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arzseba\Documents\Recovery\Flash Drive 10-05-18\MassDec\Regionals 2019 Setup\Upload\"/>
    </mc:Choice>
  </mc:AlternateContent>
  <bookViews>
    <workbookView xWindow="0" yWindow="0" windowWidth="23040" windowHeight="8904" tabRatio="879"/>
  </bookViews>
  <sheets>
    <sheet name="Raw" sheetId="1" r:id="rId1"/>
    <sheet name="Math" sheetId="4" r:id="rId2"/>
    <sheet name="Music" sheetId="3" r:id="rId3"/>
    <sheet name="Econ" sheetId="8" r:id="rId4"/>
    <sheet name="Sci" sheetId="9" r:id="rId5"/>
    <sheet name="Lit" sheetId="10" r:id="rId6"/>
    <sheet name="Art" sheetId="11" r:id="rId7"/>
    <sheet name="SS" sheetId="12" r:id="rId8"/>
    <sheet name="Essay" sheetId="24" r:id="rId9"/>
    <sheet name="Speech" sheetId="25" r:id="rId10"/>
    <sheet name="Intview" sheetId="26" r:id="rId11"/>
    <sheet name="Objs" sheetId="28" r:id="rId12"/>
    <sheet name="Subs" sheetId="29" r:id="rId13"/>
    <sheet name="Ind. O." sheetId="13" r:id="rId14"/>
    <sheet name="Team O." sheetId="15" r:id="rId15"/>
    <sheet name="Top Scorers" sheetId="31" r:id="rId16"/>
    <sheet name="Team RBS" sheetId="27" r:id="rId17"/>
    <sheet name="LAUSD RBS" sheetId="16" r:id="rId18"/>
  </sheets>
  <calcPr calcId="162913"/>
</workbook>
</file>

<file path=xl/calcChain.xml><?xml version="1.0" encoding="utf-8"?>
<calcChain xmlns="http://schemas.openxmlformats.org/spreadsheetml/2006/main">
  <c r="O181" i="1" l="1"/>
  <c r="T181" i="1"/>
  <c r="U181" i="1"/>
  <c r="V181" i="1"/>
  <c r="W181" i="1"/>
  <c r="X181" i="1"/>
  <c r="Y181" i="1"/>
  <c r="Z181" i="1"/>
  <c r="AA181" i="1"/>
  <c r="AF181" i="1" s="1"/>
  <c r="AB181" i="1"/>
  <c r="AC181" i="1"/>
  <c r="O182" i="1"/>
  <c r="P182" i="1"/>
  <c r="T182" i="1"/>
  <c r="U182" i="1"/>
  <c r="V182" i="1"/>
  <c r="W182" i="1"/>
  <c r="X182" i="1"/>
  <c r="Y182" i="1"/>
  <c r="Z182" i="1"/>
  <c r="AA182" i="1"/>
  <c r="AF182" i="1" s="1"/>
  <c r="AB182" i="1"/>
  <c r="AC182" i="1"/>
  <c r="O183" i="1"/>
  <c r="P183" i="1"/>
  <c r="T183" i="1"/>
  <c r="U183" i="1"/>
  <c r="V183" i="1"/>
  <c r="W183" i="1"/>
  <c r="X183" i="1"/>
  <c r="Y183" i="1"/>
  <c r="Z183" i="1"/>
  <c r="AA183" i="1"/>
  <c r="AF183" i="1" s="1"/>
  <c r="AB183" i="1"/>
  <c r="AC183" i="1"/>
  <c r="O184" i="1"/>
  <c r="P184" i="1"/>
  <c r="T184" i="1"/>
  <c r="U184" i="1"/>
  <c r="V184" i="1"/>
  <c r="W184" i="1"/>
  <c r="X184" i="1"/>
  <c r="Y184" i="1"/>
  <c r="Z184" i="1"/>
  <c r="AA184" i="1"/>
  <c r="AF184" i="1" s="1"/>
  <c r="AB184" i="1"/>
  <c r="AC184" i="1"/>
  <c r="O185" i="1"/>
  <c r="T185" i="1"/>
  <c r="U185" i="1"/>
  <c r="V185" i="1"/>
  <c r="W185" i="1"/>
  <c r="X185" i="1"/>
  <c r="Y185" i="1"/>
  <c r="Z185" i="1"/>
  <c r="AA185" i="1"/>
  <c r="AB185" i="1"/>
  <c r="AC185" i="1"/>
  <c r="O186" i="1"/>
  <c r="P186" i="1"/>
  <c r="T186" i="1"/>
  <c r="U186" i="1"/>
  <c r="V186" i="1"/>
  <c r="W186" i="1"/>
  <c r="X186" i="1"/>
  <c r="Y186" i="1"/>
  <c r="Z186" i="1"/>
  <c r="AA186" i="1"/>
  <c r="AB186" i="1"/>
  <c r="AC186" i="1"/>
  <c r="O187" i="1"/>
  <c r="P187" i="1"/>
  <c r="T187" i="1"/>
  <c r="U187" i="1"/>
  <c r="V187" i="1"/>
  <c r="W187" i="1"/>
  <c r="X187" i="1"/>
  <c r="Y187" i="1"/>
  <c r="Z187" i="1"/>
  <c r="AA187" i="1"/>
  <c r="AB187" i="1"/>
  <c r="AC187" i="1"/>
  <c r="O188" i="1"/>
  <c r="P188" i="1"/>
  <c r="T188" i="1"/>
  <c r="U188" i="1"/>
  <c r="V188" i="1"/>
  <c r="W188" i="1"/>
  <c r="X188" i="1"/>
  <c r="Y188" i="1"/>
  <c r="Z188" i="1"/>
  <c r="AA188" i="1"/>
  <c r="AB188" i="1"/>
  <c r="AC188" i="1"/>
  <c r="O189" i="1"/>
  <c r="P189" i="1"/>
  <c r="T189" i="1"/>
  <c r="U189" i="1"/>
  <c r="V189" i="1"/>
  <c r="W189" i="1"/>
  <c r="X189" i="1"/>
  <c r="Y189" i="1"/>
  <c r="Z189" i="1"/>
  <c r="AA189" i="1"/>
  <c r="AB189" i="1"/>
  <c r="AC189" i="1"/>
  <c r="O190" i="1"/>
  <c r="T190" i="1"/>
  <c r="U190" i="1"/>
  <c r="V190" i="1"/>
  <c r="W190" i="1"/>
  <c r="X190" i="1"/>
  <c r="Y190" i="1"/>
  <c r="Z190" i="1"/>
  <c r="AA190" i="1"/>
  <c r="AB190" i="1"/>
  <c r="AC190" i="1"/>
  <c r="O191" i="1"/>
  <c r="P191" i="1"/>
  <c r="T191" i="1"/>
  <c r="U191" i="1"/>
  <c r="V191" i="1"/>
  <c r="W191" i="1"/>
  <c r="X191" i="1"/>
  <c r="Y191" i="1"/>
  <c r="Z191" i="1"/>
  <c r="AA191" i="1"/>
  <c r="AB191" i="1"/>
  <c r="AC191" i="1"/>
  <c r="O192" i="1"/>
  <c r="P192" i="1"/>
  <c r="T192" i="1"/>
  <c r="U192" i="1"/>
  <c r="V192" i="1"/>
  <c r="W192" i="1"/>
  <c r="X192" i="1"/>
  <c r="Y192" i="1"/>
  <c r="Z192" i="1"/>
  <c r="AA192" i="1"/>
  <c r="AB192" i="1"/>
  <c r="AC192" i="1"/>
  <c r="O193" i="1"/>
  <c r="P193" i="1"/>
  <c r="T193" i="1"/>
  <c r="U193" i="1"/>
  <c r="V193" i="1"/>
  <c r="W193" i="1"/>
  <c r="X193" i="1"/>
  <c r="Y193" i="1"/>
  <c r="Z193" i="1"/>
  <c r="AA193" i="1"/>
  <c r="AB193" i="1"/>
  <c r="AC193" i="1"/>
  <c r="O194" i="1"/>
  <c r="T194" i="1"/>
  <c r="U194" i="1"/>
  <c r="V194" i="1"/>
  <c r="W194" i="1"/>
  <c r="X194" i="1"/>
  <c r="Y194" i="1"/>
  <c r="Z194" i="1"/>
  <c r="AA194" i="1"/>
  <c r="AB194" i="1"/>
  <c r="AC194" i="1"/>
  <c r="O195" i="1"/>
  <c r="P195" i="1"/>
  <c r="T195" i="1"/>
  <c r="U195" i="1"/>
  <c r="V195" i="1"/>
  <c r="W195" i="1"/>
  <c r="X195" i="1"/>
  <c r="Y195" i="1"/>
  <c r="Z195" i="1"/>
  <c r="AA195" i="1"/>
  <c r="AB195" i="1"/>
  <c r="AC195" i="1"/>
  <c r="O196" i="1"/>
  <c r="P196" i="1"/>
  <c r="T196" i="1"/>
  <c r="U196" i="1"/>
  <c r="V196" i="1"/>
  <c r="W196" i="1"/>
  <c r="X196" i="1"/>
  <c r="Y196" i="1"/>
  <c r="Z196" i="1"/>
  <c r="AA196" i="1"/>
  <c r="AB196" i="1"/>
  <c r="AC196" i="1"/>
  <c r="O197" i="1"/>
  <c r="P197" i="1"/>
  <c r="T197" i="1"/>
  <c r="U197" i="1"/>
  <c r="V197" i="1"/>
  <c r="W197" i="1"/>
  <c r="X197" i="1"/>
  <c r="Y197" i="1"/>
  <c r="Z197" i="1"/>
  <c r="AA197" i="1"/>
  <c r="AB197" i="1"/>
  <c r="AC197" i="1"/>
  <c r="O198" i="1"/>
  <c r="P198" i="1"/>
  <c r="T198" i="1"/>
  <c r="U198" i="1"/>
  <c r="V198" i="1"/>
  <c r="W198" i="1"/>
  <c r="X198" i="1"/>
  <c r="Y198" i="1"/>
  <c r="Z198" i="1"/>
  <c r="AA198" i="1"/>
  <c r="AB198" i="1"/>
  <c r="AC198" i="1"/>
  <c r="O199" i="1"/>
  <c r="T199" i="1"/>
  <c r="U199" i="1"/>
  <c r="V199" i="1"/>
  <c r="W199" i="1"/>
  <c r="X199" i="1"/>
  <c r="Y199" i="1"/>
  <c r="Z199" i="1"/>
  <c r="AA199" i="1"/>
  <c r="AF199" i="1" s="1"/>
  <c r="AB199" i="1"/>
  <c r="AC199" i="1"/>
  <c r="O200" i="1"/>
  <c r="P200" i="1"/>
  <c r="T200" i="1"/>
  <c r="U200" i="1"/>
  <c r="V200" i="1"/>
  <c r="W200" i="1"/>
  <c r="X200" i="1"/>
  <c r="Y200" i="1"/>
  <c r="Z200" i="1"/>
  <c r="AA200" i="1"/>
  <c r="AF200" i="1" s="1"/>
  <c r="AB200" i="1"/>
  <c r="AC200" i="1"/>
  <c r="O201" i="1"/>
  <c r="P201" i="1"/>
  <c r="T201" i="1"/>
  <c r="U201" i="1"/>
  <c r="V201" i="1"/>
  <c r="W201" i="1"/>
  <c r="X201" i="1"/>
  <c r="Y201" i="1"/>
  <c r="Z201" i="1"/>
  <c r="AA201" i="1"/>
  <c r="AF201" i="1" s="1"/>
  <c r="AB201" i="1"/>
  <c r="AC201" i="1"/>
  <c r="O202" i="1"/>
  <c r="P202" i="1"/>
  <c r="T202" i="1"/>
  <c r="U202" i="1"/>
  <c r="V202" i="1"/>
  <c r="W202" i="1"/>
  <c r="X202" i="1"/>
  <c r="Y202" i="1"/>
  <c r="Z202" i="1"/>
  <c r="AA202" i="1"/>
  <c r="AF202" i="1" s="1"/>
  <c r="AB202" i="1"/>
  <c r="AC202" i="1"/>
  <c r="O203" i="1"/>
  <c r="T203" i="1"/>
  <c r="U203" i="1"/>
  <c r="V203" i="1"/>
  <c r="W203" i="1"/>
  <c r="X203" i="1"/>
  <c r="Y203" i="1"/>
  <c r="Z203" i="1"/>
  <c r="AA203" i="1"/>
  <c r="AB203" i="1"/>
  <c r="AC203" i="1"/>
  <c r="O204" i="1"/>
  <c r="P204" i="1"/>
  <c r="T204" i="1"/>
  <c r="U204" i="1"/>
  <c r="V204" i="1"/>
  <c r="W204" i="1"/>
  <c r="X204" i="1"/>
  <c r="Y204" i="1"/>
  <c r="Z204" i="1"/>
  <c r="AA204" i="1"/>
  <c r="AB204" i="1"/>
  <c r="AC204" i="1"/>
  <c r="O205" i="1"/>
  <c r="P205" i="1"/>
  <c r="T205" i="1"/>
  <c r="U205" i="1"/>
  <c r="V205" i="1"/>
  <c r="W205" i="1"/>
  <c r="X205" i="1"/>
  <c r="Y205" i="1"/>
  <c r="Z205" i="1"/>
  <c r="AA205" i="1"/>
  <c r="AB205" i="1"/>
  <c r="AC205" i="1"/>
  <c r="O206" i="1"/>
  <c r="P206" i="1"/>
  <c r="T206" i="1"/>
  <c r="U206" i="1"/>
  <c r="V206" i="1"/>
  <c r="W206" i="1"/>
  <c r="X206" i="1"/>
  <c r="Y206" i="1"/>
  <c r="Z206" i="1"/>
  <c r="AA206" i="1"/>
  <c r="AB206" i="1"/>
  <c r="AC206" i="1"/>
  <c r="O207" i="1"/>
  <c r="P207" i="1"/>
  <c r="T207" i="1"/>
  <c r="U207" i="1"/>
  <c r="V207" i="1"/>
  <c r="W207" i="1"/>
  <c r="X207" i="1"/>
  <c r="Y207" i="1"/>
  <c r="Z207" i="1"/>
  <c r="AA207" i="1"/>
  <c r="AB207" i="1"/>
  <c r="AC207" i="1"/>
  <c r="O208" i="1"/>
  <c r="T208" i="1"/>
  <c r="U208" i="1"/>
  <c r="V208" i="1"/>
  <c r="W208" i="1"/>
  <c r="X208" i="1"/>
  <c r="Y208" i="1"/>
  <c r="Z208" i="1"/>
  <c r="AA208" i="1"/>
  <c r="AB208" i="1"/>
  <c r="AC208" i="1"/>
  <c r="O209" i="1"/>
  <c r="P209" i="1"/>
  <c r="T209" i="1"/>
  <c r="U209" i="1"/>
  <c r="V209" i="1"/>
  <c r="W209" i="1"/>
  <c r="X209" i="1"/>
  <c r="Y209" i="1"/>
  <c r="Z209" i="1"/>
  <c r="AA209" i="1"/>
  <c r="AB209" i="1"/>
  <c r="AC209" i="1"/>
  <c r="O210" i="1"/>
  <c r="P210" i="1"/>
  <c r="T210" i="1"/>
  <c r="U210" i="1"/>
  <c r="V210" i="1"/>
  <c r="W210" i="1"/>
  <c r="X210" i="1"/>
  <c r="Y210" i="1"/>
  <c r="Z210" i="1"/>
  <c r="AA210" i="1"/>
  <c r="AB210" i="1"/>
  <c r="AC210" i="1"/>
  <c r="O211" i="1"/>
  <c r="P211" i="1"/>
  <c r="T211" i="1"/>
  <c r="U211" i="1"/>
  <c r="V211" i="1"/>
  <c r="W211" i="1"/>
  <c r="X211" i="1"/>
  <c r="Y211" i="1"/>
  <c r="Z211" i="1"/>
  <c r="AA211" i="1"/>
  <c r="AB211" i="1"/>
  <c r="AC211" i="1"/>
  <c r="O212" i="1"/>
  <c r="T212" i="1"/>
  <c r="U212" i="1"/>
  <c r="V212" i="1"/>
  <c r="W212" i="1"/>
  <c r="X212" i="1"/>
  <c r="Y212" i="1"/>
  <c r="Z212" i="1"/>
  <c r="AA212" i="1"/>
  <c r="AB212" i="1"/>
  <c r="AC212" i="1"/>
  <c r="O213" i="1"/>
  <c r="P213" i="1"/>
  <c r="T213" i="1"/>
  <c r="U213" i="1"/>
  <c r="V213" i="1"/>
  <c r="W213" i="1"/>
  <c r="X213" i="1"/>
  <c r="Y213" i="1"/>
  <c r="Z213" i="1"/>
  <c r="AA213" i="1"/>
  <c r="AB213" i="1"/>
  <c r="AC213" i="1"/>
  <c r="O214" i="1"/>
  <c r="P214" i="1"/>
  <c r="T214" i="1"/>
  <c r="U214" i="1"/>
  <c r="V214" i="1"/>
  <c r="W214" i="1"/>
  <c r="X214" i="1"/>
  <c r="Y214" i="1"/>
  <c r="Z214" i="1"/>
  <c r="AA214" i="1"/>
  <c r="AB214" i="1"/>
  <c r="AC214" i="1"/>
  <c r="O215" i="1"/>
  <c r="P215" i="1"/>
  <c r="T215" i="1"/>
  <c r="U215" i="1"/>
  <c r="V215" i="1"/>
  <c r="W215" i="1"/>
  <c r="X215" i="1"/>
  <c r="Y215" i="1"/>
  <c r="Z215" i="1"/>
  <c r="AA215" i="1"/>
  <c r="AB215" i="1"/>
  <c r="AC215" i="1"/>
  <c r="O216" i="1"/>
  <c r="P216" i="1"/>
  <c r="T216" i="1"/>
  <c r="U216" i="1"/>
  <c r="V216" i="1"/>
  <c r="W216" i="1"/>
  <c r="X216" i="1"/>
  <c r="Y216" i="1"/>
  <c r="Z216" i="1"/>
  <c r="AA216" i="1"/>
  <c r="AB216" i="1"/>
  <c r="AC216" i="1"/>
  <c r="O217" i="1"/>
  <c r="T217" i="1"/>
  <c r="U217" i="1"/>
  <c r="V217" i="1"/>
  <c r="W217" i="1"/>
  <c r="X217" i="1"/>
  <c r="Y217" i="1"/>
  <c r="Z217" i="1"/>
  <c r="AA217" i="1"/>
  <c r="AF217" i="1" s="1"/>
  <c r="AB217" i="1"/>
  <c r="AC217" i="1"/>
  <c r="O218" i="1"/>
  <c r="P218" i="1"/>
  <c r="T218" i="1"/>
  <c r="U218" i="1"/>
  <c r="V218" i="1"/>
  <c r="W218" i="1"/>
  <c r="X218" i="1"/>
  <c r="Y218" i="1"/>
  <c r="Z218" i="1"/>
  <c r="AA218" i="1"/>
  <c r="AF218" i="1" s="1"/>
  <c r="AB218" i="1"/>
  <c r="AC218" i="1"/>
  <c r="O219" i="1"/>
  <c r="P219" i="1"/>
  <c r="T219" i="1"/>
  <c r="U219" i="1"/>
  <c r="V219" i="1"/>
  <c r="W219" i="1"/>
  <c r="X219" i="1"/>
  <c r="Y219" i="1"/>
  <c r="Z219" i="1"/>
  <c r="AA219" i="1"/>
  <c r="AF219" i="1" s="1"/>
  <c r="AB219" i="1"/>
  <c r="AC219" i="1"/>
  <c r="O220" i="1"/>
  <c r="P220" i="1"/>
  <c r="T220" i="1"/>
  <c r="U220" i="1"/>
  <c r="V220" i="1"/>
  <c r="W220" i="1"/>
  <c r="X220" i="1"/>
  <c r="Y220" i="1"/>
  <c r="Z220" i="1"/>
  <c r="AA220" i="1"/>
  <c r="AF220" i="1" s="1"/>
  <c r="AB220" i="1"/>
  <c r="AC220" i="1"/>
  <c r="O221" i="1"/>
  <c r="T221" i="1"/>
  <c r="U221" i="1"/>
  <c r="V221" i="1"/>
  <c r="W221" i="1"/>
  <c r="X221" i="1"/>
  <c r="Y221" i="1"/>
  <c r="Z221" i="1"/>
  <c r="AA221" i="1"/>
  <c r="AB221" i="1"/>
  <c r="AC221" i="1"/>
  <c r="O222" i="1"/>
  <c r="P222" i="1"/>
  <c r="T222" i="1"/>
  <c r="U222" i="1"/>
  <c r="V222" i="1"/>
  <c r="W222" i="1"/>
  <c r="X222" i="1"/>
  <c r="Y222" i="1"/>
  <c r="Z222" i="1"/>
  <c r="AA222" i="1"/>
  <c r="AB222" i="1"/>
  <c r="AC222" i="1"/>
  <c r="O223" i="1"/>
  <c r="P223" i="1"/>
  <c r="T223" i="1"/>
  <c r="U223" i="1"/>
  <c r="V223" i="1"/>
  <c r="W223" i="1"/>
  <c r="X223" i="1"/>
  <c r="Y223" i="1"/>
  <c r="Z223" i="1"/>
  <c r="AA223" i="1"/>
  <c r="AB223" i="1"/>
  <c r="AC223" i="1"/>
  <c r="O224" i="1"/>
  <c r="P224" i="1"/>
  <c r="T224" i="1"/>
  <c r="U224" i="1"/>
  <c r="V224" i="1"/>
  <c r="W224" i="1"/>
  <c r="X224" i="1"/>
  <c r="Y224" i="1"/>
  <c r="Z224" i="1"/>
  <c r="AA224" i="1"/>
  <c r="AB224" i="1"/>
  <c r="AC224" i="1"/>
  <c r="O225" i="1"/>
  <c r="P225" i="1"/>
  <c r="T225" i="1"/>
  <c r="U225" i="1"/>
  <c r="V225" i="1"/>
  <c r="W225" i="1"/>
  <c r="X225" i="1"/>
  <c r="Y225" i="1"/>
  <c r="Z225" i="1"/>
  <c r="AA225" i="1"/>
  <c r="AB225" i="1"/>
  <c r="AC225" i="1"/>
  <c r="O226" i="1"/>
  <c r="T226" i="1"/>
  <c r="U226" i="1"/>
  <c r="V226" i="1"/>
  <c r="W226" i="1"/>
  <c r="X226" i="1"/>
  <c r="Y226" i="1"/>
  <c r="Z226" i="1"/>
  <c r="AA226" i="1"/>
  <c r="AB226" i="1"/>
  <c r="AC226" i="1"/>
  <c r="O227" i="1"/>
  <c r="P227" i="1"/>
  <c r="T227" i="1"/>
  <c r="U227" i="1"/>
  <c r="V227" i="1"/>
  <c r="W227" i="1"/>
  <c r="X227" i="1"/>
  <c r="Y227" i="1"/>
  <c r="Z227" i="1"/>
  <c r="AA227" i="1"/>
  <c r="AB227" i="1"/>
  <c r="AC227" i="1"/>
  <c r="O228" i="1"/>
  <c r="P228" i="1"/>
  <c r="T228" i="1"/>
  <c r="U228" i="1"/>
  <c r="V228" i="1"/>
  <c r="W228" i="1"/>
  <c r="X228" i="1"/>
  <c r="Y228" i="1"/>
  <c r="Z228" i="1"/>
  <c r="AA228" i="1"/>
  <c r="AB228" i="1"/>
  <c r="AC228" i="1"/>
  <c r="O229" i="1"/>
  <c r="P229" i="1"/>
  <c r="T229" i="1"/>
  <c r="U229" i="1"/>
  <c r="V229" i="1"/>
  <c r="W229" i="1"/>
  <c r="X229" i="1"/>
  <c r="Y229" i="1"/>
  <c r="Z229" i="1"/>
  <c r="AA229" i="1"/>
  <c r="AB229" i="1"/>
  <c r="AC229" i="1"/>
  <c r="O230" i="1"/>
  <c r="T230" i="1"/>
  <c r="U230" i="1"/>
  <c r="V230" i="1"/>
  <c r="W230" i="1"/>
  <c r="X230" i="1"/>
  <c r="Y230" i="1"/>
  <c r="Z230" i="1"/>
  <c r="AA230" i="1"/>
  <c r="AB230" i="1"/>
  <c r="AC230" i="1"/>
  <c r="O231" i="1"/>
  <c r="P231" i="1"/>
  <c r="T231" i="1"/>
  <c r="U231" i="1"/>
  <c r="V231" i="1"/>
  <c r="W231" i="1"/>
  <c r="X231" i="1"/>
  <c r="Y231" i="1"/>
  <c r="Z231" i="1"/>
  <c r="AA231" i="1"/>
  <c r="AB231" i="1"/>
  <c r="AC231" i="1"/>
  <c r="O232" i="1"/>
  <c r="P232" i="1"/>
  <c r="T232" i="1"/>
  <c r="U232" i="1"/>
  <c r="V232" i="1"/>
  <c r="W232" i="1"/>
  <c r="X232" i="1"/>
  <c r="Y232" i="1"/>
  <c r="Z232" i="1"/>
  <c r="AA232" i="1"/>
  <c r="AB232" i="1"/>
  <c r="AC232" i="1"/>
  <c r="O233" i="1"/>
  <c r="P233" i="1"/>
  <c r="T233" i="1"/>
  <c r="U233" i="1"/>
  <c r="V233" i="1"/>
  <c r="W233" i="1"/>
  <c r="X233" i="1"/>
  <c r="Y233" i="1"/>
  <c r="Z233" i="1"/>
  <c r="AA233" i="1"/>
  <c r="AB233" i="1"/>
  <c r="AC233" i="1"/>
  <c r="O234" i="1"/>
  <c r="P234" i="1"/>
  <c r="T234" i="1"/>
  <c r="U234" i="1"/>
  <c r="V234" i="1"/>
  <c r="W234" i="1"/>
  <c r="X234" i="1"/>
  <c r="Y234" i="1"/>
  <c r="Z234" i="1"/>
  <c r="AA234" i="1"/>
  <c r="AB234" i="1"/>
  <c r="AC234" i="1"/>
  <c r="O235" i="1"/>
  <c r="T235" i="1"/>
  <c r="U235" i="1"/>
  <c r="V235" i="1"/>
  <c r="W235" i="1"/>
  <c r="X235" i="1"/>
  <c r="Y235" i="1"/>
  <c r="Z235" i="1"/>
  <c r="AA235" i="1"/>
  <c r="AB235" i="1"/>
  <c r="AC235" i="1"/>
  <c r="O236" i="1"/>
  <c r="P236" i="1"/>
  <c r="T236" i="1"/>
  <c r="U236" i="1"/>
  <c r="V236" i="1"/>
  <c r="W236" i="1"/>
  <c r="X236" i="1"/>
  <c r="Y236" i="1"/>
  <c r="Z236" i="1"/>
  <c r="AA236" i="1"/>
  <c r="AB236" i="1"/>
  <c r="AC236" i="1"/>
  <c r="O237" i="1"/>
  <c r="P237" i="1"/>
  <c r="T237" i="1"/>
  <c r="U237" i="1"/>
  <c r="V237" i="1"/>
  <c r="W237" i="1"/>
  <c r="X237" i="1"/>
  <c r="Y237" i="1"/>
  <c r="Z237" i="1"/>
  <c r="AA237" i="1"/>
  <c r="AB237" i="1"/>
  <c r="AC237" i="1"/>
  <c r="O238" i="1"/>
  <c r="P238" i="1"/>
  <c r="T238" i="1"/>
  <c r="U238" i="1"/>
  <c r="V238" i="1"/>
  <c r="W238" i="1"/>
  <c r="X238" i="1"/>
  <c r="Y238" i="1"/>
  <c r="Z238" i="1"/>
  <c r="AA238" i="1"/>
  <c r="AB238" i="1"/>
  <c r="AC238" i="1"/>
  <c r="O239" i="1"/>
  <c r="T239" i="1"/>
  <c r="U239" i="1"/>
  <c r="V239" i="1"/>
  <c r="W239" i="1"/>
  <c r="X239" i="1"/>
  <c r="Y239" i="1"/>
  <c r="Z239" i="1"/>
  <c r="AA239" i="1"/>
  <c r="AB239" i="1"/>
  <c r="AC239" i="1"/>
  <c r="O240" i="1"/>
  <c r="P240" i="1"/>
  <c r="T240" i="1"/>
  <c r="U240" i="1"/>
  <c r="V240" i="1"/>
  <c r="W240" i="1"/>
  <c r="X240" i="1"/>
  <c r="Y240" i="1"/>
  <c r="Z240" i="1"/>
  <c r="AA240" i="1"/>
  <c r="AB240" i="1"/>
  <c r="AC240" i="1"/>
  <c r="O241" i="1"/>
  <c r="P241" i="1"/>
  <c r="T241" i="1"/>
  <c r="U241" i="1"/>
  <c r="V241" i="1"/>
  <c r="W241" i="1"/>
  <c r="X241" i="1"/>
  <c r="Y241" i="1"/>
  <c r="Z241" i="1"/>
  <c r="AA241" i="1"/>
  <c r="AB241" i="1"/>
  <c r="AC241" i="1"/>
  <c r="O242" i="1"/>
  <c r="P242" i="1"/>
  <c r="T242" i="1"/>
  <c r="U242" i="1"/>
  <c r="V242" i="1"/>
  <c r="W242" i="1"/>
  <c r="X242" i="1"/>
  <c r="Y242" i="1"/>
  <c r="Z242" i="1"/>
  <c r="AA242" i="1"/>
  <c r="AB242" i="1"/>
  <c r="AC242" i="1"/>
  <c r="O243" i="1"/>
  <c r="P243" i="1"/>
  <c r="T243" i="1"/>
  <c r="U243" i="1"/>
  <c r="V243" i="1"/>
  <c r="W243" i="1"/>
  <c r="X243" i="1"/>
  <c r="Y243" i="1"/>
  <c r="Z243" i="1"/>
  <c r="AA243" i="1"/>
  <c r="AB243" i="1"/>
  <c r="AC243" i="1"/>
  <c r="O244" i="1"/>
  <c r="T244" i="1"/>
  <c r="U244" i="1"/>
  <c r="V244" i="1"/>
  <c r="W244" i="1"/>
  <c r="X244" i="1"/>
  <c r="Y244" i="1"/>
  <c r="Z244" i="1"/>
  <c r="AA244" i="1"/>
  <c r="AB244" i="1"/>
  <c r="AC244" i="1"/>
  <c r="O245" i="1"/>
  <c r="P245" i="1"/>
  <c r="T245" i="1"/>
  <c r="U245" i="1"/>
  <c r="V245" i="1"/>
  <c r="W245" i="1"/>
  <c r="X245" i="1"/>
  <c r="Y245" i="1"/>
  <c r="Z245" i="1"/>
  <c r="AA245" i="1"/>
  <c r="AB245" i="1"/>
  <c r="AC245" i="1"/>
  <c r="O246" i="1"/>
  <c r="P246" i="1"/>
  <c r="T246" i="1"/>
  <c r="U246" i="1"/>
  <c r="V246" i="1"/>
  <c r="W246" i="1"/>
  <c r="X246" i="1"/>
  <c r="Y246" i="1"/>
  <c r="Z246" i="1"/>
  <c r="AA246" i="1"/>
  <c r="AB246" i="1"/>
  <c r="AC246" i="1"/>
  <c r="O247" i="1"/>
  <c r="P247" i="1"/>
  <c r="T247" i="1"/>
  <c r="U247" i="1"/>
  <c r="V247" i="1"/>
  <c r="W247" i="1"/>
  <c r="X247" i="1"/>
  <c r="Y247" i="1"/>
  <c r="Z247" i="1"/>
  <c r="AA247" i="1"/>
  <c r="AB247" i="1"/>
  <c r="AC247" i="1"/>
  <c r="O248" i="1"/>
  <c r="T248" i="1"/>
  <c r="U248" i="1"/>
  <c r="V248" i="1"/>
  <c r="W248" i="1"/>
  <c r="X248" i="1"/>
  <c r="Y248" i="1"/>
  <c r="Z248" i="1"/>
  <c r="AA248" i="1"/>
  <c r="AB248" i="1"/>
  <c r="AC248" i="1"/>
  <c r="O249" i="1"/>
  <c r="P249" i="1"/>
  <c r="T249" i="1"/>
  <c r="U249" i="1"/>
  <c r="V249" i="1"/>
  <c r="W249" i="1"/>
  <c r="X249" i="1"/>
  <c r="Y249" i="1"/>
  <c r="Z249" i="1"/>
  <c r="AA249" i="1"/>
  <c r="AB249" i="1"/>
  <c r="AC249" i="1"/>
  <c r="O250" i="1"/>
  <c r="P250" i="1"/>
  <c r="T250" i="1"/>
  <c r="U250" i="1"/>
  <c r="V250" i="1"/>
  <c r="W250" i="1"/>
  <c r="X250" i="1"/>
  <c r="Y250" i="1"/>
  <c r="Z250" i="1"/>
  <c r="AA250" i="1"/>
  <c r="AB250" i="1"/>
  <c r="AC250" i="1"/>
  <c r="O251" i="1"/>
  <c r="P251" i="1"/>
  <c r="T251" i="1"/>
  <c r="U251" i="1"/>
  <c r="V251" i="1"/>
  <c r="W251" i="1"/>
  <c r="X251" i="1"/>
  <c r="Y251" i="1"/>
  <c r="Z251" i="1"/>
  <c r="AA251" i="1"/>
  <c r="AB251" i="1"/>
  <c r="AC251" i="1"/>
  <c r="O252" i="1"/>
  <c r="P252" i="1"/>
  <c r="T252" i="1"/>
  <c r="U252" i="1"/>
  <c r="V252" i="1"/>
  <c r="W252" i="1"/>
  <c r="X252" i="1"/>
  <c r="Y252" i="1"/>
  <c r="Z252" i="1"/>
  <c r="AA252" i="1"/>
  <c r="AB252" i="1"/>
  <c r="AC252" i="1"/>
  <c r="O253" i="1"/>
  <c r="T253" i="1"/>
  <c r="U253" i="1"/>
  <c r="V253" i="1"/>
  <c r="W253" i="1"/>
  <c r="X253" i="1"/>
  <c r="Y253" i="1"/>
  <c r="Z253" i="1"/>
  <c r="AA253" i="1"/>
  <c r="AB253" i="1"/>
  <c r="AC253" i="1"/>
  <c r="O254" i="1"/>
  <c r="P254" i="1"/>
  <c r="T254" i="1"/>
  <c r="U254" i="1"/>
  <c r="V254" i="1"/>
  <c r="W254" i="1"/>
  <c r="X254" i="1"/>
  <c r="Y254" i="1"/>
  <c r="Z254" i="1"/>
  <c r="AA254" i="1"/>
  <c r="AB254" i="1"/>
  <c r="AC254" i="1"/>
  <c r="O255" i="1"/>
  <c r="P255" i="1"/>
  <c r="T255" i="1"/>
  <c r="U255" i="1"/>
  <c r="V255" i="1"/>
  <c r="W255" i="1"/>
  <c r="X255" i="1"/>
  <c r="Y255" i="1"/>
  <c r="Z255" i="1"/>
  <c r="AA255" i="1"/>
  <c r="AB255" i="1"/>
  <c r="AC255" i="1"/>
  <c r="O256" i="1"/>
  <c r="P256" i="1"/>
  <c r="T256" i="1"/>
  <c r="U256" i="1"/>
  <c r="V256" i="1"/>
  <c r="W256" i="1"/>
  <c r="X256" i="1"/>
  <c r="Y256" i="1"/>
  <c r="Z256" i="1"/>
  <c r="AA256" i="1"/>
  <c r="AB256" i="1"/>
  <c r="AC256" i="1"/>
  <c r="O257" i="1"/>
  <c r="T257" i="1"/>
  <c r="U257" i="1"/>
  <c r="V257" i="1"/>
  <c r="W257" i="1"/>
  <c r="X257" i="1"/>
  <c r="Y257" i="1"/>
  <c r="Z257" i="1"/>
  <c r="AA257" i="1"/>
  <c r="AB257" i="1"/>
  <c r="AC257" i="1"/>
  <c r="O258" i="1"/>
  <c r="P258" i="1"/>
  <c r="T258" i="1"/>
  <c r="U258" i="1"/>
  <c r="V258" i="1"/>
  <c r="W258" i="1"/>
  <c r="X258" i="1"/>
  <c r="Y258" i="1"/>
  <c r="Z258" i="1"/>
  <c r="AA258" i="1"/>
  <c r="AB258" i="1"/>
  <c r="AC258" i="1"/>
  <c r="O259" i="1"/>
  <c r="P259" i="1"/>
  <c r="T259" i="1"/>
  <c r="U259" i="1"/>
  <c r="V259" i="1"/>
  <c r="W259" i="1"/>
  <c r="X259" i="1"/>
  <c r="Y259" i="1"/>
  <c r="Z259" i="1"/>
  <c r="AA259" i="1"/>
  <c r="AB259" i="1"/>
  <c r="AC259" i="1"/>
  <c r="O260" i="1"/>
  <c r="P260" i="1"/>
  <c r="T260" i="1"/>
  <c r="U260" i="1"/>
  <c r="V260" i="1"/>
  <c r="W260" i="1"/>
  <c r="X260" i="1"/>
  <c r="Y260" i="1"/>
  <c r="Z260" i="1"/>
  <c r="AA260" i="1"/>
  <c r="AB260" i="1"/>
  <c r="AC260" i="1"/>
  <c r="O261" i="1"/>
  <c r="P261" i="1"/>
  <c r="T261" i="1"/>
  <c r="U261" i="1"/>
  <c r="V261" i="1"/>
  <c r="W261" i="1"/>
  <c r="X261" i="1"/>
  <c r="Y261" i="1"/>
  <c r="Z261" i="1"/>
  <c r="AA261" i="1"/>
  <c r="AB261" i="1"/>
  <c r="AC261" i="1"/>
  <c r="O262" i="1"/>
  <c r="T262" i="1"/>
  <c r="U262" i="1"/>
  <c r="V262" i="1"/>
  <c r="W262" i="1"/>
  <c r="X262" i="1"/>
  <c r="Y262" i="1"/>
  <c r="Z262" i="1"/>
  <c r="AA262" i="1"/>
  <c r="AB262" i="1"/>
  <c r="AC262" i="1"/>
  <c r="O263" i="1"/>
  <c r="P263" i="1"/>
  <c r="T263" i="1"/>
  <c r="U263" i="1"/>
  <c r="V263" i="1"/>
  <c r="W263" i="1"/>
  <c r="X263" i="1"/>
  <c r="Y263" i="1"/>
  <c r="Z263" i="1"/>
  <c r="AA263" i="1"/>
  <c r="AB263" i="1"/>
  <c r="AC263" i="1"/>
  <c r="O264" i="1"/>
  <c r="P264" i="1"/>
  <c r="T264" i="1"/>
  <c r="U264" i="1"/>
  <c r="V264" i="1"/>
  <c r="W264" i="1"/>
  <c r="X264" i="1"/>
  <c r="Y264" i="1"/>
  <c r="Z264" i="1"/>
  <c r="AA264" i="1"/>
  <c r="AB264" i="1"/>
  <c r="AC264" i="1"/>
  <c r="O265" i="1"/>
  <c r="P265" i="1"/>
  <c r="T265" i="1"/>
  <c r="U265" i="1"/>
  <c r="V265" i="1"/>
  <c r="W265" i="1"/>
  <c r="X265" i="1"/>
  <c r="Y265" i="1"/>
  <c r="Z265" i="1"/>
  <c r="AA265" i="1"/>
  <c r="AB265" i="1"/>
  <c r="AC265" i="1"/>
  <c r="O266" i="1"/>
  <c r="T266" i="1"/>
  <c r="U266" i="1"/>
  <c r="V266" i="1"/>
  <c r="W266" i="1"/>
  <c r="X266" i="1"/>
  <c r="Y266" i="1"/>
  <c r="Z266" i="1"/>
  <c r="AA266" i="1"/>
  <c r="AB266" i="1"/>
  <c r="AC266" i="1"/>
  <c r="O267" i="1"/>
  <c r="P267" i="1"/>
  <c r="T267" i="1"/>
  <c r="U267" i="1"/>
  <c r="V267" i="1"/>
  <c r="W267" i="1"/>
  <c r="X267" i="1"/>
  <c r="Y267" i="1"/>
  <c r="Z267" i="1"/>
  <c r="AA267" i="1"/>
  <c r="AB267" i="1"/>
  <c r="AC267" i="1"/>
  <c r="O268" i="1"/>
  <c r="P268" i="1"/>
  <c r="T268" i="1"/>
  <c r="U268" i="1"/>
  <c r="V268" i="1"/>
  <c r="W268" i="1"/>
  <c r="X268" i="1"/>
  <c r="Y268" i="1"/>
  <c r="Z268" i="1"/>
  <c r="AA268" i="1"/>
  <c r="AB268" i="1"/>
  <c r="AC268" i="1"/>
  <c r="O269" i="1"/>
  <c r="P269" i="1"/>
  <c r="T269" i="1"/>
  <c r="U269" i="1"/>
  <c r="V269" i="1"/>
  <c r="W269" i="1"/>
  <c r="X269" i="1"/>
  <c r="Y269" i="1"/>
  <c r="Z269" i="1"/>
  <c r="AA269" i="1"/>
  <c r="AB269" i="1"/>
  <c r="AC269" i="1"/>
  <c r="O270" i="1"/>
  <c r="P270" i="1"/>
  <c r="T270" i="1"/>
  <c r="U270" i="1"/>
  <c r="V270" i="1"/>
  <c r="W270" i="1"/>
  <c r="X270" i="1"/>
  <c r="Y270" i="1"/>
  <c r="Z270" i="1"/>
  <c r="AA270" i="1"/>
  <c r="AB270" i="1"/>
  <c r="AC270" i="1"/>
  <c r="O271" i="1"/>
  <c r="T271" i="1"/>
  <c r="U271" i="1"/>
  <c r="V271" i="1"/>
  <c r="W271" i="1"/>
  <c r="X271" i="1"/>
  <c r="Y271" i="1"/>
  <c r="Z271" i="1"/>
  <c r="AA271" i="1"/>
  <c r="AB271" i="1"/>
  <c r="AC271" i="1"/>
  <c r="O272" i="1"/>
  <c r="P272" i="1"/>
  <c r="T272" i="1"/>
  <c r="U272" i="1"/>
  <c r="V272" i="1"/>
  <c r="W272" i="1"/>
  <c r="X272" i="1"/>
  <c r="Y272" i="1"/>
  <c r="Z272" i="1"/>
  <c r="AA272" i="1"/>
  <c r="AB272" i="1"/>
  <c r="AC272" i="1"/>
  <c r="O273" i="1"/>
  <c r="P273" i="1"/>
  <c r="T273" i="1"/>
  <c r="U273" i="1"/>
  <c r="V273" i="1"/>
  <c r="W273" i="1"/>
  <c r="X273" i="1"/>
  <c r="Y273" i="1"/>
  <c r="Z273" i="1"/>
  <c r="AA273" i="1"/>
  <c r="AB273" i="1"/>
  <c r="AC273" i="1"/>
  <c r="O274" i="1"/>
  <c r="T274" i="1"/>
  <c r="U274" i="1"/>
  <c r="V274" i="1"/>
  <c r="W274" i="1"/>
  <c r="X274" i="1"/>
  <c r="Y274" i="1"/>
  <c r="Z274" i="1"/>
  <c r="AA274" i="1"/>
  <c r="AB274" i="1"/>
  <c r="AC274" i="1"/>
  <c r="O275" i="1"/>
  <c r="P275" i="1"/>
  <c r="T275" i="1"/>
  <c r="U275" i="1"/>
  <c r="V275" i="1"/>
  <c r="W275" i="1"/>
  <c r="X275" i="1"/>
  <c r="Y275" i="1"/>
  <c r="Z275" i="1"/>
  <c r="AA275" i="1"/>
  <c r="AB275" i="1"/>
  <c r="AC275" i="1"/>
  <c r="O276" i="1"/>
  <c r="P276" i="1"/>
  <c r="T276" i="1"/>
  <c r="U276" i="1"/>
  <c r="V276" i="1"/>
  <c r="W276" i="1"/>
  <c r="X276" i="1"/>
  <c r="Y276" i="1"/>
  <c r="Z276" i="1"/>
  <c r="AA276" i="1"/>
  <c r="AB276" i="1"/>
  <c r="AC276" i="1"/>
  <c r="O277" i="1"/>
  <c r="P277" i="1"/>
  <c r="T277" i="1"/>
  <c r="U277" i="1"/>
  <c r="V277" i="1"/>
  <c r="W277" i="1"/>
  <c r="X277" i="1"/>
  <c r="Y277" i="1"/>
  <c r="Z277" i="1"/>
  <c r="AA277" i="1"/>
  <c r="AB277" i="1"/>
  <c r="AC277" i="1"/>
  <c r="O278" i="1"/>
  <c r="P278" i="1"/>
  <c r="T278" i="1"/>
  <c r="U278" i="1"/>
  <c r="V278" i="1"/>
  <c r="W278" i="1"/>
  <c r="X278" i="1"/>
  <c r="Y278" i="1"/>
  <c r="Z278" i="1"/>
  <c r="AA278" i="1"/>
  <c r="AB278" i="1"/>
  <c r="AC278" i="1"/>
  <c r="O279" i="1"/>
  <c r="P279" i="1"/>
  <c r="T279" i="1"/>
  <c r="U279" i="1"/>
  <c r="V279" i="1"/>
  <c r="W279" i="1"/>
  <c r="X279" i="1"/>
  <c r="Y279" i="1"/>
  <c r="Z279" i="1"/>
  <c r="AA279" i="1"/>
  <c r="AB279" i="1"/>
  <c r="AC279" i="1"/>
  <c r="O280" i="1"/>
  <c r="T280" i="1"/>
  <c r="U280" i="1"/>
  <c r="V280" i="1"/>
  <c r="W280" i="1"/>
  <c r="X280" i="1"/>
  <c r="Y280" i="1"/>
  <c r="Z280" i="1"/>
  <c r="AA280" i="1"/>
  <c r="AB280" i="1"/>
  <c r="AC280" i="1"/>
  <c r="O281" i="1"/>
  <c r="P281" i="1"/>
  <c r="T281" i="1"/>
  <c r="U281" i="1"/>
  <c r="V281" i="1"/>
  <c r="W281" i="1"/>
  <c r="X281" i="1"/>
  <c r="Y281" i="1"/>
  <c r="Z281" i="1"/>
  <c r="AA281" i="1"/>
  <c r="AB281" i="1"/>
  <c r="AC281" i="1"/>
  <c r="O282" i="1"/>
  <c r="P282" i="1"/>
  <c r="T282" i="1"/>
  <c r="U282" i="1"/>
  <c r="V282" i="1"/>
  <c r="W282" i="1"/>
  <c r="X282" i="1"/>
  <c r="Y282" i="1"/>
  <c r="Z282" i="1"/>
  <c r="AA282" i="1"/>
  <c r="AB282" i="1"/>
  <c r="AC282" i="1"/>
  <c r="O283" i="1"/>
  <c r="T283" i="1"/>
  <c r="U283" i="1"/>
  <c r="V283" i="1"/>
  <c r="W283" i="1"/>
  <c r="X283" i="1"/>
  <c r="Y283" i="1"/>
  <c r="Z283" i="1"/>
  <c r="AA283" i="1"/>
  <c r="AB283" i="1"/>
  <c r="AC283" i="1"/>
  <c r="O284" i="1"/>
  <c r="P284" i="1"/>
  <c r="T284" i="1"/>
  <c r="U284" i="1"/>
  <c r="V284" i="1"/>
  <c r="W284" i="1"/>
  <c r="X284" i="1"/>
  <c r="Y284" i="1"/>
  <c r="Z284" i="1"/>
  <c r="AA284" i="1"/>
  <c r="AB284" i="1"/>
  <c r="AC284" i="1"/>
  <c r="O285" i="1"/>
  <c r="P285" i="1"/>
  <c r="T285" i="1"/>
  <c r="U285" i="1"/>
  <c r="V285" i="1"/>
  <c r="W285" i="1"/>
  <c r="X285" i="1"/>
  <c r="Y285" i="1"/>
  <c r="Z285" i="1"/>
  <c r="AA285" i="1"/>
  <c r="AB285" i="1"/>
  <c r="AC285" i="1"/>
  <c r="O286" i="1"/>
  <c r="P286" i="1"/>
  <c r="T286" i="1"/>
  <c r="U286" i="1"/>
  <c r="V286" i="1"/>
  <c r="W286" i="1"/>
  <c r="X286" i="1"/>
  <c r="Y286" i="1"/>
  <c r="Z286" i="1"/>
  <c r="AA286" i="1"/>
  <c r="AB286" i="1"/>
  <c r="AC286" i="1"/>
  <c r="O287" i="1"/>
  <c r="P287" i="1"/>
  <c r="T287" i="1"/>
  <c r="U287" i="1"/>
  <c r="V287" i="1"/>
  <c r="W287" i="1"/>
  <c r="X287" i="1"/>
  <c r="Y287" i="1"/>
  <c r="Z287" i="1"/>
  <c r="AA287" i="1"/>
  <c r="AB287" i="1"/>
  <c r="AC287" i="1"/>
  <c r="O288" i="1"/>
  <c r="P288" i="1"/>
  <c r="T288" i="1"/>
  <c r="U288" i="1"/>
  <c r="V288" i="1"/>
  <c r="W288" i="1"/>
  <c r="X288" i="1"/>
  <c r="Y288" i="1"/>
  <c r="Z288" i="1"/>
  <c r="AA288" i="1"/>
  <c r="AB288" i="1"/>
  <c r="AC288" i="1"/>
  <c r="O289" i="1"/>
  <c r="T289" i="1"/>
  <c r="U289" i="1"/>
  <c r="V289" i="1"/>
  <c r="W289" i="1"/>
  <c r="X289" i="1"/>
  <c r="Y289" i="1"/>
  <c r="Z289" i="1"/>
  <c r="AA289" i="1"/>
  <c r="AB289" i="1"/>
  <c r="AC289" i="1"/>
  <c r="O290" i="1"/>
  <c r="P290" i="1"/>
  <c r="T290" i="1"/>
  <c r="U290" i="1"/>
  <c r="V290" i="1"/>
  <c r="W290" i="1"/>
  <c r="X290" i="1"/>
  <c r="Y290" i="1"/>
  <c r="Z290" i="1"/>
  <c r="AA290" i="1"/>
  <c r="AB290" i="1"/>
  <c r="AC290" i="1"/>
  <c r="O291" i="1"/>
  <c r="P291" i="1"/>
  <c r="T291" i="1"/>
  <c r="U291" i="1"/>
  <c r="V291" i="1"/>
  <c r="W291" i="1"/>
  <c r="X291" i="1"/>
  <c r="Y291" i="1"/>
  <c r="Z291" i="1"/>
  <c r="AA291" i="1"/>
  <c r="AB291" i="1"/>
  <c r="AC291" i="1"/>
  <c r="O292" i="1"/>
  <c r="T292" i="1"/>
  <c r="U292" i="1"/>
  <c r="V292" i="1"/>
  <c r="W292" i="1"/>
  <c r="X292" i="1"/>
  <c r="Y292" i="1"/>
  <c r="Z292" i="1"/>
  <c r="AA292" i="1"/>
  <c r="AB292" i="1"/>
  <c r="AC292" i="1"/>
  <c r="O293" i="1"/>
  <c r="P293" i="1"/>
  <c r="T293" i="1"/>
  <c r="U293" i="1"/>
  <c r="V293" i="1"/>
  <c r="W293" i="1"/>
  <c r="X293" i="1"/>
  <c r="Y293" i="1"/>
  <c r="Z293" i="1"/>
  <c r="AA293" i="1"/>
  <c r="AB293" i="1"/>
  <c r="AC293" i="1"/>
  <c r="O294" i="1"/>
  <c r="P294" i="1"/>
  <c r="T294" i="1"/>
  <c r="U294" i="1"/>
  <c r="V294" i="1"/>
  <c r="W294" i="1"/>
  <c r="X294" i="1"/>
  <c r="Y294" i="1"/>
  <c r="Z294" i="1"/>
  <c r="AA294" i="1"/>
  <c r="AB294" i="1"/>
  <c r="AC294" i="1"/>
  <c r="O295" i="1"/>
  <c r="P295" i="1"/>
  <c r="T295" i="1"/>
  <c r="U295" i="1"/>
  <c r="V295" i="1"/>
  <c r="W295" i="1"/>
  <c r="X295" i="1"/>
  <c r="Y295" i="1"/>
  <c r="Z295" i="1"/>
  <c r="AA295" i="1"/>
  <c r="AB295" i="1"/>
  <c r="AC295" i="1"/>
  <c r="O296" i="1"/>
  <c r="P296" i="1"/>
  <c r="T296" i="1"/>
  <c r="U296" i="1"/>
  <c r="V296" i="1"/>
  <c r="W296" i="1"/>
  <c r="X296" i="1"/>
  <c r="Y296" i="1"/>
  <c r="Z296" i="1"/>
  <c r="AA296" i="1"/>
  <c r="AB296" i="1"/>
  <c r="AC296" i="1"/>
  <c r="O297" i="1"/>
  <c r="P297" i="1"/>
  <c r="T297" i="1"/>
  <c r="U297" i="1"/>
  <c r="V297" i="1"/>
  <c r="W297" i="1"/>
  <c r="X297" i="1"/>
  <c r="Y297" i="1"/>
  <c r="Z297" i="1"/>
  <c r="AA297" i="1"/>
  <c r="AB297" i="1"/>
  <c r="AC297" i="1"/>
  <c r="O298" i="1"/>
  <c r="T298" i="1"/>
  <c r="U298" i="1"/>
  <c r="V298" i="1"/>
  <c r="W298" i="1"/>
  <c r="X298" i="1"/>
  <c r="Y298" i="1"/>
  <c r="Z298" i="1"/>
  <c r="AA298" i="1"/>
  <c r="AB298" i="1"/>
  <c r="AC298" i="1"/>
  <c r="O299" i="1"/>
  <c r="P299" i="1"/>
  <c r="T299" i="1"/>
  <c r="U299" i="1"/>
  <c r="V299" i="1"/>
  <c r="W299" i="1"/>
  <c r="X299" i="1"/>
  <c r="Y299" i="1"/>
  <c r="Z299" i="1"/>
  <c r="AA299" i="1"/>
  <c r="AB299" i="1"/>
  <c r="AC299" i="1"/>
  <c r="O300" i="1"/>
  <c r="P300" i="1"/>
  <c r="T300" i="1"/>
  <c r="U300" i="1"/>
  <c r="V300" i="1"/>
  <c r="W300" i="1"/>
  <c r="X300" i="1"/>
  <c r="Y300" i="1"/>
  <c r="Z300" i="1"/>
  <c r="AA300" i="1"/>
  <c r="AB300" i="1"/>
  <c r="AC300" i="1"/>
  <c r="O301" i="1"/>
  <c r="T301" i="1"/>
  <c r="U301" i="1"/>
  <c r="V301" i="1"/>
  <c r="W301" i="1"/>
  <c r="X301" i="1"/>
  <c r="Y301" i="1"/>
  <c r="Z301" i="1"/>
  <c r="AA301" i="1"/>
  <c r="AB301" i="1"/>
  <c r="AC301" i="1"/>
  <c r="O302" i="1"/>
  <c r="P302" i="1"/>
  <c r="T302" i="1"/>
  <c r="U302" i="1"/>
  <c r="V302" i="1"/>
  <c r="W302" i="1"/>
  <c r="X302" i="1"/>
  <c r="Y302" i="1"/>
  <c r="Z302" i="1"/>
  <c r="AA302" i="1"/>
  <c r="AB302" i="1"/>
  <c r="AC302" i="1"/>
  <c r="O303" i="1"/>
  <c r="P303" i="1"/>
  <c r="T303" i="1"/>
  <c r="U303" i="1"/>
  <c r="V303" i="1"/>
  <c r="W303" i="1"/>
  <c r="X303" i="1"/>
  <c r="Y303" i="1"/>
  <c r="Z303" i="1"/>
  <c r="AA303" i="1"/>
  <c r="AB303" i="1"/>
  <c r="AC303" i="1"/>
  <c r="O304" i="1"/>
  <c r="P304" i="1"/>
  <c r="T304" i="1"/>
  <c r="U304" i="1"/>
  <c r="V304" i="1"/>
  <c r="W304" i="1"/>
  <c r="X304" i="1"/>
  <c r="Y304" i="1"/>
  <c r="Z304" i="1"/>
  <c r="AA304" i="1"/>
  <c r="AB304" i="1"/>
  <c r="AC304" i="1"/>
  <c r="O305" i="1"/>
  <c r="P305" i="1"/>
  <c r="T305" i="1"/>
  <c r="U305" i="1"/>
  <c r="V305" i="1"/>
  <c r="W305" i="1"/>
  <c r="X305" i="1"/>
  <c r="Y305" i="1"/>
  <c r="Z305" i="1"/>
  <c r="AA305" i="1"/>
  <c r="AB305" i="1"/>
  <c r="AC305" i="1"/>
  <c r="O306" i="1"/>
  <c r="P306" i="1"/>
  <c r="T306" i="1"/>
  <c r="U306" i="1"/>
  <c r="V306" i="1"/>
  <c r="W306" i="1"/>
  <c r="X306" i="1"/>
  <c r="Y306" i="1"/>
  <c r="Z306" i="1"/>
  <c r="AA306" i="1"/>
  <c r="AB306" i="1"/>
  <c r="AC306" i="1"/>
  <c r="O307" i="1"/>
  <c r="T307" i="1"/>
  <c r="U307" i="1"/>
  <c r="V307" i="1"/>
  <c r="W307" i="1"/>
  <c r="X307" i="1"/>
  <c r="Y307" i="1"/>
  <c r="Z307" i="1"/>
  <c r="AA307" i="1"/>
  <c r="AB307" i="1"/>
  <c r="AC307" i="1"/>
  <c r="O308" i="1"/>
  <c r="P308" i="1"/>
  <c r="T308" i="1"/>
  <c r="U308" i="1"/>
  <c r="V308" i="1"/>
  <c r="W308" i="1"/>
  <c r="X308" i="1"/>
  <c r="Y308" i="1"/>
  <c r="Z308" i="1"/>
  <c r="AA308" i="1"/>
  <c r="AB308" i="1"/>
  <c r="AC308" i="1"/>
  <c r="O309" i="1"/>
  <c r="P309" i="1"/>
  <c r="T309" i="1"/>
  <c r="U309" i="1"/>
  <c r="V309" i="1"/>
  <c r="W309" i="1"/>
  <c r="X309" i="1"/>
  <c r="Y309" i="1"/>
  <c r="Z309" i="1"/>
  <c r="AA309" i="1"/>
  <c r="AB309" i="1"/>
  <c r="AC309" i="1"/>
  <c r="O310" i="1"/>
  <c r="T310" i="1"/>
  <c r="U310" i="1"/>
  <c r="V310" i="1"/>
  <c r="W310" i="1"/>
  <c r="X310" i="1"/>
  <c r="Y310" i="1"/>
  <c r="Z310" i="1"/>
  <c r="AA310" i="1"/>
  <c r="AB310" i="1"/>
  <c r="AC310" i="1"/>
  <c r="O311" i="1"/>
  <c r="P311" i="1"/>
  <c r="T311" i="1"/>
  <c r="U311" i="1"/>
  <c r="V311" i="1"/>
  <c r="W311" i="1"/>
  <c r="X311" i="1"/>
  <c r="Y311" i="1"/>
  <c r="Z311" i="1"/>
  <c r="AA311" i="1"/>
  <c r="AB311" i="1"/>
  <c r="AC311" i="1"/>
  <c r="O312" i="1"/>
  <c r="P312" i="1"/>
  <c r="T312" i="1"/>
  <c r="U312" i="1"/>
  <c r="V312" i="1"/>
  <c r="W312" i="1"/>
  <c r="X312" i="1"/>
  <c r="Y312" i="1"/>
  <c r="Z312" i="1"/>
  <c r="AA312" i="1"/>
  <c r="AB312" i="1"/>
  <c r="AC312" i="1"/>
  <c r="O313" i="1"/>
  <c r="P313" i="1"/>
  <c r="T313" i="1"/>
  <c r="U313" i="1"/>
  <c r="V313" i="1"/>
  <c r="W313" i="1"/>
  <c r="X313" i="1"/>
  <c r="Y313" i="1"/>
  <c r="Z313" i="1"/>
  <c r="AA313" i="1"/>
  <c r="AB313" i="1"/>
  <c r="AC313" i="1"/>
  <c r="O314" i="1"/>
  <c r="P314" i="1"/>
  <c r="T314" i="1"/>
  <c r="U314" i="1"/>
  <c r="V314" i="1"/>
  <c r="W314" i="1"/>
  <c r="X314" i="1"/>
  <c r="Y314" i="1"/>
  <c r="Z314" i="1"/>
  <c r="AA314" i="1"/>
  <c r="AB314" i="1"/>
  <c r="AC314" i="1"/>
  <c r="O315" i="1"/>
  <c r="P315" i="1"/>
  <c r="T315" i="1"/>
  <c r="U315" i="1"/>
  <c r="V315" i="1"/>
  <c r="W315" i="1"/>
  <c r="X315" i="1"/>
  <c r="Y315" i="1"/>
  <c r="Z315" i="1"/>
  <c r="AA315" i="1"/>
  <c r="AB315" i="1"/>
  <c r="AC315" i="1"/>
  <c r="O316" i="1"/>
  <c r="T316" i="1"/>
  <c r="U316" i="1"/>
  <c r="V316" i="1"/>
  <c r="W316" i="1"/>
  <c r="X316" i="1"/>
  <c r="Y316" i="1"/>
  <c r="Z316" i="1"/>
  <c r="AA316" i="1"/>
  <c r="AB316" i="1"/>
  <c r="AC316" i="1"/>
  <c r="O317" i="1"/>
  <c r="P317" i="1"/>
  <c r="T317" i="1"/>
  <c r="U317" i="1"/>
  <c r="V317" i="1"/>
  <c r="W317" i="1"/>
  <c r="X317" i="1"/>
  <c r="Y317" i="1"/>
  <c r="Z317" i="1"/>
  <c r="AA317" i="1"/>
  <c r="AB317" i="1"/>
  <c r="AC317" i="1"/>
  <c r="O318" i="1"/>
  <c r="P318" i="1"/>
  <c r="T318" i="1"/>
  <c r="U318" i="1"/>
  <c r="V318" i="1"/>
  <c r="W318" i="1"/>
  <c r="X318" i="1"/>
  <c r="Y318" i="1"/>
  <c r="Z318" i="1"/>
  <c r="AA318" i="1"/>
  <c r="AB318" i="1"/>
  <c r="AC318" i="1"/>
  <c r="O319" i="1"/>
  <c r="T319" i="1"/>
  <c r="U319" i="1"/>
  <c r="V319" i="1"/>
  <c r="W319" i="1"/>
  <c r="X319" i="1"/>
  <c r="Y319" i="1"/>
  <c r="Z319" i="1"/>
  <c r="AA319" i="1"/>
  <c r="AB319" i="1"/>
  <c r="AC319" i="1"/>
  <c r="O320" i="1"/>
  <c r="P320" i="1"/>
  <c r="T320" i="1"/>
  <c r="U320" i="1"/>
  <c r="V320" i="1"/>
  <c r="W320" i="1"/>
  <c r="X320" i="1"/>
  <c r="Y320" i="1"/>
  <c r="Z320" i="1"/>
  <c r="AA320" i="1"/>
  <c r="AB320" i="1"/>
  <c r="AC320" i="1"/>
  <c r="O321" i="1"/>
  <c r="P321" i="1"/>
  <c r="T321" i="1"/>
  <c r="U321" i="1"/>
  <c r="V321" i="1"/>
  <c r="W321" i="1"/>
  <c r="X321" i="1"/>
  <c r="Y321" i="1"/>
  <c r="Z321" i="1"/>
  <c r="AA321" i="1"/>
  <c r="AB321" i="1"/>
  <c r="AC321" i="1"/>
  <c r="O322" i="1"/>
  <c r="P322" i="1"/>
  <c r="T322" i="1"/>
  <c r="U322" i="1"/>
  <c r="V322" i="1"/>
  <c r="W322" i="1"/>
  <c r="X322" i="1"/>
  <c r="Y322" i="1"/>
  <c r="Z322" i="1"/>
  <c r="AA322" i="1"/>
  <c r="AB322" i="1"/>
  <c r="AC322" i="1"/>
  <c r="O323" i="1"/>
  <c r="P323" i="1"/>
  <c r="T323" i="1"/>
  <c r="U323" i="1"/>
  <c r="V323" i="1"/>
  <c r="W323" i="1"/>
  <c r="X323" i="1"/>
  <c r="Y323" i="1"/>
  <c r="Z323" i="1"/>
  <c r="AA323" i="1"/>
  <c r="AB323" i="1"/>
  <c r="AC323" i="1"/>
  <c r="O324" i="1"/>
  <c r="P324" i="1"/>
  <c r="T324" i="1"/>
  <c r="U324" i="1"/>
  <c r="V324" i="1"/>
  <c r="W324" i="1"/>
  <c r="X324" i="1"/>
  <c r="Y324" i="1"/>
  <c r="Z324" i="1"/>
  <c r="AA324" i="1"/>
  <c r="AB324" i="1"/>
  <c r="AC324" i="1"/>
  <c r="O325" i="1"/>
  <c r="T325" i="1"/>
  <c r="U325" i="1"/>
  <c r="V325" i="1"/>
  <c r="W325" i="1"/>
  <c r="X325" i="1"/>
  <c r="Y325" i="1"/>
  <c r="Z325" i="1"/>
  <c r="AA325" i="1"/>
  <c r="AB325" i="1"/>
  <c r="AC325" i="1"/>
  <c r="O326" i="1"/>
  <c r="P326" i="1"/>
  <c r="T326" i="1"/>
  <c r="U326" i="1"/>
  <c r="V326" i="1"/>
  <c r="W326" i="1"/>
  <c r="X326" i="1"/>
  <c r="Y326" i="1"/>
  <c r="Z326" i="1"/>
  <c r="AA326" i="1"/>
  <c r="AB326" i="1"/>
  <c r="AC326" i="1"/>
  <c r="O327" i="1"/>
  <c r="P327" i="1"/>
  <c r="T327" i="1"/>
  <c r="U327" i="1"/>
  <c r="V327" i="1"/>
  <c r="W327" i="1"/>
  <c r="X327" i="1"/>
  <c r="Y327" i="1"/>
  <c r="Z327" i="1"/>
  <c r="AA327" i="1"/>
  <c r="AB327" i="1"/>
  <c r="AC327" i="1"/>
  <c r="O328" i="1"/>
  <c r="T328" i="1"/>
  <c r="U328" i="1"/>
  <c r="V328" i="1"/>
  <c r="W328" i="1"/>
  <c r="X328" i="1"/>
  <c r="Y328" i="1"/>
  <c r="Z328" i="1"/>
  <c r="AA328" i="1"/>
  <c r="AB328" i="1"/>
  <c r="AC328" i="1"/>
  <c r="O329" i="1"/>
  <c r="P329" i="1"/>
  <c r="T329" i="1"/>
  <c r="U329" i="1"/>
  <c r="V329" i="1"/>
  <c r="W329" i="1"/>
  <c r="X329" i="1"/>
  <c r="Y329" i="1"/>
  <c r="Z329" i="1"/>
  <c r="AA329" i="1"/>
  <c r="AB329" i="1"/>
  <c r="AC329" i="1"/>
  <c r="O330" i="1"/>
  <c r="P330" i="1"/>
  <c r="T330" i="1"/>
  <c r="U330" i="1"/>
  <c r="V330" i="1"/>
  <c r="W330" i="1"/>
  <c r="X330" i="1"/>
  <c r="Y330" i="1"/>
  <c r="Z330" i="1"/>
  <c r="AA330" i="1"/>
  <c r="AB330" i="1"/>
  <c r="AC330" i="1"/>
  <c r="O331" i="1"/>
  <c r="P331" i="1"/>
  <c r="T331" i="1"/>
  <c r="U331" i="1"/>
  <c r="V331" i="1"/>
  <c r="W331" i="1"/>
  <c r="X331" i="1"/>
  <c r="Y331" i="1"/>
  <c r="Z331" i="1"/>
  <c r="AA331" i="1"/>
  <c r="AB331" i="1"/>
  <c r="AC331" i="1"/>
  <c r="O332" i="1"/>
  <c r="P332" i="1"/>
  <c r="T332" i="1"/>
  <c r="U332" i="1"/>
  <c r="V332" i="1"/>
  <c r="W332" i="1"/>
  <c r="X332" i="1"/>
  <c r="Y332" i="1"/>
  <c r="Z332" i="1"/>
  <c r="AA332" i="1"/>
  <c r="AB332" i="1"/>
  <c r="AC332" i="1"/>
  <c r="O333" i="1"/>
  <c r="P333" i="1"/>
  <c r="T333" i="1"/>
  <c r="U333" i="1"/>
  <c r="V333" i="1"/>
  <c r="W333" i="1"/>
  <c r="X333" i="1"/>
  <c r="Y333" i="1"/>
  <c r="Z333" i="1"/>
  <c r="AA333" i="1"/>
  <c r="AB333" i="1"/>
  <c r="AC333" i="1"/>
  <c r="O334" i="1"/>
  <c r="T334" i="1"/>
  <c r="U334" i="1"/>
  <c r="V334" i="1"/>
  <c r="W334" i="1"/>
  <c r="X334" i="1"/>
  <c r="Y334" i="1"/>
  <c r="Z334" i="1"/>
  <c r="AA334" i="1"/>
  <c r="AB334" i="1"/>
  <c r="AC334" i="1"/>
  <c r="O335" i="1"/>
  <c r="P335" i="1"/>
  <c r="T335" i="1"/>
  <c r="U335" i="1"/>
  <c r="V335" i="1"/>
  <c r="W335" i="1"/>
  <c r="X335" i="1"/>
  <c r="Y335" i="1"/>
  <c r="Z335" i="1"/>
  <c r="AA335" i="1"/>
  <c r="AB335" i="1"/>
  <c r="AC335" i="1"/>
  <c r="O336" i="1"/>
  <c r="T336" i="1"/>
  <c r="U336" i="1"/>
  <c r="V336" i="1"/>
  <c r="W336" i="1"/>
  <c r="X336" i="1"/>
  <c r="Y336" i="1"/>
  <c r="Z336" i="1"/>
  <c r="AA336" i="1"/>
  <c r="AB336" i="1"/>
  <c r="AC336" i="1"/>
  <c r="O337" i="1"/>
  <c r="P337" i="1"/>
  <c r="T337" i="1"/>
  <c r="U337" i="1"/>
  <c r="V337" i="1"/>
  <c r="W337" i="1"/>
  <c r="X337" i="1"/>
  <c r="Y337" i="1"/>
  <c r="Z337" i="1"/>
  <c r="AA337" i="1"/>
  <c r="AB337" i="1"/>
  <c r="AC337" i="1"/>
  <c r="O338" i="1"/>
  <c r="P338" i="1"/>
  <c r="T338" i="1"/>
  <c r="U338" i="1"/>
  <c r="V338" i="1"/>
  <c r="W338" i="1"/>
  <c r="X338" i="1"/>
  <c r="Y338" i="1"/>
  <c r="Z338" i="1"/>
  <c r="AA338" i="1"/>
  <c r="AB338" i="1"/>
  <c r="AC338" i="1"/>
  <c r="O339" i="1"/>
  <c r="P339" i="1"/>
  <c r="T339" i="1"/>
  <c r="U339" i="1"/>
  <c r="V339" i="1"/>
  <c r="W339" i="1"/>
  <c r="X339" i="1"/>
  <c r="Y339" i="1"/>
  <c r="Z339" i="1"/>
  <c r="AA339" i="1"/>
  <c r="AB339" i="1"/>
  <c r="AC339" i="1"/>
  <c r="O340" i="1"/>
  <c r="P340" i="1"/>
  <c r="T340" i="1"/>
  <c r="U340" i="1"/>
  <c r="V340" i="1"/>
  <c r="W340" i="1"/>
  <c r="X340" i="1"/>
  <c r="Y340" i="1"/>
  <c r="Z340" i="1"/>
  <c r="AA340" i="1"/>
  <c r="AB340" i="1"/>
  <c r="AC340" i="1"/>
  <c r="O341" i="1"/>
  <c r="P341" i="1"/>
  <c r="T341" i="1"/>
  <c r="U341" i="1"/>
  <c r="V341" i="1"/>
  <c r="W341" i="1"/>
  <c r="X341" i="1"/>
  <c r="Y341" i="1"/>
  <c r="Z341" i="1"/>
  <c r="AA341" i="1"/>
  <c r="AB341" i="1"/>
  <c r="AC341" i="1"/>
  <c r="O342" i="1"/>
  <c r="P342" i="1"/>
  <c r="T342" i="1"/>
  <c r="U342" i="1"/>
  <c r="V342" i="1"/>
  <c r="W342" i="1"/>
  <c r="X342" i="1"/>
  <c r="Y342" i="1"/>
  <c r="Z342" i="1"/>
  <c r="AA342" i="1"/>
  <c r="AB342" i="1"/>
  <c r="AC342" i="1"/>
  <c r="O343" i="1"/>
  <c r="T343" i="1"/>
  <c r="U343" i="1"/>
  <c r="V343" i="1"/>
  <c r="W343" i="1"/>
  <c r="X343" i="1"/>
  <c r="Y343" i="1"/>
  <c r="Z343" i="1"/>
  <c r="AA343" i="1"/>
  <c r="AB343" i="1"/>
  <c r="AC343" i="1"/>
  <c r="O344" i="1"/>
  <c r="T344" i="1"/>
  <c r="U344" i="1"/>
  <c r="V344" i="1"/>
  <c r="W344" i="1"/>
  <c r="X344" i="1"/>
  <c r="Y344" i="1"/>
  <c r="Z344" i="1"/>
  <c r="AA344" i="1"/>
  <c r="AB344" i="1"/>
  <c r="AC344" i="1"/>
  <c r="O345" i="1"/>
  <c r="P345" i="1"/>
  <c r="T345" i="1"/>
  <c r="U345" i="1"/>
  <c r="V345" i="1"/>
  <c r="W345" i="1"/>
  <c r="X345" i="1"/>
  <c r="Y345" i="1"/>
  <c r="Z345" i="1"/>
  <c r="AA345" i="1"/>
  <c r="AB345" i="1"/>
  <c r="AC345" i="1"/>
  <c r="O346" i="1"/>
  <c r="P346" i="1"/>
  <c r="T346" i="1"/>
  <c r="U346" i="1"/>
  <c r="V346" i="1"/>
  <c r="W346" i="1"/>
  <c r="X346" i="1"/>
  <c r="Y346" i="1"/>
  <c r="Z346" i="1"/>
  <c r="AA346" i="1"/>
  <c r="AB346" i="1"/>
  <c r="AC346" i="1"/>
  <c r="O347" i="1"/>
  <c r="P347" i="1"/>
  <c r="T347" i="1"/>
  <c r="U347" i="1"/>
  <c r="V347" i="1"/>
  <c r="W347" i="1"/>
  <c r="X347" i="1"/>
  <c r="Y347" i="1"/>
  <c r="Z347" i="1"/>
  <c r="AA347" i="1"/>
  <c r="AB347" i="1"/>
  <c r="AC347" i="1"/>
  <c r="O348" i="1"/>
  <c r="P348" i="1"/>
  <c r="T348" i="1"/>
  <c r="U348" i="1"/>
  <c r="V348" i="1"/>
  <c r="W348" i="1"/>
  <c r="X348" i="1"/>
  <c r="Y348" i="1"/>
  <c r="Z348" i="1"/>
  <c r="AA348" i="1"/>
  <c r="AB348" i="1"/>
  <c r="AC348" i="1"/>
  <c r="O349" i="1"/>
  <c r="P349" i="1"/>
  <c r="T349" i="1"/>
  <c r="U349" i="1"/>
  <c r="V349" i="1"/>
  <c r="W349" i="1"/>
  <c r="X349" i="1"/>
  <c r="Y349" i="1"/>
  <c r="Z349" i="1"/>
  <c r="AA349" i="1"/>
  <c r="AB349" i="1"/>
  <c r="AC349" i="1"/>
  <c r="O350" i="1"/>
  <c r="P350" i="1"/>
  <c r="T350" i="1"/>
  <c r="U350" i="1"/>
  <c r="V350" i="1"/>
  <c r="W350" i="1"/>
  <c r="X350" i="1"/>
  <c r="Y350" i="1"/>
  <c r="Z350" i="1"/>
  <c r="AA350" i="1"/>
  <c r="AB350" i="1"/>
  <c r="AC350" i="1"/>
  <c r="O351" i="1"/>
  <c r="P351" i="1"/>
  <c r="T351" i="1"/>
  <c r="U351" i="1"/>
  <c r="V351" i="1"/>
  <c r="W351" i="1"/>
  <c r="X351" i="1"/>
  <c r="Y351" i="1"/>
  <c r="Z351" i="1"/>
  <c r="AA351" i="1"/>
  <c r="AB351" i="1"/>
  <c r="AC351" i="1"/>
  <c r="O352" i="1"/>
  <c r="T352" i="1"/>
  <c r="U352" i="1"/>
  <c r="V352" i="1"/>
  <c r="W352" i="1"/>
  <c r="X352" i="1"/>
  <c r="Y352" i="1"/>
  <c r="Z352" i="1"/>
  <c r="AA352" i="1"/>
  <c r="AB352" i="1"/>
  <c r="AC352" i="1"/>
  <c r="O353" i="1"/>
  <c r="T353" i="1"/>
  <c r="U353" i="1"/>
  <c r="V353" i="1"/>
  <c r="W353" i="1"/>
  <c r="X353" i="1"/>
  <c r="Y353" i="1"/>
  <c r="Z353" i="1"/>
  <c r="AA353" i="1"/>
  <c r="AB353" i="1"/>
  <c r="AC353" i="1"/>
  <c r="O354" i="1"/>
  <c r="P354" i="1"/>
  <c r="T354" i="1"/>
  <c r="U354" i="1"/>
  <c r="V354" i="1"/>
  <c r="W354" i="1"/>
  <c r="X354" i="1"/>
  <c r="Y354" i="1"/>
  <c r="Z354" i="1"/>
  <c r="AA354" i="1"/>
  <c r="AB354" i="1"/>
  <c r="AC354" i="1"/>
  <c r="O355" i="1"/>
  <c r="P355" i="1"/>
  <c r="T355" i="1"/>
  <c r="U355" i="1"/>
  <c r="V355" i="1"/>
  <c r="W355" i="1"/>
  <c r="X355" i="1"/>
  <c r="Y355" i="1"/>
  <c r="Z355" i="1"/>
  <c r="AA355" i="1"/>
  <c r="AB355" i="1"/>
  <c r="AC355" i="1"/>
  <c r="O356" i="1"/>
  <c r="P356" i="1"/>
  <c r="T356" i="1"/>
  <c r="U356" i="1"/>
  <c r="V356" i="1"/>
  <c r="W356" i="1"/>
  <c r="X356" i="1"/>
  <c r="Y356" i="1"/>
  <c r="Z356" i="1"/>
  <c r="AA356" i="1"/>
  <c r="AB356" i="1"/>
  <c r="AC356" i="1"/>
  <c r="O357" i="1"/>
  <c r="P357" i="1"/>
  <c r="T357" i="1"/>
  <c r="U357" i="1"/>
  <c r="V357" i="1"/>
  <c r="W357" i="1"/>
  <c r="X357" i="1"/>
  <c r="Y357" i="1"/>
  <c r="Z357" i="1"/>
  <c r="AA357" i="1"/>
  <c r="AB357" i="1"/>
  <c r="AC357" i="1"/>
  <c r="O358" i="1"/>
  <c r="P358" i="1"/>
  <c r="T358" i="1"/>
  <c r="U358" i="1"/>
  <c r="V358" i="1"/>
  <c r="W358" i="1"/>
  <c r="X358" i="1"/>
  <c r="Y358" i="1"/>
  <c r="Z358" i="1"/>
  <c r="AA358" i="1"/>
  <c r="AB358" i="1"/>
  <c r="AC358" i="1"/>
  <c r="O359" i="1"/>
  <c r="P359" i="1"/>
  <c r="T359" i="1"/>
  <c r="U359" i="1"/>
  <c r="V359" i="1"/>
  <c r="W359" i="1"/>
  <c r="X359" i="1"/>
  <c r="Y359" i="1"/>
  <c r="Z359" i="1"/>
  <c r="AA359" i="1"/>
  <c r="AB359" i="1"/>
  <c r="AC359" i="1"/>
  <c r="O360" i="1"/>
  <c r="P360" i="1"/>
  <c r="T360" i="1"/>
  <c r="U360" i="1"/>
  <c r="V360" i="1"/>
  <c r="W360" i="1"/>
  <c r="X360" i="1"/>
  <c r="Y360" i="1"/>
  <c r="Z360" i="1"/>
  <c r="AA360" i="1"/>
  <c r="AB360" i="1"/>
  <c r="AC360" i="1"/>
  <c r="O361" i="1"/>
  <c r="T361" i="1"/>
  <c r="U361" i="1"/>
  <c r="V361" i="1"/>
  <c r="W361" i="1"/>
  <c r="X361" i="1"/>
  <c r="Y361" i="1"/>
  <c r="Z361" i="1"/>
  <c r="AA361" i="1"/>
  <c r="AB361" i="1"/>
  <c r="AC361" i="1"/>
  <c r="O362" i="1"/>
  <c r="P362" i="1"/>
  <c r="T362" i="1"/>
  <c r="U362" i="1"/>
  <c r="V362" i="1"/>
  <c r="W362" i="1"/>
  <c r="X362" i="1"/>
  <c r="Y362" i="1"/>
  <c r="Z362" i="1"/>
  <c r="AA362" i="1"/>
  <c r="AB362" i="1"/>
  <c r="AC362" i="1"/>
  <c r="O363" i="1"/>
  <c r="P363" i="1"/>
  <c r="T363" i="1"/>
  <c r="U363" i="1"/>
  <c r="V363" i="1"/>
  <c r="W363" i="1"/>
  <c r="X363" i="1"/>
  <c r="Y363" i="1"/>
  <c r="Z363" i="1"/>
  <c r="AA363" i="1"/>
  <c r="AB363" i="1"/>
  <c r="AC363" i="1"/>
  <c r="O364" i="1"/>
  <c r="P364" i="1"/>
  <c r="T364" i="1"/>
  <c r="U364" i="1"/>
  <c r="V364" i="1"/>
  <c r="W364" i="1"/>
  <c r="X364" i="1"/>
  <c r="Y364" i="1"/>
  <c r="Z364" i="1"/>
  <c r="AA364" i="1"/>
  <c r="AB364" i="1"/>
  <c r="AC364" i="1"/>
  <c r="O365" i="1"/>
  <c r="P365" i="1"/>
  <c r="T365" i="1"/>
  <c r="U365" i="1"/>
  <c r="V365" i="1"/>
  <c r="W365" i="1"/>
  <c r="X365" i="1"/>
  <c r="Y365" i="1"/>
  <c r="Z365" i="1"/>
  <c r="AA365" i="1"/>
  <c r="AB365" i="1"/>
  <c r="AC365" i="1"/>
  <c r="O366" i="1"/>
  <c r="P366" i="1"/>
  <c r="T366" i="1"/>
  <c r="U366" i="1"/>
  <c r="V366" i="1"/>
  <c r="W366" i="1"/>
  <c r="X366" i="1"/>
  <c r="Y366" i="1"/>
  <c r="Z366" i="1"/>
  <c r="AA366" i="1"/>
  <c r="AB366" i="1"/>
  <c r="AC366" i="1"/>
  <c r="O367" i="1"/>
  <c r="P367" i="1"/>
  <c r="T367" i="1"/>
  <c r="U367" i="1"/>
  <c r="V367" i="1"/>
  <c r="W367" i="1"/>
  <c r="X367" i="1"/>
  <c r="Y367" i="1"/>
  <c r="Z367" i="1"/>
  <c r="AA367" i="1"/>
  <c r="AB367" i="1"/>
  <c r="AC367" i="1"/>
  <c r="O368" i="1"/>
  <c r="P368" i="1"/>
  <c r="T368" i="1"/>
  <c r="U368" i="1"/>
  <c r="V368" i="1"/>
  <c r="W368" i="1"/>
  <c r="X368" i="1"/>
  <c r="Y368" i="1"/>
  <c r="Z368" i="1"/>
  <c r="AA368" i="1"/>
  <c r="AB368" i="1"/>
  <c r="AC368" i="1"/>
  <c r="O369" i="1"/>
  <c r="P369" i="1"/>
  <c r="T369" i="1"/>
  <c r="U369" i="1"/>
  <c r="V369" i="1"/>
  <c r="W369" i="1"/>
  <c r="X369" i="1"/>
  <c r="Y369" i="1"/>
  <c r="Z369" i="1"/>
  <c r="AA369" i="1"/>
  <c r="AB369" i="1"/>
  <c r="AC369" i="1"/>
  <c r="O370" i="1"/>
  <c r="T370" i="1"/>
  <c r="U370" i="1"/>
  <c r="V370" i="1"/>
  <c r="W370" i="1"/>
  <c r="X370" i="1"/>
  <c r="Y370" i="1"/>
  <c r="Z370" i="1"/>
  <c r="AA370" i="1"/>
  <c r="AB370" i="1"/>
  <c r="AC370" i="1"/>
  <c r="O371" i="1"/>
  <c r="P371" i="1"/>
  <c r="T371" i="1"/>
  <c r="U371" i="1"/>
  <c r="V371" i="1"/>
  <c r="W371" i="1"/>
  <c r="X371" i="1"/>
  <c r="Y371" i="1"/>
  <c r="Z371" i="1"/>
  <c r="AA371" i="1"/>
  <c r="AB371" i="1"/>
  <c r="AC371" i="1"/>
  <c r="O372" i="1"/>
  <c r="P372" i="1"/>
  <c r="T372" i="1"/>
  <c r="U372" i="1"/>
  <c r="V372" i="1"/>
  <c r="W372" i="1"/>
  <c r="X372" i="1"/>
  <c r="Y372" i="1"/>
  <c r="Z372" i="1"/>
  <c r="AA372" i="1"/>
  <c r="AB372" i="1"/>
  <c r="AC372" i="1"/>
  <c r="O373" i="1"/>
  <c r="P373" i="1"/>
  <c r="T373" i="1"/>
  <c r="U373" i="1"/>
  <c r="V373" i="1"/>
  <c r="W373" i="1"/>
  <c r="X373" i="1"/>
  <c r="Y373" i="1"/>
  <c r="Z373" i="1"/>
  <c r="AA373" i="1"/>
  <c r="AB373" i="1"/>
  <c r="AC373" i="1"/>
  <c r="O374" i="1"/>
  <c r="P374" i="1"/>
  <c r="T374" i="1"/>
  <c r="U374" i="1"/>
  <c r="V374" i="1"/>
  <c r="W374" i="1"/>
  <c r="X374" i="1"/>
  <c r="Y374" i="1"/>
  <c r="Z374" i="1"/>
  <c r="AA374" i="1"/>
  <c r="AB374" i="1"/>
  <c r="AC374" i="1"/>
  <c r="O375" i="1"/>
  <c r="P375" i="1"/>
  <c r="T375" i="1"/>
  <c r="U375" i="1"/>
  <c r="V375" i="1"/>
  <c r="W375" i="1"/>
  <c r="X375" i="1"/>
  <c r="Y375" i="1"/>
  <c r="Z375" i="1"/>
  <c r="AA375" i="1"/>
  <c r="AB375" i="1"/>
  <c r="AC375" i="1"/>
  <c r="O376" i="1"/>
  <c r="P376" i="1"/>
  <c r="T376" i="1"/>
  <c r="U376" i="1"/>
  <c r="V376" i="1"/>
  <c r="W376" i="1"/>
  <c r="X376" i="1"/>
  <c r="Y376" i="1"/>
  <c r="Z376" i="1"/>
  <c r="AA376" i="1"/>
  <c r="AB376" i="1"/>
  <c r="AC376" i="1"/>
  <c r="O377" i="1"/>
  <c r="P377" i="1"/>
  <c r="T377" i="1"/>
  <c r="U377" i="1"/>
  <c r="V377" i="1"/>
  <c r="W377" i="1"/>
  <c r="X377" i="1"/>
  <c r="Y377" i="1"/>
  <c r="Z377" i="1"/>
  <c r="AA377" i="1"/>
  <c r="AB377" i="1"/>
  <c r="AC377" i="1"/>
  <c r="O378" i="1"/>
  <c r="P378" i="1"/>
  <c r="T378" i="1"/>
  <c r="U378" i="1"/>
  <c r="V378" i="1"/>
  <c r="W378" i="1"/>
  <c r="X378" i="1"/>
  <c r="Y378" i="1"/>
  <c r="Z378" i="1"/>
  <c r="AA378" i="1"/>
  <c r="AB378" i="1"/>
  <c r="AC378" i="1"/>
  <c r="O379" i="1"/>
  <c r="T379" i="1"/>
  <c r="U379" i="1"/>
  <c r="V379" i="1"/>
  <c r="W379" i="1"/>
  <c r="X379" i="1"/>
  <c r="Y379" i="1"/>
  <c r="Z379" i="1"/>
  <c r="AA379" i="1"/>
  <c r="AB379" i="1"/>
  <c r="AC379" i="1"/>
  <c r="O380" i="1"/>
  <c r="P380" i="1"/>
  <c r="T380" i="1"/>
  <c r="U380" i="1"/>
  <c r="V380" i="1"/>
  <c r="W380" i="1"/>
  <c r="X380" i="1"/>
  <c r="Y380" i="1"/>
  <c r="Z380" i="1"/>
  <c r="AA380" i="1"/>
  <c r="AB380" i="1"/>
  <c r="AC380" i="1"/>
  <c r="O381" i="1"/>
  <c r="P381" i="1"/>
  <c r="T381" i="1"/>
  <c r="U381" i="1"/>
  <c r="V381" i="1"/>
  <c r="W381" i="1"/>
  <c r="X381" i="1"/>
  <c r="Y381" i="1"/>
  <c r="Z381" i="1"/>
  <c r="AA381" i="1"/>
  <c r="AB381" i="1"/>
  <c r="AC381" i="1"/>
  <c r="O382" i="1"/>
  <c r="P382" i="1"/>
  <c r="T382" i="1"/>
  <c r="U382" i="1"/>
  <c r="V382" i="1"/>
  <c r="W382" i="1"/>
  <c r="X382" i="1"/>
  <c r="Y382" i="1"/>
  <c r="Z382" i="1"/>
  <c r="AA382" i="1"/>
  <c r="AB382" i="1"/>
  <c r="AC382" i="1"/>
  <c r="O383" i="1"/>
  <c r="P383" i="1"/>
  <c r="T383" i="1"/>
  <c r="U383" i="1"/>
  <c r="V383" i="1"/>
  <c r="W383" i="1"/>
  <c r="X383" i="1"/>
  <c r="Y383" i="1"/>
  <c r="Z383" i="1"/>
  <c r="AA383" i="1"/>
  <c r="AB383" i="1"/>
  <c r="AC383" i="1"/>
  <c r="O384" i="1"/>
  <c r="P384" i="1"/>
  <c r="T384" i="1"/>
  <c r="U384" i="1"/>
  <c r="V384" i="1"/>
  <c r="W384" i="1"/>
  <c r="X384" i="1"/>
  <c r="Y384" i="1"/>
  <c r="Z384" i="1"/>
  <c r="AA384" i="1"/>
  <c r="AB384" i="1"/>
  <c r="AC384" i="1"/>
  <c r="O385" i="1"/>
  <c r="P385" i="1"/>
  <c r="T385" i="1"/>
  <c r="U385" i="1"/>
  <c r="V385" i="1"/>
  <c r="W385" i="1"/>
  <c r="X385" i="1"/>
  <c r="Y385" i="1"/>
  <c r="Z385" i="1"/>
  <c r="AA385" i="1"/>
  <c r="AB385" i="1"/>
  <c r="AC385" i="1"/>
  <c r="O386" i="1"/>
  <c r="T386" i="1"/>
  <c r="U386" i="1"/>
  <c r="V386" i="1"/>
  <c r="W386" i="1"/>
  <c r="X386" i="1"/>
  <c r="Y386" i="1"/>
  <c r="Z386" i="1"/>
  <c r="AA386" i="1"/>
  <c r="AB386" i="1"/>
  <c r="AC386" i="1"/>
  <c r="O387" i="1"/>
  <c r="P387" i="1"/>
  <c r="T387" i="1"/>
  <c r="U387" i="1"/>
  <c r="V387" i="1"/>
  <c r="W387" i="1"/>
  <c r="X387" i="1"/>
  <c r="Y387" i="1"/>
  <c r="Z387" i="1"/>
  <c r="AA387" i="1"/>
  <c r="AB387" i="1"/>
  <c r="AC387" i="1"/>
  <c r="O388" i="1"/>
  <c r="T388" i="1"/>
  <c r="U388" i="1"/>
  <c r="V388" i="1"/>
  <c r="W388" i="1"/>
  <c r="X388" i="1"/>
  <c r="Y388" i="1"/>
  <c r="Z388" i="1"/>
  <c r="AA388" i="1"/>
  <c r="AB388" i="1"/>
  <c r="AC388" i="1"/>
  <c r="O389" i="1"/>
  <c r="P389" i="1"/>
  <c r="T389" i="1"/>
  <c r="U389" i="1"/>
  <c r="V389" i="1"/>
  <c r="W389" i="1"/>
  <c r="X389" i="1"/>
  <c r="Y389" i="1"/>
  <c r="Z389" i="1"/>
  <c r="AA389" i="1"/>
  <c r="AB389" i="1"/>
  <c r="AC389" i="1"/>
  <c r="O390" i="1"/>
  <c r="P390" i="1"/>
  <c r="T390" i="1"/>
  <c r="U390" i="1"/>
  <c r="V390" i="1"/>
  <c r="W390" i="1"/>
  <c r="X390" i="1"/>
  <c r="Y390" i="1"/>
  <c r="Z390" i="1"/>
  <c r="AA390" i="1"/>
  <c r="AB390" i="1"/>
  <c r="AC390" i="1"/>
  <c r="O391" i="1"/>
  <c r="P391" i="1"/>
  <c r="T391" i="1"/>
  <c r="U391" i="1"/>
  <c r="V391" i="1"/>
  <c r="W391" i="1"/>
  <c r="X391" i="1"/>
  <c r="Y391" i="1"/>
  <c r="Z391" i="1"/>
  <c r="AA391" i="1"/>
  <c r="AB391" i="1"/>
  <c r="AC391" i="1"/>
  <c r="O392" i="1"/>
  <c r="P392" i="1"/>
  <c r="T392" i="1"/>
  <c r="U392" i="1"/>
  <c r="V392" i="1"/>
  <c r="W392" i="1"/>
  <c r="X392" i="1"/>
  <c r="Y392" i="1"/>
  <c r="Z392" i="1"/>
  <c r="AA392" i="1"/>
  <c r="AB392" i="1"/>
  <c r="AC392" i="1"/>
  <c r="O393" i="1"/>
  <c r="P393" i="1"/>
  <c r="T393" i="1"/>
  <c r="U393" i="1"/>
  <c r="V393" i="1"/>
  <c r="W393" i="1"/>
  <c r="X393" i="1"/>
  <c r="Y393" i="1"/>
  <c r="Z393" i="1"/>
  <c r="AA393" i="1"/>
  <c r="AB393" i="1"/>
  <c r="AC393" i="1"/>
  <c r="O394" i="1"/>
  <c r="T394" i="1"/>
  <c r="U394" i="1"/>
  <c r="V394" i="1"/>
  <c r="W394" i="1"/>
  <c r="X394" i="1"/>
  <c r="Y394" i="1"/>
  <c r="Z394" i="1"/>
  <c r="AA394" i="1"/>
  <c r="AB394" i="1"/>
  <c r="AC394" i="1"/>
  <c r="O395" i="1"/>
  <c r="P395" i="1"/>
  <c r="T395" i="1"/>
  <c r="U395" i="1"/>
  <c r="V395" i="1"/>
  <c r="W395" i="1"/>
  <c r="X395" i="1"/>
  <c r="Y395" i="1"/>
  <c r="Z395" i="1"/>
  <c r="AA395" i="1"/>
  <c r="AB395" i="1"/>
  <c r="AC395" i="1"/>
  <c r="O396" i="1"/>
  <c r="T396" i="1"/>
  <c r="U396" i="1"/>
  <c r="V396" i="1"/>
  <c r="W396" i="1"/>
  <c r="X396" i="1"/>
  <c r="Y396" i="1"/>
  <c r="Z396" i="1"/>
  <c r="AA396" i="1"/>
  <c r="AB396" i="1"/>
  <c r="AC396" i="1"/>
  <c r="O397" i="1"/>
  <c r="P397" i="1"/>
  <c r="T397" i="1"/>
  <c r="U397" i="1"/>
  <c r="V397" i="1"/>
  <c r="W397" i="1"/>
  <c r="X397" i="1"/>
  <c r="Y397" i="1"/>
  <c r="Z397" i="1"/>
  <c r="AA397" i="1"/>
  <c r="AB397" i="1"/>
  <c r="AC397" i="1"/>
  <c r="O398" i="1"/>
  <c r="P398" i="1"/>
  <c r="T398" i="1"/>
  <c r="U398" i="1"/>
  <c r="V398" i="1"/>
  <c r="W398" i="1"/>
  <c r="X398" i="1"/>
  <c r="Y398" i="1"/>
  <c r="Z398" i="1"/>
  <c r="AA398" i="1"/>
  <c r="AB398" i="1"/>
  <c r="AC398" i="1"/>
  <c r="O399" i="1"/>
  <c r="P399" i="1"/>
  <c r="T399" i="1"/>
  <c r="U399" i="1"/>
  <c r="V399" i="1"/>
  <c r="W399" i="1"/>
  <c r="X399" i="1"/>
  <c r="Y399" i="1"/>
  <c r="Z399" i="1"/>
  <c r="AA399" i="1"/>
  <c r="AB399" i="1"/>
  <c r="AC399" i="1"/>
  <c r="O400" i="1"/>
  <c r="P400" i="1"/>
  <c r="T400" i="1"/>
  <c r="U400" i="1"/>
  <c r="V400" i="1"/>
  <c r="W400" i="1"/>
  <c r="X400" i="1"/>
  <c r="Y400" i="1"/>
  <c r="Z400" i="1"/>
  <c r="AA400" i="1"/>
  <c r="AB400" i="1"/>
  <c r="AC400" i="1"/>
  <c r="O401" i="1"/>
  <c r="P401" i="1"/>
  <c r="T401" i="1"/>
  <c r="U401" i="1"/>
  <c r="V401" i="1"/>
  <c r="W401" i="1"/>
  <c r="X401" i="1"/>
  <c r="Y401" i="1"/>
  <c r="Z401" i="1"/>
  <c r="AA401" i="1"/>
  <c r="AB401" i="1"/>
  <c r="AC401" i="1"/>
  <c r="O402" i="1"/>
  <c r="P402" i="1"/>
  <c r="T402" i="1"/>
  <c r="U402" i="1"/>
  <c r="V402" i="1"/>
  <c r="W402" i="1"/>
  <c r="X402" i="1"/>
  <c r="Y402" i="1"/>
  <c r="Z402" i="1"/>
  <c r="AA402" i="1"/>
  <c r="AB402" i="1"/>
  <c r="AC402" i="1"/>
  <c r="O403" i="1"/>
  <c r="T403" i="1"/>
  <c r="U403" i="1"/>
  <c r="V403" i="1"/>
  <c r="W403" i="1"/>
  <c r="X403" i="1"/>
  <c r="Y403" i="1"/>
  <c r="Z403" i="1"/>
  <c r="AA403" i="1"/>
  <c r="AB403" i="1"/>
  <c r="AC403" i="1"/>
  <c r="O404" i="1"/>
  <c r="P404" i="1"/>
  <c r="T404" i="1"/>
  <c r="U404" i="1"/>
  <c r="V404" i="1"/>
  <c r="W404" i="1"/>
  <c r="X404" i="1"/>
  <c r="Y404" i="1"/>
  <c r="Z404" i="1"/>
  <c r="AA404" i="1"/>
  <c r="AB404" i="1"/>
  <c r="AC404" i="1"/>
  <c r="O405" i="1"/>
  <c r="T405" i="1"/>
  <c r="U405" i="1"/>
  <c r="V405" i="1"/>
  <c r="W405" i="1"/>
  <c r="X405" i="1"/>
  <c r="Y405" i="1"/>
  <c r="Z405" i="1"/>
  <c r="AA405" i="1"/>
  <c r="AB405" i="1"/>
  <c r="AC405" i="1"/>
  <c r="O406" i="1"/>
  <c r="P406" i="1"/>
  <c r="T406" i="1"/>
  <c r="U406" i="1"/>
  <c r="V406" i="1"/>
  <c r="W406" i="1"/>
  <c r="X406" i="1"/>
  <c r="Y406" i="1"/>
  <c r="Z406" i="1"/>
  <c r="AA406" i="1"/>
  <c r="AB406" i="1"/>
  <c r="AC406" i="1"/>
  <c r="O407" i="1"/>
  <c r="P407" i="1"/>
  <c r="T407" i="1"/>
  <c r="U407" i="1"/>
  <c r="V407" i="1"/>
  <c r="W407" i="1"/>
  <c r="X407" i="1"/>
  <c r="Y407" i="1"/>
  <c r="Z407" i="1"/>
  <c r="AA407" i="1"/>
  <c r="AB407" i="1"/>
  <c r="AC407" i="1"/>
  <c r="O408" i="1"/>
  <c r="P408" i="1"/>
  <c r="T408" i="1"/>
  <c r="U408" i="1"/>
  <c r="V408" i="1"/>
  <c r="W408" i="1"/>
  <c r="X408" i="1"/>
  <c r="Y408" i="1"/>
  <c r="Z408" i="1"/>
  <c r="AA408" i="1"/>
  <c r="AB408" i="1"/>
  <c r="AC408" i="1"/>
  <c r="O409" i="1"/>
  <c r="P409" i="1"/>
  <c r="T409" i="1"/>
  <c r="U409" i="1"/>
  <c r="V409" i="1"/>
  <c r="W409" i="1"/>
  <c r="X409" i="1"/>
  <c r="Y409" i="1"/>
  <c r="Z409" i="1"/>
  <c r="AA409" i="1"/>
  <c r="AB409" i="1"/>
  <c r="AC409" i="1"/>
  <c r="O410" i="1"/>
  <c r="P410" i="1"/>
  <c r="T410" i="1"/>
  <c r="U410" i="1"/>
  <c r="V410" i="1"/>
  <c r="W410" i="1"/>
  <c r="X410" i="1"/>
  <c r="Y410" i="1"/>
  <c r="Z410" i="1"/>
  <c r="AA410" i="1"/>
  <c r="AB410" i="1"/>
  <c r="AC410" i="1"/>
  <c r="O411" i="1"/>
  <c r="T411" i="1"/>
  <c r="U411" i="1"/>
  <c r="V411" i="1"/>
  <c r="W411" i="1"/>
  <c r="X411" i="1"/>
  <c r="Y411" i="1"/>
  <c r="Z411" i="1"/>
  <c r="AA411" i="1"/>
  <c r="AB411" i="1"/>
  <c r="AC411" i="1"/>
  <c r="O412" i="1"/>
  <c r="P412" i="1"/>
  <c r="T412" i="1"/>
  <c r="U412" i="1"/>
  <c r="V412" i="1"/>
  <c r="W412" i="1"/>
  <c r="X412" i="1"/>
  <c r="Y412" i="1"/>
  <c r="Z412" i="1"/>
  <c r="AA412" i="1"/>
  <c r="AB412" i="1"/>
  <c r="AC412" i="1"/>
  <c r="O413" i="1"/>
  <c r="P413" i="1"/>
  <c r="T413" i="1"/>
  <c r="U413" i="1"/>
  <c r="V413" i="1"/>
  <c r="W413" i="1"/>
  <c r="X413" i="1"/>
  <c r="Y413" i="1"/>
  <c r="Z413" i="1"/>
  <c r="AA413" i="1"/>
  <c r="AB413" i="1"/>
  <c r="AC413" i="1"/>
  <c r="O414" i="1"/>
  <c r="T414" i="1"/>
  <c r="U414" i="1"/>
  <c r="V414" i="1"/>
  <c r="W414" i="1"/>
  <c r="X414" i="1"/>
  <c r="Y414" i="1"/>
  <c r="Z414" i="1"/>
  <c r="AA414" i="1"/>
  <c r="AB414" i="1"/>
  <c r="AC414" i="1"/>
  <c r="O415" i="1"/>
  <c r="P415" i="1"/>
  <c r="T415" i="1"/>
  <c r="U415" i="1"/>
  <c r="V415" i="1"/>
  <c r="W415" i="1"/>
  <c r="X415" i="1"/>
  <c r="Y415" i="1"/>
  <c r="Z415" i="1"/>
  <c r="AA415" i="1"/>
  <c r="AB415" i="1"/>
  <c r="AC415" i="1"/>
  <c r="O416" i="1"/>
  <c r="P416" i="1"/>
  <c r="T416" i="1"/>
  <c r="U416" i="1"/>
  <c r="V416" i="1"/>
  <c r="W416" i="1"/>
  <c r="X416" i="1"/>
  <c r="Y416" i="1"/>
  <c r="Z416" i="1"/>
  <c r="AA416" i="1"/>
  <c r="AB416" i="1"/>
  <c r="AC416" i="1"/>
  <c r="O417" i="1"/>
  <c r="P417" i="1"/>
  <c r="T417" i="1"/>
  <c r="U417" i="1"/>
  <c r="V417" i="1"/>
  <c r="W417" i="1"/>
  <c r="X417" i="1"/>
  <c r="Y417" i="1"/>
  <c r="Z417" i="1"/>
  <c r="AA417" i="1"/>
  <c r="AB417" i="1"/>
  <c r="AC417" i="1"/>
  <c r="O418" i="1"/>
  <c r="P418" i="1"/>
  <c r="T418" i="1"/>
  <c r="U418" i="1"/>
  <c r="V418" i="1"/>
  <c r="W418" i="1"/>
  <c r="X418" i="1"/>
  <c r="Y418" i="1"/>
  <c r="Z418" i="1"/>
  <c r="AA418" i="1"/>
  <c r="AB418" i="1"/>
  <c r="AC418" i="1"/>
  <c r="O419" i="1"/>
  <c r="P419" i="1"/>
  <c r="T419" i="1"/>
  <c r="U419" i="1"/>
  <c r="V419" i="1"/>
  <c r="W419" i="1"/>
  <c r="X419" i="1"/>
  <c r="Y419" i="1"/>
  <c r="Z419" i="1"/>
  <c r="AA419" i="1"/>
  <c r="AB419" i="1"/>
  <c r="AC419" i="1"/>
  <c r="O420" i="1"/>
  <c r="T420" i="1"/>
  <c r="U420" i="1"/>
  <c r="V420" i="1"/>
  <c r="W420" i="1"/>
  <c r="X420" i="1"/>
  <c r="Y420" i="1"/>
  <c r="Z420" i="1"/>
  <c r="AA420" i="1"/>
  <c r="AB420" i="1"/>
  <c r="AC420" i="1"/>
  <c r="O421" i="1"/>
  <c r="P421" i="1"/>
  <c r="T421" i="1"/>
  <c r="U421" i="1"/>
  <c r="V421" i="1"/>
  <c r="W421" i="1"/>
  <c r="X421" i="1"/>
  <c r="Y421" i="1"/>
  <c r="Z421" i="1"/>
  <c r="AA421" i="1"/>
  <c r="AB421" i="1"/>
  <c r="AC421" i="1"/>
  <c r="O422" i="1"/>
  <c r="P422" i="1"/>
  <c r="T422" i="1"/>
  <c r="U422" i="1"/>
  <c r="V422" i="1"/>
  <c r="W422" i="1"/>
  <c r="X422" i="1"/>
  <c r="Y422" i="1"/>
  <c r="Z422" i="1"/>
  <c r="AA422" i="1"/>
  <c r="AB422" i="1"/>
  <c r="AC422" i="1"/>
  <c r="O423" i="1"/>
  <c r="T423" i="1"/>
  <c r="U423" i="1"/>
  <c r="V423" i="1"/>
  <c r="W423" i="1"/>
  <c r="X423" i="1"/>
  <c r="Y423" i="1"/>
  <c r="Z423" i="1"/>
  <c r="AA423" i="1"/>
  <c r="AB423" i="1"/>
  <c r="AC423" i="1"/>
  <c r="O424" i="1"/>
  <c r="P424" i="1"/>
  <c r="T424" i="1"/>
  <c r="U424" i="1"/>
  <c r="V424" i="1"/>
  <c r="W424" i="1"/>
  <c r="X424" i="1"/>
  <c r="Y424" i="1"/>
  <c r="Z424" i="1"/>
  <c r="AA424" i="1"/>
  <c r="AB424" i="1"/>
  <c r="AC424" i="1"/>
  <c r="O425" i="1"/>
  <c r="P425" i="1"/>
  <c r="T425" i="1"/>
  <c r="U425" i="1"/>
  <c r="V425" i="1"/>
  <c r="W425" i="1"/>
  <c r="X425" i="1"/>
  <c r="Y425" i="1"/>
  <c r="Z425" i="1"/>
  <c r="AA425" i="1"/>
  <c r="AB425" i="1"/>
  <c r="AC425" i="1"/>
  <c r="O426" i="1"/>
  <c r="P426" i="1"/>
  <c r="T426" i="1"/>
  <c r="U426" i="1"/>
  <c r="V426" i="1"/>
  <c r="W426" i="1"/>
  <c r="X426" i="1"/>
  <c r="Y426" i="1"/>
  <c r="Z426" i="1"/>
  <c r="AA426" i="1"/>
  <c r="AB426" i="1"/>
  <c r="AC426" i="1"/>
  <c r="O427" i="1"/>
  <c r="P427" i="1"/>
  <c r="T427" i="1"/>
  <c r="U427" i="1"/>
  <c r="V427" i="1"/>
  <c r="W427" i="1"/>
  <c r="X427" i="1"/>
  <c r="Y427" i="1"/>
  <c r="Z427" i="1"/>
  <c r="AA427" i="1"/>
  <c r="AB427" i="1"/>
  <c r="AC427" i="1"/>
  <c r="O428" i="1"/>
  <c r="P428" i="1"/>
  <c r="T428" i="1"/>
  <c r="U428" i="1"/>
  <c r="V428" i="1"/>
  <c r="W428" i="1"/>
  <c r="X428" i="1"/>
  <c r="Y428" i="1"/>
  <c r="Z428" i="1"/>
  <c r="AA428" i="1"/>
  <c r="AB428" i="1"/>
  <c r="AC428" i="1"/>
  <c r="O429" i="1"/>
  <c r="T429" i="1"/>
  <c r="U429" i="1"/>
  <c r="V429" i="1"/>
  <c r="W429" i="1"/>
  <c r="X429" i="1"/>
  <c r="Y429" i="1"/>
  <c r="Z429" i="1"/>
  <c r="AA429" i="1"/>
  <c r="AB429" i="1"/>
  <c r="AC429" i="1"/>
  <c r="O430" i="1"/>
  <c r="P430" i="1"/>
  <c r="T430" i="1"/>
  <c r="U430" i="1"/>
  <c r="V430" i="1"/>
  <c r="W430" i="1"/>
  <c r="X430" i="1"/>
  <c r="Y430" i="1"/>
  <c r="Z430" i="1"/>
  <c r="AA430" i="1"/>
  <c r="AB430" i="1"/>
  <c r="AC430" i="1"/>
  <c r="O431" i="1"/>
  <c r="P431" i="1"/>
  <c r="T431" i="1"/>
  <c r="U431" i="1"/>
  <c r="V431" i="1"/>
  <c r="W431" i="1"/>
  <c r="X431" i="1"/>
  <c r="Y431" i="1"/>
  <c r="Z431" i="1"/>
  <c r="AA431" i="1"/>
  <c r="AB431" i="1"/>
  <c r="AC431" i="1"/>
  <c r="O432" i="1"/>
  <c r="T432" i="1"/>
  <c r="U432" i="1"/>
  <c r="V432" i="1"/>
  <c r="W432" i="1"/>
  <c r="X432" i="1"/>
  <c r="Y432" i="1"/>
  <c r="Z432" i="1"/>
  <c r="AA432" i="1"/>
  <c r="AB432" i="1"/>
  <c r="AC432" i="1"/>
  <c r="O433" i="1"/>
  <c r="P433" i="1"/>
  <c r="T433" i="1"/>
  <c r="U433" i="1"/>
  <c r="V433" i="1"/>
  <c r="W433" i="1"/>
  <c r="X433" i="1"/>
  <c r="Y433" i="1"/>
  <c r="Z433" i="1"/>
  <c r="AA433" i="1"/>
  <c r="AB433" i="1"/>
  <c r="AC433" i="1"/>
  <c r="O434" i="1"/>
  <c r="P434" i="1"/>
  <c r="T434" i="1"/>
  <c r="U434" i="1"/>
  <c r="V434" i="1"/>
  <c r="W434" i="1"/>
  <c r="X434" i="1"/>
  <c r="Y434" i="1"/>
  <c r="Z434" i="1"/>
  <c r="AA434" i="1"/>
  <c r="AB434" i="1"/>
  <c r="AC434" i="1"/>
  <c r="O435" i="1"/>
  <c r="P435" i="1"/>
  <c r="T435" i="1"/>
  <c r="U435" i="1"/>
  <c r="V435" i="1"/>
  <c r="W435" i="1"/>
  <c r="X435" i="1"/>
  <c r="Y435" i="1"/>
  <c r="Z435" i="1"/>
  <c r="AA435" i="1"/>
  <c r="AB435" i="1"/>
  <c r="AC435" i="1"/>
  <c r="O436" i="1"/>
  <c r="P436" i="1"/>
  <c r="T436" i="1"/>
  <c r="U436" i="1"/>
  <c r="V436" i="1"/>
  <c r="W436" i="1"/>
  <c r="X436" i="1"/>
  <c r="Y436" i="1"/>
  <c r="Z436" i="1"/>
  <c r="AA436" i="1"/>
  <c r="AB436" i="1"/>
  <c r="AC436" i="1"/>
  <c r="O437" i="1"/>
  <c r="P437" i="1"/>
  <c r="T437" i="1"/>
  <c r="U437" i="1"/>
  <c r="V437" i="1"/>
  <c r="W437" i="1"/>
  <c r="X437" i="1"/>
  <c r="Y437" i="1"/>
  <c r="Z437" i="1"/>
  <c r="AA437" i="1"/>
  <c r="AB437" i="1"/>
  <c r="AC437" i="1"/>
  <c r="O438" i="1"/>
  <c r="T438" i="1"/>
  <c r="U438" i="1"/>
  <c r="V438" i="1"/>
  <c r="W438" i="1"/>
  <c r="X438" i="1"/>
  <c r="Y438" i="1"/>
  <c r="Z438" i="1"/>
  <c r="AA438" i="1"/>
  <c r="AB438" i="1"/>
  <c r="AC438" i="1"/>
  <c r="O439" i="1"/>
  <c r="P439" i="1"/>
  <c r="T439" i="1"/>
  <c r="U439" i="1"/>
  <c r="V439" i="1"/>
  <c r="W439" i="1"/>
  <c r="X439" i="1"/>
  <c r="Y439" i="1"/>
  <c r="Z439" i="1"/>
  <c r="AA439" i="1"/>
  <c r="AB439" i="1"/>
  <c r="AC439" i="1"/>
  <c r="O440" i="1"/>
  <c r="P440" i="1"/>
  <c r="T440" i="1"/>
  <c r="U440" i="1"/>
  <c r="V440" i="1"/>
  <c r="W440" i="1"/>
  <c r="X440" i="1"/>
  <c r="Y440" i="1"/>
  <c r="Z440" i="1"/>
  <c r="AA440" i="1"/>
  <c r="AB440" i="1"/>
  <c r="AC440" i="1"/>
  <c r="O441" i="1"/>
  <c r="T441" i="1"/>
  <c r="U441" i="1"/>
  <c r="V441" i="1"/>
  <c r="W441" i="1"/>
  <c r="X441" i="1"/>
  <c r="Y441" i="1"/>
  <c r="Z441" i="1"/>
  <c r="AA441" i="1"/>
  <c r="AB441" i="1"/>
  <c r="AC441" i="1"/>
  <c r="O442" i="1"/>
  <c r="P442" i="1"/>
  <c r="T442" i="1"/>
  <c r="U442" i="1"/>
  <c r="V442" i="1"/>
  <c r="W442" i="1"/>
  <c r="X442" i="1"/>
  <c r="Y442" i="1"/>
  <c r="Z442" i="1"/>
  <c r="AA442" i="1"/>
  <c r="AB442" i="1"/>
  <c r="AC442" i="1"/>
  <c r="O443" i="1"/>
  <c r="P443" i="1"/>
  <c r="T443" i="1"/>
  <c r="U443" i="1"/>
  <c r="V443" i="1"/>
  <c r="W443" i="1"/>
  <c r="X443" i="1"/>
  <c r="Y443" i="1"/>
  <c r="Z443" i="1"/>
  <c r="AA443" i="1"/>
  <c r="AB443" i="1"/>
  <c r="AC443" i="1"/>
  <c r="O444" i="1"/>
  <c r="T444" i="1"/>
  <c r="U444" i="1"/>
  <c r="V444" i="1"/>
  <c r="W444" i="1"/>
  <c r="X444" i="1"/>
  <c r="Y444" i="1"/>
  <c r="Z444" i="1"/>
  <c r="AA444" i="1"/>
  <c r="AB444" i="1"/>
  <c r="AC444" i="1"/>
  <c r="O445" i="1"/>
  <c r="P445" i="1"/>
  <c r="T445" i="1"/>
  <c r="U445" i="1"/>
  <c r="V445" i="1"/>
  <c r="W445" i="1"/>
  <c r="X445" i="1"/>
  <c r="Y445" i="1"/>
  <c r="Z445" i="1"/>
  <c r="AA445" i="1"/>
  <c r="AB445" i="1"/>
  <c r="AC445" i="1"/>
  <c r="O446" i="1"/>
  <c r="P446" i="1"/>
  <c r="T446" i="1"/>
  <c r="U446" i="1"/>
  <c r="V446" i="1"/>
  <c r="W446" i="1"/>
  <c r="X446" i="1"/>
  <c r="Y446" i="1"/>
  <c r="Z446" i="1"/>
  <c r="AA446" i="1"/>
  <c r="AB446" i="1"/>
  <c r="AC446" i="1"/>
  <c r="O447" i="1"/>
  <c r="P447" i="1"/>
  <c r="T447" i="1"/>
  <c r="U447" i="1"/>
  <c r="V447" i="1"/>
  <c r="W447" i="1"/>
  <c r="X447" i="1"/>
  <c r="Y447" i="1"/>
  <c r="Z447" i="1"/>
  <c r="AA447" i="1"/>
  <c r="AB447" i="1"/>
  <c r="AC447" i="1"/>
  <c r="O448" i="1"/>
  <c r="P448" i="1"/>
  <c r="T448" i="1"/>
  <c r="U448" i="1"/>
  <c r="V448" i="1"/>
  <c r="W448" i="1"/>
  <c r="X448" i="1"/>
  <c r="Y448" i="1"/>
  <c r="Z448" i="1"/>
  <c r="AA448" i="1"/>
  <c r="AB448" i="1"/>
  <c r="AC448" i="1"/>
  <c r="O449" i="1"/>
  <c r="T449" i="1"/>
  <c r="U449" i="1"/>
  <c r="V449" i="1"/>
  <c r="W449" i="1"/>
  <c r="X449" i="1"/>
  <c r="Y449" i="1"/>
  <c r="Z449" i="1"/>
  <c r="AA449" i="1"/>
  <c r="AB449" i="1"/>
  <c r="AC449" i="1"/>
  <c r="O450" i="1"/>
  <c r="P450" i="1"/>
  <c r="T450" i="1"/>
  <c r="U450" i="1"/>
  <c r="V450" i="1"/>
  <c r="W450" i="1"/>
  <c r="X450" i="1"/>
  <c r="Y450" i="1"/>
  <c r="Z450" i="1"/>
  <c r="AA450" i="1"/>
  <c r="AB450" i="1"/>
  <c r="AC450" i="1"/>
  <c r="O451" i="1"/>
  <c r="P451" i="1"/>
  <c r="T451" i="1"/>
  <c r="U451" i="1"/>
  <c r="V451" i="1"/>
  <c r="W451" i="1"/>
  <c r="X451" i="1"/>
  <c r="Y451" i="1"/>
  <c r="Z451" i="1"/>
  <c r="AA451" i="1"/>
  <c r="AB451" i="1"/>
  <c r="AC451" i="1"/>
  <c r="O452" i="1"/>
  <c r="P452" i="1"/>
  <c r="T452" i="1"/>
  <c r="U452" i="1"/>
  <c r="V452" i="1"/>
  <c r="W452" i="1"/>
  <c r="X452" i="1"/>
  <c r="Y452" i="1"/>
  <c r="Z452" i="1"/>
  <c r="AA452" i="1"/>
  <c r="AB452" i="1"/>
  <c r="AC452" i="1"/>
  <c r="O453" i="1"/>
  <c r="T453" i="1"/>
  <c r="U453" i="1"/>
  <c r="V453" i="1"/>
  <c r="W453" i="1"/>
  <c r="X453" i="1"/>
  <c r="Y453" i="1"/>
  <c r="Z453" i="1"/>
  <c r="AA453" i="1"/>
  <c r="AB453" i="1"/>
  <c r="AC453" i="1"/>
  <c r="O454" i="1"/>
  <c r="P454" i="1"/>
  <c r="T454" i="1"/>
  <c r="U454" i="1"/>
  <c r="V454" i="1"/>
  <c r="W454" i="1"/>
  <c r="X454" i="1"/>
  <c r="Y454" i="1"/>
  <c r="Z454" i="1"/>
  <c r="AA454" i="1"/>
  <c r="AB454" i="1"/>
  <c r="AC454" i="1"/>
  <c r="O455" i="1"/>
  <c r="P455" i="1"/>
  <c r="T455" i="1"/>
  <c r="U455" i="1"/>
  <c r="V455" i="1"/>
  <c r="W455" i="1"/>
  <c r="X455" i="1"/>
  <c r="Y455" i="1"/>
  <c r="Z455" i="1"/>
  <c r="AA455" i="1"/>
  <c r="AB455" i="1"/>
  <c r="AC455" i="1"/>
  <c r="O456" i="1"/>
  <c r="P456" i="1"/>
  <c r="T456" i="1"/>
  <c r="U456" i="1"/>
  <c r="V456" i="1"/>
  <c r="W456" i="1"/>
  <c r="X456" i="1"/>
  <c r="Y456" i="1"/>
  <c r="Z456" i="1"/>
  <c r="AA456" i="1"/>
  <c r="AB456" i="1"/>
  <c r="AC456" i="1"/>
  <c r="O457" i="1"/>
  <c r="P457" i="1"/>
  <c r="T457" i="1"/>
  <c r="U457" i="1"/>
  <c r="V457" i="1"/>
  <c r="W457" i="1"/>
  <c r="X457" i="1"/>
  <c r="Y457" i="1"/>
  <c r="Z457" i="1"/>
  <c r="AA457" i="1"/>
  <c r="AB457" i="1"/>
  <c r="AC457" i="1"/>
  <c r="O458" i="1"/>
  <c r="T458" i="1"/>
  <c r="U458" i="1"/>
  <c r="V458" i="1"/>
  <c r="W458" i="1"/>
  <c r="X458" i="1"/>
  <c r="Y458" i="1"/>
  <c r="Z458" i="1"/>
  <c r="AA458" i="1"/>
  <c r="AB458" i="1"/>
  <c r="AC458" i="1"/>
  <c r="O459" i="1"/>
  <c r="P459" i="1"/>
  <c r="T459" i="1"/>
  <c r="U459" i="1"/>
  <c r="V459" i="1"/>
  <c r="W459" i="1"/>
  <c r="X459" i="1"/>
  <c r="Y459" i="1"/>
  <c r="Z459" i="1"/>
  <c r="AA459" i="1"/>
  <c r="AB459" i="1"/>
  <c r="AC459" i="1"/>
  <c r="O460" i="1"/>
  <c r="P460" i="1"/>
  <c r="T460" i="1"/>
  <c r="U460" i="1"/>
  <c r="V460" i="1"/>
  <c r="W460" i="1"/>
  <c r="X460" i="1"/>
  <c r="Y460" i="1"/>
  <c r="Z460" i="1"/>
  <c r="AA460" i="1"/>
  <c r="AB460" i="1"/>
  <c r="AC460" i="1"/>
  <c r="O461" i="1"/>
  <c r="P461" i="1"/>
  <c r="T461" i="1"/>
  <c r="U461" i="1"/>
  <c r="V461" i="1"/>
  <c r="W461" i="1"/>
  <c r="X461" i="1"/>
  <c r="Y461" i="1"/>
  <c r="Z461" i="1"/>
  <c r="AA461" i="1"/>
  <c r="AB461" i="1"/>
  <c r="AC461" i="1"/>
  <c r="O462" i="1"/>
  <c r="T462" i="1"/>
  <c r="U462" i="1"/>
  <c r="V462" i="1"/>
  <c r="W462" i="1"/>
  <c r="X462" i="1"/>
  <c r="Y462" i="1"/>
  <c r="Z462" i="1"/>
  <c r="AA462" i="1"/>
  <c r="AB462" i="1"/>
  <c r="AC462" i="1"/>
  <c r="O463" i="1"/>
  <c r="P463" i="1"/>
  <c r="T463" i="1"/>
  <c r="U463" i="1"/>
  <c r="V463" i="1"/>
  <c r="W463" i="1"/>
  <c r="X463" i="1"/>
  <c r="Y463" i="1"/>
  <c r="Z463" i="1"/>
  <c r="AA463" i="1"/>
  <c r="AB463" i="1"/>
  <c r="AC463" i="1"/>
  <c r="O464" i="1"/>
  <c r="P464" i="1"/>
  <c r="T464" i="1"/>
  <c r="U464" i="1"/>
  <c r="V464" i="1"/>
  <c r="W464" i="1"/>
  <c r="X464" i="1"/>
  <c r="Y464" i="1"/>
  <c r="Z464" i="1"/>
  <c r="AA464" i="1"/>
  <c r="AB464" i="1"/>
  <c r="AC464" i="1"/>
  <c r="O465" i="1"/>
  <c r="P465" i="1"/>
  <c r="T465" i="1"/>
  <c r="U465" i="1"/>
  <c r="V465" i="1"/>
  <c r="W465" i="1"/>
  <c r="X465" i="1"/>
  <c r="Y465" i="1"/>
  <c r="Z465" i="1"/>
  <c r="AA465" i="1"/>
  <c r="AB465" i="1"/>
  <c r="AC465" i="1"/>
  <c r="O466" i="1"/>
  <c r="P466" i="1"/>
  <c r="T466" i="1"/>
  <c r="U466" i="1"/>
  <c r="V466" i="1"/>
  <c r="W466" i="1"/>
  <c r="X466" i="1"/>
  <c r="Y466" i="1"/>
  <c r="Z466" i="1"/>
  <c r="AA466" i="1"/>
  <c r="AB466" i="1"/>
  <c r="AC466" i="1"/>
  <c r="O467" i="1"/>
  <c r="T467" i="1"/>
  <c r="U467" i="1"/>
  <c r="V467" i="1"/>
  <c r="W467" i="1"/>
  <c r="X467" i="1"/>
  <c r="Y467" i="1"/>
  <c r="Z467" i="1"/>
  <c r="AA467" i="1"/>
  <c r="AB467" i="1"/>
  <c r="AC467" i="1"/>
  <c r="O468" i="1"/>
  <c r="P468" i="1"/>
  <c r="T468" i="1"/>
  <c r="U468" i="1"/>
  <c r="V468" i="1"/>
  <c r="W468" i="1"/>
  <c r="X468" i="1"/>
  <c r="Y468" i="1"/>
  <c r="Z468" i="1"/>
  <c r="AA468" i="1"/>
  <c r="AB468" i="1"/>
  <c r="AC468" i="1"/>
  <c r="O469" i="1"/>
  <c r="P469" i="1"/>
  <c r="T469" i="1"/>
  <c r="U469" i="1"/>
  <c r="V469" i="1"/>
  <c r="W469" i="1"/>
  <c r="X469" i="1"/>
  <c r="Y469" i="1"/>
  <c r="Z469" i="1"/>
  <c r="AA469" i="1"/>
  <c r="AB469" i="1"/>
  <c r="AC469" i="1"/>
  <c r="O470" i="1"/>
  <c r="P470" i="1"/>
  <c r="T470" i="1"/>
  <c r="U470" i="1"/>
  <c r="V470" i="1"/>
  <c r="W470" i="1"/>
  <c r="X470" i="1"/>
  <c r="Y470" i="1"/>
  <c r="Z470" i="1"/>
  <c r="AA470" i="1"/>
  <c r="AB470" i="1"/>
  <c r="AC470" i="1"/>
  <c r="O471" i="1"/>
  <c r="T471" i="1"/>
  <c r="U471" i="1"/>
  <c r="V471" i="1"/>
  <c r="W471" i="1"/>
  <c r="X471" i="1"/>
  <c r="Y471" i="1"/>
  <c r="Z471" i="1"/>
  <c r="AA471" i="1"/>
  <c r="AB471" i="1"/>
  <c r="AC471" i="1"/>
  <c r="O472" i="1"/>
  <c r="P472" i="1"/>
  <c r="T472" i="1"/>
  <c r="U472" i="1"/>
  <c r="V472" i="1"/>
  <c r="W472" i="1"/>
  <c r="X472" i="1"/>
  <c r="Y472" i="1"/>
  <c r="Z472" i="1"/>
  <c r="AA472" i="1"/>
  <c r="AB472" i="1"/>
  <c r="AC472" i="1"/>
  <c r="O473" i="1"/>
  <c r="P473" i="1"/>
  <c r="T473" i="1"/>
  <c r="U473" i="1"/>
  <c r="V473" i="1"/>
  <c r="W473" i="1"/>
  <c r="X473" i="1"/>
  <c r="Y473" i="1"/>
  <c r="Z473" i="1"/>
  <c r="AA473" i="1"/>
  <c r="AB473" i="1"/>
  <c r="AC473" i="1"/>
  <c r="O474" i="1"/>
  <c r="P474" i="1"/>
  <c r="T474" i="1"/>
  <c r="U474" i="1"/>
  <c r="V474" i="1"/>
  <c r="W474" i="1"/>
  <c r="X474" i="1"/>
  <c r="Y474" i="1"/>
  <c r="Z474" i="1"/>
  <c r="AA474" i="1"/>
  <c r="AB474" i="1"/>
  <c r="AC474" i="1"/>
  <c r="O475" i="1"/>
  <c r="P475" i="1"/>
  <c r="T475" i="1"/>
  <c r="U475" i="1"/>
  <c r="V475" i="1"/>
  <c r="W475" i="1"/>
  <c r="X475" i="1"/>
  <c r="Y475" i="1"/>
  <c r="Z475" i="1"/>
  <c r="AA475" i="1"/>
  <c r="AB475" i="1"/>
  <c r="AC475" i="1"/>
  <c r="O476" i="1"/>
  <c r="T476" i="1"/>
  <c r="U476" i="1"/>
  <c r="V476" i="1"/>
  <c r="W476" i="1"/>
  <c r="X476" i="1"/>
  <c r="Y476" i="1"/>
  <c r="Z476" i="1"/>
  <c r="AA476" i="1"/>
  <c r="AB476" i="1"/>
  <c r="AC476" i="1"/>
  <c r="O477" i="1"/>
  <c r="P477" i="1"/>
  <c r="T477" i="1"/>
  <c r="U477" i="1"/>
  <c r="V477" i="1"/>
  <c r="W477" i="1"/>
  <c r="X477" i="1"/>
  <c r="Y477" i="1"/>
  <c r="Z477" i="1"/>
  <c r="AA477" i="1"/>
  <c r="AB477" i="1"/>
  <c r="AC477" i="1"/>
  <c r="O478" i="1"/>
  <c r="P478" i="1"/>
  <c r="T478" i="1"/>
  <c r="U478" i="1"/>
  <c r="V478" i="1"/>
  <c r="W478" i="1"/>
  <c r="X478" i="1"/>
  <c r="Y478" i="1"/>
  <c r="Z478" i="1"/>
  <c r="AA478" i="1"/>
  <c r="AB478" i="1"/>
  <c r="AC478" i="1"/>
  <c r="O479" i="1"/>
  <c r="P479" i="1"/>
  <c r="T479" i="1"/>
  <c r="U479" i="1"/>
  <c r="V479" i="1"/>
  <c r="W479" i="1"/>
  <c r="X479" i="1"/>
  <c r="Y479" i="1"/>
  <c r="Z479" i="1"/>
  <c r="AA479" i="1"/>
  <c r="AB479" i="1"/>
  <c r="AC479" i="1"/>
  <c r="O480" i="1"/>
  <c r="T480" i="1"/>
  <c r="U480" i="1"/>
  <c r="V480" i="1"/>
  <c r="W480" i="1"/>
  <c r="X480" i="1"/>
  <c r="Y480" i="1"/>
  <c r="Z480" i="1"/>
  <c r="AA480" i="1"/>
  <c r="AB480" i="1"/>
  <c r="AC480" i="1"/>
  <c r="O481" i="1"/>
  <c r="P481" i="1"/>
  <c r="T481" i="1"/>
  <c r="U481" i="1"/>
  <c r="V481" i="1"/>
  <c r="W481" i="1"/>
  <c r="X481" i="1"/>
  <c r="Y481" i="1"/>
  <c r="Z481" i="1"/>
  <c r="AA481" i="1"/>
  <c r="AB481" i="1"/>
  <c r="AC481" i="1"/>
  <c r="O482" i="1"/>
  <c r="P482" i="1"/>
  <c r="T482" i="1"/>
  <c r="U482" i="1"/>
  <c r="V482" i="1"/>
  <c r="W482" i="1"/>
  <c r="X482" i="1"/>
  <c r="Y482" i="1"/>
  <c r="Z482" i="1"/>
  <c r="AA482" i="1"/>
  <c r="AB482" i="1"/>
  <c r="AC482" i="1"/>
  <c r="O483" i="1"/>
  <c r="P483" i="1"/>
  <c r="T483" i="1"/>
  <c r="U483" i="1"/>
  <c r="V483" i="1"/>
  <c r="W483" i="1"/>
  <c r="X483" i="1"/>
  <c r="Y483" i="1"/>
  <c r="Z483" i="1"/>
  <c r="AA483" i="1"/>
  <c r="AB483" i="1"/>
  <c r="AC483" i="1"/>
  <c r="O484" i="1"/>
  <c r="T484" i="1"/>
  <c r="U484" i="1"/>
  <c r="V484" i="1"/>
  <c r="W484" i="1"/>
  <c r="X484" i="1"/>
  <c r="Y484" i="1"/>
  <c r="Z484" i="1"/>
  <c r="AA484" i="1"/>
  <c r="AB484" i="1"/>
  <c r="AC484" i="1"/>
  <c r="O485" i="1"/>
  <c r="P485" i="1"/>
  <c r="T485" i="1"/>
  <c r="U485" i="1"/>
  <c r="V485" i="1"/>
  <c r="W485" i="1"/>
  <c r="X485" i="1"/>
  <c r="Y485" i="1"/>
  <c r="Z485" i="1"/>
  <c r="AA485" i="1"/>
  <c r="AB485" i="1"/>
  <c r="AC485" i="1"/>
  <c r="O486" i="1"/>
  <c r="P486" i="1"/>
  <c r="T486" i="1"/>
  <c r="U486" i="1"/>
  <c r="V486" i="1"/>
  <c r="W486" i="1"/>
  <c r="X486" i="1"/>
  <c r="Y486" i="1"/>
  <c r="Z486" i="1"/>
  <c r="AA486" i="1"/>
  <c r="AB486" i="1"/>
  <c r="AC486" i="1"/>
  <c r="O487" i="1"/>
  <c r="P487" i="1"/>
  <c r="T487" i="1"/>
  <c r="U487" i="1"/>
  <c r="V487" i="1"/>
  <c r="W487" i="1"/>
  <c r="X487" i="1"/>
  <c r="Y487" i="1"/>
  <c r="Z487" i="1"/>
  <c r="AA487" i="1"/>
  <c r="AB487" i="1"/>
  <c r="AC487" i="1"/>
  <c r="O488" i="1"/>
  <c r="P488" i="1"/>
  <c r="T488" i="1"/>
  <c r="U488" i="1"/>
  <c r="V488" i="1"/>
  <c r="W488" i="1"/>
  <c r="X488" i="1"/>
  <c r="Y488" i="1"/>
  <c r="Z488" i="1"/>
  <c r="AA488" i="1"/>
  <c r="AB488" i="1"/>
  <c r="AC488" i="1"/>
  <c r="O489" i="1"/>
  <c r="T489" i="1"/>
  <c r="U489" i="1"/>
  <c r="V489" i="1"/>
  <c r="W489" i="1"/>
  <c r="X489" i="1"/>
  <c r="Y489" i="1"/>
  <c r="Z489" i="1"/>
  <c r="AA489" i="1"/>
  <c r="AB489" i="1"/>
  <c r="AC489" i="1"/>
  <c r="O490" i="1"/>
  <c r="P490" i="1"/>
  <c r="T490" i="1"/>
  <c r="U490" i="1"/>
  <c r="V490" i="1"/>
  <c r="W490" i="1"/>
  <c r="X490" i="1"/>
  <c r="Y490" i="1"/>
  <c r="Z490" i="1"/>
  <c r="AA490" i="1"/>
  <c r="AB490" i="1"/>
  <c r="AC490" i="1"/>
  <c r="O491" i="1"/>
  <c r="P491" i="1"/>
  <c r="T491" i="1"/>
  <c r="U491" i="1"/>
  <c r="V491" i="1"/>
  <c r="W491" i="1"/>
  <c r="X491" i="1"/>
  <c r="Y491" i="1"/>
  <c r="Z491" i="1"/>
  <c r="AA491" i="1"/>
  <c r="AB491" i="1"/>
  <c r="AC491" i="1"/>
  <c r="O492" i="1"/>
  <c r="T492" i="1"/>
  <c r="U492" i="1"/>
  <c r="V492" i="1"/>
  <c r="W492" i="1"/>
  <c r="X492" i="1"/>
  <c r="Y492" i="1"/>
  <c r="Z492" i="1"/>
  <c r="AA492" i="1"/>
  <c r="AB492" i="1"/>
  <c r="AC492" i="1"/>
  <c r="O493" i="1"/>
  <c r="P493" i="1"/>
  <c r="T493" i="1"/>
  <c r="U493" i="1"/>
  <c r="V493" i="1"/>
  <c r="W493" i="1"/>
  <c r="X493" i="1"/>
  <c r="Y493" i="1"/>
  <c r="Z493" i="1"/>
  <c r="AA493" i="1"/>
  <c r="AB493" i="1"/>
  <c r="AC493" i="1"/>
  <c r="O494" i="1"/>
  <c r="P494" i="1"/>
  <c r="T494" i="1"/>
  <c r="U494" i="1"/>
  <c r="V494" i="1"/>
  <c r="W494" i="1"/>
  <c r="X494" i="1"/>
  <c r="Y494" i="1"/>
  <c r="Z494" i="1"/>
  <c r="AA494" i="1"/>
  <c r="AB494" i="1"/>
  <c r="AC494" i="1"/>
  <c r="O495" i="1"/>
  <c r="P495" i="1"/>
  <c r="T495" i="1"/>
  <c r="U495" i="1"/>
  <c r="V495" i="1"/>
  <c r="W495" i="1"/>
  <c r="X495" i="1"/>
  <c r="Y495" i="1"/>
  <c r="Z495" i="1"/>
  <c r="AA495" i="1"/>
  <c r="AB495" i="1"/>
  <c r="AC495" i="1"/>
  <c r="O496" i="1"/>
  <c r="P496" i="1"/>
  <c r="T496" i="1"/>
  <c r="U496" i="1"/>
  <c r="V496" i="1"/>
  <c r="W496" i="1"/>
  <c r="X496" i="1"/>
  <c r="Y496" i="1"/>
  <c r="Z496" i="1"/>
  <c r="AA496" i="1"/>
  <c r="AB496" i="1"/>
  <c r="AC496" i="1"/>
  <c r="O497" i="1"/>
  <c r="P497" i="1"/>
  <c r="T497" i="1"/>
  <c r="U497" i="1"/>
  <c r="V497" i="1"/>
  <c r="W497" i="1"/>
  <c r="X497" i="1"/>
  <c r="Y497" i="1"/>
  <c r="Z497" i="1"/>
  <c r="AA497" i="1"/>
  <c r="AB497" i="1"/>
  <c r="AC497" i="1"/>
  <c r="O498" i="1"/>
  <c r="T498" i="1"/>
  <c r="U498" i="1"/>
  <c r="V498" i="1"/>
  <c r="W498" i="1"/>
  <c r="X498" i="1"/>
  <c r="Y498" i="1"/>
  <c r="Z498" i="1"/>
  <c r="AA498" i="1"/>
  <c r="AB498" i="1"/>
  <c r="AC498" i="1"/>
  <c r="O499" i="1"/>
  <c r="P499" i="1"/>
  <c r="T499" i="1"/>
  <c r="U499" i="1"/>
  <c r="V499" i="1"/>
  <c r="W499" i="1"/>
  <c r="X499" i="1"/>
  <c r="Y499" i="1"/>
  <c r="Z499" i="1"/>
  <c r="AA499" i="1"/>
  <c r="AB499" i="1"/>
  <c r="AC499" i="1"/>
  <c r="O500" i="1"/>
  <c r="P500" i="1"/>
  <c r="T500" i="1"/>
  <c r="U500" i="1"/>
  <c r="V500" i="1"/>
  <c r="W500" i="1"/>
  <c r="X500" i="1"/>
  <c r="Y500" i="1"/>
  <c r="Z500" i="1"/>
  <c r="AA500" i="1"/>
  <c r="AB500" i="1"/>
  <c r="AC500" i="1"/>
  <c r="O501" i="1"/>
  <c r="T501" i="1"/>
  <c r="U501" i="1"/>
  <c r="V501" i="1"/>
  <c r="W501" i="1"/>
  <c r="X501" i="1"/>
  <c r="Y501" i="1"/>
  <c r="Z501" i="1"/>
  <c r="AA501" i="1"/>
  <c r="AB501" i="1"/>
  <c r="AC501" i="1"/>
  <c r="O502" i="1"/>
  <c r="P502" i="1"/>
  <c r="T502" i="1"/>
  <c r="U502" i="1"/>
  <c r="V502" i="1"/>
  <c r="W502" i="1"/>
  <c r="X502" i="1"/>
  <c r="Y502" i="1"/>
  <c r="Z502" i="1"/>
  <c r="AA502" i="1"/>
  <c r="AB502" i="1"/>
  <c r="AC502" i="1"/>
  <c r="O503" i="1"/>
  <c r="P503" i="1"/>
  <c r="T503" i="1"/>
  <c r="U503" i="1"/>
  <c r="V503" i="1"/>
  <c r="W503" i="1"/>
  <c r="X503" i="1"/>
  <c r="Y503" i="1"/>
  <c r="Z503" i="1"/>
  <c r="AA503" i="1"/>
  <c r="AB503" i="1"/>
  <c r="AC503" i="1"/>
  <c r="O504" i="1"/>
  <c r="P504" i="1"/>
  <c r="T504" i="1"/>
  <c r="U504" i="1"/>
  <c r="V504" i="1"/>
  <c r="W504" i="1"/>
  <c r="X504" i="1"/>
  <c r="Y504" i="1"/>
  <c r="Z504" i="1"/>
  <c r="AA504" i="1"/>
  <c r="AB504" i="1"/>
  <c r="AC504" i="1"/>
  <c r="O505" i="1"/>
  <c r="P505" i="1"/>
  <c r="T505" i="1"/>
  <c r="U505" i="1"/>
  <c r="V505" i="1"/>
  <c r="W505" i="1"/>
  <c r="X505" i="1"/>
  <c r="Y505" i="1"/>
  <c r="Z505" i="1"/>
  <c r="AA505" i="1"/>
  <c r="AB505" i="1"/>
  <c r="AC505" i="1"/>
  <c r="O506" i="1"/>
  <c r="P506" i="1"/>
  <c r="T506" i="1"/>
  <c r="U506" i="1"/>
  <c r="V506" i="1"/>
  <c r="W506" i="1"/>
  <c r="X506" i="1"/>
  <c r="Y506" i="1"/>
  <c r="Z506" i="1"/>
  <c r="AA506" i="1"/>
  <c r="AB506" i="1"/>
  <c r="AC506" i="1"/>
  <c r="O507" i="1"/>
  <c r="T507" i="1"/>
  <c r="U507" i="1"/>
  <c r="V507" i="1"/>
  <c r="W507" i="1"/>
  <c r="X507" i="1"/>
  <c r="Y507" i="1"/>
  <c r="Z507" i="1"/>
  <c r="AA507" i="1"/>
  <c r="AB507" i="1"/>
  <c r="AC507" i="1"/>
  <c r="O508" i="1"/>
  <c r="P508" i="1"/>
  <c r="T508" i="1"/>
  <c r="U508" i="1"/>
  <c r="V508" i="1"/>
  <c r="W508" i="1"/>
  <c r="X508" i="1"/>
  <c r="Y508" i="1"/>
  <c r="Z508" i="1"/>
  <c r="AA508" i="1"/>
  <c r="AB508" i="1"/>
  <c r="AC508" i="1"/>
  <c r="O509" i="1"/>
  <c r="P509" i="1"/>
  <c r="T509" i="1"/>
  <c r="U509" i="1"/>
  <c r="V509" i="1"/>
  <c r="W509" i="1"/>
  <c r="X509" i="1"/>
  <c r="Y509" i="1"/>
  <c r="Z509" i="1"/>
  <c r="AA509" i="1"/>
  <c r="AB509" i="1"/>
  <c r="AC509" i="1"/>
  <c r="O510" i="1"/>
  <c r="T510" i="1"/>
  <c r="U510" i="1"/>
  <c r="V510" i="1"/>
  <c r="W510" i="1"/>
  <c r="X510" i="1"/>
  <c r="Y510" i="1"/>
  <c r="Z510" i="1"/>
  <c r="AA510" i="1"/>
  <c r="AB510" i="1"/>
  <c r="AC510" i="1"/>
  <c r="O511" i="1"/>
  <c r="P511" i="1"/>
  <c r="T511" i="1"/>
  <c r="U511" i="1"/>
  <c r="V511" i="1"/>
  <c r="W511" i="1"/>
  <c r="X511" i="1"/>
  <c r="Y511" i="1"/>
  <c r="Z511" i="1"/>
  <c r="AA511" i="1"/>
  <c r="AB511" i="1"/>
  <c r="AC511" i="1"/>
  <c r="O512" i="1"/>
  <c r="P512" i="1"/>
  <c r="T512" i="1"/>
  <c r="U512" i="1"/>
  <c r="V512" i="1"/>
  <c r="W512" i="1"/>
  <c r="X512" i="1"/>
  <c r="Y512" i="1"/>
  <c r="Z512" i="1"/>
  <c r="AA512" i="1"/>
  <c r="AB512" i="1"/>
  <c r="AC512" i="1"/>
  <c r="O513" i="1"/>
  <c r="P513" i="1"/>
  <c r="T513" i="1"/>
  <c r="U513" i="1"/>
  <c r="V513" i="1"/>
  <c r="W513" i="1"/>
  <c r="X513" i="1"/>
  <c r="Y513" i="1"/>
  <c r="Z513" i="1"/>
  <c r="AA513" i="1"/>
  <c r="AB513" i="1"/>
  <c r="AC513" i="1"/>
  <c r="O514" i="1"/>
  <c r="P514" i="1"/>
  <c r="T514" i="1"/>
  <c r="U514" i="1"/>
  <c r="V514" i="1"/>
  <c r="W514" i="1"/>
  <c r="X514" i="1"/>
  <c r="Y514" i="1"/>
  <c r="Z514" i="1"/>
  <c r="AA514" i="1"/>
  <c r="AB514" i="1"/>
  <c r="AC514" i="1"/>
  <c r="O515" i="1"/>
  <c r="P515" i="1"/>
  <c r="T515" i="1"/>
  <c r="U515" i="1"/>
  <c r="V515" i="1"/>
  <c r="W515" i="1"/>
  <c r="X515" i="1"/>
  <c r="Y515" i="1"/>
  <c r="Z515" i="1"/>
  <c r="AA515" i="1"/>
  <c r="AB515" i="1"/>
  <c r="AC515" i="1"/>
  <c r="O516" i="1"/>
  <c r="T516" i="1"/>
  <c r="U516" i="1"/>
  <c r="V516" i="1"/>
  <c r="W516" i="1"/>
  <c r="X516" i="1"/>
  <c r="Y516" i="1"/>
  <c r="Z516" i="1"/>
  <c r="AA516" i="1"/>
  <c r="AB516" i="1"/>
  <c r="AC516" i="1"/>
  <c r="O517" i="1"/>
  <c r="P517" i="1"/>
  <c r="T517" i="1"/>
  <c r="U517" i="1"/>
  <c r="V517" i="1"/>
  <c r="W517" i="1"/>
  <c r="X517" i="1"/>
  <c r="Y517" i="1"/>
  <c r="Z517" i="1"/>
  <c r="AA517" i="1"/>
  <c r="AB517" i="1"/>
  <c r="AC517" i="1"/>
  <c r="O518" i="1"/>
  <c r="P518" i="1"/>
  <c r="T518" i="1"/>
  <c r="U518" i="1"/>
  <c r="V518" i="1"/>
  <c r="W518" i="1"/>
  <c r="X518" i="1"/>
  <c r="Y518" i="1"/>
  <c r="Z518" i="1"/>
  <c r="AA518" i="1"/>
  <c r="AB518" i="1"/>
  <c r="AC518" i="1"/>
  <c r="O519" i="1"/>
  <c r="T519" i="1"/>
  <c r="U519" i="1"/>
  <c r="V519" i="1"/>
  <c r="W519" i="1"/>
  <c r="X519" i="1"/>
  <c r="Y519" i="1"/>
  <c r="Z519" i="1"/>
  <c r="AA519" i="1"/>
  <c r="AB519" i="1"/>
  <c r="AC519" i="1"/>
  <c r="O520" i="1"/>
  <c r="P520" i="1"/>
  <c r="T520" i="1"/>
  <c r="U520" i="1"/>
  <c r="V520" i="1"/>
  <c r="W520" i="1"/>
  <c r="X520" i="1"/>
  <c r="Y520" i="1"/>
  <c r="Z520" i="1"/>
  <c r="AA520" i="1"/>
  <c r="AB520" i="1"/>
  <c r="AC520" i="1"/>
  <c r="O521" i="1"/>
  <c r="P521" i="1"/>
  <c r="T521" i="1"/>
  <c r="U521" i="1"/>
  <c r="V521" i="1"/>
  <c r="W521" i="1"/>
  <c r="X521" i="1"/>
  <c r="Y521" i="1"/>
  <c r="Z521" i="1"/>
  <c r="AA521" i="1"/>
  <c r="AB521" i="1"/>
  <c r="AC521" i="1"/>
  <c r="O522" i="1"/>
  <c r="P522" i="1"/>
  <c r="T522" i="1"/>
  <c r="U522" i="1"/>
  <c r="V522" i="1"/>
  <c r="W522" i="1"/>
  <c r="X522" i="1"/>
  <c r="Y522" i="1"/>
  <c r="Z522" i="1"/>
  <c r="AA522" i="1"/>
  <c r="AB522" i="1"/>
  <c r="AC522" i="1"/>
  <c r="O523" i="1"/>
  <c r="P523" i="1"/>
  <c r="T523" i="1"/>
  <c r="U523" i="1"/>
  <c r="V523" i="1"/>
  <c r="W523" i="1"/>
  <c r="X523" i="1"/>
  <c r="Y523" i="1"/>
  <c r="Z523" i="1"/>
  <c r="AA523" i="1"/>
  <c r="AB523" i="1"/>
  <c r="AC523" i="1"/>
  <c r="O524" i="1"/>
  <c r="P524" i="1"/>
  <c r="T524" i="1"/>
  <c r="U524" i="1"/>
  <c r="V524" i="1"/>
  <c r="W524" i="1"/>
  <c r="X524" i="1"/>
  <c r="Y524" i="1"/>
  <c r="Z524" i="1"/>
  <c r="AA524" i="1"/>
  <c r="AB524" i="1"/>
  <c r="AC524" i="1"/>
  <c r="O525" i="1"/>
  <c r="T525" i="1"/>
  <c r="U525" i="1"/>
  <c r="V525" i="1"/>
  <c r="W525" i="1"/>
  <c r="X525" i="1"/>
  <c r="Y525" i="1"/>
  <c r="Z525" i="1"/>
  <c r="AA525" i="1"/>
  <c r="AB525" i="1"/>
  <c r="AC525" i="1"/>
  <c r="O526" i="1"/>
  <c r="P526" i="1"/>
  <c r="T526" i="1"/>
  <c r="U526" i="1"/>
  <c r="V526" i="1"/>
  <c r="W526" i="1"/>
  <c r="X526" i="1"/>
  <c r="Y526" i="1"/>
  <c r="Z526" i="1"/>
  <c r="AA526" i="1"/>
  <c r="AB526" i="1"/>
  <c r="AC526" i="1"/>
  <c r="O527" i="1"/>
  <c r="P527" i="1"/>
  <c r="T527" i="1"/>
  <c r="U527" i="1"/>
  <c r="V527" i="1"/>
  <c r="W527" i="1"/>
  <c r="X527" i="1"/>
  <c r="Y527" i="1"/>
  <c r="Z527" i="1"/>
  <c r="AA527" i="1"/>
  <c r="AB527" i="1"/>
  <c r="AC527" i="1"/>
  <c r="O528" i="1"/>
  <c r="T528" i="1"/>
  <c r="U528" i="1"/>
  <c r="V528" i="1"/>
  <c r="W528" i="1"/>
  <c r="X528" i="1"/>
  <c r="Y528" i="1"/>
  <c r="Z528" i="1"/>
  <c r="AA528" i="1"/>
  <c r="AB528" i="1"/>
  <c r="AC528" i="1"/>
  <c r="O529" i="1"/>
  <c r="P529" i="1"/>
  <c r="T529" i="1"/>
  <c r="U529" i="1"/>
  <c r="V529" i="1"/>
  <c r="W529" i="1"/>
  <c r="X529" i="1"/>
  <c r="Y529" i="1"/>
  <c r="Z529" i="1"/>
  <c r="AA529" i="1"/>
  <c r="AB529" i="1"/>
  <c r="AC529" i="1"/>
  <c r="O530" i="1"/>
  <c r="P530" i="1"/>
  <c r="T530" i="1"/>
  <c r="U530" i="1"/>
  <c r="V530" i="1"/>
  <c r="W530" i="1"/>
  <c r="X530" i="1"/>
  <c r="Y530" i="1"/>
  <c r="Z530" i="1"/>
  <c r="AA530" i="1"/>
  <c r="AB530" i="1"/>
  <c r="AC530" i="1"/>
  <c r="O531" i="1"/>
  <c r="P531" i="1"/>
  <c r="T531" i="1"/>
  <c r="U531" i="1"/>
  <c r="V531" i="1"/>
  <c r="W531" i="1"/>
  <c r="X531" i="1"/>
  <c r="Y531" i="1"/>
  <c r="Z531" i="1"/>
  <c r="AA531" i="1"/>
  <c r="AB531" i="1"/>
  <c r="AC531" i="1"/>
  <c r="O532" i="1"/>
  <c r="P532" i="1"/>
  <c r="T532" i="1"/>
  <c r="U532" i="1"/>
  <c r="V532" i="1"/>
  <c r="W532" i="1"/>
  <c r="X532" i="1"/>
  <c r="Y532" i="1"/>
  <c r="Z532" i="1"/>
  <c r="AA532" i="1"/>
  <c r="AB532" i="1"/>
  <c r="AC532" i="1"/>
  <c r="O533" i="1"/>
  <c r="T533" i="1"/>
  <c r="U533" i="1"/>
  <c r="V533" i="1"/>
  <c r="W533" i="1"/>
  <c r="X533" i="1"/>
  <c r="Y533" i="1"/>
  <c r="Z533" i="1"/>
  <c r="AA533" i="1"/>
  <c r="AB533" i="1"/>
  <c r="AC533" i="1"/>
  <c r="O534" i="1"/>
  <c r="P534" i="1"/>
  <c r="T534" i="1"/>
  <c r="U534" i="1"/>
  <c r="V534" i="1"/>
  <c r="W534" i="1"/>
  <c r="X534" i="1"/>
  <c r="Y534" i="1"/>
  <c r="Z534" i="1"/>
  <c r="AA534" i="1"/>
  <c r="AB534" i="1"/>
  <c r="AC534" i="1"/>
  <c r="O535" i="1"/>
  <c r="P535" i="1"/>
  <c r="T535" i="1"/>
  <c r="U535" i="1"/>
  <c r="V535" i="1"/>
  <c r="W535" i="1"/>
  <c r="X535" i="1"/>
  <c r="Y535" i="1"/>
  <c r="Z535" i="1"/>
  <c r="AA535" i="1"/>
  <c r="AB535" i="1"/>
  <c r="AC535" i="1"/>
  <c r="O536" i="1"/>
  <c r="P536" i="1"/>
  <c r="T536" i="1"/>
  <c r="U536" i="1"/>
  <c r="V536" i="1"/>
  <c r="W536" i="1"/>
  <c r="X536" i="1"/>
  <c r="Y536" i="1"/>
  <c r="Z536" i="1"/>
  <c r="AA536" i="1"/>
  <c r="AB536" i="1"/>
  <c r="AC536" i="1"/>
  <c r="O537" i="1"/>
  <c r="T537" i="1"/>
  <c r="U537" i="1"/>
  <c r="V537" i="1"/>
  <c r="W537" i="1"/>
  <c r="X537" i="1"/>
  <c r="Y537" i="1"/>
  <c r="Z537" i="1"/>
  <c r="AA537" i="1"/>
  <c r="AB537" i="1"/>
  <c r="AC537" i="1"/>
  <c r="O538" i="1"/>
  <c r="P538" i="1"/>
  <c r="T538" i="1"/>
  <c r="U538" i="1"/>
  <c r="V538" i="1"/>
  <c r="W538" i="1"/>
  <c r="X538" i="1"/>
  <c r="Y538" i="1"/>
  <c r="Z538" i="1"/>
  <c r="AA538" i="1"/>
  <c r="AB538" i="1"/>
  <c r="AC538" i="1"/>
  <c r="O539" i="1"/>
  <c r="P539" i="1"/>
  <c r="T539" i="1"/>
  <c r="U539" i="1"/>
  <c r="V539" i="1"/>
  <c r="W539" i="1"/>
  <c r="X539" i="1"/>
  <c r="Y539" i="1"/>
  <c r="Z539" i="1"/>
  <c r="AA539" i="1"/>
  <c r="AB539" i="1"/>
  <c r="AC539" i="1"/>
  <c r="O540" i="1"/>
  <c r="P540" i="1"/>
  <c r="T540" i="1"/>
  <c r="U540" i="1"/>
  <c r="V540" i="1"/>
  <c r="W540" i="1"/>
  <c r="X540" i="1"/>
  <c r="Y540" i="1"/>
  <c r="Z540" i="1"/>
  <c r="AA540" i="1"/>
  <c r="AB540" i="1"/>
  <c r="AC540" i="1"/>
  <c r="O541" i="1"/>
  <c r="T541" i="1"/>
  <c r="U541" i="1"/>
  <c r="V541" i="1"/>
  <c r="W541" i="1"/>
  <c r="X541" i="1"/>
  <c r="Y541" i="1"/>
  <c r="Z541" i="1"/>
  <c r="AA541" i="1"/>
  <c r="AB541" i="1"/>
  <c r="AC541" i="1"/>
  <c r="O542" i="1"/>
  <c r="P542" i="1"/>
  <c r="T542" i="1"/>
  <c r="U542" i="1"/>
  <c r="V542" i="1"/>
  <c r="W542" i="1"/>
  <c r="X542" i="1"/>
  <c r="Y542" i="1"/>
  <c r="Z542" i="1"/>
  <c r="AA542" i="1"/>
  <c r="AB542" i="1"/>
  <c r="AC542" i="1"/>
  <c r="O543" i="1"/>
  <c r="P543" i="1"/>
  <c r="T543" i="1"/>
  <c r="U543" i="1"/>
  <c r="V543" i="1"/>
  <c r="W543" i="1"/>
  <c r="X543" i="1"/>
  <c r="Y543" i="1"/>
  <c r="Z543" i="1"/>
  <c r="AA543" i="1"/>
  <c r="AB543" i="1"/>
  <c r="AC543" i="1"/>
  <c r="O544" i="1"/>
  <c r="P544" i="1"/>
  <c r="T544" i="1"/>
  <c r="U544" i="1"/>
  <c r="V544" i="1"/>
  <c r="W544" i="1"/>
  <c r="X544" i="1"/>
  <c r="Y544" i="1"/>
  <c r="Z544" i="1"/>
  <c r="AA544" i="1"/>
  <c r="AB544" i="1"/>
  <c r="AC544" i="1"/>
  <c r="O545" i="1"/>
  <c r="P545" i="1"/>
  <c r="T545" i="1"/>
  <c r="U545" i="1"/>
  <c r="V545" i="1"/>
  <c r="W545" i="1"/>
  <c r="X545" i="1"/>
  <c r="Y545" i="1"/>
  <c r="Z545" i="1"/>
  <c r="AA545" i="1"/>
  <c r="AB545" i="1"/>
  <c r="AC545" i="1"/>
  <c r="O546" i="1"/>
  <c r="T546" i="1"/>
  <c r="U546" i="1"/>
  <c r="V546" i="1"/>
  <c r="W546" i="1"/>
  <c r="X546" i="1"/>
  <c r="Y546" i="1"/>
  <c r="Z546" i="1"/>
  <c r="AA546" i="1"/>
  <c r="AB546" i="1"/>
  <c r="AC546" i="1"/>
  <c r="O547" i="1"/>
  <c r="P547" i="1"/>
  <c r="T547" i="1"/>
  <c r="U547" i="1"/>
  <c r="V547" i="1"/>
  <c r="W547" i="1"/>
  <c r="X547" i="1"/>
  <c r="Y547" i="1"/>
  <c r="Z547" i="1"/>
  <c r="AA547" i="1"/>
  <c r="AB547" i="1"/>
  <c r="AC547" i="1"/>
  <c r="O548" i="1"/>
  <c r="P548" i="1"/>
  <c r="T548" i="1"/>
  <c r="U548" i="1"/>
  <c r="V548" i="1"/>
  <c r="W548" i="1"/>
  <c r="X548" i="1"/>
  <c r="Y548" i="1"/>
  <c r="Z548" i="1"/>
  <c r="AA548" i="1"/>
  <c r="AB548" i="1"/>
  <c r="AC548" i="1"/>
  <c r="O549" i="1"/>
  <c r="P549" i="1"/>
  <c r="T549" i="1"/>
  <c r="U549" i="1"/>
  <c r="V549" i="1"/>
  <c r="W549" i="1"/>
  <c r="X549" i="1"/>
  <c r="Y549" i="1"/>
  <c r="Z549" i="1"/>
  <c r="AA549" i="1"/>
  <c r="AB549" i="1"/>
  <c r="AC549" i="1"/>
  <c r="O550" i="1"/>
  <c r="T550" i="1"/>
  <c r="U550" i="1"/>
  <c r="V550" i="1"/>
  <c r="W550" i="1"/>
  <c r="X550" i="1"/>
  <c r="Y550" i="1"/>
  <c r="Z550" i="1"/>
  <c r="AA550" i="1"/>
  <c r="AB550" i="1"/>
  <c r="AC550" i="1"/>
  <c r="O551" i="1"/>
  <c r="P551" i="1"/>
  <c r="T551" i="1"/>
  <c r="U551" i="1"/>
  <c r="V551" i="1"/>
  <c r="W551" i="1"/>
  <c r="X551" i="1"/>
  <c r="Y551" i="1"/>
  <c r="Z551" i="1"/>
  <c r="AA551" i="1"/>
  <c r="AB551" i="1"/>
  <c r="AC551" i="1"/>
  <c r="O552" i="1"/>
  <c r="P552" i="1"/>
  <c r="T552" i="1"/>
  <c r="U552" i="1"/>
  <c r="V552" i="1"/>
  <c r="W552" i="1"/>
  <c r="X552" i="1"/>
  <c r="Y552" i="1"/>
  <c r="Z552" i="1"/>
  <c r="AA552" i="1"/>
  <c r="AB552" i="1"/>
  <c r="AC552" i="1"/>
  <c r="O553" i="1"/>
  <c r="P553" i="1"/>
  <c r="T553" i="1"/>
  <c r="U553" i="1"/>
  <c r="V553" i="1"/>
  <c r="W553" i="1"/>
  <c r="X553" i="1"/>
  <c r="Y553" i="1"/>
  <c r="Z553" i="1"/>
  <c r="AA553" i="1"/>
  <c r="AB553" i="1"/>
  <c r="AC553" i="1"/>
  <c r="O554" i="1"/>
  <c r="T554" i="1"/>
  <c r="U554" i="1"/>
  <c r="V554" i="1"/>
  <c r="W554" i="1"/>
  <c r="X554" i="1"/>
  <c r="Y554" i="1"/>
  <c r="Z554" i="1"/>
  <c r="AA554" i="1"/>
  <c r="AB554" i="1"/>
  <c r="AC554" i="1"/>
  <c r="O555" i="1"/>
  <c r="P555" i="1"/>
  <c r="T555" i="1"/>
  <c r="U555" i="1"/>
  <c r="V555" i="1"/>
  <c r="W555" i="1"/>
  <c r="X555" i="1"/>
  <c r="Y555" i="1"/>
  <c r="Z555" i="1"/>
  <c r="AA555" i="1"/>
  <c r="AB555" i="1"/>
  <c r="AC555" i="1"/>
  <c r="O556" i="1"/>
  <c r="P556" i="1"/>
  <c r="T556" i="1"/>
  <c r="U556" i="1"/>
  <c r="V556" i="1"/>
  <c r="W556" i="1"/>
  <c r="X556" i="1"/>
  <c r="Y556" i="1"/>
  <c r="Z556" i="1"/>
  <c r="AA556" i="1"/>
  <c r="AB556" i="1"/>
  <c r="AC556" i="1"/>
  <c r="O557" i="1"/>
  <c r="P557" i="1"/>
  <c r="T557" i="1"/>
  <c r="U557" i="1"/>
  <c r="V557" i="1"/>
  <c r="W557" i="1"/>
  <c r="X557" i="1"/>
  <c r="Y557" i="1"/>
  <c r="Z557" i="1"/>
  <c r="AA557" i="1"/>
  <c r="AB557" i="1"/>
  <c r="AC557" i="1"/>
  <c r="O558" i="1"/>
  <c r="T558" i="1"/>
  <c r="U558" i="1"/>
  <c r="V558" i="1"/>
  <c r="W558" i="1"/>
  <c r="X558" i="1"/>
  <c r="Y558" i="1"/>
  <c r="Z558" i="1"/>
  <c r="AA558" i="1"/>
  <c r="AB558" i="1"/>
  <c r="AC558" i="1"/>
  <c r="O559" i="1"/>
  <c r="P559" i="1"/>
  <c r="T559" i="1"/>
  <c r="U559" i="1"/>
  <c r="V559" i="1"/>
  <c r="W559" i="1"/>
  <c r="X559" i="1"/>
  <c r="Y559" i="1"/>
  <c r="Z559" i="1"/>
  <c r="AA559" i="1"/>
  <c r="AB559" i="1"/>
  <c r="AC559" i="1"/>
  <c r="O560" i="1"/>
  <c r="P560" i="1"/>
  <c r="T560" i="1"/>
  <c r="U560" i="1"/>
  <c r="V560" i="1"/>
  <c r="W560" i="1"/>
  <c r="X560" i="1"/>
  <c r="Y560" i="1"/>
  <c r="Z560" i="1"/>
  <c r="AA560" i="1"/>
  <c r="AB560" i="1"/>
  <c r="AC560" i="1"/>
  <c r="O561" i="1"/>
  <c r="P561" i="1"/>
  <c r="T561" i="1"/>
  <c r="U561" i="1"/>
  <c r="V561" i="1"/>
  <c r="W561" i="1"/>
  <c r="X561" i="1"/>
  <c r="Y561" i="1"/>
  <c r="Z561" i="1"/>
  <c r="AA561" i="1"/>
  <c r="AB561" i="1"/>
  <c r="AC561" i="1"/>
  <c r="O562" i="1"/>
  <c r="P562" i="1"/>
  <c r="T562" i="1"/>
  <c r="U562" i="1"/>
  <c r="V562" i="1"/>
  <c r="W562" i="1"/>
  <c r="X562" i="1"/>
  <c r="Y562" i="1"/>
  <c r="Z562" i="1"/>
  <c r="AA562" i="1"/>
  <c r="AB562" i="1"/>
  <c r="AC562" i="1"/>
  <c r="O563" i="1"/>
  <c r="T563" i="1"/>
  <c r="U563" i="1"/>
  <c r="V563" i="1"/>
  <c r="W563" i="1"/>
  <c r="X563" i="1"/>
  <c r="Y563" i="1"/>
  <c r="Z563" i="1"/>
  <c r="AA563" i="1"/>
  <c r="AB563" i="1"/>
  <c r="AC563" i="1"/>
  <c r="O564" i="1"/>
  <c r="P564" i="1"/>
  <c r="T564" i="1"/>
  <c r="U564" i="1"/>
  <c r="V564" i="1"/>
  <c r="W564" i="1"/>
  <c r="X564" i="1"/>
  <c r="Y564" i="1"/>
  <c r="Z564" i="1"/>
  <c r="AA564" i="1"/>
  <c r="AB564" i="1"/>
  <c r="AC564" i="1"/>
  <c r="O565" i="1"/>
  <c r="P565" i="1"/>
  <c r="T565" i="1"/>
  <c r="U565" i="1"/>
  <c r="V565" i="1"/>
  <c r="W565" i="1"/>
  <c r="X565" i="1"/>
  <c r="Y565" i="1"/>
  <c r="Z565" i="1"/>
  <c r="AA565" i="1"/>
  <c r="AB565" i="1"/>
  <c r="AC565" i="1"/>
  <c r="O566" i="1"/>
  <c r="T566" i="1"/>
  <c r="U566" i="1"/>
  <c r="V566" i="1"/>
  <c r="W566" i="1"/>
  <c r="X566" i="1"/>
  <c r="Y566" i="1"/>
  <c r="Z566" i="1"/>
  <c r="AA566" i="1"/>
  <c r="AB566" i="1"/>
  <c r="AC566" i="1"/>
  <c r="O567" i="1"/>
  <c r="P567" i="1"/>
  <c r="T567" i="1"/>
  <c r="U567" i="1"/>
  <c r="V567" i="1"/>
  <c r="W567" i="1"/>
  <c r="X567" i="1"/>
  <c r="Y567" i="1"/>
  <c r="Z567" i="1"/>
  <c r="AA567" i="1"/>
  <c r="AB567" i="1"/>
  <c r="AC567" i="1"/>
  <c r="O568" i="1"/>
  <c r="P568" i="1"/>
  <c r="T568" i="1"/>
  <c r="U568" i="1"/>
  <c r="V568" i="1"/>
  <c r="W568" i="1"/>
  <c r="X568" i="1"/>
  <c r="Y568" i="1"/>
  <c r="Z568" i="1"/>
  <c r="AA568" i="1"/>
  <c r="AB568" i="1"/>
  <c r="AC568" i="1"/>
  <c r="O569" i="1"/>
  <c r="P569" i="1"/>
  <c r="T569" i="1"/>
  <c r="U569" i="1"/>
  <c r="V569" i="1"/>
  <c r="W569" i="1"/>
  <c r="X569" i="1"/>
  <c r="Y569" i="1"/>
  <c r="Z569" i="1"/>
  <c r="AA569" i="1"/>
  <c r="AB569" i="1"/>
  <c r="AC569" i="1"/>
  <c r="O570" i="1"/>
  <c r="P570" i="1"/>
  <c r="T570" i="1"/>
  <c r="U570" i="1"/>
  <c r="V570" i="1"/>
  <c r="W570" i="1"/>
  <c r="X570" i="1"/>
  <c r="Y570" i="1"/>
  <c r="Z570" i="1"/>
  <c r="AA570" i="1"/>
  <c r="AB570" i="1"/>
  <c r="AC570" i="1"/>
  <c r="O571" i="1"/>
  <c r="T571" i="1"/>
  <c r="U571" i="1"/>
  <c r="V571" i="1"/>
  <c r="W571" i="1"/>
  <c r="X571" i="1"/>
  <c r="Y571" i="1"/>
  <c r="Z571" i="1"/>
  <c r="AA571" i="1"/>
  <c r="AB571" i="1"/>
  <c r="AC571" i="1"/>
  <c r="O572" i="1"/>
  <c r="P572" i="1"/>
  <c r="T572" i="1"/>
  <c r="U572" i="1"/>
  <c r="V572" i="1"/>
  <c r="W572" i="1"/>
  <c r="X572" i="1"/>
  <c r="Y572" i="1"/>
  <c r="Z572" i="1"/>
  <c r="AA572" i="1"/>
  <c r="AB572" i="1"/>
  <c r="AC572" i="1"/>
  <c r="O573" i="1"/>
  <c r="P573" i="1"/>
  <c r="T573" i="1"/>
  <c r="U573" i="1"/>
  <c r="V573" i="1"/>
  <c r="W573" i="1"/>
  <c r="X573" i="1"/>
  <c r="Y573" i="1"/>
  <c r="Z573" i="1"/>
  <c r="AA573" i="1"/>
  <c r="AB573" i="1"/>
  <c r="AC573" i="1"/>
  <c r="O574" i="1"/>
  <c r="P574" i="1"/>
  <c r="T574" i="1"/>
  <c r="U574" i="1"/>
  <c r="V574" i="1"/>
  <c r="W574" i="1"/>
  <c r="X574" i="1"/>
  <c r="Y574" i="1"/>
  <c r="Z574" i="1"/>
  <c r="AA574" i="1"/>
  <c r="AB574" i="1"/>
  <c r="AC574" i="1"/>
  <c r="O575" i="1"/>
  <c r="T575" i="1"/>
  <c r="U575" i="1"/>
  <c r="V575" i="1"/>
  <c r="W575" i="1"/>
  <c r="X575" i="1"/>
  <c r="Y575" i="1"/>
  <c r="Z575" i="1"/>
  <c r="AA575" i="1"/>
  <c r="AB575" i="1"/>
  <c r="AC575" i="1"/>
  <c r="O576" i="1"/>
  <c r="P576" i="1"/>
  <c r="T576" i="1"/>
  <c r="U576" i="1"/>
  <c r="V576" i="1"/>
  <c r="W576" i="1"/>
  <c r="X576" i="1"/>
  <c r="Y576" i="1"/>
  <c r="Z576" i="1"/>
  <c r="AA576" i="1"/>
  <c r="AB576" i="1"/>
  <c r="AC576" i="1"/>
  <c r="O577" i="1"/>
  <c r="P577" i="1"/>
  <c r="T577" i="1"/>
  <c r="U577" i="1"/>
  <c r="V577" i="1"/>
  <c r="W577" i="1"/>
  <c r="X577" i="1"/>
  <c r="Y577" i="1"/>
  <c r="Z577" i="1"/>
  <c r="AA577" i="1"/>
  <c r="AB577" i="1"/>
  <c r="AC577" i="1"/>
  <c r="O578" i="1"/>
  <c r="P578" i="1"/>
  <c r="T578" i="1"/>
  <c r="U578" i="1"/>
  <c r="V578" i="1"/>
  <c r="W578" i="1"/>
  <c r="X578" i="1"/>
  <c r="Y578" i="1"/>
  <c r="Z578" i="1"/>
  <c r="AA578" i="1"/>
  <c r="AB578" i="1"/>
  <c r="AC578" i="1"/>
  <c r="O579" i="1"/>
  <c r="P579" i="1"/>
  <c r="T579" i="1"/>
  <c r="U579" i="1"/>
  <c r="V579" i="1"/>
  <c r="W579" i="1"/>
  <c r="X579" i="1"/>
  <c r="Y579" i="1"/>
  <c r="Z579" i="1"/>
  <c r="AA579" i="1"/>
  <c r="AB579" i="1"/>
  <c r="AC579" i="1"/>
  <c r="O580" i="1"/>
  <c r="T580" i="1"/>
  <c r="U580" i="1"/>
  <c r="V580" i="1"/>
  <c r="W580" i="1"/>
  <c r="X580" i="1"/>
  <c r="Y580" i="1"/>
  <c r="Z580" i="1"/>
  <c r="AA580" i="1"/>
  <c r="AB580" i="1"/>
  <c r="AC580" i="1"/>
  <c r="O581" i="1"/>
  <c r="P581" i="1"/>
  <c r="T581" i="1"/>
  <c r="U581" i="1"/>
  <c r="V581" i="1"/>
  <c r="W581" i="1"/>
  <c r="X581" i="1"/>
  <c r="Y581" i="1"/>
  <c r="Z581" i="1"/>
  <c r="AA581" i="1"/>
  <c r="AB581" i="1"/>
  <c r="AC581" i="1"/>
  <c r="O582" i="1"/>
  <c r="P582" i="1"/>
  <c r="T582" i="1"/>
  <c r="U582" i="1"/>
  <c r="V582" i="1"/>
  <c r="W582" i="1"/>
  <c r="X582" i="1"/>
  <c r="Y582" i="1"/>
  <c r="Z582" i="1"/>
  <c r="AA582" i="1"/>
  <c r="AB582" i="1"/>
  <c r="AC582" i="1"/>
  <c r="O583" i="1"/>
  <c r="P583" i="1"/>
  <c r="T583" i="1"/>
  <c r="U583" i="1"/>
  <c r="V583" i="1"/>
  <c r="W583" i="1"/>
  <c r="X583" i="1"/>
  <c r="Y583" i="1"/>
  <c r="Z583" i="1"/>
  <c r="AA583" i="1"/>
  <c r="AB583" i="1"/>
  <c r="AC583" i="1"/>
  <c r="O584" i="1"/>
  <c r="T584" i="1"/>
  <c r="U584" i="1"/>
  <c r="V584" i="1"/>
  <c r="W584" i="1"/>
  <c r="X584" i="1"/>
  <c r="Y584" i="1"/>
  <c r="Z584" i="1"/>
  <c r="AA584" i="1"/>
  <c r="AB584" i="1"/>
  <c r="AC584" i="1"/>
  <c r="O585" i="1"/>
  <c r="P585" i="1"/>
  <c r="T585" i="1"/>
  <c r="U585" i="1"/>
  <c r="V585" i="1"/>
  <c r="W585" i="1"/>
  <c r="X585" i="1"/>
  <c r="Y585" i="1"/>
  <c r="Z585" i="1"/>
  <c r="AA585" i="1"/>
  <c r="AB585" i="1"/>
  <c r="AC585" i="1"/>
  <c r="O586" i="1"/>
  <c r="P586" i="1"/>
  <c r="T586" i="1"/>
  <c r="U586" i="1"/>
  <c r="V586" i="1"/>
  <c r="W586" i="1"/>
  <c r="X586" i="1"/>
  <c r="Y586" i="1"/>
  <c r="Z586" i="1"/>
  <c r="AA586" i="1"/>
  <c r="AB586" i="1"/>
  <c r="AC586" i="1"/>
  <c r="O587" i="1"/>
  <c r="P587" i="1"/>
  <c r="T587" i="1"/>
  <c r="U587" i="1"/>
  <c r="V587" i="1"/>
  <c r="W587" i="1"/>
  <c r="X587" i="1"/>
  <c r="Y587" i="1"/>
  <c r="Z587" i="1"/>
  <c r="AA587" i="1"/>
  <c r="AB587" i="1"/>
  <c r="AC587" i="1"/>
  <c r="O588" i="1"/>
  <c r="P588" i="1"/>
  <c r="T588" i="1"/>
  <c r="U588" i="1"/>
  <c r="V588" i="1"/>
  <c r="W588" i="1"/>
  <c r="X588" i="1"/>
  <c r="Y588" i="1"/>
  <c r="Z588" i="1"/>
  <c r="AA588" i="1"/>
  <c r="AB588" i="1"/>
  <c r="AC588" i="1"/>
  <c r="O589" i="1"/>
  <c r="T589" i="1"/>
  <c r="U589" i="1"/>
  <c r="V589" i="1"/>
  <c r="W589" i="1"/>
  <c r="X589" i="1"/>
  <c r="Y589" i="1"/>
  <c r="Z589" i="1"/>
  <c r="AA589" i="1"/>
  <c r="AB589" i="1"/>
  <c r="AC589" i="1"/>
  <c r="O590" i="1"/>
  <c r="P590" i="1"/>
  <c r="T590" i="1"/>
  <c r="U590" i="1"/>
  <c r="V590" i="1"/>
  <c r="W590" i="1"/>
  <c r="X590" i="1"/>
  <c r="Y590" i="1"/>
  <c r="Z590" i="1"/>
  <c r="AA590" i="1"/>
  <c r="AB590" i="1"/>
  <c r="AC590" i="1"/>
  <c r="O591" i="1"/>
  <c r="P591" i="1"/>
  <c r="T591" i="1"/>
  <c r="U591" i="1"/>
  <c r="V591" i="1"/>
  <c r="W591" i="1"/>
  <c r="X591" i="1"/>
  <c r="Y591" i="1"/>
  <c r="Z591" i="1"/>
  <c r="AA591" i="1"/>
  <c r="AB591" i="1"/>
  <c r="AC591" i="1"/>
  <c r="O592" i="1"/>
  <c r="T592" i="1"/>
  <c r="U592" i="1"/>
  <c r="V592" i="1"/>
  <c r="W592" i="1"/>
  <c r="X592" i="1"/>
  <c r="Y592" i="1"/>
  <c r="Z592" i="1"/>
  <c r="AA592" i="1"/>
  <c r="AB592" i="1"/>
  <c r="AC592" i="1"/>
  <c r="O593" i="1"/>
  <c r="P593" i="1"/>
  <c r="T593" i="1"/>
  <c r="U593" i="1"/>
  <c r="V593" i="1"/>
  <c r="W593" i="1"/>
  <c r="X593" i="1"/>
  <c r="Y593" i="1"/>
  <c r="Z593" i="1"/>
  <c r="AA593" i="1"/>
  <c r="AB593" i="1"/>
  <c r="AC593" i="1"/>
  <c r="O594" i="1"/>
  <c r="P594" i="1"/>
  <c r="T594" i="1"/>
  <c r="U594" i="1"/>
  <c r="V594" i="1"/>
  <c r="W594" i="1"/>
  <c r="X594" i="1"/>
  <c r="Y594" i="1"/>
  <c r="Z594" i="1"/>
  <c r="AA594" i="1"/>
  <c r="AB594" i="1"/>
  <c r="AC594" i="1"/>
  <c r="O595" i="1"/>
  <c r="P595" i="1"/>
  <c r="T595" i="1"/>
  <c r="U595" i="1"/>
  <c r="V595" i="1"/>
  <c r="W595" i="1"/>
  <c r="X595" i="1"/>
  <c r="Y595" i="1"/>
  <c r="Z595" i="1"/>
  <c r="AA595" i="1"/>
  <c r="AB595" i="1"/>
  <c r="AC595" i="1"/>
  <c r="O596" i="1"/>
  <c r="P596" i="1"/>
  <c r="T596" i="1"/>
  <c r="U596" i="1"/>
  <c r="V596" i="1"/>
  <c r="W596" i="1"/>
  <c r="X596" i="1"/>
  <c r="Y596" i="1"/>
  <c r="Z596" i="1"/>
  <c r="AA596" i="1"/>
  <c r="AB596" i="1"/>
  <c r="AC596" i="1"/>
  <c r="O597" i="1"/>
  <c r="T597" i="1"/>
  <c r="U597" i="1"/>
  <c r="V597" i="1"/>
  <c r="W597" i="1"/>
  <c r="X597" i="1"/>
  <c r="Y597" i="1"/>
  <c r="Z597" i="1"/>
  <c r="AA597" i="1"/>
  <c r="AB597" i="1"/>
  <c r="AC597" i="1"/>
  <c r="O598" i="1"/>
  <c r="P598" i="1"/>
  <c r="T598" i="1"/>
  <c r="U598" i="1"/>
  <c r="V598" i="1"/>
  <c r="W598" i="1"/>
  <c r="X598" i="1"/>
  <c r="Y598" i="1"/>
  <c r="Z598" i="1"/>
  <c r="AA598" i="1"/>
  <c r="AB598" i="1"/>
  <c r="AC598" i="1"/>
  <c r="O599" i="1"/>
  <c r="P599" i="1"/>
  <c r="T599" i="1"/>
  <c r="U599" i="1"/>
  <c r="V599" i="1"/>
  <c r="W599" i="1"/>
  <c r="X599" i="1"/>
  <c r="Y599" i="1"/>
  <c r="Z599" i="1"/>
  <c r="AA599" i="1"/>
  <c r="AB599" i="1"/>
  <c r="AC599" i="1"/>
  <c r="O600" i="1"/>
  <c r="P600" i="1"/>
  <c r="T600" i="1"/>
  <c r="U600" i="1"/>
  <c r="V600" i="1"/>
  <c r="W600" i="1"/>
  <c r="X600" i="1"/>
  <c r="Y600" i="1"/>
  <c r="Z600" i="1"/>
  <c r="AA600" i="1"/>
  <c r="AB600" i="1"/>
  <c r="AC600" i="1"/>
  <c r="O601" i="1"/>
  <c r="T601" i="1"/>
  <c r="U601" i="1"/>
  <c r="V601" i="1"/>
  <c r="W601" i="1"/>
  <c r="X601" i="1"/>
  <c r="Y601" i="1"/>
  <c r="Z601" i="1"/>
  <c r="AA601" i="1"/>
  <c r="AB601" i="1"/>
  <c r="AC601" i="1"/>
  <c r="O602" i="1"/>
  <c r="P602" i="1"/>
  <c r="T602" i="1"/>
  <c r="U602" i="1"/>
  <c r="V602" i="1"/>
  <c r="W602" i="1"/>
  <c r="X602" i="1"/>
  <c r="Y602" i="1"/>
  <c r="Z602" i="1"/>
  <c r="AA602" i="1"/>
  <c r="AB602" i="1"/>
  <c r="AC602" i="1"/>
  <c r="O603" i="1"/>
  <c r="P603" i="1"/>
  <c r="T603" i="1"/>
  <c r="U603" i="1"/>
  <c r="V603" i="1"/>
  <c r="W603" i="1"/>
  <c r="X603" i="1"/>
  <c r="Y603" i="1"/>
  <c r="Z603" i="1"/>
  <c r="AA603" i="1"/>
  <c r="AB603" i="1"/>
  <c r="AC603" i="1"/>
  <c r="O604" i="1"/>
  <c r="P604" i="1"/>
  <c r="T604" i="1"/>
  <c r="U604" i="1"/>
  <c r="V604" i="1"/>
  <c r="W604" i="1"/>
  <c r="X604" i="1"/>
  <c r="Y604" i="1"/>
  <c r="Z604" i="1"/>
  <c r="AA604" i="1"/>
  <c r="AB604" i="1"/>
  <c r="AC604" i="1"/>
  <c r="O605" i="1"/>
  <c r="P605" i="1"/>
  <c r="T605" i="1"/>
  <c r="U605" i="1"/>
  <c r="V605" i="1"/>
  <c r="W605" i="1"/>
  <c r="X605" i="1"/>
  <c r="Y605" i="1"/>
  <c r="Z605" i="1"/>
  <c r="AA605" i="1"/>
  <c r="AB605" i="1"/>
  <c r="AC605" i="1"/>
  <c r="O606" i="1"/>
  <c r="T606" i="1"/>
  <c r="U606" i="1"/>
  <c r="V606" i="1"/>
  <c r="W606" i="1"/>
  <c r="X606" i="1"/>
  <c r="Y606" i="1"/>
  <c r="Z606" i="1"/>
  <c r="AA606" i="1"/>
  <c r="AB606" i="1"/>
  <c r="AC606" i="1"/>
  <c r="O607" i="1"/>
  <c r="P607" i="1"/>
  <c r="T607" i="1"/>
  <c r="U607" i="1"/>
  <c r="V607" i="1"/>
  <c r="W607" i="1"/>
  <c r="X607" i="1"/>
  <c r="Y607" i="1"/>
  <c r="Z607" i="1"/>
  <c r="AA607" i="1"/>
  <c r="AB607" i="1"/>
  <c r="AC607" i="1"/>
  <c r="O608" i="1"/>
  <c r="P608" i="1"/>
  <c r="T608" i="1"/>
  <c r="U608" i="1"/>
  <c r="V608" i="1"/>
  <c r="W608" i="1"/>
  <c r="X608" i="1"/>
  <c r="Y608" i="1"/>
  <c r="Z608" i="1"/>
  <c r="AA608" i="1"/>
  <c r="AB608" i="1"/>
  <c r="AC608" i="1"/>
  <c r="O609" i="1"/>
  <c r="P609" i="1"/>
  <c r="T609" i="1"/>
  <c r="U609" i="1"/>
  <c r="V609" i="1"/>
  <c r="W609" i="1"/>
  <c r="X609" i="1"/>
  <c r="Y609" i="1"/>
  <c r="Z609" i="1"/>
  <c r="AA609" i="1"/>
  <c r="AB609" i="1"/>
  <c r="AC609" i="1"/>
  <c r="O610" i="1"/>
  <c r="T610" i="1"/>
  <c r="U610" i="1"/>
  <c r="V610" i="1"/>
  <c r="W610" i="1"/>
  <c r="X610" i="1"/>
  <c r="Y610" i="1"/>
  <c r="Z610" i="1"/>
  <c r="AA610" i="1"/>
  <c r="AB610" i="1"/>
  <c r="AC610" i="1"/>
  <c r="O611" i="1"/>
  <c r="P611" i="1"/>
  <c r="T611" i="1"/>
  <c r="U611" i="1"/>
  <c r="V611" i="1"/>
  <c r="W611" i="1"/>
  <c r="X611" i="1"/>
  <c r="Y611" i="1"/>
  <c r="Z611" i="1"/>
  <c r="AA611" i="1"/>
  <c r="AB611" i="1"/>
  <c r="AC611" i="1"/>
  <c r="O612" i="1"/>
  <c r="T612" i="1"/>
  <c r="U612" i="1"/>
  <c r="V612" i="1"/>
  <c r="W612" i="1"/>
  <c r="X612" i="1"/>
  <c r="Y612" i="1"/>
  <c r="Z612" i="1"/>
  <c r="AA612" i="1"/>
  <c r="AB612" i="1"/>
  <c r="AC612" i="1"/>
  <c r="O613" i="1"/>
  <c r="P613" i="1"/>
  <c r="T613" i="1"/>
  <c r="U613" i="1"/>
  <c r="V613" i="1"/>
  <c r="W613" i="1"/>
  <c r="X613" i="1"/>
  <c r="Y613" i="1"/>
  <c r="Z613" i="1"/>
  <c r="AA613" i="1"/>
  <c r="AB613" i="1"/>
  <c r="AC613" i="1"/>
  <c r="O614" i="1"/>
  <c r="P614" i="1"/>
  <c r="T614" i="1"/>
  <c r="U614" i="1"/>
  <c r="V614" i="1"/>
  <c r="W614" i="1"/>
  <c r="X614" i="1"/>
  <c r="Y614" i="1"/>
  <c r="Z614" i="1"/>
  <c r="AA614" i="1"/>
  <c r="AB614" i="1"/>
  <c r="AC614" i="1"/>
  <c r="O615" i="1"/>
  <c r="P615" i="1"/>
  <c r="T615" i="1"/>
  <c r="U615" i="1"/>
  <c r="V615" i="1"/>
  <c r="W615" i="1"/>
  <c r="X615" i="1"/>
  <c r="Y615" i="1"/>
  <c r="Z615" i="1"/>
  <c r="AA615" i="1"/>
  <c r="AB615" i="1"/>
  <c r="AC615" i="1"/>
  <c r="O616" i="1"/>
  <c r="P616" i="1"/>
  <c r="T616" i="1"/>
  <c r="U616" i="1"/>
  <c r="V616" i="1"/>
  <c r="W616" i="1"/>
  <c r="X616" i="1"/>
  <c r="Y616" i="1"/>
  <c r="Z616" i="1"/>
  <c r="AA616" i="1"/>
  <c r="AB616" i="1"/>
  <c r="AC616" i="1"/>
  <c r="O617" i="1"/>
  <c r="P617" i="1"/>
  <c r="T617" i="1"/>
  <c r="U617" i="1"/>
  <c r="V617" i="1"/>
  <c r="W617" i="1"/>
  <c r="X617" i="1"/>
  <c r="Y617" i="1"/>
  <c r="Z617" i="1"/>
  <c r="AA617" i="1"/>
  <c r="AB617" i="1"/>
  <c r="AC617" i="1"/>
  <c r="O618" i="1"/>
  <c r="P618" i="1"/>
  <c r="T618" i="1"/>
  <c r="U618" i="1"/>
  <c r="V618" i="1"/>
  <c r="W618" i="1"/>
  <c r="X618" i="1"/>
  <c r="Y618" i="1"/>
  <c r="Z618" i="1"/>
  <c r="AA618" i="1"/>
  <c r="AB618" i="1"/>
  <c r="AC618" i="1"/>
  <c r="O619" i="1"/>
  <c r="T619" i="1"/>
  <c r="U619" i="1"/>
  <c r="V619" i="1"/>
  <c r="W619" i="1"/>
  <c r="X619" i="1"/>
  <c r="Y619" i="1"/>
  <c r="Z619" i="1"/>
  <c r="AA619" i="1"/>
  <c r="AB619" i="1"/>
  <c r="AC619" i="1"/>
  <c r="O620" i="1"/>
  <c r="P620" i="1"/>
  <c r="T620" i="1"/>
  <c r="U620" i="1"/>
  <c r="V620" i="1"/>
  <c r="W620" i="1"/>
  <c r="X620" i="1"/>
  <c r="Y620" i="1"/>
  <c r="Z620" i="1"/>
  <c r="AA620" i="1"/>
  <c r="AB620" i="1"/>
  <c r="AC620" i="1"/>
  <c r="O621" i="1"/>
  <c r="T621" i="1"/>
  <c r="U621" i="1"/>
  <c r="V621" i="1"/>
  <c r="W621" i="1"/>
  <c r="X621" i="1"/>
  <c r="Y621" i="1"/>
  <c r="Z621" i="1"/>
  <c r="AA621" i="1"/>
  <c r="AB621" i="1"/>
  <c r="AC621" i="1"/>
  <c r="O622" i="1"/>
  <c r="P622" i="1"/>
  <c r="T622" i="1"/>
  <c r="U622" i="1"/>
  <c r="V622" i="1"/>
  <c r="W622" i="1"/>
  <c r="X622" i="1"/>
  <c r="Y622" i="1"/>
  <c r="Z622" i="1"/>
  <c r="AA622" i="1"/>
  <c r="AB622" i="1"/>
  <c r="AC622" i="1"/>
  <c r="O623" i="1"/>
  <c r="P623" i="1"/>
  <c r="T623" i="1"/>
  <c r="U623" i="1"/>
  <c r="V623" i="1"/>
  <c r="W623" i="1"/>
  <c r="X623" i="1"/>
  <c r="Y623" i="1"/>
  <c r="Z623" i="1"/>
  <c r="AA623" i="1"/>
  <c r="AB623" i="1"/>
  <c r="AC623" i="1"/>
  <c r="O624" i="1"/>
  <c r="P624" i="1"/>
  <c r="T624" i="1"/>
  <c r="U624" i="1"/>
  <c r="V624" i="1"/>
  <c r="W624" i="1"/>
  <c r="X624" i="1"/>
  <c r="Y624" i="1"/>
  <c r="Z624" i="1"/>
  <c r="AA624" i="1"/>
  <c r="AB624" i="1"/>
  <c r="AC624" i="1"/>
  <c r="O625" i="1"/>
  <c r="P625" i="1"/>
  <c r="T625" i="1"/>
  <c r="U625" i="1"/>
  <c r="V625" i="1"/>
  <c r="W625" i="1"/>
  <c r="X625" i="1"/>
  <c r="Y625" i="1"/>
  <c r="Z625" i="1"/>
  <c r="AA625" i="1"/>
  <c r="AB625" i="1"/>
  <c r="AC625" i="1"/>
  <c r="O626" i="1"/>
  <c r="P626" i="1"/>
  <c r="T626" i="1"/>
  <c r="U626" i="1"/>
  <c r="V626" i="1"/>
  <c r="W626" i="1"/>
  <c r="X626" i="1"/>
  <c r="Y626" i="1"/>
  <c r="Z626" i="1"/>
  <c r="AA626" i="1"/>
  <c r="AB626" i="1"/>
  <c r="AC626" i="1"/>
  <c r="O627" i="1"/>
  <c r="P627" i="1"/>
  <c r="T627" i="1"/>
  <c r="U627" i="1"/>
  <c r="V627" i="1"/>
  <c r="W627" i="1"/>
  <c r="X627" i="1"/>
  <c r="Y627" i="1"/>
  <c r="Z627" i="1"/>
  <c r="AA627" i="1"/>
  <c r="AB627" i="1"/>
  <c r="AC627" i="1"/>
  <c r="O628" i="1"/>
  <c r="T628" i="1"/>
  <c r="U628" i="1"/>
  <c r="V628" i="1"/>
  <c r="W628" i="1"/>
  <c r="X628" i="1"/>
  <c r="Y628" i="1"/>
  <c r="Z628" i="1"/>
  <c r="AA628" i="1"/>
  <c r="AB628" i="1"/>
  <c r="AC628" i="1"/>
  <c r="O629" i="1"/>
  <c r="P629" i="1"/>
  <c r="T629" i="1"/>
  <c r="U629" i="1"/>
  <c r="V629" i="1"/>
  <c r="W629" i="1"/>
  <c r="X629" i="1"/>
  <c r="Y629" i="1"/>
  <c r="Z629" i="1"/>
  <c r="AA629" i="1"/>
  <c r="AB629" i="1"/>
  <c r="AC629" i="1"/>
  <c r="O630" i="1"/>
  <c r="T630" i="1"/>
  <c r="U630" i="1"/>
  <c r="V630" i="1"/>
  <c r="W630" i="1"/>
  <c r="X630" i="1"/>
  <c r="Y630" i="1"/>
  <c r="Z630" i="1"/>
  <c r="AA630" i="1"/>
  <c r="AB630" i="1"/>
  <c r="AC630" i="1"/>
  <c r="O631" i="1"/>
  <c r="P631" i="1"/>
  <c r="T631" i="1"/>
  <c r="U631" i="1"/>
  <c r="V631" i="1"/>
  <c r="W631" i="1"/>
  <c r="X631" i="1"/>
  <c r="Y631" i="1"/>
  <c r="Z631" i="1"/>
  <c r="AA631" i="1"/>
  <c r="AB631" i="1"/>
  <c r="AC631" i="1"/>
  <c r="O632" i="1"/>
  <c r="P632" i="1"/>
  <c r="T632" i="1"/>
  <c r="U632" i="1"/>
  <c r="V632" i="1"/>
  <c r="W632" i="1"/>
  <c r="X632" i="1"/>
  <c r="Y632" i="1"/>
  <c r="Z632" i="1"/>
  <c r="AA632" i="1"/>
  <c r="AB632" i="1"/>
  <c r="AC632" i="1"/>
  <c r="O633" i="1"/>
  <c r="P633" i="1"/>
  <c r="T633" i="1"/>
  <c r="U633" i="1"/>
  <c r="V633" i="1"/>
  <c r="W633" i="1"/>
  <c r="X633" i="1"/>
  <c r="Y633" i="1"/>
  <c r="Z633" i="1"/>
  <c r="AA633" i="1"/>
  <c r="AB633" i="1"/>
  <c r="AC633" i="1"/>
  <c r="O634" i="1"/>
  <c r="P634" i="1"/>
  <c r="T634" i="1"/>
  <c r="U634" i="1"/>
  <c r="V634" i="1"/>
  <c r="W634" i="1"/>
  <c r="X634" i="1"/>
  <c r="Y634" i="1"/>
  <c r="Z634" i="1"/>
  <c r="AA634" i="1"/>
  <c r="AB634" i="1"/>
  <c r="AC634" i="1"/>
  <c r="O635" i="1"/>
  <c r="P635" i="1"/>
  <c r="T635" i="1"/>
  <c r="U635" i="1"/>
  <c r="V635" i="1"/>
  <c r="W635" i="1"/>
  <c r="X635" i="1"/>
  <c r="Y635" i="1"/>
  <c r="Z635" i="1"/>
  <c r="AA635" i="1"/>
  <c r="AB635" i="1"/>
  <c r="AC635" i="1"/>
  <c r="O636" i="1"/>
  <c r="P636" i="1"/>
  <c r="T636" i="1"/>
  <c r="U636" i="1"/>
  <c r="V636" i="1"/>
  <c r="W636" i="1"/>
  <c r="X636" i="1"/>
  <c r="Y636" i="1"/>
  <c r="Z636" i="1"/>
  <c r="AA636" i="1"/>
  <c r="AB636" i="1"/>
  <c r="AC636" i="1"/>
  <c r="O637" i="1"/>
  <c r="T637" i="1"/>
  <c r="U637" i="1"/>
  <c r="V637" i="1"/>
  <c r="W637" i="1"/>
  <c r="X637" i="1"/>
  <c r="Y637" i="1"/>
  <c r="Z637" i="1"/>
  <c r="AA637" i="1"/>
  <c r="AB637" i="1"/>
  <c r="AC637" i="1"/>
  <c r="O638" i="1"/>
  <c r="P638" i="1"/>
  <c r="T638" i="1"/>
  <c r="U638" i="1"/>
  <c r="V638" i="1"/>
  <c r="W638" i="1"/>
  <c r="X638" i="1"/>
  <c r="Y638" i="1"/>
  <c r="Z638" i="1"/>
  <c r="AA638" i="1"/>
  <c r="AB638" i="1"/>
  <c r="AC638" i="1"/>
  <c r="O639" i="1"/>
  <c r="T639" i="1"/>
  <c r="U639" i="1"/>
  <c r="V639" i="1"/>
  <c r="W639" i="1"/>
  <c r="X639" i="1"/>
  <c r="Y639" i="1"/>
  <c r="Z639" i="1"/>
  <c r="AA639" i="1"/>
  <c r="AB639" i="1"/>
  <c r="AC639" i="1"/>
  <c r="O640" i="1"/>
  <c r="P640" i="1"/>
  <c r="T640" i="1"/>
  <c r="U640" i="1"/>
  <c r="V640" i="1"/>
  <c r="W640" i="1"/>
  <c r="X640" i="1"/>
  <c r="Y640" i="1"/>
  <c r="Z640" i="1"/>
  <c r="AA640" i="1"/>
  <c r="AB640" i="1"/>
  <c r="AC640" i="1"/>
  <c r="O641" i="1"/>
  <c r="P641" i="1"/>
  <c r="T641" i="1"/>
  <c r="U641" i="1"/>
  <c r="V641" i="1"/>
  <c r="W641" i="1"/>
  <c r="X641" i="1"/>
  <c r="Y641" i="1"/>
  <c r="Z641" i="1"/>
  <c r="AA641" i="1"/>
  <c r="AB641" i="1"/>
  <c r="AC641" i="1"/>
  <c r="O642" i="1"/>
  <c r="P642" i="1"/>
  <c r="T642" i="1"/>
  <c r="U642" i="1"/>
  <c r="V642" i="1"/>
  <c r="W642" i="1"/>
  <c r="X642" i="1"/>
  <c r="Y642" i="1"/>
  <c r="Z642" i="1"/>
  <c r="AA642" i="1"/>
  <c r="AB642" i="1"/>
  <c r="AC642" i="1"/>
  <c r="O643" i="1"/>
  <c r="P643" i="1"/>
  <c r="T643" i="1"/>
  <c r="U643" i="1"/>
  <c r="V643" i="1"/>
  <c r="W643" i="1"/>
  <c r="X643" i="1"/>
  <c r="Y643" i="1"/>
  <c r="Z643" i="1"/>
  <c r="AA643" i="1"/>
  <c r="AB643" i="1"/>
  <c r="AC643" i="1"/>
  <c r="O644" i="1"/>
  <c r="P644" i="1"/>
  <c r="T644" i="1"/>
  <c r="U644" i="1"/>
  <c r="V644" i="1"/>
  <c r="W644" i="1"/>
  <c r="X644" i="1"/>
  <c r="Y644" i="1"/>
  <c r="Z644" i="1"/>
  <c r="AA644" i="1"/>
  <c r="AB644" i="1"/>
  <c r="AC644" i="1"/>
  <c r="O645" i="1"/>
  <c r="P645" i="1"/>
  <c r="T645" i="1"/>
  <c r="U645" i="1"/>
  <c r="V645" i="1"/>
  <c r="W645" i="1"/>
  <c r="X645" i="1"/>
  <c r="Y645" i="1"/>
  <c r="Z645" i="1"/>
  <c r="AA645" i="1"/>
  <c r="AB645" i="1"/>
  <c r="AC645" i="1"/>
  <c r="O646" i="1"/>
  <c r="T646" i="1"/>
  <c r="U646" i="1"/>
  <c r="V646" i="1"/>
  <c r="W646" i="1"/>
  <c r="X646" i="1"/>
  <c r="Y646" i="1"/>
  <c r="Z646" i="1"/>
  <c r="AA646" i="1"/>
  <c r="AB646" i="1"/>
  <c r="AC646" i="1"/>
  <c r="O647" i="1"/>
  <c r="P647" i="1"/>
  <c r="T647" i="1"/>
  <c r="U647" i="1"/>
  <c r="V647" i="1"/>
  <c r="W647" i="1"/>
  <c r="X647" i="1"/>
  <c r="Y647" i="1"/>
  <c r="Z647" i="1"/>
  <c r="AA647" i="1"/>
  <c r="AB647" i="1"/>
  <c r="AC647" i="1"/>
  <c r="O648" i="1"/>
  <c r="T648" i="1"/>
  <c r="U648" i="1"/>
  <c r="V648" i="1"/>
  <c r="W648" i="1"/>
  <c r="X648" i="1"/>
  <c r="Y648" i="1"/>
  <c r="Z648" i="1"/>
  <c r="AA648" i="1"/>
  <c r="AB648" i="1"/>
  <c r="AC648" i="1"/>
  <c r="O649" i="1"/>
  <c r="P649" i="1"/>
  <c r="T649" i="1"/>
  <c r="U649" i="1"/>
  <c r="V649" i="1"/>
  <c r="W649" i="1"/>
  <c r="X649" i="1"/>
  <c r="Y649" i="1"/>
  <c r="Z649" i="1"/>
  <c r="AA649" i="1"/>
  <c r="AB649" i="1"/>
  <c r="AC649" i="1"/>
  <c r="O650" i="1"/>
  <c r="P650" i="1"/>
  <c r="T650" i="1"/>
  <c r="U650" i="1"/>
  <c r="V650" i="1"/>
  <c r="W650" i="1"/>
  <c r="X650" i="1"/>
  <c r="Y650" i="1"/>
  <c r="Z650" i="1"/>
  <c r="AA650" i="1"/>
  <c r="AB650" i="1"/>
  <c r="AC650" i="1"/>
  <c r="O651" i="1"/>
  <c r="P651" i="1"/>
  <c r="T651" i="1"/>
  <c r="U651" i="1"/>
  <c r="V651" i="1"/>
  <c r="W651" i="1"/>
  <c r="X651" i="1"/>
  <c r="Y651" i="1"/>
  <c r="Z651" i="1"/>
  <c r="AA651" i="1"/>
  <c r="AB651" i="1"/>
  <c r="AC651" i="1"/>
  <c r="O652" i="1"/>
  <c r="P652" i="1"/>
  <c r="T652" i="1"/>
  <c r="U652" i="1"/>
  <c r="V652" i="1"/>
  <c r="W652" i="1"/>
  <c r="X652" i="1"/>
  <c r="Y652" i="1"/>
  <c r="Z652" i="1"/>
  <c r="AA652" i="1"/>
  <c r="AB652" i="1"/>
  <c r="AC652" i="1"/>
  <c r="O653" i="1"/>
  <c r="P653" i="1"/>
  <c r="T653" i="1"/>
  <c r="U653" i="1"/>
  <c r="V653" i="1"/>
  <c r="W653" i="1"/>
  <c r="X653" i="1"/>
  <c r="Y653" i="1"/>
  <c r="Z653" i="1"/>
  <c r="AA653" i="1"/>
  <c r="AB653" i="1"/>
  <c r="AC653" i="1"/>
  <c r="O654" i="1"/>
  <c r="P654" i="1"/>
  <c r="T654" i="1"/>
  <c r="U654" i="1"/>
  <c r="V654" i="1"/>
  <c r="W654" i="1"/>
  <c r="X654" i="1"/>
  <c r="Y654" i="1"/>
  <c r="Z654" i="1"/>
  <c r="AA654" i="1"/>
  <c r="AB654" i="1"/>
  <c r="AC654" i="1"/>
  <c r="O655" i="1"/>
  <c r="T655" i="1"/>
  <c r="U655" i="1"/>
  <c r="V655" i="1"/>
  <c r="W655" i="1"/>
  <c r="X655" i="1"/>
  <c r="Y655" i="1"/>
  <c r="Z655" i="1"/>
  <c r="AA655" i="1"/>
  <c r="AB655" i="1"/>
  <c r="AC655" i="1"/>
  <c r="O656" i="1"/>
  <c r="P656" i="1"/>
  <c r="T656" i="1"/>
  <c r="U656" i="1"/>
  <c r="V656" i="1"/>
  <c r="W656" i="1"/>
  <c r="X656" i="1"/>
  <c r="Y656" i="1"/>
  <c r="Z656" i="1"/>
  <c r="AA656" i="1"/>
  <c r="AB656" i="1"/>
  <c r="AC656" i="1"/>
  <c r="O657" i="1"/>
  <c r="T657" i="1"/>
  <c r="U657" i="1"/>
  <c r="V657" i="1"/>
  <c r="W657" i="1"/>
  <c r="X657" i="1"/>
  <c r="Y657" i="1"/>
  <c r="Z657" i="1"/>
  <c r="AA657" i="1"/>
  <c r="AB657" i="1"/>
  <c r="AC657" i="1"/>
  <c r="O658" i="1"/>
  <c r="P658" i="1"/>
  <c r="T658" i="1"/>
  <c r="U658" i="1"/>
  <c r="V658" i="1"/>
  <c r="W658" i="1"/>
  <c r="X658" i="1"/>
  <c r="Y658" i="1"/>
  <c r="Z658" i="1"/>
  <c r="AA658" i="1"/>
  <c r="AB658" i="1"/>
  <c r="AC658" i="1"/>
  <c r="O659" i="1"/>
  <c r="P659" i="1"/>
  <c r="T659" i="1"/>
  <c r="U659" i="1"/>
  <c r="V659" i="1"/>
  <c r="W659" i="1"/>
  <c r="X659" i="1"/>
  <c r="Y659" i="1"/>
  <c r="Z659" i="1"/>
  <c r="AA659" i="1"/>
  <c r="AB659" i="1"/>
  <c r="AC659" i="1"/>
  <c r="O660" i="1"/>
  <c r="P660" i="1"/>
  <c r="T660" i="1"/>
  <c r="U660" i="1"/>
  <c r="V660" i="1"/>
  <c r="W660" i="1"/>
  <c r="X660" i="1"/>
  <c r="Y660" i="1"/>
  <c r="Z660" i="1"/>
  <c r="AA660" i="1"/>
  <c r="AB660" i="1"/>
  <c r="AC660" i="1"/>
  <c r="O661" i="1"/>
  <c r="P661" i="1"/>
  <c r="T661" i="1"/>
  <c r="U661" i="1"/>
  <c r="V661" i="1"/>
  <c r="W661" i="1"/>
  <c r="X661" i="1"/>
  <c r="Y661" i="1"/>
  <c r="Z661" i="1"/>
  <c r="AA661" i="1"/>
  <c r="AB661" i="1"/>
  <c r="AC661" i="1"/>
  <c r="O662" i="1"/>
  <c r="P662" i="1"/>
  <c r="T662" i="1"/>
  <c r="U662" i="1"/>
  <c r="V662" i="1"/>
  <c r="W662" i="1"/>
  <c r="X662" i="1"/>
  <c r="Y662" i="1"/>
  <c r="Z662" i="1"/>
  <c r="AA662" i="1"/>
  <c r="AB662" i="1"/>
  <c r="AC662" i="1"/>
  <c r="O663" i="1"/>
  <c r="T663" i="1"/>
  <c r="U663" i="1"/>
  <c r="V663" i="1"/>
  <c r="W663" i="1"/>
  <c r="X663" i="1"/>
  <c r="Y663" i="1"/>
  <c r="Z663" i="1"/>
  <c r="AA663" i="1"/>
  <c r="AB663" i="1"/>
  <c r="AC663" i="1"/>
  <c r="O664" i="1"/>
  <c r="P664" i="1"/>
  <c r="T664" i="1"/>
  <c r="U664" i="1"/>
  <c r="V664" i="1"/>
  <c r="W664" i="1"/>
  <c r="X664" i="1"/>
  <c r="Y664" i="1"/>
  <c r="Z664" i="1"/>
  <c r="AA664" i="1"/>
  <c r="AB664" i="1"/>
  <c r="AC664" i="1"/>
  <c r="O665" i="1"/>
  <c r="P665" i="1"/>
  <c r="T665" i="1"/>
  <c r="U665" i="1"/>
  <c r="V665" i="1"/>
  <c r="W665" i="1"/>
  <c r="X665" i="1"/>
  <c r="Y665" i="1"/>
  <c r="Z665" i="1"/>
  <c r="AA665" i="1"/>
  <c r="AB665" i="1"/>
  <c r="AC665" i="1"/>
  <c r="O666" i="1"/>
  <c r="T666" i="1"/>
  <c r="U666" i="1"/>
  <c r="V666" i="1"/>
  <c r="W666" i="1"/>
  <c r="X666" i="1"/>
  <c r="Y666" i="1"/>
  <c r="Z666" i="1"/>
  <c r="AA666" i="1"/>
  <c r="AB666" i="1"/>
  <c r="AC666" i="1"/>
  <c r="O667" i="1"/>
  <c r="P667" i="1"/>
  <c r="T667" i="1"/>
  <c r="U667" i="1"/>
  <c r="V667" i="1"/>
  <c r="W667" i="1"/>
  <c r="X667" i="1"/>
  <c r="Y667" i="1"/>
  <c r="Z667" i="1"/>
  <c r="AA667" i="1"/>
  <c r="AB667" i="1"/>
  <c r="AC667" i="1"/>
  <c r="O668" i="1"/>
  <c r="P668" i="1"/>
  <c r="T668" i="1"/>
  <c r="U668" i="1"/>
  <c r="V668" i="1"/>
  <c r="W668" i="1"/>
  <c r="X668" i="1"/>
  <c r="Y668" i="1"/>
  <c r="Z668" i="1"/>
  <c r="AA668" i="1"/>
  <c r="AB668" i="1"/>
  <c r="AC668" i="1"/>
  <c r="O669" i="1"/>
  <c r="P669" i="1"/>
  <c r="T669" i="1"/>
  <c r="U669" i="1"/>
  <c r="V669" i="1"/>
  <c r="W669" i="1"/>
  <c r="X669" i="1"/>
  <c r="Y669" i="1"/>
  <c r="Z669" i="1"/>
  <c r="AA669" i="1"/>
  <c r="AB669" i="1"/>
  <c r="AC669" i="1"/>
  <c r="O670" i="1"/>
  <c r="P670" i="1"/>
  <c r="T670" i="1"/>
  <c r="U670" i="1"/>
  <c r="V670" i="1"/>
  <c r="W670" i="1"/>
  <c r="X670" i="1"/>
  <c r="Y670" i="1"/>
  <c r="Z670" i="1"/>
  <c r="AA670" i="1"/>
  <c r="AB670" i="1"/>
  <c r="AC670" i="1"/>
  <c r="O671" i="1"/>
  <c r="P671" i="1"/>
  <c r="T671" i="1"/>
  <c r="U671" i="1"/>
  <c r="V671" i="1"/>
  <c r="W671" i="1"/>
  <c r="X671" i="1"/>
  <c r="Y671" i="1"/>
  <c r="Z671" i="1"/>
  <c r="AA671" i="1"/>
  <c r="AB671" i="1"/>
  <c r="AC671" i="1"/>
  <c r="O672" i="1"/>
  <c r="T672" i="1"/>
  <c r="U672" i="1"/>
  <c r="V672" i="1"/>
  <c r="W672" i="1"/>
  <c r="X672" i="1"/>
  <c r="Y672" i="1"/>
  <c r="Z672" i="1"/>
  <c r="AA672" i="1"/>
  <c r="AB672" i="1"/>
  <c r="AC672" i="1"/>
  <c r="O673" i="1"/>
  <c r="T673" i="1"/>
  <c r="U673" i="1"/>
  <c r="V673" i="1"/>
  <c r="W673" i="1"/>
  <c r="X673" i="1"/>
  <c r="Y673" i="1"/>
  <c r="Z673" i="1"/>
  <c r="AA673" i="1"/>
  <c r="AB673" i="1"/>
  <c r="AC673" i="1"/>
  <c r="O674" i="1"/>
  <c r="P674" i="1"/>
  <c r="T674" i="1"/>
  <c r="U674" i="1"/>
  <c r="V674" i="1"/>
  <c r="W674" i="1"/>
  <c r="X674" i="1"/>
  <c r="Y674" i="1"/>
  <c r="Z674" i="1"/>
  <c r="AA674" i="1"/>
  <c r="AB674" i="1"/>
  <c r="AC674" i="1"/>
  <c r="O675" i="1"/>
  <c r="P675" i="1"/>
  <c r="T675" i="1"/>
  <c r="U675" i="1"/>
  <c r="V675" i="1"/>
  <c r="W675" i="1"/>
  <c r="X675" i="1"/>
  <c r="Y675" i="1"/>
  <c r="Z675" i="1"/>
  <c r="AA675" i="1"/>
  <c r="AB675" i="1"/>
  <c r="AC675" i="1"/>
  <c r="O676" i="1"/>
  <c r="P676" i="1"/>
  <c r="T676" i="1"/>
  <c r="U676" i="1"/>
  <c r="V676" i="1"/>
  <c r="W676" i="1"/>
  <c r="X676" i="1"/>
  <c r="Y676" i="1"/>
  <c r="Z676" i="1"/>
  <c r="AA676" i="1"/>
  <c r="AB676" i="1"/>
  <c r="AC676" i="1"/>
  <c r="O677" i="1"/>
  <c r="P677" i="1"/>
  <c r="T677" i="1"/>
  <c r="U677" i="1"/>
  <c r="V677" i="1"/>
  <c r="W677" i="1"/>
  <c r="X677" i="1"/>
  <c r="Y677" i="1"/>
  <c r="Z677" i="1"/>
  <c r="AA677" i="1"/>
  <c r="AB677" i="1"/>
  <c r="AC677" i="1"/>
  <c r="O678" i="1"/>
  <c r="P678" i="1"/>
  <c r="T678" i="1"/>
  <c r="U678" i="1"/>
  <c r="V678" i="1"/>
  <c r="W678" i="1"/>
  <c r="X678" i="1"/>
  <c r="Y678" i="1"/>
  <c r="Z678" i="1"/>
  <c r="AA678" i="1"/>
  <c r="AB678" i="1"/>
  <c r="AC678" i="1"/>
  <c r="O679" i="1"/>
  <c r="P679" i="1"/>
  <c r="T679" i="1"/>
  <c r="U679" i="1"/>
  <c r="V679" i="1"/>
  <c r="W679" i="1"/>
  <c r="X679" i="1"/>
  <c r="Y679" i="1"/>
  <c r="Z679" i="1"/>
  <c r="AA679" i="1"/>
  <c r="AB679" i="1"/>
  <c r="AC679" i="1"/>
  <c r="O680" i="1"/>
  <c r="P680" i="1"/>
  <c r="T680" i="1"/>
  <c r="U680" i="1"/>
  <c r="V680" i="1"/>
  <c r="W680" i="1"/>
  <c r="X680" i="1"/>
  <c r="Y680" i="1"/>
  <c r="Z680" i="1"/>
  <c r="AA680" i="1"/>
  <c r="AB680" i="1"/>
  <c r="AC680" i="1"/>
  <c r="O681" i="1"/>
  <c r="T681" i="1"/>
  <c r="U681" i="1"/>
  <c r="V681" i="1"/>
  <c r="W681" i="1"/>
  <c r="X681" i="1"/>
  <c r="Y681" i="1"/>
  <c r="Z681" i="1"/>
  <c r="AA681" i="1"/>
  <c r="AB681" i="1"/>
  <c r="AC681" i="1"/>
  <c r="O682" i="1"/>
  <c r="T682" i="1"/>
  <c r="U682" i="1"/>
  <c r="V682" i="1"/>
  <c r="W682" i="1"/>
  <c r="X682" i="1"/>
  <c r="Y682" i="1"/>
  <c r="Z682" i="1"/>
  <c r="AA682" i="1"/>
  <c r="AB682" i="1"/>
  <c r="AC682" i="1"/>
  <c r="O683" i="1"/>
  <c r="P683" i="1"/>
  <c r="T683" i="1"/>
  <c r="U683" i="1"/>
  <c r="V683" i="1"/>
  <c r="W683" i="1"/>
  <c r="X683" i="1"/>
  <c r="Y683" i="1"/>
  <c r="Z683" i="1"/>
  <c r="AA683" i="1"/>
  <c r="AB683" i="1"/>
  <c r="AC683" i="1"/>
  <c r="O684" i="1"/>
  <c r="P684" i="1"/>
  <c r="T684" i="1"/>
  <c r="U684" i="1"/>
  <c r="V684" i="1"/>
  <c r="W684" i="1"/>
  <c r="X684" i="1"/>
  <c r="Y684" i="1"/>
  <c r="Z684" i="1"/>
  <c r="AA684" i="1"/>
  <c r="AB684" i="1"/>
  <c r="AC684" i="1"/>
  <c r="O685" i="1"/>
  <c r="P685" i="1"/>
  <c r="T685" i="1"/>
  <c r="U685" i="1"/>
  <c r="V685" i="1"/>
  <c r="W685" i="1"/>
  <c r="X685" i="1"/>
  <c r="Y685" i="1"/>
  <c r="Z685" i="1"/>
  <c r="AA685" i="1"/>
  <c r="AB685" i="1"/>
  <c r="AC685" i="1"/>
  <c r="O686" i="1"/>
  <c r="P686" i="1"/>
  <c r="T686" i="1"/>
  <c r="U686" i="1"/>
  <c r="V686" i="1"/>
  <c r="W686" i="1"/>
  <c r="X686" i="1"/>
  <c r="Y686" i="1"/>
  <c r="Z686" i="1"/>
  <c r="AA686" i="1"/>
  <c r="AB686" i="1"/>
  <c r="AC686" i="1"/>
  <c r="O687" i="1"/>
  <c r="P687" i="1"/>
  <c r="T687" i="1"/>
  <c r="U687" i="1"/>
  <c r="V687" i="1"/>
  <c r="W687" i="1"/>
  <c r="X687" i="1"/>
  <c r="Y687" i="1"/>
  <c r="Z687" i="1"/>
  <c r="AA687" i="1"/>
  <c r="AB687" i="1"/>
  <c r="AC687" i="1"/>
  <c r="O688" i="1"/>
  <c r="P688" i="1"/>
  <c r="T688" i="1"/>
  <c r="U688" i="1"/>
  <c r="V688" i="1"/>
  <c r="W688" i="1"/>
  <c r="X688" i="1"/>
  <c r="Y688" i="1"/>
  <c r="Z688" i="1"/>
  <c r="AA688" i="1"/>
  <c r="AB688" i="1"/>
  <c r="AC688" i="1"/>
  <c r="O689" i="1"/>
  <c r="P689" i="1"/>
  <c r="T689" i="1"/>
  <c r="U689" i="1"/>
  <c r="V689" i="1"/>
  <c r="W689" i="1"/>
  <c r="X689" i="1"/>
  <c r="Y689" i="1"/>
  <c r="Z689" i="1"/>
  <c r="AA689" i="1"/>
  <c r="AB689" i="1"/>
  <c r="AC689" i="1"/>
  <c r="O690" i="1"/>
  <c r="T690" i="1"/>
  <c r="U690" i="1"/>
  <c r="V690" i="1"/>
  <c r="W690" i="1"/>
  <c r="X690" i="1"/>
  <c r="Y690" i="1"/>
  <c r="Z690" i="1"/>
  <c r="AA690" i="1"/>
  <c r="AB690" i="1"/>
  <c r="AC690" i="1"/>
  <c r="O691" i="1"/>
  <c r="P691" i="1"/>
  <c r="T691" i="1"/>
  <c r="U691" i="1"/>
  <c r="V691" i="1"/>
  <c r="W691" i="1"/>
  <c r="X691" i="1"/>
  <c r="Y691" i="1"/>
  <c r="Z691" i="1"/>
  <c r="AA691" i="1"/>
  <c r="AB691" i="1"/>
  <c r="AC691" i="1"/>
  <c r="O692" i="1"/>
  <c r="P692" i="1"/>
  <c r="T692" i="1"/>
  <c r="U692" i="1"/>
  <c r="V692" i="1"/>
  <c r="W692" i="1"/>
  <c r="X692" i="1"/>
  <c r="Y692" i="1"/>
  <c r="Z692" i="1"/>
  <c r="AA692" i="1"/>
  <c r="AB692" i="1"/>
  <c r="AC692" i="1"/>
  <c r="O693" i="1"/>
  <c r="P693" i="1"/>
  <c r="T693" i="1"/>
  <c r="U693" i="1"/>
  <c r="V693" i="1"/>
  <c r="W693" i="1"/>
  <c r="X693" i="1"/>
  <c r="Y693" i="1"/>
  <c r="Z693" i="1"/>
  <c r="AA693" i="1"/>
  <c r="AB693" i="1"/>
  <c r="AC693" i="1"/>
  <c r="O694" i="1"/>
  <c r="P694" i="1"/>
  <c r="T694" i="1"/>
  <c r="U694" i="1"/>
  <c r="V694" i="1"/>
  <c r="W694" i="1"/>
  <c r="X694" i="1"/>
  <c r="Y694" i="1"/>
  <c r="Z694" i="1"/>
  <c r="AA694" i="1"/>
  <c r="AB694" i="1"/>
  <c r="AC694" i="1"/>
  <c r="O695" i="1"/>
  <c r="P695" i="1"/>
  <c r="T695" i="1"/>
  <c r="U695" i="1"/>
  <c r="V695" i="1"/>
  <c r="W695" i="1"/>
  <c r="X695" i="1"/>
  <c r="Y695" i="1"/>
  <c r="Z695" i="1"/>
  <c r="AA695" i="1"/>
  <c r="AB695" i="1"/>
  <c r="AC695" i="1"/>
  <c r="O696" i="1"/>
  <c r="P696" i="1"/>
  <c r="T696" i="1"/>
  <c r="U696" i="1"/>
  <c r="V696" i="1"/>
  <c r="W696" i="1"/>
  <c r="X696" i="1"/>
  <c r="Y696" i="1"/>
  <c r="Z696" i="1"/>
  <c r="AA696" i="1"/>
  <c r="AB696" i="1"/>
  <c r="AC696" i="1"/>
  <c r="O697" i="1"/>
  <c r="P697" i="1"/>
  <c r="T697" i="1"/>
  <c r="U697" i="1"/>
  <c r="V697" i="1"/>
  <c r="W697" i="1"/>
  <c r="X697" i="1"/>
  <c r="Y697" i="1"/>
  <c r="Z697" i="1"/>
  <c r="AA697" i="1"/>
  <c r="AB697" i="1"/>
  <c r="AC697" i="1"/>
  <c r="O698" i="1"/>
  <c r="P698" i="1"/>
  <c r="T698" i="1"/>
  <c r="U698" i="1"/>
  <c r="V698" i="1"/>
  <c r="W698" i="1"/>
  <c r="X698" i="1"/>
  <c r="Y698" i="1"/>
  <c r="Z698" i="1"/>
  <c r="AA698" i="1"/>
  <c r="AB698" i="1"/>
  <c r="AC698" i="1"/>
  <c r="O699" i="1"/>
  <c r="T699" i="1"/>
  <c r="U699" i="1"/>
  <c r="V699" i="1"/>
  <c r="W699" i="1"/>
  <c r="X699" i="1"/>
  <c r="Y699" i="1"/>
  <c r="Z699" i="1"/>
  <c r="AA699" i="1"/>
  <c r="AB699" i="1"/>
  <c r="AC699" i="1"/>
  <c r="O700" i="1"/>
  <c r="P700" i="1"/>
  <c r="T700" i="1"/>
  <c r="U700" i="1"/>
  <c r="V700" i="1"/>
  <c r="W700" i="1"/>
  <c r="X700" i="1"/>
  <c r="Y700" i="1"/>
  <c r="Z700" i="1"/>
  <c r="AA700" i="1"/>
  <c r="AB700" i="1"/>
  <c r="AC700" i="1"/>
  <c r="O701" i="1"/>
  <c r="P701" i="1"/>
  <c r="T701" i="1"/>
  <c r="U701" i="1"/>
  <c r="V701" i="1"/>
  <c r="W701" i="1"/>
  <c r="X701" i="1"/>
  <c r="Y701" i="1"/>
  <c r="Z701" i="1"/>
  <c r="AA701" i="1"/>
  <c r="AB701" i="1"/>
  <c r="AC701" i="1"/>
  <c r="O702" i="1"/>
  <c r="P702" i="1"/>
  <c r="T702" i="1"/>
  <c r="U702" i="1"/>
  <c r="V702" i="1"/>
  <c r="W702" i="1"/>
  <c r="X702" i="1"/>
  <c r="Y702" i="1"/>
  <c r="Z702" i="1"/>
  <c r="AA702" i="1"/>
  <c r="AB702" i="1"/>
  <c r="AC702" i="1"/>
  <c r="O703" i="1"/>
  <c r="P703" i="1"/>
  <c r="T703" i="1"/>
  <c r="U703" i="1"/>
  <c r="V703" i="1"/>
  <c r="W703" i="1"/>
  <c r="X703" i="1"/>
  <c r="Y703" i="1"/>
  <c r="Z703" i="1"/>
  <c r="AA703" i="1"/>
  <c r="AB703" i="1"/>
  <c r="AC703" i="1"/>
  <c r="O704" i="1"/>
  <c r="P704" i="1"/>
  <c r="T704" i="1"/>
  <c r="U704" i="1"/>
  <c r="V704" i="1"/>
  <c r="W704" i="1"/>
  <c r="X704" i="1"/>
  <c r="Y704" i="1"/>
  <c r="Z704" i="1"/>
  <c r="AA704" i="1"/>
  <c r="AB704" i="1"/>
  <c r="AC704" i="1"/>
  <c r="O705" i="1"/>
  <c r="P705" i="1"/>
  <c r="T705" i="1"/>
  <c r="U705" i="1"/>
  <c r="V705" i="1"/>
  <c r="W705" i="1"/>
  <c r="X705" i="1"/>
  <c r="Y705" i="1"/>
  <c r="Z705" i="1"/>
  <c r="AA705" i="1"/>
  <c r="AB705" i="1"/>
  <c r="AC705" i="1"/>
  <c r="O706" i="1"/>
  <c r="P706" i="1"/>
  <c r="T706" i="1"/>
  <c r="U706" i="1"/>
  <c r="V706" i="1"/>
  <c r="W706" i="1"/>
  <c r="X706" i="1"/>
  <c r="Y706" i="1"/>
  <c r="Z706" i="1"/>
  <c r="AA706" i="1"/>
  <c r="AB706" i="1"/>
  <c r="AC706" i="1"/>
  <c r="O707" i="1"/>
  <c r="T707" i="1"/>
  <c r="U707" i="1"/>
  <c r="V707" i="1"/>
  <c r="W707" i="1"/>
  <c r="X707" i="1"/>
  <c r="Y707" i="1"/>
  <c r="Z707" i="1"/>
  <c r="AA707" i="1"/>
  <c r="AB707" i="1"/>
  <c r="AC707" i="1"/>
  <c r="AD707" i="1" l="1"/>
  <c r="AE707" i="1"/>
  <c r="AF706" i="1"/>
  <c r="AF705" i="1"/>
  <c r="AF704" i="1"/>
  <c r="AD706" i="1"/>
  <c r="AE706" i="1"/>
  <c r="AE705" i="1"/>
  <c r="AD705" i="1"/>
  <c r="AD704" i="1"/>
  <c r="AE704" i="1"/>
  <c r="AF707" i="1"/>
  <c r="AF665" i="1"/>
  <c r="AF664" i="1"/>
  <c r="AF663" i="1"/>
  <c r="AF647" i="1"/>
  <c r="AF646" i="1"/>
  <c r="AF629" i="1"/>
  <c r="AF628" i="1"/>
  <c r="AF611" i="1"/>
  <c r="AF610" i="1"/>
  <c r="AF596" i="1"/>
  <c r="AF595" i="1"/>
  <c r="AF594" i="1"/>
  <c r="AF593" i="1"/>
  <c r="AF592" i="1"/>
  <c r="AF579" i="1"/>
  <c r="AF688" i="1"/>
  <c r="AF686" i="1"/>
  <c r="AF684" i="1"/>
  <c r="AF682" i="1"/>
  <c r="AF671" i="1"/>
  <c r="AF669" i="1"/>
  <c r="AF667" i="1"/>
  <c r="AF654" i="1"/>
  <c r="AF652" i="1"/>
  <c r="AF650" i="1"/>
  <c r="AF648" i="1"/>
  <c r="AF635" i="1"/>
  <c r="AF633" i="1"/>
  <c r="AF631" i="1"/>
  <c r="AF618" i="1"/>
  <c r="AF616" i="1"/>
  <c r="AF614" i="1"/>
  <c r="AF612" i="1"/>
  <c r="AF599" i="1"/>
  <c r="AF597" i="1"/>
  <c r="AF582" i="1"/>
  <c r="AF580" i="1"/>
  <c r="AF578" i="1"/>
  <c r="AF577" i="1"/>
  <c r="AF576" i="1"/>
  <c r="AF575" i="1"/>
  <c r="AF562" i="1"/>
  <c r="AF561" i="1"/>
  <c r="AF560" i="1"/>
  <c r="AF559" i="1"/>
  <c r="AF558" i="1"/>
  <c r="AF545" i="1"/>
  <c r="AF544" i="1"/>
  <c r="AF543" i="1"/>
  <c r="AF542" i="1"/>
  <c r="AF541" i="1"/>
  <c r="AF527" i="1"/>
  <c r="AF526" i="1"/>
  <c r="AF525" i="1"/>
  <c r="AF509" i="1"/>
  <c r="AF508" i="1"/>
  <c r="AF507" i="1"/>
  <c r="AF491" i="1"/>
  <c r="AF490" i="1"/>
  <c r="AF489" i="1"/>
  <c r="AF475" i="1"/>
  <c r="AF474" i="1"/>
  <c r="AF473" i="1"/>
  <c r="AF472" i="1"/>
  <c r="AF471" i="1"/>
  <c r="AF457" i="1"/>
  <c r="AF456" i="1"/>
  <c r="AF455" i="1"/>
  <c r="AF454" i="1"/>
  <c r="AF453" i="1"/>
  <c r="AF440" i="1"/>
  <c r="AF439" i="1"/>
  <c r="AF438" i="1"/>
  <c r="AF422" i="1"/>
  <c r="AF420" i="1"/>
  <c r="AF403" i="1"/>
  <c r="AF387" i="1"/>
  <c r="AF386" i="1"/>
  <c r="AF360" i="1"/>
  <c r="AF359" i="1"/>
  <c r="AF358" i="1"/>
  <c r="AF357" i="1"/>
  <c r="AF356" i="1"/>
  <c r="AF355" i="1"/>
  <c r="AF354" i="1"/>
  <c r="AF341" i="1"/>
  <c r="AF339" i="1"/>
  <c r="AF337" i="1"/>
  <c r="AF324" i="1"/>
  <c r="AF323" i="1"/>
  <c r="AF322" i="1"/>
  <c r="AF320" i="1"/>
  <c r="AF319" i="1"/>
  <c r="AF306" i="1"/>
  <c r="AF305" i="1"/>
  <c r="AF304" i="1"/>
  <c r="AF303" i="1"/>
  <c r="AF302" i="1"/>
  <c r="AF301" i="1"/>
  <c r="AF288" i="1"/>
  <c r="AF287" i="1"/>
  <c r="AF286" i="1"/>
  <c r="AF285" i="1"/>
  <c r="AF284" i="1"/>
  <c r="AF283" i="1"/>
  <c r="AF270" i="1"/>
  <c r="AF269" i="1"/>
  <c r="AF268" i="1"/>
  <c r="AF267" i="1"/>
  <c r="AF266" i="1"/>
  <c r="AF252" i="1"/>
  <c r="AF251" i="1"/>
  <c r="AF250" i="1"/>
  <c r="AF249" i="1"/>
  <c r="AF248" i="1"/>
  <c r="AF233" i="1"/>
  <c r="AF231" i="1"/>
  <c r="AF216" i="1"/>
  <c r="AF214" i="1"/>
  <c r="AF212" i="1"/>
  <c r="AF197" i="1"/>
  <c r="AF195" i="1"/>
  <c r="AF565" i="1"/>
  <c r="AF563" i="1"/>
  <c r="AF548" i="1"/>
  <c r="AF546" i="1"/>
  <c r="AF531" i="1"/>
  <c r="AF529" i="1"/>
  <c r="AF514" i="1"/>
  <c r="AF512" i="1"/>
  <c r="AF510" i="1"/>
  <c r="AF497" i="1"/>
  <c r="AF495" i="1"/>
  <c r="AF493" i="1"/>
  <c r="AF478" i="1"/>
  <c r="AF476" i="1"/>
  <c r="AF461" i="1"/>
  <c r="AF459" i="1"/>
  <c r="AF442" i="1"/>
  <c r="AF427" i="1"/>
  <c r="AF425" i="1"/>
  <c r="AF423" i="1"/>
  <c r="AF410" i="1"/>
  <c r="AF409" i="1"/>
  <c r="AF408" i="1"/>
  <c r="AF407" i="1"/>
  <c r="AF406" i="1"/>
  <c r="AF405" i="1"/>
  <c r="AF393" i="1"/>
  <c r="AF392" i="1"/>
  <c r="AF391" i="1"/>
  <c r="AF390" i="1"/>
  <c r="AF389" i="1"/>
  <c r="AF388" i="1"/>
  <c r="AF369" i="1"/>
  <c r="AF368" i="1"/>
  <c r="AF367" i="1"/>
  <c r="AF366" i="1"/>
  <c r="AF365" i="1"/>
  <c r="AF364" i="1"/>
  <c r="AF363" i="1"/>
  <c r="AF362" i="1"/>
  <c r="AF361" i="1"/>
  <c r="AF343" i="1"/>
  <c r="AF327" i="1"/>
  <c r="AF326" i="1"/>
  <c r="AF325" i="1"/>
  <c r="AF309" i="1"/>
  <c r="AF307" i="1"/>
  <c r="AF290" i="1"/>
  <c r="AF273" i="1"/>
  <c r="AF271" i="1"/>
  <c r="AF256" i="1"/>
  <c r="AF254" i="1"/>
  <c r="AF238" i="1"/>
  <c r="AF237" i="1"/>
  <c r="AF236" i="1"/>
  <c r="AF235" i="1"/>
  <c r="AE694" i="1"/>
  <c r="AD694" i="1"/>
  <c r="AD670" i="1"/>
  <c r="AE670" i="1"/>
  <c r="AF689" i="1"/>
  <c r="AF685" i="1"/>
  <c r="AF683" i="1"/>
  <c r="AF668" i="1"/>
  <c r="AE703" i="1"/>
  <c r="AD703" i="1"/>
  <c r="AD701" i="1"/>
  <c r="AE701" i="1"/>
  <c r="AD699" i="1"/>
  <c r="AE699" i="1"/>
  <c r="AF697" i="1"/>
  <c r="AF695" i="1"/>
  <c r="AF693" i="1"/>
  <c r="AD696" i="1"/>
  <c r="AE696" i="1"/>
  <c r="AE692" i="1"/>
  <c r="AD692" i="1"/>
  <c r="AF692" i="1"/>
  <c r="AD685" i="1"/>
  <c r="AE685" i="1"/>
  <c r="AD697" i="1"/>
  <c r="AE697" i="1"/>
  <c r="AD695" i="1"/>
  <c r="AE695" i="1"/>
  <c r="AD693" i="1"/>
  <c r="AE693" i="1"/>
  <c r="AD691" i="1"/>
  <c r="AE691" i="1"/>
  <c r="AF687" i="1"/>
  <c r="AD672" i="1"/>
  <c r="AE672" i="1"/>
  <c r="AF703" i="1"/>
  <c r="AF701" i="1"/>
  <c r="AF699" i="1"/>
  <c r="AD688" i="1"/>
  <c r="AE688" i="1"/>
  <c r="AD686" i="1"/>
  <c r="AE686" i="1"/>
  <c r="AE684" i="1"/>
  <c r="AD684" i="1"/>
  <c r="AE682" i="1"/>
  <c r="AD682" i="1"/>
  <c r="AD671" i="1"/>
  <c r="AE671" i="1"/>
  <c r="AD669" i="1"/>
  <c r="AE669" i="1"/>
  <c r="AD667" i="1"/>
  <c r="AE667" i="1"/>
  <c r="AE654" i="1"/>
  <c r="AD654" i="1"/>
  <c r="AD652" i="1"/>
  <c r="AE652" i="1"/>
  <c r="AD650" i="1"/>
  <c r="AE650" i="1"/>
  <c r="AD648" i="1"/>
  <c r="AE648" i="1"/>
  <c r="AD698" i="1"/>
  <c r="AE698" i="1"/>
  <c r="AD656" i="1"/>
  <c r="AE656" i="1"/>
  <c r="AE637" i="1"/>
  <c r="AD637" i="1"/>
  <c r="AD700" i="1"/>
  <c r="AE700" i="1"/>
  <c r="AF694" i="1"/>
  <c r="AD679" i="1"/>
  <c r="AE679" i="1"/>
  <c r="AD675" i="1"/>
  <c r="AE675" i="1"/>
  <c r="AD673" i="1"/>
  <c r="AE673" i="1"/>
  <c r="AE662" i="1"/>
  <c r="AD662" i="1"/>
  <c r="AE660" i="1"/>
  <c r="AD660" i="1"/>
  <c r="AD658" i="1"/>
  <c r="AE658" i="1"/>
  <c r="AF656" i="1"/>
  <c r="AF690" i="1"/>
  <c r="AD677" i="1"/>
  <c r="AE677" i="1"/>
  <c r="AF702" i="1"/>
  <c r="AF700" i="1"/>
  <c r="AD681" i="1"/>
  <c r="AE681" i="1"/>
  <c r="AF679" i="1"/>
  <c r="AF677" i="1"/>
  <c r="AF675" i="1"/>
  <c r="AE690" i="1"/>
  <c r="AD690" i="1"/>
  <c r="AE702" i="1"/>
  <c r="AD702" i="1"/>
  <c r="AF696" i="1"/>
  <c r="AD687" i="1"/>
  <c r="AE687" i="1"/>
  <c r="AF681" i="1"/>
  <c r="AE666" i="1"/>
  <c r="AD666" i="1"/>
  <c r="AD653" i="1"/>
  <c r="AE653" i="1"/>
  <c r="AD651" i="1"/>
  <c r="AE651" i="1"/>
  <c r="AD649" i="1"/>
  <c r="AE649" i="1"/>
  <c r="AD636" i="1"/>
  <c r="AE636" i="1"/>
  <c r="AD634" i="1"/>
  <c r="AE634" i="1"/>
  <c r="AD632" i="1"/>
  <c r="AE632" i="1"/>
  <c r="AD630" i="1"/>
  <c r="AE630" i="1"/>
  <c r="AF698" i="1"/>
  <c r="AD689" i="1"/>
  <c r="AE689" i="1"/>
  <c r="AE683" i="1"/>
  <c r="AD683" i="1"/>
  <c r="AD668" i="1"/>
  <c r="AE668" i="1"/>
  <c r="AF670" i="1"/>
  <c r="AF666" i="1"/>
  <c r="AD655" i="1"/>
  <c r="AE655" i="1"/>
  <c r="AF653" i="1"/>
  <c r="AF691" i="1"/>
  <c r="AE680" i="1"/>
  <c r="AD680" i="1"/>
  <c r="AD678" i="1"/>
  <c r="AE678" i="1"/>
  <c r="AE676" i="1"/>
  <c r="AD676" i="1"/>
  <c r="AE674" i="1"/>
  <c r="AD674" i="1"/>
  <c r="AF672" i="1"/>
  <c r="AD661" i="1"/>
  <c r="AE661" i="1"/>
  <c r="AE659" i="1"/>
  <c r="AD659" i="1"/>
  <c r="AD657" i="1"/>
  <c r="AE657" i="1"/>
  <c r="AF655" i="1"/>
  <c r="AD644" i="1"/>
  <c r="AE644" i="1"/>
  <c r="AD642" i="1"/>
  <c r="AE642" i="1"/>
  <c r="AD640" i="1"/>
  <c r="AE640" i="1"/>
  <c r="AF638" i="1"/>
  <c r="AD627" i="1"/>
  <c r="AE627" i="1"/>
  <c r="AE625" i="1"/>
  <c r="AD625" i="1"/>
  <c r="AD623" i="1"/>
  <c r="AE623" i="1"/>
  <c r="AE621" i="1"/>
  <c r="AD621" i="1"/>
  <c r="AF619" i="1"/>
  <c r="AD608" i="1"/>
  <c r="AE608" i="1"/>
  <c r="AD606" i="1"/>
  <c r="AE606" i="1"/>
  <c r="AF604" i="1"/>
  <c r="AF602" i="1"/>
  <c r="AD591" i="1"/>
  <c r="AE591" i="1"/>
  <c r="AD589" i="1"/>
  <c r="AE589" i="1"/>
  <c r="AF587" i="1"/>
  <c r="AF585" i="1"/>
  <c r="AD574" i="1"/>
  <c r="AE574" i="1"/>
  <c r="AD572" i="1"/>
  <c r="AE572" i="1"/>
  <c r="AF570" i="1"/>
  <c r="AF568" i="1"/>
  <c r="AF566" i="1"/>
  <c r="AD557" i="1"/>
  <c r="AE557" i="1"/>
  <c r="AD555" i="1"/>
  <c r="AE555" i="1"/>
  <c r="AF553" i="1"/>
  <c r="AF551" i="1"/>
  <c r="AD540" i="1"/>
  <c r="AE540" i="1"/>
  <c r="AE538" i="1"/>
  <c r="AD538" i="1"/>
  <c r="AF536" i="1"/>
  <c r="AF534" i="1"/>
  <c r="AD523" i="1"/>
  <c r="AE523" i="1"/>
  <c r="AD521" i="1"/>
  <c r="AE521" i="1"/>
  <c r="AD519" i="1"/>
  <c r="AE519" i="1"/>
  <c r="AF517" i="1"/>
  <c r="AE506" i="1"/>
  <c r="AD506" i="1"/>
  <c r="AD504" i="1"/>
  <c r="AE504" i="1"/>
  <c r="AE502" i="1"/>
  <c r="AD502" i="1"/>
  <c r="AF500" i="1"/>
  <c r="AF498" i="1"/>
  <c r="AD487" i="1"/>
  <c r="AE487" i="1"/>
  <c r="AD485" i="1"/>
  <c r="AE485" i="1"/>
  <c r="AF483" i="1"/>
  <c r="AF481" i="1"/>
  <c r="AE470" i="1"/>
  <c r="AD470" i="1"/>
  <c r="AD468" i="1"/>
  <c r="AE468" i="1"/>
  <c r="AF466" i="1"/>
  <c r="AF464" i="1"/>
  <c r="AF462" i="1"/>
  <c r="AD451" i="1"/>
  <c r="AE451" i="1"/>
  <c r="AD449" i="1"/>
  <c r="AE449" i="1"/>
  <c r="AF447" i="1"/>
  <c r="AF445" i="1"/>
  <c r="AD436" i="1"/>
  <c r="AE436" i="1"/>
  <c r="AE434" i="1"/>
  <c r="AD434" i="1"/>
  <c r="AD432" i="1"/>
  <c r="AE432" i="1"/>
  <c r="AF430" i="1"/>
  <c r="AD419" i="1"/>
  <c r="AE419" i="1"/>
  <c r="AD417" i="1"/>
  <c r="AE417" i="1"/>
  <c r="AD415" i="1"/>
  <c r="AE415" i="1"/>
  <c r="AF413" i="1"/>
  <c r="AF411" i="1"/>
  <c r="AE402" i="1"/>
  <c r="AD402" i="1"/>
  <c r="AD400" i="1"/>
  <c r="AE400" i="1"/>
  <c r="AE398" i="1"/>
  <c r="AD398" i="1"/>
  <c r="AD396" i="1"/>
  <c r="AE396" i="1"/>
  <c r="AF394" i="1"/>
  <c r="AD385" i="1"/>
  <c r="AE385" i="1"/>
  <c r="AD383" i="1"/>
  <c r="AE383" i="1"/>
  <c r="AD381" i="1"/>
  <c r="AE381" i="1"/>
  <c r="AD379" i="1"/>
  <c r="AE379" i="1"/>
  <c r="AF377" i="1"/>
  <c r="AF375" i="1"/>
  <c r="AF373" i="1"/>
  <c r="AF371" i="1"/>
  <c r="AD352" i="1"/>
  <c r="AE352" i="1"/>
  <c r="AF350" i="1"/>
  <c r="AF348" i="1"/>
  <c r="AF346" i="1"/>
  <c r="AF344" i="1"/>
  <c r="AD335" i="1"/>
  <c r="AE335" i="1"/>
  <c r="AF333" i="1"/>
  <c r="AF331" i="1"/>
  <c r="AF329" i="1"/>
  <c r="AD318" i="1"/>
  <c r="AE318" i="1"/>
  <c r="AD316" i="1"/>
  <c r="AE316" i="1"/>
  <c r="AF314" i="1"/>
  <c r="AF312" i="1"/>
  <c r="AF310" i="1"/>
  <c r="AD299" i="1"/>
  <c r="AE299" i="1"/>
  <c r="AF297" i="1"/>
  <c r="AF295" i="1"/>
  <c r="AF293" i="1"/>
  <c r="AD282" i="1"/>
  <c r="AE282" i="1"/>
  <c r="AD280" i="1"/>
  <c r="AE280" i="1"/>
  <c r="AF278" i="1"/>
  <c r="AF276" i="1"/>
  <c r="AF274" i="1"/>
  <c r="AD265" i="1"/>
  <c r="AE265" i="1"/>
  <c r="AD263" i="1"/>
  <c r="AE263" i="1"/>
  <c r="AF261" i="1"/>
  <c r="AF259" i="1"/>
  <c r="AF257" i="1"/>
  <c r="AD246" i="1"/>
  <c r="AE246" i="1"/>
  <c r="AD244" i="1"/>
  <c r="AE244" i="1"/>
  <c r="AF242" i="1"/>
  <c r="AF240" i="1"/>
  <c r="AD229" i="1"/>
  <c r="AE229" i="1"/>
  <c r="AD227" i="1"/>
  <c r="AE227" i="1"/>
  <c r="AF225" i="1"/>
  <c r="AF223" i="1"/>
  <c r="AF221" i="1"/>
  <c r="AD210" i="1"/>
  <c r="AE210" i="1"/>
  <c r="AD208" i="1"/>
  <c r="AE208" i="1"/>
  <c r="AF206" i="1"/>
  <c r="AF204" i="1"/>
  <c r="AD193" i="1"/>
  <c r="AE193" i="1"/>
  <c r="AD191" i="1"/>
  <c r="AE191" i="1"/>
  <c r="AF189" i="1"/>
  <c r="AF187" i="1"/>
  <c r="AF185" i="1"/>
  <c r="AF680" i="1"/>
  <c r="AF678" i="1"/>
  <c r="AF676" i="1"/>
  <c r="AF674" i="1"/>
  <c r="AD665" i="1"/>
  <c r="AE665" i="1"/>
  <c r="AD663" i="1"/>
  <c r="AE663" i="1"/>
  <c r="AF661" i="1"/>
  <c r="AF659" i="1"/>
  <c r="AF657" i="1"/>
  <c r="AE646" i="1"/>
  <c r="AD646" i="1"/>
  <c r="AF644" i="1"/>
  <c r="AF642" i="1"/>
  <c r="AF640" i="1"/>
  <c r="AE629" i="1"/>
  <c r="AD629" i="1"/>
  <c r="AF627" i="1"/>
  <c r="AF625" i="1"/>
  <c r="AF623" i="1"/>
  <c r="AF621" i="1"/>
  <c r="AD610" i="1"/>
  <c r="AE610" i="1"/>
  <c r="AF608" i="1"/>
  <c r="AF606" i="1"/>
  <c r="AD595" i="1"/>
  <c r="AE595" i="1"/>
  <c r="AD593" i="1"/>
  <c r="AE593" i="1"/>
  <c r="AF591" i="1"/>
  <c r="AF589" i="1"/>
  <c r="AD578" i="1"/>
  <c r="AE578" i="1"/>
  <c r="AD576" i="1"/>
  <c r="AE576" i="1"/>
  <c r="AF574" i="1"/>
  <c r="AF572" i="1"/>
  <c r="AD561" i="1"/>
  <c r="AE561" i="1"/>
  <c r="AD559" i="1"/>
  <c r="AE559" i="1"/>
  <c r="AF557" i="1"/>
  <c r="AF555" i="1"/>
  <c r="AD544" i="1"/>
  <c r="AE544" i="1"/>
  <c r="AE542" i="1"/>
  <c r="AD542" i="1"/>
  <c r="AF540" i="1"/>
  <c r="AF538" i="1"/>
  <c r="AD527" i="1"/>
  <c r="AE527" i="1"/>
  <c r="AD525" i="1"/>
  <c r="AE525" i="1"/>
  <c r="AF523" i="1"/>
  <c r="AF521" i="1"/>
  <c r="AF519" i="1"/>
  <c r="AD508" i="1"/>
  <c r="AE508" i="1"/>
  <c r="AF506" i="1"/>
  <c r="AF504" i="1"/>
  <c r="AF502" i="1"/>
  <c r="AD491" i="1"/>
  <c r="AE491" i="1"/>
  <c r="AD489" i="1"/>
  <c r="AE489" i="1"/>
  <c r="AF487" i="1"/>
  <c r="AF485" i="1"/>
  <c r="AE474" i="1"/>
  <c r="AD474" i="1"/>
  <c r="AD472" i="1"/>
  <c r="AE472" i="1"/>
  <c r="AF470" i="1"/>
  <c r="AF468" i="1"/>
  <c r="AD457" i="1"/>
  <c r="AE457" i="1"/>
  <c r="AD455" i="1"/>
  <c r="AE455" i="1"/>
  <c r="AD453" i="1"/>
  <c r="AE453" i="1"/>
  <c r="AF451" i="1"/>
  <c r="AF449" i="1"/>
  <c r="AD440" i="1"/>
  <c r="AE440" i="1"/>
  <c r="AE438" i="1"/>
  <c r="AD438" i="1"/>
  <c r="AF436" i="1"/>
  <c r="AF434" i="1"/>
  <c r="AF432" i="1"/>
  <c r="AD421" i="1"/>
  <c r="AE421" i="1"/>
  <c r="AF419" i="1"/>
  <c r="AF417" i="1"/>
  <c r="AF415" i="1"/>
  <c r="AD404" i="1"/>
  <c r="AE404" i="1"/>
  <c r="AF402" i="1"/>
  <c r="AF400" i="1"/>
  <c r="AF398" i="1"/>
  <c r="AF396" i="1"/>
  <c r="AD387" i="1"/>
  <c r="AE387" i="1"/>
  <c r="AF385" i="1"/>
  <c r="AF383" i="1"/>
  <c r="AF381" i="1"/>
  <c r="AF379" i="1"/>
  <c r="AD360" i="1"/>
  <c r="AE360" i="1"/>
  <c r="AE358" i="1"/>
  <c r="AD358" i="1"/>
  <c r="AD356" i="1"/>
  <c r="AE356" i="1"/>
  <c r="AE354" i="1"/>
  <c r="AD354" i="1"/>
  <c r="AF352" i="1"/>
  <c r="AD341" i="1"/>
  <c r="AE341" i="1"/>
  <c r="AD339" i="1"/>
  <c r="AE339" i="1"/>
  <c r="AD337" i="1"/>
  <c r="AE337" i="1"/>
  <c r="AF335" i="1"/>
  <c r="AD324" i="1"/>
  <c r="AE324" i="1"/>
  <c r="AD322" i="1"/>
  <c r="AE322" i="1"/>
  <c r="AD320" i="1"/>
  <c r="AE320" i="1"/>
  <c r="AF318" i="1"/>
  <c r="AF316" i="1"/>
  <c r="AD305" i="1"/>
  <c r="AE305" i="1"/>
  <c r="AD303" i="1"/>
  <c r="AE303" i="1"/>
  <c r="AD301" i="1"/>
  <c r="AE301" i="1"/>
  <c r="AF299" i="1"/>
  <c r="AD288" i="1"/>
  <c r="AE288" i="1"/>
  <c r="AD286" i="1"/>
  <c r="AE286" i="1"/>
  <c r="AD284" i="1"/>
  <c r="AE284" i="1"/>
  <c r="AF282" i="1"/>
  <c r="AF280" i="1"/>
  <c r="AD269" i="1"/>
  <c r="AE269" i="1"/>
  <c r="AD267" i="1"/>
  <c r="AE267" i="1"/>
  <c r="AF265" i="1"/>
  <c r="AF263" i="1"/>
  <c r="AD252" i="1"/>
  <c r="AE252" i="1"/>
  <c r="AD250" i="1"/>
  <c r="AE250" i="1"/>
  <c r="AD248" i="1"/>
  <c r="AE248" i="1"/>
  <c r="AF246" i="1"/>
  <c r="AF244" i="1"/>
  <c r="AD233" i="1"/>
  <c r="AE233" i="1"/>
  <c r="AD231" i="1"/>
  <c r="AE231" i="1"/>
  <c r="AF229" i="1"/>
  <c r="AF227" i="1"/>
  <c r="AD216" i="1"/>
  <c r="AE216" i="1"/>
  <c r="AD214" i="1"/>
  <c r="AE214" i="1"/>
  <c r="AD212" i="1"/>
  <c r="AE212" i="1"/>
  <c r="AF210" i="1"/>
  <c r="AF208" i="1"/>
  <c r="AD197" i="1"/>
  <c r="AE197" i="1"/>
  <c r="AD195" i="1"/>
  <c r="AE195" i="1"/>
  <c r="AF193" i="1"/>
  <c r="AF191" i="1"/>
  <c r="AD635" i="1"/>
  <c r="AE635" i="1"/>
  <c r="AE633" i="1"/>
  <c r="AD633" i="1"/>
  <c r="AE631" i="1"/>
  <c r="AD631" i="1"/>
  <c r="AD618" i="1"/>
  <c r="AE618" i="1"/>
  <c r="AD616" i="1"/>
  <c r="AE616" i="1"/>
  <c r="AD614" i="1"/>
  <c r="AE614" i="1"/>
  <c r="AD612" i="1"/>
  <c r="AE612" i="1"/>
  <c r="AD599" i="1"/>
  <c r="AE599" i="1"/>
  <c r="AD597" i="1"/>
  <c r="AE597" i="1"/>
  <c r="AD582" i="1"/>
  <c r="AE582" i="1"/>
  <c r="AD580" i="1"/>
  <c r="AE580" i="1"/>
  <c r="AD565" i="1"/>
  <c r="AE565" i="1"/>
  <c r="AD563" i="1"/>
  <c r="AE563" i="1"/>
  <c r="AD548" i="1"/>
  <c r="AE548" i="1"/>
  <c r="AE546" i="1"/>
  <c r="AD546" i="1"/>
  <c r="AD531" i="1"/>
  <c r="AE531" i="1"/>
  <c r="AD529" i="1"/>
  <c r="AE529" i="1"/>
  <c r="AE514" i="1"/>
  <c r="AD514" i="1"/>
  <c r="AD512" i="1"/>
  <c r="AE512" i="1"/>
  <c r="AE510" i="1"/>
  <c r="AD510" i="1"/>
  <c r="AD497" i="1"/>
  <c r="AE497" i="1"/>
  <c r="AD495" i="1"/>
  <c r="AE495" i="1"/>
  <c r="AD493" i="1"/>
  <c r="AE493" i="1"/>
  <c r="AE478" i="1"/>
  <c r="AD478" i="1"/>
  <c r="AD476" i="1"/>
  <c r="AE476" i="1"/>
  <c r="AD461" i="1"/>
  <c r="AE461" i="1"/>
  <c r="AD459" i="1"/>
  <c r="AE459" i="1"/>
  <c r="AE442" i="1"/>
  <c r="AD442" i="1"/>
  <c r="AD427" i="1"/>
  <c r="AE427" i="1"/>
  <c r="AD425" i="1"/>
  <c r="AE425" i="1"/>
  <c r="AD423" i="1"/>
  <c r="AE423" i="1"/>
  <c r="AF421" i="1"/>
  <c r="AE410" i="1"/>
  <c r="AD410" i="1"/>
  <c r="AD408" i="1"/>
  <c r="AE408" i="1"/>
  <c r="AE406" i="1"/>
  <c r="AD406" i="1"/>
  <c r="AF404" i="1"/>
  <c r="AD393" i="1"/>
  <c r="AE393" i="1"/>
  <c r="AD391" i="1"/>
  <c r="AE391" i="1"/>
  <c r="AD389" i="1"/>
  <c r="AE389" i="1"/>
  <c r="AD368" i="1"/>
  <c r="AE368" i="1"/>
  <c r="AE366" i="1"/>
  <c r="AD366" i="1"/>
  <c r="AD364" i="1"/>
  <c r="AE364" i="1"/>
  <c r="AE362" i="1"/>
  <c r="AD362" i="1"/>
  <c r="AD343" i="1"/>
  <c r="AE343" i="1"/>
  <c r="AE326" i="1"/>
  <c r="AD326" i="1"/>
  <c r="AD309" i="1"/>
  <c r="AE309" i="1"/>
  <c r="AD307" i="1"/>
  <c r="AE307" i="1"/>
  <c r="AD290" i="1"/>
  <c r="AE290" i="1"/>
  <c r="AD273" i="1"/>
  <c r="AE273" i="1"/>
  <c r="AD271" i="1"/>
  <c r="AE271" i="1"/>
  <c r="AD256" i="1"/>
  <c r="AE256" i="1"/>
  <c r="AD254" i="1"/>
  <c r="AE254" i="1"/>
  <c r="AD237" i="1"/>
  <c r="AE237" i="1"/>
  <c r="AD235" i="1"/>
  <c r="AE235" i="1"/>
  <c r="AD220" i="1"/>
  <c r="AE220" i="1"/>
  <c r="AD218" i="1"/>
  <c r="AE218" i="1"/>
  <c r="AD201" i="1"/>
  <c r="AE201" i="1"/>
  <c r="AD199" i="1"/>
  <c r="AE199" i="1"/>
  <c r="AD184" i="1"/>
  <c r="AE184" i="1"/>
  <c r="AD182" i="1"/>
  <c r="AE182" i="1"/>
  <c r="AE620" i="1"/>
  <c r="AD620" i="1"/>
  <c r="AE605" i="1"/>
  <c r="AD605" i="1"/>
  <c r="AD603" i="1"/>
  <c r="AE603" i="1"/>
  <c r="AE601" i="1"/>
  <c r="AD601" i="1"/>
  <c r="AD588" i="1"/>
  <c r="AE588" i="1"/>
  <c r="AD586" i="1"/>
  <c r="AE586" i="1"/>
  <c r="AD584" i="1"/>
  <c r="AE584" i="1"/>
  <c r="AD569" i="1"/>
  <c r="AE569" i="1"/>
  <c r="AD567" i="1"/>
  <c r="AE567" i="1"/>
  <c r="AD552" i="1"/>
  <c r="AE552" i="1"/>
  <c r="AD550" i="1"/>
  <c r="AE550" i="1"/>
  <c r="AD535" i="1"/>
  <c r="AE535" i="1"/>
  <c r="AD533" i="1"/>
  <c r="AE533" i="1"/>
  <c r="AE518" i="1"/>
  <c r="AD518" i="1"/>
  <c r="AD516" i="1"/>
  <c r="AE516" i="1"/>
  <c r="AD499" i="1"/>
  <c r="AE499" i="1"/>
  <c r="AE482" i="1"/>
  <c r="AD482" i="1"/>
  <c r="AD480" i="1"/>
  <c r="AE480" i="1"/>
  <c r="AD465" i="1"/>
  <c r="AE465" i="1"/>
  <c r="AD463" i="1"/>
  <c r="AE463" i="1"/>
  <c r="AD448" i="1"/>
  <c r="AE448" i="1"/>
  <c r="AE446" i="1"/>
  <c r="AD446" i="1"/>
  <c r="AD444" i="1"/>
  <c r="AE444" i="1"/>
  <c r="AD431" i="1"/>
  <c r="AE431" i="1"/>
  <c r="AD429" i="1"/>
  <c r="AE429" i="1"/>
  <c r="AD412" i="1"/>
  <c r="AE412" i="1"/>
  <c r="AD395" i="1"/>
  <c r="AE395" i="1"/>
  <c r="AE378" i="1"/>
  <c r="AD378" i="1"/>
  <c r="AD376" i="1"/>
  <c r="AE376" i="1"/>
  <c r="AE374" i="1"/>
  <c r="AD374" i="1"/>
  <c r="AD372" i="1"/>
  <c r="AE372" i="1"/>
  <c r="AE370" i="1"/>
  <c r="AD370" i="1"/>
  <c r="AD351" i="1"/>
  <c r="AE351" i="1"/>
  <c r="AD349" i="1"/>
  <c r="AE349" i="1"/>
  <c r="AD347" i="1"/>
  <c r="AE347" i="1"/>
  <c r="AD345" i="1"/>
  <c r="AE345" i="1"/>
  <c r="AD332" i="1"/>
  <c r="AE332" i="1"/>
  <c r="AE330" i="1"/>
  <c r="AD330" i="1"/>
  <c r="AD328" i="1"/>
  <c r="AE328" i="1"/>
  <c r="AE315" i="1"/>
  <c r="AD315" i="1"/>
  <c r="AE313" i="1"/>
  <c r="AD313" i="1"/>
  <c r="AD311" i="1"/>
  <c r="AE311" i="1"/>
  <c r="AD296" i="1"/>
  <c r="AE296" i="1"/>
  <c r="AD294" i="1"/>
  <c r="AE294" i="1"/>
  <c r="AD292" i="1"/>
  <c r="AE292" i="1"/>
  <c r="AD279" i="1"/>
  <c r="AE279" i="1"/>
  <c r="AD277" i="1"/>
  <c r="AE277" i="1"/>
  <c r="AD275" i="1"/>
  <c r="AE275" i="1"/>
  <c r="AD260" i="1"/>
  <c r="AE260" i="1"/>
  <c r="AD258" i="1"/>
  <c r="AE258" i="1"/>
  <c r="AD243" i="1"/>
  <c r="AE243" i="1"/>
  <c r="AD241" i="1"/>
  <c r="AE241" i="1"/>
  <c r="AD239" i="1"/>
  <c r="AE239" i="1"/>
  <c r="AD224" i="1"/>
  <c r="AE224" i="1"/>
  <c r="AD222" i="1"/>
  <c r="AE222" i="1"/>
  <c r="AD207" i="1"/>
  <c r="AE207" i="1"/>
  <c r="AD205" i="1"/>
  <c r="AE205" i="1"/>
  <c r="AD203" i="1"/>
  <c r="AE203" i="1"/>
  <c r="AD188" i="1"/>
  <c r="AE188" i="1"/>
  <c r="AD186" i="1"/>
  <c r="AE186" i="1"/>
  <c r="AD645" i="1"/>
  <c r="AE645" i="1"/>
  <c r="AD643" i="1"/>
  <c r="AE643" i="1"/>
  <c r="AE641" i="1"/>
  <c r="AD641" i="1"/>
  <c r="AD639" i="1"/>
  <c r="AE639" i="1"/>
  <c r="AF637" i="1"/>
  <c r="AD626" i="1"/>
  <c r="AE626" i="1"/>
  <c r="AD624" i="1"/>
  <c r="AE624" i="1"/>
  <c r="AD622" i="1"/>
  <c r="AE622" i="1"/>
  <c r="AF620" i="1"/>
  <c r="AE609" i="1"/>
  <c r="AD609" i="1"/>
  <c r="AD607" i="1"/>
  <c r="AE607" i="1"/>
  <c r="AF605" i="1"/>
  <c r="AF603" i="1"/>
  <c r="AF601" i="1"/>
  <c r="AD590" i="1"/>
  <c r="AE590" i="1"/>
  <c r="AF588" i="1"/>
  <c r="AF586" i="1"/>
  <c r="AF584" i="1"/>
  <c r="AD573" i="1"/>
  <c r="AE573" i="1"/>
  <c r="AD571" i="1"/>
  <c r="AE571" i="1"/>
  <c r="AF569" i="1"/>
  <c r="AF567" i="1"/>
  <c r="AD556" i="1"/>
  <c r="AE556" i="1"/>
  <c r="AD554" i="1"/>
  <c r="AE554" i="1"/>
  <c r="AF552" i="1"/>
  <c r="AF550" i="1"/>
  <c r="AD539" i="1"/>
  <c r="AE539" i="1"/>
  <c r="AD537" i="1"/>
  <c r="AE537" i="1"/>
  <c r="AF535" i="1"/>
  <c r="AF533" i="1"/>
  <c r="AD524" i="1"/>
  <c r="AE524" i="1"/>
  <c r="AE522" i="1"/>
  <c r="AD522" i="1"/>
  <c r="AD520" i="1"/>
  <c r="AE520" i="1"/>
  <c r="AF518" i="1"/>
  <c r="AF516" i="1"/>
  <c r="AD505" i="1"/>
  <c r="AE505" i="1"/>
  <c r="AD503" i="1"/>
  <c r="AE503" i="1"/>
  <c r="AD501" i="1"/>
  <c r="AE501" i="1"/>
  <c r="AF499" i="1"/>
  <c r="AD488" i="1"/>
  <c r="AE488" i="1"/>
  <c r="AE486" i="1"/>
  <c r="AD486" i="1"/>
  <c r="AD484" i="1"/>
  <c r="AE484" i="1"/>
  <c r="AF482" i="1"/>
  <c r="AF480" i="1"/>
  <c r="AD469" i="1"/>
  <c r="AE469" i="1"/>
  <c r="AD467" i="1"/>
  <c r="AE467" i="1"/>
  <c r="AF465" i="1"/>
  <c r="AF463" i="1"/>
  <c r="AD452" i="1"/>
  <c r="AE452" i="1"/>
  <c r="AE450" i="1"/>
  <c r="AD450" i="1"/>
  <c r="AF448" i="1"/>
  <c r="AF446" i="1"/>
  <c r="AF444" i="1"/>
  <c r="AD437" i="1"/>
  <c r="AE437" i="1"/>
  <c r="AD435" i="1"/>
  <c r="AE435" i="1"/>
  <c r="AD433" i="1"/>
  <c r="AE433" i="1"/>
  <c r="AF431" i="1"/>
  <c r="AF429" i="1"/>
  <c r="AE418" i="1"/>
  <c r="AD418" i="1"/>
  <c r="AD416" i="1"/>
  <c r="AE416" i="1"/>
  <c r="AE414" i="1"/>
  <c r="AD414" i="1"/>
  <c r="AF412" i="1"/>
  <c r="AD401" i="1"/>
  <c r="AE401" i="1"/>
  <c r="AD399" i="1"/>
  <c r="AE399" i="1"/>
  <c r="AD397" i="1"/>
  <c r="AE397" i="1"/>
  <c r="AF395" i="1"/>
  <c r="AD384" i="1"/>
  <c r="AE384" i="1"/>
  <c r="AE382" i="1"/>
  <c r="AD382" i="1"/>
  <c r="AD380" i="1"/>
  <c r="AE380" i="1"/>
  <c r="AF378" i="1"/>
  <c r="AF376" i="1"/>
  <c r="AF374" i="1"/>
  <c r="AF372" i="1"/>
  <c r="AF370" i="1"/>
  <c r="AF351" i="1"/>
  <c r="AF349" i="1"/>
  <c r="AF347" i="1"/>
  <c r="AF345" i="1"/>
  <c r="AE334" i="1"/>
  <c r="AD334" i="1"/>
  <c r="AF332" i="1"/>
  <c r="AF330" i="1"/>
  <c r="AF328" i="1"/>
  <c r="AE317" i="1"/>
  <c r="AD317" i="1"/>
  <c r="AF315" i="1"/>
  <c r="AF313" i="1"/>
  <c r="AF311" i="1"/>
  <c r="AD300" i="1"/>
  <c r="AE300" i="1"/>
  <c r="AD298" i="1"/>
  <c r="AE298" i="1"/>
  <c r="AF296" i="1"/>
  <c r="AF294" i="1"/>
  <c r="AF292" i="1"/>
  <c r="AD281" i="1"/>
  <c r="AE281" i="1"/>
  <c r="AF279" i="1"/>
  <c r="AF277" i="1"/>
  <c r="AF275" i="1"/>
  <c r="AD264" i="1"/>
  <c r="AE264" i="1"/>
  <c r="AD262" i="1"/>
  <c r="AE262" i="1"/>
  <c r="AF260" i="1"/>
  <c r="AF258" i="1"/>
  <c r="AD247" i="1"/>
  <c r="AE247" i="1"/>
  <c r="AD245" i="1"/>
  <c r="AE245" i="1"/>
  <c r="AF243" i="1"/>
  <c r="AF241" i="1"/>
  <c r="AF239" i="1"/>
  <c r="AD228" i="1"/>
  <c r="AE228" i="1"/>
  <c r="AD226" i="1"/>
  <c r="AE226" i="1"/>
  <c r="AF224" i="1"/>
  <c r="AF222" i="1"/>
  <c r="AD211" i="1"/>
  <c r="AE211" i="1"/>
  <c r="AD209" i="1"/>
  <c r="AE209" i="1"/>
  <c r="AF207" i="1"/>
  <c r="AF205" i="1"/>
  <c r="AF203" i="1"/>
  <c r="AD192" i="1"/>
  <c r="AE192" i="1"/>
  <c r="AD190" i="1"/>
  <c r="AE190" i="1"/>
  <c r="AF188" i="1"/>
  <c r="AF186" i="1"/>
  <c r="AF673" i="1"/>
  <c r="AD664" i="1"/>
  <c r="AE664" i="1"/>
  <c r="AF662" i="1"/>
  <c r="AF660" i="1"/>
  <c r="AF658" i="1"/>
  <c r="AD647" i="1"/>
  <c r="AE647" i="1"/>
  <c r="AF645" i="1"/>
  <c r="AF643" i="1"/>
  <c r="AF641" i="1"/>
  <c r="AF639" i="1"/>
  <c r="AD628" i="1"/>
  <c r="AE628" i="1"/>
  <c r="AF626" i="1"/>
  <c r="AF624" i="1"/>
  <c r="AF622" i="1"/>
  <c r="AD611" i="1"/>
  <c r="AE611" i="1"/>
  <c r="AF609" i="1"/>
  <c r="AF607" i="1"/>
  <c r="AD596" i="1"/>
  <c r="AE596" i="1"/>
  <c r="AD594" i="1"/>
  <c r="AE594" i="1"/>
  <c r="AD592" i="1"/>
  <c r="AE592" i="1"/>
  <c r="AF590" i="1"/>
  <c r="AD579" i="1"/>
  <c r="AE579" i="1"/>
  <c r="AD577" i="1"/>
  <c r="AE577" i="1"/>
  <c r="AD575" i="1"/>
  <c r="AE575" i="1"/>
  <c r="AF573" i="1"/>
  <c r="AF571" i="1"/>
  <c r="AD562" i="1"/>
  <c r="AE562" i="1"/>
  <c r="AD560" i="1"/>
  <c r="AE560" i="1"/>
  <c r="AD558" i="1"/>
  <c r="AE558" i="1"/>
  <c r="AF556" i="1"/>
  <c r="AF554" i="1"/>
  <c r="AD545" i="1"/>
  <c r="AE545" i="1"/>
  <c r="AD543" i="1"/>
  <c r="AE543" i="1"/>
  <c r="AD541" i="1"/>
  <c r="AE541" i="1"/>
  <c r="AF539" i="1"/>
  <c r="AF537" i="1"/>
  <c r="AE526" i="1"/>
  <c r="AD526" i="1"/>
  <c r="AF524" i="1"/>
  <c r="AF522" i="1"/>
  <c r="AF520" i="1"/>
  <c r="AD509" i="1"/>
  <c r="AE509" i="1"/>
  <c r="AD507" i="1"/>
  <c r="AE507" i="1"/>
  <c r="AF505" i="1"/>
  <c r="AF503" i="1"/>
  <c r="AF501" i="1"/>
  <c r="AE490" i="1"/>
  <c r="AD490" i="1"/>
  <c r="AF488" i="1"/>
  <c r="AF486" i="1"/>
  <c r="AF484" i="1"/>
  <c r="AD475" i="1"/>
  <c r="AE475" i="1"/>
  <c r="AD473" i="1"/>
  <c r="AE473" i="1"/>
  <c r="AD471" i="1"/>
  <c r="AE471" i="1"/>
  <c r="AF469" i="1"/>
  <c r="AF467" i="1"/>
  <c r="AD456" i="1"/>
  <c r="AE456" i="1"/>
  <c r="AE454" i="1"/>
  <c r="AD454" i="1"/>
  <c r="AF452" i="1"/>
  <c r="AF450" i="1"/>
  <c r="AD439" i="1"/>
  <c r="AE439" i="1"/>
  <c r="AF437" i="1"/>
  <c r="AF435" i="1"/>
  <c r="AF433" i="1"/>
  <c r="AE422" i="1"/>
  <c r="AD422" i="1"/>
  <c r="AD420" i="1"/>
  <c r="AE420" i="1"/>
  <c r="AF418" i="1"/>
  <c r="AF416" i="1"/>
  <c r="AF414" i="1"/>
  <c r="AD403" i="1"/>
  <c r="AE403" i="1"/>
  <c r="AF401" i="1"/>
  <c r="AF399" i="1"/>
  <c r="AF397" i="1"/>
  <c r="AE386" i="1"/>
  <c r="AD386" i="1"/>
  <c r="AF384" i="1"/>
  <c r="AF382" i="1"/>
  <c r="AF380" i="1"/>
  <c r="AD359" i="1"/>
  <c r="AE359" i="1"/>
  <c r="AD357" i="1"/>
  <c r="AE357" i="1"/>
  <c r="AD355" i="1"/>
  <c r="AE355" i="1"/>
  <c r="AD353" i="1"/>
  <c r="AE353" i="1"/>
  <c r="AE342" i="1"/>
  <c r="AD342" i="1"/>
  <c r="AD340" i="1"/>
  <c r="AE340" i="1"/>
  <c r="AE338" i="1"/>
  <c r="AD338" i="1"/>
  <c r="AD336" i="1"/>
  <c r="AE336" i="1"/>
  <c r="AF334" i="1"/>
  <c r="AD323" i="1"/>
  <c r="AE323" i="1"/>
  <c r="AE321" i="1"/>
  <c r="AD321" i="1"/>
  <c r="AD319" i="1"/>
  <c r="AE319" i="1"/>
  <c r="AF317" i="1"/>
  <c r="AD306" i="1"/>
  <c r="AE306" i="1"/>
  <c r="AD304" i="1"/>
  <c r="AE304" i="1"/>
  <c r="AD302" i="1"/>
  <c r="AE302" i="1"/>
  <c r="AF300" i="1"/>
  <c r="AF298" i="1"/>
  <c r="AD287" i="1"/>
  <c r="AE287" i="1"/>
  <c r="AD285" i="1"/>
  <c r="AE285" i="1"/>
  <c r="AD283" i="1"/>
  <c r="AE283" i="1"/>
  <c r="AF281" i="1"/>
  <c r="AD270" i="1"/>
  <c r="AE270" i="1"/>
  <c r="AD268" i="1"/>
  <c r="AE268" i="1"/>
  <c r="AD266" i="1"/>
  <c r="AE266" i="1"/>
  <c r="AF264" i="1"/>
  <c r="AF262" i="1"/>
  <c r="AD251" i="1"/>
  <c r="AE251" i="1"/>
  <c r="AD249" i="1"/>
  <c r="AE249" i="1"/>
  <c r="AF247" i="1"/>
  <c r="AF245" i="1"/>
  <c r="AD234" i="1"/>
  <c r="AE234" i="1"/>
  <c r="AD232" i="1"/>
  <c r="AE232" i="1"/>
  <c r="AD230" i="1"/>
  <c r="AE230" i="1"/>
  <c r="AF228" i="1"/>
  <c r="AF226" i="1"/>
  <c r="AD215" i="1"/>
  <c r="AE215" i="1"/>
  <c r="AD213" i="1"/>
  <c r="AE213" i="1"/>
  <c r="AF211" i="1"/>
  <c r="AF209" i="1"/>
  <c r="AD198" i="1"/>
  <c r="AE198" i="1"/>
  <c r="AD196" i="1"/>
  <c r="AE196" i="1"/>
  <c r="AD194" i="1"/>
  <c r="AE194" i="1"/>
  <c r="AF192" i="1"/>
  <c r="AF190" i="1"/>
  <c r="AE617" i="1"/>
  <c r="AD617" i="1"/>
  <c r="AE615" i="1"/>
  <c r="AD615" i="1"/>
  <c r="AE613" i="1"/>
  <c r="AD613" i="1"/>
  <c r="AD600" i="1"/>
  <c r="AE600" i="1"/>
  <c r="AD598" i="1"/>
  <c r="AE598" i="1"/>
  <c r="AD583" i="1"/>
  <c r="AE583" i="1"/>
  <c r="AD581" i="1"/>
  <c r="AE581" i="1"/>
  <c r="AD564" i="1"/>
  <c r="AE564" i="1"/>
  <c r="AD549" i="1"/>
  <c r="AE549" i="1"/>
  <c r="AD547" i="1"/>
  <c r="AE547" i="1"/>
  <c r="AD532" i="1"/>
  <c r="AE532" i="1"/>
  <c r="AE530" i="1"/>
  <c r="AD530" i="1"/>
  <c r="AD528" i="1"/>
  <c r="AE528" i="1"/>
  <c r="AD515" i="1"/>
  <c r="AE515" i="1"/>
  <c r="AD513" i="1"/>
  <c r="AE513" i="1"/>
  <c r="AD511" i="1"/>
  <c r="AE511" i="1"/>
  <c r="AD496" i="1"/>
  <c r="AE496" i="1"/>
  <c r="AE494" i="1"/>
  <c r="AD494" i="1"/>
  <c r="AD492" i="1"/>
  <c r="AE492" i="1"/>
  <c r="AD479" i="1"/>
  <c r="AE479" i="1"/>
  <c r="AD477" i="1"/>
  <c r="AE477" i="1"/>
  <c r="AD460" i="1"/>
  <c r="AE460" i="1"/>
  <c r="AE458" i="1"/>
  <c r="AD458" i="1"/>
  <c r="AD443" i="1"/>
  <c r="AE443" i="1"/>
  <c r="AD441" i="1"/>
  <c r="AE441" i="1"/>
  <c r="AD428" i="1"/>
  <c r="AE428" i="1"/>
  <c r="AE426" i="1"/>
  <c r="AD426" i="1"/>
  <c r="AD424" i="1"/>
  <c r="AE424" i="1"/>
  <c r="AD409" i="1"/>
  <c r="AE409" i="1"/>
  <c r="AD407" i="1"/>
  <c r="AE407" i="1"/>
  <c r="AD405" i="1"/>
  <c r="AE405" i="1"/>
  <c r="AD392" i="1"/>
  <c r="AE392" i="1"/>
  <c r="AE390" i="1"/>
  <c r="AD390" i="1"/>
  <c r="AD388" i="1"/>
  <c r="AE388" i="1"/>
  <c r="AD369" i="1"/>
  <c r="AE369" i="1"/>
  <c r="AD367" i="1"/>
  <c r="AE367" i="1"/>
  <c r="AD365" i="1"/>
  <c r="AE365" i="1"/>
  <c r="AD363" i="1"/>
  <c r="AE363" i="1"/>
  <c r="AD361" i="1"/>
  <c r="AE361" i="1"/>
  <c r="AF353" i="1"/>
  <c r="AF342" i="1"/>
  <c r="AF340" i="1"/>
  <c r="AF338" i="1"/>
  <c r="AF336" i="1"/>
  <c r="AD327" i="1"/>
  <c r="AE327" i="1"/>
  <c r="AE325" i="1"/>
  <c r="AD325" i="1"/>
  <c r="AF321" i="1"/>
  <c r="AD308" i="1"/>
  <c r="AE308" i="1"/>
  <c r="AD291" i="1"/>
  <c r="AE291" i="1"/>
  <c r="AD289" i="1"/>
  <c r="AE289" i="1"/>
  <c r="AD272" i="1"/>
  <c r="AE272" i="1"/>
  <c r="AD255" i="1"/>
  <c r="AE255" i="1"/>
  <c r="AD253" i="1"/>
  <c r="AE253" i="1"/>
  <c r="AD238" i="1"/>
  <c r="AE238" i="1"/>
  <c r="AD236" i="1"/>
  <c r="AE236" i="1"/>
  <c r="AF234" i="1"/>
  <c r="AF232" i="1"/>
  <c r="AF230" i="1"/>
  <c r="AD219" i="1"/>
  <c r="AE219" i="1"/>
  <c r="AD217" i="1"/>
  <c r="AE217" i="1"/>
  <c r="AF215" i="1"/>
  <c r="AF213" i="1"/>
  <c r="AD202" i="1"/>
  <c r="AE202" i="1"/>
  <c r="AD200" i="1"/>
  <c r="AE200" i="1"/>
  <c r="AF198" i="1"/>
  <c r="AF196" i="1"/>
  <c r="AF194" i="1"/>
  <c r="AD183" i="1"/>
  <c r="AE183" i="1"/>
  <c r="AD181" i="1"/>
  <c r="AE181" i="1"/>
  <c r="AF651" i="1"/>
  <c r="AF649" i="1"/>
  <c r="AD638" i="1"/>
  <c r="AE638" i="1"/>
  <c r="AF636" i="1"/>
  <c r="AF634" i="1"/>
  <c r="AF632" i="1"/>
  <c r="AF630" i="1"/>
  <c r="AD619" i="1"/>
  <c r="AE619" i="1"/>
  <c r="AF617" i="1"/>
  <c r="AF615" i="1"/>
  <c r="AF613" i="1"/>
  <c r="AE604" i="1"/>
  <c r="AD604" i="1"/>
  <c r="AD602" i="1"/>
  <c r="AE602" i="1"/>
  <c r="AF600" i="1"/>
  <c r="AF598" i="1"/>
  <c r="AD587" i="1"/>
  <c r="AE587" i="1"/>
  <c r="AD585" i="1"/>
  <c r="AE585" i="1"/>
  <c r="AF583" i="1"/>
  <c r="AF581" i="1"/>
  <c r="AD570" i="1"/>
  <c r="AE570" i="1"/>
  <c r="AD568" i="1"/>
  <c r="AE568" i="1"/>
  <c r="AD566" i="1"/>
  <c r="AE566" i="1"/>
  <c r="AF564" i="1"/>
  <c r="AD553" i="1"/>
  <c r="AE553" i="1"/>
  <c r="AD551" i="1"/>
  <c r="AE551" i="1"/>
  <c r="AF549" i="1"/>
  <c r="AF547" i="1"/>
  <c r="AD536" i="1"/>
  <c r="AE536" i="1"/>
  <c r="AE534" i="1"/>
  <c r="AD534" i="1"/>
  <c r="AF532" i="1"/>
  <c r="AF530" i="1"/>
  <c r="AF528" i="1"/>
  <c r="AD517" i="1"/>
  <c r="AE517" i="1"/>
  <c r="AF515" i="1"/>
  <c r="AF513" i="1"/>
  <c r="AF511" i="1"/>
  <c r="AD500" i="1"/>
  <c r="AE500" i="1"/>
  <c r="AE498" i="1"/>
  <c r="AD498" i="1"/>
  <c r="AF496" i="1"/>
  <c r="AF494" i="1"/>
  <c r="AF492" i="1"/>
  <c r="AD483" i="1"/>
  <c r="AE483" i="1"/>
  <c r="AD481" i="1"/>
  <c r="AE481" i="1"/>
  <c r="AF479" i="1"/>
  <c r="AF477" i="1"/>
  <c r="AE466" i="1"/>
  <c r="AD466" i="1"/>
  <c r="AD464" i="1"/>
  <c r="AE464" i="1"/>
  <c r="AE462" i="1"/>
  <c r="AD462" i="1"/>
  <c r="AF460" i="1"/>
  <c r="AF458" i="1"/>
  <c r="AD447" i="1"/>
  <c r="AE447" i="1"/>
  <c r="AD445" i="1"/>
  <c r="AE445" i="1"/>
  <c r="AF443" i="1"/>
  <c r="AF441" i="1"/>
  <c r="AE430" i="1"/>
  <c r="AD430" i="1"/>
  <c r="AF428" i="1"/>
  <c r="AF426" i="1"/>
  <c r="AF424" i="1"/>
  <c r="AD413" i="1"/>
  <c r="AE413" i="1"/>
  <c r="AD411" i="1"/>
  <c r="AE411" i="1"/>
  <c r="AE394" i="1"/>
  <c r="AD394" i="1"/>
  <c r="AD377" i="1"/>
  <c r="AE377" i="1"/>
  <c r="AD375" i="1"/>
  <c r="AE375" i="1"/>
  <c r="AD373" i="1"/>
  <c r="AE373" i="1"/>
  <c r="AD371" i="1"/>
  <c r="AE371" i="1"/>
  <c r="AE350" i="1"/>
  <c r="AD350" i="1"/>
  <c r="AD348" i="1"/>
  <c r="AE348" i="1"/>
  <c r="AE346" i="1"/>
  <c r="AD346" i="1"/>
  <c r="AD344" i="1"/>
  <c r="AE344" i="1"/>
  <c r="AD333" i="1"/>
  <c r="AE333" i="1"/>
  <c r="AD331" i="1"/>
  <c r="AE331" i="1"/>
  <c r="AD329" i="1"/>
  <c r="AE329" i="1"/>
  <c r="AD314" i="1"/>
  <c r="AE314" i="1"/>
  <c r="AD312" i="1"/>
  <c r="AE312" i="1"/>
  <c r="AD310" i="1"/>
  <c r="AE310" i="1"/>
  <c r="AF308" i="1"/>
  <c r="AD297" i="1"/>
  <c r="AE297" i="1"/>
  <c r="AD295" i="1"/>
  <c r="AE295" i="1"/>
  <c r="AD293" i="1"/>
  <c r="AE293" i="1"/>
  <c r="AF291" i="1"/>
  <c r="AF289" i="1"/>
  <c r="AD278" i="1"/>
  <c r="AE278" i="1"/>
  <c r="AD276" i="1"/>
  <c r="AE276" i="1"/>
  <c r="AD274" i="1"/>
  <c r="AE274" i="1"/>
  <c r="AF272" i="1"/>
  <c r="AD261" i="1"/>
  <c r="AE261" i="1"/>
  <c r="AD259" i="1"/>
  <c r="AE259" i="1"/>
  <c r="AD257" i="1"/>
  <c r="AE257" i="1"/>
  <c r="AF255" i="1"/>
  <c r="AF253" i="1"/>
  <c r="AD242" i="1"/>
  <c r="AE242" i="1"/>
  <c r="AD240" i="1"/>
  <c r="AE240" i="1"/>
  <c r="AD225" i="1"/>
  <c r="AE225" i="1"/>
  <c r="AD223" i="1"/>
  <c r="AE223" i="1"/>
  <c r="AD221" i="1"/>
  <c r="AE221" i="1"/>
  <c r="AD206" i="1"/>
  <c r="AE206" i="1"/>
  <c r="AD204" i="1"/>
  <c r="AE204" i="1"/>
  <c r="AD189" i="1"/>
  <c r="AE189" i="1"/>
  <c r="AD187" i="1"/>
  <c r="AE187" i="1"/>
  <c r="AD185" i="1"/>
  <c r="AE185" i="1"/>
  <c r="P420" i="1"/>
  <c r="P352" i="1"/>
  <c r="P411" i="1"/>
  <c r="P298" i="1"/>
  <c r="P707" i="1"/>
  <c r="P386" i="1"/>
  <c r="P584" i="1"/>
  <c r="P525" i="1"/>
  <c r="P235" i="1"/>
  <c r="P601" i="1"/>
  <c r="P507" i="1"/>
  <c r="P208" i="1"/>
  <c r="P566" i="1"/>
  <c r="P325" i="1"/>
  <c r="P444" i="1"/>
  <c r="P280" i="1"/>
  <c r="P480" i="1"/>
  <c r="P244" i="1"/>
  <c r="P681" i="1"/>
  <c r="P190" i="1"/>
  <c r="P462" i="1"/>
  <c r="P199" i="1"/>
  <c r="P217" i="1"/>
  <c r="P316" i="1"/>
  <c r="P471" i="1"/>
  <c r="P672" i="1"/>
  <c r="P619" i="1"/>
  <c r="P226" i="1"/>
  <c r="P438" i="1"/>
  <c r="P181" i="1"/>
  <c r="P592" i="1"/>
  <c r="P663" i="1"/>
  <c r="P262" i="1"/>
  <c r="P637" i="1"/>
  <c r="P271" i="1"/>
  <c r="P655" i="1"/>
  <c r="P516" i="1"/>
  <c r="P307" i="1"/>
  <c r="P610" i="1"/>
  <c r="P253" i="1"/>
  <c r="P429" i="1"/>
  <c r="P558" i="1"/>
  <c r="P289" i="1"/>
  <c r="P334" i="1"/>
  <c r="P394" i="1"/>
  <c r="P489" i="1"/>
  <c r="P575" i="1"/>
  <c r="P403" i="1"/>
  <c r="P628" i="1"/>
  <c r="P550" i="1"/>
  <c r="P533" i="1"/>
  <c r="P646" i="1"/>
  <c r="P343" i="1"/>
  <c r="P453" i="1"/>
  <c r="P541" i="1"/>
  <c r="P498" i="1"/>
  <c r="P212" i="1"/>
  <c r="P657" i="1"/>
  <c r="P690" i="1"/>
  <c r="P310" i="1"/>
  <c r="P370" i="1"/>
  <c r="P571" i="1"/>
  <c r="P221" i="1"/>
  <c r="P554" i="1"/>
  <c r="P484" i="1"/>
  <c r="P266" i="1"/>
  <c r="P388" i="1"/>
  <c r="P336" i="1"/>
  <c r="P666" i="1"/>
  <c r="P274" i="1"/>
  <c r="P639" i="1"/>
  <c r="P699" i="1"/>
  <c r="P528" i="1"/>
  <c r="P239" i="1"/>
  <c r="P230" i="1"/>
  <c r="P589" i="1"/>
  <c r="P432" i="1"/>
  <c r="P405" i="1"/>
  <c r="P630" i="1"/>
  <c r="P467" i="1"/>
  <c r="P492" i="1"/>
  <c r="P344" i="1"/>
  <c r="P414" i="1"/>
  <c r="P301" i="1"/>
  <c r="P546" i="1"/>
  <c r="P606" i="1"/>
  <c r="P283" i="1"/>
  <c r="P423" i="1"/>
  <c r="P203" i="1"/>
  <c r="P612" i="1"/>
  <c r="P379" i="1"/>
  <c r="P519" i="1"/>
  <c r="P248" i="1"/>
  <c r="P621" i="1"/>
  <c r="P537" i="1"/>
  <c r="P673" i="1"/>
  <c r="P682" i="1"/>
  <c r="P361" i="1"/>
  <c r="P353" i="1"/>
  <c r="P319" i="1"/>
  <c r="P328" i="1"/>
  <c r="P501" i="1"/>
  <c r="P563" i="1"/>
  <c r="P441" i="1"/>
  <c r="P458" i="1"/>
  <c r="P476" i="1"/>
  <c r="P580" i="1"/>
  <c r="P648" i="1"/>
  <c r="P257" i="1"/>
  <c r="P396" i="1"/>
  <c r="P597" i="1"/>
  <c r="P292" i="1"/>
  <c r="P194" i="1"/>
  <c r="P510" i="1"/>
  <c r="P449" i="1"/>
  <c r="P26" i="1" l="1"/>
  <c r="P27" i="1"/>
  <c r="P29" i="1"/>
  <c r="P30" i="1"/>
  <c r="P31" i="1"/>
  <c r="P32" i="1"/>
  <c r="P34" i="1"/>
  <c r="P35" i="1"/>
  <c r="P39" i="1"/>
  <c r="P40" i="1"/>
  <c r="P43" i="1"/>
  <c r="P44" i="1"/>
  <c r="P47" i="1"/>
  <c r="P49" i="1"/>
  <c r="P50" i="1"/>
  <c r="P51" i="1"/>
  <c r="P52" i="1"/>
  <c r="P56" i="1"/>
  <c r="P57" i="1"/>
  <c r="P58" i="1"/>
  <c r="P59" i="1"/>
  <c r="P61" i="1"/>
  <c r="P63" i="1"/>
  <c r="P65" i="1"/>
  <c r="P66" i="1"/>
  <c r="P67" i="1"/>
  <c r="P68" i="1"/>
  <c r="P69" i="1"/>
  <c r="P70" i="1"/>
  <c r="P72" i="1"/>
  <c r="P74" i="1"/>
  <c r="P75" i="1"/>
  <c r="P76" i="1"/>
  <c r="P77" i="1"/>
  <c r="P78" i="1"/>
  <c r="P81" i="1"/>
  <c r="P83" i="1"/>
  <c r="P84" i="1"/>
  <c r="P86" i="1"/>
  <c r="P87" i="1"/>
  <c r="P90" i="1"/>
  <c r="P92" i="1"/>
  <c r="P93" i="1"/>
  <c r="P95" i="1"/>
  <c r="P98" i="1"/>
  <c r="P99" i="1"/>
  <c r="P101" i="1"/>
  <c r="P102" i="1"/>
  <c r="P106" i="1"/>
  <c r="P107" i="1"/>
  <c r="P108" i="1"/>
  <c r="P111" i="1"/>
  <c r="P112" i="1"/>
  <c r="P113" i="1"/>
  <c r="P115" i="1"/>
  <c r="P117" i="1"/>
  <c r="P119" i="1"/>
  <c r="P121" i="1"/>
  <c r="P122" i="1"/>
  <c r="P124" i="1"/>
  <c r="P125" i="1"/>
  <c r="P126" i="1"/>
  <c r="P128" i="1"/>
  <c r="P129" i="1"/>
  <c r="P131" i="1"/>
  <c r="P133" i="1"/>
  <c r="P134" i="1"/>
  <c r="P135" i="1"/>
  <c r="P137" i="1"/>
  <c r="P138" i="1"/>
  <c r="P139" i="1"/>
  <c r="P141" i="1"/>
  <c r="P143" i="1"/>
  <c r="P144" i="1"/>
  <c r="P147" i="1"/>
  <c r="P150" i="1"/>
  <c r="P151" i="1"/>
  <c r="P152" i="1"/>
  <c r="P153" i="1"/>
  <c r="P155" i="1"/>
  <c r="P157" i="1"/>
  <c r="P159" i="1"/>
  <c r="P160" i="1"/>
  <c r="P161" i="1"/>
  <c r="P162" i="1"/>
  <c r="P164" i="1"/>
  <c r="P165" i="1"/>
  <c r="P166" i="1"/>
  <c r="P168" i="1"/>
  <c r="P169" i="1"/>
  <c r="P170" i="1"/>
  <c r="P171" i="1"/>
  <c r="P173" i="1"/>
  <c r="P174" i="1"/>
  <c r="P175" i="1"/>
  <c r="P177" i="1"/>
  <c r="P179" i="1"/>
  <c r="P180" i="1"/>
  <c r="P3" i="1"/>
  <c r="P4" i="1"/>
  <c r="P5" i="1"/>
  <c r="P6" i="1"/>
  <c r="P7" i="1"/>
  <c r="P8" i="1"/>
  <c r="P11" i="1"/>
  <c r="P12" i="1"/>
  <c r="P13" i="1"/>
  <c r="P15" i="1"/>
  <c r="P17" i="1"/>
  <c r="P18" i="1"/>
  <c r="P20" i="1"/>
  <c r="P21" i="1"/>
  <c r="P22" i="1"/>
  <c r="P23" i="1"/>
  <c r="P2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  <c r="O7" i="1"/>
  <c r="O6" i="1"/>
  <c r="O5" i="1"/>
  <c r="O4" i="1"/>
  <c r="O3" i="1"/>
  <c r="O2" i="1"/>
  <c r="AA3" i="1"/>
  <c r="AF3" i="1" s="1"/>
  <c r="AB3" i="1"/>
  <c r="AC3" i="1"/>
  <c r="AA4" i="1"/>
  <c r="AB4" i="1"/>
  <c r="AC4" i="1"/>
  <c r="AA5" i="1"/>
  <c r="AB5" i="1"/>
  <c r="AC5" i="1"/>
  <c r="AA6" i="1"/>
  <c r="AB6" i="1"/>
  <c r="AC6" i="1"/>
  <c r="AA7" i="1"/>
  <c r="AF7" i="1" s="1"/>
  <c r="AB7" i="1"/>
  <c r="AC7" i="1"/>
  <c r="AA8" i="1"/>
  <c r="AB8" i="1"/>
  <c r="AC8" i="1"/>
  <c r="AA9" i="1"/>
  <c r="AB9" i="1"/>
  <c r="AC9" i="1"/>
  <c r="AA10" i="1"/>
  <c r="AB10" i="1"/>
  <c r="AC10" i="1"/>
  <c r="AA11" i="1"/>
  <c r="AF11" i="1" s="1"/>
  <c r="AB11" i="1"/>
  <c r="AC11" i="1"/>
  <c r="AA12" i="1"/>
  <c r="AB12" i="1"/>
  <c r="AC12" i="1"/>
  <c r="AA13" i="1"/>
  <c r="AB13" i="1"/>
  <c r="AC13" i="1"/>
  <c r="AA14" i="1"/>
  <c r="AB14" i="1"/>
  <c r="AC14" i="1"/>
  <c r="AA15" i="1"/>
  <c r="AF15" i="1" s="1"/>
  <c r="AB15" i="1"/>
  <c r="AC15" i="1"/>
  <c r="AA16" i="1"/>
  <c r="AB16" i="1"/>
  <c r="AC16" i="1"/>
  <c r="AA17" i="1"/>
  <c r="AB17" i="1"/>
  <c r="AC17" i="1"/>
  <c r="AA18" i="1"/>
  <c r="AB18" i="1"/>
  <c r="AC18" i="1"/>
  <c r="AA19" i="1"/>
  <c r="AF19" i="1" s="1"/>
  <c r="AB19" i="1"/>
  <c r="AC19" i="1"/>
  <c r="AA20" i="1"/>
  <c r="AB20" i="1"/>
  <c r="AC20" i="1"/>
  <c r="AA21" i="1"/>
  <c r="AB21" i="1"/>
  <c r="AC21" i="1"/>
  <c r="AA22" i="1"/>
  <c r="AB22" i="1"/>
  <c r="AC22" i="1"/>
  <c r="AA23" i="1"/>
  <c r="AF23" i="1" s="1"/>
  <c r="AB23" i="1"/>
  <c r="AC23" i="1"/>
  <c r="AA24" i="1"/>
  <c r="AB24" i="1"/>
  <c r="AC24" i="1"/>
  <c r="AA25" i="1"/>
  <c r="AB25" i="1"/>
  <c r="AC25" i="1"/>
  <c r="AA26" i="1"/>
  <c r="AB26" i="1"/>
  <c r="AC26" i="1"/>
  <c r="AA27" i="1"/>
  <c r="AF27" i="1" s="1"/>
  <c r="AB27" i="1"/>
  <c r="AC27" i="1"/>
  <c r="AA28" i="1"/>
  <c r="AB28" i="1"/>
  <c r="AC28" i="1"/>
  <c r="AA29" i="1"/>
  <c r="AB29" i="1"/>
  <c r="AC29" i="1"/>
  <c r="AA30" i="1"/>
  <c r="AB30" i="1"/>
  <c r="AC30" i="1"/>
  <c r="AA31" i="1"/>
  <c r="AF31" i="1" s="1"/>
  <c r="AB31" i="1"/>
  <c r="AC31" i="1"/>
  <c r="AA32" i="1"/>
  <c r="AB32" i="1"/>
  <c r="AC32" i="1"/>
  <c r="AA33" i="1"/>
  <c r="AB33" i="1"/>
  <c r="AC33" i="1"/>
  <c r="AA34" i="1"/>
  <c r="AB34" i="1"/>
  <c r="AC34" i="1"/>
  <c r="AA35" i="1"/>
  <c r="AF35" i="1" s="1"/>
  <c r="AB35" i="1"/>
  <c r="AC35" i="1"/>
  <c r="AA36" i="1"/>
  <c r="AB36" i="1"/>
  <c r="AC36" i="1"/>
  <c r="AA37" i="1"/>
  <c r="AB37" i="1"/>
  <c r="AC37" i="1"/>
  <c r="AA38" i="1"/>
  <c r="AB38" i="1"/>
  <c r="AC38" i="1"/>
  <c r="AA39" i="1"/>
  <c r="AF39" i="1" s="1"/>
  <c r="AB39" i="1"/>
  <c r="AC39" i="1"/>
  <c r="AA40" i="1"/>
  <c r="AB40" i="1"/>
  <c r="AC40" i="1"/>
  <c r="AA41" i="1"/>
  <c r="AB41" i="1"/>
  <c r="AC41" i="1"/>
  <c r="AA42" i="1"/>
  <c r="AB42" i="1"/>
  <c r="AC42" i="1"/>
  <c r="AA43" i="1"/>
  <c r="AF43" i="1" s="1"/>
  <c r="AB43" i="1"/>
  <c r="AC43" i="1"/>
  <c r="AA44" i="1"/>
  <c r="AB44" i="1"/>
  <c r="AC44" i="1"/>
  <c r="AA45" i="1"/>
  <c r="AB45" i="1"/>
  <c r="AC45" i="1"/>
  <c r="AA46" i="1"/>
  <c r="AB46" i="1"/>
  <c r="AC46" i="1"/>
  <c r="AA47" i="1"/>
  <c r="AF47" i="1" s="1"/>
  <c r="AB47" i="1"/>
  <c r="AC47" i="1"/>
  <c r="AA48" i="1"/>
  <c r="AB48" i="1"/>
  <c r="AC48" i="1"/>
  <c r="AA49" i="1"/>
  <c r="AB49" i="1"/>
  <c r="AC49" i="1"/>
  <c r="AA50" i="1"/>
  <c r="AB50" i="1"/>
  <c r="AC50" i="1"/>
  <c r="AA51" i="1"/>
  <c r="AF51" i="1" s="1"/>
  <c r="AB51" i="1"/>
  <c r="AC51" i="1"/>
  <c r="AA52" i="1"/>
  <c r="AB52" i="1"/>
  <c r="AC52" i="1"/>
  <c r="AA53" i="1"/>
  <c r="AB53" i="1"/>
  <c r="AC53" i="1"/>
  <c r="AA54" i="1"/>
  <c r="AB54" i="1"/>
  <c r="AC54" i="1"/>
  <c r="AA55" i="1"/>
  <c r="AF55" i="1" s="1"/>
  <c r="AB55" i="1"/>
  <c r="AC55" i="1"/>
  <c r="AA56" i="1"/>
  <c r="AB56" i="1"/>
  <c r="AC56" i="1"/>
  <c r="AA57" i="1"/>
  <c r="AB57" i="1"/>
  <c r="AC57" i="1"/>
  <c r="AA58" i="1"/>
  <c r="AB58" i="1"/>
  <c r="AC58" i="1"/>
  <c r="AA59" i="1"/>
  <c r="AF59" i="1" s="1"/>
  <c r="AB59" i="1"/>
  <c r="AC59" i="1"/>
  <c r="AA60" i="1"/>
  <c r="AB60" i="1"/>
  <c r="AC60" i="1"/>
  <c r="AA61" i="1"/>
  <c r="AB61" i="1"/>
  <c r="AC61" i="1"/>
  <c r="AA62" i="1"/>
  <c r="AB62" i="1"/>
  <c r="AC62" i="1"/>
  <c r="AA63" i="1"/>
  <c r="AF63" i="1" s="1"/>
  <c r="AB63" i="1"/>
  <c r="AC63" i="1"/>
  <c r="AA64" i="1"/>
  <c r="AB64" i="1"/>
  <c r="AC64" i="1"/>
  <c r="AA65" i="1"/>
  <c r="AB65" i="1"/>
  <c r="AC65" i="1"/>
  <c r="AA66" i="1"/>
  <c r="AB66" i="1"/>
  <c r="AC66" i="1"/>
  <c r="AA67" i="1"/>
  <c r="AF67" i="1" s="1"/>
  <c r="AB67" i="1"/>
  <c r="AC67" i="1"/>
  <c r="AA68" i="1"/>
  <c r="AB68" i="1"/>
  <c r="AC68" i="1"/>
  <c r="AA69" i="1"/>
  <c r="AB69" i="1"/>
  <c r="AC69" i="1"/>
  <c r="AA70" i="1"/>
  <c r="AB70" i="1"/>
  <c r="AC70" i="1"/>
  <c r="AA71" i="1"/>
  <c r="AF71" i="1" s="1"/>
  <c r="AB71" i="1"/>
  <c r="AC71" i="1"/>
  <c r="AA72" i="1"/>
  <c r="AB72" i="1"/>
  <c r="AC72" i="1"/>
  <c r="AA73" i="1"/>
  <c r="AB73" i="1"/>
  <c r="AC73" i="1"/>
  <c r="AA74" i="1"/>
  <c r="AB74" i="1"/>
  <c r="AC74" i="1"/>
  <c r="AA75" i="1"/>
  <c r="AF75" i="1" s="1"/>
  <c r="AB75" i="1"/>
  <c r="AC75" i="1"/>
  <c r="AA76" i="1"/>
  <c r="AB76" i="1"/>
  <c r="AC76" i="1"/>
  <c r="AA77" i="1"/>
  <c r="AB77" i="1"/>
  <c r="AC77" i="1"/>
  <c r="AA78" i="1"/>
  <c r="AB78" i="1"/>
  <c r="AC78" i="1"/>
  <c r="AA79" i="1"/>
  <c r="AF79" i="1" s="1"/>
  <c r="AB79" i="1"/>
  <c r="AC79" i="1"/>
  <c r="AA80" i="1"/>
  <c r="AB80" i="1"/>
  <c r="AC80" i="1"/>
  <c r="AA81" i="1"/>
  <c r="AB81" i="1"/>
  <c r="AC81" i="1"/>
  <c r="AA82" i="1"/>
  <c r="AB82" i="1"/>
  <c r="AC82" i="1"/>
  <c r="AA83" i="1"/>
  <c r="AF83" i="1" s="1"/>
  <c r="AB83" i="1"/>
  <c r="AC83" i="1"/>
  <c r="AA84" i="1"/>
  <c r="AB84" i="1"/>
  <c r="AC84" i="1"/>
  <c r="AA85" i="1"/>
  <c r="AB85" i="1"/>
  <c r="AC85" i="1"/>
  <c r="AA86" i="1"/>
  <c r="AB86" i="1"/>
  <c r="AC86" i="1"/>
  <c r="AA87" i="1"/>
  <c r="AF87" i="1" s="1"/>
  <c r="AB87" i="1"/>
  <c r="AC87" i="1"/>
  <c r="AA88" i="1"/>
  <c r="AB88" i="1"/>
  <c r="AC88" i="1"/>
  <c r="AA89" i="1"/>
  <c r="AB89" i="1"/>
  <c r="AC89" i="1"/>
  <c r="AA90" i="1"/>
  <c r="AB90" i="1"/>
  <c r="AC90" i="1"/>
  <c r="AA91" i="1"/>
  <c r="AF91" i="1" s="1"/>
  <c r="AB91" i="1"/>
  <c r="AC91" i="1"/>
  <c r="AA92" i="1"/>
  <c r="AB92" i="1"/>
  <c r="AC92" i="1"/>
  <c r="AA93" i="1"/>
  <c r="AB93" i="1"/>
  <c r="AC93" i="1"/>
  <c r="AA94" i="1"/>
  <c r="AB94" i="1"/>
  <c r="AC94" i="1"/>
  <c r="AA95" i="1"/>
  <c r="AF95" i="1" s="1"/>
  <c r="AB95" i="1"/>
  <c r="AC95" i="1"/>
  <c r="AA96" i="1"/>
  <c r="AB96" i="1"/>
  <c r="AC96" i="1"/>
  <c r="AA97" i="1"/>
  <c r="AB97" i="1"/>
  <c r="AC97" i="1"/>
  <c r="AA98" i="1"/>
  <c r="AB98" i="1"/>
  <c r="AC98" i="1"/>
  <c r="AA99" i="1"/>
  <c r="AB99" i="1"/>
  <c r="AC99" i="1"/>
  <c r="AA100" i="1"/>
  <c r="AB100" i="1"/>
  <c r="AC100" i="1"/>
  <c r="AA101" i="1"/>
  <c r="AB101" i="1"/>
  <c r="AC101" i="1"/>
  <c r="AA102" i="1"/>
  <c r="AB102" i="1"/>
  <c r="AC102" i="1"/>
  <c r="AA103" i="1"/>
  <c r="AB103" i="1"/>
  <c r="AC103" i="1"/>
  <c r="AA104" i="1"/>
  <c r="AB104" i="1"/>
  <c r="AC104" i="1"/>
  <c r="AA105" i="1"/>
  <c r="AB105" i="1"/>
  <c r="AC105" i="1"/>
  <c r="AA106" i="1"/>
  <c r="AB106" i="1"/>
  <c r="AC106" i="1"/>
  <c r="AA107" i="1"/>
  <c r="AB107" i="1"/>
  <c r="AC107" i="1"/>
  <c r="AA108" i="1"/>
  <c r="AB108" i="1"/>
  <c r="AC108" i="1"/>
  <c r="AA109" i="1"/>
  <c r="AB109" i="1"/>
  <c r="AC109" i="1"/>
  <c r="AA110" i="1"/>
  <c r="AB110" i="1"/>
  <c r="AC110" i="1"/>
  <c r="AA111" i="1"/>
  <c r="AB111" i="1"/>
  <c r="AC111" i="1"/>
  <c r="AA112" i="1"/>
  <c r="AB112" i="1"/>
  <c r="AC112" i="1"/>
  <c r="AA113" i="1"/>
  <c r="AB113" i="1"/>
  <c r="AC113" i="1"/>
  <c r="AA114" i="1"/>
  <c r="AB114" i="1"/>
  <c r="AC114" i="1"/>
  <c r="AA115" i="1"/>
  <c r="AB115" i="1"/>
  <c r="AC115" i="1"/>
  <c r="AA116" i="1"/>
  <c r="AB116" i="1"/>
  <c r="AC116" i="1"/>
  <c r="AA117" i="1"/>
  <c r="AB117" i="1"/>
  <c r="AC117" i="1"/>
  <c r="AA118" i="1"/>
  <c r="AB118" i="1"/>
  <c r="AC118" i="1"/>
  <c r="AA119" i="1"/>
  <c r="AB119" i="1"/>
  <c r="AC119" i="1"/>
  <c r="AA120" i="1"/>
  <c r="AB120" i="1"/>
  <c r="AC120" i="1"/>
  <c r="AA121" i="1"/>
  <c r="AB121" i="1"/>
  <c r="AC121" i="1"/>
  <c r="AA122" i="1"/>
  <c r="AB122" i="1"/>
  <c r="AC122" i="1"/>
  <c r="AA123" i="1"/>
  <c r="AB123" i="1"/>
  <c r="AC123" i="1"/>
  <c r="AA124" i="1"/>
  <c r="AB124" i="1"/>
  <c r="AC124" i="1"/>
  <c r="AA125" i="1"/>
  <c r="AB125" i="1"/>
  <c r="AC125" i="1"/>
  <c r="AA126" i="1"/>
  <c r="AB126" i="1"/>
  <c r="AC126" i="1"/>
  <c r="AA127" i="1"/>
  <c r="AB127" i="1"/>
  <c r="AC127" i="1"/>
  <c r="AA128" i="1"/>
  <c r="AB128" i="1"/>
  <c r="AC128" i="1"/>
  <c r="AA129" i="1"/>
  <c r="AB129" i="1"/>
  <c r="AC129" i="1"/>
  <c r="AA130" i="1"/>
  <c r="AB130" i="1"/>
  <c r="AC130" i="1"/>
  <c r="AA131" i="1"/>
  <c r="AB131" i="1"/>
  <c r="AC131" i="1"/>
  <c r="AA132" i="1"/>
  <c r="AB132" i="1"/>
  <c r="AC132" i="1"/>
  <c r="AA133" i="1"/>
  <c r="AB133" i="1"/>
  <c r="AC133" i="1"/>
  <c r="AA134" i="1"/>
  <c r="AB134" i="1"/>
  <c r="AC134" i="1"/>
  <c r="AA135" i="1"/>
  <c r="AB135" i="1"/>
  <c r="AC135" i="1"/>
  <c r="AA136" i="1"/>
  <c r="AB136" i="1"/>
  <c r="AC136" i="1"/>
  <c r="AA137" i="1"/>
  <c r="AB137" i="1"/>
  <c r="AC137" i="1"/>
  <c r="AA138" i="1"/>
  <c r="AB138" i="1"/>
  <c r="AC138" i="1"/>
  <c r="AA139" i="1"/>
  <c r="AB139" i="1"/>
  <c r="AC139" i="1"/>
  <c r="AA140" i="1"/>
  <c r="AB140" i="1"/>
  <c r="AC140" i="1"/>
  <c r="AA141" i="1"/>
  <c r="AB141" i="1"/>
  <c r="AC141" i="1"/>
  <c r="AA142" i="1"/>
  <c r="AB142" i="1"/>
  <c r="AC142" i="1"/>
  <c r="AA143" i="1"/>
  <c r="AB143" i="1"/>
  <c r="AC143" i="1"/>
  <c r="AA144" i="1"/>
  <c r="AB144" i="1"/>
  <c r="AC144" i="1"/>
  <c r="AA145" i="1"/>
  <c r="AB145" i="1"/>
  <c r="AC145" i="1"/>
  <c r="AA146" i="1"/>
  <c r="AB146" i="1"/>
  <c r="AC146" i="1"/>
  <c r="AA147" i="1"/>
  <c r="AB147" i="1"/>
  <c r="AC147" i="1"/>
  <c r="AA148" i="1"/>
  <c r="AB148" i="1"/>
  <c r="AC148" i="1"/>
  <c r="AA149" i="1"/>
  <c r="AB149" i="1"/>
  <c r="AC149" i="1"/>
  <c r="AA150" i="1"/>
  <c r="AB150" i="1"/>
  <c r="AC150" i="1"/>
  <c r="AA151" i="1"/>
  <c r="AB151" i="1"/>
  <c r="AC151" i="1"/>
  <c r="AA152" i="1"/>
  <c r="AB152" i="1"/>
  <c r="AC152" i="1"/>
  <c r="AA153" i="1"/>
  <c r="AB153" i="1"/>
  <c r="AC153" i="1"/>
  <c r="AA154" i="1"/>
  <c r="AB154" i="1"/>
  <c r="AC154" i="1"/>
  <c r="AA155" i="1"/>
  <c r="AB155" i="1"/>
  <c r="AC155" i="1"/>
  <c r="AA156" i="1"/>
  <c r="AB156" i="1"/>
  <c r="AC156" i="1"/>
  <c r="AA157" i="1"/>
  <c r="AB157" i="1"/>
  <c r="AC157" i="1"/>
  <c r="AA158" i="1"/>
  <c r="AB158" i="1"/>
  <c r="AC158" i="1"/>
  <c r="AA159" i="1"/>
  <c r="AB159" i="1"/>
  <c r="AC159" i="1"/>
  <c r="AA160" i="1"/>
  <c r="AB160" i="1"/>
  <c r="AC160" i="1"/>
  <c r="AA161" i="1"/>
  <c r="AB161" i="1"/>
  <c r="AC161" i="1"/>
  <c r="AA162" i="1"/>
  <c r="AB162" i="1"/>
  <c r="AC162" i="1"/>
  <c r="AA163" i="1"/>
  <c r="AF163" i="1" s="1"/>
  <c r="AB163" i="1"/>
  <c r="AC163" i="1"/>
  <c r="AA164" i="1"/>
  <c r="AB164" i="1"/>
  <c r="AC164" i="1"/>
  <c r="AA165" i="1"/>
  <c r="AB165" i="1"/>
  <c r="AC165" i="1"/>
  <c r="AA166" i="1"/>
  <c r="AB166" i="1"/>
  <c r="AC166" i="1"/>
  <c r="AA167" i="1"/>
  <c r="AB167" i="1"/>
  <c r="AC167" i="1"/>
  <c r="AA168" i="1"/>
  <c r="AB168" i="1"/>
  <c r="AC168" i="1"/>
  <c r="AA169" i="1"/>
  <c r="AB169" i="1"/>
  <c r="AC169" i="1"/>
  <c r="AA170" i="1"/>
  <c r="AB170" i="1"/>
  <c r="AC170" i="1"/>
  <c r="AA171" i="1"/>
  <c r="AF171" i="1" s="1"/>
  <c r="AB171" i="1"/>
  <c r="AC171" i="1"/>
  <c r="AA172" i="1"/>
  <c r="AB172" i="1"/>
  <c r="AC172" i="1"/>
  <c r="AA173" i="1"/>
  <c r="AB173" i="1"/>
  <c r="AC173" i="1"/>
  <c r="AA174" i="1"/>
  <c r="AB174" i="1"/>
  <c r="AC174" i="1"/>
  <c r="AA175" i="1"/>
  <c r="AB175" i="1"/>
  <c r="AC175" i="1"/>
  <c r="AA176" i="1"/>
  <c r="AB176" i="1"/>
  <c r="AC176" i="1"/>
  <c r="AA177" i="1"/>
  <c r="AB177" i="1"/>
  <c r="AC177" i="1"/>
  <c r="AA178" i="1"/>
  <c r="AB178" i="1"/>
  <c r="AC178" i="1"/>
  <c r="AA179" i="1"/>
  <c r="AF179" i="1" s="1"/>
  <c r="AB179" i="1"/>
  <c r="AC179" i="1"/>
  <c r="AA180" i="1"/>
  <c r="AB180" i="1"/>
  <c r="AC180" i="1"/>
  <c r="AA2" i="1"/>
  <c r="AB2" i="1"/>
  <c r="AC2" i="1"/>
  <c r="Z2" i="1"/>
  <c r="AH227" i="1"/>
  <c r="AH464" i="1"/>
  <c r="AH215" i="1"/>
  <c r="AH197" i="1"/>
  <c r="AH228" i="1"/>
  <c r="AH337" i="1"/>
  <c r="AH299" i="1"/>
  <c r="AH401" i="1"/>
  <c r="AH457" i="1"/>
  <c r="AH611" i="1"/>
  <c r="AH323" i="1"/>
  <c r="AH470" i="1"/>
  <c r="AH507" i="1"/>
  <c r="AH481" i="1"/>
  <c r="AH624" i="1"/>
  <c r="AH645" i="1"/>
  <c r="AH349" i="1"/>
  <c r="AH245" i="1"/>
  <c r="AH205" i="1"/>
  <c r="AH287" i="1"/>
  <c r="AH484" i="1"/>
  <c r="AH265" i="1"/>
  <c r="AH285" i="1"/>
  <c r="AH357" i="1"/>
  <c r="AH399" i="1"/>
  <c r="AH675" i="1"/>
  <c r="AH348" i="1"/>
  <c r="AH243" i="1"/>
  <c r="AH216" i="1"/>
  <c r="AH360" i="1"/>
  <c r="AH663" i="1"/>
  <c r="AH433" i="1"/>
  <c r="AH678" i="1"/>
  <c r="AH656" i="1"/>
  <c r="AH544" i="1"/>
  <c r="AH705" i="1"/>
  <c r="AH518" i="1"/>
  <c r="AH694" i="1"/>
  <c r="AH191" i="1"/>
  <c r="AH571" i="1"/>
  <c r="AH570" i="1"/>
  <c r="AH284" i="1"/>
  <c r="AH335" i="1"/>
  <c r="AH460" i="1"/>
  <c r="AH634" i="1"/>
  <c r="AH448" i="1"/>
  <c r="AH288" i="1"/>
  <c r="AH658" i="1"/>
  <c r="AH208" i="1"/>
  <c r="AH492" i="1"/>
  <c r="AH283" i="1"/>
  <c r="AH248" i="1"/>
  <c r="AH182" i="1"/>
  <c r="AH662" i="1"/>
  <c r="AH214" i="1"/>
  <c r="AH338" i="1"/>
  <c r="AH453" i="1"/>
  <c r="AH490" i="1"/>
  <c r="AH703" i="1"/>
  <c r="AH527" i="1"/>
  <c r="AH562" i="1"/>
  <c r="AH446" i="1"/>
  <c r="AH431" i="1"/>
  <c r="AH469" i="1"/>
  <c r="AH451" i="1"/>
  <c r="AH278" i="1"/>
  <c r="AH626" i="1"/>
  <c r="AH441" i="1"/>
  <c r="AH476" i="1"/>
  <c r="AH593" i="1"/>
  <c r="AH517" i="1"/>
  <c r="AH237" i="1"/>
  <c r="AH364" i="1"/>
  <c r="AH409" i="1"/>
  <c r="AH616" i="1"/>
  <c r="AH488" i="1"/>
  <c r="AH590" i="1"/>
  <c r="AH536" i="1"/>
  <c r="AH187" i="1"/>
  <c r="AH277" i="1"/>
  <c r="AH233" i="1"/>
  <c r="AH320" i="1"/>
  <c r="AH186" i="1"/>
  <c r="AH707" i="1"/>
  <c r="AH463" i="1"/>
  <c r="AH680" i="1"/>
  <c r="AH458" i="1"/>
  <c r="AH435" i="1"/>
  <c r="AH298" i="1"/>
  <c r="AH520" i="1"/>
  <c r="AH540" i="1"/>
  <c r="AH596" i="1"/>
  <c r="AH501" i="1"/>
  <c r="AH185" i="1"/>
  <c r="AH272" i="1"/>
  <c r="AH635" i="1"/>
  <c r="AH345" i="1"/>
  <c r="AH400" i="1"/>
  <c r="AH589" i="1"/>
  <c r="AH384" i="1"/>
  <c r="AH456" i="1"/>
  <c r="AH404" i="1"/>
  <c r="AH269" i="1"/>
  <c r="AH468" i="1"/>
  <c r="AH280" i="1"/>
  <c r="AH276" i="1"/>
  <c r="AH557" i="1"/>
  <c r="AH193" i="1"/>
  <c r="AH330" i="1"/>
  <c r="AH355" i="1"/>
  <c r="AH555" i="1"/>
  <c r="AH417" i="1"/>
  <c r="AH543" i="1"/>
  <c r="AH402" i="1"/>
  <c r="AH223" i="1"/>
  <c r="AH381" i="1"/>
  <c r="AH207" i="1"/>
  <c r="AH413" i="1"/>
  <c r="AH341" i="1"/>
  <c r="AH217" i="1"/>
  <c r="AH329" i="1"/>
  <c r="AH560" i="1"/>
  <c r="AH371" i="1"/>
  <c r="AH423" i="1"/>
  <c r="AH263" i="1"/>
  <c r="AH196" i="1"/>
  <c r="AH303" i="1"/>
  <c r="AH432" i="1"/>
  <c r="AH447" i="1"/>
  <c r="AH450" i="1"/>
  <c r="AH375" i="1"/>
  <c r="AH575" i="1"/>
  <c r="AH294" i="1"/>
  <c r="AH466" i="1"/>
  <c r="AH673" i="1"/>
  <c r="AH608" i="1"/>
  <c r="AH552" i="1"/>
  <c r="AH380" i="1"/>
  <c r="AH640" i="1"/>
  <c r="AH339" i="1"/>
  <c r="AH405" i="1"/>
  <c r="AH480" i="1"/>
  <c r="AH654" i="1"/>
  <c r="AH203" i="1"/>
  <c r="AH325" i="1"/>
  <c r="AH449" i="1"/>
  <c r="AH508" i="1"/>
  <c r="AH275" i="1"/>
  <c r="AH305" i="1"/>
  <c r="AH249" i="1"/>
  <c r="AH282" i="1"/>
  <c r="AH454" i="1"/>
  <c r="AH306" i="1"/>
  <c r="AH419" i="1"/>
  <c r="AH398" i="1"/>
  <c r="AH551" i="1"/>
  <c r="AH262" i="1"/>
  <c r="AH595" i="1"/>
  <c r="AH696" i="1"/>
  <c r="AH455" i="1"/>
  <c r="AH242" i="1"/>
  <c r="AH569" i="1"/>
  <c r="AH374" i="1"/>
  <c r="AH346" i="1"/>
  <c r="AH604" i="1"/>
  <c r="AH385" i="1"/>
  <c r="AH541" i="1"/>
  <c r="AH430" i="1"/>
  <c r="AH383" i="1"/>
  <c r="AH273" i="1"/>
  <c r="AH369" i="1"/>
  <c r="AH428" i="1"/>
  <c r="AH651" i="1"/>
  <c r="AH669" i="1"/>
  <c r="AH314" i="1"/>
  <c r="AH567" i="1"/>
  <c r="AH259" i="1"/>
  <c r="AH192" i="1"/>
  <c r="AH235" i="1"/>
  <c r="AH195" i="1"/>
  <c r="AH700" i="1"/>
  <c r="AH699" i="1"/>
  <c r="AH666" i="1"/>
  <c r="AH621" i="1"/>
  <c r="AH353" i="1"/>
  <c r="AH642" i="1"/>
  <c r="AH485" i="1"/>
  <c r="AH620" i="1"/>
  <c r="AH606" i="1"/>
  <c r="AH638" i="1"/>
  <c r="AH379" i="1"/>
  <c r="AH201" i="1"/>
  <c r="AH291" i="1"/>
  <c r="AH653" i="1"/>
  <c r="AH279" i="1"/>
  <c r="AH317" i="1"/>
  <c r="AH302" i="1"/>
  <c r="AH497" i="1"/>
  <c r="AH286" i="1"/>
  <c r="AH230" i="1"/>
  <c r="AH386" i="1"/>
  <c r="AH427" i="1"/>
  <c r="AH564" i="1"/>
  <c r="AH689" i="1"/>
  <c r="AH697" i="1"/>
  <c r="AH542" i="1"/>
  <c r="AH194" i="1"/>
  <c r="AH333" i="1"/>
  <c r="AH683" i="1"/>
  <c r="AH367" i="1"/>
  <c r="AH495" i="1"/>
  <c r="AH599" i="1"/>
  <c r="AH637" i="1"/>
  <c r="AH701" i="1"/>
  <c r="AH514" i="1"/>
  <c r="AH347" i="1"/>
  <c r="AH550" i="1"/>
  <c r="AH408" i="1"/>
  <c r="AH532" i="1"/>
  <c r="AH667" i="1"/>
  <c r="AH395" i="1"/>
  <c r="AH184" i="1"/>
  <c r="AH239" i="1"/>
  <c r="AH257" i="1"/>
  <c r="AH309" i="1"/>
  <c r="AH362" i="1"/>
  <c r="AH351" i="1"/>
  <c r="AH241" i="1"/>
  <c r="AH440" i="1"/>
  <c r="AH336" i="1"/>
  <c r="AH504" i="1"/>
  <c r="AH324" i="1"/>
  <c r="AH352" i="1"/>
  <c r="AH558" i="1"/>
  <c r="AH545" i="1"/>
  <c r="AH289" i="1"/>
  <c r="AH358" i="1"/>
  <c r="AH706" i="1"/>
  <c r="AH521" i="1"/>
  <c r="AH422" i="1"/>
  <c r="AH266" i="1"/>
  <c r="AH612" i="1"/>
  <c r="AH416" i="1"/>
  <c r="AH247" i="1"/>
  <c r="AH304" i="1"/>
  <c r="AH271" i="1"/>
  <c r="AH253" i="1"/>
  <c r="AH231" i="1"/>
  <c r="AH373" i="1"/>
  <c r="AH350" i="1"/>
  <c r="AH226" i="1"/>
  <c r="AH211" i="1"/>
  <c r="AH229" i="1"/>
  <c r="AH297" i="1"/>
  <c r="AH356" i="1"/>
  <c r="AH445" i="1"/>
  <c r="AH509" i="1"/>
  <c r="AH546" i="1"/>
  <c r="AH473" i="1"/>
  <c r="AH503" i="1"/>
  <c r="AH316" i="1"/>
  <c r="AH198" i="1"/>
  <c r="AH704" i="1"/>
  <c r="AH321" i="1"/>
  <c r="AH594" i="1"/>
  <c r="AH629" i="1"/>
  <c r="AH342" i="1"/>
  <c r="AH382" i="1"/>
  <c r="AH511" i="1"/>
  <c r="AH313" i="1"/>
  <c r="AH264" i="1"/>
  <c r="AH396" i="1"/>
  <c r="AH533" i="1"/>
  <c r="AH240" i="1"/>
  <c r="AH452" i="1"/>
  <c r="AH472" i="1"/>
  <c r="AH181" i="1"/>
  <c r="AH534" i="1"/>
  <c r="AH489" i="1"/>
  <c r="AH659" i="1"/>
  <c r="AH681" i="1"/>
  <c r="AH554" i="1"/>
  <c r="AH438" i="1"/>
  <c r="AH578" i="1"/>
  <c r="AH561" i="1"/>
  <c r="AH538" i="1"/>
  <c r="AH301" i="1"/>
  <c r="AH482" i="1"/>
  <c r="AH572" i="1"/>
  <c r="AH505" i="1"/>
  <c r="AH682" i="1"/>
  <c r="AH471" i="1"/>
  <c r="AH414" i="1"/>
  <c r="AH506" i="1"/>
  <c r="AH315" i="1"/>
  <c r="AH219" i="1"/>
  <c r="AH292" i="1"/>
  <c r="AH389" i="1"/>
  <c r="AH443" i="1"/>
  <c r="AH204" i="1"/>
  <c r="AH636" i="1"/>
  <c r="AH519" i="1"/>
  <c r="AH568" i="1"/>
  <c r="AH340" i="1"/>
  <c r="AH232" i="1"/>
  <c r="AH267" i="1"/>
  <c r="AH312" i="1"/>
  <c r="AH296" i="1"/>
  <c r="AH692" i="1"/>
  <c r="AH577" i="1"/>
  <c r="AH622" i="1"/>
  <c r="AH258" i="1"/>
  <c r="AH641" i="1"/>
  <c r="AH585" i="1"/>
  <c r="AH539" i="1"/>
  <c r="AH559" i="1"/>
  <c r="AH246" i="1"/>
  <c r="AH322" i="1"/>
  <c r="AH218" i="1"/>
  <c r="AH368" i="1"/>
  <c r="AH671" i="1"/>
  <c r="AH436" i="1"/>
  <c r="AH665" i="1"/>
  <c r="AH378" i="1"/>
  <c r="AH619" i="1"/>
  <c r="AH343" i="1"/>
  <c r="AH529" i="1"/>
  <c r="AH602" i="1"/>
  <c r="AH461" i="1"/>
  <c r="AH598" i="1"/>
  <c r="AH429" i="1"/>
  <c r="AH465" i="1"/>
  <c r="AH563" i="1"/>
  <c r="AH627" i="1"/>
  <c r="AH525" i="1"/>
  <c r="AH363" i="1"/>
  <c r="AH394" i="1"/>
  <c r="AH530" i="1"/>
  <c r="AH613" i="1"/>
  <c r="AH668" i="1"/>
  <c r="AH190" i="1"/>
  <c r="AH412" i="1"/>
  <c r="AH462" i="1"/>
  <c r="AH202" i="1"/>
  <c r="AH426" i="1"/>
  <c r="AH565" i="1"/>
  <c r="AH684" i="1"/>
  <c r="AH376" i="1"/>
  <c r="AH293" i="1"/>
  <c r="AH354" i="1"/>
  <c r="AH524" i="1"/>
  <c r="AH420" i="1"/>
  <c r="AH244" i="1"/>
  <c r="AH474" i="1"/>
  <c r="AH403" i="1"/>
  <c r="AH573" i="1"/>
  <c r="AH607" i="1"/>
  <c r="AH625" i="1"/>
  <c r="AH261" i="1"/>
  <c r="AH268" i="1"/>
  <c r="AH592" i="1"/>
  <c r="AH206" i="1"/>
  <c r="AH210" i="1"/>
  <c r="AH526" i="1"/>
  <c r="AH609" i="1"/>
  <c r="AH496" i="1"/>
  <c r="AH657" i="1"/>
  <c r="AH270" i="1"/>
  <c r="AH587" i="1"/>
  <c r="AH437" i="1"/>
  <c r="AH220" i="1"/>
  <c r="AH512" i="1"/>
  <c r="AH617" i="1"/>
  <c r="AH579" i="1"/>
  <c r="AH531" i="1"/>
  <c r="AH652" i="1"/>
  <c r="AH515" i="1"/>
  <c r="AH510" i="1"/>
  <c r="AH459" i="1"/>
  <c r="AH632" i="1"/>
  <c r="AH628" i="1"/>
  <c r="AH366" i="1"/>
  <c r="AH513" i="1"/>
  <c r="AH439" i="1"/>
  <c r="AH200" i="1"/>
  <c r="AH255" i="1"/>
  <c r="AH308" i="1"/>
  <c r="AH365" i="1"/>
  <c r="AH494" i="1"/>
  <c r="AH582" i="1"/>
  <c r="AH633" i="1"/>
  <c r="AH334" i="1"/>
  <c r="AH664" i="1"/>
  <c r="AH553" i="1"/>
  <c r="AH415" i="1"/>
  <c r="AH483" i="1"/>
  <c r="AH674" i="1"/>
  <c r="AH199" i="1"/>
  <c r="AH698" i="1"/>
  <c r="AH425" i="1"/>
  <c r="AH411" i="1"/>
  <c r="AH618" i="1"/>
  <c r="AH479" i="1"/>
  <c r="AH254" i="1"/>
  <c r="AH442" i="1"/>
  <c r="AH687" i="1"/>
  <c r="AH377" i="1"/>
  <c r="AH623" i="1"/>
  <c r="AH467" i="1"/>
  <c r="AH499" i="1"/>
  <c r="AH251" i="1"/>
  <c r="AH281" i="1"/>
  <c r="AH295" i="1"/>
  <c r="AH646" i="1"/>
  <c r="AH576" i="1"/>
  <c r="AH475" i="1"/>
  <c r="AH574" i="1"/>
  <c r="AH390" i="1"/>
  <c r="AH332" i="1"/>
  <c r="AH586" i="1"/>
  <c r="AH691" i="1"/>
  <c r="AH319" i="1"/>
  <c r="AH318" i="1"/>
  <c r="AH221" i="1"/>
  <c r="AH372" i="1"/>
  <c r="AH421" i="1"/>
  <c r="AH234" i="1"/>
  <c r="AH597" i="1"/>
  <c r="AH250" i="1"/>
  <c r="AH393" i="1"/>
  <c r="AH522" i="1"/>
  <c r="AH644" i="1"/>
  <c r="AH391" i="1"/>
  <c r="AH650" i="1"/>
  <c r="AH661" i="1"/>
  <c r="AH478" i="1"/>
  <c r="AH326" i="1"/>
  <c r="AH549" i="1"/>
  <c r="AH686" i="1"/>
  <c r="AH556" i="1"/>
  <c r="AH528" i="1"/>
  <c r="AH601" i="1"/>
  <c r="AH702" i="1"/>
  <c r="AH236" i="1"/>
  <c r="AH256" i="1"/>
  <c r="AH310" i="1"/>
  <c r="AH392" i="1"/>
  <c r="AH516" i="1"/>
  <c r="AH600" i="1"/>
  <c r="AH649" i="1"/>
  <c r="AH583" i="1"/>
  <c r="AH660" i="1"/>
  <c r="AH311" i="1"/>
  <c r="AH500" i="1"/>
  <c r="AH591" i="1"/>
  <c r="AH523" i="1"/>
  <c r="AH676" i="1"/>
  <c r="AH535" i="1"/>
  <c r="AH580" i="1"/>
  <c r="AH331" i="1"/>
  <c r="AH695" i="1"/>
  <c r="AH424" i="1"/>
  <c r="AH434" i="1"/>
  <c r="AH183" i="1"/>
  <c r="AH290" i="1"/>
  <c r="AH631" i="1"/>
  <c r="AH584" i="1"/>
  <c r="AH224" i="1"/>
  <c r="AH359" i="1"/>
  <c r="AH397" i="1"/>
  <c r="AH213" i="1"/>
  <c r="AH189" i="1"/>
  <c r="AH491" i="1"/>
  <c r="AH300" i="1"/>
  <c r="AH487" i="1"/>
  <c r="AH610" i="1"/>
  <c r="AH647" i="1"/>
  <c r="AH548" i="1"/>
  <c r="AH477" i="1"/>
  <c r="AH252" i="1"/>
  <c r="AH679" i="1"/>
  <c r="AH639" i="1"/>
  <c r="AH225" i="1"/>
  <c r="AH537" i="1"/>
  <c r="AH344" i="1"/>
  <c r="AH648" i="1"/>
  <c r="AH307" i="1"/>
  <c r="AH643" i="1"/>
  <c r="AH588" i="1"/>
  <c r="AH603" i="1"/>
  <c r="AH388" i="1"/>
  <c r="AH222" i="1"/>
  <c r="AH493" i="1"/>
  <c r="AH407" i="1"/>
  <c r="AH685" i="1"/>
  <c r="AH486" i="1"/>
  <c r="AH693" i="1"/>
  <c r="AH502" i="1"/>
  <c r="AH581" i="1"/>
  <c r="AH690" i="1"/>
  <c r="AH630" i="1"/>
  <c r="AH370" i="1"/>
  <c r="AH615" i="1"/>
  <c r="AH672" i="1"/>
  <c r="AH238" i="1"/>
  <c r="AH274" i="1"/>
  <c r="AH327" i="1"/>
  <c r="AH410" i="1"/>
  <c r="AH547" i="1"/>
  <c r="AH614" i="1"/>
  <c r="AH670" i="1"/>
  <c r="AH655" i="1"/>
  <c r="AH260" i="1"/>
  <c r="AH209" i="1"/>
  <c r="AH361" i="1"/>
  <c r="AH677" i="1"/>
  <c r="AH188" i="1"/>
  <c r="AH387" i="1"/>
  <c r="AH406" i="1"/>
  <c r="AH605" i="1"/>
  <c r="AH212" i="1"/>
  <c r="AH498" i="1"/>
  <c r="AH444" i="1"/>
  <c r="AH418" i="1"/>
  <c r="AH688" i="1"/>
  <c r="AH328" i="1"/>
  <c r="AH566" i="1"/>
  <c r="AG707" i="1"/>
  <c r="AG379" i="1"/>
  <c r="AG410" i="1"/>
  <c r="AG203" i="1"/>
  <c r="AG644" i="1"/>
  <c r="AG303" i="1"/>
  <c r="AG560" i="1"/>
  <c r="AG253" i="1"/>
  <c r="AG701" i="1"/>
  <c r="AG438" i="1"/>
  <c r="AG184" i="1"/>
  <c r="AG573" i="1"/>
  <c r="AG602" i="1"/>
  <c r="AG246" i="1"/>
  <c r="AG622" i="1"/>
  <c r="AG581" i="1"/>
  <c r="AG225" i="1"/>
  <c r="AG451" i="1"/>
  <c r="AG406" i="1"/>
  <c r="AG207" i="1"/>
  <c r="AG306" i="1"/>
  <c r="AG574" i="1"/>
  <c r="AG467" i="1"/>
  <c r="AG392" i="1"/>
  <c r="AG302" i="1"/>
  <c r="AG449" i="1"/>
  <c r="AG618" i="1"/>
  <c r="AG292" i="1"/>
  <c r="AG304" i="1"/>
  <c r="AG702" i="1"/>
  <c r="AG510" i="1"/>
  <c r="AG579" i="1"/>
  <c r="AG462" i="1"/>
  <c r="AG697" i="1"/>
  <c r="AG286" i="1"/>
  <c r="AG235" i="1"/>
  <c r="AG520" i="1"/>
  <c r="AG419" i="1"/>
  <c r="AG374" i="1"/>
  <c r="AG215" i="1"/>
  <c r="AG371" i="1"/>
  <c r="AG649" i="1"/>
  <c r="AG197" i="1"/>
  <c r="AG465" i="1"/>
  <c r="AG226" i="1"/>
  <c r="AG293" i="1"/>
  <c r="AG491" i="1"/>
  <c r="AG264" i="1"/>
  <c r="AG369" i="1"/>
  <c r="AG483" i="1"/>
  <c r="AG337" i="1"/>
  <c r="AG218" i="1"/>
  <c r="AG505" i="1"/>
  <c r="AG445" i="1"/>
  <c r="AG244" i="1"/>
  <c r="AG342" i="1"/>
  <c r="AG638" i="1"/>
  <c r="AG688" i="1"/>
  <c r="AG263" i="1"/>
  <c r="AG273" i="1"/>
  <c r="AG539" i="1"/>
  <c r="AG523" i="1"/>
  <c r="AG476" i="1"/>
  <c r="AG258" i="1"/>
  <c r="AG687" i="1"/>
  <c r="AG387" i="1"/>
  <c r="AG647" i="1"/>
  <c r="AG363" i="1"/>
  <c r="AG274" i="1"/>
  <c r="AG208" i="1"/>
  <c r="AG256" i="1"/>
  <c r="AG222" i="1"/>
  <c r="AG219" i="1"/>
  <c r="AG400" i="1"/>
  <c r="AG362" i="1"/>
  <c r="AG213" i="1"/>
  <c r="AG312" i="1"/>
  <c r="AG519" i="1"/>
  <c r="AG459" i="1"/>
  <c r="AG275" i="1"/>
  <c r="AG422" i="1"/>
  <c r="AG659" i="1"/>
  <c r="AG315" i="1"/>
  <c r="AG443" i="1"/>
  <c r="AG189" i="1"/>
  <c r="AG555" i="1"/>
  <c r="AG231" i="1"/>
  <c r="AG351" i="1"/>
  <c r="AG357" i="1"/>
  <c r="AG658" i="1"/>
  <c r="AG324" i="1"/>
  <c r="AG190" i="1"/>
  <c r="AG255" i="1"/>
  <c r="AG517" i="1"/>
  <c r="AG191" i="1"/>
  <c r="AG309" i="1"/>
  <c r="AG556" i="1"/>
  <c r="AG504" i="1"/>
  <c r="AG518" i="1"/>
  <c r="AG319" i="1"/>
  <c r="AG536" i="1"/>
  <c r="AG648" i="1"/>
  <c r="AG284" i="1"/>
  <c r="AG550" i="1"/>
  <c r="AG416" i="1"/>
  <c r="AG276" i="1"/>
  <c r="AG610" i="1"/>
  <c r="AG397" i="1"/>
  <c r="AG492" i="1"/>
  <c r="AG426" i="1"/>
  <c r="AG265" i="1"/>
  <c r="AG290" i="1"/>
  <c r="AG571" i="1"/>
  <c r="AG217" i="1"/>
  <c r="AG415" i="1"/>
  <c r="AG192" i="1"/>
  <c r="AG272" i="1"/>
  <c r="AG685" i="1"/>
  <c r="AG381" i="1"/>
  <c r="AG531" i="1"/>
  <c r="AG205" i="1"/>
  <c r="AG587" i="1"/>
  <c r="AG572" i="1"/>
  <c r="AG366" i="1"/>
  <c r="AG266" i="1"/>
  <c r="AG705" i="1"/>
  <c r="AG341" i="1"/>
  <c r="AG271" i="1"/>
  <c r="AG537" i="1"/>
  <c r="AG485" i="1"/>
  <c r="AG446" i="1"/>
  <c r="AG234" i="1"/>
  <c r="AG430" i="1"/>
  <c r="AG700" i="1"/>
  <c r="AG216" i="1"/>
  <c r="AG516" i="1"/>
  <c r="AG380" i="1"/>
  <c r="AG464" i="1"/>
  <c r="AG561" i="1"/>
  <c r="AG317" i="1"/>
  <c r="AG405" i="1"/>
  <c r="AG570" i="1"/>
  <c r="AG542" i="1"/>
  <c r="AG254" i="1"/>
  <c r="AG524" i="1"/>
  <c r="AG534" i="1"/>
  <c r="AG282" i="1"/>
  <c r="AG420" i="1"/>
  <c r="AG236" i="1"/>
  <c r="AG691" i="1"/>
  <c r="AG352" i="1"/>
  <c r="AG393" i="1"/>
  <c r="AG645" i="1"/>
  <c r="AG568" i="1"/>
  <c r="AG487" i="1"/>
  <c r="AG326" i="1"/>
  <c r="AG198" i="1"/>
  <c r="AG261" i="1"/>
  <c r="AG651" i="1"/>
  <c r="AG616" i="1"/>
  <c r="AG480" i="1"/>
  <c r="AG703" i="1"/>
  <c r="AG646" i="1"/>
  <c r="AG418" i="1"/>
  <c r="AG515" i="1"/>
  <c r="AG240" i="1"/>
  <c r="AG540" i="1"/>
  <c r="AG495" i="1"/>
  <c r="AG347" i="1"/>
  <c r="AG353" i="1"/>
  <c r="AG678" i="1"/>
  <c r="AG356" i="1"/>
  <c r="AG541" i="1"/>
  <c r="AG619" i="1"/>
  <c r="AG698" i="1"/>
  <c r="AG195" i="1"/>
  <c r="AG499" i="1"/>
  <c r="AG611" i="1"/>
  <c r="AG679" i="1"/>
  <c r="AG631" i="1"/>
  <c r="AG230" i="1"/>
  <c r="AG375" i="1"/>
  <c r="AG660" i="1"/>
  <c r="AG421" i="1"/>
  <c r="AG567" i="1"/>
  <c r="AG334" i="1"/>
  <c r="AG210" i="1"/>
  <c r="AG364" i="1"/>
  <c r="AG607" i="1"/>
  <c r="AG589" i="1"/>
  <c r="AG605" i="1"/>
  <c r="AG338" i="1"/>
  <c r="AG604" i="1"/>
  <c r="AG667" i="1"/>
  <c r="AG339" i="1"/>
  <c r="AG584" i="1"/>
  <c r="AG435" i="1"/>
  <c r="AG394" i="1"/>
  <c r="AG663" i="1"/>
  <c r="AG469" i="1"/>
  <c r="AG513" i="1"/>
  <c r="AG613" i="1"/>
  <c r="AG335" i="1"/>
  <c r="AG343" i="1"/>
  <c r="AG639" i="1"/>
  <c r="AG458" i="1"/>
  <c r="AG434" i="1"/>
  <c r="AG262" i="1"/>
  <c r="AG325" i="1"/>
  <c r="AG278" i="1"/>
  <c r="AG398" i="1"/>
  <c r="AG565" i="1"/>
  <c r="AG239" i="1"/>
  <c r="AG530" i="1"/>
  <c r="AG591" i="1"/>
  <c r="AG442" i="1"/>
  <c r="AG545" i="1"/>
  <c r="AG373" i="1"/>
  <c r="AG669" i="1"/>
  <c r="AG248" i="1"/>
  <c r="AG586" i="1"/>
  <c r="AG437" i="1"/>
  <c r="AG229" i="1"/>
  <c r="AG624" i="1"/>
  <c r="AG583" i="1"/>
  <c r="AG314" i="1"/>
  <c r="AG680" i="1"/>
  <c r="AG582" i="1"/>
  <c r="AG395" i="1"/>
  <c r="AG473" i="1"/>
  <c r="AG684" i="1"/>
  <c r="AG453" i="1"/>
  <c r="AG575" i="1"/>
  <c r="AG289" i="1"/>
  <c r="AG692" i="1"/>
  <c r="AG233" i="1"/>
  <c r="AG569" i="1"/>
  <c r="AG433" i="1"/>
  <c r="AG682" i="1"/>
  <c r="AG559" i="1"/>
  <c r="AG268" i="1"/>
  <c r="AG500" i="1"/>
  <c r="AG652" i="1"/>
  <c r="AG629" i="1"/>
  <c r="AG201" i="1"/>
  <c r="AG486" i="1"/>
  <c r="AG475" i="1"/>
  <c r="AG280" i="1"/>
  <c r="AG313" i="1"/>
  <c r="AG528" i="1"/>
  <c r="AG675" i="1"/>
  <c r="AG187" i="1"/>
  <c r="AG650" i="1"/>
  <c r="AG635" i="1"/>
  <c r="AG552" i="1"/>
  <c r="AG694" i="1"/>
  <c r="AG665" i="1"/>
  <c r="AG452" i="1"/>
  <c r="AG547" i="1"/>
  <c r="AG259" i="1"/>
  <c r="AG661" i="1"/>
  <c r="AG548" i="1"/>
  <c r="AG372" i="1"/>
  <c r="AG403" i="1"/>
  <c r="AG677" i="1"/>
  <c r="AG404" i="1"/>
  <c r="AG558" i="1"/>
  <c r="AG238" i="1"/>
  <c r="AG693" i="1"/>
  <c r="AG214" i="1"/>
  <c r="AG535" i="1"/>
  <c r="AG664" i="1"/>
  <c r="AG654" i="1"/>
  <c r="AG489" i="1"/>
  <c r="AG249" i="1"/>
  <c r="AG413" i="1"/>
  <c r="AG656" i="1"/>
  <c r="AG508" i="1"/>
  <c r="AG588" i="1"/>
  <c r="AG384" i="1"/>
  <c r="AG283" i="1"/>
  <c r="AG595" i="1"/>
  <c r="AG626" i="1"/>
  <c r="AG496" i="1"/>
  <c r="AG706" i="1"/>
  <c r="AG627" i="1"/>
  <c r="AG497" i="1"/>
  <c r="AG279" i="1"/>
  <c r="AG673" i="1"/>
  <c r="AG455" i="1"/>
  <c r="AG247" i="1"/>
  <c r="AG388" i="1"/>
  <c r="AG350" i="1"/>
  <c r="AG385" i="1"/>
  <c r="AG307" i="1"/>
  <c r="AG243" i="1"/>
  <c r="AG327" i="1"/>
  <c r="AG417" i="1"/>
  <c r="AG514" i="1"/>
  <c r="AG232" i="1"/>
  <c r="AG333" i="1"/>
  <c r="AG557" i="1"/>
  <c r="AG493" i="1"/>
  <c r="AG294" i="1"/>
  <c r="AG471" i="1"/>
  <c r="AG655" i="1"/>
  <c r="AG370" i="1"/>
  <c r="AG479" i="1"/>
  <c r="AG223" i="1"/>
  <c r="AG657" i="1"/>
  <c r="AG250" i="1"/>
  <c r="AG376" i="1"/>
  <c r="AG686" i="1"/>
  <c r="AG267" i="1"/>
  <c r="AG199" i="1"/>
  <c r="AG501" i="1"/>
  <c r="AG318" i="1"/>
  <c r="AG330" i="1"/>
  <c r="AG196" i="1"/>
  <c r="AG344" i="1"/>
  <c r="AG630" i="1"/>
  <c r="AG614" i="1"/>
  <c r="AG444" i="1"/>
  <c r="AG594" i="1"/>
  <c r="AG585" i="1"/>
  <c r="AG472" i="1"/>
  <c r="AG245" i="1"/>
  <c r="AG361" i="1"/>
  <c r="AG699" i="1"/>
  <c r="AG252" i="1"/>
  <c r="AG182" i="1"/>
  <c r="AG450" i="1"/>
  <c r="AG498" i="1"/>
  <c r="AG578" i="1"/>
  <c r="AG323" i="1"/>
  <c r="AG551" i="1"/>
  <c r="AG671" i="1"/>
  <c r="AG193" i="1"/>
  <c r="AG237" i="1"/>
  <c r="AG503" i="1"/>
  <c r="AG596" i="1"/>
  <c r="AG396" i="1"/>
  <c r="AG482" i="1"/>
  <c r="AG549" i="1"/>
  <c r="AG221" i="1"/>
  <c r="AG683" i="1"/>
  <c r="AG563" i="1"/>
  <c r="AG349" i="1"/>
  <c r="AG672" i="1"/>
  <c r="AG544" i="1"/>
  <c r="AG382" i="1"/>
  <c r="AG428" i="1"/>
  <c r="AG185" i="1"/>
  <c r="AG436" i="1"/>
  <c r="AG425" i="1"/>
  <c r="AG296" i="1"/>
  <c r="AG615" i="1"/>
  <c r="AG625" i="1"/>
  <c r="AG301" i="1"/>
  <c r="AG270" i="1"/>
  <c r="AG466" i="1"/>
  <c r="AG636" i="1"/>
  <c r="AG580" i="1"/>
  <c r="AG431" i="1"/>
  <c r="AG509" i="1"/>
  <c r="AG666" i="1"/>
  <c r="AG601" i="1"/>
  <c r="AG564" i="1"/>
  <c r="AG331" i="1"/>
  <c r="AG634" i="1"/>
  <c r="AG288" i="1"/>
  <c r="AG448" i="1"/>
  <c r="AG211" i="1"/>
  <c r="AG202" i="1"/>
  <c r="AG457" i="1"/>
  <c r="AG484" i="1"/>
  <c r="AG409" i="1"/>
  <c r="AG360" i="1"/>
  <c r="AG386" i="1"/>
  <c r="A477" i="1"/>
  <c r="A255" i="1"/>
  <c r="A609" i="1"/>
  <c r="A624" i="1"/>
  <c r="A678" i="1"/>
  <c r="AG637" i="1"/>
  <c r="AG295" i="1"/>
  <c r="AG494" i="1"/>
  <c r="AG377" i="1"/>
  <c r="AG490" i="1"/>
  <c r="AG310" i="1"/>
  <c r="AG507" i="1"/>
  <c r="AG365" i="1"/>
  <c r="AG643" i="1"/>
  <c r="AG181" i="1"/>
  <c r="AG554" i="1"/>
  <c r="AG532" i="1"/>
  <c r="AG186" i="1"/>
  <c r="AG367" i="1"/>
  <c r="AG260" i="1"/>
  <c r="AG696" i="1"/>
  <c r="AG206" i="1"/>
  <c r="AG336" i="1"/>
  <c r="AG553" i="1"/>
  <c r="AG592" i="1"/>
  <c r="AG348" i="1"/>
  <c r="AG281" i="1"/>
  <c r="AG441" i="1"/>
  <c r="AG224" i="1"/>
  <c r="AG291" i="1"/>
  <c r="AG188" i="1"/>
  <c r="AG194" i="1"/>
  <c r="AG241" i="1"/>
  <c r="AG424" i="1"/>
  <c r="AG332" i="1"/>
  <c r="AG628" i="1"/>
  <c r="AG308" i="1"/>
  <c r="A267" i="1"/>
  <c r="A654" i="1"/>
  <c r="A271" i="1"/>
  <c r="A406" i="1"/>
  <c r="A599" i="1"/>
  <c r="A479" i="1"/>
  <c r="A486" i="1"/>
  <c r="A335" i="1"/>
  <c r="A663" i="1"/>
  <c r="A585" i="1"/>
  <c r="A229" i="1"/>
  <c r="A550" i="1"/>
  <c r="A247" i="1"/>
  <c r="A482" i="1"/>
  <c r="A623" i="1"/>
  <c r="A501" i="1"/>
  <c r="A614" i="1"/>
  <c r="A425" i="1"/>
  <c r="A636" i="1"/>
  <c r="A693" i="1"/>
  <c r="A564" i="1"/>
  <c r="A531" i="1"/>
  <c r="A544" i="1"/>
  <c r="A689" i="1"/>
  <c r="A472" i="1"/>
  <c r="A330" i="1"/>
  <c r="A696" i="1"/>
  <c r="A694" i="1"/>
  <c r="A369" i="1"/>
  <c r="A396" i="1"/>
  <c r="A375" i="1"/>
  <c r="A616" i="1"/>
  <c r="A323" i="1"/>
  <c r="A316" i="1"/>
  <c r="A437" i="1"/>
  <c r="A218" i="1"/>
  <c r="A593" i="1"/>
  <c r="A595" i="1"/>
  <c r="A445" i="1"/>
  <c r="A223" i="1"/>
  <c r="A581" i="1"/>
  <c r="AG285" i="1"/>
  <c r="AG411" i="1"/>
  <c r="A475" i="1"/>
  <c r="A339" i="1"/>
  <c r="A508" i="1"/>
  <c r="A704" i="1"/>
  <c r="A311" i="1"/>
  <c r="A457" i="1"/>
  <c r="A675" i="1"/>
  <c r="A686" i="1"/>
  <c r="A430" i="1"/>
  <c r="A240" i="1"/>
  <c r="A346" i="1"/>
  <c r="A230" i="1"/>
  <c r="A638" i="1"/>
  <c r="A572" i="1"/>
  <c r="A640" i="1"/>
  <c r="A341" i="1"/>
  <c r="A405" i="1"/>
  <c r="A598" i="1"/>
  <c r="A461" i="1"/>
  <c r="A356" i="1"/>
  <c r="A549" i="1"/>
  <c r="A540" i="1"/>
  <c r="A476" i="1"/>
  <c r="A569" i="1"/>
  <c r="A389" i="1"/>
  <c r="A402" i="1"/>
  <c r="A337" i="1"/>
  <c r="A345" i="1"/>
  <c r="A642" i="1"/>
  <c r="A651" i="1"/>
  <c r="A292" i="1"/>
  <c r="A618" i="1"/>
  <c r="A312" i="1"/>
  <c r="A348" i="1"/>
  <c r="A456" i="1"/>
  <c r="A523" i="1"/>
  <c r="A270" i="1"/>
  <c r="A286" i="1"/>
  <c r="A362" i="1"/>
  <c r="A301" i="1"/>
  <c r="A302" i="1"/>
  <c r="AG481" i="1"/>
  <c r="AG329" i="1"/>
  <c r="A489" i="1"/>
  <c r="A447" i="1"/>
  <c r="A631" i="1"/>
  <c r="A374" i="1"/>
  <c r="A299" i="1"/>
  <c r="A699" i="1"/>
  <c r="A552" i="1"/>
  <c r="A297" i="1"/>
  <c r="A594" i="1"/>
  <c r="AG674" i="1"/>
  <c r="AG525" i="1"/>
  <c r="AG402" i="1"/>
  <c r="AG606" i="1"/>
  <c r="AG623" i="1"/>
  <c r="AG689" i="1"/>
  <c r="AG676" i="1"/>
  <c r="AG297" i="1"/>
  <c r="AG704" i="1"/>
  <c r="AG608" i="1"/>
  <c r="AG695" i="1"/>
  <c r="AG447" i="1"/>
  <c r="AG204" i="1"/>
  <c r="AG287" i="1"/>
  <c r="AG566" i="1"/>
  <c r="AG632" i="1"/>
  <c r="AG593" i="1"/>
  <c r="AG521" i="1"/>
  <c r="AG642" i="1"/>
  <c r="AG662" i="1"/>
  <c r="AG690" i="1"/>
  <c r="AG653" i="1"/>
  <c r="AG390" i="1"/>
  <c r="AG526" i="1"/>
  <c r="AG668" i="1"/>
  <c r="AG670" i="1"/>
  <c r="AG200" i="1"/>
  <c r="AG257" i="1"/>
  <c r="AG359" i="1"/>
  <c r="AG355" i="1"/>
  <c r="AG340" i="1"/>
  <c r="AG183" i="1"/>
  <c r="A466" i="1"/>
  <c r="A669" i="1"/>
  <c r="A220" i="1"/>
  <c r="A417" i="1"/>
  <c r="A288" i="1"/>
  <c r="A590" i="1"/>
  <c r="A617" i="1"/>
  <c r="A276" i="1"/>
  <c r="A465" i="1"/>
  <c r="A227" i="1"/>
  <c r="A211" i="1"/>
  <c r="A331" i="1"/>
  <c r="A213" i="1"/>
  <c r="A575" i="1"/>
  <c r="A397" i="1"/>
  <c r="A258" i="1"/>
  <c r="A306" i="1"/>
  <c r="A503" i="1"/>
  <c r="A512" i="1"/>
  <c r="A613" i="1"/>
  <c r="A336" i="1"/>
  <c r="A424" i="1"/>
  <c r="A304" i="1"/>
  <c r="A634" i="1"/>
  <c r="A444" i="1"/>
  <c r="A604" i="1"/>
  <c r="A548" i="1"/>
  <c r="A573" i="1"/>
  <c r="A478" i="1"/>
  <c r="A688" i="1"/>
  <c r="A620" i="1"/>
  <c r="A697" i="1"/>
  <c r="A318" i="1"/>
  <c r="A413" i="1"/>
  <c r="A537" i="1"/>
  <c r="A237" i="1"/>
  <c r="A658" i="1"/>
  <c r="A329" i="1"/>
  <c r="A538" i="1"/>
  <c r="A661" i="1"/>
  <c r="A611" i="1"/>
  <c r="A385" i="1"/>
  <c r="AG621" i="1"/>
  <c r="AG228" i="1"/>
  <c r="A314" i="1"/>
  <c r="A558" i="1"/>
  <c r="A392" i="1"/>
  <c r="A254" i="1"/>
  <c r="A458" i="1"/>
  <c r="A432" i="1"/>
  <c r="A563" i="1"/>
  <c r="A248" i="1"/>
  <c r="A504" i="1"/>
  <c r="A370" i="1"/>
  <c r="A364" i="1"/>
  <c r="A259" i="1"/>
  <c r="A692" i="1"/>
  <c r="A372" i="1"/>
  <c r="A601" i="1"/>
  <c r="A408" i="1"/>
  <c r="A327" i="1"/>
  <c r="A360" i="1"/>
  <c r="A387" i="1"/>
  <c r="A685" i="1"/>
  <c r="A434" i="1"/>
  <c r="A269" i="1"/>
  <c r="A683" i="1"/>
  <c r="A551" i="1"/>
  <c r="A690" i="1"/>
  <c r="A264" i="1"/>
  <c r="A338" i="1"/>
  <c r="A582" i="1"/>
  <c r="A431" i="1"/>
  <c r="A659" i="1"/>
  <c r="A621" i="1"/>
  <c r="AG609" i="1"/>
  <c r="A310" i="1"/>
  <c r="A452" i="1"/>
  <c r="A217" i="1"/>
  <c r="A610" i="1"/>
  <c r="A241" i="1"/>
  <c r="A641" i="1"/>
  <c r="A555" i="1"/>
  <c r="A579" i="1"/>
  <c r="A546" i="1"/>
  <c r="AG468" i="1"/>
  <c r="AG209" i="1"/>
  <c r="A416" i="1"/>
  <c r="A566" i="1"/>
  <c r="A679" i="1"/>
  <c r="A414" i="1"/>
  <c r="A646" i="1"/>
  <c r="A627" i="1"/>
  <c r="A415" i="1"/>
  <c r="A294" i="1"/>
  <c r="A319" i="1"/>
  <c r="A684" i="1"/>
  <c r="A219" i="1"/>
  <c r="A371" i="1"/>
  <c r="A440" i="1"/>
  <c r="A344" i="1"/>
  <c r="A695" i="1"/>
  <c r="A673" i="1"/>
  <c r="A474" i="1"/>
  <c r="AG529" i="1"/>
  <c r="AG298" i="1"/>
  <c r="AG389" i="1"/>
  <c r="AG633" i="1"/>
  <c r="AG512" i="1"/>
  <c r="AG378" i="1"/>
  <c r="AG269" i="1"/>
  <c r="AG440" i="1"/>
  <c r="AG299" i="1"/>
  <c r="AG408" i="1"/>
  <c r="AG358" i="1"/>
  <c r="AG227" i="1"/>
  <c r="AG383" i="1"/>
  <c r="AG538" i="1"/>
  <c r="AG432" i="1"/>
  <c r="AG597" i="1"/>
  <c r="AG399" i="1"/>
  <c r="AG461" i="1"/>
  <c r="AG320" i="1"/>
  <c r="AG612" i="1"/>
  <c r="AG546" i="1"/>
  <c r="AG354" i="1"/>
  <c r="AG527" i="1"/>
  <c r="AG506" i="1"/>
  <c r="AG322" i="1"/>
  <c r="AG474" i="1"/>
  <c r="AG316" i="1"/>
  <c r="AG502" i="1"/>
  <c r="AG640" i="1"/>
  <c r="AG470" i="1"/>
  <c r="AG681" i="1"/>
  <c r="AG439" i="1"/>
  <c r="A328" i="1"/>
  <c r="A279" i="1"/>
  <c r="A441" i="1"/>
  <c r="A315" i="1"/>
  <c r="A287" i="1"/>
  <c r="A275" i="1"/>
  <c r="A633" i="1"/>
  <c r="A442" i="1"/>
  <c r="A701" i="1"/>
  <c r="A449" i="1"/>
  <c r="A334" i="1"/>
  <c r="A485" i="1"/>
  <c r="A703" i="1"/>
  <c r="A446" i="1"/>
  <c r="A222" i="1"/>
  <c r="A464" i="1"/>
  <c r="A251" i="1"/>
  <c r="A517" i="1"/>
  <c r="A261" i="1"/>
  <c r="A672" i="1"/>
  <c r="A236" i="1"/>
  <c r="A526" i="1"/>
  <c r="A462" i="1"/>
  <c r="A281" i="1"/>
  <c r="A355" i="1"/>
  <c r="A368" i="1"/>
  <c r="A652" i="1"/>
  <c r="A680" i="1"/>
  <c r="A490" i="1"/>
  <c r="A435" i="1"/>
  <c r="A272" i="1"/>
  <c r="A587" i="1"/>
  <c r="A263" i="1"/>
  <c r="AG617" i="1"/>
  <c r="A495" i="1"/>
  <c r="A570" i="1"/>
  <c r="A670" i="1"/>
  <c r="A354" i="1"/>
  <c r="A438" i="1"/>
  <c r="A470" i="1"/>
  <c r="A386" i="1"/>
  <c r="A534" i="1"/>
  <c r="AG478" i="1"/>
  <c r="AG321" i="1"/>
  <c r="A473" i="1"/>
  <c r="A674" i="1"/>
  <c r="A249" i="1"/>
  <c r="A226" i="1"/>
  <c r="A325" i="1"/>
  <c r="A556" i="1"/>
  <c r="A702" i="1"/>
  <c r="A233" i="1"/>
  <c r="A436" i="1"/>
  <c r="A421" i="1"/>
  <c r="A578" i="1"/>
  <c r="A266" i="1"/>
  <c r="A667" i="1"/>
  <c r="A451" i="1"/>
  <c r="A221" i="1"/>
  <c r="A666" i="1"/>
  <c r="A463" i="1"/>
  <c r="A553" i="1"/>
  <c r="A602" i="1"/>
  <c r="A525" i="1"/>
  <c r="A260" i="1"/>
  <c r="A577" i="1"/>
  <c r="A603" i="1"/>
  <c r="A278" i="1"/>
  <c r="A239" i="1"/>
  <c r="A468" i="1"/>
  <c r="A677" i="1"/>
  <c r="A383" i="1"/>
  <c r="A645" i="1"/>
  <c r="A268" i="1"/>
  <c r="A317" i="1"/>
  <c r="A419" i="1"/>
  <c r="A391" i="1"/>
  <c r="A250" i="1"/>
  <c r="A629" i="1"/>
  <c r="A361" i="1"/>
  <c r="A216" i="1"/>
  <c r="A214" i="1"/>
  <c r="A289" i="1"/>
  <c r="A494" i="1"/>
  <c r="A664" i="1"/>
  <c r="AG620" i="1"/>
  <c r="AG346" i="1"/>
  <c r="A252" i="1"/>
  <c r="A483" i="1"/>
  <c r="A612" i="1"/>
  <c r="A212" i="1"/>
  <c r="A657" i="1"/>
  <c r="A454" i="1"/>
  <c r="A559" i="1"/>
  <c r="A580" i="1"/>
  <c r="A321" i="1"/>
  <c r="A656" i="1"/>
  <c r="A459" i="1"/>
  <c r="A393" i="1"/>
  <c r="AG311" i="1"/>
  <c r="AG407" i="1"/>
  <c r="AG277" i="1"/>
  <c r="AG251" i="1"/>
  <c r="AG345" i="1"/>
  <c r="AG511" i="1"/>
  <c r="AG429" i="1"/>
  <c r="AG401" i="1"/>
  <c r="AG391" i="1"/>
  <c r="AG543" i="1"/>
  <c r="AG603" i="1"/>
  <c r="AG488" i="1"/>
  <c r="AG368" i="1"/>
  <c r="AG414" i="1"/>
  <c r="AG599" i="1"/>
  <c r="AG412" i="1"/>
  <c r="AG460" i="1"/>
  <c r="AG328" i="1"/>
  <c r="AG454" i="1"/>
  <c r="AG463" i="1"/>
  <c r="AG600" i="1"/>
  <c r="AG533" i="1"/>
  <c r="AG522" i="1"/>
  <c r="AG427" i="1"/>
  <c r="AG577" i="1"/>
  <c r="AG220" i="1"/>
  <c r="AG212" i="1"/>
  <c r="A622" i="1"/>
  <c r="A262" i="1"/>
  <c r="A365" i="1"/>
  <c r="A273" i="1"/>
  <c r="A488" i="1"/>
  <c r="A514" i="1"/>
  <c r="A691" i="1"/>
  <c r="A571" i="1"/>
  <c r="AG242" i="1"/>
  <c r="A381" i="1"/>
  <c r="A253" i="1"/>
  <c r="A353" i="1"/>
  <c r="A706" i="1"/>
  <c r="A597" i="1"/>
  <c r="A358" i="1"/>
  <c r="A626" i="1"/>
  <c r="A265" i="1"/>
  <c r="A422" i="1"/>
  <c r="A366" i="1"/>
  <c r="A539" i="1"/>
  <c r="A615" i="1"/>
  <c r="AG598" i="1"/>
  <c r="A647" i="1"/>
  <c r="A511" i="1"/>
  <c r="A491" i="1"/>
  <c r="A244" i="1"/>
  <c r="A460" i="1"/>
  <c r="A298" i="1"/>
  <c r="A423" i="1"/>
  <c r="A394" i="1"/>
  <c r="A681" i="1"/>
  <c r="A429" i="1"/>
  <c r="A384" i="1"/>
  <c r="A554" i="1"/>
  <c r="A257" i="1"/>
  <c r="A687" i="1"/>
  <c r="A418" i="1"/>
  <c r="A351" i="1"/>
  <c r="A484" i="1"/>
  <c r="A274" i="1"/>
  <c r="AG576" i="1"/>
  <c r="A350" i="1"/>
  <c r="A547" i="1"/>
  <c r="A322" i="1"/>
  <c r="A600" i="1"/>
  <c r="A541" i="1"/>
  <c r="A296" i="1"/>
  <c r="A506" i="1"/>
  <c r="A347" i="1"/>
  <c r="A519" i="1"/>
  <c r="A682" i="1"/>
  <c r="A665" i="1"/>
  <c r="A671" i="1"/>
  <c r="A420" i="1"/>
  <c r="A660" i="1"/>
  <c r="A528" i="1"/>
  <c r="A529" i="1"/>
  <c r="A377" i="1"/>
  <c r="A471" i="1"/>
  <c r="A343" i="1"/>
  <c r="A313" i="1"/>
  <c r="A398" i="1"/>
  <c r="A404" i="1"/>
  <c r="AG641" i="1"/>
  <c r="AG305" i="1"/>
  <c r="A530" i="1"/>
  <c r="A412" i="1"/>
  <c r="A382" i="1"/>
  <c r="A215" i="1"/>
  <c r="A443" i="1"/>
  <c r="A480" i="1"/>
  <c r="A542" i="1"/>
  <c r="A357" i="1"/>
  <c r="A527" i="1"/>
  <c r="A653" i="1"/>
  <c r="AG562" i="1"/>
  <c r="A607" i="1"/>
  <c r="A655" i="1"/>
  <c r="A300" i="1"/>
  <c r="A630" i="1"/>
  <c r="A515" i="1"/>
  <c r="A632" i="1"/>
  <c r="A524" i="1"/>
  <c r="A567" i="1"/>
  <c r="A378" i="1"/>
  <c r="A303" i="1"/>
  <c r="A332" i="1"/>
  <c r="A596" i="1"/>
  <c r="A637" i="1"/>
  <c r="A291" i="1"/>
  <c r="A518" i="1"/>
  <c r="A293" i="1"/>
  <c r="A516" i="1"/>
  <c r="A700" i="1"/>
  <c r="A584" i="1"/>
  <c r="A535" i="1"/>
  <c r="A373" i="1"/>
  <c r="A643" i="1"/>
  <c r="A543" i="1"/>
  <c r="A399" i="1"/>
  <c r="A427" i="1"/>
  <c r="A625" i="1"/>
  <c r="A668" i="1"/>
  <c r="A536" i="1"/>
  <c r="A305" i="1"/>
  <c r="AG477" i="1"/>
  <c r="A532" i="1"/>
  <c r="A662" i="1"/>
  <c r="A505" i="1"/>
  <c r="A359" i="1"/>
  <c r="A376" i="1"/>
  <c r="A439" i="1"/>
  <c r="A639" i="1"/>
  <c r="A583" i="1"/>
  <c r="A589" i="1"/>
  <c r="A545" i="1"/>
  <c r="A497" i="1"/>
  <c r="A326" i="1"/>
  <c r="A309" i="1"/>
  <c r="A698" i="1"/>
  <c r="A277" i="1"/>
  <c r="A522" i="1"/>
  <c r="A224" i="1"/>
  <c r="A498" i="1"/>
  <c r="A246" i="1"/>
  <c r="A280" i="1"/>
  <c r="A705" i="1"/>
  <c r="A500" i="1"/>
  <c r="A283" i="1"/>
  <c r="A588" i="1"/>
  <c r="AG423" i="1"/>
  <c r="AG300" i="1"/>
  <c r="A320" i="1"/>
  <c r="A285" i="1"/>
  <c r="A235" i="1"/>
  <c r="A455" i="1"/>
  <c r="A676" i="1"/>
  <c r="A562" i="1"/>
  <c r="A520" i="1"/>
  <c r="A448" i="1"/>
  <c r="A242" i="1"/>
  <c r="A649" i="1"/>
  <c r="A619" i="1"/>
  <c r="A379" i="1"/>
  <c r="A450" i="1"/>
  <c r="A502" i="1"/>
  <c r="A284" i="1"/>
  <c r="A290" i="1"/>
  <c r="A401" i="1"/>
  <c r="A295" i="1"/>
  <c r="A243" i="1"/>
  <c r="A231" i="1"/>
  <c r="A428" i="1"/>
  <c r="A568" i="1"/>
  <c r="A608" i="1"/>
  <c r="A707" i="1"/>
  <c r="A400" i="1"/>
  <c r="A352" i="1"/>
  <c r="A367" i="1"/>
  <c r="A380" i="1"/>
  <c r="A411" i="1"/>
  <c r="A565" i="1"/>
  <c r="A560" i="1"/>
  <c r="A234" i="1"/>
  <c r="A576" i="1"/>
  <c r="A324" i="1"/>
  <c r="A635" i="1"/>
  <c r="A644" i="1"/>
  <c r="A499" i="1"/>
  <c r="A533" i="1"/>
  <c r="A388" i="1"/>
  <c r="A349" i="1"/>
  <c r="AG456" i="1"/>
  <c r="A606" i="1"/>
  <c r="A340" i="1"/>
  <c r="A591" i="1"/>
  <c r="A586" i="1"/>
  <c r="A403" i="1"/>
  <c r="A492" i="1"/>
  <c r="A307" i="1"/>
  <c r="A342" i="1"/>
  <c r="A557" i="1"/>
  <c r="A245" i="1"/>
  <c r="A433" i="1"/>
  <c r="A561" i="1"/>
  <c r="A507" i="1"/>
  <c r="A574" i="1"/>
  <c r="A648" i="1"/>
  <c r="A407" i="1"/>
  <c r="A510" i="1"/>
  <c r="A496" i="1"/>
  <c r="A333" i="1"/>
  <c r="A487" i="1"/>
  <c r="A225" i="1"/>
  <c r="A390" i="1"/>
  <c r="A256" i="1"/>
  <c r="A232" i="1"/>
  <c r="A363" i="1"/>
  <c r="AG590" i="1"/>
  <c r="A509" i="1"/>
  <c r="A282" i="1"/>
  <c r="A469" i="1"/>
  <c r="A592" i="1"/>
  <c r="A409" i="1"/>
  <c r="A628" i="1"/>
  <c r="A481" i="1"/>
  <c r="A521" i="1"/>
  <c r="A308" i="1"/>
  <c r="A513" i="1"/>
  <c r="A426" i="1"/>
  <c r="A467" i="1"/>
  <c r="A453" i="1"/>
  <c r="A410" i="1"/>
  <c r="A228" i="1"/>
  <c r="A238" i="1"/>
  <c r="A650" i="1"/>
  <c r="A493" i="1"/>
  <c r="A395" i="1"/>
  <c r="A605" i="1"/>
  <c r="AH152" i="1"/>
  <c r="AH24" i="1"/>
  <c r="AH71" i="1"/>
  <c r="AH118" i="1"/>
  <c r="AH165" i="1"/>
  <c r="AH37" i="1"/>
  <c r="AH92" i="1"/>
  <c r="AH147" i="1"/>
  <c r="AH19" i="1"/>
  <c r="AH74" i="1"/>
  <c r="AH129" i="1"/>
  <c r="AH57" i="1"/>
  <c r="AH80" i="1"/>
  <c r="AH127" i="1"/>
  <c r="AH174" i="1"/>
  <c r="AH46" i="1"/>
  <c r="AH93" i="1"/>
  <c r="AH148" i="1"/>
  <c r="AH20" i="1"/>
  <c r="AH75" i="1"/>
  <c r="AH130" i="1"/>
  <c r="AH2" i="1"/>
  <c r="AH25" i="1"/>
  <c r="AH72" i="1"/>
  <c r="AH119" i="1"/>
  <c r="AH166" i="1"/>
  <c r="AH38" i="1"/>
  <c r="AH85" i="1"/>
  <c r="AH140" i="1"/>
  <c r="AH12" i="1"/>
  <c r="AH67" i="1"/>
  <c r="AH122" i="1"/>
  <c r="AH177" i="1"/>
  <c r="AH49" i="1"/>
  <c r="AH64" i="1"/>
  <c r="AH111" i="1"/>
  <c r="AH158" i="1"/>
  <c r="AH30" i="1"/>
  <c r="AH77" i="1"/>
  <c r="AH132" i="1"/>
  <c r="AH4" i="1"/>
  <c r="AH59" i="1"/>
  <c r="AH114" i="1"/>
  <c r="AH169" i="1"/>
  <c r="AH137" i="1"/>
  <c r="AH120" i="1"/>
  <c r="AH167" i="1"/>
  <c r="AH39" i="1"/>
  <c r="AH86" i="1"/>
  <c r="AH133" i="1"/>
  <c r="AH5" i="1"/>
  <c r="AH60" i="1"/>
  <c r="AH115" i="1"/>
  <c r="AH170" i="1"/>
  <c r="AH42" i="1"/>
  <c r="AH97" i="1"/>
  <c r="AH176" i="1"/>
  <c r="AH48" i="1"/>
  <c r="AH95" i="1"/>
  <c r="AH142" i="1"/>
  <c r="AH14" i="1"/>
  <c r="AH61" i="1"/>
  <c r="AH116" i="1"/>
  <c r="AH171" i="1"/>
  <c r="AH43" i="1"/>
  <c r="AH98" i="1"/>
  <c r="AH153" i="1"/>
  <c r="AH168" i="1"/>
  <c r="AH40" i="1"/>
  <c r="AH87" i="1"/>
  <c r="AH134" i="1"/>
  <c r="AH6" i="1"/>
  <c r="AH53" i="1"/>
  <c r="AH108" i="1"/>
  <c r="AH163" i="1"/>
  <c r="AH35" i="1"/>
  <c r="AH90" i="1"/>
  <c r="AH145" i="1"/>
  <c r="AH160" i="1"/>
  <c r="AH32" i="1"/>
  <c r="AH79" i="1"/>
  <c r="AH126" i="1"/>
  <c r="AH173" i="1"/>
  <c r="AH45" i="1"/>
  <c r="AH100" i="1"/>
  <c r="AH155" i="1"/>
  <c r="AH27" i="1"/>
  <c r="AH82" i="1"/>
  <c r="AH88" i="1"/>
  <c r="AH135" i="1"/>
  <c r="AH7" i="1"/>
  <c r="AH54" i="1"/>
  <c r="AH101" i="1"/>
  <c r="AH156" i="1"/>
  <c r="AH28" i="1"/>
  <c r="AH83" i="1"/>
  <c r="AH138" i="1"/>
  <c r="AH10" i="1"/>
  <c r="AH65" i="1"/>
  <c r="AH144" i="1"/>
  <c r="AH16" i="1"/>
  <c r="AH63" i="1"/>
  <c r="AH110" i="1"/>
  <c r="AH157" i="1"/>
  <c r="AH29" i="1"/>
  <c r="AH84" i="1"/>
  <c r="AH139" i="1"/>
  <c r="AH11" i="1"/>
  <c r="AH66" i="1"/>
  <c r="AH121" i="1"/>
  <c r="AH136" i="1"/>
  <c r="AH8" i="1"/>
  <c r="AH55" i="1"/>
  <c r="AH102" i="1"/>
  <c r="AH149" i="1"/>
  <c r="AH21" i="1"/>
  <c r="AH76" i="1"/>
  <c r="AH131" i="1"/>
  <c r="AH3" i="1"/>
  <c r="AH58" i="1"/>
  <c r="AH113" i="1"/>
  <c r="AH128" i="1"/>
  <c r="AH175" i="1"/>
  <c r="AH47" i="1"/>
  <c r="AH94" i="1"/>
  <c r="AH141" i="1"/>
  <c r="AH13" i="1"/>
  <c r="AH68" i="1"/>
  <c r="AH123" i="1"/>
  <c r="AH178" i="1"/>
  <c r="AH50" i="1"/>
  <c r="AH105" i="1"/>
  <c r="AH17" i="1"/>
  <c r="AH146" i="1"/>
  <c r="AH73" i="1"/>
  <c r="AH9" i="1"/>
  <c r="AH56" i="1"/>
  <c r="AH103" i="1"/>
  <c r="AH150" i="1"/>
  <c r="AH22" i="1"/>
  <c r="AH69" i="1"/>
  <c r="AH124" i="1"/>
  <c r="AH179" i="1"/>
  <c r="AH51" i="1"/>
  <c r="AH106" i="1"/>
  <c r="AH161" i="1"/>
  <c r="AH33" i="1"/>
  <c r="AH112" i="1"/>
  <c r="AH159" i="1"/>
  <c r="AH31" i="1"/>
  <c r="AH78" i="1"/>
  <c r="AH125" i="1"/>
  <c r="AH180" i="1"/>
  <c r="AH52" i="1"/>
  <c r="AH107" i="1"/>
  <c r="AH162" i="1"/>
  <c r="AH34" i="1"/>
  <c r="AH89" i="1"/>
  <c r="AH104" i="1"/>
  <c r="AH151" i="1"/>
  <c r="AH23" i="1"/>
  <c r="AH70" i="1"/>
  <c r="AH117" i="1"/>
  <c r="AH172" i="1"/>
  <c r="AH44" i="1"/>
  <c r="AH99" i="1"/>
  <c r="AH154" i="1"/>
  <c r="AH26" i="1"/>
  <c r="AH81" i="1"/>
  <c r="AH96" i="1"/>
  <c r="AH143" i="1"/>
  <c r="AH15" i="1"/>
  <c r="AH62" i="1"/>
  <c r="AH109" i="1"/>
  <c r="AH164" i="1"/>
  <c r="AH36" i="1"/>
  <c r="AH91" i="1"/>
  <c r="AH18" i="1"/>
  <c r="AH41" i="1"/>
  <c r="AF176" i="1" l="1"/>
  <c r="AF168" i="1"/>
  <c r="AF160" i="1"/>
  <c r="AF152" i="1"/>
  <c r="AF144" i="1"/>
  <c r="AF136" i="1"/>
  <c r="AF128" i="1"/>
  <c r="AF120" i="1"/>
  <c r="AF112" i="1"/>
  <c r="AF104" i="1"/>
  <c r="AF96" i="1"/>
  <c r="AF88" i="1"/>
  <c r="AF80" i="1"/>
  <c r="AF72" i="1"/>
  <c r="AF64" i="1"/>
  <c r="AF56" i="1"/>
  <c r="AF48" i="1"/>
  <c r="AF40" i="1"/>
  <c r="AF32" i="1"/>
  <c r="AF24" i="1"/>
  <c r="AF16" i="1"/>
  <c r="AF8" i="1"/>
  <c r="AF177" i="1"/>
  <c r="AF169" i="1"/>
  <c r="AF161" i="1"/>
  <c r="AF153" i="1"/>
  <c r="AF145" i="1"/>
  <c r="AF137" i="1"/>
  <c r="AF129" i="1"/>
  <c r="AF121" i="1"/>
  <c r="AF174" i="1"/>
  <c r="AF166" i="1"/>
  <c r="AF158" i="1"/>
  <c r="AF150" i="1"/>
  <c r="AF142" i="1"/>
  <c r="AF134" i="1"/>
  <c r="AF126" i="1"/>
  <c r="AF118" i="1"/>
  <c r="AF110" i="1"/>
  <c r="AF102" i="1"/>
  <c r="AF94" i="1"/>
  <c r="A5" i="31" a="1"/>
  <c r="A5" i="31" s="1"/>
  <c r="A7" i="31" a="1"/>
  <c r="A7" i="31" s="1"/>
  <c r="A4" i="31" a="1"/>
  <c r="A4" i="31" s="1"/>
  <c r="A11" i="31" a="1"/>
  <c r="A11" i="31" s="1"/>
  <c r="A9" i="31" a="1"/>
  <c r="A9" i="31" s="1"/>
  <c r="A14" i="31" a="1"/>
  <c r="A14" i="31" s="1"/>
  <c r="A6" i="31" a="1"/>
  <c r="A6" i="31" s="1"/>
  <c r="A13" i="31" a="1"/>
  <c r="A13" i="31" s="1"/>
  <c r="A3" i="31" a="1"/>
  <c r="A3" i="31" s="1"/>
  <c r="A12" i="31" a="1"/>
  <c r="A12" i="31" s="1"/>
  <c r="A8" i="31" a="1"/>
  <c r="A8" i="31" s="1"/>
  <c r="A10" i="31" a="1"/>
  <c r="A10" i="31" s="1"/>
  <c r="AF155" i="1"/>
  <c r="AF147" i="1"/>
  <c r="AF139" i="1"/>
  <c r="AF131" i="1"/>
  <c r="AF123" i="1"/>
  <c r="AF115" i="1"/>
  <c r="AF107" i="1"/>
  <c r="AF99" i="1"/>
  <c r="AF2" i="1"/>
  <c r="AF173" i="1"/>
  <c r="AF165" i="1"/>
  <c r="AF157" i="1"/>
  <c r="AF149" i="1"/>
  <c r="AF141" i="1"/>
  <c r="AF133" i="1"/>
  <c r="AF125" i="1"/>
  <c r="AF117" i="1"/>
  <c r="AF109" i="1"/>
  <c r="AF101" i="1"/>
  <c r="AF93" i="1"/>
  <c r="AF85" i="1"/>
  <c r="AF77" i="1"/>
  <c r="AF69" i="1"/>
  <c r="AF61" i="1"/>
  <c r="AF53" i="1"/>
  <c r="AF45" i="1"/>
  <c r="AF37" i="1"/>
  <c r="AF29" i="1"/>
  <c r="AF21" i="1"/>
  <c r="AF13" i="1"/>
  <c r="AF5" i="1"/>
  <c r="AF178" i="1"/>
  <c r="AF170" i="1"/>
  <c r="AF162" i="1"/>
  <c r="AF146" i="1"/>
  <c r="AF138" i="1"/>
  <c r="AF130" i="1"/>
  <c r="AF122" i="1"/>
  <c r="AF114" i="1"/>
  <c r="AF106" i="1"/>
  <c r="AF98" i="1"/>
  <c r="AF90" i="1"/>
  <c r="AF82" i="1"/>
  <c r="AF74" i="1"/>
  <c r="AF66" i="1"/>
  <c r="AF58" i="1"/>
  <c r="AF50" i="1"/>
  <c r="AF42" i="1"/>
  <c r="AF34" i="1"/>
  <c r="AF26" i="1"/>
  <c r="AF18" i="1"/>
  <c r="AF10" i="1"/>
  <c r="AF154" i="1"/>
  <c r="AF167" i="1"/>
  <c r="AF159" i="1"/>
  <c r="AF151" i="1"/>
  <c r="AF143" i="1"/>
  <c r="AF135" i="1"/>
  <c r="AF127" i="1"/>
  <c r="AF119" i="1"/>
  <c r="AF111" i="1"/>
  <c r="AF103" i="1"/>
  <c r="AF175" i="1"/>
  <c r="AF180" i="1"/>
  <c r="AF172" i="1"/>
  <c r="AF164" i="1"/>
  <c r="AF156" i="1"/>
  <c r="AF148" i="1"/>
  <c r="AF140" i="1"/>
  <c r="AF132" i="1"/>
  <c r="AF124" i="1"/>
  <c r="AF116" i="1"/>
  <c r="AF108" i="1"/>
  <c r="AF100" i="1"/>
  <c r="AF92" i="1"/>
  <c r="AF84" i="1"/>
  <c r="AF76" i="1"/>
  <c r="AF68" i="1"/>
  <c r="AF60" i="1"/>
  <c r="AF52" i="1"/>
  <c r="AF44" i="1"/>
  <c r="AF36" i="1"/>
  <c r="AF28" i="1"/>
  <c r="AF20" i="1"/>
  <c r="AF12" i="1"/>
  <c r="AF4" i="1"/>
  <c r="AF113" i="1"/>
  <c r="AF105" i="1"/>
  <c r="AF97" i="1"/>
  <c r="AF89" i="1"/>
  <c r="AF81" i="1"/>
  <c r="AF73" i="1"/>
  <c r="AF65" i="1"/>
  <c r="AF57" i="1"/>
  <c r="AF49" i="1"/>
  <c r="AF41" i="1"/>
  <c r="AF33" i="1"/>
  <c r="AF25" i="1"/>
  <c r="AF17" i="1"/>
  <c r="AF9" i="1"/>
  <c r="AF86" i="1"/>
  <c r="AF78" i="1"/>
  <c r="AF70" i="1"/>
  <c r="AF62" i="1"/>
  <c r="AF54" i="1"/>
  <c r="AF46" i="1"/>
  <c r="AF38" i="1"/>
  <c r="AF30" i="1"/>
  <c r="AF22" i="1"/>
  <c r="AF14" i="1"/>
  <c r="AF6" i="1"/>
  <c r="A20" i="31"/>
  <c r="A36" i="31"/>
  <c r="A52" i="31"/>
  <c r="A68" i="31"/>
  <c r="A33" i="31"/>
  <c r="A50" i="31"/>
  <c r="A67" i="31"/>
  <c r="A30" i="31"/>
  <c r="A47" i="31"/>
  <c r="A74" i="31"/>
  <c r="A27" i="31"/>
  <c r="A75" i="31"/>
  <c r="A76" i="31"/>
  <c r="A53" i="31"/>
  <c r="A80" i="31"/>
  <c r="A79" i="31"/>
  <c r="A24" i="31"/>
  <c r="A40" i="31"/>
  <c r="A56" i="31"/>
  <c r="A17" i="31"/>
  <c r="A34" i="31"/>
  <c r="A51" i="31"/>
  <c r="A73" i="31"/>
  <c r="A31" i="31"/>
  <c r="A61" i="31"/>
  <c r="A78" i="31"/>
  <c r="A42" i="31"/>
  <c r="A39" i="31"/>
  <c r="A21" i="31"/>
  <c r="A55" i="31"/>
  <c r="A22" i="31"/>
  <c r="A28" i="31"/>
  <c r="A44" i="31"/>
  <c r="A60" i="31"/>
  <c r="A18" i="31"/>
  <c r="A35" i="31"/>
  <c r="A65" i="31"/>
  <c r="A77" i="31"/>
  <c r="A15" i="31"/>
  <c r="A45" i="31"/>
  <c r="A62" i="31"/>
  <c r="A82" i="31"/>
  <c r="A57" i="31"/>
  <c r="A26" i="31"/>
  <c r="A54" i="31"/>
  <c r="A23" i="31"/>
  <c r="A70" i="31"/>
  <c r="A43" i="31"/>
  <c r="A37" i="31"/>
  <c r="A16" i="31"/>
  <c r="A19" i="31"/>
  <c r="A29" i="31"/>
  <c r="A25" i="31"/>
  <c r="A38" i="31"/>
  <c r="A32" i="31"/>
  <c r="A49" i="31"/>
  <c r="A46" i="31"/>
  <c r="A59" i="31"/>
  <c r="A72" i="31"/>
  <c r="A48" i="31"/>
  <c r="A66" i="31"/>
  <c r="A63" i="31"/>
  <c r="A41" i="31"/>
  <c r="A58" i="31"/>
  <c r="A64" i="31"/>
  <c r="A71" i="31"/>
  <c r="A81" i="31"/>
  <c r="A69" i="31"/>
  <c r="J472" i="24"/>
  <c r="E488" i="24"/>
  <c r="E472" i="24"/>
  <c r="E456" i="24"/>
  <c r="E440" i="24"/>
  <c r="E424" i="24"/>
  <c r="E408" i="24"/>
  <c r="E392" i="24"/>
  <c r="E376" i="24"/>
  <c r="E360" i="24"/>
  <c r="E344" i="24"/>
  <c r="E328" i="24"/>
  <c r="E312" i="24"/>
  <c r="E296" i="24"/>
  <c r="E280" i="24"/>
  <c r="E264" i="24"/>
  <c r="E248" i="24"/>
  <c r="E207" i="24"/>
  <c r="E185" i="24"/>
  <c r="E180" i="24"/>
  <c r="E174" i="24"/>
  <c r="E149" i="24"/>
  <c r="E140" i="24"/>
  <c r="E131" i="24"/>
  <c r="E120" i="24"/>
  <c r="E110" i="24"/>
  <c r="D110" i="24" s="1"/>
  <c r="E91" i="24"/>
  <c r="E62" i="24"/>
  <c r="E41" i="24"/>
  <c r="E21" i="24"/>
  <c r="J462" i="24"/>
  <c r="O11" i="26"/>
  <c r="O16" i="26"/>
  <c r="O20" i="26"/>
  <c r="O22" i="26"/>
  <c r="O25" i="26"/>
  <c r="O31" i="26"/>
  <c r="O36" i="26"/>
  <c r="O38" i="26"/>
  <c r="O40" i="26"/>
  <c r="O50" i="26"/>
  <c r="O53" i="26"/>
  <c r="O59" i="26"/>
  <c r="O65" i="26"/>
  <c r="O73" i="26"/>
  <c r="O80" i="26"/>
  <c r="O84" i="26"/>
  <c r="O86" i="26"/>
  <c r="O95" i="26"/>
  <c r="O100" i="26"/>
  <c r="O102" i="26"/>
  <c r="O104" i="26"/>
  <c r="O114" i="26"/>
  <c r="O117" i="26"/>
  <c r="O123" i="26"/>
  <c r="O129" i="26"/>
  <c r="O137" i="26"/>
  <c r="O144" i="26"/>
  <c r="M144" i="26" s="1"/>
  <c r="O148" i="26"/>
  <c r="O150" i="26"/>
  <c r="O9" i="26"/>
  <c r="O14" i="26"/>
  <c r="O17" i="26"/>
  <c r="O19" i="26"/>
  <c r="O29" i="26"/>
  <c r="O32" i="26"/>
  <c r="O49" i="26"/>
  <c r="O54" i="26"/>
  <c r="O60" i="26"/>
  <c r="O68" i="26"/>
  <c r="O6" i="26"/>
  <c r="O10" i="26"/>
  <c r="O41" i="26"/>
  <c r="O44" i="26"/>
  <c r="O48" i="26"/>
  <c r="O52" i="26"/>
  <c r="O56" i="26"/>
  <c r="O63" i="26"/>
  <c r="O66" i="26"/>
  <c r="O70" i="26"/>
  <c r="O75" i="26"/>
  <c r="O78" i="26"/>
  <c r="O85" i="26"/>
  <c r="O88" i="26"/>
  <c r="O91" i="26"/>
  <c r="O94" i="26"/>
  <c r="O97" i="26"/>
  <c r="N97" i="26" s="1"/>
  <c r="O99" i="26"/>
  <c r="O105" i="26"/>
  <c r="O107" i="26"/>
  <c r="O110" i="26"/>
  <c r="O116" i="26"/>
  <c r="O119" i="26"/>
  <c r="O122" i="26"/>
  <c r="O125" i="26"/>
  <c r="O127" i="26"/>
  <c r="O133" i="26"/>
  <c r="O135" i="26"/>
  <c r="O141" i="26"/>
  <c r="O147" i="26"/>
  <c r="O159" i="26"/>
  <c r="O164" i="26"/>
  <c r="O166" i="26"/>
  <c r="O168" i="26"/>
  <c r="O176" i="26"/>
  <c r="O178" i="26"/>
  <c r="O180" i="26"/>
  <c r="O184" i="26"/>
  <c r="O186" i="26"/>
  <c r="O188" i="26"/>
  <c r="M188" i="26" s="1"/>
  <c r="O192" i="26"/>
  <c r="O194" i="26"/>
  <c r="O196" i="26"/>
  <c r="O200" i="26"/>
  <c r="O202" i="26"/>
  <c r="O204" i="26"/>
  <c r="O208" i="26"/>
  <c r="O210" i="26"/>
  <c r="O212" i="26"/>
  <c r="O216" i="26"/>
  <c r="O218" i="26"/>
  <c r="O220" i="26"/>
  <c r="O222" i="26"/>
  <c r="O224" i="26"/>
  <c r="O229" i="26"/>
  <c r="O233" i="26"/>
  <c r="O237" i="26"/>
  <c r="O243" i="26"/>
  <c r="O247" i="26"/>
  <c r="N247" i="26" s="1"/>
  <c r="O251" i="26"/>
  <c r="M251" i="26" s="1"/>
  <c r="O254" i="26"/>
  <c r="O256" i="26"/>
  <c r="O261" i="26"/>
  <c r="O265" i="26"/>
  <c r="O269" i="26"/>
  <c r="O277" i="26"/>
  <c r="O285" i="26"/>
  <c r="O293" i="26"/>
  <c r="O301" i="26"/>
  <c r="O309" i="26"/>
  <c r="O317" i="26"/>
  <c r="O325" i="26"/>
  <c r="O333" i="26"/>
  <c r="O341" i="26"/>
  <c r="O349" i="26"/>
  <c r="O357" i="26"/>
  <c r="O365" i="26"/>
  <c r="O373" i="26"/>
  <c r="O381" i="26"/>
  <c r="O389" i="26"/>
  <c r="O397" i="26"/>
  <c r="O405" i="26"/>
  <c r="O413" i="26"/>
  <c r="O421" i="26"/>
  <c r="O429" i="26"/>
  <c r="O437" i="26"/>
  <c r="O445" i="26"/>
  <c r="O453" i="26"/>
  <c r="O461" i="26"/>
  <c r="O7" i="26"/>
  <c r="O18" i="26"/>
  <c r="O26" i="26"/>
  <c r="O30" i="26"/>
  <c r="O34" i="26"/>
  <c r="O45" i="26"/>
  <c r="O57" i="26"/>
  <c r="O61" i="26"/>
  <c r="O64" i="26"/>
  <c r="O67" i="26"/>
  <c r="O76" i="26"/>
  <c r="O79" i="26"/>
  <c r="O82" i="26"/>
  <c r="O89" i="26"/>
  <c r="O92" i="26"/>
  <c r="O101" i="26"/>
  <c r="O108" i="26"/>
  <c r="O111" i="26"/>
  <c r="O120" i="26"/>
  <c r="M120" i="26" s="1"/>
  <c r="O128" i="26"/>
  <c r="O130" i="26"/>
  <c r="O136" i="26"/>
  <c r="N136" i="26" s="1"/>
  <c r="O138" i="26"/>
  <c r="O145" i="26"/>
  <c r="O151" i="26"/>
  <c r="M151" i="26" s="1"/>
  <c r="O156" i="26"/>
  <c r="O158" i="26"/>
  <c r="O160" i="26"/>
  <c r="O162" i="26"/>
  <c r="O165" i="26"/>
  <c r="O170" i="26"/>
  <c r="O172" i="26"/>
  <c r="O174" i="26"/>
  <c r="O177" i="26"/>
  <c r="O182" i="26"/>
  <c r="O185" i="26"/>
  <c r="O190" i="26"/>
  <c r="O193" i="26"/>
  <c r="O198" i="26"/>
  <c r="O201" i="26"/>
  <c r="O206" i="26"/>
  <c r="O209" i="26"/>
  <c r="O214" i="26"/>
  <c r="O217" i="26"/>
  <c r="O223" i="26"/>
  <c r="O226" i="26"/>
  <c r="O228" i="26"/>
  <c r="O230" i="26"/>
  <c r="M230" i="26" s="1"/>
  <c r="O232" i="26"/>
  <c r="O234" i="26"/>
  <c r="O236" i="26"/>
  <c r="L237" i="26" s="1"/>
  <c r="O241" i="26"/>
  <c r="O255" i="26"/>
  <c r="O258" i="26"/>
  <c r="O260" i="26"/>
  <c r="O262" i="26"/>
  <c r="M262" i="26" s="1"/>
  <c r="O264" i="26"/>
  <c r="O266" i="26"/>
  <c r="O268" i="26"/>
  <c r="L269" i="26" s="1"/>
  <c r="O274" i="26"/>
  <c r="O276" i="26"/>
  <c r="O278" i="26"/>
  <c r="O282" i="26"/>
  <c r="O284" i="26"/>
  <c r="O286" i="26"/>
  <c r="M286" i="26" s="1"/>
  <c r="O290" i="26"/>
  <c r="O292" i="26"/>
  <c r="O294" i="26"/>
  <c r="M294" i="26" s="1"/>
  <c r="O298" i="26"/>
  <c r="O300" i="26"/>
  <c r="O302" i="26"/>
  <c r="O306" i="26"/>
  <c r="O308" i="26"/>
  <c r="O310" i="26"/>
  <c r="L310" i="26" s="1"/>
  <c r="O314" i="26"/>
  <c r="O316" i="26"/>
  <c r="O318" i="26"/>
  <c r="M318" i="26" s="1"/>
  <c r="O322" i="26"/>
  <c r="O324" i="26"/>
  <c r="O326" i="26"/>
  <c r="M326" i="26" s="1"/>
  <c r="O330" i="26"/>
  <c r="O332" i="26"/>
  <c r="O334" i="26"/>
  <c r="O338" i="26"/>
  <c r="O340" i="26"/>
  <c r="O342" i="26"/>
  <c r="L342" i="26" s="1"/>
  <c r="O346" i="26"/>
  <c r="O348" i="26"/>
  <c r="O350" i="26"/>
  <c r="M350" i="26" s="1"/>
  <c r="O5" i="26"/>
  <c r="O13" i="26"/>
  <c r="O21" i="26"/>
  <c r="O24" i="26"/>
  <c r="O28" i="26"/>
  <c r="N28" i="26" s="1"/>
  <c r="O33" i="26"/>
  <c r="O37" i="26"/>
  <c r="O39" i="26"/>
  <c r="O43" i="26"/>
  <c r="O47" i="26"/>
  <c r="O51" i="26"/>
  <c r="O55" i="26"/>
  <c r="O62" i="26"/>
  <c r="O72" i="26"/>
  <c r="O74" i="26"/>
  <c r="O81" i="26"/>
  <c r="O87" i="26"/>
  <c r="O90" i="26"/>
  <c r="O96" i="26"/>
  <c r="O113" i="26"/>
  <c r="O118" i="26"/>
  <c r="O124" i="26"/>
  <c r="O132" i="26"/>
  <c r="O140" i="26"/>
  <c r="M140" i="26" s="1"/>
  <c r="O143" i="26"/>
  <c r="O146" i="26"/>
  <c r="O153" i="26"/>
  <c r="O155" i="26"/>
  <c r="N155" i="26" s="1"/>
  <c r="O163" i="26"/>
  <c r="O167" i="26"/>
  <c r="O171" i="26"/>
  <c r="O179" i="26"/>
  <c r="O187" i="26"/>
  <c r="O195" i="26"/>
  <c r="O203" i="26"/>
  <c r="O211" i="26"/>
  <c r="O219" i="26"/>
  <c r="O225" i="26"/>
  <c r="O239" i="26"/>
  <c r="O242" i="26"/>
  <c r="O244" i="26"/>
  <c r="L244" i="26" s="1"/>
  <c r="O246" i="26"/>
  <c r="O248" i="26"/>
  <c r="O250" i="26"/>
  <c r="M250" i="26" s="1"/>
  <c r="O252" i="26"/>
  <c r="O257" i="26"/>
  <c r="O271" i="26"/>
  <c r="O273" i="26"/>
  <c r="N273" i="26" s="1"/>
  <c r="O279" i="26"/>
  <c r="L279" i="26" s="1"/>
  <c r="O281" i="26"/>
  <c r="O287" i="26"/>
  <c r="O289" i="26"/>
  <c r="N289" i="26" s="1"/>
  <c r="O295" i="26"/>
  <c r="O297" i="26"/>
  <c r="O303" i="26"/>
  <c r="O305" i="26"/>
  <c r="N305" i="26" s="1"/>
  <c r="O311" i="26"/>
  <c r="L311" i="26" s="1"/>
  <c r="O313" i="26"/>
  <c r="O319" i="26"/>
  <c r="O321" i="26"/>
  <c r="O327" i="26"/>
  <c r="O329" i="26"/>
  <c r="N329" i="26" s="1"/>
  <c r="O335" i="26"/>
  <c r="O337" i="26"/>
  <c r="N337" i="26" s="1"/>
  <c r="O343" i="26"/>
  <c r="L343" i="26" s="1"/>
  <c r="O345" i="26"/>
  <c r="O351" i="26"/>
  <c r="O353" i="26"/>
  <c r="O359" i="26"/>
  <c r="O361" i="26"/>
  <c r="M361" i="26" s="1"/>
  <c r="O367" i="26"/>
  <c r="O369" i="26"/>
  <c r="O375" i="26"/>
  <c r="O377" i="26"/>
  <c r="O383" i="26"/>
  <c r="O385" i="26"/>
  <c r="O391" i="26"/>
  <c r="O393" i="26"/>
  <c r="O399" i="26"/>
  <c r="O401" i="26"/>
  <c r="O407" i="26"/>
  <c r="O409" i="26"/>
  <c r="O415" i="26"/>
  <c r="O417" i="26"/>
  <c r="O423" i="26"/>
  <c r="O425" i="26"/>
  <c r="O431" i="26"/>
  <c r="O433" i="26"/>
  <c r="N433" i="26" s="1"/>
  <c r="O439" i="26"/>
  <c r="O441" i="26"/>
  <c r="O447" i="26"/>
  <c r="O449" i="26"/>
  <c r="N449" i="26" s="1"/>
  <c r="O455" i="26"/>
  <c r="O457" i="26"/>
  <c r="O463" i="26"/>
  <c r="O465" i="26"/>
  <c r="N465" i="26" s="1"/>
  <c r="O468" i="26"/>
  <c r="O472" i="26"/>
  <c r="O476" i="26"/>
  <c r="M476" i="26" s="1"/>
  <c r="O480" i="26"/>
  <c r="M480" i="26" s="1"/>
  <c r="O484" i="26"/>
  <c r="O488" i="26"/>
  <c r="O492" i="26"/>
  <c r="M492" i="26" s="1"/>
  <c r="O496" i="26"/>
  <c r="M496" i="26" s="1"/>
  <c r="O500" i="26"/>
  <c r="J5" i="26"/>
  <c r="J8" i="26"/>
  <c r="J10" i="26"/>
  <c r="J15" i="26"/>
  <c r="J19" i="26"/>
  <c r="J23" i="26"/>
  <c r="J29" i="26"/>
  <c r="J34" i="26"/>
  <c r="J37" i="26"/>
  <c r="J42" i="26"/>
  <c r="J45" i="26"/>
  <c r="J50" i="26"/>
  <c r="J53" i="26"/>
  <c r="J58" i="26"/>
  <c r="J61" i="26"/>
  <c r="J66" i="26"/>
  <c r="J69" i="26"/>
  <c r="J74" i="26"/>
  <c r="J77" i="26"/>
  <c r="J82" i="26"/>
  <c r="J85" i="26"/>
  <c r="J90" i="26"/>
  <c r="J93" i="26"/>
  <c r="J98" i="26"/>
  <c r="J101" i="26"/>
  <c r="J103" i="26"/>
  <c r="J109" i="26"/>
  <c r="J113" i="26"/>
  <c r="H113" i="26" s="1"/>
  <c r="J119" i="26"/>
  <c r="J124" i="26"/>
  <c r="J126" i="26"/>
  <c r="J137" i="26"/>
  <c r="J139" i="26"/>
  <c r="J143" i="26"/>
  <c r="J148" i="26"/>
  <c r="H148" i="26" s="1"/>
  <c r="J150" i="26"/>
  <c r="J154" i="26"/>
  <c r="J160" i="26"/>
  <c r="J162" i="26"/>
  <c r="J165" i="26"/>
  <c r="J167" i="26"/>
  <c r="J173" i="26"/>
  <c r="J178" i="26"/>
  <c r="J181" i="26"/>
  <c r="H181" i="26" s="1"/>
  <c r="J186" i="26"/>
  <c r="J189" i="26"/>
  <c r="J194" i="26"/>
  <c r="J197" i="26"/>
  <c r="J202" i="26"/>
  <c r="J205" i="26"/>
  <c r="J210" i="26"/>
  <c r="J213" i="26"/>
  <c r="J218" i="26"/>
  <c r="J221" i="26"/>
  <c r="J226" i="26"/>
  <c r="J229" i="26"/>
  <c r="J234" i="26"/>
  <c r="J237" i="26"/>
  <c r="J242" i="26"/>
  <c r="J245" i="26"/>
  <c r="J250" i="26"/>
  <c r="J253" i="26"/>
  <c r="J258" i="26"/>
  <c r="J261" i="26"/>
  <c r="J266" i="26"/>
  <c r="J269" i="26"/>
  <c r="J274" i="26"/>
  <c r="J277" i="26"/>
  <c r="J282" i="26"/>
  <c r="J285" i="26"/>
  <c r="J290" i="26"/>
  <c r="J293" i="26"/>
  <c r="J298" i="26"/>
  <c r="J301" i="26"/>
  <c r="J306" i="26"/>
  <c r="J309" i="26"/>
  <c r="J314" i="26"/>
  <c r="J317" i="26"/>
  <c r="J322" i="26"/>
  <c r="J325" i="26"/>
  <c r="I325" i="26" s="1"/>
  <c r="J330" i="26"/>
  <c r="J333" i="26"/>
  <c r="J338" i="26"/>
  <c r="J341" i="26"/>
  <c r="J346" i="26"/>
  <c r="J349" i="26"/>
  <c r="J354" i="26"/>
  <c r="J357" i="26"/>
  <c r="J362" i="26"/>
  <c r="J365" i="26"/>
  <c r="J370" i="26"/>
  <c r="J373" i="26"/>
  <c r="J378" i="26"/>
  <c r="J381" i="26"/>
  <c r="J386" i="26"/>
  <c r="J389" i="26"/>
  <c r="J394" i="26"/>
  <c r="J397" i="26"/>
  <c r="J402" i="26"/>
  <c r="J408" i="26"/>
  <c r="J412" i="26"/>
  <c r="J416" i="26"/>
  <c r="J422" i="26"/>
  <c r="J426" i="26"/>
  <c r="J430" i="26"/>
  <c r="J433" i="26"/>
  <c r="I433" i="26" s="1"/>
  <c r="J435" i="26"/>
  <c r="O15" i="26"/>
  <c r="O46" i="26"/>
  <c r="O98" i="26"/>
  <c r="O109" i="26"/>
  <c r="O121" i="26"/>
  <c r="O131" i="26"/>
  <c r="O142" i="26"/>
  <c r="O154" i="26"/>
  <c r="O227" i="26"/>
  <c r="O235" i="26"/>
  <c r="O249" i="26"/>
  <c r="O272" i="26"/>
  <c r="O280" i="26"/>
  <c r="L280" i="26" s="1"/>
  <c r="O288" i="26"/>
  <c r="O296" i="26"/>
  <c r="O304" i="26"/>
  <c r="O312" i="26"/>
  <c r="L312" i="26" s="1"/>
  <c r="O320" i="26"/>
  <c r="L320" i="26" s="1"/>
  <c r="O328" i="26"/>
  <c r="O336" i="26"/>
  <c r="O344" i="26"/>
  <c r="L344" i="26" s="1"/>
  <c r="O356" i="26"/>
  <c r="O364" i="26"/>
  <c r="O372" i="26"/>
  <c r="O380" i="26"/>
  <c r="O388" i="26"/>
  <c r="O396" i="26"/>
  <c r="O404" i="26"/>
  <c r="O412" i="26"/>
  <c r="O420" i="26"/>
  <c r="O428" i="26"/>
  <c r="O436" i="26"/>
  <c r="O444" i="26"/>
  <c r="O452" i="26"/>
  <c r="O460" i="26"/>
  <c r="O490" i="26"/>
  <c r="O493" i="26"/>
  <c r="O498" i="26"/>
  <c r="J11" i="26"/>
  <c r="J14" i="26"/>
  <c r="J17" i="26"/>
  <c r="J22" i="26"/>
  <c r="J24" i="26"/>
  <c r="J31" i="26"/>
  <c r="J39" i="26"/>
  <c r="J47" i="26"/>
  <c r="J55" i="26"/>
  <c r="J63" i="26"/>
  <c r="J71" i="26"/>
  <c r="J79" i="26"/>
  <c r="J87" i="26"/>
  <c r="J95" i="26"/>
  <c r="J105" i="26"/>
  <c r="J108" i="26"/>
  <c r="J117" i="26"/>
  <c r="J120" i="26"/>
  <c r="J122" i="26"/>
  <c r="J133" i="26"/>
  <c r="H133" i="26" s="1"/>
  <c r="J136" i="26"/>
  <c r="J140" i="26"/>
  <c r="H140" i="26" s="1"/>
  <c r="J149" i="26"/>
  <c r="J151" i="26"/>
  <c r="J164" i="26"/>
  <c r="J168" i="26"/>
  <c r="J171" i="26"/>
  <c r="I171" i="26" s="1"/>
  <c r="J174" i="26"/>
  <c r="J177" i="26"/>
  <c r="J182" i="26"/>
  <c r="J185" i="26"/>
  <c r="J190" i="26"/>
  <c r="J193" i="26"/>
  <c r="J198" i="26"/>
  <c r="J201" i="26"/>
  <c r="J206" i="26"/>
  <c r="J209" i="26"/>
  <c r="J214" i="26"/>
  <c r="J217" i="26"/>
  <c r="J222" i="26"/>
  <c r="J225" i="26"/>
  <c r="J230" i="26"/>
  <c r="J233" i="26"/>
  <c r="J238" i="26"/>
  <c r="J241" i="26"/>
  <c r="J246" i="26"/>
  <c r="J249" i="26"/>
  <c r="J254" i="26"/>
  <c r="G254" i="26" s="1"/>
  <c r="J257" i="26"/>
  <c r="J262" i="26"/>
  <c r="J265" i="26"/>
  <c r="J270" i="26"/>
  <c r="G270" i="26" s="1"/>
  <c r="J273" i="26"/>
  <c r="J278" i="26"/>
  <c r="J281" i="26"/>
  <c r="J286" i="26"/>
  <c r="G286" i="26" s="1"/>
  <c r="J289" i="26"/>
  <c r="J294" i="26"/>
  <c r="J297" i="26"/>
  <c r="J302" i="26"/>
  <c r="J305" i="26"/>
  <c r="J310" i="26"/>
  <c r="J313" i="26"/>
  <c r="J318" i="26"/>
  <c r="J321" i="26"/>
  <c r="J326" i="26"/>
  <c r="J329" i="26"/>
  <c r="J334" i="26"/>
  <c r="J337" i="26"/>
  <c r="J342" i="26"/>
  <c r="J345" i="26"/>
  <c r="J350" i="26"/>
  <c r="G350" i="26" s="1"/>
  <c r="J353" i="26"/>
  <c r="J358" i="26"/>
  <c r="J361" i="26"/>
  <c r="J366" i="26"/>
  <c r="G366" i="26" s="1"/>
  <c r="J369" i="26"/>
  <c r="J374" i="26"/>
  <c r="J377" i="26"/>
  <c r="J382" i="26"/>
  <c r="G382" i="26" s="1"/>
  <c r="J385" i="26"/>
  <c r="J390" i="26"/>
  <c r="J393" i="26"/>
  <c r="J398" i="26"/>
  <c r="J401" i="26"/>
  <c r="J409" i="26"/>
  <c r="H409" i="26" s="1"/>
  <c r="J419" i="26"/>
  <c r="J421" i="26"/>
  <c r="J429" i="26"/>
  <c r="H429" i="26" s="1"/>
  <c r="J436" i="26"/>
  <c r="J450" i="26"/>
  <c r="J453" i="26"/>
  <c r="J455" i="26"/>
  <c r="J457" i="26"/>
  <c r="H457" i="26" s="1"/>
  <c r="J459" i="26"/>
  <c r="J461" i="26"/>
  <c r="J463" i="26"/>
  <c r="J468" i="26"/>
  <c r="J482" i="26"/>
  <c r="O35" i="26"/>
  <c r="O77" i="26"/>
  <c r="O112" i="26"/>
  <c r="O134" i="26"/>
  <c r="O157" i="26"/>
  <c r="O173" i="26"/>
  <c r="O181" i="26"/>
  <c r="O189" i="26"/>
  <c r="O197" i="26"/>
  <c r="O205" i="26"/>
  <c r="O213" i="26"/>
  <c r="O221" i="26"/>
  <c r="L221" i="26" s="1"/>
  <c r="O259" i="26"/>
  <c r="O267" i="26"/>
  <c r="O275" i="26"/>
  <c r="N275" i="26" s="1"/>
  <c r="O283" i="26"/>
  <c r="O291" i="26"/>
  <c r="O299" i="26"/>
  <c r="N299" i="26" s="1"/>
  <c r="O307" i="26"/>
  <c r="N307" i="26" s="1"/>
  <c r="O315" i="26"/>
  <c r="L316" i="26" s="1"/>
  <c r="O323" i="26"/>
  <c r="O331" i="26"/>
  <c r="N331" i="26" s="1"/>
  <c r="O339" i="26"/>
  <c r="N339" i="26" s="1"/>
  <c r="O347" i="26"/>
  <c r="O352" i="26"/>
  <c r="O360" i="26"/>
  <c r="O368" i="26"/>
  <c r="O376" i="26"/>
  <c r="O384" i="26"/>
  <c r="O392" i="26"/>
  <c r="O400" i="26"/>
  <c r="O408" i="26"/>
  <c r="L408" i="26" s="1"/>
  <c r="O416" i="26"/>
  <c r="L416" i="26" s="1"/>
  <c r="O424" i="26"/>
  <c r="O432" i="26"/>
  <c r="O440" i="26"/>
  <c r="L440" i="26" s="1"/>
  <c r="O448" i="26"/>
  <c r="O456" i="26"/>
  <c r="O464" i="26"/>
  <c r="O469" i="26"/>
  <c r="L469" i="26" s="1"/>
  <c r="O473" i="26"/>
  <c r="O477" i="26"/>
  <c r="O481" i="26"/>
  <c r="O485" i="26"/>
  <c r="L485" i="26" s="1"/>
  <c r="O491" i="26"/>
  <c r="O499" i="26"/>
  <c r="N499" i="26" s="1"/>
  <c r="J7" i="26"/>
  <c r="J12" i="26"/>
  <c r="J20" i="26"/>
  <c r="J25" i="26"/>
  <c r="J27" i="26"/>
  <c r="J32" i="26"/>
  <c r="J35" i="26"/>
  <c r="J40" i="26"/>
  <c r="J43" i="26"/>
  <c r="J48" i="26"/>
  <c r="J51" i="26"/>
  <c r="J56" i="26"/>
  <c r="J59" i="26"/>
  <c r="J64" i="26"/>
  <c r="J67" i="26"/>
  <c r="J72" i="26"/>
  <c r="J75" i="26"/>
  <c r="J80" i="26"/>
  <c r="J83" i="26"/>
  <c r="J88" i="26"/>
  <c r="J91" i="26"/>
  <c r="J96" i="26"/>
  <c r="J99" i="26"/>
  <c r="J111" i="26"/>
  <c r="J114" i="26"/>
  <c r="J123" i="26"/>
  <c r="H123" i="26" s="1"/>
  <c r="J127" i="26"/>
  <c r="J130" i="26"/>
  <c r="J141" i="26"/>
  <c r="J146" i="26"/>
  <c r="J152" i="26"/>
  <c r="J155" i="26"/>
  <c r="J158" i="26"/>
  <c r="J169" i="26"/>
  <c r="J172" i="26"/>
  <c r="J180" i="26"/>
  <c r="J188" i="26"/>
  <c r="J196" i="26"/>
  <c r="J204" i="26"/>
  <c r="J212" i="26"/>
  <c r="J220" i="26"/>
  <c r="J228" i="26"/>
  <c r="J236" i="26"/>
  <c r="J244" i="26"/>
  <c r="J252" i="26"/>
  <c r="J260" i="26"/>
  <c r="J268" i="26"/>
  <c r="J276" i="26"/>
  <c r="J284" i="26"/>
  <c r="J292" i="26"/>
  <c r="J300" i="26"/>
  <c r="G301" i="26" s="1"/>
  <c r="J308" i="26"/>
  <c r="J316" i="26"/>
  <c r="J324" i="26"/>
  <c r="J332" i="26"/>
  <c r="J340" i="26"/>
  <c r="J348" i="26"/>
  <c r="J356" i="26"/>
  <c r="J364" i="26"/>
  <c r="G365" i="26" s="1"/>
  <c r="J372" i="26"/>
  <c r="J380" i="26"/>
  <c r="J388" i="26"/>
  <c r="J396" i="26"/>
  <c r="J404" i="26"/>
  <c r="J407" i="26"/>
  <c r="J410" i="26"/>
  <c r="J415" i="26"/>
  <c r="J417" i="26"/>
  <c r="J424" i="26"/>
  <c r="J427" i="26"/>
  <c r="J432" i="26"/>
  <c r="J440" i="26"/>
  <c r="J444" i="26"/>
  <c r="J448" i="26"/>
  <c r="J454" i="26"/>
  <c r="J458" i="26"/>
  <c r="J462" i="26"/>
  <c r="J465" i="26"/>
  <c r="J467" i="26"/>
  <c r="J472" i="26"/>
  <c r="J476" i="26"/>
  <c r="J480" i="26"/>
  <c r="J486" i="26"/>
  <c r="J490" i="26"/>
  <c r="J494" i="26"/>
  <c r="J497" i="26"/>
  <c r="J499" i="26"/>
  <c r="J4" i="26"/>
  <c r="E6" i="26"/>
  <c r="E8" i="26"/>
  <c r="E13" i="26"/>
  <c r="E19" i="26"/>
  <c r="E22" i="26"/>
  <c r="E24" i="26"/>
  <c r="E29" i="26"/>
  <c r="E35" i="26"/>
  <c r="E38" i="26"/>
  <c r="E40" i="26"/>
  <c r="E45" i="26"/>
  <c r="E51" i="26"/>
  <c r="E55" i="26"/>
  <c r="E61" i="26"/>
  <c r="E65" i="26"/>
  <c r="E69" i="26"/>
  <c r="E72" i="26"/>
  <c r="E74" i="26"/>
  <c r="E79" i="26"/>
  <c r="E83" i="26"/>
  <c r="E87" i="26"/>
  <c r="O12" i="26"/>
  <c r="O27" i="26"/>
  <c r="O42" i="26"/>
  <c r="O58" i="26"/>
  <c r="O71" i="26"/>
  <c r="O83" i="26"/>
  <c r="O106" i="26"/>
  <c r="O139" i="26"/>
  <c r="O152" i="26"/>
  <c r="O161" i="26"/>
  <c r="O169" i="26"/>
  <c r="O240" i="26"/>
  <c r="O263" i="26"/>
  <c r="O270" i="26"/>
  <c r="O355" i="26"/>
  <c r="N355" i="26" s="1"/>
  <c r="O363" i="26"/>
  <c r="N363" i="26" s="1"/>
  <c r="O371" i="26"/>
  <c r="O379" i="26"/>
  <c r="O387" i="26"/>
  <c r="N387" i="26" s="1"/>
  <c r="O395" i="26"/>
  <c r="N395" i="26" s="1"/>
  <c r="O403" i="26"/>
  <c r="O411" i="26"/>
  <c r="M411" i="26" s="1"/>
  <c r="O419" i="26"/>
  <c r="N419" i="26" s="1"/>
  <c r="O427" i="26"/>
  <c r="N427" i="26" s="1"/>
  <c r="O435" i="26"/>
  <c r="O443" i="26"/>
  <c r="O451" i="26"/>
  <c r="N451" i="26" s="1"/>
  <c r="O459" i="26"/>
  <c r="N459" i="26" s="1"/>
  <c r="O467" i="26"/>
  <c r="O471" i="26"/>
  <c r="O475" i="26"/>
  <c r="N475" i="26" s="1"/>
  <c r="O479" i="26"/>
  <c r="M479" i="26" s="1"/>
  <c r="O483" i="26"/>
  <c r="O487" i="26"/>
  <c r="O495" i="26"/>
  <c r="M495" i="26" s="1"/>
  <c r="J6" i="26"/>
  <c r="J9" i="26"/>
  <c r="H9" i="26" s="1"/>
  <c r="J16" i="26"/>
  <c r="J26" i="26"/>
  <c r="J28" i="26"/>
  <c r="J36" i="26"/>
  <c r="J44" i="26"/>
  <c r="J52" i="26"/>
  <c r="J60" i="26"/>
  <c r="J68" i="26"/>
  <c r="J76" i="26"/>
  <c r="J84" i="26"/>
  <c r="J92" i="26"/>
  <c r="J100" i="26"/>
  <c r="J104" i="26"/>
  <c r="J107" i="26"/>
  <c r="J110" i="26"/>
  <c r="J116" i="26"/>
  <c r="J129" i="26"/>
  <c r="J132" i="26"/>
  <c r="J135" i="26"/>
  <c r="J138" i="26"/>
  <c r="J142" i="26"/>
  <c r="J145" i="26"/>
  <c r="J147" i="26"/>
  <c r="J157" i="26"/>
  <c r="J161" i="26"/>
  <c r="J166" i="26"/>
  <c r="J170" i="26"/>
  <c r="J176" i="26"/>
  <c r="J179" i="26"/>
  <c r="J184" i="26"/>
  <c r="H184" i="26" s="1"/>
  <c r="J187" i="26"/>
  <c r="H187" i="26" s="1"/>
  <c r="J192" i="26"/>
  <c r="I192" i="26" s="1"/>
  <c r="J195" i="26"/>
  <c r="J200" i="26"/>
  <c r="H200" i="26" s="1"/>
  <c r="J203" i="26"/>
  <c r="H203" i="26" s="1"/>
  <c r="J208" i="26"/>
  <c r="J211" i="26"/>
  <c r="J216" i="26"/>
  <c r="J219" i="26"/>
  <c r="J224" i="26"/>
  <c r="J227" i="26"/>
  <c r="J232" i="26"/>
  <c r="J235" i="26"/>
  <c r="J240" i="26"/>
  <c r="G241" i="26" s="1"/>
  <c r="J243" i="26"/>
  <c r="J248" i="26"/>
  <c r="J251" i="26"/>
  <c r="J256" i="26"/>
  <c r="J259" i="26"/>
  <c r="J264" i="26"/>
  <c r="J267" i="26"/>
  <c r="J272" i="26"/>
  <c r="J275" i="26"/>
  <c r="J280" i="26"/>
  <c r="J283" i="26"/>
  <c r="J288" i="26"/>
  <c r="J291" i="26"/>
  <c r="J296" i="26"/>
  <c r="J299" i="26"/>
  <c r="J304" i="26"/>
  <c r="J307" i="26"/>
  <c r="J312" i="26"/>
  <c r="J315" i="26"/>
  <c r="J320" i="26"/>
  <c r="H320" i="26" s="1"/>
  <c r="J323" i="26"/>
  <c r="J328" i="26"/>
  <c r="J331" i="26"/>
  <c r="J336" i="26"/>
  <c r="J339" i="26"/>
  <c r="H339" i="26" s="1"/>
  <c r="J344" i="26"/>
  <c r="J347" i="26"/>
  <c r="J352" i="26"/>
  <c r="J355" i="26"/>
  <c r="J360" i="26"/>
  <c r="J363" i="26"/>
  <c r="J368" i="26"/>
  <c r="J371" i="26"/>
  <c r="J376" i="26"/>
  <c r="J379" i="26"/>
  <c r="J384" i="26"/>
  <c r="J387" i="26"/>
  <c r="J392" i="26"/>
  <c r="J395" i="26"/>
  <c r="J400" i="26"/>
  <c r="G401" i="26" s="1"/>
  <c r="J403" i="26"/>
  <c r="J406" i="26"/>
  <c r="J411" i="26"/>
  <c r="J414" i="26"/>
  <c r="J423" i="26"/>
  <c r="J428" i="26"/>
  <c r="J431" i="26"/>
  <c r="J434" i="26"/>
  <c r="G434" i="26" s="1"/>
  <c r="J438" i="26"/>
  <c r="J442" i="26"/>
  <c r="J446" i="26"/>
  <c r="J449" i="26"/>
  <c r="J451" i="26"/>
  <c r="J456" i="26"/>
  <c r="J460" i="26"/>
  <c r="J464" i="26"/>
  <c r="G464" i="26" s="1"/>
  <c r="J470" i="26"/>
  <c r="H470" i="26" s="1"/>
  <c r="J474" i="26"/>
  <c r="J478" i="26"/>
  <c r="J481" i="26"/>
  <c r="G481" i="26" s="1"/>
  <c r="J483" i="26"/>
  <c r="J488" i="26"/>
  <c r="J492" i="26"/>
  <c r="J496" i="26"/>
  <c r="E5" i="26"/>
  <c r="E11" i="26"/>
  <c r="E14" i="26"/>
  <c r="E16" i="26"/>
  <c r="E21" i="26"/>
  <c r="E27" i="26"/>
  <c r="E30" i="26"/>
  <c r="E32" i="26"/>
  <c r="E37" i="26"/>
  <c r="E43" i="26"/>
  <c r="E46" i="26"/>
  <c r="E48" i="26"/>
  <c r="E53" i="26"/>
  <c r="E56" i="26"/>
  <c r="E58" i="26"/>
  <c r="E63" i="26"/>
  <c r="E67" i="26"/>
  <c r="E71" i="26"/>
  <c r="E77" i="26"/>
  <c r="E81" i="26"/>
  <c r="E85" i="26"/>
  <c r="E88" i="26"/>
  <c r="E90" i="26"/>
  <c r="E95" i="26"/>
  <c r="E99" i="26"/>
  <c r="E101" i="26"/>
  <c r="E103" i="26"/>
  <c r="C103" i="26" s="1"/>
  <c r="E109" i="26"/>
  <c r="E111" i="26"/>
  <c r="E117" i="26"/>
  <c r="E119" i="26"/>
  <c r="C119" i="26" s="1"/>
  <c r="E125" i="26"/>
  <c r="E131" i="26"/>
  <c r="E136" i="26"/>
  <c r="C136" i="26" s="1"/>
  <c r="E138" i="26"/>
  <c r="E141" i="26"/>
  <c r="E147" i="26"/>
  <c r="E152" i="26"/>
  <c r="C152" i="26" s="1"/>
  <c r="E156" i="26"/>
  <c r="E158" i="26"/>
  <c r="E161" i="26"/>
  <c r="E167" i="26"/>
  <c r="E172" i="26"/>
  <c r="E174" i="26"/>
  <c r="E178" i="26"/>
  <c r="E182" i="26"/>
  <c r="E186" i="26"/>
  <c r="E190" i="26"/>
  <c r="E194" i="26"/>
  <c r="E198" i="26"/>
  <c r="E202" i="26"/>
  <c r="E206" i="26"/>
  <c r="E210" i="26"/>
  <c r="E214" i="26"/>
  <c r="E218" i="26"/>
  <c r="E220" i="26"/>
  <c r="E227" i="26"/>
  <c r="E234" i="26"/>
  <c r="E237" i="26"/>
  <c r="E239" i="26"/>
  <c r="D239" i="26" s="1"/>
  <c r="E243" i="26"/>
  <c r="E250" i="26"/>
  <c r="E253" i="26"/>
  <c r="D253" i="26" s="1"/>
  <c r="E255" i="26"/>
  <c r="E259" i="26"/>
  <c r="E266" i="26"/>
  <c r="E269" i="26"/>
  <c r="D269" i="26" s="1"/>
  <c r="E271" i="26"/>
  <c r="D271" i="26" s="1"/>
  <c r="E275" i="26"/>
  <c r="E282" i="26"/>
  <c r="E285" i="26"/>
  <c r="D285" i="26" s="1"/>
  <c r="E287" i="26"/>
  <c r="E291" i="26"/>
  <c r="E299" i="26"/>
  <c r="E303" i="26"/>
  <c r="E307" i="26"/>
  <c r="E311" i="26"/>
  <c r="E315" i="26"/>
  <c r="E319" i="26"/>
  <c r="E323" i="26"/>
  <c r="E327" i="26"/>
  <c r="E329" i="26"/>
  <c r="C329" i="26" s="1"/>
  <c r="E335" i="26"/>
  <c r="E337" i="26"/>
  <c r="C337" i="26" s="1"/>
  <c r="E343" i="26"/>
  <c r="E345" i="26"/>
  <c r="C345" i="26" s="1"/>
  <c r="E351" i="26"/>
  <c r="C351" i="26" s="1"/>
  <c r="E353" i="26"/>
  <c r="C353" i="26" s="1"/>
  <c r="E359" i="26"/>
  <c r="E361" i="26"/>
  <c r="C361" i="26" s="1"/>
  <c r="E367" i="26"/>
  <c r="C367" i="26" s="1"/>
  <c r="E369" i="26"/>
  <c r="E375" i="26"/>
  <c r="E377" i="26"/>
  <c r="C377" i="26" s="1"/>
  <c r="E383" i="26"/>
  <c r="C383" i="26" s="1"/>
  <c r="E385" i="26"/>
  <c r="D385" i="26" s="1"/>
  <c r="E391" i="26"/>
  <c r="E393" i="26"/>
  <c r="C393" i="26" s="1"/>
  <c r="E399" i="26"/>
  <c r="E401" i="26"/>
  <c r="D401" i="26" s="1"/>
  <c r="E407" i="26"/>
  <c r="E409" i="26"/>
  <c r="C409" i="26" s="1"/>
  <c r="E415" i="26"/>
  <c r="C415" i="26" s="1"/>
  <c r="E417" i="26"/>
  <c r="E423" i="26"/>
  <c r="E425" i="26"/>
  <c r="C425" i="26" s="1"/>
  <c r="E431" i="26"/>
  <c r="C431" i="26" s="1"/>
  <c r="E433" i="26"/>
  <c r="E439" i="26"/>
  <c r="E441" i="26"/>
  <c r="C441" i="26" s="1"/>
  <c r="E447" i="26"/>
  <c r="C447" i="26" s="1"/>
  <c r="E449" i="26"/>
  <c r="E455" i="26"/>
  <c r="E457" i="26"/>
  <c r="C457" i="26" s="1"/>
  <c r="E463" i="26"/>
  <c r="C463" i="26" s="1"/>
  <c r="E465" i="26"/>
  <c r="E471" i="26"/>
  <c r="E473" i="26"/>
  <c r="C473" i="26" s="1"/>
  <c r="E479" i="26"/>
  <c r="E481" i="26"/>
  <c r="E487" i="26"/>
  <c r="E489" i="26"/>
  <c r="C489" i="26" s="1"/>
  <c r="E495" i="26"/>
  <c r="E497" i="26"/>
  <c r="O93" i="26"/>
  <c r="O175" i="26"/>
  <c r="O207" i="26"/>
  <c r="O238" i="26"/>
  <c r="L238" i="26" s="1"/>
  <c r="O358" i="26"/>
  <c r="O374" i="26"/>
  <c r="M374" i="26" s="1"/>
  <c r="O390" i="26"/>
  <c r="M390" i="26" s="1"/>
  <c r="O406" i="26"/>
  <c r="O422" i="26"/>
  <c r="O438" i="26"/>
  <c r="M438" i="26" s="1"/>
  <c r="O454" i="26"/>
  <c r="M454" i="26" s="1"/>
  <c r="O470" i="26"/>
  <c r="O486" i="26"/>
  <c r="O497" i="26"/>
  <c r="J21" i="26"/>
  <c r="J30" i="26"/>
  <c r="J41" i="26"/>
  <c r="J62" i="26"/>
  <c r="J73" i="26"/>
  <c r="J94" i="26"/>
  <c r="J106" i="26"/>
  <c r="J118" i="26"/>
  <c r="J131" i="26"/>
  <c r="J144" i="26"/>
  <c r="J156" i="26"/>
  <c r="J191" i="26"/>
  <c r="J223" i="26"/>
  <c r="J255" i="26"/>
  <c r="J287" i="26"/>
  <c r="J319" i="26"/>
  <c r="J351" i="26"/>
  <c r="J383" i="26"/>
  <c r="J405" i="26"/>
  <c r="J425" i="26"/>
  <c r="H425" i="26" s="1"/>
  <c r="J443" i="26"/>
  <c r="J466" i="26"/>
  <c r="H466" i="26" s="1"/>
  <c r="J473" i="26"/>
  <c r="J485" i="26"/>
  <c r="J489" i="26"/>
  <c r="H489" i="26" s="1"/>
  <c r="J493" i="26"/>
  <c r="J500" i="26"/>
  <c r="G500" i="26" s="1"/>
  <c r="E7" i="26"/>
  <c r="E12" i="26"/>
  <c r="C12" i="26" s="1"/>
  <c r="E17" i="26"/>
  <c r="E26" i="26"/>
  <c r="E39" i="26"/>
  <c r="E44" i="26"/>
  <c r="C44" i="26" s="1"/>
  <c r="E49" i="26"/>
  <c r="E57" i="26"/>
  <c r="E60" i="26"/>
  <c r="E64" i="26"/>
  <c r="E68" i="26"/>
  <c r="C68" i="26" s="1"/>
  <c r="E75" i="26"/>
  <c r="E92" i="26"/>
  <c r="E105" i="26"/>
  <c r="E107" i="26"/>
  <c r="E113" i="26"/>
  <c r="E115" i="26"/>
  <c r="E121" i="26"/>
  <c r="D121" i="26" s="1"/>
  <c r="E123" i="26"/>
  <c r="E129" i="26"/>
  <c r="E132" i="26"/>
  <c r="E144" i="26"/>
  <c r="C144" i="26" s="1"/>
  <c r="E150" i="26"/>
  <c r="E153" i="26"/>
  <c r="E155" i="26"/>
  <c r="E165" i="26"/>
  <c r="E168" i="26"/>
  <c r="E177" i="26"/>
  <c r="E179" i="26"/>
  <c r="E185" i="26"/>
  <c r="E187" i="26"/>
  <c r="E193" i="26"/>
  <c r="E195" i="26"/>
  <c r="E201" i="26"/>
  <c r="E203" i="26"/>
  <c r="E209" i="26"/>
  <c r="E211" i="26"/>
  <c r="E217" i="26"/>
  <c r="E224" i="26"/>
  <c r="E226" i="26"/>
  <c r="E233" i="26"/>
  <c r="C233" i="26" s="1"/>
  <c r="E235" i="26"/>
  <c r="E238" i="26"/>
  <c r="E245" i="26"/>
  <c r="E248" i="26"/>
  <c r="C248" i="26" s="1"/>
  <c r="E257" i="26"/>
  <c r="E260" i="26"/>
  <c r="E263" i="26"/>
  <c r="E278" i="26"/>
  <c r="E284" i="26"/>
  <c r="D284" i="26" s="1"/>
  <c r="E288" i="26"/>
  <c r="E290" i="26"/>
  <c r="E297" i="26"/>
  <c r="E305" i="26"/>
  <c r="E313" i="26"/>
  <c r="E321" i="26"/>
  <c r="E332" i="26"/>
  <c r="E340" i="26"/>
  <c r="E348" i="26"/>
  <c r="E356" i="26"/>
  <c r="E364" i="26"/>
  <c r="E372" i="26"/>
  <c r="E380" i="26"/>
  <c r="E388" i="26"/>
  <c r="E396" i="26"/>
  <c r="E404" i="26"/>
  <c r="E412" i="26"/>
  <c r="E420" i="26"/>
  <c r="E428" i="26"/>
  <c r="E436" i="26"/>
  <c r="E444" i="26"/>
  <c r="E452" i="26"/>
  <c r="E460" i="26"/>
  <c r="E468" i="26"/>
  <c r="E476" i="26"/>
  <c r="E484" i="26"/>
  <c r="E492" i="26"/>
  <c r="E500" i="26"/>
  <c r="O103" i="26"/>
  <c r="O149" i="26"/>
  <c r="O183" i="26"/>
  <c r="O215" i="26"/>
  <c r="O245" i="26"/>
  <c r="L245" i="26" s="1"/>
  <c r="O362" i="26"/>
  <c r="O378" i="26"/>
  <c r="O394" i="26"/>
  <c r="L395" i="26" s="1"/>
  <c r="O410" i="26"/>
  <c r="O426" i="26"/>
  <c r="O442" i="26"/>
  <c r="O458" i="26"/>
  <c r="L459" i="26" s="1"/>
  <c r="O474" i="26"/>
  <c r="O489" i="26"/>
  <c r="L489" i="26" s="1"/>
  <c r="O4" i="26"/>
  <c r="J13" i="26"/>
  <c r="J33" i="26"/>
  <c r="J54" i="26"/>
  <c r="J65" i="26"/>
  <c r="J86" i="26"/>
  <c r="J97" i="26"/>
  <c r="J121" i="26"/>
  <c r="J134" i="26"/>
  <c r="J159" i="26"/>
  <c r="J183" i="26"/>
  <c r="J215" i="26"/>
  <c r="J247" i="26"/>
  <c r="J279" i="26"/>
  <c r="G279" i="26" s="1"/>
  <c r="J311" i="26"/>
  <c r="J343" i="26"/>
  <c r="J375" i="26"/>
  <c r="J418" i="26"/>
  <c r="J437" i="26"/>
  <c r="G437" i="26" s="1"/>
  <c r="J445" i="26"/>
  <c r="J452" i="26"/>
  <c r="J475" i="26"/>
  <c r="J498" i="26"/>
  <c r="E9" i="26"/>
  <c r="E18" i="26"/>
  <c r="E31" i="26"/>
  <c r="E36" i="26"/>
  <c r="E41" i="26"/>
  <c r="E50" i="26"/>
  <c r="E54" i="26"/>
  <c r="E73" i="26"/>
  <c r="D73" i="26" s="1"/>
  <c r="E76" i="26"/>
  <c r="E80" i="26"/>
  <c r="E84" i="26"/>
  <c r="E93" i="26"/>
  <c r="E98" i="26"/>
  <c r="E100" i="26"/>
  <c r="E102" i="26"/>
  <c r="E108" i="26"/>
  <c r="C108" i="26" s="1"/>
  <c r="E110" i="26"/>
  <c r="E116" i="26"/>
  <c r="E118" i="26"/>
  <c r="E124" i="26"/>
  <c r="E126" i="26"/>
  <c r="E133" i="26"/>
  <c r="D133" i="26" s="1"/>
  <c r="E135" i="26"/>
  <c r="E145" i="26"/>
  <c r="D145" i="26" s="1"/>
  <c r="E148" i="26"/>
  <c r="E157" i="26"/>
  <c r="D157" i="26" s="1"/>
  <c r="E159" i="26"/>
  <c r="E162" i="26"/>
  <c r="E169" i="26"/>
  <c r="E171" i="26"/>
  <c r="E180" i="26"/>
  <c r="E188" i="26"/>
  <c r="E196" i="26"/>
  <c r="E204" i="26"/>
  <c r="E212" i="26"/>
  <c r="E219" i="26"/>
  <c r="E222" i="26"/>
  <c r="E230" i="26"/>
  <c r="E236" i="26"/>
  <c r="E240" i="26"/>
  <c r="D240" i="26" s="1"/>
  <c r="E242" i="26"/>
  <c r="E249" i="26"/>
  <c r="B250" i="26" s="1"/>
  <c r="E251" i="26"/>
  <c r="E254" i="26"/>
  <c r="E261" i="26"/>
  <c r="E264" i="26"/>
  <c r="C264" i="26" s="1"/>
  <c r="E273" i="26"/>
  <c r="E276" i="26"/>
  <c r="E279" i="26"/>
  <c r="E294" i="26"/>
  <c r="E298" i="26"/>
  <c r="C298" i="26" s="1"/>
  <c r="E300" i="26"/>
  <c r="E306" i="26"/>
  <c r="E308" i="26"/>
  <c r="E314" i="26"/>
  <c r="E316" i="26"/>
  <c r="E322" i="26"/>
  <c r="E324" i="26"/>
  <c r="E330" i="26"/>
  <c r="E338" i="26"/>
  <c r="B338" i="26" s="1"/>
  <c r="E346" i="26"/>
  <c r="E354" i="26"/>
  <c r="E362" i="26"/>
  <c r="E370" i="26"/>
  <c r="E378" i="26"/>
  <c r="E386" i="26"/>
  <c r="E394" i="26"/>
  <c r="E402" i="26"/>
  <c r="E410" i="26"/>
  <c r="E418" i="26"/>
  <c r="E426" i="26"/>
  <c r="E434" i="26"/>
  <c r="B434" i="26" s="1"/>
  <c r="E442" i="26"/>
  <c r="E450" i="26"/>
  <c r="E458" i="26"/>
  <c r="E466" i="26"/>
  <c r="B466" i="26" s="1"/>
  <c r="E474" i="26"/>
  <c r="E482" i="26"/>
  <c r="E490" i="26"/>
  <c r="E498" i="26"/>
  <c r="B498" i="26" s="1"/>
  <c r="E4" i="26"/>
  <c r="O23" i="26"/>
  <c r="O126" i="26"/>
  <c r="O199" i="26"/>
  <c r="M199" i="26" s="1"/>
  <c r="O231" i="26"/>
  <c r="O354" i="26"/>
  <c r="O370" i="26"/>
  <c r="L370" i="26" s="1"/>
  <c r="O386" i="26"/>
  <c r="O402" i="26"/>
  <c r="O418" i="26"/>
  <c r="O434" i="26"/>
  <c r="L434" i="26" s="1"/>
  <c r="O450" i="26"/>
  <c r="O466" i="26"/>
  <c r="O482" i="26"/>
  <c r="O494" i="26"/>
  <c r="J18" i="26"/>
  <c r="J38" i="26"/>
  <c r="J49" i="26"/>
  <c r="J70" i="26"/>
  <c r="J81" i="26"/>
  <c r="J102" i="26"/>
  <c r="J115" i="26"/>
  <c r="J128" i="26"/>
  <c r="J153" i="26"/>
  <c r="J199" i="26"/>
  <c r="J231" i="26"/>
  <c r="J263" i="26"/>
  <c r="J295" i="26"/>
  <c r="J327" i="26"/>
  <c r="J359" i="26"/>
  <c r="J391" i="26"/>
  <c r="J413" i="26"/>
  <c r="J441" i="26"/>
  <c r="J471" i="26"/>
  <c r="J479" i="26"/>
  <c r="G479" i="26" s="1"/>
  <c r="J484" i="26"/>
  <c r="E15" i="26"/>
  <c r="E20" i="26"/>
  <c r="E25" i="26"/>
  <c r="E34" i="26"/>
  <c r="E47" i="26"/>
  <c r="E52" i="26"/>
  <c r="E59" i="26"/>
  <c r="E78" i="26"/>
  <c r="E82" i="26"/>
  <c r="E86" i="26"/>
  <c r="E91" i="26"/>
  <c r="E94" i="26"/>
  <c r="E97" i="26"/>
  <c r="C97" i="26" s="1"/>
  <c r="E104" i="26"/>
  <c r="E112" i="26"/>
  <c r="E120" i="26"/>
  <c r="E128" i="26"/>
  <c r="E134" i="26"/>
  <c r="E140" i="26"/>
  <c r="E143" i="26"/>
  <c r="E146" i="26"/>
  <c r="E164" i="26"/>
  <c r="E170" i="26"/>
  <c r="E176" i="26"/>
  <c r="E184" i="26"/>
  <c r="E192" i="26"/>
  <c r="E200" i="26"/>
  <c r="E208" i="26"/>
  <c r="D208" i="26" s="1"/>
  <c r="E216" i="26"/>
  <c r="E221" i="26"/>
  <c r="E223" i="26"/>
  <c r="E229" i="26"/>
  <c r="E232" i="26"/>
  <c r="E241" i="26"/>
  <c r="E244" i="26"/>
  <c r="E247" i="26"/>
  <c r="D247" i="26" s="1"/>
  <c r="E262" i="26"/>
  <c r="E268" i="26"/>
  <c r="E272" i="26"/>
  <c r="C272" i="26" s="1"/>
  <c r="E274" i="26"/>
  <c r="E281" i="26"/>
  <c r="E283" i="26"/>
  <c r="E286" i="26"/>
  <c r="B286" i="26" s="1"/>
  <c r="E293" i="26"/>
  <c r="C293" i="26" s="1"/>
  <c r="E296" i="26"/>
  <c r="D296" i="26" s="1"/>
  <c r="E302" i="26"/>
  <c r="C302" i="26" s="1"/>
  <c r="E304" i="26"/>
  <c r="E310" i="26"/>
  <c r="E312" i="26"/>
  <c r="E318" i="26"/>
  <c r="E320" i="26"/>
  <c r="B320" i="26" s="1"/>
  <c r="E326" i="26"/>
  <c r="E328" i="26"/>
  <c r="B328" i="26" s="1"/>
  <c r="E334" i="26"/>
  <c r="C334" i="26" s="1"/>
  <c r="E336" i="26"/>
  <c r="B336" i="26" s="1"/>
  <c r="E342" i="26"/>
  <c r="E344" i="26"/>
  <c r="B344" i="26" s="1"/>
  <c r="E350" i="26"/>
  <c r="E352" i="26"/>
  <c r="B352" i="26" s="1"/>
  <c r="E358" i="26"/>
  <c r="E360" i="26"/>
  <c r="B360" i="26" s="1"/>
  <c r="E366" i="26"/>
  <c r="E368" i="26"/>
  <c r="B368" i="26" s="1"/>
  <c r="E374" i="26"/>
  <c r="E376" i="26"/>
  <c r="B376" i="26" s="1"/>
  <c r="E382" i="26"/>
  <c r="E384" i="26"/>
  <c r="B384" i="26" s="1"/>
  <c r="E390" i="26"/>
  <c r="E392" i="26"/>
  <c r="E398" i="26"/>
  <c r="E400" i="26"/>
  <c r="E406" i="26"/>
  <c r="E408" i="26"/>
  <c r="E414" i="26"/>
  <c r="E416" i="26"/>
  <c r="E422" i="26"/>
  <c r="C422" i="26" s="1"/>
  <c r="E424" i="26"/>
  <c r="E430" i="26"/>
  <c r="E432" i="26"/>
  <c r="B432" i="26" s="1"/>
  <c r="E438" i="26"/>
  <c r="E440" i="26"/>
  <c r="E446" i="26"/>
  <c r="E448" i="26"/>
  <c r="B448" i="26" s="1"/>
  <c r="E454" i="26"/>
  <c r="E456" i="26"/>
  <c r="E462" i="26"/>
  <c r="E464" i="26"/>
  <c r="B464" i="26" s="1"/>
  <c r="E470" i="26"/>
  <c r="C470" i="26" s="1"/>
  <c r="E472" i="26"/>
  <c r="E478" i="26"/>
  <c r="E480" i="26"/>
  <c r="B480" i="26" s="1"/>
  <c r="E486" i="26"/>
  <c r="E488" i="26"/>
  <c r="E494" i="26"/>
  <c r="E496" i="26"/>
  <c r="B496" i="26" s="1"/>
  <c r="O115" i="26"/>
  <c r="O253" i="26"/>
  <c r="O366" i="26"/>
  <c r="O430" i="26"/>
  <c r="J78" i="26"/>
  <c r="J125" i="26"/>
  <c r="J175" i="26"/>
  <c r="J303" i="26"/>
  <c r="J487" i="26"/>
  <c r="E23" i="26"/>
  <c r="E42" i="26"/>
  <c r="E89" i="26"/>
  <c r="E130" i="26"/>
  <c r="E142" i="26"/>
  <c r="E154" i="26"/>
  <c r="E166" i="26"/>
  <c r="E189" i="26"/>
  <c r="E199" i="26"/>
  <c r="E231" i="26"/>
  <c r="E256" i="26"/>
  <c r="E267" i="26"/>
  <c r="E280" i="26"/>
  <c r="E292" i="26"/>
  <c r="E325" i="26"/>
  <c r="E347" i="26"/>
  <c r="E357" i="26"/>
  <c r="E379" i="26"/>
  <c r="E389" i="26"/>
  <c r="E411" i="26"/>
  <c r="D411" i="26" s="1"/>
  <c r="E421" i="26"/>
  <c r="E443" i="26"/>
  <c r="E453" i="26"/>
  <c r="E475" i="26"/>
  <c r="E485" i="26"/>
  <c r="B485" i="26" s="1"/>
  <c r="O382" i="26"/>
  <c r="O446" i="26"/>
  <c r="M446" i="26" s="1"/>
  <c r="J46" i="26"/>
  <c r="J89" i="26"/>
  <c r="J271" i="26"/>
  <c r="J399" i="26"/>
  <c r="J439" i="26"/>
  <c r="G440" i="26" s="1"/>
  <c r="J469" i="26"/>
  <c r="J491" i="26"/>
  <c r="E10" i="26"/>
  <c r="E28" i="26"/>
  <c r="E62" i="26"/>
  <c r="E122" i="26"/>
  <c r="E181" i="26"/>
  <c r="E191" i="26"/>
  <c r="E213" i="26"/>
  <c r="E246" i="26"/>
  <c r="E258" i="26"/>
  <c r="E270" i="26"/>
  <c r="B270" i="26" s="1"/>
  <c r="E295" i="26"/>
  <c r="E317" i="26"/>
  <c r="E339" i="26"/>
  <c r="C339" i="26" s="1"/>
  <c r="E349" i="26"/>
  <c r="B349" i="26" s="1"/>
  <c r="E371" i="26"/>
  <c r="E381" i="26"/>
  <c r="E403" i="26"/>
  <c r="E413" i="26"/>
  <c r="E435" i="26"/>
  <c r="E445" i="26"/>
  <c r="E467" i="26"/>
  <c r="E477" i="26"/>
  <c r="B477" i="26" s="1"/>
  <c r="E499" i="26"/>
  <c r="O69" i="26"/>
  <c r="M69" i="26" s="1"/>
  <c r="O414" i="26"/>
  <c r="O478" i="26"/>
  <c r="J112" i="26"/>
  <c r="J163" i="26"/>
  <c r="H163" i="26" s="1"/>
  <c r="J207" i="26"/>
  <c r="J335" i="26"/>
  <c r="J420" i="26"/>
  <c r="E70" i="26"/>
  <c r="E96" i="26"/>
  <c r="C96" i="26" s="1"/>
  <c r="E106" i="26"/>
  <c r="E127" i="26"/>
  <c r="E139" i="26"/>
  <c r="E151" i="26"/>
  <c r="E163" i="26"/>
  <c r="E175" i="26"/>
  <c r="E197" i="26"/>
  <c r="E207" i="26"/>
  <c r="E228" i="26"/>
  <c r="C228" i="26" s="1"/>
  <c r="E252" i="26"/>
  <c r="E265" i="26"/>
  <c r="E277" i="26"/>
  <c r="E289" i="26"/>
  <c r="B289" i="26" s="1"/>
  <c r="E301" i="26"/>
  <c r="E333" i="26"/>
  <c r="B333" i="26" s="1"/>
  <c r="E355" i="26"/>
  <c r="C355" i="26" s="1"/>
  <c r="E365" i="26"/>
  <c r="E387" i="26"/>
  <c r="C387" i="26" s="1"/>
  <c r="E397" i="26"/>
  <c r="E419" i="26"/>
  <c r="E429" i="26"/>
  <c r="E451" i="26"/>
  <c r="E461" i="26"/>
  <c r="E483" i="26"/>
  <c r="E493" i="26"/>
  <c r="O8" i="26"/>
  <c r="O462" i="26"/>
  <c r="J477" i="26"/>
  <c r="E149" i="26"/>
  <c r="D149" i="26" s="1"/>
  <c r="E331" i="26"/>
  <c r="E373" i="26"/>
  <c r="E459" i="26"/>
  <c r="O191" i="26"/>
  <c r="J367" i="26"/>
  <c r="J495" i="26"/>
  <c r="E66" i="26"/>
  <c r="E114" i="26"/>
  <c r="E160" i="26"/>
  <c r="E205" i="26"/>
  <c r="E341" i="26"/>
  <c r="B341" i="26" s="1"/>
  <c r="E427" i="26"/>
  <c r="E469" i="26"/>
  <c r="O398" i="26"/>
  <c r="J447" i="26"/>
  <c r="G447" i="26" s="1"/>
  <c r="E33" i="26"/>
  <c r="E137" i="26"/>
  <c r="E183" i="26"/>
  <c r="E225" i="26"/>
  <c r="E363" i="26"/>
  <c r="E405" i="26"/>
  <c r="E491" i="26"/>
  <c r="J239" i="26"/>
  <c r="E309" i="26"/>
  <c r="E173" i="26"/>
  <c r="C173" i="26" s="1"/>
  <c r="E215" i="26"/>
  <c r="E395" i="26"/>
  <c r="C395" i="26" s="1"/>
  <c r="E437" i="26"/>
  <c r="J57" i="26"/>
  <c r="O25" i="25"/>
  <c r="O489" i="25"/>
  <c r="J129" i="25"/>
  <c r="J175" i="25"/>
  <c r="I175" i="25" s="1"/>
  <c r="J217" i="25"/>
  <c r="J281" i="25"/>
  <c r="J303" i="25"/>
  <c r="H303" i="25" s="1"/>
  <c r="J321" i="25"/>
  <c r="J352" i="25"/>
  <c r="J434" i="25"/>
  <c r="H434" i="25" s="1"/>
  <c r="E25" i="25"/>
  <c r="E44" i="25"/>
  <c r="E63" i="25"/>
  <c r="E101" i="25"/>
  <c r="E177" i="25"/>
  <c r="E195" i="25"/>
  <c r="C195" i="25" s="1"/>
  <c r="E213" i="25"/>
  <c r="E4" i="25"/>
  <c r="O70" i="25"/>
  <c r="O457" i="25"/>
  <c r="J140" i="25"/>
  <c r="J185" i="25"/>
  <c r="J267" i="25"/>
  <c r="H267" i="25" s="1"/>
  <c r="J325" i="25"/>
  <c r="J356" i="25"/>
  <c r="J438" i="25"/>
  <c r="I438" i="25" s="1"/>
  <c r="J457" i="25"/>
  <c r="J491" i="25"/>
  <c r="E49" i="25"/>
  <c r="C49" i="25" s="1"/>
  <c r="E106" i="25"/>
  <c r="C106" i="25" s="1"/>
  <c r="E125" i="25"/>
  <c r="E200" i="25"/>
  <c r="E217" i="25"/>
  <c r="E360" i="25"/>
  <c r="E376" i="25"/>
  <c r="E392" i="25"/>
  <c r="E408" i="25"/>
  <c r="E424" i="25"/>
  <c r="E440" i="25"/>
  <c r="E456" i="25"/>
  <c r="E472" i="25"/>
  <c r="E488" i="25"/>
  <c r="O116" i="25"/>
  <c r="O247" i="25"/>
  <c r="O425" i="25"/>
  <c r="J14" i="25"/>
  <c r="J152" i="25"/>
  <c r="J239" i="25"/>
  <c r="J272" i="25"/>
  <c r="J292" i="25"/>
  <c r="J312" i="25"/>
  <c r="J344" i="25"/>
  <c r="J443" i="25"/>
  <c r="I443" i="25" s="1"/>
  <c r="J462" i="25"/>
  <c r="H462" i="25" s="1"/>
  <c r="E54" i="25"/>
  <c r="E72" i="25"/>
  <c r="E91" i="25"/>
  <c r="E130" i="25"/>
  <c r="E148" i="25"/>
  <c r="E167" i="25"/>
  <c r="E221" i="25"/>
  <c r="J24" i="25"/>
  <c r="J207" i="25"/>
  <c r="J317" i="25"/>
  <c r="J447" i="25"/>
  <c r="E20" i="25"/>
  <c r="E96" i="25"/>
  <c r="E172" i="25"/>
  <c r="E368" i="25"/>
  <c r="E432" i="25"/>
  <c r="E496" i="25"/>
  <c r="J71" i="25"/>
  <c r="E39" i="25"/>
  <c r="E115" i="25"/>
  <c r="E190" i="25"/>
  <c r="E384" i="25"/>
  <c r="E448" i="25"/>
  <c r="J116" i="25"/>
  <c r="J348" i="25"/>
  <c r="J483" i="25"/>
  <c r="E209" i="25"/>
  <c r="E400" i="25"/>
  <c r="E464" i="25"/>
  <c r="J164" i="25"/>
  <c r="J428" i="25"/>
  <c r="J499" i="25"/>
  <c r="E78" i="25"/>
  <c r="E153" i="25"/>
  <c r="E352" i="25"/>
  <c r="E416" i="25"/>
  <c r="E480" i="25"/>
  <c r="E492" i="24"/>
  <c r="E476" i="24"/>
  <c r="E455" i="24"/>
  <c r="C455" i="24" s="1"/>
  <c r="E444" i="24"/>
  <c r="C444" i="24" s="1"/>
  <c r="E423" i="24"/>
  <c r="E412" i="24"/>
  <c r="E396" i="24"/>
  <c r="C396" i="24" s="1"/>
  <c r="E375" i="24"/>
  <c r="C375" i="24" s="1"/>
  <c r="E364" i="24"/>
  <c r="E348" i="24"/>
  <c r="E311" i="24"/>
  <c r="C311" i="24" s="1"/>
  <c r="J497" i="24"/>
  <c r="E487" i="24"/>
  <c r="E471" i="24"/>
  <c r="E460" i="24"/>
  <c r="C460" i="24" s="1"/>
  <c r="E439" i="24"/>
  <c r="C439" i="24" s="1"/>
  <c r="E428" i="24"/>
  <c r="E407" i="24"/>
  <c r="E391" i="24"/>
  <c r="C391" i="24" s="1"/>
  <c r="E380" i="24"/>
  <c r="C380" i="24" s="1"/>
  <c r="E359" i="24"/>
  <c r="C359" i="24" s="1"/>
  <c r="E343" i="24"/>
  <c r="E332" i="24"/>
  <c r="C332" i="24" s="1"/>
  <c r="E327" i="24"/>
  <c r="E316" i="24"/>
  <c r="E300" i="24"/>
  <c r="E295" i="24"/>
  <c r="C295" i="24" s="1"/>
  <c r="E284" i="24"/>
  <c r="C284" i="24" s="1"/>
  <c r="E279" i="24"/>
  <c r="E268" i="24"/>
  <c r="E263" i="24"/>
  <c r="C263" i="24" s="1"/>
  <c r="E252" i="24"/>
  <c r="E247" i="24"/>
  <c r="E236" i="24"/>
  <c r="E231" i="24"/>
  <c r="E221" i="24"/>
  <c r="E216" i="24"/>
  <c r="E206" i="24"/>
  <c r="C206" i="24" s="1"/>
  <c r="E200" i="24"/>
  <c r="E189" i="24"/>
  <c r="E178" i="24"/>
  <c r="E172" i="24"/>
  <c r="E166" i="24"/>
  <c r="D166" i="24" s="1"/>
  <c r="E138" i="24"/>
  <c r="D138" i="24" s="1"/>
  <c r="E118" i="24"/>
  <c r="E97" i="24"/>
  <c r="E79" i="24"/>
  <c r="C79" i="24" s="1"/>
  <c r="E39" i="24"/>
  <c r="E29" i="24"/>
  <c r="E17" i="24"/>
  <c r="E496" i="24"/>
  <c r="D496" i="24" s="1"/>
  <c r="E480" i="24"/>
  <c r="D480" i="24" s="1"/>
  <c r="E464" i="24"/>
  <c r="E448" i="24"/>
  <c r="E432" i="24"/>
  <c r="E416" i="24"/>
  <c r="E400" i="24"/>
  <c r="E384" i="24"/>
  <c r="E368" i="24"/>
  <c r="E352" i="24"/>
  <c r="E336" i="24"/>
  <c r="E320" i="24"/>
  <c r="E304" i="24"/>
  <c r="E288" i="24"/>
  <c r="E272" i="24"/>
  <c r="E256" i="24"/>
  <c r="E240" i="24"/>
  <c r="E230" i="24"/>
  <c r="E224" i="24"/>
  <c r="E220" i="24"/>
  <c r="E215" i="24"/>
  <c r="E199" i="24"/>
  <c r="E193" i="24"/>
  <c r="E188" i="24"/>
  <c r="E155" i="24"/>
  <c r="E125" i="24"/>
  <c r="E105" i="24"/>
  <c r="D105" i="24" s="1"/>
  <c r="E85" i="24"/>
  <c r="E76" i="24"/>
  <c r="E67" i="24"/>
  <c r="E56" i="24"/>
  <c r="E47" i="24"/>
  <c r="E36" i="24"/>
  <c r="E27" i="24"/>
  <c r="E13" i="24"/>
  <c r="J492" i="24"/>
  <c r="H492" i="24" s="1"/>
  <c r="E4" i="24"/>
  <c r="O8" i="24"/>
  <c r="O13" i="24"/>
  <c r="O15" i="24"/>
  <c r="O18" i="24"/>
  <c r="M18" i="24" s="1"/>
  <c r="O22" i="24"/>
  <c r="O24" i="24"/>
  <c r="O30" i="24"/>
  <c r="O32" i="24"/>
  <c r="N32" i="24" s="1"/>
  <c r="O37" i="24"/>
  <c r="M37" i="24" s="1"/>
  <c r="O39" i="24"/>
  <c r="O42" i="24"/>
  <c r="O46" i="24"/>
  <c r="O54" i="24"/>
  <c r="O58" i="24"/>
  <c r="O60" i="24"/>
  <c r="M60" i="24" s="1"/>
  <c r="O69" i="24"/>
  <c r="M69" i="24" s="1"/>
  <c r="O71" i="24"/>
  <c r="O74" i="24"/>
  <c r="O78" i="24"/>
  <c r="O86" i="24"/>
  <c r="O93" i="24"/>
  <c r="M93" i="24" s="1"/>
  <c r="O97" i="24"/>
  <c r="O99" i="24"/>
  <c r="O108" i="24"/>
  <c r="O113" i="24"/>
  <c r="O115" i="24"/>
  <c r="O117" i="24"/>
  <c r="O127" i="24"/>
  <c r="O130" i="24"/>
  <c r="M130" i="24" s="1"/>
  <c r="O140" i="24"/>
  <c r="O145" i="24"/>
  <c r="O147" i="24"/>
  <c r="O149" i="24"/>
  <c r="N149" i="24" s="1"/>
  <c r="O153" i="24"/>
  <c r="O155" i="24"/>
  <c r="O158" i="24"/>
  <c r="O160" i="24"/>
  <c r="O165" i="24"/>
  <c r="O167" i="24"/>
  <c r="O169" i="24"/>
  <c r="O171" i="24"/>
  <c r="O173" i="24"/>
  <c r="O178" i="24"/>
  <c r="O186" i="24"/>
  <c r="O188" i="24"/>
  <c r="O190" i="24"/>
  <c r="O193" i="24"/>
  <c r="O197" i="24"/>
  <c r="O5" i="24"/>
  <c r="O7" i="24"/>
  <c r="O14" i="24"/>
  <c r="O16" i="24"/>
  <c r="O19" i="24"/>
  <c r="O26" i="24"/>
  <c r="O29" i="24"/>
  <c r="O35" i="24"/>
  <c r="O44" i="24"/>
  <c r="O47" i="24"/>
  <c r="O53" i="24"/>
  <c r="O55" i="24"/>
  <c r="O64" i="24"/>
  <c r="O67" i="24"/>
  <c r="O73" i="24"/>
  <c r="O82" i="24"/>
  <c r="N82" i="24" s="1"/>
  <c r="O84" i="24"/>
  <c r="O90" i="24"/>
  <c r="O96" i="24"/>
  <c r="O106" i="24"/>
  <c r="O111" i="24"/>
  <c r="O116" i="24"/>
  <c r="O119" i="24"/>
  <c r="O122" i="24"/>
  <c r="O125" i="24"/>
  <c r="O128" i="24"/>
  <c r="O134" i="24"/>
  <c r="O137" i="24"/>
  <c r="O146" i="24"/>
  <c r="O154" i="24"/>
  <c r="O157" i="24"/>
  <c r="O159" i="24"/>
  <c r="O176" i="24"/>
  <c r="O181" i="24"/>
  <c r="O184" i="24"/>
  <c r="N184" i="24" s="1"/>
  <c r="O195" i="24"/>
  <c r="O202" i="24"/>
  <c r="O204" i="24"/>
  <c r="O206" i="24"/>
  <c r="O209" i="24"/>
  <c r="O213" i="24"/>
  <c r="M213" i="24" s="1"/>
  <c r="O215" i="24"/>
  <c r="N215" i="24" s="1"/>
  <c r="O218" i="24"/>
  <c r="O222" i="24"/>
  <c r="M222" i="24" s="1"/>
  <c r="O226" i="24"/>
  <c r="O230" i="24"/>
  <c r="O234" i="24"/>
  <c r="O238" i="24"/>
  <c r="N238" i="24" s="1"/>
  <c r="O242" i="24"/>
  <c r="O246" i="24"/>
  <c r="O250" i="24"/>
  <c r="O254" i="24"/>
  <c r="M254" i="24" s="1"/>
  <c r="O258" i="24"/>
  <c r="N258" i="24" s="1"/>
  <c r="O262" i="24"/>
  <c r="O266" i="24"/>
  <c r="O270" i="24"/>
  <c r="M270" i="24" s="1"/>
  <c r="O274" i="24"/>
  <c r="O278" i="24"/>
  <c r="N278" i="24" s="1"/>
  <c r="O282" i="24"/>
  <c r="O286" i="24"/>
  <c r="N286" i="24" s="1"/>
  <c r="O290" i="24"/>
  <c r="N290" i="24" s="1"/>
  <c r="O294" i="24"/>
  <c r="O298" i="24"/>
  <c r="O302" i="24"/>
  <c r="M302" i="24" s="1"/>
  <c r="O306" i="24"/>
  <c r="N306" i="24" s="1"/>
  <c r="O310" i="24"/>
  <c r="O314" i="24"/>
  <c r="O318" i="24"/>
  <c r="M318" i="24" s="1"/>
  <c r="O322" i="24"/>
  <c r="O326" i="24"/>
  <c r="O330" i="24"/>
  <c r="O334" i="24"/>
  <c r="N334" i="24" s="1"/>
  <c r="O338" i="24"/>
  <c r="O342" i="24"/>
  <c r="O346" i="24"/>
  <c r="O350" i="24"/>
  <c r="M350" i="24" s="1"/>
  <c r="O354" i="24"/>
  <c r="O358" i="24"/>
  <c r="O362" i="24"/>
  <c r="O366" i="24"/>
  <c r="N366" i="24" s="1"/>
  <c r="O370" i="24"/>
  <c r="O374" i="24"/>
  <c r="O378" i="24"/>
  <c r="O382" i="24"/>
  <c r="M382" i="24" s="1"/>
  <c r="O386" i="24"/>
  <c r="N386" i="24" s="1"/>
  <c r="O390" i="24"/>
  <c r="M390" i="24" s="1"/>
  <c r="O394" i="24"/>
  <c r="O398" i="24"/>
  <c r="O402" i="24"/>
  <c r="N402" i="24" s="1"/>
  <c r="O406" i="24"/>
  <c r="O409" i="24"/>
  <c r="O411" i="24"/>
  <c r="O416" i="24"/>
  <c r="O424" i="24"/>
  <c r="O438" i="24"/>
  <c r="O448" i="24"/>
  <c r="O464" i="24"/>
  <c r="J11" i="24"/>
  <c r="J25" i="24"/>
  <c r="J34" i="24"/>
  <c r="J40" i="24"/>
  <c r="J48" i="24"/>
  <c r="J62" i="24"/>
  <c r="J73" i="24"/>
  <c r="H73" i="24" s="1"/>
  <c r="J81" i="24"/>
  <c r="J91" i="24"/>
  <c r="J101" i="24"/>
  <c r="J111" i="24"/>
  <c r="J120" i="24"/>
  <c r="J126" i="24"/>
  <c r="J138" i="24"/>
  <c r="J147" i="24"/>
  <c r="J163" i="24"/>
  <c r="J173" i="24"/>
  <c r="J183" i="24"/>
  <c r="J197" i="24"/>
  <c r="J207" i="24"/>
  <c r="J215" i="24"/>
  <c r="J229" i="24"/>
  <c r="J239" i="24"/>
  <c r="I239" i="24" s="1"/>
  <c r="J253" i="24"/>
  <c r="J261" i="24"/>
  <c r="J271" i="24"/>
  <c r="J285" i="24"/>
  <c r="J295" i="24"/>
  <c r="J313" i="24"/>
  <c r="I313" i="24" s="1"/>
  <c r="J324" i="24"/>
  <c r="J328" i="24"/>
  <c r="H328" i="24" s="1"/>
  <c r="J334" i="24"/>
  <c r="J338" i="24"/>
  <c r="J356" i="24"/>
  <c r="J363" i="24"/>
  <c r="I363" i="24" s="1"/>
  <c r="J375" i="24"/>
  <c r="J390" i="24"/>
  <c r="J395" i="24"/>
  <c r="J407" i="24"/>
  <c r="J422" i="24"/>
  <c r="J432" i="24"/>
  <c r="J439" i="24"/>
  <c r="J454" i="24"/>
  <c r="J464" i="24"/>
  <c r="J477" i="24"/>
  <c r="J486" i="24"/>
  <c r="J496" i="24"/>
  <c r="E73" i="24"/>
  <c r="C73" i="24" s="1"/>
  <c r="E83" i="24"/>
  <c r="E95" i="24"/>
  <c r="C95" i="24" s="1"/>
  <c r="E102" i="24"/>
  <c r="D102" i="24" s="1"/>
  <c r="E115" i="24"/>
  <c r="E130" i="24"/>
  <c r="E137" i="24"/>
  <c r="E147" i="24"/>
  <c r="C147" i="24" s="1"/>
  <c r="E154" i="24"/>
  <c r="O11" i="24"/>
  <c r="O17" i="24"/>
  <c r="O20" i="24"/>
  <c r="O33" i="24"/>
  <c r="O36" i="24"/>
  <c r="O40" i="24"/>
  <c r="O45" i="24"/>
  <c r="O48" i="24"/>
  <c r="O51" i="24"/>
  <c r="O56" i="24"/>
  <c r="O62" i="24"/>
  <c r="O65" i="24"/>
  <c r="O76" i="24"/>
  <c r="O79" i="24"/>
  <c r="O85" i="24"/>
  <c r="O87" i="24"/>
  <c r="O94" i="24"/>
  <c r="O100" i="24"/>
  <c r="N100" i="24" s="1"/>
  <c r="O103" i="24"/>
  <c r="O109" i="24"/>
  <c r="O126" i="24"/>
  <c r="O131" i="24"/>
  <c r="O138" i="24"/>
  <c r="M138" i="24" s="1"/>
  <c r="O143" i="24"/>
  <c r="O148" i="24"/>
  <c r="O151" i="24"/>
  <c r="O163" i="24"/>
  <c r="O170" i="24"/>
  <c r="O174" i="24"/>
  <c r="O177" i="24"/>
  <c r="O185" i="24"/>
  <c r="O187" i="24"/>
  <c r="O198" i="24"/>
  <c r="O201" i="24"/>
  <c r="O205" i="24"/>
  <c r="O207" i="24"/>
  <c r="O211" i="24"/>
  <c r="O216" i="24"/>
  <c r="N216" i="24" s="1"/>
  <c r="O220" i="24"/>
  <c r="O224" i="24"/>
  <c r="O228" i="24"/>
  <c r="O232" i="24"/>
  <c r="O236" i="24"/>
  <c r="O240" i="24"/>
  <c r="O244" i="24"/>
  <c r="O248" i="24"/>
  <c r="O252" i="24"/>
  <c r="O256" i="24"/>
  <c r="O260" i="24"/>
  <c r="O264" i="24"/>
  <c r="O268" i="24"/>
  <c r="O272" i="24"/>
  <c r="O276" i="24"/>
  <c r="O280" i="24"/>
  <c r="O284" i="24"/>
  <c r="O288" i="24"/>
  <c r="O292" i="24"/>
  <c r="O296" i="24"/>
  <c r="O300" i="24"/>
  <c r="O304" i="24"/>
  <c r="O308" i="24"/>
  <c r="O312" i="24"/>
  <c r="O316" i="24"/>
  <c r="O320" i="24"/>
  <c r="O324" i="24"/>
  <c r="O328" i="24"/>
  <c r="O332" i="24"/>
  <c r="O336" i="24"/>
  <c r="O340" i="24"/>
  <c r="O344" i="24"/>
  <c r="O348" i="24"/>
  <c r="O352" i="24"/>
  <c r="O356" i="24"/>
  <c r="O360" i="24"/>
  <c r="O364" i="24"/>
  <c r="O368" i="24"/>
  <c r="O372" i="24"/>
  <c r="O376" i="24"/>
  <c r="O380" i="24"/>
  <c r="O384" i="24"/>
  <c r="O388" i="24"/>
  <c r="O392" i="24"/>
  <c r="O396" i="24"/>
  <c r="O410" i="24"/>
  <c r="O413" i="24"/>
  <c r="O415" i="24"/>
  <c r="O417" i="24"/>
  <c r="M417" i="24" s="1"/>
  <c r="O419" i="24"/>
  <c r="O421" i="24"/>
  <c r="O423" i="24"/>
  <c r="O428" i="24"/>
  <c r="O442" i="24"/>
  <c r="O445" i="24"/>
  <c r="O447" i="24"/>
  <c r="O449" i="24"/>
  <c r="M449" i="24" s="1"/>
  <c r="O453" i="24"/>
  <c r="O455" i="24"/>
  <c r="O457" i="24"/>
  <c r="O461" i="24"/>
  <c r="O463" i="24"/>
  <c r="O465" i="24"/>
  <c r="N465" i="24" s="1"/>
  <c r="O469" i="24"/>
  <c r="O471" i="24"/>
  <c r="O473" i="24"/>
  <c r="O477" i="24"/>
  <c r="O479" i="24"/>
  <c r="O481" i="24"/>
  <c r="M481" i="24" s="1"/>
  <c r="O485" i="24"/>
  <c r="O489" i="24"/>
  <c r="O493" i="24"/>
  <c r="O497" i="24"/>
  <c r="J8" i="24"/>
  <c r="J10" i="24"/>
  <c r="J12" i="24"/>
  <c r="J16" i="24"/>
  <c r="J18" i="24"/>
  <c r="J20" i="24"/>
  <c r="J30" i="24"/>
  <c r="J33" i="24"/>
  <c r="J38" i="24"/>
  <c r="J41" i="24"/>
  <c r="J46" i="24"/>
  <c r="J49" i="24"/>
  <c r="J54" i="24"/>
  <c r="J56" i="24"/>
  <c r="J59" i="24"/>
  <c r="J61" i="24"/>
  <c r="J63" i="24"/>
  <c r="H63" i="24" s="1"/>
  <c r="J69" i="24"/>
  <c r="J71" i="24"/>
  <c r="J77" i="24"/>
  <c r="J79" i="24"/>
  <c r="H79" i="24" s="1"/>
  <c r="J85" i="24"/>
  <c r="J90" i="24"/>
  <c r="J99" i="24"/>
  <c r="O10" i="24"/>
  <c r="O12" i="24"/>
  <c r="O25" i="24"/>
  <c r="M25" i="24" s="1"/>
  <c r="O28" i="24"/>
  <c r="M28" i="24" s="1"/>
  <c r="O31" i="24"/>
  <c r="O41" i="24"/>
  <c r="O50" i="24"/>
  <c r="M50" i="24" s="1"/>
  <c r="O52" i="24"/>
  <c r="O57" i="24"/>
  <c r="O61" i="24"/>
  <c r="O63" i="24"/>
  <c r="O70" i="24"/>
  <c r="M70" i="24" s="1"/>
  <c r="O75" i="24"/>
  <c r="O81" i="24"/>
  <c r="O89" i="24"/>
  <c r="N89" i="24" s="1"/>
  <c r="O92" i="24"/>
  <c r="O95" i="24"/>
  <c r="O102" i="24"/>
  <c r="O105" i="24"/>
  <c r="O114" i="24"/>
  <c r="O121" i="24"/>
  <c r="O124" i="24"/>
  <c r="M124" i="24" s="1"/>
  <c r="O133" i="24"/>
  <c r="O136" i="24"/>
  <c r="N136" i="24" s="1"/>
  <c r="O139" i="24"/>
  <c r="O142" i="24"/>
  <c r="O144" i="24"/>
  <c r="O150" i="24"/>
  <c r="O152" i="24"/>
  <c r="O156" i="24"/>
  <c r="O162" i="24"/>
  <c r="O166" i="24"/>
  <c r="N166" i="24" s="1"/>
  <c r="O168" i="24"/>
  <c r="O180" i="24"/>
  <c r="O183" i="24"/>
  <c r="O189" i="24"/>
  <c r="O192" i="24"/>
  <c r="N192" i="24" s="1"/>
  <c r="O194" i="24"/>
  <c r="O200" i="24"/>
  <c r="O210" i="24"/>
  <c r="O212" i="24"/>
  <c r="O214" i="24"/>
  <c r="O217" i="24"/>
  <c r="O221" i="24"/>
  <c r="O225" i="24"/>
  <c r="O229" i="24"/>
  <c r="O233" i="24"/>
  <c r="L233" i="24" s="1"/>
  <c r="O237" i="24"/>
  <c r="L237" i="24" s="1"/>
  <c r="O241" i="24"/>
  <c r="L241" i="24" s="1"/>
  <c r="O245" i="24"/>
  <c r="L245" i="24" s="1"/>
  <c r="O249" i="24"/>
  <c r="L249" i="24" s="1"/>
  <c r="O253" i="24"/>
  <c r="O257" i="24"/>
  <c r="L257" i="24" s="1"/>
  <c r="O261" i="24"/>
  <c r="O265" i="24"/>
  <c r="L265" i="24" s="1"/>
  <c r="O269" i="24"/>
  <c r="L269" i="24" s="1"/>
  <c r="O273" i="24"/>
  <c r="L273" i="24" s="1"/>
  <c r="O277" i="24"/>
  <c r="L277" i="24" s="1"/>
  <c r="O281" i="24"/>
  <c r="L281" i="24" s="1"/>
  <c r="O285" i="24"/>
  <c r="L285" i="24" s="1"/>
  <c r="O289" i="24"/>
  <c r="L289" i="24" s="1"/>
  <c r="O293" i="24"/>
  <c r="O297" i="24"/>
  <c r="L297" i="24" s="1"/>
  <c r="O301" i="24"/>
  <c r="O305" i="24"/>
  <c r="L305" i="24" s="1"/>
  <c r="O309" i="24"/>
  <c r="L309" i="24" s="1"/>
  <c r="O313" i="24"/>
  <c r="L313" i="24" s="1"/>
  <c r="O317" i="24"/>
  <c r="O321" i="24"/>
  <c r="L321" i="24" s="1"/>
  <c r="O325" i="24"/>
  <c r="O329" i="24"/>
  <c r="L329" i="24" s="1"/>
  <c r="O333" i="24"/>
  <c r="O337" i="24"/>
  <c r="L337" i="24" s="1"/>
  <c r="O341" i="24"/>
  <c r="L341" i="24" s="1"/>
  <c r="O345" i="24"/>
  <c r="L345" i="24" s="1"/>
  <c r="O349" i="24"/>
  <c r="O353" i="24"/>
  <c r="L353" i="24" s="1"/>
  <c r="O357" i="24"/>
  <c r="O361" i="24"/>
  <c r="O365" i="24"/>
  <c r="O369" i="24"/>
  <c r="L369" i="24" s="1"/>
  <c r="O373" i="24"/>
  <c r="L373" i="24" s="1"/>
  <c r="O377" i="24"/>
  <c r="O381" i="24"/>
  <c r="O385" i="24"/>
  <c r="O389" i="24"/>
  <c r="O393" i="24"/>
  <c r="O397" i="24"/>
  <c r="O399" i="24"/>
  <c r="O401" i="24"/>
  <c r="O403" i="24"/>
  <c r="O405" i="24"/>
  <c r="O407" i="24"/>
  <c r="O412" i="24"/>
  <c r="O426" i="24"/>
  <c r="O429" i="24"/>
  <c r="O431" i="24"/>
  <c r="O433" i="24"/>
  <c r="O435" i="24"/>
  <c r="O437" i="24"/>
  <c r="M437" i="24" s="1"/>
  <c r="O439" i="24"/>
  <c r="O444" i="24"/>
  <c r="O450" i="24"/>
  <c r="O452" i="24"/>
  <c r="M452" i="24" s="1"/>
  <c r="O458" i="24"/>
  <c r="O460" i="24"/>
  <c r="O466" i="24"/>
  <c r="O468" i="24"/>
  <c r="M468" i="24" s="1"/>
  <c r="O474" i="24"/>
  <c r="L474" i="24" s="1"/>
  <c r="O476" i="24"/>
  <c r="O482" i="24"/>
  <c r="O484" i="24"/>
  <c r="M484" i="24" s="1"/>
  <c r="O487" i="24"/>
  <c r="N487" i="24" s="1"/>
  <c r="O491" i="24"/>
  <c r="M491" i="24" s="1"/>
  <c r="O495" i="24"/>
  <c r="O499" i="24"/>
  <c r="N499" i="24" s="1"/>
  <c r="O4" i="24"/>
  <c r="J5" i="24"/>
  <c r="J7" i="24"/>
  <c r="J13" i="24"/>
  <c r="J15" i="24"/>
  <c r="H15" i="24" s="1"/>
  <c r="J21" i="24"/>
  <c r="J26" i="24"/>
  <c r="J35" i="24"/>
  <c r="J43" i="24"/>
  <c r="J51" i="24"/>
  <c r="J55" i="24"/>
  <c r="J57" i="24"/>
  <c r="J60" i="24"/>
  <c r="J64" i="24"/>
  <c r="J66" i="24"/>
  <c r="J68" i="24"/>
  <c r="H68" i="24" s="1"/>
  <c r="J72" i="24"/>
  <c r="J74" i="24"/>
  <c r="J76" i="24"/>
  <c r="J80" i="24"/>
  <c r="J82" i="24"/>
  <c r="J84" i="24"/>
  <c r="J94" i="24"/>
  <c r="J97" i="24"/>
  <c r="I97" i="24" s="1"/>
  <c r="J102" i="24"/>
  <c r="J105" i="24"/>
  <c r="J110" i="24"/>
  <c r="J113" i="24"/>
  <c r="I113" i="24" s="1"/>
  <c r="J117" i="24"/>
  <c r="J119" i="24"/>
  <c r="J129" i="24"/>
  <c r="J133" i="24"/>
  <c r="I133" i="24" s="1"/>
  <c r="J135" i="24"/>
  <c r="H135" i="24" s="1"/>
  <c r="J145" i="24"/>
  <c r="J149" i="24"/>
  <c r="J151" i="24"/>
  <c r="H151" i="24" s="1"/>
  <c r="J157" i="24"/>
  <c r="J161" i="24"/>
  <c r="J167" i="24"/>
  <c r="J172" i="24"/>
  <c r="J174" i="24"/>
  <c r="J177" i="24"/>
  <c r="J182" i="24"/>
  <c r="J185" i="24"/>
  <c r="J190" i="24"/>
  <c r="J193" i="24"/>
  <c r="J198" i="24"/>
  <c r="J201" i="24"/>
  <c r="I201" i="24" s="1"/>
  <c r="J206" i="24"/>
  <c r="J209" i="24"/>
  <c r="H209" i="24" s="1"/>
  <c r="J214" i="24"/>
  <c r="J217" i="24"/>
  <c r="J222" i="24"/>
  <c r="J225" i="24"/>
  <c r="J230" i="24"/>
  <c r="J233" i="24"/>
  <c r="I233" i="24" s="1"/>
  <c r="J238" i="24"/>
  <c r="J241" i="24"/>
  <c r="J246" i="24"/>
  <c r="J249" i="24"/>
  <c r="I249" i="24" s="1"/>
  <c r="J254" i="24"/>
  <c r="G254" i="24" s="1"/>
  <c r="J257" i="24"/>
  <c r="J262" i="24"/>
  <c r="J265" i="24"/>
  <c r="I265" i="24" s="1"/>
  <c r="J270" i="24"/>
  <c r="J273" i="24"/>
  <c r="J278" i="24"/>
  <c r="J281" i="24"/>
  <c r="H281" i="24" s="1"/>
  <c r="J286" i="24"/>
  <c r="G286" i="24" s="1"/>
  <c r="J289" i="24"/>
  <c r="J294" i="24"/>
  <c r="J297" i="24"/>
  <c r="I297" i="24" s="1"/>
  <c r="J301" i="24"/>
  <c r="J305" i="24"/>
  <c r="J308" i="24"/>
  <c r="J310" i="24"/>
  <c r="J312" i="24"/>
  <c r="I312" i="24" s="1"/>
  <c r="J314" i="24"/>
  <c r="G314" i="24" s="1"/>
  <c r="J316" i="24"/>
  <c r="J318" i="24"/>
  <c r="J320" i="24"/>
  <c r="H320" i="24" s="1"/>
  <c r="J322" i="24"/>
  <c r="J327" i="24"/>
  <c r="J331" i="24"/>
  <c r="J335" i="24"/>
  <c r="J341" i="24"/>
  <c r="J348" i="24"/>
  <c r="I348" i="24" s="1"/>
  <c r="J350" i="24"/>
  <c r="J353" i="24"/>
  <c r="H353" i="24" s="1"/>
  <c r="J355" i="24"/>
  <c r="I355" i="24" s="1"/>
  <c r="J360" i="24"/>
  <c r="J362" i="24"/>
  <c r="J367" i="24"/>
  <c r="J373" i="24"/>
  <c r="J380" i="24"/>
  <c r="I380" i="24" s="1"/>
  <c r="J382" i="24"/>
  <c r="J385" i="24"/>
  <c r="J387" i="24"/>
  <c r="J392" i="24"/>
  <c r="J394" i="24"/>
  <c r="J399" i="24"/>
  <c r="J405" i="24"/>
  <c r="J412" i="24"/>
  <c r="J414" i="24"/>
  <c r="J417" i="24"/>
  <c r="I417" i="24" s="1"/>
  <c r="J419" i="24"/>
  <c r="J424" i="24"/>
  <c r="J426" i="24"/>
  <c r="J431" i="24"/>
  <c r="J437" i="24"/>
  <c r="J444" i="24"/>
  <c r="J446" i="24"/>
  <c r="J449" i="24"/>
  <c r="J451" i="24"/>
  <c r="J456" i="24"/>
  <c r="J458" i="24"/>
  <c r="J463" i="24"/>
  <c r="J469" i="24"/>
  <c r="J476" i="24"/>
  <c r="J478" i="24"/>
  <c r="J481" i="24"/>
  <c r="J483" i="24"/>
  <c r="H483" i="24" s="1"/>
  <c r="J488" i="24"/>
  <c r="J490" i="24"/>
  <c r="J495" i="24"/>
  <c r="J4" i="24"/>
  <c r="E8" i="24"/>
  <c r="E12" i="24"/>
  <c r="E16" i="24"/>
  <c r="E20" i="24"/>
  <c r="E23" i="24"/>
  <c r="E25" i="24"/>
  <c r="C25" i="24" s="1"/>
  <c r="E31" i="24"/>
  <c r="E37" i="24"/>
  <c r="E43" i="24"/>
  <c r="C43" i="24" s="1"/>
  <c r="E45" i="24"/>
  <c r="E50" i="24"/>
  <c r="E52" i="24"/>
  <c r="E58" i="24"/>
  <c r="E60" i="24"/>
  <c r="E65" i="24"/>
  <c r="E70" i="24"/>
  <c r="E72" i="24"/>
  <c r="E77" i="24"/>
  <c r="E82" i="24"/>
  <c r="C82" i="24" s="1"/>
  <c r="E84" i="24"/>
  <c r="E87" i="24"/>
  <c r="E89" i="24"/>
  <c r="C89" i="24" s="1"/>
  <c r="E94" i="24"/>
  <c r="D94" i="24" s="1"/>
  <c r="E96" i="24"/>
  <c r="E99" i="24"/>
  <c r="D99" i="24" s="1"/>
  <c r="E101" i="24"/>
  <c r="D101" i="24" s="1"/>
  <c r="E107" i="24"/>
  <c r="E114" i="24"/>
  <c r="C114" i="24" s="1"/>
  <c r="E116" i="24"/>
  <c r="E122" i="24"/>
  <c r="C122" i="24" s="1"/>
  <c r="E124" i="24"/>
  <c r="E127" i="24"/>
  <c r="E129" i="24"/>
  <c r="E134" i="24"/>
  <c r="D134" i="24" s="1"/>
  <c r="E136" i="24"/>
  <c r="E141" i="24"/>
  <c r="E146" i="24"/>
  <c r="E148" i="24"/>
  <c r="E151" i="24"/>
  <c r="C151" i="24" s="1"/>
  <c r="E153" i="24"/>
  <c r="E158" i="24"/>
  <c r="E160" i="24"/>
  <c r="E163" i="24"/>
  <c r="E165" i="24"/>
  <c r="E171" i="24"/>
  <c r="E175" i="24"/>
  <c r="E177" i="24"/>
  <c r="E179" i="24"/>
  <c r="E181" i="24"/>
  <c r="E184" i="24"/>
  <c r="D184" i="24" s="1"/>
  <c r="E191" i="24"/>
  <c r="E194" i="24"/>
  <c r="E196" i="24"/>
  <c r="E202" i="24"/>
  <c r="E204" i="24"/>
  <c r="C204" i="24" s="1"/>
  <c r="E210" i="24"/>
  <c r="E212" i="24"/>
  <c r="E218" i="24"/>
  <c r="E223" i="24"/>
  <c r="E232" i="24"/>
  <c r="E238" i="24"/>
  <c r="E241" i="24"/>
  <c r="D241" i="24" s="1"/>
  <c r="E246" i="24"/>
  <c r="E249" i="24"/>
  <c r="E254" i="24"/>
  <c r="E257" i="24"/>
  <c r="D257" i="24" s="1"/>
  <c r="E262" i="24"/>
  <c r="B263" i="24" s="1"/>
  <c r="E265" i="24"/>
  <c r="E270" i="24"/>
  <c r="E273" i="24"/>
  <c r="D273" i="24" s="1"/>
  <c r="E278" i="24"/>
  <c r="E281" i="24"/>
  <c r="E286" i="24"/>
  <c r="E289" i="24"/>
  <c r="D289" i="24" s="1"/>
  <c r="E294" i="24"/>
  <c r="B295" i="24" s="1"/>
  <c r="E297" i="24"/>
  <c r="E302" i="24"/>
  <c r="E305" i="24"/>
  <c r="D305" i="24" s="1"/>
  <c r="E310" i="24"/>
  <c r="B311" i="24" s="1"/>
  <c r="E313" i="24"/>
  <c r="E318" i="24"/>
  <c r="E321" i="24"/>
  <c r="D321" i="24" s="1"/>
  <c r="E326" i="24"/>
  <c r="E329" i="24"/>
  <c r="C329" i="24" s="1"/>
  <c r="E334" i="24"/>
  <c r="E337" i="24"/>
  <c r="E342" i="24"/>
  <c r="E345" i="24"/>
  <c r="E350" i="24"/>
  <c r="E353" i="24"/>
  <c r="D353" i="24" s="1"/>
  <c r="E358" i="24"/>
  <c r="E361" i="24"/>
  <c r="E366" i="24"/>
  <c r="E369" i="24"/>
  <c r="D369" i="24" s="1"/>
  <c r="E374" i="24"/>
  <c r="E377" i="24"/>
  <c r="E382" i="24"/>
  <c r="E385" i="24"/>
  <c r="D385" i="24" s="1"/>
  <c r="E390" i="24"/>
  <c r="B391" i="24" s="1"/>
  <c r="E393" i="24"/>
  <c r="E398" i="24"/>
  <c r="E401" i="24"/>
  <c r="C401" i="24" s="1"/>
  <c r="E406" i="24"/>
  <c r="E409" i="24"/>
  <c r="C409" i="24" s="1"/>
  <c r="E414" i="24"/>
  <c r="E417" i="24"/>
  <c r="D417" i="24" s="1"/>
  <c r="E422" i="24"/>
  <c r="E425" i="24"/>
  <c r="D425" i="24" s="1"/>
  <c r="E430" i="24"/>
  <c r="E433" i="24"/>
  <c r="D433" i="24" s="1"/>
  <c r="E438" i="24"/>
  <c r="B439" i="24" s="1"/>
  <c r="E441" i="24"/>
  <c r="E446" i="24"/>
  <c r="E449" i="24"/>
  <c r="D449" i="24" s="1"/>
  <c r="E454" i="24"/>
  <c r="E457" i="24"/>
  <c r="E462" i="24"/>
  <c r="E465" i="24"/>
  <c r="E470" i="24"/>
  <c r="E473" i="24"/>
  <c r="E478" i="24"/>
  <c r="E481" i="24"/>
  <c r="E486" i="24"/>
  <c r="E489" i="24"/>
  <c r="E494" i="24"/>
  <c r="E497" i="24"/>
  <c r="E5" i="24"/>
  <c r="C5" i="24" s="1"/>
  <c r="O420" i="24"/>
  <c r="O430" i="24"/>
  <c r="O434" i="24"/>
  <c r="O441" i="24"/>
  <c r="O443" i="24"/>
  <c r="O456" i="24"/>
  <c r="O472" i="24"/>
  <c r="O480" i="24"/>
  <c r="L481" i="24" s="1"/>
  <c r="J19" i="24"/>
  <c r="J23" i="24"/>
  <c r="J28" i="24"/>
  <c r="J32" i="24"/>
  <c r="J36" i="24"/>
  <c r="H36" i="24" s="1"/>
  <c r="J42" i="24"/>
  <c r="J44" i="24"/>
  <c r="J50" i="24"/>
  <c r="J52" i="24"/>
  <c r="J65" i="24"/>
  <c r="J70" i="24"/>
  <c r="J78" i="24"/>
  <c r="J86" i="24"/>
  <c r="J88" i="24"/>
  <c r="J93" i="24"/>
  <c r="J95" i="24"/>
  <c r="I95" i="24" s="1"/>
  <c r="J103" i="24"/>
  <c r="J109" i="24"/>
  <c r="J115" i="24"/>
  <c r="J122" i="24"/>
  <c r="J124" i="24"/>
  <c r="J131" i="24"/>
  <c r="J136" i="24"/>
  <c r="I136" i="24" s="1"/>
  <c r="J140" i="24"/>
  <c r="J142" i="24"/>
  <c r="J152" i="24"/>
  <c r="I152" i="24" s="1"/>
  <c r="J154" i="24"/>
  <c r="J168" i="24"/>
  <c r="J175" i="24"/>
  <c r="J181" i="24"/>
  <c r="J189" i="24"/>
  <c r="J191" i="24"/>
  <c r="H191" i="24" s="1"/>
  <c r="J199" i="24"/>
  <c r="J205" i="24"/>
  <c r="J213" i="24"/>
  <c r="J221" i="24"/>
  <c r="J223" i="24"/>
  <c r="J231" i="24"/>
  <c r="J237" i="24"/>
  <c r="J245" i="24"/>
  <c r="J247" i="24"/>
  <c r="J255" i="24"/>
  <c r="J263" i="24"/>
  <c r="H263" i="24" s="1"/>
  <c r="J269" i="24"/>
  <c r="J277" i="24"/>
  <c r="J279" i="24"/>
  <c r="J287" i="24"/>
  <c r="J293" i="24"/>
  <c r="J309" i="24"/>
  <c r="J317" i="24"/>
  <c r="J321" i="24"/>
  <c r="H321" i="24" s="1"/>
  <c r="J326" i="24"/>
  <c r="J330" i="24"/>
  <c r="J332" i="24"/>
  <c r="J336" i="24"/>
  <c r="I336" i="24" s="1"/>
  <c r="J343" i="24"/>
  <c r="J349" i="24"/>
  <c r="J358" i="24"/>
  <c r="J361" i="24"/>
  <c r="I361" i="24" s="1"/>
  <c r="J368" i="24"/>
  <c r="J370" i="24"/>
  <c r="J381" i="24"/>
  <c r="J388" i="24"/>
  <c r="I388" i="24" s="1"/>
  <c r="J393" i="24"/>
  <c r="J400" i="24"/>
  <c r="I400" i="24" s="1"/>
  <c r="J402" i="24"/>
  <c r="J413" i="24"/>
  <c r="I413" i="24" s="1"/>
  <c r="J420" i="24"/>
  <c r="J425" i="24"/>
  <c r="J427" i="24"/>
  <c r="J434" i="24"/>
  <c r="J445" i="24"/>
  <c r="J452" i="24"/>
  <c r="I452" i="24" s="1"/>
  <c r="J457" i="24"/>
  <c r="J459" i="24"/>
  <c r="I459" i="24" s="1"/>
  <c r="J466" i="24"/>
  <c r="J471" i="24"/>
  <c r="J484" i="24"/>
  <c r="I484" i="24" s="1"/>
  <c r="J489" i="24"/>
  <c r="J491" i="24"/>
  <c r="J498" i="24"/>
  <c r="E7" i="24"/>
  <c r="E11" i="24"/>
  <c r="E15" i="24"/>
  <c r="E19" i="24"/>
  <c r="E26" i="24"/>
  <c r="C26" i="24" s="1"/>
  <c r="E28" i="24"/>
  <c r="E33" i="24"/>
  <c r="E38" i="24"/>
  <c r="E40" i="24"/>
  <c r="E46" i="24"/>
  <c r="E48" i="24"/>
  <c r="E51" i="24"/>
  <c r="E53" i="24"/>
  <c r="E59" i="24"/>
  <c r="C59" i="24" s="1"/>
  <c r="E61" i="24"/>
  <c r="E66" i="24"/>
  <c r="E68" i="24"/>
  <c r="E71" i="24"/>
  <c r="E78" i="24"/>
  <c r="C78" i="24" s="1"/>
  <c r="E80" i="24"/>
  <c r="E90" i="24"/>
  <c r="C90" i="24" s="1"/>
  <c r="E92" i="24"/>
  <c r="E104" i="24"/>
  <c r="E109" i="24"/>
  <c r="E117" i="24"/>
  <c r="E123" i="24"/>
  <c r="E132" i="24"/>
  <c r="E135" i="24"/>
  <c r="E142" i="24"/>
  <c r="E144" i="24"/>
  <c r="E156" i="24"/>
  <c r="E159" i="24"/>
  <c r="D159" i="24" s="1"/>
  <c r="O23" i="24"/>
  <c r="O38" i="24"/>
  <c r="M38" i="24" s="1"/>
  <c r="O49" i="24"/>
  <c r="M49" i="24" s="1"/>
  <c r="O59" i="24"/>
  <c r="O72" i="24"/>
  <c r="M72" i="24" s="1"/>
  <c r="O27" i="24"/>
  <c r="O98" i="24"/>
  <c r="O110" i="24"/>
  <c r="O120" i="24"/>
  <c r="O132" i="24"/>
  <c r="O6" i="24"/>
  <c r="O43" i="24"/>
  <c r="O66" i="24"/>
  <c r="O77" i="24"/>
  <c r="O88" i="24"/>
  <c r="O101" i="24"/>
  <c r="M101" i="24" s="1"/>
  <c r="O112" i="24"/>
  <c r="O83" i="24"/>
  <c r="O107" i="24"/>
  <c r="O141" i="24"/>
  <c r="O179" i="24"/>
  <c r="O191" i="24"/>
  <c r="N191" i="24" s="1"/>
  <c r="O219" i="24"/>
  <c r="O227" i="24"/>
  <c r="O235" i="24"/>
  <c r="O243" i="24"/>
  <c r="O251" i="24"/>
  <c r="O259" i="24"/>
  <c r="O267" i="24"/>
  <c r="O275" i="24"/>
  <c r="O283" i="24"/>
  <c r="L284" i="24" s="1"/>
  <c r="O291" i="24"/>
  <c r="O299" i="24"/>
  <c r="O307" i="24"/>
  <c r="L307" i="24" s="1"/>
  <c r="O315" i="24"/>
  <c r="O323" i="24"/>
  <c r="O331" i="24"/>
  <c r="L331" i="24" s="1"/>
  <c r="O339" i="24"/>
  <c r="O347" i="24"/>
  <c r="O355" i="24"/>
  <c r="O363" i="24"/>
  <c r="O371" i="24"/>
  <c r="O379" i="24"/>
  <c r="L380" i="24" s="1"/>
  <c r="O387" i="24"/>
  <c r="O395" i="24"/>
  <c r="O418" i="24"/>
  <c r="M418" i="24" s="1"/>
  <c r="O425" i="24"/>
  <c r="O432" i="24"/>
  <c r="O440" i="24"/>
  <c r="O488" i="24"/>
  <c r="O496" i="24"/>
  <c r="J6" i="24"/>
  <c r="J14" i="24"/>
  <c r="J22" i="24"/>
  <c r="J29" i="24"/>
  <c r="J37" i="24"/>
  <c r="J45" i="24"/>
  <c r="J53" i="24"/>
  <c r="J67" i="24"/>
  <c r="J75" i="24"/>
  <c r="J83" i="24"/>
  <c r="J98" i="24"/>
  <c r="J107" i="24"/>
  <c r="J121" i="24"/>
  <c r="J125" i="24"/>
  <c r="J143" i="24"/>
  <c r="H143" i="24" s="1"/>
  <c r="J153" i="24"/>
  <c r="J166" i="24"/>
  <c r="J170" i="24"/>
  <c r="J179" i="24"/>
  <c r="J187" i="24"/>
  <c r="J195" i="24"/>
  <c r="J203" i="24"/>
  <c r="J211" i="24"/>
  <c r="J219" i="24"/>
  <c r="J227" i="24"/>
  <c r="J235" i="24"/>
  <c r="J243" i="24"/>
  <c r="J251" i="24"/>
  <c r="J259" i="24"/>
  <c r="J267" i="24"/>
  <c r="J275" i="24"/>
  <c r="J283" i="24"/>
  <c r="J291" i="24"/>
  <c r="J299" i="24"/>
  <c r="J307" i="24"/>
  <c r="J344" i="24"/>
  <c r="J364" i="24"/>
  <c r="J378" i="24"/>
  <c r="J398" i="24"/>
  <c r="J408" i="24"/>
  <c r="I408" i="24" s="1"/>
  <c r="J433" i="24"/>
  <c r="J447" i="24"/>
  <c r="O9" i="24"/>
  <c r="O91" i="24"/>
  <c r="O129" i="24"/>
  <c r="O161" i="24"/>
  <c r="O172" i="24"/>
  <c r="O182" i="24"/>
  <c r="O203" i="24"/>
  <c r="O404" i="24"/>
  <c r="O427" i="24"/>
  <c r="O490" i="24"/>
  <c r="M490" i="24" s="1"/>
  <c r="O498" i="24"/>
  <c r="J9" i="24"/>
  <c r="J17" i="24"/>
  <c r="J24" i="24"/>
  <c r="J31" i="24"/>
  <c r="J39" i="24"/>
  <c r="J47" i="24"/>
  <c r="H47" i="24" s="1"/>
  <c r="J92" i="24"/>
  <c r="J100" i="24"/>
  <c r="I100" i="24" s="1"/>
  <c r="J104" i="24"/>
  <c r="J108" i="24"/>
  <c r="H108" i="24" s="1"/>
  <c r="J112" i="24"/>
  <c r="J116" i="24"/>
  <c r="J130" i="24"/>
  <c r="J134" i="24"/>
  <c r="J139" i="24"/>
  <c r="J144" i="24"/>
  <c r="J148" i="24"/>
  <c r="J158" i="24"/>
  <c r="J162" i="24"/>
  <c r="J171" i="24"/>
  <c r="H171" i="24" s="1"/>
  <c r="J176" i="24"/>
  <c r="J180" i="24"/>
  <c r="J184" i="24"/>
  <c r="J188" i="24"/>
  <c r="J192" i="24"/>
  <c r="J196" i="24"/>
  <c r="J200" i="24"/>
  <c r="J204" i="24"/>
  <c r="J208" i="24"/>
  <c r="J212" i="24"/>
  <c r="I212" i="24" s="1"/>
  <c r="J216" i="24"/>
  <c r="J220" i="24"/>
  <c r="J224" i="24"/>
  <c r="J228" i="24"/>
  <c r="H228" i="24" s="1"/>
  <c r="J232" i="24"/>
  <c r="J236" i="24"/>
  <c r="J240" i="24"/>
  <c r="J244" i="24"/>
  <c r="H244" i="24" s="1"/>
  <c r="J248" i="24"/>
  <c r="J252" i="24"/>
  <c r="I252" i="24" s="1"/>
  <c r="J256" i="24"/>
  <c r="G256" i="24" s="1"/>
  <c r="J260" i="24"/>
  <c r="J264" i="24"/>
  <c r="J268" i="24"/>
  <c r="J272" i="24"/>
  <c r="G272" i="24" s="1"/>
  <c r="J276" i="24"/>
  <c r="H276" i="24" s="1"/>
  <c r="J280" i="24"/>
  <c r="G281" i="24" s="1"/>
  <c r="J284" i="24"/>
  <c r="J288" i="24"/>
  <c r="J292" i="24"/>
  <c r="I292" i="24" s="1"/>
  <c r="J296" i="24"/>
  <c r="G296" i="24" s="1"/>
  <c r="J300" i="24"/>
  <c r="J304" i="24"/>
  <c r="I304" i="24" s="1"/>
  <c r="J311" i="24"/>
  <c r="J315" i="24"/>
  <c r="J319" i="24"/>
  <c r="J323" i="24"/>
  <c r="J340" i="24"/>
  <c r="J345" i="24"/>
  <c r="J354" i="24"/>
  <c r="J359" i="24"/>
  <c r="G359" i="24" s="1"/>
  <c r="J365" i="24"/>
  <c r="I365" i="24" s="1"/>
  <c r="J374" i="24"/>
  <c r="J379" i="24"/>
  <c r="J384" i="24"/>
  <c r="J404" i="24"/>
  <c r="H404" i="24" s="1"/>
  <c r="J409" i="24"/>
  <c r="J418" i="24"/>
  <c r="J423" i="24"/>
  <c r="J429" i="24"/>
  <c r="J438" i="24"/>
  <c r="J443" i="24"/>
  <c r="J448" i="24"/>
  <c r="G448" i="24" s="1"/>
  <c r="J468" i="24"/>
  <c r="H468" i="24" s="1"/>
  <c r="J473" i="24"/>
  <c r="J482" i="24"/>
  <c r="J487" i="24"/>
  <c r="J493" i="24"/>
  <c r="I493" i="24" s="1"/>
  <c r="E6" i="24"/>
  <c r="E10" i="24"/>
  <c r="C10" i="24" s="1"/>
  <c r="E14" i="24"/>
  <c r="E18" i="24"/>
  <c r="E22" i="24"/>
  <c r="E32" i="24"/>
  <c r="E42" i="24"/>
  <c r="E57" i="24"/>
  <c r="C57" i="24" s="1"/>
  <c r="E63" i="24"/>
  <c r="D63" i="24" s="1"/>
  <c r="E81" i="24"/>
  <c r="E86" i="24"/>
  <c r="E100" i="24"/>
  <c r="E106" i="24"/>
  <c r="C106" i="24" s="1"/>
  <c r="E111" i="24"/>
  <c r="E121" i="24"/>
  <c r="C121" i="24" s="1"/>
  <c r="E126" i="24"/>
  <c r="E145" i="24"/>
  <c r="E150" i="24"/>
  <c r="E164" i="24"/>
  <c r="E168" i="24"/>
  <c r="E183" i="24"/>
  <c r="E186" i="24"/>
  <c r="E197" i="24"/>
  <c r="E205" i="24"/>
  <c r="E213" i="24"/>
  <c r="E225" i="24"/>
  <c r="E227" i="24"/>
  <c r="E233" i="24"/>
  <c r="C233" i="24" s="1"/>
  <c r="E235" i="24"/>
  <c r="E243" i="24"/>
  <c r="E251" i="24"/>
  <c r="E259" i="24"/>
  <c r="E267" i="24"/>
  <c r="E275" i="24"/>
  <c r="E283" i="24"/>
  <c r="E291" i="24"/>
  <c r="E299" i="24"/>
  <c r="E307" i="24"/>
  <c r="E315" i="24"/>
  <c r="E323" i="24"/>
  <c r="E331" i="24"/>
  <c r="B332" i="24" s="1"/>
  <c r="E339" i="24"/>
  <c r="E347" i="24"/>
  <c r="B348" i="24" s="1"/>
  <c r="E355" i="24"/>
  <c r="E363" i="24"/>
  <c r="E371" i="24"/>
  <c r="E379" i="24"/>
  <c r="E387" i="24"/>
  <c r="E395" i="24"/>
  <c r="B396" i="24" s="1"/>
  <c r="E403" i="24"/>
  <c r="E411" i="24"/>
  <c r="B412" i="24" s="1"/>
  <c r="E419" i="24"/>
  <c r="E427" i="24"/>
  <c r="E435" i="24"/>
  <c r="E443" i="24"/>
  <c r="E451" i="24"/>
  <c r="E459" i="24"/>
  <c r="B460" i="24" s="1"/>
  <c r="E467" i="24"/>
  <c r="E475" i="24"/>
  <c r="E483" i="24"/>
  <c r="E491" i="24"/>
  <c r="E499" i="24"/>
  <c r="J465" i="24"/>
  <c r="J485" i="24"/>
  <c r="H485" i="24" s="1"/>
  <c r="J499" i="24"/>
  <c r="I499" i="24" s="1"/>
  <c r="O21" i="24"/>
  <c r="O68" i="24"/>
  <c r="O118" i="24"/>
  <c r="O135" i="24"/>
  <c r="O164" i="24"/>
  <c r="N164" i="24" s="1"/>
  <c r="O175" i="24"/>
  <c r="O196" i="24"/>
  <c r="O223" i="24"/>
  <c r="O231" i="24"/>
  <c r="L231" i="24" s="1"/>
  <c r="O239" i="24"/>
  <c r="O247" i="24"/>
  <c r="O255" i="24"/>
  <c r="L255" i="24" s="1"/>
  <c r="O263" i="24"/>
  <c r="L263" i="24" s="1"/>
  <c r="O271" i="24"/>
  <c r="O279" i="24"/>
  <c r="O287" i="24"/>
  <c r="L287" i="24" s="1"/>
  <c r="O295" i="24"/>
  <c r="O303" i="24"/>
  <c r="O311" i="24"/>
  <c r="O319" i="24"/>
  <c r="L319" i="24" s="1"/>
  <c r="O327" i="24"/>
  <c r="O335" i="24"/>
  <c r="O343" i="24"/>
  <c r="O351" i="24"/>
  <c r="L351" i="24" s="1"/>
  <c r="O359" i="24"/>
  <c r="O367" i="24"/>
  <c r="O375" i="24"/>
  <c r="O383" i="24"/>
  <c r="O391" i="24"/>
  <c r="L391" i="24" s="1"/>
  <c r="O414" i="24"/>
  <c r="N414" i="24" s="1"/>
  <c r="O422" i="24"/>
  <c r="M422" i="24" s="1"/>
  <c r="O436" i="24"/>
  <c r="L437" i="24" s="1"/>
  <c r="O451" i="24"/>
  <c r="O459" i="24"/>
  <c r="O467" i="24"/>
  <c r="O475" i="24"/>
  <c r="O483" i="24"/>
  <c r="O492" i="24"/>
  <c r="O500" i="24"/>
  <c r="J87" i="24"/>
  <c r="J127" i="24"/>
  <c r="I127" i="24" s="1"/>
  <c r="J137" i="24"/>
  <c r="J141" i="24"/>
  <c r="J155" i="24"/>
  <c r="J159" i="24"/>
  <c r="J164" i="24"/>
  <c r="J325" i="24"/>
  <c r="H325" i="24" s="1"/>
  <c r="J329" i="24"/>
  <c r="J333" i="24"/>
  <c r="J337" i="24"/>
  <c r="J346" i="24"/>
  <c r="J351" i="24"/>
  <c r="G351" i="24" s="1"/>
  <c r="J357" i="24"/>
  <c r="J366" i="24"/>
  <c r="J371" i="24"/>
  <c r="H371" i="24" s="1"/>
  <c r="J376" i="24"/>
  <c r="J396" i="24"/>
  <c r="H396" i="24" s="1"/>
  <c r="J401" i="24"/>
  <c r="J410" i="24"/>
  <c r="J415" i="24"/>
  <c r="G415" i="24" s="1"/>
  <c r="J421" i="24"/>
  <c r="J430" i="24"/>
  <c r="J435" i="24"/>
  <c r="I435" i="24" s="1"/>
  <c r="J440" i="24"/>
  <c r="J460" i="24"/>
  <c r="J474" i="24"/>
  <c r="J479" i="24"/>
  <c r="J494" i="24"/>
  <c r="O34" i="24"/>
  <c r="O80" i="24"/>
  <c r="O104" i="24"/>
  <c r="M104" i="24" s="1"/>
  <c r="O123" i="24"/>
  <c r="O199" i="24"/>
  <c r="O208" i="24"/>
  <c r="N208" i="24" s="1"/>
  <c r="O400" i="24"/>
  <c r="O408" i="24"/>
  <c r="L408" i="24" s="1"/>
  <c r="O446" i="24"/>
  <c r="L446" i="24" s="1"/>
  <c r="O454" i="24"/>
  <c r="O462" i="24"/>
  <c r="O470" i="24"/>
  <c r="O478" i="24"/>
  <c r="M478" i="24" s="1"/>
  <c r="O486" i="24"/>
  <c r="O494" i="24"/>
  <c r="N494" i="24" s="1"/>
  <c r="J27" i="24"/>
  <c r="J58" i="24"/>
  <c r="J89" i="24"/>
  <c r="J96" i="24"/>
  <c r="J106" i="24"/>
  <c r="J114" i="24"/>
  <c r="J118" i="24"/>
  <c r="J123" i="24"/>
  <c r="J128" i="24"/>
  <c r="J132" i="24"/>
  <c r="J146" i="24"/>
  <c r="J150" i="24"/>
  <c r="J156" i="24"/>
  <c r="J160" i="24"/>
  <c r="H160" i="24" s="1"/>
  <c r="J165" i="24"/>
  <c r="J169" i="24"/>
  <c r="J178" i="24"/>
  <c r="J186" i="24"/>
  <c r="J194" i="24"/>
  <c r="J202" i="24"/>
  <c r="J210" i="24"/>
  <c r="J218" i="24"/>
  <c r="J226" i="24"/>
  <c r="J234" i="24"/>
  <c r="J242" i="24"/>
  <c r="J250" i="24"/>
  <c r="J258" i="24"/>
  <c r="J266" i="24"/>
  <c r="J274" i="24"/>
  <c r="J282" i="24"/>
  <c r="J290" i="24"/>
  <c r="J298" i="24"/>
  <c r="G298" i="24" s="1"/>
  <c r="J302" i="24"/>
  <c r="G302" i="24" s="1"/>
  <c r="J306" i="24"/>
  <c r="J342" i="24"/>
  <c r="J347" i="24"/>
  <c r="H347" i="24" s="1"/>
  <c r="J352" i="24"/>
  <c r="J372" i="24"/>
  <c r="J377" i="24"/>
  <c r="J386" i="24"/>
  <c r="J391" i="24"/>
  <c r="J397" i="24"/>
  <c r="J406" i="24"/>
  <c r="J411" i="24"/>
  <c r="H411" i="24" s="1"/>
  <c r="J416" i="24"/>
  <c r="G417" i="24" s="1"/>
  <c r="J436" i="24"/>
  <c r="I436" i="24" s="1"/>
  <c r="J441" i="24"/>
  <c r="J450" i="24"/>
  <c r="J455" i="24"/>
  <c r="G455" i="24" s="1"/>
  <c r="J461" i="24"/>
  <c r="J470" i="24"/>
  <c r="J475" i="24"/>
  <c r="I475" i="24" s="1"/>
  <c r="J480" i="24"/>
  <c r="J500" i="24"/>
  <c r="E24" i="24"/>
  <c r="E30" i="24"/>
  <c r="C30" i="24" s="1"/>
  <c r="E35" i="24"/>
  <c r="E44" i="24"/>
  <c r="E49" i="24"/>
  <c r="E55" i="24"/>
  <c r="E69" i="24"/>
  <c r="E75" i="24"/>
  <c r="E88" i="24"/>
  <c r="E93" i="24"/>
  <c r="E98" i="24"/>
  <c r="E108" i="24"/>
  <c r="E113" i="24"/>
  <c r="E119" i="24"/>
  <c r="C119" i="24" s="1"/>
  <c r="E128" i="24"/>
  <c r="E133" i="24"/>
  <c r="E139" i="24"/>
  <c r="E152" i="24"/>
  <c r="E157" i="24"/>
  <c r="E162" i="24"/>
  <c r="D162" i="24" s="1"/>
  <c r="E167" i="24"/>
  <c r="C167" i="24" s="1"/>
  <c r="E170" i="24"/>
  <c r="D170" i="24" s="1"/>
  <c r="E173" i="24"/>
  <c r="E182" i="24"/>
  <c r="C182" i="24" s="1"/>
  <c r="E187" i="24"/>
  <c r="E190" i="24"/>
  <c r="E195" i="24"/>
  <c r="E201" i="24"/>
  <c r="E203" i="24"/>
  <c r="E209" i="24"/>
  <c r="D209" i="24" s="1"/>
  <c r="E211" i="24"/>
  <c r="E217" i="24"/>
  <c r="E219" i="24"/>
  <c r="E222" i="24"/>
  <c r="E226" i="24"/>
  <c r="E229" i="24"/>
  <c r="E234" i="24"/>
  <c r="E237" i="24"/>
  <c r="E242" i="24"/>
  <c r="B242" i="24" s="1"/>
  <c r="E245" i="24"/>
  <c r="E250" i="24"/>
  <c r="E253" i="24"/>
  <c r="B253" i="24" s="1"/>
  <c r="E258" i="24"/>
  <c r="E261" i="24"/>
  <c r="E266" i="24"/>
  <c r="E269" i="24"/>
  <c r="E274" i="24"/>
  <c r="B274" i="24" s="1"/>
  <c r="E277" i="24"/>
  <c r="E282" i="24"/>
  <c r="E285" i="24"/>
  <c r="E290" i="24"/>
  <c r="B290" i="24" s="1"/>
  <c r="E293" i="24"/>
  <c r="E298" i="24"/>
  <c r="E301" i="24"/>
  <c r="B302" i="24" s="1"/>
  <c r="E306" i="24"/>
  <c r="B306" i="24" s="1"/>
  <c r="E309" i="24"/>
  <c r="E314" i="24"/>
  <c r="E317" i="24"/>
  <c r="E322" i="24"/>
  <c r="B322" i="24" s="1"/>
  <c r="E325" i="24"/>
  <c r="E330" i="24"/>
  <c r="E333" i="24"/>
  <c r="E338" i="24"/>
  <c r="B338" i="24" s="1"/>
  <c r="E341" i="24"/>
  <c r="E346" i="24"/>
  <c r="E349" i="24"/>
  <c r="E354" i="24"/>
  <c r="B354" i="24" s="1"/>
  <c r="E357" i="24"/>
  <c r="E362" i="24"/>
  <c r="E365" i="24"/>
  <c r="E370" i="24"/>
  <c r="B370" i="24" s="1"/>
  <c r="E373" i="24"/>
  <c r="E378" i="24"/>
  <c r="E381" i="24"/>
  <c r="B381" i="24" s="1"/>
  <c r="E386" i="24"/>
  <c r="B386" i="24" s="1"/>
  <c r="E389" i="24"/>
  <c r="E394" i="24"/>
  <c r="E397" i="24"/>
  <c r="E402" i="24"/>
  <c r="B402" i="24" s="1"/>
  <c r="E405" i="24"/>
  <c r="E410" i="24"/>
  <c r="E413" i="24"/>
  <c r="E418" i="24"/>
  <c r="B418" i="24" s="1"/>
  <c r="E421" i="24"/>
  <c r="E426" i="24"/>
  <c r="E429" i="24"/>
  <c r="E434" i="24"/>
  <c r="B434" i="24" s="1"/>
  <c r="E437" i="24"/>
  <c r="E442" i="24"/>
  <c r="E445" i="24"/>
  <c r="E450" i="24"/>
  <c r="B450" i="24" s="1"/>
  <c r="E453" i="24"/>
  <c r="E458" i="24"/>
  <c r="E461" i="24"/>
  <c r="B461" i="24" s="1"/>
  <c r="E466" i="24"/>
  <c r="B466" i="24" s="1"/>
  <c r="E469" i="24"/>
  <c r="E474" i="24"/>
  <c r="E477" i="24"/>
  <c r="E482" i="24"/>
  <c r="B482" i="24" s="1"/>
  <c r="E485" i="24"/>
  <c r="E490" i="24"/>
  <c r="E493" i="24"/>
  <c r="E498" i="24"/>
  <c r="B498" i="24" s="1"/>
  <c r="J303" i="24"/>
  <c r="J339" i="24"/>
  <c r="J369" i="24"/>
  <c r="I369" i="24" s="1"/>
  <c r="J383" i="24"/>
  <c r="G383" i="24" s="1"/>
  <c r="J389" i="24"/>
  <c r="J403" i="24"/>
  <c r="J428" i="24"/>
  <c r="H428" i="24" s="1"/>
  <c r="J442" i="24"/>
  <c r="J453" i="24"/>
  <c r="E500" i="24"/>
  <c r="C500" i="24" s="1"/>
  <c r="E495" i="24"/>
  <c r="D495" i="24" s="1"/>
  <c r="E484" i="24"/>
  <c r="D484" i="24" s="1"/>
  <c r="E479" i="24"/>
  <c r="E468" i="24"/>
  <c r="E463" i="24"/>
  <c r="C463" i="24" s="1"/>
  <c r="E452" i="24"/>
  <c r="C452" i="24" s="1"/>
  <c r="E447" i="24"/>
  <c r="E436" i="24"/>
  <c r="C436" i="24" s="1"/>
  <c r="E431" i="24"/>
  <c r="E420" i="24"/>
  <c r="C420" i="24" s="1"/>
  <c r="E415" i="24"/>
  <c r="C415" i="24" s="1"/>
  <c r="E404" i="24"/>
  <c r="C404" i="24" s="1"/>
  <c r="E399" i="24"/>
  <c r="C399" i="24" s="1"/>
  <c r="E388" i="24"/>
  <c r="C388" i="24" s="1"/>
  <c r="E383" i="24"/>
  <c r="D383" i="24" s="1"/>
  <c r="E372" i="24"/>
  <c r="E367" i="24"/>
  <c r="C367" i="24" s="1"/>
  <c r="E356" i="24"/>
  <c r="C356" i="24" s="1"/>
  <c r="E351" i="24"/>
  <c r="C351" i="24" s="1"/>
  <c r="E340" i="24"/>
  <c r="C340" i="24" s="1"/>
  <c r="E335" i="24"/>
  <c r="C335" i="24" s="1"/>
  <c r="E324" i="24"/>
  <c r="E319" i="24"/>
  <c r="D319" i="24" s="1"/>
  <c r="E308" i="24"/>
  <c r="D308" i="24" s="1"/>
  <c r="E303" i="24"/>
  <c r="C303" i="24" s="1"/>
  <c r="E292" i="24"/>
  <c r="D292" i="24" s="1"/>
  <c r="E287" i="24"/>
  <c r="E276" i="24"/>
  <c r="D276" i="24" s="1"/>
  <c r="E271" i="24"/>
  <c r="C271" i="24" s="1"/>
  <c r="E260" i="24"/>
  <c r="D260" i="24" s="1"/>
  <c r="E255" i="24"/>
  <c r="C255" i="24" s="1"/>
  <c r="E244" i="24"/>
  <c r="D244" i="24" s="1"/>
  <c r="E239" i="24"/>
  <c r="C239" i="24" s="1"/>
  <c r="E228" i="24"/>
  <c r="C228" i="24" s="1"/>
  <c r="E214" i="24"/>
  <c r="C214" i="24" s="1"/>
  <c r="E208" i="24"/>
  <c r="E198" i="24"/>
  <c r="E192" i="24"/>
  <c r="C192" i="24" s="1"/>
  <c r="E176" i="24"/>
  <c r="E169" i="24"/>
  <c r="C169" i="24" s="1"/>
  <c r="E161" i="24"/>
  <c r="E143" i="24"/>
  <c r="C143" i="24" s="1"/>
  <c r="E112" i="24"/>
  <c r="E103" i="24"/>
  <c r="E74" i="24"/>
  <c r="C74" i="24" s="1"/>
  <c r="E64" i="24"/>
  <c r="E54" i="24"/>
  <c r="E34" i="24"/>
  <c r="E9" i="24"/>
  <c r="J467" i="24"/>
  <c r="G467" i="24" s="1"/>
  <c r="O12" i="25"/>
  <c r="O14" i="25"/>
  <c r="O17" i="25"/>
  <c r="O23" i="25"/>
  <c r="O27" i="25"/>
  <c r="O31" i="25"/>
  <c r="O35" i="25"/>
  <c r="O40" i="25"/>
  <c r="O44" i="25"/>
  <c r="O46" i="25"/>
  <c r="O49" i="25"/>
  <c r="M49" i="25" s="1"/>
  <c r="O51" i="25"/>
  <c r="M51" i="25" s="1"/>
  <c r="O59" i="25"/>
  <c r="O63" i="25"/>
  <c r="O67" i="25"/>
  <c r="O74" i="25"/>
  <c r="O77" i="25"/>
  <c r="O79" i="25"/>
  <c r="O87" i="25"/>
  <c r="O91" i="25"/>
  <c r="O95" i="25"/>
  <c r="O99" i="25"/>
  <c r="O104" i="25"/>
  <c r="N104" i="25" s="1"/>
  <c r="O108" i="25"/>
  <c r="O110" i="25"/>
  <c r="O113" i="25"/>
  <c r="O115" i="25"/>
  <c r="N115" i="25" s="1"/>
  <c r="O123" i="25"/>
  <c r="O127" i="25"/>
  <c r="O131" i="25"/>
  <c r="O138" i="25"/>
  <c r="O141" i="25"/>
  <c r="O143" i="25"/>
  <c r="O9" i="25"/>
  <c r="O11" i="25"/>
  <c r="O21" i="25"/>
  <c r="O24" i="25"/>
  <c r="O26" i="25"/>
  <c r="O32" i="25"/>
  <c r="N32" i="25" s="1"/>
  <c r="O34" i="25"/>
  <c r="O37" i="25"/>
  <c r="N37" i="25" s="1"/>
  <c r="O43" i="25"/>
  <c r="O52" i="25"/>
  <c r="O61" i="25"/>
  <c r="O69" i="25"/>
  <c r="O72" i="25"/>
  <c r="M72" i="25" s="1"/>
  <c r="O75" i="25"/>
  <c r="N75" i="25" s="1"/>
  <c r="O84" i="25"/>
  <c r="O89" i="25"/>
  <c r="O92" i="25"/>
  <c r="O97" i="25"/>
  <c r="O102" i="25"/>
  <c r="O109" i="25"/>
  <c r="O111" i="25"/>
  <c r="O114" i="25"/>
  <c r="O120" i="25"/>
  <c r="O126" i="25"/>
  <c r="O134" i="25"/>
  <c r="O140" i="25"/>
  <c r="O144" i="25"/>
  <c r="O146" i="25"/>
  <c r="O148" i="25"/>
  <c r="O150" i="25"/>
  <c r="O152" i="25"/>
  <c r="O156" i="25"/>
  <c r="O158" i="25"/>
  <c r="O160" i="25"/>
  <c r="N160" i="25" s="1"/>
  <c r="O170" i="25"/>
  <c r="O173" i="25"/>
  <c r="O178" i="25"/>
  <c r="O187" i="25"/>
  <c r="O195" i="25"/>
  <c r="O199" i="25"/>
  <c r="O201" i="25"/>
  <c r="O204" i="25"/>
  <c r="O214" i="25"/>
  <c r="O217" i="25"/>
  <c r="M217" i="25" s="1"/>
  <c r="O221" i="25"/>
  <c r="N221" i="25" s="1"/>
  <c r="O224" i="25"/>
  <c r="O226" i="25"/>
  <c r="O231" i="25"/>
  <c r="O235" i="25"/>
  <c r="O239" i="25"/>
  <c r="O245" i="25"/>
  <c r="O249" i="25"/>
  <c r="O253" i="25"/>
  <c r="O256" i="25"/>
  <c r="O258" i="25"/>
  <c r="O263" i="25"/>
  <c r="O267" i="25"/>
  <c r="O271" i="25"/>
  <c r="O277" i="25"/>
  <c r="O281" i="25"/>
  <c r="N281" i="25" s="1"/>
  <c r="O285" i="25"/>
  <c r="M285" i="25" s="1"/>
  <c r="O288" i="25"/>
  <c r="O290" i="25"/>
  <c r="O295" i="25"/>
  <c r="O299" i="25"/>
  <c r="O303" i="25"/>
  <c r="O309" i="25"/>
  <c r="O314" i="25"/>
  <c r="O317" i="25"/>
  <c r="O322" i="25"/>
  <c r="O325" i="25"/>
  <c r="O330" i="25"/>
  <c r="O333" i="25"/>
  <c r="O338" i="25"/>
  <c r="O341" i="25"/>
  <c r="M341" i="25" s="1"/>
  <c r="O346" i="25"/>
  <c r="O349" i="25"/>
  <c r="O354" i="25"/>
  <c r="O357" i="25"/>
  <c r="O362" i="25"/>
  <c r="O365" i="25"/>
  <c r="O370" i="25"/>
  <c r="O373" i="25"/>
  <c r="O378" i="25"/>
  <c r="O381" i="25"/>
  <c r="O386" i="25"/>
  <c r="O389" i="25"/>
  <c r="O394" i="25"/>
  <c r="O397" i="25"/>
  <c r="O6" i="25"/>
  <c r="O13" i="25"/>
  <c r="O15" i="25"/>
  <c r="O18" i="25"/>
  <c r="O30" i="25"/>
  <c r="O41" i="25"/>
  <c r="O53" i="25"/>
  <c r="M53" i="25" s="1"/>
  <c r="O55" i="25"/>
  <c r="O58" i="25"/>
  <c r="O64" i="25"/>
  <c r="O66" i="25"/>
  <c r="O73" i="25"/>
  <c r="O78" i="25"/>
  <c r="O82" i="25"/>
  <c r="O85" i="25"/>
  <c r="O93" i="25"/>
  <c r="O100" i="25"/>
  <c r="O103" i="25"/>
  <c r="O106" i="25"/>
  <c r="O112" i="25"/>
  <c r="O118" i="25"/>
  <c r="O121" i="25"/>
  <c r="O124" i="25"/>
  <c r="N124" i="25" s="1"/>
  <c r="O129" i="25"/>
  <c r="O132" i="25"/>
  <c r="O135" i="25"/>
  <c r="O145" i="25"/>
  <c r="O149" i="25"/>
  <c r="M149" i="25" s="1"/>
  <c r="O154" i="25"/>
  <c r="O157" i="25"/>
  <c r="O162" i="25"/>
  <c r="O164" i="25"/>
  <c r="O166" i="25"/>
  <c r="O169" i="25"/>
  <c r="O171" i="25"/>
  <c r="O175" i="25"/>
  <c r="O177" i="25"/>
  <c r="O180" i="25"/>
  <c r="O184" i="25"/>
  <c r="O186" i="25"/>
  <c r="O188" i="25"/>
  <c r="N188" i="25" s="1"/>
  <c r="O192" i="25"/>
  <c r="O194" i="25"/>
  <c r="O196" i="25"/>
  <c r="O206" i="25"/>
  <c r="O208" i="25"/>
  <c r="O211" i="25"/>
  <c r="O213" i="25"/>
  <c r="O215" i="25"/>
  <c r="M215" i="25" s="1"/>
  <c r="O225" i="25"/>
  <c r="N225" i="25" s="1"/>
  <c r="O228" i="25"/>
  <c r="O230" i="25"/>
  <c r="O232" i="25"/>
  <c r="O234" i="25"/>
  <c r="O236" i="25"/>
  <c r="N236" i="25" s="1"/>
  <c r="O238" i="25"/>
  <c r="O243" i="25"/>
  <c r="O257" i="25"/>
  <c r="O260" i="25"/>
  <c r="O262" i="25"/>
  <c r="O264" i="25"/>
  <c r="M264" i="25" s="1"/>
  <c r="O266" i="25"/>
  <c r="O268" i="25"/>
  <c r="O270" i="25"/>
  <c r="O275" i="25"/>
  <c r="O289" i="25"/>
  <c r="O292" i="25"/>
  <c r="O294" i="25"/>
  <c r="O296" i="25"/>
  <c r="O298" i="25"/>
  <c r="O300" i="25"/>
  <c r="O302" i="25"/>
  <c r="O307" i="25"/>
  <c r="O313" i="25"/>
  <c r="O315" i="25"/>
  <c r="O321" i="25"/>
  <c r="O323" i="25"/>
  <c r="M323" i="25" s="1"/>
  <c r="O329" i="25"/>
  <c r="O331" i="25"/>
  <c r="O337" i="25"/>
  <c r="O339" i="25"/>
  <c r="O345" i="25"/>
  <c r="O347" i="25"/>
  <c r="O353" i="25"/>
  <c r="O355" i="25"/>
  <c r="N355" i="25" s="1"/>
  <c r="O361" i="25"/>
  <c r="O363" i="25"/>
  <c r="N363" i="25" s="1"/>
  <c r="O369" i="25"/>
  <c r="O371" i="25"/>
  <c r="L371" i="25" s="1"/>
  <c r="O377" i="25"/>
  <c r="O5" i="25"/>
  <c r="O8" i="25"/>
  <c r="O20" i="25"/>
  <c r="M20" i="25" s="1"/>
  <c r="O29" i="25"/>
  <c r="O36" i="25"/>
  <c r="O39" i="25"/>
  <c r="O42" i="25"/>
  <c r="O48" i="25"/>
  <c r="O54" i="25"/>
  <c r="O57" i="25"/>
  <c r="O60" i="25"/>
  <c r="O65" i="25"/>
  <c r="O68" i="25"/>
  <c r="O71" i="25"/>
  <c r="M71" i="25" s="1"/>
  <c r="O81" i="25"/>
  <c r="M81" i="25" s="1"/>
  <c r="O83" i="25"/>
  <c r="O86" i="25"/>
  <c r="O94" i="25"/>
  <c r="O105" i="25"/>
  <c r="O117" i="25"/>
  <c r="O119" i="25"/>
  <c r="O122" i="25"/>
  <c r="O128" i="25"/>
  <c r="M128" i="25" s="1"/>
  <c r="O130" i="25"/>
  <c r="O137" i="25"/>
  <c r="O142" i="25"/>
  <c r="O151" i="25"/>
  <c r="O155" i="25"/>
  <c r="O159" i="25"/>
  <c r="O163" i="25"/>
  <c r="O168" i="25"/>
  <c r="M168" i="25" s="1"/>
  <c r="O172" i="25"/>
  <c r="O174" i="25"/>
  <c r="O176" i="25"/>
  <c r="O179" i="25"/>
  <c r="O181" i="25"/>
  <c r="O183" i="25"/>
  <c r="N183" i="25" s="1"/>
  <c r="O189" i="25"/>
  <c r="O191" i="25"/>
  <c r="M191" i="25" s="1"/>
  <c r="O197" i="25"/>
  <c r="O202" i="25"/>
  <c r="O207" i="25"/>
  <c r="O209" i="25"/>
  <c r="O212" i="25"/>
  <c r="O216" i="25"/>
  <c r="O218" i="25"/>
  <c r="O220" i="25"/>
  <c r="M220" i="25" s="1"/>
  <c r="O222" i="25"/>
  <c r="O227" i="25"/>
  <c r="O241" i="25"/>
  <c r="N241" i="25" s="1"/>
  <c r="O244" i="25"/>
  <c r="L244" i="25" s="1"/>
  <c r="O246" i="25"/>
  <c r="L246" i="25" s="1"/>
  <c r="O248" i="25"/>
  <c r="O250" i="25"/>
  <c r="O252" i="25"/>
  <c r="M252" i="25" s="1"/>
  <c r="O254" i="25"/>
  <c r="O259" i="25"/>
  <c r="O273" i="25"/>
  <c r="O276" i="25"/>
  <c r="O278" i="25"/>
  <c r="O280" i="25"/>
  <c r="N280" i="25" s="1"/>
  <c r="O282" i="25"/>
  <c r="O284" i="25"/>
  <c r="M284" i="25" s="1"/>
  <c r="O286" i="25"/>
  <c r="O291" i="25"/>
  <c r="O305" i="25"/>
  <c r="O308" i="25"/>
  <c r="L308" i="25" s="1"/>
  <c r="O310" i="25"/>
  <c r="L310" i="25" s="1"/>
  <c r="O312" i="25"/>
  <c r="O316" i="25"/>
  <c r="O318" i="25"/>
  <c r="O320" i="25"/>
  <c r="O324" i="25"/>
  <c r="O326" i="25"/>
  <c r="O328" i="25"/>
  <c r="L328" i="25" s="1"/>
  <c r="O332" i="25"/>
  <c r="O334" i="25"/>
  <c r="O336" i="25"/>
  <c r="O340" i="25"/>
  <c r="L340" i="25" s="1"/>
  <c r="O342" i="25"/>
  <c r="L342" i="25" s="1"/>
  <c r="O344" i="25"/>
  <c r="O348" i="25"/>
  <c r="O350" i="25"/>
  <c r="O352" i="25"/>
  <c r="O356" i="25"/>
  <c r="O358" i="25"/>
  <c r="O360" i="25"/>
  <c r="M360" i="25" s="1"/>
  <c r="O364" i="25"/>
  <c r="O366" i="25"/>
  <c r="O368" i="25"/>
  <c r="O372" i="25"/>
  <c r="O374" i="25"/>
  <c r="O376" i="25"/>
  <c r="O380" i="25"/>
  <c r="O382" i="25"/>
  <c r="O384" i="25"/>
  <c r="O388" i="25"/>
  <c r="O390" i="25"/>
  <c r="O392" i="25"/>
  <c r="M392" i="25" s="1"/>
  <c r="O396" i="25"/>
  <c r="O398" i="25"/>
  <c r="O400" i="25"/>
  <c r="O404" i="25"/>
  <c r="O406" i="25"/>
  <c r="O408" i="25"/>
  <c r="O412" i="25"/>
  <c r="O414" i="25"/>
  <c r="O416" i="25"/>
  <c r="O420" i="25"/>
  <c r="O422" i="25"/>
  <c r="O424" i="25"/>
  <c r="O428" i="25"/>
  <c r="O430" i="25"/>
  <c r="O432" i="25"/>
  <c r="O436" i="25"/>
  <c r="O438" i="25"/>
  <c r="O440" i="25"/>
  <c r="O444" i="25"/>
  <c r="O446" i="25"/>
  <c r="O448" i="25"/>
  <c r="O452" i="25"/>
  <c r="O454" i="25"/>
  <c r="O456" i="25"/>
  <c r="O460" i="25"/>
  <c r="O462" i="25"/>
  <c r="O464" i="25"/>
  <c r="O468" i="25"/>
  <c r="O470" i="25"/>
  <c r="O472" i="25"/>
  <c r="O476" i="25"/>
  <c r="O478" i="25"/>
  <c r="O480" i="25"/>
  <c r="O484" i="25"/>
  <c r="O486" i="25"/>
  <c r="O488" i="25"/>
  <c r="M488" i="25" s="1"/>
  <c r="O492" i="25"/>
  <c r="O496" i="25"/>
  <c r="O500" i="25"/>
  <c r="J7" i="25"/>
  <c r="J11" i="25"/>
  <c r="J15" i="25"/>
  <c r="J19" i="25"/>
  <c r="J23" i="25"/>
  <c r="J27" i="25"/>
  <c r="J30" i="25"/>
  <c r="J36" i="25"/>
  <c r="J41" i="25"/>
  <c r="J45" i="25"/>
  <c r="H45" i="25" s="1"/>
  <c r="J47" i="25"/>
  <c r="J49" i="25"/>
  <c r="J53" i="25"/>
  <c r="H53" i="25" s="1"/>
  <c r="J55" i="25"/>
  <c r="J58" i="25"/>
  <c r="J60" i="25"/>
  <c r="J65" i="25"/>
  <c r="H65" i="25" s="1"/>
  <c r="J67" i="25"/>
  <c r="J70" i="25"/>
  <c r="J74" i="25"/>
  <c r="J82" i="25"/>
  <c r="J89" i="25"/>
  <c r="J93" i="25"/>
  <c r="J95" i="25"/>
  <c r="J100" i="25"/>
  <c r="J106" i="25"/>
  <c r="J114" i="25"/>
  <c r="J121" i="25"/>
  <c r="J125" i="25"/>
  <c r="J127" i="25"/>
  <c r="J136" i="25"/>
  <c r="J141" i="25"/>
  <c r="J143" i="25"/>
  <c r="J145" i="25"/>
  <c r="J149" i="25"/>
  <c r="J151" i="25"/>
  <c r="J154" i="25"/>
  <c r="J156" i="25"/>
  <c r="J161" i="25"/>
  <c r="H161" i="25" s="1"/>
  <c r="J163" i="25"/>
  <c r="J165" i="25"/>
  <c r="J167" i="25"/>
  <c r="J169" i="25"/>
  <c r="J173" i="25"/>
  <c r="J179" i="25"/>
  <c r="J181" i="25"/>
  <c r="J187" i="25"/>
  <c r="J189" i="25"/>
  <c r="J195" i="25"/>
  <c r="J197" i="25"/>
  <c r="J203" i="25"/>
  <c r="J205" i="25"/>
  <c r="J211" i="25"/>
  <c r="J213" i="25"/>
  <c r="J219" i="25"/>
  <c r="J221" i="25"/>
  <c r="J227" i="25"/>
  <c r="J229" i="25"/>
  <c r="J243" i="25"/>
  <c r="J246" i="25"/>
  <c r="J248" i="25"/>
  <c r="J250" i="25"/>
  <c r="J252" i="25"/>
  <c r="J254" i="25"/>
  <c r="J256" i="25"/>
  <c r="J258" i="25"/>
  <c r="J260" i="25"/>
  <c r="J265" i="25"/>
  <c r="J269" i="25"/>
  <c r="J273" i="25"/>
  <c r="J279" i="25"/>
  <c r="H279" i="25" s="1"/>
  <c r="J283" i="25"/>
  <c r="J287" i="25"/>
  <c r="I287" i="25" s="1"/>
  <c r="J291" i="25"/>
  <c r="H291" i="25" s="1"/>
  <c r="J294" i="25"/>
  <c r="J296" i="25"/>
  <c r="J298" i="25"/>
  <c r="I298" i="25" s="1"/>
  <c r="J300" i="25"/>
  <c r="J302" i="25"/>
  <c r="J304" i="25"/>
  <c r="J309" i="25"/>
  <c r="O7" i="25"/>
  <c r="O19" i="25"/>
  <c r="O76" i="25"/>
  <c r="O88" i="25"/>
  <c r="O98" i="25"/>
  <c r="O133" i="25"/>
  <c r="O153" i="25"/>
  <c r="O161" i="25"/>
  <c r="O185" i="25"/>
  <c r="O193" i="25"/>
  <c r="O200" i="25"/>
  <c r="O229" i="25"/>
  <c r="O237" i="25"/>
  <c r="N237" i="25" s="1"/>
  <c r="O251" i="25"/>
  <c r="O274" i="25"/>
  <c r="O297" i="25"/>
  <c r="O304" i="25"/>
  <c r="O311" i="25"/>
  <c r="O319" i="25"/>
  <c r="O327" i="25"/>
  <c r="O335" i="25"/>
  <c r="O343" i="25"/>
  <c r="O351" i="25"/>
  <c r="O359" i="25"/>
  <c r="O367" i="25"/>
  <c r="O375" i="25"/>
  <c r="O385" i="25"/>
  <c r="O393" i="25"/>
  <c r="L393" i="25" s="1"/>
  <c r="O399" i="25"/>
  <c r="O402" i="25"/>
  <c r="O407" i="25"/>
  <c r="O410" i="25"/>
  <c r="O415" i="25"/>
  <c r="O418" i="25"/>
  <c r="O423" i="25"/>
  <c r="O426" i="25"/>
  <c r="L426" i="25" s="1"/>
  <c r="O431" i="25"/>
  <c r="O434" i="25"/>
  <c r="O439" i="25"/>
  <c r="O442" i="25"/>
  <c r="O447" i="25"/>
  <c r="O450" i="25"/>
  <c r="O455" i="25"/>
  <c r="O458" i="25"/>
  <c r="O463" i="25"/>
  <c r="O466" i="25"/>
  <c r="O471" i="25"/>
  <c r="O474" i="25"/>
  <c r="O479" i="25"/>
  <c r="O482" i="25"/>
  <c r="O487" i="25"/>
  <c r="L487" i="25" s="1"/>
  <c r="O490" i="25"/>
  <c r="L490" i="25" s="1"/>
  <c r="O493" i="25"/>
  <c r="L493" i="25" s="1"/>
  <c r="O499" i="25"/>
  <c r="J10" i="25"/>
  <c r="J12" i="25"/>
  <c r="J18" i="25"/>
  <c r="J20" i="25"/>
  <c r="J26" i="25"/>
  <c r="J28" i="25"/>
  <c r="J31" i="25"/>
  <c r="J38" i="25"/>
  <c r="J40" i="25"/>
  <c r="J43" i="25"/>
  <c r="J48" i="25"/>
  <c r="J51" i="25"/>
  <c r="J63" i="25"/>
  <c r="J72" i="25"/>
  <c r="J75" i="25"/>
  <c r="J81" i="25"/>
  <c r="J83" i="25"/>
  <c r="J90" i="25"/>
  <c r="J96" i="25"/>
  <c r="I96" i="25" s="1"/>
  <c r="J99" i="25"/>
  <c r="J102" i="25"/>
  <c r="J104" i="25"/>
  <c r="J110" i="25"/>
  <c r="J112" i="25"/>
  <c r="J118" i="25"/>
  <c r="J124" i="25"/>
  <c r="H124" i="25" s="1"/>
  <c r="J134" i="25"/>
  <c r="J139" i="25"/>
  <c r="J144" i="25"/>
  <c r="J147" i="25"/>
  <c r="J159" i="25"/>
  <c r="J166" i="25"/>
  <c r="J176" i="25"/>
  <c r="J184" i="25"/>
  <c r="J192" i="25"/>
  <c r="J200" i="25"/>
  <c r="J208" i="25"/>
  <c r="J216" i="25"/>
  <c r="J224" i="25"/>
  <c r="J232" i="25"/>
  <c r="J235" i="25"/>
  <c r="J237" i="25"/>
  <c r="J240" i="25"/>
  <c r="J242" i="25"/>
  <c r="J249" i="25"/>
  <c r="J257" i="25"/>
  <c r="J263" i="25"/>
  <c r="O10" i="25"/>
  <c r="O22" i="25"/>
  <c r="O33" i="25"/>
  <c r="O45" i="25"/>
  <c r="O56" i="25"/>
  <c r="O80" i="25"/>
  <c r="O90" i="25"/>
  <c r="O101" i="25"/>
  <c r="O125" i="25"/>
  <c r="N125" i="25" s="1"/>
  <c r="O136" i="25"/>
  <c r="O147" i="25"/>
  <c r="O223" i="25"/>
  <c r="O261" i="25"/>
  <c r="M261" i="25" s="1"/>
  <c r="O269" i="25"/>
  <c r="O283" i="25"/>
  <c r="O306" i="25"/>
  <c r="O403" i="25"/>
  <c r="O411" i="25"/>
  <c r="O419" i="25"/>
  <c r="M419" i="25" s="1"/>
  <c r="O427" i="25"/>
  <c r="O435" i="25"/>
  <c r="O443" i="25"/>
  <c r="M443" i="25" s="1"/>
  <c r="O451" i="25"/>
  <c r="M451" i="25" s="1"/>
  <c r="O459" i="25"/>
  <c r="O467" i="25"/>
  <c r="O475" i="25"/>
  <c r="O483" i="25"/>
  <c r="M483" i="25" s="1"/>
  <c r="O491" i="25"/>
  <c r="O494" i="25"/>
  <c r="J5" i="25"/>
  <c r="J13" i="25"/>
  <c r="H13" i="25" s="1"/>
  <c r="J21" i="25"/>
  <c r="H21" i="25" s="1"/>
  <c r="J29" i="25"/>
  <c r="J32" i="25"/>
  <c r="J35" i="25"/>
  <c r="J61" i="25"/>
  <c r="J64" i="25"/>
  <c r="J68" i="25"/>
  <c r="J73" i="25"/>
  <c r="H73" i="25" s="1"/>
  <c r="J76" i="25"/>
  <c r="J79" i="25"/>
  <c r="J84" i="25"/>
  <c r="J87" i="25"/>
  <c r="J94" i="25"/>
  <c r="H94" i="25" s="1"/>
  <c r="J97" i="25"/>
  <c r="J105" i="25"/>
  <c r="J107" i="25"/>
  <c r="J113" i="25"/>
  <c r="J115" i="25"/>
  <c r="J122" i="25"/>
  <c r="J128" i="25"/>
  <c r="J131" i="25"/>
  <c r="J137" i="25"/>
  <c r="I137" i="25" s="1"/>
  <c r="J157" i="25"/>
  <c r="J160" i="25"/>
  <c r="I160" i="25" s="1"/>
  <c r="J168" i="25"/>
  <c r="J171" i="25"/>
  <c r="J174" i="25"/>
  <c r="J182" i="25"/>
  <c r="J190" i="25"/>
  <c r="J198" i="25"/>
  <c r="J206" i="25"/>
  <c r="J214" i="25"/>
  <c r="J222" i="25"/>
  <c r="J230" i="25"/>
  <c r="J238" i="25"/>
  <c r="J245" i="25"/>
  <c r="J251" i="25"/>
  <c r="J259" i="25"/>
  <c r="J266" i="25"/>
  <c r="J276" i="25"/>
  <c r="J278" i="25"/>
  <c r="J286" i="25"/>
  <c r="J301" i="25"/>
  <c r="J307" i="25"/>
  <c r="I307" i="25" s="1"/>
  <c r="J314" i="25"/>
  <c r="I314" i="25" s="1"/>
  <c r="J327" i="25"/>
  <c r="J331" i="25"/>
  <c r="J335" i="25"/>
  <c r="I335" i="25" s="1"/>
  <c r="J338" i="25"/>
  <c r="J340" i="25"/>
  <c r="J345" i="25"/>
  <c r="J349" i="25"/>
  <c r="J353" i="25"/>
  <c r="G353" i="25" s="1"/>
  <c r="J357" i="25"/>
  <c r="J367" i="25"/>
  <c r="J369" i="25"/>
  <c r="J375" i="25"/>
  <c r="J377" i="25"/>
  <c r="J383" i="25"/>
  <c r="J385" i="25"/>
  <c r="H385" i="25" s="1"/>
  <c r="J391" i="25"/>
  <c r="J393" i="25"/>
  <c r="H393" i="25" s="1"/>
  <c r="J399" i="25"/>
  <c r="J401" i="25"/>
  <c r="I401" i="25" s="1"/>
  <c r="J407" i="25"/>
  <c r="J409" i="25"/>
  <c r="I409" i="25" s="1"/>
  <c r="J415" i="25"/>
  <c r="J417" i="25"/>
  <c r="J431" i="25"/>
  <c r="J433" i="25"/>
  <c r="J437" i="25"/>
  <c r="G438" i="25" s="1"/>
  <c r="J442" i="25"/>
  <c r="J444" i="25"/>
  <c r="J448" i="25"/>
  <c r="J454" i="25"/>
  <c r="I454" i="25" s="1"/>
  <c r="J456" i="25"/>
  <c r="J459" i="25"/>
  <c r="J461" i="25"/>
  <c r="J467" i="25"/>
  <c r="J471" i="25"/>
  <c r="H471" i="25" s="1"/>
  <c r="J477" i="25"/>
  <c r="J479" i="25"/>
  <c r="J481" i="25"/>
  <c r="H481" i="25" s="1"/>
  <c r="J485" i="25"/>
  <c r="J487" i="25"/>
  <c r="J489" i="25"/>
  <c r="J493" i="25"/>
  <c r="J495" i="25"/>
  <c r="J497" i="25"/>
  <c r="E8" i="25"/>
  <c r="E13" i="25"/>
  <c r="E15" i="25"/>
  <c r="E18" i="25"/>
  <c r="E24" i="25"/>
  <c r="E30" i="25"/>
  <c r="E36" i="25"/>
  <c r="E41" i="25"/>
  <c r="E43" i="25"/>
  <c r="E48" i="25"/>
  <c r="E53" i="25"/>
  <c r="C53" i="25" s="1"/>
  <c r="E55" i="25"/>
  <c r="E58" i="25"/>
  <c r="E60" i="25"/>
  <c r="E65" i="25"/>
  <c r="C65" i="25" s="1"/>
  <c r="E67" i="25"/>
  <c r="E70" i="25"/>
  <c r="E77" i="25"/>
  <c r="E79" i="25"/>
  <c r="E82" i="25"/>
  <c r="E88" i="25"/>
  <c r="E94" i="25"/>
  <c r="E100" i="25"/>
  <c r="E105" i="25"/>
  <c r="E107" i="25"/>
  <c r="E112" i="25"/>
  <c r="E117" i="25"/>
  <c r="C117" i="25" s="1"/>
  <c r="E119" i="25"/>
  <c r="E122" i="25"/>
  <c r="C122" i="25" s="1"/>
  <c r="E124" i="25"/>
  <c r="E129" i="25"/>
  <c r="C129" i="25" s="1"/>
  <c r="E131" i="25"/>
  <c r="E134" i="25"/>
  <c r="E141" i="25"/>
  <c r="C141" i="25" s="1"/>
  <c r="E143" i="25"/>
  <c r="E146" i="25"/>
  <c r="E152" i="25"/>
  <c r="E158" i="25"/>
  <c r="E164" i="25"/>
  <c r="E169" i="25"/>
  <c r="E171" i="25"/>
  <c r="E178" i="25"/>
  <c r="E181" i="25"/>
  <c r="E183" i="25"/>
  <c r="E188" i="25"/>
  <c r="C188" i="25" s="1"/>
  <c r="E194" i="25"/>
  <c r="E197" i="25"/>
  <c r="E199" i="25"/>
  <c r="E204" i="25"/>
  <c r="E210" i="25"/>
  <c r="E214" i="25"/>
  <c r="E218" i="25"/>
  <c r="E222" i="25"/>
  <c r="E228" i="25"/>
  <c r="E230" i="25"/>
  <c r="D230" i="25" s="1"/>
  <c r="E236" i="25"/>
  <c r="E238" i="25"/>
  <c r="E244" i="25"/>
  <c r="E246" i="25"/>
  <c r="D246" i="25" s="1"/>
  <c r="E252" i="25"/>
  <c r="E254" i="25"/>
  <c r="E260" i="25"/>
  <c r="E262" i="25"/>
  <c r="E268" i="25"/>
  <c r="E270" i="25"/>
  <c r="E276" i="25"/>
  <c r="E278" i="25"/>
  <c r="D278" i="25" s="1"/>
  <c r="E284" i="25"/>
  <c r="E286" i="25"/>
  <c r="E292" i="25"/>
  <c r="E294" i="25"/>
  <c r="D294" i="25" s="1"/>
  <c r="E300" i="25"/>
  <c r="E304" i="25"/>
  <c r="E308" i="25"/>
  <c r="E312" i="25"/>
  <c r="E316" i="25"/>
  <c r="E320" i="25"/>
  <c r="E324" i="25"/>
  <c r="E328" i="25"/>
  <c r="E332" i="25"/>
  <c r="E336" i="25"/>
  <c r="E340" i="25"/>
  <c r="E344" i="25"/>
  <c r="E348" i="25"/>
  <c r="E354" i="25"/>
  <c r="E356" i="25"/>
  <c r="E362" i="25"/>
  <c r="C362" i="25" s="1"/>
  <c r="E364" i="25"/>
  <c r="D364" i="25" s="1"/>
  <c r="E370" i="25"/>
  <c r="E372" i="25"/>
  <c r="E378" i="25"/>
  <c r="E380" i="25"/>
  <c r="D380" i="25" s="1"/>
  <c r="E386" i="25"/>
  <c r="E388" i="25"/>
  <c r="E394" i="25"/>
  <c r="E396" i="25"/>
  <c r="E402" i="25"/>
  <c r="E404" i="25"/>
  <c r="E410" i="25"/>
  <c r="D410" i="25" s="1"/>
  <c r="E412" i="25"/>
  <c r="E418" i="25"/>
  <c r="E420" i="25"/>
  <c r="E426" i="25"/>
  <c r="E428" i="25"/>
  <c r="E434" i="25"/>
  <c r="E436" i="25"/>
  <c r="E442" i="25"/>
  <c r="E444" i="25"/>
  <c r="E450" i="25"/>
  <c r="E452" i="25"/>
  <c r="E458" i="25"/>
  <c r="E460" i="25"/>
  <c r="D460" i="25" s="1"/>
  <c r="E466" i="25"/>
  <c r="E468" i="25"/>
  <c r="E474" i="25"/>
  <c r="E476" i="25"/>
  <c r="E482" i="25"/>
  <c r="E484" i="25"/>
  <c r="E490" i="25"/>
  <c r="E492" i="25"/>
  <c r="E498" i="25"/>
  <c r="E500" i="25"/>
  <c r="O16" i="25"/>
  <c r="O28" i="25"/>
  <c r="N28" i="25" s="1"/>
  <c r="O38" i="25"/>
  <c r="O50" i="25"/>
  <c r="O62" i="25"/>
  <c r="O96" i="25"/>
  <c r="O107" i="25"/>
  <c r="O167" i="25"/>
  <c r="O182" i="25"/>
  <c r="O190" i="25"/>
  <c r="O198" i="25"/>
  <c r="O205" i="25"/>
  <c r="O219" i="25"/>
  <c r="O242" i="25"/>
  <c r="O265" i="25"/>
  <c r="O272" i="25"/>
  <c r="O279" i="25"/>
  <c r="O287" i="25"/>
  <c r="O383" i="25"/>
  <c r="O391" i="25"/>
  <c r="O405" i="25"/>
  <c r="M405" i="25" s="1"/>
  <c r="O413" i="25"/>
  <c r="O421" i="25"/>
  <c r="O429" i="25"/>
  <c r="O437" i="25"/>
  <c r="N437" i="25" s="1"/>
  <c r="O445" i="25"/>
  <c r="O453" i="25"/>
  <c r="M453" i="25" s="1"/>
  <c r="O461" i="25"/>
  <c r="O469" i="25"/>
  <c r="O477" i="25"/>
  <c r="N477" i="25" s="1"/>
  <c r="O485" i="25"/>
  <c r="O498" i="25"/>
  <c r="O4" i="25"/>
  <c r="J9" i="25"/>
  <c r="J17" i="25"/>
  <c r="J25" i="25"/>
  <c r="J34" i="25"/>
  <c r="J37" i="25"/>
  <c r="J46" i="25"/>
  <c r="J54" i="25"/>
  <c r="J57" i="25"/>
  <c r="H57" i="25" s="1"/>
  <c r="J59" i="25"/>
  <c r="J69" i="25"/>
  <c r="J78" i="25"/>
  <c r="J80" i="25"/>
  <c r="J86" i="25"/>
  <c r="J92" i="25"/>
  <c r="J101" i="25"/>
  <c r="J109" i="25"/>
  <c r="H109" i="25" s="1"/>
  <c r="J117" i="25"/>
  <c r="J120" i="25"/>
  <c r="J123" i="25"/>
  <c r="J130" i="25"/>
  <c r="H130" i="25" s="1"/>
  <c r="J133" i="25"/>
  <c r="J142" i="25"/>
  <c r="I142" i="25" s="1"/>
  <c r="J150" i="25"/>
  <c r="J153" i="25"/>
  <c r="J155" i="25"/>
  <c r="J170" i="25"/>
  <c r="J172" i="25"/>
  <c r="J178" i="25"/>
  <c r="H178" i="25" s="1"/>
  <c r="J180" i="25"/>
  <c r="J186" i="25"/>
  <c r="J188" i="25"/>
  <c r="J194" i="25"/>
  <c r="J196" i="25"/>
  <c r="J202" i="25"/>
  <c r="J204" i="25"/>
  <c r="J210" i="25"/>
  <c r="H210" i="25" s="1"/>
  <c r="J212" i="25"/>
  <c r="J218" i="25"/>
  <c r="J220" i="25"/>
  <c r="J226" i="25"/>
  <c r="H226" i="25" s="1"/>
  <c r="J228" i="25"/>
  <c r="J234" i="25"/>
  <c r="J244" i="25"/>
  <c r="J247" i="25"/>
  <c r="H247" i="25" s="1"/>
  <c r="J255" i="25"/>
  <c r="J262" i="25"/>
  <c r="J270" i="25"/>
  <c r="J275" i="25"/>
  <c r="H275" i="25" s="1"/>
  <c r="J277" i="25"/>
  <c r="J282" i="25"/>
  <c r="I282" i="25" s="1"/>
  <c r="J290" i="25"/>
  <c r="J297" i="25"/>
  <c r="J305" i="25"/>
  <c r="J308" i="25"/>
  <c r="J310" i="25"/>
  <c r="J318" i="25"/>
  <c r="H318" i="25" s="1"/>
  <c r="J320" i="25"/>
  <c r="J322" i="25"/>
  <c r="G322" i="25" s="1"/>
  <c r="J324" i="25"/>
  <c r="J329" i="25"/>
  <c r="J333" i="25"/>
  <c r="J337" i="25"/>
  <c r="J343" i="25"/>
  <c r="J347" i="25"/>
  <c r="I347" i="25" s="1"/>
  <c r="J351" i="25"/>
  <c r="J355" i="25"/>
  <c r="J358" i="25"/>
  <c r="J360" i="25"/>
  <c r="J362" i="25"/>
  <c r="I362" i="25" s="1"/>
  <c r="J364" i="25"/>
  <c r="J366" i="25"/>
  <c r="J370" i="25"/>
  <c r="G370" i="25" s="1"/>
  <c r="J372" i="25"/>
  <c r="J374" i="25"/>
  <c r="I374" i="25" s="1"/>
  <c r="J378" i="25"/>
  <c r="J380" i="25"/>
  <c r="J382" i="25"/>
  <c r="I382" i="25" s="1"/>
  <c r="J386" i="25"/>
  <c r="J388" i="25"/>
  <c r="J390" i="25"/>
  <c r="J394" i="25"/>
  <c r="J396" i="25"/>
  <c r="J398" i="25"/>
  <c r="H398" i="25" s="1"/>
  <c r="J402" i="25"/>
  <c r="G402" i="25" s="1"/>
  <c r="J404" i="25"/>
  <c r="J406" i="25"/>
  <c r="J410" i="25"/>
  <c r="J412" i="25"/>
  <c r="J414" i="25"/>
  <c r="J418" i="25"/>
  <c r="J420" i="25"/>
  <c r="J422" i="25"/>
  <c r="H422" i="25" s="1"/>
  <c r="J424" i="25"/>
  <c r="J427" i="25"/>
  <c r="J429" i="25"/>
  <c r="J435" i="25"/>
  <c r="J439" i="25"/>
  <c r="J445" i="25"/>
  <c r="J450" i="25"/>
  <c r="J452" i="25"/>
  <c r="J463" i="25"/>
  <c r="J465" i="25"/>
  <c r="J469" i="25"/>
  <c r="J474" i="25"/>
  <c r="H474" i="25" s="1"/>
  <c r="J476" i="25"/>
  <c r="J482" i="25"/>
  <c r="G483" i="25" s="1"/>
  <c r="J484" i="25"/>
  <c r="J490" i="25"/>
  <c r="G490" i="25" s="1"/>
  <c r="J492" i="25"/>
  <c r="H492" i="25" s="1"/>
  <c r="J498" i="25"/>
  <c r="J500" i="25"/>
  <c r="E5" i="25"/>
  <c r="E7" i="25"/>
  <c r="E9" i="25"/>
  <c r="E11" i="25"/>
  <c r="E16" i="25"/>
  <c r="E21" i="25"/>
  <c r="E23" i="25"/>
  <c r="E26" i="25"/>
  <c r="C26" i="25" s="1"/>
  <c r="E28" i="25"/>
  <c r="E33" i="25"/>
  <c r="E35" i="25"/>
  <c r="E38" i="25"/>
  <c r="E45" i="25"/>
  <c r="C45" i="25" s="1"/>
  <c r="E47" i="25"/>
  <c r="E50" i="25"/>
  <c r="C50" i="25" s="1"/>
  <c r="E56" i="25"/>
  <c r="E62" i="25"/>
  <c r="E68" i="25"/>
  <c r="E73" i="25"/>
  <c r="D73" i="25" s="1"/>
  <c r="E75" i="25"/>
  <c r="E80" i="25"/>
  <c r="E85" i="25"/>
  <c r="E87" i="25"/>
  <c r="E90" i="25"/>
  <c r="E92" i="25"/>
  <c r="C92" i="25" s="1"/>
  <c r="E97" i="25"/>
  <c r="D97" i="25" s="1"/>
  <c r="E99" i="25"/>
  <c r="E102" i="25"/>
  <c r="E109" i="25"/>
  <c r="E111" i="25"/>
  <c r="E114" i="25"/>
  <c r="C114" i="25" s="1"/>
  <c r="E120" i="25"/>
  <c r="E126" i="25"/>
  <c r="E132" i="25"/>
  <c r="E137" i="25"/>
  <c r="E139" i="25"/>
  <c r="E144" i="25"/>
  <c r="E149" i="25"/>
  <c r="C149" i="25" s="1"/>
  <c r="E151" i="25"/>
  <c r="E154" i="25"/>
  <c r="C154" i="25" s="1"/>
  <c r="E156" i="25"/>
  <c r="E161" i="25"/>
  <c r="E163" i="25"/>
  <c r="E166" i="25"/>
  <c r="E173" i="25"/>
  <c r="C173" i="25" s="1"/>
  <c r="E175" i="25"/>
  <c r="D175" i="25" s="1"/>
  <c r="E180" i="25"/>
  <c r="C180" i="25" s="1"/>
  <c r="E186" i="25"/>
  <c r="E189" i="25"/>
  <c r="E191" i="25"/>
  <c r="E196" i="25"/>
  <c r="C196" i="25" s="1"/>
  <c r="E202" i="25"/>
  <c r="E205" i="25"/>
  <c r="E207" i="25"/>
  <c r="E212" i="25"/>
  <c r="E216" i="25"/>
  <c r="E220" i="25"/>
  <c r="C220" i="25" s="1"/>
  <c r="E223" i="25"/>
  <c r="E225" i="25"/>
  <c r="E227" i="25"/>
  <c r="E231" i="25"/>
  <c r="E233" i="25"/>
  <c r="E235" i="25"/>
  <c r="C235" i="25" s="1"/>
  <c r="E239" i="25"/>
  <c r="E241" i="25"/>
  <c r="E243" i="25"/>
  <c r="E247" i="25"/>
  <c r="E249" i="25"/>
  <c r="E251" i="25"/>
  <c r="C251" i="25" s="1"/>
  <c r="E255" i="25"/>
  <c r="E257" i="25"/>
  <c r="E259" i="25"/>
  <c r="E263" i="25"/>
  <c r="B263" i="25" s="1"/>
  <c r="E265" i="25"/>
  <c r="E267" i="25"/>
  <c r="D267" i="25" s="1"/>
  <c r="E271" i="25"/>
  <c r="E273" i="25"/>
  <c r="E275" i="25"/>
  <c r="D275" i="25" s="1"/>
  <c r="E279" i="25"/>
  <c r="E281" i="25"/>
  <c r="E283" i="25"/>
  <c r="E287" i="25"/>
  <c r="E289" i="25"/>
  <c r="E291" i="25"/>
  <c r="E295" i="25"/>
  <c r="B295" i="25" s="1"/>
  <c r="E297" i="25"/>
  <c r="E299" i="25"/>
  <c r="E301" i="25"/>
  <c r="E305" i="25"/>
  <c r="D305" i="25" s="1"/>
  <c r="E309" i="25"/>
  <c r="E313" i="25"/>
  <c r="E317" i="25"/>
  <c r="E321" i="25"/>
  <c r="E325" i="25"/>
  <c r="E329" i="25"/>
  <c r="E333" i="25"/>
  <c r="E337" i="25"/>
  <c r="D337" i="25" s="1"/>
  <c r="E341" i="25"/>
  <c r="E345" i="25"/>
  <c r="E349" i="25"/>
  <c r="E351" i="25"/>
  <c r="B352" i="25" s="1"/>
  <c r="E353" i="25"/>
  <c r="E357" i="25"/>
  <c r="D357" i="25" s="1"/>
  <c r="E359" i="25"/>
  <c r="E361" i="25"/>
  <c r="D361" i="25" s="1"/>
  <c r="E365" i="25"/>
  <c r="B365" i="25" s="1"/>
  <c r="E367" i="25"/>
  <c r="E369" i="25"/>
  <c r="E373" i="25"/>
  <c r="E375" i="25"/>
  <c r="E377" i="25"/>
  <c r="E381" i="25"/>
  <c r="E383" i="25"/>
  <c r="E385" i="25"/>
  <c r="C385" i="25" s="1"/>
  <c r="E389" i="25"/>
  <c r="E391" i="25"/>
  <c r="E393" i="25"/>
  <c r="E397" i="25"/>
  <c r="E399" i="25"/>
  <c r="E401" i="25"/>
  <c r="E405" i="25"/>
  <c r="E407" i="25"/>
  <c r="B408" i="25" s="1"/>
  <c r="E409" i="25"/>
  <c r="E413" i="25"/>
  <c r="E415" i="25"/>
  <c r="B416" i="25" s="1"/>
  <c r="E417" i="25"/>
  <c r="C417" i="25" s="1"/>
  <c r="E421" i="25"/>
  <c r="E423" i="25"/>
  <c r="E425" i="25"/>
  <c r="E429" i="25"/>
  <c r="E431" i="25"/>
  <c r="E433" i="25"/>
  <c r="E437" i="25"/>
  <c r="E439" i="25"/>
  <c r="B440" i="25" s="1"/>
  <c r="E441" i="25"/>
  <c r="E445" i="25"/>
  <c r="E447" i="25"/>
  <c r="E449" i="25"/>
  <c r="E453" i="25"/>
  <c r="E455" i="25"/>
  <c r="E457" i="25"/>
  <c r="C457" i="25" s="1"/>
  <c r="E461" i="25"/>
  <c r="B461" i="25" s="1"/>
  <c r="E463" i="25"/>
  <c r="E465" i="25"/>
  <c r="E469" i="25"/>
  <c r="E471" i="25"/>
  <c r="E473" i="25"/>
  <c r="B473" i="25" s="1"/>
  <c r="E477" i="25"/>
  <c r="E479" i="25"/>
  <c r="E481" i="25"/>
  <c r="E485" i="25"/>
  <c r="E487" i="25"/>
  <c r="E489" i="25"/>
  <c r="E493" i="25"/>
  <c r="B493" i="25" s="1"/>
  <c r="E495" i="25"/>
  <c r="E497" i="25"/>
  <c r="E494" i="25"/>
  <c r="D494" i="25" s="1"/>
  <c r="E486" i="25"/>
  <c r="E478" i="25"/>
  <c r="E470" i="25"/>
  <c r="E462" i="25"/>
  <c r="D462" i="25" s="1"/>
  <c r="E454" i="25"/>
  <c r="D454" i="25" s="1"/>
  <c r="E446" i="25"/>
  <c r="E438" i="25"/>
  <c r="E430" i="25"/>
  <c r="D430" i="25" s="1"/>
  <c r="E422" i="25"/>
  <c r="D422" i="25" s="1"/>
  <c r="E414" i="25"/>
  <c r="E406" i="25"/>
  <c r="E398" i="25"/>
  <c r="D398" i="25" s="1"/>
  <c r="E390" i="25"/>
  <c r="E382" i="25"/>
  <c r="E374" i="25"/>
  <c r="E366" i="25"/>
  <c r="D366" i="25" s="1"/>
  <c r="E358" i="25"/>
  <c r="C358" i="25" s="1"/>
  <c r="E350" i="25"/>
  <c r="E346" i="25"/>
  <c r="E342" i="25"/>
  <c r="E338" i="25"/>
  <c r="D338" i="25" s="1"/>
  <c r="E334" i="25"/>
  <c r="D334" i="25" s="1"/>
  <c r="E330" i="25"/>
  <c r="E326" i="25"/>
  <c r="E322" i="25"/>
  <c r="D322" i="25" s="1"/>
  <c r="E318" i="25"/>
  <c r="D318" i="25" s="1"/>
  <c r="E314" i="25"/>
  <c r="E310" i="25"/>
  <c r="D310" i="25" s="1"/>
  <c r="E306" i="25"/>
  <c r="E302" i="25"/>
  <c r="E293" i="25"/>
  <c r="E285" i="25"/>
  <c r="E277" i="25"/>
  <c r="E269" i="25"/>
  <c r="E261" i="25"/>
  <c r="B261" i="25" s="1"/>
  <c r="E253" i="25"/>
  <c r="E245" i="25"/>
  <c r="E237" i="25"/>
  <c r="E229" i="25"/>
  <c r="E201" i="25"/>
  <c r="E192" i="25"/>
  <c r="E187" i="25"/>
  <c r="D187" i="25" s="1"/>
  <c r="E182" i="25"/>
  <c r="E168" i="25"/>
  <c r="E159" i="25"/>
  <c r="E150" i="25"/>
  <c r="D150" i="25" s="1"/>
  <c r="E145" i="25"/>
  <c r="E140" i="25"/>
  <c r="C140" i="25" s="1"/>
  <c r="E135" i="25"/>
  <c r="E121" i="25"/>
  <c r="C121" i="25" s="1"/>
  <c r="E116" i="25"/>
  <c r="E98" i="25"/>
  <c r="C98" i="25" s="1"/>
  <c r="E93" i="25"/>
  <c r="E83" i="25"/>
  <c r="E74" i="25"/>
  <c r="E69" i="25"/>
  <c r="C69" i="25" s="1"/>
  <c r="E64" i="25"/>
  <c r="E59" i="25"/>
  <c r="E46" i="25"/>
  <c r="E40" i="25"/>
  <c r="E31" i="25"/>
  <c r="E22" i="25"/>
  <c r="E17" i="25"/>
  <c r="E12" i="25"/>
  <c r="J4" i="25"/>
  <c r="J496" i="25"/>
  <c r="J488" i="25"/>
  <c r="J480" i="25"/>
  <c r="J472" i="25"/>
  <c r="J468" i="25"/>
  <c r="J458" i="25"/>
  <c r="J453" i="25"/>
  <c r="J430" i="25"/>
  <c r="J425" i="25"/>
  <c r="H425" i="25" s="1"/>
  <c r="J416" i="25"/>
  <c r="J408" i="25"/>
  <c r="J400" i="25"/>
  <c r="J392" i="25"/>
  <c r="J384" i="25"/>
  <c r="G384" i="25" s="1"/>
  <c r="J376" i="25"/>
  <c r="J368" i="25"/>
  <c r="J341" i="25"/>
  <c r="J334" i="25"/>
  <c r="J330" i="25"/>
  <c r="I330" i="25" s="1"/>
  <c r="J326" i="25"/>
  <c r="J323" i="25"/>
  <c r="H323" i="25" s="1"/>
  <c r="J319" i="25"/>
  <c r="J313" i="25"/>
  <c r="J299" i="25"/>
  <c r="J293" i="25"/>
  <c r="J288" i="25"/>
  <c r="J268" i="25"/>
  <c r="J261" i="25"/>
  <c r="J241" i="25"/>
  <c r="J231" i="25"/>
  <c r="J209" i="25"/>
  <c r="J199" i="25"/>
  <c r="H199" i="25" s="1"/>
  <c r="J177" i="25"/>
  <c r="J132" i="25"/>
  <c r="J119" i="25"/>
  <c r="J108" i="25"/>
  <c r="J98" i="25"/>
  <c r="I98" i="25" s="1"/>
  <c r="J85" i="25"/>
  <c r="J62" i="25"/>
  <c r="I62" i="25" s="1"/>
  <c r="J50" i="25"/>
  <c r="J39" i="25"/>
  <c r="J16" i="25"/>
  <c r="J6" i="25"/>
  <c r="O481" i="25"/>
  <c r="L481" i="25" s="1"/>
  <c r="O449" i="25"/>
  <c r="O417" i="25"/>
  <c r="O395" i="25"/>
  <c r="M395" i="25" s="1"/>
  <c r="O379" i="25"/>
  <c r="O255" i="25"/>
  <c r="O165" i="25"/>
  <c r="E499" i="25"/>
  <c r="E491" i="25"/>
  <c r="E483" i="25"/>
  <c r="B483" i="25" s="1"/>
  <c r="E475" i="25"/>
  <c r="E467" i="25"/>
  <c r="E459" i="25"/>
  <c r="E451" i="25"/>
  <c r="E443" i="25"/>
  <c r="E435" i="25"/>
  <c r="E427" i="25"/>
  <c r="E419" i="25"/>
  <c r="B419" i="25" s="1"/>
  <c r="E411" i="25"/>
  <c r="E403" i="25"/>
  <c r="E395" i="25"/>
  <c r="E387" i="25"/>
  <c r="B387" i="25" s="1"/>
  <c r="E379" i="25"/>
  <c r="E371" i="25"/>
  <c r="E363" i="25"/>
  <c r="E355" i="25"/>
  <c r="E296" i="25"/>
  <c r="E288" i="25"/>
  <c r="C288" i="25" s="1"/>
  <c r="E280" i="25"/>
  <c r="E272" i="25"/>
  <c r="E264" i="25"/>
  <c r="E256" i="25"/>
  <c r="D256" i="25" s="1"/>
  <c r="E248" i="25"/>
  <c r="D248" i="25" s="1"/>
  <c r="E240" i="25"/>
  <c r="C240" i="25" s="1"/>
  <c r="E232" i="25"/>
  <c r="E224" i="25"/>
  <c r="C224" i="25" s="1"/>
  <c r="E208" i="25"/>
  <c r="E203" i="25"/>
  <c r="E198" i="25"/>
  <c r="E185" i="25"/>
  <c r="E176" i="25"/>
  <c r="E162" i="25"/>
  <c r="C162" i="25" s="1"/>
  <c r="E157" i="25"/>
  <c r="E147" i="25"/>
  <c r="E138" i="25"/>
  <c r="C138" i="25" s="1"/>
  <c r="E133" i="25"/>
  <c r="E128" i="25"/>
  <c r="E123" i="25"/>
  <c r="E110" i="25"/>
  <c r="E104" i="25"/>
  <c r="E95" i="25"/>
  <c r="E86" i="25"/>
  <c r="C86" i="25" s="1"/>
  <c r="E81" i="25"/>
  <c r="E76" i="25"/>
  <c r="E71" i="25"/>
  <c r="E57" i="25"/>
  <c r="C57" i="25" s="1"/>
  <c r="E52" i="25"/>
  <c r="E34" i="25"/>
  <c r="C34" i="25" s="1"/>
  <c r="E29" i="25"/>
  <c r="E19" i="25"/>
  <c r="E10" i="25"/>
  <c r="C10" i="25" s="1"/>
  <c r="E6" i="25"/>
  <c r="J475" i="25"/>
  <c r="J470" i="25"/>
  <c r="J466" i="25"/>
  <c r="J460" i="25"/>
  <c r="J451" i="25"/>
  <c r="J446" i="25"/>
  <c r="J441" i="25"/>
  <c r="J432" i="25"/>
  <c r="J423" i="25"/>
  <c r="J419" i="25"/>
  <c r="J411" i="25"/>
  <c r="I411" i="25" s="1"/>
  <c r="J403" i="25"/>
  <c r="I403" i="25" s="1"/>
  <c r="J395" i="25"/>
  <c r="J387" i="25"/>
  <c r="I387" i="25" s="1"/>
  <c r="J379" i="25"/>
  <c r="J371" i="25"/>
  <c r="J363" i="25"/>
  <c r="J359" i="25"/>
  <c r="J336" i="25"/>
  <c r="J332" i="25"/>
  <c r="J328" i="25"/>
  <c r="J316" i="25"/>
  <c r="J311" i="25"/>
  <c r="H311" i="25" s="1"/>
  <c r="J306" i="25"/>
  <c r="J285" i="25"/>
  <c r="J280" i="25"/>
  <c r="J271" i="25"/>
  <c r="J236" i="25"/>
  <c r="J225" i="25"/>
  <c r="J215" i="25"/>
  <c r="J193" i="25"/>
  <c r="J183" i="25"/>
  <c r="J162" i="25"/>
  <c r="H162" i="25" s="1"/>
  <c r="J148" i="25"/>
  <c r="J138" i="25"/>
  <c r="H138" i="25" s="1"/>
  <c r="J126" i="25"/>
  <c r="J103" i="25"/>
  <c r="J91" i="25"/>
  <c r="J56" i="25"/>
  <c r="J44" i="25"/>
  <c r="J33" i="25"/>
  <c r="J22" i="25"/>
  <c r="O497" i="25"/>
  <c r="O465" i="25"/>
  <c r="O433" i="25"/>
  <c r="O401" i="25"/>
  <c r="L401" i="25" s="1"/>
  <c r="O387" i="25"/>
  <c r="O301" i="25"/>
  <c r="O240" i="25"/>
  <c r="O210" i="25"/>
  <c r="E347" i="25"/>
  <c r="E343" i="25"/>
  <c r="E339" i="25"/>
  <c r="E335" i="25"/>
  <c r="E331" i="25"/>
  <c r="E327" i="25"/>
  <c r="E323" i="25"/>
  <c r="E319" i="25"/>
  <c r="E315" i="25"/>
  <c r="E311" i="25"/>
  <c r="E307" i="25"/>
  <c r="E303" i="25"/>
  <c r="E298" i="25"/>
  <c r="B298" i="25" s="1"/>
  <c r="E290" i="25"/>
  <c r="B290" i="25" s="1"/>
  <c r="E282" i="25"/>
  <c r="E274" i="25"/>
  <c r="E266" i="25"/>
  <c r="B266" i="25" s="1"/>
  <c r="E258" i="25"/>
  <c r="E250" i="25"/>
  <c r="E242" i="25"/>
  <c r="B242" i="25" s="1"/>
  <c r="E234" i="25"/>
  <c r="E226" i="25"/>
  <c r="E219" i="25"/>
  <c r="E215" i="25"/>
  <c r="C215" i="25" s="1"/>
  <c r="E211" i="25"/>
  <c r="C211" i="25" s="1"/>
  <c r="E206" i="25"/>
  <c r="E193" i="25"/>
  <c r="E184" i="25"/>
  <c r="E179" i="25"/>
  <c r="E174" i="25"/>
  <c r="E170" i="25"/>
  <c r="C170" i="25" s="1"/>
  <c r="E165" i="25"/>
  <c r="E160" i="25"/>
  <c r="E155" i="25"/>
  <c r="E142" i="25"/>
  <c r="E136" i="25"/>
  <c r="E127" i="25"/>
  <c r="E118" i="25"/>
  <c r="E113" i="25"/>
  <c r="E108" i="25"/>
  <c r="C108" i="25" s="1"/>
  <c r="E103" i="25"/>
  <c r="E89" i="25"/>
  <c r="E84" i="25"/>
  <c r="E66" i="25"/>
  <c r="E61" i="25"/>
  <c r="E51" i="25"/>
  <c r="E42" i="25"/>
  <c r="C42" i="25" s="1"/>
  <c r="E37" i="25"/>
  <c r="E32" i="25"/>
  <c r="E27" i="25"/>
  <c r="E14" i="25"/>
  <c r="J494" i="25"/>
  <c r="J486" i="25"/>
  <c r="J478" i="25"/>
  <c r="J473" i="25"/>
  <c r="J464" i="25"/>
  <c r="J455" i="25"/>
  <c r="J449" i="25"/>
  <c r="I449" i="25" s="1"/>
  <c r="J440" i="25"/>
  <c r="J436" i="25"/>
  <c r="G436" i="25" s="1"/>
  <c r="J426" i="25"/>
  <c r="J421" i="25"/>
  <c r="J413" i="25"/>
  <c r="J405" i="25"/>
  <c r="J397" i="25"/>
  <c r="J389" i="25"/>
  <c r="J381" i="25"/>
  <c r="J373" i="25"/>
  <c r="J365" i="25"/>
  <c r="J361" i="25"/>
  <c r="J354" i="25"/>
  <c r="I354" i="25" s="1"/>
  <c r="J350" i="25"/>
  <c r="J346" i="25"/>
  <c r="J342" i="25"/>
  <c r="J339" i="25"/>
  <c r="J315" i="25"/>
  <c r="H315" i="25" s="1"/>
  <c r="J295" i="25"/>
  <c r="J289" i="25"/>
  <c r="J284" i="25"/>
  <c r="G284" i="25" s="1"/>
  <c r="J274" i="25"/>
  <c r="J264" i="25"/>
  <c r="G264" i="25" s="1"/>
  <c r="J253" i="25"/>
  <c r="G253" i="25" s="1"/>
  <c r="J233" i="25"/>
  <c r="J223" i="25"/>
  <c r="J201" i="25"/>
  <c r="J191" i="25"/>
  <c r="J158" i="25"/>
  <c r="J146" i="25"/>
  <c r="J135" i="25"/>
  <c r="J111" i="25"/>
  <c r="J88" i="25"/>
  <c r="J77" i="25"/>
  <c r="I77" i="25" s="1"/>
  <c r="J66" i="25"/>
  <c r="J52" i="25"/>
  <c r="J42" i="25"/>
  <c r="J8" i="25"/>
  <c r="O495" i="25"/>
  <c r="O473" i="25"/>
  <c r="O441" i="25"/>
  <c r="O409" i="25"/>
  <c r="O293" i="25"/>
  <c r="M293" i="25" s="1"/>
  <c r="O233" i="25"/>
  <c r="O203" i="25"/>
  <c r="O139" i="25"/>
  <c r="M139" i="25" s="1"/>
  <c r="O47" i="25"/>
  <c r="N147" i="26"/>
  <c r="M147" i="26"/>
  <c r="M61" i="26"/>
  <c r="M48" i="26"/>
  <c r="L299" i="26"/>
  <c r="N495" i="26"/>
  <c r="N479" i="26"/>
  <c r="N250" i="26"/>
  <c r="M243" i="26"/>
  <c r="N243" i="26"/>
  <c r="M215" i="26"/>
  <c r="M207" i="26"/>
  <c r="N207" i="26"/>
  <c r="M183" i="26"/>
  <c r="M175" i="26"/>
  <c r="N140" i="26"/>
  <c r="M132" i="26"/>
  <c r="N132" i="26"/>
  <c r="M25" i="26"/>
  <c r="M20" i="26"/>
  <c r="L305" i="26"/>
  <c r="L337" i="26"/>
  <c r="L438" i="26"/>
  <c r="M499" i="26"/>
  <c r="N496" i="26"/>
  <c r="N492" i="26"/>
  <c r="N480" i="26"/>
  <c r="N476" i="26"/>
  <c r="M475" i="26"/>
  <c r="M465" i="26"/>
  <c r="M449" i="26"/>
  <c r="M433" i="26"/>
  <c r="M417" i="26"/>
  <c r="M409" i="26"/>
  <c r="M401" i="26"/>
  <c r="M385" i="26"/>
  <c r="M369" i="26"/>
  <c r="M353" i="26"/>
  <c r="M337" i="26"/>
  <c r="M321" i="26"/>
  <c r="M305" i="26"/>
  <c r="M289" i="26"/>
  <c r="M273" i="26"/>
  <c r="M271" i="26"/>
  <c r="N271" i="26"/>
  <c r="N262" i="26"/>
  <c r="M255" i="26"/>
  <c r="N255" i="26"/>
  <c r="M239" i="26"/>
  <c r="N239" i="26"/>
  <c r="N230" i="26"/>
  <c r="M223" i="26"/>
  <c r="N223" i="26"/>
  <c r="N217" i="26"/>
  <c r="M217" i="26"/>
  <c r="N201" i="26"/>
  <c r="M201" i="26"/>
  <c r="M185" i="26"/>
  <c r="M155" i="26"/>
  <c r="M153" i="26"/>
  <c r="M101" i="26"/>
  <c r="M97" i="26"/>
  <c r="N51" i="26"/>
  <c r="M51" i="26"/>
  <c r="M37" i="26"/>
  <c r="M7" i="26"/>
  <c r="N125" i="26"/>
  <c r="M125" i="26"/>
  <c r="M112" i="26"/>
  <c r="N69" i="26"/>
  <c r="L251" i="26"/>
  <c r="M459" i="26"/>
  <c r="N454" i="26"/>
  <c r="M451" i="26"/>
  <c r="N438" i="26"/>
  <c r="M427" i="26"/>
  <c r="M419" i="26"/>
  <c r="N417" i="26"/>
  <c r="M395" i="26"/>
  <c r="N390" i="26"/>
  <c r="M387" i="26"/>
  <c r="N385" i="26"/>
  <c r="N382" i="26"/>
  <c r="N374" i="26"/>
  <c r="N369" i="26"/>
  <c r="M363" i="26"/>
  <c r="M355" i="26"/>
  <c r="N353" i="26"/>
  <c r="N350" i="26"/>
  <c r="M339" i="26"/>
  <c r="M331" i="26"/>
  <c r="N326" i="26"/>
  <c r="N321" i="26"/>
  <c r="N318" i="26"/>
  <c r="M307" i="26"/>
  <c r="M299" i="26"/>
  <c r="N294" i="26"/>
  <c r="N286" i="26"/>
  <c r="M275" i="26"/>
  <c r="L364" i="26"/>
  <c r="L396" i="26"/>
  <c r="L398" i="26"/>
  <c r="M267" i="26"/>
  <c r="N267" i="26"/>
  <c r="N251" i="26"/>
  <c r="M212" i="26"/>
  <c r="N212" i="26"/>
  <c r="M204" i="26"/>
  <c r="N204" i="26"/>
  <c r="M180" i="26"/>
  <c r="N180" i="26"/>
  <c r="M168" i="26"/>
  <c r="N168" i="26"/>
  <c r="M104" i="26"/>
  <c r="M79" i="26"/>
  <c r="N79" i="26"/>
  <c r="M40" i="26"/>
  <c r="N40" i="26"/>
  <c r="M160" i="26"/>
  <c r="N160" i="26"/>
  <c r="M128" i="26"/>
  <c r="N128" i="26"/>
  <c r="M96" i="26"/>
  <c r="N96" i="26"/>
  <c r="M85" i="26"/>
  <c r="M64" i="26"/>
  <c r="N64" i="26"/>
  <c r="N173" i="26"/>
  <c r="M173" i="26"/>
  <c r="N141" i="26"/>
  <c r="M141" i="26"/>
  <c r="M109" i="26"/>
  <c r="M88" i="26"/>
  <c r="N77" i="26"/>
  <c r="M77" i="26"/>
  <c r="N56" i="26"/>
  <c r="M21" i="26"/>
  <c r="M13" i="26"/>
  <c r="H474" i="26"/>
  <c r="I474" i="26"/>
  <c r="H458" i="26"/>
  <c r="I458" i="26"/>
  <c r="G458" i="26"/>
  <c r="H442" i="26"/>
  <c r="I442" i="26"/>
  <c r="H296" i="26"/>
  <c r="I296" i="26"/>
  <c r="H280" i="26"/>
  <c r="I280" i="26"/>
  <c r="H264" i="26"/>
  <c r="I264" i="26"/>
  <c r="H248" i="26"/>
  <c r="I248" i="26"/>
  <c r="H232" i="26"/>
  <c r="H216" i="26"/>
  <c r="I216" i="26"/>
  <c r="I477" i="26"/>
  <c r="I429" i="26"/>
  <c r="H422" i="26"/>
  <c r="I422" i="26"/>
  <c r="H406" i="26"/>
  <c r="I406" i="26"/>
  <c r="G407" i="26"/>
  <c r="I145" i="26"/>
  <c r="H145" i="26"/>
  <c r="H135" i="26"/>
  <c r="I135" i="26"/>
  <c r="I107" i="26"/>
  <c r="H107" i="26"/>
  <c r="G425" i="26"/>
  <c r="I489" i="26"/>
  <c r="I457" i="26"/>
  <c r="I425" i="26"/>
  <c r="I418" i="26"/>
  <c r="I409" i="26"/>
  <c r="H395" i="26"/>
  <c r="I395" i="26"/>
  <c r="H379" i="26"/>
  <c r="I379" i="26"/>
  <c r="H363" i="26"/>
  <c r="I363" i="26"/>
  <c r="H347" i="26"/>
  <c r="I347" i="26"/>
  <c r="H331" i="26"/>
  <c r="I331" i="26"/>
  <c r="H315" i="26"/>
  <c r="I315" i="26"/>
  <c r="H299" i="26"/>
  <c r="I299" i="26"/>
  <c r="H283" i="26"/>
  <c r="I283" i="26"/>
  <c r="H267" i="26"/>
  <c r="I267" i="26"/>
  <c r="H251" i="26"/>
  <c r="I251" i="26"/>
  <c r="H235" i="26"/>
  <c r="I235" i="26"/>
  <c r="H219" i="26"/>
  <c r="I219" i="26"/>
  <c r="H490" i="26"/>
  <c r="I490" i="26"/>
  <c r="H392" i="26"/>
  <c r="I392" i="26"/>
  <c r="H376" i="26"/>
  <c r="I376" i="26"/>
  <c r="H360" i="26"/>
  <c r="I360" i="26"/>
  <c r="G360" i="26"/>
  <c r="H344" i="26"/>
  <c r="I344" i="26"/>
  <c r="H328" i="26"/>
  <c r="I328" i="26"/>
  <c r="H312" i="26"/>
  <c r="I312" i="26"/>
  <c r="H117" i="26"/>
  <c r="G429" i="26"/>
  <c r="H494" i="26"/>
  <c r="I494" i="26"/>
  <c r="H478" i="26"/>
  <c r="I478" i="26"/>
  <c r="H462" i="26"/>
  <c r="I462" i="26"/>
  <c r="G463" i="26"/>
  <c r="H446" i="26"/>
  <c r="I446" i="26"/>
  <c r="H433" i="26"/>
  <c r="I397" i="26"/>
  <c r="H397" i="26"/>
  <c r="I381" i="26"/>
  <c r="H381" i="26"/>
  <c r="I365" i="26"/>
  <c r="H365" i="26"/>
  <c r="I349" i="26"/>
  <c r="H349" i="26"/>
  <c r="I333" i="26"/>
  <c r="H333" i="26"/>
  <c r="I317" i="26"/>
  <c r="H317" i="26"/>
  <c r="I301" i="26"/>
  <c r="H301" i="26"/>
  <c r="I285" i="26"/>
  <c r="H285" i="26"/>
  <c r="I269" i="26"/>
  <c r="H269" i="26"/>
  <c r="I253" i="26"/>
  <c r="H253" i="26"/>
  <c r="I237" i="26"/>
  <c r="H237" i="26"/>
  <c r="I221" i="26"/>
  <c r="H221" i="26"/>
  <c r="H160" i="26"/>
  <c r="H124" i="26"/>
  <c r="I124" i="26"/>
  <c r="H103" i="26"/>
  <c r="I103" i="26"/>
  <c r="H173" i="26"/>
  <c r="H141" i="26"/>
  <c r="H120" i="26"/>
  <c r="I120" i="26"/>
  <c r="I109" i="26"/>
  <c r="H109" i="26"/>
  <c r="H91" i="26"/>
  <c r="I91" i="26"/>
  <c r="H75" i="26"/>
  <c r="H59" i="26"/>
  <c r="I59" i="26"/>
  <c r="H43" i="26"/>
  <c r="G348" i="26"/>
  <c r="G380" i="26"/>
  <c r="H205" i="26"/>
  <c r="I203" i="26"/>
  <c r="I200" i="26"/>
  <c r="H189" i="26"/>
  <c r="I187" i="26"/>
  <c r="I148" i="26"/>
  <c r="H131" i="26"/>
  <c r="H93" i="26"/>
  <c r="I77" i="26"/>
  <c r="H77" i="26"/>
  <c r="H61" i="26"/>
  <c r="H45" i="26"/>
  <c r="H29" i="26"/>
  <c r="H168" i="26"/>
  <c r="I168" i="26"/>
  <c r="H155" i="26"/>
  <c r="I140" i="26"/>
  <c r="H136" i="26"/>
  <c r="I136" i="26"/>
  <c r="H88" i="26"/>
  <c r="I88" i="26"/>
  <c r="H72" i="26"/>
  <c r="I72" i="26"/>
  <c r="H56" i="26"/>
  <c r="I56" i="26"/>
  <c r="H40" i="26"/>
  <c r="H25" i="26"/>
  <c r="H21" i="26"/>
  <c r="C462" i="26"/>
  <c r="B398" i="26"/>
  <c r="C382" i="26"/>
  <c r="C366" i="26"/>
  <c r="C350" i="26"/>
  <c r="D268" i="26"/>
  <c r="C156" i="26"/>
  <c r="D156" i="26"/>
  <c r="B458" i="26"/>
  <c r="C491" i="26"/>
  <c r="D489" i="26"/>
  <c r="D478" i="26"/>
  <c r="D473" i="26"/>
  <c r="D457" i="26"/>
  <c r="C443" i="26"/>
  <c r="D441" i="26"/>
  <c r="D425" i="26"/>
  <c r="D417" i="26"/>
  <c r="D409" i="26"/>
  <c r="D398" i="26"/>
  <c r="D393" i="26"/>
  <c r="C379" i="26"/>
  <c r="D377" i="26"/>
  <c r="D366" i="26"/>
  <c r="D361" i="26"/>
  <c r="D353" i="26"/>
  <c r="D345" i="26"/>
  <c r="D334" i="26"/>
  <c r="D329" i="26"/>
  <c r="C314" i="26"/>
  <c r="D302" i="26"/>
  <c r="D298" i="26"/>
  <c r="C164" i="26"/>
  <c r="C132" i="26"/>
  <c r="C116" i="26"/>
  <c r="D116" i="26"/>
  <c r="B269" i="26"/>
  <c r="D463" i="26"/>
  <c r="D447" i="26"/>
  <c r="D431" i="26"/>
  <c r="D415" i="26"/>
  <c r="B416" i="26"/>
  <c r="D383" i="26"/>
  <c r="D367" i="26"/>
  <c r="D351" i="26"/>
  <c r="D249" i="26"/>
  <c r="C172" i="26"/>
  <c r="C105" i="26"/>
  <c r="D103" i="26"/>
  <c r="C204" i="26"/>
  <c r="C192" i="26"/>
  <c r="D192" i="26"/>
  <c r="C77" i="26"/>
  <c r="C64" i="26"/>
  <c r="D64" i="26"/>
  <c r="B303" i="26"/>
  <c r="C285" i="26"/>
  <c r="C269" i="26"/>
  <c r="D264" i="26"/>
  <c r="C253" i="26"/>
  <c r="D248" i="26"/>
  <c r="C237" i="26"/>
  <c r="C121" i="26"/>
  <c r="D119" i="26"/>
  <c r="C80" i="26"/>
  <c r="D80" i="26"/>
  <c r="C165" i="26"/>
  <c r="C157" i="26"/>
  <c r="C133" i="26"/>
  <c r="C69" i="26"/>
  <c r="D69" i="26"/>
  <c r="L224" i="26"/>
  <c r="L240" i="26"/>
  <c r="L272" i="26"/>
  <c r="L273" i="26"/>
  <c r="G274" i="26"/>
  <c r="G280" i="26"/>
  <c r="G317" i="26"/>
  <c r="L233" i="26"/>
  <c r="L241" i="26"/>
  <c r="G248" i="26"/>
  <c r="L249" i="26"/>
  <c r="B251" i="26"/>
  <c r="G252" i="26"/>
  <c r="B263" i="26"/>
  <c r="L275" i="26"/>
  <c r="L276" i="26"/>
  <c r="L306" i="26"/>
  <c r="L242" i="26"/>
  <c r="L250" i="26"/>
  <c r="G253" i="26"/>
  <c r="L266" i="26"/>
  <c r="L331" i="26"/>
  <c r="L287" i="26"/>
  <c r="G290" i="26"/>
  <c r="G306" i="26"/>
  <c r="G322" i="26"/>
  <c r="B334" i="26"/>
  <c r="G349" i="26"/>
  <c r="L354" i="26"/>
  <c r="L366" i="26"/>
  <c r="L277" i="26"/>
  <c r="G284" i="26"/>
  <c r="G285" i="26"/>
  <c r="L319" i="26"/>
  <c r="L274" i="26"/>
  <c r="L307" i="26"/>
  <c r="L308" i="26"/>
  <c r="L338" i="26"/>
  <c r="L374" i="26"/>
  <c r="G381" i="26"/>
  <c r="L336" i="26"/>
  <c r="G338" i="26"/>
  <c r="L339" i="26"/>
  <c r="L340" i="26"/>
  <c r="B345" i="26"/>
  <c r="L351" i="26"/>
  <c r="G354" i="26"/>
  <c r="L355" i="26"/>
  <c r="G370" i="26"/>
  <c r="G386" i="26"/>
  <c r="L407" i="26"/>
  <c r="L419" i="26"/>
  <c r="L447" i="26"/>
  <c r="B415" i="26"/>
  <c r="L429" i="26"/>
  <c r="L433" i="26"/>
  <c r="G436" i="26"/>
  <c r="L437" i="26"/>
  <c r="G444" i="26"/>
  <c r="B447" i="26"/>
  <c r="B451" i="26"/>
  <c r="G456" i="26"/>
  <c r="B459" i="26"/>
  <c r="L461" i="26"/>
  <c r="L465" i="26"/>
  <c r="B426" i="26"/>
  <c r="L428" i="26"/>
  <c r="L432" i="26"/>
  <c r="L436" i="26"/>
  <c r="G443" i="26"/>
  <c r="B446" i="26"/>
  <c r="G457" i="26"/>
  <c r="B460" i="26"/>
  <c r="L462" i="26"/>
  <c r="G489" i="26"/>
  <c r="G490" i="26"/>
  <c r="B492" i="26"/>
  <c r="L482" i="26"/>
  <c r="G493" i="26"/>
  <c r="L477" i="26"/>
  <c r="B479" i="26"/>
  <c r="L481" i="26"/>
  <c r="B483" i="26"/>
  <c r="G492" i="26"/>
  <c r="B495" i="26"/>
  <c r="L497" i="26"/>
  <c r="G494" i="26"/>
  <c r="L476" i="26"/>
  <c r="L480" i="26"/>
  <c r="G491" i="26"/>
  <c r="L496" i="26"/>
  <c r="M32" i="25"/>
  <c r="L284" i="25"/>
  <c r="N392" i="25"/>
  <c r="N360" i="25"/>
  <c r="M75" i="25"/>
  <c r="L469" i="25"/>
  <c r="M17" i="25"/>
  <c r="M80" i="25"/>
  <c r="I471" i="25"/>
  <c r="H438" i="25"/>
  <c r="I53" i="25"/>
  <c r="I462" i="25"/>
  <c r="I434" i="25"/>
  <c r="I65" i="25"/>
  <c r="D188" i="25"/>
  <c r="C130" i="25"/>
  <c r="L372" i="25"/>
  <c r="B409" i="25"/>
  <c r="L489" i="25"/>
  <c r="M499" i="24"/>
  <c r="M114" i="24"/>
  <c r="N434" i="24"/>
  <c r="M434" i="24"/>
  <c r="M92" i="24"/>
  <c r="L468" i="24"/>
  <c r="N468" i="24"/>
  <c r="N452" i="24"/>
  <c r="N398" i="24"/>
  <c r="M398" i="24"/>
  <c r="M366" i="24"/>
  <c r="N350" i="24"/>
  <c r="N318" i="24"/>
  <c r="N302" i="24"/>
  <c r="M286" i="24"/>
  <c r="N274" i="24"/>
  <c r="N266" i="24"/>
  <c r="N254" i="24"/>
  <c r="N222" i="24"/>
  <c r="N138" i="24"/>
  <c r="M82" i="24"/>
  <c r="N70" i="24"/>
  <c r="M85" i="24"/>
  <c r="M205" i="24"/>
  <c r="M197" i="24"/>
  <c r="M133" i="24"/>
  <c r="M122" i="24"/>
  <c r="M77" i="24"/>
  <c r="H496" i="24"/>
  <c r="I496" i="24"/>
  <c r="H287" i="24"/>
  <c r="I287" i="24"/>
  <c r="H493" i="24"/>
  <c r="H475" i="24"/>
  <c r="I347" i="24"/>
  <c r="H472" i="24"/>
  <c r="I472" i="24"/>
  <c r="H435" i="24"/>
  <c r="H12" i="24"/>
  <c r="H363" i="24"/>
  <c r="H183" i="24"/>
  <c r="I151" i="24"/>
  <c r="H413" i="24"/>
  <c r="G414" i="24"/>
  <c r="H429" i="24"/>
  <c r="I411" i="24"/>
  <c r="H313" i="24"/>
  <c r="H249" i="24"/>
  <c r="H233" i="24"/>
  <c r="H185" i="24"/>
  <c r="H260" i="24"/>
  <c r="I260" i="24"/>
  <c r="I228" i="24"/>
  <c r="H297" i="24"/>
  <c r="I281" i="24"/>
  <c r="I217" i="24"/>
  <c r="H217" i="24"/>
  <c r="H196" i="24"/>
  <c r="H180" i="24"/>
  <c r="I108" i="24"/>
  <c r="I404" i="24"/>
  <c r="I328" i="24"/>
  <c r="H97" i="24"/>
  <c r="H113" i="24"/>
  <c r="H141" i="24"/>
  <c r="H133" i="24"/>
  <c r="C198" i="24"/>
  <c r="C134" i="24"/>
  <c r="C123" i="24"/>
  <c r="C101" i="24"/>
  <c r="C46" i="24"/>
  <c r="D500" i="24"/>
  <c r="C497" i="24"/>
  <c r="D487" i="24"/>
  <c r="C481" i="24"/>
  <c r="C465" i="24"/>
  <c r="D455" i="24"/>
  <c r="C449" i="24"/>
  <c r="D447" i="24"/>
  <c r="C433" i="24"/>
  <c r="D431" i="24"/>
  <c r="D423" i="24"/>
  <c r="C417" i="24"/>
  <c r="D412" i="24"/>
  <c r="D404" i="24"/>
  <c r="D396" i="24"/>
  <c r="C393" i="24"/>
  <c r="C385" i="24"/>
  <c r="D380" i="24"/>
  <c r="D367" i="24"/>
  <c r="D356" i="24"/>
  <c r="D348" i="24"/>
  <c r="C337" i="24"/>
  <c r="D335" i="24"/>
  <c r="D311" i="24"/>
  <c r="C305" i="24"/>
  <c r="C289" i="24"/>
  <c r="C273" i="24"/>
  <c r="C257" i="24"/>
  <c r="C241" i="24"/>
  <c r="C184" i="24"/>
  <c r="C174" i="24"/>
  <c r="C492" i="24"/>
  <c r="D441" i="24"/>
  <c r="B333" i="24"/>
  <c r="C496" i="24"/>
  <c r="C472" i="24"/>
  <c r="C180" i="24"/>
  <c r="D155" i="24"/>
  <c r="C155" i="24"/>
  <c r="D131" i="24"/>
  <c r="C131" i="24"/>
  <c r="C126" i="24"/>
  <c r="C91" i="24"/>
  <c r="D79" i="24"/>
  <c r="C62" i="24"/>
  <c r="D62" i="24"/>
  <c r="C71" i="24"/>
  <c r="C18" i="24"/>
  <c r="C4" i="24"/>
  <c r="B257" i="24"/>
  <c r="G266" i="24"/>
  <c r="L295" i="24"/>
  <c r="B301" i="24"/>
  <c r="B368" i="24"/>
  <c r="G244" i="24"/>
  <c r="L253" i="24"/>
  <c r="G276" i="24"/>
  <c r="B279" i="24"/>
  <c r="L301" i="24"/>
  <c r="L398" i="24"/>
  <c r="B318" i="24"/>
  <c r="B342" i="24"/>
  <c r="L361" i="24"/>
  <c r="L432" i="24"/>
  <c r="G317" i="24"/>
  <c r="L318" i="24"/>
  <c r="L334" i="24"/>
  <c r="B397" i="24"/>
  <c r="L350" i="24"/>
  <c r="L388" i="24"/>
  <c r="B392" i="24"/>
  <c r="L418" i="24"/>
  <c r="L382" i="24"/>
  <c r="B388" i="24"/>
  <c r="L381" i="24"/>
  <c r="G399" i="24"/>
  <c r="B445" i="24"/>
  <c r="L462" i="24"/>
  <c r="G395" i="24" l="1"/>
  <c r="G392" i="26"/>
  <c r="G264" i="26"/>
  <c r="L495" i="26"/>
  <c r="C294" i="25"/>
  <c r="I178" i="25"/>
  <c r="H287" i="25"/>
  <c r="H401" i="25"/>
  <c r="C246" i="25"/>
  <c r="I109" i="25"/>
  <c r="N483" i="25"/>
  <c r="D399" i="24"/>
  <c r="C170" i="24"/>
  <c r="I428" i="24"/>
  <c r="H292" i="24"/>
  <c r="I485" i="24"/>
  <c r="N422" i="24"/>
  <c r="I275" i="25"/>
  <c r="N264" i="25"/>
  <c r="N284" i="25"/>
  <c r="L323" i="25"/>
  <c r="L387" i="25"/>
  <c r="G336" i="25"/>
  <c r="G442" i="25"/>
  <c r="B395" i="25"/>
  <c r="B427" i="25"/>
  <c r="B459" i="25"/>
  <c r="B491" i="25"/>
  <c r="G327" i="25"/>
  <c r="G472" i="25"/>
  <c r="B306" i="25"/>
  <c r="L288" i="25"/>
  <c r="L243" i="25"/>
  <c r="L459" i="25"/>
  <c r="L427" i="25"/>
  <c r="L479" i="25"/>
  <c r="L415" i="25"/>
  <c r="L304" i="25"/>
  <c r="B359" i="24"/>
  <c r="B493" i="26"/>
  <c r="B365" i="26"/>
  <c r="B267" i="26"/>
  <c r="G488" i="26"/>
  <c r="L387" i="26"/>
  <c r="G312" i="26"/>
  <c r="L475" i="26"/>
  <c r="I398" i="25"/>
  <c r="B342" i="25"/>
  <c r="B326" i="25"/>
  <c r="B310" i="25"/>
  <c r="B288" i="25"/>
  <c r="L289" i="25"/>
  <c r="B259" i="24"/>
  <c r="G275" i="24"/>
  <c r="G494" i="24"/>
  <c r="G264" i="24"/>
  <c r="G491" i="24"/>
  <c r="B437" i="26"/>
  <c r="B274" i="26"/>
  <c r="G410" i="24"/>
  <c r="B398" i="25"/>
  <c r="B256" i="25"/>
  <c r="G480" i="24"/>
  <c r="G315" i="24"/>
  <c r="B335" i="25"/>
  <c r="G257" i="25"/>
  <c r="B258" i="25"/>
  <c r="L435" i="25"/>
  <c r="L389" i="24"/>
  <c r="L293" i="24"/>
  <c r="L261" i="24"/>
  <c r="L229" i="24"/>
  <c r="L329" i="25"/>
  <c r="N139" i="25"/>
  <c r="D74" i="24"/>
  <c r="I173" i="26"/>
  <c r="N48" i="26"/>
  <c r="N38" i="24"/>
  <c r="N85" i="26"/>
  <c r="N185" i="26"/>
  <c r="I111" i="24"/>
  <c r="I117" i="26"/>
  <c r="D71" i="24"/>
  <c r="N114" i="24"/>
  <c r="N151" i="26"/>
  <c r="N128" i="25"/>
  <c r="D132" i="26"/>
  <c r="D75" i="24"/>
  <c r="I144" i="24"/>
  <c r="D83" i="24"/>
  <c r="D200" i="25"/>
  <c r="D105" i="25"/>
  <c r="I128" i="24"/>
  <c r="B246" i="24"/>
  <c r="D107" i="24"/>
  <c r="N207" i="24"/>
  <c r="N170" i="24"/>
  <c r="D67" i="24"/>
  <c r="D176" i="26"/>
  <c r="G408" i="26"/>
  <c r="L322" i="26"/>
  <c r="L290" i="26"/>
  <c r="L350" i="26"/>
  <c r="L318" i="26"/>
  <c r="L285" i="26"/>
  <c r="L230" i="26"/>
  <c r="D174" i="24"/>
  <c r="I185" i="24"/>
  <c r="I172" i="24"/>
  <c r="D165" i="26"/>
  <c r="D105" i="26"/>
  <c r="D179" i="25"/>
  <c r="N133" i="24"/>
  <c r="D81" i="31"/>
  <c r="B81" i="31"/>
  <c r="C81" i="31"/>
  <c r="D41" i="31"/>
  <c r="B41" i="31"/>
  <c r="C41" i="31"/>
  <c r="D72" i="31"/>
  <c r="B72" i="31"/>
  <c r="D32" i="31"/>
  <c r="B32" i="31"/>
  <c r="C32" i="31"/>
  <c r="B19" i="31"/>
  <c r="D19" i="31"/>
  <c r="D70" i="31"/>
  <c r="B70" i="31"/>
  <c r="B57" i="31"/>
  <c r="D57" i="31"/>
  <c r="C57" i="31"/>
  <c r="D45" i="31"/>
  <c r="B45" i="31"/>
  <c r="C45" i="31"/>
  <c r="B35" i="31"/>
  <c r="D35" i="31"/>
  <c r="C35" i="31"/>
  <c r="D28" i="31"/>
  <c r="B28" i="31"/>
  <c r="C28" i="31"/>
  <c r="B6" i="31"/>
  <c r="D6" i="31"/>
  <c r="D61" i="31"/>
  <c r="B61" i="31"/>
  <c r="C61" i="31"/>
  <c r="B51" i="31"/>
  <c r="D51" i="31"/>
  <c r="C51" i="31"/>
  <c r="D40" i="31"/>
  <c r="B40" i="31"/>
  <c r="C40" i="31"/>
  <c r="D79" i="31"/>
  <c r="B79" i="31"/>
  <c r="C79" i="31"/>
  <c r="B7" i="31"/>
  <c r="D7" i="31"/>
  <c r="D74" i="31"/>
  <c r="B74" i="31"/>
  <c r="C74" i="31"/>
  <c r="B67" i="31"/>
  <c r="D67" i="31"/>
  <c r="B52" i="31"/>
  <c r="D52" i="31"/>
  <c r="C52" i="31"/>
  <c r="B71" i="31"/>
  <c r="D71" i="31"/>
  <c r="B63" i="31"/>
  <c r="D63" i="31"/>
  <c r="C63" i="31"/>
  <c r="D59" i="31"/>
  <c r="B59" i="31"/>
  <c r="B38" i="31"/>
  <c r="D38" i="31"/>
  <c r="C38" i="31"/>
  <c r="B16" i="31"/>
  <c r="D16" i="31"/>
  <c r="B23" i="31"/>
  <c r="D23" i="31"/>
  <c r="D5" i="31"/>
  <c r="B5" i="31"/>
  <c r="B15" i="31"/>
  <c r="D15" i="31"/>
  <c r="B18" i="31"/>
  <c r="D18" i="31"/>
  <c r="D12" i="31"/>
  <c r="B12" i="31"/>
  <c r="B55" i="31"/>
  <c r="D55" i="31"/>
  <c r="C55" i="31"/>
  <c r="D42" i="31"/>
  <c r="B42" i="31"/>
  <c r="B31" i="31"/>
  <c r="D31" i="31"/>
  <c r="C31" i="31"/>
  <c r="B34" i="31"/>
  <c r="D34" i="31"/>
  <c r="C34" i="31"/>
  <c r="D24" i="31"/>
  <c r="B24" i="31"/>
  <c r="C24" i="31"/>
  <c r="B80" i="31"/>
  <c r="D80" i="31"/>
  <c r="C80" i="31"/>
  <c r="D75" i="31"/>
  <c r="B75" i="31"/>
  <c r="C75" i="31"/>
  <c r="B47" i="31"/>
  <c r="D47" i="31"/>
  <c r="C47" i="31"/>
  <c r="B50" i="31"/>
  <c r="D50" i="31"/>
  <c r="B36" i="31"/>
  <c r="D36" i="31"/>
  <c r="B69" i="31"/>
  <c r="D69" i="31"/>
  <c r="C69" i="31"/>
  <c r="D64" i="31"/>
  <c r="B64" i="31"/>
  <c r="C64" i="31"/>
  <c r="B66" i="31"/>
  <c r="D66" i="31"/>
  <c r="C66" i="31"/>
  <c r="D46" i="31"/>
  <c r="B46" i="31"/>
  <c r="D25" i="31"/>
  <c r="B25" i="31"/>
  <c r="B37" i="31"/>
  <c r="D37" i="31"/>
  <c r="C37" i="31"/>
  <c r="D54" i="31"/>
  <c r="B54" i="31"/>
  <c r="C54" i="31"/>
  <c r="B82" i="31"/>
  <c r="D82" i="31"/>
  <c r="C82" i="31"/>
  <c r="D77" i="31"/>
  <c r="B77" i="31"/>
  <c r="B60" i="31"/>
  <c r="D60" i="31"/>
  <c r="C60" i="31"/>
  <c r="D21" i="31"/>
  <c r="B21" i="31"/>
  <c r="B11" i="31"/>
  <c r="D11" i="31"/>
  <c r="B14" i="31"/>
  <c r="D14" i="31"/>
  <c r="D17" i="31"/>
  <c r="B17" i="31"/>
  <c r="D8" i="31"/>
  <c r="B8" i="31"/>
  <c r="B53" i="31"/>
  <c r="D53" i="31"/>
  <c r="D27" i="31"/>
  <c r="B27" i="31"/>
  <c r="C27" i="31"/>
  <c r="B30" i="31"/>
  <c r="D30" i="31"/>
  <c r="C30" i="31"/>
  <c r="B33" i="31"/>
  <c r="D33" i="31"/>
  <c r="C33" i="31"/>
  <c r="B20" i="31"/>
  <c r="D20" i="31"/>
  <c r="B9" i="31"/>
  <c r="D9" i="31"/>
  <c r="D58" i="31"/>
  <c r="B58" i="31"/>
  <c r="C58" i="31"/>
  <c r="B48" i="31"/>
  <c r="D48" i="31"/>
  <c r="B49" i="31"/>
  <c r="D49" i="31"/>
  <c r="C49" i="31"/>
  <c r="D29" i="31"/>
  <c r="B29" i="31"/>
  <c r="C29" i="31"/>
  <c r="B43" i="31"/>
  <c r="D43" i="31"/>
  <c r="C43" i="31"/>
  <c r="D26" i="31"/>
  <c r="B26" i="31"/>
  <c r="B62" i="31"/>
  <c r="D62" i="31"/>
  <c r="C62" i="31"/>
  <c r="D65" i="31"/>
  <c r="B65" i="31"/>
  <c r="D44" i="31"/>
  <c r="B44" i="31"/>
  <c r="C44" i="31"/>
  <c r="B22" i="31"/>
  <c r="D22" i="31"/>
  <c r="B39" i="31"/>
  <c r="D39" i="31"/>
  <c r="C39" i="31"/>
  <c r="D78" i="31"/>
  <c r="B78" i="31"/>
  <c r="C78" i="31"/>
  <c r="B73" i="31"/>
  <c r="D73" i="31"/>
  <c r="C73" i="31"/>
  <c r="D56" i="31"/>
  <c r="B56" i="31"/>
  <c r="C56" i="31"/>
  <c r="B76" i="31"/>
  <c r="D76" i="31"/>
  <c r="C76" i="31"/>
  <c r="D10" i="31"/>
  <c r="B10" i="31"/>
  <c r="D13" i="31"/>
  <c r="B13" i="31"/>
  <c r="B68" i="31"/>
  <c r="D68" i="31"/>
  <c r="B4" i="31"/>
  <c r="D4" i="31"/>
  <c r="C72" i="31"/>
  <c r="C59" i="31"/>
  <c r="C48" i="31"/>
  <c r="C70" i="31"/>
  <c r="C26" i="31"/>
  <c r="C25" i="31"/>
  <c r="C50" i="31"/>
  <c r="C42" i="31"/>
  <c r="C46" i="31"/>
  <c r="C65" i="31"/>
  <c r="C68" i="31"/>
  <c r="C36" i="31"/>
  <c r="C67" i="31"/>
  <c r="C71" i="31"/>
  <c r="C53" i="31"/>
  <c r="C77" i="31"/>
  <c r="N153" i="26"/>
  <c r="N162" i="24"/>
  <c r="D126" i="24"/>
  <c r="I57" i="25"/>
  <c r="I143" i="24"/>
  <c r="N80" i="26"/>
  <c r="I160" i="26"/>
  <c r="D204" i="26"/>
  <c r="D233" i="26"/>
  <c r="N88" i="26"/>
  <c r="N122" i="24"/>
  <c r="D144" i="26"/>
  <c r="I61" i="26"/>
  <c r="N101" i="26"/>
  <c r="I141" i="26"/>
  <c r="D77" i="26"/>
  <c r="N109" i="26"/>
  <c r="D119" i="24"/>
  <c r="D172" i="26"/>
  <c r="D86" i="25"/>
  <c r="D152" i="26"/>
  <c r="N183" i="26"/>
  <c r="N50" i="24"/>
  <c r="D224" i="25"/>
  <c r="N144" i="26"/>
  <c r="D101" i="25"/>
  <c r="N175" i="26"/>
  <c r="I93" i="26"/>
  <c r="N61" i="26"/>
  <c r="N37" i="26"/>
  <c r="I232" i="26"/>
  <c r="D136" i="26"/>
  <c r="N104" i="26"/>
  <c r="I75" i="26"/>
  <c r="N112" i="26"/>
  <c r="I184" i="26"/>
  <c r="I70" i="25"/>
  <c r="N85" i="25"/>
  <c r="D217" i="24"/>
  <c r="N199" i="24"/>
  <c r="I193" i="24"/>
  <c r="I84" i="24"/>
  <c r="I67" i="26"/>
  <c r="D208" i="25"/>
  <c r="D183" i="25"/>
  <c r="N101" i="25"/>
  <c r="I229" i="25"/>
  <c r="D98" i="24"/>
  <c r="I153" i="24"/>
  <c r="D163" i="24"/>
  <c r="D115" i="24"/>
  <c r="I120" i="24"/>
  <c r="N160" i="24"/>
  <c r="D230" i="24"/>
  <c r="D229" i="26"/>
  <c r="D168" i="26"/>
  <c r="N87" i="26"/>
  <c r="N165" i="26"/>
  <c r="D126" i="25"/>
  <c r="I128" i="25"/>
  <c r="N168" i="25"/>
  <c r="I141" i="24"/>
  <c r="I196" i="24"/>
  <c r="N77" i="24"/>
  <c r="N92" i="24"/>
  <c r="N85" i="24"/>
  <c r="N45" i="24"/>
  <c r="N106" i="24"/>
  <c r="D180" i="24"/>
  <c r="I235" i="25"/>
  <c r="I137" i="24"/>
  <c r="D212" i="24"/>
  <c r="D87" i="24"/>
  <c r="N200" i="24"/>
  <c r="D164" i="26"/>
  <c r="I205" i="26"/>
  <c r="I189" i="26"/>
  <c r="D91" i="24"/>
  <c r="C184" i="25"/>
  <c r="D184" i="25"/>
  <c r="H215" i="25"/>
  <c r="H390" i="25"/>
  <c r="I390" i="25"/>
  <c r="C305" i="25"/>
  <c r="D457" i="25"/>
  <c r="B397" i="25"/>
  <c r="G350" i="25"/>
  <c r="I350" i="25"/>
  <c r="H350" i="25"/>
  <c r="C37" i="25"/>
  <c r="C326" i="25"/>
  <c r="D326" i="25"/>
  <c r="D62" i="25"/>
  <c r="C62" i="25"/>
  <c r="C28" i="25"/>
  <c r="G435" i="25"/>
  <c r="I435" i="25"/>
  <c r="G316" i="25"/>
  <c r="I470" i="25"/>
  <c r="H470" i="25"/>
  <c r="C393" i="25"/>
  <c r="D393" i="25"/>
  <c r="C283" i="25"/>
  <c r="D283" i="25"/>
  <c r="D220" i="25"/>
  <c r="C310" i="25"/>
  <c r="I215" i="25"/>
  <c r="L451" i="25"/>
  <c r="I73" i="25"/>
  <c r="I226" i="25"/>
  <c r="I481" i="25"/>
  <c r="N252" i="25"/>
  <c r="N451" i="25"/>
  <c r="N71" i="25"/>
  <c r="N285" i="25"/>
  <c r="L302" i="25"/>
  <c r="L465" i="25"/>
  <c r="L422" i="25"/>
  <c r="L268" i="25"/>
  <c r="L328" i="24"/>
  <c r="B284" i="25"/>
  <c r="B252" i="25"/>
  <c r="G376" i="25"/>
  <c r="L438" i="25"/>
  <c r="L406" i="25"/>
  <c r="L396" i="25"/>
  <c r="L298" i="25"/>
  <c r="G367" i="24"/>
  <c r="G336" i="24"/>
  <c r="G238" i="24"/>
  <c r="L459" i="24"/>
  <c r="L400" i="24"/>
  <c r="L485" i="24"/>
  <c r="L463" i="24"/>
  <c r="L453" i="24"/>
  <c r="L419" i="24"/>
  <c r="L256" i="24"/>
  <c r="L417" i="24"/>
  <c r="L371" i="24"/>
  <c r="L243" i="24"/>
  <c r="L5" i="24"/>
  <c r="L6" i="24" s="1"/>
  <c r="B353" i="24"/>
  <c r="B417" i="24"/>
  <c r="B327" i="24"/>
  <c r="B480" i="25"/>
  <c r="G348" i="25"/>
  <c r="B309" i="26"/>
  <c r="B374" i="26"/>
  <c r="G485" i="26"/>
  <c r="B490" i="25"/>
  <c r="G495" i="25"/>
  <c r="L410" i="25"/>
  <c r="G269" i="25"/>
  <c r="L478" i="25"/>
  <c r="G429" i="24"/>
  <c r="G447" i="24"/>
  <c r="B304" i="24"/>
  <c r="B432" i="24"/>
  <c r="B325" i="26"/>
  <c r="G425" i="24"/>
  <c r="B473" i="26"/>
  <c r="B457" i="26"/>
  <c r="B441" i="26"/>
  <c r="B425" i="26"/>
  <c r="B442" i="26"/>
  <c r="B378" i="26"/>
  <c r="B380" i="26"/>
  <c r="B481" i="26"/>
  <c r="B465" i="26"/>
  <c r="B369" i="26"/>
  <c r="B324" i="26"/>
  <c r="B308" i="26"/>
  <c r="L435" i="26"/>
  <c r="G497" i="26"/>
  <c r="G480" i="26"/>
  <c r="G448" i="26"/>
  <c r="G428" i="26"/>
  <c r="G419" i="26"/>
  <c r="G393" i="26"/>
  <c r="G377" i="26"/>
  <c r="G361" i="26"/>
  <c r="G345" i="26"/>
  <c r="G329" i="26"/>
  <c r="G313" i="26"/>
  <c r="G297" i="26"/>
  <c r="G281" i="26"/>
  <c r="G265" i="26"/>
  <c r="G249" i="26"/>
  <c r="L439" i="26"/>
  <c r="L424" i="26"/>
  <c r="L391" i="26"/>
  <c r="L375" i="26"/>
  <c r="L332" i="26"/>
  <c r="L446" i="26"/>
  <c r="L414" i="26"/>
  <c r="B312" i="24"/>
  <c r="B376" i="24"/>
  <c r="B440" i="24"/>
  <c r="B490" i="26"/>
  <c r="B362" i="26"/>
  <c r="B330" i="26"/>
  <c r="B273" i="26"/>
  <c r="B468" i="26"/>
  <c r="L288" i="24"/>
  <c r="M338" i="24"/>
  <c r="N338" i="24"/>
  <c r="C54" i="25"/>
  <c r="C310" i="26"/>
  <c r="D310" i="26"/>
  <c r="B476" i="26"/>
  <c r="C417" i="26"/>
  <c r="B417" i="26"/>
  <c r="B418" i="26"/>
  <c r="C16" i="26"/>
  <c r="I149" i="26"/>
  <c r="H149" i="26"/>
  <c r="I105" i="26"/>
  <c r="H105" i="26"/>
  <c r="L494" i="26"/>
  <c r="L493" i="26"/>
  <c r="I389" i="26"/>
  <c r="G390" i="26"/>
  <c r="N193" i="26"/>
  <c r="M193" i="26"/>
  <c r="M9" i="26"/>
  <c r="L370" i="24"/>
  <c r="L386" i="24"/>
  <c r="D151" i="24"/>
  <c r="C163" i="24"/>
  <c r="D78" i="24"/>
  <c r="L386" i="26"/>
  <c r="L229" i="26"/>
  <c r="C149" i="26"/>
  <c r="H171" i="26"/>
  <c r="I223" i="25"/>
  <c r="H223" i="25"/>
  <c r="I494" i="25"/>
  <c r="H494" i="25"/>
  <c r="C165" i="25"/>
  <c r="D165" i="25"/>
  <c r="I359" i="25"/>
  <c r="H359" i="25"/>
  <c r="H446" i="25"/>
  <c r="I446" i="25"/>
  <c r="H453" i="25"/>
  <c r="G453" i="25"/>
  <c r="C342" i="25"/>
  <c r="D342" i="25"/>
  <c r="C425" i="25"/>
  <c r="D425" i="25"/>
  <c r="D321" i="25"/>
  <c r="C321" i="25"/>
  <c r="C109" i="25"/>
  <c r="C5" i="25"/>
  <c r="I194" i="25"/>
  <c r="H153" i="25"/>
  <c r="I153" i="25"/>
  <c r="N469" i="25"/>
  <c r="M469" i="25"/>
  <c r="H442" i="25"/>
  <c r="G443" i="25"/>
  <c r="M297" i="25"/>
  <c r="L297" i="25"/>
  <c r="N88" i="25"/>
  <c r="G248" i="25"/>
  <c r="M456" i="25"/>
  <c r="N456" i="25"/>
  <c r="M328" i="25"/>
  <c r="N328" i="25"/>
  <c r="M371" i="25"/>
  <c r="N371" i="25"/>
  <c r="M296" i="25"/>
  <c r="N296" i="25"/>
  <c r="M132" i="25"/>
  <c r="N132" i="25"/>
  <c r="H340" i="24"/>
  <c r="I340" i="24"/>
  <c r="M405" i="24"/>
  <c r="N405" i="24"/>
  <c r="H49" i="24"/>
  <c r="N46" i="24"/>
  <c r="M46" i="24"/>
  <c r="D459" i="26"/>
  <c r="C459" i="26"/>
  <c r="D483" i="26"/>
  <c r="C483" i="26"/>
  <c r="B484" i="26"/>
  <c r="M414" i="26"/>
  <c r="N414" i="26"/>
  <c r="L415" i="26"/>
  <c r="D403" i="26"/>
  <c r="C403" i="26"/>
  <c r="C256" i="26"/>
  <c r="D256" i="26"/>
  <c r="D200" i="26"/>
  <c r="C200" i="26"/>
  <c r="D180" i="26"/>
  <c r="C180" i="26"/>
  <c r="H13" i="26"/>
  <c r="B305" i="26"/>
  <c r="G411" i="24"/>
  <c r="B369" i="24"/>
  <c r="G239" i="24"/>
  <c r="L406" i="24"/>
  <c r="C55" i="24"/>
  <c r="C45" i="24"/>
  <c r="D122" i="24"/>
  <c r="D263" i="24"/>
  <c r="D295" i="24"/>
  <c r="C321" i="24"/>
  <c r="C369" i="24"/>
  <c r="D391" i="24"/>
  <c r="D420" i="24"/>
  <c r="D439" i="24"/>
  <c r="D460" i="24"/>
  <c r="B382" i="24"/>
  <c r="D123" i="24"/>
  <c r="D228" i="24"/>
  <c r="D147" i="24"/>
  <c r="H33" i="24"/>
  <c r="I321" i="24"/>
  <c r="H361" i="24"/>
  <c r="I325" i="24"/>
  <c r="H265" i="24"/>
  <c r="I276" i="24"/>
  <c r="H201" i="24"/>
  <c r="I429" i="24"/>
  <c r="I68" i="24"/>
  <c r="I371" i="24"/>
  <c r="H365" i="24"/>
  <c r="M45" i="24"/>
  <c r="M9" i="24"/>
  <c r="M32" i="24"/>
  <c r="M136" i="24"/>
  <c r="M238" i="24"/>
  <c r="M290" i="24"/>
  <c r="M334" i="24"/>
  <c r="N437" i="24"/>
  <c r="N481" i="24"/>
  <c r="N28" i="24"/>
  <c r="M166" i="24"/>
  <c r="B425" i="25"/>
  <c r="L449" i="24"/>
  <c r="B456" i="24"/>
  <c r="G435" i="24"/>
  <c r="L366" i="24"/>
  <c r="G347" i="24"/>
  <c r="B305" i="24"/>
  <c r="B289" i="24"/>
  <c r="B241" i="24"/>
  <c r="C102" i="24"/>
  <c r="C166" i="24"/>
  <c r="B496" i="24"/>
  <c r="D239" i="24"/>
  <c r="D271" i="24"/>
  <c r="D303" i="24"/>
  <c r="D332" i="24"/>
  <c r="C353" i="24"/>
  <c r="D375" i="24"/>
  <c r="D463" i="24"/>
  <c r="D89" i="24"/>
  <c r="D233" i="24"/>
  <c r="I73" i="24"/>
  <c r="H369" i="24"/>
  <c r="I180" i="24"/>
  <c r="H44" i="24"/>
  <c r="I244" i="24"/>
  <c r="H336" i="24"/>
  <c r="H239" i="24"/>
  <c r="I263" i="24"/>
  <c r="G459" i="24"/>
  <c r="N69" i="24"/>
  <c r="N417" i="24"/>
  <c r="N270" i="24"/>
  <c r="N382" i="24"/>
  <c r="N449" i="24"/>
  <c r="N484" i="24"/>
  <c r="N418" i="24"/>
  <c r="M106" i="24"/>
  <c r="G335" i="25"/>
  <c r="L220" i="25"/>
  <c r="D69" i="25"/>
  <c r="D117" i="25"/>
  <c r="D129" i="25"/>
  <c r="D251" i="25"/>
  <c r="D362" i="25"/>
  <c r="D140" i="25"/>
  <c r="D288" i="25"/>
  <c r="C366" i="25"/>
  <c r="C494" i="25"/>
  <c r="C230" i="25"/>
  <c r="C278" i="25"/>
  <c r="H62" i="25"/>
  <c r="H77" i="25"/>
  <c r="I210" i="25"/>
  <c r="H307" i="25"/>
  <c r="I130" i="25"/>
  <c r="I247" i="25"/>
  <c r="H387" i="25"/>
  <c r="I124" i="25"/>
  <c r="H435" i="25"/>
  <c r="I422" i="25"/>
  <c r="I318" i="25"/>
  <c r="I453" i="25"/>
  <c r="N191" i="25"/>
  <c r="N49" i="25"/>
  <c r="M115" i="25"/>
  <c r="N220" i="25"/>
  <c r="M437" i="25"/>
  <c r="L360" i="25"/>
  <c r="N297" i="25"/>
  <c r="G427" i="26"/>
  <c r="B337" i="26"/>
  <c r="D272" i="26"/>
  <c r="D96" i="26"/>
  <c r="N446" i="26"/>
  <c r="B364" i="26"/>
  <c r="C363" i="26"/>
  <c r="B430" i="26"/>
  <c r="B429" i="26"/>
  <c r="D406" i="26"/>
  <c r="C406" i="26"/>
  <c r="C433" i="26"/>
  <c r="D433" i="26"/>
  <c r="H116" i="26"/>
  <c r="N263" i="26"/>
  <c r="L263" i="26"/>
  <c r="M263" i="26"/>
  <c r="G465" i="26"/>
  <c r="N121" i="26"/>
  <c r="N177" i="26"/>
  <c r="M177" i="26"/>
  <c r="C50" i="24"/>
  <c r="C115" i="24"/>
  <c r="I303" i="25"/>
  <c r="H419" i="25"/>
  <c r="I419" i="25"/>
  <c r="C12" i="25"/>
  <c r="C156" i="25"/>
  <c r="D156" i="25"/>
  <c r="D262" i="25"/>
  <c r="C262" i="25"/>
  <c r="M424" i="25"/>
  <c r="N424" i="25"/>
  <c r="L425" i="25"/>
  <c r="N60" i="25"/>
  <c r="M60" i="25"/>
  <c r="M355" i="25"/>
  <c r="L355" i="25"/>
  <c r="H212" i="24"/>
  <c r="I489" i="24"/>
  <c r="H489" i="24"/>
  <c r="H477" i="26"/>
  <c r="G477" i="26"/>
  <c r="D419" i="26"/>
  <c r="C419" i="26"/>
  <c r="D277" i="26"/>
  <c r="B278" i="26"/>
  <c r="C277" i="26"/>
  <c r="D89" i="26"/>
  <c r="C89" i="26"/>
  <c r="I128" i="26"/>
  <c r="H128" i="26"/>
  <c r="D212" i="26"/>
  <c r="C212" i="26"/>
  <c r="C84" i="26"/>
  <c r="D84" i="26"/>
  <c r="G476" i="26"/>
  <c r="G475" i="26"/>
  <c r="H159" i="26"/>
  <c r="I159" i="26"/>
  <c r="B404" i="26"/>
  <c r="B340" i="26"/>
  <c r="G487" i="25"/>
  <c r="N109" i="24"/>
  <c r="I457" i="25"/>
  <c r="H457" i="25"/>
  <c r="B413" i="26"/>
  <c r="B414" i="26"/>
  <c r="I272" i="26"/>
  <c r="G273" i="26"/>
  <c r="M403" i="26"/>
  <c r="L404" i="26"/>
  <c r="H450" i="26"/>
  <c r="G450" i="26"/>
  <c r="H426" i="26"/>
  <c r="I426" i="26"/>
  <c r="L484" i="26"/>
  <c r="M56" i="26"/>
  <c r="M258" i="24"/>
  <c r="D66" i="25"/>
  <c r="C66" i="25"/>
  <c r="C489" i="25"/>
  <c r="B489" i="25"/>
  <c r="B458" i="25"/>
  <c r="I417" i="25"/>
  <c r="H417" i="25"/>
  <c r="H369" i="25"/>
  <c r="I369" i="25"/>
  <c r="N229" i="25"/>
  <c r="M229" i="25"/>
  <c r="M339" i="25"/>
  <c r="L339" i="25"/>
  <c r="N339" i="25"/>
  <c r="M232" i="25"/>
  <c r="N232" i="25"/>
  <c r="N462" i="24"/>
  <c r="M462" i="24"/>
  <c r="N189" i="24"/>
  <c r="M189" i="24"/>
  <c r="L238" i="24"/>
  <c r="D467" i="26"/>
  <c r="C467" i="26"/>
  <c r="L431" i="26"/>
  <c r="N430" i="26"/>
  <c r="C244" i="26"/>
  <c r="D244" i="26"/>
  <c r="D140" i="26"/>
  <c r="C140" i="26"/>
  <c r="C25" i="26"/>
  <c r="D394" i="26"/>
  <c r="B394" i="26"/>
  <c r="C394" i="26"/>
  <c r="D314" i="26"/>
  <c r="B314" i="26"/>
  <c r="C236" i="26"/>
  <c r="D236" i="26"/>
  <c r="G418" i="26"/>
  <c r="H418" i="26"/>
  <c r="N215" i="26"/>
  <c r="C284" i="26"/>
  <c r="B285" i="26"/>
  <c r="B455" i="24"/>
  <c r="B433" i="24"/>
  <c r="D82" i="24"/>
  <c r="H17" i="24"/>
  <c r="I468" i="24"/>
  <c r="H459" i="24"/>
  <c r="N37" i="24"/>
  <c r="D109" i="25"/>
  <c r="D65" i="25"/>
  <c r="C126" i="25"/>
  <c r="C337" i="25"/>
  <c r="D92" i="25"/>
  <c r="C256" i="25"/>
  <c r="C462" i="25"/>
  <c r="D215" i="25"/>
  <c r="H194" i="25"/>
  <c r="H335" i="25"/>
  <c r="I315" i="25"/>
  <c r="I385" i="25"/>
  <c r="I442" i="25"/>
  <c r="H347" i="25"/>
  <c r="M88" i="25"/>
  <c r="L437" i="25"/>
  <c r="M104" i="25"/>
  <c r="N215" i="25"/>
  <c r="N323" i="25"/>
  <c r="N419" i="25"/>
  <c r="N488" i="25"/>
  <c r="N81" i="25"/>
  <c r="M160" i="25"/>
  <c r="G478" i="26"/>
  <c r="B419" i="26"/>
  <c r="G426" i="26"/>
  <c r="B299" i="26"/>
  <c r="D68" i="26"/>
  <c r="I116" i="26"/>
  <c r="L474" i="25"/>
  <c r="G390" i="25"/>
  <c r="G478" i="25"/>
  <c r="B311" i="25"/>
  <c r="B327" i="25"/>
  <c r="G307" i="25"/>
  <c r="G371" i="25"/>
  <c r="G432" i="25"/>
  <c r="G496" i="25"/>
  <c r="B303" i="25"/>
  <c r="B479" i="25"/>
  <c r="B496" i="25"/>
  <c r="B464" i="25"/>
  <c r="B431" i="25"/>
  <c r="B399" i="25"/>
  <c r="B377" i="25"/>
  <c r="B367" i="25"/>
  <c r="B289" i="25"/>
  <c r="B279" i="25"/>
  <c r="B257" i="25"/>
  <c r="G446" i="25"/>
  <c r="G418" i="25"/>
  <c r="G386" i="25"/>
  <c r="G308" i="25"/>
  <c r="L383" i="25"/>
  <c r="B499" i="25"/>
  <c r="B371" i="25"/>
  <c r="G462" i="25"/>
  <c r="L404" i="25"/>
  <c r="L252" i="25"/>
  <c r="L376" i="25"/>
  <c r="L324" i="25"/>
  <c r="L292" i="25"/>
  <c r="L260" i="25"/>
  <c r="G454" i="24"/>
  <c r="G389" i="24"/>
  <c r="L484" i="24"/>
  <c r="L452" i="24"/>
  <c r="L387" i="24"/>
  <c r="G331" i="24"/>
  <c r="B457" i="24"/>
  <c r="B442" i="24"/>
  <c r="L461" i="24"/>
  <c r="L412" i="24"/>
  <c r="L374" i="24"/>
  <c r="L402" i="26"/>
  <c r="B306" i="26"/>
  <c r="B242" i="26"/>
  <c r="G343" i="26"/>
  <c r="L427" i="26"/>
  <c r="B275" i="26"/>
  <c r="L257" i="26"/>
  <c r="L228" i="26"/>
  <c r="L454" i="26"/>
  <c r="L390" i="26"/>
  <c r="L326" i="26"/>
  <c r="L294" i="26"/>
  <c r="L265" i="26"/>
  <c r="L240" i="25"/>
  <c r="L367" i="24"/>
  <c r="L335" i="24"/>
  <c r="L303" i="24"/>
  <c r="L271" i="24"/>
  <c r="L486" i="25"/>
  <c r="L485" i="25"/>
  <c r="L228" i="25"/>
  <c r="N249" i="25"/>
  <c r="L250" i="25"/>
  <c r="M422" i="26"/>
  <c r="N422" i="26"/>
  <c r="G423" i="26"/>
  <c r="G424" i="26"/>
  <c r="G416" i="26"/>
  <c r="G415" i="26"/>
  <c r="G269" i="26"/>
  <c r="G268" i="26"/>
  <c r="M393" i="26"/>
  <c r="L394" i="26"/>
  <c r="N47" i="26"/>
  <c r="M47" i="26"/>
  <c r="N33" i="26"/>
  <c r="M334" i="26"/>
  <c r="N334" i="26"/>
  <c r="L334" i="26"/>
  <c r="L335" i="26"/>
  <c r="M302" i="26"/>
  <c r="L303" i="26"/>
  <c r="L260" i="26"/>
  <c r="M76" i="26"/>
  <c r="N57" i="26"/>
  <c r="M57" i="26"/>
  <c r="M220" i="26"/>
  <c r="L220" i="26"/>
  <c r="N220" i="26"/>
  <c r="M164" i="26"/>
  <c r="N164" i="26"/>
  <c r="N68" i="26"/>
  <c r="M68" i="26"/>
  <c r="M32" i="26"/>
  <c r="N32" i="26"/>
  <c r="N117" i="26"/>
  <c r="M100" i="26"/>
  <c r="N100" i="26"/>
  <c r="M80" i="26"/>
  <c r="N53" i="26"/>
  <c r="M53" i="26"/>
  <c r="M36" i="26"/>
  <c r="N36" i="26"/>
  <c r="I327" i="25"/>
  <c r="H327" i="25"/>
  <c r="G392" i="25"/>
  <c r="L367" i="25"/>
  <c r="I145" i="25"/>
  <c r="L375" i="25"/>
  <c r="L227" i="25"/>
  <c r="N120" i="25"/>
  <c r="M120" i="25"/>
  <c r="M40" i="25"/>
  <c r="N40" i="25"/>
  <c r="M410" i="24"/>
  <c r="N410" i="24"/>
  <c r="L320" i="24"/>
  <c r="G375" i="24"/>
  <c r="H295" i="24"/>
  <c r="I295" i="24"/>
  <c r="N322" i="24"/>
  <c r="L322" i="24"/>
  <c r="I497" i="24"/>
  <c r="H497" i="24"/>
  <c r="D78" i="25"/>
  <c r="I207" i="25"/>
  <c r="H207" i="25"/>
  <c r="H152" i="25"/>
  <c r="I152" i="25"/>
  <c r="C25" i="25"/>
  <c r="I129" i="25"/>
  <c r="C33" i="26"/>
  <c r="D427" i="26"/>
  <c r="B428" i="26"/>
  <c r="L478" i="26"/>
  <c r="L479" i="26"/>
  <c r="C454" i="26"/>
  <c r="B454" i="26"/>
  <c r="D390" i="26"/>
  <c r="B390" i="26"/>
  <c r="C358" i="26"/>
  <c r="D358" i="26"/>
  <c r="C326" i="26"/>
  <c r="B326" i="26"/>
  <c r="L451" i="26"/>
  <c r="L450" i="26"/>
  <c r="D402" i="26"/>
  <c r="B402" i="26"/>
  <c r="B317" i="26"/>
  <c r="B316" i="26"/>
  <c r="C276" i="26"/>
  <c r="D276" i="26"/>
  <c r="B277" i="26"/>
  <c r="D188" i="26"/>
  <c r="H498" i="26"/>
  <c r="I498" i="26"/>
  <c r="G498" i="26"/>
  <c r="C288" i="26"/>
  <c r="B288" i="26"/>
  <c r="C168" i="26"/>
  <c r="H493" i="26"/>
  <c r="I493" i="26"/>
  <c r="I144" i="26"/>
  <c r="H144" i="26"/>
  <c r="C481" i="26"/>
  <c r="D481" i="26"/>
  <c r="C449" i="26"/>
  <c r="B450" i="26"/>
  <c r="C385" i="26"/>
  <c r="B385" i="26"/>
  <c r="C287" i="26"/>
  <c r="D287" i="26"/>
  <c r="C255" i="26"/>
  <c r="B256" i="26"/>
  <c r="D255" i="26"/>
  <c r="B255" i="26"/>
  <c r="C220" i="26"/>
  <c r="D220" i="26"/>
  <c r="I434" i="26"/>
  <c r="H434" i="26"/>
  <c r="I384" i="26"/>
  <c r="H384" i="26"/>
  <c r="G384" i="26"/>
  <c r="G352" i="26"/>
  <c r="G353" i="26"/>
  <c r="I352" i="26"/>
  <c r="I320" i="26"/>
  <c r="G320" i="26"/>
  <c r="I288" i="26"/>
  <c r="H288" i="26"/>
  <c r="G289" i="26"/>
  <c r="I256" i="26"/>
  <c r="G257" i="26"/>
  <c r="G256" i="26"/>
  <c r="H224" i="26"/>
  <c r="I224" i="26"/>
  <c r="H192" i="26"/>
  <c r="I157" i="26"/>
  <c r="H157" i="26"/>
  <c r="N483" i="26"/>
  <c r="L483" i="26"/>
  <c r="M483" i="26"/>
  <c r="N435" i="26"/>
  <c r="M435" i="26"/>
  <c r="N371" i="26"/>
  <c r="L372" i="26"/>
  <c r="M371" i="26"/>
  <c r="L371" i="26"/>
  <c r="M152" i="26"/>
  <c r="N152" i="26"/>
  <c r="M12" i="26"/>
  <c r="I80" i="26"/>
  <c r="H80" i="26"/>
  <c r="H48" i="26"/>
  <c r="N347" i="26"/>
  <c r="L347" i="26"/>
  <c r="N283" i="26"/>
  <c r="L283" i="26"/>
  <c r="H482" i="26"/>
  <c r="I482" i="26"/>
  <c r="G482" i="26"/>
  <c r="G459" i="26"/>
  <c r="G460" i="26"/>
  <c r="H17" i="26"/>
  <c r="L227" i="26"/>
  <c r="M227" i="26"/>
  <c r="H373" i="26"/>
  <c r="G373" i="26"/>
  <c r="G374" i="26"/>
  <c r="H341" i="26"/>
  <c r="I341" i="26"/>
  <c r="G341" i="26"/>
  <c r="G342" i="26"/>
  <c r="H309" i="26"/>
  <c r="G309" i="26"/>
  <c r="I309" i="26"/>
  <c r="H293" i="26"/>
  <c r="I293" i="26"/>
  <c r="G294" i="26"/>
  <c r="I261" i="26"/>
  <c r="H261" i="26"/>
  <c r="G261" i="26"/>
  <c r="I229" i="26"/>
  <c r="H229" i="26"/>
  <c r="I181" i="26"/>
  <c r="H165" i="26"/>
  <c r="I165" i="26"/>
  <c r="I113" i="26"/>
  <c r="M500" i="26"/>
  <c r="N500" i="26"/>
  <c r="M468" i="26"/>
  <c r="L468" i="26"/>
  <c r="N468" i="26"/>
  <c r="L328" i="26"/>
  <c r="L327" i="26"/>
  <c r="M342" i="26"/>
  <c r="N342" i="26"/>
  <c r="M278" i="26"/>
  <c r="N278" i="26"/>
  <c r="M165" i="26"/>
  <c r="M89" i="26"/>
  <c r="N89" i="26"/>
  <c r="M45" i="26"/>
  <c r="L261" i="26"/>
  <c r="N133" i="26"/>
  <c r="M133" i="26"/>
  <c r="N29" i="26"/>
  <c r="M29" i="26"/>
  <c r="B285" i="24"/>
  <c r="C22" i="24"/>
  <c r="C27" i="24"/>
  <c r="C67" i="24"/>
  <c r="C138" i="24"/>
  <c r="C480" i="24"/>
  <c r="C105" i="24"/>
  <c r="C94" i="24"/>
  <c r="C230" i="24"/>
  <c r="C41" i="24"/>
  <c r="H193" i="24"/>
  <c r="I467" i="24"/>
  <c r="M109" i="24"/>
  <c r="M149" i="24"/>
  <c r="M160" i="24"/>
  <c r="M278" i="24"/>
  <c r="N93" i="24"/>
  <c r="N113" i="24"/>
  <c r="G349" i="25"/>
  <c r="L251" i="25"/>
  <c r="D235" i="25"/>
  <c r="H129" i="25"/>
  <c r="H145" i="25"/>
  <c r="H409" i="25"/>
  <c r="L500" i="26"/>
  <c r="G435" i="26"/>
  <c r="L445" i="26"/>
  <c r="B449" i="26"/>
  <c r="B433" i="26"/>
  <c r="L423" i="26"/>
  <c r="B353" i="26"/>
  <c r="G385" i="26"/>
  <c r="B310" i="26"/>
  <c r="L286" i="26"/>
  <c r="G311" i="26"/>
  <c r="L262" i="26"/>
  <c r="B247" i="26"/>
  <c r="C176" i="26"/>
  <c r="C145" i="26"/>
  <c r="D337" i="26"/>
  <c r="B403" i="26"/>
  <c r="H256" i="26"/>
  <c r="I450" i="26"/>
  <c r="H352" i="26"/>
  <c r="M117" i="26"/>
  <c r="N188" i="26"/>
  <c r="M347" i="26"/>
  <c r="N227" i="26"/>
  <c r="L302" i="26"/>
  <c r="M121" i="26"/>
  <c r="L496" i="25"/>
  <c r="I379" i="25"/>
  <c r="H379" i="25"/>
  <c r="B429" i="25"/>
  <c r="B430" i="25"/>
  <c r="G445" i="25"/>
  <c r="L431" i="25"/>
  <c r="I181" i="25"/>
  <c r="H181" i="25"/>
  <c r="H156" i="25"/>
  <c r="I156" i="25"/>
  <c r="L346" i="25"/>
  <c r="M13" i="25"/>
  <c r="N51" i="25"/>
  <c r="G242" i="24"/>
  <c r="G438" i="24"/>
  <c r="G252" i="24"/>
  <c r="L252" i="24"/>
  <c r="L251" i="24"/>
  <c r="B422" i="24"/>
  <c r="I449" i="24"/>
  <c r="H449" i="24"/>
  <c r="C154" i="24"/>
  <c r="D154" i="24"/>
  <c r="N354" i="24"/>
  <c r="M354" i="24"/>
  <c r="M274" i="24"/>
  <c r="L275" i="24"/>
  <c r="M5" i="24"/>
  <c r="C252" i="24"/>
  <c r="D252" i="24"/>
  <c r="C327" i="24"/>
  <c r="D327" i="24"/>
  <c r="C125" i="25"/>
  <c r="D125" i="25"/>
  <c r="N191" i="26"/>
  <c r="M191" i="26"/>
  <c r="N115" i="26"/>
  <c r="M115" i="26"/>
  <c r="C438" i="26"/>
  <c r="B438" i="26"/>
  <c r="C342" i="26"/>
  <c r="D342" i="26"/>
  <c r="C124" i="26"/>
  <c r="D124" i="26"/>
  <c r="C93" i="26"/>
  <c r="D93" i="26"/>
  <c r="I437" i="26"/>
  <c r="H437" i="26"/>
  <c r="B412" i="26"/>
  <c r="B348" i="26"/>
  <c r="C260" i="26"/>
  <c r="D260" i="26"/>
  <c r="C49" i="26"/>
  <c r="G466" i="26"/>
  <c r="I466" i="26"/>
  <c r="M406" i="26"/>
  <c r="N406" i="26"/>
  <c r="L406" i="26"/>
  <c r="C497" i="26"/>
  <c r="B497" i="26"/>
  <c r="D497" i="26"/>
  <c r="C465" i="26"/>
  <c r="D465" i="26"/>
  <c r="C369" i="26"/>
  <c r="D369" i="26"/>
  <c r="C271" i="26"/>
  <c r="B272" i="26"/>
  <c r="C239" i="26"/>
  <c r="D141" i="26"/>
  <c r="C141" i="26"/>
  <c r="D81" i="26"/>
  <c r="C81" i="26"/>
  <c r="C48" i="26"/>
  <c r="C32" i="26"/>
  <c r="I414" i="26"/>
  <c r="H414" i="26"/>
  <c r="H400" i="26"/>
  <c r="G400" i="26"/>
  <c r="I400" i="26"/>
  <c r="H368" i="26"/>
  <c r="G369" i="26"/>
  <c r="H336" i="26"/>
  <c r="I336" i="26"/>
  <c r="G336" i="26"/>
  <c r="G337" i="26"/>
  <c r="H304" i="26"/>
  <c r="G304" i="26"/>
  <c r="I304" i="26"/>
  <c r="G305" i="26"/>
  <c r="H240" i="26"/>
  <c r="I240" i="26"/>
  <c r="G240" i="26"/>
  <c r="H208" i="26"/>
  <c r="I208" i="26"/>
  <c r="H176" i="26"/>
  <c r="I176" i="26"/>
  <c r="N467" i="26"/>
  <c r="M467" i="26"/>
  <c r="C40" i="26"/>
  <c r="C24" i="26"/>
  <c r="C8" i="26"/>
  <c r="H410" i="26"/>
  <c r="I410" i="26"/>
  <c r="G410" i="26"/>
  <c r="G411" i="26"/>
  <c r="I169" i="26"/>
  <c r="H169" i="26"/>
  <c r="I96" i="26"/>
  <c r="H96" i="26"/>
  <c r="I64" i="26"/>
  <c r="H64" i="26"/>
  <c r="H32" i="26"/>
  <c r="N315" i="26"/>
  <c r="M315" i="26"/>
  <c r="L315" i="26"/>
  <c r="H389" i="26"/>
  <c r="G389" i="26"/>
  <c r="H357" i="26"/>
  <c r="I357" i="26"/>
  <c r="G357" i="26"/>
  <c r="H325" i="26"/>
  <c r="G326" i="26"/>
  <c r="G325" i="26"/>
  <c r="I277" i="26"/>
  <c r="G277" i="26"/>
  <c r="H277" i="26"/>
  <c r="I245" i="26"/>
  <c r="G245" i="26"/>
  <c r="H245" i="26"/>
  <c r="H213" i="26"/>
  <c r="I213" i="26"/>
  <c r="I197" i="26"/>
  <c r="H197" i="26"/>
  <c r="I137" i="26"/>
  <c r="H137" i="26"/>
  <c r="M484" i="26"/>
  <c r="N484" i="26"/>
  <c r="M143" i="26"/>
  <c r="N143" i="26"/>
  <c r="M87" i="26"/>
  <c r="L5" i="26"/>
  <c r="L6" i="26" s="1"/>
  <c r="L7" i="26" s="1"/>
  <c r="M310" i="26"/>
  <c r="N310" i="26"/>
  <c r="M266" i="26"/>
  <c r="L267" i="26"/>
  <c r="N266" i="26"/>
  <c r="M234" i="26"/>
  <c r="N234" i="26"/>
  <c r="L234" i="26"/>
  <c r="N209" i="26"/>
  <c r="M209" i="26"/>
  <c r="N111" i="26"/>
  <c r="M111" i="26"/>
  <c r="M196" i="26"/>
  <c r="N196" i="26"/>
  <c r="N91" i="26"/>
  <c r="M91" i="26"/>
  <c r="M16" i="26"/>
  <c r="G450" i="24"/>
  <c r="B328" i="24"/>
  <c r="C39" i="24"/>
  <c r="C110" i="24"/>
  <c r="G497" i="24"/>
  <c r="M113" i="24"/>
  <c r="L301" i="25"/>
  <c r="L249" i="25"/>
  <c r="D149" i="25"/>
  <c r="C78" i="25"/>
  <c r="I94" i="25"/>
  <c r="H142" i="25"/>
  <c r="I267" i="25"/>
  <c r="I393" i="25"/>
  <c r="M281" i="25"/>
  <c r="B482" i="26"/>
  <c r="L413" i="26"/>
  <c r="G409" i="26"/>
  <c r="B377" i="26"/>
  <c r="G358" i="26"/>
  <c r="B342" i="26"/>
  <c r="L284" i="26"/>
  <c r="L278" i="26"/>
  <c r="G321" i="26"/>
  <c r="B287" i="26"/>
  <c r="G310" i="26"/>
  <c r="L222" i="26"/>
  <c r="G278" i="26"/>
  <c r="B271" i="26"/>
  <c r="C17" i="26"/>
  <c r="D288" i="26"/>
  <c r="C208" i="26"/>
  <c r="D326" i="26"/>
  <c r="C411" i="26"/>
  <c r="C427" i="26"/>
  <c r="D449" i="26"/>
  <c r="D470" i="26"/>
  <c r="C61" i="26"/>
  <c r="I373" i="26"/>
  <c r="H272" i="26"/>
  <c r="I368" i="26"/>
  <c r="N45" i="26"/>
  <c r="N120" i="26"/>
  <c r="L348" i="26"/>
  <c r="M283" i="26"/>
  <c r="N302" i="26"/>
  <c r="M247" i="26"/>
  <c r="M28" i="26"/>
  <c r="N76" i="26"/>
  <c r="M136" i="26"/>
  <c r="G268" i="25"/>
  <c r="G491" i="25"/>
  <c r="B426" i="25"/>
  <c r="B394" i="25"/>
  <c r="G471" i="25"/>
  <c r="G345" i="25"/>
  <c r="H66" i="25"/>
  <c r="I66" i="25"/>
  <c r="I295" i="25"/>
  <c r="H295" i="25"/>
  <c r="G296" i="25"/>
  <c r="I486" i="25"/>
  <c r="G486" i="25"/>
  <c r="H486" i="25"/>
  <c r="I430" i="25"/>
  <c r="H430" i="25"/>
  <c r="C93" i="25"/>
  <c r="C85" i="25"/>
  <c r="D85" i="25"/>
  <c r="I414" i="25"/>
  <c r="H414" i="25"/>
  <c r="H86" i="25"/>
  <c r="I86" i="25"/>
  <c r="C444" i="25"/>
  <c r="D444" i="25"/>
  <c r="D82" i="25"/>
  <c r="C82" i="25"/>
  <c r="C41" i="25"/>
  <c r="G477" i="25"/>
  <c r="H113" i="25"/>
  <c r="I113" i="25"/>
  <c r="M45" i="25"/>
  <c r="N45" i="25"/>
  <c r="L448" i="25"/>
  <c r="L447" i="25"/>
  <c r="H250" i="25"/>
  <c r="I250" i="25"/>
  <c r="H89" i="25"/>
  <c r="I89" i="25"/>
  <c r="M416" i="25"/>
  <c r="L416" i="25"/>
  <c r="N416" i="25"/>
  <c r="N117" i="25"/>
  <c r="M117" i="25"/>
  <c r="N121" i="25"/>
  <c r="M121" i="25"/>
  <c r="N389" i="25"/>
  <c r="M389" i="25"/>
  <c r="N325" i="25"/>
  <c r="M325" i="25"/>
  <c r="N277" i="25"/>
  <c r="M277" i="25"/>
  <c r="M144" i="25"/>
  <c r="N144" i="25"/>
  <c r="N141" i="25"/>
  <c r="M141" i="25"/>
  <c r="H376" i="24"/>
  <c r="I376" i="24"/>
  <c r="I473" i="24"/>
  <c r="G473" i="24"/>
  <c r="H473" i="24"/>
  <c r="I345" i="24"/>
  <c r="G345" i="24"/>
  <c r="G408" i="24"/>
  <c r="H408" i="24"/>
  <c r="B452" i="24"/>
  <c r="G376" i="24"/>
  <c r="L352" i="24"/>
  <c r="B356" i="24"/>
  <c r="B258" i="24"/>
  <c r="D143" i="24"/>
  <c r="C484" i="24"/>
  <c r="D388" i="24"/>
  <c r="D452" i="24"/>
  <c r="H480" i="24"/>
  <c r="I491" i="24"/>
  <c r="N49" i="24"/>
  <c r="B417" i="25"/>
  <c r="G375" i="25"/>
  <c r="B253" i="25"/>
  <c r="D93" i="25"/>
  <c r="C146" i="25"/>
  <c r="C422" i="25"/>
  <c r="H411" i="25"/>
  <c r="M225" i="25"/>
  <c r="N293" i="25"/>
  <c r="N427" i="25"/>
  <c r="L255" i="25"/>
  <c r="G241" i="25"/>
  <c r="G242" i="25"/>
  <c r="D486" i="25"/>
  <c r="C486" i="25"/>
  <c r="D243" i="25"/>
  <c r="B243" i="25"/>
  <c r="C191" i="25"/>
  <c r="I463" i="25"/>
  <c r="H463" i="25"/>
  <c r="H117" i="25"/>
  <c r="I117" i="25"/>
  <c r="H9" i="25"/>
  <c r="N96" i="25"/>
  <c r="C396" i="25"/>
  <c r="D396" i="25"/>
  <c r="H497" i="25"/>
  <c r="I497" i="25"/>
  <c r="G497" i="25"/>
  <c r="M491" i="25"/>
  <c r="N491" i="25"/>
  <c r="I263" i="25"/>
  <c r="H263" i="25"/>
  <c r="I110" i="25"/>
  <c r="H110" i="25"/>
  <c r="M7" i="25"/>
  <c r="H258" i="25"/>
  <c r="G258" i="25"/>
  <c r="H197" i="25"/>
  <c r="I197" i="25"/>
  <c r="M480" i="25"/>
  <c r="N480" i="25"/>
  <c r="L480" i="25"/>
  <c r="M448" i="25"/>
  <c r="N448" i="25"/>
  <c r="M48" i="25"/>
  <c r="N48" i="25"/>
  <c r="N289" i="25"/>
  <c r="M289" i="25"/>
  <c r="N357" i="25"/>
  <c r="M357" i="25"/>
  <c r="N309" i="25"/>
  <c r="M309" i="25"/>
  <c r="L309" i="25"/>
  <c r="N152" i="25"/>
  <c r="M152" i="25"/>
  <c r="N61" i="25"/>
  <c r="M61" i="25"/>
  <c r="G352" i="24"/>
  <c r="H352" i="24"/>
  <c r="I352" i="24"/>
  <c r="H329" i="24"/>
  <c r="G329" i="24"/>
  <c r="I409" i="24"/>
  <c r="G409" i="24"/>
  <c r="N98" i="24"/>
  <c r="M98" i="24"/>
  <c r="G446" i="24"/>
  <c r="I445" i="24"/>
  <c r="H445" i="24"/>
  <c r="G368" i="24"/>
  <c r="H368" i="24"/>
  <c r="I191" i="24"/>
  <c r="I481" i="24"/>
  <c r="H481" i="24"/>
  <c r="G481" i="24"/>
  <c r="G321" i="24"/>
  <c r="I320" i="24"/>
  <c r="I117" i="24"/>
  <c r="H117" i="24"/>
  <c r="N226" i="24"/>
  <c r="M226" i="24"/>
  <c r="N125" i="24"/>
  <c r="M125" i="24"/>
  <c r="I271" i="25"/>
  <c r="H271" i="25"/>
  <c r="G272" i="25"/>
  <c r="H466" i="25"/>
  <c r="I466" i="25"/>
  <c r="D110" i="25"/>
  <c r="C110" i="25"/>
  <c r="C208" i="25"/>
  <c r="I299" i="25"/>
  <c r="H299" i="25"/>
  <c r="D192" i="25"/>
  <c r="C192" i="25"/>
  <c r="C322" i="25"/>
  <c r="B322" i="25"/>
  <c r="C481" i="25"/>
  <c r="B481" i="25"/>
  <c r="D353" i="25"/>
  <c r="B354" i="25"/>
  <c r="C207" i="25"/>
  <c r="D207" i="25"/>
  <c r="G439" i="25"/>
  <c r="H439" i="25"/>
  <c r="I439" i="25"/>
  <c r="H351" i="25"/>
  <c r="G351" i="25"/>
  <c r="I351" i="25"/>
  <c r="M413" i="25"/>
  <c r="L414" i="25"/>
  <c r="C476" i="25"/>
  <c r="D476" i="25"/>
  <c r="C412" i="25"/>
  <c r="D412" i="25"/>
  <c r="B348" i="25"/>
  <c r="C169" i="25"/>
  <c r="C18" i="25"/>
  <c r="H459" i="25"/>
  <c r="I459" i="25"/>
  <c r="H251" i="25"/>
  <c r="G251" i="25"/>
  <c r="I251" i="25"/>
  <c r="M459" i="25"/>
  <c r="N459" i="25"/>
  <c r="L223" i="25"/>
  <c r="L224" i="25"/>
  <c r="H134" i="25"/>
  <c r="I213" i="25"/>
  <c r="H213" i="25"/>
  <c r="L492" i="25"/>
  <c r="L365" i="25"/>
  <c r="L364" i="25"/>
  <c r="M320" i="25"/>
  <c r="N320" i="25"/>
  <c r="M257" i="25"/>
  <c r="L257" i="25"/>
  <c r="N135" i="25"/>
  <c r="M135" i="25"/>
  <c r="N341" i="25"/>
  <c r="L341" i="25"/>
  <c r="L258" i="25"/>
  <c r="M21" i="25"/>
  <c r="G468" i="24"/>
  <c r="H467" i="24"/>
  <c r="D61" i="24"/>
  <c r="C61" i="24"/>
  <c r="H420" i="24"/>
  <c r="I420" i="24"/>
  <c r="G495" i="24"/>
  <c r="I353" i="24"/>
  <c r="G353" i="24"/>
  <c r="G270" i="24"/>
  <c r="I157" i="24"/>
  <c r="H157" i="24"/>
  <c r="M10" i="24"/>
  <c r="M473" i="24"/>
  <c r="L473" i="24"/>
  <c r="N473" i="24"/>
  <c r="N442" i="24"/>
  <c r="M442" i="24"/>
  <c r="N146" i="24"/>
  <c r="M146" i="24"/>
  <c r="N64" i="24"/>
  <c r="M64" i="24"/>
  <c r="B387" i="24"/>
  <c r="G369" i="24"/>
  <c r="L399" i="24"/>
  <c r="L306" i="24"/>
  <c r="G287" i="24"/>
  <c r="G243" i="24"/>
  <c r="B5" i="24"/>
  <c r="B6" i="24" s="1"/>
  <c r="C6" i="24"/>
  <c r="C107" i="24"/>
  <c r="C63" i="24"/>
  <c r="D73" i="24"/>
  <c r="I79" i="24"/>
  <c r="H409" i="24"/>
  <c r="H153" i="24"/>
  <c r="I135" i="24"/>
  <c r="I329" i="24"/>
  <c r="I63" i="24"/>
  <c r="H499" i="24"/>
  <c r="L488" i="24"/>
  <c r="M322" i="24"/>
  <c r="M487" i="24"/>
  <c r="M386" i="24"/>
  <c r="B486" i="25"/>
  <c r="L491" i="25"/>
  <c r="L407" i="25"/>
  <c r="G391" i="25"/>
  <c r="B338" i="25"/>
  <c r="L225" i="25"/>
  <c r="C338" i="25"/>
  <c r="D385" i="25"/>
  <c r="B396" i="25"/>
  <c r="N257" i="25"/>
  <c r="M237" i="25"/>
  <c r="I346" i="25"/>
  <c r="G347" i="25"/>
  <c r="I455" i="25"/>
  <c r="H455" i="25"/>
  <c r="I56" i="25"/>
  <c r="I311" i="25"/>
  <c r="G312" i="25"/>
  <c r="C81" i="25"/>
  <c r="D81" i="25"/>
  <c r="D176" i="25"/>
  <c r="C176" i="25"/>
  <c r="M379" i="25"/>
  <c r="N379" i="25"/>
  <c r="I199" i="25"/>
  <c r="D306" i="25"/>
  <c r="C306" i="25"/>
  <c r="D390" i="25"/>
  <c r="B390" i="25"/>
  <c r="C449" i="25"/>
  <c r="B449" i="25"/>
  <c r="D449" i="25"/>
  <c r="H255" i="25"/>
  <c r="I255" i="25"/>
  <c r="G256" i="25"/>
  <c r="L446" i="25"/>
  <c r="M445" i="25"/>
  <c r="C492" i="25"/>
  <c r="B492" i="25"/>
  <c r="C428" i="25"/>
  <c r="B428" i="25"/>
  <c r="N185" i="25"/>
  <c r="M185" i="25"/>
  <c r="I291" i="25"/>
  <c r="G292" i="25"/>
  <c r="H229" i="25"/>
  <c r="M384" i="25"/>
  <c r="L384" i="25"/>
  <c r="N384" i="25"/>
  <c r="M352" i="25"/>
  <c r="N352" i="25"/>
  <c r="M29" i="25"/>
  <c r="N29" i="25"/>
  <c r="N157" i="25"/>
  <c r="M157" i="25"/>
  <c r="N103" i="25"/>
  <c r="M103" i="25"/>
  <c r="N64" i="25"/>
  <c r="M64" i="25"/>
  <c r="N373" i="25"/>
  <c r="M373" i="25"/>
  <c r="L373" i="25"/>
  <c r="L290" i="25"/>
  <c r="N245" i="25"/>
  <c r="M245" i="25"/>
  <c r="L245" i="25"/>
  <c r="C324" i="24"/>
  <c r="D324" i="24"/>
  <c r="I416" i="24"/>
  <c r="H416" i="24"/>
  <c r="H156" i="24"/>
  <c r="I156" i="24"/>
  <c r="N470" i="24"/>
  <c r="M470" i="24"/>
  <c r="H440" i="24"/>
  <c r="I440" i="24"/>
  <c r="I155" i="24"/>
  <c r="G344" i="24"/>
  <c r="H344" i="24"/>
  <c r="I344" i="24"/>
  <c r="I393" i="24"/>
  <c r="H393" i="24"/>
  <c r="H168" i="24"/>
  <c r="I168" i="24"/>
  <c r="I385" i="24"/>
  <c r="G386" i="24"/>
  <c r="H301" i="24"/>
  <c r="I301" i="24"/>
  <c r="I464" i="24"/>
  <c r="G464" i="24"/>
  <c r="H464" i="24"/>
  <c r="H207" i="24"/>
  <c r="I207" i="24"/>
  <c r="I81" i="24"/>
  <c r="H81" i="24"/>
  <c r="N370" i="24"/>
  <c r="M370" i="24"/>
  <c r="N242" i="24"/>
  <c r="M242" i="24"/>
  <c r="B451" i="24"/>
  <c r="L442" i="24"/>
  <c r="L338" i="24"/>
  <c r="B324" i="24"/>
  <c r="L354" i="24"/>
  <c r="B420" i="24"/>
  <c r="B291" i="24"/>
  <c r="C98" i="24"/>
  <c r="C35" i="24"/>
  <c r="B484" i="24"/>
  <c r="C31" i="24"/>
  <c r="D204" i="24"/>
  <c r="D106" i="24"/>
  <c r="D192" i="24"/>
  <c r="H345" i="24"/>
  <c r="H385" i="24"/>
  <c r="H417" i="24"/>
  <c r="H155" i="24"/>
  <c r="I480" i="24"/>
  <c r="I368" i="24"/>
  <c r="H491" i="24"/>
  <c r="G416" i="24"/>
  <c r="M306" i="24"/>
  <c r="M402" i="24"/>
  <c r="M170" i="24"/>
  <c r="N490" i="24"/>
  <c r="B494" i="25"/>
  <c r="B462" i="25"/>
  <c r="L226" i="25"/>
  <c r="C275" i="25"/>
  <c r="C248" i="25"/>
  <c r="I258" i="25"/>
  <c r="M96" i="25"/>
  <c r="N130" i="24"/>
  <c r="G464" i="25"/>
  <c r="G380" i="25"/>
  <c r="B344" i="25"/>
  <c r="B246" i="25"/>
  <c r="B269" i="25"/>
  <c r="B454" i="25"/>
  <c r="B422" i="25"/>
  <c r="G498" i="25"/>
  <c r="G466" i="25"/>
  <c r="G263" i="25"/>
  <c r="B482" i="25"/>
  <c r="B418" i="25"/>
  <c r="B386" i="25"/>
  <c r="B337" i="25"/>
  <c r="B321" i="25"/>
  <c r="B305" i="25"/>
  <c r="D363" i="26"/>
  <c r="B363" i="26"/>
  <c r="C28" i="26"/>
  <c r="D475" i="26"/>
  <c r="C475" i="26"/>
  <c r="D347" i="26"/>
  <c r="C347" i="26"/>
  <c r="C486" i="26"/>
  <c r="D486" i="26"/>
  <c r="C374" i="26"/>
  <c r="D374" i="26"/>
  <c r="C247" i="26"/>
  <c r="B248" i="26"/>
  <c r="H413" i="26"/>
  <c r="I413" i="26"/>
  <c r="C240" i="26"/>
  <c r="B240" i="26"/>
  <c r="C73" i="26"/>
  <c r="C36" i="26"/>
  <c r="D284" i="24"/>
  <c r="D444" i="24"/>
  <c r="G494" i="25"/>
  <c r="G457" i="25"/>
  <c r="G422" i="25"/>
  <c r="B366" i="25"/>
  <c r="B5" i="25"/>
  <c r="D173" i="25"/>
  <c r="D121" i="25"/>
  <c r="B362" i="25"/>
  <c r="D108" i="25"/>
  <c r="C398" i="25"/>
  <c r="C430" i="25"/>
  <c r="D489" i="25"/>
  <c r="H34" i="25"/>
  <c r="I474" i="25"/>
  <c r="N395" i="25"/>
  <c r="B467" i="26"/>
  <c r="B427" i="26"/>
  <c r="G414" i="26"/>
  <c r="C229" i="26"/>
  <c r="C188" i="26"/>
  <c r="D108" i="26"/>
  <c r="C402" i="26"/>
  <c r="C390" i="26"/>
  <c r="D422" i="26"/>
  <c r="D438" i="26"/>
  <c r="D454" i="26"/>
  <c r="D228" i="26"/>
  <c r="N199" i="26"/>
  <c r="L482" i="25"/>
  <c r="L450" i="25"/>
  <c r="G295" i="25"/>
  <c r="G252" i="25"/>
  <c r="L484" i="25"/>
  <c r="L452" i="25"/>
  <c r="L420" i="25"/>
  <c r="L388" i="25"/>
  <c r="L357" i="25"/>
  <c r="L325" i="25"/>
  <c r="L259" i="25"/>
  <c r="L5" i="25"/>
  <c r="L293" i="25"/>
  <c r="L229" i="25"/>
  <c r="L395" i="25"/>
  <c r="L296" i="25"/>
  <c r="L264" i="25"/>
  <c r="L232" i="25"/>
  <c r="G303" i="24"/>
  <c r="B454" i="24"/>
  <c r="B421" i="24"/>
  <c r="B358" i="24"/>
  <c r="B326" i="24"/>
  <c r="B293" i="24"/>
  <c r="B261" i="24"/>
  <c r="G421" i="24"/>
  <c r="B307" i="24"/>
  <c r="B275" i="24"/>
  <c r="B243" i="24"/>
  <c r="G418" i="24"/>
  <c r="G320" i="24"/>
  <c r="G284" i="24"/>
  <c r="G434" i="24"/>
  <c r="G260" i="24"/>
  <c r="L355" i="24"/>
  <c r="L291" i="24"/>
  <c r="L259" i="24"/>
  <c r="G277" i="24"/>
  <c r="L443" i="24"/>
  <c r="L420" i="24"/>
  <c r="B313" i="24"/>
  <c r="G374" i="24"/>
  <c r="L401" i="24"/>
  <c r="L490" i="24"/>
  <c r="L372" i="24"/>
  <c r="L276" i="24"/>
  <c r="L244" i="24"/>
  <c r="L425" i="24"/>
  <c r="L247" i="24"/>
  <c r="L442" i="25"/>
  <c r="G382" i="25"/>
  <c r="G413" i="25"/>
  <c r="B307" i="25"/>
  <c r="B323" i="25"/>
  <c r="B339" i="25"/>
  <c r="L434" i="25"/>
  <c r="G328" i="25"/>
  <c r="B379" i="25"/>
  <c r="B444" i="25"/>
  <c r="G288" i="25"/>
  <c r="G417" i="25"/>
  <c r="G459" i="25"/>
  <c r="B294" i="25"/>
  <c r="B477" i="25"/>
  <c r="B455" i="25"/>
  <c r="B445" i="25"/>
  <c r="B413" i="25"/>
  <c r="B391" i="25"/>
  <c r="B359" i="25"/>
  <c r="B334" i="25"/>
  <c r="B318" i="25"/>
  <c r="B302" i="25"/>
  <c r="B271" i="25"/>
  <c r="B249" i="25"/>
  <c r="G420" i="25"/>
  <c r="G410" i="25"/>
  <c r="G388" i="25"/>
  <c r="G324" i="25"/>
  <c r="G311" i="25"/>
  <c r="L392" i="25"/>
  <c r="L272" i="25"/>
  <c r="B325" i="25"/>
  <c r="B244" i="25"/>
  <c r="G493" i="25"/>
  <c r="G437" i="25"/>
  <c r="G415" i="25"/>
  <c r="G400" i="25"/>
  <c r="G383" i="25"/>
  <c r="L475" i="25"/>
  <c r="G250" i="25"/>
  <c r="L456" i="25"/>
  <c r="L439" i="25"/>
  <c r="L385" i="25"/>
  <c r="L352" i="25"/>
  <c r="L320" i="25"/>
  <c r="G304" i="25"/>
  <c r="G265" i="25"/>
  <c r="G254" i="25"/>
  <c r="G247" i="25"/>
  <c r="L500" i="25"/>
  <c r="L477" i="25"/>
  <c r="L454" i="25"/>
  <c r="L444" i="25"/>
  <c r="L412" i="25"/>
  <c r="L400" i="25"/>
  <c r="L390" i="25"/>
  <c r="L380" i="25"/>
  <c r="L358" i="25"/>
  <c r="L348" i="25"/>
  <c r="L326" i="25"/>
  <c r="L316" i="25"/>
  <c r="L282" i="25"/>
  <c r="L369" i="25"/>
  <c r="L321" i="25"/>
  <c r="L271" i="25"/>
  <c r="L262" i="25"/>
  <c r="L239" i="25"/>
  <c r="L230" i="25"/>
  <c r="L333" i="25"/>
  <c r="L300" i="25"/>
  <c r="L267" i="25"/>
  <c r="L235" i="25"/>
  <c r="B458" i="24"/>
  <c r="B426" i="24"/>
  <c r="B410" i="24"/>
  <c r="B394" i="24"/>
  <c r="B378" i="24"/>
  <c r="B362" i="24"/>
  <c r="B346" i="24"/>
  <c r="B331" i="24"/>
  <c r="B282" i="24"/>
  <c r="B250" i="24"/>
  <c r="G470" i="24"/>
  <c r="G343" i="24"/>
  <c r="G290" i="24"/>
  <c r="G258" i="24"/>
  <c r="G475" i="24"/>
  <c r="G431" i="24"/>
  <c r="G401" i="24"/>
  <c r="G366" i="24"/>
  <c r="B444" i="24"/>
  <c r="B380" i="24"/>
  <c r="B252" i="24"/>
  <c r="B273" i="24"/>
  <c r="B336" i="24"/>
  <c r="B400" i="24"/>
  <c r="B464" i="24"/>
  <c r="B428" i="24"/>
  <c r="L247" i="25"/>
  <c r="B457" i="25"/>
  <c r="B393" i="25"/>
  <c r="B406" i="26"/>
  <c r="B470" i="26"/>
  <c r="G368" i="26"/>
  <c r="G420" i="26"/>
  <c r="B453" i="26"/>
  <c r="B356" i="26"/>
  <c r="B321" i="26"/>
  <c r="B290" i="26"/>
  <c r="L486" i="26"/>
  <c r="B487" i="26"/>
  <c r="B455" i="26"/>
  <c r="B439" i="26"/>
  <c r="B423" i="26"/>
  <c r="B311" i="26"/>
  <c r="B276" i="26"/>
  <c r="G499" i="26"/>
  <c r="G396" i="26"/>
  <c r="G362" i="26"/>
  <c r="G331" i="26"/>
  <c r="G299" i="26"/>
  <c r="G283" i="26"/>
  <c r="G449" i="24"/>
  <c r="G423" i="24"/>
  <c r="G385" i="24"/>
  <c r="G323" i="24"/>
  <c r="G288" i="24"/>
  <c r="G240" i="24"/>
  <c r="G299" i="24"/>
  <c r="G267" i="24"/>
  <c r="L441" i="24"/>
  <c r="L396" i="24"/>
  <c r="L364" i="24"/>
  <c r="L300" i="24"/>
  <c r="L236" i="24"/>
  <c r="G427" i="24"/>
  <c r="G358" i="24"/>
  <c r="B463" i="24"/>
  <c r="B430" i="24"/>
  <c r="B414" i="24"/>
  <c r="B367" i="24"/>
  <c r="B350" i="24"/>
  <c r="B303" i="24"/>
  <c r="B286" i="24"/>
  <c r="B270" i="24"/>
  <c r="B254" i="24"/>
  <c r="G456" i="24"/>
  <c r="G412" i="24"/>
  <c r="G328" i="24"/>
  <c r="G308" i="24"/>
  <c r="G278" i="24"/>
  <c r="G263" i="24"/>
  <c r="G246" i="24"/>
  <c r="L466" i="24"/>
  <c r="L450" i="24"/>
  <c r="L403" i="24"/>
  <c r="L470" i="24"/>
  <c r="L423" i="24"/>
  <c r="L344" i="24"/>
  <c r="L312" i="24"/>
  <c r="L280" i="24"/>
  <c r="L248" i="24"/>
  <c r="G486" i="24"/>
  <c r="G440" i="24"/>
  <c r="L410" i="24"/>
  <c r="B269" i="24"/>
  <c r="B448" i="25"/>
  <c r="G496" i="26"/>
  <c r="B373" i="26"/>
  <c r="B445" i="26"/>
  <c r="B381" i="26"/>
  <c r="G272" i="26"/>
  <c r="B367" i="26"/>
  <c r="B284" i="26"/>
  <c r="H88" i="25"/>
  <c r="I88" i="25"/>
  <c r="G474" i="25"/>
  <c r="G473" i="25"/>
  <c r="C113" i="25"/>
  <c r="D113" i="25"/>
  <c r="C219" i="25"/>
  <c r="D219" i="25"/>
  <c r="G363" i="25"/>
  <c r="I363" i="25"/>
  <c r="H363" i="25"/>
  <c r="G364" i="25"/>
  <c r="G451" i="25"/>
  <c r="H451" i="25"/>
  <c r="I451" i="25"/>
  <c r="I475" i="25"/>
  <c r="H475" i="25"/>
  <c r="G475" i="25"/>
  <c r="C157" i="25"/>
  <c r="D157" i="25"/>
  <c r="D264" i="25"/>
  <c r="C264" i="25"/>
  <c r="B264" i="25"/>
  <c r="B411" i="25"/>
  <c r="B412" i="25"/>
  <c r="M165" i="25"/>
  <c r="N165" i="25"/>
  <c r="I132" i="25"/>
  <c r="H132" i="25"/>
  <c r="H319" i="25"/>
  <c r="I319" i="25"/>
  <c r="G319" i="25"/>
  <c r="G320" i="25"/>
  <c r="C17" i="25"/>
  <c r="C46" i="25"/>
  <c r="C145" i="25"/>
  <c r="D145" i="25"/>
  <c r="D314" i="25"/>
  <c r="B314" i="25"/>
  <c r="B315" i="25"/>
  <c r="C314" i="25"/>
  <c r="C346" i="25"/>
  <c r="D346" i="25"/>
  <c r="B346" i="25"/>
  <c r="D438" i="25"/>
  <c r="C438" i="25"/>
  <c r="B438" i="25"/>
  <c r="B439" i="25"/>
  <c r="C497" i="25"/>
  <c r="B497" i="25"/>
  <c r="D497" i="25"/>
  <c r="B423" i="25"/>
  <c r="B424" i="25"/>
  <c r="C369" i="25"/>
  <c r="B369" i="25"/>
  <c r="D369" i="25"/>
  <c r="B370" i="25"/>
  <c r="D349" i="25"/>
  <c r="C349" i="25"/>
  <c r="B349" i="25"/>
  <c r="B350" i="25"/>
  <c r="C291" i="25"/>
  <c r="D291" i="25"/>
  <c r="B291" i="25"/>
  <c r="B240" i="25"/>
  <c r="D90" i="25"/>
  <c r="C90" i="25"/>
  <c r="H484" i="25"/>
  <c r="I484" i="25"/>
  <c r="G484" i="25"/>
  <c r="H429" i="25"/>
  <c r="G429" i="25"/>
  <c r="I429" i="25"/>
  <c r="G430" i="25"/>
  <c r="I343" i="25"/>
  <c r="H343" i="25"/>
  <c r="G343" i="25"/>
  <c r="H290" i="25"/>
  <c r="I290" i="25"/>
  <c r="G290" i="25"/>
  <c r="G291" i="25"/>
  <c r="G245" i="25"/>
  <c r="G244" i="25"/>
  <c r="H54" i="25"/>
  <c r="I54" i="25"/>
  <c r="M498" i="25"/>
  <c r="N498" i="25"/>
  <c r="N429" i="25"/>
  <c r="M429" i="25"/>
  <c r="L429" i="25"/>
  <c r="L430" i="25"/>
  <c r="N167" i="25"/>
  <c r="C484" i="25"/>
  <c r="B484" i="25"/>
  <c r="D484" i="25"/>
  <c r="D404" i="25"/>
  <c r="B405" i="25"/>
  <c r="D388" i="25"/>
  <c r="C388" i="25"/>
  <c r="B389" i="25"/>
  <c r="D372" i="25"/>
  <c r="C372" i="25"/>
  <c r="B373" i="25"/>
  <c r="D356" i="25"/>
  <c r="B357" i="25"/>
  <c r="B292" i="25"/>
  <c r="B260" i="25"/>
  <c r="H158" i="25"/>
  <c r="I158" i="25"/>
  <c r="H339" i="25"/>
  <c r="I339" i="25"/>
  <c r="G339" i="25"/>
  <c r="G440" i="25"/>
  <c r="G441" i="25"/>
  <c r="C14" i="25"/>
  <c r="B251" i="25"/>
  <c r="B250" i="25"/>
  <c r="G423" i="25"/>
  <c r="H423" i="25"/>
  <c r="B296" i="25"/>
  <c r="C296" i="25"/>
  <c r="D296" i="25"/>
  <c r="I231" i="25"/>
  <c r="H231" i="25"/>
  <c r="G334" i="25"/>
  <c r="H334" i="25"/>
  <c r="I334" i="25"/>
  <c r="C330" i="25"/>
  <c r="D330" i="25"/>
  <c r="B330" i="25"/>
  <c r="B331" i="25"/>
  <c r="D406" i="25"/>
  <c r="B406" i="25"/>
  <c r="B487" i="25"/>
  <c r="B488" i="25"/>
  <c r="B382" i="25"/>
  <c r="B381" i="25"/>
  <c r="D259" i="25"/>
  <c r="B259" i="25"/>
  <c r="C259" i="25"/>
  <c r="C216" i="25"/>
  <c r="D216" i="25"/>
  <c r="D166" i="25"/>
  <c r="C166" i="25"/>
  <c r="D102" i="25"/>
  <c r="C102" i="25"/>
  <c r="C38" i="25"/>
  <c r="H500" i="25"/>
  <c r="I500" i="25"/>
  <c r="H450" i="25"/>
  <c r="I450" i="25"/>
  <c r="G450" i="25"/>
  <c r="H366" i="25"/>
  <c r="I366" i="25"/>
  <c r="G366" i="25"/>
  <c r="H25" i="25"/>
  <c r="C500" i="25"/>
  <c r="D500" i="25"/>
  <c r="B500" i="25"/>
  <c r="C452" i="25"/>
  <c r="D452" i="25"/>
  <c r="B452" i="25"/>
  <c r="C420" i="25"/>
  <c r="B420" i="25"/>
  <c r="D420" i="25"/>
  <c r="B478" i="25"/>
  <c r="L498" i="25"/>
  <c r="G458" i="25"/>
  <c r="L391" i="25"/>
  <c r="G411" i="25"/>
  <c r="B272" i="25"/>
  <c r="C406" i="25"/>
  <c r="B498" i="25"/>
  <c r="G340" i="25"/>
  <c r="G500" i="25"/>
  <c r="G414" i="25"/>
  <c r="B265" i="25"/>
  <c r="I162" i="25"/>
  <c r="D142" i="25"/>
  <c r="C142" i="25"/>
  <c r="I395" i="25"/>
  <c r="H395" i="25"/>
  <c r="G395" i="25"/>
  <c r="C29" i="25"/>
  <c r="D232" i="25"/>
  <c r="C232" i="25"/>
  <c r="B476" i="25"/>
  <c r="B475" i="25"/>
  <c r="H85" i="25"/>
  <c r="I85" i="25"/>
  <c r="G488" i="25"/>
  <c r="G489" i="25"/>
  <c r="D74" i="25"/>
  <c r="C74" i="25"/>
  <c r="D374" i="25"/>
  <c r="C374" i="25"/>
  <c r="B375" i="25"/>
  <c r="B374" i="25"/>
  <c r="D470" i="25"/>
  <c r="B470" i="25"/>
  <c r="C470" i="25"/>
  <c r="C465" i="25"/>
  <c r="D465" i="25"/>
  <c r="B465" i="25"/>
  <c r="C433" i="25"/>
  <c r="B433" i="25"/>
  <c r="D433" i="25"/>
  <c r="C401" i="25"/>
  <c r="D401" i="25"/>
  <c r="B401" i="25"/>
  <c r="D227" i="25"/>
  <c r="C227" i="25"/>
  <c r="G379" i="25"/>
  <c r="G378" i="25"/>
  <c r="H270" i="25"/>
  <c r="I270" i="25"/>
  <c r="G271" i="25"/>
  <c r="G270" i="25"/>
  <c r="H150" i="25"/>
  <c r="I150" i="25"/>
  <c r="H78" i="25"/>
  <c r="I78" i="25"/>
  <c r="N461" i="25"/>
  <c r="M461" i="25"/>
  <c r="L461" i="25"/>
  <c r="C468" i="25"/>
  <c r="D468" i="25"/>
  <c r="B468" i="25"/>
  <c r="B469" i="25"/>
  <c r="C436" i="25"/>
  <c r="D436" i="25"/>
  <c r="B437" i="25"/>
  <c r="B262" i="25"/>
  <c r="G396" i="25"/>
  <c r="L499" i="25"/>
  <c r="L418" i="25"/>
  <c r="G485" i="25"/>
  <c r="B453" i="25"/>
  <c r="G398" i="25"/>
  <c r="B436" i="25"/>
  <c r="I423" i="25"/>
  <c r="M167" i="25"/>
  <c r="C158" i="25"/>
  <c r="D158" i="25"/>
  <c r="C77" i="25"/>
  <c r="D77" i="25"/>
  <c r="G367" i="25"/>
  <c r="H266" i="25"/>
  <c r="G266" i="25"/>
  <c r="H5" i="25"/>
  <c r="M411" i="25"/>
  <c r="N411" i="25"/>
  <c r="M136" i="25"/>
  <c r="N136" i="25"/>
  <c r="H102" i="25"/>
  <c r="I102" i="25"/>
  <c r="I221" i="25"/>
  <c r="H221" i="25"/>
  <c r="H141" i="25"/>
  <c r="I141" i="25"/>
  <c r="H60" i="25"/>
  <c r="I60" i="25"/>
  <c r="M464" i="25"/>
  <c r="L464" i="25"/>
  <c r="N464" i="25"/>
  <c r="M305" i="25"/>
  <c r="L305" i="25"/>
  <c r="N305" i="25"/>
  <c r="N39" i="25"/>
  <c r="N365" i="25"/>
  <c r="M365" i="25"/>
  <c r="N43" i="25"/>
  <c r="M43" i="25"/>
  <c r="L272" i="24"/>
  <c r="B255" i="24"/>
  <c r="G481" i="25"/>
  <c r="N443" i="25"/>
  <c r="G289" i="25"/>
  <c r="G421" i="25"/>
  <c r="H126" i="25"/>
  <c r="I126" i="25"/>
  <c r="G332" i="25"/>
  <c r="C76" i="25"/>
  <c r="D76" i="25"/>
  <c r="C203" i="25"/>
  <c r="I425" i="25"/>
  <c r="G425" i="25"/>
  <c r="C414" i="25"/>
  <c r="B415" i="25"/>
  <c r="B485" i="25"/>
  <c r="C409" i="25"/>
  <c r="D409" i="25"/>
  <c r="C377" i="25"/>
  <c r="D377" i="25"/>
  <c r="B378" i="25"/>
  <c r="D329" i="25"/>
  <c r="C329" i="25"/>
  <c r="C299" i="25"/>
  <c r="D299" i="25"/>
  <c r="C137" i="25"/>
  <c r="D137" i="25"/>
  <c r="G482" i="25"/>
  <c r="G374" i="25"/>
  <c r="H374" i="25"/>
  <c r="H202" i="25"/>
  <c r="I202" i="25"/>
  <c r="N485" i="25"/>
  <c r="M485" i="25"/>
  <c r="M107" i="25"/>
  <c r="N107" i="25"/>
  <c r="B467" i="25"/>
  <c r="B466" i="25"/>
  <c r="C286" i="25"/>
  <c r="D286" i="25"/>
  <c r="C270" i="25"/>
  <c r="B270" i="25"/>
  <c r="D270" i="25"/>
  <c r="C204" i="25"/>
  <c r="D204" i="25"/>
  <c r="D134" i="25"/>
  <c r="C134" i="25"/>
  <c r="D70" i="25"/>
  <c r="C70" i="25"/>
  <c r="H461" i="25"/>
  <c r="I461" i="25"/>
  <c r="I259" i="25"/>
  <c r="G259" i="25"/>
  <c r="H259" i="25"/>
  <c r="H64" i="25"/>
  <c r="I64" i="25"/>
  <c r="M467" i="25"/>
  <c r="N467" i="25"/>
  <c r="L467" i="25"/>
  <c r="N56" i="25"/>
  <c r="M56" i="25"/>
  <c r="G260" i="25"/>
  <c r="H70" i="25"/>
  <c r="L462" i="25"/>
  <c r="L463" i="25"/>
  <c r="M440" i="25"/>
  <c r="N440" i="25"/>
  <c r="L440" i="25"/>
  <c r="N408" i="25"/>
  <c r="L409" i="25"/>
  <c r="M376" i="25"/>
  <c r="N376" i="25"/>
  <c r="L377" i="25"/>
  <c r="L334" i="25"/>
  <c r="M331" i="25"/>
  <c r="L331" i="25"/>
  <c r="N331" i="25"/>
  <c r="M268" i="25"/>
  <c r="N268" i="25"/>
  <c r="N171" i="25"/>
  <c r="M171" i="25"/>
  <c r="M124" i="25"/>
  <c r="N156" i="25"/>
  <c r="M156" i="25"/>
  <c r="M69" i="25"/>
  <c r="N69" i="25"/>
  <c r="M143" i="25"/>
  <c r="N143" i="25"/>
  <c r="N77" i="25"/>
  <c r="M77" i="25"/>
  <c r="M34" i="24"/>
  <c r="N34" i="24"/>
  <c r="G333" i="24"/>
  <c r="G268" i="24"/>
  <c r="D70" i="24"/>
  <c r="C70" i="24"/>
  <c r="L455" i="24"/>
  <c r="L326" i="24"/>
  <c r="C153" i="25"/>
  <c r="L8" i="26"/>
  <c r="L9" i="26" s="1"/>
  <c r="L10" i="26" s="1"/>
  <c r="L11" i="26" s="1"/>
  <c r="L12" i="26" s="1"/>
  <c r="L13" i="26" s="1"/>
  <c r="L14" i="26" s="1"/>
  <c r="L15" i="26" s="1"/>
  <c r="L16" i="26" s="1"/>
  <c r="L17" i="26" s="1"/>
  <c r="L18" i="26" s="1"/>
  <c r="L19" i="26" s="1"/>
  <c r="L20" i="26" s="1"/>
  <c r="L21" i="26" s="1"/>
  <c r="L22" i="26" s="1"/>
  <c r="L23" i="26" s="1"/>
  <c r="D499" i="26"/>
  <c r="C499" i="26"/>
  <c r="B500" i="26"/>
  <c r="B422" i="26"/>
  <c r="B421" i="26"/>
  <c r="C280" i="26"/>
  <c r="B280" i="26"/>
  <c r="D280" i="26"/>
  <c r="B488" i="26"/>
  <c r="B489" i="26"/>
  <c r="G327" i="26"/>
  <c r="G328" i="26"/>
  <c r="B475" i="26"/>
  <c r="B474" i="26"/>
  <c r="D261" i="26"/>
  <c r="B261" i="26"/>
  <c r="C261" i="26"/>
  <c r="C196" i="26"/>
  <c r="D196" i="26"/>
  <c r="C41" i="26"/>
  <c r="C263" i="26"/>
  <c r="D263" i="26"/>
  <c r="B264" i="26"/>
  <c r="D129" i="26"/>
  <c r="C129" i="26"/>
  <c r="G287" i="26"/>
  <c r="G288" i="26"/>
  <c r="I156" i="26"/>
  <c r="H156" i="26"/>
  <c r="C375" i="26"/>
  <c r="D375" i="26"/>
  <c r="B375" i="26"/>
  <c r="C327" i="26"/>
  <c r="B327" i="26"/>
  <c r="D327" i="26"/>
  <c r="B291" i="26"/>
  <c r="B243" i="26"/>
  <c r="C111" i="26"/>
  <c r="C37" i="26"/>
  <c r="G483" i="26"/>
  <c r="G484" i="26"/>
  <c r="H371" i="26"/>
  <c r="I371" i="26"/>
  <c r="G372" i="26"/>
  <c r="G371" i="26"/>
  <c r="I307" i="26"/>
  <c r="H307" i="26"/>
  <c r="H243" i="26"/>
  <c r="I243" i="26"/>
  <c r="G244" i="26"/>
  <c r="G243" i="26"/>
  <c r="H195" i="26"/>
  <c r="I195" i="26"/>
  <c r="I161" i="26"/>
  <c r="H161" i="26"/>
  <c r="M487" i="26"/>
  <c r="L487" i="26"/>
  <c r="N487" i="26"/>
  <c r="N411" i="26"/>
  <c r="L412" i="26"/>
  <c r="L411" i="26"/>
  <c r="C45" i="26"/>
  <c r="H486" i="26"/>
  <c r="I486" i="26"/>
  <c r="G487" i="26"/>
  <c r="G486" i="26"/>
  <c r="G432" i="26"/>
  <c r="G433" i="26"/>
  <c r="G332" i="26"/>
  <c r="G333" i="26"/>
  <c r="H152" i="26"/>
  <c r="I152" i="26"/>
  <c r="H83" i="26"/>
  <c r="I83" i="26"/>
  <c r="H20" i="26"/>
  <c r="L449" i="26"/>
  <c r="L448" i="26"/>
  <c r="N323" i="26"/>
  <c r="L323" i="26"/>
  <c r="M323" i="26"/>
  <c r="L324" i="26"/>
  <c r="N259" i="26"/>
  <c r="L259" i="26"/>
  <c r="M259" i="26"/>
  <c r="I461" i="26"/>
  <c r="G461" i="26"/>
  <c r="H461" i="26"/>
  <c r="G334" i="26"/>
  <c r="G335" i="26"/>
  <c r="L453" i="26"/>
  <c r="L452" i="26"/>
  <c r="L235" i="26"/>
  <c r="L236" i="26"/>
  <c r="M235" i="26"/>
  <c r="N235" i="26"/>
  <c r="I430" i="26"/>
  <c r="G430" i="26"/>
  <c r="G431" i="26"/>
  <c r="H430" i="26"/>
  <c r="G378" i="26"/>
  <c r="G379" i="26"/>
  <c r="G314" i="26"/>
  <c r="G315" i="26"/>
  <c r="H167" i="26"/>
  <c r="I167" i="26"/>
  <c r="H85" i="26"/>
  <c r="I85" i="26"/>
  <c r="M472" i="26"/>
  <c r="L472" i="26"/>
  <c r="N472" i="26"/>
  <c r="N409" i="26"/>
  <c r="L409" i="26"/>
  <c r="N345" i="26"/>
  <c r="L345" i="26"/>
  <c r="M345" i="26"/>
  <c r="L346" i="26"/>
  <c r="N313" i="26"/>
  <c r="L313" i="26"/>
  <c r="L314" i="26"/>
  <c r="M313" i="26"/>
  <c r="N281" i="26"/>
  <c r="L282" i="26"/>
  <c r="M281" i="26"/>
  <c r="L281" i="26"/>
  <c r="M246" i="26"/>
  <c r="N246" i="26"/>
  <c r="L246" i="26"/>
  <c r="L225" i="26"/>
  <c r="L226" i="26"/>
  <c r="N72" i="26"/>
  <c r="M72" i="26"/>
  <c r="C124" i="25"/>
  <c r="C94" i="25"/>
  <c r="D94" i="25"/>
  <c r="C30" i="25"/>
  <c r="N80" i="25"/>
  <c r="H118" i="25"/>
  <c r="I118" i="25"/>
  <c r="L423" i="25"/>
  <c r="L424" i="25"/>
  <c r="H283" i="25"/>
  <c r="I283" i="25"/>
  <c r="H173" i="25"/>
  <c r="I173" i="25"/>
  <c r="M400" i="25"/>
  <c r="N400" i="25"/>
  <c r="M368" i="25"/>
  <c r="N368" i="25"/>
  <c r="N273" i="25"/>
  <c r="M273" i="25"/>
  <c r="N57" i="25"/>
  <c r="M57" i="25"/>
  <c r="N149" i="25"/>
  <c r="N93" i="25"/>
  <c r="M93" i="25"/>
  <c r="N381" i="25"/>
  <c r="M381" i="25"/>
  <c r="L382" i="25"/>
  <c r="N317" i="25"/>
  <c r="M317" i="25"/>
  <c r="L253" i="25"/>
  <c r="M253" i="25"/>
  <c r="L254" i="25"/>
  <c r="H165" i="24"/>
  <c r="I165" i="24"/>
  <c r="D146" i="24"/>
  <c r="C146" i="24"/>
  <c r="G413" i="24"/>
  <c r="H9" i="24"/>
  <c r="L476" i="25"/>
  <c r="L443" i="25"/>
  <c r="L411" i="25"/>
  <c r="G249" i="25"/>
  <c r="G267" i="25"/>
  <c r="I191" i="25"/>
  <c r="H191" i="25"/>
  <c r="H478" i="25"/>
  <c r="I478" i="25"/>
  <c r="D118" i="25"/>
  <c r="C118" i="25"/>
  <c r="H183" i="25"/>
  <c r="I183" i="25"/>
  <c r="B6" i="25"/>
  <c r="B7" i="25" s="1"/>
  <c r="B8" i="25" s="1"/>
  <c r="B9" i="25" s="1"/>
  <c r="B10" i="25" s="1"/>
  <c r="B11" i="25" s="1"/>
  <c r="B12" i="25" s="1"/>
  <c r="B13" i="25" s="1"/>
  <c r="B14" i="25" s="1"/>
  <c r="B15" i="25" s="1"/>
  <c r="B16" i="25" s="1"/>
  <c r="B17" i="25" s="1"/>
  <c r="B18" i="25" s="1"/>
  <c r="B19" i="25" s="1"/>
  <c r="B20" i="25" s="1"/>
  <c r="B21" i="25" s="1"/>
  <c r="B22" i="25" s="1"/>
  <c r="B23" i="25" s="1"/>
  <c r="B24" i="25" s="1"/>
  <c r="B25" i="25" s="1"/>
  <c r="B26" i="25" s="1"/>
  <c r="B27" i="25" s="1"/>
  <c r="B28" i="25" s="1"/>
  <c r="B29" i="25" s="1"/>
  <c r="B30" i="25" s="1"/>
  <c r="B31" i="25" s="1"/>
  <c r="B32" i="25" s="1"/>
  <c r="B33" i="25" s="1"/>
  <c r="B34" i="25" s="1"/>
  <c r="B35" i="25" s="1"/>
  <c r="B36" i="25" s="1"/>
  <c r="B37" i="25" s="1"/>
  <c r="B38" i="25" s="1"/>
  <c r="B39" i="25" s="1"/>
  <c r="B40" i="25" s="1"/>
  <c r="B41" i="25" s="1"/>
  <c r="B42" i="25" s="1"/>
  <c r="B43" i="25" s="1"/>
  <c r="B44" i="25" s="1"/>
  <c r="B45" i="25" s="1"/>
  <c r="B46" i="25" s="1"/>
  <c r="B47" i="25" s="1"/>
  <c r="B48" i="25" s="1"/>
  <c r="B49" i="25" s="1"/>
  <c r="B50" i="25" s="1"/>
  <c r="B51" i="25" s="1"/>
  <c r="B52" i="25" s="1"/>
  <c r="B53" i="25" s="1"/>
  <c r="B54" i="25" s="1"/>
  <c r="B55" i="25" s="1"/>
  <c r="B56" i="25" s="1"/>
  <c r="B57" i="25" s="1"/>
  <c r="B58" i="25" s="1"/>
  <c r="B59" i="25" s="1"/>
  <c r="B60" i="25" s="1"/>
  <c r="B61" i="25" s="1"/>
  <c r="B62" i="25" s="1"/>
  <c r="B63" i="25" s="1"/>
  <c r="B64" i="25" s="1"/>
  <c r="B65" i="25" s="1"/>
  <c r="B66" i="25" s="1"/>
  <c r="B67" i="25" s="1"/>
  <c r="B68" i="25" s="1"/>
  <c r="B69" i="25" s="1"/>
  <c r="B70" i="25" s="1"/>
  <c r="B71" i="25" s="1"/>
  <c r="B72" i="25" s="1"/>
  <c r="B73" i="25" s="1"/>
  <c r="B74" i="25" s="1"/>
  <c r="B75" i="25" s="1"/>
  <c r="B76" i="25" s="1"/>
  <c r="B77" i="25" s="1"/>
  <c r="B78" i="25" s="1"/>
  <c r="B79" i="25" s="1"/>
  <c r="B80" i="25" s="1"/>
  <c r="B81" i="25" s="1"/>
  <c r="B82" i="25" s="1"/>
  <c r="B83" i="25" s="1"/>
  <c r="B84" i="25" s="1"/>
  <c r="B85" i="25" s="1"/>
  <c r="B86" i="25" s="1"/>
  <c r="B87" i="25" s="1"/>
  <c r="B88" i="25" s="1"/>
  <c r="B89" i="25" s="1"/>
  <c r="B90" i="25" s="1"/>
  <c r="B91" i="25" s="1"/>
  <c r="B92" i="25" s="1"/>
  <c r="B93" i="25" s="1"/>
  <c r="B94" i="25" s="1"/>
  <c r="B95" i="25" s="1"/>
  <c r="B96" i="25" s="1"/>
  <c r="B97" i="25" s="1"/>
  <c r="B98" i="25" s="1"/>
  <c r="B99" i="25" s="1"/>
  <c r="B100" i="25" s="1"/>
  <c r="C6" i="25"/>
  <c r="D272" i="25"/>
  <c r="C272" i="25"/>
  <c r="G468" i="25"/>
  <c r="D302" i="25"/>
  <c r="C302" i="25"/>
  <c r="D382" i="25"/>
  <c r="C382" i="25"/>
  <c r="B383" i="25"/>
  <c r="D478" i="25"/>
  <c r="C478" i="25"/>
  <c r="C212" i="25"/>
  <c r="D212" i="25"/>
  <c r="D180" i="25"/>
  <c r="H406" i="25"/>
  <c r="I406" i="25"/>
  <c r="G407" i="25"/>
  <c r="H322" i="25"/>
  <c r="I322" i="25"/>
  <c r="H234" i="25"/>
  <c r="I234" i="25"/>
  <c r="H186" i="25"/>
  <c r="I186" i="25"/>
  <c r="I120" i="25"/>
  <c r="H120" i="25"/>
  <c r="N421" i="25"/>
  <c r="L421" i="25"/>
  <c r="M421" i="25"/>
  <c r="B434" i="25"/>
  <c r="B435" i="25"/>
  <c r="C254" i="25"/>
  <c r="B254" i="25"/>
  <c r="D254" i="25"/>
  <c r="H489" i="25"/>
  <c r="I489" i="25"/>
  <c r="I433" i="25"/>
  <c r="G433" i="25"/>
  <c r="G434" i="25"/>
  <c r="H433" i="25"/>
  <c r="H377" i="25"/>
  <c r="I377" i="25"/>
  <c r="I286" i="25"/>
  <c r="H286" i="25"/>
  <c r="M494" i="25"/>
  <c r="N494" i="25"/>
  <c r="M125" i="25"/>
  <c r="H38" i="25"/>
  <c r="N193" i="25"/>
  <c r="M193" i="25"/>
  <c r="I169" i="25"/>
  <c r="H149" i="25"/>
  <c r="I149" i="25"/>
  <c r="H30" i="25"/>
  <c r="M472" i="25"/>
  <c r="N472" i="25"/>
  <c r="L472" i="25"/>
  <c r="M312" i="25"/>
  <c r="N312" i="25"/>
  <c r="M248" i="25"/>
  <c r="L248" i="25"/>
  <c r="N248" i="25"/>
  <c r="M347" i="25"/>
  <c r="L347" i="25"/>
  <c r="N347" i="25"/>
  <c r="M300" i="25"/>
  <c r="N300" i="25"/>
  <c r="M236" i="25"/>
  <c r="L236" i="25"/>
  <c r="N145" i="25"/>
  <c r="M145" i="25"/>
  <c r="N53" i="25"/>
  <c r="N173" i="25"/>
  <c r="M173" i="25"/>
  <c r="B405" i="24"/>
  <c r="G250" i="24"/>
  <c r="G251" i="24"/>
  <c r="G300" i="24"/>
  <c r="N433" i="24"/>
  <c r="L434" i="24"/>
  <c r="H41" i="24"/>
  <c r="L445" i="24"/>
  <c r="M165" i="24"/>
  <c r="C200" i="25"/>
  <c r="D173" i="26"/>
  <c r="C160" i="26"/>
  <c r="D160" i="26"/>
  <c r="D331" i="26"/>
  <c r="B332" i="26"/>
  <c r="B331" i="26"/>
  <c r="D451" i="26"/>
  <c r="C451" i="26"/>
  <c r="H112" i="26"/>
  <c r="I112" i="26"/>
  <c r="C371" i="26"/>
  <c r="B372" i="26"/>
  <c r="B295" i="26"/>
  <c r="C295" i="26"/>
  <c r="D295" i="26"/>
  <c r="B357" i="26"/>
  <c r="B358" i="26"/>
  <c r="H125" i="26"/>
  <c r="I125" i="26"/>
  <c r="B409" i="26"/>
  <c r="B408" i="26"/>
  <c r="B312" i="26"/>
  <c r="B313" i="26"/>
  <c r="C232" i="26"/>
  <c r="D232" i="26"/>
  <c r="C128" i="26"/>
  <c r="D128" i="26"/>
  <c r="L231" i="26"/>
  <c r="M231" i="26"/>
  <c r="L232" i="26"/>
  <c r="B411" i="26"/>
  <c r="B410" i="26"/>
  <c r="D169" i="26"/>
  <c r="C169" i="26"/>
  <c r="C9" i="26"/>
  <c r="M149" i="26"/>
  <c r="N149" i="26"/>
  <c r="D245" i="26"/>
  <c r="B245" i="26"/>
  <c r="C245" i="26"/>
  <c r="C57" i="26"/>
  <c r="I405" i="26"/>
  <c r="G405" i="26"/>
  <c r="M358" i="26"/>
  <c r="N358" i="26"/>
  <c r="L358" i="26"/>
  <c r="L359" i="26"/>
  <c r="C343" i="26"/>
  <c r="B343" i="26"/>
  <c r="D343" i="26"/>
  <c r="D85" i="26"/>
  <c r="C21" i="26"/>
  <c r="I470" i="26"/>
  <c r="G471" i="26"/>
  <c r="G470" i="26"/>
  <c r="G403" i="26"/>
  <c r="H403" i="26"/>
  <c r="I403" i="26"/>
  <c r="G355" i="26"/>
  <c r="I355" i="26"/>
  <c r="H355" i="26"/>
  <c r="I291" i="26"/>
  <c r="H291" i="26"/>
  <c r="G291" i="26"/>
  <c r="H227" i="26"/>
  <c r="I227" i="26"/>
  <c r="H179" i="26"/>
  <c r="I179" i="26"/>
  <c r="I129" i="26"/>
  <c r="H129" i="26"/>
  <c r="N443" i="26"/>
  <c r="L444" i="26"/>
  <c r="L443" i="26"/>
  <c r="M443" i="26"/>
  <c r="N161" i="26"/>
  <c r="M161" i="26"/>
  <c r="C13" i="26"/>
  <c r="G467" i="26"/>
  <c r="G468" i="26"/>
  <c r="H99" i="26"/>
  <c r="I99" i="26"/>
  <c r="H51" i="26"/>
  <c r="N491" i="26"/>
  <c r="L491" i="26"/>
  <c r="L492" i="26"/>
  <c r="I421" i="26"/>
  <c r="G421" i="26"/>
  <c r="G422" i="26"/>
  <c r="H108" i="26"/>
  <c r="I108" i="26"/>
  <c r="I139" i="26"/>
  <c r="H139" i="26"/>
  <c r="H69" i="26"/>
  <c r="I69" i="26"/>
  <c r="H37" i="26"/>
  <c r="M457" i="26"/>
  <c r="L457" i="26"/>
  <c r="N457" i="26"/>
  <c r="M425" i="26"/>
  <c r="N425" i="26"/>
  <c r="L425" i="26"/>
  <c r="N297" i="26"/>
  <c r="M297" i="26"/>
  <c r="L297" i="26"/>
  <c r="L402" i="24"/>
  <c r="G373" i="24"/>
  <c r="C87" i="24"/>
  <c r="H137" i="24"/>
  <c r="I396" i="24"/>
  <c r="G499" i="25"/>
  <c r="L488" i="25"/>
  <c r="B463" i="25"/>
  <c r="L455" i="25"/>
  <c r="B421" i="25"/>
  <c r="B432" i="25"/>
  <c r="G394" i="25"/>
  <c r="G387" i="25"/>
  <c r="L368" i="25"/>
  <c r="B319" i="25"/>
  <c r="L313" i="25"/>
  <c r="B299" i="25"/>
  <c r="G262" i="25"/>
  <c r="B241" i="25"/>
  <c r="L332" i="25"/>
  <c r="L312" i="25"/>
  <c r="G287" i="25"/>
  <c r="L238" i="25"/>
  <c r="L256" i="25"/>
  <c r="L237" i="25"/>
  <c r="B287" i="25"/>
  <c r="D195" i="25"/>
  <c r="C267" i="25"/>
  <c r="B329" i="25"/>
  <c r="C357" i="25"/>
  <c r="D124" i="25"/>
  <c r="D240" i="25"/>
  <c r="H17" i="25"/>
  <c r="H137" i="25"/>
  <c r="I266" i="25"/>
  <c r="I279" i="25"/>
  <c r="H235" i="25"/>
  <c r="H98" i="25"/>
  <c r="N403" i="25"/>
  <c r="B329" i="26"/>
  <c r="G330" i="26"/>
  <c r="L258" i="26"/>
  <c r="B244" i="26"/>
  <c r="C85" i="26"/>
  <c r="D111" i="26"/>
  <c r="C331" i="26"/>
  <c r="B452" i="26"/>
  <c r="G292" i="26"/>
  <c r="I51" i="26"/>
  <c r="H405" i="26"/>
  <c r="H421" i="26"/>
  <c r="L422" i="26"/>
  <c r="C60" i="25"/>
  <c r="C13" i="25"/>
  <c r="G467" i="25"/>
  <c r="I467" i="25"/>
  <c r="H467" i="25"/>
  <c r="G399" i="25"/>
  <c r="I331" i="25"/>
  <c r="G331" i="25"/>
  <c r="H331" i="25"/>
  <c r="H238" i="25"/>
  <c r="I238" i="25"/>
  <c r="H105" i="25"/>
  <c r="I105" i="25"/>
  <c r="I68" i="25"/>
  <c r="M475" i="25"/>
  <c r="N475" i="25"/>
  <c r="N269" i="25"/>
  <c r="M269" i="25"/>
  <c r="L269" i="25"/>
  <c r="H254" i="25"/>
  <c r="I254" i="25"/>
  <c r="I205" i="25"/>
  <c r="H205" i="25"/>
  <c r="I189" i="25"/>
  <c r="H189" i="25"/>
  <c r="I121" i="25"/>
  <c r="H121" i="25"/>
  <c r="I74" i="25"/>
  <c r="H74" i="25"/>
  <c r="H49" i="25"/>
  <c r="M432" i="25"/>
  <c r="L432" i="25"/>
  <c r="N432" i="25"/>
  <c r="M336" i="25"/>
  <c r="L336" i="25"/>
  <c r="L241" i="25"/>
  <c r="M241" i="25"/>
  <c r="L242" i="25"/>
  <c r="L337" i="25"/>
  <c r="M196" i="25"/>
  <c r="N196" i="25"/>
  <c r="N112" i="25"/>
  <c r="M112" i="25"/>
  <c r="N397" i="25"/>
  <c r="M397" i="25"/>
  <c r="L397" i="25"/>
  <c r="N349" i="25"/>
  <c r="L349" i="25"/>
  <c r="L350" i="25"/>
  <c r="M349" i="25"/>
  <c r="N333" i="25"/>
  <c r="M333" i="25"/>
  <c r="L221" i="25"/>
  <c r="M221" i="25"/>
  <c r="M92" i="25"/>
  <c r="N92" i="25"/>
  <c r="M9" i="25"/>
  <c r="N113" i="25"/>
  <c r="M113" i="25"/>
  <c r="M79" i="25"/>
  <c r="N79" i="25"/>
  <c r="G406" i="24"/>
  <c r="G407" i="24"/>
  <c r="B398" i="24"/>
  <c r="B399" i="24"/>
  <c r="G295" i="24"/>
  <c r="G294" i="24"/>
  <c r="L436" i="24"/>
  <c r="L435" i="24"/>
  <c r="B443" i="24"/>
  <c r="L414" i="24"/>
  <c r="L263" i="25"/>
  <c r="H68" i="25"/>
  <c r="M39" i="25"/>
  <c r="M233" i="25"/>
  <c r="N233" i="25"/>
  <c r="L234" i="25"/>
  <c r="C89" i="25"/>
  <c r="D89" i="25"/>
  <c r="N301" i="25"/>
  <c r="M301" i="25"/>
  <c r="I371" i="25"/>
  <c r="H371" i="25"/>
  <c r="G403" i="25"/>
  <c r="H403" i="25"/>
  <c r="C133" i="25"/>
  <c r="D133" i="25"/>
  <c r="I323" i="25"/>
  <c r="G323" i="25"/>
  <c r="C22" i="25"/>
  <c r="C150" i="25"/>
  <c r="D350" i="25"/>
  <c r="C350" i="25"/>
  <c r="D446" i="25"/>
  <c r="B446" i="25"/>
  <c r="C446" i="25"/>
  <c r="B447" i="25"/>
  <c r="C473" i="25"/>
  <c r="B474" i="25"/>
  <c r="D473" i="25"/>
  <c r="C441" i="25"/>
  <c r="D441" i="25"/>
  <c r="D313" i="25"/>
  <c r="C313" i="25"/>
  <c r="B313" i="25"/>
  <c r="B247" i="25"/>
  <c r="B248" i="25"/>
  <c r="D196" i="25"/>
  <c r="C73" i="25"/>
  <c r="I465" i="25"/>
  <c r="H465" i="25"/>
  <c r="G465" i="25"/>
  <c r="I427" i="25"/>
  <c r="H427" i="25"/>
  <c r="I355" i="25"/>
  <c r="H355" i="25"/>
  <c r="H218" i="25"/>
  <c r="I218" i="25"/>
  <c r="I92" i="25"/>
  <c r="H92" i="25"/>
  <c r="H46" i="25"/>
  <c r="N453" i="25"/>
  <c r="L453" i="25"/>
  <c r="N265" i="25"/>
  <c r="M265" i="25"/>
  <c r="L266" i="25"/>
  <c r="L265" i="25"/>
  <c r="B402" i="25"/>
  <c r="C238" i="25"/>
  <c r="D238" i="25"/>
  <c r="C58" i="25"/>
  <c r="G479" i="25"/>
  <c r="H97" i="25"/>
  <c r="I97" i="25"/>
  <c r="H29" i="25"/>
  <c r="M435" i="25"/>
  <c r="L436" i="25"/>
  <c r="N435" i="25"/>
  <c r="L261" i="25"/>
  <c r="N261" i="25"/>
  <c r="H166" i="25"/>
  <c r="I166" i="25"/>
  <c r="H81" i="25"/>
  <c r="I81" i="25"/>
  <c r="L466" i="25"/>
  <c r="M133" i="25"/>
  <c r="N133" i="25"/>
  <c r="I302" i="25"/>
  <c r="G302" i="25"/>
  <c r="H302" i="25"/>
  <c r="G303" i="25"/>
  <c r="H243" i="25"/>
  <c r="G243" i="25"/>
  <c r="I243" i="25"/>
  <c r="I161" i="25"/>
  <c r="L398" i="25"/>
  <c r="M344" i="25"/>
  <c r="N344" i="25"/>
  <c r="M183" i="25"/>
  <c r="M68" i="25"/>
  <c r="N68" i="25"/>
  <c r="M363" i="25"/>
  <c r="L363" i="25"/>
  <c r="M315" i="25"/>
  <c r="L315" i="25"/>
  <c r="N315" i="25"/>
  <c r="N217" i="25"/>
  <c r="N109" i="25"/>
  <c r="M109" i="25"/>
  <c r="M37" i="25"/>
  <c r="M12" i="25"/>
  <c r="D479" i="24"/>
  <c r="B480" i="24"/>
  <c r="G292" i="24"/>
  <c r="G291" i="24"/>
  <c r="D473" i="24"/>
  <c r="B473" i="24"/>
  <c r="C441" i="24"/>
  <c r="B441" i="24"/>
  <c r="D361" i="24"/>
  <c r="B361" i="24"/>
  <c r="G5" i="24"/>
  <c r="G6" i="24" s="1"/>
  <c r="G7" i="24" s="1"/>
  <c r="G8" i="24" s="1"/>
  <c r="G9" i="24" s="1"/>
  <c r="G10" i="24" s="1"/>
  <c r="G11" i="24" s="1"/>
  <c r="G12" i="24" s="1"/>
  <c r="G13" i="24" s="1"/>
  <c r="G14" i="24" s="1"/>
  <c r="G15" i="24" s="1"/>
  <c r="G16" i="24" s="1"/>
  <c r="G17" i="24" s="1"/>
  <c r="G18" i="24" s="1"/>
  <c r="G19" i="24" s="1"/>
  <c r="G20" i="24" s="1"/>
  <c r="G21" i="24" s="1"/>
  <c r="G22" i="24" s="1"/>
  <c r="G23" i="24" s="1"/>
  <c r="G24" i="24" s="1"/>
  <c r="G25" i="24" s="1"/>
  <c r="G26" i="24" s="1"/>
  <c r="G27" i="24" s="1"/>
  <c r="G28" i="24" s="1"/>
  <c r="G29" i="24" s="1"/>
  <c r="G30" i="24" s="1"/>
  <c r="G31" i="24" s="1"/>
  <c r="G32" i="24" s="1"/>
  <c r="G33" i="24" s="1"/>
  <c r="G34" i="24" s="1"/>
  <c r="G35" i="24" s="1"/>
  <c r="G36" i="24" s="1"/>
  <c r="G37" i="24" s="1"/>
  <c r="G38" i="24" s="1"/>
  <c r="G39" i="24" s="1"/>
  <c r="G40" i="24" s="1"/>
  <c r="G41" i="24" s="1"/>
  <c r="G42" i="24" s="1"/>
  <c r="G43" i="24" s="1"/>
  <c r="G44" i="24" s="1"/>
  <c r="G45" i="24" s="1"/>
  <c r="G46" i="24" s="1"/>
  <c r="G47" i="24" s="1"/>
  <c r="G48" i="24" s="1"/>
  <c r="G49" i="24" s="1"/>
  <c r="G50" i="24" s="1"/>
  <c r="G51" i="24" s="1"/>
  <c r="G52" i="24" s="1"/>
  <c r="G53" i="24" s="1"/>
  <c r="G54" i="24" s="1"/>
  <c r="G55" i="24" s="1"/>
  <c r="G56" i="24" s="1"/>
  <c r="G57" i="24" s="1"/>
  <c r="G58" i="24" s="1"/>
  <c r="G59" i="24" s="1"/>
  <c r="G60" i="24" s="1"/>
  <c r="G61" i="24" s="1"/>
  <c r="G62" i="24" s="1"/>
  <c r="G63" i="24" s="1"/>
  <c r="G64" i="24" s="1"/>
  <c r="G65" i="24" s="1"/>
  <c r="G66" i="24" s="1"/>
  <c r="G67" i="24" s="1"/>
  <c r="G68" i="24" s="1"/>
  <c r="G69" i="24" s="1"/>
  <c r="G70" i="24" s="1"/>
  <c r="G71" i="24" s="1"/>
  <c r="G72" i="24" s="1"/>
  <c r="G73" i="24" s="1"/>
  <c r="G74" i="24" s="1"/>
  <c r="G75" i="24" s="1"/>
  <c r="G76" i="24" s="1"/>
  <c r="G77" i="24" s="1"/>
  <c r="G78" i="24" s="1"/>
  <c r="G79" i="24" s="1"/>
  <c r="G80" i="24" s="1"/>
  <c r="G81" i="24" s="1"/>
  <c r="G82" i="24" s="1"/>
  <c r="L356" i="24"/>
  <c r="L292" i="24"/>
  <c r="C423" i="24"/>
  <c r="B423" i="24"/>
  <c r="B424" i="24"/>
  <c r="C172" i="25"/>
  <c r="D172" i="25"/>
  <c r="I239" i="25"/>
  <c r="H239" i="25"/>
  <c r="D137" i="26"/>
  <c r="C137" i="26"/>
  <c r="C252" i="26"/>
  <c r="D252" i="26"/>
  <c r="B253" i="26"/>
  <c r="B252" i="26"/>
  <c r="D435" i="26"/>
  <c r="C435" i="26"/>
  <c r="B435" i="26"/>
  <c r="I469" i="26"/>
  <c r="H469" i="26"/>
  <c r="G469" i="26"/>
  <c r="L254" i="26"/>
  <c r="L253" i="26"/>
  <c r="B393" i="26"/>
  <c r="B392" i="26"/>
  <c r="B282" i="26"/>
  <c r="B281" i="26"/>
  <c r="D216" i="26"/>
  <c r="C216" i="26"/>
  <c r="D184" i="26"/>
  <c r="D97" i="26"/>
  <c r="I441" i="26"/>
  <c r="G442" i="26"/>
  <c r="L466" i="26"/>
  <c r="L467" i="26"/>
  <c r="B347" i="26"/>
  <c r="B346" i="26"/>
  <c r="C322" i="26"/>
  <c r="B322" i="26"/>
  <c r="C306" i="26"/>
  <c r="D306" i="26"/>
  <c r="C279" i="26"/>
  <c r="D279" i="26"/>
  <c r="B279" i="26"/>
  <c r="D148" i="26"/>
  <c r="C148" i="26"/>
  <c r="I445" i="26"/>
  <c r="H445" i="26"/>
  <c r="G446" i="26"/>
  <c r="L362" i="26"/>
  <c r="L363" i="26"/>
  <c r="B388" i="26"/>
  <c r="B389" i="26"/>
  <c r="C113" i="26"/>
  <c r="D113" i="26"/>
  <c r="H473" i="26"/>
  <c r="I473" i="26"/>
  <c r="G474" i="26"/>
  <c r="M93" i="26"/>
  <c r="N93" i="26"/>
  <c r="C391" i="26"/>
  <c r="B391" i="26"/>
  <c r="D391" i="26"/>
  <c r="C359" i="26"/>
  <c r="D359" i="26"/>
  <c r="B359" i="26"/>
  <c r="B260" i="26"/>
  <c r="B259" i="26"/>
  <c r="D161" i="26"/>
  <c r="C161" i="26"/>
  <c r="C53" i="26"/>
  <c r="C5" i="26"/>
  <c r="G451" i="26"/>
  <c r="G452" i="26"/>
  <c r="H438" i="26"/>
  <c r="G439" i="26"/>
  <c r="G438" i="26"/>
  <c r="I438" i="26"/>
  <c r="G387" i="26"/>
  <c r="I387" i="26"/>
  <c r="H387" i="26"/>
  <c r="G340" i="26"/>
  <c r="G339" i="26"/>
  <c r="I339" i="26"/>
  <c r="I323" i="26"/>
  <c r="H323" i="26"/>
  <c r="I275" i="26"/>
  <c r="G275" i="26"/>
  <c r="G276" i="26"/>
  <c r="H275" i="26"/>
  <c r="I259" i="26"/>
  <c r="H259" i="26"/>
  <c r="G260" i="26"/>
  <c r="G259" i="26"/>
  <c r="H211" i="26"/>
  <c r="I211" i="26"/>
  <c r="I104" i="26"/>
  <c r="H16" i="26"/>
  <c r="M471" i="26"/>
  <c r="N471" i="26"/>
  <c r="L471" i="26"/>
  <c r="N379" i="26"/>
  <c r="M379" i="26"/>
  <c r="L380" i="26"/>
  <c r="L379" i="26"/>
  <c r="L270" i="26"/>
  <c r="L271" i="26"/>
  <c r="M83" i="26"/>
  <c r="N83" i="26"/>
  <c r="D65" i="26"/>
  <c r="C65" i="26"/>
  <c r="C29" i="26"/>
  <c r="H454" i="26"/>
  <c r="I454" i="26"/>
  <c r="G455" i="26"/>
  <c r="G454" i="26"/>
  <c r="H172" i="26"/>
  <c r="I172" i="26"/>
  <c r="I127" i="26"/>
  <c r="H67" i="26"/>
  <c r="H35" i="26"/>
  <c r="L474" i="26"/>
  <c r="L473" i="26"/>
  <c r="M291" i="26"/>
  <c r="L292" i="26"/>
  <c r="M157" i="26"/>
  <c r="N157" i="26"/>
  <c r="G318" i="26"/>
  <c r="G319" i="26"/>
  <c r="I133" i="26"/>
  <c r="L498" i="26"/>
  <c r="L499" i="26"/>
  <c r="L421" i="26"/>
  <c r="L420" i="26"/>
  <c r="L289" i="26"/>
  <c r="L288" i="26"/>
  <c r="G412" i="26"/>
  <c r="G413" i="26"/>
  <c r="G347" i="26"/>
  <c r="G346" i="26"/>
  <c r="H101" i="26"/>
  <c r="I101" i="26"/>
  <c r="H53" i="26"/>
  <c r="I53" i="26"/>
  <c r="H5" i="26"/>
  <c r="M488" i="26"/>
  <c r="N488" i="26"/>
  <c r="L488" i="26"/>
  <c r="N441" i="26"/>
  <c r="M441" i="26"/>
  <c r="L442" i="26"/>
  <c r="L441" i="26"/>
  <c r="N377" i="26"/>
  <c r="L377" i="26"/>
  <c r="M377" i="26"/>
  <c r="L378" i="26"/>
  <c r="M329" i="26"/>
  <c r="L330" i="26"/>
  <c r="B379" i="24"/>
  <c r="B340" i="24"/>
  <c r="G342" i="24"/>
  <c r="L395" i="24"/>
  <c r="C99" i="24"/>
  <c r="C153" i="24"/>
  <c r="H252" i="24"/>
  <c r="B453" i="24"/>
  <c r="G433" i="24"/>
  <c r="G430" i="24"/>
  <c r="B7" i="24"/>
  <c r="B8" i="24" s="1"/>
  <c r="B9" i="24" s="1"/>
  <c r="B10" i="24" s="1"/>
  <c r="B11" i="24" s="1"/>
  <c r="B12" i="24" s="1"/>
  <c r="B13" i="24" s="1"/>
  <c r="B14" i="24" s="1"/>
  <c r="B15" i="24" s="1"/>
  <c r="B16" i="24" s="1"/>
  <c r="B17" i="24" s="1"/>
  <c r="B18" i="24" s="1"/>
  <c r="B19" i="24" s="1"/>
  <c r="B20" i="24" s="1"/>
  <c r="B21" i="24" s="1"/>
  <c r="B22" i="24" s="1"/>
  <c r="B23" i="24" s="1"/>
  <c r="B24" i="24" s="1"/>
  <c r="B25" i="24" s="1"/>
  <c r="B26" i="24" s="1"/>
  <c r="B27" i="24" s="1"/>
  <c r="B28" i="24" s="1"/>
  <c r="B29" i="24" s="1"/>
  <c r="B30" i="24" s="1"/>
  <c r="B31" i="24" s="1"/>
  <c r="B32" i="24" s="1"/>
  <c r="B33" i="24" s="1"/>
  <c r="B34" i="24" s="1"/>
  <c r="B35" i="24" s="1"/>
  <c r="B36" i="24" s="1"/>
  <c r="B37" i="24" s="1"/>
  <c r="B38" i="24" s="1"/>
  <c r="B39" i="24" s="1"/>
  <c r="B40" i="24" s="1"/>
  <c r="B41" i="24" s="1"/>
  <c r="B42" i="24" s="1"/>
  <c r="B43" i="24" s="1"/>
  <c r="B44" i="24" s="1"/>
  <c r="B45" i="24" s="1"/>
  <c r="B46" i="24" s="1"/>
  <c r="B47" i="24" s="1"/>
  <c r="B48" i="24" s="1"/>
  <c r="B49" i="24" s="1"/>
  <c r="B50" i="24" s="1"/>
  <c r="B51" i="24" s="1"/>
  <c r="B52" i="24" s="1"/>
  <c r="B53" i="24" s="1"/>
  <c r="B54" i="24" s="1"/>
  <c r="B55" i="24" s="1"/>
  <c r="B56" i="24" s="1"/>
  <c r="B57" i="24" s="1"/>
  <c r="B58" i="24" s="1"/>
  <c r="B59" i="24" s="1"/>
  <c r="B60" i="24" s="1"/>
  <c r="B61" i="24" s="1"/>
  <c r="B62" i="24" s="1"/>
  <c r="B63" i="24" s="1"/>
  <c r="B64" i="24" s="1"/>
  <c r="B65" i="24" s="1"/>
  <c r="B66" i="24" s="1"/>
  <c r="B67" i="24" s="1"/>
  <c r="B68" i="24" s="1"/>
  <c r="B69" i="24" s="1"/>
  <c r="B70" i="24" s="1"/>
  <c r="B71" i="24" s="1"/>
  <c r="B72" i="24" s="1"/>
  <c r="B73" i="24" s="1"/>
  <c r="B74" i="24" s="1"/>
  <c r="B75" i="24" s="1"/>
  <c r="B76" i="24" s="1"/>
  <c r="B77" i="24" s="1"/>
  <c r="B78" i="24" s="1"/>
  <c r="B79" i="24" s="1"/>
  <c r="B80" i="24" s="1"/>
  <c r="B81" i="24" s="1"/>
  <c r="B82" i="24" s="1"/>
  <c r="B83" i="24" s="1"/>
  <c r="B84" i="24" s="1"/>
  <c r="B85" i="24" s="1"/>
  <c r="B86" i="24" s="1"/>
  <c r="B87" i="24" s="1"/>
  <c r="B88" i="24" s="1"/>
  <c r="B89" i="24" s="1"/>
  <c r="B90" i="24" s="1"/>
  <c r="B91" i="24" s="1"/>
  <c r="B92" i="24" s="1"/>
  <c r="B93" i="24" s="1"/>
  <c r="B94" i="24" s="1"/>
  <c r="B95" i="24" s="1"/>
  <c r="B96" i="24" s="1"/>
  <c r="B97" i="24" s="1"/>
  <c r="B98" i="24" s="1"/>
  <c r="B99" i="24" s="1"/>
  <c r="B100" i="24" s="1"/>
  <c r="B101" i="24" s="1"/>
  <c r="B102" i="24" s="1"/>
  <c r="B103" i="24" s="1"/>
  <c r="B104" i="24" s="1"/>
  <c r="B105" i="24" s="1"/>
  <c r="B106" i="24" s="1"/>
  <c r="B107" i="24" s="1"/>
  <c r="B108" i="24" s="1"/>
  <c r="B109" i="24" s="1"/>
  <c r="B110" i="24" s="1"/>
  <c r="B111" i="24" s="1"/>
  <c r="B112" i="24" s="1"/>
  <c r="B113" i="24" s="1"/>
  <c r="G396" i="24"/>
  <c r="B351" i="24"/>
  <c r="C14" i="24"/>
  <c r="D340" i="24"/>
  <c r="D359" i="24"/>
  <c r="D153" i="24"/>
  <c r="B495" i="25"/>
  <c r="G480" i="25"/>
  <c r="L473" i="25"/>
  <c r="L483" i="25"/>
  <c r="L494" i="25"/>
  <c r="G454" i="25"/>
  <c r="B441" i="25"/>
  <c r="G426" i="25"/>
  <c r="L419" i="25"/>
  <c r="L399" i="25"/>
  <c r="G449" i="25"/>
  <c r="L389" i="25"/>
  <c r="L381" i="25"/>
  <c r="G368" i="25"/>
  <c r="L344" i="25"/>
  <c r="L317" i="25"/>
  <c r="G246" i="25"/>
  <c r="L231" i="25"/>
  <c r="L270" i="25"/>
  <c r="G261" i="25"/>
  <c r="G255" i="25"/>
  <c r="L222" i="25"/>
  <c r="B267" i="25"/>
  <c r="G409" i="25"/>
  <c r="D141" i="25"/>
  <c r="D153" i="25"/>
  <c r="D203" i="25"/>
  <c r="C318" i="25"/>
  <c r="C334" i="25"/>
  <c r="H169" i="25"/>
  <c r="H175" i="25"/>
  <c r="H449" i="25"/>
  <c r="H454" i="25"/>
  <c r="L345" i="25"/>
  <c r="N336" i="25"/>
  <c r="M249" i="25"/>
  <c r="N72" i="25"/>
  <c r="M85" i="25"/>
  <c r="N253" i="25"/>
  <c r="B486" i="26"/>
  <c r="B499" i="26"/>
  <c r="G473" i="26"/>
  <c r="G462" i="26"/>
  <c r="L417" i="26"/>
  <c r="L490" i="26"/>
  <c r="B361" i="26"/>
  <c r="G323" i="26"/>
  <c r="G307" i="26"/>
  <c r="C184" i="26"/>
  <c r="B436" i="26"/>
  <c r="D322" i="26"/>
  <c r="H104" i="26"/>
  <c r="G445" i="26"/>
  <c r="N231" i="26"/>
  <c r="M491" i="26"/>
  <c r="L495" i="25"/>
  <c r="L497" i="25"/>
  <c r="B245" i="25"/>
  <c r="B297" i="25"/>
  <c r="B255" i="25"/>
  <c r="G476" i="25"/>
  <c r="G404" i="25"/>
  <c r="G372" i="25"/>
  <c r="B268" i="25"/>
  <c r="G240" i="25"/>
  <c r="L447" i="24"/>
  <c r="L415" i="24"/>
  <c r="L296" i="24"/>
  <c r="B384" i="24"/>
  <c r="D491" i="26"/>
  <c r="B491" i="26"/>
  <c r="M398" i="26"/>
  <c r="N398" i="26"/>
  <c r="M462" i="26"/>
  <c r="L463" i="26"/>
  <c r="M382" i="26"/>
  <c r="L382" i="26"/>
  <c r="L383" i="26"/>
  <c r="D443" i="26"/>
  <c r="B443" i="26"/>
  <c r="D379" i="26"/>
  <c r="B379" i="26"/>
  <c r="C292" i="26"/>
  <c r="D292" i="26"/>
  <c r="C231" i="26"/>
  <c r="D231" i="26"/>
  <c r="M366" i="26"/>
  <c r="N366" i="26"/>
  <c r="L367" i="26"/>
  <c r="C494" i="26"/>
  <c r="D494" i="26"/>
  <c r="B494" i="26"/>
  <c r="C478" i="26"/>
  <c r="B478" i="26"/>
  <c r="D462" i="26"/>
  <c r="B462" i="26"/>
  <c r="B463" i="26"/>
  <c r="C446" i="26"/>
  <c r="D446" i="26"/>
  <c r="C430" i="26"/>
  <c r="D430" i="26"/>
  <c r="B431" i="26"/>
  <c r="C414" i="26"/>
  <c r="D414" i="26"/>
  <c r="C21" i="25"/>
  <c r="C199" i="25"/>
  <c r="D199" i="25"/>
  <c r="I431" i="25"/>
  <c r="G431" i="25"/>
  <c r="C61" i="25"/>
  <c r="M387" i="25"/>
  <c r="N387" i="25"/>
  <c r="I138" i="25"/>
  <c r="B280" i="25"/>
  <c r="D280" i="25"/>
  <c r="C161" i="25"/>
  <c r="D161" i="25"/>
  <c r="C33" i="25"/>
  <c r="C460" i="25"/>
  <c r="B460" i="25"/>
  <c r="M427" i="25"/>
  <c r="L428" i="25"/>
  <c r="M101" i="25"/>
  <c r="G492" i="25"/>
  <c r="G456" i="25"/>
  <c r="L460" i="25"/>
  <c r="G455" i="25"/>
  <c r="B385" i="25"/>
  <c r="L379" i="25"/>
  <c r="G300" i="25"/>
  <c r="G315" i="25"/>
  <c r="G299" i="25"/>
  <c r="D169" i="25"/>
  <c r="D191" i="25"/>
  <c r="D211" i="25"/>
  <c r="C243" i="25"/>
  <c r="C280" i="25"/>
  <c r="C390" i="25"/>
  <c r="D417" i="25"/>
  <c r="D428" i="25"/>
  <c r="C454" i="25"/>
  <c r="D481" i="25"/>
  <c r="D492" i="25"/>
  <c r="H56" i="25"/>
  <c r="I134" i="25"/>
  <c r="G463" i="25"/>
  <c r="H443" i="25"/>
  <c r="H431" i="25"/>
  <c r="I492" i="25"/>
  <c r="H37" i="25"/>
  <c r="H382" i="25"/>
  <c r="M477" i="25"/>
  <c r="M28" i="25"/>
  <c r="G495" i="26"/>
  <c r="G271" i="26"/>
  <c r="B292" i="26"/>
  <c r="N462" i="26"/>
  <c r="C398" i="26"/>
  <c r="B399" i="26"/>
  <c r="D382" i="26"/>
  <c r="B383" i="26"/>
  <c r="D350" i="26"/>
  <c r="B351" i="26"/>
  <c r="C318" i="26"/>
  <c r="B318" i="26"/>
  <c r="C268" i="26"/>
  <c r="B268" i="26"/>
  <c r="C52" i="26"/>
  <c r="C20" i="26"/>
  <c r="B283" i="26"/>
  <c r="D318" i="26"/>
  <c r="B350" i="26"/>
  <c r="B366" i="26"/>
  <c r="B382" i="26"/>
  <c r="L268" i="26"/>
  <c r="G462" i="24"/>
  <c r="B408" i="24"/>
  <c r="M33" i="26"/>
  <c r="G359" i="25"/>
  <c r="G419" i="25"/>
  <c r="G470" i="25"/>
  <c r="G318" i="25"/>
  <c r="B298" i="26"/>
  <c r="G395" i="26"/>
  <c r="G363" i="26"/>
  <c r="G267" i="26"/>
  <c r="G251" i="26"/>
  <c r="L255" i="26"/>
  <c r="L223" i="26"/>
  <c r="D103" i="24"/>
  <c r="C103" i="24"/>
  <c r="B468" i="24"/>
  <c r="D468" i="24"/>
  <c r="H339" i="24"/>
  <c r="G340" i="24"/>
  <c r="D167" i="24"/>
  <c r="D139" i="24"/>
  <c r="C139" i="24"/>
  <c r="D113" i="24"/>
  <c r="C113" i="24"/>
  <c r="I441" i="24"/>
  <c r="H441" i="24"/>
  <c r="I377" i="24"/>
  <c r="H377" i="24"/>
  <c r="G377" i="24"/>
  <c r="N486" i="24"/>
  <c r="L487" i="24"/>
  <c r="L486" i="24"/>
  <c r="M486" i="24"/>
  <c r="N454" i="24"/>
  <c r="M454" i="24"/>
  <c r="I401" i="24"/>
  <c r="H401" i="24"/>
  <c r="I337" i="24"/>
  <c r="H337" i="24"/>
  <c r="I164" i="24"/>
  <c r="H164" i="24"/>
  <c r="L239" i="24"/>
  <c r="L240" i="24"/>
  <c r="I465" i="24"/>
  <c r="H465" i="24"/>
  <c r="G465" i="24"/>
  <c r="B284" i="24"/>
  <c r="B283" i="24"/>
  <c r="B251" i="24"/>
  <c r="D121" i="24"/>
  <c r="D86" i="24"/>
  <c r="C86" i="24"/>
  <c r="C42" i="24"/>
  <c r="H448" i="24"/>
  <c r="I448" i="24"/>
  <c r="I384" i="24"/>
  <c r="H384" i="24"/>
  <c r="H304" i="24"/>
  <c r="G304" i="24"/>
  <c r="H39" i="24"/>
  <c r="L405" i="24"/>
  <c r="L404" i="24"/>
  <c r="I125" i="24"/>
  <c r="H125" i="24"/>
  <c r="L268" i="24"/>
  <c r="L267" i="24"/>
  <c r="M66" i="24"/>
  <c r="N66" i="24"/>
  <c r="D142" i="24"/>
  <c r="D117" i="24"/>
  <c r="C117" i="24"/>
  <c r="C53" i="24"/>
  <c r="H484" i="24"/>
  <c r="G485" i="24"/>
  <c r="G484" i="24"/>
  <c r="I457" i="24"/>
  <c r="H457" i="24"/>
  <c r="I427" i="24"/>
  <c r="G428" i="24"/>
  <c r="G402" i="24"/>
  <c r="I381" i="24"/>
  <c r="H381" i="24"/>
  <c r="G382" i="24"/>
  <c r="H332" i="24"/>
  <c r="I332" i="24"/>
  <c r="G332" i="24"/>
  <c r="H317" i="24"/>
  <c r="I317" i="24"/>
  <c r="G318" i="24"/>
  <c r="H279" i="24"/>
  <c r="G279" i="24"/>
  <c r="I279" i="24"/>
  <c r="G280" i="24"/>
  <c r="G255" i="24"/>
  <c r="H255" i="24"/>
  <c r="H231" i="24"/>
  <c r="I231" i="24"/>
  <c r="H152" i="24"/>
  <c r="I65" i="24"/>
  <c r="H65" i="24"/>
  <c r="M430" i="24"/>
  <c r="N430" i="24"/>
  <c r="L431" i="24"/>
  <c r="L430" i="24"/>
  <c r="B335" i="24"/>
  <c r="B334" i="24"/>
  <c r="D196" i="24"/>
  <c r="C196" i="24"/>
  <c r="C171" i="24"/>
  <c r="D158" i="24"/>
  <c r="C158" i="24"/>
  <c r="D129" i="24"/>
  <c r="C23" i="24"/>
  <c r="G489" i="24"/>
  <c r="I488" i="24"/>
  <c r="G488" i="24"/>
  <c r="H488" i="24"/>
  <c r="H476" i="24"/>
  <c r="I476" i="24"/>
  <c r="G476" i="24"/>
  <c r="H456" i="24"/>
  <c r="I456" i="24"/>
  <c r="H444" i="24"/>
  <c r="I444" i="24"/>
  <c r="G445" i="24"/>
  <c r="I424" i="24"/>
  <c r="H424" i="24"/>
  <c r="H412" i="24"/>
  <c r="I412" i="24"/>
  <c r="H392" i="24"/>
  <c r="G392" i="24"/>
  <c r="H380" i="24"/>
  <c r="G380" i="24"/>
  <c r="I360" i="24"/>
  <c r="H360" i="24"/>
  <c r="H348" i="24"/>
  <c r="G348" i="24"/>
  <c r="H316" i="24"/>
  <c r="I316" i="24"/>
  <c r="I149" i="24"/>
  <c r="H149" i="24"/>
  <c r="I129" i="24"/>
  <c r="H129" i="24"/>
  <c r="I76" i="24"/>
  <c r="H76" i="24"/>
  <c r="H7" i="24"/>
  <c r="N495" i="24"/>
  <c r="L495" i="24"/>
  <c r="M495" i="24"/>
  <c r="N426" i="24"/>
  <c r="M426" i="24"/>
  <c r="L427" i="24"/>
  <c r="M183" i="24"/>
  <c r="N183" i="24"/>
  <c r="M162" i="24"/>
  <c r="H71" i="24"/>
  <c r="I71" i="24"/>
  <c r="L479" i="24"/>
  <c r="M457" i="24"/>
  <c r="N457" i="24"/>
  <c r="L458" i="24"/>
  <c r="L457" i="24"/>
  <c r="L264" i="24"/>
  <c r="L232" i="24"/>
  <c r="N40" i="24"/>
  <c r="M40" i="24"/>
  <c r="M17" i="24"/>
  <c r="D137" i="24"/>
  <c r="C137" i="24"/>
  <c r="H395" i="24"/>
  <c r="I395" i="24"/>
  <c r="H356" i="24"/>
  <c r="I356" i="24"/>
  <c r="G356" i="24"/>
  <c r="G324" i="24"/>
  <c r="G325" i="24"/>
  <c r="H271" i="24"/>
  <c r="I271" i="24"/>
  <c r="G271" i="24"/>
  <c r="I183" i="24"/>
  <c r="N438" i="24"/>
  <c r="M438" i="24"/>
  <c r="M394" i="24"/>
  <c r="L394" i="24"/>
  <c r="N394" i="24"/>
  <c r="M378" i="24"/>
  <c r="N378" i="24"/>
  <c r="L378" i="24"/>
  <c r="M362" i="24"/>
  <c r="N362" i="24"/>
  <c r="M346" i="24"/>
  <c r="L347" i="24"/>
  <c r="N346" i="24"/>
  <c r="L346" i="24"/>
  <c r="M330" i="24"/>
  <c r="N330" i="24"/>
  <c r="L330" i="24"/>
  <c r="M314" i="24"/>
  <c r="N314" i="24"/>
  <c r="L314" i="24"/>
  <c r="M298" i="24"/>
  <c r="N298" i="24"/>
  <c r="M282" i="24"/>
  <c r="N282" i="24"/>
  <c r="L283" i="24"/>
  <c r="M266" i="24"/>
  <c r="L266" i="24"/>
  <c r="M250" i="24"/>
  <c r="N250" i="24"/>
  <c r="M234" i="24"/>
  <c r="N234" i="24"/>
  <c r="M218" i="24"/>
  <c r="N218" i="24"/>
  <c r="N157" i="24"/>
  <c r="M157" i="24"/>
  <c r="N134" i="24"/>
  <c r="M134" i="24"/>
  <c r="N96" i="24"/>
  <c r="M96" i="24"/>
  <c r="M53" i="24"/>
  <c r="N53" i="24"/>
  <c r="M29" i="24"/>
  <c r="N29" i="24"/>
  <c r="M14" i="24"/>
  <c r="M145" i="24"/>
  <c r="N145" i="24"/>
  <c r="M117" i="24"/>
  <c r="N117" i="24"/>
  <c r="N78" i="24"/>
  <c r="M78" i="24"/>
  <c r="M42" i="24"/>
  <c r="N42" i="24"/>
  <c r="N30" i="24"/>
  <c r="M30" i="24"/>
  <c r="G492" i="24"/>
  <c r="I492" i="24"/>
  <c r="G493" i="24"/>
  <c r="C47" i="24"/>
  <c r="B320" i="24"/>
  <c r="B448" i="24"/>
  <c r="C236" i="24"/>
  <c r="D236" i="24"/>
  <c r="C268" i="24"/>
  <c r="B268" i="24"/>
  <c r="D268" i="24"/>
  <c r="C300" i="24"/>
  <c r="D300" i="24"/>
  <c r="B300" i="24"/>
  <c r="C343" i="24"/>
  <c r="D343" i="24"/>
  <c r="C407" i="24"/>
  <c r="D407" i="24"/>
  <c r="B407" i="24"/>
  <c r="C471" i="24"/>
  <c r="B471" i="24"/>
  <c r="D471" i="24"/>
  <c r="C348" i="24"/>
  <c r="B349" i="24"/>
  <c r="C412" i="24"/>
  <c r="B413" i="24"/>
  <c r="D476" i="24"/>
  <c r="B476" i="24"/>
  <c r="D472" i="24"/>
  <c r="B472" i="24"/>
  <c r="D169" i="24"/>
  <c r="C372" i="24"/>
  <c r="B372" i="24"/>
  <c r="H403" i="24"/>
  <c r="G404" i="24"/>
  <c r="B299" i="24"/>
  <c r="B298" i="24"/>
  <c r="C287" i="24"/>
  <c r="B288" i="24"/>
  <c r="I453" i="24"/>
  <c r="H453" i="24"/>
  <c r="G453" i="24"/>
  <c r="B437" i="24"/>
  <c r="B373" i="24"/>
  <c r="B309" i="24"/>
  <c r="B277" i="24"/>
  <c r="B278" i="24"/>
  <c r="B245" i="24"/>
  <c r="H500" i="24"/>
  <c r="G500" i="24"/>
  <c r="H372" i="24"/>
  <c r="G372" i="24"/>
  <c r="I372" i="24"/>
  <c r="I160" i="24"/>
  <c r="N446" i="24"/>
  <c r="M446" i="24"/>
  <c r="G422" i="24"/>
  <c r="I421" i="24"/>
  <c r="H421" i="24"/>
  <c r="I357" i="24"/>
  <c r="H357" i="24"/>
  <c r="G357" i="24"/>
  <c r="H127" i="24"/>
  <c r="D150" i="24"/>
  <c r="H443" i="24"/>
  <c r="G443" i="24"/>
  <c r="I443" i="24"/>
  <c r="G379" i="24"/>
  <c r="I379" i="24"/>
  <c r="H379" i="24"/>
  <c r="I284" i="24"/>
  <c r="H284" i="24"/>
  <c r="H220" i="24"/>
  <c r="I220" i="24"/>
  <c r="M498" i="24"/>
  <c r="L499" i="24"/>
  <c r="L498" i="24"/>
  <c r="N498" i="24"/>
  <c r="H364" i="24"/>
  <c r="G365" i="24"/>
  <c r="I121" i="24"/>
  <c r="H121" i="24"/>
  <c r="N110" i="24"/>
  <c r="M110" i="24"/>
  <c r="C159" i="24"/>
  <c r="D66" i="24"/>
  <c r="C66" i="24"/>
  <c r="C38" i="24"/>
  <c r="H452" i="24"/>
  <c r="G452" i="24"/>
  <c r="H400" i="24"/>
  <c r="G400" i="24"/>
  <c r="H349" i="24"/>
  <c r="I349" i="24"/>
  <c r="G350" i="24"/>
  <c r="G309" i="24"/>
  <c r="H309" i="24"/>
  <c r="G310" i="24"/>
  <c r="I309" i="24"/>
  <c r="I247" i="24"/>
  <c r="G247" i="24"/>
  <c r="G248" i="24"/>
  <c r="H247" i="24"/>
  <c r="D489" i="24"/>
  <c r="B489" i="24"/>
  <c r="C489" i="24"/>
  <c r="C457" i="24"/>
  <c r="D457" i="24"/>
  <c r="D393" i="24"/>
  <c r="B393" i="24"/>
  <c r="D297" i="24"/>
  <c r="B297" i="24"/>
  <c r="D249" i="24"/>
  <c r="C249" i="24"/>
  <c r="B249" i="24"/>
  <c r="D194" i="24"/>
  <c r="C194" i="24"/>
  <c r="D165" i="24"/>
  <c r="C165" i="24"/>
  <c r="D114" i="24"/>
  <c r="B114" i="24"/>
  <c r="I469" i="24"/>
  <c r="H469" i="24"/>
  <c r="I451" i="24"/>
  <c r="H451" i="24"/>
  <c r="H405" i="24"/>
  <c r="I405" i="24"/>
  <c r="I373" i="24"/>
  <c r="H373" i="24"/>
  <c r="H355" i="24"/>
  <c r="G355" i="24"/>
  <c r="G305" i="24"/>
  <c r="H305" i="24"/>
  <c r="I305" i="24"/>
  <c r="H273" i="24"/>
  <c r="I273" i="24"/>
  <c r="G273" i="24"/>
  <c r="G274" i="24"/>
  <c r="I241" i="24"/>
  <c r="H241" i="24"/>
  <c r="I209" i="24"/>
  <c r="I177" i="24"/>
  <c r="I119" i="24"/>
  <c r="H119" i="24"/>
  <c r="M460" i="24"/>
  <c r="N460" i="24"/>
  <c r="L460" i="24"/>
  <c r="M401" i="24"/>
  <c r="N401" i="24"/>
  <c r="N142" i="24"/>
  <c r="M142" i="24"/>
  <c r="N102" i="24"/>
  <c r="M102" i="24"/>
  <c r="L477" i="24"/>
  <c r="M421" i="24"/>
  <c r="N421" i="24"/>
  <c r="L421" i="24"/>
  <c r="L422" i="24"/>
  <c r="B266" i="24"/>
  <c r="B267" i="24"/>
  <c r="D372" i="24"/>
  <c r="D436" i="24"/>
  <c r="D176" i="24"/>
  <c r="C176" i="24"/>
  <c r="C319" i="24"/>
  <c r="B319" i="24"/>
  <c r="C447" i="24"/>
  <c r="B447" i="24"/>
  <c r="I389" i="24"/>
  <c r="H389" i="24"/>
  <c r="D389" i="24"/>
  <c r="B390" i="24"/>
  <c r="C201" i="24"/>
  <c r="D201" i="24"/>
  <c r="I461" i="24"/>
  <c r="H461" i="24"/>
  <c r="G461" i="24"/>
  <c r="I397" i="24"/>
  <c r="H397" i="24"/>
  <c r="G282" i="24"/>
  <c r="G283" i="24"/>
  <c r="H460" i="24"/>
  <c r="I460" i="24"/>
  <c r="H333" i="24"/>
  <c r="I333" i="24"/>
  <c r="M21" i="24"/>
  <c r="D111" i="24"/>
  <c r="C111" i="24"/>
  <c r="H300" i="24"/>
  <c r="I300" i="24"/>
  <c r="I268" i="24"/>
  <c r="G269" i="24"/>
  <c r="H268" i="24"/>
  <c r="I236" i="24"/>
  <c r="H236" i="24"/>
  <c r="I204" i="24"/>
  <c r="H204" i="24"/>
  <c r="I188" i="24"/>
  <c r="H188" i="24"/>
  <c r="H31" i="24"/>
  <c r="I433" i="24"/>
  <c r="H433" i="24"/>
  <c r="M141" i="24"/>
  <c r="N141" i="24"/>
  <c r="N101" i="24"/>
  <c r="D135" i="24"/>
  <c r="I425" i="24"/>
  <c r="H425" i="24"/>
  <c r="H223" i="24"/>
  <c r="I223" i="24"/>
  <c r="I199" i="24"/>
  <c r="H175" i="24"/>
  <c r="I175" i="24"/>
  <c r="I103" i="24"/>
  <c r="H103" i="24"/>
  <c r="H52" i="24"/>
  <c r="I52" i="24"/>
  <c r="D377" i="24"/>
  <c r="C377" i="24"/>
  <c r="B377" i="24"/>
  <c r="D345" i="24"/>
  <c r="C345" i="24"/>
  <c r="D313" i="24"/>
  <c r="C313" i="24"/>
  <c r="D281" i="24"/>
  <c r="C281" i="24"/>
  <c r="B281" i="24"/>
  <c r="D265" i="24"/>
  <c r="B265" i="24"/>
  <c r="D127" i="24"/>
  <c r="C127" i="24"/>
  <c r="I483" i="24"/>
  <c r="G483" i="24"/>
  <c r="I437" i="24"/>
  <c r="H437" i="24"/>
  <c r="G437" i="24"/>
  <c r="H419" i="24"/>
  <c r="I419" i="24"/>
  <c r="G419" i="24"/>
  <c r="I387" i="24"/>
  <c r="H387" i="24"/>
  <c r="H341" i="24"/>
  <c r="I341" i="24"/>
  <c r="G341" i="24"/>
  <c r="H289" i="24"/>
  <c r="I289" i="24"/>
  <c r="I257" i="24"/>
  <c r="H257" i="24"/>
  <c r="I225" i="24"/>
  <c r="H225" i="24"/>
  <c r="I161" i="24"/>
  <c r="H161" i="24"/>
  <c r="I145" i="24"/>
  <c r="H145" i="24"/>
  <c r="I105" i="24"/>
  <c r="H105" i="24"/>
  <c r="M476" i="24"/>
  <c r="L476" i="24"/>
  <c r="N156" i="24"/>
  <c r="M156" i="24"/>
  <c r="M81" i="24"/>
  <c r="N81" i="24"/>
  <c r="N61" i="24"/>
  <c r="M61" i="24"/>
  <c r="H20" i="24"/>
  <c r="L260" i="24"/>
  <c r="L228" i="24"/>
  <c r="M36" i="24"/>
  <c r="N36" i="24"/>
  <c r="D130" i="24"/>
  <c r="C130" i="24"/>
  <c r="I477" i="24"/>
  <c r="G477" i="24"/>
  <c r="G478" i="24"/>
  <c r="H477" i="24"/>
  <c r="H432" i="24"/>
  <c r="G432" i="24"/>
  <c r="I432" i="24"/>
  <c r="G391" i="24"/>
  <c r="G390" i="24"/>
  <c r="G338" i="24"/>
  <c r="H215" i="24"/>
  <c r="I215" i="24"/>
  <c r="H173" i="24"/>
  <c r="N406" i="24"/>
  <c r="M406" i="24"/>
  <c r="L407" i="24"/>
  <c r="M374" i="24"/>
  <c r="N374" i="24"/>
  <c r="M358" i="24"/>
  <c r="N358" i="24"/>
  <c r="M342" i="24"/>
  <c r="N342" i="24"/>
  <c r="N326" i="24"/>
  <c r="M326" i="24"/>
  <c r="N310" i="24"/>
  <c r="M310" i="24"/>
  <c r="N294" i="24"/>
  <c r="M294" i="24"/>
  <c r="N262" i="24"/>
  <c r="M262" i="24"/>
  <c r="N246" i="24"/>
  <c r="M246" i="24"/>
  <c r="N230" i="24"/>
  <c r="L230" i="24"/>
  <c r="M230" i="24"/>
  <c r="N181" i="24"/>
  <c r="M181" i="24"/>
  <c r="N154" i="24"/>
  <c r="M154" i="24"/>
  <c r="N128" i="24"/>
  <c r="M128" i="24"/>
  <c r="N90" i="24"/>
  <c r="M90" i="24"/>
  <c r="M26" i="24"/>
  <c r="M173" i="24"/>
  <c r="N173" i="24"/>
  <c r="N165" i="24"/>
  <c r="M153" i="24"/>
  <c r="N153" i="24"/>
  <c r="M74" i="24"/>
  <c r="N74" i="24"/>
  <c r="N58" i="24"/>
  <c r="M58" i="24"/>
  <c r="M24" i="24"/>
  <c r="M13" i="24"/>
  <c r="C118" i="24"/>
  <c r="C247" i="24"/>
  <c r="D247" i="24"/>
  <c r="C279" i="24"/>
  <c r="D279" i="24"/>
  <c r="C316" i="24"/>
  <c r="D316" i="24"/>
  <c r="C428" i="24"/>
  <c r="D428" i="24"/>
  <c r="C487" i="24"/>
  <c r="B487" i="24"/>
  <c r="C364" i="24"/>
  <c r="D364" i="24"/>
  <c r="B365" i="24"/>
  <c r="B364" i="24"/>
  <c r="D492" i="24"/>
  <c r="B493" i="24"/>
  <c r="B492" i="24"/>
  <c r="B360" i="24"/>
  <c r="D488" i="24"/>
  <c r="B488" i="24"/>
  <c r="C488" i="24"/>
  <c r="G460" i="24"/>
  <c r="G458" i="24"/>
  <c r="B449" i="24"/>
  <c r="G442" i="24"/>
  <c r="L439" i="24"/>
  <c r="L424" i="24"/>
  <c r="L426" i="24"/>
  <c r="G384" i="24"/>
  <c r="L416" i="24"/>
  <c r="B406" i="24"/>
  <c r="G393" i="24"/>
  <c r="B385" i="24"/>
  <c r="B374" i="24"/>
  <c r="B429" i="24"/>
  <c r="L409" i="24"/>
  <c r="G397" i="24"/>
  <c r="G381" i="24"/>
  <c r="G361" i="24"/>
  <c r="B416" i="24"/>
  <c r="B352" i="24"/>
  <c r="B344" i="24"/>
  <c r="G337" i="24"/>
  <c r="B316" i="24"/>
  <c r="L379" i="24"/>
  <c r="G339" i="24"/>
  <c r="L332" i="24"/>
  <c r="B321" i="24"/>
  <c r="L304" i="24"/>
  <c r="B294" i="24"/>
  <c r="B287" i="24"/>
  <c r="B271" i="24"/>
  <c r="B262" i="24"/>
  <c r="L362" i="24"/>
  <c r="L299" i="24"/>
  <c r="C34" i="24"/>
  <c r="C476" i="24"/>
  <c r="D118" i="24"/>
  <c r="D171" i="24"/>
  <c r="C129" i="24"/>
  <c r="D255" i="24"/>
  <c r="C265" i="24"/>
  <c r="D351" i="24"/>
  <c r="C361" i="24"/>
  <c r="D415" i="24"/>
  <c r="C425" i="24"/>
  <c r="C51" i="24"/>
  <c r="C468" i="24"/>
  <c r="H177" i="24"/>
  <c r="H199" i="24"/>
  <c r="I392" i="24"/>
  <c r="I403" i="24"/>
  <c r="H427" i="24"/>
  <c r="N124" i="24"/>
  <c r="N390" i="24"/>
  <c r="M414" i="24"/>
  <c r="B459" i="24"/>
  <c r="G444" i="24"/>
  <c r="G457" i="24"/>
  <c r="L454" i="24"/>
  <c r="L451" i="24"/>
  <c r="G441" i="24"/>
  <c r="L438" i="24"/>
  <c r="B436" i="24"/>
  <c r="G403" i="24"/>
  <c r="L390" i="24"/>
  <c r="B425" i="24"/>
  <c r="B404" i="24"/>
  <c r="G420" i="24"/>
  <c r="L358" i="24"/>
  <c r="B415" i="24"/>
  <c r="L363" i="24"/>
  <c r="G349" i="24"/>
  <c r="L342" i="24"/>
  <c r="G313" i="24"/>
  <c r="G405" i="24"/>
  <c r="G364" i="24"/>
  <c r="L336" i="24"/>
  <c r="G259" i="24"/>
  <c r="B247" i="24"/>
  <c r="B343" i="24"/>
  <c r="G316" i="24"/>
  <c r="L279" i="24"/>
  <c r="G262" i="24"/>
  <c r="L235" i="24"/>
  <c r="C135" i="24"/>
  <c r="C162" i="24"/>
  <c r="C29" i="24"/>
  <c r="C54" i="24"/>
  <c r="B345" i="24"/>
  <c r="C83" i="24"/>
  <c r="C142" i="24"/>
  <c r="C75" i="24"/>
  <c r="C150" i="24"/>
  <c r="D287" i="24"/>
  <c r="C297" i="24"/>
  <c r="C473" i="24"/>
  <c r="B477" i="24"/>
  <c r="B357" i="24"/>
  <c r="C58" i="24"/>
  <c r="B500" i="24"/>
  <c r="D95" i="24"/>
  <c r="D90" i="24"/>
  <c r="I173" i="24"/>
  <c r="I364" i="24"/>
  <c r="I500" i="24"/>
  <c r="I255" i="24"/>
  <c r="G451" i="24"/>
  <c r="I339" i="24"/>
  <c r="N60" i="24"/>
  <c r="N476" i="24"/>
  <c r="L7" i="24"/>
  <c r="L8" i="24" s="1"/>
  <c r="L9" i="24" s="1"/>
  <c r="L10" i="24" s="1"/>
  <c r="L11" i="24" s="1"/>
  <c r="L12" i="24" s="1"/>
  <c r="L13" i="24" s="1"/>
  <c r="L14" i="24" s="1"/>
  <c r="L15" i="24" s="1"/>
  <c r="L16" i="24" s="1"/>
  <c r="L17" i="24" s="1"/>
  <c r="L18" i="24" s="1"/>
  <c r="L19" i="24" s="1"/>
  <c r="L20" i="24" s="1"/>
  <c r="L21" i="24" s="1"/>
  <c r="L22" i="24" s="1"/>
  <c r="L23" i="24" s="1"/>
  <c r="L24" i="24" s="1"/>
  <c r="L25" i="24" s="1"/>
  <c r="L26" i="24" s="1"/>
  <c r="L27" i="24" s="1"/>
  <c r="L28" i="24" s="1"/>
  <c r="L29" i="24" s="1"/>
  <c r="L30" i="24" s="1"/>
  <c r="L31" i="24" s="1"/>
  <c r="L32" i="24" s="1"/>
  <c r="L33" i="24" s="1"/>
  <c r="L34" i="24" s="1"/>
  <c r="L35" i="24" s="1"/>
  <c r="L36" i="24" s="1"/>
  <c r="L37" i="24" s="1"/>
  <c r="L38" i="24" s="1"/>
  <c r="L39" i="24" s="1"/>
  <c r="L40" i="24" s="1"/>
  <c r="L41" i="24" s="1"/>
  <c r="L42" i="24" s="1"/>
  <c r="L43" i="24" s="1"/>
  <c r="L44" i="24" s="1"/>
  <c r="L45" i="24" s="1"/>
  <c r="L46" i="24" s="1"/>
  <c r="L47" i="24" s="1"/>
  <c r="L48" i="24" s="1"/>
  <c r="L49" i="24" s="1"/>
  <c r="L50" i="24" s="1"/>
  <c r="L51" i="24" s="1"/>
  <c r="G499" i="24"/>
  <c r="G371" i="24"/>
  <c r="L233" i="25"/>
  <c r="N473" i="25"/>
  <c r="M473" i="25"/>
  <c r="I52" i="25"/>
  <c r="H52" i="25"/>
  <c r="H111" i="25"/>
  <c r="I111" i="25"/>
  <c r="H253" i="25"/>
  <c r="I253" i="25"/>
  <c r="H289" i="25"/>
  <c r="I289" i="25"/>
  <c r="H342" i="25"/>
  <c r="I342" i="25"/>
  <c r="G342" i="25"/>
  <c r="I361" i="25"/>
  <c r="G361" i="25"/>
  <c r="H361" i="25"/>
  <c r="I389" i="25"/>
  <c r="G389" i="25"/>
  <c r="H389" i="25"/>
  <c r="I421" i="25"/>
  <c r="H421" i="25"/>
  <c r="C27" i="25"/>
  <c r="C51" i="25"/>
  <c r="D155" i="25"/>
  <c r="C155" i="25"/>
  <c r="D174" i="25"/>
  <c r="C174" i="25"/>
  <c r="D206" i="25"/>
  <c r="C206" i="25"/>
  <c r="D226" i="25"/>
  <c r="C226" i="25"/>
  <c r="D258" i="25"/>
  <c r="C258" i="25"/>
  <c r="D290" i="25"/>
  <c r="C290" i="25"/>
  <c r="D311" i="25"/>
  <c r="C311" i="25"/>
  <c r="D327" i="25"/>
  <c r="C327" i="25"/>
  <c r="N409" i="25"/>
  <c r="M409" i="25"/>
  <c r="H8" i="25"/>
  <c r="I146" i="25"/>
  <c r="H146" i="25"/>
  <c r="D343" i="25"/>
  <c r="C343" i="25"/>
  <c r="B343" i="25"/>
  <c r="N465" i="25"/>
  <c r="M465" i="25"/>
  <c r="H44" i="25"/>
  <c r="H236" i="25"/>
  <c r="I236" i="25"/>
  <c r="H306" i="25"/>
  <c r="I306" i="25"/>
  <c r="G306" i="25"/>
  <c r="I332" i="25"/>
  <c r="H332" i="25"/>
  <c r="I432" i="25"/>
  <c r="H432" i="25"/>
  <c r="I460" i="25"/>
  <c r="H460" i="25"/>
  <c r="G460" i="25"/>
  <c r="D104" i="25"/>
  <c r="C104" i="25"/>
  <c r="D162" i="25"/>
  <c r="D355" i="25"/>
  <c r="C355" i="25"/>
  <c r="B355" i="25"/>
  <c r="D387" i="25"/>
  <c r="C387" i="25"/>
  <c r="D419" i="25"/>
  <c r="C419" i="25"/>
  <c r="D451" i="25"/>
  <c r="B451" i="25"/>
  <c r="C451" i="25"/>
  <c r="D483" i="25"/>
  <c r="C483" i="25"/>
  <c r="M255" i="25"/>
  <c r="N255" i="25"/>
  <c r="N449" i="25"/>
  <c r="M449" i="25"/>
  <c r="L449" i="25"/>
  <c r="H39" i="25"/>
  <c r="I177" i="25"/>
  <c r="H177" i="25"/>
  <c r="I241" i="25"/>
  <c r="H241" i="25"/>
  <c r="H293" i="25"/>
  <c r="I293" i="25"/>
  <c r="G293" i="25"/>
  <c r="I341" i="25"/>
  <c r="G341" i="25"/>
  <c r="H341" i="25"/>
  <c r="I392" i="25"/>
  <c r="H392" i="25"/>
  <c r="I468" i="25"/>
  <c r="H468" i="25"/>
  <c r="I496" i="25"/>
  <c r="H496" i="25"/>
  <c r="C59" i="25"/>
  <c r="D83" i="25"/>
  <c r="C83" i="25"/>
  <c r="C187" i="25"/>
  <c r="D237" i="25"/>
  <c r="C237" i="25"/>
  <c r="D269" i="25"/>
  <c r="C269" i="25"/>
  <c r="D414" i="25"/>
  <c r="B414" i="25"/>
  <c r="C495" i="25"/>
  <c r="D495" i="25"/>
  <c r="C485" i="25"/>
  <c r="D485" i="25"/>
  <c r="C463" i="25"/>
  <c r="D463" i="25"/>
  <c r="C453" i="25"/>
  <c r="D453" i="25"/>
  <c r="C431" i="25"/>
  <c r="D431" i="25"/>
  <c r="C421" i="25"/>
  <c r="D421" i="25"/>
  <c r="C399" i="25"/>
  <c r="D399" i="25"/>
  <c r="C389" i="25"/>
  <c r="D389" i="25"/>
  <c r="C367" i="25"/>
  <c r="D367" i="25"/>
  <c r="C345" i="25"/>
  <c r="B345" i="25"/>
  <c r="D345" i="25"/>
  <c r="C289" i="25"/>
  <c r="D289" i="25"/>
  <c r="C279" i="25"/>
  <c r="D279" i="25"/>
  <c r="C257" i="25"/>
  <c r="D257" i="25"/>
  <c r="C247" i="25"/>
  <c r="D247" i="25"/>
  <c r="C225" i="25"/>
  <c r="D225" i="25"/>
  <c r="C163" i="25"/>
  <c r="D163" i="25"/>
  <c r="C151" i="25"/>
  <c r="D151" i="25"/>
  <c r="D114" i="25"/>
  <c r="C99" i="25"/>
  <c r="D99" i="25"/>
  <c r="C87" i="25"/>
  <c r="D87" i="25"/>
  <c r="C35" i="25"/>
  <c r="C23" i="25"/>
  <c r="C9" i="25"/>
  <c r="I498" i="25"/>
  <c r="H498" i="25"/>
  <c r="I482" i="25"/>
  <c r="H482" i="25"/>
  <c r="I445" i="25"/>
  <c r="H445" i="25"/>
  <c r="G427" i="25"/>
  <c r="H418" i="25"/>
  <c r="I418" i="25"/>
  <c r="G406" i="25"/>
  <c r="H396" i="25"/>
  <c r="I396" i="25"/>
  <c r="H386" i="25"/>
  <c r="I386" i="25"/>
  <c r="H364" i="25"/>
  <c r="I364" i="25"/>
  <c r="G355" i="25"/>
  <c r="H337" i="25"/>
  <c r="G337" i="25"/>
  <c r="I337" i="25"/>
  <c r="I308" i="25"/>
  <c r="H308" i="25"/>
  <c r="H282" i="25"/>
  <c r="G282" i="25"/>
  <c r="H262" i="25"/>
  <c r="I262" i="25"/>
  <c r="I170" i="25"/>
  <c r="H170" i="25"/>
  <c r="H69" i="25"/>
  <c r="I69" i="25"/>
  <c r="M383" i="25"/>
  <c r="N383" i="25"/>
  <c r="M198" i="25"/>
  <c r="N198" i="25"/>
  <c r="M38" i="25"/>
  <c r="N38" i="25"/>
  <c r="D498" i="25"/>
  <c r="C498" i="25"/>
  <c r="D482" i="25"/>
  <c r="C482" i="25"/>
  <c r="D466" i="25"/>
  <c r="C466" i="25"/>
  <c r="D450" i="25"/>
  <c r="B450" i="25"/>
  <c r="C450" i="25"/>
  <c r="D434" i="25"/>
  <c r="C434" i="25"/>
  <c r="D418" i="25"/>
  <c r="C418" i="25"/>
  <c r="D402" i="25"/>
  <c r="C402" i="25"/>
  <c r="D386" i="25"/>
  <c r="C386" i="25"/>
  <c r="D370" i="25"/>
  <c r="C370" i="25"/>
  <c r="D354" i="25"/>
  <c r="C354" i="25"/>
  <c r="C336" i="25"/>
  <c r="D336" i="25"/>
  <c r="B336" i="25"/>
  <c r="C320" i="25"/>
  <c r="B320" i="25"/>
  <c r="D320" i="25"/>
  <c r="C304" i="25"/>
  <c r="B304" i="25"/>
  <c r="D304" i="25"/>
  <c r="B286" i="25"/>
  <c r="C222" i="25"/>
  <c r="D222" i="25"/>
  <c r="C171" i="25"/>
  <c r="D171" i="25"/>
  <c r="D152" i="25"/>
  <c r="C152" i="25"/>
  <c r="D122" i="25"/>
  <c r="C107" i="25"/>
  <c r="D107" i="25"/>
  <c r="D88" i="25"/>
  <c r="C88" i="25"/>
  <c r="C43" i="25"/>
  <c r="C24" i="25"/>
  <c r="C8" i="25"/>
  <c r="H479" i="25"/>
  <c r="I479" i="25"/>
  <c r="G461" i="25"/>
  <c r="H448" i="25"/>
  <c r="I448" i="25"/>
  <c r="G448" i="25"/>
  <c r="G393" i="25"/>
  <c r="G377" i="25"/>
  <c r="G357" i="25"/>
  <c r="H357" i="25"/>
  <c r="I357" i="25"/>
  <c r="H340" i="25"/>
  <c r="I340" i="25"/>
  <c r="G286" i="25"/>
  <c r="H230" i="25"/>
  <c r="I230" i="25"/>
  <c r="H198" i="25"/>
  <c r="I198" i="25"/>
  <c r="I171" i="25"/>
  <c r="H171" i="25"/>
  <c r="I115" i="25"/>
  <c r="H115" i="25"/>
  <c r="H79" i="25"/>
  <c r="I79" i="25"/>
  <c r="M403" i="25"/>
  <c r="L403" i="25"/>
  <c r="M10" i="25"/>
  <c r="H242" i="25"/>
  <c r="I242" i="25"/>
  <c r="H232" i="25"/>
  <c r="I232" i="25"/>
  <c r="H200" i="25"/>
  <c r="I200" i="25"/>
  <c r="I139" i="25"/>
  <c r="H139" i="25"/>
  <c r="I112" i="25"/>
  <c r="H112" i="25"/>
  <c r="H99" i="25"/>
  <c r="I99" i="25"/>
  <c r="I51" i="25"/>
  <c r="H51" i="25"/>
  <c r="H20" i="25"/>
  <c r="N499" i="25"/>
  <c r="M499" i="25"/>
  <c r="N482" i="25"/>
  <c r="M482" i="25"/>
  <c r="N466" i="25"/>
  <c r="M466" i="25"/>
  <c r="N450" i="25"/>
  <c r="M450" i="25"/>
  <c r="N434" i="25"/>
  <c r="M434" i="25"/>
  <c r="N418" i="25"/>
  <c r="M418" i="25"/>
  <c r="N402" i="25"/>
  <c r="M402" i="25"/>
  <c r="L402" i="25"/>
  <c r="M375" i="25"/>
  <c r="N375" i="25"/>
  <c r="M343" i="25"/>
  <c r="N343" i="25"/>
  <c r="L343" i="25"/>
  <c r="M311" i="25"/>
  <c r="N311" i="25"/>
  <c r="L311" i="25"/>
  <c r="M251" i="25"/>
  <c r="N251" i="25"/>
  <c r="M19" i="25"/>
  <c r="H294" i="25"/>
  <c r="I294" i="25"/>
  <c r="G294" i="25"/>
  <c r="G279" i="25"/>
  <c r="I260" i="25"/>
  <c r="H260" i="25"/>
  <c r="I252" i="25"/>
  <c r="H252" i="25"/>
  <c r="I219" i="25"/>
  <c r="H219" i="25"/>
  <c r="I203" i="25"/>
  <c r="H203" i="25"/>
  <c r="I187" i="25"/>
  <c r="H187" i="25"/>
  <c r="I136" i="25"/>
  <c r="H136" i="25"/>
  <c r="I114" i="25"/>
  <c r="H114" i="25"/>
  <c r="H93" i="25"/>
  <c r="I93" i="25"/>
  <c r="I58" i="25"/>
  <c r="H58" i="25"/>
  <c r="H47" i="25"/>
  <c r="H15" i="25"/>
  <c r="N496" i="25"/>
  <c r="M496" i="25"/>
  <c r="M484" i="25"/>
  <c r="N484" i="25"/>
  <c r="M462" i="25"/>
  <c r="N462" i="25"/>
  <c r="M452" i="25"/>
  <c r="N452" i="25"/>
  <c r="M430" i="25"/>
  <c r="N430" i="25"/>
  <c r="M420" i="25"/>
  <c r="N420" i="25"/>
  <c r="M408" i="25"/>
  <c r="L408" i="25"/>
  <c r="M398" i="25"/>
  <c r="N398" i="25"/>
  <c r="M388" i="25"/>
  <c r="N388" i="25"/>
  <c r="M366" i="25"/>
  <c r="N366" i="25"/>
  <c r="L366" i="25"/>
  <c r="M356" i="25"/>
  <c r="N356" i="25"/>
  <c r="L356" i="25"/>
  <c r="M334" i="25"/>
  <c r="N334" i="25"/>
  <c r="M324" i="25"/>
  <c r="N324" i="25"/>
  <c r="M291" i="25"/>
  <c r="N291" i="25"/>
  <c r="L291" i="25"/>
  <c r="M280" i="25"/>
  <c r="L280" i="25"/>
  <c r="M259" i="25"/>
  <c r="N259" i="25"/>
  <c r="M227" i="25"/>
  <c r="N227" i="25"/>
  <c r="M216" i="25"/>
  <c r="N216" i="25"/>
  <c r="M202" i="25"/>
  <c r="N202" i="25"/>
  <c r="M174" i="25"/>
  <c r="N174" i="25"/>
  <c r="M159" i="25"/>
  <c r="N159" i="25"/>
  <c r="N137" i="25"/>
  <c r="M137" i="25"/>
  <c r="N119" i="25"/>
  <c r="M119" i="25"/>
  <c r="N86" i="25"/>
  <c r="M86" i="25"/>
  <c r="M54" i="25"/>
  <c r="N54" i="25"/>
  <c r="M36" i="25"/>
  <c r="N36" i="25"/>
  <c r="M5" i="25"/>
  <c r="M292" i="25"/>
  <c r="N292" i="25"/>
  <c r="M260" i="25"/>
  <c r="N260" i="25"/>
  <c r="M228" i="25"/>
  <c r="N228" i="25"/>
  <c r="N211" i="25"/>
  <c r="M211" i="25"/>
  <c r="N194" i="25"/>
  <c r="M194" i="25"/>
  <c r="M184" i="25"/>
  <c r="N184" i="25"/>
  <c r="N162" i="25"/>
  <c r="M162" i="25"/>
  <c r="N106" i="25"/>
  <c r="M106" i="25"/>
  <c r="M66" i="25"/>
  <c r="N66" i="25"/>
  <c r="M15" i="25"/>
  <c r="N394" i="25"/>
  <c r="M394" i="25"/>
  <c r="L394" i="25"/>
  <c r="N378" i="25"/>
  <c r="M378" i="25"/>
  <c r="L378" i="25"/>
  <c r="N362" i="25"/>
  <c r="M362" i="25"/>
  <c r="L362" i="25"/>
  <c r="N346" i="25"/>
  <c r="M346" i="25"/>
  <c r="N330" i="25"/>
  <c r="M330" i="25"/>
  <c r="L330" i="25"/>
  <c r="N314" i="25"/>
  <c r="M314" i="25"/>
  <c r="L314" i="25"/>
  <c r="N295" i="25"/>
  <c r="M295" i="25"/>
  <c r="L295" i="25"/>
  <c r="L281" i="25"/>
  <c r="N263" i="25"/>
  <c r="M263" i="25"/>
  <c r="N231" i="25"/>
  <c r="M231" i="25"/>
  <c r="M199" i="25"/>
  <c r="N199" i="25"/>
  <c r="N146" i="25"/>
  <c r="M146" i="25"/>
  <c r="N126" i="25"/>
  <c r="M126" i="25"/>
  <c r="N89" i="25"/>
  <c r="M89" i="25"/>
  <c r="M24" i="25"/>
  <c r="M127" i="25"/>
  <c r="N127" i="25"/>
  <c r="M110" i="25"/>
  <c r="N110" i="25"/>
  <c r="M95" i="25"/>
  <c r="N95" i="25"/>
  <c r="N59" i="25"/>
  <c r="M59" i="25"/>
  <c r="M44" i="25"/>
  <c r="N44" i="25"/>
  <c r="M27" i="25"/>
  <c r="D112" i="24"/>
  <c r="C112" i="24"/>
  <c r="D214" i="24"/>
  <c r="C383" i="24"/>
  <c r="B383" i="24"/>
  <c r="C479" i="24"/>
  <c r="B479" i="24"/>
  <c r="H303" i="24"/>
  <c r="I303" i="24"/>
  <c r="D485" i="24"/>
  <c r="C485" i="24"/>
  <c r="B485" i="24"/>
  <c r="D469" i="24"/>
  <c r="C469" i="24"/>
  <c r="B469" i="24"/>
  <c r="D453" i="24"/>
  <c r="C453" i="24"/>
  <c r="D437" i="24"/>
  <c r="C437" i="24"/>
  <c r="D421" i="24"/>
  <c r="C421" i="24"/>
  <c r="D405" i="24"/>
  <c r="C405" i="24"/>
  <c r="C389" i="24"/>
  <c r="B389" i="24"/>
  <c r="D373" i="24"/>
  <c r="C373" i="24"/>
  <c r="D357" i="24"/>
  <c r="C357" i="24"/>
  <c r="D341" i="24"/>
  <c r="C341" i="24"/>
  <c r="B341" i="24"/>
  <c r="D325" i="24"/>
  <c r="C325" i="24"/>
  <c r="B325" i="24"/>
  <c r="D309" i="24"/>
  <c r="C309" i="24"/>
  <c r="D293" i="24"/>
  <c r="C293" i="24"/>
  <c r="D277" i="24"/>
  <c r="C277" i="24"/>
  <c r="D261" i="24"/>
  <c r="C261" i="24"/>
  <c r="D245" i="24"/>
  <c r="C245" i="24"/>
  <c r="C229" i="24"/>
  <c r="D229" i="24"/>
  <c r="C217" i="24"/>
  <c r="D182" i="24"/>
  <c r="D133" i="24"/>
  <c r="C133" i="24"/>
  <c r="C108" i="24"/>
  <c r="D108" i="24"/>
  <c r="C44" i="24"/>
  <c r="H436" i="24"/>
  <c r="G436" i="24"/>
  <c r="H306" i="24"/>
  <c r="I306" i="24"/>
  <c r="G306" i="24"/>
  <c r="H282" i="24"/>
  <c r="I282" i="24"/>
  <c r="H250" i="24"/>
  <c r="I250" i="24"/>
  <c r="H218" i="24"/>
  <c r="I218" i="24"/>
  <c r="H186" i="24"/>
  <c r="I186" i="24"/>
  <c r="H132" i="24"/>
  <c r="I132" i="24"/>
  <c r="H114" i="24"/>
  <c r="I114" i="24"/>
  <c r="H58" i="24"/>
  <c r="I58" i="24"/>
  <c r="N478" i="24"/>
  <c r="L478" i="24"/>
  <c r="M199" i="24"/>
  <c r="I159" i="24"/>
  <c r="H159" i="24"/>
  <c r="M483" i="24"/>
  <c r="N483" i="24"/>
  <c r="L483" i="24"/>
  <c r="N451" i="24"/>
  <c r="M451" i="24"/>
  <c r="N391" i="24"/>
  <c r="M391" i="24"/>
  <c r="N359" i="24"/>
  <c r="M359" i="24"/>
  <c r="N327" i="24"/>
  <c r="M327" i="24"/>
  <c r="N295" i="24"/>
  <c r="M295" i="24"/>
  <c r="N263" i="24"/>
  <c r="M263" i="24"/>
  <c r="N231" i="24"/>
  <c r="M231" i="24"/>
  <c r="M164" i="24"/>
  <c r="C499" i="24"/>
  <c r="B499" i="24"/>
  <c r="D499" i="24"/>
  <c r="C467" i="24"/>
  <c r="B467" i="24"/>
  <c r="D467" i="24"/>
  <c r="C435" i="24"/>
  <c r="B435" i="24"/>
  <c r="D435" i="24"/>
  <c r="C403" i="24"/>
  <c r="B403" i="24"/>
  <c r="D403" i="24"/>
  <c r="C371" i="24"/>
  <c r="B371" i="24"/>
  <c r="D371" i="24"/>
  <c r="C339" i="24"/>
  <c r="B339" i="24"/>
  <c r="D339" i="24"/>
  <c r="C307" i="24"/>
  <c r="D307" i="24"/>
  <c r="C275" i="24"/>
  <c r="D275" i="24"/>
  <c r="C243" i="24"/>
  <c r="D243" i="24"/>
  <c r="C225" i="24"/>
  <c r="D225" i="24"/>
  <c r="D186" i="24"/>
  <c r="C186" i="24"/>
  <c r="D81" i="24"/>
  <c r="C81" i="24"/>
  <c r="C32" i="24"/>
  <c r="H482" i="24"/>
  <c r="G482" i="24"/>
  <c r="I482" i="24"/>
  <c r="H418" i="24"/>
  <c r="I418" i="24"/>
  <c r="H354" i="24"/>
  <c r="G354" i="24"/>
  <c r="I354" i="24"/>
  <c r="H319" i="24"/>
  <c r="G319" i="24"/>
  <c r="I319" i="24"/>
  <c r="I171" i="24"/>
  <c r="H144" i="24"/>
  <c r="H116" i="24"/>
  <c r="I116" i="24"/>
  <c r="H100" i="24"/>
  <c r="N203" i="24"/>
  <c r="M203" i="24"/>
  <c r="M129" i="24"/>
  <c r="N129" i="24"/>
  <c r="H291" i="24"/>
  <c r="I291" i="24"/>
  <c r="H259" i="24"/>
  <c r="I259" i="24"/>
  <c r="I227" i="24"/>
  <c r="H227" i="24"/>
  <c r="I195" i="24"/>
  <c r="H195" i="24"/>
  <c r="H166" i="24"/>
  <c r="I166" i="24"/>
  <c r="I75" i="24"/>
  <c r="H75" i="24"/>
  <c r="H37" i="24"/>
  <c r="H6" i="24"/>
  <c r="N432" i="24"/>
  <c r="M432" i="24"/>
  <c r="N387" i="24"/>
  <c r="M387" i="24"/>
  <c r="N355" i="24"/>
  <c r="M355" i="24"/>
  <c r="N323" i="24"/>
  <c r="M323" i="24"/>
  <c r="L323" i="24"/>
  <c r="N291" i="24"/>
  <c r="M291" i="24"/>
  <c r="N259" i="24"/>
  <c r="M259" i="24"/>
  <c r="N227" i="24"/>
  <c r="M227" i="24"/>
  <c r="L227" i="24"/>
  <c r="M43" i="24"/>
  <c r="N43" i="24"/>
  <c r="M59" i="24"/>
  <c r="N59" i="24"/>
  <c r="D109" i="24"/>
  <c r="C109" i="24"/>
  <c r="D80" i="24"/>
  <c r="C80" i="24"/>
  <c r="C19" i="24"/>
  <c r="I498" i="24"/>
  <c r="G498" i="24"/>
  <c r="H498" i="24"/>
  <c r="I471" i="24"/>
  <c r="H471" i="24"/>
  <c r="G471" i="24"/>
  <c r="I370" i="24"/>
  <c r="H370" i="24"/>
  <c r="G370" i="24"/>
  <c r="I330" i="24"/>
  <c r="G330" i="24"/>
  <c r="H330" i="24"/>
  <c r="I277" i="24"/>
  <c r="H277" i="24"/>
  <c r="I142" i="24"/>
  <c r="H142" i="24"/>
  <c r="H124" i="24"/>
  <c r="I124" i="24"/>
  <c r="I86" i="24"/>
  <c r="H86" i="24"/>
  <c r="H19" i="24"/>
  <c r="N443" i="24"/>
  <c r="M443" i="24"/>
  <c r="N420" i="24"/>
  <c r="M420" i="24"/>
  <c r="D409" i="24"/>
  <c r="B409" i="24"/>
  <c r="D329" i="24"/>
  <c r="B329" i="24"/>
  <c r="C232" i="24"/>
  <c r="D232" i="24"/>
  <c r="D210" i="24"/>
  <c r="C210" i="24"/>
  <c r="C179" i="24"/>
  <c r="D179" i="24"/>
  <c r="D141" i="24"/>
  <c r="C141" i="24"/>
  <c r="D96" i="24"/>
  <c r="C96" i="24"/>
  <c r="D84" i="24"/>
  <c r="C84" i="24"/>
  <c r="C52" i="24"/>
  <c r="C37" i="24"/>
  <c r="C20" i="24"/>
  <c r="H4" i="24"/>
  <c r="G469" i="24"/>
  <c r="G387" i="24"/>
  <c r="H322" i="24"/>
  <c r="I322" i="24"/>
  <c r="G322" i="24"/>
  <c r="H314" i="24"/>
  <c r="I314" i="24"/>
  <c r="G289" i="24"/>
  <c r="G257" i="24"/>
  <c r="G241" i="24"/>
  <c r="H84" i="24"/>
  <c r="H74" i="24"/>
  <c r="I74" i="24"/>
  <c r="H64" i="24"/>
  <c r="I64" i="24"/>
  <c r="H51" i="24"/>
  <c r="I51" i="24"/>
  <c r="H21" i="24"/>
  <c r="H5" i="24"/>
  <c r="N491" i="24"/>
  <c r="L491" i="24"/>
  <c r="M444" i="24"/>
  <c r="N444" i="24"/>
  <c r="L444" i="24"/>
  <c r="M433" i="24"/>
  <c r="L433" i="24"/>
  <c r="M412" i="24"/>
  <c r="N412" i="24"/>
  <c r="M389" i="24"/>
  <c r="N389" i="24"/>
  <c r="M373" i="24"/>
  <c r="N373" i="24"/>
  <c r="M357" i="24"/>
  <c r="N357" i="24"/>
  <c r="L357" i="24"/>
  <c r="M341" i="24"/>
  <c r="N341" i="24"/>
  <c r="M325" i="24"/>
  <c r="L325" i="24"/>
  <c r="N325" i="24"/>
  <c r="M309" i="24"/>
  <c r="N309" i="24"/>
  <c r="M293" i="24"/>
  <c r="N293" i="24"/>
  <c r="M277" i="24"/>
  <c r="N277" i="24"/>
  <c r="M261" i="24"/>
  <c r="N261" i="24"/>
  <c r="M245" i="24"/>
  <c r="N245" i="24"/>
  <c r="M229" i="24"/>
  <c r="N229" i="24"/>
  <c r="M214" i="24"/>
  <c r="N214" i="24"/>
  <c r="M194" i="24"/>
  <c r="N194" i="24"/>
  <c r="M180" i="24"/>
  <c r="N180" i="24"/>
  <c r="M41" i="24"/>
  <c r="N41" i="24"/>
  <c r="M12" i="24"/>
  <c r="I85" i="24"/>
  <c r="H85" i="24"/>
  <c r="I69" i="24"/>
  <c r="H69" i="24"/>
  <c r="H56" i="24"/>
  <c r="I56" i="24"/>
  <c r="H10" i="24"/>
  <c r="N489" i="24"/>
  <c r="M489" i="24"/>
  <c r="L489" i="24"/>
  <c r="M477" i="24"/>
  <c r="N477" i="24"/>
  <c r="M465" i="24"/>
  <c r="L465" i="24"/>
  <c r="M455" i="24"/>
  <c r="N455" i="24"/>
  <c r="M445" i="24"/>
  <c r="N445" i="24"/>
  <c r="M413" i="24"/>
  <c r="N413" i="24"/>
  <c r="L413" i="24"/>
  <c r="N388" i="24"/>
  <c r="M388" i="24"/>
  <c r="N372" i="24"/>
  <c r="M372" i="24"/>
  <c r="N356" i="24"/>
  <c r="M356" i="24"/>
  <c r="N340" i="24"/>
  <c r="M340" i="24"/>
  <c r="L340" i="24"/>
  <c r="N324" i="24"/>
  <c r="M324" i="24"/>
  <c r="L324" i="24"/>
  <c r="N308" i="24"/>
  <c r="M308" i="24"/>
  <c r="L308" i="24"/>
  <c r="N292" i="24"/>
  <c r="M292" i="24"/>
  <c r="N276" i="24"/>
  <c r="M276" i="24"/>
  <c r="N260" i="24"/>
  <c r="M260" i="24"/>
  <c r="N244" i="24"/>
  <c r="M244" i="24"/>
  <c r="N228" i="24"/>
  <c r="M228" i="24"/>
  <c r="N211" i="24"/>
  <c r="M211" i="24"/>
  <c r="N198" i="24"/>
  <c r="M198" i="24"/>
  <c r="N174" i="24"/>
  <c r="M174" i="24"/>
  <c r="N148" i="24"/>
  <c r="M148" i="24"/>
  <c r="N126" i="24"/>
  <c r="M126" i="24"/>
  <c r="N94" i="24"/>
  <c r="M94" i="24"/>
  <c r="M76" i="24"/>
  <c r="N76" i="24"/>
  <c r="M51" i="24"/>
  <c r="N51" i="24"/>
  <c r="M11" i="24"/>
  <c r="I390" i="24"/>
  <c r="H390" i="24"/>
  <c r="I338" i="24"/>
  <c r="H338" i="24"/>
  <c r="I261" i="24"/>
  <c r="H261" i="24"/>
  <c r="G261" i="24"/>
  <c r="I126" i="24"/>
  <c r="H126" i="24"/>
  <c r="I91" i="24"/>
  <c r="H91" i="24"/>
  <c r="H48" i="24"/>
  <c r="H11" i="24"/>
  <c r="N424" i="24"/>
  <c r="M424" i="24"/>
  <c r="L375" i="24"/>
  <c r="L359" i="24"/>
  <c r="L327" i="24"/>
  <c r="L310" i="24"/>
  <c r="L294" i="24"/>
  <c r="L278" i="24"/>
  <c r="L262" i="24"/>
  <c r="L246" i="24"/>
  <c r="M215" i="24"/>
  <c r="M204" i="24"/>
  <c r="N204" i="24"/>
  <c r="N116" i="24"/>
  <c r="M116" i="24"/>
  <c r="N67" i="24"/>
  <c r="M67" i="24"/>
  <c r="N47" i="24"/>
  <c r="M47" i="24"/>
  <c r="M7" i="24"/>
  <c r="M190" i="24"/>
  <c r="N190" i="24"/>
  <c r="M140" i="24"/>
  <c r="N140" i="24"/>
  <c r="M115" i="24"/>
  <c r="N115" i="24"/>
  <c r="M97" i="24"/>
  <c r="N97" i="24"/>
  <c r="N39" i="24"/>
  <c r="M39" i="24"/>
  <c r="C13" i="24"/>
  <c r="C56" i="24"/>
  <c r="C193" i="24"/>
  <c r="D193" i="24"/>
  <c r="D224" i="24"/>
  <c r="C224" i="24"/>
  <c r="C272" i="24"/>
  <c r="D272" i="24"/>
  <c r="B272" i="24"/>
  <c r="C336" i="24"/>
  <c r="D336" i="24"/>
  <c r="C400" i="24"/>
  <c r="D400" i="24"/>
  <c r="C464" i="24"/>
  <c r="D464" i="24"/>
  <c r="D178" i="24"/>
  <c r="C178" i="24"/>
  <c r="D216" i="24"/>
  <c r="C216" i="24"/>
  <c r="I164" i="25"/>
  <c r="H164" i="25"/>
  <c r="I483" i="25"/>
  <c r="H483" i="25"/>
  <c r="D384" i="25"/>
  <c r="C384" i="25"/>
  <c r="B384" i="25"/>
  <c r="H71" i="25"/>
  <c r="I71" i="25"/>
  <c r="I317" i="25"/>
  <c r="H317" i="25"/>
  <c r="G317" i="25"/>
  <c r="D167" i="25"/>
  <c r="C167" i="25"/>
  <c r="D72" i="25"/>
  <c r="C72" i="25"/>
  <c r="I344" i="25"/>
  <c r="G344" i="25"/>
  <c r="H344" i="25"/>
  <c r="M247" i="25"/>
  <c r="N247" i="25"/>
  <c r="B456" i="25"/>
  <c r="D456" i="25"/>
  <c r="C456" i="25"/>
  <c r="B392" i="25"/>
  <c r="D392" i="25"/>
  <c r="C392" i="25"/>
  <c r="I491" i="25"/>
  <c r="H491" i="25"/>
  <c r="I325" i="25"/>
  <c r="G325" i="25"/>
  <c r="H325" i="25"/>
  <c r="N457" i="25"/>
  <c r="M457" i="25"/>
  <c r="L457" i="25"/>
  <c r="C44" i="25"/>
  <c r="I321" i="25"/>
  <c r="G321" i="25"/>
  <c r="H321" i="25"/>
  <c r="I57" i="26"/>
  <c r="H57" i="26"/>
  <c r="D405" i="26"/>
  <c r="C405" i="26"/>
  <c r="B405" i="26"/>
  <c r="B469" i="26"/>
  <c r="D469" i="26"/>
  <c r="C469" i="26"/>
  <c r="H367" i="26"/>
  <c r="I367" i="26"/>
  <c r="G367" i="26"/>
  <c r="M8" i="26"/>
  <c r="D387" i="26"/>
  <c r="B387" i="26"/>
  <c r="C301" i="26"/>
  <c r="D301" i="26"/>
  <c r="B301" i="26"/>
  <c r="C175" i="26"/>
  <c r="D175" i="26"/>
  <c r="C127" i="26"/>
  <c r="D127" i="26"/>
  <c r="I420" i="26"/>
  <c r="H420" i="26"/>
  <c r="D371" i="26"/>
  <c r="B371" i="26"/>
  <c r="D213" i="26"/>
  <c r="C213" i="26"/>
  <c r="D62" i="26"/>
  <c r="C62" i="26"/>
  <c r="I89" i="26"/>
  <c r="H89" i="26"/>
  <c r="D485" i="26"/>
  <c r="C485" i="26"/>
  <c r="D421" i="26"/>
  <c r="C421" i="26"/>
  <c r="D357" i="26"/>
  <c r="C357" i="26"/>
  <c r="C199" i="26"/>
  <c r="D199" i="26"/>
  <c r="C142" i="26"/>
  <c r="D142" i="26"/>
  <c r="C23" i="26"/>
  <c r="M253" i="26"/>
  <c r="N253" i="26"/>
  <c r="C488" i="26"/>
  <c r="D488" i="26"/>
  <c r="B472" i="26"/>
  <c r="C472" i="26"/>
  <c r="D472" i="26"/>
  <c r="C456" i="26"/>
  <c r="B456" i="26"/>
  <c r="D456" i="26"/>
  <c r="C440" i="26"/>
  <c r="B440" i="26"/>
  <c r="D440" i="26"/>
  <c r="B424" i="26"/>
  <c r="C424" i="26"/>
  <c r="D424" i="26"/>
  <c r="C408" i="26"/>
  <c r="D408" i="26"/>
  <c r="C392" i="26"/>
  <c r="D392" i="26"/>
  <c r="C376" i="26"/>
  <c r="D376" i="26"/>
  <c r="C360" i="26"/>
  <c r="D360" i="26"/>
  <c r="C344" i="26"/>
  <c r="D344" i="26"/>
  <c r="C328" i="26"/>
  <c r="D328" i="26"/>
  <c r="C312" i="26"/>
  <c r="D312" i="26"/>
  <c r="C296" i="26"/>
  <c r="B296" i="26"/>
  <c r="D281" i="26"/>
  <c r="C281" i="26"/>
  <c r="D262" i="26"/>
  <c r="B262" i="26"/>
  <c r="C262" i="26"/>
  <c r="C146" i="26"/>
  <c r="D146" i="26"/>
  <c r="D82" i="26"/>
  <c r="C82" i="26"/>
  <c r="C47" i="26"/>
  <c r="C15" i="26"/>
  <c r="H441" i="26"/>
  <c r="G441" i="26"/>
  <c r="H327" i="26"/>
  <c r="I327" i="26"/>
  <c r="H199" i="26"/>
  <c r="I199" i="26"/>
  <c r="H102" i="26"/>
  <c r="I102" i="26"/>
  <c r="H38" i="26"/>
  <c r="M466" i="26"/>
  <c r="N466" i="26"/>
  <c r="M402" i="26"/>
  <c r="N402" i="26"/>
  <c r="C4" i="26"/>
  <c r="C474" i="26"/>
  <c r="D474" i="26"/>
  <c r="C442" i="26"/>
  <c r="D442" i="26"/>
  <c r="C410" i="26"/>
  <c r="D410" i="26"/>
  <c r="C378" i="26"/>
  <c r="D378" i="26"/>
  <c r="C346" i="26"/>
  <c r="D346" i="26"/>
  <c r="C242" i="26"/>
  <c r="D242" i="26"/>
  <c r="D222" i="26"/>
  <c r="C222" i="26"/>
  <c r="D126" i="26"/>
  <c r="C126" i="26"/>
  <c r="D110" i="26"/>
  <c r="C110" i="26"/>
  <c r="D98" i="26"/>
  <c r="C98" i="26"/>
  <c r="C76" i="26"/>
  <c r="D76" i="26"/>
  <c r="H343" i="26"/>
  <c r="I343" i="26"/>
  <c r="H215" i="26"/>
  <c r="I215" i="26"/>
  <c r="I121" i="26"/>
  <c r="H121" i="26"/>
  <c r="H54" i="26"/>
  <c r="I54" i="26"/>
  <c r="M489" i="26"/>
  <c r="N489" i="26"/>
  <c r="M426" i="26"/>
  <c r="N426" i="26"/>
  <c r="M362" i="26"/>
  <c r="N362" i="26"/>
  <c r="C484" i="26"/>
  <c r="D484" i="26"/>
  <c r="C452" i="26"/>
  <c r="D452" i="26"/>
  <c r="C420" i="26"/>
  <c r="B420" i="26"/>
  <c r="D420" i="26"/>
  <c r="C388" i="26"/>
  <c r="D388" i="26"/>
  <c r="C356" i="26"/>
  <c r="D356" i="26"/>
  <c r="C321" i="26"/>
  <c r="D321" i="26"/>
  <c r="C290" i="26"/>
  <c r="D290" i="26"/>
  <c r="C226" i="26"/>
  <c r="D226" i="26"/>
  <c r="D209" i="26"/>
  <c r="C209" i="26"/>
  <c r="D193" i="26"/>
  <c r="C193" i="26"/>
  <c r="D177" i="26"/>
  <c r="C177" i="26"/>
  <c r="D153" i="26"/>
  <c r="C153" i="26"/>
  <c r="D75" i="26"/>
  <c r="C75" i="26"/>
  <c r="C26" i="26"/>
  <c r="I500" i="26"/>
  <c r="H500" i="26"/>
  <c r="H287" i="26"/>
  <c r="I287" i="26"/>
  <c r="I106" i="26"/>
  <c r="H106" i="26"/>
  <c r="H41" i="26"/>
  <c r="N486" i="26"/>
  <c r="M486" i="26"/>
  <c r="D487" i="26"/>
  <c r="C487" i="26"/>
  <c r="D471" i="26"/>
  <c r="B471" i="26"/>
  <c r="C471" i="26"/>
  <c r="D455" i="26"/>
  <c r="C455" i="26"/>
  <c r="D439" i="26"/>
  <c r="C439" i="26"/>
  <c r="D423" i="26"/>
  <c r="C423" i="26"/>
  <c r="D407" i="26"/>
  <c r="C407" i="26"/>
  <c r="B407" i="26"/>
  <c r="D311" i="26"/>
  <c r="C311" i="26"/>
  <c r="D291" i="26"/>
  <c r="C291" i="26"/>
  <c r="D275" i="26"/>
  <c r="C275" i="26"/>
  <c r="D259" i="26"/>
  <c r="C259" i="26"/>
  <c r="D243" i="26"/>
  <c r="C243" i="26"/>
  <c r="D227" i="26"/>
  <c r="C227" i="26"/>
  <c r="C210" i="26"/>
  <c r="D210" i="26"/>
  <c r="C194" i="26"/>
  <c r="D194" i="26"/>
  <c r="C178" i="26"/>
  <c r="D178" i="26"/>
  <c r="D147" i="26"/>
  <c r="C147" i="26"/>
  <c r="D131" i="26"/>
  <c r="C131" i="26"/>
  <c r="D99" i="26"/>
  <c r="C99" i="26"/>
  <c r="C67" i="26"/>
  <c r="D67" i="26"/>
  <c r="B5" i="26"/>
  <c r="H483" i="26"/>
  <c r="I483" i="26"/>
  <c r="H451" i="26"/>
  <c r="I451" i="26"/>
  <c r="H423" i="26"/>
  <c r="I423" i="26"/>
  <c r="I142" i="26"/>
  <c r="H142" i="26"/>
  <c r="H76" i="26"/>
  <c r="I76" i="26"/>
  <c r="H44" i="26"/>
  <c r="M270" i="26"/>
  <c r="N270" i="26"/>
  <c r="M27" i="26"/>
  <c r="C79" i="26"/>
  <c r="D79" i="26"/>
  <c r="H499" i="26"/>
  <c r="I499" i="26"/>
  <c r="I467" i="26"/>
  <c r="H467" i="26"/>
  <c r="H432" i="26"/>
  <c r="I432" i="26"/>
  <c r="I415" i="26"/>
  <c r="H415" i="26"/>
  <c r="H396" i="26"/>
  <c r="I396" i="26"/>
  <c r="H364" i="26"/>
  <c r="I364" i="26"/>
  <c r="G364" i="26"/>
  <c r="H332" i="26"/>
  <c r="I332" i="26"/>
  <c r="H300" i="26"/>
  <c r="I300" i="26"/>
  <c r="G300" i="26"/>
  <c r="H268" i="26"/>
  <c r="I268" i="26"/>
  <c r="H236" i="26"/>
  <c r="I236" i="26"/>
  <c r="H204" i="26"/>
  <c r="I204" i="26"/>
  <c r="H127" i="26"/>
  <c r="M473" i="26"/>
  <c r="N473" i="26"/>
  <c r="M448" i="26"/>
  <c r="N448" i="26"/>
  <c r="M416" i="26"/>
  <c r="N416" i="26"/>
  <c r="M384" i="26"/>
  <c r="N384" i="26"/>
  <c r="L384" i="26"/>
  <c r="M352" i="26"/>
  <c r="N352" i="26"/>
  <c r="L352" i="26"/>
  <c r="N291" i="26"/>
  <c r="L291" i="26"/>
  <c r="N197" i="26"/>
  <c r="M197" i="26"/>
  <c r="N35" i="26"/>
  <c r="M35" i="26"/>
  <c r="H453" i="26"/>
  <c r="I453" i="26"/>
  <c r="G453" i="26"/>
  <c r="I398" i="26"/>
  <c r="G398" i="26"/>
  <c r="H398" i="26"/>
  <c r="I382" i="26"/>
  <c r="H382" i="26"/>
  <c r="I366" i="26"/>
  <c r="H366" i="26"/>
  <c r="I350" i="26"/>
  <c r="H350" i="26"/>
  <c r="I334" i="26"/>
  <c r="H334" i="26"/>
  <c r="I318" i="26"/>
  <c r="H318" i="26"/>
  <c r="I302" i="26"/>
  <c r="H302" i="26"/>
  <c r="G302" i="26"/>
  <c r="I286" i="26"/>
  <c r="H286" i="26"/>
  <c r="I270" i="26"/>
  <c r="H270" i="26"/>
  <c r="I254" i="26"/>
  <c r="H254" i="26"/>
  <c r="I238" i="26"/>
  <c r="H238" i="26"/>
  <c r="I222" i="26"/>
  <c r="H222" i="26"/>
  <c r="I206" i="26"/>
  <c r="H206" i="26"/>
  <c r="I190" i="26"/>
  <c r="H190" i="26"/>
  <c r="I174" i="26"/>
  <c r="H174" i="26"/>
  <c r="I151" i="26"/>
  <c r="H151" i="26"/>
  <c r="H79" i="26"/>
  <c r="I79" i="26"/>
  <c r="H47" i="26"/>
  <c r="H22" i="26"/>
  <c r="M498" i="26"/>
  <c r="N498" i="26"/>
  <c r="N452" i="26"/>
  <c r="M452" i="26"/>
  <c r="N420" i="26"/>
  <c r="M420" i="26"/>
  <c r="N388" i="26"/>
  <c r="M388" i="26"/>
  <c r="L388" i="26"/>
  <c r="N356" i="26"/>
  <c r="M356" i="26"/>
  <c r="L356" i="26"/>
  <c r="M320" i="26"/>
  <c r="N320" i="26"/>
  <c r="M288" i="26"/>
  <c r="N288" i="26"/>
  <c r="N131" i="26"/>
  <c r="M131" i="26"/>
  <c r="N46" i="26"/>
  <c r="M46" i="26"/>
  <c r="H412" i="26"/>
  <c r="I412" i="26"/>
  <c r="H394" i="26"/>
  <c r="I394" i="26"/>
  <c r="G394" i="26"/>
  <c r="H378" i="26"/>
  <c r="I378" i="26"/>
  <c r="H362" i="26"/>
  <c r="I362" i="26"/>
  <c r="H346" i="26"/>
  <c r="I346" i="26"/>
  <c r="H330" i="26"/>
  <c r="I330" i="26"/>
  <c r="H314" i="26"/>
  <c r="I314" i="26"/>
  <c r="H298" i="26"/>
  <c r="I298" i="26"/>
  <c r="G298" i="26"/>
  <c r="H282" i="26"/>
  <c r="G282" i="26"/>
  <c r="I282" i="26"/>
  <c r="H266" i="26"/>
  <c r="I266" i="26"/>
  <c r="G266" i="26"/>
  <c r="H250" i="26"/>
  <c r="G250" i="26"/>
  <c r="I250" i="26"/>
  <c r="H234" i="26"/>
  <c r="I234" i="26"/>
  <c r="H218" i="26"/>
  <c r="I218" i="26"/>
  <c r="H202" i="26"/>
  <c r="I202" i="26"/>
  <c r="H186" i="26"/>
  <c r="I186" i="26"/>
  <c r="I154" i="26"/>
  <c r="H154" i="26"/>
  <c r="I119" i="26"/>
  <c r="H119" i="26"/>
  <c r="H19" i="26"/>
  <c r="G5" i="26"/>
  <c r="G6" i="26" s="1"/>
  <c r="L458" i="26"/>
  <c r="L426" i="26"/>
  <c r="N393" i="26"/>
  <c r="L393" i="26"/>
  <c r="N361" i="26"/>
  <c r="L361" i="26"/>
  <c r="L329" i="26"/>
  <c r="M257" i="26"/>
  <c r="N257" i="26"/>
  <c r="M225" i="26"/>
  <c r="N225" i="26"/>
  <c r="M195" i="26"/>
  <c r="N195" i="26"/>
  <c r="M167" i="26"/>
  <c r="N167" i="26"/>
  <c r="N146" i="26"/>
  <c r="M146" i="26"/>
  <c r="M124" i="26"/>
  <c r="N124" i="26"/>
  <c r="M90" i="26"/>
  <c r="N90" i="26"/>
  <c r="M346" i="26"/>
  <c r="N346" i="26"/>
  <c r="N324" i="26"/>
  <c r="M324" i="26"/>
  <c r="M314" i="26"/>
  <c r="N314" i="26"/>
  <c r="N292" i="26"/>
  <c r="M292" i="26"/>
  <c r="M282" i="26"/>
  <c r="N282" i="26"/>
  <c r="N268" i="26"/>
  <c r="M268" i="26"/>
  <c r="N260" i="26"/>
  <c r="M260" i="26"/>
  <c r="N236" i="26"/>
  <c r="M236" i="26"/>
  <c r="N228" i="26"/>
  <c r="M228" i="26"/>
  <c r="N214" i="26"/>
  <c r="M214" i="26"/>
  <c r="N198" i="26"/>
  <c r="M198" i="26"/>
  <c r="N182" i="26"/>
  <c r="M182" i="26"/>
  <c r="N170" i="26"/>
  <c r="M170" i="26"/>
  <c r="N158" i="26"/>
  <c r="M158" i="26"/>
  <c r="N138" i="26"/>
  <c r="M138" i="26"/>
  <c r="M92" i="26"/>
  <c r="N92" i="26"/>
  <c r="M26" i="26"/>
  <c r="N453" i="26"/>
  <c r="M453" i="26"/>
  <c r="N421" i="26"/>
  <c r="M421" i="26"/>
  <c r="N389" i="26"/>
  <c r="M389" i="26"/>
  <c r="L389" i="26"/>
  <c r="N357" i="26"/>
  <c r="M357" i="26"/>
  <c r="L357" i="26"/>
  <c r="N325" i="26"/>
  <c r="M325" i="26"/>
  <c r="L325" i="26"/>
  <c r="N293" i="26"/>
  <c r="L293" i="26"/>
  <c r="M293" i="26"/>
  <c r="N265" i="26"/>
  <c r="M265" i="26"/>
  <c r="L252" i="26"/>
  <c r="N233" i="26"/>
  <c r="M233" i="26"/>
  <c r="N210" i="26"/>
  <c r="M210" i="26"/>
  <c r="M200" i="26"/>
  <c r="N200" i="26"/>
  <c r="N178" i="26"/>
  <c r="M178" i="26"/>
  <c r="N135" i="26"/>
  <c r="M135" i="26"/>
  <c r="M122" i="26"/>
  <c r="N122" i="26"/>
  <c r="N107" i="26"/>
  <c r="M107" i="26"/>
  <c r="N94" i="26"/>
  <c r="M94" i="26"/>
  <c r="M78" i="26"/>
  <c r="N78" i="26"/>
  <c r="N63" i="26"/>
  <c r="M63" i="26"/>
  <c r="M44" i="26"/>
  <c r="N44" i="26"/>
  <c r="M14" i="26"/>
  <c r="C21" i="24"/>
  <c r="D149" i="24"/>
  <c r="C149" i="24"/>
  <c r="C207" i="24"/>
  <c r="D207" i="24"/>
  <c r="C296" i="24"/>
  <c r="D296" i="24"/>
  <c r="B296" i="24"/>
  <c r="C360" i="24"/>
  <c r="D360" i="24"/>
  <c r="C424" i="24"/>
  <c r="D424" i="24"/>
  <c r="M47" i="25"/>
  <c r="N47" i="25"/>
  <c r="N495" i="25"/>
  <c r="M495" i="25"/>
  <c r="I135" i="25"/>
  <c r="H135" i="25"/>
  <c r="I201" i="25"/>
  <c r="H201" i="25"/>
  <c r="I264" i="25"/>
  <c r="H264" i="25"/>
  <c r="H346" i="25"/>
  <c r="G346" i="25"/>
  <c r="I365" i="25"/>
  <c r="G365" i="25"/>
  <c r="H365" i="25"/>
  <c r="I397" i="25"/>
  <c r="G397" i="25"/>
  <c r="H397" i="25"/>
  <c r="H426" i="25"/>
  <c r="I426" i="25"/>
  <c r="C32" i="25"/>
  <c r="D103" i="25"/>
  <c r="C103" i="25"/>
  <c r="D127" i="25"/>
  <c r="C127" i="25"/>
  <c r="D160" i="25"/>
  <c r="C160" i="25"/>
  <c r="C179" i="25"/>
  <c r="D234" i="25"/>
  <c r="C234" i="25"/>
  <c r="D266" i="25"/>
  <c r="C266" i="25"/>
  <c r="D298" i="25"/>
  <c r="C298" i="25"/>
  <c r="D315" i="25"/>
  <c r="C315" i="25"/>
  <c r="D331" i="25"/>
  <c r="C331" i="25"/>
  <c r="D347" i="25"/>
  <c r="C347" i="25"/>
  <c r="B347" i="25"/>
  <c r="M497" i="25"/>
  <c r="N497" i="25"/>
  <c r="I193" i="25"/>
  <c r="H193" i="25"/>
  <c r="I336" i="25"/>
  <c r="H336" i="25"/>
  <c r="I441" i="25"/>
  <c r="H441" i="25"/>
  <c r="C52" i="25"/>
  <c r="D138" i="25"/>
  <c r="D363" i="25"/>
  <c r="C363" i="25"/>
  <c r="B363" i="25"/>
  <c r="D395" i="25"/>
  <c r="C395" i="25"/>
  <c r="D427" i="25"/>
  <c r="C427" i="25"/>
  <c r="D459" i="25"/>
  <c r="C459" i="25"/>
  <c r="D491" i="25"/>
  <c r="C491" i="25"/>
  <c r="N481" i="25"/>
  <c r="M481" i="25"/>
  <c r="I50" i="25"/>
  <c r="H50" i="25"/>
  <c r="I108" i="25"/>
  <c r="H108" i="25"/>
  <c r="H261" i="25"/>
  <c r="I261" i="25"/>
  <c r="H326" i="25"/>
  <c r="I326" i="25"/>
  <c r="G326" i="25"/>
  <c r="I368" i="25"/>
  <c r="H368" i="25"/>
  <c r="I400" i="25"/>
  <c r="H400" i="25"/>
  <c r="I472" i="25"/>
  <c r="H472" i="25"/>
  <c r="H4" i="25"/>
  <c r="C31" i="25"/>
  <c r="D64" i="25"/>
  <c r="C64" i="25"/>
  <c r="D135" i="25"/>
  <c r="C135" i="25"/>
  <c r="D159" i="25"/>
  <c r="C159" i="25"/>
  <c r="D245" i="25"/>
  <c r="C245" i="25"/>
  <c r="D277" i="25"/>
  <c r="B277" i="25"/>
  <c r="C277" i="25"/>
  <c r="D358" i="25"/>
  <c r="B358" i="25"/>
  <c r="C493" i="25"/>
  <c r="D493" i="25"/>
  <c r="C471" i="25"/>
  <c r="B471" i="25"/>
  <c r="D471" i="25"/>
  <c r="C461" i="25"/>
  <c r="D461" i="25"/>
  <c r="C439" i="25"/>
  <c r="D439" i="25"/>
  <c r="C429" i="25"/>
  <c r="D429" i="25"/>
  <c r="C407" i="25"/>
  <c r="B407" i="25"/>
  <c r="D407" i="25"/>
  <c r="C397" i="25"/>
  <c r="D397" i="25"/>
  <c r="C375" i="25"/>
  <c r="D375" i="25"/>
  <c r="C365" i="25"/>
  <c r="D365" i="25"/>
  <c r="C353" i="25"/>
  <c r="B353" i="25"/>
  <c r="C341" i="25"/>
  <c r="B341" i="25"/>
  <c r="D341" i="25"/>
  <c r="C325" i="25"/>
  <c r="D325" i="25"/>
  <c r="C309" i="25"/>
  <c r="B309" i="25"/>
  <c r="D309" i="25"/>
  <c r="C297" i="25"/>
  <c r="D297" i="25"/>
  <c r="C287" i="25"/>
  <c r="D287" i="25"/>
  <c r="B275" i="25"/>
  <c r="C265" i="25"/>
  <c r="D265" i="25"/>
  <c r="C255" i="25"/>
  <c r="D255" i="25"/>
  <c r="C233" i="25"/>
  <c r="D233" i="25"/>
  <c r="C223" i="25"/>
  <c r="D223" i="25"/>
  <c r="C175" i="25"/>
  <c r="C132" i="25"/>
  <c r="D132" i="25"/>
  <c r="C111" i="25"/>
  <c r="D111" i="25"/>
  <c r="C97" i="25"/>
  <c r="C68" i="25"/>
  <c r="D68" i="25"/>
  <c r="C47" i="25"/>
  <c r="C7" i="25"/>
  <c r="H476" i="25"/>
  <c r="I476" i="25"/>
  <c r="H424" i="25"/>
  <c r="G424" i="25"/>
  <c r="I424" i="25"/>
  <c r="H404" i="25"/>
  <c r="I404" i="25"/>
  <c r="H394" i="25"/>
  <c r="I394" i="25"/>
  <c r="H372" i="25"/>
  <c r="I372" i="25"/>
  <c r="H362" i="25"/>
  <c r="G362" i="25"/>
  <c r="H333" i="25"/>
  <c r="G333" i="25"/>
  <c r="I333" i="25"/>
  <c r="H320" i="25"/>
  <c r="I320" i="25"/>
  <c r="H305" i="25"/>
  <c r="I305" i="25"/>
  <c r="G305" i="25"/>
  <c r="I277" i="25"/>
  <c r="G277" i="25"/>
  <c r="H277" i="25"/>
  <c r="H228" i="25"/>
  <c r="I228" i="25"/>
  <c r="H212" i="25"/>
  <c r="I212" i="25"/>
  <c r="H196" i="25"/>
  <c r="I196" i="25"/>
  <c r="H180" i="25"/>
  <c r="I180" i="25"/>
  <c r="H155" i="25"/>
  <c r="I155" i="25"/>
  <c r="H133" i="25"/>
  <c r="I133" i="25"/>
  <c r="H59" i="25"/>
  <c r="I59" i="25"/>
  <c r="N445" i="25"/>
  <c r="L445" i="25"/>
  <c r="N413" i="25"/>
  <c r="L413" i="25"/>
  <c r="M287" i="25"/>
  <c r="N287" i="25"/>
  <c r="L287" i="25"/>
  <c r="M242" i="25"/>
  <c r="N242" i="25"/>
  <c r="M190" i="25"/>
  <c r="N190" i="25"/>
  <c r="C380" i="25"/>
  <c r="B380" i="25"/>
  <c r="C364" i="25"/>
  <c r="B364" i="25"/>
  <c r="C348" i="25"/>
  <c r="D348" i="25"/>
  <c r="C332" i="25"/>
  <c r="D332" i="25"/>
  <c r="B332" i="25"/>
  <c r="B316" i="25"/>
  <c r="C316" i="25"/>
  <c r="D316" i="25"/>
  <c r="D300" i="25"/>
  <c r="B300" i="25"/>
  <c r="C300" i="25"/>
  <c r="D284" i="25"/>
  <c r="C284" i="25"/>
  <c r="D268" i="25"/>
  <c r="C268" i="25"/>
  <c r="D252" i="25"/>
  <c r="C252" i="25"/>
  <c r="D236" i="25"/>
  <c r="C236" i="25"/>
  <c r="C218" i="25"/>
  <c r="D218" i="25"/>
  <c r="C183" i="25"/>
  <c r="D146" i="25"/>
  <c r="C131" i="25"/>
  <c r="D131" i="25"/>
  <c r="C119" i="25"/>
  <c r="D119" i="25"/>
  <c r="C105" i="25"/>
  <c r="C67" i="25"/>
  <c r="D67" i="25"/>
  <c r="C55" i="25"/>
  <c r="H487" i="25"/>
  <c r="I487" i="25"/>
  <c r="I477" i="25"/>
  <c r="H477" i="25"/>
  <c r="H444" i="25"/>
  <c r="I444" i="25"/>
  <c r="I407" i="25"/>
  <c r="H407" i="25"/>
  <c r="I391" i="25"/>
  <c r="H391" i="25"/>
  <c r="I375" i="25"/>
  <c r="H375" i="25"/>
  <c r="H353" i="25"/>
  <c r="I353" i="25"/>
  <c r="H338" i="25"/>
  <c r="G338" i="25"/>
  <c r="I338" i="25"/>
  <c r="H314" i="25"/>
  <c r="G314" i="25"/>
  <c r="H278" i="25"/>
  <c r="I278" i="25"/>
  <c r="G278" i="25"/>
  <c r="H222" i="25"/>
  <c r="I222" i="25"/>
  <c r="H190" i="25"/>
  <c r="I190" i="25"/>
  <c r="I168" i="25"/>
  <c r="H168" i="25"/>
  <c r="H131" i="25"/>
  <c r="I131" i="25"/>
  <c r="I76" i="25"/>
  <c r="H76" i="25"/>
  <c r="H61" i="25"/>
  <c r="I61" i="25"/>
  <c r="M306" i="25"/>
  <c r="N306" i="25"/>
  <c r="L306" i="25"/>
  <c r="M223" i="25"/>
  <c r="N223" i="25"/>
  <c r="H240" i="25"/>
  <c r="I240" i="25"/>
  <c r="H224" i="25"/>
  <c r="I224" i="25"/>
  <c r="H192" i="25"/>
  <c r="I192" i="25"/>
  <c r="H159" i="25"/>
  <c r="I159" i="25"/>
  <c r="H96" i="25"/>
  <c r="I75" i="25"/>
  <c r="H75" i="25"/>
  <c r="H48" i="25"/>
  <c r="H31" i="25"/>
  <c r="H18" i="25"/>
  <c r="M493" i="25"/>
  <c r="N493" i="25"/>
  <c r="N479" i="25"/>
  <c r="M479" i="25"/>
  <c r="N463" i="25"/>
  <c r="M463" i="25"/>
  <c r="N447" i="25"/>
  <c r="M447" i="25"/>
  <c r="N431" i="25"/>
  <c r="M431" i="25"/>
  <c r="N415" i="25"/>
  <c r="M415" i="25"/>
  <c r="N399" i="25"/>
  <c r="M399" i="25"/>
  <c r="M367" i="25"/>
  <c r="N367" i="25"/>
  <c r="M335" i="25"/>
  <c r="N335" i="25"/>
  <c r="L335" i="25"/>
  <c r="M304" i="25"/>
  <c r="N304" i="25"/>
  <c r="M98" i="25"/>
  <c r="N98" i="25"/>
  <c r="H300" i="25"/>
  <c r="I300" i="25"/>
  <c r="H273" i="25"/>
  <c r="I273" i="25"/>
  <c r="G273" i="25"/>
  <c r="H167" i="25"/>
  <c r="I167" i="25"/>
  <c r="I127" i="25"/>
  <c r="H127" i="25"/>
  <c r="I106" i="25"/>
  <c r="H106" i="25"/>
  <c r="I67" i="25"/>
  <c r="H67" i="25"/>
  <c r="H55" i="25"/>
  <c r="I55" i="25"/>
  <c r="H27" i="25"/>
  <c r="H11" i="25"/>
  <c r="M492" i="25"/>
  <c r="N492" i="25"/>
  <c r="M470" i="25"/>
  <c r="N470" i="25"/>
  <c r="L470" i="25"/>
  <c r="M460" i="25"/>
  <c r="N460" i="25"/>
  <c r="M438" i="25"/>
  <c r="N438" i="25"/>
  <c r="M428" i="25"/>
  <c r="N428" i="25"/>
  <c r="M406" i="25"/>
  <c r="N406" i="25"/>
  <c r="M396" i="25"/>
  <c r="N396" i="25"/>
  <c r="M374" i="25"/>
  <c r="N374" i="25"/>
  <c r="L374" i="25"/>
  <c r="M364" i="25"/>
  <c r="N364" i="25"/>
  <c r="M342" i="25"/>
  <c r="N342" i="25"/>
  <c r="M332" i="25"/>
  <c r="N332" i="25"/>
  <c r="M310" i="25"/>
  <c r="N310" i="25"/>
  <c r="M286" i="25"/>
  <c r="N286" i="25"/>
  <c r="L286" i="25"/>
  <c r="M278" i="25"/>
  <c r="L278" i="25"/>
  <c r="N278" i="25"/>
  <c r="M254" i="25"/>
  <c r="N254" i="25"/>
  <c r="M246" i="25"/>
  <c r="N246" i="25"/>
  <c r="M222" i="25"/>
  <c r="N222" i="25"/>
  <c r="M212" i="25"/>
  <c r="N212" i="25"/>
  <c r="N197" i="25"/>
  <c r="M197" i="25"/>
  <c r="N181" i="25"/>
  <c r="M181" i="25"/>
  <c r="M172" i="25"/>
  <c r="N172" i="25"/>
  <c r="N155" i="25"/>
  <c r="M155" i="25"/>
  <c r="M130" i="25"/>
  <c r="N130" i="25"/>
  <c r="N83" i="25"/>
  <c r="M83" i="25"/>
  <c r="N65" i="25"/>
  <c r="M65" i="25"/>
  <c r="N377" i="25"/>
  <c r="M377" i="25"/>
  <c r="N361" i="25"/>
  <c r="M361" i="25"/>
  <c r="L361" i="25"/>
  <c r="N345" i="25"/>
  <c r="M345" i="25"/>
  <c r="N329" i="25"/>
  <c r="M329" i="25"/>
  <c r="N313" i="25"/>
  <c r="M313" i="25"/>
  <c r="N298" i="25"/>
  <c r="M298" i="25"/>
  <c r="N266" i="25"/>
  <c r="M266" i="25"/>
  <c r="N234" i="25"/>
  <c r="M234" i="25"/>
  <c r="M208" i="25"/>
  <c r="N208" i="25"/>
  <c r="M192" i="25"/>
  <c r="N192" i="25"/>
  <c r="M180" i="25"/>
  <c r="N180" i="25"/>
  <c r="N169" i="25"/>
  <c r="M169" i="25"/>
  <c r="N82" i="25"/>
  <c r="M82" i="25"/>
  <c r="N41" i="25"/>
  <c r="M41" i="25"/>
  <c r="N290" i="25"/>
  <c r="M290" i="25"/>
  <c r="L277" i="25"/>
  <c r="N258" i="25"/>
  <c r="M258" i="25"/>
  <c r="N226" i="25"/>
  <c r="M226" i="25"/>
  <c r="N214" i="25"/>
  <c r="M214" i="25"/>
  <c r="N195" i="25"/>
  <c r="M195" i="25"/>
  <c r="N170" i="25"/>
  <c r="M170" i="25"/>
  <c r="M102" i="25"/>
  <c r="N102" i="25"/>
  <c r="M84" i="25"/>
  <c r="N84" i="25"/>
  <c r="M34" i="25"/>
  <c r="N34" i="25"/>
  <c r="N123" i="25"/>
  <c r="M123" i="25"/>
  <c r="M108" i="25"/>
  <c r="N108" i="25"/>
  <c r="N91" i="25"/>
  <c r="M91" i="25"/>
  <c r="N74" i="25"/>
  <c r="M74" i="25"/>
  <c r="M23" i="25"/>
  <c r="D64" i="24"/>
  <c r="C64" i="24"/>
  <c r="C260" i="24"/>
  <c r="B260" i="24"/>
  <c r="C292" i="24"/>
  <c r="B292" i="24"/>
  <c r="H442" i="24"/>
  <c r="I442" i="24"/>
  <c r="I383" i="24"/>
  <c r="H383" i="24"/>
  <c r="C498" i="24"/>
  <c r="D498" i="24"/>
  <c r="C482" i="24"/>
  <c r="D482" i="24"/>
  <c r="C466" i="24"/>
  <c r="D466" i="24"/>
  <c r="C450" i="24"/>
  <c r="D450" i="24"/>
  <c r="C434" i="24"/>
  <c r="D434" i="24"/>
  <c r="C418" i="24"/>
  <c r="D418" i="24"/>
  <c r="C402" i="24"/>
  <c r="D402" i="24"/>
  <c r="C386" i="24"/>
  <c r="D386" i="24"/>
  <c r="C370" i="24"/>
  <c r="D370" i="24"/>
  <c r="C354" i="24"/>
  <c r="D354" i="24"/>
  <c r="C338" i="24"/>
  <c r="D338" i="24"/>
  <c r="C322" i="24"/>
  <c r="D322" i="24"/>
  <c r="C306" i="24"/>
  <c r="D306" i="24"/>
  <c r="C290" i="24"/>
  <c r="D290" i="24"/>
  <c r="C274" i="24"/>
  <c r="D274" i="24"/>
  <c r="C258" i="24"/>
  <c r="D258" i="24"/>
  <c r="C242" i="24"/>
  <c r="D242" i="24"/>
  <c r="D226" i="24"/>
  <c r="C226" i="24"/>
  <c r="C211" i="24"/>
  <c r="D211" i="24"/>
  <c r="C195" i="24"/>
  <c r="D195" i="24"/>
  <c r="D173" i="24"/>
  <c r="C173" i="24"/>
  <c r="D157" i="24"/>
  <c r="C157" i="24"/>
  <c r="C128" i="24"/>
  <c r="D128" i="24"/>
  <c r="D69" i="24"/>
  <c r="C69" i="24"/>
  <c r="I455" i="24"/>
  <c r="H455" i="24"/>
  <c r="I391" i="24"/>
  <c r="H391" i="24"/>
  <c r="H302" i="24"/>
  <c r="I302" i="24"/>
  <c r="H274" i="24"/>
  <c r="I274" i="24"/>
  <c r="H242" i="24"/>
  <c r="I242" i="24"/>
  <c r="H210" i="24"/>
  <c r="I210" i="24"/>
  <c r="H178" i="24"/>
  <c r="I178" i="24"/>
  <c r="H128" i="24"/>
  <c r="H106" i="24"/>
  <c r="I106" i="24"/>
  <c r="H27" i="24"/>
  <c r="M408" i="24"/>
  <c r="N408" i="24"/>
  <c r="N123" i="24"/>
  <c r="M123" i="24"/>
  <c r="I494" i="24"/>
  <c r="H494" i="24"/>
  <c r="I415" i="24"/>
  <c r="H415" i="24"/>
  <c r="I351" i="24"/>
  <c r="H351" i="24"/>
  <c r="H87" i="24"/>
  <c r="I87" i="24"/>
  <c r="N475" i="24"/>
  <c r="M475" i="24"/>
  <c r="L475" i="24"/>
  <c r="M436" i="24"/>
  <c r="N436" i="24"/>
  <c r="N383" i="24"/>
  <c r="M383" i="24"/>
  <c r="L383" i="24"/>
  <c r="N351" i="24"/>
  <c r="M351" i="24"/>
  <c r="N319" i="24"/>
  <c r="M319" i="24"/>
  <c r="N287" i="24"/>
  <c r="M287" i="24"/>
  <c r="N255" i="24"/>
  <c r="M255" i="24"/>
  <c r="N223" i="24"/>
  <c r="M223" i="24"/>
  <c r="M135" i="24"/>
  <c r="N135" i="24"/>
  <c r="C491" i="24"/>
  <c r="D491" i="24"/>
  <c r="B491" i="24"/>
  <c r="C459" i="24"/>
  <c r="D459" i="24"/>
  <c r="B427" i="24"/>
  <c r="C427" i="24"/>
  <c r="D427" i="24"/>
  <c r="C395" i="24"/>
  <c r="B395" i="24"/>
  <c r="D395" i="24"/>
  <c r="C363" i="24"/>
  <c r="B363" i="24"/>
  <c r="D363" i="24"/>
  <c r="C331" i="24"/>
  <c r="D331" i="24"/>
  <c r="C299" i="24"/>
  <c r="D299" i="24"/>
  <c r="C267" i="24"/>
  <c r="D267" i="24"/>
  <c r="C235" i="24"/>
  <c r="D235" i="24"/>
  <c r="C213" i="24"/>
  <c r="D213" i="24"/>
  <c r="C183" i="24"/>
  <c r="D183" i="24"/>
  <c r="D145" i="24"/>
  <c r="C145" i="24"/>
  <c r="H438" i="24"/>
  <c r="I438" i="24"/>
  <c r="H374" i="24"/>
  <c r="I374" i="24"/>
  <c r="H315" i="24"/>
  <c r="I315" i="24"/>
  <c r="H296" i="24"/>
  <c r="I296" i="24"/>
  <c r="H280" i="24"/>
  <c r="I280" i="24"/>
  <c r="H264" i="24"/>
  <c r="I264" i="24"/>
  <c r="H248" i="24"/>
  <c r="I248" i="24"/>
  <c r="H232" i="24"/>
  <c r="I232" i="24"/>
  <c r="H216" i="24"/>
  <c r="I216" i="24"/>
  <c r="H200" i="24"/>
  <c r="I200" i="24"/>
  <c r="H184" i="24"/>
  <c r="I184" i="24"/>
  <c r="H162" i="24"/>
  <c r="I162" i="24"/>
  <c r="I139" i="24"/>
  <c r="H139" i="24"/>
  <c r="H112" i="24"/>
  <c r="I112" i="24"/>
  <c r="H92" i="24"/>
  <c r="I92" i="24"/>
  <c r="H24" i="24"/>
  <c r="N182" i="24"/>
  <c r="M182" i="24"/>
  <c r="M91" i="24"/>
  <c r="N91" i="24"/>
  <c r="I283" i="24"/>
  <c r="H283" i="24"/>
  <c r="I251" i="24"/>
  <c r="H251" i="24"/>
  <c r="H219" i="24"/>
  <c r="I219" i="24"/>
  <c r="H187" i="24"/>
  <c r="I187" i="24"/>
  <c r="H107" i="24"/>
  <c r="I107" i="24"/>
  <c r="I67" i="24"/>
  <c r="H67" i="24"/>
  <c r="H29" i="24"/>
  <c r="M496" i="24"/>
  <c r="N496" i="24"/>
  <c r="L496" i="24"/>
  <c r="M425" i="24"/>
  <c r="N425" i="24"/>
  <c r="N379" i="24"/>
  <c r="M379" i="24"/>
  <c r="N347" i="24"/>
  <c r="M347" i="24"/>
  <c r="N315" i="24"/>
  <c r="M315" i="24"/>
  <c r="L315" i="24"/>
  <c r="N283" i="24"/>
  <c r="M283" i="24"/>
  <c r="N251" i="24"/>
  <c r="M251" i="24"/>
  <c r="N219" i="24"/>
  <c r="M219" i="24"/>
  <c r="N107" i="24"/>
  <c r="M107" i="24"/>
  <c r="N88" i="24"/>
  <c r="M88" i="24"/>
  <c r="M6" i="24"/>
  <c r="D156" i="24"/>
  <c r="C156" i="24"/>
  <c r="D132" i="24"/>
  <c r="C132" i="24"/>
  <c r="D104" i="24"/>
  <c r="C104" i="24"/>
  <c r="C48" i="24"/>
  <c r="C33" i="24"/>
  <c r="C15" i="24"/>
  <c r="I466" i="24"/>
  <c r="G466" i="24"/>
  <c r="H466" i="24"/>
  <c r="I343" i="24"/>
  <c r="H343" i="24"/>
  <c r="I326" i="24"/>
  <c r="H326" i="24"/>
  <c r="G326" i="24"/>
  <c r="I293" i="24"/>
  <c r="H293" i="24"/>
  <c r="G293" i="24"/>
  <c r="I269" i="24"/>
  <c r="H269" i="24"/>
  <c r="I245" i="24"/>
  <c r="H245" i="24"/>
  <c r="G245" i="24"/>
  <c r="I221" i="24"/>
  <c r="H221" i="24"/>
  <c r="H140" i="24"/>
  <c r="I140" i="24"/>
  <c r="I122" i="24"/>
  <c r="H122" i="24"/>
  <c r="H95" i="24"/>
  <c r="I78" i="24"/>
  <c r="H78" i="24"/>
  <c r="H50" i="24"/>
  <c r="H32" i="24"/>
  <c r="N480" i="24"/>
  <c r="M480" i="24"/>
  <c r="L480" i="24"/>
  <c r="M441" i="24"/>
  <c r="N441" i="24"/>
  <c r="D486" i="24"/>
  <c r="C486" i="24"/>
  <c r="B486" i="24"/>
  <c r="D470" i="24"/>
  <c r="B470" i="24"/>
  <c r="C470" i="24"/>
  <c r="D454" i="24"/>
  <c r="C454" i="24"/>
  <c r="B438" i="24"/>
  <c r="D438" i="24"/>
  <c r="C438" i="24"/>
  <c r="D422" i="24"/>
  <c r="C422" i="24"/>
  <c r="D406" i="24"/>
  <c r="C406" i="24"/>
  <c r="D390" i="24"/>
  <c r="C390" i="24"/>
  <c r="D374" i="24"/>
  <c r="C374" i="24"/>
  <c r="D358" i="24"/>
  <c r="C358" i="24"/>
  <c r="D342" i="24"/>
  <c r="C342" i="24"/>
  <c r="D326" i="24"/>
  <c r="C326" i="24"/>
  <c r="D310" i="24"/>
  <c r="B310" i="24"/>
  <c r="C310" i="24"/>
  <c r="D294" i="24"/>
  <c r="C294" i="24"/>
  <c r="D278" i="24"/>
  <c r="C278" i="24"/>
  <c r="D262" i="24"/>
  <c r="C262" i="24"/>
  <c r="D246" i="24"/>
  <c r="C246" i="24"/>
  <c r="D223" i="24"/>
  <c r="C223" i="24"/>
  <c r="D191" i="24"/>
  <c r="C191" i="24"/>
  <c r="C177" i="24"/>
  <c r="D177" i="24"/>
  <c r="D136" i="24"/>
  <c r="C136" i="24"/>
  <c r="D124" i="24"/>
  <c r="C124" i="24"/>
  <c r="D65" i="24"/>
  <c r="C65" i="24"/>
  <c r="C16" i="24"/>
  <c r="I495" i="24"/>
  <c r="H495" i="24"/>
  <c r="I463" i="24"/>
  <c r="G463" i="24"/>
  <c r="H463" i="24"/>
  <c r="I431" i="24"/>
  <c r="H431" i="24"/>
  <c r="I399" i="24"/>
  <c r="H399" i="24"/>
  <c r="I367" i="24"/>
  <c r="H367" i="24"/>
  <c r="G335" i="24"/>
  <c r="I335" i="24"/>
  <c r="H335" i="24"/>
  <c r="H312" i="24"/>
  <c r="G312" i="24"/>
  <c r="G301" i="24"/>
  <c r="H286" i="24"/>
  <c r="I286" i="24"/>
  <c r="H270" i="24"/>
  <c r="I270" i="24"/>
  <c r="H254" i="24"/>
  <c r="I254" i="24"/>
  <c r="H238" i="24"/>
  <c r="I238" i="24"/>
  <c r="H222" i="24"/>
  <c r="I222" i="24"/>
  <c r="H206" i="24"/>
  <c r="I206" i="24"/>
  <c r="H190" i="24"/>
  <c r="I190" i="24"/>
  <c r="H174" i="24"/>
  <c r="I174" i="24"/>
  <c r="H102" i="24"/>
  <c r="I102" i="24"/>
  <c r="H82" i="24"/>
  <c r="I82" i="24"/>
  <c r="H72" i="24"/>
  <c r="I72" i="24"/>
  <c r="H60" i="24"/>
  <c r="I60" i="24"/>
  <c r="H43" i="24"/>
  <c r="M4" i="24"/>
  <c r="N474" i="24"/>
  <c r="M474" i="24"/>
  <c r="N458" i="24"/>
  <c r="M458" i="24"/>
  <c r="M439" i="24"/>
  <c r="N439" i="24"/>
  <c r="M431" i="24"/>
  <c r="N431" i="24"/>
  <c r="M407" i="24"/>
  <c r="N407" i="24"/>
  <c r="M399" i="24"/>
  <c r="N399" i="24"/>
  <c r="M385" i="24"/>
  <c r="N385" i="24"/>
  <c r="L385" i="24"/>
  <c r="M369" i="24"/>
  <c r="N369" i="24"/>
  <c r="M353" i="24"/>
  <c r="N353" i="24"/>
  <c r="M337" i="24"/>
  <c r="N337" i="24"/>
  <c r="M321" i="24"/>
  <c r="N321" i="24"/>
  <c r="M305" i="24"/>
  <c r="N305" i="24"/>
  <c r="M289" i="24"/>
  <c r="N289" i="24"/>
  <c r="M273" i="24"/>
  <c r="N273" i="24"/>
  <c r="M257" i="24"/>
  <c r="N257" i="24"/>
  <c r="M241" i="24"/>
  <c r="N241" i="24"/>
  <c r="M225" i="24"/>
  <c r="N225" i="24"/>
  <c r="L225" i="24"/>
  <c r="M212" i="24"/>
  <c r="N212" i="24"/>
  <c r="M192" i="24"/>
  <c r="N168" i="24"/>
  <c r="M168" i="24"/>
  <c r="N152" i="24"/>
  <c r="M152" i="24"/>
  <c r="N139" i="24"/>
  <c r="M139" i="24"/>
  <c r="M121" i="24"/>
  <c r="N121" i="24"/>
  <c r="N95" i="24"/>
  <c r="M95" i="24"/>
  <c r="M75" i="24"/>
  <c r="N75" i="24"/>
  <c r="M57" i="24"/>
  <c r="N57" i="24"/>
  <c r="M31" i="24"/>
  <c r="N31" i="24"/>
  <c r="I54" i="24"/>
  <c r="H54" i="24"/>
  <c r="H38" i="24"/>
  <c r="H18" i="24"/>
  <c r="H8" i="24"/>
  <c r="M485" i="24"/>
  <c r="N485" i="24"/>
  <c r="N463" i="24"/>
  <c r="M463" i="24"/>
  <c r="M453" i="24"/>
  <c r="N453" i="24"/>
  <c r="M419" i="24"/>
  <c r="N419" i="24"/>
  <c r="N384" i="24"/>
  <c r="M384" i="24"/>
  <c r="L384" i="24"/>
  <c r="N368" i="24"/>
  <c r="M368" i="24"/>
  <c r="L368" i="24"/>
  <c r="N352" i="24"/>
  <c r="M352" i="24"/>
  <c r="N336" i="24"/>
  <c r="M336" i="24"/>
  <c r="N320" i="24"/>
  <c r="M320" i="24"/>
  <c r="N304" i="24"/>
  <c r="M304" i="24"/>
  <c r="N288" i="24"/>
  <c r="M288" i="24"/>
  <c r="N272" i="24"/>
  <c r="M272" i="24"/>
  <c r="N256" i="24"/>
  <c r="M256" i="24"/>
  <c r="N240" i="24"/>
  <c r="M240" i="24"/>
  <c r="N224" i="24"/>
  <c r="M224" i="24"/>
  <c r="M207" i="24"/>
  <c r="N187" i="24"/>
  <c r="M187" i="24"/>
  <c r="N143" i="24"/>
  <c r="M143" i="24"/>
  <c r="N87" i="24"/>
  <c r="M87" i="24"/>
  <c r="M65" i="24"/>
  <c r="N65" i="24"/>
  <c r="N48" i="24"/>
  <c r="M48" i="24"/>
  <c r="M33" i="24"/>
  <c r="N33" i="24"/>
  <c r="B115" i="24"/>
  <c r="B116" i="24" s="1"/>
  <c r="B117" i="24" s="1"/>
  <c r="B118" i="24" s="1"/>
  <c r="B119" i="24" s="1"/>
  <c r="B120" i="24" s="1"/>
  <c r="B121" i="24" s="1"/>
  <c r="I422" i="24"/>
  <c r="H422" i="24"/>
  <c r="I375" i="24"/>
  <c r="H375" i="24"/>
  <c r="I334" i="24"/>
  <c r="H334" i="24"/>
  <c r="G334" i="24"/>
  <c r="I253" i="24"/>
  <c r="H253" i="24"/>
  <c r="G253" i="24"/>
  <c r="I163" i="24"/>
  <c r="H163" i="24"/>
  <c r="H120" i="24"/>
  <c r="H40" i="24"/>
  <c r="N464" i="24"/>
  <c r="M464" i="24"/>
  <c r="L464" i="24"/>
  <c r="N416" i="24"/>
  <c r="M416" i="24"/>
  <c r="L290" i="24"/>
  <c r="L274" i="24"/>
  <c r="L258" i="24"/>
  <c r="L242" i="24"/>
  <c r="L226" i="24"/>
  <c r="N213" i="24"/>
  <c r="N202" i="24"/>
  <c r="M202" i="24"/>
  <c r="M176" i="24"/>
  <c r="N176" i="24"/>
  <c r="N111" i="24"/>
  <c r="M111" i="24"/>
  <c r="N84" i="24"/>
  <c r="M84" i="24"/>
  <c r="M44" i="24"/>
  <c r="N44" i="24"/>
  <c r="M19" i="24"/>
  <c r="M188" i="24"/>
  <c r="N188" i="24"/>
  <c r="N171" i="24"/>
  <c r="M171" i="24"/>
  <c r="M71" i="24"/>
  <c r="N71" i="24"/>
  <c r="N54" i="24"/>
  <c r="M54" i="24"/>
  <c r="M22" i="24"/>
  <c r="M8" i="24"/>
  <c r="D125" i="24"/>
  <c r="C125" i="24"/>
  <c r="C199" i="24"/>
  <c r="D199" i="24"/>
  <c r="C288" i="24"/>
  <c r="D288" i="24"/>
  <c r="C352" i="24"/>
  <c r="D352" i="24"/>
  <c r="C416" i="24"/>
  <c r="D416" i="24"/>
  <c r="C189" i="24"/>
  <c r="D189" i="24"/>
  <c r="C221" i="24"/>
  <c r="D221" i="24"/>
  <c r="B375" i="24"/>
  <c r="D480" i="25"/>
  <c r="C480" i="25"/>
  <c r="D464" i="25"/>
  <c r="C464" i="25"/>
  <c r="I348" i="25"/>
  <c r="H348" i="25"/>
  <c r="D190" i="25"/>
  <c r="C190" i="25"/>
  <c r="D496" i="25"/>
  <c r="C496" i="25"/>
  <c r="D96" i="25"/>
  <c r="C96" i="25"/>
  <c r="C148" i="25"/>
  <c r="D148" i="25"/>
  <c r="H312" i="25"/>
  <c r="I312" i="25"/>
  <c r="M116" i="25"/>
  <c r="N116" i="25"/>
  <c r="D440" i="25"/>
  <c r="C440" i="25"/>
  <c r="D376" i="25"/>
  <c r="B376" i="25"/>
  <c r="C376" i="25"/>
  <c r="N70" i="25"/>
  <c r="M70" i="25"/>
  <c r="D177" i="25"/>
  <c r="C177" i="25"/>
  <c r="D437" i="26"/>
  <c r="C437" i="26"/>
  <c r="C309" i="26"/>
  <c r="D309" i="26"/>
  <c r="C114" i="26"/>
  <c r="D114" i="26"/>
  <c r="D493" i="26"/>
  <c r="C493" i="26"/>
  <c r="D429" i="26"/>
  <c r="C429" i="26"/>
  <c r="D365" i="26"/>
  <c r="C365" i="26"/>
  <c r="D289" i="26"/>
  <c r="C289" i="26"/>
  <c r="D163" i="26"/>
  <c r="C163" i="26"/>
  <c r="C106" i="26"/>
  <c r="D106" i="26"/>
  <c r="H335" i="26"/>
  <c r="I335" i="26"/>
  <c r="N478" i="26"/>
  <c r="M478" i="26"/>
  <c r="D477" i="26"/>
  <c r="C477" i="26"/>
  <c r="D413" i="26"/>
  <c r="C413" i="26"/>
  <c r="D349" i="26"/>
  <c r="C349" i="26"/>
  <c r="C270" i="26"/>
  <c r="D270" i="26"/>
  <c r="C191" i="26"/>
  <c r="D191" i="26"/>
  <c r="H439" i="26"/>
  <c r="I439" i="26"/>
  <c r="H46" i="26"/>
  <c r="D267" i="26"/>
  <c r="C267" i="26"/>
  <c r="D189" i="26"/>
  <c r="C189" i="26"/>
  <c r="C130" i="26"/>
  <c r="D130" i="26"/>
  <c r="I487" i="26"/>
  <c r="H487" i="26"/>
  <c r="H78" i="26"/>
  <c r="I78" i="26"/>
  <c r="D293" i="26"/>
  <c r="B293" i="26"/>
  <c r="C274" i="26"/>
  <c r="D274" i="26"/>
  <c r="C143" i="26"/>
  <c r="D143" i="26"/>
  <c r="C120" i="26"/>
  <c r="D120" i="26"/>
  <c r="D94" i="26"/>
  <c r="C94" i="26"/>
  <c r="D78" i="26"/>
  <c r="C78" i="26"/>
  <c r="C34" i="26"/>
  <c r="I484" i="26"/>
  <c r="H484" i="26"/>
  <c r="H295" i="26"/>
  <c r="I295" i="26"/>
  <c r="G295" i="26"/>
  <c r="I153" i="26"/>
  <c r="H153" i="26"/>
  <c r="I81" i="26"/>
  <c r="H81" i="26"/>
  <c r="H18" i="26"/>
  <c r="M450" i="26"/>
  <c r="N450" i="26"/>
  <c r="M386" i="26"/>
  <c r="N386" i="26"/>
  <c r="C498" i="26"/>
  <c r="D498" i="26"/>
  <c r="C466" i="26"/>
  <c r="D466" i="26"/>
  <c r="C434" i="26"/>
  <c r="D434" i="26"/>
  <c r="C370" i="26"/>
  <c r="D370" i="26"/>
  <c r="B370" i="26"/>
  <c r="C338" i="26"/>
  <c r="D338" i="26"/>
  <c r="D316" i="26"/>
  <c r="C316" i="26"/>
  <c r="D300" i="26"/>
  <c r="B300" i="26"/>
  <c r="C300" i="26"/>
  <c r="D254" i="26"/>
  <c r="B254" i="26"/>
  <c r="C254" i="26"/>
  <c r="D219" i="26"/>
  <c r="C219" i="26"/>
  <c r="D162" i="26"/>
  <c r="C162" i="26"/>
  <c r="H311" i="26"/>
  <c r="I311" i="26"/>
  <c r="H183" i="26"/>
  <c r="I183" i="26"/>
  <c r="I97" i="26"/>
  <c r="H97" i="26"/>
  <c r="H33" i="26"/>
  <c r="N474" i="26"/>
  <c r="M474" i="26"/>
  <c r="M410" i="26"/>
  <c r="N410" i="26"/>
  <c r="L410" i="26"/>
  <c r="M245" i="26"/>
  <c r="N245" i="26"/>
  <c r="M103" i="26"/>
  <c r="N103" i="26"/>
  <c r="C476" i="26"/>
  <c r="D476" i="26"/>
  <c r="C444" i="26"/>
  <c r="B444" i="26"/>
  <c r="D444" i="26"/>
  <c r="C412" i="26"/>
  <c r="D412" i="26"/>
  <c r="C380" i="26"/>
  <c r="D380" i="26"/>
  <c r="C348" i="26"/>
  <c r="D348" i="26"/>
  <c r="C313" i="26"/>
  <c r="D313" i="26"/>
  <c r="D238" i="26"/>
  <c r="C238" i="26"/>
  <c r="C224" i="26"/>
  <c r="D224" i="26"/>
  <c r="C203" i="26"/>
  <c r="D203" i="26"/>
  <c r="C187" i="26"/>
  <c r="D187" i="26"/>
  <c r="D150" i="26"/>
  <c r="C150" i="26"/>
  <c r="D123" i="26"/>
  <c r="C123" i="26"/>
  <c r="D107" i="26"/>
  <c r="C107" i="26"/>
  <c r="H383" i="26"/>
  <c r="I383" i="26"/>
  <c r="G383" i="26"/>
  <c r="H255" i="26"/>
  <c r="I255" i="26"/>
  <c r="G255" i="26"/>
  <c r="H94" i="26"/>
  <c r="I94" i="26"/>
  <c r="H30" i="26"/>
  <c r="N470" i="26"/>
  <c r="M470" i="26"/>
  <c r="L470" i="26"/>
  <c r="M238" i="26"/>
  <c r="N238" i="26"/>
  <c r="C401" i="26"/>
  <c r="B401" i="26"/>
  <c r="D323" i="26"/>
  <c r="B323" i="26"/>
  <c r="C323" i="26"/>
  <c r="D307" i="26"/>
  <c r="C307" i="26"/>
  <c r="B307" i="26"/>
  <c r="D206" i="26"/>
  <c r="C206" i="26"/>
  <c r="D190" i="26"/>
  <c r="C190" i="26"/>
  <c r="D174" i="26"/>
  <c r="C174" i="26"/>
  <c r="D158" i="26"/>
  <c r="C158" i="26"/>
  <c r="D125" i="26"/>
  <c r="C125" i="26"/>
  <c r="D109" i="26"/>
  <c r="C109" i="26"/>
  <c r="C95" i="26"/>
  <c r="D95" i="26"/>
  <c r="C63" i="26"/>
  <c r="D63" i="26"/>
  <c r="H496" i="26"/>
  <c r="I496" i="26"/>
  <c r="H481" i="26"/>
  <c r="I481" i="26"/>
  <c r="H464" i="26"/>
  <c r="I464" i="26"/>
  <c r="H449" i="26"/>
  <c r="G449" i="26"/>
  <c r="I449" i="26"/>
  <c r="H138" i="26"/>
  <c r="I138" i="26"/>
  <c r="H100" i="26"/>
  <c r="I100" i="26"/>
  <c r="H68" i="26"/>
  <c r="I68" i="26"/>
  <c r="H36" i="26"/>
  <c r="N403" i="26"/>
  <c r="L403" i="26"/>
  <c r="N71" i="26"/>
  <c r="M71" i="26"/>
  <c r="C74" i="26"/>
  <c r="D74" i="26"/>
  <c r="H497" i="26"/>
  <c r="I497" i="26"/>
  <c r="I480" i="26"/>
  <c r="H480" i="26"/>
  <c r="H465" i="26"/>
  <c r="I465" i="26"/>
  <c r="I448" i="26"/>
  <c r="H448" i="26"/>
  <c r="I427" i="26"/>
  <c r="H427" i="26"/>
  <c r="H388" i="26"/>
  <c r="I388" i="26"/>
  <c r="G388" i="26"/>
  <c r="H356" i="26"/>
  <c r="I356" i="26"/>
  <c r="G356" i="26"/>
  <c r="H324" i="26"/>
  <c r="I324" i="26"/>
  <c r="G324" i="26"/>
  <c r="H292" i="26"/>
  <c r="I292" i="26"/>
  <c r="H260" i="26"/>
  <c r="I260" i="26"/>
  <c r="H228" i="26"/>
  <c r="I228" i="26"/>
  <c r="H196" i="26"/>
  <c r="I196" i="26"/>
  <c r="I146" i="26"/>
  <c r="H146" i="26"/>
  <c r="I123" i="26"/>
  <c r="H12" i="26"/>
  <c r="M485" i="26"/>
  <c r="N485" i="26"/>
  <c r="M469" i="26"/>
  <c r="N469" i="26"/>
  <c r="M440" i="26"/>
  <c r="N440" i="26"/>
  <c r="M408" i="26"/>
  <c r="N408" i="26"/>
  <c r="M376" i="26"/>
  <c r="N376" i="26"/>
  <c r="L376" i="26"/>
  <c r="N221" i="26"/>
  <c r="M221" i="26"/>
  <c r="N189" i="26"/>
  <c r="M189" i="26"/>
  <c r="M134" i="26"/>
  <c r="N134" i="26"/>
  <c r="I459" i="26"/>
  <c r="H459" i="26"/>
  <c r="H419" i="26"/>
  <c r="I419" i="26"/>
  <c r="I393" i="26"/>
  <c r="H393" i="26"/>
  <c r="I377" i="26"/>
  <c r="H377" i="26"/>
  <c r="I361" i="26"/>
  <c r="H361" i="26"/>
  <c r="I345" i="26"/>
  <c r="H345" i="26"/>
  <c r="I329" i="26"/>
  <c r="H329" i="26"/>
  <c r="I313" i="26"/>
  <c r="H313" i="26"/>
  <c r="I297" i="26"/>
  <c r="H297" i="26"/>
  <c r="I281" i="26"/>
  <c r="H281" i="26"/>
  <c r="I265" i="26"/>
  <c r="H265" i="26"/>
  <c r="I249" i="26"/>
  <c r="H249" i="26"/>
  <c r="I233" i="26"/>
  <c r="H233" i="26"/>
  <c r="I217" i="26"/>
  <c r="H217" i="26"/>
  <c r="I201" i="26"/>
  <c r="H201" i="26"/>
  <c r="I185" i="26"/>
  <c r="H185" i="26"/>
  <c r="H122" i="26"/>
  <c r="I122" i="26"/>
  <c r="H71" i="26"/>
  <c r="I71" i="26"/>
  <c r="H39" i="26"/>
  <c r="N493" i="26"/>
  <c r="M493" i="26"/>
  <c r="N444" i="26"/>
  <c r="M444" i="26"/>
  <c r="N412" i="26"/>
  <c r="M412" i="26"/>
  <c r="N380" i="26"/>
  <c r="M380" i="26"/>
  <c r="M344" i="26"/>
  <c r="N344" i="26"/>
  <c r="M312" i="26"/>
  <c r="N312" i="26"/>
  <c r="M280" i="26"/>
  <c r="N280" i="26"/>
  <c r="M15" i="26"/>
  <c r="I408" i="26"/>
  <c r="H408" i="26"/>
  <c r="G293" i="26"/>
  <c r="H150" i="26"/>
  <c r="I150" i="26"/>
  <c r="I98" i="26"/>
  <c r="H98" i="26"/>
  <c r="I82" i="26"/>
  <c r="H82" i="26"/>
  <c r="I66" i="26"/>
  <c r="H66" i="26"/>
  <c r="I50" i="26"/>
  <c r="H50" i="26"/>
  <c r="H34" i="26"/>
  <c r="H15" i="26"/>
  <c r="N455" i="26"/>
  <c r="M455" i="26"/>
  <c r="L455" i="26"/>
  <c r="N439" i="26"/>
  <c r="M439" i="26"/>
  <c r="N423" i="26"/>
  <c r="M423" i="26"/>
  <c r="N407" i="26"/>
  <c r="M407" i="26"/>
  <c r="N391" i="26"/>
  <c r="M391" i="26"/>
  <c r="N375" i="26"/>
  <c r="M375" i="26"/>
  <c r="N359" i="26"/>
  <c r="M359" i="26"/>
  <c r="N343" i="26"/>
  <c r="M343" i="26"/>
  <c r="N327" i="26"/>
  <c r="M327" i="26"/>
  <c r="N311" i="26"/>
  <c r="M311" i="26"/>
  <c r="N295" i="26"/>
  <c r="M295" i="26"/>
  <c r="L295" i="26"/>
  <c r="N279" i="26"/>
  <c r="M279" i="26"/>
  <c r="M252" i="26"/>
  <c r="N252" i="26"/>
  <c r="M244" i="26"/>
  <c r="N244" i="26"/>
  <c r="M219" i="26"/>
  <c r="N219" i="26"/>
  <c r="M187" i="26"/>
  <c r="N187" i="26"/>
  <c r="N163" i="26"/>
  <c r="M163" i="26"/>
  <c r="M118" i="26"/>
  <c r="N118" i="26"/>
  <c r="M62" i="26"/>
  <c r="N62" i="26"/>
  <c r="N43" i="26"/>
  <c r="M43" i="26"/>
  <c r="M5" i="26"/>
  <c r="N332" i="26"/>
  <c r="M332" i="26"/>
  <c r="M322" i="26"/>
  <c r="N322" i="26"/>
  <c r="N300" i="26"/>
  <c r="M300" i="26"/>
  <c r="L300" i="26"/>
  <c r="M290" i="26"/>
  <c r="N290" i="26"/>
  <c r="M258" i="26"/>
  <c r="N258" i="26"/>
  <c r="M226" i="26"/>
  <c r="N226" i="26"/>
  <c r="M156" i="26"/>
  <c r="N156" i="26"/>
  <c r="N67" i="26"/>
  <c r="M67" i="26"/>
  <c r="M18" i="26"/>
  <c r="N445" i="26"/>
  <c r="M445" i="26"/>
  <c r="N413" i="26"/>
  <c r="M413" i="26"/>
  <c r="N381" i="26"/>
  <c r="M381" i="26"/>
  <c r="L381" i="26"/>
  <c r="N349" i="26"/>
  <c r="L349" i="26"/>
  <c r="M349" i="26"/>
  <c r="N317" i="26"/>
  <c r="L317" i="26"/>
  <c r="M317" i="26"/>
  <c r="N285" i="26"/>
  <c r="M285" i="26"/>
  <c r="N261" i="26"/>
  <c r="M261" i="26"/>
  <c r="L248" i="26"/>
  <c r="L247" i="26"/>
  <c r="N229" i="26"/>
  <c r="M229" i="26"/>
  <c r="N218" i="26"/>
  <c r="M218" i="26"/>
  <c r="M208" i="26"/>
  <c r="N208" i="26"/>
  <c r="N186" i="26"/>
  <c r="M186" i="26"/>
  <c r="M176" i="26"/>
  <c r="N176" i="26"/>
  <c r="N159" i="26"/>
  <c r="M159" i="26"/>
  <c r="M119" i="26"/>
  <c r="N119" i="26"/>
  <c r="N105" i="26"/>
  <c r="M105" i="26"/>
  <c r="N75" i="26"/>
  <c r="M75" i="26"/>
  <c r="N41" i="26"/>
  <c r="M41" i="26"/>
  <c r="M60" i="26"/>
  <c r="N60" i="26"/>
  <c r="N137" i="26"/>
  <c r="M137" i="26"/>
  <c r="M114" i="26"/>
  <c r="N114" i="26"/>
  <c r="M95" i="26"/>
  <c r="N95" i="26"/>
  <c r="N73" i="26"/>
  <c r="M73" i="26"/>
  <c r="M50" i="26"/>
  <c r="N50" i="26"/>
  <c r="M31" i="26"/>
  <c r="N31" i="26"/>
  <c r="C120" i="24"/>
  <c r="D120" i="24"/>
  <c r="C248" i="24"/>
  <c r="D248" i="24"/>
  <c r="B248" i="24"/>
  <c r="C312" i="24"/>
  <c r="D312" i="24"/>
  <c r="C376" i="24"/>
  <c r="D376" i="24"/>
  <c r="C440" i="24"/>
  <c r="D440" i="24"/>
  <c r="G472" i="24"/>
  <c r="H274" i="25"/>
  <c r="I274" i="25"/>
  <c r="G274" i="25"/>
  <c r="I373" i="25"/>
  <c r="G373" i="25"/>
  <c r="H373" i="25"/>
  <c r="I405" i="25"/>
  <c r="G405" i="25"/>
  <c r="H405" i="25"/>
  <c r="I436" i="25"/>
  <c r="H436" i="25"/>
  <c r="I464" i="25"/>
  <c r="H464" i="25"/>
  <c r="D136" i="25"/>
  <c r="C136" i="25"/>
  <c r="D242" i="25"/>
  <c r="C242" i="25"/>
  <c r="D274" i="25"/>
  <c r="B274" i="25"/>
  <c r="C274" i="25"/>
  <c r="D303" i="25"/>
  <c r="C303" i="25"/>
  <c r="D319" i="25"/>
  <c r="C319" i="25"/>
  <c r="D335" i="25"/>
  <c r="C335" i="25"/>
  <c r="M210" i="25"/>
  <c r="N210" i="25"/>
  <c r="N401" i="25"/>
  <c r="M401" i="25"/>
  <c r="H22" i="25"/>
  <c r="I91" i="25"/>
  <c r="H91" i="25"/>
  <c r="I148" i="25"/>
  <c r="H148" i="25"/>
  <c r="I280" i="25"/>
  <c r="G280" i="25"/>
  <c r="H280" i="25"/>
  <c r="H316" i="25"/>
  <c r="I316" i="25"/>
  <c r="C19" i="25"/>
  <c r="D123" i="25"/>
  <c r="C123" i="25"/>
  <c r="D147" i="25"/>
  <c r="C147" i="25"/>
  <c r="D185" i="25"/>
  <c r="C185" i="25"/>
  <c r="D371" i="25"/>
  <c r="C371" i="25"/>
  <c r="D403" i="25"/>
  <c r="B403" i="25"/>
  <c r="C403" i="25"/>
  <c r="D435" i="25"/>
  <c r="C435" i="25"/>
  <c r="D467" i="25"/>
  <c r="C467" i="25"/>
  <c r="D499" i="25"/>
  <c r="C499" i="25"/>
  <c r="H6" i="25"/>
  <c r="H119" i="25"/>
  <c r="I119" i="25"/>
  <c r="I209" i="25"/>
  <c r="H209" i="25"/>
  <c r="I268" i="25"/>
  <c r="H268" i="25"/>
  <c r="I313" i="25"/>
  <c r="H313" i="25"/>
  <c r="G313" i="25"/>
  <c r="H330" i="25"/>
  <c r="G330" i="25"/>
  <c r="I376" i="25"/>
  <c r="H376" i="25"/>
  <c r="I408" i="25"/>
  <c r="G408" i="25"/>
  <c r="H408" i="25"/>
  <c r="I480" i="25"/>
  <c r="H480" i="25"/>
  <c r="C40" i="25"/>
  <c r="D98" i="25"/>
  <c r="D168" i="25"/>
  <c r="C168" i="25"/>
  <c r="D201" i="25"/>
  <c r="C201" i="25"/>
  <c r="D253" i="25"/>
  <c r="C253" i="25"/>
  <c r="D285" i="25"/>
  <c r="B285" i="25"/>
  <c r="C285" i="25"/>
  <c r="C479" i="25"/>
  <c r="D479" i="25"/>
  <c r="C469" i="25"/>
  <c r="D469" i="25"/>
  <c r="C447" i="25"/>
  <c r="D447" i="25"/>
  <c r="C437" i="25"/>
  <c r="D437" i="25"/>
  <c r="C415" i="25"/>
  <c r="D415" i="25"/>
  <c r="C405" i="25"/>
  <c r="D405" i="25"/>
  <c r="C383" i="25"/>
  <c r="D383" i="25"/>
  <c r="C373" i="25"/>
  <c r="D373" i="25"/>
  <c r="C361" i="25"/>
  <c r="B361" i="25"/>
  <c r="C351" i="25"/>
  <c r="B351" i="25"/>
  <c r="D351" i="25"/>
  <c r="C295" i="25"/>
  <c r="D295" i="25"/>
  <c r="B283" i="25"/>
  <c r="C273" i="25"/>
  <c r="B273" i="25"/>
  <c r="D273" i="25"/>
  <c r="C263" i="25"/>
  <c r="D263" i="25"/>
  <c r="C241" i="25"/>
  <c r="D241" i="25"/>
  <c r="C231" i="25"/>
  <c r="D231" i="25"/>
  <c r="D205" i="25"/>
  <c r="C205" i="25"/>
  <c r="D189" i="25"/>
  <c r="C189" i="25"/>
  <c r="D144" i="25"/>
  <c r="C144" i="25"/>
  <c r="D80" i="25"/>
  <c r="C80" i="25"/>
  <c r="C16" i="25"/>
  <c r="I490" i="25"/>
  <c r="H490" i="25"/>
  <c r="H452" i="25"/>
  <c r="G452" i="25"/>
  <c r="I452" i="25"/>
  <c r="H412" i="25"/>
  <c r="G412" i="25"/>
  <c r="I412" i="25"/>
  <c r="H402" i="25"/>
  <c r="I402" i="25"/>
  <c r="H380" i="25"/>
  <c r="I380" i="25"/>
  <c r="H370" i="25"/>
  <c r="I370" i="25"/>
  <c r="H360" i="25"/>
  <c r="G360" i="25"/>
  <c r="I360" i="25"/>
  <c r="H329" i="25"/>
  <c r="G329" i="25"/>
  <c r="I329" i="25"/>
  <c r="H297" i="25"/>
  <c r="G297" i="25"/>
  <c r="I297" i="25"/>
  <c r="G275" i="25"/>
  <c r="I80" i="25"/>
  <c r="H80" i="25"/>
  <c r="M4" i="25"/>
  <c r="N405" i="25"/>
  <c r="L405" i="25"/>
  <c r="M279" i="25"/>
  <c r="N279" i="25"/>
  <c r="L279" i="25"/>
  <c r="M219" i="25"/>
  <c r="N219" i="25"/>
  <c r="M182" i="25"/>
  <c r="N182" i="25"/>
  <c r="N62" i="25"/>
  <c r="M62" i="25"/>
  <c r="M16" i="25"/>
  <c r="D490" i="25"/>
  <c r="C490" i="25"/>
  <c r="D474" i="25"/>
  <c r="C474" i="25"/>
  <c r="D458" i="25"/>
  <c r="C458" i="25"/>
  <c r="D442" i="25"/>
  <c r="B442" i="25"/>
  <c r="C442" i="25"/>
  <c r="D426" i="25"/>
  <c r="C426" i="25"/>
  <c r="C410" i="25"/>
  <c r="B410" i="25"/>
  <c r="D394" i="25"/>
  <c r="C394" i="25"/>
  <c r="D378" i="25"/>
  <c r="C378" i="25"/>
  <c r="C344" i="25"/>
  <c r="D344" i="25"/>
  <c r="C328" i="25"/>
  <c r="D328" i="25"/>
  <c r="B328" i="25"/>
  <c r="B312" i="25"/>
  <c r="C312" i="25"/>
  <c r="D312" i="25"/>
  <c r="B278" i="25"/>
  <c r="C214" i="25"/>
  <c r="D214" i="25"/>
  <c r="D197" i="25"/>
  <c r="C197" i="25"/>
  <c r="D181" i="25"/>
  <c r="C181" i="25"/>
  <c r="C164" i="25"/>
  <c r="D164" i="25"/>
  <c r="C143" i="25"/>
  <c r="D143" i="25"/>
  <c r="C100" i="25"/>
  <c r="D100" i="25"/>
  <c r="C79" i="25"/>
  <c r="D79" i="25"/>
  <c r="C36" i="25"/>
  <c r="C15" i="25"/>
  <c r="H495" i="25"/>
  <c r="I495" i="25"/>
  <c r="H485" i="25"/>
  <c r="I485" i="25"/>
  <c r="H456" i="25"/>
  <c r="I456" i="25"/>
  <c r="G401" i="25"/>
  <c r="G385" i="25"/>
  <c r="G369" i="25"/>
  <c r="H349" i="25"/>
  <c r="I349" i="25"/>
  <c r="H276" i="25"/>
  <c r="I276" i="25"/>
  <c r="G276" i="25"/>
  <c r="H245" i="25"/>
  <c r="I245" i="25"/>
  <c r="H214" i="25"/>
  <c r="I214" i="25"/>
  <c r="H182" i="25"/>
  <c r="I182" i="25"/>
  <c r="H160" i="25"/>
  <c r="H128" i="25"/>
  <c r="I107" i="25"/>
  <c r="H107" i="25"/>
  <c r="H87" i="25"/>
  <c r="I87" i="25"/>
  <c r="H35" i="25"/>
  <c r="M283" i="25"/>
  <c r="N283" i="25"/>
  <c r="L283" i="25"/>
  <c r="N147" i="25"/>
  <c r="M147" i="25"/>
  <c r="M90" i="25"/>
  <c r="N90" i="25"/>
  <c r="N33" i="25"/>
  <c r="M33" i="25"/>
  <c r="I257" i="25"/>
  <c r="H257" i="25"/>
  <c r="I237" i="25"/>
  <c r="H237" i="25"/>
  <c r="H216" i="25"/>
  <c r="I216" i="25"/>
  <c r="H184" i="25"/>
  <c r="I184" i="25"/>
  <c r="I147" i="25"/>
  <c r="H147" i="25"/>
  <c r="I104" i="25"/>
  <c r="H104" i="25"/>
  <c r="I90" i="25"/>
  <c r="H90" i="25"/>
  <c r="H72" i="25"/>
  <c r="I72" i="25"/>
  <c r="H43" i="25"/>
  <c r="H28" i="25"/>
  <c r="H12" i="25"/>
  <c r="N490" i="25"/>
  <c r="M490" i="25"/>
  <c r="N474" i="25"/>
  <c r="M474" i="25"/>
  <c r="N458" i="25"/>
  <c r="M458" i="25"/>
  <c r="L458" i="25"/>
  <c r="N442" i="25"/>
  <c r="M442" i="25"/>
  <c r="N426" i="25"/>
  <c r="M426" i="25"/>
  <c r="N410" i="25"/>
  <c r="M410" i="25"/>
  <c r="N393" i="25"/>
  <c r="M393" i="25"/>
  <c r="M359" i="25"/>
  <c r="N359" i="25"/>
  <c r="L359" i="25"/>
  <c r="M327" i="25"/>
  <c r="N327" i="25"/>
  <c r="L327" i="25"/>
  <c r="N161" i="25"/>
  <c r="M161" i="25"/>
  <c r="I309" i="25"/>
  <c r="H309" i="25"/>
  <c r="G309" i="25"/>
  <c r="H298" i="25"/>
  <c r="G298" i="25"/>
  <c r="H269" i="25"/>
  <c r="I269" i="25"/>
  <c r="H256" i="25"/>
  <c r="I256" i="25"/>
  <c r="H248" i="25"/>
  <c r="I248" i="25"/>
  <c r="I227" i="25"/>
  <c r="H227" i="25"/>
  <c r="I211" i="25"/>
  <c r="H211" i="25"/>
  <c r="I195" i="25"/>
  <c r="H195" i="25"/>
  <c r="I179" i="25"/>
  <c r="H179" i="25"/>
  <c r="H165" i="25"/>
  <c r="I165" i="25"/>
  <c r="I154" i="25"/>
  <c r="H154" i="25"/>
  <c r="H143" i="25"/>
  <c r="I143" i="25"/>
  <c r="H125" i="25"/>
  <c r="I125" i="25"/>
  <c r="I100" i="25"/>
  <c r="H100" i="25"/>
  <c r="I82" i="25"/>
  <c r="H82" i="25"/>
  <c r="H41" i="25"/>
  <c r="H23" i="25"/>
  <c r="H7" i="25"/>
  <c r="M478" i="25"/>
  <c r="N478" i="25"/>
  <c r="M468" i="25"/>
  <c r="L468" i="25"/>
  <c r="N468" i="25"/>
  <c r="M446" i="25"/>
  <c r="N446" i="25"/>
  <c r="M436" i="25"/>
  <c r="N436" i="25"/>
  <c r="M414" i="25"/>
  <c r="N414" i="25"/>
  <c r="M404" i="25"/>
  <c r="N404" i="25"/>
  <c r="M382" i="25"/>
  <c r="N382" i="25"/>
  <c r="M372" i="25"/>
  <c r="N372" i="25"/>
  <c r="M350" i="25"/>
  <c r="N350" i="25"/>
  <c r="M340" i="25"/>
  <c r="N340" i="25"/>
  <c r="M318" i="25"/>
  <c r="L318" i="25"/>
  <c r="N318" i="25"/>
  <c r="M308" i="25"/>
  <c r="N308" i="25"/>
  <c r="M276" i="25"/>
  <c r="N276" i="25"/>
  <c r="L276" i="25"/>
  <c r="M244" i="25"/>
  <c r="N244" i="25"/>
  <c r="N209" i="25"/>
  <c r="M209" i="25"/>
  <c r="M179" i="25"/>
  <c r="N179" i="25"/>
  <c r="M151" i="25"/>
  <c r="N151" i="25"/>
  <c r="N105" i="25"/>
  <c r="M105" i="25"/>
  <c r="N42" i="25"/>
  <c r="M42" i="25"/>
  <c r="N307" i="25"/>
  <c r="M307" i="25"/>
  <c r="L307" i="25"/>
  <c r="N275" i="25"/>
  <c r="M275" i="25"/>
  <c r="L275" i="25"/>
  <c r="N243" i="25"/>
  <c r="M243" i="25"/>
  <c r="N206" i="25"/>
  <c r="M206" i="25"/>
  <c r="M188" i="25"/>
  <c r="N177" i="25"/>
  <c r="M177" i="25"/>
  <c r="N166" i="25"/>
  <c r="M166" i="25"/>
  <c r="N154" i="25"/>
  <c r="M154" i="25"/>
  <c r="M118" i="25"/>
  <c r="N118" i="25"/>
  <c r="M100" i="25"/>
  <c r="N100" i="25"/>
  <c r="N78" i="25"/>
  <c r="M78" i="25"/>
  <c r="M58" i="25"/>
  <c r="N58" i="25"/>
  <c r="N30" i="25"/>
  <c r="M30" i="25"/>
  <c r="M6" i="25"/>
  <c r="L6" i="25"/>
  <c r="L7" i="25" s="1"/>
  <c r="L8" i="25" s="1"/>
  <c r="L9" i="25" s="1"/>
  <c r="L10" i="25" s="1"/>
  <c r="L11" i="25" s="1"/>
  <c r="L12" i="25" s="1"/>
  <c r="L13" i="25" s="1"/>
  <c r="N386" i="25"/>
  <c r="M386" i="25"/>
  <c r="L386" i="25"/>
  <c r="N370" i="25"/>
  <c r="M370" i="25"/>
  <c r="L370" i="25"/>
  <c r="N354" i="25"/>
  <c r="M354" i="25"/>
  <c r="L354" i="25"/>
  <c r="N338" i="25"/>
  <c r="M338" i="25"/>
  <c r="L338" i="25"/>
  <c r="N322" i="25"/>
  <c r="M322" i="25"/>
  <c r="L322" i="25"/>
  <c r="N303" i="25"/>
  <c r="M303" i="25"/>
  <c r="L303" i="25"/>
  <c r="M288" i="25"/>
  <c r="N288" i="25"/>
  <c r="N271" i="25"/>
  <c r="M271" i="25"/>
  <c r="M256" i="25"/>
  <c r="N256" i="25"/>
  <c r="N239" i="25"/>
  <c r="M239" i="25"/>
  <c r="M224" i="25"/>
  <c r="N224" i="25"/>
  <c r="M204" i="25"/>
  <c r="N204" i="25"/>
  <c r="N187" i="25"/>
  <c r="M187" i="25"/>
  <c r="N150" i="25"/>
  <c r="M150" i="25"/>
  <c r="M140" i="25"/>
  <c r="N140" i="25"/>
  <c r="N114" i="25"/>
  <c r="M114" i="25"/>
  <c r="N97" i="25"/>
  <c r="M97" i="25"/>
  <c r="M52" i="25"/>
  <c r="N52" i="25"/>
  <c r="M11" i="25"/>
  <c r="M138" i="25"/>
  <c r="N138" i="25"/>
  <c r="M87" i="25"/>
  <c r="N87" i="25"/>
  <c r="N67" i="25"/>
  <c r="M67" i="25"/>
  <c r="N35" i="25"/>
  <c r="M35" i="25"/>
  <c r="C9" i="24"/>
  <c r="D161" i="24"/>
  <c r="C161" i="24"/>
  <c r="D198" i="24"/>
  <c r="C431" i="24"/>
  <c r="B431" i="24"/>
  <c r="C495" i="24"/>
  <c r="B495" i="24"/>
  <c r="D493" i="24"/>
  <c r="C493" i="24"/>
  <c r="D477" i="24"/>
  <c r="C477" i="24"/>
  <c r="D461" i="24"/>
  <c r="C461" i="24"/>
  <c r="D445" i="24"/>
  <c r="C445" i="24"/>
  <c r="D429" i="24"/>
  <c r="C429" i="24"/>
  <c r="D413" i="24"/>
  <c r="C413" i="24"/>
  <c r="D397" i="24"/>
  <c r="C397" i="24"/>
  <c r="D381" i="24"/>
  <c r="C381" i="24"/>
  <c r="D365" i="24"/>
  <c r="C365" i="24"/>
  <c r="D349" i="24"/>
  <c r="C349" i="24"/>
  <c r="D333" i="24"/>
  <c r="C333" i="24"/>
  <c r="D317" i="24"/>
  <c r="C317" i="24"/>
  <c r="B317" i="24"/>
  <c r="D301" i="24"/>
  <c r="C301" i="24"/>
  <c r="D285" i="24"/>
  <c r="C285" i="24"/>
  <c r="D269" i="24"/>
  <c r="C269" i="24"/>
  <c r="D253" i="24"/>
  <c r="C253" i="24"/>
  <c r="D237" i="24"/>
  <c r="C237" i="24"/>
  <c r="D222" i="24"/>
  <c r="C222" i="24"/>
  <c r="C209" i="24"/>
  <c r="D190" i="24"/>
  <c r="C190" i="24"/>
  <c r="C152" i="24"/>
  <c r="D152" i="24"/>
  <c r="D93" i="24"/>
  <c r="C93" i="24"/>
  <c r="H450" i="24"/>
  <c r="I450" i="24"/>
  <c r="H386" i="24"/>
  <c r="I386" i="24"/>
  <c r="H298" i="24"/>
  <c r="I298" i="24"/>
  <c r="H266" i="24"/>
  <c r="I266" i="24"/>
  <c r="H234" i="24"/>
  <c r="I234" i="24"/>
  <c r="H202" i="24"/>
  <c r="I202" i="24"/>
  <c r="I169" i="24"/>
  <c r="H169" i="24"/>
  <c r="H150" i="24"/>
  <c r="I150" i="24"/>
  <c r="I123" i="24"/>
  <c r="H123" i="24"/>
  <c r="H96" i="24"/>
  <c r="I96" i="24"/>
  <c r="M494" i="24"/>
  <c r="L494" i="24"/>
  <c r="M400" i="24"/>
  <c r="N400" i="24"/>
  <c r="N104" i="24"/>
  <c r="I479" i="24"/>
  <c r="H479" i="24"/>
  <c r="G479" i="24"/>
  <c r="H410" i="24"/>
  <c r="I410" i="24"/>
  <c r="H346" i="24"/>
  <c r="G346" i="24"/>
  <c r="I346" i="24"/>
  <c r="M500" i="24"/>
  <c r="N500" i="24"/>
  <c r="L500" i="24"/>
  <c r="N467" i="24"/>
  <c r="M467" i="24"/>
  <c r="L467" i="24"/>
  <c r="N375" i="24"/>
  <c r="M375" i="24"/>
  <c r="N343" i="24"/>
  <c r="M343" i="24"/>
  <c r="L343" i="24"/>
  <c r="N311" i="24"/>
  <c r="M311" i="24"/>
  <c r="L311" i="24"/>
  <c r="N279" i="24"/>
  <c r="M279" i="24"/>
  <c r="N247" i="24"/>
  <c r="M247" i="24"/>
  <c r="M196" i="24"/>
  <c r="N196" i="24"/>
  <c r="N118" i="24"/>
  <c r="M118" i="24"/>
  <c r="C483" i="24"/>
  <c r="B483" i="24"/>
  <c r="D483" i="24"/>
  <c r="C451" i="24"/>
  <c r="D451" i="24"/>
  <c r="B419" i="24"/>
  <c r="C419" i="24"/>
  <c r="D419" i="24"/>
  <c r="C387" i="24"/>
  <c r="D387" i="24"/>
  <c r="C355" i="24"/>
  <c r="B355" i="24"/>
  <c r="D355" i="24"/>
  <c r="C323" i="24"/>
  <c r="B323" i="24"/>
  <c r="D323" i="24"/>
  <c r="C291" i="24"/>
  <c r="D291" i="24"/>
  <c r="C259" i="24"/>
  <c r="D259" i="24"/>
  <c r="C205" i="24"/>
  <c r="D205" i="24"/>
  <c r="D168" i="24"/>
  <c r="C168" i="24"/>
  <c r="C100" i="24"/>
  <c r="D100" i="24"/>
  <c r="H311" i="24"/>
  <c r="I311" i="24"/>
  <c r="G311" i="24"/>
  <c r="H158" i="24"/>
  <c r="I158" i="24"/>
  <c r="H134" i="24"/>
  <c r="I134" i="24"/>
  <c r="N427" i="24"/>
  <c r="M427" i="24"/>
  <c r="M172" i="24"/>
  <c r="N172" i="24"/>
  <c r="H398" i="24"/>
  <c r="G398" i="24"/>
  <c r="I398" i="24"/>
  <c r="H307" i="24"/>
  <c r="G307" i="24"/>
  <c r="I307" i="24"/>
  <c r="H275" i="24"/>
  <c r="I275" i="24"/>
  <c r="H243" i="24"/>
  <c r="I243" i="24"/>
  <c r="H211" i="24"/>
  <c r="I211" i="24"/>
  <c r="H179" i="24"/>
  <c r="I179" i="24"/>
  <c r="H98" i="24"/>
  <c r="I98" i="24"/>
  <c r="I53" i="24"/>
  <c r="H53" i="24"/>
  <c r="H22" i="24"/>
  <c r="M488" i="24"/>
  <c r="N488" i="24"/>
  <c r="N371" i="24"/>
  <c r="M371" i="24"/>
  <c r="N339" i="24"/>
  <c r="M339" i="24"/>
  <c r="L339" i="24"/>
  <c r="N307" i="24"/>
  <c r="M307" i="24"/>
  <c r="N275" i="24"/>
  <c r="M275" i="24"/>
  <c r="N243" i="24"/>
  <c r="M243" i="24"/>
  <c r="M191" i="24"/>
  <c r="M83" i="24"/>
  <c r="N83" i="24"/>
  <c r="M132" i="24"/>
  <c r="N132" i="24"/>
  <c r="N27" i="24"/>
  <c r="M27" i="24"/>
  <c r="D144" i="24"/>
  <c r="C144" i="24"/>
  <c r="D92" i="24"/>
  <c r="C92" i="24"/>
  <c r="C28" i="24"/>
  <c r="C11" i="24"/>
  <c r="I434" i="24"/>
  <c r="H434" i="24"/>
  <c r="H388" i="24"/>
  <c r="G388" i="24"/>
  <c r="I237" i="24"/>
  <c r="H237" i="24"/>
  <c r="I213" i="24"/>
  <c r="H213" i="24"/>
  <c r="I189" i="24"/>
  <c r="H189" i="24"/>
  <c r="I154" i="24"/>
  <c r="H154" i="24"/>
  <c r="H136" i="24"/>
  <c r="I115" i="24"/>
  <c r="H115" i="24"/>
  <c r="I93" i="24"/>
  <c r="H93" i="24"/>
  <c r="I70" i="24"/>
  <c r="H70" i="24"/>
  <c r="H28" i="24"/>
  <c r="N472" i="24"/>
  <c r="M472" i="24"/>
  <c r="L472" i="24"/>
  <c r="D497" i="24"/>
  <c r="B497" i="24"/>
  <c r="D481" i="24"/>
  <c r="B481" i="24"/>
  <c r="D465" i="24"/>
  <c r="B465" i="24"/>
  <c r="D401" i="24"/>
  <c r="B401" i="24"/>
  <c r="D337" i="24"/>
  <c r="B337" i="24"/>
  <c r="D218" i="24"/>
  <c r="C218" i="24"/>
  <c r="D202" i="24"/>
  <c r="C202" i="24"/>
  <c r="C175" i="24"/>
  <c r="D175" i="24"/>
  <c r="D160" i="24"/>
  <c r="C160" i="24"/>
  <c r="D148" i="24"/>
  <c r="C148" i="24"/>
  <c r="B122" i="24"/>
  <c r="B123" i="24" s="1"/>
  <c r="B124" i="24" s="1"/>
  <c r="B125" i="24" s="1"/>
  <c r="B126" i="24" s="1"/>
  <c r="B127" i="24" s="1"/>
  <c r="B128" i="24" s="1"/>
  <c r="B129" i="24" s="1"/>
  <c r="B130" i="24" s="1"/>
  <c r="D77" i="24"/>
  <c r="C77" i="24"/>
  <c r="C60" i="24"/>
  <c r="C12" i="24"/>
  <c r="G490" i="24"/>
  <c r="H490" i="24"/>
  <c r="I490" i="24"/>
  <c r="I478" i="24"/>
  <c r="H478" i="24"/>
  <c r="I458" i="24"/>
  <c r="H458" i="24"/>
  <c r="H446" i="24"/>
  <c r="I446" i="24"/>
  <c r="H426" i="24"/>
  <c r="I426" i="24"/>
  <c r="G426" i="24"/>
  <c r="I414" i="24"/>
  <c r="H414" i="24"/>
  <c r="H394" i="24"/>
  <c r="I394" i="24"/>
  <c r="G394" i="24"/>
  <c r="H382" i="24"/>
  <c r="I382" i="24"/>
  <c r="H362" i="24"/>
  <c r="I362" i="24"/>
  <c r="G362" i="24"/>
  <c r="H350" i="24"/>
  <c r="I350" i="24"/>
  <c r="I331" i="24"/>
  <c r="H331" i="24"/>
  <c r="H318" i="24"/>
  <c r="I318" i="24"/>
  <c r="H310" i="24"/>
  <c r="I310" i="24"/>
  <c r="G297" i="24"/>
  <c r="G265" i="24"/>
  <c r="G249" i="24"/>
  <c r="H172" i="24"/>
  <c r="H80" i="24"/>
  <c r="I80" i="24"/>
  <c r="I57" i="24"/>
  <c r="H57" i="24"/>
  <c r="H35" i="24"/>
  <c r="H13" i="24"/>
  <c r="M429" i="24"/>
  <c r="N429" i="24"/>
  <c r="L429" i="24"/>
  <c r="M397" i="24"/>
  <c r="N397" i="24"/>
  <c r="L397" i="24"/>
  <c r="M381" i="24"/>
  <c r="N381" i="24"/>
  <c r="M365" i="24"/>
  <c r="N365" i="24"/>
  <c r="L365" i="24"/>
  <c r="M349" i="24"/>
  <c r="N349" i="24"/>
  <c r="L349" i="24"/>
  <c r="M333" i="24"/>
  <c r="N333" i="24"/>
  <c r="L333" i="24"/>
  <c r="M317" i="24"/>
  <c r="N317" i="24"/>
  <c r="L317" i="24"/>
  <c r="M301" i="24"/>
  <c r="N301" i="24"/>
  <c r="M285" i="24"/>
  <c r="N285" i="24"/>
  <c r="M269" i="24"/>
  <c r="N269" i="24"/>
  <c r="M253" i="24"/>
  <c r="N253" i="24"/>
  <c r="M237" i="24"/>
  <c r="N237" i="24"/>
  <c r="M221" i="24"/>
  <c r="N221" i="24"/>
  <c r="M210" i="24"/>
  <c r="N210" i="24"/>
  <c r="N150" i="24"/>
  <c r="M150" i="24"/>
  <c r="N52" i="24"/>
  <c r="M52" i="24"/>
  <c r="L52" i="24"/>
  <c r="L53" i="24" s="1"/>
  <c r="L54" i="24" s="1"/>
  <c r="L55" i="24" s="1"/>
  <c r="I99" i="24"/>
  <c r="H99" i="24"/>
  <c r="I77" i="24"/>
  <c r="H77" i="24"/>
  <c r="I61" i="24"/>
  <c r="H61" i="24"/>
  <c r="H16" i="24"/>
  <c r="L497" i="24"/>
  <c r="N497" i="24"/>
  <c r="M497" i="24"/>
  <c r="M471" i="24"/>
  <c r="L471" i="24"/>
  <c r="N471" i="24"/>
  <c r="M461" i="24"/>
  <c r="N461" i="24"/>
  <c r="M428" i="24"/>
  <c r="N428" i="24"/>
  <c r="L428" i="24"/>
  <c r="N396" i="24"/>
  <c r="M396" i="24"/>
  <c r="N380" i="24"/>
  <c r="M380" i="24"/>
  <c r="N364" i="24"/>
  <c r="M364" i="24"/>
  <c r="N348" i="24"/>
  <c r="M348" i="24"/>
  <c r="L348" i="24"/>
  <c r="N332" i="24"/>
  <c r="M332" i="24"/>
  <c r="N316" i="24"/>
  <c r="M316" i="24"/>
  <c r="L316" i="24"/>
  <c r="N300" i="24"/>
  <c r="M300" i="24"/>
  <c r="N284" i="24"/>
  <c r="M284" i="24"/>
  <c r="N268" i="24"/>
  <c r="M268" i="24"/>
  <c r="N252" i="24"/>
  <c r="M252" i="24"/>
  <c r="N236" i="24"/>
  <c r="M236" i="24"/>
  <c r="N220" i="24"/>
  <c r="M220" i="24"/>
  <c r="N205" i="24"/>
  <c r="N185" i="24"/>
  <c r="M185" i="24"/>
  <c r="M163" i="24"/>
  <c r="N163" i="24"/>
  <c r="M103" i="24"/>
  <c r="N103" i="24"/>
  <c r="N62" i="24"/>
  <c r="M62" i="24"/>
  <c r="M20" i="24"/>
  <c r="G496" i="24"/>
  <c r="I454" i="24"/>
  <c r="H454" i="24"/>
  <c r="I407" i="24"/>
  <c r="H407" i="24"/>
  <c r="G363" i="24"/>
  <c r="I285" i="24"/>
  <c r="H285" i="24"/>
  <c r="G285" i="24"/>
  <c r="I197" i="24"/>
  <c r="H197" i="24"/>
  <c r="I147" i="24"/>
  <c r="H147" i="24"/>
  <c r="H111" i="24"/>
  <c r="H34" i="24"/>
  <c r="N448" i="24"/>
  <c r="M448" i="24"/>
  <c r="L448" i="24"/>
  <c r="N411" i="24"/>
  <c r="M411" i="24"/>
  <c r="L411" i="24"/>
  <c r="L302" i="24"/>
  <c r="L286" i="24"/>
  <c r="L270" i="24"/>
  <c r="L254" i="24"/>
  <c r="N209" i="24"/>
  <c r="M209" i="24"/>
  <c r="N195" i="24"/>
  <c r="M195" i="24"/>
  <c r="N159" i="24"/>
  <c r="M159" i="24"/>
  <c r="M137" i="24"/>
  <c r="N137" i="24"/>
  <c r="N55" i="24"/>
  <c r="M55" i="24"/>
  <c r="M35" i="24"/>
  <c r="N35" i="24"/>
  <c r="M16" i="24"/>
  <c r="N197" i="24"/>
  <c r="N186" i="24"/>
  <c r="M186" i="24"/>
  <c r="M169" i="24"/>
  <c r="N169" i="24"/>
  <c r="N158" i="24"/>
  <c r="M158" i="24"/>
  <c r="M147" i="24"/>
  <c r="N147" i="24"/>
  <c r="N127" i="24"/>
  <c r="M127" i="24"/>
  <c r="N108" i="24"/>
  <c r="M108" i="24"/>
  <c r="N86" i="24"/>
  <c r="M86" i="24"/>
  <c r="C36" i="24"/>
  <c r="C76" i="24"/>
  <c r="D76" i="24"/>
  <c r="C215" i="24"/>
  <c r="D215" i="24"/>
  <c r="C240" i="24"/>
  <c r="D240" i="24"/>
  <c r="C304" i="24"/>
  <c r="D304" i="24"/>
  <c r="C368" i="24"/>
  <c r="D368" i="24"/>
  <c r="C432" i="24"/>
  <c r="D432" i="24"/>
  <c r="D200" i="24"/>
  <c r="C200" i="24"/>
  <c r="D231" i="24"/>
  <c r="C231" i="24"/>
  <c r="D416" i="25"/>
  <c r="C416" i="25"/>
  <c r="I499" i="25"/>
  <c r="H499" i="25"/>
  <c r="B400" i="25"/>
  <c r="D400" i="25"/>
  <c r="C400" i="25"/>
  <c r="I116" i="25"/>
  <c r="H116" i="25"/>
  <c r="D115" i="25"/>
  <c r="C115" i="25"/>
  <c r="D432" i="25"/>
  <c r="C432" i="25"/>
  <c r="C20" i="25"/>
  <c r="H24" i="25"/>
  <c r="D130" i="25"/>
  <c r="I292" i="25"/>
  <c r="H292" i="25"/>
  <c r="H14" i="25"/>
  <c r="D488" i="25"/>
  <c r="C488" i="25"/>
  <c r="D424" i="25"/>
  <c r="C424" i="25"/>
  <c r="B360" i="25"/>
  <c r="D360" i="25"/>
  <c r="C360" i="25"/>
  <c r="D106" i="25"/>
  <c r="I185" i="25"/>
  <c r="H185" i="25"/>
  <c r="C4" i="25"/>
  <c r="C101" i="25"/>
  <c r="B101" i="25"/>
  <c r="B102" i="25" s="1"/>
  <c r="B103" i="25" s="1"/>
  <c r="B104" i="25" s="1"/>
  <c r="B105" i="25" s="1"/>
  <c r="B106" i="25" s="1"/>
  <c r="B107" i="25" s="1"/>
  <c r="B108" i="25" s="1"/>
  <c r="B109" i="25" s="1"/>
  <c r="B110" i="25" s="1"/>
  <c r="B111" i="25" s="1"/>
  <c r="B112" i="25" s="1"/>
  <c r="B113" i="25" s="1"/>
  <c r="B114" i="25" s="1"/>
  <c r="B115" i="25" s="1"/>
  <c r="B116" i="25" s="1"/>
  <c r="B117" i="25" s="1"/>
  <c r="B118" i="25" s="1"/>
  <c r="B119" i="25" s="1"/>
  <c r="B120" i="25" s="1"/>
  <c r="B121" i="25" s="1"/>
  <c r="B122" i="25" s="1"/>
  <c r="B123" i="25" s="1"/>
  <c r="B124" i="25" s="1"/>
  <c r="B125" i="25" s="1"/>
  <c r="B126" i="25" s="1"/>
  <c r="B127" i="25" s="1"/>
  <c r="B128" i="25" s="1"/>
  <c r="B129" i="25" s="1"/>
  <c r="B130" i="25" s="1"/>
  <c r="B131" i="25" s="1"/>
  <c r="B132" i="25" s="1"/>
  <c r="B133" i="25" s="1"/>
  <c r="B134" i="25" s="1"/>
  <c r="B135" i="25" s="1"/>
  <c r="B136" i="25" s="1"/>
  <c r="B137" i="25" s="1"/>
  <c r="B138" i="25" s="1"/>
  <c r="B139" i="25" s="1"/>
  <c r="B140" i="25" s="1"/>
  <c r="B141" i="25" s="1"/>
  <c r="B142" i="25" s="1"/>
  <c r="B143" i="25" s="1"/>
  <c r="B144" i="25" s="1"/>
  <c r="B145" i="25" s="1"/>
  <c r="B146" i="25" s="1"/>
  <c r="B147" i="25" s="1"/>
  <c r="B148" i="25" s="1"/>
  <c r="B149" i="25" s="1"/>
  <c r="B150" i="25" s="1"/>
  <c r="B151" i="25" s="1"/>
  <c r="B152" i="25" s="1"/>
  <c r="B153" i="25" s="1"/>
  <c r="B154" i="25" s="1"/>
  <c r="B155" i="25" s="1"/>
  <c r="B156" i="25" s="1"/>
  <c r="B157" i="25" s="1"/>
  <c r="B158" i="25" s="1"/>
  <c r="B159" i="25" s="1"/>
  <c r="B160" i="25" s="1"/>
  <c r="B161" i="25" s="1"/>
  <c r="B162" i="25" s="1"/>
  <c r="B163" i="25" s="1"/>
  <c r="B164" i="25" s="1"/>
  <c r="B165" i="25" s="1"/>
  <c r="B166" i="25" s="1"/>
  <c r="B167" i="25" s="1"/>
  <c r="B168" i="25" s="1"/>
  <c r="B169" i="25" s="1"/>
  <c r="B170" i="25" s="1"/>
  <c r="B171" i="25" s="1"/>
  <c r="B172" i="25" s="1"/>
  <c r="B173" i="25" s="1"/>
  <c r="B174" i="25" s="1"/>
  <c r="B175" i="25" s="1"/>
  <c r="B176" i="25" s="1"/>
  <c r="B177" i="25" s="1"/>
  <c r="B178" i="25" s="1"/>
  <c r="B179" i="25" s="1"/>
  <c r="B180" i="25" s="1"/>
  <c r="B181" i="25" s="1"/>
  <c r="B182" i="25" s="1"/>
  <c r="B183" i="25" s="1"/>
  <c r="B184" i="25" s="1"/>
  <c r="B185" i="25" s="1"/>
  <c r="B186" i="25" s="1"/>
  <c r="B187" i="25" s="1"/>
  <c r="B188" i="25" s="1"/>
  <c r="B189" i="25" s="1"/>
  <c r="B190" i="25" s="1"/>
  <c r="B191" i="25" s="1"/>
  <c r="B192" i="25" s="1"/>
  <c r="B193" i="25" s="1"/>
  <c r="B194" i="25" s="1"/>
  <c r="B195" i="25" s="1"/>
  <c r="B196" i="25" s="1"/>
  <c r="B197" i="25" s="1"/>
  <c r="B198" i="25" s="1"/>
  <c r="B199" i="25" s="1"/>
  <c r="B200" i="25" s="1"/>
  <c r="B201" i="25" s="1"/>
  <c r="B202" i="25" s="1"/>
  <c r="B203" i="25" s="1"/>
  <c r="B204" i="25" s="1"/>
  <c r="B205" i="25" s="1"/>
  <c r="B206" i="25" s="1"/>
  <c r="B207" i="25" s="1"/>
  <c r="B208" i="25" s="1"/>
  <c r="B209" i="25" s="1"/>
  <c r="B210" i="25" s="1"/>
  <c r="B211" i="25" s="1"/>
  <c r="B212" i="25" s="1"/>
  <c r="B213" i="25" s="1"/>
  <c r="B214" i="25" s="1"/>
  <c r="B215" i="25" s="1"/>
  <c r="B216" i="25" s="1"/>
  <c r="B217" i="25" s="1"/>
  <c r="B218" i="25" s="1"/>
  <c r="B219" i="25" s="1"/>
  <c r="B220" i="25" s="1"/>
  <c r="B221" i="25" s="1"/>
  <c r="B222" i="25" s="1"/>
  <c r="B223" i="25" s="1"/>
  <c r="B224" i="25" s="1"/>
  <c r="B225" i="25" s="1"/>
  <c r="B226" i="25" s="1"/>
  <c r="B227" i="25" s="1"/>
  <c r="B228" i="25" s="1"/>
  <c r="B229" i="25" s="1"/>
  <c r="B230" i="25" s="1"/>
  <c r="B231" i="25" s="1"/>
  <c r="B232" i="25" s="1"/>
  <c r="B233" i="25" s="1"/>
  <c r="B234" i="25" s="1"/>
  <c r="B235" i="25" s="1"/>
  <c r="B236" i="25" s="1"/>
  <c r="B237" i="25" s="1"/>
  <c r="B238" i="25" s="1"/>
  <c r="B239" i="25" s="1"/>
  <c r="H281" i="25"/>
  <c r="I281" i="25"/>
  <c r="G281" i="25"/>
  <c r="N489" i="25"/>
  <c r="M489" i="25"/>
  <c r="D395" i="26"/>
  <c r="B395" i="26"/>
  <c r="H239" i="26"/>
  <c r="I239" i="26"/>
  <c r="D225" i="26"/>
  <c r="C225" i="26"/>
  <c r="H447" i="26"/>
  <c r="I447" i="26"/>
  <c r="D341" i="26"/>
  <c r="C341" i="26"/>
  <c r="D66" i="26"/>
  <c r="C66" i="26"/>
  <c r="D355" i="26"/>
  <c r="B355" i="26"/>
  <c r="C207" i="26"/>
  <c r="D207" i="26"/>
  <c r="C151" i="26"/>
  <c r="D151" i="26"/>
  <c r="H207" i="26"/>
  <c r="I207" i="26"/>
  <c r="D339" i="26"/>
  <c r="B339" i="26"/>
  <c r="C258" i="26"/>
  <c r="B258" i="26"/>
  <c r="D258" i="26"/>
  <c r="D181" i="26"/>
  <c r="C181" i="26"/>
  <c r="C10" i="26"/>
  <c r="G399" i="26"/>
  <c r="H399" i="26"/>
  <c r="I399" i="26"/>
  <c r="D453" i="26"/>
  <c r="C453" i="26"/>
  <c r="D389" i="26"/>
  <c r="C389" i="26"/>
  <c r="C325" i="26"/>
  <c r="D325" i="26"/>
  <c r="C166" i="26"/>
  <c r="D166" i="26"/>
  <c r="H303" i="26"/>
  <c r="I303" i="26"/>
  <c r="G303" i="26"/>
  <c r="M430" i="26"/>
  <c r="L430" i="26"/>
  <c r="C496" i="26"/>
  <c r="D496" i="26"/>
  <c r="C480" i="26"/>
  <c r="D480" i="26"/>
  <c r="C464" i="26"/>
  <c r="D464" i="26"/>
  <c r="C448" i="26"/>
  <c r="D448" i="26"/>
  <c r="C432" i="26"/>
  <c r="D432" i="26"/>
  <c r="C416" i="26"/>
  <c r="D416" i="26"/>
  <c r="C400" i="26"/>
  <c r="B400" i="26"/>
  <c r="D400" i="26"/>
  <c r="C384" i="26"/>
  <c r="D384" i="26"/>
  <c r="C368" i="26"/>
  <c r="D368" i="26"/>
  <c r="C352" i="26"/>
  <c r="D352" i="26"/>
  <c r="C336" i="26"/>
  <c r="D336" i="26"/>
  <c r="C320" i="26"/>
  <c r="D320" i="26"/>
  <c r="C304" i="26"/>
  <c r="B304" i="26"/>
  <c r="D304" i="26"/>
  <c r="C286" i="26"/>
  <c r="D286" i="26"/>
  <c r="C223" i="26"/>
  <c r="D223" i="26"/>
  <c r="D170" i="26"/>
  <c r="C170" i="26"/>
  <c r="C112" i="26"/>
  <c r="D112" i="26"/>
  <c r="C91" i="26"/>
  <c r="D91" i="26"/>
  <c r="C59" i="26"/>
  <c r="H479" i="26"/>
  <c r="I479" i="26"/>
  <c r="H391" i="26"/>
  <c r="I391" i="26"/>
  <c r="G391" i="26"/>
  <c r="H263" i="26"/>
  <c r="I263" i="26"/>
  <c r="G263" i="26"/>
  <c r="H70" i="26"/>
  <c r="I70" i="26"/>
  <c r="M494" i="26"/>
  <c r="N494" i="26"/>
  <c r="M434" i="26"/>
  <c r="N434" i="26"/>
  <c r="M370" i="26"/>
  <c r="N370" i="26"/>
  <c r="M126" i="26"/>
  <c r="N126" i="26"/>
  <c r="C490" i="26"/>
  <c r="D490" i="26"/>
  <c r="C458" i="26"/>
  <c r="D458" i="26"/>
  <c r="C426" i="26"/>
  <c r="D426" i="26"/>
  <c r="C362" i="26"/>
  <c r="D362" i="26"/>
  <c r="C330" i="26"/>
  <c r="D330" i="26"/>
  <c r="D273" i="26"/>
  <c r="C273" i="26"/>
  <c r="D251" i="26"/>
  <c r="C251" i="26"/>
  <c r="C159" i="26"/>
  <c r="D159" i="26"/>
  <c r="C135" i="26"/>
  <c r="D135" i="26"/>
  <c r="D118" i="26"/>
  <c r="C118" i="26"/>
  <c r="D102" i="26"/>
  <c r="C102" i="26"/>
  <c r="C54" i="26"/>
  <c r="C31" i="26"/>
  <c r="H475" i="26"/>
  <c r="I475" i="26"/>
  <c r="H279" i="26"/>
  <c r="I279" i="26"/>
  <c r="H86" i="26"/>
  <c r="I86" i="26"/>
  <c r="M458" i="26"/>
  <c r="N458" i="26"/>
  <c r="M394" i="26"/>
  <c r="N394" i="26"/>
  <c r="C500" i="26"/>
  <c r="D500" i="26"/>
  <c r="C468" i="26"/>
  <c r="D468" i="26"/>
  <c r="C436" i="26"/>
  <c r="D436" i="26"/>
  <c r="C404" i="26"/>
  <c r="D404" i="26"/>
  <c r="C372" i="26"/>
  <c r="D372" i="26"/>
  <c r="C340" i="26"/>
  <c r="D340" i="26"/>
  <c r="C305" i="26"/>
  <c r="D305" i="26"/>
  <c r="D257" i="26"/>
  <c r="B257" i="26"/>
  <c r="C257" i="26"/>
  <c r="D235" i="26"/>
  <c r="C235" i="26"/>
  <c r="D217" i="26"/>
  <c r="C217" i="26"/>
  <c r="D201" i="26"/>
  <c r="C201" i="26"/>
  <c r="D185" i="26"/>
  <c r="C185" i="26"/>
  <c r="H443" i="26"/>
  <c r="I443" i="26"/>
  <c r="H351" i="26"/>
  <c r="I351" i="26"/>
  <c r="G351" i="26"/>
  <c r="H223" i="26"/>
  <c r="I223" i="26"/>
  <c r="I131" i="26"/>
  <c r="I73" i="26"/>
  <c r="H73" i="26"/>
  <c r="D495" i="26"/>
  <c r="C495" i="26"/>
  <c r="D479" i="26"/>
  <c r="C479" i="26"/>
  <c r="D399" i="26"/>
  <c r="C399" i="26"/>
  <c r="D335" i="26"/>
  <c r="B335" i="26"/>
  <c r="C335" i="26"/>
  <c r="D319" i="26"/>
  <c r="C319" i="26"/>
  <c r="B319" i="26"/>
  <c r="D303" i="26"/>
  <c r="C303" i="26"/>
  <c r="D237" i="26"/>
  <c r="C218" i="26"/>
  <c r="D218" i="26"/>
  <c r="C202" i="26"/>
  <c r="D202" i="26"/>
  <c r="C186" i="26"/>
  <c r="D186" i="26"/>
  <c r="D138" i="26"/>
  <c r="C138" i="26"/>
  <c r="D90" i="26"/>
  <c r="C90" i="26"/>
  <c r="C58" i="26"/>
  <c r="C46" i="26"/>
  <c r="C30" i="26"/>
  <c r="C14" i="26"/>
  <c r="H492" i="26"/>
  <c r="I492" i="26"/>
  <c r="H460" i="26"/>
  <c r="I460" i="26"/>
  <c r="H431" i="26"/>
  <c r="I431" i="26"/>
  <c r="I411" i="26"/>
  <c r="H411" i="26"/>
  <c r="I170" i="26"/>
  <c r="H170" i="26"/>
  <c r="I147" i="26"/>
  <c r="H147" i="26"/>
  <c r="H110" i="26"/>
  <c r="I110" i="26"/>
  <c r="H92" i="26"/>
  <c r="I92" i="26"/>
  <c r="H60" i="26"/>
  <c r="I60" i="26"/>
  <c r="H28" i="26"/>
  <c r="H6" i="26"/>
  <c r="M240" i="26"/>
  <c r="N240" i="26"/>
  <c r="N139" i="26"/>
  <c r="M139" i="26"/>
  <c r="M58" i="26"/>
  <c r="N58" i="26"/>
  <c r="C87" i="26"/>
  <c r="D87" i="26"/>
  <c r="C72" i="26"/>
  <c r="D72" i="26"/>
  <c r="C55" i="26"/>
  <c r="C38" i="26"/>
  <c r="C22" i="26"/>
  <c r="B6" i="26"/>
  <c r="B7" i="26" s="1"/>
  <c r="B8" i="26" s="1"/>
  <c r="B9" i="26" s="1"/>
  <c r="B10" i="26" s="1"/>
  <c r="B11" i="26" s="1"/>
  <c r="B12" i="26" s="1"/>
  <c r="B13" i="26" s="1"/>
  <c r="B14" i="26" s="1"/>
  <c r="B15" i="26" s="1"/>
  <c r="B16" i="26" s="1"/>
  <c r="B17" i="26" s="1"/>
  <c r="B18" i="26" s="1"/>
  <c r="B19" i="26" s="1"/>
  <c r="B20" i="26" s="1"/>
  <c r="B21" i="26" s="1"/>
  <c r="B22" i="26" s="1"/>
  <c r="B23" i="26" s="1"/>
  <c r="B24" i="26" s="1"/>
  <c r="B25" i="26" s="1"/>
  <c r="B26" i="26" s="1"/>
  <c r="B27" i="26" s="1"/>
  <c r="B28" i="26" s="1"/>
  <c r="B29" i="26" s="1"/>
  <c r="B30" i="26" s="1"/>
  <c r="B31" i="26" s="1"/>
  <c r="B32" i="26" s="1"/>
  <c r="B33" i="26" s="1"/>
  <c r="B34" i="26" s="1"/>
  <c r="B35" i="26" s="1"/>
  <c r="B36" i="26" s="1"/>
  <c r="B37" i="26" s="1"/>
  <c r="B38" i="26" s="1"/>
  <c r="B39" i="26" s="1"/>
  <c r="B40" i="26" s="1"/>
  <c r="B41" i="26" s="1"/>
  <c r="B42" i="26" s="1"/>
  <c r="B43" i="26" s="1"/>
  <c r="B44" i="26" s="1"/>
  <c r="B45" i="26" s="1"/>
  <c r="B46" i="26" s="1"/>
  <c r="B47" i="26" s="1"/>
  <c r="B48" i="26" s="1"/>
  <c r="B49" i="26" s="1"/>
  <c r="B50" i="26" s="1"/>
  <c r="B51" i="26" s="1"/>
  <c r="B52" i="26" s="1"/>
  <c r="B53" i="26" s="1"/>
  <c r="B54" i="26" s="1"/>
  <c r="B55" i="26" s="1"/>
  <c r="B56" i="26" s="1"/>
  <c r="B57" i="26" s="1"/>
  <c r="B58" i="26" s="1"/>
  <c r="B59" i="26" s="1"/>
  <c r="B60" i="26" s="1"/>
  <c r="B61" i="26" s="1"/>
  <c r="B62" i="26" s="1"/>
  <c r="B63" i="26" s="1"/>
  <c r="B64" i="26" s="1"/>
  <c r="B65" i="26" s="1"/>
  <c r="B66" i="26" s="1"/>
  <c r="B67" i="26" s="1"/>
  <c r="B68" i="26" s="1"/>
  <c r="B69" i="26" s="1"/>
  <c r="B70" i="26" s="1"/>
  <c r="B71" i="26" s="1"/>
  <c r="B72" i="26" s="1"/>
  <c r="B73" i="26" s="1"/>
  <c r="B74" i="26" s="1"/>
  <c r="B75" i="26" s="1"/>
  <c r="B76" i="26" s="1"/>
  <c r="B77" i="26" s="1"/>
  <c r="B78" i="26" s="1"/>
  <c r="B79" i="26" s="1"/>
  <c r="B80" i="26" s="1"/>
  <c r="B81" i="26" s="1"/>
  <c r="B82" i="26" s="1"/>
  <c r="B83" i="26" s="1"/>
  <c r="B84" i="26" s="1"/>
  <c r="B85" i="26" s="1"/>
  <c r="B86" i="26" s="1"/>
  <c r="B87" i="26" s="1"/>
  <c r="B88" i="26" s="1"/>
  <c r="B89" i="26" s="1"/>
  <c r="B90" i="26" s="1"/>
  <c r="B91" i="26" s="1"/>
  <c r="B92" i="26" s="1"/>
  <c r="B93" i="26" s="1"/>
  <c r="B94" i="26" s="1"/>
  <c r="B95" i="26" s="1"/>
  <c r="B96" i="26" s="1"/>
  <c r="B97" i="26" s="1"/>
  <c r="B98" i="26" s="1"/>
  <c r="B99" i="26" s="1"/>
  <c r="B100" i="26" s="1"/>
  <c r="B101" i="26" s="1"/>
  <c r="B102" i="26" s="1"/>
  <c r="B103" i="26" s="1"/>
  <c r="B104" i="26" s="1"/>
  <c r="B105" i="26" s="1"/>
  <c r="B106" i="26" s="1"/>
  <c r="B107" i="26" s="1"/>
  <c r="B108" i="26" s="1"/>
  <c r="B109" i="26" s="1"/>
  <c r="B110" i="26" s="1"/>
  <c r="B111" i="26" s="1"/>
  <c r="B112" i="26" s="1"/>
  <c r="B113" i="26" s="1"/>
  <c r="B114" i="26" s="1"/>
  <c r="B115" i="26" s="1"/>
  <c r="B116" i="26" s="1"/>
  <c r="B117" i="26" s="1"/>
  <c r="B118" i="26" s="1"/>
  <c r="B119" i="26" s="1"/>
  <c r="B120" i="26" s="1"/>
  <c r="B121" i="26" s="1"/>
  <c r="B122" i="26" s="1"/>
  <c r="B123" i="26" s="1"/>
  <c r="B124" i="26" s="1"/>
  <c r="B125" i="26" s="1"/>
  <c r="B126" i="26" s="1"/>
  <c r="B127" i="26" s="1"/>
  <c r="B128" i="26" s="1"/>
  <c r="B129" i="26" s="1"/>
  <c r="B130" i="26" s="1"/>
  <c r="B131" i="26" s="1"/>
  <c r="B132" i="26" s="1"/>
  <c r="B133" i="26" s="1"/>
  <c r="B134" i="26" s="1"/>
  <c r="B135" i="26" s="1"/>
  <c r="B136" i="26" s="1"/>
  <c r="B137" i="26" s="1"/>
  <c r="B138" i="26" s="1"/>
  <c r="B139" i="26" s="1"/>
  <c r="B140" i="26" s="1"/>
  <c r="B141" i="26" s="1"/>
  <c r="B142" i="26" s="1"/>
  <c r="B143" i="26" s="1"/>
  <c r="B144" i="26" s="1"/>
  <c r="B145" i="26" s="1"/>
  <c r="B146" i="26" s="1"/>
  <c r="B147" i="26" s="1"/>
  <c r="B148" i="26" s="1"/>
  <c r="B149" i="26" s="1"/>
  <c r="B150" i="26" s="1"/>
  <c r="B151" i="26" s="1"/>
  <c r="B152" i="26" s="1"/>
  <c r="B153" i="26" s="1"/>
  <c r="B154" i="26" s="1"/>
  <c r="B155" i="26" s="1"/>
  <c r="B156" i="26" s="1"/>
  <c r="B157" i="26" s="1"/>
  <c r="B158" i="26" s="1"/>
  <c r="B159" i="26" s="1"/>
  <c r="B160" i="26" s="1"/>
  <c r="B161" i="26" s="1"/>
  <c r="B162" i="26" s="1"/>
  <c r="B163" i="26" s="1"/>
  <c r="B164" i="26" s="1"/>
  <c r="B165" i="26" s="1"/>
  <c r="B166" i="26" s="1"/>
  <c r="B167" i="26" s="1"/>
  <c r="B168" i="26" s="1"/>
  <c r="B169" i="26" s="1"/>
  <c r="B170" i="26" s="1"/>
  <c r="B171" i="26" s="1"/>
  <c r="B172" i="26" s="1"/>
  <c r="B173" i="26" s="1"/>
  <c r="B174" i="26" s="1"/>
  <c r="B175" i="26" s="1"/>
  <c r="B176" i="26" s="1"/>
  <c r="B177" i="26" s="1"/>
  <c r="B178" i="26" s="1"/>
  <c r="B179" i="26" s="1"/>
  <c r="B180" i="26" s="1"/>
  <c r="B181" i="26" s="1"/>
  <c r="B182" i="26" s="1"/>
  <c r="B183" i="26" s="1"/>
  <c r="B184" i="26" s="1"/>
  <c r="B185" i="26" s="1"/>
  <c r="B186" i="26" s="1"/>
  <c r="B187" i="26" s="1"/>
  <c r="B188" i="26" s="1"/>
  <c r="B189" i="26" s="1"/>
  <c r="B190" i="26" s="1"/>
  <c r="B191" i="26" s="1"/>
  <c r="B192" i="26" s="1"/>
  <c r="B193" i="26" s="1"/>
  <c r="B194" i="26" s="1"/>
  <c r="B195" i="26" s="1"/>
  <c r="B196" i="26" s="1"/>
  <c r="B197" i="26" s="1"/>
  <c r="B198" i="26" s="1"/>
  <c r="B199" i="26" s="1"/>
  <c r="B200" i="26" s="1"/>
  <c r="B201" i="26" s="1"/>
  <c r="B202" i="26" s="1"/>
  <c r="B203" i="26" s="1"/>
  <c r="B204" i="26" s="1"/>
  <c r="B205" i="26" s="1"/>
  <c r="B206" i="26" s="1"/>
  <c r="B207" i="26" s="1"/>
  <c r="B208" i="26" s="1"/>
  <c r="B209" i="26" s="1"/>
  <c r="B210" i="26" s="1"/>
  <c r="B211" i="26" s="1"/>
  <c r="B212" i="26" s="1"/>
  <c r="B213" i="26" s="1"/>
  <c r="B214" i="26" s="1"/>
  <c r="B215" i="26" s="1"/>
  <c r="B216" i="26" s="1"/>
  <c r="B217" i="26" s="1"/>
  <c r="B218" i="26" s="1"/>
  <c r="B219" i="26" s="1"/>
  <c r="B220" i="26" s="1"/>
  <c r="B221" i="26" s="1"/>
  <c r="B222" i="26" s="1"/>
  <c r="B223" i="26" s="1"/>
  <c r="B224" i="26" s="1"/>
  <c r="B225" i="26" s="1"/>
  <c r="B226" i="26" s="1"/>
  <c r="B227" i="26" s="1"/>
  <c r="B228" i="26" s="1"/>
  <c r="B229" i="26" s="1"/>
  <c r="B230" i="26" s="1"/>
  <c r="B231" i="26" s="1"/>
  <c r="B232" i="26" s="1"/>
  <c r="B233" i="26" s="1"/>
  <c r="B234" i="26" s="1"/>
  <c r="B235" i="26" s="1"/>
  <c r="B236" i="26" s="1"/>
  <c r="B237" i="26" s="1"/>
  <c r="B238" i="26" s="1"/>
  <c r="B239" i="26" s="1"/>
  <c r="C6" i="26"/>
  <c r="I476" i="26"/>
  <c r="H476" i="26"/>
  <c r="I444" i="26"/>
  <c r="H444" i="26"/>
  <c r="H424" i="26"/>
  <c r="I424" i="26"/>
  <c r="I407" i="26"/>
  <c r="H407" i="26"/>
  <c r="H380" i="26"/>
  <c r="I380" i="26"/>
  <c r="H348" i="26"/>
  <c r="I348" i="26"/>
  <c r="H316" i="26"/>
  <c r="I316" i="26"/>
  <c r="G316" i="26"/>
  <c r="H284" i="26"/>
  <c r="I284" i="26"/>
  <c r="H252" i="26"/>
  <c r="I252" i="26"/>
  <c r="H220" i="26"/>
  <c r="I220" i="26"/>
  <c r="H188" i="26"/>
  <c r="I188" i="26"/>
  <c r="H158" i="26"/>
  <c r="I158" i="26"/>
  <c r="I114" i="26"/>
  <c r="H114" i="26"/>
  <c r="H27" i="26"/>
  <c r="H7" i="26"/>
  <c r="G7" i="26"/>
  <c r="G8" i="26" s="1"/>
  <c r="G9" i="26" s="1"/>
  <c r="G10" i="26" s="1"/>
  <c r="G11" i="26" s="1"/>
  <c r="G12" i="26" s="1"/>
  <c r="G13" i="26" s="1"/>
  <c r="G14" i="26" s="1"/>
  <c r="G15" i="26" s="1"/>
  <c r="G16" i="26" s="1"/>
  <c r="G17" i="26" s="1"/>
  <c r="G18" i="26" s="1"/>
  <c r="G19" i="26" s="1"/>
  <c r="G20" i="26" s="1"/>
  <c r="G21" i="26" s="1"/>
  <c r="G22" i="26" s="1"/>
  <c r="G23" i="26" s="1"/>
  <c r="G24" i="26" s="1"/>
  <c r="G25" i="26" s="1"/>
  <c r="G26" i="26" s="1"/>
  <c r="G27" i="26" s="1"/>
  <c r="G28" i="26" s="1"/>
  <c r="G29" i="26" s="1"/>
  <c r="G30" i="26" s="1"/>
  <c r="G31" i="26" s="1"/>
  <c r="G32" i="26" s="1"/>
  <c r="G33" i="26" s="1"/>
  <c r="G34" i="26" s="1"/>
  <c r="G35" i="26" s="1"/>
  <c r="G36" i="26" s="1"/>
  <c r="G37" i="26" s="1"/>
  <c r="G38" i="26" s="1"/>
  <c r="G39" i="26" s="1"/>
  <c r="G40" i="26" s="1"/>
  <c r="G41" i="26" s="1"/>
  <c r="G42" i="26" s="1"/>
  <c r="G43" i="26" s="1"/>
  <c r="G44" i="26" s="1"/>
  <c r="G45" i="26" s="1"/>
  <c r="G46" i="26" s="1"/>
  <c r="G47" i="26" s="1"/>
  <c r="G48" i="26" s="1"/>
  <c r="G49" i="26" s="1"/>
  <c r="G50" i="26" s="1"/>
  <c r="G51" i="26" s="1"/>
  <c r="G52" i="26" s="1"/>
  <c r="G53" i="26" s="1"/>
  <c r="G54" i="26" s="1"/>
  <c r="G55" i="26" s="1"/>
  <c r="G56" i="26" s="1"/>
  <c r="G57" i="26" s="1"/>
  <c r="G58" i="26" s="1"/>
  <c r="G59" i="26" s="1"/>
  <c r="G60" i="26" s="1"/>
  <c r="G61" i="26" s="1"/>
  <c r="G62" i="26" s="1"/>
  <c r="G63" i="26" s="1"/>
  <c r="G64" i="26" s="1"/>
  <c r="G65" i="26" s="1"/>
  <c r="G66" i="26" s="1"/>
  <c r="G67" i="26" s="1"/>
  <c r="G68" i="26" s="1"/>
  <c r="G69" i="26" s="1"/>
  <c r="G70" i="26" s="1"/>
  <c r="G71" i="26" s="1"/>
  <c r="G72" i="26" s="1"/>
  <c r="G73" i="26" s="1"/>
  <c r="G74" i="26" s="1"/>
  <c r="G75" i="26" s="1"/>
  <c r="G76" i="26" s="1"/>
  <c r="G77" i="26" s="1"/>
  <c r="G78" i="26" s="1"/>
  <c r="G79" i="26" s="1"/>
  <c r="G80" i="26" s="1"/>
  <c r="G81" i="26" s="1"/>
  <c r="G82" i="26" s="1"/>
  <c r="G83" i="26" s="1"/>
  <c r="G84" i="26" s="1"/>
  <c r="G85" i="26" s="1"/>
  <c r="G86" i="26" s="1"/>
  <c r="G87" i="26" s="1"/>
  <c r="G88" i="26" s="1"/>
  <c r="G89" i="26" s="1"/>
  <c r="G90" i="26" s="1"/>
  <c r="G91" i="26" s="1"/>
  <c r="G92" i="26" s="1"/>
  <c r="G93" i="26" s="1"/>
  <c r="G94" i="26" s="1"/>
  <c r="G95" i="26" s="1"/>
  <c r="G96" i="26" s="1"/>
  <c r="G97" i="26" s="1"/>
  <c r="G98" i="26" s="1"/>
  <c r="G99" i="26" s="1"/>
  <c r="G100" i="26" s="1"/>
  <c r="G101" i="26" s="1"/>
  <c r="G102" i="26" s="1"/>
  <c r="G103" i="26" s="1"/>
  <c r="G104" i="26" s="1"/>
  <c r="G105" i="26" s="1"/>
  <c r="G106" i="26" s="1"/>
  <c r="G107" i="26" s="1"/>
  <c r="G108" i="26" s="1"/>
  <c r="G109" i="26" s="1"/>
  <c r="G110" i="26" s="1"/>
  <c r="G111" i="26" s="1"/>
  <c r="G112" i="26" s="1"/>
  <c r="G113" i="26" s="1"/>
  <c r="G114" i="26" s="1"/>
  <c r="G115" i="26" s="1"/>
  <c r="G116" i="26" s="1"/>
  <c r="G117" i="26" s="1"/>
  <c r="G118" i="26" s="1"/>
  <c r="G119" i="26" s="1"/>
  <c r="G120" i="26" s="1"/>
  <c r="G121" i="26" s="1"/>
  <c r="G122" i="26" s="1"/>
  <c r="G123" i="26" s="1"/>
  <c r="G124" i="26" s="1"/>
  <c r="G125" i="26" s="1"/>
  <c r="G126" i="26" s="1"/>
  <c r="G127" i="26" s="1"/>
  <c r="G128" i="26" s="1"/>
  <c r="G129" i="26" s="1"/>
  <c r="G130" i="26" s="1"/>
  <c r="G131" i="26" s="1"/>
  <c r="G132" i="26" s="1"/>
  <c r="G133" i="26" s="1"/>
  <c r="G134" i="26" s="1"/>
  <c r="G135" i="26" s="1"/>
  <c r="G136" i="26" s="1"/>
  <c r="G137" i="26" s="1"/>
  <c r="G138" i="26" s="1"/>
  <c r="G139" i="26" s="1"/>
  <c r="G140" i="26" s="1"/>
  <c r="G141" i="26" s="1"/>
  <c r="G142" i="26" s="1"/>
  <c r="G143" i="26" s="1"/>
  <c r="G144" i="26" s="1"/>
  <c r="G145" i="26" s="1"/>
  <c r="G146" i="26" s="1"/>
  <c r="G147" i="26" s="1"/>
  <c r="G148" i="26" s="1"/>
  <c r="G149" i="26" s="1"/>
  <c r="G150" i="26" s="1"/>
  <c r="G151" i="26" s="1"/>
  <c r="G152" i="26" s="1"/>
  <c r="G153" i="26" s="1"/>
  <c r="G154" i="26" s="1"/>
  <c r="G155" i="26" s="1"/>
  <c r="G156" i="26" s="1"/>
  <c r="G157" i="26" s="1"/>
  <c r="G158" i="26" s="1"/>
  <c r="G159" i="26" s="1"/>
  <c r="G160" i="26" s="1"/>
  <c r="G161" i="26" s="1"/>
  <c r="G162" i="26" s="1"/>
  <c r="G163" i="26" s="1"/>
  <c r="G164" i="26" s="1"/>
  <c r="G165" i="26" s="1"/>
  <c r="G166" i="26" s="1"/>
  <c r="G167" i="26" s="1"/>
  <c r="G168" i="26" s="1"/>
  <c r="G169" i="26" s="1"/>
  <c r="G170" i="26" s="1"/>
  <c r="G171" i="26" s="1"/>
  <c r="G172" i="26" s="1"/>
  <c r="G173" i="26" s="1"/>
  <c r="G174" i="26" s="1"/>
  <c r="G175" i="26" s="1"/>
  <c r="G176" i="26" s="1"/>
  <c r="G177" i="26" s="1"/>
  <c r="G178" i="26" s="1"/>
  <c r="G179" i="26" s="1"/>
  <c r="G180" i="26" s="1"/>
  <c r="G181" i="26" s="1"/>
  <c r="G182" i="26" s="1"/>
  <c r="G183" i="26" s="1"/>
  <c r="G184" i="26" s="1"/>
  <c r="G185" i="26" s="1"/>
  <c r="G186" i="26" s="1"/>
  <c r="G187" i="26" s="1"/>
  <c r="G188" i="26" s="1"/>
  <c r="G189" i="26" s="1"/>
  <c r="G190" i="26" s="1"/>
  <c r="G191" i="26" s="1"/>
  <c r="G192" i="26" s="1"/>
  <c r="G193" i="26" s="1"/>
  <c r="G194" i="26" s="1"/>
  <c r="G195" i="26" s="1"/>
  <c r="G196" i="26" s="1"/>
  <c r="G197" i="26" s="1"/>
  <c r="G198" i="26" s="1"/>
  <c r="G199" i="26" s="1"/>
  <c r="G200" i="26" s="1"/>
  <c r="G201" i="26" s="1"/>
  <c r="G202" i="26" s="1"/>
  <c r="G203" i="26" s="1"/>
  <c r="G204" i="26" s="1"/>
  <c r="G205" i="26" s="1"/>
  <c r="G206" i="26" s="1"/>
  <c r="G207" i="26" s="1"/>
  <c r="G208" i="26" s="1"/>
  <c r="G209" i="26" s="1"/>
  <c r="G210" i="26" s="1"/>
  <c r="G211" i="26" s="1"/>
  <c r="G212" i="26" s="1"/>
  <c r="G213" i="26" s="1"/>
  <c r="G214" i="26" s="1"/>
  <c r="G215" i="26" s="1"/>
  <c r="G216" i="26" s="1"/>
  <c r="G217" i="26" s="1"/>
  <c r="G218" i="26" s="1"/>
  <c r="G219" i="26" s="1"/>
  <c r="G220" i="26" s="1"/>
  <c r="G221" i="26" s="1"/>
  <c r="G222" i="26" s="1"/>
  <c r="G223" i="26" s="1"/>
  <c r="G224" i="26" s="1"/>
  <c r="G225" i="26" s="1"/>
  <c r="G226" i="26" s="1"/>
  <c r="G227" i="26" s="1"/>
  <c r="G228" i="26" s="1"/>
  <c r="G229" i="26" s="1"/>
  <c r="G230" i="26" s="1"/>
  <c r="G231" i="26" s="1"/>
  <c r="G232" i="26" s="1"/>
  <c r="G233" i="26" s="1"/>
  <c r="G234" i="26" s="1"/>
  <c r="G235" i="26" s="1"/>
  <c r="G236" i="26" s="1"/>
  <c r="G237" i="26" s="1"/>
  <c r="G238" i="26" s="1"/>
  <c r="G239" i="26" s="1"/>
  <c r="M481" i="26"/>
  <c r="N481" i="26"/>
  <c r="M464" i="26"/>
  <c r="N464" i="26"/>
  <c r="L464" i="26"/>
  <c r="M432" i="26"/>
  <c r="N432" i="26"/>
  <c r="M400" i="26"/>
  <c r="N400" i="26"/>
  <c r="L400" i="26"/>
  <c r="M368" i="26"/>
  <c r="N368" i="26"/>
  <c r="L368" i="26"/>
  <c r="N213" i="26"/>
  <c r="M213" i="26"/>
  <c r="N181" i="26"/>
  <c r="M181" i="26"/>
  <c r="I468" i="26"/>
  <c r="H468" i="26"/>
  <c r="I436" i="26"/>
  <c r="H436" i="26"/>
  <c r="I390" i="26"/>
  <c r="H390" i="26"/>
  <c r="I374" i="26"/>
  <c r="H374" i="26"/>
  <c r="I358" i="26"/>
  <c r="H358" i="26"/>
  <c r="I342" i="26"/>
  <c r="H342" i="26"/>
  <c r="I326" i="26"/>
  <c r="H326" i="26"/>
  <c r="I310" i="26"/>
  <c r="H310" i="26"/>
  <c r="I294" i="26"/>
  <c r="H294" i="26"/>
  <c r="I278" i="26"/>
  <c r="H278" i="26"/>
  <c r="I262" i="26"/>
  <c r="H262" i="26"/>
  <c r="G262" i="26"/>
  <c r="I246" i="26"/>
  <c r="H246" i="26"/>
  <c r="G246" i="26"/>
  <c r="I230" i="26"/>
  <c r="H230" i="26"/>
  <c r="I214" i="26"/>
  <c r="H214" i="26"/>
  <c r="I198" i="26"/>
  <c r="H198" i="26"/>
  <c r="I182" i="26"/>
  <c r="H182" i="26"/>
  <c r="H95" i="26"/>
  <c r="I95" i="26"/>
  <c r="H63" i="26"/>
  <c r="I63" i="26"/>
  <c r="H31" i="26"/>
  <c r="H14" i="26"/>
  <c r="M490" i="26"/>
  <c r="N490" i="26"/>
  <c r="N436" i="26"/>
  <c r="M436" i="26"/>
  <c r="N404" i="26"/>
  <c r="M404" i="26"/>
  <c r="N372" i="26"/>
  <c r="M372" i="26"/>
  <c r="M336" i="26"/>
  <c r="N336" i="26"/>
  <c r="M304" i="26"/>
  <c r="N304" i="26"/>
  <c r="L304" i="26"/>
  <c r="M272" i="26"/>
  <c r="N272" i="26"/>
  <c r="M154" i="26"/>
  <c r="N154" i="26"/>
  <c r="H435" i="26"/>
  <c r="I435" i="26"/>
  <c r="H402" i="26"/>
  <c r="G402" i="26"/>
  <c r="I402" i="26"/>
  <c r="H386" i="26"/>
  <c r="I386" i="26"/>
  <c r="H370" i="26"/>
  <c r="I370" i="26"/>
  <c r="H354" i="26"/>
  <c r="I354" i="26"/>
  <c r="H338" i="26"/>
  <c r="I338" i="26"/>
  <c r="H322" i="26"/>
  <c r="I322" i="26"/>
  <c r="H306" i="26"/>
  <c r="I306" i="26"/>
  <c r="H290" i="26"/>
  <c r="I290" i="26"/>
  <c r="H274" i="26"/>
  <c r="I274" i="26"/>
  <c r="H258" i="26"/>
  <c r="I258" i="26"/>
  <c r="G258" i="26"/>
  <c r="H242" i="26"/>
  <c r="G242" i="26"/>
  <c r="I242" i="26"/>
  <c r="H226" i="26"/>
  <c r="I226" i="26"/>
  <c r="H210" i="26"/>
  <c r="I210" i="26"/>
  <c r="H194" i="26"/>
  <c r="I194" i="26"/>
  <c r="H178" i="26"/>
  <c r="I178" i="26"/>
  <c r="H162" i="26"/>
  <c r="I162" i="26"/>
  <c r="I126" i="26"/>
  <c r="H126" i="26"/>
  <c r="H10" i="26"/>
  <c r="L418" i="26"/>
  <c r="N401" i="26"/>
  <c r="L401" i="26"/>
  <c r="L385" i="26"/>
  <c r="L369" i="26"/>
  <c r="L353" i="26"/>
  <c r="L321" i="26"/>
  <c r="M242" i="26"/>
  <c r="N242" i="26"/>
  <c r="M211" i="26"/>
  <c r="N211" i="26"/>
  <c r="M179" i="26"/>
  <c r="N179" i="26"/>
  <c r="N113" i="26"/>
  <c r="M113" i="26"/>
  <c r="N81" i="26"/>
  <c r="M81" i="26"/>
  <c r="M55" i="26"/>
  <c r="N55" i="26"/>
  <c r="M39" i="26"/>
  <c r="N39" i="26"/>
  <c r="M24" i="26"/>
  <c r="L24" i="26"/>
  <c r="L25" i="26" s="1"/>
  <c r="L26" i="26" s="1"/>
  <c r="L27" i="26" s="1"/>
  <c r="L28" i="26" s="1"/>
  <c r="L29" i="26" s="1"/>
  <c r="L30" i="26" s="1"/>
  <c r="L31" i="26" s="1"/>
  <c r="L32" i="26" s="1"/>
  <c r="L33" i="26" s="1"/>
  <c r="L34" i="26" s="1"/>
  <c r="L35" i="26" s="1"/>
  <c r="L36" i="26" s="1"/>
  <c r="L37" i="26" s="1"/>
  <c r="L38" i="26" s="1"/>
  <c r="L39" i="26" s="1"/>
  <c r="L40" i="26" s="1"/>
  <c r="L41" i="26" s="1"/>
  <c r="L42" i="26" s="1"/>
  <c r="L43" i="26" s="1"/>
  <c r="L44" i="26" s="1"/>
  <c r="L45" i="26" s="1"/>
  <c r="L46" i="26" s="1"/>
  <c r="L47" i="26" s="1"/>
  <c r="L48" i="26" s="1"/>
  <c r="L49" i="26" s="1"/>
  <c r="L50" i="26" s="1"/>
  <c r="L51" i="26" s="1"/>
  <c r="L52" i="26" s="1"/>
  <c r="L53" i="26" s="1"/>
  <c r="L54" i="26" s="1"/>
  <c r="L55" i="26" s="1"/>
  <c r="L56" i="26" s="1"/>
  <c r="L57" i="26" s="1"/>
  <c r="L58" i="26" s="1"/>
  <c r="L59" i="26" s="1"/>
  <c r="L60" i="26" s="1"/>
  <c r="L61" i="26" s="1"/>
  <c r="L62" i="26" s="1"/>
  <c r="L63" i="26" s="1"/>
  <c r="L64" i="26" s="1"/>
  <c r="L65" i="26" s="1"/>
  <c r="L66" i="26" s="1"/>
  <c r="L67" i="26" s="1"/>
  <c r="L68" i="26" s="1"/>
  <c r="L69" i="26" s="1"/>
  <c r="L70" i="26" s="1"/>
  <c r="L71" i="26" s="1"/>
  <c r="L72" i="26" s="1"/>
  <c r="L73" i="26" s="1"/>
  <c r="L74" i="26" s="1"/>
  <c r="L75" i="26" s="1"/>
  <c r="L76" i="26" s="1"/>
  <c r="L77" i="26" s="1"/>
  <c r="L78" i="26" s="1"/>
  <c r="L79" i="26" s="1"/>
  <c r="L80" i="26" s="1"/>
  <c r="L81" i="26" s="1"/>
  <c r="L82" i="26" s="1"/>
  <c r="L83" i="26" s="1"/>
  <c r="L84" i="26" s="1"/>
  <c r="L85" i="26" s="1"/>
  <c r="L86" i="26" s="1"/>
  <c r="L87" i="26" s="1"/>
  <c r="L88" i="26" s="1"/>
  <c r="L89" i="26" s="1"/>
  <c r="L90" i="26" s="1"/>
  <c r="L91" i="26" s="1"/>
  <c r="L92" i="26" s="1"/>
  <c r="L93" i="26" s="1"/>
  <c r="L94" i="26" s="1"/>
  <c r="L95" i="26" s="1"/>
  <c r="L96" i="26" s="1"/>
  <c r="L97" i="26" s="1"/>
  <c r="L98" i="26" s="1"/>
  <c r="L99" i="26" s="1"/>
  <c r="L100" i="26" s="1"/>
  <c r="L101" i="26" s="1"/>
  <c r="L102" i="26" s="1"/>
  <c r="L103" i="26" s="1"/>
  <c r="L104" i="26" s="1"/>
  <c r="L105" i="26" s="1"/>
  <c r="L106" i="26" s="1"/>
  <c r="L107" i="26" s="1"/>
  <c r="L108" i="26" s="1"/>
  <c r="L109" i="26" s="1"/>
  <c r="L110" i="26" s="1"/>
  <c r="L111" i="26" s="1"/>
  <c r="L112" i="26" s="1"/>
  <c r="L113" i="26" s="1"/>
  <c r="L114" i="26" s="1"/>
  <c r="L115" i="26" s="1"/>
  <c r="L116" i="26" s="1"/>
  <c r="L117" i="26" s="1"/>
  <c r="L118" i="26" s="1"/>
  <c r="L119" i="26" s="1"/>
  <c r="L120" i="26" s="1"/>
  <c r="L121" i="26" s="1"/>
  <c r="L122" i="26" s="1"/>
  <c r="L123" i="26" s="1"/>
  <c r="L124" i="26" s="1"/>
  <c r="L125" i="26" s="1"/>
  <c r="L126" i="26" s="1"/>
  <c r="L127" i="26" s="1"/>
  <c r="L128" i="26" s="1"/>
  <c r="L129" i="26" s="1"/>
  <c r="L130" i="26" s="1"/>
  <c r="L131" i="26" s="1"/>
  <c r="L132" i="26" s="1"/>
  <c r="L133" i="26" s="1"/>
  <c r="L134" i="26" s="1"/>
  <c r="L135" i="26" s="1"/>
  <c r="L136" i="26" s="1"/>
  <c r="L137" i="26" s="1"/>
  <c r="L138" i="26" s="1"/>
  <c r="L139" i="26" s="1"/>
  <c r="L140" i="26" s="1"/>
  <c r="L141" i="26" s="1"/>
  <c r="L142" i="26" s="1"/>
  <c r="L143" i="26" s="1"/>
  <c r="L144" i="26" s="1"/>
  <c r="L145" i="26" s="1"/>
  <c r="L146" i="26" s="1"/>
  <c r="L147" i="26" s="1"/>
  <c r="L148" i="26" s="1"/>
  <c r="L149" i="26" s="1"/>
  <c r="L150" i="26" s="1"/>
  <c r="L151" i="26" s="1"/>
  <c r="L152" i="26" s="1"/>
  <c r="L153" i="26" s="1"/>
  <c r="L154" i="26" s="1"/>
  <c r="L155" i="26" s="1"/>
  <c r="L156" i="26" s="1"/>
  <c r="L157" i="26" s="1"/>
  <c r="L158" i="26" s="1"/>
  <c r="L159" i="26" s="1"/>
  <c r="L160" i="26" s="1"/>
  <c r="L161" i="26" s="1"/>
  <c r="L162" i="26" s="1"/>
  <c r="L163" i="26" s="1"/>
  <c r="L164" i="26" s="1"/>
  <c r="L165" i="26" s="1"/>
  <c r="L166" i="26" s="1"/>
  <c r="L167" i="26" s="1"/>
  <c r="L168" i="26" s="1"/>
  <c r="L169" i="26" s="1"/>
  <c r="L170" i="26" s="1"/>
  <c r="L171" i="26" s="1"/>
  <c r="L172" i="26" s="1"/>
  <c r="L173" i="26" s="1"/>
  <c r="L174" i="26" s="1"/>
  <c r="L175" i="26" s="1"/>
  <c r="L176" i="26" s="1"/>
  <c r="L177" i="26" s="1"/>
  <c r="L178" i="26" s="1"/>
  <c r="L179" i="26" s="1"/>
  <c r="L180" i="26" s="1"/>
  <c r="L181" i="26" s="1"/>
  <c r="L182" i="26" s="1"/>
  <c r="L183" i="26" s="1"/>
  <c r="L184" i="26" s="1"/>
  <c r="L185" i="26" s="1"/>
  <c r="L186" i="26" s="1"/>
  <c r="L187" i="26" s="1"/>
  <c r="L188" i="26" s="1"/>
  <c r="L189" i="26" s="1"/>
  <c r="L190" i="26" s="1"/>
  <c r="L191" i="26" s="1"/>
  <c r="L192" i="26" s="1"/>
  <c r="L193" i="26" s="1"/>
  <c r="L194" i="26" s="1"/>
  <c r="L195" i="26" s="1"/>
  <c r="L196" i="26" s="1"/>
  <c r="L197" i="26" s="1"/>
  <c r="L198" i="26" s="1"/>
  <c r="L199" i="26" s="1"/>
  <c r="L200" i="26" s="1"/>
  <c r="L201" i="26" s="1"/>
  <c r="L202" i="26" s="1"/>
  <c r="L203" i="26" s="1"/>
  <c r="L204" i="26" s="1"/>
  <c r="L205" i="26" s="1"/>
  <c r="L206" i="26" s="1"/>
  <c r="L207" i="26" s="1"/>
  <c r="L208" i="26" s="1"/>
  <c r="L209" i="26" s="1"/>
  <c r="L210" i="26" s="1"/>
  <c r="L211" i="26" s="1"/>
  <c r="L212" i="26" s="1"/>
  <c r="L213" i="26" s="1"/>
  <c r="L214" i="26" s="1"/>
  <c r="L215" i="26" s="1"/>
  <c r="L216" i="26" s="1"/>
  <c r="L217" i="26" s="1"/>
  <c r="L218" i="26" s="1"/>
  <c r="L219" i="26" s="1"/>
  <c r="N340" i="26"/>
  <c r="M340" i="26"/>
  <c r="M330" i="26"/>
  <c r="N330" i="26"/>
  <c r="N308" i="26"/>
  <c r="M308" i="26"/>
  <c r="M298" i="26"/>
  <c r="N298" i="26"/>
  <c r="L298" i="26"/>
  <c r="N276" i="26"/>
  <c r="M276" i="26"/>
  <c r="N264" i="26"/>
  <c r="M264" i="26"/>
  <c r="L264" i="26"/>
  <c r="N232" i="26"/>
  <c r="M232" i="26"/>
  <c r="N206" i="26"/>
  <c r="M206" i="26"/>
  <c r="N190" i="26"/>
  <c r="M190" i="26"/>
  <c r="N174" i="26"/>
  <c r="M174" i="26"/>
  <c r="N162" i="26"/>
  <c r="M162" i="26"/>
  <c r="N130" i="26"/>
  <c r="M130" i="26"/>
  <c r="M108" i="26"/>
  <c r="N108" i="26"/>
  <c r="N82" i="26"/>
  <c r="M82" i="26"/>
  <c r="N34" i="26"/>
  <c r="M34" i="26"/>
  <c r="N437" i="26"/>
  <c r="M437" i="26"/>
  <c r="N405" i="26"/>
  <c r="M405" i="26"/>
  <c r="L405" i="26"/>
  <c r="N373" i="26"/>
  <c r="M373" i="26"/>
  <c r="L373" i="26"/>
  <c r="N341" i="26"/>
  <c r="L341" i="26"/>
  <c r="M341" i="26"/>
  <c r="N309" i="26"/>
  <c r="L309" i="26"/>
  <c r="M309" i="26"/>
  <c r="N277" i="26"/>
  <c r="M277" i="26"/>
  <c r="N256" i="26"/>
  <c r="M256" i="26"/>
  <c r="L256" i="26"/>
  <c r="L243" i="26"/>
  <c r="N224" i="26"/>
  <c r="M224" i="26"/>
  <c r="M216" i="26"/>
  <c r="N216" i="26"/>
  <c r="N194" i="26"/>
  <c r="M194" i="26"/>
  <c r="M184" i="26"/>
  <c r="N184" i="26"/>
  <c r="N127" i="26"/>
  <c r="M127" i="26"/>
  <c r="M116" i="26"/>
  <c r="N116" i="26"/>
  <c r="N99" i="26"/>
  <c r="M99" i="26"/>
  <c r="M70" i="26"/>
  <c r="N70" i="26"/>
  <c r="M52" i="26"/>
  <c r="N52" i="26"/>
  <c r="M10" i="26"/>
  <c r="M54" i="26"/>
  <c r="N54" i="26"/>
  <c r="M19" i="26"/>
  <c r="N150" i="26"/>
  <c r="M150" i="26"/>
  <c r="N129" i="26"/>
  <c r="M129" i="26"/>
  <c r="M86" i="26"/>
  <c r="N86" i="26"/>
  <c r="N65" i="26"/>
  <c r="M65" i="26"/>
  <c r="M11" i="26"/>
  <c r="B131" i="24"/>
  <c r="B132" i="24" s="1"/>
  <c r="B133" i="24" s="1"/>
  <c r="B134" i="24" s="1"/>
  <c r="B135" i="24" s="1"/>
  <c r="B136" i="24" s="1"/>
  <c r="B137" i="24" s="1"/>
  <c r="B138" i="24" s="1"/>
  <c r="B139" i="24" s="1"/>
  <c r="B140" i="24" s="1"/>
  <c r="B141" i="24" s="1"/>
  <c r="B142" i="24" s="1"/>
  <c r="B143" i="24" s="1"/>
  <c r="B144" i="24" s="1"/>
  <c r="B145" i="24" s="1"/>
  <c r="B146" i="24" s="1"/>
  <c r="B147" i="24" s="1"/>
  <c r="B148" i="24" s="1"/>
  <c r="B149" i="24" s="1"/>
  <c r="B150" i="24" s="1"/>
  <c r="B151" i="24" s="1"/>
  <c r="B152" i="24" s="1"/>
  <c r="B153" i="24" s="1"/>
  <c r="B154" i="24" s="1"/>
  <c r="B155" i="24" s="1"/>
  <c r="B156" i="24" s="1"/>
  <c r="B157" i="24" s="1"/>
  <c r="B158" i="24" s="1"/>
  <c r="B159" i="24" s="1"/>
  <c r="B160" i="24" s="1"/>
  <c r="B161" i="24" s="1"/>
  <c r="B162" i="24" s="1"/>
  <c r="B163" i="24" s="1"/>
  <c r="B164" i="24" s="1"/>
  <c r="B165" i="24" s="1"/>
  <c r="B166" i="24" s="1"/>
  <c r="B167" i="24" s="1"/>
  <c r="B168" i="24" s="1"/>
  <c r="B169" i="24" s="1"/>
  <c r="B170" i="24" s="1"/>
  <c r="B171" i="24" s="1"/>
  <c r="B172" i="24" s="1"/>
  <c r="B173" i="24" s="1"/>
  <c r="B174" i="24" s="1"/>
  <c r="B175" i="24" s="1"/>
  <c r="B176" i="24" s="1"/>
  <c r="B177" i="24" s="1"/>
  <c r="B178" i="24" s="1"/>
  <c r="B179" i="24" s="1"/>
  <c r="B180" i="24" s="1"/>
  <c r="B181" i="24" s="1"/>
  <c r="B182" i="24" s="1"/>
  <c r="B183" i="24" s="1"/>
  <c r="B184" i="24" s="1"/>
  <c r="B185" i="24" s="1"/>
  <c r="B186" i="24" s="1"/>
  <c r="B187" i="24" s="1"/>
  <c r="B188" i="24" s="1"/>
  <c r="B189" i="24" s="1"/>
  <c r="B190" i="24" s="1"/>
  <c r="B191" i="24" s="1"/>
  <c r="B192" i="24" s="1"/>
  <c r="B193" i="24" s="1"/>
  <c r="B194" i="24" s="1"/>
  <c r="B195" i="24" s="1"/>
  <c r="B196" i="24" s="1"/>
  <c r="B197" i="24" s="1"/>
  <c r="B198" i="24" s="1"/>
  <c r="B199" i="24" s="1"/>
  <c r="B200" i="24" s="1"/>
  <c r="B201" i="24" s="1"/>
  <c r="B202" i="24" s="1"/>
  <c r="B203" i="24" s="1"/>
  <c r="B204" i="24" s="1"/>
  <c r="B205" i="24" s="1"/>
  <c r="B206" i="24" s="1"/>
  <c r="B207" i="24" s="1"/>
  <c r="B208" i="24" s="1"/>
  <c r="B209" i="24" s="1"/>
  <c r="B210" i="24" s="1"/>
  <c r="B211" i="24" s="1"/>
  <c r="B212" i="24" s="1"/>
  <c r="B213" i="24" s="1"/>
  <c r="B214" i="24" s="1"/>
  <c r="B215" i="24" s="1"/>
  <c r="B216" i="24" s="1"/>
  <c r="B217" i="24" s="1"/>
  <c r="B218" i="24" s="1"/>
  <c r="B219" i="24" s="1"/>
  <c r="B220" i="24" s="1"/>
  <c r="B221" i="24" s="1"/>
  <c r="B222" i="24" s="1"/>
  <c r="B223" i="24" s="1"/>
  <c r="B224" i="24" s="1"/>
  <c r="B225" i="24" s="1"/>
  <c r="B226" i="24" s="1"/>
  <c r="B227" i="24" s="1"/>
  <c r="B228" i="24" s="1"/>
  <c r="B229" i="24" s="1"/>
  <c r="B230" i="24" s="1"/>
  <c r="B231" i="24" s="1"/>
  <c r="B232" i="24" s="1"/>
  <c r="B233" i="24" s="1"/>
  <c r="B234" i="24" s="1"/>
  <c r="B235" i="24" s="1"/>
  <c r="B236" i="24" s="1"/>
  <c r="B237" i="24" s="1"/>
  <c r="B238" i="24" s="1"/>
  <c r="B239" i="24" s="1"/>
  <c r="B240" i="24" s="1"/>
  <c r="C264" i="24"/>
  <c r="D264" i="24"/>
  <c r="B264" i="24"/>
  <c r="C328" i="24"/>
  <c r="D328" i="24"/>
  <c r="C392" i="24"/>
  <c r="D392" i="24"/>
  <c r="C456" i="24"/>
  <c r="D456" i="24"/>
  <c r="M203" i="25"/>
  <c r="N203" i="25"/>
  <c r="N441" i="25"/>
  <c r="M441" i="25"/>
  <c r="L441" i="25"/>
  <c r="H42" i="25"/>
  <c r="I233" i="25"/>
  <c r="H233" i="25"/>
  <c r="I284" i="25"/>
  <c r="H284" i="25"/>
  <c r="H354" i="25"/>
  <c r="G354" i="25"/>
  <c r="I381" i="25"/>
  <c r="G381" i="25"/>
  <c r="H381" i="25"/>
  <c r="I413" i="25"/>
  <c r="H413" i="25"/>
  <c r="I440" i="25"/>
  <c r="H440" i="25"/>
  <c r="I473" i="25"/>
  <c r="H473" i="25"/>
  <c r="C84" i="25"/>
  <c r="D84" i="25"/>
  <c r="D170" i="25"/>
  <c r="D193" i="25"/>
  <c r="C193" i="25"/>
  <c r="D250" i="25"/>
  <c r="C250" i="25"/>
  <c r="D282" i="25"/>
  <c r="B282" i="25"/>
  <c r="C282" i="25"/>
  <c r="D307" i="25"/>
  <c r="C307" i="25"/>
  <c r="D323" i="25"/>
  <c r="C323" i="25"/>
  <c r="D339" i="25"/>
  <c r="C339" i="25"/>
  <c r="M240" i="25"/>
  <c r="N240" i="25"/>
  <c r="N433" i="25"/>
  <c r="M433" i="25"/>
  <c r="L433" i="25"/>
  <c r="H33" i="25"/>
  <c r="H103" i="25"/>
  <c r="I103" i="25"/>
  <c r="I225" i="25"/>
  <c r="H225" i="25"/>
  <c r="H285" i="25"/>
  <c r="I285" i="25"/>
  <c r="G285" i="25"/>
  <c r="I328" i="25"/>
  <c r="H328" i="25"/>
  <c r="D71" i="25"/>
  <c r="C71" i="25"/>
  <c r="D95" i="25"/>
  <c r="C95" i="25"/>
  <c r="D128" i="25"/>
  <c r="C128" i="25"/>
  <c r="D198" i="25"/>
  <c r="C198" i="25"/>
  <c r="D379" i="25"/>
  <c r="C379" i="25"/>
  <c r="D411" i="25"/>
  <c r="C411" i="25"/>
  <c r="B443" i="25"/>
  <c r="D443" i="25"/>
  <c r="C443" i="25"/>
  <c r="D475" i="25"/>
  <c r="C475" i="25"/>
  <c r="N417" i="25"/>
  <c r="M417" i="25"/>
  <c r="L417" i="25"/>
  <c r="H16" i="25"/>
  <c r="I288" i="25"/>
  <c r="H288" i="25"/>
  <c r="I384" i="25"/>
  <c r="H384" i="25"/>
  <c r="I416" i="25"/>
  <c r="G416" i="25"/>
  <c r="H416" i="25"/>
  <c r="H458" i="25"/>
  <c r="I458" i="25"/>
  <c r="I488" i="25"/>
  <c r="H488" i="25"/>
  <c r="C116" i="25"/>
  <c r="D116" i="25"/>
  <c r="D182" i="25"/>
  <c r="C182" i="25"/>
  <c r="D229" i="25"/>
  <c r="C229" i="25"/>
  <c r="D261" i="25"/>
  <c r="C261" i="25"/>
  <c r="D293" i="25"/>
  <c r="B293" i="25"/>
  <c r="C293" i="25"/>
  <c r="C487" i="25"/>
  <c r="D487" i="25"/>
  <c r="C477" i="25"/>
  <c r="D477" i="25"/>
  <c r="C455" i="25"/>
  <c r="D455" i="25"/>
  <c r="C445" i="25"/>
  <c r="D445" i="25"/>
  <c r="C423" i="25"/>
  <c r="D423" i="25"/>
  <c r="C413" i="25"/>
  <c r="D413" i="25"/>
  <c r="C391" i="25"/>
  <c r="D391" i="25"/>
  <c r="C381" i="25"/>
  <c r="D381" i="25"/>
  <c r="C359" i="25"/>
  <c r="D359" i="25"/>
  <c r="C333" i="25"/>
  <c r="B333" i="25"/>
  <c r="D333" i="25"/>
  <c r="C317" i="25"/>
  <c r="B317" i="25"/>
  <c r="D317" i="25"/>
  <c r="C301" i="25"/>
  <c r="B301" i="25"/>
  <c r="D301" i="25"/>
  <c r="C281" i="25"/>
  <c r="B281" i="25"/>
  <c r="D281" i="25"/>
  <c r="C271" i="25"/>
  <c r="D271" i="25"/>
  <c r="C249" i="25"/>
  <c r="D249" i="25"/>
  <c r="C239" i="25"/>
  <c r="D239" i="25"/>
  <c r="C202" i="25"/>
  <c r="D202" i="25"/>
  <c r="C186" i="25"/>
  <c r="D186" i="25"/>
  <c r="D154" i="25"/>
  <c r="C139" i="25"/>
  <c r="D139" i="25"/>
  <c r="D120" i="25"/>
  <c r="C120" i="25"/>
  <c r="C75" i="25"/>
  <c r="D75" i="25"/>
  <c r="C56" i="25"/>
  <c r="C11" i="25"/>
  <c r="H469" i="25"/>
  <c r="I469" i="25"/>
  <c r="G469" i="25"/>
  <c r="H420" i="25"/>
  <c r="I420" i="25"/>
  <c r="H410" i="25"/>
  <c r="I410" i="25"/>
  <c r="H388" i="25"/>
  <c r="I388" i="25"/>
  <c r="H378" i="25"/>
  <c r="I378" i="25"/>
  <c r="H358" i="25"/>
  <c r="G358" i="25"/>
  <c r="I358" i="25"/>
  <c r="H324" i="25"/>
  <c r="I324" i="25"/>
  <c r="H310" i="25"/>
  <c r="G310" i="25"/>
  <c r="I310" i="25"/>
  <c r="H244" i="25"/>
  <c r="I244" i="25"/>
  <c r="H220" i="25"/>
  <c r="I220" i="25"/>
  <c r="H204" i="25"/>
  <c r="I204" i="25"/>
  <c r="H188" i="25"/>
  <c r="I188" i="25"/>
  <c r="I172" i="25"/>
  <c r="H172" i="25"/>
  <c r="I123" i="25"/>
  <c r="H123" i="25"/>
  <c r="H101" i="25"/>
  <c r="I101" i="25"/>
  <c r="M391" i="25"/>
  <c r="N391" i="25"/>
  <c r="M272" i="25"/>
  <c r="N272" i="25"/>
  <c r="N205" i="25"/>
  <c r="M205" i="25"/>
  <c r="M50" i="25"/>
  <c r="N50" i="25"/>
  <c r="C404" i="25"/>
  <c r="B404" i="25"/>
  <c r="B388" i="25"/>
  <c r="B372" i="25"/>
  <c r="C356" i="25"/>
  <c r="B356" i="25"/>
  <c r="C340" i="25"/>
  <c r="D340" i="25"/>
  <c r="B340" i="25"/>
  <c r="C324" i="25"/>
  <c r="D324" i="25"/>
  <c r="B324" i="25"/>
  <c r="C308" i="25"/>
  <c r="B308" i="25"/>
  <c r="D308" i="25"/>
  <c r="D292" i="25"/>
  <c r="C292" i="25"/>
  <c r="D276" i="25"/>
  <c r="B276" i="25"/>
  <c r="C276" i="25"/>
  <c r="D260" i="25"/>
  <c r="C260" i="25"/>
  <c r="D244" i="25"/>
  <c r="C244" i="25"/>
  <c r="D228" i="25"/>
  <c r="C228" i="25"/>
  <c r="C210" i="25"/>
  <c r="D210" i="25"/>
  <c r="C194" i="25"/>
  <c r="D194" i="25"/>
  <c r="C178" i="25"/>
  <c r="D178" i="25"/>
  <c r="D112" i="25"/>
  <c r="C112" i="25"/>
  <c r="C48" i="25"/>
  <c r="H493" i="25"/>
  <c r="I493" i="25"/>
  <c r="H437" i="25"/>
  <c r="I437" i="25"/>
  <c r="I415" i="25"/>
  <c r="H415" i="25"/>
  <c r="I399" i="25"/>
  <c r="H399" i="25"/>
  <c r="I383" i="25"/>
  <c r="H383" i="25"/>
  <c r="I367" i="25"/>
  <c r="H367" i="25"/>
  <c r="H345" i="25"/>
  <c r="I345" i="25"/>
  <c r="G301" i="25"/>
  <c r="H301" i="25"/>
  <c r="I301" i="25"/>
  <c r="H206" i="25"/>
  <c r="I206" i="25"/>
  <c r="H174" i="25"/>
  <c r="I174" i="25"/>
  <c r="H157" i="25"/>
  <c r="I157" i="25"/>
  <c r="I122" i="25"/>
  <c r="H122" i="25"/>
  <c r="I84" i="25"/>
  <c r="H84" i="25"/>
  <c r="H32" i="25"/>
  <c r="G5" i="25"/>
  <c r="G6" i="25" s="1"/>
  <c r="G7" i="25" s="1"/>
  <c r="G8" i="25" s="1"/>
  <c r="G9" i="25" s="1"/>
  <c r="G10" i="25" s="1"/>
  <c r="G11" i="25" s="1"/>
  <c r="G12" i="25" s="1"/>
  <c r="G13" i="25" s="1"/>
  <c r="G14" i="25" s="1"/>
  <c r="G15" i="25" s="1"/>
  <c r="G16" i="25" s="1"/>
  <c r="G17" i="25" s="1"/>
  <c r="G18" i="25" s="1"/>
  <c r="G19" i="25" s="1"/>
  <c r="G20" i="25" s="1"/>
  <c r="G21" i="25" s="1"/>
  <c r="G22" i="25" s="1"/>
  <c r="G23" i="25" s="1"/>
  <c r="G24" i="25" s="1"/>
  <c r="G25" i="25" s="1"/>
  <c r="G26" i="25" s="1"/>
  <c r="G27" i="25" s="1"/>
  <c r="G28" i="25" s="1"/>
  <c r="G29" i="25" s="1"/>
  <c r="G30" i="25" s="1"/>
  <c r="G31" i="25" s="1"/>
  <c r="G32" i="25" s="1"/>
  <c r="G33" i="25" s="1"/>
  <c r="G34" i="25" s="1"/>
  <c r="G35" i="25" s="1"/>
  <c r="G36" i="25" s="1"/>
  <c r="G37" i="25" s="1"/>
  <c r="G38" i="25" s="1"/>
  <c r="G39" i="25" s="1"/>
  <c r="G40" i="25" s="1"/>
  <c r="G41" i="25" s="1"/>
  <c r="G42" i="25" s="1"/>
  <c r="G43" i="25" s="1"/>
  <c r="G44" i="25" s="1"/>
  <c r="G45" i="25" s="1"/>
  <c r="G46" i="25" s="1"/>
  <c r="G47" i="25" s="1"/>
  <c r="G48" i="25" s="1"/>
  <c r="G49" i="25" s="1"/>
  <c r="G50" i="25" s="1"/>
  <c r="G51" i="25" s="1"/>
  <c r="G52" i="25" s="1"/>
  <c r="G53" i="25" s="1"/>
  <c r="G54" i="25" s="1"/>
  <c r="G55" i="25" s="1"/>
  <c r="G56" i="25" s="1"/>
  <c r="G57" i="25" s="1"/>
  <c r="G58" i="25" s="1"/>
  <c r="G59" i="25" s="1"/>
  <c r="G60" i="25" s="1"/>
  <c r="G61" i="25" s="1"/>
  <c r="G62" i="25" s="1"/>
  <c r="G63" i="25" s="1"/>
  <c r="G64" i="25" s="1"/>
  <c r="G65" i="25" s="1"/>
  <c r="G66" i="25" s="1"/>
  <c r="G67" i="25" s="1"/>
  <c r="G68" i="25" s="1"/>
  <c r="G69" i="25" s="1"/>
  <c r="G70" i="25" s="1"/>
  <c r="G71" i="25" s="1"/>
  <c r="G72" i="25" s="1"/>
  <c r="G73" i="25" s="1"/>
  <c r="G74" i="25" s="1"/>
  <c r="G75" i="25" s="1"/>
  <c r="G76" i="25" s="1"/>
  <c r="G77" i="25" s="1"/>
  <c r="G78" i="25" s="1"/>
  <c r="G79" i="25" s="1"/>
  <c r="G80" i="25" s="1"/>
  <c r="G81" i="25" s="1"/>
  <c r="G82" i="25" s="1"/>
  <c r="G83" i="25" s="1"/>
  <c r="G84" i="25" s="1"/>
  <c r="G85" i="25" s="1"/>
  <c r="G86" i="25" s="1"/>
  <c r="G87" i="25" s="1"/>
  <c r="G88" i="25" s="1"/>
  <c r="G89" i="25" s="1"/>
  <c r="G90" i="25" s="1"/>
  <c r="G91" i="25" s="1"/>
  <c r="G92" i="25" s="1"/>
  <c r="G93" i="25" s="1"/>
  <c r="G94" i="25" s="1"/>
  <c r="G95" i="25" s="1"/>
  <c r="G96" i="25" s="1"/>
  <c r="G97" i="25" s="1"/>
  <c r="G98" i="25" s="1"/>
  <c r="G99" i="25" s="1"/>
  <c r="G100" i="25" s="1"/>
  <c r="G101" i="25" s="1"/>
  <c r="G102" i="25" s="1"/>
  <c r="G103" i="25" s="1"/>
  <c r="G104" i="25" s="1"/>
  <c r="G105" i="25" s="1"/>
  <c r="G106" i="25" s="1"/>
  <c r="G107" i="25" s="1"/>
  <c r="G108" i="25" s="1"/>
  <c r="G109" i="25" s="1"/>
  <c r="G110" i="25" s="1"/>
  <c r="G111" i="25" s="1"/>
  <c r="G112" i="25" s="1"/>
  <c r="G113" i="25" s="1"/>
  <c r="G114" i="25" s="1"/>
  <c r="G115" i="25" s="1"/>
  <c r="G116" i="25" s="1"/>
  <c r="G117" i="25" s="1"/>
  <c r="G118" i="25" s="1"/>
  <c r="G119" i="25" s="1"/>
  <c r="G120" i="25" s="1"/>
  <c r="G121" i="25" s="1"/>
  <c r="G122" i="25" s="1"/>
  <c r="G123" i="25" s="1"/>
  <c r="G124" i="25" s="1"/>
  <c r="G125" i="25" s="1"/>
  <c r="G126" i="25" s="1"/>
  <c r="G127" i="25" s="1"/>
  <c r="G128" i="25" s="1"/>
  <c r="G129" i="25" s="1"/>
  <c r="G130" i="25" s="1"/>
  <c r="G131" i="25" s="1"/>
  <c r="G132" i="25" s="1"/>
  <c r="G133" i="25" s="1"/>
  <c r="G134" i="25" s="1"/>
  <c r="G135" i="25" s="1"/>
  <c r="G136" i="25" s="1"/>
  <c r="G137" i="25" s="1"/>
  <c r="G138" i="25" s="1"/>
  <c r="G139" i="25" s="1"/>
  <c r="G140" i="25" s="1"/>
  <c r="G141" i="25" s="1"/>
  <c r="G142" i="25" s="1"/>
  <c r="G143" i="25" s="1"/>
  <c r="G144" i="25" s="1"/>
  <c r="G145" i="25" s="1"/>
  <c r="G146" i="25" s="1"/>
  <c r="G147" i="25" s="1"/>
  <c r="G148" i="25" s="1"/>
  <c r="G149" i="25" s="1"/>
  <c r="G150" i="25" s="1"/>
  <c r="G151" i="25" s="1"/>
  <c r="G152" i="25" s="1"/>
  <c r="G153" i="25" s="1"/>
  <c r="G154" i="25" s="1"/>
  <c r="G155" i="25" s="1"/>
  <c r="G156" i="25" s="1"/>
  <c r="G157" i="25" s="1"/>
  <c r="G158" i="25" s="1"/>
  <c r="G159" i="25" s="1"/>
  <c r="G160" i="25" s="1"/>
  <c r="G161" i="25" s="1"/>
  <c r="G162" i="25" s="1"/>
  <c r="G163" i="25" s="1"/>
  <c r="G164" i="25" s="1"/>
  <c r="G165" i="25" s="1"/>
  <c r="G166" i="25" s="1"/>
  <c r="G167" i="25" s="1"/>
  <c r="G168" i="25" s="1"/>
  <c r="G169" i="25" s="1"/>
  <c r="G170" i="25" s="1"/>
  <c r="G171" i="25" s="1"/>
  <c r="G172" i="25" s="1"/>
  <c r="G173" i="25" s="1"/>
  <c r="G174" i="25" s="1"/>
  <c r="G175" i="25" s="1"/>
  <c r="G176" i="25" s="1"/>
  <c r="G177" i="25" s="1"/>
  <c r="G178" i="25" s="1"/>
  <c r="G179" i="25" s="1"/>
  <c r="G180" i="25" s="1"/>
  <c r="G181" i="25" s="1"/>
  <c r="G182" i="25" s="1"/>
  <c r="G183" i="25" s="1"/>
  <c r="G184" i="25" s="1"/>
  <c r="G185" i="25" s="1"/>
  <c r="G186" i="25" s="1"/>
  <c r="G187" i="25" s="1"/>
  <c r="G188" i="25" s="1"/>
  <c r="G189" i="25" s="1"/>
  <c r="G190" i="25" s="1"/>
  <c r="G191" i="25" s="1"/>
  <c r="G192" i="25" s="1"/>
  <c r="G193" i="25" s="1"/>
  <c r="G194" i="25" s="1"/>
  <c r="G195" i="25" s="1"/>
  <c r="G196" i="25" s="1"/>
  <c r="G197" i="25" s="1"/>
  <c r="G198" i="25" s="1"/>
  <c r="G199" i="25" s="1"/>
  <c r="G200" i="25" s="1"/>
  <c r="G201" i="25" s="1"/>
  <c r="G202" i="25" s="1"/>
  <c r="G203" i="25" s="1"/>
  <c r="G204" i="25" s="1"/>
  <c r="G205" i="25" s="1"/>
  <c r="G206" i="25" s="1"/>
  <c r="G207" i="25" s="1"/>
  <c r="G208" i="25" s="1"/>
  <c r="G209" i="25" s="1"/>
  <c r="G210" i="25" s="1"/>
  <c r="G211" i="25" s="1"/>
  <c r="G212" i="25" s="1"/>
  <c r="G213" i="25" s="1"/>
  <c r="G214" i="25" s="1"/>
  <c r="G215" i="25" s="1"/>
  <c r="G216" i="25" s="1"/>
  <c r="G217" i="25" s="1"/>
  <c r="G218" i="25" s="1"/>
  <c r="G219" i="25" s="1"/>
  <c r="G220" i="25" s="1"/>
  <c r="G221" i="25" s="1"/>
  <c r="G222" i="25" s="1"/>
  <c r="G223" i="25" s="1"/>
  <c r="G224" i="25" s="1"/>
  <c r="G225" i="25" s="1"/>
  <c r="G226" i="25" s="1"/>
  <c r="G227" i="25" s="1"/>
  <c r="G228" i="25" s="1"/>
  <c r="G229" i="25" s="1"/>
  <c r="G230" i="25" s="1"/>
  <c r="G231" i="25" s="1"/>
  <c r="G232" i="25" s="1"/>
  <c r="G233" i="25" s="1"/>
  <c r="G234" i="25" s="1"/>
  <c r="G235" i="25" s="1"/>
  <c r="G236" i="25" s="1"/>
  <c r="G237" i="25" s="1"/>
  <c r="G238" i="25" s="1"/>
  <c r="G239" i="25" s="1"/>
  <c r="M22" i="25"/>
  <c r="I249" i="25"/>
  <c r="H249" i="25"/>
  <c r="H208" i="25"/>
  <c r="I208" i="25"/>
  <c r="H176" i="25"/>
  <c r="I176" i="25"/>
  <c r="I144" i="25"/>
  <c r="H144" i="25"/>
  <c r="I83" i="25"/>
  <c r="H83" i="25"/>
  <c r="H63" i="25"/>
  <c r="I63" i="25"/>
  <c r="H40" i="25"/>
  <c r="H26" i="25"/>
  <c r="H10" i="25"/>
  <c r="N487" i="25"/>
  <c r="M487" i="25"/>
  <c r="N471" i="25"/>
  <c r="M471" i="25"/>
  <c r="L471" i="25"/>
  <c r="N455" i="25"/>
  <c r="M455" i="25"/>
  <c r="N439" i="25"/>
  <c r="M439" i="25"/>
  <c r="N423" i="25"/>
  <c r="M423" i="25"/>
  <c r="N407" i="25"/>
  <c r="M407" i="25"/>
  <c r="N385" i="25"/>
  <c r="M385" i="25"/>
  <c r="M351" i="25"/>
  <c r="N351" i="25"/>
  <c r="L351" i="25"/>
  <c r="M319" i="25"/>
  <c r="N319" i="25"/>
  <c r="L319" i="25"/>
  <c r="M274" i="25"/>
  <c r="N274" i="25"/>
  <c r="L274" i="25"/>
  <c r="M200" i="25"/>
  <c r="N200" i="25"/>
  <c r="N153" i="25"/>
  <c r="M153" i="25"/>
  <c r="M76" i="25"/>
  <c r="N76" i="25"/>
  <c r="H304" i="25"/>
  <c r="I304" i="25"/>
  <c r="H296" i="25"/>
  <c r="I296" i="25"/>
  <c r="G283" i="25"/>
  <c r="H265" i="25"/>
  <c r="I265" i="25"/>
  <c r="H246" i="25"/>
  <c r="I246" i="25"/>
  <c r="I163" i="25"/>
  <c r="H163" i="25"/>
  <c r="H151" i="25"/>
  <c r="I151" i="25"/>
  <c r="I95" i="25"/>
  <c r="H95" i="25"/>
  <c r="H36" i="25"/>
  <c r="H19" i="25"/>
  <c r="M500" i="25"/>
  <c r="N500" i="25"/>
  <c r="M486" i="25"/>
  <c r="N486" i="25"/>
  <c r="M476" i="25"/>
  <c r="N476" i="25"/>
  <c r="M454" i="25"/>
  <c r="N454" i="25"/>
  <c r="M444" i="25"/>
  <c r="N444" i="25"/>
  <c r="M422" i="25"/>
  <c r="N422" i="25"/>
  <c r="M412" i="25"/>
  <c r="N412" i="25"/>
  <c r="M390" i="25"/>
  <c r="N390" i="25"/>
  <c r="M380" i="25"/>
  <c r="N380" i="25"/>
  <c r="M358" i="25"/>
  <c r="N358" i="25"/>
  <c r="M348" i="25"/>
  <c r="N348" i="25"/>
  <c r="M326" i="25"/>
  <c r="N326" i="25"/>
  <c r="M316" i="25"/>
  <c r="N316" i="25"/>
  <c r="M282" i="25"/>
  <c r="N282" i="25"/>
  <c r="L273" i="25"/>
  <c r="M250" i="25"/>
  <c r="N250" i="25"/>
  <c r="M218" i="25"/>
  <c r="N218" i="25"/>
  <c r="M207" i="25"/>
  <c r="N207" i="25"/>
  <c r="N189" i="25"/>
  <c r="M189" i="25"/>
  <c r="M176" i="25"/>
  <c r="N176" i="25"/>
  <c r="N163" i="25"/>
  <c r="M163" i="25"/>
  <c r="M142" i="25"/>
  <c r="N142" i="25"/>
  <c r="M122" i="25"/>
  <c r="N122" i="25"/>
  <c r="N94" i="25"/>
  <c r="M94" i="25"/>
  <c r="M8" i="25"/>
  <c r="N369" i="25"/>
  <c r="M369" i="25"/>
  <c r="N353" i="25"/>
  <c r="M353" i="25"/>
  <c r="L353" i="25"/>
  <c r="N337" i="25"/>
  <c r="M337" i="25"/>
  <c r="N321" i="25"/>
  <c r="M321" i="25"/>
  <c r="N302" i="25"/>
  <c r="M302" i="25"/>
  <c r="N294" i="25"/>
  <c r="M294" i="25"/>
  <c r="L294" i="25"/>
  <c r="N270" i="25"/>
  <c r="M270" i="25"/>
  <c r="N262" i="25"/>
  <c r="M262" i="25"/>
  <c r="N238" i="25"/>
  <c r="M238" i="25"/>
  <c r="N230" i="25"/>
  <c r="M230" i="25"/>
  <c r="N213" i="25"/>
  <c r="M213" i="25"/>
  <c r="N186" i="25"/>
  <c r="M186" i="25"/>
  <c r="M175" i="25"/>
  <c r="N175" i="25"/>
  <c r="M164" i="25"/>
  <c r="N164" i="25"/>
  <c r="N129" i="25"/>
  <c r="M129" i="25"/>
  <c r="N73" i="25"/>
  <c r="M73" i="25"/>
  <c r="N55" i="25"/>
  <c r="M55" i="25"/>
  <c r="M18" i="25"/>
  <c r="N299" i="25"/>
  <c r="M299" i="25"/>
  <c r="L299" i="25"/>
  <c r="L285" i="25"/>
  <c r="N267" i="25"/>
  <c r="M267" i="25"/>
  <c r="N235" i="25"/>
  <c r="M235" i="25"/>
  <c r="N201" i="25"/>
  <c r="M201" i="25"/>
  <c r="N178" i="25"/>
  <c r="M178" i="25"/>
  <c r="N158" i="25"/>
  <c r="M158" i="25"/>
  <c r="M148" i="25"/>
  <c r="N148" i="25"/>
  <c r="N134" i="25"/>
  <c r="M134" i="25"/>
  <c r="M111" i="25"/>
  <c r="N111" i="25"/>
  <c r="M26" i="25"/>
  <c r="N131" i="25"/>
  <c r="M131" i="25"/>
  <c r="N99" i="25"/>
  <c r="M99" i="25"/>
  <c r="N63" i="25"/>
  <c r="M63" i="25"/>
  <c r="N46" i="25"/>
  <c r="M46" i="25"/>
  <c r="N31" i="25"/>
  <c r="M31" i="25"/>
  <c r="M14" i="25"/>
  <c r="L14" i="25"/>
  <c r="L15" i="25" s="1"/>
  <c r="L16" i="25" s="1"/>
  <c r="L17" i="25" s="1"/>
  <c r="L18" i="25" s="1"/>
  <c r="L19" i="25" s="1"/>
  <c r="L20" i="25" s="1"/>
  <c r="L21" i="25" s="1"/>
  <c r="L22" i="25" s="1"/>
  <c r="L23" i="25" s="1"/>
  <c r="L24" i="25" s="1"/>
  <c r="L25" i="25" s="1"/>
  <c r="L26" i="25" s="1"/>
  <c r="L27" i="25" s="1"/>
  <c r="L28" i="25" s="1"/>
  <c r="L29" i="25" s="1"/>
  <c r="L30" i="25" s="1"/>
  <c r="L31" i="25" s="1"/>
  <c r="L32" i="25" s="1"/>
  <c r="L33" i="25" s="1"/>
  <c r="L34" i="25" s="1"/>
  <c r="L35" i="25" s="1"/>
  <c r="L36" i="25" s="1"/>
  <c r="L37" i="25" s="1"/>
  <c r="L38" i="25" s="1"/>
  <c r="L39" i="25" s="1"/>
  <c r="L40" i="25" s="1"/>
  <c r="L41" i="25" s="1"/>
  <c r="L42" i="25" s="1"/>
  <c r="L43" i="25" s="1"/>
  <c r="L44" i="25" s="1"/>
  <c r="L45" i="25" s="1"/>
  <c r="L46" i="25" s="1"/>
  <c r="L47" i="25" s="1"/>
  <c r="L48" i="25" s="1"/>
  <c r="L49" i="25" s="1"/>
  <c r="L50" i="25" s="1"/>
  <c r="L51" i="25" s="1"/>
  <c r="L52" i="25" s="1"/>
  <c r="L53" i="25" s="1"/>
  <c r="L54" i="25" s="1"/>
  <c r="L55" i="25" s="1"/>
  <c r="L56" i="25" s="1"/>
  <c r="L57" i="25" s="1"/>
  <c r="L58" i="25" s="1"/>
  <c r="L59" i="25" s="1"/>
  <c r="L60" i="25" s="1"/>
  <c r="L61" i="25" s="1"/>
  <c r="L62" i="25" s="1"/>
  <c r="L63" i="25" s="1"/>
  <c r="L64" i="25" s="1"/>
  <c r="L65" i="25" s="1"/>
  <c r="L66" i="25" s="1"/>
  <c r="L67" i="25" s="1"/>
  <c r="L68" i="25" s="1"/>
  <c r="L69" i="25" s="1"/>
  <c r="L70" i="25" s="1"/>
  <c r="L71" i="25" s="1"/>
  <c r="L72" i="25" s="1"/>
  <c r="L73" i="25" s="1"/>
  <c r="L74" i="25" s="1"/>
  <c r="L75" i="25" s="1"/>
  <c r="L76" i="25" s="1"/>
  <c r="L77" i="25" s="1"/>
  <c r="L78" i="25" s="1"/>
  <c r="L79" i="25" s="1"/>
  <c r="L80" i="25" s="1"/>
  <c r="L81" i="25" s="1"/>
  <c r="L82" i="25" s="1"/>
  <c r="L83" i="25" s="1"/>
  <c r="L84" i="25" s="1"/>
  <c r="L85" i="25" s="1"/>
  <c r="L86" i="25" s="1"/>
  <c r="L87" i="25" s="1"/>
  <c r="L88" i="25" s="1"/>
  <c r="L89" i="25" s="1"/>
  <c r="L90" i="25" s="1"/>
  <c r="L91" i="25" s="1"/>
  <c r="L92" i="25" s="1"/>
  <c r="L93" i="25" s="1"/>
  <c r="L94" i="25" s="1"/>
  <c r="L95" i="25" s="1"/>
  <c r="L96" i="25" s="1"/>
  <c r="L97" i="25" s="1"/>
  <c r="L98" i="25" s="1"/>
  <c r="L99" i="25" s="1"/>
  <c r="L100" i="25" s="1"/>
  <c r="L101" i="25" s="1"/>
  <c r="L102" i="25" s="1"/>
  <c r="L103" i="25" s="1"/>
  <c r="L104" i="25" s="1"/>
  <c r="L105" i="25" s="1"/>
  <c r="L106" i="25" s="1"/>
  <c r="L107" i="25" s="1"/>
  <c r="L108" i="25" s="1"/>
  <c r="L109" i="25" s="1"/>
  <c r="L110" i="25" s="1"/>
  <c r="L111" i="25" s="1"/>
  <c r="L112" i="25" s="1"/>
  <c r="L113" i="25" s="1"/>
  <c r="L114" i="25" s="1"/>
  <c r="L115" i="25" s="1"/>
  <c r="L116" i="25" s="1"/>
  <c r="L117" i="25" s="1"/>
  <c r="L118" i="25" s="1"/>
  <c r="L119" i="25" s="1"/>
  <c r="L120" i="25" s="1"/>
  <c r="L121" i="25" s="1"/>
  <c r="L122" i="25" s="1"/>
  <c r="L123" i="25" s="1"/>
  <c r="L124" i="25" s="1"/>
  <c r="L125" i="25" s="1"/>
  <c r="L126" i="25" s="1"/>
  <c r="L127" i="25" s="1"/>
  <c r="L128" i="25" s="1"/>
  <c r="L129" i="25" s="1"/>
  <c r="L130" i="25" s="1"/>
  <c r="L131" i="25" s="1"/>
  <c r="L132" i="25" s="1"/>
  <c r="L133" i="25" s="1"/>
  <c r="L134" i="25" s="1"/>
  <c r="L135" i="25" s="1"/>
  <c r="L136" i="25" s="1"/>
  <c r="L137" i="25" s="1"/>
  <c r="L138" i="25" s="1"/>
  <c r="L139" i="25" s="1"/>
  <c r="L140" i="25" s="1"/>
  <c r="L141" i="25" s="1"/>
  <c r="L142" i="25" s="1"/>
  <c r="L143" i="25" s="1"/>
  <c r="L144" i="25" s="1"/>
  <c r="L145" i="25" s="1"/>
  <c r="L146" i="25" s="1"/>
  <c r="L147" i="25" s="1"/>
  <c r="L148" i="25" s="1"/>
  <c r="L149" i="25" s="1"/>
  <c r="L150" i="25" s="1"/>
  <c r="L151" i="25" s="1"/>
  <c r="L152" i="25" s="1"/>
  <c r="L153" i="25" s="1"/>
  <c r="L154" i="25" s="1"/>
  <c r="L155" i="25" s="1"/>
  <c r="L156" i="25" s="1"/>
  <c r="L157" i="25" s="1"/>
  <c r="L158" i="25" s="1"/>
  <c r="L159" i="25" s="1"/>
  <c r="L160" i="25" s="1"/>
  <c r="L161" i="25" s="1"/>
  <c r="L162" i="25" s="1"/>
  <c r="L163" i="25" s="1"/>
  <c r="L164" i="25" s="1"/>
  <c r="L165" i="25" s="1"/>
  <c r="L166" i="25" s="1"/>
  <c r="L167" i="25" s="1"/>
  <c r="L168" i="25" s="1"/>
  <c r="L169" i="25" s="1"/>
  <c r="L170" i="25" s="1"/>
  <c r="L171" i="25" s="1"/>
  <c r="L172" i="25" s="1"/>
  <c r="L173" i="25" s="1"/>
  <c r="L174" i="25" s="1"/>
  <c r="L175" i="25" s="1"/>
  <c r="L176" i="25" s="1"/>
  <c r="L177" i="25" s="1"/>
  <c r="L178" i="25" s="1"/>
  <c r="L179" i="25" s="1"/>
  <c r="L180" i="25" s="1"/>
  <c r="L181" i="25" s="1"/>
  <c r="L182" i="25" s="1"/>
  <c r="L183" i="25" s="1"/>
  <c r="L184" i="25" s="1"/>
  <c r="L185" i="25" s="1"/>
  <c r="L186" i="25" s="1"/>
  <c r="L187" i="25" s="1"/>
  <c r="L188" i="25" s="1"/>
  <c r="L189" i="25" s="1"/>
  <c r="L190" i="25" s="1"/>
  <c r="L191" i="25" s="1"/>
  <c r="L192" i="25" s="1"/>
  <c r="L193" i="25" s="1"/>
  <c r="L194" i="25" s="1"/>
  <c r="L195" i="25" s="1"/>
  <c r="L196" i="25" s="1"/>
  <c r="L197" i="25" s="1"/>
  <c r="L198" i="25" s="1"/>
  <c r="L199" i="25" s="1"/>
  <c r="L200" i="25" s="1"/>
  <c r="L201" i="25" s="1"/>
  <c r="L202" i="25" s="1"/>
  <c r="L203" i="25" s="1"/>
  <c r="L204" i="25" s="1"/>
  <c r="L205" i="25" s="1"/>
  <c r="L206" i="25" s="1"/>
  <c r="L207" i="25" s="1"/>
  <c r="L208" i="25" s="1"/>
  <c r="L209" i="25" s="1"/>
  <c r="L210" i="25" s="1"/>
  <c r="L211" i="25" s="1"/>
  <c r="L212" i="25" s="1"/>
  <c r="L213" i="25" s="1"/>
  <c r="L214" i="25" s="1"/>
  <c r="L215" i="25" s="1"/>
  <c r="L216" i="25" s="1"/>
  <c r="L217" i="25" s="1"/>
  <c r="L218" i="25" s="1"/>
  <c r="L219" i="25" s="1"/>
  <c r="D208" i="24"/>
  <c r="C208" i="24"/>
  <c r="C244" i="24"/>
  <c r="B244" i="24"/>
  <c r="C276" i="24"/>
  <c r="B276" i="24"/>
  <c r="C308" i="24"/>
  <c r="B308" i="24"/>
  <c r="C490" i="24"/>
  <c r="D490" i="24"/>
  <c r="B490" i="24"/>
  <c r="C474" i="24"/>
  <c r="B474" i="24"/>
  <c r="D474" i="24"/>
  <c r="C458" i="24"/>
  <c r="D458" i="24"/>
  <c r="C442" i="24"/>
  <c r="D442" i="24"/>
  <c r="C426" i="24"/>
  <c r="D426" i="24"/>
  <c r="C410" i="24"/>
  <c r="D410" i="24"/>
  <c r="C394" i="24"/>
  <c r="D394" i="24"/>
  <c r="C378" i="24"/>
  <c r="D378" i="24"/>
  <c r="C362" i="24"/>
  <c r="D362" i="24"/>
  <c r="C346" i="24"/>
  <c r="D346" i="24"/>
  <c r="B330" i="24"/>
  <c r="C330" i="24"/>
  <c r="D330" i="24"/>
  <c r="B314" i="24"/>
  <c r="C314" i="24"/>
  <c r="D314" i="24"/>
  <c r="C298" i="24"/>
  <c r="D298" i="24"/>
  <c r="C282" i="24"/>
  <c r="D282" i="24"/>
  <c r="C266" i="24"/>
  <c r="D266" i="24"/>
  <c r="C250" i="24"/>
  <c r="D250" i="24"/>
  <c r="D234" i="24"/>
  <c r="C234" i="24"/>
  <c r="C219" i="24"/>
  <c r="D219" i="24"/>
  <c r="C203" i="24"/>
  <c r="D203" i="24"/>
  <c r="C187" i="24"/>
  <c r="D187" i="24"/>
  <c r="C88" i="24"/>
  <c r="D88" i="24"/>
  <c r="C49" i="24"/>
  <c r="C24" i="24"/>
  <c r="H470" i="24"/>
  <c r="I470" i="24"/>
  <c r="H406" i="24"/>
  <c r="I406" i="24"/>
  <c r="H342" i="24"/>
  <c r="I342" i="24"/>
  <c r="H290" i="24"/>
  <c r="I290" i="24"/>
  <c r="H258" i="24"/>
  <c r="I258" i="24"/>
  <c r="H226" i="24"/>
  <c r="I226" i="24"/>
  <c r="H194" i="24"/>
  <c r="I194" i="24"/>
  <c r="H146" i="24"/>
  <c r="I146" i="24"/>
  <c r="H118" i="24"/>
  <c r="I118" i="24"/>
  <c r="I89" i="24"/>
  <c r="H89" i="24"/>
  <c r="M208" i="24"/>
  <c r="N80" i="24"/>
  <c r="M80" i="24"/>
  <c r="I474" i="24"/>
  <c r="H474" i="24"/>
  <c r="G474" i="24"/>
  <c r="I430" i="24"/>
  <c r="H430" i="24"/>
  <c r="H366" i="24"/>
  <c r="I366" i="24"/>
  <c r="M492" i="24"/>
  <c r="N492" i="24"/>
  <c r="L492" i="24"/>
  <c r="M459" i="24"/>
  <c r="N459" i="24"/>
  <c r="N367" i="24"/>
  <c r="M367" i="24"/>
  <c r="N335" i="24"/>
  <c r="M335" i="24"/>
  <c r="N303" i="24"/>
  <c r="M303" i="24"/>
  <c r="N271" i="24"/>
  <c r="M271" i="24"/>
  <c r="N239" i="24"/>
  <c r="M239" i="24"/>
  <c r="M175" i="24"/>
  <c r="N175" i="24"/>
  <c r="M68" i="24"/>
  <c r="N68" i="24"/>
  <c r="C475" i="24"/>
  <c r="B475" i="24"/>
  <c r="D475" i="24"/>
  <c r="C443" i="24"/>
  <c r="D443" i="24"/>
  <c r="C411" i="24"/>
  <c r="B411" i="24"/>
  <c r="D411" i="24"/>
  <c r="C379" i="24"/>
  <c r="D379" i="24"/>
  <c r="B347" i="24"/>
  <c r="C347" i="24"/>
  <c r="D347" i="24"/>
  <c r="C315" i="24"/>
  <c r="B315" i="24"/>
  <c r="D315" i="24"/>
  <c r="C283" i="24"/>
  <c r="D283" i="24"/>
  <c r="C251" i="24"/>
  <c r="D251" i="24"/>
  <c r="C227" i="24"/>
  <c r="D227" i="24"/>
  <c r="C197" i="24"/>
  <c r="D197" i="24"/>
  <c r="C164" i="24"/>
  <c r="D164" i="24"/>
  <c r="I487" i="24"/>
  <c r="G487" i="24"/>
  <c r="H487" i="24"/>
  <c r="I423" i="24"/>
  <c r="H423" i="24"/>
  <c r="I359" i="24"/>
  <c r="H359" i="24"/>
  <c r="H323" i="24"/>
  <c r="I323" i="24"/>
  <c r="H288" i="24"/>
  <c r="I288" i="24"/>
  <c r="H272" i="24"/>
  <c r="I272" i="24"/>
  <c r="H256" i="24"/>
  <c r="I256" i="24"/>
  <c r="H240" i="24"/>
  <c r="I240" i="24"/>
  <c r="H224" i="24"/>
  <c r="I224" i="24"/>
  <c r="H208" i="24"/>
  <c r="I208" i="24"/>
  <c r="H192" i="24"/>
  <c r="I192" i="24"/>
  <c r="H176" i="24"/>
  <c r="I176" i="24"/>
  <c r="H148" i="24"/>
  <c r="I148" i="24"/>
  <c r="H130" i="24"/>
  <c r="I130" i="24"/>
  <c r="H104" i="24"/>
  <c r="I104" i="24"/>
  <c r="M404" i="24"/>
  <c r="N404" i="24"/>
  <c r="M161" i="24"/>
  <c r="N161" i="24"/>
  <c r="I447" i="24"/>
  <c r="H447" i="24"/>
  <c r="H378" i="24"/>
  <c r="I378" i="24"/>
  <c r="G378" i="24"/>
  <c r="H299" i="24"/>
  <c r="I299" i="24"/>
  <c r="H267" i="24"/>
  <c r="I267" i="24"/>
  <c r="H235" i="24"/>
  <c r="I235" i="24"/>
  <c r="H203" i="24"/>
  <c r="I203" i="24"/>
  <c r="I170" i="24"/>
  <c r="H170" i="24"/>
  <c r="I83" i="24"/>
  <c r="H83" i="24"/>
  <c r="G83" i="24"/>
  <c r="G84" i="24" s="1"/>
  <c r="G85" i="24" s="1"/>
  <c r="G86" i="24" s="1"/>
  <c r="G87" i="24" s="1"/>
  <c r="G88" i="24" s="1"/>
  <c r="G89" i="24" s="1"/>
  <c r="G90" i="24" s="1"/>
  <c r="G91" i="24" s="1"/>
  <c r="G92" i="24" s="1"/>
  <c r="G93" i="24" s="1"/>
  <c r="G94" i="24" s="1"/>
  <c r="G95" i="24" s="1"/>
  <c r="G96" i="24" s="1"/>
  <c r="G97" i="24" s="1"/>
  <c r="G98" i="24" s="1"/>
  <c r="G99" i="24" s="1"/>
  <c r="G100" i="24" s="1"/>
  <c r="G101" i="24" s="1"/>
  <c r="G102" i="24" s="1"/>
  <c r="G103" i="24" s="1"/>
  <c r="G104" i="24" s="1"/>
  <c r="G105" i="24" s="1"/>
  <c r="G106" i="24" s="1"/>
  <c r="G107" i="24" s="1"/>
  <c r="G108" i="24" s="1"/>
  <c r="G109" i="24" s="1"/>
  <c r="G110" i="24" s="1"/>
  <c r="G111" i="24" s="1"/>
  <c r="G112" i="24" s="1"/>
  <c r="G113" i="24" s="1"/>
  <c r="G114" i="24" s="1"/>
  <c r="G115" i="24" s="1"/>
  <c r="G116" i="24" s="1"/>
  <c r="G117" i="24" s="1"/>
  <c r="G118" i="24" s="1"/>
  <c r="G119" i="24" s="1"/>
  <c r="G120" i="24" s="1"/>
  <c r="G121" i="24" s="1"/>
  <c r="G122" i="24" s="1"/>
  <c r="G123" i="24" s="1"/>
  <c r="G124" i="24" s="1"/>
  <c r="G125" i="24" s="1"/>
  <c r="G126" i="24" s="1"/>
  <c r="G127" i="24" s="1"/>
  <c r="G128" i="24" s="1"/>
  <c r="G129" i="24" s="1"/>
  <c r="G130" i="24" s="1"/>
  <c r="G131" i="24" s="1"/>
  <c r="G132" i="24" s="1"/>
  <c r="G133" i="24" s="1"/>
  <c r="G134" i="24" s="1"/>
  <c r="G135" i="24" s="1"/>
  <c r="G136" i="24" s="1"/>
  <c r="G137" i="24" s="1"/>
  <c r="G138" i="24" s="1"/>
  <c r="G139" i="24" s="1"/>
  <c r="G140" i="24" s="1"/>
  <c r="G141" i="24" s="1"/>
  <c r="G142" i="24" s="1"/>
  <c r="G143" i="24" s="1"/>
  <c r="G144" i="24" s="1"/>
  <c r="G145" i="24" s="1"/>
  <c r="G146" i="24" s="1"/>
  <c r="G147" i="24" s="1"/>
  <c r="G148" i="24" s="1"/>
  <c r="G149" i="24" s="1"/>
  <c r="G150" i="24" s="1"/>
  <c r="G151" i="24" s="1"/>
  <c r="G152" i="24" s="1"/>
  <c r="G153" i="24" s="1"/>
  <c r="G154" i="24" s="1"/>
  <c r="G155" i="24" s="1"/>
  <c r="G156" i="24" s="1"/>
  <c r="G157" i="24" s="1"/>
  <c r="G158" i="24" s="1"/>
  <c r="G159" i="24" s="1"/>
  <c r="G160" i="24" s="1"/>
  <c r="G161" i="24" s="1"/>
  <c r="G162" i="24" s="1"/>
  <c r="G163" i="24" s="1"/>
  <c r="G164" i="24" s="1"/>
  <c r="G165" i="24" s="1"/>
  <c r="G166" i="24" s="1"/>
  <c r="G167" i="24" s="1"/>
  <c r="G168" i="24" s="1"/>
  <c r="G169" i="24" s="1"/>
  <c r="G170" i="24" s="1"/>
  <c r="G171" i="24" s="1"/>
  <c r="G172" i="24" s="1"/>
  <c r="G173" i="24" s="1"/>
  <c r="G174" i="24" s="1"/>
  <c r="G175" i="24" s="1"/>
  <c r="G176" i="24" s="1"/>
  <c r="G177" i="24" s="1"/>
  <c r="G178" i="24" s="1"/>
  <c r="G179" i="24" s="1"/>
  <c r="G180" i="24" s="1"/>
  <c r="G181" i="24" s="1"/>
  <c r="G182" i="24" s="1"/>
  <c r="G183" i="24" s="1"/>
  <c r="G184" i="24" s="1"/>
  <c r="G185" i="24" s="1"/>
  <c r="G186" i="24" s="1"/>
  <c r="G187" i="24" s="1"/>
  <c r="G188" i="24" s="1"/>
  <c r="G189" i="24" s="1"/>
  <c r="G190" i="24" s="1"/>
  <c r="G191" i="24" s="1"/>
  <c r="G192" i="24" s="1"/>
  <c r="G193" i="24" s="1"/>
  <c r="G194" i="24" s="1"/>
  <c r="G195" i="24" s="1"/>
  <c r="G196" i="24" s="1"/>
  <c r="G197" i="24" s="1"/>
  <c r="G198" i="24" s="1"/>
  <c r="G199" i="24" s="1"/>
  <c r="G200" i="24" s="1"/>
  <c r="G201" i="24" s="1"/>
  <c r="G202" i="24" s="1"/>
  <c r="G203" i="24" s="1"/>
  <c r="G204" i="24" s="1"/>
  <c r="G205" i="24" s="1"/>
  <c r="G206" i="24" s="1"/>
  <c r="G207" i="24" s="1"/>
  <c r="G208" i="24" s="1"/>
  <c r="G209" i="24" s="1"/>
  <c r="G210" i="24" s="1"/>
  <c r="G211" i="24" s="1"/>
  <c r="G212" i="24" s="1"/>
  <c r="G213" i="24" s="1"/>
  <c r="G214" i="24" s="1"/>
  <c r="G215" i="24" s="1"/>
  <c r="G216" i="24" s="1"/>
  <c r="G217" i="24" s="1"/>
  <c r="G218" i="24" s="1"/>
  <c r="G219" i="24" s="1"/>
  <c r="G220" i="24" s="1"/>
  <c r="G221" i="24" s="1"/>
  <c r="G222" i="24" s="1"/>
  <c r="G223" i="24" s="1"/>
  <c r="G224" i="24" s="1"/>
  <c r="G225" i="24" s="1"/>
  <c r="G226" i="24" s="1"/>
  <c r="G227" i="24" s="1"/>
  <c r="G228" i="24" s="1"/>
  <c r="G229" i="24" s="1"/>
  <c r="G230" i="24" s="1"/>
  <c r="G231" i="24" s="1"/>
  <c r="G232" i="24" s="1"/>
  <c r="G233" i="24" s="1"/>
  <c r="G234" i="24" s="1"/>
  <c r="G235" i="24" s="1"/>
  <c r="G236" i="24" s="1"/>
  <c r="G237" i="24" s="1"/>
  <c r="H45" i="24"/>
  <c r="H14" i="24"/>
  <c r="N440" i="24"/>
  <c r="M440" i="24"/>
  <c r="L440" i="24"/>
  <c r="N395" i="24"/>
  <c r="M395" i="24"/>
  <c r="N363" i="24"/>
  <c r="M363" i="24"/>
  <c r="N331" i="24"/>
  <c r="M331" i="24"/>
  <c r="N299" i="24"/>
  <c r="M299" i="24"/>
  <c r="N267" i="24"/>
  <c r="M267" i="24"/>
  <c r="N235" i="24"/>
  <c r="M235" i="24"/>
  <c r="M179" i="24"/>
  <c r="N179" i="24"/>
  <c r="N112" i="24"/>
  <c r="M112" i="24"/>
  <c r="N120" i="24"/>
  <c r="M120" i="24"/>
  <c r="N72" i="24"/>
  <c r="M23" i="24"/>
  <c r="D68" i="24"/>
  <c r="C68" i="24"/>
  <c r="C40" i="24"/>
  <c r="C7" i="24"/>
  <c r="I402" i="24"/>
  <c r="H402" i="24"/>
  <c r="I358" i="24"/>
  <c r="H358" i="24"/>
  <c r="I205" i="24"/>
  <c r="H205" i="24"/>
  <c r="I181" i="24"/>
  <c r="H181" i="24"/>
  <c r="I131" i="24"/>
  <c r="H131" i="24"/>
  <c r="I109" i="24"/>
  <c r="H109" i="24"/>
  <c r="H88" i="24"/>
  <c r="I88" i="24"/>
  <c r="H42" i="24"/>
  <c r="H23" i="24"/>
  <c r="N456" i="24"/>
  <c r="M456" i="24"/>
  <c r="L456" i="24"/>
  <c r="D494" i="24"/>
  <c r="B494" i="24"/>
  <c r="C494" i="24"/>
  <c r="D478" i="24"/>
  <c r="C478" i="24"/>
  <c r="B478" i="24"/>
  <c r="D462" i="24"/>
  <c r="B462" i="24"/>
  <c r="C462" i="24"/>
  <c r="B446" i="24"/>
  <c r="D446" i="24"/>
  <c r="C446" i="24"/>
  <c r="D430" i="24"/>
  <c r="C430" i="24"/>
  <c r="D414" i="24"/>
  <c r="C414" i="24"/>
  <c r="D398" i="24"/>
  <c r="C398" i="24"/>
  <c r="D382" i="24"/>
  <c r="C382" i="24"/>
  <c r="B366" i="24"/>
  <c r="D366" i="24"/>
  <c r="C366" i="24"/>
  <c r="D350" i="24"/>
  <c r="C350" i="24"/>
  <c r="D334" i="24"/>
  <c r="C334" i="24"/>
  <c r="D318" i="24"/>
  <c r="C318" i="24"/>
  <c r="D302" i="24"/>
  <c r="C302" i="24"/>
  <c r="D286" i="24"/>
  <c r="C286" i="24"/>
  <c r="D270" i="24"/>
  <c r="C270" i="24"/>
  <c r="D254" i="24"/>
  <c r="C254" i="24"/>
  <c r="D238" i="24"/>
  <c r="C238" i="24"/>
  <c r="C212" i="24"/>
  <c r="C181" i="24"/>
  <c r="D181" i="24"/>
  <c r="D116" i="24"/>
  <c r="C116" i="24"/>
  <c r="D72" i="24"/>
  <c r="C72" i="24"/>
  <c r="C8" i="24"/>
  <c r="G424" i="24"/>
  <c r="G360" i="24"/>
  <c r="I327" i="24"/>
  <c r="G327" i="24"/>
  <c r="H327" i="24"/>
  <c r="H308" i="24"/>
  <c r="I308" i="24"/>
  <c r="H294" i="24"/>
  <c r="I294" i="24"/>
  <c r="H278" i="24"/>
  <c r="I278" i="24"/>
  <c r="H262" i="24"/>
  <c r="I262" i="24"/>
  <c r="H246" i="24"/>
  <c r="I246" i="24"/>
  <c r="H230" i="24"/>
  <c r="I230" i="24"/>
  <c r="H214" i="24"/>
  <c r="I214" i="24"/>
  <c r="H198" i="24"/>
  <c r="I198" i="24"/>
  <c r="H182" i="24"/>
  <c r="I182" i="24"/>
  <c r="I167" i="24"/>
  <c r="H167" i="24"/>
  <c r="H110" i="24"/>
  <c r="I110" i="24"/>
  <c r="H94" i="24"/>
  <c r="I94" i="24"/>
  <c r="H66" i="24"/>
  <c r="I66" i="24"/>
  <c r="H55" i="24"/>
  <c r="I55" i="24"/>
  <c r="H26" i="24"/>
  <c r="N482" i="24"/>
  <c r="M482" i="24"/>
  <c r="L482" i="24"/>
  <c r="N466" i="24"/>
  <c r="M466" i="24"/>
  <c r="N450" i="24"/>
  <c r="M450" i="24"/>
  <c r="M435" i="24"/>
  <c r="N435" i="24"/>
  <c r="M403" i="24"/>
  <c r="N403" i="24"/>
  <c r="M393" i="24"/>
  <c r="L393" i="24"/>
  <c r="N393" i="24"/>
  <c r="M377" i="24"/>
  <c r="N377" i="24"/>
  <c r="L377" i="24"/>
  <c r="M361" i="24"/>
  <c r="N361" i="24"/>
  <c r="M345" i="24"/>
  <c r="N345" i="24"/>
  <c r="M329" i="24"/>
  <c r="N329" i="24"/>
  <c r="M313" i="24"/>
  <c r="N313" i="24"/>
  <c r="M297" i="24"/>
  <c r="N297" i="24"/>
  <c r="M281" i="24"/>
  <c r="N281" i="24"/>
  <c r="M265" i="24"/>
  <c r="N265" i="24"/>
  <c r="M249" i="24"/>
  <c r="N249" i="24"/>
  <c r="M233" i="24"/>
  <c r="N233" i="24"/>
  <c r="N217" i="24"/>
  <c r="M217" i="24"/>
  <c r="M200" i="24"/>
  <c r="N144" i="24"/>
  <c r="M144" i="24"/>
  <c r="M105" i="24"/>
  <c r="N105" i="24"/>
  <c r="M89" i="24"/>
  <c r="M63" i="24"/>
  <c r="N63" i="24"/>
  <c r="I90" i="24"/>
  <c r="H90" i="24"/>
  <c r="I59" i="24"/>
  <c r="H59" i="24"/>
  <c r="H46" i="24"/>
  <c r="H30" i="24"/>
  <c r="L493" i="24"/>
  <c r="N493" i="24"/>
  <c r="M493" i="24"/>
  <c r="M479" i="24"/>
  <c r="N479" i="24"/>
  <c r="M469" i="24"/>
  <c r="N469" i="24"/>
  <c r="L469" i="24"/>
  <c r="N447" i="24"/>
  <c r="M447" i="24"/>
  <c r="N423" i="24"/>
  <c r="M423" i="24"/>
  <c r="N415" i="24"/>
  <c r="M415" i="24"/>
  <c r="N392" i="24"/>
  <c r="M392" i="24"/>
  <c r="L392" i="24"/>
  <c r="N376" i="24"/>
  <c r="M376" i="24"/>
  <c r="L376" i="24"/>
  <c r="N360" i="24"/>
  <c r="M360" i="24"/>
  <c r="L360" i="24"/>
  <c r="N344" i="24"/>
  <c r="M344" i="24"/>
  <c r="N328" i="24"/>
  <c r="M328" i="24"/>
  <c r="N312" i="24"/>
  <c r="M312" i="24"/>
  <c r="N296" i="24"/>
  <c r="M296" i="24"/>
  <c r="N280" i="24"/>
  <c r="M280" i="24"/>
  <c r="N264" i="24"/>
  <c r="M264" i="24"/>
  <c r="N248" i="24"/>
  <c r="M248" i="24"/>
  <c r="N232" i="24"/>
  <c r="M232" i="24"/>
  <c r="M216" i="24"/>
  <c r="N201" i="24"/>
  <c r="M201" i="24"/>
  <c r="N177" i="24"/>
  <c r="M177" i="24"/>
  <c r="N151" i="24"/>
  <c r="M151" i="24"/>
  <c r="N131" i="24"/>
  <c r="M131" i="24"/>
  <c r="M100" i="24"/>
  <c r="N79" i="24"/>
  <c r="M79" i="24"/>
  <c r="N56" i="24"/>
  <c r="M56" i="24"/>
  <c r="L56" i="24"/>
  <c r="L57" i="24" s="1"/>
  <c r="L58" i="24" s="1"/>
  <c r="L59" i="24" s="1"/>
  <c r="I486" i="24"/>
  <c r="H486" i="24"/>
  <c r="I439" i="24"/>
  <c r="H439" i="24"/>
  <c r="G439" i="24"/>
  <c r="H324" i="24"/>
  <c r="I324" i="24"/>
  <c r="I229" i="24"/>
  <c r="H229" i="24"/>
  <c r="I138" i="24"/>
  <c r="H138" i="24"/>
  <c r="I101" i="24"/>
  <c r="H101" i="24"/>
  <c r="I62" i="24"/>
  <c r="H62" i="24"/>
  <c r="H25" i="24"/>
  <c r="M409" i="24"/>
  <c r="N409" i="24"/>
  <c r="L298" i="24"/>
  <c r="L282" i="24"/>
  <c r="L250" i="24"/>
  <c r="L234" i="24"/>
  <c r="N206" i="24"/>
  <c r="M206" i="24"/>
  <c r="M184" i="24"/>
  <c r="N119" i="24"/>
  <c r="M119" i="24"/>
  <c r="M73" i="24"/>
  <c r="N73" i="24"/>
  <c r="N193" i="24"/>
  <c r="M193" i="24"/>
  <c r="N178" i="24"/>
  <c r="M178" i="24"/>
  <c r="M167" i="24"/>
  <c r="N167" i="24"/>
  <c r="M155" i="24"/>
  <c r="N155" i="24"/>
  <c r="N99" i="24"/>
  <c r="M99" i="24"/>
  <c r="L60" i="24"/>
  <c r="L61" i="24" s="1"/>
  <c r="L62" i="24" s="1"/>
  <c r="L63" i="24" s="1"/>
  <c r="L64" i="24" s="1"/>
  <c r="L65" i="24" s="1"/>
  <c r="L66" i="24" s="1"/>
  <c r="L67" i="24" s="1"/>
  <c r="L68" i="24" s="1"/>
  <c r="L69" i="24" s="1"/>
  <c r="L70" i="24" s="1"/>
  <c r="L71" i="24" s="1"/>
  <c r="L72" i="24" s="1"/>
  <c r="L73" i="24" s="1"/>
  <c r="L74" i="24" s="1"/>
  <c r="L75" i="24" s="1"/>
  <c r="L76" i="24" s="1"/>
  <c r="L77" i="24" s="1"/>
  <c r="L78" i="24" s="1"/>
  <c r="L79" i="24" s="1"/>
  <c r="L80" i="24" s="1"/>
  <c r="L81" i="24" s="1"/>
  <c r="L82" i="24" s="1"/>
  <c r="L83" i="24" s="1"/>
  <c r="L84" i="24" s="1"/>
  <c r="L85" i="24" s="1"/>
  <c r="L86" i="24" s="1"/>
  <c r="L87" i="24" s="1"/>
  <c r="L88" i="24" s="1"/>
  <c r="L89" i="24" s="1"/>
  <c r="L90" i="24" s="1"/>
  <c r="L91" i="24" s="1"/>
  <c r="L92" i="24" s="1"/>
  <c r="L93" i="24" s="1"/>
  <c r="L94" i="24" s="1"/>
  <c r="L95" i="24" s="1"/>
  <c r="L96" i="24" s="1"/>
  <c r="L97" i="24" s="1"/>
  <c r="L98" i="24" s="1"/>
  <c r="L99" i="24" s="1"/>
  <c r="L100" i="24" s="1"/>
  <c r="L101" i="24" s="1"/>
  <c r="L102" i="24" s="1"/>
  <c r="L103" i="24" s="1"/>
  <c r="L104" i="24" s="1"/>
  <c r="L105" i="24" s="1"/>
  <c r="L106" i="24" s="1"/>
  <c r="L107" i="24" s="1"/>
  <c r="L108" i="24" s="1"/>
  <c r="L109" i="24" s="1"/>
  <c r="L110" i="24" s="1"/>
  <c r="L111" i="24" s="1"/>
  <c r="L112" i="24" s="1"/>
  <c r="L113" i="24" s="1"/>
  <c r="L114" i="24" s="1"/>
  <c r="L115" i="24" s="1"/>
  <c r="L116" i="24" s="1"/>
  <c r="L117" i="24" s="1"/>
  <c r="L118" i="24" s="1"/>
  <c r="L119" i="24" s="1"/>
  <c r="L120" i="24" s="1"/>
  <c r="L121" i="24" s="1"/>
  <c r="L122" i="24" s="1"/>
  <c r="L123" i="24" s="1"/>
  <c r="L124" i="24" s="1"/>
  <c r="L125" i="24" s="1"/>
  <c r="L126" i="24" s="1"/>
  <c r="L127" i="24" s="1"/>
  <c r="L128" i="24" s="1"/>
  <c r="L129" i="24" s="1"/>
  <c r="L130" i="24" s="1"/>
  <c r="L131" i="24" s="1"/>
  <c r="L132" i="24" s="1"/>
  <c r="L133" i="24" s="1"/>
  <c r="L134" i="24" s="1"/>
  <c r="L135" i="24" s="1"/>
  <c r="L136" i="24" s="1"/>
  <c r="L137" i="24" s="1"/>
  <c r="L138" i="24" s="1"/>
  <c r="L139" i="24" s="1"/>
  <c r="L140" i="24" s="1"/>
  <c r="L141" i="24" s="1"/>
  <c r="L142" i="24" s="1"/>
  <c r="L143" i="24" s="1"/>
  <c r="L144" i="24" s="1"/>
  <c r="L145" i="24" s="1"/>
  <c r="L146" i="24" s="1"/>
  <c r="L147" i="24" s="1"/>
  <c r="L148" i="24" s="1"/>
  <c r="L149" i="24" s="1"/>
  <c r="L150" i="24" s="1"/>
  <c r="L151" i="24" s="1"/>
  <c r="L152" i="24" s="1"/>
  <c r="L153" i="24" s="1"/>
  <c r="L154" i="24" s="1"/>
  <c r="L155" i="24" s="1"/>
  <c r="L156" i="24" s="1"/>
  <c r="L157" i="24" s="1"/>
  <c r="L158" i="24" s="1"/>
  <c r="L159" i="24" s="1"/>
  <c r="L160" i="24" s="1"/>
  <c r="L161" i="24" s="1"/>
  <c r="L162" i="24" s="1"/>
  <c r="L163" i="24" s="1"/>
  <c r="L164" i="24" s="1"/>
  <c r="L165" i="24" s="1"/>
  <c r="L166" i="24" s="1"/>
  <c r="L167" i="24" s="1"/>
  <c r="L168" i="24" s="1"/>
  <c r="L169" i="24" s="1"/>
  <c r="L170" i="24" s="1"/>
  <c r="L171" i="24" s="1"/>
  <c r="L172" i="24" s="1"/>
  <c r="L173" i="24" s="1"/>
  <c r="L174" i="24" s="1"/>
  <c r="L175" i="24" s="1"/>
  <c r="L176" i="24" s="1"/>
  <c r="L177" i="24" s="1"/>
  <c r="L178" i="24" s="1"/>
  <c r="L179" i="24" s="1"/>
  <c r="L180" i="24" s="1"/>
  <c r="L181" i="24" s="1"/>
  <c r="L182" i="24" s="1"/>
  <c r="L183" i="24" s="1"/>
  <c r="L184" i="24" s="1"/>
  <c r="L185" i="24" s="1"/>
  <c r="L186" i="24" s="1"/>
  <c r="L187" i="24" s="1"/>
  <c r="L188" i="24" s="1"/>
  <c r="L189" i="24" s="1"/>
  <c r="L190" i="24" s="1"/>
  <c r="L191" i="24" s="1"/>
  <c r="L192" i="24" s="1"/>
  <c r="L193" i="24" s="1"/>
  <c r="L194" i="24" s="1"/>
  <c r="L195" i="24" s="1"/>
  <c r="L196" i="24" s="1"/>
  <c r="L197" i="24" s="1"/>
  <c r="L198" i="24" s="1"/>
  <c r="L199" i="24" s="1"/>
  <c r="L200" i="24" s="1"/>
  <c r="L201" i="24" s="1"/>
  <c r="L202" i="24" s="1"/>
  <c r="L203" i="24" s="1"/>
  <c r="L204" i="24" s="1"/>
  <c r="L205" i="24" s="1"/>
  <c r="L206" i="24" s="1"/>
  <c r="L207" i="24" s="1"/>
  <c r="L208" i="24" s="1"/>
  <c r="L209" i="24" s="1"/>
  <c r="L210" i="24" s="1"/>
  <c r="L211" i="24" s="1"/>
  <c r="L212" i="24" s="1"/>
  <c r="L213" i="24" s="1"/>
  <c r="L214" i="24" s="1"/>
  <c r="L215" i="24" s="1"/>
  <c r="L216" i="24" s="1"/>
  <c r="L217" i="24" s="1"/>
  <c r="L218" i="24" s="1"/>
  <c r="L219" i="24" s="1"/>
  <c r="L220" i="24" s="1"/>
  <c r="L221" i="24" s="1"/>
  <c r="L222" i="24" s="1"/>
  <c r="L223" i="24" s="1"/>
  <c r="L224" i="24" s="1"/>
  <c r="M15" i="24"/>
  <c r="D85" i="24"/>
  <c r="C85" i="24"/>
  <c r="D188" i="24"/>
  <c r="C188" i="24"/>
  <c r="C220" i="24"/>
  <c r="D220" i="24"/>
  <c r="C256" i="24"/>
  <c r="B256" i="24"/>
  <c r="D256" i="24"/>
  <c r="C320" i="24"/>
  <c r="D320" i="24"/>
  <c r="C384" i="24"/>
  <c r="D384" i="24"/>
  <c r="C448" i="24"/>
  <c r="D448" i="24"/>
  <c r="C17" i="24"/>
  <c r="D97" i="24"/>
  <c r="C97" i="24"/>
  <c r="D172" i="24"/>
  <c r="C172" i="24"/>
  <c r="D206" i="24"/>
  <c r="D352" i="25"/>
  <c r="C352" i="25"/>
  <c r="I428" i="25"/>
  <c r="G428" i="25"/>
  <c r="H428" i="25"/>
  <c r="D209" i="25"/>
  <c r="C209" i="25"/>
  <c r="D448" i="25"/>
  <c r="C448" i="25"/>
  <c r="C39" i="25"/>
  <c r="B368" i="25"/>
  <c r="D368" i="25"/>
  <c r="C368" i="25"/>
  <c r="I447" i="25"/>
  <c r="H447" i="25"/>
  <c r="G447" i="25"/>
  <c r="D221" i="25"/>
  <c r="C221" i="25"/>
  <c r="D91" i="25"/>
  <c r="C91" i="25"/>
  <c r="G444" i="25"/>
  <c r="I272" i="25"/>
  <c r="H272" i="25"/>
  <c r="N425" i="25"/>
  <c r="M425" i="25"/>
  <c r="B472" i="25"/>
  <c r="D472" i="25"/>
  <c r="C472" i="25"/>
  <c r="D408" i="25"/>
  <c r="C408" i="25"/>
  <c r="D217" i="25"/>
  <c r="C217" i="25"/>
  <c r="I356" i="25"/>
  <c r="G356" i="25"/>
  <c r="H356" i="25"/>
  <c r="I140" i="25"/>
  <c r="H140" i="25"/>
  <c r="D213" i="25"/>
  <c r="C213" i="25"/>
  <c r="D63" i="25"/>
  <c r="C63" i="25"/>
  <c r="I352" i="25"/>
  <c r="G352" i="25"/>
  <c r="H352" i="25"/>
  <c r="I217" i="25"/>
  <c r="H217" i="25"/>
  <c r="M25" i="25"/>
  <c r="C215" i="26"/>
  <c r="D215" i="26"/>
  <c r="C183" i="26"/>
  <c r="D183" i="26"/>
  <c r="D205" i="26"/>
  <c r="C205" i="26"/>
  <c r="I495" i="26"/>
  <c r="H495" i="26"/>
  <c r="D373" i="26"/>
  <c r="C373" i="26"/>
  <c r="D461" i="26"/>
  <c r="B461" i="26"/>
  <c r="C461" i="26"/>
  <c r="B397" i="26"/>
  <c r="D397" i="26"/>
  <c r="C397" i="26"/>
  <c r="D333" i="26"/>
  <c r="C333" i="26"/>
  <c r="D265" i="26"/>
  <c r="C265" i="26"/>
  <c r="B265" i="26"/>
  <c r="D197" i="26"/>
  <c r="C197" i="26"/>
  <c r="D139" i="26"/>
  <c r="C139" i="26"/>
  <c r="D70" i="26"/>
  <c r="C70" i="26"/>
  <c r="I163" i="26"/>
  <c r="D445" i="26"/>
  <c r="C445" i="26"/>
  <c r="D381" i="26"/>
  <c r="C381" i="26"/>
  <c r="C317" i="26"/>
  <c r="D317" i="26"/>
  <c r="D246" i="26"/>
  <c r="C246" i="26"/>
  <c r="B246" i="26"/>
  <c r="C122" i="26"/>
  <c r="D122" i="26"/>
  <c r="I491" i="26"/>
  <c r="H491" i="26"/>
  <c r="H271" i="26"/>
  <c r="I271" i="26"/>
  <c r="D154" i="26"/>
  <c r="C154" i="26"/>
  <c r="C42" i="26"/>
  <c r="H175" i="26"/>
  <c r="I175" i="26"/>
  <c r="B302" i="26"/>
  <c r="D283" i="26"/>
  <c r="C283" i="26"/>
  <c r="D241" i="26"/>
  <c r="B241" i="26"/>
  <c r="C241" i="26"/>
  <c r="D221" i="26"/>
  <c r="C221" i="26"/>
  <c r="D134" i="26"/>
  <c r="C134" i="26"/>
  <c r="C104" i="26"/>
  <c r="D104" i="26"/>
  <c r="D86" i="26"/>
  <c r="C86" i="26"/>
  <c r="H471" i="26"/>
  <c r="I471" i="26"/>
  <c r="H359" i="26"/>
  <c r="I359" i="26"/>
  <c r="G359" i="26"/>
  <c r="H231" i="26"/>
  <c r="I231" i="26"/>
  <c r="I115" i="26"/>
  <c r="H115" i="26"/>
  <c r="H49" i="26"/>
  <c r="N482" i="26"/>
  <c r="M482" i="26"/>
  <c r="M418" i="26"/>
  <c r="N418" i="26"/>
  <c r="M354" i="26"/>
  <c r="N354" i="26"/>
  <c r="M23" i="26"/>
  <c r="C482" i="26"/>
  <c r="D482" i="26"/>
  <c r="C450" i="26"/>
  <c r="D450" i="26"/>
  <c r="C418" i="26"/>
  <c r="D418" i="26"/>
  <c r="C386" i="26"/>
  <c r="D386" i="26"/>
  <c r="B386" i="26"/>
  <c r="C354" i="26"/>
  <c r="D354" i="26"/>
  <c r="B354" i="26"/>
  <c r="D324" i="26"/>
  <c r="C324" i="26"/>
  <c r="D308" i="26"/>
  <c r="C308" i="26"/>
  <c r="D294" i="26"/>
  <c r="C294" i="26"/>
  <c r="B294" i="26"/>
  <c r="C249" i="26"/>
  <c r="B249" i="26"/>
  <c r="D230" i="26"/>
  <c r="C230" i="26"/>
  <c r="D171" i="26"/>
  <c r="C171" i="26"/>
  <c r="C100" i="26"/>
  <c r="D100" i="26"/>
  <c r="C50" i="26"/>
  <c r="C18" i="26"/>
  <c r="H452" i="26"/>
  <c r="I452" i="26"/>
  <c r="H375" i="26"/>
  <c r="I375" i="26"/>
  <c r="G375" i="26"/>
  <c r="H247" i="26"/>
  <c r="I247" i="26"/>
  <c r="G247" i="26"/>
  <c r="I134" i="26"/>
  <c r="H134" i="26"/>
  <c r="I65" i="26"/>
  <c r="H65" i="26"/>
  <c r="M4" i="26"/>
  <c r="M442" i="26"/>
  <c r="N442" i="26"/>
  <c r="M378" i="26"/>
  <c r="N378" i="26"/>
  <c r="C492" i="26"/>
  <c r="D492" i="26"/>
  <c r="C460" i="26"/>
  <c r="D460" i="26"/>
  <c r="C428" i="26"/>
  <c r="D428" i="26"/>
  <c r="C396" i="26"/>
  <c r="D396" i="26"/>
  <c r="B396" i="26"/>
  <c r="C364" i="26"/>
  <c r="D364" i="26"/>
  <c r="C332" i="26"/>
  <c r="D332" i="26"/>
  <c r="D297" i="26"/>
  <c r="C297" i="26"/>
  <c r="B297" i="26"/>
  <c r="D278" i="26"/>
  <c r="C278" i="26"/>
  <c r="C211" i="26"/>
  <c r="D211" i="26"/>
  <c r="C195" i="26"/>
  <c r="D195" i="26"/>
  <c r="C179" i="26"/>
  <c r="D179" i="26"/>
  <c r="D155" i="26"/>
  <c r="C155" i="26"/>
  <c r="D115" i="26"/>
  <c r="C115" i="26"/>
  <c r="C92" i="26"/>
  <c r="D92" i="26"/>
  <c r="C60" i="26"/>
  <c r="C39" i="26"/>
  <c r="C7" i="26"/>
  <c r="H485" i="26"/>
  <c r="I485" i="26"/>
  <c r="H319" i="26"/>
  <c r="I319" i="26"/>
  <c r="H191" i="26"/>
  <c r="I191" i="26"/>
  <c r="H118" i="26"/>
  <c r="I118" i="26"/>
  <c r="H62" i="26"/>
  <c r="I62" i="26"/>
  <c r="M497" i="26"/>
  <c r="N497" i="26"/>
  <c r="D315" i="26"/>
  <c r="B315" i="26"/>
  <c r="C315" i="26"/>
  <c r="D299" i="26"/>
  <c r="C299" i="26"/>
  <c r="C282" i="26"/>
  <c r="D282" i="26"/>
  <c r="D266" i="26"/>
  <c r="C266" i="26"/>
  <c r="B266" i="26"/>
  <c r="D250" i="26"/>
  <c r="C250" i="26"/>
  <c r="C234" i="26"/>
  <c r="D234" i="26"/>
  <c r="D214" i="26"/>
  <c r="C214" i="26"/>
  <c r="D198" i="26"/>
  <c r="C198" i="26"/>
  <c r="D182" i="26"/>
  <c r="C182" i="26"/>
  <c r="C167" i="26"/>
  <c r="D167" i="26"/>
  <c r="D117" i="26"/>
  <c r="C117" i="26"/>
  <c r="D101" i="26"/>
  <c r="C101" i="26"/>
  <c r="C88" i="26"/>
  <c r="D88" i="26"/>
  <c r="C71" i="26"/>
  <c r="D71" i="26"/>
  <c r="C56" i="26"/>
  <c r="C43" i="26"/>
  <c r="C27" i="26"/>
  <c r="C11" i="26"/>
  <c r="H488" i="26"/>
  <c r="I488" i="26"/>
  <c r="H456" i="26"/>
  <c r="I456" i="26"/>
  <c r="H428" i="26"/>
  <c r="I428" i="26"/>
  <c r="G406" i="26"/>
  <c r="G376" i="26"/>
  <c r="G344" i="26"/>
  <c r="G296" i="26"/>
  <c r="H166" i="26"/>
  <c r="I166" i="26"/>
  <c r="H132" i="26"/>
  <c r="I132" i="26"/>
  <c r="H84" i="26"/>
  <c r="I84" i="26"/>
  <c r="H52" i="26"/>
  <c r="I52" i="26"/>
  <c r="H26" i="26"/>
  <c r="N169" i="26"/>
  <c r="M169" i="26"/>
  <c r="N106" i="26"/>
  <c r="M106" i="26"/>
  <c r="N42" i="26"/>
  <c r="M42" i="26"/>
  <c r="C83" i="26"/>
  <c r="D83" i="26"/>
  <c r="C51" i="26"/>
  <c r="C35" i="26"/>
  <c r="C19" i="26"/>
  <c r="H4" i="26"/>
  <c r="I472" i="26"/>
  <c r="H472" i="26"/>
  <c r="G472" i="26"/>
  <c r="I440" i="26"/>
  <c r="H440" i="26"/>
  <c r="H417" i="26"/>
  <c r="I417" i="26"/>
  <c r="G417" i="26"/>
  <c r="H404" i="26"/>
  <c r="I404" i="26"/>
  <c r="G404" i="26"/>
  <c r="H372" i="26"/>
  <c r="I372" i="26"/>
  <c r="H340" i="26"/>
  <c r="I340" i="26"/>
  <c r="H308" i="26"/>
  <c r="I308" i="26"/>
  <c r="G308" i="26"/>
  <c r="H276" i="26"/>
  <c r="I276" i="26"/>
  <c r="H244" i="26"/>
  <c r="I244" i="26"/>
  <c r="H212" i="26"/>
  <c r="I212" i="26"/>
  <c r="H180" i="26"/>
  <c r="I180" i="26"/>
  <c r="I155" i="26"/>
  <c r="H130" i="26"/>
  <c r="I130" i="26"/>
  <c r="H111" i="26"/>
  <c r="I111" i="26"/>
  <c r="M477" i="26"/>
  <c r="N477" i="26"/>
  <c r="M456" i="26"/>
  <c r="N456" i="26"/>
  <c r="L456" i="26"/>
  <c r="M424" i="26"/>
  <c r="N424" i="26"/>
  <c r="M392" i="26"/>
  <c r="N392" i="26"/>
  <c r="L392" i="26"/>
  <c r="M360" i="26"/>
  <c r="N360" i="26"/>
  <c r="L360" i="26"/>
  <c r="N205" i="26"/>
  <c r="M205" i="26"/>
  <c r="I463" i="26"/>
  <c r="H463" i="26"/>
  <c r="I455" i="26"/>
  <c r="H455" i="26"/>
  <c r="I401" i="26"/>
  <c r="H401" i="26"/>
  <c r="I385" i="26"/>
  <c r="H385" i="26"/>
  <c r="I369" i="26"/>
  <c r="H369" i="26"/>
  <c r="I353" i="26"/>
  <c r="H353" i="26"/>
  <c r="I337" i="26"/>
  <c r="H337" i="26"/>
  <c r="I321" i="26"/>
  <c r="H321" i="26"/>
  <c r="I305" i="26"/>
  <c r="H305" i="26"/>
  <c r="I289" i="26"/>
  <c r="H289" i="26"/>
  <c r="I273" i="26"/>
  <c r="H273" i="26"/>
  <c r="I257" i="26"/>
  <c r="H257" i="26"/>
  <c r="I241" i="26"/>
  <c r="H241" i="26"/>
  <c r="I225" i="26"/>
  <c r="H225" i="26"/>
  <c r="I209" i="26"/>
  <c r="H209" i="26"/>
  <c r="I193" i="26"/>
  <c r="H193" i="26"/>
  <c r="I177" i="26"/>
  <c r="H177" i="26"/>
  <c r="H164" i="26"/>
  <c r="I164" i="26"/>
  <c r="H87" i="26"/>
  <c r="I87" i="26"/>
  <c r="H55" i="26"/>
  <c r="I55" i="26"/>
  <c r="H24" i="26"/>
  <c r="H11" i="26"/>
  <c r="N460" i="26"/>
  <c r="M460" i="26"/>
  <c r="L460" i="26"/>
  <c r="N428" i="26"/>
  <c r="M428" i="26"/>
  <c r="N396" i="26"/>
  <c r="M396" i="26"/>
  <c r="N364" i="26"/>
  <c r="M364" i="26"/>
  <c r="M328" i="26"/>
  <c r="N328" i="26"/>
  <c r="M296" i="26"/>
  <c r="N296" i="26"/>
  <c r="L296" i="26"/>
  <c r="M249" i="26"/>
  <c r="N249" i="26"/>
  <c r="M142" i="26"/>
  <c r="N142" i="26"/>
  <c r="N98" i="26"/>
  <c r="M98" i="26"/>
  <c r="I416" i="26"/>
  <c r="H416" i="26"/>
  <c r="G397" i="26"/>
  <c r="H143" i="26"/>
  <c r="I143" i="26"/>
  <c r="I90" i="26"/>
  <c r="H90" i="26"/>
  <c r="I74" i="26"/>
  <c r="H74" i="26"/>
  <c r="I58" i="26"/>
  <c r="H58" i="26"/>
  <c r="H42" i="26"/>
  <c r="H23" i="26"/>
  <c r="H8" i="26"/>
  <c r="N463" i="26"/>
  <c r="M463" i="26"/>
  <c r="N447" i="26"/>
  <c r="M447" i="26"/>
  <c r="N431" i="26"/>
  <c r="M431" i="26"/>
  <c r="N415" i="26"/>
  <c r="M415" i="26"/>
  <c r="N399" i="26"/>
  <c r="M399" i="26"/>
  <c r="L399" i="26"/>
  <c r="N383" i="26"/>
  <c r="M383" i="26"/>
  <c r="N367" i="26"/>
  <c r="M367" i="26"/>
  <c r="N351" i="26"/>
  <c r="M351" i="26"/>
  <c r="N335" i="26"/>
  <c r="M335" i="26"/>
  <c r="N319" i="26"/>
  <c r="M319" i="26"/>
  <c r="N303" i="26"/>
  <c r="M303" i="26"/>
  <c r="N287" i="26"/>
  <c r="M287" i="26"/>
  <c r="M248" i="26"/>
  <c r="N248" i="26"/>
  <c r="L239" i="26"/>
  <c r="M203" i="26"/>
  <c r="N203" i="26"/>
  <c r="N171" i="26"/>
  <c r="M171" i="26"/>
  <c r="M74" i="26"/>
  <c r="N74" i="26"/>
  <c r="N348" i="26"/>
  <c r="M348" i="26"/>
  <c r="M338" i="26"/>
  <c r="N338" i="26"/>
  <c r="N316" i="26"/>
  <c r="M316" i="26"/>
  <c r="M306" i="26"/>
  <c r="N306" i="26"/>
  <c r="N284" i="26"/>
  <c r="M284" i="26"/>
  <c r="M274" i="26"/>
  <c r="N274" i="26"/>
  <c r="N241" i="26"/>
  <c r="M241" i="26"/>
  <c r="M172" i="26"/>
  <c r="N172" i="26"/>
  <c r="N145" i="26"/>
  <c r="M145" i="26"/>
  <c r="M30" i="26"/>
  <c r="N30" i="26"/>
  <c r="N461" i="26"/>
  <c r="M461" i="26"/>
  <c r="N429" i="26"/>
  <c r="M429" i="26"/>
  <c r="N397" i="26"/>
  <c r="M397" i="26"/>
  <c r="L397" i="26"/>
  <c r="N365" i="26"/>
  <c r="M365" i="26"/>
  <c r="L365" i="26"/>
  <c r="N333" i="26"/>
  <c r="M333" i="26"/>
  <c r="L333" i="26"/>
  <c r="N301" i="26"/>
  <c r="M301" i="26"/>
  <c r="L301" i="26"/>
  <c r="N269" i="26"/>
  <c r="M269" i="26"/>
  <c r="M254" i="26"/>
  <c r="N254" i="26"/>
  <c r="N237" i="26"/>
  <c r="M237" i="26"/>
  <c r="M222" i="26"/>
  <c r="N222" i="26"/>
  <c r="N202" i="26"/>
  <c r="M202" i="26"/>
  <c r="M192" i="26"/>
  <c r="N192" i="26"/>
  <c r="N166" i="26"/>
  <c r="M166" i="26"/>
  <c r="N110" i="26"/>
  <c r="M110" i="26"/>
  <c r="M66" i="26"/>
  <c r="N66" i="26"/>
  <c r="M6" i="26"/>
  <c r="N49" i="26"/>
  <c r="M49" i="26"/>
  <c r="M17" i="26"/>
  <c r="M148" i="26"/>
  <c r="N148" i="26"/>
  <c r="N123" i="26"/>
  <c r="M123" i="26"/>
  <c r="N102" i="26"/>
  <c r="M102" i="26"/>
  <c r="M84" i="26"/>
  <c r="N84" i="26"/>
  <c r="N59" i="26"/>
  <c r="M59" i="26"/>
  <c r="N38" i="26"/>
  <c r="M38" i="26"/>
  <c r="M22" i="26"/>
  <c r="I462" i="24"/>
  <c r="H462" i="24"/>
  <c r="C140" i="24"/>
  <c r="D140" i="24"/>
  <c r="D185" i="24"/>
  <c r="C185" i="24"/>
  <c r="C280" i="24"/>
  <c r="D280" i="24"/>
  <c r="B280" i="24"/>
  <c r="C344" i="24"/>
  <c r="D344" i="24"/>
  <c r="C408" i="24"/>
  <c r="D408" i="24"/>
  <c r="P1006" i="1"/>
  <c r="P1007" i="1"/>
  <c r="P1008" i="1"/>
  <c r="P1009" i="1"/>
  <c r="P1010" i="1"/>
  <c r="K63" i="16"/>
  <c r="D44" i="16"/>
  <c r="A38" i="1"/>
  <c r="A14" i="1"/>
  <c r="E70" i="16"/>
  <c r="H35" i="16"/>
  <c r="K45" i="16"/>
  <c r="H45" i="16"/>
  <c r="E65" i="16"/>
  <c r="A167" i="1"/>
  <c r="A145" i="1"/>
  <c r="A82" i="1"/>
  <c r="K42" i="16"/>
  <c r="G67" i="16"/>
  <c r="J73" i="16"/>
  <c r="D75" i="16"/>
  <c r="A88" i="1"/>
  <c r="A194" i="1"/>
  <c r="C74" i="16"/>
  <c r="H71" i="16"/>
  <c r="E72" i="16"/>
  <c r="F74" i="16"/>
  <c r="H74" i="16"/>
  <c r="B71" i="16"/>
  <c r="B53" i="16"/>
  <c r="I24" i="16"/>
  <c r="F66" i="16"/>
  <c r="J19" i="16"/>
  <c r="K3" i="16"/>
  <c r="D50" i="16"/>
  <c r="A159" i="1"/>
  <c r="I67" i="16"/>
  <c r="K4" i="16"/>
  <c r="E75" i="16"/>
  <c r="F40" i="16"/>
  <c r="D71" i="16"/>
  <c r="K13" i="16"/>
  <c r="B48" i="16"/>
  <c r="I64" i="16"/>
  <c r="D70" i="16"/>
  <c r="K76" i="16"/>
  <c r="E36" i="16"/>
  <c r="D79" i="16"/>
  <c r="A104" i="1"/>
  <c r="A128" i="1"/>
  <c r="K67" i="16"/>
  <c r="D52" i="16"/>
  <c r="A150" i="1"/>
  <c r="K75" i="16"/>
  <c r="K56" i="16"/>
  <c r="J69" i="16"/>
  <c r="G65" i="16"/>
  <c r="B55" i="16"/>
  <c r="H31" i="16"/>
  <c r="I50" i="16"/>
  <c r="J83" i="16"/>
  <c r="J80" i="16"/>
  <c r="K58" i="16"/>
  <c r="A81" i="1"/>
  <c r="J47" i="16"/>
  <c r="F38" i="16"/>
  <c r="D37" i="16"/>
  <c r="J2" i="16"/>
  <c r="E57" i="16"/>
  <c r="A51" i="1"/>
  <c r="K49" i="16"/>
  <c r="A46" i="1"/>
  <c r="K57" i="16"/>
  <c r="I43" i="16"/>
  <c r="H56" i="16"/>
  <c r="E67" i="16"/>
  <c r="A19" i="1"/>
  <c r="K26" i="16"/>
  <c r="A115" i="1"/>
  <c r="G79" i="16"/>
  <c r="F72" i="16"/>
  <c r="K78" i="16"/>
  <c r="C67" i="16"/>
  <c r="A68" i="1"/>
  <c r="I47" i="16"/>
  <c r="C63" i="16"/>
  <c r="F82" i="16"/>
  <c r="G66" i="16"/>
  <c r="G53" i="16"/>
  <c r="K9" i="16"/>
  <c r="J41" i="16"/>
  <c r="J49" i="16"/>
  <c r="A23" i="1"/>
  <c r="C52" i="16"/>
  <c r="A59" i="1"/>
  <c r="C83" i="16"/>
  <c r="H47" i="16"/>
  <c r="A83" i="1"/>
  <c r="G33" i="16"/>
  <c r="I60" i="16"/>
  <c r="F65" i="16"/>
  <c r="E48" i="16"/>
  <c r="J10" i="16"/>
  <c r="A210" i="1"/>
  <c r="A116" i="1"/>
  <c r="G76" i="16"/>
  <c r="I81" i="16"/>
  <c r="I75" i="16"/>
  <c r="B79" i="16"/>
  <c r="H81" i="16"/>
  <c r="B33" i="16"/>
  <c r="J51" i="16"/>
  <c r="C77" i="16"/>
  <c r="A177" i="1"/>
  <c r="A205" i="1"/>
  <c r="A153" i="1"/>
  <c r="E51" i="16"/>
  <c r="F56" i="16"/>
  <c r="A35" i="1"/>
  <c r="B42" i="16"/>
  <c r="J18" i="16"/>
  <c r="I5" i="16"/>
  <c r="A188" i="1"/>
  <c r="K16" i="16"/>
  <c r="A195" i="1"/>
  <c r="J35" i="16"/>
  <c r="B83" i="16"/>
  <c r="K32" i="16"/>
  <c r="D78" i="16"/>
  <c r="A89" i="1"/>
  <c r="A114" i="1"/>
  <c r="A4" i="1"/>
  <c r="G47" i="16"/>
  <c r="D59" i="16"/>
  <c r="H61" i="16"/>
  <c r="C61" i="16"/>
  <c r="A138" i="1"/>
  <c r="A97" i="1"/>
  <c r="A101" i="1"/>
  <c r="I68" i="16"/>
  <c r="I23" i="16"/>
  <c r="I55" i="16"/>
  <c r="G44" i="16"/>
  <c r="E79" i="16"/>
  <c r="B77" i="16"/>
  <c r="A96" i="1"/>
  <c r="J67" i="16"/>
  <c r="D42" i="16"/>
  <c r="J27" i="16"/>
  <c r="A100" i="1"/>
  <c r="G35" i="16"/>
  <c r="H72" i="16"/>
  <c r="E71" i="16"/>
  <c r="I52" i="16"/>
  <c r="I66" i="16"/>
  <c r="I4" i="16"/>
  <c r="A121" i="1"/>
  <c r="C35" i="16"/>
  <c r="F70" i="16"/>
  <c r="J57" i="16"/>
  <c r="J79" i="16"/>
  <c r="J8" i="16"/>
  <c r="A76" i="1"/>
  <c r="A15" i="1"/>
  <c r="A18" i="1"/>
  <c r="I79" i="16"/>
  <c r="C34" i="16"/>
  <c r="B38" i="16"/>
  <c r="K51" i="16"/>
  <c r="C50" i="16"/>
  <c r="D32" i="16"/>
  <c r="A45" i="1"/>
  <c r="G38" i="16"/>
  <c r="I71" i="16"/>
  <c r="C49" i="16"/>
  <c r="A137" i="1"/>
  <c r="F69" i="16"/>
  <c r="A75" i="1"/>
  <c r="J56" i="16"/>
  <c r="K35" i="16"/>
  <c r="J22" i="16"/>
  <c r="B63" i="16"/>
  <c r="C54" i="16"/>
  <c r="A127" i="1"/>
  <c r="C72" i="16"/>
  <c r="K54" i="16"/>
  <c r="J39" i="16"/>
  <c r="K33" i="16"/>
  <c r="B56" i="16"/>
  <c r="K2" i="16"/>
  <c r="D67" i="16"/>
  <c r="A186" i="1"/>
  <c r="G71" i="16"/>
  <c r="G49" i="16"/>
  <c r="G55" i="16"/>
  <c r="B74" i="16"/>
  <c r="D36" i="16"/>
  <c r="B52" i="16"/>
  <c r="A146" i="1"/>
  <c r="J42" i="16"/>
  <c r="H37" i="16"/>
  <c r="F50" i="16"/>
  <c r="K24" i="16"/>
  <c r="A13" i="1"/>
  <c r="I25" i="16"/>
  <c r="E82" i="16"/>
  <c r="D74" i="16"/>
  <c r="D73" i="16"/>
  <c r="A157" i="1"/>
  <c r="B54" i="16"/>
  <c r="J16" i="16"/>
  <c r="I58" i="16"/>
  <c r="J38" i="16"/>
  <c r="F62" i="16"/>
  <c r="K12" i="16"/>
  <c r="E60" i="16"/>
  <c r="A183" i="1"/>
  <c r="A79" i="1"/>
  <c r="I46" i="16"/>
  <c r="H70" i="16"/>
  <c r="H75" i="16"/>
  <c r="C53" i="16"/>
  <c r="A162" i="1"/>
  <c r="C42" i="16"/>
  <c r="A198" i="1"/>
  <c r="J46" i="16"/>
  <c r="B67" i="16"/>
  <c r="E55" i="16"/>
  <c r="D77" i="16"/>
  <c r="J58" i="16"/>
  <c r="J32" i="16"/>
  <c r="I34" i="16"/>
  <c r="A184" i="1"/>
  <c r="H73" i="16"/>
  <c r="H34" i="16"/>
  <c r="E68" i="16"/>
  <c r="E56" i="16"/>
  <c r="F49" i="16"/>
  <c r="F35" i="16"/>
  <c r="A31" i="1"/>
  <c r="K48" i="16"/>
  <c r="F33" i="16"/>
  <c r="G74" i="16"/>
  <c r="D46" i="16"/>
  <c r="B39" i="16"/>
  <c r="J15" i="16"/>
  <c r="A6" i="1"/>
  <c r="A192" i="1"/>
  <c r="C31" i="16"/>
  <c r="G64" i="16"/>
  <c r="B68" i="16"/>
  <c r="E63" i="16"/>
  <c r="E46" i="16"/>
  <c r="A57" i="1"/>
  <c r="A65" i="1"/>
  <c r="E43" i="16"/>
  <c r="H40" i="16"/>
  <c r="E76" i="16"/>
  <c r="F83" i="16"/>
  <c r="A168" i="1"/>
  <c r="D61" i="16"/>
  <c r="G31" i="16"/>
  <c r="A58" i="1"/>
  <c r="J55" i="16"/>
  <c r="G61" i="16"/>
  <c r="E33" i="16"/>
  <c r="G58" i="16"/>
  <c r="K62" i="16"/>
  <c r="I74" i="16"/>
  <c r="C33" i="16"/>
  <c r="A160" i="1"/>
  <c r="B43" i="16"/>
  <c r="K10" i="16"/>
  <c r="A61" i="1"/>
  <c r="A185" i="1"/>
  <c r="I80" i="16"/>
  <c r="I12" i="16"/>
  <c r="E42" i="16"/>
  <c r="A66" i="1"/>
  <c r="A139" i="1"/>
  <c r="E83" i="16"/>
  <c r="A169" i="1"/>
  <c r="K83" i="16"/>
  <c r="C37" i="16"/>
  <c r="I59" i="16"/>
  <c r="I42" i="16"/>
  <c r="E32" i="16"/>
  <c r="A204" i="1"/>
  <c r="A64" i="1"/>
  <c r="A154" i="1"/>
  <c r="A8" i="1"/>
  <c r="G62" i="16"/>
  <c r="F76" i="16"/>
  <c r="I51" i="16"/>
  <c r="F59" i="16"/>
  <c r="A102" i="1"/>
  <c r="J9" i="16"/>
  <c r="G32" i="16"/>
  <c r="C79" i="16"/>
  <c r="B69" i="16"/>
  <c r="I32" i="16"/>
  <c r="F80" i="16"/>
  <c r="K65" i="16"/>
  <c r="A109" i="1"/>
  <c r="J4" i="16"/>
  <c r="B47" i="16"/>
  <c r="B64" i="16"/>
  <c r="A189" i="1"/>
  <c r="A131" i="1"/>
  <c r="H42" i="16"/>
  <c r="C82" i="16"/>
  <c r="J17" i="16"/>
  <c r="E47" i="16"/>
  <c r="B62" i="16"/>
  <c r="A197" i="1"/>
  <c r="A26" i="1"/>
  <c r="H66" i="16"/>
  <c r="C55" i="16"/>
  <c r="I37" i="16"/>
  <c r="E69" i="16"/>
  <c r="I21" i="16"/>
  <c r="A105" i="1"/>
  <c r="A201" i="1"/>
  <c r="F39" i="16"/>
  <c r="A181" i="1"/>
  <c r="A93" i="1"/>
  <c r="H76" i="16"/>
  <c r="I41" i="16"/>
  <c r="J68" i="16"/>
  <c r="K22" i="16"/>
  <c r="K70" i="16"/>
  <c r="K27" i="16"/>
  <c r="A155" i="1"/>
  <c r="B58" i="16"/>
  <c r="A178" i="1"/>
  <c r="F37" i="16"/>
  <c r="I16" i="16"/>
  <c r="J70" i="16"/>
  <c r="I2" i="16"/>
  <c r="E37" i="16"/>
  <c r="A37" i="1"/>
  <c r="A182" i="1"/>
  <c r="G72" i="16"/>
  <c r="B70" i="16"/>
  <c r="C76" i="16"/>
  <c r="J82" i="16"/>
  <c r="A43" i="1"/>
  <c r="C56" i="16"/>
  <c r="A171" i="1"/>
  <c r="F51" i="16"/>
  <c r="J48" i="16"/>
  <c r="C32" i="16"/>
  <c r="A147" i="1"/>
  <c r="K40" i="16"/>
  <c r="C73" i="16"/>
  <c r="F45" i="16"/>
  <c r="A143" i="1"/>
  <c r="A69" i="1"/>
  <c r="E40" i="16"/>
  <c r="J30" i="16"/>
  <c r="K28" i="16"/>
  <c r="H53" i="16"/>
  <c r="I27" i="16"/>
  <c r="F54" i="16"/>
  <c r="G73" i="16"/>
  <c r="D82" i="16"/>
  <c r="A39" i="1"/>
  <c r="A94" i="1"/>
  <c r="A48" i="1"/>
  <c r="J66" i="16"/>
  <c r="A112" i="1"/>
  <c r="H77" i="16"/>
  <c r="I61" i="16"/>
  <c r="F61" i="16"/>
  <c r="C59" i="16"/>
  <c r="B76" i="16"/>
  <c r="F71" i="16"/>
  <c r="A20" i="1"/>
  <c r="I53" i="16"/>
  <c r="J37" i="16"/>
  <c r="G68" i="16"/>
  <c r="I29" i="16"/>
  <c r="D57" i="16"/>
  <c r="E41" i="16"/>
  <c r="A180" i="1"/>
  <c r="J53" i="16"/>
  <c r="G60" i="16"/>
  <c r="H60" i="16"/>
  <c r="K7" i="16"/>
  <c r="J65" i="16"/>
  <c r="H78" i="16"/>
  <c r="J13" i="16"/>
  <c r="A62" i="1"/>
  <c r="K6" i="16"/>
  <c r="A107" i="1"/>
  <c r="H51" i="16"/>
  <c r="B51" i="16"/>
  <c r="G51" i="16"/>
  <c r="K80" i="16"/>
  <c r="H59" i="16"/>
  <c r="F79" i="16"/>
  <c r="A91" i="1"/>
  <c r="D51" i="16"/>
  <c r="A132" i="1"/>
  <c r="I54" i="16"/>
  <c r="K81" i="16"/>
  <c r="H41" i="16"/>
  <c r="D62" i="16"/>
  <c r="C43" i="16"/>
  <c r="D63" i="16"/>
  <c r="K29" i="16"/>
  <c r="A60" i="1"/>
  <c r="A149" i="1"/>
  <c r="E80" i="16"/>
  <c r="I44" i="16"/>
  <c r="A144" i="1"/>
  <c r="H50" i="16"/>
  <c r="B73" i="16"/>
  <c r="D76" i="16"/>
  <c r="A30" i="1"/>
  <c r="B66" i="16"/>
  <c r="A28" i="1"/>
  <c r="C47" i="16"/>
  <c r="D69" i="16"/>
  <c r="I36" i="16"/>
  <c r="K71" i="16"/>
  <c r="G80" i="16"/>
  <c r="B72" i="16"/>
  <c r="E62" i="16"/>
  <c r="A123" i="1"/>
  <c r="E39" i="16"/>
  <c r="K53" i="16"/>
  <c r="G56" i="16"/>
  <c r="I35" i="16"/>
  <c r="A158" i="1"/>
  <c r="I19" i="16"/>
  <c r="A44" i="1"/>
  <c r="C58" i="16"/>
  <c r="G75" i="16"/>
  <c r="H32" i="16"/>
  <c r="F64" i="16"/>
  <c r="A209" i="1"/>
  <c r="D40" i="16"/>
  <c r="D60" i="16"/>
  <c r="A106" i="1"/>
  <c r="A84" i="1"/>
  <c r="D31" i="16"/>
  <c r="K68" i="16"/>
  <c r="I28" i="16"/>
  <c r="A9" i="1"/>
  <c r="J81" i="16"/>
  <c r="J76" i="16"/>
  <c r="K30" i="16"/>
  <c r="A199" i="1"/>
  <c r="A122" i="1"/>
  <c r="A17" i="1"/>
  <c r="A11" i="1"/>
  <c r="A2" i="1"/>
  <c r="A33" i="1"/>
  <c r="I62" i="16"/>
  <c r="K14" i="16"/>
  <c r="C62" i="16"/>
  <c r="C48" i="16"/>
  <c r="J6" i="16"/>
  <c r="A80" i="1"/>
  <c r="K77" i="16"/>
  <c r="F75" i="16"/>
  <c r="J78" i="16"/>
  <c r="H67" i="16"/>
  <c r="K19" i="16"/>
  <c r="K11" i="16"/>
  <c r="C40" i="16"/>
  <c r="I13" i="16"/>
  <c r="A203" i="1"/>
  <c r="I3" i="16"/>
  <c r="J25" i="16"/>
  <c r="I65" i="16"/>
  <c r="I17" i="16"/>
  <c r="F73" i="16"/>
  <c r="H38" i="16"/>
  <c r="G63" i="16"/>
  <c r="A34" i="1"/>
  <c r="A49" i="1"/>
  <c r="A124" i="1"/>
  <c r="I63" i="16"/>
  <c r="B40" i="16"/>
  <c r="A32" i="1"/>
  <c r="F31" i="16"/>
  <c r="B35" i="16"/>
  <c r="H52" i="16"/>
  <c r="J50" i="16"/>
  <c r="A129" i="1"/>
  <c r="J77" i="16"/>
  <c r="A208" i="1"/>
  <c r="G48" i="16"/>
  <c r="G45" i="16"/>
  <c r="H65" i="16"/>
  <c r="I82" i="16"/>
  <c r="H82" i="16"/>
  <c r="F47" i="16"/>
  <c r="A206" i="1"/>
  <c r="A176" i="1"/>
  <c r="J71" i="16"/>
  <c r="A77" i="1"/>
  <c r="E52" i="16"/>
  <c r="E58" i="16"/>
  <c r="G81" i="16"/>
  <c r="J26" i="16"/>
  <c r="K21" i="16"/>
  <c r="A119" i="1"/>
  <c r="I77" i="16"/>
  <c r="J64" i="16"/>
  <c r="G50" i="16"/>
  <c r="A25" i="1"/>
  <c r="H48" i="16"/>
  <c r="K43" i="16"/>
  <c r="I83" i="16"/>
  <c r="I7" i="16"/>
  <c r="H69" i="16"/>
  <c r="E78" i="16"/>
  <c r="K8" i="16"/>
  <c r="H58" i="16"/>
  <c r="D49" i="16"/>
  <c r="F43" i="16"/>
  <c r="B31" i="16"/>
  <c r="D54" i="16"/>
  <c r="I10" i="16"/>
  <c r="G82" i="16"/>
  <c r="B60" i="16"/>
  <c r="F44" i="16"/>
  <c r="A63" i="1"/>
  <c r="K52" i="16"/>
  <c r="A120" i="1"/>
  <c r="J63" i="16"/>
  <c r="H68" i="16"/>
  <c r="B41" i="16"/>
  <c r="J33" i="16"/>
  <c r="A175" i="1"/>
  <c r="H33" i="16"/>
  <c r="J62" i="16"/>
  <c r="A36" i="1"/>
  <c r="H83" i="16"/>
  <c r="B65" i="16"/>
  <c r="E74" i="16"/>
  <c r="A151" i="1"/>
  <c r="D47" i="16"/>
  <c r="A126" i="1"/>
  <c r="B57" i="16"/>
  <c r="C70" i="16"/>
  <c r="I69" i="16"/>
  <c r="K34" i="16"/>
  <c r="F53" i="16"/>
  <c r="A130" i="1"/>
  <c r="A202" i="1"/>
  <c r="K39" i="16"/>
  <c r="I76" i="16"/>
  <c r="D72" i="16"/>
  <c r="A90" i="1"/>
  <c r="K20" i="16"/>
  <c r="A134" i="1"/>
  <c r="J23" i="16"/>
  <c r="J54" i="16"/>
  <c r="A113" i="1"/>
  <c r="A156" i="1"/>
  <c r="H46" i="16"/>
  <c r="A72" i="1"/>
  <c r="A108" i="1"/>
  <c r="F52" i="16"/>
  <c r="E31" i="16"/>
  <c r="B34" i="16"/>
  <c r="C75" i="16"/>
  <c r="I6" i="16"/>
  <c r="I20" i="16"/>
  <c r="A193" i="1"/>
  <c r="K73" i="16"/>
  <c r="F34" i="16"/>
  <c r="G70" i="16"/>
  <c r="K50" i="16"/>
  <c r="E77" i="16"/>
  <c r="D39" i="16"/>
  <c r="C44" i="16"/>
  <c r="E38" i="16"/>
  <c r="I15" i="16"/>
  <c r="G52" i="16"/>
  <c r="A196" i="1"/>
  <c r="J24" i="16"/>
  <c r="C80" i="16"/>
  <c r="D45" i="16"/>
  <c r="I11" i="16"/>
  <c r="G42" i="16"/>
  <c r="J7" i="16"/>
  <c r="A110" i="1"/>
  <c r="C41" i="16"/>
  <c r="A135" i="1"/>
  <c r="A41" i="1"/>
  <c r="G54" i="16"/>
  <c r="K74" i="16"/>
  <c r="A200" i="1"/>
  <c r="A53" i="1"/>
  <c r="B81" i="16"/>
  <c r="C64" i="16"/>
  <c r="A67" i="1"/>
  <c r="D43" i="16"/>
  <c r="I78" i="16"/>
  <c r="A163" i="1"/>
  <c r="G78" i="16"/>
  <c r="H36" i="16"/>
  <c r="A141" i="1"/>
  <c r="J74" i="16"/>
  <c r="E64" i="16"/>
  <c r="H49" i="16"/>
  <c r="C36" i="16"/>
  <c r="A40" i="1"/>
  <c r="A54" i="1"/>
  <c r="H64" i="16"/>
  <c r="B61" i="16"/>
  <c r="A98" i="1"/>
  <c r="A85" i="1"/>
  <c r="C38" i="16"/>
  <c r="I73" i="16"/>
  <c r="J36" i="16"/>
  <c r="J29" i="16"/>
  <c r="A7" i="1"/>
  <c r="A99" i="1"/>
  <c r="K79" i="16"/>
  <c r="C46" i="16"/>
  <c r="A5" i="1"/>
  <c r="F55" i="16"/>
  <c r="D56" i="16"/>
  <c r="K64" i="16"/>
  <c r="G36" i="16"/>
  <c r="D58" i="16"/>
  <c r="F63" i="16"/>
  <c r="A47" i="1"/>
  <c r="I26" i="16"/>
  <c r="B50" i="16"/>
  <c r="I38" i="16"/>
  <c r="B32" i="16"/>
  <c r="E59" i="16"/>
  <c r="E66" i="16"/>
  <c r="J59" i="16"/>
  <c r="C57" i="16"/>
  <c r="C69" i="16"/>
  <c r="C51" i="16"/>
  <c r="G57" i="16"/>
  <c r="K55" i="16"/>
  <c r="A111" i="1"/>
  <c r="A207" i="1"/>
  <c r="K60" i="16"/>
  <c r="A190" i="1"/>
  <c r="G69" i="16"/>
  <c r="K5" i="16"/>
  <c r="G43" i="16"/>
  <c r="K15" i="16"/>
  <c r="I56" i="16"/>
  <c r="A87" i="1"/>
  <c r="A74" i="1"/>
  <c r="F81" i="16"/>
  <c r="J40" i="16"/>
  <c r="H62" i="16"/>
  <c r="A140" i="1"/>
  <c r="A166" i="1"/>
  <c r="F32" i="16"/>
  <c r="A21" i="1"/>
  <c r="A191" i="1"/>
  <c r="J52" i="16"/>
  <c r="I72" i="16"/>
  <c r="K69" i="16"/>
  <c r="K31" i="16"/>
  <c r="A187" i="1"/>
  <c r="C71" i="16"/>
  <c r="A148" i="1"/>
  <c r="F60" i="16"/>
  <c r="J75" i="16"/>
  <c r="B82" i="16"/>
  <c r="A172" i="1"/>
  <c r="D34" i="16"/>
  <c r="I57" i="16"/>
  <c r="A118" i="1"/>
  <c r="A125" i="1"/>
  <c r="E73" i="16"/>
  <c r="H55" i="16"/>
  <c r="A103" i="1"/>
  <c r="B44" i="16"/>
  <c r="A164" i="1"/>
  <c r="A71" i="1"/>
  <c r="I14" i="16"/>
  <c r="F68" i="16"/>
  <c r="A3" i="1"/>
  <c r="K46" i="16"/>
  <c r="E45" i="16"/>
  <c r="B80" i="16"/>
  <c r="G34" i="16"/>
  <c r="E44" i="16"/>
  <c r="A161" i="1"/>
  <c r="I22" i="16"/>
  <c r="H57" i="16"/>
  <c r="A142" i="1"/>
  <c r="B46" i="16"/>
  <c r="A29" i="1"/>
  <c r="F36" i="16"/>
  <c r="J31" i="16"/>
  <c r="G77" i="16"/>
  <c r="A55" i="1"/>
  <c r="E61" i="16"/>
  <c r="F57" i="16"/>
  <c r="E50" i="16"/>
  <c r="F41" i="16"/>
  <c r="J34" i="16"/>
  <c r="J5" i="16"/>
  <c r="K66" i="16"/>
  <c r="I45" i="16"/>
  <c r="D35" i="16"/>
  <c r="C68" i="16"/>
  <c r="B37" i="16"/>
  <c r="K47" i="16"/>
  <c r="K23" i="16"/>
  <c r="F77" i="16"/>
  <c r="A27" i="1"/>
  <c r="A78" i="1"/>
  <c r="K17" i="16"/>
  <c r="F58" i="16"/>
  <c r="J11" i="16"/>
  <c r="A16" i="1"/>
  <c r="I48" i="16"/>
  <c r="C81" i="16"/>
  <c r="D80" i="16"/>
  <c r="A136" i="1"/>
  <c r="H44" i="16"/>
  <c r="I31" i="16"/>
  <c r="K72" i="16"/>
  <c r="H79" i="16"/>
  <c r="A10" i="1"/>
  <c r="K36" i="16"/>
  <c r="J21" i="16"/>
  <c r="K44" i="16"/>
  <c r="H43" i="16"/>
  <c r="J44" i="16"/>
  <c r="D64" i="16"/>
  <c r="D66" i="16"/>
  <c r="K18" i="16"/>
  <c r="F46" i="16"/>
  <c r="F78" i="16"/>
  <c r="A92" i="1"/>
  <c r="H63" i="16"/>
  <c r="I70" i="16"/>
  <c r="B78" i="16"/>
  <c r="E54" i="16"/>
  <c r="D41" i="16"/>
  <c r="A95" i="1"/>
  <c r="G59" i="16"/>
  <c r="F42" i="16"/>
  <c r="J3" i="16"/>
  <c r="J14" i="16"/>
  <c r="K38" i="16"/>
  <c r="H54" i="16"/>
  <c r="E81" i="16"/>
  <c r="K61" i="16"/>
  <c r="A56" i="1"/>
  <c r="J61" i="16"/>
  <c r="F67" i="16"/>
  <c r="H39" i="16"/>
  <c r="G41" i="16"/>
  <c r="A170" i="1"/>
  <c r="D68" i="16"/>
  <c r="A22" i="1"/>
  <c r="I39" i="16"/>
  <c r="D65" i="16"/>
  <c r="A42" i="1"/>
  <c r="J60" i="16"/>
  <c r="G40" i="16"/>
  <c r="A86" i="1"/>
  <c r="G83" i="16"/>
  <c r="A117" i="1"/>
  <c r="H80" i="16"/>
  <c r="B75" i="16"/>
  <c r="C45" i="16"/>
  <c r="A52" i="1"/>
  <c r="C60" i="16"/>
  <c r="G37" i="16"/>
  <c r="A70" i="1"/>
  <c r="C78" i="16"/>
  <c r="I9" i="16"/>
  <c r="A179" i="1"/>
  <c r="J43" i="16"/>
  <c r="C65" i="16"/>
  <c r="A174" i="1"/>
  <c r="D81" i="16"/>
  <c r="A152" i="1"/>
  <c r="K82" i="16"/>
  <c r="B45" i="16"/>
  <c r="E35" i="16"/>
  <c r="J28" i="16"/>
  <c r="K41" i="16"/>
  <c r="I33" i="16"/>
  <c r="J72" i="16"/>
  <c r="A173" i="1"/>
  <c r="E53" i="16"/>
  <c r="I40" i="16"/>
  <c r="B49" i="16"/>
  <c r="I30" i="16"/>
  <c r="D38" i="16"/>
  <c r="E49" i="16"/>
  <c r="C66" i="16"/>
  <c r="D83" i="16"/>
  <c r="D48" i="16"/>
  <c r="A165" i="1"/>
  <c r="D53" i="16"/>
  <c r="B59" i="16"/>
  <c r="A73" i="1"/>
  <c r="K37" i="16"/>
  <c r="B36" i="16"/>
  <c r="G39" i="16"/>
  <c r="I18" i="16"/>
  <c r="D55" i="16"/>
  <c r="A50" i="1"/>
  <c r="D33" i="16"/>
  <c r="A24" i="1"/>
  <c r="I8" i="16"/>
  <c r="J20" i="16"/>
  <c r="J12" i="16"/>
  <c r="G46" i="16"/>
  <c r="J45" i="16"/>
  <c r="A12" i="1"/>
  <c r="C39" i="16"/>
  <c r="K25" i="16"/>
  <c r="F48" i="16"/>
  <c r="E34" i="16"/>
  <c r="A133" i="1"/>
  <c r="K59" i="16"/>
  <c r="I49" i="16"/>
  <c r="M49" i="16" l="1"/>
  <c r="D50" i="25"/>
  <c r="D48" i="24"/>
  <c r="D7" i="26"/>
  <c r="D40" i="26"/>
  <c r="D5" i="25"/>
  <c r="D7" i="24"/>
  <c r="M8" i="16"/>
  <c r="N9" i="26"/>
  <c r="N24" i="24"/>
  <c r="N26" i="25"/>
  <c r="D5" i="26"/>
  <c r="D33" i="24"/>
  <c r="D56" i="25"/>
  <c r="M18" i="16"/>
  <c r="N36" i="16"/>
  <c r="L36" i="16"/>
  <c r="D50" i="24"/>
  <c r="D54" i="25"/>
  <c r="D60" i="26"/>
  <c r="L59" i="16"/>
  <c r="N59" i="16"/>
  <c r="M30" i="16"/>
  <c r="N49" i="16"/>
  <c r="L49" i="16"/>
  <c r="M40" i="16"/>
  <c r="M33" i="16"/>
  <c r="N45" i="16"/>
  <c r="L45" i="16"/>
  <c r="M9" i="16"/>
  <c r="N7" i="25"/>
  <c r="N22" i="26"/>
  <c r="N15" i="24"/>
  <c r="I13" i="25"/>
  <c r="I11" i="24"/>
  <c r="I19" i="26"/>
  <c r="L75" i="16"/>
  <c r="N75" i="16"/>
  <c r="D25" i="24"/>
  <c r="D41" i="25"/>
  <c r="D35" i="26"/>
  <c r="I41" i="25"/>
  <c r="I38" i="24"/>
  <c r="I26" i="26"/>
  <c r="D25" i="26"/>
  <c r="D23" i="24"/>
  <c r="D35" i="25"/>
  <c r="M39" i="16"/>
  <c r="I29" i="25"/>
  <c r="I41" i="24"/>
  <c r="I44" i="26"/>
  <c r="D14" i="25"/>
  <c r="D49" i="26"/>
  <c r="D56" i="24"/>
  <c r="I25" i="25"/>
  <c r="I37" i="24"/>
  <c r="I20" i="26"/>
  <c r="N78" i="16"/>
  <c r="L78" i="16"/>
  <c r="M70" i="16"/>
  <c r="D59" i="24"/>
  <c r="D45" i="26"/>
  <c r="D46" i="25"/>
  <c r="D6" i="25"/>
  <c r="D4" i="24"/>
  <c r="D34" i="26"/>
  <c r="M31" i="16"/>
  <c r="M48" i="16"/>
  <c r="N9" i="24"/>
  <c r="N5" i="26"/>
  <c r="N6" i="25"/>
  <c r="N14" i="24"/>
  <c r="N25" i="25"/>
  <c r="N26" i="26"/>
  <c r="D7" i="25"/>
  <c r="D13" i="24"/>
  <c r="D50" i="26"/>
  <c r="L37" i="16"/>
  <c r="N37" i="16"/>
  <c r="M45" i="16"/>
  <c r="D39" i="24"/>
  <c r="D8" i="25"/>
  <c r="D59" i="26"/>
  <c r="I16" i="26"/>
  <c r="I14" i="24"/>
  <c r="I31" i="25"/>
  <c r="N46" i="16"/>
  <c r="L46" i="16"/>
  <c r="M22" i="16"/>
  <c r="L80" i="16"/>
  <c r="N80" i="16"/>
  <c r="D32" i="26"/>
  <c r="D8" i="24"/>
  <c r="D11" i="25"/>
  <c r="M14" i="16"/>
  <c r="N27" i="25"/>
  <c r="N17" i="24"/>
  <c r="N4" i="26"/>
  <c r="N44" i="16"/>
  <c r="L44" i="16"/>
  <c r="C17" i="31"/>
  <c r="D36" i="26"/>
  <c r="D36" i="25"/>
  <c r="D24" i="24"/>
  <c r="D52" i="24"/>
  <c r="D30" i="26"/>
  <c r="D55" i="25"/>
  <c r="M57" i="16"/>
  <c r="N82" i="16"/>
  <c r="L82" i="16"/>
  <c r="M72" i="16"/>
  <c r="I43" i="26"/>
  <c r="I26" i="25"/>
  <c r="D21" i="26"/>
  <c r="D43" i="25"/>
  <c r="D29" i="24"/>
  <c r="N20" i="26"/>
  <c r="N24" i="25"/>
  <c r="N16" i="24"/>
  <c r="M56" i="16"/>
  <c r="D51" i="24"/>
  <c r="D29" i="26"/>
  <c r="D48" i="25"/>
  <c r="N32" i="16"/>
  <c r="L32" i="16"/>
  <c r="M38" i="16"/>
  <c r="L50" i="16"/>
  <c r="N50" i="16"/>
  <c r="M26" i="16"/>
  <c r="I17" i="24"/>
  <c r="I22" i="26"/>
  <c r="I36" i="25"/>
  <c r="I12" i="24"/>
  <c r="I7" i="25"/>
  <c r="I6" i="26"/>
  <c r="D12" i="26"/>
  <c r="D9" i="25"/>
  <c r="I5" i="24"/>
  <c r="I4" i="25"/>
  <c r="I4" i="26"/>
  <c r="M73" i="16"/>
  <c r="I34" i="24"/>
  <c r="C15" i="31"/>
  <c r="D20" i="24"/>
  <c r="D41" i="26"/>
  <c r="D52" i="25"/>
  <c r="L61" i="16"/>
  <c r="N61" i="16"/>
  <c r="D33" i="26"/>
  <c r="D54" i="24"/>
  <c r="C21" i="31"/>
  <c r="D38" i="25"/>
  <c r="M78" i="16"/>
  <c r="I15" i="25"/>
  <c r="I36" i="26"/>
  <c r="N81" i="16"/>
  <c r="L81" i="16"/>
  <c r="N7" i="24"/>
  <c r="N11" i="26"/>
  <c r="N4" i="25"/>
  <c r="N25" i="26"/>
  <c r="N5" i="25"/>
  <c r="N6" i="24"/>
  <c r="M11" i="16"/>
  <c r="M15" i="16"/>
  <c r="M20" i="16"/>
  <c r="M6" i="16"/>
  <c r="N34" i="16"/>
  <c r="L34" i="16"/>
  <c r="I30" i="25"/>
  <c r="I23" i="24"/>
  <c r="I28" i="26"/>
  <c r="D53" i="25"/>
  <c r="D24" i="26"/>
  <c r="D53" i="24"/>
  <c r="C13" i="31"/>
  <c r="D6" i="24"/>
  <c r="D56" i="26"/>
  <c r="D31" i="25"/>
  <c r="I38" i="25"/>
  <c r="I46" i="24"/>
  <c r="I49" i="26"/>
  <c r="D58" i="24"/>
  <c r="M76" i="16"/>
  <c r="N23" i="24"/>
  <c r="M69" i="16"/>
  <c r="N57" i="16"/>
  <c r="L57" i="16"/>
  <c r="D52" i="26"/>
  <c r="D38" i="24"/>
  <c r="D57" i="25"/>
  <c r="N65" i="16"/>
  <c r="L65" i="16"/>
  <c r="D19" i="24"/>
  <c r="D13" i="26"/>
  <c r="D32" i="25"/>
  <c r="N41" i="16"/>
  <c r="L41" i="16"/>
  <c r="I47" i="25"/>
  <c r="I26" i="24"/>
  <c r="I47" i="26"/>
  <c r="D46" i="24"/>
  <c r="C18" i="31"/>
  <c r="D4" i="26"/>
  <c r="D15" i="25"/>
  <c r="L60" i="16"/>
  <c r="N60" i="16"/>
  <c r="M10" i="16"/>
  <c r="N31" i="16"/>
  <c r="L31" i="16"/>
  <c r="M7" i="16"/>
  <c r="M83" i="16"/>
  <c r="D37" i="25"/>
  <c r="D27" i="24"/>
  <c r="D55" i="26"/>
  <c r="M77" i="16"/>
  <c r="C19" i="31"/>
  <c r="D31" i="24"/>
  <c r="D53" i="26"/>
  <c r="D51" i="25"/>
  <c r="I25" i="26"/>
  <c r="I24" i="25"/>
  <c r="I30" i="24"/>
  <c r="M82" i="16"/>
  <c r="I40" i="26"/>
  <c r="I46" i="25"/>
  <c r="I35" i="24"/>
  <c r="N35" i="16"/>
  <c r="L35" i="16"/>
  <c r="N9" i="25"/>
  <c r="N5" i="24"/>
  <c r="N6" i="26"/>
  <c r="N40" i="16"/>
  <c r="L40" i="16"/>
  <c r="M63" i="16"/>
  <c r="D55" i="24"/>
  <c r="D24" i="25"/>
  <c r="D31" i="26"/>
  <c r="D21" i="25"/>
  <c r="C7" i="31"/>
  <c r="D11" i="26"/>
  <c r="D16" i="24"/>
  <c r="D23" i="25"/>
  <c r="C5" i="31"/>
  <c r="D26" i="26"/>
  <c r="D12" i="24"/>
  <c r="M17" i="16"/>
  <c r="M65" i="16"/>
  <c r="M3" i="16"/>
  <c r="M13" i="16"/>
  <c r="N18" i="25"/>
  <c r="N19" i="26"/>
  <c r="M62" i="16"/>
  <c r="N21" i="26"/>
  <c r="N16" i="25"/>
  <c r="N4" i="24"/>
  <c r="D14" i="24"/>
  <c r="D15" i="26"/>
  <c r="D10" i="25"/>
  <c r="D17" i="25"/>
  <c r="D5" i="24"/>
  <c r="D37" i="26"/>
  <c r="D28" i="26"/>
  <c r="D41" i="24"/>
  <c r="D18" i="25"/>
  <c r="I33" i="24"/>
  <c r="I41" i="26"/>
  <c r="I27" i="25"/>
  <c r="N21" i="24"/>
  <c r="N14" i="26"/>
  <c r="N23" i="25"/>
  <c r="M28" i="16"/>
  <c r="I42" i="24"/>
  <c r="D57" i="24"/>
  <c r="D61" i="26"/>
  <c r="D39" i="25"/>
  <c r="D25" i="25"/>
  <c r="D43" i="24"/>
  <c r="D6" i="26"/>
  <c r="M19" i="16"/>
  <c r="M35" i="16"/>
  <c r="L72" i="16"/>
  <c r="N72" i="16"/>
  <c r="M36" i="16"/>
  <c r="C12" i="31"/>
  <c r="I20" i="25"/>
  <c r="I27" i="24"/>
  <c r="I14" i="26"/>
  <c r="N66" i="16"/>
  <c r="L66" i="16"/>
  <c r="I18" i="24"/>
  <c r="I42" i="25"/>
  <c r="I11" i="26"/>
  <c r="N73" i="16"/>
  <c r="L73" i="16"/>
  <c r="D8" i="26"/>
  <c r="D58" i="25"/>
  <c r="D42" i="24"/>
  <c r="M44" i="16"/>
  <c r="N12" i="25"/>
  <c r="N18" i="26"/>
  <c r="M54" i="16"/>
  <c r="D35" i="24"/>
  <c r="C14" i="31"/>
  <c r="D28" i="25"/>
  <c r="D47" i="26"/>
  <c r="D44" i="25"/>
  <c r="D60" i="24"/>
  <c r="D43" i="26"/>
  <c r="N51" i="16"/>
  <c r="L51" i="16"/>
  <c r="I32" i="24"/>
  <c r="I39" i="26"/>
  <c r="I32" i="25"/>
  <c r="N17" i="25"/>
  <c r="N19" i="24"/>
  <c r="N23" i="26"/>
  <c r="M29" i="16"/>
  <c r="M53" i="16"/>
  <c r="C8" i="31"/>
  <c r="I20" i="24"/>
  <c r="I14" i="25"/>
  <c r="I27" i="26"/>
  <c r="N76" i="16"/>
  <c r="L76" i="16"/>
  <c r="M61" i="16"/>
  <c r="D49" i="25"/>
  <c r="D49" i="24"/>
  <c r="D42" i="26"/>
  <c r="N13" i="25"/>
  <c r="N10" i="24"/>
  <c r="N15" i="26"/>
  <c r="I48" i="24"/>
  <c r="I21" i="26"/>
  <c r="I35" i="25"/>
  <c r="I18" i="25"/>
  <c r="I24" i="26"/>
  <c r="I25" i="24"/>
  <c r="M27" i="16"/>
  <c r="N13" i="26"/>
  <c r="N25" i="24"/>
  <c r="N8" i="25"/>
  <c r="C9" i="31"/>
  <c r="D29" i="25"/>
  <c r="D11" i="24"/>
  <c r="D39" i="26"/>
  <c r="C10" i="31"/>
  <c r="D30" i="25"/>
  <c r="D18" i="26"/>
  <c r="D15" i="24"/>
  <c r="N70" i="16"/>
  <c r="L70" i="16"/>
  <c r="I9" i="24"/>
  <c r="I9" i="25"/>
  <c r="I12" i="26"/>
  <c r="AR5" i="16"/>
  <c r="AR10" i="16"/>
  <c r="AR15" i="16"/>
  <c r="AR13" i="16"/>
  <c r="AR21" i="16"/>
  <c r="AR26" i="16"/>
  <c r="AR30" i="16"/>
  <c r="AR31" i="16"/>
  <c r="AR45" i="16"/>
  <c r="AR42" i="16"/>
  <c r="AR39" i="16"/>
  <c r="AR55" i="16"/>
  <c r="AR67" i="16"/>
  <c r="AR64" i="16"/>
  <c r="AR57" i="16"/>
  <c r="AR66" i="16"/>
  <c r="AR81" i="16"/>
  <c r="AR78" i="16"/>
  <c r="AR71" i="16"/>
  <c r="AR62" i="16"/>
  <c r="AR12" i="16"/>
  <c r="AR14" i="16"/>
  <c r="AR19" i="16"/>
  <c r="AR17" i="16"/>
  <c r="AR25" i="16"/>
  <c r="AR33" i="16"/>
  <c r="AR34" i="16"/>
  <c r="AR35" i="16"/>
  <c r="AR49" i="16"/>
  <c r="AR46" i="16"/>
  <c r="AR43" i="16"/>
  <c r="AR48" i="16"/>
  <c r="AR52" i="16"/>
  <c r="AR68" i="16"/>
  <c r="AR61" i="16"/>
  <c r="AR70" i="16"/>
  <c r="AR72" i="16"/>
  <c r="AR82" i="16"/>
  <c r="AR75" i="16"/>
  <c r="AR80" i="16"/>
  <c r="AR3" i="16"/>
  <c r="AR7" i="16"/>
  <c r="AR9" i="16"/>
  <c r="AR18" i="16"/>
  <c r="AR16" i="16"/>
  <c r="AR24" i="16"/>
  <c r="AR29" i="16"/>
  <c r="AR37" i="16"/>
  <c r="AR22" i="16"/>
  <c r="AR36" i="16"/>
  <c r="AR53" i="16"/>
  <c r="AR50" i="16"/>
  <c r="AR47" i="16"/>
  <c r="AR59" i="16"/>
  <c r="AR56" i="16"/>
  <c r="AR40" i="16"/>
  <c r="AR65" i="16"/>
  <c r="AR73" i="16"/>
  <c r="AR76" i="16"/>
  <c r="AR44" i="16"/>
  <c r="AR79" i="16"/>
  <c r="AR2" i="16"/>
  <c r="AT2" i="16" s="1" a="1"/>
  <c r="AT2" i="16" s="1"/>
  <c r="AS2" i="16" s="1" a="1"/>
  <c r="AS2" i="16" s="1"/>
  <c r="AR4" i="16"/>
  <c r="AR6" i="16"/>
  <c r="AR8" i="16"/>
  <c r="AR20" i="16"/>
  <c r="AR28" i="16"/>
  <c r="AR11" i="16"/>
  <c r="AR23" i="16"/>
  <c r="AR27" i="16"/>
  <c r="AR41" i="16"/>
  <c r="AR38" i="16"/>
  <c r="AR32" i="16"/>
  <c r="AR51" i="16"/>
  <c r="AR63" i="16"/>
  <c r="AR60" i="16"/>
  <c r="AR54" i="16"/>
  <c r="AR69" i="16"/>
  <c r="AR77" i="16"/>
  <c r="AR74" i="16"/>
  <c r="AR58" i="16"/>
  <c r="AR83" i="16"/>
  <c r="M2" i="16"/>
  <c r="M16" i="16"/>
  <c r="L58" i="16"/>
  <c r="N58" i="16"/>
  <c r="M41" i="16"/>
  <c r="C22" i="31"/>
  <c r="I44" i="24"/>
  <c r="I12" i="25"/>
  <c r="I23" i="26"/>
  <c r="D45" i="24"/>
  <c r="C11" i="31"/>
  <c r="D17" i="26"/>
  <c r="D47" i="25"/>
  <c r="M21" i="16"/>
  <c r="M37" i="16"/>
  <c r="D10" i="24"/>
  <c r="D38" i="26"/>
  <c r="D19" i="25"/>
  <c r="N62" i="16"/>
  <c r="L62" i="16"/>
  <c r="D26" i="24"/>
  <c r="D57" i="26"/>
  <c r="D34" i="25"/>
  <c r="N64" i="16"/>
  <c r="L64" i="16"/>
  <c r="L47" i="16"/>
  <c r="N47" i="16"/>
  <c r="I31" i="24"/>
  <c r="I46" i="26"/>
  <c r="I43" i="25"/>
  <c r="M32" i="16"/>
  <c r="N69" i="16"/>
  <c r="L69" i="16"/>
  <c r="I7" i="24"/>
  <c r="I37" i="25"/>
  <c r="I32" i="26"/>
  <c r="M51" i="16"/>
  <c r="N21" i="25"/>
  <c r="N16" i="26"/>
  <c r="N12" i="24"/>
  <c r="I47" i="24"/>
  <c r="I49" i="25"/>
  <c r="C23" i="31"/>
  <c r="I34" i="26"/>
  <c r="D59" i="25"/>
  <c r="D47" i="24"/>
  <c r="D19" i="26"/>
  <c r="M42" i="16"/>
  <c r="M59" i="16"/>
  <c r="D61" i="25"/>
  <c r="D22" i="24"/>
  <c r="D48" i="26"/>
  <c r="I42" i="26"/>
  <c r="I48" i="25"/>
  <c r="I45" i="24"/>
  <c r="M12" i="16"/>
  <c r="M80" i="16"/>
  <c r="N13" i="24"/>
  <c r="N19" i="25"/>
  <c r="N10" i="26"/>
  <c r="N43" i="16"/>
  <c r="L43" i="16"/>
  <c r="M74" i="16"/>
  <c r="I49" i="24"/>
  <c r="D34" i="24"/>
  <c r="D20" i="26"/>
  <c r="D42" i="25"/>
  <c r="I17" i="25"/>
  <c r="I36" i="24"/>
  <c r="I15" i="26"/>
  <c r="N68" i="16"/>
  <c r="L68" i="16"/>
  <c r="I15" i="24"/>
  <c r="I16" i="25"/>
  <c r="I33" i="26"/>
  <c r="N39" i="16"/>
  <c r="L39" i="16"/>
  <c r="N10" i="25"/>
  <c r="N24" i="26"/>
  <c r="N11" i="24"/>
  <c r="M34" i="16"/>
  <c r="N67" i="16"/>
  <c r="L67" i="16"/>
  <c r="M46" i="16"/>
  <c r="N20" i="25"/>
  <c r="N12" i="26"/>
  <c r="N20" i="24"/>
  <c r="M58" i="16"/>
  <c r="N54" i="16"/>
  <c r="L54" i="16"/>
  <c r="M25" i="16"/>
  <c r="I4" i="24"/>
  <c r="I9" i="26"/>
  <c r="I23" i="25"/>
  <c r="N52" i="16"/>
  <c r="L52" i="16"/>
  <c r="N74" i="16"/>
  <c r="L74" i="16"/>
  <c r="AZ7" i="16"/>
  <c r="AZ8" i="16"/>
  <c r="AZ17" i="16"/>
  <c r="AZ14" i="16"/>
  <c r="AZ26" i="16"/>
  <c r="AZ28" i="16"/>
  <c r="AZ25" i="16"/>
  <c r="AZ37" i="16"/>
  <c r="AZ51" i="16"/>
  <c r="AZ44" i="16"/>
  <c r="AZ41" i="16"/>
  <c r="AZ50" i="16"/>
  <c r="AZ69" i="16"/>
  <c r="AZ62" i="16"/>
  <c r="AZ59" i="16"/>
  <c r="AZ71" i="16"/>
  <c r="AZ46" i="16"/>
  <c r="AZ80" i="16"/>
  <c r="AZ60" i="16"/>
  <c r="AZ82" i="16"/>
  <c r="AZ3" i="16"/>
  <c r="AZ10" i="16"/>
  <c r="AZ12" i="16"/>
  <c r="AZ21" i="16"/>
  <c r="AZ18" i="16"/>
  <c r="AZ23" i="16"/>
  <c r="AZ31" i="16"/>
  <c r="AZ29" i="16"/>
  <c r="AZ39" i="16"/>
  <c r="AZ55" i="16"/>
  <c r="AZ48" i="16"/>
  <c r="AZ45" i="16"/>
  <c r="AZ57" i="16"/>
  <c r="AZ38" i="16"/>
  <c r="AZ66" i="16"/>
  <c r="AZ63" i="16"/>
  <c r="AZ75" i="16"/>
  <c r="AZ56" i="16"/>
  <c r="AZ64" i="16"/>
  <c r="AZ73" i="16"/>
  <c r="AZ78" i="16"/>
  <c r="AZ5" i="16"/>
  <c r="AZ4" i="16"/>
  <c r="AZ16" i="16"/>
  <c r="AZ9" i="16"/>
  <c r="AZ19" i="16"/>
  <c r="AZ27" i="16"/>
  <c r="AZ35" i="16"/>
  <c r="AZ32" i="16"/>
  <c r="AZ43" i="16"/>
  <c r="AZ30" i="16"/>
  <c r="AZ52" i="16"/>
  <c r="AZ49" i="16"/>
  <c r="AZ61" i="16"/>
  <c r="AZ54" i="16"/>
  <c r="AZ36" i="16"/>
  <c r="AZ67" i="16"/>
  <c r="AZ79" i="16"/>
  <c r="AZ72" i="16"/>
  <c r="AZ70" i="16"/>
  <c r="AZ77" i="16"/>
  <c r="AZ6" i="16"/>
  <c r="AZ11" i="16"/>
  <c r="AZ20" i="16"/>
  <c r="AZ13" i="16"/>
  <c r="AZ22" i="16"/>
  <c r="AZ24" i="16"/>
  <c r="AZ15" i="16"/>
  <c r="AZ33" i="16"/>
  <c r="AZ47" i="16"/>
  <c r="AZ40" i="16"/>
  <c r="AZ34" i="16"/>
  <c r="AZ53" i="16"/>
  <c r="AZ65" i="16"/>
  <c r="AZ58" i="16"/>
  <c r="AZ42" i="16"/>
  <c r="AZ68" i="16"/>
  <c r="AZ83" i="16"/>
  <c r="AZ76" i="16"/>
  <c r="AZ74" i="16"/>
  <c r="AZ81" i="16"/>
  <c r="AZ2" i="16"/>
  <c r="BB2" i="16" s="1"/>
  <c r="BA2" i="16" s="1" a="1"/>
  <c r="BA2" i="16" s="1"/>
  <c r="L56" i="16"/>
  <c r="N56" i="16"/>
  <c r="I33" i="25"/>
  <c r="I24" i="24"/>
  <c r="I30" i="26"/>
  <c r="N63" i="16"/>
  <c r="L63" i="16"/>
  <c r="I34" i="25"/>
  <c r="I19" i="24"/>
  <c r="I31" i="26"/>
  <c r="D18" i="24"/>
  <c r="D12" i="25"/>
  <c r="D58" i="26"/>
  <c r="M71" i="16"/>
  <c r="I22" i="24"/>
  <c r="N38" i="16"/>
  <c r="L38" i="16"/>
  <c r="M79" i="16"/>
  <c r="D44" i="26"/>
  <c r="D26" i="25"/>
  <c r="D21" i="24"/>
  <c r="I10" i="24"/>
  <c r="I6" i="25"/>
  <c r="I7" i="26"/>
  <c r="I35" i="26"/>
  <c r="C20" i="31"/>
  <c r="I39" i="24"/>
  <c r="I21" i="25"/>
  <c r="I48" i="26"/>
  <c r="I45" i="25"/>
  <c r="I13" i="24"/>
  <c r="M4" i="16"/>
  <c r="M66" i="16"/>
  <c r="M52" i="16"/>
  <c r="I17" i="26"/>
  <c r="I6" i="24"/>
  <c r="I22" i="25"/>
  <c r="N26" i="24"/>
  <c r="N11" i="25"/>
  <c r="N8" i="26"/>
  <c r="L77" i="16"/>
  <c r="N77" i="16"/>
  <c r="M55" i="16"/>
  <c r="M23" i="16"/>
  <c r="M68" i="16"/>
  <c r="D13" i="25"/>
  <c r="D23" i="26"/>
  <c r="D16" i="26"/>
  <c r="C6" i="31"/>
  <c r="D33" i="25"/>
  <c r="D9" i="24"/>
  <c r="C4" i="31"/>
  <c r="D9" i="26"/>
  <c r="D4" i="25"/>
  <c r="D17" i="24"/>
  <c r="I40" i="25"/>
  <c r="I29" i="24"/>
  <c r="I18" i="26"/>
  <c r="N15" i="25"/>
  <c r="N22" i="24"/>
  <c r="N17" i="26"/>
  <c r="N83" i="16"/>
  <c r="L83" i="16"/>
  <c r="M5" i="16"/>
  <c r="N42" i="16"/>
  <c r="L42" i="16"/>
  <c r="D30" i="24"/>
  <c r="D10" i="26"/>
  <c r="D16" i="25"/>
  <c r="N33" i="16"/>
  <c r="L33" i="16"/>
  <c r="N79" i="16"/>
  <c r="L79" i="16"/>
  <c r="M75" i="16"/>
  <c r="M81" i="16"/>
  <c r="M60" i="16"/>
  <c r="D37" i="24"/>
  <c r="D20" i="25"/>
  <c r="D14" i="26"/>
  <c r="I39" i="25"/>
  <c r="I40" i="24"/>
  <c r="I38" i="26"/>
  <c r="N7" i="26"/>
  <c r="N8" i="24"/>
  <c r="N22" i="25"/>
  <c r="M47" i="16"/>
  <c r="I29" i="26"/>
  <c r="I11" i="25"/>
  <c r="I43" i="24"/>
  <c r="I44" i="25"/>
  <c r="I37" i="26"/>
  <c r="I28" i="24"/>
  <c r="D60" i="25"/>
  <c r="D40" i="24"/>
  <c r="D46" i="26"/>
  <c r="M43" i="16"/>
  <c r="I5" i="25"/>
  <c r="I5" i="26"/>
  <c r="I16" i="24"/>
  <c r="I13" i="26"/>
  <c r="I21" i="24"/>
  <c r="I19" i="25"/>
  <c r="AV5" i="16"/>
  <c r="AV13" i="16"/>
  <c r="AV19" i="16"/>
  <c r="AV17" i="16"/>
  <c r="AV14" i="16"/>
  <c r="AV27" i="16"/>
  <c r="AV31" i="16"/>
  <c r="AV33" i="16"/>
  <c r="AV46" i="16"/>
  <c r="AV43" i="16"/>
  <c r="AV24" i="16"/>
  <c r="AV52" i="16"/>
  <c r="AV64" i="16"/>
  <c r="AV61" i="16"/>
  <c r="AV55" i="16"/>
  <c r="AV70" i="16"/>
  <c r="AV82" i="16"/>
  <c r="AV79" i="16"/>
  <c r="AV76" i="16"/>
  <c r="AV77" i="16"/>
  <c r="AV6" i="16"/>
  <c r="AV10" i="16"/>
  <c r="AV12" i="16"/>
  <c r="AV21" i="16"/>
  <c r="AV26" i="16"/>
  <c r="AV28" i="16"/>
  <c r="AV35" i="16"/>
  <c r="AV37" i="16"/>
  <c r="AV50" i="16"/>
  <c r="AV47" i="16"/>
  <c r="AV40" i="16"/>
  <c r="AV41" i="16"/>
  <c r="AV68" i="16"/>
  <c r="AV65" i="16"/>
  <c r="AV58" i="16"/>
  <c r="AV59" i="16"/>
  <c r="AV63" i="16"/>
  <c r="AV83" i="16"/>
  <c r="AV80" i="16"/>
  <c r="AV81" i="16"/>
  <c r="AV3" i="16"/>
  <c r="AV4" i="16"/>
  <c r="AV7" i="16"/>
  <c r="AV11" i="16"/>
  <c r="AV16" i="16"/>
  <c r="AV25" i="16"/>
  <c r="AV18" i="16"/>
  <c r="AV30" i="16"/>
  <c r="AV32" i="16"/>
  <c r="AV38" i="16"/>
  <c r="AV54" i="16"/>
  <c r="AV51" i="16"/>
  <c r="AV44" i="16"/>
  <c r="AV56" i="16"/>
  <c r="AV45" i="16"/>
  <c r="AV69" i="16"/>
  <c r="AV62" i="16"/>
  <c r="AV74" i="16"/>
  <c r="AV71" i="16"/>
  <c r="AV67" i="16"/>
  <c r="AV53" i="16"/>
  <c r="AV2" i="16"/>
  <c r="AX2" i="16" s="1" a="1"/>
  <c r="AX2" i="16" s="1"/>
  <c r="AW2" i="16" s="1" a="1"/>
  <c r="AW2" i="16" s="1"/>
  <c r="AV8" i="16"/>
  <c r="AV9" i="16"/>
  <c r="AV15" i="16"/>
  <c r="AV20" i="16"/>
  <c r="AV29" i="16"/>
  <c r="AV23" i="16"/>
  <c r="AV34" i="16"/>
  <c r="AV36" i="16"/>
  <c r="AV42" i="16"/>
  <c r="AV39" i="16"/>
  <c r="AV22" i="16"/>
  <c r="AV48" i="16"/>
  <c r="AV60" i="16"/>
  <c r="AV57" i="16"/>
  <c r="AV49" i="16"/>
  <c r="AV66" i="16"/>
  <c r="AV78" i="16"/>
  <c r="AV75" i="16"/>
  <c r="AV72" i="16"/>
  <c r="AV73" i="16"/>
  <c r="D27" i="25"/>
  <c r="D22" i="26"/>
  <c r="D28" i="24"/>
  <c r="M50" i="16"/>
  <c r="L55" i="16"/>
  <c r="N55" i="16"/>
  <c r="I45" i="26"/>
  <c r="I28" i="25"/>
  <c r="I50" i="24"/>
  <c r="D22" i="25"/>
  <c r="D51" i="26"/>
  <c r="D36" i="24"/>
  <c r="M64" i="16"/>
  <c r="N48" i="16"/>
  <c r="L48" i="16"/>
  <c r="M67" i="16"/>
  <c r="M24" i="16"/>
  <c r="L53" i="16"/>
  <c r="N53" i="16"/>
  <c r="L71" i="16"/>
  <c r="N71" i="16"/>
  <c r="N18" i="24"/>
  <c r="N27" i="26"/>
  <c r="N14" i="25"/>
  <c r="C16" i="31"/>
  <c r="D32" i="24"/>
  <c r="D27" i="26"/>
  <c r="D40" i="25"/>
  <c r="D44" i="24"/>
  <c r="D45" i="25"/>
  <c r="D54" i="26"/>
  <c r="I10" i="25"/>
  <c r="I10" i="26"/>
  <c r="I8" i="24"/>
  <c r="I8" i="25"/>
  <c r="I8" i="26"/>
  <c r="AT80" i="16" a="1"/>
  <c r="AT80" i="16" s="1"/>
  <c r="AS80" i="16" s="1" a="1"/>
  <c r="AS80" i="16" s="1"/>
  <c r="AT75" i="16" a="1"/>
  <c r="AT75" i="16" s="1"/>
  <c r="AS75" i="16" s="1" a="1"/>
  <c r="AS75" i="16" s="1"/>
  <c r="AT82" i="16" a="1"/>
  <c r="AT82" i="16" s="1"/>
  <c r="AS82" i="16" s="1" a="1"/>
  <c r="AS82" i="16" s="1"/>
  <c r="AQ82" i="16" a="1"/>
  <c r="AQ82" i="16" s="1"/>
  <c r="AT72" i="16" a="1"/>
  <c r="AT72" i="16" s="1"/>
  <c r="AS72" i="16" s="1" a="1"/>
  <c r="AS72" i="16" s="1"/>
  <c r="AT70" i="16" a="1"/>
  <c r="AT70" i="16" s="1"/>
  <c r="AS70" i="16" s="1" a="1"/>
  <c r="AS70" i="16" s="1"/>
  <c r="AT61" i="16" a="1"/>
  <c r="AT61" i="16" s="1"/>
  <c r="AS61" i="16" s="1" a="1"/>
  <c r="AS61" i="16" s="1"/>
  <c r="AT68" i="16" a="1"/>
  <c r="AT68" i="16" s="1"/>
  <c r="AS68" i="16" s="1" a="1"/>
  <c r="AS68" i="16" s="1"/>
  <c r="AT52" i="16" a="1"/>
  <c r="AT52" i="16" s="1"/>
  <c r="AS52" i="16" s="1" a="1"/>
  <c r="AS52" i="16" s="1"/>
  <c r="AT48" i="16" a="1"/>
  <c r="AT48" i="16" s="1"/>
  <c r="AS48" i="16" s="1" a="1"/>
  <c r="AS48" i="16" s="1"/>
  <c r="AT43" i="16" a="1"/>
  <c r="AT43" i="16" s="1"/>
  <c r="AS43" i="16" s="1" a="1"/>
  <c r="AS43" i="16" s="1"/>
  <c r="AT46" i="16" a="1"/>
  <c r="AT46" i="16" s="1"/>
  <c r="AS46" i="16" s="1" a="1"/>
  <c r="AS46" i="16" s="1"/>
  <c r="AT49" i="16" a="1"/>
  <c r="AT49" i="16" s="1"/>
  <c r="AS49" i="16" s="1" a="1"/>
  <c r="AS49" i="16" s="1"/>
  <c r="AT35" i="16" a="1"/>
  <c r="AT35" i="16" s="1"/>
  <c r="AS35" i="16" s="1" a="1"/>
  <c r="AS35" i="16" s="1"/>
  <c r="AT34" i="16" a="1"/>
  <c r="AT34" i="16" s="1"/>
  <c r="AS34" i="16" s="1" a="1"/>
  <c r="AS34" i="16" s="1"/>
  <c r="AT33" i="16" a="1"/>
  <c r="AT33" i="16" s="1"/>
  <c r="AS33" i="16" s="1" a="1"/>
  <c r="AS33" i="16" s="1"/>
  <c r="AT25" i="16" a="1"/>
  <c r="AT25" i="16" s="1"/>
  <c r="AS25" i="16" s="1" a="1"/>
  <c r="AS25" i="16" s="1"/>
  <c r="AT17" i="16" a="1"/>
  <c r="AT17" i="16" s="1"/>
  <c r="AS17" i="16" s="1" a="1"/>
  <c r="AS17" i="16" s="1"/>
  <c r="AT19" i="16" a="1"/>
  <c r="AT19" i="16" s="1"/>
  <c r="AS19" i="16" s="1" a="1"/>
  <c r="AS19" i="16" s="1"/>
  <c r="AT14" i="16" a="1"/>
  <c r="AT14" i="16" s="1"/>
  <c r="AS14" i="16" s="1" a="1"/>
  <c r="AS14" i="16" s="1"/>
  <c r="AT12" i="16" a="1"/>
  <c r="AT12" i="16" s="1"/>
  <c r="AS12" i="16" s="1" a="1"/>
  <c r="AS12" i="16" s="1"/>
  <c r="AX81" i="16" a="1"/>
  <c r="AX81" i="16" s="1"/>
  <c r="AW81" i="16" s="1" a="1"/>
  <c r="AW81" i="16" s="1"/>
  <c r="AX80" i="16" a="1"/>
  <c r="AX80" i="16" s="1"/>
  <c r="AW80" i="16" s="1" a="1"/>
  <c r="AW80" i="16" s="1"/>
  <c r="AX83" i="16" a="1"/>
  <c r="AX83" i="16" s="1"/>
  <c r="AW83" i="16" s="1" a="1"/>
  <c r="AW83" i="16" s="1"/>
  <c r="AU83" i="16" a="1"/>
  <c r="AU83" i="16" s="1"/>
  <c r="AX63" i="16" a="1"/>
  <c r="AX63" i="16" s="1"/>
  <c r="AW63" i="16" s="1" a="1"/>
  <c r="AW63" i="16" s="1"/>
  <c r="AX59" i="16" a="1"/>
  <c r="AX59" i="16" s="1"/>
  <c r="AW59" i="16" s="1" a="1"/>
  <c r="AW59" i="16" s="1"/>
  <c r="AX58" i="16" a="1"/>
  <c r="AX58" i="16" s="1"/>
  <c r="AW58" i="16" s="1" a="1"/>
  <c r="AW58" i="16" s="1"/>
  <c r="AX65" i="16" a="1"/>
  <c r="AX65" i="16" s="1"/>
  <c r="AW65" i="16" s="1" a="1"/>
  <c r="AW65" i="16" s="1"/>
  <c r="AX68" i="16" a="1"/>
  <c r="AX68" i="16" s="1"/>
  <c r="AW68" i="16" s="1" a="1"/>
  <c r="AW68" i="16" s="1"/>
  <c r="AX41" i="16" a="1"/>
  <c r="AX41" i="16" s="1"/>
  <c r="AW41" i="16" s="1" a="1"/>
  <c r="AW41" i="16" s="1"/>
  <c r="AX40" i="16" a="1"/>
  <c r="AX40" i="16" s="1"/>
  <c r="AW40" i="16" s="1" a="1"/>
  <c r="AW40" i="16" s="1"/>
  <c r="AX47" i="16" a="1"/>
  <c r="AX47" i="16" s="1"/>
  <c r="AW47" i="16" s="1" a="1"/>
  <c r="AW47" i="16" s="1"/>
  <c r="AX50" i="16" a="1"/>
  <c r="AX50" i="16" s="1"/>
  <c r="AW50" i="16" s="1" a="1"/>
  <c r="AW50" i="16" s="1"/>
  <c r="AX37" i="16" a="1"/>
  <c r="AX37" i="16" s="1"/>
  <c r="AW37" i="16" s="1" a="1"/>
  <c r="AW37" i="16" s="1"/>
  <c r="AX35" i="16" a="1"/>
  <c r="AX35" i="16" s="1"/>
  <c r="AW35" i="16" s="1" a="1"/>
  <c r="AW35" i="16" s="1"/>
  <c r="AX28" i="16" a="1"/>
  <c r="AX28" i="16" s="1"/>
  <c r="AW28" i="16" s="1" a="1"/>
  <c r="AW28" i="16" s="1"/>
  <c r="AX26" i="16" a="1"/>
  <c r="AX26" i="16" s="1"/>
  <c r="AW26" i="16" s="1" a="1"/>
  <c r="AW26" i="16" s="1"/>
  <c r="AX21" i="16" a="1"/>
  <c r="AX21" i="16" s="1"/>
  <c r="AW21" i="16" s="1" a="1"/>
  <c r="AW21" i="16" s="1"/>
  <c r="AX12" i="16" a="1"/>
  <c r="AX12" i="16" s="1"/>
  <c r="AW12" i="16" s="1" a="1"/>
  <c r="AW12" i="16" s="1"/>
  <c r="AX10" i="16" a="1"/>
  <c r="AX10" i="16" s="1"/>
  <c r="AW10" i="16" s="1" a="1"/>
  <c r="AW10" i="16" s="1"/>
  <c r="AX6" i="16" a="1"/>
  <c r="AX6" i="16" s="1"/>
  <c r="AW6" i="16" s="1" a="1"/>
  <c r="AW6" i="16" s="1"/>
  <c r="BB78" i="16" a="1"/>
  <c r="BB78" i="16" s="1"/>
  <c r="BA78" i="16" s="1" a="1"/>
  <c r="BA78" i="16" s="1"/>
  <c r="BB73" i="16" a="1"/>
  <c r="BB73" i="16" s="1"/>
  <c r="BA73" i="16" s="1" a="1"/>
  <c r="BA73" i="16" s="1"/>
  <c r="BB64" i="16" a="1"/>
  <c r="BB64" i="16" s="1"/>
  <c r="BA64" i="16" s="1" a="1"/>
  <c r="BA64" i="16" s="1"/>
  <c r="BB56" i="16" a="1"/>
  <c r="BB56" i="16" s="1"/>
  <c r="BA56" i="16" s="1" a="1"/>
  <c r="BA56" i="16" s="1"/>
  <c r="BB75" i="16" a="1"/>
  <c r="BB75" i="16" s="1"/>
  <c r="BA75" i="16" s="1" a="1"/>
  <c r="BA75" i="16" s="1"/>
  <c r="BB63" i="16" a="1"/>
  <c r="BB63" i="16" s="1"/>
  <c r="BA63" i="16" s="1" a="1"/>
  <c r="BA63" i="16" s="1"/>
  <c r="BB66" i="16" a="1"/>
  <c r="BB66" i="16" s="1"/>
  <c r="BA66" i="16" s="1" a="1"/>
  <c r="BA66" i="16" s="1"/>
  <c r="BB38" i="16" a="1"/>
  <c r="BB38" i="16" s="1"/>
  <c r="BA38" i="16" s="1" a="1"/>
  <c r="BA38" i="16" s="1"/>
  <c r="BB57" i="16" a="1"/>
  <c r="BB57" i="16" s="1"/>
  <c r="BA57" i="16" s="1" a="1"/>
  <c r="BA57" i="16" s="1"/>
  <c r="BB45" i="16" a="1"/>
  <c r="BB45" i="16" s="1"/>
  <c r="BA45" i="16" s="1" a="1"/>
  <c r="BA45" i="16" s="1"/>
  <c r="BB48" i="16" a="1"/>
  <c r="BB48" i="16" s="1"/>
  <c r="BA48" i="16" s="1" a="1"/>
  <c r="BA48" i="16" s="1"/>
  <c r="BB55" i="16" a="1"/>
  <c r="BB55" i="16" s="1"/>
  <c r="BA55" i="16" s="1" a="1"/>
  <c r="BA55" i="16" s="1"/>
  <c r="BB39" i="16" a="1"/>
  <c r="BB39" i="16" s="1"/>
  <c r="BA39" i="16" s="1" a="1"/>
  <c r="BA39" i="16" s="1"/>
  <c r="BB29" i="16" a="1"/>
  <c r="BB29" i="16" s="1"/>
  <c r="BA29" i="16" s="1" a="1"/>
  <c r="BA29" i="16" s="1"/>
  <c r="BB31" i="16" a="1"/>
  <c r="BB31" i="16" s="1"/>
  <c r="BA31" i="16" s="1" a="1"/>
  <c r="BA31" i="16" s="1"/>
  <c r="BB23" i="16" a="1"/>
  <c r="BB23" i="16" s="1"/>
  <c r="BA23" i="16" s="1" a="1"/>
  <c r="BA23" i="16" s="1"/>
  <c r="BB18" i="16" a="1"/>
  <c r="BB18" i="16" s="1"/>
  <c r="BA18" i="16" s="1" a="1"/>
  <c r="BA18" i="16" s="1"/>
  <c r="BB21" i="16" a="1"/>
  <c r="BB21" i="16" s="1"/>
  <c r="BA21" i="16" s="1" a="1"/>
  <c r="BA21" i="16" s="1"/>
  <c r="BB12" i="16" a="1"/>
  <c r="BB12" i="16" s="1"/>
  <c r="BA12" i="16" s="1" a="1"/>
  <c r="BA12" i="16" s="1"/>
  <c r="BB10" i="16" a="1"/>
  <c r="BB10" i="16" s="1"/>
  <c r="BA10" i="16" s="1" a="1"/>
  <c r="BA10" i="16" s="1"/>
  <c r="AT62" i="16" a="1"/>
  <c r="AT62" i="16" s="1"/>
  <c r="AS62" i="16" s="1" a="1"/>
  <c r="AS62" i="16" s="1"/>
  <c r="AT71" i="16" a="1"/>
  <c r="AT71" i="16" s="1"/>
  <c r="AS71" i="16" s="1" a="1"/>
  <c r="AS71" i="16" s="1"/>
  <c r="AT78" i="16" a="1"/>
  <c r="AT78" i="16" s="1"/>
  <c r="AS78" i="16" s="1" a="1"/>
  <c r="AS78" i="16" s="1"/>
  <c r="AT81" i="16" a="1"/>
  <c r="AT81" i="16" s="1"/>
  <c r="AS81" i="16" s="1" a="1"/>
  <c r="AS81" i="16" s="1"/>
  <c r="AT66" i="16" a="1"/>
  <c r="AT66" i="16" s="1"/>
  <c r="AS66" i="16" s="1" a="1"/>
  <c r="AS66" i="16" s="1"/>
  <c r="AT57" i="16" a="1"/>
  <c r="AT57" i="16" s="1"/>
  <c r="AS57" i="16" s="1" a="1"/>
  <c r="AS57" i="16" s="1"/>
  <c r="AT64" i="16" a="1"/>
  <c r="AT64" i="16" s="1"/>
  <c r="AS64" i="16" s="1" a="1"/>
  <c r="AS64" i="16" s="1"/>
  <c r="AT67" i="16" a="1"/>
  <c r="AT67" i="16" s="1"/>
  <c r="AS67" i="16" s="1" a="1"/>
  <c r="AS67" i="16" s="1"/>
  <c r="AT55" i="16" a="1"/>
  <c r="AT55" i="16" s="1"/>
  <c r="AS55" i="16" s="1" a="1"/>
  <c r="AS55" i="16" s="1"/>
  <c r="AT39" i="16" a="1"/>
  <c r="AT39" i="16" s="1"/>
  <c r="AS39" i="16" s="1" a="1"/>
  <c r="AS39" i="16" s="1"/>
  <c r="AT42" i="16" a="1"/>
  <c r="AT42" i="16" s="1"/>
  <c r="AS42" i="16" s="1" a="1"/>
  <c r="AS42" i="16" s="1"/>
  <c r="AT45" i="16" a="1"/>
  <c r="AT45" i="16" s="1"/>
  <c r="AS45" i="16" s="1" a="1"/>
  <c r="AS45" i="16" s="1"/>
  <c r="AT31" i="16" a="1"/>
  <c r="AT31" i="16" s="1"/>
  <c r="AS31" i="16" s="1" a="1"/>
  <c r="AS31" i="16" s="1"/>
  <c r="AT30" i="16" a="1"/>
  <c r="AT30" i="16" s="1"/>
  <c r="AS30" i="16" s="1" a="1"/>
  <c r="AS30" i="16" s="1"/>
  <c r="AT26" i="16" a="1"/>
  <c r="AT26" i="16" s="1"/>
  <c r="AS26" i="16" s="1" a="1"/>
  <c r="AS26" i="16" s="1"/>
  <c r="AT21" i="16" a="1"/>
  <c r="AT21" i="16" s="1"/>
  <c r="AS21" i="16" s="1" a="1"/>
  <c r="AS21" i="16" s="1"/>
  <c r="AT13" i="16" a="1"/>
  <c r="AT13" i="16" s="1"/>
  <c r="AS13" i="16" s="1" a="1"/>
  <c r="AS13" i="16" s="1"/>
  <c r="AT15" i="16" a="1"/>
  <c r="AT15" i="16" s="1"/>
  <c r="AS15" i="16" s="1" a="1"/>
  <c r="AS15" i="16" s="1"/>
  <c r="AT10" i="16" a="1"/>
  <c r="AT10" i="16" s="1"/>
  <c r="AS10" i="16" s="1" a="1"/>
  <c r="AS10" i="16" s="1"/>
  <c r="AT5" i="16" a="1"/>
  <c r="AT5" i="16" s="1"/>
  <c r="AS5" i="16" s="1" a="1"/>
  <c r="AS5" i="16" s="1"/>
  <c r="AX77" i="16" a="1"/>
  <c r="AX77" i="16" s="1"/>
  <c r="AW77" i="16" s="1" a="1"/>
  <c r="AW77" i="16" s="1"/>
  <c r="AX76" i="16" a="1"/>
  <c r="AX76" i="16" s="1"/>
  <c r="AW76" i="16" s="1" a="1"/>
  <c r="AW76" i="16" s="1"/>
  <c r="AX79" i="16" a="1"/>
  <c r="AX79" i="16" s="1"/>
  <c r="AW79" i="16" s="1" a="1"/>
  <c r="AW79" i="16" s="1"/>
  <c r="AU82" i="16" a="1"/>
  <c r="AU82" i="16" s="1"/>
  <c r="AX82" i="16" a="1"/>
  <c r="AX82" i="16" s="1"/>
  <c r="AW82" i="16" s="1" a="1"/>
  <c r="AW82" i="16" s="1"/>
  <c r="AX70" i="16" a="1"/>
  <c r="AX70" i="16" s="1"/>
  <c r="AW70" i="16" s="1" a="1"/>
  <c r="AW70" i="16" s="1"/>
  <c r="AX55" i="16" a="1"/>
  <c r="AX55" i="16" s="1"/>
  <c r="AW55" i="16" s="1" a="1"/>
  <c r="AW55" i="16" s="1"/>
  <c r="AX61" i="16" a="1"/>
  <c r="AX61" i="16" s="1"/>
  <c r="AW61" i="16" s="1" a="1"/>
  <c r="AW61" i="16" s="1"/>
  <c r="AX64" i="16" a="1"/>
  <c r="AX64" i="16" s="1"/>
  <c r="AW64" i="16" s="1" a="1"/>
  <c r="AW64" i="16" s="1"/>
  <c r="AX52" i="16" a="1"/>
  <c r="AX52" i="16" s="1"/>
  <c r="AW52" i="16" s="1" a="1"/>
  <c r="AW52" i="16" s="1"/>
  <c r="AX24" i="16" a="1"/>
  <c r="AX24" i="16" s="1"/>
  <c r="AW24" i="16" s="1" a="1"/>
  <c r="AW24" i="16" s="1"/>
  <c r="AX43" i="16" a="1"/>
  <c r="AX43" i="16" s="1"/>
  <c r="AW43" i="16" s="1" a="1"/>
  <c r="AW43" i="16" s="1"/>
  <c r="AX46" i="16" a="1"/>
  <c r="AX46" i="16" s="1"/>
  <c r="AW46" i="16" s="1" a="1"/>
  <c r="AW46" i="16" s="1"/>
  <c r="AX33" i="16" a="1"/>
  <c r="AX33" i="16" s="1"/>
  <c r="AW33" i="16" s="1" a="1"/>
  <c r="AW33" i="16" s="1"/>
  <c r="AX31" i="16" a="1"/>
  <c r="AX31" i="16" s="1"/>
  <c r="AW31" i="16" s="1" a="1"/>
  <c r="AW31" i="16" s="1"/>
  <c r="AX27" i="16" a="1"/>
  <c r="AX27" i="16" s="1"/>
  <c r="AW27" i="16" s="1" a="1"/>
  <c r="AW27" i="16" s="1"/>
  <c r="AX14" i="16" a="1"/>
  <c r="AX14" i="16" s="1"/>
  <c r="AW14" i="16" s="1" a="1"/>
  <c r="AW14" i="16" s="1"/>
  <c r="AX17" i="16" a="1"/>
  <c r="AX17" i="16" s="1"/>
  <c r="AW17" i="16" s="1" a="1"/>
  <c r="AW17" i="16" s="1"/>
  <c r="AX19" i="16" a="1"/>
  <c r="AX19" i="16" s="1"/>
  <c r="AW19" i="16" s="1" a="1"/>
  <c r="AW19" i="16" s="1"/>
  <c r="AX13" i="16" a="1"/>
  <c r="AX13" i="16" s="1"/>
  <c r="AW13" i="16" s="1" a="1"/>
  <c r="AW13" i="16" s="1"/>
  <c r="AX5" i="16" a="1"/>
  <c r="AX5" i="16" s="1"/>
  <c r="AW5" i="16" s="1" a="1"/>
  <c r="AW5" i="16" s="1"/>
  <c r="AY82" i="16" a="1"/>
  <c r="AY82" i="16" s="1"/>
  <c r="BB82" i="16" a="1"/>
  <c r="BB82" i="16" s="1"/>
  <c r="BA82" i="16" s="1" a="1"/>
  <c r="BA82" i="16" s="1"/>
  <c r="BB60" i="16" a="1"/>
  <c r="BB60" i="16" s="1"/>
  <c r="BA60" i="16" s="1" a="1"/>
  <c r="BA60" i="16" s="1"/>
  <c r="BB80" i="16" a="1"/>
  <c r="BB80" i="16" s="1"/>
  <c r="BA80" i="16" s="1" a="1"/>
  <c r="BA80" i="16" s="1"/>
  <c r="BB46" i="16" a="1"/>
  <c r="BB46" i="16" s="1"/>
  <c r="BA46" i="16" s="1" a="1"/>
  <c r="BA46" i="16" s="1"/>
  <c r="BB71" i="16" a="1"/>
  <c r="BB71" i="16" s="1"/>
  <c r="BA71" i="16" s="1" a="1"/>
  <c r="BA71" i="16" s="1"/>
  <c r="BB59" i="16" a="1"/>
  <c r="BB59" i="16" s="1"/>
  <c r="BA59" i="16" s="1" a="1"/>
  <c r="BA59" i="16" s="1"/>
  <c r="BB62" i="16" a="1"/>
  <c r="BB62" i="16" s="1"/>
  <c r="BA62" i="16" s="1" a="1"/>
  <c r="BA62" i="16" s="1"/>
  <c r="BB69" i="16" a="1"/>
  <c r="BB69" i="16" s="1"/>
  <c r="BA69" i="16" s="1" a="1"/>
  <c r="BA69" i="16" s="1"/>
  <c r="BB50" i="16" a="1"/>
  <c r="BB50" i="16" s="1"/>
  <c r="BA50" i="16" s="1" a="1"/>
  <c r="BA50" i="16" s="1"/>
  <c r="BB41" i="16" a="1"/>
  <c r="BB41" i="16" s="1"/>
  <c r="BA41" i="16" s="1" a="1"/>
  <c r="BA41" i="16" s="1"/>
  <c r="BB44" i="16" a="1"/>
  <c r="BB44" i="16" s="1"/>
  <c r="BA44" i="16" s="1" a="1"/>
  <c r="BA44" i="16" s="1"/>
  <c r="BB51" i="16" a="1"/>
  <c r="BB51" i="16" s="1"/>
  <c r="BA51" i="16" s="1" a="1"/>
  <c r="BA51" i="16" s="1"/>
  <c r="BB37" i="16" a="1"/>
  <c r="BB37" i="16" s="1"/>
  <c r="BA37" i="16" s="1" a="1"/>
  <c r="BA37" i="16" s="1"/>
  <c r="BB25" i="16" a="1"/>
  <c r="BB25" i="16" s="1"/>
  <c r="BA25" i="16" s="1" a="1"/>
  <c r="BA25" i="16" s="1"/>
  <c r="BB28" i="16" a="1"/>
  <c r="BB28" i="16" s="1"/>
  <c r="BA28" i="16" s="1" a="1"/>
  <c r="BA28" i="16" s="1"/>
  <c r="BB26" i="16" a="1"/>
  <c r="BB26" i="16" s="1"/>
  <c r="BA26" i="16" s="1" a="1"/>
  <c r="BA26" i="16" s="1"/>
  <c r="BB14" i="16" a="1"/>
  <c r="BB14" i="16" s="1"/>
  <c r="BA14" i="16" s="1" a="1"/>
  <c r="BA14" i="16" s="1"/>
  <c r="BB17" i="16" a="1"/>
  <c r="BB17" i="16" s="1"/>
  <c r="BA17" i="16" s="1" a="1"/>
  <c r="BA17" i="16" s="1"/>
  <c r="BB8" i="16" a="1"/>
  <c r="BB8" i="16" s="1"/>
  <c r="BA8" i="16" s="1" a="1"/>
  <c r="BA8" i="16" s="1"/>
  <c r="BB7" i="16" a="1"/>
  <c r="BB7" i="16" s="1"/>
  <c r="BA7" i="16" s="1" a="1"/>
  <c r="BA7" i="16" s="1"/>
  <c r="BH7" i="16"/>
  <c r="BH4" i="16"/>
  <c r="BH5" i="16"/>
  <c r="BH12" i="16"/>
  <c r="BH6" i="16"/>
  <c r="BH8" i="16"/>
  <c r="BH9" i="16"/>
  <c r="BH10" i="16"/>
  <c r="BH14" i="16"/>
  <c r="BH18" i="16"/>
  <c r="BH13" i="16"/>
  <c r="BH15" i="16"/>
  <c r="BH19" i="16"/>
  <c r="BH11" i="16"/>
  <c r="BH16" i="16"/>
  <c r="BH20" i="16"/>
  <c r="BH21" i="16"/>
  <c r="BH24" i="16"/>
  <c r="BH28" i="16"/>
  <c r="BH25" i="16"/>
  <c r="BH22" i="16"/>
  <c r="BH26" i="16"/>
  <c r="BH23" i="16"/>
  <c r="BH33" i="16"/>
  <c r="BH27" i="16"/>
  <c r="BH30" i="16"/>
  <c r="BH34" i="16"/>
  <c r="BH17" i="16"/>
  <c r="BH31" i="16"/>
  <c r="BH35" i="16"/>
  <c r="BH37" i="16"/>
  <c r="BH41" i="16"/>
  <c r="BH45" i="16"/>
  <c r="BH49" i="16"/>
  <c r="BH53" i="16"/>
  <c r="BH32" i="16"/>
  <c r="BH38" i="16"/>
  <c r="BH42" i="16"/>
  <c r="BH46" i="16"/>
  <c r="BH50" i="16"/>
  <c r="BH29" i="16"/>
  <c r="BH36" i="16"/>
  <c r="BH39" i="16"/>
  <c r="BH43" i="16"/>
  <c r="BH47" i="16"/>
  <c r="BH51" i="16"/>
  <c r="BH52" i="16"/>
  <c r="BH54" i="16"/>
  <c r="BH55" i="16"/>
  <c r="BH59" i="16"/>
  <c r="BH63" i="16"/>
  <c r="BH67" i="16"/>
  <c r="BH40" i="16"/>
  <c r="BH56" i="16"/>
  <c r="BH60" i="16"/>
  <c r="BH64" i="16"/>
  <c r="BH68" i="16"/>
  <c r="BH44" i="16"/>
  <c r="BH57" i="16"/>
  <c r="BH61" i="16"/>
  <c r="BH65" i="16"/>
  <c r="BH69" i="16"/>
  <c r="BH48" i="16"/>
  <c r="BH73" i="16"/>
  <c r="BH77" i="16"/>
  <c r="BH81" i="16"/>
  <c r="BH72" i="16"/>
  <c r="BH58" i="16"/>
  <c r="BH74" i="16"/>
  <c r="BH78" i="16"/>
  <c r="BH82" i="16"/>
  <c r="BH62" i="16"/>
  <c r="BH70" i="16"/>
  <c r="BH71" i="16"/>
  <c r="BH75" i="16"/>
  <c r="BH79" i="16"/>
  <c r="BH83" i="16"/>
  <c r="BH66" i="16"/>
  <c r="BH76" i="16"/>
  <c r="BH80" i="16"/>
  <c r="AQ83" i="16" a="1"/>
  <c r="AQ83" i="16" s="1"/>
  <c r="AT83" i="16" a="1"/>
  <c r="AT83" i="16" s="1"/>
  <c r="AS83" i="16" s="1" a="1"/>
  <c r="AS83" i="16" s="1"/>
  <c r="AT58" i="16" a="1"/>
  <c r="AT58" i="16" s="1"/>
  <c r="AS58" i="16" s="1" a="1"/>
  <c r="AS58" i="16" s="1"/>
  <c r="AT74" i="16" a="1"/>
  <c r="AT74" i="16" s="1"/>
  <c r="AS74" i="16" s="1" a="1"/>
  <c r="AS74" i="16" s="1"/>
  <c r="AT77" i="16" a="1"/>
  <c r="AT77" i="16" s="1"/>
  <c r="AS77" i="16" s="1" a="1"/>
  <c r="AS77" i="16" s="1"/>
  <c r="AT69" i="16" a="1"/>
  <c r="AT69" i="16" s="1"/>
  <c r="AS69" i="16" s="1" a="1"/>
  <c r="AS69" i="16" s="1"/>
  <c r="AT54" i="16" a="1"/>
  <c r="AT54" i="16" s="1"/>
  <c r="AS54" i="16" s="1" a="1"/>
  <c r="AS54" i="16" s="1"/>
  <c r="AT60" i="16" a="1"/>
  <c r="AT60" i="16" s="1"/>
  <c r="AS60" i="16" s="1" a="1"/>
  <c r="AS60" i="16" s="1"/>
  <c r="AT63" i="16" a="1"/>
  <c r="AT63" i="16" s="1"/>
  <c r="AS63" i="16" s="1" a="1"/>
  <c r="AS63" i="16" s="1"/>
  <c r="AT51" i="16" a="1"/>
  <c r="AT51" i="16" s="1"/>
  <c r="AS51" i="16" s="1" a="1"/>
  <c r="AS51" i="16" s="1"/>
  <c r="AT32" i="16" a="1"/>
  <c r="AT32" i="16" s="1"/>
  <c r="AS32" i="16" s="1" a="1"/>
  <c r="AS32" i="16" s="1"/>
  <c r="AT38" i="16" a="1"/>
  <c r="AT38" i="16" s="1"/>
  <c r="AS38" i="16" s="1" a="1"/>
  <c r="AS38" i="16" s="1"/>
  <c r="AT41" i="16" a="1"/>
  <c r="AT41" i="16" s="1"/>
  <c r="AS41" i="16" s="1" a="1"/>
  <c r="AS41" i="16" s="1"/>
  <c r="AT27" i="16" a="1"/>
  <c r="AT27" i="16" s="1"/>
  <c r="AS27" i="16" s="1" a="1"/>
  <c r="AS27" i="16" s="1"/>
  <c r="AT23" i="16" a="1"/>
  <c r="AT23" i="16" s="1"/>
  <c r="AS23" i="16" s="1" a="1"/>
  <c r="AS23" i="16" s="1"/>
  <c r="AT11" i="16" a="1"/>
  <c r="AT11" i="16" s="1"/>
  <c r="AS11" i="16" s="1" a="1"/>
  <c r="AS11" i="16" s="1"/>
  <c r="AT28" i="16" a="1"/>
  <c r="AT28" i="16" s="1"/>
  <c r="AS28" i="16" s="1" a="1"/>
  <c r="AS28" i="16" s="1"/>
  <c r="AT20" i="16" a="1"/>
  <c r="AT20" i="16" s="1"/>
  <c r="AS20" i="16" s="1" a="1"/>
  <c r="AS20" i="16" s="1"/>
  <c r="AT8" i="16" a="1"/>
  <c r="AT8" i="16" s="1"/>
  <c r="AS8" i="16" s="1" a="1"/>
  <c r="AS8" i="16" s="1"/>
  <c r="AT6" i="16" a="1"/>
  <c r="AT6" i="16" s="1"/>
  <c r="AS6" i="16" s="1" a="1"/>
  <c r="AS6" i="16" s="1"/>
  <c r="AT4" i="16" a="1"/>
  <c r="AT4" i="16" s="1"/>
  <c r="AS4" i="16" s="1" a="1"/>
  <c r="AS4" i="16" s="1"/>
  <c r="AX73" i="16" a="1"/>
  <c r="AX73" i="16" s="1"/>
  <c r="AW73" i="16" s="1" a="1"/>
  <c r="AW73" i="16" s="1"/>
  <c r="AX72" i="16" a="1"/>
  <c r="AX72" i="16" s="1"/>
  <c r="AW72" i="16" s="1" a="1"/>
  <c r="AW72" i="16" s="1"/>
  <c r="AX75" i="16" a="1"/>
  <c r="AX75" i="16" s="1"/>
  <c r="AW75" i="16" s="1" a="1"/>
  <c r="AW75" i="16" s="1"/>
  <c r="AX78" i="16" a="1"/>
  <c r="AX78" i="16" s="1"/>
  <c r="AW78" i="16" s="1" a="1"/>
  <c r="AW78" i="16" s="1"/>
  <c r="AX66" i="16" a="1"/>
  <c r="AX66" i="16" s="1"/>
  <c r="AW66" i="16" s="1" a="1"/>
  <c r="AW66" i="16" s="1"/>
  <c r="AX49" i="16" a="1"/>
  <c r="AX49" i="16" s="1"/>
  <c r="AW49" i="16" s="1" a="1"/>
  <c r="AW49" i="16" s="1"/>
  <c r="AX57" i="16" a="1"/>
  <c r="AX57" i="16" s="1"/>
  <c r="AW57" i="16" s="1" a="1"/>
  <c r="AW57" i="16" s="1"/>
  <c r="AX60" i="16" a="1"/>
  <c r="AX60" i="16" s="1"/>
  <c r="AW60" i="16" s="1" a="1"/>
  <c r="AW60" i="16" s="1"/>
  <c r="AX48" i="16" a="1"/>
  <c r="AX48" i="16" s="1"/>
  <c r="AW48" i="16" s="1" a="1"/>
  <c r="AW48" i="16" s="1"/>
  <c r="AX22" i="16" a="1"/>
  <c r="AX22" i="16" s="1"/>
  <c r="AW22" i="16" s="1" a="1"/>
  <c r="AW22" i="16" s="1"/>
  <c r="AX39" i="16" a="1"/>
  <c r="AX39" i="16" s="1"/>
  <c r="AW39" i="16" s="1" a="1"/>
  <c r="AW39" i="16" s="1"/>
  <c r="AX42" i="16" a="1"/>
  <c r="AX42" i="16" s="1"/>
  <c r="AW42" i="16" s="1" a="1"/>
  <c r="AW42" i="16" s="1"/>
  <c r="AX36" i="16" a="1"/>
  <c r="AX36" i="16" s="1"/>
  <c r="AW36" i="16" s="1" a="1"/>
  <c r="AW36" i="16" s="1"/>
  <c r="AX34" i="16" a="1"/>
  <c r="AX34" i="16" s="1"/>
  <c r="AW34" i="16" s="1" a="1"/>
  <c r="AW34" i="16" s="1"/>
  <c r="AX23" i="16" a="1"/>
  <c r="AX23" i="16" s="1"/>
  <c r="AW23" i="16" s="1" a="1"/>
  <c r="AW23" i="16" s="1"/>
  <c r="AX29" i="16" a="1"/>
  <c r="AX29" i="16" s="1"/>
  <c r="AW29" i="16" s="1" a="1"/>
  <c r="AW29" i="16" s="1"/>
  <c r="AX20" i="16" a="1"/>
  <c r="AX20" i="16" s="1"/>
  <c r="AW20" i="16" s="1" a="1"/>
  <c r="AW20" i="16" s="1"/>
  <c r="AX15" i="16" a="1"/>
  <c r="AX15" i="16" s="1"/>
  <c r="AW15" i="16" s="1" a="1"/>
  <c r="AW15" i="16" s="1"/>
  <c r="AX9" i="16" a="1"/>
  <c r="AX9" i="16" s="1"/>
  <c r="AW9" i="16" s="1" a="1"/>
  <c r="AW9" i="16" s="1"/>
  <c r="AX8" i="16" a="1"/>
  <c r="AX8" i="16" s="1"/>
  <c r="AW8" i="16" s="1" a="1"/>
  <c r="AW8" i="16" s="1"/>
  <c r="BB81" i="16" a="1"/>
  <c r="BB81" i="16" s="1"/>
  <c r="BA81" i="16" s="1" a="1"/>
  <c r="BA81" i="16" s="1"/>
  <c r="BB74" i="16" a="1"/>
  <c r="BB74" i="16" s="1"/>
  <c r="BA74" i="16" s="1" a="1"/>
  <c r="BA74" i="16" s="1"/>
  <c r="BB76" i="16" a="1"/>
  <c r="BB76" i="16" s="1"/>
  <c r="BA76" i="16" s="1" a="1"/>
  <c r="BA76" i="16" s="1"/>
  <c r="AY83" i="16" a="1"/>
  <c r="AY83" i="16" s="1"/>
  <c r="BB83" i="16" a="1"/>
  <c r="BB83" i="16" s="1"/>
  <c r="BA83" i="16" s="1" a="1"/>
  <c r="BA83" i="16" s="1"/>
  <c r="BB68" i="16" a="1"/>
  <c r="BB68" i="16" s="1"/>
  <c r="BA68" i="16" s="1" a="1"/>
  <c r="BA68" i="16" s="1"/>
  <c r="BB42" i="16" a="1"/>
  <c r="BB42" i="16" s="1"/>
  <c r="BA42" i="16" s="1" a="1"/>
  <c r="BA42" i="16" s="1"/>
  <c r="BB58" i="16" a="1"/>
  <c r="BB58" i="16" s="1"/>
  <c r="BA58" i="16" s="1" a="1"/>
  <c r="BA58" i="16" s="1"/>
  <c r="BB65" i="16" a="1"/>
  <c r="BB65" i="16" s="1"/>
  <c r="BA65" i="16" s="1" a="1"/>
  <c r="BA65" i="16" s="1"/>
  <c r="BB53" i="16" a="1"/>
  <c r="BB53" i="16" s="1"/>
  <c r="BA53" i="16" s="1" a="1"/>
  <c r="BA53" i="16" s="1"/>
  <c r="BB34" i="16" a="1"/>
  <c r="BB34" i="16" s="1"/>
  <c r="BA34" i="16" s="1" a="1"/>
  <c r="BA34" i="16" s="1"/>
  <c r="BB40" i="16" a="1"/>
  <c r="BB40" i="16" s="1"/>
  <c r="BA40" i="16" s="1" a="1"/>
  <c r="BA40" i="16" s="1"/>
  <c r="BB47" i="16" a="1"/>
  <c r="BB47" i="16" s="1"/>
  <c r="BA47" i="16" s="1" a="1"/>
  <c r="BA47" i="16" s="1"/>
  <c r="BB33" i="16" a="1"/>
  <c r="BB33" i="16" s="1"/>
  <c r="BA33" i="16" s="1" a="1"/>
  <c r="BA33" i="16" s="1"/>
  <c r="BB15" i="16" a="1"/>
  <c r="BB15" i="16" s="1"/>
  <c r="BA15" i="16" s="1" a="1"/>
  <c r="BA15" i="16" s="1"/>
  <c r="BB24" i="16" a="1"/>
  <c r="BB24" i="16" s="1"/>
  <c r="BA24" i="16" s="1" a="1"/>
  <c r="BA24" i="16" s="1"/>
  <c r="BB22" i="16" a="1"/>
  <c r="BB22" i="16" s="1"/>
  <c r="BA22" i="16" s="1" a="1"/>
  <c r="BA22" i="16" s="1"/>
  <c r="BB13" i="16" a="1"/>
  <c r="BB13" i="16" s="1"/>
  <c r="BA13" i="16" s="1" a="1"/>
  <c r="BA13" i="16" s="1"/>
  <c r="BB20" i="16" a="1"/>
  <c r="BB20" i="16" s="1"/>
  <c r="BA20" i="16" s="1" a="1"/>
  <c r="BA20" i="16" s="1"/>
  <c r="BB11" i="16" a="1"/>
  <c r="BB11" i="16" s="1"/>
  <c r="BA11" i="16" s="1" a="1"/>
  <c r="BA11" i="16" s="1"/>
  <c r="BB6" i="16" a="1"/>
  <c r="BB6" i="16" s="1"/>
  <c r="BA6" i="16" s="1" a="1"/>
  <c r="BA6" i="16" s="1"/>
  <c r="AT79" i="16" a="1"/>
  <c r="AT79" i="16" s="1"/>
  <c r="AS79" i="16" s="1" a="1"/>
  <c r="AS79" i="16" s="1"/>
  <c r="AT44" i="16" a="1"/>
  <c r="AT44" i="16" s="1"/>
  <c r="AS44" i="16" s="1" a="1"/>
  <c r="AS44" i="16" s="1"/>
  <c r="AT76" i="16" a="1"/>
  <c r="AT76" i="16" s="1"/>
  <c r="AS76" i="16" s="1" a="1"/>
  <c r="AS76" i="16" s="1"/>
  <c r="AT73" i="16" a="1"/>
  <c r="AT73" i="16" s="1"/>
  <c r="AS73" i="16" s="1" a="1"/>
  <c r="AS73" i="16" s="1"/>
  <c r="AT65" i="16" a="1"/>
  <c r="AT65" i="16" s="1"/>
  <c r="AS65" i="16" s="1" a="1"/>
  <c r="AS65" i="16" s="1"/>
  <c r="AT40" i="16" a="1"/>
  <c r="AT40" i="16" s="1"/>
  <c r="AS40" i="16" s="1" a="1"/>
  <c r="AS40" i="16" s="1"/>
  <c r="AT56" i="16" a="1"/>
  <c r="AT56" i="16" s="1"/>
  <c r="AS56" i="16" s="1" a="1"/>
  <c r="AS56" i="16" s="1"/>
  <c r="AT59" i="16" a="1"/>
  <c r="AT59" i="16" s="1"/>
  <c r="AS59" i="16" s="1" a="1"/>
  <c r="AS59" i="16" s="1"/>
  <c r="AT47" i="16" a="1"/>
  <c r="AT47" i="16" s="1"/>
  <c r="AS47" i="16" s="1" a="1"/>
  <c r="AS47" i="16" s="1"/>
  <c r="AT50" i="16" a="1"/>
  <c r="AT50" i="16" s="1"/>
  <c r="AS50" i="16" s="1" a="1"/>
  <c r="AS50" i="16" s="1"/>
  <c r="AT53" i="16" a="1"/>
  <c r="AT53" i="16" s="1"/>
  <c r="AS53" i="16" s="1" a="1"/>
  <c r="AS53" i="16" s="1"/>
  <c r="AT36" i="16" a="1"/>
  <c r="AT36" i="16" s="1"/>
  <c r="AS36" i="16" s="1" a="1"/>
  <c r="AS36" i="16" s="1"/>
  <c r="AT22" i="16" a="1"/>
  <c r="AT22" i="16" s="1"/>
  <c r="AS22" i="16" s="1" a="1"/>
  <c r="AS22" i="16" s="1"/>
  <c r="AT37" i="16" a="1"/>
  <c r="AT37" i="16" s="1"/>
  <c r="AS37" i="16" s="1" a="1"/>
  <c r="AS37" i="16" s="1"/>
  <c r="AT29" i="16" a="1"/>
  <c r="AT29" i="16" s="1"/>
  <c r="AS29" i="16" s="1" a="1"/>
  <c r="AS29" i="16" s="1"/>
  <c r="AT24" i="16" a="1"/>
  <c r="AT24" i="16" s="1"/>
  <c r="AS24" i="16" s="1" a="1"/>
  <c r="AS24" i="16" s="1"/>
  <c r="AT16" i="16" a="1"/>
  <c r="AT16" i="16" s="1"/>
  <c r="AS16" i="16" s="1" a="1"/>
  <c r="AS16" i="16" s="1"/>
  <c r="AT18" i="16" a="1"/>
  <c r="AT18" i="16" s="1"/>
  <c r="AS18" i="16" s="1" a="1"/>
  <c r="AS18" i="16" s="1"/>
  <c r="AT9" i="16" a="1"/>
  <c r="AT9" i="16" s="1"/>
  <c r="AS9" i="16" s="1" a="1"/>
  <c r="AS9" i="16" s="1"/>
  <c r="AT7" i="16" a="1"/>
  <c r="AT7" i="16" s="1"/>
  <c r="AS7" i="16" s="1" a="1"/>
  <c r="AS7" i="16" s="1"/>
  <c r="AX53" i="16" a="1"/>
  <c r="AX53" i="16" s="1"/>
  <c r="AW53" i="16" s="1" a="1"/>
  <c r="AW53" i="16" s="1"/>
  <c r="AX67" i="16" a="1"/>
  <c r="AX67" i="16" s="1"/>
  <c r="AW67" i="16" s="1" a="1"/>
  <c r="AW67" i="16" s="1"/>
  <c r="AX71" i="16" a="1"/>
  <c r="AX71" i="16" s="1"/>
  <c r="AW71" i="16" s="1" a="1"/>
  <c r="AW71" i="16" s="1"/>
  <c r="AX74" i="16" a="1"/>
  <c r="AX74" i="16" s="1"/>
  <c r="AW74" i="16" s="1" a="1"/>
  <c r="AW74" i="16" s="1"/>
  <c r="AX62" i="16" a="1"/>
  <c r="AX62" i="16" s="1"/>
  <c r="AW62" i="16" s="1" a="1"/>
  <c r="AW62" i="16" s="1"/>
  <c r="AX69" i="16" a="1"/>
  <c r="AX69" i="16" s="1"/>
  <c r="AW69" i="16" s="1" a="1"/>
  <c r="AW69" i="16" s="1"/>
  <c r="AX45" i="16" a="1"/>
  <c r="AX45" i="16" s="1"/>
  <c r="AW45" i="16" s="1" a="1"/>
  <c r="AW45" i="16" s="1"/>
  <c r="AX56" i="16" a="1"/>
  <c r="AX56" i="16" s="1"/>
  <c r="AW56" i="16" s="1" a="1"/>
  <c r="AW56" i="16" s="1"/>
  <c r="AX44" i="16" a="1"/>
  <c r="AX44" i="16" s="1"/>
  <c r="AW44" i="16" s="1" a="1"/>
  <c r="AW44" i="16" s="1"/>
  <c r="AX51" i="16" a="1"/>
  <c r="AX51" i="16" s="1"/>
  <c r="AW51" i="16" s="1" a="1"/>
  <c r="AW51" i="16" s="1"/>
  <c r="AX54" i="16" a="1"/>
  <c r="AX54" i="16" s="1"/>
  <c r="AW54" i="16" s="1" a="1"/>
  <c r="AW54" i="16" s="1"/>
  <c r="AX38" i="16" a="1"/>
  <c r="AX38" i="16" s="1"/>
  <c r="AW38" i="16" s="1" a="1"/>
  <c r="AW38" i="16" s="1"/>
  <c r="AX32" i="16" a="1"/>
  <c r="AX32" i="16" s="1"/>
  <c r="AW32" i="16" s="1" a="1"/>
  <c r="AW32" i="16" s="1"/>
  <c r="AX30" i="16" a="1"/>
  <c r="AX30" i="16" s="1"/>
  <c r="AW30" i="16" s="1" a="1"/>
  <c r="AW30" i="16" s="1"/>
  <c r="AX18" i="16" a="1"/>
  <c r="AX18" i="16" s="1"/>
  <c r="AW18" i="16" s="1" a="1"/>
  <c r="AW18" i="16" s="1"/>
  <c r="AX25" i="16" a="1"/>
  <c r="AX25" i="16" s="1"/>
  <c r="AW25" i="16" s="1" a="1"/>
  <c r="AW25" i="16" s="1"/>
  <c r="AX16" i="16" a="1"/>
  <c r="AX16" i="16" s="1"/>
  <c r="AW16" i="16" s="1" a="1"/>
  <c r="AW16" i="16" s="1"/>
  <c r="AX11" i="16" a="1"/>
  <c r="AX11" i="16" s="1"/>
  <c r="AW11" i="16" s="1" a="1"/>
  <c r="AW11" i="16" s="1"/>
  <c r="AX7" i="16" a="1"/>
  <c r="AX7" i="16" s="1"/>
  <c r="AW7" i="16" s="1" a="1"/>
  <c r="AW7" i="16" s="1"/>
  <c r="AX4" i="16" a="1"/>
  <c r="AX4" i="16" s="1"/>
  <c r="AW4" i="16" s="1" a="1"/>
  <c r="AW4" i="16" s="1"/>
  <c r="BB77" i="16" a="1"/>
  <c r="BB77" i="16" s="1"/>
  <c r="BA77" i="16" s="1" a="1"/>
  <c r="BA77" i="16" s="1"/>
  <c r="BB70" i="16" a="1"/>
  <c r="BB70" i="16" s="1"/>
  <c r="BA70" i="16" s="1" a="1"/>
  <c r="BA70" i="16" s="1"/>
  <c r="BB72" i="16" a="1"/>
  <c r="BB72" i="16" s="1"/>
  <c r="BA72" i="16" s="1" a="1"/>
  <c r="BA72" i="16" s="1"/>
  <c r="BB79" i="16" a="1"/>
  <c r="BB79" i="16" s="1"/>
  <c r="BA79" i="16" s="1" a="1"/>
  <c r="BA79" i="16" s="1"/>
  <c r="BB67" i="16" a="1"/>
  <c r="BB67" i="16" s="1"/>
  <c r="BA67" i="16" s="1" a="1"/>
  <c r="BA67" i="16" s="1"/>
  <c r="BB36" i="16" a="1"/>
  <c r="BB36" i="16" s="1"/>
  <c r="BA36" i="16" s="1" a="1"/>
  <c r="BA36" i="16" s="1"/>
  <c r="BB54" i="16" a="1"/>
  <c r="BB54" i="16" s="1"/>
  <c r="BA54" i="16" s="1" a="1"/>
  <c r="BA54" i="16" s="1"/>
  <c r="BB61" i="16" a="1"/>
  <c r="BB61" i="16" s="1"/>
  <c r="BA61" i="16" s="1" a="1"/>
  <c r="BA61" i="16" s="1"/>
  <c r="BB49" i="16" a="1"/>
  <c r="BB49" i="16" s="1"/>
  <c r="BA49" i="16" s="1" a="1"/>
  <c r="BA49" i="16" s="1"/>
  <c r="BB52" i="16" a="1"/>
  <c r="BB52" i="16" s="1"/>
  <c r="BA52" i="16" s="1" a="1"/>
  <c r="BA52" i="16" s="1"/>
  <c r="BB30" i="16" a="1"/>
  <c r="BB30" i="16" s="1"/>
  <c r="BA30" i="16" s="1" a="1"/>
  <c r="BA30" i="16" s="1"/>
  <c r="BB43" i="16" a="1"/>
  <c r="BB43" i="16" s="1"/>
  <c r="BA43" i="16" s="1" a="1"/>
  <c r="BA43" i="16" s="1"/>
  <c r="BB32" i="16" a="1"/>
  <c r="BB32" i="16" s="1"/>
  <c r="BA32" i="16" s="1" a="1"/>
  <c r="BA32" i="16" s="1"/>
  <c r="BB35" i="16" a="1"/>
  <c r="BB35" i="16" s="1"/>
  <c r="BA35" i="16" s="1" a="1"/>
  <c r="BA35" i="16" s="1"/>
  <c r="BB27" i="16" a="1"/>
  <c r="BB27" i="16" s="1"/>
  <c r="BA27" i="16" s="1" a="1"/>
  <c r="BA27" i="16" s="1"/>
  <c r="BB19" i="16" a="1"/>
  <c r="BB19" i="16" s="1"/>
  <c r="BA19" i="16" s="1" a="1"/>
  <c r="BA19" i="16" s="1"/>
  <c r="BB9" i="16" a="1"/>
  <c r="BB9" i="16" s="1"/>
  <c r="BA9" i="16" s="1" a="1"/>
  <c r="BA9" i="16" s="1"/>
  <c r="BB16" i="16" a="1"/>
  <c r="BB16" i="16" s="1"/>
  <c r="BA16" i="16" s="1" a="1"/>
  <c r="BA16" i="16" s="1"/>
  <c r="BB4" i="16" a="1"/>
  <c r="BB4" i="16" s="1"/>
  <c r="BA4" i="16" s="1" a="1"/>
  <c r="BA4" i="16" s="1"/>
  <c r="BB5" i="16" a="1"/>
  <c r="BB5" i="16" s="1"/>
  <c r="BA5" i="16" s="1" a="1"/>
  <c r="BA5" i="16" s="1"/>
  <c r="AX3" i="16" a="1"/>
  <c r="AX3" i="16" s="1"/>
  <c r="AW3" i="16" s="1" a="1"/>
  <c r="AW3" i="16" s="1"/>
  <c r="AT3" i="16" a="1"/>
  <c r="AT3" i="16" s="1"/>
  <c r="AS3" i="16" s="1" a="1"/>
  <c r="AS3" i="16" s="1"/>
  <c r="BB3" i="16" a="1"/>
  <c r="BB3" i="16" s="1"/>
  <c r="BA3" i="16" s="1" a="1"/>
  <c r="BA3" i="16" s="1"/>
  <c r="AU3" i="16" a="1"/>
  <c r="AU3" i="16" s="1"/>
  <c r="AU4" i="16" s="1" a="1"/>
  <c r="AU4" i="16" s="1"/>
  <c r="AU5" i="16" s="1" a="1"/>
  <c r="AU5" i="16" s="1"/>
  <c r="AU6" i="16" s="1" a="1"/>
  <c r="AU6" i="16" s="1"/>
  <c r="AU7" i="16" s="1" a="1"/>
  <c r="AU7" i="16" s="1"/>
  <c r="AU8" i="16" s="1" a="1"/>
  <c r="AU8" i="16" s="1"/>
  <c r="AU9" i="16" s="1" a="1"/>
  <c r="AU9" i="16" s="1"/>
  <c r="AU10" i="16" s="1" a="1"/>
  <c r="AU10" i="16" s="1"/>
  <c r="AU11" i="16" s="1" a="1"/>
  <c r="AU11" i="16" s="1"/>
  <c r="AU12" i="16" s="1" a="1"/>
  <c r="AU12" i="16" s="1"/>
  <c r="AU13" i="16" s="1" a="1"/>
  <c r="AU13" i="16" s="1"/>
  <c r="AU14" i="16" s="1" a="1"/>
  <c r="AU14" i="16" s="1"/>
  <c r="AU15" i="16" s="1" a="1"/>
  <c r="AU15" i="16" s="1"/>
  <c r="AU16" i="16" s="1" a="1"/>
  <c r="AU16" i="16" s="1"/>
  <c r="AU17" i="16" s="1" a="1"/>
  <c r="AU17" i="16" s="1"/>
  <c r="AU18" i="16" s="1" a="1"/>
  <c r="AU18" i="16" s="1"/>
  <c r="AU19" i="16" s="1" a="1"/>
  <c r="AU19" i="16" s="1"/>
  <c r="AU20" i="16" s="1" a="1"/>
  <c r="AU20" i="16" s="1"/>
  <c r="AU21" i="16" s="1" a="1"/>
  <c r="AU21" i="16" s="1"/>
  <c r="AU22" i="16" s="1" a="1"/>
  <c r="AU22" i="16" s="1"/>
  <c r="AU23" i="16" s="1" a="1"/>
  <c r="AU23" i="16" s="1"/>
  <c r="AU24" i="16" s="1" a="1"/>
  <c r="AU24" i="16" s="1"/>
  <c r="AU25" i="16" s="1" a="1"/>
  <c r="AU25" i="16" s="1"/>
  <c r="AU26" i="16" s="1" a="1"/>
  <c r="AU26" i="16" s="1"/>
  <c r="AU27" i="16" s="1" a="1"/>
  <c r="AU27" i="16" s="1"/>
  <c r="AU28" i="16" s="1" a="1"/>
  <c r="AU28" i="16" s="1"/>
  <c r="AU29" i="16" s="1" a="1"/>
  <c r="AU29" i="16" s="1"/>
  <c r="AU30" i="16" s="1" a="1"/>
  <c r="AU30" i="16" s="1"/>
  <c r="AU31" i="16" s="1" a="1"/>
  <c r="AU31" i="16" s="1"/>
  <c r="AU32" i="16" s="1" a="1"/>
  <c r="AU32" i="16" s="1"/>
  <c r="AU33" i="16" s="1" a="1"/>
  <c r="AU33" i="16" s="1"/>
  <c r="AU34" i="16" s="1" a="1"/>
  <c r="AU34" i="16" s="1"/>
  <c r="AU35" i="16" s="1" a="1"/>
  <c r="AU35" i="16" s="1"/>
  <c r="AU36" i="16" s="1" a="1"/>
  <c r="AU36" i="16" s="1"/>
  <c r="AU37" i="16" s="1" a="1"/>
  <c r="AU37" i="16" s="1"/>
  <c r="AU38" i="16" s="1" a="1"/>
  <c r="AU38" i="16" s="1"/>
  <c r="AU39" i="16" s="1" a="1"/>
  <c r="AU39" i="16" s="1"/>
  <c r="AU40" i="16" s="1" a="1"/>
  <c r="AU40" i="16" s="1"/>
  <c r="AU41" i="16" s="1" a="1"/>
  <c r="AU41" i="16" s="1"/>
  <c r="AU42" i="16" s="1" a="1"/>
  <c r="AU42" i="16" s="1"/>
  <c r="AU43" i="16" s="1" a="1"/>
  <c r="AU43" i="16" s="1"/>
  <c r="AU44" i="16" s="1" a="1"/>
  <c r="AU44" i="16" s="1"/>
  <c r="AU45" i="16" s="1" a="1"/>
  <c r="AU45" i="16" s="1"/>
  <c r="AU46" i="16" s="1" a="1"/>
  <c r="AU46" i="16" s="1"/>
  <c r="AU47" i="16" s="1" a="1"/>
  <c r="AU47" i="16" s="1"/>
  <c r="AU48" i="16" s="1" a="1"/>
  <c r="AU48" i="16" s="1"/>
  <c r="AU49" i="16" s="1" a="1"/>
  <c r="AU49" i="16" s="1"/>
  <c r="AU50" i="16" s="1" a="1"/>
  <c r="AU50" i="16" s="1"/>
  <c r="AU51" i="16" s="1" a="1"/>
  <c r="AU51" i="16" s="1"/>
  <c r="AU52" i="16" s="1" a="1"/>
  <c r="AU52" i="16" s="1"/>
  <c r="AU53" i="16" s="1" a="1"/>
  <c r="AU53" i="16" s="1"/>
  <c r="AU54" i="16" s="1" a="1"/>
  <c r="AU54" i="16" s="1"/>
  <c r="AU55" i="16" s="1" a="1"/>
  <c r="AU55" i="16" s="1"/>
  <c r="AU56" i="16" s="1" a="1"/>
  <c r="AU56" i="16" s="1"/>
  <c r="AU57" i="16" s="1" a="1"/>
  <c r="AU57" i="16" s="1"/>
  <c r="AU58" i="16" s="1" a="1"/>
  <c r="AU58" i="16" s="1"/>
  <c r="AU59" i="16" s="1" a="1"/>
  <c r="AU59" i="16" s="1"/>
  <c r="AU60" i="16" s="1" a="1"/>
  <c r="AU60" i="16" s="1"/>
  <c r="AU61" i="16" s="1" a="1"/>
  <c r="AU61" i="16" s="1"/>
  <c r="AU62" i="16" s="1" a="1"/>
  <c r="AU62" i="16" s="1"/>
  <c r="AU63" i="16" s="1" a="1"/>
  <c r="AU63" i="16" s="1"/>
  <c r="AU64" i="16" s="1" a="1"/>
  <c r="AU64" i="16" s="1"/>
  <c r="AU65" i="16" s="1" a="1"/>
  <c r="AU65" i="16" s="1"/>
  <c r="AU66" i="16" s="1" a="1"/>
  <c r="AU66" i="16" s="1"/>
  <c r="AU67" i="16" s="1" a="1"/>
  <c r="AU67" i="16" s="1"/>
  <c r="AU68" i="16" s="1" a="1"/>
  <c r="AU68" i="16" s="1"/>
  <c r="AU69" i="16" s="1" a="1"/>
  <c r="AU69" i="16" s="1"/>
  <c r="AU70" i="16" s="1" a="1"/>
  <c r="AU70" i="16" s="1"/>
  <c r="AU71" i="16" s="1" a="1"/>
  <c r="AU71" i="16" s="1"/>
  <c r="AU72" i="16" s="1" a="1"/>
  <c r="AU72" i="16" s="1"/>
  <c r="AU73" i="16" s="1" a="1"/>
  <c r="AU73" i="16" s="1"/>
  <c r="AU74" i="16" s="1" a="1"/>
  <c r="AU74" i="16" s="1"/>
  <c r="AU75" i="16" s="1" a="1"/>
  <c r="AU75" i="16" s="1"/>
  <c r="AU76" i="16" s="1" a="1"/>
  <c r="AU76" i="16" s="1"/>
  <c r="AU77" i="16" s="1" a="1"/>
  <c r="AU77" i="16" s="1"/>
  <c r="AU78" i="16" s="1" a="1"/>
  <c r="AU78" i="16" s="1"/>
  <c r="AU79" i="16" s="1" a="1"/>
  <c r="AU79" i="16" s="1"/>
  <c r="AU80" i="16" s="1" a="1"/>
  <c r="AU80" i="16" s="1"/>
  <c r="AU81" i="16" s="1" a="1"/>
  <c r="AU81" i="16" s="1"/>
  <c r="AQ3" i="16" a="1"/>
  <c r="AQ3" i="16" s="1"/>
  <c r="AQ4" i="16" s="1" a="1"/>
  <c r="AQ4" i="16" s="1"/>
  <c r="AQ5" i="16" s="1" a="1"/>
  <c r="AQ5" i="16" s="1"/>
  <c r="AQ6" i="16" s="1" a="1"/>
  <c r="AQ6" i="16" s="1"/>
  <c r="AQ7" i="16" s="1" a="1"/>
  <c r="AQ7" i="16" s="1"/>
  <c r="AQ8" i="16" s="1" a="1"/>
  <c r="AQ8" i="16" s="1"/>
  <c r="AQ9" i="16" s="1" a="1"/>
  <c r="AQ9" i="16" s="1"/>
  <c r="AQ10" i="16" s="1" a="1"/>
  <c r="AQ10" i="16" s="1"/>
  <c r="AQ11" i="16" s="1" a="1"/>
  <c r="AQ11" i="16" s="1"/>
  <c r="AQ12" i="16" s="1" a="1"/>
  <c r="AQ12" i="16" s="1"/>
  <c r="AQ13" i="16" s="1" a="1"/>
  <c r="AQ13" i="16" s="1"/>
  <c r="AQ14" i="16" s="1" a="1"/>
  <c r="AQ14" i="16" s="1"/>
  <c r="AQ15" i="16" s="1" a="1"/>
  <c r="AQ15" i="16" s="1"/>
  <c r="AQ16" i="16" s="1" a="1"/>
  <c r="AQ16" i="16" s="1"/>
  <c r="AQ17" i="16" s="1" a="1"/>
  <c r="AQ17" i="16" s="1"/>
  <c r="AQ18" i="16" s="1" a="1"/>
  <c r="AQ18" i="16" s="1"/>
  <c r="AQ19" i="16" s="1" a="1"/>
  <c r="AQ19" i="16" s="1"/>
  <c r="AQ20" i="16" s="1" a="1"/>
  <c r="AQ20" i="16" s="1"/>
  <c r="AQ21" i="16" s="1" a="1"/>
  <c r="AQ21" i="16" s="1"/>
  <c r="AQ22" i="16" s="1" a="1"/>
  <c r="AQ22" i="16" s="1"/>
  <c r="AQ23" i="16" s="1" a="1"/>
  <c r="AQ23" i="16" s="1"/>
  <c r="AQ24" i="16" s="1" a="1"/>
  <c r="AQ24" i="16" s="1"/>
  <c r="AQ25" i="16" s="1" a="1"/>
  <c r="AQ25" i="16" s="1"/>
  <c r="AQ26" i="16" s="1" a="1"/>
  <c r="AQ26" i="16" s="1"/>
  <c r="AQ27" i="16" s="1" a="1"/>
  <c r="AQ27" i="16" s="1"/>
  <c r="AQ28" i="16" s="1" a="1"/>
  <c r="AQ28" i="16" s="1"/>
  <c r="AQ29" i="16" s="1" a="1"/>
  <c r="AQ29" i="16" s="1"/>
  <c r="AQ30" i="16" s="1" a="1"/>
  <c r="AQ30" i="16" s="1"/>
  <c r="AQ31" i="16" s="1" a="1"/>
  <c r="AQ31" i="16" s="1"/>
  <c r="AQ32" i="16" s="1" a="1"/>
  <c r="AQ32" i="16" s="1"/>
  <c r="AQ33" i="16" s="1" a="1"/>
  <c r="AQ33" i="16" s="1"/>
  <c r="AQ34" i="16" s="1" a="1"/>
  <c r="AQ34" i="16" s="1"/>
  <c r="AQ35" i="16" s="1" a="1"/>
  <c r="AQ35" i="16" s="1"/>
  <c r="AQ36" i="16" s="1" a="1"/>
  <c r="AQ36" i="16" s="1"/>
  <c r="AQ37" i="16" s="1" a="1"/>
  <c r="AQ37" i="16" s="1"/>
  <c r="AQ38" i="16" s="1" a="1"/>
  <c r="AQ38" i="16" s="1"/>
  <c r="AQ39" i="16" s="1" a="1"/>
  <c r="AQ39" i="16" s="1"/>
  <c r="AQ40" i="16" s="1" a="1"/>
  <c r="AQ40" i="16" s="1"/>
  <c r="AQ41" i="16" s="1" a="1"/>
  <c r="AQ41" i="16" s="1"/>
  <c r="AQ42" i="16" s="1" a="1"/>
  <c r="AQ42" i="16" s="1"/>
  <c r="AQ43" i="16" s="1" a="1"/>
  <c r="AQ43" i="16" s="1"/>
  <c r="AQ44" i="16" s="1" a="1"/>
  <c r="AQ44" i="16" s="1"/>
  <c r="AQ45" i="16" s="1" a="1"/>
  <c r="AQ45" i="16" s="1"/>
  <c r="AQ46" i="16" s="1" a="1"/>
  <c r="AQ46" i="16" s="1"/>
  <c r="AQ47" i="16" s="1" a="1"/>
  <c r="AQ47" i="16" s="1"/>
  <c r="AQ48" i="16" s="1" a="1"/>
  <c r="AQ48" i="16" s="1"/>
  <c r="AQ49" i="16" s="1" a="1"/>
  <c r="AQ49" i="16" s="1"/>
  <c r="AQ50" i="16" s="1" a="1"/>
  <c r="AQ50" i="16" s="1"/>
  <c r="AQ51" i="16" s="1" a="1"/>
  <c r="AQ51" i="16" s="1"/>
  <c r="AQ52" i="16" s="1" a="1"/>
  <c r="AQ52" i="16" s="1"/>
  <c r="AQ53" i="16" s="1" a="1"/>
  <c r="AQ53" i="16" s="1"/>
  <c r="AQ54" i="16" s="1" a="1"/>
  <c r="AQ54" i="16" s="1"/>
  <c r="AQ55" i="16" s="1" a="1"/>
  <c r="AQ55" i="16" s="1"/>
  <c r="AQ56" i="16" s="1" a="1"/>
  <c r="AQ56" i="16" s="1"/>
  <c r="AQ57" i="16" s="1" a="1"/>
  <c r="AQ57" i="16" s="1"/>
  <c r="AQ58" i="16" s="1" a="1"/>
  <c r="AQ58" i="16" s="1"/>
  <c r="AQ59" i="16" s="1" a="1"/>
  <c r="AQ59" i="16" s="1"/>
  <c r="AQ60" i="16" s="1" a="1"/>
  <c r="AQ60" i="16" s="1"/>
  <c r="AQ61" i="16" s="1" a="1"/>
  <c r="AQ61" i="16" s="1"/>
  <c r="AQ62" i="16" s="1" a="1"/>
  <c r="AQ62" i="16" s="1"/>
  <c r="AQ63" i="16" s="1" a="1"/>
  <c r="AQ63" i="16" s="1"/>
  <c r="AQ64" i="16" s="1" a="1"/>
  <c r="AQ64" i="16" s="1"/>
  <c r="AQ65" i="16" s="1" a="1"/>
  <c r="AQ65" i="16" s="1"/>
  <c r="AQ66" i="16" s="1" a="1"/>
  <c r="AQ66" i="16" s="1"/>
  <c r="AQ67" i="16" s="1" a="1"/>
  <c r="AQ67" i="16" s="1"/>
  <c r="AQ68" i="16" s="1" a="1"/>
  <c r="AQ68" i="16" s="1"/>
  <c r="AQ69" i="16" s="1" a="1"/>
  <c r="AQ69" i="16" s="1"/>
  <c r="AQ70" i="16" s="1" a="1"/>
  <c r="AQ70" i="16" s="1"/>
  <c r="AQ71" i="16" s="1" a="1"/>
  <c r="AQ71" i="16" s="1"/>
  <c r="AQ72" i="16" s="1" a="1"/>
  <c r="AQ72" i="16" s="1"/>
  <c r="AQ73" i="16" s="1" a="1"/>
  <c r="AQ73" i="16" s="1"/>
  <c r="AQ74" i="16" s="1" a="1"/>
  <c r="AQ74" i="16" s="1"/>
  <c r="AQ75" i="16" s="1" a="1"/>
  <c r="AQ75" i="16" s="1"/>
  <c r="AQ76" i="16" s="1" a="1"/>
  <c r="AQ76" i="16" s="1"/>
  <c r="AQ77" i="16" s="1" a="1"/>
  <c r="AQ77" i="16" s="1"/>
  <c r="AQ78" i="16" s="1" a="1"/>
  <c r="AQ78" i="16" s="1"/>
  <c r="AQ79" i="16" s="1" a="1"/>
  <c r="AQ79" i="16" s="1"/>
  <c r="AQ80" i="16" s="1" a="1"/>
  <c r="AQ80" i="16" s="1"/>
  <c r="AQ81" i="16" s="1" a="1"/>
  <c r="AQ81" i="16" s="1"/>
  <c r="AY3" i="16" a="1"/>
  <c r="AY3" i="16" s="1"/>
  <c r="AY4" i="16" s="1" a="1"/>
  <c r="AY4" i="16" s="1"/>
  <c r="AY5" i="16" s="1" a="1"/>
  <c r="AY5" i="16" s="1"/>
  <c r="AY6" i="16" s="1" a="1"/>
  <c r="AY6" i="16" s="1"/>
  <c r="AY7" i="16" s="1" a="1"/>
  <c r="AY7" i="16" s="1"/>
  <c r="AY8" i="16" s="1" a="1"/>
  <c r="AY8" i="16" s="1"/>
  <c r="AY9" i="16" s="1" a="1"/>
  <c r="AY9" i="16" s="1"/>
  <c r="AY10" i="16" s="1" a="1"/>
  <c r="AY10" i="16" s="1"/>
  <c r="AY11" i="16" s="1" a="1"/>
  <c r="AY11" i="16" s="1"/>
  <c r="AY12" i="16" s="1" a="1"/>
  <c r="AY12" i="16" s="1"/>
  <c r="AY13" i="16" s="1" a="1"/>
  <c r="AY13" i="16" s="1"/>
  <c r="AY14" i="16" s="1" a="1"/>
  <c r="AY14" i="16" s="1"/>
  <c r="AY15" i="16" s="1" a="1"/>
  <c r="AY15" i="16" s="1"/>
  <c r="AY16" i="16" s="1" a="1"/>
  <c r="AY16" i="16" s="1"/>
  <c r="AY17" i="16" s="1" a="1"/>
  <c r="AY17" i="16" s="1"/>
  <c r="AY18" i="16" s="1" a="1"/>
  <c r="AY18" i="16" s="1"/>
  <c r="AY19" i="16" s="1" a="1"/>
  <c r="AY19" i="16" s="1"/>
  <c r="AY20" i="16" s="1" a="1"/>
  <c r="AY20" i="16" s="1"/>
  <c r="AY21" i="16" s="1" a="1"/>
  <c r="AY21" i="16" s="1"/>
  <c r="AY22" i="16" s="1" a="1"/>
  <c r="AY22" i="16" s="1"/>
  <c r="AY23" i="16" s="1" a="1"/>
  <c r="AY23" i="16" s="1"/>
  <c r="AY24" i="16" s="1" a="1"/>
  <c r="AY24" i="16" s="1"/>
  <c r="AY25" i="16" s="1" a="1"/>
  <c r="AY25" i="16" s="1"/>
  <c r="AY26" i="16" s="1" a="1"/>
  <c r="AY26" i="16" s="1"/>
  <c r="AY27" i="16" s="1" a="1"/>
  <c r="AY27" i="16" s="1"/>
  <c r="AY28" i="16" s="1" a="1"/>
  <c r="AY28" i="16" s="1"/>
  <c r="AY29" i="16" s="1" a="1"/>
  <c r="AY29" i="16" s="1"/>
  <c r="AY30" i="16" s="1" a="1"/>
  <c r="AY30" i="16" s="1"/>
  <c r="AY31" i="16" s="1" a="1"/>
  <c r="AY31" i="16" s="1"/>
  <c r="AY32" i="16" s="1" a="1"/>
  <c r="AY32" i="16" s="1"/>
  <c r="AY33" i="16" s="1" a="1"/>
  <c r="AY33" i="16" s="1"/>
  <c r="AY34" i="16" s="1" a="1"/>
  <c r="AY34" i="16" s="1"/>
  <c r="AY35" i="16" s="1" a="1"/>
  <c r="AY35" i="16" s="1"/>
  <c r="AY36" i="16" s="1" a="1"/>
  <c r="AY36" i="16" s="1"/>
  <c r="AY37" i="16" s="1" a="1"/>
  <c r="AY37" i="16" s="1"/>
  <c r="AY38" i="16" s="1" a="1"/>
  <c r="AY38" i="16" s="1"/>
  <c r="AY39" i="16" s="1" a="1"/>
  <c r="AY39" i="16" s="1"/>
  <c r="AY40" i="16" s="1" a="1"/>
  <c r="AY40" i="16" s="1"/>
  <c r="AY41" i="16" s="1" a="1"/>
  <c r="AY41" i="16" s="1"/>
  <c r="AY42" i="16" s="1" a="1"/>
  <c r="AY42" i="16" s="1"/>
  <c r="AY43" i="16" s="1" a="1"/>
  <c r="AY43" i="16" s="1"/>
  <c r="AY44" i="16" s="1" a="1"/>
  <c r="AY44" i="16" s="1"/>
  <c r="AY45" i="16" s="1" a="1"/>
  <c r="AY45" i="16" s="1"/>
  <c r="AY46" i="16" s="1" a="1"/>
  <c r="AY46" i="16" s="1"/>
  <c r="AY47" i="16" s="1" a="1"/>
  <c r="AY47" i="16" s="1"/>
  <c r="AY48" i="16" s="1" a="1"/>
  <c r="AY48" i="16" s="1"/>
  <c r="AY49" i="16" s="1" a="1"/>
  <c r="AY49" i="16" s="1"/>
  <c r="AY50" i="16" s="1" a="1"/>
  <c r="AY50" i="16" s="1"/>
  <c r="AY51" i="16" s="1" a="1"/>
  <c r="AY51" i="16" s="1"/>
  <c r="AY52" i="16" s="1" a="1"/>
  <c r="AY52" i="16" s="1"/>
  <c r="AY53" i="16" s="1" a="1"/>
  <c r="AY53" i="16" s="1"/>
  <c r="AY54" i="16" s="1" a="1"/>
  <c r="AY54" i="16" s="1"/>
  <c r="AY55" i="16" s="1" a="1"/>
  <c r="AY55" i="16" s="1"/>
  <c r="AY56" i="16" s="1" a="1"/>
  <c r="AY56" i="16" s="1"/>
  <c r="AY57" i="16" s="1" a="1"/>
  <c r="AY57" i="16" s="1"/>
  <c r="AY58" i="16" s="1" a="1"/>
  <c r="AY58" i="16" s="1"/>
  <c r="AY59" i="16" s="1" a="1"/>
  <c r="AY59" i="16" s="1"/>
  <c r="AY60" i="16" s="1" a="1"/>
  <c r="AY60" i="16" s="1"/>
  <c r="AY61" i="16" s="1" a="1"/>
  <c r="AY61" i="16" s="1"/>
  <c r="AY62" i="16" s="1" a="1"/>
  <c r="AY62" i="16" s="1"/>
  <c r="AY63" i="16" s="1" a="1"/>
  <c r="AY63" i="16" s="1"/>
  <c r="AY64" i="16" s="1" a="1"/>
  <c r="AY64" i="16" s="1"/>
  <c r="AY65" i="16" s="1" a="1"/>
  <c r="AY65" i="16" s="1"/>
  <c r="AY66" i="16" s="1" a="1"/>
  <c r="AY66" i="16" s="1"/>
  <c r="AY67" i="16" s="1" a="1"/>
  <c r="AY67" i="16" s="1"/>
  <c r="AY68" i="16" s="1" a="1"/>
  <c r="AY68" i="16" s="1"/>
  <c r="AY69" i="16" s="1" a="1"/>
  <c r="AY69" i="16" s="1"/>
  <c r="AY70" i="16" s="1" a="1"/>
  <c r="AY70" i="16" s="1"/>
  <c r="AY71" i="16" s="1" a="1"/>
  <c r="AY71" i="16" s="1"/>
  <c r="AY72" i="16" s="1" a="1"/>
  <c r="AY72" i="16" s="1"/>
  <c r="AY73" i="16" s="1" a="1"/>
  <c r="AY73" i="16" s="1"/>
  <c r="AY74" i="16" s="1" a="1"/>
  <c r="AY74" i="16" s="1"/>
  <c r="AY75" i="16" s="1" a="1"/>
  <c r="AY75" i="16" s="1"/>
  <c r="AY76" i="16" s="1" a="1"/>
  <c r="AY76" i="16" s="1"/>
  <c r="AY77" i="16" s="1" a="1"/>
  <c r="AY77" i="16" s="1"/>
  <c r="AY78" i="16" s="1" a="1"/>
  <c r="AY78" i="16" s="1"/>
  <c r="AY79" i="16" s="1" a="1"/>
  <c r="AY79" i="16" s="1"/>
  <c r="AY80" i="16" s="1" a="1"/>
  <c r="AY80" i="16" s="1"/>
  <c r="AY81" i="16" s="1" a="1"/>
  <c r="AY81" i="16" s="1"/>
  <c r="T3" i="1"/>
  <c r="U3" i="1"/>
  <c r="V3" i="1"/>
  <c r="W3" i="1"/>
  <c r="X3" i="1"/>
  <c r="Y3" i="1"/>
  <c r="Z3" i="1"/>
  <c r="T4" i="1"/>
  <c r="U4" i="1"/>
  <c r="V4" i="1"/>
  <c r="W4" i="1"/>
  <c r="X4" i="1"/>
  <c r="Y4" i="1"/>
  <c r="Z4" i="1"/>
  <c r="T5" i="1"/>
  <c r="U5" i="1"/>
  <c r="V5" i="1"/>
  <c r="W5" i="1"/>
  <c r="X5" i="1"/>
  <c r="Y5" i="1"/>
  <c r="Z5" i="1"/>
  <c r="T6" i="1"/>
  <c r="U6" i="1"/>
  <c r="V6" i="1"/>
  <c r="W6" i="1"/>
  <c r="X6" i="1"/>
  <c r="Y6" i="1"/>
  <c r="Z6" i="1"/>
  <c r="T7" i="1"/>
  <c r="U7" i="1"/>
  <c r="V7" i="1"/>
  <c r="W7" i="1"/>
  <c r="X7" i="1"/>
  <c r="Y7" i="1"/>
  <c r="Z7" i="1"/>
  <c r="T8" i="1"/>
  <c r="U8" i="1"/>
  <c r="V8" i="1"/>
  <c r="W8" i="1"/>
  <c r="X8" i="1"/>
  <c r="Y8" i="1"/>
  <c r="Z8" i="1"/>
  <c r="T9" i="1"/>
  <c r="U9" i="1"/>
  <c r="V9" i="1"/>
  <c r="W9" i="1"/>
  <c r="X9" i="1"/>
  <c r="Y9" i="1"/>
  <c r="Z9" i="1"/>
  <c r="T10" i="1"/>
  <c r="U10" i="1"/>
  <c r="V10" i="1"/>
  <c r="W10" i="1"/>
  <c r="X10" i="1"/>
  <c r="Y10" i="1"/>
  <c r="Z10" i="1"/>
  <c r="T11" i="1"/>
  <c r="U11" i="1"/>
  <c r="V11" i="1"/>
  <c r="W11" i="1"/>
  <c r="X11" i="1"/>
  <c r="Y11" i="1"/>
  <c r="Z11" i="1"/>
  <c r="T12" i="1"/>
  <c r="U12" i="1"/>
  <c r="V12" i="1"/>
  <c r="W12" i="1"/>
  <c r="X12" i="1"/>
  <c r="Y12" i="1"/>
  <c r="Z12" i="1"/>
  <c r="T13" i="1"/>
  <c r="U13" i="1"/>
  <c r="V13" i="1"/>
  <c r="W13" i="1"/>
  <c r="X13" i="1"/>
  <c r="Y13" i="1"/>
  <c r="Z13" i="1"/>
  <c r="T14" i="1"/>
  <c r="U14" i="1"/>
  <c r="V14" i="1"/>
  <c r="W14" i="1"/>
  <c r="X14" i="1"/>
  <c r="Y14" i="1"/>
  <c r="Z14" i="1"/>
  <c r="T15" i="1"/>
  <c r="U15" i="1"/>
  <c r="V15" i="1"/>
  <c r="W15" i="1"/>
  <c r="X15" i="1"/>
  <c r="Y15" i="1"/>
  <c r="Z15" i="1"/>
  <c r="T16" i="1"/>
  <c r="U16" i="1"/>
  <c r="V16" i="1"/>
  <c r="W16" i="1"/>
  <c r="X16" i="1"/>
  <c r="Y16" i="1"/>
  <c r="Z16" i="1"/>
  <c r="T17" i="1"/>
  <c r="U17" i="1"/>
  <c r="V17" i="1"/>
  <c r="W17" i="1"/>
  <c r="X17" i="1"/>
  <c r="Y17" i="1"/>
  <c r="Z17" i="1"/>
  <c r="T18" i="1"/>
  <c r="U18" i="1"/>
  <c r="V18" i="1"/>
  <c r="W18" i="1"/>
  <c r="X18" i="1"/>
  <c r="Y18" i="1"/>
  <c r="Z18" i="1"/>
  <c r="T19" i="1"/>
  <c r="U19" i="1"/>
  <c r="V19" i="1"/>
  <c r="W19" i="1"/>
  <c r="X19" i="1"/>
  <c r="Y19" i="1"/>
  <c r="Z19" i="1"/>
  <c r="T20" i="1"/>
  <c r="U20" i="1"/>
  <c r="V20" i="1"/>
  <c r="W20" i="1"/>
  <c r="X20" i="1"/>
  <c r="Y20" i="1"/>
  <c r="Z20" i="1"/>
  <c r="T21" i="1"/>
  <c r="U21" i="1"/>
  <c r="V21" i="1"/>
  <c r="W21" i="1"/>
  <c r="X21" i="1"/>
  <c r="Y21" i="1"/>
  <c r="Z21" i="1"/>
  <c r="T22" i="1"/>
  <c r="U22" i="1"/>
  <c r="V22" i="1"/>
  <c r="W22" i="1"/>
  <c r="X22" i="1"/>
  <c r="Y22" i="1"/>
  <c r="Z22" i="1"/>
  <c r="T23" i="1"/>
  <c r="U23" i="1"/>
  <c r="V23" i="1"/>
  <c r="W23" i="1"/>
  <c r="X23" i="1"/>
  <c r="Y23" i="1"/>
  <c r="Z23" i="1"/>
  <c r="T24" i="1"/>
  <c r="U24" i="1"/>
  <c r="V24" i="1"/>
  <c r="W24" i="1"/>
  <c r="X24" i="1"/>
  <c r="Y24" i="1"/>
  <c r="Z24" i="1"/>
  <c r="T25" i="1"/>
  <c r="U25" i="1"/>
  <c r="V25" i="1"/>
  <c r="W25" i="1"/>
  <c r="X25" i="1"/>
  <c r="Y25" i="1"/>
  <c r="Z25" i="1"/>
  <c r="T26" i="1"/>
  <c r="U26" i="1"/>
  <c r="V26" i="1"/>
  <c r="W26" i="1"/>
  <c r="X26" i="1"/>
  <c r="Y26" i="1"/>
  <c r="Z26" i="1"/>
  <c r="T27" i="1"/>
  <c r="U27" i="1"/>
  <c r="V27" i="1"/>
  <c r="W27" i="1"/>
  <c r="X27" i="1"/>
  <c r="Y27" i="1"/>
  <c r="Z27" i="1"/>
  <c r="T28" i="1"/>
  <c r="U28" i="1"/>
  <c r="V28" i="1"/>
  <c r="W28" i="1"/>
  <c r="X28" i="1"/>
  <c r="Y28" i="1"/>
  <c r="Z28" i="1"/>
  <c r="T29" i="1"/>
  <c r="U29" i="1"/>
  <c r="V29" i="1"/>
  <c r="W29" i="1"/>
  <c r="X29" i="1"/>
  <c r="Y29" i="1"/>
  <c r="Z29" i="1"/>
  <c r="T30" i="1"/>
  <c r="U30" i="1"/>
  <c r="V30" i="1"/>
  <c r="W30" i="1"/>
  <c r="X30" i="1"/>
  <c r="Y30" i="1"/>
  <c r="Z30" i="1"/>
  <c r="T31" i="1"/>
  <c r="U31" i="1"/>
  <c r="V31" i="1"/>
  <c r="W31" i="1"/>
  <c r="X31" i="1"/>
  <c r="Y31" i="1"/>
  <c r="Z31" i="1"/>
  <c r="T32" i="1"/>
  <c r="U32" i="1"/>
  <c r="V32" i="1"/>
  <c r="W32" i="1"/>
  <c r="X32" i="1"/>
  <c r="Y32" i="1"/>
  <c r="Z32" i="1"/>
  <c r="T33" i="1"/>
  <c r="U33" i="1"/>
  <c r="V33" i="1"/>
  <c r="W33" i="1"/>
  <c r="X33" i="1"/>
  <c r="Y33" i="1"/>
  <c r="Z33" i="1"/>
  <c r="T34" i="1"/>
  <c r="U34" i="1"/>
  <c r="V34" i="1"/>
  <c r="W34" i="1"/>
  <c r="X34" i="1"/>
  <c r="Y34" i="1"/>
  <c r="Z34" i="1"/>
  <c r="T35" i="1"/>
  <c r="U35" i="1"/>
  <c r="V35" i="1"/>
  <c r="W35" i="1"/>
  <c r="X35" i="1"/>
  <c r="Y35" i="1"/>
  <c r="Z35" i="1"/>
  <c r="T36" i="1"/>
  <c r="U36" i="1"/>
  <c r="V36" i="1"/>
  <c r="W36" i="1"/>
  <c r="X36" i="1"/>
  <c r="Y36" i="1"/>
  <c r="Z36" i="1"/>
  <c r="T37" i="1"/>
  <c r="U37" i="1"/>
  <c r="V37" i="1"/>
  <c r="W37" i="1"/>
  <c r="X37" i="1"/>
  <c r="Y37" i="1"/>
  <c r="Z37" i="1"/>
  <c r="T38" i="1"/>
  <c r="U38" i="1"/>
  <c r="V38" i="1"/>
  <c r="W38" i="1"/>
  <c r="X38" i="1"/>
  <c r="Y38" i="1"/>
  <c r="Z38" i="1"/>
  <c r="T39" i="1"/>
  <c r="U39" i="1"/>
  <c r="V39" i="1"/>
  <c r="W39" i="1"/>
  <c r="X39" i="1"/>
  <c r="Y39" i="1"/>
  <c r="Z39" i="1"/>
  <c r="T40" i="1"/>
  <c r="U40" i="1"/>
  <c r="V40" i="1"/>
  <c r="W40" i="1"/>
  <c r="X40" i="1"/>
  <c r="Y40" i="1"/>
  <c r="Z40" i="1"/>
  <c r="T41" i="1"/>
  <c r="U41" i="1"/>
  <c r="V41" i="1"/>
  <c r="W41" i="1"/>
  <c r="X41" i="1"/>
  <c r="Y41" i="1"/>
  <c r="Z41" i="1"/>
  <c r="T42" i="1"/>
  <c r="U42" i="1"/>
  <c r="V42" i="1"/>
  <c r="W42" i="1"/>
  <c r="X42" i="1"/>
  <c r="Y42" i="1"/>
  <c r="Z42" i="1"/>
  <c r="T43" i="1"/>
  <c r="U43" i="1"/>
  <c r="V43" i="1"/>
  <c r="W43" i="1"/>
  <c r="X43" i="1"/>
  <c r="Y43" i="1"/>
  <c r="Z43" i="1"/>
  <c r="T44" i="1"/>
  <c r="U44" i="1"/>
  <c r="V44" i="1"/>
  <c r="W44" i="1"/>
  <c r="X44" i="1"/>
  <c r="Y44" i="1"/>
  <c r="Z44" i="1"/>
  <c r="T45" i="1"/>
  <c r="U45" i="1"/>
  <c r="V45" i="1"/>
  <c r="W45" i="1"/>
  <c r="X45" i="1"/>
  <c r="Y45" i="1"/>
  <c r="Z45" i="1"/>
  <c r="T46" i="1"/>
  <c r="U46" i="1"/>
  <c r="V46" i="1"/>
  <c r="W46" i="1"/>
  <c r="X46" i="1"/>
  <c r="Y46" i="1"/>
  <c r="Z46" i="1"/>
  <c r="T47" i="1"/>
  <c r="U47" i="1"/>
  <c r="V47" i="1"/>
  <c r="W47" i="1"/>
  <c r="X47" i="1"/>
  <c r="Y47" i="1"/>
  <c r="Z47" i="1"/>
  <c r="T48" i="1"/>
  <c r="U48" i="1"/>
  <c r="V48" i="1"/>
  <c r="W48" i="1"/>
  <c r="X48" i="1"/>
  <c r="Y48" i="1"/>
  <c r="Z48" i="1"/>
  <c r="T49" i="1"/>
  <c r="U49" i="1"/>
  <c r="V49" i="1"/>
  <c r="W49" i="1"/>
  <c r="X49" i="1"/>
  <c r="Y49" i="1"/>
  <c r="Z49" i="1"/>
  <c r="T50" i="1"/>
  <c r="U50" i="1"/>
  <c r="V50" i="1"/>
  <c r="W50" i="1"/>
  <c r="X50" i="1"/>
  <c r="Y50" i="1"/>
  <c r="Z50" i="1"/>
  <c r="T51" i="1"/>
  <c r="U51" i="1"/>
  <c r="V51" i="1"/>
  <c r="W51" i="1"/>
  <c r="X51" i="1"/>
  <c r="Y51" i="1"/>
  <c r="Z51" i="1"/>
  <c r="T52" i="1"/>
  <c r="U52" i="1"/>
  <c r="V52" i="1"/>
  <c r="W52" i="1"/>
  <c r="X52" i="1"/>
  <c r="Y52" i="1"/>
  <c r="Z52" i="1"/>
  <c r="T53" i="1"/>
  <c r="U53" i="1"/>
  <c r="V53" i="1"/>
  <c r="W53" i="1"/>
  <c r="X53" i="1"/>
  <c r="Y53" i="1"/>
  <c r="Z53" i="1"/>
  <c r="T54" i="1"/>
  <c r="U54" i="1"/>
  <c r="V54" i="1"/>
  <c r="W54" i="1"/>
  <c r="X54" i="1"/>
  <c r="Y54" i="1"/>
  <c r="Z54" i="1"/>
  <c r="T55" i="1"/>
  <c r="U55" i="1"/>
  <c r="V55" i="1"/>
  <c r="W55" i="1"/>
  <c r="X55" i="1"/>
  <c r="Y55" i="1"/>
  <c r="Z55" i="1"/>
  <c r="T56" i="1"/>
  <c r="U56" i="1"/>
  <c r="V56" i="1"/>
  <c r="W56" i="1"/>
  <c r="X56" i="1"/>
  <c r="Y56" i="1"/>
  <c r="Z56" i="1"/>
  <c r="T57" i="1"/>
  <c r="U57" i="1"/>
  <c r="V57" i="1"/>
  <c r="W57" i="1"/>
  <c r="X57" i="1"/>
  <c r="Y57" i="1"/>
  <c r="Z57" i="1"/>
  <c r="T58" i="1"/>
  <c r="U58" i="1"/>
  <c r="V58" i="1"/>
  <c r="W58" i="1"/>
  <c r="X58" i="1"/>
  <c r="Y58" i="1"/>
  <c r="Z58" i="1"/>
  <c r="T59" i="1"/>
  <c r="U59" i="1"/>
  <c r="V59" i="1"/>
  <c r="W59" i="1"/>
  <c r="X59" i="1"/>
  <c r="Y59" i="1"/>
  <c r="Z59" i="1"/>
  <c r="T60" i="1"/>
  <c r="U60" i="1"/>
  <c r="V60" i="1"/>
  <c r="W60" i="1"/>
  <c r="X60" i="1"/>
  <c r="Y60" i="1"/>
  <c r="Z60" i="1"/>
  <c r="T61" i="1"/>
  <c r="U61" i="1"/>
  <c r="V61" i="1"/>
  <c r="W61" i="1"/>
  <c r="X61" i="1"/>
  <c r="Y61" i="1"/>
  <c r="Z61" i="1"/>
  <c r="T62" i="1"/>
  <c r="U62" i="1"/>
  <c r="V62" i="1"/>
  <c r="W62" i="1"/>
  <c r="X62" i="1"/>
  <c r="Y62" i="1"/>
  <c r="Z62" i="1"/>
  <c r="T63" i="1"/>
  <c r="U63" i="1"/>
  <c r="V63" i="1"/>
  <c r="W63" i="1"/>
  <c r="X63" i="1"/>
  <c r="Y63" i="1"/>
  <c r="Z63" i="1"/>
  <c r="T64" i="1"/>
  <c r="U64" i="1"/>
  <c r="V64" i="1"/>
  <c r="W64" i="1"/>
  <c r="X64" i="1"/>
  <c r="Y64" i="1"/>
  <c r="Z64" i="1"/>
  <c r="T65" i="1"/>
  <c r="U65" i="1"/>
  <c r="V65" i="1"/>
  <c r="W65" i="1"/>
  <c r="X65" i="1"/>
  <c r="Y65" i="1"/>
  <c r="Z65" i="1"/>
  <c r="T66" i="1"/>
  <c r="U66" i="1"/>
  <c r="V66" i="1"/>
  <c r="W66" i="1"/>
  <c r="X66" i="1"/>
  <c r="Y66" i="1"/>
  <c r="Z66" i="1"/>
  <c r="T67" i="1"/>
  <c r="U67" i="1"/>
  <c r="V67" i="1"/>
  <c r="W67" i="1"/>
  <c r="X67" i="1"/>
  <c r="Y67" i="1"/>
  <c r="Z67" i="1"/>
  <c r="T68" i="1"/>
  <c r="U68" i="1"/>
  <c r="V68" i="1"/>
  <c r="W68" i="1"/>
  <c r="X68" i="1"/>
  <c r="Y68" i="1"/>
  <c r="Z68" i="1"/>
  <c r="T69" i="1"/>
  <c r="U69" i="1"/>
  <c r="V69" i="1"/>
  <c r="W69" i="1"/>
  <c r="X69" i="1"/>
  <c r="Y69" i="1"/>
  <c r="Z69" i="1"/>
  <c r="T70" i="1"/>
  <c r="U70" i="1"/>
  <c r="V70" i="1"/>
  <c r="W70" i="1"/>
  <c r="X70" i="1"/>
  <c r="Y70" i="1"/>
  <c r="Z70" i="1"/>
  <c r="T71" i="1"/>
  <c r="U71" i="1"/>
  <c r="V71" i="1"/>
  <c r="W71" i="1"/>
  <c r="X71" i="1"/>
  <c r="Y71" i="1"/>
  <c r="Z71" i="1"/>
  <c r="T72" i="1"/>
  <c r="U72" i="1"/>
  <c r="V72" i="1"/>
  <c r="W72" i="1"/>
  <c r="X72" i="1"/>
  <c r="Y72" i="1"/>
  <c r="Z72" i="1"/>
  <c r="T73" i="1"/>
  <c r="U73" i="1"/>
  <c r="V73" i="1"/>
  <c r="W73" i="1"/>
  <c r="X73" i="1"/>
  <c r="Y73" i="1"/>
  <c r="Z73" i="1"/>
  <c r="T74" i="1"/>
  <c r="U74" i="1"/>
  <c r="V74" i="1"/>
  <c r="W74" i="1"/>
  <c r="X74" i="1"/>
  <c r="Y74" i="1"/>
  <c r="Z74" i="1"/>
  <c r="T75" i="1"/>
  <c r="U75" i="1"/>
  <c r="V75" i="1"/>
  <c r="W75" i="1"/>
  <c r="X75" i="1"/>
  <c r="Y75" i="1"/>
  <c r="Z75" i="1"/>
  <c r="T76" i="1"/>
  <c r="U76" i="1"/>
  <c r="V76" i="1"/>
  <c r="W76" i="1"/>
  <c r="X76" i="1"/>
  <c r="Y76" i="1"/>
  <c r="Z76" i="1"/>
  <c r="T77" i="1"/>
  <c r="U77" i="1"/>
  <c r="V77" i="1"/>
  <c r="W77" i="1"/>
  <c r="X77" i="1"/>
  <c r="Y77" i="1"/>
  <c r="Z77" i="1"/>
  <c r="T78" i="1"/>
  <c r="U78" i="1"/>
  <c r="V78" i="1"/>
  <c r="W78" i="1"/>
  <c r="X78" i="1"/>
  <c r="Y78" i="1"/>
  <c r="Z78" i="1"/>
  <c r="T79" i="1"/>
  <c r="U79" i="1"/>
  <c r="V79" i="1"/>
  <c r="W79" i="1"/>
  <c r="X79" i="1"/>
  <c r="Y79" i="1"/>
  <c r="Z79" i="1"/>
  <c r="T80" i="1"/>
  <c r="U80" i="1"/>
  <c r="V80" i="1"/>
  <c r="W80" i="1"/>
  <c r="X80" i="1"/>
  <c r="Y80" i="1"/>
  <c r="Z80" i="1"/>
  <c r="T81" i="1"/>
  <c r="U81" i="1"/>
  <c r="V81" i="1"/>
  <c r="W81" i="1"/>
  <c r="X81" i="1"/>
  <c r="Y81" i="1"/>
  <c r="Z81" i="1"/>
  <c r="T82" i="1"/>
  <c r="U82" i="1"/>
  <c r="V82" i="1"/>
  <c r="W82" i="1"/>
  <c r="X82" i="1"/>
  <c r="Y82" i="1"/>
  <c r="Z82" i="1"/>
  <c r="T83" i="1"/>
  <c r="U83" i="1"/>
  <c r="V83" i="1"/>
  <c r="W83" i="1"/>
  <c r="X83" i="1"/>
  <c r="Y83" i="1"/>
  <c r="Z83" i="1"/>
  <c r="T84" i="1"/>
  <c r="U84" i="1"/>
  <c r="V84" i="1"/>
  <c r="W84" i="1"/>
  <c r="X84" i="1"/>
  <c r="Y84" i="1"/>
  <c r="Z84" i="1"/>
  <c r="T85" i="1"/>
  <c r="U85" i="1"/>
  <c r="V85" i="1"/>
  <c r="W85" i="1"/>
  <c r="X85" i="1"/>
  <c r="Y85" i="1"/>
  <c r="Z85" i="1"/>
  <c r="T86" i="1"/>
  <c r="U86" i="1"/>
  <c r="V86" i="1"/>
  <c r="W86" i="1"/>
  <c r="X86" i="1"/>
  <c r="Y86" i="1"/>
  <c r="Z86" i="1"/>
  <c r="T87" i="1"/>
  <c r="U87" i="1"/>
  <c r="V87" i="1"/>
  <c r="W87" i="1"/>
  <c r="X87" i="1"/>
  <c r="Y87" i="1"/>
  <c r="Z87" i="1"/>
  <c r="T88" i="1"/>
  <c r="U88" i="1"/>
  <c r="V88" i="1"/>
  <c r="W88" i="1"/>
  <c r="X88" i="1"/>
  <c r="Y88" i="1"/>
  <c r="Z88" i="1"/>
  <c r="T89" i="1"/>
  <c r="U89" i="1"/>
  <c r="V89" i="1"/>
  <c r="W89" i="1"/>
  <c r="X89" i="1"/>
  <c r="Y89" i="1"/>
  <c r="Z89" i="1"/>
  <c r="T90" i="1"/>
  <c r="U90" i="1"/>
  <c r="V90" i="1"/>
  <c r="W90" i="1"/>
  <c r="X90" i="1"/>
  <c r="Y90" i="1"/>
  <c r="Z90" i="1"/>
  <c r="T91" i="1"/>
  <c r="U91" i="1"/>
  <c r="V91" i="1"/>
  <c r="W91" i="1"/>
  <c r="X91" i="1"/>
  <c r="Y91" i="1"/>
  <c r="Z91" i="1"/>
  <c r="T92" i="1"/>
  <c r="U92" i="1"/>
  <c r="V92" i="1"/>
  <c r="W92" i="1"/>
  <c r="X92" i="1"/>
  <c r="Y92" i="1"/>
  <c r="Z92" i="1"/>
  <c r="T93" i="1"/>
  <c r="U93" i="1"/>
  <c r="V93" i="1"/>
  <c r="W93" i="1"/>
  <c r="X93" i="1"/>
  <c r="Y93" i="1"/>
  <c r="Z93" i="1"/>
  <c r="T94" i="1"/>
  <c r="U94" i="1"/>
  <c r="V94" i="1"/>
  <c r="W94" i="1"/>
  <c r="X94" i="1"/>
  <c r="Y94" i="1"/>
  <c r="Z94" i="1"/>
  <c r="T95" i="1"/>
  <c r="U95" i="1"/>
  <c r="V95" i="1"/>
  <c r="W95" i="1"/>
  <c r="X95" i="1"/>
  <c r="Y95" i="1"/>
  <c r="Z95" i="1"/>
  <c r="T96" i="1"/>
  <c r="U96" i="1"/>
  <c r="V96" i="1"/>
  <c r="W96" i="1"/>
  <c r="X96" i="1"/>
  <c r="Y96" i="1"/>
  <c r="Z96" i="1"/>
  <c r="T97" i="1"/>
  <c r="U97" i="1"/>
  <c r="V97" i="1"/>
  <c r="W97" i="1"/>
  <c r="X97" i="1"/>
  <c r="Y97" i="1"/>
  <c r="Z97" i="1"/>
  <c r="T98" i="1"/>
  <c r="U98" i="1"/>
  <c r="V98" i="1"/>
  <c r="W98" i="1"/>
  <c r="X98" i="1"/>
  <c r="Y98" i="1"/>
  <c r="Z98" i="1"/>
  <c r="T99" i="1"/>
  <c r="U99" i="1"/>
  <c r="V99" i="1"/>
  <c r="W99" i="1"/>
  <c r="X99" i="1"/>
  <c r="Y99" i="1"/>
  <c r="Z99" i="1"/>
  <c r="T100" i="1"/>
  <c r="U100" i="1"/>
  <c r="V100" i="1"/>
  <c r="W100" i="1"/>
  <c r="X100" i="1"/>
  <c r="Y100" i="1"/>
  <c r="Z100" i="1"/>
  <c r="T101" i="1"/>
  <c r="U101" i="1"/>
  <c r="V101" i="1"/>
  <c r="W101" i="1"/>
  <c r="X101" i="1"/>
  <c r="Y101" i="1"/>
  <c r="Z101" i="1"/>
  <c r="T102" i="1"/>
  <c r="U102" i="1"/>
  <c r="V102" i="1"/>
  <c r="W102" i="1"/>
  <c r="X102" i="1"/>
  <c r="Y102" i="1"/>
  <c r="Z102" i="1"/>
  <c r="T103" i="1"/>
  <c r="U103" i="1"/>
  <c r="V103" i="1"/>
  <c r="W103" i="1"/>
  <c r="X103" i="1"/>
  <c r="Y103" i="1"/>
  <c r="Z103" i="1"/>
  <c r="T104" i="1"/>
  <c r="U104" i="1"/>
  <c r="V104" i="1"/>
  <c r="W104" i="1"/>
  <c r="X104" i="1"/>
  <c r="Y104" i="1"/>
  <c r="Z104" i="1"/>
  <c r="T105" i="1"/>
  <c r="U105" i="1"/>
  <c r="V105" i="1"/>
  <c r="W105" i="1"/>
  <c r="X105" i="1"/>
  <c r="Y105" i="1"/>
  <c r="Z105" i="1"/>
  <c r="T106" i="1"/>
  <c r="U106" i="1"/>
  <c r="V106" i="1"/>
  <c r="W106" i="1"/>
  <c r="X106" i="1"/>
  <c r="Y106" i="1"/>
  <c r="Z106" i="1"/>
  <c r="T107" i="1"/>
  <c r="U107" i="1"/>
  <c r="V107" i="1"/>
  <c r="W107" i="1"/>
  <c r="X107" i="1"/>
  <c r="Y107" i="1"/>
  <c r="Z107" i="1"/>
  <c r="T108" i="1"/>
  <c r="U108" i="1"/>
  <c r="V108" i="1"/>
  <c r="W108" i="1"/>
  <c r="X108" i="1"/>
  <c r="Y108" i="1"/>
  <c r="Z108" i="1"/>
  <c r="T109" i="1"/>
  <c r="U109" i="1"/>
  <c r="V109" i="1"/>
  <c r="W109" i="1"/>
  <c r="X109" i="1"/>
  <c r="Y109" i="1"/>
  <c r="Z109" i="1"/>
  <c r="T110" i="1"/>
  <c r="U110" i="1"/>
  <c r="V110" i="1"/>
  <c r="W110" i="1"/>
  <c r="X110" i="1"/>
  <c r="Y110" i="1"/>
  <c r="Z110" i="1"/>
  <c r="T111" i="1"/>
  <c r="U111" i="1"/>
  <c r="V111" i="1"/>
  <c r="W111" i="1"/>
  <c r="X111" i="1"/>
  <c r="Y111" i="1"/>
  <c r="Z111" i="1"/>
  <c r="T112" i="1"/>
  <c r="U112" i="1"/>
  <c r="V112" i="1"/>
  <c r="W112" i="1"/>
  <c r="X112" i="1"/>
  <c r="Y112" i="1"/>
  <c r="Z112" i="1"/>
  <c r="T113" i="1"/>
  <c r="U113" i="1"/>
  <c r="V113" i="1"/>
  <c r="W113" i="1"/>
  <c r="X113" i="1"/>
  <c r="Y113" i="1"/>
  <c r="Z113" i="1"/>
  <c r="T114" i="1"/>
  <c r="U114" i="1"/>
  <c r="V114" i="1"/>
  <c r="W114" i="1"/>
  <c r="X114" i="1"/>
  <c r="Y114" i="1"/>
  <c r="Z114" i="1"/>
  <c r="T115" i="1"/>
  <c r="U115" i="1"/>
  <c r="V115" i="1"/>
  <c r="W115" i="1"/>
  <c r="X115" i="1"/>
  <c r="Y115" i="1"/>
  <c r="Z115" i="1"/>
  <c r="T116" i="1"/>
  <c r="U116" i="1"/>
  <c r="V116" i="1"/>
  <c r="W116" i="1"/>
  <c r="X116" i="1"/>
  <c r="Y116" i="1"/>
  <c r="Z116" i="1"/>
  <c r="T117" i="1"/>
  <c r="U117" i="1"/>
  <c r="V117" i="1"/>
  <c r="W117" i="1"/>
  <c r="X117" i="1"/>
  <c r="Y117" i="1"/>
  <c r="Z117" i="1"/>
  <c r="T118" i="1"/>
  <c r="U118" i="1"/>
  <c r="V118" i="1"/>
  <c r="W118" i="1"/>
  <c r="X118" i="1"/>
  <c r="Y118" i="1"/>
  <c r="Z118" i="1"/>
  <c r="T119" i="1"/>
  <c r="U119" i="1"/>
  <c r="V119" i="1"/>
  <c r="W119" i="1"/>
  <c r="X119" i="1"/>
  <c r="Y119" i="1"/>
  <c r="Z119" i="1"/>
  <c r="T120" i="1"/>
  <c r="U120" i="1"/>
  <c r="V120" i="1"/>
  <c r="W120" i="1"/>
  <c r="X120" i="1"/>
  <c r="Y120" i="1"/>
  <c r="Z120" i="1"/>
  <c r="T121" i="1"/>
  <c r="U121" i="1"/>
  <c r="V121" i="1"/>
  <c r="W121" i="1"/>
  <c r="X121" i="1"/>
  <c r="Y121" i="1"/>
  <c r="Z121" i="1"/>
  <c r="T122" i="1"/>
  <c r="U122" i="1"/>
  <c r="V122" i="1"/>
  <c r="W122" i="1"/>
  <c r="X122" i="1"/>
  <c r="Y122" i="1"/>
  <c r="Z122" i="1"/>
  <c r="T123" i="1"/>
  <c r="U123" i="1"/>
  <c r="V123" i="1"/>
  <c r="W123" i="1"/>
  <c r="X123" i="1"/>
  <c r="Y123" i="1"/>
  <c r="Z123" i="1"/>
  <c r="T124" i="1"/>
  <c r="U124" i="1"/>
  <c r="V124" i="1"/>
  <c r="W124" i="1"/>
  <c r="X124" i="1"/>
  <c r="Y124" i="1"/>
  <c r="Z124" i="1"/>
  <c r="T125" i="1"/>
  <c r="U125" i="1"/>
  <c r="V125" i="1"/>
  <c r="W125" i="1"/>
  <c r="X125" i="1"/>
  <c r="Y125" i="1"/>
  <c r="Z125" i="1"/>
  <c r="T126" i="1"/>
  <c r="U126" i="1"/>
  <c r="V126" i="1"/>
  <c r="W126" i="1"/>
  <c r="X126" i="1"/>
  <c r="Y126" i="1"/>
  <c r="Z126" i="1"/>
  <c r="T127" i="1"/>
  <c r="U127" i="1"/>
  <c r="V127" i="1"/>
  <c r="W127" i="1"/>
  <c r="X127" i="1"/>
  <c r="Y127" i="1"/>
  <c r="Z127" i="1"/>
  <c r="T128" i="1"/>
  <c r="U128" i="1"/>
  <c r="V128" i="1"/>
  <c r="W128" i="1"/>
  <c r="X128" i="1"/>
  <c r="Y128" i="1"/>
  <c r="Z128" i="1"/>
  <c r="T129" i="1"/>
  <c r="U129" i="1"/>
  <c r="V129" i="1"/>
  <c r="W129" i="1"/>
  <c r="X129" i="1"/>
  <c r="Y129" i="1"/>
  <c r="Z129" i="1"/>
  <c r="T130" i="1"/>
  <c r="U130" i="1"/>
  <c r="V130" i="1"/>
  <c r="W130" i="1"/>
  <c r="X130" i="1"/>
  <c r="Y130" i="1"/>
  <c r="Z130" i="1"/>
  <c r="T131" i="1"/>
  <c r="U131" i="1"/>
  <c r="V131" i="1"/>
  <c r="W131" i="1"/>
  <c r="X131" i="1"/>
  <c r="Y131" i="1"/>
  <c r="Z131" i="1"/>
  <c r="T132" i="1"/>
  <c r="U132" i="1"/>
  <c r="V132" i="1"/>
  <c r="W132" i="1"/>
  <c r="X132" i="1"/>
  <c r="Y132" i="1"/>
  <c r="Z132" i="1"/>
  <c r="T133" i="1"/>
  <c r="U133" i="1"/>
  <c r="V133" i="1"/>
  <c r="W133" i="1"/>
  <c r="X133" i="1"/>
  <c r="Y133" i="1"/>
  <c r="Z133" i="1"/>
  <c r="T134" i="1"/>
  <c r="U134" i="1"/>
  <c r="V134" i="1"/>
  <c r="W134" i="1"/>
  <c r="X134" i="1"/>
  <c r="Y134" i="1"/>
  <c r="Z134" i="1"/>
  <c r="T135" i="1"/>
  <c r="U135" i="1"/>
  <c r="V135" i="1"/>
  <c r="W135" i="1"/>
  <c r="X135" i="1"/>
  <c r="Y135" i="1"/>
  <c r="Z135" i="1"/>
  <c r="T136" i="1"/>
  <c r="U136" i="1"/>
  <c r="V136" i="1"/>
  <c r="W136" i="1"/>
  <c r="X136" i="1"/>
  <c r="Y136" i="1"/>
  <c r="Z136" i="1"/>
  <c r="T137" i="1"/>
  <c r="U137" i="1"/>
  <c r="V137" i="1"/>
  <c r="W137" i="1"/>
  <c r="X137" i="1"/>
  <c r="Y137" i="1"/>
  <c r="Z137" i="1"/>
  <c r="T138" i="1"/>
  <c r="U138" i="1"/>
  <c r="V138" i="1"/>
  <c r="W138" i="1"/>
  <c r="X138" i="1"/>
  <c r="Y138" i="1"/>
  <c r="Z138" i="1"/>
  <c r="T139" i="1"/>
  <c r="U139" i="1"/>
  <c r="V139" i="1"/>
  <c r="W139" i="1"/>
  <c r="X139" i="1"/>
  <c r="Y139" i="1"/>
  <c r="Z139" i="1"/>
  <c r="T140" i="1"/>
  <c r="U140" i="1"/>
  <c r="V140" i="1"/>
  <c r="W140" i="1"/>
  <c r="X140" i="1"/>
  <c r="Y140" i="1"/>
  <c r="Z140" i="1"/>
  <c r="T141" i="1"/>
  <c r="U141" i="1"/>
  <c r="V141" i="1"/>
  <c r="W141" i="1"/>
  <c r="X141" i="1"/>
  <c r="Y141" i="1"/>
  <c r="Z141" i="1"/>
  <c r="T142" i="1"/>
  <c r="U142" i="1"/>
  <c r="V142" i="1"/>
  <c r="W142" i="1"/>
  <c r="X142" i="1"/>
  <c r="Y142" i="1"/>
  <c r="Z142" i="1"/>
  <c r="T143" i="1"/>
  <c r="U143" i="1"/>
  <c r="V143" i="1"/>
  <c r="W143" i="1"/>
  <c r="X143" i="1"/>
  <c r="Y143" i="1"/>
  <c r="Z143" i="1"/>
  <c r="T144" i="1"/>
  <c r="U144" i="1"/>
  <c r="V144" i="1"/>
  <c r="W144" i="1"/>
  <c r="X144" i="1"/>
  <c r="Y144" i="1"/>
  <c r="Z144" i="1"/>
  <c r="T145" i="1"/>
  <c r="U145" i="1"/>
  <c r="V145" i="1"/>
  <c r="W145" i="1"/>
  <c r="X145" i="1"/>
  <c r="Y145" i="1"/>
  <c r="Z145" i="1"/>
  <c r="T146" i="1"/>
  <c r="U146" i="1"/>
  <c r="V146" i="1"/>
  <c r="W146" i="1"/>
  <c r="X146" i="1"/>
  <c r="Y146" i="1"/>
  <c r="Z146" i="1"/>
  <c r="T147" i="1"/>
  <c r="U147" i="1"/>
  <c r="V147" i="1"/>
  <c r="W147" i="1"/>
  <c r="X147" i="1"/>
  <c r="Y147" i="1"/>
  <c r="Z147" i="1"/>
  <c r="T148" i="1"/>
  <c r="U148" i="1"/>
  <c r="V148" i="1"/>
  <c r="W148" i="1"/>
  <c r="X148" i="1"/>
  <c r="Y148" i="1"/>
  <c r="Z148" i="1"/>
  <c r="T149" i="1"/>
  <c r="U149" i="1"/>
  <c r="V149" i="1"/>
  <c r="W149" i="1"/>
  <c r="X149" i="1"/>
  <c r="Y149" i="1"/>
  <c r="Z149" i="1"/>
  <c r="T150" i="1"/>
  <c r="U150" i="1"/>
  <c r="V150" i="1"/>
  <c r="W150" i="1"/>
  <c r="X150" i="1"/>
  <c r="Y150" i="1"/>
  <c r="Z150" i="1"/>
  <c r="T151" i="1"/>
  <c r="U151" i="1"/>
  <c r="V151" i="1"/>
  <c r="W151" i="1"/>
  <c r="X151" i="1"/>
  <c r="Y151" i="1"/>
  <c r="Z151" i="1"/>
  <c r="T152" i="1"/>
  <c r="U152" i="1"/>
  <c r="V152" i="1"/>
  <c r="W152" i="1"/>
  <c r="X152" i="1"/>
  <c r="Y152" i="1"/>
  <c r="Z152" i="1"/>
  <c r="T153" i="1"/>
  <c r="U153" i="1"/>
  <c r="V153" i="1"/>
  <c r="W153" i="1"/>
  <c r="X153" i="1"/>
  <c r="Y153" i="1"/>
  <c r="Z153" i="1"/>
  <c r="T154" i="1"/>
  <c r="U154" i="1"/>
  <c r="V154" i="1"/>
  <c r="W154" i="1"/>
  <c r="X154" i="1"/>
  <c r="Y154" i="1"/>
  <c r="Z154" i="1"/>
  <c r="T155" i="1"/>
  <c r="U155" i="1"/>
  <c r="V155" i="1"/>
  <c r="W155" i="1"/>
  <c r="X155" i="1"/>
  <c r="Y155" i="1"/>
  <c r="Z155" i="1"/>
  <c r="T156" i="1"/>
  <c r="U156" i="1"/>
  <c r="V156" i="1"/>
  <c r="W156" i="1"/>
  <c r="X156" i="1"/>
  <c r="Y156" i="1"/>
  <c r="Z156" i="1"/>
  <c r="T157" i="1"/>
  <c r="U157" i="1"/>
  <c r="V157" i="1"/>
  <c r="W157" i="1"/>
  <c r="X157" i="1"/>
  <c r="Y157" i="1"/>
  <c r="Z157" i="1"/>
  <c r="T158" i="1"/>
  <c r="U158" i="1"/>
  <c r="V158" i="1"/>
  <c r="W158" i="1"/>
  <c r="X158" i="1"/>
  <c r="Y158" i="1"/>
  <c r="Z158" i="1"/>
  <c r="T159" i="1"/>
  <c r="U159" i="1"/>
  <c r="V159" i="1"/>
  <c r="W159" i="1"/>
  <c r="X159" i="1"/>
  <c r="Y159" i="1"/>
  <c r="Z159" i="1"/>
  <c r="T160" i="1"/>
  <c r="U160" i="1"/>
  <c r="V160" i="1"/>
  <c r="W160" i="1"/>
  <c r="X160" i="1"/>
  <c r="Y160" i="1"/>
  <c r="Z160" i="1"/>
  <c r="T161" i="1"/>
  <c r="U161" i="1"/>
  <c r="V161" i="1"/>
  <c r="W161" i="1"/>
  <c r="X161" i="1"/>
  <c r="Y161" i="1"/>
  <c r="Z161" i="1"/>
  <c r="T162" i="1"/>
  <c r="U162" i="1"/>
  <c r="V162" i="1"/>
  <c r="W162" i="1"/>
  <c r="X162" i="1"/>
  <c r="Y162" i="1"/>
  <c r="Z162" i="1"/>
  <c r="T163" i="1"/>
  <c r="U163" i="1"/>
  <c r="V163" i="1"/>
  <c r="W163" i="1"/>
  <c r="X163" i="1"/>
  <c r="Y163" i="1"/>
  <c r="Z163" i="1"/>
  <c r="T164" i="1"/>
  <c r="U164" i="1"/>
  <c r="V164" i="1"/>
  <c r="W164" i="1"/>
  <c r="X164" i="1"/>
  <c r="Y164" i="1"/>
  <c r="Z164" i="1"/>
  <c r="T165" i="1"/>
  <c r="U165" i="1"/>
  <c r="V165" i="1"/>
  <c r="W165" i="1"/>
  <c r="X165" i="1"/>
  <c r="Y165" i="1"/>
  <c r="Z165" i="1"/>
  <c r="T166" i="1"/>
  <c r="U166" i="1"/>
  <c r="V166" i="1"/>
  <c r="W166" i="1"/>
  <c r="X166" i="1"/>
  <c r="Y166" i="1"/>
  <c r="Z166" i="1"/>
  <c r="T167" i="1"/>
  <c r="U167" i="1"/>
  <c r="V167" i="1"/>
  <c r="W167" i="1"/>
  <c r="X167" i="1"/>
  <c r="Y167" i="1"/>
  <c r="Z167" i="1"/>
  <c r="T168" i="1"/>
  <c r="U168" i="1"/>
  <c r="V168" i="1"/>
  <c r="W168" i="1"/>
  <c r="X168" i="1"/>
  <c r="Y168" i="1"/>
  <c r="Z168" i="1"/>
  <c r="T169" i="1"/>
  <c r="U169" i="1"/>
  <c r="V169" i="1"/>
  <c r="W169" i="1"/>
  <c r="X169" i="1"/>
  <c r="Y169" i="1"/>
  <c r="Z169" i="1"/>
  <c r="T170" i="1"/>
  <c r="U170" i="1"/>
  <c r="V170" i="1"/>
  <c r="W170" i="1"/>
  <c r="X170" i="1"/>
  <c r="Y170" i="1"/>
  <c r="Z170" i="1"/>
  <c r="T171" i="1"/>
  <c r="U171" i="1"/>
  <c r="V171" i="1"/>
  <c r="W171" i="1"/>
  <c r="X171" i="1"/>
  <c r="Y171" i="1"/>
  <c r="Z171" i="1"/>
  <c r="T172" i="1"/>
  <c r="U172" i="1"/>
  <c r="V172" i="1"/>
  <c r="W172" i="1"/>
  <c r="X172" i="1"/>
  <c r="Y172" i="1"/>
  <c r="Z172" i="1"/>
  <c r="T173" i="1"/>
  <c r="U173" i="1"/>
  <c r="V173" i="1"/>
  <c r="W173" i="1"/>
  <c r="X173" i="1"/>
  <c r="Y173" i="1"/>
  <c r="Z173" i="1"/>
  <c r="T174" i="1"/>
  <c r="U174" i="1"/>
  <c r="V174" i="1"/>
  <c r="W174" i="1"/>
  <c r="X174" i="1"/>
  <c r="Y174" i="1"/>
  <c r="Z174" i="1"/>
  <c r="T175" i="1"/>
  <c r="U175" i="1"/>
  <c r="V175" i="1"/>
  <c r="W175" i="1"/>
  <c r="X175" i="1"/>
  <c r="Y175" i="1"/>
  <c r="Z175" i="1"/>
  <c r="T176" i="1"/>
  <c r="U176" i="1"/>
  <c r="V176" i="1"/>
  <c r="W176" i="1"/>
  <c r="X176" i="1"/>
  <c r="Y176" i="1"/>
  <c r="Z176" i="1"/>
  <c r="T177" i="1"/>
  <c r="U177" i="1"/>
  <c r="V177" i="1"/>
  <c r="W177" i="1"/>
  <c r="X177" i="1"/>
  <c r="Y177" i="1"/>
  <c r="Z177" i="1"/>
  <c r="T178" i="1"/>
  <c r="U178" i="1"/>
  <c r="V178" i="1"/>
  <c r="W178" i="1"/>
  <c r="X178" i="1"/>
  <c r="Y178" i="1"/>
  <c r="Z178" i="1"/>
  <c r="T179" i="1"/>
  <c r="U179" i="1"/>
  <c r="V179" i="1"/>
  <c r="W179" i="1"/>
  <c r="X179" i="1"/>
  <c r="Y179" i="1"/>
  <c r="Z179" i="1"/>
  <c r="T180" i="1"/>
  <c r="U180" i="1"/>
  <c r="V180" i="1"/>
  <c r="W180" i="1"/>
  <c r="X180" i="1"/>
  <c r="Y180" i="1"/>
  <c r="Z180" i="1"/>
  <c r="T1006" i="1"/>
  <c r="U1006" i="1"/>
  <c r="V1006" i="1"/>
  <c r="W1006" i="1"/>
  <c r="X1006" i="1"/>
  <c r="Y1006" i="1"/>
  <c r="Z1006" i="1"/>
  <c r="T1007" i="1"/>
  <c r="U1007" i="1"/>
  <c r="V1007" i="1"/>
  <c r="W1007" i="1"/>
  <c r="X1007" i="1"/>
  <c r="Y1007" i="1"/>
  <c r="Z1007" i="1"/>
  <c r="T1008" i="1"/>
  <c r="U1008" i="1"/>
  <c r="V1008" i="1"/>
  <c r="W1008" i="1"/>
  <c r="X1008" i="1"/>
  <c r="Y1008" i="1"/>
  <c r="Z1008" i="1"/>
  <c r="T1009" i="1"/>
  <c r="U1009" i="1"/>
  <c r="V1009" i="1"/>
  <c r="W1009" i="1"/>
  <c r="X1009" i="1"/>
  <c r="Y1009" i="1"/>
  <c r="Z1009" i="1"/>
  <c r="T1010" i="1"/>
  <c r="U1010" i="1"/>
  <c r="V1010" i="1"/>
  <c r="W1010" i="1"/>
  <c r="X1010" i="1"/>
  <c r="Y1010" i="1"/>
  <c r="Z1010" i="1"/>
  <c r="T1011" i="1"/>
  <c r="U1011" i="1"/>
  <c r="V1011" i="1"/>
  <c r="W1011" i="1"/>
  <c r="X1011" i="1"/>
  <c r="Y1011" i="1"/>
  <c r="Z1011" i="1"/>
  <c r="U2" i="1"/>
  <c r="V2" i="1"/>
  <c r="W2" i="1"/>
  <c r="X2" i="1"/>
  <c r="Y2" i="1"/>
  <c r="T2" i="1"/>
  <c r="C27" i="16"/>
  <c r="H2" i="16"/>
  <c r="F7" i="16"/>
  <c r="F27" i="16"/>
  <c r="D7" i="16"/>
  <c r="G10" i="16"/>
  <c r="D28" i="16"/>
  <c r="G4" i="16"/>
  <c r="B7" i="16"/>
  <c r="H26" i="16"/>
  <c r="C13" i="16"/>
  <c r="E29" i="16"/>
  <c r="B20" i="16"/>
  <c r="F20" i="16"/>
  <c r="D6" i="16"/>
  <c r="F19" i="16"/>
  <c r="D29" i="16"/>
  <c r="G13" i="16"/>
  <c r="B21" i="16"/>
  <c r="D11" i="16"/>
  <c r="H14" i="16"/>
  <c r="B9" i="16"/>
  <c r="E4" i="16"/>
  <c r="C11" i="16"/>
  <c r="E30" i="16"/>
  <c r="B27" i="16"/>
  <c r="E6" i="16"/>
  <c r="F23" i="16"/>
  <c r="H28" i="16"/>
  <c r="F9" i="16"/>
  <c r="B5" i="16"/>
  <c r="D14" i="16"/>
  <c r="G26" i="16"/>
  <c r="E28" i="16"/>
  <c r="H27" i="16"/>
  <c r="C22" i="16"/>
  <c r="F14" i="16"/>
  <c r="C7" i="16"/>
  <c r="D24" i="16"/>
  <c r="H15" i="16"/>
  <c r="F11" i="16"/>
  <c r="C12" i="16"/>
  <c r="G15" i="16"/>
  <c r="E9" i="16"/>
  <c r="G30" i="16"/>
  <c r="C5" i="16"/>
  <c r="G23" i="16"/>
  <c r="C6" i="16"/>
  <c r="B23" i="16"/>
  <c r="F2" i="16"/>
  <c r="B8" i="16"/>
  <c r="E17" i="16"/>
  <c r="D16" i="16"/>
  <c r="E11" i="16"/>
  <c r="C3" i="16"/>
  <c r="B12" i="16"/>
  <c r="C23" i="16"/>
  <c r="B13" i="16"/>
  <c r="G7" i="16"/>
  <c r="H16" i="16"/>
  <c r="C30" i="16"/>
  <c r="H8" i="16"/>
  <c r="G29" i="16"/>
  <c r="D20" i="16"/>
  <c r="G28" i="16"/>
  <c r="B4" i="16"/>
  <c r="E2" i="16"/>
  <c r="E15" i="16"/>
  <c r="D12" i="16"/>
  <c r="G21" i="16"/>
  <c r="E8" i="16"/>
  <c r="G3" i="16"/>
  <c r="G18" i="16"/>
  <c r="C4" i="16"/>
  <c r="E25" i="16"/>
  <c r="B18" i="16"/>
  <c r="B22" i="16"/>
  <c r="D3" i="16"/>
  <c r="B25" i="16"/>
  <c r="H21" i="16"/>
  <c r="E27" i="16"/>
  <c r="F17" i="16"/>
  <c r="C15" i="16"/>
  <c r="D25" i="16"/>
  <c r="D27" i="16"/>
  <c r="H18" i="16"/>
  <c r="E24" i="16"/>
  <c r="D17" i="16"/>
  <c r="D13" i="16"/>
  <c r="C16" i="16"/>
  <c r="C2" i="16"/>
  <c r="D4" i="16"/>
  <c r="C20" i="16"/>
  <c r="E16" i="16"/>
  <c r="H6" i="16"/>
  <c r="E19" i="16"/>
  <c r="F3" i="16"/>
  <c r="B30" i="16"/>
  <c r="F10" i="16"/>
  <c r="H30" i="16"/>
  <c r="C21" i="16"/>
  <c r="F4" i="16"/>
  <c r="H23" i="16"/>
  <c r="H20" i="16"/>
  <c r="H29" i="16"/>
  <c r="F6" i="16"/>
  <c r="H5" i="16"/>
  <c r="E20" i="16"/>
  <c r="G11" i="16"/>
  <c r="D15" i="16"/>
  <c r="B19" i="16"/>
  <c r="G12" i="16"/>
  <c r="D5" i="16"/>
  <c r="C28" i="16"/>
  <c r="G22" i="16"/>
  <c r="H19" i="16"/>
  <c r="B17" i="16"/>
  <c r="E23" i="16"/>
  <c r="C18" i="16"/>
  <c r="B26" i="16"/>
  <c r="C10" i="16"/>
  <c r="G16" i="16"/>
  <c r="E26" i="16"/>
  <c r="B3" i="16"/>
  <c r="B11" i="16"/>
  <c r="E7" i="16"/>
  <c r="H11" i="16"/>
  <c r="E18" i="16"/>
  <c r="G27" i="16"/>
  <c r="B2" i="16"/>
  <c r="C25" i="16"/>
  <c r="C26" i="16"/>
  <c r="G20" i="16"/>
  <c r="D10" i="16"/>
  <c r="B15" i="16"/>
  <c r="D18" i="16"/>
  <c r="F26" i="16"/>
  <c r="G14" i="16"/>
  <c r="E13" i="16"/>
  <c r="F30" i="16"/>
  <c r="C8" i="16"/>
  <c r="B6" i="16"/>
  <c r="F25" i="16"/>
  <c r="C24" i="16"/>
  <c r="F8" i="16"/>
  <c r="G8" i="16"/>
  <c r="G9" i="16"/>
  <c r="C17" i="16"/>
  <c r="F12" i="16"/>
  <c r="F29" i="16"/>
  <c r="E22" i="16"/>
  <c r="G25" i="16"/>
  <c r="F28" i="16"/>
  <c r="H4" i="16"/>
  <c r="D23" i="16"/>
  <c r="B24" i="16"/>
  <c r="D2" i="16"/>
  <c r="C9" i="16"/>
  <c r="E5" i="16"/>
  <c r="F13" i="16"/>
  <c r="H7" i="16"/>
  <c r="C19" i="16"/>
  <c r="F22" i="16"/>
  <c r="B28" i="16"/>
  <c r="G2" i="16"/>
  <c r="G24" i="16"/>
  <c r="H12" i="16"/>
  <c r="H25" i="16"/>
  <c r="F24" i="16"/>
  <c r="F16" i="16"/>
  <c r="E3" i="16"/>
  <c r="B16" i="16"/>
  <c r="H3" i="16"/>
  <c r="H22" i="16"/>
  <c r="H10" i="16"/>
  <c r="G5" i="16"/>
  <c r="D26" i="16"/>
  <c r="E21" i="16"/>
  <c r="H13" i="16"/>
  <c r="G17" i="16"/>
  <c r="F18" i="16"/>
  <c r="E12" i="16"/>
  <c r="D8" i="16"/>
  <c r="B29" i="16"/>
  <c r="G19" i="16"/>
  <c r="F5" i="16"/>
  <c r="C14" i="16"/>
  <c r="G6" i="16"/>
  <c r="H9" i="16"/>
  <c r="D9" i="16"/>
  <c r="C29" i="16"/>
  <c r="H17" i="16"/>
  <c r="F21" i="16"/>
  <c r="H24" i="16"/>
  <c r="E14" i="16"/>
  <c r="E10" i="16"/>
  <c r="D21" i="16"/>
  <c r="F15" i="16"/>
  <c r="B10" i="16"/>
  <c r="D30" i="16"/>
  <c r="B14" i="16"/>
  <c r="D22" i="16"/>
  <c r="D19" i="16"/>
  <c r="AD133" i="1" l="1"/>
  <c r="AE133" i="1"/>
  <c r="AD125" i="1"/>
  <c r="AE125" i="1"/>
  <c r="AD150" i="1"/>
  <c r="AE150" i="1"/>
  <c r="AD142" i="1"/>
  <c r="AE142" i="1"/>
  <c r="AD126" i="1"/>
  <c r="AE126" i="1"/>
  <c r="AD118" i="1"/>
  <c r="AE118" i="1"/>
  <c r="AD175" i="1"/>
  <c r="AE175" i="1"/>
  <c r="AD167" i="1"/>
  <c r="AE167" i="1"/>
  <c r="AD151" i="1"/>
  <c r="AE151" i="1"/>
  <c r="AD176" i="1"/>
  <c r="AE176" i="1"/>
  <c r="AD168" i="1"/>
  <c r="AE168" i="1"/>
  <c r="AD160" i="1"/>
  <c r="AE160" i="1"/>
  <c r="AD152" i="1"/>
  <c r="AE152" i="1"/>
  <c r="AD144" i="1"/>
  <c r="AE144" i="1"/>
  <c r="AD136" i="1"/>
  <c r="AE136" i="1"/>
  <c r="AD128" i="1"/>
  <c r="AE128" i="1"/>
  <c r="AD120" i="1"/>
  <c r="AE120" i="1"/>
  <c r="AD112" i="1"/>
  <c r="AE112" i="1"/>
  <c r="AD104" i="1"/>
  <c r="AE104" i="1"/>
  <c r="AD96" i="1"/>
  <c r="AE96" i="1"/>
  <c r="AD88" i="1"/>
  <c r="AE88" i="1"/>
  <c r="AD80" i="1"/>
  <c r="AE80" i="1"/>
  <c r="AD72" i="1"/>
  <c r="AE72" i="1"/>
  <c r="AD64" i="1"/>
  <c r="AE64" i="1"/>
  <c r="AD56" i="1"/>
  <c r="AE56" i="1"/>
  <c r="AD48" i="1"/>
  <c r="AE48" i="1"/>
  <c r="AD40" i="1"/>
  <c r="AE40" i="1"/>
  <c r="AD32" i="1"/>
  <c r="AE32" i="1"/>
  <c r="AD24" i="1"/>
  <c r="AE24" i="1"/>
  <c r="AD16" i="1"/>
  <c r="AE16" i="1"/>
  <c r="AD8" i="1"/>
  <c r="AE8" i="1"/>
  <c r="AD156" i="1"/>
  <c r="AE156" i="1"/>
  <c r="AD166" i="1"/>
  <c r="AE166" i="1"/>
  <c r="AD177" i="1"/>
  <c r="AE177" i="1"/>
  <c r="AD169" i="1"/>
  <c r="AE169" i="1"/>
  <c r="AD161" i="1"/>
  <c r="AE161" i="1"/>
  <c r="AD153" i="1"/>
  <c r="AE153" i="1"/>
  <c r="AD145" i="1"/>
  <c r="AE145" i="1"/>
  <c r="AD137" i="1"/>
  <c r="AE137" i="1"/>
  <c r="AD129" i="1"/>
  <c r="AE129" i="1"/>
  <c r="AD121" i="1"/>
  <c r="AE121" i="1"/>
  <c r="AD113" i="1"/>
  <c r="AE113" i="1"/>
  <c r="AD105" i="1"/>
  <c r="AE105" i="1"/>
  <c r="AD97" i="1"/>
  <c r="AE97" i="1"/>
  <c r="AD89" i="1"/>
  <c r="AE89" i="1"/>
  <c r="AD81" i="1"/>
  <c r="AE81" i="1"/>
  <c r="AD73" i="1"/>
  <c r="AE73" i="1"/>
  <c r="AD65" i="1"/>
  <c r="AE65" i="1"/>
  <c r="AD57" i="1"/>
  <c r="AE57" i="1"/>
  <c r="AD49" i="1"/>
  <c r="AE49" i="1"/>
  <c r="AD41" i="1"/>
  <c r="AE41" i="1"/>
  <c r="AD33" i="1"/>
  <c r="AE33" i="1"/>
  <c r="AD25" i="1"/>
  <c r="AE25" i="1"/>
  <c r="AD17" i="1"/>
  <c r="AE17" i="1"/>
  <c r="AD9" i="1"/>
  <c r="AE9" i="1"/>
  <c r="AD173" i="1"/>
  <c r="AE173" i="1"/>
  <c r="AD165" i="1"/>
  <c r="AE165" i="1"/>
  <c r="AD157" i="1"/>
  <c r="AE157" i="1"/>
  <c r="AD117" i="1"/>
  <c r="AE117" i="1"/>
  <c r="AD93" i="1"/>
  <c r="AE93" i="1"/>
  <c r="AE2" i="1"/>
  <c r="AD2" i="1"/>
  <c r="AD178" i="1"/>
  <c r="AE178" i="1"/>
  <c r="AD170" i="1"/>
  <c r="AE170" i="1"/>
  <c r="AD162" i="1"/>
  <c r="AE162" i="1"/>
  <c r="AD154" i="1"/>
  <c r="AE154" i="1"/>
  <c r="AD146" i="1"/>
  <c r="AE146" i="1"/>
  <c r="AD138" i="1"/>
  <c r="AE138" i="1"/>
  <c r="AD130" i="1"/>
  <c r="AE130" i="1"/>
  <c r="AD122" i="1"/>
  <c r="AE122" i="1"/>
  <c r="AD114" i="1"/>
  <c r="AE114" i="1"/>
  <c r="AD106" i="1"/>
  <c r="AE106" i="1"/>
  <c r="AD98" i="1"/>
  <c r="AE98" i="1"/>
  <c r="AD90" i="1"/>
  <c r="AE90" i="1"/>
  <c r="AD82" i="1"/>
  <c r="AE82" i="1"/>
  <c r="AD74" i="1"/>
  <c r="AE74" i="1"/>
  <c r="AD66" i="1"/>
  <c r="AE66" i="1"/>
  <c r="AD58" i="1"/>
  <c r="AE58" i="1"/>
  <c r="AD50" i="1"/>
  <c r="AE50" i="1"/>
  <c r="AD42" i="1"/>
  <c r="AE42" i="1"/>
  <c r="AD34" i="1"/>
  <c r="AE34" i="1"/>
  <c r="AD26" i="1"/>
  <c r="AE26" i="1"/>
  <c r="AD18" i="1"/>
  <c r="AE18" i="1"/>
  <c r="AD10" i="1"/>
  <c r="AE10" i="1"/>
  <c r="AD149" i="1"/>
  <c r="AE149" i="1"/>
  <c r="AD179" i="1"/>
  <c r="AE179" i="1"/>
  <c r="AD171" i="1"/>
  <c r="AE171" i="1"/>
  <c r="AD163" i="1"/>
  <c r="AE163" i="1"/>
  <c r="AD155" i="1"/>
  <c r="AE155" i="1"/>
  <c r="AD147" i="1"/>
  <c r="AE147" i="1"/>
  <c r="AD139" i="1"/>
  <c r="AE139" i="1"/>
  <c r="AD131" i="1"/>
  <c r="AE131" i="1"/>
  <c r="AD123" i="1"/>
  <c r="AE123" i="1"/>
  <c r="AD115" i="1"/>
  <c r="AE115" i="1"/>
  <c r="AD107" i="1"/>
  <c r="AE107" i="1"/>
  <c r="AD99" i="1"/>
  <c r="AE99" i="1"/>
  <c r="AD91" i="1"/>
  <c r="AE91" i="1"/>
  <c r="AD83" i="1"/>
  <c r="AE83" i="1"/>
  <c r="AD75" i="1"/>
  <c r="AE75" i="1"/>
  <c r="AD67" i="1"/>
  <c r="AE67" i="1"/>
  <c r="AD59" i="1"/>
  <c r="AE59" i="1"/>
  <c r="AD51" i="1"/>
  <c r="AE51" i="1"/>
  <c r="AD43" i="1"/>
  <c r="AE43" i="1"/>
  <c r="AD35" i="1"/>
  <c r="AE35" i="1"/>
  <c r="AD27" i="1"/>
  <c r="AE27" i="1"/>
  <c r="AD19" i="1"/>
  <c r="AE19" i="1"/>
  <c r="AD11" i="1"/>
  <c r="AE11" i="1"/>
  <c r="AD3" i="1"/>
  <c r="AE3" i="1"/>
  <c r="AD164" i="1"/>
  <c r="AE164" i="1"/>
  <c r="AD140" i="1"/>
  <c r="AE140" i="1"/>
  <c r="AD132" i="1"/>
  <c r="AE132" i="1"/>
  <c r="AD124" i="1"/>
  <c r="AE124" i="1"/>
  <c r="AD116" i="1"/>
  <c r="AE116" i="1"/>
  <c r="AD108" i="1"/>
  <c r="AE108" i="1"/>
  <c r="AD100" i="1"/>
  <c r="AE100" i="1"/>
  <c r="AD92" i="1"/>
  <c r="AE92" i="1"/>
  <c r="AD84" i="1"/>
  <c r="AE84" i="1"/>
  <c r="AD76" i="1"/>
  <c r="AE76" i="1"/>
  <c r="AD68" i="1"/>
  <c r="AE68" i="1"/>
  <c r="AD60" i="1"/>
  <c r="AE60" i="1"/>
  <c r="AD52" i="1"/>
  <c r="AE52" i="1"/>
  <c r="AD44" i="1"/>
  <c r="AE44" i="1"/>
  <c r="AD36" i="1"/>
  <c r="AE36" i="1"/>
  <c r="AD28" i="1"/>
  <c r="AE28" i="1"/>
  <c r="AD20" i="1"/>
  <c r="AE20" i="1"/>
  <c r="AD12" i="1"/>
  <c r="AE12" i="1"/>
  <c r="AD4" i="1"/>
  <c r="AE4" i="1"/>
  <c r="AD85" i="1"/>
  <c r="AE85" i="1"/>
  <c r="AD77" i="1"/>
  <c r="AE77" i="1"/>
  <c r="AD69" i="1"/>
  <c r="AE69" i="1"/>
  <c r="AD61" i="1"/>
  <c r="AE61" i="1"/>
  <c r="AD53" i="1"/>
  <c r="AE53" i="1"/>
  <c r="AD45" i="1"/>
  <c r="AE45" i="1"/>
  <c r="AD37" i="1"/>
  <c r="AE37" i="1"/>
  <c r="AD29" i="1"/>
  <c r="AE29" i="1"/>
  <c r="AD21" i="1"/>
  <c r="AE21" i="1"/>
  <c r="AD13" i="1"/>
  <c r="AE13" i="1"/>
  <c r="AD5" i="1"/>
  <c r="AE5" i="1"/>
  <c r="AD148" i="1"/>
  <c r="AE148" i="1"/>
  <c r="AD141" i="1"/>
  <c r="AE141" i="1"/>
  <c r="AD134" i="1"/>
  <c r="AE134" i="1"/>
  <c r="AD102" i="1"/>
  <c r="AE102" i="1"/>
  <c r="AD94" i="1"/>
  <c r="AE94" i="1"/>
  <c r="AD86" i="1"/>
  <c r="AE86" i="1"/>
  <c r="AD78" i="1"/>
  <c r="AE78" i="1"/>
  <c r="AD70" i="1"/>
  <c r="AE70" i="1"/>
  <c r="AD62" i="1"/>
  <c r="AE62" i="1"/>
  <c r="AD54" i="1"/>
  <c r="AE54" i="1"/>
  <c r="AD46" i="1"/>
  <c r="AE46" i="1"/>
  <c r="AD38" i="1"/>
  <c r="AE38" i="1"/>
  <c r="AD30" i="1"/>
  <c r="AE30" i="1"/>
  <c r="AD22" i="1"/>
  <c r="AE22" i="1"/>
  <c r="AD14" i="1"/>
  <c r="AE14" i="1"/>
  <c r="AD6" i="1"/>
  <c r="AE6" i="1"/>
  <c r="AD180" i="1"/>
  <c r="AE180" i="1"/>
  <c r="AD172" i="1"/>
  <c r="AE172" i="1"/>
  <c r="AD109" i="1"/>
  <c r="AE109" i="1"/>
  <c r="AD101" i="1"/>
  <c r="AE101" i="1"/>
  <c r="AD174" i="1"/>
  <c r="AE174" i="1"/>
  <c r="AD158" i="1"/>
  <c r="AE158" i="1"/>
  <c r="AD110" i="1"/>
  <c r="AE110" i="1"/>
  <c r="AD159" i="1"/>
  <c r="AE159" i="1"/>
  <c r="AD143" i="1"/>
  <c r="AE143" i="1"/>
  <c r="AD135" i="1"/>
  <c r="AE135" i="1"/>
  <c r="AD127" i="1"/>
  <c r="AE127" i="1"/>
  <c r="AD119" i="1"/>
  <c r="AE119" i="1"/>
  <c r="AD111" i="1"/>
  <c r="AE111" i="1"/>
  <c r="AD103" i="1"/>
  <c r="AE103" i="1"/>
  <c r="AD95" i="1"/>
  <c r="AE95" i="1"/>
  <c r="AD87" i="1"/>
  <c r="AE87" i="1"/>
  <c r="AD79" i="1"/>
  <c r="AE79" i="1"/>
  <c r="AD71" i="1"/>
  <c r="AE71" i="1"/>
  <c r="AD63" i="1"/>
  <c r="AE63" i="1"/>
  <c r="AD55" i="1"/>
  <c r="AE55" i="1"/>
  <c r="AD47" i="1"/>
  <c r="AE47" i="1"/>
  <c r="AD39" i="1"/>
  <c r="AE39" i="1"/>
  <c r="AD31" i="1"/>
  <c r="AE31" i="1"/>
  <c r="AD23" i="1"/>
  <c r="AE23" i="1"/>
  <c r="AD15" i="1"/>
  <c r="AE15" i="1"/>
  <c r="AD7" i="1"/>
  <c r="AE7" i="1"/>
  <c r="AJ4" i="16" a="1"/>
  <c r="AJ4" i="16" s="1"/>
  <c r="AJ8" i="16" a="1"/>
  <c r="AJ8" i="16" s="1"/>
  <c r="AJ5" i="16" a="1"/>
  <c r="AJ5" i="16" s="1"/>
  <c r="AJ6" i="16" a="1"/>
  <c r="AJ6" i="16" s="1"/>
  <c r="AJ13" i="16" a="1"/>
  <c r="AJ13" i="16" s="1"/>
  <c r="AJ9" i="16" a="1"/>
  <c r="AJ9" i="16" s="1"/>
  <c r="AJ10" i="16" a="1"/>
  <c r="AJ10" i="16" s="1"/>
  <c r="AJ11" i="16" a="1"/>
  <c r="AJ11" i="16" s="1"/>
  <c r="AJ7" i="16" a="1"/>
  <c r="AJ7" i="16" s="1"/>
  <c r="AJ12" i="16" a="1"/>
  <c r="AJ12" i="16" s="1"/>
  <c r="AJ15" i="16" a="1"/>
  <c r="AJ15" i="16" s="1"/>
  <c r="AJ19" i="16" a="1"/>
  <c r="AJ19" i="16" s="1"/>
  <c r="AJ16" i="16" a="1"/>
  <c r="AJ16" i="16" s="1"/>
  <c r="AJ20" i="16" a="1"/>
  <c r="AJ20" i="16" s="1"/>
  <c r="AJ17" i="16" a="1"/>
  <c r="AJ17" i="16" s="1"/>
  <c r="AJ21" i="16" a="1"/>
  <c r="AJ21" i="16" s="1"/>
  <c r="AJ14" i="16" a="1"/>
  <c r="AJ14" i="16" s="1"/>
  <c r="AJ22" i="16" a="1"/>
  <c r="AJ22" i="16" s="1"/>
  <c r="AJ25" i="16" a="1"/>
  <c r="AJ25" i="16" s="1"/>
  <c r="AJ29" i="16" a="1"/>
  <c r="AJ29" i="16" s="1"/>
  <c r="AJ18" i="16" a="1"/>
  <c r="AJ18" i="16" s="1"/>
  <c r="AJ26" i="16" a="1"/>
  <c r="AJ26" i="16" s="1"/>
  <c r="AJ23" i="16" a="1"/>
  <c r="AJ23" i="16" s="1"/>
  <c r="AJ27" i="16" a="1"/>
  <c r="AJ27" i="16" s="1"/>
  <c r="AJ34" i="16" a="1"/>
  <c r="AJ34" i="16" s="1"/>
  <c r="AJ30" i="16" a="1"/>
  <c r="AJ30" i="16" s="1"/>
  <c r="AJ31" i="16" a="1"/>
  <c r="AJ31" i="16" s="1"/>
  <c r="AJ35" i="16" a="1"/>
  <c r="AJ35" i="16" s="1"/>
  <c r="AJ24" i="16" a="1"/>
  <c r="AJ24" i="16" s="1"/>
  <c r="AJ32" i="16" a="1"/>
  <c r="AJ32" i="16" s="1"/>
  <c r="AJ36" i="16" a="1"/>
  <c r="AJ36" i="16" s="1"/>
  <c r="AJ38" i="16" a="1"/>
  <c r="AJ38" i="16" s="1"/>
  <c r="AJ42" i="16" a="1"/>
  <c r="AJ42" i="16" s="1"/>
  <c r="AJ46" i="16" a="1"/>
  <c r="AJ46" i="16" s="1"/>
  <c r="AJ50" i="16" a="1"/>
  <c r="AJ50" i="16" s="1"/>
  <c r="AJ54" i="16" a="1"/>
  <c r="AJ54" i="16" s="1"/>
  <c r="AJ28" i="16" a="1"/>
  <c r="AJ28" i="16" s="1"/>
  <c r="AJ39" i="16" a="1"/>
  <c r="AJ39" i="16" s="1"/>
  <c r="AJ43" i="16" a="1"/>
  <c r="AJ43" i="16" s="1"/>
  <c r="AJ47" i="16" a="1"/>
  <c r="AJ47" i="16" s="1"/>
  <c r="AJ51" i="16" a="1"/>
  <c r="AJ51" i="16" s="1"/>
  <c r="AJ37" i="16" a="1"/>
  <c r="AJ37" i="16" s="1"/>
  <c r="AJ40" i="16" a="1"/>
  <c r="AJ40" i="16" s="1"/>
  <c r="AJ44" i="16" a="1"/>
  <c r="AJ44" i="16" s="1"/>
  <c r="AJ48" i="16" a="1"/>
  <c r="AJ48" i="16" s="1"/>
  <c r="AJ52" i="16" a="1"/>
  <c r="AJ52" i="16" s="1"/>
  <c r="AJ45" i="16" a="1"/>
  <c r="AJ45" i="16" s="1"/>
  <c r="AJ55" i="16" a="1"/>
  <c r="AJ55" i="16" s="1"/>
  <c r="AJ56" i="16" a="1"/>
  <c r="AJ56" i="16" s="1"/>
  <c r="AJ60" i="16" a="1"/>
  <c r="AJ60" i="16" s="1"/>
  <c r="AJ64" i="16" a="1"/>
  <c r="AJ64" i="16" s="1"/>
  <c r="AJ68" i="16" a="1"/>
  <c r="AJ68" i="16" s="1"/>
  <c r="AJ49" i="16" a="1"/>
  <c r="AJ49" i="16" s="1"/>
  <c r="AJ57" i="16" a="1"/>
  <c r="AJ57" i="16" s="1"/>
  <c r="AJ61" i="16" a="1"/>
  <c r="AJ61" i="16" s="1"/>
  <c r="AJ65" i="16" a="1"/>
  <c r="AJ65" i="16" s="1"/>
  <c r="AJ69" i="16" a="1"/>
  <c r="AJ69" i="16" s="1"/>
  <c r="AJ53" i="16" a="1"/>
  <c r="AJ53" i="16" s="1"/>
  <c r="AJ58" i="16" a="1"/>
  <c r="AJ58" i="16" s="1"/>
  <c r="AJ62" i="16" a="1"/>
  <c r="AJ62" i="16" s="1"/>
  <c r="AJ66" i="16" a="1"/>
  <c r="AJ66" i="16" s="1"/>
  <c r="AJ70" i="16" a="1"/>
  <c r="AJ70" i="16" s="1"/>
  <c r="AJ63" i="16" a="1"/>
  <c r="AJ63" i="16" s="1"/>
  <c r="AJ74" i="16" a="1"/>
  <c r="AJ74" i="16" s="1"/>
  <c r="AJ78" i="16" a="1"/>
  <c r="AJ78" i="16" s="1"/>
  <c r="AJ82" i="16" a="1"/>
  <c r="AJ82" i="16" s="1"/>
  <c r="AJ33" i="16" a="1"/>
  <c r="AJ33" i="16" s="1"/>
  <c r="AJ41" i="16" a="1"/>
  <c r="AJ41" i="16" s="1"/>
  <c r="AJ67" i="16" a="1"/>
  <c r="AJ67" i="16" s="1"/>
  <c r="AJ71" i="16" a="1"/>
  <c r="AJ71" i="16" s="1"/>
  <c r="AJ75" i="16" a="1"/>
  <c r="AJ75" i="16" s="1"/>
  <c r="AJ79" i="16" a="1"/>
  <c r="AJ79" i="16" s="1"/>
  <c r="AJ83" i="16" a="1"/>
  <c r="AJ83" i="16" s="1"/>
  <c r="AJ59" i="16" a="1"/>
  <c r="AJ59" i="16" s="1"/>
  <c r="AJ72" i="16" a="1"/>
  <c r="AJ72" i="16" s="1"/>
  <c r="AJ76" i="16" a="1"/>
  <c r="AJ76" i="16" s="1"/>
  <c r="AJ80" i="16" a="1"/>
  <c r="AJ80" i="16" s="1"/>
  <c r="AJ73" i="16" a="1"/>
  <c r="AJ73" i="16" s="1"/>
  <c r="AJ77" i="16" a="1"/>
  <c r="AJ77" i="16" s="1"/>
  <c r="AJ81" i="16" a="1"/>
  <c r="AJ81" i="16" s="1"/>
  <c r="AN5" i="16"/>
  <c r="AN6" i="16"/>
  <c r="AN7" i="16"/>
  <c r="AN4" i="16"/>
  <c r="AN10" i="16"/>
  <c r="AN8" i="16"/>
  <c r="AN11" i="16"/>
  <c r="AN12" i="16"/>
  <c r="AN13" i="16"/>
  <c r="AN16" i="16"/>
  <c r="AN20" i="16"/>
  <c r="AN9" i="16"/>
  <c r="AN17" i="16"/>
  <c r="AN21" i="16"/>
  <c r="AN14" i="16"/>
  <c r="AN18" i="16"/>
  <c r="AN22" i="16"/>
  <c r="AN26" i="16"/>
  <c r="AN23" i="16"/>
  <c r="AN27" i="16"/>
  <c r="AN15" i="16"/>
  <c r="AN24" i="16"/>
  <c r="AN28" i="16"/>
  <c r="AN19" i="16"/>
  <c r="AN25" i="16"/>
  <c r="AN31" i="16"/>
  <c r="AN35" i="16"/>
  <c r="AN29" i="16"/>
  <c r="AN32" i="16"/>
  <c r="AN36" i="16"/>
  <c r="AN33" i="16"/>
  <c r="AN37" i="16"/>
  <c r="AN30" i="16"/>
  <c r="AN39" i="16"/>
  <c r="AN43" i="16"/>
  <c r="AN47" i="16"/>
  <c r="AN51" i="16"/>
  <c r="AN55" i="16"/>
  <c r="AN34" i="16"/>
  <c r="AN40" i="16"/>
  <c r="AN44" i="16"/>
  <c r="AN48" i="16"/>
  <c r="AN52" i="16"/>
  <c r="AN41" i="16"/>
  <c r="AN45" i="16"/>
  <c r="AN49" i="16"/>
  <c r="AN53" i="16"/>
  <c r="AN38" i="16"/>
  <c r="AN57" i="16"/>
  <c r="AN61" i="16"/>
  <c r="AN65" i="16"/>
  <c r="AN69" i="16"/>
  <c r="AN42" i="16"/>
  <c r="AN58" i="16"/>
  <c r="AN62" i="16"/>
  <c r="AN66" i="16"/>
  <c r="AN46" i="16"/>
  <c r="AN59" i="16"/>
  <c r="AN63" i="16"/>
  <c r="AN67" i="16"/>
  <c r="AN56" i="16"/>
  <c r="AN71" i="16"/>
  <c r="AN75" i="16"/>
  <c r="AN79" i="16"/>
  <c r="AN83" i="16"/>
  <c r="AN54" i="16"/>
  <c r="AN74" i="16"/>
  <c r="AN60" i="16"/>
  <c r="AN70" i="16"/>
  <c r="AN72" i="16"/>
  <c r="AN76" i="16"/>
  <c r="AN80" i="16"/>
  <c r="AN68" i="16"/>
  <c r="AN50" i="16"/>
  <c r="AN64" i="16"/>
  <c r="AN73" i="16"/>
  <c r="AN77" i="16"/>
  <c r="AN81" i="16"/>
  <c r="AN82" i="16"/>
  <c r="AN78" i="16"/>
  <c r="AF7" i="16" a="1"/>
  <c r="AF7" i="16" s="1"/>
  <c r="AF4" i="16" a="1"/>
  <c r="AF4" i="16" s="1"/>
  <c r="AF8" i="16" a="1"/>
  <c r="AF8" i="16" s="1"/>
  <c r="AF5" i="16" a="1"/>
  <c r="AF5" i="16" s="1"/>
  <c r="AF9" i="16" a="1"/>
  <c r="AF9" i="16" s="1"/>
  <c r="AF12" i="16" a="1"/>
  <c r="AF12" i="16" s="1"/>
  <c r="AF6" i="16" a="1"/>
  <c r="AF6" i="16" s="1"/>
  <c r="AF10" i="16" a="1"/>
  <c r="AF10" i="16" s="1"/>
  <c r="AF14" i="16" a="1"/>
  <c r="AF14" i="16" s="1"/>
  <c r="AF18" i="16" a="1"/>
  <c r="AF18" i="16" s="1"/>
  <c r="AF13" i="16" a="1"/>
  <c r="AF13" i="16" s="1"/>
  <c r="AF15" i="16" a="1"/>
  <c r="AF15" i="16" s="1"/>
  <c r="AF19" i="16" a="1"/>
  <c r="AF19" i="16" s="1"/>
  <c r="AF11" i="16" a="1"/>
  <c r="AF11" i="16" s="1"/>
  <c r="AF16" i="16" a="1"/>
  <c r="AF16" i="16" s="1"/>
  <c r="AF20" i="16" a="1"/>
  <c r="AF20" i="16" s="1"/>
  <c r="AF21" i="16" a="1"/>
  <c r="AF21" i="16" s="1"/>
  <c r="AF24" i="16" a="1"/>
  <c r="AF24" i="16" s="1"/>
  <c r="AF28" i="16" a="1"/>
  <c r="AF28" i="16" s="1"/>
  <c r="AF22" i="16" a="1"/>
  <c r="AF22" i="16" s="1"/>
  <c r="AF25" i="16" a="1"/>
  <c r="AF25" i="16" s="1"/>
  <c r="AF29" i="16" a="1"/>
  <c r="AF29" i="16" s="1"/>
  <c r="AF26" i="16" a="1"/>
  <c r="AF26" i="16" s="1"/>
  <c r="AF23" i="16" a="1"/>
  <c r="AF23" i="16" s="1"/>
  <c r="AF30" i="16" a="1"/>
  <c r="AF30" i="16" s="1"/>
  <c r="AF33" i="16" a="1"/>
  <c r="AF33" i="16" s="1"/>
  <c r="AF37" i="16" a="1"/>
  <c r="AF37" i="16" s="1"/>
  <c r="AF27" i="16" a="1"/>
  <c r="AF27" i="16" s="1"/>
  <c r="AF34" i="16" a="1"/>
  <c r="AF34" i="16" s="1"/>
  <c r="AF31" i="16" a="1"/>
  <c r="AF31" i="16" s="1"/>
  <c r="AF35" i="16" a="1"/>
  <c r="AF35" i="16" s="1"/>
  <c r="AF17" i="16" a="1"/>
  <c r="AF17" i="16" s="1"/>
  <c r="AF41" i="16" a="1"/>
  <c r="AF41" i="16" s="1"/>
  <c r="AF45" i="16" a="1"/>
  <c r="AF45" i="16" s="1"/>
  <c r="AF49" i="16" a="1"/>
  <c r="AF49" i="16" s="1"/>
  <c r="AF53" i="16" a="1"/>
  <c r="AF53" i="16" s="1"/>
  <c r="AF32" i="16" a="1"/>
  <c r="AF32" i="16" s="1"/>
  <c r="AF38" i="16" a="1"/>
  <c r="AF38" i="16" s="1"/>
  <c r="AF42" i="16" a="1"/>
  <c r="AF42" i="16" s="1"/>
  <c r="AF46" i="16" a="1"/>
  <c r="AF46" i="16" s="1"/>
  <c r="AF50" i="16" a="1"/>
  <c r="AF50" i="16" s="1"/>
  <c r="AF54" i="16" a="1"/>
  <c r="AF54" i="16" s="1"/>
  <c r="AF36" i="16" a="1"/>
  <c r="AF36" i="16" s="1"/>
  <c r="AF39" i="16" a="1"/>
  <c r="AF39" i="16" s="1"/>
  <c r="AF43" i="16" a="1"/>
  <c r="AF43" i="16" s="1"/>
  <c r="AF47" i="16" a="1"/>
  <c r="AF47" i="16" s="1"/>
  <c r="AF51" i="16" a="1"/>
  <c r="AF51" i="16" s="1"/>
  <c r="AF55" i="16" a="1"/>
  <c r="AF55" i="16" s="1"/>
  <c r="AF52" i="16" a="1"/>
  <c r="AF52" i="16" s="1"/>
  <c r="AF59" i="16" a="1"/>
  <c r="AF59" i="16" s="1"/>
  <c r="AF63" i="16" a="1"/>
  <c r="AF63" i="16" s="1"/>
  <c r="AF67" i="16" a="1"/>
  <c r="AF67" i="16" s="1"/>
  <c r="AF40" i="16" a="1"/>
  <c r="AF40" i="16" s="1"/>
  <c r="AF56" i="16" a="1"/>
  <c r="AF56" i="16" s="1"/>
  <c r="AF60" i="16" a="1"/>
  <c r="AF60" i="16" s="1"/>
  <c r="AF64" i="16" a="1"/>
  <c r="AF64" i="16" s="1"/>
  <c r="AF68" i="16" a="1"/>
  <c r="AF68" i="16" s="1"/>
  <c r="AF44" i="16" a="1"/>
  <c r="AF44" i="16" s="1"/>
  <c r="AF57" i="16" a="1"/>
  <c r="AF57" i="16" s="1"/>
  <c r="AF61" i="16" a="1"/>
  <c r="AF61" i="16" s="1"/>
  <c r="AF65" i="16" a="1"/>
  <c r="AF65" i="16" s="1"/>
  <c r="AF69" i="16" a="1"/>
  <c r="AF69" i="16" s="1"/>
  <c r="AF70" i="16" a="1"/>
  <c r="AF70" i="16" s="1"/>
  <c r="AF73" i="16" a="1"/>
  <c r="AF73" i="16" s="1"/>
  <c r="AF77" i="16" a="1"/>
  <c r="AF77" i="16" s="1"/>
  <c r="AF81" i="16" a="1"/>
  <c r="AF81" i="16" s="1"/>
  <c r="AF71" i="16" a="1"/>
  <c r="AF71" i="16" s="1"/>
  <c r="AF76" i="16" a="1"/>
  <c r="AF76" i="16" s="1"/>
  <c r="AF48" i="16" a="1"/>
  <c r="AF48" i="16" s="1"/>
  <c r="AF58" i="16" a="1"/>
  <c r="AF58" i="16" s="1"/>
  <c r="AF74" i="16" a="1"/>
  <c r="AF74" i="16" s="1"/>
  <c r="AF78" i="16" a="1"/>
  <c r="AF78" i="16" s="1"/>
  <c r="AF82" i="16" a="1"/>
  <c r="AF82" i="16" s="1"/>
  <c r="AF72" i="16" a="1"/>
  <c r="AF72" i="16" s="1"/>
  <c r="AF62" i="16" a="1"/>
  <c r="AF62" i="16" s="1"/>
  <c r="AF75" i="16" a="1"/>
  <c r="AF75" i="16" s="1"/>
  <c r="AF79" i="16" a="1"/>
  <c r="AF79" i="16" s="1"/>
  <c r="AF83" i="16" a="1"/>
  <c r="AF83" i="16" s="1"/>
  <c r="AF66" i="16" a="1"/>
  <c r="AF66" i="16" s="1"/>
  <c r="AF80" i="16" a="1"/>
  <c r="AF80" i="16" s="1"/>
  <c r="BJ79" i="16" a="1"/>
  <c r="BJ79" i="16" s="1"/>
  <c r="BI79" i="16" s="1" a="1"/>
  <c r="BI79" i="16" s="1"/>
  <c r="BJ58" i="16" a="1"/>
  <c r="BJ58" i="16" s="1"/>
  <c r="BI58" i="16" s="1" a="1"/>
  <c r="BI58" i="16" s="1"/>
  <c r="BJ61" i="16" a="1"/>
  <c r="BJ61" i="16" s="1"/>
  <c r="BI61" i="16" s="1" a="1"/>
  <c r="BI61" i="16" s="1"/>
  <c r="BJ67" i="16" a="1"/>
  <c r="BJ67" i="16" s="1"/>
  <c r="BI67" i="16" s="1" a="1"/>
  <c r="BI67" i="16" s="1"/>
  <c r="BJ54" i="16" a="1"/>
  <c r="BJ54" i="16" s="1"/>
  <c r="BI54" i="16" s="1" a="1"/>
  <c r="BI54" i="16" s="1"/>
  <c r="BJ43" i="16" a="1"/>
  <c r="BJ43" i="16" s="1"/>
  <c r="BI43" i="16" s="1" a="1"/>
  <c r="BI43" i="16" s="1"/>
  <c r="BJ50" i="16" a="1"/>
  <c r="BJ50" i="16" s="1"/>
  <c r="BI50" i="16" s="1" a="1"/>
  <c r="BI50" i="16" s="1"/>
  <c r="BJ32" i="16" a="1"/>
  <c r="BJ32" i="16" s="1"/>
  <c r="BI32" i="16" s="1" a="1"/>
  <c r="BI32" i="16" s="1"/>
  <c r="BJ41" i="16" a="1"/>
  <c r="BJ41" i="16" s="1"/>
  <c r="BI41" i="16" s="1" a="1"/>
  <c r="BI41" i="16" s="1"/>
  <c r="BJ17" i="16" a="1"/>
  <c r="BJ17" i="16" s="1"/>
  <c r="BI17" i="16" s="1" a="1"/>
  <c r="BI17" i="16" s="1"/>
  <c r="BJ33" i="16" a="1"/>
  <c r="BJ33" i="16" s="1"/>
  <c r="BI33" i="16" s="1" a="1"/>
  <c r="BI33" i="16" s="1"/>
  <c r="BJ25" i="16" a="1"/>
  <c r="BJ25" i="16" s="1"/>
  <c r="BI25" i="16" s="1" a="1"/>
  <c r="BI25" i="16" s="1"/>
  <c r="BJ20" i="16" a="1"/>
  <c r="BJ20" i="16" s="1"/>
  <c r="BI20" i="16" s="1" a="1"/>
  <c r="BI20" i="16" s="1"/>
  <c r="BJ15" i="16" a="1"/>
  <c r="BJ15" i="16" s="1"/>
  <c r="BI15" i="16" s="1" a="1"/>
  <c r="BI15" i="16" s="1"/>
  <c r="BJ10" i="16" a="1"/>
  <c r="BJ10" i="16" s="1"/>
  <c r="BI10" i="16" s="1" a="1"/>
  <c r="BI10" i="16" s="1"/>
  <c r="BJ12" i="16" a="1"/>
  <c r="BJ12" i="16" s="1"/>
  <c r="BI12" i="16" s="1" a="1"/>
  <c r="BI12" i="16" s="1"/>
  <c r="BJ80" i="16" a="1"/>
  <c r="BJ80" i="16" s="1"/>
  <c r="BI80" i="16" s="1" a="1"/>
  <c r="BI80" i="16" s="1"/>
  <c r="BJ62" i="16" a="1"/>
  <c r="BJ62" i="16" s="1"/>
  <c r="BI62" i="16" s="1" a="1"/>
  <c r="BI62" i="16" s="1"/>
  <c r="BJ73" i="16" a="1"/>
  <c r="BJ73" i="16" s="1"/>
  <c r="BI73" i="16" s="1" a="1"/>
  <c r="BI73" i="16" s="1"/>
  <c r="BJ64" i="16" a="1"/>
  <c r="BJ64" i="16" s="1"/>
  <c r="BI64" i="16" s="1" a="1"/>
  <c r="BI64" i="16" s="1"/>
  <c r="BJ76" i="16" a="1"/>
  <c r="BJ76" i="16" s="1"/>
  <c r="BI76" i="16" s="1" a="1"/>
  <c r="BI76" i="16" s="1"/>
  <c r="BJ75" i="16" a="1"/>
  <c r="BJ75" i="16" s="1"/>
  <c r="BI75" i="16" s="1" a="1"/>
  <c r="BI75" i="16" s="1"/>
  <c r="BJ82" i="16" a="1"/>
  <c r="BJ82" i="16" s="1"/>
  <c r="BI82" i="16" s="1" a="1"/>
  <c r="BI82" i="16" s="1"/>
  <c r="BG82" i="16" a="1"/>
  <c r="BG82" i="16" s="1"/>
  <c r="BJ72" i="16" a="1"/>
  <c r="BJ72" i="16" s="1"/>
  <c r="BI72" i="16" s="1" a="1"/>
  <c r="BI72" i="16" s="1"/>
  <c r="BJ48" i="16" a="1"/>
  <c r="BJ48" i="16" s="1"/>
  <c r="BI48" i="16" s="1" a="1"/>
  <c r="BI48" i="16" s="1"/>
  <c r="BJ57" i="16" a="1"/>
  <c r="BJ57" i="16" s="1"/>
  <c r="BI57" i="16" s="1" a="1"/>
  <c r="BI57" i="16" s="1"/>
  <c r="BJ60" i="16" a="1"/>
  <c r="BJ60" i="16" s="1"/>
  <c r="BI60" i="16" s="1" a="1"/>
  <c r="BI60" i="16" s="1"/>
  <c r="BJ63" i="16" a="1"/>
  <c r="BJ63" i="16" s="1"/>
  <c r="BI63" i="16" s="1" a="1"/>
  <c r="BI63" i="16" s="1"/>
  <c r="BJ52" i="16" a="1"/>
  <c r="BJ52" i="16" s="1"/>
  <c r="BI52" i="16" s="1" a="1"/>
  <c r="BI52" i="16" s="1"/>
  <c r="BJ39" i="16" a="1"/>
  <c r="BJ39" i="16" s="1"/>
  <c r="BI39" i="16" s="1" a="1"/>
  <c r="BI39" i="16" s="1"/>
  <c r="BJ46" i="16" a="1"/>
  <c r="BJ46" i="16" s="1"/>
  <c r="BI46" i="16" s="1" a="1"/>
  <c r="BI46" i="16" s="1"/>
  <c r="BJ53" i="16" a="1"/>
  <c r="BJ53" i="16" s="1"/>
  <c r="BI53" i="16" s="1" a="1"/>
  <c r="BI53" i="16" s="1"/>
  <c r="BJ37" i="16" a="1"/>
  <c r="BJ37" i="16" s="1"/>
  <c r="BI37" i="16" s="1" a="1"/>
  <c r="BI37" i="16" s="1"/>
  <c r="BJ34" i="16" a="1"/>
  <c r="BJ34" i="16" s="1"/>
  <c r="BI34" i="16" s="1" a="1"/>
  <c r="BI34" i="16" s="1"/>
  <c r="BJ23" i="16" a="1"/>
  <c r="BJ23" i="16" s="1"/>
  <c r="BI23" i="16" s="1" a="1"/>
  <c r="BI23" i="16" s="1"/>
  <c r="BJ28" i="16" a="1"/>
  <c r="BJ28" i="16" s="1"/>
  <c r="BI28" i="16" s="1" a="1"/>
  <c r="BI28" i="16" s="1"/>
  <c r="BJ16" i="16" a="1"/>
  <c r="BJ16" i="16" s="1"/>
  <c r="BI16" i="16" s="1" a="1"/>
  <c r="BI16" i="16" s="1"/>
  <c r="BJ13" i="16" a="1"/>
  <c r="BJ13" i="16" s="1"/>
  <c r="BI13" i="16" s="1" a="1"/>
  <c r="BI13" i="16" s="1"/>
  <c r="BJ9" i="16" a="1"/>
  <c r="BJ9" i="16" s="1"/>
  <c r="BI9" i="16" s="1" a="1"/>
  <c r="BI9" i="16" s="1"/>
  <c r="BJ5" i="16" a="1"/>
  <c r="BJ5" i="16" s="1"/>
  <c r="BI5" i="16" s="1" a="1"/>
  <c r="BI5" i="16" s="1"/>
  <c r="BJ66" i="16" a="1"/>
  <c r="BJ66" i="16" s="1"/>
  <c r="BI66" i="16" s="1" a="1"/>
  <c r="BI66" i="16" s="1"/>
  <c r="BJ71" i="16" a="1"/>
  <c r="BJ71" i="16" s="1"/>
  <c r="BI71" i="16" s="1" a="1"/>
  <c r="BI71" i="16" s="1"/>
  <c r="BJ78" i="16" a="1"/>
  <c r="BJ78" i="16" s="1"/>
  <c r="BI78" i="16" s="1" a="1"/>
  <c r="BI78" i="16" s="1"/>
  <c r="BJ81" i="16" a="1"/>
  <c r="BJ81" i="16" s="1"/>
  <c r="BI81" i="16" s="1" a="1"/>
  <c r="BI81" i="16" s="1"/>
  <c r="BJ69" i="16" a="1"/>
  <c r="BJ69" i="16" s="1"/>
  <c r="BI69" i="16" s="1" a="1"/>
  <c r="BI69" i="16" s="1"/>
  <c r="BJ44" i="16" a="1"/>
  <c r="BJ44" i="16" s="1"/>
  <c r="BI44" i="16" s="1" a="1"/>
  <c r="BI44" i="16" s="1"/>
  <c r="BJ56" i="16" a="1"/>
  <c r="BJ56" i="16" s="1"/>
  <c r="BI56" i="16" s="1" a="1"/>
  <c r="BI56" i="16" s="1"/>
  <c r="BJ59" i="16" a="1"/>
  <c r="BJ59" i="16" s="1"/>
  <c r="BI59" i="16" s="1" a="1"/>
  <c r="BI59" i="16" s="1"/>
  <c r="BJ51" i="16" a="1"/>
  <c r="BJ51" i="16" s="1"/>
  <c r="BI51" i="16" s="1" a="1"/>
  <c r="BI51" i="16" s="1"/>
  <c r="BJ36" i="16" a="1"/>
  <c r="BJ36" i="16" s="1"/>
  <c r="BI36" i="16" s="1" a="1"/>
  <c r="BI36" i="16" s="1"/>
  <c r="BJ42" i="16" a="1"/>
  <c r="BJ42" i="16" s="1"/>
  <c r="BI42" i="16" s="1" a="1"/>
  <c r="BI42" i="16" s="1"/>
  <c r="BJ49" i="16" a="1"/>
  <c r="BJ49" i="16" s="1"/>
  <c r="BI49" i="16" s="1" a="1"/>
  <c r="BI49" i="16" s="1"/>
  <c r="BJ35" i="16" a="1"/>
  <c r="BJ35" i="16" s="1"/>
  <c r="BI35" i="16" s="1" a="1"/>
  <c r="BI35" i="16" s="1"/>
  <c r="BJ30" i="16" a="1"/>
  <c r="BJ30" i="16" s="1"/>
  <c r="BI30" i="16" s="1" a="1"/>
  <c r="BI30" i="16" s="1"/>
  <c r="BJ26" i="16" a="1"/>
  <c r="BJ26" i="16" s="1"/>
  <c r="BI26" i="16" s="1" a="1"/>
  <c r="BI26" i="16" s="1"/>
  <c r="BJ24" i="16" a="1"/>
  <c r="BJ24" i="16" s="1"/>
  <c r="BI24" i="16" s="1" a="1"/>
  <c r="BI24" i="16" s="1"/>
  <c r="BJ11" i="16" a="1"/>
  <c r="BJ11" i="16" s="1"/>
  <c r="BI11" i="16" s="1" a="1"/>
  <c r="BI11" i="16" s="1"/>
  <c r="BJ18" i="16" a="1"/>
  <c r="BJ18" i="16" s="1"/>
  <c r="BI18" i="16" s="1" a="1"/>
  <c r="BI18" i="16" s="1"/>
  <c r="BJ8" i="16" a="1"/>
  <c r="BJ8" i="16" s="1"/>
  <c r="BI8" i="16" s="1" a="1"/>
  <c r="BI8" i="16" s="1"/>
  <c r="BJ4" i="16" a="1"/>
  <c r="BJ4" i="16" s="1"/>
  <c r="BI4" i="16" s="1" a="1"/>
  <c r="BI4" i="16" s="1"/>
  <c r="BG83" i="16" a="1"/>
  <c r="BG83" i="16" s="1"/>
  <c r="BJ83" i="16" a="1"/>
  <c r="BJ83" i="16" s="1"/>
  <c r="BI83" i="16" s="1" a="1"/>
  <c r="BI83" i="16" s="1"/>
  <c r="BJ70" i="16" a="1"/>
  <c r="BJ70" i="16" s="1"/>
  <c r="BI70" i="16" s="1" a="1"/>
  <c r="BI70" i="16" s="1"/>
  <c r="BJ74" i="16" a="1"/>
  <c r="BJ74" i="16" s="1"/>
  <c r="BI74" i="16" s="1" a="1"/>
  <c r="BI74" i="16" s="1"/>
  <c r="BJ77" i="16" a="1"/>
  <c r="BJ77" i="16" s="1"/>
  <c r="BI77" i="16" s="1" a="1"/>
  <c r="BI77" i="16" s="1"/>
  <c r="BJ65" i="16" a="1"/>
  <c r="BJ65" i="16" s="1"/>
  <c r="BI65" i="16" s="1" a="1"/>
  <c r="BI65" i="16" s="1"/>
  <c r="BJ68" i="16" a="1"/>
  <c r="BJ68" i="16" s="1"/>
  <c r="BI68" i="16" s="1" a="1"/>
  <c r="BI68" i="16" s="1"/>
  <c r="BJ40" i="16" a="1"/>
  <c r="BJ40" i="16" s="1"/>
  <c r="BI40" i="16" s="1" a="1"/>
  <c r="BI40" i="16" s="1"/>
  <c r="BJ55" i="16" a="1"/>
  <c r="BJ55" i="16" s="1"/>
  <c r="BI55" i="16" s="1" a="1"/>
  <c r="BI55" i="16" s="1"/>
  <c r="BJ47" i="16" a="1"/>
  <c r="BJ47" i="16" s="1"/>
  <c r="BI47" i="16" s="1" a="1"/>
  <c r="BI47" i="16" s="1"/>
  <c r="BJ29" i="16" a="1"/>
  <c r="BJ29" i="16" s="1"/>
  <c r="BI29" i="16" s="1" a="1"/>
  <c r="BI29" i="16" s="1"/>
  <c r="BJ38" i="16" a="1"/>
  <c r="BJ38" i="16" s="1"/>
  <c r="BI38" i="16" s="1" a="1"/>
  <c r="BI38" i="16" s="1"/>
  <c r="BJ45" i="16" a="1"/>
  <c r="BJ45" i="16" s="1"/>
  <c r="BI45" i="16" s="1" a="1"/>
  <c r="BI45" i="16" s="1"/>
  <c r="BJ31" i="16" a="1"/>
  <c r="BJ31" i="16" s="1"/>
  <c r="BI31" i="16" s="1" a="1"/>
  <c r="BI31" i="16" s="1"/>
  <c r="BJ27" i="16" a="1"/>
  <c r="BJ27" i="16" s="1"/>
  <c r="BI27" i="16" s="1" a="1"/>
  <c r="BI27" i="16" s="1"/>
  <c r="BJ22" i="16" a="1"/>
  <c r="BJ22" i="16" s="1"/>
  <c r="BI22" i="16" s="1" a="1"/>
  <c r="BI22" i="16" s="1"/>
  <c r="BJ21" i="16" a="1"/>
  <c r="BJ21" i="16" s="1"/>
  <c r="BI21" i="16" s="1" a="1"/>
  <c r="BI21" i="16" s="1"/>
  <c r="BJ19" i="16" a="1"/>
  <c r="BJ19" i="16" s="1"/>
  <c r="BI19" i="16" s="1" a="1"/>
  <c r="BI19" i="16" s="1"/>
  <c r="BJ14" i="16" a="1"/>
  <c r="BJ14" i="16" s="1"/>
  <c r="BI14" i="16" s="1" a="1"/>
  <c r="BI14" i="16" s="1"/>
  <c r="BJ6" i="16" a="1"/>
  <c r="BJ6" i="16" s="1"/>
  <c r="BI6" i="16" s="1" a="1"/>
  <c r="BI6" i="16" s="1"/>
  <c r="BJ7" i="16" a="1"/>
  <c r="BJ7" i="16" s="1"/>
  <c r="BI7" i="16" s="1" a="1"/>
  <c r="BI7" i="16" s="1"/>
  <c r="N5" i="16"/>
  <c r="N13" i="16"/>
  <c r="N17" i="16"/>
  <c r="N19" i="16"/>
  <c r="N27" i="16"/>
  <c r="N24" i="16"/>
  <c r="N2" i="16"/>
  <c r="N9" i="16"/>
  <c r="N10" i="16"/>
  <c r="N29" i="16"/>
  <c r="N22" i="16"/>
  <c r="N30" i="16"/>
  <c r="N28" i="16"/>
  <c r="N25" i="16"/>
  <c r="N6" i="16"/>
  <c r="N16" i="16"/>
  <c r="N4" i="16"/>
  <c r="N26" i="16"/>
  <c r="N15" i="16"/>
  <c r="N14" i="16"/>
  <c r="N12" i="16"/>
  <c r="N3" i="16"/>
  <c r="N18" i="16"/>
  <c r="N11" i="16"/>
  <c r="N7" i="16"/>
  <c r="N8" i="16"/>
  <c r="N21" i="16"/>
  <c r="N23" i="16"/>
  <c r="N20" i="16"/>
  <c r="L5" i="16"/>
  <c r="L13" i="16"/>
  <c r="L17" i="16"/>
  <c r="L19" i="16"/>
  <c r="L27" i="16"/>
  <c r="L24" i="16"/>
  <c r="L2" i="16"/>
  <c r="L9" i="16"/>
  <c r="L10" i="16"/>
  <c r="L29" i="16"/>
  <c r="L22" i="16"/>
  <c r="L30" i="16"/>
  <c r="L28" i="16"/>
  <c r="L25" i="16"/>
  <c r="L6" i="16"/>
  <c r="L16" i="16"/>
  <c r="L4" i="16"/>
  <c r="L26" i="16"/>
  <c r="L15" i="16"/>
  <c r="L14" i="16"/>
  <c r="L12" i="16"/>
  <c r="L3" i="16"/>
  <c r="L18" i="16"/>
  <c r="L11" i="16"/>
  <c r="L7" i="16"/>
  <c r="L8" i="16"/>
  <c r="L21" i="16"/>
  <c r="L23" i="16"/>
  <c r="L20" i="16"/>
  <c r="AN2" i="16"/>
  <c r="AP2" i="16" s="1"/>
  <c r="AO2" i="16" s="1"/>
  <c r="AN3" i="16"/>
  <c r="J420" i="3"/>
  <c r="I420" i="3" s="1"/>
  <c r="O454" i="4"/>
  <c r="M454" i="4" s="1"/>
  <c r="O7" i="4"/>
  <c r="M7" i="4" s="1"/>
  <c r="AD1011" i="1"/>
  <c r="E13" i="4"/>
  <c r="C13" i="4" s="1"/>
  <c r="E9" i="4"/>
  <c r="C9" i="4" s="1"/>
  <c r="E5" i="4"/>
  <c r="C5" i="4" s="1"/>
  <c r="E497" i="4"/>
  <c r="E493" i="4"/>
  <c r="E489" i="4"/>
  <c r="E485" i="4"/>
  <c r="E481" i="4"/>
  <c r="E477" i="4"/>
  <c r="E473" i="4"/>
  <c r="E469" i="4"/>
  <c r="E465" i="4"/>
  <c r="E461" i="4"/>
  <c r="E457" i="4"/>
  <c r="E453" i="4"/>
  <c r="E449" i="4"/>
  <c r="E445" i="4"/>
  <c r="E441" i="4"/>
  <c r="E437" i="4"/>
  <c r="E433" i="4"/>
  <c r="E429" i="4"/>
  <c r="E425" i="4"/>
  <c r="E421" i="4"/>
  <c r="E417" i="4"/>
  <c r="E413" i="4"/>
  <c r="E409" i="4"/>
  <c r="E405" i="4"/>
  <c r="E401" i="4"/>
  <c r="E397" i="4"/>
  <c r="E393" i="4"/>
  <c r="E389" i="4"/>
  <c r="E385" i="4"/>
  <c r="E381" i="4"/>
  <c r="E377" i="4"/>
  <c r="E373" i="4"/>
  <c r="E369" i="4"/>
  <c r="E365" i="4"/>
  <c r="E361" i="4"/>
  <c r="E357" i="4"/>
  <c r="E353" i="4"/>
  <c r="E349" i="4"/>
  <c r="E345" i="4"/>
  <c r="E341" i="4"/>
  <c r="E337" i="4"/>
  <c r="E333" i="4"/>
  <c r="E329" i="4"/>
  <c r="E325" i="4"/>
  <c r="E321" i="4"/>
  <c r="E317" i="4"/>
  <c r="E313" i="4"/>
  <c r="E309" i="4"/>
  <c r="E305" i="4"/>
  <c r="E301" i="4"/>
  <c r="E297" i="4"/>
  <c r="E293" i="4"/>
  <c r="E289" i="4"/>
  <c r="E285" i="4"/>
  <c r="E281" i="4"/>
  <c r="E277" i="4"/>
  <c r="E273" i="4"/>
  <c r="E269" i="4"/>
  <c r="E265" i="4"/>
  <c r="E261" i="4"/>
  <c r="E257" i="4"/>
  <c r="E253" i="4"/>
  <c r="E249" i="4"/>
  <c r="E245" i="4"/>
  <c r="E241" i="4"/>
  <c r="E237" i="4"/>
  <c r="E233" i="4"/>
  <c r="E229" i="4"/>
  <c r="E225" i="4"/>
  <c r="E221" i="4"/>
  <c r="E217" i="4"/>
  <c r="E213" i="4"/>
  <c r="E209" i="4"/>
  <c r="E205" i="4"/>
  <c r="E201" i="4"/>
  <c r="E197" i="4"/>
  <c r="E193" i="4"/>
  <c r="E189" i="4"/>
  <c r="E185" i="4"/>
  <c r="E181" i="4"/>
  <c r="E177" i="4"/>
  <c r="E173" i="4"/>
  <c r="E169" i="4"/>
  <c r="E165" i="4"/>
  <c r="E161" i="4"/>
  <c r="E157" i="4"/>
  <c r="E153" i="4"/>
  <c r="E149" i="4"/>
  <c r="E145" i="4"/>
  <c r="E141" i="4"/>
  <c r="E137" i="4"/>
  <c r="E133" i="4"/>
  <c r="E129" i="4"/>
  <c r="E125" i="4"/>
  <c r="E121" i="4"/>
  <c r="E117" i="4"/>
  <c r="E113" i="4"/>
  <c r="E109" i="4"/>
  <c r="E105" i="4"/>
  <c r="E101" i="4"/>
  <c r="E97" i="4"/>
  <c r="E93" i="4"/>
  <c r="E89" i="4"/>
  <c r="E85" i="4"/>
  <c r="E81" i="4"/>
  <c r="E77" i="4"/>
  <c r="E73" i="4"/>
  <c r="E69" i="4"/>
  <c r="E65" i="4"/>
  <c r="E61" i="4"/>
  <c r="E57" i="4"/>
  <c r="E53" i="4"/>
  <c r="C53" i="4" s="1"/>
  <c r="E49" i="4"/>
  <c r="C49" i="4" s="1"/>
  <c r="E45" i="4"/>
  <c r="C45" i="4" s="1"/>
  <c r="E41" i="4"/>
  <c r="C41" i="4" s="1"/>
  <c r="E37" i="4"/>
  <c r="C37" i="4" s="1"/>
  <c r="E33" i="4"/>
  <c r="C33" i="4" s="1"/>
  <c r="E29" i="4"/>
  <c r="C29" i="4" s="1"/>
  <c r="E25" i="4"/>
  <c r="C25" i="4" s="1"/>
  <c r="E21" i="4"/>
  <c r="C21" i="4" s="1"/>
  <c r="E17" i="4"/>
  <c r="C17" i="4" s="1"/>
  <c r="J499" i="4"/>
  <c r="J495" i="4"/>
  <c r="J491" i="4"/>
  <c r="J487" i="4"/>
  <c r="J483" i="4"/>
  <c r="J479" i="4"/>
  <c r="J475" i="4"/>
  <c r="J471" i="4"/>
  <c r="J467" i="4"/>
  <c r="J463" i="4"/>
  <c r="J459" i="4"/>
  <c r="J455" i="4"/>
  <c r="J451" i="4"/>
  <c r="J447" i="4"/>
  <c r="J443" i="4"/>
  <c r="J439" i="4"/>
  <c r="J435" i="4"/>
  <c r="J431" i="4"/>
  <c r="J427" i="4"/>
  <c r="J423" i="4"/>
  <c r="J419" i="4"/>
  <c r="J415" i="4"/>
  <c r="J411" i="4"/>
  <c r="J407" i="4"/>
  <c r="J403" i="4"/>
  <c r="J399" i="4"/>
  <c r="J395" i="4"/>
  <c r="J391" i="4"/>
  <c r="J387" i="4"/>
  <c r="J383" i="4"/>
  <c r="J379" i="4"/>
  <c r="J375" i="4"/>
  <c r="J371" i="4"/>
  <c r="J367" i="4"/>
  <c r="J363" i="4"/>
  <c r="J359" i="4"/>
  <c r="J355" i="4"/>
  <c r="J351" i="4"/>
  <c r="J347" i="4"/>
  <c r="J343" i="4"/>
  <c r="J339" i="4"/>
  <c r="J335" i="4"/>
  <c r="J331" i="4"/>
  <c r="J327" i="4"/>
  <c r="J323" i="4"/>
  <c r="J319" i="4"/>
  <c r="J315" i="4"/>
  <c r="J311" i="4"/>
  <c r="J307" i="4"/>
  <c r="J303" i="4"/>
  <c r="J299" i="4"/>
  <c r="J295" i="4"/>
  <c r="J291" i="4"/>
  <c r="J287" i="4"/>
  <c r="J283" i="4"/>
  <c r="J279" i="4"/>
  <c r="J275" i="4"/>
  <c r="J271" i="4"/>
  <c r="J267" i="4"/>
  <c r="J263" i="4"/>
  <c r="J259" i="4"/>
  <c r="J255" i="4"/>
  <c r="J251" i="4"/>
  <c r="J247" i="4"/>
  <c r="J243" i="4"/>
  <c r="J239" i="4"/>
  <c r="J235" i="4"/>
  <c r="J231" i="4"/>
  <c r="J227" i="4"/>
  <c r="J223" i="4"/>
  <c r="J219" i="4"/>
  <c r="J215" i="4"/>
  <c r="J211" i="4"/>
  <c r="J207" i="4"/>
  <c r="J203" i="4"/>
  <c r="J199" i="4"/>
  <c r="J195" i="4"/>
  <c r="J191" i="4"/>
  <c r="J187" i="4"/>
  <c r="J183" i="4"/>
  <c r="J179" i="4"/>
  <c r="J175" i="4"/>
  <c r="J171" i="4"/>
  <c r="J167" i="4"/>
  <c r="J163" i="4"/>
  <c r="J159" i="4"/>
  <c r="J155" i="4"/>
  <c r="J151" i="4"/>
  <c r="J147" i="4"/>
  <c r="J143" i="4"/>
  <c r="J139" i="4"/>
  <c r="J135" i="4"/>
  <c r="J131" i="4"/>
  <c r="J127" i="4"/>
  <c r="J123" i="4"/>
  <c r="J119" i="4"/>
  <c r="J115" i="4"/>
  <c r="J111" i="4"/>
  <c r="J107" i="4"/>
  <c r="J103" i="4"/>
  <c r="J99" i="4"/>
  <c r="J95" i="4"/>
  <c r="J91" i="4"/>
  <c r="J87" i="4"/>
  <c r="J83" i="4"/>
  <c r="J79" i="4"/>
  <c r="J75" i="4"/>
  <c r="J71" i="4"/>
  <c r="J67" i="4"/>
  <c r="J63" i="4"/>
  <c r="J59" i="4"/>
  <c r="J55" i="4"/>
  <c r="J51" i="4"/>
  <c r="J47" i="4"/>
  <c r="J43" i="4"/>
  <c r="J39" i="4"/>
  <c r="J35" i="4"/>
  <c r="J31" i="4"/>
  <c r="J27" i="4"/>
  <c r="J23" i="4"/>
  <c r="J19" i="4"/>
  <c r="J15" i="4"/>
  <c r="J11" i="4"/>
  <c r="J7" i="4"/>
  <c r="O4" i="4"/>
  <c r="M4" i="4" s="1"/>
  <c r="O499" i="4"/>
  <c r="O496" i="4"/>
  <c r="O490" i="4"/>
  <c r="M490" i="4" s="1"/>
  <c r="O485" i="4"/>
  <c r="M485" i="4" s="1"/>
  <c r="O483" i="4"/>
  <c r="O480" i="4"/>
  <c r="O474" i="4"/>
  <c r="M474" i="4" s="1"/>
  <c r="O469" i="4"/>
  <c r="N469" i="4" s="1"/>
  <c r="O467" i="4"/>
  <c r="O464" i="4"/>
  <c r="O457" i="4"/>
  <c r="O455" i="4"/>
  <c r="M455" i="4" s="1"/>
  <c r="O450" i="4"/>
  <c r="M450" i="4" s="1"/>
  <c r="O448" i="4"/>
  <c r="N448" i="4" s="1"/>
  <c r="O445" i="4"/>
  <c r="O443" i="4"/>
  <c r="M443" i="4" s="1"/>
  <c r="O436" i="4"/>
  <c r="N436" i="4" s="1"/>
  <c r="O430" i="4"/>
  <c r="O425" i="4"/>
  <c r="O423" i="4"/>
  <c r="M423" i="4" s="1"/>
  <c r="O418" i="4"/>
  <c r="N418" i="4" s="1"/>
  <c r="O416" i="4"/>
  <c r="N416" i="4" s="1"/>
  <c r="O413" i="4"/>
  <c r="O411" i="4"/>
  <c r="M411" i="4" s="1"/>
  <c r="O404" i="4"/>
  <c r="N404" i="4" s="1"/>
  <c r="O398" i="4"/>
  <c r="O393" i="4"/>
  <c r="O391" i="4"/>
  <c r="M391" i="4" s="1"/>
  <c r="O386" i="4"/>
  <c r="M386" i="4" s="1"/>
  <c r="O384" i="4"/>
  <c r="N384" i="4" s="1"/>
  <c r="O381" i="4"/>
  <c r="O379" i="4"/>
  <c r="M379" i="4" s="1"/>
  <c r="O372" i="4"/>
  <c r="N372" i="4" s="1"/>
  <c r="O366" i="4"/>
  <c r="O361" i="4"/>
  <c r="O359" i="4"/>
  <c r="M359" i="4" s="1"/>
  <c r="O354" i="4"/>
  <c r="M354" i="4" s="1"/>
  <c r="O352" i="4"/>
  <c r="N352" i="4" s="1"/>
  <c r="O349" i="4"/>
  <c r="O347" i="4"/>
  <c r="M347" i="4" s="1"/>
  <c r="O340" i="4"/>
  <c r="N340" i="4" s="1"/>
  <c r="O334" i="4"/>
  <c r="O329" i="4"/>
  <c r="O327" i="4"/>
  <c r="M327" i="4" s="1"/>
  <c r="O322" i="4"/>
  <c r="M322" i="4" s="1"/>
  <c r="O320" i="4"/>
  <c r="N320" i="4" s="1"/>
  <c r="O317" i="4"/>
  <c r="O315" i="4"/>
  <c r="M315" i="4" s="1"/>
  <c r="O308" i="4"/>
  <c r="N308" i="4" s="1"/>
  <c r="O302" i="4"/>
  <c r="O297" i="4"/>
  <c r="O295" i="4"/>
  <c r="M295" i="4" s="1"/>
  <c r="O290" i="4"/>
  <c r="N290" i="4" s="1"/>
  <c r="O288" i="4"/>
  <c r="N288" i="4" s="1"/>
  <c r="O285" i="4"/>
  <c r="O283" i="4"/>
  <c r="M283" i="4" s="1"/>
  <c r="O276" i="4"/>
  <c r="N276" i="4" s="1"/>
  <c r="O270" i="4"/>
  <c r="O265" i="4"/>
  <c r="O263" i="4"/>
  <c r="M263" i="4" s="1"/>
  <c r="O258" i="4"/>
  <c r="N258" i="4" s="1"/>
  <c r="O256" i="4"/>
  <c r="N256" i="4" s="1"/>
  <c r="O253" i="4"/>
  <c r="O251" i="4"/>
  <c r="M251" i="4" s="1"/>
  <c r="O244" i="4"/>
  <c r="N244" i="4" s="1"/>
  <c r="O238" i="4"/>
  <c r="O233" i="4"/>
  <c r="O231" i="4"/>
  <c r="M231" i="4" s="1"/>
  <c r="O226" i="4"/>
  <c r="N226" i="4" s="1"/>
  <c r="O224" i="4"/>
  <c r="N224" i="4" s="1"/>
  <c r="O221" i="4"/>
  <c r="O219" i="4"/>
  <c r="M219" i="4" s="1"/>
  <c r="O212" i="4"/>
  <c r="N212" i="4" s="1"/>
  <c r="O206" i="4"/>
  <c r="O201" i="4"/>
  <c r="O199" i="4"/>
  <c r="M199" i="4" s="1"/>
  <c r="O194" i="4"/>
  <c r="N194" i="4" s="1"/>
  <c r="O192" i="4"/>
  <c r="N192" i="4" s="1"/>
  <c r="O189" i="4"/>
  <c r="O187" i="4"/>
  <c r="M187" i="4" s="1"/>
  <c r="O180" i="4"/>
  <c r="N180" i="4" s="1"/>
  <c r="O174" i="4"/>
  <c r="O172" i="4"/>
  <c r="O168" i="4"/>
  <c r="O165" i="4"/>
  <c r="O160" i="4"/>
  <c r="M160" i="4" s="1"/>
  <c r="O158" i="4"/>
  <c r="O155" i="4"/>
  <c r="O149" i="4"/>
  <c r="O144" i="4"/>
  <c r="M144" i="4" s="1"/>
  <c r="O142" i="4"/>
  <c r="O139" i="4"/>
  <c r="O133" i="4"/>
  <c r="O128" i="4"/>
  <c r="M128" i="4" s="1"/>
  <c r="O126" i="4"/>
  <c r="O123" i="4"/>
  <c r="O117" i="4"/>
  <c r="O112" i="4"/>
  <c r="M112" i="4" s="1"/>
  <c r="O110" i="4"/>
  <c r="O107" i="4"/>
  <c r="O101" i="4"/>
  <c r="O96" i="4"/>
  <c r="M96" i="4" s="1"/>
  <c r="O94" i="4"/>
  <c r="O91" i="4"/>
  <c r="O85" i="4"/>
  <c r="O80" i="4"/>
  <c r="M80" i="4" s="1"/>
  <c r="O78" i="4"/>
  <c r="O75" i="4"/>
  <c r="O69" i="4"/>
  <c r="O64" i="4"/>
  <c r="M64" i="4" s="1"/>
  <c r="O62" i="4"/>
  <c r="O59" i="4"/>
  <c r="O52" i="4"/>
  <c r="M52" i="4" s="1"/>
  <c r="O44" i="4"/>
  <c r="M44" i="4" s="1"/>
  <c r="O36" i="4"/>
  <c r="M36" i="4" s="1"/>
  <c r="O28" i="4"/>
  <c r="M28" i="4" s="1"/>
  <c r="O20" i="4"/>
  <c r="M20" i="4" s="1"/>
  <c r="O12" i="4"/>
  <c r="M12" i="4" s="1"/>
  <c r="E481" i="3"/>
  <c r="C481" i="3" s="1"/>
  <c r="E473" i="3"/>
  <c r="C473" i="3" s="1"/>
  <c r="E465" i="3"/>
  <c r="C465" i="3" s="1"/>
  <c r="E457" i="3"/>
  <c r="C457" i="3" s="1"/>
  <c r="E449" i="3"/>
  <c r="C449" i="3" s="1"/>
  <c r="E441" i="3"/>
  <c r="C441" i="3" s="1"/>
  <c r="E433" i="3"/>
  <c r="E425" i="3"/>
  <c r="C425" i="3" s="1"/>
  <c r="E417" i="3"/>
  <c r="D417" i="3" s="1"/>
  <c r="E409" i="3"/>
  <c r="C409" i="3" s="1"/>
  <c r="E401" i="3"/>
  <c r="C401" i="3" s="1"/>
  <c r="E393" i="3"/>
  <c r="E385" i="3"/>
  <c r="C385" i="3" s="1"/>
  <c r="E377" i="3"/>
  <c r="C377" i="3" s="1"/>
  <c r="E369" i="3"/>
  <c r="C369" i="3" s="1"/>
  <c r="E358" i="3"/>
  <c r="E356" i="3"/>
  <c r="E350" i="3"/>
  <c r="E348" i="3"/>
  <c r="C348" i="3" s="1"/>
  <c r="E342" i="3"/>
  <c r="E340" i="3"/>
  <c r="C340" i="3" s="1"/>
  <c r="E334" i="3"/>
  <c r="E332" i="3"/>
  <c r="E326" i="3"/>
  <c r="E324" i="3"/>
  <c r="E318" i="3"/>
  <c r="E316" i="3"/>
  <c r="C316" i="3" s="1"/>
  <c r="E310" i="3"/>
  <c r="E308" i="3"/>
  <c r="C308" i="3" s="1"/>
  <c r="E302" i="3"/>
  <c r="E300" i="3"/>
  <c r="C300" i="3" s="1"/>
  <c r="E294" i="3"/>
  <c r="E292" i="3"/>
  <c r="E286" i="3"/>
  <c r="E284" i="3"/>
  <c r="E278" i="3"/>
  <c r="E276" i="3"/>
  <c r="E270" i="3"/>
  <c r="E268" i="3"/>
  <c r="D268" i="3" s="1"/>
  <c r="E262" i="3"/>
  <c r="E260" i="3"/>
  <c r="D260" i="3" s="1"/>
  <c r="E254" i="3"/>
  <c r="E252" i="3"/>
  <c r="D252" i="3" s="1"/>
  <c r="E246" i="3"/>
  <c r="E244" i="3"/>
  <c r="D244" i="3" s="1"/>
  <c r="E238" i="3"/>
  <c r="E236" i="3"/>
  <c r="C236" i="3" s="1"/>
  <c r="E227" i="3"/>
  <c r="E221" i="3"/>
  <c r="E215" i="3"/>
  <c r="E212" i="3"/>
  <c r="D212" i="3" s="1"/>
  <c r="E209" i="3"/>
  <c r="E202" i="3"/>
  <c r="E200" i="3"/>
  <c r="D200" i="3" s="1"/>
  <c r="E197" i="3"/>
  <c r="E190" i="3"/>
  <c r="E188" i="3"/>
  <c r="E178" i="3"/>
  <c r="E175" i="3"/>
  <c r="C175" i="3" s="1"/>
  <c r="E169" i="3"/>
  <c r="E167" i="3"/>
  <c r="C167" i="3" s="1"/>
  <c r="E161" i="3"/>
  <c r="E159" i="3"/>
  <c r="C159" i="3" s="1"/>
  <c r="E151" i="3"/>
  <c r="E145" i="3"/>
  <c r="C145" i="3" s="1"/>
  <c r="E142" i="3"/>
  <c r="E139" i="3"/>
  <c r="E132" i="3"/>
  <c r="E130" i="3"/>
  <c r="C130" i="3" s="1"/>
  <c r="E127" i="3"/>
  <c r="E120" i="3"/>
  <c r="E118" i="3"/>
  <c r="E108" i="3"/>
  <c r="E105" i="3"/>
  <c r="E93" i="3"/>
  <c r="C93" i="3" s="1"/>
  <c r="E87" i="3"/>
  <c r="E84" i="3"/>
  <c r="E82" i="3"/>
  <c r="E79" i="3"/>
  <c r="E76" i="3"/>
  <c r="E74" i="3"/>
  <c r="E71" i="3"/>
  <c r="E68" i="3"/>
  <c r="E66" i="3"/>
  <c r="E63" i="3"/>
  <c r="E60" i="3"/>
  <c r="E58" i="3"/>
  <c r="C58" i="3" s="1"/>
  <c r="E51" i="3"/>
  <c r="C51" i="3" s="1"/>
  <c r="E40" i="3"/>
  <c r="C40" i="3" s="1"/>
  <c r="E37" i="3"/>
  <c r="E33" i="3"/>
  <c r="C33" i="3" s="1"/>
  <c r="E30" i="3"/>
  <c r="E19" i="3"/>
  <c r="C19" i="3" s="1"/>
  <c r="E8" i="3"/>
  <c r="C8" i="3" s="1"/>
  <c r="E5" i="3"/>
  <c r="J495" i="3"/>
  <c r="I495" i="3" s="1"/>
  <c r="J489" i="3"/>
  <c r="J483" i="3"/>
  <c r="H483" i="3" s="1"/>
  <c r="J479" i="3"/>
  <c r="H479" i="3" s="1"/>
  <c r="J474" i="3"/>
  <c r="J461" i="3"/>
  <c r="J444" i="3"/>
  <c r="J436" i="3"/>
  <c r="J428" i="3"/>
  <c r="O500" i="12"/>
  <c r="O499" i="12"/>
  <c r="E499" i="12"/>
  <c r="J497" i="12"/>
  <c r="O496" i="12"/>
  <c r="J495" i="12"/>
  <c r="J494" i="12"/>
  <c r="O493" i="12"/>
  <c r="E493" i="12"/>
  <c r="J492" i="12"/>
  <c r="O490" i="12"/>
  <c r="J487" i="12"/>
  <c r="O485" i="12"/>
  <c r="E484" i="12"/>
  <c r="O482" i="12"/>
  <c r="J481" i="12"/>
  <c r="O480" i="12"/>
  <c r="J479" i="12"/>
  <c r="E478" i="12"/>
  <c r="E476" i="12"/>
  <c r="J475" i="12"/>
  <c r="J474" i="12"/>
  <c r="O473" i="12"/>
  <c r="E473" i="12"/>
  <c r="J472" i="12"/>
  <c r="O471" i="12"/>
  <c r="E471" i="12"/>
  <c r="E469" i="12"/>
  <c r="J468" i="12"/>
  <c r="O466" i="12"/>
  <c r="E466" i="12"/>
  <c r="E465" i="12"/>
  <c r="O462" i="12"/>
  <c r="O459" i="12"/>
  <c r="E459" i="12"/>
  <c r="J457" i="12"/>
  <c r="O456" i="12"/>
  <c r="O455" i="12"/>
  <c r="E455" i="12"/>
  <c r="J453" i="12"/>
  <c r="J451" i="12"/>
  <c r="E450" i="12"/>
  <c r="E449" i="12"/>
  <c r="J448" i="12"/>
  <c r="O447" i="12"/>
  <c r="E447" i="12"/>
  <c r="J445" i="12"/>
  <c r="O441" i="12"/>
  <c r="O439" i="12"/>
  <c r="J438" i="12"/>
  <c r="J437" i="12"/>
  <c r="O436" i="12"/>
  <c r="E435" i="12"/>
  <c r="J434" i="12"/>
  <c r="J432" i="12"/>
  <c r="O431" i="12"/>
  <c r="J430" i="12"/>
  <c r="J429" i="12"/>
  <c r="O428" i="12"/>
  <c r="E428" i="12"/>
  <c r="J427" i="12"/>
  <c r="J425" i="12"/>
  <c r="O424" i="12"/>
  <c r="E423" i="12"/>
  <c r="J422" i="12"/>
  <c r="J421" i="12"/>
  <c r="E420" i="12"/>
  <c r="J419" i="12"/>
  <c r="O417" i="12"/>
  <c r="J416" i="12"/>
  <c r="O414" i="12"/>
  <c r="E414" i="12"/>
  <c r="J412" i="12"/>
  <c r="O411" i="12"/>
  <c r="E410" i="12"/>
  <c r="J408" i="12"/>
  <c r="J405" i="12"/>
  <c r="O404" i="12"/>
  <c r="E403" i="12"/>
  <c r="J402" i="12"/>
  <c r="E399" i="12"/>
  <c r="E397" i="12"/>
  <c r="O395" i="12"/>
  <c r="O394" i="12"/>
  <c r="E394" i="12"/>
  <c r="O390" i="12"/>
  <c r="E390" i="12"/>
  <c r="J388" i="12"/>
  <c r="J386" i="12"/>
  <c r="E384" i="12"/>
  <c r="J383" i="12"/>
  <c r="O381" i="12"/>
  <c r="E381" i="12"/>
  <c r="O377" i="12"/>
  <c r="O375" i="12"/>
  <c r="J374" i="12"/>
  <c r="J373" i="12"/>
  <c r="J500" i="12"/>
  <c r="O498" i="12"/>
  <c r="E497" i="12"/>
  <c r="O495" i="12"/>
  <c r="E495" i="12"/>
  <c r="J493" i="12"/>
  <c r="E492" i="12"/>
  <c r="J489" i="12"/>
  <c r="O488" i="12"/>
  <c r="O487" i="12"/>
  <c r="E487" i="12"/>
  <c r="J485" i="12"/>
  <c r="O484" i="12"/>
  <c r="J483" i="12"/>
  <c r="E481" i="12"/>
  <c r="O479" i="12"/>
  <c r="E479" i="12"/>
  <c r="J478" i="12"/>
  <c r="O477" i="12"/>
  <c r="O475" i="12"/>
  <c r="E472" i="12"/>
  <c r="O470" i="12"/>
  <c r="E470" i="12"/>
  <c r="J466" i="12"/>
  <c r="O465" i="12"/>
  <c r="J464" i="12"/>
  <c r="E462" i="12"/>
  <c r="O460" i="12"/>
  <c r="O458" i="12"/>
  <c r="E458" i="12"/>
  <c r="E457" i="12"/>
  <c r="J456" i="12"/>
  <c r="O454" i="12"/>
  <c r="E454" i="12"/>
  <c r="O452" i="12"/>
  <c r="O451" i="12"/>
  <c r="E451" i="12"/>
  <c r="J450" i="12"/>
  <c r="O449" i="12"/>
  <c r="E448" i="12"/>
  <c r="O444" i="12"/>
  <c r="E443" i="12"/>
  <c r="J442" i="12"/>
  <c r="E441" i="12"/>
  <c r="E440" i="12"/>
  <c r="J439" i="12"/>
  <c r="O438" i="12"/>
  <c r="E438" i="12"/>
  <c r="J436" i="12"/>
  <c r="O435" i="12"/>
  <c r="O434" i="12"/>
  <c r="E434" i="12"/>
  <c r="E432" i="12"/>
  <c r="O430" i="12"/>
  <c r="E430" i="12"/>
  <c r="J428" i="12"/>
  <c r="E427" i="12"/>
  <c r="J426" i="12"/>
  <c r="O422" i="12"/>
  <c r="E422" i="12"/>
  <c r="O420" i="12"/>
  <c r="E419" i="12"/>
  <c r="O415" i="12"/>
  <c r="E498" i="12"/>
  <c r="J496" i="12"/>
  <c r="O494" i="12"/>
  <c r="J491" i="12"/>
  <c r="E490" i="12"/>
  <c r="E489" i="12"/>
  <c r="J488" i="12"/>
  <c r="O486" i="12"/>
  <c r="E486" i="12"/>
  <c r="E485" i="12"/>
  <c r="J484" i="12"/>
  <c r="O483" i="12"/>
  <c r="E482" i="12"/>
  <c r="J480" i="12"/>
  <c r="J477" i="12"/>
  <c r="O476" i="12"/>
  <c r="E475" i="12"/>
  <c r="J473" i="12"/>
  <c r="J470" i="12"/>
  <c r="O469" i="12"/>
  <c r="E468" i="12"/>
  <c r="J467" i="12"/>
  <c r="E464" i="12"/>
  <c r="J463" i="12"/>
  <c r="J462" i="12"/>
  <c r="O461" i="12"/>
  <c r="E461" i="12"/>
  <c r="J460" i="12"/>
  <c r="J458" i="12"/>
  <c r="O457" i="12"/>
  <c r="E456" i="12"/>
  <c r="J454" i="12"/>
  <c r="E453" i="12"/>
  <c r="J452" i="12"/>
  <c r="O450" i="12"/>
  <c r="J449" i="12"/>
  <c r="O446" i="12"/>
  <c r="E446" i="12"/>
  <c r="E445" i="12"/>
  <c r="J444" i="12"/>
  <c r="O443" i="12"/>
  <c r="O442" i="12"/>
  <c r="J441" i="12"/>
  <c r="O440" i="12"/>
  <c r="E439" i="12"/>
  <c r="O437" i="12"/>
  <c r="E436" i="12"/>
  <c r="J435" i="12"/>
  <c r="O433" i="12"/>
  <c r="E433" i="12"/>
  <c r="J431" i="12"/>
  <c r="O429" i="12"/>
  <c r="O426" i="12"/>
  <c r="E426" i="12"/>
  <c r="J424" i="12"/>
  <c r="O423" i="12"/>
  <c r="J420" i="12"/>
  <c r="J418" i="12"/>
  <c r="E417" i="12"/>
  <c r="E416" i="12"/>
  <c r="J415" i="12"/>
  <c r="J499" i="12"/>
  <c r="E496" i="12"/>
  <c r="J490" i="12"/>
  <c r="O481" i="12"/>
  <c r="O478" i="12"/>
  <c r="O472" i="12"/>
  <c r="J469" i="12"/>
  <c r="E463" i="12"/>
  <c r="E460" i="12"/>
  <c r="O453" i="12"/>
  <c r="E442" i="12"/>
  <c r="O432" i="12"/>
  <c r="J423" i="12"/>
  <c r="J417" i="12"/>
  <c r="O413" i="12"/>
  <c r="O412" i="12"/>
  <c r="J411" i="12"/>
  <c r="J410" i="12"/>
  <c r="J409" i="12"/>
  <c r="J407" i="12"/>
  <c r="E404" i="12"/>
  <c r="E402" i="12"/>
  <c r="E401" i="12"/>
  <c r="E398" i="12"/>
  <c r="E396" i="12"/>
  <c r="E395" i="12"/>
  <c r="J394" i="12"/>
  <c r="E392" i="12"/>
  <c r="E391" i="12"/>
  <c r="O389" i="12"/>
  <c r="O386" i="12"/>
  <c r="E386" i="12"/>
  <c r="O382" i="12"/>
  <c r="O380" i="12"/>
  <c r="O379" i="12"/>
  <c r="O376" i="12"/>
  <c r="O374" i="12"/>
  <c r="O373" i="12"/>
  <c r="O372" i="12"/>
  <c r="E372" i="12"/>
  <c r="O370" i="12"/>
  <c r="E369" i="12"/>
  <c r="O367" i="12"/>
  <c r="O365" i="12"/>
  <c r="J364" i="12"/>
  <c r="J363" i="12"/>
  <c r="E362" i="12"/>
  <c r="J361" i="12"/>
  <c r="E360" i="12"/>
  <c r="J358" i="12"/>
  <c r="E357" i="12"/>
  <c r="E355" i="12"/>
  <c r="O353" i="12"/>
  <c r="O352" i="12"/>
  <c r="J351" i="12"/>
  <c r="O350" i="12"/>
  <c r="J349" i="12"/>
  <c r="O347" i="12"/>
  <c r="J346" i="12"/>
  <c r="J344" i="12"/>
  <c r="E343" i="12"/>
  <c r="E342" i="12"/>
  <c r="O340" i="12"/>
  <c r="E340" i="12"/>
  <c r="O338" i="12"/>
  <c r="E337" i="12"/>
  <c r="O335" i="12"/>
  <c r="O333" i="12"/>
  <c r="J498" i="12"/>
  <c r="O492" i="12"/>
  <c r="O489" i="12"/>
  <c r="J486" i="12"/>
  <c r="O474" i="12"/>
  <c r="O468" i="12"/>
  <c r="J465" i="12"/>
  <c r="J459" i="12"/>
  <c r="J447" i="12"/>
  <c r="E444" i="12"/>
  <c r="E429" i="12"/>
  <c r="O425" i="12"/>
  <c r="O419" i="12"/>
  <c r="O416" i="12"/>
  <c r="J413" i="12"/>
  <c r="E412" i="12"/>
  <c r="E411" i="12"/>
  <c r="E408" i="12"/>
  <c r="E407" i="12"/>
  <c r="J406" i="12"/>
  <c r="O402" i="12"/>
  <c r="O401" i="12"/>
  <c r="O400" i="12"/>
  <c r="O399" i="12"/>
  <c r="O398" i="12"/>
  <c r="O397" i="12"/>
  <c r="O396" i="12"/>
  <c r="O393" i="12"/>
  <c r="E393" i="12"/>
  <c r="J389" i="12"/>
  <c r="O388" i="12"/>
  <c r="O387" i="12"/>
  <c r="O385" i="12"/>
  <c r="E385" i="12"/>
  <c r="J381" i="12"/>
  <c r="J380" i="12"/>
  <c r="J379" i="12"/>
  <c r="J378" i="12"/>
  <c r="J377" i="12"/>
  <c r="J376" i="12"/>
  <c r="J375" i="12"/>
  <c r="O371" i="12"/>
  <c r="J370" i="12"/>
  <c r="J368" i="12"/>
  <c r="E367" i="12"/>
  <c r="E366" i="12"/>
  <c r="O364" i="12"/>
  <c r="E364" i="12"/>
  <c r="O362" i="12"/>
  <c r="E361" i="12"/>
  <c r="O359" i="12"/>
  <c r="O357" i="12"/>
  <c r="J356" i="12"/>
  <c r="J355" i="12"/>
  <c r="E354" i="12"/>
  <c r="J353" i="12"/>
  <c r="E352" i="12"/>
  <c r="J350" i="12"/>
  <c r="E349" i="12"/>
  <c r="E347" i="12"/>
  <c r="O345" i="12"/>
  <c r="O344" i="12"/>
  <c r="O497" i="12"/>
  <c r="O491" i="12"/>
  <c r="E483" i="12"/>
  <c r="E480" i="12"/>
  <c r="E477" i="12"/>
  <c r="E474" i="12"/>
  <c r="J471" i="12"/>
  <c r="O467" i="12"/>
  <c r="O464" i="12"/>
  <c r="J461" i="12"/>
  <c r="J455" i="12"/>
  <c r="E452" i="12"/>
  <c r="J446" i="12"/>
  <c r="J443" i="12"/>
  <c r="J440" i="12"/>
  <c r="E431" i="12"/>
  <c r="E425" i="12"/>
  <c r="O421" i="12"/>
  <c r="O418" i="12"/>
  <c r="J414" i="12"/>
  <c r="O410" i="12"/>
  <c r="O409" i="12"/>
  <c r="E409" i="12"/>
  <c r="E406" i="12"/>
  <c r="E405" i="12"/>
  <c r="O403" i="12"/>
  <c r="J401" i="12"/>
  <c r="J400" i="12"/>
  <c r="J397" i="12"/>
  <c r="J396" i="12"/>
  <c r="O392" i="12"/>
  <c r="O391" i="12"/>
  <c r="J387" i="12"/>
  <c r="O384" i="12"/>
  <c r="O383" i="12"/>
  <c r="J382" i="12"/>
  <c r="E380" i="12"/>
  <c r="E379" i="12"/>
  <c r="E376" i="12"/>
  <c r="E375" i="12"/>
  <c r="E373" i="12"/>
  <c r="E371" i="12"/>
  <c r="O369" i="12"/>
  <c r="O368" i="12"/>
  <c r="J367" i="12"/>
  <c r="O366" i="12"/>
  <c r="J365" i="12"/>
  <c r="O363" i="12"/>
  <c r="J362" i="12"/>
  <c r="J360" i="12"/>
  <c r="E359" i="12"/>
  <c r="E358" i="12"/>
  <c r="O356" i="12"/>
  <c r="E356" i="12"/>
  <c r="O354" i="12"/>
  <c r="E353" i="12"/>
  <c r="O351" i="12"/>
  <c r="O349" i="12"/>
  <c r="J348" i="12"/>
  <c r="J347" i="12"/>
  <c r="E346" i="12"/>
  <c r="J345" i="12"/>
  <c r="E344" i="12"/>
  <c r="J342" i="12"/>
  <c r="E341" i="12"/>
  <c r="E339" i="12"/>
  <c r="O337" i="12"/>
  <c r="O336" i="12"/>
  <c r="J335" i="12"/>
  <c r="O334" i="12"/>
  <c r="J333" i="12"/>
  <c r="O331" i="12"/>
  <c r="E500" i="12"/>
  <c r="E494" i="12"/>
  <c r="E491" i="12"/>
  <c r="E488" i="12"/>
  <c r="J482" i="12"/>
  <c r="J476" i="12"/>
  <c r="E467" i="12"/>
  <c r="O463" i="12"/>
  <c r="O448" i="12"/>
  <c r="O445" i="12"/>
  <c r="E437" i="12"/>
  <c r="J433" i="12"/>
  <c r="O427" i="12"/>
  <c r="E424" i="12"/>
  <c r="E421" i="12"/>
  <c r="E418" i="12"/>
  <c r="E415" i="12"/>
  <c r="E413" i="12"/>
  <c r="O408" i="12"/>
  <c r="O407" i="12"/>
  <c r="O406" i="12"/>
  <c r="O405" i="12"/>
  <c r="J404" i="12"/>
  <c r="J403" i="12"/>
  <c r="E400" i="12"/>
  <c r="J399" i="12"/>
  <c r="J398" i="12"/>
  <c r="J395" i="12"/>
  <c r="J393" i="12"/>
  <c r="J392" i="12"/>
  <c r="J391" i="12"/>
  <c r="J390" i="12"/>
  <c r="E389" i="12"/>
  <c r="E388" i="12"/>
  <c r="E387" i="12"/>
  <c r="J385" i="12"/>
  <c r="J384" i="12"/>
  <c r="E383" i="12"/>
  <c r="E382" i="12"/>
  <c r="O378" i="12"/>
  <c r="E378" i="12"/>
  <c r="E377" i="12"/>
  <c r="E374" i="12"/>
  <c r="J372" i="12"/>
  <c r="J371" i="12"/>
  <c r="E370" i="12"/>
  <c r="J369" i="12"/>
  <c r="E368" i="12"/>
  <c r="J366" i="12"/>
  <c r="E365" i="12"/>
  <c r="E363" i="12"/>
  <c r="O361" i="12"/>
  <c r="O360" i="12"/>
  <c r="J359" i="12"/>
  <c r="O358" i="12"/>
  <c r="J357" i="12"/>
  <c r="O355" i="12"/>
  <c r="J354" i="12"/>
  <c r="J352" i="12"/>
  <c r="E351" i="12"/>
  <c r="E350" i="12"/>
  <c r="O348" i="12"/>
  <c r="E348" i="12"/>
  <c r="O346" i="12"/>
  <c r="E345" i="12"/>
  <c r="O343" i="12"/>
  <c r="O341" i="12"/>
  <c r="J340" i="12"/>
  <c r="J339" i="12"/>
  <c r="E338" i="12"/>
  <c r="J337" i="12"/>
  <c r="E336" i="12"/>
  <c r="J334" i="12"/>
  <c r="E333" i="12"/>
  <c r="E331" i="12"/>
  <c r="O329" i="12"/>
  <c r="O328" i="12"/>
  <c r="J327" i="12"/>
  <c r="O326" i="12"/>
  <c r="J325" i="12"/>
  <c r="O323" i="12"/>
  <c r="J322" i="12"/>
  <c r="J341" i="12"/>
  <c r="J338" i="12"/>
  <c r="J331" i="12"/>
  <c r="O330" i="12"/>
  <c r="O327" i="12"/>
  <c r="E327" i="12"/>
  <c r="E324" i="12"/>
  <c r="E323" i="12"/>
  <c r="E322" i="12"/>
  <c r="E321" i="12"/>
  <c r="J320" i="12"/>
  <c r="E319" i="12"/>
  <c r="E318" i="12"/>
  <c r="O316" i="12"/>
  <c r="E316" i="12"/>
  <c r="O314" i="12"/>
  <c r="E313" i="12"/>
  <c r="O311" i="12"/>
  <c r="O309" i="12"/>
  <c r="J308" i="12"/>
  <c r="J307" i="12"/>
  <c r="E306" i="12"/>
  <c r="J305" i="12"/>
  <c r="E304" i="12"/>
  <c r="J302" i="12"/>
  <c r="E301" i="12"/>
  <c r="E299" i="12"/>
  <c r="O297" i="12"/>
  <c r="O296" i="12"/>
  <c r="J295" i="12"/>
  <c r="O294" i="12"/>
  <c r="J293" i="12"/>
  <c r="O291" i="12"/>
  <c r="J290" i="12"/>
  <c r="J288" i="12"/>
  <c r="J286" i="12"/>
  <c r="J284" i="12"/>
  <c r="J283" i="12"/>
  <c r="E280" i="12"/>
  <c r="J279" i="12"/>
  <c r="O278" i="12"/>
  <c r="J277" i="12"/>
  <c r="O276" i="12"/>
  <c r="E276" i="12"/>
  <c r="J275" i="12"/>
  <c r="O274" i="12"/>
  <c r="J271" i="12"/>
  <c r="O270" i="12"/>
  <c r="J269" i="12"/>
  <c r="O267" i="12"/>
  <c r="J266" i="12"/>
  <c r="E265" i="12"/>
  <c r="E263" i="12"/>
  <c r="E262" i="12"/>
  <c r="J261" i="12"/>
  <c r="O259" i="12"/>
  <c r="E259" i="12"/>
  <c r="O257" i="12"/>
  <c r="O256" i="12"/>
  <c r="E255" i="12"/>
  <c r="E254" i="12"/>
  <c r="J253" i="12"/>
  <c r="E250" i="12"/>
  <c r="J249" i="12"/>
  <c r="O247" i="12"/>
  <c r="O245" i="12"/>
  <c r="J243" i="12"/>
  <c r="O242" i="12"/>
  <c r="J239" i="12"/>
  <c r="O238" i="12"/>
  <c r="J237" i="12"/>
  <c r="O235" i="12"/>
  <c r="J234" i="12"/>
  <c r="E233" i="12"/>
  <c r="E231" i="12"/>
  <c r="E230" i="12"/>
  <c r="J229" i="12"/>
  <c r="J227" i="12"/>
  <c r="E226" i="12"/>
  <c r="J225" i="12"/>
  <c r="E224" i="12"/>
  <c r="J223" i="12"/>
  <c r="O222" i="12"/>
  <c r="J220" i="12"/>
  <c r="O219" i="12"/>
  <c r="E218" i="12"/>
  <c r="J217" i="12"/>
  <c r="J216" i="12"/>
  <c r="O215" i="12"/>
  <c r="J212" i="12"/>
  <c r="O211" i="12"/>
  <c r="E211" i="12"/>
  <c r="O209" i="12"/>
  <c r="O208" i="12"/>
  <c r="E208" i="12"/>
  <c r="J206" i="12"/>
  <c r="O204" i="12"/>
  <c r="E204" i="12"/>
  <c r="J203" i="12"/>
  <c r="O202" i="12"/>
  <c r="O201" i="12"/>
  <c r="E201" i="12"/>
  <c r="J199" i="12"/>
  <c r="J198" i="12"/>
  <c r="E195" i="12"/>
  <c r="J194" i="12"/>
  <c r="O193" i="12"/>
  <c r="J192" i="12"/>
  <c r="O191" i="12"/>
  <c r="E191" i="12"/>
  <c r="E188" i="12"/>
  <c r="O186" i="12"/>
  <c r="E186" i="12"/>
  <c r="O184" i="12"/>
  <c r="J183" i="12"/>
  <c r="J182" i="12"/>
  <c r="O181" i="12"/>
  <c r="E180" i="12"/>
  <c r="J179" i="12"/>
  <c r="E178" i="12"/>
  <c r="O176" i="12"/>
  <c r="E175" i="12"/>
  <c r="E172" i="12"/>
  <c r="J170" i="12"/>
  <c r="O166" i="12"/>
  <c r="J165" i="12"/>
  <c r="O164" i="12"/>
  <c r="J163" i="12"/>
  <c r="E162" i="12"/>
  <c r="E161" i="12"/>
  <c r="J160" i="12"/>
  <c r="O158" i="12"/>
  <c r="E158" i="12"/>
  <c r="O156" i="12"/>
  <c r="J155" i="12"/>
  <c r="O153" i="12"/>
  <c r="O150" i="12"/>
  <c r="E149" i="12"/>
  <c r="J145" i="12"/>
  <c r="E144" i="12"/>
  <c r="J143" i="12"/>
  <c r="E142" i="12"/>
  <c r="O140" i="12"/>
  <c r="O139" i="12"/>
  <c r="E139" i="12"/>
  <c r="J137" i="12"/>
  <c r="O136" i="12"/>
  <c r="J135" i="12"/>
  <c r="E134" i="12"/>
  <c r="J132" i="12"/>
  <c r="J129" i="12"/>
  <c r="O127" i="12"/>
  <c r="E124" i="12"/>
  <c r="O122" i="12"/>
  <c r="E122" i="12"/>
  <c r="O120" i="12"/>
  <c r="J119" i="12"/>
  <c r="J118" i="12"/>
  <c r="O117" i="12"/>
  <c r="E116" i="12"/>
  <c r="J115" i="12"/>
  <c r="E114" i="12"/>
  <c r="O112" i="12"/>
  <c r="E111" i="12"/>
  <c r="E108" i="12"/>
  <c r="J106" i="12"/>
  <c r="O102" i="12"/>
  <c r="J101" i="12"/>
  <c r="O100" i="12"/>
  <c r="J99" i="12"/>
  <c r="E98" i="12"/>
  <c r="E97" i="12"/>
  <c r="J96" i="12"/>
  <c r="O94" i="12"/>
  <c r="E94" i="12"/>
  <c r="O92" i="12"/>
  <c r="J91" i="12"/>
  <c r="O89" i="12"/>
  <c r="O86" i="12"/>
  <c r="E85" i="12"/>
  <c r="J81" i="12"/>
  <c r="E80" i="12"/>
  <c r="J79" i="12"/>
  <c r="J343" i="12"/>
  <c r="E335" i="12"/>
  <c r="O332" i="12"/>
  <c r="J330" i="12"/>
  <c r="J329" i="12"/>
  <c r="J326" i="12"/>
  <c r="O325" i="12"/>
  <c r="O324" i="12"/>
  <c r="O320" i="12"/>
  <c r="J319" i="12"/>
  <c r="O318" i="12"/>
  <c r="J317" i="12"/>
  <c r="O315" i="12"/>
  <c r="J314" i="12"/>
  <c r="J312" i="12"/>
  <c r="E311" i="12"/>
  <c r="E310" i="12"/>
  <c r="O308" i="12"/>
  <c r="E308" i="12"/>
  <c r="O306" i="12"/>
  <c r="E305" i="12"/>
  <c r="O303" i="12"/>
  <c r="O301" i="12"/>
  <c r="J300" i="12"/>
  <c r="J299" i="12"/>
  <c r="E298" i="12"/>
  <c r="J297" i="12"/>
  <c r="E296" i="12"/>
  <c r="J294" i="12"/>
  <c r="E293" i="12"/>
  <c r="E291" i="12"/>
  <c r="O289" i="12"/>
  <c r="O288" i="12"/>
  <c r="E287" i="12"/>
  <c r="O285" i="12"/>
  <c r="O284" i="12"/>
  <c r="E284" i="12"/>
  <c r="O282" i="12"/>
  <c r="E281" i="12"/>
  <c r="O279" i="12"/>
  <c r="J278" i="12"/>
  <c r="E277" i="12"/>
  <c r="J274" i="12"/>
  <c r="E273" i="12"/>
  <c r="J272" i="12"/>
  <c r="E269" i="12"/>
  <c r="E267" i="12"/>
  <c r="J264" i="12"/>
  <c r="J263" i="12"/>
  <c r="O262" i="12"/>
  <c r="E261" i="12"/>
  <c r="J260" i="12"/>
  <c r="J259" i="12"/>
  <c r="E258" i="12"/>
  <c r="J257" i="12"/>
  <c r="E256" i="12"/>
  <c r="J255" i="12"/>
  <c r="O254" i="12"/>
  <c r="E253" i="12"/>
  <c r="O251" i="12"/>
  <c r="E251" i="12"/>
  <c r="E249" i="12"/>
  <c r="J248" i="12"/>
  <c r="E247" i="12"/>
  <c r="E246" i="12"/>
  <c r="J244" i="12"/>
  <c r="J242" i="12"/>
  <c r="E241" i="12"/>
  <c r="J240" i="12"/>
  <c r="E237" i="12"/>
  <c r="E235" i="12"/>
  <c r="J232" i="12"/>
  <c r="J231" i="12"/>
  <c r="O230" i="12"/>
  <c r="E229" i="12"/>
  <c r="J228" i="12"/>
  <c r="O226" i="12"/>
  <c r="E225" i="12"/>
  <c r="O223" i="12"/>
  <c r="J222" i="12"/>
  <c r="O221" i="12"/>
  <c r="O220" i="12"/>
  <c r="E220" i="12"/>
  <c r="E219" i="12"/>
  <c r="J218" i="12"/>
  <c r="E215" i="12"/>
  <c r="E214" i="12"/>
  <c r="J213" i="12"/>
  <c r="E212" i="12"/>
  <c r="E209" i="12"/>
  <c r="J207" i="12"/>
  <c r="O206" i="12"/>
  <c r="O205" i="12"/>
  <c r="E205" i="12"/>
  <c r="O203" i="12"/>
  <c r="J200" i="12"/>
  <c r="O199" i="12"/>
  <c r="E199" i="12"/>
  <c r="O197" i="12"/>
  <c r="O196" i="12"/>
  <c r="E196" i="12"/>
  <c r="O194" i="12"/>
  <c r="O190" i="12"/>
  <c r="J189" i="12"/>
  <c r="J186" i="12"/>
  <c r="E185" i="12"/>
  <c r="J184" i="12"/>
  <c r="O183" i="12"/>
  <c r="E183" i="12"/>
  <c r="J181" i="12"/>
  <c r="O180" i="12"/>
  <c r="O179" i="12"/>
  <c r="E179" i="12"/>
  <c r="J178" i="12"/>
  <c r="O177" i="12"/>
  <c r="E177" i="12"/>
  <c r="J176" i="12"/>
  <c r="O174" i="12"/>
  <c r="J173" i="12"/>
  <c r="J171" i="12"/>
  <c r="O169" i="12"/>
  <c r="E168" i="12"/>
  <c r="E165" i="12"/>
  <c r="O163" i="12"/>
  <c r="E163" i="12"/>
  <c r="J162" i="12"/>
  <c r="O161" i="12"/>
  <c r="E160" i="12"/>
  <c r="J159" i="12"/>
  <c r="J158" i="12"/>
  <c r="O157" i="12"/>
  <c r="E157" i="12"/>
  <c r="J156" i="12"/>
  <c r="O155" i="12"/>
  <c r="E155" i="12"/>
  <c r="J153" i="12"/>
  <c r="E152" i="12"/>
  <c r="E150" i="12"/>
  <c r="J148" i="12"/>
  <c r="O146" i="12"/>
  <c r="O143" i="12"/>
  <c r="J142" i="12"/>
  <c r="O141" i="12"/>
  <c r="E141" i="12"/>
  <c r="J140" i="12"/>
  <c r="O138" i="12"/>
  <c r="E138" i="12"/>
  <c r="E137" i="12"/>
  <c r="J136" i="12"/>
  <c r="O135" i="12"/>
  <c r="E135" i="12"/>
  <c r="J134" i="12"/>
  <c r="O133" i="12"/>
  <c r="E132" i="12"/>
  <c r="O130" i="12"/>
  <c r="O128" i="12"/>
  <c r="E127" i="12"/>
  <c r="J125" i="12"/>
  <c r="J122" i="12"/>
  <c r="E121" i="12"/>
  <c r="J120" i="12"/>
  <c r="O119" i="12"/>
  <c r="E119" i="12"/>
  <c r="J117" i="12"/>
  <c r="O116" i="12"/>
  <c r="O115" i="12"/>
  <c r="E115" i="12"/>
  <c r="J114" i="12"/>
  <c r="O113" i="12"/>
  <c r="E113" i="12"/>
  <c r="J112" i="12"/>
  <c r="O110" i="12"/>
  <c r="J109" i="12"/>
  <c r="J107" i="12"/>
  <c r="O105" i="12"/>
  <c r="E104" i="12"/>
  <c r="E101" i="12"/>
  <c r="O99" i="12"/>
  <c r="E99" i="12"/>
  <c r="J98" i="12"/>
  <c r="O97" i="12"/>
  <c r="E96" i="12"/>
  <c r="J95" i="12"/>
  <c r="J94" i="12"/>
  <c r="O93" i="12"/>
  <c r="O342" i="12"/>
  <c r="O339" i="12"/>
  <c r="E334" i="12"/>
  <c r="J332" i="12"/>
  <c r="E330" i="12"/>
  <c r="E329" i="12"/>
  <c r="J328" i="12"/>
  <c r="J323" i="12"/>
  <c r="O322" i="12"/>
  <c r="O321" i="12"/>
  <c r="E320" i="12"/>
  <c r="J318" i="12"/>
  <c r="E317" i="12"/>
  <c r="E315" i="12"/>
  <c r="O313" i="12"/>
  <c r="O312" i="12"/>
  <c r="J311" i="12"/>
  <c r="O310" i="12"/>
  <c r="J309" i="12"/>
  <c r="O307" i="12"/>
  <c r="J306" i="12"/>
  <c r="J304" i="12"/>
  <c r="E303" i="12"/>
  <c r="E302" i="12"/>
  <c r="O300" i="12"/>
  <c r="E300" i="12"/>
  <c r="O298" i="12"/>
  <c r="E297" i="12"/>
  <c r="O295" i="12"/>
  <c r="O293" i="12"/>
  <c r="J292" i="12"/>
  <c r="J291" i="12"/>
  <c r="E290" i="12"/>
  <c r="J289" i="12"/>
  <c r="E288" i="12"/>
  <c r="J287" i="12"/>
  <c r="O286" i="12"/>
  <c r="E286" i="12"/>
  <c r="J285" i="12"/>
  <c r="J282" i="12"/>
  <c r="O281" i="12"/>
  <c r="J280" i="12"/>
  <c r="O277" i="12"/>
  <c r="O275" i="12"/>
  <c r="O273" i="12"/>
  <c r="O272" i="12"/>
  <c r="E272" i="12"/>
  <c r="J270" i="12"/>
  <c r="O269" i="12"/>
  <c r="J268" i="12"/>
  <c r="J267" i="12"/>
  <c r="O265" i="12"/>
  <c r="O264" i="12"/>
  <c r="E264" i="12"/>
  <c r="O260" i="12"/>
  <c r="E260" i="12"/>
  <c r="O258" i="12"/>
  <c r="E257" i="12"/>
  <c r="O255" i="12"/>
  <c r="J254" i="12"/>
  <c r="J252" i="12"/>
  <c r="J251" i="12"/>
  <c r="O250" i="12"/>
  <c r="O248" i="12"/>
  <c r="J247" i="12"/>
  <c r="O246" i="12"/>
  <c r="J245" i="12"/>
  <c r="O244" i="12"/>
  <c r="E244" i="12"/>
  <c r="O241" i="12"/>
  <c r="O240" i="12"/>
  <c r="E240" i="12"/>
  <c r="J238" i="12"/>
  <c r="O237" i="12"/>
  <c r="J236" i="12"/>
  <c r="J235" i="12"/>
  <c r="O233" i="12"/>
  <c r="O232" i="12"/>
  <c r="E232" i="12"/>
  <c r="O228" i="12"/>
  <c r="E228" i="12"/>
  <c r="J226" i="12"/>
  <c r="J224" i="12"/>
  <c r="E222" i="12"/>
  <c r="J221" i="12"/>
  <c r="O217" i="12"/>
  <c r="O216" i="12"/>
  <c r="E216" i="12"/>
  <c r="J214" i="12"/>
  <c r="O212" i="12"/>
  <c r="O210" i="12"/>
  <c r="E210" i="12"/>
  <c r="J209" i="12"/>
  <c r="J208" i="12"/>
  <c r="O207" i="12"/>
  <c r="J204" i="12"/>
  <c r="E203" i="12"/>
  <c r="E202" i="12"/>
  <c r="J201" i="12"/>
  <c r="E200" i="12"/>
  <c r="E197" i="12"/>
  <c r="J195" i="12"/>
  <c r="J193" i="12"/>
  <c r="O192" i="12"/>
  <c r="E192" i="12"/>
  <c r="E190" i="12"/>
  <c r="O188" i="12"/>
  <c r="J187" i="12"/>
  <c r="O185" i="12"/>
  <c r="O182" i="12"/>
  <c r="E181" i="12"/>
  <c r="J177" i="12"/>
  <c r="E176" i="12"/>
  <c r="J175" i="12"/>
  <c r="E174" i="12"/>
  <c r="O172" i="12"/>
  <c r="O171" i="12"/>
  <c r="E171" i="12"/>
  <c r="J169" i="12"/>
  <c r="O168" i="12"/>
  <c r="J167" i="12"/>
  <c r="E166" i="12"/>
  <c r="J164" i="12"/>
  <c r="J161" i="12"/>
  <c r="O159" i="12"/>
  <c r="E156" i="12"/>
  <c r="O154" i="12"/>
  <c r="E154" i="12"/>
  <c r="O152" i="12"/>
  <c r="J151" i="12"/>
  <c r="J150" i="12"/>
  <c r="O149" i="12"/>
  <c r="E148" i="12"/>
  <c r="J147" i="12"/>
  <c r="E146" i="12"/>
  <c r="O144" i="12"/>
  <c r="E143" i="12"/>
  <c r="E140" i="12"/>
  <c r="J138" i="12"/>
  <c r="O134" i="12"/>
  <c r="J133" i="12"/>
  <c r="O132" i="12"/>
  <c r="J131" i="12"/>
  <c r="E130" i="12"/>
  <c r="E129" i="12"/>
  <c r="J128" i="12"/>
  <c r="O126" i="12"/>
  <c r="E126" i="12"/>
  <c r="O124" i="12"/>
  <c r="J123" i="12"/>
  <c r="O121" i="12"/>
  <c r="O118" i="12"/>
  <c r="E117" i="12"/>
  <c r="J113" i="12"/>
  <c r="E112" i="12"/>
  <c r="J111" i="12"/>
  <c r="E110" i="12"/>
  <c r="O108" i="12"/>
  <c r="O107" i="12"/>
  <c r="E107" i="12"/>
  <c r="J105" i="12"/>
  <c r="O104" i="12"/>
  <c r="J103" i="12"/>
  <c r="E102" i="12"/>
  <c r="J100" i="12"/>
  <c r="J97" i="12"/>
  <c r="O95" i="12"/>
  <c r="E92" i="12"/>
  <c r="O90" i="12"/>
  <c r="J336" i="12"/>
  <c r="E332" i="12"/>
  <c r="E328" i="12"/>
  <c r="E326" i="12"/>
  <c r="E325" i="12"/>
  <c r="J324" i="12"/>
  <c r="J321" i="12"/>
  <c r="O319" i="12"/>
  <c r="O317" i="12"/>
  <c r="J316" i="12"/>
  <c r="J315" i="12"/>
  <c r="E314" i="12"/>
  <c r="J313" i="12"/>
  <c r="E312" i="12"/>
  <c r="J310" i="12"/>
  <c r="E309" i="12"/>
  <c r="E307" i="12"/>
  <c r="O305" i="12"/>
  <c r="O304" i="12"/>
  <c r="J303" i="12"/>
  <c r="O302" i="12"/>
  <c r="J301" i="12"/>
  <c r="O299" i="12"/>
  <c r="J298" i="12"/>
  <c r="J296" i="12"/>
  <c r="E295" i="12"/>
  <c r="E294" i="12"/>
  <c r="O292" i="12"/>
  <c r="E292" i="12"/>
  <c r="O290" i="12"/>
  <c r="E289" i="12"/>
  <c r="O287" i="12"/>
  <c r="E285" i="12"/>
  <c r="O283" i="12"/>
  <c r="E283" i="12"/>
  <c r="E282" i="12"/>
  <c r="J281" i="12"/>
  <c r="O280" i="12"/>
  <c r="E279" i="12"/>
  <c r="E278" i="12"/>
  <c r="J276" i="12"/>
  <c r="E275" i="12"/>
  <c r="E274" i="12"/>
  <c r="J273" i="12"/>
  <c r="O271" i="12"/>
  <c r="E271" i="12"/>
  <c r="E270" i="12"/>
  <c r="O268" i="12"/>
  <c r="E268" i="12"/>
  <c r="O266" i="12"/>
  <c r="E266" i="12"/>
  <c r="J265" i="12"/>
  <c r="O263" i="12"/>
  <c r="J262" i="12"/>
  <c r="O261" i="12"/>
  <c r="J258" i="12"/>
  <c r="J256" i="12"/>
  <c r="O253" i="12"/>
  <c r="O252" i="12"/>
  <c r="E252" i="12"/>
  <c r="J250" i="12"/>
  <c r="O249" i="12"/>
  <c r="E248" i="12"/>
  <c r="J246" i="12"/>
  <c r="E245" i="12"/>
  <c r="O243" i="12"/>
  <c r="E243" i="12"/>
  <c r="E242" i="12"/>
  <c r="J241" i="12"/>
  <c r="O239" i="12"/>
  <c r="E239" i="12"/>
  <c r="E238" i="12"/>
  <c r="O236" i="12"/>
  <c r="E236" i="12"/>
  <c r="O234" i="12"/>
  <c r="E234" i="12"/>
  <c r="J233" i="12"/>
  <c r="O231" i="12"/>
  <c r="J230" i="12"/>
  <c r="O229" i="12"/>
  <c r="O227" i="12"/>
  <c r="E227" i="12"/>
  <c r="O225" i="12"/>
  <c r="O224" i="12"/>
  <c r="E223" i="12"/>
  <c r="E221" i="12"/>
  <c r="J219" i="12"/>
  <c r="O218" i="12"/>
  <c r="E217" i="12"/>
  <c r="J215" i="12"/>
  <c r="O214" i="12"/>
  <c r="O213" i="12"/>
  <c r="E213" i="12"/>
  <c r="J211" i="12"/>
  <c r="J210" i="12"/>
  <c r="E207" i="12"/>
  <c r="E206" i="12"/>
  <c r="J205" i="12"/>
  <c r="J202" i="12"/>
  <c r="O200" i="12"/>
  <c r="O198" i="12"/>
  <c r="E198" i="12"/>
  <c r="J197" i="12"/>
  <c r="J196" i="12"/>
  <c r="O195" i="12"/>
  <c r="E194" i="12"/>
  <c r="E193" i="12"/>
  <c r="J191" i="12"/>
  <c r="J190" i="12"/>
  <c r="O189" i="12"/>
  <c r="E189" i="12"/>
  <c r="J188" i="12"/>
  <c r="O187" i="12"/>
  <c r="E187" i="12"/>
  <c r="J185" i="12"/>
  <c r="E184" i="12"/>
  <c r="E182" i="12"/>
  <c r="J180" i="12"/>
  <c r="O178" i="12"/>
  <c r="O175" i="12"/>
  <c r="J174" i="12"/>
  <c r="O173" i="12"/>
  <c r="E173" i="12"/>
  <c r="J172" i="12"/>
  <c r="O170" i="12"/>
  <c r="E170" i="12"/>
  <c r="E169" i="12"/>
  <c r="J168" i="12"/>
  <c r="O167" i="12"/>
  <c r="E167" i="12"/>
  <c r="J166" i="12"/>
  <c r="O165" i="12"/>
  <c r="E164" i="12"/>
  <c r="O162" i="12"/>
  <c r="O160" i="12"/>
  <c r="E159" i="12"/>
  <c r="J157" i="12"/>
  <c r="J154" i="12"/>
  <c r="E153" i="12"/>
  <c r="J152" i="12"/>
  <c r="O151" i="12"/>
  <c r="E151" i="12"/>
  <c r="J149" i="12"/>
  <c r="O148" i="12"/>
  <c r="O147" i="12"/>
  <c r="E147" i="12"/>
  <c r="J146" i="12"/>
  <c r="O145" i="12"/>
  <c r="E145" i="12"/>
  <c r="J144" i="12"/>
  <c r="O142" i="12"/>
  <c r="J141" i="12"/>
  <c r="J139" i="12"/>
  <c r="O137" i="12"/>
  <c r="E136" i="12"/>
  <c r="E133" i="12"/>
  <c r="O131" i="12"/>
  <c r="E131" i="12"/>
  <c r="J130" i="12"/>
  <c r="O129" i="12"/>
  <c r="E128" i="12"/>
  <c r="J127" i="12"/>
  <c r="J126" i="12"/>
  <c r="O125" i="12"/>
  <c r="E125" i="12"/>
  <c r="J124" i="12"/>
  <c r="O123" i="12"/>
  <c r="E123" i="12"/>
  <c r="J121" i="12"/>
  <c r="E120" i="12"/>
  <c r="E118" i="12"/>
  <c r="J116" i="12"/>
  <c r="O114" i="12"/>
  <c r="O111" i="12"/>
  <c r="J110" i="12"/>
  <c r="O109" i="12"/>
  <c r="E109" i="12"/>
  <c r="J108" i="12"/>
  <c r="O106" i="12"/>
  <c r="E106" i="12"/>
  <c r="E105" i="12"/>
  <c r="J104" i="12"/>
  <c r="O103" i="12"/>
  <c r="E103" i="12"/>
  <c r="J102" i="12"/>
  <c r="O101" i="12"/>
  <c r="E95" i="12"/>
  <c r="E90" i="12"/>
  <c r="E89" i="12"/>
  <c r="E88" i="12"/>
  <c r="J87" i="12"/>
  <c r="E84" i="12"/>
  <c r="E83" i="12"/>
  <c r="J80" i="12"/>
  <c r="J78" i="12"/>
  <c r="O77" i="12"/>
  <c r="E77" i="12"/>
  <c r="J76" i="12"/>
  <c r="O74" i="12"/>
  <c r="E74" i="12"/>
  <c r="E73" i="12"/>
  <c r="J72" i="12"/>
  <c r="O71" i="12"/>
  <c r="E71" i="12"/>
  <c r="J70" i="12"/>
  <c r="O69" i="12"/>
  <c r="E68" i="12"/>
  <c r="O66" i="12"/>
  <c r="O64" i="12"/>
  <c r="E63" i="12"/>
  <c r="J61" i="12"/>
  <c r="J58" i="12"/>
  <c r="E57" i="12"/>
  <c r="J56" i="12"/>
  <c r="H56" i="12" s="1"/>
  <c r="J54" i="12"/>
  <c r="H54" i="12" s="1"/>
  <c r="J53" i="12"/>
  <c r="H53" i="12" s="1"/>
  <c r="E49" i="12"/>
  <c r="C49" i="12" s="1"/>
  <c r="E48" i="12"/>
  <c r="C48" i="12" s="1"/>
  <c r="J47" i="12"/>
  <c r="H47" i="12" s="1"/>
  <c r="J46" i="12"/>
  <c r="H46" i="12" s="1"/>
  <c r="O45" i="12"/>
  <c r="M45" i="12" s="1"/>
  <c r="E44" i="12"/>
  <c r="C44" i="12" s="1"/>
  <c r="J42" i="12"/>
  <c r="H42" i="12" s="1"/>
  <c r="O41" i="12"/>
  <c r="M41" i="12" s="1"/>
  <c r="O40" i="12"/>
  <c r="M40" i="12" s="1"/>
  <c r="J37" i="12"/>
  <c r="H37" i="12" s="1"/>
  <c r="O36" i="12"/>
  <c r="M36" i="12" s="1"/>
  <c r="O35" i="12"/>
  <c r="M35" i="12" s="1"/>
  <c r="E35" i="12"/>
  <c r="C35" i="12" s="1"/>
  <c r="J33" i="12"/>
  <c r="H33" i="12" s="1"/>
  <c r="J32" i="12"/>
  <c r="H32" i="12" s="1"/>
  <c r="O30" i="12"/>
  <c r="M30" i="12" s="1"/>
  <c r="O29" i="12"/>
  <c r="M29" i="12" s="1"/>
  <c r="E28" i="12"/>
  <c r="C28" i="12" s="1"/>
  <c r="E27" i="12"/>
  <c r="C27" i="12" s="1"/>
  <c r="J25" i="12"/>
  <c r="H25" i="12" s="1"/>
  <c r="O22" i="12"/>
  <c r="M22" i="12" s="1"/>
  <c r="E20" i="12"/>
  <c r="C20" i="12" s="1"/>
  <c r="J17" i="12"/>
  <c r="H17" i="12" s="1"/>
  <c r="O14" i="12"/>
  <c r="M14" i="12" s="1"/>
  <c r="E12" i="12"/>
  <c r="C12" i="12" s="1"/>
  <c r="J9" i="12"/>
  <c r="H9" i="12" s="1"/>
  <c r="O6" i="12"/>
  <c r="M6" i="12" s="1"/>
  <c r="E4" i="12"/>
  <c r="C4" i="12" s="1"/>
  <c r="E100" i="12"/>
  <c r="J92" i="12"/>
  <c r="E91" i="12"/>
  <c r="E87" i="12"/>
  <c r="E86" i="12"/>
  <c r="O83" i="12"/>
  <c r="O82" i="12"/>
  <c r="E82" i="12"/>
  <c r="E81" i="12"/>
  <c r="O79" i="12"/>
  <c r="E79" i="12"/>
  <c r="E76" i="12"/>
  <c r="J74" i="12"/>
  <c r="O70" i="12"/>
  <c r="J69" i="12"/>
  <c r="O68" i="12"/>
  <c r="J67" i="12"/>
  <c r="E66" i="12"/>
  <c r="E65" i="12"/>
  <c r="J64" i="12"/>
  <c r="O62" i="12"/>
  <c r="E62" i="12"/>
  <c r="O60" i="12"/>
  <c r="J59" i="12"/>
  <c r="O57" i="12"/>
  <c r="E56" i="12"/>
  <c r="J55" i="12"/>
  <c r="H55" i="12" s="1"/>
  <c r="E53" i="12"/>
  <c r="C53" i="12" s="1"/>
  <c r="J52" i="12"/>
  <c r="H52" i="12" s="1"/>
  <c r="J51" i="12"/>
  <c r="H51" i="12" s="1"/>
  <c r="J50" i="12"/>
  <c r="H50" i="12" s="1"/>
  <c r="O49" i="12"/>
  <c r="M49" i="12" s="1"/>
  <c r="J45" i="12"/>
  <c r="H45" i="12" s="1"/>
  <c r="O44" i="12"/>
  <c r="M44" i="12" s="1"/>
  <c r="O43" i="12"/>
  <c r="M43" i="12" s="1"/>
  <c r="E43" i="12"/>
  <c r="C43" i="12" s="1"/>
  <c r="J41" i="12"/>
  <c r="H41" i="12" s="1"/>
  <c r="O39" i="12"/>
  <c r="M39" i="12" s="1"/>
  <c r="E39" i="12"/>
  <c r="C39" i="12" s="1"/>
  <c r="E38" i="12"/>
  <c r="C38" i="12" s="1"/>
  <c r="O34" i="12"/>
  <c r="M34" i="12" s="1"/>
  <c r="E34" i="12"/>
  <c r="C34" i="12" s="1"/>
  <c r="E33" i="12"/>
  <c r="C33" i="12" s="1"/>
  <c r="E32" i="12"/>
  <c r="C32" i="12" s="1"/>
  <c r="J31" i="12"/>
  <c r="H31" i="12" s="1"/>
  <c r="J30" i="12"/>
  <c r="H30" i="12" s="1"/>
  <c r="J29" i="12"/>
  <c r="H29" i="12" s="1"/>
  <c r="O28" i="12"/>
  <c r="M28" i="12" s="1"/>
  <c r="O27" i="12"/>
  <c r="M27" i="12" s="1"/>
  <c r="O26" i="12"/>
  <c r="M26" i="12" s="1"/>
  <c r="E26" i="12"/>
  <c r="C26" i="12" s="1"/>
  <c r="E25" i="12"/>
  <c r="C25" i="12" s="1"/>
  <c r="J24" i="12"/>
  <c r="H24" i="12" s="1"/>
  <c r="J23" i="12"/>
  <c r="H23" i="12" s="1"/>
  <c r="J22" i="12"/>
  <c r="H22" i="12" s="1"/>
  <c r="O21" i="12"/>
  <c r="M21" i="12" s="1"/>
  <c r="O20" i="12"/>
  <c r="M20" i="12" s="1"/>
  <c r="O19" i="12"/>
  <c r="M19" i="12" s="1"/>
  <c r="E19" i="12"/>
  <c r="C19" i="12" s="1"/>
  <c r="E18" i="12"/>
  <c r="C18" i="12" s="1"/>
  <c r="E17" i="12"/>
  <c r="C17" i="12" s="1"/>
  <c r="J16" i="12"/>
  <c r="H16" i="12" s="1"/>
  <c r="J15" i="12"/>
  <c r="H15" i="12" s="1"/>
  <c r="J14" i="12"/>
  <c r="H14" i="12" s="1"/>
  <c r="O13" i="12"/>
  <c r="M13" i="12" s="1"/>
  <c r="O12" i="12"/>
  <c r="M12" i="12" s="1"/>
  <c r="O11" i="12"/>
  <c r="M11" i="12" s="1"/>
  <c r="E11" i="12"/>
  <c r="C11" i="12" s="1"/>
  <c r="E10" i="12"/>
  <c r="C10" i="12" s="1"/>
  <c r="E9" i="12"/>
  <c r="C9" i="12" s="1"/>
  <c r="J8" i="12"/>
  <c r="H8" i="12" s="1"/>
  <c r="J7" i="12"/>
  <c r="H7" i="12" s="1"/>
  <c r="J6" i="12"/>
  <c r="O5" i="12"/>
  <c r="O4" i="12"/>
  <c r="M4" i="12" s="1"/>
  <c r="O96" i="12"/>
  <c r="J93" i="12"/>
  <c r="J90" i="12"/>
  <c r="J89" i="12"/>
  <c r="O88" i="12"/>
  <c r="O87" i="12"/>
  <c r="O85" i="12"/>
  <c r="O84" i="12"/>
  <c r="O81" i="12"/>
  <c r="O78" i="12"/>
  <c r="J77" i="12"/>
  <c r="J75" i="12"/>
  <c r="O73" i="12"/>
  <c r="E72" i="12"/>
  <c r="E69" i="12"/>
  <c r="O67" i="12"/>
  <c r="E67" i="12"/>
  <c r="J66" i="12"/>
  <c r="O65" i="12"/>
  <c r="E64" i="12"/>
  <c r="J63" i="12"/>
  <c r="J62" i="12"/>
  <c r="O61" i="12"/>
  <c r="E61" i="12"/>
  <c r="J60" i="12"/>
  <c r="O59" i="12"/>
  <c r="E59" i="12"/>
  <c r="J57" i="12"/>
  <c r="E55" i="12"/>
  <c r="E54" i="12"/>
  <c r="C54" i="12" s="1"/>
  <c r="E52" i="12"/>
  <c r="C52" i="12" s="1"/>
  <c r="E51" i="12"/>
  <c r="C51" i="12" s="1"/>
  <c r="J49" i="12"/>
  <c r="H49" i="12" s="1"/>
  <c r="O48" i="12"/>
  <c r="M48" i="12" s="1"/>
  <c r="O47" i="12"/>
  <c r="M47" i="12" s="1"/>
  <c r="E47" i="12"/>
  <c r="C47" i="12" s="1"/>
  <c r="E46" i="12"/>
  <c r="C46" i="12" s="1"/>
  <c r="O42" i="12"/>
  <c r="M42" i="12" s="1"/>
  <c r="E42" i="12"/>
  <c r="C42" i="12" s="1"/>
  <c r="E41" i="12"/>
  <c r="C41" i="12" s="1"/>
  <c r="J40" i="12"/>
  <c r="H40" i="12" s="1"/>
  <c r="O38" i="12"/>
  <c r="M38" i="12" s="1"/>
  <c r="E37" i="12"/>
  <c r="C37" i="12" s="1"/>
  <c r="J36" i="12"/>
  <c r="H36" i="12" s="1"/>
  <c r="J35" i="12"/>
  <c r="H35" i="12" s="1"/>
  <c r="E24" i="12"/>
  <c r="C24" i="12" s="1"/>
  <c r="J21" i="12"/>
  <c r="H21" i="12" s="1"/>
  <c r="O18" i="12"/>
  <c r="M18" i="12" s="1"/>
  <c r="E16" i="12"/>
  <c r="C16" i="12" s="1"/>
  <c r="J13" i="12"/>
  <c r="H13" i="12" s="1"/>
  <c r="O10" i="12"/>
  <c r="M10" i="12" s="1"/>
  <c r="E8" i="12"/>
  <c r="C8" i="12" s="1"/>
  <c r="J5" i="12"/>
  <c r="O98" i="12"/>
  <c r="E93" i="12"/>
  <c r="O91" i="12"/>
  <c r="J88" i="12"/>
  <c r="J86" i="12"/>
  <c r="J85" i="12"/>
  <c r="J84" i="12"/>
  <c r="J83" i="12"/>
  <c r="J82" i="12"/>
  <c r="O80" i="12"/>
  <c r="E78" i="12"/>
  <c r="O76" i="12"/>
  <c r="O75" i="12"/>
  <c r="E75" i="12"/>
  <c r="J73" i="12"/>
  <c r="O72" i="12"/>
  <c r="J71" i="12"/>
  <c r="E70" i="12"/>
  <c r="J68" i="12"/>
  <c r="J65" i="12"/>
  <c r="O63" i="12"/>
  <c r="E60" i="12"/>
  <c r="O58" i="12"/>
  <c r="E58" i="12"/>
  <c r="O56" i="12"/>
  <c r="M56" i="12" s="1"/>
  <c r="O55" i="12"/>
  <c r="M55" i="12" s="1"/>
  <c r="O54" i="12"/>
  <c r="M54" i="12" s="1"/>
  <c r="O53" i="12"/>
  <c r="M53" i="12" s="1"/>
  <c r="O52" i="12"/>
  <c r="M52" i="12" s="1"/>
  <c r="O51" i="12"/>
  <c r="M51" i="12" s="1"/>
  <c r="O50" i="12"/>
  <c r="M50" i="12" s="1"/>
  <c r="E50" i="12"/>
  <c r="C50" i="12" s="1"/>
  <c r="J48" i="12"/>
  <c r="H48" i="12" s="1"/>
  <c r="O46" i="12"/>
  <c r="M46" i="12" s="1"/>
  <c r="E45" i="12"/>
  <c r="C45" i="12" s="1"/>
  <c r="J44" i="12"/>
  <c r="H44" i="12" s="1"/>
  <c r="J43" i="12"/>
  <c r="H43" i="12" s="1"/>
  <c r="E40" i="12"/>
  <c r="C40" i="12" s="1"/>
  <c r="J39" i="12"/>
  <c r="H39" i="12" s="1"/>
  <c r="J38" i="12"/>
  <c r="H38" i="12" s="1"/>
  <c r="O37" i="12"/>
  <c r="M37" i="12" s="1"/>
  <c r="E36" i="12"/>
  <c r="C36" i="12" s="1"/>
  <c r="J34" i="12"/>
  <c r="H34" i="12" s="1"/>
  <c r="O33" i="12"/>
  <c r="M33" i="12" s="1"/>
  <c r="O32" i="12"/>
  <c r="M32" i="12" s="1"/>
  <c r="O31" i="12"/>
  <c r="M31" i="12" s="1"/>
  <c r="E31" i="12"/>
  <c r="C31" i="12" s="1"/>
  <c r="E30" i="12"/>
  <c r="C30" i="12" s="1"/>
  <c r="E29" i="12"/>
  <c r="C29" i="12" s="1"/>
  <c r="J28" i="12"/>
  <c r="H28" i="12" s="1"/>
  <c r="J27" i="12"/>
  <c r="H27" i="12" s="1"/>
  <c r="J26" i="12"/>
  <c r="H26" i="12" s="1"/>
  <c r="O25" i="12"/>
  <c r="M25" i="12" s="1"/>
  <c r="O24" i="12"/>
  <c r="M24" i="12" s="1"/>
  <c r="O23" i="12"/>
  <c r="M23" i="12" s="1"/>
  <c r="E23" i="12"/>
  <c r="C23" i="12" s="1"/>
  <c r="E22" i="12"/>
  <c r="C22" i="12" s="1"/>
  <c r="E21" i="12"/>
  <c r="C21" i="12" s="1"/>
  <c r="J20" i="12"/>
  <c r="H20" i="12" s="1"/>
  <c r="J19" i="12"/>
  <c r="H19" i="12" s="1"/>
  <c r="J18" i="12"/>
  <c r="H18" i="12" s="1"/>
  <c r="O17" i="12"/>
  <c r="M17" i="12" s="1"/>
  <c r="O16" i="12"/>
  <c r="M16" i="12" s="1"/>
  <c r="O15" i="12"/>
  <c r="M15" i="12" s="1"/>
  <c r="E15" i="12"/>
  <c r="C15" i="12" s="1"/>
  <c r="E14" i="12"/>
  <c r="C14" i="12" s="1"/>
  <c r="E13" i="12"/>
  <c r="C13" i="12" s="1"/>
  <c r="J12" i="12"/>
  <c r="H12" i="12" s="1"/>
  <c r="J11" i="12"/>
  <c r="H11" i="12" s="1"/>
  <c r="J10" i="12"/>
  <c r="H10" i="12" s="1"/>
  <c r="O9" i="12"/>
  <c r="M9" i="12" s="1"/>
  <c r="O8" i="12"/>
  <c r="M8" i="12" s="1"/>
  <c r="O7" i="12"/>
  <c r="E7" i="12"/>
  <c r="C7" i="12" s="1"/>
  <c r="E6" i="12"/>
  <c r="E5" i="12"/>
  <c r="J4" i="12"/>
  <c r="H4" i="12" s="1"/>
  <c r="O8" i="3"/>
  <c r="M8" i="3" s="1"/>
  <c r="O16" i="3"/>
  <c r="M16" i="3" s="1"/>
  <c r="O24" i="3"/>
  <c r="M24" i="3" s="1"/>
  <c r="O32" i="3"/>
  <c r="M32" i="3" s="1"/>
  <c r="O40" i="3"/>
  <c r="M40" i="3" s="1"/>
  <c r="O45" i="3"/>
  <c r="M45" i="3" s="1"/>
  <c r="O48" i="3"/>
  <c r="M48" i="3" s="1"/>
  <c r="O53" i="3"/>
  <c r="M53" i="3" s="1"/>
  <c r="O56" i="3"/>
  <c r="M56" i="3" s="1"/>
  <c r="O58" i="3"/>
  <c r="O60" i="3"/>
  <c r="M60" i="3" s="1"/>
  <c r="O64" i="3"/>
  <c r="O66" i="3"/>
  <c r="O68" i="3"/>
  <c r="M68" i="3" s="1"/>
  <c r="O78" i="3"/>
  <c r="O80" i="3"/>
  <c r="O83" i="3"/>
  <c r="O85" i="3"/>
  <c r="O87" i="3"/>
  <c r="O93" i="3"/>
  <c r="O95" i="3"/>
  <c r="O101" i="3"/>
  <c r="O106" i="3"/>
  <c r="O111" i="3"/>
  <c r="O113" i="3"/>
  <c r="O116" i="3"/>
  <c r="O118" i="3"/>
  <c r="O121" i="3"/>
  <c r="O125" i="3"/>
  <c r="O127" i="3"/>
  <c r="O131" i="3"/>
  <c r="O136" i="3"/>
  <c r="N136" i="3" s="1"/>
  <c r="O146" i="3"/>
  <c r="O148" i="3"/>
  <c r="O150" i="3"/>
  <c r="O153" i="3"/>
  <c r="O157" i="3"/>
  <c r="O159" i="3"/>
  <c r="O163" i="3"/>
  <c r="O168" i="3"/>
  <c r="O178" i="3"/>
  <c r="O181" i="3"/>
  <c r="O183" i="3"/>
  <c r="O191" i="3"/>
  <c r="O195" i="3"/>
  <c r="O197" i="3"/>
  <c r="O200" i="3"/>
  <c r="N200" i="3" s="1"/>
  <c r="O204" i="3"/>
  <c r="O206" i="3"/>
  <c r="O208" i="3"/>
  <c r="O212" i="3"/>
  <c r="O214" i="3"/>
  <c r="O216" i="3"/>
  <c r="M216" i="3" s="1"/>
  <c r="O220" i="3"/>
  <c r="O222" i="3"/>
  <c r="O224" i="3"/>
  <c r="N224" i="3" s="1"/>
  <c r="O234" i="3"/>
  <c r="O237" i="3"/>
  <c r="M237" i="3" s="1"/>
  <c r="O242" i="3"/>
  <c r="O245" i="3"/>
  <c r="N245" i="3" s="1"/>
  <c r="O250" i="3"/>
  <c r="O253" i="3"/>
  <c r="O258" i="3"/>
  <c r="O260" i="3"/>
  <c r="O263" i="3"/>
  <c r="O265" i="3"/>
  <c r="O267" i="3"/>
  <c r="O279" i="3"/>
  <c r="N279" i="3" s="1"/>
  <c r="O283" i="3"/>
  <c r="O287" i="3"/>
  <c r="O291" i="3"/>
  <c r="O294" i="3"/>
  <c r="O296" i="3"/>
  <c r="O298" i="3"/>
  <c r="O300" i="3"/>
  <c r="O302" i="3"/>
  <c r="O304" i="3"/>
  <c r="O306" i="3"/>
  <c r="O308" i="3"/>
  <c r="O313" i="3"/>
  <c r="O318" i="3"/>
  <c r="O320" i="3"/>
  <c r="O325" i="3"/>
  <c r="O331" i="3"/>
  <c r="M331" i="3" s="1"/>
  <c r="O338" i="3"/>
  <c r="M338" i="3" s="1"/>
  <c r="O340" i="3"/>
  <c r="O343" i="3"/>
  <c r="N343" i="3" s="1"/>
  <c r="O345" i="3"/>
  <c r="O350" i="3"/>
  <c r="O352" i="3"/>
  <c r="O357" i="3"/>
  <c r="O363" i="3"/>
  <c r="N363" i="3" s="1"/>
  <c r="O370" i="3"/>
  <c r="O372" i="3"/>
  <c r="O375" i="3"/>
  <c r="N375" i="3" s="1"/>
  <c r="O377" i="3"/>
  <c r="M377" i="3" s="1"/>
  <c r="O382" i="3"/>
  <c r="O384" i="3"/>
  <c r="O389" i="3"/>
  <c r="O395" i="3"/>
  <c r="O402" i="3"/>
  <c r="M402" i="3" s="1"/>
  <c r="O404" i="3"/>
  <c r="O407" i="3"/>
  <c r="N407" i="3" s="1"/>
  <c r="O409" i="3"/>
  <c r="O414" i="3"/>
  <c r="O416" i="3"/>
  <c r="O421" i="3"/>
  <c r="O427" i="3"/>
  <c r="N427" i="3" s="1"/>
  <c r="O434" i="3"/>
  <c r="M434" i="3" s="1"/>
  <c r="O436" i="3"/>
  <c r="O439" i="3"/>
  <c r="N439" i="3" s="1"/>
  <c r="O441" i="3"/>
  <c r="M441" i="3" s="1"/>
  <c r="O446" i="3"/>
  <c r="O448" i="3"/>
  <c r="O453" i="3"/>
  <c r="O459" i="3"/>
  <c r="M459" i="3" s="1"/>
  <c r="O466" i="3"/>
  <c r="M466" i="3" s="1"/>
  <c r="O468" i="3"/>
  <c r="O471" i="3"/>
  <c r="N471" i="3" s="1"/>
  <c r="O473" i="3"/>
  <c r="M473" i="3" s="1"/>
  <c r="O478" i="3"/>
  <c r="O480" i="3"/>
  <c r="O485" i="3"/>
  <c r="O490" i="3"/>
  <c r="O492" i="3"/>
  <c r="O494" i="3"/>
  <c r="O496" i="3"/>
  <c r="O4" i="3"/>
  <c r="M4" i="3" s="1"/>
  <c r="J7" i="3"/>
  <c r="H7" i="3" s="1"/>
  <c r="J10" i="3"/>
  <c r="H10" i="3" s="1"/>
  <c r="J12" i="3"/>
  <c r="H12" i="3" s="1"/>
  <c r="J15" i="3"/>
  <c r="H15" i="3" s="1"/>
  <c r="J18" i="3"/>
  <c r="J20" i="3"/>
  <c r="H20" i="3" s="1"/>
  <c r="J23" i="3"/>
  <c r="H23" i="3" s="1"/>
  <c r="J26" i="3"/>
  <c r="H26" i="3" s="1"/>
  <c r="J28" i="3"/>
  <c r="H28" i="3" s="1"/>
  <c r="J31" i="3"/>
  <c r="H31" i="3" s="1"/>
  <c r="J34" i="3"/>
  <c r="J36" i="3"/>
  <c r="H36" i="3" s="1"/>
  <c r="J39" i="3"/>
  <c r="H39" i="3" s="1"/>
  <c r="J42" i="3"/>
  <c r="J44" i="3"/>
  <c r="H44" i="3" s="1"/>
  <c r="J47" i="3"/>
  <c r="H47" i="3" s="1"/>
  <c r="J50" i="3"/>
  <c r="J52" i="3"/>
  <c r="H52" i="3" s="1"/>
  <c r="J55" i="3"/>
  <c r="H55" i="3" s="1"/>
  <c r="J58" i="3"/>
  <c r="H58" i="3" s="1"/>
  <c r="J64" i="3"/>
  <c r="J67" i="3"/>
  <c r="J69" i="3"/>
  <c r="J74" i="3"/>
  <c r="H74" i="3" s="1"/>
  <c r="J80" i="3"/>
  <c r="J83" i="3"/>
  <c r="J85" i="3"/>
  <c r="J95" i="3"/>
  <c r="I95" i="3" s="1"/>
  <c r="J99" i="3"/>
  <c r="I99" i="3" s="1"/>
  <c r="J101" i="3"/>
  <c r="I101" i="3" s="1"/>
  <c r="J111" i="3"/>
  <c r="I111" i="3" s="1"/>
  <c r="J115" i="3"/>
  <c r="J117" i="3"/>
  <c r="J127" i="3"/>
  <c r="H127" i="3" s="1"/>
  <c r="J131" i="3"/>
  <c r="J133" i="3"/>
  <c r="H133" i="3" s="1"/>
  <c r="J143" i="3"/>
  <c r="I143" i="3" s="1"/>
  <c r="J147" i="3"/>
  <c r="I147" i="3" s="1"/>
  <c r="J149" i="3"/>
  <c r="J159" i="3"/>
  <c r="I159" i="3" s="1"/>
  <c r="J163" i="3"/>
  <c r="I163" i="3" s="1"/>
  <c r="J165" i="3"/>
  <c r="H165" i="3" s="1"/>
  <c r="J170" i="3"/>
  <c r="J172" i="3"/>
  <c r="J177" i="3"/>
  <c r="J179" i="3"/>
  <c r="J181" i="3"/>
  <c r="J185" i="3"/>
  <c r="J187" i="3"/>
  <c r="J189" i="3"/>
  <c r="H189" i="3" s="1"/>
  <c r="J193" i="3"/>
  <c r="J195" i="3"/>
  <c r="J197" i="3"/>
  <c r="J201" i="3"/>
  <c r="J203" i="3"/>
  <c r="J205" i="3"/>
  <c r="J209" i="3"/>
  <c r="J211" i="3"/>
  <c r="J213" i="3"/>
  <c r="J217" i="3"/>
  <c r="J219" i="3"/>
  <c r="J221" i="3"/>
  <c r="J225" i="3"/>
  <c r="J227" i="3"/>
  <c r="J229" i="3"/>
  <c r="J233" i="3"/>
  <c r="J235" i="3"/>
  <c r="J237" i="3"/>
  <c r="J242" i="3"/>
  <c r="J248" i="3"/>
  <c r="J252" i="3"/>
  <c r="J257" i="3"/>
  <c r="H257" i="3" s="1"/>
  <c r="J259" i="3"/>
  <c r="J262" i="3"/>
  <c r="H262" i="3" s="1"/>
  <c r="J266" i="3"/>
  <c r="J268" i="3"/>
  <c r="J273" i="3"/>
  <c r="H273" i="3" s="1"/>
  <c r="J275" i="3"/>
  <c r="J277" i="3"/>
  <c r="J279" i="3"/>
  <c r="J281" i="3"/>
  <c r="J283" i="3"/>
  <c r="J287" i="3"/>
  <c r="J292" i="3"/>
  <c r="J303" i="3"/>
  <c r="J312" i="3"/>
  <c r="J316" i="3"/>
  <c r="J321" i="3"/>
  <c r="H321" i="3" s="1"/>
  <c r="J323" i="3"/>
  <c r="J326" i="3"/>
  <c r="J330" i="3"/>
  <c r="J332" i="3"/>
  <c r="J337" i="3"/>
  <c r="H337" i="3" s="1"/>
  <c r="J339" i="3"/>
  <c r="J341" i="3"/>
  <c r="J343" i="3"/>
  <c r="J345" i="3"/>
  <c r="J347" i="3"/>
  <c r="J351" i="3"/>
  <c r="J353" i="3"/>
  <c r="J356" i="3"/>
  <c r="J358" i="3"/>
  <c r="J363" i="3"/>
  <c r="J368" i="3"/>
  <c r="J370" i="3"/>
  <c r="J373" i="3"/>
  <c r="J383" i="3"/>
  <c r="J385" i="3"/>
  <c r="J388" i="3"/>
  <c r="J390" i="3"/>
  <c r="J395" i="3"/>
  <c r="J404" i="3"/>
  <c r="J412" i="3"/>
  <c r="O6" i="3"/>
  <c r="M6" i="3" s="1"/>
  <c r="O9" i="3"/>
  <c r="O11" i="3"/>
  <c r="M11" i="3" s="1"/>
  <c r="O14" i="3"/>
  <c r="M14" i="3" s="1"/>
  <c r="O17" i="3"/>
  <c r="M17" i="3" s="1"/>
  <c r="O19" i="3"/>
  <c r="M19" i="3" s="1"/>
  <c r="O22" i="3"/>
  <c r="M22" i="3" s="1"/>
  <c r="O25" i="3"/>
  <c r="O27" i="3"/>
  <c r="M27" i="3" s="1"/>
  <c r="O30" i="3"/>
  <c r="M30" i="3" s="1"/>
  <c r="O33" i="3"/>
  <c r="M33" i="3" s="1"/>
  <c r="O35" i="3"/>
  <c r="M35" i="3" s="1"/>
  <c r="O38" i="3"/>
  <c r="M38" i="3" s="1"/>
  <c r="O41" i="3"/>
  <c r="O43" i="3"/>
  <c r="M43" i="3" s="1"/>
  <c r="O49" i="3"/>
  <c r="O51" i="3"/>
  <c r="M51" i="3" s="1"/>
  <c r="O57" i="3"/>
  <c r="O62" i="3"/>
  <c r="O65" i="3"/>
  <c r="O70" i="3"/>
  <c r="O72" i="3"/>
  <c r="O75" i="3"/>
  <c r="O77" i="3"/>
  <c r="O82" i="3"/>
  <c r="O91" i="3"/>
  <c r="O99" i="3"/>
  <c r="O103" i="3"/>
  <c r="O105" i="3"/>
  <c r="O108" i="3"/>
  <c r="O117" i="3"/>
  <c r="O119" i="3"/>
  <c r="O123" i="3"/>
  <c r="O128" i="3"/>
  <c r="O138" i="3"/>
  <c r="O140" i="3"/>
  <c r="O142" i="3"/>
  <c r="O145" i="3"/>
  <c r="O149" i="3"/>
  <c r="O151" i="3"/>
  <c r="O155" i="3"/>
  <c r="O160" i="3"/>
  <c r="M160" i="3" s="1"/>
  <c r="O170" i="3"/>
  <c r="O172" i="3"/>
  <c r="O174" i="3"/>
  <c r="O177" i="3"/>
  <c r="O179" i="3"/>
  <c r="N179" i="3" s="1"/>
  <c r="O184" i="3"/>
  <c r="O188" i="3"/>
  <c r="O190" i="3"/>
  <c r="O192" i="3"/>
  <c r="M192" i="3" s="1"/>
  <c r="O202" i="3"/>
  <c r="O205" i="3"/>
  <c r="O210" i="3"/>
  <c r="O213" i="3"/>
  <c r="O218" i="3"/>
  <c r="O221" i="3"/>
  <c r="L221" i="3" s="1"/>
  <c r="O226" i="3"/>
  <c r="O228" i="3"/>
  <c r="O231" i="3"/>
  <c r="O233" i="3"/>
  <c r="O235" i="3"/>
  <c r="O241" i="3"/>
  <c r="O243" i="3"/>
  <c r="M243" i="3" s="1"/>
  <c r="O249" i="3"/>
  <c r="O251" i="3"/>
  <c r="O257" i="3"/>
  <c r="O262" i="3"/>
  <c r="O269" i="3"/>
  <c r="O273" i="3"/>
  <c r="O277" i="3"/>
  <c r="O295" i="3"/>
  <c r="O299" i="3"/>
  <c r="O303" i="3"/>
  <c r="O307" i="3"/>
  <c r="N307" i="3" s="1"/>
  <c r="O310" i="3"/>
  <c r="O312" i="3"/>
  <c r="O314" i="3"/>
  <c r="M314" i="3" s="1"/>
  <c r="O316" i="3"/>
  <c r="O319" i="3"/>
  <c r="N319" i="3" s="1"/>
  <c r="O321" i="3"/>
  <c r="M321" i="3" s="1"/>
  <c r="O326" i="3"/>
  <c r="O328" i="3"/>
  <c r="O333" i="3"/>
  <c r="O339" i="3"/>
  <c r="O346" i="3"/>
  <c r="M346" i="3" s="1"/>
  <c r="O348" i="3"/>
  <c r="O351" i="3"/>
  <c r="N351" i="3" s="1"/>
  <c r="O353" i="3"/>
  <c r="M353" i="3" s="1"/>
  <c r="O358" i="3"/>
  <c r="O360" i="3"/>
  <c r="O365" i="3"/>
  <c r="O371" i="3"/>
  <c r="O378" i="3"/>
  <c r="M378" i="3" s="1"/>
  <c r="O380" i="3"/>
  <c r="O383" i="3"/>
  <c r="N383" i="3" s="1"/>
  <c r="O385" i="3"/>
  <c r="M385" i="3" s="1"/>
  <c r="O390" i="3"/>
  <c r="O392" i="3"/>
  <c r="O397" i="3"/>
  <c r="O403" i="3"/>
  <c r="O410" i="3"/>
  <c r="M410" i="3" s="1"/>
  <c r="O412" i="3"/>
  <c r="O415" i="3"/>
  <c r="N415" i="3" s="1"/>
  <c r="O417" i="3"/>
  <c r="L417" i="3" s="1"/>
  <c r="O422" i="3"/>
  <c r="O424" i="3"/>
  <c r="O429" i="3"/>
  <c r="O435" i="3"/>
  <c r="N435" i="3" s="1"/>
  <c r="O442" i="3"/>
  <c r="M442" i="3" s="1"/>
  <c r="O444" i="3"/>
  <c r="O447" i="3"/>
  <c r="N447" i="3" s="1"/>
  <c r="O449" i="3"/>
  <c r="N449" i="3" s="1"/>
  <c r="O454" i="3"/>
  <c r="O456" i="3"/>
  <c r="O461" i="3"/>
  <c r="O467" i="3"/>
  <c r="O474" i="3"/>
  <c r="M474" i="3" s="1"/>
  <c r="O476" i="3"/>
  <c r="O479" i="3"/>
  <c r="N479" i="3" s="1"/>
  <c r="O481" i="3"/>
  <c r="L481" i="3" s="1"/>
  <c r="O491" i="3"/>
  <c r="N491" i="3" s="1"/>
  <c r="O495" i="3"/>
  <c r="O497" i="3"/>
  <c r="M497" i="3" s="1"/>
  <c r="J5" i="3"/>
  <c r="J13" i="3"/>
  <c r="H13" i="3" s="1"/>
  <c r="J21" i="3"/>
  <c r="H21" i="3" s="1"/>
  <c r="J29" i="3"/>
  <c r="H29" i="3" s="1"/>
  <c r="J37" i="3"/>
  <c r="H37" i="3" s="1"/>
  <c r="J45" i="3"/>
  <c r="J53" i="3"/>
  <c r="H53" i="3" s="1"/>
  <c r="J60" i="3"/>
  <c r="J63" i="3"/>
  <c r="J65" i="3"/>
  <c r="J70" i="3"/>
  <c r="H70" i="3" s="1"/>
  <c r="J76" i="3"/>
  <c r="J79" i="3"/>
  <c r="J81" i="3"/>
  <c r="J86" i="3"/>
  <c r="J88" i="3"/>
  <c r="J90" i="3"/>
  <c r="J92" i="3"/>
  <c r="J97" i="3"/>
  <c r="J102" i="3"/>
  <c r="H102" i="3" s="1"/>
  <c r="J104" i="3"/>
  <c r="J106" i="3"/>
  <c r="J108" i="3"/>
  <c r="J113" i="3"/>
  <c r="J118" i="3"/>
  <c r="J120" i="3"/>
  <c r="J122" i="3"/>
  <c r="J124" i="3"/>
  <c r="J129" i="3"/>
  <c r="J134" i="3"/>
  <c r="H134" i="3" s="1"/>
  <c r="J136" i="3"/>
  <c r="J138" i="3"/>
  <c r="J140" i="3"/>
  <c r="J145" i="3"/>
  <c r="J150" i="3"/>
  <c r="J152" i="3"/>
  <c r="J154" i="3"/>
  <c r="J156" i="3"/>
  <c r="J161" i="3"/>
  <c r="J166" i="3"/>
  <c r="H166" i="3" s="1"/>
  <c r="J168" i="3"/>
  <c r="J171" i="3"/>
  <c r="J173" i="3"/>
  <c r="H173" i="3" s="1"/>
  <c r="J175" i="3"/>
  <c r="J178" i="3"/>
  <c r="J183" i="3"/>
  <c r="J186" i="3"/>
  <c r="I186" i="3" s="1"/>
  <c r="J191" i="3"/>
  <c r="J194" i="3"/>
  <c r="J199" i="3"/>
  <c r="J202" i="3"/>
  <c r="J207" i="3"/>
  <c r="J210" i="3"/>
  <c r="I210" i="3" s="1"/>
  <c r="J215" i="3"/>
  <c r="J218" i="3"/>
  <c r="J223" i="3"/>
  <c r="J226" i="3"/>
  <c r="J231" i="3"/>
  <c r="J234" i="3"/>
  <c r="I234" i="3" s="1"/>
  <c r="J239" i="3"/>
  <c r="J244" i="3"/>
  <c r="J253" i="3"/>
  <c r="J258" i="3"/>
  <c r="J264" i="3"/>
  <c r="J269" i="3"/>
  <c r="J274" i="3"/>
  <c r="J278" i="3"/>
  <c r="J282" i="3"/>
  <c r="J286" i="3"/>
  <c r="J288" i="3"/>
  <c r="I288" i="3" s="1"/>
  <c r="J293" i="3"/>
  <c r="I293" i="3" s="1"/>
  <c r="J295" i="3"/>
  <c r="J297" i="3"/>
  <c r="J299" i="3"/>
  <c r="J302" i="3"/>
  <c r="J304" i="3"/>
  <c r="I304" i="3" s="1"/>
  <c r="J308" i="3"/>
  <c r="J317" i="3"/>
  <c r="J322" i="3"/>
  <c r="I322" i="3" s="1"/>
  <c r="J328" i="3"/>
  <c r="J333" i="3"/>
  <c r="I333" i="3" s="1"/>
  <c r="J338" i="3"/>
  <c r="J342" i="3"/>
  <c r="J346" i="3"/>
  <c r="J350" i="3"/>
  <c r="J355" i="3"/>
  <c r="J360" i="3"/>
  <c r="J362" i="3"/>
  <c r="J365" i="3"/>
  <c r="J375" i="3"/>
  <c r="J377" i="3"/>
  <c r="J380" i="3"/>
  <c r="J382" i="3"/>
  <c r="J387" i="3"/>
  <c r="J392" i="3"/>
  <c r="J394" i="3"/>
  <c r="J397" i="3"/>
  <c r="J401" i="3"/>
  <c r="J403" i="3"/>
  <c r="J405" i="3"/>
  <c r="H405" i="3" s="1"/>
  <c r="J409" i="3"/>
  <c r="J411" i="3"/>
  <c r="J413" i="3"/>
  <c r="H413" i="3" s="1"/>
  <c r="J417" i="3"/>
  <c r="J419" i="3"/>
  <c r="G420" i="3" s="1"/>
  <c r="J421" i="3"/>
  <c r="H421" i="3" s="1"/>
  <c r="J425" i="3"/>
  <c r="J427" i="3"/>
  <c r="J429" i="3"/>
  <c r="J433" i="3"/>
  <c r="J435" i="3"/>
  <c r="J437" i="3"/>
  <c r="H437" i="3" s="1"/>
  <c r="J441" i="3"/>
  <c r="J443" i="3"/>
  <c r="J445" i="3"/>
  <c r="J448" i="3"/>
  <c r="I448" i="3" s="1"/>
  <c r="J454" i="3"/>
  <c r="J457" i="3"/>
  <c r="O12" i="3"/>
  <c r="M12" i="3" s="1"/>
  <c r="O20" i="3"/>
  <c r="O28" i="3"/>
  <c r="M28" i="3" s="1"/>
  <c r="O36" i="3"/>
  <c r="O44" i="3"/>
  <c r="M44" i="3" s="1"/>
  <c r="O46" i="3"/>
  <c r="M46" i="3" s="1"/>
  <c r="O52" i="3"/>
  <c r="M52" i="3" s="1"/>
  <c r="O54" i="3"/>
  <c r="M54" i="3" s="1"/>
  <c r="O61" i="3"/>
  <c r="O63" i="3"/>
  <c r="O69" i="3"/>
  <c r="O74" i="3"/>
  <c r="O79" i="3"/>
  <c r="O81" i="3"/>
  <c r="O84" i="3"/>
  <c r="O88" i="3"/>
  <c r="O90" i="3"/>
  <c r="O92" i="3"/>
  <c r="O96" i="3"/>
  <c r="O98" i="3"/>
  <c r="O100" i="3"/>
  <c r="O110" i="3"/>
  <c r="O112" i="3"/>
  <c r="O115" i="3"/>
  <c r="O120" i="3"/>
  <c r="N120" i="3" s="1"/>
  <c r="O130" i="3"/>
  <c r="O132" i="3"/>
  <c r="O134" i="3"/>
  <c r="O137" i="3"/>
  <c r="O141" i="3"/>
  <c r="O143" i="3"/>
  <c r="M143" i="3" s="1"/>
  <c r="O147" i="3"/>
  <c r="O152" i="3"/>
  <c r="O162" i="3"/>
  <c r="O164" i="3"/>
  <c r="O166" i="3"/>
  <c r="O169" i="3"/>
  <c r="O173" i="3"/>
  <c r="N173" i="3" s="1"/>
  <c r="O175" i="3"/>
  <c r="O180" i="3"/>
  <c r="O186" i="3"/>
  <c r="O189" i="3"/>
  <c r="O194" i="3"/>
  <c r="O196" i="3"/>
  <c r="O199" i="3"/>
  <c r="O201" i="3"/>
  <c r="O203" i="3"/>
  <c r="O209" i="3"/>
  <c r="O211" i="3"/>
  <c r="N211" i="3" s="1"/>
  <c r="O217" i="3"/>
  <c r="O219" i="3"/>
  <c r="N219" i="3" s="1"/>
  <c r="O225" i="3"/>
  <c r="O230" i="3"/>
  <c r="O239" i="3"/>
  <c r="O247" i="3"/>
  <c r="O255" i="3"/>
  <c r="O259" i="3"/>
  <c r="O261" i="3"/>
  <c r="O264" i="3"/>
  <c r="N264" i="3" s="1"/>
  <c r="O268" i="3"/>
  <c r="O270" i="3"/>
  <c r="M270" i="3" s="1"/>
  <c r="O272" i="3"/>
  <c r="O274" i="3"/>
  <c r="O276" i="3"/>
  <c r="O281" i="3"/>
  <c r="O285" i="3"/>
  <c r="O289" i="3"/>
  <c r="O293" i="3"/>
  <c r="O311" i="3"/>
  <c r="O315" i="3"/>
  <c r="O322" i="3"/>
  <c r="O324" i="3"/>
  <c r="O327" i="3"/>
  <c r="O329" i="3"/>
  <c r="O334" i="3"/>
  <c r="O336" i="3"/>
  <c r="O341" i="3"/>
  <c r="O347" i="3"/>
  <c r="O354" i="3"/>
  <c r="O356" i="3"/>
  <c r="O359" i="3"/>
  <c r="N359" i="3" s="1"/>
  <c r="O361" i="3"/>
  <c r="O366" i="3"/>
  <c r="M366" i="3" s="1"/>
  <c r="O368" i="3"/>
  <c r="O373" i="3"/>
  <c r="O379" i="3"/>
  <c r="O386" i="3"/>
  <c r="O388" i="3"/>
  <c r="O391" i="3"/>
  <c r="O393" i="3"/>
  <c r="O398" i="3"/>
  <c r="O400" i="3"/>
  <c r="O405" i="3"/>
  <c r="O411" i="3"/>
  <c r="O418" i="3"/>
  <c r="L418" i="3" s="1"/>
  <c r="O420" i="3"/>
  <c r="O423" i="3"/>
  <c r="O425" i="3"/>
  <c r="O430" i="3"/>
  <c r="M430" i="3" s="1"/>
  <c r="O432" i="3"/>
  <c r="O437" i="3"/>
  <c r="O443" i="3"/>
  <c r="O450" i="3"/>
  <c r="L450" i="3" s="1"/>
  <c r="O452" i="3"/>
  <c r="O455" i="3"/>
  <c r="O457" i="3"/>
  <c r="O462" i="3"/>
  <c r="O464" i="3"/>
  <c r="O469" i="3"/>
  <c r="O475" i="3"/>
  <c r="O482" i="3"/>
  <c r="L482" i="3" s="1"/>
  <c r="O484" i="3"/>
  <c r="O486" i="3"/>
  <c r="O488" i="3"/>
  <c r="O493" i="3"/>
  <c r="O498" i="3"/>
  <c r="M498" i="3" s="1"/>
  <c r="O500" i="3"/>
  <c r="J6" i="3"/>
  <c r="J8" i="3"/>
  <c r="H8" i="3" s="1"/>
  <c r="J11" i="3"/>
  <c r="H11" i="3" s="1"/>
  <c r="J14" i="3"/>
  <c r="H14" i="3" s="1"/>
  <c r="J16" i="3"/>
  <c r="H16" i="3" s="1"/>
  <c r="J19" i="3"/>
  <c r="H19" i="3" s="1"/>
  <c r="J22" i="3"/>
  <c r="J24" i="3"/>
  <c r="H24" i="3" s="1"/>
  <c r="J27" i="3"/>
  <c r="H27" i="3" s="1"/>
  <c r="J30" i="3"/>
  <c r="H30" i="3" s="1"/>
  <c r="J32" i="3"/>
  <c r="H32" i="3" s="1"/>
  <c r="J35" i="3"/>
  <c r="H35" i="3" s="1"/>
  <c r="J38" i="3"/>
  <c r="J40" i="3"/>
  <c r="H40" i="3" s="1"/>
  <c r="J43" i="3"/>
  <c r="H43" i="3" s="1"/>
  <c r="J46" i="3"/>
  <c r="H46" i="3" s="1"/>
  <c r="J48" i="3"/>
  <c r="H48" i="3" s="1"/>
  <c r="J51" i="3"/>
  <c r="H51" i="3" s="1"/>
  <c r="J54" i="3"/>
  <c r="J56" i="3"/>
  <c r="H56" i="3" s="1"/>
  <c r="J59" i="3"/>
  <c r="J61" i="3"/>
  <c r="J66" i="3"/>
  <c r="J72" i="3"/>
  <c r="J75" i="3"/>
  <c r="J77" i="3"/>
  <c r="J82" i="3"/>
  <c r="J87" i="3"/>
  <c r="J91" i="3"/>
  <c r="I91" i="3" s="1"/>
  <c r="J93" i="3"/>
  <c r="J103" i="3"/>
  <c r="I103" i="3" s="1"/>
  <c r="J107" i="3"/>
  <c r="J109" i="3"/>
  <c r="J119" i="3"/>
  <c r="H119" i="3" s="1"/>
  <c r="J123" i="3"/>
  <c r="J125" i="3"/>
  <c r="I125" i="3" s="1"/>
  <c r="J135" i="3"/>
  <c r="J139" i="3"/>
  <c r="H139" i="3" s="1"/>
  <c r="J141" i="3"/>
  <c r="J151" i="3"/>
  <c r="J155" i="3"/>
  <c r="I155" i="3" s="1"/>
  <c r="J157" i="3"/>
  <c r="J167" i="3"/>
  <c r="I167" i="3" s="1"/>
  <c r="J169" i="3"/>
  <c r="H169" i="3" s="1"/>
  <c r="J174" i="3"/>
  <c r="J176" i="3"/>
  <c r="J182" i="3"/>
  <c r="J184" i="3"/>
  <c r="J190" i="3"/>
  <c r="J192" i="3"/>
  <c r="J198" i="3"/>
  <c r="J200" i="3"/>
  <c r="I200" i="3" s="1"/>
  <c r="J206" i="3"/>
  <c r="J208" i="3"/>
  <c r="H208" i="3" s="1"/>
  <c r="J214" i="3"/>
  <c r="J216" i="3"/>
  <c r="H216" i="3" s="1"/>
  <c r="J222" i="3"/>
  <c r="J224" i="3"/>
  <c r="J230" i="3"/>
  <c r="J232" i="3"/>
  <c r="H232" i="3" s="1"/>
  <c r="J238" i="3"/>
  <c r="J240" i="3"/>
  <c r="J245" i="3"/>
  <c r="J247" i="3"/>
  <c r="J249" i="3"/>
  <c r="J251" i="3"/>
  <c r="J255" i="3"/>
  <c r="J260" i="3"/>
  <c r="J271" i="3"/>
  <c r="J280" i="3"/>
  <c r="J284" i="3"/>
  <c r="J289" i="3"/>
  <c r="J291" i="3"/>
  <c r="J294" i="3"/>
  <c r="H294" i="3" s="1"/>
  <c r="J298" i="3"/>
  <c r="J300" i="3"/>
  <c r="J305" i="3"/>
  <c r="H305" i="3" s="1"/>
  <c r="J307" i="3"/>
  <c r="J309" i="3"/>
  <c r="J311" i="3"/>
  <c r="J313" i="3"/>
  <c r="J315" i="3"/>
  <c r="J319" i="3"/>
  <c r="J324" i="3"/>
  <c r="J335" i="3"/>
  <c r="J344" i="3"/>
  <c r="J348" i="3"/>
  <c r="J352" i="3"/>
  <c r="J354" i="3"/>
  <c r="J357" i="3"/>
  <c r="J367" i="3"/>
  <c r="J369" i="3"/>
  <c r="J372" i="3"/>
  <c r="J374" i="3"/>
  <c r="J379" i="3"/>
  <c r="J384" i="3"/>
  <c r="J386" i="3"/>
  <c r="J389" i="3"/>
  <c r="J399" i="3"/>
  <c r="J402" i="3"/>
  <c r="I402" i="3" s="1"/>
  <c r="J407" i="3"/>
  <c r="J410" i="3"/>
  <c r="J415" i="3"/>
  <c r="J418" i="3"/>
  <c r="J423" i="3"/>
  <c r="J426" i="3"/>
  <c r="J431" i="3"/>
  <c r="J434" i="3"/>
  <c r="I434" i="3" s="1"/>
  <c r="J439" i="3"/>
  <c r="J442" i="3"/>
  <c r="J450" i="3"/>
  <c r="J453" i="3"/>
  <c r="J455" i="3"/>
  <c r="H455" i="3" s="1"/>
  <c r="J460" i="3"/>
  <c r="J466" i="3"/>
  <c r="J469" i="3"/>
  <c r="J471" i="3"/>
  <c r="H471" i="3" s="1"/>
  <c r="J476" i="3"/>
  <c r="J482" i="3"/>
  <c r="J485" i="3"/>
  <c r="J487" i="3"/>
  <c r="H487" i="3" s="1"/>
  <c r="J492" i="3"/>
  <c r="J498" i="3"/>
  <c r="J4" i="3"/>
  <c r="H4" i="3" s="1"/>
  <c r="E7" i="3"/>
  <c r="C7" i="3" s="1"/>
  <c r="E10" i="3"/>
  <c r="C10" i="3" s="1"/>
  <c r="E12" i="3"/>
  <c r="C12" i="3" s="1"/>
  <c r="E15" i="3"/>
  <c r="C15" i="3" s="1"/>
  <c r="E18" i="3"/>
  <c r="E20" i="3"/>
  <c r="C20" i="3" s="1"/>
  <c r="E23" i="3"/>
  <c r="C23" i="3" s="1"/>
  <c r="E26" i="3"/>
  <c r="C26" i="3" s="1"/>
  <c r="E28" i="3"/>
  <c r="C28" i="3" s="1"/>
  <c r="E31" i="3"/>
  <c r="C31" i="3" s="1"/>
  <c r="E34" i="3"/>
  <c r="E36" i="3"/>
  <c r="C36" i="3" s="1"/>
  <c r="E39" i="3"/>
  <c r="C39" i="3" s="1"/>
  <c r="E42" i="3"/>
  <c r="C42" i="3" s="1"/>
  <c r="E44" i="3"/>
  <c r="C44" i="3" s="1"/>
  <c r="E47" i="3"/>
  <c r="C47" i="3" s="1"/>
  <c r="E50" i="3"/>
  <c r="E52" i="3"/>
  <c r="C52" i="3" s="1"/>
  <c r="E55" i="3"/>
  <c r="E57" i="3"/>
  <c r="C57" i="3" s="1"/>
  <c r="E90" i="3"/>
  <c r="E96" i="3"/>
  <c r="E99" i="3"/>
  <c r="E101" i="3"/>
  <c r="E106" i="3"/>
  <c r="E112" i="3"/>
  <c r="E115" i="3"/>
  <c r="E117" i="3"/>
  <c r="E122" i="3"/>
  <c r="E128" i="3"/>
  <c r="E131" i="3"/>
  <c r="E133" i="3"/>
  <c r="E138" i="3"/>
  <c r="E144" i="3"/>
  <c r="E147" i="3"/>
  <c r="E149" i="3"/>
  <c r="E153" i="3"/>
  <c r="E155" i="3"/>
  <c r="E157" i="3"/>
  <c r="D157" i="3" s="1"/>
  <c r="E163" i="3"/>
  <c r="E165" i="3"/>
  <c r="D165" i="3" s="1"/>
  <c r="E171" i="3"/>
  <c r="E173" i="3"/>
  <c r="D173" i="3" s="1"/>
  <c r="E176" i="3"/>
  <c r="D176" i="3" s="1"/>
  <c r="E182" i="3"/>
  <c r="E185" i="3"/>
  <c r="E187" i="3"/>
  <c r="E192" i="3"/>
  <c r="D192" i="3" s="1"/>
  <c r="E198" i="3"/>
  <c r="E201" i="3"/>
  <c r="E203" i="3"/>
  <c r="E208" i="3"/>
  <c r="E214" i="3"/>
  <c r="E217" i="3"/>
  <c r="E219" i="3"/>
  <c r="E224" i="3"/>
  <c r="D224" i="3" s="1"/>
  <c r="E230" i="3"/>
  <c r="E233" i="3"/>
  <c r="E237" i="3"/>
  <c r="E241" i="3"/>
  <c r="E245" i="3"/>
  <c r="E249" i="3"/>
  <c r="E253" i="3"/>
  <c r="E257" i="3"/>
  <c r="E261" i="3"/>
  <c r="E265" i="3"/>
  <c r="E269" i="3"/>
  <c r="E273" i="3"/>
  <c r="E277" i="3"/>
  <c r="E281" i="3"/>
  <c r="E285" i="3"/>
  <c r="E289" i="3"/>
  <c r="E293" i="3"/>
  <c r="E297" i="3"/>
  <c r="E301" i="3"/>
  <c r="E305" i="3"/>
  <c r="E309" i="3"/>
  <c r="E317" i="3"/>
  <c r="B318" i="3" s="1"/>
  <c r="E319" i="3"/>
  <c r="C319" i="3" s="1"/>
  <c r="E325" i="3"/>
  <c r="B326" i="3" s="1"/>
  <c r="E327" i="3"/>
  <c r="C327" i="3" s="1"/>
  <c r="E333" i="3"/>
  <c r="B334" i="3" s="1"/>
  <c r="E335" i="3"/>
  <c r="C335" i="3" s="1"/>
  <c r="E341" i="3"/>
  <c r="B342" i="3" s="1"/>
  <c r="E343" i="3"/>
  <c r="C343" i="3" s="1"/>
  <c r="E349" i="3"/>
  <c r="B349" i="3" s="1"/>
  <c r="E351" i="3"/>
  <c r="C351" i="3" s="1"/>
  <c r="E357" i="3"/>
  <c r="B358" i="3" s="1"/>
  <c r="E359" i="3"/>
  <c r="C359" i="3" s="1"/>
  <c r="E364" i="3"/>
  <c r="E368" i="3"/>
  <c r="E372" i="3"/>
  <c r="E376" i="3"/>
  <c r="E380" i="3"/>
  <c r="E384" i="3"/>
  <c r="E388" i="3"/>
  <c r="E392" i="3"/>
  <c r="E396" i="3"/>
  <c r="E400" i="3"/>
  <c r="E404" i="3"/>
  <c r="E408" i="3"/>
  <c r="E412" i="3"/>
  <c r="E416" i="3"/>
  <c r="E420" i="3"/>
  <c r="E424" i="3"/>
  <c r="E428" i="3"/>
  <c r="E432" i="3"/>
  <c r="E436" i="3"/>
  <c r="E440" i="3"/>
  <c r="E444" i="3"/>
  <c r="E448" i="3"/>
  <c r="E452" i="3"/>
  <c r="E456" i="3"/>
  <c r="E460" i="3"/>
  <c r="E464" i="3"/>
  <c r="E468" i="3"/>
  <c r="E472" i="3"/>
  <c r="E476" i="3"/>
  <c r="E480" i="3"/>
  <c r="E485" i="3"/>
  <c r="E489" i="3"/>
  <c r="E493" i="3"/>
  <c r="E497" i="3"/>
  <c r="C497" i="3" s="1"/>
  <c r="O5" i="3"/>
  <c r="M5" i="3" s="1"/>
  <c r="O7" i="3"/>
  <c r="M7" i="3" s="1"/>
  <c r="O10" i="3"/>
  <c r="M10" i="3" s="1"/>
  <c r="O13" i="3"/>
  <c r="O15" i="3"/>
  <c r="M15" i="3" s="1"/>
  <c r="O18" i="3"/>
  <c r="M18" i="3" s="1"/>
  <c r="O21" i="3"/>
  <c r="M21" i="3" s="1"/>
  <c r="O23" i="3"/>
  <c r="M23" i="3" s="1"/>
  <c r="O26" i="3"/>
  <c r="M26" i="3" s="1"/>
  <c r="O29" i="3"/>
  <c r="O31" i="3"/>
  <c r="M31" i="3" s="1"/>
  <c r="O34" i="3"/>
  <c r="M34" i="3" s="1"/>
  <c r="O37" i="3"/>
  <c r="M37" i="3" s="1"/>
  <c r="O39" i="3"/>
  <c r="M39" i="3" s="1"/>
  <c r="O42" i="3"/>
  <c r="M42" i="3" s="1"/>
  <c r="O47" i="3"/>
  <c r="M47" i="3" s="1"/>
  <c r="O50" i="3"/>
  <c r="M50" i="3" s="1"/>
  <c r="O55" i="3"/>
  <c r="M55" i="3" s="1"/>
  <c r="O59" i="3"/>
  <c r="O67" i="3"/>
  <c r="O71" i="3"/>
  <c r="O73" i="3"/>
  <c r="O76" i="3"/>
  <c r="O86" i="3"/>
  <c r="O89" i="3"/>
  <c r="M89" i="3" s="1"/>
  <c r="O94" i="3"/>
  <c r="O97" i="3"/>
  <c r="O102" i="3"/>
  <c r="O104" i="3"/>
  <c r="O107" i="3"/>
  <c r="O109" i="3"/>
  <c r="O114" i="3"/>
  <c r="O122" i="3"/>
  <c r="O124" i="3"/>
  <c r="O126" i="3"/>
  <c r="O129" i="3"/>
  <c r="O133" i="3"/>
  <c r="O135" i="3"/>
  <c r="O139" i="3"/>
  <c r="O144" i="3"/>
  <c r="M144" i="3" s="1"/>
  <c r="O154" i="3"/>
  <c r="O156" i="3"/>
  <c r="O158" i="3"/>
  <c r="O161" i="3"/>
  <c r="O165" i="3"/>
  <c r="M165" i="3" s="1"/>
  <c r="O167" i="3"/>
  <c r="O171" i="3"/>
  <c r="O176" i="3"/>
  <c r="O182" i="3"/>
  <c r="O185" i="3"/>
  <c r="O187" i="3"/>
  <c r="O193" i="3"/>
  <c r="O198" i="3"/>
  <c r="O207" i="3"/>
  <c r="O215" i="3"/>
  <c r="O223" i="3"/>
  <c r="O227" i="3"/>
  <c r="O229" i="3"/>
  <c r="O232" i="3"/>
  <c r="O236" i="3"/>
  <c r="O238" i="3"/>
  <c r="O240" i="3"/>
  <c r="O244" i="3"/>
  <c r="O246" i="3"/>
  <c r="O248" i="3"/>
  <c r="O252" i="3"/>
  <c r="O254" i="3"/>
  <c r="O256" i="3"/>
  <c r="O266" i="3"/>
  <c r="O271" i="3"/>
  <c r="O275" i="3"/>
  <c r="O278" i="3"/>
  <c r="O280" i="3"/>
  <c r="O282" i="3"/>
  <c r="M282" i="3" s="1"/>
  <c r="O284" i="3"/>
  <c r="O286" i="3"/>
  <c r="M286" i="3" s="1"/>
  <c r="O288" i="3"/>
  <c r="O290" i="3"/>
  <c r="O292" i="3"/>
  <c r="O297" i="3"/>
  <c r="O301" i="3"/>
  <c r="O305" i="3"/>
  <c r="O309" i="3"/>
  <c r="O317" i="3"/>
  <c r="O323" i="3"/>
  <c r="O330" i="3"/>
  <c r="M330" i="3" s="1"/>
  <c r="O332" i="3"/>
  <c r="O335" i="3"/>
  <c r="N335" i="3" s="1"/>
  <c r="O337" i="3"/>
  <c r="N337" i="3" s="1"/>
  <c r="O342" i="3"/>
  <c r="O344" i="3"/>
  <c r="O349" i="3"/>
  <c r="O355" i="3"/>
  <c r="N355" i="3" s="1"/>
  <c r="O362" i="3"/>
  <c r="M362" i="3" s="1"/>
  <c r="O364" i="3"/>
  <c r="O367" i="3"/>
  <c r="N367" i="3" s="1"/>
  <c r="O369" i="3"/>
  <c r="O374" i="3"/>
  <c r="O376" i="3"/>
  <c r="O381" i="3"/>
  <c r="O387" i="3"/>
  <c r="M387" i="3" s="1"/>
  <c r="O394" i="3"/>
  <c r="M394" i="3" s="1"/>
  <c r="O396" i="3"/>
  <c r="O399" i="3"/>
  <c r="N399" i="3" s="1"/>
  <c r="O401" i="3"/>
  <c r="N401" i="3" s="1"/>
  <c r="O406" i="3"/>
  <c r="O408" i="3"/>
  <c r="O413" i="3"/>
  <c r="O419" i="3"/>
  <c r="M419" i="3" s="1"/>
  <c r="O426" i="3"/>
  <c r="M426" i="3" s="1"/>
  <c r="O428" i="3"/>
  <c r="O431" i="3"/>
  <c r="N431" i="3" s="1"/>
  <c r="O433" i="3"/>
  <c r="M433" i="3" s="1"/>
  <c r="O438" i="3"/>
  <c r="O440" i="3"/>
  <c r="O445" i="3"/>
  <c r="O451" i="3"/>
  <c r="M451" i="3" s="1"/>
  <c r="O458" i="3"/>
  <c r="M458" i="3" s="1"/>
  <c r="O460" i="3"/>
  <c r="O463" i="3"/>
  <c r="N463" i="3" s="1"/>
  <c r="O465" i="3"/>
  <c r="N465" i="3" s="1"/>
  <c r="O470" i="3"/>
  <c r="O472" i="3"/>
  <c r="O477" i="3"/>
  <c r="O483" i="3"/>
  <c r="O487" i="3"/>
  <c r="O489" i="3"/>
  <c r="O499" i="3"/>
  <c r="N499" i="3" s="1"/>
  <c r="J9" i="3"/>
  <c r="H9" i="3" s="1"/>
  <c r="J17" i="3"/>
  <c r="H17" i="3" s="1"/>
  <c r="J25" i="3"/>
  <c r="H25" i="3" s="1"/>
  <c r="J33" i="3"/>
  <c r="H33" i="3" s="1"/>
  <c r="J41" i="3"/>
  <c r="H41" i="3" s="1"/>
  <c r="J49" i="3"/>
  <c r="J57" i="3"/>
  <c r="H57" i="3" s="1"/>
  <c r="J62" i="3"/>
  <c r="J68" i="3"/>
  <c r="J71" i="3"/>
  <c r="J73" i="3"/>
  <c r="H73" i="3" s="1"/>
  <c r="J78" i="3"/>
  <c r="J84" i="3"/>
  <c r="J89" i="3"/>
  <c r="J94" i="3"/>
  <c r="J96" i="3"/>
  <c r="J98" i="3"/>
  <c r="J100" i="3"/>
  <c r="J105" i="3"/>
  <c r="J110" i="3"/>
  <c r="H110" i="3" s="1"/>
  <c r="J112" i="3"/>
  <c r="J114" i="3"/>
  <c r="J116" i="3"/>
  <c r="J121" i="3"/>
  <c r="J126" i="3"/>
  <c r="J128" i="3"/>
  <c r="J130" i="3"/>
  <c r="J132" i="3"/>
  <c r="J137" i="3"/>
  <c r="J142" i="3"/>
  <c r="H142" i="3" s="1"/>
  <c r="J144" i="3"/>
  <c r="J146" i="3"/>
  <c r="J148" i="3"/>
  <c r="J153" i="3"/>
  <c r="J158" i="3"/>
  <c r="J160" i="3"/>
  <c r="J162" i="3"/>
  <c r="J164" i="3"/>
  <c r="J180" i="3"/>
  <c r="J188" i="3"/>
  <c r="J196" i="3"/>
  <c r="J204" i="3"/>
  <c r="J212" i="3"/>
  <c r="J220" i="3"/>
  <c r="J228" i="3"/>
  <c r="J236" i="3"/>
  <c r="J241" i="3"/>
  <c r="G241" i="3" s="1"/>
  <c r="J243" i="3"/>
  <c r="J246" i="3"/>
  <c r="H246" i="3" s="1"/>
  <c r="J250" i="3"/>
  <c r="J254" i="3"/>
  <c r="J256" i="3"/>
  <c r="I256" i="3" s="1"/>
  <c r="J261" i="3"/>
  <c r="I261" i="3" s="1"/>
  <c r="J263" i="3"/>
  <c r="J265" i="3"/>
  <c r="J267" i="3"/>
  <c r="J270" i="3"/>
  <c r="J272" i="3"/>
  <c r="I272" i="3" s="1"/>
  <c r="J276" i="3"/>
  <c r="J285" i="3"/>
  <c r="J290" i="3"/>
  <c r="H290" i="3" s="1"/>
  <c r="J296" i="3"/>
  <c r="J301" i="3"/>
  <c r="J306" i="3"/>
  <c r="J310" i="3"/>
  <c r="J314" i="3"/>
  <c r="J318" i="3"/>
  <c r="J320" i="3"/>
  <c r="I320" i="3" s="1"/>
  <c r="J325" i="3"/>
  <c r="I325" i="3" s="1"/>
  <c r="J327" i="3"/>
  <c r="J329" i="3"/>
  <c r="J331" i="3"/>
  <c r="J334" i="3"/>
  <c r="J336" i="3"/>
  <c r="I336" i="3" s="1"/>
  <c r="J340" i="3"/>
  <c r="J349" i="3"/>
  <c r="J359" i="3"/>
  <c r="G360" i="3" s="1"/>
  <c r="J361" i="3"/>
  <c r="J364" i="3"/>
  <c r="J366" i="3"/>
  <c r="J371" i="3"/>
  <c r="J376" i="3"/>
  <c r="J378" i="3"/>
  <c r="J381" i="3"/>
  <c r="J391" i="3"/>
  <c r="J393" i="3"/>
  <c r="J396" i="3"/>
  <c r="J398" i="3"/>
  <c r="J400" i="3"/>
  <c r="J406" i="3"/>
  <c r="J408" i="3"/>
  <c r="H408" i="3" s="1"/>
  <c r="J414" i="3"/>
  <c r="J416" i="3"/>
  <c r="H416" i="3" s="1"/>
  <c r="J422" i="3"/>
  <c r="J424" i="3"/>
  <c r="J430" i="3"/>
  <c r="J432" i="3"/>
  <c r="I432" i="3" s="1"/>
  <c r="J438" i="3"/>
  <c r="J440" i="3"/>
  <c r="J446" i="3"/>
  <c r="J449" i="3"/>
  <c r="J451" i="3"/>
  <c r="H451" i="3" s="1"/>
  <c r="J456" i="3"/>
  <c r="J462" i="3"/>
  <c r="J465" i="3"/>
  <c r="J467" i="3"/>
  <c r="H467" i="3" s="1"/>
  <c r="J472" i="3"/>
  <c r="J478" i="3"/>
  <c r="J481" i="3"/>
  <c r="AD1006" i="1"/>
  <c r="E8" i="4"/>
  <c r="C8" i="4" s="1"/>
  <c r="E492" i="4"/>
  <c r="E480" i="4"/>
  <c r="E468" i="4"/>
  <c r="E460" i="4"/>
  <c r="E444" i="4"/>
  <c r="E436" i="4"/>
  <c r="E428" i="4"/>
  <c r="E416" i="4"/>
  <c r="E404" i="4"/>
  <c r="E392" i="4"/>
  <c r="E380" i="4"/>
  <c r="E360" i="4"/>
  <c r="E348" i="4"/>
  <c r="E336" i="4"/>
  <c r="E324" i="4"/>
  <c r="E312" i="4"/>
  <c r="E300" i="4"/>
  <c r="E288" i="4"/>
  <c r="E276" i="4"/>
  <c r="E256" i="4"/>
  <c r="E244" i="4"/>
  <c r="E232" i="4"/>
  <c r="E220" i="4"/>
  <c r="E208" i="4"/>
  <c r="E196" i="4"/>
  <c r="E184" i="4"/>
  <c r="E164" i="4"/>
  <c r="E152" i="4"/>
  <c r="E140" i="4"/>
  <c r="E128" i="4"/>
  <c r="E116" i="4"/>
  <c r="E104" i="4"/>
  <c r="E92" i="4"/>
  <c r="E76" i="4"/>
  <c r="E60" i="4"/>
  <c r="E48" i="4"/>
  <c r="C48" i="4" s="1"/>
  <c r="E28" i="4"/>
  <c r="C28" i="4" s="1"/>
  <c r="J486" i="4"/>
  <c r="J474" i="4"/>
  <c r="J462" i="4"/>
  <c r="J450" i="4"/>
  <c r="J438" i="4"/>
  <c r="J426" i="4"/>
  <c r="J414" i="4"/>
  <c r="J398" i="4"/>
  <c r="J386" i="4"/>
  <c r="J374" i="4"/>
  <c r="J362" i="4"/>
  <c r="J350" i="4"/>
  <c r="J334" i="4"/>
  <c r="J322" i="4"/>
  <c r="J310" i="4"/>
  <c r="J298" i="4"/>
  <c r="J286" i="4"/>
  <c r="J270" i="4"/>
  <c r="J258" i="4"/>
  <c r="J242" i="4"/>
  <c r="J230" i="4"/>
  <c r="J218" i="4"/>
  <c r="J206" i="4"/>
  <c r="J194" i="4"/>
  <c r="J182" i="4"/>
  <c r="J170" i="4"/>
  <c r="J158" i="4"/>
  <c r="J146" i="4"/>
  <c r="J134" i="4"/>
  <c r="J114" i="4"/>
  <c r="J102" i="4"/>
  <c r="J90" i="4"/>
  <c r="J78" i="4"/>
  <c r="J66" i="4"/>
  <c r="J54" i="4"/>
  <c r="J42" i="4"/>
  <c r="J30" i="4"/>
  <c r="J10" i="4"/>
  <c r="J6" i="4"/>
  <c r="O489" i="4"/>
  <c r="M489" i="4" s="1"/>
  <c r="O478" i="4"/>
  <c r="M478" i="4" s="1"/>
  <c r="O468" i="4"/>
  <c r="O449" i="4"/>
  <c r="O442" i="4"/>
  <c r="M442" i="4" s="1"/>
  <c r="O437" i="4"/>
  <c r="O428" i="4"/>
  <c r="N428" i="4" s="1"/>
  <c r="O417" i="4"/>
  <c r="O410" i="4"/>
  <c r="M410" i="4" s="1"/>
  <c r="O405" i="4"/>
  <c r="O396" i="4"/>
  <c r="N396" i="4" s="1"/>
  <c r="O378" i="4"/>
  <c r="M378" i="4" s="1"/>
  <c r="O376" i="4"/>
  <c r="N376" i="4" s="1"/>
  <c r="O373" i="4"/>
  <c r="O371" i="4"/>
  <c r="M371" i="4" s="1"/>
  <c r="O364" i="4"/>
  <c r="N364" i="4" s="1"/>
  <c r="O358" i="4"/>
  <c r="O353" i="4"/>
  <c r="O351" i="4"/>
  <c r="M351" i="4" s="1"/>
  <c r="O346" i="4"/>
  <c r="M346" i="4" s="1"/>
  <c r="O344" i="4"/>
  <c r="N344" i="4" s="1"/>
  <c r="O341" i="4"/>
  <c r="O339" i="4"/>
  <c r="M339" i="4" s="1"/>
  <c r="O332" i="4"/>
  <c r="N332" i="4" s="1"/>
  <c r="O326" i="4"/>
  <c r="O321" i="4"/>
  <c r="O319" i="4"/>
  <c r="M319" i="4" s="1"/>
  <c r="O314" i="4"/>
  <c r="M314" i="4" s="1"/>
  <c r="O312" i="4"/>
  <c r="N312" i="4" s="1"/>
  <c r="O309" i="4"/>
  <c r="O307" i="4"/>
  <c r="O300" i="4"/>
  <c r="N300" i="4" s="1"/>
  <c r="O294" i="4"/>
  <c r="O289" i="4"/>
  <c r="O287" i="4"/>
  <c r="M287" i="4" s="1"/>
  <c r="O282" i="4"/>
  <c r="M282" i="4" s="1"/>
  <c r="O280" i="4"/>
  <c r="N280" i="4" s="1"/>
  <c r="O277" i="4"/>
  <c r="O275" i="4"/>
  <c r="M275" i="4" s="1"/>
  <c r="O268" i="4"/>
  <c r="N268" i="4" s="1"/>
  <c r="O262" i="4"/>
  <c r="O257" i="4"/>
  <c r="O255" i="4"/>
  <c r="O250" i="4"/>
  <c r="M250" i="4" s="1"/>
  <c r="O248" i="4"/>
  <c r="N248" i="4" s="1"/>
  <c r="O245" i="4"/>
  <c r="O243" i="4"/>
  <c r="M243" i="4" s="1"/>
  <c r="O236" i="4"/>
  <c r="N236" i="4" s="1"/>
  <c r="O230" i="4"/>
  <c r="O225" i="4"/>
  <c r="O223" i="4"/>
  <c r="M223" i="4" s="1"/>
  <c r="O218" i="4"/>
  <c r="N218" i="4" s="1"/>
  <c r="O216" i="4"/>
  <c r="N216" i="4" s="1"/>
  <c r="O213" i="4"/>
  <c r="O211" i="4"/>
  <c r="M211" i="4" s="1"/>
  <c r="O204" i="4"/>
  <c r="N204" i="4" s="1"/>
  <c r="O198" i="4"/>
  <c r="O193" i="4"/>
  <c r="O191" i="4"/>
  <c r="M191" i="4" s="1"/>
  <c r="O186" i="4"/>
  <c r="N186" i="4" s="1"/>
  <c r="O184" i="4"/>
  <c r="N184" i="4" s="1"/>
  <c r="O181" i="4"/>
  <c r="O179" i="4"/>
  <c r="M179" i="4" s="1"/>
  <c r="O170" i="4"/>
  <c r="O164" i="4"/>
  <c r="M164" i="4" s="1"/>
  <c r="O162" i="4"/>
  <c r="O159" i="4"/>
  <c r="O153" i="4"/>
  <c r="N153" i="4" s="1"/>
  <c r="O148" i="4"/>
  <c r="M148" i="4" s="1"/>
  <c r="O146" i="4"/>
  <c r="O143" i="4"/>
  <c r="O137" i="4"/>
  <c r="N137" i="4" s="1"/>
  <c r="O132" i="4"/>
  <c r="M132" i="4" s="1"/>
  <c r="O130" i="4"/>
  <c r="O127" i="4"/>
  <c r="O121" i="4"/>
  <c r="M121" i="4" s="1"/>
  <c r="O116" i="4"/>
  <c r="M116" i="4" s="1"/>
  <c r="O114" i="4"/>
  <c r="O111" i="4"/>
  <c r="O105" i="4"/>
  <c r="M105" i="4" s="1"/>
  <c r="O100" i="4"/>
  <c r="M100" i="4" s="1"/>
  <c r="O98" i="4"/>
  <c r="O95" i="4"/>
  <c r="O89" i="4"/>
  <c r="M89" i="4" s="1"/>
  <c r="O84" i="4"/>
  <c r="M84" i="4" s="1"/>
  <c r="O82" i="4"/>
  <c r="O79" i="4"/>
  <c r="O73" i="4"/>
  <c r="M73" i="4" s="1"/>
  <c r="O68" i="4"/>
  <c r="M68" i="4" s="1"/>
  <c r="O66" i="4"/>
  <c r="O63" i="4"/>
  <c r="O57" i="4"/>
  <c r="M57" i="4" s="1"/>
  <c r="O54" i="4"/>
  <c r="M54" i="4" s="1"/>
  <c r="O51" i="4"/>
  <c r="M51" i="4" s="1"/>
  <c r="O49" i="4"/>
  <c r="M49" i="4" s="1"/>
  <c r="O46" i="4"/>
  <c r="M46" i="4" s="1"/>
  <c r="O43" i="4"/>
  <c r="M43" i="4" s="1"/>
  <c r="O41" i="4"/>
  <c r="M41" i="4" s="1"/>
  <c r="O38" i="4"/>
  <c r="M38" i="4" s="1"/>
  <c r="O35" i="4"/>
  <c r="M35" i="4" s="1"/>
  <c r="O33" i="4"/>
  <c r="O30" i="4"/>
  <c r="M30" i="4" s="1"/>
  <c r="O27" i="4"/>
  <c r="M27" i="4" s="1"/>
  <c r="O25" i="4"/>
  <c r="O22" i="4"/>
  <c r="M22" i="4" s="1"/>
  <c r="O19" i="4"/>
  <c r="M19" i="4" s="1"/>
  <c r="O17" i="4"/>
  <c r="M17" i="4" s="1"/>
  <c r="O14" i="4"/>
  <c r="M14" i="4" s="1"/>
  <c r="O11" i="4"/>
  <c r="M11" i="4" s="1"/>
  <c r="O9" i="4"/>
  <c r="O6" i="4"/>
  <c r="M6" i="4" s="1"/>
  <c r="E499" i="3"/>
  <c r="E496" i="3"/>
  <c r="E494" i="3"/>
  <c r="E491" i="3"/>
  <c r="E488" i="3"/>
  <c r="E486" i="3"/>
  <c r="E483" i="3"/>
  <c r="E478" i="3"/>
  <c r="E475" i="3"/>
  <c r="E470" i="3"/>
  <c r="E467" i="3"/>
  <c r="E462" i="3"/>
  <c r="D462" i="3" s="1"/>
  <c r="E459" i="3"/>
  <c r="E454" i="3"/>
  <c r="E451" i="3"/>
  <c r="E446" i="3"/>
  <c r="E443" i="3"/>
  <c r="E438" i="3"/>
  <c r="D438" i="3" s="1"/>
  <c r="E435" i="3"/>
  <c r="E430" i="3"/>
  <c r="E427" i="3"/>
  <c r="E422" i="3"/>
  <c r="E419" i="3"/>
  <c r="E414" i="3"/>
  <c r="E411" i="3"/>
  <c r="E406" i="3"/>
  <c r="D406" i="3" s="1"/>
  <c r="E403" i="3"/>
  <c r="E398" i="3"/>
  <c r="D398" i="3" s="1"/>
  <c r="E395" i="3"/>
  <c r="E390" i="3"/>
  <c r="D390" i="3" s="1"/>
  <c r="E387" i="3"/>
  <c r="E382" i="3"/>
  <c r="E379" i="3"/>
  <c r="E374" i="3"/>
  <c r="E371" i="3"/>
  <c r="E366" i="3"/>
  <c r="D366" i="3" s="1"/>
  <c r="E363" i="3"/>
  <c r="E361" i="3"/>
  <c r="D361" i="3" s="1"/>
  <c r="E355" i="3"/>
  <c r="E353" i="3"/>
  <c r="C353" i="3" s="1"/>
  <c r="E347" i="3"/>
  <c r="E345" i="3"/>
  <c r="E339" i="3"/>
  <c r="E337" i="3"/>
  <c r="E331" i="3"/>
  <c r="E329" i="3"/>
  <c r="D329" i="3" s="1"/>
  <c r="E323" i="3"/>
  <c r="E321" i="3"/>
  <c r="D321" i="3" s="1"/>
  <c r="E315" i="3"/>
  <c r="E313" i="3"/>
  <c r="D313" i="3" s="1"/>
  <c r="E307" i="3"/>
  <c r="E299" i="3"/>
  <c r="E291" i="3"/>
  <c r="E283" i="3"/>
  <c r="E275" i="3"/>
  <c r="E267" i="3"/>
  <c r="B268" i="3" s="1"/>
  <c r="E259" i="3"/>
  <c r="E251" i="3"/>
  <c r="B252" i="3" s="1"/>
  <c r="E243" i="3"/>
  <c r="E235" i="3"/>
  <c r="E226" i="3"/>
  <c r="E223" i="3"/>
  <c r="D223" i="3" s="1"/>
  <c r="E211" i="3"/>
  <c r="D211" i="3" s="1"/>
  <c r="E205" i="3"/>
  <c r="E199" i="3"/>
  <c r="E196" i="3"/>
  <c r="E193" i="3"/>
  <c r="E186" i="3"/>
  <c r="E184" i="3"/>
  <c r="D184" i="3" s="1"/>
  <c r="E181" i="3"/>
  <c r="E174" i="3"/>
  <c r="E166" i="3"/>
  <c r="E158" i="3"/>
  <c r="E141" i="3"/>
  <c r="E135" i="3"/>
  <c r="E129" i="3"/>
  <c r="D129" i="3" s="1"/>
  <c r="E126" i="3"/>
  <c r="C126" i="3" s="1"/>
  <c r="E123" i="3"/>
  <c r="E116" i="3"/>
  <c r="E114" i="3"/>
  <c r="C114" i="3" s="1"/>
  <c r="E111" i="3"/>
  <c r="E104" i="3"/>
  <c r="E102" i="3"/>
  <c r="E92" i="3"/>
  <c r="E89" i="3"/>
  <c r="E81" i="3"/>
  <c r="C81" i="3" s="1"/>
  <c r="E73" i="3"/>
  <c r="E65" i="3"/>
  <c r="E56" i="3"/>
  <c r="E54" i="3"/>
  <c r="C54" i="3" s="1"/>
  <c r="E43" i="3"/>
  <c r="C43" i="3" s="1"/>
  <c r="E32" i="3"/>
  <c r="C32" i="3" s="1"/>
  <c r="E29" i="3"/>
  <c r="C29" i="3" s="1"/>
  <c r="E25" i="3"/>
  <c r="C25" i="3" s="1"/>
  <c r="E22" i="3"/>
  <c r="E11" i="3"/>
  <c r="C11" i="3" s="1"/>
  <c r="J494" i="3"/>
  <c r="J491" i="3"/>
  <c r="H491" i="3" s="1"/>
  <c r="J473" i="3"/>
  <c r="J464" i="3"/>
  <c r="I464" i="3" s="1"/>
  <c r="J459" i="3"/>
  <c r="H459" i="3" s="1"/>
  <c r="J452" i="3"/>
  <c r="I452" i="3" s="1"/>
  <c r="O500" i="8"/>
  <c r="O499" i="8"/>
  <c r="J496" i="8"/>
  <c r="O495" i="8"/>
  <c r="E495" i="8"/>
  <c r="O493" i="8"/>
  <c r="O492" i="8"/>
  <c r="E492" i="8"/>
  <c r="O490" i="8"/>
  <c r="O487" i="8"/>
  <c r="E486" i="8"/>
  <c r="J485" i="8"/>
  <c r="J484" i="8"/>
  <c r="O483" i="8"/>
  <c r="J480" i="8"/>
  <c r="O479" i="8"/>
  <c r="E479" i="8"/>
  <c r="O477" i="8"/>
  <c r="E477" i="8"/>
  <c r="J476" i="8"/>
  <c r="E475" i="8"/>
  <c r="J474" i="8"/>
  <c r="O473" i="8"/>
  <c r="J472" i="8"/>
  <c r="J471" i="8"/>
  <c r="O470" i="8"/>
  <c r="J469" i="8"/>
  <c r="O466" i="8"/>
  <c r="E464" i="8"/>
  <c r="E461" i="8"/>
  <c r="J459" i="8"/>
  <c r="J457" i="8"/>
  <c r="O456" i="8"/>
  <c r="E456" i="8"/>
  <c r="E455" i="8"/>
  <c r="J454" i="8"/>
  <c r="O452" i="8"/>
  <c r="O451" i="8"/>
  <c r="J448" i="8"/>
  <c r="O447" i="8"/>
  <c r="E447" i="8"/>
  <c r="O445" i="8"/>
  <c r="O444" i="8"/>
  <c r="E443" i="8"/>
  <c r="J442" i="8"/>
  <c r="E439" i="8"/>
  <c r="J438" i="8"/>
  <c r="O436" i="8"/>
  <c r="O434" i="8"/>
  <c r="J432" i="8"/>
  <c r="O431" i="8"/>
  <c r="J428" i="8"/>
  <c r="O427" i="8"/>
  <c r="E426" i="8"/>
  <c r="E424" i="8"/>
  <c r="O421" i="8"/>
  <c r="E421" i="8"/>
  <c r="O417" i="8"/>
  <c r="E417" i="8"/>
  <c r="J415" i="8"/>
  <c r="J413" i="8"/>
  <c r="E411" i="8"/>
  <c r="J410" i="8"/>
  <c r="E407" i="8"/>
  <c r="J406" i="8"/>
  <c r="O404" i="8"/>
  <c r="O402" i="8"/>
  <c r="O400" i="8"/>
  <c r="E400" i="8"/>
  <c r="E398" i="8"/>
  <c r="J397" i="8"/>
  <c r="J395" i="8"/>
  <c r="O394" i="8"/>
  <c r="O392" i="8"/>
  <c r="E392" i="8"/>
  <c r="E390" i="8"/>
  <c r="J389" i="8"/>
  <c r="J387" i="8"/>
  <c r="O386" i="8"/>
  <c r="O384" i="8"/>
  <c r="E384" i="8"/>
  <c r="E382" i="8"/>
  <c r="J381" i="8"/>
  <c r="J379" i="8"/>
  <c r="O378" i="8"/>
  <c r="O376" i="8"/>
  <c r="E376" i="8"/>
  <c r="E374" i="8"/>
  <c r="J373" i="8"/>
  <c r="J371" i="8"/>
  <c r="O370" i="8"/>
  <c r="O368" i="8"/>
  <c r="E368" i="8"/>
  <c r="E366" i="8"/>
  <c r="J365" i="8"/>
  <c r="J363" i="8"/>
  <c r="O362" i="8"/>
  <c r="O360" i="8"/>
  <c r="E360" i="8"/>
  <c r="E358" i="8"/>
  <c r="J357" i="8"/>
  <c r="J355" i="8"/>
  <c r="O354" i="8"/>
  <c r="O352" i="8"/>
  <c r="J351" i="8"/>
  <c r="J348" i="8"/>
  <c r="O346" i="8"/>
  <c r="O344" i="8"/>
  <c r="E344" i="8"/>
  <c r="J343" i="8"/>
  <c r="J342" i="8"/>
  <c r="O341" i="8"/>
  <c r="E340" i="8"/>
  <c r="E339" i="8"/>
  <c r="O335" i="8"/>
  <c r="O334" i="8"/>
  <c r="E334" i="8"/>
  <c r="J332" i="8"/>
  <c r="J331" i="8"/>
  <c r="E328" i="8"/>
  <c r="O326" i="8"/>
  <c r="J325" i="8"/>
  <c r="O322" i="8"/>
  <c r="J321" i="8"/>
  <c r="O320" i="8"/>
  <c r="O319" i="8"/>
  <c r="E319" i="8"/>
  <c r="J318" i="8"/>
  <c r="O316" i="8"/>
  <c r="O315" i="8"/>
  <c r="E314" i="8"/>
  <c r="O312" i="8"/>
  <c r="O311" i="8"/>
  <c r="E311" i="8"/>
  <c r="O309" i="8"/>
  <c r="E308" i="8"/>
  <c r="O306" i="8"/>
  <c r="J305" i="8"/>
  <c r="E304" i="8"/>
  <c r="J301" i="8"/>
  <c r="E300" i="8"/>
  <c r="J299" i="8"/>
  <c r="J298" i="8"/>
  <c r="O297" i="8"/>
  <c r="E297" i="8"/>
  <c r="J295" i="8"/>
  <c r="O294" i="8"/>
  <c r="O292" i="8"/>
  <c r="E292" i="8"/>
  <c r="E290" i="8"/>
  <c r="J289" i="8"/>
  <c r="J287" i="8"/>
  <c r="O286" i="8"/>
  <c r="O284" i="8"/>
  <c r="E284" i="8"/>
  <c r="E282" i="8"/>
  <c r="J281" i="8"/>
  <c r="J280" i="8"/>
  <c r="O279" i="8"/>
  <c r="J278" i="8"/>
  <c r="E277" i="8"/>
  <c r="O275" i="8"/>
  <c r="J274" i="8"/>
  <c r="E273" i="8"/>
  <c r="O271" i="8"/>
  <c r="J270" i="8"/>
  <c r="E269" i="8"/>
  <c r="O267" i="8"/>
  <c r="J500" i="8"/>
  <c r="E499" i="8"/>
  <c r="E498" i="8"/>
  <c r="J497" i="8"/>
  <c r="E496" i="8"/>
  <c r="E493" i="8"/>
  <c r="J491" i="8"/>
  <c r="J489" i="8"/>
  <c r="O488" i="8"/>
  <c r="E488" i="8"/>
  <c r="E487" i="8"/>
  <c r="J486" i="8"/>
  <c r="E483" i="8"/>
  <c r="E482" i="8"/>
  <c r="J481" i="8"/>
  <c r="E480" i="8"/>
  <c r="J477" i="8"/>
  <c r="O474" i="8"/>
  <c r="O471" i="8"/>
  <c r="E470" i="8"/>
  <c r="E468" i="8"/>
  <c r="J467" i="8"/>
  <c r="J465" i="8"/>
  <c r="O464" i="8"/>
  <c r="O462" i="8"/>
  <c r="E462" i="8"/>
  <c r="J461" i="8"/>
  <c r="J460" i="8"/>
  <c r="O459" i="8"/>
  <c r="E458" i="8"/>
  <c r="E457" i="8"/>
  <c r="O453" i="8"/>
  <c r="E453" i="8"/>
  <c r="J452" i="8"/>
  <c r="E451" i="8"/>
  <c r="E450" i="8"/>
  <c r="J449" i="8"/>
  <c r="E448" i="8"/>
  <c r="E445" i="8"/>
  <c r="E444" i="8"/>
  <c r="E442" i="8"/>
  <c r="O440" i="8"/>
  <c r="E440" i="8"/>
  <c r="E438" i="8"/>
  <c r="J437" i="8"/>
  <c r="E436" i="8"/>
  <c r="E435" i="8"/>
  <c r="J433" i="8"/>
  <c r="J431" i="8"/>
  <c r="E430" i="8"/>
  <c r="J429" i="8"/>
  <c r="J427" i="8"/>
  <c r="O426" i="8"/>
  <c r="J425" i="8"/>
  <c r="J424" i="8"/>
  <c r="O422" i="8"/>
  <c r="O420" i="8"/>
  <c r="J419" i="8"/>
  <c r="O418" i="8"/>
  <c r="O416" i="8"/>
  <c r="E416" i="8"/>
  <c r="O414" i="8"/>
  <c r="O413" i="8"/>
  <c r="E412" i="8"/>
  <c r="E410" i="8"/>
  <c r="O408" i="8"/>
  <c r="E408" i="8"/>
  <c r="E406" i="8"/>
  <c r="J405" i="8"/>
  <c r="E404" i="8"/>
  <c r="E403" i="8"/>
  <c r="J401" i="8"/>
  <c r="J400" i="8"/>
  <c r="O398" i="8"/>
  <c r="O397" i="8"/>
  <c r="E396" i="8"/>
  <c r="E395" i="8"/>
  <c r="J393" i="8"/>
  <c r="J392" i="8"/>
  <c r="O390" i="8"/>
  <c r="O389" i="8"/>
  <c r="E388" i="8"/>
  <c r="E387" i="8"/>
  <c r="J385" i="8"/>
  <c r="J384" i="8"/>
  <c r="O382" i="8"/>
  <c r="O381" i="8"/>
  <c r="E380" i="8"/>
  <c r="E379" i="8"/>
  <c r="J377" i="8"/>
  <c r="J376" i="8"/>
  <c r="O374" i="8"/>
  <c r="O373" i="8"/>
  <c r="E372" i="8"/>
  <c r="E371" i="8"/>
  <c r="J369" i="8"/>
  <c r="J368" i="8"/>
  <c r="O366" i="8"/>
  <c r="O365" i="8"/>
  <c r="E364" i="8"/>
  <c r="E363" i="8"/>
  <c r="J361" i="8"/>
  <c r="J360" i="8"/>
  <c r="O358" i="8"/>
  <c r="O357" i="8"/>
  <c r="E356" i="8"/>
  <c r="E355" i="8"/>
  <c r="J353" i="8"/>
  <c r="E352" i="8"/>
  <c r="E350" i="8"/>
  <c r="J349" i="8"/>
  <c r="O348" i="8"/>
  <c r="O347" i="8"/>
  <c r="E347" i="8"/>
  <c r="J345" i="8"/>
  <c r="J344" i="8"/>
  <c r="E341" i="8"/>
  <c r="J340" i="8"/>
  <c r="O339" i="8"/>
  <c r="J338" i="8"/>
  <c r="J337" i="8"/>
  <c r="O336" i="8"/>
  <c r="E335" i="8"/>
  <c r="J333" i="8"/>
  <c r="O332" i="8"/>
  <c r="O331" i="8"/>
  <c r="E331" i="8"/>
  <c r="J329" i="8"/>
  <c r="O328" i="8"/>
  <c r="E326" i="8"/>
  <c r="E324" i="8"/>
  <c r="E322" i="8"/>
  <c r="E321" i="8"/>
  <c r="O317" i="8"/>
  <c r="E317" i="8"/>
  <c r="J316" i="8"/>
  <c r="E315" i="8"/>
  <c r="J314" i="8"/>
  <c r="O313" i="8"/>
  <c r="E313" i="8"/>
  <c r="J312" i="8"/>
  <c r="J309" i="8"/>
  <c r="O308" i="8"/>
  <c r="J307" i="8"/>
  <c r="O304" i="8"/>
  <c r="O302" i="8"/>
  <c r="O300" i="8"/>
  <c r="O299" i="8"/>
  <c r="E296" i="8"/>
  <c r="E295" i="8"/>
  <c r="J293" i="8"/>
  <c r="J292" i="8"/>
  <c r="O290" i="8"/>
  <c r="O289" i="8"/>
  <c r="E288" i="8"/>
  <c r="E287" i="8"/>
  <c r="J285" i="8"/>
  <c r="J284" i="8"/>
  <c r="O282" i="8"/>
  <c r="O281" i="8"/>
  <c r="E281" i="8"/>
  <c r="E279" i="8"/>
  <c r="O277" i="8"/>
  <c r="J276" i="8"/>
  <c r="E275" i="8"/>
  <c r="O273" i="8"/>
  <c r="J272" i="8"/>
  <c r="E271" i="8"/>
  <c r="O269" i="8"/>
  <c r="J268" i="8"/>
  <c r="E267" i="8"/>
  <c r="O265" i="8"/>
  <c r="J264" i="8"/>
  <c r="E263" i="8"/>
  <c r="O261" i="8"/>
  <c r="J260" i="8"/>
  <c r="O259" i="8"/>
  <c r="J258" i="8"/>
  <c r="O257" i="8"/>
  <c r="J498" i="8"/>
  <c r="O496" i="8"/>
  <c r="O494" i="8"/>
  <c r="E494" i="8"/>
  <c r="J493" i="8"/>
  <c r="J492" i="8"/>
  <c r="O491" i="8"/>
  <c r="E490" i="8"/>
  <c r="E489" i="8"/>
  <c r="O485" i="8"/>
  <c r="O484" i="8"/>
  <c r="E484" i="8"/>
  <c r="J482" i="8"/>
  <c r="O480" i="8"/>
  <c r="O478" i="8"/>
  <c r="E478" i="8"/>
  <c r="E476" i="8"/>
  <c r="J475" i="8"/>
  <c r="J473" i="8"/>
  <c r="O472" i="8"/>
  <c r="E472" i="8"/>
  <c r="E471" i="8"/>
  <c r="J470" i="8"/>
  <c r="O468" i="8"/>
  <c r="O467" i="8"/>
  <c r="E466" i="8"/>
  <c r="E465" i="8"/>
  <c r="J463" i="8"/>
  <c r="J462" i="8"/>
  <c r="E459" i="8"/>
  <c r="J458" i="8"/>
  <c r="O457" i="8"/>
  <c r="J456" i="8"/>
  <c r="J455" i="8"/>
  <c r="O454" i="8"/>
  <c r="J453" i="8"/>
  <c r="J450" i="8"/>
  <c r="O448" i="8"/>
  <c r="O446" i="8"/>
  <c r="E446" i="8"/>
  <c r="J445" i="8"/>
  <c r="J444" i="8"/>
  <c r="O443" i="8"/>
  <c r="J441" i="8"/>
  <c r="J440" i="8"/>
  <c r="O439" i="8"/>
  <c r="O437" i="8"/>
  <c r="J436" i="8"/>
  <c r="O435" i="8"/>
  <c r="J434" i="8"/>
  <c r="O433" i="8"/>
  <c r="E433" i="8"/>
  <c r="O430" i="8"/>
  <c r="O429" i="8"/>
  <c r="E429" i="8"/>
  <c r="E427" i="8"/>
  <c r="O425" i="8"/>
  <c r="E425" i="8"/>
  <c r="O423" i="8"/>
  <c r="E423" i="8"/>
  <c r="J422" i="8"/>
  <c r="E420" i="8"/>
  <c r="E419" i="8"/>
  <c r="J418" i="8"/>
  <c r="J416" i="8"/>
  <c r="E415" i="8"/>
  <c r="J414" i="8"/>
  <c r="E413" i="8"/>
  <c r="J412" i="8"/>
  <c r="O411" i="8"/>
  <c r="J409" i="8"/>
  <c r="J408" i="8"/>
  <c r="O407" i="8"/>
  <c r="O405" i="8"/>
  <c r="J404" i="8"/>
  <c r="O403" i="8"/>
  <c r="J402" i="8"/>
  <c r="O401" i="8"/>
  <c r="E401" i="8"/>
  <c r="O399" i="8"/>
  <c r="E399" i="8"/>
  <c r="J398" i="8"/>
  <c r="E397" i="8"/>
  <c r="J396" i="8"/>
  <c r="O395" i="8"/>
  <c r="J394" i="8"/>
  <c r="O393" i="8"/>
  <c r="E393" i="8"/>
  <c r="O391" i="8"/>
  <c r="E391" i="8"/>
  <c r="J390" i="8"/>
  <c r="E389" i="8"/>
  <c r="J388" i="8"/>
  <c r="O387" i="8"/>
  <c r="J386" i="8"/>
  <c r="O385" i="8"/>
  <c r="E385" i="8"/>
  <c r="O383" i="8"/>
  <c r="E383" i="8"/>
  <c r="J382" i="8"/>
  <c r="E381" i="8"/>
  <c r="J380" i="8"/>
  <c r="O379" i="8"/>
  <c r="J378" i="8"/>
  <c r="O377" i="8"/>
  <c r="E377" i="8"/>
  <c r="O375" i="8"/>
  <c r="E375" i="8"/>
  <c r="J374" i="8"/>
  <c r="E373" i="8"/>
  <c r="J372" i="8"/>
  <c r="O371" i="8"/>
  <c r="J370" i="8"/>
  <c r="O369" i="8"/>
  <c r="E369" i="8"/>
  <c r="O367" i="8"/>
  <c r="E367" i="8"/>
  <c r="J366" i="8"/>
  <c r="E365" i="8"/>
  <c r="J364" i="8"/>
  <c r="O363" i="8"/>
  <c r="J362" i="8"/>
  <c r="E500" i="8"/>
  <c r="J499" i="8"/>
  <c r="O498" i="8"/>
  <c r="O497" i="8"/>
  <c r="E497" i="8"/>
  <c r="J495" i="8"/>
  <c r="J494" i="8"/>
  <c r="E491" i="8"/>
  <c r="J490" i="8"/>
  <c r="O489" i="8"/>
  <c r="J488" i="8"/>
  <c r="J487" i="8"/>
  <c r="O486" i="8"/>
  <c r="E485" i="8"/>
  <c r="J483" i="8"/>
  <c r="O482" i="8"/>
  <c r="O481" i="8"/>
  <c r="E481" i="8"/>
  <c r="J479" i="8"/>
  <c r="J478" i="8"/>
  <c r="O476" i="8"/>
  <c r="O475" i="8"/>
  <c r="E474" i="8"/>
  <c r="E473" i="8"/>
  <c r="O469" i="8"/>
  <c r="E469" i="8"/>
  <c r="J468" i="8"/>
  <c r="E467" i="8"/>
  <c r="J466" i="8"/>
  <c r="O465" i="8"/>
  <c r="J464" i="8"/>
  <c r="O463" i="8"/>
  <c r="E463" i="8"/>
  <c r="O461" i="8"/>
  <c r="O460" i="8"/>
  <c r="E460" i="8"/>
  <c r="O458" i="8"/>
  <c r="O455" i="8"/>
  <c r="E454" i="8"/>
  <c r="E452" i="8"/>
  <c r="J451" i="8"/>
  <c r="O450" i="8"/>
  <c r="O449" i="8"/>
  <c r="E449" i="8"/>
  <c r="J447" i="8"/>
  <c r="J446" i="8"/>
  <c r="J443" i="8"/>
  <c r="O442" i="8"/>
  <c r="O441" i="8"/>
  <c r="E441" i="8"/>
  <c r="J439" i="8"/>
  <c r="O438" i="8"/>
  <c r="E437" i="8"/>
  <c r="J435" i="8"/>
  <c r="E434" i="8"/>
  <c r="O432" i="8"/>
  <c r="E432" i="8"/>
  <c r="E431" i="8"/>
  <c r="J430" i="8"/>
  <c r="O428" i="8"/>
  <c r="E428" i="8"/>
  <c r="J426" i="8"/>
  <c r="O424" i="8"/>
  <c r="J423" i="8"/>
  <c r="E422" i="8"/>
  <c r="J421" i="8"/>
  <c r="J420" i="8"/>
  <c r="O419" i="8"/>
  <c r="E418" i="8"/>
  <c r="J417" i="8"/>
  <c r="O415" i="8"/>
  <c r="E414" i="8"/>
  <c r="O412" i="8"/>
  <c r="J411" i="8"/>
  <c r="O410" i="8"/>
  <c r="O409" i="8"/>
  <c r="E409" i="8"/>
  <c r="J407" i="8"/>
  <c r="O406" i="8"/>
  <c r="E405" i="8"/>
  <c r="J403" i="8"/>
  <c r="E402" i="8"/>
  <c r="J399" i="8"/>
  <c r="O396" i="8"/>
  <c r="E394" i="8"/>
  <c r="J391" i="8"/>
  <c r="O388" i="8"/>
  <c r="E386" i="8"/>
  <c r="J383" i="8"/>
  <c r="O380" i="8"/>
  <c r="E378" i="8"/>
  <c r="J375" i="8"/>
  <c r="O372" i="8"/>
  <c r="E370" i="8"/>
  <c r="J367" i="8"/>
  <c r="O364" i="8"/>
  <c r="E362" i="8"/>
  <c r="J359" i="8"/>
  <c r="O356" i="8"/>
  <c r="E354" i="8"/>
  <c r="O351" i="8"/>
  <c r="E351" i="8"/>
  <c r="J350" i="8"/>
  <c r="E349" i="8"/>
  <c r="E348" i="8"/>
  <c r="J347" i="8"/>
  <c r="E346" i="8"/>
  <c r="E343" i="8"/>
  <c r="J341" i="8"/>
  <c r="J339" i="8"/>
  <c r="O338" i="8"/>
  <c r="E338" i="8"/>
  <c r="E337" i="8"/>
  <c r="J336" i="8"/>
  <c r="E333" i="8"/>
  <c r="E332" i="8"/>
  <c r="J330" i="8"/>
  <c r="O329" i="8"/>
  <c r="J328" i="8"/>
  <c r="O327" i="8"/>
  <c r="E327" i="8"/>
  <c r="O325" i="8"/>
  <c r="E325" i="8"/>
  <c r="J324" i="8"/>
  <c r="O323" i="8"/>
  <c r="E323" i="8"/>
  <c r="E320" i="8"/>
  <c r="J319" i="8"/>
  <c r="E318" i="8"/>
  <c r="J315" i="8"/>
  <c r="J313" i="8"/>
  <c r="J311" i="8"/>
  <c r="J310" i="8"/>
  <c r="E307" i="8"/>
  <c r="O361" i="8"/>
  <c r="E359" i="8"/>
  <c r="J356" i="8"/>
  <c r="O353" i="8"/>
  <c r="J346" i="8"/>
  <c r="O343" i="8"/>
  <c r="J334" i="8"/>
  <c r="E329" i="8"/>
  <c r="J326" i="8"/>
  <c r="E310" i="8"/>
  <c r="O305" i="8"/>
  <c r="J304" i="8"/>
  <c r="E303" i="8"/>
  <c r="O301" i="8"/>
  <c r="O298" i="8"/>
  <c r="E280" i="8"/>
  <c r="O266" i="8"/>
  <c r="E265" i="8"/>
  <c r="E264" i="8"/>
  <c r="J262" i="8"/>
  <c r="J261" i="8"/>
  <c r="E259" i="8"/>
  <c r="E257" i="8"/>
  <c r="O255" i="8"/>
  <c r="J254" i="8"/>
  <c r="E253" i="8"/>
  <c r="O251" i="8"/>
  <c r="J250" i="8"/>
  <c r="E249" i="8"/>
  <c r="O247" i="8"/>
  <c r="J246" i="8"/>
  <c r="E245" i="8"/>
  <c r="O243" i="8"/>
  <c r="J242" i="8"/>
  <c r="E241" i="8"/>
  <c r="O239" i="8"/>
  <c r="J238" i="8"/>
  <c r="E237" i="8"/>
  <c r="O235" i="8"/>
  <c r="J234" i="8"/>
  <c r="E233" i="8"/>
  <c r="O231" i="8"/>
  <c r="J230" i="8"/>
  <c r="E229" i="8"/>
  <c r="O227" i="8"/>
  <c r="J226" i="8"/>
  <c r="E225" i="8"/>
  <c r="O223" i="8"/>
  <c r="J222" i="8"/>
  <c r="E221" i="8"/>
  <c r="E219" i="8"/>
  <c r="E218" i="8"/>
  <c r="J217" i="8"/>
  <c r="E216" i="8"/>
  <c r="O213" i="8"/>
  <c r="O212" i="8"/>
  <c r="E212" i="8"/>
  <c r="O210" i="8"/>
  <c r="J208" i="8"/>
  <c r="J207" i="8"/>
  <c r="O206" i="8"/>
  <c r="J205" i="8"/>
  <c r="E203" i="8"/>
  <c r="E202" i="8"/>
  <c r="J201" i="8"/>
  <c r="E200" i="8"/>
  <c r="O197" i="8"/>
  <c r="O196" i="8"/>
  <c r="E196" i="8"/>
  <c r="O194" i="8"/>
  <c r="E193" i="8"/>
  <c r="J192" i="8"/>
  <c r="J191" i="8"/>
  <c r="J189" i="8"/>
  <c r="O187" i="8"/>
  <c r="E187" i="8"/>
  <c r="E186" i="8"/>
  <c r="E184" i="8"/>
  <c r="J182" i="8"/>
  <c r="O181" i="8"/>
  <c r="O180" i="8"/>
  <c r="O178" i="8"/>
  <c r="E178" i="8"/>
  <c r="O174" i="8"/>
  <c r="O173" i="8"/>
  <c r="E173" i="8"/>
  <c r="J171" i="8"/>
  <c r="O169" i="8"/>
  <c r="E169" i="8"/>
  <c r="O166" i="8"/>
  <c r="O165" i="8"/>
  <c r="E165" i="8"/>
  <c r="J163" i="8"/>
  <c r="O161" i="8"/>
  <c r="E161" i="8"/>
  <c r="O159" i="8"/>
  <c r="J158" i="8"/>
  <c r="E157" i="8"/>
  <c r="O155" i="8"/>
  <c r="J154" i="8"/>
  <c r="E153" i="8"/>
  <c r="O151" i="8"/>
  <c r="J150" i="8"/>
  <c r="E149" i="8"/>
  <c r="O147" i="8"/>
  <c r="J146" i="8"/>
  <c r="E145" i="8"/>
  <c r="O143" i="8"/>
  <c r="J142" i="8"/>
  <c r="E141" i="8"/>
  <c r="O139" i="8"/>
  <c r="J138" i="8"/>
  <c r="E137" i="8"/>
  <c r="O135" i="8"/>
  <c r="J134" i="8"/>
  <c r="E133" i="8"/>
  <c r="O131" i="8"/>
  <c r="O129" i="8"/>
  <c r="J128" i="8"/>
  <c r="E127" i="8"/>
  <c r="O125" i="8"/>
  <c r="J124" i="8"/>
  <c r="E123" i="8"/>
  <c r="O121" i="8"/>
  <c r="J120" i="8"/>
  <c r="E119" i="8"/>
  <c r="O117" i="8"/>
  <c r="J116" i="8"/>
  <c r="E115" i="8"/>
  <c r="O113" i="8"/>
  <c r="J112" i="8"/>
  <c r="E111" i="8"/>
  <c r="O109" i="8"/>
  <c r="J108" i="8"/>
  <c r="E107" i="8"/>
  <c r="O105" i="8"/>
  <c r="J104" i="8"/>
  <c r="E103" i="8"/>
  <c r="O101" i="8"/>
  <c r="J100" i="8"/>
  <c r="E99" i="8"/>
  <c r="O97" i="8"/>
  <c r="J96" i="8"/>
  <c r="E95" i="8"/>
  <c r="O93" i="8"/>
  <c r="J92" i="8"/>
  <c r="E91" i="8"/>
  <c r="O89" i="8"/>
  <c r="J88" i="8"/>
  <c r="E87" i="8"/>
  <c r="O85" i="8"/>
  <c r="J84" i="8"/>
  <c r="E83" i="8"/>
  <c r="O81" i="8"/>
  <c r="J80" i="8"/>
  <c r="E79" i="8"/>
  <c r="O77" i="8"/>
  <c r="J76" i="8"/>
  <c r="E75" i="8"/>
  <c r="O73" i="8"/>
  <c r="J72" i="8"/>
  <c r="E71" i="8"/>
  <c r="J69" i="8"/>
  <c r="O68" i="8"/>
  <c r="O67" i="8"/>
  <c r="O65" i="8"/>
  <c r="E64" i="8"/>
  <c r="J63" i="8"/>
  <c r="J62" i="8"/>
  <c r="J60" i="8"/>
  <c r="O58" i="8"/>
  <c r="E58" i="8"/>
  <c r="E57" i="8"/>
  <c r="E56" i="8"/>
  <c r="J55" i="8"/>
  <c r="H55" i="8" s="1"/>
  <c r="O54" i="8"/>
  <c r="M54" i="8" s="1"/>
  <c r="O53" i="8"/>
  <c r="M53" i="8" s="1"/>
  <c r="E53" i="8"/>
  <c r="C53" i="8" s="1"/>
  <c r="E52" i="8"/>
  <c r="C52" i="8" s="1"/>
  <c r="E51" i="8"/>
  <c r="C51" i="8" s="1"/>
  <c r="J50" i="8"/>
  <c r="H50" i="8" s="1"/>
  <c r="J49" i="8"/>
  <c r="H49" i="8" s="1"/>
  <c r="J48" i="8"/>
  <c r="H48" i="8" s="1"/>
  <c r="O47" i="8"/>
  <c r="M47" i="8" s="1"/>
  <c r="O46" i="8"/>
  <c r="M46" i="8" s="1"/>
  <c r="O45" i="8"/>
  <c r="M45" i="8" s="1"/>
  <c r="E45" i="8"/>
  <c r="C45" i="8" s="1"/>
  <c r="E44" i="8"/>
  <c r="C44" i="8" s="1"/>
  <c r="E43" i="8"/>
  <c r="C43" i="8" s="1"/>
  <c r="J42" i="8"/>
  <c r="H42" i="8" s="1"/>
  <c r="J41" i="8"/>
  <c r="H41" i="8" s="1"/>
  <c r="J40" i="8"/>
  <c r="H40" i="8" s="1"/>
  <c r="O39" i="8"/>
  <c r="M39" i="8" s="1"/>
  <c r="O38" i="8"/>
  <c r="M38" i="8" s="1"/>
  <c r="O37" i="8"/>
  <c r="M37" i="8" s="1"/>
  <c r="E37" i="8"/>
  <c r="C37" i="8" s="1"/>
  <c r="E36" i="8"/>
  <c r="C36" i="8" s="1"/>
  <c r="E35" i="8"/>
  <c r="C35" i="8" s="1"/>
  <c r="J34" i="8"/>
  <c r="H34" i="8" s="1"/>
  <c r="J33" i="8"/>
  <c r="H33" i="8" s="1"/>
  <c r="J32" i="8"/>
  <c r="H32" i="8" s="1"/>
  <c r="O31" i="8"/>
  <c r="M31" i="8" s="1"/>
  <c r="O30" i="8"/>
  <c r="M30" i="8" s="1"/>
  <c r="O29" i="8"/>
  <c r="M29" i="8" s="1"/>
  <c r="E29" i="8"/>
  <c r="C29" i="8" s="1"/>
  <c r="E28" i="8"/>
  <c r="C28" i="8" s="1"/>
  <c r="E27" i="8"/>
  <c r="C27" i="8" s="1"/>
  <c r="J26" i="8"/>
  <c r="H26" i="8" s="1"/>
  <c r="J25" i="8"/>
  <c r="H25" i="8" s="1"/>
  <c r="J24" i="8"/>
  <c r="H24" i="8" s="1"/>
  <c r="O23" i="8"/>
  <c r="M23" i="8" s="1"/>
  <c r="O22" i="8"/>
  <c r="M22" i="8" s="1"/>
  <c r="O21" i="8"/>
  <c r="M21" i="8" s="1"/>
  <c r="E21" i="8"/>
  <c r="C21" i="8" s="1"/>
  <c r="E20" i="8"/>
  <c r="C20" i="8" s="1"/>
  <c r="E19" i="8"/>
  <c r="C19" i="8" s="1"/>
  <c r="J18" i="8"/>
  <c r="H18" i="8" s="1"/>
  <c r="J17" i="8"/>
  <c r="H17" i="8" s="1"/>
  <c r="J16" i="8"/>
  <c r="H16" i="8" s="1"/>
  <c r="O15" i="8"/>
  <c r="M15" i="8" s="1"/>
  <c r="O14" i="8"/>
  <c r="M14" i="8" s="1"/>
  <c r="O13" i="8"/>
  <c r="M13" i="8" s="1"/>
  <c r="E13" i="8"/>
  <c r="C13" i="8" s="1"/>
  <c r="E12" i="8"/>
  <c r="C12" i="8" s="1"/>
  <c r="E11" i="8"/>
  <c r="C11" i="8" s="1"/>
  <c r="J10" i="8"/>
  <c r="H10" i="8" s="1"/>
  <c r="J9" i="8"/>
  <c r="H9" i="8" s="1"/>
  <c r="J8" i="8"/>
  <c r="H8" i="8" s="1"/>
  <c r="O7" i="8"/>
  <c r="M7" i="8" s="1"/>
  <c r="O6" i="8"/>
  <c r="M6" i="8" s="1"/>
  <c r="O5" i="8"/>
  <c r="E5" i="8"/>
  <c r="E4" i="8"/>
  <c r="C4" i="8" s="1"/>
  <c r="E156" i="8"/>
  <c r="E154" i="8"/>
  <c r="J153" i="8"/>
  <c r="O150" i="8"/>
  <c r="O142" i="8"/>
  <c r="O136" i="8"/>
  <c r="E132" i="8"/>
  <c r="J131" i="8"/>
  <c r="J127" i="8"/>
  <c r="E114" i="8"/>
  <c r="O112" i="8"/>
  <c r="E106" i="8"/>
  <c r="O104" i="8"/>
  <c r="E98" i="8"/>
  <c r="O96" i="8"/>
  <c r="E90" i="8"/>
  <c r="O88" i="8"/>
  <c r="E82" i="8"/>
  <c r="O80" i="8"/>
  <c r="E74" i="8"/>
  <c r="O72" i="8"/>
  <c r="E66" i="8"/>
  <c r="E65" i="8"/>
  <c r="E63" i="8"/>
  <c r="J61" i="8"/>
  <c r="O59" i="8"/>
  <c r="J54" i="8"/>
  <c r="H54" i="8" s="1"/>
  <c r="O51" i="8"/>
  <c r="M51" i="8" s="1"/>
  <c r="E49" i="8"/>
  <c r="C49" i="8" s="1"/>
  <c r="E48" i="8"/>
  <c r="C48" i="8" s="1"/>
  <c r="E47" i="8"/>
  <c r="C47" i="8" s="1"/>
  <c r="J46" i="8"/>
  <c r="H46" i="8" s="1"/>
  <c r="O43" i="8"/>
  <c r="M43" i="8" s="1"/>
  <c r="E41" i="8"/>
  <c r="C41" i="8" s="1"/>
  <c r="E40" i="8"/>
  <c r="C40" i="8" s="1"/>
  <c r="E39" i="8"/>
  <c r="C39" i="8" s="1"/>
  <c r="J38" i="8"/>
  <c r="H38" i="8" s="1"/>
  <c r="O35" i="8"/>
  <c r="M35" i="8" s="1"/>
  <c r="E33" i="8"/>
  <c r="C33" i="8" s="1"/>
  <c r="E32" i="8"/>
  <c r="C32" i="8" s="1"/>
  <c r="E31" i="8"/>
  <c r="C31" i="8" s="1"/>
  <c r="J30" i="8"/>
  <c r="H30" i="8" s="1"/>
  <c r="O27" i="8"/>
  <c r="M27" i="8" s="1"/>
  <c r="E25" i="8"/>
  <c r="C25" i="8" s="1"/>
  <c r="E24" i="8"/>
  <c r="C24" i="8" s="1"/>
  <c r="E23" i="8"/>
  <c r="C23" i="8" s="1"/>
  <c r="J22" i="8"/>
  <c r="H22" i="8" s="1"/>
  <c r="O19" i="8"/>
  <c r="M19" i="8" s="1"/>
  <c r="E17" i="8"/>
  <c r="C17" i="8" s="1"/>
  <c r="E16" i="8"/>
  <c r="C16" i="8" s="1"/>
  <c r="E15" i="8"/>
  <c r="C15" i="8" s="1"/>
  <c r="J14" i="8"/>
  <c r="H14" i="8" s="1"/>
  <c r="O11" i="8"/>
  <c r="M11" i="8" s="1"/>
  <c r="E9" i="8"/>
  <c r="C9" i="8" s="1"/>
  <c r="E8" i="8"/>
  <c r="C8" i="8" s="1"/>
  <c r="E7" i="8"/>
  <c r="C7" i="8" s="1"/>
  <c r="J6" i="8"/>
  <c r="H6" i="8" s="1"/>
  <c r="E38" i="8"/>
  <c r="C38" i="8" s="1"/>
  <c r="O32" i="8"/>
  <c r="M32" i="8" s="1"/>
  <c r="E14" i="8"/>
  <c r="C14" i="8" s="1"/>
  <c r="J11" i="8"/>
  <c r="H11" i="8" s="1"/>
  <c r="E361" i="8"/>
  <c r="J358" i="8"/>
  <c r="O355" i="8"/>
  <c r="E353" i="8"/>
  <c r="O350" i="8"/>
  <c r="O345" i="8"/>
  <c r="O340" i="8"/>
  <c r="E336" i="8"/>
  <c r="O333" i="8"/>
  <c r="J323" i="8"/>
  <c r="J320" i="8"/>
  <c r="J317" i="8"/>
  <c r="O314" i="8"/>
  <c r="E312" i="8"/>
  <c r="E309" i="8"/>
  <c r="E305" i="8"/>
  <c r="E301" i="8"/>
  <c r="O295" i="8"/>
  <c r="J294" i="8"/>
  <c r="E293" i="8"/>
  <c r="O291" i="8"/>
  <c r="J290" i="8"/>
  <c r="E289" i="8"/>
  <c r="O287" i="8"/>
  <c r="J286" i="8"/>
  <c r="E285" i="8"/>
  <c r="O283" i="8"/>
  <c r="J282" i="8"/>
  <c r="O280" i="8"/>
  <c r="J279" i="8"/>
  <c r="E278" i="8"/>
  <c r="O276" i="8"/>
  <c r="J275" i="8"/>
  <c r="E274" i="8"/>
  <c r="O272" i="8"/>
  <c r="J271" i="8"/>
  <c r="E270" i="8"/>
  <c r="O268" i="8"/>
  <c r="J267" i="8"/>
  <c r="O264" i="8"/>
  <c r="E262" i="8"/>
  <c r="O258" i="8"/>
  <c r="J256" i="8"/>
  <c r="E255" i="8"/>
  <c r="O253" i="8"/>
  <c r="J252" i="8"/>
  <c r="E251" i="8"/>
  <c r="O249" i="8"/>
  <c r="J248" i="8"/>
  <c r="E247" i="8"/>
  <c r="O245" i="8"/>
  <c r="J244" i="8"/>
  <c r="E243" i="8"/>
  <c r="O241" i="8"/>
  <c r="J240" i="8"/>
  <c r="E239" i="8"/>
  <c r="O237" i="8"/>
  <c r="J236" i="8"/>
  <c r="E235" i="8"/>
  <c r="O233" i="8"/>
  <c r="J232" i="8"/>
  <c r="E231" i="8"/>
  <c r="O229" i="8"/>
  <c r="J228" i="8"/>
  <c r="E227" i="8"/>
  <c r="O225" i="8"/>
  <c r="J224" i="8"/>
  <c r="E223" i="8"/>
  <c r="O221" i="8"/>
  <c r="J220" i="8"/>
  <c r="J219" i="8"/>
  <c r="E217" i="8"/>
  <c r="O215" i="8"/>
  <c r="E215" i="8"/>
  <c r="E214" i="8"/>
  <c r="O211" i="8"/>
  <c r="J210" i="8"/>
  <c r="O209" i="8"/>
  <c r="O208" i="8"/>
  <c r="J206" i="8"/>
  <c r="E205" i="8"/>
  <c r="J204" i="8"/>
  <c r="J203" i="8"/>
  <c r="E201" i="8"/>
  <c r="O199" i="8"/>
  <c r="E199" i="8"/>
  <c r="E198" i="8"/>
  <c r="O195" i="8"/>
  <c r="J194" i="8"/>
  <c r="O193" i="8"/>
  <c r="O192" i="8"/>
  <c r="O190" i="8"/>
  <c r="E189" i="8"/>
  <c r="J188" i="8"/>
  <c r="J187" i="8"/>
  <c r="J185" i="8"/>
  <c r="O183" i="8"/>
  <c r="E183" i="8"/>
  <c r="E182" i="8"/>
  <c r="E180" i="8"/>
  <c r="J177" i="8"/>
  <c r="J176" i="8"/>
  <c r="O175" i="8"/>
  <c r="E174" i="8"/>
  <c r="J172" i="8"/>
  <c r="O171" i="8"/>
  <c r="O170" i="8"/>
  <c r="E170" i="8"/>
  <c r="J168" i="8"/>
  <c r="O167" i="8"/>
  <c r="E166" i="8"/>
  <c r="J164" i="8"/>
  <c r="O163" i="8"/>
  <c r="O162" i="8"/>
  <c r="E162" i="8"/>
  <c r="J160" i="8"/>
  <c r="E159" i="8"/>
  <c r="O157" i="8"/>
  <c r="J156" i="8"/>
  <c r="E155" i="8"/>
  <c r="O153" i="8"/>
  <c r="J152" i="8"/>
  <c r="E151" i="8"/>
  <c r="O149" i="8"/>
  <c r="J148" i="8"/>
  <c r="E147" i="8"/>
  <c r="O145" i="8"/>
  <c r="J144" i="8"/>
  <c r="E143" i="8"/>
  <c r="O141" i="8"/>
  <c r="J140" i="8"/>
  <c r="E139" i="8"/>
  <c r="O137" i="8"/>
  <c r="J136" i="8"/>
  <c r="E135" i="8"/>
  <c r="O133" i="8"/>
  <c r="J132" i="8"/>
  <c r="E131" i="8"/>
  <c r="J130" i="8"/>
  <c r="E129" i="8"/>
  <c r="O127" i="8"/>
  <c r="J126" i="8"/>
  <c r="E125" i="8"/>
  <c r="O123" i="8"/>
  <c r="J122" i="8"/>
  <c r="E121" i="8"/>
  <c r="O119" i="8"/>
  <c r="J118" i="8"/>
  <c r="E117" i="8"/>
  <c r="O115" i="8"/>
  <c r="J114" i="8"/>
  <c r="E113" i="8"/>
  <c r="O111" i="8"/>
  <c r="J110" i="8"/>
  <c r="E109" i="8"/>
  <c r="O107" i="8"/>
  <c r="J106" i="8"/>
  <c r="E105" i="8"/>
  <c r="O103" i="8"/>
  <c r="J102" i="8"/>
  <c r="E101" i="8"/>
  <c r="O99" i="8"/>
  <c r="J98" i="8"/>
  <c r="E97" i="8"/>
  <c r="O95" i="8"/>
  <c r="J94" i="8"/>
  <c r="E93" i="8"/>
  <c r="O91" i="8"/>
  <c r="J90" i="8"/>
  <c r="E89" i="8"/>
  <c r="O87" i="8"/>
  <c r="J86" i="8"/>
  <c r="E85" i="8"/>
  <c r="O83" i="8"/>
  <c r="J82" i="8"/>
  <c r="E81" i="8"/>
  <c r="O79" i="8"/>
  <c r="J78" i="8"/>
  <c r="E77" i="8"/>
  <c r="O75" i="8"/>
  <c r="J74" i="8"/>
  <c r="E73" i="8"/>
  <c r="O71" i="8"/>
  <c r="O69" i="8"/>
  <c r="E68" i="8"/>
  <c r="J67" i="8"/>
  <c r="J66" i="8"/>
  <c r="J64" i="8"/>
  <c r="O62" i="8"/>
  <c r="E62" i="8"/>
  <c r="E61" i="8"/>
  <c r="E59" i="8"/>
  <c r="J57" i="8"/>
  <c r="O56" i="8"/>
  <c r="M56" i="8" s="1"/>
  <c r="E55" i="8"/>
  <c r="O52" i="8"/>
  <c r="M52" i="8" s="1"/>
  <c r="E50" i="8"/>
  <c r="C50" i="8" s="1"/>
  <c r="J47" i="8"/>
  <c r="H47" i="8" s="1"/>
  <c r="O44" i="8"/>
  <c r="M44" i="8" s="1"/>
  <c r="E42" i="8"/>
  <c r="C42" i="8" s="1"/>
  <c r="J39" i="8"/>
  <c r="H39" i="8" s="1"/>
  <c r="O36" i="8"/>
  <c r="M36" i="8" s="1"/>
  <c r="E34" i="8"/>
  <c r="C34" i="8" s="1"/>
  <c r="J31" i="8"/>
  <c r="H31" i="8" s="1"/>
  <c r="O28" i="8"/>
  <c r="M28" i="8" s="1"/>
  <c r="E26" i="8"/>
  <c r="C26" i="8" s="1"/>
  <c r="J23" i="8"/>
  <c r="H23" i="8" s="1"/>
  <c r="O20" i="8"/>
  <c r="M20" i="8" s="1"/>
  <c r="E18" i="8"/>
  <c r="C18" i="8" s="1"/>
  <c r="J15" i="8"/>
  <c r="H15" i="8" s="1"/>
  <c r="O12" i="8"/>
  <c r="M12" i="8" s="1"/>
  <c r="E10" i="8"/>
  <c r="C10" i="8" s="1"/>
  <c r="J7" i="8"/>
  <c r="H7" i="8" s="1"/>
  <c r="O4" i="8"/>
  <c r="M4" i="8" s="1"/>
  <c r="O186" i="8"/>
  <c r="J181" i="8"/>
  <c r="E179" i="8"/>
  <c r="J178" i="8"/>
  <c r="E175" i="8"/>
  <c r="J174" i="8"/>
  <c r="J173" i="8"/>
  <c r="J169" i="8"/>
  <c r="O168" i="8"/>
  <c r="O164" i="8"/>
  <c r="O160" i="8"/>
  <c r="E158" i="8"/>
  <c r="O156" i="8"/>
  <c r="O152" i="8"/>
  <c r="E148" i="8"/>
  <c r="J147" i="8"/>
  <c r="E146" i="8"/>
  <c r="J145" i="8"/>
  <c r="J143" i="8"/>
  <c r="E142" i="8"/>
  <c r="O140" i="8"/>
  <c r="J135" i="8"/>
  <c r="E134" i="8"/>
  <c r="O132" i="8"/>
  <c r="E126" i="8"/>
  <c r="J123" i="8"/>
  <c r="E122" i="8"/>
  <c r="O120" i="8"/>
  <c r="J115" i="8"/>
  <c r="J111" i="8"/>
  <c r="J107" i="8"/>
  <c r="J103" i="8"/>
  <c r="J99" i="8"/>
  <c r="J95" i="8"/>
  <c r="J91" i="8"/>
  <c r="J87" i="8"/>
  <c r="J83" i="8"/>
  <c r="J79" i="8"/>
  <c r="J75" i="8"/>
  <c r="J71" i="8"/>
  <c r="J68" i="8"/>
  <c r="O60" i="8"/>
  <c r="J56" i="8"/>
  <c r="H56" i="8" s="1"/>
  <c r="J53" i="8"/>
  <c r="H53" i="8" s="1"/>
  <c r="O50" i="8"/>
  <c r="M50" i="8" s="1"/>
  <c r="J45" i="8"/>
  <c r="H45" i="8" s="1"/>
  <c r="O42" i="8"/>
  <c r="M42" i="8" s="1"/>
  <c r="J37" i="8"/>
  <c r="H37" i="8" s="1"/>
  <c r="O34" i="8"/>
  <c r="M34" i="8" s="1"/>
  <c r="J29" i="8"/>
  <c r="H29" i="8" s="1"/>
  <c r="O26" i="8"/>
  <c r="M26" i="8" s="1"/>
  <c r="J21" i="8"/>
  <c r="H21" i="8" s="1"/>
  <c r="O18" i="8"/>
  <c r="M18" i="8" s="1"/>
  <c r="J13" i="8"/>
  <c r="H13" i="8" s="1"/>
  <c r="O10" i="8"/>
  <c r="M10" i="8" s="1"/>
  <c r="J5" i="8"/>
  <c r="O40" i="8"/>
  <c r="M40" i="8" s="1"/>
  <c r="O16" i="8"/>
  <c r="M16" i="8" s="1"/>
  <c r="J352" i="8"/>
  <c r="O349" i="8"/>
  <c r="E345" i="8"/>
  <c r="O342" i="8"/>
  <c r="O337" i="8"/>
  <c r="J335" i="8"/>
  <c r="O330" i="8"/>
  <c r="J322" i="8"/>
  <c r="J308" i="8"/>
  <c r="J306" i="8"/>
  <c r="O303" i="8"/>
  <c r="J302" i="8"/>
  <c r="E298" i="8"/>
  <c r="O296" i="8"/>
  <c r="E294" i="8"/>
  <c r="J291" i="8"/>
  <c r="O288" i="8"/>
  <c r="E286" i="8"/>
  <c r="J283" i="8"/>
  <c r="J266" i="8"/>
  <c r="J265" i="8"/>
  <c r="O263" i="8"/>
  <c r="O262" i="8"/>
  <c r="E261" i="8"/>
  <c r="J259" i="8"/>
  <c r="J257" i="8"/>
  <c r="O256" i="8"/>
  <c r="J255" i="8"/>
  <c r="O254" i="8"/>
  <c r="E254" i="8"/>
  <c r="O252" i="8"/>
  <c r="E252" i="8"/>
  <c r="J251" i="8"/>
  <c r="E250" i="8"/>
  <c r="J249" i="8"/>
  <c r="O248" i="8"/>
  <c r="J247" i="8"/>
  <c r="O246" i="8"/>
  <c r="E246" i="8"/>
  <c r="O244" i="8"/>
  <c r="E244" i="8"/>
  <c r="J243" i="8"/>
  <c r="E242" i="8"/>
  <c r="J241" i="8"/>
  <c r="O240" i="8"/>
  <c r="J239" i="8"/>
  <c r="O238" i="8"/>
  <c r="E238" i="8"/>
  <c r="O236" i="8"/>
  <c r="E236" i="8"/>
  <c r="J235" i="8"/>
  <c r="E234" i="8"/>
  <c r="J233" i="8"/>
  <c r="O232" i="8"/>
  <c r="J231" i="8"/>
  <c r="O230" i="8"/>
  <c r="E230" i="8"/>
  <c r="O228" i="8"/>
  <c r="E228" i="8"/>
  <c r="J227" i="8"/>
  <c r="E226" i="8"/>
  <c r="J225" i="8"/>
  <c r="O224" i="8"/>
  <c r="J223" i="8"/>
  <c r="O222" i="8"/>
  <c r="E222" i="8"/>
  <c r="O220" i="8"/>
  <c r="E220" i="8"/>
  <c r="O218" i="8"/>
  <c r="J216" i="8"/>
  <c r="J215" i="8"/>
  <c r="O214" i="8"/>
  <c r="J213" i="8"/>
  <c r="E211" i="8"/>
  <c r="E210" i="8"/>
  <c r="J209" i="8"/>
  <c r="E208" i="8"/>
  <c r="O205" i="8"/>
  <c r="O204" i="8"/>
  <c r="E204" i="8"/>
  <c r="O202" i="8"/>
  <c r="J200" i="8"/>
  <c r="J199" i="8"/>
  <c r="O198" i="8"/>
  <c r="J197" i="8"/>
  <c r="E195" i="8"/>
  <c r="E194" i="8"/>
  <c r="E192" i="8"/>
  <c r="J190" i="8"/>
  <c r="O189" i="8"/>
  <c r="O188" i="8"/>
  <c r="E185" i="8"/>
  <c r="J184" i="8"/>
  <c r="J183" i="8"/>
  <c r="O179" i="8"/>
  <c r="O176" i="8"/>
  <c r="O172" i="8"/>
  <c r="E167" i="8"/>
  <c r="J166" i="8"/>
  <c r="J165" i="8"/>
  <c r="J161" i="8"/>
  <c r="J159" i="8"/>
  <c r="O158" i="8"/>
  <c r="J155" i="8"/>
  <c r="J151" i="8"/>
  <c r="E150" i="8"/>
  <c r="O148" i="8"/>
  <c r="O144" i="8"/>
  <c r="E140" i="8"/>
  <c r="J139" i="8"/>
  <c r="E138" i="8"/>
  <c r="J137" i="8"/>
  <c r="O134" i="8"/>
  <c r="E130" i="8"/>
  <c r="O128" i="8"/>
  <c r="O124" i="8"/>
  <c r="J119" i="8"/>
  <c r="E118" i="8"/>
  <c r="O116" i="8"/>
  <c r="E110" i="8"/>
  <c r="O108" i="8"/>
  <c r="E102" i="8"/>
  <c r="O100" i="8"/>
  <c r="E94" i="8"/>
  <c r="O92" i="8"/>
  <c r="E86" i="8"/>
  <c r="O84" i="8"/>
  <c r="E78" i="8"/>
  <c r="O76" i="8"/>
  <c r="J70" i="8"/>
  <c r="O66" i="8"/>
  <c r="O57" i="8"/>
  <c r="J52" i="8"/>
  <c r="H52" i="8" s="1"/>
  <c r="O49" i="8"/>
  <c r="M49" i="8" s="1"/>
  <c r="J44" i="8"/>
  <c r="H44" i="8" s="1"/>
  <c r="O41" i="8"/>
  <c r="M41" i="8" s="1"/>
  <c r="J36" i="8"/>
  <c r="H36" i="8" s="1"/>
  <c r="O33" i="8"/>
  <c r="M33" i="8" s="1"/>
  <c r="J28" i="8"/>
  <c r="H28" i="8" s="1"/>
  <c r="O25" i="8"/>
  <c r="M25" i="8" s="1"/>
  <c r="J20" i="8"/>
  <c r="H20" i="8" s="1"/>
  <c r="O17" i="8"/>
  <c r="M17" i="8" s="1"/>
  <c r="J12" i="8"/>
  <c r="H12" i="8" s="1"/>
  <c r="O9" i="8"/>
  <c r="M9" i="8" s="1"/>
  <c r="J4" i="8"/>
  <c r="H4" i="8" s="1"/>
  <c r="J35" i="8"/>
  <c r="H35" i="8" s="1"/>
  <c r="O24" i="8"/>
  <c r="M24" i="8" s="1"/>
  <c r="E6" i="8"/>
  <c r="C6" i="8" s="1"/>
  <c r="O359" i="8"/>
  <c r="E357" i="8"/>
  <c r="J354" i="8"/>
  <c r="E342" i="8"/>
  <c r="E330" i="8"/>
  <c r="J327" i="8"/>
  <c r="O324" i="8"/>
  <c r="O321" i="8"/>
  <c r="O318" i="8"/>
  <c r="E316" i="8"/>
  <c r="O310" i="8"/>
  <c r="O307" i="8"/>
  <c r="E306" i="8"/>
  <c r="J303" i="8"/>
  <c r="E302" i="8"/>
  <c r="J300" i="8"/>
  <c r="E299" i="8"/>
  <c r="J297" i="8"/>
  <c r="J296" i="8"/>
  <c r="O293" i="8"/>
  <c r="E291" i="8"/>
  <c r="J288" i="8"/>
  <c r="O285" i="8"/>
  <c r="E283" i="8"/>
  <c r="O278" i="8"/>
  <c r="J277" i="8"/>
  <c r="E276" i="8"/>
  <c r="O274" i="8"/>
  <c r="J273" i="8"/>
  <c r="E272" i="8"/>
  <c r="O270" i="8"/>
  <c r="J269" i="8"/>
  <c r="E268" i="8"/>
  <c r="E266" i="8"/>
  <c r="J263" i="8"/>
  <c r="O260" i="8"/>
  <c r="E260" i="8"/>
  <c r="E258" i="8"/>
  <c r="E256" i="8"/>
  <c r="J253" i="8"/>
  <c r="O250" i="8"/>
  <c r="E248" i="8"/>
  <c r="J245" i="8"/>
  <c r="O242" i="8"/>
  <c r="E240" i="8"/>
  <c r="J237" i="8"/>
  <c r="O234" i="8"/>
  <c r="E232" i="8"/>
  <c r="J229" i="8"/>
  <c r="O226" i="8"/>
  <c r="E224" i="8"/>
  <c r="J221" i="8"/>
  <c r="O219" i="8"/>
  <c r="J218" i="8"/>
  <c r="O217" i="8"/>
  <c r="O216" i="8"/>
  <c r="J214" i="8"/>
  <c r="E213" i="8"/>
  <c r="J212" i="8"/>
  <c r="J211" i="8"/>
  <c r="E209" i="8"/>
  <c r="O207" i="8"/>
  <c r="E207" i="8"/>
  <c r="E206" i="8"/>
  <c r="O203" i="8"/>
  <c r="J202" i="8"/>
  <c r="O201" i="8"/>
  <c r="O200" i="8"/>
  <c r="J198" i="8"/>
  <c r="E197" i="8"/>
  <c r="J196" i="8"/>
  <c r="J195" i="8"/>
  <c r="J193" i="8"/>
  <c r="O191" i="8"/>
  <c r="E191" i="8"/>
  <c r="E190" i="8"/>
  <c r="E188" i="8"/>
  <c r="J186" i="8"/>
  <c r="O185" i="8"/>
  <c r="O184" i="8"/>
  <c r="O182" i="8"/>
  <c r="E181" i="8"/>
  <c r="J180" i="8"/>
  <c r="J179" i="8"/>
  <c r="O177" i="8"/>
  <c r="E177" i="8"/>
  <c r="E176" i="8"/>
  <c r="J175" i="8"/>
  <c r="E172" i="8"/>
  <c r="E171" i="8"/>
  <c r="J170" i="8"/>
  <c r="E168" i="8"/>
  <c r="J167" i="8"/>
  <c r="E164" i="8"/>
  <c r="E163" i="8"/>
  <c r="J162" i="8"/>
  <c r="E160" i="8"/>
  <c r="J157" i="8"/>
  <c r="O154" i="8"/>
  <c r="E152" i="8"/>
  <c r="J149" i="8"/>
  <c r="O146" i="8"/>
  <c r="E144" i="8"/>
  <c r="J141" i="8"/>
  <c r="O138" i="8"/>
  <c r="E136" i="8"/>
  <c r="J133" i="8"/>
  <c r="O130" i="8"/>
  <c r="J129" i="8"/>
  <c r="E128" i="8"/>
  <c r="O126" i="8"/>
  <c r="J125" i="8"/>
  <c r="E124" i="8"/>
  <c r="O122" i="8"/>
  <c r="J121" i="8"/>
  <c r="E120" i="8"/>
  <c r="O118" i="8"/>
  <c r="J117" i="8"/>
  <c r="E116" i="8"/>
  <c r="O114" i="8"/>
  <c r="J113" i="8"/>
  <c r="E112" i="8"/>
  <c r="O110" i="8"/>
  <c r="J109" i="8"/>
  <c r="E108" i="8"/>
  <c r="O106" i="8"/>
  <c r="J105" i="8"/>
  <c r="E104" i="8"/>
  <c r="O102" i="8"/>
  <c r="J101" i="8"/>
  <c r="E100" i="8"/>
  <c r="O98" i="8"/>
  <c r="J97" i="8"/>
  <c r="E96" i="8"/>
  <c r="O94" i="8"/>
  <c r="J93" i="8"/>
  <c r="E92" i="8"/>
  <c r="O90" i="8"/>
  <c r="J89" i="8"/>
  <c r="E88" i="8"/>
  <c r="O86" i="8"/>
  <c r="J85" i="8"/>
  <c r="E84" i="8"/>
  <c r="O82" i="8"/>
  <c r="J81" i="8"/>
  <c r="E80" i="8"/>
  <c r="O78" i="8"/>
  <c r="J77" i="8"/>
  <c r="E76" i="8"/>
  <c r="O74" i="8"/>
  <c r="J73" i="8"/>
  <c r="E72" i="8"/>
  <c r="O70" i="8"/>
  <c r="E70" i="8"/>
  <c r="E69" i="8"/>
  <c r="E67" i="8"/>
  <c r="J65" i="8"/>
  <c r="O64" i="8"/>
  <c r="O63" i="8"/>
  <c r="O61" i="8"/>
  <c r="E60" i="8"/>
  <c r="J59" i="8"/>
  <c r="J58" i="8"/>
  <c r="O55" i="8"/>
  <c r="M55" i="8" s="1"/>
  <c r="E54" i="8"/>
  <c r="C54" i="8" s="1"/>
  <c r="J51" i="8"/>
  <c r="H51" i="8" s="1"/>
  <c r="O48" i="8"/>
  <c r="M48" i="8" s="1"/>
  <c r="E46" i="8"/>
  <c r="C46" i="8" s="1"/>
  <c r="J43" i="8"/>
  <c r="H43" i="8" s="1"/>
  <c r="E30" i="8"/>
  <c r="C30" i="8" s="1"/>
  <c r="J27" i="8"/>
  <c r="H27" i="8" s="1"/>
  <c r="E22" i="8"/>
  <c r="C22" i="8" s="1"/>
  <c r="J19" i="8"/>
  <c r="H19" i="8" s="1"/>
  <c r="O8" i="8"/>
  <c r="M8" i="8" s="1"/>
  <c r="E12" i="4"/>
  <c r="C12" i="4" s="1"/>
  <c r="E496" i="4"/>
  <c r="E488" i="4"/>
  <c r="E472" i="4"/>
  <c r="E456" i="4"/>
  <c r="E448" i="4"/>
  <c r="E432" i="4"/>
  <c r="E420" i="4"/>
  <c r="E408" i="4"/>
  <c r="E396" i="4"/>
  <c r="E384" i="4"/>
  <c r="E376" i="4"/>
  <c r="E368" i="4"/>
  <c r="E356" i="4"/>
  <c r="E340" i="4"/>
  <c r="E328" i="4"/>
  <c r="E320" i="4"/>
  <c r="E308" i="4"/>
  <c r="E296" i="4"/>
  <c r="E284" i="4"/>
  <c r="E272" i="4"/>
  <c r="E260" i="4"/>
  <c r="E248" i="4"/>
  <c r="E236" i="4"/>
  <c r="E224" i="4"/>
  <c r="E212" i="4"/>
  <c r="E200" i="4"/>
  <c r="E188" i="4"/>
  <c r="E176" i="4"/>
  <c r="E168" i="4"/>
  <c r="E156" i="4"/>
  <c r="E144" i="4"/>
  <c r="E132" i="4"/>
  <c r="E120" i="4"/>
  <c r="E108" i="4"/>
  <c r="E96" i="4"/>
  <c r="E88" i="4"/>
  <c r="E80" i="4"/>
  <c r="E68" i="4"/>
  <c r="E52" i="4"/>
  <c r="C52" i="4" s="1"/>
  <c r="E40" i="4"/>
  <c r="C40" i="4" s="1"/>
  <c r="E32" i="4"/>
  <c r="C32" i="4" s="1"/>
  <c r="E24" i="4"/>
  <c r="C24" i="4" s="1"/>
  <c r="J498" i="4"/>
  <c r="J490" i="4"/>
  <c r="J478" i="4"/>
  <c r="J466" i="4"/>
  <c r="J454" i="4"/>
  <c r="J442" i="4"/>
  <c r="J430" i="4"/>
  <c r="J418" i="4"/>
  <c r="J406" i="4"/>
  <c r="J394" i="4"/>
  <c r="J382" i="4"/>
  <c r="J370" i="4"/>
  <c r="J358" i="4"/>
  <c r="J346" i="4"/>
  <c r="J338" i="4"/>
  <c r="J326" i="4"/>
  <c r="J314" i="4"/>
  <c r="J302" i="4"/>
  <c r="J290" i="4"/>
  <c r="J278" i="4"/>
  <c r="J266" i="4"/>
  <c r="J254" i="4"/>
  <c r="J246" i="4"/>
  <c r="J234" i="4"/>
  <c r="J222" i="4"/>
  <c r="J214" i="4"/>
  <c r="J202" i="4"/>
  <c r="J186" i="4"/>
  <c r="J174" i="4"/>
  <c r="J166" i="4"/>
  <c r="J150" i="4"/>
  <c r="J138" i="4"/>
  <c r="J130" i="4"/>
  <c r="J122" i="4"/>
  <c r="J106" i="4"/>
  <c r="J94" i="4"/>
  <c r="J86" i="4"/>
  <c r="J70" i="4"/>
  <c r="J58" i="4"/>
  <c r="J46" i="4"/>
  <c r="J38" i="4"/>
  <c r="J22" i="4"/>
  <c r="J18" i="4"/>
  <c r="O500" i="4"/>
  <c r="O487" i="4"/>
  <c r="O471" i="4"/>
  <c r="O462" i="4"/>
  <c r="M462" i="4" s="1"/>
  <c r="O447" i="4"/>
  <c r="M447" i="4" s="1"/>
  <c r="O440" i="4"/>
  <c r="N440" i="4" s="1"/>
  <c r="O435" i="4"/>
  <c r="M435" i="4" s="1"/>
  <c r="O422" i="4"/>
  <c r="O415" i="4"/>
  <c r="M415" i="4" s="1"/>
  <c r="O408" i="4"/>
  <c r="N408" i="4" s="1"/>
  <c r="O403" i="4"/>
  <c r="M403" i="4" s="1"/>
  <c r="O390" i="4"/>
  <c r="O385" i="4"/>
  <c r="O383" i="4"/>
  <c r="M383" i="4" s="1"/>
  <c r="E498" i="10"/>
  <c r="J496" i="10"/>
  <c r="O495" i="10"/>
  <c r="E495" i="10"/>
  <c r="J494" i="10"/>
  <c r="O493" i="10"/>
  <c r="E493" i="10"/>
  <c r="E492" i="10"/>
  <c r="O490" i="10"/>
  <c r="J489" i="10"/>
  <c r="E488" i="10"/>
  <c r="E486" i="10"/>
  <c r="O484" i="10"/>
  <c r="E483" i="10"/>
  <c r="J482" i="10"/>
  <c r="J481" i="10"/>
  <c r="E478" i="10"/>
  <c r="J476" i="10"/>
  <c r="O475" i="10"/>
  <c r="E475" i="10"/>
  <c r="J474" i="10"/>
  <c r="O473" i="10"/>
  <c r="E473" i="10"/>
  <c r="E472" i="10"/>
  <c r="E470" i="10"/>
  <c r="O468" i="10"/>
  <c r="E467" i="10"/>
  <c r="J466" i="10"/>
  <c r="J465" i="10"/>
  <c r="J462" i="10"/>
  <c r="J461" i="10"/>
  <c r="J460" i="10"/>
  <c r="O458" i="10"/>
  <c r="O457" i="10"/>
  <c r="E457" i="10"/>
  <c r="J456" i="10"/>
  <c r="O455" i="10"/>
  <c r="E454" i="10"/>
  <c r="J452" i="10"/>
  <c r="O451" i="10"/>
  <c r="E451" i="10"/>
  <c r="J450" i="10"/>
  <c r="O448" i="10"/>
  <c r="E447" i="10"/>
  <c r="J446" i="10"/>
  <c r="O445" i="10"/>
  <c r="E445" i="10"/>
  <c r="J443" i="10"/>
  <c r="E442" i="10"/>
  <c r="O440" i="10"/>
  <c r="J439" i="10"/>
  <c r="E438" i="10"/>
  <c r="O436" i="10"/>
  <c r="J435" i="10"/>
  <c r="E434" i="10"/>
  <c r="O432" i="10"/>
  <c r="J431" i="10"/>
  <c r="E430" i="10"/>
  <c r="O428" i="10"/>
  <c r="J427" i="10"/>
  <c r="E426" i="10"/>
  <c r="O424" i="10"/>
  <c r="J423" i="10"/>
  <c r="E422" i="10"/>
  <c r="O420" i="10"/>
  <c r="J419" i="10"/>
  <c r="E418" i="10"/>
  <c r="O416" i="10"/>
  <c r="J415" i="10"/>
  <c r="E414" i="10"/>
  <c r="O412" i="10"/>
  <c r="J411" i="10"/>
  <c r="O409" i="10"/>
  <c r="J408" i="10"/>
  <c r="O407" i="10"/>
  <c r="E407" i="10"/>
  <c r="J406" i="10"/>
  <c r="O405" i="10"/>
  <c r="E405" i="10"/>
  <c r="E404" i="10"/>
  <c r="O402" i="10"/>
  <c r="J401" i="10"/>
  <c r="E400" i="10"/>
  <c r="E398" i="10"/>
  <c r="O396" i="10"/>
  <c r="J395" i="10"/>
  <c r="O393" i="10"/>
  <c r="E393" i="10"/>
  <c r="J392" i="10"/>
  <c r="O391" i="10"/>
  <c r="E391" i="10"/>
  <c r="J390" i="10"/>
  <c r="E389" i="10"/>
  <c r="J388" i="10"/>
  <c r="O387" i="10"/>
  <c r="J386" i="10"/>
  <c r="O385" i="10"/>
  <c r="E385" i="10"/>
  <c r="O383" i="10"/>
  <c r="E383" i="10"/>
  <c r="J382" i="10"/>
  <c r="E381" i="10"/>
  <c r="J380" i="10"/>
  <c r="O379" i="10"/>
  <c r="O378" i="10"/>
  <c r="O376" i="10"/>
  <c r="J375" i="10"/>
  <c r="O373" i="10"/>
  <c r="E373" i="10"/>
  <c r="E372" i="10"/>
  <c r="O370" i="10"/>
  <c r="J369" i="10"/>
  <c r="J367" i="10"/>
  <c r="O365" i="10"/>
  <c r="J364" i="10"/>
  <c r="E363" i="10"/>
  <c r="O361" i="10"/>
  <c r="J360" i="10"/>
  <c r="E359" i="10"/>
  <c r="O357" i="10"/>
  <c r="J356" i="10"/>
  <c r="E355" i="10"/>
  <c r="O353" i="10"/>
  <c r="J352" i="10"/>
  <c r="E351" i="10"/>
  <c r="O349" i="10"/>
  <c r="J348" i="10"/>
  <c r="E347" i="10"/>
  <c r="O345" i="10"/>
  <c r="J344" i="10"/>
  <c r="E343" i="10"/>
  <c r="O341" i="10"/>
  <c r="J340" i="10"/>
  <c r="E339" i="10"/>
  <c r="O337" i="10"/>
  <c r="J336" i="10"/>
  <c r="E335" i="10"/>
  <c r="O333" i="10"/>
  <c r="J332" i="10"/>
  <c r="E331" i="10"/>
  <c r="O329" i="10"/>
  <c r="J328" i="10"/>
  <c r="E327" i="10"/>
  <c r="O325" i="10"/>
  <c r="J324" i="10"/>
  <c r="E323" i="10"/>
  <c r="O321" i="10"/>
  <c r="J320" i="10"/>
  <c r="E319" i="10"/>
  <c r="O317" i="10"/>
  <c r="J316" i="10"/>
  <c r="E315" i="10"/>
  <c r="O313" i="10"/>
  <c r="J312" i="10"/>
  <c r="E311" i="10"/>
  <c r="O309" i="10"/>
  <c r="J308" i="10"/>
  <c r="O307" i="10"/>
  <c r="E307" i="10"/>
  <c r="E306" i="10"/>
  <c r="J305" i="10"/>
  <c r="O304" i="10"/>
  <c r="E303" i="10"/>
  <c r="E302" i="10"/>
  <c r="J300" i="10"/>
  <c r="E299" i="10"/>
  <c r="E298" i="10"/>
  <c r="J297" i="10"/>
  <c r="E296" i="10"/>
  <c r="J294" i="10"/>
  <c r="E293" i="10"/>
  <c r="O291" i="10"/>
  <c r="J290" i="10"/>
  <c r="O287" i="10"/>
  <c r="J286" i="10"/>
  <c r="O285" i="10"/>
  <c r="O284" i="10"/>
  <c r="E284" i="10"/>
  <c r="J283" i="10"/>
  <c r="O281" i="10"/>
  <c r="O280" i="10"/>
  <c r="E279" i="10"/>
  <c r="O277" i="10"/>
  <c r="O276" i="10"/>
  <c r="E276" i="10"/>
  <c r="O274" i="10"/>
  <c r="E273" i="10"/>
  <c r="O271" i="10"/>
  <c r="O270" i="10"/>
  <c r="E270" i="10"/>
  <c r="O266" i="10"/>
  <c r="O265" i="10"/>
  <c r="E265" i="10"/>
  <c r="J263" i="10"/>
  <c r="O261" i="10"/>
  <c r="E261" i="10"/>
  <c r="E260" i="10"/>
  <c r="J259" i="10"/>
  <c r="E256" i="10"/>
  <c r="E255" i="10"/>
  <c r="J254" i="10"/>
  <c r="O252" i="10"/>
  <c r="E251" i="10"/>
  <c r="J250" i="10"/>
  <c r="J249" i="10"/>
  <c r="O248" i="10"/>
  <c r="J245" i="10"/>
  <c r="J244" i="10"/>
  <c r="O243" i="10"/>
  <c r="E242" i="10"/>
  <c r="J240" i="10"/>
  <c r="O239" i="10"/>
  <c r="O238" i="10"/>
  <c r="E238" i="10"/>
  <c r="J237" i="10"/>
  <c r="O236" i="10"/>
  <c r="J235" i="10"/>
  <c r="O234" i="10"/>
  <c r="E234" i="10"/>
  <c r="O232" i="10"/>
  <c r="E232" i="10"/>
  <c r="J231" i="10"/>
  <c r="E230" i="10"/>
  <c r="J229" i="10"/>
  <c r="O228" i="10"/>
  <c r="J227" i="10"/>
  <c r="O226" i="10"/>
  <c r="E226" i="10"/>
  <c r="O224" i="10"/>
  <c r="E224" i="10"/>
  <c r="J223" i="10"/>
  <c r="E222" i="10"/>
  <c r="J221" i="10"/>
  <c r="O220" i="10"/>
  <c r="J219" i="10"/>
  <c r="O218" i="10"/>
  <c r="E218" i="10"/>
  <c r="O216" i="10"/>
  <c r="E216" i="10"/>
  <c r="J215" i="10"/>
  <c r="E214" i="10"/>
  <c r="J213" i="10"/>
  <c r="O212" i="10"/>
  <c r="J211" i="10"/>
  <c r="O210" i="10"/>
  <c r="E210" i="10"/>
  <c r="O208" i="10"/>
  <c r="E208" i="10"/>
  <c r="J207" i="10"/>
  <c r="E500" i="10"/>
  <c r="O498" i="10"/>
  <c r="O496" i="10"/>
  <c r="J495" i="10"/>
  <c r="E494" i="10"/>
  <c r="J492" i="10"/>
  <c r="O491" i="10"/>
  <c r="E491" i="10"/>
  <c r="J490" i="10"/>
  <c r="O489" i="10"/>
  <c r="E489" i="10"/>
  <c r="J488" i="10"/>
  <c r="O487" i="10"/>
  <c r="O486" i="10"/>
  <c r="J483" i="10"/>
  <c r="O481" i="10"/>
  <c r="E481" i="10"/>
  <c r="E480" i="10"/>
  <c r="O478" i="10"/>
  <c r="O476" i="10"/>
  <c r="J475" i="10"/>
  <c r="E474" i="10"/>
  <c r="J472" i="10"/>
  <c r="O471" i="10"/>
  <c r="O470" i="10"/>
  <c r="J467" i="10"/>
  <c r="O465" i="10"/>
  <c r="E465" i="10"/>
  <c r="E464" i="10"/>
  <c r="J463" i="10"/>
  <c r="O461" i="10"/>
  <c r="E461" i="10"/>
  <c r="O459" i="10"/>
  <c r="E459" i="10"/>
  <c r="J458" i="10"/>
  <c r="J455" i="10"/>
  <c r="O454" i="10"/>
  <c r="J453" i="10"/>
  <c r="E450" i="10"/>
  <c r="J449" i="10"/>
  <c r="E448" i="10"/>
  <c r="O444" i="10"/>
  <c r="E444" i="10"/>
  <c r="O442" i="10"/>
  <c r="J441" i="10"/>
  <c r="E440" i="10"/>
  <c r="O438" i="10"/>
  <c r="J437" i="10"/>
  <c r="E436" i="10"/>
  <c r="O434" i="10"/>
  <c r="J433" i="10"/>
  <c r="E432" i="10"/>
  <c r="O430" i="10"/>
  <c r="J429" i="10"/>
  <c r="E428" i="10"/>
  <c r="O426" i="10"/>
  <c r="J425" i="10"/>
  <c r="E424" i="10"/>
  <c r="O422" i="10"/>
  <c r="J421" i="10"/>
  <c r="E420" i="10"/>
  <c r="O418" i="10"/>
  <c r="J417" i="10"/>
  <c r="E416" i="10"/>
  <c r="O414" i="10"/>
  <c r="J413" i="10"/>
  <c r="E412" i="10"/>
  <c r="E410" i="10"/>
  <c r="O408" i="10"/>
  <c r="J407" i="10"/>
  <c r="E406" i="10"/>
  <c r="J404" i="10"/>
  <c r="O403" i="10"/>
  <c r="E403" i="10"/>
  <c r="J402" i="10"/>
  <c r="O401" i="10"/>
  <c r="E401" i="10"/>
  <c r="J400" i="10"/>
  <c r="O399" i="10"/>
  <c r="O398" i="10"/>
  <c r="E394" i="10"/>
  <c r="O392" i="10"/>
  <c r="J391" i="10"/>
  <c r="O388" i="10"/>
  <c r="E386" i="10"/>
  <c r="J383" i="10"/>
  <c r="O380" i="10"/>
  <c r="E379" i="10"/>
  <c r="J378" i="10"/>
  <c r="J377" i="10"/>
  <c r="E374" i="10"/>
  <c r="J372" i="10"/>
  <c r="O371" i="10"/>
  <c r="E371" i="10"/>
  <c r="J370" i="10"/>
  <c r="O369" i="10"/>
  <c r="E369" i="10"/>
  <c r="E368" i="10"/>
  <c r="E366" i="10"/>
  <c r="O364" i="10"/>
  <c r="J363" i="10"/>
  <c r="E362" i="10"/>
  <c r="O360" i="10"/>
  <c r="J359" i="10"/>
  <c r="E358" i="10"/>
  <c r="O356" i="10"/>
  <c r="J355" i="10"/>
  <c r="E354" i="10"/>
  <c r="O352" i="10"/>
  <c r="J351" i="10"/>
  <c r="E350" i="10"/>
  <c r="O348" i="10"/>
  <c r="J347" i="10"/>
  <c r="E346" i="10"/>
  <c r="O344" i="10"/>
  <c r="J343" i="10"/>
  <c r="E342" i="10"/>
  <c r="O340" i="10"/>
  <c r="J339" i="10"/>
  <c r="E338" i="10"/>
  <c r="O336" i="10"/>
  <c r="J335" i="10"/>
  <c r="E334" i="10"/>
  <c r="O332" i="10"/>
  <c r="J331" i="10"/>
  <c r="E330" i="10"/>
  <c r="O328" i="10"/>
  <c r="J327" i="10"/>
  <c r="E326" i="10"/>
  <c r="O324" i="10"/>
  <c r="J323" i="10"/>
  <c r="E322" i="10"/>
  <c r="O320" i="10"/>
  <c r="J319" i="10"/>
  <c r="E318" i="10"/>
  <c r="O316" i="10"/>
  <c r="J315" i="10"/>
  <c r="E314" i="10"/>
  <c r="O312" i="10"/>
  <c r="J311" i="10"/>
  <c r="E310" i="10"/>
  <c r="O308" i="10"/>
  <c r="J307" i="10"/>
  <c r="E304" i="10"/>
  <c r="J303" i="10"/>
  <c r="O302" i="10"/>
  <c r="J301" i="10"/>
  <c r="O300" i="10"/>
  <c r="E300" i="10"/>
  <c r="J299" i="10"/>
  <c r="O298" i="10"/>
  <c r="O295" i="10"/>
  <c r="E295" i="10"/>
  <c r="O293" i="10"/>
  <c r="E291" i="10"/>
  <c r="E289" i="10"/>
  <c r="E287" i="10"/>
  <c r="E286" i="10"/>
  <c r="O282" i="10"/>
  <c r="E282" i="10"/>
  <c r="J281" i="10"/>
  <c r="E280" i="10"/>
  <c r="J279" i="10"/>
  <c r="O278" i="10"/>
  <c r="E278" i="10"/>
  <c r="J277" i="10"/>
  <c r="J274" i="10"/>
  <c r="O273" i="10"/>
  <c r="J272" i="10"/>
  <c r="J269" i="10"/>
  <c r="J268" i="10"/>
  <c r="O267" i="10"/>
  <c r="E266" i="10"/>
  <c r="J264" i="10"/>
  <c r="O263" i="10"/>
  <c r="O262" i="10"/>
  <c r="E262" i="10"/>
  <c r="O258" i="10"/>
  <c r="O257" i="10"/>
  <c r="E257" i="10"/>
  <c r="J255" i="10"/>
  <c r="O253" i="10"/>
  <c r="E253" i="10"/>
  <c r="E252" i="10"/>
  <c r="J251" i="10"/>
  <c r="E248" i="10"/>
  <c r="E247" i="10"/>
  <c r="J246" i="10"/>
  <c r="O244" i="10"/>
  <c r="E243" i="10"/>
  <c r="J242" i="10"/>
  <c r="J241" i="10"/>
  <c r="O240" i="10"/>
  <c r="E236" i="10"/>
  <c r="J233" i="10"/>
  <c r="O230" i="10"/>
  <c r="E228" i="10"/>
  <c r="J225" i="10"/>
  <c r="O222" i="10"/>
  <c r="E220" i="10"/>
  <c r="J217" i="10"/>
  <c r="O214" i="10"/>
  <c r="E212" i="10"/>
  <c r="J209" i="10"/>
  <c r="O206" i="10"/>
  <c r="E204" i="10"/>
  <c r="J201" i="10"/>
  <c r="O198" i="10"/>
  <c r="E196" i="10"/>
  <c r="J193" i="10"/>
  <c r="O190" i="10"/>
  <c r="J189" i="10"/>
  <c r="E188" i="10"/>
  <c r="O186" i="10"/>
  <c r="J185" i="10"/>
  <c r="E184" i="10"/>
  <c r="O182" i="10"/>
  <c r="J181" i="10"/>
  <c r="E180" i="10"/>
  <c r="O178" i="10"/>
  <c r="J500" i="10"/>
  <c r="O499" i="10"/>
  <c r="E499" i="10"/>
  <c r="J498" i="10"/>
  <c r="J497" i="10"/>
  <c r="O492" i="10"/>
  <c r="J491" i="10"/>
  <c r="E490" i="10"/>
  <c r="O488" i="10"/>
  <c r="E487" i="10"/>
  <c r="J486" i="10"/>
  <c r="J485" i="10"/>
  <c r="E484" i="10"/>
  <c r="E482" i="10"/>
  <c r="J480" i="10"/>
  <c r="O479" i="10"/>
  <c r="E479" i="10"/>
  <c r="J478" i="10"/>
  <c r="J477" i="10"/>
  <c r="O472" i="10"/>
  <c r="E471" i="10"/>
  <c r="J470" i="10"/>
  <c r="J469" i="10"/>
  <c r="E468" i="10"/>
  <c r="E466" i="10"/>
  <c r="J464" i="10"/>
  <c r="O462" i="10"/>
  <c r="E462" i="10"/>
  <c r="J459" i="10"/>
  <c r="O456" i="10"/>
  <c r="E455" i="10"/>
  <c r="J454" i="10"/>
  <c r="O453" i="10"/>
  <c r="E453" i="10"/>
  <c r="J451" i="10"/>
  <c r="O449" i="10"/>
  <c r="E449" i="10"/>
  <c r="J448" i="10"/>
  <c r="O447" i="10"/>
  <c r="E446" i="10"/>
  <c r="J444" i="10"/>
  <c r="O443" i="10"/>
  <c r="J442" i="10"/>
  <c r="E441" i="10"/>
  <c r="O439" i="10"/>
  <c r="J438" i="10"/>
  <c r="E437" i="10"/>
  <c r="O435" i="10"/>
  <c r="J434" i="10"/>
  <c r="E433" i="10"/>
  <c r="O431" i="10"/>
  <c r="J430" i="10"/>
  <c r="E429" i="10"/>
  <c r="O427" i="10"/>
  <c r="J426" i="10"/>
  <c r="E425" i="10"/>
  <c r="O423" i="10"/>
  <c r="J422" i="10"/>
  <c r="E421" i="10"/>
  <c r="O419" i="10"/>
  <c r="J418" i="10"/>
  <c r="E417" i="10"/>
  <c r="O415" i="10"/>
  <c r="J414" i="10"/>
  <c r="E413" i="10"/>
  <c r="O411" i="10"/>
  <c r="O410" i="10"/>
  <c r="J409" i="10"/>
  <c r="O404" i="10"/>
  <c r="J403" i="10"/>
  <c r="E402" i="10"/>
  <c r="O400" i="10"/>
  <c r="E399" i="10"/>
  <c r="J398" i="10"/>
  <c r="J397" i="10"/>
  <c r="E396" i="10"/>
  <c r="O394" i="10"/>
  <c r="E390" i="10"/>
  <c r="J389" i="10"/>
  <c r="J387" i="10"/>
  <c r="O386" i="10"/>
  <c r="O384" i="10"/>
  <c r="E384" i="10"/>
  <c r="E382" i="10"/>
  <c r="J381" i="10"/>
  <c r="J379" i="10"/>
  <c r="O377" i="10"/>
  <c r="E377" i="10"/>
  <c r="E376" i="10"/>
  <c r="O374" i="10"/>
  <c r="O372" i="10"/>
  <c r="J371" i="10"/>
  <c r="E370" i="10"/>
  <c r="J368" i="10"/>
  <c r="O367" i="10"/>
  <c r="O366" i="10"/>
  <c r="J365" i="10"/>
  <c r="E364" i="10"/>
  <c r="O362" i="10"/>
  <c r="J361" i="10"/>
  <c r="E360" i="10"/>
  <c r="O358" i="10"/>
  <c r="J357" i="10"/>
  <c r="E356" i="10"/>
  <c r="O354" i="10"/>
  <c r="J353" i="10"/>
  <c r="E352" i="10"/>
  <c r="O350" i="10"/>
  <c r="J349" i="10"/>
  <c r="E348" i="10"/>
  <c r="O346" i="10"/>
  <c r="J345" i="10"/>
  <c r="E344" i="10"/>
  <c r="O342" i="10"/>
  <c r="J341" i="10"/>
  <c r="E340" i="10"/>
  <c r="O338" i="10"/>
  <c r="J337" i="10"/>
  <c r="E336" i="10"/>
  <c r="O334" i="10"/>
  <c r="J333" i="10"/>
  <c r="E332" i="10"/>
  <c r="O330" i="10"/>
  <c r="J329" i="10"/>
  <c r="E328" i="10"/>
  <c r="O326" i="10"/>
  <c r="J325" i="10"/>
  <c r="E324" i="10"/>
  <c r="O322" i="10"/>
  <c r="J321" i="10"/>
  <c r="E320" i="10"/>
  <c r="O318" i="10"/>
  <c r="J317" i="10"/>
  <c r="E316" i="10"/>
  <c r="O314" i="10"/>
  <c r="J313" i="10"/>
  <c r="E312" i="10"/>
  <c r="O310" i="10"/>
  <c r="J309" i="10"/>
  <c r="E308" i="10"/>
  <c r="O306" i="10"/>
  <c r="E305" i="10"/>
  <c r="O303" i="10"/>
  <c r="J302" i="10"/>
  <c r="E301" i="10"/>
  <c r="J298" i="10"/>
  <c r="E297" i="10"/>
  <c r="J296" i="10"/>
  <c r="J295" i="10"/>
  <c r="O294" i="10"/>
  <c r="E294" i="10"/>
  <c r="J292" i="10"/>
  <c r="J291" i="10"/>
  <c r="O289" i="10"/>
  <c r="J288" i="10"/>
  <c r="J287" i="10"/>
  <c r="O286" i="10"/>
  <c r="J285" i="10"/>
  <c r="O283" i="10"/>
  <c r="J282" i="10"/>
  <c r="E281" i="10"/>
  <c r="O279" i="10"/>
  <c r="E277" i="10"/>
  <c r="O275" i="10"/>
  <c r="E275" i="10"/>
  <c r="E274" i="10"/>
  <c r="J273" i="10"/>
  <c r="O272" i="10"/>
  <c r="E271" i="10"/>
  <c r="J270" i="10"/>
  <c r="O268" i="10"/>
  <c r="E267" i="10"/>
  <c r="J266" i="10"/>
  <c r="J265" i="10"/>
  <c r="O264" i="10"/>
  <c r="J261" i="10"/>
  <c r="J260" i="10"/>
  <c r="O259" i="10"/>
  <c r="E258" i="10"/>
  <c r="J256" i="10"/>
  <c r="O255" i="10"/>
  <c r="O254" i="10"/>
  <c r="E254" i="10"/>
  <c r="O250" i="10"/>
  <c r="O249" i="10"/>
  <c r="E249" i="10"/>
  <c r="J247" i="10"/>
  <c r="O245" i="10"/>
  <c r="E245" i="10"/>
  <c r="E244" i="10"/>
  <c r="J243" i="10"/>
  <c r="E240" i="10"/>
  <c r="E239" i="10"/>
  <c r="J238" i="10"/>
  <c r="E237" i="10"/>
  <c r="O235" i="10"/>
  <c r="J234" i="10"/>
  <c r="E233" i="10"/>
  <c r="O231" i="10"/>
  <c r="J230" i="10"/>
  <c r="E229" i="10"/>
  <c r="O227" i="10"/>
  <c r="J226" i="10"/>
  <c r="E225" i="10"/>
  <c r="O223" i="10"/>
  <c r="J222" i="10"/>
  <c r="E221" i="10"/>
  <c r="O219" i="10"/>
  <c r="J218" i="10"/>
  <c r="E217" i="10"/>
  <c r="O215" i="10"/>
  <c r="J214" i="10"/>
  <c r="E213" i="10"/>
  <c r="O211" i="10"/>
  <c r="J210" i="10"/>
  <c r="E209" i="10"/>
  <c r="O207" i="10"/>
  <c r="J206" i="10"/>
  <c r="E205" i="10"/>
  <c r="O203" i="10"/>
  <c r="J202" i="10"/>
  <c r="E201" i="10"/>
  <c r="O199" i="10"/>
  <c r="J198" i="10"/>
  <c r="E197" i="10"/>
  <c r="O195" i="10"/>
  <c r="J194" i="10"/>
  <c r="E193" i="10"/>
  <c r="O191" i="10"/>
  <c r="J190" i="10"/>
  <c r="E189" i="10"/>
  <c r="O187" i="10"/>
  <c r="J186" i="10"/>
  <c r="E185" i="10"/>
  <c r="O183" i="10"/>
  <c r="J182" i="10"/>
  <c r="E181" i="10"/>
  <c r="O179" i="10"/>
  <c r="J178" i="10"/>
  <c r="E177" i="10"/>
  <c r="O175" i="10"/>
  <c r="J174" i="10"/>
  <c r="O500" i="10"/>
  <c r="J499" i="10"/>
  <c r="O497" i="10"/>
  <c r="E497" i="10"/>
  <c r="E496" i="10"/>
  <c r="O494" i="10"/>
  <c r="J493" i="10"/>
  <c r="J487" i="10"/>
  <c r="O485" i="10"/>
  <c r="E485" i="10"/>
  <c r="J484" i="10"/>
  <c r="O483" i="10"/>
  <c r="O482" i="10"/>
  <c r="O480" i="10"/>
  <c r="J479" i="10"/>
  <c r="O477" i="10"/>
  <c r="E477" i="10"/>
  <c r="E476" i="10"/>
  <c r="O474" i="10"/>
  <c r="J473" i="10"/>
  <c r="J471" i="10"/>
  <c r="O469" i="10"/>
  <c r="E469" i="10"/>
  <c r="J468" i="10"/>
  <c r="O467" i="10"/>
  <c r="O466" i="10"/>
  <c r="O464" i="10"/>
  <c r="O463" i="10"/>
  <c r="E463" i="10"/>
  <c r="O460" i="10"/>
  <c r="E460" i="10"/>
  <c r="E458" i="10"/>
  <c r="J457" i="10"/>
  <c r="E456" i="10"/>
  <c r="O452" i="10"/>
  <c r="E452" i="10"/>
  <c r="O450" i="10"/>
  <c r="J447" i="10"/>
  <c r="O446" i="10"/>
  <c r="J445" i="10"/>
  <c r="E443" i="10"/>
  <c r="O441" i="10"/>
  <c r="J440" i="10"/>
  <c r="E439" i="10"/>
  <c r="O437" i="10"/>
  <c r="J436" i="10"/>
  <c r="E435" i="10"/>
  <c r="O433" i="10"/>
  <c r="J432" i="10"/>
  <c r="E431" i="10"/>
  <c r="O429" i="10"/>
  <c r="J428" i="10"/>
  <c r="E427" i="10"/>
  <c r="O425" i="10"/>
  <c r="J424" i="10"/>
  <c r="E423" i="10"/>
  <c r="O421" i="10"/>
  <c r="J420" i="10"/>
  <c r="E419" i="10"/>
  <c r="O417" i="10"/>
  <c r="J416" i="10"/>
  <c r="E415" i="10"/>
  <c r="O413" i="10"/>
  <c r="J412" i="10"/>
  <c r="E411" i="10"/>
  <c r="J410" i="10"/>
  <c r="E409" i="10"/>
  <c r="E408" i="10"/>
  <c r="O406" i="10"/>
  <c r="J405" i="10"/>
  <c r="J399" i="10"/>
  <c r="O397" i="10"/>
  <c r="E397" i="10"/>
  <c r="J396" i="10"/>
  <c r="O395" i="10"/>
  <c r="E395" i="10"/>
  <c r="J394" i="10"/>
  <c r="J393" i="10"/>
  <c r="E392" i="10"/>
  <c r="O390" i="10"/>
  <c r="O389" i="10"/>
  <c r="E388" i="10"/>
  <c r="E387" i="10"/>
  <c r="J385" i="10"/>
  <c r="J384" i="10"/>
  <c r="O382" i="10"/>
  <c r="O381" i="10"/>
  <c r="E380" i="10"/>
  <c r="E378" i="10"/>
  <c r="J376" i="10"/>
  <c r="O375" i="10"/>
  <c r="E375" i="10"/>
  <c r="J374" i="10"/>
  <c r="J373" i="10"/>
  <c r="O368" i="10"/>
  <c r="E367" i="10"/>
  <c r="J366" i="10"/>
  <c r="E365" i="10"/>
  <c r="O363" i="10"/>
  <c r="J362" i="10"/>
  <c r="E361" i="10"/>
  <c r="O359" i="10"/>
  <c r="J358" i="10"/>
  <c r="E357" i="10"/>
  <c r="O355" i="10"/>
  <c r="J354" i="10"/>
  <c r="E353" i="10"/>
  <c r="O351" i="10"/>
  <c r="J350" i="10"/>
  <c r="E349" i="10"/>
  <c r="O347" i="10"/>
  <c r="J346" i="10"/>
  <c r="E345" i="10"/>
  <c r="O343" i="10"/>
  <c r="J342" i="10"/>
  <c r="E341" i="10"/>
  <c r="O339" i="10"/>
  <c r="J338" i="10"/>
  <c r="E337" i="10"/>
  <c r="O335" i="10"/>
  <c r="J334" i="10"/>
  <c r="E333" i="10"/>
  <c r="O331" i="10"/>
  <c r="J330" i="10"/>
  <c r="E329" i="10"/>
  <c r="O327" i="10"/>
  <c r="J326" i="10"/>
  <c r="E325" i="10"/>
  <c r="O323" i="10"/>
  <c r="J322" i="10"/>
  <c r="E321" i="10"/>
  <c r="O319" i="10"/>
  <c r="J318" i="10"/>
  <c r="E317" i="10"/>
  <c r="O315" i="10"/>
  <c r="J314" i="10"/>
  <c r="E313" i="10"/>
  <c r="O311" i="10"/>
  <c r="J310" i="10"/>
  <c r="E309" i="10"/>
  <c r="J306" i="10"/>
  <c r="O305" i="10"/>
  <c r="O297" i="10"/>
  <c r="E292" i="10"/>
  <c r="J289" i="10"/>
  <c r="J278" i="10"/>
  <c r="J275" i="10"/>
  <c r="E268" i="10"/>
  <c r="E259" i="10"/>
  <c r="O256" i="10"/>
  <c r="J252" i="10"/>
  <c r="E250" i="10"/>
  <c r="O247" i="10"/>
  <c r="E241" i="10"/>
  <c r="J236" i="10"/>
  <c r="O233" i="10"/>
  <c r="E231" i="10"/>
  <c r="J228" i="10"/>
  <c r="O225" i="10"/>
  <c r="E223" i="10"/>
  <c r="J220" i="10"/>
  <c r="O217" i="10"/>
  <c r="E215" i="10"/>
  <c r="J212" i="10"/>
  <c r="O209" i="10"/>
  <c r="E207" i="10"/>
  <c r="O205" i="10"/>
  <c r="J204" i="10"/>
  <c r="E203" i="10"/>
  <c r="O201" i="10"/>
  <c r="J200" i="10"/>
  <c r="E199" i="10"/>
  <c r="O197" i="10"/>
  <c r="J196" i="10"/>
  <c r="E195" i="10"/>
  <c r="O193" i="10"/>
  <c r="J192" i="10"/>
  <c r="E191" i="10"/>
  <c r="O189" i="10"/>
  <c r="J188" i="10"/>
  <c r="E187" i="10"/>
  <c r="O185" i="10"/>
  <c r="J184" i="10"/>
  <c r="E183" i="10"/>
  <c r="O181" i="10"/>
  <c r="J180" i="10"/>
  <c r="E179" i="10"/>
  <c r="O172" i="10"/>
  <c r="J171" i="10"/>
  <c r="E170" i="10"/>
  <c r="O168" i="10"/>
  <c r="J167" i="10"/>
  <c r="E166" i="10"/>
  <c r="O164" i="10"/>
  <c r="J163" i="10"/>
  <c r="E162" i="10"/>
  <c r="O160" i="10"/>
  <c r="J159" i="10"/>
  <c r="E158" i="10"/>
  <c r="O156" i="10"/>
  <c r="J155" i="10"/>
  <c r="E154" i="10"/>
  <c r="O152" i="10"/>
  <c r="J151" i="10"/>
  <c r="E150" i="10"/>
  <c r="O148" i="10"/>
  <c r="J147" i="10"/>
  <c r="E146" i="10"/>
  <c r="O144" i="10"/>
  <c r="J143" i="10"/>
  <c r="E142" i="10"/>
  <c r="O140" i="10"/>
  <c r="J139" i="10"/>
  <c r="E138" i="10"/>
  <c r="O136" i="10"/>
  <c r="J135" i="10"/>
  <c r="E134" i="10"/>
  <c r="O132" i="10"/>
  <c r="J131" i="10"/>
  <c r="E130" i="10"/>
  <c r="O128" i="10"/>
  <c r="J127" i="10"/>
  <c r="E126" i="10"/>
  <c r="O124" i="10"/>
  <c r="J123" i="10"/>
  <c r="E122" i="10"/>
  <c r="O120" i="10"/>
  <c r="J119" i="10"/>
  <c r="E118" i="10"/>
  <c r="O116" i="10"/>
  <c r="J115" i="10"/>
  <c r="E114" i="10"/>
  <c r="O112" i="10"/>
  <c r="J111" i="10"/>
  <c r="E110" i="10"/>
  <c r="O108" i="10"/>
  <c r="J107" i="10"/>
  <c r="E106" i="10"/>
  <c r="O104" i="10"/>
  <c r="J103" i="10"/>
  <c r="E102" i="10"/>
  <c r="O100" i="10"/>
  <c r="J99" i="10"/>
  <c r="E98" i="10"/>
  <c r="O96" i="10"/>
  <c r="J95" i="10"/>
  <c r="E94" i="10"/>
  <c r="O92" i="10"/>
  <c r="J91" i="10"/>
  <c r="E90" i="10"/>
  <c r="O88" i="10"/>
  <c r="J87" i="10"/>
  <c r="E86" i="10"/>
  <c r="O84" i="10"/>
  <c r="J83" i="10"/>
  <c r="E82" i="10"/>
  <c r="O80" i="10"/>
  <c r="J79" i="10"/>
  <c r="E78" i="10"/>
  <c r="O76" i="10"/>
  <c r="O74" i="10"/>
  <c r="E73" i="10"/>
  <c r="J72" i="10"/>
  <c r="J71" i="10"/>
  <c r="J69" i="10"/>
  <c r="O67" i="10"/>
  <c r="E67" i="10"/>
  <c r="E66" i="10"/>
  <c r="E64" i="10"/>
  <c r="J62" i="10"/>
  <c r="O61" i="10"/>
  <c r="O60" i="10"/>
  <c r="O58" i="10"/>
  <c r="E57" i="10"/>
  <c r="O54" i="10"/>
  <c r="M54" i="10" s="1"/>
  <c r="O53" i="10"/>
  <c r="M53" i="10" s="1"/>
  <c r="O52" i="10"/>
  <c r="M52" i="10" s="1"/>
  <c r="E52" i="10"/>
  <c r="C52" i="10" s="1"/>
  <c r="E51" i="10"/>
  <c r="C51" i="10" s="1"/>
  <c r="E50" i="10"/>
  <c r="C50" i="10" s="1"/>
  <c r="J49" i="10"/>
  <c r="H49" i="10" s="1"/>
  <c r="J48" i="10"/>
  <c r="H48" i="10" s="1"/>
  <c r="J47" i="10"/>
  <c r="H47" i="10" s="1"/>
  <c r="O46" i="10"/>
  <c r="M46" i="10" s="1"/>
  <c r="O45" i="10"/>
  <c r="M45" i="10" s="1"/>
  <c r="O44" i="10"/>
  <c r="M44" i="10" s="1"/>
  <c r="E44" i="10"/>
  <c r="C44" i="10" s="1"/>
  <c r="E43" i="10"/>
  <c r="C43" i="10" s="1"/>
  <c r="E42" i="10"/>
  <c r="C42" i="10" s="1"/>
  <c r="J41" i="10"/>
  <c r="H41" i="10" s="1"/>
  <c r="J40" i="10"/>
  <c r="H40" i="10" s="1"/>
  <c r="J39" i="10"/>
  <c r="H39" i="10" s="1"/>
  <c r="O38" i="10"/>
  <c r="M38" i="10" s="1"/>
  <c r="O37" i="10"/>
  <c r="M37" i="10" s="1"/>
  <c r="O36" i="10"/>
  <c r="M36" i="10" s="1"/>
  <c r="E36" i="10"/>
  <c r="C36" i="10" s="1"/>
  <c r="E35" i="10"/>
  <c r="C35" i="10" s="1"/>
  <c r="E34" i="10"/>
  <c r="C34" i="10" s="1"/>
  <c r="J33" i="10"/>
  <c r="H33" i="10" s="1"/>
  <c r="J32" i="10"/>
  <c r="H32" i="10" s="1"/>
  <c r="J31" i="10"/>
  <c r="H31" i="10" s="1"/>
  <c r="O30" i="10"/>
  <c r="M30" i="10" s="1"/>
  <c r="O29" i="10"/>
  <c r="M29" i="10" s="1"/>
  <c r="O28" i="10"/>
  <c r="M28" i="10" s="1"/>
  <c r="E28" i="10"/>
  <c r="C28" i="10" s="1"/>
  <c r="E27" i="10"/>
  <c r="C27" i="10" s="1"/>
  <c r="E26" i="10"/>
  <c r="C26" i="10" s="1"/>
  <c r="J25" i="10"/>
  <c r="H25" i="10" s="1"/>
  <c r="J24" i="10"/>
  <c r="H24" i="10" s="1"/>
  <c r="J23" i="10"/>
  <c r="H23" i="10" s="1"/>
  <c r="O22" i="10"/>
  <c r="M22" i="10" s="1"/>
  <c r="O21" i="10"/>
  <c r="M21" i="10" s="1"/>
  <c r="O20" i="10"/>
  <c r="M20" i="10" s="1"/>
  <c r="E20" i="10"/>
  <c r="C20" i="10" s="1"/>
  <c r="E19" i="10"/>
  <c r="C19" i="10" s="1"/>
  <c r="E18" i="10"/>
  <c r="C18" i="10" s="1"/>
  <c r="E17" i="10"/>
  <c r="C17" i="10" s="1"/>
  <c r="E16" i="10"/>
  <c r="C16" i="10" s="1"/>
  <c r="O13" i="10"/>
  <c r="M13" i="10" s="1"/>
  <c r="E13" i="10"/>
  <c r="C13" i="10" s="1"/>
  <c r="E12" i="10"/>
  <c r="C12" i="10" s="1"/>
  <c r="E11" i="10"/>
  <c r="C11" i="10" s="1"/>
  <c r="J10" i="10"/>
  <c r="H10" i="10" s="1"/>
  <c r="O7" i="10"/>
  <c r="M7" i="10" s="1"/>
  <c r="O6" i="10"/>
  <c r="M6" i="10" s="1"/>
  <c r="J4" i="10"/>
  <c r="H4" i="10" s="1"/>
  <c r="O299" i="10"/>
  <c r="O296" i="10"/>
  <c r="O288" i="10"/>
  <c r="E283" i="10"/>
  <c r="J280" i="10"/>
  <c r="E272" i="10"/>
  <c r="O269" i="10"/>
  <c r="J267" i="10"/>
  <c r="E263" i="10"/>
  <c r="O260" i="10"/>
  <c r="J258" i="10"/>
  <c r="O251" i="10"/>
  <c r="O242" i="10"/>
  <c r="J205" i="10"/>
  <c r="O202" i="10"/>
  <c r="E200" i="10"/>
  <c r="J197" i="10"/>
  <c r="O194" i="10"/>
  <c r="E192" i="10"/>
  <c r="O177" i="10"/>
  <c r="O176" i="10"/>
  <c r="E176" i="10"/>
  <c r="E175" i="10"/>
  <c r="E174" i="10"/>
  <c r="J173" i="10"/>
  <c r="E172" i="10"/>
  <c r="O170" i="10"/>
  <c r="J169" i="10"/>
  <c r="E168" i="10"/>
  <c r="O166" i="10"/>
  <c r="J165" i="10"/>
  <c r="E164" i="10"/>
  <c r="O162" i="10"/>
  <c r="J161" i="10"/>
  <c r="E160" i="10"/>
  <c r="O158" i="10"/>
  <c r="J157" i="10"/>
  <c r="E156" i="10"/>
  <c r="O154" i="10"/>
  <c r="J153" i="10"/>
  <c r="E152" i="10"/>
  <c r="O150" i="10"/>
  <c r="J149" i="10"/>
  <c r="E148" i="10"/>
  <c r="O146" i="10"/>
  <c r="J145" i="10"/>
  <c r="E144" i="10"/>
  <c r="O142" i="10"/>
  <c r="J141" i="10"/>
  <c r="E140" i="10"/>
  <c r="O138" i="10"/>
  <c r="J137" i="10"/>
  <c r="E136" i="10"/>
  <c r="O134" i="10"/>
  <c r="J133" i="10"/>
  <c r="E132" i="10"/>
  <c r="O130" i="10"/>
  <c r="J129" i="10"/>
  <c r="E128" i="10"/>
  <c r="O126" i="10"/>
  <c r="J125" i="10"/>
  <c r="E124" i="10"/>
  <c r="O122" i="10"/>
  <c r="J121" i="10"/>
  <c r="E120" i="10"/>
  <c r="O118" i="10"/>
  <c r="J117" i="10"/>
  <c r="E116" i="10"/>
  <c r="O114" i="10"/>
  <c r="J113" i="10"/>
  <c r="E112" i="10"/>
  <c r="O110" i="10"/>
  <c r="J109" i="10"/>
  <c r="E108" i="10"/>
  <c r="O106" i="10"/>
  <c r="J105" i="10"/>
  <c r="E104" i="10"/>
  <c r="O102" i="10"/>
  <c r="J101" i="10"/>
  <c r="E100" i="10"/>
  <c r="O98" i="10"/>
  <c r="J97" i="10"/>
  <c r="E96" i="10"/>
  <c r="O94" i="10"/>
  <c r="J93" i="10"/>
  <c r="E92" i="10"/>
  <c r="O90" i="10"/>
  <c r="J89" i="10"/>
  <c r="E88" i="10"/>
  <c r="O86" i="10"/>
  <c r="J85" i="10"/>
  <c r="E84" i="10"/>
  <c r="O82" i="10"/>
  <c r="J81" i="10"/>
  <c r="E80" i="10"/>
  <c r="O78" i="10"/>
  <c r="J77" i="10"/>
  <c r="E76" i="10"/>
  <c r="J74" i="10"/>
  <c r="O73" i="10"/>
  <c r="O72" i="10"/>
  <c r="O70" i="10"/>
  <c r="E69" i="10"/>
  <c r="J68" i="10"/>
  <c r="J67" i="10"/>
  <c r="J65" i="10"/>
  <c r="O63" i="10"/>
  <c r="E63" i="10"/>
  <c r="E62" i="10"/>
  <c r="E60" i="10"/>
  <c r="J58" i="10"/>
  <c r="O57" i="10"/>
  <c r="O56" i="10"/>
  <c r="M56" i="10" s="1"/>
  <c r="E56" i="10"/>
  <c r="E55" i="10"/>
  <c r="J54" i="10"/>
  <c r="H54" i="10" s="1"/>
  <c r="O51" i="10"/>
  <c r="M51" i="10" s="1"/>
  <c r="E49" i="10"/>
  <c r="C49" i="10" s="1"/>
  <c r="J46" i="10"/>
  <c r="H46" i="10" s="1"/>
  <c r="O43" i="10"/>
  <c r="M43" i="10" s="1"/>
  <c r="E41" i="10"/>
  <c r="C41" i="10" s="1"/>
  <c r="J38" i="10"/>
  <c r="H38" i="10" s="1"/>
  <c r="O35" i="10"/>
  <c r="M35" i="10" s="1"/>
  <c r="E33" i="10"/>
  <c r="C33" i="10" s="1"/>
  <c r="J30" i="10"/>
  <c r="H30" i="10" s="1"/>
  <c r="O27" i="10"/>
  <c r="M27" i="10" s="1"/>
  <c r="E25" i="10"/>
  <c r="C25" i="10" s="1"/>
  <c r="J22" i="10"/>
  <c r="H22" i="10" s="1"/>
  <c r="O19" i="10"/>
  <c r="M19" i="10" s="1"/>
  <c r="O17" i="10"/>
  <c r="M17" i="10" s="1"/>
  <c r="O16" i="10"/>
  <c r="M16" i="10" s="1"/>
  <c r="O15" i="10"/>
  <c r="M15" i="10" s="1"/>
  <c r="O14" i="10"/>
  <c r="M14" i="10" s="1"/>
  <c r="O12" i="10"/>
  <c r="M12" i="10" s="1"/>
  <c r="O11" i="10"/>
  <c r="M11" i="10" s="1"/>
  <c r="E10" i="10"/>
  <c r="C10" i="10" s="1"/>
  <c r="J9" i="10"/>
  <c r="H9" i="10" s="1"/>
  <c r="J8" i="10"/>
  <c r="H8" i="10" s="1"/>
  <c r="J7" i="10"/>
  <c r="H7" i="10" s="1"/>
  <c r="J6" i="10"/>
  <c r="J5" i="10"/>
  <c r="J304" i="10"/>
  <c r="O301" i="10"/>
  <c r="J293" i="10"/>
  <c r="O290" i="10"/>
  <c r="E288" i="10"/>
  <c r="E285" i="10"/>
  <c r="J271" i="10"/>
  <c r="E269" i="10"/>
  <c r="J262" i="10"/>
  <c r="J253" i="10"/>
  <c r="O246" i="10"/>
  <c r="O237" i="10"/>
  <c r="E235" i="10"/>
  <c r="J232" i="10"/>
  <c r="O229" i="10"/>
  <c r="E227" i="10"/>
  <c r="J224" i="10"/>
  <c r="O221" i="10"/>
  <c r="E219" i="10"/>
  <c r="J216" i="10"/>
  <c r="O213" i="10"/>
  <c r="E211" i="10"/>
  <c r="J208" i="10"/>
  <c r="E173" i="10"/>
  <c r="O171" i="10"/>
  <c r="J170" i="10"/>
  <c r="E169" i="10"/>
  <c r="O167" i="10"/>
  <c r="J166" i="10"/>
  <c r="E165" i="10"/>
  <c r="O163" i="10"/>
  <c r="J162" i="10"/>
  <c r="E161" i="10"/>
  <c r="O159" i="10"/>
  <c r="J158" i="10"/>
  <c r="E157" i="10"/>
  <c r="O155" i="10"/>
  <c r="J154" i="10"/>
  <c r="E153" i="10"/>
  <c r="O151" i="10"/>
  <c r="J150" i="10"/>
  <c r="E149" i="10"/>
  <c r="O147" i="10"/>
  <c r="J146" i="10"/>
  <c r="E145" i="10"/>
  <c r="O143" i="10"/>
  <c r="J142" i="10"/>
  <c r="E141" i="10"/>
  <c r="O139" i="10"/>
  <c r="J138" i="10"/>
  <c r="E137" i="10"/>
  <c r="O135" i="10"/>
  <c r="J134" i="10"/>
  <c r="E133" i="10"/>
  <c r="O131" i="10"/>
  <c r="J130" i="10"/>
  <c r="E129" i="10"/>
  <c r="O127" i="10"/>
  <c r="J126" i="10"/>
  <c r="E125" i="10"/>
  <c r="O123" i="10"/>
  <c r="J122" i="10"/>
  <c r="E121" i="10"/>
  <c r="O119" i="10"/>
  <c r="J118" i="10"/>
  <c r="E117" i="10"/>
  <c r="O115" i="10"/>
  <c r="J114" i="10"/>
  <c r="E113" i="10"/>
  <c r="O111" i="10"/>
  <c r="J110" i="10"/>
  <c r="E109" i="10"/>
  <c r="O107" i="10"/>
  <c r="J106" i="10"/>
  <c r="E105" i="10"/>
  <c r="O103" i="10"/>
  <c r="J102" i="10"/>
  <c r="E101" i="10"/>
  <c r="O99" i="10"/>
  <c r="J98" i="10"/>
  <c r="E97" i="10"/>
  <c r="O95" i="10"/>
  <c r="J94" i="10"/>
  <c r="E93" i="10"/>
  <c r="O91" i="10"/>
  <c r="J90" i="10"/>
  <c r="E89" i="10"/>
  <c r="O87" i="10"/>
  <c r="J86" i="10"/>
  <c r="E85" i="10"/>
  <c r="O83" i="10"/>
  <c r="J82" i="10"/>
  <c r="E81" i="10"/>
  <c r="O79" i="10"/>
  <c r="J78" i="10"/>
  <c r="E77" i="10"/>
  <c r="O75" i="10"/>
  <c r="E75" i="10"/>
  <c r="E74" i="10"/>
  <c r="E72" i="10"/>
  <c r="J70" i="10"/>
  <c r="O69" i="10"/>
  <c r="O68" i="10"/>
  <c r="O66" i="10"/>
  <c r="E65" i="10"/>
  <c r="J64" i="10"/>
  <c r="J63" i="10"/>
  <c r="J61" i="10"/>
  <c r="O59" i="10"/>
  <c r="E59" i="10"/>
  <c r="E58" i="10"/>
  <c r="O55" i="10"/>
  <c r="M55" i="10" s="1"/>
  <c r="E54" i="10"/>
  <c r="C54" i="10" s="1"/>
  <c r="J53" i="10"/>
  <c r="H53" i="10" s="1"/>
  <c r="J52" i="10"/>
  <c r="H52" i="10" s="1"/>
  <c r="J51" i="10"/>
  <c r="H51" i="10" s="1"/>
  <c r="O50" i="10"/>
  <c r="M50" i="10" s="1"/>
  <c r="O49" i="10"/>
  <c r="M49" i="10" s="1"/>
  <c r="O48" i="10"/>
  <c r="M48" i="10" s="1"/>
  <c r="E48" i="10"/>
  <c r="C48" i="10" s="1"/>
  <c r="E47" i="10"/>
  <c r="C47" i="10" s="1"/>
  <c r="E46" i="10"/>
  <c r="C46" i="10" s="1"/>
  <c r="J45" i="10"/>
  <c r="H45" i="10" s="1"/>
  <c r="J44" i="10"/>
  <c r="H44" i="10" s="1"/>
  <c r="J43" i="10"/>
  <c r="H43" i="10" s="1"/>
  <c r="O42" i="10"/>
  <c r="M42" i="10" s="1"/>
  <c r="O41" i="10"/>
  <c r="M41" i="10" s="1"/>
  <c r="O40" i="10"/>
  <c r="M40" i="10" s="1"/>
  <c r="E40" i="10"/>
  <c r="C40" i="10" s="1"/>
  <c r="E39" i="10"/>
  <c r="C39" i="10" s="1"/>
  <c r="E38" i="10"/>
  <c r="C38" i="10" s="1"/>
  <c r="J37" i="10"/>
  <c r="H37" i="10" s="1"/>
  <c r="J36" i="10"/>
  <c r="H36" i="10" s="1"/>
  <c r="J35" i="10"/>
  <c r="H35" i="10" s="1"/>
  <c r="O34" i="10"/>
  <c r="M34" i="10" s="1"/>
  <c r="O33" i="10"/>
  <c r="M33" i="10" s="1"/>
  <c r="O32" i="10"/>
  <c r="M32" i="10" s="1"/>
  <c r="E32" i="10"/>
  <c r="C32" i="10" s="1"/>
  <c r="E31" i="10"/>
  <c r="C31" i="10" s="1"/>
  <c r="E30" i="10"/>
  <c r="C30" i="10" s="1"/>
  <c r="J29" i="10"/>
  <c r="H29" i="10" s="1"/>
  <c r="J28" i="10"/>
  <c r="H28" i="10" s="1"/>
  <c r="J27" i="10"/>
  <c r="H27" i="10" s="1"/>
  <c r="O26" i="10"/>
  <c r="M26" i="10" s="1"/>
  <c r="O25" i="10"/>
  <c r="M25" i="10" s="1"/>
  <c r="O24" i="10"/>
  <c r="M24" i="10" s="1"/>
  <c r="E24" i="10"/>
  <c r="C24" i="10" s="1"/>
  <c r="E23" i="10"/>
  <c r="C23" i="10" s="1"/>
  <c r="E22" i="10"/>
  <c r="C22" i="10" s="1"/>
  <c r="J21" i="10"/>
  <c r="H21" i="10" s="1"/>
  <c r="J20" i="10"/>
  <c r="H20" i="10" s="1"/>
  <c r="J19" i="10"/>
  <c r="H19" i="10" s="1"/>
  <c r="O18" i="10"/>
  <c r="M18" i="10" s="1"/>
  <c r="J16" i="10"/>
  <c r="H16" i="10" s="1"/>
  <c r="J15" i="10"/>
  <c r="H15" i="10" s="1"/>
  <c r="J14" i="10"/>
  <c r="H14" i="10" s="1"/>
  <c r="J13" i="10"/>
  <c r="H13" i="10" s="1"/>
  <c r="J12" i="10"/>
  <c r="H12" i="10" s="1"/>
  <c r="J11" i="10"/>
  <c r="H11" i="10" s="1"/>
  <c r="O10" i="10"/>
  <c r="M10" i="10" s="1"/>
  <c r="E9" i="10"/>
  <c r="C9" i="10" s="1"/>
  <c r="E7" i="10"/>
  <c r="C7" i="10" s="1"/>
  <c r="E6" i="10"/>
  <c r="C6" i="10" s="1"/>
  <c r="E5" i="10"/>
  <c r="E4" i="10"/>
  <c r="C4" i="10" s="1"/>
  <c r="O292" i="10"/>
  <c r="E290" i="10"/>
  <c r="J284" i="10"/>
  <c r="J276" i="10"/>
  <c r="E264" i="10"/>
  <c r="J257" i="10"/>
  <c r="J248" i="10"/>
  <c r="E246" i="10"/>
  <c r="O241" i="10"/>
  <c r="J239" i="10"/>
  <c r="E206" i="10"/>
  <c r="O204" i="10"/>
  <c r="J203" i="10"/>
  <c r="E202" i="10"/>
  <c r="O200" i="10"/>
  <c r="J199" i="10"/>
  <c r="E198" i="10"/>
  <c r="O196" i="10"/>
  <c r="J195" i="10"/>
  <c r="E194" i="10"/>
  <c r="O192" i="10"/>
  <c r="J191" i="10"/>
  <c r="E190" i="10"/>
  <c r="O188" i="10"/>
  <c r="J187" i="10"/>
  <c r="E186" i="10"/>
  <c r="O184" i="10"/>
  <c r="J183" i="10"/>
  <c r="E182" i="10"/>
  <c r="O180" i="10"/>
  <c r="J179" i="10"/>
  <c r="E178" i="10"/>
  <c r="J177" i="10"/>
  <c r="J176" i="10"/>
  <c r="J175" i="10"/>
  <c r="O174" i="10"/>
  <c r="O173" i="10"/>
  <c r="J172" i="10"/>
  <c r="E171" i="10"/>
  <c r="O169" i="10"/>
  <c r="J168" i="10"/>
  <c r="E167" i="10"/>
  <c r="O165" i="10"/>
  <c r="J164" i="10"/>
  <c r="E163" i="10"/>
  <c r="O161" i="10"/>
  <c r="J160" i="10"/>
  <c r="E159" i="10"/>
  <c r="O157" i="10"/>
  <c r="J156" i="10"/>
  <c r="E155" i="10"/>
  <c r="O153" i="10"/>
  <c r="J152" i="10"/>
  <c r="E151" i="10"/>
  <c r="O149" i="10"/>
  <c r="J148" i="10"/>
  <c r="E147" i="10"/>
  <c r="O145" i="10"/>
  <c r="J144" i="10"/>
  <c r="E143" i="10"/>
  <c r="O141" i="10"/>
  <c r="J140" i="10"/>
  <c r="E139" i="10"/>
  <c r="O137" i="10"/>
  <c r="J136" i="10"/>
  <c r="E135" i="10"/>
  <c r="O133" i="10"/>
  <c r="J132" i="10"/>
  <c r="E131" i="10"/>
  <c r="O129" i="10"/>
  <c r="J128" i="10"/>
  <c r="E127" i="10"/>
  <c r="O125" i="10"/>
  <c r="J124" i="10"/>
  <c r="E123" i="10"/>
  <c r="O121" i="10"/>
  <c r="J120" i="10"/>
  <c r="E119" i="10"/>
  <c r="O117" i="10"/>
  <c r="J116" i="10"/>
  <c r="E115" i="10"/>
  <c r="O113" i="10"/>
  <c r="J112" i="10"/>
  <c r="E111" i="10"/>
  <c r="O109" i="10"/>
  <c r="J108" i="10"/>
  <c r="E107" i="10"/>
  <c r="O105" i="10"/>
  <c r="J104" i="10"/>
  <c r="E103" i="10"/>
  <c r="O101" i="10"/>
  <c r="J100" i="10"/>
  <c r="E99" i="10"/>
  <c r="O97" i="10"/>
  <c r="J96" i="10"/>
  <c r="E95" i="10"/>
  <c r="O93" i="10"/>
  <c r="J92" i="10"/>
  <c r="E91" i="10"/>
  <c r="O89" i="10"/>
  <c r="J88" i="10"/>
  <c r="E87" i="10"/>
  <c r="O85" i="10"/>
  <c r="J84" i="10"/>
  <c r="E83" i="10"/>
  <c r="O81" i="10"/>
  <c r="J80" i="10"/>
  <c r="E79" i="10"/>
  <c r="O77" i="10"/>
  <c r="J76" i="10"/>
  <c r="J75" i="10"/>
  <c r="J73" i="10"/>
  <c r="O71" i="10"/>
  <c r="E71" i="10"/>
  <c r="E70" i="10"/>
  <c r="E68" i="10"/>
  <c r="J66" i="10"/>
  <c r="O65" i="10"/>
  <c r="O64" i="10"/>
  <c r="O62" i="10"/>
  <c r="E61" i="10"/>
  <c r="J60" i="10"/>
  <c r="J59" i="10"/>
  <c r="J57" i="10"/>
  <c r="J56" i="10"/>
  <c r="H56" i="10" s="1"/>
  <c r="J55" i="10"/>
  <c r="H55" i="10" s="1"/>
  <c r="E53" i="10"/>
  <c r="C53" i="10" s="1"/>
  <c r="J50" i="10"/>
  <c r="H50" i="10" s="1"/>
  <c r="O47" i="10"/>
  <c r="M47" i="10" s="1"/>
  <c r="E45" i="10"/>
  <c r="C45" i="10" s="1"/>
  <c r="J42" i="10"/>
  <c r="H42" i="10" s="1"/>
  <c r="O39" i="10"/>
  <c r="M39" i="10" s="1"/>
  <c r="E37" i="10"/>
  <c r="C37" i="10" s="1"/>
  <c r="J34" i="10"/>
  <c r="H34" i="10" s="1"/>
  <c r="O31" i="10"/>
  <c r="M31" i="10" s="1"/>
  <c r="E29" i="10"/>
  <c r="C29" i="10" s="1"/>
  <c r="J26" i="10"/>
  <c r="H26" i="10" s="1"/>
  <c r="O23" i="10"/>
  <c r="M23" i="10" s="1"/>
  <c r="E21" i="10"/>
  <c r="C21" i="10" s="1"/>
  <c r="J18" i="10"/>
  <c r="H18" i="10" s="1"/>
  <c r="J17" i="10"/>
  <c r="H17" i="10" s="1"/>
  <c r="E15" i="10"/>
  <c r="C15" i="10" s="1"/>
  <c r="E14" i="10"/>
  <c r="C14" i="10" s="1"/>
  <c r="O9" i="10"/>
  <c r="M9" i="10" s="1"/>
  <c r="O8" i="10"/>
  <c r="M8" i="10" s="1"/>
  <c r="E8" i="10"/>
  <c r="C8" i="10" s="1"/>
  <c r="O5" i="10"/>
  <c r="O4" i="10"/>
  <c r="M4" i="10" s="1"/>
  <c r="E15" i="4"/>
  <c r="C15" i="4" s="1"/>
  <c r="E11" i="4"/>
  <c r="C11" i="4" s="1"/>
  <c r="E7" i="4"/>
  <c r="C7" i="4" s="1"/>
  <c r="E499" i="4"/>
  <c r="E495" i="4"/>
  <c r="E491" i="4"/>
  <c r="E487" i="4"/>
  <c r="E483" i="4"/>
  <c r="E479" i="4"/>
  <c r="E475" i="4"/>
  <c r="E471" i="4"/>
  <c r="E467" i="4"/>
  <c r="E463" i="4"/>
  <c r="E459" i="4"/>
  <c r="E455" i="4"/>
  <c r="E451" i="4"/>
  <c r="E447" i="4"/>
  <c r="E443" i="4"/>
  <c r="E439" i="4"/>
  <c r="E435" i="4"/>
  <c r="E431" i="4"/>
  <c r="E427" i="4"/>
  <c r="E423" i="4"/>
  <c r="E419" i="4"/>
  <c r="E415" i="4"/>
  <c r="E411" i="4"/>
  <c r="E407" i="4"/>
  <c r="E403" i="4"/>
  <c r="E399" i="4"/>
  <c r="E395" i="4"/>
  <c r="E391" i="4"/>
  <c r="E387" i="4"/>
  <c r="E383" i="4"/>
  <c r="E379" i="4"/>
  <c r="E375" i="4"/>
  <c r="E371" i="4"/>
  <c r="E367" i="4"/>
  <c r="E363" i="4"/>
  <c r="E359" i="4"/>
  <c r="E355" i="4"/>
  <c r="E351" i="4"/>
  <c r="E347" i="4"/>
  <c r="E343" i="4"/>
  <c r="E339" i="4"/>
  <c r="E335" i="4"/>
  <c r="E331" i="4"/>
  <c r="E327" i="4"/>
  <c r="E323" i="4"/>
  <c r="E319" i="4"/>
  <c r="E315" i="4"/>
  <c r="E311" i="4"/>
  <c r="E307" i="4"/>
  <c r="E303" i="4"/>
  <c r="E299" i="4"/>
  <c r="E295" i="4"/>
  <c r="E291" i="4"/>
  <c r="E287" i="4"/>
  <c r="E283" i="4"/>
  <c r="E279" i="4"/>
  <c r="E275" i="4"/>
  <c r="E271" i="4"/>
  <c r="E267" i="4"/>
  <c r="E263" i="4"/>
  <c r="E259" i="4"/>
  <c r="E255" i="4"/>
  <c r="E251" i="4"/>
  <c r="E247" i="4"/>
  <c r="E243" i="4"/>
  <c r="E239" i="4"/>
  <c r="E235" i="4"/>
  <c r="E231" i="4"/>
  <c r="E227" i="4"/>
  <c r="E223" i="4"/>
  <c r="E219" i="4"/>
  <c r="E215" i="4"/>
  <c r="E211" i="4"/>
  <c r="E207" i="4"/>
  <c r="E203" i="4"/>
  <c r="E199" i="4"/>
  <c r="E195" i="4"/>
  <c r="E191" i="4"/>
  <c r="E187" i="4"/>
  <c r="E183" i="4"/>
  <c r="E179" i="4"/>
  <c r="E175" i="4"/>
  <c r="E171" i="4"/>
  <c r="E167" i="4"/>
  <c r="E163" i="4"/>
  <c r="E159" i="4"/>
  <c r="E155" i="4"/>
  <c r="E151" i="4"/>
  <c r="E147" i="4"/>
  <c r="E143" i="4"/>
  <c r="E139" i="4"/>
  <c r="E135" i="4"/>
  <c r="E131" i="4"/>
  <c r="E127" i="4"/>
  <c r="E123" i="4"/>
  <c r="E119" i="4"/>
  <c r="E115" i="4"/>
  <c r="E111" i="4"/>
  <c r="E107" i="4"/>
  <c r="E103" i="4"/>
  <c r="E99" i="4"/>
  <c r="E95" i="4"/>
  <c r="E91" i="4"/>
  <c r="E87" i="4"/>
  <c r="E83" i="4"/>
  <c r="E79" i="4"/>
  <c r="E75" i="4"/>
  <c r="E71" i="4"/>
  <c r="E67" i="4"/>
  <c r="E63" i="4"/>
  <c r="E59" i="4"/>
  <c r="E55" i="4"/>
  <c r="E51" i="4"/>
  <c r="C51" i="4" s="1"/>
  <c r="E47" i="4"/>
  <c r="C47" i="4" s="1"/>
  <c r="E43" i="4"/>
  <c r="C43" i="4" s="1"/>
  <c r="E39" i="4"/>
  <c r="C39" i="4" s="1"/>
  <c r="E35" i="4"/>
  <c r="C35" i="4" s="1"/>
  <c r="E31" i="4"/>
  <c r="C31" i="4" s="1"/>
  <c r="E27" i="4"/>
  <c r="C27" i="4" s="1"/>
  <c r="E23" i="4"/>
  <c r="C23" i="4" s="1"/>
  <c r="E19" i="4"/>
  <c r="C19" i="4" s="1"/>
  <c r="J497" i="4"/>
  <c r="J493" i="4"/>
  <c r="J489" i="4"/>
  <c r="J485" i="4"/>
  <c r="J481" i="4"/>
  <c r="J477" i="4"/>
  <c r="J473" i="4"/>
  <c r="J469" i="4"/>
  <c r="J465" i="4"/>
  <c r="J461" i="4"/>
  <c r="J457" i="4"/>
  <c r="J453" i="4"/>
  <c r="J449" i="4"/>
  <c r="J445" i="4"/>
  <c r="J441" i="4"/>
  <c r="J437" i="4"/>
  <c r="J433" i="4"/>
  <c r="J429" i="4"/>
  <c r="J425" i="4"/>
  <c r="J421" i="4"/>
  <c r="J417" i="4"/>
  <c r="J413" i="4"/>
  <c r="J409" i="4"/>
  <c r="J405" i="4"/>
  <c r="J401" i="4"/>
  <c r="J397" i="4"/>
  <c r="J393" i="4"/>
  <c r="J389" i="4"/>
  <c r="J385" i="4"/>
  <c r="J381" i="4"/>
  <c r="J377" i="4"/>
  <c r="J373" i="4"/>
  <c r="J369" i="4"/>
  <c r="J365" i="4"/>
  <c r="J361" i="4"/>
  <c r="J357" i="4"/>
  <c r="J353" i="4"/>
  <c r="J349" i="4"/>
  <c r="J345" i="4"/>
  <c r="J341" i="4"/>
  <c r="J337" i="4"/>
  <c r="J333" i="4"/>
  <c r="J329" i="4"/>
  <c r="J325" i="4"/>
  <c r="J321" i="4"/>
  <c r="J317" i="4"/>
  <c r="J313" i="4"/>
  <c r="J309" i="4"/>
  <c r="J305" i="4"/>
  <c r="J301" i="4"/>
  <c r="J297" i="4"/>
  <c r="J293" i="4"/>
  <c r="J289" i="4"/>
  <c r="J285" i="4"/>
  <c r="J281" i="4"/>
  <c r="J277" i="4"/>
  <c r="J273" i="4"/>
  <c r="J269" i="4"/>
  <c r="J265" i="4"/>
  <c r="J261" i="4"/>
  <c r="J257" i="4"/>
  <c r="J253" i="4"/>
  <c r="J249" i="4"/>
  <c r="J245" i="4"/>
  <c r="J241" i="4"/>
  <c r="J237" i="4"/>
  <c r="J233" i="4"/>
  <c r="J229" i="4"/>
  <c r="J225" i="4"/>
  <c r="J221" i="4"/>
  <c r="J217" i="4"/>
  <c r="J213" i="4"/>
  <c r="J209" i="4"/>
  <c r="J205" i="4"/>
  <c r="J201" i="4"/>
  <c r="J197" i="4"/>
  <c r="J193" i="4"/>
  <c r="J189" i="4"/>
  <c r="J185" i="4"/>
  <c r="J181" i="4"/>
  <c r="J177" i="4"/>
  <c r="J173" i="4"/>
  <c r="J169" i="4"/>
  <c r="J165" i="4"/>
  <c r="J161" i="4"/>
  <c r="J157" i="4"/>
  <c r="J153" i="4"/>
  <c r="J149" i="4"/>
  <c r="J145" i="4"/>
  <c r="J141" i="4"/>
  <c r="J137" i="4"/>
  <c r="J133" i="4"/>
  <c r="J129" i="4"/>
  <c r="J125" i="4"/>
  <c r="J121" i="4"/>
  <c r="J117" i="4"/>
  <c r="J113" i="4"/>
  <c r="J109" i="4"/>
  <c r="J105" i="4"/>
  <c r="J101" i="4"/>
  <c r="J97" i="4"/>
  <c r="J93" i="4"/>
  <c r="J89" i="4"/>
  <c r="J85" i="4"/>
  <c r="J81" i="4"/>
  <c r="J77" i="4"/>
  <c r="J73" i="4"/>
  <c r="J69" i="4"/>
  <c r="J65" i="4"/>
  <c r="J61" i="4"/>
  <c r="J57" i="4"/>
  <c r="J53" i="4"/>
  <c r="J49" i="4"/>
  <c r="J45" i="4"/>
  <c r="J41" i="4"/>
  <c r="J37" i="4"/>
  <c r="J33" i="4"/>
  <c r="J29" i="4"/>
  <c r="J25" i="4"/>
  <c r="J21" i="4"/>
  <c r="J17" i="4"/>
  <c r="J13" i="4"/>
  <c r="J9" i="4"/>
  <c r="J5" i="4"/>
  <c r="O498" i="4"/>
  <c r="M498" i="4" s="1"/>
  <c r="O493" i="4"/>
  <c r="M493" i="4" s="1"/>
  <c r="O491" i="4"/>
  <c r="O488" i="4"/>
  <c r="O482" i="4"/>
  <c r="O477" i="4"/>
  <c r="M477" i="4" s="1"/>
  <c r="O475" i="4"/>
  <c r="O472" i="4"/>
  <c r="O466" i="4"/>
  <c r="M466" i="4" s="1"/>
  <c r="O461" i="4"/>
  <c r="O459" i="4"/>
  <c r="M459" i="4" s="1"/>
  <c r="O452" i="4"/>
  <c r="N452" i="4" s="1"/>
  <c r="O446" i="4"/>
  <c r="O441" i="4"/>
  <c r="O439" i="4"/>
  <c r="M439" i="4" s="1"/>
  <c r="O434" i="4"/>
  <c r="M434" i="4" s="1"/>
  <c r="O432" i="4"/>
  <c r="N432" i="4" s="1"/>
  <c r="O429" i="4"/>
  <c r="O427" i="4"/>
  <c r="M427" i="4" s="1"/>
  <c r="O420" i="4"/>
  <c r="N420" i="4" s="1"/>
  <c r="O414" i="4"/>
  <c r="O409" i="4"/>
  <c r="O407" i="4"/>
  <c r="M407" i="4" s="1"/>
  <c r="O402" i="4"/>
  <c r="M402" i="4" s="1"/>
  <c r="O400" i="4"/>
  <c r="O397" i="4"/>
  <c r="O395" i="4"/>
  <c r="M395" i="4" s="1"/>
  <c r="O388" i="4"/>
  <c r="N388" i="4" s="1"/>
  <c r="O382" i="4"/>
  <c r="O377" i="4"/>
  <c r="O375" i="4"/>
  <c r="M375" i="4" s="1"/>
  <c r="O370" i="4"/>
  <c r="N370" i="4" s="1"/>
  <c r="O368" i="4"/>
  <c r="N368" i="4" s="1"/>
  <c r="O365" i="4"/>
  <c r="O363" i="4"/>
  <c r="M363" i="4" s="1"/>
  <c r="O356" i="4"/>
  <c r="N356" i="4" s="1"/>
  <c r="O350" i="4"/>
  <c r="O345" i="4"/>
  <c r="O343" i="4"/>
  <c r="M343" i="4" s="1"/>
  <c r="O338" i="4"/>
  <c r="N338" i="4" s="1"/>
  <c r="O336" i="4"/>
  <c r="N336" i="4" s="1"/>
  <c r="O333" i="4"/>
  <c r="O331" i="4"/>
  <c r="M331" i="4" s="1"/>
  <c r="O324" i="4"/>
  <c r="N324" i="4" s="1"/>
  <c r="O318" i="4"/>
  <c r="O313" i="4"/>
  <c r="O311" i="4"/>
  <c r="M311" i="4" s="1"/>
  <c r="O306" i="4"/>
  <c r="N306" i="4" s="1"/>
  <c r="O304" i="4"/>
  <c r="N304" i="4" s="1"/>
  <c r="O301" i="4"/>
  <c r="O299" i="4"/>
  <c r="M299" i="4" s="1"/>
  <c r="O292" i="4"/>
  <c r="N292" i="4" s="1"/>
  <c r="O286" i="4"/>
  <c r="O281" i="4"/>
  <c r="O279" i="4"/>
  <c r="M279" i="4" s="1"/>
  <c r="O274" i="4"/>
  <c r="N274" i="4" s="1"/>
  <c r="O272" i="4"/>
  <c r="O269" i="4"/>
  <c r="O267" i="4"/>
  <c r="M267" i="4" s="1"/>
  <c r="O260" i="4"/>
  <c r="N260" i="4" s="1"/>
  <c r="O254" i="4"/>
  <c r="O249" i="4"/>
  <c r="O247" i="4"/>
  <c r="M247" i="4" s="1"/>
  <c r="O242" i="4"/>
  <c r="N242" i="4" s="1"/>
  <c r="O240" i="4"/>
  <c r="N240" i="4" s="1"/>
  <c r="O237" i="4"/>
  <c r="O235" i="4"/>
  <c r="M235" i="4" s="1"/>
  <c r="O228" i="4"/>
  <c r="N228" i="4" s="1"/>
  <c r="O222" i="4"/>
  <c r="O217" i="4"/>
  <c r="O215" i="4"/>
  <c r="M215" i="4" s="1"/>
  <c r="O210" i="4"/>
  <c r="M210" i="4" s="1"/>
  <c r="O208" i="4"/>
  <c r="N208" i="4" s="1"/>
  <c r="O205" i="4"/>
  <c r="O203" i="4"/>
  <c r="M203" i="4" s="1"/>
  <c r="O196" i="4"/>
  <c r="N196" i="4" s="1"/>
  <c r="O190" i="4"/>
  <c r="O185" i="4"/>
  <c r="O183" i="4"/>
  <c r="M183" i="4" s="1"/>
  <c r="O178" i="4"/>
  <c r="N178" i="4" s="1"/>
  <c r="O176" i="4"/>
  <c r="N176" i="4" s="1"/>
  <c r="O173" i="4"/>
  <c r="O171" i="4"/>
  <c r="O166" i="4"/>
  <c r="O163" i="4"/>
  <c r="O157" i="4"/>
  <c r="N157" i="4" s="1"/>
  <c r="O152" i="4"/>
  <c r="M152" i="4" s="1"/>
  <c r="O150" i="4"/>
  <c r="O147" i="4"/>
  <c r="O141" i="4"/>
  <c r="N141" i="4" s="1"/>
  <c r="O136" i="4"/>
  <c r="M136" i="4" s="1"/>
  <c r="O134" i="4"/>
  <c r="O131" i="4"/>
  <c r="O125" i="4"/>
  <c r="O120" i="4"/>
  <c r="M120" i="4" s="1"/>
  <c r="O118" i="4"/>
  <c r="O115" i="4"/>
  <c r="O109" i="4"/>
  <c r="O104" i="4"/>
  <c r="M104" i="4" s="1"/>
  <c r="O102" i="4"/>
  <c r="O99" i="4"/>
  <c r="O93" i="4"/>
  <c r="N93" i="4" s="1"/>
  <c r="O88" i="4"/>
  <c r="M88" i="4" s="1"/>
  <c r="O86" i="4"/>
  <c r="O83" i="4"/>
  <c r="O77" i="4"/>
  <c r="N77" i="4" s="1"/>
  <c r="O72" i="4"/>
  <c r="M72" i="4" s="1"/>
  <c r="O70" i="4"/>
  <c r="O67" i="4"/>
  <c r="O61" i="4"/>
  <c r="M61" i="4" s="1"/>
  <c r="O56" i="4"/>
  <c r="M56" i="4" s="1"/>
  <c r="O48" i="4"/>
  <c r="M48" i="4" s="1"/>
  <c r="O40" i="4"/>
  <c r="M40" i="4" s="1"/>
  <c r="O32" i="4"/>
  <c r="M32" i="4" s="1"/>
  <c r="O24" i="4"/>
  <c r="M24" i="4" s="1"/>
  <c r="O16" i="4"/>
  <c r="M16" i="4" s="1"/>
  <c r="O8" i="4"/>
  <c r="M8" i="4" s="1"/>
  <c r="O5" i="4"/>
  <c r="M5" i="4" s="1"/>
  <c r="E4" i="3"/>
  <c r="C4" i="3" s="1"/>
  <c r="E477" i="3"/>
  <c r="C477" i="3" s="1"/>
  <c r="E469" i="3"/>
  <c r="E461" i="3"/>
  <c r="B462" i="3" s="1"/>
  <c r="E453" i="3"/>
  <c r="C453" i="3" s="1"/>
  <c r="E445" i="3"/>
  <c r="C445" i="3" s="1"/>
  <c r="E437" i="3"/>
  <c r="D437" i="3" s="1"/>
  <c r="E429" i="3"/>
  <c r="E421" i="3"/>
  <c r="C421" i="3" s="1"/>
  <c r="E413" i="3"/>
  <c r="C413" i="3" s="1"/>
  <c r="E405" i="3"/>
  <c r="C405" i="3" s="1"/>
  <c r="E397" i="3"/>
  <c r="E389" i="3"/>
  <c r="C389" i="3" s="1"/>
  <c r="E381" i="3"/>
  <c r="C381" i="3" s="1"/>
  <c r="E373" i="3"/>
  <c r="E365" i="3"/>
  <c r="E360" i="3"/>
  <c r="E352" i="3"/>
  <c r="E344" i="3"/>
  <c r="E336" i="3"/>
  <c r="E328" i="3"/>
  <c r="E320" i="3"/>
  <c r="E312" i="3"/>
  <c r="D312" i="3" s="1"/>
  <c r="E306" i="3"/>
  <c r="E304" i="3"/>
  <c r="C304" i="3" s="1"/>
  <c r="E298" i="3"/>
  <c r="E296" i="3"/>
  <c r="E290" i="3"/>
  <c r="E288" i="3"/>
  <c r="D288" i="3" s="1"/>
  <c r="E282" i="3"/>
  <c r="E280" i="3"/>
  <c r="C280" i="3" s="1"/>
  <c r="E274" i="3"/>
  <c r="E272" i="3"/>
  <c r="D272" i="3" s="1"/>
  <c r="E266" i="3"/>
  <c r="E264" i="3"/>
  <c r="C264" i="3" s="1"/>
  <c r="E258" i="3"/>
  <c r="E256" i="3"/>
  <c r="D256" i="3" s="1"/>
  <c r="E250" i="3"/>
  <c r="E248" i="3"/>
  <c r="D248" i="3" s="1"/>
  <c r="E242" i="3"/>
  <c r="E240" i="3"/>
  <c r="D240" i="3" s="1"/>
  <c r="E234" i="3"/>
  <c r="E232" i="3"/>
  <c r="D232" i="3" s="1"/>
  <c r="E229" i="3"/>
  <c r="E222" i="3"/>
  <c r="E220" i="3"/>
  <c r="E210" i="3"/>
  <c r="E207" i="3"/>
  <c r="E195" i="3"/>
  <c r="D195" i="3" s="1"/>
  <c r="E189" i="3"/>
  <c r="E183" i="3"/>
  <c r="C183" i="3" s="1"/>
  <c r="E180" i="3"/>
  <c r="E177" i="3"/>
  <c r="E168" i="3"/>
  <c r="E160" i="3"/>
  <c r="E152" i="3"/>
  <c r="E150" i="3"/>
  <c r="D150" i="3" s="1"/>
  <c r="E140" i="3"/>
  <c r="E137" i="3"/>
  <c r="C137" i="3" s="1"/>
  <c r="E125" i="3"/>
  <c r="C125" i="3" s="1"/>
  <c r="E119" i="3"/>
  <c r="E113" i="3"/>
  <c r="C113" i="3" s="1"/>
  <c r="E110" i="3"/>
  <c r="C110" i="3" s="1"/>
  <c r="E107" i="3"/>
  <c r="E100" i="3"/>
  <c r="E98" i="3"/>
  <c r="E95" i="3"/>
  <c r="E88" i="3"/>
  <c r="E86" i="3"/>
  <c r="E83" i="3"/>
  <c r="E80" i="3"/>
  <c r="E78" i="3"/>
  <c r="E75" i="3"/>
  <c r="E72" i="3"/>
  <c r="E70" i="3"/>
  <c r="E67" i="3"/>
  <c r="E64" i="3"/>
  <c r="E62" i="3"/>
  <c r="E59" i="3"/>
  <c r="E53" i="3"/>
  <c r="C53" i="3" s="1"/>
  <c r="E49" i="3"/>
  <c r="C49" i="3" s="1"/>
  <c r="E46" i="3"/>
  <c r="C46" i="3" s="1"/>
  <c r="E35" i="3"/>
  <c r="C35" i="3" s="1"/>
  <c r="E24" i="3"/>
  <c r="C24" i="3" s="1"/>
  <c r="E21" i="3"/>
  <c r="C21" i="3" s="1"/>
  <c r="E17" i="3"/>
  <c r="C17" i="3" s="1"/>
  <c r="E14" i="3"/>
  <c r="C14" i="3" s="1"/>
  <c r="J500" i="3"/>
  <c r="J497" i="3"/>
  <c r="G498" i="3" s="1"/>
  <c r="J490" i="3"/>
  <c r="G491" i="3" s="1"/>
  <c r="J488" i="3"/>
  <c r="I488" i="3" s="1"/>
  <c r="J477" i="3"/>
  <c r="G477" i="3" s="1"/>
  <c r="J468" i="3"/>
  <c r="I468" i="3" s="1"/>
  <c r="J463" i="3"/>
  <c r="H463" i="3" s="1"/>
  <c r="J458" i="3"/>
  <c r="G458" i="3" s="1"/>
  <c r="O499" i="11"/>
  <c r="E498" i="11"/>
  <c r="J497" i="11"/>
  <c r="J496" i="11"/>
  <c r="E495" i="11"/>
  <c r="E493" i="11"/>
  <c r="J491" i="11"/>
  <c r="O490" i="11"/>
  <c r="E490" i="11"/>
  <c r="J489" i="11"/>
  <c r="O488" i="11"/>
  <c r="E488" i="11"/>
  <c r="E487" i="11"/>
  <c r="O485" i="11"/>
  <c r="J484" i="11"/>
  <c r="E483" i="11"/>
  <c r="E481" i="11"/>
  <c r="O479" i="11"/>
  <c r="E478" i="11"/>
  <c r="J477" i="11"/>
  <c r="J476" i="11"/>
  <c r="E475" i="11"/>
  <c r="O473" i="11"/>
  <c r="J472" i="11"/>
  <c r="J470" i="11"/>
  <c r="E469" i="11"/>
  <c r="O467" i="11"/>
  <c r="E466" i="11"/>
  <c r="J465" i="11"/>
  <c r="O464" i="11"/>
  <c r="E464" i="11"/>
  <c r="O462" i="11"/>
  <c r="J461" i="11"/>
  <c r="O459" i="11"/>
  <c r="J458" i="11"/>
  <c r="J456" i="11"/>
  <c r="E455" i="11"/>
  <c r="E454" i="11"/>
  <c r="O452" i="11"/>
  <c r="E452" i="11"/>
  <c r="O450" i="11"/>
  <c r="E449" i="11"/>
  <c r="O447" i="11"/>
  <c r="O445" i="11"/>
  <c r="J444" i="11"/>
  <c r="O442" i="11"/>
  <c r="E442" i="11"/>
  <c r="E441" i="11"/>
  <c r="E439" i="11"/>
  <c r="J437" i="11"/>
  <c r="O436" i="11"/>
  <c r="O435" i="11"/>
  <c r="O433" i="11"/>
  <c r="E432" i="11"/>
  <c r="J431" i="11"/>
  <c r="O430" i="11"/>
  <c r="E430" i="11"/>
  <c r="E428" i="11"/>
  <c r="J427" i="11"/>
  <c r="J425" i="11"/>
  <c r="O424" i="11"/>
  <c r="O422" i="11"/>
  <c r="E422" i="11"/>
  <c r="E420" i="11"/>
  <c r="J419" i="11"/>
  <c r="J417" i="11"/>
  <c r="O416" i="11"/>
  <c r="O414" i="11"/>
  <c r="E414" i="11"/>
  <c r="E412" i="11"/>
  <c r="J411" i="11"/>
  <c r="J409" i="11"/>
  <c r="O408" i="11"/>
  <c r="O406" i="11"/>
  <c r="J498" i="11"/>
  <c r="O496" i="11"/>
  <c r="E496" i="11"/>
  <c r="J495" i="11"/>
  <c r="O494" i="11"/>
  <c r="O493" i="11"/>
  <c r="O491" i="11"/>
  <c r="J490" i="11"/>
  <c r="E489" i="11"/>
  <c r="J487" i="11"/>
  <c r="O486" i="11"/>
  <c r="E486" i="11"/>
  <c r="J485" i="11"/>
  <c r="O484" i="11"/>
  <c r="E484" i="11"/>
  <c r="J483" i="11"/>
  <c r="O482" i="11"/>
  <c r="O481" i="11"/>
  <c r="J478" i="11"/>
  <c r="O476" i="11"/>
  <c r="E476" i="11"/>
  <c r="J475" i="11"/>
  <c r="O474" i="11"/>
  <c r="E474" i="11"/>
  <c r="J473" i="11"/>
  <c r="O472" i="11"/>
  <c r="E472" i="11"/>
  <c r="E471" i="11"/>
  <c r="J466" i="11"/>
  <c r="E465" i="11"/>
  <c r="J462" i="11"/>
  <c r="E461" i="11"/>
  <c r="E459" i="11"/>
  <c r="O457" i="11"/>
  <c r="O456" i="11"/>
  <c r="J455" i="11"/>
  <c r="O454" i="11"/>
  <c r="J453" i="11"/>
  <c r="O451" i="11"/>
  <c r="J450" i="11"/>
  <c r="J448" i="11"/>
  <c r="E447" i="11"/>
  <c r="E446" i="11"/>
  <c r="O444" i="11"/>
  <c r="E444" i="11"/>
  <c r="J443" i="11"/>
  <c r="J442" i="11"/>
  <c r="J440" i="11"/>
  <c r="O438" i="11"/>
  <c r="J500" i="11"/>
  <c r="E499" i="11"/>
  <c r="E497" i="11"/>
  <c r="O495" i="11"/>
  <c r="E494" i="11"/>
  <c r="J493" i="11"/>
  <c r="J492" i="11"/>
  <c r="O487" i="11"/>
  <c r="J486" i="11"/>
  <c r="E485" i="11"/>
  <c r="O483" i="11"/>
  <c r="E482" i="11"/>
  <c r="J481" i="11"/>
  <c r="J480" i="11"/>
  <c r="E479" i="11"/>
  <c r="E477" i="11"/>
  <c r="O475" i="11"/>
  <c r="J474" i="11"/>
  <c r="E473" i="11"/>
  <c r="J471" i="11"/>
  <c r="O470" i="11"/>
  <c r="O469" i="11"/>
  <c r="J468" i="11"/>
  <c r="E467" i="11"/>
  <c r="O463" i="11"/>
  <c r="E463" i="11"/>
  <c r="O461" i="11"/>
  <c r="J460" i="11"/>
  <c r="J459" i="11"/>
  <c r="E458" i="11"/>
  <c r="J457" i="11"/>
  <c r="E456" i="11"/>
  <c r="J454" i="11"/>
  <c r="E453" i="11"/>
  <c r="E451" i="11"/>
  <c r="O449" i="11"/>
  <c r="O448" i="11"/>
  <c r="J447" i="11"/>
  <c r="O446" i="11"/>
  <c r="J445" i="11"/>
  <c r="O443" i="11"/>
  <c r="O441" i="11"/>
  <c r="E440" i="11"/>
  <c r="J439" i="11"/>
  <c r="J438" i="11"/>
  <c r="J436" i="11"/>
  <c r="O434" i="11"/>
  <c r="E434" i="11"/>
  <c r="E433" i="11"/>
  <c r="E431" i="11"/>
  <c r="O429" i="11"/>
  <c r="E429" i="11"/>
  <c r="J428" i="11"/>
  <c r="E427" i="11"/>
  <c r="J426" i="11"/>
  <c r="O425" i="11"/>
  <c r="J424" i="11"/>
  <c r="O423" i="11"/>
  <c r="E423" i="11"/>
  <c r="O421" i="11"/>
  <c r="E421" i="11"/>
  <c r="J420" i="11"/>
  <c r="E419" i="11"/>
  <c r="J418" i="11"/>
  <c r="O417" i="11"/>
  <c r="J416" i="11"/>
  <c r="O415" i="11"/>
  <c r="E415" i="11"/>
  <c r="O413" i="11"/>
  <c r="E413" i="11"/>
  <c r="J412" i="11"/>
  <c r="E411" i="11"/>
  <c r="J410" i="11"/>
  <c r="O409" i="11"/>
  <c r="O500" i="11"/>
  <c r="E500" i="11"/>
  <c r="J499" i="11"/>
  <c r="O498" i="11"/>
  <c r="O497" i="11"/>
  <c r="J494" i="11"/>
  <c r="O492" i="11"/>
  <c r="E492" i="11"/>
  <c r="E491" i="11"/>
  <c r="O489" i="11"/>
  <c r="J488" i="11"/>
  <c r="J482" i="11"/>
  <c r="O480" i="11"/>
  <c r="E480" i="11"/>
  <c r="J479" i="11"/>
  <c r="O478" i="11"/>
  <c r="O477" i="11"/>
  <c r="O471" i="11"/>
  <c r="E470" i="11"/>
  <c r="J469" i="11"/>
  <c r="O468" i="11"/>
  <c r="E468" i="11"/>
  <c r="J467" i="11"/>
  <c r="O466" i="11"/>
  <c r="O465" i="11"/>
  <c r="J464" i="11"/>
  <c r="J463" i="11"/>
  <c r="E462" i="11"/>
  <c r="O460" i="11"/>
  <c r="E460" i="11"/>
  <c r="O458" i="11"/>
  <c r="E457" i="11"/>
  <c r="J451" i="11"/>
  <c r="E443" i="11"/>
  <c r="O439" i="11"/>
  <c r="O437" i="11"/>
  <c r="E436" i="11"/>
  <c r="J434" i="11"/>
  <c r="E408" i="11"/>
  <c r="J407" i="11"/>
  <c r="O405" i="11"/>
  <c r="J404" i="11"/>
  <c r="E403" i="11"/>
  <c r="E401" i="11"/>
  <c r="O399" i="11"/>
  <c r="J398" i="11"/>
  <c r="O396" i="11"/>
  <c r="E396" i="11"/>
  <c r="E395" i="11"/>
  <c r="J390" i="11"/>
  <c r="E389" i="11"/>
  <c r="O387" i="11"/>
  <c r="E386" i="11"/>
  <c r="J385" i="11"/>
  <c r="J384" i="11"/>
  <c r="E381" i="11"/>
  <c r="J379" i="11"/>
  <c r="O378" i="11"/>
  <c r="O377" i="11"/>
  <c r="J376" i="11"/>
  <c r="E375" i="11"/>
  <c r="J370" i="11"/>
  <c r="O368" i="11"/>
  <c r="E368" i="11"/>
  <c r="E367" i="11"/>
  <c r="O365" i="11"/>
  <c r="O364" i="11"/>
  <c r="E364" i="11"/>
  <c r="J362" i="11"/>
  <c r="J360" i="11"/>
  <c r="J359" i="11"/>
  <c r="O358" i="11"/>
  <c r="E357" i="11"/>
  <c r="O355" i="11"/>
  <c r="O353" i="11"/>
  <c r="O352" i="11"/>
  <c r="E352" i="11"/>
  <c r="J350" i="11"/>
  <c r="J348" i="11"/>
  <c r="E347" i="11"/>
  <c r="E346" i="11"/>
  <c r="O344" i="11"/>
  <c r="E344" i="11"/>
  <c r="J342" i="11"/>
  <c r="J340" i="11"/>
  <c r="J339" i="11"/>
  <c r="O338" i="11"/>
  <c r="E337" i="11"/>
  <c r="E335" i="11"/>
  <c r="E334" i="11"/>
  <c r="J333" i="11"/>
  <c r="O331" i="11"/>
  <c r="E331" i="11"/>
  <c r="E330" i="11"/>
  <c r="J329" i="11"/>
  <c r="E327" i="11"/>
  <c r="E326" i="11"/>
  <c r="J325" i="11"/>
  <c r="E324" i="11"/>
  <c r="O321" i="11"/>
  <c r="O319" i="11"/>
  <c r="E318" i="11"/>
  <c r="J317" i="11"/>
  <c r="O315" i="11"/>
  <c r="J314" i="11"/>
  <c r="O313" i="11"/>
  <c r="E312" i="11"/>
  <c r="O310" i="11"/>
  <c r="O308" i="11"/>
  <c r="O307" i="11"/>
  <c r="E307" i="11"/>
  <c r="E305" i="11"/>
  <c r="O303" i="11"/>
  <c r="E303" i="11"/>
  <c r="O301" i="11"/>
  <c r="E301" i="11"/>
  <c r="J300" i="11"/>
  <c r="J298" i="11"/>
  <c r="O297" i="11"/>
  <c r="E296" i="11"/>
  <c r="J295" i="11"/>
  <c r="J294" i="11"/>
  <c r="E293" i="11"/>
  <c r="J292" i="11"/>
  <c r="O290" i="11"/>
  <c r="J289" i="11"/>
  <c r="J287" i="11"/>
  <c r="J286" i="11"/>
  <c r="O285" i="11"/>
  <c r="O283" i="11"/>
  <c r="J282" i="11"/>
  <c r="O281" i="11"/>
  <c r="J280" i="11"/>
  <c r="O278" i="11"/>
  <c r="J277" i="11"/>
  <c r="O276" i="11"/>
  <c r="J275" i="11"/>
  <c r="J274" i="11"/>
  <c r="O273" i="11"/>
  <c r="E273" i="11"/>
  <c r="O269" i="11"/>
  <c r="E268" i="11"/>
  <c r="O266" i="11"/>
  <c r="E266" i="11"/>
  <c r="O264" i="11"/>
  <c r="O263" i="11"/>
  <c r="E263" i="11"/>
  <c r="J262" i="11"/>
  <c r="E259" i="11"/>
  <c r="J257" i="11"/>
  <c r="E256" i="11"/>
  <c r="J255" i="11"/>
  <c r="E254" i="11"/>
  <c r="E253" i="11"/>
  <c r="J252" i="11"/>
  <c r="O251" i="11"/>
  <c r="J248" i="11"/>
  <c r="O246" i="11"/>
  <c r="O244" i="11"/>
  <c r="J243" i="11"/>
  <c r="E242" i="11"/>
  <c r="O240" i="11"/>
  <c r="J239" i="11"/>
  <c r="E238" i="11"/>
  <c r="O236" i="11"/>
  <c r="J235" i="11"/>
  <c r="E234" i="11"/>
  <c r="O232" i="11"/>
  <c r="J231" i="11"/>
  <c r="E230" i="11"/>
  <c r="O228" i="11"/>
  <c r="J227" i="11"/>
  <c r="E226" i="11"/>
  <c r="O224" i="11"/>
  <c r="J223" i="11"/>
  <c r="E222" i="11"/>
  <c r="O220" i="11"/>
  <c r="J219" i="11"/>
  <c r="E218" i="11"/>
  <c r="O216" i="11"/>
  <c r="J215" i="11"/>
  <c r="E214" i="11"/>
  <c r="O212" i="11"/>
  <c r="J211" i="11"/>
  <c r="E210" i="11"/>
  <c r="O208" i="11"/>
  <c r="J207" i="11"/>
  <c r="E206" i="11"/>
  <c r="O204" i="11"/>
  <c r="J203" i="11"/>
  <c r="E202" i="11"/>
  <c r="O200" i="11"/>
  <c r="J199" i="11"/>
  <c r="E198" i="11"/>
  <c r="O196" i="11"/>
  <c r="J195" i="11"/>
  <c r="E194" i="11"/>
  <c r="O192" i="11"/>
  <c r="J191" i="11"/>
  <c r="E190" i="11"/>
  <c r="O188" i="11"/>
  <c r="J187" i="11"/>
  <c r="E186" i="11"/>
  <c r="O184" i="11"/>
  <c r="J183" i="11"/>
  <c r="E182" i="11"/>
  <c r="O180" i="11"/>
  <c r="J179" i="11"/>
  <c r="E178" i="11"/>
  <c r="O176" i="11"/>
  <c r="J175" i="11"/>
  <c r="E174" i="11"/>
  <c r="O172" i="11"/>
  <c r="J171" i="11"/>
  <c r="E170" i="11"/>
  <c r="O168" i="11"/>
  <c r="J167" i="11"/>
  <c r="E166" i="11"/>
  <c r="O164" i="11"/>
  <c r="J163" i="11"/>
  <c r="O161" i="11"/>
  <c r="O160" i="11"/>
  <c r="E159" i="11"/>
  <c r="E158" i="11"/>
  <c r="J156" i="11"/>
  <c r="J155" i="11"/>
  <c r="O153" i="11"/>
  <c r="O152" i="11"/>
  <c r="E151" i="11"/>
  <c r="E150" i="11"/>
  <c r="J148" i="11"/>
  <c r="J147" i="11"/>
  <c r="O145" i="11"/>
  <c r="O144" i="11"/>
  <c r="E143" i="11"/>
  <c r="E142" i="11"/>
  <c r="J140" i="11"/>
  <c r="J139" i="11"/>
  <c r="O137" i="11"/>
  <c r="O136" i="11"/>
  <c r="E135" i="11"/>
  <c r="E134" i="11"/>
  <c r="J132" i="11"/>
  <c r="J131" i="11"/>
  <c r="O129" i="11"/>
  <c r="O128" i="11"/>
  <c r="E127" i="11"/>
  <c r="E126" i="11"/>
  <c r="J124" i="11"/>
  <c r="J123" i="11"/>
  <c r="O121" i="11"/>
  <c r="O120" i="11"/>
  <c r="E119" i="11"/>
  <c r="E118" i="11"/>
  <c r="J116" i="11"/>
  <c r="J115" i="11"/>
  <c r="O113" i="11"/>
  <c r="O112" i="11"/>
  <c r="E111" i="11"/>
  <c r="E110" i="11"/>
  <c r="J108" i="11"/>
  <c r="J107" i="11"/>
  <c r="O105" i="11"/>
  <c r="O104" i="11"/>
  <c r="E103" i="11"/>
  <c r="O101" i="11"/>
  <c r="J100" i="11"/>
  <c r="E99" i="11"/>
  <c r="O97" i="11"/>
  <c r="J96" i="11"/>
  <c r="E95" i="11"/>
  <c r="O93" i="11"/>
  <c r="J92" i="11"/>
  <c r="E91" i="11"/>
  <c r="O89" i="11"/>
  <c r="J88" i="11"/>
  <c r="E87" i="11"/>
  <c r="O85" i="11"/>
  <c r="J84" i="11"/>
  <c r="E83" i="11"/>
  <c r="O81" i="11"/>
  <c r="J80" i="11"/>
  <c r="E79" i="11"/>
  <c r="O77" i="11"/>
  <c r="J76" i="11"/>
  <c r="E75" i="11"/>
  <c r="O73" i="11"/>
  <c r="J72" i="11"/>
  <c r="J70" i="11"/>
  <c r="O68" i="11"/>
  <c r="E68" i="11"/>
  <c r="E67" i="11"/>
  <c r="E65" i="11"/>
  <c r="J63" i="11"/>
  <c r="O62" i="11"/>
  <c r="O61" i="11"/>
  <c r="O59" i="11"/>
  <c r="E58" i="11"/>
  <c r="J57" i="11"/>
  <c r="E56" i="11"/>
  <c r="J55" i="11"/>
  <c r="H55" i="11" s="1"/>
  <c r="J54" i="11"/>
  <c r="H54" i="11" s="1"/>
  <c r="O53" i="11"/>
  <c r="M53" i="11" s="1"/>
  <c r="O52" i="11"/>
  <c r="M52" i="11" s="1"/>
  <c r="O51" i="11"/>
  <c r="M51" i="11" s="1"/>
  <c r="E51" i="11"/>
  <c r="C51" i="11" s="1"/>
  <c r="E50" i="11"/>
  <c r="C50" i="11" s="1"/>
  <c r="E49" i="11"/>
  <c r="C49" i="11" s="1"/>
  <c r="J48" i="11"/>
  <c r="H48" i="11" s="1"/>
  <c r="J47" i="11"/>
  <c r="H47" i="11" s="1"/>
  <c r="J46" i="11"/>
  <c r="H46" i="11" s="1"/>
  <c r="O45" i="11"/>
  <c r="M45" i="11" s="1"/>
  <c r="O44" i="11"/>
  <c r="M44" i="11" s="1"/>
  <c r="O43" i="11"/>
  <c r="M43" i="11" s="1"/>
  <c r="E43" i="11"/>
  <c r="C43" i="11" s="1"/>
  <c r="E42" i="11"/>
  <c r="C42" i="11" s="1"/>
  <c r="E41" i="11"/>
  <c r="C41" i="11" s="1"/>
  <c r="J40" i="11"/>
  <c r="H40" i="11" s="1"/>
  <c r="J39" i="11"/>
  <c r="H39" i="11" s="1"/>
  <c r="J38" i="11"/>
  <c r="H38" i="11" s="1"/>
  <c r="O37" i="11"/>
  <c r="M37" i="11" s="1"/>
  <c r="O36" i="11"/>
  <c r="M36" i="11" s="1"/>
  <c r="O35" i="11"/>
  <c r="M35" i="11" s="1"/>
  <c r="E35" i="11"/>
  <c r="C35" i="11" s="1"/>
  <c r="E34" i="11"/>
  <c r="C34" i="11" s="1"/>
  <c r="E33" i="11"/>
  <c r="C33" i="11" s="1"/>
  <c r="J32" i="11"/>
  <c r="H32" i="11" s="1"/>
  <c r="J31" i="11"/>
  <c r="H31" i="11" s="1"/>
  <c r="J30" i="11"/>
  <c r="H30" i="11" s="1"/>
  <c r="O29" i="11"/>
  <c r="M29" i="11" s="1"/>
  <c r="O28" i="11"/>
  <c r="M28" i="11" s="1"/>
  <c r="O27" i="11"/>
  <c r="M27" i="11" s="1"/>
  <c r="E27" i="11"/>
  <c r="C27" i="11" s="1"/>
  <c r="E26" i="11"/>
  <c r="C26" i="11" s="1"/>
  <c r="E25" i="11"/>
  <c r="C25" i="11" s="1"/>
  <c r="J24" i="11"/>
  <c r="H24" i="11" s="1"/>
  <c r="J23" i="11"/>
  <c r="H23" i="11" s="1"/>
  <c r="J22" i="11"/>
  <c r="H22" i="11" s="1"/>
  <c r="O21" i="11"/>
  <c r="M21" i="11" s="1"/>
  <c r="O20" i="11"/>
  <c r="M20" i="11" s="1"/>
  <c r="O19" i="11"/>
  <c r="M19" i="11" s="1"/>
  <c r="E19" i="11"/>
  <c r="C19" i="11" s="1"/>
  <c r="E18" i="11"/>
  <c r="C18" i="11" s="1"/>
  <c r="E17" i="11"/>
  <c r="C17" i="11" s="1"/>
  <c r="J16" i="11"/>
  <c r="H16" i="11" s="1"/>
  <c r="J15" i="11"/>
  <c r="H15" i="11" s="1"/>
  <c r="J14" i="11"/>
  <c r="H14" i="11" s="1"/>
  <c r="O13" i="11"/>
  <c r="M13" i="11" s="1"/>
  <c r="O12" i="11"/>
  <c r="M12" i="11" s="1"/>
  <c r="O11" i="11"/>
  <c r="M11" i="11" s="1"/>
  <c r="E11" i="11"/>
  <c r="C11" i="11" s="1"/>
  <c r="E10" i="11"/>
  <c r="C10" i="11" s="1"/>
  <c r="E9" i="11"/>
  <c r="C9" i="11" s="1"/>
  <c r="J8" i="11"/>
  <c r="J7" i="11"/>
  <c r="H7" i="11" s="1"/>
  <c r="J6" i="11"/>
  <c r="H6" i="11" s="1"/>
  <c r="O5" i="11"/>
  <c r="O4" i="11"/>
  <c r="M4" i="11" s="1"/>
  <c r="O453" i="11"/>
  <c r="E448" i="11"/>
  <c r="E445" i="11"/>
  <c r="E437" i="11"/>
  <c r="O432" i="11"/>
  <c r="O428" i="11"/>
  <c r="E426" i="11"/>
  <c r="J423" i="11"/>
  <c r="O420" i="11"/>
  <c r="E418" i="11"/>
  <c r="J415" i="11"/>
  <c r="O412" i="11"/>
  <c r="E410" i="11"/>
  <c r="E407" i="11"/>
  <c r="J405" i="11"/>
  <c r="O404" i="11"/>
  <c r="E404" i="11"/>
  <c r="J403" i="11"/>
  <c r="O402" i="11"/>
  <c r="O401" i="11"/>
  <c r="E397" i="11"/>
  <c r="J395" i="11"/>
  <c r="O394" i="11"/>
  <c r="O393" i="11"/>
  <c r="J392" i="11"/>
  <c r="E391" i="11"/>
  <c r="J386" i="11"/>
  <c r="O384" i="11"/>
  <c r="E384" i="11"/>
  <c r="E383" i="11"/>
  <c r="O381" i="11"/>
  <c r="O379" i="11"/>
  <c r="E378" i="11"/>
  <c r="J377" i="11"/>
  <c r="O376" i="11"/>
  <c r="E376" i="11"/>
  <c r="J375" i="11"/>
  <c r="O374" i="11"/>
  <c r="O373" i="11"/>
  <c r="J372" i="11"/>
  <c r="E371" i="11"/>
  <c r="E369" i="11"/>
  <c r="J367" i="11"/>
  <c r="E366" i="11"/>
  <c r="J365" i="11"/>
  <c r="O363" i="11"/>
  <c r="O361" i="11"/>
  <c r="O360" i="11"/>
  <c r="E360" i="11"/>
  <c r="J358" i="11"/>
  <c r="J356" i="11"/>
  <c r="E355" i="11"/>
  <c r="E354" i="11"/>
  <c r="J353" i="11"/>
  <c r="O351" i="11"/>
  <c r="O349" i="11"/>
  <c r="O348" i="11"/>
  <c r="J347" i="11"/>
  <c r="O346" i="11"/>
  <c r="J345" i="11"/>
  <c r="O343" i="11"/>
  <c r="O341" i="11"/>
  <c r="O340" i="11"/>
  <c r="E340" i="11"/>
  <c r="J338" i="11"/>
  <c r="J336" i="11"/>
  <c r="J335" i="11"/>
  <c r="E333" i="11"/>
  <c r="J331" i="11"/>
  <c r="O330" i="11"/>
  <c r="E329" i="11"/>
  <c r="J328" i="11"/>
  <c r="J327" i="11"/>
  <c r="O326" i="11"/>
  <c r="E325" i="11"/>
  <c r="O323" i="11"/>
  <c r="E323" i="11"/>
  <c r="E322" i="11"/>
  <c r="J321" i="11"/>
  <c r="E319" i="11"/>
  <c r="E315" i="11"/>
  <c r="J313" i="11"/>
  <c r="E310" i="11"/>
  <c r="E309" i="11"/>
  <c r="J308" i="11"/>
  <c r="O306" i="11"/>
  <c r="E306" i="11"/>
  <c r="J304" i="11"/>
  <c r="O302" i="11"/>
  <c r="J301" i="11"/>
  <c r="E300" i="11"/>
  <c r="J299" i="11"/>
  <c r="O295" i="11"/>
  <c r="E295" i="11"/>
  <c r="O293" i="11"/>
  <c r="E292" i="11"/>
  <c r="O288" i="11"/>
  <c r="O287" i="11"/>
  <c r="E287" i="11"/>
  <c r="J285" i="11"/>
  <c r="O284" i="11"/>
  <c r="E283" i="11"/>
  <c r="J281" i="11"/>
  <c r="E280" i="11"/>
  <c r="J279" i="11"/>
  <c r="E278" i="11"/>
  <c r="E277" i="11"/>
  <c r="J276" i="11"/>
  <c r="O275" i="11"/>
  <c r="J272" i="11"/>
  <c r="O270" i="11"/>
  <c r="J269" i="11"/>
  <c r="O268" i="11"/>
  <c r="J267" i="11"/>
  <c r="J266" i="11"/>
  <c r="O265" i="11"/>
  <c r="E265" i="11"/>
  <c r="O261" i="11"/>
  <c r="E260" i="11"/>
  <c r="O258" i="11"/>
  <c r="E258" i="11"/>
  <c r="O256" i="11"/>
  <c r="O255" i="11"/>
  <c r="E255" i="11"/>
  <c r="J254" i="11"/>
  <c r="E251" i="11"/>
  <c r="J249" i="11"/>
  <c r="E248" i="11"/>
  <c r="J247" i="11"/>
  <c r="E246" i="11"/>
  <c r="J245" i="11"/>
  <c r="E244" i="11"/>
  <c r="O242" i="11"/>
  <c r="J241" i="11"/>
  <c r="E240" i="11"/>
  <c r="O238" i="11"/>
  <c r="J237" i="11"/>
  <c r="E236" i="11"/>
  <c r="O234" i="11"/>
  <c r="J233" i="11"/>
  <c r="E232" i="11"/>
  <c r="O230" i="11"/>
  <c r="J229" i="11"/>
  <c r="E228" i="11"/>
  <c r="O226" i="11"/>
  <c r="J225" i="11"/>
  <c r="E224" i="11"/>
  <c r="O222" i="11"/>
  <c r="J221" i="11"/>
  <c r="E220" i="11"/>
  <c r="O218" i="11"/>
  <c r="J217" i="11"/>
  <c r="E216" i="11"/>
  <c r="O214" i="11"/>
  <c r="J213" i="11"/>
  <c r="E212" i="11"/>
  <c r="O210" i="11"/>
  <c r="J209" i="11"/>
  <c r="E208" i="11"/>
  <c r="O206" i="11"/>
  <c r="J205" i="11"/>
  <c r="E204" i="11"/>
  <c r="O202" i="11"/>
  <c r="J201" i="11"/>
  <c r="E200" i="11"/>
  <c r="O198" i="11"/>
  <c r="J197" i="11"/>
  <c r="E196" i="11"/>
  <c r="O194" i="11"/>
  <c r="J193" i="11"/>
  <c r="E192" i="11"/>
  <c r="O190" i="11"/>
  <c r="J189" i="11"/>
  <c r="E188" i="11"/>
  <c r="O186" i="11"/>
  <c r="J185" i="11"/>
  <c r="E184" i="11"/>
  <c r="O182" i="11"/>
  <c r="J181" i="11"/>
  <c r="E180" i="11"/>
  <c r="O178" i="11"/>
  <c r="J177" i="11"/>
  <c r="E176" i="11"/>
  <c r="O174" i="11"/>
  <c r="J173" i="11"/>
  <c r="E172" i="11"/>
  <c r="O170" i="11"/>
  <c r="J169" i="11"/>
  <c r="E168" i="11"/>
  <c r="O166" i="11"/>
  <c r="J165" i="11"/>
  <c r="E164" i="11"/>
  <c r="O162" i="11"/>
  <c r="E162" i="11"/>
  <c r="J161" i="11"/>
  <c r="E160" i="11"/>
  <c r="J159" i="11"/>
  <c r="O158" i="11"/>
  <c r="J157" i="11"/>
  <c r="O156" i="11"/>
  <c r="E156" i="11"/>
  <c r="O154" i="11"/>
  <c r="E154" i="11"/>
  <c r="J153" i="11"/>
  <c r="E152" i="11"/>
  <c r="J151" i="11"/>
  <c r="O150" i="11"/>
  <c r="J149" i="11"/>
  <c r="O148" i="11"/>
  <c r="E148" i="11"/>
  <c r="O146" i="11"/>
  <c r="E146" i="11"/>
  <c r="J145" i="11"/>
  <c r="E144" i="11"/>
  <c r="J143" i="11"/>
  <c r="O142" i="11"/>
  <c r="J141" i="11"/>
  <c r="O140" i="11"/>
  <c r="E140" i="11"/>
  <c r="O138" i="11"/>
  <c r="E138" i="11"/>
  <c r="J137" i="11"/>
  <c r="E136" i="11"/>
  <c r="J135" i="11"/>
  <c r="O134" i="11"/>
  <c r="J133" i="11"/>
  <c r="O132" i="11"/>
  <c r="E132" i="11"/>
  <c r="O130" i="11"/>
  <c r="E130" i="11"/>
  <c r="J129" i="11"/>
  <c r="E128" i="11"/>
  <c r="J127" i="11"/>
  <c r="O126" i="11"/>
  <c r="J125" i="11"/>
  <c r="O124" i="11"/>
  <c r="E124" i="11"/>
  <c r="O122" i="11"/>
  <c r="E122" i="11"/>
  <c r="J121" i="11"/>
  <c r="E120" i="11"/>
  <c r="J119" i="11"/>
  <c r="O118" i="11"/>
  <c r="J117" i="11"/>
  <c r="O116" i="11"/>
  <c r="E116" i="11"/>
  <c r="O114" i="11"/>
  <c r="E114" i="11"/>
  <c r="J113" i="11"/>
  <c r="E112" i="11"/>
  <c r="J111" i="11"/>
  <c r="O110" i="11"/>
  <c r="J109" i="11"/>
  <c r="O108" i="11"/>
  <c r="E108" i="11"/>
  <c r="O106" i="11"/>
  <c r="E106" i="11"/>
  <c r="J105" i="11"/>
  <c r="E104" i="11"/>
  <c r="J103" i="11"/>
  <c r="O102" i="11"/>
  <c r="E102" i="11"/>
  <c r="J101" i="11"/>
  <c r="O100" i="11"/>
  <c r="E100" i="11"/>
  <c r="J99" i="11"/>
  <c r="O98" i="11"/>
  <c r="E98" i="11"/>
  <c r="J97" i="11"/>
  <c r="O96" i="11"/>
  <c r="E96" i="11"/>
  <c r="J95" i="11"/>
  <c r="O94" i="11"/>
  <c r="E94" i="11"/>
  <c r="J93" i="11"/>
  <c r="O92" i="11"/>
  <c r="E92" i="11"/>
  <c r="J91" i="11"/>
  <c r="O90" i="11"/>
  <c r="E90" i="11"/>
  <c r="J89" i="11"/>
  <c r="O88" i="11"/>
  <c r="E88" i="11"/>
  <c r="J87" i="11"/>
  <c r="O86" i="11"/>
  <c r="E86" i="11"/>
  <c r="J85" i="11"/>
  <c r="O84" i="11"/>
  <c r="E84" i="11"/>
  <c r="J83" i="11"/>
  <c r="O82" i="11"/>
  <c r="E82" i="11"/>
  <c r="J81" i="11"/>
  <c r="O80" i="11"/>
  <c r="E80" i="11"/>
  <c r="J79" i="11"/>
  <c r="O78" i="11"/>
  <c r="E78" i="11"/>
  <c r="J77" i="11"/>
  <c r="O76" i="11"/>
  <c r="E76" i="11"/>
  <c r="J75" i="11"/>
  <c r="O74" i="11"/>
  <c r="E74" i="11"/>
  <c r="J73" i="11"/>
  <c r="O72" i="11"/>
  <c r="E72" i="11"/>
  <c r="E71" i="11"/>
  <c r="E69" i="11"/>
  <c r="J67" i="11"/>
  <c r="O66" i="11"/>
  <c r="O65" i="11"/>
  <c r="O63" i="11"/>
  <c r="E62" i="11"/>
  <c r="J61" i="11"/>
  <c r="J60" i="11"/>
  <c r="J58" i="11"/>
  <c r="O56" i="11"/>
  <c r="M56" i="11" s="1"/>
  <c r="J53" i="11"/>
  <c r="H53" i="11" s="1"/>
  <c r="O50" i="11"/>
  <c r="M50" i="11" s="1"/>
  <c r="E48" i="11"/>
  <c r="C48" i="11" s="1"/>
  <c r="J45" i="11"/>
  <c r="H45" i="11" s="1"/>
  <c r="O42" i="11"/>
  <c r="M42" i="11" s="1"/>
  <c r="E40" i="11"/>
  <c r="C40" i="11" s="1"/>
  <c r="J37" i="11"/>
  <c r="H37" i="11" s="1"/>
  <c r="O34" i="11"/>
  <c r="M34" i="11" s="1"/>
  <c r="E32" i="11"/>
  <c r="C32" i="11" s="1"/>
  <c r="J29" i="11"/>
  <c r="H29" i="11" s="1"/>
  <c r="O26" i="11"/>
  <c r="M26" i="11" s="1"/>
  <c r="E24" i="11"/>
  <c r="C24" i="11" s="1"/>
  <c r="J21" i="11"/>
  <c r="H21" i="11" s="1"/>
  <c r="O18" i="11"/>
  <c r="M18" i="11" s="1"/>
  <c r="E16" i="11"/>
  <c r="C16" i="11" s="1"/>
  <c r="J13" i="11"/>
  <c r="H13" i="11" s="1"/>
  <c r="O10" i="11"/>
  <c r="M10" i="11" s="1"/>
  <c r="O455" i="11"/>
  <c r="E450" i="11"/>
  <c r="J441" i="11"/>
  <c r="J435" i="11"/>
  <c r="J432" i="11"/>
  <c r="J429" i="11"/>
  <c r="O426" i="11"/>
  <c r="E424" i="11"/>
  <c r="J421" i="11"/>
  <c r="O418" i="11"/>
  <c r="E416" i="11"/>
  <c r="J413" i="11"/>
  <c r="O410" i="11"/>
  <c r="O407" i="11"/>
  <c r="E406" i="11"/>
  <c r="E405" i="11"/>
  <c r="O403" i="11"/>
  <c r="E402" i="11"/>
  <c r="J401" i="11"/>
  <c r="J400" i="11"/>
  <c r="E399" i="11"/>
  <c r="O397" i="11"/>
  <c r="O395" i="11"/>
  <c r="E394" i="11"/>
  <c r="J393" i="11"/>
  <c r="O392" i="11"/>
  <c r="E392" i="11"/>
  <c r="J391" i="11"/>
  <c r="O390" i="11"/>
  <c r="O389" i="11"/>
  <c r="J388" i="11"/>
  <c r="E387" i="11"/>
  <c r="E385" i="11"/>
  <c r="J383" i="11"/>
  <c r="O382" i="11"/>
  <c r="E382" i="11"/>
  <c r="J381" i="11"/>
  <c r="J380" i="11"/>
  <c r="J378" i="11"/>
  <c r="E377" i="11"/>
  <c r="O375" i="11"/>
  <c r="E374" i="11"/>
  <c r="J373" i="11"/>
  <c r="O372" i="11"/>
  <c r="E372" i="11"/>
  <c r="J371" i="11"/>
  <c r="O370" i="11"/>
  <c r="O369" i="11"/>
  <c r="O367" i="11"/>
  <c r="O366" i="11"/>
  <c r="E365" i="11"/>
  <c r="E363" i="11"/>
  <c r="E362" i="11"/>
  <c r="J361" i="11"/>
  <c r="O359" i="11"/>
  <c r="O357" i="11"/>
  <c r="O356" i="11"/>
  <c r="J355" i="11"/>
  <c r="O354" i="11"/>
  <c r="E353" i="11"/>
  <c r="E351" i="11"/>
  <c r="E350" i="11"/>
  <c r="J349" i="11"/>
  <c r="E348" i="11"/>
  <c r="J346" i="11"/>
  <c r="E345" i="11"/>
  <c r="E343" i="11"/>
  <c r="E342" i="11"/>
  <c r="J341" i="11"/>
  <c r="O339" i="11"/>
  <c r="O337" i="11"/>
  <c r="O336" i="11"/>
  <c r="E336" i="11"/>
  <c r="O334" i="11"/>
  <c r="J332" i="11"/>
  <c r="J330" i="11"/>
  <c r="O328" i="11"/>
  <c r="E328" i="11"/>
  <c r="J326" i="11"/>
  <c r="J324" i="11"/>
  <c r="J323" i="11"/>
  <c r="O322" i="11"/>
  <c r="E321" i="11"/>
  <c r="J320" i="11"/>
  <c r="J319" i="11"/>
  <c r="O318" i="11"/>
  <c r="E317" i="11"/>
  <c r="J316" i="11"/>
  <c r="J315" i="11"/>
  <c r="O314" i="11"/>
  <c r="O312" i="11"/>
  <c r="J311" i="11"/>
  <c r="J310" i="11"/>
  <c r="O309" i="11"/>
  <c r="J306" i="11"/>
  <c r="O305" i="11"/>
  <c r="E304" i="11"/>
  <c r="E302" i="11"/>
  <c r="O299" i="11"/>
  <c r="E299" i="11"/>
  <c r="J297" i="11"/>
  <c r="O296" i="11"/>
  <c r="J293" i="11"/>
  <c r="J291" i="11"/>
  <c r="E290" i="11"/>
  <c r="E289" i="11"/>
  <c r="J288" i="11"/>
  <c r="E285" i="11"/>
  <c r="J284" i="11"/>
  <c r="O282" i="11"/>
  <c r="O280" i="11"/>
  <c r="O279" i="11"/>
  <c r="E279" i="11"/>
  <c r="J278" i="11"/>
  <c r="E275" i="11"/>
  <c r="J273" i="11"/>
  <c r="E272" i="11"/>
  <c r="J271" i="11"/>
  <c r="E270" i="11"/>
  <c r="E269" i="11"/>
  <c r="J268" i="11"/>
  <c r="O267" i="11"/>
  <c r="J264" i="11"/>
  <c r="O262" i="11"/>
  <c r="J261" i="11"/>
  <c r="O260" i="11"/>
  <c r="J259" i="11"/>
  <c r="J258" i="11"/>
  <c r="O257" i="11"/>
  <c r="E257" i="11"/>
  <c r="O253" i="11"/>
  <c r="E252" i="11"/>
  <c r="O250" i="11"/>
  <c r="E250" i="11"/>
  <c r="O248" i="11"/>
  <c r="O247" i="11"/>
  <c r="E247" i="11"/>
  <c r="J246" i="11"/>
  <c r="E245" i="11"/>
  <c r="O243" i="11"/>
  <c r="J242" i="11"/>
  <c r="E241" i="11"/>
  <c r="O239" i="11"/>
  <c r="J238" i="11"/>
  <c r="E237" i="11"/>
  <c r="O235" i="11"/>
  <c r="J234" i="11"/>
  <c r="E233" i="11"/>
  <c r="O231" i="11"/>
  <c r="J230" i="11"/>
  <c r="E229" i="11"/>
  <c r="O227" i="11"/>
  <c r="J226" i="11"/>
  <c r="E225" i="11"/>
  <c r="O223" i="11"/>
  <c r="J222" i="11"/>
  <c r="E221" i="11"/>
  <c r="O219" i="11"/>
  <c r="J218" i="11"/>
  <c r="E217" i="11"/>
  <c r="O215" i="11"/>
  <c r="J214" i="11"/>
  <c r="E213" i="11"/>
  <c r="O211" i="11"/>
  <c r="J210" i="11"/>
  <c r="E209" i="11"/>
  <c r="O207" i="11"/>
  <c r="J206" i="11"/>
  <c r="E205" i="11"/>
  <c r="O203" i="11"/>
  <c r="J202" i="11"/>
  <c r="E201" i="11"/>
  <c r="O199" i="11"/>
  <c r="J198" i="11"/>
  <c r="E197" i="11"/>
  <c r="O195" i="11"/>
  <c r="J194" i="11"/>
  <c r="E193" i="11"/>
  <c r="O191" i="11"/>
  <c r="J190" i="11"/>
  <c r="E189" i="11"/>
  <c r="O187" i="11"/>
  <c r="J186" i="11"/>
  <c r="E185" i="11"/>
  <c r="O183" i="11"/>
  <c r="J182" i="11"/>
  <c r="E181" i="11"/>
  <c r="O179" i="11"/>
  <c r="J178" i="11"/>
  <c r="E177" i="11"/>
  <c r="O175" i="11"/>
  <c r="J174" i="11"/>
  <c r="E173" i="11"/>
  <c r="O171" i="11"/>
  <c r="J170" i="11"/>
  <c r="E169" i="11"/>
  <c r="O167" i="11"/>
  <c r="J166" i="11"/>
  <c r="E165" i="11"/>
  <c r="O163" i="11"/>
  <c r="J162" i="11"/>
  <c r="O159" i="11"/>
  <c r="E157" i="11"/>
  <c r="J154" i="11"/>
  <c r="O151" i="11"/>
  <c r="E149" i="11"/>
  <c r="J146" i="11"/>
  <c r="O143" i="11"/>
  <c r="E141" i="11"/>
  <c r="J138" i="11"/>
  <c r="O135" i="11"/>
  <c r="E133" i="11"/>
  <c r="J130" i="11"/>
  <c r="O127" i="11"/>
  <c r="E125" i="11"/>
  <c r="J122" i="11"/>
  <c r="O119" i="11"/>
  <c r="E117" i="11"/>
  <c r="J114" i="11"/>
  <c r="O111" i="11"/>
  <c r="E109" i="11"/>
  <c r="J106" i="11"/>
  <c r="O103" i="11"/>
  <c r="J102" i="11"/>
  <c r="E101" i="11"/>
  <c r="O99" i="11"/>
  <c r="J98" i="11"/>
  <c r="E97" i="11"/>
  <c r="O95" i="11"/>
  <c r="J94" i="11"/>
  <c r="E93" i="11"/>
  <c r="O91" i="11"/>
  <c r="J90" i="11"/>
  <c r="E89" i="11"/>
  <c r="O87" i="11"/>
  <c r="J86" i="11"/>
  <c r="E85" i="11"/>
  <c r="O83" i="11"/>
  <c r="J82" i="11"/>
  <c r="E81" i="11"/>
  <c r="O79" i="11"/>
  <c r="J78" i="11"/>
  <c r="E77" i="11"/>
  <c r="O75" i="11"/>
  <c r="J74" i="11"/>
  <c r="E73" i="11"/>
  <c r="J71" i="11"/>
  <c r="O70" i="11"/>
  <c r="O69" i="11"/>
  <c r="O67" i="11"/>
  <c r="E66" i="11"/>
  <c r="J65" i="11"/>
  <c r="J64" i="11"/>
  <c r="J62" i="11"/>
  <c r="O60" i="11"/>
  <c r="E60" i="11"/>
  <c r="E59" i="11"/>
  <c r="E57" i="11"/>
  <c r="O55" i="11"/>
  <c r="M55" i="11" s="1"/>
  <c r="E55" i="11"/>
  <c r="E54" i="11"/>
  <c r="C54" i="11" s="1"/>
  <c r="E53" i="11"/>
  <c r="C53" i="11" s="1"/>
  <c r="J52" i="11"/>
  <c r="H52" i="11" s="1"/>
  <c r="J51" i="11"/>
  <c r="H51" i="11" s="1"/>
  <c r="J50" i="11"/>
  <c r="H50" i="11" s="1"/>
  <c r="O49" i="11"/>
  <c r="M49" i="11" s="1"/>
  <c r="O48" i="11"/>
  <c r="M48" i="11" s="1"/>
  <c r="O47" i="11"/>
  <c r="M47" i="11" s="1"/>
  <c r="E47" i="11"/>
  <c r="C47" i="11" s="1"/>
  <c r="E46" i="11"/>
  <c r="C46" i="11" s="1"/>
  <c r="E45" i="11"/>
  <c r="C45" i="11" s="1"/>
  <c r="J44" i="11"/>
  <c r="H44" i="11" s="1"/>
  <c r="J43" i="11"/>
  <c r="H43" i="11" s="1"/>
  <c r="J42" i="11"/>
  <c r="H42" i="11" s="1"/>
  <c r="O41" i="11"/>
  <c r="M41" i="11" s="1"/>
  <c r="J452" i="11"/>
  <c r="J449" i="11"/>
  <c r="J446" i="11"/>
  <c r="O440" i="11"/>
  <c r="E438" i="11"/>
  <c r="E435" i="11"/>
  <c r="J433" i="11"/>
  <c r="O431" i="11"/>
  <c r="J430" i="11"/>
  <c r="O427" i="11"/>
  <c r="E425" i="11"/>
  <c r="J422" i="11"/>
  <c r="O419" i="11"/>
  <c r="E417" i="11"/>
  <c r="J414" i="11"/>
  <c r="O411" i="11"/>
  <c r="E409" i="11"/>
  <c r="J408" i="11"/>
  <c r="J406" i="11"/>
  <c r="J402" i="11"/>
  <c r="O400" i="11"/>
  <c r="E400" i="11"/>
  <c r="J399" i="11"/>
  <c r="O398" i="11"/>
  <c r="E398" i="11"/>
  <c r="J397" i="11"/>
  <c r="J396" i="11"/>
  <c r="J394" i="11"/>
  <c r="E393" i="11"/>
  <c r="O391" i="11"/>
  <c r="E390" i="11"/>
  <c r="J389" i="11"/>
  <c r="O388" i="11"/>
  <c r="E388" i="11"/>
  <c r="J387" i="11"/>
  <c r="O386" i="11"/>
  <c r="O385" i="11"/>
  <c r="O383" i="11"/>
  <c r="J382" i="11"/>
  <c r="O380" i="11"/>
  <c r="E380" i="11"/>
  <c r="E379" i="11"/>
  <c r="J374" i="11"/>
  <c r="E373" i="11"/>
  <c r="O371" i="11"/>
  <c r="E370" i="11"/>
  <c r="J369" i="11"/>
  <c r="J368" i="11"/>
  <c r="J366" i="11"/>
  <c r="J364" i="11"/>
  <c r="J363" i="11"/>
  <c r="O362" i="11"/>
  <c r="E361" i="11"/>
  <c r="E359" i="11"/>
  <c r="E358" i="11"/>
  <c r="J357" i="11"/>
  <c r="E356" i="11"/>
  <c r="J354" i="11"/>
  <c r="J352" i="11"/>
  <c r="J351" i="11"/>
  <c r="O350" i="11"/>
  <c r="E349" i="11"/>
  <c r="O347" i="11"/>
  <c r="O345" i="11"/>
  <c r="J344" i="11"/>
  <c r="J343" i="11"/>
  <c r="O342" i="11"/>
  <c r="E341" i="11"/>
  <c r="E339" i="11"/>
  <c r="E338" i="11"/>
  <c r="J337" i="11"/>
  <c r="O335" i="11"/>
  <c r="J334" i="11"/>
  <c r="O333" i="11"/>
  <c r="O332" i="11"/>
  <c r="E332" i="11"/>
  <c r="O329" i="11"/>
  <c r="O327" i="11"/>
  <c r="O325" i="11"/>
  <c r="O324" i="11"/>
  <c r="J322" i="11"/>
  <c r="O320" i="11"/>
  <c r="E320" i="11"/>
  <c r="J318" i="11"/>
  <c r="O317" i="11"/>
  <c r="O316" i="11"/>
  <c r="E316" i="11"/>
  <c r="E314" i="11"/>
  <c r="E313" i="11"/>
  <c r="J312" i="11"/>
  <c r="O311" i="11"/>
  <c r="E311" i="11"/>
  <c r="J309" i="11"/>
  <c r="E308" i="11"/>
  <c r="J307" i="11"/>
  <c r="J305" i="11"/>
  <c r="O304" i="11"/>
  <c r="J303" i="11"/>
  <c r="J302" i="11"/>
  <c r="O300" i="11"/>
  <c r="O298" i="11"/>
  <c r="E298" i="11"/>
  <c r="E297" i="11"/>
  <c r="J296" i="11"/>
  <c r="O294" i="11"/>
  <c r="E294" i="11"/>
  <c r="O292" i="11"/>
  <c r="O291" i="11"/>
  <c r="E291" i="11"/>
  <c r="J290" i="11"/>
  <c r="O289" i="11"/>
  <c r="E288" i="11"/>
  <c r="O286" i="11"/>
  <c r="E286" i="11"/>
  <c r="E284" i="11"/>
  <c r="J283" i="11"/>
  <c r="E282" i="11"/>
  <c r="E281" i="11"/>
  <c r="O277" i="11"/>
  <c r="E276" i="11"/>
  <c r="O274" i="11"/>
  <c r="E274" i="11"/>
  <c r="O272" i="11"/>
  <c r="O271" i="11"/>
  <c r="E271" i="11"/>
  <c r="J270" i="11"/>
  <c r="E267" i="11"/>
  <c r="J265" i="11"/>
  <c r="E264" i="11"/>
  <c r="J263" i="11"/>
  <c r="E262" i="11"/>
  <c r="E261" i="11"/>
  <c r="J260" i="11"/>
  <c r="O259" i="11"/>
  <c r="J256" i="11"/>
  <c r="O254" i="11"/>
  <c r="J253" i="11"/>
  <c r="O252" i="11"/>
  <c r="J251" i="11"/>
  <c r="J250" i="11"/>
  <c r="O249" i="11"/>
  <c r="E249" i="11"/>
  <c r="O245" i="11"/>
  <c r="J244" i="11"/>
  <c r="E243" i="11"/>
  <c r="O241" i="11"/>
  <c r="J240" i="11"/>
  <c r="E239" i="11"/>
  <c r="O237" i="11"/>
  <c r="J236" i="11"/>
  <c r="E235" i="11"/>
  <c r="O233" i="11"/>
  <c r="J232" i="11"/>
  <c r="E231" i="11"/>
  <c r="O229" i="11"/>
  <c r="J228" i="11"/>
  <c r="E227" i="11"/>
  <c r="O225" i="11"/>
  <c r="J224" i="11"/>
  <c r="E223" i="11"/>
  <c r="O221" i="11"/>
  <c r="J220" i="11"/>
  <c r="E219" i="11"/>
  <c r="O217" i="11"/>
  <c r="J216" i="11"/>
  <c r="E215" i="11"/>
  <c r="O213" i="11"/>
  <c r="J212" i="11"/>
  <c r="E211" i="11"/>
  <c r="O209" i="11"/>
  <c r="J208" i="11"/>
  <c r="E207" i="11"/>
  <c r="O205" i="11"/>
  <c r="J204" i="11"/>
  <c r="E203" i="11"/>
  <c r="O201" i="11"/>
  <c r="J200" i="11"/>
  <c r="E199" i="11"/>
  <c r="O197" i="11"/>
  <c r="J196" i="11"/>
  <c r="E195" i="11"/>
  <c r="O193" i="11"/>
  <c r="J192" i="11"/>
  <c r="E191" i="11"/>
  <c r="O189" i="11"/>
  <c r="J188" i="11"/>
  <c r="E187" i="11"/>
  <c r="O185" i="11"/>
  <c r="J184" i="11"/>
  <c r="E183" i="11"/>
  <c r="O181" i="11"/>
  <c r="J180" i="11"/>
  <c r="E179" i="11"/>
  <c r="O177" i="11"/>
  <c r="J176" i="11"/>
  <c r="E175" i="11"/>
  <c r="O173" i="11"/>
  <c r="J172" i="11"/>
  <c r="E171" i="11"/>
  <c r="O169" i="11"/>
  <c r="J168" i="11"/>
  <c r="E167" i="11"/>
  <c r="O165" i="11"/>
  <c r="J164" i="11"/>
  <c r="E163" i="11"/>
  <c r="E161" i="11"/>
  <c r="J160" i="11"/>
  <c r="J158" i="11"/>
  <c r="O157" i="11"/>
  <c r="O155" i="11"/>
  <c r="E155" i="11"/>
  <c r="E153" i="11"/>
  <c r="J152" i="11"/>
  <c r="J150" i="11"/>
  <c r="O149" i="11"/>
  <c r="O147" i="11"/>
  <c r="E147" i="11"/>
  <c r="E145" i="11"/>
  <c r="J144" i="11"/>
  <c r="J142" i="11"/>
  <c r="O141" i="11"/>
  <c r="O139" i="11"/>
  <c r="E139" i="11"/>
  <c r="E137" i="11"/>
  <c r="J136" i="11"/>
  <c r="J134" i="11"/>
  <c r="O133" i="11"/>
  <c r="O131" i="11"/>
  <c r="E131" i="11"/>
  <c r="E129" i="11"/>
  <c r="J128" i="11"/>
  <c r="J126" i="11"/>
  <c r="O125" i="11"/>
  <c r="O123" i="11"/>
  <c r="E123" i="11"/>
  <c r="E121" i="11"/>
  <c r="J120" i="11"/>
  <c r="J118" i="11"/>
  <c r="O117" i="11"/>
  <c r="O115" i="11"/>
  <c r="E115" i="11"/>
  <c r="E113" i="11"/>
  <c r="J112" i="11"/>
  <c r="J110" i="11"/>
  <c r="O109" i="11"/>
  <c r="O107" i="11"/>
  <c r="E107" i="11"/>
  <c r="E105" i="11"/>
  <c r="J104" i="11"/>
  <c r="O71" i="11"/>
  <c r="E70" i="11"/>
  <c r="J69" i="11"/>
  <c r="J68" i="11"/>
  <c r="J66" i="11"/>
  <c r="O64" i="11"/>
  <c r="E64" i="11"/>
  <c r="E63" i="11"/>
  <c r="E61" i="11"/>
  <c r="J59" i="11"/>
  <c r="O58" i="11"/>
  <c r="O57" i="11"/>
  <c r="J56" i="11"/>
  <c r="H56" i="11" s="1"/>
  <c r="O54" i="11"/>
  <c r="M54" i="11" s="1"/>
  <c r="E52" i="11"/>
  <c r="C52" i="11" s="1"/>
  <c r="J49" i="11"/>
  <c r="H49" i="11" s="1"/>
  <c r="O46" i="11"/>
  <c r="M46" i="11" s="1"/>
  <c r="E44" i="11"/>
  <c r="C44" i="11" s="1"/>
  <c r="J41" i="11"/>
  <c r="H41" i="11" s="1"/>
  <c r="O38" i="11"/>
  <c r="M38" i="11" s="1"/>
  <c r="O40" i="11"/>
  <c r="M40" i="11" s="1"/>
  <c r="E36" i="11"/>
  <c r="C36" i="11" s="1"/>
  <c r="O30" i="11"/>
  <c r="M30" i="11" s="1"/>
  <c r="J25" i="11"/>
  <c r="H25" i="11" s="1"/>
  <c r="E20" i="11"/>
  <c r="C20" i="11" s="1"/>
  <c r="O14" i="11"/>
  <c r="M14" i="11" s="1"/>
  <c r="O9" i="11"/>
  <c r="M9" i="11" s="1"/>
  <c r="E6" i="11"/>
  <c r="C6" i="11" s="1"/>
  <c r="O39" i="11"/>
  <c r="M39" i="11" s="1"/>
  <c r="E37" i="11"/>
  <c r="C37" i="11" s="1"/>
  <c r="J35" i="11"/>
  <c r="H35" i="11" s="1"/>
  <c r="O33" i="11"/>
  <c r="M33" i="11" s="1"/>
  <c r="O31" i="11"/>
  <c r="M31" i="11" s="1"/>
  <c r="E30" i="11"/>
  <c r="C30" i="11" s="1"/>
  <c r="J28" i="11"/>
  <c r="H28" i="11" s="1"/>
  <c r="J26" i="11"/>
  <c r="H26" i="11" s="1"/>
  <c r="O24" i="11"/>
  <c r="M24" i="11" s="1"/>
  <c r="E23" i="11"/>
  <c r="C23" i="11" s="1"/>
  <c r="E21" i="11"/>
  <c r="C21" i="11" s="1"/>
  <c r="J19" i="11"/>
  <c r="H19" i="11" s="1"/>
  <c r="O17" i="11"/>
  <c r="M17" i="11" s="1"/>
  <c r="O15" i="11"/>
  <c r="M15" i="11" s="1"/>
  <c r="E14" i="11"/>
  <c r="C14" i="11" s="1"/>
  <c r="J12" i="11"/>
  <c r="H12" i="11" s="1"/>
  <c r="J10" i="11"/>
  <c r="H10" i="11" s="1"/>
  <c r="J9" i="11"/>
  <c r="H9" i="11" s="1"/>
  <c r="E8" i="11"/>
  <c r="C8" i="11" s="1"/>
  <c r="E7" i="11"/>
  <c r="E39" i="11"/>
  <c r="C39" i="11" s="1"/>
  <c r="J33" i="11"/>
  <c r="H33" i="11" s="1"/>
  <c r="E28" i="11"/>
  <c r="C28" i="11" s="1"/>
  <c r="O22" i="11"/>
  <c r="M22" i="11" s="1"/>
  <c r="J17" i="11"/>
  <c r="H17" i="11" s="1"/>
  <c r="E12" i="11"/>
  <c r="C12" i="11" s="1"/>
  <c r="O7" i="11"/>
  <c r="M7" i="11" s="1"/>
  <c r="O6" i="11"/>
  <c r="M6" i="11" s="1"/>
  <c r="J5" i="11"/>
  <c r="J4" i="11"/>
  <c r="H4" i="11" s="1"/>
  <c r="E38" i="11"/>
  <c r="C38" i="11" s="1"/>
  <c r="J36" i="11"/>
  <c r="H36" i="11" s="1"/>
  <c r="J34" i="11"/>
  <c r="H34" i="11" s="1"/>
  <c r="O32" i="11"/>
  <c r="M32" i="11" s="1"/>
  <c r="E31" i="11"/>
  <c r="C31" i="11" s="1"/>
  <c r="E29" i="11"/>
  <c r="C29" i="11" s="1"/>
  <c r="J27" i="11"/>
  <c r="H27" i="11" s="1"/>
  <c r="O25" i="11"/>
  <c r="M25" i="11" s="1"/>
  <c r="O23" i="11"/>
  <c r="M23" i="11" s="1"/>
  <c r="E22" i="11"/>
  <c r="C22" i="11" s="1"/>
  <c r="J20" i="11"/>
  <c r="H20" i="11" s="1"/>
  <c r="J18" i="11"/>
  <c r="H18" i="11" s="1"/>
  <c r="O16" i="11"/>
  <c r="M16" i="11" s="1"/>
  <c r="E15" i="11"/>
  <c r="C15" i="11" s="1"/>
  <c r="E13" i="11"/>
  <c r="C13" i="11" s="1"/>
  <c r="J11" i="11"/>
  <c r="H11" i="11" s="1"/>
  <c r="O8" i="11"/>
  <c r="M8" i="11" s="1"/>
  <c r="E5" i="11"/>
  <c r="E4" i="11"/>
  <c r="C4" i="11" s="1"/>
  <c r="AD1008" i="1"/>
  <c r="E16" i="4"/>
  <c r="C16" i="4" s="1"/>
  <c r="E500" i="4"/>
  <c r="E484" i="4"/>
  <c r="E476" i="4"/>
  <c r="E464" i="4"/>
  <c r="E452" i="4"/>
  <c r="E440" i="4"/>
  <c r="E424" i="4"/>
  <c r="E412" i="4"/>
  <c r="E400" i="4"/>
  <c r="E388" i="4"/>
  <c r="E372" i="4"/>
  <c r="E364" i="4"/>
  <c r="E352" i="4"/>
  <c r="E344" i="4"/>
  <c r="E332" i="4"/>
  <c r="E316" i="4"/>
  <c r="E304" i="4"/>
  <c r="E292" i="4"/>
  <c r="E280" i="4"/>
  <c r="E268" i="4"/>
  <c r="E264" i="4"/>
  <c r="E252" i="4"/>
  <c r="E240" i="4"/>
  <c r="E228" i="4"/>
  <c r="E216" i="4"/>
  <c r="E204" i="4"/>
  <c r="E192" i="4"/>
  <c r="E180" i="4"/>
  <c r="E172" i="4"/>
  <c r="E160" i="4"/>
  <c r="E148" i="4"/>
  <c r="E136" i="4"/>
  <c r="E124" i="4"/>
  <c r="E112" i="4"/>
  <c r="E100" i="4"/>
  <c r="E84" i="4"/>
  <c r="E72" i="4"/>
  <c r="E64" i="4"/>
  <c r="E56" i="4"/>
  <c r="E44" i="4"/>
  <c r="C44" i="4" s="1"/>
  <c r="E36" i="4"/>
  <c r="C36" i="4" s="1"/>
  <c r="E20" i="4"/>
  <c r="C20" i="4" s="1"/>
  <c r="J494" i="4"/>
  <c r="J482" i="4"/>
  <c r="J470" i="4"/>
  <c r="J458" i="4"/>
  <c r="J446" i="4"/>
  <c r="J434" i="4"/>
  <c r="J422" i="4"/>
  <c r="J410" i="4"/>
  <c r="J402" i="4"/>
  <c r="J390" i="4"/>
  <c r="J378" i="4"/>
  <c r="J366" i="4"/>
  <c r="J354" i="4"/>
  <c r="J342" i="4"/>
  <c r="J330" i="4"/>
  <c r="J318" i="4"/>
  <c r="J306" i="4"/>
  <c r="J294" i="4"/>
  <c r="J282" i="4"/>
  <c r="J274" i="4"/>
  <c r="J262" i="4"/>
  <c r="J250" i="4"/>
  <c r="J238" i="4"/>
  <c r="J226" i="4"/>
  <c r="J210" i="4"/>
  <c r="J198" i="4"/>
  <c r="J190" i="4"/>
  <c r="J178" i="4"/>
  <c r="J162" i="4"/>
  <c r="J154" i="4"/>
  <c r="J142" i="4"/>
  <c r="J126" i="4"/>
  <c r="J118" i="4"/>
  <c r="J110" i="4"/>
  <c r="J98" i="4"/>
  <c r="J82" i="4"/>
  <c r="J74" i="4"/>
  <c r="J62" i="4"/>
  <c r="J50" i="4"/>
  <c r="J34" i="4"/>
  <c r="J26" i="4"/>
  <c r="J14" i="4"/>
  <c r="O494" i="4"/>
  <c r="O484" i="4"/>
  <c r="O473" i="4"/>
  <c r="M473" i="4" s="1"/>
  <c r="E500" i="9"/>
  <c r="J499" i="9"/>
  <c r="J497" i="9"/>
  <c r="O496" i="9"/>
  <c r="J495" i="9"/>
  <c r="J494" i="9"/>
  <c r="O493" i="9"/>
  <c r="E493" i="9"/>
  <c r="J492" i="9"/>
  <c r="O490" i="9"/>
  <c r="J487" i="9"/>
  <c r="O485" i="9"/>
  <c r="J483" i="9"/>
  <c r="E481" i="9"/>
  <c r="O479" i="9"/>
  <c r="E479" i="9"/>
  <c r="J478" i="9"/>
  <c r="O477" i="9"/>
  <c r="O475" i="9"/>
  <c r="E472" i="9"/>
  <c r="O470" i="9"/>
  <c r="E470" i="9"/>
  <c r="J466" i="9"/>
  <c r="O465" i="9"/>
  <c r="J464" i="9"/>
  <c r="E462" i="9"/>
  <c r="O460" i="9"/>
  <c r="O458" i="9"/>
  <c r="E458" i="9"/>
  <c r="E457" i="9"/>
  <c r="J456" i="9"/>
  <c r="J454" i="9"/>
  <c r="E453" i="9"/>
  <c r="J452" i="9"/>
  <c r="O450" i="9"/>
  <c r="J449" i="9"/>
  <c r="O446" i="9"/>
  <c r="E446" i="9"/>
  <c r="E445" i="9"/>
  <c r="J444" i="9"/>
  <c r="O443" i="9"/>
  <c r="E442" i="9"/>
  <c r="J440" i="9"/>
  <c r="J437" i="9"/>
  <c r="O436" i="9"/>
  <c r="E435" i="9"/>
  <c r="J434" i="9"/>
  <c r="J432" i="9"/>
  <c r="O431" i="9"/>
  <c r="J430" i="9"/>
  <c r="J429" i="9"/>
  <c r="O428" i="9"/>
  <c r="E428" i="9"/>
  <c r="J427" i="9"/>
  <c r="J425" i="9"/>
  <c r="O424" i="9"/>
  <c r="E423" i="9"/>
  <c r="J422" i="9"/>
  <c r="O420" i="9"/>
  <c r="E419" i="9"/>
  <c r="E416" i="9"/>
  <c r="J415" i="9"/>
  <c r="O413" i="9"/>
  <c r="E413" i="9"/>
  <c r="E411" i="9"/>
  <c r="J410" i="9"/>
  <c r="E409" i="9"/>
  <c r="E408" i="9"/>
  <c r="J407" i="9"/>
  <c r="O406" i="9"/>
  <c r="E406" i="9"/>
  <c r="E404" i="9"/>
  <c r="J403" i="9"/>
  <c r="O401" i="9"/>
  <c r="E401" i="9"/>
  <c r="J399" i="9"/>
  <c r="O397" i="9"/>
  <c r="O394" i="9"/>
  <c r="E394" i="9"/>
  <c r="J392" i="9"/>
  <c r="O391" i="9"/>
  <c r="O389" i="9"/>
  <c r="E389" i="9"/>
  <c r="O387" i="9"/>
  <c r="O386" i="9"/>
  <c r="E386" i="9"/>
  <c r="J385" i="9"/>
  <c r="O384" i="9"/>
  <c r="O382" i="9"/>
  <c r="E382" i="9"/>
  <c r="J380" i="9"/>
  <c r="O379" i="9"/>
  <c r="E378" i="9"/>
  <c r="J376" i="9"/>
  <c r="J373" i="9"/>
  <c r="E371" i="9"/>
  <c r="E369" i="9"/>
  <c r="J367" i="9"/>
  <c r="O366" i="9"/>
  <c r="E365" i="9"/>
  <c r="J364" i="9"/>
  <c r="J363" i="9"/>
  <c r="O362" i="9"/>
  <c r="J360" i="9"/>
  <c r="J358" i="9"/>
  <c r="O356" i="9"/>
  <c r="E356" i="9"/>
  <c r="J354" i="9"/>
  <c r="O353" i="9"/>
  <c r="O352" i="9"/>
  <c r="E352" i="9"/>
  <c r="O349" i="9"/>
  <c r="O347" i="9"/>
  <c r="E346" i="9"/>
  <c r="J345" i="9"/>
  <c r="O343" i="9"/>
  <c r="E343" i="9"/>
  <c r="E342" i="9"/>
  <c r="J341" i="9"/>
  <c r="E339" i="9"/>
  <c r="E338" i="9"/>
  <c r="J337" i="9"/>
  <c r="E336" i="9"/>
  <c r="O333" i="9"/>
  <c r="O332" i="9"/>
  <c r="E332" i="9"/>
  <c r="O330" i="9"/>
  <c r="J328" i="9"/>
  <c r="E327" i="9"/>
  <c r="O325" i="9"/>
  <c r="O324" i="9"/>
  <c r="E324" i="9"/>
  <c r="J322" i="9"/>
  <c r="O321" i="9"/>
  <c r="J320" i="9"/>
  <c r="E319" i="9"/>
  <c r="J317" i="9"/>
  <c r="J314" i="9"/>
  <c r="O312" i="9"/>
  <c r="E309" i="9"/>
  <c r="O307" i="9"/>
  <c r="E307" i="9"/>
  <c r="O305" i="9"/>
  <c r="J304" i="9"/>
  <c r="J303" i="9"/>
  <c r="O302" i="9"/>
  <c r="E301" i="9"/>
  <c r="J300" i="9"/>
  <c r="E299" i="9"/>
  <c r="O297" i="9"/>
  <c r="E296" i="9"/>
  <c r="E293" i="9"/>
  <c r="J291" i="9"/>
  <c r="O287" i="9"/>
  <c r="J286" i="9"/>
  <c r="O285" i="9"/>
  <c r="J284" i="9"/>
  <c r="E283" i="9"/>
  <c r="E282" i="9"/>
  <c r="J281" i="9"/>
  <c r="O279" i="9"/>
  <c r="E279" i="9"/>
  <c r="O277" i="9"/>
  <c r="J276" i="9"/>
  <c r="O274" i="9"/>
  <c r="O271" i="9"/>
  <c r="E270" i="9"/>
  <c r="J266" i="9"/>
  <c r="E265" i="9"/>
  <c r="J264" i="9"/>
  <c r="E263" i="9"/>
  <c r="O261" i="9"/>
  <c r="O260" i="9"/>
  <c r="E260" i="9"/>
  <c r="J258" i="9"/>
  <c r="O257" i="9"/>
  <c r="J256" i="9"/>
  <c r="E255" i="9"/>
  <c r="J253" i="9"/>
  <c r="J250" i="9"/>
  <c r="O248" i="9"/>
  <c r="E245" i="9"/>
  <c r="O243" i="9"/>
  <c r="E243" i="9"/>
  <c r="O241" i="9"/>
  <c r="J240" i="9"/>
  <c r="J239" i="9"/>
  <c r="O238" i="9"/>
  <c r="E237" i="9"/>
  <c r="J236" i="9"/>
  <c r="E235" i="9"/>
  <c r="O233" i="9"/>
  <c r="E232" i="9"/>
  <c r="E229" i="9"/>
  <c r="J227" i="9"/>
  <c r="O223" i="9"/>
  <c r="J222" i="9"/>
  <c r="O221" i="9"/>
  <c r="J220" i="9"/>
  <c r="O219" i="9"/>
  <c r="E218" i="9"/>
  <c r="J217" i="9"/>
  <c r="J216" i="9"/>
  <c r="O215" i="9"/>
  <c r="J212" i="9"/>
  <c r="J211" i="9"/>
  <c r="O210" i="9"/>
  <c r="E209" i="9"/>
  <c r="J207" i="9"/>
  <c r="O206" i="9"/>
  <c r="O205" i="9"/>
  <c r="E205" i="9"/>
  <c r="O201" i="9"/>
  <c r="O200" i="9"/>
  <c r="E200" i="9"/>
  <c r="O198" i="9"/>
  <c r="O195" i="9"/>
  <c r="E194" i="9"/>
  <c r="J193" i="9"/>
  <c r="J192" i="9"/>
  <c r="O191" i="9"/>
  <c r="J188" i="9"/>
  <c r="O187" i="9"/>
  <c r="E187" i="9"/>
  <c r="O185" i="9"/>
  <c r="O184" i="9"/>
  <c r="E184" i="9"/>
  <c r="J182" i="9"/>
  <c r="O180" i="9"/>
  <c r="E180" i="9"/>
  <c r="E179" i="9"/>
  <c r="J178" i="9"/>
  <c r="O176" i="9"/>
  <c r="O175" i="9"/>
  <c r="J172" i="9"/>
  <c r="J171" i="9"/>
  <c r="O170" i="9"/>
  <c r="E169" i="9"/>
  <c r="J167" i="9"/>
  <c r="J165" i="9"/>
  <c r="O164" i="9"/>
  <c r="J163" i="9"/>
  <c r="J162" i="9"/>
  <c r="O161" i="9"/>
  <c r="E161" i="9"/>
  <c r="J159" i="9"/>
  <c r="J158" i="9"/>
  <c r="O156" i="9"/>
  <c r="J155" i="9"/>
  <c r="J154" i="9"/>
  <c r="O153" i="9"/>
  <c r="J152" i="9"/>
  <c r="O150" i="9"/>
  <c r="J149" i="9"/>
  <c r="E148" i="9"/>
  <c r="O146" i="9"/>
  <c r="E144" i="9"/>
  <c r="O142" i="9"/>
  <c r="E142" i="9"/>
  <c r="E141" i="9"/>
  <c r="J140" i="9"/>
  <c r="O139" i="9"/>
  <c r="E138" i="9"/>
  <c r="E137" i="9"/>
  <c r="J135" i="9"/>
  <c r="E134" i="9"/>
  <c r="E133" i="9"/>
  <c r="J132" i="9"/>
  <c r="E131" i="9"/>
  <c r="J129" i="9"/>
  <c r="E128" i="9"/>
  <c r="O126" i="9"/>
  <c r="J125" i="9"/>
  <c r="O122" i="9"/>
  <c r="J121" i="9"/>
  <c r="O120" i="9"/>
  <c r="O119" i="9"/>
  <c r="E119" i="9"/>
  <c r="J118" i="9"/>
  <c r="O116" i="9"/>
  <c r="O115" i="9"/>
  <c r="E114" i="9"/>
  <c r="O112" i="9"/>
  <c r="E112" i="9"/>
  <c r="E111" i="9"/>
  <c r="J110" i="9"/>
  <c r="E107" i="9"/>
  <c r="E106" i="9"/>
  <c r="J105" i="9"/>
  <c r="O103" i="9"/>
  <c r="E102" i="9"/>
  <c r="J101" i="9"/>
  <c r="J100" i="9"/>
  <c r="O99" i="9"/>
  <c r="E99" i="9"/>
  <c r="J98" i="9"/>
  <c r="E97" i="9"/>
  <c r="J96" i="9"/>
  <c r="O95" i="9"/>
  <c r="J94" i="9"/>
  <c r="O93" i="9"/>
  <c r="E93" i="9"/>
  <c r="O91" i="9"/>
  <c r="E91" i="9"/>
  <c r="J90" i="9"/>
  <c r="E89" i="9"/>
  <c r="J88" i="9"/>
  <c r="O87" i="9"/>
  <c r="J86" i="9"/>
  <c r="O85" i="9"/>
  <c r="E85" i="9"/>
  <c r="O83" i="9"/>
  <c r="E83" i="9"/>
  <c r="J82" i="9"/>
  <c r="E81" i="9"/>
  <c r="J80" i="9"/>
  <c r="O79" i="9"/>
  <c r="J78" i="9"/>
  <c r="O77" i="9"/>
  <c r="E77" i="9"/>
  <c r="O75" i="9"/>
  <c r="E75" i="9"/>
  <c r="J74" i="9"/>
  <c r="E73" i="9"/>
  <c r="J72" i="9"/>
  <c r="O71" i="9"/>
  <c r="J70" i="9"/>
  <c r="O69" i="9"/>
  <c r="E69" i="9"/>
  <c r="E68" i="9"/>
  <c r="O66" i="9"/>
  <c r="J65" i="9"/>
  <c r="E64" i="9"/>
  <c r="O62" i="9"/>
  <c r="O500" i="9"/>
  <c r="O499" i="9"/>
  <c r="E499" i="9"/>
  <c r="E497" i="9"/>
  <c r="O495" i="9"/>
  <c r="E495" i="9"/>
  <c r="J493" i="9"/>
  <c r="E492" i="9"/>
  <c r="J489" i="9"/>
  <c r="O488" i="9"/>
  <c r="O487" i="9"/>
  <c r="E487" i="9"/>
  <c r="J485" i="9"/>
  <c r="O484" i="9"/>
  <c r="O483" i="9"/>
  <c r="E482" i="9"/>
  <c r="J480" i="9"/>
  <c r="J477" i="9"/>
  <c r="O476" i="9"/>
  <c r="E475" i="9"/>
  <c r="J473" i="9"/>
  <c r="J470" i="9"/>
  <c r="O469" i="9"/>
  <c r="E468" i="9"/>
  <c r="J467" i="9"/>
  <c r="E464" i="9"/>
  <c r="J463" i="9"/>
  <c r="J462" i="9"/>
  <c r="O461" i="9"/>
  <c r="E461" i="9"/>
  <c r="J460" i="9"/>
  <c r="J458" i="9"/>
  <c r="O457" i="9"/>
  <c r="E456" i="9"/>
  <c r="J455" i="9"/>
  <c r="O453" i="9"/>
  <c r="E452" i="9"/>
  <c r="O448" i="9"/>
  <c r="J447" i="9"/>
  <c r="J446" i="9"/>
  <c r="O445" i="9"/>
  <c r="E444" i="9"/>
  <c r="J443" i="9"/>
  <c r="O441" i="9"/>
  <c r="O439" i="9"/>
  <c r="J438" i="9"/>
  <c r="J436" i="9"/>
  <c r="O435" i="9"/>
  <c r="O434" i="9"/>
  <c r="E434" i="9"/>
  <c r="E432" i="9"/>
  <c r="O430" i="9"/>
  <c r="E430" i="9"/>
  <c r="J428" i="9"/>
  <c r="E427" i="9"/>
  <c r="J426" i="9"/>
  <c r="O422" i="9"/>
  <c r="E422" i="9"/>
  <c r="J420" i="9"/>
  <c r="J418" i="9"/>
  <c r="E417" i="9"/>
  <c r="E415" i="9"/>
  <c r="J414" i="9"/>
  <c r="J413" i="9"/>
  <c r="O412" i="9"/>
  <c r="O410" i="9"/>
  <c r="J409" i="9"/>
  <c r="O408" i="9"/>
  <c r="E407" i="9"/>
  <c r="O405" i="9"/>
  <c r="E405" i="9"/>
  <c r="J401" i="9"/>
  <c r="O400" i="9"/>
  <c r="E399" i="9"/>
  <c r="E397" i="9"/>
  <c r="O395" i="9"/>
  <c r="O393" i="9"/>
  <c r="E393" i="9"/>
  <c r="E392" i="9"/>
  <c r="J391" i="9"/>
  <c r="J389" i="9"/>
  <c r="E388" i="9"/>
  <c r="J387" i="9"/>
  <c r="O385" i="9"/>
  <c r="J384" i="9"/>
  <c r="O383" i="9"/>
  <c r="E380" i="9"/>
  <c r="J379" i="9"/>
  <c r="O377" i="9"/>
  <c r="O375" i="9"/>
  <c r="J374" i="9"/>
  <c r="E373" i="9"/>
  <c r="J372" i="9"/>
  <c r="J371" i="9"/>
  <c r="O370" i="9"/>
  <c r="J368" i="9"/>
  <c r="J366" i="9"/>
  <c r="O364" i="9"/>
  <c r="E364" i="9"/>
  <c r="J362" i="9"/>
  <c r="O361" i="9"/>
  <c r="O360" i="9"/>
  <c r="E360" i="9"/>
  <c r="O357" i="9"/>
  <c r="O355" i="9"/>
  <c r="E354" i="9"/>
  <c r="J353" i="9"/>
  <c r="O351" i="9"/>
  <c r="E351" i="9"/>
  <c r="E350" i="9"/>
  <c r="J349" i="9"/>
  <c r="E347" i="9"/>
  <c r="E345" i="9"/>
  <c r="J343" i="9"/>
  <c r="O342" i="9"/>
  <c r="E341" i="9"/>
  <c r="J340" i="9"/>
  <c r="J339" i="9"/>
  <c r="E337" i="9"/>
  <c r="O335" i="9"/>
  <c r="E335" i="9"/>
  <c r="E334" i="9"/>
  <c r="O331" i="9"/>
  <c r="J330" i="9"/>
  <c r="O329" i="9"/>
  <c r="O328" i="9"/>
  <c r="J327" i="9"/>
  <c r="O326" i="9"/>
  <c r="E326" i="9"/>
  <c r="J325" i="9"/>
  <c r="O323" i="9"/>
  <c r="E323" i="9"/>
  <c r="E322" i="9"/>
  <c r="J321" i="9"/>
  <c r="O320" i="9"/>
  <c r="E320" i="9"/>
  <c r="J319" i="9"/>
  <c r="O318" i="9"/>
  <c r="E317" i="9"/>
  <c r="O315" i="9"/>
  <c r="O313" i="9"/>
  <c r="E312" i="9"/>
  <c r="J310" i="9"/>
  <c r="J307" i="9"/>
  <c r="E306" i="9"/>
  <c r="J305" i="9"/>
  <c r="O304" i="9"/>
  <c r="E304" i="9"/>
  <c r="J302" i="9"/>
  <c r="O301" i="9"/>
  <c r="O300" i="9"/>
  <c r="E300" i="9"/>
  <c r="J299" i="9"/>
  <c r="O298" i="9"/>
  <c r="E298" i="9"/>
  <c r="J297" i="9"/>
  <c r="O295" i="9"/>
  <c r="J294" i="9"/>
  <c r="J292" i="9"/>
  <c r="O290" i="9"/>
  <c r="E289" i="9"/>
  <c r="J500" i="9"/>
  <c r="O498" i="9"/>
  <c r="E498" i="9"/>
  <c r="J496" i="9"/>
  <c r="O494" i="9"/>
  <c r="J491" i="9"/>
  <c r="E490" i="9"/>
  <c r="E489" i="9"/>
  <c r="J488" i="9"/>
  <c r="O486" i="9"/>
  <c r="E486" i="9"/>
  <c r="E485" i="9"/>
  <c r="J484" i="9"/>
  <c r="E483" i="9"/>
  <c r="J482" i="9"/>
  <c r="O481" i="9"/>
  <c r="E480" i="9"/>
  <c r="O478" i="9"/>
  <c r="E477" i="9"/>
  <c r="J476" i="9"/>
  <c r="O474" i="9"/>
  <c r="E474" i="9"/>
  <c r="O472" i="9"/>
  <c r="J471" i="9"/>
  <c r="J469" i="9"/>
  <c r="O468" i="9"/>
  <c r="O467" i="9"/>
  <c r="E467" i="9"/>
  <c r="J465" i="9"/>
  <c r="O464" i="9"/>
  <c r="O463" i="9"/>
  <c r="E463" i="9"/>
  <c r="J461" i="9"/>
  <c r="E460" i="9"/>
  <c r="J459" i="9"/>
  <c r="O455" i="9"/>
  <c r="E455" i="9"/>
  <c r="J453" i="9"/>
  <c r="J451" i="9"/>
  <c r="E450" i="9"/>
  <c r="E449" i="9"/>
  <c r="J448" i="9"/>
  <c r="O447" i="9"/>
  <c r="E447" i="9"/>
  <c r="J445" i="9"/>
  <c r="E443" i="9"/>
  <c r="J442" i="9"/>
  <c r="E441" i="9"/>
  <c r="E440" i="9"/>
  <c r="J439" i="9"/>
  <c r="O438" i="9"/>
  <c r="E438" i="9"/>
  <c r="E436" i="9"/>
  <c r="J435" i="9"/>
  <c r="O433" i="9"/>
  <c r="E433" i="9"/>
  <c r="J431" i="9"/>
  <c r="O429" i="9"/>
  <c r="O426" i="9"/>
  <c r="E426" i="9"/>
  <c r="J424" i="9"/>
  <c r="O423" i="9"/>
  <c r="O421" i="9"/>
  <c r="E421" i="9"/>
  <c r="O419" i="9"/>
  <c r="O418" i="9"/>
  <c r="E418" i="9"/>
  <c r="J417" i="9"/>
  <c r="O416" i="9"/>
  <c r="O414" i="9"/>
  <c r="E414" i="9"/>
  <c r="J412" i="9"/>
  <c r="O411" i="9"/>
  <c r="E410" i="9"/>
  <c r="J408" i="9"/>
  <c r="J405" i="9"/>
  <c r="O404" i="9"/>
  <c r="E403" i="9"/>
  <c r="J402" i="9"/>
  <c r="J400" i="9"/>
  <c r="O399" i="9"/>
  <c r="J398" i="9"/>
  <c r="J397" i="9"/>
  <c r="O396" i="9"/>
  <c r="E396" i="9"/>
  <c r="J395" i="9"/>
  <c r="J393" i="9"/>
  <c r="O392" i="9"/>
  <c r="E391" i="9"/>
  <c r="J390" i="9"/>
  <c r="O388" i="9"/>
  <c r="E387" i="9"/>
  <c r="E384" i="9"/>
  <c r="J383" i="9"/>
  <c r="O381" i="9"/>
  <c r="E381" i="9"/>
  <c r="E379" i="9"/>
  <c r="J378" i="9"/>
  <c r="E377" i="9"/>
  <c r="E376" i="9"/>
  <c r="J375" i="9"/>
  <c r="O374" i="9"/>
  <c r="E374" i="9"/>
  <c r="O372" i="9"/>
  <c r="E372" i="9"/>
  <c r="J370" i="9"/>
  <c r="O369" i="9"/>
  <c r="O368" i="9"/>
  <c r="E368" i="9"/>
  <c r="O365" i="9"/>
  <c r="O363" i="9"/>
  <c r="E362" i="9"/>
  <c r="J361" i="9"/>
  <c r="O359" i="9"/>
  <c r="E359" i="9"/>
  <c r="E358" i="9"/>
  <c r="J357" i="9"/>
  <c r="E355" i="9"/>
  <c r="E353" i="9"/>
  <c r="J351" i="9"/>
  <c r="O350" i="9"/>
  <c r="E349" i="9"/>
  <c r="J348" i="9"/>
  <c r="J347" i="9"/>
  <c r="O346" i="9"/>
  <c r="J344" i="9"/>
  <c r="J342" i="9"/>
  <c r="O340" i="9"/>
  <c r="E340" i="9"/>
  <c r="O338" i="9"/>
  <c r="J336" i="9"/>
  <c r="J335" i="9"/>
  <c r="O334" i="9"/>
  <c r="J333" i="9"/>
  <c r="E331" i="9"/>
  <c r="E330" i="9"/>
  <c r="J329" i="9"/>
  <c r="E328" i="9"/>
  <c r="E325" i="9"/>
  <c r="J323" i="9"/>
  <c r="O319" i="9"/>
  <c r="J318" i="9"/>
  <c r="O317" i="9"/>
  <c r="J316" i="9"/>
  <c r="E315" i="9"/>
  <c r="E314" i="9"/>
  <c r="J313" i="9"/>
  <c r="O311" i="9"/>
  <c r="E311" i="9"/>
  <c r="O309" i="9"/>
  <c r="J308" i="9"/>
  <c r="O306" i="9"/>
  <c r="O303" i="9"/>
  <c r="E302" i="9"/>
  <c r="J298" i="9"/>
  <c r="E297" i="9"/>
  <c r="J296" i="9"/>
  <c r="E295" i="9"/>
  <c r="O293" i="9"/>
  <c r="O292" i="9"/>
  <c r="E292" i="9"/>
  <c r="J290" i="9"/>
  <c r="O289" i="9"/>
  <c r="J288" i="9"/>
  <c r="E287" i="9"/>
  <c r="J285" i="9"/>
  <c r="J282" i="9"/>
  <c r="O280" i="9"/>
  <c r="E277" i="9"/>
  <c r="O275" i="9"/>
  <c r="E275" i="9"/>
  <c r="O273" i="9"/>
  <c r="J272" i="9"/>
  <c r="J271" i="9"/>
  <c r="O270" i="9"/>
  <c r="E269" i="9"/>
  <c r="J268" i="9"/>
  <c r="E267" i="9"/>
  <c r="O265" i="9"/>
  <c r="E264" i="9"/>
  <c r="E261" i="9"/>
  <c r="J259" i="9"/>
  <c r="O255" i="9"/>
  <c r="J254" i="9"/>
  <c r="O253" i="9"/>
  <c r="J252" i="9"/>
  <c r="E251" i="9"/>
  <c r="E250" i="9"/>
  <c r="J249" i="9"/>
  <c r="O247" i="9"/>
  <c r="E247" i="9"/>
  <c r="O245" i="9"/>
  <c r="J244" i="9"/>
  <c r="O242" i="9"/>
  <c r="O239" i="9"/>
  <c r="E238" i="9"/>
  <c r="J234" i="9"/>
  <c r="E233" i="9"/>
  <c r="J232" i="9"/>
  <c r="E231" i="9"/>
  <c r="O229" i="9"/>
  <c r="O228" i="9"/>
  <c r="E228" i="9"/>
  <c r="J226" i="9"/>
  <c r="O225" i="9"/>
  <c r="J224" i="9"/>
  <c r="E223" i="9"/>
  <c r="J221" i="9"/>
  <c r="O217" i="9"/>
  <c r="O216" i="9"/>
  <c r="E216" i="9"/>
  <c r="J214" i="9"/>
  <c r="O212" i="9"/>
  <c r="E212" i="9"/>
  <c r="E211" i="9"/>
  <c r="J210" i="9"/>
  <c r="E207" i="9"/>
  <c r="E206" i="9"/>
  <c r="J205" i="9"/>
  <c r="O203" i="9"/>
  <c r="E202" i="9"/>
  <c r="J201" i="9"/>
  <c r="J200" i="9"/>
  <c r="O199" i="9"/>
  <c r="E198" i="9"/>
  <c r="E197" i="9"/>
  <c r="O193" i="9"/>
  <c r="O192" i="9"/>
  <c r="E192" i="9"/>
  <c r="J190" i="9"/>
  <c r="O188" i="9"/>
  <c r="O186" i="9"/>
  <c r="E186" i="9"/>
  <c r="J185" i="9"/>
  <c r="J184" i="9"/>
  <c r="O183" i="9"/>
  <c r="J180" i="9"/>
  <c r="J179" i="9"/>
  <c r="O178" i="9"/>
  <c r="J177" i="9"/>
  <c r="J174" i="9"/>
  <c r="O172" i="9"/>
  <c r="E172" i="9"/>
  <c r="E171" i="9"/>
  <c r="J170" i="9"/>
  <c r="E167" i="9"/>
  <c r="J166" i="9"/>
  <c r="O165" i="9"/>
  <c r="E163" i="9"/>
  <c r="J161" i="9"/>
  <c r="E160" i="9"/>
  <c r="O158" i="9"/>
  <c r="J157" i="9"/>
  <c r="O154" i="9"/>
  <c r="J153" i="9"/>
  <c r="O152" i="9"/>
  <c r="O151" i="9"/>
  <c r="E151" i="9"/>
  <c r="J150" i="9"/>
  <c r="O148" i="9"/>
  <c r="O147" i="9"/>
  <c r="E146" i="9"/>
  <c r="O144" i="9"/>
  <c r="O143" i="9"/>
  <c r="E143" i="9"/>
  <c r="O141" i="9"/>
  <c r="E140" i="9"/>
  <c r="O138" i="9"/>
  <c r="J137" i="9"/>
  <c r="E136" i="9"/>
  <c r="J133" i="9"/>
  <c r="E132" i="9"/>
  <c r="J131" i="9"/>
  <c r="J130" i="9"/>
  <c r="O129" i="9"/>
  <c r="E129" i="9"/>
  <c r="J127" i="9"/>
  <c r="J126" i="9"/>
  <c r="O124" i="9"/>
  <c r="J123" i="9"/>
  <c r="J122" i="9"/>
  <c r="O121" i="9"/>
  <c r="J120" i="9"/>
  <c r="O118" i="9"/>
  <c r="J117" i="9"/>
  <c r="E116" i="9"/>
  <c r="O114" i="9"/>
  <c r="J112" i="9"/>
  <c r="J111" i="9"/>
  <c r="O110" i="9"/>
  <c r="E109" i="9"/>
  <c r="J107" i="9"/>
  <c r="O106" i="9"/>
  <c r="O105" i="9"/>
  <c r="E105" i="9"/>
  <c r="O101" i="9"/>
  <c r="O100" i="9"/>
  <c r="E100" i="9"/>
  <c r="O98" i="9"/>
  <c r="J97" i="9"/>
  <c r="E96" i="9"/>
  <c r="O94" i="9"/>
  <c r="J93" i="9"/>
  <c r="E92" i="9"/>
  <c r="O90" i="9"/>
  <c r="J89" i="9"/>
  <c r="E88" i="9"/>
  <c r="O86" i="9"/>
  <c r="J85" i="9"/>
  <c r="E84" i="9"/>
  <c r="O82" i="9"/>
  <c r="J81" i="9"/>
  <c r="E80" i="9"/>
  <c r="O78" i="9"/>
  <c r="J77" i="9"/>
  <c r="E76" i="9"/>
  <c r="O74" i="9"/>
  <c r="J73" i="9"/>
  <c r="E72" i="9"/>
  <c r="O70" i="9"/>
  <c r="J69" i="9"/>
  <c r="O67" i="9"/>
  <c r="J66" i="9"/>
  <c r="E65" i="9"/>
  <c r="O63" i="9"/>
  <c r="J62" i="9"/>
  <c r="E61" i="9"/>
  <c r="O59" i="9"/>
  <c r="J58" i="9"/>
  <c r="E57" i="9"/>
  <c r="E56" i="9"/>
  <c r="E55" i="9"/>
  <c r="O52" i="9"/>
  <c r="M52" i="9" s="1"/>
  <c r="E50" i="9"/>
  <c r="C50" i="9" s="1"/>
  <c r="J47" i="9"/>
  <c r="H47" i="9" s="1"/>
  <c r="O44" i="9"/>
  <c r="M44" i="9" s="1"/>
  <c r="E42" i="9"/>
  <c r="C42" i="9" s="1"/>
  <c r="J39" i="9"/>
  <c r="H39" i="9" s="1"/>
  <c r="O36" i="9"/>
  <c r="M36" i="9" s="1"/>
  <c r="E34" i="9"/>
  <c r="C34" i="9" s="1"/>
  <c r="J31" i="9"/>
  <c r="H31" i="9" s="1"/>
  <c r="O28" i="9"/>
  <c r="M28" i="9" s="1"/>
  <c r="E26" i="9"/>
  <c r="C26" i="9" s="1"/>
  <c r="J23" i="9"/>
  <c r="H23" i="9" s="1"/>
  <c r="O20" i="9"/>
  <c r="M20" i="9" s="1"/>
  <c r="E18" i="9"/>
  <c r="C18" i="9" s="1"/>
  <c r="J15" i="9"/>
  <c r="H15" i="9" s="1"/>
  <c r="O12" i="9"/>
  <c r="M12" i="9" s="1"/>
  <c r="E11" i="9"/>
  <c r="C11" i="9" s="1"/>
  <c r="J9" i="9"/>
  <c r="H9" i="9" s="1"/>
  <c r="O8" i="9"/>
  <c r="M8" i="9" s="1"/>
  <c r="O7" i="9"/>
  <c r="M7" i="9" s="1"/>
  <c r="J4" i="9"/>
  <c r="H4" i="9" s="1"/>
  <c r="J498" i="9"/>
  <c r="O497" i="9"/>
  <c r="E496" i="9"/>
  <c r="E494" i="9"/>
  <c r="O492" i="9"/>
  <c r="O491" i="9"/>
  <c r="E491" i="9"/>
  <c r="J490" i="9"/>
  <c r="O489" i="9"/>
  <c r="E488" i="9"/>
  <c r="J486" i="9"/>
  <c r="E484" i="9"/>
  <c r="O482" i="9"/>
  <c r="J481" i="9"/>
  <c r="O480" i="9"/>
  <c r="J479" i="9"/>
  <c r="E478" i="9"/>
  <c r="E476" i="9"/>
  <c r="J475" i="9"/>
  <c r="J474" i="9"/>
  <c r="O473" i="9"/>
  <c r="E473" i="9"/>
  <c r="J472" i="9"/>
  <c r="O471" i="9"/>
  <c r="E471" i="9"/>
  <c r="E469" i="9"/>
  <c r="J468" i="9"/>
  <c r="O466" i="9"/>
  <c r="E466" i="9"/>
  <c r="E465" i="9"/>
  <c r="O462" i="9"/>
  <c r="O459" i="9"/>
  <c r="E459" i="9"/>
  <c r="J457" i="9"/>
  <c r="O456" i="9"/>
  <c r="O454" i="9"/>
  <c r="E454" i="9"/>
  <c r="O452" i="9"/>
  <c r="O451" i="9"/>
  <c r="E451" i="9"/>
  <c r="J450" i="9"/>
  <c r="O449" i="9"/>
  <c r="E448" i="9"/>
  <c r="O444" i="9"/>
  <c r="O442" i="9"/>
  <c r="J441" i="9"/>
  <c r="O440" i="9"/>
  <c r="E437" i="9"/>
  <c r="J433" i="9"/>
  <c r="O427" i="9"/>
  <c r="E424" i="9"/>
  <c r="O417" i="9"/>
  <c r="J411" i="9"/>
  <c r="E402" i="9"/>
  <c r="O398" i="9"/>
  <c r="J386" i="9"/>
  <c r="E383" i="9"/>
  <c r="O376" i="9"/>
  <c r="O373" i="9"/>
  <c r="E370" i="9"/>
  <c r="E367" i="9"/>
  <c r="E357" i="9"/>
  <c r="J350" i="9"/>
  <c r="E344" i="9"/>
  <c r="O337" i="9"/>
  <c r="J334" i="9"/>
  <c r="J331" i="9"/>
  <c r="O322" i="9"/>
  <c r="O316" i="9"/>
  <c r="O310" i="9"/>
  <c r="E308" i="9"/>
  <c r="E305" i="9"/>
  <c r="J293" i="9"/>
  <c r="E290" i="9"/>
  <c r="J287" i="9"/>
  <c r="O281" i="9"/>
  <c r="E280" i="9"/>
  <c r="J278" i="9"/>
  <c r="J275" i="9"/>
  <c r="E274" i="9"/>
  <c r="O272" i="9"/>
  <c r="O269" i="9"/>
  <c r="E268" i="9"/>
  <c r="O266" i="9"/>
  <c r="J265" i="9"/>
  <c r="O263" i="9"/>
  <c r="J262" i="9"/>
  <c r="E252" i="9"/>
  <c r="O250" i="9"/>
  <c r="E249" i="9"/>
  <c r="J247" i="9"/>
  <c r="E246" i="9"/>
  <c r="O244" i="9"/>
  <c r="E239" i="9"/>
  <c r="J237" i="9"/>
  <c r="O235" i="9"/>
  <c r="O232" i="9"/>
  <c r="J231" i="9"/>
  <c r="E230" i="9"/>
  <c r="E227" i="9"/>
  <c r="J225" i="9"/>
  <c r="E224" i="9"/>
  <c r="O222" i="9"/>
  <c r="E221" i="9"/>
  <c r="O218" i="9"/>
  <c r="J215" i="9"/>
  <c r="E213" i="9"/>
  <c r="O209" i="9"/>
  <c r="O208" i="9"/>
  <c r="J206" i="9"/>
  <c r="E204" i="9"/>
  <c r="E203" i="9"/>
  <c r="J198" i="9"/>
  <c r="O194" i="9"/>
  <c r="J191" i="9"/>
  <c r="E189" i="9"/>
  <c r="J186" i="9"/>
  <c r="E183" i="9"/>
  <c r="E182" i="9"/>
  <c r="O179" i="9"/>
  <c r="E176" i="9"/>
  <c r="O174" i="9"/>
  <c r="O173" i="9"/>
  <c r="E168" i="9"/>
  <c r="O166" i="9"/>
  <c r="E164" i="9"/>
  <c r="O162" i="9"/>
  <c r="E156" i="9"/>
  <c r="E153" i="9"/>
  <c r="E149" i="9"/>
  <c r="J146" i="9"/>
  <c r="E145" i="9"/>
  <c r="O140" i="9"/>
  <c r="J139" i="9"/>
  <c r="O136" i="9"/>
  <c r="O132" i="9"/>
  <c r="J128" i="9"/>
  <c r="E127" i="9"/>
  <c r="O125" i="9"/>
  <c r="J124" i="9"/>
  <c r="E123" i="9"/>
  <c r="E120" i="9"/>
  <c r="J113" i="9"/>
  <c r="E110" i="9"/>
  <c r="O107" i="9"/>
  <c r="J104" i="9"/>
  <c r="J103" i="9"/>
  <c r="E101" i="9"/>
  <c r="O61" i="9"/>
  <c r="O60" i="9"/>
  <c r="E60" i="9"/>
  <c r="E59" i="9"/>
  <c r="E58" i="9"/>
  <c r="J57" i="9"/>
  <c r="E54" i="9"/>
  <c r="C54" i="9" s="1"/>
  <c r="E53" i="9"/>
  <c r="C53" i="9" s="1"/>
  <c r="O51" i="9"/>
  <c r="M51" i="9" s="1"/>
  <c r="J49" i="9"/>
  <c r="H49" i="9" s="1"/>
  <c r="E48" i="9"/>
  <c r="C48" i="9" s="1"/>
  <c r="O45" i="9"/>
  <c r="M45" i="9" s="1"/>
  <c r="J44" i="9"/>
  <c r="H44" i="9" s="1"/>
  <c r="J43" i="9"/>
  <c r="H43" i="9" s="1"/>
  <c r="J42" i="9"/>
  <c r="H42" i="9" s="1"/>
  <c r="E41" i="9"/>
  <c r="C41" i="9" s="1"/>
  <c r="O38" i="9"/>
  <c r="M38" i="9" s="1"/>
  <c r="J37" i="9"/>
  <c r="H37" i="9" s="1"/>
  <c r="E35" i="9"/>
  <c r="C35" i="9" s="1"/>
  <c r="O33" i="9"/>
  <c r="M33" i="9" s="1"/>
  <c r="O32" i="9"/>
  <c r="M32" i="9" s="1"/>
  <c r="O31" i="9"/>
  <c r="M31" i="9" s="1"/>
  <c r="J30" i="9"/>
  <c r="H30" i="9" s="1"/>
  <c r="E28" i="9"/>
  <c r="C28" i="9" s="1"/>
  <c r="O26" i="9"/>
  <c r="M26" i="9" s="1"/>
  <c r="J24" i="9"/>
  <c r="H24" i="9" s="1"/>
  <c r="E23" i="9"/>
  <c r="C23" i="9" s="1"/>
  <c r="E22" i="9"/>
  <c r="C22" i="9" s="1"/>
  <c r="E21" i="9"/>
  <c r="C21" i="9" s="1"/>
  <c r="O19" i="9"/>
  <c r="M19" i="9" s="1"/>
  <c r="J17" i="9"/>
  <c r="H17" i="9" s="1"/>
  <c r="E16" i="9"/>
  <c r="C16" i="9" s="1"/>
  <c r="O13" i="9"/>
  <c r="M13" i="9" s="1"/>
  <c r="J12" i="9"/>
  <c r="H12" i="9" s="1"/>
  <c r="J10" i="9"/>
  <c r="H10" i="9" s="1"/>
  <c r="E8" i="9"/>
  <c r="C8" i="9" s="1"/>
  <c r="E7" i="9"/>
  <c r="C7" i="9" s="1"/>
  <c r="E6" i="9"/>
  <c r="C6" i="9" s="1"/>
  <c r="E439" i="9"/>
  <c r="O432" i="9"/>
  <c r="J423" i="9"/>
  <c r="E420" i="9"/>
  <c r="O407" i="9"/>
  <c r="J404" i="9"/>
  <c r="E398" i="9"/>
  <c r="E395" i="9"/>
  <c r="J388" i="9"/>
  <c r="J382" i="9"/>
  <c r="O378" i="9"/>
  <c r="J369" i="9"/>
  <c r="E366" i="9"/>
  <c r="E363" i="9"/>
  <c r="J359" i="9"/>
  <c r="J356" i="9"/>
  <c r="J346" i="9"/>
  <c r="O339" i="9"/>
  <c r="O336" i="9"/>
  <c r="O327" i="9"/>
  <c r="E316" i="9"/>
  <c r="E313" i="9"/>
  <c r="E310" i="9"/>
  <c r="J301" i="9"/>
  <c r="J295" i="9"/>
  <c r="J289" i="9"/>
  <c r="E284" i="9"/>
  <c r="O282" i="9"/>
  <c r="E281" i="9"/>
  <c r="J279" i="9"/>
  <c r="E278" i="9"/>
  <c r="O276" i="9"/>
  <c r="E271" i="9"/>
  <c r="J269" i="9"/>
  <c r="O267" i="9"/>
  <c r="O264" i="9"/>
  <c r="J263" i="9"/>
  <c r="E262" i="9"/>
  <c r="E259" i="9"/>
  <c r="J257" i="9"/>
  <c r="E256" i="9"/>
  <c r="O254" i="9"/>
  <c r="E253" i="9"/>
  <c r="O251" i="9"/>
  <c r="J241" i="9"/>
  <c r="E240" i="9"/>
  <c r="J238" i="9"/>
  <c r="O236" i="9"/>
  <c r="J235" i="9"/>
  <c r="E234" i="9"/>
  <c r="J228" i="9"/>
  <c r="O226" i="9"/>
  <c r="E225" i="9"/>
  <c r="E222" i="9"/>
  <c r="O220" i="9"/>
  <c r="J218" i="9"/>
  <c r="E215" i="9"/>
  <c r="E214" i="9"/>
  <c r="O211" i="9"/>
  <c r="J209" i="9"/>
  <c r="J208" i="9"/>
  <c r="O202" i="9"/>
  <c r="J199" i="9"/>
  <c r="O196" i="9"/>
  <c r="J194" i="9"/>
  <c r="E191" i="9"/>
  <c r="E190" i="9"/>
  <c r="E185" i="9"/>
  <c r="O182" i="9"/>
  <c r="O181" i="9"/>
  <c r="E177" i="9"/>
  <c r="J173" i="9"/>
  <c r="E170" i="9"/>
  <c r="O167" i="9"/>
  <c r="E165" i="9"/>
  <c r="O163" i="9"/>
  <c r="O159" i="9"/>
  <c r="E157" i="9"/>
  <c r="O155" i="9"/>
  <c r="J151" i="9"/>
  <c r="E150" i="9"/>
  <c r="J147" i="9"/>
  <c r="J143" i="9"/>
  <c r="E139" i="9"/>
  <c r="O137" i="9"/>
  <c r="J136" i="9"/>
  <c r="E135" i="9"/>
  <c r="O133" i="9"/>
  <c r="O130" i="9"/>
  <c r="E124" i="9"/>
  <c r="E121" i="9"/>
  <c r="E117" i="9"/>
  <c r="J114" i="9"/>
  <c r="E113" i="9"/>
  <c r="O109" i="9"/>
  <c r="O108" i="9"/>
  <c r="J106" i="9"/>
  <c r="E104" i="9"/>
  <c r="E103" i="9"/>
  <c r="O53" i="9"/>
  <c r="M53" i="9" s="1"/>
  <c r="J52" i="9"/>
  <c r="H52" i="9" s="1"/>
  <c r="J51" i="9"/>
  <c r="H51" i="9" s="1"/>
  <c r="J50" i="9"/>
  <c r="H50" i="9" s="1"/>
  <c r="E49" i="9"/>
  <c r="C49" i="9" s="1"/>
  <c r="O46" i="9"/>
  <c r="M46" i="9" s="1"/>
  <c r="J45" i="9"/>
  <c r="H45" i="9" s="1"/>
  <c r="E43" i="9"/>
  <c r="C43" i="9" s="1"/>
  <c r="O41" i="9"/>
  <c r="M41" i="9" s="1"/>
  <c r="O40" i="9"/>
  <c r="M40" i="9" s="1"/>
  <c r="O39" i="9"/>
  <c r="M39" i="9" s="1"/>
  <c r="J38" i="9"/>
  <c r="H38" i="9" s="1"/>
  <c r="E36" i="9"/>
  <c r="C36" i="9" s="1"/>
  <c r="O34" i="9"/>
  <c r="M34" i="9" s="1"/>
  <c r="J32" i="9"/>
  <c r="H32" i="9" s="1"/>
  <c r="E31" i="9"/>
  <c r="C31" i="9" s="1"/>
  <c r="E30" i="9"/>
  <c r="C30" i="9" s="1"/>
  <c r="E29" i="9"/>
  <c r="C29" i="9" s="1"/>
  <c r="O27" i="9"/>
  <c r="M27" i="9" s="1"/>
  <c r="J25" i="9"/>
  <c r="H25" i="9" s="1"/>
  <c r="E24" i="9"/>
  <c r="C24" i="9" s="1"/>
  <c r="O21" i="9"/>
  <c r="M21" i="9" s="1"/>
  <c r="J20" i="9"/>
  <c r="H20" i="9" s="1"/>
  <c r="J19" i="9"/>
  <c r="H19" i="9" s="1"/>
  <c r="J18" i="9"/>
  <c r="H18" i="9" s="1"/>
  <c r="E17" i="9"/>
  <c r="C17" i="9" s="1"/>
  <c r="O14" i="9"/>
  <c r="M14" i="9" s="1"/>
  <c r="J13" i="9"/>
  <c r="H13" i="9" s="1"/>
  <c r="J11" i="9"/>
  <c r="H11" i="9" s="1"/>
  <c r="E10" i="9"/>
  <c r="C10" i="9" s="1"/>
  <c r="E9" i="9"/>
  <c r="C9" i="9" s="1"/>
  <c r="O6" i="9"/>
  <c r="M6" i="9" s="1"/>
  <c r="O5" i="9"/>
  <c r="O4" i="9"/>
  <c r="M4" i="9" s="1"/>
  <c r="E429" i="9"/>
  <c r="O425" i="9"/>
  <c r="J419" i="9"/>
  <c r="J416" i="9"/>
  <c r="O409" i="9"/>
  <c r="O403" i="9"/>
  <c r="E400" i="9"/>
  <c r="J394" i="9"/>
  <c r="O390" i="9"/>
  <c r="E385" i="9"/>
  <c r="J381" i="9"/>
  <c r="E375" i="9"/>
  <c r="O371" i="9"/>
  <c r="J365" i="9"/>
  <c r="O358" i="9"/>
  <c r="J355" i="9"/>
  <c r="J352" i="9"/>
  <c r="O348" i="9"/>
  <c r="O345" i="9"/>
  <c r="E333" i="9"/>
  <c r="J324" i="9"/>
  <c r="E321" i="9"/>
  <c r="E318" i="9"/>
  <c r="J315" i="9"/>
  <c r="J312" i="9"/>
  <c r="J309" i="9"/>
  <c r="J306" i="9"/>
  <c r="O294" i="9"/>
  <c r="O291" i="9"/>
  <c r="O288" i="9"/>
  <c r="O286" i="9"/>
  <c r="E285" i="9"/>
  <c r="O283" i="9"/>
  <c r="J273" i="9"/>
  <c r="E272" i="9"/>
  <c r="J270" i="9"/>
  <c r="O268" i="9"/>
  <c r="J267" i="9"/>
  <c r="E266" i="9"/>
  <c r="J260" i="9"/>
  <c r="O258" i="9"/>
  <c r="E257" i="9"/>
  <c r="E254" i="9"/>
  <c r="O252" i="9"/>
  <c r="J251" i="9"/>
  <c r="J248" i="9"/>
  <c r="O246" i="9"/>
  <c r="J245" i="9"/>
  <c r="E244" i="9"/>
  <c r="J242" i="9"/>
  <c r="E241" i="9"/>
  <c r="O230" i="9"/>
  <c r="J229" i="9"/>
  <c r="O227" i="9"/>
  <c r="E226" i="9"/>
  <c r="O224" i="9"/>
  <c r="J223" i="9"/>
  <c r="J219" i="9"/>
  <c r="E217" i="9"/>
  <c r="O214" i="9"/>
  <c r="O213" i="9"/>
  <c r="E208" i="9"/>
  <c r="O204" i="9"/>
  <c r="J202" i="9"/>
  <c r="E199" i="9"/>
  <c r="O197" i="9"/>
  <c r="J196" i="9"/>
  <c r="J195" i="9"/>
  <c r="E193" i="9"/>
  <c r="O190" i="9"/>
  <c r="O189" i="9"/>
  <c r="J187" i="9"/>
  <c r="J181" i="9"/>
  <c r="E178" i="9"/>
  <c r="J175" i="9"/>
  <c r="E173" i="9"/>
  <c r="O169" i="9"/>
  <c r="O168" i="9"/>
  <c r="E162" i="9"/>
  <c r="O160" i="9"/>
  <c r="E158" i="9"/>
  <c r="E154" i="9"/>
  <c r="O149" i="9"/>
  <c r="J148" i="9"/>
  <c r="E147" i="9"/>
  <c r="O145" i="9"/>
  <c r="J144" i="9"/>
  <c r="J141" i="9"/>
  <c r="O134" i="9"/>
  <c r="O131" i="9"/>
  <c r="O127" i="9"/>
  <c r="E125" i="9"/>
  <c r="O123" i="9"/>
  <c r="J119" i="9"/>
  <c r="E118" i="9"/>
  <c r="J115" i="9"/>
  <c r="O111" i="9"/>
  <c r="J109" i="9"/>
  <c r="J108" i="9"/>
  <c r="O102" i="9"/>
  <c r="J99" i="9"/>
  <c r="E98" i="9"/>
  <c r="O96" i="9"/>
  <c r="J95" i="9"/>
  <c r="E94" i="9"/>
  <c r="O92" i="9"/>
  <c r="J91" i="9"/>
  <c r="E90" i="9"/>
  <c r="O88" i="9"/>
  <c r="J87" i="9"/>
  <c r="E86" i="9"/>
  <c r="O84" i="9"/>
  <c r="J83" i="9"/>
  <c r="E82" i="9"/>
  <c r="O80" i="9"/>
  <c r="J79" i="9"/>
  <c r="E78" i="9"/>
  <c r="O76" i="9"/>
  <c r="J75" i="9"/>
  <c r="E74" i="9"/>
  <c r="O72" i="9"/>
  <c r="J71" i="9"/>
  <c r="E70" i="9"/>
  <c r="O68" i="9"/>
  <c r="J67" i="9"/>
  <c r="E66" i="9"/>
  <c r="O64" i="9"/>
  <c r="J63" i="9"/>
  <c r="E62" i="9"/>
  <c r="J61" i="9"/>
  <c r="J60" i="9"/>
  <c r="J59" i="9"/>
  <c r="O58" i="9"/>
  <c r="O57" i="9"/>
  <c r="O56" i="9"/>
  <c r="M56" i="9" s="1"/>
  <c r="O55" i="9"/>
  <c r="M55" i="9" s="1"/>
  <c r="O54" i="9"/>
  <c r="M54" i="9" s="1"/>
  <c r="J53" i="9"/>
  <c r="H53" i="9" s="1"/>
  <c r="E51" i="9"/>
  <c r="C51" i="9" s="1"/>
  <c r="O49" i="9"/>
  <c r="M49" i="9" s="1"/>
  <c r="O48" i="9"/>
  <c r="M48" i="9" s="1"/>
  <c r="O47" i="9"/>
  <c r="M47" i="9" s="1"/>
  <c r="J46" i="9"/>
  <c r="H46" i="9" s="1"/>
  <c r="E44" i="9"/>
  <c r="C44" i="9" s="1"/>
  <c r="O42" i="9"/>
  <c r="M42" i="9" s="1"/>
  <c r="J40" i="9"/>
  <c r="H40" i="9" s="1"/>
  <c r="E39" i="9"/>
  <c r="C39" i="9" s="1"/>
  <c r="E38" i="9"/>
  <c r="C38" i="9" s="1"/>
  <c r="E37" i="9"/>
  <c r="C37" i="9" s="1"/>
  <c r="O35" i="9"/>
  <c r="M35" i="9" s="1"/>
  <c r="J33" i="9"/>
  <c r="H33" i="9" s="1"/>
  <c r="E32" i="9"/>
  <c r="C32" i="9" s="1"/>
  <c r="O29" i="9"/>
  <c r="M29" i="9" s="1"/>
  <c r="J28" i="9"/>
  <c r="H28" i="9" s="1"/>
  <c r="J27" i="9"/>
  <c r="H27" i="9" s="1"/>
  <c r="J26" i="9"/>
  <c r="H26" i="9" s="1"/>
  <c r="E25" i="9"/>
  <c r="C25" i="9" s="1"/>
  <c r="O22" i="9"/>
  <c r="M22" i="9" s="1"/>
  <c r="J21" i="9"/>
  <c r="H21" i="9" s="1"/>
  <c r="E19" i="9"/>
  <c r="C19" i="9" s="1"/>
  <c r="O17" i="9"/>
  <c r="M17" i="9" s="1"/>
  <c r="O16" i="9"/>
  <c r="M16" i="9" s="1"/>
  <c r="O15" i="9"/>
  <c r="M15" i="9" s="1"/>
  <c r="J14" i="9"/>
  <c r="H14" i="9" s="1"/>
  <c r="E12" i="9"/>
  <c r="C12" i="9" s="1"/>
  <c r="O10" i="9"/>
  <c r="M10" i="9" s="1"/>
  <c r="O9" i="9"/>
  <c r="M9" i="9" s="1"/>
  <c r="J5" i="9"/>
  <c r="O437" i="9"/>
  <c r="E431" i="9"/>
  <c r="E425" i="9"/>
  <c r="J421" i="9"/>
  <c r="O415" i="9"/>
  <c r="E412" i="9"/>
  <c r="J406" i="9"/>
  <c r="O402" i="9"/>
  <c r="J396" i="9"/>
  <c r="E390" i="9"/>
  <c r="O380" i="9"/>
  <c r="J377" i="9"/>
  <c r="O367" i="9"/>
  <c r="E361" i="9"/>
  <c r="O354" i="9"/>
  <c r="E348" i="9"/>
  <c r="O344" i="9"/>
  <c r="O341" i="9"/>
  <c r="J338" i="9"/>
  <c r="J332" i="9"/>
  <c r="E329" i="9"/>
  <c r="J326" i="9"/>
  <c r="O314" i="9"/>
  <c r="J311" i="9"/>
  <c r="O308" i="9"/>
  <c r="E303" i="9"/>
  <c r="O299" i="9"/>
  <c r="O296" i="9"/>
  <c r="E294" i="9"/>
  <c r="E291" i="9"/>
  <c r="E288" i="9"/>
  <c r="E286" i="9"/>
  <c r="O284" i="9"/>
  <c r="J283" i="9"/>
  <c r="J280" i="9"/>
  <c r="O278" i="9"/>
  <c r="J277" i="9"/>
  <c r="E276" i="9"/>
  <c r="J274" i="9"/>
  <c r="E273" i="9"/>
  <c r="O262" i="9"/>
  <c r="J261" i="9"/>
  <c r="O259" i="9"/>
  <c r="E258" i="9"/>
  <c r="O256" i="9"/>
  <c r="J255" i="9"/>
  <c r="O249" i="9"/>
  <c r="E248" i="9"/>
  <c r="J246" i="9"/>
  <c r="J243" i="9"/>
  <c r="E242" i="9"/>
  <c r="O240" i="9"/>
  <c r="O237" i="9"/>
  <c r="E236" i="9"/>
  <c r="O234" i="9"/>
  <c r="J233" i="9"/>
  <c r="O231" i="9"/>
  <c r="J230" i="9"/>
  <c r="E220" i="9"/>
  <c r="E219" i="9"/>
  <c r="J213" i="9"/>
  <c r="E210" i="9"/>
  <c r="O207" i="9"/>
  <c r="J204" i="9"/>
  <c r="J203" i="9"/>
  <c r="E201" i="9"/>
  <c r="J197" i="9"/>
  <c r="E196" i="9"/>
  <c r="E195" i="9"/>
  <c r="J189" i="9"/>
  <c r="E188" i="9"/>
  <c r="J183" i="9"/>
  <c r="E181" i="9"/>
  <c r="O177" i="9"/>
  <c r="J176" i="9"/>
  <c r="E175" i="9"/>
  <c r="E174" i="9"/>
  <c r="O171" i="9"/>
  <c r="J169" i="9"/>
  <c r="J168" i="9"/>
  <c r="E166" i="9"/>
  <c r="J164" i="9"/>
  <c r="J160" i="9"/>
  <c r="E159" i="9"/>
  <c r="O157" i="9"/>
  <c r="J156" i="9"/>
  <c r="E155" i="9"/>
  <c r="E152" i="9"/>
  <c r="J145" i="9"/>
  <c r="J142" i="9"/>
  <c r="J138" i="9"/>
  <c r="O135" i="9"/>
  <c r="J134" i="9"/>
  <c r="E130" i="9"/>
  <c r="O128" i="9"/>
  <c r="E126" i="9"/>
  <c r="E122" i="9"/>
  <c r="O117" i="9"/>
  <c r="J116" i="9"/>
  <c r="E115" i="9"/>
  <c r="O113" i="9"/>
  <c r="E108" i="9"/>
  <c r="O104" i="9"/>
  <c r="J102" i="9"/>
  <c r="O97" i="9"/>
  <c r="E95" i="9"/>
  <c r="J92" i="9"/>
  <c r="O89" i="9"/>
  <c r="E87" i="9"/>
  <c r="J84" i="9"/>
  <c r="O81" i="9"/>
  <c r="E79" i="9"/>
  <c r="J76" i="9"/>
  <c r="O73" i="9"/>
  <c r="E71" i="9"/>
  <c r="J68" i="9"/>
  <c r="E67" i="9"/>
  <c r="O65" i="9"/>
  <c r="J64" i="9"/>
  <c r="E63" i="9"/>
  <c r="J56" i="9"/>
  <c r="H56" i="9" s="1"/>
  <c r="J55" i="9"/>
  <c r="H55" i="9" s="1"/>
  <c r="J54" i="9"/>
  <c r="H54" i="9" s="1"/>
  <c r="E52" i="9"/>
  <c r="C52" i="9" s="1"/>
  <c r="O50" i="9"/>
  <c r="M50" i="9" s="1"/>
  <c r="J48" i="9"/>
  <c r="H48" i="9" s="1"/>
  <c r="E47" i="9"/>
  <c r="C47" i="9" s="1"/>
  <c r="E46" i="9"/>
  <c r="C46" i="9" s="1"/>
  <c r="E45" i="9"/>
  <c r="C45" i="9" s="1"/>
  <c r="O43" i="9"/>
  <c r="M43" i="9" s="1"/>
  <c r="J41" i="9"/>
  <c r="H41" i="9" s="1"/>
  <c r="E40" i="9"/>
  <c r="C40" i="9" s="1"/>
  <c r="O37" i="9"/>
  <c r="M37" i="9" s="1"/>
  <c r="J36" i="9"/>
  <c r="H36" i="9" s="1"/>
  <c r="J35" i="9"/>
  <c r="H35" i="9" s="1"/>
  <c r="J34" i="9"/>
  <c r="H34" i="9" s="1"/>
  <c r="E33" i="9"/>
  <c r="C33" i="9" s="1"/>
  <c r="O30" i="9"/>
  <c r="M30" i="9" s="1"/>
  <c r="J29" i="9"/>
  <c r="H29" i="9" s="1"/>
  <c r="E27" i="9"/>
  <c r="C27" i="9" s="1"/>
  <c r="O25" i="9"/>
  <c r="M25" i="9" s="1"/>
  <c r="O24" i="9"/>
  <c r="M24" i="9" s="1"/>
  <c r="O23" i="9"/>
  <c r="M23" i="9" s="1"/>
  <c r="J22" i="9"/>
  <c r="H22" i="9" s="1"/>
  <c r="E20" i="9"/>
  <c r="C20" i="9" s="1"/>
  <c r="O18" i="9"/>
  <c r="M18" i="9" s="1"/>
  <c r="J16" i="9"/>
  <c r="H16" i="9" s="1"/>
  <c r="E15" i="9"/>
  <c r="C15" i="9" s="1"/>
  <c r="E14" i="9"/>
  <c r="C14" i="9" s="1"/>
  <c r="E13" i="9"/>
  <c r="C13" i="9" s="1"/>
  <c r="O11" i="9"/>
  <c r="M11" i="9" s="1"/>
  <c r="J8" i="9"/>
  <c r="J7" i="9"/>
  <c r="J6" i="9"/>
  <c r="E5" i="9"/>
  <c r="E4" i="9"/>
  <c r="C4" i="9" s="1"/>
  <c r="E14" i="4"/>
  <c r="C14" i="4" s="1"/>
  <c r="E10" i="4"/>
  <c r="C10" i="4" s="1"/>
  <c r="E6" i="4"/>
  <c r="C6" i="4" s="1"/>
  <c r="E498" i="4"/>
  <c r="E494" i="4"/>
  <c r="E490" i="4"/>
  <c r="E486" i="4"/>
  <c r="E482" i="4"/>
  <c r="E478" i="4"/>
  <c r="E474" i="4"/>
  <c r="E470" i="4"/>
  <c r="E466" i="4"/>
  <c r="E462" i="4"/>
  <c r="E458" i="4"/>
  <c r="E454" i="4"/>
  <c r="E450" i="4"/>
  <c r="E446" i="4"/>
  <c r="E442" i="4"/>
  <c r="E438" i="4"/>
  <c r="E434" i="4"/>
  <c r="E430" i="4"/>
  <c r="E426" i="4"/>
  <c r="E422" i="4"/>
  <c r="E418" i="4"/>
  <c r="E414" i="4"/>
  <c r="E410" i="4"/>
  <c r="E406" i="4"/>
  <c r="E402" i="4"/>
  <c r="E398" i="4"/>
  <c r="E394" i="4"/>
  <c r="E390" i="4"/>
  <c r="E386" i="4"/>
  <c r="E382" i="4"/>
  <c r="E378" i="4"/>
  <c r="E374" i="4"/>
  <c r="E370" i="4"/>
  <c r="E366" i="4"/>
  <c r="E362" i="4"/>
  <c r="E358" i="4"/>
  <c r="E354" i="4"/>
  <c r="E350" i="4"/>
  <c r="E346" i="4"/>
  <c r="E342" i="4"/>
  <c r="E338" i="4"/>
  <c r="E334" i="4"/>
  <c r="E330" i="4"/>
  <c r="E326" i="4"/>
  <c r="E322" i="4"/>
  <c r="E318" i="4"/>
  <c r="E314" i="4"/>
  <c r="E310" i="4"/>
  <c r="E306" i="4"/>
  <c r="E302" i="4"/>
  <c r="E298" i="4"/>
  <c r="E294" i="4"/>
  <c r="E290" i="4"/>
  <c r="E286" i="4"/>
  <c r="E282" i="4"/>
  <c r="E278" i="4"/>
  <c r="E274" i="4"/>
  <c r="E270" i="4"/>
  <c r="E266" i="4"/>
  <c r="E262" i="4"/>
  <c r="E258" i="4"/>
  <c r="E254" i="4"/>
  <c r="E250" i="4"/>
  <c r="E246" i="4"/>
  <c r="E242" i="4"/>
  <c r="E238" i="4"/>
  <c r="E234" i="4"/>
  <c r="E230" i="4"/>
  <c r="E226" i="4"/>
  <c r="E222" i="4"/>
  <c r="E218" i="4"/>
  <c r="E214" i="4"/>
  <c r="E210" i="4"/>
  <c r="E206" i="4"/>
  <c r="E202" i="4"/>
  <c r="E198" i="4"/>
  <c r="E194" i="4"/>
  <c r="E190" i="4"/>
  <c r="E186" i="4"/>
  <c r="E182" i="4"/>
  <c r="E178" i="4"/>
  <c r="E174" i="4"/>
  <c r="E170" i="4"/>
  <c r="E166" i="4"/>
  <c r="E162" i="4"/>
  <c r="E158" i="4"/>
  <c r="E154" i="4"/>
  <c r="E150" i="4"/>
  <c r="E146" i="4"/>
  <c r="E142" i="4"/>
  <c r="E138" i="4"/>
  <c r="E134" i="4"/>
  <c r="E130" i="4"/>
  <c r="E126" i="4"/>
  <c r="E122" i="4"/>
  <c r="E118" i="4"/>
  <c r="E114" i="4"/>
  <c r="E110" i="4"/>
  <c r="E106" i="4"/>
  <c r="E102" i="4"/>
  <c r="E98" i="4"/>
  <c r="E94" i="4"/>
  <c r="E90" i="4"/>
  <c r="E86" i="4"/>
  <c r="E82" i="4"/>
  <c r="E78" i="4"/>
  <c r="E74" i="4"/>
  <c r="E70" i="4"/>
  <c r="E66" i="4"/>
  <c r="E62" i="4"/>
  <c r="E58" i="4"/>
  <c r="E54" i="4"/>
  <c r="C54" i="4" s="1"/>
  <c r="E50" i="4"/>
  <c r="C50" i="4" s="1"/>
  <c r="E46" i="4"/>
  <c r="C46" i="4" s="1"/>
  <c r="E42" i="4"/>
  <c r="C42" i="4" s="1"/>
  <c r="E38" i="4"/>
  <c r="C38" i="4" s="1"/>
  <c r="E34" i="4"/>
  <c r="C34" i="4" s="1"/>
  <c r="E30" i="4"/>
  <c r="C30" i="4" s="1"/>
  <c r="E26" i="4"/>
  <c r="C26" i="4" s="1"/>
  <c r="E22" i="4"/>
  <c r="C22" i="4" s="1"/>
  <c r="E18" i="4"/>
  <c r="C18" i="4" s="1"/>
  <c r="E4" i="4"/>
  <c r="C4" i="4" s="1"/>
  <c r="J500" i="4"/>
  <c r="J496" i="4"/>
  <c r="J492" i="4"/>
  <c r="J488" i="4"/>
  <c r="J484" i="4"/>
  <c r="J480" i="4"/>
  <c r="J476" i="4"/>
  <c r="J472" i="4"/>
  <c r="J468" i="4"/>
  <c r="J464" i="4"/>
  <c r="J460" i="4"/>
  <c r="J456" i="4"/>
  <c r="J452" i="4"/>
  <c r="J448" i="4"/>
  <c r="J444" i="4"/>
  <c r="J440" i="4"/>
  <c r="J436" i="4"/>
  <c r="J432" i="4"/>
  <c r="J428" i="4"/>
  <c r="J424" i="4"/>
  <c r="J420" i="4"/>
  <c r="J416" i="4"/>
  <c r="J412" i="4"/>
  <c r="J408" i="4"/>
  <c r="J404" i="4"/>
  <c r="J400" i="4"/>
  <c r="J396" i="4"/>
  <c r="J392" i="4"/>
  <c r="J388" i="4"/>
  <c r="J384" i="4"/>
  <c r="J380" i="4"/>
  <c r="J376" i="4"/>
  <c r="J372" i="4"/>
  <c r="J368" i="4"/>
  <c r="J364" i="4"/>
  <c r="J360" i="4"/>
  <c r="J356" i="4"/>
  <c r="J352" i="4"/>
  <c r="J348" i="4"/>
  <c r="J344" i="4"/>
  <c r="J340" i="4"/>
  <c r="J336" i="4"/>
  <c r="J332" i="4"/>
  <c r="J328" i="4"/>
  <c r="J324" i="4"/>
  <c r="J320" i="4"/>
  <c r="J316" i="4"/>
  <c r="J312" i="4"/>
  <c r="J308" i="4"/>
  <c r="J304" i="4"/>
  <c r="J300" i="4"/>
  <c r="J296" i="4"/>
  <c r="J292" i="4"/>
  <c r="J288" i="4"/>
  <c r="J284" i="4"/>
  <c r="J280" i="4"/>
  <c r="J276" i="4"/>
  <c r="J272" i="4"/>
  <c r="J268" i="4"/>
  <c r="J264" i="4"/>
  <c r="J260" i="4"/>
  <c r="J256" i="4"/>
  <c r="J252" i="4"/>
  <c r="J248" i="4"/>
  <c r="J244" i="4"/>
  <c r="J240" i="4"/>
  <c r="J236" i="4"/>
  <c r="J232" i="4"/>
  <c r="J228" i="4"/>
  <c r="J224" i="4"/>
  <c r="J220" i="4"/>
  <c r="J216" i="4"/>
  <c r="J212" i="4"/>
  <c r="J208" i="4"/>
  <c r="J204" i="4"/>
  <c r="J200" i="4"/>
  <c r="J196" i="4"/>
  <c r="J192" i="4"/>
  <c r="J188" i="4"/>
  <c r="J184" i="4"/>
  <c r="J180" i="4"/>
  <c r="J176" i="4"/>
  <c r="J172" i="4"/>
  <c r="J168" i="4"/>
  <c r="J164" i="4"/>
  <c r="J160" i="4"/>
  <c r="J156" i="4"/>
  <c r="J152" i="4"/>
  <c r="J148" i="4"/>
  <c r="J144" i="4"/>
  <c r="J140" i="4"/>
  <c r="J136" i="4"/>
  <c r="J132" i="4"/>
  <c r="J128" i="4"/>
  <c r="J124" i="4"/>
  <c r="J120" i="4"/>
  <c r="J116" i="4"/>
  <c r="J112" i="4"/>
  <c r="J108" i="4"/>
  <c r="J104" i="4"/>
  <c r="J100" i="4"/>
  <c r="J96" i="4"/>
  <c r="J92" i="4"/>
  <c r="J88" i="4"/>
  <c r="J84" i="4"/>
  <c r="J80" i="4"/>
  <c r="J76" i="4"/>
  <c r="J72" i="4"/>
  <c r="J68" i="4"/>
  <c r="J64" i="4"/>
  <c r="J60" i="4"/>
  <c r="J56" i="4"/>
  <c r="J52" i="4"/>
  <c r="J48" i="4"/>
  <c r="J44" i="4"/>
  <c r="J40" i="4"/>
  <c r="J36" i="4"/>
  <c r="J32" i="4"/>
  <c r="J28" i="4"/>
  <c r="J24" i="4"/>
  <c r="J20" i="4"/>
  <c r="J16" i="4"/>
  <c r="J12" i="4"/>
  <c r="J8" i="4"/>
  <c r="J4" i="4"/>
  <c r="H4" i="4" s="1"/>
  <c r="O497" i="4"/>
  <c r="M497" i="4" s="1"/>
  <c r="O495" i="4"/>
  <c r="O492" i="4"/>
  <c r="O486" i="4"/>
  <c r="O481" i="4"/>
  <c r="O479" i="4"/>
  <c r="O476" i="4"/>
  <c r="O470" i="4"/>
  <c r="M470" i="4" s="1"/>
  <c r="O465" i="4"/>
  <c r="O463" i="4"/>
  <c r="O460" i="4"/>
  <c r="O458" i="4"/>
  <c r="N458" i="4" s="1"/>
  <c r="O456" i="4"/>
  <c r="O453" i="4"/>
  <c r="O451" i="4"/>
  <c r="M451" i="4" s="1"/>
  <c r="O444" i="4"/>
  <c r="N444" i="4" s="1"/>
  <c r="O438" i="4"/>
  <c r="O433" i="4"/>
  <c r="O431" i="4"/>
  <c r="M431" i="4" s="1"/>
  <c r="O426" i="4"/>
  <c r="M426" i="4" s="1"/>
  <c r="O424" i="4"/>
  <c r="N424" i="4" s="1"/>
  <c r="O421" i="4"/>
  <c r="O419" i="4"/>
  <c r="M419" i="4" s="1"/>
  <c r="O412" i="4"/>
  <c r="N412" i="4" s="1"/>
  <c r="O406" i="4"/>
  <c r="O401" i="4"/>
  <c r="O399" i="4"/>
  <c r="M399" i="4" s="1"/>
  <c r="O394" i="4"/>
  <c r="M394" i="4" s="1"/>
  <c r="O392" i="4"/>
  <c r="O389" i="4"/>
  <c r="O387" i="4"/>
  <c r="M387" i="4" s="1"/>
  <c r="O380" i="4"/>
  <c r="N380" i="4" s="1"/>
  <c r="O374" i="4"/>
  <c r="O369" i="4"/>
  <c r="O367" i="4"/>
  <c r="M367" i="4" s="1"/>
  <c r="O362" i="4"/>
  <c r="M362" i="4" s="1"/>
  <c r="O360" i="4"/>
  <c r="N360" i="4" s="1"/>
  <c r="O357" i="4"/>
  <c r="O355" i="4"/>
  <c r="M355" i="4" s="1"/>
  <c r="O348" i="4"/>
  <c r="N348" i="4" s="1"/>
  <c r="O342" i="4"/>
  <c r="O337" i="4"/>
  <c r="O335" i="4"/>
  <c r="M335" i="4" s="1"/>
  <c r="O330" i="4"/>
  <c r="M330" i="4" s="1"/>
  <c r="O328" i="4"/>
  <c r="O325" i="4"/>
  <c r="O323" i="4"/>
  <c r="M323" i="4" s="1"/>
  <c r="O316" i="4"/>
  <c r="N316" i="4" s="1"/>
  <c r="O310" i="4"/>
  <c r="O305" i="4"/>
  <c r="O303" i="4"/>
  <c r="M303" i="4" s="1"/>
  <c r="O298" i="4"/>
  <c r="M298" i="4" s="1"/>
  <c r="O296" i="4"/>
  <c r="O293" i="4"/>
  <c r="O291" i="4"/>
  <c r="M291" i="4" s="1"/>
  <c r="O284" i="4"/>
  <c r="N284" i="4" s="1"/>
  <c r="O278" i="4"/>
  <c r="O273" i="4"/>
  <c r="O271" i="4"/>
  <c r="M271" i="4" s="1"/>
  <c r="O266" i="4"/>
  <c r="O264" i="4"/>
  <c r="N264" i="4" s="1"/>
  <c r="O261" i="4"/>
  <c r="O259" i="4"/>
  <c r="M259" i="4" s="1"/>
  <c r="O252" i="4"/>
  <c r="O246" i="4"/>
  <c r="O241" i="4"/>
  <c r="O239" i="4"/>
  <c r="M239" i="4" s="1"/>
  <c r="O234" i="4"/>
  <c r="N234" i="4" s="1"/>
  <c r="O232" i="4"/>
  <c r="O229" i="4"/>
  <c r="O227" i="4"/>
  <c r="M227" i="4" s="1"/>
  <c r="O220" i="4"/>
  <c r="O214" i="4"/>
  <c r="O209" i="4"/>
  <c r="O207" i="4"/>
  <c r="M207" i="4" s="1"/>
  <c r="O202" i="4"/>
  <c r="N202" i="4" s="1"/>
  <c r="O200" i="4"/>
  <c r="O197" i="4"/>
  <c r="O195" i="4"/>
  <c r="M195" i="4" s="1"/>
  <c r="O188" i="4"/>
  <c r="O182" i="4"/>
  <c r="O177" i="4"/>
  <c r="O175" i="4"/>
  <c r="M175" i="4" s="1"/>
  <c r="O169" i="4"/>
  <c r="M169" i="4" s="1"/>
  <c r="O167" i="4"/>
  <c r="O161" i="4"/>
  <c r="M161" i="4" s="1"/>
  <c r="O156" i="4"/>
  <c r="M156" i="4" s="1"/>
  <c r="O154" i="4"/>
  <c r="O151" i="4"/>
  <c r="O145" i="4"/>
  <c r="N145" i="4" s="1"/>
  <c r="O140" i="4"/>
  <c r="M140" i="4" s="1"/>
  <c r="O138" i="4"/>
  <c r="O135" i="4"/>
  <c r="O129" i="4"/>
  <c r="M129" i="4" s="1"/>
  <c r="O124" i="4"/>
  <c r="M124" i="4" s="1"/>
  <c r="O122" i="4"/>
  <c r="O119" i="4"/>
  <c r="O113" i="4"/>
  <c r="M113" i="4" s="1"/>
  <c r="O108" i="4"/>
  <c r="M108" i="4" s="1"/>
  <c r="O106" i="4"/>
  <c r="O103" i="4"/>
  <c r="O97" i="4"/>
  <c r="M97" i="4" s="1"/>
  <c r="O92" i="4"/>
  <c r="M92" i="4" s="1"/>
  <c r="O90" i="4"/>
  <c r="O87" i="4"/>
  <c r="O81" i="4"/>
  <c r="N81" i="4" s="1"/>
  <c r="O76" i="4"/>
  <c r="M76" i="4" s="1"/>
  <c r="O74" i="4"/>
  <c r="O71" i="4"/>
  <c r="O65" i="4"/>
  <c r="N65" i="4" s="1"/>
  <c r="O60" i="4"/>
  <c r="M60" i="4" s="1"/>
  <c r="O58" i="4"/>
  <c r="O55" i="4"/>
  <c r="M55" i="4" s="1"/>
  <c r="O53" i="4"/>
  <c r="M53" i="4" s="1"/>
  <c r="O50" i="4"/>
  <c r="M50" i="4" s="1"/>
  <c r="O47" i="4"/>
  <c r="M47" i="4" s="1"/>
  <c r="O45" i="4"/>
  <c r="M45" i="4" s="1"/>
  <c r="O42" i="4"/>
  <c r="M42" i="4" s="1"/>
  <c r="O39" i="4"/>
  <c r="M39" i="4" s="1"/>
  <c r="O37" i="4"/>
  <c r="M37" i="4" s="1"/>
  <c r="O34" i="4"/>
  <c r="M34" i="4" s="1"/>
  <c r="O31" i="4"/>
  <c r="M31" i="4" s="1"/>
  <c r="O29" i="4"/>
  <c r="M29" i="4" s="1"/>
  <c r="O26" i="4"/>
  <c r="M26" i="4" s="1"/>
  <c r="O23" i="4"/>
  <c r="M23" i="4" s="1"/>
  <c r="O21" i="4"/>
  <c r="M21" i="4" s="1"/>
  <c r="O18" i="4"/>
  <c r="M18" i="4" s="1"/>
  <c r="O15" i="4"/>
  <c r="M15" i="4" s="1"/>
  <c r="O13" i="4"/>
  <c r="M13" i="4" s="1"/>
  <c r="O10" i="4"/>
  <c r="M10" i="4" s="1"/>
  <c r="E500" i="3"/>
  <c r="E498" i="3"/>
  <c r="B498" i="3" s="1"/>
  <c r="E495" i="3"/>
  <c r="E492" i="3"/>
  <c r="E490" i="3"/>
  <c r="B491" i="3" s="1"/>
  <c r="E487" i="3"/>
  <c r="B488" i="3" s="1"/>
  <c r="E484" i="3"/>
  <c r="E482" i="3"/>
  <c r="C482" i="3" s="1"/>
  <c r="E479" i="3"/>
  <c r="B480" i="3" s="1"/>
  <c r="E474" i="3"/>
  <c r="E471" i="3"/>
  <c r="B471" i="3" s="1"/>
  <c r="E466" i="3"/>
  <c r="D466" i="3" s="1"/>
  <c r="E463" i="3"/>
  <c r="E458" i="3"/>
  <c r="D458" i="3" s="1"/>
  <c r="E455" i="3"/>
  <c r="B456" i="3" s="1"/>
  <c r="E450" i="3"/>
  <c r="E447" i="3"/>
  <c r="E442" i="3"/>
  <c r="D442" i="3" s="1"/>
  <c r="E439" i="3"/>
  <c r="B439" i="3" s="1"/>
  <c r="E434" i="3"/>
  <c r="D434" i="3" s="1"/>
  <c r="E431" i="3"/>
  <c r="B431" i="3" s="1"/>
  <c r="E426" i="3"/>
  <c r="D426" i="3" s="1"/>
  <c r="E423" i="3"/>
  <c r="E418" i="3"/>
  <c r="C418" i="3" s="1"/>
  <c r="E415" i="3"/>
  <c r="B416" i="3" s="1"/>
  <c r="E410" i="3"/>
  <c r="E407" i="3"/>
  <c r="E402" i="3"/>
  <c r="D402" i="3" s="1"/>
  <c r="E399" i="3"/>
  <c r="E394" i="3"/>
  <c r="E391" i="3"/>
  <c r="B391" i="3" s="1"/>
  <c r="E386" i="3"/>
  <c r="C386" i="3" s="1"/>
  <c r="E383" i="3"/>
  <c r="B383" i="3" s="1"/>
  <c r="E378" i="3"/>
  <c r="E375" i="3"/>
  <c r="B375" i="3" s="1"/>
  <c r="E370" i="3"/>
  <c r="D370" i="3" s="1"/>
  <c r="E367" i="3"/>
  <c r="B367" i="3" s="1"/>
  <c r="E362" i="3"/>
  <c r="E354" i="3"/>
  <c r="E346" i="3"/>
  <c r="E338" i="3"/>
  <c r="B338" i="3" s="1"/>
  <c r="E330" i="3"/>
  <c r="E322" i="3"/>
  <c r="E314" i="3"/>
  <c r="E311" i="3"/>
  <c r="E303" i="3"/>
  <c r="B303" i="3" s="1"/>
  <c r="E295" i="3"/>
  <c r="B295" i="3" s="1"/>
  <c r="E287" i="3"/>
  <c r="E279" i="3"/>
  <c r="B279" i="3" s="1"/>
  <c r="E271" i="3"/>
  <c r="E263" i="3"/>
  <c r="E255" i="3"/>
  <c r="E247" i="3"/>
  <c r="B247" i="3" s="1"/>
  <c r="E239" i="3"/>
  <c r="B240" i="3" s="1"/>
  <c r="E231" i="3"/>
  <c r="E228" i="3"/>
  <c r="D228" i="3" s="1"/>
  <c r="E225" i="3"/>
  <c r="E218" i="3"/>
  <c r="E216" i="3"/>
  <c r="E213" i="3"/>
  <c r="E206" i="3"/>
  <c r="E204" i="3"/>
  <c r="E194" i="3"/>
  <c r="E191" i="3"/>
  <c r="E179" i="3"/>
  <c r="E172" i="3"/>
  <c r="E170" i="3"/>
  <c r="E164" i="3"/>
  <c r="E162" i="3"/>
  <c r="C162" i="3" s="1"/>
  <c r="E156" i="3"/>
  <c r="E154" i="3"/>
  <c r="E148" i="3"/>
  <c r="E146" i="3"/>
  <c r="C146" i="3" s="1"/>
  <c r="E143" i="3"/>
  <c r="E136" i="3"/>
  <c r="E134" i="3"/>
  <c r="C134" i="3" s="1"/>
  <c r="E124" i="3"/>
  <c r="E121" i="3"/>
  <c r="E109" i="3"/>
  <c r="E103" i="3"/>
  <c r="E97" i="3"/>
  <c r="E94" i="3"/>
  <c r="C94" i="3" s="1"/>
  <c r="E91" i="3"/>
  <c r="E85" i="3"/>
  <c r="E77" i="3"/>
  <c r="C77" i="3" s="1"/>
  <c r="E69" i="3"/>
  <c r="E61" i="3"/>
  <c r="C61" i="3" s="1"/>
  <c r="E48" i="3"/>
  <c r="C48" i="3" s="1"/>
  <c r="E45" i="3"/>
  <c r="C45" i="3" s="1"/>
  <c r="E41" i="3"/>
  <c r="C41" i="3" s="1"/>
  <c r="E38" i="3"/>
  <c r="C38" i="3" s="1"/>
  <c r="E27" i="3"/>
  <c r="C27" i="3" s="1"/>
  <c r="E16" i="3"/>
  <c r="C16" i="3" s="1"/>
  <c r="E13" i="3"/>
  <c r="C13" i="3" s="1"/>
  <c r="E9" i="3"/>
  <c r="C9" i="3" s="1"/>
  <c r="E6" i="3"/>
  <c r="C6" i="3" s="1"/>
  <c r="J499" i="3"/>
  <c r="H499" i="3" s="1"/>
  <c r="J496" i="3"/>
  <c r="I496" i="3" s="1"/>
  <c r="J493" i="3"/>
  <c r="G494" i="3" s="1"/>
  <c r="J486" i="3"/>
  <c r="G487" i="3" s="1"/>
  <c r="J484" i="3"/>
  <c r="H484" i="3" s="1"/>
  <c r="J480" i="3"/>
  <c r="H480" i="3" s="1"/>
  <c r="J475" i="3"/>
  <c r="J470" i="3"/>
  <c r="G471" i="3" s="1"/>
  <c r="J447" i="3"/>
  <c r="H447" i="3" s="1"/>
  <c r="M422" i="3"/>
  <c r="N422" i="3"/>
  <c r="M358" i="3"/>
  <c r="L358" i="3"/>
  <c r="N358" i="3"/>
  <c r="M326" i="3"/>
  <c r="N326" i="3"/>
  <c r="M303" i="3"/>
  <c r="N303" i="3"/>
  <c r="L304" i="3"/>
  <c r="M235" i="3"/>
  <c r="N235" i="3"/>
  <c r="N65" i="3"/>
  <c r="M65" i="3"/>
  <c r="M390" i="3"/>
  <c r="N390" i="3"/>
  <c r="N497" i="3"/>
  <c r="N473" i="3"/>
  <c r="M446" i="3"/>
  <c r="N446" i="3"/>
  <c r="M382" i="3"/>
  <c r="N382" i="3"/>
  <c r="M318" i="3"/>
  <c r="N318" i="3"/>
  <c r="M87" i="3"/>
  <c r="N87" i="3"/>
  <c r="L382" i="3"/>
  <c r="M499" i="3"/>
  <c r="M491" i="3"/>
  <c r="M470" i="3"/>
  <c r="N470" i="3"/>
  <c r="M438" i="3"/>
  <c r="N438" i="3"/>
  <c r="M406" i="3"/>
  <c r="N406" i="3"/>
  <c r="M374" i="3"/>
  <c r="N374" i="3"/>
  <c r="M342" i="3"/>
  <c r="L342" i="3"/>
  <c r="N342" i="3"/>
  <c r="M290" i="3"/>
  <c r="N290" i="3"/>
  <c r="M271" i="3"/>
  <c r="N271" i="3"/>
  <c r="L272" i="3"/>
  <c r="M240" i="3"/>
  <c r="L240" i="3"/>
  <c r="N240" i="3"/>
  <c r="M454" i="3"/>
  <c r="N454" i="3"/>
  <c r="M478" i="3"/>
  <c r="N478" i="3"/>
  <c r="N459" i="3"/>
  <c r="M414" i="3"/>
  <c r="N414" i="3"/>
  <c r="M350" i="3"/>
  <c r="L350" i="3"/>
  <c r="N350" i="3"/>
  <c r="M267" i="3"/>
  <c r="L268" i="3"/>
  <c r="N267" i="3"/>
  <c r="L390" i="3"/>
  <c r="N475" i="3"/>
  <c r="L475" i="3"/>
  <c r="M475" i="3"/>
  <c r="M457" i="3"/>
  <c r="N457" i="3"/>
  <c r="N443" i="3"/>
  <c r="M443" i="3"/>
  <c r="M425" i="3"/>
  <c r="N425" i="3"/>
  <c r="N411" i="3"/>
  <c r="M411" i="3"/>
  <c r="M393" i="3"/>
  <c r="N393" i="3"/>
  <c r="N379" i="3"/>
  <c r="M379" i="3"/>
  <c r="M361" i="3"/>
  <c r="L362" i="3"/>
  <c r="N361" i="3"/>
  <c r="N347" i="3"/>
  <c r="M347" i="3"/>
  <c r="M329" i="3"/>
  <c r="N329" i="3"/>
  <c r="N315" i="3"/>
  <c r="M315" i="3"/>
  <c r="M180" i="3"/>
  <c r="N180" i="3"/>
  <c r="M92" i="3"/>
  <c r="N92" i="3"/>
  <c r="M184" i="3"/>
  <c r="N184" i="3"/>
  <c r="M151" i="3"/>
  <c r="N151" i="3"/>
  <c r="M370" i="3"/>
  <c r="N311" i="3"/>
  <c r="M295" i="3"/>
  <c r="N295" i="3"/>
  <c r="L296" i="3"/>
  <c r="N286" i="3"/>
  <c r="M251" i="3"/>
  <c r="L251" i="3"/>
  <c r="N243" i="3"/>
  <c r="N216" i="3"/>
  <c r="M183" i="3"/>
  <c r="N183" i="3"/>
  <c r="M95" i="3"/>
  <c r="N95" i="3"/>
  <c r="N60" i="3"/>
  <c r="M49" i="3"/>
  <c r="M36" i="3"/>
  <c r="M283" i="3"/>
  <c r="N283" i="3"/>
  <c r="M119" i="3"/>
  <c r="N119" i="3"/>
  <c r="N57" i="3"/>
  <c r="M57" i="3"/>
  <c r="L394" i="3"/>
  <c r="N498" i="3"/>
  <c r="M487" i="3"/>
  <c r="N485" i="3"/>
  <c r="M479" i="3"/>
  <c r="N477" i="3"/>
  <c r="N474" i="3"/>
  <c r="M471" i="3"/>
  <c r="N466" i="3"/>
  <c r="M463" i="3"/>
  <c r="N458" i="3"/>
  <c r="M447" i="3"/>
  <c r="N442" i="3"/>
  <c r="M439" i="3"/>
  <c r="N434" i="3"/>
  <c r="M431" i="3"/>
  <c r="N426" i="3"/>
  <c r="M415" i="3"/>
  <c r="N410" i="3"/>
  <c r="M407" i="3"/>
  <c r="N402" i="3"/>
  <c r="M399" i="3"/>
  <c r="N394" i="3"/>
  <c r="M383" i="3"/>
  <c r="N378" i="3"/>
  <c r="M375" i="3"/>
  <c r="N370" i="3"/>
  <c r="M367" i="3"/>
  <c r="N362" i="3"/>
  <c r="M351" i="3"/>
  <c r="N346" i="3"/>
  <c r="M343" i="3"/>
  <c r="N338" i="3"/>
  <c r="M335" i="3"/>
  <c r="N330" i="3"/>
  <c r="M319" i="3"/>
  <c r="N314" i="3"/>
  <c r="M307" i="3"/>
  <c r="M291" i="3"/>
  <c r="N291" i="3"/>
  <c r="N282" i="3"/>
  <c r="N256" i="3"/>
  <c r="N251" i="3"/>
  <c r="M200" i="3"/>
  <c r="N192" i="3"/>
  <c r="M189" i="3"/>
  <c r="M176" i="3"/>
  <c r="N176" i="3"/>
  <c r="M167" i="3"/>
  <c r="N167" i="3"/>
  <c r="M135" i="3"/>
  <c r="N135" i="3"/>
  <c r="M63" i="3"/>
  <c r="N63" i="3"/>
  <c r="M20" i="3"/>
  <c r="M173" i="3"/>
  <c r="N160" i="3"/>
  <c r="M157" i="3"/>
  <c r="N144" i="3"/>
  <c r="M141" i="3"/>
  <c r="N128" i="3"/>
  <c r="M125" i="3"/>
  <c r="M41" i="3"/>
  <c r="M29" i="3"/>
  <c r="M25" i="3"/>
  <c r="M13" i="3"/>
  <c r="M9" i="3"/>
  <c r="I314" i="3"/>
  <c r="H314" i="3"/>
  <c r="H149" i="3"/>
  <c r="I149" i="3"/>
  <c r="H34" i="3"/>
  <c r="I487" i="3"/>
  <c r="I483" i="3"/>
  <c r="I459" i="3"/>
  <c r="I455" i="3"/>
  <c r="H495" i="3"/>
  <c r="G304" i="3"/>
  <c r="G305" i="3"/>
  <c r="H488" i="3"/>
  <c r="H468" i="3"/>
  <c r="H448" i="3"/>
  <c r="H432" i="3"/>
  <c r="I337" i="3"/>
  <c r="H320" i="3"/>
  <c r="I305" i="3"/>
  <c r="I290" i="3"/>
  <c r="H288" i="3"/>
  <c r="I273" i="3"/>
  <c r="H256" i="3"/>
  <c r="H237" i="3"/>
  <c r="H229" i="3"/>
  <c r="I229" i="3"/>
  <c r="H213" i="3"/>
  <c r="I213" i="3"/>
  <c r="H197" i="3"/>
  <c r="I197" i="3"/>
  <c r="H181" i="3"/>
  <c r="I181" i="3"/>
  <c r="H81" i="3"/>
  <c r="H65" i="3"/>
  <c r="H54" i="3"/>
  <c r="H49" i="3"/>
  <c r="H22" i="3"/>
  <c r="I282" i="3"/>
  <c r="H282" i="3"/>
  <c r="I250" i="3"/>
  <c r="H250" i="3"/>
  <c r="H117" i="3"/>
  <c r="I117" i="3"/>
  <c r="I471" i="3"/>
  <c r="H349" i="3"/>
  <c r="I349" i="3"/>
  <c r="I338" i="3"/>
  <c r="H338" i="3"/>
  <c r="H336" i="3"/>
  <c r="I321" i="3"/>
  <c r="H317" i="3"/>
  <c r="I317" i="3"/>
  <c r="I306" i="3"/>
  <c r="H306" i="3"/>
  <c r="H304" i="3"/>
  <c r="I289" i="3"/>
  <c r="H285" i="3"/>
  <c r="I285" i="3"/>
  <c r="I274" i="3"/>
  <c r="H274" i="3"/>
  <c r="H272" i="3"/>
  <c r="I257" i="3"/>
  <c r="H253" i="3"/>
  <c r="I253" i="3"/>
  <c r="I242" i="3"/>
  <c r="H242" i="3"/>
  <c r="H45" i="3"/>
  <c r="H38" i="3"/>
  <c r="I346" i="3"/>
  <c r="H346" i="3"/>
  <c r="I133" i="3"/>
  <c r="H85" i="3"/>
  <c r="I85" i="3"/>
  <c r="I467" i="3"/>
  <c r="I451" i="3"/>
  <c r="I437" i="3"/>
  <c r="I421" i="3"/>
  <c r="I405" i="3"/>
  <c r="H341" i="3"/>
  <c r="I341" i="3"/>
  <c r="I330" i="3"/>
  <c r="H330" i="3"/>
  <c r="H309" i="3"/>
  <c r="I309" i="3"/>
  <c r="I298" i="3"/>
  <c r="H298" i="3"/>
  <c r="H277" i="3"/>
  <c r="I277" i="3"/>
  <c r="I266" i="3"/>
  <c r="H266" i="3"/>
  <c r="H245" i="3"/>
  <c r="I245" i="3"/>
  <c r="H234" i="3"/>
  <c r="H186" i="3"/>
  <c r="H141" i="3"/>
  <c r="I141" i="3"/>
  <c r="H109" i="3"/>
  <c r="I109" i="3"/>
  <c r="I82" i="3"/>
  <c r="H82" i="3"/>
  <c r="H66" i="3"/>
  <c r="H50" i="3"/>
  <c r="H18" i="3"/>
  <c r="H174" i="3"/>
  <c r="I174" i="3"/>
  <c r="H167" i="3"/>
  <c r="H143" i="3"/>
  <c r="H135" i="3"/>
  <c r="H111" i="3"/>
  <c r="H103" i="3"/>
  <c r="H78" i="3"/>
  <c r="H62" i="3"/>
  <c r="H6" i="3"/>
  <c r="I171" i="3"/>
  <c r="H171" i="3"/>
  <c r="H69" i="3"/>
  <c r="H42" i="3"/>
  <c r="I166" i="3"/>
  <c r="H163" i="3"/>
  <c r="H155" i="3"/>
  <c r="I142" i="3"/>
  <c r="I134" i="3"/>
  <c r="H131" i="3"/>
  <c r="H123" i="3"/>
  <c r="H115" i="3"/>
  <c r="I110" i="3"/>
  <c r="I102" i="3"/>
  <c r="H99" i="3"/>
  <c r="H91" i="3"/>
  <c r="C219" i="3"/>
  <c r="D219" i="3"/>
  <c r="C203" i="3"/>
  <c r="D203" i="3"/>
  <c r="C187" i="3"/>
  <c r="D187" i="3"/>
  <c r="C215" i="3"/>
  <c r="D215" i="3"/>
  <c r="C199" i="3"/>
  <c r="D199" i="3"/>
  <c r="D183" i="3"/>
  <c r="D473" i="3"/>
  <c r="D457" i="3"/>
  <c r="D441" i="3"/>
  <c r="D425" i="3"/>
  <c r="D413" i="3"/>
  <c r="D409" i="3"/>
  <c r="D401" i="3"/>
  <c r="D393" i="3"/>
  <c r="D385" i="3"/>
  <c r="D377" i="3"/>
  <c r="D369" i="3"/>
  <c r="D359" i="3"/>
  <c r="D351" i="3"/>
  <c r="D343" i="3"/>
  <c r="D335" i="3"/>
  <c r="D327" i="3"/>
  <c r="D319" i="3"/>
  <c r="D316" i="3"/>
  <c r="D175" i="3"/>
  <c r="D137" i="3"/>
  <c r="C105" i="3"/>
  <c r="C89" i="3"/>
  <c r="C73" i="3"/>
  <c r="D497" i="3"/>
  <c r="D489" i="3"/>
  <c r="D308" i="3"/>
  <c r="D300" i="3"/>
  <c r="C284" i="3"/>
  <c r="C268" i="3"/>
  <c r="C252" i="3"/>
  <c r="C227" i="3"/>
  <c r="D227" i="3"/>
  <c r="C211" i="3"/>
  <c r="C200" i="3"/>
  <c r="C184" i="3"/>
  <c r="C173" i="3"/>
  <c r="C165" i="3"/>
  <c r="C157" i="3"/>
  <c r="C150" i="3"/>
  <c r="D142" i="3"/>
  <c r="C142" i="3"/>
  <c r="C101" i="3"/>
  <c r="C37" i="3"/>
  <c r="C138" i="3"/>
  <c r="C122" i="3"/>
  <c r="C118" i="3"/>
  <c r="C106" i="3"/>
  <c r="C102" i="3"/>
  <c r="C90" i="3"/>
  <c r="C50" i="3"/>
  <c r="C34" i="3"/>
  <c r="C30" i="3"/>
  <c r="C22" i="3"/>
  <c r="C18" i="3"/>
  <c r="L347" i="3"/>
  <c r="L368" i="3"/>
  <c r="L369" i="3"/>
  <c r="G380" i="3"/>
  <c r="L243" i="3"/>
  <c r="G253" i="3"/>
  <c r="L223" i="3"/>
  <c r="L283" i="3"/>
  <c r="G387" i="3"/>
  <c r="G388" i="3"/>
  <c r="G474" i="3"/>
  <c r="L497" i="3"/>
  <c r="L257" i="3"/>
  <c r="L226" i="3"/>
  <c r="L235" i="3"/>
  <c r="G256" i="3"/>
  <c r="L262" i="3"/>
  <c r="G273" i="3"/>
  <c r="G274" i="3"/>
  <c r="L295" i="3"/>
  <c r="G264" i="3"/>
  <c r="G282" i="3"/>
  <c r="L286" i="3"/>
  <c r="L236" i="3"/>
  <c r="G250" i="3"/>
  <c r="G285" i="3"/>
  <c r="L291" i="3"/>
  <c r="L307" i="3"/>
  <c r="B319" i="3"/>
  <c r="G320" i="3"/>
  <c r="L325" i="3"/>
  <c r="B327" i="3"/>
  <c r="G338" i="3"/>
  <c r="L343" i="3"/>
  <c r="G272" i="3"/>
  <c r="L273" i="3"/>
  <c r="L277" i="3"/>
  <c r="G288" i="3"/>
  <c r="G296" i="3"/>
  <c r="L297" i="3"/>
  <c r="L303" i="3"/>
  <c r="G306" i="3"/>
  <c r="L308" i="3"/>
  <c r="G346" i="3"/>
  <c r="G300" i="3"/>
  <c r="L305" i="3"/>
  <c r="G309" i="3"/>
  <c r="B310" i="3"/>
  <c r="G311" i="3"/>
  <c r="G317" i="3"/>
  <c r="L318" i="3"/>
  <c r="G323" i="3"/>
  <c r="L326" i="3"/>
  <c r="L330" i="3"/>
  <c r="G331" i="3"/>
  <c r="B332" i="3"/>
  <c r="L336" i="3"/>
  <c r="G337" i="3"/>
  <c r="L338" i="3"/>
  <c r="G349" i="3"/>
  <c r="G310" i="3"/>
  <c r="G314" i="3"/>
  <c r="L315" i="3"/>
  <c r="L319" i="3"/>
  <c r="B325" i="3"/>
  <c r="B351" i="3"/>
  <c r="G362" i="3"/>
  <c r="G328" i="3"/>
  <c r="B335" i="3"/>
  <c r="G336" i="3"/>
  <c r="B343" i="3"/>
  <c r="L349" i="3"/>
  <c r="L351" i="3"/>
  <c r="G356" i="3"/>
  <c r="L357" i="3"/>
  <c r="B359" i="3"/>
  <c r="G363" i="3"/>
  <c r="G367" i="3"/>
  <c r="G376" i="3"/>
  <c r="L389" i="3"/>
  <c r="G405" i="3"/>
  <c r="G413" i="3"/>
  <c r="L414" i="3"/>
  <c r="L421" i="3"/>
  <c r="G423" i="3"/>
  <c r="L427" i="3"/>
  <c r="B369" i="3"/>
  <c r="L375" i="3"/>
  <c r="B377" i="3"/>
  <c r="L379" i="3"/>
  <c r="L383" i="3"/>
  <c r="B385" i="3"/>
  <c r="G422" i="3"/>
  <c r="B401" i="3"/>
  <c r="G406" i="3"/>
  <c r="L407" i="3"/>
  <c r="B409" i="3"/>
  <c r="L411" i="3"/>
  <c r="G412" i="3"/>
  <c r="L415" i="3"/>
  <c r="B425" i="3"/>
  <c r="G431" i="3"/>
  <c r="G438" i="3"/>
  <c r="L443" i="3"/>
  <c r="G399" i="3"/>
  <c r="L400" i="3"/>
  <c r="G407" i="3"/>
  <c r="G415" i="3"/>
  <c r="G436" i="3"/>
  <c r="L447" i="3"/>
  <c r="B457" i="3"/>
  <c r="L471" i="3"/>
  <c r="L439" i="3"/>
  <c r="G444" i="3"/>
  <c r="L425" i="3"/>
  <c r="G428" i="3"/>
  <c r="L432" i="3"/>
  <c r="B441" i="3"/>
  <c r="L445" i="3"/>
  <c r="G417" i="3"/>
  <c r="G421" i="3"/>
  <c r="L422" i="3"/>
  <c r="L426" i="3"/>
  <c r="G445" i="3"/>
  <c r="L446" i="3"/>
  <c r="L454" i="3"/>
  <c r="B473" i="3"/>
  <c r="G439" i="3"/>
  <c r="G451" i="3"/>
  <c r="L458" i="3"/>
  <c r="B465" i="3"/>
  <c r="L464" i="3"/>
  <c r="G467" i="3"/>
  <c r="L478" i="3"/>
  <c r="L499" i="3"/>
  <c r="G479" i="3"/>
  <c r="G483" i="3"/>
  <c r="L488" i="3"/>
  <c r="L492" i="3"/>
  <c r="G495" i="3"/>
  <c r="L498" i="3"/>
  <c r="N489" i="4"/>
  <c r="M452" i="4"/>
  <c r="N450" i="4"/>
  <c r="N447" i="4"/>
  <c r="N442" i="4"/>
  <c r="N423" i="4"/>
  <c r="N415" i="4"/>
  <c r="N410" i="4"/>
  <c r="M404" i="4"/>
  <c r="N402" i="4"/>
  <c r="N391" i="4"/>
  <c r="M388" i="4"/>
  <c r="N386" i="4"/>
  <c r="N378" i="4"/>
  <c r="M364" i="4"/>
  <c r="N359" i="4"/>
  <c r="M356" i="4"/>
  <c r="N354" i="4"/>
  <c r="N322" i="4"/>
  <c r="N490" i="4"/>
  <c r="N474" i="4"/>
  <c r="M469" i="4"/>
  <c r="M418" i="4"/>
  <c r="M370" i="4"/>
  <c r="M338" i="4"/>
  <c r="M306" i="4"/>
  <c r="M290" i="4"/>
  <c r="M274" i="4"/>
  <c r="M258" i="4"/>
  <c r="M242" i="4"/>
  <c r="M226" i="4"/>
  <c r="M194" i="4"/>
  <c r="M186" i="4"/>
  <c r="M178" i="4"/>
  <c r="N164" i="4"/>
  <c r="N160" i="4"/>
  <c r="N148" i="4"/>
  <c r="N144" i="4"/>
  <c r="N132" i="4"/>
  <c r="N128" i="4"/>
  <c r="N120" i="4"/>
  <c r="N116" i="4"/>
  <c r="N112" i="4"/>
  <c r="N100" i="4"/>
  <c r="N96" i="4"/>
  <c r="N84" i="4"/>
  <c r="N80" i="4"/>
  <c r="N68" i="4"/>
  <c r="N64" i="4"/>
  <c r="N485" i="4"/>
  <c r="N455" i="4"/>
  <c r="M436" i="4"/>
  <c r="N434" i="4"/>
  <c r="M372" i="4"/>
  <c r="N346" i="4"/>
  <c r="M340" i="4"/>
  <c r="M332" i="4"/>
  <c r="N327" i="4"/>
  <c r="M324" i="4"/>
  <c r="M308" i="4"/>
  <c r="M300" i="4"/>
  <c r="N295" i="4"/>
  <c r="M292" i="4"/>
  <c r="N282" i="4"/>
  <c r="M276" i="4"/>
  <c r="M268" i="4"/>
  <c r="N263" i="4"/>
  <c r="N250" i="4"/>
  <c r="M244" i="4"/>
  <c r="M236" i="4"/>
  <c r="N231" i="4"/>
  <c r="M228" i="4"/>
  <c r="N215" i="4"/>
  <c r="M212" i="4"/>
  <c r="N210" i="4"/>
  <c r="N199" i="4"/>
  <c r="M196" i="4"/>
  <c r="M180" i="4"/>
  <c r="N478" i="4"/>
  <c r="M448" i="4"/>
  <c r="N443" i="4"/>
  <c r="M440" i="4"/>
  <c r="M416" i="4"/>
  <c r="N411" i="4"/>
  <c r="M408" i="4"/>
  <c r="M384" i="4"/>
  <c r="N379" i="4"/>
  <c r="M376" i="4"/>
  <c r="N371" i="4"/>
  <c r="N363" i="4"/>
  <c r="M352" i="4"/>
  <c r="N347" i="4"/>
  <c r="M344" i="4"/>
  <c r="N331" i="4"/>
  <c r="M320" i="4"/>
  <c r="N315" i="4"/>
  <c r="M312" i="4"/>
  <c r="M304" i="4"/>
  <c r="M288" i="4"/>
  <c r="N283" i="4"/>
  <c r="M280" i="4"/>
  <c r="N275" i="4"/>
  <c r="M256" i="4"/>
  <c r="N251" i="4"/>
  <c r="M248" i="4"/>
  <c r="M224" i="4"/>
  <c r="N219" i="4"/>
  <c r="M216" i="4"/>
  <c r="M192" i="4"/>
  <c r="N187" i="4"/>
  <c r="M184" i="4"/>
  <c r="N179" i="4"/>
  <c r="M165" i="4"/>
  <c r="N165" i="4"/>
  <c r="M153" i="4"/>
  <c r="M149" i="4"/>
  <c r="N149" i="4"/>
  <c r="M137" i="4"/>
  <c r="M133" i="4"/>
  <c r="N133" i="4"/>
  <c r="N121" i="4"/>
  <c r="M117" i="4"/>
  <c r="N117" i="4"/>
  <c r="N105" i="4"/>
  <c r="M101" i="4"/>
  <c r="N101" i="4"/>
  <c r="N89" i="4"/>
  <c r="M85" i="4"/>
  <c r="N85" i="4"/>
  <c r="N73" i="4"/>
  <c r="M69" i="4"/>
  <c r="N69" i="4"/>
  <c r="N57" i="4"/>
  <c r="M33" i="4"/>
  <c r="M25" i="4"/>
  <c r="M9" i="4"/>
  <c r="AD1010" i="1"/>
  <c r="AD1009" i="1"/>
  <c r="AD1007" i="1"/>
  <c r="O1006" i="1"/>
  <c r="O1007" i="1"/>
  <c r="O1008" i="1"/>
  <c r="O1009" i="1"/>
  <c r="O1010" i="1"/>
  <c r="P104" i="1"/>
  <c r="P42" i="1"/>
  <c r="P25" i="1"/>
  <c r="P14" i="1"/>
  <c r="P85" i="1"/>
  <c r="P38" i="1"/>
  <c r="P60" i="1"/>
  <c r="P178" i="1"/>
  <c r="P146" i="1"/>
  <c r="P120" i="1"/>
  <c r="P94" i="1"/>
  <c r="P154" i="1"/>
  <c r="P100" i="1"/>
  <c r="P118" i="1"/>
  <c r="P163" i="1"/>
  <c r="P127" i="1"/>
  <c r="P64" i="1"/>
  <c r="P82" i="1"/>
  <c r="P91" i="1"/>
  <c r="P46" i="1"/>
  <c r="P55" i="1"/>
  <c r="P109" i="1"/>
  <c r="P145" i="1"/>
  <c r="P37" i="1"/>
  <c r="P172" i="1"/>
  <c r="P73" i="1"/>
  <c r="P114" i="1"/>
  <c r="P79" i="1"/>
  <c r="P167" i="1"/>
  <c r="P140" i="1"/>
  <c r="P19" i="1"/>
  <c r="P132" i="1"/>
  <c r="P176" i="1"/>
  <c r="P158" i="1"/>
  <c r="P28" i="1"/>
  <c r="P54" i="1"/>
  <c r="P185" i="1"/>
  <c r="P97" i="1"/>
  <c r="P36" i="1"/>
  <c r="P105" i="1"/>
  <c r="P45" i="1"/>
  <c r="P10" i="1"/>
  <c r="P88" i="1"/>
  <c r="P149" i="1"/>
  <c r="P80" i="1"/>
  <c r="P48" i="1"/>
  <c r="P9" i="1"/>
  <c r="P24" i="1"/>
  <c r="P116" i="1"/>
  <c r="AG151" i="1"/>
  <c r="AG80" i="1"/>
  <c r="AG169" i="1"/>
  <c r="AG65" i="1"/>
  <c r="AG24" i="1"/>
  <c r="AG139" i="1"/>
  <c r="AG103" i="1"/>
  <c r="AG69" i="1"/>
  <c r="AG72" i="1"/>
  <c r="AG149" i="1"/>
  <c r="AG166" i="1"/>
  <c r="AG51" i="1"/>
  <c r="AG119" i="1"/>
  <c r="AG81" i="1"/>
  <c r="AG132" i="1"/>
  <c r="AG47" i="1"/>
  <c r="AG117" i="1"/>
  <c r="AG28" i="1"/>
  <c r="AG167" i="1"/>
  <c r="AG98" i="1"/>
  <c r="AG13" i="1"/>
  <c r="AG58" i="1"/>
  <c r="AG43" i="1"/>
  <c r="AG92" i="1"/>
  <c r="AG77" i="1"/>
  <c r="AG157" i="1"/>
  <c r="AG22" i="1"/>
  <c r="AG126" i="1"/>
  <c r="AG90" i="1"/>
  <c r="AG5" i="1"/>
  <c r="AG112" i="1"/>
  <c r="AG18" i="1"/>
  <c r="AG62" i="1"/>
  <c r="AG8" i="1"/>
  <c r="AG99" i="1"/>
  <c r="AG158" i="1"/>
  <c r="AG97" i="1"/>
  <c r="AG164" i="1"/>
  <c r="AG63" i="1"/>
  <c r="AG55" i="1"/>
  <c r="AG150" i="1"/>
  <c r="AG7" i="1"/>
  <c r="AG152" i="1"/>
  <c r="AG11" i="1"/>
  <c r="AG142" i="1"/>
  <c r="AG130" i="1"/>
  <c r="P142" i="1"/>
  <c r="P16" i="1"/>
  <c r="P103" i="1"/>
  <c r="P41" i="1"/>
  <c r="P136" i="1"/>
  <c r="AG115" i="1"/>
  <c r="AG171" i="1"/>
  <c r="AG67" i="1"/>
  <c r="AG91" i="1"/>
  <c r="AG26" i="1"/>
  <c r="AG180" i="1"/>
  <c r="AG33" i="1"/>
  <c r="AG176" i="1"/>
  <c r="AG106" i="1"/>
  <c r="AG127" i="1"/>
  <c r="AG57" i="1"/>
  <c r="AG76" i="1"/>
  <c r="AG2" i="1"/>
  <c r="AG178" i="1"/>
  <c r="AG4" i="1"/>
  <c r="AG168" i="1"/>
  <c r="AG74" i="1"/>
  <c r="AG141" i="1"/>
  <c r="AG64" i="1"/>
  <c r="AG155" i="1"/>
  <c r="AG14" i="1"/>
  <c r="AG102" i="1"/>
  <c r="AG30" i="1"/>
  <c r="AG135" i="1"/>
  <c r="AG89" i="1"/>
  <c r="AG148" i="1"/>
  <c r="AG161" i="1"/>
  <c r="AG88" i="1"/>
  <c r="AG147" i="1"/>
  <c r="AG6" i="1"/>
  <c r="AG177" i="1"/>
  <c r="AG75" i="1"/>
  <c r="AG143" i="1"/>
  <c r="AG73" i="1"/>
  <c r="AG124" i="1"/>
  <c r="AG39" i="1"/>
  <c r="AG93" i="1"/>
  <c r="AG20" i="1"/>
  <c r="AG121" i="1"/>
  <c r="AG145" i="1"/>
  <c r="AG41" i="1"/>
  <c r="AG162" i="1"/>
  <c r="AG83" i="1"/>
  <c r="AG79" i="1"/>
  <c r="AG45" i="1"/>
  <c r="P33" i="1"/>
  <c r="P130" i="1"/>
  <c r="P89" i="1"/>
  <c r="P156" i="1"/>
  <c r="P123" i="1"/>
  <c r="AG140" i="1"/>
  <c r="AG29" i="1"/>
  <c r="AG53" i="1"/>
  <c r="AG78" i="1"/>
  <c r="AG159" i="1"/>
  <c r="AG137" i="1"/>
  <c r="AG84" i="1"/>
  <c r="AG82" i="1"/>
  <c r="AG21" i="1"/>
  <c r="AG133" i="1"/>
  <c r="AG122" i="1"/>
  <c r="AG37" i="1"/>
  <c r="AG144" i="1"/>
  <c r="AG50" i="1"/>
  <c r="AG94" i="1"/>
  <c r="AG40" i="1"/>
  <c r="AG131" i="1"/>
  <c r="AG172" i="1"/>
  <c r="AG129" i="1"/>
  <c r="AG27" i="1"/>
  <c r="AG95" i="1"/>
  <c r="AG118" i="1"/>
  <c r="AG104" i="1"/>
  <c r="AG156" i="1"/>
  <c r="AG108" i="1"/>
  <c r="AG175" i="1"/>
  <c r="AG59" i="1"/>
  <c r="AG153" i="1"/>
  <c r="AG19" i="1"/>
  <c r="AG87" i="1"/>
  <c r="AG49" i="1"/>
  <c r="AG100" i="1"/>
  <c r="AG15" i="1"/>
  <c r="AG170" i="1"/>
  <c r="AG85" i="1"/>
  <c r="AG160" i="1"/>
  <c r="AG66" i="1"/>
  <c r="AG134" i="1"/>
  <c r="AG165" i="1"/>
  <c r="AG114" i="1"/>
  <c r="AG10" i="1"/>
  <c r="AG116" i="1"/>
  <c r="AG70" i="1"/>
  <c r="P110" i="1"/>
  <c r="P96" i="1"/>
  <c r="P71" i="1"/>
  <c r="P53" i="1"/>
  <c r="P148" i="1"/>
  <c r="P62" i="1"/>
  <c r="AG101" i="1"/>
  <c r="AG111" i="1"/>
  <c r="AG128" i="1"/>
  <c r="AG31" i="1"/>
  <c r="AG48" i="1"/>
  <c r="AG35" i="1"/>
  <c r="AG154" i="1"/>
  <c r="AG36" i="1"/>
  <c r="AG96" i="1"/>
  <c r="AG120" i="1"/>
  <c r="AG179" i="1"/>
  <c r="AG38" i="1"/>
  <c r="AG16" i="1"/>
  <c r="AG107" i="1"/>
  <c r="AG174" i="1"/>
  <c r="AG105" i="1"/>
  <c r="AG3" i="1"/>
  <c r="AG71" i="1"/>
  <c r="AG173" i="1"/>
  <c r="AG52" i="1"/>
  <c r="AG56" i="1"/>
  <c r="AG17" i="1"/>
  <c r="AG138" i="1"/>
  <c r="AG34" i="1"/>
  <c r="AG23" i="1"/>
  <c r="AG163" i="1"/>
  <c r="AG46" i="1"/>
  <c r="AG25" i="1"/>
  <c r="AG44" i="1"/>
  <c r="AG125" i="1"/>
  <c r="AG146" i="1"/>
  <c r="AG61" i="1"/>
  <c r="AG136" i="1"/>
  <c r="AG42" i="1"/>
  <c r="AG86" i="1"/>
  <c r="AG32" i="1"/>
  <c r="AG123" i="1"/>
  <c r="AG109" i="1"/>
  <c r="AG12" i="1"/>
  <c r="AG68" i="1"/>
  <c r="AG54" i="1"/>
  <c r="AG110" i="1"/>
  <c r="AG113" i="1"/>
  <c r="AG60" i="1"/>
  <c r="AG9" i="1"/>
  <c r="G410" i="3" l="1"/>
  <c r="BK4" i="27"/>
  <c r="BK8" i="27"/>
  <c r="BK12" i="27"/>
  <c r="BK16" i="27"/>
  <c r="BK21" i="27"/>
  <c r="BK19" i="27"/>
  <c r="BK31" i="27"/>
  <c r="BK35" i="27"/>
  <c r="BK39" i="27"/>
  <c r="BK25" i="27"/>
  <c r="BK44" i="27"/>
  <c r="BK48" i="27"/>
  <c r="BK52" i="27"/>
  <c r="BK57" i="27"/>
  <c r="BK61" i="27"/>
  <c r="BK65" i="27"/>
  <c r="BK69" i="27"/>
  <c r="BK73" i="27"/>
  <c r="BK77" i="27"/>
  <c r="BK81" i="27"/>
  <c r="BK5" i="27"/>
  <c r="BK9" i="27"/>
  <c r="BK13" i="27"/>
  <c r="BK17" i="27"/>
  <c r="BK22" i="27"/>
  <c r="BK26" i="27"/>
  <c r="BK32" i="27"/>
  <c r="BK36" i="27"/>
  <c r="BK40" i="27"/>
  <c r="BK27" i="27"/>
  <c r="BK45" i="27"/>
  <c r="BK49" i="27"/>
  <c r="BK53" i="27"/>
  <c r="BK58" i="27"/>
  <c r="BK62" i="27"/>
  <c r="BK66" i="27"/>
  <c r="BK70" i="27"/>
  <c r="BK74" i="27"/>
  <c r="BK78" i="27"/>
  <c r="BK82" i="27"/>
  <c r="BK6" i="27"/>
  <c r="BK10" i="27"/>
  <c r="BK14" i="27"/>
  <c r="BK18" i="27"/>
  <c r="BK23" i="27"/>
  <c r="BK28" i="27"/>
  <c r="BK33" i="27"/>
  <c r="BK37" i="27"/>
  <c r="BK41" i="27"/>
  <c r="BK29" i="27"/>
  <c r="BK46" i="27"/>
  <c r="BK50" i="27"/>
  <c r="BK54" i="27"/>
  <c r="BK59" i="27"/>
  <c r="BK63" i="27"/>
  <c r="BK67" i="27"/>
  <c r="BK71" i="27"/>
  <c r="BK75" i="27"/>
  <c r="BK79" i="27"/>
  <c r="BK83" i="27"/>
  <c r="BK7" i="27"/>
  <c r="BK11" i="27"/>
  <c r="BK15" i="27"/>
  <c r="BK20" i="27"/>
  <c r="BK24" i="27"/>
  <c r="BK30" i="27"/>
  <c r="BK34" i="27"/>
  <c r="BK38" i="27"/>
  <c r="BK42" i="27"/>
  <c r="BK43" i="27"/>
  <c r="BK47" i="27"/>
  <c r="BK51" i="27"/>
  <c r="BK56" i="27"/>
  <c r="BK60" i="27"/>
  <c r="BK64" i="27"/>
  <c r="BK68" i="27"/>
  <c r="BK72" i="27"/>
  <c r="BK76" i="27"/>
  <c r="BK80" i="27"/>
  <c r="BK55" i="27"/>
  <c r="BD6" i="16"/>
  <c r="BD7" i="16"/>
  <c r="BD4" i="16"/>
  <c r="BD8" i="16"/>
  <c r="BD11" i="16"/>
  <c r="BD12" i="16"/>
  <c r="BD9" i="16"/>
  <c r="BD13" i="16"/>
  <c r="BD10" i="16"/>
  <c r="BD17" i="16"/>
  <c r="BD21" i="16"/>
  <c r="BD14" i="16"/>
  <c r="BD18" i="16"/>
  <c r="BD5" i="16"/>
  <c r="BD15" i="16"/>
  <c r="BD19" i="16"/>
  <c r="BD23" i="16"/>
  <c r="BD27" i="16"/>
  <c r="BD16" i="16"/>
  <c r="BD24" i="16"/>
  <c r="BD28" i="16"/>
  <c r="BD20" i="16"/>
  <c r="BD25" i="16"/>
  <c r="BD32" i="16"/>
  <c r="BD36" i="16"/>
  <c r="BD33" i="16"/>
  <c r="BD22" i="16"/>
  <c r="BD29" i="16"/>
  <c r="BD30" i="16"/>
  <c r="BD34" i="16"/>
  <c r="BD35" i="16"/>
  <c r="BD40" i="16"/>
  <c r="BD44" i="16"/>
  <c r="BD48" i="16"/>
  <c r="BD52" i="16"/>
  <c r="BD41" i="16"/>
  <c r="BD45" i="16"/>
  <c r="BD49" i="16"/>
  <c r="BD53" i="16"/>
  <c r="BD38" i="16"/>
  <c r="BD42" i="16"/>
  <c r="BD46" i="16"/>
  <c r="BD50" i="16"/>
  <c r="BD54" i="16"/>
  <c r="BD43" i="16"/>
  <c r="BD58" i="16"/>
  <c r="BD62" i="16"/>
  <c r="BD66" i="16"/>
  <c r="BD70" i="16"/>
  <c r="BD31" i="16"/>
  <c r="BD47" i="16"/>
  <c r="BD59" i="16"/>
  <c r="BD63" i="16"/>
  <c r="BD67" i="16"/>
  <c r="BD26" i="16"/>
  <c r="BD51" i="16"/>
  <c r="BD55" i="16"/>
  <c r="BD56" i="16"/>
  <c r="BD60" i="16"/>
  <c r="BD64" i="16"/>
  <c r="BD68" i="16"/>
  <c r="BD61" i="16"/>
  <c r="BD72" i="16"/>
  <c r="BD76" i="16"/>
  <c r="BD80" i="16"/>
  <c r="BD37" i="16"/>
  <c r="BD39" i="16"/>
  <c r="BD57" i="16"/>
  <c r="BD65" i="16"/>
  <c r="BD73" i="16"/>
  <c r="BD77" i="16"/>
  <c r="BD81" i="16"/>
  <c r="BD71" i="16"/>
  <c r="BD69" i="16"/>
  <c r="BD74" i="16"/>
  <c r="BD78" i="16"/>
  <c r="BD82" i="16"/>
  <c r="BD75" i="16"/>
  <c r="BD79" i="16"/>
  <c r="BD83" i="16"/>
  <c r="AH80" i="16" a="1"/>
  <c r="AH80" i="16" s="1"/>
  <c r="AG80" i="16" s="1"/>
  <c r="AH75" i="16" a="1"/>
  <c r="AH75" i="16" s="1"/>
  <c r="AG75" i="16" s="1"/>
  <c r="AH78" i="16" a="1"/>
  <c r="AH78" i="16" s="1"/>
  <c r="AG78" i="16" s="1"/>
  <c r="AH76" i="16" a="1"/>
  <c r="AH76" i="16" s="1"/>
  <c r="AG76" i="16" s="1"/>
  <c r="AH73" i="16" a="1"/>
  <c r="AH73" i="16" s="1"/>
  <c r="AG73" i="16" s="1"/>
  <c r="AH61" i="16" a="1"/>
  <c r="AH61" i="16" s="1"/>
  <c r="AG61" i="16" s="1"/>
  <c r="AH64" i="16" a="1"/>
  <c r="AH64" i="16" s="1"/>
  <c r="AG64" i="16" s="1"/>
  <c r="AH67" i="16" a="1"/>
  <c r="AH67" i="16" s="1"/>
  <c r="AG67" i="16" s="1"/>
  <c r="AH55" i="16" a="1"/>
  <c r="AH55" i="16" s="1"/>
  <c r="AG55" i="16" s="1"/>
  <c r="AH39" i="16" a="1"/>
  <c r="AH39" i="16" s="1"/>
  <c r="AG39" i="16" s="1"/>
  <c r="AH46" i="16" a="1"/>
  <c r="AH46" i="16" s="1"/>
  <c r="AG46" i="16" s="1"/>
  <c r="AH53" i="16" a="1"/>
  <c r="AH53" i="16" s="1"/>
  <c r="AG53" i="16" s="1"/>
  <c r="AH17" i="16" a="1"/>
  <c r="AH17" i="16" s="1"/>
  <c r="AG17" i="16" s="1"/>
  <c r="AH27" i="16" a="1"/>
  <c r="AH27" i="16" s="1"/>
  <c r="AG27" i="16" s="1"/>
  <c r="AH23" i="16" a="1"/>
  <c r="AH23" i="16" s="1"/>
  <c r="AG23" i="16" s="1"/>
  <c r="AH22" i="16" a="1"/>
  <c r="AH22" i="16" s="1"/>
  <c r="AG22" i="16" s="1"/>
  <c r="AH20" i="16" a="1"/>
  <c r="AH20" i="16" s="1"/>
  <c r="AG20" i="16" s="1"/>
  <c r="AH15" i="16" a="1"/>
  <c r="AH15" i="16" s="1"/>
  <c r="AG15" i="16" s="1"/>
  <c r="AH10" i="16" a="1"/>
  <c r="AH10" i="16" s="1"/>
  <c r="AG10" i="16" s="1"/>
  <c r="AH5" i="16" a="1"/>
  <c r="AH5" i="16" s="1"/>
  <c r="AG5" i="16" s="1"/>
  <c r="AP78" i="16" a="1"/>
  <c r="AP78" i="16" s="1"/>
  <c r="AO78" i="16" s="1"/>
  <c r="AP73" i="16" a="1"/>
  <c r="AP73" i="16" s="1"/>
  <c r="AO73" i="16" s="1"/>
  <c r="AP80" i="16" a="1"/>
  <c r="AP80" i="16" s="1"/>
  <c r="AO80" i="16" s="1"/>
  <c r="AP60" i="16" a="1"/>
  <c r="AP60" i="16" s="1"/>
  <c r="AO60" i="16" s="1"/>
  <c r="AP79" i="16" a="1"/>
  <c r="AP79" i="16" s="1"/>
  <c r="AO79" i="16" s="1"/>
  <c r="AP67" i="16" a="1"/>
  <c r="AP67" i="16" s="1"/>
  <c r="AO67" i="16" s="1"/>
  <c r="AP66" i="16" a="1"/>
  <c r="AP66" i="16" s="1"/>
  <c r="AO66" i="16" s="1"/>
  <c r="AP69" i="16" a="1"/>
  <c r="AP69" i="16" s="1"/>
  <c r="AO69" i="16" s="1"/>
  <c r="AP38" i="16" a="1"/>
  <c r="AP38" i="16" s="1"/>
  <c r="AO38" i="16" s="1"/>
  <c r="AP41" i="16" a="1"/>
  <c r="AP41" i="16" s="1"/>
  <c r="AO41" i="16" s="1"/>
  <c r="AP40" i="16" a="1"/>
  <c r="AP40" i="16" s="1"/>
  <c r="AO40" i="16" s="1"/>
  <c r="AP47" i="16" a="1"/>
  <c r="AP47" i="16" s="1"/>
  <c r="AO47" i="16" s="1"/>
  <c r="AP37" i="16" a="1"/>
  <c r="AP37" i="16" s="1"/>
  <c r="AO37" i="16" s="1"/>
  <c r="AP29" i="16" a="1"/>
  <c r="AP29" i="16" s="1"/>
  <c r="AO29" i="16" s="1"/>
  <c r="AP19" i="16" a="1"/>
  <c r="AP19" i="16" s="1"/>
  <c r="AO19" i="16" s="1"/>
  <c r="AP27" i="16" a="1"/>
  <c r="AP27" i="16" s="1"/>
  <c r="AO27" i="16" s="1"/>
  <c r="AP18" i="16" a="1"/>
  <c r="AP18" i="16" s="1"/>
  <c r="AO18" i="16" s="1"/>
  <c r="AP9" i="16" a="1"/>
  <c r="AP9" i="16" s="1"/>
  <c r="AO9" i="16" s="1"/>
  <c r="AP12" i="16" a="1"/>
  <c r="AP12" i="16" s="1"/>
  <c r="AO12" i="16" s="1"/>
  <c r="AP4" i="16" a="1"/>
  <c r="AP4" i="16" s="1"/>
  <c r="AO4" i="16" s="1"/>
  <c r="AL81" i="16" a="1"/>
  <c r="AL81" i="16" s="1"/>
  <c r="AK81" i="16" s="1"/>
  <c r="AL76" i="16" a="1"/>
  <c r="AL76" i="16" s="1"/>
  <c r="AK76" i="16" s="1"/>
  <c r="AL79" i="16" a="1"/>
  <c r="AL79" i="16" s="1"/>
  <c r="AK79" i="16" s="1"/>
  <c r="AL41" i="16" a="1"/>
  <c r="AL41" i="16" s="1"/>
  <c r="AK41" i="16" s="1"/>
  <c r="AL74" i="16" a="1"/>
  <c r="AL74" i="16" s="1"/>
  <c r="AK74" i="16" s="1"/>
  <c r="AL62" i="16" a="1"/>
  <c r="AL62" i="16" s="1"/>
  <c r="AK62" i="16" s="1"/>
  <c r="AL65" i="16" a="1"/>
  <c r="AL65" i="16" s="1"/>
  <c r="AK65" i="16" s="1"/>
  <c r="AL68" i="16" a="1"/>
  <c r="AL68" i="16" s="1"/>
  <c r="AK68" i="16" s="1"/>
  <c r="AL55" i="16" a="1"/>
  <c r="AL55" i="16" s="1"/>
  <c r="AK55" i="16" s="1"/>
  <c r="AL44" i="16" a="1"/>
  <c r="AL44" i="16" s="1"/>
  <c r="AK44" i="16" s="1"/>
  <c r="AL47" i="16" a="1"/>
  <c r="AL47" i="16" s="1"/>
  <c r="AK47" i="16" s="1"/>
  <c r="AL54" i="16" a="1"/>
  <c r="AL54" i="16" s="1"/>
  <c r="AK54" i="16" s="1"/>
  <c r="AL38" i="16" a="1"/>
  <c r="AL38" i="16" s="1"/>
  <c r="AK38" i="16" s="1"/>
  <c r="AL35" i="16" a="1"/>
  <c r="AL35" i="16" s="1"/>
  <c r="AK35" i="16" s="1"/>
  <c r="AL27" i="16" a="1"/>
  <c r="AL27" i="16" s="1"/>
  <c r="AK27" i="16" s="1"/>
  <c r="AL29" i="16" a="1"/>
  <c r="AL29" i="16" s="1"/>
  <c r="AK29" i="16" s="1"/>
  <c r="AL21" i="16" a="1"/>
  <c r="AL21" i="16" s="1"/>
  <c r="AK21" i="16" s="1"/>
  <c r="AL19" i="16" a="1"/>
  <c r="AL19" i="16" s="1"/>
  <c r="AK19" i="16" s="1"/>
  <c r="AL11" i="16" a="1"/>
  <c r="AL11" i="16" s="1"/>
  <c r="AK11" i="16" s="1"/>
  <c r="AL6" i="16" a="1"/>
  <c r="AL6" i="16" s="1"/>
  <c r="AK6" i="16" s="1"/>
  <c r="BL4" i="16"/>
  <c r="BL8" i="16"/>
  <c r="BL5" i="16"/>
  <c r="BL6" i="16"/>
  <c r="BL9" i="16"/>
  <c r="BL13" i="16"/>
  <c r="BL10" i="16"/>
  <c r="BL11" i="16"/>
  <c r="BL12" i="16"/>
  <c r="BL15" i="16"/>
  <c r="BL19" i="16"/>
  <c r="BL16" i="16"/>
  <c r="BL20" i="16"/>
  <c r="BL17" i="16"/>
  <c r="BL21" i="16"/>
  <c r="BL14" i="16"/>
  <c r="BL25" i="16"/>
  <c r="BL29" i="16"/>
  <c r="BL18" i="16"/>
  <c r="BL22" i="16"/>
  <c r="BL26" i="16"/>
  <c r="BL23" i="16"/>
  <c r="BL27" i="16"/>
  <c r="BL7" i="16"/>
  <c r="BL30" i="16"/>
  <c r="BL34" i="16"/>
  <c r="BL31" i="16"/>
  <c r="BL35" i="16"/>
  <c r="BL24" i="16"/>
  <c r="BL32" i="16"/>
  <c r="BL36" i="16"/>
  <c r="BL28" i="16"/>
  <c r="BL38" i="16"/>
  <c r="BL42" i="16"/>
  <c r="BL46" i="16"/>
  <c r="BL50" i="16"/>
  <c r="BL54" i="16"/>
  <c r="BL39" i="16"/>
  <c r="BL43" i="16"/>
  <c r="BL47" i="16"/>
  <c r="BL51" i="16"/>
  <c r="BL40" i="16"/>
  <c r="BL44" i="16"/>
  <c r="BL48" i="16"/>
  <c r="BL52" i="16"/>
  <c r="BL45" i="16"/>
  <c r="BL56" i="16"/>
  <c r="BL60" i="16"/>
  <c r="BL64" i="16"/>
  <c r="BL68" i="16"/>
  <c r="BL49" i="16"/>
  <c r="BL57" i="16"/>
  <c r="BL61" i="16"/>
  <c r="BL65" i="16"/>
  <c r="BL69" i="16"/>
  <c r="BL33" i="16"/>
  <c r="BL37" i="16"/>
  <c r="BL53" i="16"/>
  <c r="BL58" i="16"/>
  <c r="BL62" i="16"/>
  <c r="BL66" i="16"/>
  <c r="BL70" i="16"/>
  <c r="BL41" i="16"/>
  <c r="BL63" i="16"/>
  <c r="BL74" i="16"/>
  <c r="BL78" i="16"/>
  <c r="BL82" i="16"/>
  <c r="BL59" i="16"/>
  <c r="BL67" i="16"/>
  <c r="BL71" i="16"/>
  <c r="BL75" i="16"/>
  <c r="BL79" i="16"/>
  <c r="BL83" i="16"/>
  <c r="BL73" i="16"/>
  <c r="BL55" i="16"/>
  <c r="BL72" i="16"/>
  <c r="BL76" i="16"/>
  <c r="BL80" i="16"/>
  <c r="BL77" i="16"/>
  <c r="BL81" i="16"/>
  <c r="AH66" i="16" a="1"/>
  <c r="AH66" i="16" s="1"/>
  <c r="AG66" i="16" s="1"/>
  <c r="AH62" i="16" a="1"/>
  <c r="AH62" i="16" s="1"/>
  <c r="AG62" i="16" s="1"/>
  <c r="AH74" i="16" a="1"/>
  <c r="AH74" i="16" s="1"/>
  <c r="AG74" i="16" s="1"/>
  <c r="AH71" i="16" a="1"/>
  <c r="AH71" i="16" s="1"/>
  <c r="AG71" i="16" s="1"/>
  <c r="AH70" i="16" a="1"/>
  <c r="AH70" i="16" s="1"/>
  <c r="AG70" i="16" s="1"/>
  <c r="AH57" i="16" a="1"/>
  <c r="AH57" i="16" s="1"/>
  <c r="AG57" i="16" s="1"/>
  <c r="AH60" i="16" a="1"/>
  <c r="AH60" i="16" s="1"/>
  <c r="AG60" i="16" s="1"/>
  <c r="AH63" i="16" a="1"/>
  <c r="AH63" i="16" s="1"/>
  <c r="AG63" i="16" s="1"/>
  <c r="AH51" i="16" a="1"/>
  <c r="AH51" i="16" s="1"/>
  <c r="AG51" i="16" s="1"/>
  <c r="AH36" i="16" a="1"/>
  <c r="AH36" i="16" s="1"/>
  <c r="AG36" i="16" s="1"/>
  <c r="AH42" i="16" a="1"/>
  <c r="AH42" i="16" s="1"/>
  <c r="AG42" i="16" s="1"/>
  <c r="AH49" i="16" a="1"/>
  <c r="AH49" i="16" s="1"/>
  <c r="AG49" i="16" s="1"/>
  <c r="AH35" i="16" a="1"/>
  <c r="AH35" i="16" s="1"/>
  <c r="AG35" i="16" s="1"/>
  <c r="AH37" i="16" a="1"/>
  <c r="AH37" i="16" s="1"/>
  <c r="AG37" i="16" s="1"/>
  <c r="AH26" i="16" a="1"/>
  <c r="AH26" i="16" s="1"/>
  <c r="AG26" i="16" s="1"/>
  <c r="AH28" i="16" a="1"/>
  <c r="AH28" i="16" s="1"/>
  <c r="AG28" i="16" s="1"/>
  <c r="AH16" i="16" a="1"/>
  <c r="AH16" i="16" s="1"/>
  <c r="AG16" i="16" s="1"/>
  <c r="AH13" i="16" a="1"/>
  <c r="AH13" i="16" s="1"/>
  <c r="AG13" i="16" s="1"/>
  <c r="AH6" i="16" a="1"/>
  <c r="AH6" i="16" s="1"/>
  <c r="AG6" i="16" s="1"/>
  <c r="AH8" i="16" a="1"/>
  <c r="AH8" i="16" s="1"/>
  <c r="AG8" i="16" s="1"/>
  <c r="AM82" i="16" a="1"/>
  <c r="AM82" i="16" s="1"/>
  <c r="AP82" i="16" a="1"/>
  <c r="AP82" i="16" s="1"/>
  <c r="AO82" i="16" s="1"/>
  <c r="AP64" i="16" a="1"/>
  <c r="AP64" i="16" s="1"/>
  <c r="AO64" i="16" s="1"/>
  <c r="AP76" i="16" a="1"/>
  <c r="AP76" i="16" s="1"/>
  <c r="AO76" i="16" s="1"/>
  <c r="AP74" i="16" a="1"/>
  <c r="AP74" i="16" s="1"/>
  <c r="AO74" i="16" s="1"/>
  <c r="AP75" i="16" a="1"/>
  <c r="AP75" i="16" s="1"/>
  <c r="AO75" i="16" s="1"/>
  <c r="AP63" i="16" a="1"/>
  <c r="AP63" i="16" s="1"/>
  <c r="AO63" i="16" s="1"/>
  <c r="AP62" i="16" a="1"/>
  <c r="AP62" i="16" s="1"/>
  <c r="AO62" i="16" s="1"/>
  <c r="AP65" i="16" a="1"/>
  <c r="AP65" i="16" s="1"/>
  <c r="AO65" i="16" s="1"/>
  <c r="AP53" i="16" a="1"/>
  <c r="AP53" i="16" s="1"/>
  <c r="AO53" i="16" s="1"/>
  <c r="AP52" i="16" a="1"/>
  <c r="AP52" i="16" s="1"/>
  <c r="AO52" i="16" s="1"/>
  <c r="AP34" i="16" a="1"/>
  <c r="AP34" i="16" s="1"/>
  <c r="AO34" i="16" s="1"/>
  <c r="AP43" i="16" a="1"/>
  <c r="AP43" i="16" s="1"/>
  <c r="AO43" i="16" s="1"/>
  <c r="AP33" i="16" a="1"/>
  <c r="AP33" i="16" s="1"/>
  <c r="AO33" i="16" s="1"/>
  <c r="AP35" i="16" a="1"/>
  <c r="AP35" i="16" s="1"/>
  <c r="AO35" i="16" s="1"/>
  <c r="AP28" i="16" a="1"/>
  <c r="AP28" i="16" s="1"/>
  <c r="AO28" i="16" s="1"/>
  <c r="AP23" i="16" a="1"/>
  <c r="AP23" i="16" s="1"/>
  <c r="AO23" i="16" s="1"/>
  <c r="AP14" i="16" a="1"/>
  <c r="AP14" i="16" s="1"/>
  <c r="AO14" i="16" s="1"/>
  <c r="AP20" i="16" a="1"/>
  <c r="AP20" i="16" s="1"/>
  <c r="AO20" i="16" s="1"/>
  <c r="AP11" i="16" a="1"/>
  <c r="AP11" i="16" s="1"/>
  <c r="AO11" i="16" s="1"/>
  <c r="AP7" i="16" a="1"/>
  <c r="AP7" i="16" s="1"/>
  <c r="AO7" i="16" s="1"/>
  <c r="AL77" i="16" a="1"/>
  <c r="AL77" i="16" s="1"/>
  <c r="AK77" i="16" s="1"/>
  <c r="AL72" i="16" a="1"/>
  <c r="AL72" i="16" s="1"/>
  <c r="AK72" i="16" s="1"/>
  <c r="AL75" i="16" a="1"/>
  <c r="AL75" i="16" s="1"/>
  <c r="AK75" i="16" s="1"/>
  <c r="AL33" i="16" a="1"/>
  <c r="AL33" i="16" s="1"/>
  <c r="AK33" i="16" s="1"/>
  <c r="AL63" i="16" a="1"/>
  <c r="AL63" i="16" s="1"/>
  <c r="AK63" i="16" s="1"/>
  <c r="AL58" i="16" a="1"/>
  <c r="AL58" i="16" s="1"/>
  <c r="AK58" i="16" s="1"/>
  <c r="AL61" i="16" a="1"/>
  <c r="AL61" i="16" s="1"/>
  <c r="AK61" i="16" s="1"/>
  <c r="AL64" i="16" a="1"/>
  <c r="AL64" i="16" s="1"/>
  <c r="AK64" i="16" s="1"/>
  <c r="AL45" i="16" a="1"/>
  <c r="AL45" i="16" s="1"/>
  <c r="AK45" i="16" s="1"/>
  <c r="AL40" i="16" a="1"/>
  <c r="AL40" i="16" s="1"/>
  <c r="AK40" i="16" s="1"/>
  <c r="AL43" i="16" a="1"/>
  <c r="AL43" i="16" s="1"/>
  <c r="AK43" i="16" s="1"/>
  <c r="AL50" i="16" a="1"/>
  <c r="AL50" i="16" s="1"/>
  <c r="AK50" i="16" s="1"/>
  <c r="AL36" i="16" a="1"/>
  <c r="AL36" i="16" s="1"/>
  <c r="AK36" i="16" s="1"/>
  <c r="AL31" i="16" a="1"/>
  <c r="AL31" i="16" s="1"/>
  <c r="AK31" i="16" s="1"/>
  <c r="AL23" i="16" a="1"/>
  <c r="AL23" i="16" s="1"/>
  <c r="AK23" i="16" s="1"/>
  <c r="AL25" i="16" a="1"/>
  <c r="AL25" i="16" s="1"/>
  <c r="AK25" i="16" s="1"/>
  <c r="AL17" i="16" a="1"/>
  <c r="AL17" i="16" s="1"/>
  <c r="AK17" i="16" s="1"/>
  <c r="AL15" i="16" a="1"/>
  <c r="AL15" i="16" s="1"/>
  <c r="AK15" i="16" s="1"/>
  <c r="AL10" i="16" a="1"/>
  <c r="AL10" i="16" s="1"/>
  <c r="AK10" i="16" s="1"/>
  <c r="AL5" i="16" a="1"/>
  <c r="AL5" i="16" s="1"/>
  <c r="AK5" i="16" s="1"/>
  <c r="AE83" i="16" a="1"/>
  <c r="AE83" i="16" s="1"/>
  <c r="AH83" i="16" a="1"/>
  <c r="AH83" i="16" s="1"/>
  <c r="AG83" i="16" s="1"/>
  <c r="AH72" i="16" a="1"/>
  <c r="AH72" i="16" s="1"/>
  <c r="AG72" i="16" s="1"/>
  <c r="AH58" i="16" a="1"/>
  <c r="AH58" i="16" s="1"/>
  <c r="AG58" i="16" s="1"/>
  <c r="AH81" i="16" a="1"/>
  <c r="AH81" i="16" s="1"/>
  <c r="AG81" i="16" s="1"/>
  <c r="AH69" i="16" a="1"/>
  <c r="AH69" i="16" s="1"/>
  <c r="AG69" i="16" s="1"/>
  <c r="AH44" i="16" a="1"/>
  <c r="AH44" i="16" s="1"/>
  <c r="AG44" i="16" s="1"/>
  <c r="AH56" i="16" a="1"/>
  <c r="AH56" i="16" s="1"/>
  <c r="AG56" i="16" s="1"/>
  <c r="AH59" i="16" a="1"/>
  <c r="AH59" i="16" s="1"/>
  <c r="AG59" i="16" s="1"/>
  <c r="AH47" i="16" a="1"/>
  <c r="AH47" i="16" s="1"/>
  <c r="AG47" i="16" s="1"/>
  <c r="AH54" i="16" a="1"/>
  <c r="AH54" i="16" s="1"/>
  <c r="AG54" i="16" s="1"/>
  <c r="AH38" i="16" a="1"/>
  <c r="AH38" i="16" s="1"/>
  <c r="AG38" i="16" s="1"/>
  <c r="AH45" i="16" a="1"/>
  <c r="AH45" i="16" s="1"/>
  <c r="AG45" i="16" s="1"/>
  <c r="AH31" i="16" a="1"/>
  <c r="AH31" i="16" s="1"/>
  <c r="AG31" i="16" s="1"/>
  <c r="AH33" i="16" a="1"/>
  <c r="AH33" i="16" s="1"/>
  <c r="AG33" i="16" s="1"/>
  <c r="AH29" i="16" a="1"/>
  <c r="AH29" i="16" s="1"/>
  <c r="AG29" i="16" s="1"/>
  <c r="AH24" i="16" a="1"/>
  <c r="AH24" i="16" s="1"/>
  <c r="AG24" i="16" s="1"/>
  <c r="AH11" i="16" a="1"/>
  <c r="AH11" i="16" s="1"/>
  <c r="AG11" i="16" s="1"/>
  <c r="AH18" i="16" a="1"/>
  <c r="AH18" i="16" s="1"/>
  <c r="AG18" i="16" s="1"/>
  <c r="AH12" i="16" a="1"/>
  <c r="AH12" i="16" s="1"/>
  <c r="AG12" i="16" s="1"/>
  <c r="AH4" i="16" a="1"/>
  <c r="AH4" i="16" s="1"/>
  <c r="AG4" i="16" s="1"/>
  <c r="AP81" i="16" a="1"/>
  <c r="AP81" i="16" s="1"/>
  <c r="AO81" i="16" s="1"/>
  <c r="AP50" i="16" a="1"/>
  <c r="AP50" i="16" s="1"/>
  <c r="AO50" i="16" s="1"/>
  <c r="AP72" i="16" a="1"/>
  <c r="AP72" i="16" s="1"/>
  <c r="AO72" i="16" s="1"/>
  <c r="AP54" i="16" a="1"/>
  <c r="AP54" i="16" s="1"/>
  <c r="AO54" i="16" s="1"/>
  <c r="AP71" i="16" a="1"/>
  <c r="AP71" i="16" s="1"/>
  <c r="AO71" i="16" s="1"/>
  <c r="AP59" i="16" a="1"/>
  <c r="AP59" i="16" s="1"/>
  <c r="AO59" i="16" s="1"/>
  <c r="AP58" i="16" a="1"/>
  <c r="AP58" i="16" s="1"/>
  <c r="AO58" i="16" s="1"/>
  <c r="AP61" i="16" a="1"/>
  <c r="AP61" i="16" s="1"/>
  <c r="AO61" i="16" s="1"/>
  <c r="AP49" i="16" a="1"/>
  <c r="AP49" i="16" s="1"/>
  <c r="AO49" i="16" s="1"/>
  <c r="AP48" i="16" a="1"/>
  <c r="AP48" i="16" s="1"/>
  <c r="AO48" i="16" s="1"/>
  <c r="AP55" i="16" a="1"/>
  <c r="AP55" i="16" s="1"/>
  <c r="AO55" i="16" s="1"/>
  <c r="AP39" i="16" a="1"/>
  <c r="AP39" i="16" s="1"/>
  <c r="AO39" i="16" s="1"/>
  <c r="AP36" i="16" a="1"/>
  <c r="AP36" i="16" s="1"/>
  <c r="AO36" i="16" s="1"/>
  <c r="AP31" i="16" a="1"/>
  <c r="AP31" i="16" s="1"/>
  <c r="AO31" i="16" s="1"/>
  <c r="AP24" i="16" a="1"/>
  <c r="AP24" i="16" s="1"/>
  <c r="AO24" i="16" s="1"/>
  <c r="AP26" i="16" a="1"/>
  <c r="AP26" i="16" s="1"/>
  <c r="AO26" i="16" s="1"/>
  <c r="AP21" i="16" a="1"/>
  <c r="AP21" i="16" s="1"/>
  <c r="AO21" i="16" s="1"/>
  <c r="AP16" i="16" a="1"/>
  <c r="AP16" i="16" s="1"/>
  <c r="AO16" i="16" s="1"/>
  <c r="AP8" i="16" a="1"/>
  <c r="AP8" i="16" s="1"/>
  <c r="AO8" i="16" s="1"/>
  <c r="AP6" i="16" a="1"/>
  <c r="AP6" i="16" s="1"/>
  <c r="AO6" i="16" s="1"/>
  <c r="AL73" i="16" a="1"/>
  <c r="AL73" i="16" s="1"/>
  <c r="AK73" i="16" s="1"/>
  <c r="AL59" i="16" a="1"/>
  <c r="AL59" i="16" s="1"/>
  <c r="AK59" i="16" s="1"/>
  <c r="AL71" i="16" a="1"/>
  <c r="AL71" i="16" s="1"/>
  <c r="AK71" i="16" s="1"/>
  <c r="AI82" i="16" a="1"/>
  <c r="AI82" i="16" s="1"/>
  <c r="AL82" i="16" a="1"/>
  <c r="AL82" i="16" s="1"/>
  <c r="AK82" i="16" s="1"/>
  <c r="AL70" i="16" a="1"/>
  <c r="AL70" i="16" s="1"/>
  <c r="AK70" i="16" s="1"/>
  <c r="AL53" i="16" a="1"/>
  <c r="AL53" i="16" s="1"/>
  <c r="AK53" i="16" s="1"/>
  <c r="AL57" i="16" a="1"/>
  <c r="AL57" i="16" s="1"/>
  <c r="AK57" i="16" s="1"/>
  <c r="AL60" i="16" a="1"/>
  <c r="AL60" i="16" s="1"/>
  <c r="AK60" i="16" s="1"/>
  <c r="AL52" i="16" a="1"/>
  <c r="AL52" i="16" s="1"/>
  <c r="AK52" i="16" s="1"/>
  <c r="AL37" i="16" a="1"/>
  <c r="AL37" i="16" s="1"/>
  <c r="AK37" i="16" s="1"/>
  <c r="AL39" i="16" a="1"/>
  <c r="AL39" i="16" s="1"/>
  <c r="AK39" i="16" s="1"/>
  <c r="AL46" i="16" a="1"/>
  <c r="AL46" i="16" s="1"/>
  <c r="AK46" i="16" s="1"/>
  <c r="AL32" i="16" a="1"/>
  <c r="AL32" i="16" s="1"/>
  <c r="AK32" i="16" s="1"/>
  <c r="AL30" i="16" a="1"/>
  <c r="AL30" i="16" s="1"/>
  <c r="AK30" i="16" s="1"/>
  <c r="AL26" i="16" a="1"/>
  <c r="AL26" i="16" s="1"/>
  <c r="AK26" i="16" s="1"/>
  <c r="AL22" i="16" a="1"/>
  <c r="AL22" i="16" s="1"/>
  <c r="AK22" i="16" s="1"/>
  <c r="AL20" i="16" a="1"/>
  <c r="AL20" i="16" s="1"/>
  <c r="AK20" i="16" s="1"/>
  <c r="AL12" i="16" a="1"/>
  <c r="AL12" i="16" s="1"/>
  <c r="AK12" i="16" s="1"/>
  <c r="AL9" i="16" a="1"/>
  <c r="AL9" i="16" s="1"/>
  <c r="AK9" i="16" s="1"/>
  <c r="AL8" i="16" a="1"/>
  <c r="AL8" i="16" s="1"/>
  <c r="AK8" i="16" s="1"/>
  <c r="AH79" i="16" a="1"/>
  <c r="AH79" i="16" s="1"/>
  <c r="AG79" i="16" s="1"/>
  <c r="AH82" i="16" a="1"/>
  <c r="AH82" i="16" s="1"/>
  <c r="AG82" i="16" s="1"/>
  <c r="AE82" i="16" a="1"/>
  <c r="AE82" i="16" s="1"/>
  <c r="AH48" i="16" a="1"/>
  <c r="AH48" i="16" s="1"/>
  <c r="AG48" i="16" s="1"/>
  <c r="AH77" i="16" a="1"/>
  <c r="AH77" i="16" s="1"/>
  <c r="AG77" i="16" s="1"/>
  <c r="AH65" i="16" a="1"/>
  <c r="AH65" i="16" s="1"/>
  <c r="AG65" i="16" s="1"/>
  <c r="AH68" i="16" a="1"/>
  <c r="AH68" i="16" s="1"/>
  <c r="AG68" i="16" s="1"/>
  <c r="AH40" i="16" a="1"/>
  <c r="AH40" i="16" s="1"/>
  <c r="AG40" i="16" s="1"/>
  <c r="AH52" i="16" a="1"/>
  <c r="AH52" i="16" s="1"/>
  <c r="AG52" i="16" s="1"/>
  <c r="AH43" i="16" a="1"/>
  <c r="AH43" i="16" s="1"/>
  <c r="AG43" i="16" s="1"/>
  <c r="AH50" i="16" a="1"/>
  <c r="AH50" i="16" s="1"/>
  <c r="AG50" i="16" s="1"/>
  <c r="AH32" i="16" a="1"/>
  <c r="AH32" i="16" s="1"/>
  <c r="AG32" i="16" s="1"/>
  <c r="AH41" i="16" a="1"/>
  <c r="AH41" i="16" s="1"/>
  <c r="AG41" i="16" s="1"/>
  <c r="AH34" i="16" a="1"/>
  <c r="AH34" i="16" s="1"/>
  <c r="AG34" i="16" s="1"/>
  <c r="AH30" i="16" a="1"/>
  <c r="AH30" i="16" s="1"/>
  <c r="AG30" i="16" s="1"/>
  <c r="AH25" i="16" a="1"/>
  <c r="AH25" i="16" s="1"/>
  <c r="AG25" i="16" s="1"/>
  <c r="AH21" i="16" a="1"/>
  <c r="AH21" i="16" s="1"/>
  <c r="AG21" i="16" s="1"/>
  <c r="AH19" i="16" a="1"/>
  <c r="AH19" i="16" s="1"/>
  <c r="AG19" i="16" s="1"/>
  <c r="AH14" i="16" a="1"/>
  <c r="AH14" i="16" s="1"/>
  <c r="AG14" i="16" s="1"/>
  <c r="AH9" i="16" a="1"/>
  <c r="AH9" i="16" s="1"/>
  <c r="AG9" i="16" s="1"/>
  <c r="AH7" i="16" a="1"/>
  <c r="AH7" i="16" s="1"/>
  <c r="AG7" i="16" s="1"/>
  <c r="AP77" i="16" a="1"/>
  <c r="AP77" i="16" s="1"/>
  <c r="AO77" i="16" s="1"/>
  <c r="AP68" i="16" a="1"/>
  <c r="AP68" i="16" s="1"/>
  <c r="AO68" i="16" s="1"/>
  <c r="AP70" i="16" a="1"/>
  <c r="AP70" i="16" s="1"/>
  <c r="AO70" i="16" s="1"/>
  <c r="AM83" i="16" a="1"/>
  <c r="AM83" i="16" s="1"/>
  <c r="AP83" i="16" a="1"/>
  <c r="AP83" i="16" s="1"/>
  <c r="AO83" i="16" s="1"/>
  <c r="AP56" i="16" a="1"/>
  <c r="AP56" i="16" s="1"/>
  <c r="AO56" i="16" s="1"/>
  <c r="AP46" i="16" a="1"/>
  <c r="AP46" i="16" s="1"/>
  <c r="AO46" i="16" s="1"/>
  <c r="AP42" i="16" a="1"/>
  <c r="AP42" i="16" s="1"/>
  <c r="AO42" i="16" s="1"/>
  <c r="AP57" i="16" a="1"/>
  <c r="AP57" i="16" s="1"/>
  <c r="AO57" i="16" s="1"/>
  <c r="AP45" i="16" a="1"/>
  <c r="AP45" i="16" s="1"/>
  <c r="AO45" i="16" s="1"/>
  <c r="AP44" i="16" a="1"/>
  <c r="AP44" i="16" s="1"/>
  <c r="AO44" i="16" s="1"/>
  <c r="AP51" i="16" a="1"/>
  <c r="AP51" i="16" s="1"/>
  <c r="AO51" i="16" s="1"/>
  <c r="AP30" i="16" a="1"/>
  <c r="AP30" i="16" s="1"/>
  <c r="AO30" i="16" s="1"/>
  <c r="AP32" i="16" a="1"/>
  <c r="AP32" i="16" s="1"/>
  <c r="AO32" i="16" s="1"/>
  <c r="AP25" i="16" a="1"/>
  <c r="AP25" i="16" s="1"/>
  <c r="AO25" i="16" s="1"/>
  <c r="AP15" i="16" a="1"/>
  <c r="AP15" i="16" s="1"/>
  <c r="AO15" i="16" s="1"/>
  <c r="AP22" i="16" a="1"/>
  <c r="AP22" i="16" s="1"/>
  <c r="AO22" i="16" s="1"/>
  <c r="AP17" i="16" a="1"/>
  <c r="AP17" i="16" s="1"/>
  <c r="AO17" i="16" s="1"/>
  <c r="AP13" i="16" a="1"/>
  <c r="AP13" i="16" s="1"/>
  <c r="AO13" i="16" s="1"/>
  <c r="AP10" i="16" a="1"/>
  <c r="AP10" i="16" s="1"/>
  <c r="AO10" i="16" s="1"/>
  <c r="AP5" i="16" a="1"/>
  <c r="AP5" i="16" s="1"/>
  <c r="AO5" i="16" s="1"/>
  <c r="AL80" i="16" a="1"/>
  <c r="AL80" i="16" s="1"/>
  <c r="AK80" i="16" s="1"/>
  <c r="AL83" i="16" a="1"/>
  <c r="AL83" i="16" s="1"/>
  <c r="AK83" i="16" s="1"/>
  <c r="AI83" i="16" a="1"/>
  <c r="AI83" i="16" s="1"/>
  <c r="AL67" i="16" a="1"/>
  <c r="AL67" i="16" s="1"/>
  <c r="AK67" i="16" s="1"/>
  <c r="AL78" i="16" a="1"/>
  <c r="AL78" i="16" s="1"/>
  <c r="AK78" i="16" s="1"/>
  <c r="AL66" i="16" a="1"/>
  <c r="AL66" i="16" s="1"/>
  <c r="AK66" i="16" s="1"/>
  <c r="AL69" i="16" a="1"/>
  <c r="AL69" i="16" s="1"/>
  <c r="AK69" i="16" s="1"/>
  <c r="AL49" i="16" a="1"/>
  <c r="AL49" i="16" s="1"/>
  <c r="AK49" i="16" s="1"/>
  <c r="AL56" i="16" a="1"/>
  <c r="AL56" i="16" s="1"/>
  <c r="AK56" i="16" s="1"/>
  <c r="AL48" i="16" a="1"/>
  <c r="AL48" i="16" s="1"/>
  <c r="AK48" i="16" s="1"/>
  <c r="AL51" i="16" a="1"/>
  <c r="AL51" i="16" s="1"/>
  <c r="AK51" i="16" s="1"/>
  <c r="AL28" i="16" a="1"/>
  <c r="AL28" i="16" s="1"/>
  <c r="AK28" i="16" s="1"/>
  <c r="AL42" i="16" a="1"/>
  <c r="AL42" i="16" s="1"/>
  <c r="AK42" i="16" s="1"/>
  <c r="AL24" i="16" a="1"/>
  <c r="AL24" i="16" s="1"/>
  <c r="AK24" i="16" s="1"/>
  <c r="AL34" i="16" a="1"/>
  <c r="AL34" i="16" s="1"/>
  <c r="AK34" i="16" s="1"/>
  <c r="AL18" i="16" a="1"/>
  <c r="AL18" i="16" s="1"/>
  <c r="AK18" i="16" s="1"/>
  <c r="AL14" i="16" a="1"/>
  <c r="AL14" i="16" s="1"/>
  <c r="AK14" i="16" s="1"/>
  <c r="AL16" i="16" a="1"/>
  <c r="AL16" i="16" s="1"/>
  <c r="AK16" i="16" s="1"/>
  <c r="AL7" i="16" a="1"/>
  <c r="AL7" i="16" s="1"/>
  <c r="AK7" i="16" s="1"/>
  <c r="AL13" i="16" a="1"/>
  <c r="AL13" i="16" s="1"/>
  <c r="AK13" i="16" s="1"/>
  <c r="AL4" i="16" a="1"/>
  <c r="AL4" i="16" s="1"/>
  <c r="AK4" i="16" s="1"/>
  <c r="AP3" i="16" a="1"/>
  <c r="AP3" i="16" s="1"/>
  <c r="AO3" i="16" s="1"/>
  <c r="B3" i="27"/>
  <c r="G3" i="27"/>
  <c r="E3" i="27"/>
  <c r="G2" i="27"/>
  <c r="E2" i="27"/>
  <c r="C3" i="27"/>
  <c r="H2" i="27"/>
  <c r="F3" i="27"/>
  <c r="K3" i="27"/>
  <c r="I3" i="27"/>
  <c r="B2" i="27"/>
  <c r="I2" i="27"/>
  <c r="H3" i="27"/>
  <c r="J2" i="27"/>
  <c r="J3" i="27"/>
  <c r="D3" i="27"/>
  <c r="K2" i="27"/>
  <c r="D2" i="27"/>
  <c r="F2" i="27"/>
  <c r="C2" i="27"/>
  <c r="F4" i="27"/>
  <c r="J5" i="27"/>
  <c r="B7" i="27"/>
  <c r="F8" i="27"/>
  <c r="J9" i="27"/>
  <c r="B11" i="27"/>
  <c r="F12" i="27"/>
  <c r="J13" i="27"/>
  <c r="B15" i="27"/>
  <c r="F16" i="27"/>
  <c r="J17" i="27"/>
  <c r="B19" i="27"/>
  <c r="F20" i="27"/>
  <c r="J21" i="27"/>
  <c r="B23" i="27"/>
  <c r="F24" i="27"/>
  <c r="K4" i="27"/>
  <c r="C6" i="27"/>
  <c r="G7" i="27"/>
  <c r="K8" i="27"/>
  <c r="C10" i="27"/>
  <c r="G11" i="27"/>
  <c r="K12" i="27"/>
  <c r="C14" i="27"/>
  <c r="G15" i="27"/>
  <c r="K16" i="27"/>
  <c r="C18" i="27"/>
  <c r="G19" i="27"/>
  <c r="K20" i="27"/>
  <c r="C22" i="27"/>
  <c r="G23" i="27"/>
  <c r="K24" i="27"/>
  <c r="D4" i="27"/>
  <c r="D6" i="27"/>
  <c r="D8" i="27"/>
  <c r="D10" i="27"/>
  <c r="D12" i="27"/>
  <c r="D14" i="27"/>
  <c r="D16" i="27"/>
  <c r="D18" i="27"/>
  <c r="D20" i="27"/>
  <c r="D22" i="27"/>
  <c r="D24" i="27"/>
  <c r="D26" i="27"/>
  <c r="D28" i="27"/>
  <c r="D30" i="27"/>
  <c r="I4" i="27"/>
  <c r="I12" i="27"/>
  <c r="I20" i="27"/>
  <c r="F26" i="27"/>
  <c r="C28" i="27"/>
  <c r="F30" i="27"/>
  <c r="E32" i="27"/>
  <c r="E34" i="27"/>
  <c r="E36" i="27"/>
  <c r="E38" i="27"/>
  <c r="E40" i="27"/>
  <c r="E42" i="27"/>
  <c r="E44" i="27"/>
  <c r="E46" i="27"/>
  <c r="E48" i="27"/>
  <c r="E6" i="27"/>
  <c r="E14" i="27"/>
  <c r="E22" i="27"/>
  <c r="G26" i="27"/>
  <c r="J28" i="27"/>
  <c r="G30" i="27"/>
  <c r="F32" i="27"/>
  <c r="J33" i="27"/>
  <c r="B35" i="27"/>
  <c r="F36" i="27"/>
  <c r="J37" i="27"/>
  <c r="B39" i="27"/>
  <c r="F40" i="27"/>
  <c r="J41" i="27"/>
  <c r="B43" i="27"/>
  <c r="F44" i="27"/>
  <c r="J45" i="27"/>
  <c r="I10" i="27"/>
  <c r="I18" i="27"/>
  <c r="J25" i="27"/>
  <c r="G27" i="27"/>
  <c r="J29" i="27"/>
  <c r="G31" i="27"/>
  <c r="K32" i="27"/>
  <c r="C34" i="27"/>
  <c r="G35" i="27"/>
  <c r="K36" i="27"/>
  <c r="C38" i="27"/>
  <c r="G39" i="27"/>
  <c r="K40" i="27"/>
  <c r="C42" i="27"/>
  <c r="G43" i="27"/>
  <c r="K44" i="27"/>
  <c r="E20" i="27"/>
  <c r="D32" i="27"/>
  <c r="D40" i="27"/>
  <c r="B46" i="27"/>
  <c r="D48" i="27"/>
  <c r="D50" i="27"/>
  <c r="D52" i="27"/>
  <c r="D54" i="27"/>
  <c r="D56" i="27"/>
  <c r="D58" i="27"/>
  <c r="D60" i="27"/>
  <c r="D62" i="27"/>
  <c r="D64" i="27"/>
  <c r="D66" i="27"/>
  <c r="D68" i="27"/>
  <c r="E16" i="27"/>
  <c r="F29" i="27"/>
  <c r="H36" i="27"/>
  <c r="H44" i="27"/>
  <c r="B47" i="27"/>
  <c r="D49" i="27"/>
  <c r="E51" i="27"/>
  <c r="E53" i="27"/>
  <c r="E55" i="27"/>
  <c r="E57" i="27"/>
  <c r="E59" i="27"/>
  <c r="E61" i="27"/>
  <c r="E63" i="27"/>
  <c r="E65" i="27"/>
  <c r="E67" i="27"/>
  <c r="E12" i="27"/>
  <c r="K29" i="27"/>
  <c r="D38" i="27"/>
  <c r="K45" i="27"/>
  <c r="H47" i="27"/>
  <c r="J49" i="27"/>
  <c r="B51" i="27"/>
  <c r="F52" i="27"/>
  <c r="J53" i="27"/>
  <c r="B55" i="27"/>
  <c r="F56" i="27"/>
  <c r="J57" i="27"/>
  <c r="B59" i="27"/>
  <c r="F60" i="27"/>
  <c r="J61" i="27"/>
  <c r="B63" i="27"/>
  <c r="F64" i="27"/>
  <c r="E8" i="27"/>
  <c r="K46" i="27"/>
  <c r="K52" i="27"/>
  <c r="C58" i="27"/>
  <c r="G63" i="27"/>
  <c r="C67" i="27"/>
  <c r="G69" i="27"/>
  <c r="K70" i="27"/>
  <c r="C72" i="27"/>
  <c r="G73" i="27"/>
  <c r="K74" i="27"/>
  <c r="C76" i="27"/>
  <c r="G77" i="27"/>
  <c r="K78" i="27"/>
  <c r="C80" i="27"/>
  <c r="G81" i="27"/>
  <c r="K82" i="27"/>
  <c r="B70" i="27"/>
  <c r="B74" i="27"/>
  <c r="B78" i="27"/>
  <c r="F82" i="27"/>
  <c r="H34" i="27"/>
  <c r="G50" i="27"/>
  <c r="K55" i="27"/>
  <c r="C61" i="27"/>
  <c r="B66" i="27"/>
  <c r="J68" i="27"/>
  <c r="H70" i="27"/>
  <c r="H72" i="27"/>
  <c r="H74" i="27"/>
  <c r="H76" i="27"/>
  <c r="H78" i="27"/>
  <c r="H80" i="27"/>
  <c r="H82" i="27"/>
  <c r="F46" i="27"/>
  <c r="G56" i="27"/>
  <c r="F66" i="27"/>
  <c r="F71" i="27"/>
  <c r="F75" i="27"/>
  <c r="F79" i="27"/>
  <c r="B83" i="27"/>
  <c r="J47" i="27"/>
  <c r="G53" i="27"/>
  <c r="K58" i="27"/>
  <c r="C64" i="27"/>
  <c r="G67" i="27"/>
  <c r="I69" i="27"/>
  <c r="I71" i="27"/>
  <c r="I73" i="27"/>
  <c r="I75" i="27"/>
  <c r="I77" i="27"/>
  <c r="I79" i="27"/>
  <c r="I81" i="27"/>
  <c r="I83" i="27"/>
  <c r="G52" i="27"/>
  <c r="C63" i="27"/>
  <c r="J69" i="27"/>
  <c r="J73" i="27"/>
  <c r="J77" i="27"/>
  <c r="J81" i="27"/>
  <c r="J4" i="27"/>
  <c r="B6" i="27"/>
  <c r="F7" i="27"/>
  <c r="J8" i="27"/>
  <c r="B10" i="27"/>
  <c r="F11" i="27"/>
  <c r="J12" i="27"/>
  <c r="B14" i="27"/>
  <c r="F15" i="27"/>
  <c r="J16" i="27"/>
  <c r="B18" i="27"/>
  <c r="F19" i="27"/>
  <c r="J20" i="27"/>
  <c r="B22" i="27"/>
  <c r="F23" i="27"/>
  <c r="J24" i="27"/>
  <c r="C5" i="27"/>
  <c r="G6" i="27"/>
  <c r="K7" i="27"/>
  <c r="C9" i="27"/>
  <c r="G10" i="27"/>
  <c r="K11" i="27"/>
  <c r="C13" i="27"/>
  <c r="G14" i="27"/>
  <c r="K15" i="27"/>
  <c r="C17" i="27"/>
  <c r="G18" i="27"/>
  <c r="K19" i="27"/>
  <c r="C21" i="27"/>
  <c r="G22" i="27"/>
  <c r="K23" i="27"/>
  <c r="C25" i="27"/>
  <c r="H4" i="27"/>
  <c r="H6" i="27"/>
  <c r="H8" i="27"/>
  <c r="H10" i="27"/>
  <c r="H12" i="27"/>
  <c r="H14" i="27"/>
  <c r="H16" i="27"/>
  <c r="H18" i="27"/>
  <c r="H20" i="27"/>
  <c r="H22" i="27"/>
  <c r="H24" i="27"/>
  <c r="H26" i="27"/>
  <c r="H28" i="27"/>
  <c r="H30" i="27"/>
  <c r="E7" i="27"/>
  <c r="E15" i="27"/>
  <c r="E23" i="27"/>
  <c r="K26" i="27"/>
  <c r="I28" i="27"/>
  <c r="K30" i="27"/>
  <c r="I32" i="27"/>
  <c r="I34" i="27"/>
  <c r="I36" i="27"/>
  <c r="I38" i="27"/>
  <c r="I40" i="27"/>
  <c r="I42" i="27"/>
  <c r="I44" i="27"/>
  <c r="I46" i="27"/>
  <c r="I48" i="27"/>
  <c r="I7" i="27"/>
  <c r="I15" i="27"/>
  <c r="I23" i="27"/>
  <c r="F27" i="27"/>
  <c r="C29" i="27"/>
  <c r="F31" i="27"/>
  <c r="J32" i="27"/>
  <c r="B34" i="27"/>
  <c r="F35" i="27"/>
  <c r="J36" i="27"/>
  <c r="B38" i="27"/>
  <c r="F39" i="27"/>
  <c r="J40" i="27"/>
  <c r="B42" i="27"/>
  <c r="F43" i="27"/>
  <c r="J44" i="27"/>
  <c r="E5" i="27"/>
  <c r="E13" i="27"/>
  <c r="E21" i="27"/>
  <c r="C26" i="27"/>
  <c r="F28" i="27"/>
  <c r="C30" i="27"/>
  <c r="K31" i="27"/>
  <c r="C33" i="27"/>
  <c r="G34" i="27"/>
  <c r="K35" i="27"/>
  <c r="C37" i="27"/>
  <c r="G38" i="27"/>
  <c r="K39" i="27"/>
  <c r="C41" i="27"/>
  <c r="G42" i="27"/>
  <c r="K43" i="27"/>
  <c r="C45" i="27"/>
  <c r="F25" i="27"/>
  <c r="H33" i="27"/>
  <c r="H41" i="27"/>
  <c r="G46" i="27"/>
  <c r="J48" i="27"/>
  <c r="H50" i="27"/>
  <c r="H52" i="27"/>
  <c r="H54" i="27"/>
  <c r="H56" i="27"/>
  <c r="H58" i="27"/>
  <c r="H60" i="27"/>
  <c r="H62" i="27"/>
  <c r="H64" i="27"/>
  <c r="H66" i="27"/>
  <c r="H68" i="27"/>
  <c r="I21" i="27"/>
  <c r="C31" i="27"/>
  <c r="D39" i="27"/>
  <c r="H45" i="27"/>
  <c r="G47" i="27"/>
  <c r="I49" i="27"/>
  <c r="I51" i="27"/>
  <c r="I53" i="27"/>
  <c r="I55" i="27"/>
  <c r="I57" i="27"/>
  <c r="I59" i="27"/>
  <c r="I61" i="27"/>
  <c r="I63" i="27"/>
  <c r="I65" i="27"/>
  <c r="I67" i="27"/>
  <c r="I17" i="27"/>
  <c r="H31" i="27"/>
  <c r="H39" i="27"/>
  <c r="D46" i="27"/>
  <c r="B48" i="27"/>
  <c r="B50" i="27"/>
  <c r="F51" i="27"/>
  <c r="J52" i="27"/>
  <c r="B54" i="27"/>
  <c r="F55" i="27"/>
  <c r="J56" i="27"/>
  <c r="B58" i="27"/>
  <c r="F59" i="27"/>
  <c r="J60" i="27"/>
  <c r="B62" i="27"/>
  <c r="F63" i="27"/>
  <c r="J64" i="27"/>
  <c r="J26" i="27"/>
  <c r="H48" i="27"/>
  <c r="C54" i="27"/>
  <c r="G59" i="27"/>
  <c r="K64" i="27"/>
  <c r="K67" i="27"/>
  <c r="K69" i="27"/>
  <c r="C71" i="27"/>
  <c r="G72" i="27"/>
  <c r="K73" i="27"/>
  <c r="C75" i="27"/>
  <c r="G76" i="27"/>
  <c r="K77" i="27"/>
  <c r="C79" i="27"/>
  <c r="G80" i="27"/>
  <c r="K81" i="27"/>
  <c r="C83" i="27"/>
  <c r="B71" i="27"/>
  <c r="B75" i="27"/>
  <c r="B79" i="27"/>
  <c r="F83" i="27"/>
  <c r="D45" i="27"/>
  <c r="K51" i="27"/>
  <c r="C57" i="27"/>
  <c r="G62" i="27"/>
  <c r="J66" i="27"/>
  <c r="C69" i="27"/>
  <c r="D71" i="27"/>
  <c r="D73" i="27"/>
  <c r="D75" i="27"/>
  <c r="D77" i="27"/>
  <c r="D79" i="27"/>
  <c r="D81" i="27"/>
  <c r="D83" i="27"/>
  <c r="K49" i="27"/>
  <c r="C59" i="27"/>
  <c r="J67" i="27"/>
  <c r="F72" i="27"/>
  <c r="F76" i="27"/>
  <c r="F80" i="27"/>
  <c r="G49" i="27"/>
  <c r="K54" i="27"/>
  <c r="C60" i="27"/>
  <c r="G65" i="27"/>
  <c r="C68" i="27"/>
  <c r="E70" i="27"/>
  <c r="E72" i="27"/>
  <c r="E74" i="27"/>
  <c r="E76" i="27"/>
  <c r="E78" i="27"/>
  <c r="E80" i="27"/>
  <c r="E82" i="27"/>
  <c r="E24" i="27"/>
  <c r="C55" i="27"/>
  <c r="J65" i="27"/>
  <c r="J70" i="27"/>
  <c r="J74" i="27"/>
  <c r="J78" i="27"/>
  <c r="J82" i="27"/>
  <c r="B5" i="27"/>
  <c r="F6" i="27"/>
  <c r="J7" i="27"/>
  <c r="B9" i="27"/>
  <c r="F10" i="27"/>
  <c r="J11" i="27"/>
  <c r="B13" i="27"/>
  <c r="F14" i="27"/>
  <c r="J15" i="27"/>
  <c r="B17" i="27"/>
  <c r="F18" i="27"/>
  <c r="J19" i="27"/>
  <c r="B21" i="27"/>
  <c r="F22" i="27"/>
  <c r="J23" i="27"/>
  <c r="B25" i="27"/>
  <c r="C4" i="27"/>
  <c r="G5" i="27"/>
  <c r="K6" i="27"/>
  <c r="C8" i="27"/>
  <c r="G9" i="27"/>
  <c r="K10" i="27"/>
  <c r="C12" i="27"/>
  <c r="G13" i="27"/>
  <c r="K14" i="27"/>
  <c r="C16" i="27"/>
  <c r="G17" i="27"/>
  <c r="K18" i="27"/>
  <c r="C20" i="27"/>
  <c r="G21" i="27"/>
  <c r="K22" i="27"/>
  <c r="C24" i="27"/>
  <c r="D5" i="27"/>
  <c r="D7" i="27"/>
  <c r="D9" i="27"/>
  <c r="D11" i="27"/>
  <c r="D13" i="27"/>
  <c r="D15" i="27"/>
  <c r="D17" i="27"/>
  <c r="D19" i="27"/>
  <c r="D21" i="27"/>
  <c r="D23" i="27"/>
  <c r="D25" i="27"/>
  <c r="D27" i="27"/>
  <c r="D29" i="27"/>
  <c r="D31" i="27"/>
  <c r="I8" i="27"/>
  <c r="I16" i="27"/>
  <c r="I24" i="27"/>
  <c r="E27" i="27"/>
  <c r="B29" i="27"/>
  <c r="E31" i="27"/>
  <c r="E33" i="27"/>
  <c r="E35" i="27"/>
  <c r="E37" i="27"/>
  <c r="E39" i="27"/>
  <c r="E41" i="27"/>
  <c r="E43" i="27"/>
  <c r="E45" i="27"/>
  <c r="E47" i="27"/>
  <c r="E49" i="27"/>
  <c r="E10" i="27"/>
  <c r="E18" i="27"/>
  <c r="I25" i="27"/>
  <c r="K27" i="27"/>
  <c r="I29" i="27"/>
  <c r="M29" i="27" s="1"/>
  <c r="J31" i="27"/>
  <c r="B33" i="27"/>
  <c r="F34" i="27"/>
  <c r="J35" i="27"/>
  <c r="B37" i="27"/>
  <c r="F38" i="27"/>
  <c r="J39" i="27"/>
  <c r="B41" i="27"/>
  <c r="F42" i="27"/>
  <c r="J43" i="27"/>
  <c r="B45" i="27"/>
  <c r="I6" i="27"/>
  <c r="I14" i="27"/>
  <c r="I22" i="27"/>
  <c r="I26" i="27"/>
  <c r="K28" i="27"/>
  <c r="I30" i="27"/>
  <c r="C32" i="27"/>
  <c r="G33" i="27"/>
  <c r="K34" i="27"/>
  <c r="C36" i="27"/>
  <c r="G37" i="27"/>
  <c r="K38" i="27"/>
  <c r="C40" i="27"/>
  <c r="G41" i="27"/>
  <c r="K42" i="27"/>
  <c r="C44" i="27"/>
  <c r="E4" i="27"/>
  <c r="C27" i="27"/>
  <c r="D36" i="27"/>
  <c r="D44" i="27"/>
  <c r="F47" i="27"/>
  <c r="C49" i="27"/>
  <c r="D51" i="27"/>
  <c r="D53" i="27"/>
  <c r="D55" i="27"/>
  <c r="D57" i="27"/>
  <c r="D59" i="27"/>
  <c r="D61" i="27"/>
  <c r="D63" i="27"/>
  <c r="D65" i="27"/>
  <c r="D67" i="27"/>
  <c r="D69" i="27"/>
  <c r="K25" i="27"/>
  <c r="H32" i="27"/>
  <c r="H40" i="27"/>
  <c r="C46" i="27"/>
  <c r="F48" i="27"/>
  <c r="E50" i="27"/>
  <c r="E52" i="27"/>
  <c r="E54" i="27"/>
  <c r="E56" i="27"/>
  <c r="E58" i="27"/>
  <c r="E60" i="27"/>
  <c r="E62" i="27"/>
  <c r="E64" i="27"/>
  <c r="E66" i="27"/>
  <c r="E68" i="27"/>
  <c r="E26" i="27"/>
  <c r="D34" i="27"/>
  <c r="D42" i="27"/>
  <c r="J46" i="27"/>
  <c r="G48" i="27"/>
  <c r="F50" i="27"/>
  <c r="J51" i="27"/>
  <c r="B53" i="27"/>
  <c r="F54" i="27"/>
  <c r="J55" i="27"/>
  <c r="B57" i="27"/>
  <c r="F58" i="27"/>
  <c r="J59" i="27"/>
  <c r="B61" i="27"/>
  <c r="F62" i="27"/>
  <c r="J63" i="27"/>
  <c r="B65" i="27"/>
  <c r="D33" i="27"/>
  <c r="C50" i="27"/>
  <c r="G55" i="27"/>
  <c r="K60" i="27"/>
  <c r="K65" i="27"/>
  <c r="G68" i="27"/>
  <c r="C70" i="27"/>
  <c r="G71" i="27"/>
  <c r="K72" i="27"/>
  <c r="C74" i="27"/>
  <c r="G75" i="27"/>
  <c r="K76" i="27"/>
  <c r="C78" i="27"/>
  <c r="G79" i="27"/>
  <c r="K80" i="27"/>
  <c r="C82" i="27"/>
  <c r="G83" i="27"/>
  <c r="B72" i="27"/>
  <c r="B76" i="27"/>
  <c r="B80" i="27"/>
  <c r="I13" i="27"/>
  <c r="D47" i="27"/>
  <c r="C53" i="27"/>
  <c r="G58" i="27"/>
  <c r="K63" i="27"/>
  <c r="F67" i="27"/>
  <c r="H69" i="27"/>
  <c r="H71" i="27"/>
  <c r="H73" i="27"/>
  <c r="H75" i="27"/>
  <c r="H77" i="27"/>
  <c r="H79" i="27"/>
  <c r="H81" i="27"/>
  <c r="H83" i="27"/>
  <c r="C51" i="27"/>
  <c r="K61" i="27"/>
  <c r="F69" i="27"/>
  <c r="F73" i="27"/>
  <c r="F77" i="27"/>
  <c r="F81" i="27"/>
  <c r="E30" i="27"/>
  <c r="K50" i="27"/>
  <c r="C56" i="27"/>
  <c r="G61" i="27"/>
  <c r="C66" i="27"/>
  <c r="K68" i="27"/>
  <c r="I70" i="27"/>
  <c r="I72" i="27"/>
  <c r="I74" i="27"/>
  <c r="I76" i="27"/>
  <c r="I78" i="27"/>
  <c r="I80" i="27"/>
  <c r="I82" i="27"/>
  <c r="H42" i="27"/>
  <c r="K57" i="27"/>
  <c r="B67" i="27"/>
  <c r="J71" i="27"/>
  <c r="J75" i="27"/>
  <c r="J79" i="27"/>
  <c r="J83" i="27"/>
  <c r="B4" i="27"/>
  <c r="F5" i="27"/>
  <c r="J6" i="27"/>
  <c r="B8" i="27"/>
  <c r="F9" i="27"/>
  <c r="J10" i="27"/>
  <c r="B12" i="27"/>
  <c r="F13" i="27"/>
  <c r="J14" i="27"/>
  <c r="B16" i="27"/>
  <c r="F17" i="27"/>
  <c r="J18" i="27"/>
  <c r="B20" i="27"/>
  <c r="F21" i="27"/>
  <c r="J22" i="27"/>
  <c r="B24" i="27"/>
  <c r="G4" i="27"/>
  <c r="K5" i="27"/>
  <c r="C7" i="27"/>
  <c r="G8" i="27"/>
  <c r="K9" i="27"/>
  <c r="C11" i="27"/>
  <c r="G12" i="27"/>
  <c r="K13" i="27"/>
  <c r="C15" i="27"/>
  <c r="G16" i="27"/>
  <c r="K17" i="27"/>
  <c r="C19" i="27"/>
  <c r="G20" i="27"/>
  <c r="K21" i="27"/>
  <c r="C23" i="27"/>
  <c r="G24" i="27"/>
  <c r="H5" i="27"/>
  <c r="H7" i="27"/>
  <c r="H9" i="27"/>
  <c r="H11" i="27"/>
  <c r="H13" i="27"/>
  <c r="H15" i="27"/>
  <c r="H17" i="27"/>
  <c r="H19" i="27"/>
  <c r="H21" i="27"/>
  <c r="H23" i="27"/>
  <c r="H25" i="27"/>
  <c r="H27" i="27"/>
  <c r="H29" i="27"/>
  <c r="E11" i="27"/>
  <c r="E19" i="27"/>
  <c r="G25" i="27"/>
  <c r="J27" i="27"/>
  <c r="G29" i="27"/>
  <c r="I31" i="27"/>
  <c r="I33" i="27"/>
  <c r="I35" i="27"/>
  <c r="I37" i="27"/>
  <c r="I39" i="27"/>
  <c r="I41" i="27"/>
  <c r="I43" i="27"/>
  <c r="I45" i="27"/>
  <c r="M45" i="27" s="1"/>
  <c r="I47" i="27"/>
  <c r="I11" i="27"/>
  <c r="I19" i="27"/>
  <c r="B26" i="27"/>
  <c r="E28" i="27"/>
  <c r="B30" i="27"/>
  <c r="B32" i="27"/>
  <c r="F33" i="27"/>
  <c r="J34" i="27"/>
  <c r="B36" i="27"/>
  <c r="F37" i="27"/>
  <c r="J38" i="27"/>
  <c r="B40" i="27"/>
  <c r="F41" i="27"/>
  <c r="J42" i="27"/>
  <c r="B44" i="27"/>
  <c r="F45" i="27"/>
  <c r="E9" i="27"/>
  <c r="E17" i="27"/>
  <c r="E25" i="27"/>
  <c r="B27" i="27"/>
  <c r="E29" i="27"/>
  <c r="B31" i="27"/>
  <c r="G32" i="27"/>
  <c r="K33" i="27"/>
  <c r="C35" i="27"/>
  <c r="G36" i="27"/>
  <c r="K37" i="27"/>
  <c r="C39" i="27"/>
  <c r="G40" i="27"/>
  <c r="K41" i="27"/>
  <c r="C43" i="27"/>
  <c r="G44" i="27"/>
  <c r="I9" i="27"/>
  <c r="J30" i="27"/>
  <c r="H37" i="27"/>
  <c r="G45" i="27"/>
  <c r="K47" i="27"/>
  <c r="H49" i="27"/>
  <c r="H51" i="27"/>
  <c r="H53" i="27"/>
  <c r="H55" i="27"/>
  <c r="H57" i="27"/>
  <c r="H59" i="27"/>
  <c r="H61" i="27"/>
  <c r="H63" i="27"/>
  <c r="H65" i="27"/>
  <c r="H67" i="27"/>
  <c r="I5" i="27"/>
  <c r="I27" i="27"/>
  <c r="D35" i="27"/>
  <c r="D43" i="27"/>
  <c r="H46" i="27"/>
  <c r="K48" i="27"/>
  <c r="I50" i="27"/>
  <c r="I52" i="27"/>
  <c r="I54" i="27"/>
  <c r="I56" i="27"/>
  <c r="I58" i="27"/>
  <c r="I60" i="27"/>
  <c r="I62" i="27"/>
  <c r="I64" i="27"/>
  <c r="I66" i="27"/>
  <c r="I68" i="27"/>
  <c r="M68" i="27" s="1"/>
  <c r="B28" i="27"/>
  <c r="H35" i="27"/>
  <c r="H43" i="27"/>
  <c r="C47" i="27"/>
  <c r="F49" i="27"/>
  <c r="J50" i="27"/>
  <c r="B52" i="27"/>
  <c r="F53" i="27"/>
  <c r="J54" i="27"/>
  <c r="B56" i="27"/>
  <c r="F57" i="27"/>
  <c r="J58" i="27"/>
  <c r="B60" i="27"/>
  <c r="F61" i="27"/>
  <c r="J62" i="27"/>
  <c r="B64" i="27"/>
  <c r="F65" i="27"/>
  <c r="H38" i="27"/>
  <c r="G51" i="27"/>
  <c r="K56" i="27"/>
  <c r="C62" i="27"/>
  <c r="G66" i="27"/>
  <c r="B69" i="27"/>
  <c r="G70" i="27"/>
  <c r="K71" i="27"/>
  <c r="C73" i="27"/>
  <c r="G74" i="27"/>
  <c r="K75" i="27"/>
  <c r="C77" i="27"/>
  <c r="G78" i="27"/>
  <c r="K79" i="27"/>
  <c r="C81" i="27"/>
  <c r="G82" i="27"/>
  <c r="K83" i="27"/>
  <c r="B73" i="27"/>
  <c r="B77" i="27"/>
  <c r="B81" i="27"/>
  <c r="G28" i="27"/>
  <c r="B49" i="27"/>
  <c r="G54" i="27"/>
  <c r="K59" i="27"/>
  <c r="C65" i="27"/>
  <c r="B68" i="27"/>
  <c r="D70" i="27"/>
  <c r="D72" i="27"/>
  <c r="D74" i="27"/>
  <c r="D76" i="27"/>
  <c r="D78" i="27"/>
  <c r="D80" i="27"/>
  <c r="D82" i="27"/>
  <c r="D37" i="27"/>
  <c r="K53" i="27"/>
  <c r="G64" i="27"/>
  <c r="F70" i="27"/>
  <c r="F74" i="27"/>
  <c r="F78" i="27"/>
  <c r="B82" i="27"/>
  <c r="D41" i="27"/>
  <c r="C52" i="27"/>
  <c r="G57" i="27"/>
  <c r="K62" i="27"/>
  <c r="K66" i="27"/>
  <c r="E69" i="27"/>
  <c r="E71" i="27"/>
  <c r="E73" i="27"/>
  <c r="E75" i="27"/>
  <c r="E77" i="27"/>
  <c r="E79" i="27"/>
  <c r="E81" i="27"/>
  <c r="E83" i="27"/>
  <c r="C48" i="27"/>
  <c r="G60" i="27"/>
  <c r="F68" i="27"/>
  <c r="J72" i="27"/>
  <c r="J76" i="27"/>
  <c r="J80" i="27"/>
  <c r="J6" i="28"/>
  <c r="J7" i="28"/>
  <c r="O8" i="28"/>
  <c r="E10" i="28"/>
  <c r="E11" i="28"/>
  <c r="J12" i="28"/>
  <c r="J13" i="28"/>
  <c r="O14" i="28"/>
  <c r="E16" i="28"/>
  <c r="J17" i="28"/>
  <c r="O19" i="28"/>
  <c r="E21" i="28"/>
  <c r="E22" i="28"/>
  <c r="J23" i="28"/>
  <c r="J24" i="28"/>
  <c r="O25" i="28"/>
  <c r="O26" i="28"/>
  <c r="E28" i="28"/>
  <c r="J30" i="28"/>
  <c r="O31" i="28"/>
  <c r="O32" i="28"/>
  <c r="E34" i="28"/>
  <c r="E37" i="28"/>
  <c r="O39" i="28"/>
  <c r="J42" i="28"/>
  <c r="E45" i="28"/>
  <c r="O47" i="28"/>
  <c r="J49" i="28"/>
  <c r="J50" i="28"/>
  <c r="O52" i="28"/>
  <c r="O53" i="28"/>
  <c r="O54" i="28"/>
  <c r="O55" i="28"/>
  <c r="E58" i="28"/>
  <c r="E59" i="28"/>
  <c r="E60" i="28"/>
  <c r="J61" i="28"/>
  <c r="O62" i="28"/>
  <c r="E64" i="28"/>
  <c r="J65" i="28"/>
  <c r="O66" i="28"/>
  <c r="E68" i="28"/>
  <c r="J69" i="28"/>
  <c r="O70" i="28"/>
  <c r="E72" i="28"/>
  <c r="J73" i="28"/>
  <c r="O7" i="28"/>
  <c r="E9" i="28"/>
  <c r="J10" i="28"/>
  <c r="J11" i="28"/>
  <c r="O12" i="28"/>
  <c r="O13" i="28"/>
  <c r="E15" i="28"/>
  <c r="J16" i="28"/>
  <c r="O17" i="28"/>
  <c r="O18" i="28"/>
  <c r="E20" i="28"/>
  <c r="J22" i="28"/>
  <c r="O23" i="28"/>
  <c r="O24" i="28"/>
  <c r="E26" i="28"/>
  <c r="E27" i="28"/>
  <c r="J28" i="28"/>
  <c r="J29" i="28"/>
  <c r="O30" i="28"/>
  <c r="O6" i="28"/>
  <c r="E8" i="28"/>
  <c r="J9" i="28"/>
  <c r="O11" i="28"/>
  <c r="E13" i="28"/>
  <c r="E14" i="28"/>
  <c r="J15" i="28"/>
  <c r="O16" i="28"/>
  <c r="O9" i="28"/>
  <c r="J14" i="28"/>
  <c r="J18" i="28"/>
  <c r="O20" i="28"/>
  <c r="E23" i="28"/>
  <c r="J25" i="28"/>
  <c r="O27" i="28"/>
  <c r="E30" i="28"/>
  <c r="E32" i="28"/>
  <c r="O33" i="28"/>
  <c r="J35" i="28"/>
  <c r="O37" i="28"/>
  <c r="E39" i="28"/>
  <c r="J41" i="28"/>
  <c r="O42" i="28"/>
  <c r="O43" i="28"/>
  <c r="O44" i="28"/>
  <c r="E46" i="28"/>
  <c r="J48" i="28"/>
  <c r="O49" i="28"/>
  <c r="E51" i="28"/>
  <c r="J52" i="28"/>
  <c r="E54" i="28"/>
  <c r="J55" i="28"/>
  <c r="O56" i="28"/>
  <c r="E61" i="28"/>
  <c r="E63" i="28"/>
  <c r="O64" i="28"/>
  <c r="J66" i="28"/>
  <c r="J68" i="28"/>
  <c r="E70" i="28"/>
  <c r="O71" i="28"/>
  <c r="O73" i="28"/>
  <c r="E75" i="28"/>
  <c r="J76" i="28"/>
  <c r="O77" i="28"/>
  <c r="E79" i="28"/>
  <c r="J80" i="28"/>
  <c r="O81" i="28"/>
  <c r="E83" i="28"/>
  <c r="J84" i="28"/>
  <c r="O85" i="28"/>
  <c r="E87" i="28"/>
  <c r="J88" i="28"/>
  <c r="O89" i="28"/>
  <c r="E91" i="28"/>
  <c r="J92" i="28"/>
  <c r="O93" i="28"/>
  <c r="E95" i="28"/>
  <c r="J96" i="28"/>
  <c r="O97" i="28"/>
  <c r="E99" i="28"/>
  <c r="J100" i="28"/>
  <c r="O101" i="28"/>
  <c r="E103" i="28"/>
  <c r="J104" i="28"/>
  <c r="O105" i="28"/>
  <c r="E107" i="28"/>
  <c r="E109" i="28"/>
  <c r="E110" i="28"/>
  <c r="E111" i="28"/>
  <c r="J112" i="28"/>
  <c r="J113" i="28"/>
  <c r="O114" i="28"/>
  <c r="E116" i="28"/>
  <c r="J119" i="28"/>
  <c r="O120" i="28"/>
  <c r="E122" i="28"/>
  <c r="J124" i="28"/>
  <c r="O125" i="28"/>
  <c r="E127" i="28"/>
  <c r="E128" i="28"/>
  <c r="E129" i="28"/>
  <c r="E130" i="28"/>
  <c r="J132" i="28"/>
  <c r="J133" i="28"/>
  <c r="E136" i="28"/>
  <c r="J137" i="28"/>
  <c r="J138" i="28"/>
  <c r="O139" i="28"/>
  <c r="E141" i="28"/>
  <c r="J143" i="28"/>
  <c r="J144" i="28"/>
  <c r="J145" i="28"/>
  <c r="O147" i="28"/>
  <c r="O148" i="28"/>
  <c r="O149" i="28"/>
  <c r="O151" i="28"/>
  <c r="O152" i="28"/>
  <c r="J153" i="28"/>
  <c r="J154" i="28"/>
  <c r="J155" i="28"/>
  <c r="E156" i="28"/>
  <c r="E157" i="28"/>
  <c r="O160" i="28"/>
  <c r="J161" i="28"/>
  <c r="J162" i="28"/>
  <c r="J163" i="28"/>
  <c r="E165" i="28"/>
  <c r="E166" i="28"/>
  <c r="O167" i="28"/>
  <c r="O168" i="28"/>
  <c r="J170" i="28"/>
  <c r="J171" i="28"/>
  <c r="E173" i="28"/>
  <c r="E174" i="28"/>
  <c r="O175" i="28"/>
  <c r="E178" i="28"/>
  <c r="E179" i="28"/>
  <c r="E180" i="28"/>
  <c r="E181" i="28"/>
  <c r="J183" i="28"/>
  <c r="J184" i="28"/>
  <c r="J185" i="28"/>
  <c r="J186" i="28"/>
  <c r="O188" i="28"/>
  <c r="O189" i="28"/>
  <c r="O190" i="28"/>
  <c r="O191" i="28"/>
  <c r="E194" i="28"/>
  <c r="E195" i="28"/>
  <c r="E196" i="28"/>
  <c r="E197" i="28"/>
  <c r="J199" i="28"/>
  <c r="J200" i="28"/>
  <c r="J201" i="28"/>
  <c r="J202" i="28"/>
  <c r="J205" i="28"/>
  <c r="E207" i="28"/>
  <c r="O207" i="28"/>
  <c r="E6" i="28"/>
  <c r="O10" i="28"/>
  <c r="O15" i="28"/>
  <c r="E19" i="28"/>
  <c r="J21" i="28"/>
  <c r="J26" i="28"/>
  <c r="O28" i="28"/>
  <c r="E31" i="28"/>
  <c r="J32" i="28"/>
  <c r="J34" i="28"/>
  <c r="O35" i="28"/>
  <c r="O36" i="28"/>
  <c r="E38" i="28"/>
  <c r="J40" i="28"/>
  <c r="O41" i="28"/>
  <c r="E44" i="28"/>
  <c r="J45" i="28"/>
  <c r="J46" i="28"/>
  <c r="J47" i="28"/>
  <c r="O48" i="28"/>
  <c r="E50" i="28"/>
  <c r="J51" i="28"/>
  <c r="E57" i="28"/>
  <c r="J58" i="28"/>
  <c r="O59" i="28"/>
  <c r="O61" i="28"/>
  <c r="J63" i="28"/>
  <c r="E65" i="28"/>
  <c r="E67" i="28"/>
  <c r="O68" i="28"/>
  <c r="J70" i="28"/>
  <c r="J72" i="28"/>
  <c r="E74" i="28"/>
  <c r="J75" i="28"/>
  <c r="O76" i="28"/>
  <c r="E78" i="28"/>
  <c r="J79" i="28"/>
  <c r="O80" i="28"/>
  <c r="E82" i="28"/>
  <c r="J83" i="28"/>
  <c r="O84" i="28"/>
  <c r="E86" i="28"/>
  <c r="J87" i="28"/>
  <c r="O88" i="28"/>
  <c r="E90" i="28"/>
  <c r="J91" i="28"/>
  <c r="O92" i="28"/>
  <c r="E94" i="28"/>
  <c r="J95" i="28"/>
  <c r="O96" i="28"/>
  <c r="E98" i="28"/>
  <c r="J99" i="28"/>
  <c r="O100" i="28"/>
  <c r="E102" i="28"/>
  <c r="J103" i="28"/>
  <c r="O104" i="28"/>
  <c r="E106" i="28"/>
  <c r="J107" i="28"/>
  <c r="J108" i="28"/>
  <c r="J109" i="28"/>
  <c r="J110" i="28"/>
  <c r="J111" i="28"/>
  <c r="O112" i="28"/>
  <c r="O113" i="28"/>
  <c r="E115" i="28"/>
  <c r="J116" i="28"/>
  <c r="J117" i="28"/>
  <c r="J118" i="28"/>
  <c r="O119" i="28"/>
  <c r="E121" i="28"/>
  <c r="J122" i="28"/>
  <c r="J123" i="28"/>
  <c r="O124" i="28"/>
  <c r="E126" i="28"/>
  <c r="J128" i="28"/>
  <c r="J129" i="28"/>
  <c r="J130" i="28"/>
  <c r="J131" i="28"/>
  <c r="O133" i="28"/>
  <c r="J134" i="28"/>
  <c r="J135" i="28"/>
  <c r="J136" i="28"/>
  <c r="O137" i="28"/>
  <c r="O138" i="28"/>
  <c r="E140" i="28"/>
  <c r="J141" i="28"/>
  <c r="J142" i="28"/>
  <c r="O143" i="28"/>
  <c r="O144" i="28"/>
  <c r="O145" i="28"/>
  <c r="O146" i="28"/>
  <c r="E149" i="28"/>
  <c r="E150" i="28"/>
  <c r="O150" i="28"/>
  <c r="O153" i="28"/>
  <c r="J156" i="28"/>
  <c r="E158" i="28"/>
  <c r="O158" i="28"/>
  <c r="O159" i="28"/>
  <c r="O161" i="28"/>
  <c r="O162" i="28"/>
  <c r="J164" i="28"/>
  <c r="J165" i="28"/>
  <c r="E167" i="28"/>
  <c r="E168" i="28"/>
  <c r="O169" i="28"/>
  <c r="O170" i="28"/>
  <c r="J172" i="28"/>
  <c r="J173" i="28"/>
  <c r="E175" i="28"/>
  <c r="E176" i="28"/>
  <c r="E177" i="28"/>
  <c r="J179" i="28"/>
  <c r="J180" i="28"/>
  <c r="J181" i="28"/>
  <c r="J182" i="28"/>
  <c r="O184" i="28"/>
  <c r="O185" i="28"/>
  <c r="O186" i="28"/>
  <c r="O187" i="28"/>
  <c r="E190" i="28"/>
  <c r="E191" i="28"/>
  <c r="E192" i="28"/>
  <c r="E193" i="28"/>
  <c r="J195" i="28"/>
  <c r="E7" i="28"/>
  <c r="E12" i="28"/>
  <c r="E17" i="28"/>
  <c r="J19" i="28"/>
  <c r="O21" i="28"/>
  <c r="E24" i="28"/>
  <c r="E29" i="28"/>
  <c r="J31" i="28"/>
  <c r="E33" i="28"/>
  <c r="O34" i="28"/>
  <c r="E36" i="28"/>
  <c r="J37" i="28"/>
  <c r="J38" i="28"/>
  <c r="J39" i="28"/>
  <c r="O40" i="28"/>
  <c r="E43" i="28"/>
  <c r="J44" i="28"/>
  <c r="O46" i="28"/>
  <c r="E48" i="28"/>
  <c r="O51" i="28"/>
  <c r="E53" i="28"/>
  <c r="J54" i="28"/>
  <c r="E56" i="28"/>
  <c r="J57" i="28"/>
  <c r="O58" i="28"/>
  <c r="J60" i="28"/>
  <c r="E62" i="28"/>
  <c r="O63" i="28"/>
  <c r="O65" i="28"/>
  <c r="J67" i="28"/>
  <c r="E69" i="28"/>
  <c r="E71" i="28"/>
  <c r="O72" i="28"/>
  <c r="J74" i="28"/>
  <c r="O75" i="28"/>
  <c r="E77" i="28"/>
  <c r="J78" i="28"/>
  <c r="O79" i="28"/>
  <c r="E81" i="28"/>
  <c r="J82" i="28"/>
  <c r="O83" i="28"/>
  <c r="E85" i="28"/>
  <c r="J86" i="28"/>
  <c r="O87" i="28"/>
  <c r="E89" i="28"/>
  <c r="J90" i="28"/>
  <c r="O91" i="28"/>
  <c r="E93" i="28"/>
  <c r="J94" i="28"/>
  <c r="O95" i="28"/>
  <c r="E97" i="28"/>
  <c r="J98" i="28"/>
  <c r="O99" i="28"/>
  <c r="E101" i="28"/>
  <c r="J102" i="28"/>
  <c r="O103" i="28"/>
  <c r="E105" i="28"/>
  <c r="J106" i="28"/>
  <c r="O107" i="28"/>
  <c r="O110" i="28"/>
  <c r="O111" i="28"/>
  <c r="E113" i="28"/>
  <c r="E114" i="28"/>
  <c r="J115" i="28"/>
  <c r="O116" i="28"/>
  <c r="O117" i="28"/>
  <c r="O118" i="28"/>
  <c r="E120" i="28"/>
  <c r="J121" i="28"/>
  <c r="O122" i="28"/>
  <c r="O123" i="28"/>
  <c r="E125" i="28"/>
  <c r="J126" i="28"/>
  <c r="J127" i="28"/>
  <c r="O129" i="28"/>
  <c r="O130" i="28"/>
  <c r="O131" i="28"/>
  <c r="O132" i="28"/>
  <c r="O134" i="28"/>
  <c r="O136" i="28"/>
  <c r="E138" i="28"/>
  <c r="E139" i="28"/>
  <c r="J140" i="28"/>
  <c r="O141" i="28"/>
  <c r="O142" i="28"/>
  <c r="E145" i="28"/>
  <c r="E146" i="28"/>
  <c r="E147" i="28"/>
  <c r="E148" i="28"/>
  <c r="E151" i="28"/>
  <c r="E152" i="28"/>
  <c r="E153" i="28"/>
  <c r="E154" i="28"/>
  <c r="O154" i="28"/>
  <c r="O155" i="28"/>
  <c r="J8" i="28"/>
  <c r="E18" i="28"/>
  <c r="J20" i="28"/>
  <c r="O22" i="28"/>
  <c r="E25" i="28"/>
  <c r="J27" i="28"/>
  <c r="O29" i="28"/>
  <c r="J33" i="28"/>
  <c r="E35" i="28"/>
  <c r="J36" i="28"/>
  <c r="O38" i="28"/>
  <c r="E40" i="28"/>
  <c r="E41" i="28"/>
  <c r="E42" i="28"/>
  <c r="J43" i="28"/>
  <c r="O45" i="28"/>
  <c r="E47" i="28"/>
  <c r="E49" i="28"/>
  <c r="O50" i="28"/>
  <c r="E52" i="28"/>
  <c r="J53" i="28"/>
  <c r="E55" i="28"/>
  <c r="J56" i="28"/>
  <c r="O57" i="28"/>
  <c r="J59" i="28"/>
  <c r="O60" i="28"/>
  <c r="J62" i="28"/>
  <c r="J64" i="28"/>
  <c r="E66" i="28"/>
  <c r="O67" i="28"/>
  <c r="O69" i="28"/>
  <c r="J71" i="28"/>
  <c r="E73" i="28"/>
  <c r="O74" i="28"/>
  <c r="E76" i="28"/>
  <c r="J77" i="28"/>
  <c r="O78" i="28"/>
  <c r="E80" i="28"/>
  <c r="J81" i="28"/>
  <c r="O82" i="28"/>
  <c r="E84" i="28"/>
  <c r="J85" i="28"/>
  <c r="O86" i="28"/>
  <c r="E88" i="28"/>
  <c r="J89" i="28"/>
  <c r="O90" i="28"/>
  <c r="E92" i="28"/>
  <c r="J93" i="28"/>
  <c r="O94" i="28"/>
  <c r="E96" i="28"/>
  <c r="J97" i="28"/>
  <c r="O98" i="28"/>
  <c r="E100" i="28"/>
  <c r="J101" i="28"/>
  <c r="O102" i="28"/>
  <c r="E104" i="28"/>
  <c r="J105" i="28"/>
  <c r="O106" i="28"/>
  <c r="E108" i="28"/>
  <c r="O108" i="28"/>
  <c r="O109" i="28"/>
  <c r="E112" i="28"/>
  <c r="J114" i="28"/>
  <c r="O115" i="28"/>
  <c r="E117" i="28"/>
  <c r="E118" i="28"/>
  <c r="E119" i="28"/>
  <c r="J120" i="28"/>
  <c r="O121" i="28"/>
  <c r="E123" i="28"/>
  <c r="E124" i="28"/>
  <c r="J125" i="28"/>
  <c r="O126" i="28"/>
  <c r="O127" i="28"/>
  <c r="O128" i="28"/>
  <c r="E131" i="28"/>
  <c r="E132" i="28"/>
  <c r="E133" i="28"/>
  <c r="E134" i="28"/>
  <c r="E135" i="28"/>
  <c r="O135" i="28"/>
  <c r="E137" i="28"/>
  <c r="J139" i="28"/>
  <c r="O140" i="28"/>
  <c r="E142" i="28"/>
  <c r="E143" i="28"/>
  <c r="E144" i="28"/>
  <c r="J146" i="28"/>
  <c r="J147" i="28"/>
  <c r="J148" i="28"/>
  <c r="J149" i="28"/>
  <c r="J150" i="28"/>
  <c r="J151" i="28"/>
  <c r="J152" i="28"/>
  <c r="E155" i="28"/>
  <c r="O157" i="28"/>
  <c r="J158" i="28"/>
  <c r="J159" i="28"/>
  <c r="J160" i="28"/>
  <c r="E163" i="28"/>
  <c r="E164" i="28"/>
  <c r="O165" i="28"/>
  <c r="O166" i="28"/>
  <c r="J168" i="28"/>
  <c r="J169" i="28"/>
  <c r="E171" i="28"/>
  <c r="E172" i="28"/>
  <c r="O173" i="28"/>
  <c r="O174" i="28"/>
  <c r="O176" i="28"/>
  <c r="O177" i="28"/>
  <c r="O178" i="28"/>
  <c r="O179" i="28"/>
  <c r="E182" i="28"/>
  <c r="E183" i="28"/>
  <c r="E184" i="28"/>
  <c r="E185" i="28"/>
  <c r="J187" i="28"/>
  <c r="J188" i="28"/>
  <c r="J189" i="28"/>
  <c r="J190" i="28"/>
  <c r="O192" i="28"/>
  <c r="O193" i="28"/>
  <c r="O194" i="28"/>
  <c r="O195" i="28"/>
  <c r="E198" i="28"/>
  <c r="E199" i="28"/>
  <c r="E200" i="28"/>
  <c r="E201" i="28"/>
  <c r="J203" i="28"/>
  <c r="J204" i="28"/>
  <c r="E205" i="28"/>
  <c r="E206" i="28"/>
  <c r="O206" i="28"/>
  <c r="J208" i="28"/>
  <c r="E209" i="28"/>
  <c r="J211" i="28"/>
  <c r="E162" i="28"/>
  <c r="E169" i="28"/>
  <c r="O172" i="28"/>
  <c r="J176" i="28"/>
  <c r="O180" i="28"/>
  <c r="E189" i="28"/>
  <c r="J193" i="28"/>
  <c r="O196" i="28"/>
  <c r="O198" i="28"/>
  <c r="E203" i="28"/>
  <c r="E208" i="28"/>
  <c r="E212" i="28"/>
  <c r="O213" i="28"/>
  <c r="J214" i="28"/>
  <c r="O216" i="28"/>
  <c r="J217" i="28"/>
  <c r="E219" i="28"/>
  <c r="O219" i="28"/>
  <c r="E221" i="28"/>
  <c r="J223" i="28"/>
  <c r="E226" i="28"/>
  <c r="O226" i="28"/>
  <c r="E228" i="28"/>
  <c r="O228" i="28"/>
  <c r="J229" i="28"/>
  <c r="E232" i="28"/>
  <c r="O232" i="28"/>
  <c r="E235" i="28"/>
  <c r="O235" i="28"/>
  <c r="O236" i="28"/>
  <c r="O237" i="28"/>
  <c r="E239" i="28"/>
  <c r="E240" i="28"/>
  <c r="O240" i="28"/>
  <c r="E243" i="28"/>
  <c r="O243" i="28"/>
  <c r="J245" i="28"/>
  <c r="E246" i="28"/>
  <c r="J248" i="28"/>
  <c r="E249" i="28"/>
  <c r="O250" i="28"/>
  <c r="J251" i="28"/>
  <c r="O253" i="28"/>
  <c r="J254" i="28"/>
  <c r="E256" i="28"/>
  <c r="O256" i="28"/>
  <c r="E259" i="28"/>
  <c r="O259" i="28"/>
  <c r="J261" i="28"/>
  <c r="E262" i="28"/>
  <c r="J264" i="28"/>
  <c r="E265" i="28"/>
  <c r="O266" i="28"/>
  <c r="J267" i="28"/>
  <c r="O269" i="28"/>
  <c r="J270" i="28"/>
  <c r="E272" i="28"/>
  <c r="O272" i="28"/>
  <c r="E275" i="28"/>
  <c r="O275" i="28"/>
  <c r="J277" i="28"/>
  <c r="E278" i="28"/>
  <c r="J280" i="28"/>
  <c r="E281" i="28"/>
  <c r="O282" i="28"/>
  <c r="J283" i="28"/>
  <c r="O285" i="28"/>
  <c r="J286" i="28"/>
  <c r="E288" i="28"/>
  <c r="O288" i="28"/>
  <c r="E291" i="28"/>
  <c r="O291" i="28"/>
  <c r="J293" i="28"/>
  <c r="E294" i="28"/>
  <c r="J296" i="28"/>
  <c r="E297" i="28"/>
  <c r="O298" i="28"/>
  <c r="J299" i="28"/>
  <c r="O301" i="28"/>
  <c r="J302" i="28"/>
  <c r="E304" i="28"/>
  <c r="O304" i="28"/>
  <c r="E307" i="28"/>
  <c r="O307" i="28"/>
  <c r="J309" i="28"/>
  <c r="E310" i="28"/>
  <c r="J312" i="28"/>
  <c r="E313" i="28"/>
  <c r="O314" i="28"/>
  <c r="J315" i="28"/>
  <c r="O317" i="28"/>
  <c r="J318" i="28"/>
  <c r="E319" i="28"/>
  <c r="O319" i="28"/>
  <c r="J321" i="28"/>
  <c r="E322" i="28"/>
  <c r="J323" i="28"/>
  <c r="O325" i="28"/>
  <c r="J326" i="28"/>
  <c r="E327" i="28"/>
  <c r="O327" i="28"/>
  <c r="J329" i="28"/>
  <c r="O330" i="28"/>
  <c r="E332" i="28"/>
  <c r="J334" i="28"/>
  <c r="J337" i="28"/>
  <c r="E338" i="28"/>
  <c r="E339" i="28"/>
  <c r="O340" i="28"/>
  <c r="J341" i="28"/>
  <c r="O343" i="28"/>
  <c r="J344" i="28"/>
  <c r="E346" i="28"/>
  <c r="O346" i="28"/>
  <c r="E349" i="28"/>
  <c r="O349" i="28"/>
  <c r="J351" i="28"/>
  <c r="E352" i="28"/>
  <c r="J354" i="28"/>
  <c r="E355" i="28"/>
  <c r="O356" i="28"/>
  <c r="J357" i="28"/>
  <c r="O359" i="28"/>
  <c r="E159" i="28"/>
  <c r="J166" i="28"/>
  <c r="E170" i="28"/>
  <c r="J177" i="28"/>
  <c r="O181" i="28"/>
  <c r="E186" i="28"/>
  <c r="J194" i="28"/>
  <c r="J197" i="28"/>
  <c r="O201" i="28"/>
  <c r="O203" i="28"/>
  <c r="O205" i="28"/>
  <c r="J209" i="28"/>
  <c r="J210" i="28"/>
  <c r="J212" i="28"/>
  <c r="E213" i="28"/>
  <c r="J215" i="28"/>
  <c r="E216" i="28"/>
  <c r="O217" i="28"/>
  <c r="J218" i="28"/>
  <c r="E222" i="28"/>
  <c r="O222" i="28"/>
  <c r="E224" i="28"/>
  <c r="O224" i="28"/>
  <c r="J225" i="28"/>
  <c r="E227" i="28"/>
  <c r="J228" i="28"/>
  <c r="O229" i="28"/>
  <c r="J230" i="28"/>
  <c r="J231" i="28"/>
  <c r="J232" i="28"/>
  <c r="E233" i="28"/>
  <c r="E234" i="28"/>
  <c r="E236" i="28"/>
  <c r="E237" i="28"/>
  <c r="E238" i="28"/>
  <c r="J239" i="28"/>
  <c r="O241" i="28"/>
  <c r="J242" i="28"/>
  <c r="E244" i="28"/>
  <c r="O244" i="28"/>
  <c r="E247" i="28"/>
  <c r="O247" i="28"/>
  <c r="J249" i="28"/>
  <c r="E250" i="28"/>
  <c r="J252" i="28"/>
  <c r="E253" i="28"/>
  <c r="O254" i="28"/>
  <c r="J255" i="28"/>
  <c r="O257" i="28"/>
  <c r="J258" i="28"/>
  <c r="E260" i="28"/>
  <c r="O260" i="28"/>
  <c r="E263" i="28"/>
  <c r="O263" i="28"/>
  <c r="J265" i="28"/>
  <c r="E266" i="28"/>
  <c r="J268" i="28"/>
  <c r="E269" i="28"/>
  <c r="O270" i="28"/>
  <c r="J271" i="28"/>
  <c r="O273" i="28"/>
  <c r="J274" i="28"/>
  <c r="E276" i="28"/>
  <c r="O276" i="28"/>
  <c r="E279" i="28"/>
  <c r="O279" i="28"/>
  <c r="J281" i="28"/>
  <c r="E282" i="28"/>
  <c r="J284" i="28"/>
  <c r="E285" i="28"/>
  <c r="O286" i="28"/>
  <c r="J287" i="28"/>
  <c r="O289" i="28"/>
  <c r="J290" i="28"/>
  <c r="E292" i="28"/>
  <c r="O292" i="28"/>
  <c r="E295" i="28"/>
  <c r="O295" i="28"/>
  <c r="J297" i="28"/>
  <c r="E298" i="28"/>
  <c r="J300" i="28"/>
  <c r="E301" i="28"/>
  <c r="O302" i="28"/>
  <c r="J303" i="28"/>
  <c r="O305" i="28"/>
  <c r="J306" i="28"/>
  <c r="E308" i="28"/>
  <c r="O308" i="28"/>
  <c r="E311" i="28"/>
  <c r="O311" i="28"/>
  <c r="J313" i="28"/>
  <c r="E314" i="28"/>
  <c r="J316" i="28"/>
  <c r="E317" i="28"/>
  <c r="O318" i="28"/>
  <c r="E320" i="28"/>
  <c r="O320" i="28"/>
  <c r="J324" i="28"/>
  <c r="E325" i="28"/>
  <c r="O326" i="28"/>
  <c r="E328" i="28"/>
  <c r="O328" i="28"/>
  <c r="E330" i="28"/>
  <c r="J331" i="28"/>
  <c r="O332" i="28"/>
  <c r="O334" i="28"/>
  <c r="J335" i="28"/>
  <c r="J336" i="28"/>
  <c r="J338" i="28"/>
  <c r="J339" i="28"/>
  <c r="E340" i="28"/>
  <c r="J342" i="28"/>
  <c r="E343" i="28"/>
  <c r="O344" i="28"/>
  <c r="J345" i="28"/>
  <c r="O347" i="28"/>
  <c r="J348" i="28"/>
  <c r="E350" i="28"/>
  <c r="O350" i="28"/>
  <c r="E353" i="28"/>
  <c r="O353" i="28"/>
  <c r="J355" i="28"/>
  <c r="E356" i="28"/>
  <c r="J358" i="28"/>
  <c r="E359" i="28"/>
  <c r="O360" i="28"/>
  <c r="J361" i="28"/>
  <c r="O363" i="28"/>
  <c r="O156" i="28"/>
  <c r="E160" i="28"/>
  <c r="O163" i="28"/>
  <c r="J167" i="28"/>
  <c r="J174" i="28"/>
  <c r="J178" i="28"/>
  <c r="O182" i="28"/>
  <c r="E187" i="28"/>
  <c r="J191" i="28"/>
  <c r="O197" i="28"/>
  <c r="O199" i="28"/>
  <c r="E202" i="28"/>
  <c r="E204" i="28"/>
  <c r="J207" i="28"/>
  <c r="O208" i="28"/>
  <c r="O209" i="28"/>
  <c r="O210" i="28"/>
  <c r="O211" i="28"/>
  <c r="E214" i="28"/>
  <c r="O214" i="28"/>
  <c r="J216" i="28"/>
  <c r="E217" i="28"/>
  <c r="J219" i="28"/>
  <c r="E220" i="28"/>
  <c r="O220" i="28"/>
  <c r="J221" i="28"/>
  <c r="E223" i="28"/>
  <c r="J224" i="28"/>
  <c r="O225" i="28"/>
  <c r="J226" i="28"/>
  <c r="O227" i="28"/>
  <c r="E229" i="28"/>
  <c r="O230" i="28"/>
  <c r="J233" i="28"/>
  <c r="J234" i="28"/>
  <c r="J235" i="28"/>
  <c r="J236" i="28"/>
  <c r="J237" i="28"/>
  <c r="J238" i="28"/>
  <c r="J240" i="28"/>
  <c r="E241" i="28"/>
  <c r="O242" i="28"/>
  <c r="J243" i="28"/>
  <c r="O245" i="28"/>
  <c r="J246" i="28"/>
  <c r="E248" i="28"/>
  <c r="O248" i="28"/>
  <c r="E251" i="28"/>
  <c r="O251" i="28"/>
  <c r="J253" i="28"/>
  <c r="E254" i="28"/>
  <c r="J256" i="28"/>
  <c r="E257" i="28"/>
  <c r="O258" i="28"/>
  <c r="J259" i="28"/>
  <c r="O261" i="28"/>
  <c r="J262" i="28"/>
  <c r="E264" i="28"/>
  <c r="O264" i="28"/>
  <c r="E267" i="28"/>
  <c r="O267" i="28"/>
  <c r="J269" i="28"/>
  <c r="E270" i="28"/>
  <c r="J272" i="28"/>
  <c r="E273" i="28"/>
  <c r="O274" i="28"/>
  <c r="J275" i="28"/>
  <c r="O277" i="28"/>
  <c r="J278" i="28"/>
  <c r="E280" i="28"/>
  <c r="O280" i="28"/>
  <c r="E283" i="28"/>
  <c r="O283" i="28"/>
  <c r="J285" i="28"/>
  <c r="E286" i="28"/>
  <c r="J288" i="28"/>
  <c r="E289" i="28"/>
  <c r="O290" i="28"/>
  <c r="J291" i="28"/>
  <c r="O293" i="28"/>
  <c r="J294" i="28"/>
  <c r="E296" i="28"/>
  <c r="O296" i="28"/>
  <c r="E299" i="28"/>
  <c r="O299" i="28"/>
  <c r="J301" i="28"/>
  <c r="E302" i="28"/>
  <c r="J304" i="28"/>
  <c r="E305" i="28"/>
  <c r="O306" i="28"/>
  <c r="J307" i="28"/>
  <c r="O309" i="28"/>
  <c r="J310" i="28"/>
  <c r="E312" i="28"/>
  <c r="O312" i="28"/>
  <c r="E315" i="28"/>
  <c r="O315" i="28"/>
  <c r="J317" i="28"/>
  <c r="E318" i="28"/>
  <c r="J319" i="28"/>
  <c r="O321" i="28"/>
  <c r="J322" i="28"/>
  <c r="E323" i="28"/>
  <c r="O323" i="28"/>
  <c r="J325" i="28"/>
  <c r="E326" i="28"/>
  <c r="J157" i="28"/>
  <c r="E161" i="28"/>
  <c r="O164" i="28"/>
  <c r="O171" i="28"/>
  <c r="J175" i="28"/>
  <c r="O183" i="28"/>
  <c r="E188" i="28"/>
  <c r="J192" i="28"/>
  <c r="J196" i="28"/>
  <c r="J198" i="28"/>
  <c r="O200" i="28"/>
  <c r="O202" i="28"/>
  <c r="O204" i="28"/>
  <c r="J206" i="28"/>
  <c r="E210" i="28"/>
  <c r="E211" i="28"/>
  <c r="O212" i="28"/>
  <c r="J213" i="28"/>
  <c r="E215" i="28"/>
  <c r="O215" i="28"/>
  <c r="E218" i="28"/>
  <c r="O218" i="28"/>
  <c r="J220" i="28"/>
  <c r="O221" i="28"/>
  <c r="J222" i="28"/>
  <c r="O223" i="28"/>
  <c r="E225" i="28"/>
  <c r="J227" i="28"/>
  <c r="E230" i="28"/>
  <c r="E231" i="28"/>
  <c r="O231" i="28"/>
  <c r="O233" i="28"/>
  <c r="O234" i="28"/>
  <c r="O238" i="28"/>
  <c r="O239" i="28"/>
  <c r="J241" i="28"/>
  <c r="E242" i="28"/>
  <c r="J244" i="28"/>
  <c r="E245" i="28"/>
  <c r="O246" i="28"/>
  <c r="J247" i="28"/>
  <c r="O249" i="28"/>
  <c r="J250" i="28"/>
  <c r="E252" i="28"/>
  <c r="O252" i="28"/>
  <c r="E255" i="28"/>
  <c r="O255" i="28"/>
  <c r="J257" i="28"/>
  <c r="E258" i="28"/>
  <c r="J260" i="28"/>
  <c r="E261" i="28"/>
  <c r="O262" i="28"/>
  <c r="J263" i="28"/>
  <c r="O265" i="28"/>
  <c r="J266" i="28"/>
  <c r="E268" i="28"/>
  <c r="O268" i="28"/>
  <c r="E271" i="28"/>
  <c r="O271" i="28"/>
  <c r="J273" i="28"/>
  <c r="E274" i="28"/>
  <c r="J276" i="28"/>
  <c r="E277" i="28"/>
  <c r="O278" i="28"/>
  <c r="J279" i="28"/>
  <c r="O281" i="28"/>
  <c r="O284" i="28"/>
  <c r="O287" i="28"/>
  <c r="E300" i="28"/>
  <c r="E303" i="28"/>
  <c r="E306" i="28"/>
  <c r="E309" i="28"/>
  <c r="E321" i="28"/>
  <c r="E324" i="28"/>
  <c r="O333" i="28"/>
  <c r="O335" i="28"/>
  <c r="O337" i="28"/>
  <c r="E341" i="28"/>
  <c r="E344" i="28"/>
  <c r="E347" i="28"/>
  <c r="O348" i="28"/>
  <c r="O351" i="28"/>
  <c r="O354" i="28"/>
  <c r="O357" i="28"/>
  <c r="J359" i="28"/>
  <c r="J360" i="28"/>
  <c r="J364" i="28"/>
  <c r="E366" i="28"/>
  <c r="O366" i="28"/>
  <c r="E369" i="28"/>
  <c r="O369" i="28"/>
  <c r="J371" i="28"/>
  <c r="E372" i="28"/>
  <c r="J374" i="28"/>
  <c r="E375" i="28"/>
  <c r="O376" i="28"/>
  <c r="J377" i="28"/>
  <c r="O379" i="28"/>
  <c r="J380" i="28"/>
  <c r="E382" i="28"/>
  <c r="O382" i="28"/>
  <c r="E385" i="28"/>
  <c r="O385" i="28"/>
  <c r="J387" i="28"/>
  <c r="E388" i="28"/>
  <c r="J390" i="28"/>
  <c r="E391" i="28"/>
  <c r="O392" i="28"/>
  <c r="J393" i="28"/>
  <c r="O395" i="28"/>
  <c r="J396" i="28"/>
  <c r="E398" i="28"/>
  <c r="O398" i="28"/>
  <c r="E401" i="28"/>
  <c r="O401" i="28"/>
  <c r="J403" i="28"/>
  <c r="E404" i="28"/>
  <c r="E405" i="28"/>
  <c r="O405" i="28"/>
  <c r="O406" i="28"/>
  <c r="O407" i="28"/>
  <c r="O409" i="28"/>
  <c r="O410" i="28"/>
  <c r="E427" i="28"/>
  <c r="J428" i="28"/>
  <c r="E431" i="28"/>
  <c r="J432" i="28"/>
  <c r="E435" i="28"/>
  <c r="J436" i="28"/>
  <c r="E439" i="28"/>
  <c r="J440" i="28"/>
  <c r="O445" i="28"/>
  <c r="O451" i="28"/>
  <c r="O459" i="28"/>
  <c r="O467" i="28"/>
  <c r="J478" i="28"/>
  <c r="E481" i="28"/>
  <c r="J482" i="28"/>
  <c r="J486" i="28"/>
  <c r="E489" i="28"/>
  <c r="J490" i="28"/>
  <c r="J494" i="28"/>
  <c r="E497" i="28"/>
  <c r="J498" i="28"/>
  <c r="E4" i="28"/>
  <c r="O484" i="28"/>
  <c r="E490" i="28"/>
  <c r="O490" i="28"/>
  <c r="E496" i="28"/>
  <c r="O496" i="28"/>
  <c r="E500" i="28"/>
  <c r="J5" i="28"/>
  <c r="J282" i="28"/>
  <c r="O294" i="28"/>
  <c r="O297" i="28"/>
  <c r="O300" i="28"/>
  <c r="O303" i="28"/>
  <c r="E316" i="28"/>
  <c r="O324" i="28"/>
  <c r="J328" i="28"/>
  <c r="O329" i="28"/>
  <c r="E331" i="28"/>
  <c r="J332" i="28"/>
  <c r="E334" i="28"/>
  <c r="E336" i="28"/>
  <c r="O339" i="28"/>
  <c r="O342" i="28"/>
  <c r="O345" i="28"/>
  <c r="J347" i="28"/>
  <c r="J350" i="28"/>
  <c r="J353" i="28"/>
  <c r="J356" i="28"/>
  <c r="E358" i="28"/>
  <c r="O361" i="28"/>
  <c r="O362" i="28"/>
  <c r="O364" i="28"/>
  <c r="J365" i="28"/>
  <c r="O367" i="28"/>
  <c r="J368" i="28"/>
  <c r="E370" i="28"/>
  <c r="O370" i="28"/>
  <c r="E373" i="28"/>
  <c r="O373" i="28"/>
  <c r="J375" i="28"/>
  <c r="E376" i="28"/>
  <c r="J378" i="28"/>
  <c r="E379" i="28"/>
  <c r="O380" i="28"/>
  <c r="J381" i="28"/>
  <c r="O383" i="28"/>
  <c r="J384" i="28"/>
  <c r="E386" i="28"/>
  <c r="O386" i="28"/>
  <c r="E389" i="28"/>
  <c r="O389" i="28"/>
  <c r="J391" i="28"/>
  <c r="E392" i="28"/>
  <c r="J394" i="28"/>
  <c r="E395" i="28"/>
  <c r="O396" i="28"/>
  <c r="J397" i="28"/>
  <c r="O399" i="28"/>
  <c r="J400" i="28"/>
  <c r="E402" i="28"/>
  <c r="O402" i="28"/>
  <c r="E406" i="28"/>
  <c r="J408" i="28"/>
  <c r="J409" i="28"/>
  <c r="E410" i="28"/>
  <c r="O411" i="28"/>
  <c r="O412" i="28"/>
  <c r="E414" i="28"/>
  <c r="J415" i="28"/>
  <c r="O416" i="28"/>
  <c r="E418" i="28"/>
  <c r="J419" i="28"/>
  <c r="O420" i="28"/>
  <c r="E422" i="28"/>
  <c r="J423" i="28"/>
  <c r="O424" i="28"/>
  <c r="E426" i="28"/>
  <c r="J427" i="28"/>
  <c r="O428" i="28"/>
  <c r="E430" i="28"/>
  <c r="J431" i="28"/>
  <c r="O432" i="28"/>
  <c r="E434" i="28"/>
  <c r="J435" i="28"/>
  <c r="O436" i="28"/>
  <c r="E438" i="28"/>
  <c r="J439" i="28"/>
  <c r="O440" i="28"/>
  <c r="E442" i="28"/>
  <c r="J443" i="28"/>
  <c r="O444" i="28"/>
  <c r="E446" i="28"/>
  <c r="J447" i="28"/>
  <c r="O448" i="28"/>
  <c r="J449" i="28"/>
  <c r="E450" i="28"/>
  <c r="O450" i="28"/>
  <c r="J451" i="28"/>
  <c r="E452" i="28"/>
  <c r="O452" i="28"/>
  <c r="J453" i="28"/>
  <c r="E454" i="28"/>
  <c r="O454" i="28"/>
  <c r="J455" i="28"/>
  <c r="E456" i="28"/>
  <c r="O456" i="28"/>
  <c r="J457" i="28"/>
  <c r="E458" i="28"/>
  <c r="O458" i="28"/>
  <c r="J459" i="28"/>
  <c r="E460" i="28"/>
  <c r="O460" i="28"/>
  <c r="J461" i="28"/>
  <c r="E462" i="28"/>
  <c r="O462" i="28"/>
  <c r="J463" i="28"/>
  <c r="E464" i="28"/>
  <c r="O464" i="28"/>
  <c r="J465" i="28"/>
  <c r="E466" i="28"/>
  <c r="O466" i="28"/>
  <c r="J467" i="28"/>
  <c r="E468" i="28"/>
  <c r="O468" i="28"/>
  <c r="J469" i="28"/>
  <c r="E470" i="28"/>
  <c r="O470" i="28"/>
  <c r="J471" i="28"/>
  <c r="E472" i="28"/>
  <c r="O472" i="28"/>
  <c r="J473" i="28"/>
  <c r="E474" i="28"/>
  <c r="O474" i="28"/>
  <c r="J475" i="28"/>
  <c r="E476" i="28"/>
  <c r="O476" i="28"/>
  <c r="J477" i="28"/>
  <c r="E478" i="28"/>
  <c r="O478" i="28"/>
  <c r="J479" i="28"/>
  <c r="E480" i="28"/>
  <c r="O480" i="28"/>
  <c r="J481" i="28"/>
  <c r="E482" i="28"/>
  <c r="O482" i="28"/>
  <c r="J483" i="28"/>
  <c r="E486" i="28"/>
  <c r="O486" i="28"/>
  <c r="J491" i="28"/>
  <c r="E492" i="28"/>
  <c r="E494" i="28"/>
  <c r="O494" i="28"/>
  <c r="O498" i="28"/>
  <c r="J289" i="28"/>
  <c r="J292" i="28"/>
  <c r="J295" i="28"/>
  <c r="J298" i="28"/>
  <c r="O310" i="28"/>
  <c r="O313" i="28"/>
  <c r="O316" i="28"/>
  <c r="O322" i="28"/>
  <c r="J327" i="28"/>
  <c r="E333" i="28"/>
  <c r="O336" i="28"/>
  <c r="O338" i="28"/>
  <c r="O341" i="28"/>
  <c r="J343" i="28"/>
  <c r="J346" i="28"/>
  <c r="J349" i="28"/>
  <c r="J352" i="28"/>
  <c r="E354" i="28"/>
  <c r="E357" i="28"/>
  <c r="E360" i="28"/>
  <c r="E361" i="28"/>
  <c r="E362" i="28"/>
  <c r="E363" i="28"/>
  <c r="E364" i="28"/>
  <c r="J366" i="28"/>
  <c r="E367" i="28"/>
  <c r="O368" i="28"/>
  <c r="J369" i="28"/>
  <c r="O371" i="28"/>
  <c r="J372" i="28"/>
  <c r="E374" i="28"/>
  <c r="O374" i="28"/>
  <c r="E377" i="28"/>
  <c r="O377" i="28"/>
  <c r="J379" i="28"/>
  <c r="E380" i="28"/>
  <c r="J382" i="28"/>
  <c r="E383" i="28"/>
  <c r="O384" i="28"/>
  <c r="J385" i="28"/>
  <c r="O387" i="28"/>
  <c r="J388" i="28"/>
  <c r="E390" i="28"/>
  <c r="O390" i="28"/>
  <c r="E393" i="28"/>
  <c r="O393" i="28"/>
  <c r="J395" i="28"/>
  <c r="E396" i="28"/>
  <c r="J398" i="28"/>
  <c r="E399" i="28"/>
  <c r="O400" i="28"/>
  <c r="J401" i="28"/>
  <c r="O403" i="28"/>
  <c r="J404" i="28"/>
  <c r="J405" i="28"/>
  <c r="J406" i="28"/>
  <c r="E407" i="28"/>
  <c r="E408" i="28"/>
  <c r="O408" i="28"/>
  <c r="E411" i="28"/>
  <c r="E412" i="28"/>
  <c r="E413" i="28"/>
  <c r="J414" i="28"/>
  <c r="O415" i="28"/>
  <c r="E417" i="28"/>
  <c r="J418" i="28"/>
  <c r="O419" i="28"/>
  <c r="E421" i="28"/>
  <c r="J422" i="28"/>
  <c r="O423" i="28"/>
  <c r="E425" i="28"/>
  <c r="J426" i="28"/>
  <c r="O427" i="28"/>
  <c r="E429" i="28"/>
  <c r="J430" i="28"/>
  <c r="O431" i="28"/>
  <c r="E433" i="28"/>
  <c r="J434" i="28"/>
  <c r="O435" i="28"/>
  <c r="E437" i="28"/>
  <c r="J438" i="28"/>
  <c r="O439" i="28"/>
  <c r="E441" i="28"/>
  <c r="J442" i="28"/>
  <c r="O443" i="28"/>
  <c r="E445" i="28"/>
  <c r="J446" i="28"/>
  <c r="O447" i="28"/>
  <c r="O5" i="28"/>
  <c r="J4" i="28"/>
  <c r="E479" i="28"/>
  <c r="J480" i="28"/>
  <c r="E483" i="28"/>
  <c r="J484" i="28"/>
  <c r="E487" i="28"/>
  <c r="J488" i="28"/>
  <c r="O489" i="28"/>
  <c r="O493" i="28"/>
  <c r="E495" i="28"/>
  <c r="J496" i="28"/>
  <c r="O497" i="28"/>
  <c r="E499" i="28"/>
  <c r="J500" i="28"/>
  <c r="E5" i="28"/>
  <c r="J412" i="28"/>
  <c r="O413" i="28"/>
  <c r="O417" i="28"/>
  <c r="E419" i="28"/>
  <c r="J420" i="28"/>
  <c r="O421" i="28"/>
  <c r="O429" i="28"/>
  <c r="O437" i="28"/>
  <c r="E443" i="28"/>
  <c r="J444" i="28"/>
  <c r="E447" i="28"/>
  <c r="J448" i="28"/>
  <c r="E453" i="28"/>
  <c r="J454" i="28"/>
  <c r="E457" i="28"/>
  <c r="J458" i="28"/>
  <c r="E461" i="28"/>
  <c r="J462" i="28"/>
  <c r="E465" i="28"/>
  <c r="J466" i="28"/>
  <c r="E469" i="28"/>
  <c r="J470" i="28"/>
  <c r="E473" i="28"/>
  <c r="J474" i="28"/>
  <c r="O475" i="28"/>
  <c r="E485" i="28"/>
  <c r="O487" i="28"/>
  <c r="E493" i="28"/>
  <c r="O495" i="28"/>
  <c r="E484" i="28"/>
  <c r="J485" i="28"/>
  <c r="J487" i="28"/>
  <c r="J489" i="28"/>
  <c r="J493" i="28"/>
  <c r="J495" i="28"/>
  <c r="J497" i="28"/>
  <c r="O500" i="28"/>
  <c r="E284" i="28"/>
  <c r="E287" i="28"/>
  <c r="E290" i="28"/>
  <c r="E293" i="28"/>
  <c r="J305" i="28"/>
  <c r="J308" i="28"/>
  <c r="J311" i="28"/>
  <c r="J314" i="28"/>
  <c r="J320" i="28"/>
  <c r="E329" i="28"/>
  <c r="J330" i="28"/>
  <c r="O331" i="28"/>
  <c r="J333" i="28"/>
  <c r="E335" i="28"/>
  <c r="E337" i="28"/>
  <c r="J340" i="28"/>
  <c r="E342" i="28"/>
  <c r="E345" i="28"/>
  <c r="E348" i="28"/>
  <c r="E351" i="28"/>
  <c r="O352" i="28"/>
  <c r="O355" i="28"/>
  <c r="O358" i="28"/>
  <c r="J362" i="28"/>
  <c r="J363" i="28"/>
  <c r="E365" i="28"/>
  <c r="O365" i="28"/>
  <c r="J367" i="28"/>
  <c r="E368" i="28"/>
  <c r="J370" i="28"/>
  <c r="E371" i="28"/>
  <c r="O372" i="28"/>
  <c r="J373" i="28"/>
  <c r="O375" i="28"/>
  <c r="J376" i="28"/>
  <c r="E378" i="28"/>
  <c r="O378" i="28"/>
  <c r="E381" i="28"/>
  <c r="O381" i="28"/>
  <c r="J383" i="28"/>
  <c r="E384" i="28"/>
  <c r="J386" i="28"/>
  <c r="E387" i="28"/>
  <c r="O388" i="28"/>
  <c r="J389" i="28"/>
  <c r="O391" i="28"/>
  <c r="J392" i="28"/>
  <c r="E394" i="28"/>
  <c r="O394" i="28"/>
  <c r="E397" i="28"/>
  <c r="O397" i="28"/>
  <c r="J399" i="28"/>
  <c r="E400" i="28"/>
  <c r="J402" i="28"/>
  <c r="E403" i="28"/>
  <c r="O404" i="28"/>
  <c r="J407" i="28"/>
  <c r="E409" i="28"/>
  <c r="J410" i="28"/>
  <c r="J411" i="28"/>
  <c r="J413" i="28"/>
  <c r="O414" i="28"/>
  <c r="E416" i="28"/>
  <c r="J417" i="28"/>
  <c r="O418" i="28"/>
  <c r="E420" i="28"/>
  <c r="J421" i="28"/>
  <c r="O422" i="28"/>
  <c r="E424" i="28"/>
  <c r="J425" i="28"/>
  <c r="O426" i="28"/>
  <c r="E428" i="28"/>
  <c r="J429" i="28"/>
  <c r="O430" i="28"/>
  <c r="E432" i="28"/>
  <c r="J433" i="28"/>
  <c r="O434" i="28"/>
  <c r="E436" i="28"/>
  <c r="J437" i="28"/>
  <c r="O438" i="28"/>
  <c r="E440" i="28"/>
  <c r="J441" i="28"/>
  <c r="O442" i="28"/>
  <c r="E444" i="28"/>
  <c r="J445" i="28"/>
  <c r="O446" i="28"/>
  <c r="E448" i="28"/>
  <c r="O449" i="28"/>
  <c r="E451" i="28"/>
  <c r="J452" i="28"/>
  <c r="O453" i="28"/>
  <c r="E455" i="28"/>
  <c r="J456" i="28"/>
  <c r="O457" i="28"/>
  <c r="E459" i="28"/>
  <c r="J460" i="28"/>
  <c r="O461" i="28"/>
  <c r="E463" i="28"/>
  <c r="J464" i="28"/>
  <c r="O465" i="28"/>
  <c r="E467" i="28"/>
  <c r="J468" i="28"/>
  <c r="O469" i="28"/>
  <c r="E471" i="28"/>
  <c r="J472" i="28"/>
  <c r="O473" i="28"/>
  <c r="E475" i="28"/>
  <c r="J476" i="28"/>
  <c r="O477" i="28"/>
  <c r="O481" i="28"/>
  <c r="O485" i="28"/>
  <c r="E491" i="28"/>
  <c r="J492" i="28"/>
  <c r="O4" i="28"/>
  <c r="E415" i="28"/>
  <c r="J416" i="28"/>
  <c r="E423" i="28"/>
  <c r="J424" i="28"/>
  <c r="O425" i="28"/>
  <c r="O433" i="28"/>
  <c r="O441" i="28"/>
  <c r="E449" i="28"/>
  <c r="J450" i="28"/>
  <c r="O455" i="28"/>
  <c r="O463" i="28"/>
  <c r="O471" i="28"/>
  <c r="E477" i="28"/>
  <c r="O479" i="28"/>
  <c r="O483" i="28"/>
  <c r="O491" i="28"/>
  <c r="O499" i="28"/>
  <c r="E488" i="28"/>
  <c r="O488" i="28"/>
  <c r="O492" i="28"/>
  <c r="E498" i="28"/>
  <c r="J499" i="28"/>
  <c r="BL3" i="16"/>
  <c r="BL2" i="16"/>
  <c r="BN2" i="16" s="1" a="1"/>
  <c r="BN2" i="16" s="1"/>
  <c r="BM2" i="16" s="1" a="1"/>
  <c r="BM2" i="16" s="1"/>
  <c r="BK2" i="27"/>
  <c r="BM2" i="27" s="1"/>
  <c r="BL2" i="27" s="1" a="1"/>
  <c r="BL2" i="27" s="1"/>
  <c r="BK3" i="27"/>
  <c r="L473" i="3"/>
  <c r="L396" i="3"/>
  <c r="L364" i="3"/>
  <c r="G378" i="3"/>
  <c r="G344" i="3"/>
  <c r="G280" i="3"/>
  <c r="B486" i="3"/>
  <c r="S6" i="13"/>
  <c r="S8" i="13"/>
  <c r="S11" i="13"/>
  <c r="S18" i="13"/>
  <c r="S20" i="13"/>
  <c r="S25" i="13"/>
  <c r="S30" i="13"/>
  <c r="S33" i="13"/>
  <c r="S36" i="13"/>
  <c r="S39" i="13"/>
  <c r="S46" i="13"/>
  <c r="S48" i="13"/>
  <c r="S51" i="13"/>
  <c r="S54" i="13"/>
  <c r="S60" i="13"/>
  <c r="S70" i="13"/>
  <c r="S72" i="13"/>
  <c r="S77" i="13"/>
  <c r="S79" i="13"/>
  <c r="S82" i="13"/>
  <c r="S87" i="13"/>
  <c r="S90" i="13"/>
  <c r="S94" i="13"/>
  <c r="S96" i="13"/>
  <c r="S101" i="13"/>
  <c r="S103" i="13"/>
  <c r="S106" i="13"/>
  <c r="S112" i="13"/>
  <c r="S116" i="13"/>
  <c r="S121" i="13"/>
  <c r="S123" i="13"/>
  <c r="S127" i="13"/>
  <c r="S133" i="13"/>
  <c r="S135" i="13"/>
  <c r="S138" i="13"/>
  <c r="S140" i="13"/>
  <c r="S145" i="13"/>
  <c r="S147" i="13"/>
  <c r="S149" i="13"/>
  <c r="S153" i="13"/>
  <c r="S155" i="13"/>
  <c r="S159" i="13"/>
  <c r="S162" i="13"/>
  <c r="S164" i="13"/>
  <c r="S169" i="13"/>
  <c r="S171" i="13"/>
  <c r="S179" i="13"/>
  <c r="S187" i="13"/>
  <c r="S195" i="13"/>
  <c r="S203" i="13"/>
  <c r="S211" i="13"/>
  <c r="S219" i="13"/>
  <c r="S9" i="13"/>
  <c r="S12" i="13"/>
  <c r="S15" i="13"/>
  <c r="S21" i="13"/>
  <c r="S23" i="13"/>
  <c r="S26" i="13"/>
  <c r="S28" i="13"/>
  <c r="S34" i="13"/>
  <c r="S37" i="13"/>
  <c r="S40" i="13"/>
  <c r="S43" i="13"/>
  <c r="S49" i="13"/>
  <c r="S56" i="13"/>
  <c r="S61" i="13"/>
  <c r="S65" i="13"/>
  <c r="S67" i="13"/>
  <c r="S78" i="13"/>
  <c r="S86" i="13"/>
  <c r="S92" i="13"/>
  <c r="S102" i="13"/>
  <c r="S104" i="13"/>
  <c r="S108" i="13"/>
  <c r="S113" i="13"/>
  <c r="S115" i="13"/>
  <c r="S117" i="13"/>
  <c r="S119" i="13"/>
  <c r="S122" i="13"/>
  <c r="S126" i="13"/>
  <c r="S128" i="13"/>
  <c r="S134" i="13"/>
  <c r="S136" i="13"/>
  <c r="S141" i="13"/>
  <c r="S143" i="13"/>
  <c r="S146" i="13"/>
  <c r="S151" i="13"/>
  <c r="S154" i="13"/>
  <c r="S158" i="13"/>
  <c r="S160" i="13"/>
  <c r="S165" i="13"/>
  <c r="S167" i="13"/>
  <c r="S170" i="13"/>
  <c r="S176" i="13"/>
  <c r="S178" i="13"/>
  <c r="S180" i="13"/>
  <c r="S184" i="13"/>
  <c r="S186" i="13"/>
  <c r="S188" i="13"/>
  <c r="S192" i="13"/>
  <c r="S194" i="13"/>
  <c r="S196" i="13"/>
  <c r="S200" i="13"/>
  <c r="S202" i="13"/>
  <c r="S204" i="13"/>
  <c r="S14" i="13"/>
  <c r="S17" i="13"/>
  <c r="S22" i="13"/>
  <c r="S24" i="13"/>
  <c r="S27" i="13"/>
  <c r="S32" i="13"/>
  <c r="S35" i="13"/>
  <c r="S42" i="13"/>
  <c r="S45" i="13"/>
  <c r="S53" i="13"/>
  <c r="S55" i="13"/>
  <c r="S58" i="13"/>
  <c r="S62" i="13"/>
  <c r="S64" i="13"/>
  <c r="S69" i="13"/>
  <c r="S71" i="13"/>
  <c r="S74" i="13"/>
  <c r="S76" i="13"/>
  <c r="S81" i="13"/>
  <c r="S83" i="13"/>
  <c r="S85" i="13"/>
  <c r="S89" i="13"/>
  <c r="S91" i="13"/>
  <c r="S95" i="13"/>
  <c r="S98" i="13"/>
  <c r="S100" i="13"/>
  <c r="S105" i="13"/>
  <c r="S107" i="13"/>
  <c r="S110" i="13"/>
  <c r="S120" i="13"/>
  <c r="S125" i="13"/>
  <c r="S130" i="13"/>
  <c r="S132" i="13"/>
  <c r="S137" i="13"/>
  <c r="S139" i="13"/>
  <c r="S144" i="13"/>
  <c r="S148" i="13"/>
  <c r="S152" i="13"/>
  <c r="S157" i="13"/>
  <c r="S161" i="13"/>
  <c r="S163" i="13"/>
  <c r="S173" i="13"/>
  <c r="S175" i="13"/>
  <c r="S181" i="13"/>
  <c r="S183" i="13"/>
  <c r="S189" i="13"/>
  <c r="S191" i="13"/>
  <c r="S197" i="13"/>
  <c r="S199" i="13"/>
  <c r="S205" i="13"/>
  <c r="S207" i="13"/>
  <c r="S213" i="13"/>
  <c r="S215" i="13"/>
  <c r="S225" i="13"/>
  <c r="S229" i="13"/>
  <c r="S232" i="13"/>
  <c r="S234" i="13"/>
  <c r="S236" i="13"/>
  <c r="S238" i="13"/>
  <c r="S243" i="13"/>
  <c r="S247" i="13"/>
  <c r="S253" i="13"/>
  <c r="S256" i="13"/>
  <c r="S258" i="13"/>
  <c r="S260" i="13"/>
  <c r="S262" i="13"/>
  <c r="S264" i="13"/>
  <c r="S266" i="13"/>
  <c r="S271" i="13"/>
  <c r="S289" i="13"/>
  <c r="S293" i="13"/>
  <c r="S296" i="13"/>
  <c r="S298" i="13"/>
  <c r="S300" i="13"/>
  <c r="S302" i="13"/>
  <c r="S307" i="13"/>
  <c r="S311" i="13"/>
  <c r="S317" i="13"/>
  <c r="S320" i="13"/>
  <c r="S322" i="13"/>
  <c r="S324" i="13"/>
  <c r="S326" i="13"/>
  <c r="S328" i="13"/>
  <c r="S330" i="13"/>
  <c r="S335" i="13"/>
  <c r="S353" i="13"/>
  <c r="S357" i="13"/>
  <c r="S360" i="13"/>
  <c r="S362" i="13"/>
  <c r="S10" i="13"/>
  <c r="S31" i="13"/>
  <c r="S44" i="13"/>
  <c r="S63" i="13"/>
  <c r="S73" i="13"/>
  <c r="S99" i="13"/>
  <c r="S109" i="13"/>
  <c r="S118" i="13"/>
  <c r="S172" i="13"/>
  <c r="S209" i="13"/>
  <c r="S217" i="13"/>
  <c r="S221" i="13"/>
  <c r="S223" i="13"/>
  <c r="S228" i="13"/>
  <c r="S235" i="13"/>
  <c r="S241" i="13"/>
  <c r="S246" i="13"/>
  <c r="S248" i="13"/>
  <c r="S255" i="13"/>
  <c r="S261" i="13"/>
  <c r="S268" i="13"/>
  <c r="S273" i="13"/>
  <c r="S275" i="13"/>
  <c r="S278" i="13"/>
  <c r="S281" i="13"/>
  <c r="S283" i="13"/>
  <c r="S286" i="13"/>
  <c r="S288" i="13"/>
  <c r="S303" i="13"/>
  <c r="S306" i="13"/>
  <c r="S309" i="13"/>
  <c r="S318" i="13"/>
  <c r="S321" i="13"/>
  <c r="S329" i="13"/>
  <c r="S338" i="13"/>
  <c r="S341" i="13"/>
  <c r="S343" i="13"/>
  <c r="S346" i="13"/>
  <c r="S349" i="13"/>
  <c r="S351" i="13"/>
  <c r="S356" i="13"/>
  <c r="S363" i="13"/>
  <c r="S367" i="13"/>
  <c r="S371" i="13"/>
  <c r="S376" i="13"/>
  <c r="S380" i="13"/>
  <c r="S382" i="13"/>
  <c r="S392" i="13"/>
  <c r="S394" i="13"/>
  <c r="S397" i="13"/>
  <c r="S402" i="13"/>
  <c r="S405" i="13"/>
  <c r="S409" i="13"/>
  <c r="S411" i="13"/>
  <c r="S416" i="13"/>
  <c r="S418" i="13"/>
  <c r="S421" i="13"/>
  <c r="S427" i="13"/>
  <c r="S431" i="13"/>
  <c r="S435" i="13"/>
  <c r="S440" i="13"/>
  <c r="S444" i="13"/>
  <c r="S446" i="13"/>
  <c r="S456" i="13"/>
  <c r="S458" i="13"/>
  <c r="S465" i="13"/>
  <c r="S473" i="13"/>
  <c r="S481" i="13"/>
  <c r="S489" i="13"/>
  <c r="S497" i="13"/>
  <c r="S13" i="13"/>
  <c r="S47" i="13"/>
  <c r="S57" i="13"/>
  <c r="S66" i="13"/>
  <c r="S75" i="13"/>
  <c r="S84" i="13"/>
  <c r="S93" i="13"/>
  <c r="S111" i="13"/>
  <c r="S129" i="13"/>
  <c r="S156" i="13"/>
  <c r="S166" i="13"/>
  <c r="S174" i="13"/>
  <c r="S182" i="13"/>
  <c r="S190" i="13"/>
  <c r="S198" i="13"/>
  <c r="S210" i="13"/>
  <c r="S218" i="13"/>
  <c r="S226" i="13"/>
  <c r="S231" i="13"/>
  <c r="S237" i="13"/>
  <c r="S244" i="13"/>
  <c r="S249" i="13"/>
  <c r="S251" i="13"/>
  <c r="S263" i="13"/>
  <c r="S269" i="13"/>
  <c r="S276" i="13"/>
  <c r="S284" i="13"/>
  <c r="S291" i="13"/>
  <c r="S294" i="13"/>
  <c r="S297" i="13"/>
  <c r="S304" i="13"/>
  <c r="S314" i="13"/>
  <c r="S316" i="13"/>
  <c r="S323" i="13"/>
  <c r="S331" i="13"/>
  <c r="S334" i="13"/>
  <c r="S336" i="13"/>
  <c r="S344" i="13"/>
  <c r="S354" i="13"/>
  <c r="S359" i="13"/>
  <c r="S364" i="13"/>
  <c r="S366" i="13"/>
  <c r="S368" i="13"/>
  <c r="S372" i="13"/>
  <c r="S374" i="13"/>
  <c r="S378" i="13"/>
  <c r="S381" i="13"/>
  <c r="S383" i="13"/>
  <c r="S388" i="13"/>
  <c r="S390" i="13"/>
  <c r="S393" i="13"/>
  <c r="S401" i="13"/>
  <c r="S407" i="13"/>
  <c r="S417" i="13"/>
  <c r="S419" i="13"/>
  <c r="S423" i="13"/>
  <c r="S428" i="13"/>
  <c r="S430" i="13"/>
  <c r="S432" i="13"/>
  <c r="S436" i="13"/>
  <c r="S438" i="13"/>
  <c r="S442" i="13"/>
  <c r="S445" i="13"/>
  <c r="S447" i="13"/>
  <c r="S452" i="13"/>
  <c r="S454" i="13"/>
  <c r="S457" i="13"/>
  <c r="S461" i="13"/>
  <c r="S463" i="13"/>
  <c r="S467" i="13"/>
  <c r="S7" i="13"/>
  <c r="S19" i="13"/>
  <c r="S29" i="13"/>
  <c r="S41" i="13"/>
  <c r="S52" i="13"/>
  <c r="S80" i="13"/>
  <c r="S88" i="13"/>
  <c r="S97" i="13"/>
  <c r="S124" i="13"/>
  <c r="S208" i="13"/>
  <c r="S212" i="13"/>
  <c r="S216" i="13"/>
  <c r="S220" i="13"/>
  <c r="S227" i="13"/>
  <c r="S230" i="13"/>
  <c r="S233" i="13"/>
  <c r="S240" i="13"/>
  <c r="S250" i="13"/>
  <c r="S252" i="13"/>
  <c r="S259" i="13"/>
  <c r="S267" i="13"/>
  <c r="S270" i="13"/>
  <c r="S272" i="13"/>
  <c r="S280" i="13"/>
  <c r="S290" i="13"/>
  <c r="S295" i="13"/>
  <c r="S301" i="13"/>
  <c r="S308" i="13"/>
  <c r="S313" i="13"/>
  <c r="S315" i="13"/>
  <c r="S327" i="13"/>
  <c r="S333" i="13"/>
  <c r="S340" i="13"/>
  <c r="S348" i="13"/>
  <c r="S355" i="13"/>
  <c r="S358" i="13"/>
  <c r="S361" i="13"/>
  <c r="S369" i="13"/>
  <c r="S375" i="13"/>
  <c r="S385" i="13"/>
  <c r="S387" i="13"/>
  <c r="S391" i="13"/>
  <c r="S396" i="13"/>
  <c r="S398" i="13"/>
  <c r="S400" i="13"/>
  <c r="S404" i="13"/>
  <c r="S406" i="13"/>
  <c r="S410" i="13"/>
  <c r="S413" i="13"/>
  <c r="S415" i="13"/>
  <c r="S420" i="13"/>
  <c r="S422" i="13"/>
  <c r="S425" i="13"/>
  <c r="S433" i="13"/>
  <c r="S439" i="13"/>
  <c r="S449" i="13"/>
  <c r="S451" i="13"/>
  <c r="S455" i="13"/>
  <c r="S460" i="13"/>
  <c r="S464" i="13"/>
  <c r="S468" i="13"/>
  <c r="S472" i="13"/>
  <c r="S476" i="13"/>
  <c r="S480" i="13"/>
  <c r="S484" i="13"/>
  <c r="S488" i="13"/>
  <c r="S492" i="13"/>
  <c r="S496" i="13"/>
  <c r="S500" i="13"/>
  <c r="L8" i="13"/>
  <c r="L16" i="13"/>
  <c r="L24" i="13"/>
  <c r="L40" i="13"/>
  <c r="L43" i="13"/>
  <c r="L50" i="13"/>
  <c r="L53" i="13"/>
  <c r="L56" i="13"/>
  <c r="L59" i="13"/>
  <c r="L69" i="13"/>
  <c r="L71" i="13"/>
  <c r="L78" i="13"/>
  <c r="L81" i="13"/>
  <c r="L83" i="13"/>
  <c r="L88" i="13"/>
  <c r="L92" i="13"/>
  <c r="L96" i="13"/>
  <c r="L101" i="13"/>
  <c r="L105" i="13"/>
  <c r="L107" i="13"/>
  <c r="L117" i="13"/>
  <c r="L119" i="13"/>
  <c r="L128" i="13"/>
  <c r="L133" i="13"/>
  <c r="L138" i="13"/>
  <c r="L140" i="13"/>
  <c r="L145" i="13"/>
  <c r="L147" i="13"/>
  <c r="L152" i="13"/>
  <c r="L156" i="13"/>
  <c r="L161" i="13"/>
  <c r="L163" i="13"/>
  <c r="L167" i="13"/>
  <c r="L170" i="13"/>
  <c r="L172" i="13"/>
  <c r="L174" i="13"/>
  <c r="L177" i="13"/>
  <c r="L181" i="13"/>
  <c r="L187" i="13"/>
  <c r="L192" i="13"/>
  <c r="L194" i="13"/>
  <c r="L199" i="13"/>
  <c r="L206" i="13"/>
  <c r="L209" i="13"/>
  <c r="L213" i="13"/>
  <c r="L219" i="13"/>
  <c r="L224" i="13"/>
  <c r="L226" i="13"/>
  <c r="L231" i="13"/>
  <c r="L239" i="13"/>
  <c r="L245" i="13"/>
  <c r="L248" i="13"/>
  <c r="L250" i="13"/>
  <c r="L255" i="13"/>
  <c r="L261" i="13"/>
  <c r="L264" i="13"/>
  <c r="L266" i="13"/>
  <c r="L271" i="13"/>
  <c r="L277" i="13"/>
  <c r="L280" i="13"/>
  <c r="L282" i="13"/>
  <c r="L287" i="13"/>
  <c r="L293" i="13"/>
  <c r="L296" i="13"/>
  <c r="L298" i="13"/>
  <c r="L303" i="13"/>
  <c r="L309" i="13"/>
  <c r="L312" i="13"/>
  <c r="L314" i="13"/>
  <c r="L319" i="13"/>
  <c r="L325" i="13"/>
  <c r="L328" i="13"/>
  <c r="L330" i="13"/>
  <c r="L335" i="13"/>
  <c r="L341" i="13"/>
  <c r="L344" i="13"/>
  <c r="L346" i="13"/>
  <c r="L351" i="13"/>
  <c r="L357" i="13"/>
  <c r="L360" i="13"/>
  <c r="L362" i="13"/>
  <c r="L367" i="13"/>
  <c r="L373" i="13"/>
  <c r="L376" i="13"/>
  <c r="L378" i="13"/>
  <c r="L383" i="13"/>
  <c r="L389" i="13"/>
  <c r="L392" i="13"/>
  <c r="L394" i="13"/>
  <c r="L396" i="13"/>
  <c r="L401" i="13"/>
  <c r="L405" i="13"/>
  <c r="L415" i="13"/>
  <c r="L418" i="13"/>
  <c r="L420" i="13"/>
  <c r="L425" i="13"/>
  <c r="L429" i="13"/>
  <c r="L433" i="13"/>
  <c r="L439" i="13"/>
  <c r="L443" i="13"/>
  <c r="L447" i="13"/>
  <c r="S68" i="13"/>
  <c r="S142" i="13"/>
  <c r="S177" i="13"/>
  <c r="S206" i="13"/>
  <c r="S222" i="13"/>
  <c r="S242" i="13"/>
  <c r="S282" i="13"/>
  <c r="S292" i="13"/>
  <c r="S312" i="13"/>
  <c r="S332" i="13"/>
  <c r="S342" i="13"/>
  <c r="S352" i="13"/>
  <c r="S370" i="13"/>
  <c r="S379" i="13"/>
  <c r="S389" i="13"/>
  <c r="S414" i="13"/>
  <c r="S424" i="13"/>
  <c r="S441" i="13"/>
  <c r="S450" i="13"/>
  <c r="S459" i="13"/>
  <c r="S499" i="13"/>
  <c r="L5" i="13"/>
  <c r="L9" i="13"/>
  <c r="L12" i="13"/>
  <c r="L15" i="13"/>
  <c r="L19" i="13"/>
  <c r="L26" i="13"/>
  <c r="L30" i="13"/>
  <c r="L33" i="13"/>
  <c r="L37" i="13"/>
  <c r="L41" i="13"/>
  <c r="L45" i="13"/>
  <c r="L49" i="13"/>
  <c r="L54" i="13"/>
  <c r="L58" i="13"/>
  <c r="L61" i="13"/>
  <c r="L64" i="13"/>
  <c r="L75" i="13"/>
  <c r="L79" i="13"/>
  <c r="L90" i="13"/>
  <c r="L98" i="13"/>
  <c r="L100" i="13"/>
  <c r="L103" i="13"/>
  <c r="L110" i="13"/>
  <c r="L113" i="13"/>
  <c r="L125" i="13"/>
  <c r="L131" i="13"/>
  <c r="L134" i="13"/>
  <c r="L137" i="13"/>
  <c r="L141" i="13"/>
  <c r="L144" i="13"/>
  <c r="L154" i="13"/>
  <c r="L159" i="13"/>
  <c r="L165" i="13"/>
  <c r="L168" i="13"/>
  <c r="L180" i="13"/>
  <c r="L182" i="13"/>
  <c r="L189" i="13"/>
  <c r="L191" i="13"/>
  <c r="L195" i="13"/>
  <c r="L198" i="13"/>
  <c r="L205" i="13"/>
  <c r="L207" i="13"/>
  <c r="L210" i="13"/>
  <c r="L216" i="13"/>
  <c r="L222" i="13"/>
  <c r="L229" i="13"/>
  <c r="L232" i="13"/>
  <c r="L235" i="13"/>
  <c r="L238" i="13"/>
  <c r="L241" i="13"/>
  <c r="L251" i="13"/>
  <c r="L253" i="13"/>
  <c r="L260" i="13"/>
  <c r="L263" i="13"/>
  <c r="L265" i="13"/>
  <c r="L272" i="13"/>
  <c r="L275" i="13"/>
  <c r="L278" i="13"/>
  <c r="L284" i="13"/>
  <c r="L290" i="13"/>
  <c r="L302" i="13"/>
  <c r="L305" i="13"/>
  <c r="L315" i="13"/>
  <c r="L317" i="13"/>
  <c r="L324" i="13"/>
  <c r="L327" i="13"/>
  <c r="L329" i="13"/>
  <c r="L336" i="13"/>
  <c r="L339" i="13"/>
  <c r="L342" i="13"/>
  <c r="L348" i="13"/>
  <c r="L354" i="13"/>
  <c r="L366" i="13"/>
  <c r="L369" i="13"/>
  <c r="L379" i="13"/>
  <c r="L381" i="13"/>
  <c r="L388" i="13"/>
  <c r="L391" i="13"/>
  <c r="L393" i="13"/>
  <c r="L399" i="13"/>
  <c r="L404" i="13"/>
  <c r="L406" i="13"/>
  <c r="S38" i="13"/>
  <c r="S114" i="13"/>
  <c r="S150" i="13"/>
  <c r="S185" i="13"/>
  <c r="S224" i="13"/>
  <c r="S245" i="13"/>
  <c r="S254" i="13"/>
  <c r="S265" i="13"/>
  <c r="S274" i="13"/>
  <c r="S285" i="13"/>
  <c r="S305" i="13"/>
  <c r="S325" i="13"/>
  <c r="S345" i="13"/>
  <c r="S365" i="13"/>
  <c r="S373" i="13"/>
  <c r="S399" i="13"/>
  <c r="S408" i="13"/>
  <c r="S426" i="13"/>
  <c r="S434" i="13"/>
  <c r="S443" i="13"/>
  <c r="S453" i="13"/>
  <c r="S462" i="13"/>
  <c r="S469" i="13"/>
  <c r="S477" i="13"/>
  <c r="S485" i="13"/>
  <c r="S493" i="13"/>
  <c r="L6" i="13"/>
  <c r="L13" i="13"/>
  <c r="L17" i="13"/>
  <c r="L20" i="13"/>
  <c r="L23" i="13"/>
  <c r="L27" i="13"/>
  <c r="L34" i="13"/>
  <c r="L38" i="13"/>
  <c r="L42" i="13"/>
  <c r="L46" i="13"/>
  <c r="L62" i="13"/>
  <c r="L65" i="13"/>
  <c r="L68" i="13"/>
  <c r="L72" i="13"/>
  <c r="L76" i="13"/>
  <c r="L80" i="13"/>
  <c r="L84" i="13"/>
  <c r="L87" i="13"/>
  <c r="L93" i="13"/>
  <c r="L95" i="13"/>
  <c r="L104" i="13"/>
  <c r="L114" i="13"/>
  <c r="L116" i="13"/>
  <c r="L120" i="13"/>
  <c r="L123" i="13"/>
  <c r="L126" i="13"/>
  <c r="L129" i="13"/>
  <c r="L142" i="13"/>
  <c r="L148" i="13"/>
  <c r="L151" i="13"/>
  <c r="L157" i="13"/>
  <c r="L166" i="13"/>
  <c r="L171" i="13"/>
  <c r="L183" i="13"/>
  <c r="L186" i="13"/>
  <c r="L193" i="13"/>
  <c r="L196" i="13"/>
  <c r="L202" i="13"/>
  <c r="L208" i="13"/>
  <c r="L211" i="13"/>
  <c r="L217" i="13"/>
  <c r="L220" i="13"/>
  <c r="L233" i="13"/>
  <c r="L236" i="13"/>
  <c r="L242" i="13"/>
  <c r="L254" i="13"/>
  <c r="L257" i="13"/>
  <c r="L267" i="13"/>
  <c r="L269" i="13"/>
  <c r="L276" i="13"/>
  <c r="L279" i="13"/>
  <c r="L281" i="13"/>
  <c r="L288" i="13"/>
  <c r="L291" i="13"/>
  <c r="L294" i="13"/>
  <c r="L300" i="13"/>
  <c r="L306" i="13"/>
  <c r="L318" i="13"/>
  <c r="L321" i="13"/>
  <c r="L331" i="13"/>
  <c r="L333" i="13"/>
  <c r="L340" i="13"/>
  <c r="L343" i="13"/>
  <c r="L345" i="13"/>
  <c r="L352" i="13"/>
  <c r="L355" i="13"/>
  <c r="L358" i="13"/>
  <c r="L364" i="13"/>
  <c r="L370" i="13"/>
  <c r="L382" i="13"/>
  <c r="L385" i="13"/>
  <c r="L395" i="13"/>
  <c r="S16" i="13"/>
  <c r="S59" i="13"/>
  <c r="S131" i="13"/>
  <c r="S168" i="13"/>
  <c r="S201" i="13"/>
  <c r="S239" i="13"/>
  <c r="S279" i="13"/>
  <c r="S299" i="13"/>
  <c r="S310" i="13"/>
  <c r="S319" i="13"/>
  <c r="S339" i="13"/>
  <c r="S350" i="13"/>
  <c r="S377" i="13"/>
  <c r="S386" i="13"/>
  <c r="S395" i="13"/>
  <c r="S403" i="13"/>
  <c r="S412" i="13"/>
  <c r="S448" i="13"/>
  <c r="S466" i="13"/>
  <c r="S471" i="13"/>
  <c r="S475" i="13"/>
  <c r="S479" i="13"/>
  <c r="S483" i="13"/>
  <c r="S487" i="13"/>
  <c r="S491" i="13"/>
  <c r="S495" i="13"/>
  <c r="S4" i="13"/>
  <c r="L7" i="13"/>
  <c r="L11" i="13"/>
  <c r="L18" i="13"/>
  <c r="L22" i="13"/>
  <c r="L29" i="13"/>
  <c r="L32" i="13"/>
  <c r="L36" i="13"/>
  <c r="L39" i="13"/>
  <c r="L44" i="13"/>
  <c r="L48" i="13"/>
  <c r="L52" i="13"/>
  <c r="L57" i="13"/>
  <c r="L60" i="13"/>
  <c r="L63" i="13"/>
  <c r="L67" i="13"/>
  <c r="L70" i="13"/>
  <c r="L74" i="13"/>
  <c r="L86" i="13"/>
  <c r="L89" i="13"/>
  <c r="L94" i="13"/>
  <c r="L97" i="13"/>
  <c r="L106" i="13"/>
  <c r="L109" i="13"/>
  <c r="L112" i="13"/>
  <c r="L115" i="13"/>
  <c r="L122" i="13"/>
  <c r="L124" i="13"/>
  <c r="L127" i="13"/>
  <c r="L136" i="13"/>
  <c r="L139" i="13"/>
  <c r="L143" i="13"/>
  <c r="L150" i="13"/>
  <c r="L153" i="13"/>
  <c r="L162" i="13"/>
  <c r="L164" i="13"/>
  <c r="L176" i="13"/>
  <c r="L179" i="13"/>
  <c r="L185" i="13"/>
  <c r="L188" i="13"/>
  <c r="L201" i="13"/>
  <c r="L204" i="13"/>
  <c r="L215" i="13"/>
  <c r="L218" i="13"/>
  <c r="L225" i="13"/>
  <c r="L228" i="13"/>
  <c r="L234" i="13"/>
  <c r="L237" i="13"/>
  <c r="L244" i="13"/>
  <c r="L247" i="13"/>
  <c r="L249" i="13"/>
  <c r="L256" i="13"/>
  <c r="L259" i="13"/>
  <c r="L262" i="13"/>
  <c r="L268" i="13"/>
  <c r="L274" i="13"/>
  <c r="L286" i="13"/>
  <c r="L289" i="13"/>
  <c r="L299" i="13"/>
  <c r="L301" i="13"/>
  <c r="L308" i="13"/>
  <c r="L311" i="13"/>
  <c r="L313" i="13"/>
  <c r="L320" i="13"/>
  <c r="L323" i="13"/>
  <c r="L326" i="13"/>
  <c r="L332" i="13"/>
  <c r="L338" i="13"/>
  <c r="L350" i="13"/>
  <c r="L353" i="13"/>
  <c r="L363" i="13"/>
  <c r="L365" i="13"/>
  <c r="L372" i="13"/>
  <c r="L375" i="13"/>
  <c r="L377" i="13"/>
  <c r="L384" i="13"/>
  <c r="L387" i="13"/>
  <c r="L390" i="13"/>
  <c r="L398" i="13"/>
  <c r="L408" i="13"/>
  <c r="L411" i="13"/>
  <c r="L413" i="13"/>
  <c r="L423" i="13"/>
  <c r="L428" i="13"/>
  <c r="L431" i="13"/>
  <c r="L440" i="13"/>
  <c r="L445" i="13"/>
  <c r="L448" i="13"/>
  <c r="L451" i="13"/>
  <c r="L455" i="13"/>
  <c r="L457" i="13"/>
  <c r="L462" i="13"/>
  <c r="L464" i="13"/>
  <c r="L467" i="13"/>
  <c r="L473" i="13"/>
  <c r="L477" i="13"/>
  <c r="L481" i="13"/>
  <c r="L486" i="13"/>
  <c r="L490" i="13"/>
  <c r="L492" i="13"/>
  <c r="L495" i="13"/>
  <c r="L500" i="13"/>
  <c r="E5" i="13"/>
  <c r="E8" i="13"/>
  <c r="E13" i="13"/>
  <c r="E16" i="13"/>
  <c r="E33" i="13"/>
  <c r="E35" i="13"/>
  <c r="E38" i="13"/>
  <c r="E41" i="13"/>
  <c r="E43" i="13"/>
  <c r="E46" i="13"/>
  <c r="E49" i="13"/>
  <c r="E52" i="13"/>
  <c r="E55" i="13"/>
  <c r="E58" i="13"/>
  <c r="E61" i="13"/>
  <c r="E63" i="13"/>
  <c r="E69" i="13"/>
  <c r="E71" i="13"/>
  <c r="E74" i="13"/>
  <c r="E77" i="13"/>
  <c r="E79" i="13"/>
  <c r="E85" i="13"/>
  <c r="E88" i="13"/>
  <c r="E96" i="13"/>
  <c r="E98" i="13"/>
  <c r="E104" i="13"/>
  <c r="E112" i="13"/>
  <c r="E117" i="13"/>
  <c r="E123" i="13"/>
  <c r="E127" i="13"/>
  <c r="E132" i="13"/>
  <c r="E134" i="13"/>
  <c r="E136" i="13"/>
  <c r="E138" i="13"/>
  <c r="E140" i="13"/>
  <c r="E142" i="13"/>
  <c r="E145" i="13"/>
  <c r="E147" i="13"/>
  <c r="E152" i="13"/>
  <c r="E154" i="13"/>
  <c r="E156" i="13"/>
  <c r="E158" i="13"/>
  <c r="E162" i="13"/>
  <c r="E171" i="13"/>
  <c r="E176" i="13"/>
  <c r="E178" i="13"/>
  <c r="E181" i="13"/>
  <c r="E188" i="13"/>
  <c r="E190" i="13"/>
  <c r="E195" i="13"/>
  <c r="E200" i="13"/>
  <c r="E202" i="13"/>
  <c r="E208" i="13"/>
  <c r="E210" i="13"/>
  <c r="E213" i="13"/>
  <c r="E220" i="13"/>
  <c r="E225" i="13"/>
  <c r="E228" i="13"/>
  <c r="E230" i="13"/>
  <c r="E234" i="13"/>
  <c r="E236" i="13"/>
  <c r="E241" i="13"/>
  <c r="E244" i="13"/>
  <c r="E246" i="13"/>
  <c r="E250" i="13"/>
  <c r="E252" i="13"/>
  <c r="E257" i="13"/>
  <c r="E260" i="13"/>
  <c r="E266" i="13"/>
  <c r="E268" i="13"/>
  <c r="E274" i="13"/>
  <c r="E276" i="13"/>
  <c r="E282" i="13"/>
  <c r="E284" i="13"/>
  <c r="E290" i="13"/>
  <c r="E292" i="13"/>
  <c r="E298" i="13"/>
  <c r="E300" i="13"/>
  <c r="E306" i="13"/>
  <c r="E308" i="13"/>
  <c r="E410" i="13"/>
  <c r="E414" i="13"/>
  <c r="E418" i="13"/>
  <c r="E422" i="13"/>
  <c r="E425" i="13"/>
  <c r="E427" i="13"/>
  <c r="E429" i="13"/>
  <c r="E431" i="13"/>
  <c r="E433" i="13"/>
  <c r="E435" i="13"/>
  <c r="E437" i="13"/>
  <c r="E439" i="13"/>
  <c r="E444" i="13"/>
  <c r="E448" i="13"/>
  <c r="E452" i="13"/>
  <c r="E456" i="13"/>
  <c r="E474" i="13"/>
  <c r="E478" i="13"/>
  <c r="E482" i="13"/>
  <c r="E486" i="13"/>
  <c r="E489" i="13"/>
  <c r="E491" i="13"/>
  <c r="E493" i="13"/>
  <c r="E495" i="13"/>
  <c r="E497" i="13"/>
  <c r="E499" i="13"/>
  <c r="S214" i="13"/>
  <c r="S257" i="13"/>
  <c r="S337" i="13"/>
  <c r="S474" i="13"/>
  <c r="S490" i="13"/>
  <c r="L21" i="13"/>
  <c r="L35" i="13"/>
  <c r="L51" i="13"/>
  <c r="L66" i="13"/>
  <c r="L82" i="13"/>
  <c r="L118" i="13"/>
  <c r="L130" i="13"/>
  <c r="L155" i="13"/>
  <c r="L178" i="13"/>
  <c r="L190" i="13"/>
  <c r="L203" i="13"/>
  <c r="L214" i="13"/>
  <c r="L227" i="13"/>
  <c r="L240" i="13"/>
  <c r="L252" i="13"/>
  <c r="L337" i="13"/>
  <c r="L349" i="13"/>
  <c r="L361" i="13"/>
  <c r="L374" i="13"/>
  <c r="L386" i="13"/>
  <c r="L397" i="13"/>
  <c r="L403" i="13"/>
  <c r="L414" i="13"/>
  <c r="L417" i="13"/>
  <c r="L424" i="13"/>
  <c r="L434" i="13"/>
  <c r="L437" i="13"/>
  <c r="L444" i="13"/>
  <c r="L454" i="13"/>
  <c r="L456" i="13"/>
  <c r="S347" i="13"/>
  <c r="S384" i="13"/>
  <c r="S478" i="13"/>
  <c r="S494" i="13"/>
  <c r="L10" i="13"/>
  <c r="L25" i="13"/>
  <c r="L55" i="13"/>
  <c r="L85" i="13"/>
  <c r="L108" i="13"/>
  <c r="L121" i="13"/>
  <c r="L132" i="13"/>
  <c r="L146" i="13"/>
  <c r="L158" i="13"/>
  <c r="L169" i="13"/>
  <c r="L230" i="13"/>
  <c r="L243" i="13"/>
  <c r="L292" i="13"/>
  <c r="L304" i="13"/>
  <c r="L316" i="13"/>
  <c r="L412" i="13"/>
  <c r="L419" i="13"/>
  <c r="L421" i="13"/>
  <c r="L432" i="13"/>
  <c r="L435" i="13"/>
  <c r="L438" i="13"/>
  <c r="L441" i="13"/>
  <c r="L460" i="13"/>
  <c r="L470" i="13"/>
  <c r="L476" i="13"/>
  <c r="L484" i="13"/>
  <c r="L487" i="13"/>
  <c r="L493" i="13"/>
  <c r="L498" i="13"/>
  <c r="E6" i="13"/>
  <c r="E10" i="13"/>
  <c r="E21" i="13"/>
  <c r="E25" i="13"/>
  <c r="E28" i="13"/>
  <c r="E32" i="13"/>
  <c r="E36" i="13"/>
  <c r="E39" i="13"/>
  <c r="E47" i="13"/>
  <c r="E50" i="13"/>
  <c r="E54" i="13"/>
  <c r="E62" i="13"/>
  <c r="E65" i="13"/>
  <c r="E73" i="13"/>
  <c r="E76" i="13"/>
  <c r="E80" i="13"/>
  <c r="E83" i="13"/>
  <c r="E87" i="13"/>
  <c r="E91" i="13"/>
  <c r="E102" i="13"/>
  <c r="E109" i="13"/>
  <c r="E115" i="13"/>
  <c r="E118" i="13"/>
  <c r="E124" i="13"/>
  <c r="E135" i="13"/>
  <c r="E148" i="13"/>
  <c r="E157" i="13"/>
  <c r="E159" i="13"/>
  <c r="E168" i="13"/>
  <c r="E180" i="13"/>
  <c r="E183" i="13"/>
  <c r="E186" i="13"/>
  <c r="E197" i="13"/>
  <c r="E199" i="13"/>
  <c r="E203" i="13"/>
  <c r="E206" i="13"/>
  <c r="E216" i="13"/>
  <c r="E219" i="13"/>
  <c r="E222" i="13"/>
  <c r="E227" i="13"/>
  <c r="E233" i="13"/>
  <c r="E238" i="13"/>
  <c r="E243" i="13"/>
  <c r="E249" i="13"/>
  <c r="E254" i="13"/>
  <c r="E259" i="13"/>
  <c r="E265" i="13"/>
  <c r="E267" i="13"/>
  <c r="E273" i="13"/>
  <c r="E275" i="13"/>
  <c r="E281" i="13"/>
  <c r="E283" i="13"/>
  <c r="E289" i="13"/>
  <c r="E291" i="13"/>
  <c r="E297" i="13"/>
  <c r="E299" i="13"/>
  <c r="S50" i="13"/>
  <c r="S193" i="13"/>
  <c r="S287" i="13"/>
  <c r="S437" i="13"/>
  <c r="S470" i="13"/>
  <c r="S486" i="13"/>
  <c r="L31" i="13"/>
  <c r="L47" i="13"/>
  <c r="L77" i="13"/>
  <c r="L91" i="13"/>
  <c r="L102" i="13"/>
  <c r="L175" i="13"/>
  <c r="L200" i="13"/>
  <c r="L212" i="13"/>
  <c r="L223" i="13"/>
  <c r="L273" i="13"/>
  <c r="L285" i="13"/>
  <c r="L297" i="13"/>
  <c r="L310" i="13"/>
  <c r="L322" i="13"/>
  <c r="L334" i="13"/>
  <c r="L347" i="13"/>
  <c r="L359" i="13"/>
  <c r="L371" i="13"/>
  <c r="L402" i="13"/>
  <c r="L407" i="13"/>
  <c r="L410" i="13"/>
  <c r="L427" i="13"/>
  <c r="L430" i="13"/>
  <c r="L450" i="13"/>
  <c r="L453" i="13"/>
  <c r="L459" i="13"/>
  <c r="L463" i="13"/>
  <c r="L468" i="13"/>
  <c r="L475" i="13"/>
  <c r="L483" i="13"/>
  <c r="L485" i="13"/>
  <c r="L488" i="13"/>
  <c r="L494" i="13"/>
  <c r="E9" i="13"/>
  <c r="E12" i="13"/>
  <c r="E15" i="13"/>
  <c r="E19" i="13"/>
  <c r="E23" i="13"/>
  <c r="E26" i="13"/>
  <c r="E30" i="13"/>
  <c r="E34" i="13"/>
  <c r="E45" i="13"/>
  <c r="E53" i="13"/>
  <c r="E57" i="13"/>
  <c r="E60" i="13"/>
  <c r="E64" i="13"/>
  <c r="E67" i="13"/>
  <c r="E78" i="13"/>
  <c r="E81" i="13"/>
  <c r="E93" i="13"/>
  <c r="E100" i="13"/>
  <c r="E103" i="13"/>
  <c r="E107" i="13"/>
  <c r="E120" i="13"/>
  <c r="E131" i="13"/>
  <c r="E143" i="13"/>
  <c r="E153" i="13"/>
  <c r="E155" i="13"/>
  <c r="E161" i="13"/>
  <c r="E164" i="13"/>
  <c r="E172" i="13"/>
  <c r="E175" i="13"/>
  <c r="E185" i="13"/>
  <c r="E189" i="13"/>
  <c r="E192" i="13"/>
  <c r="E198" i="13"/>
  <c r="E205" i="13"/>
  <c r="E209" i="13"/>
  <c r="E211" i="13"/>
  <c r="E214" i="13"/>
  <c r="E223" i="13"/>
  <c r="E226" i="13"/>
  <c r="E232" i="13"/>
  <c r="E239" i="13"/>
  <c r="E242" i="13"/>
  <c r="E248" i="13"/>
  <c r="E255" i="13"/>
  <c r="E258" i="13"/>
  <c r="E261" i="13"/>
  <c r="E269" i="13"/>
  <c r="E277" i="13"/>
  <c r="E285" i="13"/>
  <c r="E293" i="13"/>
  <c r="E301" i="13"/>
  <c r="E309" i="13"/>
  <c r="E317" i="13"/>
  <c r="E325" i="13"/>
  <c r="E333" i="13"/>
  <c r="E341" i="13"/>
  <c r="E349" i="13"/>
  <c r="E357" i="13"/>
  <c r="E365" i="13"/>
  <c r="E373" i="13"/>
  <c r="E381" i="13"/>
  <c r="E389" i="13"/>
  <c r="E397" i="13"/>
  <c r="E405" i="13"/>
  <c r="E412" i="13"/>
  <c r="E415" i="13"/>
  <c r="E420" i="13"/>
  <c r="E423" i="13"/>
  <c r="E426" i="13"/>
  <c r="E434" i="13"/>
  <c r="E441" i="13"/>
  <c r="E449" i="13"/>
  <c r="E459" i="13"/>
  <c r="E462" i="13"/>
  <c r="E464" i="13"/>
  <c r="E467" i="13"/>
  <c r="E470" i="13"/>
  <c r="E472" i="13"/>
  <c r="E477" i="13"/>
  <c r="E485" i="13"/>
  <c r="E492" i="13"/>
  <c r="E500" i="13"/>
  <c r="S498" i="13"/>
  <c r="L111" i="13"/>
  <c r="L160" i="13"/>
  <c r="L258" i="13"/>
  <c r="L307" i="13"/>
  <c r="L356" i="13"/>
  <c r="L400" i="13"/>
  <c r="L416" i="13"/>
  <c r="L442" i="13"/>
  <c r="L469" i="13"/>
  <c r="L480" i="13"/>
  <c r="L497" i="13"/>
  <c r="E20" i="13"/>
  <c r="E27" i="13"/>
  <c r="E42" i="13"/>
  <c r="E72" i="13"/>
  <c r="E86" i="13"/>
  <c r="E94" i="13"/>
  <c r="E101" i="13"/>
  <c r="E108" i="13"/>
  <c r="E114" i="13"/>
  <c r="E121" i="13"/>
  <c r="E126" i="13"/>
  <c r="E133" i="13"/>
  <c r="E144" i="13"/>
  <c r="E150" i="13"/>
  <c r="E167" i="13"/>
  <c r="E173" i="13"/>
  <c r="E179" i="13"/>
  <c r="E193" i="13"/>
  <c r="E212" i="13"/>
  <c r="E218" i="13"/>
  <c r="E224" i="13"/>
  <c r="E229" i="13"/>
  <c r="E235" i="13"/>
  <c r="E240" i="13"/>
  <c r="E245" i="13"/>
  <c r="E251" i="13"/>
  <c r="E256" i="13"/>
  <c r="E262" i="13"/>
  <c r="E272" i="13"/>
  <c r="E278" i="13"/>
  <c r="E288" i="13"/>
  <c r="E294" i="13"/>
  <c r="E304" i="13"/>
  <c r="E307" i="13"/>
  <c r="E311" i="13"/>
  <c r="E315" i="13"/>
  <c r="E322" i="13"/>
  <c r="E326" i="13"/>
  <c r="E329" i="13"/>
  <c r="E332" i="13"/>
  <c r="E336" i="13"/>
  <c r="E343" i="13"/>
  <c r="E347" i="13"/>
  <c r="E354" i="13"/>
  <c r="E358" i="13"/>
  <c r="E361" i="13"/>
  <c r="E364" i="13"/>
  <c r="E368" i="13"/>
  <c r="E375" i="13"/>
  <c r="E379" i="13"/>
  <c r="E386" i="13"/>
  <c r="E390" i="13"/>
  <c r="E393" i="13"/>
  <c r="E396" i="13"/>
  <c r="E400" i="13"/>
  <c r="E407" i="13"/>
  <c r="E417" i="13"/>
  <c r="E421" i="13"/>
  <c r="E424" i="13"/>
  <c r="E442" i="13"/>
  <c r="E445" i="13"/>
  <c r="E466" i="13"/>
  <c r="E469" i="13"/>
  <c r="E479" i="13"/>
  <c r="E483" i="13"/>
  <c r="E490" i="13"/>
  <c r="E494" i="13"/>
  <c r="E496" i="13"/>
  <c r="S277" i="13"/>
  <c r="S429" i="13"/>
  <c r="L14" i="13"/>
  <c r="L73" i="13"/>
  <c r="L173" i="13"/>
  <c r="L221" i="13"/>
  <c r="L270" i="13"/>
  <c r="L368" i="13"/>
  <c r="L446" i="13"/>
  <c r="L458" i="13"/>
  <c r="L465" i="13"/>
  <c r="L471" i="13"/>
  <c r="L482" i="13"/>
  <c r="L499" i="13"/>
  <c r="E7" i="13"/>
  <c r="E14" i="13"/>
  <c r="E22" i="13"/>
  <c r="E29" i="13"/>
  <c r="E37" i="13"/>
  <c r="E44" i="13"/>
  <c r="E51" i="13"/>
  <c r="E59" i="13"/>
  <c r="E66" i="13"/>
  <c r="E89" i="13"/>
  <c r="E95" i="13"/>
  <c r="E110" i="13"/>
  <c r="E116" i="13"/>
  <c r="E122" i="13"/>
  <c r="E128" i="13"/>
  <c r="E139" i="13"/>
  <c r="E151" i="13"/>
  <c r="E163" i="13"/>
  <c r="E169" i="13"/>
  <c r="E174" i="13"/>
  <c r="E187" i="13"/>
  <c r="E194" i="13"/>
  <c r="E201" i="13"/>
  <c r="E207" i="13"/>
  <c r="E231" i="13"/>
  <c r="E247" i="13"/>
  <c r="E263" i="13"/>
  <c r="E279" i="13"/>
  <c r="E295" i="13"/>
  <c r="E305" i="13"/>
  <c r="E312" i="13"/>
  <c r="E319" i="13"/>
  <c r="E323" i="13"/>
  <c r="E330" i="13"/>
  <c r="E334" i="13"/>
  <c r="E337" i="13"/>
  <c r="E340" i="13"/>
  <c r="E344" i="13"/>
  <c r="E351" i="13"/>
  <c r="E355" i="13"/>
  <c r="E362" i="13"/>
  <c r="E366" i="13"/>
  <c r="E369" i="13"/>
  <c r="E372" i="13"/>
  <c r="E376" i="13"/>
  <c r="E383" i="13"/>
  <c r="E387" i="13"/>
  <c r="E394" i="13"/>
  <c r="E398" i="13"/>
  <c r="E401" i="13"/>
  <c r="E404" i="13"/>
  <c r="E408" i="13"/>
  <c r="E411" i="13"/>
  <c r="E428" i="13"/>
  <c r="E446" i="13"/>
  <c r="E450" i="13"/>
  <c r="E453" i="13"/>
  <c r="E463" i="13"/>
  <c r="E473" i="13"/>
  <c r="E476" i="13"/>
  <c r="E480" i="13"/>
  <c r="E487" i="13"/>
  <c r="E498" i="13"/>
  <c r="E4" i="13"/>
  <c r="S482" i="13"/>
  <c r="L99" i="13"/>
  <c r="L149" i="13"/>
  <c r="L197" i="13"/>
  <c r="L246" i="13"/>
  <c r="L295" i="13"/>
  <c r="L426" i="13"/>
  <c r="L452" i="13"/>
  <c r="L461" i="13"/>
  <c r="L474" i="13"/>
  <c r="L479" i="13"/>
  <c r="L491" i="13"/>
  <c r="L496" i="13"/>
  <c r="L4" i="13"/>
  <c r="E11" i="13"/>
  <c r="E18" i="13"/>
  <c r="E40" i="13"/>
  <c r="E48" i="13"/>
  <c r="E56" i="13"/>
  <c r="E70" i="13"/>
  <c r="E84" i="13"/>
  <c r="E92" i="13"/>
  <c r="E99" i="13"/>
  <c r="E106" i="13"/>
  <c r="E113" i="13"/>
  <c r="E119" i="13"/>
  <c r="E125" i="13"/>
  <c r="E130" i="13"/>
  <c r="E137" i="13"/>
  <c r="E149" i="13"/>
  <c r="E160" i="13"/>
  <c r="E166" i="13"/>
  <c r="E184" i="13"/>
  <c r="E191" i="13"/>
  <c r="E204" i="13"/>
  <c r="E217" i="13"/>
  <c r="E271" i="13"/>
  <c r="E287" i="13"/>
  <c r="E303" i="13"/>
  <c r="E314" i="13"/>
  <c r="E318" i="13"/>
  <c r="E321" i="13"/>
  <c r="E324" i="13"/>
  <c r="E328" i="13"/>
  <c r="E335" i="13"/>
  <c r="E339" i="13"/>
  <c r="E346" i="13"/>
  <c r="E350" i="13"/>
  <c r="E353" i="13"/>
  <c r="E356" i="13"/>
  <c r="E360" i="13"/>
  <c r="E367" i="13"/>
  <c r="E371" i="13"/>
  <c r="E378" i="13"/>
  <c r="E382" i="13"/>
  <c r="E385" i="13"/>
  <c r="E388" i="13"/>
  <c r="E392" i="13"/>
  <c r="E399" i="13"/>
  <c r="E403" i="13"/>
  <c r="E409" i="13"/>
  <c r="E413" i="13"/>
  <c r="E416" i="13"/>
  <c r="E438" i="13"/>
  <c r="E440" i="13"/>
  <c r="E451" i="13"/>
  <c r="E455" i="13"/>
  <c r="E458" i="13"/>
  <c r="E461" i="13"/>
  <c r="E465" i="13"/>
  <c r="E468" i="13"/>
  <c r="E475" i="13"/>
  <c r="L184" i="13"/>
  <c r="L380" i="13"/>
  <c r="L449" i="13"/>
  <c r="L478" i="13"/>
  <c r="E31" i="13"/>
  <c r="E90" i="13"/>
  <c r="E141" i="13"/>
  <c r="E165" i="13"/>
  <c r="E215" i="13"/>
  <c r="E237" i="13"/>
  <c r="E280" i="13"/>
  <c r="E302" i="13"/>
  <c r="E316" i="13"/>
  <c r="E331" i="13"/>
  <c r="E345" i="13"/>
  <c r="E359" i="13"/>
  <c r="E374" i="13"/>
  <c r="E402" i="13"/>
  <c r="E430" i="13"/>
  <c r="E443" i="13"/>
  <c r="E457" i="13"/>
  <c r="E471" i="13"/>
  <c r="E484" i="13"/>
  <c r="L28" i="13"/>
  <c r="L409" i="13"/>
  <c r="E68" i="13"/>
  <c r="E97" i="13"/>
  <c r="E146" i="13"/>
  <c r="E170" i="13"/>
  <c r="E196" i="13"/>
  <c r="E221" i="13"/>
  <c r="E264" i="13"/>
  <c r="E286" i="13"/>
  <c r="E320" i="13"/>
  <c r="E348" i="13"/>
  <c r="E363" i="13"/>
  <c r="E377" i="13"/>
  <c r="E391" i="13"/>
  <c r="E406" i="13"/>
  <c r="E419" i="13"/>
  <c r="E432" i="13"/>
  <c r="E447" i="13"/>
  <c r="E460" i="13"/>
  <c r="E488" i="13"/>
  <c r="L135" i="13"/>
  <c r="L436" i="13"/>
  <c r="L472" i="13"/>
  <c r="E24" i="13"/>
  <c r="E82" i="13"/>
  <c r="E111" i="13"/>
  <c r="E182" i="13"/>
  <c r="E253" i="13"/>
  <c r="E296" i="13"/>
  <c r="E313" i="13"/>
  <c r="E327" i="13"/>
  <c r="E342" i="13"/>
  <c r="E370" i="13"/>
  <c r="E384" i="13"/>
  <c r="E454" i="13"/>
  <c r="E481" i="13"/>
  <c r="L283" i="13"/>
  <c r="E17" i="13"/>
  <c r="E129" i="13"/>
  <c r="E310" i="13"/>
  <c r="L422" i="13"/>
  <c r="E380" i="13"/>
  <c r="E436" i="13"/>
  <c r="L489" i="13"/>
  <c r="E105" i="13"/>
  <c r="E352" i="13"/>
  <c r="E75" i="13"/>
  <c r="E395" i="13"/>
  <c r="E177" i="13"/>
  <c r="L466" i="13"/>
  <c r="E338" i="13"/>
  <c r="E270" i="13"/>
  <c r="S5" i="13"/>
  <c r="B328" i="3"/>
  <c r="B243" i="3"/>
  <c r="B275" i="3"/>
  <c r="L289" i="3"/>
  <c r="N395" i="4"/>
  <c r="N427" i="4"/>
  <c r="N459" i="4"/>
  <c r="N279" i="4"/>
  <c r="B453" i="3"/>
  <c r="D304" i="3"/>
  <c r="B320" i="3"/>
  <c r="B283" i="3"/>
  <c r="B497" i="3"/>
  <c r="G466" i="3"/>
  <c r="G450" i="3"/>
  <c r="N235" i="4"/>
  <c r="N267" i="4"/>
  <c r="N343" i="4"/>
  <c r="N152" i="4"/>
  <c r="G468" i="3"/>
  <c r="C240" i="3"/>
  <c r="G424" i="3"/>
  <c r="B460" i="3"/>
  <c r="B412" i="3"/>
  <c r="L399" i="3"/>
  <c r="G366" i="3"/>
  <c r="L313" i="3"/>
  <c r="G390" i="3"/>
  <c r="G348" i="3"/>
  <c r="G327" i="3"/>
  <c r="G249" i="3"/>
  <c r="L320" i="3"/>
  <c r="G462" i="3"/>
  <c r="H420" i="3"/>
  <c r="G401" i="3"/>
  <c r="G372" i="3"/>
  <c r="G335" i="3"/>
  <c r="L267" i="3"/>
  <c r="B468" i="3"/>
  <c r="B452" i="3"/>
  <c r="B436" i="3"/>
  <c r="B404" i="3"/>
  <c r="G418" i="3"/>
  <c r="G384" i="3"/>
  <c r="G370" i="3"/>
  <c r="G352" i="3"/>
  <c r="G324" i="3"/>
  <c r="G260" i="3"/>
  <c r="L500" i="3"/>
  <c r="L486" i="3"/>
  <c r="L470" i="3"/>
  <c r="L438" i="3"/>
  <c r="L423" i="3"/>
  <c r="L406" i="3"/>
  <c r="L374" i="3"/>
  <c r="L282" i="3"/>
  <c r="L259" i="3"/>
  <c r="L230" i="3"/>
  <c r="G446" i="3"/>
  <c r="G425" i="3"/>
  <c r="G392" i="3"/>
  <c r="G303" i="3"/>
  <c r="L476" i="3"/>
  <c r="L457" i="3"/>
  <c r="L444" i="3"/>
  <c r="L412" i="3"/>
  <c r="L380" i="3"/>
  <c r="L361" i="3"/>
  <c r="L348" i="3"/>
  <c r="L329" i="3"/>
  <c r="L317" i="3"/>
  <c r="L278" i="3"/>
  <c r="L258" i="3"/>
  <c r="L242" i="3"/>
  <c r="L229" i="3"/>
  <c r="G386" i="3"/>
  <c r="G368" i="3"/>
  <c r="G354" i="3"/>
  <c r="G292" i="3"/>
  <c r="L410" i="3"/>
  <c r="L395" i="3"/>
  <c r="L346" i="3"/>
  <c r="L314" i="3"/>
  <c r="L294" i="3"/>
  <c r="L261" i="3"/>
  <c r="G437" i="3"/>
  <c r="B285" i="3"/>
  <c r="B433" i="3"/>
  <c r="G453" i="3"/>
  <c r="B445" i="3"/>
  <c r="B284" i="3"/>
  <c r="L249" i="3"/>
  <c r="L372" i="3"/>
  <c r="L472" i="3"/>
  <c r="G461" i="3"/>
  <c r="G402" i="3"/>
  <c r="L367" i="3"/>
  <c r="B357" i="3"/>
  <c r="G333" i="3"/>
  <c r="L328" i="3"/>
  <c r="B301" i="3"/>
  <c r="B245" i="3"/>
  <c r="L246" i="3"/>
  <c r="L225" i="3"/>
  <c r="G293" i="3"/>
  <c r="C212" i="3"/>
  <c r="D236" i="3"/>
  <c r="D284" i="3"/>
  <c r="B481" i="3"/>
  <c r="D348" i="3"/>
  <c r="D445" i="3"/>
  <c r="D145" i="3"/>
  <c r="H95" i="3"/>
  <c r="H325" i="3"/>
  <c r="I491" i="3"/>
  <c r="H293" i="3"/>
  <c r="G435" i="3"/>
  <c r="G403" i="3"/>
  <c r="L424" i="3"/>
  <c r="L360" i="3"/>
  <c r="G404" i="3"/>
  <c r="L466" i="3"/>
  <c r="L456" i="3"/>
  <c r="L433" i="3"/>
  <c r="L413" i="3"/>
  <c r="L381" i="3"/>
  <c r="L365" i="3"/>
  <c r="L363" i="3"/>
  <c r="L331" i="3"/>
  <c r="G325" i="3"/>
  <c r="B261" i="3"/>
  <c r="G281" i="3"/>
  <c r="C244" i="3"/>
  <c r="C313" i="3"/>
  <c r="D465" i="3"/>
  <c r="C462" i="3"/>
  <c r="I216" i="3"/>
  <c r="I173" i="3"/>
  <c r="M133" i="3"/>
  <c r="M179" i="3"/>
  <c r="M395" i="3"/>
  <c r="M427" i="3"/>
  <c r="D196" i="3"/>
  <c r="C196" i="3"/>
  <c r="D454" i="3"/>
  <c r="C454" i="3"/>
  <c r="M369" i="3"/>
  <c r="L370" i="3"/>
  <c r="M323" i="3"/>
  <c r="N323" i="3"/>
  <c r="C485" i="3"/>
  <c r="D485" i="3"/>
  <c r="I151" i="3"/>
  <c r="H151" i="3"/>
  <c r="N327" i="3"/>
  <c r="M327" i="3"/>
  <c r="G433" i="3"/>
  <c r="G371" i="3"/>
  <c r="L5" i="3"/>
  <c r="L6" i="3" s="1"/>
  <c r="L7" i="3" s="1"/>
  <c r="L8" i="3" s="1"/>
  <c r="L9" i="3" s="1"/>
  <c r="L10" i="3" s="1"/>
  <c r="L11" i="3" s="1"/>
  <c r="L12" i="3" s="1"/>
  <c r="L13" i="3" s="1"/>
  <c r="L14" i="3" s="1"/>
  <c r="L15" i="3" s="1"/>
  <c r="L16" i="3" s="1"/>
  <c r="L17" i="3" s="1"/>
  <c r="L18" i="3" s="1"/>
  <c r="L19" i="3" s="1"/>
  <c r="L20" i="3" s="1"/>
  <c r="L21" i="3" s="1"/>
  <c r="L22" i="3" s="1"/>
  <c r="L23" i="3" s="1"/>
  <c r="L24" i="3" s="1"/>
  <c r="L25" i="3" s="1"/>
  <c r="L26" i="3" s="1"/>
  <c r="L27" i="3" s="1"/>
  <c r="L28" i="3" s="1"/>
  <c r="L29" i="3" s="1"/>
  <c r="L30" i="3" s="1"/>
  <c r="L31" i="3" s="1"/>
  <c r="L32" i="3" s="1"/>
  <c r="L33" i="3" s="1"/>
  <c r="L34" i="3" s="1"/>
  <c r="L35" i="3" s="1"/>
  <c r="L36" i="3" s="1"/>
  <c r="L37" i="3" s="1"/>
  <c r="L38" i="3" s="1"/>
  <c r="L39" i="3" s="1"/>
  <c r="L40" i="3" s="1"/>
  <c r="L41" i="3" s="1"/>
  <c r="L42" i="3" s="1"/>
  <c r="L43" i="3" s="1"/>
  <c r="L44" i="3" s="1"/>
  <c r="L45" i="3" s="1"/>
  <c r="L46" i="3" s="1"/>
  <c r="L47" i="3" s="1"/>
  <c r="L48" i="3" s="1"/>
  <c r="L49" i="3" s="1"/>
  <c r="L50" i="3" s="1"/>
  <c r="L51" i="3" s="1"/>
  <c r="L52" i="3" s="1"/>
  <c r="L53" i="3" s="1"/>
  <c r="L54" i="3" s="1"/>
  <c r="L55" i="3" s="1"/>
  <c r="L56" i="3" s="1"/>
  <c r="L57" i="3" s="1"/>
  <c r="L58" i="3" s="1"/>
  <c r="L59" i="3" s="1"/>
  <c r="L60" i="3" s="1"/>
  <c r="L61" i="3" s="1"/>
  <c r="L62" i="3" s="1"/>
  <c r="L63" i="3" s="1"/>
  <c r="L64" i="3" s="1"/>
  <c r="L65" i="3" s="1"/>
  <c r="L66" i="3" s="1"/>
  <c r="L67" i="3" s="1"/>
  <c r="L68" i="3" s="1"/>
  <c r="L69" i="3" s="1"/>
  <c r="L70" i="3" s="1"/>
  <c r="L71" i="3" s="1"/>
  <c r="L72" i="3" s="1"/>
  <c r="L73" i="3" s="1"/>
  <c r="L74" i="3" s="1"/>
  <c r="L75" i="3" s="1"/>
  <c r="L76" i="3" s="1"/>
  <c r="L77" i="3" s="1"/>
  <c r="L78" i="3" s="1"/>
  <c r="L79" i="3" s="1"/>
  <c r="L80" i="3" s="1"/>
  <c r="L81" i="3" s="1"/>
  <c r="L82" i="3" s="1"/>
  <c r="L83" i="3" s="1"/>
  <c r="L84" i="3" s="1"/>
  <c r="L85" i="3" s="1"/>
  <c r="L86" i="3" s="1"/>
  <c r="L87" i="3" s="1"/>
  <c r="L88" i="3" s="1"/>
  <c r="L89" i="3" s="1"/>
  <c r="L90" i="3" s="1"/>
  <c r="L91" i="3" s="1"/>
  <c r="L92" i="3" s="1"/>
  <c r="L93" i="3" s="1"/>
  <c r="L94" i="3" s="1"/>
  <c r="L95" i="3" s="1"/>
  <c r="L96" i="3" s="1"/>
  <c r="L97" i="3" s="1"/>
  <c r="L98" i="3" s="1"/>
  <c r="L99" i="3" s="1"/>
  <c r="L100" i="3" s="1"/>
  <c r="L101" i="3" s="1"/>
  <c r="L102" i="3" s="1"/>
  <c r="L103" i="3" s="1"/>
  <c r="L104" i="3" s="1"/>
  <c r="L105" i="3" s="1"/>
  <c r="L106" i="3" s="1"/>
  <c r="L107" i="3" s="1"/>
  <c r="L108" i="3" s="1"/>
  <c r="L109" i="3" s="1"/>
  <c r="L110" i="3" s="1"/>
  <c r="L111" i="3" s="1"/>
  <c r="L112" i="3" s="1"/>
  <c r="L113" i="3" s="1"/>
  <c r="L114" i="3" s="1"/>
  <c r="L115" i="3" s="1"/>
  <c r="L116" i="3" s="1"/>
  <c r="H452" i="3"/>
  <c r="G301" i="3"/>
  <c r="G426" i="3"/>
  <c r="N403" i="3"/>
  <c r="M403" i="3"/>
  <c r="C141" i="3"/>
  <c r="D141" i="3"/>
  <c r="D345" i="3"/>
  <c r="C345" i="3"/>
  <c r="D374" i="3"/>
  <c r="C374" i="3"/>
  <c r="D422" i="3"/>
  <c r="C422" i="3"/>
  <c r="D470" i="3"/>
  <c r="C470" i="3"/>
  <c r="I310" i="3"/>
  <c r="H310" i="3"/>
  <c r="N483" i="3"/>
  <c r="M483" i="3"/>
  <c r="M248" i="3"/>
  <c r="N248" i="3"/>
  <c r="N227" i="3"/>
  <c r="M227" i="3"/>
  <c r="L227" i="3"/>
  <c r="D208" i="3"/>
  <c r="C208" i="3"/>
  <c r="D149" i="3"/>
  <c r="C149" i="3"/>
  <c r="H300" i="3"/>
  <c r="I300" i="3"/>
  <c r="G247" i="3"/>
  <c r="I107" i="3"/>
  <c r="H107" i="3"/>
  <c r="I87" i="3"/>
  <c r="H87" i="3"/>
  <c r="N455" i="3"/>
  <c r="M455" i="3"/>
  <c r="N391" i="3"/>
  <c r="M391" i="3"/>
  <c r="M311" i="3"/>
  <c r="L311" i="3"/>
  <c r="M211" i="3"/>
  <c r="M152" i="3"/>
  <c r="N152" i="3"/>
  <c r="L484" i="3"/>
  <c r="G449" i="3"/>
  <c r="B414" i="3"/>
  <c r="L402" i="3"/>
  <c r="L388" i="3"/>
  <c r="B361" i="3"/>
  <c r="L271" i="3"/>
  <c r="G290" i="3"/>
  <c r="C133" i="3"/>
  <c r="C224" i="3"/>
  <c r="C406" i="3"/>
  <c r="H125" i="3"/>
  <c r="H200" i="3"/>
  <c r="N270" i="3"/>
  <c r="M337" i="3"/>
  <c r="M355" i="3"/>
  <c r="N387" i="3"/>
  <c r="N419" i="3"/>
  <c r="N451" i="3"/>
  <c r="B306" i="3"/>
  <c r="D188" i="3"/>
  <c r="C188" i="3"/>
  <c r="D276" i="3"/>
  <c r="C276" i="3"/>
  <c r="B277" i="3"/>
  <c r="C292" i="3"/>
  <c r="D292" i="3"/>
  <c r="B293" i="3"/>
  <c r="C324" i="3"/>
  <c r="B324" i="3"/>
  <c r="C356" i="3"/>
  <c r="D356" i="3"/>
  <c r="L474" i="3"/>
  <c r="G434" i="3"/>
  <c r="L455" i="3"/>
  <c r="L441" i="3"/>
  <c r="G414" i="3"/>
  <c r="G400" i="3"/>
  <c r="L391" i="3"/>
  <c r="G432" i="3"/>
  <c r="L337" i="3"/>
  <c r="L359" i="3"/>
  <c r="L327" i="3"/>
  <c r="B340" i="3"/>
  <c r="G321" i="3"/>
  <c r="L316" i="3"/>
  <c r="B341" i="3"/>
  <c r="G261" i="3"/>
  <c r="L270" i="3"/>
  <c r="B244" i="3"/>
  <c r="L241" i="3"/>
  <c r="C192" i="3"/>
  <c r="C260" i="3"/>
  <c r="C223" i="3"/>
  <c r="D324" i="3"/>
  <c r="D340" i="3"/>
  <c r="C438" i="3"/>
  <c r="H159" i="3"/>
  <c r="I413" i="3"/>
  <c r="I237" i="3"/>
  <c r="M149" i="3"/>
  <c r="M359" i="3"/>
  <c r="M245" i="3"/>
  <c r="M279" i="3"/>
  <c r="L378" i="3"/>
  <c r="N331" i="3"/>
  <c r="N377" i="3"/>
  <c r="N369" i="3"/>
  <c r="M401" i="3"/>
  <c r="N433" i="3"/>
  <c r="M465" i="3"/>
  <c r="D220" i="3"/>
  <c r="B251" i="3"/>
  <c r="I400" i="3"/>
  <c r="H400" i="3"/>
  <c r="H126" i="3"/>
  <c r="I126" i="3"/>
  <c r="D117" i="3"/>
  <c r="C117" i="3"/>
  <c r="I418" i="3"/>
  <c r="H418" i="3"/>
  <c r="H289" i="3"/>
  <c r="G289" i="3"/>
  <c r="H184" i="3"/>
  <c r="I184" i="3"/>
  <c r="N423" i="3"/>
  <c r="M423" i="3"/>
  <c r="M100" i="3"/>
  <c r="N100" i="3"/>
  <c r="H445" i="3"/>
  <c r="I445" i="3"/>
  <c r="I342" i="3"/>
  <c r="H342" i="3"/>
  <c r="G342" i="3"/>
  <c r="H322" i="3"/>
  <c r="G322" i="3"/>
  <c r="I278" i="3"/>
  <c r="H278" i="3"/>
  <c r="G258" i="3"/>
  <c r="H258" i="3"/>
  <c r="I258" i="3"/>
  <c r="I218" i="3"/>
  <c r="H202" i="3"/>
  <c r="I202" i="3"/>
  <c r="H150" i="3"/>
  <c r="I150" i="3"/>
  <c r="H86" i="3"/>
  <c r="I86" i="3"/>
  <c r="N495" i="3"/>
  <c r="M495" i="3"/>
  <c r="L392" i="3"/>
  <c r="L393" i="3"/>
  <c r="N213" i="3"/>
  <c r="M213" i="3"/>
  <c r="H332" i="3"/>
  <c r="I332" i="3"/>
  <c r="G332" i="3"/>
  <c r="G279" i="3"/>
  <c r="H268" i="3"/>
  <c r="I268" i="3"/>
  <c r="G268" i="3"/>
  <c r="H205" i="3"/>
  <c r="I205" i="3"/>
  <c r="M490" i="3"/>
  <c r="N490" i="3"/>
  <c r="N409" i="3"/>
  <c r="M409" i="3"/>
  <c r="M345" i="3"/>
  <c r="N345" i="3"/>
  <c r="M302" i="3"/>
  <c r="N302" i="3"/>
  <c r="L302" i="3"/>
  <c r="M168" i="3"/>
  <c r="N168" i="3"/>
  <c r="C5" i="3"/>
  <c r="B5" i="3"/>
  <c r="B6" i="3" s="1"/>
  <c r="B7" i="3" s="1"/>
  <c r="B8" i="3" s="1"/>
  <c r="B9" i="3" s="1"/>
  <c r="B10" i="3" s="1"/>
  <c r="B11" i="3" s="1"/>
  <c r="B12" i="3" s="1"/>
  <c r="B13" i="3" s="1"/>
  <c r="B14" i="3" s="1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B95" i="3" s="1"/>
  <c r="B96" i="3" s="1"/>
  <c r="B97" i="3" s="1"/>
  <c r="B98" i="3" s="1"/>
  <c r="B99" i="3" s="1"/>
  <c r="B100" i="3" s="1"/>
  <c r="B101" i="3" s="1"/>
  <c r="B102" i="3" s="1"/>
  <c r="B103" i="3" s="1"/>
  <c r="B104" i="3" s="1"/>
  <c r="B105" i="3" s="1"/>
  <c r="B106" i="3" s="1"/>
  <c r="B107" i="3" s="1"/>
  <c r="B108" i="3" s="1"/>
  <c r="B109" i="3" s="1"/>
  <c r="B110" i="3" s="1"/>
  <c r="B111" i="3" s="1"/>
  <c r="B112" i="3" s="1"/>
  <c r="B113" i="3" s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B129" i="3" s="1"/>
  <c r="B130" i="3" s="1"/>
  <c r="B131" i="3" s="1"/>
  <c r="B132" i="3" s="1"/>
  <c r="B133" i="3" s="1"/>
  <c r="B134" i="3" s="1"/>
  <c r="B135" i="3" s="1"/>
  <c r="B136" i="3" s="1"/>
  <c r="B137" i="3" s="1"/>
  <c r="B138" i="3" s="1"/>
  <c r="B139" i="3" s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1" i="3" s="1"/>
  <c r="B152" i="3" s="1"/>
  <c r="B153" i="3" s="1"/>
  <c r="B154" i="3" s="1"/>
  <c r="B155" i="3" s="1"/>
  <c r="B156" i="3" s="1"/>
  <c r="B157" i="3" s="1"/>
  <c r="B158" i="3" s="1"/>
  <c r="B159" i="3" s="1"/>
  <c r="B160" i="3" s="1"/>
  <c r="B161" i="3" s="1"/>
  <c r="B162" i="3" s="1"/>
  <c r="B163" i="3" s="1"/>
  <c r="B164" i="3" s="1"/>
  <c r="B165" i="3" s="1"/>
  <c r="B166" i="3" s="1"/>
  <c r="B167" i="3" s="1"/>
  <c r="B168" i="3" s="1"/>
  <c r="B169" i="3" s="1"/>
  <c r="B170" i="3" s="1"/>
  <c r="B171" i="3" s="1"/>
  <c r="B172" i="3" s="1"/>
  <c r="B173" i="3" s="1"/>
  <c r="B174" i="3" s="1"/>
  <c r="B175" i="3" s="1"/>
  <c r="B176" i="3" s="1"/>
  <c r="B177" i="3" s="1"/>
  <c r="B178" i="3" s="1"/>
  <c r="B179" i="3" s="1"/>
  <c r="B180" i="3" s="1"/>
  <c r="B181" i="3" s="1"/>
  <c r="B182" i="3" s="1"/>
  <c r="B183" i="3" s="1"/>
  <c r="B184" i="3" s="1"/>
  <c r="B185" i="3" s="1"/>
  <c r="B186" i="3" s="1"/>
  <c r="B187" i="3" s="1"/>
  <c r="B188" i="3" s="1"/>
  <c r="B189" i="3" s="1"/>
  <c r="B190" i="3" s="1"/>
  <c r="B191" i="3" s="1"/>
  <c r="B192" i="3" s="1"/>
  <c r="B193" i="3" s="1"/>
  <c r="B194" i="3" s="1"/>
  <c r="B195" i="3" s="1"/>
  <c r="B196" i="3" s="1"/>
  <c r="B197" i="3" s="1"/>
  <c r="B198" i="3" s="1"/>
  <c r="B199" i="3" s="1"/>
  <c r="B200" i="3" s="1"/>
  <c r="B201" i="3" s="1"/>
  <c r="B202" i="3" s="1"/>
  <c r="B203" i="3" s="1"/>
  <c r="B204" i="3" s="1"/>
  <c r="B205" i="3" s="1"/>
  <c r="B206" i="3" s="1"/>
  <c r="B207" i="3" s="1"/>
  <c r="B208" i="3" s="1"/>
  <c r="B209" i="3" s="1"/>
  <c r="B210" i="3" s="1"/>
  <c r="B211" i="3" s="1"/>
  <c r="B212" i="3" s="1"/>
  <c r="B213" i="3" s="1"/>
  <c r="B214" i="3" s="1"/>
  <c r="B215" i="3" s="1"/>
  <c r="B216" i="3" s="1"/>
  <c r="B217" i="3" s="1"/>
  <c r="B218" i="3" s="1"/>
  <c r="B219" i="3" s="1"/>
  <c r="B220" i="3" s="1"/>
  <c r="B221" i="3" s="1"/>
  <c r="B222" i="3" s="1"/>
  <c r="B223" i="3" s="1"/>
  <c r="B224" i="3" s="1"/>
  <c r="B225" i="3" s="1"/>
  <c r="B226" i="3" s="1"/>
  <c r="B227" i="3" s="1"/>
  <c r="B228" i="3" s="1"/>
  <c r="B229" i="3" s="1"/>
  <c r="B230" i="3" s="1"/>
  <c r="B231" i="3" s="1"/>
  <c r="B232" i="3" s="1"/>
  <c r="B233" i="3" s="1"/>
  <c r="B234" i="3" s="1"/>
  <c r="B235" i="3" s="1"/>
  <c r="B236" i="3" s="1"/>
  <c r="B237" i="3" s="1"/>
  <c r="B238" i="3" s="1"/>
  <c r="B239" i="3" s="1"/>
  <c r="L496" i="3"/>
  <c r="L491" i="3"/>
  <c r="L465" i="3"/>
  <c r="L459" i="3"/>
  <c r="L452" i="3"/>
  <c r="L442" i="3"/>
  <c r="L434" i="3"/>
  <c r="G452" i="3"/>
  <c r="L420" i="3"/>
  <c r="L401" i="3"/>
  <c r="B449" i="3"/>
  <c r="L356" i="3"/>
  <c r="B309" i="3"/>
  <c r="L324" i="3"/>
  <c r="L281" i="3"/>
  <c r="B276" i="3"/>
  <c r="B260" i="3"/>
  <c r="L279" i="3"/>
  <c r="G257" i="3"/>
  <c r="G278" i="3"/>
  <c r="D133" i="3"/>
  <c r="C176" i="3"/>
  <c r="D477" i="3"/>
  <c r="C329" i="3"/>
  <c r="C361" i="3"/>
  <c r="D449" i="3"/>
  <c r="D481" i="3"/>
  <c r="C390" i="3"/>
  <c r="B356" i="3"/>
  <c r="I169" i="3"/>
  <c r="H218" i="3"/>
  <c r="H402" i="3"/>
  <c r="H434" i="3"/>
  <c r="I479" i="3"/>
  <c r="I232" i="3"/>
  <c r="H261" i="3"/>
  <c r="M117" i="3"/>
  <c r="N395" i="3"/>
  <c r="N89" i="3"/>
  <c r="M363" i="3"/>
  <c r="N441" i="3"/>
  <c r="C332" i="3"/>
  <c r="D332" i="3"/>
  <c r="C433" i="3"/>
  <c r="D433" i="3"/>
  <c r="B314" i="3"/>
  <c r="B346" i="3"/>
  <c r="B345" i="3"/>
  <c r="B373" i="3"/>
  <c r="B470" i="3"/>
  <c r="B330" i="3"/>
  <c r="B362" i="3"/>
  <c r="B289" i="3"/>
  <c r="B316" i="3"/>
  <c r="B348" i="3"/>
  <c r="B421" i="3"/>
  <c r="B390" i="3"/>
  <c r="C256" i="3"/>
  <c r="M368" i="4"/>
  <c r="N183" i="4"/>
  <c r="N311" i="4"/>
  <c r="N88" i="4"/>
  <c r="M202" i="4"/>
  <c r="N407" i="4"/>
  <c r="N439" i="4"/>
  <c r="B454" i="3"/>
  <c r="B305" i="3"/>
  <c r="B273" i="3"/>
  <c r="C195" i="3"/>
  <c r="C272" i="3"/>
  <c r="D469" i="3"/>
  <c r="C434" i="3"/>
  <c r="G488" i="3"/>
  <c r="N129" i="4"/>
  <c r="M208" i="4"/>
  <c r="N466" i="4"/>
  <c r="G463" i="3"/>
  <c r="D280" i="3"/>
  <c r="I463" i="3"/>
  <c r="B292" i="3"/>
  <c r="L387" i="3"/>
  <c r="L355" i="3"/>
  <c r="L323" i="3"/>
  <c r="L248" i="3"/>
  <c r="G454" i="3"/>
  <c r="G419" i="3"/>
  <c r="G248" i="3"/>
  <c r="L495" i="3"/>
  <c r="L469" i="3"/>
  <c r="L373" i="3"/>
  <c r="L341" i="3"/>
  <c r="N203" i="4"/>
  <c r="M204" i="4"/>
  <c r="N247" i="4"/>
  <c r="N314" i="4"/>
  <c r="N104" i="4"/>
  <c r="M218" i="4"/>
  <c r="G469" i="3"/>
  <c r="B329" i="3"/>
  <c r="C204" i="3"/>
  <c r="C288" i="3"/>
  <c r="D421" i="3"/>
  <c r="B500" i="3"/>
  <c r="B259" i="3"/>
  <c r="B291" i="3"/>
  <c r="B336" i="3"/>
  <c r="G379" i="3"/>
  <c r="G364" i="3"/>
  <c r="G330" i="3"/>
  <c r="G319" i="3"/>
  <c r="G277" i="3"/>
  <c r="G254" i="3"/>
  <c r="L440" i="3"/>
  <c r="L408" i="3"/>
  <c r="L293" i="3"/>
  <c r="B444" i="3"/>
  <c r="B428" i="3"/>
  <c r="G492" i="3"/>
  <c r="G375" i="3"/>
  <c r="G316" i="3"/>
  <c r="G252" i="3"/>
  <c r="G398" i="3"/>
  <c r="G383" i="3"/>
  <c r="G350" i="3"/>
  <c r="G334" i="3"/>
  <c r="G286" i="3"/>
  <c r="G245" i="3"/>
  <c r="L269" i="3"/>
  <c r="G391" i="3"/>
  <c r="G339" i="3"/>
  <c r="N299" i="4"/>
  <c r="N72" i="4"/>
  <c r="N136" i="4"/>
  <c r="N375" i="4"/>
  <c r="B422" i="3"/>
  <c r="B389" i="3"/>
  <c r="D389" i="3"/>
  <c r="D453" i="3"/>
  <c r="B352" i="3"/>
  <c r="N435" i="4"/>
  <c r="N362" i="4"/>
  <c r="M380" i="4"/>
  <c r="B406" i="3"/>
  <c r="G489" i="3"/>
  <c r="C232" i="3"/>
  <c r="B420" i="3"/>
  <c r="N403" i="4"/>
  <c r="N473" i="4"/>
  <c r="G459" i="3"/>
  <c r="B437" i="3"/>
  <c r="B363" i="3"/>
  <c r="B337" i="3"/>
  <c r="B355" i="3"/>
  <c r="B495" i="3"/>
  <c r="G472" i="3"/>
  <c r="G265" i="3"/>
  <c r="L461" i="3"/>
  <c r="L429" i="3"/>
  <c r="L333" i="3"/>
  <c r="L310" i="3"/>
  <c r="L285" i="3"/>
  <c r="L244" i="3"/>
  <c r="B477" i="3"/>
  <c r="B413" i="3"/>
  <c r="B381" i="3"/>
  <c r="B281" i="3"/>
  <c r="B265" i="3"/>
  <c r="L493" i="3"/>
  <c r="L290" i="3"/>
  <c r="G441" i="3"/>
  <c r="G308" i="3"/>
  <c r="L467" i="3"/>
  <c r="L250" i="3"/>
  <c r="L234" i="3"/>
  <c r="L480" i="3"/>
  <c r="L448" i="3"/>
  <c r="L436" i="3"/>
  <c r="L416" i="3"/>
  <c r="L384" i="3"/>
  <c r="L352" i="3"/>
  <c r="M461" i="4"/>
  <c r="N461" i="4"/>
  <c r="C129" i="3"/>
  <c r="M255" i="4"/>
  <c r="N255" i="4"/>
  <c r="I456" i="3"/>
  <c r="H456" i="3"/>
  <c r="G456" i="3"/>
  <c r="M489" i="3"/>
  <c r="N489" i="3"/>
  <c r="L489" i="3"/>
  <c r="I460" i="3"/>
  <c r="G460" i="3"/>
  <c r="H460" i="3"/>
  <c r="M462" i="3"/>
  <c r="N462" i="3"/>
  <c r="L463" i="3"/>
  <c r="N398" i="3"/>
  <c r="M398" i="3"/>
  <c r="M334" i="3"/>
  <c r="L335" i="3"/>
  <c r="L334" i="3"/>
  <c r="G409" i="3"/>
  <c r="G298" i="3"/>
  <c r="G297" i="3"/>
  <c r="H226" i="3"/>
  <c r="H5" i="3"/>
  <c r="G5" i="3"/>
  <c r="G6" i="3" s="1"/>
  <c r="G7" i="3" s="1"/>
  <c r="G8" i="3" s="1"/>
  <c r="G9" i="3" s="1"/>
  <c r="G10" i="3" s="1"/>
  <c r="G11" i="3" s="1"/>
  <c r="G12" i="3" s="1"/>
  <c r="G13" i="3" s="1"/>
  <c r="G14" i="3" s="1"/>
  <c r="G15" i="3" s="1"/>
  <c r="G16" i="3" s="1"/>
  <c r="G17" i="3" s="1"/>
  <c r="G18" i="3" s="1"/>
  <c r="G19" i="3" s="1"/>
  <c r="G20" i="3" s="1"/>
  <c r="G21" i="3" s="1"/>
  <c r="G22" i="3" s="1"/>
  <c r="G23" i="3" s="1"/>
  <c r="G24" i="3" s="1"/>
  <c r="G25" i="3" s="1"/>
  <c r="G26" i="3" s="1"/>
  <c r="G27" i="3" s="1"/>
  <c r="G28" i="3" s="1"/>
  <c r="G29" i="3" s="1"/>
  <c r="G30" i="3" s="1"/>
  <c r="G31" i="3" s="1"/>
  <c r="G32" i="3" s="1"/>
  <c r="G33" i="3" s="1"/>
  <c r="G34" i="3" s="1"/>
  <c r="G35" i="3" s="1"/>
  <c r="G36" i="3" s="1"/>
  <c r="G37" i="3" s="1"/>
  <c r="G38" i="3" s="1"/>
  <c r="G39" i="3" s="1"/>
  <c r="G40" i="3" s="1"/>
  <c r="G41" i="3" s="1"/>
  <c r="G42" i="3" s="1"/>
  <c r="G43" i="3" s="1"/>
  <c r="G44" i="3" s="1"/>
  <c r="G45" i="3" s="1"/>
  <c r="G46" i="3" s="1"/>
  <c r="G47" i="3" s="1"/>
  <c r="G48" i="3" s="1"/>
  <c r="G49" i="3" s="1"/>
  <c r="G50" i="3" s="1"/>
  <c r="G51" i="3" s="1"/>
  <c r="G52" i="3" s="1"/>
  <c r="G53" i="3" s="1"/>
  <c r="G54" i="3" s="1"/>
  <c r="G55" i="3" s="1"/>
  <c r="G56" i="3" s="1"/>
  <c r="G57" i="3" s="1"/>
  <c r="G58" i="3" s="1"/>
  <c r="G59" i="3" s="1"/>
  <c r="G60" i="3" s="1"/>
  <c r="G61" i="3" s="1"/>
  <c r="G62" i="3" s="1"/>
  <c r="G63" i="3" s="1"/>
  <c r="G64" i="3" s="1"/>
  <c r="G65" i="3" s="1"/>
  <c r="G66" i="3" s="1"/>
  <c r="G67" i="3" s="1"/>
  <c r="G68" i="3" s="1"/>
  <c r="G69" i="3" s="1"/>
  <c r="G70" i="3" s="1"/>
  <c r="G71" i="3" s="1"/>
  <c r="G72" i="3" s="1"/>
  <c r="G73" i="3" s="1"/>
  <c r="G74" i="3" s="1"/>
  <c r="G75" i="3" s="1"/>
  <c r="G76" i="3" s="1"/>
  <c r="G77" i="3" s="1"/>
  <c r="G78" i="3" s="1"/>
  <c r="G79" i="3" s="1"/>
  <c r="G80" i="3" s="1"/>
  <c r="G81" i="3" s="1"/>
  <c r="G82" i="3" s="1"/>
  <c r="G83" i="3" s="1"/>
  <c r="G84" i="3" s="1"/>
  <c r="G85" i="3" s="1"/>
  <c r="G86" i="3" s="1"/>
  <c r="G87" i="3" s="1"/>
  <c r="G88" i="3" s="1"/>
  <c r="G89" i="3" s="1"/>
  <c r="G90" i="3" s="1"/>
  <c r="G91" i="3" s="1"/>
  <c r="G92" i="3" s="1"/>
  <c r="G93" i="3" s="1"/>
  <c r="G94" i="3" s="1"/>
  <c r="G95" i="3" s="1"/>
  <c r="G96" i="3" s="1"/>
  <c r="G97" i="3" s="1"/>
  <c r="G98" i="3" s="1"/>
  <c r="G99" i="3" s="1"/>
  <c r="G100" i="3" s="1"/>
  <c r="G101" i="3" s="1"/>
  <c r="G102" i="3" s="1"/>
  <c r="G103" i="3" s="1"/>
  <c r="G104" i="3" s="1"/>
  <c r="G105" i="3" s="1"/>
  <c r="G106" i="3" s="1"/>
  <c r="G107" i="3" s="1"/>
  <c r="G108" i="3" s="1"/>
  <c r="G109" i="3" s="1"/>
  <c r="G110" i="3" s="1"/>
  <c r="G111" i="3" s="1"/>
  <c r="G112" i="3" s="1"/>
  <c r="G113" i="3" s="1"/>
  <c r="G114" i="3" s="1"/>
  <c r="G115" i="3" s="1"/>
  <c r="G116" i="3" s="1"/>
  <c r="G117" i="3" s="1"/>
  <c r="G118" i="3" s="1"/>
  <c r="G119" i="3" s="1"/>
  <c r="G120" i="3" s="1"/>
  <c r="G121" i="3" s="1"/>
  <c r="G122" i="3" s="1"/>
  <c r="G123" i="3" s="1"/>
  <c r="G124" i="3" s="1"/>
  <c r="G125" i="3" s="1"/>
  <c r="G126" i="3" s="1"/>
  <c r="G127" i="3" s="1"/>
  <c r="G128" i="3" s="1"/>
  <c r="G129" i="3" s="1"/>
  <c r="G130" i="3" s="1"/>
  <c r="G131" i="3" s="1"/>
  <c r="G132" i="3" s="1"/>
  <c r="G133" i="3" s="1"/>
  <c r="G134" i="3" s="1"/>
  <c r="G135" i="3" s="1"/>
  <c r="G136" i="3" s="1"/>
  <c r="G137" i="3" s="1"/>
  <c r="G138" i="3" s="1"/>
  <c r="G139" i="3" s="1"/>
  <c r="G140" i="3" s="1"/>
  <c r="G141" i="3" s="1"/>
  <c r="G142" i="3" s="1"/>
  <c r="G143" i="3" s="1"/>
  <c r="G144" i="3" s="1"/>
  <c r="G145" i="3" s="1"/>
  <c r="G146" i="3" s="1"/>
  <c r="G147" i="3" s="1"/>
  <c r="G148" i="3" s="1"/>
  <c r="G149" i="3" s="1"/>
  <c r="G150" i="3" s="1"/>
  <c r="G151" i="3" s="1"/>
  <c r="G152" i="3" s="1"/>
  <c r="G153" i="3" s="1"/>
  <c r="G154" i="3" s="1"/>
  <c r="G155" i="3" s="1"/>
  <c r="G156" i="3" s="1"/>
  <c r="G157" i="3" s="1"/>
  <c r="G158" i="3" s="1"/>
  <c r="G159" i="3" s="1"/>
  <c r="G160" i="3" s="1"/>
  <c r="G161" i="3" s="1"/>
  <c r="G162" i="3" s="1"/>
  <c r="G163" i="3" s="1"/>
  <c r="G164" i="3" s="1"/>
  <c r="G165" i="3" s="1"/>
  <c r="G166" i="3" s="1"/>
  <c r="G167" i="3" s="1"/>
  <c r="G168" i="3" s="1"/>
  <c r="G169" i="3" s="1"/>
  <c r="G170" i="3" s="1"/>
  <c r="G171" i="3" s="1"/>
  <c r="G172" i="3" s="1"/>
  <c r="G173" i="3" s="1"/>
  <c r="G174" i="3" s="1"/>
  <c r="G175" i="3" s="1"/>
  <c r="G176" i="3" s="1"/>
  <c r="G177" i="3" s="1"/>
  <c r="G178" i="3" s="1"/>
  <c r="G179" i="3" s="1"/>
  <c r="G180" i="3" s="1"/>
  <c r="G181" i="3" s="1"/>
  <c r="G182" i="3" s="1"/>
  <c r="G183" i="3" s="1"/>
  <c r="G184" i="3" s="1"/>
  <c r="G185" i="3" s="1"/>
  <c r="G186" i="3" s="1"/>
  <c r="G187" i="3" s="1"/>
  <c r="G188" i="3" s="1"/>
  <c r="G189" i="3" s="1"/>
  <c r="G190" i="3" s="1"/>
  <c r="G191" i="3" s="1"/>
  <c r="G192" i="3" s="1"/>
  <c r="G193" i="3" s="1"/>
  <c r="G194" i="3" s="1"/>
  <c r="G195" i="3" s="1"/>
  <c r="G196" i="3" s="1"/>
  <c r="G197" i="3" s="1"/>
  <c r="G198" i="3" s="1"/>
  <c r="G199" i="3" s="1"/>
  <c r="G200" i="3" s="1"/>
  <c r="G201" i="3" s="1"/>
  <c r="G202" i="3" s="1"/>
  <c r="G203" i="3" s="1"/>
  <c r="G204" i="3" s="1"/>
  <c r="G205" i="3" s="1"/>
  <c r="G206" i="3" s="1"/>
  <c r="G207" i="3" s="1"/>
  <c r="G208" i="3" s="1"/>
  <c r="G209" i="3" s="1"/>
  <c r="G210" i="3" s="1"/>
  <c r="G211" i="3" s="1"/>
  <c r="G212" i="3" s="1"/>
  <c r="G213" i="3" s="1"/>
  <c r="G214" i="3" s="1"/>
  <c r="G215" i="3" s="1"/>
  <c r="G216" i="3" s="1"/>
  <c r="G217" i="3" s="1"/>
  <c r="G218" i="3" s="1"/>
  <c r="G219" i="3" s="1"/>
  <c r="G220" i="3" s="1"/>
  <c r="G221" i="3" s="1"/>
  <c r="G222" i="3" s="1"/>
  <c r="G223" i="3" s="1"/>
  <c r="G224" i="3" s="1"/>
  <c r="G225" i="3" s="1"/>
  <c r="G226" i="3" s="1"/>
  <c r="G227" i="3" s="1"/>
  <c r="G228" i="3" s="1"/>
  <c r="G229" i="3" s="1"/>
  <c r="G230" i="3" s="1"/>
  <c r="G231" i="3" s="1"/>
  <c r="G232" i="3" s="1"/>
  <c r="G233" i="3" s="1"/>
  <c r="G234" i="3" s="1"/>
  <c r="G235" i="3" s="1"/>
  <c r="G236" i="3" s="1"/>
  <c r="G237" i="3" s="1"/>
  <c r="G238" i="3" s="1"/>
  <c r="G239" i="3" s="1"/>
  <c r="M371" i="3"/>
  <c r="N371" i="3"/>
  <c r="G358" i="3"/>
  <c r="G312" i="3"/>
  <c r="G313" i="3"/>
  <c r="N306" i="3"/>
  <c r="L306" i="3"/>
  <c r="M306" i="3"/>
  <c r="N253" i="3"/>
  <c r="M253" i="3"/>
  <c r="M127" i="3"/>
  <c r="M157" i="4"/>
  <c r="N335" i="4"/>
  <c r="N351" i="4"/>
  <c r="N477" i="4"/>
  <c r="B476" i="3"/>
  <c r="L397" i="3"/>
  <c r="L428" i="3"/>
  <c r="L371" i="3"/>
  <c r="G318" i="3"/>
  <c r="B333" i="3"/>
  <c r="B493" i="3"/>
  <c r="M65" i="4"/>
  <c r="N211" i="4"/>
  <c r="N339" i="4"/>
  <c r="N223" i="4"/>
  <c r="N493" i="4"/>
  <c r="M428" i="4"/>
  <c r="L494" i="3"/>
  <c r="L468" i="3"/>
  <c r="L460" i="3"/>
  <c r="L435" i="3"/>
  <c r="L462" i="3"/>
  <c r="G382" i="3"/>
  <c r="B317" i="3"/>
  <c r="M77" i="4"/>
  <c r="N243" i="4"/>
  <c r="N191" i="4"/>
  <c r="M396" i="4"/>
  <c r="L490" i="3"/>
  <c r="G464" i="3"/>
  <c r="L449" i="3"/>
  <c r="L403" i="3"/>
  <c r="G465" i="3"/>
  <c r="G374" i="3"/>
  <c r="L398" i="3"/>
  <c r="B366" i="3"/>
  <c r="G359" i="3"/>
  <c r="L353" i="3"/>
  <c r="G315" i="3"/>
  <c r="L309" i="3"/>
  <c r="G266" i="3"/>
  <c r="L253" i="3"/>
  <c r="C370" i="3"/>
  <c r="I226" i="3"/>
  <c r="I208" i="3"/>
  <c r="I189" i="3"/>
  <c r="N97" i="3"/>
  <c r="L284" i="3"/>
  <c r="N417" i="3"/>
  <c r="N481" i="3"/>
  <c r="M449" i="3"/>
  <c r="N321" i="3"/>
  <c r="N353" i="3"/>
  <c r="M435" i="3"/>
  <c r="D207" i="3"/>
  <c r="D353" i="3"/>
  <c r="B353" i="3"/>
  <c r="D478" i="3"/>
  <c r="C478" i="3"/>
  <c r="I440" i="3"/>
  <c r="H440" i="3"/>
  <c r="L255" i="3"/>
  <c r="L254" i="3"/>
  <c r="M187" i="3"/>
  <c r="I492" i="3"/>
  <c r="H492" i="3"/>
  <c r="I426" i="3"/>
  <c r="H426" i="3"/>
  <c r="I294" i="3"/>
  <c r="G294" i="3"/>
  <c r="H224" i="3"/>
  <c r="H176" i="3"/>
  <c r="I176" i="3"/>
  <c r="I93" i="3"/>
  <c r="N430" i="3"/>
  <c r="L431" i="3"/>
  <c r="M219" i="3"/>
  <c r="I269" i="3"/>
  <c r="G270" i="3"/>
  <c r="G269" i="3"/>
  <c r="H194" i="3"/>
  <c r="I194" i="3"/>
  <c r="M467" i="3"/>
  <c r="N467" i="3"/>
  <c r="M205" i="3"/>
  <c r="N205" i="3"/>
  <c r="I326" i="3"/>
  <c r="H326" i="3"/>
  <c r="G326" i="3"/>
  <c r="H221" i="3"/>
  <c r="H101" i="3"/>
  <c r="M298" i="3"/>
  <c r="N298" i="3"/>
  <c r="L298" i="3"/>
  <c r="N237" i="3"/>
  <c r="L237" i="3"/>
  <c r="L238" i="3"/>
  <c r="D414" i="3"/>
  <c r="C414" i="3"/>
  <c r="D446" i="3"/>
  <c r="C446" i="3"/>
  <c r="I424" i="3"/>
  <c r="H424" i="3"/>
  <c r="H301" i="3"/>
  <c r="I301" i="3"/>
  <c r="G302" i="3"/>
  <c r="H241" i="3"/>
  <c r="I241" i="3"/>
  <c r="H158" i="3"/>
  <c r="I158" i="3"/>
  <c r="L377" i="3"/>
  <c r="L376" i="3"/>
  <c r="N275" i="3"/>
  <c r="M275" i="3"/>
  <c r="L275" i="3"/>
  <c r="C493" i="3"/>
  <c r="D493" i="3"/>
  <c r="B494" i="3"/>
  <c r="I442" i="3"/>
  <c r="H442" i="3"/>
  <c r="G442" i="3"/>
  <c r="G443" i="3"/>
  <c r="I240" i="3"/>
  <c r="H240" i="3"/>
  <c r="G240" i="3"/>
  <c r="H192" i="3"/>
  <c r="I192" i="3"/>
  <c r="I157" i="3"/>
  <c r="H77" i="3"/>
  <c r="M482" i="3"/>
  <c r="L483" i="3"/>
  <c r="M418" i="3"/>
  <c r="N418" i="3"/>
  <c r="L419" i="3"/>
  <c r="M354" i="3"/>
  <c r="L354" i="3"/>
  <c r="N354" i="3"/>
  <c r="N274" i="3"/>
  <c r="L274" i="3"/>
  <c r="M203" i="3"/>
  <c r="N203" i="3"/>
  <c r="H429" i="3"/>
  <c r="G430" i="3"/>
  <c r="I429" i="3"/>
  <c r="G429" i="3"/>
  <c r="H178" i="3"/>
  <c r="I178" i="3"/>
  <c r="H118" i="3"/>
  <c r="I118" i="3"/>
  <c r="N385" i="3"/>
  <c r="L385" i="3"/>
  <c r="N339" i="3"/>
  <c r="L339" i="3"/>
  <c r="L265" i="3"/>
  <c r="N208" i="3"/>
  <c r="M208" i="3"/>
  <c r="G457" i="3"/>
  <c r="L430" i="3"/>
  <c r="G440" i="3"/>
  <c r="G427" i="3"/>
  <c r="L409" i="3"/>
  <c r="L437" i="3"/>
  <c r="L332" i="3"/>
  <c r="G329" i="3"/>
  <c r="G276" i="3"/>
  <c r="N109" i="4"/>
  <c r="M109" i="4"/>
  <c r="C65" i="3"/>
  <c r="D337" i="3"/>
  <c r="C337" i="3"/>
  <c r="D382" i="3"/>
  <c r="C382" i="3"/>
  <c r="D430" i="3"/>
  <c r="C430" i="3"/>
  <c r="M307" i="4"/>
  <c r="N307" i="4"/>
  <c r="I472" i="3"/>
  <c r="H472" i="3"/>
  <c r="G473" i="3"/>
  <c r="I408" i="3"/>
  <c r="G408" i="3"/>
  <c r="G341" i="3"/>
  <c r="G340" i="3"/>
  <c r="H94" i="3"/>
  <c r="I94" i="3"/>
  <c r="L344" i="3"/>
  <c r="L345" i="3"/>
  <c r="I476" i="3"/>
  <c r="H476" i="3"/>
  <c r="I410" i="3"/>
  <c r="H410" i="3"/>
  <c r="G411" i="3"/>
  <c r="H61" i="3"/>
  <c r="M450" i="3"/>
  <c r="N450" i="3"/>
  <c r="L386" i="3"/>
  <c r="M386" i="3"/>
  <c r="N386" i="3"/>
  <c r="M322" i="3"/>
  <c r="N322" i="3"/>
  <c r="L322" i="3"/>
  <c r="M175" i="3"/>
  <c r="N175" i="3"/>
  <c r="H210" i="3"/>
  <c r="N299" i="3"/>
  <c r="L300" i="3"/>
  <c r="M299" i="3"/>
  <c r="N221" i="3"/>
  <c r="M221" i="3"/>
  <c r="G283" i="3"/>
  <c r="G284" i="3"/>
  <c r="L404" i="3"/>
  <c r="L340" i="3"/>
  <c r="N287" i="3"/>
  <c r="L287" i="3"/>
  <c r="M287" i="3"/>
  <c r="N159" i="3"/>
  <c r="M159" i="3"/>
  <c r="N319" i="4"/>
  <c r="N462" i="4"/>
  <c r="G455" i="3"/>
  <c r="L451" i="3"/>
  <c r="L405" i="3"/>
  <c r="L312" i="3"/>
  <c r="G351" i="3"/>
  <c r="L222" i="3"/>
  <c r="C321" i="3"/>
  <c r="H147" i="3"/>
  <c r="H157" i="3"/>
  <c r="H333" i="3"/>
  <c r="H464" i="3"/>
  <c r="L264" i="3"/>
  <c r="N68" i="3"/>
  <c r="M274" i="3"/>
  <c r="N366" i="3"/>
  <c r="L288" i="3"/>
  <c r="N287" i="4"/>
  <c r="G345" i="3"/>
  <c r="L321" i="3"/>
  <c r="L299" i="3"/>
  <c r="L266" i="3"/>
  <c r="G244" i="3"/>
  <c r="L245" i="3"/>
  <c r="C366" i="3"/>
  <c r="C398" i="3"/>
  <c r="H93" i="3"/>
  <c r="I224" i="3"/>
  <c r="I165" i="3"/>
  <c r="I221" i="3"/>
  <c r="H269" i="3"/>
  <c r="M97" i="3"/>
  <c r="N187" i="3"/>
  <c r="M264" i="3"/>
  <c r="N482" i="3"/>
  <c r="N127" i="3"/>
  <c r="N143" i="3"/>
  <c r="N334" i="3"/>
  <c r="M417" i="3"/>
  <c r="M481" i="3"/>
  <c r="M339" i="3"/>
  <c r="C373" i="3"/>
  <c r="D373" i="3"/>
  <c r="M240" i="4"/>
  <c r="B458" i="3"/>
  <c r="B405" i="3"/>
  <c r="B374" i="3"/>
  <c r="D264" i="3"/>
  <c r="B322" i="3"/>
  <c r="B267" i="3"/>
  <c r="B321" i="3"/>
  <c r="M264" i="4"/>
  <c r="M93" i="4"/>
  <c r="M458" i="4"/>
  <c r="N399" i="4"/>
  <c r="N431" i="4"/>
  <c r="N454" i="4"/>
  <c r="D146" i="3"/>
  <c r="B296" i="3"/>
  <c r="B323" i="3"/>
  <c r="I447" i="3"/>
  <c r="C97" i="3"/>
  <c r="D179" i="3"/>
  <c r="M444" i="4"/>
  <c r="N271" i="4"/>
  <c r="N298" i="4"/>
  <c r="B426" i="3"/>
  <c r="D121" i="3"/>
  <c r="H496" i="3"/>
  <c r="N169" i="4"/>
  <c r="N426" i="4"/>
  <c r="B499" i="3"/>
  <c r="M284" i="4"/>
  <c r="M412" i="4"/>
  <c r="B442" i="3"/>
  <c r="B427" i="3"/>
  <c r="B304" i="3"/>
  <c r="B382" i="3"/>
  <c r="G496" i="3"/>
  <c r="N97" i="4"/>
  <c r="M260" i="4"/>
  <c r="M316" i="4"/>
  <c r="N330" i="4"/>
  <c r="M420" i="4"/>
  <c r="M234" i="4"/>
  <c r="N470" i="4"/>
  <c r="B478" i="3"/>
  <c r="B446" i="3"/>
  <c r="B459" i="3"/>
  <c r="B370" i="3"/>
  <c r="C98" i="3"/>
  <c r="C220" i="3"/>
  <c r="D381" i="3"/>
  <c r="M494" i="4"/>
  <c r="N494" i="4"/>
  <c r="N161" i="4"/>
  <c r="C109" i="3"/>
  <c r="C170" i="3"/>
  <c r="D170" i="3"/>
  <c r="D216" i="3"/>
  <c r="C216" i="3"/>
  <c r="B408" i="3"/>
  <c r="B407" i="3"/>
  <c r="B424" i="3"/>
  <c r="B423" i="3"/>
  <c r="B485" i="3"/>
  <c r="B484" i="3"/>
  <c r="M465" i="4"/>
  <c r="N465" i="4"/>
  <c r="M481" i="4"/>
  <c r="N481" i="4"/>
  <c r="N61" i="4"/>
  <c r="M81" i="4"/>
  <c r="N113" i="4"/>
  <c r="M141" i="4"/>
  <c r="M360" i="4"/>
  <c r="M424" i="4"/>
  <c r="N497" i="4"/>
  <c r="B496" i="3"/>
  <c r="B472" i="3"/>
  <c r="B440" i="3"/>
  <c r="B387" i="3"/>
  <c r="B354" i="3"/>
  <c r="D125" i="3"/>
  <c r="C207" i="3"/>
  <c r="C402" i="3"/>
  <c r="C466" i="3"/>
  <c r="C191" i="3"/>
  <c r="D191" i="3"/>
  <c r="B255" i="3"/>
  <c r="B256" i="3"/>
  <c r="D418" i="3"/>
  <c r="B418" i="3"/>
  <c r="D450" i="3"/>
  <c r="B451" i="3"/>
  <c r="D482" i="3"/>
  <c r="B482" i="3"/>
  <c r="H475" i="3"/>
  <c r="I475" i="3"/>
  <c r="G475" i="3"/>
  <c r="D231" i="3"/>
  <c r="C231" i="3"/>
  <c r="N200" i="4"/>
  <c r="M200" i="4"/>
  <c r="N232" i="4"/>
  <c r="M232" i="4"/>
  <c r="N296" i="4"/>
  <c r="M296" i="4"/>
  <c r="N328" i="4"/>
  <c r="M328" i="4"/>
  <c r="N392" i="4"/>
  <c r="M392" i="4"/>
  <c r="N456" i="4"/>
  <c r="M456" i="4"/>
  <c r="M145" i="4"/>
  <c r="B466" i="3"/>
  <c r="B492" i="3"/>
  <c r="B371" i="3"/>
  <c r="B347" i="3"/>
  <c r="C450" i="3"/>
  <c r="C85" i="3"/>
  <c r="D386" i="3"/>
  <c r="B386" i="3"/>
  <c r="I500" i="3"/>
  <c r="H500" i="3"/>
  <c r="D180" i="3"/>
  <c r="C180" i="3"/>
  <c r="C365" i="3"/>
  <c r="D365" i="3"/>
  <c r="B365" i="3"/>
  <c r="D397" i="3"/>
  <c r="B398" i="3"/>
  <c r="C429" i="3"/>
  <c r="D429" i="3"/>
  <c r="B429" i="3"/>
  <c r="B430" i="3"/>
  <c r="C461" i="3"/>
  <c r="D461" i="3"/>
  <c r="B461" i="3"/>
  <c r="N125" i="4"/>
  <c r="M125" i="4"/>
  <c r="C248" i="3"/>
  <c r="B249" i="3"/>
  <c r="C296" i="3"/>
  <c r="B297" i="3"/>
  <c r="C312" i="3"/>
  <c r="B313" i="3"/>
  <c r="C437" i="3"/>
  <c r="B438" i="3"/>
  <c r="C469" i="3"/>
  <c r="B469" i="3"/>
  <c r="N272" i="4"/>
  <c r="M272" i="4"/>
  <c r="N400" i="4"/>
  <c r="M400" i="4"/>
  <c r="M482" i="4"/>
  <c r="N482" i="4"/>
  <c r="I480" i="3"/>
  <c r="G480" i="3"/>
  <c r="G481" i="3"/>
  <c r="D204" i="3"/>
  <c r="B272" i="3"/>
  <c r="B271" i="3"/>
  <c r="D378" i="3"/>
  <c r="B378" i="3"/>
  <c r="D394" i="3"/>
  <c r="B394" i="3"/>
  <c r="D410" i="3"/>
  <c r="B411" i="3"/>
  <c r="D474" i="3"/>
  <c r="B474" i="3"/>
  <c r="N188" i="4"/>
  <c r="M188" i="4"/>
  <c r="N220" i="4"/>
  <c r="M220" i="4"/>
  <c r="N252" i="4"/>
  <c r="M252" i="4"/>
  <c r="M266" i="4"/>
  <c r="N266" i="4"/>
  <c r="M486" i="4"/>
  <c r="N486" i="4"/>
  <c r="M176" i="4"/>
  <c r="M336" i="4"/>
  <c r="M432" i="4"/>
  <c r="N498" i="4"/>
  <c r="M348" i="4"/>
  <c r="N383" i="4"/>
  <c r="N394" i="4"/>
  <c r="G497" i="3"/>
  <c r="B410" i="3"/>
  <c r="B443" i="3"/>
  <c r="B379" i="3"/>
  <c r="B331" i="3"/>
  <c r="B344" i="3"/>
  <c r="D296" i="3"/>
  <c r="C69" i="3"/>
  <c r="C121" i="3"/>
  <c r="D405" i="3"/>
  <c r="C378" i="3"/>
  <c r="C394" i="3"/>
  <c r="C410" i="3"/>
  <c r="C426" i="3"/>
  <c r="C442" i="3"/>
  <c r="C458" i="3"/>
  <c r="C474" i="3"/>
  <c r="B280" i="3"/>
  <c r="B312" i="3"/>
  <c r="L366" i="3"/>
  <c r="I484" i="3"/>
  <c r="G484" i="3"/>
  <c r="D225" i="3"/>
  <c r="C225" i="3"/>
  <c r="C338" i="3"/>
  <c r="D338" i="3"/>
  <c r="D399" i="3"/>
  <c r="C399" i="3"/>
  <c r="D447" i="3"/>
  <c r="C447" i="3"/>
  <c r="N76" i="4"/>
  <c r="N124" i="4"/>
  <c r="H470" i="3"/>
  <c r="I470" i="3"/>
  <c r="C103" i="3"/>
  <c r="C164" i="3"/>
  <c r="D164" i="3"/>
  <c r="D213" i="3"/>
  <c r="C213" i="3"/>
  <c r="C287" i="3"/>
  <c r="D287" i="3"/>
  <c r="N175" i="4"/>
  <c r="B448" i="3"/>
  <c r="B432" i="3"/>
  <c r="B287" i="3"/>
  <c r="I499" i="3"/>
  <c r="I493" i="3"/>
  <c r="H493" i="3"/>
  <c r="C91" i="3"/>
  <c r="C154" i="3"/>
  <c r="D154" i="3"/>
  <c r="D194" i="3"/>
  <c r="C194" i="3"/>
  <c r="C263" i="3"/>
  <c r="D263" i="3"/>
  <c r="C295" i="3"/>
  <c r="D295" i="3"/>
  <c r="C322" i="3"/>
  <c r="D322" i="3"/>
  <c r="C354" i="3"/>
  <c r="D354" i="3"/>
  <c r="D375" i="3"/>
  <c r="C375" i="3"/>
  <c r="D391" i="3"/>
  <c r="C391" i="3"/>
  <c r="D407" i="3"/>
  <c r="C407" i="3"/>
  <c r="D423" i="3"/>
  <c r="C423" i="3"/>
  <c r="D439" i="3"/>
  <c r="C439" i="3"/>
  <c r="D455" i="3"/>
  <c r="B455" i="3"/>
  <c r="C455" i="3"/>
  <c r="D471" i="3"/>
  <c r="C471" i="3"/>
  <c r="C484" i="3"/>
  <c r="D484" i="3"/>
  <c r="D495" i="3"/>
  <c r="C495" i="3"/>
  <c r="M71" i="4"/>
  <c r="N71" i="4"/>
  <c r="M87" i="4"/>
  <c r="N87" i="4"/>
  <c r="M103" i="4"/>
  <c r="N103" i="4"/>
  <c r="M119" i="4"/>
  <c r="N119" i="4"/>
  <c r="M135" i="4"/>
  <c r="N135" i="4"/>
  <c r="M151" i="4"/>
  <c r="N151" i="4"/>
  <c r="M167" i="4"/>
  <c r="N167" i="4"/>
  <c r="N182" i="4"/>
  <c r="M182" i="4"/>
  <c r="N214" i="4"/>
  <c r="M214" i="4"/>
  <c r="N246" i="4"/>
  <c r="M246" i="4"/>
  <c r="N278" i="4"/>
  <c r="M278" i="4"/>
  <c r="N310" i="4"/>
  <c r="M310" i="4"/>
  <c r="N342" i="4"/>
  <c r="M342" i="4"/>
  <c r="N374" i="4"/>
  <c r="M374" i="4"/>
  <c r="N406" i="4"/>
  <c r="M406" i="4"/>
  <c r="N438" i="4"/>
  <c r="M438" i="4"/>
  <c r="C70" i="4"/>
  <c r="C86" i="4"/>
  <c r="C102" i="4"/>
  <c r="D118" i="4"/>
  <c r="C118" i="4"/>
  <c r="D134" i="4"/>
  <c r="C134" i="4"/>
  <c r="D150" i="4"/>
  <c r="C150" i="4"/>
  <c r="D166" i="4"/>
  <c r="C166" i="4"/>
  <c r="D182" i="4"/>
  <c r="C182" i="4"/>
  <c r="D198" i="4"/>
  <c r="C198" i="4"/>
  <c r="D214" i="4"/>
  <c r="C214" i="4"/>
  <c r="D230" i="4"/>
  <c r="C230" i="4"/>
  <c r="D246" i="4"/>
  <c r="C246" i="4"/>
  <c r="D262" i="4"/>
  <c r="C262" i="4"/>
  <c r="D278" i="4"/>
  <c r="C278" i="4"/>
  <c r="D294" i="4"/>
  <c r="C294" i="4"/>
  <c r="D310" i="4"/>
  <c r="C310" i="4"/>
  <c r="D326" i="4"/>
  <c r="C326" i="4"/>
  <c r="D342" i="4"/>
  <c r="C342" i="4"/>
  <c r="D358" i="4"/>
  <c r="C358" i="4"/>
  <c r="D374" i="4"/>
  <c r="C374" i="4"/>
  <c r="D390" i="4"/>
  <c r="C390" i="4"/>
  <c r="D406" i="4"/>
  <c r="C406" i="4"/>
  <c r="D422" i="4"/>
  <c r="C422" i="4"/>
  <c r="D438" i="4"/>
  <c r="C438" i="4"/>
  <c r="D454" i="4"/>
  <c r="C454" i="4"/>
  <c r="D470" i="4"/>
  <c r="C470" i="4"/>
  <c r="D486" i="4"/>
  <c r="C486" i="4"/>
  <c r="C5" i="9"/>
  <c r="B5" i="9"/>
  <c r="B6" i="9" s="1"/>
  <c r="B7" i="9" s="1"/>
  <c r="B8" i="9" s="1"/>
  <c r="B9" i="9" s="1"/>
  <c r="B10" i="9" s="1"/>
  <c r="B11" i="9" s="1"/>
  <c r="B12" i="9" s="1"/>
  <c r="B13" i="9" s="1"/>
  <c r="B14" i="9" s="1"/>
  <c r="B15" i="9" s="1"/>
  <c r="B16" i="9" s="1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B27" i="9" s="1"/>
  <c r="B28" i="9" s="1"/>
  <c r="B29" i="9" s="1"/>
  <c r="B30" i="9" s="1"/>
  <c r="B31" i="9" s="1"/>
  <c r="B32" i="9" s="1"/>
  <c r="B33" i="9" s="1"/>
  <c r="B34" i="9" s="1"/>
  <c r="B35" i="9" s="1"/>
  <c r="B36" i="9" s="1"/>
  <c r="B37" i="9" s="1"/>
  <c r="B38" i="9" s="1"/>
  <c r="B39" i="9" s="1"/>
  <c r="B40" i="9" s="1"/>
  <c r="B41" i="9" s="1"/>
  <c r="B42" i="9" s="1"/>
  <c r="B43" i="9" s="1"/>
  <c r="B44" i="9" s="1"/>
  <c r="B45" i="9" s="1"/>
  <c r="B46" i="9" s="1"/>
  <c r="B47" i="9" s="1"/>
  <c r="B48" i="9" s="1"/>
  <c r="B49" i="9" s="1"/>
  <c r="B50" i="9" s="1"/>
  <c r="B51" i="9" s="1"/>
  <c r="B52" i="9" s="1"/>
  <c r="B53" i="9" s="1"/>
  <c r="B54" i="9" s="1"/>
  <c r="H64" i="9"/>
  <c r="C71" i="9"/>
  <c r="M81" i="9"/>
  <c r="N81" i="9"/>
  <c r="H92" i="9"/>
  <c r="I92" i="9"/>
  <c r="N104" i="9"/>
  <c r="M104" i="9"/>
  <c r="H116" i="9"/>
  <c r="I116" i="9"/>
  <c r="N128" i="9"/>
  <c r="M128" i="9"/>
  <c r="I138" i="9"/>
  <c r="H138" i="9"/>
  <c r="C155" i="9"/>
  <c r="D155" i="9"/>
  <c r="I160" i="9"/>
  <c r="H160" i="9"/>
  <c r="I169" i="9"/>
  <c r="H169" i="9"/>
  <c r="H176" i="9"/>
  <c r="I176" i="9"/>
  <c r="D188" i="9"/>
  <c r="C188" i="9"/>
  <c r="H197" i="9"/>
  <c r="I197" i="9"/>
  <c r="N207" i="9"/>
  <c r="M207" i="9"/>
  <c r="D220" i="9"/>
  <c r="C220" i="9"/>
  <c r="M234" i="9"/>
  <c r="N234" i="9"/>
  <c r="L234" i="9"/>
  <c r="D242" i="9"/>
  <c r="C242" i="9"/>
  <c r="B242" i="9"/>
  <c r="L249" i="9"/>
  <c r="N249" i="9"/>
  <c r="M249" i="9"/>
  <c r="N259" i="9"/>
  <c r="M259" i="9"/>
  <c r="L259" i="9"/>
  <c r="I274" i="9"/>
  <c r="H274" i="9"/>
  <c r="G274" i="9"/>
  <c r="I280" i="9"/>
  <c r="H280" i="9"/>
  <c r="G280" i="9"/>
  <c r="C288" i="9"/>
  <c r="D288" i="9"/>
  <c r="B288" i="9"/>
  <c r="N299" i="9"/>
  <c r="M299" i="9"/>
  <c r="L299" i="9"/>
  <c r="L314" i="9"/>
  <c r="M314" i="9"/>
  <c r="N314" i="9"/>
  <c r="H338" i="9"/>
  <c r="G338" i="9"/>
  <c r="I338" i="9"/>
  <c r="M354" i="9"/>
  <c r="L354" i="9"/>
  <c r="N354" i="9"/>
  <c r="M380" i="9"/>
  <c r="N380" i="9"/>
  <c r="L380" i="9"/>
  <c r="G406" i="9"/>
  <c r="I406" i="9"/>
  <c r="H406" i="9"/>
  <c r="B425" i="9"/>
  <c r="D425" i="9"/>
  <c r="C425" i="9"/>
  <c r="H60" i="9"/>
  <c r="M64" i="9"/>
  <c r="N64" i="9"/>
  <c r="C70" i="9"/>
  <c r="H75" i="9"/>
  <c r="N80" i="9"/>
  <c r="M80" i="9"/>
  <c r="C86" i="9"/>
  <c r="I91" i="9"/>
  <c r="H91" i="9"/>
  <c r="N96" i="9"/>
  <c r="M96" i="9"/>
  <c r="H108" i="9"/>
  <c r="I108" i="9"/>
  <c r="D118" i="9"/>
  <c r="C118" i="9"/>
  <c r="N127" i="9"/>
  <c r="M127" i="9"/>
  <c r="H144" i="9"/>
  <c r="I144" i="9"/>
  <c r="M149" i="9"/>
  <c r="N149" i="9"/>
  <c r="D162" i="9"/>
  <c r="C162" i="9"/>
  <c r="I175" i="9"/>
  <c r="H175" i="9"/>
  <c r="M189" i="9"/>
  <c r="N189" i="9"/>
  <c r="H196" i="9"/>
  <c r="I196" i="9"/>
  <c r="N204" i="9"/>
  <c r="M204" i="9"/>
  <c r="D217" i="9"/>
  <c r="C217" i="9"/>
  <c r="D226" i="9"/>
  <c r="C226" i="9"/>
  <c r="D241" i="9"/>
  <c r="C241" i="9"/>
  <c r="B241" i="9"/>
  <c r="M246" i="9"/>
  <c r="N246" i="9"/>
  <c r="L246" i="9"/>
  <c r="D254" i="9"/>
  <c r="C254" i="9"/>
  <c r="B254" i="9"/>
  <c r="D266" i="9"/>
  <c r="B266" i="9"/>
  <c r="C266" i="9"/>
  <c r="C272" i="9"/>
  <c r="D272" i="9"/>
  <c r="B272" i="9"/>
  <c r="N286" i="9"/>
  <c r="M286" i="9"/>
  <c r="L286" i="9"/>
  <c r="I306" i="9"/>
  <c r="H306" i="9"/>
  <c r="G306" i="9"/>
  <c r="D318" i="9"/>
  <c r="C318" i="9"/>
  <c r="B318" i="9"/>
  <c r="N345" i="9"/>
  <c r="L345" i="9"/>
  <c r="M345" i="9"/>
  <c r="L359" i="9"/>
  <c r="L358" i="9"/>
  <c r="N358" i="9"/>
  <c r="M358" i="9"/>
  <c r="I381" i="9"/>
  <c r="H381" i="9"/>
  <c r="G381" i="9"/>
  <c r="D400" i="9"/>
  <c r="C400" i="9"/>
  <c r="B400" i="9"/>
  <c r="H419" i="9"/>
  <c r="G419" i="9"/>
  <c r="I419" i="9"/>
  <c r="M5" i="9"/>
  <c r="L5" i="9"/>
  <c r="L6" i="9" s="1"/>
  <c r="L7" i="9" s="1"/>
  <c r="L8" i="9" s="1"/>
  <c r="L9" i="9" s="1"/>
  <c r="L10" i="9" s="1"/>
  <c r="L11" i="9" s="1"/>
  <c r="L12" i="9" s="1"/>
  <c r="L13" i="9" s="1"/>
  <c r="L14" i="9" s="1"/>
  <c r="L15" i="9" s="1"/>
  <c r="L16" i="9" s="1"/>
  <c r="L17" i="9" s="1"/>
  <c r="L18" i="9" s="1"/>
  <c r="L19" i="9" s="1"/>
  <c r="L20" i="9" s="1"/>
  <c r="L21" i="9" s="1"/>
  <c r="L22" i="9" s="1"/>
  <c r="L23" i="9" s="1"/>
  <c r="L24" i="9" s="1"/>
  <c r="L25" i="9" s="1"/>
  <c r="L26" i="9" s="1"/>
  <c r="L27" i="9" s="1"/>
  <c r="L28" i="9" s="1"/>
  <c r="L29" i="9" s="1"/>
  <c r="L30" i="9" s="1"/>
  <c r="L31" i="9" s="1"/>
  <c r="L32" i="9" s="1"/>
  <c r="L33" i="9" s="1"/>
  <c r="L34" i="9" s="1"/>
  <c r="L35" i="9" s="1"/>
  <c r="L36" i="9" s="1"/>
  <c r="L37" i="9" s="1"/>
  <c r="L38" i="9" s="1"/>
  <c r="L39" i="9" s="1"/>
  <c r="L40" i="9" s="1"/>
  <c r="L41" i="9" s="1"/>
  <c r="L42" i="9" s="1"/>
  <c r="L43" i="9" s="1"/>
  <c r="L44" i="9" s="1"/>
  <c r="L45" i="9" s="1"/>
  <c r="L46" i="9" s="1"/>
  <c r="L47" i="9" s="1"/>
  <c r="L48" i="9" s="1"/>
  <c r="L49" i="9" s="1"/>
  <c r="L50" i="9" s="1"/>
  <c r="L51" i="9" s="1"/>
  <c r="L52" i="9" s="1"/>
  <c r="L53" i="9" s="1"/>
  <c r="L54" i="9" s="1"/>
  <c r="L55" i="9" s="1"/>
  <c r="L56" i="9" s="1"/>
  <c r="N108" i="9"/>
  <c r="M108" i="9"/>
  <c r="D117" i="9"/>
  <c r="C117" i="9"/>
  <c r="M133" i="9"/>
  <c r="N133" i="9"/>
  <c r="C139" i="9"/>
  <c r="D139" i="9"/>
  <c r="I151" i="9"/>
  <c r="H151" i="9"/>
  <c r="N163" i="9"/>
  <c r="M163" i="9"/>
  <c r="H173" i="9"/>
  <c r="I173" i="9"/>
  <c r="D185" i="9"/>
  <c r="C185" i="9"/>
  <c r="N196" i="9"/>
  <c r="M196" i="9"/>
  <c r="I209" i="9"/>
  <c r="H209" i="9"/>
  <c r="I218" i="9"/>
  <c r="H218" i="9"/>
  <c r="M226" i="9"/>
  <c r="N226" i="9"/>
  <c r="L226" i="9"/>
  <c r="N236" i="9"/>
  <c r="M236" i="9"/>
  <c r="L236" i="9"/>
  <c r="N251" i="9"/>
  <c r="M251" i="9"/>
  <c r="L251" i="9"/>
  <c r="H257" i="9"/>
  <c r="I257" i="9"/>
  <c r="G257" i="9"/>
  <c r="N264" i="9"/>
  <c r="L264" i="9"/>
  <c r="M264" i="9"/>
  <c r="N276" i="9"/>
  <c r="L276" i="9"/>
  <c r="M276" i="9"/>
  <c r="M282" i="9"/>
  <c r="N282" i="9"/>
  <c r="L282" i="9"/>
  <c r="H301" i="9"/>
  <c r="I301" i="9"/>
  <c r="G301" i="9"/>
  <c r="N327" i="9"/>
  <c r="M327" i="9"/>
  <c r="L327" i="9"/>
  <c r="I356" i="9"/>
  <c r="G356" i="9"/>
  <c r="H356" i="9"/>
  <c r="G370" i="9"/>
  <c r="G369" i="9"/>
  <c r="H369" i="9"/>
  <c r="I369" i="9"/>
  <c r="D395" i="9"/>
  <c r="C395" i="9"/>
  <c r="B395" i="9"/>
  <c r="D420" i="9"/>
  <c r="C420" i="9"/>
  <c r="B420" i="9"/>
  <c r="H57" i="9"/>
  <c r="M60" i="9"/>
  <c r="N60" i="9"/>
  <c r="H104" i="9"/>
  <c r="I104" i="9"/>
  <c r="D120" i="9"/>
  <c r="C120" i="9"/>
  <c r="D127" i="9"/>
  <c r="C127" i="9"/>
  <c r="I139" i="9"/>
  <c r="H139" i="9"/>
  <c r="D149" i="9"/>
  <c r="C149" i="9"/>
  <c r="D164" i="9"/>
  <c r="C164" i="9"/>
  <c r="N174" i="9"/>
  <c r="M174" i="9"/>
  <c r="C183" i="9"/>
  <c r="D183" i="9"/>
  <c r="M194" i="9"/>
  <c r="N194" i="9"/>
  <c r="I206" i="9"/>
  <c r="H206" i="9"/>
  <c r="I215" i="9"/>
  <c r="H215" i="9"/>
  <c r="D224" i="9"/>
  <c r="C224" i="9"/>
  <c r="I231" i="9"/>
  <c r="H231" i="9"/>
  <c r="D239" i="9"/>
  <c r="C239" i="9"/>
  <c r="D249" i="9"/>
  <c r="C249" i="9"/>
  <c r="B249" i="9"/>
  <c r="N263" i="9"/>
  <c r="M263" i="9"/>
  <c r="L263" i="9"/>
  <c r="N269" i="9"/>
  <c r="M269" i="9"/>
  <c r="L269" i="9"/>
  <c r="I278" i="9"/>
  <c r="H278" i="9"/>
  <c r="G278" i="9"/>
  <c r="D290" i="9"/>
  <c r="C290" i="9"/>
  <c r="B290" i="9"/>
  <c r="M310" i="9"/>
  <c r="N310" i="9"/>
  <c r="L310" i="9"/>
  <c r="I334" i="9"/>
  <c r="H334" i="9"/>
  <c r="G334" i="9"/>
  <c r="C357" i="9"/>
  <c r="D357" i="9"/>
  <c r="B357" i="9"/>
  <c r="M376" i="9"/>
  <c r="L376" i="9"/>
  <c r="N376" i="9"/>
  <c r="C402" i="9"/>
  <c r="D402" i="9"/>
  <c r="B402" i="9"/>
  <c r="L427" i="9"/>
  <c r="N427" i="9"/>
  <c r="M427" i="9"/>
  <c r="I441" i="9"/>
  <c r="H441" i="9"/>
  <c r="G441" i="9"/>
  <c r="L449" i="9"/>
  <c r="M449" i="9"/>
  <c r="N449" i="9"/>
  <c r="N452" i="9"/>
  <c r="M452" i="9"/>
  <c r="L452" i="9"/>
  <c r="I457" i="9"/>
  <c r="G457" i="9"/>
  <c r="H457" i="9"/>
  <c r="D465" i="9"/>
  <c r="C465" i="9"/>
  <c r="B465" i="9"/>
  <c r="D469" i="9"/>
  <c r="C469" i="9"/>
  <c r="B469" i="9"/>
  <c r="D473" i="9"/>
  <c r="C473" i="9"/>
  <c r="B473" i="9"/>
  <c r="B476" i="9"/>
  <c r="D476" i="9"/>
  <c r="C476" i="9"/>
  <c r="I481" i="9"/>
  <c r="G481" i="9"/>
  <c r="H481" i="9"/>
  <c r="C488" i="9"/>
  <c r="D488" i="9"/>
  <c r="B488" i="9"/>
  <c r="N491" i="9"/>
  <c r="M491" i="9"/>
  <c r="L491" i="9"/>
  <c r="M497" i="9"/>
  <c r="L497" i="9"/>
  <c r="N497" i="9"/>
  <c r="C56" i="9"/>
  <c r="C61" i="9"/>
  <c r="H66" i="9"/>
  <c r="C72" i="9"/>
  <c r="H77" i="9"/>
  <c r="N82" i="9"/>
  <c r="M82" i="9"/>
  <c r="C88" i="9"/>
  <c r="I93" i="9"/>
  <c r="H93" i="9"/>
  <c r="N98" i="9"/>
  <c r="M98" i="9"/>
  <c r="C105" i="9"/>
  <c r="C109" i="9"/>
  <c r="M114" i="9"/>
  <c r="N114" i="9"/>
  <c r="I120" i="9"/>
  <c r="H120" i="9"/>
  <c r="N124" i="9"/>
  <c r="M124" i="9"/>
  <c r="M129" i="9"/>
  <c r="N129" i="9"/>
  <c r="H133" i="9"/>
  <c r="I133" i="9"/>
  <c r="D140" i="9"/>
  <c r="C140" i="9"/>
  <c r="N144" i="9"/>
  <c r="M144" i="9"/>
  <c r="H150" i="9"/>
  <c r="I150" i="9"/>
  <c r="I153" i="9"/>
  <c r="H153" i="9"/>
  <c r="C160" i="9"/>
  <c r="D160" i="9"/>
  <c r="H166" i="9"/>
  <c r="I166" i="9"/>
  <c r="C172" i="9"/>
  <c r="D172" i="9"/>
  <c r="M178" i="9"/>
  <c r="N178" i="9"/>
  <c r="H184" i="9"/>
  <c r="I184" i="9"/>
  <c r="N188" i="9"/>
  <c r="M188" i="9"/>
  <c r="M193" i="9"/>
  <c r="N193" i="9"/>
  <c r="H200" i="9"/>
  <c r="I200" i="9"/>
  <c r="H205" i="9"/>
  <c r="I205" i="9"/>
  <c r="C211" i="9"/>
  <c r="D211" i="9"/>
  <c r="C216" i="9"/>
  <c r="D216" i="9"/>
  <c r="D223" i="9"/>
  <c r="C223" i="9"/>
  <c r="C228" i="9"/>
  <c r="D228" i="9"/>
  <c r="I232" i="9"/>
  <c r="H232" i="9"/>
  <c r="M239" i="9"/>
  <c r="N239" i="9"/>
  <c r="L239" i="9"/>
  <c r="B247" i="9"/>
  <c r="D247" i="9"/>
  <c r="C247" i="9"/>
  <c r="B251" i="9"/>
  <c r="D251" i="9"/>
  <c r="C251" i="9"/>
  <c r="M255" i="9"/>
  <c r="N255" i="9"/>
  <c r="L255" i="9"/>
  <c r="N265" i="9"/>
  <c r="M265" i="9"/>
  <c r="L265" i="9"/>
  <c r="M270" i="9"/>
  <c r="N270" i="9"/>
  <c r="L270" i="9"/>
  <c r="D275" i="9"/>
  <c r="C275" i="9"/>
  <c r="B275" i="9"/>
  <c r="H282" i="9"/>
  <c r="I282" i="9"/>
  <c r="G282" i="9"/>
  <c r="N289" i="9"/>
  <c r="M289" i="9"/>
  <c r="L289" i="9"/>
  <c r="N293" i="9"/>
  <c r="M293" i="9"/>
  <c r="L293" i="9"/>
  <c r="H298" i="9"/>
  <c r="I298" i="9"/>
  <c r="G298" i="9"/>
  <c r="I308" i="9"/>
  <c r="H308" i="9"/>
  <c r="G308" i="9"/>
  <c r="H313" i="9"/>
  <c r="I313" i="9"/>
  <c r="G313" i="9"/>
  <c r="N317" i="9"/>
  <c r="L317" i="9"/>
  <c r="M317" i="9"/>
  <c r="C325" i="9"/>
  <c r="D325" i="9"/>
  <c r="B325" i="9"/>
  <c r="D331" i="9"/>
  <c r="B331" i="9"/>
  <c r="C331" i="9"/>
  <c r="I336" i="9"/>
  <c r="G336" i="9"/>
  <c r="H336" i="9"/>
  <c r="I342" i="9"/>
  <c r="G342" i="9"/>
  <c r="H342" i="9"/>
  <c r="I348" i="9"/>
  <c r="G348" i="9"/>
  <c r="H348" i="9"/>
  <c r="D353" i="9"/>
  <c r="B353" i="9"/>
  <c r="C353" i="9"/>
  <c r="D359" i="9"/>
  <c r="B359" i="9"/>
  <c r="C359" i="9"/>
  <c r="N363" i="9"/>
  <c r="L363" i="9"/>
  <c r="M363" i="9"/>
  <c r="N369" i="9"/>
  <c r="L369" i="9"/>
  <c r="M369" i="9"/>
  <c r="C374" i="9"/>
  <c r="B374" i="9"/>
  <c r="D374" i="9"/>
  <c r="B377" i="9"/>
  <c r="D377" i="9"/>
  <c r="C377" i="9"/>
  <c r="N381" i="9"/>
  <c r="L381" i="9"/>
  <c r="M381" i="9"/>
  <c r="L388" i="9"/>
  <c r="M388" i="9"/>
  <c r="N388" i="9"/>
  <c r="H393" i="9"/>
  <c r="G393" i="9"/>
  <c r="I393" i="9"/>
  <c r="H397" i="9"/>
  <c r="I397" i="9"/>
  <c r="G397" i="9"/>
  <c r="I402" i="9"/>
  <c r="G402" i="9"/>
  <c r="H402" i="9"/>
  <c r="I408" i="9"/>
  <c r="H408" i="9"/>
  <c r="G408" i="9"/>
  <c r="C414" i="9"/>
  <c r="D414" i="9"/>
  <c r="B414" i="9"/>
  <c r="B418" i="9"/>
  <c r="C418" i="9"/>
  <c r="D418" i="9"/>
  <c r="N421" i="9"/>
  <c r="L421" i="9"/>
  <c r="M421" i="9"/>
  <c r="M426" i="9"/>
  <c r="N426" i="9"/>
  <c r="L426" i="9"/>
  <c r="N433" i="9"/>
  <c r="L433" i="9"/>
  <c r="M433" i="9"/>
  <c r="M438" i="9"/>
  <c r="N438" i="9"/>
  <c r="L438" i="9"/>
  <c r="I442" i="9"/>
  <c r="H442" i="9"/>
  <c r="G442" i="9"/>
  <c r="M447" i="9"/>
  <c r="N447" i="9"/>
  <c r="L447" i="9"/>
  <c r="I451" i="9"/>
  <c r="H451" i="9"/>
  <c r="G451" i="9"/>
  <c r="I459" i="9"/>
  <c r="H459" i="9"/>
  <c r="G459" i="9"/>
  <c r="M463" i="9"/>
  <c r="N463" i="9"/>
  <c r="L463" i="9"/>
  <c r="M467" i="9"/>
  <c r="N467" i="9"/>
  <c r="L467" i="9"/>
  <c r="N472" i="9"/>
  <c r="L472" i="9"/>
  <c r="M472" i="9"/>
  <c r="C477" i="9"/>
  <c r="B477" i="9"/>
  <c r="D477" i="9"/>
  <c r="H482" i="9"/>
  <c r="I482" i="9"/>
  <c r="G482" i="9"/>
  <c r="D486" i="9"/>
  <c r="C486" i="9"/>
  <c r="B486" i="9"/>
  <c r="B490" i="9"/>
  <c r="D490" i="9"/>
  <c r="C490" i="9"/>
  <c r="B498" i="9"/>
  <c r="C498" i="9"/>
  <c r="D498" i="9"/>
  <c r="M290" i="9"/>
  <c r="N290" i="9"/>
  <c r="L290" i="9"/>
  <c r="H297" i="9"/>
  <c r="I297" i="9"/>
  <c r="G297" i="9"/>
  <c r="C300" i="9"/>
  <c r="D300" i="9"/>
  <c r="B300" i="9"/>
  <c r="C304" i="9"/>
  <c r="D304" i="9"/>
  <c r="B304" i="9"/>
  <c r="I307" i="9"/>
  <c r="H307" i="9"/>
  <c r="G307" i="9"/>
  <c r="N315" i="9"/>
  <c r="M315" i="9"/>
  <c r="L315" i="9"/>
  <c r="B320" i="9"/>
  <c r="C320" i="9"/>
  <c r="D320" i="9"/>
  <c r="D323" i="9"/>
  <c r="C323" i="9"/>
  <c r="B323" i="9"/>
  <c r="M326" i="9"/>
  <c r="N326" i="9"/>
  <c r="L326" i="9"/>
  <c r="H330" i="9"/>
  <c r="G330" i="9"/>
  <c r="I330" i="9"/>
  <c r="M335" i="9"/>
  <c r="L335" i="9"/>
  <c r="N335" i="9"/>
  <c r="C341" i="9"/>
  <c r="B341" i="9"/>
  <c r="D341" i="9"/>
  <c r="B347" i="9"/>
  <c r="D347" i="9"/>
  <c r="C347" i="9"/>
  <c r="L351" i="9"/>
  <c r="M351" i="9"/>
  <c r="N351" i="9"/>
  <c r="L357" i="9"/>
  <c r="N357" i="9"/>
  <c r="M357" i="9"/>
  <c r="G362" i="9"/>
  <c r="H362" i="9"/>
  <c r="I362" i="9"/>
  <c r="G368" i="9"/>
  <c r="I368" i="9"/>
  <c r="H368" i="9"/>
  <c r="B373" i="9"/>
  <c r="C373" i="9"/>
  <c r="D373" i="9"/>
  <c r="G379" i="9"/>
  <c r="H379" i="9"/>
  <c r="I379" i="9"/>
  <c r="N385" i="9"/>
  <c r="M385" i="9"/>
  <c r="L385" i="9"/>
  <c r="G391" i="9"/>
  <c r="H391" i="9"/>
  <c r="I391" i="9"/>
  <c r="L395" i="9"/>
  <c r="N395" i="9"/>
  <c r="M395" i="9"/>
  <c r="I401" i="9"/>
  <c r="H401" i="9"/>
  <c r="G401" i="9"/>
  <c r="M408" i="9"/>
  <c r="L408" i="9"/>
  <c r="N408" i="9"/>
  <c r="I413" i="9"/>
  <c r="G413" i="9"/>
  <c r="H413" i="9"/>
  <c r="G418" i="9"/>
  <c r="I418" i="9"/>
  <c r="H418" i="9"/>
  <c r="I426" i="9"/>
  <c r="G426" i="9"/>
  <c r="H426" i="9"/>
  <c r="N430" i="9"/>
  <c r="M430" i="9"/>
  <c r="L430" i="9"/>
  <c r="N435" i="9"/>
  <c r="M435" i="9"/>
  <c r="L435" i="9"/>
  <c r="N441" i="9"/>
  <c r="M441" i="9"/>
  <c r="L441" i="9"/>
  <c r="I446" i="9"/>
  <c r="H446" i="9"/>
  <c r="G446" i="9"/>
  <c r="L453" i="9"/>
  <c r="M453" i="9"/>
  <c r="N453" i="9"/>
  <c r="I458" i="9"/>
  <c r="H458" i="9"/>
  <c r="G458" i="9"/>
  <c r="I462" i="9"/>
  <c r="H462" i="9"/>
  <c r="G462" i="9"/>
  <c r="D468" i="9"/>
  <c r="C468" i="9"/>
  <c r="B468" i="9"/>
  <c r="B475" i="9"/>
  <c r="C475" i="9"/>
  <c r="D475" i="9"/>
  <c r="B482" i="9"/>
  <c r="D482" i="9"/>
  <c r="C482" i="9"/>
  <c r="C487" i="9"/>
  <c r="D487" i="9"/>
  <c r="B487" i="9"/>
  <c r="D492" i="9"/>
  <c r="C492" i="9"/>
  <c r="B492" i="9"/>
  <c r="D497" i="9"/>
  <c r="C497" i="9"/>
  <c r="B497" i="9"/>
  <c r="N62" i="9"/>
  <c r="M62" i="9"/>
  <c r="C68" i="9"/>
  <c r="M71" i="9"/>
  <c r="N71" i="9"/>
  <c r="C75" i="9"/>
  <c r="H78" i="9"/>
  <c r="H82" i="9"/>
  <c r="I82" i="9"/>
  <c r="M85" i="9"/>
  <c r="N85" i="9"/>
  <c r="C89" i="9"/>
  <c r="C93" i="9"/>
  <c r="H96" i="9"/>
  <c r="I96" i="9"/>
  <c r="M99" i="9"/>
  <c r="N99" i="9"/>
  <c r="M103" i="9"/>
  <c r="N103" i="9"/>
  <c r="H110" i="9"/>
  <c r="I110" i="9"/>
  <c r="D114" i="9"/>
  <c r="C114" i="9"/>
  <c r="C119" i="9"/>
  <c r="D119" i="9"/>
  <c r="M122" i="9"/>
  <c r="N122" i="9"/>
  <c r="I129" i="9"/>
  <c r="H129" i="9"/>
  <c r="D134" i="9"/>
  <c r="C134" i="9"/>
  <c r="M139" i="9"/>
  <c r="N139" i="9"/>
  <c r="N142" i="9"/>
  <c r="M142" i="9"/>
  <c r="H149" i="9"/>
  <c r="I149" i="9"/>
  <c r="H154" i="9"/>
  <c r="I154" i="9"/>
  <c r="I159" i="9"/>
  <c r="H159" i="9"/>
  <c r="I163" i="9"/>
  <c r="H163" i="9"/>
  <c r="C169" i="9"/>
  <c r="D169" i="9"/>
  <c r="M175" i="9"/>
  <c r="N175" i="9"/>
  <c r="C180" i="9"/>
  <c r="D180" i="9"/>
  <c r="N184" i="9"/>
  <c r="M184" i="9"/>
  <c r="H188" i="9"/>
  <c r="I188" i="9"/>
  <c r="D194" i="9"/>
  <c r="C194" i="9"/>
  <c r="N200" i="9"/>
  <c r="M200" i="9"/>
  <c r="M206" i="9"/>
  <c r="N206" i="9"/>
  <c r="I211" i="9"/>
  <c r="H211" i="9"/>
  <c r="H217" i="9"/>
  <c r="I217" i="9"/>
  <c r="N221" i="9"/>
  <c r="L221" i="9"/>
  <c r="M221" i="9"/>
  <c r="C229" i="9"/>
  <c r="D229" i="9"/>
  <c r="I236" i="9"/>
  <c r="H236" i="9"/>
  <c r="G240" i="9"/>
  <c r="I240" i="9"/>
  <c r="H240" i="9"/>
  <c r="C245" i="9"/>
  <c r="D245" i="9"/>
  <c r="B245" i="9"/>
  <c r="B255" i="9"/>
  <c r="D255" i="9"/>
  <c r="C255" i="9"/>
  <c r="C260" i="9"/>
  <c r="D260" i="9"/>
  <c r="B260" i="9"/>
  <c r="I264" i="9"/>
  <c r="H264" i="9"/>
  <c r="G264" i="9"/>
  <c r="M271" i="9"/>
  <c r="N271" i="9"/>
  <c r="L271" i="9"/>
  <c r="D279" i="9"/>
  <c r="C279" i="9"/>
  <c r="B279" i="9"/>
  <c r="D283" i="9"/>
  <c r="C283" i="9"/>
  <c r="B283" i="9"/>
  <c r="N287" i="9"/>
  <c r="M287" i="9"/>
  <c r="L287" i="9"/>
  <c r="N297" i="9"/>
  <c r="M297" i="9"/>
  <c r="L297" i="9"/>
  <c r="M302" i="9"/>
  <c r="N302" i="9"/>
  <c r="L302" i="9"/>
  <c r="D307" i="9"/>
  <c r="C307" i="9"/>
  <c r="B307" i="9"/>
  <c r="H314" i="9"/>
  <c r="I314" i="9"/>
  <c r="G314" i="9"/>
  <c r="L321" i="9"/>
  <c r="N321" i="9"/>
  <c r="M321" i="9"/>
  <c r="L325" i="9"/>
  <c r="N325" i="9"/>
  <c r="M325" i="9"/>
  <c r="B332" i="9"/>
  <c r="C332" i="9"/>
  <c r="D332" i="9"/>
  <c r="G337" i="9"/>
  <c r="I337" i="9"/>
  <c r="H337" i="9"/>
  <c r="D342" i="9"/>
  <c r="C342" i="9"/>
  <c r="B342" i="9"/>
  <c r="D346" i="9"/>
  <c r="C346" i="9"/>
  <c r="B346" i="9"/>
  <c r="N352" i="9"/>
  <c r="M352" i="9"/>
  <c r="L352" i="9"/>
  <c r="N356" i="9"/>
  <c r="M356" i="9"/>
  <c r="L356" i="9"/>
  <c r="I363" i="9"/>
  <c r="H363" i="9"/>
  <c r="G363" i="9"/>
  <c r="I367" i="9"/>
  <c r="H367" i="9"/>
  <c r="G367" i="9"/>
  <c r="I376" i="9"/>
  <c r="H376" i="9"/>
  <c r="G376" i="9"/>
  <c r="C382" i="9"/>
  <c r="D382" i="9"/>
  <c r="B382" i="9"/>
  <c r="B386" i="9"/>
  <c r="C386" i="9"/>
  <c r="D386" i="9"/>
  <c r="N389" i="9"/>
  <c r="L389" i="9"/>
  <c r="M389" i="9"/>
  <c r="N394" i="9"/>
  <c r="M394" i="9"/>
  <c r="L394" i="9"/>
  <c r="N401" i="9"/>
  <c r="L401" i="9"/>
  <c r="M401" i="9"/>
  <c r="N406" i="9"/>
  <c r="M406" i="9"/>
  <c r="L406" i="9"/>
  <c r="I410" i="9"/>
  <c r="H410" i="9"/>
  <c r="G410" i="9"/>
  <c r="G415" i="9"/>
  <c r="H415" i="9"/>
  <c r="I415" i="9"/>
  <c r="G422" i="9"/>
  <c r="I422" i="9"/>
  <c r="H422" i="9"/>
  <c r="H427" i="9"/>
  <c r="G427" i="9"/>
  <c r="I427" i="9"/>
  <c r="I430" i="9"/>
  <c r="H430" i="9"/>
  <c r="G430" i="9"/>
  <c r="D435" i="9"/>
  <c r="B435" i="9"/>
  <c r="C435" i="9"/>
  <c r="C442" i="9"/>
  <c r="D442" i="9"/>
  <c r="B442" i="9"/>
  <c r="D446" i="9"/>
  <c r="C446" i="9"/>
  <c r="B446" i="9"/>
  <c r="H452" i="9"/>
  <c r="G452" i="9"/>
  <c r="I452" i="9"/>
  <c r="D457" i="9"/>
  <c r="C457" i="9"/>
  <c r="B457" i="9"/>
  <c r="D462" i="9"/>
  <c r="C462" i="9"/>
  <c r="B462" i="9"/>
  <c r="D470" i="9"/>
  <c r="C470" i="9"/>
  <c r="B470" i="9"/>
  <c r="M477" i="9"/>
  <c r="L477" i="9"/>
  <c r="N477" i="9"/>
  <c r="D481" i="9"/>
  <c r="C481" i="9"/>
  <c r="B481" i="9"/>
  <c r="N490" i="9"/>
  <c r="M490" i="9"/>
  <c r="L490" i="9"/>
  <c r="I494" i="9"/>
  <c r="H494" i="9"/>
  <c r="G494" i="9"/>
  <c r="I499" i="9"/>
  <c r="H499" i="9"/>
  <c r="G499" i="9"/>
  <c r="C72" i="4"/>
  <c r="C124" i="4"/>
  <c r="D124" i="4"/>
  <c r="C172" i="4"/>
  <c r="D172" i="4"/>
  <c r="C216" i="4"/>
  <c r="D216" i="4"/>
  <c r="C264" i="4"/>
  <c r="D264" i="4"/>
  <c r="C304" i="4"/>
  <c r="D304" i="4"/>
  <c r="C352" i="4"/>
  <c r="D352" i="4"/>
  <c r="C400" i="4"/>
  <c r="D400" i="4"/>
  <c r="C452" i="4"/>
  <c r="D452" i="4"/>
  <c r="C500" i="4"/>
  <c r="D500" i="4"/>
  <c r="H59" i="11"/>
  <c r="N64" i="11"/>
  <c r="M64" i="11"/>
  <c r="C70" i="11"/>
  <c r="C107" i="11"/>
  <c r="I112" i="11"/>
  <c r="H112" i="11"/>
  <c r="N117" i="11"/>
  <c r="M117" i="11"/>
  <c r="D123" i="11"/>
  <c r="C123" i="11"/>
  <c r="I128" i="11"/>
  <c r="H128" i="11"/>
  <c r="N133" i="11"/>
  <c r="M133" i="11"/>
  <c r="D139" i="11"/>
  <c r="C139" i="11"/>
  <c r="I144" i="11"/>
  <c r="H144" i="11"/>
  <c r="N149" i="11"/>
  <c r="M149" i="11"/>
  <c r="D155" i="11"/>
  <c r="C155" i="11"/>
  <c r="I160" i="11"/>
  <c r="H160" i="11"/>
  <c r="N165" i="11"/>
  <c r="M165" i="11"/>
  <c r="D171" i="11"/>
  <c r="C171" i="11"/>
  <c r="I176" i="11"/>
  <c r="H176" i="11"/>
  <c r="N181" i="11"/>
  <c r="M181" i="11"/>
  <c r="D187" i="11"/>
  <c r="C187" i="11"/>
  <c r="I192" i="11"/>
  <c r="H192" i="11"/>
  <c r="N197" i="11"/>
  <c r="M197" i="11"/>
  <c r="D203" i="11"/>
  <c r="C203" i="11"/>
  <c r="I208" i="11"/>
  <c r="H208" i="11"/>
  <c r="N213" i="11"/>
  <c r="M213" i="11"/>
  <c r="D219" i="11"/>
  <c r="C219" i="11"/>
  <c r="I224" i="11"/>
  <c r="H224" i="11"/>
  <c r="N229" i="11"/>
  <c r="M229" i="11"/>
  <c r="L229" i="11"/>
  <c r="D235" i="11"/>
  <c r="C235" i="11"/>
  <c r="I240" i="11"/>
  <c r="H240" i="11"/>
  <c r="G240" i="11"/>
  <c r="N245" i="11"/>
  <c r="M245" i="11"/>
  <c r="L245" i="11"/>
  <c r="I251" i="11"/>
  <c r="H251" i="11"/>
  <c r="G251" i="11"/>
  <c r="H256" i="11"/>
  <c r="I256" i="11"/>
  <c r="G256" i="11"/>
  <c r="D262" i="11"/>
  <c r="C262" i="11"/>
  <c r="B262" i="11"/>
  <c r="C267" i="11"/>
  <c r="D267" i="11"/>
  <c r="B267" i="11"/>
  <c r="N272" i="11"/>
  <c r="M272" i="11"/>
  <c r="L272" i="11"/>
  <c r="M277" i="11"/>
  <c r="N277" i="11"/>
  <c r="L277" i="11"/>
  <c r="D284" i="11"/>
  <c r="C284" i="11"/>
  <c r="B284" i="11"/>
  <c r="M289" i="11"/>
  <c r="N289" i="11"/>
  <c r="L289" i="11"/>
  <c r="N292" i="11"/>
  <c r="M292" i="11"/>
  <c r="L292" i="11"/>
  <c r="D297" i="11"/>
  <c r="C297" i="11"/>
  <c r="B297" i="11"/>
  <c r="I302" i="11"/>
  <c r="H302" i="11"/>
  <c r="G302" i="11"/>
  <c r="I307" i="11"/>
  <c r="H307" i="11"/>
  <c r="G307" i="11"/>
  <c r="N311" i="11"/>
  <c r="M311" i="11"/>
  <c r="L311" i="11"/>
  <c r="C316" i="11"/>
  <c r="D316" i="11"/>
  <c r="B316" i="11"/>
  <c r="C320" i="11"/>
  <c r="D320" i="11"/>
  <c r="B320" i="11"/>
  <c r="N325" i="11"/>
  <c r="L325" i="11"/>
  <c r="M325" i="11"/>
  <c r="N332" i="11"/>
  <c r="M332" i="11"/>
  <c r="L332" i="11"/>
  <c r="H337" i="11"/>
  <c r="G337" i="11"/>
  <c r="I337" i="11"/>
  <c r="M342" i="11"/>
  <c r="L342" i="11"/>
  <c r="N342" i="11"/>
  <c r="M347" i="11"/>
  <c r="N347" i="11"/>
  <c r="L347" i="11"/>
  <c r="I352" i="11"/>
  <c r="G352" i="11"/>
  <c r="H352" i="11"/>
  <c r="D358" i="11"/>
  <c r="C358" i="11"/>
  <c r="B358" i="11"/>
  <c r="I363" i="11"/>
  <c r="H363" i="11"/>
  <c r="G363" i="11"/>
  <c r="H369" i="11"/>
  <c r="I369" i="11"/>
  <c r="G369" i="11"/>
  <c r="I374" i="11"/>
  <c r="H374" i="11"/>
  <c r="G374" i="11"/>
  <c r="I382" i="11"/>
  <c r="H382" i="11"/>
  <c r="G382" i="11"/>
  <c r="I387" i="11"/>
  <c r="H387" i="11"/>
  <c r="G387" i="11"/>
  <c r="D390" i="11"/>
  <c r="C390" i="11"/>
  <c r="B390" i="11"/>
  <c r="G396" i="11"/>
  <c r="H396" i="11"/>
  <c r="I396" i="11"/>
  <c r="I399" i="11"/>
  <c r="H399" i="11"/>
  <c r="G399" i="11"/>
  <c r="I406" i="11"/>
  <c r="H406" i="11"/>
  <c r="G406" i="11"/>
  <c r="I414" i="11"/>
  <c r="H414" i="11"/>
  <c r="G414" i="11"/>
  <c r="D425" i="11"/>
  <c r="C425" i="11"/>
  <c r="B425" i="11"/>
  <c r="G433" i="11"/>
  <c r="H433" i="11"/>
  <c r="I433" i="11"/>
  <c r="I446" i="11"/>
  <c r="H446" i="11"/>
  <c r="G446" i="11"/>
  <c r="C57" i="11"/>
  <c r="H62" i="11"/>
  <c r="M67" i="11"/>
  <c r="N67" i="11"/>
  <c r="C73" i="11"/>
  <c r="H78" i="11"/>
  <c r="M83" i="11"/>
  <c r="N83" i="11"/>
  <c r="C89" i="11"/>
  <c r="H94" i="11"/>
  <c r="I94" i="11"/>
  <c r="M99" i="11"/>
  <c r="N99" i="11"/>
  <c r="H106" i="11"/>
  <c r="I106" i="11"/>
  <c r="C117" i="11"/>
  <c r="D117" i="11"/>
  <c r="M127" i="11"/>
  <c r="N127" i="11"/>
  <c r="H138" i="11"/>
  <c r="I138" i="11"/>
  <c r="C149" i="11"/>
  <c r="D149" i="11"/>
  <c r="M159" i="11"/>
  <c r="N159" i="11"/>
  <c r="H166" i="11"/>
  <c r="I166" i="11"/>
  <c r="M171" i="11"/>
  <c r="N171" i="11"/>
  <c r="C177" i="11"/>
  <c r="D177" i="11"/>
  <c r="H182" i="11"/>
  <c r="I182" i="11"/>
  <c r="M187" i="11"/>
  <c r="N187" i="11"/>
  <c r="C193" i="11"/>
  <c r="D193" i="11"/>
  <c r="H198" i="11"/>
  <c r="I198" i="11"/>
  <c r="M203" i="11"/>
  <c r="N203" i="11"/>
  <c r="C209" i="11"/>
  <c r="D209" i="11"/>
  <c r="H214" i="11"/>
  <c r="I214" i="11"/>
  <c r="M219" i="11"/>
  <c r="N219" i="11"/>
  <c r="C225" i="11"/>
  <c r="D225" i="11"/>
  <c r="H230" i="11"/>
  <c r="I230" i="11"/>
  <c r="M235" i="11"/>
  <c r="N235" i="11"/>
  <c r="L235" i="11"/>
  <c r="C241" i="11"/>
  <c r="D241" i="11"/>
  <c r="B241" i="11"/>
  <c r="H246" i="11"/>
  <c r="I246" i="11"/>
  <c r="G246" i="11"/>
  <c r="D250" i="11"/>
  <c r="B250" i="11"/>
  <c r="C250" i="11"/>
  <c r="C257" i="11"/>
  <c r="D257" i="11"/>
  <c r="B257" i="11"/>
  <c r="N260" i="11"/>
  <c r="L260" i="11"/>
  <c r="M260" i="11"/>
  <c r="M267" i="11"/>
  <c r="N267" i="11"/>
  <c r="L267" i="11"/>
  <c r="I271" i="11"/>
  <c r="G271" i="11"/>
  <c r="H271" i="11"/>
  <c r="H278" i="11"/>
  <c r="I278" i="11"/>
  <c r="G278" i="11"/>
  <c r="N282" i="11"/>
  <c r="M282" i="11"/>
  <c r="L282" i="11"/>
  <c r="C289" i="11"/>
  <c r="D289" i="11"/>
  <c r="B289" i="11"/>
  <c r="N296" i="11"/>
  <c r="M296" i="11"/>
  <c r="L296" i="11"/>
  <c r="D302" i="11"/>
  <c r="C302" i="11"/>
  <c r="B302" i="11"/>
  <c r="L309" i="11"/>
  <c r="M309" i="11"/>
  <c r="N309" i="11"/>
  <c r="N314" i="11"/>
  <c r="M314" i="11"/>
  <c r="L314" i="11"/>
  <c r="N318" i="11"/>
  <c r="M318" i="11"/>
  <c r="L318" i="11"/>
  <c r="L322" i="11"/>
  <c r="M322" i="11"/>
  <c r="N322" i="11"/>
  <c r="B328" i="11"/>
  <c r="C328" i="11"/>
  <c r="D328" i="11"/>
  <c r="M334" i="11"/>
  <c r="N334" i="11"/>
  <c r="L334" i="11"/>
  <c r="M339" i="11"/>
  <c r="N339" i="11"/>
  <c r="L339" i="11"/>
  <c r="C345" i="11"/>
  <c r="D345" i="11"/>
  <c r="B345" i="11"/>
  <c r="C350" i="11"/>
  <c r="D350" i="11"/>
  <c r="B350" i="11"/>
  <c r="H355" i="11"/>
  <c r="I355" i="11"/>
  <c r="G355" i="11"/>
  <c r="H361" i="11"/>
  <c r="I361" i="11"/>
  <c r="G361" i="11"/>
  <c r="M366" i="11"/>
  <c r="N366" i="11"/>
  <c r="L366" i="11"/>
  <c r="H371" i="11"/>
  <c r="I371" i="11"/>
  <c r="G371" i="11"/>
  <c r="C374" i="11"/>
  <c r="D374" i="11"/>
  <c r="B374" i="11"/>
  <c r="G380" i="11"/>
  <c r="I380" i="11"/>
  <c r="H380" i="11"/>
  <c r="H383" i="11"/>
  <c r="I383" i="11"/>
  <c r="G383" i="11"/>
  <c r="L389" i="11"/>
  <c r="N389" i="11"/>
  <c r="M389" i="11"/>
  <c r="M392" i="11"/>
  <c r="N392" i="11"/>
  <c r="L392" i="11"/>
  <c r="L397" i="11"/>
  <c r="N397" i="11"/>
  <c r="M397" i="11"/>
  <c r="C402" i="11"/>
  <c r="D402" i="11"/>
  <c r="B402" i="11"/>
  <c r="M407" i="11"/>
  <c r="N407" i="11"/>
  <c r="L407" i="11"/>
  <c r="N418" i="11"/>
  <c r="L418" i="11"/>
  <c r="M418" i="11"/>
  <c r="I429" i="11"/>
  <c r="G429" i="11"/>
  <c r="H429" i="11"/>
  <c r="D450" i="11"/>
  <c r="C450" i="11"/>
  <c r="B450" i="11"/>
  <c r="H58" i="11"/>
  <c r="N63" i="11"/>
  <c r="M63" i="11"/>
  <c r="C69" i="11"/>
  <c r="H73" i="11"/>
  <c r="C76" i="11"/>
  <c r="M78" i="11"/>
  <c r="N78" i="11"/>
  <c r="H81" i="11"/>
  <c r="C84" i="11"/>
  <c r="M86" i="11"/>
  <c r="N86" i="11"/>
  <c r="H89" i="11"/>
  <c r="I89" i="11"/>
  <c r="C92" i="11"/>
  <c r="M94" i="11"/>
  <c r="N94" i="11"/>
  <c r="H97" i="11"/>
  <c r="I97" i="11"/>
  <c r="C100" i="11"/>
  <c r="M102" i="11"/>
  <c r="N102" i="11"/>
  <c r="C106" i="11"/>
  <c r="H109" i="11"/>
  <c r="I109" i="11"/>
  <c r="H113" i="11"/>
  <c r="I113" i="11"/>
  <c r="N116" i="11"/>
  <c r="M116" i="11"/>
  <c r="C120" i="11"/>
  <c r="D120" i="11"/>
  <c r="C124" i="11"/>
  <c r="D124" i="11"/>
  <c r="I127" i="11"/>
  <c r="H127" i="11"/>
  <c r="M130" i="11"/>
  <c r="N130" i="11"/>
  <c r="M134" i="11"/>
  <c r="N134" i="11"/>
  <c r="D138" i="11"/>
  <c r="C138" i="11"/>
  <c r="H141" i="11"/>
  <c r="I141" i="11"/>
  <c r="H145" i="11"/>
  <c r="I145" i="11"/>
  <c r="N148" i="11"/>
  <c r="M148" i="11"/>
  <c r="C152" i="11"/>
  <c r="D152" i="11"/>
  <c r="C156" i="11"/>
  <c r="D156" i="11"/>
  <c r="I159" i="11"/>
  <c r="H159" i="11"/>
  <c r="M162" i="11"/>
  <c r="N162" i="11"/>
  <c r="C168" i="11"/>
  <c r="D168" i="11"/>
  <c r="H173" i="11"/>
  <c r="I173" i="11"/>
  <c r="M178" i="11"/>
  <c r="N178" i="11"/>
  <c r="C184" i="11"/>
  <c r="D184" i="11"/>
  <c r="H189" i="11"/>
  <c r="I189" i="11"/>
  <c r="M194" i="11"/>
  <c r="N194" i="11"/>
  <c r="C200" i="11"/>
  <c r="D200" i="11"/>
  <c r="H205" i="11"/>
  <c r="I205" i="11"/>
  <c r="M210" i="11"/>
  <c r="N210" i="11"/>
  <c r="C216" i="11"/>
  <c r="D216" i="11"/>
  <c r="H221" i="11"/>
  <c r="I221" i="11"/>
  <c r="M226" i="11"/>
  <c r="L226" i="11"/>
  <c r="N226" i="11"/>
  <c r="C232" i="11"/>
  <c r="D232" i="11"/>
  <c r="H237" i="11"/>
  <c r="I237" i="11"/>
  <c r="M242" i="11"/>
  <c r="L242" i="11"/>
  <c r="N242" i="11"/>
  <c r="I247" i="11"/>
  <c r="G247" i="11"/>
  <c r="H247" i="11"/>
  <c r="I254" i="11"/>
  <c r="H254" i="11"/>
  <c r="G254" i="11"/>
  <c r="D258" i="11"/>
  <c r="B258" i="11"/>
  <c r="C258" i="11"/>
  <c r="D265" i="11"/>
  <c r="C265" i="11"/>
  <c r="B265" i="11"/>
  <c r="N268" i="11"/>
  <c r="L268" i="11"/>
  <c r="M268" i="11"/>
  <c r="N275" i="11"/>
  <c r="M275" i="11"/>
  <c r="L275" i="11"/>
  <c r="I279" i="11"/>
  <c r="G279" i="11"/>
  <c r="H279" i="11"/>
  <c r="L284" i="11"/>
  <c r="N284" i="11"/>
  <c r="M284" i="11"/>
  <c r="L288" i="11"/>
  <c r="M288" i="11"/>
  <c r="N288" i="11"/>
  <c r="N295" i="11"/>
  <c r="M295" i="11"/>
  <c r="L295" i="11"/>
  <c r="N302" i="11"/>
  <c r="M302" i="11"/>
  <c r="L302" i="11"/>
  <c r="H308" i="11"/>
  <c r="I308" i="11"/>
  <c r="G308" i="11"/>
  <c r="B315" i="11"/>
  <c r="D315" i="11"/>
  <c r="C315" i="11"/>
  <c r="D323" i="11"/>
  <c r="B323" i="11"/>
  <c r="C323" i="11"/>
  <c r="I327" i="11"/>
  <c r="H327" i="11"/>
  <c r="G327" i="11"/>
  <c r="I331" i="11"/>
  <c r="H331" i="11"/>
  <c r="G331" i="11"/>
  <c r="I338" i="11"/>
  <c r="H338" i="11"/>
  <c r="G338" i="11"/>
  <c r="N343" i="11"/>
  <c r="M343" i="11"/>
  <c r="L343" i="11"/>
  <c r="N348" i="11"/>
  <c r="M348" i="11"/>
  <c r="L348" i="11"/>
  <c r="D354" i="11"/>
  <c r="C354" i="11"/>
  <c r="B354" i="11"/>
  <c r="D360" i="11"/>
  <c r="B360" i="11"/>
  <c r="C360" i="11"/>
  <c r="H365" i="11"/>
  <c r="G365" i="11"/>
  <c r="I365" i="11"/>
  <c r="B371" i="11"/>
  <c r="C371" i="11"/>
  <c r="D371" i="11"/>
  <c r="I375" i="11"/>
  <c r="H375" i="11"/>
  <c r="G375" i="11"/>
  <c r="D378" i="11"/>
  <c r="C378" i="11"/>
  <c r="B378" i="11"/>
  <c r="C384" i="11"/>
  <c r="D384" i="11"/>
  <c r="B384" i="11"/>
  <c r="G392" i="11"/>
  <c r="I392" i="11"/>
  <c r="H392" i="11"/>
  <c r="B397" i="11"/>
  <c r="D397" i="11"/>
  <c r="C397" i="11"/>
  <c r="B404" i="11"/>
  <c r="C404" i="11"/>
  <c r="D404" i="11"/>
  <c r="B410" i="11"/>
  <c r="D410" i="11"/>
  <c r="C410" i="11"/>
  <c r="L420" i="11"/>
  <c r="N420" i="11"/>
  <c r="M420" i="11"/>
  <c r="N432" i="11"/>
  <c r="M432" i="11"/>
  <c r="L432" i="11"/>
  <c r="N453" i="11"/>
  <c r="M453" i="11"/>
  <c r="L453" i="11"/>
  <c r="H57" i="11"/>
  <c r="M62" i="11"/>
  <c r="N62" i="11"/>
  <c r="C68" i="11"/>
  <c r="N73" i="11"/>
  <c r="M73" i="11"/>
  <c r="C79" i="11"/>
  <c r="I84" i="11"/>
  <c r="H84" i="11"/>
  <c r="N89" i="11"/>
  <c r="M89" i="11"/>
  <c r="C95" i="11"/>
  <c r="I100" i="11"/>
  <c r="H100" i="11"/>
  <c r="N105" i="11"/>
  <c r="M105" i="11"/>
  <c r="C111" i="11"/>
  <c r="I116" i="11"/>
  <c r="H116" i="11"/>
  <c r="N121" i="11"/>
  <c r="M121" i="11"/>
  <c r="D127" i="11"/>
  <c r="C127" i="11"/>
  <c r="I132" i="11"/>
  <c r="H132" i="11"/>
  <c r="N137" i="11"/>
  <c r="M137" i="11"/>
  <c r="D143" i="11"/>
  <c r="C143" i="11"/>
  <c r="I148" i="11"/>
  <c r="H148" i="11"/>
  <c r="N153" i="11"/>
  <c r="M153" i="11"/>
  <c r="D159" i="11"/>
  <c r="C159" i="11"/>
  <c r="N164" i="11"/>
  <c r="M164" i="11"/>
  <c r="D170" i="11"/>
  <c r="C170" i="11"/>
  <c r="I175" i="11"/>
  <c r="H175" i="11"/>
  <c r="N180" i="11"/>
  <c r="M180" i="11"/>
  <c r="D186" i="11"/>
  <c r="C186" i="11"/>
  <c r="I191" i="11"/>
  <c r="H191" i="11"/>
  <c r="N196" i="11"/>
  <c r="M196" i="11"/>
  <c r="D202" i="11"/>
  <c r="C202" i="11"/>
  <c r="I207" i="11"/>
  <c r="H207" i="11"/>
  <c r="N212" i="11"/>
  <c r="M212" i="11"/>
  <c r="D218" i="11"/>
  <c r="C218" i="11"/>
  <c r="I223" i="11"/>
  <c r="H223" i="11"/>
  <c r="N228" i="11"/>
  <c r="M228" i="11"/>
  <c r="L228" i="11"/>
  <c r="D234" i="11"/>
  <c r="C234" i="11"/>
  <c r="I239" i="11"/>
  <c r="H239" i="11"/>
  <c r="N244" i="11"/>
  <c r="M244" i="11"/>
  <c r="L244" i="11"/>
  <c r="H252" i="11"/>
  <c r="I252" i="11"/>
  <c r="G252" i="11"/>
  <c r="C256" i="11"/>
  <c r="B256" i="11"/>
  <c r="D256" i="11"/>
  <c r="C263" i="11"/>
  <c r="D263" i="11"/>
  <c r="B263" i="11"/>
  <c r="M266" i="11"/>
  <c r="L266" i="11"/>
  <c r="N266" i="11"/>
  <c r="M273" i="11"/>
  <c r="N273" i="11"/>
  <c r="L273" i="11"/>
  <c r="H277" i="11"/>
  <c r="G277" i="11"/>
  <c r="I277" i="11"/>
  <c r="I282" i="11"/>
  <c r="H282" i="11"/>
  <c r="G282" i="11"/>
  <c r="G287" i="11"/>
  <c r="I287" i="11"/>
  <c r="H287" i="11"/>
  <c r="D293" i="11"/>
  <c r="C293" i="11"/>
  <c r="B293" i="11"/>
  <c r="M297" i="11"/>
  <c r="N297" i="11"/>
  <c r="L297" i="11"/>
  <c r="L301" i="11"/>
  <c r="N301" i="11"/>
  <c r="M301" i="11"/>
  <c r="B307" i="11"/>
  <c r="C307" i="11"/>
  <c r="D307" i="11"/>
  <c r="D312" i="11"/>
  <c r="C312" i="11"/>
  <c r="B312" i="11"/>
  <c r="H317" i="11"/>
  <c r="I317" i="11"/>
  <c r="G317" i="11"/>
  <c r="C324" i="11"/>
  <c r="D324" i="11"/>
  <c r="B324" i="11"/>
  <c r="H329" i="11"/>
  <c r="I329" i="11"/>
  <c r="G329" i="11"/>
  <c r="H333" i="11"/>
  <c r="I333" i="11"/>
  <c r="G333" i="11"/>
  <c r="N338" i="11"/>
  <c r="M338" i="11"/>
  <c r="L338" i="11"/>
  <c r="C344" i="11"/>
  <c r="D344" i="11"/>
  <c r="B344" i="11"/>
  <c r="I348" i="11"/>
  <c r="H348" i="11"/>
  <c r="G348" i="11"/>
  <c r="N353" i="11"/>
  <c r="L353" i="11"/>
  <c r="M353" i="11"/>
  <c r="I359" i="11"/>
  <c r="H359" i="11"/>
  <c r="G359" i="11"/>
  <c r="N364" i="11"/>
  <c r="M364" i="11"/>
  <c r="L364" i="11"/>
  <c r="N368" i="11"/>
  <c r="M368" i="11"/>
  <c r="L368" i="11"/>
  <c r="L377" i="11"/>
  <c r="M377" i="11"/>
  <c r="N377" i="11"/>
  <c r="G384" i="11"/>
  <c r="I384" i="11"/>
  <c r="H384" i="11"/>
  <c r="D389" i="11"/>
  <c r="C389" i="11"/>
  <c r="B389" i="11"/>
  <c r="N396" i="11"/>
  <c r="M396" i="11"/>
  <c r="L396" i="11"/>
  <c r="B403" i="11"/>
  <c r="D403" i="11"/>
  <c r="C403" i="11"/>
  <c r="D408" i="11"/>
  <c r="B408" i="11"/>
  <c r="C408" i="11"/>
  <c r="N439" i="11"/>
  <c r="M439" i="11"/>
  <c r="L439" i="11"/>
  <c r="M458" i="11"/>
  <c r="L458" i="11"/>
  <c r="N458" i="11"/>
  <c r="I463" i="11"/>
  <c r="H463" i="11"/>
  <c r="G463" i="11"/>
  <c r="I467" i="11"/>
  <c r="H467" i="11"/>
  <c r="G467" i="11"/>
  <c r="D470" i="11"/>
  <c r="C470" i="11"/>
  <c r="B470" i="11"/>
  <c r="I479" i="11"/>
  <c r="H479" i="11"/>
  <c r="G479" i="11"/>
  <c r="G488" i="11"/>
  <c r="I488" i="11"/>
  <c r="H488" i="11"/>
  <c r="N492" i="11"/>
  <c r="M492" i="11"/>
  <c r="L492" i="11"/>
  <c r="I499" i="11"/>
  <c r="H499" i="11"/>
  <c r="G499" i="11"/>
  <c r="H410" i="11"/>
  <c r="I410" i="11"/>
  <c r="G410" i="11"/>
  <c r="L413" i="11"/>
  <c r="N413" i="11"/>
  <c r="M413" i="11"/>
  <c r="M417" i="11"/>
  <c r="N417" i="11"/>
  <c r="L417" i="11"/>
  <c r="C421" i="11"/>
  <c r="D421" i="11"/>
  <c r="B421" i="11"/>
  <c r="G424" i="11"/>
  <c r="I424" i="11"/>
  <c r="H424" i="11"/>
  <c r="H428" i="11"/>
  <c r="I428" i="11"/>
  <c r="G428" i="11"/>
  <c r="C433" i="11"/>
  <c r="D433" i="11"/>
  <c r="B433" i="11"/>
  <c r="H438" i="11"/>
  <c r="I438" i="11"/>
  <c r="G438" i="11"/>
  <c r="M443" i="11"/>
  <c r="N443" i="11"/>
  <c r="L443" i="11"/>
  <c r="M448" i="11"/>
  <c r="N448" i="11"/>
  <c r="L448" i="11"/>
  <c r="I454" i="11"/>
  <c r="H454" i="11"/>
  <c r="G454" i="11"/>
  <c r="H459" i="11"/>
  <c r="I459" i="11"/>
  <c r="G459" i="11"/>
  <c r="L463" i="11"/>
  <c r="M463" i="11"/>
  <c r="N463" i="11"/>
  <c r="M470" i="11"/>
  <c r="N470" i="11"/>
  <c r="L470" i="11"/>
  <c r="M475" i="11"/>
  <c r="N475" i="11"/>
  <c r="L475" i="11"/>
  <c r="H481" i="11"/>
  <c r="I481" i="11"/>
  <c r="G481" i="11"/>
  <c r="H486" i="11"/>
  <c r="I486" i="11"/>
  <c r="G486" i="11"/>
  <c r="C494" i="11"/>
  <c r="D494" i="11"/>
  <c r="B494" i="11"/>
  <c r="G500" i="11"/>
  <c r="H500" i="11"/>
  <c r="I500" i="11"/>
  <c r="I443" i="11"/>
  <c r="H443" i="11"/>
  <c r="G443" i="11"/>
  <c r="D447" i="11"/>
  <c r="B447" i="11"/>
  <c r="C447" i="11"/>
  <c r="H453" i="11"/>
  <c r="G453" i="11"/>
  <c r="I453" i="11"/>
  <c r="N457" i="11"/>
  <c r="L457" i="11"/>
  <c r="M457" i="11"/>
  <c r="D465" i="11"/>
  <c r="C465" i="11"/>
  <c r="B465" i="11"/>
  <c r="N472" i="11"/>
  <c r="M472" i="11"/>
  <c r="L472" i="11"/>
  <c r="I475" i="11"/>
  <c r="H475" i="11"/>
  <c r="G475" i="11"/>
  <c r="L481" i="11"/>
  <c r="N481" i="11"/>
  <c r="M481" i="11"/>
  <c r="N484" i="11"/>
  <c r="M484" i="11"/>
  <c r="L484" i="11"/>
  <c r="I487" i="11"/>
  <c r="H487" i="11"/>
  <c r="G487" i="11"/>
  <c r="L493" i="11"/>
  <c r="N493" i="11"/>
  <c r="M493" i="11"/>
  <c r="N496" i="11"/>
  <c r="M496" i="11"/>
  <c r="L496" i="11"/>
  <c r="G409" i="11"/>
  <c r="I409" i="11"/>
  <c r="H409" i="11"/>
  <c r="L414" i="11"/>
  <c r="N414" i="11"/>
  <c r="M414" i="11"/>
  <c r="B420" i="11"/>
  <c r="D420" i="11"/>
  <c r="C420" i="11"/>
  <c r="G425" i="11"/>
  <c r="I425" i="11"/>
  <c r="H425" i="11"/>
  <c r="L430" i="11"/>
  <c r="N430" i="11"/>
  <c r="M430" i="11"/>
  <c r="M435" i="11"/>
  <c r="N435" i="11"/>
  <c r="L435" i="11"/>
  <c r="D441" i="11"/>
  <c r="C441" i="11"/>
  <c r="B441" i="11"/>
  <c r="N445" i="11"/>
  <c r="M445" i="11"/>
  <c r="L445" i="11"/>
  <c r="B452" i="11"/>
  <c r="C452" i="11"/>
  <c r="D452" i="11"/>
  <c r="I456" i="11"/>
  <c r="H456" i="11"/>
  <c r="G456" i="11"/>
  <c r="L462" i="11"/>
  <c r="M462" i="11"/>
  <c r="N462" i="11"/>
  <c r="D466" i="11"/>
  <c r="C466" i="11"/>
  <c r="B466" i="11"/>
  <c r="G472" i="11"/>
  <c r="I472" i="11"/>
  <c r="H472" i="11"/>
  <c r="H477" i="11"/>
  <c r="I477" i="11"/>
  <c r="G477" i="11"/>
  <c r="B483" i="11"/>
  <c r="D483" i="11"/>
  <c r="C483" i="11"/>
  <c r="C488" i="11"/>
  <c r="D488" i="11"/>
  <c r="B488" i="11"/>
  <c r="L490" i="11"/>
  <c r="N490" i="11"/>
  <c r="M490" i="11"/>
  <c r="G496" i="11"/>
  <c r="H496" i="11"/>
  <c r="I496" i="11"/>
  <c r="H458" i="3"/>
  <c r="I458" i="3"/>
  <c r="C59" i="3"/>
  <c r="C70" i="3"/>
  <c r="C80" i="3"/>
  <c r="C95" i="3"/>
  <c r="C160" i="3"/>
  <c r="D160" i="3"/>
  <c r="D210" i="3"/>
  <c r="C210" i="3"/>
  <c r="C344" i="3"/>
  <c r="D344" i="3"/>
  <c r="N67" i="4"/>
  <c r="M67" i="4"/>
  <c r="N83" i="4"/>
  <c r="M83" i="4"/>
  <c r="N99" i="4"/>
  <c r="M99" i="4"/>
  <c r="N115" i="4"/>
  <c r="M115" i="4"/>
  <c r="N131" i="4"/>
  <c r="M131" i="4"/>
  <c r="N147" i="4"/>
  <c r="M147" i="4"/>
  <c r="N163" i="4"/>
  <c r="M163" i="4"/>
  <c r="N190" i="4"/>
  <c r="M190" i="4"/>
  <c r="N222" i="4"/>
  <c r="M222" i="4"/>
  <c r="N254" i="4"/>
  <c r="M254" i="4"/>
  <c r="N286" i="4"/>
  <c r="M286" i="4"/>
  <c r="N318" i="4"/>
  <c r="M318" i="4"/>
  <c r="N350" i="4"/>
  <c r="M350" i="4"/>
  <c r="N382" i="4"/>
  <c r="M382" i="4"/>
  <c r="N414" i="4"/>
  <c r="M414" i="4"/>
  <c r="N446" i="4"/>
  <c r="M446" i="4"/>
  <c r="C63" i="4"/>
  <c r="C79" i="4"/>
  <c r="C95" i="4"/>
  <c r="C111" i="4"/>
  <c r="D127" i="4"/>
  <c r="C127" i="4"/>
  <c r="D143" i="4"/>
  <c r="C143" i="4"/>
  <c r="D159" i="4"/>
  <c r="C159" i="4"/>
  <c r="D175" i="4"/>
  <c r="C175" i="4"/>
  <c r="D191" i="4"/>
  <c r="C191" i="4"/>
  <c r="D207" i="4"/>
  <c r="C207" i="4"/>
  <c r="D223" i="4"/>
  <c r="C223" i="4"/>
  <c r="D239" i="4"/>
  <c r="C239" i="4"/>
  <c r="D255" i="4"/>
  <c r="C255" i="4"/>
  <c r="D271" i="4"/>
  <c r="C271" i="4"/>
  <c r="D287" i="4"/>
  <c r="C287" i="4"/>
  <c r="D303" i="4"/>
  <c r="C303" i="4"/>
  <c r="D319" i="4"/>
  <c r="C319" i="4"/>
  <c r="D335" i="4"/>
  <c r="C335" i="4"/>
  <c r="D351" i="4"/>
  <c r="C351" i="4"/>
  <c r="D367" i="4"/>
  <c r="C367" i="4"/>
  <c r="D383" i="4"/>
  <c r="C383" i="4"/>
  <c r="D399" i="4"/>
  <c r="C399" i="4"/>
  <c r="D415" i="4"/>
  <c r="C415" i="4"/>
  <c r="D431" i="4"/>
  <c r="C431" i="4"/>
  <c r="D447" i="4"/>
  <c r="C447" i="4"/>
  <c r="D463" i="4"/>
  <c r="C463" i="4"/>
  <c r="D479" i="4"/>
  <c r="C479" i="4"/>
  <c r="D495" i="4"/>
  <c r="C495" i="4"/>
  <c r="H57" i="10"/>
  <c r="M62" i="10"/>
  <c r="N62" i="10"/>
  <c r="C68" i="10"/>
  <c r="H73" i="10"/>
  <c r="C79" i="10"/>
  <c r="I84" i="10"/>
  <c r="H84" i="10"/>
  <c r="N89" i="10"/>
  <c r="M89" i="10"/>
  <c r="C95" i="10"/>
  <c r="I100" i="10"/>
  <c r="H100" i="10"/>
  <c r="N105" i="10"/>
  <c r="M105" i="10"/>
  <c r="C111" i="10"/>
  <c r="I116" i="10"/>
  <c r="H116" i="10"/>
  <c r="N121" i="10"/>
  <c r="M121" i="10"/>
  <c r="D127" i="10"/>
  <c r="C127" i="10"/>
  <c r="I132" i="10"/>
  <c r="H132" i="10"/>
  <c r="N137" i="10"/>
  <c r="M137" i="10"/>
  <c r="D143" i="10"/>
  <c r="C143" i="10"/>
  <c r="I148" i="10"/>
  <c r="H148" i="10"/>
  <c r="N153" i="10"/>
  <c r="M153" i="10"/>
  <c r="D159" i="10"/>
  <c r="C159" i="10"/>
  <c r="I164" i="10"/>
  <c r="H164" i="10"/>
  <c r="N169" i="10"/>
  <c r="M169" i="10"/>
  <c r="N174" i="10"/>
  <c r="M174" i="10"/>
  <c r="C178" i="10"/>
  <c r="D178" i="10"/>
  <c r="I183" i="10"/>
  <c r="H183" i="10"/>
  <c r="N188" i="10"/>
  <c r="M188" i="10"/>
  <c r="D194" i="10"/>
  <c r="C194" i="10"/>
  <c r="I199" i="10"/>
  <c r="H199" i="10"/>
  <c r="N204" i="10"/>
  <c r="M204" i="10"/>
  <c r="D246" i="10"/>
  <c r="C246" i="10"/>
  <c r="B246" i="10"/>
  <c r="I276" i="10"/>
  <c r="H276" i="10"/>
  <c r="G276" i="10"/>
  <c r="M59" i="10"/>
  <c r="N59" i="10"/>
  <c r="C65" i="10"/>
  <c r="H70" i="10"/>
  <c r="M75" i="10"/>
  <c r="N75" i="10"/>
  <c r="C81" i="10"/>
  <c r="H86" i="10"/>
  <c r="I86" i="10"/>
  <c r="M91" i="10"/>
  <c r="N91" i="10"/>
  <c r="C97" i="10"/>
  <c r="H102" i="10"/>
  <c r="I102" i="10"/>
  <c r="M107" i="10"/>
  <c r="N107" i="10"/>
  <c r="C113" i="10"/>
  <c r="H118" i="10"/>
  <c r="I118" i="10"/>
  <c r="M123" i="10"/>
  <c r="N123" i="10"/>
  <c r="C129" i="10"/>
  <c r="D129" i="10"/>
  <c r="H134" i="10"/>
  <c r="I134" i="10"/>
  <c r="M139" i="10"/>
  <c r="N139" i="10"/>
  <c r="C145" i="10"/>
  <c r="D145" i="10"/>
  <c r="H150" i="10"/>
  <c r="I150" i="10"/>
  <c r="M155" i="10"/>
  <c r="N155" i="10"/>
  <c r="C161" i="10"/>
  <c r="D161" i="10"/>
  <c r="H166" i="10"/>
  <c r="I166" i="10"/>
  <c r="M171" i="10"/>
  <c r="N171" i="10"/>
  <c r="N213" i="10"/>
  <c r="M213" i="10"/>
  <c r="I224" i="10"/>
  <c r="H224" i="10"/>
  <c r="D235" i="10"/>
  <c r="C235" i="10"/>
  <c r="H262" i="10"/>
  <c r="I262" i="10"/>
  <c r="G262" i="10"/>
  <c r="C288" i="10"/>
  <c r="B288" i="10"/>
  <c r="D288" i="10"/>
  <c r="I304" i="10"/>
  <c r="H304" i="10"/>
  <c r="G304" i="10"/>
  <c r="C56" i="10"/>
  <c r="C60" i="10"/>
  <c r="H65" i="10"/>
  <c r="M70" i="10"/>
  <c r="N70" i="10"/>
  <c r="C76" i="10"/>
  <c r="H81" i="10"/>
  <c r="M86" i="10"/>
  <c r="N86" i="10"/>
  <c r="C92" i="10"/>
  <c r="I97" i="10"/>
  <c r="H97" i="10"/>
  <c r="M102" i="10"/>
  <c r="N102" i="10"/>
  <c r="C108" i="10"/>
  <c r="H113" i="10"/>
  <c r="I113" i="10"/>
  <c r="N118" i="10"/>
  <c r="M118" i="10"/>
  <c r="C124" i="10"/>
  <c r="D124" i="10"/>
  <c r="I129" i="10"/>
  <c r="H129" i="10"/>
  <c r="M134" i="10"/>
  <c r="N134" i="10"/>
  <c r="D140" i="10"/>
  <c r="C140" i="10"/>
  <c r="H145" i="10"/>
  <c r="I145" i="10"/>
  <c r="M150" i="10"/>
  <c r="N150" i="10"/>
  <c r="C156" i="10"/>
  <c r="D156" i="10"/>
  <c r="H161" i="10"/>
  <c r="I161" i="10"/>
  <c r="M166" i="10"/>
  <c r="N166" i="10"/>
  <c r="C172" i="10"/>
  <c r="D172" i="10"/>
  <c r="C176" i="10"/>
  <c r="D176" i="10"/>
  <c r="M194" i="10"/>
  <c r="N194" i="10"/>
  <c r="H205" i="10"/>
  <c r="I205" i="10"/>
  <c r="N260" i="10"/>
  <c r="M260" i="10"/>
  <c r="L260" i="10"/>
  <c r="B272" i="10"/>
  <c r="C272" i="10"/>
  <c r="D272" i="10"/>
  <c r="N296" i="10"/>
  <c r="M296" i="10"/>
  <c r="L296" i="10"/>
  <c r="N60" i="10"/>
  <c r="M60" i="10"/>
  <c r="C66" i="10"/>
  <c r="H71" i="10"/>
  <c r="N76" i="10"/>
  <c r="M76" i="10"/>
  <c r="C82" i="10"/>
  <c r="I87" i="10"/>
  <c r="H87" i="10"/>
  <c r="N92" i="10"/>
  <c r="M92" i="10"/>
  <c r="C98" i="10"/>
  <c r="I103" i="10"/>
  <c r="H103" i="10"/>
  <c r="N108" i="10"/>
  <c r="M108" i="10"/>
  <c r="D114" i="10"/>
  <c r="C114" i="10"/>
  <c r="I119" i="10"/>
  <c r="H119" i="10"/>
  <c r="N124" i="10"/>
  <c r="M124" i="10"/>
  <c r="D130" i="10"/>
  <c r="C130" i="10"/>
  <c r="I135" i="10"/>
  <c r="H135" i="10"/>
  <c r="N140" i="10"/>
  <c r="M140" i="10"/>
  <c r="D146" i="10"/>
  <c r="C146" i="10"/>
  <c r="I151" i="10"/>
  <c r="H151" i="10"/>
  <c r="N156" i="10"/>
  <c r="M156" i="10"/>
  <c r="D162" i="10"/>
  <c r="C162" i="10"/>
  <c r="I167" i="10"/>
  <c r="H167" i="10"/>
  <c r="N172" i="10"/>
  <c r="M172" i="10"/>
  <c r="D183" i="10"/>
  <c r="C183" i="10"/>
  <c r="I188" i="10"/>
  <c r="H188" i="10"/>
  <c r="N193" i="10"/>
  <c r="M193" i="10"/>
  <c r="D199" i="10"/>
  <c r="C199" i="10"/>
  <c r="I204" i="10"/>
  <c r="H204" i="10"/>
  <c r="I212" i="10"/>
  <c r="H212" i="10"/>
  <c r="D223" i="10"/>
  <c r="C223" i="10"/>
  <c r="N233" i="10"/>
  <c r="M233" i="10"/>
  <c r="L233" i="10"/>
  <c r="D250" i="10"/>
  <c r="C250" i="10"/>
  <c r="B250" i="10"/>
  <c r="C268" i="10"/>
  <c r="D268" i="10"/>
  <c r="B268" i="10"/>
  <c r="C292" i="10"/>
  <c r="D292" i="10"/>
  <c r="B292" i="10"/>
  <c r="C309" i="10"/>
  <c r="D309" i="10"/>
  <c r="B309" i="10"/>
  <c r="H314" i="10"/>
  <c r="I314" i="10"/>
  <c r="G314" i="10"/>
  <c r="M319" i="10"/>
  <c r="N319" i="10"/>
  <c r="L319" i="10"/>
  <c r="C325" i="10"/>
  <c r="D325" i="10"/>
  <c r="B325" i="10"/>
  <c r="H330" i="10"/>
  <c r="I330" i="10"/>
  <c r="G330" i="10"/>
  <c r="M335" i="10"/>
  <c r="N335" i="10"/>
  <c r="L335" i="10"/>
  <c r="C341" i="10"/>
  <c r="D341" i="10"/>
  <c r="B341" i="10"/>
  <c r="H346" i="10"/>
  <c r="I346" i="10"/>
  <c r="G346" i="10"/>
  <c r="M351" i="10"/>
  <c r="N351" i="10"/>
  <c r="L351" i="10"/>
  <c r="C357" i="10"/>
  <c r="D357" i="10"/>
  <c r="B357" i="10"/>
  <c r="H362" i="10"/>
  <c r="I362" i="10"/>
  <c r="G362" i="10"/>
  <c r="D367" i="10"/>
  <c r="C367" i="10"/>
  <c r="B367" i="10"/>
  <c r="D375" i="10"/>
  <c r="C375" i="10"/>
  <c r="B375" i="10"/>
  <c r="C380" i="10"/>
  <c r="D380" i="10"/>
  <c r="B380" i="10"/>
  <c r="I385" i="10"/>
  <c r="H385" i="10"/>
  <c r="G385" i="10"/>
  <c r="N390" i="10"/>
  <c r="L390" i="10"/>
  <c r="M390" i="10"/>
  <c r="D395" i="10"/>
  <c r="C395" i="10"/>
  <c r="B395" i="10"/>
  <c r="N397" i="10"/>
  <c r="M397" i="10"/>
  <c r="L397" i="10"/>
  <c r="C408" i="10"/>
  <c r="B408" i="10"/>
  <c r="D408" i="10"/>
  <c r="I412" i="10"/>
  <c r="H412" i="10"/>
  <c r="G412" i="10"/>
  <c r="N417" i="10"/>
  <c r="M417" i="10"/>
  <c r="L417" i="10"/>
  <c r="D423" i="10"/>
  <c r="C423" i="10"/>
  <c r="B423" i="10"/>
  <c r="I428" i="10"/>
  <c r="H428" i="10"/>
  <c r="G428" i="10"/>
  <c r="N433" i="10"/>
  <c r="M433" i="10"/>
  <c r="L433" i="10"/>
  <c r="D439" i="10"/>
  <c r="C439" i="10"/>
  <c r="B439" i="10"/>
  <c r="I445" i="10"/>
  <c r="G445" i="10"/>
  <c r="H445" i="10"/>
  <c r="D452" i="10"/>
  <c r="B452" i="10"/>
  <c r="C452" i="10"/>
  <c r="C458" i="10"/>
  <c r="D458" i="10"/>
  <c r="B458" i="10"/>
  <c r="M463" i="10"/>
  <c r="N463" i="10"/>
  <c r="L463" i="10"/>
  <c r="I468" i="10"/>
  <c r="H468" i="10"/>
  <c r="G468" i="10"/>
  <c r="G473" i="10"/>
  <c r="H473" i="10"/>
  <c r="I473" i="10"/>
  <c r="N477" i="10"/>
  <c r="M477" i="10"/>
  <c r="L477" i="10"/>
  <c r="M483" i="10"/>
  <c r="N483" i="10"/>
  <c r="L483" i="10"/>
  <c r="I487" i="10"/>
  <c r="H487" i="10"/>
  <c r="G487" i="10"/>
  <c r="C497" i="10"/>
  <c r="D497" i="10"/>
  <c r="B497" i="10"/>
  <c r="H174" i="10"/>
  <c r="I174" i="10"/>
  <c r="M179" i="10"/>
  <c r="N179" i="10"/>
  <c r="C185" i="10"/>
  <c r="D185" i="10"/>
  <c r="H190" i="10"/>
  <c r="I190" i="10"/>
  <c r="M195" i="10"/>
  <c r="N195" i="10"/>
  <c r="C201" i="10"/>
  <c r="D201" i="10"/>
  <c r="H206" i="10"/>
  <c r="I206" i="10"/>
  <c r="M211" i="10"/>
  <c r="N211" i="10"/>
  <c r="C217" i="10"/>
  <c r="D217" i="10"/>
  <c r="H222" i="10"/>
  <c r="I222" i="10"/>
  <c r="M227" i="10"/>
  <c r="L227" i="10"/>
  <c r="N227" i="10"/>
  <c r="C233" i="10"/>
  <c r="D233" i="10"/>
  <c r="H238" i="10"/>
  <c r="I238" i="10"/>
  <c r="C244" i="10"/>
  <c r="D244" i="10"/>
  <c r="B244" i="10"/>
  <c r="C249" i="10"/>
  <c r="D249" i="10"/>
  <c r="B249" i="10"/>
  <c r="M254" i="10"/>
  <c r="N254" i="10"/>
  <c r="L254" i="10"/>
  <c r="M259" i="10"/>
  <c r="N259" i="10"/>
  <c r="L259" i="10"/>
  <c r="H265" i="10"/>
  <c r="I265" i="10"/>
  <c r="G265" i="10"/>
  <c r="H270" i="10"/>
  <c r="I270" i="10"/>
  <c r="G270" i="10"/>
  <c r="C274" i="10"/>
  <c r="D274" i="10"/>
  <c r="B274" i="10"/>
  <c r="M279" i="10"/>
  <c r="N279" i="10"/>
  <c r="L279" i="10"/>
  <c r="H285" i="10"/>
  <c r="G285" i="10"/>
  <c r="I285" i="10"/>
  <c r="N289" i="10"/>
  <c r="M289" i="10"/>
  <c r="L289" i="10"/>
  <c r="M294" i="10"/>
  <c r="N294" i="10"/>
  <c r="L294" i="10"/>
  <c r="H298" i="10"/>
  <c r="I298" i="10"/>
  <c r="G298" i="10"/>
  <c r="D305" i="10"/>
  <c r="C305" i="10"/>
  <c r="B305" i="10"/>
  <c r="L310" i="10"/>
  <c r="M310" i="10"/>
  <c r="N310" i="10"/>
  <c r="B316" i="10"/>
  <c r="C316" i="10"/>
  <c r="D316" i="10"/>
  <c r="G321" i="10"/>
  <c r="H321" i="10"/>
  <c r="I321" i="10"/>
  <c r="M326" i="10"/>
  <c r="N326" i="10"/>
  <c r="L326" i="10"/>
  <c r="C332" i="10"/>
  <c r="D332" i="10"/>
  <c r="B332" i="10"/>
  <c r="G337" i="10"/>
  <c r="H337" i="10"/>
  <c r="I337" i="10"/>
  <c r="M342" i="10"/>
  <c r="N342" i="10"/>
  <c r="L342" i="10"/>
  <c r="C348" i="10"/>
  <c r="B348" i="10"/>
  <c r="D348" i="10"/>
  <c r="G353" i="10"/>
  <c r="H353" i="10"/>
  <c r="I353" i="10"/>
  <c r="L358" i="10"/>
  <c r="M358" i="10"/>
  <c r="N358" i="10"/>
  <c r="B364" i="10"/>
  <c r="C364" i="10"/>
  <c r="D364" i="10"/>
  <c r="H368" i="10"/>
  <c r="I368" i="10"/>
  <c r="G368" i="10"/>
  <c r="L374" i="10"/>
  <c r="M374" i="10"/>
  <c r="N374" i="10"/>
  <c r="H379" i="10"/>
  <c r="I379" i="10"/>
  <c r="G379" i="10"/>
  <c r="L384" i="10"/>
  <c r="M384" i="10"/>
  <c r="N384" i="10"/>
  <c r="B390" i="10"/>
  <c r="C390" i="10"/>
  <c r="D390" i="10"/>
  <c r="H398" i="10"/>
  <c r="I398" i="10"/>
  <c r="G398" i="10"/>
  <c r="H403" i="10"/>
  <c r="I403" i="10"/>
  <c r="G403" i="10"/>
  <c r="M411" i="10"/>
  <c r="N411" i="10"/>
  <c r="L411" i="10"/>
  <c r="C417" i="10"/>
  <c r="D417" i="10"/>
  <c r="B417" i="10"/>
  <c r="H422" i="10"/>
  <c r="I422" i="10"/>
  <c r="G422" i="10"/>
  <c r="M427" i="10"/>
  <c r="N427" i="10"/>
  <c r="L427" i="10"/>
  <c r="C433" i="10"/>
  <c r="D433" i="10"/>
  <c r="B433" i="10"/>
  <c r="H438" i="10"/>
  <c r="I438" i="10"/>
  <c r="G438" i="10"/>
  <c r="M443" i="10"/>
  <c r="N443" i="10"/>
  <c r="L443" i="10"/>
  <c r="H448" i="10"/>
  <c r="I448" i="10"/>
  <c r="G448" i="10"/>
  <c r="C453" i="10"/>
  <c r="B453" i="10"/>
  <c r="D453" i="10"/>
  <c r="N456" i="10"/>
  <c r="M456" i="10"/>
  <c r="L456" i="10"/>
  <c r="H464" i="10"/>
  <c r="I464" i="10"/>
  <c r="G464" i="10"/>
  <c r="H470" i="10"/>
  <c r="I470" i="10"/>
  <c r="G470" i="10"/>
  <c r="H478" i="10"/>
  <c r="I478" i="10"/>
  <c r="G478" i="10"/>
  <c r="C482" i="10"/>
  <c r="D482" i="10"/>
  <c r="B482" i="10"/>
  <c r="C487" i="10"/>
  <c r="D487" i="10"/>
  <c r="B487" i="10"/>
  <c r="M492" i="10"/>
  <c r="N492" i="10"/>
  <c r="L492" i="10"/>
  <c r="M499" i="10"/>
  <c r="N499" i="10"/>
  <c r="L499" i="10"/>
  <c r="I181" i="10"/>
  <c r="H181" i="10"/>
  <c r="M186" i="10"/>
  <c r="N186" i="10"/>
  <c r="H193" i="10"/>
  <c r="I193" i="10"/>
  <c r="C204" i="10"/>
  <c r="D204" i="10"/>
  <c r="M214" i="10"/>
  <c r="N214" i="10"/>
  <c r="H225" i="10"/>
  <c r="I225" i="10"/>
  <c r="C236" i="10"/>
  <c r="D236" i="10"/>
  <c r="D243" i="10"/>
  <c r="C243" i="10"/>
  <c r="B243" i="10"/>
  <c r="C248" i="10"/>
  <c r="D248" i="10"/>
  <c r="B248" i="10"/>
  <c r="N253" i="10"/>
  <c r="M253" i="10"/>
  <c r="L253" i="10"/>
  <c r="M258" i="10"/>
  <c r="N258" i="10"/>
  <c r="L258" i="10"/>
  <c r="I264" i="10"/>
  <c r="H264" i="10"/>
  <c r="G264" i="10"/>
  <c r="H269" i="10"/>
  <c r="I269" i="10"/>
  <c r="G269" i="10"/>
  <c r="H277" i="10"/>
  <c r="G277" i="10"/>
  <c r="I277" i="10"/>
  <c r="C280" i="10"/>
  <c r="B280" i="10"/>
  <c r="D280" i="10"/>
  <c r="D286" i="10"/>
  <c r="C286" i="10"/>
  <c r="B286" i="10"/>
  <c r="N293" i="10"/>
  <c r="M293" i="10"/>
  <c r="L293" i="10"/>
  <c r="I299" i="10"/>
  <c r="H299" i="10"/>
  <c r="G299" i="10"/>
  <c r="M302" i="10"/>
  <c r="N302" i="10"/>
  <c r="L302" i="10"/>
  <c r="N308" i="10"/>
  <c r="M308" i="10"/>
  <c r="L308" i="10"/>
  <c r="D314" i="10"/>
  <c r="C314" i="10"/>
  <c r="B314" i="10"/>
  <c r="I319" i="10"/>
  <c r="H319" i="10"/>
  <c r="G319" i="10"/>
  <c r="N324" i="10"/>
  <c r="M324" i="10"/>
  <c r="L324" i="10"/>
  <c r="D330" i="10"/>
  <c r="C330" i="10"/>
  <c r="B330" i="10"/>
  <c r="I335" i="10"/>
  <c r="H335" i="10"/>
  <c r="G335" i="10"/>
  <c r="N340" i="10"/>
  <c r="M340" i="10"/>
  <c r="L340" i="10"/>
  <c r="D346" i="10"/>
  <c r="C346" i="10"/>
  <c r="B346" i="10"/>
  <c r="I351" i="10"/>
  <c r="H351" i="10"/>
  <c r="G351" i="10"/>
  <c r="N356" i="10"/>
  <c r="M356" i="10"/>
  <c r="L356" i="10"/>
  <c r="D362" i="10"/>
  <c r="C362" i="10"/>
  <c r="B362" i="10"/>
  <c r="B368" i="10"/>
  <c r="C368" i="10"/>
  <c r="D368" i="10"/>
  <c r="D371" i="10"/>
  <c r="C371" i="10"/>
  <c r="B371" i="10"/>
  <c r="H377" i="10"/>
  <c r="I377" i="10"/>
  <c r="G377" i="10"/>
  <c r="I383" i="10"/>
  <c r="H383" i="10"/>
  <c r="G383" i="10"/>
  <c r="N392" i="10"/>
  <c r="M392" i="10"/>
  <c r="L392" i="10"/>
  <c r="I400" i="10"/>
  <c r="H400" i="10"/>
  <c r="G400" i="10"/>
  <c r="D403" i="10"/>
  <c r="C403" i="10"/>
  <c r="B403" i="10"/>
  <c r="I407" i="10"/>
  <c r="H407" i="10"/>
  <c r="G407" i="10"/>
  <c r="H413" i="10"/>
  <c r="I413" i="10"/>
  <c r="G413" i="10"/>
  <c r="M418" i="10"/>
  <c r="L418" i="10"/>
  <c r="N418" i="10"/>
  <c r="B424" i="10"/>
  <c r="C424" i="10"/>
  <c r="D424" i="10"/>
  <c r="H429" i="10"/>
  <c r="I429" i="10"/>
  <c r="G429" i="10"/>
  <c r="M434" i="10"/>
  <c r="N434" i="10"/>
  <c r="L434" i="10"/>
  <c r="C440" i="10"/>
  <c r="D440" i="10"/>
  <c r="B440" i="10"/>
  <c r="M444" i="10"/>
  <c r="L444" i="10"/>
  <c r="N444" i="10"/>
  <c r="I453" i="10"/>
  <c r="G453" i="10"/>
  <c r="H453" i="10"/>
  <c r="D459" i="10"/>
  <c r="C459" i="10"/>
  <c r="B459" i="10"/>
  <c r="H463" i="10"/>
  <c r="I463" i="10"/>
  <c r="G463" i="10"/>
  <c r="I467" i="10"/>
  <c r="H467" i="10"/>
  <c r="G467" i="10"/>
  <c r="D474" i="10"/>
  <c r="C474" i="10"/>
  <c r="B474" i="10"/>
  <c r="B480" i="10"/>
  <c r="C480" i="10"/>
  <c r="D480" i="10"/>
  <c r="M486" i="10"/>
  <c r="N486" i="10"/>
  <c r="L486" i="10"/>
  <c r="N489" i="10"/>
  <c r="M489" i="10"/>
  <c r="L489" i="10"/>
  <c r="I492" i="10"/>
  <c r="H492" i="10"/>
  <c r="G492" i="10"/>
  <c r="M498" i="10"/>
  <c r="N498" i="10"/>
  <c r="L498" i="10"/>
  <c r="N208" i="10"/>
  <c r="M208" i="10"/>
  <c r="N212" i="10"/>
  <c r="M212" i="10"/>
  <c r="C216" i="10"/>
  <c r="D216" i="10"/>
  <c r="I219" i="10"/>
  <c r="H219" i="10"/>
  <c r="I223" i="10"/>
  <c r="H223" i="10"/>
  <c r="M226" i="10"/>
  <c r="N226" i="10"/>
  <c r="L226" i="10"/>
  <c r="D230" i="10"/>
  <c r="C230" i="10"/>
  <c r="D234" i="10"/>
  <c r="C234" i="10"/>
  <c r="H237" i="10"/>
  <c r="I237" i="10"/>
  <c r="I240" i="10"/>
  <c r="H240" i="10"/>
  <c r="G240" i="10"/>
  <c r="H245" i="10"/>
  <c r="I245" i="10"/>
  <c r="G245" i="10"/>
  <c r="D251" i="10"/>
  <c r="C251" i="10"/>
  <c r="B251" i="10"/>
  <c r="C256" i="10"/>
  <c r="D256" i="10"/>
  <c r="B256" i="10"/>
  <c r="N261" i="10"/>
  <c r="M261" i="10"/>
  <c r="L261" i="10"/>
  <c r="M266" i="10"/>
  <c r="N266" i="10"/>
  <c r="L266" i="10"/>
  <c r="D273" i="10"/>
  <c r="C273" i="10"/>
  <c r="B273" i="10"/>
  <c r="L277" i="10"/>
  <c r="N277" i="10"/>
  <c r="M277" i="10"/>
  <c r="I283" i="10"/>
  <c r="H283" i="10"/>
  <c r="G283" i="10"/>
  <c r="I286" i="10"/>
  <c r="G286" i="10"/>
  <c r="H286" i="10"/>
  <c r="D293" i="10"/>
  <c r="C293" i="10"/>
  <c r="B293" i="10"/>
  <c r="D298" i="10"/>
  <c r="C298" i="10"/>
  <c r="B298" i="10"/>
  <c r="D303" i="10"/>
  <c r="B303" i="10"/>
  <c r="C303" i="10"/>
  <c r="D307" i="10"/>
  <c r="C307" i="10"/>
  <c r="B307" i="10"/>
  <c r="D311" i="10"/>
  <c r="C311" i="10"/>
  <c r="B311" i="10"/>
  <c r="I316" i="10"/>
  <c r="H316" i="10"/>
  <c r="G316" i="10"/>
  <c r="N321" i="10"/>
  <c r="M321" i="10"/>
  <c r="L321" i="10"/>
  <c r="D327" i="10"/>
  <c r="C327" i="10"/>
  <c r="B327" i="10"/>
  <c r="I332" i="10"/>
  <c r="H332" i="10"/>
  <c r="G332" i="10"/>
  <c r="N337" i="10"/>
  <c r="M337" i="10"/>
  <c r="L337" i="10"/>
  <c r="D343" i="10"/>
  <c r="C343" i="10"/>
  <c r="B343" i="10"/>
  <c r="I348" i="10"/>
  <c r="H348" i="10"/>
  <c r="G348" i="10"/>
  <c r="N353" i="10"/>
  <c r="M353" i="10"/>
  <c r="L353" i="10"/>
  <c r="D359" i="10"/>
  <c r="C359" i="10"/>
  <c r="B359" i="10"/>
  <c r="I364" i="10"/>
  <c r="H364" i="10"/>
  <c r="G364" i="10"/>
  <c r="M370" i="10"/>
  <c r="N370" i="10"/>
  <c r="L370" i="10"/>
  <c r="I375" i="10"/>
  <c r="H375" i="10"/>
  <c r="G375" i="10"/>
  <c r="I380" i="10"/>
  <c r="H380" i="10"/>
  <c r="G380" i="10"/>
  <c r="L383" i="10"/>
  <c r="M383" i="10"/>
  <c r="N383" i="10"/>
  <c r="M387" i="10"/>
  <c r="N387" i="10"/>
  <c r="L387" i="10"/>
  <c r="D391" i="10"/>
  <c r="C391" i="10"/>
  <c r="B391" i="10"/>
  <c r="N393" i="10"/>
  <c r="M393" i="10"/>
  <c r="L393" i="10"/>
  <c r="B400" i="10"/>
  <c r="C400" i="10"/>
  <c r="D400" i="10"/>
  <c r="C405" i="10"/>
  <c r="D405" i="10"/>
  <c r="B405" i="10"/>
  <c r="L407" i="10"/>
  <c r="M407" i="10"/>
  <c r="N407" i="10"/>
  <c r="N412" i="10"/>
  <c r="M412" i="10"/>
  <c r="L412" i="10"/>
  <c r="D418" i="10"/>
  <c r="C418" i="10"/>
  <c r="B418" i="10"/>
  <c r="I423" i="10"/>
  <c r="H423" i="10"/>
  <c r="G423" i="10"/>
  <c r="N428" i="10"/>
  <c r="M428" i="10"/>
  <c r="L428" i="10"/>
  <c r="D434" i="10"/>
  <c r="C434" i="10"/>
  <c r="B434" i="10"/>
  <c r="I439" i="10"/>
  <c r="H439" i="10"/>
  <c r="G439" i="10"/>
  <c r="C445" i="10"/>
  <c r="B445" i="10"/>
  <c r="D445" i="10"/>
  <c r="N448" i="10"/>
  <c r="M448" i="10"/>
  <c r="L448" i="10"/>
  <c r="I452" i="10"/>
  <c r="H452" i="10"/>
  <c r="G452" i="10"/>
  <c r="C457" i="10"/>
  <c r="D457" i="10"/>
  <c r="B457" i="10"/>
  <c r="I461" i="10"/>
  <c r="G461" i="10"/>
  <c r="H461" i="10"/>
  <c r="D467" i="10"/>
  <c r="C467" i="10"/>
  <c r="B467" i="10"/>
  <c r="C473" i="10"/>
  <c r="D473" i="10"/>
  <c r="B473" i="10"/>
  <c r="M475" i="10"/>
  <c r="L475" i="10"/>
  <c r="N475" i="10"/>
  <c r="H482" i="10"/>
  <c r="I482" i="10"/>
  <c r="G482" i="10"/>
  <c r="C488" i="10"/>
  <c r="D488" i="10"/>
  <c r="B488" i="10"/>
  <c r="C493" i="10"/>
  <c r="D493" i="10"/>
  <c r="B493" i="10"/>
  <c r="L495" i="10"/>
  <c r="M495" i="10"/>
  <c r="N495" i="10"/>
  <c r="M385" i="4"/>
  <c r="N385" i="4"/>
  <c r="M500" i="4"/>
  <c r="N500" i="4"/>
  <c r="C68" i="4"/>
  <c r="C108" i="4"/>
  <c r="C156" i="4"/>
  <c r="D156" i="4"/>
  <c r="C200" i="4"/>
  <c r="D200" i="4"/>
  <c r="C248" i="4"/>
  <c r="D248" i="4"/>
  <c r="C296" i="4"/>
  <c r="D296" i="4"/>
  <c r="C340" i="4"/>
  <c r="D340" i="4"/>
  <c r="C384" i="4"/>
  <c r="D384" i="4"/>
  <c r="C432" i="4"/>
  <c r="D432" i="4"/>
  <c r="C488" i="4"/>
  <c r="D488" i="4"/>
  <c r="C60" i="8"/>
  <c r="H65" i="8"/>
  <c r="N70" i="8"/>
  <c r="M70" i="8"/>
  <c r="C76" i="8"/>
  <c r="H81" i="8"/>
  <c r="N86" i="8"/>
  <c r="M86" i="8"/>
  <c r="C92" i="8"/>
  <c r="I97" i="8"/>
  <c r="H97" i="8"/>
  <c r="N102" i="8"/>
  <c r="M102" i="8"/>
  <c r="C108" i="8"/>
  <c r="I113" i="8"/>
  <c r="H113" i="8"/>
  <c r="N118" i="8"/>
  <c r="M118" i="8"/>
  <c r="D124" i="8"/>
  <c r="C124" i="8"/>
  <c r="I129" i="8"/>
  <c r="H129" i="8"/>
  <c r="M138" i="8"/>
  <c r="N138" i="8"/>
  <c r="H149" i="8"/>
  <c r="I149" i="8"/>
  <c r="C160" i="8"/>
  <c r="D160" i="8"/>
  <c r="I167" i="8"/>
  <c r="H167" i="8"/>
  <c r="C172" i="8"/>
  <c r="D172" i="8"/>
  <c r="N177" i="8"/>
  <c r="M177" i="8"/>
  <c r="M182" i="8"/>
  <c r="N182" i="8"/>
  <c r="C188" i="8"/>
  <c r="D188" i="8"/>
  <c r="H193" i="8"/>
  <c r="I193" i="8"/>
  <c r="I198" i="8"/>
  <c r="H198" i="8"/>
  <c r="N203" i="8"/>
  <c r="M203" i="8"/>
  <c r="D209" i="8"/>
  <c r="C209" i="8"/>
  <c r="I214" i="8"/>
  <c r="H214" i="8"/>
  <c r="N219" i="8"/>
  <c r="M219" i="8"/>
  <c r="H229" i="8"/>
  <c r="I229" i="8"/>
  <c r="C240" i="8"/>
  <c r="B240" i="8"/>
  <c r="D240" i="8"/>
  <c r="M250" i="8"/>
  <c r="L250" i="8"/>
  <c r="N250" i="8"/>
  <c r="C260" i="8"/>
  <c r="D260" i="8"/>
  <c r="B260" i="8"/>
  <c r="C268" i="8"/>
  <c r="D268" i="8"/>
  <c r="B268" i="8"/>
  <c r="H273" i="8"/>
  <c r="I273" i="8"/>
  <c r="G273" i="8"/>
  <c r="M278" i="8"/>
  <c r="N278" i="8"/>
  <c r="L278" i="8"/>
  <c r="C291" i="8"/>
  <c r="D291" i="8"/>
  <c r="B291" i="8"/>
  <c r="C299" i="8"/>
  <c r="D299" i="8"/>
  <c r="B299" i="8"/>
  <c r="D306" i="8"/>
  <c r="B306" i="8"/>
  <c r="C306" i="8"/>
  <c r="N318" i="8"/>
  <c r="M318" i="8"/>
  <c r="L318" i="8"/>
  <c r="B330" i="8"/>
  <c r="D330" i="8"/>
  <c r="C330" i="8"/>
  <c r="L359" i="8"/>
  <c r="M359" i="8"/>
  <c r="N359" i="8"/>
  <c r="M76" i="8"/>
  <c r="N76" i="8"/>
  <c r="M92" i="8"/>
  <c r="N92" i="8"/>
  <c r="M108" i="8"/>
  <c r="N108" i="8"/>
  <c r="H119" i="8"/>
  <c r="I119" i="8"/>
  <c r="M134" i="8"/>
  <c r="N134" i="8"/>
  <c r="C140" i="8"/>
  <c r="D140" i="8"/>
  <c r="H151" i="8"/>
  <c r="I151" i="8"/>
  <c r="H161" i="8"/>
  <c r="I161" i="8"/>
  <c r="M172" i="8"/>
  <c r="N172" i="8"/>
  <c r="I184" i="8"/>
  <c r="H184" i="8"/>
  <c r="H190" i="8"/>
  <c r="I190" i="8"/>
  <c r="H197" i="8"/>
  <c r="I197" i="8"/>
  <c r="M202" i="8"/>
  <c r="N202" i="8"/>
  <c r="C208" i="8"/>
  <c r="D208" i="8"/>
  <c r="H213" i="8"/>
  <c r="I213" i="8"/>
  <c r="M218" i="8"/>
  <c r="N218" i="8"/>
  <c r="M222" i="8"/>
  <c r="L222" i="8"/>
  <c r="N222" i="8"/>
  <c r="C226" i="8"/>
  <c r="D226" i="8"/>
  <c r="C230" i="8"/>
  <c r="D230" i="8"/>
  <c r="H233" i="8"/>
  <c r="I233" i="8"/>
  <c r="M236" i="8"/>
  <c r="N236" i="8"/>
  <c r="L236" i="8"/>
  <c r="M240" i="8"/>
  <c r="N240" i="8"/>
  <c r="L240" i="8"/>
  <c r="C244" i="8"/>
  <c r="B244" i="8"/>
  <c r="D244" i="8"/>
  <c r="H247" i="8"/>
  <c r="I247" i="8"/>
  <c r="G247" i="8"/>
  <c r="H251" i="8"/>
  <c r="I251" i="8"/>
  <c r="G251" i="8"/>
  <c r="M254" i="8"/>
  <c r="L254" i="8"/>
  <c r="N254" i="8"/>
  <c r="H259" i="8"/>
  <c r="I259" i="8"/>
  <c r="G259" i="8"/>
  <c r="H265" i="8"/>
  <c r="G265" i="8"/>
  <c r="I265" i="8"/>
  <c r="N288" i="8"/>
  <c r="M288" i="8"/>
  <c r="L288" i="8"/>
  <c r="D298" i="8"/>
  <c r="B298" i="8"/>
  <c r="C298" i="8"/>
  <c r="H308" i="8"/>
  <c r="I308" i="8"/>
  <c r="G308" i="8"/>
  <c r="M337" i="8"/>
  <c r="N337" i="8"/>
  <c r="L337" i="8"/>
  <c r="H352" i="8"/>
  <c r="I352" i="8"/>
  <c r="G352" i="8"/>
  <c r="H75" i="8"/>
  <c r="H91" i="8"/>
  <c r="I91" i="8"/>
  <c r="H107" i="8"/>
  <c r="I107" i="8"/>
  <c r="C122" i="8"/>
  <c r="D122" i="8"/>
  <c r="C134" i="8"/>
  <c r="D134" i="8"/>
  <c r="H143" i="8"/>
  <c r="I143" i="8"/>
  <c r="C148" i="8"/>
  <c r="D148" i="8"/>
  <c r="M160" i="8"/>
  <c r="N160" i="8"/>
  <c r="H173" i="8"/>
  <c r="I173" i="8"/>
  <c r="D179" i="8"/>
  <c r="C179" i="8"/>
  <c r="H57" i="8"/>
  <c r="N62" i="8"/>
  <c r="M62" i="8"/>
  <c r="C68" i="8"/>
  <c r="H74" i="8"/>
  <c r="M79" i="8"/>
  <c r="N79" i="8"/>
  <c r="C85" i="8"/>
  <c r="H90" i="8"/>
  <c r="I90" i="8"/>
  <c r="M95" i="8"/>
  <c r="N95" i="8"/>
  <c r="C101" i="8"/>
  <c r="H106" i="8"/>
  <c r="I106" i="8"/>
  <c r="M111" i="8"/>
  <c r="N111" i="8"/>
  <c r="C117" i="8"/>
  <c r="D117" i="8"/>
  <c r="H122" i="8"/>
  <c r="I122" i="8"/>
  <c r="M127" i="8"/>
  <c r="N127" i="8"/>
  <c r="I132" i="8"/>
  <c r="H132" i="8"/>
  <c r="N137" i="8"/>
  <c r="M137" i="8"/>
  <c r="D143" i="8"/>
  <c r="C143" i="8"/>
  <c r="I148" i="8"/>
  <c r="H148" i="8"/>
  <c r="N153" i="8"/>
  <c r="M153" i="8"/>
  <c r="D159" i="8"/>
  <c r="C159" i="8"/>
  <c r="N163" i="8"/>
  <c r="M163" i="8"/>
  <c r="I168" i="8"/>
  <c r="H168" i="8"/>
  <c r="I172" i="8"/>
  <c r="H172" i="8"/>
  <c r="H177" i="8"/>
  <c r="I177" i="8"/>
  <c r="M183" i="8"/>
  <c r="N183" i="8"/>
  <c r="C189" i="8"/>
  <c r="D189" i="8"/>
  <c r="H194" i="8"/>
  <c r="I194" i="8"/>
  <c r="M199" i="8"/>
  <c r="N199" i="8"/>
  <c r="C205" i="8"/>
  <c r="D205" i="8"/>
  <c r="H210" i="8"/>
  <c r="I210" i="8"/>
  <c r="M215" i="8"/>
  <c r="N215" i="8"/>
  <c r="N221" i="8"/>
  <c r="M221" i="8"/>
  <c r="L221" i="8"/>
  <c r="D227" i="8"/>
  <c r="C227" i="8"/>
  <c r="I232" i="8"/>
  <c r="H232" i="8"/>
  <c r="N237" i="8"/>
  <c r="M237" i="8"/>
  <c r="L237" i="8"/>
  <c r="D243" i="8"/>
  <c r="C243" i="8"/>
  <c r="B243" i="8"/>
  <c r="I248" i="8"/>
  <c r="H248" i="8"/>
  <c r="G248" i="8"/>
  <c r="N253" i="8"/>
  <c r="M253" i="8"/>
  <c r="L253" i="8"/>
  <c r="D262" i="8"/>
  <c r="C262" i="8"/>
  <c r="B262" i="8"/>
  <c r="C270" i="8"/>
  <c r="D270" i="8"/>
  <c r="B270" i="8"/>
  <c r="H275" i="8"/>
  <c r="I275" i="8"/>
  <c r="G275" i="8"/>
  <c r="N280" i="8"/>
  <c r="M280" i="8"/>
  <c r="L280" i="8"/>
  <c r="H286" i="8"/>
  <c r="I286" i="8"/>
  <c r="G286" i="8"/>
  <c r="L291" i="8"/>
  <c r="M291" i="8"/>
  <c r="N291" i="8"/>
  <c r="C301" i="8"/>
  <c r="D301" i="8"/>
  <c r="B301" i="8"/>
  <c r="M314" i="8"/>
  <c r="N314" i="8"/>
  <c r="L314" i="8"/>
  <c r="M333" i="8"/>
  <c r="N333" i="8"/>
  <c r="L333" i="8"/>
  <c r="N350" i="8"/>
  <c r="L350" i="8"/>
  <c r="M350" i="8"/>
  <c r="C361" i="8"/>
  <c r="D361" i="8"/>
  <c r="B361" i="8"/>
  <c r="M59" i="8"/>
  <c r="N59" i="8"/>
  <c r="C66" i="8"/>
  <c r="C82" i="8"/>
  <c r="C98" i="8"/>
  <c r="C114" i="8"/>
  <c r="D114" i="8"/>
  <c r="M136" i="8"/>
  <c r="N136" i="8"/>
  <c r="C154" i="8"/>
  <c r="D154" i="8"/>
  <c r="M5" i="8"/>
  <c r="L5" i="8"/>
  <c r="L6" i="8" s="1"/>
  <c r="L7" i="8" s="1"/>
  <c r="L8" i="8" s="1"/>
  <c r="L9" i="8" s="1"/>
  <c r="L10" i="8" s="1"/>
  <c r="L11" i="8" s="1"/>
  <c r="L12" i="8" s="1"/>
  <c r="L13" i="8" s="1"/>
  <c r="L14" i="8" s="1"/>
  <c r="L15" i="8" s="1"/>
  <c r="L16" i="8" s="1"/>
  <c r="L17" i="8" s="1"/>
  <c r="L18" i="8" s="1"/>
  <c r="L19" i="8" s="1"/>
  <c r="L20" i="8" s="1"/>
  <c r="L21" i="8" s="1"/>
  <c r="L22" i="8" s="1"/>
  <c r="L23" i="8" s="1"/>
  <c r="L24" i="8" s="1"/>
  <c r="L25" i="8" s="1"/>
  <c r="L26" i="8" s="1"/>
  <c r="L27" i="8" s="1"/>
  <c r="L28" i="8" s="1"/>
  <c r="L29" i="8" s="1"/>
  <c r="L30" i="8" s="1"/>
  <c r="L31" i="8" s="1"/>
  <c r="L32" i="8" s="1"/>
  <c r="L33" i="8" s="1"/>
  <c r="L34" i="8" s="1"/>
  <c r="L35" i="8" s="1"/>
  <c r="L36" i="8" s="1"/>
  <c r="L37" i="8" s="1"/>
  <c r="L38" i="8" s="1"/>
  <c r="L39" i="8" s="1"/>
  <c r="L40" i="8" s="1"/>
  <c r="L41" i="8" s="1"/>
  <c r="L42" i="8" s="1"/>
  <c r="L43" i="8" s="1"/>
  <c r="L44" i="8" s="1"/>
  <c r="L45" i="8" s="1"/>
  <c r="L46" i="8" s="1"/>
  <c r="L47" i="8" s="1"/>
  <c r="L48" i="8" s="1"/>
  <c r="L49" i="8" s="1"/>
  <c r="L50" i="8" s="1"/>
  <c r="L51" i="8" s="1"/>
  <c r="L52" i="8" s="1"/>
  <c r="L53" i="8" s="1"/>
  <c r="L54" i="8" s="1"/>
  <c r="L55" i="8" s="1"/>
  <c r="L56" i="8" s="1"/>
  <c r="L57" i="8" s="1"/>
  <c r="L58" i="8" s="1"/>
  <c r="L59" i="8" s="1"/>
  <c r="L60" i="8" s="1"/>
  <c r="L61" i="8" s="1"/>
  <c r="L62" i="8" s="1"/>
  <c r="L63" i="8" s="1"/>
  <c r="L64" i="8" s="1"/>
  <c r="L65" i="8" s="1"/>
  <c r="L66" i="8" s="1"/>
  <c r="L67" i="8" s="1"/>
  <c r="L68" i="8" s="1"/>
  <c r="L69" i="8" s="1"/>
  <c r="L70" i="8" s="1"/>
  <c r="L71" i="8" s="1"/>
  <c r="L72" i="8" s="1"/>
  <c r="L73" i="8" s="1"/>
  <c r="L74" i="8" s="1"/>
  <c r="L75" i="8" s="1"/>
  <c r="L76" i="8" s="1"/>
  <c r="L77" i="8" s="1"/>
  <c r="L78" i="8" s="1"/>
  <c r="L79" i="8" s="1"/>
  <c r="L80" i="8" s="1"/>
  <c r="L81" i="8" s="1"/>
  <c r="L82" i="8" s="1"/>
  <c r="L83" i="8" s="1"/>
  <c r="L84" i="8" s="1"/>
  <c r="L85" i="8" s="1"/>
  <c r="L86" i="8" s="1"/>
  <c r="L87" i="8" s="1"/>
  <c r="L88" i="8" s="1"/>
  <c r="L89" i="8" s="1"/>
  <c r="L90" i="8" s="1"/>
  <c r="L91" i="8" s="1"/>
  <c r="L92" i="8" s="1"/>
  <c r="L93" i="8" s="1"/>
  <c r="L94" i="8" s="1"/>
  <c r="L95" i="8" s="1"/>
  <c r="L96" i="8" s="1"/>
  <c r="L97" i="8" s="1"/>
  <c r="L98" i="8" s="1"/>
  <c r="L99" i="8" s="1"/>
  <c r="L100" i="8" s="1"/>
  <c r="L101" i="8" s="1"/>
  <c r="L102" i="8" s="1"/>
  <c r="L103" i="8" s="1"/>
  <c r="L104" i="8" s="1"/>
  <c r="L105" i="8" s="1"/>
  <c r="L106" i="8" s="1"/>
  <c r="L107" i="8" s="1"/>
  <c r="L108" i="8" s="1"/>
  <c r="L109" i="8" s="1"/>
  <c r="L110" i="8" s="1"/>
  <c r="L111" i="8" s="1"/>
  <c r="L112" i="8" s="1"/>
  <c r="L113" i="8" s="1"/>
  <c r="L114" i="8" s="1"/>
  <c r="L115" i="8" s="1"/>
  <c r="L116" i="8" s="1"/>
  <c r="L117" i="8" s="1"/>
  <c r="L118" i="8" s="1"/>
  <c r="L119" i="8" s="1"/>
  <c r="L120" i="8" s="1"/>
  <c r="L121" i="8" s="1"/>
  <c r="L122" i="8" s="1"/>
  <c r="L123" i="8" s="1"/>
  <c r="L124" i="8" s="1"/>
  <c r="L125" i="8" s="1"/>
  <c r="L126" i="8" s="1"/>
  <c r="L127" i="8" s="1"/>
  <c r="L128" i="8" s="1"/>
  <c r="L129" i="8" s="1"/>
  <c r="L130" i="8" s="1"/>
  <c r="L131" i="8" s="1"/>
  <c r="L132" i="8" s="1"/>
  <c r="L133" i="8" s="1"/>
  <c r="L134" i="8" s="1"/>
  <c r="L135" i="8" s="1"/>
  <c r="L136" i="8" s="1"/>
  <c r="L137" i="8" s="1"/>
  <c r="L138" i="8" s="1"/>
  <c r="L139" i="8" s="1"/>
  <c r="L140" i="8" s="1"/>
  <c r="L141" i="8" s="1"/>
  <c r="L142" i="8" s="1"/>
  <c r="L143" i="8" s="1"/>
  <c r="L144" i="8" s="1"/>
  <c r="L145" i="8" s="1"/>
  <c r="L146" i="8" s="1"/>
  <c r="L147" i="8" s="1"/>
  <c r="L148" i="8" s="1"/>
  <c r="L149" i="8" s="1"/>
  <c r="L150" i="8" s="1"/>
  <c r="L151" i="8" s="1"/>
  <c r="L152" i="8" s="1"/>
  <c r="L153" i="8" s="1"/>
  <c r="L154" i="8" s="1"/>
  <c r="L155" i="8" s="1"/>
  <c r="L156" i="8" s="1"/>
  <c r="L157" i="8" s="1"/>
  <c r="L158" i="8" s="1"/>
  <c r="L159" i="8" s="1"/>
  <c r="L160" i="8" s="1"/>
  <c r="L161" i="8" s="1"/>
  <c r="L162" i="8" s="1"/>
  <c r="L163" i="8" s="1"/>
  <c r="L164" i="8" s="1"/>
  <c r="L165" i="8" s="1"/>
  <c r="L166" i="8" s="1"/>
  <c r="L167" i="8" s="1"/>
  <c r="L168" i="8" s="1"/>
  <c r="L169" i="8" s="1"/>
  <c r="L170" i="8" s="1"/>
  <c r="L171" i="8" s="1"/>
  <c r="L172" i="8" s="1"/>
  <c r="L173" i="8" s="1"/>
  <c r="L174" i="8" s="1"/>
  <c r="L175" i="8" s="1"/>
  <c r="L176" i="8" s="1"/>
  <c r="L177" i="8" s="1"/>
  <c r="L178" i="8" s="1"/>
  <c r="L179" i="8" s="1"/>
  <c r="L180" i="8" s="1"/>
  <c r="L181" i="8" s="1"/>
  <c r="L182" i="8" s="1"/>
  <c r="L183" i="8" s="1"/>
  <c r="L184" i="8" s="1"/>
  <c r="L185" i="8" s="1"/>
  <c r="L186" i="8" s="1"/>
  <c r="L187" i="8" s="1"/>
  <c r="L188" i="8" s="1"/>
  <c r="L189" i="8" s="1"/>
  <c r="L190" i="8" s="1"/>
  <c r="L191" i="8" s="1"/>
  <c r="L192" i="8" s="1"/>
  <c r="L193" i="8" s="1"/>
  <c r="L194" i="8" s="1"/>
  <c r="L195" i="8" s="1"/>
  <c r="L196" i="8" s="1"/>
  <c r="L197" i="8" s="1"/>
  <c r="L198" i="8" s="1"/>
  <c r="L199" i="8" s="1"/>
  <c r="L200" i="8" s="1"/>
  <c r="L201" i="8" s="1"/>
  <c r="L202" i="8" s="1"/>
  <c r="L203" i="8" s="1"/>
  <c r="L204" i="8" s="1"/>
  <c r="L205" i="8" s="1"/>
  <c r="L206" i="8" s="1"/>
  <c r="L207" i="8" s="1"/>
  <c r="L208" i="8" s="1"/>
  <c r="L209" i="8" s="1"/>
  <c r="L210" i="8" s="1"/>
  <c r="L211" i="8" s="1"/>
  <c r="L212" i="8" s="1"/>
  <c r="L213" i="8" s="1"/>
  <c r="L214" i="8" s="1"/>
  <c r="L215" i="8" s="1"/>
  <c r="L216" i="8" s="1"/>
  <c r="L217" i="8" s="1"/>
  <c r="L218" i="8" s="1"/>
  <c r="L219" i="8" s="1"/>
  <c r="N58" i="8"/>
  <c r="M58" i="8"/>
  <c r="C64" i="8"/>
  <c r="H69" i="8"/>
  <c r="C75" i="8"/>
  <c r="H80" i="8"/>
  <c r="N85" i="8"/>
  <c r="M85" i="8"/>
  <c r="C91" i="8"/>
  <c r="I96" i="8"/>
  <c r="H96" i="8"/>
  <c r="N101" i="8"/>
  <c r="M101" i="8"/>
  <c r="C107" i="8"/>
  <c r="I112" i="8"/>
  <c r="H112" i="8"/>
  <c r="N117" i="8"/>
  <c r="M117" i="8"/>
  <c r="D123" i="8"/>
  <c r="C123" i="8"/>
  <c r="H128" i="8"/>
  <c r="I128" i="8"/>
  <c r="I134" i="8"/>
  <c r="H134" i="8"/>
  <c r="N139" i="8"/>
  <c r="M139" i="8"/>
  <c r="D145" i="8"/>
  <c r="C145" i="8"/>
  <c r="I150" i="8"/>
  <c r="H150" i="8"/>
  <c r="N155" i="8"/>
  <c r="M155" i="8"/>
  <c r="D161" i="8"/>
  <c r="C161" i="8"/>
  <c r="N165" i="8"/>
  <c r="M165" i="8"/>
  <c r="I171" i="8"/>
  <c r="H171" i="8"/>
  <c r="D178" i="8"/>
  <c r="C178" i="8"/>
  <c r="H182" i="8"/>
  <c r="I182" i="8"/>
  <c r="M187" i="8"/>
  <c r="N187" i="8"/>
  <c r="C193" i="8"/>
  <c r="D193" i="8"/>
  <c r="N197" i="8"/>
  <c r="M197" i="8"/>
  <c r="D203" i="8"/>
  <c r="C203" i="8"/>
  <c r="I208" i="8"/>
  <c r="H208" i="8"/>
  <c r="N213" i="8"/>
  <c r="M213" i="8"/>
  <c r="D219" i="8"/>
  <c r="C219" i="8"/>
  <c r="D225" i="8"/>
  <c r="C225" i="8"/>
  <c r="I230" i="8"/>
  <c r="H230" i="8"/>
  <c r="N235" i="8"/>
  <c r="L235" i="8"/>
  <c r="M235" i="8"/>
  <c r="D241" i="8"/>
  <c r="B241" i="8"/>
  <c r="C241" i="8"/>
  <c r="I246" i="8"/>
  <c r="G246" i="8"/>
  <c r="H246" i="8"/>
  <c r="N251" i="8"/>
  <c r="L251" i="8"/>
  <c r="M251" i="8"/>
  <c r="D257" i="8"/>
  <c r="B257" i="8"/>
  <c r="C257" i="8"/>
  <c r="C264" i="8"/>
  <c r="B264" i="8"/>
  <c r="D264" i="8"/>
  <c r="N298" i="8"/>
  <c r="L298" i="8"/>
  <c r="M298" i="8"/>
  <c r="L305" i="8"/>
  <c r="M305" i="8"/>
  <c r="N305" i="8"/>
  <c r="H334" i="8"/>
  <c r="I334" i="8"/>
  <c r="G334" i="8"/>
  <c r="H356" i="8"/>
  <c r="I356" i="8"/>
  <c r="G356" i="8"/>
  <c r="I310" i="8"/>
  <c r="H310" i="8"/>
  <c r="G310" i="8"/>
  <c r="D318" i="8"/>
  <c r="C318" i="8"/>
  <c r="B318" i="8"/>
  <c r="N323" i="8"/>
  <c r="M323" i="8"/>
  <c r="L323" i="8"/>
  <c r="D327" i="8"/>
  <c r="B327" i="8"/>
  <c r="C327" i="8"/>
  <c r="I330" i="8"/>
  <c r="H330" i="8"/>
  <c r="G330" i="8"/>
  <c r="C337" i="8"/>
  <c r="D337" i="8"/>
  <c r="B337" i="8"/>
  <c r="I341" i="8"/>
  <c r="H341" i="8"/>
  <c r="G341" i="8"/>
  <c r="D348" i="8"/>
  <c r="C348" i="8"/>
  <c r="B348" i="8"/>
  <c r="L351" i="8"/>
  <c r="N351" i="8"/>
  <c r="M351" i="8"/>
  <c r="D362" i="8"/>
  <c r="C362" i="8"/>
  <c r="B362" i="8"/>
  <c r="N372" i="8"/>
  <c r="M372" i="8"/>
  <c r="L372" i="8"/>
  <c r="I383" i="8"/>
  <c r="H383" i="8"/>
  <c r="G383" i="8"/>
  <c r="D394" i="8"/>
  <c r="C394" i="8"/>
  <c r="B394" i="8"/>
  <c r="I403" i="8"/>
  <c r="H403" i="8"/>
  <c r="G403" i="8"/>
  <c r="C409" i="8"/>
  <c r="D409" i="8"/>
  <c r="B409" i="8"/>
  <c r="N412" i="8"/>
  <c r="M412" i="8"/>
  <c r="L412" i="8"/>
  <c r="B418" i="8"/>
  <c r="D418" i="8"/>
  <c r="C418" i="8"/>
  <c r="B422" i="8"/>
  <c r="C422" i="8"/>
  <c r="D422" i="8"/>
  <c r="B428" i="8"/>
  <c r="D428" i="8"/>
  <c r="C428" i="8"/>
  <c r="B432" i="8"/>
  <c r="D432" i="8"/>
  <c r="C432" i="8"/>
  <c r="B437" i="8"/>
  <c r="C437" i="8"/>
  <c r="D437" i="8"/>
  <c r="N441" i="8"/>
  <c r="M441" i="8"/>
  <c r="L441" i="8"/>
  <c r="G447" i="8"/>
  <c r="I447" i="8"/>
  <c r="H447" i="8"/>
  <c r="I451" i="8"/>
  <c r="H451" i="8"/>
  <c r="G451" i="8"/>
  <c r="N458" i="8"/>
  <c r="M458" i="8"/>
  <c r="L458" i="8"/>
  <c r="C463" i="8"/>
  <c r="D463" i="8"/>
  <c r="B463" i="8"/>
  <c r="I466" i="8"/>
  <c r="H466" i="8"/>
  <c r="G466" i="8"/>
  <c r="M469" i="8"/>
  <c r="L469" i="8"/>
  <c r="N469" i="8"/>
  <c r="L476" i="8"/>
  <c r="N476" i="8"/>
  <c r="M476" i="8"/>
  <c r="M481" i="8"/>
  <c r="N481" i="8"/>
  <c r="L481" i="8"/>
  <c r="M486" i="8"/>
  <c r="N486" i="8"/>
  <c r="L486" i="8"/>
  <c r="I490" i="8"/>
  <c r="H490" i="8"/>
  <c r="G490" i="8"/>
  <c r="D497" i="8"/>
  <c r="C497" i="8"/>
  <c r="B497" i="8"/>
  <c r="C500" i="8"/>
  <c r="B500" i="8"/>
  <c r="D500" i="8"/>
  <c r="B365" i="8"/>
  <c r="C365" i="8"/>
  <c r="D365" i="8"/>
  <c r="C369" i="8"/>
  <c r="D369" i="8"/>
  <c r="B369" i="8"/>
  <c r="H372" i="8"/>
  <c r="I372" i="8"/>
  <c r="G372" i="8"/>
  <c r="L375" i="8"/>
  <c r="M375" i="8"/>
  <c r="N375" i="8"/>
  <c r="M379" i="8"/>
  <c r="N379" i="8"/>
  <c r="L379" i="8"/>
  <c r="C383" i="8"/>
  <c r="D383" i="8"/>
  <c r="B383" i="8"/>
  <c r="G386" i="8"/>
  <c r="H386" i="8"/>
  <c r="I386" i="8"/>
  <c r="H390" i="8"/>
  <c r="I390" i="8"/>
  <c r="G390" i="8"/>
  <c r="M393" i="8"/>
  <c r="N393" i="8"/>
  <c r="L393" i="8"/>
  <c r="B397" i="8"/>
  <c r="C397" i="8"/>
  <c r="D397" i="8"/>
  <c r="C401" i="8"/>
  <c r="D401" i="8"/>
  <c r="B401" i="8"/>
  <c r="H404" i="8"/>
  <c r="I404" i="8"/>
  <c r="G404" i="8"/>
  <c r="G409" i="8"/>
  <c r="I409" i="8"/>
  <c r="H409" i="8"/>
  <c r="G414" i="8"/>
  <c r="H414" i="8"/>
  <c r="I414" i="8"/>
  <c r="C419" i="8"/>
  <c r="D419" i="8"/>
  <c r="B419" i="8"/>
  <c r="L423" i="8"/>
  <c r="M423" i="8"/>
  <c r="N423" i="8"/>
  <c r="B429" i="8"/>
  <c r="D429" i="8"/>
  <c r="C429" i="8"/>
  <c r="M433" i="8"/>
  <c r="N433" i="8"/>
  <c r="L433" i="8"/>
  <c r="M437" i="8"/>
  <c r="N437" i="8"/>
  <c r="L437" i="8"/>
  <c r="M443" i="8"/>
  <c r="L443" i="8"/>
  <c r="N443" i="8"/>
  <c r="L446" i="8"/>
  <c r="M446" i="8"/>
  <c r="N446" i="8"/>
  <c r="M454" i="8"/>
  <c r="N454" i="8"/>
  <c r="L454" i="8"/>
  <c r="H458" i="8"/>
  <c r="I458" i="8"/>
  <c r="G458" i="8"/>
  <c r="C465" i="8"/>
  <c r="D465" i="8"/>
  <c r="B465" i="8"/>
  <c r="H470" i="8"/>
  <c r="I470" i="8"/>
  <c r="G470" i="8"/>
  <c r="H473" i="8"/>
  <c r="I473" i="8"/>
  <c r="G473" i="8"/>
  <c r="N478" i="8"/>
  <c r="L478" i="8"/>
  <c r="M478" i="8"/>
  <c r="N484" i="8"/>
  <c r="M484" i="8"/>
  <c r="L484" i="8"/>
  <c r="M491" i="8"/>
  <c r="N491" i="8"/>
  <c r="L491" i="8"/>
  <c r="M494" i="8"/>
  <c r="L494" i="8"/>
  <c r="N494" i="8"/>
  <c r="G258" i="8"/>
  <c r="I258" i="8"/>
  <c r="H258" i="8"/>
  <c r="D263" i="8"/>
  <c r="B263" i="8"/>
  <c r="C263" i="8"/>
  <c r="I268" i="8"/>
  <c r="G268" i="8"/>
  <c r="H268" i="8"/>
  <c r="N273" i="8"/>
  <c r="L273" i="8"/>
  <c r="M273" i="8"/>
  <c r="D279" i="8"/>
  <c r="C279" i="8"/>
  <c r="B279" i="8"/>
  <c r="H284" i="8"/>
  <c r="G284" i="8"/>
  <c r="I284" i="8"/>
  <c r="M289" i="8"/>
  <c r="L289" i="8"/>
  <c r="N289" i="8"/>
  <c r="C295" i="8"/>
  <c r="D295" i="8"/>
  <c r="B295" i="8"/>
  <c r="N302" i="8"/>
  <c r="M302" i="8"/>
  <c r="L302" i="8"/>
  <c r="I309" i="8"/>
  <c r="G309" i="8"/>
  <c r="H309" i="8"/>
  <c r="H314" i="8"/>
  <c r="I314" i="8"/>
  <c r="G314" i="8"/>
  <c r="N317" i="8"/>
  <c r="L317" i="8"/>
  <c r="M317" i="8"/>
  <c r="D326" i="8"/>
  <c r="C326" i="8"/>
  <c r="B326" i="8"/>
  <c r="M331" i="8"/>
  <c r="N331" i="8"/>
  <c r="L331" i="8"/>
  <c r="M336" i="8"/>
  <c r="N336" i="8"/>
  <c r="L336" i="8"/>
  <c r="H340" i="8"/>
  <c r="I340" i="8"/>
  <c r="G340" i="8"/>
  <c r="C347" i="8"/>
  <c r="D347" i="8"/>
  <c r="B347" i="8"/>
  <c r="C350" i="8"/>
  <c r="B350" i="8"/>
  <c r="D350" i="8"/>
  <c r="B356" i="8"/>
  <c r="D356" i="8"/>
  <c r="C356" i="8"/>
  <c r="G361" i="8"/>
  <c r="I361" i="8"/>
  <c r="H361" i="8"/>
  <c r="L366" i="8"/>
  <c r="N366" i="8"/>
  <c r="M366" i="8"/>
  <c r="B372" i="8"/>
  <c r="D372" i="8"/>
  <c r="C372" i="8"/>
  <c r="G377" i="8"/>
  <c r="I377" i="8"/>
  <c r="H377" i="8"/>
  <c r="L382" i="8"/>
  <c r="N382" i="8"/>
  <c r="M382" i="8"/>
  <c r="B388" i="8"/>
  <c r="D388" i="8"/>
  <c r="C388" i="8"/>
  <c r="G393" i="8"/>
  <c r="I393" i="8"/>
  <c r="H393" i="8"/>
  <c r="L398" i="8"/>
  <c r="N398" i="8"/>
  <c r="M398" i="8"/>
  <c r="B404" i="8"/>
  <c r="D404" i="8"/>
  <c r="C404" i="8"/>
  <c r="N408" i="8"/>
  <c r="M408" i="8"/>
  <c r="L414" i="8"/>
  <c r="N414" i="8"/>
  <c r="M414" i="8"/>
  <c r="G419" i="8"/>
  <c r="I419" i="8"/>
  <c r="H419" i="8"/>
  <c r="G425" i="8"/>
  <c r="I425" i="8"/>
  <c r="H425" i="8"/>
  <c r="B430" i="8"/>
  <c r="D430" i="8"/>
  <c r="C430" i="8"/>
  <c r="B436" i="8"/>
  <c r="D436" i="8"/>
  <c r="C436" i="8"/>
  <c r="N440" i="8"/>
  <c r="M440" i="8"/>
  <c r="L440" i="8"/>
  <c r="D448" i="8"/>
  <c r="C448" i="8"/>
  <c r="B448" i="8"/>
  <c r="H452" i="8"/>
  <c r="I452" i="8"/>
  <c r="G452" i="8"/>
  <c r="B458" i="8"/>
  <c r="D458" i="8"/>
  <c r="C458" i="8"/>
  <c r="D462" i="8"/>
  <c r="C462" i="8"/>
  <c r="B462" i="8"/>
  <c r="I467" i="8"/>
  <c r="H467" i="8"/>
  <c r="G467" i="8"/>
  <c r="N474" i="8"/>
  <c r="M474" i="8"/>
  <c r="L474" i="8"/>
  <c r="D482" i="8"/>
  <c r="C482" i="8"/>
  <c r="B482" i="8"/>
  <c r="D488" i="8"/>
  <c r="C488" i="8"/>
  <c r="B488" i="8"/>
  <c r="D493" i="8"/>
  <c r="C493" i="8"/>
  <c r="B493" i="8"/>
  <c r="C499" i="8"/>
  <c r="D499" i="8"/>
  <c r="B499" i="8"/>
  <c r="I270" i="8"/>
  <c r="H270" i="8"/>
  <c r="G270" i="8"/>
  <c r="N275" i="8"/>
  <c r="M275" i="8"/>
  <c r="L275" i="8"/>
  <c r="I280" i="8"/>
  <c r="H280" i="8"/>
  <c r="G280" i="8"/>
  <c r="M284" i="8"/>
  <c r="L284" i="8"/>
  <c r="N284" i="8"/>
  <c r="C290" i="8"/>
  <c r="B290" i="8"/>
  <c r="D290" i="8"/>
  <c r="H295" i="8"/>
  <c r="I295" i="8"/>
  <c r="G295" i="8"/>
  <c r="I299" i="8"/>
  <c r="H299" i="8"/>
  <c r="G299" i="8"/>
  <c r="I305" i="8"/>
  <c r="H305" i="8"/>
  <c r="G305" i="8"/>
  <c r="C311" i="8"/>
  <c r="D311" i="8"/>
  <c r="B311" i="8"/>
  <c r="N315" i="8"/>
  <c r="M315" i="8"/>
  <c r="L315" i="8"/>
  <c r="N319" i="8"/>
  <c r="M319" i="8"/>
  <c r="L319" i="8"/>
  <c r="I325" i="8"/>
  <c r="H325" i="8"/>
  <c r="G325" i="8"/>
  <c r="I332" i="8"/>
  <c r="H332" i="8"/>
  <c r="G332" i="8"/>
  <c r="D339" i="8"/>
  <c r="C339" i="8"/>
  <c r="B339" i="8"/>
  <c r="I343" i="8"/>
  <c r="H343" i="8"/>
  <c r="G343" i="8"/>
  <c r="I348" i="8"/>
  <c r="H348" i="8"/>
  <c r="G348" i="8"/>
  <c r="G355" i="8"/>
  <c r="I355" i="8"/>
  <c r="H355" i="8"/>
  <c r="L360" i="8"/>
  <c r="N360" i="8"/>
  <c r="M360" i="8"/>
  <c r="B366" i="8"/>
  <c r="D366" i="8"/>
  <c r="C366" i="8"/>
  <c r="G371" i="8"/>
  <c r="I371" i="8"/>
  <c r="H371" i="8"/>
  <c r="L376" i="8"/>
  <c r="N376" i="8"/>
  <c r="M376" i="8"/>
  <c r="B382" i="8"/>
  <c r="D382" i="8"/>
  <c r="C382" i="8"/>
  <c r="G387" i="8"/>
  <c r="I387" i="8"/>
  <c r="H387" i="8"/>
  <c r="L392" i="8"/>
  <c r="N392" i="8"/>
  <c r="M392" i="8"/>
  <c r="B398" i="8"/>
  <c r="D398" i="8"/>
  <c r="C398" i="8"/>
  <c r="N404" i="8"/>
  <c r="M404" i="8"/>
  <c r="L404" i="8"/>
  <c r="D411" i="8"/>
  <c r="C411" i="8"/>
  <c r="B411" i="8"/>
  <c r="N417" i="8"/>
  <c r="M417" i="8"/>
  <c r="L417" i="8"/>
  <c r="D426" i="8"/>
  <c r="C426" i="8"/>
  <c r="B426" i="8"/>
  <c r="I432" i="8"/>
  <c r="H432" i="8"/>
  <c r="G432" i="8"/>
  <c r="D439" i="8"/>
  <c r="C439" i="8"/>
  <c r="B439" i="8"/>
  <c r="M445" i="8"/>
  <c r="N445" i="8"/>
  <c r="L445" i="8"/>
  <c r="N451" i="8"/>
  <c r="M451" i="8"/>
  <c r="L451" i="8"/>
  <c r="D456" i="8"/>
  <c r="C456" i="8"/>
  <c r="B456" i="8"/>
  <c r="D461" i="8"/>
  <c r="C461" i="8"/>
  <c r="B461" i="8"/>
  <c r="M470" i="8"/>
  <c r="N470" i="8"/>
  <c r="L470" i="8"/>
  <c r="I474" i="8"/>
  <c r="H474" i="8"/>
  <c r="G474" i="8"/>
  <c r="M477" i="8"/>
  <c r="N477" i="8"/>
  <c r="L477" i="8"/>
  <c r="N483" i="8"/>
  <c r="M483" i="8"/>
  <c r="L483" i="8"/>
  <c r="N487" i="8"/>
  <c r="M487" i="8"/>
  <c r="L487" i="8"/>
  <c r="M493" i="8"/>
  <c r="N493" i="8"/>
  <c r="L493" i="8"/>
  <c r="N499" i="8"/>
  <c r="M499" i="8"/>
  <c r="L499" i="8"/>
  <c r="I494" i="3"/>
  <c r="H494" i="3"/>
  <c r="C56" i="3"/>
  <c r="C111" i="3"/>
  <c r="D126" i="3"/>
  <c r="C158" i="3"/>
  <c r="D158" i="3"/>
  <c r="D226" i="3"/>
  <c r="C226" i="3"/>
  <c r="C259" i="3"/>
  <c r="D259" i="3"/>
  <c r="C291" i="3"/>
  <c r="D291" i="3"/>
  <c r="D315" i="3"/>
  <c r="C315" i="3"/>
  <c r="D331" i="3"/>
  <c r="C331" i="3"/>
  <c r="D347" i="3"/>
  <c r="C347" i="3"/>
  <c r="D363" i="3"/>
  <c r="C363" i="3"/>
  <c r="D379" i="3"/>
  <c r="C379" i="3"/>
  <c r="D395" i="3"/>
  <c r="C395" i="3"/>
  <c r="B395" i="3"/>
  <c r="D411" i="3"/>
  <c r="C411" i="3"/>
  <c r="D427" i="3"/>
  <c r="C427" i="3"/>
  <c r="D443" i="3"/>
  <c r="C443" i="3"/>
  <c r="D459" i="3"/>
  <c r="C459" i="3"/>
  <c r="D475" i="3"/>
  <c r="C475" i="3"/>
  <c r="B475" i="3"/>
  <c r="C488" i="3"/>
  <c r="D488" i="3"/>
  <c r="D499" i="3"/>
  <c r="C499" i="3"/>
  <c r="N170" i="4"/>
  <c r="M170" i="4"/>
  <c r="M417" i="4"/>
  <c r="N417" i="4"/>
  <c r="M449" i="4"/>
  <c r="N449" i="4"/>
  <c r="C104" i="4"/>
  <c r="C152" i="4"/>
  <c r="D152" i="4"/>
  <c r="C208" i="4"/>
  <c r="D208" i="4"/>
  <c r="C256" i="4"/>
  <c r="D256" i="4"/>
  <c r="C312" i="4"/>
  <c r="D312" i="4"/>
  <c r="C360" i="4"/>
  <c r="D360" i="4"/>
  <c r="C416" i="4"/>
  <c r="D416" i="4"/>
  <c r="C460" i="4"/>
  <c r="D460" i="4"/>
  <c r="H396" i="3"/>
  <c r="I396" i="3"/>
  <c r="G396" i="3"/>
  <c r="I378" i="3"/>
  <c r="H378" i="3"/>
  <c r="H364" i="3"/>
  <c r="I364" i="3"/>
  <c r="H340" i="3"/>
  <c r="I340" i="3"/>
  <c r="H329" i="3"/>
  <c r="I329" i="3"/>
  <c r="I318" i="3"/>
  <c r="H318" i="3"/>
  <c r="H276" i="3"/>
  <c r="I276" i="3"/>
  <c r="H265" i="3"/>
  <c r="I265" i="3"/>
  <c r="I254" i="3"/>
  <c r="H254" i="3"/>
  <c r="H212" i="3"/>
  <c r="I212" i="3"/>
  <c r="H180" i="3"/>
  <c r="I180" i="3"/>
  <c r="H144" i="3"/>
  <c r="I144" i="3"/>
  <c r="H130" i="3"/>
  <c r="I130" i="3"/>
  <c r="H116" i="3"/>
  <c r="I116" i="3"/>
  <c r="I105" i="3"/>
  <c r="H105" i="3"/>
  <c r="M472" i="3"/>
  <c r="N472" i="3"/>
  <c r="M460" i="3"/>
  <c r="N460" i="3"/>
  <c r="M440" i="3"/>
  <c r="N440" i="3"/>
  <c r="M428" i="3"/>
  <c r="N428" i="3"/>
  <c r="M408" i="3"/>
  <c r="N408" i="3"/>
  <c r="M396" i="3"/>
  <c r="N396" i="3"/>
  <c r="M376" i="3"/>
  <c r="N376" i="3"/>
  <c r="M364" i="3"/>
  <c r="N364" i="3"/>
  <c r="M344" i="3"/>
  <c r="N344" i="3"/>
  <c r="M332" i="3"/>
  <c r="N332" i="3"/>
  <c r="M309" i="3"/>
  <c r="N309" i="3"/>
  <c r="M292" i="3"/>
  <c r="N292" i="3"/>
  <c r="L292" i="3"/>
  <c r="M284" i="3"/>
  <c r="N284" i="3"/>
  <c r="M254" i="3"/>
  <c r="N254" i="3"/>
  <c r="M244" i="3"/>
  <c r="N244" i="3"/>
  <c r="M232" i="3"/>
  <c r="N232" i="3"/>
  <c r="L232" i="3"/>
  <c r="M215" i="3"/>
  <c r="N215" i="3"/>
  <c r="N171" i="3"/>
  <c r="M171" i="3"/>
  <c r="M158" i="3"/>
  <c r="N158" i="3"/>
  <c r="N139" i="3"/>
  <c r="M139" i="3"/>
  <c r="M126" i="3"/>
  <c r="N126" i="3"/>
  <c r="N109" i="3"/>
  <c r="M109" i="3"/>
  <c r="M76" i="3"/>
  <c r="N76" i="3"/>
  <c r="M59" i="3"/>
  <c r="N59" i="3"/>
  <c r="D476" i="3"/>
  <c r="C476" i="3"/>
  <c r="D460" i="3"/>
  <c r="C460" i="3"/>
  <c r="D444" i="3"/>
  <c r="C444" i="3"/>
  <c r="D428" i="3"/>
  <c r="C428" i="3"/>
  <c r="D412" i="3"/>
  <c r="C412" i="3"/>
  <c r="B396" i="3"/>
  <c r="D396" i="3"/>
  <c r="C396" i="3"/>
  <c r="B380" i="3"/>
  <c r="D380" i="3"/>
  <c r="C380" i="3"/>
  <c r="D364" i="3"/>
  <c r="C364" i="3"/>
  <c r="B364" i="3"/>
  <c r="D349" i="3"/>
  <c r="C349" i="3"/>
  <c r="D333" i="3"/>
  <c r="C333" i="3"/>
  <c r="D317" i="3"/>
  <c r="C317" i="3"/>
  <c r="D297" i="3"/>
  <c r="C297" i="3"/>
  <c r="D281" i="3"/>
  <c r="C281" i="3"/>
  <c r="D265" i="3"/>
  <c r="C265" i="3"/>
  <c r="D249" i="3"/>
  <c r="C249" i="3"/>
  <c r="D233" i="3"/>
  <c r="C233" i="3"/>
  <c r="D217" i="3"/>
  <c r="C217" i="3"/>
  <c r="D201" i="3"/>
  <c r="C201" i="3"/>
  <c r="D185" i="3"/>
  <c r="C185" i="3"/>
  <c r="D171" i="3"/>
  <c r="C171" i="3"/>
  <c r="D155" i="3"/>
  <c r="C155" i="3"/>
  <c r="C144" i="3"/>
  <c r="D144" i="3"/>
  <c r="C128" i="3"/>
  <c r="D128" i="3"/>
  <c r="C112" i="3"/>
  <c r="C96" i="3"/>
  <c r="H389" i="3"/>
  <c r="I389" i="3"/>
  <c r="G389" i="3"/>
  <c r="I374" i="3"/>
  <c r="H374" i="3"/>
  <c r="H357" i="3"/>
  <c r="I357" i="3"/>
  <c r="G357" i="3"/>
  <c r="I344" i="3"/>
  <c r="H344" i="3"/>
  <c r="H315" i="3"/>
  <c r="I315" i="3"/>
  <c r="H307" i="3"/>
  <c r="I307" i="3"/>
  <c r="G307" i="3"/>
  <c r="I280" i="3"/>
  <c r="H280" i="3"/>
  <c r="H251" i="3"/>
  <c r="I251" i="3"/>
  <c r="G251" i="3"/>
  <c r="I139" i="3"/>
  <c r="I119" i="3"/>
  <c r="N493" i="3"/>
  <c r="M493" i="3"/>
  <c r="M289" i="3"/>
  <c r="N289" i="3"/>
  <c r="M247" i="3"/>
  <c r="N247" i="3"/>
  <c r="L247" i="3"/>
  <c r="M194" i="3"/>
  <c r="N194" i="3"/>
  <c r="M164" i="3"/>
  <c r="N164" i="3"/>
  <c r="M132" i="3"/>
  <c r="N132" i="3"/>
  <c r="M112" i="3"/>
  <c r="N112" i="3"/>
  <c r="M96" i="3"/>
  <c r="N96" i="3"/>
  <c r="M84" i="3"/>
  <c r="N84" i="3"/>
  <c r="N69" i="3"/>
  <c r="M69" i="3"/>
  <c r="H454" i="3"/>
  <c r="I454" i="3"/>
  <c r="H441" i="3"/>
  <c r="I441" i="3"/>
  <c r="H419" i="3"/>
  <c r="I419" i="3"/>
  <c r="H409" i="3"/>
  <c r="I409" i="3"/>
  <c r="H397" i="3"/>
  <c r="I397" i="3"/>
  <c r="G397" i="3"/>
  <c r="I382" i="3"/>
  <c r="H382" i="3"/>
  <c r="H365" i="3"/>
  <c r="I365" i="3"/>
  <c r="G365" i="3"/>
  <c r="I350" i="3"/>
  <c r="H350" i="3"/>
  <c r="I308" i="3"/>
  <c r="H308" i="3"/>
  <c r="H297" i="3"/>
  <c r="I297" i="3"/>
  <c r="I286" i="3"/>
  <c r="H286" i="3"/>
  <c r="H244" i="3"/>
  <c r="I244" i="3"/>
  <c r="I168" i="3"/>
  <c r="H168" i="3"/>
  <c r="H154" i="3"/>
  <c r="I154" i="3"/>
  <c r="I140" i="3"/>
  <c r="H140" i="3"/>
  <c r="I129" i="3"/>
  <c r="H129" i="3"/>
  <c r="I104" i="3"/>
  <c r="H104" i="3"/>
  <c r="H90" i="3"/>
  <c r="I90" i="3"/>
  <c r="H79" i="3"/>
  <c r="H63" i="3"/>
  <c r="N312" i="3"/>
  <c r="M312" i="3"/>
  <c r="N269" i="3"/>
  <c r="M269" i="3"/>
  <c r="N249" i="3"/>
  <c r="M249" i="3"/>
  <c r="N233" i="3"/>
  <c r="M233" i="3"/>
  <c r="L233" i="3"/>
  <c r="M188" i="3"/>
  <c r="N188" i="3"/>
  <c r="N174" i="3"/>
  <c r="M174" i="3"/>
  <c r="N155" i="3"/>
  <c r="M155" i="3"/>
  <c r="N142" i="3"/>
  <c r="M142" i="3"/>
  <c r="N123" i="3"/>
  <c r="M123" i="3"/>
  <c r="N105" i="3"/>
  <c r="M105" i="3"/>
  <c r="N82" i="3"/>
  <c r="M82" i="3"/>
  <c r="N70" i="3"/>
  <c r="M70" i="3"/>
  <c r="I390" i="3"/>
  <c r="H390" i="3"/>
  <c r="H373" i="3"/>
  <c r="I373" i="3"/>
  <c r="G373" i="3"/>
  <c r="I358" i="3"/>
  <c r="H358" i="3"/>
  <c r="H347" i="3"/>
  <c r="G347" i="3"/>
  <c r="I347" i="3"/>
  <c r="H339" i="3"/>
  <c r="I339" i="3"/>
  <c r="I312" i="3"/>
  <c r="H312" i="3"/>
  <c r="H283" i="3"/>
  <c r="I283" i="3"/>
  <c r="H275" i="3"/>
  <c r="I275" i="3"/>
  <c r="G275" i="3"/>
  <c r="I262" i="3"/>
  <c r="G262" i="3"/>
  <c r="I248" i="3"/>
  <c r="H248" i="3"/>
  <c r="H233" i="3"/>
  <c r="I233" i="3"/>
  <c r="H211" i="3"/>
  <c r="I211" i="3"/>
  <c r="H201" i="3"/>
  <c r="I201" i="3"/>
  <c r="H179" i="3"/>
  <c r="I179" i="3"/>
  <c r="I127" i="3"/>
  <c r="I83" i="3"/>
  <c r="H83" i="3"/>
  <c r="H67" i="3"/>
  <c r="M494" i="3"/>
  <c r="N494" i="3"/>
  <c r="M480" i="3"/>
  <c r="N480" i="3"/>
  <c r="M468" i="3"/>
  <c r="N468" i="3"/>
  <c r="M448" i="3"/>
  <c r="N448" i="3"/>
  <c r="M436" i="3"/>
  <c r="N436" i="3"/>
  <c r="M416" i="3"/>
  <c r="N416" i="3"/>
  <c r="M404" i="3"/>
  <c r="N404" i="3"/>
  <c r="M384" i="3"/>
  <c r="N384" i="3"/>
  <c r="M372" i="3"/>
  <c r="N372" i="3"/>
  <c r="M352" i="3"/>
  <c r="N352" i="3"/>
  <c r="M340" i="3"/>
  <c r="N340" i="3"/>
  <c r="M320" i="3"/>
  <c r="N320" i="3"/>
  <c r="N265" i="3"/>
  <c r="M265" i="3"/>
  <c r="M220" i="3"/>
  <c r="L220" i="3"/>
  <c r="N220" i="3"/>
  <c r="N197" i="3"/>
  <c r="M197" i="3"/>
  <c r="N181" i="3"/>
  <c r="M181" i="3"/>
  <c r="M148" i="3"/>
  <c r="N148" i="3"/>
  <c r="M116" i="3"/>
  <c r="N116" i="3"/>
  <c r="N101" i="3"/>
  <c r="M101" i="3"/>
  <c r="N85" i="3"/>
  <c r="M85" i="3"/>
  <c r="M58" i="3"/>
  <c r="N58" i="3"/>
  <c r="C6" i="12"/>
  <c r="N58" i="12"/>
  <c r="M58" i="12"/>
  <c r="H68" i="12"/>
  <c r="H73" i="12"/>
  <c r="C78" i="12"/>
  <c r="H84" i="12"/>
  <c r="I84" i="12"/>
  <c r="N91" i="12"/>
  <c r="M91" i="12"/>
  <c r="H57" i="12"/>
  <c r="C61" i="12"/>
  <c r="C64" i="12"/>
  <c r="M67" i="12"/>
  <c r="N67" i="12"/>
  <c r="H75" i="12"/>
  <c r="N84" i="12"/>
  <c r="M84" i="12"/>
  <c r="I89" i="12"/>
  <c r="H89" i="12"/>
  <c r="N60" i="12"/>
  <c r="M60" i="12"/>
  <c r="C65" i="12"/>
  <c r="H69" i="12"/>
  <c r="C79" i="12"/>
  <c r="N82" i="12"/>
  <c r="M82" i="12"/>
  <c r="C91" i="12"/>
  <c r="H61" i="12"/>
  <c r="C68" i="12"/>
  <c r="N71" i="12"/>
  <c r="M71" i="12"/>
  <c r="N74" i="12"/>
  <c r="M74" i="12"/>
  <c r="H78" i="12"/>
  <c r="I87" i="12"/>
  <c r="H87" i="12"/>
  <c r="C95" i="12"/>
  <c r="N103" i="12"/>
  <c r="M103" i="12"/>
  <c r="N106" i="12"/>
  <c r="M106" i="12"/>
  <c r="I110" i="12"/>
  <c r="H110" i="12"/>
  <c r="D118" i="12"/>
  <c r="C118" i="12"/>
  <c r="N123" i="12"/>
  <c r="M123" i="12"/>
  <c r="I126" i="12"/>
  <c r="H126" i="12"/>
  <c r="I130" i="12"/>
  <c r="H130" i="12"/>
  <c r="D136" i="12"/>
  <c r="C136" i="12"/>
  <c r="N142" i="12"/>
  <c r="M142" i="12"/>
  <c r="I146" i="12"/>
  <c r="H146" i="12"/>
  <c r="I149" i="12"/>
  <c r="H149" i="12"/>
  <c r="D153" i="12"/>
  <c r="C153" i="12"/>
  <c r="N160" i="12"/>
  <c r="M160" i="12"/>
  <c r="I166" i="12"/>
  <c r="H166" i="12"/>
  <c r="D169" i="12"/>
  <c r="C169" i="12"/>
  <c r="D173" i="12"/>
  <c r="C173" i="12"/>
  <c r="N178" i="12"/>
  <c r="M178" i="12"/>
  <c r="I185" i="12"/>
  <c r="H185" i="12"/>
  <c r="D189" i="12"/>
  <c r="C189" i="12"/>
  <c r="D193" i="12"/>
  <c r="C193" i="12"/>
  <c r="I197" i="12"/>
  <c r="H197" i="12"/>
  <c r="I202" i="12"/>
  <c r="H202" i="12"/>
  <c r="I210" i="12"/>
  <c r="H210" i="12"/>
  <c r="N214" i="12"/>
  <c r="M214" i="12"/>
  <c r="I219" i="12"/>
  <c r="H219" i="12"/>
  <c r="L225" i="12"/>
  <c r="N225" i="12"/>
  <c r="M225" i="12"/>
  <c r="I230" i="12"/>
  <c r="H230" i="12"/>
  <c r="L234" i="12"/>
  <c r="M234" i="12"/>
  <c r="N234" i="12"/>
  <c r="C239" i="12"/>
  <c r="D239" i="12"/>
  <c r="B243" i="12"/>
  <c r="D243" i="12"/>
  <c r="C243" i="12"/>
  <c r="C248" i="12"/>
  <c r="B248" i="12"/>
  <c r="D248" i="12"/>
  <c r="N252" i="12"/>
  <c r="M252" i="12"/>
  <c r="L252" i="12"/>
  <c r="N261" i="12"/>
  <c r="L261" i="12"/>
  <c r="M261" i="12"/>
  <c r="D266" i="12"/>
  <c r="C266" i="12"/>
  <c r="B266" i="12"/>
  <c r="D270" i="12"/>
  <c r="C270" i="12"/>
  <c r="B270" i="12"/>
  <c r="D274" i="12"/>
  <c r="C274" i="12"/>
  <c r="B274" i="12"/>
  <c r="B279" i="12"/>
  <c r="D279" i="12"/>
  <c r="C279" i="12"/>
  <c r="D283" i="12"/>
  <c r="C283" i="12"/>
  <c r="B283" i="12"/>
  <c r="D289" i="12"/>
  <c r="C289" i="12"/>
  <c r="B289" i="12"/>
  <c r="D294" i="12"/>
  <c r="C294" i="12"/>
  <c r="B294" i="12"/>
  <c r="N299" i="12"/>
  <c r="M299" i="12"/>
  <c r="L299" i="12"/>
  <c r="N304" i="12"/>
  <c r="M304" i="12"/>
  <c r="L304" i="12"/>
  <c r="I310" i="12"/>
  <c r="H310" i="12"/>
  <c r="G310" i="12"/>
  <c r="I315" i="12"/>
  <c r="H315" i="12"/>
  <c r="G315" i="12"/>
  <c r="I321" i="12"/>
  <c r="G321" i="12"/>
  <c r="H321" i="12"/>
  <c r="C328" i="12"/>
  <c r="D328" i="12"/>
  <c r="B328" i="12"/>
  <c r="C92" i="12"/>
  <c r="C102" i="12"/>
  <c r="C107" i="12"/>
  <c r="I111" i="12"/>
  <c r="H111" i="12"/>
  <c r="M118" i="12"/>
  <c r="N118" i="12"/>
  <c r="D126" i="12"/>
  <c r="C126" i="12"/>
  <c r="D130" i="12"/>
  <c r="C130" i="12"/>
  <c r="M134" i="12"/>
  <c r="N134" i="12"/>
  <c r="N144" i="12"/>
  <c r="M144" i="12"/>
  <c r="M149" i="12"/>
  <c r="N149" i="12"/>
  <c r="D154" i="12"/>
  <c r="C154" i="12"/>
  <c r="H161" i="12"/>
  <c r="I161" i="12"/>
  <c r="N168" i="12"/>
  <c r="M168" i="12"/>
  <c r="N172" i="12"/>
  <c r="M172" i="12"/>
  <c r="H177" i="12"/>
  <c r="I177" i="12"/>
  <c r="I187" i="12"/>
  <c r="H187" i="12"/>
  <c r="N192" i="12"/>
  <c r="M192" i="12"/>
  <c r="C200" i="12"/>
  <c r="D200" i="12"/>
  <c r="H204" i="12"/>
  <c r="I204" i="12"/>
  <c r="D210" i="12"/>
  <c r="C210" i="12"/>
  <c r="C216" i="12"/>
  <c r="D216" i="12"/>
  <c r="C222" i="12"/>
  <c r="D222" i="12"/>
  <c r="M228" i="12"/>
  <c r="N228" i="12"/>
  <c r="L228" i="12"/>
  <c r="H235" i="12"/>
  <c r="I235" i="12"/>
  <c r="C240" i="12"/>
  <c r="B240" i="12"/>
  <c r="D240" i="12"/>
  <c r="M244" i="12"/>
  <c r="N244" i="12"/>
  <c r="L244" i="12"/>
  <c r="M248" i="12"/>
  <c r="N248" i="12"/>
  <c r="L248" i="12"/>
  <c r="I254" i="12"/>
  <c r="H254" i="12"/>
  <c r="G254" i="12"/>
  <c r="C260" i="12"/>
  <c r="D260" i="12"/>
  <c r="B260" i="12"/>
  <c r="L265" i="12"/>
  <c r="N265" i="12"/>
  <c r="M265" i="12"/>
  <c r="I270" i="12"/>
  <c r="G270" i="12"/>
  <c r="H270" i="12"/>
  <c r="N275" i="12"/>
  <c r="M275" i="12"/>
  <c r="L275" i="12"/>
  <c r="I282" i="12"/>
  <c r="G282" i="12"/>
  <c r="H282" i="12"/>
  <c r="H287" i="12"/>
  <c r="I287" i="12"/>
  <c r="G287" i="12"/>
  <c r="H291" i="12"/>
  <c r="I291" i="12"/>
  <c r="G291" i="12"/>
  <c r="D297" i="12"/>
  <c r="C297" i="12"/>
  <c r="B297" i="12"/>
  <c r="C302" i="12"/>
  <c r="D302" i="12"/>
  <c r="B302" i="12"/>
  <c r="N307" i="12"/>
  <c r="M307" i="12"/>
  <c r="L307" i="12"/>
  <c r="M312" i="12"/>
  <c r="N312" i="12"/>
  <c r="L312" i="12"/>
  <c r="I318" i="12"/>
  <c r="H318" i="12"/>
  <c r="G318" i="12"/>
  <c r="H323" i="12"/>
  <c r="I323" i="12"/>
  <c r="G323" i="12"/>
  <c r="I332" i="12"/>
  <c r="G332" i="12"/>
  <c r="H332" i="12"/>
  <c r="M93" i="12"/>
  <c r="N93" i="12"/>
  <c r="M97" i="12"/>
  <c r="N97" i="12"/>
  <c r="C101" i="12"/>
  <c r="I109" i="12"/>
  <c r="H109" i="12"/>
  <c r="M113" i="12"/>
  <c r="N113" i="12"/>
  <c r="N116" i="12"/>
  <c r="M116" i="12"/>
  <c r="H120" i="12"/>
  <c r="I120" i="12"/>
  <c r="C127" i="12"/>
  <c r="D127" i="12"/>
  <c r="M133" i="12"/>
  <c r="N133" i="12"/>
  <c r="H136" i="12"/>
  <c r="I136" i="12"/>
  <c r="H140" i="12"/>
  <c r="I140" i="12"/>
  <c r="N143" i="12"/>
  <c r="M143" i="12"/>
  <c r="D152" i="12"/>
  <c r="C152" i="12"/>
  <c r="H156" i="12"/>
  <c r="I156" i="12"/>
  <c r="I159" i="12"/>
  <c r="H159" i="12"/>
  <c r="C163" i="12"/>
  <c r="D163" i="12"/>
  <c r="M169" i="12"/>
  <c r="N169" i="12"/>
  <c r="H176" i="12"/>
  <c r="I176" i="12"/>
  <c r="C179" i="12"/>
  <c r="D179" i="12"/>
  <c r="C183" i="12"/>
  <c r="D183" i="12"/>
  <c r="I186" i="12"/>
  <c r="H186" i="12"/>
  <c r="C196" i="12"/>
  <c r="D196" i="12"/>
  <c r="N199" i="12"/>
  <c r="M199" i="12"/>
  <c r="M205" i="12"/>
  <c r="N205" i="12"/>
  <c r="D212" i="12"/>
  <c r="C212" i="12"/>
  <c r="I218" i="12"/>
  <c r="H218" i="12"/>
  <c r="N221" i="12"/>
  <c r="M221" i="12"/>
  <c r="L221" i="12"/>
  <c r="L226" i="12"/>
  <c r="M226" i="12"/>
  <c r="N226" i="12"/>
  <c r="I231" i="12"/>
  <c r="H231" i="12"/>
  <c r="I240" i="12"/>
  <c r="G240" i="12"/>
  <c r="H240" i="12"/>
  <c r="D246" i="12"/>
  <c r="C246" i="12"/>
  <c r="B246" i="12"/>
  <c r="D251" i="12"/>
  <c r="B251" i="12"/>
  <c r="C251" i="12"/>
  <c r="I255" i="12"/>
  <c r="H255" i="12"/>
  <c r="G255" i="12"/>
  <c r="I259" i="12"/>
  <c r="H259" i="12"/>
  <c r="G259" i="12"/>
  <c r="I263" i="12"/>
  <c r="H263" i="12"/>
  <c r="G263" i="12"/>
  <c r="I272" i="12"/>
  <c r="G272" i="12"/>
  <c r="H272" i="12"/>
  <c r="I278" i="12"/>
  <c r="H278" i="12"/>
  <c r="G278" i="12"/>
  <c r="C284" i="12"/>
  <c r="D284" i="12"/>
  <c r="B284" i="12"/>
  <c r="N288" i="12"/>
  <c r="M288" i="12"/>
  <c r="L288" i="12"/>
  <c r="I294" i="12"/>
  <c r="H294" i="12"/>
  <c r="G294" i="12"/>
  <c r="I299" i="12"/>
  <c r="H299" i="12"/>
  <c r="G299" i="12"/>
  <c r="D305" i="12"/>
  <c r="C305" i="12"/>
  <c r="B305" i="12"/>
  <c r="D310" i="12"/>
  <c r="C310" i="12"/>
  <c r="B310" i="12"/>
  <c r="N315" i="12"/>
  <c r="M315" i="12"/>
  <c r="L315" i="12"/>
  <c r="N320" i="12"/>
  <c r="M320" i="12"/>
  <c r="L320" i="12"/>
  <c r="H329" i="12"/>
  <c r="I329" i="12"/>
  <c r="G329" i="12"/>
  <c r="I343" i="12"/>
  <c r="H343" i="12"/>
  <c r="G343" i="12"/>
  <c r="C85" i="12"/>
  <c r="N92" i="12"/>
  <c r="M92" i="12"/>
  <c r="C97" i="12"/>
  <c r="I101" i="12"/>
  <c r="H101" i="12"/>
  <c r="C111" i="12"/>
  <c r="C116" i="12"/>
  <c r="D116" i="12"/>
  <c r="M120" i="12"/>
  <c r="N120" i="12"/>
  <c r="N127" i="12"/>
  <c r="M127" i="12"/>
  <c r="I135" i="12"/>
  <c r="H135" i="12"/>
  <c r="N139" i="12"/>
  <c r="M139" i="12"/>
  <c r="D144" i="12"/>
  <c r="C144" i="12"/>
  <c r="M153" i="12"/>
  <c r="N153" i="12"/>
  <c r="M158" i="12"/>
  <c r="N158" i="12"/>
  <c r="H163" i="12"/>
  <c r="I163" i="12"/>
  <c r="I170" i="12"/>
  <c r="H170" i="12"/>
  <c r="D178" i="12"/>
  <c r="C178" i="12"/>
  <c r="I182" i="12"/>
  <c r="H182" i="12"/>
  <c r="N186" i="12"/>
  <c r="M186" i="12"/>
  <c r="H192" i="12"/>
  <c r="I192" i="12"/>
  <c r="I198" i="12"/>
  <c r="H198" i="12"/>
  <c r="N202" i="12"/>
  <c r="M202" i="12"/>
  <c r="I206" i="12"/>
  <c r="H206" i="12"/>
  <c r="C211" i="12"/>
  <c r="D211" i="12"/>
  <c r="H216" i="12"/>
  <c r="I216" i="12"/>
  <c r="H220" i="12"/>
  <c r="I220" i="12"/>
  <c r="H225" i="12"/>
  <c r="I225" i="12"/>
  <c r="D230" i="12"/>
  <c r="C230" i="12"/>
  <c r="N235" i="12"/>
  <c r="M235" i="12"/>
  <c r="L235" i="12"/>
  <c r="M242" i="12"/>
  <c r="N242" i="12"/>
  <c r="L242" i="12"/>
  <c r="G249" i="12"/>
  <c r="H249" i="12"/>
  <c r="I249" i="12"/>
  <c r="B255" i="12"/>
  <c r="C255" i="12"/>
  <c r="D255" i="12"/>
  <c r="N259" i="12"/>
  <c r="M259" i="12"/>
  <c r="L259" i="12"/>
  <c r="D265" i="12"/>
  <c r="C265" i="12"/>
  <c r="B265" i="12"/>
  <c r="M270" i="12"/>
  <c r="N270" i="12"/>
  <c r="L270" i="12"/>
  <c r="C276" i="12"/>
  <c r="D276" i="12"/>
  <c r="B276" i="12"/>
  <c r="I279" i="12"/>
  <c r="H279" i="12"/>
  <c r="G279" i="12"/>
  <c r="I286" i="12"/>
  <c r="H286" i="12"/>
  <c r="G286" i="12"/>
  <c r="H293" i="12"/>
  <c r="I293" i="12"/>
  <c r="G293" i="12"/>
  <c r="N297" i="12"/>
  <c r="M297" i="12"/>
  <c r="L297" i="12"/>
  <c r="C304" i="12"/>
  <c r="B304" i="12"/>
  <c r="D304" i="12"/>
  <c r="I308" i="12"/>
  <c r="H308" i="12"/>
  <c r="G308" i="12"/>
  <c r="M314" i="12"/>
  <c r="L314" i="12"/>
  <c r="N314" i="12"/>
  <c r="D319" i="12"/>
  <c r="C319" i="12"/>
  <c r="B319" i="12"/>
  <c r="D323" i="12"/>
  <c r="C323" i="12"/>
  <c r="B323" i="12"/>
  <c r="M330" i="12"/>
  <c r="L330" i="12"/>
  <c r="N330" i="12"/>
  <c r="H322" i="12"/>
  <c r="I322" i="12"/>
  <c r="G322" i="12"/>
  <c r="I327" i="12"/>
  <c r="H327" i="12"/>
  <c r="G327" i="12"/>
  <c r="C333" i="12"/>
  <c r="D333" i="12"/>
  <c r="B333" i="12"/>
  <c r="D338" i="12"/>
  <c r="C338" i="12"/>
  <c r="B338" i="12"/>
  <c r="M343" i="12"/>
  <c r="N343" i="12"/>
  <c r="L343" i="12"/>
  <c r="N348" i="12"/>
  <c r="M348" i="12"/>
  <c r="L348" i="12"/>
  <c r="H354" i="12"/>
  <c r="I354" i="12"/>
  <c r="G354" i="12"/>
  <c r="I359" i="12"/>
  <c r="H359" i="12"/>
  <c r="G359" i="12"/>
  <c r="C365" i="12"/>
  <c r="D365" i="12"/>
  <c r="B365" i="12"/>
  <c r="D370" i="12"/>
  <c r="C370" i="12"/>
  <c r="B370" i="12"/>
  <c r="B377" i="12"/>
  <c r="D377" i="12"/>
  <c r="C377" i="12"/>
  <c r="C383" i="12"/>
  <c r="B383" i="12"/>
  <c r="D383" i="12"/>
  <c r="C388" i="12"/>
  <c r="D388" i="12"/>
  <c r="B388" i="12"/>
  <c r="G392" i="12"/>
  <c r="I392" i="12"/>
  <c r="H392" i="12"/>
  <c r="G399" i="12"/>
  <c r="I399" i="12"/>
  <c r="H399" i="12"/>
  <c r="N405" i="12"/>
  <c r="L405" i="12"/>
  <c r="M405" i="12"/>
  <c r="D413" i="12"/>
  <c r="B413" i="12"/>
  <c r="C413" i="12"/>
  <c r="D424" i="12"/>
  <c r="C424" i="12"/>
  <c r="B424" i="12"/>
  <c r="L445" i="12"/>
  <c r="M445" i="12"/>
  <c r="N445" i="12"/>
  <c r="G476" i="12"/>
  <c r="H476" i="12"/>
  <c r="I476" i="12"/>
  <c r="D494" i="12"/>
  <c r="B494" i="12"/>
  <c r="C494" i="12"/>
  <c r="M334" i="12"/>
  <c r="N334" i="12"/>
  <c r="L334" i="12"/>
  <c r="D339" i="12"/>
  <c r="C339" i="12"/>
  <c r="B339" i="12"/>
  <c r="G345" i="12"/>
  <c r="H345" i="12"/>
  <c r="I345" i="12"/>
  <c r="N349" i="12"/>
  <c r="M349" i="12"/>
  <c r="L349" i="12"/>
  <c r="B356" i="12"/>
  <c r="C356" i="12"/>
  <c r="D356" i="12"/>
  <c r="I360" i="12"/>
  <c r="H360" i="12"/>
  <c r="G360" i="12"/>
  <c r="M366" i="12"/>
  <c r="N366" i="12"/>
  <c r="L366" i="12"/>
  <c r="D371" i="12"/>
  <c r="C371" i="12"/>
  <c r="B371" i="12"/>
  <c r="D379" i="12"/>
  <c r="C379" i="12"/>
  <c r="B379" i="12"/>
  <c r="M384" i="12"/>
  <c r="L384" i="12"/>
  <c r="N384" i="12"/>
  <c r="H396" i="12"/>
  <c r="I396" i="12"/>
  <c r="G396" i="12"/>
  <c r="L403" i="12"/>
  <c r="N403" i="12"/>
  <c r="M403" i="12"/>
  <c r="N409" i="12"/>
  <c r="M409" i="12"/>
  <c r="L409" i="12"/>
  <c r="N421" i="12"/>
  <c r="L421" i="12"/>
  <c r="M421" i="12"/>
  <c r="H443" i="12"/>
  <c r="I443" i="12"/>
  <c r="G443" i="12"/>
  <c r="I461" i="12"/>
  <c r="H461" i="12"/>
  <c r="G461" i="12"/>
  <c r="B474" i="12"/>
  <c r="D474" i="12"/>
  <c r="C474" i="12"/>
  <c r="N491" i="12"/>
  <c r="M491" i="12"/>
  <c r="L491" i="12"/>
  <c r="D347" i="12"/>
  <c r="C347" i="12"/>
  <c r="B347" i="12"/>
  <c r="H353" i="12"/>
  <c r="I353" i="12"/>
  <c r="G353" i="12"/>
  <c r="N357" i="12"/>
  <c r="M357" i="12"/>
  <c r="L357" i="12"/>
  <c r="D364" i="12"/>
  <c r="B364" i="12"/>
  <c r="C364" i="12"/>
  <c r="I368" i="12"/>
  <c r="H368" i="12"/>
  <c r="G368" i="12"/>
  <c r="I376" i="12"/>
  <c r="H376" i="12"/>
  <c r="G376" i="12"/>
  <c r="H380" i="12"/>
  <c r="G380" i="12"/>
  <c r="I380" i="12"/>
  <c r="M387" i="12"/>
  <c r="L387" i="12"/>
  <c r="N387" i="12"/>
  <c r="M393" i="12"/>
  <c r="N393" i="12"/>
  <c r="L393" i="12"/>
  <c r="N399" i="12"/>
  <c r="M399" i="12"/>
  <c r="L399" i="12"/>
  <c r="G406" i="12"/>
  <c r="I406" i="12"/>
  <c r="H406" i="12"/>
  <c r="D412" i="12"/>
  <c r="C412" i="12"/>
  <c r="B412" i="12"/>
  <c r="L425" i="12"/>
  <c r="M425" i="12"/>
  <c r="N425" i="12"/>
  <c r="G459" i="12"/>
  <c r="H459" i="12"/>
  <c r="I459" i="12"/>
  <c r="I486" i="12"/>
  <c r="H486" i="12"/>
  <c r="G486" i="12"/>
  <c r="N333" i="12"/>
  <c r="M333" i="12"/>
  <c r="L333" i="12"/>
  <c r="C340" i="12"/>
  <c r="D340" i="12"/>
  <c r="B340" i="12"/>
  <c r="I344" i="12"/>
  <c r="H344" i="12"/>
  <c r="G344" i="12"/>
  <c r="L350" i="12"/>
  <c r="M350" i="12"/>
  <c r="N350" i="12"/>
  <c r="D355" i="12"/>
  <c r="C355" i="12"/>
  <c r="B355" i="12"/>
  <c r="H361" i="12"/>
  <c r="I361" i="12"/>
  <c r="G361" i="12"/>
  <c r="N365" i="12"/>
  <c r="M365" i="12"/>
  <c r="L365" i="12"/>
  <c r="C372" i="12"/>
  <c r="B372" i="12"/>
  <c r="D372" i="12"/>
  <c r="M376" i="12"/>
  <c r="N376" i="12"/>
  <c r="L376" i="12"/>
  <c r="C386" i="12"/>
  <c r="B386" i="12"/>
  <c r="D386" i="12"/>
  <c r="C392" i="12"/>
  <c r="D392" i="12"/>
  <c r="B392" i="12"/>
  <c r="B398" i="12"/>
  <c r="D398" i="12"/>
  <c r="C398" i="12"/>
  <c r="G407" i="12"/>
  <c r="H407" i="12"/>
  <c r="I407" i="12"/>
  <c r="L412" i="12"/>
  <c r="M412" i="12"/>
  <c r="N412" i="12"/>
  <c r="M432" i="12"/>
  <c r="L432" i="12"/>
  <c r="N432" i="12"/>
  <c r="C463" i="12"/>
  <c r="B463" i="12"/>
  <c r="D463" i="12"/>
  <c r="L481" i="12"/>
  <c r="M481" i="12"/>
  <c r="N481" i="12"/>
  <c r="G415" i="12"/>
  <c r="H415" i="12"/>
  <c r="I415" i="12"/>
  <c r="I420" i="12"/>
  <c r="H420" i="12"/>
  <c r="G420" i="12"/>
  <c r="M426" i="12"/>
  <c r="N426" i="12"/>
  <c r="L426" i="12"/>
  <c r="L433" i="12"/>
  <c r="N433" i="12"/>
  <c r="M433" i="12"/>
  <c r="C439" i="12"/>
  <c r="D439" i="12"/>
  <c r="B439" i="12"/>
  <c r="L443" i="12"/>
  <c r="M443" i="12"/>
  <c r="N443" i="12"/>
  <c r="N446" i="12"/>
  <c r="L446" i="12"/>
  <c r="M446" i="12"/>
  <c r="C453" i="12"/>
  <c r="D453" i="12"/>
  <c r="B453" i="12"/>
  <c r="H458" i="12"/>
  <c r="I458" i="12"/>
  <c r="G458" i="12"/>
  <c r="H462" i="12"/>
  <c r="I462" i="12"/>
  <c r="G462" i="12"/>
  <c r="D468" i="12"/>
  <c r="B468" i="12"/>
  <c r="C468" i="12"/>
  <c r="B475" i="12"/>
  <c r="C475" i="12"/>
  <c r="D475" i="12"/>
  <c r="B482" i="12"/>
  <c r="D482" i="12"/>
  <c r="C482" i="12"/>
  <c r="D486" i="12"/>
  <c r="C486" i="12"/>
  <c r="B486" i="12"/>
  <c r="B490" i="12"/>
  <c r="D490" i="12"/>
  <c r="C490" i="12"/>
  <c r="B498" i="12"/>
  <c r="D498" i="12"/>
  <c r="C498" i="12"/>
  <c r="C422" i="12"/>
  <c r="D422" i="12"/>
  <c r="B422" i="12"/>
  <c r="I428" i="12"/>
  <c r="H428" i="12"/>
  <c r="G428" i="12"/>
  <c r="B434" i="12"/>
  <c r="C434" i="12"/>
  <c r="D434" i="12"/>
  <c r="C438" i="12"/>
  <c r="B438" i="12"/>
  <c r="D438" i="12"/>
  <c r="B441" i="12"/>
  <c r="D441" i="12"/>
  <c r="C441" i="12"/>
  <c r="D448" i="12"/>
  <c r="C448" i="12"/>
  <c r="B448" i="12"/>
  <c r="N451" i="12"/>
  <c r="M451" i="12"/>
  <c r="L451" i="12"/>
  <c r="G456" i="12"/>
  <c r="H456" i="12"/>
  <c r="I456" i="12"/>
  <c r="L460" i="12"/>
  <c r="N460" i="12"/>
  <c r="M460" i="12"/>
  <c r="I466" i="12"/>
  <c r="H466" i="12"/>
  <c r="G466" i="12"/>
  <c r="N475" i="12"/>
  <c r="M475" i="12"/>
  <c r="L475" i="12"/>
  <c r="N479" i="12"/>
  <c r="M479" i="12"/>
  <c r="L479" i="12"/>
  <c r="I485" i="12"/>
  <c r="G485" i="12"/>
  <c r="H485" i="12"/>
  <c r="I489" i="12"/>
  <c r="G489" i="12"/>
  <c r="H489" i="12"/>
  <c r="N495" i="12"/>
  <c r="M495" i="12"/>
  <c r="L495" i="12"/>
  <c r="H373" i="12"/>
  <c r="I373" i="12"/>
  <c r="G373" i="12"/>
  <c r="D381" i="12"/>
  <c r="B381" i="12"/>
  <c r="C381" i="12"/>
  <c r="I386" i="12"/>
  <c r="H386" i="12"/>
  <c r="G386" i="12"/>
  <c r="B394" i="12"/>
  <c r="D394" i="12"/>
  <c r="C394" i="12"/>
  <c r="D399" i="12"/>
  <c r="C399" i="12"/>
  <c r="B399" i="12"/>
  <c r="I405" i="12"/>
  <c r="H405" i="12"/>
  <c r="G405" i="12"/>
  <c r="G412" i="12"/>
  <c r="I412" i="12"/>
  <c r="H412" i="12"/>
  <c r="N417" i="12"/>
  <c r="M417" i="12"/>
  <c r="L417" i="12"/>
  <c r="G422" i="12"/>
  <c r="I422" i="12"/>
  <c r="H422" i="12"/>
  <c r="H427" i="12"/>
  <c r="G427" i="12"/>
  <c r="I427" i="12"/>
  <c r="G430" i="12"/>
  <c r="I430" i="12"/>
  <c r="H430" i="12"/>
  <c r="B435" i="12"/>
  <c r="D435" i="12"/>
  <c r="C435" i="12"/>
  <c r="L439" i="12"/>
  <c r="M439" i="12"/>
  <c r="N439" i="12"/>
  <c r="N447" i="12"/>
  <c r="M447" i="12"/>
  <c r="L447" i="12"/>
  <c r="I451" i="12"/>
  <c r="G451" i="12"/>
  <c r="H451" i="12"/>
  <c r="L456" i="12"/>
  <c r="N456" i="12"/>
  <c r="M456" i="12"/>
  <c r="N462" i="12"/>
  <c r="M462" i="12"/>
  <c r="L462" i="12"/>
  <c r="H468" i="12"/>
  <c r="I468" i="12"/>
  <c r="G468" i="12"/>
  <c r="G472" i="12"/>
  <c r="H472" i="12"/>
  <c r="I472" i="12"/>
  <c r="I475" i="12"/>
  <c r="H475" i="12"/>
  <c r="G475" i="12"/>
  <c r="N480" i="12"/>
  <c r="M480" i="12"/>
  <c r="L480" i="12"/>
  <c r="L485" i="12"/>
  <c r="N485" i="12"/>
  <c r="M485" i="12"/>
  <c r="D493" i="12"/>
  <c r="C493" i="12"/>
  <c r="B493" i="12"/>
  <c r="N496" i="12"/>
  <c r="M496" i="12"/>
  <c r="L496" i="12"/>
  <c r="L500" i="12"/>
  <c r="N500" i="12"/>
  <c r="M500" i="12"/>
  <c r="I461" i="3"/>
  <c r="H461" i="3"/>
  <c r="I489" i="3"/>
  <c r="H489" i="3"/>
  <c r="C63" i="3"/>
  <c r="C74" i="3"/>
  <c r="C84" i="3"/>
  <c r="C108" i="3"/>
  <c r="D130" i="3"/>
  <c r="D167" i="3"/>
  <c r="C202" i="3"/>
  <c r="D202" i="3"/>
  <c r="D221" i="3"/>
  <c r="C221" i="3"/>
  <c r="B308" i="3"/>
  <c r="C417" i="3"/>
  <c r="B417" i="3"/>
  <c r="N62" i="4"/>
  <c r="M62" i="4"/>
  <c r="N78" i="4"/>
  <c r="M78" i="4"/>
  <c r="N94" i="4"/>
  <c r="M94" i="4"/>
  <c r="N110" i="4"/>
  <c r="M110" i="4"/>
  <c r="N126" i="4"/>
  <c r="M126" i="4"/>
  <c r="N142" i="4"/>
  <c r="M142" i="4"/>
  <c r="N158" i="4"/>
  <c r="M158" i="4"/>
  <c r="M172" i="4"/>
  <c r="N172" i="4"/>
  <c r="M189" i="4"/>
  <c r="N189" i="4"/>
  <c r="M201" i="4"/>
  <c r="N201" i="4"/>
  <c r="M221" i="4"/>
  <c r="N221" i="4"/>
  <c r="M233" i="4"/>
  <c r="N233" i="4"/>
  <c r="M253" i="4"/>
  <c r="N253" i="4"/>
  <c r="M265" i="4"/>
  <c r="N265" i="4"/>
  <c r="M285" i="4"/>
  <c r="N285" i="4"/>
  <c r="M297" i="4"/>
  <c r="N297" i="4"/>
  <c r="M317" i="4"/>
  <c r="N317" i="4"/>
  <c r="M329" i="4"/>
  <c r="N329" i="4"/>
  <c r="M349" i="4"/>
  <c r="N349" i="4"/>
  <c r="M361" i="4"/>
  <c r="N361" i="4"/>
  <c r="M381" i="4"/>
  <c r="N381" i="4"/>
  <c r="M393" i="4"/>
  <c r="N393" i="4"/>
  <c r="M413" i="4"/>
  <c r="N413" i="4"/>
  <c r="M425" i="4"/>
  <c r="N425" i="4"/>
  <c r="N445" i="4"/>
  <c r="M445" i="4"/>
  <c r="M457" i="4"/>
  <c r="N457" i="4"/>
  <c r="C65" i="4"/>
  <c r="C81" i="4"/>
  <c r="C97" i="4"/>
  <c r="C113" i="4"/>
  <c r="C129" i="4"/>
  <c r="D129" i="4"/>
  <c r="C145" i="4"/>
  <c r="D145" i="4"/>
  <c r="C161" i="4"/>
  <c r="D161" i="4"/>
  <c r="C177" i="4"/>
  <c r="D177" i="4"/>
  <c r="C193" i="4"/>
  <c r="D193" i="4"/>
  <c r="C209" i="4"/>
  <c r="D209" i="4"/>
  <c r="C225" i="4"/>
  <c r="D225" i="4"/>
  <c r="C241" i="4"/>
  <c r="D241" i="4"/>
  <c r="C257" i="4"/>
  <c r="D257" i="4"/>
  <c r="C273" i="4"/>
  <c r="D273" i="4"/>
  <c r="C289" i="4"/>
  <c r="D289" i="4"/>
  <c r="C305" i="4"/>
  <c r="D305" i="4"/>
  <c r="C321" i="4"/>
  <c r="D321" i="4"/>
  <c r="C337" i="4"/>
  <c r="D337" i="4"/>
  <c r="C353" i="4"/>
  <c r="D353" i="4"/>
  <c r="C369" i="4"/>
  <c r="D369" i="4"/>
  <c r="C385" i="4"/>
  <c r="D385" i="4"/>
  <c r="C401" i="4"/>
  <c r="D401" i="4"/>
  <c r="C417" i="4"/>
  <c r="D417" i="4"/>
  <c r="C433" i="4"/>
  <c r="D433" i="4"/>
  <c r="C449" i="4"/>
  <c r="D449" i="4"/>
  <c r="C465" i="4"/>
  <c r="D465" i="4"/>
  <c r="C481" i="4"/>
  <c r="D481" i="4"/>
  <c r="C497" i="4"/>
  <c r="D497" i="4"/>
  <c r="C247" i="3"/>
  <c r="D247" i="3"/>
  <c r="D367" i="3"/>
  <c r="C367" i="3"/>
  <c r="D415" i="3"/>
  <c r="C415" i="3"/>
  <c r="D463" i="3"/>
  <c r="C463" i="3"/>
  <c r="N92" i="4"/>
  <c r="N140" i="4"/>
  <c r="B415" i="3"/>
  <c r="C179" i="3"/>
  <c r="B479" i="3"/>
  <c r="G486" i="3"/>
  <c r="H486" i="3"/>
  <c r="I486" i="3"/>
  <c r="C148" i="3"/>
  <c r="D148" i="3"/>
  <c r="C314" i="3"/>
  <c r="D314" i="3"/>
  <c r="N207" i="4"/>
  <c r="G499" i="3"/>
  <c r="B490" i="3"/>
  <c r="G470" i="3"/>
  <c r="B463" i="3"/>
  <c r="B435" i="3"/>
  <c r="B467" i="3"/>
  <c r="B400" i="3"/>
  <c r="B311" i="3"/>
  <c r="D162" i="3"/>
  <c r="C136" i="3"/>
  <c r="D136" i="3"/>
  <c r="N195" i="4"/>
  <c r="N227" i="4"/>
  <c r="N259" i="4"/>
  <c r="N291" i="4"/>
  <c r="N323" i="4"/>
  <c r="N355" i="4"/>
  <c r="N387" i="4"/>
  <c r="N419" i="4"/>
  <c r="N451" i="4"/>
  <c r="N239" i="4"/>
  <c r="N303" i="4"/>
  <c r="N367" i="4"/>
  <c r="G493" i="3"/>
  <c r="G485" i="3"/>
  <c r="B450" i="3"/>
  <c r="B434" i="3"/>
  <c r="B447" i="3"/>
  <c r="B402" i="3"/>
  <c r="G448" i="3"/>
  <c r="B419" i="3"/>
  <c r="B403" i="3"/>
  <c r="B339" i="3"/>
  <c r="B315" i="3"/>
  <c r="B263" i="3"/>
  <c r="G500" i="3"/>
  <c r="B288" i="3"/>
  <c r="B264" i="3"/>
  <c r="C228" i="3"/>
  <c r="G476" i="3"/>
  <c r="D143" i="3"/>
  <c r="C143" i="3"/>
  <c r="C156" i="3"/>
  <c r="D156" i="3"/>
  <c r="C172" i="3"/>
  <c r="D172" i="3"/>
  <c r="C218" i="3"/>
  <c r="D218" i="3"/>
  <c r="C239" i="3"/>
  <c r="D239" i="3"/>
  <c r="C271" i="3"/>
  <c r="D271" i="3"/>
  <c r="C303" i="3"/>
  <c r="D303" i="3"/>
  <c r="C330" i="3"/>
  <c r="D330" i="3"/>
  <c r="C362" i="3"/>
  <c r="D362" i="3"/>
  <c r="D487" i="3"/>
  <c r="B487" i="3"/>
  <c r="C487" i="3"/>
  <c r="D498" i="3"/>
  <c r="C498" i="3"/>
  <c r="N58" i="4"/>
  <c r="M58" i="4"/>
  <c r="N74" i="4"/>
  <c r="M74" i="4"/>
  <c r="N90" i="4"/>
  <c r="M90" i="4"/>
  <c r="N106" i="4"/>
  <c r="M106" i="4"/>
  <c r="N122" i="4"/>
  <c r="M122" i="4"/>
  <c r="N138" i="4"/>
  <c r="M138" i="4"/>
  <c r="N154" i="4"/>
  <c r="M154" i="4"/>
  <c r="C58" i="4"/>
  <c r="C74" i="4"/>
  <c r="C90" i="4"/>
  <c r="C106" i="4"/>
  <c r="D122" i="4"/>
  <c r="C122" i="4"/>
  <c r="D138" i="4"/>
  <c r="C138" i="4"/>
  <c r="D154" i="4"/>
  <c r="C154" i="4"/>
  <c r="D170" i="4"/>
  <c r="C170" i="4"/>
  <c r="D186" i="4"/>
  <c r="C186" i="4"/>
  <c r="D202" i="4"/>
  <c r="C202" i="4"/>
  <c r="D218" i="4"/>
  <c r="C218" i="4"/>
  <c r="D234" i="4"/>
  <c r="C234" i="4"/>
  <c r="D250" i="4"/>
  <c r="C250" i="4"/>
  <c r="D266" i="4"/>
  <c r="C266" i="4"/>
  <c r="D282" i="4"/>
  <c r="C282" i="4"/>
  <c r="D298" i="4"/>
  <c r="C298" i="4"/>
  <c r="D314" i="4"/>
  <c r="C314" i="4"/>
  <c r="D330" i="4"/>
  <c r="C330" i="4"/>
  <c r="D346" i="4"/>
  <c r="C346" i="4"/>
  <c r="D362" i="4"/>
  <c r="C362" i="4"/>
  <c r="D378" i="4"/>
  <c r="C378" i="4"/>
  <c r="D394" i="4"/>
  <c r="C394" i="4"/>
  <c r="D410" i="4"/>
  <c r="C410" i="4"/>
  <c r="D426" i="4"/>
  <c r="C426" i="4"/>
  <c r="D442" i="4"/>
  <c r="C442" i="4"/>
  <c r="D458" i="4"/>
  <c r="C458" i="4"/>
  <c r="D474" i="4"/>
  <c r="C474" i="4"/>
  <c r="D490" i="4"/>
  <c r="C490" i="4"/>
  <c r="H6" i="9"/>
  <c r="N65" i="9"/>
  <c r="M65" i="9"/>
  <c r="M73" i="9"/>
  <c r="N73" i="9"/>
  <c r="H84" i="9"/>
  <c r="I84" i="9"/>
  <c r="C95" i="9"/>
  <c r="C108" i="9"/>
  <c r="N117" i="9"/>
  <c r="M117" i="9"/>
  <c r="D130" i="9"/>
  <c r="C130" i="9"/>
  <c r="I142" i="9"/>
  <c r="H142" i="9"/>
  <c r="H156" i="9"/>
  <c r="I156" i="9"/>
  <c r="H164" i="9"/>
  <c r="I164" i="9"/>
  <c r="N171" i="9"/>
  <c r="M171" i="9"/>
  <c r="N177" i="9"/>
  <c r="M177" i="9"/>
  <c r="H189" i="9"/>
  <c r="I189" i="9"/>
  <c r="D201" i="9"/>
  <c r="C201" i="9"/>
  <c r="D210" i="9"/>
  <c r="C210" i="9"/>
  <c r="I230" i="9"/>
  <c r="H230" i="9"/>
  <c r="C236" i="9"/>
  <c r="D236" i="9"/>
  <c r="I243" i="9"/>
  <c r="H243" i="9"/>
  <c r="G243" i="9"/>
  <c r="I255" i="9"/>
  <c r="H255" i="9"/>
  <c r="G255" i="9"/>
  <c r="G261" i="9"/>
  <c r="H261" i="9"/>
  <c r="I261" i="9"/>
  <c r="C276" i="9"/>
  <c r="D276" i="9"/>
  <c r="B276" i="9"/>
  <c r="I283" i="9"/>
  <c r="H283" i="9"/>
  <c r="G283" i="9"/>
  <c r="D291" i="9"/>
  <c r="C291" i="9"/>
  <c r="B291" i="9"/>
  <c r="D303" i="9"/>
  <c r="C303" i="9"/>
  <c r="B303" i="9"/>
  <c r="I326" i="9"/>
  <c r="H326" i="9"/>
  <c r="G326" i="9"/>
  <c r="L341" i="9"/>
  <c r="N341" i="9"/>
  <c r="M341" i="9"/>
  <c r="D361" i="9"/>
  <c r="C361" i="9"/>
  <c r="B361" i="9"/>
  <c r="B390" i="9"/>
  <c r="C390" i="9"/>
  <c r="D390" i="9"/>
  <c r="D412" i="9"/>
  <c r="C412" i="9"/>
  <c r="B412" i="9"/>
  <c r="D431" i="9"/>
  <c r="C431" i="9"/>
  <c r="B431" i="9"/>
  <c r="N57" i="9"/>
  <c r="M57" i="9"/>
  <c r="L57" i="9"/>
  <c r="L58" i="9" s="1"/>
  <c r="L59" i="9" s="1"/>
  <c r="L60" i="9" s="1"/>
  <c r="L61" i="9" s="1"/>
  <c r="L62" i="9" s="1"/>
  <c r="L63" i="9" s="1"/>
  <c r="L64" i="9" s="1"/>
  <c r="L65" i="9" s="1"/>
  <c r="L66" i="9" s="1"/>
  <c r="L67" i="9" s="1"/>
  <c r="L68" i="9" s="1"/>
  <c r="L69" i="9" s="1"/>
  <c r="L70" i="9" s="1"/>
  <c r="L71" i="9" s="1"/>
  <c r="L72" i="9" s="1"/>
  <c r="L73" i="9" s="1"/>
  <c r="L74" i="9" s="1"/>
  <c r="L75" i="9" s="1"/>
  <c r="L76" i="9" s="1"/>
  <c r="L77" i="9" s="1"/>
  <c r="L78" i="9" s="1"/>
  <c r="L79" i="9" s="1"/>
  <c r="L80" i="9" s="1"/>
  <c r="L81" i="9" s="1"/>
  <c r="L82" i="9" s="1"/>
  <c r="L83" i="9" s="1"/>
  <c r="L84" i="9" s="1"/>
  <c r="L85" i="9" s="1"/>
  <c r="L86" i="9" s="1"/>
  <c r="L87" i="9" s="1"/>
  <c r="L88" i="9" s="1"/>
  <c r="L89" i="9" s="1"/>
  <c r="L90" i="9" s="1"/>
  <c r="L91" i="9" s="1"/>
  <c r="L92" i="9" s="1"/>
  <c r="L93" i="9" s="1"/>
  <c r="L94" i="9" s="1"/>
  <c r="L95" i="9" s="1"/>
  <c r="L96" i="9" s="1"/>
  <c r="L97" i="9" s="1"/>
  <c r="L98" i="9" s="1"/>
  <c r="L99" i="9" s="1"/>
  <c r="L100" i="9" s="1"/>
  <c r="L101" i="9" s="1"/>
  <c r="L102" i="9" s="1"/>
  <c r="L103" i="9" s="1"/>
  <c r="L104" i="9" s="1"/>
  <c r="L105" i="9" s="1"/>
  <c r="L106" i="9" s="1"/>
  <c r="L107" i="9" s="1"/>
  <c r="L108" i="9" s="1"/>
  <c r="L109" i="9" s="1"/>
  <c r="L110" i="9" s="1"/>
  <c r="L111" i="9" s="1"/>
  <c r="L112" i="9" s="1"/>
  <c r="L113" i="9" s="1"/>
  <c r="L114" i="9" s="1"/>
  <c r="L115" i="9" s="1"/>
  <c r="L116" i="9" s="1"/>
  <c r="L117" i="9" s="1"/>
  <c r="L118" i="9" s="1"/>
  <c r="L119" i="9" s="1"/>
  <c r="L120" i="9" s="1"/>
  <c r="L121" i="9" s="1"/>
  <c r="L122" i="9" s="1"/>
  <c r="L123" i="9" s="1"/>
  <c r="L124" i="9" s="1"/>
  <c r="L125" i="9" s="1"/>
  <c r="L126" i="9" s="1"/>
  <c r="L127" i="9" s="1"/>
  <c r="L128" i="9" s="1"/>
  <c r="L129" i="9" s="1"/>
  <c r="L130" i="9" s="1"/>
  <c r="L131" i="9" s="1"/>
  <c r="L132" i="9" s="1"/>
  <c r="L133" i="9" s="1"/>
  <c r="L134" i="9" s="1"/>
  <c r="L135" i="9" s="1"/>
  <c r="L136" i="9" s="1"/>
  <c r="L137" i="9" s="1"/>
  <c r="L138" i="9" s="1"/>
  <c r="L139" i="9" s="1"/>
  <c r="L140" i="9" s="1"/>
  <c r="L141" i="9" s="1"/>
  <c r="L142" i="9" s="1"/>
  <c r="L143" i="9" s="1"/>
  <c r="L144" i="9" s="1"/>
  <c r="L145" i="9" s="1"/>
  <c r="L146" i="9" s="1"/>
  <c r="L147" i="9" s="1"/>
  <c r="L148" i="9" s="1"/>
  <c r="L149" i="9" s="1"/>
  <c r="L150" i="9" s="1"/>
  <c r="L151" i="9" s="1"/>
  <c r="L152" i="9" s="1"/>
  <c r="L153" i="9" s="1"/>
  <c r="L154" i="9" s="1"/>
  <c r="L155" i="9" s="1"/>
  <c r="L156" i="9" s="1"/>
  <c r="L157" i="9" s="1"/>
  <c r="L158" i="9" s="1"/>
  <c r="L159" i="9" s="1"/>
  <c r="L160" i="9" s="1"/>
  <c r="L161" i="9" s="1"/>
  <c r="L162" i="9" s="1"/>
  <c r="L163" i="9" s="1"/>
  <c r="L164" i="9" s="1"/>
  <c r="L165" i="9" s="1"/>
  <c r="L166" i="9" s="1"/>
  <c r="L167" i="9" s="1"/>
  <c r="L168" i="9" s="1"/>
  <c r="L169" i="9" s="1"/>
  <c r="L170" i="9" s="1"/>
  <c r="L171" i="9" s="1"/>
  <c r="L172" i="9" s="1"/>
  <c r="L173" i="9" s="1"/>
  <c r="L174" i="9" s="1"/>
  <c r="L175" i="9" s="1"/>
  <c r="L176" i="9" s="1"/>
  <c r="L177" i="9" s="1"/>
  <c r="L178" i="9" s="1"/>
  <c r="L179" i="9" s="1"/>
  <c r="L180" i="9" s="1"/>
  <c r="L181" i="9" s="1"/>
  <c r="L182" i="9" s="1"/>
  <c r="L183" i="9" s="1"/>
  <c r="L184" i="9" s="1"/>
  <c r="L185" i="9" s="1"/>
  <c r="L186" i="9" s="1"/>
  <c r="L187" i="9" s="1"/>
  <c r="L188" i="9" s="1"/>
  <c r="L189" i="9" s="1"/>
  <c r="L190" i="9" s="1"/>
  <c r="L191" i="9" s="1"/>
  <c r="L192" i="9" s="1"/>
  <c r="L193" i="9" s="1"/>
  <c r="L194" i="9" s="1"/>
  <c r="L195" i="9" s="1"/>
  <c r="L196" i="9" s="1"/>
  <c r="L197" i="9" s="1"/>
  <c r="L198" i="9" s="1"/>
  <c r="L199" i="9" s="1"/>
  <c r="L200" i="9" s="1"/>
  <c r="L201" i="9" s="1"/>
  <c r="L202" i="9" s="1"/>
  <c r="L203" i="9" s="1"/>
  <c r="L204" i="9" s="1"/>
  <c r="L205" i="9" s="1"/>
  <c r="L206" i="9" s="1"/>
  <c r="L207" i="9" s="1"/>
  <c r="L208" i="9" s="1"/>
  <c r="L209" i="9" s="1"/>
  <c r="L210" i="9" s="1"/>
  <c r="L211" i="9" s="1"/>
  <c r="L212" i="9" s="1"/>
  <c r="L213" i="9" s="1"/>
  <c r="L214" i="9" s="1"/>
  <c r="L215" i="9" s="1"/>
  <c r="L216" i="9" s="1"/>
  <c r="L217" i="9" s="1"/>
  <c r="L218" i="9" s="1"/>
  <c r="L219" i="9" s="1"/>
  <c r="H61" i="9"/>
  <c r="C66" i="9"/>
  <c r="H71" i="9"/>
  <c r="N76" i="9"/>
  <c r="M76" i="9"/>
  <c r="C82" i="9"/>
  <c r="I87" i="9"/>
  <c r="H87" i="9"/>
  <c r="N92" i="9"/>
  <c r="M92" i="9"/>
  <c r="C98" i="9"/>
  <c r="I109" i="9"/>
  <c r="H109" i="9"/>
  <c r="I119" i="9"/>
  <c r="H119" i="9"/>
  <c r="N131" i="9"/>
  <c r="M131" i="9"/>
  <c r="M145" i="9"/>
  <c r="N145" i="9"/>
  <c r="D154" i="9"/>
  <c r="C154" i="9"/>
  <c r="N168" i="9"/>
  <c r="M168" i="9"/>
  <c r="D178" i="9"/>
  <c r="C178" i="9"/>
  <c r="N190" i="9"/>
  <c r="M190" i="9"/>
  <c r="M197" i="9"/>
  <c r="N197" i="9"/>
  <c r="C208" i="9"/>
  <c r="D208" i="9"/>
  <c r="I219" i="9"/>
  <c r="H219" i="9"/>
  <c r="M227" i="9"/>
  <c r="N227" i="9"/>
  <c r="L227" i="9"/>
  <c r="I242" i="9"/>
  <c r="H242" i="9"/>
  <c r="G242" i="9"/>
  <c r="I248" i="9"/>
  <c r="H248" i="9"/>
  <c r="G248" i="9"/>
  <c r="D257" i="9"/>
  <c r="C257" i="9"/>
  <c r="B257" i="9"/>
  <c r="I267" i="9"/>
  <c r="G267" i="9"/>
  <c r="H267" i="9"/>
  <c r="H273" i="9"/>
  <c r="I273" i="9"/>
  <c r="G273" i="9"/>
  <c r="N288" i="9"/>
  <c r="M288" i="9"/>
  <c r="L288" i="9"/>
  <c r="I309" i="9"/>
  <c r="H309" i="9"/>
  <c r="G309" i="9"/>
  <c r="D321" i="9"/>
  <c r="C321" i="9"/>
  <c r="B321" i="9"/>
  <c r="N348" i="9"/>
  <c r="M348" i="9"/>
  <c r="L348" i="9"/>
  <c r="H365" i="9"/>
  <c r="G365" i="9"/>
  <c r="I365" i="9"/>
  <c r="B385" i="9"/>
  <c r="D385" i="9"/>
  <c r="C385" i="9"/>
  <c r="L403" i="9"/>
  <c r="N403" i="9"/>
  <c r="M403" i="9"/>
  <c r="L425" i="9"/>
  <c r="M425" i="9"/>
  <c r="N425" i="9"/>
  <c r="C103" i="9"/>
  <c r="M109" i="9"/>
  <c r="N109" i="9"/>
  <c r="D121" i="9"/>
  <c r="C121" i="9"/>
  <c r="C135" i="9"/>
  <c r="D135" i="9"/>
  <c r="I143" i="9"/>
  <c r="H143" i="9"/>
  <c r="N155" i="9"/>
  <c r="M155" i="9"/>
  <c r="D165" i="9"/>
  <c r="C165" i="9"/>
  <c r="D177" i="9"/>
  <c r="C177" i="9"/>
  <c r="D190" i="9"/>
  <c r="C190" i="9"/>
  <c r="I199" i="9"/>
  <c r="H199" i="9"/>
  <c r="N211" i="9"/>
  <c r="M211" i="9"/>
  <c r="N220" i="9"/>
  <c r="M220" i="9"/>
  <c r="L220" i="9"/>
  <c r="I228" i="9"/>
  <c r="H228" i="9"/>
  <c r="I238" i="9"/>
  <c r="H238" i="9"/>
  <c r="D253" i="9"/>
  <c r="C253" i="9"/>
  <c r="B253" i="9"/>
  <c r="D259" i="9"/>
  <c r="C259" i="9"/>
  <c r="B259" i="9"/>
  <c r="N267" i="9"/>
  <c r="M267" i="9"/>
  <c r="L267" i="9"/>
  <c r="D278" i="9"/>
  <c r="B278" i="9"/>
  <c r="C278" i="9"/>
  <c r="C284" i="9"/>
  <c r="D284" i="9"/>
  <c r="B284" i="9"/>
  <c r="D310" i="9"/>
  <c r="C310" i="9"/>
  <c r="B310" i="9"/>
  <c r="N336" i="9"/>
  <c r="M336" i="9"/>
  <c r="L336" i="9"/>
  <c r="I359" i="9"/>
  <c r="H359" i="9"/>
  <c r="G359" i="9"/>
  <c r="N378" i="9"/>
  <c r="M378" i="9"/>
  <c r="L378" i="9"/>
  <c r="C398" i="9"/>
  <c r="B398" i="9"/>
  <c r="D398" i="9"/>
  <c r="G423" i="9"/>
  <c r="H423" i="9"/>
  <c r="I423" i="9"/>
  <c r="C58" i="9"/>
  <c r="N61" i="9"/>
  <c r="M61" i="9"/>
  <c r="N107" i="9"/>
  <c r="M107" i="9"/>
  <c r="C123" i="9"/>
  <c r="D123" i="9"/>
  <c r="H128" i="9"/>
  <c r="I128" i="9"/>
  <c r="N140" i="9"/>
  <c r="M140" i="9"/>
  <c r="D153" i="9"/>
  <c r="C153" i="9"/>
  <c r="N166" i="9"/>
  <c r="M166" i="9"/>
  <c r="D176" i="9"/>
  <c r="C176" i="9"/>
  <c r="I186" i="9"/>
  <c r="H186" i="9"/>
  <c r="I198" i="9"/>
  <c r="H198" i="9"/>
  <c r="N208" i="9"/>
  <c r="M208" i="9"/>
  <c r="M218" i="9"/>
  <c r="N218" i="9"/>
  <c r="H225" i="9"/>
  <c r="I225" i="9"/>
  <c r="N232" i="9"/>
  <c r="M232" i="9"/>
  <c r="L232" i="9"/>
  <c r="N244" i="9"/>
  <c r="M244" i="9"/>
  <c r="L244" i="9"/>
  <c r="M250" i="9"/>
  <c r="N250" i="9"/>
  <c r="L250" i="9"/>
  <c r="H265" i="9"/>
  <c r="I265" i="9"/>
  <c r="G265" i="9"/>
  <c r="N272" i="9"/>
  <c r="M272" i="9"/>
  <c r="L272" i="9"/>
  <c r="D280" i="9"/>
  <c r="C280" i="9"/>
  <c r="B280" i="9"/>
  <c r="H293" i="9"/>
  <c r="I293" i="9"/>
  <c r="G293" i="9"/>
  <c r="N316" i="9"/>
  <c r="M316" i="9"/>
  <c r="L316" i="9"/>
  <c r="N337" i="9"/>
  <c r="L337" i="9"/>
  <c r="M337" i="9"/>
  <c r="D367" i="9"/>
  <c r="B367" i="9"/>
  <c r="C367" i="9"/>
  <c r="D383" i="9"/>
  <c r="B383" i="9"/>
  <c r="C383" i="9"/>
  <c r="G411" i="9"/>
  <c r="I411" i="9"/>
  <c r="H411" i="9"/>
  <c r="I433" i="9"/>
  <c r="H433" i="9"/>
  <c r="G433" i="9"/>
  <c r="N442" i="9"/>
  <c r="M442" i="9"/>
  <c r="L442" i="9"/>
  <c r="I450" i="9"/>
  <c r="H450" i="9"/>
  <c r="G450" i="9"/>
  <c r="D454" i="9"/>
  <c r="C454" i="9"/>
  <c r="B454" i="9"/>
  <c r="B459" i="9"/>
  <c r="C459" i="9"/>
  <c r="D459" i="9"/>
  <c r="C466" i="9"/>
  <c r="B466" i="9"/>
  <c r="D466" i="9"/>
  <c r="C471" i="9"/>
  <c r="D471" i="9"/>
  <c r="B471" i="9"/>
  <c r="M473" i="9"/>
  <c r="N473" i="9"/>
  <c r="L473" i="9"/>
  <c r="C478" i="9"/>
  <c r="B478" i="9"/>
  <c r="D478" i="9"/>
  <c r="N482" i="9"/>
  <c r="M482" i="9"/>
  <c r="L482" i="9"/>
  <c r="M489" i="9"/>
  <c r="N489" i="9"/>
  <c r="L489" i="9"/>
  <c r="L492" i="9"/>
  <c r="N492" i="9"/>
  <c r="M492" i="9"/>
  <c r="I498" i="9"/>
  <c r="H498" i="9"/>
  <c r="G498" i="9"/>
  <c r="C57" i="9"/>
  <c r="H62" i="9"/>
  <c r="M67" i="9"/>
  <c r="N67" i="9"/>
  <c r="H73" i="9"/>
  <c r="M78" i="9"/>
  <c r="N78" i="9"/>
  <c r="C84" i="9"/>
  <c r="H89" i="9"/>
  <c r="I89" i="9"/>
  <c r="M94" i="9"/>
  <c r="N94" i="9"/>
  <c r="C100" i="9"/>
  <c r="M105" i="9"/>
  <c r="N105" i="9"/>
  <c r="M110" i="9"/>
  <c r="N110" i="9"/>
  <c r="D116" i="9"/>
  <c r="C116" i="9"/>
  <c r="M121" i="9"/>
  <c r="N121" i="9"/>
  <c r="H126" i="9"/>
  <c r="I126" i="9"/>
  <c r="H130" i="9"/>
  <c r="I130" i="9"/>
  <c r="C136" i="9"/>
  <c r="D136" i="9"/>
  <c r="N141" i="9"/>
  <c r="M141" i="9"/>
  <c r="D146" i="9"/>
  <c r="C146" i="9"/>
  <c r="C151" i="9"/>
  <c r="D151" i="9"/>
  <c r="M154" i="9"/>
  <c r="N154" i="9"/>
  <c r="I161" i="9"/>
  <c r="H161" i="9"/>
  <c r="C167" i="9"/>
  <c r="D167" i="9"/>
  <c r="N172" i="9"/>
  <c r="M172" i="9"/>
  <c r="I179" i="9"/>
  <c r="H179" i="9"/>
  <c r="H185" i="9"/>
  <c r="I185" i="9"/>
  <c r="H190" i="9"/>
  <c r="I190" i="9"/>
  <c r="C197" i="9"/>
  <c r="D197" i="9"/>
  <c r="H201" i="9"/>
  <c r="I201" i="9"/>
  <c r="D206" i="9"/>
  <c r="C206" i="9"/>
  <c r="C212" i="9"/>
  <c r="D212" i="9"/>
  <c r="N216" i="9"/>
  <c r="M216" i="9"/>
  <c r="I224" i="9"/>
  <c r="H224" i="9"/>
  <c r="M228" i="9"/>
  <c r="N228" i="9"/>
  <c r="L228" i="9"/>
  <c r="D233" i="9"/>
  <c r="C233" i="9"/>
  <c r="M242" i="9"/>
  <c r="N242" i="9"/>
  <c r="L242" i="9"/>
  <c r="N247" i="9"/>
  <c r="M247" i="9"/>
  <c r="L247" i="9"/>
  <c r="G252" i="9"/>
  <c r="H252" i="9"/>
  <c r="I252" i="9"/>
  <c r="H259" i="9"/>
  <c r="I259" i="9"/>
  <c r="G259" i="9"/>
  <c r="D267" i="9"/>
  <c r="C267" i="9"/>
  <c r="B267" i="9"/>
  <c r="H271" i="9"/>
  <c r="I271" i="9"/>
  <c r="N275" i="9"/>
  <c r="M275" i="9"/>
  <c r="L275" i="9"/>
  <c r="H285" i="9"/>
  <c r="I285" i="9"/>
  <c r="G285" i="9"/>
  <c r="I290" i="9"/>
  <c r="H290" i="9"/>
  <c r="G290" i="9"/>
  <c r="C295" i="9"/>
  <c r="D295" i="9"/>
  <c r="B295" i="9"/>
  <c r="C302" i="9"/>
  <c r="D302" i="9"/>
  <c r="B302" i="9"/>
  <c r="N309" i="9"/>
  <c r="M309" i="9"/>
  <c r="L309" i="9"/>
  <c r="C314" i="9"/>
  <c r="D314" i="9"/>
  <c r="B314" i="9"/>
  <c r="I318" i="9"/>
  <c r="G318" i="9"/>
  <c r="H318" i="9"/>
  <c r="C328" i="9"/>
  <c r="B328" i="9"/>
  <c r="D328" i="9"/>
  <c r="H333" i="9"/>
  <c r="G333" i="9"/>
  <c r="I333" i="9"/>
  <c r="M338" i="9"/>
  <c r="L338" i="9"/>
  <c r="N338" i="9"/>
  <c r="G344" i="9"/>
  <c r="H344" i="9"/>
  <c r="I344" i="9"/>
  <c r="B349" i="9"/>
  <c r="C349" i="9"/>
  <c r="D349" i="9"/>
  <c r="B355" i="9"/>
  <c r="D355" i="9"/>
  <c r="C355" i="9"/>
  <c r="N359" i="9"/>
  <c r="M359" i="9"/>
  <c r="L365" i="9"/>
  <c r="M365" i="9"/>
  <c r="N365" i="9"/>
  <c r="H370" i="9"/>
  <c r="I370" i="9"/>
  <c r="M374" i="9"/>
  <c r="L374" i="9"/>
  <c r="N374" i="9"/>
  <c r="I378" i="9"/>
  <c r="G378" i="9"/>
  <c r="H378" i="9"/>
  <c r="G383" i="9"/>
  <c r="H383" i="9"/>
  <c r="I383" i="9"/>
  <c r="G390" i="9"/>
  <c r="I390" i="9"/>
  <c r="H390" i="9"/>
  <c r="H395" i="9"/>
  <c r="G395" i="9"/>
  <c r="I395" i="9"/>
  <c r="G398" i="9"/>
  <c r="H398" i="9"/>
  <c r="I398" i="9"/>
  <c r="D403" i="9"/>
  <c r="B403" i="9"/>
  <c r="C403" i="9"/>
  <c r="B410" i="9"/>
  <c r="C410" i="9"/>
  <c r="D410" i="9"/>
  <c r="M414" i="9"/>
  <c r="L414" i="9"/>
  <c r="N414" i="9"/>
  <c r="M418" i="9"/>
  <c r="N418" i="9"/>
  <c r="L418" i="9"/>
  <c r="N423" i="9"/>
  <c r="L423" i="9"/>
  <c r="M423" i="9"/>
  <c r="N429" i="9"/>
  <c r="M429" i="9"/>
  <c r="L429" i="9"/>
  <c r="H435" i="9"/>
  <c r="I435" i="9"/>
  <c r="G435" i="9"/>
  <c r="H439" i="9"/>
  <c r="I439" i="9"/>
  <c r="G439" i="9"/>
  <c r="D443" i="9"/>
  <c r="B443" i="9"/>
  <c r="C443" i="9"/>
  <c r="G448" i="9"/>
  <c r="H448" i="9"/>
  <c r="I448" i="9"/>
  <c r="I453" i="9"/>
  <c r="H453" i="9"/>
  <c r="G453" i="9"/>
  <c r="C460" i="9"/>
  <c r="D460" i="9"/>
  <c r="B460" i="9"/>
  <c r="N464" i="9"/>
  <c r="M464" i="9"/>
  <c r="L464" i="9"/>
  <c r="N468" i="9"/>
  <c r="M468" i="9"/>
  <c r="L468" i="9"/>
  <c r="B474" i="9"/>
  <c r="C474" i="9"/>
  <c r="D474" i="9"/>
  <c r="N478" i="9"/>
  <c r="M478" i="9"/>
  <c r="L478" i="9"/>
  <c r="B483" i="9"/>
  <c r="C483" i="9"/>
  <c r="D483" i="9"/>
  <c r="L486" i="9"/>
  <c r="N486" i="9"/>
  <c r="M486" i="9"/>
  <c r="G491" i="9"/>
  <c r="H491" i="9"/>
  <c r="I491" i="9"/>
  <c r="M498" i="9"/>
  <c r="N498" i="9"/>
  <c r="L498" i="9"/>
  <c r="I292" i="9"/>
  <c r="H292" i="9"/>
  <c r="G292" i="9"/>
  <c r="D298" i="9"/>
  <c r="B298" i="9"/>
  <c r="C298" i="9"/>
  <c r="N300" i="9"/>
  <c r="M300" i="9"/>
  <c r="L300" i="9"/>
  <c r="N304" i="9"/>
  <c r="M304" i="9"/>
  <c r="L304" i="9"/>
  <c r="I310" i="9"/>
  <c r="H310" i="9"/>
  <c r="G310" i="9"/>
  <c r="D317" i="9"/>
  <c r="C317" i="9"/>
  <c r="B317" i="9"/>
  <c r="N320" i="9"/>
  <c r="L320" i="9"/>
  <c r="M320" i="9"/>
  <c r="L323" i="9"/>
  <c r="N323" i="9"/>
  <c r="M323" i="9"/>
  <c r="I327" i="9"/>
  <c r="G327" i="9"/>
  <c r="H327" i="9"/>
  <c r="N331" i="9"/>
  <c r="M331" i="9"/>
  <c r="L331" i="9"/>
  <c r="D337" i="9"/>
  <c r="C337" i="9"/>
  <c r="B337" i="9"/>
  <c r="L342" i="9"/>
  <c r="M342" i="9"/>
  <c r="N342" i="9"/>
  <c r="H349" i="9"/>
  <c r="G349" i="9"/>
  <c r="I349" i="9"/>
  <c r="G353" i="9"/>
  <c r="H353" i="9"/>
  <c r="I353" i="9"/>
  <c r="C360" i="9"/>
  <c r="B360" i="9"/>
  <c r="D360" i="9"/>
  <c r="B364" i="9"/>
  <c r="C364" i="9"/>
  <c r="D364" i="9"/>
  <c r="M370" i="9"/>
  <c r="L370" i="9"/>
  <c r="N370" i="9"/>
  <c r="G374" i="9"/>
  <c r="I374" i="9"/>
  <c r="H374" i="9"/>
  <c r="D380" i="9"/>
  <c r="C380" i="9"/>
  <c r="B380" i="9"/>
  <c r="H387" i="9"/>
  <c r="G387" i="9"/>
  <c r="I387" i="9"/>
  <c r="D392" i="9"/>
  <c r="C392" i="9"/>
  <c r="B392" i="9"/>
  <c r="B397" i="9"/>
  <c r="D397" i="9"/>
  <c r="C397" i="9"/>
  <c r="D405" i="9"/>
  <c r="B405" i="9"/>
  <c r="C405" i="9"/>
  <c r="I409" i="9"/>
  <c r="H409" i="9"/>
  <c r="G409" i="9"/>
  <c r="G414" i="9"/>
  <c r="H414" i="9"/>
  <c r="I414" i="9"/>
  <c r="I420" i="9"/>
  <c r="H420" i="9"/>
  <c r="G420" i="9"/>
  <c r="B427" i="9"/>
  <c r="D427" i="9"/>
  <c r="C427" i="9"/>
  <c r="D432" i="9"/>
  <c r="C432" i="9"/>
  <c r="B432" i="9"/>
  <c r="G436" i="9"/>
  <c r="H436" i="9"/>
  <c r="I436" i="9"/>
  <c r="H443" i="9"/>
  <c r="G443" i="9"/>
  <c r="I443" i="9"/>
  <c r="I447" i="9"/>
  <c r="G447" i="9"/>
  <c r="H447" i="9"/>
  <c r="H455" i="9"/>
  <c r="I455" i="9"/>
  <c r="G455" i="9"/>
  <c r="G460" i="9"/>
  <c r="I460" i="9"/>
  <c r="H460" i="9"/>
  <c r="I463" i="9"/>
  <c r="H463" i="9"/>
  <c r="G463" i="9"/>
  <c r="L469" i="9"/>
  <c r="M469" i="9"/>
  <c r="N469" i="9"/>
  <c r="L476" i="9"/>
  <c r="M476" i="9"/>
  <c r="N476" i="9"/>
  <c r="N483" i="9"/>
  <c r="M483" i="9"/>
  <c r="L483" i="9"/>
  <c r="N487" i="9"/>
  <c r="M487" i="9"/>
  <c r="L487" i="9"/>
  <c r="I493" i="9"/>
  <c r="H493" i="9"/>
  <c r="G493" i="9"/>
  <c r="C499" i="9"/>
  <c r="D499" i="9"/>
  <c r="B499" i="9"/>
  <c r="C64" i="9"/>
  <c r="C69" i="9"/>
  <c r="H72" i="9"/>
  <c r="M75" i="9"/>
  <c r="N75" i="9"/>
  <c r="M79" i="9"/>
  <c r="N79" i="9"/>
  <c r="C83" i="9"/>
  <c r="H86" i="9"/>
  <c r="I86" i="9"/>
  <c r="H90" i="9"/>
  <c r="I90" i="9"/>
  <c r="M93" i="9"/>
  <c r="N93" i="9"/>
  <c r="C97" i="9"/>
  <c r="H100" i="9"/>
  <c r="I100" i="9"/>
  <c r="H105" i="9"/>
  <c r="I105" i="9"/>
  <c r="C111" i="9"/>
  <c r="M115" i="9"/>
  <c r="N115" i="9"/>
  <c r="M119" i="9"/>
  <c r="N119" i="9"/>
  <c r="H125" i="9"/>
  <c r="I125" i="9"/>
  <c r="D131" i="9"/>
  <c r="C131" i="9"/>
  <c r="I135" i="9"/>
  <c r="H135" i="9"/>
  <c r="H140" i="9"/>
  <c r="I140" i="9"/>
  <c r="C144" i="9"/>
  <c r="D144" i="9"/>
  <c r="N150" i="9"/>
  <c r="M150" i="9"/>
  <c r="I155" i="9"/>
  <c r="H155" i="9"/>
  <c r="C161" i="9"/>
  <c r="D161" i="9"/>
  <c r="N164" i="9"/>
  <c r="M164" i="9"/>
  <c r="M170" i="9"/>
  <c r="N170" i="9"/>
  <c r="N176" i="9"/>
  <c r="M176" i="9"/>
  <c r="N180" i="9"/>
  <c r="M180" i="9"/>
  <c r="M185" i="9"/>
  <c r="N185" i="9"/>
  <c r="M191" i="9"/>
  <c r="N191" i="9"/>
  <c r="M195" i="9"/>
  <c r="N195" i="9"/>
  <c r="M201" i="9"/>
  <c r="N201" i="9"/>
  <c r="I207" i="9"/>
  <c r="H207" i="9"/>
  <c r="H212" i="9"/>
  <c r="I212" i="9"/>
  <c r="D218" i="9"/>
  <c r="C218" i="9"/>
  <c r="I222" i="9"/>
  <c r="H222" i="9"/>
  <c r="C232" i="9"/>
  <c r="D232" i="9"/>
  <c r="D237" i="9"/>
  <c r="C237" i="9"/>
  <c r="L241" i="9"/>
  <c r="M241" i="9"/>
  <c r="N241" i="9"/>
  <c r="M248" i="9"/>
  <c r="N248" i="9"/>
  <c r="L248" i="9"/>
  <c r="I256" i="9"/>
  <c r="G256" i="9"/>
  <c r="H256" i="9"/>
  <c r="M260" i="9"/>
  <c r="L260" i="9"/>
  <c r="N260" i="9"/>
  <c r="D265" i="9"/>
  <c r="B265" i="9"/>
  <c r="C265" i="9"/>
  <c r="M274" i="9"/>
  <c r="N274" i="9"/>
  <c r="L274" i="9"/>
  <c r="N279" i="9"/>
  <c r="M279" i="9"/>
  <c r="L279" i="9"/>
  <c r="H284" i="9"/>
  <c r="I284" i="9"/>
  <c r="G284" i="9"/>
  <c r="I291" i="9"/>
  <c r="H291" i="9"/>
  <c r="G291" i="9"/>
  <c r="D299" i="9"/>
  <c r="C299" i="9"/>
  <c r="B299" i="9"/>
  <c r="I303" i="9"/>
  <c r="H303" i="9"/>
  <c r="G303" i="9"/>
  <c r="N307" i="9"/>
  <c r="M307" i="9"/>
  <c r="L307" i="9"/>
  <c r="G317" i="9"/>
  <c r="H317" i="9"/>
  <c r="I317" i="9"/>
  <c r="G322" i="9"/>
  <c r="I322" i="9"/>
  <c r="H322" i="9"/>
  <c r="B327" i="9"/>
  <c r="C327" i="9"/>
  <c r="D327" i="9"/>
  <c r="N332" i="9"/>
  <c r="M332" i="9"/>
  <c r="L332" i="9"/>
  <c r="D338" i="9"/>
  <c r="C338" i="9"/>
  <c r="B338" i="9"/>
  <c r="D343" i="9"/>
  <c r="B343" i="9"/>
  <c r="C343" i="9"/>
  <c r="N347" i="9"/>
  <c r="M347" i="9"/>
  <c r="L347" i="9"/>
  <c r="N353" i="9"/>
  <c r="L353" i="9"/>
  <c r="M353" i="9"/>
  <c r="I358" i="9"/>
  <c r="H358" i="9"/>
  <c r="G358" i="9"/>
  <c r="I364" i="9"/>
  <c r="G364" i="9"/>
  <c r="H364" i="9"/>
  <c r="D369" i="9"/>
  <c r="C369" i="9"/>
  <c r="B369" i="9"/>
  <c r="B378" i="9"/>
  <c r="C378" i="9"/>
  <c r="D378" i="9"/>
  <c r="N382" i="9"/>
  <c r="M382" i="9"/>
  <c r="L382" i="9"/>
  <c r="N386" i="9"/>
  <c r="M386" i="9"/>
  <c r="L386" i="9"/>
  <c r="N391" i="9"/>
  <c r="L391" i="9"/>
  <c r="M391" i="9"/>
  <c r="N397" i="9"/>
  <c r="M397" i="9"/>
  <c r="L397" i="9"/>
  <c r="H403" i="9"/>
  <c r="I403" i="9"/>
  <c r="G403" i="9"/>
  <c r="G407" i="9"/>
  <c r="I407" i="9"/>
  <c r="H407" i="9"/>
  <c r="D411" i="9"/>
  <c r="B411" i="9"/>
  <c r="C411" i="9"/>
  <c r="D416" i="9"/>
  <c r="C416" i="9"/>
  <c r="B416" i="9"/>
  <c r="D423" i="9"/>
  <c r="B423" i="9"/>
  <c r="C423" i="9"/>
  <c r="D428" i="9"/>
  <c r="C428" i="9"/>
  <c r="B428" i="9"/>
  <c r="N431" i="9"/>
  <c r="M431" i="9"/>
  <c r="L431" i="9"/>
  <c r="L436" i="9"/>
  <c r="M436" i="9"/>
  <c r="N436" i="9"/>
  <c r="N443" i="9"/>
  <c r="M443" i="9"/>
  <c r="L443" i="9"/>
  <c r="N446" i="9"/>
  <c r="M446" i="9"/>
  <c r="L446" i="9"/>
  <c r="D453" i="9"/>
  <c r="C453" i="9"/>
  <c r="B453" i="9"/>
  <c r="C458" i="9"/>
  <c r="B458" i="9"/>
  <c r="D458" i="9"/>
  <c r="G464" i="9"/>
  <c r="H464" i="9"/>
  <c r="I464" i="9"/>
  <c r="N470" i="9"/>
  <c r="M470" i="9"/>
  <c r="L470" i="9"/>
  <c r="I478" i="9"/>
  <c r="H478" i="9"/>
  <c r="G478" i="9"/>
  <c r="I483" i="9"/>
  <c r="H483" i="9"/>
  <c r="G483" i="9"/>
  <c r="I492" i="9"/>
  <c r="G492" i="9"/>
  <c r="H492" i="9"/>
  <c r="G495" i="9"/>
  <c r="I495" i="9"/>
  <c r="H495" i="9"/>
  <c r="D500" i="9"/>
  <c r="B500" i="9"/>
  <c r="C500" i="9"/>
  <c r="C84" i="4"/>
  <c r="C136" i="4"/>
  <c r="D136" i="4"/>
  <c r="C180" i="4"/>
  <c r="D180" i="4"/>
  <c r="C228" i="4"/>
  <c r="D228" i="4"/>
  <c r="C268" i="4"/>
  <c r="D268" i="4"/>
  <c r="C316" i="4"/>
  <c r="D316" i="4"/>
  <c r="C364" i="4"/>
  <c r="D364" i="4"/>
  <c r="C412" i="4"/>
  <c r="D412" i="4"/>
  <c r="C464" i="4"/>
  <c r="D464" i="4"/>
  <c r="H5" i="11"/>
  <c r="G5" i="11"/>
  <c r="G6" i="11" s="1"/>
  <c r="G7" i="11" s="1"/>
  <c r="G8" i="11" s="1"/>
  <c r="G9" i="11" s="1"/>
  <c r="G10" i="11" s="1"/>
  <c r="G11" i="11" s="1"/>
  <c r="G12" i="11" s="1"/>
  <c r="G13" i="11" s="1"/>
  <c r="G14" i="11" s="1"/>
  <c r="G15" i="11" s="1"/>
  <c r="G16" i="11" s="1"/>
  <c r="G17" i="11" s="1"/>
  <c r="G18" i="11" s="1"/>
  <c r="G19" i="11" s="1"/>
  <c r="G20" i="11" s="1"/>
  <c r="G21" i="11" s="1"/>
  <c r="G22" i="11" s="1"/>
  <c r="G23" i="11" s="1"/>
  <c r="G24" i="11" s="1"/>
  <c r="G25" i="11" s="1"/>
  <c r="G26" i="11" s="1"/>
  <c r="G27" i="11" s="1"/>
  <c r="G28" i="11" s="1"/>
  <c r="G29" i="11" s="1"/>
  <c r="G30" i="11" s="1"/>
  <c r="G31" i="11" s="1"/>
  <c r="G32" i="11" s="1"/>
  <c r="G33" i="11" s="1"/>
  <c r="G34" i="11" s="1"/>
  <c r="G35" i="11" s="1"/>
  <c r="G36" i="11" s="1"/>
  <c r="G37" i="11" s="1"/>
  <c r="G38" i="11" s="1"/>
  <c r="G39" i="11" s="1"/>
  <c r="G40" i="11" s="1"/>
  <c r="G41" i="11" s="1"/>
  <c r="G42" i="11" s="1"/>
  <c r="G43" i="11" s="1"/>
  <c r="G44" i="11" s="1"/>
  <c r="G45" i="11" s="1"/>
  <c r="G46" i="11" s="1"/>
  <c r="G47" i="11" s="1"/>
  <c r="G48" i="11" s="1"/>
  <c r="G49" i="11" s="1"/>
  <c r="G50" i="11" s="1"/>
  <c r="G51" i="11" s="1"/>
  <c r="G52" i="11" s="1"/>
  <c r="G53" i="11" s="1"/>
  <c r="G54" i="11" s="1"/>
  <c r="G55" i="11" s="1"/>
  <c r="G56" i="11" s="1"/>
  <c r="G57" i="11" s="1"/>
  <c r="G58" i="11" s="1"/>
  <c r="G59" i="11" s="1"/>
  <c r="G60" i="11" s="1"/>
  <c r="G61" i="11" s="1"/>
  <c r="G62" i="11" s="1"/>
  <c r="G63" i="11" s="1"/>
  <c r="G64" i="11" s="1"/>
  <c r="G65" i="11" s="1"/>
  <c r="G66" i="11" s="1"/>
  <c r="G67" i="11" s="1"/>
  <c r="G68" i="11" s="1"/>
  <c r="G69" i="11" s="1"/>
  <c r="G70" i="11" s="1"/>
  <c r="G71" i="11" s="1"/>
  <c r="C61" i="11"/>
  <c r="H66" i="11"/>
  <c r="N71" i="11"/>
  <c r="M71" i="11"/>
  <c r="N107" i="11"/>
  <c r="M107" i="11"/>
  <c r="C113" i="11"/>
  <c r="I118" i="11"/>
  <c r="H118" i="11"/>
  <c r="N123" i="11"/>
  <c r="M123" i="11"/>
  <c r="D129" i="11"/>
  <c r="C129" i="11"/>
  <c r="I134" i="11"/>
  <c r="H134" i="11"/>
  <c r="N139" i="11"/>
  <c r="M139" i="11"/>
  <c r="D145" i="11"/>
  <c r="C145" i="11"/>
  <c r="I150" i="11"/>
  <c r="H150" i="11"/>
  <c r="N155" i="11"/>
  <c r="M155" i="11"/>
  <c r="D161" i="11"/>
  <c r="C161" i="11"/>
  <c r="D167" i="11"/>
  <c r="C167" i="11"/>
  <c r="I172" i="11"/>
  <c r="H172" i="11"/>
  <c r="N177" i="11"/>
  <c r="M177" i="11"/>
  <c r="D183" i="11"/>
  <c r="C183" i="11"/>
  <c r="I188" i="11"/>
  <c r="H188" i="11"/>
  <c r="N193" i="11"/>
  <c r="M193" i="11"/>
  <c r="D199" i="11"/>
  <c r="C199" i="11"/>
  <c r="I204" i="11"/>
  <c r="H204" i="11"/>
  <c r="N209" i="11"/>
  <c r="M209" i="11"/>
  <c r="D215" i="11"/>
  <c r="C215" i="11"/>
  <c r="I220" i="11"/>
  <c r="H220" i="11"/>
  <c r="N225" i="11"/>
  <c r="M225" i="11"/>
  <c r="L225" i="11"/>
  <c r="D231" i="11"/>
  <c r="C231" i="11"/>
  <c r="I236" i="11"/>
  <c r="H236" i="11"/>
  <c r="N241" i="11"/>
  <c r="M241" i="11"/>
  <c r="L241" i="11"/>
  <c r="D249" i="11"/>
  <c r="C249" i="11"/>
  <c r="B249" i="11"/>
  <c r="N252" i="11"/>
  <c r="L252" i="11"/>
  <c r="M252" i="11"/>
  <c r="N259" i="11"/>
  <c r="M259" i="11"/>
  <c r="L259" i="11"/>
  <c r="I263" i="11"/>
  <c r="G263" i="11"/>
  <c r="H263" i="11"/>
  <c r="I270" i="11"/>
  <c r="H270" i="11"/>
  <c r="G270" i="11"/>
  <c r="D274" i="11"/>
  <c r="B274" i="11"/>
  <c r="C274" i="11"/>
  <c r="D281" i="11"/>
  <c r="C281" i="11"/>
  <c r="B281" i="11"/>
  <c r="D286" i="11"/>
  <c r="B286" i="11"/>
  <c r="C286" i="11"/>
  <c r="I290" i="11"/>
  <c r="H290" i="11"/>
  <c r="G290" i="11"/>
  <c r="D294" i="11"/>
  <c r="C294" i="11"/>
  <c r="B294" i="11"/>
  <c r="D298" i="11"/>
  <c r="C298" i="11"/>
  <c r="B298" i="11"/>
  <c r="I303" i="11"/>
  <c r="H303" i="11"/>
  <c r="G303" i="11"/>
  <c r="C308" i="11"/>
  <c r="B308" i="11"/>
  <c r="D308" i="11"/>
  <c r="G312" i="11"/>
  <c r="I312" i="11"/>
  <c r="H312" i="11"/>
  <c r="N316" i="11"/>
  <c r="M316" i="11"/>
  <c r="L316" i="11"/>
  <c r="N320" i="11"/>
  <c r="M320" i="11"/>
  <c r="L320" i="11"/>
  <c r="N327" i="11"/>
  <c r="M327" i="11"/>
  <c r="L327" i="11"/>
  <c r="N333" i="11"/>
  <c r="L333" i="11"/>
  <c r="M333" i="11"/>
  <c r="D338" i="11"/>
  <c r="C338" i="11"/>
  <c r="B338" i="11"/>
  <c r="I343" i="11"/>
  <c r="H343" i="11"/>
  <c r="G343" i="11"/>
  <c r="D349" i="11"/>
  <c r="C349" i="11"/>
  <c r="B349" i="11"/>
  <c r="I354" i="11"/>
  <c r="H354" i="11"/>
  <c r="G354" i="11"/>
  <c r="D359" i="11"/>
  <c r="B359" i="11"/>
  <c r="C359" i="11"/>
  <c r="I364" i="11"/>
  <c r="G364" i="11"/>
  <c r="H364" i="11"/>
  <c r="D370" i="11"/>
  <c r="C370" i="11"/>
  <c r="B370" i="11"/>
  <c r="B379" i="11"/>
  <c r="D379" i="11"/>
  <c r="C379" i="11"/>
  <c r="N383" i="11"/>
  <c r="M383" i="11"/>
  <c r="L383" i="11"/>
  <c r="B388" i="11"/>
  <c r="D388" i="11"/>
  <c r="C388" i="11"/>
  <c r="N391" i="11"/>
  <c r="M391" i="11"/>
  <c r="L391" i="11"/>
  <c r="H397" i="11"/>
  <c r="I397" i="11"/>
  <c r="G397" i="11"/>
  <c r="B400" i="11"/>
  <c r="C400" i="11"/>
  <c r="D400" i="11"/>
  <c r="G408" i="11"/>
  <c r="I408" i="11"/>
  <c r="H408" i="11"/>
  <c r="D417" i="11"/>
  <c r="C417" i="11"/>
  <c r="B417" i="11"/>
  <c r="N427" i="11"/>
  <c r="M427" i="11"/>
  <c r="L427" i="11"/>
  <c r="B435" i="11"/>
  <c r="C435" i="11"/>
  <c r="D435" i="11"/>
  <c r="G449" i="11"/>
  <c r="H449" i="11"/>
  <c r="I449" i="11"/>
  <c r="C59" i="11"/>
  <c r="H64" i="11"/>
  <c r="N69" i="11"/>
  <c r="M69" i="11"/>
  <c r="H74" i="11"/>
  <c r="M79" i="11"/>
  <c r="N79" i="11"/>
  <c r="C85" i="11"/>
  <c r="H90" i="11"/>
  <c r="I90" i="11"/>
  <c r="M95" i="11"/>
  <c r="N95" i="11"/>
  <c r="C101" i="11"/>
  <c r="C109" i="11"/>
  <c r="M119" i="11"/>
  <c r="N119" i="11"/>
  <c r="H130" i="11"/>
  <c r="I130" i="11"/>
  <c r="C141" i="11"/>
  <c r="D141" i="11"/>
  <c r="M151" i="11"/>
  <c r="N151" i="11"/>
  <c r="H162" i="11"/>
  <c r="I162" i="11"/>
  <c r="M167" i="11"/>
  <c r="N167" i="11"/>
  <c r="C173" i="11"/>
  <c r="D173" i="11"/>
  <c r="H178" i="11"/>
  <c r="I178" i="11"/>
  <c r="M183" i="11"/>
  <c r="N183" i="11"/>
  <c r="C189" i="11"/>
  <c r="D189" i="11"/>
  <c r="H194" i="11"/>
  <c r="I194" i="11"/>
  <c r="M199" i="11"/>
  <c r="N199" i="11"/>
  <c r="C205" i="11"/>
  <c r="D205" i="11"/>
  <c r="H210" i="11"/>
  <c r="I210" i="11"/>
  <c r="M215" i="11"/>
  <c r="N215" i="11"/>
  <c r="C221" i="11"/>
  <c r="D221" i="11"/>
  <c r="H226" i="11"/>
  <c r="I226" i="11"/>
  <c r="M231" i="11"/>
  <c r="N231" i="11"/>
  <c r="L231" i="11"/>
  <c r="C237" i="11"/>
  <c r="D237" i="11"/>
  <c r="H242" i="11"/>
  <c r="I242" i="11"/>
  <c r="G242" i="11"/>
  <c r="C247" i="11"/>
  <c r="D247" i="11"/>
  <c r="B247" i="11"/>
  <c r="M250" i="11"/>
  <c r="N250" i="11"/>
  <c r="L250" i="11"/>
  <c r="M257" i="11"/>
  <c r="N257" i="11"/>
  <c r="L257" i="11"/>
  <c r="H261" i="11"/>
  <c r="I261" i="11"/>
  <c r="G261" i="11"/>
  <c r="H268" i="11"/>
  <c r="I268" i="11"/>
  <c r="G268" i="11"/>
  <c r="C272" i="11"/>
  <c r="D272" i="11"/>
  <c r="B272" i="11"/>
  <c r="C279" i="11"/>
  <c r="D279" i="11"/>
  <c r="B279" i="11"/>
  <c r="H284" i="11"/>
  <c r="I284" i="11"/>
  <c r="G284" i="11"/>
  <c r="B290" i="11"/>
  <c r="D290" i="11"/>
  <c r="C290" i="11"/>
  <c r="I297" i="11"/>
  <c r="H297" i="11"/>
  <c r="G297" i="11"/>
  <c r="D304" i="11"/>
  <c r="C304" i="11"/>
  <c r="B304" i="11"/>
  <c r="H310" i="11"/>
  <c r="I310" i="11"/>
  <c r="G310" i="11"/>
  <c r="H315" i="11"/>
  <c r="I315" i="11"/>
  <c r="G315" i="11"/>
  <c r="H319" i="11"/>
  <c r="I319" i="11"/>
  <c r="G319" i="11"/>
  <c r="H323" i="11"/>
  <c r="I323" i="11"/>
  <c r="G323" i="11"/>
  <c r="M328" i="11"/>
  <c r="N328" i="11"/>
  <c r="L328" i="11"/>
  <c r="B336" i="11"/>
  <c r="C336" i="11"/>
  <c r="D336" i="11"/>
  <c r="G341" i="11"/>
  <c r="H341" i="11"/>
  <c r="I341" i="11"/>
  <c r="I346" i="11"/>
  <c r="H346" i="11"/>
  <c r="G346" i="11"/>
  <c r="C351" i="11"/>
  <c r="B351" i="11"/>
  <c r="D351" i="11"/>
  <c r="M356" i="11"/>
  <c r="N356" i="11"/>
  <c r="L356" i="11"/>
  <c r="C362" i="11"/>
  <c r="D362" i="11"/>
  <c r="B362" i="11"/>
  <c r="M367" i="11"/>
  <c r="N367" i="11"/>
  <c r="L367" i="11"/>
  <c r="C372" i="11"/>
  <c r="D372" i="11"/>
  <c r="B372" i="11"/>
  <c r="M375" i="11"/>
  <c r="N375" i="11"/>
  <c r="L375" i="11"/>
  <c r="H381" i="11"/>
  <c r="I381" i="11"/>
  <c r="G381" i="11"/>
  <c r="C385" i="11"/>
  <c r="D385" i="11"/>
  <c r="B385" i="11"/>
  <c r="M390" i="11"/>
  <c r="N390" i="11"/>
  <c r="L390" i="11"/>
  <c r="G393" i="11"/>
  <c r="H393" i="11"/>
  <c r="I393" i="11"/>
  <c r="B399" i="11"/>
  <c r="D399" i="11"/>
  <c r="C399" i="11"/>
  <c r="M403" i="11"/>
  <c r="N403" i="11"/>
  <c r="L403" i="11"/>
  <c r="N410" i="11"/>
  <c r="L410" i="11"/>
  <c r="M410" i="11"/>
  <c r="I421" i="11"/>
  <c r="G421" i="11"/>
  <c r="H421" i="11"/>
  <c r="G432" i="11"/>
  <c r="H432" i="11"/>
  <c r="I432" i="11"/>
  <c r="M455" i="11"/>
  <c r="N455" i="11"/>
  <c r="L455" i="11"/>
  <c r="H60" i="11"/>
  <c r="N65" i="11"/>
  <c r="M65" i="11"/>
  <c r="C71" i="11"/>
  <c r="C74" i="11"/>
  <c r="N76" i="11"/>
  <c r="M76" i="11"/>
  <c r="H79" i="11"/>
  <c r="C82" i="11"/>
  <c r="N84" i="11"/>
  <c r="M84" i="11"/>
  <c r="I87" i="11"/>
  <c r="H87" i="11"/>
  <c r="C90" i="11"/>
  <c r="N92" i="11"/>
  <c r="M92" i="11"/>
  <c r="I95" i="11"/>
  <c r="H95" i="11"/>
  <c r="C98" i="11"/>
  <c r="N100" i="11"/>
  <c r="M100" i="11"/>
  <c r="I103" i="11"/>
  <c r="H103" i="11"/>
  <c r="M106" i="11"/>
  <c r="N106" i="11"/>
  <c r="M110" i="11"/>
  <c r="N110" i="11"/>
  <c r="D114" i="11"/>
  <c r="C114" i="11"/>
  <c r="H117" i="11"/>
  <c r="I117" i="11"/>
  <c r="H121" i="11"/>
  <c r="I121" i="11"/>
  <c r="N124" i="11"/>
  <c r="M124" i="11"/>
  <c r="C128" i="11"/>
  <c r="D128" i="11"/>
  <c r="C132" i="11"/>
  <c r="D132" i="11"/>
  <c r="I135" i="11"/>
  <c r="H135" i="11"/>
  <c r="M138" i="11"/>
  <c r="N138" i="11"/>
  <c r="M142" i="11"/>
  <c r="N142" i="11"/>
  <c r="D146" i="11"/>
  <c r="C146" i="11"/>
  <c r="H149" i="11"/>
  <c r="I149" i="11"/>
  <c r="H153" i="11"/>
  <c r="I153" i="11"/>
  <c r="N156" i="11"/>
  <c r="M156" i="11"/>
  <c r="C160" i="11"/>
  <c r="D160" i="11"/>
  <c r="D164" i="11"/>
  <c r="C164" i="11"/>
  <c r="I169" i="11"/>
  <c r="H169" i="11"/>
  <c r="N174" i="11"/>
  <c r="M174" i="11"/>
  <c r="D180" i="11"/>
  <c r="C180" i="11"/>
  <c r="I185" i="11"/>
  <c r="H185" i="11"/>
  <c r="N190" i="11"/>
  <c r="M190" i="11"/>
  <c r="D196" i="11"/>
  <c r="C196" i="11"/>
  <c r="I201" i="11"/>
  <c r="H201" i="11"/>
  <c r="N206" i="11"/>
  <c r="M206" i="11"/>
  <c r="D212" i="11"/>
  <c r="C212" i="11"/>
  <c r="I217" i="11"/>
  <c r="H217" i="11"/>
  <c r="N222" i="11"/>
  <c r="L222" i="11"/>
  <c r="M222" i="11"/>
  <c r="D228" i="11"/>
  <c r="C228" i="11"/>
  <c r="I233" i="11"/>
  <c r="H233" i="11"/>
  <c r="N238" i="11"/>
  <c r="L238" i="11"/>
  <c r="M238" i="11"/>
  <c r="D244" i="11"/>
  <c r="B244" i="11"/>
  <c r="C244" i="11"/>
  <c r="C248" i="11"/>
  <c r="B248" i="11"/>
  <c r="D248" i="11"/>
  <c r="C255" i="11"/>
  <c r="D255" i="11"/>
  <c r="B255" i="11"/>
  <c r="M258" i="11"/>
  <c r="L258" i="11"/>
  <c r="N258" i="11"/>
  <c r="M265" i="11"/>
  <c r="N265" i="11"/>
  <c r="L265" i="11"/>
  <c r="H269" i="11"/>
  <c r="G269" i="11"/>
  <c r="I269" i="11"/>
  <c r="H276" i="11"/>
  <c r="I276" i="11"/>
  <c r="G276" i="11"/>
  <c r="C280" i="11"/>
  <c r="B280" i="11"/>
  <c r="D280" i="11"/>
  <c r="H285" i="11"/>
  <c r="I285" i="11"/>
  <c r="G285" i="11"/>
  <c r="D292" i="11"/>
  <c r="C292" i="11"/>
  <c r="B292" i="11"/>
  <c r="H299" i="11"/>
  <c r="G299" i="11"/>
  <c r="I299" i="11"/>
  <c r="G304" i="11"/>
  <c r="H304" i="11"/>
  <c r="I304" i="11"/>
  <c r="D309" i="11"/>
  <c r="C309" i="11"/>
  <c r="B309" i="11"/>
  <c r="B319" i="11"/>
  <c r="C319" i="11"/>
  <c r="D319" i="11"/>
  <c r="M323" i="11"/>
  <c r="L323" i="11"/>
  <c r="N323" i="11"/>
  <c r="I328" i="11"/>
  <c r="G328" i="11"/>
  <c r="H328" i="11"/>
  <c r="D333" i="11"/>
  <c r="C333" i="11"/>
  <c r="B333" i="11"/>
  <c r="C340" i="11"/>
  <c r="D340" i="11"/>
  <c r="B340" i="11"/>
  <c r="H345" i="11"/>
  <c r="I345" i="11"/>
  <c r="G345" i="11"/>
  <c r="N349" i="11"/>
  <c r="M349" i="11"/>
  <c r="L349" i="11"/>
  <c r="D355" i="11"/>
  <c r="B355" i="11"/>
  <c r="C355" i="11"/>
  <c r="N360" i="11"/>
  <c r="M360" i="11"/>
  <c r="L360" i="11"/>
  <c r="D366" i="11"/>
  <c r="C366" i="11"/>
  <c r="B366" i="11"/>
  <c r="G372" i="11"/>
  <c r="I372" i="11"/>
  <c r="H372" i="11"/>
  <c r="C376" i="11"/>
  <c r="B376" i="11"/>
  <c r="D376" i="11"/>
  <c r="N379" i="11"/>
  <c r="M379" i="11"/>
  <c r="L379" i="11"/>
  <c r="N384" i="11"/>
  <c r="M384" i="11"/>
  <c r="L384" i="11"/>
  <c r="L393" i="11"/>
  <c r="M393" i="11"/>
  <c r="N393" i="11"/>
  <c r="L401" i="11"/>
  <c r="N401" i="11"/>
  <c r="M401" i="11"/>
  <c r="N404" i="11"/>
  <c r="M404" i="11"/>
  <c r="L404" i="11"/>
  <c r="L412" i="11"/>
  <c r="M412" i="11"/>
  <c r="N412" i="11"/>
  <c r="G423" i="11"/>
  <c r="H423" i="11"/>
  <c r="I423" i="11"/>
  <c r="D437" i="11"/>
  <c r="C437" i="11"/>
  <c r="B437" i="11"/>
  <c r="H8" i="11"/>
  <c r="C58" i="11"/>
  <c r="H63" i="11"/>
  <c r="N68" i="11"/>
  <c r="M68" i="11"/>
  <c r="C75" i="11"/>
  <c r="H80" i="11"/>
  <c r="N85" i="11"/>
  <c r="M85" i="11"/>
  <c r="C91" i="11"/>
  <c r="I96" i="11"/>
  <c r="H96" i="11"/>
  <c r="N101" i="11"/>
  <c r="M101" i="11"/>
  <c r="I107" i="11"/>
  <c r="H107" i="11"/>
  <c r="N112" i="11"/>
  <c r="M112" i="11"/>
  <c r="D118" i="11"/>
  <c r="C118" i="11"/>
  <c r="I123" i="11"/>
  <c r="H123" i="11"/>
  <c r="N128" i="11"/>
  <c r="M128" i="11"/>
  <c r="D134" i="11"/>
  <c r="C134" i="11"/>
  <c r="I139" i="11"/>
  <c r="H139" i="11"/>
  <c r="N144" i="11"/>
  <c r="M144" i="11"/>
  <c r="D150" i="11"/>
  <c r="C150" i="11"/>
  <c r="I155" i="11"/>
  <c r="H155" i="11"/>
  <c r="N160" i="11"/>
  <c r="M160" i="11"/>
  <c r="D166" i="11"/>
  <c r="C166" i="11"/>
  <c r="I171" i="11"/>
  <c r="H171" i="11"/>
  <c r="N176" i="11"/>
  <c r="M176" i="11"/>
  <c r="D182" i="11"/>
  <c r="C182" i="11"/>
  <c r="I187" i="11"/>
  <c r="H187" i="11"/>
  <c r="N192" i="11"/>
  <c r="M192" i="11"/>
  <c r="D198" i="11"/>
  <c r="C198" i="11"/>
  <c r="I203" i="11"/>
  <c r="H203" i="11"/>
  <c r="N208" i="11"/>
  <c r="M208" i="11"/>
  <c r="D214" i="11"/>
  <c r="C214" i="11"/>
  <c r="I219" i="11"/>
  <c r="H219" i="11"/>
  <c r="N224" i="11"/>
  <c r="M224" i="11"/>
  <c r="L224" i="11"/>
  <c r="D230" i="11"/>
  <c r="C230" i="11"/>
  <c r="I235" i="11"/>
  <c r="H235" i="11"/>
  <c r="N240" i="11"/>
  <c r="M240" i="11"/>
  <c r="L240" i="11"/>
  <c r="N246" i="11"/>
  <c r="M246" i="11"/>
  <c r="L246" i="11"/>
  <c r="D253" i="11"/>
  <c r="C253" i="11"/>
  <c r="B253" i="11"/>
  <c r="I257" i="11"/>
  <c r="H257" i="11"/>
  <c r="G257" i="11"/>
  <c r="N263" i="11"/>
  <c r="M263" i="11"/>
  <c r="L263" i="11"/>
  <c r="D268" i="11"/>
  <c r="C268" i="11"/>
  <c r="B268" i="11"/>
  <c r="I274" i="11"/>
  <c r="H274" i="11"/>
  <c r="G274" i="11"/>
  <c r="N278" i="11"/>
  <c r="M278" i="11"/>
  <c r="L278" i="11"/>
  <c r="N283" i="11"/>
  <c r="M283" i="11"/>
  <c r="L283" i="11"/>
  <c r="I289" i="11"/>
  <c r="H289" i="11"/>
  <c r="G289" i="11"/>
  <c r="I294" i="11"/>
  <c r="H294" i="11"/>
  <c r="G294" i="11"/>
  <c r="I298" i="11"/>
  <c r="H298" i="11"/>
  <c r="G298" i="11"/>
  <c r="B303" i="11"/>
  <c r="C303" i="11"/>
  <c r="D303" i="11"/>
  <c r="N307" i="11"/>
  <c r="M307" i="11"/>
  <c r="L307" i="11"/>
  <c r="L313" i="11"/>
  <c r="M313" i="11"/>
  <c r="N313" i="11"/>
  <c r="D318" i="11"/>
  <c r="C318" i="11"/>
  <c r="B318" i="11"/>
  <c r="H325" i="11"/>
  <c r="I325" i="11"/>
  <c r="G325" i="11"/>
  <c r="D330" i="11"/>
  <c r="C330" i="11"/>
  <c r="B330" i="11"/>
  <c r="D334" i="11"/>
  <c r="C334" i="11"/>
  <c r="B334" i="11"/>
  <c r="I339" i="11"/>
  <c r="H339" i="11"/>
  <c r="G339" i="11"/>
  <c r="N344" i="11"/>
  <c r="M344" i="11"/>
  <c r="L344" i="11"/>
  <c r="H350" i="11"/>
  <c r="I350" i="11"/>
  <c r="G350" i="11"/>
  <c r="M355" i="11"/>
  <c r="N355" i="11"/>
  <c r="L355" i="11"/>
  <c r="I360" i="11"/>
  <c r="G360" i="11"/>
  <c r="H360" i="11"/>
  <c r="N365" i="11"/>
  <c r="L365" i="11"/>
  <c r="M365" i="11"/>
  <c r="I370" i="11"/>
  <c r="H370" i="11"/>
  <c r="G370" i="11"/>
  <c r="M378" i="11"/>
  <c r="N378" i="11"/>
  <c r="L378" i="11"/>
  <c r="H385" i="11"/>
  <c r="I385" i="11"/>
  <c r="G385" i="11"/>
  <c r="I390" i="11"/>
  <c r="H390" i="11"/>
  <c r="G390" i="11"/>
  <c r="G398" i="11"/>
  <c r="I398" i="11"/>
  <c r="H398" i="11"/>
  <c r="G404" i="11"/>
  <c r="H404" i="11"/>
  <c r="I404" i="11"/>
  <c r="I434" i="11"/>
  <c r="H434" i="11"/>
  <c r="G434" i="11"/>
  <c r="B443" i="11"/>
  <c r="C443" i="11"/>
  <c r="D443" i="11"/>
  <c r="B460" i="11"/>
  <c r="D460" i="11"/>
  <c r="C460" i="11"/>
  <c r="G464" i="11"/>
  <c r="I464" i="11"/>
  <c r="H464" i="11"/>
  <c r="C468" i="11"/>
  <c r="B468" i="11"/>
  <c r="D468" i="11"/>
  <c r="N471" i="11"/>
  <c r="M471" i="11"/>
  <c r="L471" i="11"/>
  <c r="B480" i="11"/>
  <c r="C480" i="11"/>
  <c r="D480" i="11"/>
  <c r="L489" i="11"/>
  <c r="M489" i="11"/>
  <c r="N489" i="11"/>
  <c r="I494" i="11"/>
  <c r="H494" i="11"/>
  <c r="G494" i="11"/>
  <c r="C500" i="11"/>
  <c r="B500" i="11"/>
  <c r="D500" i="11"/>
  <c r="B411" i="11"/>
  <c r="C411" i="11"/>
  <c r="D411" i="11"/>
  <c r="C415" i="11"/>
  <c r="D415" i="11"/>
  <c r="B415" i="11"/>
  <c r="H418" i="11"/>
  <c r="I418" i="11"/>
  <c r="G418" i="11"/>
  <c r="L421" i="11"/>
  <c r="M421" i="11"/>
  <c r="N421" i="11"/>
  <c r="M425" i="11"/>
  <c r="N425" i="11"/>
  <c r="L425" i="11"/>
  <c r="C429" i="11"/>
  <c r="D429" i="11"/>
  <c r="B429" i="11"/>
  <c r="D434" i="11"/>
  <c r="C434" i="11"/>
  <c r="B434" i="11"/>
  <c r="I439" i="11"/>
  <c r="H439" i="11"/>
  <c r="G439" i="11"/>
  <c r="H445" i="11"/>
  <c r="G445" i="11"/>
  <c r="I445" i="11"/>
  <c r="N449" i="11"/>
  <c r="L449" i="11"/>
  <c r="M449" i="11"/>
  <c r="C456" i="11"/>
  <c r="B456" i="11"/>
  <c r="D456" i="11"/>
  <c r="I460" i="11"/>
  <c r="G460" i="11"/>
  <c r="H460" i="11"/>
  <c r="B467" i="11"/>
  <c r="D467" i="11"/>
  <c r="C467" i="11"/>
  <c r="H471" i="11"/>
  <c r="I471" i="11"/>
  <c r="G471" i="11"/>
  <c r="C477" i="11"/>
  <c r="D477" i="11"/>
  <c r="B477" i="11"/>
  <c r="C482" i="11"/>
  <c r="D482" i="11"/>
  <c r="B482" i="11"/>
  <c r="M487" i="11"/>
  <c r="N487" i="11"/>
  <c r="L487" i="11"/>
  <c r="M495" i="11"/>
  <c r="N495" i="11"/>
  <c r="L495" i="11"/>
  <c r="L438" i="11"/>
  <c r="M438" i="11"/>
  <c r="N438" i="11"/>
  <c r="B444" i="11"/>
  <c r="C444" i="11"/>
  <c r="D444" i="11"/>
  <c r="I448" i="11"/>
  <c r="H448" i="11"/>
  <c r="G448" i="11"/>
  <c r="L454" i="11"/>
  <c r="M454" i="11"/>
  <c r="N454" i="11"/>
  <c r="D459" i="11"/>
  <c r="C459" i="11"/>
  <c r="B459" i="11"/>
  <c r="I466" i="11"/>
  <c r="H466" i="11"/>
  <c r="G466" i="11"/>
  <c r="H473" i="11"/>
  <c r="G473" i="11"/>
  <c r="I473" i="11"/>
  <c r="B476" i="11"/>
  <c r="D476" i="11"/>
  <c r="C476" i="11"/>
  <c r="M482" i="11"/>
  <c r="N482" i="11"/>
  <c r="L482" i="11"/>
  <c r="G485" i="11"/>
  <c r="H485" i="11"/>
  <c r="I485" i="11"/>
  <c r="D489" i="11"/>
  <c r="C489" i="11"/>
  <c r="B489" i="11"/>
  <c r="M494" i="11"/>
  <c r="N494" i="11"/>
  <c r="L494" i="11"/>
  <c r="I498" i="11"/>
  <c r="H498" i="11"/>
  <c r="G498" i="11"/>
  <c r="I411" i="11"/>
  <c r="H411" i="11"/>
  <c r="G411" i="11"/>
  <c r="N416" i="11"/>
  <c r="M416" i="11"/>
  <c r="L416" i="11"/>
  <c r="D422" i="11"/>
  <c r="C422" i="11"/>
  <c r="B422" i="11"/>
  <c r="I427" i="11"/>
  <c r="H427" i="11"/>
  <c r="G427" i="11"/>
  <c r="I431" i="11"/>
  <c r="H431" i="11"/>
  <c r="G431" i="11"/>
  <c r="N436" i="11"/>
  <c r="M436" i="11"/>
  <c r="L436" i="11"/>
  <c r="D442" i="11"/>
  <c r="C442" i="11"/>
  <c r="B442" i="11"/>
  <c r="M447" i="11"/>
  <c r="N447" i="11"/>
  <c r="L447" i="11"/>
  <c r="N452" i="11"/>
  <c r="M452" i="11"/>
  <c r="L452" i="11"/>
  <c r="H458" i="11"/>
  <c r="I458" i="11"/>
  <c r="G458" i="11"/>
  <c r="C464" i="11"/>
  <c r="D464" i="11"/>
  <c r="B464" i="11"/>
  <c r="N467" i="11"/>
  <c r="M467" i="11"/>
  <c r="L467" i="11"/>
  <c r="L473" i="11"/>
  <c r="N473" i="11"/>
  <c r="M473" i="11"/>
  <c r="D478" i="11"/>
  <c r="C478" i="11"/>
  <c r="B478" i="11"/>
  <c r="G484" i="11"/>
  <c r="I484" i="11"/>
  <c r="H484" i="11"/>
  <c r="N488" i="11"/>
  <c r="M488" i="11"/>
  <c r="L488" i="11"/>
  <c r="I491" i="11"/>
  <c r="H491" i="11"/>
  <c r="G491" i="11"/>
  <c r="H497" i="11"/>
  <c r="I497" i="11"/>
  <c r="G497" i="11"/>
  <c r="H490" i="3"/>
  <c r="I490" i="3"/>
  <c r="G490" i="3"/>
  <c r="C62" i="3"/>
  <c r="C72" i="3"/>
  <c r="C83" i="3"/>
  <c r="D140" i="3"/>
  <c r="C140" i="3"/>
  <c r="C168" i="3"/>
  <c r="D168" i="3"/>
  <c r="D189" i="3"/>
  <c r="C189" i="3"/>
  <c r="D234" i="3"/>
  <c r="C234" i="3"/>
  <c r="B250" i="3"/>
  <c r="D250" i="3"/>
  <c r="C250" i="3"/>
  <c r="B266" i="3"/>
  <c r="D266" i="3"/>
  <c r="C266" i="3"/>
  <c r="D282" i="3"/>
  <c r="B282" i="3"/>
  <c r="C282" i="3"/>
  <c r="D298" i="3"/>
  <c r="B298" i="3"/>
  <c r="C298" i="3"/>
  <c r="C320" i="3"/>
  <c r="D320" i="3"/>
  <c r="C352" i="3"/>
  <c r="D352" i="3"/>
  <c r="N70" i="4"/>
  <c r="M70" i="4"/>
  <c r="N86" i="4"/>
  <c r="M86" i="4"/>
  <c r="N102" i="4"/>
  <c r="M102" i="4"/>
  <c r="N118" i="4"/>
  <c r="M118" i="4"/>
  <c r="N134" i="4"/>
  <c r="M134" i="4"/>
  <c r="N150" i="4"/>
  <c r="M150" i="4"/>
  <c r="N166" i="4"/>
  <c r="M166" i="4"/>
  <c r="N472" i="4"/>
  <c r="M472" i="4"/>
  <c r="N488" i="4"/>
  <c r="M488" i="4"/>
  <c r="C67" i="4"/>
  <c r="C83" i="4"/>
  <c r="C99" i="4"/>
  <c r="D115" i="4"/>
  <c r="C115" i="4"/>
  <c r="D131" i="4"/>
  <c r="C131" i="4"/>
  <c r="D147" i="4"/>
  <c r="C147" i="4"/>
  <c r="D163" i="4"/>
  <c r="C163" i="4"/>
  <c r="D179" i="4"/>
  <c r="C179" i="4"/>
  <c r="D195" i="4"/>
  <c r="C195" i="4"/>
  <c r="D211" i="4"/>
  <c r="C211" i="4"/>
  <c r="D227" i="4"/>
  <c r="C227" i="4"/>
  <c r="D243" i="4"/>
  <c r="C243" i="4"/>
  <c r="D259" i="4"/>
  <c r="C259" i="4"/>
  <c r="D275" i="4"/>
  <c r="C275" i="4"/>
  <c r="D291" i="4"/>
  <c r="C291" i="4"/>
  <c r="D307" i="4"/>
  <c r="C307" i="4"/>
  <c r="D323" i="4"/>
  <c r="C323" i="4"/>
  <c r="D339" i="4"/>
  <c r="C339" i="4"/>
  <c r="D355" i="4"/>
  <c r="C355" i="4"/>
  <c r="D371" i="4"/>
  <c r="C371" i="4"/>
  <c r="D387" i="4"/>
  <c r="C387" i="4"/>
  <c r="D403" i="4"/>
  <c r="C403" i="4"/>
  <c r="D419" i="4"/>
  <c r="C419" i="4"/>
  <c r="D435" i="4"/>
  <c r="C435" i="4"/>
  <c r="D451" i="4"/>
  <c r="C451" i="4"/>
  <c r="D467" i="4"/>
  <c r="C467" i="4"/>
  <c r="D483" i="4"/>
  <c r="C483" i="4"/>
  <c r="D499" i="4"/>
  <c r="C499" i="4"/>
  <c r="M5" i="10"/>
  <c r="L5" i="10"/>
  <c r="L6" i="10" s="1"/>
  <c r="L7" i="10" s="1"/>
  <c r="L8" i="10" s="1"/>
  <c r="L9" i="10" s="1"/>
  <c r="L10" i="10" s="1"/>
  <c r="L11" i="10" s="1"/>
  <c r="L12" i="10" s="1"/>
  <c r="L13" i="10" s="1"/>
  <c r="L14" i="10" s="1"/>
  <c r="L15" i="10" s="1"/>
  <c r="L16" i="10" s="1"/>
  <c r="L17" i="10" s="1"/>
  <c r="L18" i="10" s="1"/>
  <c r="L19" i="10" s="1"/>
  <c r="L20" i="10" s="1"/>
  <c r="L21" i="10" s="1"/>
  <c r="L22" i="10" s="1"/>
  <c r="L23" i="10" s="1"/>
  <c r="L24" i="10" s="1"/>
  <c r="L25" i="10" s="1"/>
  <c r="L26" i="10" s="1"/>
  <c r="L27" i="10" s="1"/>
  <c r="L28" i="10" s="1"/>
  <c r="L29" i="10" s="1"/>
  <c r="L30" i="10" s="1"/>
  <c r="L31" i="10" s="1"/>
  <c r="L32" i="10" s="1"/>
  <c r="L33" i="10" s="1"/>
  <c r="L34" i="10" s="1"/>
  <c r="L35" i="10" s="1"/>
  <c r="L36" i="10" s="1"/>
  <c r="L37" i="10" s="1"/>
  <c r="L38" i="10" s="1"/>
  <c r="L39" i="10" s="1"/>
  <c r="L40" i="10" s="1"/>
  <c r="L41" i="10" s="1"/>
  <c r="L42" i="10" s="1"/>
  <c r="L43" i="10" s="1"/>
  <c r="L44" i="10" s="1"/>
  <c r="L45" i="10" s="1"/>
  <c r="L46" i="10" s="1"/>
  <c r="L47" i="10" s="1"/>
  <c r="L48" i="10" s="1"/>
  <c r="L49" i="10" s="1"/>
  <c r="L50" i="10" s="1"/>
  <c r="L51" i="10" s="1"/>
  <c r="L52" i="10" s="1"/>
  <c r="L53" i="10" s="1"/>
  <c r="L54" i="10" s="1"/>
  <c r="L55" i="10" s="1"/>
  <c r="L56" i="10" s="1"/>
  <c r="L57" i="10" s="1"/>
  <c r="L58" i="10" s="1"/>
  <c r="L59" i="10" s="1"/>
  <c r="L60" i="10" s="1"/>
  <c r="L61" i="10" s="1"/>
  <c r="L62" i="10" s="1"/>
  <c r="L63" i="10" s="1"/>
  <c r="L64" i="10" s="1"/>
  <c r="L65" i="10" s="1"/>
  <c r="L66" i="10" s="1"/>
  <c r="L67" i="10" s="1"/>
  <c r="L68" i="10" s="1"/>
  <c r="L69" i="10" s="1"/>
  <c r="L70" i="10" s="1"/>
  <c r="L71" i="10" s="1"/>
  <c r="L72" i="10" s="1"/>
  <c r="L73" i="10" s="1"/>
  <c r="L74" i="10" s="1"/>
  <c r="L75" i="10" s="1"/>
  <c r="L76" i="10" s="1"/>
  <c r="L77" i="10" s="1"/>
  <c r="L78" i="10" s="1"/>
  <c r="L79" i="10" s="1"/>
  <c r="L80" i="10" s="1"/>
  <c r="L81" i="10" s="1"/>
  <c r="L82" i="10" s="1"/>
  <c r="L83" i="10" s="1"/>
  <c r="L84" i="10" s="1"/>
  <c r="L85" i="10" s="1"/>
  <c r="L86" i="10" s="1"/>
  <c r="L87" i="10" s="1"/>
  <c r="L88" i="10" s="1"/>
  <c r="L89" i="10" s="1"/>
  <c r="L90" i="10" s="1"/>
  <c r="L91" i="10" s="1"/>
  <c r="L92" i="10" s="1"/>
  <c r="L93" i="10" s="1"/>
  <c r="L94" i="10" s="1"/>
  <c r="L95" i="10" s="1"/>
  <c r="L96" i="10" s="1"/>
  <c r="L97" i="10" s="1"/>
  <c r="L98" i="10" s="1"/>
  <c r="L99" i="10" s="1"/>
  <c r="L100" i="10" s="1"/>
  <c r="L101" i="10" s="1"/>
  <c r="L102" i="10" s="1"/>
  <c r="L103" i="10" s="1"/>
  <c r="L104" i="10" s="1"/>
  <c r="L105" i="10" s="1"/>
  <c r="L106" i="10" s="1"/>
  <c r="L107" i="10" s="1"/>
  <c r="L108" i="10" s="1"/>
  <c r="L109" i="10" s="1"/>
  <c r="L110" i="10" s="1"/>
  <c r="L111" i="10" s="1"/>
  <c r="L112" i="10" s="1"/>
  <c r="L113" i="10" s="1"/>
  <c r="L114" i="10" s="1"/>
  <c r="L115" i="10" s="1"/>
  <c r="L116" i="10" s="1"/>
  <c r="L117" i="10" s="1"/>
  <c r="L118" i="10" s="1"/>
  <c r="L119" i="10" s="1"/>
  <c r="L120" i="10" s="1"/>
  <c r="L121" i="10" s="1"/>
  <c r="L122" i="10" s="1"/>
  <c r="L123" i="10" s="1"/>
  <c r="L124" i="10" s="1"/>
  <c r="L125" i="10" s="1"/>
  <c r="L126" i="10" s="1"/>
  <c r="L127" i="10" s="1"/>
  <c r="L128" i="10" s="1"/>
  <c r="L129" i="10" s="1"/>
  <c r="L130" i="10" s="1"/>
  <c r="L131" i="10" s="1"/>
  <c r="L132" i="10" s="1"/>
  <c r="L133" i="10" s="1"/>
  <c r="L134" i="10" s="1"/>
  <c r="L135" i="10" s="1"/>
  <c r="L136" i="10" s="1"/>
  <c r="L137" i="10" s="1"/>
  <c r="L138" i="10" s="1"/>
  <c r="L139" i="10" s="1"/>
  <c r="L140" i="10" s="1"/>
  <c r="L141" i="10" s="1"/>
  <c r="L142" i="10" s="1"/>
  <c r="L143" i="10" s="1"/>
  <c r="L144" i="10" s="1"/>
  <c r="L145" i="10" s="1"/>
  <c r="L146" i="10" s="1"/>
  <c r="L147" i="10" s="1"/>
  <c r="L148" i="10" s="1"/>
  <c r="L149" i="10" s="1"/>
  <c r="L150" i="10" s="1"/>
  <c r="L151" i="10" s="1"/>
  <c r="L152" i="10" s="1"/>
  <c r="L153" i="10" s="1"/>
  <c r="L154" i="10" s="1"/>
  <c r="L155" i="10" s="1"/>
  <c r="L156" i="10" s="1"/>
  <c r="L157" i="10" s="1"/>
  <c r="L158" i="10" s="1"/>
  <c r="L159" i="10" s="1"/>
  <c r="L160" i="10" s="1"/>
  <c r="L161" i="10" s="1"/>
  <c r="L162" i="10" s="1"/>
  <c r="L163" i="10" s="1"/>
  <c r="L164" i="10" s="1"/>
  <c r="L165" i="10" s="1"/>
  <c r="L166" i="10" s="1"/>
  <c r="L167" i="10" s="1"/>
  <c r="L168" i="10" s="1"/>
  <c r="L169" i="10" s="1"/>
  <c r="L170" i="10" s="1"/>
  <c r="L171" i="10" s="1"/>
  <c r="L172" i="10" s="1"/>
  <c r="L173" i="10" s="1"/>
  <c r="L174" i="10" s="1"/>
  <c r="L175" i="10" s="1"/>
  <c r="L176" i="10" s="1"/>
  <c r="L177" i="10" s="1"/>
  <c r="L178" i="10" s="1"/>
  <c r="L179" i="10" s="1"/>
  <c r="L180" i="10" s="1"/>
  <c r="L181" i="10" s="1"/>
  <c r="L182" i="10" s="1"/>
  <c r="L183" i="10" s="1"/>
  <c r="L184" i="10" s="1"/>
  <c r="L185" i="10" s="1"/>
  <c r="L186" i="10" s="1"/>
  <c r="L187" i="10" s="1"/>
  <c r="L188" i="10" s="1"/>
  <c r="L189" i="10" s="1"/>
  <c r="L190" i="10" s="1"/>
  <c r="L191" i="10" s="1"/>
  <c r="L192" i="10" s="1"/>
  <c r="L193" i="10" s="1"/>
  <c r="L194" i="10" s="1"/>
  <c r="L195" i="10" s="1"/>
  <c r="L196" i="10" s="1"/>
  <c r="L197" i="10" s="1"/>
  <c r="L198" i="10" s="1"/>
  <c r="L199" i="10" s="1"/>
  <c r="L200" i="10" s="1"/>
  <c r="L201" i="10" s="1"/>
  <c r="L202" i="10" s="1"/>
  <c r="L203" i="10" s="1"/>
  <c r="L204" i="10" s="1"/>
  <c r="L205" i="10" s="1"/>
  <c r="L206" i="10" s="1"/>
  <c r="L207" i="10" s="1"/>
  <c r="L208" i="10" s="1"/>
  <c r="L209" i="10" s="1"/>
  <c r="L210" i="10" s="1"/>
  <c r="L211" i="10" s="1"/>
  <c r="L212" i="10" s="1"/>
  <c r="L213" i="10" s="1"/>
  <c r="L214" i="10" s="1"/>
  <c r="L215" i="10" s="1"/>
  <c r="L216" i="10" s="1"/>
  <c r="L217" i="10" s="1"/>
  <c r="L218" i="10" s="1"/>
  <c r="L219" i="10" s="1"/>
  <c r="H59" i="10"/>
  <c r="N64" i="10"/>
  <c r="M64" i="10"/>
  <c r="C70" i="10"/>
  <c r="H75" i="10"/>
  <c r="H80" i="10"/>
  <c r="N85" i="10"/>
  <c r="M85" i="10"/>
  <c r="C91" i="10"/>
  <c r="I96" i="10"/>
  <c r="H96" i="10"/>
  <c r="N101" i="10"/>
  <c r="M101" i="10"/>
  <c r="C107" i="10"/>
  <c r="I112" i="10"/>
  <c r="H112" i="10"/>
  <c r="N117" i="10"/>
  <c r="M117" i="10"/>
  <c r="D123" i="10"/>
  <c r="C123" i="10"/>
  <c r="I128" i="10"/>
  <c r="H128" i="10"/>
  <c r="N133" i="10"/>
  <c r="M133" i="10"/>
  <c r="D139" i="10"/>
  <c r="C139" i="10"/>
  <c r="I144" i="10"/>
  <c r="H144" i="10"/>
  <c r="N149" i="10"/>
  <c r="M149" i="10"/>
  <c r="D155" i="10"/>
  <c r="C155" i="10"/>
  <c r="I160" i="10"/>
  <c r="H160" i="10"/>
  <c r="N165" i="10"/>
  <c r="M165" i="10"/>
  <c r="D171" i="10"/>
  <c r="C171" i="10"/>
  <c r="H175" i="10"/>
  <c r="I175" i="10"/>
  <c r="I179" i="10"/>
  <c r="H179" i="10"/>
  <c r="N184" i="10"/>
  <c r="M184" i="10"/>
  <c r="D190" i="10"/>
  <c r="C190" i="10"/>
  <c r="I195" i="10"/>
  <c r="H195" i="10"/>
  <c r="N200" i="10"/>
  <c r="M200" i="10"/>
  <c r="D206" i="10"/>
  <c r="C206" i="10"/>
  <c r="I248" i="10"/>
  <c r="H248" i="10"/>
  <c r="G248" i="10"/>
  <c r="G284" i="10"/>
  <c r="I284" i="10"/>
  <c r="H284" i="10"/>
  <c r="C5" i="10"/>
  <c r="B5" i="10"/>
  <c r="B6" i="10" s="1"/>
  <c r="B7" i="10" s="1"/>
  <c r="B8" i="10" s="1"/>
  <c r="B9" i="10" s="1"/>
  <c r="B10" i="10" s="1"/>
  <c r="B11" i="10" s="1"/>
  <c r="B12" i="10" s="1"/>
  <c r="B13" i="10" s="1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B32" i="10" s="1"/>
  <c r="B33" i="10" s="1"/>
  <c r="B34" i="10" s="1"/>
  <c r="B35" i="10" s="1"/>
  <c r="B36" i="10" s="1"/>
  <c r="B37" i="10" s="1"/>
  <c r="B38" i="10" s="1"/>
  <c r="B39" i="10" s="1"/>
  <c r="B40" i="10" s="1"/>
  <c r="B41" i="10" s="1"/>
  <c r="B42" i="10" s="1"/>
  <c r="B43" i="10" s="1"/>
  <c r="B44" i="10" s="1"/>
  <c r="B45" i="10" s="1"/>
  <c r="B46" i="10" s="1"/>
  <c r="B47" i="10" s="1"/>
  <c r="B48" i="10" s="1"/>
  <c r="B49" i="10" s="1"/>
  <c r="B50" i="10" s="1"/>
  <c r="B51" i="10" s="1"/>
  <c r="B52" i="10" s="1"/>
  <c r="B53" i="10" s="1"/>
  <c r="B54" i="10" s="1"/>
  <c r="B55" i="10" s="1"/>
  <c r="B56" i="10" s="1"/>
  <c r="B57" i="10" s="1"/>
  <c r="B58" i="10" s="1"/>
  <c r="B59" i="10" s="1"/>
  <c r="B60" i="10" s="1"/>
  <c r="B61" i="10" s="1"/>
  <c r="B62" i="10" s="1"/>
  <c r="B63" i="10" s="1"/>
  <c r="B64" i="10" s="1"/>
  <c r="B65" i="10" s="1"/>
  <c r="B66" i="10" s="1"/>
  <c r="B67" i="10" s="1"/>
  <c r="B68" i="10" s="1"/>
  <c r="B69" i="10" s="1"/>
  <c r="B70" i="10" s="1"/>
  <c r="B71" i="10" s="1"/>
  <c r="B72" i="10" s="1"/>
  <c r="B73" i="10" s="1"/>
  <c r="B74" i="10" s="1"/>
  <c r="B75" i="10" s="1"/>
  <c r="B76" i="10" s="1"/>
  <c r="B77" i="10" s="1"/>
  <c r="B78" i="10" s="1"/>
  <c r="B79" i="10" s="1"/>
  <c r="B80" i="10" s="1"/>
  <c r="B81" i="10" s="1"/>
  <c r="B82" i="10" s="1"/>
  <c r="B83" i="10" s="1"/>
  <c r="B84" i="10" s="1"/>
  <c r="B85" i="10" s="1"/>
  <c r="B86" i="10" s="1"/>
  <c r="B87" i="10" s="1"/>
  <c r="B88" i="10" s="1"/>
  <c r="B89" i="10" s="1"/>
  <c r="B90" i="10" s="1"/>
  <c r="B91" i="10" s="1"/>
  <c r="B92" i="10" s="1"/>
  <c r="B93" i="10" s="1"/>
  <c r="B94" i="10" s="1"/>
  <c r="B95" i="10" s="1"/>
  <c r="B96" i="10" s="1"/>
  <c r="B97" i="10" s="1"/>
  <c r="B98" i="10" s="1"/>
  <c r="B99" i="10" s="1"/>
  <c r="B100" i="10" s="1"/>
  <c r="B101" i="10" s="1"/>
  <c r="B102" i="10" s="1"/>
  <c r="B103" i="10" s="1"/>
  <c r="B104" i="10" s="1"/>
  <c r="B105" i="10" s="1"/>
  <c r="B106" i="10" s="1"/>
  <c r="B107" i="10" s="1"/>
  <c r="B108" i="10" s="1"/>
  <c r="B109" i="10" s="1"/>
  <c r="B110" i="10" s="1"/>
  <c r="B111" i="10" s="1"/>
  <c r="B112" i="10" s="1"/>
  <c r="B113" i="10" s="1"/>
  <c r="B114" i="10" s="1"/>
  <c r="B115" i="10" s="1"/>
  <c r="B116" i="10" s="1"/>
  <c r="B117" i="10" s="1"/>
  <c r="B118" i="10" s="1"/>
  <c r="B119" i="10" s="1"/>
  <c r="B120" i="10" s="1"/>
  <c r="B121" i="10" s="1"/>
  <c r="B122" i="10" s="1"/>
  <c r="B123" i="10" s="1"/>
  <c r="B124" i="10" s="1"/>
  <c r="B125" i="10" s="1"/>
  <c r="B126" i="10" s="1"/>
  <c r="B127" i="10" s="1"/>
  <c r="B128" i="10" s="1"/>
  <c r="B129" i="10" s="1"/>
  <c r="B130" i="10" s="1"/>
  <c r="B131" i="10" s="1"/>
  <c r="B132" i="10" s="1"/>
  <c r="B133" i="10" s="1"/>
  <c r="B134" i="10" s="1"/>
  <c r="B135" i="10" s="1"/>
  <c r="B136" i="10" s="1"/>
  <c r="B137" i="10" s="1"/>
  <c r="B138" i="10" s="1"/>
  <c r="B139" i="10" s="1"/>
  <c r="B140" i="10" s="1"/>
  <c r="B141" i="10" s="1"/>
  <c r="B142" i="10" s="1"/>
  <c r="B143" i="10" s="1"/>
  <c r="B144" i="10" s="1"/>
  <c r="B145" i="10" s="1"/>
  <c r="B146" i="10" s="1"/>
  <c r="B147" i="10" s="1"/>
  <c r="B148" i="10" s="1"/>
  <c r="B149" i="10" s="1"/>
  <c r="B150" i="10" s="1"/>
  <c r="B151" i="10" s="1"/>
  <c r="B152" i="10" s="1"/>
  <c r="B153" i="10" s="1"/>
  <c r="B154" i="10" s="1"/>
  <c r="B155" i="10" s="1"/>
  <c r="B156" i="10" s="1"/>
  <c r="B157" i="10" s="1"/>
  <c r="B158" i="10" s="1"/>
  <c r="B159" i="10" s="1"/>
  <c r="B160" i="10" s="1"/>
  <c r="B161" i="10" s="1"/>
  <c r="B162" i="10" s="1"/>
  <c r="B163" i="10" s="1"/>
  <c r="B164" i="10" s="1"/>
  <c r="B165" i="10" s="1"/>
  <c r="B166" i="10" s="1"/>
  <c r="B167" i="10" s="1"/>
  <c r="B168" i="10" s="1"/>
  <c r="B169" i="10" s="1"/>
  <c r="B170" i="10" s="1"/>
  <c r="B171" i="10" s="1"/>
  <c r="B172" i="10" s="1"/>
  <c r="B173" i="10" s="1"/>
  <c r="B174" i="10" s="1"/>
  <c r="B175" i="10" s="1"/>
  <c r="B176" i="10" s="1"/>
  <c r="B177" i="10" s="1"/>
  <c r="B178" i="10" s="1"/>
  <c r="B179" i="10" s="1"/>
  <c r="B180" i="10" s="1"/>
  <c r="B181" i="10" s="1"/>
  <c r="B182" i="10" s="1"/>
  <c r="B183" i="10" s="1"/>
  <c r="B184" i="10" s="1"/>
  <c r="B185" i="10" s="1"/>
  <c r="B186" i="10" s="1"/>
  <c r="B187" i="10" s="1"/>
  <c r="B188" i="10" s="1"/>
  <c r="B189" i="10" s="1"/>
  <c r="B190" i="10" s="1"/>
  <c r="B191" i="10" s="1"/>
  <c r="B192" i="10" s="1"/>
  <c r="B193" i="10" s="1"/>
  <c r="B194" i="10" s="1"/>
  <c r="B195" i="10" s="1"/>
  <c r="B196" i="10" s="1"/>
  <c r="B197" i="10" s="1"/>
  <c r="B198" i="10" s="1"/>
  <c r="B199" i="10" s="1"/>
  <c r="B200" i="10" s="1"/>
  <c r="B201" i="10" s="1"/>
  <c r="B202" i="10" s="1"/>
  <c r="B203" i="10" s="1"/>
  <c r="B204" i="10" s="1"/>
  <c r="B205" i="10" s="1"/>
  <c r="B206" i="10" s="1"/>
  <c r="B207" i="10" s="1"/>
  <c r="B208" i="10" s="1"/>
  <c r="B209" i="10" s="1"/>
  <c r="B210" i="10" s="1"/>
  <c r="B211" i="10" s="1"/>
  <c r="B212" i="10" s="1"/>
  <c r="B213" i="10" s="1"/>
  <c r="B214" i="10" s="1"/>
  <c r="B215" i="10" s="1"/>
  <c r="B216" i="10" s="1"/>
  <c r="B217" i="10" s="1"/>
  <c r="B218" i="10" s="1"/>
  <c r="B219" i="10" s="1"/>
  <c r="B220" i="10" s="1"/>
  <c r="B221" i="10" s="1"/>
  <c r="B222" i="10" s="1"/>
  <c r="B223" i="10" s="1"/>
  <c r="B224" i="10" s="1"/>
  <c r="B225" i="10" s="1"/>
  <c r="B226" i="10" s="1"/>
  <c r="B227" i="10" s="1"/>
  <c r="B228" i="10" s="1"/>
  <c r="B229" i="10" s="1"/>
  <c r="B230" i="10" s="1"/>
  <c r="B231" i="10" s="1"/>
  <c r="B232" i="10" s="1"/>
  <c r="B233" i="10" s="1"/>
  <c r="B234" i="10" s="1"/>
  <c r="B235" i="10" s="1"/>
  <c r="B236" i="10" s="1"/>
  <c r="B237" i="10" s="1"/>
  <c r="B238" i="10" s="1"/>
  <c r="H61" i="10"/>
  <c r="M66" i="10"/>
  <c r="N66" i="10"/>
  <c r="C72" i="10"/>
  <c r="C77" i="10"/>
  <c r="H82" i="10"/>
  <c r="I82" i="10"/>
  <c r="M87" i="10"/>
  <c r="N87" i="10"/>
  <c r="C93" i="10"/>
  <c r="H98" i="10"/>
  <c r="I98" i="10"/>
  <c r="M103" i="10"/>
  <c r="N103" i="10"/>
  <c r="C109" i="10"/>
  <c r="H114" i="10"/>
  <c r="I114" i="10"/>
  <c r="M119" i="10"/>
  <c r="N119" i="10"/>
  <c r="C125" i="10"/>
  <c r="D125" i="10"/>
  <c r="H130" i="10"/>
  <c r="I130" i="10"/>
  <c r="M135" i="10"/>
  <c r="N135" i="10"/>
  <c r="C141" i="10"/>
  <c r="D141" i="10"/>
  <c r="H146" i="10"/>
  <c r="I146" i="10"/>
  <c r="M151" i="10"/>
  <c r="N151" i="10"/>
  <c r="C157" i="10"/>
  <c r="D157" i="10"/>
  <c r="H162" i="10"/>
  <c r="I162" i="10"/>
  <c r="M167" i="10"/>
  <c r="N167" i="10"/>
  <c r="C173" i="10"/>
  <c r="D173" i="10"/>
  <c r="I216" i="10"/>
  <c r="H216" i="10"/>
  <c r="D227" i="10"/>
  <c r="C227" i="10"/>
  <c r="N237" i="10"/>
  <c r="M237" i="10"/>
  <c r="L237" i="10"/>
  <c r="D269" i="10"/>
  <c r="C269" i="10"/>
  <c r="B269" i="10"/>
  <c r="M290" i="10"/>
  <c r="L290" i="10"/>
  <c r="N290" i="10"/>
  <c r="H5" i="10"/>
  <c r="G5" i="10"/>
  <c r="G6" i="10" s="1"/>
  <c r="G7" i="10" s="1"/>
  <c r="G8" i="10" s="1"/>
  <c r="G9" i="10" s="1"/>
  <c r="G10" i="10" s="1"/>
  <c r="G11" i="10" s="1"/>
  <c r="G12" i="10" s="1"/>
  <c r="G13" i="10" s="1"/>
  <c r="G14" i="10" s="1"/>
  <c r="G15" i="10" s="1"/>
  <c r="G16" i="10" s="1"/>
  <c r="G17" i="10" s="1"/>
  <c r="G18" i="10" s="1"/>
  <c r="G19" i="10" s="1"/>
  <c r="G20" i="10" s="1"/>
  <c r="G21" i="10" s="1"/>
  <c r="G22" i="10" s="1"/>
  <c r="G23" i="10" s="1"/>
  <c r="G24" i="10" s="1"/>
  <c r="G25" i="10" s="1"/>
  <c r="G26" i="10" s="1"/>
  <c r="G27" i="10" s="1"/>
  <c r="G28" i="10" s="1"/>
  <c r="G29" i="10" s="1"/>
  <c r="G30" i="10" s="1"/>
  <c r="G31" i="10" s="1"/>
  <c r="G32" i="10" s="1"/>
  <c r="G33" i="10" s="1"/>
  <c r="G34" i="10" s="1"/>
  <c r="G35" i="10" s="1"/>
  <c r="G36" i="10" s="1"/>
  <c r="G37" i="10" s="1"/>
  <c r="G38" i="10" s="1"/>
  <c r="G39" i="10" s="1"/>
  <c r="G40" i="10" s="1"/>
  <c r="G41" i="10" s="1"/>
  <c r="G42" i="10" s="1"/>
  <c r="G43" i="10" s="1"/>
  <c r="G44" i="10" s="1"/>
  <c r="G45" i="10" s="1"/>
  <c r="G46" i="10" s="1"/>
  <c r="G47" i="10" s="1"/>
  <c r="G48" i="10" s="1"/>
  <c r="G49" i="10" s="1"/>
  <c r="G50" i="10" s="1"/>
  <c r="G51" i="10" s="1"/>
  <c r="G52" i="10" s="1"/>
  <c r="G53" i="10" s="1"/>
  <c r="G54" i="10" s="1"/>
  <c r="G55" i="10" s="1"/>
  <c r="G56" i="10" s="1"/>
  <c r="G57" i="10" s="1"/>
  <c r="G58" i="10" s="1"/>
  <c r="G59" i="10" s="1"/>
  <c r="G60" i="10" s="1"/>
  <c r="G61" i="10" s="1"/>
  <c r="G62" i="10" s="1"/>
  <c r="G63" i="10" s="1"/>
  <c r="G64" i="10" s="1"/>
  <c r="G65" i="10" s="1"/>
  <c r="G66" i="10" s="1"/>
  <c r="G67" i="10" s="1"/>
  <c r="G68" i="10" s="1"/>
  <c r="G69" i="10" s="1"/>
  <c r="G70" i="10" s="1"/>
  <c r="G71" i="10" s="1"/>
  <c r="G72" i="10" s="1"/>
  <c r="G73" i="10" s="1"/>
  <c r="G74" i="10" s="1"/>
  <c r="G75" i="10" s="1"/>
  <c r="G76" i="10" s="1"/>
  <c r="G77" i="10" s="1"/>
  <c r="G78" i="10" s="1"/>
  <c r="G79" i="10" s="1"/>
  <c r="G80" i="10" s="1"/>
  <c r="G81" i="10" s="1"/>
  <c r="G82" i="10" s="1"/>
  <c r="G83" i="10" s="1"/>
  <c r="G84" i="10" s="1"/>
  <c r="G85" i="10" s="1"/>
  <c r="G86" i="10" s="1"/>
  <c r="G87" i="10" s="1"/>
  <c r="G88" i="10" s="1"/>
  <c r="G89" i="10" s="1"/>
  <c r="G90" i="10" s="1"/>
  <c r="G91" i="10" s="1"/>
  <c r="G92" i="10" s="1"/>
  <c r="G93" i="10" s="1"/>
  <c r="G94" i="10" s="1"/>
  <c r="G95" i="10" s="1"/>
  <c r="G96" i="10" s="1"/>
  <c r="G97" i="10" s="1"/>
  <c r="G98" i="10" s="1"/>
  <c r="G99" i="10" s="1"/>
  <c r="G100" i="10" s="1"/>
  <c r="G101" i="10" s="1"/>
  <c r="G102" i="10" s="1"/>
  <c r="G103" i="10" s="1"/>
  <c r="G104" i="10" s="1"/>
  <c r="G105" i="10" s="1"/>
  <c r="G106" i="10" s="1"/>
  <c r="G107" i="10" s="1"/>
  <c r="G108" i="10" s="1"/>
  <c r="G109" i="10" s="1"/>
  <c r="G110" i="10" s="1"/>
  <c r="G111" i="10" s="1"/>
  <c r="G112" i="10" s="1"/>
  <c r="G113" i="10" s="1"/>
  <c r="G114" i="10" s="1"/>
  <c r="G115" i="10" s="1"/>
  <c r="G116" i="10" s="1"/>
  <c r="G117" i="10" s="1"/>
  <c r="G118" i="10" s="1"/>
  <c r="G119" i="10" s="1"/>
  <c r="G120" i="10" s="1"/>
  <c r="G121" i="10" s="1"/>
  <c r="G122" i="10" s="1"/>
  <c r="G123" i="10" s="1"/>
  <c r="G124" i="10" s="1"/>
  <c r="G125" i="10" s="1"/>
  <c r="G126" i="10" s="1"/>
  <c r="G127" i="10" s="1"/>
  <c r="G128" i="10" s="1"/>
  <c r="G129" i="10" s="1"/>
  <c r="G130" i="10" s="1"/>
  <c r="G131" i="10" s="1"/>
  <c r="G132" i="10" s="1"/>
  <c r="G133" i="10" s="1"/>
  <c r="G134" i="10" s="1"/>
  <c r="G135" i="10" s="1"/>
  <c r="G136" i="10" s="1"/>
  <c r="G137" i="10" s="1"/>
  <c r="G138" i="10" s="1"/>
  <c r="G139" i="10" s="1"/>
  <c r="G140" i="10" s="1"/>
  <c r="G141" i="10" s="1"/>
  <c r="G142" i="10" s="1"/>
  <c r="G143" i="10" s="1"/>
  <c r="G144" i="10" s="1"/>
  <c r="G145" i="10" s="1"/>
  <c r="G146" i="10" s="1"/>
  <c r="G147" i="10" s="1"/>
  <c r="G148" i="10" s="1"/>
  <c r="G149" i="10" s="1"/>
  <c r="G150" i="10" s="1"/>
  <c r="G151" i="10" s="1"/>
  <c r="G152" i="10" s="1"/>
  <c r="G153" i="10" s="1"/>
  <c r="G154" i="10" s="1"/>
  <c r="G155" i="10" s="1"/>
  <c r="G156" i="10" s="1"/>
  <c r="G157" i="10" s="1"/>
  <c r="G158" i="10" s="1"/>
  <c r="G159" i="10" s="1"/>
  <c r="G160" i="10" s="1"/>
  <c r="G161" i="10" s="1"/>
  <c r="G162" i="10" s="1"/>
  <c r="G163" i="10" s="1"/>
  <c r="G164" i="10" s="1"/>
  <c r="G165" i="10" s="1"/>
  <c r="G166" i="10" s="1"/>
  <c r="G167" i="10" s="1"/>
  <c r="G168" i="10" s="1"/>
  <c r="G169" i="10" s="1"/>
  <c r="G170" i="10" s="1"/>
  <c r="G171" i="10" s="1"/>
  <c r="G172" i="10" s="1"/>
  <c r="G173" i="10" s="1"/>
  <c r="G174" i="10" s="1"/>
  <c r="G175" i="10" s="1"/>
  <c r="G176" i="10" s="1"/>
  <c r="G177" i="10" s="1"/>
  <c r="G178" i="10" s="1"/>
  <c r="G179" i="10" s="1"/>
  <c r="G180" i="10" s="1"/>
  <c r="G181" i="10" s="1"/>
  <c r="G182" i="10" s="1"/>
  <c r="G183" i="10" s="1"/>
  <c r="G184" i="10" s="1"/>
  <c r="G185" i="10" s="1"/>
  <c r="G186" i="10" s="1"/>
  <c r="G187" i="10" s="1"/>
  <c r="G188" i="10" s="1"/>
  <c r="G189" i="10" s="1"/>
  <c r="G190" i="10" s="1"/>
  <c r="G191" i="10" s="1"/>
  <c r="G192" i="10" s="1"/>
  <c r="G193" i="10" s="1"/>
  <c r="G194" i="10" s="1"/>
  <c r="G195" i="10" s="1"/>
  <c r="G196" i="10" s="1"/>
  <c r="G197" i="10" s="1"/>
  <c r="G198" i="10" s="1"/>
  <c r="G199" i="10" s="1"/>
  <c r="G200" i="10" s="1"/>
  <c r="G201" i="10" s="1"/>
  <c r="G202" i="10" s="1"/>
  <c r="G203" i="10" s="1"/>
  <c r="G204" i="10" s="1"/>
  <c r="G205" i="10" s="1"/>
  <c r="G206" i="10" s="1"/>
  <c r="G207" i="10" s="1"/>
  <c r="G208" i="10" s="1"/>
  <c r="G209" i="10" s="1"/>
  <c r="G210" i="10" s="1"/>
  <c r="G211" i="10" s="1"/>
  <c r="G212" i="10" s="1"/>
  <c r="G213" i="10" s="1"/>
  <c r="G214" i="10" s="1"/>
  <c r="G215" i="10" s="1"/>
  <c r="G216" i="10" s="1"/>
  <c r="G217" i="10" s="1"/>
  <c r="G218" i="10" s="1"/>
  <c r="G219" i="10" s="1"/>
  <c r="G220" i="10" s="1"/>
  <c r="G221" i="10" s="1"/>
  <c r="G222" i="10" s="1"/>
  <c r="G223" i="10" s="1"/>
  <c r="G224" i="10" s="1"/>
  <c r="G225" i="10" s="1"/>
  <c r="G226" i="10" s="1"/>
  <c r="G227" i="10" s="1"/>
  <c r="G228" i="10" s="1"/>
  <c r="G229" i="10" s="1"/>
  <c r="G230" i="10" s="1"/>
  <c r="G231" i="10" s="1"/>
  <c r="G232" i="10" s="1"/>
  <c r="G233" i="10" s="1"/>
  <c r="G234" i="10" s="1"/>
  <c r="G235" i="10" s="1"/>
  <c r="G236" i="10" s="1"/>
  <c r="G237" i="10" s="1"/>
  <c r="G238" i="10" s="1"/>
  <c r="G239" i="10" s="1"/>
  <c r="C62" i="10"/>
  <c r="H67" i="10"/>
  <c r="N72" i="10"/>
  <c r="M72" i="10"/>
  <c r="H77" i="10"/>
  <c r="M82" i="10"/>
  <c r="N82" i="10"/>
  <c r="C88" i="10"/>
  <c r="H93" i="10"/>
  <c r="I93" i="10"/>
  <c r="M98" i="10"/>
  <c r="N98" i="10"/>
  <c r="C104" i="10"/>
  <c r="H109" i="10"/>
  <c r="I109" i="10"/>
  <c r="M114" i="10"/>
  <c r="N114" i="10"/>
  <c r="C120" i="10"/>
  <c r="D120" i="10"/>
  <c r="H125" i="10"/>
  <c r="I125" i="10"/>
  <c r="M130" i="10"/>
  <c r="N130" i="10"/>
  <c r="C136" i="10"/>
  <c r="D136" i="10"/>
  <c r="H141" i="10"/>
  <c r="I141" i="10"/>
  <c r="M146" i="10"/>
  <c r="N146" i="10"/>
  <c r="D152" i="10"/>
  <c r="C152" i="10"/>
  <c r="I157" i="10"/>
  <c r="H157" i="10"/>
  <c r="N162" i="10"/>
  <c r="M162" i="10"/>
  <c r="D168" i="10"/>
  <c r="C168" i="10"/>
  <c r="H173" i="10"/>
  <c r="I173" i="10"/>
  <c r="M176" i="10"/>
  <c r="N176" i="10"/>
  <c r="H197" i="10"/>
  <c r="I197" i="10"/>
  <c r="M242" i="10"/>
  <c r="N242" i="10"/>
  <c r="L242" i="10"/>
  <c r="D263" i="10"/>
  <c r="C263" i="10"/>
  <c r="B263" i="10"/>
  <c r="I280" i="10"/>
  <c r="H280" i="10"/>
  <c r="G280" i="10"/>
  <c r="N299" i="10"/>
  <c r="M299" i="10"/>
  <c r="L299" i="10"/>
  <c r="N61" i="10"/>
  <c r="M61" i="10"/>
  <c r="C67" i="10"/>
  <c r="H72" i="10"/>
  <c r="C78" i="10"/>
  <c r="I83" i="10"/>
  <c r="H83" i="10"/>
  <c r="N88" i="10"/>
  <c r="M88" i="10"/>
  <c r="C94" i="10"/>
  <c r="I99" i="10"/>
  <c r="H99" i="10"/>
  <c r="N104" i="10"/>
  <c r="M104" i="10"/>
  <c r="C110" i="10"/>
  <c r="I115" i="10"/>
  <c r="H115" i="10"/>
  <c r="N120" i="10"/>
  <c r="M120" i="10"/>
  <c r="D126" i="10"/>
  <c r="C126" i="10"/>
  <c r="I131" i="10"/>
  <c r="H131" i="10"/>
  <c r="N136" i="10"/>
  <c r="M136" i="10"/>
  <c r="D142" i="10"/>
  <c r="C142" i="10"/>
  <c r="I147" i="10"/>
  <c r="H147" i="10"/>
  <c r="N152" i="10"/>
  <c r="M152" i="10"/>
  <c r="D158" i="10"/>
  <c r="C158" i="10"/>
  <c r="I163" i="10"/>
  <c r="H163" i="10"/>
  <c r="N168" i="10"/>
  <c r="M168" i="10"/>
  <c r="D179" i="10"/>
  <c r="C179" i="10"/>
  <c r="I184" i="10"/>
  <c r="H184" i="10"/>
  <c r="N189" i="10"/>
  <c r="M189" i="10"/>
  <c r="D195" i="10"/>
  <c r="C195" i="10"/>
  <c r="I200" i="10"/>
  <c r="H200" i="10"/>
  <c r="N205" i="10"/>
  <c r="M205" i="10"/>
  <c r="D215" i="10"/>
  <c r="C215" i="10"/>
  <c r="N225" i="10"/>
  <c r="M225" i="10"/>
  <c r="L225" i="10"/>
  <c r="I236" i="10"/>
  <c r="H236" i="10"/>
  <c r="I252" i="10"/>
  <c r="H252" i="10"/>
  <c r="G252" i="10"/>
  <c r="I275" i="10"/>
  <c r="H275" i="10"/>
  <c r="G275" i="10"/>
  <c r="N297" i="10"/>
  <c r="L297" i="10"/>
  <c r="M297" i="10"/>
  <c r="H310" i="10"/>
  <c r="I310" i="10"/>
  <c r="G310" i="10"/>
  <c r="M315" i="10"/>
  <c r="N315" i="10"/>
  <c r="L315" i="10"/>
  <c r="C321" i="10"/>
  <c r="D321" i="10"/>
  <c r="B321" i="10"/>
  <c r="H326" i="10"/>
  <c r="I326" i="10"/>
  <c r="G326" i="10"/>
  <c r="M331" i="10"/>
  <c r="N331" i="10"/>
  <c r="L331" i="10"/>
  <c r="C337" i="10"/>
  <c r="D337" i="10"/>
  <c r="B337" i="10"/>
  <c r="H342" i="10"/>
  <c r="I342" i="10"/>
  <c r="G342" i="10"/>
  <c r="M347" i="10"/>
  <c r="N347" i="10"/>
  <c r="L347" i="10"/>
  <c r="C353" i="10"/>
  <c r="D353" i="10"/>
  <c r="B353" i="10"/>
  <c r="H358" i="10"/>
  <c r="I358" i="10"/>
  <c r="G358" i="10"/>
  <c r="M363" i="10"/>
  <c r="N363" i="10"/>
  <c r="L363" i="10"/>
  <c r="N368" i="10"/>
  <c r="M368" i="10"/>
  <c r="L368" i="10"/>
  <c r="M375" i="10"/>
  <c r="L375" i="10"/>
  <c r="N375" i="10"/>
  <c r="N381" i="10"/>
  <c r="M381" i="10"/>
  <c r="L381" i="10"/>
  <c r="D387" i="10"/>
  <c r="C387" i="10"/>
  <c r="B387" i="10"/>
  <c r="B392" i="10"/>
  <c r="C392" i="10"/>
  <c r="D392" i="10"/>
  <c r="M395" i="10"/>
  <c r="N395" i="10"/>
  <c r="L395" i="10"/>
  <c r="I399" i="10"/>
  <c r="H399" i="10"/>
  <c r="G399" i="10"/>
  <c r="C409" i="10"/>
  <c r="D409" i="10"/>
  <c r="B409" i="10"/>
  <c r="N413" i="10"/>
  <c r="M413" i="10"/>
  <c r="L413" i="10"/>
  <c r="D419" i="10"/>
  <c r="C419" i="10"/>
  <c r="B419" i="10"/>
  <c r="I424" i="10"/>
  <c r="H424" i="10"/>
  <c r="G424" i="10"/>
  <c r="N429" i="10"/>
  <c r="M429" i="10"/>
  <c r="L429" i="10"/>
  <c r="D435" i="10"/>
  <c r="C435" i="10"/>
  <c r="B435" i="10"/>
  <c r="I440" i="10"/>
  <c r="H440" i="10"/>
  <c r="G440" i="10"/>
  <c r="N446" i="10"/>
  <c r="L446" i="10"/>
  <c r="M446" i="10"/>
  <c r="M452" i="10"/>
  <c r="N452" i="10"/>
  <c r="L452" i="10"/>
  <c r="D460" i="10"/>
  <c r="C460" i="10"/>
  <c r="B460" i="10"/>
  <c r="N464" i="10"/>
  <c r="M464" i="10"/>
  <c r="L464" i="10"/>
  <c r="B469" i="10"/>
  <c r="C469" i="10"/>
  <c r="D469" i="10"/>
  <c r="M474" i="10"/>
  <c r="N474" i="10"/>
  <c r="L474" i="10"/>
  <c r="I479" i="10"/>
  <c r="H479" i="10"/>
  <c r="G479" i="10"/>
  <c r="I484" i="10"/>
  <c r="H484" i="10"/>
  <c r="G484" i="10"/>
  <c r="H493" i="10"/>
  <c r="G493" i="10"/>
  <c r="I493" i="10"/>
  <c r="N497" i="10"/>
  <c r="M497" i="10"/>
  <c r="L497" i="10"/>
  <c r="M175" i="10"/>
  <c r="N175" i="10"/>
  <c r="C181" i="10"/>
  <c r="D181" i="10"/>
  <c r="H186" i="10"/>
  <c r="I186" i="10"/>
  <c r="N191" i="10"/>
  <c r="M191" i="10"/>
  <c r="D197" i="10"/>
  <c r="C197" i="10"/>
  <c r="I202" i="10"/>
  <c r="H202" i="10"/>
  <c r="N207" i="10"/>
  <c r="M207" i="10"/>
  <c r="D213" i="10"/>
  <c r="C213" i="10"/>
  <c r="I218" i="10"/>
  <c r="H218" i="10"/>
  <c r="N223" i="10"/>
  <c r="L223" i="10"/>
  <c r="M223" i="10"/>
  <c r="D229" i="10"/>
  <c r="C229" i="10"/>
  <c r="I234" i="10"/>
  <c r="H234" i="10"/>
  <c r="D239" i="10"/>
  <c r="C239" i="10"/>
  <c r="B239" i="10"/>
  <c r="C245" i="10"/>
  <c r="D245" i="10"/>
  <c r="B245" i="10"/>
  <c r="N249" i="10"/>
  <c r="M249" i="10"/>
  <c r="L249" i="10"/>
  <c r="M255" i="10"/>
  <c r="N255" i="10"/>
  <c r="L255" i="10"/>
  <c r="I260" i="10"/>
  <c r="H260" i="10"/>
  <c r="G260" i="10"/>
  <c r="H266" i="10"/>
  <c r="I266" i="10"/>
  <c r="G266" i="10"/>
  <c r="D271" i="10"/>
  <c r="C271" i="10"/>
  <c r="B271" i="10"/>
  <c r="D275" i="10"/>
  <c r="C275" i="10"/>
  <c r="B275" i="10"/>
  <c r="D281" i="10"/>
  <c r="C281" i="10"/>
  <c r="B281" i="10"/>
  <c r="M286" i="10"/>
  <c r="N286" i="10"/>
  <c r="L286" i="10"/>
  <c r="H291" i="10"/>
  <c r="I291" i="10"/>
  <c r="G291" i="10"/>
  <c r="H295" i="10"/>
  <c r="I295" i="10"/>
  <c r="G295" i="10"/>
  <c r="C301" i="10"/>
  <c r="D301" i="10"/>
  <c r="B301" i="10"/>
  <c r="M306" i="10"/>
  <c r="L306" i="10"/>
  <c r="N306" i="10"/>
  <c r="C312" i="10"/>
  <c r="D312" i="10"/>
  <c r="B312" i="10"/>
  <c r="H317" i="10"/>
  <c r="I317" i="10"/>
  <c r="G317" i="10"/>
  <c r="M322" i="10"/>
  <c r="N322" i="10"/>
  <c r="L322" i="10"/>
  <c r="C328" i="10"/>
  <c r="B328" i="10"/>
  <c r="D328" i="10"/>
  <c r="H333" i="10"/>
  <c r="G333" i="10"/>
  <c r="I333" i="10"/>
  <c r="M338" i="10"/>
  <c r="L338" i="10"/>
  <c r="N338" i="10"/>
  <c r="B344" i="10"/>
  <c r="C344" i="10"/>
  <c r="D344" i="10"/>
  <c r="G349" i="10"/>
  <c r="H349" i="10"/>
  <c r="I349" i="10"/>
  <c r="L354" i="10"/>
  <c r="M354" i="10"/>
  <c r="N354" i="10"/>
  <c r="B360" i="10"/>
  <c r="C360" i="10"/>
  <c r="D360" i="10"/>
  <c r="G365" i="10"/>
  <c r="H365" i="10"/>
  <c r="I365" i="10"/>
  <c r="C370" i="10"/>
  <c r="D370" i="10"/>
  <c r="B370" i="10"/>
  <c r="C376" i="10"/>
  <c r="D376" i="10"/>
  <c r="B376" i="10"/>
  <c r="I381" i="10"/>
  <c r="H381" i="10"/>
  <c r="G381" i="10"/>
  <c r="N386" i="10"/>
  <c r="M386" i="10"/>
  <c r="L386" i="10"/>
  <c r="M394" i="10"/>
  <c r="N394" i="10"/>
  <c r="L394" i="10"/>
  <c r="C399" i="10"/>
  <c r="D399" i="10"/>
  <c r="B399" i="10"/>
  <c r="M404" i="10"/>
  <c r="N404" i="10"/>
  <c r="L404" i="10"/>
  <c r="C413" i="10"/>
  <c r="D413" i="10"/>
  <c r="B413" i="10"/>
  <c r="H418" i="10"/>
  <c r="I418" i="10"/>
  <c r="G418" i="10"/>
  <c r="M423" i="10"/>
  <c r="N423" i="10"/>
  <c r="L423" i="10"/>
  <c r="C429" i="10"/>
  <c r="D429" i="10"/>
  <c r="B429" i="10"/>
  <c r="H434" i="10"/>
  <c r="I434" i="10"/>
  <c r="G434" i="10"/>
  <c r="M439" i="10"/>
  <c r="N439" i="10"/>
  <c r="L439" i="10"/>
  <c r="H444" i="10"/>
  <c r="I444" i="10"/>
  <c r="G444" i="10"/>
  <c r="C449" i="10"/>
  <c r="D449" i="10"/>
  <c r="B449" i="10"/>
  <c r="M453" i="10"/>
  <c r="N453" i="10"/>
  <c r="L453" i="10"/>
  <c r="H459" i="10"/>
  <c r="I459" i="10"/>
  <c r="G459" i="10"/>
  <c r="C466" i="10"/>
  <c r="D466" i="10"/>
  <c r="B466" i="10"/>
  <c r="C471" i="10"/>
  <c r="D471" i="10"/>
  <c r="B471" i="10"/>
  <c r="C479" i="10"/>
  <c r="D479" i="10"/>
  <c r="B479" i="10"/>
  <c r="C484" i="10"/>
  <c r="B484" i="10"/>
  <c r="D484" i="10"/>
  <c r="M488" i="10"/>
  <c r="N488" i="10"/>
  <c r="L488" i="10"/>
  <c r="I497" i="10"/>
  <c r="H497" i="10"/>
  <c r="G497" i="10"/>
  <c r="H500" i="10"/>
  <c r="I500" i="10"/>
  <c r="G500" i="10"/>
  <c r="M182" i="10"/>
  <c r="N182" i="10"/>
  <c r="C188" i="10"/>
  <c r="D188" i="10"/>
  <c r="C196" i="10"/>
  <c r="D196" i="10"/>
  <c r="M206" i="10"/>
  <c r="N206" i="10"/>
  <c r="H217" i="10"/>
  <c r="I217" i="10"/>
  <c r="C228" i="10"/>
  <c r="D228" i="10"/>
  <c r="N240" i="10"/>
  <c r="M240" i="10"/>
  <c r="L240" i="10"/>
  <c r="N244" i="10"/>
  <c r="M244" i="10"/>
  <c r="L244" i="10"/>
  <c r="I251" i="10"/>
  <c r="H251" i="10"/>
  <c r="G251" i="10"/>
  <c r="I255" i="10"/>
  <c r="H255" i="10"/>
  <c r="G255" i="10"/>
  <c r="D262" i="10"/>
  <c r="C262" i="10"/>
  <c r="B262" i="10"/>
  <c r="D266" i="10"/>
  <c r="C266" i="10"/>
  <c r="B266" i="10"/>
  <c r="I272" i="10"/>
  <c r="H272" i="10"/>
  <c r="G272" i="10"/>
  <c r="D278" i="10"/>
  <c r="C278" i="10"/>
  <c r="B278" i="10"/>
  <c r="I281" i="10"/>
  <c r="H281" i="10"/>
  <c r="G281" i="10"/>
  <c r="D287" i="10"/>
  <c r="C287" i="10"/>
  <c r="B287" i="10"/>
  <c r="D295" i="10"/>
  <c r="B295" i="10"/>
  <c r="C295" i="10"/>
  <c r="C300" i="10"/>
  <c r="D300" i="10"/>
  <c r="B300" i="10"/>
  <c r="I303" i="10"/>
  <c r="H303" i="10"/>
  <c r="G303" i="10"/>
  <c r="D310" i="10"/>
  <c r="C310" i="10"/>
  <c r="B310" i="10"/>
  <c r="I315" i="10"/>
  <c r="H315" i="10"/>
  <c r="G315" i="10"/>
  <c r="N320" i="10"/>
  <c r="M320" i="10"/>
  <c r="L320" i="10"/>
  <c r="D326" i="10"/>
  <c r="C326" i="10"/>
  <c r="B326" i="10"/>
  <c r="I331" i="10"/>
  <c r="H331" i="10"/>
  <c r="G331" i="10"/>
  <c r="N336" i="10"/>
  <c r="M336" i="10"/>
  <c r="L336" i="10"/>
  <c r="D342" i="10"/>
  <c r="C342" i="10"/>
  <c r="B342" i="10"/>
  <c r="I347" i="10"/>
  <c r="H347" i="10"/>
  <c r="G347" i="10"/>
  <c r="N352" i="10"/>
  <c r="M352" i="10"/>
  <c r="L352" i="10"/>
  <c r="D358" i="10"/>
  <c r="C358" i="10"/>
  <c r="B358" i="10"/>
  <c r="I363" i="10"/>
  <c r="H363" i="10"/>
  <c r="G363" i="10"/>
  <c r="C369" i="10"/>
  <c r="D369" i="10"/>
  <c r="B369" i="10"/>
  <c r="M371" i="10"/>
  <c r="N371" i="10"/>
  <c r="L371" i="10"/>
  <c r="H378" i="10"/>
  <c r="I378" i="10"/>
  <c r="G378" i="10"/>
  <c r="D386" i="10"/>
  <c r="C386" i="10"/>
  <c r="B386" i="10"/>
  <c r="D394" i="10"/>
  <c r="C394" i="10"/>
  <c r="B394" i="10"/>
  <c r="C401" i="10"/>
  <c r="B401" i="10"/>
  <c r="D401" i="10"/>
  <c r="N403" i="10"/>
  <c r="M403" i="10"/>
  <c r="L403" i="10"/>
  <c r="N408" i="10"/>
  <c r="M408" i="10"/>
  <c r="L408" i="10"/>
  <c r="M414" i="10"/>
  <c r="L414" i="10"/>
  <c r="N414" i="10"/>
  <c r="C420" i="10"/>
  <c r="D420" i="10"/>
  <c r="B420" i="10"/>
  <c r="H425" i="10"/>
  <c r="G425" i="10"/>
  <c r="I425" i="10"/>
  <c r="M430" i="10"/>
  <c r="N430" i="10"/>
  <c r="L430" i="10"/>
  <c r="C436" i="10"/>
  <c r="D436" i="10"/>
  <c r="B436" i="10"/>
  <c r="H441" i="10"/>
  <c r="I441" i="10"/>
  <c r="G441" i="10"/>
  <c r="D448" i="10"/>
  <c r="B448" i="10"/>
  <c r="C448" i="10"/>
  <c r="N454" i="10"/>
  <c r="L454" i="10"/>
  <c r="M454" i="10"/>
  <c r="N459" i="10"/>
  <c r="L459" i="10"/>
  <c r="M459" i="10"/>
  <c r="D464" i="10"/>
  <c r="C464" i="10"/>
  <c r="B464" i="10"/>
  <c r="N470" i="10"/>
  <c r="L470" i="10"/>
  <c r="M470" i="10"/>
  <c r="I475" i="10"/>
  <c r="H475" i="10"/>
  <c r="G475" i="10"/>
  <c r="C481" i="10"/>
  <c r="D481" i="10"/>
  <c r="B481" i="10"/>
  <c r="M487" i="10"/>
  <c r="N487" i="10"/>
  <c r="L487" i="10"/>
  <c r="G490" i="10"/>
  <c r="H490" i="10"/>
  <c r="I490" i="10"/>
  <c r="D494" i="10"/>
  <c r="C494" i="10"/>
  <c r="B494" i="10"/>
  <c r="D500" i="10"/>
  <c r="B500" i="10"/>
  <c r="C500" i="10"/>
  <c r="D210" i="10"/>
  <c r="C210" i="10"/>
  <c r="H213" i="10"/>
  <c r="I213" i="10"/>
  <c r="N216" i="10"/>
  <c r="M216" i="10"/>
  <c r="N220" i="10"/>
  <c r="M220" i="10"/>
  <c r="L220" i="10"/>
  <c r="C224" i="10"/>
  <c r="D224" i="10"/>
  <c r="I227" i="10"/>
  <c r="H227" i="10"/>
  <c r="I231" i="10"/>
  <c r="H231" i="10"/>
  <c r="M234" i="10"/>
  <c r="N234" i="10"/>
  <c r="L234" i="10"/>
  <c r="D238" i="10"/>
  <c r="C238" i="10"/>
  <c r="D242" i="10"/>
  <c r="C242" i="10"/>
  <c r="B242" i="10"/>
  <c r="N248" i="10"/>
  <c r="M248" i="10"/>
  <c r="L248" i="10"/>
  <c r="N252" i="10"/>
  <c r="M252" i="10"/>
  <c r="L252" i="10"/>
  <c r="I259" i="10"/>
  <c r="H259" i="10"/>
  <c r="G259" i="10"/>
  <c r="I263" i="10"/>
  <c r="H263" i="10"/>
  <c r="G263" i="10"/>
  <c r="D270" i="10"/>
  <c r="C270" i="10"/>
  <c r="B270" i="10"/>
  <c r="M274" i="10"/>
  <c r="L274" i="10"/>
  <c r="N274" i="10"/>
  <c r="D279" i="10"/>
  <c r="C279" i="10"/>
  <c r="B279" i="10"/>
  <c r="C284" i="10"/>
  <c r="D284" i="10"/>
  <c r="B284" i="10"/>
  <c r="M287" i="10"/>
  <c r="N287" i="10"/>
  <c r="L287" i="10"/>
  <c r="I294" i="10"/>
  <c r="H294" i="10"/>
  <c r="G294" i="10"/>
  <c r="D299" i="10"/>
  <c r="C299" i="10"/>
  <c r="B299" i="10"/>
  <c r="N304" i="10"/>
  <c r="M304" i="10"/>
  <c r="L304" i="10"/>
  <c r="N307" i="10"/>
  <c r="M307" i="10"/>
  <c r="L307" i="10"/>
  <c r="I312" i="10"/>
  <c r="H312" i="10"/>
  <c r="G312" i="10"/>
  <c r="N317" i="10"/>
  <c r="M317" i="10"/>
  <c r="L317" i="10"/>
  <c r="D323" i="10"/>
  <c r="C323" i="10"/>
  <c r="B323" i="10"/>
  <c r="I328" i="10"/>
  <c r="H328" i="10"/>
  <c r="G328" i="10"/>
  <c r="N333" i="10"/>
  <c r="M333" i="10"/>
  <c r="L333" i="10"/>
  <c r="D339" i="10"/>
  <c r="C339" i="10"/>
  <c r="B339" i="10"/>
  <c r="I344" i="10"/>
  <c r="H344" i="10"/>
  <c r="G344" i="10"/>
  <c r="N349" i="10"/>
  <c r="M349" i="10"/>
  <c r="L349" i="10"/>
  <c r="D355" i="10"/>
  <c r="C355" i="10"/>
  <c r="B355" i="10"/>
  <c r="I360" i="10"/>
  <c r="H360" i="10"/>
  <c r="G360" i="10"/>
  <c r="N365" i="10"/>
  <c r="M365" i="10"/>
  <c r="L365" i="10"/>
  <c r="B372" i="10"/>
  <c r="C372" i="10"/>
  <c r="D372" i="10"/>
  <c r="N376" i="10"/>
  <c r="M376" i="10"/>
  <c r="L376" i="10"/>
  <c r="C381" i="10"/>
  <c r="D381" i="10"/>
  <c r="B381" i="10"/>
  <c r="C385" i="10"/>
  <c r="D385" i="10"/>
  <c r="B385" i="10"/>
  <c r="I388" i="10"/>
  <c r="H388" i="10"/>
  <c r="G388" i="10"/>
  <c r="M391" i="10"/>
  <c r="N391" i="10"/>
  <c r="L391" i="10"/>
  <c r="I395" i="10"/>
  <c r="H395" i="10"/>
  <c r="G395" i="10"/>
  <c r="H401" i="10"/>
  <c r="G401" i="10"/>
  <c r="I401" i="10"/>
  <c r="N405" i="10"/>
  <c r="M405" i="10"/>
  <c r="L405" i="10"/>
  <c r="I408" i="10"/>
  <c r="H408" i="10"/>
  <c r="G408" i="10"/>
  <c r="D414" i="10"/>
  <c r="C414" i="10"/>
  <c r="B414" i="10"/>
  <c r="I419" i="10"/>
  <c r="H419" i="10"/>
  <c r="G419" i="10"/>
  <c r="N424" i="10"/>
  <c r="M424" i="10"/>
  <c r="L424" i="10"/>
  <c r="D430" i="10"/>
  <c r="C430" i="10"/>
  <c r="B430" i="10"/>
  <c r="I435" i="10"/>
  <c r="H435" i="10"/>
  <c r="G435" i="10"/>
  <c r="N440" i="10"/>
  <c r="M440" i="10"/>
  <c r="L440" i="10"/>
  <c r="N445" i="10"/>
  <c r="M445" i="10"/>
  <c r="L445" i="10"/>
  <c r="H450" i="10"/>
  <c r="G450" i="10"/>
  <c r="I450" i="10"/>
  <c r="D454" i="10"/>
  <c r="C454" i="10"/>
  <c r="B454" i="10"/>
  <c r="N457" i="10"/>
  <c r="M457" i="10"/>
  <c r="L457" i="10"/>
  <c r="H462" i="10"/>
  <c r="I462" i="10"/>
  <c r="G462" i="10"/>
  <c r="N468" i="10"/>
  <c r="M468" i="10"/>
  <c r="L468" i="10"/>
  <c r="N473" i="10"/>
  <c r="M473" i="10"/>
  <c r="L473" i="10"/>
  <c r="I476" i="10"/>
  <c r="H476" i="10"/>
  <c r="G476" i="10"/>
  <c r="D483" i="10"/>
  <c r="C483" i="10"/>
  <c r="B483" i="10"/>
  <c r="H489" i="10"/>
  <c r="G489" i="10"/>
  <c r="I489" i="10"/>
  <c r="N493" i="10"/>
  <c r="M493" i="10"/>
  <c r="L493" i="10"/>
  <c r="I496" i="10"/>
  <c r="H496" i="10"/>
  <c r="G496" i="10"/>
  <c r="N390" i="4"/>
  <c r="M390" i="4"/>
  <c r="N422" i="4"/>
  <c r="M422" i="4"/>
  <c r="C80" i="4"/>
  <c r="C120" i="4"/>
  <c r="D120" i="4"/>
  <c r="C168" i="4"/>
  <c r="D168" i="4"/>
  <c r="C212" i="4"/>
  <c r="D212" i="4"/>
  <c r="C260" i="4"/>
  <c r="D260" i="4"/>
  <c r="C308" i="4"/>
  <c r="D308" i="4"/>
  <c r="C356" i="4"/>
  <c r="D356" i="4"/>
  <c r="C396" i="4"/>
  <c r="D396" i="4"/>
  <c r="C448" i="4"/>
  <c r="D448" i="4"/>
  <c r="C496" i="4"/>
  <c r="D496" i="4"/>
  <c r="N61" i="8"/>
  <c r="M61" i="8"/>
  <c r="C67" i="8"/>
  <c r="C72" i="8"/>
  <c r="H77" i="8"/>
  <c r="N82" i="8"/>
  <c r="M82" i="8"/>
  <c r="C88" i="8"/>
  <c r="I93" i="8"/>
  <c r="H93" i="8"/>
  <c r="N98" i="8"/>
  <c r="M98" i="8"/>
  <c r="C104" i="8"/>
  <c r="I109" i="8"/>
  <c r="H109" i="8"/>
  <c r="N114" i="8"/>
  <c r="M114" i="8"/>
  <c r="D120" i="8"/>
  <c r="C120" i="8"/>
  <c r="I125" i="8"/>
  <c r="H125" i="8"/>
  <c r="N130" i="8"/>
  <c r="M130" i="8"/>
  <c r="H141" i="8"/>
  <c r="I141" i="8"/>
  <c r="C152" i="8"/>
  <c r="D152" i="8"/>
  <c r="H162" i="8"/>
  <c r="I162" i="8"/>
  <c r="C168" i="8"/>
  <c r="D168" i="8"/>
  <c r="I175" i="8"/>
  <c r="H175" i="8"/>
  <c r="I179" i="8"/>
  <c r="H179" i="8"/>
  <c r="N184" i="8"/>
  <c r="M184" i="8"/>
  <c r="D190" i="8"/>
  <c r="C190" i="8"/>
  <c r="I195" i="8"/>
  <c r="H195" i="8"/>
  <c r="N200" i="8"/>
  <c r="M200" i="8"/>
  <c r="D206" i="8"/>
  <c r="C206" i="8"/>
  <c r="I211" i="8"/>
  <c r="H211" i="8"/>
  <c r="N216" i="8"/>
  <c r="M216" i="8"/>
  <c r="H221" i="8"/>
  <c r="I221" i="8"/>
  <c r="C232" i="8"/>
  <c r="D232" i="8"/>
  <c r="M242" i="8"/>
  <c r="L242" i="8"/>
  <c r="N242" i="8"/>
  <c r="H253" i="8"/>
  <c r="G253" i="8"/>
  <c r="I253" i="8"/>
  <c r="N260" i="8"/>
  <c r="M260" i="8"/>
  <c r="L260" i="8"/>
  <c r="H269" i="8"/>
  <c r="I269" i="8"/>
  <c r="G269" i="8"/>
  <c r="M274" i="8"/>
  <c r="N274" i="8"/>
  <c r="L274" i="8"/>
  <c r="C283" i="8"/>
  <c r="D283" i="8"/>
  <c r="B283" i="8"/>
  <c r="M293" i="8"/>
  <c r="N293" i="8"/>
  <c r="L293" i="8"/>
  <c r="H300" i="8"/>
  <c r="I300" i="8"/>
  <c r="G300" i="8"/>
  <c r="M307" i="8"/>
  <c r="N307" i="8"/>
  <c r="L307" i="8"/>
  <c r="M321" i="8"/>
  <c r="N321" i="8"/>
  <c r="L321" i="8"/>
  <c r="C342" i="8"/>
  <c r="D342" i="8"/>
  <c r="B342" i="8"/>
  <c r="M57" i="8"/>
  <c r="N57" i="8"/>
  <c r="C78" i="8"/>
  <c r="C94" i="8"/>
  <c r="C110" i="8"/>
  <c r="M124" i="8"/>
  <c r="N124" i="8"/>
  <c r="H137" i="8"/>
  <c r="I137" i="8"/>
  <c r="M144" i="8"/>
  <c r="N144" i="8"/>
  <c r="H155" i="8"/>
  <c r="I155" i="8"/>
  <c r="H165" i="8"/>
  <c r="I165" i="8"/>
  <c r="M176" i="8"/>
  <c r="N176" i="8"/>
  <c r="C185" i="8"/>
  <c r="D185" i="8"/>
  <c r="D192" i="8"/>
  <c r="C192" i="8"/>
  <c r="M198" i="8"/>
  <c r="N198" i="8"/>
  <c r="C204" i="8"/>
  <c r="D204" i="8"/>
  <c r="H209" i="8"/>
  <c r="I209" i="8"/>
  <c r="M214" i="8"/>
  <c r="N214" i="8"/>
  <c r="C220" i="8"/>
  <c r="D220" i="8"/>
  <c r="H223" i="8"/>
  <c r="I223" i="8"/>
  <c r="H227" i="8"/>
  <c r="I227" i="8"/>
  <c r="M230" i="8"/>
  <c r="L230" i="8"/>
  <c r="N230" i="8"/>
  <c r="C234" i="8"/>
  <c r="D234" i="8"/>
  <c r="C238" i="8"/>
  <c r="D238" i="8"/>
  <c r="H241" i="8"/>
  <c r="G241" i="8"/>
  <c r="I241" i="8"/>
  <c r="M244" i="8"/>
  <c r="N244" i="8"/>
  <c r="L244" i="8"/>
  <c r="M248" i="8"/>
  <c r="N248" i="8"/>
  <c r="L248" i="8"/>
  <c r="C252" i="8"/>
  <c r="B252" i="8"/>
  <c r="D252" i="8"/>
  <c r="H255" i="8"/>
  <c r="I255" i="8"/>
  <c r="G255" i="8"/>
  <c r="D261" i="8"/>
  <c r="C261" i="8"/>
  <c r="B261" i="8"/>
  <c r="I266" i="8"/>
  <c r="H266" i="8"/>
  <c r="G266" i="8"/>
  <c r="I291" i="8"/>
  <c r="H291" i="8"/>
  <c r="G291" i="8"/>
  <c r="I302" i="8"/>
  <c r="H302" i="8"/>
  <c r="G302" i="8"/>
  <c r="H322" i="8"/>
  <c r="I322" i="8"/>
  <c r="G322" i="8"/>
  <c r="N342" i="8"/>
  <c r="M342" i="8"/>
  <c r="L342" i="8"/>
  <c r="M60" i="8"/>
  <c r="N60" i="8"/>
  <c r="H79" i="8"/>
  <c r="H95" i="8"/>
  <c r="I95" i="8"/>
  <c r="H111" i="8"/>
  <c r="I111" i="8"/>
  <c r="H123" i="8"/>
  <c r="I123" i="8"/>
  <c r="H135" i="8"/>
  <c r="I135" i="8"/>
  <c r="H145" i="8"/>
  <c r="I145" i="8"/>
  <c r="M152" i="8"/>
  <c r="N152" i="8"/>
  <c r="M164" i="8"/>
  <c r="N164" i="8"/>
  <c r="H174" i="8"/>
  <c r="I174" i="8"/>
  <c r="I181" i="8"/>
  <c r="H181" i="8"/>
  <c r="C59" i="8"/>
  <c r="H64" i="8"/>
  <c r="N69" i="8"/>
  <c r="M69" i="8"/>
  <c r="M75" i="8"/>
  <c r="N75" i="8"/>
  <c r="C81" i="8"/>
  <c r="H86" i="8"/>
  <c r="I86" i="8"/>
  <c r="M91" i="8"/>
  <c r="N91" i="8"/>
  <c r="C97" i="8"/>
  <c r="H102" i="8"/>
  <c r="I102" i="8"/>
  <c r="M107" i="8"/>
  <c r="N107" i="8"/>
  <c r="C113" i="8"/>
  <c r="H118" i="8"/>
  <c r="I118" i="8"/>
  <c r="M123" i="8"/>
  <c r="N123" i="8"/>
  <c r="C129" i="8"/>
  <c r="D129" i="8"/>
  <c r="N133" i="8"/>
  <c r="M133" i="8"/>
  <c r="D139" i="8"/>
  <c r="C139" i="8"/>
  <c r="I144" i="8"/>
  <c r="H144" i="8"/>
  <c r="N149" i="8"/>
  <c r="M149" i="8"/>
  <c r="D155" i="8"/>
  <c r="C155" i="8"/>
  <c r="I160" i="8"/>
  <c r="H160" i="8"/>
  <c r="I164" i="8"/>
  <c r="H164" i="8"/>
  <c r="D170" i="8"/>
  <c r="C170" i="8"/>
  <c r="D174" i="8"/>
  <c r="C174" i="8"/>
  <c r="C180" i="8"/>
  <c r="D180" i="8"/>
  <c r="H185" i="8"/>
  <c r="I185" i="8"/>
  <c r="M190" i="8"/>
  <c r="N190" i="8"/>
  <c r="N195" i="8"/>
  <c r="M195" i="8"/>
  <c r="D201" i="8"/>
  <c r="C201" i="8"/>
  <c r="I206" i="8"/>
  <c r="H206" i="8"/>
  <c r="N211" i="8"/>
  <c r="M211" i="8"/>
  <c r="D217" i="8"/>
  <c r="C217" i="8"/>
  <c r="D223" i="8"/>
  <c r="C223" i="8"/>
  <c r="I228" i="8"/>
  <c r="H228" i="8"/>
  <c r="N233" i="8"/>
  <c r="M233" i="8"/>
  <c r="L233" i="8"/>
  <c r="D239" i="8"/>
  <c r="C239" i="8"/>
  <c r="I244" i="8"/>
  <c r="H244" i="8"/>
  <c r="G244" i="8"/>
  <c r="N249" i="8"/>
  <c r="M249" i="8"/>
  <c r="L249" i="8"/>
  <c r="D255" i="8"/>
  <c r="C255" i="8"/>
  <c r="B255" i="8"/>
  <c r="N264" i="8"/>
  <c r="M264" i="8"/>
  <c r="L264" i="8"/>
  <c r="H271" i="8"/>
  <c r="I271" i="8"/>
  <c r="G271" i="8"/>
  <c r="M276" i="8"/>
  <c r="N276" i="8"/>
  <c r="L276" i="8"/>
  <c r="H282" i="8"/>
  <c r="I282" i="8"/>
  <c r="G282" i="8"/>
  <c r="M287" i="8"/>
  <c r="N287" i="8"/>
  <c r="L287" i="8"/>
  <c r="C293" i="8"/>
  <c r="D293" i="8"/>
  <c r="B293" i="8"/>
  <c r="C305" i="8"/>
  <c r="D305" i="8"/>
  <c r="B305" i="8"/>
  <c r="H317" i="8"/>
  <c r="I317" i="8"/>
  <c r="G317" i="8"/>
  <c r="D336" i="8"/>
  <c r="C336" i="8"/>
  <c r="B336" i="8"/>
  <c r="C353" i="8"/>
  <c r="D353" i="8"/>
  <c r="B353" i="8"/>
  <c r="H61" i="8"/>
  <c r="M72" i="8"/>
  <c r="N72" i="8"/>
  <c r="M88" i="8"/>
  <c r="N88" i="8"/>
  <c r="M104" i="8"/>
  <c r="N104" i="8"/>
  <c r="H127" i="8"/>
  <c r="I127" i="8"/>
  <c r="M142" i="8"/>
  <c r="N142" i="8"/>
  <c r="C156" i="8"/>
  <c r="D156" i="8"/>
  <c r="C56" i="8"/>
  <c r="H60" i="8"/>
  <c r="M65" i="8"/>
  <c r="N65" i="8"/>
  <c r="C71" i="8"/>
  <c r="H76" i="8"/>
  <c r="M81" i="8"/>
  <c r="N81" i="8"/>
  <c r="C87" i="8"/>
  <c r="I92" i="8"/>
  <c r="H92" i="8"/>
  <c r="M97" i="8"/>
  <c r="N97" i="8"/>
  <c r="C103" i="8"/>
  <c r="I108" i="8"/>
  <c r="H108" i="8"/>
  <c r="M113" i="8"/>
  <c r="N113" i="8"/>
  <c r="D119" i="8"/>
  <c r="C119" i="8"/>
  <c r="I124" i="8"/>
  <c r="H124" i="8"/>
  <c r="N129" i="8"/>
  <c r="M129" i="8"/>
  <c r="M135" i="8"/>
  <c r="N135" i="8"/>
  <c r="C141" i="8"/>
  <c r="D141" i="8"/>
  <c r="H146" i="8"/>
  <c r="I146" i="8"/>
  <c r="M151" i="8"/>
  <c r="N151" i="8"/>
  <c r="C157" i="8"/>
  <c r="D157" i="8"/>
  <c r="N161" i="8"/>
  <c r="M161" i="8"/>
  <c r="M166" i="8"/>
  <c r="N166" i="8"/>
  <c r="C173" i="8"/>
  <c r="D173" i="8"/>
  <c r="M178" i="8"/>
  <c r="N178" i="8"/>
  <c r="D184" i="8"/>
  <c r="C184" i="8"/>
  <c r="I189" i="8"/>
  <c r="H189" i="8"/>
  <c r="M194" i="8"/>
  <c r="N194" i="8"/>
  <c r="C200" i="8"/>
  <c r="D200" i="8"/>
  <c r="H205" i="8"/>
  <c r="I205" i="8"/>
  <c r="M210" i="8"/>
  <c r="N210" i="8"/>
  <c r="C216" i="8"/>
  <c r="D216" i="8"/>
  <c r="C221" i="8"/>
  <c r="D221" i="8"/>
  <c r="H226" i="8"/>
  <c r="I226" i="8"/>
  <c r="M231" i="8"/>
  <c r="N231" i="8"/>
  <c r="L231" i="8"/>
  <c r="C237" i="8"/>
  <c r="D237" i="8"/>
  <c r="H242" i="8"/>
  <c r="I242" i="8"/>
  <c r="G242" i="8"/>
  <c r="M247" i="8"/>
  <c r="N247" i="8"/>
  <c r="L247" i="8"/>
  <c r="C253" i="8"/>
  <c r="D253" i="8"/>
  <c r="B253" i="8"/>
  <c r="C259" i="8"/>
  <c r="D259" i="8"/>
  <c r="B259" i="8"/>
  <c r="D265" i="8"/>
  <c r="C265" i="8"/>
  <c r="B265" i="8"/>
  <c r="M301" i="8"/>
  <c r="L301" i="8"/>
  <c r="N301" i="8"/>
  <c r="D310" i="8"/>
  <c r="C310" i="8"/>
  <c r="B310" i="8"/>
  <c r="M343" i="8"/>
  <c r="N343" i="8"/>
  <c r="L343" i="8"/>
  <c r="C359" i="8"/>
  <c r="D359" i="8"/>
  <c r="B359" i="8"/>
  <c r="I311" i="8"/>
  <c r="H311" i="8"/>
  <c r="G311" i="8"/>
  <c r="I319" i="8"/>
  <c r="G319" i="8"/>
  <c r="H319" i="8"/>
  <c r="H324" i="8"/>
  <c r="I324" i="8"/>
  <c r="G324" i="8"/>
  <c r="N327" i="8"/>
  <c r="M327" i="8"/>
  <c r="L327" i="8"/>
  <c r="D332" i="8"/>
  <c r="C332" i="8"/>
  <c r="B332" i="8"/>
  <c r="D338" i="8"/>
  <c r="C338" i="8"/>
  <c r="B338" i="8"/>
  <c r="D343" i="8"/>
  <c r="C343" i="8"/>
  <c r="B343" i="8"/>
  <c r="C349" i="8"/>
  <c r="D349" i="8"/>
  <c r="B349" i="8"/>
  <c r="D354" i="8"/>
  <c r="C354" i="8"/>
  <c r="B354" i="8"/>
  <c r="N364" i="8"/>
  <c r="M364" i="8"/>
  <c r="L364" i="8"/>
  <c r="I375" i="8"/>
  <c r="H375" i="8"/>
  <c r="G375" i="8"/>
  <c r="D386" i="8"/>
  <c r="C386" i="8"/>
  <c r="B386" i="8"/>
  <c r="N396" i="8"/>
  <c r="M396" i="8"/>
  <c r="L396" i="8"/>
  <c r="B405" i="8"/>
  <c r="C405" i="8"/>
  <c r="D405" i="8"/>
  <c r="N409" i="8"/>
  <c r="M409" i="8"/>
  <c r="L409" i="8"/>
  <c r="D414" i="8"/>
  <c r="C414" i="8"/>
  <c r="B414" i="8"/>
  <c r="M419" i="8"/>
  <c r="N419" i="8"/>
  <c r="L419" i="8"/>
  <c r="I423" i="8"/>
  <c r="H423" i="8"/>
  <c r="G423" i="8"/>
  <c r="L428" i="8"/>
  <c r="N428" i="8"/>
  <c r="M428" i="8"/>
  <c r="N432" i="8"/>
  <c r="L432" i="8"/>
  <c r="M432" i="8"/>
  <c r="L438" i="8"/>
  <c r="M438" i="8"/>
  <c r="N438" i="8"/>
  <c r="L442" i="8"/>
  <c r="N442" i="8"/>
  <c r="M442" i="8"/>
  <c r="D449" i="8"/>
  <c r="C449" i="8"/>
  <c r="B449" i="8"/>
  <c r="C452" i="8"/>
  <c r="B452" i="8"/>
  <c r="D452" i="8"/>
  <c r="C460" i="8"/>
  <c r="D460" i="8"/>
  <c r="B460" i="8"/>
  <c r="N463" i="8"/>
  <c r="M463" i="8"/>
  <c r="L463" i="8"/>
  <c r="C467" i="8"/>
  <c r="B467" i="8"/>
  <c r="D467" i="8"/>
  <c r="D473" i="8"/>
  <c r="C473" i="8"/>
  <c r="B473" i="8"/>
  <c r="I478" i="8"/>
  <c r="H478" i="8"/>
  <c r="G478" i="8"/>
  <c r="N482" i="8"/>
  <c r="M482" i="8"/>
  <c r="L482" i="8"/>
  <c r="I487" i="8"/>
  <c r="H487" i="8"/>
  <c r="G487" i="8"/>
  <c r="C491" i="8"/>
  <c r="B491" i="8"/>
  <c r="D491" i="8"/>
  <c r="M497" i="8"/>
  <c r="N497" i="8"/>
  <c r="L497" i="8"/>
  <c r="G362" i="8"/>
  <c r="H362" i="8"/>
  <c r="I362" i="8"/>
  <c r="H366" i="8"/>
  <c r="I366" i="8"/>
  <c r="G366" i="8"/>
  <c r="M369" i="8"/>
  <c r="N369" i="8"/>
  <c r="L369" i="8"/>
  <c r="B373" i="8"/>
  <c r="C373" i="8"/>
  <c r="D373" i="8"/>
  <c r="C377" i="8"/>
  <c r="D377" i="8"/>
  <c r="B377" i="8"/>
  <c r="H380" i="8"/>
  <c r="I380" i="8"/>
  <c r="G380" i="8"/>
  <c r="L383" i="8"/>
  <c r="M383" i="8"/>
  <c r="N383" i="8"/>
  <c r="M387" i="8"/>
  <c r="N387" i="8"/>
  <c r="L387" i="8"/>
  <c r="C391" i="8"/>
  <c r="D391" i="8"/>
  <c r="B391" i="8"/>
  <c r="G394" i="8"/>
  <c r="H394" i="8"/>
  <c r="I394" i="8"/>
  <c r="H398" i="8"/>
  <c r="I398" i="8"/>
  <c r="G398" i="8"/>
  <c r="M401" i="8"/>
  <c r="N401" i="8"/>
  <c r="L401" i="8"/>
  <c r="M405" i="8"/>
  <c r="N405" i="8"/>
  <c r="L405" i="8"/>
  <c r="M411" i="8"/>
  <c r="L411" i="8"/>
  <c r="N411" i="8"/>
  <c r="C415" i="8"/>
  <c r="D415" i="8"/>
  <c r="B415" i="8"/>
  <c r="B420" i="8"/>
  <c r="D420" i="8"/>
  <c r="C420" i="8"/>
  <c r="B425" i="8"/>
  <c r="C425" i="8"/>
  <c r="D425" i="8"/>
  <c r="M429" i="8"/>
  <c r="N429" i="8"/>
  <c r="L429" i="8"/>
  <c r="G434" i="8"/>
  <c r="H434" i="8"/>
  <c r="I434" i="8"/>
  <c r="N439" i="8"/>
  <c r="L439" i="8"/>
  <c r="M439" i="8"/>
  <c r="H444" i="8"/>
  <c r="I444" i="8"/>
  <c r="G444" i="8"/>
  <c r="N448" i="8"/>
  <c r="M448" i="8"/>
  <c r="L448" i="8"/>
  <c r="I455" i="8"/>
  <c r="H455" i="8"/>
  <c r="G455" i="8"/>
  <c r="B459" i="8"/>
  <c r="C459" i="8"/>
  <c r="D459" i="8"/>
  <c r="D466" i="8"/>
  <c r="C466" i="8"/>
  <c r="B466" i="8"/>
  <c r="C471" i="8"/>
  <c r="D471" i="8"/>
  <c r="B471" i="8"/>
  <c r="I475" i="8"/>
  <c r="H475" i="8"/>
  <c r="G475" i="8"/>
  <c r="N480" i="8"/>
  <c r="M480" i="8"/>
  <c r="L480" i="8"/>
  <c r="M485" i="8"/>
  <c r="N485" i="8"/>
  <c r="L485" i="8"/>
  <c r="H492" i="8"/>
  <c r="I492" i="8"/>
  <c r="G492" i="8"/>
  <c r="N496" i="8"/>
  <c r="M496" i="8"/>
  <c r="L496" i="8"/>
  <c r="N259" i="8"/>
  <c r="M259" i="8"/>
  <c r="L259" i="8"/>
  <c r="H264" i="8"/>
  <c r="I264" i="8"/>
  <c r="G264" i="8"/>
  <c r="M269" i="8"/>
  <c r="N269" i="8"/>
  <c r="L269" i="8"/>
  <c r="B275" i="8"/>
  <c r="C275" i="8"/>
  <c r="D275" i="8"/>
  <c r="C281" i="8"/>
  <c r="B281" i="8"/>
  <c r="D281" i="8"/>
  <c r="I285" i="8"/>
  <c r="H285" i="8"/>
  <c r="G285" i="8"/>
  <c r="N290" i="8"/>
  <c r="M290" i="8"/>
  <c r="L290" i="8"/>
  <c r="B296" i="8"/>
  <c r="D296" i="8"/>
  <c r="C296" i="8"/>
  <c r="N304" i="8"/>
  <c r="M304" i="8"/>
  <c r="L304" i="8"/>
  <c r="H312" i="8"/>
  <c r="G312" i="8"/>
  <c r="I312" i="8"/>
  <c r="D315" i="8"/>
  <c r="B315" i="8"/>
  <c r="C315" i="8"/>
  <c r="C321" i="8"/>
  <c r="D321" i="8"/>
  <c r="B321" i="8"/>
  <c r="N328" i="8"/>
  <c r="M328" i="8"/>
  <c r="L328" i="8"/>
  <c r="M332" i="8"/>
  <c r="N332" i="8"/>
  <c r="L332" i="8"/>
  <c r="I337" i="8"/>
  <c r="H337" i="8"/>
  <c r="G337" i="8"/>
  <c r="C341" i="8"/>
  <c r="D341" i="8"/>
  <c r="B341" i="8"/>
  <c r="M347" i="8"/>
  <c r="L347" i="8"/>
  <c r="N347" i="8"/>
  <c r="D352" i="8"/>
  <c r="C352" i="8"/>
  <c r="B352" i="8"/>
  <c r="M357" i="8"/>
  <c r="L357" i="8"/>
  <c r="N357" i="8"/>
  <c r="D363" i="8"/>
  <c r="C363" i="8"/>
  <c r="B363" i="8"/>
  <c r="I368" i="8"/>
  <c r="H368" i="8"/>
  <c r="G368" i="8"/>
  <c r="N373" i="8"/>
  <c r="M373" i="8"/>
  <c r="L373" i="8"/>
  <c r="D379" i="8"/>
  <c r="C379" i="8"/>
  <c r="B379" i="8"/>
  <c r="I384" i="8"/>
  <c r="H384" i="8"/>
  <c r="G384" i="8"/>
  <c r="N389" i="8"/>
  <c r="M389" i="8"/>
  <c r="L389" i="8"/>
  <c r="D395" i="8"/>
  <c r="C395" i="8"/>
  <c r="B395" i="8"/>
  <c r="I400" i="8"/>
  <c r="H400" i="8"/>
  <c r="G400" i="8"/>
  <c r="I405" i="8"/>
  <c r="H405" i="8"/>
  <c r="G405" i="8"/>
  <c r="C410" i="8"/>
  <c r="D410" i="8"/>
  <c r="B410" i="8"/>
  <c r="D416" i="8"/>
  <c r="C416" i="8"/>
  <c r="B416" i="8"/>
  <c r="M420" i="8"/>
  <c r="N420" i="8"/>
  <c r="L420" i="8"/>
  <c r="N426" i="8"/>
  <c r="M426" i="8"/>
  <c r="L426" i="8"/>
  <c r="H431" i="8"/>
  <c r="I431" i="8"/>
  <c r="G431" i="8"/>
  <c r="I437" i="8"/>
  <c r="H437" i="8"/>
  <c r="G437" i="8"/>
  <c r="C442" i="8"/>
  <c r="D442" i="8"/>
  <c r="B442" i="8"/>
  <c r="H449" i="8"/>
  <c r="I449" i="8"/>
  <c r="G449" i="8"/>
  <c r="D453" i="8"/>
  <c r="C453" i="8"/>
  <c r="B453" i="8"/>
  <c r="N459" i="8"/>
  <c r="M459" i="8"/>
  <c r="L459" i="8"/>
  <c r="L462" i="8"/>
  <c r="M462" i="8"/>
  <c r="N462" i="8"/>
  <c r="B468" i="8"/>
  <c r="D468" i="8"/>
  <c r="C468" i="8"/>
  <c r="I477" i="8"/>
  <c r="H477" i="8"/>
  <c r="G477" i="8"/>
  <c r="C483" i="8"/>
  <c r="D483" i="8"/>
  <c r="B483" i="8"/>
  <c r="N488" i="8"/>
  <c r="M488" i="8"/>
  <c r="L488" i="8"/>
  <c r="D496" i="8"/>
  <c r="C496" i="8"/>
  <c r="B496" i="8"/>
  <c r="H500" i="8"/>
  <c r="I500" i="8"/>
  <c r="G500" i="8"/>
  <c r="N271" i="8"/>
  <c r="M271" i="8"/>
  <c r="L271" i="8"/>
  <c r="D277" i="8"/>
  <c r="C277" i="8"/>
  <c r="B277" i="8"/>
  <c r="I281" i="8"/>
  <c r="G281" i="8"/>
  <c r="H281" i="8"/>
  <c r="N286" i="8"/>
  <c r="M286" i="8"/>
  <c r="L286" i="8"/>
  <c r="D292" i="8"/>
  <c r="C292" i="8"/>
  <c r="B292" i="8"/>
  <c r="D297" i="8"/>
  <c r="C297" i="8"/>
  <c r="B297" i="8"/>
  <c r="C300" i="8"/>
  <c r="B300" i="8"/>
  <c r="D300" i="8"/>
  <c r="N306" i="8"/>
  <c r="M306" i="8"/>
  <c r="L306" i="8"/>
  <c r="N311" i="8"/>
  <c r="M311" i="8"/>
  <c r="L311" i="8"/>
  <c r="N316" i="8"/>
  <c r="L316" i="8"/>
  <c r="M316" i="8"/>
  <c r="N320" i="8"/>
  <c r="M320" i="8"/>
  <c r="L320" i="8"/>
  <c r="N326" i="8"/>
  <c r="M326" i="8"/>
  <c r="L326" i="8"/>
  <c r="C334" i="8"/>
  <c r="D334" i="8"/>
  <c r="B334" i="8"/>
  <c r="D340" i="8"/>
  <c r="C340" i="8"/>
  <c r="B340" i="8"/>
  <c r="D344" i="8"/>
  <c r="C344" i="8"/>
  <c r="B344" i="8"/>
  <c r="I351" i="8"/>
  <c r="H351" i="8"/>
  <c r="G351" i="8"/>
  <c r="I357" i="8"/>
  <c r="H357" i="8"/>
  <c r="G357" i="8"/>
  <c r="N362" i="8"/>
  <c r="M362" i="8"/>
  <c r="L362" i="8"/>
  <c r="D368" i="8"/>
  <c r="C368" i="8"/>
  <c r="B368" i="8"/>
  <c r="I373" i="8"/>
  <c r="H373" i="8"/>
  <c r="G373" i="8"/>
  <c r="N378" i="8"/>
  <c r="M378" i="8"/>
  <c r="L378" i="8"/>
  <c r="D384" i="8"/>
  <c r="C384" i="8"/>
  <c r="B384" i="8"/>
  <c r="I389" i="8"/>
  <c r="H389" i="8"/>
  <c r="G389" i="8"/>
  <c r="N394" i="8"/>
  <c r="M394" i="8"/>
  <c r="L394" i="8"/>
  <c r="D400" i="8"/>
  <c r="C400" i="8"/>
  <c r="B400" i="8"/>
  <c r="G406" i="8"/>
  <c r="H406" i="8"/>
  <c r="I406" i="8"/>
  <c r="I413" i="8"/>
  <c r="H413" i="8"/>
  <c r="G413" i="8"/>
  <c r="B421" i="8"/>
  <c r="C421" i="8"/>
  <c r="D421" i="8"/>
  <c r="L427" i="8"/>
  <c r="M427" i="8"/>
  <c r="N427" i="8"/>
  <c r="N434" i="8"/>
  <c r="M434" i="8"/>
  <c r="L434" i="8"/>
  <c r="G442" i="8"/>
  <c r="H442" i="8"/>
  <c r="I442" i="8"/>
  <c r="C447" i="8"/>
  <c r="D447" i="8"/>
  <c r="B447" i="8"/>
  <c r="N452" i="8"/>
  <c r="L452" i="8"/>
  <c r="M452" i="8"/>
  <c r="N456" i="8"/>
  <c r="M456" i="8"/>
  <c r="L456" i="8"/>
  <c r="D464" i="8"/>
  <c r="C464" i="8"/>
  <c r="B464" i="8"/>
  <c r="I471" i="8"/>
  <c r="H471" i="8"/>
  <c r="G471" i="8"/>
  <c r="C475" i="8"/>
  <c r="D475" i="8"/>
  <c r="B475" i="8"/>
  <c r="C479" i="8"/>
  <c r="D479" i="8"/>
  <c r="B479" i="8"/>
  <c r="H484" i="8"/>
  <c r="I484" i="8"/>
  <c r="G484" i="8"/>
  <c r="N490" i="8"/>
  <c r="M490" i="8"/>
  <c r="L490" i="8"/>
  <c r="C495" i="8"/>
  <c r="D495" i="8"/>
  <c r="B495" i="8"/>
  <c r="N500" i="8"/>
  <c r="L500" i="8"/>
  <c r="M500" i="8"/>
  <c r="C92" i="3"/>
  <c r="D114" i="3"/>
  <c r="C166" i="3"/>
  <c r="D166" i="3"/>
  <c r="C186" i="3"/>
  <c r="D186" i="3"/>
  <c r="D205" i="3"/>
  <c r="C205" i="3"/>
  <c r="C235" i="3"/>
  <c r="D235" i="3"/>
  <c r="C267" i="3"/>
  <c r="D267" i="3"/>
  <c r="C299" i="3"/>
  <c r="D299" i="3"/>
  <c r="B299" i="3"/>
  <c r="D491" i="3"/>
  <c r="C491" i="3"/>
  <c r="M63" i="4"/>
  <c r="N63" i="4"/>
  <c r="M79" i="4"/>
  <c r="N79" i="4"/>
  <c r="M95" i="4"/>
  <c r="N95" i="4"/>
  <c r="M111" i="4"/>
  <c r="N111" i="4"/>
  <c r="M127" i="4"/>
  <c r="N127" i="4"/>
  <c r="M143" i="4"/>
  <c r="N143" i="4"/>
  <c r="M159" i="4"/>
  <c r="N159" i="4"/>
  <c r="M468" i="4"/>
  <c r="N468" i="4"/>
  <c r="C60" i="4"/>
  <c r="C116" i="4"/>
  <c r="D116" i="4"/>
  <c r="C164" i="4"/>
  <c r="D164" i="4"/>
  <c r="C220" i="4"/>
  <c r="D220" i="4"/>
  <c r="C276" i="4"/>
  <c r="D276" i="4"/>
  <c r="C324" i="4"/>
  <c r="D324" i="4"/>
  <c r="C380" i="4"/>
  <c r="D380" i="4"/>
  <c r="C428" i="4"/>
  <c r="D428" i="4"/>
  <c r="C468" i="4"/>
  <c r="D468" i="4"/>
  <c r="I438" i="3"/>
  <c r="H438" i="3"/>
  <c r="I422" i="3"/>
  <c r="H422" i="3"/>
  <c r="I406" i="3"/>
  <c r="H406" i="3"/>
  <c r="H393" i="3"/>
  <c r="I393" i="3"/>
  <c r="G393" i="3"/>
  <c r="H376" i="3"/>
  <c r="I376" i="3"/>
  <c r="H361" i="3"/>
  <c r="I361" i="3"/>
  <c r="G361" i="3"/>
  <c r="H327" i="3"/>
  <c r="I327" i="3"/>
  <c r="I296" i="3"/>
  <c r="H296" i="3"/>
  <c r="H263" i="3"/>
  <c r="I263" i="3"/>
  <c r="G263" i="3"/>
  <c r="H236" i="3"/>
  <c r="I236" i="3"/>
  <c r="H204" i="3"/>
  <c r="I204" i="3"/>
  <c r="H164" i="3"/>
  <c r="I164" i="3"/>
  <c r="I153" i="3"/>
  <c r="H153" i="3"/>
  <c r="H128" i="3"/>
  <c r="I128" i="3"/>
  <c r="H114" i="3"/>
  <c r="I114" i="3"/>
  <c r="H100" i="3"/>
  <c r="I100" i="3"/>
  <c r="I89" i="3"/>
  <c r="H89" i="3"/>
  <c r="H71" i="3"/>
  <c r="N487" i="3"/>
  <c r="L487" i="3"/>
  <c r="M305" i="3"/>
  <c r="N305" i="3"/>
  <c r="M252" i="3"/>
  <c r="N252" i="3"/>
  <c r="L252" i="3"/>
  <c r="N229" i="3"/>
  <c r="M229" i="3"/>
  <c r="M207" i="3"/>
  <c r="N207" i="3"/>
  <c r="N185" i="3"/>
  <c r="M185" i="3"/>
  <c r="M156" i="3"/>
  <c r="N156" i="3"/>
  <c r="M124" i="3"/>
  <c r="N124" i="3"/>
  <c r="M107" i="3"/>
  <c r="N107" i="3"/>
  <c r="M94" i="3"/>
  <c r="N94" i="3"/>
  <c r="N73" i="3"/>
  <c r="M73" i="3"/>
  <c r="C489" i="3"/>
  <c r="B489" i="3"/>
  <c r="C472" i="3"/>
  <c r="D472" i="3"/>
  <c r="C456" i="3"/>
  <c r="D456" i="3"/>
  <c r="C440" i="3"/>
  <c r="D440" i="3"/>
  <c r="C424" i="3"/>
  <c r="D424" i="3"/>
  <c r="C408" i="3"/>
  <c r="D408" i="3"/>
  <c r="B392" i="3"/>
  <c r="C392" i="3"/>
  <c r="D392" i="3"/>
  <c r="C376" i="3"/>
  <c r="D376" i="3"/>
  <c r="B376" i="3"/>
  <c r="D309" i="3"/>
  <c r="C309" i="3"/>
  <c r="D293" i="3"/>
  <c r="C293" i="3"/>
  <c r="D277" i="3"/>
  <c r="C277" i="3"/>
  <c r="D261" i="3"/>
  <c r="C261" i="3"/>
  <c r="D245" i="3"/>
  <c r="C245" i="3"/>
  <c r="C230" i="3"/>
  <c r="D230" i="3"/>
  <c r="C214" i="3"/>
  <c r="D214" i="3"/>
  <c r="C198" i="3"/>
  <c r="D198" i="3"/>
  <c r="D182" i="3"/>
  <c r="C182" i="3"/>
  <c r="C153" i="3"/>
  <c r="D153" i="3"/>
  <c r="D138" i="3"/>
  <c r="D122" i="3"/>
  <c r="I439" i="3"/>
  <c r="H439" i="3"/>
  <c r="I423" i="3"/>
  <c r="H423" i="3"/>
  <c r="H407" i="3"/>
  <c r="I407" i="3"/>
  <c r="I386" i="3"/>
  <c r="H386" i="3"/>
  <c r="H372" i="3"/>
  <c r="I372" i="3"/>
  <c r="I354" i="3"/>
  <c r="H354" i="3"/>
  <c r="H335" i="3"/>
  <c r="I335" i="3"/>
  <c r="H313" i="3"/>
  <c r="I313" i="3"/>
  <c r="H291" i="3"/>
  <c r="I291" i="3"/>
  <c r="G291" i="3"/>
  <c r="H271" i="3"/>
  <c r="I271" i="3"/>
  <c r="G271" i="3"/>
  <c r="H249" i="3"/>
  <c r="I249" i="3"/>
  <c r="I238" i="3"/>
  <c r="H238" i="3"/>
  <c r="I222" i="3"/>
  <c r="H222" i="3"/>
  <c r="I206" i="3"/>
  <c r="H206" i="3"/>
  <c r="I190" i="3"/>
  <c r="H190" i="3"/>
  <c r="I135" i="3"/>
  <c r="H75" i="3"/>
  <c r="H59" i="3"/>
  <c r="M488" i="3"/>
  <c r="N488" i="3"/>
  <c r="M285" i="3"/>
  <c r="N285" i="3"/>
  <c r="M272" i="3"/>
  <c r="N272" i="3"/>
  <c r="N261" i="3"/>
  <c r="M261" i="3"/>
  <c r="M239" i="3"/>
  <c r="N239" i="3"/>
  <c r="L239" i="3"/>
  <c r="N217" i="3"/>
  <c r="M217" i="3"/>
  <c r="N201" i="3"/>
  <c r="M201" i="3"/>
  <c r="N189" i="3"/>
  <c r="M162" i="3"/>
  <c r="N162" i="3"/>
  <c r="N141" i="3"/>
  <c r="M130" i="3"/>
  <c r="N130" i="3"/>
  <c r="M110" i="3"/>
  <c r="N110" i="3"/>
  <c r="N81" i="3"/>
  <c r="M81" i="3"/>
  <c r="H427" i="3"/>
  <c r="I427" i="3"/>
  <c r="H417" i="3"/>
  <c r="I417" i="3"/>
  <c r="I394" i="3"/>
  <c r="H394" i="3"/>
  <c r="G394" i="3"/>
  <c r="I380" i="3"/>
  <c r="H380" i="3"/>
  <c r="I362" i="3"/>
  <c r="H362" i="3"/>
  <c r="I328" i="3"/>
  <c r="H328" i="3"/>
  <c r="I295" i="3"/>
  <c r="H295" i="3"/>
  <c r="G295" i="3"/>
  <c r="I264" i="3"/>
  <c r="H264" i="3"/>
  <c r="I239" i="3"/>
  <c r="H239" i="3"/>
  <c r="I223" i="3"/>
  <c r="H223" i="3"/>
  <c r="I207" i="3"/>
  <c r="H207" i="3"/>
  <c r="I191" i="3"/>
  <c r="H191" i="3"/>
  <c r="I175" i="3"/>
  <c r="H175" i="3"/>
  <c r="I152" i="3"/>
  <c r="H152" i="3"/>
  <c r="H138" i="3"/>
  <c r="I138" i="3"/>
  <c r="I124" i="3"/>
  <c r="H124" i="3"/>
  <c r="I113" i="3"/>
  <c r="H113" i="3"/>
  <c r="I88" i="3"/>
  <c r="H88" i="3"/>
  <c r="H76" i="3"/>
  <c r="H60" i="3"/>
  <c r="N461" i="3"/>
  <c r="M461" i="3"/>
  <c r="N429" i="3"/>
  <c r="M429" i="3"/>
  <c r="N397" i="3"/>
  <c r="M397" i="3"/>
  <c r="N365" i="3"/>
  <c r="M365" i="3"/>
  <c r="N333" i="3"/>
  <c r="M333" i="3"/>
  <c r="M310" i="3"/>
  <c r="N310" i="3"/>
  <c r="N262" i="3"/>
  <c r="M262" i="3"/>
  <c r="N231" i="3"/>
  <c r="M231" i="3"/>
  <c r="L231" i="3"/>
  <c r="N218" i="3"/>
  <c r="M218" i="3"/>
  <c r="N202" i="3"/>
  <c r="M202" i="3"/>
  <c r="M172" i="3"/>
  <c r="N172" i="3"/>
  <c r="M140" i="3"/>
  <c r="N140" i="3"/>
  <c r="M103" i="3"/>
  <c r="N103" i="3"/>
  <c r="N77" i="3"/>
  <c r="M77" i="3"/>
  <c r="H412" i="3"/>
  <c r="I412" i="3"/>
  <c r="H388" i="3"/>
  <c r="I388" i="3"/>
  <c r="I370" i="3"/>
  <c r="H370" i="3"/>
  <c r="H356" i="3"/>
  <c r="I356" i="3"/>
  <c r="H345" i="3"/>
  <c r="I345" i="3"/>
  <c r="H323" i="3"/>
  <c r="I323" i="3"/>
  <c r="H303" i="3"/>
  <c r="I303" i="3"/>
  <c r="H281" i="3"/>
  <c r="I281" i="3"/>
  <c r="H259" i="3"/>
  <c r="I259" i="3"/>
  <c r="G259" i="3"/>
  <c r="G242" i="3"/>
  <c r="H219" i="3"/>
  <c r="I219" i="3"/>
  <c r="H209" i="3"/>
  <c r="I209" i="3"/>
  <c r="H187" i="3"/>
  <c r="I187" i="3"/>
  <c r="H177" i="3"/>
  <c r="I177" i="3"/>
  <c r="H80" i="3"/>
  <c r="H64" i="3"/>
  <c r="M492" i="3"/>
  <c r="N492" i="3"/>
  <c r="L479" i="3"/>
  <c r="M304" i="3"/>
  <c r="N304" i="3"/>
  <c r="M296" i="3"/>
  <c r="N296" i="3"/>
  <c r="M263" i="3"/>
  <c r="N263" i="3"/>
  <c r="L263" i="3"/>
  <c r="M250" i="3"/>
  <c r="N250" i="3"/>
  <c r="M234" i="3"/>
  <c r="N234" i="3"/>
  <c r="M206" i="3"/>
  <c r="N206" i="3"/>
  <c r="M195" i="3"/>
  <c r="N195" i="3"/>
  <c r="M178" i="3"/>
  <c r="N178" i="3"/>
  <c r="N157" i="3"/>
  <c r="M146" i="3"/>
  <c r="N146" i="3"/>
  <c r="N125" i="3"/>
  <c r="N113" i="3"/>
  <c r="M113" i="3"/>
  <c r="M83" i="3"/>
  <c r="N83" i="3"/>
  <c r="M66" i="3"/>
  <c r="N66" i="3"/>
  <c r="C60" i="12"/>
  <c r="C70" i="12"/>
  <c r="C75" i="12"/>
  <c r="M80" i="12"/>
  <c r="N80" i="12"/>
  <c r="I85" i="12"/>
  <c r="H85" i="12"/>
  <c r="C93" i="12"/>
  <c r="C59" i="12"/>
  <c r="M61" i="12"/>
  <c r="N61" i="12"/>
  <c r="M65" i="12"/>
  <c r="N65" i="12"/>
  <c r="C69" i="12"/>
  <c r="H77" i="12"/>
  <c r="M85" i="12"/>
  <c r="N85" i="12"/>
  <c r="I90" i="12"/>
  <c r="H90" i="12"/>
  <c r="M5" i="12"/>
  <c r="L5" i="12"/>
  <c r="L6" i="12" s="1"/>
  <c r="L7" i="12" s="1"/>
  <c r="L8" i="12" s="1"/>
  <c r="L9" i="12" s="1"/>
  <c r="L10" i="12" s="1"/>
  <c r="L11" i="12" s="1"/>
  <c r="L12" i="12" s="1"/>
  <c r="L13" i="12" s="1"/>
  <c r="L14" i="12" s="1"/>
  <c r="L15" i="12" s="1"/>
  <c r="L16" i="12" s="1"/>
  <c r="L17" i="12" s="1"/>
  <c r="L18" i="12" s="1"/>
  <c r="L19" i="12" s="1"/>
  <c r="L20" i="12" s="1"/>
  <c r="L21" i="12" s="1"/>
  <c r="L22" i="12" s="1"/>
  <c r="L23" i="12" s="1"/>
  <c r="L24" i="12" s="1"/>
  <c r="L25" i="12" s="1"/>
  <c r="L26" i="12" s="1"/>
  <c r="L27" i="12" s="1"/>
  <c r="L28" i="12" s="1"/>
  <c r="L29" i="12" s="1"/>
  <c r="L30" i="12" s="1"/>
  <c r="L31" i="12" s="1"/>
  <c r="L32" i="12" s="1"/>
  <c r="L33" i="12" s="1"/>
  <c r="L34" i="12" s="1"/>
  <c r="L35" i="12" s="1"/>
  <c r="L36" i="12" s="1"/>
  <c r="L37" i="12" s="1"/>
  <c r="L38" i="12" s="1"/>
  <c r="L39" i="12" s="1"/>
  <c r="L40" i="12" s="1"/>
  <c r="L41" i="12" s="1"/>
  <c r="L42" i="12" s="1"/>
  <c r="L43" i="12" s="1"/>
  <c r="L44" i="12" s="1"/>
  <c r="L45" i="12" s="1"/>
  <c r="L46" i="12" s="1"/>
  <c r="L47" i="12" s="1"/>
  <c r="L48" i="12" s="1"/>
  <c r="L49" i="12" s="1"/>
  <c r="L50" i="12" s="1"/>
  <c r="L51" i="12" s="1"/>
  <c r="L52" i="12" s="1"/>
  <c r="L53" i="12" s="1"/>
  <c r="L54" i="12" s="1"/>
  <c r="L55" i="12" s="1"/>
  <c r="L56" i="12" s="1"/>
  <c r="L57" i="12" s="1"/>
  <c r="L58" i="12" s="1"/>
  <c r="L59" i="12" s="1"/>
  <c r="L60" i="12" s="1"/>
  <c r="L61" i="12" s="1"/>
  <c r="L62" i="12" s="1"/>
  <c r="L63" i="12" s="1"/>
  <c r="L64" i="12" s="1"/>
  <c r="L65" i="12" s="1"/>
  <c r="L66" i="12" s="1"/>
  <c r="L67" i="12" s="1"/>
  <c r="L68" i="12" s="1"/>
  <c r="L69" i="12" s="1"/>
  <c r="L70" i="12" s="1"/>
  <c r="L71" i="12" s="1"/>
  <c r="L72" i="12" s="1"/>
  <c r="L73" i="12" s="1"/>
  <c r="L74" i="12" s="1"/>
  <c r="L75" i="12" s="1"/>
  <c r="L76" i="12" s="1"/>
  <c r="L77" i="12" s="1"/>
  <c r="L78" i="12" s="1"/>
  <c r="L79" i="12" s="1"/>
  <c r="L80" i="12" s="1"/>
  <c r="L81" i="12" s="1"/>
  <c r="L82" i="12" s="1"/>
  <c r="L83" i="12" s="1"/>
  <c r="L84" i="12" s="1"/>
  <c r="L85" i="12" s="1"/>
  <c r="L86" i="12" s="1"/>
  <c r="L87" i="12" s="1"/>
  <c r="L88" i="12" s="1"/>
  <c r="L89" i="12" s="1"/>
  <c r="L90" i="12" s="1"/>
  <c r="L91" i="12" s="1"/>
  <c r="L92" i="12" s="1"/>
  <c r="L93" i="12" s="1"/>
  <c r="L94" i="12" s="1"/>
  <c r="L95" i="12" s="1"/>
  <c r="L96" i="12" s="1"/>
  <c r="L97" i="12" s="1"/>
  <c r="L98" i="12" s="1"/>
  <c r="L99" i="12" s="1"/>
  <c r="L100" i="12" s="1"/>
  <c r="L101" i="12" s="1"/>
  <c r="L102" i="12" s="1"/>
  <c r="L103" i="12" s="1"/>
  <c r="L104" i="12" s="1"/>
  <c r="L105" i="12" s="1"/>
  <c r="L106" i="12" s="1"/>
  <c r="L107" i="12" s="1"/>
  <c r="L108" i="12" s="1"/>
  <c r="L109" i="12" s="1"/>
  <c r="L110" i="12" s="1"/>
  <c r="L111" i="12" s="1"/>
  <c r="L112" i="12" s="1"/>
  <c r="L113" i="12" s="1"/>
  <c r="L114" i="12" s="1"/>
  <c r="L115" i="12" s="1"/>
  <c r="L116" i="12" s="1"/>
  <c r="L117" i="12" s="1"/>
  <c r="L118" i="12" s="1"/>
  <c r="L119" i="12" s="1"/>
  <c r="L120" i="12" s="1"/>
  <c r="L121" i="12" s="1"/>
  <c r="L122" i="12" s="1"/>
  <c r="L123" i="12" s="1"/>
  <c r="L124" i="12" s="1"/>
  <c r="L125" i="12" s="1"/>
  <c r="L126" i="12" s="1"/>
  <c r="L127" i="12" s="1"/>
  <c r="L128" i="12" s="1"/>
  <c r="L129" i="12" s="1"/>
  <c r="L130" i="12" s="1"/>
  <c r="L131" i="12" s="1"/>
  <c r="L132" i="12" s="1"/>
  <c r="L133" i="12" s="1"/>
  <c r="L134" i="12" s="1"/>
  <c r="L135" i="12" s="1"/>
  <c r="L136" i="12" s="1"/>
  <c r="L137" i="12" s="1"/>
  <c r="L138" i="12" s="1"/>
  <c r="L139" i="12" s="1"/>
  <c r="L140" i="12" s="1"/>
  <c r="L141" i="12" s="1"/>
  <c r="L142" i="12" s="1"/>
  <c r="L143" i="12" s="1"/>
  <c r="L144" i="12" s="1"/>
  <c r="L145" i="12" s="1"/>
  <c r="L146" i="12" s="1"/>
  <c r="L147" i="12" s="1"/>
  <c r="L148" i="12" s="1"/>
  <c r="L149" i="12" s="1"/>
  <c r="L150" i="12" s="1"/>
  <c r="L151" i="12" s="1"/>
  <c r="L152" i="12" s="1"/>
  <c r="L153" i="12" s="1"/>
  <c r="L154" i="12" s="1"/>
  <c r="L155" i="12" s="1"/>
  <c r="L156" i="12" s="1"/>
  <c r="L157" i="12" s="1"/>
  <c r="L158" i="12" s="1"/>
  <c r="L159" i="12" s="1"/>
  <c r="L160" i="12" s="1"/>
  <c r="L161" i="12" s="1"/>
  <c r="L162" i="12" s="1"/>
  <c r="L163" i="12" s="1"/>
  <c r="L164" i="12" s="1"/>
  <c r="L165" i="12" s="1"/>
  <c r="L166" i="12" s="1"/>
  <c r="L167" i="12" s="1"/>
  <c r="L168" i="12" s="1"/>
  <c r="L169" i="12" s="1"/>
  <c r="L170" i="12" s="1"/>
  <c r="L171" i="12" s="1"/>
  <c r="L172" i="12" s="1"/>
  <c r="L173" i="12" s="1"/>
  <c r="L174" i="12" s="1"/>
  <c r="L175" i="12" s="1"/>
  <c r="L176" i="12" s="1"/>
  <c r="L177" i="12" s="1"/>
  <c r="L178" i="12" s="1"/>
  <c r="L179" i="12" s="1"/>
  <c r="L180" i="12" s="1"/>
  <c r="L181" i="12" s="1"/>
  <c r="L182" i="12" s="1"/>
  <c r="L183" i="12" s="1"/>
  <c r="L184" i="12" s="1"/>
  <c r="L185" i="12" s="1"/>
  <c r="L186" i="12" s="1"/>
  <c r="L187" i="12" s="1"/>
  <c r="L188" i="12" s="1"/>
  <c r="L189" i="12" s="1"/>
  <c r="L190" i="12" s="1"/>
  <c r="L191" i="12" s="1"/>
  <c r="L192" i="12" s="1"/>
  <c r="L193" i="12" s="1"/>
  <c r="L194" i="12" s="1"/>
  <c r="L195" i="12" s="1"/>
  <c r="L196" i="12" s="1"/>
  <c r="L197" i="12" s="1"/>
  <c r="L198" i="12" s="1"/>
  <c r="L199" i="12" s="1"/>
  <c r="L200" i="12" s="1"/>
  <c r="L201" i="12" s="1"/>
  <c r="L202" i="12" s="1"/>
  <c r="L203" i="12" s="1"/>
  <c r="L204" i="12" s="1"/>
  <c r="L205" i="12" s="1"/>
  <c r="L206" i="12" s="1"/>
  <c r="L207" i="12" s="1"/>
  <c r="L208" i="12" s="1"/>
  <c r="L209" i="12" s="1"/>
  <c r="L210" i="12" s="1"/>
  <c r="L211" i="12" s="1"/>
  <c r="L212" i="12" s="1"/>
  <c r="L213" i="12" s="1"/>
  <c r="L214" i="12" s="1"/>
  <c r="L215" i="12" s="1"/>
  <c r="L216" i="12" s="1"/>
  <c r="L217" i="12" s="1"/>
  <c r="L218" i="12" s="1"/>
  <c r="L219" i="12" s="1"/>
  <c r="C56" i="12"/>
  <c r="C62" i="12"/>
  <c r="C66" i="12"/>
  <c r="N70" i="12"/>
  <c r="M70" i="12"/>
  <c r="N79" i="12"/>
  <c r="M79" i="12"/>
  <c r="N83" i="12"/>
  <c r="M83" i="12"/>
  <c r="H92" i="12"/>
  <c r="I92" i="12"/>
  <c r="C63" i="12"/>
  <c r="M69" i="12"/>
  <c r="N69" i="12"/>
  <c r="H72" i="12"/>
  <c r="H76" i="12"/>
  <c r="H80" i="12"/>
  <c r="C88" i="12"/>
  <c r="M101" i="12"/>
  <c r="N101" i="12"/>
  <c r="H104" i="12"/>
  <c r="I104" i="12"/>
  <c r="H108" i="12"/>
  <c r="I108" i="12"/>
  <c r="N111" i="12"/>
  <c r="M111" i="12"/>
  <c r="D120" i="12"/>
  <c r="C120" i="12"/>
  <c r="H124" i="12"/>
  <c r="I124" i="12"/>
  <c r="I127" i="12"/>
  <c r="H127" i="12"/>
  <c r="C131" i="12"/>
  <c r="D131" i="12"/>
  <c r="M137" i="12"/>
  <c r="N137" i="12"/>
  <c r="H144" i="12"/>
  <c r="I144" i="12"/>
  <c r="C147" i="12"/>
  <c r="D147" i="12"/>
  <c r="C151" i="12"/>
  <c r="D151" i="12"/>
  <c r="I154" i="12"/>
  <c r="H154" i="12"/>
  <c r="N162" i="12"/>
  <c r="M162" i="12"/>
  <c r="C167" i="12"/>
  <c r="D167" i="12"/>
  <c r="D170" i="12"/>
  <c r="C170" i="12"/>
  <c r="M173" i="12"/>
  <c r="N173" i="12"/>
  <c r="H180" i="12"/>
  <c r="I180" i="12"/>
  <c r="C187" i="12"/>
  <c r="D187" i="12"/>
  <c r="M189" i="12"/>
  <c r="N189" i="12"/>
  <c r="D194" i="12"/>
  <c r="C194" i="12"/>
  <c r="D198" i="12"/>
  <c r="C198" i="12"/>
  <c r="H205" i="12"/>
  <c r="I205" i="12"/>
  <c r="I211" i="12"/>
  <c r="H211" i="12"/>
  <c r="I215" i="12"/>
  <c r="H215" i="12"/>
  <c r="C221" i="12"/>
  <c r="D221" i="12"/>
  <c r="D227" i="12"/>
  <c r="C227" i="12"/>
  <c r="M231" i="12"/>
  <c r="N231" i="12"/>
  <c r="L231" i="12"/>
  <c r="C236" i="12"/>
  <c r="D236" i="12"/>
  <c r="L239" i="12"/>
  <c r="M239" i="12"/>
  <c r="N239" i="12"/>
  <c r="L243" i="12"/>
  <c r="N243" i="12"/>
  <c r="M243" i="12"/>
  <c r="L249" i="12"/>
  <c r="N249" i="12"/>
  <c r="M249" i="12"/>
  <c r="L253" i="12"/>
  <c r="N253" i="12"/>
  <c r="M253" i="12"/>
  <c r="G262" i="12"/>
  <c r="I262" i="12"/>
  <c r="H262" i="12"/>
  <c r="M266" i="12"/>
  <c r="L266" i="12"/>
  <c r="N266" i="12"/>
  <c r="B271" i="12"/>
  <c r="D271" i="12"/>
  <c r="C271" i="12"/>
  <c r="B275" i="12"/>
  <c r="D275" i="12"/>
  <c r="C275" i="12"/>
  <c r="N280" i="12"/>
  <c r="M280" i="12"/>
  <c r="L280" i="12"/>
  <c r="N283" i="12"/>
  <c r="L283" i="12"/>
  <c r="M283" i="12"/>
  <c r="M290" i="12"/>
  <c r="N290" i="12"/>
  <c r="L290" i="12"/>
  <c r="D295" i="12"/>
  <c r="C295" i="12"/>
  <c r="B295" i="12"/>
  <c r="H301" i="12"/>
  <c r="I301" i="12"/>
  <c r="G301" i="12"/>
  <c r="N305" i="12"/>
  <c r="L305" i="12"/>
  <c r="M305" i="12"/>
  <c r="C312" i="12"/>
  <c r="D312" i="12"/>
  <c r="B312" i="12"/>
  <c r="I316" i="12"/>
  <c r="G316" i="12"/>
  <c r="H316" i="12"/>
  <c r="I324" i="12"/>
  <c r="H324" i="12"/>
  <c r="G324" i="12"/>
  <c r="C332" i="12"/>
  <c r="B332" i="12"/>
  <c r="D332" i="12"/>
  <c r="M95" i="12"/>
  <c r="N95" i="12"/>
  <c r="I103" i="12"/>
  <c r="H103" i="12"/>
  <c r="M107" i="12"/>
  <c r="N107" i="12"/>
  <c r="C112" i="12"/>
  <c r="M121" i="12"/>
  <c r="N121" i="12"/>
  <c r="M126" i="12"/>
  <c r="N126" i="12"/>
  <c r="H131" i="12"/>
  <c r="I131" i="12"/>
  <c r="H138" i="12"/>
  <c r="I138" i="12"/>
  <c r="D146" i="12"/>
  <c r="C146" i="12"/>
  <c r="H150" i="12"/>
  <c r="I150" i="12"/>
  <c r="N154" i="12"/>
  <c r="M154" i="12"/>
  <c r="H164" i="12"/>
  <c r="I164" i="12"/>
  <c r="H169" i="12"/>
  <c r="I169" i="12"/>
  <c r="C174" i="12"/>
  <c r="D174" i="12"/>
  <c r="C181" i="12"/>
  <c r="D181" i="12"/>
  <c r="N188" i="12"/>
  <c r="M188" i="12"/>
  <c r="H193" i="12"/>
  <c r="I193" i="12"/>
  <c r="H201" i="12"/>
  <c r="I201" i="12"/>
  <c r="M207" i="12"/>
  <c r="N207" i="12"/>
  <c r="M210" i="12"/>
  <c r="N210" i="12"/>
  <c r="N216" i="12"/>
  <c r="M216" i="12"/>
  <c r="I224" i="12"/>
  <c r="H224" i="12"/>
  <c r="D232" i="12"/>
  <c r="C232" i="12"/>
  <c r="I236" i="12"/>
  <c r="H236" i="12"/>
  <c r="M240" i="12"/>
  <c r="N240" i="12"/>
  <c r="L240" i="12"/>
  <c r="H245" i="12"/>
  <c r="G245" i="12"/>
  <c r="I245" i="12"/>
  <c r="N250" i="12"/>
  <c r="L250" i="12"/>
  <c r="M250" i="12"/>
  <c r="M255" i="12"/>
  <c r="N255" i="12"/>
  <c r="L255" i="12"/>
  <c r="M260" i="12"/>
  <c r="N260" i="12"/>
  <c r="L260" i="12"/>
  <c r="H267" i="12"/>
  <c r="I267" i="12"/>
  <c r="G267" i="12"/>
  <c r="D272" i="12"/>
  <c r="B272" i="12"/>
  <c r="C272" i="12"/>
  <c r="N277" i="12"/>
  <c r="M277" i="12"/>
  <c r="L277" i="12"/>
  <c r="I285" i="12"/>
  <c r="G285" i="12"/>
  <c r="H285" i="12"/>
  <c r="C288" i="12"/>
  <c r="B288" i="12"/>
  <c r="D288" i="12"/>
  <c r="I292" i="12"/>
  <c r="H292" i="12"/>
  <c r="G292" i="12"/>
  <c r="M298" i="12"/>
  <c r="N298" i="12"/>
  <c r="L298" i="12"/>
  <c r="D303" i="12"/>
  <c r="C303" i="12"/>
  <c r="B303" i="12"/>
  <c r="H309" i="12"/>
  <c r="G309" i="12"/>
  <c r="I309" i="12"/>
  <c r="N313" i="12"/>
  <c r="M313" i="12"/>
  <c r="L313" i="12"/>
  <c r="C320" i="12"/>
  <c r="B320" i="12"/>
  <c r="D320" i="12"/>
  <c r="I328" i="12"/>
  <c r="H328" i="12"/>
  <c r="G328" i="12"/>
  <c r="D334" i="12"/>
  <c r="C334" i="12"/>
  <c r="B334" i="12"/>
  <c r="I94" i="12"/>
  <c r="H94" i="12"/>
  <c r="I98" i="12"/>
  <c r="H98" i="12"/>
  <c r="C104" i="12"/>
  <c r="N110" i="12"/>
  <c r="M110" i="12"/>
  <c r="I114" i="12"/>
  <c r="H114" i="12"/>
  <c r="I117" i="12"/>
  <c r="H117" i="12"/>
  <c r="D121" i="12"/>
  <c r="C121" i="12"/>
  <c r="N128" i="12"/>
  <c r="M128" i="12"/>
  <c r="I134" i="12"/>
  <c r="H134" i="12"/>
  <c r="D137" i="12"/>
  <c r="C137" i="12"/>
  <c r="D141" i="12"/>
  <c r="C141" i="12"/>
  <c r="N146" i="12"/>
  <c r="M146" i="12"/>
  <c r="I153" i="12"/>
  <c r="H153" i="12"/>
  <c r="D157" i="12"/>
  <c r="C157" i="12"/>
  <c r="D160" i="12"/>
  <c r="C160" i="12"/>
  <c r="N163" i="12"/>
  <c r="M163" i="12"/>
  <c r="I171" i="12"/>
  <c r="H171" i="12"/>
  <c r="D177" i="12"/>
  <c r="C177" i="12"/>
  <c r="N179" i="12"/>
  <c r="M179" i="12"/>
  <c r="N183" i="12"/>
  <c r="M183" i="12"/>
  <c r="I189" i="12"/>
  <c r="H189" i="12"/>
  <c r="N196" i="12"/>
  <c r="M196" i="12"/>
  <c r="H200" i="12"/>
  <c r="I200" i="12"/>
  <c r="N206" i="12"/>
  <c r="M206" i="12"/>
  <c r="H213" i="12"/>
  <c r="I213" i="12"/>
  <c r="C219" i="12"/>
  <c r="D219" i="12"/>
  <c r="H222" i="12"/>
  <c r="I222" i="12"/>
  <c r="I228" i="12"/>
  <c r="H228" i="12"/>
  <c r="I232" i="12"/>
  <c r="H232" i="12"/>
  <c r="B241" i="12"/>
  <c r="D241" i="12"/>
  <c r="C241" i="12"/>
  <c r="B247" i="12"/>
  <c r="D247" i="12"/>
  <c r="C247" i="12"/>
  <c r="N251" i="12"/>
  <c r="L251" i="12"/>
  <c r="M251" i="12"/>
  <c r="C256" i="12"/>
  <c r="D256" i="12"/>
  <c r="B256" i="12"/>
  <c r="G260" i="12"/>
  <c r="I260" i="12"/>
  <c r="H260" i="12"/>
  <c r="G264" i="12"/>
  <c r="I264" i="12"/>
  <c r="H264" i="12"/>
  <c r="D273" i="12"/>
  <c r="B273" i="12"/>
  <c r="C273" i="12"/>
  <c r="N279" i="12"/>
  <c r="M279" i="12"/>
  <c r="L279" i="12"/>
  <c r="N284" i="12"/>
  <c r="M284" i="12"/>
  <c r="L284" i="12"/>
  <c r="L289" i="12"/>
  <c r="N289" i="12"/>
  <c r="M289" i="12"/>
  <c r="C296" i="12"/>
  <c r="D296" i="12"/>
  <c r="B296" i="12"/>
  <c r="I300" i="12"/>
  <c r="G300" i="12"/>
  <c r="H300" i="12"/>
  <c r="M306" i="12"/>
  <c r="N306" i="12"/>
  <c r="L306" i="12"/>
  <c r="D311" i="12"/>
  <c r="B311" i="12"/>
  <c r="C311" i="12"/>
  <c r="H317" i="12"/>
  <c r="I317" i="12"/>
  <c r="G317" i="12"/>
  <c r="N324" i="12"/>
  <c r="M324" i="12"/>
  <c r="L324" i="12"/>
  <c r="H330" i="12"/>
  <c r="I330" i="12"/>
  <c r="G330" i="12"/>
  <c r="H79" i="12"/>
  <c r="M86" i="12"/>
  <c r="N86" i="12"/>
  <c r="C94" i="12"/>
  <c r="C98" i="12"/>
  <c r="N102" i="12"/>
  <c r="M102" i="12"/>
  <c r="N112" i="12"/>
  <c r="M112" i="12"/>
  <c r="M117" i="12"/>
  <c r="N117" i="12"/>
  <c r="D122" i="12"/>
  <c r="C122" i="12"/>
  <c r="H129" i="12"/>
  <c r="I129" i="12"/>
  <c r="N136" i="12"/>
  <c r="M136" i="12"/>
  <c r="N140" i="12"/>
  <c r="M140" i="12"/>
  <c r="I145" i="12"/>
  <c r="H145" i="12"/>
  <c r="I155" i="12"/>
  <c r="H155" i="12"/>
  <c r="H160" i="12"/>
  <c r="I160" i="12"/>
  <c r="N164" i="12"/>
  <c r="M164" i="12"/>
  <c r="C172" i="12"/>
  <c r="D172" i="12"/>
  <c r="I179" i="12"/>
  <c r="H179" i="12"/>
  <c r="I183" i="12"/>
  <c r="H183" i="12"/>
  <c r="D188" i="12"/>
  <c r="C188" i="12"/>
  <c r="M193" i="12"/>
  <c r="N193" i="12"/>
  <c r="I199" i="12"/>
  <c r="H199" i="12"/>
  <c r="I203" i="12"/>
  <c r="H203" i="12"/>
  <c r="C208" i="12"/>
  <c r="D208" i="12"/>
  <c r="N211" i="12"/>
  <c r="M211" i="12"/>
  <c r="I217" i="12"/>
  <c r="H217" i="12"/>
  <c r="M222" i="12"/>
  <c r="N222" i="12"/>
  <c r="L222" i="12"/>
  <c r="D226" i="12"/>
  <c r="C226" i="12"/>
  <c r="C231" i="12"/>
  <c r="D231" i="12"/>
  <c r="H237" i="12"/>
  <c r="I237" i="12"/>
  <c r="I243" i="12"/>
  <c r="H243" i="12"/>
  <c r="G243" i="12"/>
  <c r="D250" i="12"/>
  <c r="C250" i="12"/>
  <c r="B250" i="12"/>
  <c r="N256" i="12"/>
  <c r="M256" i="12"/>
  <c r="L256" i="12"/>
  <c r="I261" i="12"/>
  <c r="G261" i="12"/>
  <c r="H261" i="12"/>
  <c r="I266" i="12"/>
  <c r="H266" i="12"/>
  <c r="G266" i="12"/>
  <c r="I271" i="12"/>
  <c r="H271" i="12"/>
  <c r="G271" i="12"/>
  <c r="N276" i="12"/>
  <c r="M276" i="12"/>
  <c r="L276" i="12"/>
  <c r="C280" i="12"/>
  <c r="B280" i="12"/>
  <c r="D280" i="12"/>
  <c r="I288" i="12"/>
  <c r="H288" i="12"/>
  <c r="G288" i="12"/>
  <c r="N294" i="12"/>
  <c r="L294" i="12"/>
  <c r="M294" i="12"/>
  <c r="D299" i="12"/>
  <c r="C299" i="12"/>
  <c r="B299" i="12"/>
  <c r="G305" i="12"/>
  <c r="H305" i="12"/>
  <c r="I305" i="12"/>
  <c r="N309" i="12"/>
  <c r="M309" i="12"/>
  <c r="L309" i="12"/>
  <c r="D316" i="12"/>
  <c r="B316" i="12"/>
  <c r="C316" i="12"/>
  <c r="I320" i="12"/>
  <c r="H320" i="12"/>
  <c r="G320" i="12"/>
  <c r="C324" i="12"/>
  <c r="D324" i="12"/>
  <c r="B324" i="12"/>
  <c r="I331" i="12"/>
  <c r="H331" i="12"/>
  <c r="G331" i="12"/>
  <c r="N323" i="12"/>
  <c r="M323" i="12"/>
  <c r="L323" i="12"/>
  <c r="N328" i="12"/>
  <c r="M328" i="12"/>
  <c r="L328" i="12"/>
  <c r="I334" i="12"/>
  <c r="H334" i="12"/>
  <c r="G334" i="12"/>
  <c r="I339" i="12"/>
  <c r="H339" i="12"/>
  <c r="G339" i="12"/>
  <c r="D345" i="12"/>
  <c r="C345" i="12"/>
  <c r="B345" i="12"/>
  <c r="D350" i="12"/>
  <c r="C350" i="12"/>
  <c r="B350" i="12"/>
  <c r="N355" i="12"/>
  <c r="M355" i="12"/>
  <c r="L355" i="12"/>
  <c r="N360" i="12"/>
  <c r="M360" i="12"/>
  <c r="L360" i="12"/>
  <c r="I366" i="12"/>
  <c r="H366" i="12"/>
  <c r="G366" i="12"/>
  <c r="I371" i="12"/>
  <c r="H371" i="12"/>
  <c r="G371" i="12"/>
  <c r="D378" i="12"/>
  <c r="B378" i="12"/>
  <c r="C378" i="12"/>
  <c r="I384" i="12"/>
  <c r="H384" i="12"/>
  <c r="G384" i="12"/>
  <c r="D389" i="12"/>
  <c r="C389" i="12"/>
  <c r="B389" i="12"/>
  <c r="I393" i="12"/>
  <c r="H393" i="12"/>
  <c r="G393" i="12"/>
  <c r="C400" i="12"/>
  <c r="D400" i="12"/>
  <c r="B400" i="12"/>
  <c r="M406" i="12"/>
  <c r="N406" i="12"/>
  <c r="L406" i="12"/>
  <c r="C415" i="12"/>
  <c r="B415" i="12"/>
  <c r="D415" i="12"/>
  <c r="L427" i="12"/>
  <c r="M427" i="12"/>
  <c r="N427" i="12"/>
  <c r="N448" i="12"/>
  <c r="L448" i="12"/>
  <c r="M448" i="12"/>
  <c r="I482" i="12"/>
  <c r="H482" i="12"/>
  <c r="G482" i="12"/>
  <c r="B500" i="12"/>
  <c r="D500" i="12"/>
  <c r="C500" i="12"/>
  <c r="H335" i="12"/>
  <c r="I335" i="12"/>
  <c r="G335" i="12"/>
  <c r="C341" i="12"/>
  <c r="D341" i="12"/>
  <c r="B341" i="12"/>
  <c r="C346" i="12"/>
  <c r="D346" i="12"/>
  <c r="B346" i="12"/>
  <c r="M351" i="12"/>
  <c r="N351" i="12"/>
  <c r="L351" i="12"/>
  <c r="M356" i="12"/>
  <c r="N356" i="12"/>
  <c r="L356" i="12"/>
  <c r="H362" i="12"/>
  <c r="I362" i="12"/>
  <c r="G362" i="12"/>
  <c r="H367" i="12"/>
  <c r="I367" i="12"/>
  <c r="G367" i="12"/>
  <c r="C373" i="12"/>
  <c r="D373" i="12"/>
  <c r="B373" i="12"/>
  <c r="D380" i="12"/>
  <c r="C380" i="12"/>
  <c r="B380" i="12"/>
  <c r="I387" i="12"/>
  <c r="H387" i="12"/>
  <c r="G387" i="12"/>
  <c r="H397" i="12"/>
  <c r="I397" i="12"/>
  <c r="G397" i="12"/>
  <c r="B405" i="12"/>
  <c r="C405" i="12"/>
  <c r="D405" i="12"/>
  <c r="N410" i="12"/>
  <c r="M410" i="12"/>
  <c r="L410" i="12"/>
  <c r="B425" i="12"/>
  <c r="D425" i="12"/>
  <c r="C425" i="12"/>
  <c r="I446" i="12"/>
  <c r="H446" i="12"/>
  <c r="G446" i="12"/>
  <c r="N464" i="12"/>
  <c r="M464" i="12"/>
  <c r="L464" i="12"/>
  <c r="D477" i="12"/>
  <c r="C477" i="12"/>
  <c r="B477" i="12"/>
  <c r="M497" i="12"/>
  <c r="L497" i="12"/>
  <c r="N497" i="12"/>
  <c r="C349" i="12"/>
  <c r="D349" i="12"/>
  <c r="B349" i="12"/>
  <c r="D354" i="12"/>
  <c r="C354" i="12"/>
  <c r="B354" i="12"/>
  <c r="M359" i="12"/>
  <c r="N359" i="12"/>
  <c r="L359" i="12"/>
  <c r="N364" i="12"/>
  <c r="M364" i="12"/>
  <c r="L364" i="12"/>
  <c r="H370" i="12"/>
  <c r="I370" i="12"/>
  <c r="G370" i="12"/>
  <c r="H377" i="12"/>
  <c r="I377" i="12"/>
  <c r="G377" i="12"/>
  <c r="I381" i="12"/>
  <c r="H381" i="12"/>
  <c r="G381" i="12"/>
  <c r="L388" i="12"/>
  <c r="M388" i="12"/>
  <c r="N388" i="12"/>
  <c r="L396" i="12"/>
  <c r="M396" i="12"/>
  <c r="N396" i="12"/>
  <c r="M400" i="12"/>
  <c r="N400" i="12"/>
  <c r="L400" i="12"/>
  <c r="D407" i="12"/>
  <c r="C407" i="12"/>
  <c r="B407" i="12"/>
  <c r="I413" i="12"/>
  <c r="H413" i="12"/>
  <c r="G413" i="12"/>
  <c r="D429" i="12"/>
  <c r="B429" i="12"/>
  <c r="C429" i="12"/>
  <c r="G465" i="12"/>
  <c r="H465" i="12"/>
  <c r="I465" i="12"/>
  <c r="M489" i="12"/>
  <c r="N489" i="12"/>
  <c r="L489" i="12"/>
  <c r="M335" i="12"/>
  <c r="N335" i="12"/>
  <c r="L335" i="12"/>
  <c r="M340" i="12"/>
  <c r="N340" i="12"/>
  <c r="L340" i="12"/>
  <c r="H346" i="12"/>
  <c r="I346" i="12"/>
  <c r="G346" i="12"/>
  <c r="I351" i="12"/>
  <c r="H351" i="12"/>
  <c r="G351" i="12"/>
  <c r="C357" i="12"/>
  <c r="D357" i="12"/>
  <c r="B357" i="12"/>
  <c r="D362" i="12"/>
  <c r="C362" i="12"/>
  <c r="B362" i="12"/>
  <c r="M367" i="12"/>
  <c r="N367" i="12"/>
  <c r="L367" i="12"/>
  <c r="N372" i="12"/>
  <c r="M372" i="12"/>
  <c r="L372" i="12"/>
  <c r="N379" i="12"/>
  <c r="L379" i="12"/>
  <c r="M379" i="12"/>
  <c r="N386" i="12"/>
  <c r="M386" i="12"/>
  <c r="L386" i="12"/>
  <c r="G394" i="12"/>
  <c r="I394" i="12"/>
  <c r="H394" i="12"/>
  <c r="B401" i="12"/>
  <c r="C401" i="12"/>
  <c r="D401" i="12"/>
  <c r="I409" i="12"/>
  <c r="H409" i="12"/>
  <c r="G409" i="12"/>
  <c r="L413" i="12"/>
  <c r="M413" i="12"/>
  <c r="N413" i="12"/>
  <c r="B442" i="12"/>
  <c r="D442" i="12"/>
  <c r="C442" i="12"/>
  <c r="G469" i="12"/>
  <c r="H469" i="12"/>
  <c r="I469" i="12"/>
  <c r="I490" i="12"/>
  <c r="H490" i="12"/>
  <c r="G490" i="12"/>
  <c r="C416" i="12"/>
  <c r="D416" i="12"/>
  <c r="B416" i="12"/>
  <c r="N423" i="12"/>
  <c r="L423" i="12"/>
  <c r="M423" i="12"/>
  <c r="N429" i="12"/>
  <c r="M429" i="12"/>
  <c r="L429" i="12"/>
  <c r="H435" i="12"/>
  <c r="I435" i="12"/>
  <c r="G435" i="12"/>
  <c r="L440" i="12"/>
  <c r="N440" i="12"/>
  <c r="M440" i="12"/>
  <c r="G444" i="12"/>
  <c r="I444" i="12"/>
  <c r="H444" i="12"/>
  <c r="I449" i="12"/>
  <c r="H449" i="12"/>
  <c r="G449" i="12"/>
  <c r="H454" i="12"/>
  <c r="I454" i="12"/>
  <c r="G454" i="12"/>
  <c r="G460" i="12"/>
  <c r="H460" i="12"/>
  <c r="I460" i="12"/>
  <c r="G463" i="12"/>
  <c r="I463" i="12"/>
  <c r="H463" i="12"/>
  <c r="L469" i="12"/>
  <c r="M469" i="12"/>
  <c r="N469" i="12"/>
  <c r="L476" i="12"/>
  <c r="N476" i="12"/>
  <c r="M476" i="12"/>
  <c r="M483" i="12"/>
  <c r="N483" i="12"/>
  <c r="L483" i="12"/>
  <c r="L486" i="12"/>
  <c r="N486" i="12"/>
  <c r="M486" i="12"/>
  <c r="I491" i="12"/>
  <c r="G491" i="12"/>
  <c r="H491" i="12"/>
  <c r="L415" i="12"/>
  <c r="N415" i="12"/>
  <c r="M415" i="12"/>
  <c r="N422" i="12"/>
  <c r="M422" i="12"/>
  <c r="L422" i="12"/>
  <c r="B430" i="12"/>
  <c r="C430" i="12"/>
  <c r="D430" i="12"/>
  <c r="N434" i="12"/>
  <c r="M434" i="12"/>
  <c r="L434" i="12"/>
  <c r="N438" i="12"/>
  <c r="M438" i="12"/>
  <c r="L438" i="12"/>
  <c r="I442" i="12"/>
  <c r="H442" i="12"/>
  <c r="G442" i="12"/>
  <c r="L449" i="12"/>
  <c r="M449" i="12"/>
  <c r="N449" i="12"/>
  <c r="L452" i="12"/>
  <c r="N452" i="12"/>
  <c r="M452" i="12"/>
  <c r="D457" i="12"/>
  <c r="C457" i="12"/>
  <c r="B457" i="12"/>
  <c r="B462" i="12"/>
  <c r="D462" i="12"/>
  <c r="C462" i="12"/>
  <c r="D470" i="12"/>
  <c r="B470" i="12"/>
  <c r="C470" i="12"/>
  <c r="L477" i="12"/>
  <c r="N477" i="12"/>
  <c r="M477" i="12"/>
  <c r="D481" i="12"/>
  <c r="C481" i="12"/>
  <c r="B481" i="12"/>
  <c r="B487" i="12"/>
  <c r="C487" i="12"/>
  <c r="D487" i="12"/>
  <c r="D492" i="12"/>
  <c r="C492" i="12"/>
  <c r="B492" i="12"/>
  <c r="D497" i="12"/>
  <c r="C497" i="12"/>
  <c r="B497" i="12"/>
  <c r="H374" i="12"/>
  <c r="I374" i="12"/>
  <c r="G374" i="12"/>
  <c r="M381" i="12"/>
  <c r="L381" i="12"/>
  <c r="N381" i="12"/>
  <c r="I388" i="12"/>
  <c r="H388" i="12"/>
  <c r="G388" i="12"/>
  <c r="N394" i="12"/>
  <c r="M394" i="12"/>
  <c r="L394" i="12"/>
  <c r="I402" i="12"/>
  <c r="G402" i="12"/>
  <c r="H402" i="12"/>
  <c r="I408" i="12"/>
  <c r="H408" i="12"/>
  <c r="G408" i="12"/>
  <c r="C414" i="12"/>
  <c r="D414" i="12"/>
  <c r="B414" i="12"/>
  <c r="G419" i="12"/>
  <c r="H419" i="12"/>
  <c r="I419" i="12"/>
  <c r="B423" i="12"/>
  <c r="C423" i="12"/>
  <c r="D423" i="12"/>
  <c r="D428" i="12"/>
  <c r="C428" i="12"/>
  <c r="B428" i="12"/>
  <c r="N431" i="12"/>
  <c r="M431" i="12"/>
  <c r="L431" i="12"/>
  <c r="L436" i="12"/>
  <c r="N436" i="12"/>
  <c r="M436" i="12"/>
  <c r="N441" i="12"/>
  <c r="M441" i="12"/>
  <c r="L441" i="12"/>
  <c r="G448" i="12"/>
  <c r="H448" i="12"/>
  <c r="I448" i="12"/>
  <c r="I453" i="12"/>
  <c r="H453" i="12"/>
  <c r="G453" i="12"/>
  <c r="G457" i="12"/>
  <c r="H457" i="12"/>
  <c r="I457" i="12"/>
  <c r="D465" i="12"/>
  <c r="C465" i="12"/>
  <c r="B465" i="12"/>
  <c r="D469" i="12"/>
  <c r="C469" i="12"/>
  <c r="B469" i="12"/>
  <c r="D473" i="12"/>
  <c r="C473" i="12"/>
  <c r="B473" i="12"/>
  <c r="B476" i="12"/>
  <c r="D476" i="12"/>
  <c r="C476" i="12"/>
  <c r="I481" i="12"/>
  <c r="G481" i="12"/>
  <c r="H481" i="12"/>
  <c r="G487" i="12"/>
  <c r="I487" i="12"/>
  <c r="H487" i="12"/>
  <c r="L493" i="12"/>
  <c r="M493" i="12"/>
  <c r="N493" i="12"/>
  <c r="G497" i="12"/>
  <c r="I497" i="12"/>
  <c r="H497" i="12"/>
  <c r="H428" i="3"/>
  <c r="I428" i="3"/>
  <c r="H474" i="3"/>
  <c r="I474" i="3"/>
  <c r="C66" i="3"/>
  <c r="C76" i="3"/>
  <c r="C87" i="3"/>
  <c r="D118" i="3"/>
  <c r="C132" i="3"/>
  <c r="D132" i="3"/>
  <c r="D151" i="3"/>
  <c r="C151" i="3"/>
  <c r="D169" i="3"/>
  <c r="C169" i="3"/>
  <c r="C190" i="3"/>
  <c r="D190" i="3"/>
  <c r="D209" i="3"/>
  <c r="C209" i="3"/>
  <c r="C246" i="3"/>
  <c r="D246" i="3"/>
  <c r="B246" i="3"/>
  <c r="B262" i="3"/>
  <c r="C262" i="3"/>
  <c r="D262" i="3"/>
  <c r="B278" i="3"/>
  <c r="C278" i="3"/>
  <c r="D278" i="3"/>
  <c r="B294" i="3"/>
  <c r="C294" i="3"/>
  <c r="D294" i="3"/>
  <c r="C310" i="3"/>
  <c r="D310" i="3"/>
  <c r="C326" i="3"/>
  <c r="D326" i="3"/>
  <c r="C342" i="3"/>
  <c r="D342" i="3"/>
  <c r="C358" i="3"/>
  <c r="D358" i="3"/>
  <c r="C393" i="3"/>
  <c r="B393" i="3"/>
  <c r="N174" i="4"/>
  <c r="M174" i="4"/>
  <c r="N206" i="4"/>
  <c r="M206" i="4"/>
  <c r="N238" i="4"/>
  <c r="M238" i="4"/>
  <c r="N270" i="4"/>
  <c r="M270" i="4"/>
  <c r="N302" i="4"/>
  <c r="M302" i="4"/>
  <c r="N334" i="4"/>
  <c r="M334" i="4"/>
  <c r="N366" i="4"/>
  <c r="M366" i="4"/>
  <c r="N398" i="4"/>
  <c r="M398" i="4"/>
  <c r="N430" i="4"/>
  <c r="M430" i="4"/>
  <c r="M464" i="4"/>
  <c r="N464" i="4"/>
  <c r="N480" i="4"/>
  <c r="M480" i="4"/>
  <c r="M496" i="4"/>
  <c r="N496" i="4"/>
  <c r="C69" i="4"/>
  <c r="C85" i="4"/>
  <c r="C101" i="4"/>
  <c r="C117" i="4"/>
  <c r="D117" i="4"/>
  <c r="C133" i="4"/>
  <c r="D133" i="4"/>
  <c r="C149" i="4"/>
  <c r="D149" i="4"/>
  <c r="C165" i="4"/>
  <c r="D165" i="4"/>
  <c r="C181" i="4"/>
  <c r="D181" i="4"/>
  <c r="C197" i="4"/>
  <c r="D197" i="4"/>
  <c r="C213" i="4"/>
  <c r="D213" i="4"/>
  <c r="C229" i="4"/>
  <c r="D229" i="4"/>
  <c r="C245" i="4"/>
  <c r="D245" i="4"/>
  <c r="C261" i="4"/>
  <c r="D261" i="4"/>
  <c r="C277" i="4"/>
  <c r="D277" i="4"/>
  <c r="C293" i="4"/>
  <c r="D293" i="4"/>
  <c r="C309" i="4"/>
  <c r="D309" i="4"/>
  <c r="C325" i="4"/>
  <c r="D325" i="4"/>
  <c r="C341" i="4"/>
  <c r="D341" i="4"/>
  <c r="C357" i="4"/>
  <c r="D357" i="4"/>
  <c r="C373" i="4"/>
  <c r="D373" i="4"/>
  <c r="C389" i="4"/>
  <c r="D389" i="4"/>
  <c r="C405" i="4"/>
  <c r="D405" i="4"/>
  <c r="C421" i="4"/>
  <c r="D421" i="4"/>
  <c r="C437" i="4"/>
  <c r="D437" i="4"/>
  <c r="C453" i="4"/>
  <c r="D453" i="4"/>
  <c r="C469" i="4"/>
  <c r="D469" i="4"/>
  <c r="C485" i="4"/>
  <c r="D485" i="4"/>
  <c r="D124" i="3"/>
  <c r="C124" i="3"/>
  <c r="C206" i="3"/>
  <c r="D206" i="3"/>
  <c r="C311" i="3"/>
  <c r="D311" i="3"/>
  <c r="D383" i="3"/>
  <c r="C383" i="3"/>
  <c r="D431" i="3"/>
  <c r="C431" i="3"/>
  <c r="D479" i="3"/>
  <c r="C479" i="3"/>
  <c r="D490" i="3"/>
  <c r="C490" i="3"/>
  <c r="C500" i="3"/>
  <c r="D500" i="3"/>
  <c r="M460" i="4"/>
  <c r="N460" i="4"/>
  <c r="M476" i="4"/>
  <c r="N476" i="4"/>
  <c r="M492" i="4"/>
  <c r="N492" i="4"/>
  <c r="C62" i="4"/>
  <c r="C78" i="4"/>
  <c r="C94" i="4"/>
  <c r="C110" i="4"/>
  <c r="D126" i="4"/>
  <c r="C126" i="4"/>
  <c r="D142" i="4"/>
  <c r="C142" i="4"/>
  <c r="D158" i="4"/>
  <c r="C158" i="4"/>
  <c r="D174" i="4"/>
  <c r="C174" i="4"/>
  <c r="D190" i="4"/>
  <c r="C190" i="4"/>
  <c r="D206" i="4"/>
  <c r="C206" i="4"/>
  <c r="D222" i="4"/>
  <c r="C222" i="4"/>
  <c r="D238" i="4"/>
  <c r="C238" i="4"/>
  <c r="D254" i="4"/>
  <c r="C254" i="4"/>
  <c r="D270" i="4"/>
  <c r="C270" i="4"/>
  <c r="D286" i="4"/>
  <c r="C286" i="4"/>
  <c r="D302" i="4"/>
  <c r="C302" i="4"/>
  <c r="D318" i="4"/>
  <c r="C318" i="4"/>
  <c r="D334" i="4"/>
  <c r="C334" i="4"/>
  <c r="D350" i="4"/>
  <c r="C350" i="4"/>
  <c r="D366" i="4"/>
  <c r="C366" i="4"/>
  <c r="D382" i="4"/>
  <c r="C382" i="4"/>
  <c r="D398" i="4"/>
  <c r="C398" i="4"/>
  <c r="D414" i="4"/>
  <c r="C414" i="4"/>
  <c r="D430" i="4"/>
  <c r="C430" i="4"/>
  <c r="D446" i="4"/>
  <c r="C446" i="4"/>
  <c r="D462" i="4"/>
  <c r="C462" i="4"/>
  <c r="D478" i="4"/>
  <c r="C478" i="4"/>
  <c r="D494" i="4"/>
  <c r="C494" i="4"/>
  <c r="H7" i="9"/>
  <c r="C67" i="9"/>
  <c r="H76" i="9"/>
  <c r="C87" i="9"/>
  <c r="M97" i="9"/>
  <c r="N97" i="9"/>
  <c r="M113" i="9"/>
  <c r="N113" i="9"/>
  <c r="D122" i="9"/>
  <c r="C122" i="9"/>
  <c r="I134" i="9"/>
  <c r="H134" i="9"/>
  <c r="I145" i="9"/>
  <c r="H145" i="9"/>
  <c r="N157" i="9"/>
  <c r="M157" i="9"/>
  <c r="D166" i="9"/>
  <c r="C166" i="9"/>
  <c r="D174" i="9"/>
  <c r="C174" i="9"/>
  <c r="D181" i="9"/>
  <c r="C181" i="9"/>
  <c r="C195" i="9"/>
  <c r="D195" i="9"/>
  <c r="I203" i="9"/>
  <c r="H203" i="9"/>
  <c r="H213" i="9"/>
  <c r="I213" i="9"/>
  <c r="N231" i="9"/>
  <c r="M231" i="9"/>
  <c r="L231" i="9"/>
  <c r="N237" i="9"/>
  <c r="M237" i="9"/>
  <c r="L237" i="9"/>
  <c r="I246" i="9"/>
  <c r="H246" i="9"/>
  <c r="G246" i="9"/>
  <c r="N256" i="9"/>
  <c r="M256" i="9"/>
  <c r="L256" i="9"/>
  <c r="M262" i="9"/>
  <c r="N262" i="9"/>
  <c r="L262" i="9"/>
  <c r="H277" i="9"/>
  <c r="I277" i="9"/>
  <c r="G277" i="9"/>
  <c r="N284" i="9"/>
  <c r="M284" i="9"/>
  <c r="L284" i="9"/>
  <c r="D294" i="9"/>
  <c r="C294" i="9"/>
  <c r="B294" i="9"/>
  <c r="N308" i="9"/>
  <c r="M308" i="9"/>
  <c r="L308" i="9"/>
  <c r="D329" i="9"/>
  <c r="C329" i="9"/>
  <c r="B329" i="9"/>
  <c r="N344" i="9"/>
  <c r="M344" i="9"/>
  <c r="L344" i="9"/>
  <c r="M367" i="9"/>
  <c r="L367" i="9"/>
  <c r="N367" i="9"/>
  <c r="I396" i="9"/>
  <c r="H396" i="9"/>
  <c r="G396" i="9"/>
  <c r="N415" i="9"/>
  <c r="L415" i="9"/>
  <c r="M415" i="9"/>
  <c r="L437" i="9"/>
  <c r="M437" i="9"/>
  <c r="N437" i="9"/>
  <c r="N58" i="9"/>
  <c r="M58" i="9"/>
  <c r="C62" i="9"/>
  <c r="H67" i="9"/>
  <c r="N72" i="9"/>
  <c r="M72" i="9"/>
  <c r="C78" i="9"/>
  <c r="I83" i="9"/>
  <c r="H83" i="9"/>
  <c r="N88" i="9"/>
  <c r="M88" i="9"/>
  <c r="C94" i="9"/>
  <c r="I99" i="9"/>
  <c r="H99" i="9"/>
  <c r="N111" i="9"/>
  <c r="M111" i="9"/>
  <c r="N123" i="9"/>
  <c r="M123" i="9"/>
  <c r="N134" i="9"/>
  <c r="M134" i="9"/>
  <c r="D147" i="9"/>
  <c r="C147" i="9"/>
  <c r="D158" i="9"/>
  <c r="C158" i="9"/>
  <c r="M169" i="9"/>
  <c r="N169" i="9"/>
  <c r="H181" i="9"/>
  <c r="I181" i="9"/>
  <c r="D193" i="9"/>
  <c r="C193" i="9"/>
  <c r="C199" i="9"/>
  <c r="D199" i="9"/>
  <c r="M213" i="9"/>
  <c r="N213" i="9"/>
  <c r="I223" i="9"/>
  <c r="H223" i="9"/>
  <c r="H229" i="9"/>
  <c r="I229" i="9"/>
  <c r="C244" i="9"/>
  <c r="D244" i="9"/>
  <c r="B244" i="9"/>
  <c r="I251" i="9"/>
  <c r="H251" i="9"/>
  <c r="G251" i="9"/>
  <c r="L258" i="9"/>
  <c r="M258" i="9"/>
  <c r="N258" i="9"/>
  <c r="N268" i="9"/>
  <c r="L268" i="9"/>
  <c r="M268" i="9"/>
  <c r="N283" i="9"/>
  <c r="M283" i="9"/>
  <c r="L283" i="9"/>
  <c r="N291" i="9"/>
  <c r="M291" i="9"/>
  <c r="L291" i="9"/>
  <c r="I312" i="9"/>
  <c r="H312" i="9"/>
  <c r="G312" i="9"/>
  <c r="G324" i="9"/>
  <c r="I324" i="9"/>
  <c r="H324" i="9"/>
  <c r="G352" i="9"/>
  <c r="I352" i="9"/>
  <c r="H352" i="9"/>
  <c r="N371" i="9"/>
  <c r="M371" i="9"/>
  <c r="L371" i="9"/>
  <c r="N390" i="9"/>
  <c r="M390" i="9"/>
  <c r="L390" i="9"/>
  <c r="N409" i="9"/>
  <c r="M409" i="9"/>
  <c r="L409" i="9"/>
  <c r="D429" i="9"/>
  <c r="C429" i="9"/>
  <c r="B429" i="9"/>
  <c r="C104" i="9"/>
  <c r="C113" i="9"/>
  <c r="D124" i="9"/>
  <c r="C124" i="9"/>
  <c r="I136" i="9"/>
  <c r="H136" i="9"/>
  <c r="I147" i="9"/>
  <c r="H147" i="9"/>
  <c r="D157" i="9"/>
  <c r="C157" i="9"/>
  <c r="N167" i="9"/>
  <c r="M167" i="9"/>
  <c r="M181" i="9"/>
  <c r="N181" i="9"/>
  <c r="C191" i="9"/>
  <c r="D191" i="9"/>
  <c r="M202" i="9"/>
  <c r="N202" i="9"/>
  <c r="D214" i="9"/>
  <c r="C214" i="9"/>
  <c r="D222" i="9"/>
  <c r="C222" i="9"/>
  <c r="D234" i="9"/>
  <c r="C234" i="9"/>
  <c r="C240" i="9"/>
  <c r="D240" i="9"/>
  <c r="B240" i="9"/>
  <c r="M254" i="9"/>
  <c r="N254" i="9"/>
  <c r="L254" i="9"/>
  <c r="D262" i="9"/>
  <c r="C262" i="9"/>
  <c r="B262" i="9"/>
  <c r="H269" i="9"/>
  <c r="I269" i="9"/>
  <c r="G269" i="9"/>
  <c r="I279" i="9"/>
  <c r="H279" i="9"/>
  <c r="G279" i="9"/>
  <c r="H289" i="9"/>
  <c r="I289" i="9"/>
  <c r="G289" i="9"/>
  <c r="D313" i="9"/>
  <c r="C313" i="9"/>
  <c r="B313" i="9"/>
  <c r="N339" i="9"/>
  <c r="M339" i="9"/>
  <c r="L339" i="9"/>
  <c r="B363" i="9"/>
  <c r="C363" i="9"/>
  <c r="D363" i="9"/>
  <c r="G382" i="9"/>
  <c r="I382" i="9"/>
  <c r="H382" i="9"/>
  <c r="G405" i="9"/>
  <c r="H404" i="9"/>
  <c r="I404" i="9"/>
  <c r="G404" i="9"/>
  <c r="M432" i="9"/>
  <c r="N432" i="9"/>
  <c r="L432" i="9"/>
  <c r="C59" i="9"/>
  <c r="C101" i="9"/>
  <c r="C110" i="9"/>
  <c r="H124" i="9"/>
  <c r="I124" i="9"/>
  <c r="N132" i="9"/>
  <c r="M132" i="9"/>
  <c r="D145" i="9"/>
  <c r="C145" i="9"/>
  <c r="D156" i="9"/>
  <c r="C156" i="9"/>
  <c r="C168" i="9"/>
  <c r="D168" i="9"/>
  <c r="N179" i="9"/>
  <c r="M179" i="9"/>
  <c r="D189" i="9"/>
  <c r="C189" i="9"/>
  <c r="C203" i="9"/>
  <c r="D203" i="9"/>
  <c r="M209" i="9"/>
  <c r="N209" i="9"/>
  <c r="D221" i="9"/>
  <c r="C221" i="9"/>
  <c r="D227" i="9"/>
  <c r="C227" i="9"/>
  <c r="N235" i="9"/>
  <c r="M235" i="9"/>
  <c r="L235" i="9"/>
  <c r="D246" i="9"/>
  <c r="C246" i="9"/>
  <c r="B246" i="9"/>
  <c r="C252" i="9"/>
  <c r="D252" i="9"/>
  <c r="B252" i="9"/>
  <c r="L266" i="9"/>
  <c r="M266" i="9"/>
  <c r="N266" i="9"/>
  <c r="D274" i="9"/>
  <c r="C274" i="9"/>
  <c r="B274" i="9"/>
  <c r="N281" i="9"/>
  <c r="M281" i="9"/>
  <c r="L281" i="9"/>
  <c r="D305" i="9"/>
  <c r="C305" i="9"/>
  <c r="B305" i="9"/>
  <c r="L322" i="9"/>
  <c r="N322" i="9"/>
  <c r="M322" i="9"/>
  <c r="C344" i="9"/>
  <c r="B344" i="9"/>
  <c r="D344" i="9"/>
  <c r="D370" i="9"/>
  <c r="C370" i="9"/>
  <c r="B370" i="9"/>
  <c r="G386" i="9"/>
  <c r="H386" i="9"/>
  <c r="I386" i="9"/>
  <c r="N417" i="9"/>
  <c r="M417" i="9"/>
  <c r="L417" i="9"/>
  <c r="D437" i="9"/>
  <c r="B437" i="9"/>
  <c r="C437" i="9"/>
  <c r="M444" i="9"/>
  <c r="L444" i="9"/>
  <c r="N444" i="9"/>
  <c r="B451" i="9"/>
  <c r="D451" i="9"/>
  <c r="C451" i="9"/>
  <c r="N454" i="9"/>
  <c r="M454" i="9"/>
  <c r="L454" i="9"/>
  <c r="N459" i="9"/>
  <c r="M459" i="9"/>
  <c r="L459" i="9"/>
  <c r="M466" i="9"/>
  <c r="N466" i="9"/>
  <c r="L466" i="9"/>
  <c r="N471" i="9"/>
  <c r="M471" i="9"/>
  <c r="L471" i="9"/>
  <c r="I474" i="9"/>
  <c r="H474" i="9"/>
  <c r="G474" i="9"/>
  <c r="I479" i="9"/>
  <c r="H479" i="9"/>
  <c r="G479" i="9"/>
  <c r="D484" i="9"/>
  <c r="C484" i="9"/>
  <c r="B484" i="9"/>
  <c r="I490" i="9"/>
  <c r="H490" i="9"/>
  <c r="G490" i="9"/>
  <c r="C494" i="9"/>
  <c r="D494" i="9"/>
  <c r="B494" i="9"/>
  <c r="H58" i="9"/>
  <c r="M63" i="9"/>
  <c r="N63" i="9"/>
  <c r="H69" i="9"/>
  <c r="N74" i="9"/>
  <c r="M74" i="9"/>
  <c r="C80" i="9"/>
  <c r="I85" i="9"/>
  <c r="H85" i="9"/>
  <c r="N90" i="9"/>
  <c r="M90" i="9"/>
  <c r="C96" i="9"/>
  <c r="N100" i="9"/>
  <c r="M100" i="9"/>
  <c r="M106" i="9"/>
  <c r="N106" i="9"/>
  <c r="I111" i="9"/>
  <c r="H111" i="9"/>
  <c r="H117" i="9"/>
  <c r="I117" i="9"/>
  <c r="H122" i="9"/>
  <c r="I122" i="9"/>
  <c r="I127" i="9"/>
  <c r="H127" i="9"/>
  <c r="I131" i="9"/>
  <c r="H131" i="9"/>
  <c r="I137" i="9"/>
  <c r="H137" i="9"/>
  <c r="C143" i="9"/>
  <c r="D143" i="9"/>
  <c r="M147" i="9"/>
  <c r="N147" i="9"/>
  <c r="M151" i="9"/>
  <c r="N151" i="9"/>
  <c r="H157" i="9"/>
  <c r="I157" i="9"/>
  <c r="D163" i="9"/>
  <c r="C163" i="9"/>
  <c r="H170" i="9"/>
  <c r="I170" i="9"/>
  <c r="H174" i="9"/>
  <c r="I174" i="9"/>
  <c r="H180" i="9"/>
  <c r="I180" i="9"/>
  <c r="D186" i="9"/>
  <c r="C186" i="9"/>
  <c r="C192" i="9"/>
  <c r="D192" i="9"/>
  <c r="D198" i="9"/>
  <c r="C198" i="9"/>
  <c r="D202" i="9"/>
  <c r="C202" i="9"/>
  <c r="C207" i="9"/>
  <c r="D207" i="9"/>
  <c r="N212" i="9"/>
  <c r="M212" i="9"/>
  <c r="M217" i="9"/>
  <c r="N217" i="9"/>
  <c r="L225" i="9"/>
  <c r="N225" i="9"/>
  <c r="M225" i="9"/>
  <c r="L229" i="9"/>
  <c r="M229" i="9"/>
  <c r="N229" i="9"/>
  <c r="H234" i="9"/>
  <c r="I234" i="9"/>
  <c r="G244" i="9"/>
  <c r="H244" i="9"/>
  <c r="I244" i="9"/>
  <c r="H249" i="9"/>
  <c r="I249" i="9"/>
  <c r="G249" i="9"/>
  <c r="N253" i="9"/>
  <c r="M253" i="9"/>
  <c r="L253" i="9"/>
  <c r="C261" i="9"/>
  <c r="D261" i="9"/>
  <c r="B261" i="9"/>
  <c r="I268" i="9"/>
  <c r="H268" i="9"/>
  <c r="G268" i="9"/>
  <c r="H272" i="9"/>
  <c r="I272" i="9"/>
  <c r="G272" i="9"/>
  <c r="C277" i="9"/>
  <c r="D277" i="9"/>
  <c r="B277" i="9"/>
  <c r="C287" i="9"/>
  <c r="D287" i="9"/>
  <c r="B287" i="9"/>
  <c r="C292" i="9"/>
  <c r="D292" i="9"/>
  <c r="B292" i="9"/>
  <c r="I296" i="9"/>
  <c r="H296" i="9"/>
  <c r="G296" i="9"/>
  <c r="M303" i="9"/>
  <c r="N303" i="9"/>
  <c r="L303" i="9"/>
  <c r="D311" i="9"/>
  <c r="C311" i="9"/>
  <c r="B311" i="9"/>
  <c r="B315" i="9"/>
  <c r="C315" i="9"/>
  <c r="D315" i="9"/>
  <c r="M319" i="9"/>
  <c r="N319" i="9"/>
  <c r="L319" i="9"/>
  <c r="G329" i="9"/>
  <c r="I329" i="9"/>
  <c r="H329" i="9"/>
  <c r="L334" i="9"/>
  <c r="M334" i="9"/>
  <c r="N334" i="9"/>
  <c r="B340" i="9"/>
  <c r="D340" i="9"/>
  <c r="C340" i="9"/>
  <c r="M346" i="9"/>
  <c r="L346" i="9"/>
  <c r="N346" i="9"/>
  <c r="L350" i="9"/>
  <c r="N350" i="9"/>
  <c r="M350" i="9"/>
  <c r="H357" i="9"/>
  <c r="G357" i="9"/>
  <c r="I357" i="9"/>
  <c r="G361" i="9"/>
  <c r="H361" i="9"/>
  <c r="I361" i="9"/>
  <c r="C368" i="9"/>
  <c r="B368" i="9"/>
  <c r="D368" i="9"/>
  <c r="B372" i="9"/>
  <c r="D372" i="9"/>
  <c r="C372" i="9"/>
  <c r="G375" i="9"/>
  <c r="H375" i="9"/>
  <c r="I375" i="9"/>
  <c r="D379" i="9"/>
  <c r="B379" i="9"/>
  <c r="C379" i="9"/>
  <c r="C384" i="9"/>
  <c r="D384" i="9"/>
  <c r="B384" i="9"/>
  <c r="D391" i="9"/>
  <c r="B391" i="9"/>
  <c r="C391" i="9"/>
  <c r="C396" i="9"/>
  <c r="D396" i="9"/>
  <c r="B396" i="9"/>
  <c r="N399" i="9"/>
  <c r="L399" i="9"/>
  <c r="M399" i="9"/>
  <c r="L404" i="9"/>
  <c r="M404" i="9"/>
  <c r="N404" i="9"/>
  <c r="L411" i="9"/>
  <c r="N411" i="9"/>
  <c r="M411" i="9"/>
  <c r="M416" i="9"/>
  <c r="L416" i="9"/>
  <c r="N416" i="9"/>
  <c r="L419" i="9"/>
  <c r="N419" i="9"/>
  <c r="M419" i="9"/>
  <c r="I424" i="9"/>
  <c r="G424" i="9"/>
  <c r="H424" i="9"/>
  <c r="G431" i="9"/>
  <c r="H431" i="9"/>
  <c r="I431" i="9"/>
  <c r="C436" i="9"/>
  <c r="D436" i="9"/>
  <c r="B436" i="9"/>
  <c r="C440" i="9"/>
  <c r="D440" i="9"/>
  <c r="B440" i="9"/>
  <c r="H445" i="9"/>
  <c r="I445" i="9"/>
  <c r="G445" i="9"/>
  <c r="C449" i="9"/>
  <c r="D449" i="9"/>
  <c r="B449" i="9"/>
  <c r="C455" i="9"/>
  <c r="B455" i="9"/>
  <c r="D455" i="9"/>
  <c r="H461" i="9"/>
  <c r="I461" i="9"/>
  <c r="G461" i="9"/>
  <c r="I465" i="9"/>
  <c r="G465" i="9"/>
  <c r="H465" i="9"/>
  <c r="I469" i="9"/>
  <c r="H469" i="9"/>
  <c r="G469" i="9"/>
  <c r="N474" i="9"/>
  <c r="M474" i="9"/>
  <c r="L474" i="9"/>
  <c r="D480" i="9"/>
  <c r="C480" i="9"/>
  <c r="B480" i="9"/>
  <c r="H484" i="9"/>
  <c r="I484" i="9"/>
  <c r="G484" i="9"/>
  <c r="H488" i="9"/>
  <c r="I488" i="9"/>
  <c r="G488" i="9"/>
  <c r="N494" i="9"/>
  <c r="M494" i="9"/>
  <c r="L494" i="9"/>
  <c r="H500" i="9"/>
  <c r="I500" i="9"/>
  <c r="G500" i="9"/>
  <c r="I294" i="9"/>
  <c r="H294" i="9"/>
  <c r="G294" i="9"/>
  <c r="M298" i="9"/>
  <c r="N298" i="9"/>
  <c r="L298" i="9"/>
  <c r="N301" i="9"/>
  <c r="M301" i="9"/>
  <c r="L301" i="9"/>
  <c r="H305" i="9"/>
  <c r="I305" i="9"/>
  <c r="G305" i="9"/>
  <c r="C312" i="9"/>
  <c r="D312" i="9"/>
  <c r="B312" i="9"/>
  <c r="L318" i="9"/>
  <c r="M318" i="9"/>
  <c r="N318" i="9"/>
  <c r="H321" i="9"/>
  <c r="I321" i="9"/>
  <c r="G321" i="9"/>
  <c r="G325" i="9"/>
  <c r="H325" i="9"/>
  <c r="I325" i="9"/>
  <c r="N328" i="9"/>
  <c r="L328" i="9"/>
  <c r="M328" i="9"/>
  <c r="D334" i="9"/>
  <c r="B334" i="9"/>
  <c r="C334" i="9"/>
  <c r="I339" i="9"/>
  <c r="G339" i="9"/>
  <c r="H339" i="9"/>
  <c r="I343" i="9"/>
  <c r="H343" i="9"/>
  <c r="G343" i="9"/>
  <c r="D350" i="9"/>
  <c r="B350" i="9"/>
  <c r="C350" i="9"/>
  <c r="D354" i="9"/>
  <c r="C354" i="9"/>
  <c r="B354" i="9"/>
  <c r="N360" i="9"/>
  <c r="L360" i="9"/>
  <c r="M360" i="9"/>
  <c r="N364" i="9"/>
  <c r="M364" i="9"/>
  <c r="L364" i="9"/>
  <c r="I371" i="9"/>
  <c r="G371" i="9"/>
  <c r="H371" i="9"/>
  <c r="L375" i="9"/>
  <c r="N375" i="9"/>
  <c r="M375" i="9"/>
  <c r="N383" i="9"/>
  <c r="L383" i="9"/>
  <c r="M383" i="9"/>
  <c r="D388" i="9"/>
  <c r="B388" i="9"/>
  <c r="C388" i="9"/>
  <c r="B393" i="9"/>
  <c r="D393" i="9"/>
  <c r="C393" i="9"/>
  <c r="D399" i="9"/>
  <c r="C399" i="9"/>
  <c r="B399" i="9"/>
  <c r="L405" i="9"/>
  <c r="N405" i="9"/>
  <c r="M405" i="9"/>
  <c r="N410" i="9"/>
  <c r="L410" i="9"/>
  <c r="M410" i="9"/>
  <c r="B415" i="9"/>
  <c r="C415" i="9"/>
  <c r="D415" i="9"/>
  <c r="B422" i="9"/>
  <c r="C422" i="9"/>
  <c r="D422" i="9"/>
  <c r="I428" i="9"/>
  <c r="G428" i="9"/>
  <c r="H428" i="9"/>
  <c r="C434" i="9"/>
  <c r="D434" i="9"/>
  <c r="B434" i="9"/>
  <c r="I438" i="9"/>
  <c r="H438" i="9"/>
  <c r="G438" i="9"/>
  <c r="D444" i="9"/>
  <c r="C444" i="9"/>
  <c r="B444" i="9"/>
  <c r="N448" i="9"/>
  <c r="M448" i="9"/>
  <c r="L448" i="9"/>
  <c r="B456" i="9"/>
  <c r="C456" i="9"/>
  <c r="D456" i="9"/>
  <c r="D461" i="9"/>
  <c r="C461" i="9"/>
  <c r="B461" i="9"/>
  <c r="D464" i="9"/>
  <c r="B464" i="9"/>
  <c r="C464" i="9"/>
  <c r="I470" i="9"/>
  <c r="H470" i="9"/>
  <c r="G470" i="9"/>
  <c r="H477" i="9"/>
  <c r="I477" i="9"/>
  <c r="G477" i="9"/>
  <c r="L484" i="9"/>
  <c r="N484" i="9"/>
  <c r="M484" i="9"/>
  <c r="N488" i="9"/>
  <c r="M488" i="9"/>
  <c r="L488" i="9"/>
  <c r="C495" i="9"/>
  <c r="B495" i="9"/>
  <c r="D495" i="9"/>
  <c r="N499" i="9"/>
  <c r="M499" i="9"/>
  <c r="L499" i="9"/>
  <c r="H65" i="9"/>
  <c r="M69" i="9"/>
  <c r="N69" i="9"/>
  <c r="C73" i="9"/>
  <c r="C77" i="9"/>
  <c r="H80" i="9"/>
  <c r="M83" i="9"/>
  <c r="N83" i="9"/>
  <c r="M87" i="9"/>
  <c r="N87" i="9"/>
  <c r="C91" i="9"/>
  <c r="H94" i="9"/>
  <c r="I94" i="9"/>
  <c r="H98" i="9"/>
  <c r="I98" i="9"/>
  <c r="H101" i="9"/>
  <c r="I101" i="9"/>
  <c r="C106" i="9"/>
  <c r="C112" i="9"/>
  <c r="N116" i="9"/>
  <c r="M116" i="9"/>
  <c r="N120" i="9"/>
  <c r="M120" i="9"/>
  <c r="N126" i="9"/>
  <c r="M126" i="9"/>
  <c r="H132" i="9"/>
  <c r="I132" i="9"/>
  <c r="C137" i="9"/>
  <c r="D137" i="9"/>
  <c r="C141" i="9"/>
  <c r="D141" i="9"/>
  <c r="M146" i="9"/>
  <c r="N146" i="9"/>
  <c r="I152" i="9"/>
  <c r="H152" i="9"/>
  <c r="N156" i="9"/>
  <c r="M156" i="9"/>
  <c r="M161" i="9"/>
  <c r="N161" i="9"/>
  <c r="H165" i="9"/>
  <c r="I165" i="9"/>
  <c r="I171" i="9"/>
  <c r="H171" i="9"/>
  <c r="H178" i="9"/>
  <c r="I178" i="9"/>
  <c r="H182" i="9"/>
  <c r="I182" i="9"/>
  <c r="C187" i="9"/>
  <c r="D187" i="9"/>
  <c r="H192" i="9"/>
  <c r="I192" i="9"/>
  <c r="M198" i="9"/>
  <c r="N198" i="9"/>
  <c r="C205" i="9"/>
  <c r="D205" i="9"/>
  <c r="C209" i="9"/>
  <c r="D209" i="9"/>
  <c r="M215" i="9"/>
  <c r="N215" i="9"/>
  <c r="M219" i="9"/>
  <c r="N219" i="9"/>
  <c r="M223" i="9"/>
  <c r="N223" i="9"/>
  <c r="L223" i="9"/>
  <c r="L233" i="9"/>
  <c r="N233" i="9"/>
  <c r="M233" i="9"/>
  <c r="M238" i="9"/>
  <c r="N238" i="9"/>
  <c r="L238" i="9"/>
  <c r="D243" i="9"/>
  <c r="B243" i="9"/>
  <c r="C243" i="9"/>
  <c r="H250" i="9"/>
  <c r="I250" i="9"/>
  <c r="G250" i="9"/>
  <c r="L257" i="9"/>
  <c r="N257" i="9"/>
  <c r="M257" i="9"/>
  <c r="M261" i="9"/>
  <c r="N261" i="9"/>
  <c r="L261" i="9"/>
  <c r="H266" i="9"/>
  <c r="I266" i="9"/>
  <c r="G266" i="9"/>
  <c r="I276" i="9"/>
  <c r="H276" i="9"/>
  <c r="G276" i="9"/>
  <c r="H281" i="9"/>
  <c r="I281" i="9"/>
  <c r="G281" i="9"/>
  <c r="N285" i="9"/>
  <c r="M285" i="9"/>
  <c r="L285" i="9"/>
  <c r="C293" i="9"/>
  <c r="D293" i="9"/>
  <c r="B293" i="9"/>
  <c r="I300" i="9"/>
  <c r="H300" i="9"/>
  <c r="G300" i="9"/>
  <c r="H304" i="9"/>
  <c r="I304" i="9"/>
  <c r="G304" i="9"/>
  <c r="D309" i="9"/>
  <c r="C309" i="9"/>
  <c r="B309" i="9"/>
  <c r="B319" i="9"/>
  <c r="D319" i="9"/>
  <c r="C319" i="9"/>
  <c r="C324" i="9"/>
  <c r="B324" i="9"/>
  <c r="D324" i="9"/>
  <c r="I328" i="9"/>
  <c r="H328" i="9"/>
  <c r="G328" i="9"/>
  <c r="N333" i="9"/>
  <c r="M333" i="9"/>
  <c r="L333" i="9"/>
  <c r="D339" i="9"/>
  <c r="C339" i="9"/>
  <c r="B339" i="9"/>
  <c r="L343" i="9"/>
  <c r="M343" i="9"/>
  <c r="N343" i="9"/>
  <c r="L349" i="9"/>
  <c r="N349" i="9"/>
  <c r="M349" i="9"/>
  <c r="G354" i="9"/>
  <c r="H354" i="9"/>
  <c r="I354" i="9"/>
  <c r="G360" i="9"/>
  <c r="I360" i="9"/>
  <c r="H360" i="9"/>
  <c r="B365" i="9"/>
  <c r="C365" i="9"/>
  <c r="D365" i="9"/>
  <c r="B371" i="9"/>
  <c r="D371" i="9"/>
  <c r="C371" i="9"/>
  <c r="L379" i="9"/>
  <c r="N379" i="9"/>
  <c r="M379" i="9"/>
  <c r="M384" i="9"/>
  <c r="L384" i="9"/>
  <c r="N384" i="9"/>
  <c r="L387" i="9"/>
  <c r="N387" i="9"/>
  <c r="M387" i="9"/>
  <c r="I392" i="9"/>
  <c r="G392" i="9"/>
  <c r="H392" i="9"/>
  <c r="G399" i="9"/>
  <c r="H399" i="9"/>
  <c r="I399" i="9"/>
  <c r="D404" i="9"/>
  <c r="C404" i="9"/>
  <c r="B404" i="9"/>
  <c r="D408" i="9"/>
  <c r="C408" i="9"/>
  <c r="B408" i="9"/>
  <c r="D413" i="9"/>
  <c r="B413" i="9"/>
  <c r="C413" i="9"/>
  <c r="D419" i="9"/>
  <c r="C419" i="9"/>
  <c r="B419" i="9"/>
  <c r="M424" i="9"/>
  <c r="N424" i="9"/>
  <c r="L424" i="9"/>
  <c r="L428" i="9"/>
  <c r="M428" i="9"/>
  <c r="N428" i="9"/>
  <c r="I432" i="9"/>
  <c r="G432" i="9"/>
  <c r="H432" i="9"/>
  <c r="I437" i="9"/>
  <c r="H437" i="9"/>
  <c r="G437" i="9"/>
  <c r="I444" i="9"/>
  <c r="G444" i="9"/>
  <c r="H444" i="9"/>
  <c r="I449" i="9"/>
  <c r="H449" i="9"/>
  <c r="G449" i="9"/>
  <c r="I454" i="9"/>
  <c r="H454" i="9"/>
  <c r="G454" i="9"/>
  <c r="M458" i="9"/>
  <c r="N458" i="9"/>
  <c r="L458" i="9"/>
  <c r="M465" i="9"/>
  <c r="N465" i="9"/>
  <c r="L465" i="9"/>
  <c r="D472" i="9"/>
  <c r="C472" i="9"/>
  <c r="B472" i="9"/>
  <c r="C479" i="9"/>
  <c r="D479" i="9"/>
  <c r="B479" i="9"/>
  <c r="M485" i="9"/>
  <c r="N485" i="9"/>
  <c r="L485" i="9"/>
  <c r="D493" i="9"/>
  <c r="C493" i="9"/>
  <c r="B493" i="9"/>
  <c r="N496" i="9"/>
  <c r="M496" i="9"/>
  <c r="L496" i="9"/>
  <c r="C56" i="4"/>
  <c r="C100" i="4"/>
  <c r="C148" i="4"/>
  <c r="D148" i="4"/>
  <c r="C192" i="4"/>
  <c r="D192" i="4"/>
  <c r="C240" i="4"/>
  <c r="D240" i="4"/>
  <c r="C280" i="4"/>
  <c r="D280" i="4"/>
  <c r="C332" i="4"/>
  <c r="D332" i="4"/>
  <c r="C372" i="4"/>
  <c r="D372" i="4"/>
  <c r="C424" i="4"/>
  <c r="D424" i="4"/>
  <c r="C476" i="4"/>
  <c r="D476" i="4"/>
  <c r="C5" i="11"/>
  <c r="B5" i="11"/>
  <c r="B6" i="11" s="1"/>
  <c r="B7" i="11" s="1"/>
  <c r="B8" i="11" s="1"/>
  <c r="B9" i="11" s="1"/>
  <c r="B10" i="11" s="1"/>
  <c r="B11" i="11" s="1"/>
  <c r="B12" i="11" s="1"/>
  <c r="B13" i="11" s="1"/>
  <c r="B14" i="11" s="1"/>
  <c r="B15" i="11" s="1"/>
  <c r="B16" i="11" s="1"/>
  <c r="B17" i="11" s="1"/>
  <c r="B18" i="11" s="1"/>
  <c r="B19" i="11" s="1"/>
  <c r="B20" i="11" s="1"/>
  <c r="B21" i="11" s="1"/>
  <c r="B22" i="11" s="1"/>
  <c r="B23" i="11" s="1"/>
  <c r="B24" i="11" s="1"/>
  <c r="B25" i="11" s="1"/>
  <c r="B26" i="11" s="1"/>
  <c r="B27" i="11" s="1"/>
  <c r="B28" i="11" s="1"/>
  <c r="B29" i="11" s="1"/>
  <c r="B30" i="11" s="1"/>
  <c r="B31" i="11" s="1"/>
  <c r="B32" i="11" s="1"/>
  <c r="B33" i="11" s="1"/>
  <c r="B34" i="11" s="1"/>
  <c r="B35" i="11" s="1"/>
  <c r="B36" i="11" s="1"/>
  <c r="B37" i="11" s="1"/>
  <c r="B38" i="11" s="1"/>
  <c r="B39" i="11" s="1"/>
  <c r="B40" i="11" s="1"/>
  <c r="B41" i="11" s="1"/>
  <c r="B42" i="11" s="1"/>
  <c r="B43" i="11" s="1"/>
  <c r="B44" i="11" s="1"/>
  <c r="B45" i="11" s="1"/>
  <c r="B46" i="11" s="1"/>
  <c r="B47" i="11" s="1"/>
  <c r="B48" i="11" s="1"/>
  <c r="B49" i="11" s="1"/>
  <c r="B50" i="11" s="1"/>
  <c r="B51" i="11" s="1"/>
  <c r="B52" i="11" s="1"/>
  <c r="B53" i="11" s="1"/>
  <c r="B54" i="11" s="1"/>
  <c r="B55" i="11" s="1"/>
  <c r="B56" i="11" s="1"/>
  <c r="B57" i="11" s="1"/>
  <c r="B58" i="11" s="1"/>
  <c r="B59" i="11" s="1"/>
  <c r="B60" i="11" s="1"/>
  <c r="B61" i="11" s="1"/>
  <c r="B62" i="11" s="1"/>
  <c r="B63" i="11" s="1"/>
  <c r="B64" i="11" s="1"/>
  <c r="B65" i="11" s="1"/>
  <c r="B66" i="11" s="1"/>
  <c r="B67" i="11" s="1"/>
  <c r="B68" i="11" s="1"/>
  <c r="B69" i="11" s="1"/>
  <c r="B70" i="11" s="1"/>
  <c r="B71" i="11" s="1"/>
  <c r="B72" i="11" s="1"/>
  <c r="B73" i="11" s="1"/>
  <c r="B74" i="11" s="1"/>
  <c r="B75" i="11" s="1"/>
  <c r="B76" i="11" s="1"/>
  <c r="B77" i="11" s="1"/>
  <c r="B78" i="11" s="1"/>
  <c r="B79" i="11" s="1"/>
  <c r="B80" i="11" s="1"/>
  <c r="B81" i="11" s="1"/>
  <c r="B82" i="11" s="1"/>
  <c r="B83" i="11" s="1"/>
  <c r="B84" i="11" s="1"/>
  <c r="B85" i="11" s="1"/>
  <c r="B86" i="11" s="1"/>
  <c r="B87" i="11" s="1"/>
  <c r="B88" i="11" s="1"/>
  <c r="B89" i="11" s="1"/>
  <c r="B90" i="11" s="1"/>
  <c r="B91" i="11" s="1"/>
  <c r="B92" i="11" s="1"/>
  <c r="B93" i="11" s="1"/>
  <c r="B94" i="11" s="1"/>
  <c r="B95" i="11" s="1"/>
  <c r="B96" i="11" s="1"/>
  <c r="B97" i="11" s="1"/>
  <c r="B98" i="11" s="1"/>
  <c r="B99" i="11" s="1"/>
  <c r="B100" i="11" s="1"/>
  <c r="B101" i="11" s="1"/>
  <c r="B102" i="11" s="1"/>
  <c r="B103" i="11" s="1"/>
  <c r="B104" i="11" s="1"/>
  <c r="B105" i="11" s="1"/>
  <c r="B106" i="11" s="1"/>
  <c r="B107" i="11" s="1"/>
  <c r="B108" i="11" s="1"/>
  <c r="B109" i="11" s="1"/>
  <c r="B110" i="11" s="1"/>
  <c r="B111" i="11" s="1"/>
  <c r="B112" i="11" s="1"/>
  <c r="B113" i="11" s="1"/>
  <c r="B114" i="11" s="1"/>
  <c r="B115" i="11" s="1"/>
  <c r="B116" i="11" s="1"/>
  <c r="B117" i="11" s="1"/>
  <c r="B118" i="11" s="1"/>
  <c r="B119" i="11" s="1"/>
  <c r="B120" i="11" s="1"/>
  <c r="B121" i="11" s="1"/>
  <c r="B122" i="11" s="1"/>
  <c r="B123" i="11" s="1"/>
  <c r="B124" i="11" s="1"/>
  <c r="B125" i="11" s="1"/>
  <c r="B126" i="11" s="1"/>
  <c r="B127" i="11" s="1"/>
  <c r="B128" i="11" s="1"/>
  <c r="B129" i="11" s="1"/>
  <c r="B130" i="11" s="1"/>
  <c r="B131" i="11" s="1"/>
  <c r="B132" i="11" s="1"/>
  <c r="B133" i="11" s="1"/>
  <c r="B134" i="11" s="1"/>
  <c r="B135" i="11" s="1"/>
  <c r="B136" i="11" s="1"/>
  <c r="B137" i="11" s="1"/>
  <c r="B138" i="11" s="1"/>
  <c r="B139" i="11" s="1"/>
  <c r="B140" i="11" s="1"/>
  <c r="B141" i="11" s="1"/>
  <c r="B142" i="11" s="1"/>
  <c r="B143" i="11" s="1"/>
  <c r="B144" i="11" s="1"/>
  <c r="B145" i="11" s="1"/>
  <c r="B146" i="11" s="1"/>
  <c r="B147" i="11" s="1"/>
  <c r="B148" i="11" s="1"/>
  <c r="B149" i="11" s="1"/>
  <c r="B150" i="11" s="1"/>
  <c r="B151" i="11" s="1"/>
  <c r="B152" i="11" s="1"/>
  <c r="B153" i="11" s="1"/>
  <c r="B154" i="11" s="1"/>
  <c r="B155" i="11" s="1"/>
  <c r="B156" i="11" s="1"/>
  <c r="B157" i="11" s="1"/>
  <c r="B158" i="11" s="1"/>
  <c r="B159" i="11" s="1"/>
  <c r="B160" i="11" s="1"/>
  <c r="B161" i="11" s="1"/>
  <c r="B162" i="11" s="1"/>
  <c r="B163" i="11" s="1"/>
  <c r="B164" i="11" s="1"/>
  <c r="B165" i="11" s="1"/>
  <c r="B166" i="11" s="1"/>
  <c r="B167" i="11" s="1"/>
  <c r="B168" i="11" s="1"/>
  <c r="B169" i="11" s="1"/>
  <c r="B170" i="11" s="1"/>
  <c r="B171" i="11" s="1"/>
  <c r="B172" i="11" s="1"/>
  <c r="B173" i="11" s="1"/>
  <c r="B174" i="11" s="1"/>
  <c r="B175" i="11" s="1"/>
  <c r="B176" i="11" s="1"/>
  <c r="B177" i="11" s="1"/>
  <c r="B178" i="11" s="1"/>
  <c r="B179" i="11" s="1"/>
  <c r="B180" i="11" s="1"/>
  <c r="B181" i="11" s="1"/>
  <c r="B182" i="11" s="1"/>
  <c r="B183" i="11" s="1"/>
  <c r="B184" i="11" s="1"/>
  <c r="B185" i="11" s="1"/>
  <c r="B186" i="11" s="1"/>
  <c r="B187" i="11" s="1"/>
  <c r="B188" i="11" s="1"/>
  <c r="B189" i="11" s="1"/>
  <c r="B190" i="11" s="1"/>
  <c r="B191" i="11" s="1"/>
  <c r="B192" i="11" s="1"/>
  <c r="B193" i="11" s="1"/>
  <c r="B194" i="11" s="1"/>
  <c r="B195" i="11" s="1"/>
  <c r="B196" i="11" s="1"/>
  <c r="B197" i="11" s="1"/>
  <c r="B198" i="11" s="1"/>
  <c r="B199" i="11" s="1"/>
  <c r="B200" i="11" s="1"/>
  <c r="B201" i="11" s="1"/>
  <c r="B202" i="11" s="1"/>
  <c r="B203" i="11" s="1"/>
  <c r="B204" i="11" s="1"/>
  <c r="B205" i="11" s="1"/>
  <c r="B206" i="11" s="1"/>
  <c r="B207" i="11" s="1"/>
  <c r="B208" i="11" s="1"/>
  <c r="B209" i="11" s="1"/>
  <c r="B210" i="11" s="1"/>
  <c r="B211" i="11" s="1"/>
  <c r="B212" i="11" s="1"/>
  <c r="B213" i="11" s="1"/>
  <c r="B214" i="11" s="1"/>
  <c r="B215" i="11" s="1"/>
  <c r="B216" i="11" s="1"/>
  <c r="B217" i="11" s="1"/>
  <c r="B218" i="11" s="1"/>
  <c r="B219" i="11" s="1"/>
  <c r="B220" i="11" s="1"/>
  <c r="B221" i="11" s="1"/>
  <c r="B222" i="11" s="1"/>
  <c r="B223" i="11" s="1"/>
  <c r="B224" i="11" s="1"/>
  <c r="B225" i="11" s="1"/>
  <c r="B226" i="11" s="1"/>
  <c r="B227" i="11" s="1"/>
  <c r="B228" i="11" s="1"/>
  <c r="B229" i="11" s="1"/>
  <c r="B230" i="11" s="1"/>
  <c r="B231" i="11" s="1"/>
  <c r="B232" i="11" s="1"/>
  <c r="B233" i="11" s="1"/>
  <c r="B234" i="11" s="1"/>
  <c r="B235" i="11" s="1"/>
  <c r="B236" i="11" s="1"/>
  <c r="B237" i="11" s="1"/>
  <c r="B238" i="11" s="1"/>
  <c r="B239" i="11" s="1"/>
  <c r="C7" i="11"/>
  <c r="N57" i="11"/>
  <c r="M57" i="11"/>
  <c r="C63" i="11"/>
  <c r="H68" i="11"/>
  <c r="I104" i="11"/>
  <c r="H104" i="11"/>
  <c r="N109" i="11"/>
  <c r="M109" i="11"/>
  <c r="D115" i="11"/>
  <c r="C115" i="11"/>
  <c r="I120" i="11"/>
  <c r="H120" i="11"/>
  <c r="N125" i="11"/>
  <c r="M125" i="11"/>
  <c r="D131" i="11"/>
  <c r="C131" i="11"/>
  <c r="I136" i="11"/>
  <c r="H136" i="11"/>
  <c r="N141" i="11"/>
  <c r="M141" i="11"/>
  <c r="D147" i="11"/>
  <c r="C147" i="11"/>
  <c r="I152" i="11"/>
  <c r="H152" i="11"/>
  <c r="N157" i="11"/>
  <c r="M157" i="11"/>
  <c r="D163" i="11"/>
  <c r="C163" i="11"/>
  <c r="I168" i="11"/>
  <c r="H168" i="11"/>
  <c r="N173" i="11"/>
  <c r="M173" i="11"/>
  <c r="D179" i="11"/>
  <c r="C179" i="11"/>
  <c r="I184" i="11"/>
  <c r="H184" i="11"/>
  <c r="N189" i="11"/>
  <c r="M189" i="11"/>
  <c r="D195" i="11"/>
  <c r="C195" i="11"/>
  <c r="I200" i="11"/>
  <c r="H200" i="11"/>
  <c r="N205" i="11"/>
  <c r="M205" i="11"/>
  <c r="D211" i="11"/>
  <c r="C211" i="11"/>
  <c r="I216" i="11"/>
  <c r="H216" i="11"/>
  <c r="N221" i="11"/>
  <c r="M221" i="11"/>
  <c r="L221" i="11"/>
  <c r="D227" i="11"/>
  <c r="C227" i="11"/>
  <c r="I232" i="11"/>
  <c r="H232" i="11"/>
  <c r="N237" i="11"/>
  <c r="M237" i="11"/>
  <c r="L237" i="11"/>
  <c r="D243" i="11"/>
  <c r="C243" i="11"/>
  <c r="B243" i="11"/>
  <c r="M249" i="11"/>
  <c r="N249" i="11"/>
  <c r="L249" i="11"/>
  <c r="H253" i="11"/>
  <c r="I253" i="11"/>
  <c r="G253" i="11"/>
  <c r="H260" i="11"/>
  <c r="I260" i="11"/>
  <c r="G260" i="11"/>
  <c r="C264" i="11"/>
  <c r="D264" i="11"/>
  <c r="B264" i="11"/>
  <c r="C271" i="11"/>
  <c r="D271" i="11"/>
  <c r="B271" i="11"/>
  <c r="M274" i="11"/>
  <c r="N274" i="11"/>
  <c r="L274" i="11"/>
  <c r="B282" i="11"/>
  <c r="D282" i="11"/>
  <c r="C282" i="11"/>
  <c r="L286" i="11"/>
  <c r="N286" i="11"/>
  <c r="M286" i="11"/>
  <c r="B291" i="11"/>
  <c r="D291" i="11"/>
  <c r="C291" i="11"/>
  <c r="N294" i="11"/>
  <c r="M294" i="11"/>
  <c r="L294" i="11"/>
  <c r="M298" i="11"/>
  <c r="N298" i="11"/>
  <c r="L298" i="11"/>
  <c r="N304" i="11"/>
  <c r="M304" i="11"/>
  <c r="L304" i="11"/>
  <c r="H309" i="11"/>
  <c r="I309" i="11"/>
  <c r="G309" i="11"/>
  <c r="D313" i="11"/>
  <c r="C313" i="11"/>
  <c r="B313" i="11"/>
  <c r="L317" i="11"/>
  <c r="M317" i="11"/>
  <c r="N317" i="11"/>
  <c r="I322" i="11"/>
  <c r="H322" i="11"/>
  <c r="G322" i="11"/>
  <c r="L329" i="11"/>
  <c r="N329" i="11"/>
  <c r="M329" i="11"/>
  <c r="H334" i="11"/>
  <c r="I334" i="11"/>
  <c r="G334" i="11"/>
  <c r="D339" i="11"/>
  <c r="B339" i="11"/>
  <c r="C339" i="11"/>
  <c r="I344" i="11"/>
  <c r="G344" i="11"/>
  <c r="H344" i="11"/>
  <c r="M350" i="11"/>
  <c r="N350" i="11"/>
  <c r="L350" i="11"/>
  <c r="C356" i="11"/>
  <c r="D356" i="11"/>
  <c r="B356" i="11"/>
  <c r="C361" i="11"/>
  <c r="D361" i="11"/>
  <c r="B361" i="11"/>
  <c r="H366" i="11"/>
  <c r="I366" i="11"/>
  <c r="G366" i="11"/>
  <c r="N371" i="11"/>
  <c r="M371" i="11"/>
  <c r="L371" i="11"/>
  <c r="C380" i="11"/>
  <c r="D380" i="11"/>
  <c r="B380" i="11"/>
  <c r="L385" i="11"/>
  <c r="M385" i="11"/>
  <c r="N385" i="11"/>
  <c r="N388" i="11"/>
  <c r="M388" i="11"/>
  <c r="L388" i="11"/>
  <c r="D393" i="11"/>
  <c r="C393" i="11"/>
  <c r="B393" i="11"/>
  <c r="D398" i="11"/>
  <c r="C398" i="11"/>
  <c r="B398" i="11"/>
  <c r="N400" i="11"/>
  <c r="M400" i="11"/>
  <c r="L400" i="11"/>
  <c r="D409" i="11"/>
  <c r="C409" i="11"/>
  <c r="B409" i="11"/>
  <c r="N419" i="11"/>
  <c r="M419" i="11"/>
  <c r="L419" i="11"/>
  <c r="I430" i="11"/>
  <c r="H430" i="11"/>
  <c r="G430" i="11"/>
  <c r="D438" i="11"/>
  <c r="C438" i="11"/>
  <c r="B438" i="11"/>
  <c r="I452" i="11"/>
  <c r="G452" i="11"/>
  <c r="H452" i="11"/>
  <c r="C55" i="11"/>
  <c r="C60" i="11"/>
  <c r="H65" i="11"/>
  <c r="M70" i="11"/>
  <c r="N70" i="11"/>
  <c r="M75" i="11"/>
  <c r="N75" i="11"/>
  <c r="C81" i="11"/>
  <c r="H86" i="11"/>
  <c r="I86" i="11"/>
  <c r="M91" i="11"/>
  <c r="N91" i="11"/>
  <c r="C97" i="11"/>
  <c r="H102" i="11"/>
  <c r="I102" i="11"/>
  <c r="M111" i="11"/>
  <c r="N111" i="11"/>
  <c r="H122" i="11"/>
  <c r="I122" i="11"/>
  <c r="C133" i="11"/>
  <c r="D133" i="11"/>
  <c r="M143" i="11"/>
  <c r="N143" i="11"/>
  <c r="H154" i="11"/>
  <c r="I154" i="11"/>
  <c r="M163" i="11"/>
  <c r="N163" i="11"/>
  <c r="C169" i="11"/>
  <c r="D169" i="11"/>
  <c r="H174" i="11"/>
  <c r="I174" i="11"/>
  <c r="M179" i="11"/>
  <c r="N179" i="11"/>
  <c r="C185" i="11"/>
  <c r="D185" i="11"/>
  <c r="H190" i="11"/>
  <c r="I190" i="11"/>
  <c r="M195" i="11"/>
  <c r="N195" i="11"/>
  <c r="C201" i="11"/>
  <c r="D201" i="11"/>
  <c r="H206" i="11"/>
  <c r="I206" i="11"/>
  <c r="M211" i="11"/>
  <c r="N211" i="11"/>
  <c r="C217" i="11"/>
  <c r="D217" i="11"/>
  <c r="H222" i="11"/>
  <c r="I222" i="11"/>
  <c r="M227" i="11"/>
  <c r="N227" i="11"/>
  <c r="L227" i="11"/>
  <c r="C233" i="11"/>
  <c r="D233" i="11"/>
  <c r="H238" i="11"/>
  <c r="I238" i="11"/>
  <c r="M243" i="11"/>
  <c r="N243" i="11"/>
  <c r="L243" i="11"/>
  <c r="M247" i="11"/>
  <c r="N247" i="11"/>
  <c r="L247" i="11"/>
  <c r="D252" i="11"/>
  <c r="C252" i="11"/>
  <c r="B252" i="11"/>
  <c r="H258" i="11"/>
  <c r="I258" i="11"/>
  <c r="G258" i="11"/>
  <c r="N262" i="11"/>
  <c r="M262" i="11"/>
  <c r="L262" i="11"/>
  <c r="C269" i="11"/>
  <c r="D269" i="11"/>
  <c r="B269" i="11"/>
  <c r="I273" i="11"/>
  <c r="H273" i="11"/>
  <c r="G273" i="11"/>
  <c r="M279" i="11"/>
  <c r="N279" i="11"/>
  <c r="L279" i="11"/>
  <c r="C285" i="11"/>
  <c r="D285" i="11"/>
  <c r="B285" i="11"/>
  <c r="I291" i="11"/>
  <c r="G291" i="11"/>
  <c r="H291" i="11"/>
  <c r="B299" i="11"/>
  <c r="C299" i="11"/>
  <c r="D299" i="11"/>
  <c r="M305" i="11"/>
  <c r="L305" i="11"/>
  <c r="N305" i="11"/>
  <c r="H311" i="11"/>
  <c r="G311" i="11"/>
  <c r="I311" i="11"/>
  <c r="G316" i="11"/>
  <c r="I316" i="11"/>
  <c r="H316" i="11"/>
  <c r="I320" i="11"/>
  <c r="G320" i="11"/>
  <c r="H320" i="11"/>
  <c r="I324" i="11"/>
  <c r="H324" i="11"/>
  <c r="G324" i="11"/>
  <c r="I330" i="11"/>
  <c r="H330" i="11"/>
  <c r="G330" i="11"/>
  <c r="M336" i="11"/>
  <c r="N336" i="11"/>
  <c r="L336" i="11"/>
  <c r="C342" i="11"/>
  <c r="D342" i="11"/>
  <c r="B342" i="11"/>
  <c r="C348" i="11"/>
  <c r="B348" i="11"/>
  <c r="D348" i="11"/>
  <c r="C353" i="11"/>
  <c r="D353" i="11"/>
  <c r="B353" i="11"/>
  <c r="N357" i="11"/>
  <c r="L357" i="11"/>
  <c r="M357" i="11"/>
  <c r="D363" i="11"/>
  <c r="B363" i="11"/>
  <c r="C363" i="11"/>
  <c r="L369" i="11"/>
  <c r="N369" i="11"/>
  <c r="M369" i="11"/>
  <c r="M372" i="11"/>
  <c r="N372" i="11"/>
  <c r="L372" i="11"/>
  <c r="C377" i="11"/>
  <c r="D377" i="11"/>
  <c r="B377" i="11"/>
  <c r="C382" i="11"/>
  <c r="D382" i="11"/>
  <c r="B382" i="11"/>
  <c r="B387" i="11"/>
  <c r="D387" i="11"/>
  <c r="C387" i="11"/>
  <c r="H391" i="11"/>
  <c r="I391" i="11"/>
  <c r="G391" i="11"/>
  <c r="C394" i="11"/>
  <c r="D394" i="11"/>
  <c r="B394" i="11"/>
  <c r="G400" i="11"/>
  <c r="H400" i="11"/>
  <c r="I400" i="11"/>
  <c r="C405" i="11"/>
  <c r="D405" i="11"/>
  <c r="B405" i="11"/>
  <c r="I413" i="11"/>
  <c r="G413" i="11"/>
  <c r="H413" i="11"/>
  <c r="D424" i="11"/>
  <c r="B424" i="11"/>
  <c r="C424" i="11"/>
  <c r="I435" i="11"/>
  <c r="H435" i="11"/>
  <c r="G435" i="11"/>
  <c r="H61" i="11"/>
  <c r="M66" i="11"/>
  <c r="N66" i="11"/>
  <c r="C72" i="11"/>
  <c r="M74" i="11"/>
  <c r="N74" i="11"/>
  <c r="H77" i="11"/>
  <c r="C80" i="11"/>
  <c r="M82" i="11"/>
  <c r="N82" i="11"/>
  <c r="H85" i="11"/>
  <c r="I85" i="11"/>
  <c r="C88" i="11"/>
  <c r="M90" i="11"/>
  <c r="N90" i="11"/>
  <c r="H93" i="11"/>
  <c r="I93" i="11"/>
  <c r="C96" i="11"/>
  <c r="M98" i="11"/>
  <c r="N98" i="11"/>
  <c r="H101" i="11"/>
  <c r="I101" i="11"/>
  <c r="C104" i="11"/>
  <c r="C108" i="11"/>
  <c r="I111" i="11"/>
  <c r="H111" i="11"/>
  <c r="M114" i="11"/>
  <c r="N114" i="11"/>
  <c r="M118" i="11"/>
  <c r="N118" i="11"/>
  <c r="D122" i="11"/>
  <c r="C122" i="11"/>
  <c r="H125" i="11"/>
  <c r="I125" i="11"/>
  <c r="H129" i="11"/>
  <c r="I129" i="11"/>
  <c r="N132" i="11"/>
  <c r="M132" i="11"/>
  <c r="C136" i="11"/>
  <c r="D136" i="11"/>
  <c r="C140" i="11"/>
  <c r="D140" i="11"/>
  <c r="I143" i="11"/>
  <c r="H143" i="11"/>
  <c r="M146" i="11"/>
  <c r="N146" i="11"/>
  <c r="M150" i="11"/>
  <c r="N150" i="11"/>
  <c r="D154" i="11"/>
  <c r="C154" i="11"/>
  <c r="H157" i="11"/>
  <c r="I157" i="11"/>
  <c r="H161" i="11"/>
  <c r="I161" i="11"/>
  <c r="H165" i="11"/>
  <c r="I165" i="11"/>
  <c r="M170" i="11"/>
  <c r="N170" i="11"/>
  <c r="C176" i="11"/>
  <c r="D176" i="11"/>
  <c r="H181" i="11"/>
  <c r="I181" i="11"/>
  <c r="M186" i="11"/>
  <c r="N186" i="11"/>
  <c r="C192" i="11"/>
  <c r="D192" i="11"/>
  <c r="H197" i="11"/>
  <c r="I197" i="11"/>
  <c r="M202" i="11"/>
  <c r="N202" i="11"/>
  <c r="C208" i="11"/>
  <c r="D208" i="11"/>
  <c r="H213" i="11"/>
  <c r="I213" i="11"/>
  <c r="M218" i="11"/>
  <c r="N218" i="11"/>
  <c r="C224" i="11"/>
  <c r="D224" i="11"/>
  <c r="H229" i="11"/>
  <c r="I229" i="11"/>
  <c r="M234" i="11"/>
  <c r="N234" i="11"/>
  <c r="L234" i="11"/>
  <c r="C240" i="11"/>
  <c r="D240" i="11"/>
  <c r="B240" i="11"/>
  <c r="H245" i="11"/>
  <c r="I245" i="11"/>
  <c r="G245" i="11"/>
  <c r="I249" i="11"/>
  <c r="H249" i="11"/>
  <c r="G249" i="11"/>
  <c r="N255" i="11"/>
  <c r="M255" i="11"/>
  <c r="L255" i="11"/>
  <c r="D260" i="11"/>
  <c r="C260" i="11"/>
  <c r="B260" i="11"/>
  <c r="I266" i="11"/>
  <c r="H266" i="11"/>
  <c r="G266" i="11"/>
  <c r="N270" i="11"/>
  <c r="M270" i="11"/>
  <c r="L270" i="11"/>
  <c r="D277" i="11"/>
  <c r="C277" i="11"/>
  <c r="B277" i="11"/>
  <c r="I281" i="11"/>
  <c r="H281" i="11"/>
  <c r="G281" i="11"/>
  <c r="C287" i="11"/>
  <c r="D287" i="11"/>
  <c r="B287" i="11"/>
  <c r="L293" i="11"/>
  <c r="M293" i="11"/>
  <c r="N293" i="11"/>
  <c r="D300" i="11"/>
  <c r="C300" i="11"/>
  <c r="B300" i="11"/>
  <c r="D306" i="11"/>
  <c r="C306" i="11"/>
  <c r="B306" i="11"/>
  <c r="C310" i="11"/>
  <c r="D310" i="11"/>
  <c r="B310" i="11"/>
  <c r="H321" i="11"/>
  <c r="I321" i="11"/>
  <c r="G321" i="11"/>
  <c r="D325" i="11"/>
  <c r="C325" i="11"/>
  <c r="B325" i="11"/>
  <c r="C329" i="11"/>
  <c r="D329" i="11"/>
  <c r="B329" i="11"/>
  <c r="I335" i="11"/>
  <c r="H335" i="11"/>
  <c r="G335" i="11"/>
  <c r="N340" i="11"/>
  <c r="M340" i="11"/>
  <c r="L340" i="11"/>
  <c r="M346" i="11"/>
  <c r="N346" i="11"/>
  <c r="L346" i="11"/>
  <c r="N351" i="11"/>
  <c r="M351" i="11"/>
  <c r="L351" i="11"/>
  <c r="I356" i="11"/>
  <c r="H356" i="11"/>
  <c r="G356" i="11"/>
  <c r="L361" i="11"/>
  <c r="M361" i="11"/>
  <c r="N361" i="11"/>
  <c r="I367" i="11"/>
  <c r="H367" i="11"/>
  <c r="G367" i="11"/>
  <c r="L373" i="11"/>
  <c r="M373" i="11"/>
  <c r="N373" i="11"/>
  <c r="N376" i="11"/>
  <c r="M376" i="11"/>
  <c r="L376" i="11"/>
  <c r="L381" i="11"/>
  <c r="N381" i="11"/>
  <c r="M381" i="11"/>
  <c r="I386" i="11"/>
  <c r="H386" i="11"/>
  <c r="G386" i="11"/>
  <c r="M394" i="11"/>
  <c r="N394" i="11"/>
  <c r="L394" i="11"/>
  <c r="M402" i="11"/>
  <c r="L402" i="11"/>
  <c r="N402" i="11"/>
  <c r="G405" i="11"/>
  <c r="I405" i="11"/>
  <c r="H405" i="11"/>
  <c r="G415" i="11"/>
  <c r="I415" i="11"/>
  <c r="H415" i="11"/>
  <c r="B426" i="11"/>
  <c r="D426" i="11"/>
  <c r="C426" i="11"/>
  <c r="C445" i="11"/>
  <c r="D445" i="11"/>
  <c r="B445" i="11"/>
  <c r="M5" i="11"/>
  <c r="L5" i="11"/>
  <c r="L6" i="11" s="1"/>
  <c r="L7" i="11" s="1"/>
  <c r="L8" i="11" s="1"/>
  <c r="L9" i="11" s="1"/>
  <c r="L10" i="11" s="1"/>
  <c r="L11" i="11" s="1"/>
  <c r="L12" i="11" s="1"/>
  <c r="L13" i="11" s="1"/>
  <c r="L14" i="11" s="1"/>
  <c r="L15" i="11" s="1"/>
  <c r="L16" i="11" s="1"/>
  <c r="L17" i="11" s="1"/>
  <c r="L18" i="11" s="1"/>
  <c r="L19" i="11" s="1"/>
  <c r="L20" i="11" s="1"/>
  <c r="L21" i="11" s="1"/>
  <c r="L22" i="11" s="1"/>
  <c r="L23" i="11" s="1"/>
  <c r="L24" i="11" s="1"/>
  <c r="L25" i="11" s="1"/>
  <c r="L26" i="11" s="1"/>
  <c r="L27" i="11" s="1"/>
  <c r="L28" i="11" s="1"/>
  <c r="L29" i="11" s="1"/>
  <c r="L30" i="11" s="1"/>
  <c r="L31" i="11" s="1"/>
  <c r="L32" i="11" s="1"/>
  <c r="L33" i="11" s="1"/>
  <c r="L34" i="11" s="1"/>
  <c r="L35" i="11" s="1"/>
  <c r="L36" i="11" s="1"/>
  <c r="L37" i="11" s="1"/>
  <c r="L38" i="11" s="1"/>
  <c r="L39" i="11" s="1"/>
  <c r="L40" i="11" s="1"/>
  <c r="L41" i="11" s="1"/>
  <c r="L42" i="11" s="1"/>
  <c r="L43" i="11" s="1"/>
  <c r="L44" i="11" s="1"/>
  <c r="L45" i="11" s="1"/>
  <c r="L46" i="11" s="1"/>
  <c r="L47" i="11" s="1"/>
  <c r="L48" i="11" s="1"/>
  <c r="L49" i="11" s="1"/>
  <c r="L50" i="11" s="1"/>
  <c r="L51" i="11" s="1"/>
  <c r="L52" i="11" s="1"/>
  <c r="L53" i="11" s="1"/>
  <c r="L54" i="11" s="1"/>
  <c r="L55" i="11" s="1"/>
  <c r="L56" i="11" s="1"/>
  <c r="L57" i="11" s="1"/>
  <c r="L58" i="11" s="1"/>
  <c r="L59" i="11" s="1"/>
  <c r="L60" i="11" s="1"/>
  <c r="L61" i="11" s="1"/>
  <c r="L62" i="11" s="1"/>
  <c r="L63" i="11" s="1"/>
  <c r="L64" i="11" s="1"/>
  <c r="L65" i="11" s="1"/>
  <c r="L66" i="11" s="1"/>
  <c r="L67" i="11" s="1"/>
  <c r="L68" i="11" s="1"/>
  <c r="L69" i="11" s="1"/>
  <c r="L70" i="11" s="1"/>
  <c r="L71" i="11" s="1"/>
  <c r="L72" i="11" s="1"/>
  <c r="L73" i="11" s="1"/>
  <c r="L74" i="11" s="1"/>
  <c r="L75" i="11" s="1"/>
  <c r="L76" i="11" s="1"/>
  <c r="L77" i="11" s="1"/>
  <c r="L78" i="11" s="1"/>
  <c r="L79" i="11" s="1"/>
  <c r="L80" i="11" s="1"/>
  <c r="L81" i="11" s="1"/>
  <c r="L82" i="11" s="1"/>
  <c r="L83" i="11" s="1"/>
  <c r="L84" i="11" s="1"/>
  <c r="L85" i="11" s="1"/>
  <c r="L86" i="11" s="1"/>
  <c r="L87" i="11" s="1"/>
  <c r="L88" i="11" s="1"/>
  <c r="L89" i="11" s="1"/>
  <c r="L90" i="11" s="1"/>
  <c r="L91" i="11" s="1"/>
  <c r="L92" i="11" s="1"/>
  <c r="L93" i="11" s="1"/>
  <c r="L94" i="11" s="1"/>
  <c r="L95" i="11" s="1"/>
  <c r="L96" i="11" s="1"/>
  <c r="L97" i="11" s="1"/>
  <c r="L98" i="11" s="1"/>
  <c r="L99" i="11" s="1"/>
  <c r="L100" i="11" s="1"/>
  <c r="L101" i="11" s="1"/>
  <c r="L102" i="11" s="1"/>
  <c r="L103" i="11" s="1"/>
  <c r="L104" i="11" s="1"/>
  <c r="L105" i="11" s="1"/>
  <c r="L106" i="11" s="1"/>
  <c r="L107" i="11" s="1"/>
  <c r="L108" i="11" s="1"/>
  <c r="L109" i="11" s="1"/>
  <c r="L110" i="11" s="1"/>
  <c r="L111" i="11" s="1"/>
  <c r="L112" i="11" s="1"/>
  <c r="L113" i="11" s="1"/>
  <c r="L114" i="11" s="1"/>
  <c r="L115" i="11" s="1"/>
  <c r="L116" i="11" s="1"/>
  <c r="L117" i="11" s="1"/>
  <c r="L118" i="11" s="1"/>
  <c r="L119" i="11" s="1"/>
  <c r="L120" i="11" s="1"/>
  <c r="L121" i="11" s="1"/>
  <c r="L122" i="11" s="1"/>
  <c r="L123" i="11" s="1"/>
  <c r="L124" i="11" s="1"/>
  <c r="L125" i="11" s="1"/>
  <c r="L126" i="11" s="1"/>
  <c r="L127" i="11" s="1"/>
  <c r="L128" i="11" s="1"/>
  <c r="L129" i="11" s="1"/>
  <c r="L130" i="11" s="1"/>
  <c r="L131" i="11" s="1"/>
  <c r="L132" i="11" s="1"/>
  <c r="L133" i="11" s="1"/>
  <c r="L134" i="11" s="1"/>
  <c r="L135" i="11" s="1"/>
  <c r="L136" i="11" s="1"/>
  <c r="L137" i="11" s="1"/>
  <c r="L138" i="11" s="1"/>
  <c r="L139" i="11" s="1"/>
  <c r="L140" i="11" s="1"/>
  <c r="L141" i="11" s="1"/>
  <c r="L142" i="11" s="1"/>
  <c r="L143" i="11" s="1"/>
  <c r="L144" i="11" s="1"/>
  <c r="L145" i="11" s="1"/>
  <c r="L146" i="11" s="1"/>
  <c r="L147" i="11" s="1"/>
  <c r="L148" i="11" s="1"/>
  <c r="L149" i="11" s="1"/>
  <c r="L150" i="11" s="1"/>
  <c r="L151" i="11" s="1"/>
  <c r="L152" i="11" s="1"/>
  <c r="L153" i="11" s="1"/>
  <c r="L154" i="11" s="1"/>
  <c r="L155" i="11" s="1"/>
  <c r="L156" i="11" s="1"/>
  <c r="L157" i="11" s="1"/>
  <c r="L158" i="11" s="1"/>
  <c r="L159" i="11" s="1"/>
  <c r="L160" i="11" s="1"/>
  <c r="L161" i="11" s="1"/>
  <c r="L162" i="11" s="1"/>
  <c r="L163" i="11" s="1"/>
  <c r="L164" i="11" s="1"/>
  <c r="L165" i="11" s="1"/>
  <c r="L166" i="11" s="1"/>
  <c r="L167" i="11" s="1"/>
  <c r="L168" i="11" s="1"/>
  <c r="L169" i="11" s="1"/>
  <c r="L170" i="11" s="1"/>
  <c r="L171" i="11" s="1"/>
  <c r="L172" i="11" s="1"/>
  <c r="L173" i="11" s="1"/>
  <c r="L174" i="11" s="1"/>
  <c r="L175" i="11" s="1"/>
  <c r="L176" i="11" s="1"/>
  <c r="L177" i="11" s="1"/>
  <c r="L178" i="11" s="1"/>
  <c r="L179" i="11" s="1"/>
  <c r="L180" i="11" s="1"/>
  <c r="L181" i="11" s="1"/>
  <c r="L182" i="11" s="1"/>
  <c r="L183" i="11" s="1"/>
  <c r="L184" i="11" s="1"/>
  <c r="L185" i="11" s="1"/>
  <c r="L186" i="11" s="1"/>
  <c r="L187" i="11" s="1"/>
  <c r="L188" i="11" s="1"/>
  <c r="L189" i="11" s="1"/>
  <c r="L190" i="11" s="1"/>
  <c r="L191" i="11" s="1"/>
  <c r="L192" i="11" s="1"/>
  <c r="L193" i="11" s="1"/>
  <c r="L194" i="11" s="1"/>
  <c r="L195" i="11" s="1"/>
  <c r="L196" i="11" s="1"/>
  <c r="L197" i="11" s="1"/>
  <c r="L198" i="11" s="1"/>
  <c r="L199" i="11" s="1"/>
  <c r="L200" i="11" s="1"/>
  <c r="L201" i="11" s="1"/>
  <c r="L202" i="11" s="1"/>
  <c r="L203" i="11" s="1"/>
  <c r="L204" i="11" s="1"/>
  <c r="L205" i="11" s="1"/>
  <c r="L206" i="11" s="1"/>
  <c r="L207" i="11" s="1"/>
  <c r="L208" i="11" s="1"/>
  <c r="L209" i="11" s="1"/>
  <c r="L210" i="11" s="1"/>
  <c r="L211" i="11" s="1"/>
  <c r="L212" i="11" s="1"/>
  <c r="L213" i="11" s="1"/>
  <c r="L214" i="11" s="1"/>
  <c r="L215" i="11" s="1"/>
  <c r="L216" i="11" s="1"/>
  <c r="L217" i="11" s="1"/>
  <c r="L218" i="11" s="1"/>
  <c r="L219" i="11" s="1"/>
  <c r="N59" i="11"/>
  <c r="M59" i="11"/>
  <c r="C65" i="11"/>
  <c r="H70" i="11"/>
  <c r="H76" i="11"/>
  <c r="N81" i="11"/>
  <c r="M81" i="11"/>
  <c r="C87" i="11"/>
  <c r="I92" i="11"/>
  <c r="H92" i="11"/>
  <c r="N97" i="11"/>
  <c r="M97" i="11"/>
  <c r="C103" i="11"/>
  <c r="I108" i="11"/>
  <c r="H108" i="11"/>
  <c r="N113" i="11"/>
  <c r="M113" i="11"/>
  <c r="D119" i="11"/>
  <c r="C119" i="11"/>
  <c r="I124" i="11"/>
  <c r="H124" i="11"/>
  <c r="N129" i="11"/>
  <c r="M129" i="11"/>
  <c r="D135" i="11"/>
  <c r="C135" i="11"/>
  <c r="I140" i="11"/>
  <c r="H140" i="11"/>
  <c r="N145" i="11"/>
  <c r="M145" i="11"/>
  <c r="D151" i="11"/>
  <c r="C151" i="11"/>
  <c r="I156" i="11"/>
  <c r="H156" i="11"/>
  <c r="N161" i="11"/>
  <c r="M161" i="11"/>
  <c r="I167" i="11"/>
  <c r="H167" i="11"/>
  <c r="N172" i="11"/>
  <c r="M172" i="11"/>
  <c r="D178" i="11"/>
  <c r="C178" i="11"/>
  <c r="I183" i="11"/>
  <c r="H183" i="11"/>
  <c r="N188" i="11"/>
  <c r="M188" i="11"/>
  <c r="D194" i="11"/>
  <c r="C194" i="11"/>
  <c r="I199" i="11"/>
  <c r="H199" i="11"/>
  <c r="N204" i="11"/>
  <c r="M204" i="11"/>
  <c r="D210" i="11"/>
  <c r="C210" i="11"/>
  <c r="I215" i="11"/>
  <c r="H215" i="11"/>
  <c r="N220" i="11"/>
  <c r="M220" i="11"/>
  <c r="L220" i="11"/>
  <c r="D226" i="11"/>
  <c r="C226" i="11"/>
  <c r="I231" i="11"/>
  <c r="H231" i="11"/>
  <c r="N236" i="11"/>
  <c r="M236" i="11"/>
  <c r="L236" i="11"/>
  <c r="D242" i="11"/>
  <c r="C242" i="11"/>
  <c r="B242" i="11"/>
  <c r="H248" i="11"/>
  <c r="G248" i="11"/>
  <c r="I248" i="11"/>
  <c r="D254" i="11"/>
  <c r="C254" i="11"/>
  <c r="B254" i="11"/>
  <c r="C259" i="11"/>
  <c r="D259" i="11"/>
  <c r="B259" i="11"/>
  <c r="N264" i="11"/>
  <c r="M264" i="11"/>
  <c r="L264" i="11"/>
  <c r="M269" i="11"/>
  <c r="N269" i="11"/>
  <c r="L269" i="11"/>
  <c r="I275" i="11"/>
  <c r="H275" i="11"/>
  <c r="G275" i="11"/>
  <c r="H280" i="11"/>
  <c r="I280" i="11"/>
  <c r="G280" i="11"/>
  <c r="L285" i="11"/>
  <c r="M285" i="11"/>
  <c r="N285" i="11"/>
  <c r="N290" i="11"/>
  <c r="M290" i="11"/>
  <c r="L290" i="11"/>
  <c r="H295" i="11"/>
  <c r="G295" i="11"/>
  <c r="I295" i="11"/>
  <c r="H300" i="11"/>
  <c r="G300" i="11"/>
  <c r="I300" i="11"/>
  <c r="N303" i="11"/>
  <c r="M303" i="11"/>
  <c r="L303" i="11"/>
  <c r="L308" i="11"/>
  <c r="N308" i="11"/>
  <c r="M308" i="11"/>
  <c r="I314" i="11"/>
  <c r="H314" i="11"/>
  <c r="G314" i="11"/>
  <c r="N319" i="11"/>
  <c r="M319" i="11"/>
  <c r="L319" i="11"/>
  <c r="D326" i="11"/>
  <c r="C326" i="11"/>
  <c r="B326" i="11"/>
  <c r="D331" i="11"/>
  <c r="B331" i="11"/>
  <c r="C331" i="11"/>
  <c r="D335" i="11"/>
  <c r="C335" i="11"/>
  <c r="B335" i="11"/>
  <c r="H340" i="11"/>
  <c r="G340" i="11"/>
  <c r="I340" i="11"/>
  <c r="D346" i="11"/>
  <c r="C346" i="11"/>
  <c r="B346" i="11"/>
  <c r="C352" i="11"/>
  <c r="B352" i="11"/>
  <c r="D352" i="11"/>
  <c r="D357" i="11"/>
  <c r="C357" i="11"/>
  <c r="B357" i="11"/>
  <c r="I362" i="11"/>
  <c r="H362" i="11"/>
  <c r="G362" i="11"/>
  <c r="D367" i="11"/>
  <c r="C367" i="11"/>
  <c r="B367" i="11"/>
  <c r="B375" i="11"/>
  <c r="C375" i="11"/>
  <c r="D375" i="11"/>
  <c r="I379" i="11"/>
  <c r="H379" i="11"/>
  <c r="G379" i="11"/>
  <c r="D386" i="11"/>
  <c r="C386" i="11"/>
  <c r="B386" i="11"/>
  <c r="B395" i="11"/>
  <c r="D395" i="11"/>
  <c r="C395" i="11"/>
  <c r="L399" i="11"/>
  <c r="N399" i="11"/>
  <c r="M399" i="11"/>
  <c r="L405" i="11"/>
  <c r="N405" i="11"/>
  <c r="M405" i="11"/>
  <c r="B436" i="11"/>
  <c r="C436" i="11"/>
  <c r="D436" i="11"/>
  <c r="I451" i="11"/>
  <c r="H451" i="11"/>
  <c r="G451" i="11"/>
  <c r="N460" i="11"/>
  <c r="M460" i="11"/>
  <c r="L460" i="11"/>
  <c r="L465" i="11"/>
  <c r="N465" i="11"/>
  <c r="M465" i="11"/>
  <c r="N468" i="11"/>
  <c r="M468" i="11"/>
  <c r="L468" i="11"/>
  <c r="L477" i="11"/>
  <c r="N477" i="11"/>
  <c r="M477" i="11"/>
  <c r="N480" i="11"/>
  <c r="M480" i="11"/>
  <c r="L480" i="11"/>
  <c r="B491" i="11"/>
  <c r="D491" i="11"/>
  <c r="C491" i="11"/>
  <c r="L497" i="11"/>
  <c r="N497" i="11"/>
  <c r="M497" i="11"/>
  <c r="N500" i="11"/>
  <c r="M500" i="11"/>
  <c r="L500" i="11"/>
  <c r="H412" i="11"/>
  <c r="I412" i="11"/>
  <c r="G412" i="11"/>
  <c r="M415" i="11"/>
  <c r="N415" i="11"/>
  <c r="L415" i="11"/>
  <c r="B419" i="11"/>
  <c r="D419" i="11"/>
  <c r="C419" i="11"/>
  <c r="C423" i="11"/>
  <c r="D423" i="11"/>
  <c r="B423" i="11"/>
  <c r="H426" i="11"/>
  <c r="I426" i="11"/>
  <c r="G426" i="11"/>
  <c r="L429" i="11"/>
  <c r="N429" i="11"/>
  <c r="M429" i="11"/>
  <c r="L434" i="11"/>
  <c r="M434" i="11"/>
  <c r="N434" i="11"/>
  <c r="B440" i="11"/>
  <c r="D440" i="11"/>
  <c r="C440" i="11"/>
  <c r="L446" i="11"/>
  <c r="M446" i="11"/>
  <c r="N446" i="11"/>
  <c r="D451" i="11"/>
  <c r="C451" i="11"/>
  <c r="B451" i="11"/>
  <c r="G457" i="11"/>
  <c r="I457" i="11"/>
  <c r="H457" i="11"/>
  <c r="N461" i="11"/>
  <c r="M461" i="11"/>
  <c r="L461" i="11"/>
  <c r="G468" i="11"/>
  <c r="I468" i="11"/>
  <c r="H468" i="11"/>
  <c r="C473" i="11"/>
  <c r="D473" i="11"/>
  <c r="B473" i="11"/>
  <c r="B479" i="11"/>
  <c r="C479" i="11"/>
  <c r="D479" i="11"/>
  <c r="M483" i="11"/>
  <c r="N483" i="11"/>
  <c r="L483" i="11"/>
  <c r="G492" i="11"/>
  <c r="H492" i="11"/>
  <c r="I492" i="11"/>
  <c r="C497" i="11"/>
  <c r="D497" i="11"/>
  <c r="B497" i="11"/>
  <c r="G440" i="11"/>
  <c r="H440" i="11"/>
  <c r="I440" i="11"/>
  <c r="N444" i="11"/>
  <c r="L444" i="11"/>
  <c r="M444" i="11"/>
  <c r="H450" i="11"/>
  <c r="I450" i="11"/>
  <c r="G450" i="11"/>
  <c r="I455" i="11"/>
  <c r="H455" i="11"/>
  <c r="G455" i="11"/>
  <c r="C461" i="11"/>
  <c r="D461" i="11"/>
  <c r="B461" i="11"/>
  <c r="B471" i="11"/>
  <c r="D471" i="11"/>
  <c r="C471" i="11"/>
  <c r="D474" i="11"/>
  <c r="C474" i="11"/>
  <c r="B474" i="11"/>
  <c r="N476" i="11"/>
  <c r="M476" i="11"/>
  <c r="L476" i="11"/>
  <c r="I483" i="11"/>
  <c r="H483" i="11"/>
  <c r="G483" i="11"/>
  <c r="D486" i="11"/>
  <c r="C486" i="11"/>
  <c r="B486" i="11"/>
  <c r="I490" i="11"/>
  <c r="H490" i="11"/>
  <c r="G490" i="11"/>
  <c r="I495" i="11"/>
  <c r="H495" i="11"/>
  <c r="G495" i="11"/>
  <c r="L406" i="11"/>
  <c r="M406" i="11"/>
  <c r="N406" i="11"/>
  <c r="B412" i="11"/>
  <c r="C412" i="11"/>
  <c r="D412" i="11"/>
  <c r="G417" i="11"/>
  <c r="H417" i="11"/>
  <c r="I417" i="11"/>
  <c r="L422" i="11"/>
  <c r="M422" i="11"/>
  <c r="N422" i="11"/>
  <c r="B428" i="11"/>
  <c r="C428" i="11"/>
  <c r="D428" i="11"/>
  <c r="B432" i="11"/>
  <c r="C432" i="11"/>
  <c r="D432" i="11"/>
  <c r="G437" i="11"/>
  <c r="H437" i="11"/>
  <c r="I437" i="11"/>
  <c r="L442" i="11"/>
  <c r="M442" i="11"/>
  <c r="N442" i="11"/>
  <c r="D449" i="11"/>
  <c r="C449" i="11"/>
  <c r="B449" i="11"/>
  <c r="D454" i="11"/>
  <c r="C454" i="11"/>
  <c r="B454" i="11"/>
  <c r="N459" i="11"/>
  <c r="M459" i="11"/>
  <c r="L459" i="11"/>
  <c r="N464" i="11"/>
  <c r="M464" i="11"/>
  <c r="L464" i="11"/>
  <c r="D469" i="11"/>
  <c r="C469" i="11"/>
  <c r="B469" i="11"/>
  <c r="B475" i="11"/>
  <c r="D475" i="11"/>
  <c r="C475" i="11"/>
  <c r="N479" i="11"/>
  <c r="M479" i="11"/>
  <c r="L479" i="11"/>
  <c r="L485" i="11"/>
  <c r="N485" i="11"/>
  <c r="M485" i="11"/>
  <c r="H489" i="11"/>
  <c r="G489" i="11"/>
  <c r="I489" i="11"/>
  <c r="D493" i="11"/>
  <c r="C493" i="11"/>
  <c r="B493" i="11"/>
  <c r="D498" i="11"/>
  <c r="C498" i="11"/>
  <c r="B498" i="11"/>
  <c r="I497" i="3"/>
  <c r="H497" i="3"/>
  <c r="C64" i="3"/>
  <c r="C75" i="3"/>
  <c r="C86" i="3"/>
  <c r="C100" i="3"/>
  <c r="D119" i="3"/>
  <c r="C119" i="3"/>
  <c r="D177" i="3"/>
  <c r="C177" i="3"/>
  <c r="C222" i="3"/>
  <c r="D222" i="3"/>
  <c r="C328" i="3"/>
  <c r="D328" i="3"/>
  <c r="C360" i="3"/>
  <c r="D360" i="3"/>
  <c r="B360" i="3"/>
  <c r="N171" i="4"/>
  <c r="M171" i="4"/>
  <c r="N475" i="4"/>
  <c r="M475" i="4"/>
  <c r="N491" i="4"/>
  <c r="M491" i="4"/>
  <c r="C55" i="4"/>
  <c r="C71" i="4"/>
  <c r="C87" i="4"/>
  <c r="C103" i="4"/>
  <c r="D119" i="4"/>
  <c r="C119" i="4"/>
  <c r="D135" i="4"/>
  <c r="C135" i="4"/>
  <c r="D151" i="4"/>
  <c r="C151" i="4"/>
  <c r="D167" i="4"/>
  <c r="C167" i="4"/>
  <c r="D183" i="4"/>
  <c r="C183" i="4"/>
  <c r="D199" i="4"/>
  <c r="C199" i="4"/>
  <c r="D215" i="4"/>
  <c r="C215" i="4"/>
  <c r="D231" i="4"/>
  <c r="C231" i="4"/>
  <c r="D247" i="4"/>
  <c r="C247" i="4"/>
  <c r="D263" i="4"/>
  <c r="C263" i="4"/>
  <c r="D279" i="4"/>
  <c r="C279" i="4"/>
  <c r="D295" i="4"/>
  <c r="C295" i="4"/>
  <c r="D311" i="4"/>
  <c r="C311" i="4"/>
  <c r="D327" i="4"/>
  <c r="C327" i="4"/>
  <c r="D343" i="4"/>
  <c r="C343" i="4"/>
  <c r="D359" i="4"/>
  <c r="C359" i="4"/>
  <c r="D375" i="4"/>
  <c r="C375" i="4"/>
  <c r="D391" i="4"/>
  <c r="C391" i="4"/>
  <c r="D407" i="4"/>
  <c r="C407" i="4"/>
  <c r="D423" i="4"/>
  <c r="C423" i="4"/>
  <c r="D439" i="4"/>
  <c r="C439" i="4"/>
  <c r="D455" i="4"/>
  <c r="C455" i="4"/>
  <c r="D471" i="4"/>
  <c r="C471" i="4"/>
  <c r="D487" i="4"/>
  <c r="C487" i="4"/>
  <c r="H60" i="10"/>
  <c r="N65" i="10"/>
  <c r="M65" i="10"/>
  <c r="C71" i="10"/>
  <c r="H76" i="10"/>
  <c r="N81" i="10"/>
  <c r="M81" i="10"/>
  <c r="C87" i="10"/>
  <c r="I92" i="10"/>
  <c r="H92" i="10"/>
  <c r="N97" i="10"/>
  <c r="M97" i="10"/>
  <c r="C103" i="10"/>
  <c r="I108" i="10"/>
  <c r="H108" i="10"/>
  <c r="N113" i="10"/>
  <c r="M113" i="10"/>
  <c r="D119" i="10"/>
  <c r="C119" i="10"/>
  <c r="I124" i="10"/>
  <c r="H124" i="10"/>
  <c r="N129" i="10"/>
  <c r="M129" i="10"/>
  <c r="D135" i="10"/>
  <c r="C135" i="10"/>
  <c r="I140" i="10"/>
  <c r="H140" i="10"/>
  <c r="N145" i="10"/>
  <c r="M145" i="10"/>
  <c r="D151" i="10"/>
  <c r="C151" i="10"/>
  <c r="I156" i="10"/>
  <c r="H156" i="10"/>
  <c r="N161" i="10"/>
  <c r="M161" i="10"/>
  <c r="D167" i="10"/>
  <c r="C167" i="10"/>
  <c r="I172" i="10"/>
  <c r="H172" i="10"/>
  <c r="I176" i="10"/>
  <c r="H176" i="10"/>
  <c r="N180" i="10"/>
  <c r="M180" i="10"/>
  <c r="D186" i="10"/>
  <c r="C186" i="10"/>
  <c r="I191" i="10"/>
  <c r="H191" i="10"/>
  <c r="N196" i="10"/>
  <c r="M196" i="10"/>
  <c r="D202" i="10"/>
  <c r="C202" i="10"/>
  <c r="I239" i="10"/>
  <c r="H239" i="10"/>
  <c r="H257" i="10"/>
  <c r="I257" i="10"/>
  <c r="G257" i="10"/>
  <c r="D290" i="10"/>
  <c r="C290" i="10"/>
  <c r="B290" i="10"/>
  <c r="C58" i="10"/>
  <c r="H63" i="10"/>
  <c r="M68" i="10"/>
  <c r="N68" i="10"/>
  <c r="C74" i="10"/>
  <c r="H78" i="10"/>
  <c r="M83" i="10"/>
  <c r="N83" i="10"/>
  <c r="C89" i="10"/>
  <c r="H94" i="10"/>
  <c r="I94" i="10"/>
  <c r="M99" i="10"/>
  <c r="N99" i="10"/>
  <c r="C105" i="10"/>
  <c r="H110" i="10"/>
  <c r="I110" i="10"/>
  <c r="M115" i="10"/>
  <c r="N115" i="10"/>
  <c r="C121" i="10"/>
  <c r="D121" i="10"/>
  <c r="H126" i="10"/>
  <c r="I126" i="10"/>
  <c r="M131" i="10"/>
  <c r="N131" i="10"/>
  <c r="C137" i="10"/>
  <c r="D137" i="10"/>
  <c r="H142" i="10"/>
  <c r="I142" i="10"/>
  <c r="M147" i="10"/>
  <c r="N147" i="10"/>
  <c r="C153" i="10"/>
  <c r="D153" i="10"/>
  <c r="H158" i="10"/>
  <c r="I158" i="10"/>
  <c r="M163" i="10"/>
  <c r="N163" i="10"/>
  <c r="C169" i="10"/>
  <c r="D169" i="10"/>
  <c r="I208" i="10"/>
  <c r="H208" i="10"/>
  <c r="D219" i="10"/>
  <c r="C219" i="10"/>
  <c r="N229" i="10"/>
  <c r="L229" i="10"/>
  <c r="M229" i="10"/>
  <c r="M246" i="10"/>
  <c r="N246" i="10"/>
  <c r="L246" i="10"/>
  <c r="I271" i="10"/>
  <c r="H271" i="10"/>
  <c r="G271" i="10"/>
  <c r="H293" i="10"/>
  <c r="G293" i="10"/>
  <c r="I293" i="10"/>
  <c r="H6" i="10"/>
  <c r="N57" i="10"/>
  <c r="M57" i="10"/>
  <c r="C63" i="10"/>
  <c r="H68" i="10"/>
  <c r="N73" i="10"/>
  <c r="M73" i="10"/>
  <c r="M78" i="10"/>
  <c r="N78" i="10"/>
  <c r="C84" i="10"/>
  <c r="I89" i="10"/>
  <c r="H89" i="10"/>
  <c r="M94" i="10"/>
  <c r="N94" i="10"/>
  <c r="C100" i="10"/>
  <c r="H105" i="10"/>
  <c r="I105" i="10"/>
  <c r="M110" i="10"/>
  <c r="N110" i="10"/>
  <c r="C116" i="10"/>
  <c r="D116" i="10"/>
  <c r="H121" i="10"/>
  <c r="I121" i="10"/>
  <c r="M126" i="10"/>
  <c r="N126" i="10"/>
  <c r="C132" i="10"/>
  <c r="D132" i="10"/>
  <c r="H137" i="10"/>
  <c r="I137" i="10"/>
  <c r="M142" i="10"/>
  <c r="N142" i="10"/>
  <c r="C148" i="10"/>
  <c r="D148" i="10"/>
  <c r="H153" i="10"/>
  <c r="I153" i="10"/>
  <c r="M158" i="10"/>
  <c r="N158" i="10"/>
  <c r="C164" i="10"/>
  <c r="D164" i="10"/>
  <c r="H169" i="10"/>
  <c r="I169" i="10"/>
  <c r="C174" i="10"/>
  <c r="D174" i="10"/>
  <c r="N177" i="10"/>
  <c r="M177" i="10"/>
  <c r="C200" i="10"/>
  <c r="D200" i="10"/>
  <c r="M251" i="10"/>
  <c r="N251" i="10"/>
  <c r="L251" i="10"/>
  <c r="I267" i="10"/>
  <c r="H267" i="10"/>
  <c r="G267" i="10"/>
  <c r="D283" i="10"/>
  <c r="C283" i="10"/>
  <c r="B283" i="10"/>
  <c r="C57" i="10"/>
  <c r="H62" i="10"/>
  <c r="M67" i="10"/>
  <c r="N67" i="10"/>
  <c r="C73" i="10"/>
  <c r="H79" i="10"/>
  <c r="N84" i="10"/>
  <c r="M84" i="10"/>
  <c r="C90" i="10"/>
  <c r="I95" i="10"/>
  <c r="H95" i="10"/>
  <c r="N100" i="10"/>
  <c r="M100" i="10"/>
  <c r="C106" i="10"/>
  <c r="I111" i="10"/>
  <c r="H111" i="10"/>
  <c r="N116" i="10"/>
  <c r="M116" i="10"/>
  <c r="D122" i="10"/>
  <c r="C122" i="10"/>
  <c r="I127" i="10"/>
  <c r="H127" i="10"/>
  <c r="N132" i="10"/>
  <c r="M132" i="10"/>
  <c r="D138" i="10"/>
  <c r="C138" i="10"/>
  <c r="I143" i="10"/>
  <c r="H143" i="10"/>
  <c r="N148" i="10"/>
  <c r="M148" i="10"/>
  <c r="D154" i="10"/>
  <c r="C154" i="10"/>
  <c r="I159" i="10"/>
  <c r="H159" i="10"/>
  <c r="N164" i="10"/>
  <c r="M164" i="10"/>
  <c r="D170" i="10"/>
  <c r="C170" i="10"/>
  <c r="I180" i="10"/>
  <c r="H180" i="10"/>
  <c r="N185" i="10"/>
  <c r="M185" i="10"/>
  <c r="D191" i="10"/>
  <c r="C191" i="10"/>
  <c r="I196" i="10"/>
  <c r="H196" i="10"/>
  <c r="N201" i="10"/>
  <c r="M201" i="10"/>
  <c r="D207" i="10"/>
  <c r="C207" i="10"/>
  <c r="N217" i="10"/>
  <c r="M217" i="10"/>
  <c r="I228" i="10"/>
  <c r="H228" i="10"/>
  <c r="C241" i="10"/>
  <c r="D241" i="10"/>
  <c r="B241" i="10"/>
  <c r="N256" i="10"/>
  <c r="M256" i="10"/>
  <c r="L256" i="10"/>
  <c r="I278" i="10"/>
  <c r="H278" i="10"/>
  <c r="G278" i="10"/>
  <c r="N305" i="10"/>
  <c r="L305" i="10"/>
  <c r="M305" i="10"/>
  <c r="M311" i="10"/>
  <c r="N311" i="10"/>
  <c r="L311" i="10"/>
  <c r="C317" i="10"/>
  <c r="D317" i="10"/>
  <c r="B317" i="10"/>
  <c r="H322" i="10"/>
  <c r="I322" i="10"/>
  <c r="G322" i="10"/>
  <c r="M327" i="10"/>
  <c r="N327" i="10"/>
  <c r="L327" i="10"/>
  <c r="C333" i="10"/>
  <c r="D333" i="10"/>
  <c r="B333" i="10"/>
  <c r="H338" i="10"/>
  <c r="I338" i="10"/>
  <c r="G338" i="10"/>
  <c r="M343" i="10"/>
  <c r="N343" i="10"/>
  <c r="L343" i="10"/>
  <c r="C349" i="10"/>
  <c r="D349" i="10"/>
  <c r="B349" i="10"/>
  <c r="H354" i="10"/>
  <c r="I354" i="10"/>
  <c r="G354" i="10"/>
  <c r="M359" i="10"/>
  <c r="N359" i="10"/>
  <c r="L359" i="10"/>
  <c r="C365" i="10"/>
  <c r="D365" i="10"/>
  <c r="B365" i="10"/>
  <c r="G373" i="10"/>
  <c r="H373" i="10"/>
  <c r="I373" i="10"/>
  <c r="I376" i="10"/>
  <c r="H376" i="10"/>
  <c r="G376" i="10"/>
  <c r="N382" i="10"/>
  <c r="L382" i="10"/>
  <c r="M382" i="10"/>
  <c r="D388" i="10"/>
  <c r="C388" i="10"/>
  <c r="B388" i="10"/>
  <c r="G393" i="10"/>
  <c r="H393" i="10"/>
  <c r="I393" i="10"/>
  <c r="I396" i="10"/>
  <c r="H396" i="10"/>
  <c r="G396" i="10"/>
  <c r="H405" i="10"/>
  <c r="I405" i="10"/>
  <c r="G405" i="10"/>
  <c r="H410" i="10"/>
  <c r="I410" i="10"/>
  <c r="G410" i="10"/>
  <c r="D415" i="10"/>
  <c r="C415" i="10"/>
  <c r="B415" i="10"/>
  <c r="I420" i="10"/>
  <c r="H420" i="10"/>
  <c r="G420" i="10"/>
  <c r="N425" i="10"/>
  <c r="M425" i="10"/>
  <c r="L425" i="10"/>
  <c r="D431" i="10"/>
  <c r="C431" i="10"/>
  <c r="B431" i="10"/>
  <c r="I436" i="10"/>
  <c r="H436" i="10"/>
  <c r="G436" i="10"/>
  <c r="N441" i="10"/>
  <c r="M441" i="10"/>
  <c r="L441" i="10"/>
  <c r="H447" i="10"/>
  <c r="I447" i="10"/>
  <c r="G447" i="10"/>
  <c r="D456" i="10"/>
  <c r="B456" i="10"/>
  <c r="C456" i="10"/>
  <c r="M460" i="10"/>
  <c r="N460" i="10"/>
  <c r="L460" i="10"/>
  <c r="L466" i="10"/>
  <c r="M466" i="10"/>
  <c r="N466" i="10"/>
  <c r="N469" i="10"/>
  <c r="M469" i="10"/>
  <c r="L469" i="10"/>
  <c r="C476" i="10"/>
  <c r="D476" i="10"/>
  <c r="B476" i="10"/>
  <c r="N480" i="10"/>
  <c r="M480" i="10"/>
  <c r="L480" i="10"/>
  <c r="B485" i="10"/>
  <c r="C485" i="10"/>
  <c r="D485" i="10"/>
  <c r="M494" i="10"/>
  <c r="N494" i="10"/>
  <c r="L494" i="10"/>
  <c r="I499" i="10"/>
  <c r="H499" i="10"/>
  <c r="G499" i="10"/>
  <c r="C177" i="10"/>
  <c r="D177" i="10"/>
  <c r="H182" i="10"/>
  <c r="I182" i="10"/>
  <c r="M187" i="10"/>
  <c r="N187" i="10"/>
  <c r="C193" i="10"/>
  <c r="D193" i="10"/>
  <c r="H198" i="10"/>
  <c r="I198" i="10"/>
  <c r="M203" i="10"/>
  <c r="N203" i="10"/>
  <c r="C209" i="10"/>
  <c r="D209" i="10"/>
  <c r="H214" i="10"/>
  <c r="I214" i="10"/>
  <c r="M219" i="10"/>
  <c r="N219" i="10"/>
  <c r="C225" i="10"/>
  <c r="D225" i="10"/>
  <c r="H230" i="10"/>
  <c r="I230" i="10"/>
  <c r="M235" i="10"/>
  <c r="L235" i="10"/>
  <c r="N235" i="10"/>
  <c r="C240" i="10"/>
  <c r="D240" i="10"/>
  <c r="B240" i="10"/>
  <c r="N245" i="10"/>
  <c r="M245" i="10"/>
  <c r="L245" i="10"/>
  <c r="M250" i="10"/>
  <c r="N250" i="10"/>
  <c r="L250" i="10"/>
  <c r="I256" i="10"/>
  <c r="H256" i="10"/>
  <c r="G256" i="10"/>
  <c r="H261" i="10"/>
  <c r="I261" i="10"/>
  <c r="G261" i="10"/>
  <c r="D267" i="10"/>
  <c r="C267" i="10"/>
  <c r="B267" i="10"/>
  <c r="M272" i="10"/>
  <c r="N272" i="10"/>
  <c r="L272" i="10"/>
  <c r="N275" i="10"/>
  <c r="M275" i="10"/>
  <c r="L275" i="10"/>
  <c r="H282" i="10"/>
  <c r="I282" i="10"/>
  <c r="G282" i="10"/>
  <c r="H287" i="10"/>
  <c r="I287" i="10"/>
  <c r="G287" i="10"/>
  <c r="I292" i="10"/>
  <c r="G292" i="10"/>
  <c r="H292" i="10"/>
  <c r="I296" i="10"/>
  <c r="H296" i="10"/>
  <c r="G296" i="10"/>
  <c r="I302" i="10"/>
  <c r="H302" i="10"/>
  <c r="G302" i="10"/>
  <c r="C308" i="10"/>
  <c r="D308" i="10"/>
  <c r="B308" i="10"/>
  <c r="H313" i="10"/>
  <c r="I313" i="10"/>
  <c r="G313" i="10"/>
  <c r="M318" i="10"/>
  <c r="N318" i="10"/>
  <c r="L318" i="10"/>
  <c r="C324" i="10"/>
  <c r="D324" i="10"/>
  <c r="B324" i="10"/>
  <c r="H329" i="10"/>
  <c r="I329" i="10"/>
  <c r="G329" i="10"/>
  <c r="M334" i="10"/>
  <c r="N334" i="10"/>
  <c r="L334" i="10"/>
  <c r="C340" i="10"/>
  <c r="D340" i="10"/>
  <c r="B340" i="10"/>
  <c r="H345" i="10"/>
  <c r="I345" i="10"/>
  <c r="G345" i="10"/>
  <c r="L350" i="10"/>
  <c r="M350" i="10"/>
  <c r="N350" i="10"/>
  <c r="B356" i="10"/>
  <c r="C356" i="10"/>
  <c r="D356" i="10"/>
  <c r="G361" i="10"/>
  <c r="H361" i="10"/>
  <c r="I361" i="10"/>
  <c r="L366" i="10"/>
  <c r="M366" i="10"/>
  <c r="N366" i="10"/>
  <c r="H371" i="10"/>
  <c r="I371" i="10"/>
  <c r="G371" i="10"/>
  <c r="C377" i="10"/>
  <c r="D377" i="10"/>
  <c r="B377" i="10"/>
  <c r="B382" i="10"/>
  <c r="C382" i="10"/>
  <c r="D382" i="10"/>
  <c r="G387" i="10"/>
  <c r="H387" i="10"/>
  <c r="I387" i="10"/>
  <c r="B396" i="10"/>
  <c r="C396" i="10"/>
  <c r="D396" i="10"/>
  <c r="M400" i="10"/>
  <c r="N400" i="10"/>
  <c r="L400" i="10"/>
  <c r="I409" i="10"/>
  <c r="G409" i="10"/>
  <c r="H409" i="10"/>
  <c r="H414" i="10"/>
  <c r="I414" i="10"/>
  <c r="G414" i="10"/>
  <c r="M419" i="10"/>
  <c r="N419" i="10"/>
  <c r="L419" i="10"/>
  <c r="C425" i="10"/>
  <c r="D425" i="10"/>
  <c r="B425" i="10"/>
  <c r="H430" i="10"/>
  <c r="I430" i="10"/>
  <c r="G430" i="10"/>
  <c r="M435" i="10"/>
  <c r="N435" i="10"/>
  <c r="L435" i="10"/>
  <c r="C441" i="10"/>
  <c r="D441" i="10"/>
  <c r="B441" i="10"/>
  <c r="D446" i="10"/>
  <c r="C446" i="10"/>
  <c r="B446" i="10"/>
  <c r="M449" i="10"/>
  <c r="N449" i="10"/>
  <c r="L449" i="10"/>
  <c r="H454" i="10"/>
  <c r="I454" i="10"/>
  <c r="G454" i="10"/>
  <c r="C462" i="10"/>
  <c r="D462" i="10"/>
  <c r="B462" i="10"/>
  <c r="C468" i="10"/>
  <c r="D468" i="10"/>
  <c r="B468" i="10"/>
  <c r="M472" i="10"/>
  <c r="N472" i="10"/>
  <c r="L472" i="10"/>
  <c r="L479" i="10"/>
  <c r="M479" i="10"/>
  <c r="N479" i="10"/>
  <c r="G485" i="10"/>
  <c r="H485" i="10"/>
  <c r="I485" i="10"/>
  <c r="C490" i="10"/>
  <c r="D490" i="10"/>
  <c r="B490" i="10"/>
  <c r="H498" i="10"/>
  <c r="I498" i="10"/>
  <c r="G498" i="10"/>
  <c r="M178" i="10"/>
  <c r="N178" i="10"/>
  <c r="C184" i="10"/>
  <c r="D184" i="10"/>
  <c r="H189" i="10"/>
  <c r="I189" i="10"/>
  <c r="M198" i="10"/>
  <c r="N198" i="10"/>
  <c r="H209" i="10"/>
  <c r="I209" i="10"/>
  <c r="C220" i="10"/>
  <c r="D220" i="10"/>
  <c r="M230" i="10"/>
  <c r="L230" i="10"/>
  <c r="N230" i="10"/>
  <c r="H241" i="10"/>
  <c r="I241" i="10"/>
  <c r="G241" i="10"/>
  <c r="H246" i="10"/>
  <c r="I246" i="10"/>
  <c r="G246" i="10"/>
  <c r="C252" i="10"/>
  <c r="D252" i="10"/>
  <c r="B252" i="10"/>
  <c r="C257" i="10"/>
  <c r="D257" i="10"/>
  <c r="B257" i="10"/>
  <c r="M262" i="10"/>
  <c r="N262" i="10"/>
  <c r="L262" i="10"/>
  <c r="M267" i="10"/>
  <c r="N267" i="10"/>
  <c r="L267" i="10"/>
  <c r="L273" i="10"/>
  <c r="N273" i="10"/>
  <c r="M273" i="10"/>
  <c r="M278" i="10"/>
  <c r="N278" i="10"/>
  <c r="L278" i="10"/>
  <c r="D282" i="10"/>
  <c r="C282" i="10"/>
  <c r="B282" i="10"/>
  <c r="D289" i="10"/>
  <c r="C289" i="10"/>
  <c r="B289" i="10"/>
  <c r="N295" i="10"/>
  <c r="L295" i="10"/>
  <c r="M295" i="10"/>
  <c r="N300" i="10"/>
  <c r="M300" i="10"/>
  <c r="L300" i="10"/>
  <c r="D304" i="10"/>
  <c r="B304" i="10"/>
  <c r="C304" i="10"/>
  <c r="I311" i="10"/>
  <c r="H311" i="10"/>
  <c r="G311" i="10"/>
  <c r="N316" i="10"/>
  <c r="M316" i="10"/>
  <c r="L316" i="10"/>
  <c r="D322" i="10"/>
  <c r="C322" i="10"/>
  <c r="B322" i="10"/>
  <c r="I327" i="10"/>
  <c r="H327" i="10"/>
  <c r="G327" i="10"/>
  <c r="N332" i="10"/>
  <c r="M332" i="10"/>
  <c r="L332" i="10"/>
  <c r="D338" i="10"/>
  <c r="C338" i="10"/>
  <c r="B338" i="10"/>
  <c r="I343" i="10"/>
  <c r="H343" i="10"/>
  <c r="G343" i="10"/>
  <c r="N348" i="10"/>
  <c r="M348" i="10"/>
  <c r="L348" i="10"/>
  <c r="D354" i="10"/>
  <c r="C354" i="10"/>
  <c r="B354" i="10"/>
  <c r="I359" i="10"/>
  <c r="H359" i="10"/>
  <c r="G359" i="10"/>
  <c r="N364" i="10"/>
  <c r="M364" i="10"/>
  <c r="L364" i="10"/>
  <c r="N369" i="10"/>
  <c r="M369" i="10"/>
  <c r="L369" i="10"/>
  <c r="I372" i="10"/>
  <c r="H372" i="10"/>
  <c r="G372" i="10"/>
  <c r="D379" i="10"/>
  <c r="C379" i="10"/>
  <c r="B379" i="10"/>
  <c r="N388" i="10"/>
  <c r="M388" i="10"/>
  <c r="L388" i="10"/>
  <c r="M398" i="10"/>
  <c r="L398" i="10"/>
  <c r="N398" i="10"/>
  <c r="N401" i="10"/>
  <c r="M401" i="10"/>
  <c r="L401" i="10"/>
  <c r="I404" i="10"/>
  <c r="H404" i="10"/>
  <c r="G404" i="10"/>
  <c r="D410" i="10"/>
  <c r="C410" i="10"/>
  <c r="B410" i="10"/>
  <c r="C416" i="10"/>
  <c r="D416" i="10"/>
  <c r="B416" i="10"/>
  <c r="H421" i="10"/>
  <c r="G421" i="10"/>
  <c r="I421" i="10"/>
  <c r="L426" i="10"/>
  <c r="M426" i="10"/>
  <c r="N426" i="10"/>
  <c r="C432" i="10"/>
  <c r="D432" i="10"/>
  <c r="B432" i="10"/>
  <c r="H437" i="10"/>
  <c r="I437" i="10"/>
  <c r="G437" i="10"/>
  <c r="L442" i="10"/>
  <c r="M442" i="10"/>
  <c r="N442" i="10"/>
  <c r="I449" i="10"/>
  <c r="G449" i="10"/>
  <c r="H449" i="10"/>
  <c r="H455" i="10"/>
  <c r="G455" i="10"/>
  <c r="I455" i="10"/>
  <c r="C461" i="10"/>
  <c r="D461" i="10"/>
  <c r="B461" i="10"/>
  <c r="C465" i="10"/>
  <c r="D465" i="10"/>
  <c r="B465" i="10"/>
  <c r="M471" i="10"/>
  <c r="N471" i="10"/>
  <c r="L471" i="10"/>
  <c r="N476" i="10"/>
  <c r="M476" i="10"/>
  <c r="L476" i="10"/>
  <c r="N481" i="10"/>
  <c r="M481" i="10"/>
  <c r="L481" i="10"/>
  <c r="I488" i="10"/>
  <c r="H488" i="10"/>
  <c r="G488" i="10"/>
  <c r="D491" i="10"/>
  <c r="C491" i="10"/>
  <c r="B491" i="10"/>
  <c r="I495" i="10"/>
  <c r="H495" i="10"/>
  <c r="G495" i="10"/>
  <c r="I207" i="10"/>
  <c r="H207" i="10"/>
  <c r="M210" i="10"/>
  <c r="N210" i="10"/>
  <c r="D214" i="10"/>
  <c r="C214" i="10"/>
  <c r="D218" i="10"/>
  <c r="C218" i="10"/>
  <c r="H221" i="10"/>
  <c r="I221" i="10"/>
  <c r="N224" i="10"/>
  <c r="M224" i="10"/>
  <c r="L224" i="10"/>
  <c r="N228" i="10"/>
  <c r="M228" i="10"/>
  <c r="L228" i="10"/>
  <c r="C232" i="10"/>
  <c r="D232" i="10"/>
  <c r="I235" i="10"/>
  <c r="H235" i="10"/>
  <c r="M238" i="10"/>
  <c r="N238" i="10"/>
  <c r="L238" i="10"/>
  <c r="M243" i="10"/>
  <c r="N243" i="10"/>
  <c r="L243" i="10"/>
  <c r="H249" i="10"/>
  <c r="I249" i="10"/>
  <c r="G249" i="10"/>
  <c r="H254" i="10"/>
  <c r="I254" i="10"/>
  <c r="G254" i="10"/>
  <c r="C260" i="10"/>
  <c r="D260" i="10"/>
  <c r="B260" i="10"/>
  <c r="C265" i="10"/>
  <c r="D265" i="10"/>
  <c r="B265" i="10"/>
  <c r="M270" i="10"/>
  <c r="N270" i="10"/>
  <c r="L270" i="10"/>
  <c r="C276" i="10"/>
  <c r="D276" i="10"/>
  <c r="B276" i="10"/>
  <c r="N280" i="10"/>
  <c r="M280" i="10"/>
  <c r="L280" i="10"/>
  <c r="N284" i="10"/>
  <c r="M284" i="10"/>
  <c r="L284" i="10"/>
  <c r="I290" i="10"/>
  <c r="H290" i="10"/>
  <c r="G290" i="10"/>
  <c r="C296" i="10"/>
  <c r="B296" i="10"/>
  <c r="D296" i="10"/>
  <c r="I300" i="10"/>
  <c r="G300" i="10"/>
  <c r="H300" i="10"/>
  <c r="H305" i="10"/>
  <c r="I305" i="10"/>
  <c r="G305" i="10"/>
  <c r="I308" i="10"/>
  <c r="H308" i="10"/>
  <c r="G308" i="10"/>
  <c r="N313" i="10"/>
  <c r="M313" i="10"/>
  <c r="L313" i="10"/>
  <c r="D319" i="10"/>
  <c r="C319" i="10"/>
  <c r="B319" i="10"/>
  <c r="I324" i="10"/>
  <c r="H324" i="10"/>
  <c r="G324" i="10"/>
  <c r="N329" i="10"/>
  <c r="M329" i="10"/>
  <c r="L329" i="10"/>
  <c r="D335" i="10"/>
  <c r="C335" i="10"/>
  <c r="B335" i="10"/>
  <c r="I340" i="10"/>
  <c r="H340" i="10"/>
  <c r="G340" i="10"/>
  <c r="N345" i="10"/>
  <c r="M345" i="10"/>
  <c r="L345" i="10"/>
  <c r="D351" i="10"/>
  <c r="C351" i="10"/>
  <c r="B351" i="10"/>
  <c r="I356" i="10"/>
  <c r="H356" i="10"/>
  <c r="G356" i="10"/>
  <c r="N361" i="10"/>
  <c r="M361" i="10"/>
  <c r="L361" i="10"/>
  <c r="I367" i="10"/>
  <c r="H367" i="10"/>
  <c r="G367" i="10"/>
  <c r="C373" i="10"/>
  <c r="D373" i="10"/>
  <c r="B373" i="10"/>
  <c r="L378" i="10"/>
  <c r="M378" i="10"/>
  <c r="N378" i="10"/>
  <c r="H382" i="10"/>
  <c r="I382" i="10"/>
  <c r="G382" i="10"/>
  <c r="N385" i="10"/>
  <c r="M385" i="10"/>
  <c r="L385" i="10"/>
  <c r="B389" i="10"/>
  <c r="C389" i="10"/>
  <c r="D389" i="10"/>
  <c r="I392" i="10"/>
  <c r="H392" i="10"/>
  <c r="G392" i="10"/>
  <c r="N396" i="10"/>
  <c r="M396" i="10"/>
  <c r="L396" i="10"/>
  <c r="M402" i="10"/>
  <c r="N402" i="10"/>
  <c r="L402" i="10"/>
  <c r="H406" i="10"/>
  <c r="I406" i="10"/>
  <c r="G406" i="10"/>
  <c r="N409" i="10"/>
  <c r="M409" i="10"/>
  <c r="L409" i="10"/>
  <c r="I415" i="10"/>
  <c r="H415" i="10"/>
  <c r="G415" i="10"/>
  <c r="N420" i="10"/>
  <c r="M420" i="10"/>
  <c r="L420" i="10"/>
  <c r="D426" i="10"/>
  <c r="C426" i="10"/>
  <c r="B426" i="10"/>
  <c r="I431" i="10"/>
  <c r="H431" i="10"/>
  <c r="G431" i="10"/>
  <c r="N436" i="10"/>
  <c r="M436" i="10"/>
  <c r="L436" i="10"/>
  <c r="D442" i="10"/>
  <c r="C442" i="10"/>
  <c r="B442" i="10"/>
  <c r="H446" i="10"/>
  <c r="I446" i="10"/>
  <c r="G446" i="10"/>
  <c r="D451" i="10"/>
  <c r="C451" i="10"/>
  <c r="B451" i="10"/>
  <c r="M455" i="10"/>
  <c r="L455" i="10"/>
  <c r="N455" i="10"/>
  <c r="N458" i="10"/>
  <c r="L458" i="10"/>
  <c r="M458" i="10"/>
  <c r="H465" i="10"/>
  <c r="I465" i="10"/>
  <c r="G465" i="10"/>
  <c r="D470" i="10"/>
  <c r="C470" i="10"/>
  <c r="B470" i="10"/>
  <c r="G474" i="10"/>
  <c r="H474" i="10"/>
  <c r="I474" i="10"/>
  <c r="D478" i="10"/>
  <c r="C478" i="10"/>
  <c r="B478" i="10"/>
  <c r="N484" i="10"/>
  <c r="M484" i="10"/>
  <c r="L484" i="10"/>
  <c r="L490" i="10"/>
  <c r="M490" i="10"/>
  <c r="N490" i="10"/>
  <c r="H494" i="10"/>
  <c r="I494" i="10"/>
  <c r="G494" i="10"/>
  <c r="D498" i="10"/>
  <c r="C498" i="10"/>
  <c r="B498" i="10"/>
  <c r="N471" i="4"/>
  <c r="M471" i="4"/>
  <c r="C88" i="4"/>
  <c r="C132" i="4"/>
  <c r="D132" i="4"/>
  <c r="C176" i="4"/>
  <c r="D176" i="4"/>
  <c r="C224" i="4"/>
  <c r="D224" i="4"/>
  <c r="C272" i="4"/>
  <c r="D272" i="4"/>
  <c r="C320" i="4"/>
  <c r="D320" i="4"/>
  <c r="C368" i="4"/>
  <c r="D368" i="4"/>
  <c r="C408" i="4"/>
  <c r="D408" i="4"/>
  <c r="C456" i="4"/>
  <c r="D456" i="4"/>
  <c r="H58" i="8"/>
  <c r="M63" i="8"/>
  <c r="N63" i="8"/>
  <c r="C69" i="8"/>
  <c r="H73" i="8"/>
  <c r="N78" i="8"/>
  <c r="M78" i="8"/>
  <c r="C84" i="8"/>
  <c r="I89" i="8"/>
  <c r="H89" i="8"/>
  <c r="N94" i="8"/>
  <c r="M94" i="8"/>
  <c r="C100" i="8"/>
  <c r="I105" i="8"/>
  <c r="H105" i="8"/>
  <c r="N110" i="8"/>
  <c r="M110" i="8"/>
  <c r="D116" i="8"/>
  <c r="C116" i="8"/>
  <c r="I121" i="8"/>
  <c r="H121" i="8"/>
  <c r="N126" i="8"/>
  <c r="M126" i="8"/>
  <c r="H133" i="8"/>
  <c r="I133" i="8"/>
  <c r="C144" i="8"/>
  <c r="D144" i="8"/>
  <c r="M154" i="8"/>
  <c r="N154" i="8"/>
  <c r="D163" i="8"/>
  <c r="C163" i="8"/>
  <c r="H170" i="8"/>
  <c r="I170" i="8"/>
  <c r="C176" i="8"/>
  <c r="D176" i="8"/>
  <c r="I180" i="8"/>
  <c r="H180" i="8"/>
  <c r="N185" i="8"/>
  <c r="M185" i="8"/>
  <c r="D191" i="8"/>
  <c r="C191" i="8"/>
  <c r="I196" i="8"/>
  <c r="H196" i="8"/>
  <c r="N201" i="8"/>
  <c r="M201" i="8"/>
  <c r="D207" i="8"/>
  <c r="C207" i="8"/>
  <c r="I212" i="8"/>
  <c r="H212" i="8"/>
  <c r="N217" i="8"/>
  <c r="M217" i="8"/>
  <c r="C224" i="8"/>
  <c r="D224" i="8"/>
  <c r="M234" i="8"/>
  <c r="L234" i="8"/>
  <c r="N234" i="8"/>
  <c r="H245" i="8"/>
  <c r="G245" i="8"/>
  <c r="I245" i="8"/>
  <c r="C256" i="8"/>
  <c r="B256" i="8"/>
  <c r="D256" i="8"/>
  <c r="I263" i="8"/>
  <c r="H263" i="8"/>
  <c r="G263" i="8"/>
  <c r="M270" i="8"/>
  <c r="N270" i="8"/>
  <c r="L270" i="8"/>
  <c r="C276" i="8"/>
  <c r="D276" i="8"/>
  <c r="B276" i="8"/>
  <c r="M285" i="8"/>
  <c r="N285" i="8"/>
  <c r="L285" i="8"/>
  <c r="H296" i="8"/>
  <c r="I296" i="8"/>
  <c r="G296" i="8"/>
  <c r="D302" i="8"/>
  <c r="C302" i="8"/>
  <c r="B302" i="8"/>
  <c r="N310" i="8"/>
  <c r="L310" i="8"/>
  <c r="M310" i="8"/>
  <c r="N324" i="8"/>
  <c r="L324" i="8"/>
  <c r="M324" i="8"/>
  <c r="G354" i="8"/>
  <c r="H354" i="8"/>
  <c r="I354" i="8"/>
  <c r="M66" i="8"/>
  <c r="N66" i="8"/>
  <c r="M84" i="8"/>
  <c r="N84" i="8"/>
  <c r="M100" i="8"/>
  <c r="N100" i="8"/>
  <c r="M116" i="8"/>
  <c r="N116" i="8"/>
  <c r="M128" i="8"/>
  <c r="N128" i="8"/>
  <c r="C138" i="8"/>
  <c r="D138" i="8"/>
  <c r="M148" i="8"/>
  <c r="N148" i="8"/>
  <c r="M158" i="8"/>
  <c r="N158" i="8"/>
  <c r="H166" i="8"/>
  <c r="I166" i="8"/>
  <c r="M179" i="8"/>
  <c r="N179" i="8"/>
  <c r="M188" i="8"/>
  <c r="N188" i="8"/>
  <c r="C194" i="8"/>
  <c r="D194" i="8"/>
  <c r="H199" i="8"/>
  <c r="I199" i="8"/>
  <c r="M204" i="8"/>
  <c r="N204" i="8"/>
  <c r="C210" i="8"/>
  <c r="D210" i="8"/>
  <c r="H215" i="8"/>
  <c r="I215" i="8"/>
  <c r="M220" i="8"/>
  <c r="N220" i="8"/>
  <c r="L220" i="8"/>
  <c r="M224" i="8"/>
  <c r="N224" i="8"/>
  <c r="L224" i="8"/>
  <c r="C228" i="8"/>
  <c r="D228" i="8"/>
  <c r="H231" i="8"/>
  <c r="I231" i="8"/>
  <c r="H235" i="8"/>
  <c r="I235" i="8"/>
  <c r="M238" i="8"/>
  <c r="L238" i="8"/>
  <c r="N238" i="8"/>
  <c r="C242" i="8"/>
  <c r="D242" i="8"/>
  <c r="B242" i="8"/>
  <c r="C246" i="8"/>
  <c r="D246" i="8"/>
  <c r="B246" i="8"/>
  <c r="H249" i="8"/>
  <c r="G249" i="8"/>
  <c r="I249" i="8"/>
  <c r="M252" i="8"/>
  <c r="N252" i="8"/>
  <c r="L252" i="8"/>
  <c r="M256" i="8"/>
  <c r="N256" i="8"/>
  <c r="L256" i="8"/>
  <c r="M262" i="8"/>
  <c r="L262" i="8"/>
  <c r="N262" i="8"/>
  <c r="I283" i="8"/>
  <c r="H283" i="8"/>
  <c r="G283" i="8"/>
  <c r="D294" i="8"/>
  <c r="C294" i="8"/>
  <c r="B294" i="8"/>
  <c r="N303" i="8"/>
  <c r="M303" i="8"/>
  <c r="L303" i="8"/>
  <c r="N330" i="8"/>
  <c r="L330" i="8"/>
  <c r="M330" i="8"/>
  <c r="C345" i="8"/>
  <c r="D345" i="8"/>
  <c r="B345" i="8"/>
  <c r="H68" i="8"/>
  <c r="H83" i="8"/>
  <c r="I83" i="8"/>
  <c r="H99" i="8"/>
  <c r="I99" i="8"/>
  <c r="H115" i="8"/>
  <c r="I115" i="8"/>
  <c r="C126" i="8"/>
  <c r="D126" i="8"/>
  <c r="M140" i="8"/>
  <c r="N140" i="8"/>
  <c r="C146" i="8"/>
  <c r="D146" i="8"/>
  <c r="M156" i="8"/>
  <c r="N156" i="8"/>
  <c r="M168" i="8"/>
  <c r="N168" i="8"/>
  <c r="D175" i="8"/>
  <c r="C175" i="8"/>
  <c r="N186" i="8"/>
  <c r="M186" i="8"/>
  <c r="C55" i="8"/>
  <c r="C61" i="8"/>
  <c r="H66" i="8"/>
  <c r="M71" i="8"/>
  <c r="N71" i="8"/>
  <c r="C77" i="8"/>
  <c r="H82" i="8"/>
  <c r="I82" i="8"/>
  <c r="M87" i="8"/>
  <c r="N87" i="8"/>
  <c r="C93" i="8"/>
  <c r="H98" i="8"/>
  <c r="I98" i="8"/>
  <c r="M103" i="8"/>
  <c r="N103" i="8"/>
  <c r="C109" i="8"/>
  <c r="H114" i="8"/>
  <c r="I114" i="8"/>
  <c r="M119" i="8"/>
  <c r="N119" i="8"/>
  <c r="C125" i="8"/>
  <c r="D125" i="8"/>
  <c r="H130" i="8"/>
  <c r="I130" i="8"/>
  <c r="D135" i="8"/>
  <c r="C135" i="8"/>
  <c r="I140" i="8"/>
  <c r="H140" i="8"/>
  <c r="N145" i="8"/>
  <c r="M145" i="8"/>
  <c r="D151" i="8"/>
  <c r="C151" i="8"/>
  <c r="I156" i="8"/>
  <c r="H156" i="8"/>
  <c r="D162" i="8"/>
  <c r="C162" i="8"/>
  <c r="D166" i="8"/>
  <c r="C166" i="8"/>
  <c r="M170" i="8"/>
  <c r="N170" i="8"/>
  <c r="M175" i="8"/>
  <c r="N175" i="8"/>
  <c r="D182" i="8"/>
  <c r="C182" i="8"/>
  <c r="I187" i="8"/>
  <c r="H187" i="8"/>
  <c r="N192" i="8"/>
  <c r="M192" i="8"/>
  <c r="D198" i="8"/>
  <c r="C198" i="8"/>
  <c r="I203" i="8"/>
  <c r="H203" i="8"/>
  <c r="N208" i="8"/>
  <c r="M208" i="8"/>
  <c r="D214" i="8"/>
  <c r="C214" i="8"/>
  <c r="I219" i="8"/>
  <c r="H219" i="8"/>
  <c r="I224" i="8"/>
  <c r="H224" i="8"/>
  <c r="N229" i="8"/>
  <c r="M229" i="8"/>
  <c r="L229" i="8"/>
  <c r="D235" i="8"/>
  <c r="C235" i="8"/>
  <c r="I240" i="8"/>
  <c r="H240" i="8"/>
  <c r="G240" i="8"/>
  <c r="N245" i="8"/>
  <c r="M245" i="8"/>
  <c r="L245" i="8"/>
  <c r="D251" i="8"/>
  <c r="C251" i="8"/>
  <c r="B251" i="8"/>
  <c r="I256" i="8"/>
  <c r="H256" i="8"/>
  <c r="G256" i="8"/>
  <c r="I267" i="8"/>
  <c r="H267" i="8"/>
  <c r="G267" i="8"/>
  <c r="M272" i="8"/>
  <c r="N272" i="8"/>
  <c r="L272" i="8"/>
  <c r="C278" i="8"/>
  <c r="D278" i="8"/>
  <c r="B278" i="8"/>
  <c r="L283" i="8"/>
  <c r="M283" i="8"/>
  <c r="N283" i="8"/>
  <c r="C289" i="8"/>
  <c r="D289" i="8"/>
  <c r="B289" i="8"/>
  <c r="I294" i="8"/>
  <c r="H294" i="8"/>
  <c r="G294" i="8"/>
  <c r="C309" i="8"/>
  <c r="D309" i="8"/>
  <c r="B309" i="8"/>
  <c r="H320" i="8"/>
  <c r="G320" i="8"/>
  <c r="I320" i="8"/>
  <c r="M340" i="8"/>
  <c r="N340" i="8"/>
  <c r="L340" i="8"/>
  <c r="M355" i="8"/>
  <c r="N355" i="8"/>
  <c r="L355" i="8"/>
  <c r="C63" i="8"/>
  <c r="C74" i="8"/>
  <c r="C90" i="8"/>
  <c r="C106" i="8"/>
  <c r="H131" i="8"/>
  <c r="I131" i="8"/>
  <c r="M150" i="8"/>
  <c r="N150" i="8"/>
  <c r="C57" i="8"/>
  <c r="H62" i="8"/>
  <c r="M67" i="8"/>
  <c r="N67" i="8"/>
  <c r="H72" i="8"/>
  <c r="N77" i="8"/>
  <c r="M77" i="8"/>
  <c r="C83" i="8"/>
  <c r="I88" i="8"/>
  <c r="H88" i="8"/>
  <c r="N93" i="8"/>
  <c r="M93" i="8"/>
  <c r="C99" i="8"/>
  <c r="I104" i="8"/>
  <c r="H104" i="8"/>
  <c r="N109" i="8"/>
  <c r="M109" i="8"/>
  <c r="C115" i="8"/>
  <c r="D115" i="8"/>
  <c r="I120" i="8"/>
  <c r="H120" i="8"/>
  <c r="N125" i="8"/>
  <c r="M125" i="8"/>
  <c r="N131" i="8"/>
  <c r="M131" i="8"/>
  <c r="D137" i="8"/>
  <c r="C137" i="8"/>
  <c r="I142" i="8"/>
  <c r="H142" i="8"/>
  <c r="N147" i="8"/>
  <c r="M147" i="8"/>
  <c r="D153" i="8"/>
  <c r="C153" i="8"/>
  <c r="I158" i="8"/>
  <c r="H158" i="8"/>
  <c r="I163" i="8"/>
  <c r="H163" i="8"/>
  <c r="C169" i="8"/>
  <c r="D169" i="8"/>
  <c r="N173" i="8"/>
  <c r="M173" i="8"/>
  <c r="N180" i="8"/>
  <c r="M180" i="8"/>
  <c r="D186" i="8"/>
  <c r="C186" i="8"/>
  <c r="I191" i="8"/>
  <c r="H191" i="8"/>
  <c r="C196" i="8"/>
  <c r="D196" i="8"/>
  <c r="H201" i="8"/>
  <c r="I201" i="8"/>
  <c r="M206" i="8"/>
  <c r="N206" i="8"/>
  <c r="C212" i="8"/>
  <c r="D212" i="8"/>
  <c r="H217" i="8"/>
  <c r="I217" i="8"/>
  <c r="I222" i="8"/>
  <c r="H222" i="8"/>
  <c r="N227" i="8"/>
  <c r="M227" i="8"/>
  <c r="L227" i="8"/>
  <c r="D233" i="8"/>
  <c r="C233" i="8"/>
  <c r="I238" i="8"/>
  <c r="H238" i="8"/>
  <c r="N243" i="8"/>
  <c r="M243" i="8"/>
  <c r="L243" i="8"/>
  <c r="D249" i="8"/>
  <c r="C249" i="8"/>
  <c r="B249" i="8"/>
  <c r="I254" i="8"/>
  <c r="H254" i="8"/>
  <c r="G254" i="8"/>
  <c r="H261" i="8"/>
  <c r="G261" i="8"/>
  <c r="I261" i="8"/>
  <c r="M266" i="8"/>
  <c r="L266" i="8"/>
  <c r="N266" i="8"/>
  <c r="C303" i="8"/>
  <c r="D303" i="8"/>
  <c r="B303" i="8"/>
  <c r="H326" i="8"/>
  <c r="I326" i="8"/>
  <c r="G326" i="8"/>
  <c r="G346" i="8"/>
  <c r="I346" i="8"/>
  <c r="H346" i="8"/>
  <c r="M361" i="8"/>
  <c r="N361" i="8"/>
  <c r="L361" i="8"/>
  <c r="I313" i="8"/>
  <c r="H313" i="8"/>
  <c r="G313" i="8"/>
  <c r="C320" i="8"/>
  <c r="D320" i="8"/>
  <c r="B320" i="8"/>
  <c r="D325" i="8"/>
  <c r="C325" i="8"/>
  <c r="B325" i="8"/>
  <c r="G328" i="8"/>
  <c r="H328" i="8"/>
  <c r="I328" i="8"/>
  <c r="C333" i="8"/>
  <c r="D333" i="8"/>
  <c r="B333" i="8"/>
  <c r="N338" i="8"/>
  <c r="M338" i="8"/>
  <c r="L338" i="8"/>
  <c r="D346" i="8"/>
  <c r="C346" i="8"/>
  <c r="B346" i="8"/>
  <c r="H350" i="8"/>
  <c r="I350" i="8"/>
  <c r="G350" i="8"/>
  <c r="N356" i="8"/>
  <c r="M356" i="8"/>
  <c r="L356" i="8"/>
  <c r="I367" i="8"/>
  <c r="H367" i="8"/>
  <c r="G367" i="8"/>
  <c r="D378" i="8"/>
  <c r="C378" i="8"/>
  <c r="B378" i="8"/>
  <c r="N388" i="8"/>
  <c r="M388" i="8"/>
  <c r="L388" i="8"/>
  <c r="I399" i="8"/>
  <c r="H399" i="8"/>
  <c r="G399" i="8"/>
  <c r="L406" i="8"/>
  <c r="N406" i="8"/>
  <c r="M406" i="8"/>
  <c r="L410" i="8"/>
  <c r="N410" i="8"/>
  <c r="M410" i="8"/>
  <c r="L415" i="8"/>
  <c r="M415" i="8"/>
  <c r="N415" i="8"/>
  <c r="I420" i="8"/>
  <c r="H420" i="8"/>
  <c r="G420" i="8"/>
  <c r="N424" i="8"/>
  <c r="M424" i="8"/>
  <c r="L424" i="8"/>
  <c r="H430" i="8"/>
  <c r="I430" i="8"/>
  <c r="G430" i="8"/>
  <c r="D434" i="8"/>
  <c r="C434" i="8"/>
  <c r="B434" i="8"/>
  <c r="G439" i="8"/>
  <c r="I439" i="8"/>
  <c r="H439" i="8"/>
  <c r="G443" i="8"/>
  <c r="H443" i="8"/>
  <c r="I443" i="8"/>
  <c r="M449" i="8"/>
  <c r="N449" i="8"/>
  <c r="L449" i="8"/>
  <c r="D454" i="8"/>
  <c r="C454" i="8"/>
  <c r="B454" i="8"/>
  <c r="N460" i="8"/>
  <c r="M460" i="8"/>
  <c r="L460" i="8"/>
  <c r="G464" i="8"/>
  <c r="H464" i="8"/>
  <c r="I464" i="8"/>
  <c r="H468" i="8"/>
  <c r="I468" i="8"/>
  <c r="G468" i="8"/>
  <c r="D474" i="8"/>
  <c r="B474" i="8"/>
  <c r="C474" i="8"/>
  <c r="I479" i="8"/>
  <c r="H479" i="8"/>
  <c r="G479" i="8"/>
  <c r="I483" i="8"/>
  <c r="H483" i="8"/>
  <c r="G483" i="8"/>
  <c r="H488" i="8"/>
  <c r="I488" i="8"/>
  <c r="G488" i="8"/>
  <c r="I494" i="8"/>
  <c r="H494" i="8"/>
  <c r="G494" i="8"/>
  <c r="N498" i="8"/>
  <c r="M498" i="8"/>
  <c r="L498" i="8"/>
  <c r="M363" i="8"/>
  <c r="N363" i="8"/>
  <c r="L363" i="8"/>
  <c r="C367" i="8"/>
  <c r="D367" i="8"/>
  <c r="B367" i="8"/>
  <c r="G370" i="8"/>
  <c r="H370" i="8"/>
  <c r="I370" i="8"/>
  <c r="H374" i="8"/>
  <c r="I374" i="8"/>
  <c r="G374" i="8"/>
  <c r="M377" i="8"/>
  <c r="N377" i="8"/>
  <c r="L377" i="8"/>
  <c r="B381" i="8"/>
  <c r="C381" i="8"/>
  <c r="D381" i="8"/>
  <c r="C385" i="8"/>
  <c r="D385" i="8"/>
  <c r="B385" i="8"/>
  <c r="H388" i="8"/>
  <c r="I388" i="8"/>
  <c r="G388" i="8"/>
  <c r="L391" i="8"/>
  <c r="M391" i="8"/>
  <c r="N391" i="8"/>
  <c r="M395" i="8"/>
  <c r="N395" i="8"/>
  <c r="L395" i="8"/>
  <c r="C399" i="8"/>
  <c r="D399" i="8"/>
  <c r="B399" i="8"/>
  <c r="G402" i="8"/>
  <c r="H402" i="8"/>
  <c r="I402" i="8"/>
  <c r="L408" i="8"/>
  <c r="L407" i="8"/>
  <c r="M407" i="8"/>
  <c r="N407" i="8"/>
  <c r="H412" i="8"/>
  <c r="I412" i="8"/>
  <c r="G412" i="8"/>
  <c r="H416" i="8"/>
  <c r="I416" i="8"/>
  <c r="G416" i="8"/>
  <c r="H422" i="8"/>
  <c r="G422" i="8"/>
  <c r="I422" i="8"/>
  <c r="M425" i="8"/>
  <c r="N425" i="8"/>
  <c r="L425" i="8"/>
  <c r="L430" i="8"/>
  <c r="N430" i="8"/>
  <c r="M430" i="8"/>
  <c r="L435" i="8"/>
  <c r="M435" i="8"/>
  <c r="N435" i="8"/>
  <c r="H440" i="8"/>
  <c r="I440" i="8"/>
  <c r="G440" i="8"/>
  <c r="H445" i="8"/>
  <c r="I445" i="8"/>
  <c r="G445" i="8"/>
  <c r="H450" i="8"/>
  <c r="I450" i="8"/>
  <c r="G450" i="8"/>
  <c r="H456" i="8"/>
  <c r="I456" i="8"/>
  <c r="G456" i="8"/>
  <c r="H462" i="8"/>
  <c r="I462" i="8"/>
  <c r="G462" i="8"/>
  <c r="M467" i="8"/>
  <c r="N467" i="8"/>
  <c r="L467" i="8"/>
  <c r="C472" i="8"/>
  <c r="D472" i="8"/>
  <c r="B472" i="8"/>
  <c r="C476" i="8"/>
  <c r="D476" i="8"/>
  <c r="B476" i="8"/>
  <c r="H482" i="8"/>
  <c r="I482" i="8"/>
  <c r="G482" i="8"/>
  <c r="C489" i="8"/>
  <c r="D489" i="8"/>
  <c r="B489" i="8"/>
  <c r="H493" i="8"/>
  <c r="I493" i="8"/>
  <c r="G493" i="8"/>
  <c r="H498" i="8"/>
  <c r="I498" i="8"/>
  <c r="G498" i="8"/>
  <c r="I260" i="8"/>
  <c r="H260" i="8"/>
  <c r="G260" i="8"/>
  <c r="N265" i="8"/>
  <c r="L265" i="8"/>
  <c r="M265" i="8"/>
  <c r="D271" i="8"/>
  <c r="B271" i="8"/>
  <c r="C271" i="8"/>
  <c r="I276" i="8"/>
  <c r="G276" i="8"/>
  <c r="H276" i="8"/>
  <c r="M281" i="8"/>
  <c r="L281" i="8"/>
  <c r="N281" i="8"/>
  <c r="C287" i="8"/>
  <c r="B287" i="8"/>
  <c r="D287" i="8"/>
  <c r="H292" i="8"/>
  <c r="I292" i="8"/>
  <c r="G292" i="8"/>
  <c r="N299" i="8"/>
  <c r="M299" i="8"/>
  <c r="L299" i="8"/>
  <c r="I307" i="8"/>
  <c r="H307" i="8"/>
  <c r="G307" i="8"/>
  <c r="C313" i="8"/>
  <c r="D313" i="8"/>
  <c r="B313" i="8"/>
  <c r="H316" i="8"/>
  <c r="G316" i="8"/>
  <c r="I316" i="8"/>
  <c r="D322" i="8"/>
  <c r="C322" i="8"/>
  <c r="B322" i="8"/>
  <c r="I329" i="8"/>
  <c r="H329" i="8"/>
  <c r="G329" i="8"/>
  <c r="I333" i="8"/>
  <c r="H333" i="8"/>
  <c r="G333" i="8"/>
  <c r="H338" i="8"/>
  <c r="I338" i="8"/>
  <c r="G338" i="8"/>
  <c r="H344" i="8"/>
  <c r="I344" i="8"/>
  <c r="G344" i="8"/>
  <c r="M348" i="8"/>
  <c r="N348" i="8"/>
  <c r="L348" i="8"/>
  <c r="I353" i="8"/>
  <c r="H353" i="8"/>
  <c r="G353" i="8"/>
  <c r="L358" i="8"/>
  <c r="N358" i="8"/>
  <c r="M358" i="8"/>
  <c r="B364" i="8"/>
  <c r="D364" i="8"/>
  <c r="C364" i="8"/>
  <c r="G369" i="8"/>
  <c r="I369" i="8"/>
  <c r="H369" i="8"/>
  <c r="L374" i="8"/>
  <c r="N374" i="8"/>
  <c r="M374" i="8"/>
  <c r="B380" i="8"/>
  <c r="D380" i="8"/>
  <c r="C380" i="8"/>
  <c r="G385" i="8"/>
  <c r="I385" i="8"/>
  <c r="H385" i="8"/>
  <c r="L390" i="8"/>
  <c r="N390" i="8"/>
  <c r="M390" i="8"/>
  <c r="B396" i="8"/>
  <c r="D396" i="8"/>
  <c r="C396" i="8"/>
  <c r="G401" i="8"/>
  <c r="I401" i="8"/>
  <c r="H401" i="8"/>
  <c r="D406" i="8"/>
  <c r="B406" i="8"/>
  <c r="C406" i="8"/>
  <c r="B412" i="8"/>
  <c r="D412" i="8"/>
  <c r="C412" i="8"/>
  <c r="N416" i="8"/>
  <c r="L416" i="8"/>
  <c r="M416" i="8"/>
  <c r="L422" i="8"/>
  <c r="M422" i="8"/>
  <c r="N422" i="8"/>
  <c r="I427" i="8"/>
  <c r="G427" i="8"/>
  <c r="H427" i="8"/>
  <c r="G433" i="8"/>
  <c r="I433" i="8"/>
  <c r="H433" i="8"/>
  <c r="D438" i="8"/>
  <c r="B438" i="8"/>
  <c r="C438" i="8"/>
  <c r="B444" i="8"/>
  <c r="C444" i="8"/>
  <c r="D444" i="8"/>
  <c r="D450" i="8"/>
  <c r="C450" i="8"/>
  <c r="B450" i="8"/>
  <c r="M453" i="8"/>
  <c r="L453" i="8"/>
  <c r="N453" i="8"/>
  <c r="H460" i="8"/>
  <c r="I460" i="8"/>
  <c r="G460" i="8"/>
  <c r="N464" i="8"/>
  <c r="M464" i="8"/>
  <c r="L464" i="8"/>
  <c r="D470" i="8"/>
  <c r="C470" i="8"/>
  <c r="B470" i="8"/>
  <c r="D480" i="8"/>
  <c r="C480" i="8"/>
  <c r="B480" i="8"/>
  <c r="I486" i="8"/>
  <c r="H486" i="8"/>
  <c r="G486" i="8"/>
  <c r="H489" i="8"/>
  <c r="G489" i="8"/>
  <c r="I489" i="8"/>
  <c r="H497" i="8"/>
  <c r="I497" i="8"/>
  <c r="G497" i="8"/>
  <c r="N267" i="8"/>
  <c r="M267" i="8"/>
  <c r="L267" i="8"/>
  <c r="D273" i="8"/>
  <c r="C273" i="8"/>
  <c r="B273" i="8"/>
  <c r="I278" i="8"/>
  <c r="H278" i="8"/>
  <c r="G278" i="8"/>
  <c r="D282" i="8"/>
  <c r="C282" i="8"/>
  <c r="B282" i="8"/>
  <c r="I287" i="8"/>
  <c r="H287" i="8"/>
  <c r="G287" i="8"/>
  <c r="N292" i="8"/>
  <c r="L292" i="8"/>
  <c r="M292" i="8"/>
  <c r="M297" i="8"/>
  <c r="N297" i="8"/>
  <c r="L297" i="8"/>
  <c r="H301" i="8"/>
  <c r="I301" i="8"/>
  <c r="G301" i="8"/>
  <c r="D308" i="8"/>
  <c r="C308" i="8"/>
  <c r="B308" i="8"/>
  <c r="N312" i="8"/>
  <c r="M312" i="8"/>
  <c r="L312" i="8"/>
  <c r="I318" i="8"/>
  <c r="H318" i="8"/>
  <c r="G318" i="8"/>
  <c r="I321" i="8"/>
  <c r="G321" i="8"/>
  <c r="H321" i="8"/>
  <c r="D328" i="8"/>
  <c r="C328" i="8"/>
  <c r="B328" i="8"/>
  <c r="N334" i="8"/>
  <c r="M334" i="8"/>
  <c r="L334" i="8"/>
  <c r="N341" i="8"/>
  <c r="M341" i="8"/>
  <c r="L341" i="8"/>
  <c r="N344" i="8"/>
  <c r="L344" i="8"/>
  <c r="M344" i="8"/>
  <c r="M352" i="8"/>
  <c r="N352" i="8"/>
  <c r="L352" i="8"/>
  <c r="B358" i="8"/>
  <c r="D358" i="8"/>
  <c r="C358" i="8"/>
  <c r="G363" i="8"/>
  <c r="I363" i="8"/>
  <c r="H363" i="8"/>
  <c r="L368" i="8"/>
  <c r="N368" i="8"/>
  <c r="M368" i="8"/>
  <c r="B374" i="8"/>
  <c r="D374" i="8"/>
  <c r="C374" i="8"/>
  <c r="G379" i="8"/>
  <c r="I379" i="8"/>
  <c r="H379" i="8"/>
  <c r="L384" i="8"/>
  <c r="N384" i="8"/>
  <c r="M384" i="8"/>
  <c r="B390" i="8"/>
  <c r="D390" i="8"/>
  <c r="C390" i="8"/>
  <c r="G395" i="8"/>
  <c r="I395" i="8"/>
  <c r="H395" i="8"/>
  <c r="L400" i="8"/>
  <c r="N400" i="8"/>
  <c r="M400" i="8"/>
  <c r="D407" i="8"/>
  <c r="C407" i="8"/>
  <c r="B407" i="8"/>
  <c r="I415" i="8"/>
  <c r="H415" i="8"/>
  <c r="G415" i="8"/>
  <c r="N421" i="8"/>
  <c r="M421" i="8"/>
  <c r="L421" i="8"/>
  <c r="I428" i="8"/>
  <c r="H428" i="8"/>
  <c r="G428" i="8"/>
  <c r="N436" i="8"/>
  <c r="M436" i="8"/>
  <c r="L436" i="8"/>
  <c r="D443" i="8"/>
  <c r="C443" i="8"/>
  <c r="B443" i="8"/>
  <c r="N447" i="8"/>
  <c r="M447" i="8"/>
  <c r="L447" i="8"/>
  <c r="I454" i="8"/>
  <c r="H454" i="8"/>
  <c r="G454" i="8"/>
  <c r="G457" i="8"/>
  <c r="H457" i="8"/>
  <c r="I457" i="8"/>
  <c r="N466" i="8"/>
  <c r="M466" i="8"/>
  <c r="L466" i="8"/>
  <c r="H472" i="8"/>
  <c r="I472" i="8"/>
  <c r="G472" i="8"/>
  <c r="H476" i="8"/>
  <c r="I476" i="8"/>
  <c r="G476" i="8"/>
  <c r="N479" i="8"/>
  <c r="M479" i="8"/>
  <c r="L479" i="8"/>
  <c r="I485" i="8"/>
  <c r="H485" i="8"/>
  <c r="G485" i="8"/>
  <c r="C492" i="8"/>
  <c r="D492" i="8"/>
  <c r="B492" i="8"/>
  <c r="N495" i="8"/>
  <c r="M495" i="8"/>
  <c r="L495" i="8"/>
  <c r="I473" i="3"/>
  <c r="H473" i="3"/>
  <c r="C116" i="3"/>
  <c r="D116" i="3"/>
  <c r="D135" i="3"/>
  <c r="C135" i="3"/>
  <c r="C174" i="3"/>
  <c r="D174" i="3"/>
  <c r="D193" i="3"/>
  <c r="C193" i="3"/>
  <c r="C243" i="3"/>
  <c r="D243" i="3"/>
  <c r="C275" i="3"/>
  <c r="D275" i="3"/>
  <c r="C307" i="3"/>
  <c r="D307" i="3"/>
  <c r="B307" i="3"/>
  <c r="D323" i="3"/>
  <c r="C323" i="3"/>
  <c r="D339" i="3"/>
  <c r="C339" i="3"/>
  <c r="D355" i="3"/>
  <c r="C355" i="3"/>
  <c r="D371" i="3"/>
  <c r="C371" i="3"/>
  <c r="D387" i="3"/>
  <c r="C387" i="3"/>
  <c r="D403" i="3"/>
  <c r="C403" i="3"/>
  <c r="D419" i="3"/>
  <c r="C419" i="3"/>
  <c r="D435" i="3"/>
  <c r="C435" i="3"/>
  <c r="D451" i="3"/>
  <c r="C451" i="3"/>
  <c r="D467" i="3"/>
  <c r="C467" i="3"/>
  <c r="D483" i="3"/>
  <c r="B483" i="3"/>
  <c r="C483" i="3"/>
  <c r="D494" i="3"/>
  <c r="C494" i="3"/>
  <c r="N66" i="4"/>
  <c r="M66" i="4"/>
  <c r="N82" i="4"/>
  <c r="M82" i="4"/>
  <c r="N98" i="4"/>
  <c r="M98" i="4"/>
  <c r="N114" i="4"/>
  <c r="M114" i="4"/>
  <c r="N130" i="4"/>
  <c r="M130" i="4"/>
  <c r="N146" i="4"/>
  <c r="M146" i="4"/>
  <c r="N162" i="4"/>
  <c r="M162" i="4"/>
  <c r="M181" i="4"/>
  <c r="N181" i="4"/>
  <c r="M193" i="4"/>
  <c r="N193" i="4"/>
  <c r="M213" i="4"/>
  <c r="N213" i="4"/>
  <c r="M225" i="4"/>
  <c r="N225" i="4"/>
  <c r="M245" i="4"/>
  <c r="N245" i="4"/>
  <c r="M257" i="4"/>
  <c r="N257" i="4"/>
  <c r="M277" i="4"/>
  <c r="N277" i="4"/>
  <c r="M289" i="4"/>
  <c r="N289" i="4"/>
  <c r="M309" i="4"/>
  <c r="N309" i="4"/>
  <c r="M321" i="4"/>
  <c r="N321" i="4"/>
  <c r="M341" i="4"/>
  <c r="N341" i="4"/>
  <c r="M353" i="4"/>
  <c r="N353" i="4"/>
  <c r="M373" i="4"/>
  <c r="N373" i="4"/>
  <c r="M405" i="4"/>
  <c r="N405" i="4"/>
  <c r="M437" i="4"/>
  <c r="N437" i="4"/>
  <c r="C76" i="4"/>
  <c r="C128" i="4"/>
  <c r="D128" i="4"/>
  <c r="C184" i="4"/>
  <c r="D184" i="4"/>
  <c r="C232" i="4"/>
  <c r="D232" i="4"/>
  <c r="C288" i="4"/>
  <c r="D288" i="4"/>
  <c r="C336" i="4"/>
  <c r="D336" i="4"/>
  <c r="C392" i="4"/>
  <c r="D392" i="4"/>
  <c r="C436" i="4"/>
  <c r="D436" i="4"/>
  <c r="C480" i="4"/>
  <c r="D480" i="4"/>
  <c r="I481" i="3"/>
  <c r="H481" i="3"/>
  <c r="I465" i="3"/>
  <c r="H465" i="3"/>
  <c r="I449" i="3"/>
  <c r="H449" i="3"/>
  <c r="I416" i="3"/>
  <c r="G416" i="3"/>
  <c r="H391" i="3"/>
  <c r="I391" i="3"/>
  <c r="H371" i="3"/>
  <c r="I371" i="3"/>
  <c r="H359" i="3"/>
  <c r="I359" i="3"/>
  <c r="I334" i="3"/>
  <c r="H334" i="3"/>
  <c r="I270" i="3"/>
  <c r="H270" i="3"/>
  <c r="I246" i="3"/>
  <c r="G246" i="3"/>
  <c r="H228" i="3"/>
  <c r="I228" i="3"/>
  <c r="H196" i="3"/>
  <c r="I196" i="3"/>
  <c r="H162" i="3"/>
  <c r="I162" i="3"/>
  <c r="H148" i="3"/>
  <c r="I148" i="3"/>
  <c r="I137" i="3"/>
  <c r="H137" i="3"/>
  <c r="H112" i="3"/>
  <c r="I112" i="3"/>
  <c r="H98" i="3"/>
  <c r="I98" i="3"/>
  <c r="H84" i="3"/>
  <c r="I84" i="3"/>
  <c r="H68" i="3"/>
  <c r="M301" i="3"/>
  <c r="N301" i="3"/>
  <c r="L301" i="3"/>
  <c r="M288" i="3"/>
  <c r="N288" i="3"/>
  <c r="M280" i="3"/>
  <c r="N280" i="3"/>
  <c r="L280" i="3"/>
  <c r="M266" i="3"/>
  <c r="N266" i="3"/>
  <c r="M238" i="3"/>
  <c r="N238" i="3"/>
  <c r="M198" i="3"/>
  <c r="N198" i="3"/>
  <c r="M182" i="3"/>
  <c r="N182" i="3"/>
  <c r="N165" i="3"/>
  <c r="M154" i="3"/>
  <c r="N154" i="3"/>
  <c r="N133" i="3"/>
  <c r="M122" i="3"/>
  <c r="N122" i="3"/>
  <c r="M104" i="3"/>
  <c r="N104" i="3"/>
  <c r="M71" i="3"/>
  <c r="N71" i="3"/>
  <c r="D468" i="3"/>
  <c r="C468" i="3"/>
  <c r="D452" i="3"/>
  <c r="C452" i="3"/>
  <c r="D436" i="3"/>
  <c r="C436" i="3"/>
  <c r="D420" i="3"/>
  <c r="C420" i="3"/>
  <c r="D404" i="3"/>
  <c r="C404" i="3"/>
  <c r="B388" i="3"/>
  <c r="D388" i="3"/>
  <c r="C388" i="3"/>
  <c r="B372" i="3"/>
  <c r="D372" i="3"/>
  <c r="C372" i="3"/>
  <c r="D357" i="3"/>
  <c r="C357" i="3"/>
  <c r="D341" i="3"/>
  <c r="C341" i="3"/>
  <c r="D325" i="3"/>
  <c r="C325" i="3"/>
  <c r="D305" i="3"/>
  <c r="C305" i="3"/>
  <c r="D289" i="3"/>
  <c r="C289" i="3"/>
  <c r="D273" i="3"/>
  <c r="C273" i="3"/>
  <c r="D257" i="3"/>
  <c r="B257" i="3"/>
  <c r="C257" i="3"/>
  <c r="D241" i="3"/>
  <c r="C241" i="3"/>
  <c r="B241" i="3"/>
  <c r="D163" i="3"/>
  <c r="C163" i="3"/>
  <c r="I485" i="3"/>
  <c r="H485" i="3"/>
  <c r="I469" i="3"/>
  <c r="H469" i="3"/>
  <c r="I453" i="3"/>
  <c r="H453" i="3"/>
  <c r="H384" i="3"/>
  <c r="I384" i="3"/>
  <c r="H369" i="3"/>
  <c r="I369" i="3"/>
  <c r="G369" i="3"/>
  <c r="H352" i="3"/>
  <c r="I352" i="3"/>
  <c r="H324" i="3"/>
  <c r="I324" i="3"/>
  <c r="H311" i="3"/>
  <c r="I311" i="3"/>
  <c r="H260" i="3"/>
  <c r="I260" i="3"/>
  <c r="H247" i="3"/>
  <c r="I247" i="3"/>
  <c r="H72" i="3"/>
  <c r="M500" i="3"/>
  <c r="N500" i="3"/>
  <c r="M486" i="3"/>
  <c r="N486" i="3"/>
  <c r="N469" i="3"/>
  <c r="M469" i="3"/>
  <c r="N437" i="3"/>
  <c r="M437" i="3"/>
  <c r="N405" i="3"/>
  <c r="M405" i="3"/>
  <c r="N373" i="3"/>
  <c r="M373" i="3"/>
  <c r="N341" i="3"/>
  <c r="M341" i="3"/>
  <c r="M281" i="3"/>
  <c r="N281" i="3"/>
  <c r="M259" i="3"/>
  <c r="N259" i="3"/>
  <c r="M230" i="3"/>
  <c r="N230" i="3"/>
  <c r="M199" i="3"/>
  <c r="N199" i="3"/>
  <c r="M186" i="3"/>
  <c r="N186" i="3"/>
  <c r="N169" i="3"/>
  <c r="M169" i="3"/>
  <c r="N137" i="3"/>
  <c r="M137" i="3"/>
  <c r="M120" i="3"/>
  <c r="L120" i="3"/>
  <c r="L121" i="3" s="1"/>
  <c r="L122" i="3" s="1"/>
  <c r="L123" i="3" s="1"/>
  <c r="L124" i="3" s="1"/>
  <c r="L125" i="3" s="1"/>
  <c r="L126" i="3" s="1"/>
  <c r="L127" i="3" s="1"/>
  <c r="L128" i="3" s="1"/>
  <c r="L129" i="3" s="1"/>
  <c r="L130" i="3" s="1"/>
  <c r="L131" i="3" s="1"/>
  <c r="L132" i="3" s="1"/>
  <c r="L133" i="3" s="1"/>
  <c r="L134" i="3" s="1"/>
  <c r="L135" i="3" s="1"/>
  <c r="L136" i="3" s="1"/>
  <c r="L137" i="3" s="1"/>
  <c r="L138" i="3" s="1"/>
  <c r="L139" i="3" s="1"/>
  <c r="L140" i="3" s="1"/>
  <c r="L141" i="3" s="1"/>
  <c r="L142" i="3" s="1"/>
  <c r="L143" i="3" s="1"/>
  <c r="L144" i="3" s="1"/>
  <c r="L145" i="3" s="1"/>
  <c r="L146" i="3" s="1"/>
  <c r="L147" i="3" s="1"/>
  <c r="L148" i="3" s="1"/>
  <c r="L149" i="3" s="1"/>
  <c r="L150" i="3" s="1"/>
  <c r="L151" i="3" s="1"/>
  <c r="L152" i="3" s="1"/>
  <c r="L153" i="3" s="1"/>
  <c r="L154" i="3" s="1"/>
  <c r="L155" i="3" s="1"/>
  <c r="L156" i="3" s="1"/>
  <c r="L157" i="3" s="1"/>
  <c r="L158" i="3" s="1"/>
  <c r="L159" i="3" s="1"/>
  <c r="L160" i="3" s="1"/>
  <c r="L161" i="3" s="1"/>
  <c r="L162" i="3" s="1"/>
  <c r="L163" i="3" s="1"/>
  <c r="L164" i="3" s="1"/>
  <c r="L165" i="3" s="1"/>
  <c r="L166" i="3" s="1"/>
  <c r="L167" i="3" s="1"/>
  <c r="L168" i="3" s="1"/>
  <c r="L169" i="3" s="1"/>
  <c r="L170" i="3" s="1"/>
  <c r="L171" i="3" s="1"/>
  <c r="L172" i="3" s="1"/>
  <c r="L173" i="3" s="1"/>
  <c r="L174" i="3" s="1"/>
  <c r="L175" i="3" s="1"/>
  <c r="L176" i="3" s="1"/>
  <c r="L177" i="3" s="1"/>
  <c r="L178" i="3" s="1"/>
  <c r="L179" i="3" s="1"/>
  <c r="L180" i="3" s="1"/>
  <c r="L181" i="3" s="1"/>
  <c r="L182" i="3" s="1"/>
  <c r="L183" i="3" s="1"/>
  <c r="L184" i="3" s="1"/>
  <c r="L185" i="3" s="1"/>
  <c r="L186" i="3" s="1"/>
  <c r="L187" i="3" s="1"/>
  <c r="L188" i="3" s="1"/>
  <c r="L189" i="3" s="1"/>
  <c r="L190" i="3" s="1"/>
  <c r="L191" i="3" s="1"/>
  <c r="L192" i="3" s="1"/>
  <c r="L193" i="3" s="1"/>
  <c r="L194" i="3" s="1"/>
  <c r="L195" i="3" s="1"/>
  <c r="L196" i="3" s="1"/>
  <c r="L197" i="3" s="1"/>
  <c r="L198" i="3" s="1"/>
  <c r="L199" i="3" s="1"/>
  <c r="L200" i="3" s="1"/>
  <c r="L201" i="3" s="1"/>
  <c r="L202" i="3" s="1"/>
  <c r="L203" i="3" s="1"/>
  <c r="L204" i="3" s="1"/>
  <c r="L205" i="3" s="1"/>
  <c r="L206" i="3" s="1"/>
  <c r="L207" i="3" s="1"/>
  <c r="L208" i="3" s="1"/>
  <c r="L209" i="3" s="1"/>
  <c r="L210" i="3" s="1"/>
  <c r="L211" i="3" s="1"/>
  <c r="L212" i="3" s="1"/>
  <c r="L213" i="3" s="1"/>
  <c r="L214" i="3" s="1"/>
  <c r="L215" i="3" s="1"/>
  <c r="L216" i="3" s="1"/>
  <c r="L217" i="3" s="1"/>
  <c r="L218" i="3" s="1"/>
  <c r="L219" i="3" s="1"/>
  <c r="M90" i="3"/>
  <c r="N90" i="3"/>
  <c r="M79" i="3"/>
  <c r="N79" i="3"/>
  <c r="N61" i="3"/>
  <c r="M61" i="3"/>
  <c r="H435" i="3"/>
  <c r="I435" i="3"/>
  <c r="H425" i="3"/>
  <c r="I425" i="3"/>
  <c r="I403" i="3"/>
  <c r="H403" i="3"/>
  <c r="H392" i="3"/>
  <c r="I392" i="3"/>
  <c r="H377" i="3"/>
  <c r="I377" i="3"/>
  <c r="G377" i="3"/>
  <c r="H360" i="3"/>
  <c r="I360" i="3"/>
  <c r="I302" i="3"/>
  <c r="H302" i="3"/>
  <c r="I161" i="3"/>
  <c r="H161" i="3"/>
  <c r="I136" i="3"/>
  <c r="H136" i="3"/>
  <c r="H122" i="3"/>
  <c r="I122" i="3"/>
  <c r="I108" i="3"/>
  <c r="H108" i="3"/>
  <c r="I97" i="3"/>
  <c r="H97" i="3"/>
  <c r="N476" i="3"/>
  <c r="M476" i="3"/>
  <c r="N456" i="3"/>
  <c r="M456" i="3"/>
  <c r="N444" i="3"/>
  <c r="M444" i="3"/>
  <c r="N424" i="3"/>
  <c r="M424" i="3"/>
  <c r="N412" i="3"/>
  <c r="M412" i="3"/>
  <c r="N392" i="3"/>
  <c r="M392" i="3"/>
  <c r="N380" i="3"/>
  <c r="M380" i="3"/>
  <c r="N360" i="3"/>
  <c r="M360" i="3"/>
  <c r="N348" i="3"/>
  <c r="M348" i="3"/>
  <c r="N328" i="3"/>
  <c r="M328" i="3"/>
  <c r="N316" i="3"/>
  <c r="M316" i="3"/>
  <c r="N277" i="3"/>
  <c r="M277" i="3"/>
  <c r="N257" i="3"/>
  <c r="M257" i="3"/>
  <c r="N241" i="3"/>
  <c r="M241" i="3"/>
  <c r="M228" i="3"/>
  <c r="N228" i="3"/>
  <c r="L228" i="3"/>
  <c r="N170" i="3"/>
  <c r="M170" i="3"/>
  <c r="N149" i="3"/>
  <c r="N138" i="3"/>
  <c r="M138" i="3"/>
  <c r="N117" i="3"/>
  <c r="L117" i="3"/>
  <c r="L118" i="3" s="1"/>
  <c r="L119" i="3" s="1"/>
  <c r="N99" i="3"/>
  <c r="M99" i="3"/>
  <c r="N75" i="3"/>
  <c r="M75" i="3"/>
  <c r="N62" i="3"/>
  <c r="M62" i="3"/>
  <c r="H404" i="3"/>
  <c r="I404" i="3"/>
  <c r="H385" i="3"/>
  <c r="I385" i="3"/>
  <c r="G385" i="3"/>
  <c r="H368" i="3"/>
  <c r="I368" i="3"/>
  <c r="H353" i="3"/>
  <c r="I353" i="3"/>
  <c r="G353" i="3"/>
  <c r="H343" i="3"/>
  <c r="I343" i="3"/>
  <c r="G343" i="3"/>
  <c r="H292" i="3"/>
  <c r="I292" i="3"/>
  <c r="H279" i="3"/>
  <c r="I279" i="3"/>
  <c r="H227" i="3"/>
  <c r="I227" i="3"/>
  <c r="H217" i="3"/>
  <c r="I217" i="3"/>
  <c r="H195" i="3"/>
  <c r="I195" i="3"/>
  <c r="H185" i="3"/>
  <c r="I185" i="3"/>
  <c r="H172" i="3"/>
  <c r="I172" i="3"/>
  <c r="I115" i="3"/>
  <c r="M313" i="3"/>
  <c r="N313" i="3"/>
  <c r="M294" i="3"/>
  <c r="N294" i="3"/>
  <c r="M260" i="3"/>
  <c r="N260" i="3"/>
  <c r="L260" i="3"/>
  <c r="M224" i="3"/>
  <c r="L224" i="3"/>
  <c r="M214" i="3"/>
  <c r="N214" i="3"/>
  <c r="M204" i="3"/>
  <c r="N204" i="3"/>
  <c r="M191" i="3"/>
  <c r="N191" i="3"/>
  <c r="N153" i="3"/>
  <c r="M153" i="3"/>
  <c r="M136" i="3"/>
  <c r="N121" i="3"/>
  <c r="M121" i="3"/>
  <c r="M111" i="3"/>
  <c r="N111" i="3"/>
  <c r="N93" i="3"/>
  <c r="M93" i="3"/>
  <c r="M80" i="3"/>
  <c r="N80" i="3"/>
  <c r="M64" i="3"/>
  <c r="N64" i="3"/>
  <c r="M7" i="12"/>
  <c r="N63" i="12"/>
  <c r="M63" i="12"/>
  <c r="H71" i="12"/>
  <c r="N75" i="12"/>
  <c r="M75" i="12"/>
  <c r="I82" i="12"/>
  <c r="H82" i="12"/>
  <c r="H86" i="12"/>
  <c r="I86" i="12"/>
  <c r="N98" i="12"/>
  <c r="M98" i="12"/>
  <c r="M59" i="12"/>
  <c r="N59" i="12"/>
  <c r="H62" i="12"/>
  <c r="H66" i="12"/>
  <c r="C72" i="12"/>
  <c r="N78" i="12"/>
  <c r="M78" i="12"/>
  <c r="N87" i="12"/>
  <c r="M87" i="12"/>
  <c r="I93" i="12"/>
  <c r="H93" i="12"/>
  <c r="H6" i="12"/>
  <c r="M57" i="12"/>
  <c r="N57" i="12"/>
  <c r="M62" i="12"/>
  <c r="N62" i="12"/>
  <c r="H67" i="12"/>
  <c r="H74" i="12"/>
  <c r="C81" i="12"/>
  <c r="C86" i="12"/>
  <c r="C100" i="12"/>
  <c r="C57" i="12"/>
  <c r="N64" i="12"/>
  <c r="M64" i="12"/>
  <c r="H70" i="12"/>
  <c r="C73" i="12"/>
  <c r="C77" i="12"/>
  <c r="C83" i="12"/>
  <c r="C89" i="12"/>
  <c r="I102" i="12"/>
  <c r="H102" i="12"/>
  <c r="C105" i="12"/>
  <c r="C109" i="12"/>
  <c r="N114" i="12"/>
  <c r="M114" i="12"/>
  <c r="I121" i="12"/>
  <c r="H121" i="12"/>
  <c r="D125" i="12"/>
  <c r="C125" i="12"/>
  <c r="D128" i="12"/>
  <c r="C128" i="12"/>
  <c r="N131" i="12"/>
  <c r="M131" i="12"/>
  <c r="I139" i="12"/>
  <c r="H139" i="12"/>
  <c r="D145" i="12"/>
  <c r="C145" i="12"/>
  <c r="N147" i="12"/>
  <c r="M147" i="12"/>
  <c r="N151" i="12"/>
  <c r="M151" i="12"/>
  <c r="I157" i="12"/>
  <c r="H157" i="12"/>
  <c r="D164" i="12"/>
  <c r="C164" i="12"/>
  <c r="N167" i="12"/>
  <c r="M167" i="12"/>
  <c r="N170" i="12"/>
  <c r="M170" i="12"/>
  <c r="I174" i="12"/>
  <c r="H174" i="12"/>
  <c r="D182" i="12"/>
  <c r="C182" i="12"/>
  <c r="N187" i="12"/>
  <c r="M187" i="12"/>
  <c r="I190" i="12"/>
  <c r="H190" i="12"/>
  <c r="N195" i="12"/>
  <c r="M195" i="12"/>
  <c r="M198" i="12"/>
  <c r="N198" i="12"/>
  <c r="D206" i="12"/>
  <c r="C206" i="12"/>
  <c r="D213" i="12"/>
  <c r="C213" i="12"/>
  <c r="D217" i="12"/>
  <c r="C217" i="12"/>
  <c r="C223" i="12"/>
  <c r="D223" i="12"/>
  <c r="N227" i="12"/>
  <c r="L227" i="12"/>
  <c r="M227" i="12"/>
  <c r="H233" i="12"/>
  <c r="I233" i="12"/>
  <c r="N236" i="12"/>
  <c r="M236" i="12"/>
  <c r="L236" i="12"/>
  <c r="H241" i="12"/>
  <c r="I241" i="12"/>
  <c r="G241" i="12"/>
  <c r="D245" i="12"/>
  <c r="C245" i="12"/>
  <c r="B245" i="12"/>
  <c r="G250" i="12"/>
  <c r="H250" i="12"/>
  <c r="I250" i="12"/>
  <c r="I256" i="12"/>
  <c r="H256" i="12"/>
  <c r="G256" i="12"/>
  <c r="M263" i="12"/>
  <c r="N263" i="12"/>
  <c r="L263" i="12"/>
  <c r="C268" i="12"/>
  <c r="B268" i="12"/>
  <c r="D268" i="12"/>
  <c r="L271" i="12"/>
  <c r="M271" i="12"/>
  <c r="N271" i="12"/>
  <c r="G276" i="12"/>
  <c r="I276" i="12"/>
  <c r="H276" i="12"/>
  <c r="H281" i="12"/>
  <c r="I281" i="12"/>
  <c r="G281" i="12"/>
  <c r="C285" i="12"/>
  <c r="D285" i="12"/>
  <c r="B285" i="12"/>
  <c r="C292" i="12"/>
  <c r="D292" i="12"/>
  <c r="B292" i="12"/>
  <c r="I296" i="12"/>
  <c r="H296" i="12"/>
  <c r="G296" i="12"/>
  <c r="M302" i="12"/>
  <c r="N302" i="12"/>
  <c r="L302" i="12"/>
  <c r="D307" i="12"/>
  <c r="C307" i="12"/>
  <c r="B307" i="12"/>
  <c r="H313" i="12"/>
  <c r="I313" i="12"/>
  <c r="G313" i="12"/>
  <c r="N317" i="12"/>
  <c r="M317" i="12"/>
  <c r="L317" i="12"/>
  <c r="C325" i="12"/>
  <c r="D325" i="12"/>
  <c r="B325" i="12"/>
  <c r="I336" i="12"/>
  <c r="H336" i="12"/>
  <c r="G336" i="12"/>
  <c r="H97" i="12"/>
  <c r="I97" i="12"/>
  <c r="N104" i="12"/>
  <c r="M104" i="12"/>
  <c r="N108" i="12"/>
  <c r="M108" i="12"/>
  <c r="H113" i="12"/>
  <c r="I113" i="12"/>
  <c r="H123" i="12"/>
  <c r="I123" i="12"/>
  <c r="H128" i="12"/>
  <c r="I128" i="12"/>
  <c r="N132" i="12"/>
  <c r="M132" i="12"/>
  <c r="C140" i="12"/>
  <c r="D140" i="12"/>
  <c r="I147" i="12"/>
  <c r="H147" i="12"/>
  <c r="I151" i="12"/>
  <c r="H151" i="12"/>
  <c r="C156" i="12"/>
  <c r="D156" i="12"/>
  <c r="C166" i="12"/>
  <c r="D166" i="12"/>
  <c r="C171" i="12"/>
  <c r="D171" i="12"/>
  <c r="I175" i="12"/>
  <c r="H175" i="12"/>
  <c r="M182" i="12"/>
  <c r="N182" i="12"/>
  <c r="D190" i="12"/>
  <c r="C190" i="12"/>
  <c r="I195" i="12"/>
  <c r="H195" i="12"/>
  <c r="D202" i="12"/>
  <c r="C202" i="12"/>
  <c r="H208" i="12"/>
  <c r="I208" i="12"/>
  <c r="N212" i="12"/>
  <c r="M212" i="12"/>
  <c r="M217" i="12"/>
  <c r="N217" i="12"/>
  <c r="I226" i="12"/>
  <c r="H226" i="12"/>
  <c r="M232" i="12"/>
  <c r="N232" i="12"/>
  <c r="L232" i="12"/>
  <c r="N237" i="12"/>
  <c r="M237" i="12"/>
  <c r="L237" i="12"/>
  <c r="L241" i="12"/>
  <c r="M241" i="12"/>
  <c r="N241" i="12"/>
  <c r="M246" i="12"/>
  <c r="N246" i="12"/>
  <c r="L246" i="12"/>
  <c r="H251" i="12"/>
  <c r="I251" i="12"/>
  <c r="G251" i="12"/>
  <c r="D257" i="12"/>
  <c r="C257" i="12"/>
  <c r="B257" i="12"/>
  <c r="C264" i="12"/>
  <c r="D264" i="12"/>
  <c r="B264" i="12"/>
  <c r="G268" i="12"/>
  <c r="I268" i="12"/>
  <c r="H268" i="12"/>
  <c r="M272" i="12"/>
  <c r="N272" i="12"/>
  <c r="L272" i="12"/>
  <c r="I280" i="12"/>
  <c r="H280" i="12"/>
  <c r="G280" i="12"/>
  <c r="C286" i="12"/>
  <c r="D286" i="12"/>
  <c r="B286" i="12"/>
  <c r="H289" i="12"/>
  <c r="G289" i="12"/>
  <c r="I289" i="12"/>
  <c r="N293" i="12"/>
  <c r="M293" i="12"/>
  <c r="L293" i="12"/>
  <c r="D300" i="12"/>
  <c r="C300" i="12"/>
  <c r="B300" i="12"/>
  <c r="I304" i="12"/>
  <c r="H304" i="12"/>
  <c r="G304" i="12"/>
  <c r="M310" i="12"/>
  <c r="L310" i="12"/>
  <c r="N310" i="12"/>
  <c r="D315" i="12"/>
  <c r="C315" i="12"/>
  <c r="B315" i="12"/>
  <c r="N321" i="12"/>
  <c r="L321" i="12"/>
  <c r="M321" i="12"/>
  <c r="D329" i="12"/>
  <c r="C329" i="12"/>
  <c r="B329" i="12"/>
  <c r="N339" i="12"/>
  <c r="M339" i="12"/>
  <c r="L339" i="12"/>
  <c r="I95" i="12"/>
  <c r="H95" i="12"/>
  <c r="C99" i="12"/>
  <c r="M105" i="12"/>
  <c r="N105" i="12"/>
  <c r="H112" i="12"/>
  <c r="I112" i="12"/>
  <c r="C115" i="12"/>
  <c r="D115" i="12"/>
  <c r="C119" i="12"/>
  <c r="D119" i="12"/>
  <c r="I122" i="12"/>
  <c r="H122" i="12"/>
  <c r="N130" i="12"/>
  <c r="M130" i="12"/>
  <c r="C135" i="12"/>
  <c r="D135" i="12"/>
  <c r="D138" i="12"/>
  <c r="C138" i="12"/>
  <c r="M141" i="12"/>
  <c r="N141" i="12"/>
  <c r="H148" i="12"/>
  <c r="I148" i="12"/>
  <c r="C155" i="12"/>
  <c r="D155" i="12"/>
  <c r="M157" i="12"/>
  <c r="N157" i="12"/>
  <c r="M161" i="12"/>
  <c r="N161" i="12"/>
  <c r="D165" i="12"/>
  <c r="C165" i="12"/>
  <c r="I173" i="12"/>
  <c r="H173" i="12"/>
  <c r="M177" i="12"/>
  <c r="N177" i="12"/>
  <c r="N180" i="12"/>
  <c r="M180" i="12"/>
  <c r="H184" i="12"/>
  <c r="I184" i="12"/>
  <c r="M190" i="12"/>
  <c r="N190" i="12"/>
  <c r="M197" i="12"/>
  <c r="N197" i="12"/>
  <c r="N203" i="12"/>
  <c r="M203" i="12"/>
  <c r="I207" i="12"/>
  <c r="H207" i="12"/>
  <c r="D214" i="12"/>
  <c r="C214" i="12"/>
  <c r="D220" i="12"/>
  <c r="C220" i="12"/>
  <c r="N223" i="12"/>
  <c r="M223" i="12"/>
  <c r="L223" i="12"/>
  <c r="C229" i="12"/>
  <c r="D229" i="12"/>
  <c r="D235" i="12"/>
  <c r="C235" i="12"/>
  <c r="H242" i="12"/>
  <c r="I242" i="12"/>
  <c r="G242" i="12"/>
  <c r="I248" i="12"/>
  <c r="H248" i="12"/>
  <c r="G248" i="12"/>
  <c r="C253" i="12"/>
  <c r="D253" i="12"/>
  <c r="B253" i="12"/>
  <c r="H257" i="12"/>
  <c r="I257" i="12"/>
  <c r="G257" i="12"/>
  <c r="B261" i="12"/>
  <c r="C261" i="12"/>
  <c r="D261" i="12"/>
  <c r="D267" i="12"/>
  <c r="C267" i="12"/>
  <c r="B267" i="12"/>
  <c r="H274" i="12"/>
  <c r="I274" i="12"/>
  <c r="G274" i="12"/>
  <c r="D281" i="12"/>
  <c r="C281" i="12"/>
  <c r="B281" i="12"/>
  <c r="L285" i="12"/>
  <c r="N285" i="12"/>
  <c r="M285" i="12"/>
  <c r="D291" i="12"/>
  <c r="C291" i="12"/>
  <c r="B291" i="12"/>
  <c r="H297" i="12"/>
  <c r="I297" i="12"/>
  <c r="G297" i="12"/>
  <c r="N301" i="12"/>
  <c r="M301" i="12"/>
  <c r="L301" i="12"/>
  <c r="C308" i="12"/>
  <c r="D308" i="12"/>
  <c r="B308" i="12"/>
  <c r="I312" i="12"/>
  <c r="H312" i="12"/>
  <c r="G312" i="12"/>
  <c r="M318" i="12"/>
  <c r="N318" i="12"/>
  <c r="L318" i="12"/>
  <c r="N325" i="12"/>
  <c r="M325" i="12"/>
  <c r="L325" i="12"/>
  <c r="N332" i="12"/>
  <c r="M332" i="12"/>
  <c r="L332" i="12"/>
  <c r="C80" i="12"/>
  <c r="M89" i="12"/>
  <c r="N89" i="12"/>
  <c r="M94" i="12"/>
  <c r="N94" i="12"/>
  <c r="H99" i="12"/>
  <c r="I99" i="12"/>
  <c r="I106" i="12"/>
  <c r="H106" i="12"/>
  <c r="D114" i="12"/>
  <c r="C114" i="12"/>
  <c r="I118" i="12"/>
  <c r="H118" i="12"/>
  <c r="N122" i="12"/>
  <c r="M122" i="12"/>
  <c r="H132" i="12"/>
  <c r="I132" i="12"/>
  <c r="H137" i="12"/>
  <c r="I137" i="12"/>
  <c r="C142" i="12"/>
  <c r="D142" i="12"/>
  <c r="D149" i="12"/>
  <c r="C149" i="12"/>
  <c r="N156" i="12"/>
  <c r="M156" i="12"/>
  <c r="D161" i="12"/>
  <c r="C161" i="12"/>
  <c r="I165" i="12"/>
  <c r="H165" i="12"/>
  <c r="C175" i="12"/>
  <c r="D175" i="12"/>
  <c r="C180" i="12"/>
  <c r="D180" i="12"/>
  <c r="M184" i="12"/>
  <c r="N184" i="12"/>
  <c r="C191" i="12"/>
  <c r="D191" i="12"/>
  <c r="I194" i="12"/>
  <c r="H194" i="12"/>
  <c r="D201" i="12"/>
  <c r="C201" i="12"/>
  <c r="C204" i="12"/>
  <c r="D204" i="12"/>
  <c r="N208" i="12"/>
  <c r="M208" i="12"/>
  <c r="H212" i="12"/>
  <c r="I212" i="12"/>
  <c r="D218" i="12"/>
  <c r="C218" i="12"/>
  <c r="I223" i="12"/>
  <c r="H223" i="12"/>
  <c r="I227" i="12"/>
  <c r="H227" i="12"/>
  <c r="D233" i="12"/>
  <c r="C233" i="12"/>
  <c r="M238" i="12"/>
  <c r="N238" i="12"/>
  <c r="L238" i="12"/>
  <c r="N245" i="12"/>
  <c r="M245" i="12"/>
  <c r="L245" i="12"/>
  <c r="H253" i="12"/>
  <c r="G253" i="12"/>
  <c r="I253" i="12"/>
  <c r="L257" i="12"/>
  <c r="N257" i="12"/>
  <c r="M257" i="12"/>
  <c r="D262" i="12"/>
  <c r="C262" i="12"/>
  <c r="B262" i="12"/>
  <c r="N267" i="12"/>
  <c r="M267" i="12"/>
  <c r="L267" i="12"/>
  <c r="N274" i="12"/>
  <c r="L274" i="12"/>
  <c r="M274" i="12"/>
  <c r="H277" i="12"/>
  <c r="I277" i="12"/>
  <c r="G277" i="12"/>
  <c r="I283" i="12"/>
  <c r="H283" i="12"/>
  <c r="G283" i="12"/>
  <c r="H290" i="12"/>
  <c r="I290" i="12"/>
  <c r="G290" i="12"/>
  <c r="I295" i="12"/>
  <c r="H295" i="12"/>
  <c r="G295" i="12"/>
  <c r="C301" i="12"/>
  <c r="D301" i="12"/>
  <c r="B301" i="12"/>
  <c r="D306" i="12"/>
  <c r="C306" i="12"/>
  <c r="B306" i="12"/>
  <c r="M311" i="12"/>
  <c r="N311" i="12"/>
  <c r="L311" i="12"/>
  <c r="N316" i="12"/>
  <c r="M316" i="12"/>
  <c r="L316" i="12"/>
  <c r="D321" i="12"/>
  <c r="C321" i="12"/>
  <c r="B321" i="12"/>
  <c r="D327" i="12"/>
  <c r="B327" i="12"/>
  <c r="C327" i="12"/>
  <c r="H338" i="12"/>
  <c r="I338" i="12"/>
  <c r="G338" i="12"/>
  <c r="H325" i="12"/>
  <c r="G325" i="12"/>
  <c r="I325" i="12"/>
  <c r="N329" i="12"/>
  <c r="M329" i="12"/>
  <c r="L329" i="12"/>
  <c r="C336" i="12"/>
  <c r="B336" i="12"/>
  <c r="D336" i="12"/>
  <c r="I340" i="12"/>
  <c r="G340" i="12"/>
  <c r="H340" i="12"/>
  <c r="M346" i="12"/>
  <c r="L346" i="12"/>
  <c r="N346" i="12"/>
  <c r="D351" i="12"/>
  <c r="C351" i="12"/>
  <c r="B351" i="12"/>
  <c r="H357" i="12"/>
  <c r="G357" i="12"/>
  <c r="I357" i="12"/>
  <c r="N361" i="12"/>
  <c r="M361" i="12"/>
  <c r="L361" i="12"/>
  <c r="C368" i="12"/>
  <c r="D368" i="12"/>
  <c r="B368" i="12"/>
  <c r="I372" i="12"/>
  <c r="G372" i="12"/>
  <c r="H372" i="12"/>
  <c r="M378" i="12"/>
  <c r="N378" i="12"/>
  <c r="L378" i="12"/>
  <c r="H385" i="12"/>
  <c r="I385" i="12"/>
  <c r="G385" i="12"/>
  <c r="I390" i="12"/>
  <c r="H390" i="12"/>
  <c r="G390" i="12"/>
  <c r="H395" i="12"/>
  <c r="G395" i="12"/>
  <c r="I395" i="12"/>
  <c r="H403" i="12"/>
  <c r="I403" i="12"/>
  <c r="G403" i="12"/>
  <c r="N407" i="12"/>
  <c r="L407" i="12"/>
  <c r="M407" i="12"/>
  <c r="B418" i="12"/>
  <c r="C418" i="12"/>
  <c r="D418" i="12"/>
  <c r="I433" i="12"/>
  <c r="H433" i="12"/>
  <c r="G433" i="12"/>
  <c r="N463" i="12"/>
  <c r="M463" i="12"/>
  <c r="L463" i="12"/>
  <c r="C488" i="12"/>
  <c r="D488" i="12"/>
  <c r="B488" i="12"/>
  <c r="N331" i="12"/>
  <c r="M331" i="12"/>
  <c r="L331" i="12"/>
  <c r="M336" i="12"/>
  <c r="N336" i="12"/>
  <c r="L336" i="12"/>
  <c r="I342" i="12"/>
  <c r="H342" i="12"/>
  <c r="G342" i="12"/>
  <c r="H347" i="12"/>
  <c r="I347" i="12"/>
  <c r="G347" i="12"/>
  <c r="D353" i="12"/>
  <c r="C353" i="12"/>
  <c r="B353" i="12"/>
  <c r="C358" i="12"/>
  <c r="D358" i="12"/>
  <c r="B358" i="12"/>
  <c r="N363" i="12"/>
  <c r="M363" i="12"/>
  <c r="L363" i="12"/>
  <c r="M368" i="12"/>
  <c r="N368" i="12"/>
  <c r="L368" i="12"/>
  <c r="C375" i="12"/>
  <c r="D375" i="12"/>
  <c r="B375" i="12"/>
  <c r="I382" i="12"/>
  <c r="H382" i="12"/>
  <c r="G382" i="12"/>
  <c r="N391" i="12"/>
  <c r="L391" i="12"/>
  <c r="M391" i="12"/>
  <c r="I400" i="12"/>
  <c r="G400" i="12"/>
  <c r="H400" i="12"/>
  <c r="C406" i="12"/>
  <c r="B406" i="12"/>
  <c r="D406" i="12"/>
  <c r="G414" i="12"/>
  <c r="I414" i="12"/>
  <c r="H414" i="12"/>
  <c r="D431" i="12"/>
  <c r="C431" i="12"/>
  <c r="B431" i="12"/>
  <c r="D452" i="12"/>
  <c r="C452" i="12"/>
  <c r="B452" i="12"/>
  <c r="N467" i="12"/>
  <c r="M467" i="12"/>
  <c r="L467" i="12"/>
  <c r="D480" i="12"/>
  <c r="C480" i="12"/>
  <c r="B480" i="12"/>
  <c r="N344" i="12"/>
  <c r="M344" i="12"/>
  <c r="L344" i="12"/>
  <c r="I350" i="12"/>
  <c r="H350" i="12"/>
  <c r="G350" i="12"/>
  <c r="I355" i="12"/>
  <c r="H355" i="12"/>
  <c r="G355" i="12"/>
  <c r="D361" i="12"/>
  <c r="C361" i="12"/>
  <c r="B361" i="12"/>
  <c r="D366" i="12"/>
  <c r="C366" i="12"/>
  <c r="B366" i="12"/>
  <c r="N371" i="12"/>
  <c r="M371" i="12"/>
  <c r="L371" i="12"/>
  <c r="I378" i="12"/>
  <c r="H378" i="12"/>
  <c r="G378" i="12"/>
  <c r="D385" i="12"/>
  <c r="C385" i="12"/>
  <c r="B385" i="12"/>
  <c r="H389" i="12"/>
  <c r="I389" i="12"/>
  <c r="G389" i="12"/>
  <c r="N397" i="12"/>
  <c r="M397" i="12"/>
  <c r="L397" i="12"/>
  <c r="L401" i="12"/>
  <c r="N401" i="12"/>
  <c r="M401" i="12"/>
  <c r="C408" i="12"/>
  <c r="D408" i="12"/>
  <c r="B408" i="12"/>
  <c r="M416" i="12"/>
  <c r="L416" i="12"/>
  <c r="N416" i="12"/>
  <c r="D444" i="12"/>
  <c r="C444" i="12"/>
  <c r="B444" i="12"/>
  <c r="L468" i="12"/>
  <c r="N468" i="12"/>
  <c r="M468" i="12"/>
  <c r="L492" i="12"/>
  <c r="N492" i="12"/>
  <c r="M492" i="12"/>
  <c r="D337" i="12"/>
  <c r="C337" i="12"/>
  <c r="B337" i="12"/>
  <c r="C342" i="12"/>
  <c r="D342" i="12"/>
  <c r="B342" i="12"/>
  <c r="N347" i="12"/>
  <c r="M347" i="12"/>
  <c r="L347" i="12"/>
  <c r="N352" i="12"/>
  <c r="M352" i="12"/>
  <c r="L352" i="12"/>
  <c r="I358" i="12"/>
  <c r="H358" i="12"/>
  <c r="G358" i="12"/>
  <c r="I363" i="12"/>
  <c r="H363" i="12"/>
  <c r="G363" i="12"/>
  <c r="D369" i="12"/>
  <c r="C369" i="12"/>
  <c r="B369" i="12"/>
  <c r="N373" i="12"/>
  <c r="M373" i="12"/>
  <c r="L373" i="12"/>
  <c r="N380" i="12"/>
  <c r="L380" i="12"/>
  <c r="M380" i="12"/>
  <c r="N389" i="12"/>
  <c r="L389" i="12"/>
  <c r="M389" i="12"/>
  <c r="D395" i="12"/>
  <c r="C395" i="12"/>
  <c r="B395" i="12"/>
  <c r="B402" i="12"/>
  <c r="D402" i="12"/>
  <c r="C402" i="12"/>
  <c r="I410" i="12"/>
  <c r="H410" i="12"/>
  <c r="G410" i="12"/>
  <c r="I417" i="12"/>
  <c r="H417" i="12"/>
  <c r="G417" i="12"/>
  <c r="L453" i="12"/>
  <c r="M453" i="12"/>
  <c r="N453" i="12"/>
  <c r="N472" i="12"/>
  <c r="L472" i="12"/>
  <c r="M472" i="12"/>
  <c r="D496" i="12"/>
  <c r="C496" i="12"/>
  <c r="B496" i="12"/>
  <c r="B417" i="12"/>
  <c r="C417" i="12"/>
  <c r="D417" i="12"/>
  <c r="G424" i="12"/>
  <c r="H424" i="12"/>
  <c r="I424" i="12"/>
  <c r="G431" i="12"/>
  <c r="H431" i="12"/>
  <c r="I431" i="12"/>
  <c r="C436" i="12"/>
  <c r="D436" i="12"/>
  <c r="B436" i="12"/>
  <c r="H441" i="12"/>
  <c r="I441" i="12"/>
  <c r="G441" i="12"/>
  <c r="C445" i="12"/>
  <c r="D445" i="12"/>
  <c r="B445" i="12"/>
  <c r="M450" i="12"/>
  <c r="N450" i="12"/>
  <c r="L450" i="12"/>
  <c r="C456" i="12"/>
  <c r="D456" i="12"/>
  <c r="B456" i="12"/>
  <c r="C461" i="12"/>
  <c r="D461" i="12"/>
  <c r="B461" i="12"/>
  <c r="B464" i="12"/>
  <c r="C464" i="12"/>
  <c r="D464" i="12"/>
  <c r="H470" i="12"/>
  <c r="I470" i="12"/>
  <c r="G470" i="12"/>
  <c r="H477" i="12"/>
  <c r="G477" i="12"/>
  <c r="I477" i="12"/>
  <c r="H484" i="12"/>
  <c r="I484" i="12"/>
  <c r="G484" i="12"/>
  <c r="G488" i="12"/>
  <c r="H488" i="12"/>
  <c r="I488" i="12"/>
  <c r="N494" i="12"/>
  <c r="M494" i="12"/>
  <c r="L494" i="12"/>
  <c r="D419" i="12"/>
  <c r="C419" i="12"/>
  <c r="B419" i="12"/>
  <c r="G426" i="12"/>
  <c r="I426" i="12"/>
  <c r="H426" i="12"/>
  <c r="N430" i="12"/>
  <c r="M430" i="12"/>
  <c r="L430" i="12"/>
  <c r="L435" i="12"/>
  <c r="N435" i="12"/>
  <c r="M435" i="12"/>
  <c r="G439" i="12"/>
  <c r="H439" i="12"/>
  <c r="I439" i="12"/>
  <c r="D443" i="12"/>
  <c r="B443" i="12"/>
  <c r="C443" i="12"/>
  <c r="I450" i="12"/>
  <c r="H450" i="12"/>
  <c r="G450" i="12"/>
  <c r="D454" i="12"/>
  <c r="C454" i="12"/>
  <c r="B454" i="12"/>
  <c r="B458" i="12"/>
  <c r="D458" i="12"/>
  <c r="C458" i="12"/>
  <c r="G464" i="12"/>
  <c r="H464" i="12"/>
  <c r="I464" i="12"/>
  <c r="L470" i="12"/>
  <c r="N470" i="12"/>
  <c r="M470" i="12"/>
  <c r="I478" i="12"/>
  <c r="H478" i="12"/>
  <c r="G478" i="12"/>
  <c r="I483" i="12"/>
  <c r="H483" i="12"/>
  <c r="G483" i="12"/>
  <c r="N487" i="12"/>
  <c r="M487" i="12"/>
  <c r="L487" i="12"/>
  <c r="I493" i="12"/>
  <c r="H493" i="12"/>
  <c r="G493" i="12"/>
  <c r="M498" i="12"/>
  <c r="N498" i="12"/>
  <c r="L498" i="12"/>
  <c r="N375" i="12"/>
  <c r="L375" i="12"/>
  <c r="M375" i="12"/>
  <c r="H383" i="12"/>
  <c r="G383" i="12"/>
  <c r="I383" i="12"/>
  <c r="C390" i="12"/>
  <c r="D390" i="12"/>
  <c r="B390" i="12"/>
  <c r="L395" i="12"/>
  <c r="M395" i="12"/>
  <c r="N395" i="12"/>
  <c r="B403" i="12"/>
  <c r="C403" i="12"/>
  <c r="D403" i="12"/>
  <c r="B410" i="12"/>
  <c r="C410" i="12"/>
  <c r="D410" i="12"/>
  <c r="N414" i="12"/>
  <c r="M414" i="12"/>
  <c r="L414" i="12"/>
  <c r="D420" i="12"/>
  <c r="C420" i="12"/>
  <c r="B420" i="12"/>
  <c r="M424" i="12"/>
  <c r="N424" i="12"/>
  <c r="L424" i="12"/>
  <c r="L428" i="12"/>
  <c r="M428" i="12"/>
  <c r="N428" i="12"/>
  <c r="I432" i="12"/>
  <c r="G432" i="12"/>
  <c r="H432" i="12"/>
  <c r="I437" i="12"/>
  <c r="H437" i="12"/>
  <c r="G437" i="12"/>
  <c r="H445" i="12"/>
  <c r="I445" i="12"/>
  <c r="G445" i="12"/>
  <c r="D449" i="12"/>
  <c r="C449" i="12"/>
  <c r="B449" i="12"/>
  <c r="C455" i="12"/>
  <c r="B455" i="12"/>
  <c r="D455" i="12"/>
  <c r="B459" i="12"/>
  <c r="C459" i="12"/>
  <c r="D459" i="12"/>
  <c r="B466" i="12"/>
  <c r="D466" i="12"/>
  <c r="C466" i="12"/>
  <c r="B471" i="12"/>
  <c r="D471" i="12"/>
  <c r="C471" i="12"/>
  <c r="M473" i="12"/>
  <c r="N473" i="12"/>
  <c r="L473" i="12"/>
  <c r="B478" i="12"/>
  <c r="C478" i="12"/>
  <c r="D478" i="12"/>
  <c r="N482" i="12"/>
  <c r="M482" i="12"/>
  <c r="L482" i="12"/>
  <c r="N490" i="12"/>
  <c r="M490" i="12"/>
  <c r="L490" i="12"/>
  <c r="I494" i="12"/>
  <c r="H494" i="12"/>
  <c r="G494" i="12"/>
  <c r="B499" i="12"/>
  <c r="C499" i="12"/>
  <c r="D499" i="12"/>
  <c r="H436" i="3"/>
  <c r="I436" i="3"/>
  <c r="C68" i="3"/>
  <c r="C79" i="3"/>
  <c r="C120" i="3"/>
  <c r="D120" i="3"/>
  <c r="D139" i="3"/>
  <c r="C139" i="3"/>
  <c r="D159" i="3"/>
  <c r="D197" i="3"/>
  <c r="C197" i="3"/>
  <c r="B300" i="3"/>
  <c r="N467" i="4"/>
  <c r="M467" i="4"/>
  <c r="N483" i="4"/>
  <c r="M483" i="4"/>
  <c r="N499" i="4"/>
  <c r="M499" i="4"/>
  <c r="C57" i="4"/>
  <c r="C73" i="4"/>
  <c r="C89" i="4"/>
  <c r="C105" i="4"/>
  <c r="C121" i="4"/>
  <c r="D121" i="4"/>
  <c r="C137" i="4"/>
  <c r="D137" i="4"/>
  <c r="C153" i="4"/>
  <c r="D153" i="4"/>
  <c r="C169" i="4"/>
  <c r="D169" i="4"/>
  <c r="C185" i="4"/>
  <c r="D185" i="4"/>
  <c r="C201" i="4"/>
  <c r="D201" i="4"/>
  <c r="C217" i="4"/>
  <c r="D217" i="4"/>
  <c r="C233" i="4"/>
  <c r="D233" i="4"/>
  <c r="C249" i="4"/>
  <c r="D249" i="4"/>
  <c r="C265" i="4"/>
  <c r="D265" i="4"/>
  <c r="C281" i="4"/>
  <c r="D281" i="4"/>
  <c r="C297" i="4"/>
  <c r="D297" i="4"/>
  <c r="C313" i="4"/>
  <c r="D313" i="4"/>
  <c r="C329" i="4"/>
  <c r="D329" i="4"/>
  <c r="C345" i="4"/>
  <c r="D345" i="4"/>
  <c r="C361" i="4"/>
  <c r="D361" i="4"/>
  <c r="C377" i="4"/>
  <c r="D377" i="4"/>
  <c r="C393" i="4"/>
  <c r="D393" i="4"/>
  <c r="C409" i="4"/>
  <c r="D409" i="4"/>
  <c r="C425" i="4"/>
  <c r="D425" i="4"/>
  <c r="C441" i="4"/>
  <c r="D441" i="4"/>
  <c r="C457" i="4"/>
  <c r="D457" i="4"/>
  <c r="C473" i="4"/>
  <c r="D473" i="4"/>
  <c r="C489" i="4"/>
  <c r="D489" i="4"/>
  <c r="C279" i="3"/>
  <c r="D279" i="3"/>
  <c r="N60" i="4"/>
  <c r="N108" i="4"/>
  <c r="N156" i="4"/>
  <c r="B464" i="3"/>
  <c r="G447" i="3"/>
  <c r="B399" i="3"/>
  <c r="B248" i="3"/>
  <c r="D134" i="3"/>
  <c r="C255" i="3"/>
  <c r="D255" i="3"/>
  <c r="C346" i="3"/>
  <c r="D346" i="3"/>
  <c r="C492" i="3"/>
  <c r="D492" i="3"/>
  <c r="M177" i="4"/>
  <c r="N177" i="4"/>
  <c r="M197" i="4"/>
  <c r="N197" i="4"/>
  <c r="M209" i="4"/>
  <c r="N209" i="4"/>
  <c r="M229" i="4"/>
  <c r="N229" i="4"/>
  <c r="M241" i="4"/>
  <c r="N241" i="4"/>
  <c r="M261" i="4"/>
  <c r="N261" i="4"/>
  <c r="M273" i="4"/>
  <c r="N273" i="4"/>
  <c r="M293" i="4"/>
  <c r="N293" i="4"/>
  <c r="M305" i="4"/>
  <c r="N305" i="4"/>
  <c r="M325" i="4"/>
  <c r="N325" i="4"/>
  <c r="M337" i="4"/>
  <c r="N337" i="4"/>
  <c r="M357" i="4"/>
  <c r="N357" i="4"/>
  <c r="M369" i="4"/>
  <c r="N369" i="4"/>
  <c r="M389" i="4"/>
  <c r="N389" i="4"/>
  <c r="M401" i="4"/>
  <c r="N401" i="4"/>
  <c r="M421" i="4"/>
  <c r="N421" i="4"/>
  <c r="M433" i="4"/>
  <c r="N433" i="4"/>
  <c r="M453" i="4"/>
  <c r="N453" i="4"/>
  <c r="N463" i="4"/>
  <c r="M463" i="4"/>
  <c r="N479" i="4"/>
  <c r="M479" i="4"/>
  <c r="N495" i="4"/>
  <c r="M495" i="4"/>
  <c r="C66" i="4"/>
  <c r="C82" i="4"/>
  <c r="C98" i="4"/>
  <c r="D114" i="4"/>
  <c r="C114" i="4"/>
  <c r="D130" i="4"/>
  <c r="C130" i="4"/>
  <c r="D146" i="4"/>
  <c r="C146" i="4"/>
  <c r="D162" i="4"/>
  <c r="C162" i="4"/>
  <c r="D178" i="4"/>
  <c r="C178" i="4"/>
  <c r="D194" i="4"/>
  <c r="C194" i="4"/>
  <c r="D210" i="4"/>
  <c r="C210" i="4"/>
  <c r="D226" i="4"/>
  <c r="C226" i="4"/>
  <c r="D242" i="4"/>
  <c r="C242" i="4"/>
  <c r="D258" i="4"/>
  <c r="C258" i="4"/>
  <c r="D274" i="4"/>
  <c r="C274" i="4"/>
  <c r="D290" i="4"/>
  <c r="C290" i="4"/>
  <c r="D306" i="4"/>
  <c r="C306" i="4"/>
  <c r="D322" i="4"/>
  <c r="C322" i="4"/>
  <c r="D338" i="4"/>
  <c r="C338" i="4"/>
  <c r="D354" i="4"/>
  <c r="C354" i="4"/>
  <c r="D370" i="4"/>
  <c r="C370" i="4"/>
  <c r="D386" i="4"/>
  <c r="C386" i="4"/>
  <c r="D402" i="4"/>
  <c r="C402" i="4"/>
  <c r="D418" i="4"/>
  <c r="C418" i="4"/>
  <c r="D434" i="4"/>
  <c r="C434" i="4"/>
  <c r="D450" i="4"/>
  <c r="C450" i="4"/>
  <c r="D466" i="4"/>
  <c r="C466" i="4"/>
  <c r="D482" i="4"/>
  <c r="C482" i="4"/>
  <c r="D498" i="4"/>
  <c r="C498" i="4"/>
  <c r="H8" i="9"/>
  <c r="C63" i="9"/>
  <c r="H68" i="9"/>
  <c r="C79" i="9"/>
  <c r="M89" i="9"/>
  <c r="N89" i="9"/>
  <c r="I102" i="9"/>
  <c r="H102" i="9"/>
  <c r="D115" i="9"/>
  <c r="C115" i="9"/>
  <c r="D126" i="9"/>
  <c r="C126" i="9"/>
  <c r="N135" i="9"/>
  <c r="M135" i="9"/>
  <c r="D152" i="9"/>
  <c r="C152" i="9"/>
  <c r="C159" i="9"/>
  <c r="D159" i="9"/>
  <c r="H168" i="9"/>
  <c r="I168" i="9"/>
  <c r="C175" i="9"/>
  <c r="D175" i="9"/>
  <c r="I183" i="9"/>
  <c r="H183" i="9"/>
  <c r="D196" i="9"/>
  <c r="C196" i="9"/>
  <c r="H204" i="9"/>
  <c r="I204" i="9"/>
  <c r="C219" i="9"/>
  <c r="D219" i="9"/>
  <c r="H233" i="9"/>
  <c r="I233" i="9"/>
  <c r="N240" i="9"/>
  <c r="M240" i="9"/>
  <c r="L240" i="9"/>
  <c r="C248" i="9"/>
  <c r="D248" i="9"/>
  <c r="B248" i="9"/>
  <c r="D258" i="9"/>
  <c r="C258" i="9"/>
  <c r="B258" i="9"/>
  <c r="D273" i="9"/>
  <c r="C273" i="9"/>
  <c r="B273" i="9"/>
  <c r="M278" i="9"/>
  <c r="N278" i="9"/>
  <c r="L278" i="9"/>
  <c r="D286" i="9"/>
  <c r="C286" i="9"/>
  <c r="B286" i="9"/>
  <c r="N296" i="9"/>
  <c r="M296" i="9"/>
  <c r="L296" i="9"/>
  <c r="I311" i="9"/>
  <c r="H311" i="9"/>
  <c r="G311" i="9"/>
  <c r="I332" i="9"/>
  <c r="G332" i="9"/>
  <c r="H332" i="9"/>
  <c r="B348" i="9"/>
  <c r="C348" i="9"/>
  <c r="D348" i="9"/>
  <c r="I377" i="9"/>
  <c r="H377" i="9"/>
  <c r="G377" i="9"/>
  <c r="N402" i="9"/>
  <c r="M402" i="9"/>
  <c r="L402" i="9"/>
  <c r="I421" i="9"/>
  <c r="H421" i="9"/>
  <c r="G421" i="9"/>
  <c r="H5" i="9"/>
  <c r="G5" i="9"/>
  <c r="G6" i="9" s="1"/>
  <c r="G7" i="9" s="1"/>
  <c r="G8" i="9" s="1"/>
  <c r="G9" i="9" s="1"/>
  <c r="G10" i="9" s="1"/>
  <c r="G11" i="9" s="1"/>
  <c r="G12" i="9" s="1"/>
  <c r="G13" i="9" s="1"/>
  <c r="G14" i="9" s="1"/>
  <c r="G15" i="9" s="1"/>
  <c r="G16" i="9" s="1"/>
  <c r="G17" i="9" s="1"/>
  <c r="G18" i="9" s="1"/>
  <c r="G19" i="9" s="1"/>
  <c r="G20" i="9" s="1"/>
  <c r="G21" i="9" s="1"/>
  <c r="G22" i="9" s="1"/>
  <c r="G23" i="9" s="1"/>
  <c r="G24" i="9" s="1"/>
  <c r="G25" i="9" s="1"/>
  <c r="G26" i="9" s="1"/>
  <c r="G27" i="9" s="1"/>
  <c r="G28" i="9" s="1"/>
  <c r="G29" i="9" s="1"/>
  <c r="G30" i="9" s="1"/>
  <c r="G31" i="9" s="1"/>
  <c r="G32" i="9" s="1"/>
  <c r="G33" i="9" s="1"/>
  <c r="G34" i="9" s="1"/>
  <c r="G35" i="9" s="1"/>
  <c r="G36" i="9" s="1"/>
  <c r="G37" i="9" s="1"/>
  <c r="G38" i="9" s="1"/>
  <c r="G39" i="9" s="1"/>
  <c r="G40" i="9" s="1"/>
  <c r="G41" i="9" s="1"/>
  <c r="G42" i="9" s="1"/>
  <c r="G43" i="9" s="1"/>
  <c r="G44" i="9" s="1"/>
  <c r="G45" i="9" s="1"/>
  <c r="G46" i="9" s="1"/>
  <c r="G47" i="9" s="1"/>
  <c r="G48" i="9" s="1"/>
  <c r="G49" i="9" s="1"/>
  <c r="G50" i="9" s="1"/>
  <c r="G51" i="9" s="1"/>
  <c r="G52" i="9" s="1"/>
  <c r="G53" i="9" s="1"/>
  <c r="G54" i="9" s="1"/>
  <c r="G55" i="9" s="1"/>
  <c r="G56" i="9" s="1"/>
  <c r="G57" i="9" s="1"/>
  <c r="G58" i="9" s="1"/>
  <c r="G59" i="9" s="1"/>
  <c r="G60" i="9" s="1"/>
  <c r="G61" i="9" s="1"/>
  <c r="G62" i="9" s="1"/>
  <c r="G63" i="9" s="1"/>
  <c r="G64" i="9" s="1"/>
  <c r="G65" i="9" s="1"/>
  <c r="G66" i="9" s="1"/>
  <c r="G67" i="9" s="1"/>
  <c r="G68" i="9" s="1"/>
  <c r="G69" i="9" s="1"/>
  <c r="G70" i="9" s="1"/>
  <c r="G71" i="9" s="1"/>
  <c r="G72" i="9" s="1"/>
  <c r="G73" i="9" s="1"/>
  <c r="G74" i="9" s="1"/>
  <c r="G75" i="9" s="1"/>
  <c r="G76" i="9" s="1"/>
  <c r="G77" i="9" s="1"/>
  <c r="G78" i="9" s="1"/>
  <c r="G79" i="9" s="1"/>
  <c r="G80" i="9" s="1"/>
  <c r="G81" i="9" s="1"/>
  <c r="G82" i="9" s="1"/>
  <c r="G83" i="9" s="1"/>
  <c r="G84" i="9" s="1"/>
  <c r="G85" i="9" s="1"/>
  <c r="G86" i="9" s="1"/>
  <c r="G87" i="9" s="1"/>
  <c r="G88" i="9" s="1"/>
  <c r="G89" i="9" s="1"/>
  <c r="G90" i="9" s="1"/>
  <c r="G91" i="9" s="1"/>
  <c r="G92" i="9" s="1"/>
  <c r="G93" i="9" s="1"/>
  <c r="G94" i="9" s="1"/>
  <c r="G95" i="9" s="1"/>
  <c r="G96" i="9" s="1"/>
  <c r="G97" i="9" s="1"/>
  <c r="G98" i="9" s="1"/>
  <c r="G99" i="9" s="1"/>
  <c r="G100" i="9" s="1"/>
  <c r="G101" i="9" s="1"/>
  <c r="G102" i="9" s="1"/>
  <c r="G103" i="9" s="1"/>
  <c r="G104" i="9" s="1"/>
  <c r="G105" i="9" s="1"/>
  <c r="G106" i="9" s="1"/>
  <c r="G107" i="9" s="1"/>
  <c r="G108" i="9" s="1"/>
  <c r="G109" i="9" s="1"/>
  <c r="G110" i="9" s="1"/>
  <c r="G111" i="9" s="1"/>
  <c r="G112" i="9" s="1"/>
  <c r="G113" i="9" s="1"/>
  <c r="G114" i="9" s="1"/>
  <c r="G115" i="9" s="1"/>
  <c r="G116" i="9" s="1"/>
  <c r="G117" i="9" s="1"/>
  <c r="G118" i="9" s="1"/>
  <c r="G119" i="9" s="1"/>
  <c r="G120" i="9" s="1"/>
  <c r="G121" i="9" s="1"/>
  <c r="G122" i="9" s="1"/>
  <c r="G123" i="9" s="1"/>
  <c r="G124" i="9" s="1"/>
  <c r="G125" i="9" s="1"/>
  <c r="G126" i="9" s="1"/>
  <c r="G127" i="9" s="1"/>
  <c r="G128" i="9" s="1"/>
  <c r="G129" i="9" s="1"/>
  <c r="G130" i="9" s="1"/>
  <c r="G131" i="9" s="1"/>
  <c r="G132" i="9" s="1"/>
  <c r="G133" i="9" s="1"/>
  <c r="G134" i="9" s="1"/>
  <c r="G135" i="9" s="1"/>
  <c r="G136" i="9" s="1"/>
  <c r="G137" i="9" s="1"/>
  <c r="G138" i="9" s="1"/>
  <c r="G139" i="9" s="1"/>
  <c r="G140" i="9" s="1"/>
  <c r="G141" i="9" s="1"/>
  <c r="G142" i="9" s="1"/>
  <c r="G143" i="9" s="1"/>
  <c r="G144" i="9" s="1"/>
  <c r="G145" i="9" s="1"/>
  <c r="G146" i="9" s="1"/>
  <c r="G147" i="9" s="1"/>
  <c r="G148" i="9" s="1"/>
  <c r="G149" i="9" s="1"/>
  <c r="G150" i="9" s="1"/>
  <c r="G151" i="9" s="1"/>
  <c r="G152" i="9" s="1"/>
  <c r="G153" i="9" s="1"/>
  <c r="G154" i="9" s="1"/>
  <c r="G155" i="9" s="1"/>
  <c r="G156" i="9" s="1"/>
  <c r="G157" i="9" s="1"/>
  <c r="G158" i="9" s="1"/>
  <c r="G159" i="9" s="1"/>
  <c r="G160" i="9" s="1"/>
  <c r="G161" i="9" s="1"/>
  <c r="G162" i="9" s="1"/>
  <c r="G163" i="9" s="1"/>
  <c r="G164" i="9" s="1"/>
  <c r="G165" i="9" s="1"/>
  <c r="G166" i="9" s="1"/>
  <c r="G167" i="9" s="1"/>
  <c r="G168" i="9" s="1"/>
  <c r="G169" i="9" s="1"/>
  <c r="G170" i="9" s="1"/>
  <c r="G171" i="9" s="1"/>
  <c r="G172" i="9" s="1"/>
  <c r="G173" i="9" s="1"/>
  <c r="G174" i="9" s="1"/>
  <c r="G175" i="9" s="1"/>
  <c r="G176" i="9" s="1"/>
  <c r="G177" i="9" s="1"/>
  <c r="G178" i="9" s="1"/>
  <c r="G179" i="9" s="1"/>
  <c r="G180" i="9" s="1"/>
  <c r="G181" i="9" s="1"/>
  <c r="G182" i="9" s="1"/>
  <c r="G183" i="9" s="1"/>
  <c r="G184" i="9" s="1"/>
  <c r="G185" i="9" s="1"/>
  <c r="G186" i="9" s="1"/>
  <c r="G187" i="9" s="1"/>
  <c r="G188" i="9" s="1"/>
  <c r="G189" i="9" s="1"/>
  <c r="G190" i="9" s="1"/>
  <c r="G191" i="9" s="1"/>
  <c r="G192" i="9" s="1"/>
  <c r="G193" i="9" s="1"/>
  <c r="G194" i="9" s="1"/>
  <c r="G195" i="9" s="1"/>
  <c r="G196" i="9" s="1"/>
  <c r="G197" i="9" s="1"/>
  <c r="G198" i="9" s="1"/>
  <c r="G199" i="9" s="1"/>
  <c r="G200" i="9" s="1"/>
  <c r="G201" i="9" s="1"/>
  <c r="G202" i="9" s="1"/>
  <c r="G203" i="9" s="1"/>
  <c r="G204" i="9" s="1"/>
  <c r="G205" i="9" s="1"/>
  <c r="G206" i="9" s="1"/>
  <c r="G207" i="9" s="1"/>
  <c r="G208" i="9" s="1"/>
  <c r="G209" i="9" s="1"/>
  <c r="G210" i="9" s="1"/>
  <c r="G211" i="9" s="1"/>
  <c r="G212" i="9" s="1"/>
  <c r="G213" i="9" s="1"/>
  <c r="G214" i="9" s="1"/>
  <c r="G215" i="9" s="1"/>
  <c r="G216" i="9" s="1"/>
  <c r="G217" i="9" s="1"/>
  <c r="G218" i="9" s="1"/>
  <c r="G219" i="9" s="1"/>
  <c r="G220" i="9" s="1"/>
  <c r="G221" i="9" s="1"/>
  <c r="G222" i="9" s="1"/>
  <c r="G223" i="9" s="1"/>
  <c r="G224" i="9" s="1"/>
  <c r="G225" i="9" s="1"/>
  <c r="G226" i="9" s="1"/>
  <c r="G227" i="9" s="1"/>
  <c r="G228" i="9" s="1"/>
  <c r="G229" i="9" s="1"/>
  <c r="G230" i="9" s="1"/>
  <c r="G231" i="9" s="1"/>
  <c r="G232" i="9" s="1"/>
  <c r="G233" i="9" s="1"/>
  <c r="G234" i="9" s="1"/>
  <c r="G235" i="9" s="1"/>
  <c r="G236" i="9" s="1"/>
  <c r="G237" i="9" s="1"/>
  <c r="G238" i="9" s="1"/>
  <c r="G239" i="9" s="1"/>
  <c r="H59" i="9"/>
  <c r="H63" i="9"/>
  <c r="M68" i="9"/>
  <c r="N68" i="9"/>
  <c r="C74" i="9"/>
  <c r="H79" i="9"/>
  <c r="N84" i="9"/>
  <c r="M84" i="9"/>
  <c r="C90" i="9"/>
  <c r="I95" i="9"/>
  <c r="H95" i="9"/>
  <c r="M102" i="9"/>
  <c r="N102" i="9"/>
  <c r="I115" i="9"/>
  <c r="H115" i="9"/>
  <c r="D125" i="9"/>
  <c r="C125" i="9"/>
  <c r="H141" i="9"/>
  <c r="I141" i="9"/>
  <c r="H148" i="9"/>
  <c r="I148" i="9"/>
  <c r="N160" i="9"/>
  <c r="M160" i="9"/>
  <c r="D173" i="9"/>
  <c r="C173" i="9"/>
  <c r="I187" i="9"/>
  <c r="H187" i="9"/>
  <c r="I195" i="9"/>
  <c r="H195" i="9"/>
  <c r="I202" i="9"/>
  <c r="H202" i="9"/>
  <c r="N214" i="9"/>
  <c r="M214" i="9"/>
  <c r="N224" i="9"/>
  <c r="M224" i="9"/>
  <c r="L224" i="9"/>
  <c r="M230" i="9"/>
  <c r="N230" i="9"/>
  <c r="L230" i="9"/>
  <c r="H245" i="9"/>
  <c r="I245" i="9"/>
  <c r="G245" i="9"/>
  <c r="N252" i="9"/>
  <c r="M252" i="9"/>
  <c r="L252" i="9"/>
  <c r="I260" i="9"/>
  <c r="H260" i="9"/>
  <c r="G260" i="9"/>
  <c r="G271" i="9"/>
  <c r="H270" i="9"/>
  <c r="I270" i="9"/>
  <c r="G270" i="9"/>
  <c r="D285" i="9"/>
  <c r="C285" i="9"/>
  <c r="B285" i="9"/>
  <c r="M294" i="9"/>
  <c r="N294" i="9"/>
  <c r="L294" i="9"/>
  <c r="I315" i="9"/>
  <c r="H315" i="9"/>
  <c r="G315" i="9"/>
  <c r="C333" i="9"/>
  <c r="B333" i="9"/>
  <c r="D333" i="9"/>
  <c r="I355" i="9"/>
  <c r="H355" i="9"/>
  <c r="G355" i="9"/>
  <c r="D375" i="9"/>
  <c r="C375" i="9"/>
  <c r="B375" i="9"/>
  <c r="I394" i="9"/>
  <c r="G394" i="9"/>
  <c r="H394" i="9"/>
  <c r="I416" i="9"/>
  <c r="H416" i="9"/>
  <c r="G416" i="9"/>
  <c r="I106" i="9"/>
  <c r="H106" i="9"/>
  <c r="I114" i="9"/>
  <c r="H114" i="9"/>
  <c r="M130" i="9"/>
  <c r="N130" i="9"/>
  <c r="N137" i="9"/>
  <c r="M137" i="9"/>
  <c r="D150" i="9"/>
  <c r="C150" i="9"/>
  <c r="N159" i="9"/>
  <c r="M159" i="9"/>
  <c r="D170" i="9"/>
  <c r="C170" i="9"/>
  <c r="N182" i="9"/>
  <c r="M182" i="9"/>
  <c r="I194" i="9"/>
  <c r="H194" i="9"/>
  <c r="H208" i="9"/>
  <c r="I208" i="9"/>
  <c r="C215" i="9"/>
  <c r="D215" i="9"/>
  <c r="D225" i="9"/>
  <c r="C225" i="9"/>
  <c r="I235" i="9"/>
  <c r="H235" i="9"/>
  <c r="H241" i="9"/>
  <c r="I241" i="9"/>
  <c r="G241" i="9"/>
  <c r="C256" i="9"/>
  <c r="D256" i="9"/>
  <c r="B256" i="9"/>
  <c r="I263" i="9"/>
  <c r="G263" i="9"/>
  <c r="H263" i="9"/>
  <c r="D271" i="9"/>
  <c r="C271" i="9"/>
  <c r="B271" i="9"/>
  <c r="D281" i="9"/>
  <c r="C281" i="9"/>
  <c r="B281" i="9"/>
  <c r="I295" i="9"/>
  <c r="H295" i="9"/>
  <c r="G295" i="9"/>
  <c r="C316" i="9"/>
  <c r="D316" i="9"/>
  <c r="B316" i="9"/>
  <c r="H346" i="9"/>
  <c r="I346" i="9"/>
  <c r="G346" i="9"/>
  <c r="D366" i="9"/>
  <c r="C366" i="9"/>
  <c r="B366" i="9"/>
  <c r="I388" i="9"/>
  <c r="H388" i="9"/>
  <c r="G388" i="9"/>
  <c r="M407" i="9"/>
  <c r="L407" i="9"/>
  <c r="N407" i="9"/>
  <c r="D439" i="9"/>
  <c r="C439" i="9"/>
  <c r="B439" i="9"/>
  <c r="C60" i="9"/>
  <c r="I103" i="9"/>
  <c r="H103" i="9"/>
  <c r="H113" i="9"/>
  <c r="I113" i="9"/>
  <c r="N125" i="9"/>
  <c r="M125" i="9"/>
  <c r="N136" i="9"/>
  <c r="M136" i="9"/>
  <c r="I146" i="9"/>
  <c r="H146" i="9"/>
  <c r="M162" i="9"/>
  <c r="N162" i="9"/>
  <c r="M173" i="9"/>
  <c r="N173" i="9"/>
  <c r="D182" i="9"/>
  <c r="C182" i="9"/>
  <c r="I191" i="9"/>
  <c r="H191" i="9"/>
  <c r="D204" i="9"/>
  <c r="C204" i="9"/>
  <c r="D213" i="9"/>
  <c r="C213" i="9"/>
  <c r="M222" i="9"/>
  <c r="N222" i="9"/>
  <c r="L222" i="9"/>
  <c r="D230" i="9"/>
  <c r="C230" i="9"/>
  <c r="I237" i="9"/>
  <c r="H237" i="9"/>
  <c r="I247" i="9"/>
  <c r="H247" i="9"/>
  <c r="G247" i="9"/>
  <c r="I262" i="9"/>
  <c r="H262" i="9"/>
  <c r="G262" i="9"/>
  <c r="C268" i="9"/>
  <c r="D268" i="9"/>
  <c r="B268" i="9"/>
  <c r="I275" i="9"/>
  <c r="H275" i="9"/>
  <c r="G275" i="9"/>
  <c r="I287" i="9"/>
  <c r="G287" i="9"/>
  <c r="H287" i="9"/>
  <c r="C308" i="9"/>
  <c r="D308" i="9"/>
  <c r="B308" i="9"/>
  <c r="I331" i="9"/>
  <c r="H331" i="9"/>
  <c r="G331" i="9"/>
  <c r="I350" i="9"/>
  <c r="H350" i="9"/>
  <c r="G350" i="9"/>
  <c r="N373" i="9"/>
  <c r="M373" i="9"/>
  <c r="L373" i="9"/>
  <c r="N398" i="9"/>
  <c r="M398" i="9"/>
  <c r="L398" i="9"/>
  <c r="D424" i="9"/>
  <c r="C424" i="9"/>
  <c r="B424" i="9"/>
  <c r="M440" i="9"/>
  <c r="N440" i="9"/>
  <c r="L440" i="9"/>
  <c r="D448" i="9"/>
  <c r="C448" i="9"/>
  <c r="B448" i="9"/>
  <c r="N451" i="9"/>
  <c r="M451" i="9"/>
  <c r="L451" i="9"/>
  <c r="N456" i="9"/>
  <c r="L456" i="9"/>
  <c r="M456" i="9"/>
  <c r="N462" i="9"/>
  <c r="M462" i="9"/>
  <c r="L462" i="9"/>
  <c r="H468" i="9"/>
  <c r="I468" i="9"/>
  <c r="G468" i="9"/>
  <c r="G473" i="9"/>
  <c r="H472" i="9"/>
  <c r="I472" i="9"/>
  <c r="G472" i="9"/>
  <c r="I475" i="9"/>
  <c r="H475" i="9"/>
  <c r="G475" i="9"/>
  <c r="N480" i="9"/>
  <c r="M480" i="9"/>
  <c r="L480" i="9"/>
  <c r="I486" i="9"/>
  <c r="H486" i="9"/>
  <c r="G486" i="9"/>
  <c r="C491" i="9"/>
  <c r="D491" i="9"/>
  <c r="B491" i="9"/>
  <c r="D496" i="9"/>
  <c r="C496" i="9"/>
  <c r="B496" i="9"/>
  <c r="C55" i="9"/>
  <c r="B55" i="9"/>
  <c r="B56" i="9" s="1"/>
  <c r="B57" i="9" s="1"/>
  <c r="B58" i="9" s="1"/>
  <c r="B59" i="9" s="1"/>
  <c r="B60" i="9" s="1"/>
  <c r="B61" i="9" s="1"/>
  <c r="B62" i="9" s="1"/>
  <c r="B63" i="9" s="1"/>
  <c r="B64" i="9" s="1"/>
  <c r="B65" i="9" s="1"/>
  <c r="B66" i="9" s="1"/>
  <c r="B67" i="9" s="1"/>
  <c r="B68" i="9" s="1"/>
  <c r="B69" i="9" s="1"/>
  <c r="B70" i="9" s="1"/>
  <c r="B71" i="9" s="1"/>
  <c r="B72" i="9" s="1"/>
  <c r="B73" i="9" s="1"/>
  <c r="B74" i="9" s="1"/>
  <c r="B75" i="9" s="1"/>
  <c r="B76" i="9" s="1"/>
  <c r="B77" i="9" s="1"/>
  <c r="B78" i="9" s="1"/>
  <c r="B79" i="9" s="1"/>
  <c r="B80" i="9" s="1"/>
  <c r="B81" i="9" s="1"/>
  <c r="B82" i="9" s="1"/>
  <c r="B83" i="9" s="1"/>
  <c r="B84" i="9" s="1"/>
  <c r="B85" i="9" s="1"/>
  <c r="B86" i="9" s="1"/>
  <c r="B87" i="9" s="1"/>
  <c r="B88" i="9" s="1"/>
  <c r="B89" i="9" s="1"/>
  <c r="B90" i="9" s="1"/>
  <c r="B91" i="9" s="1"/>
  <c r="B92" i="9" s="1"/>
  <c r="B93" i="9" s="1"/>
  <c r="B94" i="9" s="1"/>
  <c r="B95" i="9" s="1"/>
  <c r="B96" i="9" s="1"/>
  <c r="B97" i="9" s="1"/>
  <c r="B98" i="9" s="1"/>
  <c r="B99" i="9" s="1"/>
  <c r="B100" i="9" s="1"/>
  <c r="B101" i="9" s="1"/>
  <c r="B102" i="9" s="1"/>
  <c r="B103" i="9" s="1"/>
  <c r="B104" i="9" s="1"/>
  <c r="B105" i="9" s="1"/>
  <c r="B106" i="9" s="1"/>
  <c r="B107" i="9" s="1"/>
  <c r="B108" i="9" s="1"/>
  <c r="B109" i="9" s="1"/>
  <c r="B110" i="9" s="1"/>
  <c r="B111" i="9" s="1"/>
  <c r="B112" i="9" s="1"/>
  <c r="B113" i="9" s="1"/>
  <c r="B114" i="9" s="1"/>
  <c r="B115" i="9" s="1"/>
  <c r="B116" i="9" s="1"/>
  <c r="B117" i="9" s="1"/>
  <c r="B118" i="9" s="1"/>
  <c r="B119" i="9" s="1"/>
  <c r="B120" i="9" s="1"/>
  <c r="B121" i="9" s="1"/>
  <c r="B122" i="9" s="1"/>
  <c r="B123" i="9" s="1"/>
  <c r="B124" i="9" s="1"/>
  <c r="B125" i="9" s="1"/>
  <c r="B126" i="9" s="1"/>
  <c r="B127" i="9" s="1"/>
  <c r="B128" i="9" s="1"/>
  <c r="B129" i="9" s="1"/>
  <c r="B130" i="9" s="1"/>
  <c r="B131" i="9" s="1"/>
  <c r="B132" i="9" s="1"/>
  <c r="B133" i="9" s="1"/>
  <c r="B134" i="9" s="1"/>
  <c r="B135" i="9" s="1"/>
  <c r="B136" i="9" s="1"/>
  <c r="B137" i="9" s="1"/>
  <c r="B138" i="9" s="1"/>
  <c r="B139" i="9" s="1"/>
  <c r="B140" i="9" s="1"/>
  <c r="B141" i="9" s="1"/>
  <c r="B142" i="9" s="1"/>
  <c r="B143" i="9" s="1"/>
  <c r="B144" i="9" s="1"/>
  <c r="B145" i="9" s="1"/>
  <c r="B146" i="9" s="1"/>
  <c r="B147" i="9" s="1"/>
  <c r="B148" i="9" s="1"/>
  <c r="B149" i="9" s="1"/>
  <c r="B150" i="9" s="1"/>
  <c r="B151" i="9" s="1"/>
  <c r="B152" i="9" s="1"/>
  <c r="B153" i="9" s="1"/>
  <c r="B154" i="9" s="1"/>
  <c r="B155" i="9" s="1"/>
  <c r="B156" i="9" s="1"/>
  <c r="B157" i="9" s="1"/>
  <c r="B158" i="9" s="1"/>
  <c r="B159" i="9" s="1"/>
  <c r="B160" i="9" s="1"/>
  <c r="B161" i="9" s="1"/>
  <c r="B162" i="9" s="1"/>
  <c r="B163" i="9" s="1"/>
  <c r="B164" i="9" s="1"/>
  <c r="B165" i="9" s="1"/>
  <c r="B166" i="9" s="1"/>
  <c r="B167" i="9" s="1"/>
  <c r="B168" i="9" s="1"/>
  <c r="B169" i="9" s="1"/>
  <c r="B170" i="9" s="1"/>
  <c r="B171" i="9" s="1"/>
  <c r="B172" i="9" s="1"/>
  <c r="B173" i="9" s="1"/>
  <c r="B174" i="9" s="1"/>
  <c r="B175" i="9" s="1"/>
  <c r="B176" i="9" s="1"/>
  <c r="B177" i="9" s="1"/>
  <c r="B178" i="9" s="1"/>
  <c r="B179" i="9" s="1"/>
  <c r="B180" i="9" s="1"/>
  <c r="B181" i="9" s="1"/>
  <c r="B182" i="9" s="1"/>
  <c r="B183" i="9" s="1"/>
  <c r="B184" i="9" s="1"/>
  <c r="B185" i="9" s="1"/>
  <c r="B186" i="9" s="1"/>
  <c r="B187" i="9" s="1"/>
  <c r="B188" i="9" s="1"/>
  <c r="B189" i="9" s="1"/>
  <c r="B190" i="9" s="1"/>
  <c r="B191" i="9" s="1"/>
  <c r="B192" i="9" s="1"/>
  <c r="B193" i="9" s="1"/>
  <c r="B194" i="9" s="1"/>
  <c r="B195" i="9" s="1"/>
  <c r="B196" i="9" s="1"/>
  <c r="B197" i="9" s="1"/>
  <c r="B198" i="9" s="1"/>
  <c r="B199" i="9" s="1"/>
  <c r="B200" i="9" s="1"/>
  <c r="B201" i="9" s="1"/>
  <c r="B202" i="9" s="1"/>
  <c r="B203" i="9" s="1"/>
  <c r="B204" i="9" s="1"/>
  <c r="B205" i="9" s="1"/>
  <c r="B206" i="9" s="1"/>
  <c r="B207" i="9" s="1"/>
  <c r="B208" i="9" s="1"/>
  <c r="B209" i="9" s="1"/>
  <c r="B210" i="9" s="1"/>
  <c r="B211" i="9" s="1"/>
  <c r="B212" i="9" s="1"/>
  <c r="B213" i="9" s="1"/>
  <c r="B214" i="9" s="1"/>
  <c r="B215" i="9" s="1"/>
  <c r="B216" i="9" s="1"/>
  <c r="B217" i="9" s="1"/>
  <c r="B218" i="9" s="1"/>
  <c r="B219" i="9" s="1"/>
  <c r="B220" i="9" s="1"/>
  <c r="B221" i="9" s="1"/>
  <c r="B222" i="9" s="1"/>
  <c r="B223" i="9" s="1"/>
  <c r="B224" i="9" s="1"/>
  <c r="B225" i="9" s="1"/>
  <c r="B226" i="9" s="1"/>
  <c r="B227" i="9" s="1"/>
  <c r="B228" i="9" s="1"/>
  <c r="B229" i="9" s="1"/>
  <c r="B230" i="9" s="1"/>
  <c r="B231" i="9" s="1"/>
  <c r="B232" i="9" s="1"/>
  <c r="B233" i="9" s="1"/>
  <c r="B234" i="9" s="1"/>
  <c r="B235" i="9" s="1"/>
  <c r="B236" i="9" s="1"/>
  <c r="B237" i="9" s="1"/>
  <c r="B238" i="9" s="1"/>
  <c r="B239" i="9" s="1"/>
  <c r="M59" i="9"/>
  <c r="N59" i="9"/>
  <c r="C65" i="9"/>
  <c r="M70" i="9"/>
  <c r="N70" i="9"/>
  <c r="C76" i="9"/>
  <c r="H81" i="9"/>
  <c r="M86" i="9"/>
  <c r="N86" i="9"/>
  <c r="C92" i="9"/>
  <c r="H97" i="9"/>
  <c r="I97" i="9"/>
  <c r="M101" i="9"/>
  <c r="N101" i="9"/>
  <c r="I107" i="9"/>
  <c r="H107" i="9"/>
  <c r="H112" i="9"/>
  <c r="I112" i="9"/>
  <c r="N118" i="9"/>
  <c r="M118" i="9"/>
  <c r="I123" i="9"/>
  <c r="H123" i="9"/>
  <c r="C129" i="9"/>
  <c r="D129" i="9"/>
  <c r="D132" i="9"/>
  <c r="C132" i="9"/>
  <c r="M138" i="9"/>
  <c r="N138" i="9"/>
  <c r="M143" i="9"/>
  <c r="N143" i="9"/>
  <c r="N148" i="9"/>
  <c r="M148" i="9"/>
  <c r="N152" i="9"/>
  <c r="M152" i="9"/>
  <c r="N158" i="9"/>
  <c r="M158" i="9"/>
  <c r="M165" i="9"/>
  <c r="N165" i="9"/>
  <c r="C171" i="9"/>
  <c r="D171" i="9"/>
  <c r="H177" i="9"/>
  <c r="I177" i="9"/>
  <c r="M183" i="9"/>
  <c r="N183" i="9"/>
  <c r="M186" i="9"/>
  <c r="N186" i="9"/>
  <c r="N192" i="9"/>
  <c r="M192" i="9"/>
  <c r="M199" i="9"/>
  <c r="N199" i="9"/>
  <c r="M203" i="9"/>
  <c r="N203" i="9"/>
  <c r="H210" i="9"/>
  <c r="I210" i="9"/>
  <c r="H214" i="9"/>
  <c r="I214" i="9"/>
  <c r="H221" i="9"/>
  <c r="I221" i="9"/>
  <c r="H226" i="9"/>
  <c r="I226" i="9"/>
  <c r="D231" i="9"/>
  <c r="C231" i="9"/>
  <c r="C238" i="9"/>
  <c r="D238" i="9"/>
  <c r="N245" i="9"/>
  <c r="L245" i="9"/>
  <c r="M245" i="9"/>
  <c r="C250" i="9"/>
  <c r="D250" i="9"/>
  <c r="B250" i="9"/>
  <c r="I254" i="9"/>
  <c r="H254" i="9"/>
  <c r="G254" i="9"/>
  <c r="B264" i="9"/>
  <c r="C264" i="9"/>
  <c r="D264" i="9"/>
  <c r="C269" i="9"/>
  <c r="D269" i="9"/>
  <c r="B269" i="9"/>
  <c r="N273" i="9"/>
  <c r="M273" i="9"/>
  <c r="L273" i="9"/>
  <c r="M280" i="9"/>
  <c r="N280" i="9"/>
  <c r="L280" i="9"/>
  <c r="I288" i="9"/>
  <c r="H288" i="9"/>
  <c r="G288" i="9"/>
  <c r="M292" i="9"/>
  <c r="N292" i="9"/>
  <c r="L292" i="9"/>
  <c r="D297" i="9"/>
  <c r="C297" i="9"/>
  <c r="B297" i="9"/>
  <c r="M306" i="9"/>
  <c r="N306" i="9"/>
  <c r="L306" i="9"/>
  <c r="M311" i="9"/>
  <c r="N311" i="9"/>
  <c r="L311" i="9"/>
  <c r="G316" i="9"/>
  <c r="I316" i="9"/>
  <c r="H316" i="9"/>
  <c r="H323" i="9"/>
  <c r="G323" i="9"/>
  <c r="I323" i="9"/>
  <c r="C330" i="9"/>
  <c r="B330" i="9"/>
  <c r="D330" i="9"/>
  <c r="H335" i="9"/>
  <c r="G335" i="9"/>
  <c r="I335" i="9"/>
  <c r="M340" i="9"/>
  <c r="L340" i="9"/>
  <c r="N340" i="9"/>
  <c r="H347" i="9"/>
  <c r="I347" i="9"/>
  <c r="G347" i="9"/>
  <c r="H351" i="9"/>
  <c r="G351" i="9"/>
  <c r="I351" i="9"/>
  <c r="C358" i="9"/>
  <c r="D358" i="9"/>
  <c r="B358" i="9"/>
  <c r="C362" i="9"/>
  <c r="B362" i="9"/>
  <c r="D362" i="9"/>
  <c r="M368" i="9"/>
  <c r="N368" i="9"/>
  <c r="L368" i="9"/>
  <c r="M372" i="9"/>
  <c r="L372" i="9"/>
  <c r="N372" i="9"/>
  <c r="C376" i="9"/>
  <c r="D376" i="9"/>
  <c r="B376" i="9"/>
  <c r="D381" i="9"/>
  <c r="B381" i="9"/>
  <c r="C381" i="9"/>
  <c r="D387" i="9"/>
  <c r="B387" i="9"/>
  <c r="C387" i="9"/>
  <c r="M392" i="9"/>
  <c r="N392" i="9"/>
  <c r="L392" i="9"/>
  <c r="L396" i="9"/>
  <c r="M396" i="9"/>
  <c r="N396" i="9"/>
  <c r="I400" i="9"/>
  <c r="G400" i="9"/>
  <c r="H400" i="9"/>
  <c r="H405" i="9"/>
  <c r="I405" i="9"/>
  <c r="I412" i="9"/>
  <c r="G412" i="9"/>
  <c r="H412" i="9"/>
  <c r="H417" i="9"/>
  <c r="I417" i="9"/>
  <c r="G417" i="9"/>
  <c r="D421" i="9"/>
  <c r="C421" i="9"/>
  <c r="B421" i="9"/>
  <c r="B426" i="9"/>
  <c r="C426" i="9"/>
  <c r="D426" i="9"/>
  <c r="B433" i="9"/>
  <c r="D433" i="9"/>
  <c r="C433" i="9"/>
  <c r="C438" i="9"/>
  <c r="B438" i="9"/>
  <c r="D438" i="9"/>
  <c r="C441" i="9"/>
  <c r="D441" i="9"/>
  <c r="B441" i="9"/>
  <c r="C447" i="9"/>
  <c r="D447" i="9"/>
  <c r="B447" i="9"/>
  <c r="D450" i="9"/>
  <c r="C450" i="9"/>
  <c r="B450" i="9"/>
  <c r="M455" i="9"/>
  <c r="N455" i="9"/>
  <c r="L455" i="9"/>
  <c r="C463" i="9"/>
  <c r="B463" i="9"/>
  <c r="D463" i="9"/>
  <c r="B467" i="9"/>
  <c r="C467" i="9"/>
  <c r="D467" i="9"/>
  <c r="I471" i="9"/>
  <c r="H471" i="9"/>
  <c r="G471" i="9"/>
  <c r="I476" i="9"/>
  <c r="H476" i="9"/>
  <c r="G476" i="9"/>
  <c r="M481" i="9"/>
  <c r="L481" i="9"/>
  <c r="N481" i="9"/>
  <c r="C485" i="9"/>
  <c r="D485" i="9"/>
  <c r="B485" i="9"/>
  <c r="C489" i="9"/>
  <c r="D489" i="9"/>
  <c r="B489" i="9"/>
  <c r="H496" i="9"/>
  <c r="I496" i="9"/>
  <c r="G496" i="9"/>
  <c r="D289" i="9"/>
  <c r="C289" i="9"/>
  <c r="B289" i="9"/>
  <c r="N295" i="9"/>
  <c r="M295" i="9"/>
  <c r="L295" i="9"/>
  <c r="I299" i="9"/>
  <c r="G299" i="9"/>
  <c r="H299" i="9"/>
  <c r="I302" i="9"/>
  <c r="H302" i="9"/>
  <c r="G302" i="9"/>
  <c r="D306" i="9"/>
  <c r="B306" i="9"/>
  <c r="C306" i="9"/>
  <c r="N313" i="9"/>
  <c r="M313" i="9"/>
  <c r="L313" i="9"/>
  <c r="I319" i="9"/>
  <c r="G319" i="9"/>
  <c r="H319" i="9"/>
  <c r="D322" i="9"/>
  <c r="B322" i="9"/>
  <c r="C322" i="9"/>
  <c r="D326" i="9"/>
  <c r="B326" i="9"/>
  <c r="C326" i="9"/>
  <c r="N329" i="9"/>
  <c r="L329" i="9"/>
  <c r="M329" i="9"/>
  <c r="D335" i="9"/>
  <c r="B335" i="9"/>
  <c r="C335" i="9"/>
  <c r="I340" i="9"/>
  <c r="G340" i="9"/>
  <c r="H340" i="9"/>
  <c r="D345" i="9"/>
  <c r="C345" i="9"/>
  <c r="B345" i="9"/>
  <c r="D351" i="9"/>
  <c r="B351" i="9"/>
  <c r="C351" i="9"/>
  <c r="N355" i="9"/>
  <c r="M355" i="9"/>
  <c r="L355" i="9"/>
  <c r="N361" i="9"/>
  <c r="L361" i="9"/>
  <c r="M361" i="9"/>
  <c r="I366" i="9"/>
  <c r="H366" i="9"/>
  <c r="G366" i="9"/>
  <c r="I372" i="9"/>
  <c r="G372" i="9"/>
  <c r="H372" i="9"/>
  <c r="N377" i="9"/>
  <c r="M377" i="9"/>
  <c r="L377" i="9"/>
  <c r="G384" i="9"/>
  <c r="I384" i="9"/>
  <c r="H384" i="9"/>
  <c r="I389" i="9"/>
  <c r="G389" i="9"/>
  <c r="H389" i="9"/>
  <c r="L393" i="9"/>
  <c r="M393" i="9"/>
  <c r="N393" i="9"/>
  <c r="L400" i="9"/>
  <c r="M400" i="9"/>
  <c r="N400" i="9"/>
  <c r="D407" i="9"/>
  <c r="C407" i="9"/>
  <c r="B407" i="9"/>
  <c r="L412" i="9"/>
  <c r="M412" i="9"/>
  <c r="N412" i="9"/>
  <c r="B417" i="9"/>
  <c r="D417" i="9"/>
  <c r="C417" i="9"/>
  <c r="N422" i="9"/>
  <c r="M422" i="9"/>
  <c r="L422" i="9"/>
  <c r="C430" i="9"/>
  <c r="B430" i="9"/>
  <c r="D430" i="9"/>
  <c r="N434" i="9"/>
  <c r="M434" i="9"/>
  <c r="L434" i="9"/>
  <c r="N439" i="9"/>
  <c r="M439" i="9"/>
  <c r="L439" i="9"/>
  <c r="L445" i="9"/>
  <c r="N445" i="9"/>
  <c r="M445" i="9"/>
  <c r="D452" i="9"/>
  <c r="C452" i="9"/>
  <c r="B452" i="9"/>
  <c r="M457" i="9"/>
  <c r="N457" i="9"/>
  <c r="L457" i="9"/>
  <c r="L461" i="9"/>
  <c r="M461" i="9"/>
  <c r="N461" i="9"/>
  <c r="I467" i="9"/>
  <c r="G467" i="9"/>
  <c r="H467" i="9"/>
  <c r="I473" i="9"/>
  <c r="H473" i="9"/>
  <c r="H480" i="9"/>
  <c r="I480" i="9"/>
  <c r="G480" i="9"/>
  <c r="I485" i="9"/>
  <c r="H485" i="9"/>
  <c r="G485" i="9"/>
  <c r="G489" i="9"/>
  <c r="I489" i="9"/>
  <c r="H489" i="9"/>
  <c r="N495" i="9"/>
  <c r="M495" i="9"/>
  <c r="L495" i="9"/>
  <c r="L500" i="9"/>
  <c r="N500" i="9"/>
  <c r="M500" i="9"/>
  <c r="N66" i="9"/>
  <c r="M66" i="9"/>
  <c r="H70" i="9"/>
  <c r="H74" i="9"/>
  <c r="M77" i="9"/>
  <c r="N77" i="9"/>
  <c r="C81" i="9"/>
  <c r="C85" i="9"/>
  <c r="H88" i="9"/>
  <c r="I88" i="9"/>
  <c r="M91" i="9"/>
  <c r="N91" i="9"/>
  <c r="M95" i="9"/>
  <c r="N95" i="9"/>
  <c r="C99" i="9"/>
  <c r="C102" i="9"/>
  <c r="C107" i="9"/>
  <c r="N112" i="9"/>
  <c r="M112" i="9"/>
  <c r="H118" i="9"/>
  <c r="I118" i="9"/>
  <c r="I121" i="9"/>
  <c r="H121" i="9"/>
  <c r="C128" i="9"/>
  <c r="D128" i="9"/>
  <c r="C133" i="9"/>
  <c r="D133" i="9"/>
  <c r="D138" i="9"/>
  <c r="C138" i="9"/>
  <c r="D142" i="9"/>
  <c r="C142" i="9"/>
  <c r="D148" i="9"/>
  <c r="C148" i="9"/>
  <c r="M153" i="9"/>
  <c r="N153" i="9"/>
  <c r="H158" i="9"/>
  <c r="I158" i="9"/>
  <c r="H162" i="9"/>
  <c r="I162" i="9"/>
  <c r="I167" i="9"/>
  <c r="H167" i="9"/>
  <c r="H172" i="9"/>
  <c r="I172" i="9"/>
  <c r="C179" i="9"/>
  <c r="D179" i="9"/>
  <c r="C184" i="9"/>
  <c r="D184" i="9"/>
  <c r="M187" i="9"/>
  <c r="N187" i="9"/>
  <c r="H193" i="9"/>
  <c r="I193" i="9"/>
  <c r="C200" i="9"/>
  <c r="D200" i="9"/>
  <c r="M205" i="9"/>
  <c r="N205" i="9"/>
  <c r="M210" i="9"/>
  <c r="N210" i="9"/>
  <c r="H216" i="9"/>
  <c r="I216" i="9"/>
  <c r="I220" i="9"/>
  <c r="H220" i="9"/>
  <c r="H227" i="9"/>
  <c r="I227" i="9"/>
  <c r="D235" i="9"/>
  <c r="C235" i="9"/>
  <c r="H239" i="9"/>
  <c r="I239" i="9"/>
  <c r="N243" i="9"/>
  <c r="M243" i="9"/>
  <c r="L243" i="9"/>
  <c r="H253" i="9"/>
  <c r="I253" i="9"/>
  <c r="G253" i="9"/>
  <c r="H258" i="9"/>
  <c r="I258" i="9"/>
  <c r="G258" i="9"/>
  <c r="D263" i="9"/>
  <c r="C263" i="9"/>
  <c r="B263" i="9"/>
  <c r="C270" i="9"/>
  <c r="B270" i="9"/>
  <c r="D270" i="9"/>
  <c r="N277" i="9"/>
  <c r="M277" i="9"/>
  <c r="L277" i="9"/>
  <c r="C282" i="9"/>
  <c r="B282" i="9"/>
  <c r="D282" i="9"/>
  <c r="I286" i="9"/>
  <c r="H286" i="9"/>
  <c r="G286" i="9"/>
  <c r="C296" i="9"/>
  <c r="D296" i="9"/>
  <c r="B296" i="9"/>
  <c r="C301" i="9"/>
  <c r="D301" i="9"/>
  <c r="B301" i="9"/>
  <c r="N305" i="9"/>
  <c r="M305" i="9"/>
  <c r="L305" i="9"/>
  <c r="N312" i="9"/>
  <c r="M312" i="9"/>
  <c r="L312" i="9"/>
  <c r="I320" i="9"/>
  <c r="G320" i="9"/>
  <c r="H320" i="9"/>
  <c r="N324" i="9"/>
  <c r="M324" i="9"/>
  <c r="L324" i="9"/>
  <c r="M330" i="9"/>
  <c r="L330" i="9"/>
  <c r="N330" i="9"/>
  <c r="C336" i="9"/>
  <c r="B336" i="9"/>
  <c r="D336" i="9"/>
  <c r="H341" i="9"/>
  <c r="G341" i="9"/>
  <c r="I341" i="9"/>
  <c r="G345" i="9"/>
  <c r="H345" i="9"/>
  <c r="I345" i="9"/>
  <c r="C352" i="9"/>
  <c r="B352" i="9"/>
  <c r="D352" i="9"/>
  <c r="B356" i="9"/>
  <c r="C356" i="9"/>
  <c r="D356" i="9"/>
  <c r="M362" i="9"/>
  <c r="L362" i="9"/>
  <c r="N362" i="9"/>
  <c r="L366" i="9"/>
  <c r="M366" i="9"/>
  <c r="N366" i="9"/>
  <c r="H373" i="9"/>
  <c r="G373" i="9"/>
  <c r="I373" i="9"/>
  <c r="I380" i="9"/>
  <c r="G380" i="9"/>
  <c r="H380" i="9"/>
  <c r="I385" i="9"/>
  <c r="H385" i="9"/>
  <c r="G385" i="9"/>
  <c r="D389" i="9"/>
  <c r="C389" i="9"/>
  <c r="B389" i="9"/>
  <c r="B394" i="9"/>
  <c r="C394" i="9"/>
  <c r="D394" i="9"/>
  <c r="B401" i="9"/>
  <c r="D401" i="9"/>
  <c r="C401" i="9"/>
  <c r="C406" i="9"/>
  <c r="B406" i="9"/>
  <c r="D406" i="9"/>
  <c r="B409" i="9"/>
  <c r="D409" i="9"/>
  <c r="C409" i="9"/>
  <c r="N413" i="9"/>
  <c r="L413" i="9"/>
  <c r="M413" i="9"/>
  <c r="L420" i="9"/>
  <c r="M420" i="9"/>
  <c r="N420" i="9"/>
  <c r="I425" i="9"/>
  <c r="H425" i="9"/>
  <c r="G425" i="9"/>
  <c r="I429" i="9"/>
  <c r="H429" i="9"/>
  <c r="G429" i="9"/>
  <c r="I434" i="9"/>
  <c r="H434" i="9"/>
  <c r="G434" i="9"/>
  <c r="I440" i="9"/>
  <c r="H440" i="9"/>
  <c r="G440" i="9"/>
  <c r="D445" i="9"/>
  <c r="C445" i="9"/>
  <c r="B445" i="9"/>
  <c r="N450" i="9"/>
  <c r="M450" i="9"/>
  <c r="L450" i="9"/>
  <c r="G456" i="9"/>
  <c r="H456" i="9"/>
  <c r="I456" i="9"/>
  <c r="L460" i="9"/>
  <c r="N460" i="9"/>
  <c r="M460" i="9"/>
  <c r="I466" i="9"/>
  <c r="H466" i="9"/>
  <c r="G466" i="9"/>
  <c r="N475" i="9"/>
  <c r="M475" i="9"/>
  <c r="L475" i="9"/>
  <c r="N479" i="9"/>
  <c r="M479" i="9"/>
  <c r="L479" i="9"/>
  <c r="G487" i="9"/>
  <c r="H487" i="9"/>
  <c r="I487" i="9"/>
  <c r="L493" i="9"/>
  <c r="M493" i="9"/>
  <c r="N493" i="9"/>
  <c r="G497" i="9"/>
  <c r="I497" i="9"/>
  <c r="H497" i="9"/>
  <c r="M484" i="4"/>
  <c r="N484" i="4"/>
  <c r="C64" i="4"/>
  <c r="C112" i="4"/>
  <c r="C160" i="4"/>
  <c r="D160" i="4"/>
  <c r="C204" i="4"/>
  <c r="D204" i="4"/>
  <c r="C252" i="4"/>
  <c r="D252" i="4"/>
  <c r="C292" i="4"/>
  <c r="D292" i="4"/>
  <c r="C344" i="4"/>
  <c r="D344" i="4"/>
  <c r="C388" i="4"/>
  <c r="D388" i="4"/>
  <c r="C440" i="4"/>
  <c r="D440" i="4"/>
  <c r="C484" i="4"/>
  <c r="D484" i="4"/>
  <c r="M58" i="11"/>
  <c r="N58" i="11"/>
  <c r="C64" i="11"/>
  <c r="H69" i="11"/>
  <c r="C105" i="11"/>
  <c r="I110" i="11"/>
  <c r="H110" i="11"/>
  <c r="N115" i="11"/>
  <c r="M115" i="11"/>
  <c r="D121" i="11"/>
  <c r="C121" i="11"/>
  <c r="I126" i="11"/>
  <c r="H126" i="11"/>
  <c r="N131" i="11"/>
  <c r="M131" i="11"/>
  <c r="D137" i="11"/>
  <c r="C137" i="11"/>
  <c r="I142" i="11"/>
  <c r="H142" i="11"/>
  <c r="N147" i="11"/>
  <c r="M147" i="11"/>
  <c r="D153" i="11"/>
  <c r="C153" i="11"/>
  <c r="I158" i="11"/>
  <c r="H158" i="11"/>
  <c r="I164" i="11"/>
  <c r="H164" i="11"/>
  <c r="N169" i="11"/>
  <c r="M169" i="11"/>
  <c r="D175" i="11"/>
  <c r="C175" i="11"/>
  <c r="I180" i="11"/>
  <c r="H180" i="11"/>
  <c r="N185" i="11"/>
  <c r="M185" i="11"/>
  <c r="D191" i="11"/>
  <c r="C191" i="11"/>
  <c r="I196" i="11"/>
  <c r="H196" i="11"/>
  <c r="N201" i="11"/>
  <c r="M201" i="11"/>
  <c r="D207" i="11"/>
  <c r="C207" i="11"/>
  <c r="I212" i="11"/>
  <c r="H212" i="11"/>
  <c r="N217" i="11"/>
  <c r="M217" i="11"/>
  <c r="D223" i="11"/>
  <c r="C223" i="11"/>
  <c r="I228" i="11"/>
  <c r="H228" i="11"/>
  <c r="N233" i="11"/>
  <c r="M233" i="11"/>
  <c r="L233" i="11"/>
  <c r="D239" i="11"/>
  <c r="C239" i="11"/>
  <c r="I244" i="11"/>
  <c r="H244" i="11"/>
  <c r="G244" i="11"/>
  <c r="I250" i="11"/>
  <c r="H250" i="11"/>
  <c r="G250" i="11"/>
  <c r="N254" i="11"/>
  <c r="M254" i="11"/>
  <c r="L254" i="11"/>
  <c r="D261" i="11"/>
  <c r="C261" i="11"/>
  <c r="B261" i="11"/>
  <c r="I265" i="11"/>
  <c r="H265" i="11"/>
  <c r="G265" i="11"/>
  <c r="N271" i="11"/>
  <c r="M271" i="11"/>
  <c r="L271" i="11"/>
  <c r="D276" i="11"/>
  <c r="C276" i="11"/>
  <c r="B276" i="11"/>
  <c r="I283" i="11"/>
  <c r="H283" i="11"/>
  <c r="G283" i="11"/>
  <c r="C288" i="11"/>
  <c r="D288" i="11"/>
  <c r="B288" i="11"/>
  <c r="N291" i="11"/>
  <c r="M291" i="11"/>
  <c r="L291" i="11"/>
  <c r="G296" i="11"/>
  <c r="H296" i="11"/>
  <c r="I296" i="11"/>
  <c r="L300" i="11"/>
  <c r="N300" i="11"/>
  <c r="M300" i="11"/>
  <c r="I305" i="11"/>
  <c r="G305" i="11"/>
  <c r="H305" i="11"/>
  <c r="C311" i="11"/>
  <c r="B311" i="11"/>
  <c r="D311" i="11"/>
  <c r="D314" i="11"/>
  <c r="C314" i="11"/>
  <c r="B314" i="11"/>
  <c r="H318" i="11"/>
  <c r="I318" i="11"/>
  <c r="G318" i="11"/>
  <c r="N324" i="11"/>
  <c r="M324" i="11"/>
  <c r="L324" i="11"/>
  <c r="C332" i="11"/>
  <c r="D332" i="11"/>
  <c r="B332" i="11"/>
  <c r="N335" i="11"/>
  <c r="M335" i="11"/>
  <c r="L335" i="11"/>
  <c r="D341" i="11"/>
  <c r="C341" i="11"/>
  <c r="B341" i="11"/>
  <c r="N345" i="11"/>
  <c r="M345" i="11"/>
  <c r="L345" i="11"/>
  <c r="I351" i="11"/>
  <c r="H351" i="11"/>
  <c r="G351" i="11"/>
  <c r="H357" i="11"/>
  <c r="I357" i="11"/>
  <c r="G357" i="11"/>
  <c r="M362" i="11"/>
  <c r="L362" i="11"/>
  <c r="N362" i="11"/>
  <c r="G368" i="11"/>
  <c r="I368" i="11"/>
  <c r="H368" i="11"/>
  <c r="D373" i="11"/>
  <c r="C373" i="11"/>
  <c r="B373" i="11"/>
  <c r="N380" i="11"/>
  <c r="M380" i="11"/>
  <c r="L380" i="11"/>
  <c r="M386" i="11"/>
  <c r="N386" i="11"/>
  <c r="L386" i="11"/>
  <c r="G389" i="11"/>
  <c r="H389" i="11"/>
  <c r="I389" i="11"/>
  <c r="I394" i="11"/>
  <c r="G394" i="11"/>
  <c r="H394" i="11"/>
  <c r="L398" i="11"/>
  <c r="N398" i="11"/>
  <c r="M398" i="11"/>
  <c r="I402" i="11"/>
  <c r="H402" i="11"/>
  <c r="G402" i="11"/>
  <c r="N411" i="11"/>
  <c r="M411" i="11"/>
  <c r="L411" i="11"/>
  <c r="I422" i="11"/>
  <c r="H422" i="11"/>
  <c r="G422" i="11"/>
  <c r="N431" i="11"/>
  <c r="M431" i="11"/>
  <c r="L431" i="11"/>
  <c r="N440" i="11"/>
  <c r="M440" i="11"/>
  <c r="L440" i="11"/>
  <c r="M60" i="11"/>
  <c r="N60" i="11"/>
  <c r="C66" i="11"/>
  <c r="H71" i="11"/>
  <c r="C77" i="11"/>
  <c r="H82" i="11"/>
  <c r="I82" i="11"/>
  <c r="M87" i="11"/>
  <c r="N87" i="11"/>
  <c r="C93" i="11"/>
  <c r="H98" i="11"/>
  <c r="I98" i="11"/>
  <c r="M103" i="11"/>
  <c r="N103" i="11"/>
  <c r="H114" i="11"/>
  <c r="I114" i="11"/>
  <c r="C125" i="11"/>
  <c r="D125" i="11"/>
  <c r="M135" i="11"/>
  <c r="N135" i="11"/>
  <c r="H146" i="11"/>
  <c r="I146" i="11"/>
  <c r="C157" i="11"/>
  <c r="D157" i="11"/>
  <c r="C165" i="11"/>
  <c r="D165" i="11"/>
  <c r="H170" i="11"/>
  <c r="I170" i="11"/>
  <c r="M175" i="11"/>
  <c r="N175" i="11"/>
  <c r="C181" i="11"/>
  <c r="D181" i="11"/>
  <c r="H186" i="11"/>
  <c r="I186" i="11"/>
  <c r="M191" i="11"/>
  <c r="N191" i="11"/>
  <c r="C197" i="11"/>
  <c r="D197" i="11"/>
  <c r="H202" i="11"/>
  <c r="I202" i="11"/>
  <c r="M207" i="11"/>
  <c r="N207" i="11"/>
  <c r="C213" i="11"/>
  <c r="D213" i="11"/>
  <c r="H218" i="11"/>
  <c r="I218" i="11"/>
  <c r="M223" i="11"/>
  <c r="N223" i="11"/>
  <c r="L223" i="11"/>
  <c r="C229" i="11"/>
  <c r="D229" i="11"/>
  <c r="H234" i="11"/>
  <c r="I234" i="11"/>
  <c r="M239" i="11"/>
  <c r="N239" i="11"/>
  <c r="L239" i="11"/>
  <c r="C245" i="11"/>
  <c r="D245" i="11"/>
  <c r="B245" i="11"/>
  <c r="N248" i="11"/>
  <c r="M248" i="11"/>
  <c r="L248" i="11"/>
  <c r="M253" i="11"/>
  <c r="N253" i="11"/>
  <c r="L253" i="11"/>
  <c r="I259" i="11"/>
  <c r="H259" i="11"/>
  <c r="G259" i="11"/>
  <c r="H264" i="11"/>
  <c r="I264" i="11"/>
  <c r="G264" i="11"/>
  <c r="D270" i="11"/>
  <c r="C270" i="11"/>
  <c r="B270" i="11"/>
  <c r="C275" i="11"/>
  <c r="D275" i="11"/>
  <c r="B275" i="11"/>
  <c r="N280" i="11"/>
  <c r="M280" i="11"/>
  <c r="L280" i="11"/>
  <c r="G288" i="11"/>
  <c r="I288" i="11"/>
  <c r="H288" i="11"/>
  <c r="I293" i="11"/>
  <c r="H293" i="11"/>
  <c r="G293" i="11"/>
  <c r="M299" i="11"/>
  <c r="N299" i="11"/>
  <c r="L299" i="11"/>
  <c r="H306" i="11"/>
  <c r="I306" i="11"/>
  <c r="G306" i="11"/>
  <c r="N312" i="11"/>
  <c r="M312" i="11"/>
  <c r="L312" i="11"/>
  <c r="D317" i="11"/>
  <c r="B317" i="11"/>
  <c r="C317" i="11"/>
  <c r="C321" i="11"/>
  <c r="D321" i="11"/>
  <c r="B321" i="11"/>
  <c r="H326" i="11"/>
  <c r="I326" i="11"/>
  <c r="G326" i="11"/>
  <c r="I332" i="11"/>
  <c r="G332" i="11"/>
  <c r="H332" i="11"/>
  <c r="N337" i="11"/>
  <c r="L337" i="11"/>
  <c r="M337" i="11"/>
  <c r="D343" i="11"/>
  <c r="C343" i="11"/>
  <c r="B343" i="11"/>
  <c r="H349" i="11"/>
  <c r="I349" i="11"/>
  <c r="G349" i="11"/>
  <c r="M354" i="11"/>
  <c r="N354" i="11"/>
  <c r="L354" i="11"/>
  <c r="N359" i="11"/>
  <c r="M359" i="11"/>
  <c r="L359" i="11"/>
  <c r="D365" i="11"/>
  <c r="C365" i="11"/>
  <c r="B365" i="11"/>
  <c r="M370" i="11"/>
  <c r="N370" i="11"/>
  <c r="L370" i="11"/>
  <c r="H373" i="11"/>
  <c r="I373" i="11"/>
  <c r="G373" i="11"/>
  <c r="H378" i="11"/>
  <c r="I378" i="11"/>
  <c r="G378" i="11"/>
  <c r="L382" i="11"/>
  <c r="M382" i="11"/>
  <c r="N382" i="11"/>
  <c r="G388" i="11"/>
  <c r="I388" i="11"/>
  <c r="H388" i="11"/>
  <c r="C392" i="11"/>
  <c r="B392" i="11"/>
  <c r="D392" i="11"/>
  <c r="M395" i="11"/>
  <c r="L395" i="11"/>
  <c r="N395" i="11"/>
  <c r="H401" i="11"/>
  <c r="G401" i="11"/>
  <c r="I401" i="11"/>
  <c r="D406" i="11"/>
  <c r="C406" i="11"/>
  <c r="B406" i="11"/>
  <c r="D416" i="11"/>
  <c r="B416" i="11"/>
  <c r="C416" i="11"/>
  <c r="N426" i="11"/>
  <c r="L426" i="11"/>
  <c r="M426" i="11"/>
  <c r="G441" i="11"/>
  <c r="I441" i="11"/>
  <c r="H441" i="11"/>
  <c r="C62" i="11"/>
  <c r="H67" i="11"/>
  <c r="N72" i="11"/>
  <c r="M72" i="11"/>
  <c r="H75" i="11"/>
  <c r="C78" i="11"/>
  <c r="N80" i="11"/>
  <c r="M80" i="11"/>
  <c r="I83" i="11"/>
  <c r="H83" i="11"/>
  <c r="C86" i="11"/>
  <c r="N88" i="11"/>
  <c r="M88" i="11"/>
  <c r="I91" i="11"/>
  <c r="H91" i="11"/>
  <c r="C94" i="11"/>
  <c r="N96" i="11"/>
  <c r="M96" i="11"/>
  <c r="I99" i="11"/>
  <c r="H99" i="11"/>
  <c r="C102" i="11"/>
  <c r="H105" i="11"/>
  <c r="I105" i="11"/>
  <c r="N108" i="11"/>
  <c r="M108" i="11"/>
  <c r="C112" i="11"/>
  <c r="C116" i="11"/>
  <c r="D116" i="11"/>
  <c r="I119" i="11"/>
  <c r="H119" i="11"/>
  <c r="M122" i="11"/>
  <c r="N122" i="11"/>
  <c r="M126" i="11"/>
  <c r="N126" i="11"/>
  <c r="D130" i="11"/>
  <c r="C130" i="11"/>
  <c r="H133" i="11"/>
  <c r="I133" i="11"/>
  <c r="H137" i="11"/>
  <c r="I137" i="11"/>
  <c r="N140" i="11"/>
  <c r="M140" i="11"/>
  <c r="C144" i="11"/>
  <c r="D144" i="11"/>
  <c r="C148" i="11"/>
  <c r="D148" i="11"/>
  <c r="I151" i="11"/>
  <c r="H151" i="11"/>
  <c r="M154" i="11"/>
  <c r="N154" i="11"/>
  <c r="M158" i="11"/>
  <c r="N158" i="11"/>
  <c r="D162" i="11"/>
  <c r="C162" i="11"/>
  <c r="N166" i="11"/>
  <c r="M166" i="11"/>
  <c r="D172" i="11"/>
  <c r="C172" i="11"/>
  <c r="I177" i="11"/>
  <c r="H177" i="11"/>
  <c r="N182" i="11"/>
  <c r="M182" i="11"/>
  <c r="D188" i="11"/>
  <c r="C188" i="11"/>
  <c r="I193" i="11"/>
  <c r="H193" i="11"/>
  <c r="N198" i="11"/>
  <c r="M198" i="11"/>
  <c r="D204" i="11"/>
  <c r="C204" i="11"/>
  <c r="I209" i="11"/>
  <c r="H209" i="11"/>
  <c r="N214" i="11"/>
  <c r="M214" i="11"/>
  <c r="D220" i="11"/>
  <c r="C220" i="11"/>
  <c r="I225" i="11"/>
  <c r="H225" i="11"/>
  <c r="N230" i="11"/>
  <c r="L230" i="11"/>
  <c r="M230" i="11"/>
  <c r="D236" i="11"/>
  <c r="C236" i="11"/>
  <c r="I241" i="11"/>
  <c r="G241" i="11"/>
  <c r="H241" i="11"/>
  <c r="D246" i="11"/>
  <c r="C246" i="11"/>
  <c r="B246" i="11"/>
  <c r="C251" i="11"/>
  <c r="D251" i="11"/>
  <c r="B251" i="11"/>
  <c r="N256" i="11"/>
  <c r="M256" i="11"/>
  <c r="L256" i="11"/>
  <c r="M261" i="11"/>
  <c r="N261" i="11"/>
  <c r="L261" i="11"/>
  <c r="I267" i="11"/>
  <c r="H267" i="11"/>
  <c r="G267" i="11"/>
  <c r="H272" i="11"/>
  <c r="I272" i="11"/>
  <c r="G272" i="11"/>
  <c r="D278" i="11"/>
  <c r="C278" i="11"/>
  <c r="B278" i="11"/>
  <c r="D283" i="11"/>
  <c r="B283" i="11"/>
  <c r="C283" i="11"/>
  <c r="N287" i="11"/>
  <c r="M287" i="11"/>
  <c r="L287" i="11"/>
  <c r="C295" i="11"/>
  <c r="D295" i="11"/>
  <c r="B295" i="11"/>
  <c r="I301" i="11"/>
  <c r="H301" i="11"/>
  <c r="G301" i="11"/>
  <c r="L306" i="11"/>
  <c r="M306" i="11"/>
  <c r="N306" i="11"/>
  <c r="I313" i="11"/>
  <c r="H313" i="11"/>
  <c r="G313" i="11"/>
  <c r="D322" i="11"/>
  <c r="C322" i="11"/>
  <c r="B322" i="11"/>
  <c r="M326" i="11"/>
  <c r="N326" i="11"/>
  <c r="L326" i="11"/>
  <c r="L330" i="11"/>
  <c r="M330" i="11"/>
  <c r="N330" i="11"/>
  <c r="I336" i="11"/>
  <c r="G336" i="11"/>
  <c r="H336" i="11"/>
  <c r="N341" i="11"/>
  <c r="M341" i="11"/>
  <c r="L341" i="11"/>
  <c r="I347" i="11"/>
  <c r="H347" i="11"/>
  <c r="G347" i="11"/>
  <c r="H353" i="11"/>
  <c r="G353" i="11"/>
  <c r="I353" i="11"/>
  <c r="H358" i="11"/>
  <c r="I358" i="11"/>
  <c r="G358" i="11"/>
  <c r="M363" i="11"/>
  <c r="N363" i="11"/>
  <c r="L363" i="11"/>
  <c r="D369" i="11"/>
  <c r="C369" i="11"/>
  <c r="B369" i="11"/>
  <c r="M374" i="11"/>
  <c r="N374" i="11"/>
  <c r="L374" i="11"/>
  <c r="I377" i="11"/>
  <c r="G377" i="11"/>
  <c r="H377" i="11"/>
  <c r="B383" i="11"/>
  <c r="C383" i="11"/>
  <c r="D383" i="11"/>
  <c r="B391" i="11"/>
  <c r="D391" i="11"/>
  <c r="C391" i="11"/>
  <c r="I395" i="11"/>
  <c r="H395" i="11"/>
  <c r="G395" i="11"/>
  <c r="I403" i="11"/>
  <c r="H403" i="11"/>
  <c r="G403" i="11"/>
  <c r="C407" i="11"/>
  <c r="D407" i="11"/>
  <c r="B407" i="11"/>
  <c r="B418" i="11"/>
  <c r="C418" i="11"/>
  <c r="D418" i="11"/>
  <c r="L428" i="11"/>
  <c r="M428" i="11"/>
  <c r="N428" i="11"/>
  <c r="C448" i="11"/>
  <c r="B448" i="11"/>
  <c r="D448" i="11"/>
  <c r="C56" i="11"/>
  <c r="N61" i="11"/>
  <c r="M61" i="11"/>
  <c r="C67" i="11"/>
  <c r="G72" i="11"/>
  <c r="G73" i="11" s="1"/>
  <c r="G74" i="11" s="1"/>
  <c r="G75" i="11" s="1"/>
  <c r="G76" i="11" s="1"/>
  <c r="G77" i="11" s="1"/>
  <c r="G78" i="11" s="1"/>
  <c r="G79" i="11" s="1"/>
  <c r="G80" i="11" s="1"/>
  <c r="G81" i="11" s="1"/>
  <c r="G82" i="11" s="1"/>
  <c r="G83" i="11" s="1"/>
  <c r="G84" i="11" s="1"/>
  <c r="G85" i="11" s="1"/>
  <c r="G86" i="11" s="1"/>
  <c r="G87" i="11" s="1"/>
  <c r="G88" i="11" s="1"/>
  <c r="G89" i="11" s="1"/>
  <c r="G90" i="11" s="1"/>
  <c r="G91" i="11" s="1"/>
  <c r="G92" i="11" s="1"/>
  <c r="G93" i="11" s="1"/>
  <c r="G94" i="11" s="1"/>
  <c r="G95" i="11" s="1"/>
  <c r="G96" i="11" s="1"/>
  <c r="G97" i="11" s="1"/>
  <c r="G98" i="11" s="1"/>
  <c r="G99" i="11" s="1"/>
  <c r="G100" i="11" s="1"/>
  <c r="G101" i="11" s="1"/>
  <c r="G102" i="11" s="1"/>
  <c r="G103" i="11" s="1"/>
  <c r="G104" i="11" s="1"/>
  <c r="G105" i="11" s="1"/>
  <c r="G106" i="11" s="1"/>
  <c r="G107" i="11" s="1"/>
  <c r="G108" i="11" s="1"/>
  <c r="G109" i="11" s="1"/>
  <c r="G110" i="11" s="1"/>
  <c r="G111" i="11" s="1"/>
  <c r="G112" i="11" s="1"/>
  <c r="G113" i="11" s="1"/>
  <c r="G114" i="11" s="1"/>
  <c r="G115" i="11" s="1"/>
  <c r="G116" i="11" s="1"/>
  <c r="G117" i="11" s="1"/>
  <c r="G118" i="11" s="1"/>
  <c r="G119" i="11" s="1"/>
  <c r="G120" i="11" s="1"/>
  <c r="G121" i="11" s="1"/>
  <c r="G122" i="11" s="1"/>
  <c r="G123" i="11" s="1"/>
  <c r="G124" i="11" s="1"/>
  <c r="G125" i="11" s="1"/>
  <c r="G126" i="11" s="1"/>
  <c r="G127" i="11" s="1"/>
  <c r="G128" i="11" s="1"/>
  <c r="G129" i="11" s="1"/>
  <c r="G130" i="11" s="1"/>
  <c r="G131" i="11" s="1"/>
  <c r="G132" i="11" s="1"/>
  <c r="G133" i="11" s="1"/>
  <c r="G134" i="11" s="1"/>
  <c r="G135" i="11" s="1"/>
  <c r="G136" i="11" s="1"/>
  <c r="G137" i="11" s="1"/>
  <c r="G138" i="11" s="1"/>
  <c r="G139" i="11" s="1"/>
  <c r="G140" i="11" s="1"/>
  <c r="G141" i="11" s="1"/>
  <c r="G142" i="11" s="1"/>
  <c r="G143" i="11" s="1"/>
  <c r="G144" i="11" s="1"/>
  <c r="G145" i="11" s="1"/>
  <c r="G146" i="11" s="1"/>
  <c r="G147" i="11" s="1"/>
  <c r="G148" i="11" s="1"/>
  <c r="G149" i="11" s="1"/>
  <c r="G150" i="11" s="1"/>
  <c r="G151" i="11" s="1"/>
  <c r="G152" i="11" s="1"/>
  <c r="G153" i="11" s="1"/>
  <c r="G154" i="11" s="1"/>
  <c r="G155" i="11" s="1"/>
  <c r="G156" i="11" s="1"/>
  <c r="G157" i="11" s="1"/>
  <c r="G158" i="11" s="1"/>
  <c r="G159" i="11" s="1"/>
  <c r="G160" i="11" s="1"/>
  <c r="G161" i="11" s="1"/>
  <c r="G162" i="11" s="1"/>
  <c r="G163" i="11" s="1"/>
  <c r="G164" i="11" s="1"/>
  <c r="G165" i="11" s="1"/>
  <c r="G166" i="11" s="1"/>
  <c r="G167" i="11" s="1"/>
  <c r="G168" i="11" s="1"/>
  <c r="G169" i="11" s="1"/>
  <c r="G170" i="11" s="1"/>
  <c r="G171" i="11" s="1"/>
  <c r="G172" i="11" s="1"/>
  <c r="G173" i="11" s="1"/>
  <c r="G174" i="11" s="1"/>
  <c r="G175" i="11" s="1"/>
  <c r="G176" i="11" s="1"/>
  <c r="G177" i="11" s="1"/>
  <c r="G178" i="11" s="1"/>
  <c r="G179" i="11" s="1"/>
  <c r="G180" i="11" s="1"/>
  <c r="G181" i="11" s="1"/>
  <c r="G182" i="11" s="1"/>
  <c r="G183" i="11" s="1"/>
  <c r="G184" i="11" s="1"/>
  <c r="G185" i="11" s="1"/>
  <c r="G186" i="11" s="1"/>
  <c r="G187" i="11" s="1"/>
  <c r="G188" i="11" s="1"/>
  <c r="G189" i="11" s="1"/>
  <c r="G190" i="11" s="1"/>
  <c r="G191" i="11" s="1"/>
  <c r="G192" i="11" s="1"/>
  <c r="G193" i="11" s="1"/>
  <c r="G194" i="11" s="1"/>
  <c r="G195" i="11" s="1"/>
  <c r="G196" i="11" s="1"/>
  <c r="G197" i="11" s="1"/>
  <c r="G198" i="11" s="1"/>
  <c r="G199" i="11" s="1"/>
  <c r="G200" i="11" s="1"/>
  <c r="G201" i="11" s="1"/>
  <c r="G202" i="11" s="1"/>
  <c r="G203" i="11" s="1"/>
  <c r="G204" i="11" s="1"/>
  <c r="G205" i="11" s="1"/>
  <c r="G206" i="11" s="1"/>
  <c r="G207" i="11" s="1"/>
  <c r="G208" i="11" s="1"/>
  <c r="G209" i="11" s="1"/>
  <c r="G210" i="11" s="1"/>
  <c r="G211" i="11" s="1"/>
  <c r="G212" i="11" s="1"/>
  <c r="G213" i="11" s="1"/>
  <c r="G214" i="11" s="1"/>
  <c r="G215" i="11" s="1"/>
  <c r="G216" i="11" s="1"/>
  <c r="G217" i="11" s="1"/>
  <c r="G218" i="11" s="1"/>
  <c r="G219" i="11" s="1"/>
  <c r="G220" i="11" s="1"/>
  <c r="G221" i="11" s="1"/>
  <c r="G222" i="11" s="1"/>
  <c r="G223" i="11" s="1"/>
  <c r="G224" i="11" s="1"/>
  <c r="G225" i="11" s="1"/>
  <c r="G226" i="11" s="1"/>
  <c r="G227" i="11" s="1"/>
  <c r="G228" i="11" s="1"/>
  <c r="G229" i="11" s="1"/>
  <c r="G230" i="11" s="1"/>
  <c r="G231" i="11" s="1"/>
  <c r="G232" i="11" s="1"/>
  <c r="G233" i="11" s="1"/>
  <c r="G234" i="11" s="1"/>
  <c r="G235" i="11" s="1"/>
  <c r="G236" i="11" s="1"/>
  <c r="G237" i="11" s="1"/>
  <c r="G238" i="11" s="1"/>
  <c r="G239" i="11" s="1"/>
  <c r="H72" i="11"/>
  <c r="N77" i="11"/>
  <c r="M77" i="11"/>
  <c r="C83" i="11"/>
  <c r="I88" i="11"/>
  <c r="H88" i="11"/>
  <c r="N93" i="11"/>
  <c r="M93" i="11"/>
  <c r="C99" i="11"/>
  <c r="N104" i="11"/>
  <c r="M104" i="11"/>
  <c r="C110" i="11"/>
  <c r="I115" i="11"/>
  <c r="H115" i="11"/>
  <c r="N120" i="11"/>
  <c r="M120" i="11"/>
  <c r="D126" i="11"/>
  <c r="C126" i="11"/>
  <c r="I131" i="11"/>
  <c r="H131" i="11"/>
  <c r="N136" i="11"/>
  <c r="M136" i="11"/>
  <c r="D142" i="11"/>
  <c r="C142" i="11"/>
  <c r="I147" i="11"/>
  <c r="H147" i="11"/>
  <c r="N152" i="11"/>
  <c r="M152" i="11"/>
  <c r="D158" i="11"/>
  <c r="C158" i="11"/>
  <c r="I163" i="11"/>
  <c r="H163" i="11"/>
  <c r="N168" i="11"/>
  <c r="M168" i="11"/>
  <c r="D174" i="11"/>
  <c r="C174" i="11"/>
  <c r="I179" i="11"/>
  <c r="H179" i="11"/>
  <c r="N184" i="11"/>
  <c r="M184" i="11"/>
  <c r="D190" i="11"/>
  <c r="C190" i="11"/>
  <c r="I195" i="11"/>
  <c r="H195" i="11"/>
  <c r="N200" i="11"/>
  <c r="M200" i="11"/>
  <c r="D206" i="11"/>
  <c r="C206" i="11"/>
  <c r="I211" i="11"/>
  <c r="H211" i="11"/>
  <c r="N216" i="11"/>
  <c r="M216" i="11"/>
  <c r="D222" i="11"/>
  <c r="C222" i="11"/>
  <c r="I227" i="11"/>
  <c r="H227" i="11"/>
  <c r="N232" i="11"/>
  <c r="M232" i="11"/>
  <c r="L232" i="11"/>
  <c r="D238" i="11"/>
  <c r="C238" i="11"/>
  <c r="I243" i="11"/>
  <c r="H243" i="11"/>
  <c r="G243" i="11"/>
  <c r="N251" i="11"/>
  <c r="M251" i="11"/>
  <c r="L251" i="11"/>
  <c r="I255" i="11"/>
  <c r="G255" i="11"/>
  <c r="H255" i="11"/>
  <c r="I262" i="11"/>
  <c r="H262" i="11"/>
  <c r="G262" i="11"/>
  <c r="D266" i="11"/>
  <c r="B266" i="11"/>
  <c r="C266" i="11"/>
  <c r="D273" i="11"/>
  <c r="C273" i="11"/>
  <c r="B273" i="11"/>
  <c r="N276" i="11"/>
  <c r="L276" i="11"/>
  <c r="M276" i="11"/>
  <c r="M281" i="11"/>
  <c r="L281" i="11"/>
  <c r="N281" i="11"/>
  <c r="I286" i="11"/>
  <c r="H286" i="11"/>
  <c r="G286" i="11"/>
  <c r="G292" i="11"/>
  <c r="I292" i="11"/>
  <c r="H292" i="11"/>
  <c r="C296" i="11"/>
  <c r="D296" i="11"/>
  <c r="B296" i="11"/>
  <c r="D301" i="11"/>
  <c r="C301" i="11"/>
  <c r="B301" i="11"/>
  <c r="D305" i="11"/>
  <c r="C305" i="11"/>
  <c r="B305" i="11"/>
  <c r="N310" i="11"/>
  <c r="M310" i="11"/>
  <c r="L310" i="11"/>
  <c r="M315" i="11"/>
  <c r="N315" i="11"/>
  <c r="L315" i="11"/>
  <c r="N321" i="11"/>
  <c r="L321" i="11"/>
  <c r="M321" i="11"/>
  <c r="D327" i="11"/>
  <c r="B327" i="11"/>
  <c r="C327" i="11"/>
  <c r="M331" i="11"/>
  <c r="N331" i="11"/>
  <c r="L331" i="11"/>
  <c r="C337" i="11"/>
  <c r="D337" i="11"/>
  <c r="B337" i="11"/>
  <c r="H342" i="11"/>
  <c r="I342" i="11"/>
  <c r="G342" i="11"/>
  <c r="D347" i="11"/>
  <c r="B347" i="11"/>
  <c r="C347" i="11"/>
  <c r="N352" i="11"/>
  <c r="M352" i="11"/>
  <c r="L352" i="11"/>
  <c r="M358" i="11"/>
  <c r="L358" i="11"/>
  <c r="N358" i="11"/>
  <c r="C364" i="11"/>
  <c r="B364" i="11"/>
  <c r="D364" i="11"/>
  <c r="C368" i="11"/>
  <c r="D368" i="11"/>
  <c r="B368" i="11"/>
  <c r="G376" i="11"/>
  <c r="I376" i="11"/>
  <c r="H376" i="11"/>
  <c r="D381" i="11"/>
  <c r="C381" i="11"/>
  <c r="B381" i="11"/>
  <c r="N387" i="11"/>
  <c r="M387" i="11"/>
  <c r="L387" i="11"/>
  <c r="C396" i="11"/>
  <c r="D396" i="11"/>
  <c r="B396" i="11"/>
  <c r="D401" i="11"/>
  <c r="C401" i="11"/>
  <c r="B401" i="11"/>
  <c r="G407" i="11"/>
  <c r="H407" i="11"/>
  <c r="I407" i="11"/>
  <c r="L437" i="11"/>
  <c r="M437" i="11"/>
  <c r="N437" i="11"/>
  <c r="D457" i="11"/>
  <c r="C457" i="11"/>
  <c r="B457" i="11"/>
  <c r="D462" i="11"/>
  <c r="C462" i="11"/>
  <c r="B462" i="11"/>
  <c r="M466" i="11"/>
  <c r="N466" i="11"/>
  <c r="L466" i="11"/>
  <c r="G469" i="11"/>
  <c r="I469" i="11"/>
  <c r="H469" i="11"/>
  <c r="M478" i="11"/>
  <c r="N478" i="11"/>
  <c r="L478" i="11"/>
  <c r="I482" i="11"/>
  <c r="H482" i="11"/>
  <c r="G482" i="11"/>
  <c r="C492" i="11"/>
  <c r="D492" i="11"/>
  <c r="B492" i="11"/>
  <c r="M498" i="11"/>
  <c r="N498" i="11"/>
  <c r="L498" i="11"/>
  <c r="M409" i="11"/>
  <c r="N409" i="11"/>
  <c r="L409" i="11"/>
  <c r="C413" i="11"/>
  <c r="D413" i="11"/>
  <c r="B413" i="11"/>
  <c r="G416" i="11"/>
  <c r="H416" i="11"/>
  <c r="I416" i="11"/>
  <c r="H420" i="11"/>
  <c r="I420" i="11"/>
  <c r="G420" i="11"/>
  <c r="M423" i="11"/>
  <c r="N423" i="11"/>
  <c r="L423" i="11"/>
  <c r="B427" i="11"/>
  <c r="C427" i="11"/>
  <c r="D427" i="11"/>
  <c r="C431" i="11"/>
  <c r="D431" i="11"/>
  <c r="B431" i="11"/>
  <c r="G436" i="11"/>
  <c r="I436" i="11"/>
  <c r="H436" i="11"/>
  <c r="L441" i="11"/>
  <c r="N441" i="11"/>
  <c r="M441" i="11"/>
  <c r="H447" i="11"/>
  <c r="I447" i="11"/>
  <c r="G447" i="11"/>
  <c r="C453" i="11"/>
  <c r="B453" i="11"/>
  <c r="D453" i="11"/>
  <c r="C458" i="11"/>
  <c r="D458" i="11"/>
  <c r="B458" i="11"/>
  <c r="D463" i="11"/>
  <c r="C463" i="11"/>
  <c r="B463" i="11"/>
  <c r="L469" i="11"/>
  <c r="M469" i="11"/>
  <c r="N469" i="11"/>
  <c r="H474" i="11"/>
  <c r="I474" i="11"/>
  <c r="G474" i="11"/>
  <c r="G480" i="11"/>
  <c r="I480" i="11"/>
  <c r="H480" i="11"/>
  <c r="C485" i="11"/>
  <c r="D485" i="11"/>
  <c r="B485" i="11"/>
  <c r="H493" i="11"/>
  <c r="I493" i="11"/>
  <c r="G493" i="11"/>
  <c r="B499" i="11"/>
  <c r="D499" i="11"/>
  <c r="C499" i="11"/>
  <c r="I442" i="11"/>
  <c r="H442" i="11"/>
  <c r="G442" i="11"/>
  <c r="D446" i="11"/>
  <c r="C446" i="11"/>
  <c r="B446" i="11"/>
  <c r="N451" i="11"/>
  <c r="M451" i="11"/>
  <c r="L451" i="11"/>
  <c r="N456" i="11"/>
  <c r="M456" i="11"/>
  <c r="L456" i="11"/>
  <c r="I462" i="11"/>
  <c r="H462" i="11"/>
  <c r="G462" i="11"/>
  <c r="C472" i="11"/>
  <c r="D472" i="11"/>
  <c r="B472" i="11"/>
  <c r="L474" i="11"/>
  <c r="M474" i="11"/>
  <c r="N474" i="11"/>
  <c r="I478" i="11"/>
  <c r="H478" i="11"/>
  <c r="G478" i="11"/>
  <c r="C484" i="11"/>
  <c r="B484" i="11"/>
  <c r="D484" i="11"/>
  <c r="L486" i="11"/>
  <c r="N486" i="11"/>
  <c r="M486" i="11"/>
  <c r="N491" i="11"/>
  <c r="M491" i="11"/>
  <c r="L491" i="11"/>
  <c r="B496" i="11"/>
  <c r="C496" i="11"/>
  <c r="D496" i="11"/>
  <c r="N408" i="11"/>
  <c r="M408" i="11"/>
  <c r="L408" i="11"/>
  <c r="D414" i="11"/>
  <c r="C414" i="11"/>
  <c r="B414" i="11"/>
  <c r="I419" i="11"/>
  <c r="H419" i="11"/>
  <c r="G419" i="11"/>
  <c r="N424" i="11"/>
  <c r="M424" i="11"/>
  <c r="L424" i="11"/>
  <c r="D430" i="11"/>
  <c r="C430" i="11"/>
  <c r="B430" i="11"/>
  <c r="L433" i="11"/>
  <c r="N433" i="11"/>
  <c r="M433" i="11"/>
  <c r="B439" i="11"/>
  <c r="D439" i="11"/>
  <c r="C439" i="11"/>
  <c r="I444" i="11"/>
  <c r="G444" i="11"/>
  <c r="H444" i="11"/>
  <c r="M450" i="11"/>
  <c r="L450" i="11"/>
  <c r="N450" i="11"/>
  <c r="D455" i="11"/>
  <c r="B455" i="11"/>
  <c r="C455" i="11"/>
  <c r="H461" i="11"/>
  <c r="G461" i="11"/>
  <c r="I461" i="11"/>
  <c r="G465" i="11"/>
  <c r="H465" i="11"/>
  <c r="I465" i="11"/>
  <c r="I470" i="11"/>
  <c r="H470" i="11"/>
  <c r="G470" i="11"/>
  <c r="G476" i="11"/>
  <c r="H476" i="11"/>
  <c r="I476" i="11"/>
  <c r="D481" i="11"/>
  <c r="C481" i="11"/>
  <c r="B481" i="11"/>
  <c r="B487" i="11"/>
  <c r="D487" i="11"/>
  <c r="C487" i="11"/>
  <c r="D490" i="11"/>
  <c r="C490" i="11"/>
  <c r="B490" i="11"/>
  <c r="B495" i="11"/>
  <c r="D495" i="11"/>
  <c r="C495" i="11"/>
  <c r="N499" i="11"/>
  <c r="M499" i="11"/>
  <c r="L499" i="11"/>
  <c r="I477" i="3"/>
  <c r="H477" i="3"/>
  <c r="C67" i="3"/>
  <c r="C78" i="3"/>
  <c r="C88" i="3"/>
  <c r="C107" i="3"/>
  <c r="C152" i="3"/>
  <c r="D152" i="3"/>
  <c r="D229" i="3"/>
  <c r="C229" i="3"/>
  <c r="D242" i="3"/>
  <c r="B242" i="3"/>
  <c r="C242" i="3"/>
  <c r="B258" i="3"/>
  <c r="D258" i="3"/>
  <c r="C258" i="3"/>
  <c r="D274" i="3"/>
  <c r="B274" i="3"/>
  <c r="C274" i="3"/>
  <c r="D290" i="3"/>
  <c r="B290" i="3"/>
  <c r="C290" i="3"/>
  <c r="D306" i="3"/>
  <c r="C306" i="3"/>
  <c r="C336" i="3"/>
  <c r="D336" i="3"/>
  <c r="C397" i="3"/>
  <c r="B397" i="3"/>
  <c r="M173" i="4"/>
  <c r="N173" i="4"/>
  <c r="N185" i="4"/>
  <c r="M185" i="4"/>
  <c r="N205" i="4"/>
  <c r="M205" i="4"/>
  <c r="N217" i="4"/>
  <c r="M217" i="4"/>
  <c r="N237" i="4"/>
  <c r="M237" i="4"/>
  <c r="N249" i="4"/>
  <c r="M249" i="4"/>
  <c r="N269" i="4"/>
  <c r="M269" i="4"/>
  <c r="N281" i="4"/>
  <c r="M281" i="4"/>
  <c r="N301" i="4"/>
  <c r="M301" i="4"/>
  <c r="N313" i="4"/>
  <c r="M313" i="4"/>
  <c r="N333" i="4"/>
  <c r="M333" i="4"/>
  <c r="N345" i="4"/>
  <c r="M345" i="4"/>
  <c r="N365" i="4"/>
  <c r="M365" i="4"/>
  <c r="N377" i="4"/>
  <c r="M377" i="4"/>
  <c r="N397" i="4"/>
  <c r="M397" i="4"/>
  <c r="N409" i="4"/>
  <c r="M409" i="4"/>
  <c r="N429" i="4"/>
  <c r="M429" i="4"/>
  <c r="N441" i="4"/>
  <c r="M441" i="4"/>
  <c r="C59" i="4"/>
  <c r="C75" i="4"/>
  <c r="C91" i="4"/>
  <c r="C107" i="4"/>
  <c r="D123" i="4"/>
  <c r="C123" i="4"/>
  <c r="D139" i="4"/>
  <c r="C139" i="4"/>
  <c r="D155" i="4"/>
  <c r="C155" i="4"/>
  <c r="D171" i="4"/>
  <c r="C171" i="4"/>
  <c r="D187" i="4"/>
  <c r="C187" i="4"/>
  <c r="D203" i="4"/>
  <c r="C203" i="4"/>
  <c r="D219" i="4"/>
  <c r="C219" i="4"/>
  <c r="D235" i="4"/>
  <c r="C235" i="4"/>
  <c r="D251" i="4"/>
  <c r="C251" i="4"/>
  <c r="D267" i="4"/>
  <c r="C267" i="4"/>
  <c r="D283" i="4"/>
  <c r="C283" i="4"/>
  <c r="D299" i="4"/>
  <c r="C299" i="4"/>
  <c r="D315" i="4"/>
  <c r="C315" i="4"/>
  <c r="D331" i="4"/>
  <c r="C331" i="4"/>
  <c r="D347" i="4"/>
  <c r="C347" i="4"/>
  <c r="D363" i="4"/>
  <c r="C363" i="4"/>
  <c r="D379" i="4"/>
  <c r="C379" i="4"/>
  <c r="D395" i="4"/>
  <c r="C395" i="4"/>
  <c r="D411" i="4"/>
  <c r="C411" i="4"/>
  <c r="D427" i="4"/>
  <c r="C427" i="4"/>
  <c r="D443" i="4"/>
  <c r="C443" i="4"/>
  <c r="D459" i="4"/>
  <c r="C459" i="4"/>
  <c r="D475" i="4"/>
  <c r="C475" i="4"/>
  <c r="D491" i="4"/>
  <c r="C491" i="4"/>
  <c r="C61" i="10"/>
  <c r="H66" i="10"/>
  <c r="M71" i="10"/>
  <c r="N71" i="10"/>
  <c r="N77" i="10"/>
  <c r="M77" i="10"/>
  <c r="C83" i="10"/>
  <c r="I88" i="10"/>
  <c r="H88" i="10"/>
  <c r="N93" i="10"/>
  <c r="M93" i="10"/>
  <c r="C99" i="10"/>
  <c r="I104" i="10"/>
  <c r="H104" i="10"/>
  <c r="N109" i="10"/>
  <c r="M109" i="10"/>
  <c r="D115" i="10"/>
  <c r="C115" i="10"/>
  <c r="I120" i="10"/>
  <c r="H120" i="10"/>
  <c r="N125" i="10"/>
  <c r="M125" i="10"/>
  <c r="D131" i="10"/>
  <c r="C131" i="10"/>
  <c r="I136" i="10"/>
  <c r="H136" i="10"/>
  <c r="N141" i="10"/>
  <c r="M141" i="10"/>
  <c r="D147" i="10"/>
  <c r="C147" i="10"/>
  <c r="I152" i="10"/>
  <c r="H152" i="10"/>
  <c r="N157" i="10"/>
  <c r="M157" i="10"/>
  <c r="D163" i="10"/>
  <c r="C163" i="10"/>
  <c r="I168" i="10"/>
  <c r="H168" i="10"/>
  <c r="N173" i="10"/>
  <c r="M173" i="10"/>
  <c r="H177" i="10"/>
  <c r="I177" i="10"/>
  <c r="D182" i="10"/>
  <c r="C182" i="10"/>
  <c r="I187" i="10"/>
  <c r="H187" i="10"/>
  <c r="N192" i="10"/>
  <c r="M192" i="10"/>
  <c r="D198" i="10"/>
  <c r="C198" i="10"/>
  <c r="I203" i="10"/>
  <c r="H203" i="10"/>
  <c r="N241" i="10"/>
  <c r="M241" i="10"/>
  <c r="L241" i="10"/>
  <c r="C264" i="10"/>
  <c r="D264" i="10"/>
  <c r="B264" i="10"/>
  <c r="N292" i="10"/>
  <c r="M292" i="10"/>
  <c r="L292" i="10"/>
  <c r="C59" i="10"/>
  <c r="H64" i="10"/>
  <c r="N69" i="10"/>
  <c r="M69" i="10"/>
  <c r="C75" i="10"/>
  <c r="M79" i="10"/>
  <c r="N79" i="10"/>
  <c r="C85" i="10"/>
  <c r="H90" i="10"/>
  <c r="I90" i="10"/>
  <c r="M95" i="10"/>
  <c r="N95" i="10"/>
  <c r="C101" i="10"/>
  <c r="H106" i="10"/>
  <c r="I106" i="10"/>
  <c r="M111" i="10"/>
  <c r="N111" i="10"/>
  <c r="C117" i="10"/>
  <c r="D117" i="10"/>
  <c r="H122" i="10"/>
  <c r="I122" i="10"/>
  <c r="M127" i="10"/>
  <c r="N127" i="10"/>
  <c r="C133" i="10"/>
  <c r="D133" i="10"/>
  <c r="H138" i="10"/>
  <c r="I138" i="10"/>
  <c r="M143" i="10"/>
  <c r="N143" i="10"/>
  <c r="C149" i="10"/>
  <c r="D149" i="10"/>
  <c r="H154" i="10"/>
  <c r="I154" i="10"/>
  <c r="M159" i="10"/>
  <c r="N159" i="10"/>
  <c r="C165" i="10"/>
  <c r="D165" i="10"/>
  <c r="H170" i="10"/>
  <c r="I170" i="10"/>
  <c r="D211" i="10"/>
  <c r="C211" i="10"/>
  <c r="N221" i="10"/>
  <c r="M221" i="10"/>
  <c r="L221" i="10"/>
  <c r="I232" i="10"/>
  <c r="H232" i="10"/>
  <c r="H253" i="10"/>
  <c r="I253" i="10"/>
  <c r="G253" i="10"/>
  <c r="C285" i="10"/>
  <c r="D285" i="10"/>
  <c r="B285" i="10"/>
  <c r="N301" i="10"/>
  <c r="M301" i="10"/>
  <c r="L301" i="10"/>
  <c r="C55" i="10"/>
  <c r="H58" i="10"/>
  <c r="M63" i="10"/>
  <c r="N63" i="10"/>
  <c r="C69" i="10"/>
  <c r="H74" i="10"/>
  <c r="C80" i="10"/>
  <c r="H85" i="10"/>
  <c r="I85" i="10"/>
  <c r="M90" i="10"/>
  <c r="N90" i="10"/>
  <c r="C96" i="10"/>
  <c r="I101" i="10"/>
  <c r="H101" i="10"/>
  <c r="M106" i="10"/>
  <c r="N106" i="10"/>
  <c r="C112" i="10"/>
  <c r="H117" i="10"/>
  <c r="I117" i="10"/>
  <c r="N122" i="10"/>
  <c r="M122" i="10"/>
  <c r="C128" i="10"/>
  <c r="D128" i="10"/>
  <c r="I133" i="10"/>
  <c r="H133" i="10"/>
  <c r="M138" i="10"/>
  <c r="N138" i="10"/>
  <c r="D144" i="10"/>
  <c r="C144" i="10"/>
  <c r="H149" i="10"/>
  <c r="I149" i="10"/>
  <c r="N154" i="10"/>
  <c r="M154" i="10"/>
  <c r="D160" i="10"/>
  <c r="C160" i="10"/>
  <c r="I165" i="10"/>
  <c r="H165" i="10"/>
  <c r="N170" i="10"/>
  <c r="M170" i="10"/>
  <c r="D175" i="10"/>
  <c r="C175" i="10"/>
  <c r="C192" i="10"/>
  <c r="D192" i="10"/>
  <c r="M202" i="10"/>
  <c r="N202" i="10"/>
  <c r="I258" i="10"/>
  <c r="H258" i="10"/>
  <c r="G258" i="10"/>
  <c r="N269" i="10"/>
  <c r="M269" i="10"/>
  <c r="L269" i="10"/>
  <c r="N288" i="10"/>
  <c r="M288" i="10"/>
  <c r="L288" i="10"/>
  <c r="N58" i="10"/>
  <c r="M58" i="10"/>
  <c r="C64" i="10"/>
  <c r="H69" i="10"/>
  <c r="M74" i="10"/>
  <c r="N74" i="10"/>
  <c r="N80" i="10"/>
  <c r="M80" i="10"/>
  <c r="C86" i="10"/>
  <c r="I91" i="10"/>
  <c r="H91" i="10"/>
  <c r="N96" i="10"/>
  <c r="M96" i="10"/>
  <c r="C102" i="10"/>
  <c r="I107" i="10"/>
  <c r="H107" i="10"/>
  <c r="N112" i="10"/>
  <c r="M112" i="10"/>
  <c r="D118" i="10"/>
  <c r="C118" i="10"/>
  <c r="I123" i="10"/>
  <c r="H123" i="10"/>
  <c r="N128" i="10"/>
  <c r="M128" i="10"/>
  <c r="D134" i="10"/>
  <c r="C134" i="10"/>
  <c r="I139" i="10"/>
  <c r="H139" i="10"/>
  <c r="N144" i="10"/>
  <c r="M144" i="10"/>
  <c r="D150" i="10"/>
  <c r="C150" i="10"/>
  <c r="I155" i="10"/>
  <c r="H155" i="10"/>
  <c r="N160" i="10"/>
  <c r="M160" i="10"/>
  <c r="D166" i="10"/>
  <c r="C166" i="10"/>
  <c r="I171" i="10"/>
  <c r="H171" i="10"/>
  <c r="N181" i="10"/>
  <c r="M181" i="10"/>
  <c r="D187" i="10"/>
  <c r="C187" i="10"/>
  <c r="I192" i="10"/>
  <c r="H192" i="10"/>
  <c r="N197" i="10"/>
  <c r="M197" i="10"/>
  <c r="D203" i="10"/>
  <c r="C203" i="10"/>
  <c r="N209" i="10"/>
  <c r="M209" i="10"/>
  <c r="I220" i="10"/>
  <c r="H220" i="10"/>
  <c r="D231" i="10"/>
  <c r="C231" i="10"/>
  <c r="N247" i="10"/>
  <c r="M247" i="10"/>
  <c r="L247" i="10"/>
  <c r="D259" i="10"/>
  <c r="C259" i="10"/>
  <c r="B259" i="10"/>
  <c r="H289" i="10"/>
  <c r="I289" i="10"/>
  <c r="G289" i="10"/>
  <c r="G306" i="10"/>
  <c r="H306" i="10"/>
  <c r="I306" i="10"/>
  <c r="C313" i="10"/>
  <c r="D313" i="10"/>
  <c r="B313" i="10"/>
  <c r="H318" i="10"/>
  <c r="I318" i="10"/>
  <c r="G318" i="10"/>
  <c r="M323" i="10"/>
  <c r="N323" i="10"/>
  <c r="L323" i="10"/>
  <c r="C329" i="10"/>
  <c r="D329" i="10"/>
  <c r="B329" i="10"/>
  <c r="H334" i="10"/>
  <c r="I334" i="10"/>
  <c r="G334" i="10"/>
  <c r="M339" i="10"/>
  <c r="N339" i="10"/>
  <c r="L339" i="10"/>
  <c r="C345" i="10"/>
  <c r="D345" i="10"/>
  <c r="B345" i="10"/>
  <c r="H350" i="10"/>
  <c r="I350" i="10"/>
  <c r="G350" i="10"/>
  <c r="M355" i="10"/>
  <c r="N355" i="10"/>
  <c r="L355" i="10"/>
  <c r="C361" i="10"/>
  <c r="D361" i="10"/>
  <c r="B361" i="10"/>
  <c r="H366" i="10"/>
  <c r="I366" i="10"/>
  <c r="G366" i="10"/>
  <c r="H374" i="10"/>
  <c r="I374" i="10"/>
  <c r="G374" i="10"/>
  <c r="D378" i="10"/>
  <c r="C378" i="10"/>
  <c r="B378" i="10"/>
  <c r="I384" i="10"/>
  <c r="H384" i="10"/>
  <c r="G384" i="10"/>
  <c r="N389" i="10"/>
  <c r="M389" i="10"/>
  <c r="L389" i="10"/>
  <c r="H394" i="10"/>
  <c r="I394" i="10"/>
  <c r="G394" i="10"/>
  <c r="C397" i="10"/>
  <c r="D397" i="10"/>
  <c r="B397" i="10"/>
  <c r="M406" i="10"/>
  <c r="N406" i="10"/>
  <c r="L406" i="10"/>
  <c r="D411" i="10"/>
  <c r="C411" i="10"/>
  <c r="B411" i="10"/>
  <c r="I416" i="10"/>
  <c r="H416" i="10"/>
  <c r="G416" i="10"/>
  <c r="N421" i="10"/>
  <c r="M421" i="10"/>
  <c r="L421" i="10"/>
  <c r="D427" i="10"/>
  <c r="C427" i="10"/>
  <c r="B427" i="10"/>
  <c r="I432" i="10"/>
  <c r="H432" i="10"/>
  <c r="G432" i="10"/>
  <c r="N437" i="10"/>
  <c r="M437" i="10"/>
  <c r="L437" i="10"/>
  <c r="D443" i="10"/>
  <c r="C443" i="10"/>
  <c r="B443" i="10"/>
  <c r="N450" i="10"/>
  <c r="L450" i="10"/>
  <c r="M450" i="10"/>
  <c r="I457" i="10"/>
  <c r="G457" i="10"/>
  <c r="H457" i="10"/>
  <c r="D463" i="10"/>
  <c r="C463" i="10"/>
  <c r="B463" i="10"/>
  <c r="M467" i="10"/>
  <c r="N467" i="10"/>
  <c r="L467" i="10"/>
  <c r="I471" i="10"/>
  <c r="H471" i="10"/>
  <c r="G471" i="10"/>
  <c r="C477" i="10"/>
  <c r="D477" i="10"/>
  <c r="B477" i="10"/>
  <c r="M482" i="10"/>
  <c r="N482" i="10"/>
  <c r="L482" i="10"/>
  <c r="N485" i="10"/>
  <c r="M485" i="10"/>
  <c r="L485" i="10"/>
  <c r="C496" i="10"/>
  <c r="B496" i="10"/>
  <c r="D496" i="10"/>
  <c r="N500" i="10"/>
  <c r="M500" i="10"/>
  <c r="L500" i="10"/>
  <c r="H178" i="10"/>
  <c r="I178" i="10"/>
  <c r="M183" i="10"/>
  <c r="N183" i="10"/>
  <c r="C189" i="10"/>
  <c r="D189" i="10"/>
  <c r="I194" i="10"/>
  <c r="H194" i="10"/>
  <c r="N199" i="10"/>
  <c r="M199" i="10"/>
  <c r="D205" i="10"/>
  <c r="C205" i="10"/>
  <c r="I210" i="10"/>
  <c r="H210" i="10"/>
  <c r="N215" i="10"/>
  <c r="M215" i="10"/>
  <c r="D221" i="10"/>
  <c r="C221" i="10"/>
  <c r="I226" i="10"/>
  <c r="H226" i="10"/>
  <c r="N231" i="10"/>
  <c r="L231" i="10"/>
  <c r="M231" i="10"/>
  <c r="D237" i="10"/>
  <c r="C237" i="10"/>
  <c r="H243" i="10"/>
  <c r="I243" i="10"/>
  <c r="G243" i="10"/>
  <c r="H247" i="10"/>
  <c r="I247" i="10"/>
  <c r="G247" i="10"/>
  <c r="C254" i="10"/>
  <c r="D254" i="10"/>
  <c r="B254" i="10"/>
  <c r="C258" i="10"/>
  <c r="D258" i="10"/>
  <c r="B258" i="10"/>
  <c r="M264" i="10"/>
  <c r="N264" i="10"/>
  <c r="L264" i="10"/>
  <c r="M268" i="10"/>
  <c r="N268" i="10"/>
  <c r="L268" i="10"/>
  <c r="H273" i="10"/>
  <c r="I273" i="10"/>
  <c r="G273" i="10"/>
  <c r="C277" i="10"/>
  <c r="D277" i="10"/>
  <c r="B277" i="10"/>
  <c r="N283" i="10"/>
  <c r="M283" i="10"/>
  <c r="L283" i="10"/>
  <c r="H288" i="10"/>
  <c r="G288" i="10"/>
  <c r="I288" i="10"/>
  <c r="C294" i="10"/>
  <c r="D294" i="10"/>
  <c r="B294" i="10"/>
  <c r="C297" i="10"/>
  <c r="B297" i="10"/>
  <c r="D297" i="10"/>
  <c r="M303" i="10"/>
  <c r="N303" i="10"/>
  <c r="L303" i="10"/>
  <c r="H309" i="10"/>
  <c r="G309" i="10"/>
  <c r="I309" i="10"/>
  <c r="M314" i="10"/>
  <c r="L314" i="10"/>
  <c r="N314" i="10"/>
  <c r="C320" i="10"/>
  <c r="B320" i="10"/>
  <c r="D320" i="10"/>
  <c r="H325" i="10"/>
  <c r="G325" i="10"/>
  <c r="I325" i="10"/>
  <c r="L330" i="10"/>
  <c r="M330" i="10"/>
  <c r="N330" i="10"/>
  <c r="B336" i="10"/>
  <c r="C336" i="10"/>
  <c r="D336" i="10"/>
  <c r="G341" i="10"/>
  <c r="H341" i="10"/>
  <c r="I341" i="10"/>
  <c r="M346" i="10"/>
  <c r="L346" i="10"/>
  <c r="N346" i="10"/>
  <c r="B352" i="10"/>
  <c r="C352" i="10"/>
  <c r="D352" i="10"/>
  <c r="G357" i="10"/>
  <c r="H357" i="10"/>
  <c r="I357" i="10"/>
  <c r="L362" i="10"/>
  <c r="M362" i="10"/>
  <c r="N362" i="10"/>
  <c r="M367" i="10"/>
  <c r="N367" i="10"/>
  <c r="L367" i="10"/>
  <c r="M372" i="10"/>
  <c r="N372" i="10"/>
  <c r="L372" i="10"/>
  <c r="M377" i="10"/>
  <c r="N377" i="10"/>
  <c r="L377" i="10"/>
  <c r="D384" i="10"/>
  <c r="C384" i="10"/>
  <c r="B384" i="10"/>
  <c r="I389" i="10"/>
  <c r="H389" i="10"/>
  <c r="G389" i="10"/>
  <c r="H397" i="10"/>
  <c r="I397" i="10"/>
  <c r="G397" i="10"/>
  <c r="C402" i="10"/>
  <c r="D402" i="10"/>
  <c r="B402" i="10"/>
  <c r="M410" i="10"/>
  <c r="N410" i="10"/>
  <c r="L410" i="10"/>
  <c r="M415" i="10"/>
  <c r="N415" i="10"/>
  <c r="L415" i="10"/>
  <c r="C421" i="10"/>
  <c r="D421" i="10"/>
  <c r="B421" i="10"/>
  <c r="H426" i="10"/>
  <c r="I426" i="10"/>
  <c r="G426" i="10"/>
  <c r="M431" i="10"/>
  <c r="N431" i="10"/>
  <c r="L431" i="10"/>
  <c r="C437" i="10"/>
  <c r="D437" i="10"/>
  <c r="B437" i="10"/>
  <c r="H442" i="10"/>
  <c r="I442" i="10"/>
  <c r="G442" i="10"/>
  <c r="M447" i="10"/>
  <c r="L447" i="10"/>
  <c r="N447" i="10"/>
  <c r="I451" i="10"/>
  <c r="H451" i="10"/>
  <c r="G451" i="10"/>
  <c r="C455" i="10"/>
  <c r="D455" i="10"/>
  <c r="B455" i="10"/>
  <c r="N462" i="10"/>
  <c r="M462" i="10"/>
  <c r="L462" i="10"/>
  <c r="G469" i="10"/>
  <c r="H469" i="10"/>
  <c r="I469" i="10"/>
  <c r="H477" i="10"/>
  <c r="I477" i="10"/>
  <c r="G477" i="10"/>
  <c r="H480" i="10"/>
  <c r="I480" i="10"/>
  <c r="G480" i="10"/>
  <c r="H486" i="10"/>
  <c r="I486" i="10"/>
  <c r="G486" i="10"/>
  <c r="H491" i="10"/>
  <c r="I491" i="10"/>
  <c r="G491" i="10"/>
  <c r="C499" i="10"/>
  <c r="D499" i="10"/>
  <c r="B499" i="10"/>
  <c r="C180" i="10"/>
  <c r="D180" i="10"/>
  <c r="I185" i="10"/>
  <c r="H185" i="10"/>
  <c r="M190" i="10"/>
  <c r="N190" i="10"/>
  <c r="H201" i="10"/>
  <c r="I201" i="10"/>
  <c r="C212" i="10"/>
  <c r="D212" i="10"/>
  <c r="M222" i="10"/>
  <c r="L222" i="10"/>
  <c r="N222" i="10"/>
  <c r="H233" i="10"/>
  <c r="I233" i="10"/>
  <c r="I242" i="10"/>
  <c r="H242" i="10"/>
  <c r="G242" i="10"/>
  <c r="D247" i="10"/>
  <c r="C247" i="10"/>
  <c r="B247" i="10"/>
  <c r="D253" i="10"/>
  <c r="C253" i="10"/>
  <c r="B253" i="10"/>
  <c r="N257" i="10"/>
  <c r="M257" i="10"/>
  <c r="L257" i="10"/>
  <c r="N263" i="10"/>
  <c r="M263" i="10"/>
  <c r="L263" i="10"/>
  <c r="I268" i="10"/>
  <c r="H268" i="10"/>
  <c r="G268" i="10"/>
  <c r="H274" i="10"/>
  <c r="G274" i="10"/>
  <c r="I274" i="10"/>
  <c r="I279" i="10"/>
  <c r="H279" i="10"/>
  <c r="G279" i="10"/>
  <c r="L282" i="10"/>
  <c r="M282" i="10"/>
  <c r="N282" i="10"/>
  <c r="D291" i="10"/>
  <c r="C291" i="10"/>
  <c r="B291" i="10"/>
  <c r="M298" i="10"/>
  <c r="L298" i="10"/>
  <c r="N298" i="10"/>
  <c r="H301" i="10"/>
  <c r="G301" i="10"/>
  <c r="I301" i="10"/>
  <c r="I307" i="10"/>
  <c r="H307" i="10"/>
  <c r="G307" i="10"/>
  <c r="N312" i="10"/>
  <c r="M312" i="10"/>
  <c r="L312" i="10"/>
  <c r="D318" i="10"/>
  <c r="C318" i="10"/>
  <c r="B318" i="10"/>
  <c r="I323" i="10"/>
  <c r="H323" i="10"/>
  <c r="G323" i="10"/>
  <c r="N328" i="10"/>
  <c r="M328" i="10"/>
  <c r="L328" i="10"/>
  <c r="D334" i="10"/>
  <c r="C334" i="10"/>
  <c r="B334" i="10"/>
  <c r="I339" i="10"/>
  <c r="H339" i="10"/>
  <c r="G339" i="10"/>
  <c r="N344" i="10"/>
  <c r="M344" i="10"/>
  <c r="L344" i="10"/>
  <c r="D350" i="10"/>
  <c r="C350" i="10"/>
  <c r="B350" i="10"/>
  <c r="I355" i="10"/>
  <c r="H355" i="10"/>
  <c r="G355" i="10"/>
  <c r="N360" i="10"/>
  <c r="M360" i="10"/>
  <c r="L360" i="10"/>
  <c r="D366" i="10"/>
  <c r="C366" i="10"/>
  <c r="B366" i="10"/>
  <c r="H370" i="10"/>
  <c r="I370" i="10"/>
  <c r="G370" i="10"/>
  <c r="D374" i="10"/>
  <c r="C374" i="10"/>
  <c r="B374" i="10"/>
  <c r="N380" i="10"/>
  <c r="M380" i="10"/>
  <c r="L380" i="10"/>
  <c r="I391" i="10"/>
  <c r="H391" i="10"/>
  <c r="G391" i="10"/>
  <c r="M399" i="10"/>
  <c r="N399" i="10"/>
  <c r="L399" i="10"/>
  <c r="H402" i="10"/>
  <c r="G402" i="10"/>
  <c r="I402" i="10"/>
  <c r="D406" i="10"/>
  <c r="C406" i="10"/>
  <c r="B406" i="10"/>
  <c r="B412" i="10"/>
  <c r="C412" i="10"/>
  <c r="D412" i="10"/>
  <c r="H417" i="10"/>
  <c r="I417" i="10"/>
  <c r="G417" i="10"/>
  <c r="L422" i="10"/>
  <c r="M422" i="10"/>
  <c r="N422" i="10"/>
  <c r="B428" i="10"/>
  <c r="C428" i="10"/>
  <c r="D428" i="10"/>
  <c r="H433" i="10"/>
  <c r="I433" i="10"/>
  <c r="G433" i="10"/>
  <c r="M438" i="10"/>
  <c r="N438" i="10"/>
  <c r="L438" i="10"/>
  <c r="D444" i="10"/>
  <c r="B444" i="10"/>
  <c r="C444" i="10"/>
  <c r="D450" i="10"/>
  <c r="B450" i="10"/>
  <c r="C450" i="10"/>
  <c r="H458" i="10"/>
  <c r="I458" i="10"/>
  <c r="G458" i="10"/>
  <c r="N461" i="10"/>
  <c r="M461" i="10"/>
  <c r="L461" i="10"/>
  <c r="N465" i="10"/>
  <c r="M465" i="10"/>
  <c r="L465" i="10"/>
  <c r="I472" i="10"/>
  <c r="H472" i="10"/>
  <c r="G472" i="10"/>
  <c r="M478" i="10"/>
  <c r="L478" i="10"/>
  <c r="N478" i="10"/>
  <c r="I483" i="10"/>
  <c r="H483" i="10"/>
  <c r="G483" i="10"/>
  <c r="C489" i="10"/>
  <c r="D489" i="10"/>
  <c r="B489" i="10"/>
  <c r="L491" i="10"/>
  <c r="M491" i="10"/>
  <c r="N491" i="10"/>
  <c r="N496" i="10"/>
  <c r="M496" i="10"/>
  <c r="L496" i="10"/>
  <c r="C208" i="10"/>
  <c r="D208" i="10"/>
  <c r="I211" i="10"/>
  <c r="H211" i="10"/>
  <c r="I215" i="10"/>
  <c r="H215" i="10"/>
  <c r="M218" i="10"/>
  <c r="N218" i="10"/>
  <c r="D222" i="10"/>
  <c r="C222" i="10"/>
  <c r="D226" i="10"/>
  <c r="C226" i="10"/>
  <c r="H229" i="10"/>
  <c r="I229" i="10"/>
  <c r="N232" i="10"/>
  <c r="M232" i="10"/>
  <c r="L232" i="10"/>
  <c r="N236" i="10"/>
  <c r="M236" i="10"/>
  <c r="L236" i="10"/>
  <c r="N239" i="10"/>
  <c r="M239" i="10"/>
  <c r="L239" i="10"/>
  <c r="I244" i="10"/>
  <c r="H244" i="10"/>
  <c r="G244" i="10"/>
  <c r="I250" i="10"/>
  <c r="H250" i="10"/>
  <c r="G250" i="10"/>
  <c r="D255" i="10"/>
  <c r="C255" i="10"/>
  <c r="B255" i="10"/>
  <c r="D261" i="10"/>
  <c r="C261" i="10"/>
  <c r="B261" i="10"/>
  <c r="N265" i="10"/>
  <c r="M265" i="10"/>
  <c r="L265" i="10"/>
  <c r="N271" i="10"/>
  <c r="M271" i="10"/>
  <c r="L271" i="10"/>
  <c r="N276" i="10"/>
  <c r="M276" i="10"/>
  <c r="L276" i="10"/>
  <c r="N281" i="10"/>
  <c r="M281" i="10"/>
  <c r="L281" i="10"/>
  <c r="N285" i="10"/>
  <c r="M285" i="10"/>
  <c r="L285" i="10"/>
  <c r="N291" i="10"/>
  <c r="M291" i="10"/>
  <c r="L291" i="10"/>
  <c r="H297" i="10"/>
  <c r="I297" i="10"/>
  <c r="G297" i="10"/>
  <c r="D302" i="10"/>
  <c r="C302" i="10"/>
  <c r="B302" i="10"/>
  <c r="D306" i="10"/>
  <c r="C306" i="10"/>
  <c r="B306" i="10"/>
  <c r="N309" i="10"/>
  <c r="M309" i="10"/>
  <c r="L309" i="10"/>
  <c r="D315" i="10"/>
  <c r="C315" i="10"/>
  <c r="B315" i="10"/>
  <c r="I320" i="10"/>
  <c r="H320" i="10"/>
  <c r="G320" i="10"/>
  <c r="N325" i="10"/>
  <c r="M325" i="10"/>
  <c r="L325" i="10"/>
  <c r="D331" i="10"/>
  <c r="C331" i="10"/>
  <c r="B331" i="10"/>
  <c r="I336" i="10"/>
  <c r="H336" i="10"/>
  <c r="G336" i="10"/>
  <c r="N341" i="10"/>
  <c r="M341" i="10"/>
  <c r="L341" i="10"/>
  <c r="D347" i="10"/>
  <c r="C347" i="10"/>
  <c r="B347" i="10"/>
  <c r="I352" i="10"/>
  <c r="H352" i="10"/>
  <c r="G352" i="10"/>
  <c r="N357" i="10"/>
  <c r="M357" i="10"/>
  <c r="L357" i="10"/>
  <c r="D363" i="10"/>
  <c r="C363" i="10"/>
  <c r="B363" i="10"/>
  <c r="G369" i="10"/>
  <c r="H369" i="10"/>
  <c r="I369" i="10"/>
  <c r="N373" i="10"/>
  <c r="M373" i="10"/>
  <c r="L373" i="10"/>
  <c r="M379" i="10"/>
  <c r="N379" i="10"/>
  <c r="L379" i="10"/>
  <c r="D383" i="10"/>
  <c r="C383" i="10"/>
  <c r="B383" i="10"/>
  <c r="H386" i="10"/>
  <c r="I386" i="10"/>
  <c r="G386" i="10"/>
  <c r="H390" i="10"/>
  <c r="I390" i="10"/>
  <c r="G390" i="10"/>
  <c r="C393" i="10"/>
  <c r="D393" i="10"/>
  <c r="B393" i="10"/>
  <c r="D398" i="10"/>
  <c r="C398" i="10"/>
  <c r="B398" i="10"/>
  <c r="C404" i="10"/>
  <c r="D404" i="10"/>
  <c r="B404" i="10"/>
  <c r="D407" i="10"/>
  <c r="C407" i="10"/>
  <c r="B407" i="10"/>
  <c r="I411" i="10"/>
  <c r="H411" i="10"/>
  <c r="G411" i="10"/>
  <c r="N416" i="10"/>
  <c r="M416" i="10"/>
  <c r="L416" i="10"/>
  <c r="D422" i="10"/>
  <c r="C422" i="10"/>
  <c r="B422" i="10"/>
  <c r="I427" i="10"/>
  <c r="H427" i="10"/>
  <c r="G427" i="10"/>
  <c r="N432" i="10"/>
  <c r="M432" i="10"/>
  <c r="L432" i="10"/>
  <c r="D438" i="10"/>
  <c r="C438" i="10"/>
  <c r="B438" i="10"/>
  <c r="I443" i="10"/>
  <c r="H443" i="10"/>
  <c r="G443" i="10"/>
  <c r="D447" i="10"/>
  <c r="C447" i="10"/>
  <c r="B447" i="10"/>
  <c r="M451" i="10"/>
  <c r="N451" i="10"/>
  <c r="L451" i="10"/>
  <c r="I456" i="10"/>
  <c r="H456" i="10"/>
  <c r="G456" i="10"/>
  <c r="I460" i="10"/>
  <c r="H460" i="10"/>
  <c r="G460" i="10"/>
  <c r="H466" i="10"/>
  <c r="I466" i="10"/>
  <c r="G466" i="10"/>
  <c r="B472" i="10"/>
  <c r="C472" i="10"/>
  <c r="D472" i="10"/>
  <c r="D475" i="10"/>
  <c r="C475" i="10"/>
  <c r="B475" i="10"/>
  <c r="I481" i="10"/>
  <c r="G481" i="10"/>
  <c r="H481" i="10"/>
  <c r="D486" i="10"/>
  <c r="C486" i="10"/>
  <c r="B486" i="10"/>
  <c r="C492" i="10"/>
  <c r="D492" i="10"/>
  <c r="B492" i="10"/>
  <c r="D495" i="10"/>
  <c r="C495" i="10"/>
  <c r="B495" i="10"/>
  <c r="N487" i="4"/>
  <c r="M487" i="4"/>
  <c r="C96" i="4"/>
  <c r="C144" i="4"/>
  <c r="D144" i="4"/>
  <c r="C188" i="4"/>
  <c r="D188" i="4"/>
  <c r="C236" i="4"/>
  <c r="D236" i="4"/>
  <c r="C284" i="4"/>
  <c r="D284" i="4"/>
  <c r="C328" i="4"/>
  <c r="D328" i="4"/>
  <c r="C376" i="4"/>
  <c r="D376" i="4"/>
  <c r="C420" i="4"/>
  <c r="D420" i="4"/>
  <c r="C472" i="4"/>
  <c r="D472" i="4"/>
  <c r="H59" i="8"/>
  <c r="M64" i="8"/>
  <c r="N64" i="8"/>
  <c r="C70" i="8"/>
  <c r="N74" i="8"/>
  <c r="M74" i="8"/>
  <c r="C80" i="8"/>
  <c r="I85" i="8"/>
  <c r="H85" i="8"/>
  <c r="N90" i="8"/>
  <c r="M90" i="8"/>
  <c r="C96" i="8"/>
  <c r="I101" i="8"/>
  <c r="H101" i="8"/>
  <c r="N106" i="8"/>
  <c r="M106" i="8"/>
  <c r="C112" i="8"/>
  <c r="I117" i="8"/>
  <c r="H117" i="8"/>
  <c r="N122" i="8"/>
  <c r="M122" i="8"/>
  <c r="D128" i="8"/>
  <c r="C128" i="8"/>
  <c r="C136" i="8"/>
  <c r="D136" i="8"/>
  <c r="M146" i="8"/>
  <c r="N146" i="8"/>
  <c r="H157" i="8"/>
  <c r="I157" i="8"/>
  <c r="C164" i="8"/>
  <c r="D164" i="8"/>
  <c r="D171" i="8"/>
  <c r="C171" i="8"/>
  <c r="D177" i="8"/>
  <c r="C177" i="8"/>
  <c r="C181" i="8"/>
  <c r="D181" i="8"/>
  <c r="H186" i="8"/>
  <c r="I186" i="8"/>
  <c r="M191" i="8"/>
  <c r="N191" i="8"/>
  <c r="C197" i="8"/>
  <c r="D197" i="8"/>
  <c r="H202" i="8"/>
  <c r="I202" i="8"/>
  <c r="M207" i="8"/>
  <c r="N207" i="8"/>
  <c r="C213" i="8"/>
  <c r="D213" i="8"/>
  <c r="H218" i="8"/>
  <c r="I218" i="8"/>
  <c r="M226" i="8"/>
  <c r="L226" i="8"/>
  <c r="N226" i="8"/>
  <c r="H237" i="8"/>
  <c r="I237" i="8"/>
  <c r="C248" i="8"/>
  <c r="B248" i="8"/>
  <c r="D248" i="8"/>
  <c r="D258" i="8"/>
  <c r="C258" i="8"/>
  <c r="B258" i="8"/>
  <c r="D266" i="8"/>
  <c r="C266" i="8"/>
  <c r="B266" i="8"/>
  <c r="C272" i="8"/>
  <c r="D272" i="8"/>
  <c r="B272" i="8"/>
  <c r="H277" i="8"/>
  <c r="I277" i="8"/>
  <c r="G277" i="8"/>
  <c r="H288" i="8"/>
  <c r="I288" i="8"/>
  <c r="G288" i="8"/>
  <c r="I297" i="8"/>
  <c r="H297" i="8"/>
  <c r="G297" i="8"/>
  <c r="H303" i="8"/>
  <c r="G303" i="8"/>
  <c r="I303" i="8"/>
  <c r="D316" i="8"/>
  <c r="C316" i="8"/>
  <c r="B316" i="8"/>
  <c r="I327" i="8"/>
  <c r="G327" i="8"/>
  <c r="H327" i="8"/>
  <c r="B357" i="8"/>
  <c r="C357" i="8"/>
  <c r="D357" i="8"/>
  <c r="H70" i="8"/>
  <c r="C86" i="8"/>
  <c r="C102" i="8"/>
  <c r="C118" i="8"/>
  <c r="D118" i="8"/>
  <c r="C130" i="8"/>
  <c r="D130" i="8"/>
  <c r="H139" i="8"/>
  <c r="I139" i="8"/>
  <c r="C150" i="8"/>
  <c r="D150" i="8"/>
  <c r="H159" i="8"/>
  <c r="I159" i="8"/>
  <c r="D167" i="8"/>
  <c r="C167" i="8"/>
  <c r="H183" i="8"/>
  <c r="I183" i="8"/>
  <c r="N189" i="8"/>
  <c r="M189" i="8"/>
  <c r="D195" i="8"/>
  <c r="C195" i="8"/>
  <c r="I200" i="8"/>
  <c r="H200" i="8"/>
  <c r="N205" i="8"/>
  <c r="M205" i="8"/>
  <c r="D211" i="8"/>
  <c r="C211" i="8"/>
  <c r="I216" i="8"/>
  <c r="H216" i="8"/>
  <c r="C222" i="8"/>
  <c r="D222" i="8"/>
  <c r="H225" i="8"/>
  <c r="I225" i="8"/>
  <c r="M228" i="8"/>
  <c r="N228" i="8"/>
  <c r="L228" i="8"/>
  <c r="M232" i="8"/>
  <c r="N232" i="8"/>
  <c r="L232" i="8"/>
  <c r="C236" i="8"/>
  <c r="D236" i="8"/>
  <c r="H239" i="8"/>
  <c r="I239" i="8"/>
  <c r="H243" i="8"/>
  <c r="I243" i="8"/>
  <c r="G243" i="8"/>
  <c r="M246" i="8"/>
  <c r="L246" i="8"/>
  <c r="N246" i="8"/>
  <c r="C250" i="8"/>
  <c r="D250" i="8"/>
  <c r="B250" i="8"/>
  <c r="C254" i="8"/>
  <c r="D254" i="8"/>
  <c r="B254" i="8"/>
  <c r="H257" i="8"/>
  <c r="G257" i="8"/>
  <c r="I257" i="8"/>
  <c r="N263" i="8"/>
  <c r="M263" i="8"/>
  <c r="L263" i="8"/>
  <c r="D286" i="8"/>
  <c r="C286" i="8"/>
  <c r="B286" i="8"/>
  <c r="N296" i="8"/>
  <c r="M296" i="8"/>
  <c r="L296" i="8"/>
  <c r="I306" i="8"/>
  <c r="H306" i="8"/>
  <c r="G306" i="8"/>
  <c r="H335" i="8"/>
  <c r="I335" i="8"/>
  <c r="G335" i="8"/>
  <c r="M349" i="8"/>
  <c r="N349" i="8"/>
  <c r="L349" i="8"/>
  <c r="H5" i="8"/>
  <c r="G5" i="8"/>
  <c r="G6" i="8" s="1"/>
  <c r="G7" i="8" s="1"/>
  <c r="G8" i="8" s="1"/>
  <c r="G9" i="8" s="1"/>
  <c r="G10" i="8" s="1"/>
  <c r="G11" i="8" s="1"/>
  <c r="G12" i="8" s="1"/>
  <c r="G13" i="8" s="1"/>
  <c r="G14" i="8" s="1"/>
  <c r="G15" i="8" s="1"/>
  <c r="G16" i="8" s="1"/>
  <c r="G17" i="8" s="1"/>
  <c r="G18" i="8" s="1"/>
  <c r="G19" i="8" s="1"/>
  <c r="G20" i="8" s="1"/>
  <c r="G21" i="8" s="1"/>
  <c r="G22" i="8" s="1"/>
  <c r="G23" i="8" s="1"/>
  <c r="G24" i="8" s="1"/>
  <c r="G25" i="8" s="1"/>
  <c r="G26" i="8" s="1"/>
  <c r="G27" i="8" s="1"/>
  <c r="G28" i="8" s="1"/>
  <c r="G29" i="8" s="1"/>
  <c r="G30" i="8" s="1"/>
  <c r="G31" i="8" s="1"/>
  <c r="G32" i="8" s="1"/>
  <c r="G33" i="8" s="1"/>
  <c r="G34" i="8" s="1"/>
  <c r="G35" i="8" s="1"/>
  <c r="G36" i="8" s="1"/>
  <c r="G37" i="8" s="1"/>
  <c r="G38" i="8" s="1"/>
  <c r="G39" i="8" s="1"/>
  <c r="G40" i="8" s="1"/>
  <c r="G41" i="8" s="1"/>
  <c r="G42" i="8" s="1"/>
  <c r="G43" i="8" s="1"/>
  <c r="G44" i="8" s="1"/>
  <c r="G45" i="8" s="1"/>
  <c r="G46" i="8" s="1"/>
  <c r="G47" i="8" s="1"/>
  <c r="G48" i="8" s="1"/>
  <c r="G49" i="8" s="1"/>
  <c r="G50" i="8" s="1"/>
  <c r="G51" i="8" s="1"/>
  <c r="G52" i="8" s="1"/>
  <c r="G53" i="8" s="1"/>
  <c r="G54" i="8" s="1"/>
  <c r="G55" i="8" s="1"/>
  <c r="G56" i="8" s="1"/>
  <c r="G57" i="8" s="1"/>
  <c r="G58" i="8" s="1"/>
  <c r="G59" i="8" s="1"/>
  <c r="G60" i="8" s="1"/>
  <c r="G61" i="8" s="1"/>
  <c r="G62" i="8" s="1"/>
  <c r="G63" i="8" s="1"/>
  <c r="G64" i="8" s="1"/>
  <c r="G65" i="8" s="1"/>
  <c r="G66" i="8" s="1"/>
  <c r="G67" i="8" s="1"/>
  <c r="G68" i="8" s="1"/>
  <c r="G69" i="8" s="1"/>
  <c r="G70" i="8" s="1"/>
  <c r="G71" i="8" s="1"/>
  <c r="G72" i="8" s="1"/>
  <c r="G73" i="8" s="1"/>
  <c r="G74" i="8" s="1"/>
  <c r="G75" i="8" s="1"/>
  <c r="G76" i="8" s="1"/>
  <c r="G77" i="8" s="1"/>
  <c r="G78" i="8" s="1"/>
  <c r="G79" i="8" s="1"/>
  <c r="G80" i="8" s="1"/>
  <c r="G81" i="8" s="1"/>
  <c r="G82" i="8" s="1"/>
  <c r="G83" i="8" s="1"/>
  <c r="G84" i="8" s="1"/>
  <c r="G85" i="8" s="1"/>
  <c r="G86" i="8" s="1"/>
  <c r="G87" i="8" s="1"/>
  <c r="G88" i="8" s="1"/>
  <c r="G89" i="8" s="1"/>
  <c r="G90" i="8" s="1"/>
  <c r="G91" i="8" s="1"/>
  <c r="G92" i="8" s="1"/>
  <c r="G93" i="8" s="1"/>
  <c r="G94" i="8" s="1"/>
  <c r="G95" i="8" s="1"/>
  <c r="G96" i="8" s="1"/>
  <c r="G97" i="8" s="1"/>
  <c r="G98" i="8" s="1"/>
  <c r="G99" i="8" s="1"/>
  <c r="G100" i="8" s="1"/>
  <c r="G101" i="8" s="1"/>
  <c r="G102" i="8" s="1"/>
  <c r="G103" i="8" s="1"/>
  <c r="G104" i="8" s="1"/>
  <c r="G105" i="8" s="1"/>
  <c r="G106" i="8" s="1"/>
  <c r="G107" i="8" s="1"/>
  <c r="G108" i="8" s="1"/>
  <c r="G109" i="8" s="1"/>
  <c r="G110" i="8" s="1"/>
  <c r="G111" i="8" s="1"/>
  <c r="G112" i="8" s="1"/>
  <c r="G113" i="8" s="1"/>
  <c r="G114" i="8" s="1"/>
  <c r="G115" i="8" s="1"/>
  <c r="G116" i="8" s="1"/>
  <c r="G117" i="8" s="1"/>
  <c r="G118" i="8" s="1"/>
  <c r="G119" i="8" s="1"/>
  <c r="G120" i="8" s="1"/>
  <c r="G121" i="8" s="1"/>
  <c r="G122" i="8" s="1"/>
  <c r="G123" i="8" s="1"/>
  <c r="G124" i="8" s="1"/>
  <c r="G125" i="8" s="1"/>
  <c r="G126" i="8" s="1"/>
  <c r="G127" i="8" s="1"/>
  <c r="G128" i="8" s="1"/>
  <c r="G129" i="8" s="1"/>
  <c r="G130" i="8" s="1"/>
  <c r="G131" i="8" s="1"/>
  <c r="G132" i="8" s="1"/>
  <c r="G133" i="8" s="1"/>
  <c r="G134" i="8" s="1"/>
  <c r="G135" i="8" s="1"/>
  <c r="G136" i="8" s="1"/>
  <c r="G137" i="8" s="1"/>
  <c r="G138" i="8" s="1"/>
  <c r="G139" i="8" s="1"/>
  <c r="G140" i="8" s="1"/>
  <c r="G141" i="8" s="1"/>
  <c r="G142" i="8" s="1"/>
  <c r="G143" i="8" s="1"/>
  <c r="G144" i="8" s="1"/>
  <c r="G145" i="8" s="1"/>
  <c r="G146" i="8" s="1"/>
  <c r="G147" i="8" s="1"/>
  <c r="G148" i="8" s="1"/>
  <c r="G149" i="8" s="1"/>
  <c r="G150" i="8" s="1"/>
  <c r="G151" i="8" s="1"/>
  <c r="G152" i="8" s="1"/>
  <c r="G153" i="8" s="1"/>
  <c r="G154" i="8" s="1"/>
  <c r="G155" i="8" s="1"/>
  <c r="G156" i="8" s="1"/>
  <c r="G157" i="8" s="1"/>
  <c r="G158" i="8" s="1"/>
  <c r="G159" i="8" s="1"/>
  <c r="G160" i="8" s="1"/>
  <c r="G161" i="8" s="1"/>
  <c r="G162" i="8" s="1"/>
  <c r="G163" i="8" s="1"/>
  <c r="G164" i="8" s="1"/>
  <c r="G165" i="8" s="1"/>
  <c r="G166" i="8" s="1"/>
  <c r="G167" i="8" s="1"/>
  <c r="G168" i="8" s="1"/>
  <c r="G169" i="8" s="1"/>
  <c r="G170" i="8" s="1"/>
  <c r="G171" i="8" s="1"/>
  <c r="G172" i="8" s="1"/>
  <c r="G173" i="8" s="1"/>
  <c r="G174" i="8" s="1"/>
  <c r="G175" i="8" s="1"/>
  <c r="G176" i="8" s="1"/>
  <c r="G177" i="8" s="1"/>
  <c r="G178" i="8" s="1"/>
  <c r="G179" i="8" s="1"/>
  <c r="G180" i="8" s="1"/>
  <c r="G181" i="8" s="1"/>
  <c r="G182" i="8" s="1"/>
  <c r="G183" i="8" s="1"/>
  <c r="G184" i="8" s="1"/>
  <c r="G185" i="8" s="1"/>
  <c r="G186" i="8" s="1"/>
  <c r="G187" i="8" s="1"/>
  <c r="G188" i="8" s="1"/>
  <c r="G189" i="8" s="1"/>
  <c r="G190" i="8" s="1"/>
  <c r="G191" i="8" s="1"/>
  <c r="G192" i="8" s="1"/>
  <c r="G193" i="8" s="1"/>
  <c r="G194" i="8" s="1"/>
  <c r="G195" i="8" s="1"/>
  <c r="G196" i="8" s="1"/>
  <c r="G197" i="8" s="1"/>
  <c r="G198" i="8" s="1"/>
  <c r="G199" i="8" s="1"/>
  <c r="G200" i="8" s="1"/>
  <c r="G201" i="8" s="1"/>
  <c r="G202" i="8" s="1"/>
  <c r="G203" i="8" s="1"/>
  <c r="G204" i="8" s="1"/>
  <c r="G205" i="8" s="1"/>
  <c r="G206" i="8" s="1"/>
  <c r="G207" i="8" s="1"/>
  <c r="G208" i="8" s="1"/>
  <c r="G209" i="8" s="1"/>
  <c r="G210" i="8" s="1"/>
  <c r="G211" i="8" s="1"/>
  <c r="G212" i="8" s="1"/>
  <c r="G213" i="8" s="1"/>
  <c r="G214" i="8" s="1"/>
  <c r="G215" i="8" s="1"/>
  <c r="G216" i="8" s="1"/>
  <c r="G217" i="8" s="1"/>
  <c r="G218" i="8" s="1"/>
  <c r="G219" i="8" s="1"/>
  <c r="G220" i="8" s="1"/>
  <c r="G221" i="8" s="1"/>
  <c r="G222" i="8" s="1"/>
  <c r="G223" i="8" s="1"/>
  <c r="G224" i="8" s="1"/>
  <c r="G225" i="8" s="1"/>
  <c r="G226" i="8" s="1"/>
  <c r="G227" i="8" s="1"/>
  <c r="G228" i="8" s="1"/>
  <c r="G229" i="8" s="1"/>
  <c r="G230" i="8" s="1"/>
  <c r="G231" i="8" s="1"/>
  <c r="G232" i="8" s="1"/>
  <c r="G233" i="8" s="1"/>
  <c r="G234" i="8" s="1"/>
  <c r="G235" i="8" s="1"/>
  <c r="G236" i="8" s="1"/>
  <c r="G237" i="8" s="1"/>
  <c r="G238" i="8" s="1"/>
  <c r="G239" i="8" s="1"/>
  <c r="H71" i="8"/>
  <c r="H87" i="8"/>
  <c r="I87" i="8"/>
  <c r="H103" i="8"/>
  <c r="I103" i="8"/>
  <c r="M120" i="8"/>
  <c r="N120" i="8"/>
  <c r="M132" i="8"/>
  <c r="N132" i="8"/>
  <c r="C142" i="8"/>
  <c r="D142" i="8"/>
  <c r="H147" i="8"/>
  <c r="I147" i="8"/>
  <c r="C158" i="8"/>
  <c r="D158" i="8"/>
  <c r="H169" i="8"/>
  <c r="I169" i="8"/>
  <c r="H178" i="8"/>
  <c r="I178" i="8"/>
  <c r="C62" i="8"/>
  <c r="H67" i="8"/>
  <c r="C73" i="8"/>
  <c r="H78" i="8"/>
  <c r="M83" i="8"/>
  <c r="N83" i="8"/>
  <c r="C89" i="8"/>
  <c r="H94" i="8"/>
  <c r="I94" i="8"/>
  <c r="M99" i="8"/>
  <c r="N99" i="8"/>
  <c r="C105" i="8"/>
  <c r="H110" i="8"/>
  <c r="I110" i="8"/>
  <c r="M115" i="8"/>
  <c r="N115" i="8"/>
  <c r="C121" i="8"/>
  <c r="D121" i="8"/>
  <c r="H126" i="8"/>
  <c r="I126" i="8"/>
  <c r="D131" i="8"/>
  <c r="C131" i="8"/>
  <c r="I136" i="8"/>
  <c r="H136" i="8"/>
  <c r="N141" i="8"/>
  <c r="M141" i="8"/>
  <c r="D147" i="8"/>
  <c r="C147" i="8"/>
  <c r="I152" i="8"/>
  <c r="H152" i="8"/>
  <c r="N157" i="8"/>
  <c r="M157" i="8"/>
  <c r="M162" i="8"/>
  <c r="N162" i="8"/>
  <c r="M167" i="8"/>
  <c r="N167" i="8"/>
  <c r="N171" i="8"/>
  <c r="M171" i="8"/>
  <c r="I176" i="8"/>
  <c r="H176" i="8"/>
  <c r="D183" i="8"/>
  <c r="C183" i="8"/>
  <c r="I188" i="8"/>
  <c r="H188" i="8"/>
  <c r="N193" i="8"/>
  <c r="M193" i="8"/>
  <c r="D199" i="8"/>
  <c r="C199" i="8"/>
  <c r="I204" i="8"/>
  <c r="H204" i="8"/>
  <c r="N209" i="8"/>
  <c r="M209" i="8"/>
  <c r="D215" i="8"/>
  <c r="C215" i="8"/>
  <c r="I220" i="8"/>
  <c r="H220" i="8"/>
  <c r="N225" i="8"/>
  <c r="M225" i="8"/>
  <c r="L225" i="8"/>
  <c r="D231" i="8"/>
  <c r="C231" i="8"/>
  <c r="I236" i="8"/>
  <c r="H236" i="8"/>
  <c r="N241" i="8"/>
  <c r="M241" i="8"/>
  <c r="L241" i="8"/>
  <c r="D247" i="8"/>
  <c r="C247" i="8"/>
  <c r="B247" i="8"/>
  <c r="I252" i="8"/>
  <c r="H252" i="8"/>
  <c r="G252" i="8"/>
  <c r="M258" i="8"/>
  <c r="L258" i="8"/>
  <c r="N258" i="8"/>
  <c r="M268" i="8"/>
  <c r="N268" i="8"/>
  <c r="L268" i="8"/>
  <c r="C274" i="8"/>
  <c r="D274" i="8"/>
  <c r="B274" i="8"/>
  <c r="H279" i="8"/>
  <c r="I279" i="8"/>
  <c r="G279" i="8"/>
  <c r="C285" i="8"/>
  <c r="D285" i="8"/>
  <c r="B285" i="8"/>
  <c r="H290" i="8"/>
  <c r="I290" i="8"/>
  <c r="G290" i="8"/>
  <c r="M295" i="8"/>
  <c r="N295" i="8"/>
  <c r="L295" i="8"/>
  <c r="C312" i="8"/>
  <c r="D312" i="8"/>
  <c r="B312" i="8"/>
  <c r="I323" i="8"/>
  <c r="H323" i="8"/>
  <c r="G323" i="8"/>
  <c r="M345" i="8"/>
  <c r="N345" i="8"/>
  <c r="L345" i="8"/>
  <c r="H358" i="8"/>
  <c r="I358" i="8"/>
  <c r="G358" i="8"/>
  <c r="C65" i="8"/>
  <c r="M80" i="8"/>
  <c r="N80" i="8"/>
  <c r="M96" i="8"/>
  <c r="N96" i="8"/>
  <c r="M112" i="8"/>
  <c r="N112" i="8"/>
  <c r="C132" i="8"/>
  <c r="D132" i="8"/>
  <c r="H153" i="8"/>
  <c r="I153" i="8"/>
  <c r="C5" i="8"/>
  <c r="B5" i="8"/>
  <c r="B6" i="8" s="1"/>
  <c r="B7" i="8" s="1"/>
  <c r="B8" i="8" s="1"/>
  <c r="B9" i="8" s="1"/>
  <c r="B10" i="8" s="1"/>
  <c r="B11" i="8" s="1"/>
  <c r="B12" i="8" s="1"/>
  <c r="B13" i="8" s="1"/>
  <c r="B14" i="8" s="1"/>
  <c r="B15" i="8" s="1"/>
  <c r="B16" i="8" s="1"/>
  <c r="B17" i="8" s="1"/>
  <c r="B18" i="8" s="1"/>
  <c r="B19" i="8" s="1"/>
  <c r="B20" i="8" s="1"/>
  <c r="B21" i="8" s="1"/>
  <c r="B22" i="8" s="1"/>
  <c r="B23" i="8" s="1"/>
  <c r="B24" i="8" s="1"/>
  <c r="B25" i="8" s="1"/>
  <c r="B26" i="8" s="1"/>
  <c r="B27" i="8" s="1"/>
  <c r="B28" i="8" s="1"/>
  <c r="B29" i="8" s="1"/>
  <c r="B30" i="8" s="1"/>
  <c r="B31" i="8" s="1"/>
  <c r="B32" i="8" s="1"/>
  <c r="B33" i="8" s="1"/>
  <c r="B34" i="8" s="1"/>
  <c r="B35" i="8" s="1"/>
  <c r="B36" i="8" s="1"/>
  <c r="B37" i="8" s="1"/>
  <c r="B38" i="8" s="1"/>
  <c r="B39" i="8" s="1"/>
  <c r="B40" i="8" s="1"/>
  <c r="B41" i="8" s="1"/>
  <c r="B42" i="8" s="1"/>
  <c r="B43" i="8" s="1"/>
  <c r="B44" i="8" s="1"/>
  <c r="B45" i="8" s="1"/>
  <c r="B46" i="8" s="1"/>
  <c r="B47" i="8" s="1"/>
  <c r="B48" i="8" s="1"/>
  <c r="B49" i="8" s="1"/>
  <c r="B50" i="8" s="1"/>
  <c r="B51" i="8" s="1"/>
  <c r="B52" i="8" s="1"/>
  <c r="B53" i="8" s="1"/>
  <c r="B54" i="8" s="1"/>
  <c r="B55" i="8" s="1"/>
  <c r="B56" i="8" s="1"/>
  <c r="B57" i="8" s="1"/>
  <c r="B58" i="8" s="1"/>
  <c r="B59" i="8" s="1"/>
  <c r="B60" i="8" s="1"/>
  <c r="B61" i="8" s="1"/>
  <c r="B62" i="8" s="1"/>
  <c r="B63" i="8" s="1"/>
  <c r="B64" i="8" s="1"/>
  <c r="B65" i="8" s="1"/>
  <c r="B66" i="8" s="1"/>
  <c r="B67" i="8" s="1"/>
  <c r="B68" i="8" s="1"/>
  <c r="B69" i="8" s="1"/>
  <c r="B70" i="8" s="1"/>
  <c r="B71" i="8" s="1"/>
  <c r="B72" i="8" s="1"/>
  <c r="B73" i="8" s="1"/>
  <c r="B74" i="8" s="1"/>
  <c r="B75" i="8" s="1"/>
  <c r="B76" i="8" s="1"/>
  <c r="B77" i="8" s="1"/>
  <c r="B78" i="8" s="1"/>
  <c r="B79" i="8" s="1"/>
  <c r="B80" i="8" s="1"/>
  <c r="B81" i="8" s="1"/>
  <c r="B82" i="8" s="1"/>
  <c r="B83" i="8" s="1"/>
  <c r="B84" i="8" s="1"/>
  <c r="B85" i="8" s="1"/>
  <c r="B86" i="8" s="1"/>
  <c r="B87" i="8" s="1"/>
  <c r="B88" i="8" s="1"/>
  <c r="B89" i="8" s="1"/>
  <c r="B90" i="8" s="1"/>
  <c r="B91" i="8" s="1"/>
  <c r="B92" i="8" s="1"/>
  <c r="B93" i="8" s="1"/>
  <c r="B94" i="8" s="1"/>
  <c r="B95" i="8" s="1"/>
  <c r="B96" i="8" s="1"/>
  <c r="B97" i="8" s="1"/>
  <c r="B98" i="8" s="1"/>
  <c r="B99" i="8" s="1"/>
  <c r="B100" i="8" s="1"/>
  <c r="B101" i="8" s="1"/>
  <c r="B102" i="8" s="1"/>
  <c r="B103" i="8" s="1"/>
  <c r="B104" i="8" s="1"/>
  <c r="B105" i="8" s="1"/>
  <c r="B106" i="8" s="1"/>
  <c r="B107" i="8" s="1"/>
  <c r="B108" i="8" s="1"/>
  <c r="B109" i="8" s="1"/>
  <c r="B110" i="8" s="1"/>
  <c r="B111" i="8" s="1"/>
  <c r="B112" i="8" s="1"/>
  <c r="B113" i="8" s="1"/>
  <c r="B114" i="8" s="1"/>
  <c r="B115" i="8" s="1"/>
  <c r="B116" i="8" s="1"/>
  <c r="B117" i="8" s="1"/>
  <c r="B118" i="8" s="1"/>
  <c r="B119" i="8" s="1"/>
  <c r="B120" i="8" s="1"/>
  <c r="B121" i="8" s="1"/>
  <c r="B122" i="8" s="1"/>
  <c r="B123" i="8" s="1"/>
  <c r="B124" i="8" s="1"/>
  <c r="B125" i="8" s="1"/>
  <c r="B126" i="8" s="1"/>
  <c r="B127" i="8" s="1"/>
  <c r="B128" i="8" s="1"/>
  <c r="B129" i="8" s="1"/>
  <c r="B130" i="8" s="1"/>
  <c r="B131" i="8" s="1"/>
  <c r="B132" i="8" s="1"/>
  <c r="B133" i="8" s="1"/>
  <c r="B134" i="8" s="1"/>
  <c r="B135" i="8" s="1"/>
  <c r="B136" i="8" s="1"/>
  <c r="B137" i="8" s="1"/>
  <c r="B138" i="8" s="1"/>
  <c r="B139" i="8" s="1"/>
  <c r="B140" i="8" s="1"/>
  <c r="B141" i="8" s="1"/>
  <c r="B142" i="8" s="1"/>
  <c r="B143" i="8" s="1"/>
  <c r="B144" i="8" s="1"/>
  <c r="B145" i="8" s="1"/>
  <c r="B146" i="8" s="1"/>
  <c r="B147" i="8" s="1"/>
  <c r="B148" i="8" s="1"/>
  <c r="B149" i="8" s="1"/>
  <c r="B150" i="8" s="1"/>
  <c r="B151" i="8" s="1"/>
  <c r="B152" i="8" s="1"/>
  <c r="B153" i="8" s="1"/>
  <c r="B154" i="8" s="1"/>
  <c r="B155" i="8" s="1"/>
  <c r="B156" i="8" s="1"/>
  <c r="B157" i="8" s="1"/>
  <c r="B158" i="8" s="1"/>
  <c r="B159" i="8" s="1"/>
  <c r="B160" i="8" s="1"/>
  <c r="B161" i="8" s="1"/>
  <c r="B162" i="8" s="1"/>
  <c r="B163" i="8" s="1"/>
  <c r="B164" i="8" s="1"/>
  <c r="B165" i="8" s="1"/>
  <c r="B166" i="8" s="1"/>
  <c r="B167" i="8" s="1"/>
  <c r="B168" i="8" s="1"/>
  <c r="B169" i="8" s="1"/>
  <c r="B170" i="8" s="1"/>
  <c r="B171" i="8" s="1"/>
  <c r="B172" i="8" s="1"/>
  <c r="B173" i="8" s="1"/>
  <c r="B174" i="8" s="1"/>
  <c r="B175" i="8" s="1"/>
  <c r="B176" i="8" s="1"/>
  <c r="B177" i="8" s="1"/>
  <c r="B178" i="8" s="1"/>
  <c r="B179" i="8" s="1"/>
  <c r="B180" i="8" s="1"/>
  <c r="B181" i="8" s="1"/>
  <c r="B182" i="8" s="1"/>
  <c r="B183" i="8" s="1"/>
  <c r="B184" i="8" s="1"/>
  <c r="B185" i="8" s="1"/>
  <c r="B186" i="8" s="1"/>
  <c r="B187" i="8" s="1"/>
  <c r="B188" i="8" s="1"/>
  <c r="B189" i="8" s="1"/>
  <c r="B190" i="8" s="1"/>
  <c r="B191" i="8" s="1"/>
  <c r="B192" i="8" s="1"/>
  <c r="B193" i="8" s="1"/>
  <c r="B194" i="8" s="1"/>
  <c r="B195" i="8" s="1"/>
  <c r="B196" i="8" s="1"/>
  <c r="B197" i="8" s="1"/>
  <c r="B198" i="8" s="1"/>
  <c r="B199" i="8" s="1"/>
  <c r="B200" i="8" s="1"/>
  <c r="B201" i="8" s="1"/>
  <c r="B202" i="8" s="1"/>
  <c r="B203" i="8" s="1"/>
  <c r="B204" i="8" s="1"/>
  <c r="B205" i="8" s="1"/>
  <c r="B206" i="8" s="1"/>
  <c r="B207" i="8" s="1"/>
  <c r="B208" i="8" s="1"/>
  <c r="B209" i="8" s="1"/>
  <c r="B210" i="8" s="1"/>
  <c r="B211" i="8" s="1"/>
  <c r="B212" i="8" s="1"/>
  <c r="B213" i="8" s="1"/>
  <c r="B214" i="8" s="1"/>
  <c r="B215" i="8" s="1"/>
  <c r="B216" i="8" s="1"/>
  <c r="B217" i="8" s="1"/>
  <c r="B218" i="8" s="1"/>
  <c r="B219" i="8" s="1"/>
  <c r="B220" i="8" s="1"/>
  <c r="B221" i="8" s="1"/>
  <c r="B222" i="8" s="1"/>
  <c r="B223" i="8" s="1"/>
  <c r="B224" i="8" s="1"/>
  <c r="B225" i="8" s="1"/>
  <c r="B226" i="8" s="1"/>
  <c r="B227" i="8" s="1"/>
  <c r="B228" i="8" s="1"/>
  <c r="B229" i="8" s="1"/>
  <c r="B230" i="8" s="1"/>
  <c r="B231" i="8" s="1"/>
  <c r="B232" i="8" s="1"/>
  <c r="B233" i="8" s="1"/>
  <c r="B234" i="8" s="1"/>
  <c r="B235" i="8" s="1"/>
  <c r="B236" i="8" s="1"/>
  <c r="B237" i="8" s="1"/>
  <c r="B238" i="8" s="1"/>
  <c r="B239" i="8" s="1"/>
  <c r="C58" i="8"/>
  <c r="H63" i="8"/>
  <c r="M68" i="8"/>
  <c r="N68" i="8"/>
  <c r="M73" i="8"/>
  <c r="N73" i="8"/>
  <c r="C79" i="8"/>
  <c r="I84" i="8"/>
  <c r="H84" i="8"/>
  <c r="M89" i="8"/>
  <c r="N89" i="8"/>
  <c r="C95" i="8"/>
  <c r="I100" i="8"/>
  <c r="H100" i="8"/>
  <c r="M105" i="8"/>
  <c r="N105" i="8"/>
  <c r="C111" i="8"/>
  <c r="I116" i="8"/>
  <c r="H116" i="8"/>
  <c r="N121" i="8"/>
  <c r="M121" i="8"/>
  <c r="D127" i="8"/>
  <c r="C127" i="8"/>
  <c r="C133" i="8"/>
  <c r="D133" i="8"/>
  <c r="H138" i="8"/>
  <c r="I138" i="8"/>
  <c r="M143" i="8"/>
  <c r="N143" i="8"/>
  <c r="C149" i="8"/>
  <c r="D149" i="8"/>
  <c r="H154" i="8"/>
  <c r="I154" i="8"/>
  <c r="M159" i="8"/>
  <c r="N159" i="8"/>
  <c r="C165" i="8"/>
  <c r="D165" i="8"/>
  <c r="N169" i="8"/>
  <c r="M169" i="8"/>
  <c r="M174" i="8"/>
  <c r="N174" i="8"/>
  <c r="N181" i="8"/>
  <c r="M181" i="8"/>
  <c r="D187" i="8"/>
  <c r="C187" i="8"/>
  <c r="I192" i="8"/>
  <c r="H192" i="8"/>
  <c r="N196" i="8"/>
  <c r="M196" i="8"/>
  <c r="D202" i="8"/>
  <c r="C202" i="8"/>
  <c r="I207" i="8"/>
  <c r="H207" i="8"/>
  <c r="N212" i="8"/>
  <c r="M212" i="8"/>
  <c r="D218" i="8"/>
  <c r="C218" i="8"/>
  <c r="M223" i="8"/>
  <c r="N223" i="8"/>
  <c r="L223" i="8"/>
  <c r="C229" i="8"/>
  <c r="D229" i="8"/>
  <c r="H234" i="8"/>
  <c r="I234" i="8"/>
  <c r="M239" i="8"/>
  <c r="N239" i="8"/>
  <c r="L239" i="8"/>
  <c r="C245" i="8"/>
  <c r="D245" i="8"/>
  <c r="B245" i="8"/>
  <c r="H250" i="8"/>
  <c r="I250" i="8"/>
  <c r="G250" i="8"/>
  <c r="M255" i="8"/>
  <c r="N255" i="8"/>
  <c r="L255" i="8"/>
  <c r="I262" i="8"/>
  <c r="H262" i="8"/>
  <c r="G262" i="8"/>
  <c r="D280" i="8"/>
  <c r="C280" i="8"/>
  <c r="B280" i="8"/>
  <c r="I304" i="8"/>
  <c r="G304" i="8"/>
  <c r="H304" i="8"/>
  <c r="C329" i="8"/>
  <c r="D329" i="8"/>
  <c r="B329" i="8"/>
  <c r="M353" i="8"/>
  <c r="N353" i="8"/>
  <c r="L353" i="8"/>
  <c r="D307" i="8"/>
  <c r="B307" i="8"/>
  <c r="C307" i="8"/>
  <c r="I315" i="8"/>
  <c r="H315" i="8"/>
  <c r="G315" i="8"/>
  <c r="C323" i="8"/>
  <c r="B323" i="8"/>
  <c r="D323" i="8"/>
  <c r="N325" i="8"/>
  <c r="L325" i="8"/>
  <c r="M325" i="8"/>
  <c r="M329" i="8"/>
  <c r="N329" i="8"/>
  <c r="L329" i="8"/>
  <c r="I336" i="8"/>
  <c r="H336" i="8"/>
  <c r="G336" i="8"/>
  <c r="I339" i="8"/>
  <c r="H339" i="8"/>
  <c r="G339" i="8"/>
  <c r="H347" i="8"/>
  <c r="I347" i="8"/>
  <c r="G347" i="8"/>
  <c r="D351" i="8"/>
  <c r="C351" i="8"/>
  <c r="B351" i="8"/>
  <c r="I359" i="8"/>
  <c r="H359" i="8"/>
  <c r="G359" i="8"/>
  <c r="D370" i="8"/>
  <c r="C370" i="8"/>
  <c r="B370" i="8"/>
  <c r="N380" i="8"/>
  <c r="M380" i="8"/>
  <c r="L380" i="8"/>
  <c r="I391" i="8"/>
  <c r="H391" i="8"/>
  <c r="G391" i="8"/>
  <c r="D402" i="8"/>
  <c r="C402" i="8"/>
  <c r="B402" i="8"/>
  <c r="G407" i="8"/>
  <c r="I407" i="8"/>
  <c r="H407" i="8"/>
  <c r="I411" i="8"/>
  <c r="G411" i="8"/>
  <c r="H411" i="8"/>
  <c r="G417" i="8"/>
  <c r="I417" i="8"/>
  <c r="H417" i="8"/>
  <c r="G421" i="8"/>
  <c r="I421" i="8"/>
  <c r="H421" i="8"/>
  <c r="G426" i="8"/>
  <c r="H426" i="8"/>
  <c r="I426" i="8"/>
  <c r="D431" i="8"/>
  <c r="C431" i="8"/>
  <c r="B431" i="8"/>
  <c r="I435" i="8"/>
  <c r="H435" i="8"/>
  <c r="G435" i="8"/>
  <c r="C441" i="8"/>
  <c r="D441" i="8"/>
  <c r="B441" i="8"/>
  <c r="I446" i="8"/>
  <c r="H446" i="8"/>
  <c r="G446" i="8"/>
  <c r="N450" i="8"/>
  <c r="M450" i="8"/>
  <c r="L450" i="8"/>
  <c r="N455" i="8"/>
  <c r="M455" i="8"/>
  <c r="L455" i="8"/>
  <c r="M461" i="8"/>
  <c r="N461" i="8"/>
  <c r="L461" i="8"/>
  <c r="M465" i="8"/>
  <c r="N465" i="8"/>
  <c r="L465" i="8"/>
  <c r="D469" i="8"/>
  <c r="C469" i="8"/>
  <c r="B469" i="8"/>
  <c r="N475" i="8"/>
  <c r="M475" i="8"/>
  <c r="L475" i="8"/>
  <c r="D481" i="8"/>
  <c r="C481" i="8"/>
  <c r="B481" i="8"/>
  <c r="D485" i="8"/>
  <c r="C485" i="8"/>
  <c r="B485" i="8"/>
  <c r="M489" i="8"/>
  <c r="N489" i="8"/>
  <c r="L489" i="8"/>
  <c r="I495" i="8"/>
  <c r="H495" i="8"/>
  <c r="G495" i="8"/>
  <c r="I499" i="8"/>
  <c r="H499" i="8"/>
  <c r="G499" i="8"/>
  <c r="H364" i="8"/>
  <c r="I364" i="8"/>
  <c r="G364" i="8"/>
  <c r="L367" i="8"/>
  <c r="M367" i="8"/>
  <c r="N367" i="8"/>
  <c r="M371" i="8"/>
  <c r="N371" i="8"/>
  <c r="L371" i="8"/>
  <c r="C375" i="8"/>
  <c r="D375" i="8"/>
  <c r="B375" i="8"/>
  <c r="G378" i="8"/>
  <c r="H378" i="8"/>
  <c r="I378" i="8"/>
  <c r="H382" i="8"/>
  <c r="I382" i="8"/>
  <c r="G382" i="8"/>
  <c r="M385" i="8"/>
  <c r="N385" i="8"/>
  <c r="L385" i="8"/>
  <c r="B389" i="8"/>
  <c r="C389" i="8"/>
  <c r="D389" i="8"/>
  <c r="C393" i="8"/>
  <c r="D393" i="8"/>
  <c r="B393" i="8"/>
  <c r="H396" i="8"/>
  <c r="I396" i="8"/>
  <c r="G396" i="8"/>
  <c r="L399" i="8"/>
  <c r="M399" i="8"/>
  <c r="N399" i="8"/>
  <c r="L403" i="8"/>
  <c r="M403" i="8"/>
  <c r="N403" i="8"/>
  <c r="H408" i="8"/>
  <c r="I408" i="8"/>
  <c r="G408" i="8"/>
  <c r="B413" i="8"/>
  <c r="C413" i="8"/>
  <c r="D413" i="8"/>
  <c r="H418" i="8"/>
  <c r="G418" i="8"/>
  <c r="I418" i="8"/>
  <c r="C423" i="8"/>
  <c r="D423" i="8"/>
  <c r="B423" i="8"/>
  <c r="C427" i="8"/>
  <c r="D427" i="8"/>
  <c r="B427" i="8"/>
  <c r="C433" i="8"/>
  <c r="B433" i="8"/>
  <c r="D433" i="8"/>
  <c r="H436" i="8"/>
  <c r="I436" i="8"/>
  <c r="G436" i="8"/>
  <c r="G441" i="8"/>
  <c r="I441" i="8"/>
  <c r="H441" i="8"/>
  <c r="D446" i="8"/>
  <c r="C446" i="8"/>
  <c r="B446" i="8"/>
  <c r="H453" i="8"/>
  <c r="I453" i="8"/>
  <c r="G453" i="8"/>
  <c r="M457" i="8"/>
  <c r="N457" i="8"/>
  <c r="L457" i="8"/>
  <c r="G463" i="8"/>
  <c r="I463" i="8"/>
  <c r="H463" i="8"/>
  <c r="N468" i="8"/>
  <c r="M468" i="8"/>
  <c r="L468" i="8"/>
  <c r="N472" i="8"/>
  <c r="M472" i="8"/>
  <c r="L472" i="8"/>
  <c r="D478" i="8"/>
  <c r="C478" i="8"/>
  <c r="B478" i="8"/>
  <c r="C484" i="8"/>
  <c r="D484" i="8"/>
  <c r="B484" i="8"/>
  <c r="D490" i="8"/>
  <c r="C490" i="8"/>
  <c r="B490" i="8"/>
  <c r="D494" i="8"/>
  <c r="C494" i="8"/>
  <c r="B494" i="8"/>
  <c r="N257" i="8"/>
  <c r="M257" i="8"/>
  <c r="L257" i="8"/>
  <c r="M261" i="8"/>
  <c r="L261" i="8"/>
  <c r="N261" i="8"/>
  <c r="C267" i="8"/>
  <c r="B267" i="8"/>
  <c r="D267" i="8"/>
  <c r="H272" i="8"/>
  <c r="I272" i="8"/>
  <c r="G272" i="8"/>
  <c r="M277" i="8"/>
  <c r="L277" i="8"/>
  <c r="N277" i="8"/>
  <c r="M282" i="8"/>
  <c r="L282" i="8"/>
  <c r="N282" i="8"/>
  <c r="C288" i="8"/>
  <c r="B288" i="8"/>
  <c r="D288" i="8"/>
  <c r="H293" i="8"/>
  <c r="G293" i="8"/>
  <c r="I293" i="8"/>
  <c r="N300" i="8"/>
  <c r="M300" i="8"/>
  <c r="L300" i="8"/>
  <c r="N308" i="8"/>
  <c r="L308" i="8"/>
  <c r="M308" i="8"/>
  <c r="M313" i="8"/>
  <c r="N313" i="8"/>
  <c r="L313" i="8"/>
  <c r="C317" i="8"/>
  <c r="D317" i="8"/>
  <c r="B317" i="8"/>
  <c r="D324" i="8"/>
  <c r="C324" i="8"/>
  <c r="B324" i="8"/>
  <c r="C331" i="8"/>
  <c r="B331" i="8"/>
  <c r="D331" i="8"/>
  <c r="C335" i="8"/>
  <c r="D335" i="8"/>
  <c r="B335" i="8"/>
  <c r="M339" i="8"/>
  <c r="L339" i="8"/>
  <c r="N339" i="8"/>
  <c r="I345" i="8"/>
  <c r="G345" i="8"/>
  <c r="H345" i="8"/>
  <c r="I349" i="8"/>
  <c r="H349" i="8"/>
  <c r="G349" i="8"/>
  <c r="C355" i="8"/>
  <c r="D355" i="8"/>
  <c r="B355" i="8"/>
  <c r="H360" i="8"/>
  <c r="G360" i="8"/>
  <c r="I360" i="8"/>
  <c r="N365" i="8"/>
  <c r="M365" i="8"/>
  <c r="L365" i="8"/>
  <c r="D371" i="8"/>
  <c r="C371" i="8"/>
  <c r="B371" i="8"/>
  <c r="I376" i="8"/>
  <c r="H376" i="8"/>
  <c r="G376" i="8"/>
  <c r="N381" i="8"/>
  <c r="M381" i="8"/>
  <c r="L381" i="8"/>
  <c r="D387" i="8"/>
  <c r="C387" i="8"/>
  <c r="B387" i="8"/>
  <c r="I392" i="8"/>
  <c r="H392" i="8"/>
  <c r="G392" i="8"/>
  <c r="N397" i="8"/>
  <c r="M397" i="8"/>
  <c r="L397" i="8"/>
  <c r="D403" i="8"/>
  <c r="C403" i="8"/>
  <c r="B403" i="8"/>
  <c r="D408" i="8"/>
  <c r="B408" i="8"/>
  <c r="C408" i="8"/>
  <c r="N413" i="8"/>
  <c r="M413" i="8"/>
  <c r="L413" i="8"/>
  <c r="N418" i="8"/>
  <c r="L418" i="8"/>
  <c r="M418" i="8"/>
  <c r="I424" i="8"/>
  <c r="H424" i="8"/>
  <c r="G424" i="8"/>
  <c r="I429" i="8"/>
  <c r="G429" i="8"/>
  <c r="H429" i="8"/>
  <c r="D435" i="8"/>
  <c r="C435" i="8"/>
  <c r="B435" i="8"/>
  <c r="D440" i="8"/>
  <c r="B440" i="8"/>
  <c r="C440" i="8"/>
  <c r="D445" i="8"/>
  <c r="C445" i="8"/>
  <c r="B445" i="8"/>
  <c r="C451" i="8"/>
  <c r="D451" i="8"/>
  <c r="B451" i="8"/>
  <c r="D457" i="8"/>
  <c r="C457" i="8"/>
  <c r="B457" i="8"/>
  <c r="I461" i="8"/>
  <c r="H461" i="8"/>
  <c r="G461" i="8"/>
  <c r="H465" i="8"/>
  <c r="G465" i="8"/>
  <c r="I465" i="8"/>
  <c r="N471" i="8"/>
  <c r="M471" i="8"/>
  <c r="L471" i="8"/>
  <c r="H481" i="8"/>
  <c r="I481" i="8"/>
  <c r="G481" i="8"/>
  <c r="C487" i="8"/>
  <c r="D487" i="8"/>
  <c r="B487" i="8"/>
  <c r="I491" i="8"/>
  <c r="H491" i="8"/>
  <c r="G491" i="8"/>
  <c r="D498" i="8"/>
  <c r="C498" i="8"/>
  <c r="B498" i="8"/>
  <c r="D269" i="8"/>
  <c r="C269" i="8"/>
  <c r="B269" i="8"/>
  <c r="I274" i="8"/>
  <c r="H274" i="8"/>
  <c r="G274" i="8"/>
  <c r="N279" i="8"/>
  <c r="M279" i="8"/>
  <c r="L279" i="8"/>
  <c r="D284" i="8"/>
  <c r="C284" i="8"/>
  <c r="B284" i="8"/>
  <c r="I289" i="8"/>
  <c r="H289" i="8"/>
  <c r="G289" i="8"/>
  <c r="N294" i="8"/>
  <c r="M294" i="8"/>
  <c r="L294" i="8"/>
  <c r="I298" i="8"/>
  <c r="H298" i="8"/>
  <c r="G298" i="8"/>
  <c r="D304" i="8"/>
  <c r="C304" i="8"/>
  <c r="B304" i="8"/>
  <c r="M309" i="8"/>
  <c r="L309" i="8"/>
  <c r="N309" i="8"/>
  <c r="C314" i="8"/>
  <c r="B314" i="8"/>
  <c r="D314" i="8"/>
  <c r="C319" i="8"/>
  <c r="D319" i="8"/>
  <c r="B319" i="8"/>
  <c r="M322" i="8"/>
  <c r="N322" i="8"/>
  <c r="L322" i="8"/>
  <c r="I331" i="8"/>
  <c r="G331" i="8"/>
  <c r="H331" i="8"/>
  <c r="M335" i="8"/>
  <c r="N335" i="8"/>
  <c r="L335" i="8"/>
  <c r="H342" i="8"/>
  <c r="I342" i="8"/>
  <c r="G342" i="8"/>
  <c r="N346" i="8"/>
  <c r="M346" i="8"/>
  <c r="L346" i="8"/>
  <c r="N354" i="8"/>
  <c r="M354" i="8"/>
  <c r="L354" i="8"/>
  <c r="D360" i="8"/>
  <c r="C360" i="8"/>
  <c r="B360" i="8"/>
  <c r="I365" i="8"/>
  <c r="H365" i="8"/>
  <c r="G365" i="8"/>
  <c r="N370" i="8"/>
  <c r="M370" i="8"/>
  <c r="L370" i="8"/>
  <c r="D376" i="8"/>
  <c r="C376" i="8"/>
  <c r="B376" i="8"/>
  <c r="I381" i="8"/>
  <c r="H381" i="8"/>
  <c r="G381" i="8"/>
  <c r="N386" i="8"/>
  <c r="M386" i="8"/>
  <c r="L386" i="8"/>
  <c r="D392" i="8"/>
  <c r="C392" i="8"/>
  <c r="B392" i="8"/>
  <c r="I397" i="8"/>
  <c r="H397" i="8"/>
  <c r="G397" i="8"/>
  <c r="N402" i="8"/>
  <c r="M402" i="8"/>
  <c r="L402" i="8"/>
  <c r="G410" i="8"/>
  <c r="H410" i="8"/>
  <c r="I410" i="8"/>
  <c r="C417" i="8"/>
  <c r="B417" i="8"/>
  <c r="D417" i="8"/>
  <c r="D424" i="8"/>
  <c r="C424" i="8"/>
  <c r="B424" i="8"/>
  <c r="L431" i="8"/>
  <c r="N431" i="8"/>
  <c r="M431" i="8"/>
  <c r="H438" i="8"/>
  <c r="G438" i="8"/>
  <c r="I438" i="8"/>
  <c r="N444" i="8"/>
  <c r="M444" i="8"/>
  <c r="L444" i="8"/>
  <c r="G448" i="8"/>
  <c r="H448" i="8"/>
  <c r="I448" i="8"/>
  <c r="C455" i="8"/>
  <c r="D455" i="8"/>
  <c r="B455" i="8"/>
  <c r="I459" i="8"/>
  <c r="H459" i="8"/>
  <c r="G459" i="8"/>
  <c r="I469" i="8"/>
  <c r="H469" i="8"/>
  <c r="G469" i="8"/>
  <c r="M473" i="8"/>
  <c r="N473" i="8"/>
  <c r="L473" i="8"/>
  <c r="D477" i="8"/>
  <c r="C477" i="8"/>
  <c r="B477" i="8"/>
  <c r="I480" i="8"/>
  <c r="G480" i="8"/>
  <c r="H480" i="8"/>
  <c r="D486" i="8"/>
  <c r="C486" i="8"/>
  <c r="B486" i="8"/>
  <c r="N492" i="8"/>
  <c r="M492" i="8"/>
  <c r="L492" i="8"/>
  <c r="H496" i="8"/>
  <c r="G496" i="8"/>
  <c r="I496" i="8"/>
  <c r="C104" i="3"/>
  <c r="D123" i="3"/>
  <c r="C123" i="3"/>
  <c r="D181" i="3"/>
  <c r="C181" i="3"/>
  <c r="C251" i="3"/>
  <c r="D251" i="3"/>
  <c r="C283" i="3"/>
  <c r="D283" i="3"/>
  <c r="D486" i="3"/>
  <c r="C486" i="3"/>
  <c r="C496" i="3"/>
  <c r="D496" i="3"/>
  <c r="N198" i="4"/>
  <c r="M198" i="4"/>
  <c r="N230" i="4"/>
  <c r="M230" i="4"/>
  <c r="N262" i="4"/>
  <c r="M262" i="4"/>
  <c r="N294" i="4"/>
  <c r="M294" i="4"/>
  <c r="N326" i="4"/>
  <c r="M326" i="4"/>
  <c r="N358" i="4"/>
  <c r="M358" i="4"/>
  <c r="C92" i="4"/>
  <c r="C140" i="4"/>
  <c r="D140" i="4"/>
  <c r="C196" i="4"/>
  <c r="D196" i="4"/>
  <c r="C244" i="4"/>
  <c r="D244" i="4"/>
  <c r="C300" i="4"/>
  <c r="D300" i="4"/>
  <c r="C348" i="4"/>
  <c r="D348" i="4"/>
  <c r="C404" i="4"/>
  <c r="D404" i="4"/>
  <c r="C444" i="4"/>
  <c r="D444" i="4"/>
  <c r="C492" i="4"/>
  <c r="D492" i="4"/>
  <c r="I478" i="3"/>
  <c r="G478" i="3"/>
  <c r="H478" i="3"/>
  <c r="I462" i="3"/>
  <c r="H462" i="3"/>
  <c r="I446" i="3"/>
  <c r="H446" i="3"/>
  <c r="I430" i="3"/>
  <c r="H430" i="3"/>
  <c r="I414" i="3"/>
  <c r="H414" i="3"/>
  <c r="I398" i="3"/>
  <c r="H398" i="3"/>
  <c r="H381" i="3"/>
  <c r="I381" i="3"/>
  <c r="G381" i="3"/>
  <c r="I366" i="3"/>
  <c r="H366" i="3"/>
  <c r="H331" i="3"/>
  <c r="I331" i="3"/>
  <c r="H267" i="3"/>
  <c r="I267" i="3"/>
  <c r="G267" i="3"/>
  <c r="H243" i="3"/>
  <c r="I243" i="3"/>
  <c r="G243" i="3"/>
  <c r="H220" i="3"/>
  <c r="I220" i="3"/>
  <c r="H188" i="3"/>
  <c r="I188" i="3"/>
  <c r="H160" i="3"/>
  <c r="I160" i="3"/>
  <c r="H146" i="3"/>
  <c r="I146" i="3"/>
  <c r="H132" i="3"/>
  <c r="I132" i="3"/>
  <c r="I121" i="3"/>
  <c r="H121" i="3"/>
  <c r="H96" i="3"/>
  <c r="I96" i="3"/>
  <c r="L477" i="3"/>
  <c r="M477" i="3"/>
  <c r="N445" i="3"/>
  <c r="M445" i="3"/>
  <c r="N413" i="3"/>
  <c r="M413" i="3"/>
  <c r="N381" i="3"/>
  <c r="M381" i="3"/>
  <c r="N349" i="3"/>
  <c r="M349" i="3"/>
  <c r="N317" i="3"/>
  <c r="M317" i="3"/>
  <c r="M297" i="3"/>
  <c r="N297" i="3"/>
  <c r="M278" i="3"/>
  <c r="N278" i="3"/>
  <c r="M256" i="3"/>
  <c r="L256" i="3"/>
  <c r="M246" i="3"/>
  <c r="N246" i="3"/>
  <c r="M236" i="3"/>
  <c r="N236" i="3"/>
  <c r="M223" i="3"/>
  <c r="N223" i="3"/>
  <c r="N193" i="3"/>
  <c r="M193" i="3"/>
  <c r="N161" i="3"/>
  <c r="M161" i="3"/>
  <c r="N129" i="3"/>
  <c r="M129" i="3"/>
  <c r="M114" i="3"/>
  <c r="N114" i="3"/>
  <c r="M102" i="3"/>
  <c r="N102" i="3"/>
  <c r="M86" i="3"/>
  <c r="N86" i="3"/>
  <c r="M67" i="3"/>
  <c r="N67" i="3"/>
  <c r="C480" i="3"/>
  <c r="D480" i="3"/>
  <c r="C464" i="3"/>
  <c r="D464" i="3"/>
  <c r="C448" i="3"/>
  <c r="D448" i="3"/>
  <c r="C432" i="3"/>
  <c r="D432" i="3"/>
  <c r="C416" i="3"/>
  <c r="D416" i="3"/>
  <c r="C400" i="3"/>
  <c r="D400" i="3"/>
  <c r="C384" i="3"/>
  <c r="D384" i="3"/>
  <c r="B384" i="3"/>
  <c r="C368" i="3"/>
  <c r="B368" i="3"/>
  <c r="D368" i="3"/>
  <c r="D301" i="3"/>
  <c r="C301" i="3"/>
  <c r="D285" i="3"/>
  <c r="C285" i="3"/>
  <c r="D269" i="3"/>
  <c r="C269" i="3"/>
  <c r="B269" i="3"/>
  <c r="D253" i="3"/>
  <c r="C253" i="3"/>
  <c r="B253" i="3"/>
  <c r="D237" i="3"/>
  <c r="C237" i="3"/>
  <c r="D147" i="3"/>
  <c r="C147" i="3"/>
  <c r="D131" i="3"/>
  <c r="C131" i="3"/>
  <c r="D115" i="3"/>
  <c r="C115" i="3"/>
  <c r="C99" i="3"/>
  <c r="C55" i="3"/>
  <c r="H498" i="3"/>
  <c r="I498" i="3"/>
  <c r="H482" i="3"/>
  <c r="I482" i="3"/>
  <c r="G482" i="3"/>
  <c r="I466" i="3"/>
  <c r="H466" i="3"/>
  <c r="I450" i="3"/>
  <c r="H450" i="3"/>
  <c r="I431" i="3"/>
  <c r="H431" i="3"/>
  <c r="I415" i="3"/>
  <c r="H415" i="3"/>
  <c r="H399" i="3"/>
  <c r="I399" i="3"/>
  <c r="H379" i="3"/>
  <c r="I379" i="3"/>
  <c r="H367" i="3"/>
  <c r="I367" i="3"/>
  <c r="I348" i="3"/>
  <c r="H348" i="3"/>
  <c r="H319" i="3"/>
  <c r="I319" i="3"/>
  <c r="I284" i="3"/>
  <c r="H284" i="3"/>
  <c r="H255" i="3"/>
  <c r="I255" i="3"/>
  <c r="G255" i="3"/>
  <c r="I230" i="3"/>
  <c r="H230" i="3"/>
  <c r="I214" i="3"/>
  <c r="H214" i="3"/>
  <c r="I198" i="3"/>
  <c r="H198" i="3"/>
  <c r="I182" i="3"/>
  <c r="H182" i="3"/>
  <c r="I123" i="3"/>
  <c r="M484" i="3"/>
  <c r="N484" i="3"/>
  <c r="M464" i="3"/>
  <c r="N464" i="3"/>
  <c r="M452" i="3"/>
  <c r="N452" i="3"/>
  <c r="M432" i="3"/>
  <c r="N432" i="3"/>
  <c r="M420" i="3"/>
  <c r="N420" i="3"/>
  <c r="M400" i="3"/>
  <c r="N400" i="3"/>
  <c r="M388" i="3"/>
  <c r="N388" i="3"/>
  <c r="M368" i="3"/>
  <c r="N368" i="3"/>
  <c r="M356" i="3"/>
  <c r="N356" i="3"/>
  <c r="M336" i="3"/>
  <c r="N336" i="3"/>
  <c r="M324" i="3"/>
  <c r="N324" i="3"/>
  <c r="M293" i="3"/>
  <c r="N293" i="3"/>
  <c r="M276" i="3"/>
  <c r="N276" i="3"/>
  <c r="L276" i="3"/>
  <c r="M268" i="3"/>
  <c r="N268" i="3"/>
  <c r="M255" i="3"/>
  <c r="N255" i="3"/>
  <c r="N225" i="3"/>
  <c r="M225" i="3"/>
  <c r="N209" i="3"/>
  <c r="M209" i="3"/>
  <c r="M196" i="3"/>
  <c r="N196" i="3"/>
  <c r="M166" i="3"/>
  <c r="N166" i="3"/>
  <c r="N147" i="3"/>
  <c r="M147" i="3"/>
  <c r="M134" i="3"/>
  <c r="N134" i="3"/>
  <c r="M115" i="3"/>
  <c r="N115" i="3"/>
  <c r="M98" i="3"/>
  <c r="N98" i="3"/>
  <c r="M88" i="3"/>
  <c r="N88" i="3"/>
  <c r="M74" i="3"/>
  <c r="N74" i="3"/>
  <c r="I457" i="3"/>
  <c r="H457" i="3"/>
  <c r="H443" i="3"/>
  <c r="I443" i="3"/>
  <c r="H433" i="3"/>
  <c r="I433" i="3"/>
  <c r="I411" i="3"/>
  <c r="H411" i="3"/>
  <c r="H401" i="3"/>
  <c r="I401" i="3"/>
  <c r="I387" i="3"/>
  <c r="H387" i="3"/>
  <c r="I375" i="3"/>
  <c r="H375" i="3"/>
  <c r="I355" i="3"/>
  <c r="H355" i="3"/>
  <c r="G355" i="3"/>
  <c r="I299" i="3"/>
  <c r="G299" i="3"/>
  <c r="H299" i="3"/>
  <c r="I231" i="3"/>
  <c r="H231" i="3"/>
  <c r="I215" i="3"/>
  <c r="H215" i="3"/>
  <c r="I199" i="3"/>
  <c r="H199" i="3"/>
  <c r="I183" i="3"/>
  <c r="H183" i="3"/>
  <c r="I156" i="3"/>
  <c r="H156" i="3"/>
  <c r="I145" i="3"/>
  <c r="H145" i="3"/>
  <c r="I120" i="3"/>
  <c r="H120" i="3"/>
  <c r="H106" i="3"/>
  <c r="I106" i="3"/>
  <c r="I92" i="3"/>
  <c r="H92" i="3"/>
  <c r="N273" i="3"/>
  <c r="M273" i="3"/>
  <c r="N226" i="3"/>
  <c r="M226" i="3"/>
  <c r="N210" i="3"/>
  <c r="M210" i="3"/>
  <c r="N190" i="3"/>
  <c r="M190" i="3"/>
  <c r="N177" i="3"/>
  <c r="M177" i="3"/>
  <c r="N145" i="3"/>
  <c r="M145" i="3"/>
  <c r="M128" i="3"/>
  <c r="M108" i="3"/>
  <c r="N108" i="3"/>
  <c r="N91" i="3"/>
  <c r="M91" i="3"/>
  <c r="M72" i="3"/>
  <c r="N72" i="3"/>
  <c r="H395" i="3"/>
  <c r="I395" i="3"/>
  <c r="G395" i="3"/>
  <c r="H383" i="3"/>
  <c r="I383" i="3"/>
  <c r="H363" i="3"/>
  <c r="I363" i="3"/>
  <c r="H351" i="3"/>
  <c r="I351" i="3"/>
  <c r="I316" i="3"/>
  <c r="H316" i="3"/>
  <c r="H287" i="3"/>
  <c r="G287" i="3"/>
  <c r="I287" i="3"/>
  <c r="I252" i="3"/>
  <c r="H252" i="3"/>
  <c r="H235" i="3"/>
  <c r="I235" i="3"/>
  <c r="H225" i="3"/>
  <c r="I225" i="3"/>
  <c r="H203" i="3"/>
  <c r="I203" i="3"/>
  <c r="H193" i="3"/>
  <c r="I193" i="3"/>
  <c r="H170" i="3"/>
  <c r="I170" i="3"/>
  <c r="I131" i="3"/>
  <c r="M496" i="3"/>
  <c r="N496" i="3"/>
  <c r="L485" i="3"/>
  <c r="M485" i="3"/>
  <c r="N453" i="3"/>
  <c r="M453" i="3"/>
  <c r="L453" i="3"/>
  <c r="N421" i="3"/>
  <c r="M421" i="3"/>
  <c r="N389" i="3"/>
  <c r="M389" i="3"/>
  <c r="N357" i="3"/>
  <c r="M357" i="3"/>
  <c r="N325" i="3"/>
  <c r="M325" i="3"/>
  <c r="M308" i="3"/>
  <c r="N308" i="3"/>
  <c r="M300" i="3"/>
  <c r="N300" i="3"/>
  <c r="M258" i="3"/>
  <c r="N258" i="3"/>
  <c r="M242" i="3"/>
  <c r="N242" i="3"/>
  <c r="M222" i="3"/>
  <c r="N222" i="3"/>
  <c r="M212" i="3"/>
  <c r="N212" i="3"/>
  <c r="N163" i="3"/>
  <c r="M163" i="3"/>
  <c r="M150" i="3"/>
  <c r="N150" i="3"/>
  <c r="N131" i="3"/>
  <c r="M131" i="3"/>
  <c r="M118" i="3"/>
  <c r="N118" i="3"/>
  <c r="M106" i="3"/>
  <c r="N106" i="3"/>
  <c r="M78" i="3"/>
  <c r="N78" i="3"/>
  <c r="C5" i="12"/>
  <c r="B5" i="12"/>
  <c r="B6" i="12" s="1"/>
  <c r="B7" i="12" s="1"/>
  <c r="B8" i="12" s="1"/>
  <c r="B9" i="12" s="1"/>
  <c r="B10" i="12" s="1"/>
  <c r="B11" i="12" s="1"/>
  <c r="B12" i="12" s="1"/>
  <c r="B13" i="12" s="1"/>
  <c r="B14" i="12" s="1"/>
  <c r="B15" i="12" s="1"/>
  <c r="B16" i="12" s="1"/>
  <c r="B17" i="12" s="1"/>
  <c r="B18" i="12" s="1"/>
  <c r="B19" i="12" s="1"/>
  <c r="B20" i="12" s="1"/>
  <c r="B21" i="12" s="1"/>
  <c r="B22" i="12" s="1"/>
  <c r="B23" i="12" s="1"/>
  <c r="B24" i="12" s="1"/>
  <c r="B25" i="12" s="1"/>
  <c r="B26" i="12" s="1"/>
  <c r="B27" i="12" s="1"/>
  <c r="B28" i="12" s="1"/>
  <c r="B29" i="12" s="1"/>
  <c r="B30" i="12" s="1"/>
  <c r="B31" i="12" s="1"/>
  <c r="B32" i="12" s="1"/>
  <c r="B33" i="12" s="1"/>
  <c r="B34" i="12" s="1"/>
  <c r="B35" i="12" s="1"/>
  <c r="B36" i="12" s="1"/>
  <c r="B37" i="12" s="1"/>
  <c r="B38" i="12" s="1"/>
  <c r="B39" i="12" s="1"/>
  <c r="B40" i="12" s="1"/>
  <c r="B41" i="12" s="1"/>
  <c r="B42" i="12" s="1"/>
  <c r="B43" i="12" s="1"/>
  <c r="B44" i="12" s="1"/>
  <c r="B45" i="12" s="1"/>
  <c r="B46" i="12" s="1"/>
  <c r="B47" i="12" s="1"/>
  <c r="B48" i="12" s="1"/>
  <c r="B49" i="12" s="1"/>
  <c r="B50" i="12" s="1"/>
  <c r="B51" i="12" s="1"/>
  <c r="B52" i="12" s="1"/>
  <c r="B53" i="12" s="1"/>
  <c r="B54" i="12" s="1"/>
  <c r="B55" i="12" s="1"/>
  <c r="B56" i="12" s="1"/>
  <c r="B57" i="12" s="1"/>
  <c r="B58" i="12" s="1"/>
  <c r="B59" i="12" s="1"/>
  <c r="B60" i="12" s="1"/>
  <c r="B61" i="12" s="1"/>
  <c r="B62" i="12" s="1"/>
  <c r="B63" i="12" s="1"/>
  <c r="B64" i="12" s="1"/>
  <c r="B65" i="12" s="1"/>
  <c r="B66" i="12" s="1"/>
  <c r="B67" i="12" s="1"/>
  <c r="B68" i="12" s="1"/>
  <c r="B69" i="12" s="1"/>
  <c r="B70" i="12" s="1"/>
  <c r="B71" i="12" s="1"/>
  <c r="B72" i="12" s="1"/>
  <c r="B73" i="12" s="1"/>
  <c r="B74" i="12" s="1"/>
  <c r="B75" i="12" s="1"/>
  <c r="B76" i="12" s="1"/>
  <c r="B77" i="12" s="1"/>
  <c r="B78" i="12" s="1"/>
  <c r="B79" i="12" s="1"/>
  <c r="B80" i="12" s="1"/>
  <c r="B81" i="12" s="1"/>
  <c r="B82" i="12" s="1"/>
  <c r="B83" i="12" s="1"/>
  <c r="B84" i="12" s="1"/>
  <c r="B85" i="12" s="1"/>
  <c r="B86" i="12" s="1"/>
  <c r="B87" i="12" s="1"/>
  <c r="B88" i="12" s="1"/>
  <c r="B89" i="12" s="1"/>
  <c r="B90" i="12" s="1"/>
  <c r="B91" i="12" s="1"/>
  <c r="B92" i="12" s="1"/>
  <c r="B93" i="12" s="1"/>
  <c r="B94" i="12" s="1"/>
  <c r="B95" i="12" s="1"/>
  <c r="B96" i="12" s="1"/>
  <c r="B97" i="12" s="1"/>
  <c r="B98" i="12" s="1"/>
  <c r="B99" i="12" s="1"/>
  <c r="B100" i="12" s="1"/>
  <c r="B101" i="12" s="1"/>
  <c r="B102" i="12" s="1"/>
  <c r="B103" i="12" s="1"/>
  <c r="B104" i="12" s="1"/>
  <c r="B105" i="12" s="1"/>
  <c r="B106" i="12" s="1"/>
  <c r="B107" i="12" s="1"/>
  <c r="B108" i="12" s="1"/>
  <c r="B109" i="12" s="1"/>
  <c r="B110" i="12" s="1"/>
  <c r="B111" i="12" s="1"/>
  <c r="B112" i="12" s="1"/>
  <c r="B113" i="12" s="1"/>
  <c r="B114" i="12" s="1"/>
  <c r="B115" i="12" s="1"/>
  <c r="B116" i="12" s="1"/>
  <c r="B117" i="12" s="1"/>
  <c r="B118" i="12" s="1"/>
  <c r="B119" i="12" s="1"/>
  <c r="B120" i="12" s="1"/>
  <c r="B121" i="12" s="1"/>
  <c r="B122" i="12" s="1"/>
  <c r="B123" i="12" s="1"/>
  <c r="B124" i="12" s="1"/>
  <c r="B125" i="12" s="1"/>
  <c r="B126" i="12" s="1"/>
  <c r="B127" i="12" s="1"/>
  <c r="B128" i="12" s="1"/>
  <c r="B129" i="12" s="1"/>
  <c r="B130" i="12" s="1"/>
  <c r="B131" i="12" s="1"/>
  <c r="B132" i="12" s="1"/>
  <c r="B133" i="12" s="1"/>
  <c r="B134" i="12" s="1"/>
  <c r="B135" i="12" s="1"/>
  <c r="B136" i="12" s="1"/>
  <c r="B137" i="12" s="1"/>
  <c r="B138" i="12" s="1"/>
  <c r="B139" i="12" s="1"/>
  <c r="B140" i="12" s="1"/>
  <c r="B141" i="12" s="1"/>
  <c r="B142" i="12" s="1"/>
  <c r="B143" i="12" s="1"/>
  <c r="B144" i="12" s="1"/>
  <c r="B145" i="12" s="1"/>
  <c r="B146" i="12" s="1"/>
  <c r="B147" i="12" s="1"/>
  <c r="B148" i="12" s="1"/>
  <c r="B149" i="12" s="1"/>
  <c r="B150" i="12" s="1"/>
  <c r="B151" i="12" s="1"/>
  <c r="B152" i="12" s="1"/>
  <c r="B153" i="12" s="1"/>
  <c r="B154" i="12" s="1"/>
  <c r="B155" i="12" s="1"/>
  <c r="B156" i="12" s="1"/>
  <c r="B157" i="12" s="1"/>
  <c r="B158" i="12" s="1"/>
  <c r="B159" i="12" s="1"/>
  <c r="B160" i="12" s="1"/>
  <c r="B161" i="12" s="1"/>
  <c r="B162" i="12" s="1"/>
  <c r="B163" i="12" s="1"/>
  <c r="B164" i="12" s="1"/>
  <c r="B165" i="12" s="1"/>
  <c r="B166" i="12" s="1"/>
  <c r="B167" i="12" s="1"/>
  <c r="B168" i="12" s="1"/>
  <c r="B169" i="12" s="1"/>
  <c r="B170" i="12" s="1"/>
  <c r="B171" i="12" s="1"/>
  <c r="B172" i="12" s="1"/>
  <c r="B173" i="12" s="1"/>
  <c r="B174" i="12" s="1"/>
  <c r="B175" i="12" s="1"/>
  <c r="B176" i="12" s="1"/>
  <c r="B177" i="12" s="1"/>
  <c r="B178" i="12" s="1"/>
  <c r="B179" i="12" s="1"/>
  <c r="B180" i="12" s="1"/>
  <c r="B181" i="12" s="1"/>
  <c r="B182" i="12" s="1"/>
  <c r="B183" i="12" s="1"/>
  <c r="B184" i="12" s="1"/>
  <c r="B185" i="12" s="1"/>
  <c r="B186" i="12" s="1"/>
  <c r="B187" i="12" s="1"/>
  <c r="B188" i="12" s="1"/>
  <c r="B189" i="12" s="1"/>
  <c r="B190" i="12" s="1"/>
  <c r="B191" i="12" s="1"/>
  <c r="B192" i="12" s="1"/>
  <c r="B193" i="12" s="1"/>
  <c r="B194" i="12" s="1"/>
  <c r="B195" i="12" s="1"/>
  <c r="B196" i="12" s="1"/>
  <c r="B197" i="12" s="1"/>
  <c r="B198" i="12" s="1"/>
  <c r="B199" i="12" s="1"/>
  <c r="B200" i="12" s="1"/>
  <c r="B201" i="12" s="1"/>
  <c r="B202" i="12" s="1"/>
  <c r="B203" i="12" s="1"/>
  <c r="B204" i="12" s="1"/>
  <c r="B205" i="12" s="1"/>
  <c r="B206" i="12" s="1"/>
  <c r="B207" i="12" s="1"/>
  <c r="B208" i="12" s="1"/>
  <c r="B209" i="12" s="1"/>
  <c r="B210" i="12" s="1"/>
  <c r="B211" i="12" s="1"/>
  <c r="B212" i="12" s="1"/>
  <c r="B213" i="12" s="1"/>
  <c r="B214" i="12" s="1"/>
  <c r="B215" i="12" s="1"/>
  <c r="B216" i="12" s="1"/>
  <c r="B217" i="12" s="1"/>
  <c r="B218" i="12" s="1"/>
  <c r="B219" i="12" s="1"/>
  <c r="B220" i="12" s="1"/>
  <c r="B221" i="12" s="1"/>
  <c r="B222" i="12" s="1"/>
  <c r="B223" i="12" s="1"/>
  <c r="B224" i="12" s="1"/>
  <c r="B225" i="12" s="1"/>
  <c r="B226" i="12" s="1"/>
  <c r="B227" i="12" s="1"/>
  <c r="B228" i="12" s="1"/>
  <c r="B229" i="12" s="1"/>
  <c r="B230" i="12" s="1"/>
  <c r="B231" i="12" s="1"/>
  <c r="B232" i="12" s="1"/>
  <c r="B233" i="12" s="1"/>
  <c r="B234" i="12" s="1"/>
  <c r="B235" i="12" s="1"/>
  <c r="B236" i="12" s="1"/>
  <c r="B237" i="12" s="1"/>
  <c r="B238" i="12" s="1"/>
  <c r="B239" i="12" s="1"/>
  <c r="C58" i="12"/>
  <c r="H65" i="12"/>
  <c r="N72" i="12"/>
  <c r="M72" i="12"/>
  <c r="N76" i="12"/>
  <c r="M76" i="12"/>
  <c r="I83" i="12"/>
  <c r="H83" i="12"/>
  <c r="H88" i="12"/>
  <c r="I88" i="12"/>
  <c r="H5" i="12"/>
  <c r="G5" i="12"/>
  <c r="G6" i="12" s="1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 s="1"/>
  <c r="G36" i="12" s="1"/>
  <c r="G37" i="12" s="1"/>
  <c r="G38" i="12" s="1"/>
  <c r="G39" i="12" s="1"/>
  <c r="G40" i="12" s="1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 s="1"/>
  <c r="G57" i="12" s="1"/>
  <c r="G58" i="12" s="1"/>
  <c r="G59" i="12" s="1"/>
  <c r="G60" i="12" s="1"/>
  <c r="G61" i="12" s="1"/>
  <c r="G62" i="12" s="1"/>
  <c r="G63" i="12" s="1"/>
  <c r="G64" i="12" s="1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 s="1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 s="1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 s="1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 s="1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 s="1"/>
  <c r="G144" i="12" s="1"/>
  <c r="G145" i="12" s="1"/>
  <c r="G146" i="12" s="1"/>
  <c r="G147" i="12" s="1"/>
  <c r="G148" i="12" s="1"/>
  <c r="G149" i="12" s="1"/>
  <c r="G150" i="12" s="1"/>
  <c r="G151" i="12" s="1"/>
  <c r="G152" i="12" s="1"/>
  <c r="G153" i="12" s="1"/>
  <c r="G154" i="12" s="1"/>
  <c r="G155" i="12" s="1"/>
  <c r="G156" i="12" s="1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 s="1"/>
  <c r="G184" i="12" s="1"/>
  <c r="G185" i="12" s="1"/>
  <c r="G186" i="12" s="1"/>
  <c r="G187" i="12" s="1"/>
  <c r="G188" i="12" s="1"/>
  <c r="G189" i="12" s="1"/>
  <c r="G190" i="12" s="1"/>
  <c r="G191" i="12" s="1"/>
  <c r="G192" i="12" s="1"/>
  <c r="G193" i="12" s="1"/>
  <c r="G194" i="12" s="1"/>
  <c r="G195" i="12" s="1"/>
  <c r="G196" i="12" s="1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 s="1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C55" i="12"/>
  <c r="H60" i="12"/>
  <c r="H63" i="12"/>
  <c r="C67" i="12"/>
  <c r="N73" i="12"/>
  <c r="M73" i="12"/>
  <c r="M81" i="12"/>
  <c r="N81" i="12"/>
  <c r="M88" i="12"/>
  <c r="N88" i="12"/>
  <c r="N96" i="12"/>
  <c r="M96" i="12"/>
  <c r="H59" i="12"/>
  <c r="H64" i="12"/>
  <c r="N68" i="12"/>
  <c r="M68" i="12"/>
  <c r="C76" i="12"/>
  <c r="C82" i="12"/>
  <c r="C87" i="12"/>
  <c r="H58" i="12"/>
  <c r="N66" i="12"/>
  <c r="M66" i="12"/>
  <c r="C71" i="12"/>
  <c r="C74" i="12"/>
  <c r="M77" i="12"/>
  <c r="N77" i="12"/>
  <c r="C84" i="12"/>
  <c r="C90" i="12"/>
  <c r="C103" i="12"/>
  <c r="C106" i="12"/>
  <c r="M109" i="12"/>
  <c r="N109" i="12"/>
  <c r="I116" i="12"/>
  <c r="H116" i="12"/>
  <c r="C123" i="12"/>
  <c r="D123" i="12"/>
  <c r="M125" i="12"/>
  <c r="N125" i="12"/>
  <c r="M129" i="12"/>
  <c r="N129" i="12"/>
  <c r="D133" i="12"/>
  <c r="C133" i="12"/>
  <c r="I141" i="12"/>
  <c r="H141" i="12"/>
  <c r="M145" i="12"/>
  <c r="N145" i="12"/>
  <c r="N148" i="12"/>
  <c r="M148" i="12"/>
  <c r="H152" i="12"/>
  <c r="I152" i="12"/>
  <c r="D159" i="12"/>
  <c r="C159" i="12"/>
  <c r="M165" i="12"/>
  <c r="N165" i="12"/>
  <c r="H168" i="12"/>
  <c r="I168" i="12"/>
  <c r="H172" i="12"/>
  <c r="I172" i="12"/>
  <c r="N175" i="12"/>
  <c r="M175" i="12"/>
  <c r="D184" i="12"/>
  <c r="C184" i="12"/>
  <c r="H188" i="12"/>
  <c r="I188" i="12"/>
  <c r="I191" i="12"/>
  <c r="H191" i="12"/>
  <c r="H196" i="12"/>
  <c r="I196" i="12"/>
  <c r="N200" i="12"/>
  <c r="M200" i="12"/>
  <c r="C207" i="12"/>
  <c r="D207" i="12"/>
  <c r="M213" i="12"/>
  <c r="N213" i="12"/>
  <c r="M218" i="12"/>
  <c r="N218" i="12"/>
  <c r="N224" i="12"/>
  <c r="M224" i="12"/>
  <c r="L224" i="12"/>
  <c r="N229" i="12"/>
  <c r="M229" i="12"/>
  <c r="L229" i="12"/>
  <c r="D234" i="12"/>
  <c r="C234" i="12"/>
  <c r="D238" i="12"/>
  <c r="C238" i="12"/>
  <c r="D242" i="12"/>
  <c r="C242" i="12"/>
  <c r="B242" i="12"/>
  <c r="I246" i="12"/>
  <c r="H246" i="12"/>
  <c r="G246" i="12"/>
  <c r="C252" i="12"/>
  <c r="D252" i="12"/>
  <c r="B252" i="12"/>
  <c r="I258" i="12"/>
  <c r="H258" i="12"/>
  <c r="G258" i="12"/>
  <c r="H265" i="12"/>
  <c r="I265" i="12"/>
  <c r="G265" i="12"/>
  <c r="N268" i="12"/>
  <c r="M268" i="12"/>
  <c r="L268" i="12"/>
  <c r="H273" i="12"/>
  <c r="I273" i="12"/>
  <c r="G273" i="12"/>
  <c r="D278" i="12"/>
  <c r="C278" i="12"/>
  <c r="B278" i="12"/>
  <c r="D282" i="12"/>
  <c r="C282" i="12"/>
  <c r="B282" i="12"/>
  <c r="N287" i="12"/>
  <c r="M287" i="12"/>
  <c r="L287" i="12"/>
  <c r="N292" i="12"/>
  <c r="M292" i="12"/>
  <c r="L292" i="12"/>
  <c r="H298" i="12"/>
  <c r="I298" i="12"/>
  <c r="G298" i="12"/>
  <c r="I303" i="12"/>
  <c r="H303" i="12"/>
  <c r="G303" i="12"/>
  <c r="C309" i="12"/>
  <c r="D309" i="12"/>
  <c r="B309" i="12"/>
  <c r="D314" i="12"/>
  <c r="C314" i="12"/>
  <c r="B314" i="12"/>
  <c r="M319" i="12"/>
  <c r="N319" i="12"/>
  <c r="L319" i="12"/>
  <c r="D326" i="12"/>
  <c r="C326" i="12"/>
  <c r="B326" i="12"/>
  <c r="N90" i="12"/>
  <c r="M90" i="12"/>
  <c r="H100" i="12"/>
  <c r="I100" i="12"/>
  <c r="H105" i="12"/>
  <c r="I105" i="12"/>
  <c r="C110" i="12"/>
  <c r="C117" i="12"/>
  <c r="D117" i="12"/>
  <c r="N124" i="12"/>
  <c r="M124" i="12"/>
  <c r="C129" i="12"/>
  <c r="D129" i="12"/>
  <c r="I133" i="12"/>
  <c r="H133" i="12"/>
  <c r="C143" i="12"/>
  <c r="D143" i="12"/>
  <c r="C148" i="12"/>
  <c r="D148" i="12"/>
  <c r="M152" i="12"/>
  <c r="N152" i="12"/>
  <c r="M159" i="12"/>
  <c r="N159" i="12"/>
  <c r="I167" i="12"/>
  <c r="H167" i="12"/>
  <c r="M171" i="12"/>
  <c r="N171" i="12"/>
  <c r="D176" i="12"/>
  <c r="C176" i="12"/>
  <c r="M185" i="12"/>
  <c r="N185" i="12"/>
  <c r="D192" i="12"/>
  <c r="C192" i="12"/>
  <c r="C197" i="12"/>
  <c r="D197" i="12"/>
  <c r="C203" i="12"/>
  <c r="D203" i="12"/>
  <c r="H209" i="12"/>
  <c r="I209" i="12"/>
  <c r="H214" i="12"/>
  <c r="I214" i="12"/>
  <c r="H221" i="12"/>
  <c r="I221" i="12"/>
  <c r="C228" i="12"/>
  <c r="D228" i="12"/>
  <c r="L233" i="12"/>
  <c r="N233" i="12"/>
  <c r="M233" i="12"/>
  <c r="I238" i="12"/>
  <c r="H238" i="12"/>
  <c r="C244" i="12"/>
  <c r="D244" i="12"/>
  <c r="B244" i="12"/>
  <c r="H247" i="12"/>
  <c r="I247" i="12"/>
  <c r="G247" i="12"/>
  <c r="G252" i="12"/>
  <c r="H252" i="12"/>
  <c r="I252" i="12"/>
  <c r="N258" i="12"/>
  <c r="L258" i="12"/>
  <c r="M258" i="12"/>
  <c r="M264" i="12"/>
  <c r="N264" i="12"/>
  <c r="L264" i="12"/>
  <c r="N269" i="12"/>
  <c r="M269" i="12"/>
  <c r="L269" i="12"/>
  <c r="L273" i="12"/>
  <c r="M273" i="12"/>
  <c r="N273" i="12"/>
  <c r="L281" i="12"/>
  <c r="N281" i="12"/>
  <c r="M281" i="12"/>
  <c r="M286" i="12"/>
  <c r="N286" i="12"/>
  <c r="L286" i="12"/>
  <c r="C290" i="12"/>
  <c r="D290" i="12"/>
  <c r="B290" i="12"/>
  <c r="M295" i="12"/>
  <c r="N295" i="12"/>
  <c r="L295" i="12"/>
  <c r="M300" i="12"/>
  <c r="N300" i="12"/>
  <c r="L300" i="12"/>
  <c r="H306" i="12"/>
  <c r="I306" i="12"/>
  <c r="G306" i="12"/>
  <c r="H311" i="12"/>
  <c r="I311" i="12"/>
  <c r="G311" i="12"/>
  <c r="C317" i="12"/>
  <c r="D317" i="12"/>
  <c r="B317" i="12"/>
  <c r="M322" i="12"/>
  <c r="N322" i="12"/>
  <c r="L322" i="12"/>
  <c r="C330" i="12"/>
  <c r="D330" i="12"/>
  <c r="B330" i="12"/>
  <c r="N342" i="12"/>
  <c r="L342" i="12"/>
  <c r="M342" i="12"/>
  <c r="C96" i="12"/>
  <c r="N99" i="12"/>
  <c r="M99" i="12"/>
  <c r="I107" i="12"/>
  <c r="H107" i="12"/>
  <c r="C113" i="12"/>
  <c r="N115" i="12"/>
  <c r="M115" i="12"/>
  <c r="N119" i="12"/>
  <c r="M119" i="12"/>
  <c r="I125" i="12"/>
  <c r="H125" i="12"/>
  <c r="D132" i="12"/>
  <c r="C132" i="12"/>
  <c r="N135" i="12"/>
  <c r="M135" i="12"/>
  <c r="N138" i="12"/>
  <c r="M138" i="12"/>
  <c r="I142" i="12"/>
  <c r="H142" i="12"/>
  <c r="D150" i="12"/>
  <c r="C150" i="12"/>
  <c r="N155" i="12"/>
  <c r="M155" i="12"/>
  <c r="I158" i="12"/>
  <c r="H158" i="12"/>
  <c r="I162" i="12"/>
  <c r="H162" i="12"/>
  <c r="D168" i="12"/>
  <c r="C168" i="12"/>
  <c r="N174" i="12"/>
  <c r="M174" i="12"/>
  <c r="I178" i="12"/>
  <c r="H178" i="12"/>
  <c r="I181" i="12"/>
  <c r="H181" i="12"/>
  <c r="D185" i="12"/>
  <c r="C185" i="12"/>
  <c r="N194" i="12"/>
  <c r="M194" i="12"/>
  <c r="C199" i="12"/>
  <c r="D199" i="12"/>
  <c r="D205" i="12"/>
  <c r="C205" i="12"/>
  <c r="D209" i="12"/>
  <c r="C209" i="12"/>
  <c r="C215" i="12"/>
  <c r="D215" i="12"/>
  <c r="N220" i="12"/>
  <c r="M220" i="12"/>
  <c r="L220" i="12"/>
  <c r="D225" i="12"/>
  <c r="C225" i="12"/>
  <c r="M230" i="12"/>
  <c r="N230" i="12"/>
  <c r="L230" i="12"/>
  <c r="D237" i="12"/>
  <c r="C237" i="12"/>
  <c r="G244" i="12"/>
  <c r="H244" i="12"/>
  <c r="I244" i="12"/>
  <c r="D249" i="12"/>
  <c r="C249" i="12"/>
  <c r="B249" i="12"/>
  <c r="M254" i="12"/>
  <c r="L254" i="12"/>
  <c r="N254" i="12"/>
  <c r="D258" i="12"/>
  <c r="C258" i="12"/>
  <c r="B258" i="12"/>
  <c r="M262" i="12"/>
  <c r="N262" i="12"/>
  <c r="L262" i="12"/>
  <c r="D269" i="12"/>
  <c r="C269" i="12"/>
  <c r="B269" i="12"/>
  <c r="D277" i="12"/>
  <c r="C277" i="12"/>
  <c r="B277" i="12"/>
  <c r="N282" i="12"/>
  <c r="L282" i="12"/>
  <c r="M282" i="12"/>
  <c r="B287" i="12"/>
  <c r="D287" i="12"/>
  <c r="C287" i="12"/>
  <c r="C293" i="12"/>
  <c r="D293" i="12"/>
  <c r="B293" i="12"/>
  <c r="D298" i="12"/>
  <c r="C298" i="12"/>
  <c r="B298" i="12"/>
  <c r="M303" i="12"/>
  <c r="N303" i="12"/>
  <c r="L303" i="12"/>
  <c r="N308" i="12"/>
  <c r="M308" i="12"/>
  <c r="L308" i="12"/>
  <c r="H314" i="12"/>
  <c r="I314" i="12"/>
  <c r="G314" i="12"/>
  <c r="I319" i="12"/>
  <c r="H319" i="12"/>
  <c r="G319" i="12"/>
  <c r="I326" i="12"/>
  <c r="H326" i="12"/>
  <c r="G326" i="12"/>
  <c r="D335" i="12"/>
  <c r="B335" i="12"/>
  <c r="C335" i="12"/>
  <c r="H81" i="12"/>
  <c r="I91" i="12"/>
  <c r="H91" i="12"/>
  <c r="H96" i="12"/>
  <c r="I96" i="12"/>
  <c r="N100" i="12"/>
  <c r="M100" i="12"/>
  <c r="C108" i="12"/>
  <c r="I115" i="12"/>
  <c r="H115" i="12"/>
  <c r="I119" i="12"/>
  <c r="H119" i="12"/>
  <c r="D124" i="12"/>
  <c r="C124" i="12"/>
  <c r="D134" i="12"/>
  <c r="C134" i="12"/>
  <c r="C139" i="12"/>
  <c r="D139" i="12"/>
  <c r="I143" i="12"/>
  <c r="H143" i="12"/>
  <c r="M150" i="12"/>
  <c r="N150" i="12"/>
  <c r="D158" i="12"/>
  <c r="C158" i="12"/>
  <c r="D162" i="12"/>
  <c r="C162" i="12"/>
  <c r="N166" i="12"/>
  <c r="M166" i="12"/>
  <c r="N176" i="12"/>
  <c r="M176" i="12"/>
  <c r="M181" i="12"/>
  <c r="N181" i="12"/>
  <c r="D186" i="12"/>
  <c r="C186" i="12"/>
  <c r="N191" i="12"/>
  <c r="M191" i="12"/>
  <c r="C195" i="12"/>
  <c r="D195" i="12"/>
  <c r="M201" i="12"/>
  <c r="N201" i="12"/>
  <c r="N204" i="12"/>
  <c r="M204" i="12"/>
  <c r="M209" i="12"/>
  <c r="N209" i="12"/>
  <c r="N215" i="12"/>
  <c r="M215" i="12"/>
  <c r="N219" i="12"/>
  <c r="M219" i="12"/>
  <c r="C224" i="12"/>
  <c r="D224" i="12"/>
  <c r="I229" i="12"/>
  <c r="H229" i="12"/>
  <c r="I234" i="12"/>
  <c r="H234" i="12"/>
  <c r="I239" i="12"/>
  <c r="H239" i="12"/>
  <c r="N247" i="12"/>
  <c r="M247" i="12"/>
  <c r="L247" i="12"/>
  <c r="D254" i="12"/>
  <c r="C254" i="12"/>
  <c r="B254" i="12"/>
  <c r="D259" i="12"/>
  <c r="C259" i="12"/>
  <c r="B259" i="12"/>
  <c r="B263" i="12"/>
  <c r="C263" i="12"/>
  <c r="D263" i="12"/>
  <c r="G269" i="12"/>
  <c r="H269" i="12"/>
  <c r="I269" i="12"/>
  <c r="I275" i="12"/>
  <c r="H275" i="12"/>
  <c r="G275" i="12"/>
  <c r="N278" i="12"/>
  <c r="L278" i="12"/>
  <c r="M278" i="12"/>
  <c r="G284" i="12"/>
  <c r="H284" i="12"/>
  <c r="I284" i="12"/>
  <c r="N291" i="12"/>
  <c r="M291" i="12"/>
  <c r="L291" i="12"/>
  <c r="N296" i="12"/>
  <c r="M296" i="12"/>
  <c r="L296" i="12"/>
  <c r="I302" i="12"/>
  <c r="H302" i="12"/>
  <c r="G302" i="12"/>
  <c r="I307" i="12"/>
  <c r="H307" i="12"/>
  <c r="G307" i="12"/>
  <c r="D313" i="12"/>
  <c r="C313" i="12"/>
  <c r="B313" i="12"/>
  <c r="D318" i="12"/>
  <c r="C318" i="12"/>
  <c r="B318" i="12"/>
  <c r="C322" i="12"/>
  <c r="D322" i="12"/>
  <c r="B322" i="12"/>
  <c r="M327" i="12"/>
  <c r="N327" i="12"/>
  <c r="L327" i="12"/>
  <c r="H341" i="12"/>
  <c r="G341" i="12"/>
  <c r="I341" i="12"/>
  <c r="M326" i="12"/>
  <c r="L326" i="12"/>
  <c r="N326" i="12"/>
  <c r="D331" i="12"/>
  <c r="C331" i="12"/>
  <c r="B331" i="12"/>
  <c r="I337" i="12"/>
  <c r="G337" i="12"/>
  <c r="H337" i="12"/>
  <c r="N341" i="12"/>
  <c r="M341" i="12"/>
  <c r="L341" i="12"/>
  <c r="C348" i="12"/>
  <c r="B348" i="12"/>
  <c r="D348" i="12"/>
  <c r="I352" i="12"/>
  <c r="H352" i="12"/>
  <c r="G352" i="12"/>
  <c r="N358" i="12"/>
  <c r="M358" i="12"/>
  <c r="L358" i="12"/>
  <c r="D363" i="12"/>
  <c r="C363" i="12"/>
  <c r="B363" i="12"/>
  <c r="G369" i="12"/>
  <c r="H369" i="12"/>
  <c r="I369" i="12"/>
  <c r="C374" i="12"/>
  <c r="B374" i="12"/>
  <c r="D374" i="12"/>
  <c r="C382" i="12"/>
  <c r="D382" i="12"/>
  <c r="B382" i="12"/>
  <c r="D387" i="12"/>
  <c r="C387" i="12"/>
  <c r="B387" i="12"/>
  <c r="G391" i="12"/>
  <c r="H391" i="12"/>
  <c r="I391" i="12"/>
  <c r="G398" i="12"/>
  <c r="I398" i="12"/>
  <c r="H398" i="12"/>
  <c r="G404" i="12"/>
  <c r="H404" i="12"/>
  <c r="I404" i="12"/>
  <c r="L408" i="12"/>
  <c r="M408" i="12"/>
  <c r="N408" i="12"/>
  <c r="D421" i="12"/>
  <c r="C421" i="12"/>
  <c r="B421" i="12"/>
  <c r="B437" i="12"/>
  <c r="D437" i="12"/>
  <c r="C437" i="12"/>
  <c r="B467" i="12"/>
  <c r="C467" i="12"/>
  <c r="D467" i="12"/>
  <c r="B491" i="12"/>
  <c r="C491" i="12"/>
  <c r="D491" i="12"/>
  <c r="H333" i="12"/>
  <c r="I333" i="12"/>
  <c r="G333" i="12"/>
  <c r="N337" i="12"/>
  <c r="L337" i="12"/>
  <c r="M337" i="12"/>
  <c r="C344" i="12"/>
  <c r="D344" i="12"/>
  <c r="B344" i="12"/>
  <c r="I348" i="12"/>
  <c r="H348" i="12"/>
  <c r="G348" i="12"/>
  <c r="M354" i="12"/>
  <c r="N354" i="12"/>
  <c r="L354" i="12"/>
  <c r="D359" i="12"/>
  <c r="B359" i="12"/>
  <c r="C359" i="12"/>
  <c r="H365" i="12"/>
  <c r="I365" i="12"/>
  <c r="G365" i="12"/>
  <c r="N369" i="12"/>
  <c r="L369" i="12"/>
  <c r="M369" i="12"/>
  <c r="C376" i="12"/>
  <c r="D376" i="12"/>
  <c r="B376" i="12"/>
  <c r="L383" i="12"/>
  <c r="N383" i="12"/>
  <c r="M383" i="12"/>
  <c r="M392" i="12"/>
  <c r="N392" i="12"/>
  <c r="L392" i="12"/>
  <c r="I401" i="12"/>
  <c r="H401" i="12"/>
  <c r="G401" i="12"/>
  <c r="B409" i="12"/>
  <c r="D409" i="12"/>
  <c r="C409" i="12"/>
  <c r="N418" i="12"/>
  <c r="M418" i="12"/>
  <c r="L418" i="12"/>
  <c r="I440" i="12"/>
  <c r="H440" i="12"/>
  <c r="G440" i="12"/>
  <c r="G455" i="12"/>
  <c r="I455" i="12"/>
  <c r="H455" i="12"/>
  <c r="G471" i="12"/>
  <c r="I471" i="12"/>
  <c r="H471" i="12"/>
  <c r="B483" i="12"/>
  <c r="C483" i="12"/>
  <c r="D483" i="12"/>
  <c r="N345" i="12"/>
  <c r="M345" i="12"/>
  <c r="L345" i="12"/>
  <c r="C352" i="12"/>
  <c r="B352" i="12"/>
  <c r="D352" i="12"/>
  <c r="I356" i="12"/>
  <c r="H356" i="12"/>
  <c r="G356" i="12"/>
  <c r="M362" i="12"/>
  <c r="N362" i="12"/>
  <c r="L362" i="12"/>
  <c r="D367" i="12"/>
  <c r="C367" i="12"/>
  <c r="B367" i="12"/>
  <c r="G375" i="12"/>
  <c r="H375" i="12"/>
  <c r="I375" i="12"/>
  <c r="H379" i="12"/>
  <c r="I379" i="12"/>
  <c r="G379" i="12"/>
  <c r="N385" i="12"/>
  <c r="M385" i="12"/>
  <c r="L385" i="12"/>
  <c r="B393" i="12"/>
  <c r="D393" i="12"/>
  <c r="C393" i="12"/>
  <c r="M398" i="12"/>
  <c r="N398" i="12"/>
  <c r="L398" i="12"/>
  <c r="N402" i="12"/>
  <c r="M402" i="12"/>
  <c r="L402" i="12"/>
  <c r="D411" i="12"/>
  <c r="B411" i="12"/>
  <c r="C411" i="12"/>
  <c r="L419" i="12"/>
  <c r="N419" i="12"/>
  <c r="M419" i="12"/>
  <c r="G447" i="12"/>
  <c r="I447" i="12"/>
  <c r="H447" i="12"/>
  <c r="L474" i="12"/>
  <c r="N474" i="12"/>
  <c r="M474" i="12"/>
  <c r="I498" i="12"/>
  <c r="H498" i="12"/>
  <c r="G498" i="12"/>
  <c r="M338" i="12"/>
  <c r="L338" i="12"/>
  <c r="N338" i="12"/>
  <c r="D343" i="12"/>
  <c r="B343" i="12"/>
  <c r="C343" i="12"/>
  <c r="H349" i="12"/>
  <c r="I349" i="12"/>
  <c r="G349" i="12"/>
  <c r="N353" i="12"/>
  <c r="M353" i="12"/>
  <c r="L353" i="12"/>
  <c r="C360" i="12"/>
  <c r="D360" i="12"/>
  <c r="B360" i="12"/>
  <c r="I364" i="12"/>
  <c r="G364" i="12"/>
  <c r="H364" i="12"/>
  <c r="M370" i="12"/>
  <c r="N370" i="12"/>
  <c r="L370" i="12"/>
  <c r="N374" i="12"/>
  <c r="M374" i="12"/>
  <c r="L374" i="12"/>
  <c r="M382" i="12"/>
  <c r="N382" i="12"/>
  <c r="L382" i="12"/>
  <c r="B391" i="12"/>
  <c r="D391" i="12"/>
  <c r="C391" i="12"/>
  <c r="D396" i="12"/>
  <c r="C396" i="12"/>
  <c r="B396" i="12"/>
  <c r="C404" i="12"/>
  <c r="D404" i="12"/>
  <c r="B404" i="12"/>
  <c r="H411" i="12"/>
  <c r="G411" i="12"/>
  <c r="I411" i="12"/>
  <c r="G423" i="12"/>
  <c r="I423" i="12"/>
  <c r="H423" i="12"/>
  <c r="D460" i="12"/>
  <c r="B460" i="12"/>
  <c r="C460" i="12"/>
  <c r="N478" i="12"/>
  <c r="M478" i="12"/>
  <c r="L478" i="12"/>
  <c r="G499" i="12"/>
  <c r="I499" i="12"/>
  <c r="H499" i="12"/>
  <c r="G418" i="12"/>
  <c r="I418" i="12"/>
  <c r="H418" i="12"/>
  <c r="B426" i="12"/>
  <c r="C426" i="12"/>
  <c r="D426" i="12"/>
  <c r="B433" i="12"/>
  <c r="D433" i="12"/>
  <c r="C433" i="12"/>
  <c r="N437" i="12"/>
  <c r="M437" i="12"/>
  <c r="L437" i="12"/>
  <c r="M442" i="12"/>
  <c r="N442" i="12"/>
  <c r="L442" i="12"/>
  <c r="B446" i="12"/>
  <c r="C446" i="12"/>
  <c r="D446" i="12"/>
  <c r="G452" i="12"/>
  <c r="H452" i="12"/>
  <c r="I452" i="12"/>
  <c r="M457" i="12"/>
  <c r="N457" i="12"/>
  <c r="L457" i="12"/>
  <c r="L461" i="12"/>
  <c r="M461" i="12"/>
  <c r="N461" i="12"/>
  <c r="G467" i="12"/>
  <c r="H467" i="12"/>
  <c r="I467" i="12"/>
  <c r="I473" i="12"/>
  <c r="H473" i="12"/>
  <c r="G473" i="12"/>
  <c r="G480" i="12"/>
  <c r="H480" i="12"/>
  <c r="I480" i="12"/>
  <c r="C485" i="12"/>
  <c r="D485" i="12"/>
  <c r="B485" i="12"/>
  <c r="C489" i="12"/>
  <c r="D489" i="12"/>
  <c r="B489" i="12"/>
  <c r="G496" i="12"/>
  <c r="H496" i="12"/>
  <c r="I496" i="12"/>
  <c r="L420" i="12"/>
  <c r="M420" i="12"/>
  <c r="N420" i="12"/>
  <c r="D427" i="12"/>
  <c r="B427" i="12"/>
  <c r="C427" i="12"/>
  <c r="D432" i="12"/>
  <c r="C432" i="12"/>
  <c r="B432" i="12"/>
  <c r="H436" i="12"/>
  <c r="G436" i="12"/>
  <c r="I436" i="12"/>
  <c r="D440" i="12"/>
  <c r="C440" i="12"/>
  <c r="B440" i="12"/>
  <c r="L444" i="12"/>
  <c r="N444" i="12"/>
  <c r="M444" i="12"/>
  <c r="B451" i="12"/>
  <c r="C451" i="12"/>
  <c r="D451" i="12"/>
  <c r="L454" i="12"/>
  <c r="N454" i="12"/>
  <c r="M454" i="12"/>
  <c r="M458" i="12"/>
  <c r="L458" i="12"/>
  <c r="N458" i="12"/>
  <c r="M465" i="12"/>
  <c r="N465" i="12"/>
  <c r="L465" i="12"/>
  <c r="D472" i="12"/>
  <c r="C472" i="12"/>
  <c r="B472" i="12"/>
  <c r="C479" i="12"/>
  <c r="D479" i="12"/>
  <c r="B479" i="12"/>
  <c r="L484" i="12"/>
  <c r="N484" i="12"/>
  <c r="M484" i="12"/>
  <c r="L488" i="12"/>
  <c r="M488" i="12"/>
  <c r="N488" i="12"/>
  <c r="B495" i="12"/>
  <c r="C495" i="12"/>
  <c r="D495" i="12"/>
  <c r="H500" i="12"/>
  <c r="I500" i="12"/>
  <c r="G500" i="12"/>
  <c r="N377" i="12"/>
  <c r="M377" i="12"/>
  <c r="L377" i="12"/>
  <c r="D384" i="12"/>
  <c r="C384" i="12"/>
  <c r="B384" i="12"/>
  <c r="N390" i="12"/>
  <c r="M390" i="12"/>
  <c r="L390" i="12"/>
  <c r="B397" i="12"/>
  <c r="D397" i="12"/>
  <c r="C397" i="12"/>
  <c r="L404" i="12"/>
  <c r="M404" i="12"/>
  <c r="N404" i="12"/>
  <c r="L411" i="12"/>
  <c r="N411" i="12"/>
  <c r="M411" i="12"/>
  <c r="I416" i="12"/>
  <c r="H416" i="12"/>
  <c r="G416" i="12"/>
  <c r="I421" i="12"/>
  <c r="H421" i="12"/>
  <c r="G421" i="12"/>
  <c r="I425" i="12"/>
  <c r="H425" i="12"/>
  <c r="G425" i="12"/>
  <c r="I429" i="12"/>
  <c r="H429" i="12"/>
  <c r="G429" i="12"/>
  <c r="I434" i="12"/>
  <c r="G434" i="12"/>
  <c r="H434" i="12"/>
  <c r="G438" i="12"/>
  <c r="H438" i="12"/>
  <c r="I438" i="12"/>
  <c r="C447" i="12"/>
  <c r="D447" i="12"/>
  <c r="B447" i="12"/>
  <c r="B450" i="12"/>
  <c r="D450" i="12"/>
  <c r="C450" i="12"/>
  <c r="N455" i="12"/>
  <c r="M455" i="12"/>
  <c r="L455" i="12"/>
  <c r="N459" i="12"/>
  <c r="M459" i="12"/>
  <c r="L459" i="12"/>
  <c r="L466" i="12"/>
  <c r="M466" i="12"/>
  <c r="N466" i="12"/>
  <c r="N471" i="12"/>
  <c r="M471" i="12"/>
  <c r="L471" i="12"/>
  <c r="I474" i="12"/>
  <c r="H474" i="12"/>
  <c r="G474" i="12"/>
  <c r="G479" i="12"/>
  <c r="I479" i="12"/>
  <c r="H479" i="12"/>
  <c r="D484" i="12"/>
  <c r="C484" i="12"/>
  <c r="B484" i="12"/>
  <c r="G492" i="12"/>
  <c r="H492" i="12"/>
  <c r="I492" i="12"/>
  <c r="G495" i="12"/>
  <c r="I495" i="12"/>
  <c r="H495" i="12"/>
  <c r="N499" i="12"/>
  <c r="M499" i="12"/>
  <c r="L499" i="12"/>
  <c r="H444" i="3"/>
  <c r="I444" i="3"/>
  <c r="C60" i="3"/>
  <c r="C71" i="3"/>
  <c r="C82" i="3"/>
  <c r="D127" i="3"/>
  <c r="C127" i="3"/>
  <c r="D161" i="3"/>
  <c r="C161" i="3"/>
  <c r="D178" i="3"/>
  <c r="C178" i="3"/>
  <c r="C238" i="3"/>
  <c r="D238" i="3"/>
  <c r="B254" i="3"/>
  <c r="C254" i="3"/>
  <c r="D254" i="3"/>
  <c r="C270" i="3"/>
  <c r="D270" i="3"/>
  <c r="B270" i="3"/>
  <c r="C286" i="3"/>
  <c r="B286" i="3"/>
  <c r="D286" i="3"/>
  <c r="B302" i="3"/>
  <c r="C302" i="3"/>
  <c r="D302" i="3"/>
  <c r="C318" i="3"/>
  <c r="D318" i="3"/>
  <c r="C334" i="3"/>
  <c r="D334" i="3"/>
  <c r="B350" i="3"/>
  <c r="C350" i="3"/>
  <c r="D350" i="3"/>
  <c r="M59" i="4"/>
  <c r="N59" i="4"/>
  <c r="M75" i="4"/>
  <c r="N75" i="4"/>
  <c r="M91" i="4"/>
  <c r="N91" i="4"/>
  <c r="M107" i="4"/>
  <c r="N107" i="4"/>
  <c r="M123" i="4"/>
  <c r="N123" i="4"/>
  <c r="M139" i="4"/>
  <c r="N139" i="4"/>
  <c r="M155" i="4"/>
  <c r="N155" i="4"/>
  <c r="M168" i="4"/>
  <c r="N168" i="4"/>
  <c r="C61" i="4"/>
  <c r="C77" i="4"/>
  <c r="C93" i="4"/>
  <c r="C109" i="4"/>
  <c r="C125" i="4"/>
  <c r="D125" i="4"/>
  <c r="C141" i="4"/>
  <c r="D141" i="4"/>
  <c r="C157" i="4"/>
  <c r="D157" i="4"/>
  <c r="C173" i="4"/>
  <c r="D173" i="4"/>
  <c r="C189" i="4"/>
  <c r="D189" i="4"/>
  <c r="C205" i="4"/>
  <c r="D205" i="4"/>
  <c r="C221" i="4"/>
  <c r="D221" i="4"/>
  <c r="C237" i="4"/>
  <c r="D237" i="4"/>
  <c r="C253" i="4"/>
  <c r="D253" i="4"/>
  <c r="C269" i="4"/>
  <c r="D269" i="4"/>
  <c r="C285" i="4"/>
  <c r="D285" i="4"/>
  <c r="C301" i="4"/>
  <c r="D301" i="4"/>
  <c r="C317" i="4"/>
  <c r="D317" i="4"/>
  <c r="C333" i="4"/>
  <c r="D333" i="4"/>
  <c r="C349" i="4"/>
  <c r="D349" i="4"/>
  <c r="C365" i="4"/>
  <c r="D365" i="4"/>
  <c r="C381" i="4"/>
  <c r="D381" i="4"/>
  <c r="C397" i="4"/>
  <c r="D397" i="4"/>
  <c r="C413" i="4"/>
  <c r="D413" i="4"/>
  <c r="C429" i="4"/>
  <c r="D429" i="4"/>
  <c r="C445" i="4"/>
  <c r="D445" i="4"/>
  <c r="C461" i="4"/>
  <c r="D461" i="4"/>
  <c r="C477" i="4"/>
  <c r="D477" i="4"/>
  <c r="C493" i="4"/>
  <c r="D493" i="4"/>
  <c r="M64" i="27" l="1"/>
  <c r="AY5" i="27"/>
  <c r="AY7" i="27"/>
  <c r="AY8" i="27"/>
  <c r="AY6" i="27"/>
  <c r="AY4" i="27"/>
  <c r="AY9" i="27"/>
  <c r="AY10" i="27"/>
  <c r="AY12" i="27"/>
  <c r="AY13" i="27"/>
  <c r="AY14" i="27"/>
  <c r="AY15" i="27"/>
  <c r="AY16" i="27"/>
  <c r="AY17" i="27"/>
  <c r="AY18" i="27"/>
  <c r="AY19" i="27"/>
  <c r="AY11" i="27"/>
  <c r="AY20" i="27"/>
  <c r="AY21" i="27"/>
  <c r="AY22" i="27"/>
  <c r="AY23" i="27"/>
  <c r="AY24" i="27"/>
  <c r="AY25" i="27"/>
  <c r="AY26" i="27"/>
  <c r="AY27" i="27"/>
  <c r="AY28" i="27"/>
  <c r="AY29" i="27"/>
  <c r="AY30" i="27"/>
  <c r="AY31" i="27"/>
  <c r="AY33" i="27"/>
  <c r="AY35" i="27"/>
  <c r="AY37" i="27"/>
  <c r="AY39" i="27"/>
  <c r="AY41" i="27"/>
  <c r="AY43" i="27"/>
  <c r="AY45" i="27"/>
  <c r="AY46" i="27"/>
  <c r="AY47" i="27"/>
  <c r="AY48" i="27"/>
  <c r="AY49" i="27"/>
  <c r="AY50" i="27"/>
  <c r="AY51" i="27"/>
  <c r="AY52" i="27"/>
  <c r="AY53" i="27"/>
  <c r="AY54" i="27"/>
  <c r="AY55" i="27"/>
  <c r="AY44" i="27"/>
  <c r="AY36" i="27"/>
  <c r="AY34" i="27"/>
  <c r="AY42" i="27"/>
  <c r="AY32" i="27"/>
  <c r="AY38" i="27"/>
  <c r="AY67" i="27"/>
  <c r="AY69" i="27"/>
  <c r="AY71" i="27"/>
  <c r="AY73" i="27"/>
  <c r="AY75" i="27"/>
  <c r="AY77" i="27"/>
  <c r="AY79" i="27"/>
  <c r="AY81" i="27"/>
  <c r="AY40" i="27"/>
  <c r="AY56" i="27"/>
  <c r="AY59" i="27"/>
  <c r="AY61" i="27"/>
  <c r="AY62" i="27"/>
  <c r="AY63" i="27"/>
  <c r="AY57" i="27"/>
  <c r="AY58" i="27"/>
  <c r="AY60" i="27"/>
  <c r="AY65" i="27"/>
  <c r="AY72" i="27"/>
  <c r="AY80" i="27"/>
  <c r="AY70" i="27"/>
  <c r="AY78" i="27"/>
  <c r="AY64" i="27"/>
  <c r="AY66" i="27"/>
  <c r="AY74" i="27"/>
  <c r="AY82" i="27"/>
  <c r="AY68" i="27"/>
  <c r="AY76" i="27"/>
  <c r="AY83" i="27"/>
  <c r="AA4" i="27" a="1"/>
  <c r="AA4" i="27" s="1"/>
  <c r="AA5" i="27" a="1"/>
  <c r="AA5" i="27" s="1"/>
  <c r="AA6" i="27" a="1"/>
  <c r="AA6" i="27" s="1"/>
  <c r="AA7" i="27" a="1"/>
  <c r="AA7" i="27" s="1"/>
  <c r="AA8" i="27" a="1"/>
  <c r="AA8" i="27" s="1"/>
  <c r="AA9" i="27" a="1"/>
  <c r="AA9" i="27" s="1"/>
  <c r="AA10" i="27" a="1"/>
  <c r="AA10" i="27" s="1"/>
  <c r="AA11" i="27" a="1"/>
  <c r="AA11" i="27" s="1"/>
  <c r="AA12" i="27" a="1"/>
  <c r="AA12" i="27" s="1"/>
  <c r="AA13" i="27" a="1"/>
  <c r="AA13" i="27" s="1"/>
  <c r="AA14" i="27" a="1"/>
  <c r="AA14" i="27" s="1"/>
  <c r="AA15" i="27" a="1"/>
  <c r="AA15" i="27" s="1"/>
  <c r="AA16" i="27" a="1"/>
  <c r="AA16" i="27" s="1"/>
  <c r="AA17" i="27" a="1"/>
  <c r="AA17" i="27" s="1"/>
  <c r="AA18" i="27" a="1"/>
  <c r="AA18" i="27" s="1"/>
  <c r="AA19" i="27" a="1"/>
  <c r="AA19" i="27" s="1"/>
  <c r="AA21" i="27" a="1"/>
  <c r="AA21" i="27" s="1"/>
  <c r="AA23" i="27" a="1"/>
  <c r="AA23" i="27" s="1"/>
  <c r="AA26" i="27" a="1"/>
  <c r="AA26" i="27" s="1"/>
  <c r="AA27" i="27" a="1"/>
  <c r="AA27" i="27" s="1"/>
  <c r="AA28" i="27" a="1"/>
  <c r="AA28" i="27" s="1"/>
  <c r="AA29" i="27" a="1"/>
  <c r="AA29" i="27" s="1"/>
  <c r="AA30" i="27" a="1"/>
  <c r="AA30" i="27" s="1"/>
  <c r="AA20" i="27" a="1"/>
  <c r="AA20" i="27" s="1"/>
  <c r="AA25" i="27" a="1"/>
  <c r="AA25" i="27" s="1"/>
  <c r="AA24" i="27" a="1"/>
  <c r="AA24" i="27" s="1"/>
  <c r="AA32" i="27" a="1"/>
  <c r="AA32" i="27" s="1"/>
  <c r="AA33" i="27" a="1"/>
  <c r="AA33" i="27" s="1"/>
  <c r="AA34" i="27" a="1"/>
  <c r="AA34" i="27" s="1"/>
  <c r="AA35" i="27" a="1"/>
  <c r="AA35" i="27" s="1"/>
  <c r="AA36" i="27" a="1"/>
  <c r="AA36" i="27" s="1"/>
  <c r="AA37" i="27" a="1"/>
  <c r="AA37" i="27" s="1"/>
  <c r="AA38" i="27" a="1"/>
  <c r="AA38" i="27" s="1"/>
  <c r="AA39" i="27" a="1"/>
  <c r="AA39" i="27" s="1"/>
  <c r="AA40" i="27" a="1"/>
  <c r="AA40" i="27" s="1"/>
  <c r="AA41" i="27" a="1"/>
  <c r="AA41" i="27" s="1"/>
  <c r="AA42" i="27" a="1"/>
  <c r="AA42" i="27" s="1"/>
  <c r="AA43" i="27" a="1"/>
  <c r="AA43" i="27" s="1"/>
  <c r="AA44" i="27" a="1"/>
  <c r="AA44" i="27" s="1"/>
  <c r="AA45" i="27" a="1"/>
  <c r="AA45" i="27" s="1"/>
  <c r="AA46" i="27" a="1"/>
  <c r="AA46" i="27" s="1"/>
  <c r="AA47" i="27" a="1"/>
  <c r="AA47" i="27" s="1"/>
  <c r="AA48" i="27" a="1"/>
  <c r="AA48" i="27" s="1"/>
  <c r="AA49" i="27" a="1"/>
  <c r="AA49" i="27" s="1"/>
  <c r="AA50" i="27" a="1"/>
  <c r="AA50" i="27" s="1"/>
  <c r="AA51" i="27" a="1"/>
  <c r="AA51" i="27" s="1"/>
  <c r="AA52" i="27" a="1"/>
  <c r="AA52" i="27" s="1"/>
  <c r="AA53" i="27" a="1"/>
  <c r="AA53" i="27" s="1"/>
  <c r="AA54" i="27" a="1"/>
  <c r="AA54" i="27" s="1"/>
  <c r="AA55" i="27" a="1"/>
  <c r="AA55" i="27" s="1"/>
  <c r="AA22" i="27" a="1"/>
  <c r="AA22" i="27" s="1"/>
  <c r="AA31" i="27" a="1"/>
  <c r="AA31" i="27" s="1"/>
  <c r="AA68" i="27" a="1"/>
  <c r="AA68" i="27" s="1"/>
  <c r="AA70" i="27" a="1"/>
  <c r="AA70" i="27" s="1"/>
  <c r="AA72" i="27" a="1"/>
  <c r="AA72" i="27" s="1"/>
  <c r="AA74" i="27" a="1"/>
  <c r="AA74" i="27" s="1"/>
  <c r="AA76" i="27" a="1"/>
  <c r="AA76" i="27" s="1"/>
  <c r="AA78" i="27" a="1"/>
  <c r="AA78" i="27" s="1"/>
  <c r="AA80" i="27" a="1"/>
  <c r="AA80" i="27" s="1"/>
  <c r="AA82" i="27" a="1"/>
  <c r="AA82" i="27" s="1"/>
  <c r="AA56" i="27" a="1"/>
  <c r="AA56" i="27" s="1"/>
  <c r="AA57" i="27" a="1"/>
  <c r="AA57" i="27" s="1"/>
  <c r="AA58" i="27" a="1"/>
  <c r="AA58" i="27" s="1"/>
  <c r="AA59" i="27" a="1"/>
  <c r="AA59" i="27" s="1"/>
  <c r="AA60" i="27" a="1"/>
  <c r="AA60" i="27" s="1"/>
  <c r="AA61" i="27" a="1"/>
  <c r="AA61" i="27" s="1"/>
  <c r="AA62" i="27" a="1"/>
  <c r="AA62" i="27" s="1"/>
  <c r="AA63" i="27" a="1"/>
  <c r="AA63" i="27" s="1"/>
  <c r="AA64" i="27" a="1"/>
  <c r="AA64" i="27" s="1"/>
  <c r="AA65" i="27" a="1"/>
  <c r="AA65" i="27" s="1"/>
  <c r="AA66" i="27" a="1"/>
  <c r="AA66" i="27" s="1"/>
  <c r="AA67" i="27" a="1"/>
  <c r="AA67" i="27" s="1"/>
  <c r="AA69" i="27" a="1"/>
  <c r="AA69" i="27" s="1"/>
  <c r="AA71" i="27" a="1"/>
  <c r="AA71" i="27" s="1"/>
  <c r="AA73" i="27" a="1"/>
  <c r="AA73" i="27" s="1"/>
  <c r="AA75" i="27" a="1"/>
  <c r="AA75" i="27" s="1"/>
  <c r="AA77" i="27" a="1"/>
  <c r="AA77" i="27" s="1"/>
  <c r="AA79" i="27" a="1"/>
  <c r="AA79" i="27" s="1"/>
  <c r="AA81" i="27" a="1"/>
  <c r="AA81" i="27" s="1"/>
  <c r="AA83" i="27" a="1"/>
  <c r="AA83" i="27" s="1"/>
  <c r="BM55" i="27"/>
  <c r="BL55" i="27" s="1" a="1"/>
  <c r="BL55" i="27" s="1"/>
  <c r="BM68" i="27"/>
  <c r="BL68" i="27" s="1" a="1"/>
  <c r="BL68" i="27" s="1"/>
  <c r="BM51" i="27"/>
  <c r="BL51" i="27" s="1" a="1"/>
  <c r="BL51" i="27" s="1"/>
  <c r="BM38" i="27"/>
  <c r="BL38" i="27" s="1" a="1"/>
  <c r="BL38" i="27" s="1"/>
  <c r="BM20" i="27"/>
  <c r="BL20" i="27" s="1" a="1"/>
  <c r="BL20" i="27" s="1"/>
  <c r="BJ83" i="27" a="1"/>
  <c r="BJ83" i="27" s="1"/>
  <c r="BM83" i="27"/>
  <c r="BL83" i="27" s="1" a="1"/>
  <c r="BL83" i="27" s="1"/>
  <c r="BM67" i="27"/>
  <c r="BL67" i="27" s="1" a="1"/>
  <c r="BL67" i="27" s="1"/>
  <c r="BM50" i="27"/>
  <c r="BL50" i="27" s="1" a="1"/>
  <c r="BL50" i="27" s="1"/>
  <c r="BM37" i="27"/>
  <c r="BL37" i="27" s="1" a="1"/>
  <c r="BL37" i="27" s="1"/>
  <c r="BM18" i="27"/>
  <c r="BL18" i="27" s="1" a="1"/>
  <c r="BL18" i="27" s="1"/>
  <c r="BJ82" i="27" a="1"/>
  <c r="BJ82" i="27" s="1"/>
  <c r="BM82" i="27"/>
  <c r="BL82" i="27" s="1" a="1"/>
  <c r="BL82" i="27" s="1"/>
  <c r="BM66" i="27"/>
  <c r="BL66" i="27" s="1" a="1"/>
  <c r="BL66" i="27" s="1"/>
  <c r="BM49" i="27"/>
  <c r="BL49" i="27" s="1" a="1"/>
  <c r="BL49" i="27" s="1"/>
  <c r="BM36" i="27"/>
  <c r="BL36" i="27" s="1" a="1"/>
  <c r="BL36" i="27" s="1"/>
  <c r="BM17" i="27"/>
  <c r="BL17" i="27" s="1" a="1"/>
  <c r="BL17" i="27" s="1"/>
  <c r="BM81" i="27"/>
  <c r="BL81" i="27" s="1" a="1"/>
  <c r="BL81" i="27" s="1"/>
  <c r="BM65" i="27"/>
  <c r="BL65" i="27" s="1" a="1"/>
  <c r="BL65" i="27" s="1"/>
  <c r="BM48" i="27"/>
  <c r="BL48" i="27" s="1" a="1"/>
  <c r="BL48" i="27" s="1"/>
  <c r="BM35" i="27"/>
  <c r="BL35" i="27" s="1" a="1"/>
  <c r="BL35" i="27" s="1"/>
  <c r="BM16" i="27"/>
  <c r="BL16" i="27" s="1" a="1"/>
  <c r="BL16" i="27" s="1"/>
  <c r="S4" i="27" a="1"/>
  <c r="S4" i="27" s="1"/>
  <c r="S5" i="27" a="1"/>
  <c r="S5" i="27" s="1"/>
  <c r="S6" i="27" a="1"/>
  <c r="S6" i="27" s="1"/>
  <c r="S7" i="27" a="1"/>
  <c r="S7" i="27" s="1"/>
  <c r="S8" i="27" a="1"/>
  <c r="S8" i="27" s="1"/>
  <c r="S9" i="27" a="1"/>
  <c r="S9" i="27" s="1"/>
  <c r="S11" i="27" a="1"/>
  <c r="S11" i="27" s="1"/>
  <c r="S12" i="27" a="1"/>
  <c r="S12" i="27" s="1"/>
  <c r="S13" i="27" a="1"/>
  <c r="S13" i="27" s="1"/>
  <c r="S10" i="27" a="1"/>
  <c r="S10" i="27" s="1"/>
  <c r="S14" i="27" a="1"/>
  <c r="S14" i="27" s="1"/>
  <c r="S15" i="27" a="1"/>
  <c r="S15" i="27" s="1"/>
  <c r="S16" i="27" a="1"/>
  <c r="S16" i="27" s="1"/>
  <c r="S17" i="27" a="1"/>
  <c r="S17" i="27" s="1"/>
  <c r="S18" i="27" a="1"/>
  <c r="S18" i="27" s="1"/>
  <c r="S19" i="27" a="1"/>
  <c r="S19" i="27" s="1"/>
  <c r="S20" i="27" a="1"/>
  <c r="S20" i="27" s="1"/>
  <c r="S21" i="27" a="1"/>
  <c r="S21" i="27" s="1"/>
  <c r="S22" i="27" a="1"/>
  <c r="S22" i="27" s="1"/>
  <c r="S23" i="27" a="1"/>
  <c r="S23" i="27" s="1"/>
  <c r="S24" i="27" a="1"/>
  <c r="S24" i="27" s="1"/>
  <c r="S25" i="27" a="1"/>
  <c r="S25" i="27" s="1"/>
  <c r="S32" i="27" a="1"/>
  <c r="S32" i="27" s="1"/>
  <c r="S33" i="27" a="1"/>
  <c r="S33" i="27" s="1"/>
  <c r="S34" i="27" a="1"/>
  <c r="S34" i="27" s="1"/>
  <c r="S35" i="27" a="1"/>
  <c r="S35" i="27" s="1"/>
  <c r="S36" i="27" a="1"/>
  <c r="S36" i="27" s="1"/>
  <c r="S37" i="27" a="1"/>
  <c r="S37" i="27" s="1"/>
  <c r="S38" i="27" a="1"/>
  <c r="S38" i="27" s="1"/>
  <c r="S39" i="27" a="1"/>
  <c r="S39" i="27" s="1"/>
  <c r="S40" i="27" a="1"/>
  <c r="S40" i="27" s="1"/>
  <c r="S41" i="27" a="1"/>
  <c r="S41" i="27" s="1"/>
  <c r="S42" i="27" a="1"/>
  <c r="S42" i="27" s="1"/>
  <c r="S43" i="27" a="1"/>
  <c r="S43" i="27" s="1"/>
  <c r="S26" i="27" a="1"/>
  <c r="S26" i="27" s="1"/>
  <c r="S28" i="27" a="1"/>
  <c r="S28" i="27" s="1"/>
  <c r="S30" i="27" a="1"/>
  <c r="S30" i="27" s="1"/>
  <c r="S31" i="27" a="1"/>
  <c r="S31" i="27" s="1"/>
  <c r="S29" i="27" a="1"/>
  <c r="S29" i="27" s="1"/>
  <c r="S44" i="27" a="1"/>
  <c r="S44" i="27" s="1"/>
  <c r="S45" i="27" a="1"/>
  <c r="S45" i="27" s="1"/>
  <c r="S46" i="27" a="1"/>
  <c r="S46" i="27" s="1"/>
  <c r="S47" i="27" a="1"/>
  <c r="S47" i="27" s="1"/>
  <c r="S48" i="27" a="1"/>
  <c r="S48" i="27" s="1"/>
  <c r="S49" i="27" a="1"/>
  <c r="S49" i="27" s="1"/>
  <c r="S50" i="27" a="1"/>
  <c r="S50" i="27" s="1"/>
  <c r="S51" i="27" a="1"/>
  <c r="S51" i="27" s="1"/>
  <c r="S52" i="27" a="1"/>
  <c r="S52" i="27" s="1"/>
  <c r="S53" i="27" a="1"/>
  <c r="S53" i="27" s="1"/>
  <c r="S54" i="27" a="1"/>
  <c r="S54" i="27" s="1"/>
  <c r="S27" i="27" a="1"/>
  <c r="S27" i="27" s="1"/>
  <c r="S56" i="27" a="1"/>
  <c r="S56" i="27" s="1"/>
  <c r="S57" i="27" a="1"/>
  <c r="S57" i="27" s="1"/>
  <c r="S58" i="27" a="1"/>
  <c r="S58" i="27" s="1"/>
  <c r="S59" i="27" a="1"/>
  <c r="S59" i="27" s="1"/>
  <c r="S60" i="27" a="1"/>
  <c r="S60" i="27" s="1"/>
  <c r="S61" i="27" a="1"/>
  <c r="S61" i="27" s="1"/>
  <c r="S62" i="27" a="1"/>
  <c r="S62" i="27" s="1"/>
  <c r="S63" i="27" a="1"/>
  <c r="S63" i="27" s="1"/>
  <c r="S64" i="27" a="1"/>
  <c r="S64" i="27" s="1"/>
  <c r="S65" i="27" a="1"/>
  <c r="S65" i="27" s="1"/>
  <c r="S66" i="27" a="1"/>
  <c r="S66" i="27" s="1"/>
  <c r="S67" i="27" a="1"/>
  <c r="S67" i="27" s="1"/>
  <c r="S68" i="27" a="1"/>
  <c r="S68" i="27" s="1"/>
  <c r="S69" i="27" a="1"/>
  <c r="S69" i="27" s="1"/>
  <c r="S70" i="27" a="1"/>
  <c r="S70" i="27" s="1"/>
  <c r="S71" i="27" a="1"/>
  <c r="S71" i="27" s="1"/>
  <c r="S72" i="27" a="1"/>
  <c r="S72" i="27" s="1"/>
  <c r="S73" i="27" a="1"/>
  <c r="S73" i="27" s="1"/>
  <c r="S74" i="27" a="1"/>
  <c r="S74" i="27" s="1"/>
  <c r="S75" i="27" a="1"/>
  <c r="S75" i="27" s="1"/>
  <c r="S76" i="27" a="1"/>
  <c r="S76" i="27" s="1"/>
  <c r="S77" i="27" a="1"/>
  <c r="S77" i="27" s="1"/>
  <c r="S78" i="27" a="1"/>
  <c r="S78" i="27" s="1"/>
  <c r="S79" i="27" a="1"/>
  <c r="S79" i="27" s="1"/>
  <c r="S80" i="27" a="1"/>
  <c r="S80" i="27" s="1"/>
  <c r="S81" i="27" a="1"/>
  <c r="S81" i="27" s="1"/>
  <c r="S82" i="27" a="1"/>
  <c r="S82" i="27" s="1"/>
  <c r="S55" i="27" a="1"/>
  <c r="S55" i="27" s="1"/>
  <c r="S83" i="27" a="1"/>
  <c r="S83" i="27" s="1"/>
  <c r="AQ4" i="27"/>
  <c r="AQ5" i="27"/>
  <c r="AQ6" i="27"/>
  <c r="AQ7" i="27"/>
  <c r="AQ8" i="27"/>
  <c r="AQ9" i="27"/>
  <c r="AQ10" i="27"/>
  <c r="AQ11" i="27"/>
  <c r="AQ12" i="27"/>
  <c r="AQ13" i="27"/>
  <c r="AQ15" i="27"/>
  <c r="AQ17" i="27"/>
  <c r="AQ19" i="27"/>
  <c r="AQ20" i="27"/>
  <c r="AQ21" i="27"/>
  <c r="AQ22" i="27"/>
  <c r="AQ23" i="27"/>
  <c r="AQ24" i="27"/>
  <c r="AQ26" i="27"/>
  <c r="AQ27" i="27"/>
  <c r="AQ28" i="27"/>
  <c r="AQ29" i="27"/>
  <c r="AQ30" i="27"/>
  <c r="AQ18" i="27"/>
  <c r="AQ25" i="27"/>
  <c r="AQ16" i="27"/>
  <c r="AQ31" i="27"/>
  <c r="AQ32" i="27"/>
  <c r="AQ33" i="27"/>
  <c r="AQ34" i="27"/>
  <c r="AQ35" i="27"/>
  <c r="AQ36" i="27"/>
  <c r="AQ37" i="27"/>
  <c r="AQ38" i="27"/>
  <c r="AQ39" i="27"/>
  <c r="AQ40" i="27"/>
  <c r="AQ41" i="27"/>
  <c r="AQ42" i="27"/>
  <c r="AQ43" i="27"/>
  <c r="AQ44" i="27"/>
  <c r="AQ14" i="27"/>
  <c r="AQ45" i="27"/>
  <c r="AQ47" i="27"/>
  <c r="AQ49" i="27"/>
  <c r="AQ51" i="27"/>
  <c r="AQ53" i="27"/>
  <c r="AQ56" i="27"/>
  <c r="AQ57" i="27"/>
  <c r="AQ58" i="27"/>
  <c r="AQ59" i="27"/>
  <c r="AQ60" i="27"/>
  <c r="AQ61" i="27"/>
  <c r="AQ62" i="27"/>
  <c r="AQ63" i="27"/>
  <c r="AQ64" i="27"/>
  <c r="AQ65" i="27"/>
  <c r="AQ66" i="27"/>
  <c r="AQ68" i="27"/>
  <c r="AQ70" i="27"/>
  <c r="AQ72" i="27"/>
  <c r="AQ74" i="27"/>
  <c r="AQ76" i="27"/>
  <c r="AQ78" i="27"/>
  <c r="AQ80" i="27"/>
  <c r="AQ82" i="27"/>
  <c r="AQ46" i="27"/>
  <c r="AQ50" i="27"/>
  <c r="AQ54" i="27"/>
  <c r="AQ83" i="27"/>
  <c r="AQ55" i="27"/>
  <c r="AQ67" i="27"/>
  <c r="AQ69" i="27"/>
  <c r="AQ71" i="27"/>
  <c r="AQ73" i="27"/>
  <c r="AQ79" i="27"/>
  <c r="AQ81" i="27"/>
  <c r="AQ48" i="27"/>
  <c r="AQ52" i="27"/>
  <c r="AQ75" i="27"/>
  <c r="AQ77" i="27"/>
  <c r="AI4" i="27" a="1"/>
  <c r="AI4" i="27" s="1"/>
  <c r="AI5" i="27" a="1"/>
  <c r="AI5" i="27" s="1"/>
  <c r="AI6" i="27" a="1"/>
  <c r="AI6" i="27" s="1"/>
  <c r="AI8" i="27" a="1"/>
  <c r="AI8" i="27" s="1"/>
  <c r="AI9" i="27" a="1"/>
  <c r="AI9" i="27" s="1"/>
  <c r="AI7" i="27" a="1"/>
  <c r="AI7" i="27" s="1"/>
  <c r="AI10" i="27" a="1"/>
  <c r="AI10" i="27" s="1"/>
  <c r="AI11" i="27" a="1"/>
  <c r="AI11" i="27" s="1"/>
  <c r="AI12" i="27" a="1"/>
  <c r="AI12" i="27" s="1"/>
  <c r="AI13" i="27" a="1"/>
  <c r="AI13" i="27" s="1"/>
  <c r="AI14" i="27" a="1"/>
  <c r="AI14" i="27" s="1"/>
  <c r="AI15" i="27" a="1"/>
  <c r="AI15" i="27" s="1"/>
  <c r="AI16" i="27" a="1"/>
  <c r="AI16" i="27" s="1"/>
  <c r="AI17" i="27" a="1"/>
  <c r="AI17" i="27" s="1"/>
  <c r="AI18" i="27" a="1"/>
  <c r="AI18" i="27" s="1"/>
  <c r="AI20" i="27" a="1"/>
  <c r="AI20" i="27" s="1"/>
  <c r="AI21" i="27" a="1"/>
  <c r="AI21" i="27" s="1"/>
  <c r="AI22" i="27" a="1"/>
  <c r="AI22" i="27" s="1"/>
  <c r="AI23" i="27" a="1"/>
  <c r="AI23" i="27" s="1"/>
  <c r="AI24" i="27" a="1"/>
  <c r="AI24" i="27" s="1"/>
  <c r="AI19" i="27" a="1"/>
  <c r="AI19" i="27" s="1"/>
  <c r="AI26" i="27" a="1"/>
  <c r="AI26" i="27" s="1"/>
  <c r="AI28" i="27" a="1"/>
  <c r="AI28" i="27" s="1"/>
  <c r="AI30" i="27" a="1"/>
  <c r="AI30" i="27" s="1"/>
  <c r="AI31" i="27" a="1"/>
  <c r="AI31" i="27" s="1"/>
  <c r="AI32" i="27" a="1"/>
  <c r="AI32" i="27" s="1"/>
  <c r="AI33" i="27" a="1"/>
  <c r="AI33" i="27" s="1"/>
  <c r="AI34" i="27" a="1"/>
  <c r="AI34" i="27" s="1"/>
  <c r="AI35" i="27" a="1"/>
  <c r="AI35" i="27" s="1"/>
  <c r="AI36" i="27" a="1"/>
  <c r="AI36" i="27" s="1"/>
  <c r="AI37" i="27" a="1"/>
  <c r="AI37" i="27" s="1"/>
  <c r="AI38" i="27" a="1"/>
  <c r="AI38" i="27" s="1"/>
  <c r="AI39" i="27" a="1"/>
  <c r="AI39" i="27" s="1"/>
  <c r="AI40" i="27" a="1"/>
  <c r="AI40" i="27" s="1"/>
  <c r="AI41" i="27" a="1"/>
  <c r="AI41" i="27" s="1"/>
  <c r="AI42" i="27" a="1"/>
  <c r="AI42" i="27" s="1"/>
  <c r="AI43" i="27" a="1"/>
  <c r="AI43" i="27" s="1"/>
  <c r="AI27" i="27" a="1"/>
  <c r="AI27" i="27" s="1"/>
  <c r="AI29" i="27" a="1"/>
  <c r="AI29" i="27" s="1"/>
  <c r="AI44" i="27" a="1"/>
  <c r="AI44" i="27" s="1"/>
  <c r="AI25" i="27" a="1"/>
  <c r="AI25" i="27" s="1"/>
  <c r="AI45" i="27" a="1"/>
  <c r="AI45" i="27" s="1"/>
  <c r="AI46" i="27" a="1"/>
  <c r="AI46" i="27" s="1"/>
  <c r="AI47" i="27" a="1"/>
  <c r="AI47" i="27" s="1"/>
  <c r="AI48" i="27" a="1"/>
  <c r="AI48" i="27" s="1"/>
  <c r="AI49" i="27" a="1"/>
  <c r="AI49" i="27" s="1"/>
  <c r="AI50" i="27" a="1"/>
  <c r="AI50" i="27" s="1"/>
  <c r="AI51" i="27" a="1"/>
  <c r="AI51" i="27" s="1"/>
  <c r="AI52" i="27" a="1"/>
  <c r="AI52" i="27" s="1"/>
  <c r="AI53" i="27" a="1"/>
  <c r="AI53" i="27" s="1"/>
  <c r="AI54" i="27" a="1"/>
  <c r="AI54" i="27" s="1"/>
  <c r="AI56" i="27" a="1"/>
  <c r="AI56" i="27" s="1"/>
  <c r="AI57" i="27" a="1"/>
  <c r="AI57" i="27" s="1"/>
  <c r="AI58" i="27" a="1"/>
  <c r="AI58" i="27" s="1"/>
  <c r="AI59" i="27" a="1"/>
  <c r="AI59" i="27" s="1"/>
  <c r="AI60" i="27" a="1"/>
  <c r="AI60" i="27" s="1"/>
  <c r="AI61" i="27" a="1"/>
  <c r="AI61" i="27" s="1"/>
  <c r="AI62" i="27" a="1"/>
  <c r="AI62" i="27" s="1"/>
  <c r="AI63" i="27" a="1"/>
  <c r="AI63" i="27" s="1"/>
  <c r="AI64" i="27" a="1"/>
  <c r="AI64" i="27" s="1"/>
  <c r="AI65" i="27" a="1"/>
  <c r="AI65" i="27" s="1"/>
  <c r="AI66" i="27" a="1"/>
  <c r="AI66" i="27" s="1"/>
  <c r="AI67" i="27" a="1"/>
  <c r="AI67" i="27" s="1"/>
  <c r="AI68" i="27" a="1"/>
  <c r="AI68" i="27" s="1"/>
  <c r="AI69" i="27" a="1"/>
  <c r="AI69" i="27" s="1"/>
  <c r="AI70" i="27" a="1"/>
  <c r="AI70" i="27" s="1"/>
  <c r="AI71" i="27" a="1"/>
  <c r="AI71" i="27" s="1"/>
  <c r="AI72" i="27" a="1"/>
  <c r="AI72" i="27" s="1"/>
  <c r="AI73" i="27" a="1"/>
  <c r="AI73" i="27" s="1"/>
  <c r="AI74" i="27" a="1"/>
  <c r="AI74" i="27" s="1"/>
  <c r="AI75" i="27" a="1"/>
  <c r="AI75" i="27" s="1"/>
  <c r="AI76" i="27" a="1"/>
  <c r="AI76" i="27" s="1"/>
  <c r="AI77" i="27" a="1"/>
  <c r="AI77" i="27" s="1"/>
  <c r="AI78" i="27" a="1"/>
  <c r="AI78" i="27" s="1"/>
  <c r="AI79" i="27" a="1"/>
  <c r="AI79" i="27" s="1"/>
  <c r="AI80" i="27" a="1"/>
  <c r="AI80" i="27" s="1"/>
  <c r="AI81" i="27" a="1"/>
  <c r="AI81" i="27" s="1"/>
  <c r="AI82" i="27" a="1"/>
  <c r="AI82" i="27" s="1"/>
  <c r="AI83" i="27" a="1"/>
  <c r="AI83" i="27" s="1"/>
  <c r="AI55" i="27" a="1"/>
  <c r="AI55" i="27" s="1"/>
  <c r="BM80" i="27"/>
  <c r="BL80" i="27" s="1" a="1"/>
  <c r="BL80" i="27" s="1"/>
  <c r="BM64" i="27"/>
  <c r="BL64" i="27" s="1" a="1"/>
  <c r="BL64" i="27" s="1"/>
  <c r="BM47" i="27"/>
  <c r="BL47" i="27" s="1" a="1"/>
  <c r="BL47" i="27" s="1"/>
  <c r="BM34" i="27"/>
  <c r="BL34" i="27" s="1" a="1"/>
  <c r="BL34" i="27" s="1"/>
  <c r="BM15" i="27"/>
  <c r="BL15" i="27" s="1" a="1"/>
  <c r="BL15" i="27" s="1"/>
  <c r="BM79" i="27"/>
  <c r="BL79" i="27" s="1" a="1"/>
  <c r="BL79" i="27" s="1"/>
  <c r="BM63" i="27"/>
  <c r="BL63" i="27" s="1" a="1"/>
  <c r="BL63" i="27" s="1"/>
  <c r="BM46" i="27"/>
  <c r="BL46" i="27" s="1" a="1"/>
  <c r="BL46" i="27" s="1"/>
  <c r="BM33" i="27"/>
  <c r="BL33" i="27" s="1" a="1"/>
  <c r="BL33" i="27" s="1"/>
  <c r="BM14" i="27"/>
  <c r="BL14" i="27" s="1" a="1"/>
  <c r="BL14" i="27" s="1"/>
  <c r="BM78" i="27"/>
  <c r="BL78" i="27" s="1" a="1"/>
  <c r="BL78" i="27" s="1"/>
  <c r="BM62" i="27"/>
  <c r="BL62" i="27" s="1" a="1"/>
  <c r="BL62" i="27" s="1"/>
  <c r="BM45" i="27"/>
  <c r="BL45" i="27" s="1" a="1"/>
  <c r="BL45" i="27" s="1"/>
  <c r="BM32" i="27"/>
  <c r="BL32" i="27" s="1" a="1"/>
  <c r="BL32" i="27" s="1"/>
  <c r="BM13" i="27"/>
  <c r="BL13" i="27" s="1" a="1"/>
  <c r="BL13" i="27" s="1"/>
  <c r="BM77" i="27"/>
  <c r="BL77" i="27" s="1" a="1"/>
  <c r="BL77" i="27" s="1"/>
  <c r="BM61" i="27"/>
  <c r="BL61" i="27" s="1" a="1"/>
  <c r="BL61" i="27" s="1"/>
  <c r="BM44" i="27"/>
  <c r="BL44" i="27" s="1" a="1"/>
  <c r="BL44" i="27" s="1"/>
  <c r="BM31" i="27"/>
  <c r="BL31" i="27" s="1" a="1"/>
  <c r="BL31" i="27" s="1"/>
  <c r="BM12" i="27"/>
  <c r="BL12" i="27" s="1" a="1"/>
  <c r="BL12" i="27" s="1"/>
  <c r="AE4" i="27" a="1"/>
  <c r="AE4" i="27" s="1"/>
  <c r="AE5" i="27" a="1"/>
  <c r="AE5" i="27" s="1"/>
  <c r="AE6" i="27" a="1"/>
  <c r="AE6" i="27" s="1"/>
  <c r="AE7" i="27" a="1"/>
  <c r="AE7" i="27" s="1"/>
  <c r="AE8" i="27" a="1"/>
  <c r="AE8" i="27" s="1"/>
  <c r="AE9" i="27" a="1"/>
  <c r="AE9" i="27" s="1"/>
  <c r="AE10" i="27" a="1"/>
  <c r="AE10" i="27" s="1"/>
  <c r="AE11" i="27" a="1"/>
  <c r="AE11" i="27" s="1"/>
  <c r="AE12" i="27" a="1"/>
  <c r="AE12" i="27" s="1"/>
  <c r="AE13" i="27" a="1"/>
  <c r="AE13" i="27" s="1"/>
  <c r="AE15" i="27" a="1"/>
  <c r="AE15" i="27" s="1"/>
  <c r="AE17" i="27" a="1"/>
  <c r="AE17" i="27" s="1"/>
  <c r="AE19" i="27" a="1"/>
  <c r="AE19" i="27" s="1"/>
  <c r="AE14" i="27" a="1"/>
  <c r="AE14" i="27" s="1"/>
  <c r="AE16" i="27" a="1"/>
  <c r="AE16" i="27" s="1"/>
  <c r="AE18" i="27" a="1"/>
  <c r="AE18" i="27" s="1"/>
  <c r="AE20" i="27" a="1"/>
  <c r="AE20" i="27" s="1"/>
  <c r="AE21" i="27" a="1"/>
  <c r="AE21" i="27" s="1"/>
  <c r="AE22" i="27" a="1"/>
  <c r="AE22" i="27" s="1"/>
  <c r="AE23" i="27" a="1"/>
  <c r="AE23" i="27" s="1"/>
  <c r="AE24" i="27" a="1"/>
  <c r="AE24" i="27" s="1"/>
  <c r="AE25" i="27" a="1"/>
  <c r="AE25" i="27" s="1"/>
  <c r="AE26" i="27" a="1"/>
  <c r="AE26" i="27" s="1"/>
  <c r="AE27" i="27" a="1"/>
  <c r="AE27" i="27" s="1"/>
  <c r="AE28" i="27" a="1"/>
  <c r="AE28" i="27" s="1"/>
  <c r="AE29" i="27" a="1"/>
  <c r="AE29" i="27" s="1"/>
  <c r="AE30" i="27" a="1"/>
  <c r="AE30" i="27" s="1"/>
  <c r="AE31" i="27" a="1"/>
  <c r="AE31" i="27" s="1"/>
  <c r="AE32" i="27" a="1"/>
  <c r="AE32" i="27" s="1"/>
  <c r="AE33" i="27" a="1"/>
  <c r="AE33" i="27" s="1"/>
  <c r="AE34" i="27" a="1"/>
  <c r="AE34" i="27" s="1"/>
  <c r="AE35" i="27" a="1"/>
  <c r="AE35" i="27" s="1"/>
  <c r="AE36" i="27" a="1"/>
  <c r="AE36" i="27" s="1"/>
  <c r="AE37" i="27" a="1"/>
  <c r="AE37" i="27" s="1"/>
  <c r="AE38" i="27" a="1"/>
  <c r="AE38" i="27" s="1"/>
  <c r="AE39" i="27" a="1"/>
  <c r="AE39" i="27" s="1"/>
  <c r="AE40" i="27" a="1"/>
  <c r="AE40" i="27" s="1"/>
  <c r="AE41" i="27" a="1"/>
  <c r="AE41" i="27" s="1"/>
  <c r="AE42" i="27" a="1"/>
  <c r="AE42" i="27" s="1"/>
  <c r="AE43" i="27" a="1"/>
  <c r="AE43" i="27" s="1"/>
  <c r="AE44" i="27" a="1"/>
  <c r="AE44" i="27" s="1"/>
  <c r="AE45" i="27" a="1"/>
  <c r="AE45" i="27" s="1"/>
  <c r="AE47" i="27" a="1"/>
  <c r="AE47" i="27" s="1"/>
  <c r="AE49" i="27" a="1"/>
  <c r="AE49" i="27" s="1"/>
  <c r="AE51" i="27" a="1"/>
  <c r="AE51" i="27" s="1"/>
  <c r="AE53" i="27" a="1"/>
  <c r="AE53" i="27" s="1"/>
  <c r="AE55" i="27" a="1"/>
  <c r="AE55" i="27" s="1"/>
  <c r="AE56" i="27" a="1"/>
  <c r="AE56" i="27" s="1"/>
  <c r="AE57" i="27" a="1"/>
  <c r="AE57" i="27" s="1"/>
  <c r="AE58" i="27" a="1"/>
  <c r="AE58" i="27" s="1"/>
  <c r="AE59" i="27" a="1"/>
  <c r="AE59" i="27" s="1"/>
  <c r="AE60" i="27" a="1"/>
  <c r="AE60" i="27" s="1"/>
  <c r="AE61" i="27" a="1"/>
  <c r="AE61" i="27" s="1"/>
  <c r="AE62" i="27" a="1"/>
  <c r="AE62" i="27" s="1"/>
  <c r="AE63" i="27" a="1"/>
  <c r="AE63" i="27" s="1"/>
  <c r="AE64" i="27" a="1"/>
  <c r="AE64" i="27" s="1"/>
  <c r="AE65" i="27" a="1"/>
  <c r="AE65" i="27" s="1"/>
  <c r="AE66" i="27" a="1"/>
  <c r="AE66" i="27" s="1"/>
  <c r="AE48" i="27" a="1"/>
  <c r="AE48" i="27" s="1"/>
  <c r="AE52" i="27" a="1"/>
  <c r="AE52" i="27" s="1"/>
  <c r="AE68" i="27" a="1"/>
  <c r="AE68" i="27" s="1"/>
  <c r="AE70" i="27" a="1"/>
  <c r="AE70" i="27" s="1"/>
  <c r="AE72" i="27" a="1"/>
  <c r="AE72" i="27" s="1"/>
  <c r="AE74" i="27" a="1"/>
  <c r="AE74" i="27" s="1"/>
  <c r="AE76" i="27" a="1"/>
  <c r="AE76" i="27" s="1"/>
  <c r="AE78" i="27" a="1"/>
  <c r="AE78" i="27" s="1"/>
  <c r="AE80" i="27" a="1"/>
  <c r="AE80" i="27" s="1"/>
  <c r="AE82" i="27" a="1"/>
  <c r="AE82" i="27" s="1"/>
  <c r="AE83" i="27" a="1"/>
  <c r="AE83" i="27" s="1"/>
  <c r="AE46" i="27" a="1"/>
  <c r="AE46" i="27" s="1"/>
  <c r="AE50" i="27" a="1"/>
  <c r="AE50" i="27" s="1"/>
  <c r="AE54" i="27" a="1"/>
  <c r="AE54" i="27" s="1"/>
  <c r="AE69" i="27" a="1"/>
  <c r="AE69" i="27" s="1"/>
  <c r="AE77" i="27" a="1"/>
  <c r="AE77" i="27" s="1"/>
  <c r="AE75" i="27" a="1"/>
  <c r="AE75" i="27" s="1"/>
  <c r="AE71" i="27" a="1"/>
  <c r="AE71" i="27" s="1"/>
  <c r="AE79" i="27" a="1"/>
  <c r="AE79" i="27" s="1"/>
  <c r="AE73" i="27" a="1"/>
  <c r="AE73" i="27" s="1"/>
  <c r="AE81" i="27" a="1"/>
  <c r="AE81" i="27" s="1"/>
  <c r="AE67" i="27" a="1"/>
  <c r="AE67" i="27" s="1"/>
  <c r="O4" i="27" a="1"/>
  <c r="O4" i="27" s="1"/>
  <c r="Q4" i="27" s="1" a="1"/>
  <c r="Q4" i="27" s="1"/>
  <c r="P4" i="27" s="1" a="1"/>
  <c r="P4" i="27" s="1"/>
  <c r="O5" i="27" a="1"/>
  <c r="O5" i="27" s="1"/>
  <c r="Q5" i="27" s="1" a="1"/>
  <c r="Q5" i="27" s="1"/>
  <c r="P5" i="27" s="1" a="1"/>
  <c r="P5" i="27" s="1"/>
  <c r="O6" i="27" a="1"/>
  <c r="O6" i="27" s="1"/>
  <c r="Q6" i="27" s="1" a="1"/>
  <c r="Q6" i="27" s="1"/>
  <c r="P6" i="27" s="1" a="1"/>
  <c r="P6" i="27" s="1"/>
  <c r="O7" i="27" a="1"/>
  <c r="O7" i="27" s="1"/>
  <c r="Q7" i="27" s="1" a="1"/>
  <c r="Q7" i="27" s="1"/>
  <c r="P7" i="27" s="1" a="1"/>
  <c r="P7" i="27" s="1"/>
  <c r="O8" i="27" a="1"/>
  <c r="O8" i="27" s="1"/>
  <c r="Q8" i="27" s="1" a="1"/>
  <c r="Q8" i="27" s="1"/>
  <c r="P8" i="27" s="1" a="1"/>
  <c r="P8" i="27" s="1"/>
  <c r="O9" i="27" a="1"/>
  <c r="O9" i="27" s="1"/>
  <c r="Q9" i="27" s="1" a="1"/>
  <c r="Q9" i="27" s="1"/>
  <c r="P9" i="27" s="1" a="1"/>
  <c r="P9" i="27" s="1"/>
  <c r="O11" i="27" a="1"/>
  <c r="O11" i="27" s="1"/>
  <c r="Q11" i="27" s="1" a="1"/>
  <c r="Q11" i="27" s="1"/>
  <c r="P11" i="27" s="1" a="1"/>
  <c r="P11" i="27" s="1"/>
  <c r="O12" i="27" a="1"/>
  <c r="O12" i="27" s="1"/>
  <c r="Q12" i="27" s="1" a="1"/>
  <c r="Q12" i="27" s="1"/>
  <c r="P12" i="27" s="1" a="1"/>
  <c r="P12" i="27" s="1"/>
  <c r="O13" i="27" a="1"/>
  <c r="O13" i="27" s="1"/>
  <c r="Q13" i="27" s="1" a="1"/>
  <c r="Q13" i="27" s="1"/>
  <c r="P13" i="27" s="1" a="1"/>
  <c r="P13" i="27" s="1"/>
  <c r="O10" i="27" a="1"/>
  <c r="O10" i="27" s="1"/>
  <c r="Q10" i="27" s="1" a="1"/>
  <c r="Q10" i="27" s="1"/>
  <c r="P10" i="27" s="1" a="1"/>
  <c r="P10" i="27" s="1"/>
  <c r="O14" i="27" a="1"/>
  <c r="O14" i="27" s="1"/>
  <c r="Q14" i="27" s="1" a="1"/>
  <c r="Q14" i="27" s="1"/>
  <c r="P14" i="27" s="1" a="1"/>
  <c r="P14" i="27" s="1"/>
  <c r="O15" i="27" a="1"/>
  <c r="O15" i="27" s="1"/>
  <c r="Q15" i="27" s="1" a="1"/>
  <c r="Q15" i="27" s="1"/>
  <c r="P15" i="27" s="1" a="1"/>
  <c r="P15" i="27" s="1"/>
  <c r="O16" i="27" a="1"/>
  <c r="O16" i="27" s="1"/>
  <c r="Q16" i="27" s="1" a="1"/>
  <c r="Q16" i="27" s="1"/>
  <c r="P16" i="27" s="1" a="1"/>
  <c r="P16" i="27" s="1"/>
  <c r="O17" i="27" a="1"/>
  <c r="O17" i="27" s="1"/>
  <c r="Q17" i="27" s="1" a="1"/>
  <c r="Q17" i="27" s="1"/>
  <c r="P17" i="27" s="1" a="1"/>
  <c r="P17" i="27" s="1"/>
  <c r="O18" i="27" a="1"/>
  <c r="O18" i="27" s="1"/>
  <c r="Q18" i="27" s="1" a="1"/>
  <c r="Q18" i="27" s="1"/>
  <c r="P18" i="27" s="1" a="1"/>
  <c r="P18" i="27" s="1"/>
  <c r="O19" i="27" a="1"/>
  <c r="O19" i="27" s="1"/>
  <c r="Q19" i="27" s="1" a="1"/>
  <c r="Q19" i="27" s="1"/>
  <c r="P19" i="27" s="1" a="1"/>
  <c r="P19" i="27" s="1"/>
  <c r="O20" i="27" a="1"/>
  <c r="O20" i="27" s="1"/>
  <c r="Q20" i="27" s="1" a="1"/>
  <c r="Q20" i="27" s="1"/>
  <c r="P20" i="27" s="1" a="1"/>
  <c r="P20" i="27" s="1"/>
  <c r="O21" i="27" a="1"/>
  <c r="O21" i="27" s="1"/>
  <c r="Q21" i="27" s="1" a="1"/>
  <c r="Q21" i="27" s="1"/>
  <c r="P21" i="27" s="1" a="1"/>
  <c r="P21" i="27" s="1"/>
  <c r="O22" i="27" a="1"/>
  <c r="O22" i="27" s="1"/>
  <c r="Q22" i="27" s="1" a="1"/>
  <c r="Q22" i="27" s="1"/>
  <c r="P22" i="27" s="1" a="1"/>
  <c r="P22" i="27" s="1"/>
  <c r="O23" i="27" a="1"/>
  <c r="O23" i="27" s="1"/>
  <c r="Q23" i="27" s="1" a="1"/>
  <c r="Q23" i="27" s="1"/>
  <c r="P23" i="27" s="1" a="1"/>
  <c r="P23" i="27" s="1"/>
  <c r="O24" i="27" a="1"/>
  <c r="O24" i="27" s="1"/>
  <c r="Q24" i="27" s="1" a="1"/>
  <c r="Q24" i="27" s="1"/>
  <c r="P24" i="27" s="1" a="1"/>
  <c r="P24" i="27" s="1"/>
  <c r="O25" i="27" a="1"/>
  <c r="O25" i="27" s="1"/>
  <c r="Q25" i="27" s="1" a="1"/>
  <c r="Q25" i="27" s="1"/>
  <c r="P25" i="27" s="1" a="1"/>
  <c r="P25" i="27" s="1"/>
  <c r="O32" i="27" a="1"/>
  <c r="O32" i="27" s="1"/>
  <c r="Q32" i="27" s="1" a="1"/>
  <c r="Q32" i="27" s="1"/>
  <c r="P32" i="27" s="1" a="1"/>
  <c r="P32" i="27" s="1"/>
  <c r="O33" i="27" a="1"/>
  <c r="O33" i="27" s="1"/>
  <c r="Q33" i="27" s="1" a="1"/>
  <c r="Q33" i="27" s="1"/>
  <c r="P33" i="27" s="1" a="1"/>
  <c r="P33" i="27" s="1"/>
  <c r="O34" i="27" a="1"/>
  <c r="O34" i="27" s="1"/>
  <c r="Q34" i="27" s="1" a="1"/>
  <c r="Q34" i="27" s="1"/>
  <c r="P34" i="27" s="1" a="1"/>
  <c r="P34" i="27" s="1"/>
  <c r="O35" i="27" a="1"/>
  <c r="O35" i="27" s="1"/>
  <c r="Q35" i="27" s="1" a="1"/>
  <c r="Q35" i="27" s="1"/>
  <c r="P35" i="27" s="1" a="1"/>
  <c r="P35" i="27" s="1"/>
  <c r="O36" i="27" a="1"/>
  <c r="O36" i="27" s="1"/>
  <c r="Q36" i="27" s="1" a="1"/>
  <c r="Q36" i="27" s="1"/>
  <c r="P36" i="27" s="1" a="1"/>
  <c r="P36" i="27" s="1"/>
  <c r="O37" i="27" a="1"/>
  <c r="O37" i="27" s="1"/>
  <c r="Q37" i="27" s="1" a="1"/>
  <c r="Q37" i="27" s="1"/>
  <c r="P37" i="27" s="1" a="1"/>
  <c r="P37" i="27" s="1"/>
  <c r="O38" i="27" a="1"/>
  <c r="O38" i="27" s="1"/>
  <c r="Q38" i="27" s="1" a="1"/>
  <c r="Q38" i="27" s="1"/>
  <c r="P38" i="27" s="1" a="1"/>
  <c r="P38" i="27" s="1"/>
  <c r="O39" i="27" a="1"/>
  <c r="O39" i="27" s="1"/>
  <c r="Q39" i="27" s="1" a="1"/>
  <c r="Q39" i="27" s="1"/>
  <c r="P39" i="27" s="1" a="1"/>
  <c r="P39" i="27" s="1"/>
  <c r="O40" i="27" a="1"/>
  <c r="O40" i="27" s="1"/>
  <c r="Q40" i="27" s="1" a="1"/>
  <c r="Q40" i="27" s="1"/>
  <c r="P40" i="27" s="1" a="1"/>
  <c r="P40" i="27" s="1"/>
  <c r="O41" i="27" a="1"/>
  <c r="O41" i="27" s="1"/>
  <c r="Q41" i="27" s="1" a="1"/>
  <c r="Q41" i="27" s="1"/>
  <c r="P41" i="27" s="1" a="1"/>
  <c r="P41" i="27" s="1"/>
  <c r="O42" i="27" a="1"/>
  <c r="O42" i="27" s="1"/>
  <c r="Q42" i="27" s="1" a="1"/>
  <c r="Q42" i="27" s="1"/>
  <c r="P42" i="27" s="1" a="1"/>
  <c r="P42" i="27" s="1"/>
  <c r="O43" i="27" a="1"/>
  <c r="O43" i="27" s="1"/>
  <c r="Q43" i="27" s="1" a="1"/>
  <c r="Q43" i="27" s="1"/>
  <c r="P43" i="27" s="1" a="1"/>
  <c r="P43" i="27" s="1"/>
  <c r="O27" i="27" a="1"/>
  <c r="O27" i="27" s="1"/>
  <c r="Q27" i="27" s="1" a="1"/>
  <c r="Q27" i="27" s="1"/>
  <c r="P27" i="27" s="1" a="1"/>
  <c r="P27" i="27" s="1"/>
  <c r="O29" i="27" a="1"/>
  <c r="O29" i="27" s="1"/>
  <c r="Q29" i="27" s="1" a="1"/>
  <c r="Q29" i="27" s="1"/>
  <c r="P29" i="27" s="1" a="1"/>
  <c r="P29" i="27" s="1"/>
  <c r="O31" i="27" a="1"/>
  <c r="O31" i="27" s="1"/>
  <c r="Q31" i="27" s="1" a="1"/>
  <c r="Q31" i="27" s="1"/>
  <c r="P31" i="27" s="1" a="1"/>
  <c r="P31" i="27" s="1"/>
  <c r="O28" i="27" a="1"/>
  <c r="O28" i="27" s="1"/>
  <c r="Q28" i="27" s="1" a="1"/>
  <c r="Q28" i="27" s="1"/>
  <c r="P28" i="27" s="1" a="1"/>
  <c r="P28" i="27" s="1"/>
  <c r="O26" i="27" a="1"/>
  <c r="O26" i="27" s="1"/>
  <c r="Q26" i="27" s="1" a="1"/>
  <c r="Q26" i="27" s="1"/>
  <c r="P26" i="27" s="1" a="1"/>
  <c r="P26" i="27" s="1"/>
  <c r="O44" i="27" a="1"/>
  <c r="O44" i="27" s="1"/>
  <c r="Q44" i="27" s="1" a="1"/>
  <c r="Q44" i="27" s="1"/>
  <c r="P44" i="27" s="1" a="1"/>
  <c r="P44" i="27" s="1"/>
  <c r="O45" i="27" a="1"/>
  <c r="O45" i="27" s="1"/>
  <c r="Q45" i="27" s="1" a="1"/>
  <c r="Q45" i="27" s="1"/>
  <c r="P45" i="27" s="1" a="1"/>
  <c r="P45" i="27" s="1"/>
  <c r="O46" i="27" a="1"/>
  <c r="O46" i="27" s="1"/>
  <c r="Q46" i="27" s="1" a="1"/>
  <c r="Q46" i="27" s="1"/>
  <c r="P46" i="27" s="1" a="1"/>
  <c r="P46" i="27" s="1"/>
  <c r="O47" i="27" a="1"/>
  <c r="O47" i="27" s="1"/>
  <c r="Q47" i="27" s="1" a="1"/>
  <c r="Q47" i="27" s="1"/>
  <c r="P47" i="27" s="1" a="1"/>
  <c r="P47" i="27" s="1"/>
  <c r="O48" i="27" a="1"/>
  <c r="O48" i="27" s="1"/>
  <c r="Q48" i="27" s="1" a="1"/>
  <c r="Q48" i="27" s="1"/>
  <c r="P48" i="27" s="1" a="1"/>
  <c r="P48" i="27" s="1"/>
  <c r="O49" i="27" a="1"/>
  <c r="O49" i="27" s="1"/>
  <c r="Q49" i="27" s="1" a="1"/>
  <c r="Q49" i="27" s="1"/>
  <c r="P49" i="27" s="1" a="1"/>
  <c r="P49" i="27" s="1"/>
  <c r="O50" i="27" a="1"/>
  <c r="O50" i="27" s="1"/>
  <c r="Q50" i="27" s="1" a="1"/>
  <c r="Q50" i="27" s="1"/>
  <c r="P50" i="27" s="1" a="1"/>
  <c r="P50" i="27" s="1"/>
  <c r="O51" i="27" a="1"/>
  <c r="O51" i="27" s="1"/>
  <c r="Q51" i="27" s="1" a="1"/>
  <c r="Q51" i="27" s="1"/>
  <c r="P51" i="27" s="1" a="1"/>
  <c r="P51" i="27" s="1"/>
  <c r="O52" i="27" a="1"/>
  <c r="O52" i="27" s="1"/>
  <c r="Q52" i="27" s="1" a="1"/>
  <c r="Q52" i="27" s="1"/>
  <c r="P52" i="27" s="1" a="1"/>
  <c r="P52" i="27" s="1"/>
  <c r="O53" i="27" a="1"/>
  <c r="O53" i="27" s="1"/>
  <c r="Q53" i="27" s="1" a="1"/>
  <c r="Q53" i="27" s="1"/>
  <c r="P53" i="27" s="1" a="1"/>
  <c r="P53" i="27" s="1"/>
  <c r="O54" i="27" a="1"/>
  <c r="O54" i="27" s="1"/>
  <c r="Q54" i="27" s="1" a="1"/>
  <c r="Q54" i="27" s="1"/>
  <c r="P54" i="27" s="1" a="1"/>
  <c r="P54" i="27" s="1"/>
  <c r="O30" i="27" a="1"/>
  <c r="O30" i="27" s="1"/>
  <c r="Q30" i="27" s="1" a="1"/>
  <c r="Q30" i="27" s="1"/>
  <c r="P30" i="27" s="1" a="1"/>
  <c r="P30" i="27" s="1"/>
  <c r="O57" i="27" a="1"/>
  <c r="O57" i="27" s="1"/>
  <c r="Q57" i="27" s="1" a="1"/>
  <c r="Q57" i="27" s="1"/>
  <c r="P57" i="27" s="1" a="1"/>
  <c r="P57" i="27" s="1"/>
  <c r="O58" i="27" a="1"/>
  <c r="O58" i="27" s="1"/>
  <c r="Q58" i="27" s="1" a="1"/>
  <c r="Q58" i="27" s="1"/>
  <c r="P58" i="27" s="1" a="1"/>
  <c r="P58" i="27" s="1"/>
  <c r="O59" i="27" a="1"/>
  <c r="O59" i="27" s="1"/>
  <c r="Q59" i="27" s="1" a="1"/>
  <c r="Q59" i="27" s="1"/>
  <c r="P59" i="27" s="1" a="1"/>
  <c r="P59" i="27" s="1"/>
  <c r="O60" i="27" a="1"/>
  <c r="O60" i="27" s="1"/>
  <c r="Q60" i="27" s="1" a="1"/>
  <c r="Q60" i="27" s="1"/>
  <c r="P60" i="27" s="1" a="1"/>
  <c r="P60" i="27" s="1"/>
  <c r="O61" i="27" a="1"/>
  <c r="O61" i="27" s="1"/>
  <c r="Q61" i="27" s="1" a="1"/>
  <c r="Q61" i="27" s="1"/>
  <c r="P61" i="27" s="1" a="1"/>
  <c r="P61" i="27" s="1"/>
  <c r="O62" i="27" a="1"/>
  <c r="O62" i="27" s="1"/>
  <c r="Q62" i="27" s="1" a="1"/>
  <c r="Q62" i="27" s="1"/>
  <c r="P62" i="27" s="1" a="1"/>
  <c r="P62" i="27" s="1"/>
  <c r="O63" i="27" a="1"/>
  <c r="O63" i="27" s="1"/>
  <c r="Q63" i="27" s="1" a="1"/>
  <c r="Q63" i="27" s="1"/>
  <c r="P63" i="27" s="1" a="1"/>
  <c r="P63" i="27" s="1"/>
  <c r="O64" i="27" a="1"/>
  <c r="O64" i="27" s="1"/>
  <c r="Q64" i="27" s="1" a="1"/>
  <c r="Q64" i="27" s="1"/>
  <c r="P64" i="27" s="1" a="1"/>
  <c r="P64" i="27" s="1"/>
  <c r="O65" i="27" a="1"/>
  <c r="O65" i="27" s="1"/>
  <c r="Q65" i="27" s="1" a="1"/>
  <c r="Q65" i="27" s="1"/>
  <c r="P65" i="27" s="1" a="1"/>
  <c r="P65" i="27" s="1"/>
  <c r="O66" i="27" a="1"/>
  <c r="O66" i="27" s="1"/>
  <c r="Q66" i="27" s="1" a="1"/>
  <c r="Q66" i="27" s="1"/>
  <c r="P66" i="27" s="1" a="1"/>
  <c r="P66" i="27" s="1"/>
  <c r="O67" i="27" a="1"/>
  <c r="O67" i="27" s="1"/>
  <c r="Q67" i="27" s="1" a="1"/>
  <c r="Q67" i="27" s="1"/>
  <c r="P67" i="27" s="1" a="1"/>
  <c r="P67" i="27" s="1"/>
  <c r="O68" i="27" a="1"/>
  <c r="O68" i="27" s="1"/>
  <c r="Q68" i="27" s="1" a="1"/>
  <c r="Q68" i="27" s="1"/>
  <c r="P68" i="27" s="1" a="1"/>
  <c r="P68" i="27" s="1"/>
  <c r="O69" i="27" a="1"/>
  <c r="O69" i="27" s="1"/>
  <c r="Q69" i="27" s="1" a="1"/>
  <c r="Q69" i="27" s="1"/>
  <c r="P69" i="27" s="1" a="1"/>
  <c r="P69" i="27" s="1"/>
  <c r="O70" i="27" a="1"/>
  <c r="O70" i="27" s="1"/>
  <c r="Q70" i="27" s="1" a="1"/>
  <c r="Q70" i="27" s="1"/>
  <c r="P70" i="27" s="1" a="1"/>
  <c r="P70" i="27" s="1"/>
  <c r="O71" i="27" a="1"/>
  <c r="O71" i="27" s="1"/>
  <c r="Q71" i="27" s="1" a="1"/>
  <c r="Q71" i="27" s="1"/>
  <c r="P71" i="27" s="1" a="1"/>
  <c r="P71" i="27" s="1"/>
  <c r="O72" i="27" a="1"/>
  <c r="O72" i="27" s="1"/>
  <c r="Q72" i="27" s="1" a="1"/>
  <c r="Q72" i="27" s="1"/>
  <c r="P72" i="27" s="1" a="1"/>
  <c r="P72" i="27" s="1"/>
  <c r="O73" i="27" a="1"/>
  <c r="O73" i="27" s="1"/>
  <c r="Q73" i="27" s="1" a="1"/>
  <c r="Q73" i="27" s="1"/>
  <c r="P73" i="27" s="1" a="1"/>
  <c r="P73" i="27" s="1"/>
  <c r="O74" i="27" a="1"/>
  <c r="O74" i="27" s="1"/>
  <c r="Q74" i="27" s="1" a="1"/>
  <c r="Q74" i="27" s="1"/>
  <c r="P74" i="27" s="1" a="1"/>
  <c r="P74" i="27" s="1"/>
  <c r="O75" i="27" a="1"/>
  <c r="O75" i="27" s="1"/>
  <c r="Q75" i="27" s="1" a="1"/>
  <c r="Q75" i="27" s="1"/>
  <c r="P75" i="27" s="1" a="1"/>
  <c r="P75" i="27" s="1"/>
  <c r="O76" i="27" a="1"/>
  <c r="O76" i="27" s="1"/>
  <c r="Q76" i="27" s="1" a="1"/>
  <c r="Q76" i="27" s="1"/>
  <c r="P76" i="27" s="1" a="1"/>
  <c r="P76" i="27" s="1"/>
  <c r="O77" i="27" a="1"/>
  <c r="O77" i="27" s="1"/>
  <c r="Q77" i="27" s="1" a="1"/>
  <c r="Q77" i="27" s="1"/>
  <c r="P77" i="27" s="1" a="1"/>
  <c r="P77" i="27" s="1"/>
  <c r="O78" i="27" a="1"/>
  <c r="O78" i="27" s="1"/>
  <c r="Q78" i="27" s="1" a="1"/>
  <c r="Q78" i="27" s="1"/>
  <c r="P78" i="27" s="1" a="1"/>
  <c r="P78" i="27" s="1"/>
  <c r="O79" i="27" a="1"/>
  <c r="O79" i="27" s="1"/>
  <c r="Q79" i="27" s="1" a="1"/>
  <c r="Q79" i="27" s="1"/>
  <c r="P79" i="27" s="1" a="1"/>
  <c r="P79" i="27" s="1"/>
  <c r="O80" i="27" a="1"/>
  <c r="O80" i="27" s="1"/>
  <c r="Q80" i="27" s="1" a="1"/>
  <c r="Q80" i="27" s="1"/>
  <c r="P80" i="27" s="1" a="1"/>
  <c r="P80" i="27" s="1"/>
  <c r="O81" i="27" a="1"/>
  <c r="O81" i="27" s="1"/>
  <c r="Q81" i="27" s="1" a="1"/>
  <c r="Q81" i="27" s="1"/>
  <c r="P81" i="27" s="1" a="1"/>
  <c r="P81" i="27" s="1"/>
  <c r="O82" i="27" a="1"/>
  <c r="O82" i="27" s="1"/>
  <c r="Q82" i="27" s="1" a="1"/>
  <c r="Q82" i="27" s="1"/>
  <c r="P82" i="27" s="1" a="1"/>
  <c r="P82" i="27" s="1"/>
  <c r="O55" i="27" a="1"/>
  <c r="O55" i="27" s="1"/>
  <c r="Q55" i="27" s="1" a="1"/>
  <c r="Q55" i="27" s="1"/>
  <c r="P55" i="27" s="1" a="1"/>
  <c r="P55" i="27" s="1"/>
  <c r="O56" i="27" a="1"/>
  <c r="O56" i="27" s="1"/>
  <c r="Q56" i="27" s="1" a="1"/>
  <c r="Q56" i="27" s="1"/>
  <c r="P56" i="27" s="1" a="1"/>
  <c r="P56" i="27" s="1"/>
  <c r="O83" i="27" a="1"/>
  <c r="O83" i="27" s="1"/>
  <c r="Q83" i="27" s="1" a="1"/>
  <c r="Q83" i="27" s="1"/>
  <c r="P83" i="27" s="1" a="1"/>
  <c r="P83" i="27" s="1"/>
  <c r="AM5" i="27"/>
  <c r="AM7" i="27"/>
  <c r="AM4" i="27"/>
  <c r="AM6" i="27"/>
  <c r="AM8" i="27"/>
  <c r="AM9" i="27"/>
  <c r="AM11" i="27"/>
  <c r="AM14" i="27"/>
  <c r="AM15" i="27"/>
  <c r="AM16" i="27"/>
  <c r="AM17" i="27"/>
  <c r="AM18" i="27"/>
  <c r="AM19" i="27"/>
  <c r="AM12" i="27"/>
  <c r="AM13" i="27"/>
  <c r="AM20" i="27"/>
  <c r="AM21" i="27"/>
  <c r="AM22" i="27"/>
  <c r="AM23" i="27"/>
  <c r="AM24" i="27"/>
  <c r="AM25" i="27"/>
  <c r="AM10" i="27"/>
  <c r="AM26" i="27"/>
  <c r="AM27" i="27"/>
  <c r="AM28" i="27"/>
  <c r="AM29" i="27"/>
  <c r="AM30" i="27"/>
  <c r="AM31" i="27"/>
  <c r="AM33" i="27"/>
  <c r="AM35" i="27"/>
  <c r="AM37" i="27"/>
  <c r="AM39" i="27"/>
  <c r="AM41" i="27"/>
  <c r="AM43" i="27"/>
  <c r="AM45" i="27"/>
  <c r="AM46" i="27"/>
  <c r="AM47" i="27"/>
  <c r="AM48" i="27"/>
  <c r="AM49" i="27"/>
  <c r="AM50" i="27"/>
  <c r="AM51" i="27"/>
  <c r="AM52" i="27"/>
  <c r="AM53" i="27"/>
  <c r="AM54" i="27"/>
  <c r="AM55" i="27"/>
  <c r="AM32" i="27"/>
  <c r="AM34" i="27"/>
  <c r="AM36" i="27"/>
  <c r="AM38" i="27"/>
  <c r="AM40" i="27"/>
  <c r="AM42" i="27"/>
  <c r="AM44" i="27"/>
  <c r="AM66" i="27"/>
  <c r="AM68" i="27"/>
  <c r="AM70" i="27"/>
  <c r="AM72" i="27"/>
  <c r="AM74" i="27"/>
  <c r="AM76" i="27"/>
  <c r="AM78" i="27"/>
  <c r="AM80" i="27"/>
  <c r="AM82" i="27"/>
  <c r="AM56" i="27"/>
  <c r="AM57" i="27"/>
  <c r="AM58" i="27"/>
  <c r="AM59" i="27"/>
  <c r="AM60" i="27"/>
  <c r="AM61" i="27"/>
  <c r="AM62" i="27"/>
  <c r="AM63" i="27"/>
  <c r="AM64" i="27"/>
  <c r="AM65" i="27"/>
  <c r="AM67" i="27"/>
  <c r="AM69" i="27"/>
  <c r="AM71" i="27"/>
  <c r="AM73" i="27"/>
  <c r="AM75" i="27"/>
  <c r="AM77" i="27"/>
  <c r="AM79" i="27"/>
  <c r="AM81" i="27"/>
  <c r="AM83" i="27"/>
  <c r="BM76" i="27"/>
  <c r="BL76" i="27" s="1" a="1"/>
  <c r="BL76" i="27" s="1"/>
  <c r="BM60" i="27"/>
  <c r="BL60" i="27" s="1" a="1"/>
  <c r="BL60" i="27" s="1"/>
  <c r="BM43" i="27"/>
  <c r="BL43" i="27" s="1" a="1"/>
  <c r="BL43" i="27" s="1"/>
  <c r="BM30" i="27"/>
  <c r="BL30" i="27" s="1" a="1"/>
  <c r="BL30" i="27" s="1"/>
  <c r="BM11" i="27"/>
  <c r="BL11" i="27" s="1" a="1"/>
  <c r="BL11" i="27" s="1"/>
  <c r="BM75" i="27"/>
  <c r="BL75" i="27" s="1" a="1"/>
  <c r="BL75" i="27" s="1"/>
  <c r="BM59" i="27"/>
  <c r="BL59" i="27" s="1" a="1"/>
  <c r="BL59" i="27" s="1"/>
  <c r="BM29" i="27"/>
  <c r="BL29" i="27" s="1" a="1"/>
  <c r="BL29" i="27" s="1"/>
  <c r="BM28" i="27"/>
  <c r="BL28" i="27" s="1" a="1"/>
  <c r="BL28" i="27" s="1"/>
  <c r="BM10" i="27"/>
  <c r="BL10" i="27" s="1" a="1"/>
  <c r="BL10" i="27" s="1"/>
  <c r="BM74" i="27"/>
  <c r="BL74" i="27" s="1" a="1"/>
  <c r="BL74" i="27" s="1"/>
  <c r="BM58" i="27"/>
  <c r="BL58" i="27" s="1" a="1"/>
  <c r="BL58" i="27" s="1"/>
  <c r="BM27" i="27"/>
  <c r="BL27" i="27" s="1" a="1"/>
  <c r="BL27" i="27" s="1"/>
  <c r="BM26" i="27"/>
  <c r="BL26" i="27" s="1" a="1"/>
  <c r="BL26" i="27" s="1"/>
  <c r="BM9" i="27"/>
  <c r="BL9" i="27" s="1" a="1"/>
  <c r="BL9" i="27" s="1"/>
  <c r="BM73" i="27"/>
  <c r="BL73" i="27" s="1" a="1"/>
  <c r="BL73" i="27" s="1"/>
  <c r="BM57" i="27"/>
  <c r="BL57" i="27" s="1" a="1"/>
  <c r="BL57" i="27" s="1"/>
  <c r="BM25" i="27"/>
  <c r="BL25" i="27" s="1" a="1"/>
  <c r="BL25" i="27" s="1"/>
  <c r="BM19" i="27"/>
  <c r="BL19" i="27" s="1" a="1"/>
  <c r="BL19" i="27" s="1"/>
  <c r="BM8" i="27"/>
  <c r="BL8" i="27" s="1" a="1"/>
  <c r="BL8" i="27" s="1"/>
  <c r="W5" i="27" a="1"/>
  <c r="W5" i="27" s="1"/>
  <c r="W4" i="27" a="1"/>
  <c r="W4" i="27" s="1"/>
  <c r="W7" i="27" a="1"/>
  <c r="W7" i="27" s="1"/>
  <c r="W8" i="27" a="1"/>
  <c r="W8" i="27" s="1"/>
  <c r="W10" i="27" a="1"/>
  <c r="W10" i="27" s="1"/>
  <c r="W12" i="27" a="1"/>
  <c r="W12" i="27" s="1"/>
  <c r="W9" i="27" a="1"/>
  <c r="W9" i="27" s="1"/>
  <c r="W14" i="27" a="1"/>
  <c r="W14" i="27" s="1"/>
  <c r="W15" i="27" a="1"/>
  <c r="W15" i="27" s="1"/>
  <c r="W16" i="27" a="1"/>
  <c r="W16" i="27" s="1"/>
  <c r="W17" i="27" a="1"/>
  <c r="W17" i="27" s="1"/>
  <c r="W18" i="27" a="1"/>
  <c r="W18" i="27" s="1"/>
  <c r="W19" i="27" a="1"/>
  <c r="W19" i="27" s="1"/>
  <c r="W6" i="27" a="1"/>
  <c r="W6" i="27" s="1"/>
  <c r="W11" i="27" a="1"/>
  <c r="W11" i="27" s="1"/>
  <c r="W13" i="27" a="1"/>
  <c r="W13" i="27" s="1"/>
  <c r="W20" i="27" a="1"/>
  <c r="W20" i="27" s="1"/>
  <c r="W21" i="27" a="1"/>
  <c r="W21" i="27" s="1"/>
  <c r="W22" i="27" a="1"/>
  <c r="W22" i="27" s="1"/>
  <c r="W23" i="27" a="1"/>
  <c r="W23" i="27" s="1"/>
  <c r="W24" i="27" a="1"/>
  <c r="W24" i="27" s="1"/>
  <c r="W25" i="27" a="1"/>
  <c r="W25" i="27" s="1"/>
  <c r="W26" i="27" a="1"/>
  <c r="W26" i="27" s="1"/>
  <c r="W27" i="27" a="1"/>
  <c r="W27" i="27" s="1"/>
  <c r="W28" i="27" a="1"/>
  <c r="W28" i="27" s="1"/>
  <c r="W29" i="27" a="1"/>
  <c r="W29" i="27" s="1"/>
  <c r="W30" i="27" a="1"/>
  <c r="W30" i="27" s="1"/>
  <c r="W31" i="27" a="1"/>
  <c r="W31" i="27" s="1"/>
  <c r="W33" i="27" a="1"/>
  <c r="W33" i="27" s="1"/>
  <c r="W35" i="27" a="1"/>
  <c r="W35" i="27" s="1"/>
  <c r="W37" i="27" a="1"/>
  <c r="W37" i="27" s="1"/>
  <c r="W39" i="27" a="1"/>
  <c r="W39" i="27" s="1"/>
  <c r="W41" i="27" a="1"/>
  <c r="W41" i="27" s="1"/>
  <c r="W43" i="27" a="1"/>
  <c r="W43" i="27" s="1"/>
  <c r="W44" i="27" a="1"/>
  <c r="W44" i="27" s="1"/>
  <c r="W45" i="27" a="1"/>
  <c r="W45" i="27" s="1"/>
  <c r="W46" i="27" a="1"/>
  <c r="W46" i="27" s="1"/>
  <c r="W47" i="27" a="1"/>
  <c r="W47" i="27" s="1"/>
  <c r="W48" i="27" a="1"/>
  <c r="W48" i="27" s="1"/>
  <c r="W49" i="27" a="1"/>
  <c r="W49" i="27" s="1"/>
  <c r="W50" i="27" a="1"/>
  <c r="W50" i="27" s="1"/>
  <c r="W51" i="27" a="1"/>
  <c r="W51" i="27" s="1"/>
  <c r="W52" i="27" a="1"/>
  <c r="W52" i="27" s="1"/>
  <c r="W53" i="27" a="1"/>
  <c r="W53" i="27" s="1"/>
  <c r="W54" i="27" a="1"/>
  <c r="W54" i="27" s="1"/>
  <c r="W55" i="27" a="1"/>
  <c r="W55" i="27" s="1"/>
  <c r="W38" i="27" a="1"/>
  <c r="W38" i="27" s="1"/>
  <c r="W36" i="27" a="1"/>
  <c r="W36" i="27" s="1"/>
  <c r="W34" i="27" a="1"/>
  <c r="W34" i="27" s="1"/>
  <c r="W40" i="27" a="1"/>
  <c r="W40" i="27" s="1"/>
  <c r="W67" i="27" a="1"/>
  <c r="W67" i="27" s="1"/>
  <c r="W69" i="27" a="1"/>
  <c r="W69" i="27" s="1"/>
  <c r="W71" i="27" a="1"/>
  <c r="W71" i="27" s="1"/>
  <c r="W73" i="27" a="1"/>
  <c r="W73" i="27" s="1"/>
  <c r="W75" i="27" a="1"/>
  <c r="W75" i="27" s="1"/>
  <c r="W77" i="27" a="1"/>
  <c r="W77" i="27" s="1"/>
  <c r="W79" i="27" a="1"/>
  <c r="W79" i="27" s="1"/>
  <c r="W81" i="27" a="1"/>
  <c r="W81" i="27" s="1"/>
  <c r="W42" i="27" a="1"/>
  <c r="W42" i="27" s="1"/>
  <c r="W56" i="27" a="1"/>
  <c r="W56" i="27" s="1"/>
  <c r="W57" i="27" a="1"/>
  <c r="W57" i="27" s="1"/>
  <c r="W59" i="27" a="1"/>
  <c r="W59" i="27" s="1"/>
  <c r="W60" i="27" a="1"/>
  <c r="W60" i="27" s="1"/>
  <c r="W61" i="27" a="1"/>
  <c r="W61" i="27" s="1"/>
  <c r="W62" i="27" a="1"/>
  <c r="W62" i="27" s="1"/>
  <c r="W63" i="27" a="1"/>
  <c r="W63" i="27" s="1"/>
  <c r="W32" i="27" a="1"/>
  <c r="W32" i="27" s="1"/>
  <c r="W58" i="27" a="1"/>
  <c r="W58" i="27" s="1"/>
  <c r="W64" i="27" a="1"/>
  <c r="W64" i="27" s="1"/>
  <c r="W74" i="27" a="1"/>
  <c r="W74" i="27" s="1"/>
  <c r="W82" i="27" a="1"/>
  <c r="W82" i="27" s="1"/>
  <c r="W66" i="27" a="1"/>
  <c r="W66" i="27" s="1"/>
  <c r="W68" i="27" a="1"/>
  <c r="W68" i="27" s="1"/>
  <c r="W76" i="27" a="1"/>
  <c r="W76" i="27" s="1"/>
  <c r="W80" i="27" a="1"/>
  <c r="W80" i="27" s="1"/>
  <c r="W65" i="27" a="1"/>
  <c r="W65" i="27" s="1"/>
  <c r="W70" i="27" a="1"/>
  <c r="W70" i="27" s="1"/>
  <c r="W78" i="27" a="1"/>
  <c r="W78" i="27" s="1"/>
  <c r="W83" i="27" a="1"/>
  <c r="W83" i="27" s="1"/>
  <c r="W72" i="27" a="1"/>
  <c r="W72" i="27" s="1"/>
  <c r="AU4" i="27"/>
  <c r="AU5" i="27"/>
  <c r="AU6" i="27"/>
  <c r="AU8" i="27"/>
  <c r="AU9" i="27"/>
  <c r="AU7" i="27"/>
  <c r="AU10" i="27"/>
  <c r="AU11" i="27"/>
  <c r="AU12" i="27"/>
  <c r="AU13" i="27"/>
  <c r="AU14" i="27"/>
  <c r="AU15" i="27"/>
  <c r="AU16" i="27"/>
  <c r="AU17" i="27"/>
  <c r="AU18" i="27"/>
  <c r="AU19" i="27"/>
  <c r="AU20" i="27"/>
  <c r="AU21" i="27"/>
  <c r="AU22" i="27"/>
  <c r="AU23" i="27"/>
  <c r="AU24" i="27"/>
  <c r="AU31" i="27"/>
  <c r="AU32" i="27"/>
  <c r="AU33" i="27"/>
  <c r="AU34" i="27"/>
  <c r="AU35" i="27"/>
  <c r="AU36" i="27"/>
  <c r="AU37" i="27"/>
  <c r="AU38" i="27"/>
  <c r="AU39" i="27"/>
  <c r="AU40" i="27"/>
  <c r="AU41" i="27"/>
  <c r="AU42" i="27"/>
  <c r="AU26" i="27"/>
  <c r="AU28" i="27"/>
  <c r="AU30" i="27"/>
  <c r="AU29" i="27"/>
  <c r="AU27" i="27"/>
  <c r="AU43" i="27"/>
  <c r="AU44" i="27"/>
  <c r="AU45" i="27"/>
  <c r="AU46" i="27"/>
  <c r="AU47" i="27"/>
  <c r="AU48" i="27"/>
  <c r="AU49" i="27"/>
  <c r="AU50" i="27"/>
  <c r="AU51" i="27"/>
  <c r="AU52" i="27"/>
  <c r="AU53" i="27"/>
  <c r="AU54" i="27"/>
  <c r="AU56" i="27"/>
  <c r="AU57" i="27"/>
  <c r="AU58" i="27"/>
  <c r="AU59" i="27"/>
  <c r="AU60" i="27"/>
  <c r="AU61" i="27"/>
  <c r="AU62" i="27"/>
  <c r="AU63" i="27"/>
  <c r="AU64" i="27"/>
  <c r="AU65" i="27"/>
  <c r="AU66" i="27"/>
  <c r="AU67" i="27"/>
  <c r="AU68" i="27"/>
  <c r="AU69" i="27"/>
  <c r="AU70" i="27"/>
  <c r="AU71" i="27"/>
  <c r="AU72" i="27"/>
  <c r="AU73" i="27"/>
  <c r="AU74" i="27"/>
  <c r="AU75" i="27"/>
  <c r="AU76" i="27"/>
  <c r="AU77" i="27"/>
  <c r="AU78" i="27"/>
  <c r="AU79" i="27"/>
  <c r="AU80" i="27"/>
  <c r="AU81" i="27"/>
  <c r="AU82" i="27"/>
  <c r="AU55" i="27"/>
  <c r="AU25" i="27"/>
  <c r="AU83" i="27"/>
  <c r="BM72" i="27"/>
  <c r="BL72" i="27" s="1" a="1"/>
  <c r="BL72" i="27" s="1"/>
  <c r="BM56" i="27"/>
  <c r="BL56" i="27" s="1" a="1"/>
  <c r="BL56" i="27" s="1"/>
  <c r="BM42" i="27"/>
  <c r="BL42" i="27" s="1" a="1"/>
  <c r="BL42" i="27" s="1"/>
  <c r="BM24" i="27"/>
  <c r="BL24" i="27" s="1" a="1"/>
  <c r="BL24" i="27" s="1"/>
  <c r="BM7" i="27"/>
  <c r="BL7" i="27" s="1" a="1"/>
  <c r="BL7" i="27" s="1"/>
  <c r="BM71" i="27"/>
  <c r="BL71" i="27" s="1" a="1"/>
  <c r="BL71" i="27" s="1"/>
  <c r="BM54" i="27"/>
  <c r="BL54" i="27" s="1" a="1"/>
  <c r="BL54" i="27" s="1"/>
  <c r="BM41" i="27"/>
  <c r="BL41" i="27" s="1" a="1"/>
  <c r="BL41" i="27" s="1"/>
  <c r="BM23" i="27"/>
  <c r="BL23" i="27" s="1" a="1"/>
  <c r="BL23" i="27" s="1"/>
  <c r="BM6" i="27"/>
  <c r="BL6" i="27" s="1" a="1"/>
  <c r="BL6" i="27" s="1"/>
  <c r="BM70" i="27"/>
  <c r="BL70" i="27" s="1" a="1"/>
  <c r="BL70" i="27" s="1"/>
  <c r="BM53" i="27"/>
  <c r="BL53" i="27" s="1" a="1"/>
  <c r="BL53" i="27" s="1"/>
  <c r="BM40" i="27"/>
  <c r="BL40" i="27" s="1" a="1"/>
  <c r="BL40" i="27" s="1"/>
  <c r="BM22" i="27"/>
  <c r="BL22" i="27" s="1" a="1"/>
  <c r="BL22" i="27" s="1"/>
  <c r="BM5" i="27"/>
  <c r="BL5" i="27" s="1" a="1"/>
  <c r="BL5" i="27" s="1"/>
  <c r="BM69" i="27"/>
  <c r="BL69" i="27" s="1" a="1"/>
  <c r="BL69" i="27" s="1"/>
  <c r="BM52" i="27"/>
  <c r="BL52" i="27" s="1" a="1"/>
  <c r="BL52" i="27" s="1"/>
  <c r="BM39" i="27"/>
  <c r="BL39" i="27" s="1" a="1"/>
  <c r="BL39" i="27" s="1"/>
  <c r="BM21" i="27"/>
  <c r="BL21" i="27" s="1" a="1"/>
  <c r="BL21" i="27" s="1"/>
  <c r="BM4" i="27"/>
  <c r="BL4" i="27" s="1" a="1"/>
  <c r="BL4" i="27" s="1"/>
  <c r="BN81" i="16" a="1"/>
  <c r="BN81" i="16" s="1"/>
  <c r="BM81" i="16" s="1" a="1"/>
  <c r="BM81" i="16" s="1"/>
  <c r="BN72" i="16" a="1"/>
  <c r="BN72" i="16" s="1"/>
  <c r="BM72" i="16" s="1" a="1"/>
  <c r="BM72" i="16" s="1"/>
  <c r="BN79" i="16" a="1"/>
  <c r="BN79" i="16" s="1"/>
  <c r="BM79" i="16" s="1" a="1"/>
  <c r="BM79" i="16" s="1"/>
  <c r="BN59" i="16" a="1"/>
  <c r="BN59" i="16" s="1"/>
  <c r="BM59" i="16" s="1" a="1"/>
  <c r="BM59" i="16" s="1"/>
  <c r="BN63" i="16" a="1"/>
  <c r="BN63" i="16" s="1"/>
  <c r="BM63" i="16" s="1" a="1"/>
  <c r="BM63" i="16" s="1"/>
  <c r="BN62" i="16" a="1"/>
  <c r="BN62" i="16" s="1"/>
  <c r="BM62" i="16" s="1" a="1"/>
  <c r="BM62" i="16" s="1"/>
  <c r="BN33" i="16" a="1"/>
  <c r="BN33" i="16" s="1"/>
  <c r="BM33" i="16" s="1" a="1"/>
  <c r="BM33" i="16" s="1"/>
  <c r="BN57" i="16" a="1"/>
  <c r="BN57" i="16" s="1"/>
  <c r="BM57" i="16" s="1" a="1"/>
  <c r="BM57" i="16" s="1"/>
  <c r="BN60" i="16" a="1"/>
  <c r="BN60" i="16" s="1"/>
  <c r="BM60" i="16" s="1" a="1"/>
  <c r="BM60" i="16" s="1"/>
  <c r="BN48" i="16" a="1"/>
  <c r="BN48" i="16" s="1"/>
  <c r="BM48" i="16" s="1" a="1"/>
  <c r="BM48" i="16" s="1"/>
  <c r="BN47" i="16" a="1"/>
  <c r="BN47" i="16" s="1"/>
  <c r="BM47" i="16" s="1" a="1"/>
  <c r="BM47" i="16" s="1"/>
  <c r="BN50" i="16" a="1"/>
  <c r="BN50" i="16" s="1"/>
  <c r="BM50" i="16" s="1" a="1"/>
  <c r="BM50" i="16" s="1"/>
  <c r="BN28" i="16" a="1"/>
  <c r="BN28" i="16" s="1"/>
  <c r="BM28" i="16" s="1" a="1"/>
  <c r="BM28" i="16" s="1"/>
  <c r="BN35" i="16" a="1"/>
  <c r="BN35" i="16" s="1"/>
  <c r="BM35" i="16" s="1" a="1"/>
  <c r="BM35" i="16" s="1"/>
  <c r="BN7" i="16" a="1"/>
  <c r="BN7" i="16" s="1"/>
  <c r="BM7" i="16" s="1" a="1"/>
  <c r="BM7" i="16" s="1"/>
  <c r="BN22" i="16" a="1"/>
  <c r="BN22" i="16" s="1"/>
  <c r="BM22" i="16" s="1" a="1"/>
  <c r="BM22" i="16" s="1"/>
  <c r="BN14" i="16" a="1"/>
  <c r="BN14" i="16" s="1"/>
  <c r="BM14" i="16" s="1" a="1"/>
  <c r="BM14" i="16" s="1"/>
  <c r="BN16" i="16" a="1"/>
  <c r="BN16" i="16" s="1"/>
  <c r="BM16" i="16" s="1" a="1"/>
  <c r="BM16" i="16" s="1"/>
  <c r="BN11" i="16" a="1"/>
  <c r="BN11" i="16" s="1"/>
  <c r="BM11" i="16" s="1" a="1"/>
  <c r="BM11" i="16" s="1"/>
  <c r="BN6" i="16" a="1"/>
  <c r="BN6" i="16" s="1"/>
  <c r="BM6" i="16" s="1" a="1"/>
  <c r="BM6" i="16" s="1"/>
  <c r="BC83" i="16" a="1"/>
  <c r="BC83" i="16" s="1"/>
  <c r="BF83" i="16" a="1"/>
  <c r="BF83" i="16" s="1"/>
  <c r="BE83" i="16" s="1" a="1"/>
  <c r="BE83" i="16" s="1"/>
  <c r="BF78" i="16" a="1"/>
  <c r="BF78" i="16" s="1"/>
  <c r="BE78" i="16" s="1" a="1"/>
  <c r="BE78" i="16" s="1"/>
  <c r="BF81" i="16" a="1"/>
  <c r="BF81" i="16" s="1"/>
  <c r="BE81" i="16" s="1" a="1"/>
  <c r="BE81" i="16" s="1"/>
  <c r="BF57" i="16" a="1"/>
  <c r="BF57" i="16" s="1"/>
  <c r="BE57" i="16" s="1" a="1"/>
  <c r="BE57" i="16" s="1"/>
  <c r="BF76" i="16" a="1"/>
  <c r="BF76" i="16" s="1"/>
  <c r="BE76" i="16" s="1" a="1"/>
  <c r="BE76" i="16" s="1"/>
  <c r="BF64" i="16" a="1"/>
  <c r="BF64" i="16" s="1"/>
  <c r="BE64" i="16" s="1" a="1"/>
  <c r="BE64" i="16" s="1"/>
  <c r="BF51" i="16" a="1"/>
  <c r="BF51" i="16" s="1"/>
  <c r="BE51" i="16" s="1" a="1"/>
  <c r="BE51" i="16" s="1"/>
  <c r="BF59" i="16" a="1"/>
  <c r="BF59" i="16" s="1"/>
  <c r="BE59" i="16" s="1" a="1"/>
  <c r="BE59" i="16" s="1"/>
  <c r="BF66" i="16" a="1"/>
  <c r="BF66" i="16" s="1"/>
  <c r="BE66" i="16" s="1" a="1"/>
  <c r="BE66" i="16" s="1"/>
  <c r="BF54" i="16" a="1"/>
  <c r="BF54" i="16" s="1"/>
  <c r="BE54" i="16" s="1" a="1"/>
  <c r="BE54" i="16" s="1"/>
  <c r="BF38" i="16" a="1"/>
  <c r="BF38" i="16" s="1"/>
  <c r="BE38" i="16" s="1" a="1"/>
  <c r="BE38" i="16" s="1"/>
  <c r="BF41" i="16" a="1"/>
  <c r="BF41" i="16" s="1"/>
  <c r="BE41" i="16" s="1" a="1"/>
  <c r="BE41" i="16" s="1"/>
  <c r="BF40" i="16" a="1"/>
  <c r="BF40" i="16" s="1"/>
  <c r="BE40" i="16" s="1" a="1"/>
  <c r="BE40" i="16" s="1"/>
  <c r="BF29" i="16" a="1"/>
  <c r="BF29" i="16" s="1"/>
  <c r="BE29" i="16" s="1" a="1"/>
  <c r="BE29" i="16" s="1"/>
  <c r="BF32" i="16" a="1"/>
  <c r="BF32" i="16" s="1"/>
  <c r="BE32" i="16" s="1" a="1"/>
  <c r="BE32" i="16" s="1"/>
  <c r="BF24" i="16" a="1"/>
  <c r="BF24" i="16" s="1"/>
  <c r="BE24" i="16" s="1" a="1"/>
  <c r="BE24" i="16" s="1"/>
  <c r="BF19" i="16" a="1"/>
  <c r="BF19" i="16" s="1"/>
  <c r="BE19" i="16" s="1" a="1"/>
  <c r="BE19" i="16" s="1"/>
  <c r="BF14" i="16" a="1"/>
  <c r="BF14" i="16" s="1"/>
  <c r="BE14" i="16" s="1" a="1"/>
  <c r="BE14" i="16" s="1"/>
  <c r="BF13" i="16" a="1"/>
  <c r="BF13" i="16" s="1"/>
  <c r="BE13" i="16" s="1" a="1"/>
  <c r="BE13" i="16" s="1"/>
  <c r="BF8" i="16" a="1"/>
  <c r="BF8" i="16" s="1"/>
  <c r="BE8" i="16" s="1" a="1"/>
  <c r="BE8" i="16" s="1"/>
  <c r="BN77" i="16" a="1"/>
  <c r="BN77" i="16" s="1"/>
  <c r="BM77" i="16" s="1" a="1"/>
  <c r="BM77" i="16" s="1"/>
  <c r="BN55" i="16" a="1"/>
  <c r="BN55" i="16" s="1"/>
  <c r="BM55" i="16" s="1" a="1"/>
  <c r="BM55" i="16" s="1"/>
  <c r="BN75" i="16" a="1"/>
  <c r="BN75" i="16" s="1"/>
  <c r="BM75" i="16" s="1" a="1"/>
  <c r="BM75" i="16" s="1"/>
  <c r="BK82" i="16" a="1"/>
  <c r="BK82" i="16" s="1"/>
  <c r="BN82" i="16" a="1"/>
  <c r="BN82" i="16" s="1"/>
  <c r="BM82" i="16" s="1" a="1"/>
  <c r="BM82" i="16" s="1"/>
  <c r="BN41" i="16" a="1"/>
  <c r="BN41" i="16" s="1"/>
  <c r="BM41" i="16" s="1" a="1"/>
  <c r="BM41" i="16" s="1"/>
  <c r="BN58" i="16" a="1"/>
  <c r="BN58" i="16" s="1"/>
  <c r="BM58" i="16" s="1" a="1"/>
  <c r="BM58" i="16" s="1"/>
  <c r="BN69" i="16" a="1"/>
  <c r="BN69" i="16" s="1"/>
  <c r="BM69" i="16" s="1" a="1"/>
  <c r="BM69" i="16" s="1"/>
  <c r="BN49" i="16" a="1"/>
  <c r="BN49" i="16" s="1"/>
  <c r="BM49" i="16" s="1" a="1"/>
  <c r="BM49" i="16" s="1"/>
  <c r="BN56" i="16" a="1"/>
  <c r="BN56" i="16" s="1"/>
  <c r="BM56" i="16" s="1" a="1"/>
  <c r="BM56" i="16" s="1"/>
  <c r="BN44" i="16" a="1"/>
  <c r="BN44" i="16" s="1"/>
  <c r="BM44" i="16" s="1" a="1"/>
  <c r="BM44" i="16" s="1"/>
  <c r="BN43" i="16" a="1"/>
  <c r="BN43" i="16" s="1"/>
  <c r="BM43" i="16" s="1" a="1"/>
  <c r="BM43" i="16" s="1"/>
  <c r="BN46" i="16" a="1"/>
  <c r="BN46" i="16" s="1"/>
  <c r="BM46" i="16" s="1" a="1"/>
  <c r="BM46" i="16" s="1"/>
  <c r="BN36" i="16" a="1"/>
  <c r="BN36" i="16" s="1"/>
  <c r="BM36" i="16" s="1" a="1"/>
  <c r="BM36" i="16" s="1"/>
  <c r="BN31" i="16" a="1"/>
  <c r="BN31" i="16" s="1"/>
  <c r="BM31" i="16" s="1" a="1"/>
  <c r="BM31" i="16" s="1"/>
  <c r="BN27" i="16" a="1"/>
  <c r="BN27" i="16" s="1"/>
  <c r="BM27" i="16" s="1" a="1"/>
  <c r="BM27" i="16" s="1"/>
  <c r="BN18" i="16" a="1"/>
  <c r="BN18" i="16" s="1"/>
  <c r="BM18" i="16" s="1" a="1"/>
  <c r="BM18" i="16" s="1"/>
  <c r="BN21" i="16" a="1"/>
  <c r="BN21" i="16" s="1"/>
  <c r="BM21" i="16" s="1" a="1"/>
  <c r="BM21" i="16" s="1"/>
  <c r="BN19" i="16" a="1"/>
  <c r="BN19" i="16" s="1"/>
  <c r="BM19" i="16" s="1" a="1"/>
  <c r="BM19" i="16" s="1"/>
  <c r="BN10" i="16" a="1"/>
  <c r="BN10" i="16" s="1"/>
  <c r="BM10" i="16" s="1" a="1"/>
  <c r="BM10" i="16" s="1"/>
  <c r="BN5" i="16" a="1"/>
  <c r="BN5" i="16" s="1"/>
  <c r="BM5" i="16" s="1" a="1"/>
  <c r="BM5" i="16" s="1"/>
  <c r="BF79" i="16" a="1"/>
  <c r="BF79" i="16" s="1"/>
  <c r="BE79" i="16" s="1" a="1"/>
  <c r="BE79" i="16" s="1"/>
  <c r="BF74" i="16" a="1"/>
  <c r="BF74" i="16" s="1"/>
  <c r="BE74" i="16" s="1" a="1"/>
  <c r="BE74" i="16" s="1"/>
  <c r="BF77" i="16" a="1"/>
  <c r="BF77" i="16" s="1"/>
  <c r="BE77" i="16" s="1" a="1"/>
  <c r="BE77" i="16" s="1"/>
  <c r="BF39" i="16" a="1"/>
  <c r="BF39" i="16" s="1"/>
  <c r="BE39" i="16" s="1" a="1"/>
  <c r="BE39" i="16" s="1"/>
  <c r="BF72" i="16" a="1"/>
  <c r="BF72" i="16" s="1"/>
  <c r="BE72" i="16" s="1" a="1"/>
  <c r="BE72" i="16" s="1"/>
  <c r="BF60" i="16" a="1"/>
  <c r="BF60" i="16" s="1"/>
  <c r="BE60" i="16" s="1" a="1"/>
  <c r="BE60" i="16" s="1"/>
  <c r="BF26" i="16" a="1"/>
  <c r="BF26" i="16" s="1"/>
  <c r="BE26" i="16" s="1" a="1"/>
  <c r="BE26" i="16" s="1"/>
  <c r="BF47" i="16" a="1"/>
  <c r="BF47" i="16" s="1"/>
  <c r="BE47" i="16" s="1" a="1"/>
  <c r="BE47" i="16" s="1"/>
  <c r="BF62" i="16" a="1"/>
  <c r="BF62" i="16" s="1"/>
  <c r="BE62" i="16" s="1" a="1"/>
  <c r="BE62" i="16" s="1"/>
  <c r="BF50" i="16" a="1"/>
  <c r="BF50" i="16" s="1"/>
  <c r="BE50" i="16" s="1" a="1"/>
  <c r="BE50" i="16" s="1"/>
  <c r="BF53" i="16" a="1"/>
  <c r="BF53" i="16" s="1"/>
  <c r="BE53" i="16" s="1" a="1"/>
  <c r="BE53" i="16" s="1"/>
  <c r="BF52" i="16" a="1"/>
  <c r="BF52" i="16" s="1"/>
  <c r="BE52" i="16" s="1" a="1"/>
  <c r="BE52" i="16" s="1"/>
  <c r="BF35" i="16" a="1"/>
  <c r="BF35" i="16" s="1"/>
  <c r="BE35" i="16" s="1" a="1"/>
  <c r="BE35" i="16" s="1"/>
  <c r="BF22" i="16" a="1"/>
  <c r="BF22" i="16" s="1"/>
  <c r="BE22" i="16" s="1" a="1"/>
  <c r="BE22" i="16" s="1"/>
  <c r="BF25" i="16" a="1"/>
  <c r="BF25" i="16" s="1"/>
  <c r="BE25" i="16" s="1" a="1"/>
  <c r="BE25" i="16" s="1"/>
  <c r="BF16" i="16" a="1"/>
  <c r="BF16" i="16" s="1"/>
  <c r="BE16" i="16" s="1" a="1"/>
  <c r="BE16" i="16" s="1"/>
  <c r="BF15" i="16" a="1"/>
  <c r="BF15" i="16" s="1"/>
  <c r="BE15" i="16" s="1" a="1"/>
  <c r="BE15" i="16" s="1"/>
  <c r="BF21" i="16" a="1"/>
  <c r="BF21" i="16" s="1"/>
  <c r="BE21" i="16" s="1" a="1"/>
  <c r="BE21" i="16" s="1"/>
  <c r="BF9" i="16" a="1"/>
  <c r="BF9" i="16" s="1"/>
  <c r="BE9" i="16" s="1" a="1"/>
  <c r="BE9" i="16" s="1"/>
  <c r="BF4" i="16" a="1"/>
  <c r="BF4" i="16" s="1"/>
  <c r="BE4" i="16" s="1" a="1"/>
  <c r="BE4" i="16" s="1"/>
  <c r="BN80" i="16" a="1"/>
  <c r="BN80" i="16" s="1"/>
  <c r="BM80" i="16" s="1" a="1"/>
  <c r="BM80" i="16" s="1"/>
  <c r="BN73" i="16" a="1"/>
  <c r="BN73" i="16" s="1"/>
  <c r="BM73" i="16" s="1" a="1"/>
  <c r="BM73" i="16" s="1"/>
  <c r="BN71" i="16" a="1"/>
  <c r="BN71" i="16" s="1"/>
  <c r="BM71" i="16" s="1" a="1"/>
  <c r="BM71" i="16" s="1"/>
  <c r="BN78" i="16" a="1"/>
  <c r="BN78" i="16" s="1"/>
  <c r="BM78" i="16" s="1" a="1"/>
  <c r="BM78" i="16" s="1"/>
  <c r="BN70" i="16" a="1"/>
  <c r="BN70" i="16" s="1"/>
  <c r="BM70" i="16" s="1" a="1"/>
  <c r="BM70" i="16" s="1"/>
  <c r="BN53" i="16" a="1"/>
  <c r="BN53" i="16" s="1"/>
  <c r="BM53" i="16" s="1" a="1"/>
  <c r="BM53" i="16" s="1"/>
  <c r="BN65" i="16" a="1"/>
  <c r="BN65" i="16" s="1"/>
  <c r="BM65" i="16" s="1" a="1"/>
  <c r="BM65" i="16" s="1"/>
  <c r="BN68" i="16" a="1"/>
  <c r="BN68" i="16" s="1"/>
  <c r="BM68" i="16" s="1" a="1"/>
  <c r="BM68" i="16" s="1"/>
  <c r="BN45" i="16" a="1"/>
  <c r="BN45" i="16" s="1"/>
  <c r="BM45" i="16" s="1" a="1"/>
  <c r="BM45" i="16" s="1"/>
  <c r="BN40" i="16" a="1"/>
  <c r="BN40" i="16" s="1"/>
  <c r="BM40" i="16" s="1" a="1"/>
  <c r="BM40" i="16" s="1"/>
  <c r="BN39" i="16" a="1"/>
  <c r="BN39" i="16" s="1"/>
  <c r="BM39" i="16" s="1" a="1"/>
  <c r="BM39" i="16" s="1"/>
  <c r="BN42" i="16" a="1"/>
  <c r="BN42" i="16" s="1"/>
  <c r="BM42" i="16" s="1" a="1"/>
  <c r="BM42" i="16" s="1"/>
  <c r="BN32" i="16" a="1"/>
  <c r="BN32" i="16" s="1"/>
  <c r="BM32" i="16" s="1" a="1"/>
  <c r="BM32" i="16" s="1"/>
  <c r="BN34" i="16" a="1"/>
  <c r="BN34" i="16" s="1"/>
  <c r="BM34" i="16" s="1" a="1"/>
  <c r="BM34" i="16" s="1"/>
  <c r="BN23" i="16" a="1"/>
  <c r="BN23" i="16" s="1"/>
  <c r="BM23" i="16" s="1" a="1"/>
  <c r="BM23" i="16" s="1"/>
  <c r="BN29" i="16" a="1"/>
  <c r="BN29" i="16" s="1"/>
  <c r="BM29" i="16" s="1" a="1"/>
  <c r="BM29" i="16" s="1"/>
  <c r="BN17" i="16" a="1"/>
  <c r="BN17" i="16" s="1"/>
  <c r="BM17" i="16" s="1" a="1"/>
  <c r="BM17" i="16" s="1"/>
  <c r="BN15" i="16" a="1"/>
  <c r="BN15" i="16" s="1"/>
  <c r="BM15" i="16" s="1" a="1"/>
  <c r="BM15" i="16" s="1"/>
  <c r="BN13" i="16" a="1"/>
  <c r="BN13" i="16" s="1"/>
  <c r="BM13" i="16" s="1" a="1"/>
  <c r="BM13" i="16" s="1"/>
  <c r="BN8" i="16" a="1"/>
  <c r="BN8" i="16" s="1"/>
  <c r="BM8" i="16" s="1" a="1"/>
  <c r="BM8" i="16" s="1"/>
  <c r="BF75" i="16" a="1"/>
  <c r="BF75" i="16" s="1"/>
  <c r="BE75" i="16" s="1" a="1"/>
  <c r="BE75" i="16" s="1"/>
  <c r="BF69" i="16" a="1"/>
  <c r="BF69" i="16" s="1"/>
  <c r="BE69" i="16" s="1" a="1"/>
  <c r="BE69" i="16" s="1"/>
  <c r="BF73" i="16" a="1"/>
  <c r="BF73" i="16" s="1"/>
  <c r="BE73" i="16" s="1" a="1"/>
  <c r="BE73" i="16" s="1"/>
  <c r="BF37" i="16" a="1"/>
  <c r="BF37" i="16" s="1"/>
  <c r="BE37" i="16" s="1" a="1"/>
  <c r="BE37" i="16" s="1"/>
  <c r="BF61" i="16" a="1"/>
  <c r="BF61" i="16" s="1"/>
  <c r="BE61" i="16" s="1" a="1"/>
  <c r="BE61" i="16" s="1"/>
  <c r="BF56" i="16" a="1"/>
  <c r="BF56" i="16" s="1"/>
  <c r="BE56" i="16" s="1" a="1"/>
  <c r="BE56" i="16" s="1"/>
  <c r="BF67" i="16" a="1"/>
  <c r="BF67" i="16" s="1"/>
  <c r="BE67" i="16" s="1" a="1"/>
  <c r="BE67" i="16" s="1"/>
  <c r="BF31" i="16" a="1"/>
  <c r="BF31" i="16" s="1"/>
  <c r="BE31" i="16" s="1" a="1"/>
  <c r="BE31" i="16" s="1"/>
  <c r="BF58" i="16" a="1"/>
  <c r="BF58" i="16" s="1"/>
  <c r="BE58" i="16" s="1" a="1"/>
  <c r="BE58" i="16" s="1"/>
  <c r="BF46" i="16" a="1"/>
  <c r="BF46" i="16" s="1"/>
  <c r="BE46" i="16" s="1" a="1"/>
  <c r="BE46" i="16" s="1"/>
  <c r="BF49" i="16" a="1"/>
  <c r="BF49" i="16" s="1"/>
  <c r="BE49" i="16" s="1" a="1"/>
  <c r="BE49" i="16" s="1"/>
  <c r="BF48" i="16" a="1"/>
  <c r="BF48" i="16" s="1"/>
  <c r="BE48" i="16" s="1" a="1"/>
  <c r="BE48" i="16" s="1"/>
  <c r="BF34" i="16" a="1"/>
  <c r="BF34" i="16" s="1"/>
  <c r="BE34" i="16" s="1" a="1"/>
  <c r="BE34" i="16" s="1"/>
  <c r="BF33" i="16" a="1"/>
  <c r="BF33" i="16" s="1"/>
  <c r="BE33" i="16" s="1" a="1"/>
  <c r="BE33" i="16" s="1"/>
  <c r="BF20" i="16" a="1"/>
  <c r="BF20" i="16" s="1"/>
  <c r="BE20" i="16" s="1" a="1"/>
  <c r="BE20" i="16" s="1"/>
  <c r="BF27" i="16" a="1"/>
  <c r="BF27" i="16" s="1"/>
  <c r="BE27" i="16" s="1" a="1"/>
  <c r="BE27" i="16" s="1"/>
  <c r="BF5" i="16" a="1"/>
  <c r="BF5" i="16" s="1"/>
  <c r="BE5" i="16" s="1" a="1"/>
  <c r="BE5" i="16" s="1"/>
  <c r="BF17" i="16" a="1"/>
  <c r="BF17" i="16" s="1"/>
  <c r="BE17" i="16" s="1" a="1"/>
  <c r="BE17" i="16" s="1"/>
  <c r="BF12" i="16" a="1"/>
  <c r="BF12" i="16" s="1"/>
  <c r="BE12" i="16" s="1" a="1"/>
  <c r="BE12" i="16" s="1"/>
  <c r="BF7" i="16" a="1"/>
  <c r="BF7" i="16" s="1"/>
  <c r="BE7" i="16" s="1" a="1"/>
  <c r="BE7" i="16" s="1"/>
  <c r="BN76" i="16" a="1"/>
  <c r="BN76" i="16" s="1"/>
  <c r="BM76" i="16" s="1" a="1"/>
  <c r="BM76" i="16" s="1"/>
  <c r="BN83" i="16" a="1"/>
  <c r="BN83" i="16" s="1"/>
  <c r="BM83" i="16" s="1" a="1"/>
  <c r="BM83" i="16" s="1"/>
  <c r="BK83" i="16" a="1"/>
  <c r="BK83" i="16" s="1"/>
  <c r="BN67" i="16" a="1"/>
  <c r="BN67" i="16" s="1"/>
  <c r="BM67" i="16" s="1" a="1"/>
  <c r="BM67" i="16" s="1"/>
  <c r="BN74" i="16" a="1"/>
  <c r="BN74" i="16" s="1"/>
  <c r="BM74" i="16" s="1" a="1"/>
  <c r="BM74" i="16" s="1"/>
  <c r="BN66" i="16" a="1"/>
  <c r="BN66" i="16" s="1"/>
  <c r="BM66" i="16" s="1" a="1"/>
  <c r="BM66" i="16" s="1"/>
  <c r="BN37" i="16" a="1"/>
  <c r="BN37" i="16" s="1"/>
  <c r="BM37" i="16" s="1" a="1"/>
  <c r="BM37" i="16" s="1"/>
  <c r="BN61" i="16" a="1"/>
  <c r="BN61" i="16" s="1"/>
  <c r="BM61" i="16" s="1" a="1"/>
  <c r="BM61" i="16" s="1"/>
  <c r="BN64" i="16" a="1"/>
  <c r="BN64" i="16" s="1"/>
  <c r="BM64" i="16" s="1" a="1"/>
  <c r="BM64" i="16" s="1"/>
  <c r="BN52" i="16" a="1"/>
  <c r="BN52" i="16" s="1"/>
  <c r="BM52" i="16" s="1" a="1"/>
  <c r="BM52" i="16" s="1"/>
  <c r="BN51" i="16" a="1"/>
  <c r="BN51" i="16" s="1"/>
  <c r="BM51" i="16" s="1" a="1"/>
  <c r="BM51" i="16" s="1"/>
  <c r="BN54" i="16" a="1"/>
  <c r="BN54" i="16" s="1"/>
  <c r="BM54" i="16" s="1" a="1"/>
  <c r="BM54" i="16" s="1"/>
  <c r="BN38" i="16" a="1"/>
  <c r="BN38" i="16" s="1"/>
  <c r="BM38" i="16" s="1" a="1"/>
  <c r="BM38" i="16" s="1"/>
  <c r="BN24" i="16" a="1"/>
  <c r="BN24" i="16" s="1"/>
  <c r="BM24" i="16" s="1" a="1"/>
  <c r="BM24" i="16" s="1"/>
  <c r="BN30" i="16" a="1"/>
  <c r="BN30" i="16" s="1"/>
  <c r="BM30" i="16" s="1" a="1"/>
  <c r="BM30" i="16" s="1"/>
  <c r="BN26" i="16" a="1"/>
  <c r="BN26" i="16" s="1"/>
  <c r="BM26" i="16" s="1" a="1"/>
  <c r="BM26" i="16" s="1"/>
  <c r="BN25" i="16" a="1"/>
  <c r="BN25" i="16" s="1"/>
  <c r="BM25" i="16" s="1" a="1"/>
  <c r="BM25" i="16" s="1"/>
  <c r="BN20" i="16" a="1"/>
  <c r="BN20" i="16" s="1"/>
  <c r="BM20" i="16" s="1" a="1"/>
  <c r="BM20" i="16" s="1"/>
  <c r="BN12" i="16" a="1"/>
  <c r="BN12" i="16" s="1"/>
  <c r="BM12" i="16" s="1" a="1"/>
  <c r="BM12" i="16" s="1"/>
  <c r="BN9" i="16" a="1"/>
  <c r="BN9" i="16" s="1"/>
  <c r="BM9" i="16" s="1" a="1"/>
  <c r="BM9" i="16" s="1"/>
  <c r="BN4" i="16" a="1"/>
  <c r="BN4" i="16" s="1"/>
  <c r="BM4" i="16" s="1" a="1"/>
  <c r="BM4" i="16" s="1"/>
  <c r="BC82" i="16" a="1"/>
  <c r="BC82" i="16" s="1"/>
  <c r="BF82" i="16" a="1"/>
  <c r="BF82" i="16" s="1"/>
  <c r="BE82" i="16" s="1" a="1"/>
  <c r="BE82" i="16" s="1"/>
  <c r="BF71" i="16" a="1"/>
  <c r="BF71" i="16" s="1"/>
  <c r="BE71" i="16" s="1" a="1"/>
  <c r="BE71" i="16" s="1"/>
  <c r="BF65" i="16" a="1"/>
  <c r="BF65" i="16" s="1"/>
  <c r="BE65" i="16" s="1" a="1"/>
  <c r="BE65" i="16" s="1"/>
  <c r="BF80" i="16" a="1"/>
  <c r="BF80" i="16" s="1"/>
  <c r="BE80" i="16" s="1" a="1"/>
  <c r="BE80" i="16" s="1"/>
  <c r="BF68" i="16" a="1"/>
  <c r="BF68" i="16" s="1"/>
  <c r="BE68" i="16" s="1" a="1"/>
  <c r="BE68" i="16" s="1"/>
  <c r="BF55" i="16" a="1"/>
  <c r="BF55" i="16" s="1"/>
  <c r="BE55" i="16" s="1" a="1"/>
  <c r="BE55" i="16" s="1"/>
  <c r="BF63" i="16" a="1"/>
  <c r="BF63" i="16" s="1"/>
  <c r="BE63" i="16" s="1" a="1"/>
  <c r="BE63" i="16" s="1"/>
  <c r="BF70" i="16" a="1"/>
  <c r="BF70" i="16" s="1"/>
  <c r="BE70" i="16" s="1" a="1"/>
  <c r="BE70" i="16" s="1"/>
  <c r="BF43" i="16" a="1"/>
  <c r="BF43" i="16" s="1"/>
  <c r="BE43" i="16" s="1" a="1"/>
  <c r="BE43" i="16" s="1"/>
  <c r="BF42" i="16" a="1"/>
  <c r="BF42" i="16" s="1"/>
  <c r="BE42" i="16" s="1" a="1"/>
  <c r="BE42" i="16" s="1"/>
  <c r="BF45" i="16" a="1"/>
  <c r="BF45" i="16" s="1"/>
  <c r="BE45" i="16" s="1" a="1"/>
  <c r="BE45" i="16" s="1"/>
  <c r="BF44" i="16" a="1"/>
  <c r="BF44" i="16" s="1"/>
  <c r="BE44" i="16" s="1" a="1"/>
  <c r="BE44" i="16" s="1"/>
  <c r="BF30" i="16" a="1"/>
  <c r="BF30" i="16" s="1"/>
  <c r="BE30" i="16" s="1" a="1"/>
  <c r="BE30" i="16" s="1"/>
  <c r="BF36" i="16" a="1"/>
  <c r="BF36" i="16" s="1"/>
  <c r="BE36" i="16" s="1" a="1"/>
  <c r="BE36" i="16" s="1"/>
  <c r="BF28" i="16" a="1"/>
  <c r="BF28" i="16" s="1"/>
  <c r="BE28" i="16" s="1" a="1"/>
  <c r="BE28" i="16" s="1"/>
  <c r="BF23" i="16" a="1"/>
  <c r="BF23" i="16" s="1"/>
  <c r="BE23" i="16" s="1" a="1"/>
  <c r="BE23" i="16" s="1"/>
  <c r="BF18" i="16" a="1"/>
  <c r="BF18" i="16" s="1"/>
  <c r="BE18" i="16" s="1" a="1"/>
  <c r="BE18" i="16" s="1"/>
  <c r="BF10" i="16" a="1"/>
  <c r="BF10" i="16" s="1"/>
  <c r="BE10" i="16" s="1" a="1"/>
  <c r="BE10" i="16" s="1"/>
  <c r="BF11" i="16" a="1"/>
  <c r="BF11" i="16" s="1"/>
  <c r="BE11" i="16" s="1" a="1"/>
  <c r="BE11" i="16" s="1"/>
  <c r="BF6" i="16" a="1"/>
  <c r="BF6" i="16" s="1"/>
  <c r="BE6" i="16" s="1" a="1"/>
  <c r="BE6" i="16" s="1"/>
  <c r="BN3" i="16" a="1"/>
  <c r="BN3" i="16" s="1"/>
  <c r="BM3" i="16" s="1" a="1"/>
  <c r="BM3" i="16" s="1"/>
  <c r="M39" i="27"/>
  <c r="M70" i="27"/>
  <c r="M16" i="27"/>
  <c r="M11" i="27"/>
  <c r="M26" i="27"/>
  <c r="M27" i="27"/>
  <c r="M9" i="27"/>
  <c r="M60" i="27"/>
  <c r="B3" i="31"/>
  <c r="C3" i="31"/>
  <c r="D3" i="31"/>
  <c r="M74" i="27"/>
  <c r="L30" i="27"/>
  <c r="M52" i="27"/>
  <c r="M8" i="27"/>
  <c r="M19" i="27"/>
  <c r="M24" i="27"/>
  <c r="L26" i="27"/>
  <c r="M2" i="27"/>
  <c r="L2" i="27"/>
  <c r="M3" i="27"/>
  <c r="L3" i="27"/>
  <c r="M43" i="27"/>
  <c r="M82" i="27"/>
  <c r="L56" i="27"/>
  <c r="L31" i="27"/>
  <c r="M35" i="27"/>
  <c r="M5" i="27"/>
  <c r="M31" i="27"/>
  <c r="M78" i="27"/>
  <c r="L36" i="27"/>
  <c r="M41" i="27"/>
  <c r="L49" i="27"/>
  <c r="M56" i="27"/>
  <c r="M33" i="27"/>
  <c r="L67" i="27"/>
  <c r="O6" i="29"/>
  <c r="E8" i="29"/>
  <c r="J9" i="29"/>
  <c r="O10" i="29"/>
  <c r="E12" i="29"/>
  <c r="J13" i="29"/>
  <c r="O14" i="29"/>
  <c r="E16" i="29"/>
  <c r="J17" i="29"/>
  <c r="O18" i="29"/>
  <c r="E20" i="29"/>
  <c r="J21" i="29"/>
  <c r="O22" i="29"/>
  <c r="E24" i="29"/>
  <c r="J25" i="29"/>
  <c r="O26" i="29"/>
  <c r="E28" i="29"/>
  <c r="J29" i="29"/>
  <c r="E30" i="29"/>
  <c r="E32" i="29"/>
  <c r="O32" i="29"/>
  <c r="O34" i="29"/>
  <c r="E36" i="29"/>
  <c r="J37" i="29"/>
  <c r="O38" i="29"/>
  <c r="E40" i="29"/>
  <c r="J41" i="29"/>
  <c r="O42" i="29"/>
  <c r="E44" i="29"/>
  <c r="J45" i="29"/>
  <c r="O46" i="29"/>
  <c r="E48" i="29"/>
  <c r="E49" i="29"/>
  <c r="O50" i="29"/>
  <c r="E52" i="29"/>
  <c r="E53" i="29"/>
  <c r="O54" i="29"/>
  <c r="O55" i="29"/>
  <c r="J57" i="29"/>
  <c r="J58" i="29"/>
  <c r="E60" i="29"/>
  <c r="E61" i="29"/>
  <c r="O62" i="29"/>
  <c r="E64" i="29"/>
  <c r="E65" i="29"/>
  <c r="O66" i="29"/>
  <c r="E68" i="29"/>
  <c r="J69" i="29"/>
  <c r="O70" i="29"/>
  <c r="E72" i="29"/>
  <c r="J73" i="29"/>
  <c r="J74" i="29"/>
  <c r="E76" i="29"/>
  <c r="E77" i="29"/>
  <c r="O78" i="29"/>
  <c r="O79" i="29"/>
  <c r="J81" i="29"/>
  <c r="J82" i="29"/>
  <c r="E84" i="29"/>
  <c r="E85" i="29"/>
  <c r="O86" i="29"/>
  <c r="O87" i="29"/>
  <c r="J89" i="29"/>
  <c r="J90" i="29"/>
  <c r="E92" i="29"/>
  <c r="E93" i="29"/>
  <c r="O94" i="29"/>
  <c r="O95" i="29"/>
  <c r="E7" i="29"/>
  <c r="J8" i="29"/>
  <c r="O9" i="29"/>
  <c r="E11" i="29"/>
  <c r="J12" i="29"/>
  <c r="O13" i="29"/>
  <c r="E15" i="29"/>
  <c r="J16" i="29"/>
  <c r="O17" i="29"/>
  <c r="E19" i="29"/>
  <c r="J20" i="29"/>
  <c r="O21" i="29"/>
  <c r="E23" i="29"/>
  <c r="J24" i="29"/>
  <c r="O25" i="29"/>
  <c r="E27" i="29"/>
  <c r="J28" i="29"/>
  <c r="J30" i="29"/>
  <c r="J31" i="29"/>
  <c r="E33" i="29"/>
  <c r="E34" i="29"/>
  <c r="E35" i="29"/>
  <c r="J36" i="29"/>
  <c r="O37" i="29"/>
  <c r="E39" i="29"/>
  <c r="J40" i="29"/>
  <c r="O41" i="29"/>
  <c r="E43" i="29"/>
  <c r="J44" i="29"/>
  <c r="O45" i="29"/>
  <c r="E47" i="29"/>
  <c r="J48" i="29"/>
  <c r="E50" i="29"/>
  <c r="E51" i="29"/>
  <c r="J52" i="29"/>
  <c r="E54" i="29"/>
  <c r="E55" i="29"/>
  <c r="O56" i="29"/>
  <c r="O57" i="29"/>
  <c r="J59" i="29"/>
  <c r="J60" i="29"/>
  <c r="E62" i="29"/>
  <c r="E63" i="29"/>
  <c r="J64" i="29"/>
  <c r="E66" i="29"/>
  <c r="E67" i="29"/>
  <c r="J68" i="29"/>
  <c r="O69" i="29"/>
  <c r="E71" i="29"/>
  <c r="J72" i="29"/>
  <c r="O73" i="29"/>
  <c r="J75" i="29"/>
  <c r="J76" i="29"/>
  <c r="E78" i="29"/>
  <c r="E79" i="29"/>
  <c r="O80" i="29"/>
  <c r="O81" i="29"/>
  <c r="J83" i="29"/>
  <c r="J84" i="29"/>
  <c r="E86" i="29"/>
  <c r="E87" i="29"/>
  <c r="O88" i="29"/>
  <c r="O89" i="29"/>
  <c r="E6" i="29"/>
  <c r="J7" i="29"/>
  <c r="O8" i="29"/>
  <c r="E10" i="29"/>
  <c r="J11" i="29"/>
  <c r="O12" i="29"/>
  <c r="E14" i="29"/>
  <c r="J15" i="29"/>
  <c r="O16" i="29"/>
  <c r="E18" i="29"/>
  <c r="J19" i="29"/>
  <c r="O20" i="29"/>
  <c r="E22" i="29"/>
  <c r="J23" i="29"/>
  <c r="O24" i="29"/>
  <c r="E26" i="29"/>
  <c r="J27" i="29"/>
  <c r="O28" i="29"/>
  <c r="O29" i="29"/>
  <c r="O30" i="29"/>
  <c r="J32" i="29"/>
  <c r="J33" i="29"/>
  <c r="J35" i="29"/>
  <c r="O36" i="29"/>
  <c r="E38" i="29"/>
  <c r="J39" i="29"/>
  <c r="O40" i="29"/>
  <c r="E42" i="29"/>
  <c r="J43" i="29"/>
  <c r="O44" i="29"/>
  <c r="E46" i="29"/>
  <c r="J47" i="29"/>
  <c r="O48" i="29"/>
  <c r="J49" i="29"/>
  <c r="J51" i="29"/>
  <c r="O52" i="29"/>
  <c r="J53" i="29"/>
  <c r="J55" i="29"/>
  <c r="E56" i="29"/>
  <c r="E58" i="29"/>
  <c r="O58" i="29"/>
  <c r="O60" i="29"/>
  <c r="J61" i="29"/>
  <c r="J63" i="29"/>
  <c r="O64" i="29"/>
  <c r="J65" i="29"/>
  <c r="J67" i="29"/>
  <c r="O68" i="29"/>
  <c r="E70" i="29"/>
  <c r="E9" i="29"/>
  <c r="J14" i="29"/>
  <c r="O19" i="29"/>
  <c r="E25" i="29"/>
  <c r="O33" i="29"/>
  <c r="J38" i="29"/>
  <c r="O43" i="29"/>
  <c r="J56" i="29"/>
  <c r="O59" i="29"/>
  <c r="O63" i="29"/>
  <c r="O67" i="29"/>
  <c r="O71" i="29"/>
  <c r="E74" i="29"/>
  <c r="O77" i="29"/>
  <c r="J79" i="29"/>
  <c r="E83" i="29"/>
  <c r="O84" i="29"/>
  <c r="J88" i="29"/>
  <c r="E90" i="29"/>
  <c r="J91" i="29"/>
  <c r="O93" i="29"/>
  <c r="E95" i="29"/>
  <c r="E96" i="29"/>
  <c r="E98" i="29"/>
  <c r="E99" i="29"/>
  <c r="O100" i="29"/>
  <c r="O101" i="29"/>
  <c r="J103" i="29"/>
  <c r="J104" i="29"/>
  <c r="E106" i="29"/>
  <c r="E107" i="29"/>
  <c r="O108" i="29"/>
  <c r="O109" i="29"/>
  <c r="J111" i="29"/>
  <c r="J112" i="29"/>
  <c r="E114" i="29"/>
  <c r="E115" i="29"/>
  <c r="O116" i="29"/>
  <c r="O117" i="29"/>
  <c r="J119" i="29"/>
  <c r="E120" i="29"/>
  <c r="O120" i="29"/>
  <c r="J121" i="29"/>
  <c r="E122" i="29"/>
  <c r="O122" i="29"/>
  <c r="J123" i="29"/>
  <c r="E124" i="29"/>
  <c r="O124" i="29"/>
  <c r="J125" i="29"/>
  <c r="O126" i="29"/>
  <c r="E128" i="29"/>
  <c r="J129" i="29"/>
  <c r="O130" i="29"/>
  <c r="E132" i="29"/>
  <c r="J133" i="29"/>
  <c r="O134" i="29"/>
  <c r="E136" i="29"/>
  <c r="J137" i="29"/>
  <c r="J10" i="29"/>
  <c r="O15" i="29"/>
  <c r="E21" i="29"/>
  <c r="J26" i="29"/>
  <c r="E31" i="29"/>
  <c r="J34" i="29"/>
  <c r="O39" i="29"/>
  <c r="E45" i="29"/>
  <c r="O49" i="29"/>
  <c r="O53" i="29"/>
  <c r="E57" i="29"/>
  <c r="E69" i="29"/>
  <c r="O72" i="29"/>
  <c r="O74" i="29"/>
  <c r="J78" i="29"/>
  <c r="E80" i="29"/>
  <c r="O83" i="29"/>
  <c r="J85" i="29"/>
  <c r="E89" i="29"/>
  <c r="O91" i="29"/>
  <c r="O92" i="29"/>
  <c r="E94" i="29"/>
  <c r="J96" i="29"/>
  <c r="J97" i="29"/>
  <c r="J98" i="29"/>
  <c r="E100" i="29"/>
  <c r="E101" i="29"/>
  <c r="O102" i="29"/>
  <c r="O103" i="29"/>
  <c r="J105" i="29"/>
  <c r="J106" i="29"/>
  <c r="E108" i="29"/>
  <c r="E109" i="29"/>
  <c r="O110" i="29"/>
  <c r="O111" i="29"/>
  <c r="J113" i="29"/>
  <c r="J114" i="29"/>
  <c r="E116" i="29"/>
  <c r="E117" i="29"/>
  <c r="O118" i="29"/>
  <c r="O125" i="29"/>
  <c r="E127" i="29"/>
  <c r="J128" i="29"/>
  <c r="O129" i="29"/>
  <c r="E131" i="29"/>
  <c r="J132" i="29"/>
  <c r="O133" i="29"/>
  <c r="E135" i="29"/>
  <c r="J136" i="29"/>
  <c r="O137" i="29"/>
  <c r="E139" i="29"/>
  <c r="J140" i="29"/>
  <c r="O141" i="29"/>
  <c r="E143" i="29"/>
  <c r="J144" i="29"/>
  <c r="O145" i="29"/>
  <c r="E147" i="29"/>
  <c r="J148" i="29"/>
  <c r="O149" i="29"/>
  <c r="E151" i="29"/>
  <c r="J152" i="29"/>
  <c r="J6" i="29"/>
  <c r="O11" i="29"/>
  <c r="E17" i="29"/>
  <c r="J22" i="29"/>
  <c r="O27" i="29"/>
  <c r="O31" i="29"/>
  <c r="O35" i="29"/>
  <c r="E41" i="29"/>
  <c r="J46" i="29"/>
  <c r="J50" i="29"/>
  <c r="J54" i="29"/>
  <c r="O61" i="29"/>
  <c r="O65" i="29"/>
  <c r="J70" i="29"/>
  <c r="E73" i="29"/>
  <c r="E75" i="29"/>
  <c r="O76" i="29"/>
  <c r="J80" i="29"/>
  <c r="E82" i="29"/>
  <c r="O85" i="29"/>
  <c r="J87" i="29"/>
  <c r="O90" i="29"/>
  <c r="J94" i="29"/>
  <c r="J95" i="29"/>
  <c r="O96" i="29"/>
  <c r="O97" i="29"/>
  <c r="J99" i="29"/>
  <c r="J100" i="29"/>
  <c r="E102" i="29"/>
  <c r="E103" i="29"/>
  <c r="O104" i="29"/>
  <c r="O105" i="29"/>
  <c r="J107" i="29"/>
  <c r="J108" i="29"/>
  <c r="E110" i="29"/>
  <c r="E111" i="29"/>
  <c r="O112" i="29"/>
  <c r="O113" i="29"/>
  <c r="J115" i="29"/>
  <c r="J116" i="29"/>
  <c r="E118" i="29"/>
  <c r="E119" i="29"/>
  <c r="O119" i="29"/>
  <c r="J120" i="29"/>
  <c r="E121" i="29"/>
  <c r="O121" i="29"/>
  <c r="J122" i="29"/>
  <c r="E123" i="29"/>
  <c r="O123" i="29"/>
  <c r="J124" i="29"/>
  <c r="E125" i="29"/>
  <c r="E126" i="29"/>
  <c r="J127" i="29"/>
  <c r="O7" i="29"/>
  <c r="E13" i="29"/>
  <c r="J18" i="29"/>
  <c r="O23" i="29"/>
  <c r="E29" i="29"/>
  <c r="E37" i="29"/>
  <c r="J42" i="29"/>
  <c r="O47" i="29"/>
  <c r="O51" i="29"/>
  <c r="E59" i="29"/>
  <c r="J62" i="29"/>
  <c r="J66" i="29"/>
  <c r="J71" i="29"/>
  <c r="O75" i="29"/>
  <c r="E81" i="29"/>
  <c r="E88" i="29"/>
  <c r="J93" i="29"/>
  <c r="J101" i="29"/>
  <c r="E105" i="29"/>
  <c r="E112" i="29"/>
  <c r="O115" i="29"/>
  <c r="O128" i="29"/>
  <c r="J131" i="29"/>
  <c r="E134" i="29"/>
  <c r="O136" i="29"/>
  <c r="O138" i="29"/>
  <c r="O140" i="29"/>
  <c r="J142" i="29"/>
  <c r="E144" i="29"/>
  <c r="E146" i="29"/>
  <c r="O147" i="29"/>
  <c r="J149" i="29"/>
  <c r="J151" i="29"/>
  <c r="E153" i="29"/>
  <c r="J154" i="29"/>
  <c r="O155" i="29"/>
  <c r="E157" i="29"/>
  <c r="J158" i="29"/>
  <c r="O159" i="29"/>
  <c r="E161" i="29"/>
  <c r="J162" i="29"/>
  <c r="O163" i="29"/>
  <c r="E165" i="29"/>
  <c r="J166" i="29"/>
  <c r="O167" i="29"/>
  <c r="E169" i="29"/>
  <c r="J170" i="29"/>
  <c r="O171" i="29"/>
  <c r="E173" i="29"/>
  <c r="J174" i="29"/>
  <c r="O175" i="29"/>
  <c r="E177" i="29"/>
  <c r="J178" i="29"/>
  <c r="O179" i="29"/>
  <c r="E181" i="29"/>
  <c r="J182" i="29"/>
  <c r="O183" i="29"/>
  <c r="E185" i="29"/>
  <c r="J186" i="29"/>
  <c r="O187" i="29"/>
  <c r="E189" i="29"/>
  <c r="J190" i="29"/>
  <c r="O191" i="29"/>
  <c r="E193" i="29"/>
  <c r="J194" i="29"/>
  <c r="O195" i="29"/>
  <c r="E197" i="29"/>
  <c r="J198" i="29"/>
  <c r="O199" i="29"/>
  <c r="E201" i="29"/>
  <c r="J202" i="29"/>
  <c r="O203" i="29"/>
  <c r="J204" i="29"/>
  <c r="E205" i="29"/>
  <c r="E206" i="29"/>
  <c r="E207" i="29"/>
  <c r="E208" i="29"/>
  <c r="J210" i="29"/>
  <c r="J211" i="29"/>
  <c r="J212" i="29"/>
  <c r="J213" i="29"/>
  <c r="O215" i="29"/>
  <c r="O216" i="29"/>
  <c r="O217" i="29"/>
  <c r="O218" i="29"/>
  <c r="O219" i="29"/>
  <c r="O220" i="29"/>
  <c r="J221" i="29"/>
  <c r="J222" i="29"/>
  <c r="J223" i="29"/>
  <c r="O82" i="29"/>
  <c r="O98" i="29"/>
  <c r="J102" i="29"/>
  <c r="J109" i="29"/>
  <c r="E113" i="29"/>
  <c r="E129" i="29"/>
  <c r="O131" i="29"/>
  <c r="J134" i="29"/>
  <c r="E137" i="29"/>
  <c r="J139" i="29"/>
  <c r="E141" i="29"/>
  <c r="O142" i="29"/>
  <c r="O144" i="29"/>
  <c r="J146" i="29"/>
  <c r="E148" i="29"/>
  <c r="E150" i="29"/>
  <c r="O151" i="29"/>
  <c r="J153" i="29"/>
  <c r="O154" i="29"/>
  <c r="E156" i="29"/>
  <c r="J157" i="29"/>
  <c r="O158" i="29"/>
  <c r="E160" i="29"/>
  <c r="J161" i="29"/>
  <c r="O162" i="29"/>
  <c r="E164" i="29"/>
  <c r="J165" i="29"/>
  <c r="O166" i="29"/>
  <c r="E168" i="29"/>
  <c r="J169" i="29"/>
  <c r="O170" i="29"/>
  <c r="E172" i="29"/>
  <c r="J173" i="29"/>
  <c r="O174" i="29"/>
  <c r="E176" i="29"/>
  <c r="J177" i="29"/>
  <c r="O178" i="29"/>
  <c r="E180" i="29"/>
  <c r="J181" i="29"/>
  <c r="O182" i="29"/>
  <c r="E184" i="29"/>
  <c r="J185" i="29"/>
  <c r="O186" i="29"/>
  <c r="E188" i="29"/>
  <c r="J189" i="29"/>
  <c r="O190" i="29"/>
  <c r="E192" i="29"/>
  <c r="J193" i="29"/>
  <c r="O194" i="29"/>
  <c r="E196" i="29"/>
  <c r="J197" i="29"/>
  <c r="O198" i="29"/>
  <c r="E200" i="29"/>
  <c r="J201" i="29"/>
  <c r="O202" i="29"/>
  <c r="J206" i="29"/>
  <c r="J207" i="29"/>
  <c r="J208" i="29"/>
  <c r="J209" i="29"/>
  <c r="O211" i="29"/>
  <c r="O212" i="29"/>
  <c r="O213" i="29"/>
  <c r="J77" i="29"/>
  <c r="E91" i="29"/>
  <c r="O99" i="29"/>
  <c r="O106" i="29"/>
  <c r="J110" i="29"/>
  <c r="J117" i="29"/>
  <c r="J126" i="29"/>
  <c r="E130" i="29"/>
  <c r="O132" i="29"/>
  <c r="J135" i="29"/>
  <c r="E138" i="29"/>
  <c r="O139" i="29"/>
  <c r="J141" i="29"/>
  <c r="J143" i="29"/>
  <c r="E145" i="29"/>
  <c r="O146" i="29"/>
  <c r="O148" i="29"/>
  <c r="J150" i="29"/>
  <c r="E152" i="29"/>
  <c r="O153" i="29"/>
  <c r="E155" i="29"/>
  <c r="J156" i="29"/>
  <c r="O157" i="29"/>
  <c r="E159" i="29"/>
  <c r="J160" i="29"/>
  <c r="O161" i="29"/>
  <c r="E163" i="29"/>
  <c r="J164" i="29"/>
  <c r="O165" i="29"/>
  <c r="E167" i="29"/>
  <c r="J168" i="29"/>
  <c r="O169" i="29"/>
  <c r="E171" i="29"/>
  <c r="J172" i="29"/>
  <c r="O173" i="29"/>
  <c r="E175" i="29"/>
  <c r="J176" i="29"/>
  <c r="O177" i="29"/>
  <c r="E179" i="29"/>
  <c r="J180" i="29"/>
  <c r="O181" i="29"/>
  <c r="E183" i="29"/>
  <c r="J184" i="29"/>
  <c r="O185" i="29"/>
  <c r="E187" i="29"/>
  <c r="J188" i="29"/>
  <c r="O189" i="29"/>
  <c r="E191" i="29"/>
  <c r="J192" i="29"/>
  <c r="O193" i="29"/>
  <c r="E195" i="29"/>
  <c r="J196" i="29"/>
  <c r="O197" i="29"/>
  <c r="E199" i="29"/>
  <c r="J200" i="29"/>
  <c r="O201" i="29"/>
  <c r="E203" i="29"/>
  <c r="E204" i="29"/>
  <c r="O204" i="29"/>
  <c r="J205" i="29"/>
  <c r="O207" i="29"/>
  <c r="O208" i="29"/>
  <c r="O209" i="29"/>
  <c r="O210" i="29"/>
  <c r="E213" i="29"/>
  <c r="E214" i="29"/>
  <c r="E215" i="29"/>
  <c r="E216" i="29"/>
  <c r="J218" i="29"/>
  <c r="J219" i="29"/>
  <c r="E220" i="29"/>
  <c r="E221" i="29"/>
  <c r="E222" i="29"/>
  <c r="O222" i="29"/>
  <c r="O223" i="29"/>
  <c r="O224" i="29"/>
  <c r="J86" i="29"/>
  <c r="J92" i="29"/>
  <c r="E97" i="29"/>
  <c r="E104" i="29"/>
  <c r="O107" i="29"/>
  <c r="O114" i="29"/>
  <c r="J118" i="29"/>
  <c r="O127" i="29"/>
  <c r="J130" i="29"/>
  <c r="E133" i="29"/>
  <c r="O135" i="29"/>
  <c r="J138" i="29"/>
  <c r="E140" i="29"/>
  <c r="E142" i="29"/>
  <c r="O143" i="29"/>
  <c r="J145" i="29"/>
  <c r="J147" i="29"/>
  <c r="E149" i="29"/>
  <c r="O150" i="29"/>
  <c r="O152" i="29"/>
  <c r="E154" i="29"/>
  <c r="J155" i="29"/>
  <c r="O156" i="29"/>
  <c r="E158" i="29"/>
  <c r="J159" i="29"/>
  <c r="O160" i="29"/>
  <c r="E162" i="29"/>
  <c r="J163" i="29"/>
  <c r="O164" i="29"/>
  <c r="E166" i="29"/>
  <c r="J167" i="29"/>
  <c r="O168" i="29"/>
  <c r="E170" i="29"/>
  <c r="J171" i="29"/>
  <c r="O172" i="29"/>
  <c r="E174" i="29"/>
  <c r="J175" i="29"/>
  <c r="O176" i="29"/>
  <c r="E178" i="29"/>
  <c r="J179" i="29"/>
  <c r="O180" i="29"/>
  <c r="E182" i="29"/>
  <c r="J183" i="29"/>
  <c r="O184" i="29"/>
  <c r="E186" i="29"/>
  <c r="J187" i="29"/>
  <c r="O188" i="29"/>
  <c r="E190" i="29"/>
  <c r="J191" i="29"/>
  <c r="O192" i="29"/>
  <c r="E194" i="29"/>
  <c r="J195" i="29"/>
  <c r="O196" i="29"/>
  <c r="O200" i="29"/>
  <c r="E209" i="29"/>
  <c r="E218" i="29"/>
  <c r="O221" i="29"/>
  <c r="O225" i="29"/>
  <c r="J227" i="29"/>
  <c r="E228" i="29"/>
  <c r="E229" i="29"/>
  <c r="E230" i="29"/>
  <c r="J232" i="29"/>
  <c r="O234" i="29"/>
  <c r="J236" i="29"/>
  <c r="E238" i="29"/>
  <c r="E239" i="29"/>
  <c r="O239" i="29"/>
  <c r="O240" i="29"/>
  <c r="O241" i="29"/>
  <c r="J242" i="29"/>
  <c r="J243" i="29"/>
  <c r="E244" i="29"/>
  <c r="O245" i="29"/>
  <c r="J246" i="29"/>
  <c r="E248" i="29"/>
  <c r="E250" i="29"/>
  <c r="J252" i="29"/>
  <c r="E253" i="29"/>
  <c r="E254" i="29"/>
  <c r="O254" i="29"/>
  <c r="J256" i="29"/>
  <c r="J257" i="29"/>
  <c r="E258" i="29"/>
  <c r="J260" i="29"/>
  <c r="E261" i="29"/>
  <c r="O262" i="29"/>
  <c r="J263" i="29"/>
  <c r="O265" i="29"/>
  <c r="J266" i="29"/>
  <c r="E268" i="29"/>
  <c r="O268" i="29"/>
  <c r="E271" i="29"/>
  <c r="O271" i="29"/>
  <c r="J273" i="29"/>
  <c r="E274" i="29"/>
  <c r="J276" i="29"/>
  <c r="E277" i="29"/>
  <c r="O278" i="29"/>
  <c r="J279" i="29"/>
  <c r="O281" i="29"/>
  <c r="J282" i="29"/>
  <c r="E284" i="29"/>
  <c r="O284" i="29"/>
  <c r="E287" i="29"/>
  <c r="O287" i="29"/>
  <c r="E202" i="29"/>
  <c r="O205" i="29"/>
  <c r="E210" i="29"/>
  <c r="J214" i="29"/>
  <c r="J216" i="29"/>
  <c r="J220" i="29"/>
  <c r="E225" i="29"/>
  <c r="E226" i="29"/>
  <c r="J228" i="29"/>
  <c r="O230" i="29"/>
  <c r="O231" i="29"/>
  <c r="O232" i="29"/>
  <c r="J233" i="29"/>
  <c r="J234" i="29"/>
  <c r="E235" i="29"/>
  <c r="O235" i="29"/>
  <c r="O236" i="29"/>
  <c r="J237" i="29"/>
  <c r="J239" i="29"/>
  <c r="E242" i="29"/>
  <c r="J244" i="29"/>
  <c r="E245" i="29"/>
  <c r="E246" i="29"/>
  <c r="O246" i="29"/>
  <c r="J248" i="29"/>
  <c r="E249" i="29"/>
  <c r="O250" i="29"/>
  <c r="O252" i="29"/>
  <c r="E255" i="29"/>
  <c r="O255" i="29"/>
  <c r="O256" i="29"/>
  <c r="E259" i="29"/>
  <c r="O259" i="29"/>
  <c r="J261" i="29"/>
  <c r="E262" i="29"/>
  <c r="J264" i="29"/>
  <c r="E265" i="29"/>
  <c r="O266" i="29"/>
  <c r="J267" i="29"/>
  <c r="O269" i="29"/>
  <c r="J270" i="29"/>
  <c r="E272" i="29"/>
  <c r="O272" i="29"/>
  <c r="E275" i="29"/>
  <c r="O275" i="29"/>
  <c r="J277" i="29"/>
  <c r="E278" i="29"/>
  <c r="J280" i="29"/>
  <c r="E281" i="29"/>
  <c r="O282" i="29"/>
  <c r="E198" i="29"/>
  <c r="J203" i="29"/>
  <c r="O206" i="29"/>
  <c r="E211" i="29"/>
  <c r="O214" i="29"/>
  <c r="E217" i="29"/>
  <c r="E219" i="29"/>
  <c r="E224" i="29"/>
  <c r="O226" i="29"/>
  <c r="O227" i="29"/>
  <c r="O228" i="29"/>
  <c r="J229" i="29"/>
  <c r="J230" i="29"/>
  <c r="E231" i="29"/>
  <c r="O233" i="29"/>
  <c r="J235" i="29"/>
  <c r="O237" i="29"/>
  <c r="J238" i="29"/>
  <c r="E240" i="29"/>
  <c r="E241" i="29"/>
  <c r="O242" i="29"/>
  <c r="O244" i="29"/>
  <c r="E247" i="29"/>
  <c r="O247" i="29"/>
  <c r="O248" i="29"/>
  <c r="J249" i="29"/>
  <c r="E251" i="29"/>
  <c r="O251" i="29"/>
  <c r="J253" i="29"/>
  <c r="J255" i="29"/>
  <c r="O257" i="29"/>
  <c r="J258" i="29"/>
  <c r="E260" i="29"/>
  <c r="O260" i="29"/>
  <c r="E263" i="29"/>
  <c r="O263" i="29"/>
  <c r="J199" i="29"/>
  <c r="E212" i="29"/>
  <c r="J215" i="29"/>
  <c r="J217" i="29"/>
  <c r="E223" i="29"/>
  <c r="J224" i="29"/>
  <c r="J225" i="29"/>
  <c r="J226" i="29"/>
  <c r="E227" i="29"/>
  <c r="O229" i="29"/>
  <c r="J231" i="29"/>
  <c r="E232" i="29"/>
  <c r="E233" i="29"/>
  <c r="E234" i="29"/>
  <c r="E236" i="29"/>
  <c r="E237" i="29"/>
  <c r="O238" i="29"/>
  <c r="J240" i="29"/>
  <c r="J241" i="29"/>
  <c r="E243" i="29"/>
  <c r="O243" i="29"/>
  <c r="J245" i="29"/>
  <c r="J247" i="29"/>
  <c r="O249" i="29"/>
  <c r="J250" i="29"/>
  <c r="J251" i="29"/>
  <c r="E252" i="29"/>
  <c r="O253" i="29"/>
  <c r="J254" i="29"/>
  <c r="E256" i="29"/>
  <c r="E257" i="29"/>
  <c r="O258" i="29"/>
  <c r="J259" i="29"/>
  <c r="O261" i="29"/>
  <c r="J262" i="29"/>
  <c r="E264" i="29"/>
  <c r="O264" i="29"/>
  <c r="E267" i="29"/>
  <c r="O267" i="29"/>
  <c r="J269" i="29"/>
  <c r="E270" i="29"/>
  <c r="J272" i="29"/>
  <c r="E273" i="29"/>
  <c r="O274" i="29"/>
  <c r="J275" i="29"/>
  <c r="O277" i="29"/>
  <c r="J278" i="29"/>
  <c r="E280" i="29"/>
  <c r="O280" i="29"/>
  <c r="E283" i="29"/>
  <c r="O283" i="29"/>
  <c r="E266" i="29"/>
  <c r="E269" i="29"/>
  <c r="J281" i="29"/>
  <c r="E285" i="29"/>
  <c r="E286" i="29"/>
  <c r="O289" i="29"/>
  <c r="J290" i="29"/>
  <c r="E292" i="29"/>
  <c r="O292" i="29"/>
  <c r="E295" i="29"/>
  <c r="O295" i="29"/>
  <c r="J297" i="29"/>
  <c r="E298" i="29"/>
  <c r="J300" i="29"/>
  <c r="E301" i="29"/>
  <c r="O302" i="29"/>
  <c r="J303" i="29"/>
  <c r="O305" i="29"/>
  <c r="J306" i="29"/>
  <c r="E308" i="29"/>
  <c r="O308" i="29"/>
  <c r="E311" i="29"/>
  <c r="O311" i="29"/>
  <c r="J313" i="29"/>
  <c r="E314" i="29"/>
  <c r="O315" i="29"/>
  <c r="O316" i="29"/>
  <c r="J318" i="29"/>
  <c r="J319" i="29"/>
  <c r="E321" i="29"/>
  <c r="E322" i="29"/>
  <c r="O323" i="29"/>
  <c r="O324" i="29"/>
  <c r="J326" i="29"/>
  <c r="J327" i="29"/>
  <c r="E329" i="29"/>
  <c r="E332" i="29"/>
  <c r="O332" i="29"/>
  <c r="O333" i="29"/>
  <c r="O335" i="29"/>
  <c r="O336" i="29"/>
  <c r="J337" i="29"/>
  <c r="E341" i="29"/>
  <c r="J342" i="29"/>
  <c r="O343" i="29"/>
  <c r="J344" i="29"/>
  <c r="O345" i="29"/>
  <c r="E347" i="29"/>
  <c r="O348" i="29"/>
  <c r="J349" i="29"/>
  <c r="O351" i="29"/>
  <c r="J352" i="29"/>
  <c r="E354" i="29"/>
  <c r="O354" i="29"/>
  <c r="E357" i="29"/>
  <c r="J358" i="29"/>
  <c r="O359" i="29"/>
  <c r="J360" i="29"/>
  <c r="O361" i="29"/>
  <c r="E363" i="29"/>
  <c r="J364" i="29"/>
  <c r="O365" i="29"/>
  <c r="E367" i="29"/>
  <c r="J368" i="29"/>
  <c r="O369" i="29"/>
  <c r="O370" i="29"/>
  <c r="J371" i="29"/>
  <c r="E373" i="29"/>
  <c r="E375" i="29"/>
  <c r="E376" i="29"/>
  <c r="O376" i="29"/>
  <c r="J378" i="29"/>
  <c r="J380" i="29"/>
  <c r="J381" i="29"/>
  <c r="E382" i="29"/>
  <c r="O383" i="29"/>
  <c r="O385" i="29"/>
  <c r="E387" i="29"/>
  <c r="J388" i="29"/>
  <c r="O389" i="29"/>
  <c r="E391" i="29"/>
  <c r="J392" i="29"/>
  <c r="J393" i="29"/>
  <c r="E394" i="29"/>
  <c r="O395" i="29"/>
  <c r="O397" i="29"/>
  <c r="O398" i="29"/>
  <c r="J399" i="29"/>
  <c r="E401" i="29"/>
  <c r="E276" i="29"/>
  <c r="E279" i="29"/>
  <c r="E282" i="29"/>
  <c r="J285" i="29"/>
  <c r="J286" i="29"/>
  <c r="J287" i="29"/>
  <c r="J288" i="29"/>
  <c r="E289" i="29"/>
  <c r="O290" i="29"/>
  <c r="J291" i="29"/>
  <c r="O293" i="29"/>
  <c r="J294" i="29"/>
  <c r="E296" i="29"/>
  <c r="O296" i="29"/>
  <c r="E299" i="29"/>
  <c r="O299" i="29"/>
  <c r="J301" i="29"/>
  <c r="E302" i="29"/>
  <c r="J304" i="29"/>
  <c r="E305" i="29"/>
  <c r="O306" i="29"/>
  <c r="J307" i="29"/>
  <c r="O309" i="29"/>
  <c r="J310" i="29"/>
  <c r="E312" i="29"/>
  <c r="O312" i="29"/>
  <c r="E315" i="29"/>
  <c r="E316" i="29"/>
  <c r="O317" i="29"/>
  <c r="O318" i="29"/>
  <c r="J320" i="29"/>
  <c r="J321" i="29"/>
  <c r="E323" i="29"/>
  <c r="E324" i="29"/>
  <c r="O325" i="29"/>
  <c r="O326" i="29"/>
  <c r="J328" i="29"/>
  <c r="J329" i="29"/>
  <c r="E330" i="29"/>
  <c r="E331" i="29"/>
  <c r="E333" i="29"/>
  <c r="E334" i="29"/>
  <c r="E335" i="29"/>
  <c r="E336" i="29"/>
  <c r="J338" i="29"/>
  <c r="O339" i="29"/>
  <c r="J340" i="29"/>
  <c r="O341" i="29"/>
  <c r="E343" i="29"/>
  <c r="O344" i="29"/>
  <c r="J345" i="29"/>
  <c r="E346" i="29"/>
  <c r="O346" i="29"/>
  <c r="J347" i="29"/>
  <c r="E348" i="29"/>
  <c r="J350" i="29"/>
  <c r="E351" i="29"/>
  <c r="O352" i="29"/>
  <c r="O270" i="29"/>
  <c r="O273" i="29"/>
  <c r="O276" i="29"/>
  <c r="O279" i="29"/>
  <c r="J284" i="29"/>
  <c r="O285" i="29"/>
  <c r="O286" i="29"/>
  <c r="J289" i="29"/>
  <c r="E290" i="29"/>
  <c r="J292" i="29"/>
  <c r="E293" i="29"/>
  <c r="O294" i="29"/>
  <c r="J295" i="29"/>
  <c r="O297" i="29"/>
  <c r="J298" i="29"/>
  <c r="E300" i="29"/>
  <c r="O300" i="29"/>
  <c r="E303" i="29"/>
  <c r="O303" i="29"/>
  <c r="J305" i="29"/>
  <c r="E306" i="29"/>
  <c r="J308" i="29"/>
  <c r="E309" i="29"/>
  <c r="O310" i="29"/>
  <c r="J311" i="29"/>
  <c r="O313" i="29"/>
  <c r="J314" i="29"/>
  <c r="J315" i="29"/>
  <c r="E317" i="29"/>
  <c r="E318" i="29"/>
  <c r="O319" i="29"/>
  <c r="O320" i="29"/>
  <c r="J322" i="29"/>
  <c r="J323" i="29"/>
  <c r="E325" i="29"/>
  <c r="E326" i="29"/>
  <c r="O327" i="29"/>
  <c r="O328" i="29"/>
  <c r="J330" i="29"/>
  <c r="J331" i="29"/>
  <c r="J332" i="29"/>
  <c r="J333" i="29"/>
  <c r="J334" i="29"/>
  <c r="E337" i="29"/>
  <c r="O337" i="29"/>
  <c r="E339" i="29"/>
  <c r="O340" i="29"/>
  <c r="J341" i="29"/>
  <c r="E342" i="29"/>
  <c r="O342" i="29"/>
  <c r="J343" i="29"/>
  <c r="E344" i="29"/>
  <c r="E349" i="29"/>
  <c r="O349" i="29"/>
  <c r="J351" i="29"/>
  <c r="E352" i="29"/>
  <c r="J354" i="29"/>
  <c r="E355" i="29"/>
  <c r="O356" i="29"/>
  <c r="J357" i="29"/>
  <c r="E358" i="29"/>
  <c r="O358" i="29"/>
  <c r="J359" i="29"/>
  <c r="E360" i="29"/>
  <c r="J370" i="29"/>
  <c r="J372" i="29"/>
  <c r="J373" i="29"/>
  <c r="E374" i="29"/>
  <c r="O375" i="29"/>
  <c r="O377" i="29"/>
  <c r="O378" i="29"/>
  <c r="J379" i="29"/>
  <c r="E381" i="29"/>
  <c r="E383" i="29"/>
  <c r="E384" i="29"/>
  <c r="O384" i="29"/>
  <c r="E393" i="29"/>
  <c r="E395" i="29"/>
  <c r="E396" i="29"/>
  <c r="O396" i="29"/>
  <c r="J398" i="29"/>
  <c r="J400" i="29"/>
  <c r="J401" i="29"/>
  <c r="J265" i="29"/>
  <c r="J268" i="29"/>
  <c r="J271" i="29"/>
  <c r="J274" i="29"/>
  <c r="J283" i="29"/>
  <c r="E288" i="29"/>
  <c r="O288" i="29"/>
  <c r="E291" i="29"/>
  <c r="O291" i="29"/>
  <c r="J293" i="29"/>
  <c r="E294" i="29"/>
  <c r="J296" i="29"/>
  <c r="E297" i="29"/>
  <c r="O298" i="29"/>
  <c r="J299" i="29"/>
  <c r="O301" i="29"/>
  <c r="J302" i="29"/>
  <c r="E304" i="29"/>
  <c r="O304" i="29"/>
  <c r="E307" i="29"/>
  <c r="O307" i="29"/>
  <c r="J309" i="29"/>
  <c r="E310" i="29"/>
  <c r="J312" i="29"/>
  <c r="E313" i="29"/>
  <c r="O314" i="29"/>
  <c r="J316" i="29"/>
  <c r="J317" i="29"/>
  <c r="E319" i="29"/>
  <c r="E320" i="29"/>
  <c r="O321" i="29"/>
  <c r="O322" i="29"/>
  <c r="J324" i="29"/>
  <c r="J325" i="29"/>
  <c r="E327" i="29"/>
  <c r="E328" i="29"/>
  <c r="O329" i="29"/>
  <c r="O330" i="29"/>
  <c r="O331" i="29"/>
  <c r="O334" i="29"/>
  <c r="J335" i="29"/>
  <c r="J336" i="29"/>
  <c r="E338" i="29"/>
  <c r="O338" i="29"/>
  <c r="J339" i="29"/>
  <c r="E340" i="29"/>
  <c r="E345" i="29"/>
  <c r="J346" i="29"/>
  <c r="O347" i="29"/>
  <c r="J348" i="29"/>
  <c r="E350" i="29"/>
  <c r="O350" i="29"/>
  <c r="E353" i="29"/>
  <c r="O353" i="29"/>
  <c r="J355" i="29"/>
  <c r="E356" i="29"/>
  <c r="E361" i="29"/>
  <c r="J362" i="29"/>
  <c r="O363" i="29"/>
  <c r="E365" i="29"/>
  <c r="J366" i="29"/>
  <c r="O367" i="29"/>
  <c r="E369" i="29"/>
  <c r="E371" i="29"/>
  <c r="E372" i="29"/>
  <c r="O372" i="29"/>
  <c r="J374" i="29"/>
  <c r="J376" i="29"/>
  <c r="J377" i="29"/>
  <c r="E378" i="29"/>
  <c r="O379" i="29"/>
  <c r="O381" i="29"/>
  <c r="O382" i="29"/>
  <c r="J383" i="29"/>
  <c r="E385" i="29"/>
  <c r="J386" i="29"/>
  <c r="O387" i="29"/>
  <c r="E389" i="29"/>
  <c r="J390" i="29"/>
  <c r="O357" i="29"/>
  <c r="O360" i="29"/>
  <c r="J363" i="29"/>
  <c r="E366" i="29"/>
  <c r="O368" i="29"/>
  <c r="O371" i="29"/>
  <c r="O374" i="29"/>
  <c r="O380" i="29"/>
  <c r="O386" i="29"/>
  <c r="J389" i="29"/>
  <c r="J391" i="29"/>
  <c r="O392" i="29"/>
  <c r="J394" i="29"/>
  <c r="J397" i="29"/>
  <c r="O401" i="29"/>
  <c r="O403" i="29"/>
  <c r="O404" i="29"/>
  <c r="J406" i="29"/>
  <c r="J407" i="29"/>
  <c r="E409" i="29"/>
  <c r="O409" i="29"/>
  <c r="J410" i="29"/>
  <c r="E411" i="29"/>
  <c r="O411" i="29"/>
  <c r="J412" i="29"/>
  <c r="E413" i="29"/>
  <c r="O413" i="29"/>
  <c r="J414" i="29"/>
  <c r="E415" i="29"/>
  <c r="O415" i="29"/>
  <c r="J416" i="29"/>
  <c r="E417" i="29"/>
  <c r="O417" i="29"/>
  <c r="J418" i="29"/>
  <c r="E419" i="29"/>
  <c r="O419" i="29"/>
  <c r="J420" i="29"/>
  <c r="E421" i="29"/>
  <c r="E422" i="29"/>
  <c r="J423" i="29"/>
  <c r="O424" i="29"/>
  <c r="E426" i="29"/>
  <c r="J427" i="29"/>
  <c r="O428" i="29"/>
  <c r="E430" i="29"/>
  <c r="J431" i="29"/>
  <c r="O432" i="29"/>
  <c r="E434" i="29"/>
  <c r="J435" i="29"/>
  <c r="O436" i="29"/>
  <c r="E438" i="29"/>
  <c r="J439" i="29"/>
  <c r="O440" i="29"/>
  <c r="E442" i="29"/>
  <c r="J443" i="29"/>
  <c r="O444" i="29"/>
  <c r="E446" i="29"/>
  <c r="J447" i="29"/>
  <c r="O448" i="29"/>
  <c r="E450" i="29"/>
  <c r="J451" i="29"/>
  <c r="O452" i="29"/>
  <c r="E454" i="29"/>
  <c r="J455" i="29"/>
  <c r="O456" i="29"/>
  <c r="E458" i="29"/>
  <c r="J459" i="29"/>
  <c r="O460" i="29"/>
  <c r="E462" i="29"/>
  <c r="J463" i="29"/>
  <c r="O464" i="29"/>
  <c r="E466" i="29"/>
  <c r="J467" i="29"/>
  <c r="O468" i="29"/>
  <c r="E470" i="29"/>
  <c r="J471" i="29"/>
  <c r="O472" i="29"/>
  <c r="E474" i="29"/>
  <c r="J475" i="29"/>
  <c r="O476" i="29"/>
  <c r="E478" i="29"/>
  <c r="J479" i="29"/>
  <c r="O480" i="29"/>
  <c r="E482" i="29"/>
  <c r="J483" i="29"/>
  <c r="O355" i="29"/>
  <c r="J361" i="29"/>
  <c r="E364" i="29"/>
  <c r="O366" i="29"/>
  <c r="J369" i="29"/>
  <c r="J375" i="29"/>
  <c r="J384" i="29"/>
  <c r="J387" i="29"/>
  <c r="E390" i="29"/>
  <c r="O391" i="29"/>
  <c r="O394" i="29"/>
  <c r="E399" i="29"/>
  <c r="O400" i="29"/>
  <c r="E402" i="29"/>
  <c r="E403" i="29"/>
  <c r="E404" i="29"/>
  <c r="O405" i="29"/>
  <c r="O406" i="29"/>
  <c r="J408" i="29"/>
  <c r="J421" i="29"/>
  <c r="J422" i="29"/>
  <c r="O423" i="29"/>
  <c r="E425" i="29"/>
  <c r="J426" i="29"/>
  <c r="O427" i="29"/>
  <c r="E429" i="29"/>
  <c r="J430" i="29"/>
  <c r="O431" i="29"/>
  <c r="E433" i="29"/>
  <c r="J434" i="29"/>
  <c r="O435" i="29"/>
  <c r="E437" i="29"/>
  <c r="J438" i="29"/>
  <c r="O439" i="29"/>
  <c r="E441" i="29"/>
  <c r="J442" i="29"/>
  <c r="O443" i="29"/>
  <c r="E445" i="29"/>
  <c r="J446" i="29"/>
  <c r="O447" i="29"/>
  <c r="E449" i="29"/>
  <c r="J450" i="29"/>
  <c r="O451" i="29"/>
  <c r="E453" i="29"/>
  <c r="J454" i="29"/>
  <c r="O455" i="29"/>
  <c r="E457" i="29"/>
  <c r="J458" i="29"/>
  <c r="O459" i="29"/>
  <c r="E461" i="29"/>
  <c r="J462" i="29"/>
  <c r="O463" i="29"/>
  <c r="E465" i="29"/>
  <c r="J466" i="29"/>
  <c r="O467" i="29"/>
  <c r="E469" i="29"/>
  <c r="J470" i="29"/>
  <c r="O471" i="29"/>
  <c r="E473" i="29"/>
  <c r="J474" i="29"/>
  <c r="O475" i="29"/>
  <c r="E477" i="29"/>
  <c r="J478" i="29"/>
  <c r="O479" i="29"/>
  <c r="E481" i="29"/>
  <c r="J482" i="29"/>
  <c r="O483" i="29"/>
  <c r="E485" i="29"/>
  <c r="J486" i="29"/>
  <c r="O487" i="29"/>
  <c r="E489" i="29"/>
  <c r="J490" i="29"/>
  <c r="O491" i="29"/>
  <c r="E493" i="29"/>
  <c r="J494" i="29"/>
  <c r="O495" i="29"/>
  <c r="E497" i="29"/>
  <c r="J498" i="29"/>
  <c r="O499" i="29"/>
  <c r="J5" i="29"/>
  <c r="J353" i="29"/>
  <c r="J356" i="29"/>
  <c r="E359" i="29"/>
  <c r="E362" i="29"/>
  <c r="O364" i="29"/>
  <c r="J367" i="29"/>
  <c r="E370" i="29"/>
  <c r="E379" i="29"/>
  <c r="J382" i="29"/>
  <c r="J385" i="29"/>
  <c r="E388" i="29"/>
  <c r="O390" i="29"/>
  <c r="E392" i="29"/>
  <c r="J396" i="29"/>
  <c r="E398" i="29"/>
  <c r="O399" i="29"/>
  <c r="J402" i="29"/>
  <c r="J403" i="29"/>
  <c r="E405" i="29"/>
  <c r="E406" i="29"/>
  <c r="O407" i="29"/>
  <c r="O408" i="29"/>
  <c r="J409" i="29"/>
  <c r="E410" i="29"/>
  <c r="O410" i="29"/>
  <c r="J411" i="29"/>
  <c r="E412" i="29"/>
  <c r="O412" i="29"/>
  <c r="J413" i="29"/>
  <c r="E414" i="29"/>
  <c r="O414" i="29"/>
  <c r="J415" i="29"/>
  <c r="E416" i="29"/>
  <c r="O416" i="29"/>
  <c r="J417" i="29"/>
  <c r="E418" i="29"/>
  <c r="O418" i="29"/>
  <c r="J419" i="29"/>
  <c r="E420" i="29"/>
  <c r="O420" i="29"/>
  <c r="O421" i="29"/>
  <c r="O422" i="29"/>
  <c r="E424" i="29"/>
  <c r="J425" i="29"/>
  <c r="O426" i="29"/>
  <c r="E428" i="29"/>
  <c r="J429" i="29"/>
  <c r="O430" i="29"/>
  <c r="E432" i="29"/>
  <c r="J433" i="29"/>
  <c r="O434" i="29"/>
  <c r="E436" i="29"/>
  <c r="J437" i="29"/>
  <c r="O438" i="29"/>
  <c r="E440" i="29"/>
  <c r="J441" i="29"/>
  <c r="O442" i="29"/>
  <c r="E444" i="29"/>
  <c r="J445" i="29"/>
  <c r="O446" i="29"/>
  <c r="E448" i="29"/>
  <c r="J449" i="29"/>
  <c r="O450" i="29"/>
  <c r="E452" i="29"/>
  <c r="J453" i="29"/>
  <c r="O454" i="29"/>
  <c r="E456" i="29"/>
  <c r="J457" i="29"/>
  <c r="O458" i="29"/>
  <c r="E460" i="29"/>
  <c r="J461" i="29"/>
  <c r="O462" i="29"/>
  <c r="E464" i="29"/>
  <c r="J465" i="29"/>
  <c r="O466" i="29"/>
  <c r="E468" i="29"/>
  <c r="J469" i="29"/>
  <c r="O470" i="29"/>
  <c r="E472" i="29"/>
  <c r="J473" i="29"/>
  <c r="O474" i="29"/>
  <c r="E476" i="29"/>
  <c r="J477" i="29"/>
  <c r="O478" i="29"/>
  <c r="E480" i="29"/>
  <c r="J481" i="29"/>
  <c r="O482" i="29"/>
  <c r="E484" i="29"/>
  <c r="J485" i="29"/>
  <c r="O486" i="29"/>
  <c r="E488" i="29"/>
  <c r="J489" i="29"/>
  <c r="O490" i="29"/>
  <c r="E492" i="29"/>
  <c r="J493" i="29"/>
  <c r="O494" i="29"/>
  <c r="E496" i="29"/>
  <c r="J497" i="29"/>
  <c r="O498" i="29"/>
  <c r="E500" i="29"/>
  <c r="O5" i="29"/>
  <c r="J4" i="29"/>
  <c r="E4" i="29"/>
  <c r="O362" i="29"/>
  <c r="J365" i="29"/>
  <c r="E368" i="29"/>
  <c r="O373" i="29"/>
  <c r="E377" i="29"/>
  <c r="E380" i="29"/>
  <c r="E386" i="29"/>
  <c r="O388" i="29"/>
  <c r="O393" i="29"/>
  <c r="J395" i="29"/>
  <c r="E397" i="29"/>
  <c r="E400" i="29"/>
  <c r="O402" i="29"/>
  <c r="J404" i="29"/>
  <c r="J405" i="29"/>
  <c r="E407" i="29"/>
  <c r="E408" i="29"/>
  <c r="E423" i="29"/>
  <c r="J424" i="29"/>
  <c r="O425" i="29"/>
  <c r="E427" i="29"/>
  <c r="J428" i="29"/>
  <c r="O429" i="29"/>
  <c r="E431" i="29"/>
  <c r="J432" i="29"/>
  <c r="O433" i="29"/>
  <c r="E435" i="29"/>
  <c r="J436" i="29"/>
  <c r="O437" i="29"/>
  <c r="E439" i="29"/>
  <c r="J440" i="29"/>
  <c r="O441" i="29"/>
  <c r="E443" i="29"/>
  <c r="J444" i="29"/>
  <c r="O445" i="29"/>
  <c r="E447" i="29"/>
  <c r="J448" i="29"/>
  <c r="O449" i="29"/>
  <c r="E451" i="29"/>
  <c r="J452" i="29"/>
  <c r="O453" i="29"/>
  <c r="E455" i="29"/>
  <c r="J456" i="29"/>
  <c r="O457" i="29"/>
  <c r="E459" i="29"/>
  <c r="J460" i="29"/>
  <c r="O461" i="29"/>
  <c r="E463" i="29"/>
  <c r="J464" i="29"/>
  <c r="O465" i="29"/>
  <c r="E467" i="29"/>
  <c r="J468" i="29"/>
  <c r="O469" i="29"/>
  <c r="E471" i="29"/>
  <c r="J472" i="29"/>
  <c r="O473" i="29"/>
  <c r="E475" i="29"/>
  <c r="J476" i="29"/>
  <c r="O477" i="29"/>
  <c r="E479" i="29"/>
  <c r="J480" i="29"/>
  <c r="O481" i="29"/>
  <c r="E483" i="29"/>
  <c r="J484" i="29"/>
  <c r="O485" i="29"/>
  <c r="E487" i="29"/>
  <c r="J488" i="29"/>
  <c r="O489" i="29"/>
  <c r="E491" i="29"/>
  <c r="J492" i="29"/>
  <c r="O493" i="29"/>
  <c r="E495" i="29"/>
  <c r="J496" i="29"/>
  <c r="O497" i="29"/>
  <c r="E499" i="29"/>
  <c r="J500" i="29"/>
  <c r="J487" i="29"/>
  <c r="O492" i="29"/>
  <c r="E498" i="29"/>
  <c r="E5" i="29"/>
  <c r="O488" i="29"/>
  <c r="E494" i="29"/>
  <c r="J499" i="29"/>
  <c r="O484" i="29"/>
  <c r="E490" i="29"/>
  <c r="J495" i="29"/>
  <c r="O500" i="29"/>
  <c r="E486" i="29"/>
  <c r="J491" i="29"/>
  <c r="O496" i="29"/>
  <c r="O4" i="29"/>
  <c r="L488" i="28"/>
  <c r="M488" i="28"/>
  <c r="N488" i="28"/>
  <c r="M483" i="28"/>
  <c r="N483" i="28"/>
  <c r="L483" i="28"/>
  <c r="M463" i="28"/>
  <c r="N463" i="28"/>
  <c r="L463" i="28"/>
  <c r="N441" i="28"/>
  <c r="L441" i="28"/>
  <c r="M441" i="28"/>
  <c r="D423" i="28"/>
  <c r="C423" i="28"/>
  <c r="B423" i="28"/>
  <c r="I492" i="28"/>
  <c r="G492" i="28"/>
  <c r="H492" i="28"/>
  <c r="N477" i="28"/>
  <c r="M477" i="28"/>
  <c r="L477" i="28"/>
  <c r="I472" i="28"/>
  <c r="G472" i="28"/>
  <c r="H472" i="28"/>
  <c r="D467" i="28"/>
  <c r="C467" i="28"/>
  <c r="B467" i="28"/>
  <c r="N461" i="28"/>
  <c r="L461" i="28"/>
  <c r="M461" i="28"/>
  <c r="I456" i="28"/>
  <c r="H456" i="28"/>
  <c r="G456" i="28"/>
  <c r="D451" i="28"/>
  <c r="B451" i="28"/>
  <c r="C451" i="28"/>
  <c r="H445" i="28"/>
  <c r="G445" i="28"/>
  <c r="I445" i="28"/>
  <c r="C440" i="28"/>
  <c r="D440" i="28"/>
  <c r="B440" i="28"/>
  <c r="L434" i="28"/>
  <c r="M434" i="28"/>
  <c r="N434" i="28"/>
  <c r="G429" i="28"/>
  <c r="H429" i="28"/>
  <c r="I429" i="28"/>
  <c r="B424" i="28"/>
  <c r="C424" i="28"/>
  <c r="D424" i="28"/>
  <c r="L418" i="28"/>
  <c r="M418" i="28"/>
  <c r="N418" i="28"/>
  <c r="G413" i="28"/>
  <c r="H413" i="28"/>
  <c r="I413" i="28"/>
  <c r="G407" i="28"/>
  <c r="I407" i="28"/>
  <c r="H407" i="28"/>
  <c r="C400" i="28"/>
  <c r="B400" i="28"/>
  <c r="D400" i="28"/>
  <c r="M394" i="28"/>
  <c r="L394" i="28"/>
  <c r="N394" i="28"/>
  <c r="H389" i="28"/>
  <c r="G389" i="28"/>
  <c r="I389" i="28"/>
  <c r="C384" i="28"/>
  <c r="B384" i="28"/>
  <c r="D384" i="28"/>
  <c r="M378" i="28"/>
  <c r="L378" i="28"/>
  <c r="N378" i="28"/>
  <c r="H373" i="28"/>
  <c r="G373" i="28"/>
  <c r="I373" i="28"/>
  <c r="C368" i="28"/>
  <c r="B368" i="28"/>
  <c r="D368" i="28"/>
  <c r="H363" i="28"/>
  <c r="G363" i="28"/>
  <c r="I363" i="28"/>
  <c r="M352" i="28"/>
  <c r="L352" i="28"/>
  <c r="N352" i="28"/>
  <c r="C342" i="28"/>
  <c r="B342" i="28"/>
  <c r="D342" i="28"/>
  <c r="G333" i="28"/>
  <c r="H333" i="28"/>
  <c r="I333" i="28"/>
  <c r="H320" i="28"/>
  <c r="I320" i="28"/>
  <c r="G320" i="28"/>
  <c r="H305" i="28"/>
  <c r="I305" i="28"/>
  <c r="G305" i="28"/>
  <c r="C284" i="28"/>
  <c r="D284" i="28"/>
  <c r="B284" i="28"/>
  <c r="G493" i="28"/>
  <c r="I493" i="28"/>
  <c r="H493" i="28"/>
  <c r="B484" i="28"/>
  <c r="C484" i="28"/>
  <c r="D484" i="28"/>
  <c r="C485" i="28"/>
  <c r="D485" i="28"/>
  <c r="B485" i="28"/>
  <c r="H470" i="28"/>
  <c r="I470" i="28"/>
  <c r="G470" i="28"/>
  <c r="H462" i="28"/>
  <c r="I462" i="28"/>
  <c r="G462" i="28"/>
  <c r="H454" i="28"/>
  <c r="I454" i="28"/>
  <c r="G454" i="28"/>
  <c r="G444" i="28"/>
  <c r="H444" i="28"/>
  <c r="I444" i="28"/>
  <c r="N421" i="28"/>
  <c r="M421" i="28"/>
  <c r="L421" i="28"/>
  <c r="N413" i="28"/>
  <c r="M413" i="28"/>
  <c r="L413" i="28"/>
  <c r="D499" i="28"/>
  <c r="C499" i="28"/>
  <c r="B499" i="28"/>
  <c r="N493" i="28"/>
  <c r="L493" i="28"/>
  <c r="M493" i="28"/>
  <c r="I484" i="28"/>
  <c r="G484" i="28"/>
  <c r="H484" i="28"/>
  <c r="H4" i="28"/>
  <c r="I4" i="28"/>
  <c r="D445" i="28"/>
  <c r="B445" i="28"/>
  <c r="C445" i="28"/>
  <c r="N439" i="28"/>
  <c r="L439" i="28"/>
  <c r="M439" i="28"/>
  <c r="G434" i="28"/>
  <c r="H434" i="28"/>
  <c r="I434" i="28"/>
  <c r="D429" i="28"/>
  <c r="B429" i="28"/>
  <c r="C429" i="28"/>
  <c r="N423" i="28"/>
  <c r="L423" i="28"/>
  <c r="M423" i="28"/>
  <c r="I418" i="28"/>
  <c r="G418" i="28"/>
  <c r="H418" i="28"/>
  <c r="D413" i="28"/>
  <c r="B413" i="28"/>
  <c r="C413" i="28"/>
  <c r="C408" i="28"/>
  <c r="B408" i="28"/>
  <c r="D408" i="28"/>
  <c r="H404" i="28"/>
  <c r="I404" i="28"/>
  <c r="G404" i="28"/>
  <c r="C399" i="28"/>
  <c r="D399" i="28"/>
  <c r="B399" i="28"/>
  <c r="M393" i="28"/>
  <c r="N393" i="28"/>
  <c r="L393" i="28"/>
  <c r="H388" i="28"/>
  <c r="I388" i="28"/>
  <c r="G388" i="28"/>
  <c r="C383" i="28"/>
  <c r="D383" i="28"/>
  <c r="B383" i="28"/>
  <c r="M377" i="28"/>
  <c r="N377" i="28"/>
  <c r="L377" i="28"/>
  <c r="H372" i="28"/>
  <c r="I372" i="28"/>
  <c r="G372" i="28"/>
  <c r="C367" i="28"/>
  <c r="D367" i="28"/>
  <c r="B367" i="28"/>
  <c r="C362" i="28"/>
  <c r="B362" i="28"/>
  <c r="D362" i="28"/>
  <c r="C354" i="28"/>
  <c r="B354" i="28"/>
  <c r="D354" i="28"/>
  <c r="H343" i="28"/>
  <c r="G343" i="28"/>
  <c r="I343" i="28"/>
  <c r="B333" i="28"/>
  <c r="D333" i="28"/>
  <c r="C333" i="28"/>
  <c r="M313" i="28"/>
  <c r="N313" i="28"/>
  <c r="L313" i="28"/>
  <c r="H292" i="28"/>
  <c r="I292" i="28"/>
  <c r="G292" i="28"/>
  <c r="B494" i="28"/>
  <c r="C494" i="28"/>
  <c r="D494" i="28"/>
  <c r="B486" i="28"/>
  <c r="C486" i="28"/>
  <c r="D486" i="28"/>
  <c r="G481" i="28"/>
  <c r="I481" i="28"/>
  <c r="H481" i="28"/>
  <c r="L478" i="28"/>
  <c r="N478" i="28"/>
  <c r="M478" i="28"/>
  <c r="B476" i="28"/>
  <c r="C476" i="28"/>
  <c r="D476" i="28"/>
  <c r="G473" i="28"/>
  <c r="I473" i="28"/>
  <c r="H473" i="28"/>
  <c r="L470" i="28"/>
  <c r="N470" i="28"/>
  <c r="M470" i="28"/>
  <c r="B468" i="28"/>
  <c r="C468" i="28"/>
  <c r="D468" i="28"/>
  <c r="G465" i="28"/>
  <c r="H465" i="28"/>
  <c r="I465" i="28"/>
  <c r="L462" i="28"/>
  <c r="N462" i="28"/>
  <c r="M462" i="28"/>
  <c r="B460" i="28"/>
  <c r="D460" i="28"/>
  <c r="C460" i="28"/>
  <c r="G457" i="28"/>
  <c r="H457" i="28"/>
  <c r="I457" i="28"/>
  <c r="L454" i="28"/>
  <c r="M454" i="28"/>
  <c r="N454" i="28"/>
  <c r="B452" i="28"/>
  <c r="D452" i="28"/>
  <c r="C452" i="28"/>
  <c r="G449" i="28"/>
  <c r="I449" i="28"/>
  <c r="H449" i="28"/>
  <c r="M444" i="28"/>
  <c r="L444" i="28"/>
  <c r="N444" i="28"/>
  <c r="H439" i="28"/>
  <c r="I439" i="28"/>
  <c r="G439" i="28"/>
  <c r="C434" i="28"/>
  <c r="B434" i="28"/>
  <c r="D434" i="28"/>
  <c r="M428" i="28"/>
  <c r="N428" i="28"/>
  <c r="L428" i="28"/>
  <c r="H423" i="28"/>
  <c r="G423" i="28"/>
  <c r="I423" i="28"/>
  <c r="C418" i="28"/>
  <c r="D418" i="28"/>
  <c r="B418" i="28"/>
  <c r="M412" i="28"/>
  <c r="L412" i="28"/>
  <c r="N412" i="28"/>
  <c r="H408" i="28"/>
  <c r="I408" i="28"/>
  <c r="G408" i="28"/>
  <c r="H400" i="28"/>
  <c r="I400" i="28"/>
  <c r="G400" i="28"/>
  <c r="C395" i="28"/>
  <c r="D395" i="28"/>
  <c r="B395" i="28"/>
  <c r="M389" i="28"/>
  <c r="N389" i="28"/>
  <c r="L389" i="28"/>
  <c r="H384" i="28"/>
  <c r="I384" i="28"/>
  <c r="G384" i="28"/>
  <c r="C379" i="28"/>
  <c r="D379" i="28"/>
  <c r="B379" i="28"/>
  <c r="M373" i="28"/>
  <c r="N373" i="28"/>
  <c r="L373" i="28"/>
  <c r="H368" i="28"/>
  <c r="I368" i="28"/>
  <c r="G368" i="28"/>
  <c r="M362" i="28"/>
  <c r="L362" i="28"/>
  <c r="N362" i="28"/>
  <c r="H353" i="28"/>
  <c r="G353" i="28"/>
  <c r="I353" i="28"/>
  <c r="M342" i="28"/>
  <c r="L342" i="28"/>
  <c r="N342" i="28"/>
  <c r="H332" i="28"/>
  <c r="G332" i="28"/>
  <c r="I332" i="28"/>
  <c r="M324" i="28"/>
  <c r="L324" i="28"/>
  <c r="N324" i="28"/>
  <c r="M297" i="28"/>
  <c r="N297" i="28"/>
  <c r="L297" i="28"/>
  <c r="B500" i="28"/>
  <c r="D500" i="28"/>
  <c r="C500" i="28"/>
  <c r="B490" i="28"/>
  <c r="C490" i="28"/>
  <c r="D490" i="28"/>
  <c r="C497" i="28"/>
  <c r="D497" i="28"/>
  <c r="B497" i="28"/>
  <c r="H486" i="28"/>
  <c r="I486" i="28"/>
  <c r="G486" i="28"/>
  <c r="M467" i="28"/>
  <c r="N467" i="28"/>
  <c r="L467" i="28"/>
  <c r="H440" i="28"/>
  <c r="I440" i="28"/>
  <c r="G440" i="28"/>
  <c r="H432" i="28"/>
  <c r="I432" i="28"/>
  <c r="G432" i="28"/>
  <c r="L410" i="28"/>
  <c r="M410" i="28"/>
  <c r="N410" i="28"/>
  <c r="M405" i="28"/>
  <c r="N405" i="28"/>
  <c r="L405" i="28"/>
  <c r="M401" i="28"/>
  <c r="N401" i="28"/>
  <c r="L401" i="28"/>
  <c r="H396" i="28"/>
  <c r="I396" i="28"/>
  <c r="G396" i="28"/>
  <c r="C391" i="28"/>
  <c r="D391" i="28"/>
  <c r="B391" i="28"/>
  <c r="M385" i="28"/>
  <c r="N385" i="28"/>
  <c r="L385" i="28"/>
  <c r="H380" i="28"/>
  <c r="I380" i="28"/>
  <c r="G380" i="28"/>
  <c r="C375" i="28"/>
  <c r="D375" i="28"/>
  <c r="B375" i="28"/>
  <c r="M369" i="28"/>
  <c r="N369" i="28"/>
  <c r="L369" i="28"/>
  <c r="H364" i="28"/>
  <c r="I364" i="28"/>
  <c r="G364" i="28"/>
  <c r="M354" i="28"/>
  <c r="L354" i="28"/>
  <c r="N354" i="28"/>
  <c r="C344" i="28"/>
  <c r="B344" i="28"/>
  <c r="D344" i="28"/>
  <c r="M333" i="28"/>
  <c r="L333" i="28"/>
  <c r="N333" i="28"/>
  <c r="C306" i="28"/>
  <c r="B306" i="28"/>
  <c r="D306" i="28"/>
  <c r="M284" i="28"/>
  <c r="L284" i="28"/>
  <c r="N284" i="28"/>
  <c r="C277" i="28"/>
  <c r="D277" i="28"/>
  <c r="B277" i="28"/>
  <c r="M271" i="28"/>
  <c r="N271" i="28"/>
  <c r="L271" i="28"/>
  <c r="H266" i="28"/>
  <c r="I266" i="28"/>
  <c r="G266" i="28"/>
  <c r="C261" i="28"/>
  <c r="D261" i="28"/>
  <c r="B261" i="28"/>
  <c r="M255" i="28"/>
  <c r="N255" i="28"/>
  <c r="L255" i="28"/>
  <c r="H250" i="28"/>
  <c r="I250" i="28"/>
  <c r="G250" i="28"/>
  <c r="C245" i="28"/>
  <c r="D245" i="28"/>
  <c r="B245" i="28"/>
  <c r="M239" i="28"/>
  <c r="N239" i="28"/>
  <c r="L239" i="28"/>
  <c r="N231" i="28"/>
  <c r="M231" i="28"/>
  <c r="C225" i="28"/>
  <c r="D225" i="28"/>
  <c r="H220" i="28"/>
  <c r="I220" i="28"/>
  <c r="C215" i="28"/>
  <c r="D215" i="28"/>
  <c r="C210" i="28"/>
  <c r="D210" i="28"/>
  <c r="M200" i="28"/>
  <c r="N200" i="28"/>
  <c r="C188" i="28"/>
  <c r="D188" i="28"/>
  <c r="M164" i="28"/>
  <c r="N164" i="28"/>
  <c r="I325" i="28"/>
  <c r="H325" i="28"/>
  <c r="G325" i="28"/>
  <c r="M321" i="28"/>
  <c r="N321" i="28"/>
  <c r="L321" i="28"/>
  <c r="M315" i="28"/>
  <c r="N315" i="28"/>
  <c r="L315" i="28"/>
  <c r="H310" i="28"/>
  <c r="I310" i="28"/>
  <c r="G310" i="28"/>
  <c r="C305" i="28"/>
  <c r="D305" i="28"/>
  <c r="B305" i="28"/>
  <c r="M299" i="28"/>
  <c r="N299" i="28"/>
  <c r="L299" i="28"/>
  <c r="H294" i="28"/>
  <c r="I294" i="28"/>
  <c r="G294" i="28"/>
  <c r="C289" i="28"/>
  <c r="D289" i="28"/>
  <c r="B289" i="28"/>
  <c r="M283" i="28"/>
  <c r="N283" i="28"/>
  <c r="L283" i="28"/>
  <c r="H278" i="28"/>
  <c r="I278" i="28"/>
  <c r="G278" i="28"/>
  <c r="C273" i="28"/>
  <c r="D273" i="28"/>
  <c r="B273" i="28"/>
  <c r="M267" i="28"/>
  <c r="N267" i="28"/>
  <c r="L267" i="28"/>
  <c r="H262" i="28"/>
  <c r="I262" i="28"/>
  <c r="G262" i="28"/>
  <c r="C257" i="28"/>
  <c r="D257" i="28"/>
  <c r="B257" i="28"/>
  <c r="M251" i="28"/>
  <c r="N251" i="28"/>
  <c r="L251" i="28"/>
  <c r="H246" i="28"/>
  <c r="I246" i="28"/>
  <c r="G246" i="28"/>
  <c r="C241" i="28"/>
  <c r="D241" i="28"/>
  <c r="B241" i="28"/>
  <c r="H236" i="28"/>
  <c r="I236" i="28"/>
  <c r="L231" i="28"/>
  <c r="N230" i="28"/>
  <c r="L230" i="28"/>
  <c r="M230" i="28"/>
  <c r="N225" i="28"/>
  <c r="L225" i="28"/>
  <c r="M225" i="28"/>
  <c r="N220" i="28"/>
  <c r="L220" i="28"/>
  <c r="M220" i="28"/>
  <c r="H216" i="28"/>
  <c r="I216" i="28"/>
  <c r="M210" i="28"/>
  <c r="N210" i="28"/>
  <c r="C204" i="28"/>
  <c r="D204" i="28"/>
  <c r="H191" i="28"/>
  <c r="I191" i="28"/>
  <c r="H174" i="28"/>
  <c r="I174" i="28"/>
  <c r="M156" i="28"/>
  <c r="N156" i="28"/>
  <c r="C359" i="28"/>
  <c r="D359" i="28"/>
  <c r="B359" i="28"/>
  <c r="M353" i="28"/>
  <c r="N353" i="28"/>
  <c r="L353" i="28"/>
  <c r="H348" i="28"/>
  <c r="I348" i="28"/>
  <c r="G348" i="28"/>
  <c r="C343" i="28"/>
  <c r="D343" i="28"/>
  <c r="B343" i="28"/>
  <c r="G338" i="28"/>
  <c r="I338" i="28"/>
  <c r="H338" i="28"/>
  <c r="M332" i="28"/>
  <c r="L332" i="28"/>
  <c r="N332" i="28"/>
  <c r="B328" i="28"/>
  <c r="D328" i="28"/>
  <c r="C328" i="28"/>
  <c r="M320" i="28"/>
  <c r="L320" i="28"/>
  <c r="N320" i="28"/>
  <c r="H316" i="28"/>
  <c r="I316" i="28"/>
  <c r="G316" i="28"/>
  <c r="C311" i="28"/>
  <c r="D311" i="28"/>
  <c r="B311" i="28"/>
  <c r="M305" i="28"/>
  <c r="N305" i="28"/>
  <c r="L305" i="28"/>
  <c r="H300" i="28"/>
  <c r="I300" i="28"/>
  <c r="G300" i="28"/>
  <c r="C295" i="28"/>
  <c r="D295" i="28"/>
  <c r="B295" i="28"/>
  <c r="M289" i="28"/>
  <c r="N289" i="28"/>
  <c r="L289" i="28"/>
  <c r="H284" i="28"/>
  <c r="I284" i="28"/>
  <c r="G284" i="28"/>
  <c r="C279" i="28"/>
  <c r="D279" i="28"/>
  <c r="B279" i="28"/>
  <c r="M273" i="28"/>
  <c r="N273" i="28"/>
  <c r="L273" i="28"/>
  <c r="H268" i="28"/>
  <c r="I268" i="28"/>
  <c r="G268" i="28"/>
  <c r="C263" i="28"/>
  <c r="D263" i="28"/>
  <c r="B263" i="28"/>
  <c r="M257" i="28"/>
  <c r="N257" i="28"/>
  <c r="L257" i="28"/>
  <c r="H252" i="28"/>
  <c r="I252" i="28"/>
  <c r="G252" i="28"/>
  <c r="C247" i="28"/>
  <c r="D247" i="28"/>
  <c r="B247" i="28"/>
  <c r="M241" i="28"/>
  <c r="N241" i="28"/>
  <c r="L241" i="28"/>
  <c r="C236" i="28"/>
  <c r="D236" i="28"/>
  <c r="H231" i="28"/>
  <c r="I231" i="28"/>
  <c r="C227" i="28"/>
  <c r="D227" i="28"/>
  <c r="N222" i="28"/>
  <c r="M222" i="28"/>
  <c r="L222" i="28"/>
  <c r="C216" i="28"/>
  <c r="D216" i="28"/>
  <c r="H210" i="28"/>
  <c r="I210" i="28"/>
  <c r="M201" i="28"/>
  <c r="N201" i="28"/>
  <c r="M181" i="28"/>
  <c r="N181" i="28"/>
  <c r="C159" i="28"/>
  <c r="D159" i="28"/>
  <c r="C355" i="28"/>
  <c r="D355" i="28"/>
  <c r="B355" i="28"/>
  <c r="M349" i="28"/>
  <c r="N349" i="28"/>
  <c r="L349" i="28"/>
  <c r="H344" i="28"/>
  <c r="I344" i="28"/>
  <c r="G344" i="28"/>
  <c r="C339" i="28"/>
  <c r="D339" i="28"/>
  <c r="B339" i="28"/>
  <c r="C332" i="28"/>
  <c r="D332" i="28"/>
  <c r="B332" i="28"/>
  <c r="C327" i="28"/>
  <c r="B327" i="28"/>
  <c r="D327" i="28"/>
  <c r="C322" i="28"/>
  <c r="B322" i="28"/>
  <c r="D322" i="28"/>
  <c r="H318" i="28"/>
  <c r="I318" i="28"/>
  <c r="G318" i="28"/>
  <c r="C313" i="28"/>
  <c r="D313" i="28"/>
  <c r="B313" i="28"/>
  <c r="M307" i="28"/>
  <c r="N307" i="28"/>
  <c r="L307" i="28"/>
  <c r="H302" i="28"/>
  <c r="I302" i="28"/>
  <c r="G302" i="28"/>
  <c r="C297" i="28"/>
  <c r="D297" i="28"/>
  <c r="B297" i="28"/>
  <c r="M291" i="28"/>
  <c r="N291" i="28"/>
  <c r="L291" i="28"/>
  <c r="H286" i="28"/>
  <c r="I286" i="28"/>
  <c r="G286" i="28"/>
  <c r="C281" i="28"/>
  <c r="D281" i="28"/>
  <c r="B281" i="28"/>
  <c r="M275" i="28"/>
  <c r="N275" i="28"/>
  <c r="L275" i="28"/>
  <c r="H270" i="28"/>
  <c r="I270" i="28"/>
  <c r="G270" i="28"/>
  <c r="C265" i="28"/>
  <c r="D265" i="28"/>
  <c r="B265" i="28"/>
  <c r="M259" i="28"/>
  <c r="N259" i="28"/>
  <c r="L259" i="28"/>
  <c r="H254" i="28"/>
  <c r="I254" i="28"/>
  <c r="G254" i="28"/>
  <c r="C249" i="28"/>
  <c r="D249" i="28"/>
  <c r="B249" i="28"/>
  <c r="M243" i="28"/>
  <c r="N243" i="28"/>
  <c r="L243" i="28"/>
  <c r="C239" i="28"/>
  <c r="D239" i="28"/>
  <c r="C235" i="28"/>
  <c r="D235" i="28"/>
  <c r="N228" i="28"/>
  <c r="L228" i="28"/>
  <c r="M228" i="28"/>
  <c r="H223" i="28"/>
  <c r="I223" i="28"/>
  <c r="H217" i="28"/>
  <c r="I217" i="28"/>
  <c r="C212" i="28"/>
  <c r="D212" i="28"/>
  <c r="M196" i="28"/>
  <c r="N196" i="28"/>
  <c r="H176" i="28"/>
  <c r="I176" i="28"/>
  <c r="H211" i="28"/>
  <c r="I211" i="28"/>
  <c r="C206" i="28"/>
  <c r="D206" i="28"/>
  <c r="C201" i="28"/>
  <c r="D201" i="28"/>
  <c r="M195" i="28"/>
  <c r="N195" i="28"/>
  <c r="H190" i="28"/>
  <c r="I190" i="28"/>
  <c r="C185" i="28"/>
  <c r="D185" i="28"/>
  <c r="M179" i="28"/>
  <c r="N179" i="28"/>
  <c r="M174" i="28"/>
  <c r="N174" i="28"/>
  <c r="H169" i="28"/>
  <c r="I169" i="28"/>
  <c r="C164" i="28"/>
  <c r="D164" i="28"/>
  <c r="H158" i="28"/>
  <c r="I158" i="28"/>
  <c r="H151" i="28"/>
  <c r="I151" i="28"/>
  <c r="H147" i="28"/>
  <c r="I147" i="28"/>
  <c r="C142" i="28"/>
  <c r="D142" i="28"/>
  <c r="M135" i="28"/>
  <c r="N135" i="28"/>
  <c r="C132" i="28"/>
  <c r="D132" i="28"/>
  <c r="M126" i="28"/>
  <c r="N126" i="28"/>
  <c r="M121" i="28"/>
  <c r="N121" i="28"/>
  <c r="C117" i="28"/>
  <c r="D117" i="28"/>
  <c r="M109" i="28"/>
  <c r="N109" i="28"/>
  <c r="H105" i="28"/>
  <c r="I105" i="28"/>
  <c r="C100" i="28"/>
  <c r="D100" i="28"/>
  <c r="M94" i="28"/>
  <c r="N94" i="28"/>
  <c r="H89" i="28"/>
  <c r="I89" i="28"/>
  <c r="C84" i="28"/>
  <c r="D84" i="28"/>
  <c r="M78" i="28"/>
  <c r="N78" i="28"/>
  <c r="C73" i="28"/>
  <c r="D73" i="28"/>
  <c r="C66" i="28"/>
  <c r="D66" i="28"/>
  <c r="H59" i="28"/>
  <c r="I59" i="28"/>
  <c r="H53" i="28"/>
  <c r="I53" i="28"/>
  <c r="C47" i="28"/>
  <c r="D47" i="28"/>
  <c r="C41" i="28"/>
  <c r="D41" i="28"/>
  <c r="C35" i="28"/>
  <c r="D35" i="28"/>
  <c r="C25" i="28"/>
  <c r="D25" i="28"/>
  <c r="H8" i="28"/>
  <c r="I8" i="28"/>
  <c r="C153" i="28"/>
  <c r="D153" i="28"/>
  <c r="C147" i="28"/>
  <c r="D147" i="28"/>
  <c r="M141" i="28"/>
  <c r="N141" i="28"/>
  <c r="M136" i="28"/>
  <c r="N136" i="28"/>
  <c r="M130" i="28"/>
  <c r="N130" i="28"/>
  <c r="C125" i="28"/>
  <c r="D125" i="28"/>
  <c r="C120" i="28"/>
  <c r="D120" i="28"/>
  <c r="H115" i="28"/>
  <c r="I115" i="28"/>
  <c r="M110" i="28"/>
  <c r="N110" i="28"/>
  <c r="M103" i="28"/>
  <c r="N103" i="28"/>
  <c r="H98" i="28"/>
  <c r="I98" i="28"/>
  <c r="C93" i="28"/>
  <c r="D93" i="28"/>
  <c r="M87" i="28"/>
  <c r="N87" i="28"/>
  <c r="H82" i="28"/>
  <c r="I82" i="28"/>
  <c r="C77" i="28"/>
  <c r="D77" i="28"/>
  <c r="C71" i="28"/>
  <c r="D71" i="28"/>
  <c r="M63" i="28"/>
  <c r="N63" i="28"/>
  <c r="H57" i="28"/>
  <c r="I57" i="28"/>
  <c r="M51" i="28"/>
  <c r="N51" i="28"/>
  <c r="C43" i="28"/>
  <c r="D43" i="28"/>
  <c r="H37" i="28"/>
  <c r="I37" i="28"/>
  <c r="H31" i="28"/>
  <c r="I31" i="28"/>
  <c r="H19" i="28"/>
  <c r="I19" i="28"/>
  <c r="H195" i="28"/>
  <c r="I195" i="28"/>
  <c r="C190" i="28"/>
  <c r="D190" i="28"/>
  <c r="M184" i="28"/>
  <c r="N184" i="28"/>
  <c r="H179" i="28"/>
  <c r="I179" i="28"/>
  <c r="H173" i="28"/>
  <c r="I173" i="28"/>
  <c r="C168" i="28"/>
  <c r="D168" i="28"/>
  <c r="M162" i="28"/>
  <c r="N162" i="28"/>
  <c r="C158" i="28"/>
  <c r="D158" i="28"/>
  <c r="C150" i="28"/>
  <c r="D150" i="28"/>
  <c r="M144" i="28"/>
  <c r="N144" i="28"/>
  <c r="C140" i="28"/>
  <c r="D140" i="28"/>
  <c r="H135" i="28"/>
  <c r="I135" i="28"/>
  <c r="H130" i="28"/>
  <c r="I130" i="28"/>
  <c r="M124" i="28"/>
  <c r="N124" i="28"/>
  <c r="M119" i="28"/>
  <c r="N119" i="28"/>
  <c r="C115" i="28"/>
  <c r="D115" i="28"/>
  <c r="H110" i="28"/>
  <c r="I110" i="28"/>
  <c r="C106" i="28"/>
  <c r="D106" i="28"/>
  <c r="M100" i="28"/>
  <c r="N100" i="28"/>
  <c r="H95" i="28"/>
  <c r="I95" i="28"/>
  <c r="C90" i="28"/>
  <c r="D90" i="28"/>
  <c r="M84" i="28"/>
  <c r="N84" i="28"/>
  <c r="H79" i="28"/>
  <c r="I79" i="28"/>
  <c r="C74" i="28"/>
  <c r="D74" i="28"/>
  <c r="C67" i="28"/>
  <c r="D67" i="28"/>
  <c r="M59" i="28"/>
  <c r="N59" i="28"/>
  <c r="C50" i="28"/>
  <c r="D50" i="28"/>
  <c r="H45" i="28"/>
  <c r="I45" i="28"/>
  <c r="C38" i="28"/>
  <c r="D38" i="28"/>
  <c r="H32" i="28"/>
  <c r="I32" i="28"/>
  <c r="H21" i="28"/>
  <c r="I21" i="28"/>
  <c r="C6" i="28"/>
  <c r="D6" i="28"/>
  <c r="H202" i="28"/>
  <c r="I202" i="28"/>
  <c r="C197" i="28"/>
  <c r="D197" i="28"/>
  <c r="M191" i="28"/>
  <c r="N191" i="28"/>
  <c r="H186" i="28"/>
  <c r="I186" i="28"/>
  <c r="C181" i="28"/>
  <c r="D181" i="28"/>
  <c r="M175" i="28"/>
  <c r="N175" i="28"/>
  <c r="H170" i="28"/>
  <c r="I170" i="28"/>
  <c r="C165" i="28"/>
  <c r="D165" i="28"/>
  <c r="M160" i="28"/>
  <c r="N160" i="28"/>
  <c r="H154" i="28"/>
  <c r="I154" i="28"/>
  <c r="M149" i="28"/>
  <c r="N149" i="28"/>
  <c r="H144" i="28"/>
  <c r="I144" i="28"/>
  <c r="H138" i="28"/>
  <c r="I138" i="28"/>
  <c r="H132" i="28"/>
  <c r="I132" i="28"/>
  <c r="C127" i="28"/>
  <c r="D127" i="28"/>
  <c r="M120" i="28"/>
  <c r="N120" i="28"/>
  <c r="H113" i="28"/>
  <c r="I113" i="28"/>
  <c r="C109" i="28"/>
  <c r="D109" i="28"/>
  <c r="C103" i="28"/>
  <c r="D103" i="28"/>
  <c r="M97" i="28"/>
  <c r="N97" i="28"/>
  <c r="H92" i="28"/>
  <c r="I92" i="28"/>
  <c r="C87" i="28"/>
  <c r="D87" i="28"/>
  <c r="M81" i="28"/>
  <c r="N81" i="28"/>
  <c r="H76" i="28"/>
  <c r="I76" i="28"/>
  <c r="C70" i="28"/>
  <c r="D70" i="28"/>
  <c r="C63" i="28"/>
  <c r="D63" i="28"/>
  <c r="C54" i="28"/>
  <c r="D54" i="28"/>
  <c r="H48" i="28"/>
  <c r="I48" i="28"/>
  <c r="M42" i="28"/>
  <c r="N42" i="28"/>
  <c r="H35" i="28"/>
  <c r="I35" i="28"/>
  <c r="M27" i="28"/>
  <c r="N27" i="28"/>
  <c r="H18" i="28"/>
  <c r="I18" i="28"/>
  <c r="H15" i="28"/>
  <c r="I15" i="28"/>
  <c r="H9" i="28"/>
  <c r="I9" i="28"/>
  <c r="H29" i="28"/>
  <c r="I29" i="28"/>
  <c r="M24" i="28"/>
  <c r="N24" i="28"/>
  <c r="M18" i="28"/>
  <c r="N18" i="28"/>
  <c r="M13" i="28"/>
  <c r="N13" i="28"/>
  <c r="C9" i="28"/>
  <c r="D9" i="28"/>
  <c r="M70" i="28"/>
  <c r="N70" i="28"/>
  <c r="H65" i="28"/>
  <c r="I65" i="28"/>
  <c r="C60" i="28"/>
  <c r="D60" i="28"/>
  <c r="M54" i="28"/>
  <c r="N54" i="28"/>
  <c r="H49" i="28"/>
  <c r="I49" i="28"/>
  <c r="M39" i="28"/>
  <c r="N39" i="28"/>
  <c r="M31" i="28"/>
  <c r="N31" i="28"/>
  <c r="M25" i="28"/>
  <c r="N25" i="28"/>
  <c r="C21" i="28"/>
  <c r="D21" i="28"/>
  <c r="M14" i="28"/>
  <c r="N14" i="28"/>
  <c r="C10" i="28"/>
  <c r="D10" i="28"/>
  <c r="L77" i="27"/>
  <c r="L64" i="27"/>
  <c r="L44" i="27"/>
  <c r="M37" i="27"/>
  <c r="L16" i="27"/>
  <c r="M76" i="27"/>
  <c r="L72" i="27"/>
  <c r="L57" i="27"/>
  <c r="M30" i="27"/>
  <c r="M14" i="27"/>
  <c r="L37" i="27"/>
  <c r="L29" i="27"/>
  <c r="L13" i="27"/>
  <c r="L71" i="27"/>
  <c r="L62" i="27"/>
  <c r="M65" i="27"/>
  <c r="M57" i="27"/>
  <c r="M49" i="27"/>
  <c r="L42" i="27"/>
  <c r="M15" i="27"/>
  <c r="M44" i="27"/>
  <c r="M36" i="27"/>
  <c r="M28" i="27"/>
  <c r="L18" i="27"/>
  <c r="M77" i="27"/>
  <c r="M69" i="27"/>
  <c r="L74" i="27"/>
  <c r="L63" i="27"/>
  <c r="M18" i="27"/>
  <c r="L43" i="27"/>
  <c r="M12" i="27"/>
  <c r="L19" i="27"/>
  <c r="G499" i="28"/>
  <c r="H499" i="28"/>
  <c r="I499" i="28"/>
  <c r="B488" i="28"/>
  <c r="D488" i="28"/>
  <c r="C488" i="28"/>
  <c r="M479" i="28"/>
  <c r="N479" i="28"/>
  <c r="L479" i="28"/>
  <c r="M455" i="28"/>
  <c r="N455" i="28"/>
  <c r="L455" i="28"/>
  <c r="N433" i="28"/>
  <c r="L433" i="28"/>
  <c r="M433" i="28"/>
  <c r="I416" i="28"/>
  <c r="H416" i="28"/>
  <c r="G416" i="28"/>
  <c r="D491" i="28"/>
  <c r="B491" i="28"/>
  <c r="C491" i="28"/>
  <c r="I476" i="28"/>
  <c r="G476" i="28"/>
  <c r="H476" i="28"/>
  <c r="D471" i="28"/>
  <c r="B471" i="28"/>
  <c r="C471" i="28"/>
  <c r="N465" i="28"/>
  <c r="L465" i="28"/>
  <c r="M465" i="28"/>
  <c r="I460" i="28"/>
  <c r="G460" i="28"/>
  <c r="H460" i="28"/>
  <c r="D455" i="28"/>
  <c r="B455" i="28"/>
  <c r="C455" i="28"/>
  <c r="N449" i="28"/>
  <c r="L449" i="28"/>
  <c r="M449" i="28"/>
  <c r="B444" i="28"/>
  <c r="C444" i="28"/>
  <c r="D444" i="28"/>
  <c r="L438" i="28"/>
  <c r="M438" i="28"/>
  <c r="N438" i="28"/>
  <c r="H433" i="28"/>
  <c r="I433" i="28"/>
  <c r="G433" i="28"/>
  <c r="D428" i="28"/>
  <c r="B428" i="28"/>
  <c r="C428" i="28"/>
  <c r="N422" i="28"/>
  <c r="L422" i="28"/>
  <c r="M422" i="28"/>
  <c r="I417" i="28"/>
  <c r="G417" i="28"/>
  <c r="H417" i="28"/>
  <c r="H411" i="28"/>
  <c r="I411" i="28"/>
  <c r="G411" i="28"/>
  <c r="N404" i="28"/>
  <c r="M404" i="28"/>
  <c r="L404" i="28"/>
  <c r="I399" i="28"/>
  <c r="H399" i="28"/>
  <c r="G399" i="28"/>
  <c r="D394" i="28"/>
  <c r="C394" i="28"/>
  <c r="B394" i="28"/>
  <c r="M388" i="28"/>
  <c r="L388" i="28"/>
  <c r="N388" i="28"/>
  <c r="H383" i="28"/>
  <c r="G383" i="28"/>
  <c r="I383" i="28"/>
  <c r="C378" i="28"/>
  <c r="B378" i="28"/>
  <c r="D378" i="28"/>
  <c r="M372" i="28"/>
  <c r="L372" i="28"/>
  <c r="N372" i="28"/>
  <c r="H367" i="28"/>
  <c r="G367" i="28"/>
  <c r="I367" i="28"/>
  <c r="H362" i="28"/>
  <c r="I362" i="28"/>
  <c r="G362" i="28"/>
  <c r="C351" i="28"/>
  <c r="D351" i="28"/>
  <c r="B351" i="28"/>
  <c r="H340" i="28"/>
  <c r="I340" i="28"/>
  <c r="G340" i="28"/>
  <c r="M331" i="28"/>
  <c r="N331" i="28"/>
  <c r="L331" i="28"/>
  <c r="H314" i="28"/>
  <c r="I314" i="28"/>
  <c r="G314" i="28"/>
  <c r="C293" i="28"/>
  <c r="D293" i="28"/>
  <c r="B293" i="28"/>
  <c r="L500" i="28"/>
  <c r="M500" i="28"/>
  <c r="N500" i="28"/>
  <c r="G489" i="28"/>
  <c r="I489" i="28"/>
  <c r="H489" i="28"/>
  <c r="M495" i="28"/>
  <c r="N495" i="28"/>
  <c r="L495" i="28"/>
  <c r="M475" i="28"/>
  <c r="N475" i="28"/>
  <c r="L475" i="28"/>
  <c r="C469" i="28"/>
  <c r="D469" i="28"/>
  <c r="B469" i="28"/>
  <c r="C461" i="28"/>
  <c r="D461" i="28"/>
  <c r="B461" i="28"/>
  <c r="C453" i="28"/>
  <c r="D453" i="28"/>
  <c r="B453" i="28"/>
  <c r="C443" i="28"/>
  <c r="B443" i="28"/>
  <c r="D443" i="28"/>
  <c r="I420" i="28"/>
  <c r="H420" i="28"/>
  <c r="G420" i="28"/>
  <c r="I412" i="28"/>
  <c r="H412" i="28"/>
  <c r="G412" i="28"/>
  <c r="N497" i="28"/>
  <c r="L497" i="28"/>
  <c r="M497" i="28"/>
  <c r="N489" i="28"/>
  <c r="L489" i="28"/>
  <c r="M489" i="28"/>
  <c r="D483" i="28"/>
  <c r="B483" i="28"/>
  <c r="C483" i="28"/>
  <c r="M5" i="28"/>
  <c r="L5" i="28"/>
  <c r="L6" i="28" s="1"/>
  <c r="L7" i="28" s="1"/>
  <c r="L8" i="28" s="1"/>
  <c r="L9" i="28" s="1"/>
  <c r="L10" i="28" s="1"/>
  <c r="L11" i="28" s="1"/>
  <c r="L12" i="28" s="1"/>
  <c r="L13" i="28" s="1"/>
  <c r="L14" i="28" s="1"/>
  <c r="L15" i="28" s="1"/>
  <c r="L16" i="28" s="1"/>
  <c r="L17" i="28" s="1"/>
  <c r="L18" i="28" s="1"/>
  <c r="L19" i="28" s="1"/>
  <c r="L20" i="28" s="1"/>
  <c r="L21" i="28" s="1"/>
  <c r="L22" i="28" s="1"/>
  <c r="L23" i="28" s="1"/>
  <c r="L24" i="28" s="1"/>
  <c r="L25" i="28" s="1"/>
  <c r="L26" i="28" s="1"/>
  <c r="L27" i="28" s="1"/>
  <c r="L28" i="28" s="1"/>
  <c r="L29" i="28" s="1"/>
  <c r="L30" i="28" s="1"/>
  <c r="L31" i="28" s="1"/>
  <c r="L32" i="28" s="1"/>
  <c r="L33" i="28" s="1"/>
  <c r="L34" i="28" s="1"/>
  <c r="L35" i="28" s="1"/>
  <c r="L36" i="28" s="1"/>
  <c r="L37" i="28" s="1"/>
  <c r="L38" i="28" s="1"/>
  <c r="L39" i="28" s="1"/>
  <c r="L40" i="28" s="1"/>
  <c r="L41" i="28" s="1"/>
  <c r="L42" i="28" s="1"/>
  <c r="L43" i="28" s="1"/>
  <c r="L44" i="28" s="1"/>
  <c r="L45" i="28" s="1"/>
  <c r="L46" i="28" s="1"/>
  <c r="L47" i="28" s="1"/>
  <c r="L48" i="28" s="1"/>
  <c r="L49" i="28" s="1"/>
  <c r="L50" i="28" s="1"/>
  <c r="L51" i="28" s="1"/>
  <c r="L52" i="28" s="1"/>
  <c r="L53" i="28" s="1"/>
  <c r="L54" i="28" s="1"/>
  <c r="L55" i="28" s="1"/>
  <c r="L56" i="28" s="1"/>
  <c r="L57" i="28" s="1"/>
  <c r="L58" i="28" s="1"/>
  <c r="L59" i="28" s="1"/>
  <c r="L60" i="28" s="1"/>
  <c r="L61" i="28" s="1"/>
  <c r="L62" i="28" s="1"/>
  <c r="L63" i="28" s="1"/>
  <c r="L64" i="28" s="1"/>
  <c r="L65" i="28" s="1"/>
  <c r="L66" i="28" s="1"/>
  <c r="L67" i="28" s="1"/>
  <c r="L68" i="28" s="1"/>
  <c r="L69" i="28" s="1"/>
  <c r="L70" i="28" s="1"/>
  <c r="L71" i="28" s="1"/>
  <c r="L72" i="28" s="1"/>
  <c r="L73" i="28" s="1"/>
  <c r="L74" i="28" s="1"/>
  <c r="L75" i="28" s="1"/>
  <c r="L76" i="28" s="1"/>
  <c r="L77" i="28" s="1"/>
  <c r="L78" i="28" s="1"/>
  <c r="L79" i="28" s="1"/>
  <c r="L80" i="28" s="1"/>
  <c r="L81" i="28" s="1"/>
  <c r="L82" i="28" s="1"/>
  <c r="L83" i="28" s="1"/>
  <c r="L84" i="28" s="1"/>
  <c r="L85" i="28" s="1"/>
  <c r="L86" i="28" s="1"/>
  <c r="L87" i="28" s="1"/>
  <c r="L88" i="28" s="1"/>
  <c r="L89" i="28" s="1"/>
  <c r="L90" i="28" s="1"/>
  <c r="L91" i="28" s="1"/>
  <c r="L92" i="28" s="1"/>
  <c r="L93" i="28" s="1"/>
  <c r="L94" i="28" s="1"/>
  <c r="L95" i="28" s="1"/>
  <c r="L96" i="28" s="1"/>
  <c r="L97" i="28" s="1"/>
  <c r="L98" i="28" s="1"/>
  <c r="L99" i="28" s="1"/>
  <c r="L100" i="28" s="1"/>
  <c r="L101" i="28" s="1"/>
  <c r="L102" i="28" s="1"/>
  <c r="L103" i="28" s="1"/>
  <c r="L104" i="28" s="1"/>
  <c r="L105" i="28" s="1"/>
  <c r="L106" i="28" s="1"/>
  <c r="L107" i="28" s="1"/>
  <c r="L108" i="28" s="1"/>
  <c r="L109" i="28" s="1"/>
  <c r="L110" i="28" s="1"/>
  <c r="L111" i="28" s="1"/>
  <c r="L112" i="28" s="1"/>
  <c r="L113" i="28" s="1"/>
  <c r="L114" i="28" s="1"/>
  <c r="L115" i="28" s="1"/>
  <c r="L116" i="28" s="1"/>
  <c r="L117" i="28" s="1"/>
  <c r="L118" i="28" s="1"/>
  <c r="L119" i="28" s="1"/>
  <c r="L120" i="28" s="1"/>
  <c r="L121" i="28" s="1"/>
  <c r="L122" i="28" s="1"/>
  <c r="L123" i="28" s="1"/>
  <c r="L124" i="28" s="1"/>
  <c r="L125" i="28" s="1"/>
  <c r="L126" i="28" s="1"/>
  <c r="L127" i="28" s="1"/>
  <c r="L128" i="28" s="1"/>
  <c r="L129" i="28" s="1"/>
  <c r="L130" i="28" s="1"/>
  <c r="L131" i="28" s="1"/>
  <c r="L132" i="28" s="1"/>
  <c r="L133" i="28" s="1"/>
  <c r="L134" i="28" s="1"/>
  <c r="L135" i="28" s="1"/>
  <c r="L136" i="28" s="1"/>
  <c r="L137" i="28" s="1"/>
  <c r="L138" i="28" s="1"/>
  <c r="L139" i="28" s="1"/>
  <c r="L140" i="28" s="1"/>
  <c r="L141" i="28" s="1"/>
  <c r="L142" i="28" s="1"/>
  <c r="L143" i="28" s="1"/>
  <c r="L144" i="28" s="1"/>
  <c r="L145" i="28" s="1"/>
  <c r="L146" i="28" s="1"/>
  <c r="L147" i="28" s="1"/>
  <c r="L148" i="28" s="1"/>
  <c r="L149" i="28" s="1"/>
  <c r="L150" i="28" s="1"/>
  <c r="L151" i="28" s="1"/>
  <c r="L152" i="28" s="1"/>
  <c r="L153" i="28" s="1"/>
  <c r="L154" i="28" s="1"/>
  <c r="L155" i="28" s="1"/>
  <c r="L156" i="28" s="1"/>
  <c r="L157" i="28" s="1"/>
  <c r="L158" i="28" s="1"/>
  <c r="L159" i="28" s="1"/>
  <c r="L160" i="28" s="1"/>
  <c r="L161" i="28" s="1"/>
  <c r="L162" i="28" s="1"/>
  <c r="L163" i="28" s="1"/>
  <c r="L164" i="28" s="1"/>
  <c r="L165" i="28" s="1"/>
  <c r="L166" i="28" s="1"/>
  <c r="L167" i="28" s="1"/>
  <c r="L168" i="28" s="1"/>
  <c r="L169" i="28" s="1"/>
  <c r="L170" i="28" s="1"/>
  <c r="L171" i="28" s="1"/>
  <c r="L172" i="28" s="1"/>
  <c r="L173" i="28" s="1"/>
  <c r="L174" i="28" s="1"/>
  <c r="L175" i="28" s="1"/>
  <c r="L176" i="28" s="1"/>
  <c r="L177" i="28" s="1"/>
  <c r="L178" i="28" s="1"/>
  <c r="L179" i="28" s="1"/>
  <c r="L180" i="28" s="1"/>
  <c r="L181" i="28" s="1"/>
  <c r="L182" i="28" s="1"/>
  <c r="L183" i="28" s="1"/>
  <c r="L184" i="28" s="1"/>
  <c r="L185" i="28" s="1"/>
  <c r="L186" i="28" s="1"/>
  <c r="L187" i="28" s="1"/>
  <c r="L188" i="28" s="1"/>
  <c r="L189" i="28" s="1"/>
  <c r="L190" i="28" s="1"/>
  <c r="L191" i="28" s="1"/>
  <c r="L192" i="28" s="1"/>
  <c r="L193" i="28" s="1"/>
  <c r="L194" i="28" s="1"/>
  <c r="L195" i="28" s="1"/>
  <c r="L196" i="28" s="1"/>
  <c r="L197" i="28" s="1"/>
  <c r="L198" i="28" s="1"/>
  <c r="L199" i="28" s="1"/>
  <c r="L200" i="28" s="1"/>
  <c r="L201" i="28" s="1"/>
  <c r="L202" i="28" s="1"/>
  <c r="L203" i="28" s="1"/>
  <c r="L204" i="28" s="1"/>
  <c r="L205" i="28" s="1"/>
  <c r="L206" i="28" s="1"/>
  <c r="L207" i="28" s="1"/>
  <c r="L208" i="28" s="1"/>
  <c r="L209" i="28" s="1"/>
  <c r="L210" i="28" s="1"/>
  <c r="L211" i="28" s="1"/>
  <c r="L212" i="28" s="1"/>
  <c r="L213" i="28" s="1"/>
  <c r="L214" i="28" s="1"/>
  <c r="L215" i="28" s="1"/>
  <c r="L216" i="28" s="1"/>
  <c r="L217" i="28" s="1"/>
  <c r="L218" i="28" s="1"/>
  <c r="L219" i="28" s="1"/>
  <c r="N5" i="28"/>
  <c r="N443" i="28"/>
  <c r="M443" i="28"/>
  <c r="L443" i="28"/>
  <c r="I438" i="28"/>
  <c r="H438" i="28"/>
  <c r="G438" i="28"/>
  <c r="D433" i="28"/>
  <c r="C433" i="28"/>
  <c r="B433" i="28"/>
  <c r="N427" i="28"/>
  <c r="L427" i="28"/>
  <c r="M427" i="28"/>
  <c r="I422" i="28"/>
  <c r="G422" i="28"/>
  <c r="H422" i="28"/>
  <c r="D417" i="28"/>
  <c r="B417" i="28"/>
  <c r="C417" i="28"/>
  <c r="D412" i="28"/>
  <c r="B412" i="28"/>
  <c r="C412" i="28"/>
  <c r="C407" i="28"/>
  <c r="D407" i="28"/>
  <c r="B407" i="28"/>
  <c r="M403" i="28"/>
  <c r="N403" i="28"/>
  <c r="L403" i="28"/>
  <c r="H398" i="28"/>
  <c r="I398" i="28"/>
  <c r="G398" i="28"/>
  <c r="C393" i="28"/>
  <c r="D393" i="28"/>
  <c r="B393" i="28"/>
  <c r="M387" i="28"/>
  <c r="N387" i="28"/>
  <c r="L387" i="28"/>
  <c r="H382" i="28"/>
  <c r="I382" i="28"/>
  <c r="G382" i="28"/>
  <c r="C377" i="28"/>
  <c r="D377" i="28"/>
  <c r="B377" i="28"/>
  <c r="M371" i="28"/>
  <c r="N371" i="28"/>
  <c r="L371" i="28"/>
  <c r="H366" i="28"/>
  <c r="I366" i="28"/>
  <c r="G366" i="28"/>
  <c r="C361" i="28"/>
  <c r="D361" i="28"/>
  <c r="B361" i="28"/>
  <c r="H352" i="28"/>
  <c r="I352" i="28"/>
  <c r="G352" i="28"/>
  <c r="M341" i="28"/>
  <c r="N341" i="28"/>
  <c r="L341" i="28"/>
  <c r="H327" i="28"/>
  <c r="G327" i="28"/>
  <c r="I327" i="28"/>
  <c r="M310" i="28"/>
  <c r="N310" i="28"/>
  <c r="L310" i="28"/>
  <c r="H289" i="28"/>
  <c r="I289" i="28"/>
  <c r="G289" i="28"/>
  <c r="B492" i="28"/>
  <c r="D492" i="28"/>
  <c r="C492" i="28"/>
  <c r="G483" i="28"/>
  <c r="H483" i="28"/>
  <c r="I483" i="28"/>
  <c r="L480" i="28"/>
  <c r="M480" i="28"/>
  <c r="N480" i="28"/>
  <c r="B478" i="28"/>
  <c r="C478" i="28"/>
  <c r="D478" i="28"/>
  <c r="G475" i="28"/>
  <c r="H475" i="28"/>
  <c r="I475" i="28"/>
  <c r="L472" i="28"/>
  <c r="M472" i="28"/>
  <c r="N472" i="28"/>
  <c r="B470" i="28"/>
  <c r="C470" i="28"/>
  <c r="D470" i="28"/>
  <c r="G467" i="28"/>
  <c r="H467" i="28"/>
  <c r="I467" i="28"/>
  <c r="L464" i="28"/>
  <c r="M464" i="28"/>
  <c r="N464" i="28"/>
  <c r="B462" i="28"/>
  <c r="C462" i="28"/>
  <c r="D462" i="28"/>
  <c r="G459" i="28"/>
  <c r="H459" i="28"/>
  <c r="I459" i="28"/>
  <c r="L456" i="28"/>
  <c r="M456" i="28"/>
  <c r="N456" i="28"/>
  <c r="B454" i="28"/>
  <c r="C454" i="28"/>
  <c r="D454" i="28"/>
  <c r="G451" i="28"/>
  <c r="H451" i="28"/>
  <c r="I451" i="28"/>
  <c r="M448" i="28"/>
  <c r="L448" i="28"/>
  <c r="N448" i="28"/>
  <c r="G443" i="28"/>
  <c r="I443" i="28"/>
  <c r="H443" i="28"/>
  <c r="C438" i="28"/>
  <c r="B438" i="28"/>
  <c r="D438" i="28"/>
  <c r="L432" i="28"/>
  <c r="N432" i="28"/>
  <c r="M432" i="28"/>
  <c r="H427" i="28"/>
  <c r="I427" i="28"/>
  <c r="G427" i="28"/>
  <c r="C422" i="28"/>
  <c r="D422" i="28"/>
  <c r="B422" i="28"/>
  <c r="M416" i="28"/>
  <c r="N416" i="28"/>
  <c r="L416" i="28"/>
  <c r="N411" i="28"/>
  <c r="L411" i="28"/>
  <c r="M411" i="28"/>
  <c r="B406" i="28"/>
  <c r="D406" i="28"/>
  <c r="C406" i="28"/>
  <c r="M399" i="28"/>
  <c r="N399" i="28"/>
  <c r="L399" i="28"/>
  <c r="H394" i="28"/>
  <c r="I394" i="28"/>
  <c r="G394" i="28"/>
  <c r="C389" i="28"/>
  <c r="D389" i="28"/>
  <c r="B389" i="28"/>
  <c r="M383" i="28"/>
  <c r="N383" i="28"/>
  <c r="L383" i="28"/>
  <c r="H378" i="28"/>
  <c r="I378" i="28"/>
  <c r="G378" i="28"/>
  <c r="C373" i="28"/>
  <c r="D373" i="28"/>
  <c r="B373" i="28"/>
  <c r="M367" i="28"/>
  <c r="N367" i="28"/>
  <c r="L367" i="28"/>
  <c r="M361" i="28"/>
  <c r="N361" i="28"/>
  <c r="L361" i="28"/>
  <c r="H350" i="28"/>
  <c r="I350" i="28"/>
  <c r="G350" i="28"/>
  <c r="M339" i="28"/>
  <c r="N339" i="28"/>
  <c r="L339" i="28"/>
  <c r="C331" i="28"/>
  <c r="B331" i="28"/>
  <c r="D331" i="28"/>
  <c r="C316" i="28"/>
  <c r="D316" i="28"/>
  <c r="B316" i="28"/>
  <c r="M294" i="28"/>
  <c r="N294" i="28"/>
  <c r="L294" i="28"/>
  <c r="L496" i="28"/>
  <c r="M496" i="28"/>
  <c r="N496" i="28"/>
  <c r="L484" i="28"/>
  <c r="M484" i="28"/>
  <c r="N484" i="28"/>
  <c r="H494" i="28"/>
  <c r="I494" i="28"/>
  <c r="G494" i="28"/>
  <c r="H482" i="28"/>
  <c r="I482" i="28"/>
  <c r="G482" i="28"/>
  <c r="M459" i="28"/>
  <c r="N459" i="28"/>
  <c r="L459" i="28"/>
  <c r="B439" i="28"/>
  <c r="C439" i="28"/>
  <c r="D439" i="28"/>
  <c r="D431" i="28"/>
  <c r="C431" i="28"/>
  <c r="B431" i="28"/>
  <c r="M409" i="28"/>
  <c r="L409" i="28"/>
  <c r="N409" i="28"/>
  <c r="C405" i="28"/>
  <c r="B405" i="28"/>
  <c r="D405" i="28"/>
  <c r="C401" i="28"/>
  <c r="D401" i="28"/>
  <c r="B401" i="28"/>
  <c r="M395" i="28"/>
  <c r="N395" i="28"/>
  <c r="L395" i="28"/>
  <c r="H390" i="28"/>
  <c r="I390" i="28"/>
  <c r="G390" i="28"/>
  <c r="C385" i="28"/>
  <c r="D385" i="28"/>
  <c r="B385" i="28"/>
  <c r="M379" i="28"/>
  <c r="N379" i="28"/>
  <c r="L379" i="28"/>
  <c r="H374" i="28"/>
  <c r="I374" i="28"/>
  <c r="G374" i="28"/>
  <c r="C369" i="28"/>
  <c r="D369" i="28"/>
  <c r="B369" i="28"/>
  <c r="H360" i="28"/>
  <c r="I360" i="28"/>
  <c r="G360" i="28"/>
  <c r="M351" i="28"/>
  <c r="N351" i="28"/>
  <c r="L351" i="28"/>
  <c r="C341" i="28"/>
  <c r="D341" i="28"/>
  <c r="B341" i="28"/>
  <c r="B324" i="28"/>
  <c r="D324" i="28"/>
  <c r="C324" i="28"/>
  <c r="C303" i="28"/>
  <c r="D303" i="28"/>
  <c r="B303" i="28"/>
  <c r="M281" i="28"/>
  <c r="N281" i="28"/>
  <c r="L281" i="28"/>
  <c r="H276" i="28"/>
  <c r="I276" i="28"/>
  <c r="G276" i="28"/>
  <c r="C271" i="28"/>
  <c r="D271" i="28"/>
  <c r="B271" i="28"/>
  <c r="M265" i="28"/>
  <c r="N265" i="28"/>
  <c r="L265" i="28"/>
  <c r="H260" i="28"/>
  <c r="I260" i="28"/>
  <c r="G260" i="28"/>
  <c r="C255" i="28"/>
  <c r="D255" i="28"/>
  <c r="B255" i="28"/>
  <c r="M249" i="28"/>
  <c r="N249" i="28"/>
  <c r="L249" i="28"/>
  <c r="H244" i="28"/>
  <c r="I244" i="28"/>
  <c r="G244" i="28"/>
  <c r="M238" i="28"/>
  <c r="N238" i="28"/>
  <c r="L238" i="28"/>
  <c r="C231" i="28"/>
  <c r="D231" i="28"/>
  <c r="N223" i="28"/>
  <c r="L223" i="28"/>
  <c r="M223" i="28"/>
  <c r="M218" i="28"/>
  <c r="N218" i="28"/>
  <c r="H213" i="28"/>
  <c r="I213" i="28"/>
  <c r="H206" i="28"/>
  <c r="I206" i="28"/>
  <c r="H198" i="28"/>
  <c r="I198" i="28"/>
  <c r="M183" i="28"/>
  <c r="N183" i="28"/>
  <c r="C161" i="28"/>
  <c r="D161" i="28"/>
  <c r="M323" i="28"/>
  <c r="N323" i="28"/>
  <c r="L323" i="28"/>
  <c r="H319" i="28"/>
  <c r="G319" i="28"/>
  <c r="I319" i="28"/>
  <c r="C315" i="28"/>
  <c r="D315" i="28"/>
  <c r="B315" i="28"/>
  <c r="M309" i="28"/>
  <c r="N309" i="28"/>
  <c r="L309" i="28"/>
  <c r="H304" i="28"/>
  <c r="I304" i="28"/>
  <c r="G304" i="28"/>
  <c r="C299" i="28"/>
  <c r="D299" i="28"/>
  <c r="B299" i="28"/>
  <c r="M293" i="28"/>
  <c r="N293" i="28"/>
  <c r="L293" i="28"/>
  <c r="H288" i="28"/>
  <c r="I288" i="28"/>
  <c r="G288" i="28"/>
  <c r="C283" i="28"/>
  <c r="D283" i="28"/>
  <c r="B283" i="28"/>
  <c r="M277" i="28"/>
  <c r="N277" i="28"/>
  <c r="L277" i="28"/>
  <c r="H272" i="28"/>
  <c r="I272" i="28"/>
  <c r="G272" i="28"/>
  <c r="C267" i="28"/>
  <c r="D267" i="28"/>
  <c r="B267" i="28"/>
  <c r="M261" i="28"/>
  <c r="N261" i="28"/>
  <c r="L261" i="28"/>
  <c r="H256" i="28"/>
  <c r="I256" i="28"/>
  <c r="G256" i="28"/>
  <c r="C251" i="28"/>
  <c r="D251" i="28"/>
  <c r="B251" i="28"/>
  <c r="M245" i="28"/>
  <c r="N245" i="28"/>
  <c r="L245" i="28"/>
  <c r="H240" i="28"/>
  <c r="I240" i="28"/>
  <c r="G240" i="28"/>
  <c r="H235" i="28"/>
  <c r="I235" i="28"/>
  <c r="C229" i="28"/>
  <c r="D229" i="28"/>
  <c r="H224" i="28"/>
  <c r="I224" i="28"/>
  <c r="C220" i="28"/>
  <c r="D220" i="28"/>
  <c r="M214" i="28"/>
  <c r="N214" i="28"/>
  <c r="M209" i="28"/>
  <c r="N209" i="28"/>
  <c r="C202" i="28"/>
  <c r="D202" i="28"/>
  <c r="C187" i="28"/>
  <c r="D187" i="28"/>
  <c r="H167" i="28"/>
  <c r="I167" i="28"/>
  <c r="M363" i="28"/>
  <c r="N363" i="28"/>
  <c r="L363" i="28"/>
  <c r="H358" i="28"/>
  <c r="I358" i="28"/>
  <c r="G358" i="28"/>
  <c r="C353" i="28"/>
  <c r="D353" i="28"/>
  <c r="B353" i="28"/>
  <c r="M347" i="28"/>
  <c r="N347" i="28"/>
  <c r="L347" i="28"/>
  <c r="H342" i="28"/>
  <c r="I342" i="28"/>
  <c r="G342" i="28"/>
  <c r="H336" i="28"/>
  <c r="I336" i="28"/>
  <c r="G336" i="28"/>
  <c r="H331" i="28"/>
  <c r="G331" i="28"/>
  <c r="I331" i="28"/>
  <c r="N326" i="28"/>
  <c r="M326" i="28"/>
  <c r="L326" i="28"/>
  <c r="C320" i="28"/>
  <c r="B320" i="28"/>
  <c r="D320" i="28"/>
  <c r="C314" i="28"/>
  <c r="B314" i="28"/>
  <c r="D314" i="28"/>
  <c r="M308" i="28"/>
  <c r="L308" i="28"/>
  <c r="N308" i="28"/>
  <c r="H303" i="28"/>
  <c r="G303" i="28"/>
  <c r="I303" i="28"/>
  <c r="C298" i="28"/>
  <c r="B298" i="28"/>
  <c r="D298" i="28"/>
  <c r="M292" i="28"/>
  <c r="L292" i="28"/>
  <c r="N292" i="28"/>
  <c r="H287" i="28"/>
  <c r="G287" i="28"/>
  <c r="I287" i="28"/>
  <c r="C282" i="28"/>
  <c r="B282" i="28"/>
  <c r="D282" i="28"/>
  <c r="M276" i="28"/>
  <c r="L276" i="28"/>
  <c r="N276" i="28"/>
  <c r="H271" i="28"/>
  <c r="G271" i="28"/>
  <c r="I271" i="28"/>
  <c r="C266" i="28"/>
  <c r="B266" i="28"/>
  <c r="D266" i="28"/>
  <c r="M260" i="28"/>
  <c r="L260" i="28"/>
  <c r="N260" i="28"/>
  <c r="H255" i="28"/>
  <c r="G255" i="28"/>
  <c r="I255" i="28"/>
  <c r="C250" i="28"/>
  <c r="B250" i="28"/>
  <c r="D250" i="28"/>
  <c r="M244" i="28"/>
  <c r="L244" i="28"/>
  <c r="N244" i="28"/>
  <c r="H239" i="28"/>
  <c r="I239" i="28"/>
  <c r="C234" i="28"/>
  <c r="D234" i="28"/>
  <c r="H230" i="28"/>
  <c r="I230" i="28"/>
  <c r="H225" i="28"/>
  <c r="I225" i="28"/>
  <c r="C222" i="28"/>
  <c r="D222" i="28"/>
  <c r="H215" i="28"/>
  <c r="I215" i="28"/>
  <c r="H209" i="28"/>
  <c r="I209" i="28"/>
  <c r="H197" i="28"/>
  <c r="I197" i="28"/>
  <c r="H177" i="28"/>
  <c r="I177" i="28"/>
  <c r="M359" i="28"/>
  <c r="N359" i="28"/>
  <c r="L359" i="28"/>
  <c r="H354" i="28"/>
  <c r="I354" i="28"/>
  <c r="G354" i="28"/>
  <c r="C349" i="28"/>
  <c r="D349" i="28"/>
  <c r="B349" i="28"/>
  <c r="M343" i="28"/>
  <c r="N343" i="28"/>
  <c r="L343" i="28"/>
  <c r="C338" i="28"/>
  <c r="B338" i="28"/>
  <c r="D338" i="28"/>
  <c r="M330" i="28"/>
  <c r="L330" i="28"/>
  <c r="N330" i="28"/>
  <c r="H326" i="28"/>
  <c r="I326" i="28"/>
  <c r="G326" i="28"/>
  <c r="I321" i="28"/>
  <c r="H321" i="28"/>
  <c r="G321" i="28"/>
  <c r="M317" i="28"/>
  <c r="N317" i="28"/>
  <c r="L317" i="28"/>
  <c r="H312" i="28"/>
  <c r="I312" i="28"/>
  <c r="G312" i="28"/>
  <c r="C307" i="28"/>
  <c r="D307" i="28"/>
  <c r="B307" i="28"/>
  <c r="M301" i="28"/>
  <c r="N301" i="28"/>
  <c r="L301" i="28"/>
  <c r="H296" i="28"/>
  <c r="I296" i="28"/>
  <c r="G296" i="28"/>
  <c r="C291" i="28"/>
  <c r="D291" i="28"/>
  <c r="B291" i="28"/>
  <c r="M285" i="28"/>
  <c r="N285" i="28"/>
  <c r="L285" i="28"/>
  <c r="H280" i="28"/>
  <c r="I280" i="28"/>
  <c r="G280" i="28"/>
  <c r="C275" i="28"/>
  <c r="D275" i="28"/>
  <c r="B275" i="28"/>
  <c r="M269" i="28"/>
  <c r="N269" i="28"/>
  <c r="L269" i="28"/>
  <c r="H264" i="28"/>
  <c r="I264" i="28"/>
  <c r="G264" i="28"/>
  <c r="C259" i="28"/>
  <c r="D259" i="28"/>
  <c r="B259" i="28"/>
  <c r="M253" i="28"/>
  <c r="N253" i="28"/>
  <c r="L253" i="28"/>
  <c r="H248" i="28"/>
  <c r="I248" i="28"/>
  <c r="G248" i="28"/>
  <c r="C243" i="28"/>
  <c r="D243" i="28"/>
  <c r="B243" i="28"/>
  <c r="M237" i="28"/>
  <c r="N237" i="28"/>
  <c r="L237" i="28"/>
  <c r="N232" i="28"/>
  <c r="L232" i="28"/>
  <c r="M232" i="28"/>
  <c r="C228" i="28"/>
  <c r="D228" i="28"/>
  <c r="C221" i="28"/>
  <c r="D221" i="28"/>
  <c r="M216" i="28"/>
  <c r="N216" i="28"/>
  <c r="C208" i="28"/>
  <c r="D208" i="28"/>
  <c r="H193" i="28"/>
  <c r="I193" i="28"/>
  <c r="M172" i="28"/>
  <c r="N172" i="28"/>
  <c r="C209" i="28"/>
  <c r="D209" i="28"/>
  <c r="C205" i="28"/>
  <c r="D205" i="28"/>
  <c r="C200" i="28"/>
  <c r="D200" i="28"/>
  <c r="M194" i="28"/>
  <c r="N194" i="28"/>
  <c r="H189" i="28"/>
  <c r="I189" i="28"/>
  <c r="C184" i="28"/>
  <c r="D184" i="28"/>
  <c r="M178" i="28"/>
  <c r="N178" i="28"/>
  <c r="M173" i="28"/>
  <c r="N173" i="28"/>
  <c r="H168" i="28"/>
  <c r="I168" i="28"/>
  <c r="C163" i="28"/>
  <c r="D163" i="28"/>
  <c r="M157" i="28"/>
  <c r="N157" i="28"/>
  <c r="H150" i="28"/>
  <c r="I150" i="28"/>
  <c r="H146" i="28"/>
  <c r="I146" i="28"/>
  <c r="M140" i="28"/>
  <c r="N140" i="28"/>
  <c r="C135" i="28"/>
  <c r="D135" i="28"/>
  <c r="C131" i="28"/>
  <c r="D131" i="28"/>
  <c r="H125" i="28"/>
  <c r="I125" i="28"/>
  <c r="H120" i="28"/>
  <c r="I120" i="28"/>
  <c r="M115" i="28"/>
  <c r="N115" i="28"/>
  <c r="M108" i="28"/>
  <c r="N108" i="28"/>
  <c r="C104" i="28"/>
  <c r="D104" i="28"/>
  <c r="M98" i="28"/>
  <c r="N98" i="28"/>
  <c r="H93" i="28"/>
  <c r="I93" i="28"/>
  <c r="C88" i="28"/>
  <c r="D88" i="28"/>
  <c r="M82" i="28"/>
  <c r="N82" i="28"/>
  <c r="H77" i="28"/>
  <c r="I77" i="28"/>
  <c r="H71" i="28"/>
  <c r="I71" i="28"/>
  <c r="H64" i="28"/>
  <c r="I64" i="28"/>
  <c r="M57" i="28"/>
  <c r="N57" i="28"/>
  <c r="C52" i="28"/>
  <c r="D52" i="28"/>
  <c r="M45" i="28"/>
  <c r="N45" i="28"/>
  <c r="C40" i="28"/>
  <c r="D40" i="28"/>
  <c r="H33" i="28"/>
  <c r="I33" i="28"/>
  <c r="M22" i="28"/>
  <c r="N22" i="28"/>
  <c r="M155" i="28"/>
  <c r="N155" i="28"/>
  <c r="C152" i="28"/>
  <c r="D152" i="28"/>
  <c r="C146" i="28"/>
  <c r="D146" i="28"/>
  <c r="H140" i="28"/>
  <c r="I140" i="28"/>
  <c r="M134" i="28"/>
  <c r="N134" i="28"/>
  <c r="M129" i="28"/>
  <c r="N129" i="28"/>
  <c r="M123" i="28"/>
  <c r="N123" i="28"/>
  <c r="M118" i="28"/>
  <c r="N118" i="28"/>
  <c r="C114" i="28"/>
  <c r="D114" i="28"/>
  <c r="M107" i="28"/>
  <c r="N107" i="28"/>
  <c r="H102" i="28"/>
  <c r="I102" i="28"/>
  <c r="C97" i="28"/>
  <c r="D97" i="28"/>
  <c r="M91" i="28"/>
  <c r="N91" i="28"/>
  <c r="H86" i="28"/>
  <c r="I86" i="28"/>
  <c r="C81" i="28"/>
  <c r="D81" i="28"/>
  <c r="M75" i="28"/>
  <c r="N75" i="28"/>
  <c r="C69" i="28"/>
  <c r="D69" i="28"/>
  <c r="C62" i="28"/>
  <c r="D62" i="28"/>
  <c r="C56" i="28"/>
  <c r="D56" i="28"/>
  <c r="C48" i="28"/>
  <c r="D48" i="28"/>
  <c r="M40" i="28"/>
  <c r="N40" i="28"/>
  <c r="C36" i="28"/>
  <c r="D36" i="28"/>
  <c r="C29" i="28"/>
  <c r="D29" i="28"/>
  <c r="C17" i="28"/>
  <c r="D17" i="28"/>
  <c r="C193" i="28"/>
  <c r="D193" i="28"/>
  <c r="M187" i="28"/>
  <c r="N187" i="28"/>
  <c r="H182" i="28"/>
  <c r="I182" i="28"/>
  <c r="C177" i="28"/>
  <c r="D177" i="28"/>
  <c r="H172" i="28"/>
  <c r="I172" i="28"/>
  <c r="C167" i="28"/>
  <c r="D167" i="28"/>
  <c r="M161" i="28"/>
  <c r="N161" i="28"/>
  <c r="H156" i="28"/>
  <c r="I156" i="28"/>
  <c r="C149" i="28"/>
  <c r="D149" i="28"/>
  <c r="M143" i="28"/>
  <c r="N143" i="28"/>
  <c r="M138" i="28"/>
  <c r="N138" i="28"/>
  <c r="H134" i="28"/>
  <c r="I134" i="28"/>
  <c r="H129" i="28"/>
  <c r="I129" i="28"/>
  <c r="H123" i="28"/>
  <c r="I123" i="28"/>
  <c r="H118" i="28"/>
  <c r="I118" i="28"/>
  <c r="M113" i="28"/>
  <c r="N113" i="28"/>
  <c r="H109" i="28"/>
  <c r="I109" i="28"/>
  <c r="M104" i="28"/>
  <c r="N104" i="28"/>
  <c r="H99" i="28"/>
  <c r="I99" i="28"/>
  <c r="C94" i="28"/>
  <c r="D94" i="28"/>
  <c r="M88" i="28"/>
  <c r="N88" i="28"/>
  <c r="H83" i="28"/>
  <c r="I83" i="28"/>
  <c r="C78" i="28"/>
  <c r="D78" i="28"/>
  <c r="H72" i="28"/>
  <c r="I72" i="28"/>
  <c r="C65" i="28"/>
  <c r="D65" i="28"/>
  <c r="H58" i="28"/>
  <c r="I58" i="28"/>
  <c r="M48" i="28"/>
  <c r="N48" i="28"/>
  <c r="C44" i="28"/>
  <c r="D44" i="28"/>
  <c r="M36" i="28"/>
  <c r="N36" i="28"/>
  <c r="C31" i="28"/>
  <c r="D31" i="28"/>
  <c r="C19" i="28"/>
  <c r="D19" i="28"/>
  <c r="M207" i="28"/>
  <c r="N207" i="28"/>
  <c r="H201" i="28"/>
  <c r="I201" i="28"/>
  <c r="C196" i="28"/>
  <c r="D196" i="28"/>
  <c r="M190" i="28"/>
  <c r="N190" i="28"/>
  <c r="H185" i="28"/>
  <c r="I185" i="28"/>
  <c r="C180" i="28"/>
  <c r="D180" i="28"/>
  <c r="C174" i="28"/>
  <c r="D174" i="28"/>
  <c r="M168" i="28"/>
  <c r="N168" i="28"/>
  <c r="H163" i="28"/>
  <c r="I163" i="28"/>
  <c r="C157" i="28"/>
  <c r="D157" i="28"/>
  <c r="H153" i="28"/>
  <c r="I153" i="28"/>
  <c r="M148" i="28"/>
  <c r="N148" i="28"/>
  <c r="H143" i="28"/>
  <c r="I143" i="28"/>
  <c r="H137" i="28"/>
  <c r="I137" i="28"/>
  <c r="C130" i="28"/>
  <c r="D130" i="28"/>
  <c r="M125" i="28"/>
  <c r="N125" i="28"/>
  <c r="H119" i="28"/>
  <c r="I119" i="28"/>
  <c r="H112" i="28"/>
  <c r="I112" i="28"/>
  <c r="C107" i="28"/>
  <c r="D107" i="28"/>
  <c r="M101" i="28"/>
  <c r="N101" i="28"/>
  <c r="H96" i="28"/>
  <c r="I96" i="28"/>
  <c r="C91" i="28"/>
  <c r="D91" i="28"/>
  <c r="M85" i="28"/>
  <c r="N85" i="28"/>
  <c r="H80" i="28"/>
  <c r="I80" i="28"/>
  <c r="C75" i="28"/>
  <c r="D75" i="28"/>
  <c r="H68" i="28"/>
  <c r="I68" i="28"/>
  <c r="C61" i="28"/>
  <c r="D61" i="28"/>
  <c r="H52" i="28"/>
  <c r="I52" i="28"/>
  <c r="C46" i="28"/>
  <c r="D46" i="28"/>
  <c r="H41" i="28"/>
  <c r="I41" i="28"/>
  <c r="M33" i="28"/>
  <c r="N33" i="28"/>
  <c r="H25" i="28"/>
  <c r="I25" i="28"/>
  <c r="H14" i="28"/>
  <c r="I14" i="28"/>
  <c r="C14" i="28"/>
  <c r="D14" i="28"/>
  <c r="C8" i="28"/>
  <c r="D8" i="28"/>
  <c r="H28" i="28"/>
  <c r="I28" i="28"/>
  <c r="M23" i="28"/>
  <c r="N23" i="28"/>
  <c r="M17" i="28"/>
  <c r="N17" i="28"/>
  <c r="M12" i="28"/>
  <c r="N12" i="28"/>
  <c r="M7" i="28"/>
  <c r="N7" i="28"/>
  <c r="H69" i="28"/>
  <c r="I69" i="28"/>
  <c r="C64" i="28"/>
  <c r="D64" i="28"/>
  <c r="C59" i="28"/>
  <c r="D59" i="28"/>
  <c r="M53" i="28"/>
  <c r="N53" i="28"/>
  <c r="M47" i="28"/>
  <c r="N47" i="28"/>
  <c r="C37" i="28"/>
  <c r="D37" i="28"/>
  <c r="H30" i="28"/>
  <c r="I30" i="28"/>
  <c r="H24" i="28"/>
  <c r="I24" i="28"/>
  <c r="M19" i="28"/>
  <c r="N19" i="28"/>
  <c r="H13" i="28"/>
  <c r="I13" i="28"/>
  <c r="M8" i="28"/>
  <c r="N8" i="28"/>
  <c r="L68" i="27"/>
  <c r="L73" i="27"/>
  <c r="L69" i="27"/>
  <c r="L52" i="27"/>
  <c r="M66" i="27"/>
  <c r="M58" i="27"/>
  <c r="M50" i="27"/>
  <c r="L32" i="27"/>
  <c r="AI3" i="27" a="1"/>
  <c r="AI3" i="27" s="1"/>
  <c r="AK3" i="27" s="1" a="1"/>
  <c r="AK3" i="27" s="1"/>
  <c r="AJ3" i="27" s="1"/>
  <c r="AI2" i="27" a="1"/>
  <c r="AI2" i="27" s="1"/>
  <c r="AK2" i="27" s="1" a="1"/>
  <c r="AK2" i="27" s="1"/>
  <c r="AJ2" i="27" s="1"/>
  <c r="L20" i="27"/>
  <c r="L4" i="27"/>
  <c r="O2" i="27" a="1"/>
  <c r="O2" i="27" s="1"/>
  <c r="Q2" i="27" s="1" a="1"/>
  <c r="Q2" i="27" s="1"/>
  <c r="P2" i="27" s="1" a="1"/>
  <c r="P2" i="27" s="1"/>
  <c r="O3" i="27" a="1"/>
  <c r="O3" i="27" s="1"/>
  <c r="Q3" i="27" s="1" a="1"/>
  <c r="Q3" i="27" s="1"/>
  <c r="P3" i="27" s="1" a="1"/>
  <c r="P3" i="27" s="1"/>
  <c r="M13" i="27"/>
  <c r="L61" i="27"/>
  <c r="AA2" i="27" a="1"/>
  <c r="AA2" i="27" s="1"/>
  <c r="AC2" i="27" s="1" a="1"/>
  <c r="AC2" i="27" s="1"/>
  <c r="AB2" i="27" s="1"/>
  <c r="AA3" i="27" a="1"/>
  <c r="AA3" i="27" s="1"/>
  <c r="AC3" i="27" s="1" a="1"/>
  <c r="AC3" i="27" s="1"/>
  <c r="AB3" i="27" s="1"/>
  <c r="M6" i="27"/>
  <c r="L41" i="27"/>
  <c r="L17" i="27"/>
  <c r="L50" i="27"/>
  <c r="M63" i="27"/>
  <c r="M55" i="27"/>
  <c r="M21" i="27"/>
  <c r="M7" i="27"/>
  <c r="M42" i="27"/>
  <c r="M34" i="27"/>
  <c r="L22" i="27"/>
  <c r="L6" i="27"/>
  <c r="M83" i="27"/>
  <c r="M75" i="27"/>
  <c r="L66" i="27"/>
  <c r="L70" i="27"/>
  <c r="L51" i="27"/>
  <c r="M10" i="27"/>
  <c r="M4" i="27"/>
  <c r="AQ2" i="27"/>
  <c r="AS2" i="27" s="1" a="1"/>
  <c r="AS2" i="27" s="1"/>
  <c r="AR2" i="27" s="1" a="1"/>
  <c r="AR2" i="27" s="1"/>
  <c r="AQ3" i="27"/>
  <c r="AS3" i="27" s="1" a="1"/>
  <c r="AS3" i="27" s="1"/>
  <c r="AR3" i="27" s="1" a="1"/>
  <c r="AR3" i="27" s="1"/>
  <c r="L23" i="27"/>
  <c r="L7" i="27"/>
  <c r="B498" i="28"/>
  <c r="C498" i="28"/>
  <c r="D498" i="28"/>
  <c r="M499" i="28"/>
  <c r="N499" i="28"/>
  <c r="L499" i="28"/>
  <c r="C477" i="28"/>
  <c r="D477" i="28"/>
  <c r="B477" i="28"/>
  <c r="H450" i="28"/>
  <c r="I450" i="28"/>
  <c r="G450" i="28"/>
  <c r="N425" i="28"/>
  <c r="M425" i="28"/>
  <c r="L425" i="28"/>
  <c r="D415" i="28"/>
  <c r="C415" i="28"/>
  <c r="B415" i="28"/>
  <c r="N485" i="28"/>
  <c r="M485" i="28"/>
  <c r="L485" i="28"/>
  <c r="D475" i="28"/>
  <c r="C475" i="28"/>
  <c r="B475" i="28"/>
  <c r="N469" i="28"/>
  <c r="L469" i="28"/>
  <c r="M469" i="28"/>
  <c r="I464" i="28"/>
  <c r="H464" i="28"/>
  <c r="G464" i="28"/>
  <c r="D459" i="28"/>
  <c r="B459" i="28"/>
  <c r="C459" i="28"/>
  <c r="N453" i="28"/>
  <c r="M453" i="28"/>
  <c r="L453" i="28"/>
  <c r="B448" i="28"/>
  <c r="C448" i="28"/>
  <c r="D448" i="28"/>
  <c r="M442" i="28"/>
  <c r="L442" i="28"/>
  <c r="N442" i="28"/>
  <c r="G437" i="28"/>
  <c r="H437" i="28"/>
  <c r="I437" i="28"/>
  <c r="B432" i="28"/>
  <c r="C432" i="28"/>
  <c r="D432" i="28"/>
  <c r="L426" i="28"/>
  <c r="M426" i="28"/>
  <c r="N426" i="28"/>
  <c r="G421" i="28"/>
  <c r="H421" i="28"/>
  <c r="I421" i="28"/>
  <c r="B416" i="28"/>
  <c r="C416" i="28"/>
  <c r="D416" i="28"/>
  <c r="I410" i="28"/>
  <c r="G410" i="28"/>
  <c r="H410" i="28"/>
  <c r="C403" i="28"/>
  <c r="D403" i="28"/>
  <c r="B403" i="28"/>
  <c r="M397" i="28"/>
  <c r="N397" i="28"/>
  <c r="L397" i="28"/>
  <c r="H392" i="28"/>
  <c r="I392" i="28"/>
  <c r="G392" i="28"/>
  <c r="C387" i="28"/>
  <c r="D387" i="28"/>
  <c r="B387" i="28"/>
  <c r="M381" i="28"/>
  <c r="N381" i="28"/>
  <c r="L381" i="28"/>
  <c r="H376" i="28"/>
  <c r="I376" i="28"/>
  <c r="G376" i="28"/>
  <c r="C371" i="28"/>
  <c r="D371" i="28"/>
  <c r="B371" i="28"/>
  <c r="M365" i="28"/>
  <c r="N365" i="28"/>
  <c r="L365" i="28"/>
  <c r="M358" i="28"/>
  <c r="L358" i="28"/>
  <c r="N358" i="28"/>
  <c r="C348" i="28"/>
  <c r="B348" i="28"/>
  <c r="D348" i="28"/>
  <c r="C337" i="28"/>
  <c r="B337" i="28"/>
  <c r="D337" i="28"/>
  <c r="H330" i="28"/>
  <c r="I330" i="28"/>
  <c r="G330" i="28"/>
  <c r="H311" i="28"/>
  <c r="G311" i="28"/>
  <c r="I311" i="28"/>
  <c r="C290" i="28"/>
  <c r="B290" i="28"/>
  <c r="D290" i="28"/>
  <c r="G497" i="28"/>
  <c r="H497" i="28"/>
  <c r="I497" i="28"/>
  <c r="G487" i="28"/>
  <c r="H487" i="28"/>
  <c r="I487" i="28"/>
  <c r="C493" i="28"/>
  <c r="D493" i="28"/>
  <c r="B493" i="28"/>
  <c r="H474" i="28"/>
  <c r="I474" i="28"/>
  <c r="G474" i="28"/>
  <c r="H466" i="28"/>
  <c r="I466" i="28"/>
  <c r="G466" i="28"/>
  <c r="H458" i="28"/>
  <c r="I458" i="28"/>
  <c r="G458" i="28"/>
  <c r="I448" i="28"/>
  <c r="G448" i="28"/>
  <c r="H448" i="28"/>
  <c r="M437" i="28"/>
  <c r="L437" i="28"/>
  <c r="N437" i="28"/>
  <c r="D419" i="28"/>
  <c r="C419" i="28"/>
  <c r="B419" i="28"/>
  <c r="C5" i="28"/>
  <c r="B5" i="28"/>
  <c r="B6" i="28" s="1"/>
  <c r="B7" i="28" s="1"/>
  <c r="B8" i="28" s="1"/>
  <c r="B9" i="28" s="1"/>
  <c r="B10" i="28" s="1"/>
  <c r="B11" i="28" s="1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B25" i="28" s="1"/>
  <c r="B26" i="28" s="1"/>
  <c r="B27" i="28" s="1"/>
  <c r="B28" i="28" s="1"/>
  <c r="B29" i="28" s="1"/>
  <c r="B30" i="28" s="1"/>
  <c r="B31" i="28" s="1"/>
  <c r="B32" i="28" s="1"/>
  <c r="B33" i="28" s="1"/>
  <c r="B34" i="28" s="1"/>
  <c r="B35" i="28" s="1"/>
  <c r="B36" i="28" s="1"/>
  <c r="B37" i="28" s="1"/>
  <c r="B38" i="28" s="1"/>
  <c r="B39" i="28" s="1"/>
  <c r="B40" i="28" s="1"/>
  <c r="B41" i="28" s="1"/>
  <c r="B42" i="28" s="1"/>
  <c r="B43" i="28" s="1"/>
  <c r="B44" i="28" s="1"/>
  <c r="B45" i="28" s="1"/>
  <c r="B46" i="28" s="1"/>
  <c r="B47" i="28" s="1"/>
  <c r="B48" i="28" s="1"/>
  <c r="B49" i="28" s="1"/>
  <c r="B50" i="28" s="1"/>
  <c r="B51" i="28" s="1"/>
  <c r="B52" i="28" s="1"/>
  <c r="B53" i="28" s="1"/>
  <c r="B54" i="28" s="1"/>
  <c r="B55" i="28" s="1"/>
  <c r="B56" i="28" s="1"/>
  <c r="B57" i="28" s="1"/>
  <c r="B58" i="28" s="1"/>
  <c r="B59" i="28" s="1"/>
  <c r="B60" i="28" s="1"/>
  <c r="B61" i="28" s="1"/>
  <c r="B62" i="28" s="1"/>
  <c r="B63" i="28" s="1"/>
  <c r="B64" i="28" s="1"/>
  <c r="B65" i="28" s="1"/>
  <c r="B66" i="28" s="1"/>
  <c r="B67" i="28" s="1"/>
  <c r="B68" i="28" s="1"/>
  <c r="B69" i="28" s="1"/>
  <c r="B70" i="28" s="1"/>
  <c r="B71" i="28" s="1"/>
  <c r="B72" i="28" s="1"/>
  <c r="B73" i="28" s="1"/>
  <c r="B74" i="28" s="1"/>
  <c r="B75" i="28" s="1"/>
  <c r="B76" i="28" s="1"/>
  <c r="B77" i="28" s="1"/>
  <c r="B78" i="28" s="1"/>
  <c r="B79" i="28" s="1"/>
  <c r="B80" i="28" s="1"/>
  <c r="B81" i="28" s="1"/>
  <c r="B82" i="28" s="1"/>
  <c r="B83" i="28" s="1"/>
  <c r="B84" i="28" s="1"/>
  <c r="B85" i="28" s="1"/>
  <c r="B86" i="28" s="1"/>
  <c r="B87" i="28" s="1"/>
  <c r="B88" i="28" s="1"/>
  <c r="B89" i="28" s="1"/>
  <c r="B90" i="28" s="1"/>
  <c r="B91" i="28" s="1"/>
  <c r="B92" i="28" s="1"/>
  <c r="B93" i="28" s="1"/>
  <c r="B94" i="28" s="1"/>
  <c r="B95" i="28" s="1"/>
  <c r="B96" i="28" s="1"/>
  <c r="B97" i="28" s="1"/>
  <c r="B98" i="28" s="1"/>
  <c r="B99" i="28" s="1"/>
  <c r="B100" i="28" s="1"/>
  <c r="B101" i="28" s="1"/>
  <c r="B102" i="28" s="1"/>
  <c r="B103" i="28" s="1"/>
  <c r="B104" i="28" s="1"/>
  <c r="B105" i="28" s="1"/>
  <c r="B106" i="28" s="1"/>
  <c r="B107" i="28" s="1"/>
  <c r="B108" i="28" s="1"/>
  <c r="B109" i="28" s="1"/>
  <c r="B110" i="28" s="1"/>
  <c r="B111" i="28" s="1"/>
  <c r="B112" i="28" s="1"/>
  <c r="B113" i="28" s="1"/>
  <c r="B114" i="28" s="1"/>
  <c r="B115" i="28" s="1"/>
  <c r="B116" i="28" s="1"/>
  <c r="B117" i="28" s="1"/>
  <c r="B118" i="28" s="1"/>
  <c r="B119" i="28" s="1"/>
  <c r="B120" i="28" s="1"/>
  <c r="B121" i="28" s="1"/>
  <c r="B122" i="28" s="1"/>
  <c r="B123" i="28" s="1"/>
  <c r="B124" i="28" s="1"/>
  <c r="B125" i="28" s="1"/>
  <c r="B126" i="28" s="1"/>
  <c r="B127" i="28" s="1"/>
  <c r="B128" i="28" s="1"/>
  <c r="B129" i="28" s="1"/>
  <c r="B130" i="28" s="1"/>
  <c r="B131" i="28" s="1"/>
  <c r="B132" i="28" s="1"/>
  <c r="B133" i="28" s="1"/>
  <c r="B134" i="28" s="1"/>
  <c r="B135" i="28" s="1"/>
  <c r="B136" i="28" s="1"/>
  <c r="B137" i="28" s="1"/>
  <c r="B138" i="28" s="1"/>
  <c r="B139" i="28" s="1"/>
  <c r="B140" i="28" s="1"/>
  <c r="B141" i="28" s="1"/>
  <c r="B142" i="28" s="1"/>
  <c r="B143" i="28" s="1"/>
  <c r="B144" i="28" s="1"/>
  <c r="B145" i="28" s="1"/>
  <c r="B146" i="28" s="1"/>
  <c r="B147" i="28" s="1"/>
  <c r="B148" i="28" s="1"/>
  <c r="B149" i="28" s="1"/>
  <c r="B150" i="28" s="1"/>
  <c r="B151" i="28" s="1"/>
  <c r="B152" i="28" s="1"/>
  <c r="B153" i="28" s="1"/>
  <c r="B154" i="28" s="1"/>
  <c r="B155" i="28" s="1"/>
  <c r="B156" i="28" s="1"/>
  <c r="B157" i="28" s="1"/>
  <c r="B158" i="28" s="1"/>
  <c r="B159" i="28" s="1"/>
  <c r="B160" i="28" s="1"/>
  <c r="B161" i="28" s="1"/>
  <c r="B162" i="28" s="1"/>
  <c r="B163" i="28" s="1"/>
  <c r="B164" i="28" s="1"/>
  <c r="B165" i="28" s="1"/>
  <c r="B166" i="28" s="1"/>
  <c r="B167" i="28" s="1"/>
  <c r="B168" i="28" s="1"/>
  <c r="B169" i="28" s="1"/>
  <c r="B170" i="28" s="1"/>
  <c r="B171" i="28" s="1"/>
  <c r="B172" i="28" s="1"/>
  <c r="B173" i="28" s="1"/>
  <c r="B174" i="28" s="1"/>
  <c r="B175" i="28" s="1"/>
  <c r="B176" i="28" s="1"/>
  <c r="B177" i="28" s="1"/>
  <c r="B178" i="28" s="1"/>
  <c r="B179" i="28" s="1"/>
  <c r="B180" i="28" s="1"/>
  <c r="B181" i="28" s="1"/>
  <c r="B182" i="28" s="1"/>
  <c r="B183" i="28" s="1"/>
  <c r="B184" i="28" s="1"/>
  <c r="B185" i="28" s="1"/>
  <c r="B186" i="28" s="1"/>
  <c r="B187" i="28" s="1"/>
  <c r="B188" i="28" s="1"/>
  <c r="B189" i="28" s="1"/>
  <c r="B190" i="28" s="1"/>
  <c r="B191" i="28" s="1"/>
  <c r="B192" i="28" s="1"/>
  <c r="B193" i="28" s="1"/>
  <c r="B194" i="28" s="1"/>
  <c r="B195" i="28" s="1"/>
  <c r="B196" i="28" s="1"/>
  <c r="B197" i="28" s="1"/>
  <c r="B198" i="28" s="1"/>
  <c r="B199" i="28" s="1"/>
  <c r="B200" i="28" s="1"/>
  <c r="B201" i="28" s="1"/>
  <c r="B202" i="28" s="1"/>
  <c r="B203" i="28" s="1"/>
  <c r="B204" i="28" s="1"/>
  <c r="B205" i="28" s="1"/>
  <c r="B206" i="28" s="1"/>
  <c r="B207" i="28" s="1"/>
  <c r="B208" i="28" s="1"/>
  <c r="B209" i="28" s="1"/>
  <c r="B210" i="28" s="1"/>
  <c r="B211" i="28" s="1"/>
  <c r="B212" i="28" s="1"/>
  <c r="B213" i="28" s="1"/>
  <c r="B214" i="28" s="1"/>
  <c r="B215" i="28" s="1"/>
  <c r="B216" i="28" s="1"/>
  <c r="B217" i="28" s="1"/>
  <c r="B218" i="28" s="1"/>
  <c r="B219" i="28" s="1"/>
  <c r="B220" i="28" s="1"/>
  <c r="B221" i="28" s="1"/>
  <c r="B222" i="28" s="1"/>
  <c r="B223" i="28" s="1"/>
  <c r="B224" i="28" s="1"/>
  <c r="B225" i="28" s="1"/>
  <c r="B226" i="28" s="1"/>
  <c r="B227" i="28" s="1"/>
  <c r="B228" i="28" s="1"/>
  <c r="B229" i="28" s="1"/>
  <c r="B230" i="28" s="1"/>
  <c r="B231" i="28" s="1"/>
  <c r="B232" i="28" s="1"/>
  <c r="B233" i="28" s="1"/>
  <c r="B234" i="28" s="1"/>
  <c r="B235" i="28" s="1"/>
  <c r="B236" i="28" s="1"/>
  <c r="B237" i="28" s="1"/>
  <c r="B238" i="28" s="1"/>
  <c r="B239" i="28" s="1"/>
  <c r="D5" i="28"/>
  <c r="I496" i="28"/>
  <c r="H496" i="28"/>
  <c r="G496" i="28"/>
  <c r="I488" i="28"/>
  <c r="H488" i="28"/>
  <c r="G488" i="28"/>
  <c r="I480" i="28"/>
  <c r="G480" i="28"/>
  <c r="H480" i="28"/>
  <c r="M447" i="28"/>
  <c r="N447" i="28"/>
  <c r="L447" i="28"/>
  <c r="I442" i="28"/>
  <c r="G442" i="28"/>
  <c r="H442" i="28"/>
  <c r="D437" i="28"/>
  <c r="B437" i="28"/>
  <c r="C437" i="28"/>
  <c r="N431" i="28"/>
  <c r="L431" i="28"/>
  <c r="M431" i="28"/>
  <c r="I426" i="28"/>
  <c r="G426" i="28"/>
  <c r="H426" i="28"/>
  <c r="D421" i="28"/>
  <c r="B421" i="28"/>
  <c r="C421" i="28"/>
  <c r="N415" i="28"/>
  <c r="L415" i="28"/>
  <c r="M415" i="28"/>
  <c r="D411" i="28"/>
  <c r="C411" i="28"/>
  <c r="B411" i="28"/>
  <c r="H406" i="28"/>
  <c r="I406" i="28"/>
  <c r="G406" i="28"/>
  <c r="H401" i="28"/>
  <c r="G401" i="28"/>
  <c r="I401" i="28"/>
  <c r="C396" i="28"/>
  <c r="B396" i="28"/>
  <c r="D396" i="28"/>
  <c r="M390" i="28"/>
  <c r="L390" i="28"/>
  <c r="N390" i="28"/>
  <c r="H385" i="28"/>
  <c r="G385" i="28"/>
  <c r="I385" i="28"/>
  <c r="C380" i="28"/>
  <c r="B380" i="28"/>
  <c r="D380" i="28"/>
  <c r="M374" i="28"/>
  <c r="L374" i="28"/>
  <c r="N374" i="28"/>
  <c r="H369" i="28"/>
  <c r="G369" i="28"/>
  <c r="I369" i="28"/>
  <c r="C364" i="28"/>
  <c r="B364" i="28"/>
  <c r="D364" i="28"/>
  <c r="C360" i="28"/>
  <c r="B360" i="28"/>
  <c r="D360" i="28"/>
  <c r="H349" i="28"/>
  <c r="G349" i="28"/>
  <c r="I349" i="28"/>
  <c r="N338" i="28"/>
  <c r="L338" i="28"/>
  <c r="M338" i="28"/>
  <c r="N322" i="28"/>
  <c r="M322" i="28"/>
  <c r="L322" i="28"/>
  <c r="H298" i="28"/>
  <c r="I298" i="28"/>
  <c r="G298" i="28"/>
  <c r="L498" i="28"/>
  <c r="N498" i="28"/>
  <c r="M498" i="28"/>
  <c r="G491" i="28"/>
  <c r="H491" i="28"/>
  <c r="I491" i="28"/>
  <c r="L482" i="28"/>
  <c r="N482" i="28"/>
  <c r="M482" i="28"/>
  <c r="B480" i="28"/>
  <c r="D480" i="28"/>
  <c r="C480" i="28"/>
  <c r="G477" i="28"/>
  <c r="I477" i="28"/>
  <c r="H477" i="28"/>
  <c r="L474" i="28"/>
  <c r="N474" i="28"/>
  <c r="M474" i="28"/>
  <c r="B472" i="28"/>
  <c r="D472" i="28"/>
  <c r="C472" i="28"/>
  <c r="G469" i="28"/>
  <c r="I469" i="28"/>
  <c r="H469" i="28"/>
  <c r="L466" i="28"/>
  <c r="N466" i="28"/>
  <c r="M466" i="28"/>
  <c r="B464" i="28"/>
  <c r="D464" i="28"/>
  <c r="C464" i="28"/>
  <c r="G461" i="28"/>
  <c r="I461" i="28"/>
  <c r="H461" i="28"/>
  <c r="L458" i="28"/>
  <c r="N458" i="28"/>
  <c r="M458" i="28"/>
  <c r="B456" i="28"/>
  <c r="D456" i="28"/>
  <c r="C456" i="28"/>
  <c r="G453" i="28"/>
  <c r="I453" i="28"/>
  <c r="H453" i="28"/>
  <c r="L450" i="28"/>
  <c r="N450" i="28"/>
  <c r="M450" i="28"/>
  <c r="G447" i="28"/>
  <c r="H447" i="28"/>
  <c r="I447" i="28"/>
  <c r="C442" i="28"/>
  <c r="B442" i="28"/>
  <c r="D442" i="28"/>
  <c r="L436" i="28"/>
  <c r="M436" i="28"/>
  <c r="N436" i="28"/>
  <c r="H431" i="28"/>
  <c r="G431" i="28"/>
  <c r="I431" i="28"/>
  <c r="C426" i="28"/>
  <c r="B426" i="28"/>
  <c r="D426" i="28"/>
  <c r="M420" i="28"/>
  <c r="L420" i="28"/>
  <c r="N420" i="28"/>
  <c r="H415" i="28"/>
  <c r="G415" i="28"/>
  <c r="I415" i="28"/>
  <c r="B410" i="28"/>
  <c r="C410" i="28"/>
  <c r="D410" i="28"/>
  <c r="M402" i="28"/>
  <c r="L402" i="28"/>
  <c r="N402" i="28"/>
  <c r="H397" i="28"/>
  <c r="G397" i="28"/>
  <c r="I397" i="28"/>
  <c r="C392" i="28"/>
  <c r="B392" i="28"/>
  <c r="D392" i="28"/>
  <c r="M386" i="28"/>
  <c r="L386" i="28"/>
  <c r="N386" i="28"/>
  <c r="H381" i="28"/>
  <c r="G381" i="28"/>
  <c r="I381" i="28"/>
  <c r="C376" i="28"/>
  <c r="B376" i="28"/>
  <c r="D376" i="28"/>
  <c r="M370" i="28"/>
  <c r="L370" i="28"/>
  <c r="N370" i="28"/>
  <c r="H365" i="28"/>
  <c r="G365" i="28"/>
  <c r="I365" i="28"/>
  <c r="C358" i="28"/>
  <c r="B358" i="28"/>
  <c r="D358" i="28"/>
  <c r="H347" i="28"/>
  <c r="G347" i="28"/>
  <c r="I347" i="28"/>
  <c r="C336" i="28"/>
  <c r="B336" i="28"/>
  <c r="D336" i="28"/>
  <c r="M329" i="28"/>
  <c r="L329" i="28"/>
  <c r="N329" i="28"/>
  <c r="M303" i="28"/>
  <c r="N303" i="28"/>
  <c r="L303" i="28"/>
  <c r="H282" i="28"/>
  <c r="I282" i="28"/>
  <c r="G282" i="28"/>
  <c r="B496" i="28"/>
  <c r="D496" i="28"/>
  <c r="C496" i="28"/>
  <c r="C4" i="28"/>
  <c r="D4" i="28"/>
  <c r="H490" i="28"/>
  <c r="I490" i="28"/>
  <c r="G490" i="28"/>
  <c r="C481" i="28"/>
  <c r="D481" i="28"/>
  <c r="B481" i="28"/>
  <c r="M451" i="28"/>
  <c r="N451" i="28"/>
  <c r="L451" i="28"/>
  <c r="I436" i="28"/>
  <c r="G436" i="28"/>
  <c r="H436" i="28"/>
  <c r="I428" i="28"/>
  <c r="H428" i="28"/>
  <c r="G428" i="28"/>
  <c r="M407" i="28"/>
  <c r="N407" i="28"/>
  <c r="L407" i="28"/>
  <c r="C404" i="28"/>
  <c r="B404" i="28"/>
  <c r="D404" i="28"/>
  <c r="M398" i="28"/>
  <c r="L398" i="28"/>
  <c r="N398" i="28"/>
  <c r="H393" i="28"/>
  <c r="G393" i="28"/>
  <c r="I393" i="28"/>
  <c r="C388" i="28"/>
  <c r="B388" i="28"/>
  <c r="D388" i="28"/>
  <c r="M382" i="28"/>
  <c r="L382" i="28"/>
  <c r="N382" i="28"/>
  <c r="H377" i="28"/>
  <c r="G377" i="28"/>
  <c r="I377" i="28"/>
  <c r="C372" i="28"/>
  <c r="B372" i="28"/>
  <c r="D372" i="28"/>
  <c r="M366" i="28"/>
  <c r="L366" i="28"/>
  <c r="N366" i="28"/>
  <c r="H359" i="28"/>
  <c r="G359" i="28"/>
  <c r="I359" i="28"/>
  <c r="M348" i="28"/>
  <c r="N348" i="28"/>
  <c r="L348" i="28"/>
  <c r="M337" i="28"/>
  <c r="N337" i="28"/>
  <c r="L337" i="28"/>
  <c r="C321" i="28"/>
  <c r="D321" i="28"/>
  <c r="B321" i="28"/>
  <c r="C300" i="28"/>
  <c r="D300" i="28"/>
  <c r="B300" i="28"/>
  <c r="H279" i="28"/>
  <c r="G279" i="28"/>
  <c r="I279" i="28"/>
  <c r="C274" i="28"/>
  <c r="B274" i="28"/>
  <c r="D274" i="28"/>
  <c r="M268" i="28"/>
  <c r="L268" i="28"/>
  <c r="N268" i="28"/>
  <c r="H263" i="28"/>
  <c r="G263" i="28"/>
  <c r="I263" i="28"/>
  <c r="C258" i="28"/>
  <c r="B258" i="28"/>
  <c r="D258" i="28"/>
  <c r="M252" i="28"/>
  <c r="L252" i="28"/>
  <c r="N252" i="28"/>
  <c r="H247" i="28"/>
  <c r="G247" i="28"/>
  <c r="I247" i="28"/>
  <c r="C242" i="28"/>
  <c r="B242" i="28"/>
  <c r="D242" i="28"/>
  <c r="M234" i="28"/>
  <c r="L234" i="28"/>
  <c r="N234" i="28"/>
  <c r="C230" i="28"/>
  <c r="D230" i="28"/>
  <c r="H222" i="28"/>
  <c r="I222" i="28"/>
  <c r="C218" i="28"/>
  <c r="D218" i="28"/>
  <c r="M212" i="28"/>
  <c r="N212" i="28"/>
  <c r="M204" i="28"/>
  <c r="N204" i="28"/>
  <c r="H196" i="28"/>
  <c r="I196" i="28"/>
  <c r="H175" i="28"/>
  <c r="I175" i="28"/>
  <c r="H157" i="28"/>
  <c r="I157" i="28"/>
  <c r="C323" i="28"/>
  <c r="B323" i="28"/>
  <c r="D323" i="28"/>
  <c r="C318" i="28"/>
  <c r="B318" i="28"/>
  <c r="D318" i="28"/>
  <c r="M312" i="28"/>
  <c r="L312" i="28"/>
  <c r="N312" i="28"/>
  <c r="H307" i="28"/>
  <c r="G307" i="28"/>
  <c r="I307" i="28"/>
  <c r="C302" i="28"/>
  <c r="B302" i="28"/>
  <c r="D302" i="28"/>
  <c r="M296" i="28"/>
  <c r="L296" i="28"/>
  <c r="N296" i="28"/>
  <c r="H291" i="28"/>
  <c r="G291" i="28"/>
  <c r="I291" i="28"/>
  <c r="C286" i="28"/>
  <c r="B286" i="28"/>
  <c r="D286" i="28"/>
  <c r="M280" i="28"/>
  <c r="L280" i="28"/>
  <c r="N280" i="28"/>
  <c r="H275" i="28"/>
  <c r="G275" i="28"/>
  <c r="I275" i="28"/>
  <c r="C270" i="28"/>
  <c r="B270" i="28"/>
  <c r="D270" i="28"/>
  <c r="M264" i="28"/>
  <c r="L264" i="28"/>
  <c r="N264" i="28"/>
  <c r="H259" i="28"/>
  <c r="G259" i="28"/>
  <c r="I259" i="28"/>
  <c r="C254" i="28"/>
  <c r="B254" i="28"/>
  <c r="D254" i="28"/>
  <c r="M248" i="28"/>
  <c r="L248" i="28"/>
  <c r="N248" i="28"/>
  <c r="H243" i="28"/>
  <c r="G243" i="28"/>
  <c r="I243" i="28"/>
  <c r="H238" i="28"/>
  <c r="I238" i="28"/>
  <c r="H234" i="28"/>
  <c r="I234" i="28"/>
  <c r="N227" i="28"/>
  <c r="L227" i="28"/>
  <c r="M227" i="28"/>
  <c r="C223" i="28"/>
  <c r="D223" i="28"/>
  <c r="H219" i="28"/>
  <c r="I219" i="28"/>
  <c r="C214" i="28"/>
  <c r="D214" i="28"/>
  <c r="M208" i="28"/>
  <c r="N208" i="28"/>
  <c r="M199" i="28"/>
  <c r="N199" i="28"/>
  <c r="M182" i="28"/>
  <c r="N182" i="28"/>
  <c r="M163" i="28"/>
  <c r="N163" i="28"/>
  <c r="H361" i="28"/>
  <c r="G361" i="28"/>
  <c r="I361" i="28"/>
  <c r="C356" i="28"/>
  <c r="B356" i="28"/>
  <c r="D356" i="28"/>
  <c r="M350" i="28"/>
  <c r="L350" i="28"/>
  <c r="N350" i="28"/>
  <c r="H345" i="28"/>
  <c r="G345" i="28"/>
  <c r="I345" i="28"/>
  <c r="C340" i="28"/>
  <c r="B340" i="28"/>
  <c r="D340" i="28"/>
  <c r="H335" i="28"/>
  <c r="G335" i="28"/>
  <c r="I335" i="28"/>
  <c r="C330" i="28"/>
  <c r="B330" i="28"/>
  <c r="D330" i="28"/>
  <c r="C325" i="28"/>
  <c r="D325" i="28"/>
  <c r="B325" i="28"/>
  <c r="M318" i="28"/>
  <c r="N318" i="28"/>
  <c r="L318" i="28"/>
  <c r="H313" i="28"/>
  <c r="I313" i="28"/>
  <c r="G313" i="28"/>
  <c r="C308" i="28"/>
  <c r="D308" i="28"/>
  <c r="B308" i="28"/>
  <c r="M302" i="28"/>
  <c r="N302" i="28"/>
  <c r="L302" i="28"/>
  <c r="H297" i="28"/>
  <c r="I297" i="28"/>
  <c r="G297" i="28"/>
  <c r="C292" i="28"/>
  <c r="D292" i="28"/>
  <c r="B292" i="28"/>
  <c r="M286" i="28"/>
  <c r="N286" i="28"/>
  <c r="L286" i="28"/>
  <c r="H281" i="28"/>
  <c r="I281" i="28"/>
  <c r="G281" i="28"/>
  <c r="C276" i="28"/>
  <c r="D276" i="28"/>
  <c r="B276" i="28"/>
  <c r="M270" i="28"/>
  <c r="N270" i="28"/>
  <c r="L270" i="28"/>
  <c r="H265" i="28"/>
  <c r="I265" i="28"/>
  <c r="G265" i="28"/>
  <c r="C260" i="28"/>
  <c r="D260" i="28"/>
  <c r="B260" i="28"/>
  <c r="M254" i="28"/>
  <c r="N254" i="28"/>
  <c r="L254" i="28"/>
  <c r="H249" i="28"/>
  <c r="I249" i="28"/>
  <c r="G249" i="28"/>
  <c r="C244" i="28"/>
  <c r="D244" i="28"/>
  <c r="B244" i="28"/>
  <c r="C238" i="28"/>
  <c r="D238" i="28"/>
  <c r="C233" i="28"/>
  <c r="D233" i="28"/>
  <c r="L229" i="28"/>
  <c r="N229" i="28"/>
  <c r="M229" i="28"/>
  <c r="N224" i="28"/>
  <c r="M224" i="28"/>
  <c r="L224" i="28"/>
  <c r="H218" i="28"/>
  <c r="I218" i="28"/>
  <c r="C213" i="28"/>
  <c r="D213" i="28"/>
  <c r="M205" i="28"/>
  <c r="N205" i="28"/>
  <c r="H194" i="28"/>
  <c r="I194" i="28"/>
  <c r="C170" i="28"/>
  <c r="D170" i="28"/>
  <c r="H357" i="28"/>
  <c r="G357" i="28"/>
  <c r="I357" i="28"/>
  <c r="C352" i="28"/>
  <c r="B352" i="28"/>
  <c r="D352" i="28"/>
  <c r="M346" i="28"/>
  <c r="L346" i="28"/>
  <c r="N346" i="28"/>
  <c r="H341" i="28"/>
  <c r="G341" i="28"/>
  <c r="I341" i="28"/>
  <c r="G337" i="28"/>
  <c r="H337" i="28"/>
  <c r="I337" i="28"/>
  <c r="G329" i="28"/>
  <c r="I329" i="28"/>
  <c r="H329" i="28"/>
  <c r="M325" i="28"/>
  <c r="N325" i="28"/>
  <c r="L325" i="28"/>
  <c r="M319" i="28"/>
  <c r="N319" i="28"/>
  <c r="L319" i="28"/>
  <c r="H315" i="28"/>
  <c r="G315" i="28"/>
  <c r="I315" i="28"/>
  <c r="C310" i="28"/>
  <c r="B310" i="28"/>
  <c r="D310" i="28"/>
  <c r="M304" i="28"/>
  <c r="L304" i="28"/>
  <c r="N304" i="28"/>
  <c r="H299" i="28"/>
  <c r="G299" i="28"/>
  <c r="I299" i="28"/>
  <c r="C294" i="28"/>
  <c r="B294" i="28"/>
  <c r="D294" i="28"/>
  <c r="M288" i="28"/>
  <c r="L288" i="28"/>
  <c r="N288" i="28"/>
  <c r="H283" i="28"/>
  <c r="G283" i="28"/>
  <c r="I283" i="28"/>
  <c r="C278" i="28"/>
  <c r="B278" i="28"/>
  <c r="D278" i="28"/>
  <c r="M272" i="28"/>
  <c r="L272" i="28"/>
  <c r="N272" i="28"/>
  <c r="H267" i="28"/>
  <c r="G267" i="28"/>
  <c r="I267" i="28"/>
  <c r="C262" i="28"/>
  <c r="B262" i="28"/>
  <c r="D262" i="28"/>
  <c r="M256" i="28"/>
  <c r="L256" i="28"/>
  <c r="N256" i="28"/>
  <c r="H251" i="28"/>
  <c r="G251" i="28"/>
  <c r="I251" i="28"/>
  <c r="C246" i="28"/>
  <c r="B246" i="28"/>
  <c r="D246" i="28"/>
  <c r="M240" i="28"/>
  <c r="L240" i="28"/>
  <c r="N240" i="28"/>
  <c r="M236" i="28"/>
  <c r="L236" i="28"/>
  <c r="N236" i="28"/>
  <c r="C232" i="28"/>
  <c r="D232" i="28"/>
  <c r="N226" i="28"/>
  <c r="M226" i="28"/>
  <c r="L226" i="28"/>
  <c r="M219" i="28"/>
  <c r="N219" i="28"/>
  <c r="H214" i="28"/>
  <c r="I214" i="28"/>
  <c r="C203" i="28"/>
  <c r="D203" i="28"/>
  <c r="C189" i="28"/>
  <c r="D189" i="28"/>
  <c r="C169" i="28"/>
  <c r="D169" i="28"/>
  <c r="H208" i="28"/>
  <c r="I208" i="28"/>
  <c r="H204" i="28"/>
  <c r="I204" i="28"/>
  <c r="C199" i="28"/>
  <c r="D199" i="28"/>
  <c r="M193" i="28"/>
  <c r="N193" i="28"/>
  <c r="H188" i="28"/>
  <c r="I188" i="28"/>
  <c r="C183" i="28"/>
  <c r="D183" i="28"/>
  <c r="M177" i="28"/>
  <c r="N177" i="28"/>
  <c r="C172" i="28"/>
  <c r="D172" i="28"/>
  <c r="M166" i="28"/>
  <c r="N166" i="28"/>
  <c r="H160" i="28"/>
  <c r="I160" i="28"/>
  <c r="C155" i="28"/>
  <c r="D155" i="28"/>
  <c r="H149" i="28"/>
  <c r="I149" i="28"/>
  <c r="C144" i="28"/>
  <c r="D144" i="28"/>
  <c r="H139" i="28"/>
  <c r="I139" i="28"/>
  <c r="C134" i="28"/>
  <c r="D134" i="28"/>
  <c r="M128" i="28"/>
  <c r="N128" i="28"/>
  <c r="C124" i="28"/>
  <c r="D124" i="28"/>
  <c r="C119" i="28"/>
  <c r="D119" i="28"/>
  <c r="H114" i="28"/>
  <c r="I114" i="28"/>
  <c r="C108" i="28"/>
  <c r="D108" i="28"/>
  <c r="M102" i="28"/>
  <c r="N102" i="28"/>
  <c r="H97" i="28"/>
  <c r="I97" i="28"/>
  <c r="C92" i="28"/>
  <c r="D92" i="28"/>
  <c r="M86" i="28"/>
  <c r="N86" i="28"/>
  <c r="H81" i="28"/>
  <c r="I81" i="28"/>
  <c r="C76" i="28"/>
  <c r="D76" i="28"/>
  <c r="M69" i="28"/>
  <c r="N69" i="28"/>
  <c r="H62" i="28"/>
  <c r="I62" i="28"/>
  <c r="H56" i="28"/>
  <c r="I56" i="28"/>
  <c r="M50" i="28"/>
  <c r="N50" i="28"/>
  <c r="H43" i="28"/>
  <c r="I43" i="28"/>
  <c r="M38" i="28"/>
  <c r="N38" i="28"/>
  <c r="M29" i="28"/>
  <c r="N29" i="28"/>
  <c r="H20" i="28"/>
  <c r="I20" i="28"/>
  <c r="M154" i="28"/>
  <c r="N154" i="28"/>
  <c r="C151" i="28"/>
  <c r="D151" i="28"/>
  <c r="C145" i="28"/>
  <c r="D145" i="28"/>
  <c r="C139" i="28"/>
  <c r="D139" i="28"/>
  <c r="M132" i="28"/>
  <c r="N132" i="28"/>
  <c r="H127" i="28"/>
  <c r="I127" i="28"/>
  <c r="M122" i="28"/>
  <c r="N122" i="28"/>
  <c r="M117" i="28"/>
  <c r="N117" i="28"/>
  <c r="C113" i="28"/>
  <c r="D113" i="28"/>
  <c r="H106" i="28"/>
  <c r="I106" i="28"/>
  <c r="C101" i="28"/>
  <c r="D101" i="28"/>
  <c r="M95" i="28"/>
  <c r="N95" i="28"/>
  <c r="H90" i="28"/>
  <c r="I90" i="28"/>
  <c r="C85" i="28"/>
  <c r="D85" i="28"/>
  <c r="M79" i="28"/>
  <c r="N79" i="28"/>
  <c r="H74" i="28"/>
  <c r="I74" i="28"/>
  <c r="H67" i="28"/>
  <c r="I67" i="28"/>
  <c r="H60" i="28"/>
  <c r="I60" i="28"/>
  <c r="H54" i="28"/>
  <c r="I54" i="28"/>
  <c r="M46" i="28"/>
  <c r="N46" i="28"/>
  <c r="H39" i="28"/>
  <c r="I39" i="28"/>
  <c r="M34" i="28"/>
  <c r="N34" i="28"/>
  <c r="C24" i="28"/>
  <c r="D24" i="28"/>
  <c r="C12" i="28"/>
  <c r="D12" i="28"/>
  <c r="C192" i="28"/>
  <c r="D192" i="28"/>
  <c r="M186" i="28"/>
  <c r="N186" i="28"/>
  <c r="H181" i="28"/>
  <c r="I181" i="28"/>
  <c r="C176" i="28"/>
  <c r="D176" i="28"/>
  <c r="M170" i="28"/>
  <c r="N170" i="28"/>
  <c r="H165" i="28"/>
  <c r="I165" i="28"/>
  <c r="M159" i="28"/>
  <c r="N159" i="28"/>
  <c r="M153" i="28"/>
  <c r="N153" i="28"/>
  <c r="M146" i="28"/>
  <c r="N146" i="28"/>
  <c r="H142" i="28"/>
  <c r="I142" i="28"/>
  <c r="M137" i="28"/>
  <c r="N137" i="28"/>
  <c r="M133" i="28"/>
  <c r="N133" i="28"/>
  <c r="H128" i="28"/>
  <c r="I128" i="28"/>
  <c r="H122" i="28"/>
  <c r="I122" i="28"/>
  <c r="H117" i="28"/>
  <c r="I117" i="28"/>
  <c r="M112" i="28"/>
  <c r="N112" i="28"/>
  <c r="H108" i="28"/>
  <c r="I108" i="28"/>
  <c r="H103" i="28"/>
  <c r="I103" i="28"/>
  <c r="C98" i="28"/>
  <c r="D98" i="28"/>
  <c r="M92" i="28"/>
  <c r="N92" i="28"/>
  <c r="H87" i="28"/>
  <c r="I87" i="28"/>
  <c r="C82" i="28"/>
  <c r="D82" i="28"/>
  <c r="M76" i="28"/>
  <c r="N76" i="28"/>
  <c r="H70" i="28"/>
  <c r="I70" i="28"/>
  <c r="H63" i="28"/>
  <c r="I63" i="28"/>
  <c r="C57" i="28"/>
  <c r="D57" i="28"/>
  <c r="H47" i="28"/>
  <c r="I47" i="28"/>
  <c r="M41" i="28"/>
  <c r="N41" i="28"/>
  <c r="M35" i="28"/>
  <c r="N35" i="28"/>
  <c r="M28" i="28"/>
  <c r="N28" i="28"/>
  <c r="M15" i="28"/>
  <c r="N15" i="28"/>
  <c r="C207" i="28"/>
  <c r="D207" i="28"/>
  <c r="H200" i="28"/>
  <c r="I200" i="28"/>
  <c r="C195" i="28"/>
  <c r="D195" i="28"/>
  <c r="M189" i="28"/>
  <c r="N189" i="28"/>
  <c r="H184" i="28"/>
  <c r="I184" i="28"/>
  <c r="C179" i="28"/>
  <c r="D179" i="28"/>
  <c r="C173" i="28"/>
  <c r="D173" i="28"/>
  <c r="M167" i="28"/>
  <c r="N167" i="28"/>
  <c r="H162" i="28"/>
  <c r="I162" i="28"/>
  <c r="C156" i="28"/>
  <c r="D156" i="28"/>
  <c r="M152" i="28"/>
  <c r="N152" i="28"/>
  <c r="M147" i="28"/>
  <c r="N147" i="28"/>
  <c r="C141" i="28"/>
  <c r="D141" i="28"/>
  <c r="C136" i="28"/>
  <c r="D136" i="28"/>
  <c r="C129" i="28"/>
  <c r="D129" i="28"/>
  <c r="H124" i="28"/>
  <c r="I124" i="28"/>
  <c r="C116" i="28"/>
  <c r="D116" i="28"/>
  <c r="C111" i="28"/>
  <c r="D111" i="28"/>
  <c r="M105" i="28"/>
  <c r="N105" i="28"/>
  <c r="H100" i="28"/>
  <c r="I100" i="28"/>
  <c r="C95" i="28"/>
  <c r="D95" i="28"/>
  <c r="M89" i="28"/>
  <c r="N89" i="28"/>
  <c r="H84" i="28"/>
  <c r="I84" i="28"/>
  <c r="C79" i="28"/>
  <c r="D79" i="28"/>
  <c r="M73" i="28"/>
  <c r="N73" i="28"/>
  <c r="H66" i="28"/>
  <c r="I66" i="28"/>
  <c r="M56" i="28"/>
  <c r="N56" i="28"/>
  <c r="C51" i="28"/>
  <c r="D51" i="28"/>
  <c r="M44" i="28"/>
  <c r="N44" i="28"/>
  <c r="C39" i="28"/>
  <c r="D39" i="28"/>
  <c r="C32" i="28"/>
  <c r="D32" i="28"/>
  <c r="C23" i="28"/>
  <c r="D23" i="28"/>
  <c r="M9" i="28"/>
  <c r="N9" i="28"/>
  <c r="C13" i="28"/>
  <c r="D13" i="28"/>
  <c r="M6" i="28"/>
  <c r="N6" i="28"/>
  <c r="C27" i="28"/>
  <c r="D27" i="28"/>
  <c r="H22" i="28"/>
  <c r="I22" i="28"/>
  <c r="H16" i="28"/>
  <c r="I16" i="28"/>
  <c r="H11" i="28"/>
  <c r="I11" i="28"/>
  <c r="H73" i="28"/>
  <c r="I73" i="28"/>
  <c r="C68" i="28"/>
  <c r="D68" i="28"/>
  <c r="M62" i="28"/>
  <c r="N62" i="28"/>
  <c r="C58" i="28"/>
  <c r="D58" i="28"/>
  <c r="M52" i="28"/>
  <c r="N52" i="28"/>
  <c r="C45" i="28"/>
  <c r="D45" i="28"/>
  <c r="C34" i="28"/>
  <c r="D34" i="28"/>
  <c r="C28" i="28"/>
  <c r="D28" i="28"/>
  <c r="H23" i="28"/>
  <c r="I23" i="28"/>
  <c r="H17" i="28"/>
  <c r="I17" i="28"/>
  <c r="H12" i="28"/>
  <c r="I12" i="28"/>
  <c r="H7" i="28"/>
  <c r="I7" i="28"/>
  <c r="L24" i="27"/>
  <c r="L8" i="27"/>
  <c r="M80" i="27"/>
  <c r="M72" i="27"/>
  <c r="L80" i="27"/>
  <c r="L65" i="27"/>
  <c r="L45" i="27"/>
  <c r="S2" i="27" a="1"/>
  <c r="S2" i="27" s="1"/>
  <c r="U2" i="27" s="1" a="1"/>
  <c r="U2" i="27" s="1"/>
  <c r="T2" i="27" s="1"/>
  <c r="S3" i="27" a="1"/>
  <c r="S3" i="27" s="1"/>
  <c r="U3" i="27" s="1" a="1"/>
  <c r="U3" i="27" s="1"/>
  <c r="T3" i="27" s="1"/>
  <c r="L21" i="27"/>
  <c r="L5" i="27"/>
  <c r="L79" i="27"/>
  <c r="L54" i="27"/>
  <c r="L48" i="27"/>
  <c r="M17" i="27"/>
  <c r="M61" i="27"/>
  <c r="M53" i="27"/>
  <c r="L34" i="27"/>
  <c r="M48" i="27"/>
  <c r="M40" i="27"/>
  <c r="M32" i="27"/>
  <c r="AM3" i="27"/>
  <c r="AO3" i="27" s="1" a="1"/>
  <c r="AO3" i="27" s="1"/>
  <c r="AN3" i="27" s="1"/>
  <c r="AM2" i="27"/>
  <c r="AO2" i="27" s="1"/>
  <c r="AN2" i="27" s="1"/>
  <c r="L10" i="27"/>
  <c r="AU2" i="27"/>
  <c r="AW2" i="27" s="1" a="1"/>
  <c r="AW2" i="27" s="1"/>
  <c r="AV2" i="27" s="1" a="1"/>
  <c r="AV2" i="27" s="1"/>
  <c r="AU3" i="27"/>
  <c r="AW3" i="27" s="1" a="1"/>
  <c r="AW3" i="27" s="1"/>
  <c r="AV3" i="27" s="1" a="1"/>
  <c r="AV3" i="27" s="1"/>
  <c r="M81" i="27"/>
  <c r="M73" i="27"/>
  <c r="L83" i="27"/>
  <c r="L55" i="27"/>
  <c r="L47" i="27"/>
  <c r="L46" i="27"/>
  <c r="L35" i="27"/>
  <c r="L11" i="27"/>
  <c r="L492" i="28"/>
  <c r="M492" i="28"/>
  <c r="N492" i="28"/>
  <c r="M491" i="28"/>
  <c r="N491" i="28"/>
  <c r="L491" i="28"/>
  <c r="M471" i="28"/>
  <c r="N471" i="28"/>
  <c r="L471" i="28"/>
  <c r="C449" i="28"/>
  <c r="D449" i="28"/>
  <c r="B449" i="28"/>
  <c r="I424" i="28"/>
  <c r="H424" i="28"/>
  <c r="G424" i="28"/>
  <c r="M4" i="28"/>
  <c r="N4" i="28"/>
  <c r="N481" i="28"/>
  <c r="L481" i="28"/>
  <c r="M481" i="28"/>
  <c r="N473" i="28"/>
  <c r="L473" i="28"/>
  <c r="M473" i="28"/>
  <c r="I468" i="28"/>
  <c r="G468" i="28"/>
  <c r="H468" i="28"/>
  <c r="D463" i="28"/>
  <c r="B463" i="28"/>
  <c r="C463" i="28"/>
  <c r="N457" i="28"/>
  <c r="L457" i="28"/>
  <c r="M457" i="28"/>
  <c r="I452" i="28"/>
  <c r="G452" i="28"/>
  <c r="H452" i="28"/>
  <c r="M446" i="28"/>
  <c r="N446" i="28"/>
  <c r="L446" i="28"/>
  <c r="G441" i="28"/>
  <c r="H441" i="28"/>
  <c r="I441" i="28"/>
  <c r="C436" i="28"/>
  <c r="D436" i="28"/>
  <c r="B436" i="28"/>
  <c r="M430" i="28"/>
  <c r="N430" i="28"/>
  <c r="L430" i="28"/>
  <c r="I425" i="28"/>
  <c r="G425" i="28"/>
  <c r="H425" i="28"/>
  <c r="D420" i="28"/>
  <c r="B420" i="28"/>
  <c r="C420" i="28"/>
  <c r="N414" i="28"/>
  <c r="L414" i="28"/>
  <c r="M414" i="28"/>
  <c r="C409" i="28"/>
  <c r="B409" i="28"/>
  <c r="D409" i="28"/>
  <c r="H402" i="28"/>
  <c r="I402" i="28"/>
  <c r="G402" i="28"/>
  <c r="C397" i="28"/>
  <c r="D397" i="28"/>
  <c r="B397" i="28"/>
  <c r="M391" i="28"/>
  <c r="N391" i="28"/>
  <c r="L391" i="28"/>
  <c r="H386" i="28"/>
  <c r="I386" i="28"/>
  <c r="G386" i="28"/>
  <c r="C381" i="28"/>
  <c r="D381" i="28"/>
  <c r="B381" i="28"/>
  <c r="M375" i="28"/>
  <c r="N375" i="28"/>
  <c r="L375" i="28"/>
  <c r="H370" i="28"/>
  <c r="I370" i="28"/>
  <c r="G370" i="28"/>
  <c r="C365" i="28"/>
  <c r="D365" i="28"/>
  <c r="B365" i="28"/>
  <c r="M355" i="28"/>
  <c r="N355" i="28"/>
  <c r="L355" i="28"/>
  <c r="C345" i="28"/>
  <c r="D345" i="28"/>
  <c r="B345" i="28"/>
  <c r="C335" i="28"/>
  <c r="D335" i="28"/>
  <c r="B335" i="28"/>
  <c r="C329" i="28"/>
  <c r="D329" i="28"/>
  <c r="B329" i="28"/>
  <c r="H308" i="28"/>
  <c r="I308" i="28"/>
  <c r="G308" i="28"/>
  <c r="C287" i="28"/>
  <c r="D287" i="28"/>
  <c r="B287" i="28"/>
  <c r="G495" i="28"/>
  <c r="H495" i="28"/>
  <c r="I495" i="28"/>
  <c r="G485" i="28"/>
  <c r="I485" i="28"/>
  <c r="H485" i="28"/>
  <c r="M487" i="28"/>
  <c r="N487" i="28"/>
  <c r="L487" i="28"/>
  <c r="C473" i="28"/>
  <c r="D473" i="28"/>
  <c r="B473" i="28"/>
  <c r="C465" i="28"/>
  <c r="D465" i="28"/>
  <c r="B465" i="28"/>
  <c r="C457" i="28"/>
  <c r="D457" i="28"/>
  <c r="B457" i="28"/>
  <c r="D447" i="28"/>
  <c r="B447" i="28"/>
  <c r="C447" i="28"/>
  <c r="N429" i="28"/>
  <c r="M429" i="28"/>
  <c r="L429" i="28"/>
  <c r="N417" i="28"/>
  <c r="M417" i="28"/>
  <c r="L417" i="28"/>
  <c r="I500" i="28"/>
  <c r="G500" i="28"/>
  <c r="H500" i="28"/>
  <c r="D495" i="28"/>
  <c r="B495" i="28"/>
  <c r="C495" i="28"/>
  <c r="D487" i="28"/>
  <c r="B487" i="28"/>
  <c r="C487" i="28"/>
  <c r="D479" i="28"/>
  <c r="B479" i="28"/>
  <c r="C479" i="28"/>
  <c r="I446" i="28"/>
  <c r="H446" i="28"/>
  <c r="G446" i="28"/>
  <c r="D441" i="28"/>
  <c r="C441" i="28"/>
  <c r="B441" i="28"/>
  <c r="M435" i="28"/>
  <c r="N435" i="28"/>
  <c r="L435" i="28"/>
  <c r="I430" i="28"/>
  <c r="G430" i="28"/>
  <c r="H430" i="28"/>
  <c r="D425" i="28"/>
  <c r="B425" i="28"/>
  <c r="C425" i="28"/>
  <c r="N419" i="28"/>
  <c r="L419" i="28"/>
  <c r="M419" i="28"/>
  <c r="I414" i="28"/>
  <c r="G414" i="28"/>
  <c r="H414" i="28"/>
  <c r="N408" i="28"/>
  <c r="M408" i="28"/>
  <c r="L408" i="28"/>
  <c r="H405" i="28"/>
  <c r="G405" i="28"/>
  <c r="I405" i="28"/>
  <c r="M400" i="28"/>
  <c r="L400" i="28"/>
  <c r="N400" i="28"/>
  <c r="H395" i="28"/>
  <c r="G395" i="28"/>
  <c r="I395" i="28"/>
  <c r="C390" i="28"/>
  <c r="B390" i="28"/>
  <c r="D390" i="28"/>
  <c r="M384" i="28"/>
  <c r="L384" i="28"/>
  <c r="N384" i="28"/>
  <c r="H379" i="28"/>
  <c r="G379" i="28"/>
  <c r="I379" i="28"/>
  <c r="C374" i="28"/>
  <c r="B374" i="28"/>
  <c r="D374" i="28"/>
  <c r="M368" i="28"/>
  <c r="L368" i="28"/>
  <c r="N368" i="28"/>
  <c r="C363" i="28"/>
  <c r="D363" i="28"/>
  <c r="B363" i="28"/>
  <c r="C357" i="28"/>
  <c r="D357" i="28"/>
  <c r="B357" i="28"/>
  <c r="H346" i="28"/>
  <c r="I346" i="28"/>
  <c r="G346" i="28"/>
  <c r="M336" i="28"/>
  <c r="N336" i="28"/>
  <c r="L336" i="28"/>
  <c r="M316" i="28"/>
  <c r="L316" i="28"/>
  <c r="N316" i="28"/>
  <c r="H295" i="28"/>
  <c r="G295" i="28"/>
  <c r="I295" i="28"/>
  <c r="L494" i="28"/>
  <c r="M494" i="28"/>
  <c r="N494" i="28"/>
  <c r="L486" i="28"/>
  <c r="M486" i="28"/>
  <c r="N486" i="28"/>
  <c r="B482" i="28"/>
  <c r="C482" i="28"/>
  <c r="D482" i="28"/>
  <c r="G479" i="28"/>
  <c r="H479" i="28"/>
  <c r="I479" i="28"/>
  <c r="L476" i="28"/>
  <c r="M476" i="28"/>
  <c r="N476" i="28"/>
  <c r="B474" i="28"/>
  <c r="C474" i="28"/>
  <c r="D474" i="28"/>
  <c r="G471" i="28"/>
  <c r="H471" i="28"/>
  <c r="I471" i="28"/>
  <c r="L468" i="28"/>
  <c r="M468" i="28"/>
  <c r="N468" i="28"/>
  <c r="B466" i="28"/>
  <c r="C466" i="28"/>
  <c r="D466" i="28"/>
  <c r="G463" i="28"/>
  <c r="H463" i="28"/>
  <c r="I463" i="28"/>
  <c r="L460" i="28"/>
  <c r="M460" i="28"/>
  <c r="N460" i="28"/>
  <c r="B458" i="28"/>
  <c r="C458" i="28"/>
  <c r="D458" i="28"/>
  <c r="G455" i="28"/>
  <c r="H455" i="28"/>
  <c r="I455" i="28"/>
  <c r="L452" i="28"/>
  <c r="M452" i="28"/>
  <c r="N452" i="28"/>
  <c r="B450" i="28"/>
  <c r="C450" i="28"/>
  <c r="D450" i="28"/>
  <c r="B446" i="28"/>
  <c r="D446" i="28"/>
  <c r="C446" i="28"/>
  <c r="L440" i="28"/>
  <c r="N440" i="28"/>
  <c r="M440" i="28"/>
  <c r="G435" i="28"/>
  <c r="I435" i="28"/>
  <c r="H435" i="28"/>
  <c r="B430" i="28"/>
  <c r="D430" i="28"/>
  <c r="C430" i="28"/>
  <c r="M424" i="28"/>
  <c r="N424" i="28"/>
  <c r="L424" i="28"/>
  <c r="H419" i="28"/>
  <c r="I419" i="28"/>
  <c r="G419" i="28"/>
  <c r="C414" i="28"/>
  <c r="D414" i="28"/>
  <c r="B414" i="28"/>
  <c r="H409" i="28"/>
  <c r="G409" i="28"/>
  <c r="I409" i="28"/>
  <c r="B402" i="28"/>
  <c r="D402" i="28"/>
  <c r="C402" i="28"/>
  <c r="L396" i="28"/>
  <c r="N396" i="28"/>
  <c r="M396" i="28"/>
  <c r="H391" i="28"/>
  <c r="I391" i="28"/>
  <c r="G391" i="28"/>
  <c r="C386" i="28"/>
  <c r="B386" i="28"/>
  <c r="D386" i="28"/>
  <c r="M380" i="28"/>
  <c r="L380" i="28"/>
  <c r="N380" i="28"/>
  <c r="H375" i="28"/>
  <c r="G375" i="28"/>
  <c r="I375" i="28"/>
  <c r="C370" i="28"/>
  <c r="D370" i="28"/>
  <c r="B370" i="28"/>
  <c r="M364" i="28"/>
  <c r="N364" i="28"/>
  <c r="L364" i="28"/>
  <c r="H356" i="28"/>
  <c r="I356" i="28"/>
  <c r="G356" i="28"/>
  <c r="M345" i="28"/>
  <c r="N345" i="28"/>
  <c r="L345" i="28"/>
  <c r="C334" i="28"/>
  <c r="B334" i="28"/>
  <c r="D334" i="28"/>
  <c r="H328" i="28"/>
  <c r="I328" i="28"/>
  <c r="G328" i="28"/>
  <c r="M300" i="28"/>
  <c r="L300" i="28"/>
  <c r="N300" i="28"/>
  <c r="H5" i="28"/>
  <c r="G5" i="28"/>
  <c r="G6" i="28" s="1"/>
  <c r="G7" i="28" s="1"/>
  <c r="G8" i="28" s="1"/>
  <c r="G9" i="28" s="1"/>
  <c r="G10" i="28" s="1"/>
  <c r="G11" i="28" s="1"/>
  <c r="G12" i="28" s="1"/>
  <c r="G13" i="28" s="1"/>
  <c r="G14" i="28" s="1"/>
  <c r="G15" i="28" s="1"/>
  <c r="G16" i="28" s="1"/>
  <c r="G17" i="28" s="1"/>
  <c r="G18" i="28" s="1"/>
  <c r="G19" i="28" s="1"/>
  <c r="G20" i="28" s="1"/>
  <c r="G21" i="28" s="1"/>
  <c r="G22" i="28" s="1"/>
  <c r="G23" i="28" s="1"/>
  <c r="G24" i="28" s="1"/>
  <c r="G25" i="28" s="1"/>
  <c r="G26" i="28" s="1"/>
  <c r="G27" i="28" s="1"/>
  <c r="G28" i="28" s="1"/>
  <c r="G29" i="28" s="1"/>
  <c r="G30" i="28" s="1"/>
  <c r="G31" i="28" s="1"/>
  <c r="G32" i="28" s="1"/>
  <c r="G33" i="28" s="1"/>
  <c r="G34" i="28" s="1"/>
  <c r="G35" i="28" s="1"/>
  <c r="G36" i="28" s="1"/>
  <c r="G37" i="28" s="1"/>
  <c r="G38" i="28" s="1"/>
  <c r="G39" i="28" s="1"/>
  <c r="G40" i="28" s="1"/>
  <c r="G41" i="28" s="1"/>
  <c r="G42" i="28" s="1"/>
  <c r="G43" i="28" s="1"/>
  <c r="G44" i="28" s="1"/>
  <c r="G45" i="28" s="1"/>
  <c r="G46" i="28" s="1"/>
  <c r="G47" i="28" s="1"/>
  <c r="G48" i="28" s="1"/>
  <c r="G49" i="28" s="1"/>
  <c r="G50" i="28" s="1"/>
  <c r="G51" i="28" s="1"/>
  <c r="G52" i="28" s="1"/>
  <c r="G53" i="28" s="1"/>
  <c r="G54" i="28" s="1"/>
  <c r="G55" i="28" s="1"/>
  <c r="G56" i="28" s="1"/>
  <c r="G57" i="28" s="1"/>
  <c r="G58" i="28" s="1"/>
  <c r="G59" i="28" s="1"/>
  <c r="G60" i="28" s="1"/>
  <c r="G61" i="28" s="1"/>
  <c r="G62" i="28" s="1"/>
  <c r="G63" i="28" s="1"/>
  <c r="G64" i="28" s="1"/>
  <c r="G65" i="28" s="1"/>
  <c r="G66" i="28" s="1"/>
  <c r="G67" i="28" s="1"/>
  <c r="G68" i="28" s="1"/>
  <c r="G69" i="28" s="1"/>
  <c r="G70" i="28" s="1"/>
  <c r="G71" i="28" s="1"/>
  <c r="G72" i="28" s="1"/>
  <c r="G73" i="28" s="1"/>
  <c r="G74" i="28" s="1"/>
  <c r="G75" i="28" s="1"/>
  <c r="G76" i="28" s="1"/>
  <c r="G77" i="28" s="1"/>
  <c r="G78" i="28" s="1"/>
  <c r="G79" i="28" s="1"/>
  <c r="G80" i="28" s="1"/>
  <c r="G81" i="28" s="1"/>
  <c r="G82" i="28" s="1"/>
  <c r="G83" i="28" s="1"/>
  <c r="G84" i="28" s="1"/>
  <c r="G85" i="28" s="1"/>
  <c r="G86" i="28" s="1"/>
  <c r="G87" i="28" s="1"/>
  <c r="G88" i="28" s="1"/>
  <c r="G89" i="28" s="1"/>
  <c r="G90" i="28" s="1"/>
  <c r="G91" i="28" s="1"/>
  <c r="G92" i="28" s="1"/>
  <c r="G93" i="28" s="1"/>
  <c r="G94" i="28" s="1"/>
  <c r="G95" i="28" s="1"/>
  <c r="G96" i="28" s="1"/>
  <c r="G97" i="28" s="1"/>
  <c r="G98" i="28" s="1"/>
  <c r="G99" i="28" s="1"/>
  <c r="G100" i="28" s="1"/>
  <c r="G101" i="28" s="1"/>
  <c r="G102" i="28" s="1"/>
  <c r="G103" i="28" s="1"/>
  <c r="G104" i="28" s="1"/>
  <c r="G105" i="28" s="1"/>
  <c r="G106" i="28" s="1"/>
  <c r="G107" i="28" s="1"/>
  <c r="G108" i="28" s="1"/>
  <c r="G109" i="28" s="1"/>
  <c r="G110" i="28" s="1"/>
  <c r="G111" i="28" s="1"/>
  <c r="G112" i="28" s="1"/>
  <c r="G113" i="28" s="1"/>
  <c r="G114" i="28" s="1"/>
  <c r="G115" i="28" s="1"/>
  <c r="G116" i="28" s="1"/>
  <c r="G117" i="28" s="1"/>
  <c r="G118" i="28" s="1"/>
  <c r="G119" i="28" s="1"/>
  <c r="G120" i="28" s="1"/>
  <c r="G121" i="28" s="1"/>
  <c r="G122" i="28" s="1"/>
  <c r="G123" i="28" s="1"/>
  <c r="G124" i="28" s="1"/>
  <c r="G125" i="28" s="1"/>
  <c r="G126" i="28" s="1"/>
  <c r="G127" i="28" s="1"/>
  <c r="G128" i="28" s="1"/>
  <c r="G129" i="28" s="1"/>
  <c r="G130" i="28" s="1"/>
  <c r="G131" i="28" s="1"/>
  <c r="G132" i="28" s="1"/>
  <c r="G133" i="28" s="1"/>
  <c r="G134" i="28" s="1"/>
  <c r="G135" i="28" s="1"/>
  <c r="G136" i="28" s="1"/>
  <c r="G137" i="28" s="1"/>
  <c r="G138" i="28" s="1"/>
  <c r="G139" i="28" s="1"/>
  <c r="G140" i="28" s="1"/>
  <c r="G141" i="28" s="1"/>
  <c r="G142" i="28" s="1"/>
  <c r="G143" i="28" s="1"/>
  <c r="G144" i="28" s="1"/>
  <c r="G145" i="28" s="1"/>
  <c r="G146" i="28" s="1"/>
  <c r="G147" i="28" s="1"/>
  <c r="G148" i="28" s="1"/>
  <c r="G149" i="28" s="1"/>
  <c r="G150" i="28" s="1"/>
  <c r="G151" i="28" s="1"/>
  <c r="G152" i="28" s="1"/>
  <c r="G153" i="28" s="1"/>
  <c r="G154" i="28" s="1"/>
  <c r="G155" i="28" s="1"/>
  <c r="G156" i="28" s="1"/>
  <c r="G157" i="28" s="1"/>
  <c r="G158" i="28" s="1"/>
  <c r="G159" i="28" s="1"/>
  <c r="G160" i="28" s="1"/>
  <c r="G161" i="28" s="1"/>
  <c r="G162" i="28" s="1"/>
  <c r="G163" i="28" s="1"/>
  <c r="G164" i="28" s="1"/>
  <c r="G165" i="28" s="1"/>
  <c r="G166" i="28" s="1"/>
  <c r="G167" i="28" s="1"/>
  <c r="G168" i="28" s="1"/>
  <c r="G169" i="28" s="1"/>
  <c r="G170" i="28" s="1"/>
  <c r="G171" i="28" s="1"/>
  <c r="G172" i="28" s="1"/>
  <c r="G173" i="28" s="1"/>
  <c r="G174" i="28" s="1"/>
  <c r="G175" i="28" s="1"/>
  <c r="G176" i="28" s="1"/>
  <c r="G177" i="28" s="1"/>
  <c r="G178" i="28" s="1"/>
  <c r="G179" i="28" s="1"/>
  <c r="G180" i="28" s="1"/>
  <c r="G181" i="28" s="1"/>
  <c r="G182" i="28" s="1"/>
  <c r="G183" i="28" s="1"/>
  <c r="G184" i="28" s="1"/>
  <c r="G185" i="28" s="1"/>
  <c r="G186" i="28" s="1"/>
  <c r="G187" i="28" s="1"/>
  <c r="G188" i="28" s="1"/>
  <c r="G189" i="28" s="1"/>
  <c r="G190" i="28" s="1"/>
  <c r="G191" i="28" s="1"/>
  <c r="G192" i="28" s="1"/>
  <c r="G193" i="28" s="1"/>
  <c r="G194" i="28" s="1"/>
  <c r="G195" i="28" s="1"/>
  <c r="G196" i="28" s="1"/>
  <c r="G197" i="28" s="1"/>
  <c r="G198" i="28" s="1"/>
  <c r="G199" i="28" s="1"/>
  <c r="G200" i="28" s="1"/>
  <c r="G201" i="28" s="1"/>
  <c r="G202" i="28" s="1"/>
  <c r="G203" i="28" s="1"/>
  <c r="G204" i="28" s="1"/>
  <c r="G205" i="28" s="1"/>
  <c r="G206" i="28" s="1"/>
  <c r="G207" i="28" s="1"/>
  <c r="G208" i="28" s="1"/>
  <c r="G209" i="28" s="1"/>
  <c r="G210" i="28" s="1"/>
  <c r="G211" i="28" s="1"/>
  <c r="G212" i="28" s="1"/>
  <c r="G213" i="28" s="1"/>
  <c r="G214" i="28" s="1"/>
  <c r="G215" i="28" s="1"/>
  <c r="G216" i="28" s="1"/>
  <c r="G217" i="28" s="1"/>
  <c r="G218" i="28" s="1"/>
  <c r="G219" i="28" s="1"/>
  <c r="G220" i="28" s="1"/>
  <c r="G221" i="28" s="1"/>
  <c r="G222" i="28" s="1"/>
  <c r="G223" i="28" s="1"/>
  <c r="G224" i="28" s="1"/>
  <c r="G225" i="28" s="1"/>
  <c r="G226" i="28" s="1"/>
  <c r="G227" i="28" s="1"/>
  <c r="G228" i="28" s="1"/>
  <c r="G229" i="28" s="1"/>
  <c r="G230" i="28" s="1"/>
  <c r="G231" i="28" s="1"/>
  <c r="G232" i="28" s="1"/>
  <c r="G233" i="28" s="1"/>
  <c r="G234" i="28" s="1"/>
  <c r="G235" i="28" s="1"/>
  <c r="G236" i="28" s="1"/>
  <c r="G237" i="28" s="1"/>
  <c r="G238" i="28" s="1"/>
  <c r="G239" i="28" s="1"/>
  <c r="I5" i="28"/>
  <c r="L490" i="28"/>
  <c r="N490" i="28"/>
  <c r="M490" i="28"/>
  <c r="H498" i="28"/>
  <c r="I498" i="28"/>
  <c r="G498" i="28"/>
  <c r="C489" i="28"/>
  <c r="D489" i="28"/>
  <c r="B489" i="28"/>
  <c r="H478" i="28"/>
  <c r="I478" i="28"/>
  <c r="G478" i="28"/>
  <c r="M445" i="28"/>
  <c r="N445" i="28"/>
  <c r="L445" i="28"/>
  <c r="D435" i="28"/>
  <c r="C435" i="28"/>
  <c r="B435" i="28"/>
  <c r="D427" i="28"/>
  <c r="C427" i="28"/>
  <c r="B427" i="28"/>
  <c r="M406" i="28"/>
  <c r="L406" i="28"/>
  <c r="N406" i="28"/>
  <c r="G403" i="28"/>
  <c r="I403" i="28"/>
  <c r="H403" i="28"/>
  <c r="B398" i="28"/>
  <c r="D398" i="28"/>
  <c r="C398" i="28"/>
  <c r="M392" i="28"/>
  <c r="N392" i="28"/>
  <c r="L392" i="28"/>
  <c r="H387" i="28"/>
  <c r="I387" i="28"/>
  <c r="G387" i="28"/>
  <c r="C382" i="28"/>
  <c r="D382" i="28"/>
  <c r="B382" i="28"/>
  <c r="M376" i="28"/>
  <c r="N376" i="28"/>
  <c r="L376" i="28"/>
  <c r="H371" i="28"/>
  <c r="I371" i="28"/>
  <c r="G371" i="28"/>
  <c r="C366" i="28"/>
  <c r="D366" i="28"/>
  <c r="B366" i="28"/>
  <c r="M357" i="28"/>
  <c r="N357" i="28"/>
  <c r="L357" i="28"/>
  <c r="C347" i="28"/>
  <c r="D347" i="28"/>
  <c r="B347" i="28"/>
  <c r="L335" i="28"/>
  <c r="M335" i="28"/>
  <c r="N335" i="28"/>
  <c r="C309" i="28"/>
  <c r="D309" i="28"/>
  <c r="B309" i="28"/>
  <c r="M287" i="28"/>
  <c r="N287" i="28"/>
  <c r="L287" i="28"/>
  <c r="M278" i="28"/>
  <c r="N278" i="28"/>
  <c r="L278" i="28"/>
  <c r="H273" i="28"/>
  <c r="I273" i="28"/>
  <c r="G273" i="28"/>
  <c r="C268" i="28"/>
  <c r="D268" i="28"/>
  <c r="B268" i="28"/>
  <c r="M262" i="28"/>
  <c r="N262" i="28"/>
  <c r="L262" i="28"/>
  <c r="H257" i="28"/>
  <c r="I257" i="28"/>
  <c r="G257" i="28"/>
  <c r="C252" i="28"/>
  <c r="D252" i="28"/>
  <c r="B252" i="28"/>
  <c r="M246" i="28"/>
  <c r="N246" i="28"/>
  <c r="L246" i="28"/>
  <c r="H241" i="28"/>
  <c r="I241" i="28"/>
  <c r="G241" i="28"/>
  <c r="N233" i="28"/>
  <c r="M233" i="28"/>
  <c r="L233" i="28"/>
  <c r="H227" i="28"/>
  <c r="I227" i="28"/>
  <c r="N221" i="28"/>
  <c r="M221" i="28"/>
  <c r="L221" i="28"/>
  <c r="M215" i="28"/>
  <c r="N215" i="28"/>
  <c r="C211" i="28"/>
  <c r="D211" i="28"/>
  <c r="M202" i="28"/>
  <c r="N202" i="28"/>
  <c r="H192" i="28"/>
  <c r="I192" i="28"/>
  <c r="M171" i="28"/>
  <c r="N171" i="28"/>
  <c r="C326" i="28"/>
  <c r="B326" i="28"/>
  <c r="D326" i="28"/>
  <c r="H322" i="28"/>
  <c r="I322" i="28"/>
  <c r="G322" i="28"/>
  <c r="H317" i="28"/>
  <c r="I317" i="28"/>
  <c r="G317" i="28"/>
  <c r="C312" i="28"/>
  <c r="D312" i="28"/>
  <c r="B312" i="28"/>
  <c r="M306" i="28"/>
  <c r="N306" i="28"/>
  <c r="L306" i="28"/>
  <c r="H301" i="28"/>
  <c r="I301" i="28"/>
  <c r="G301" i="28"/>
  <c r="C296" i="28"/>
  <c r="B296" i="28"/>
  <c r="D296" i="28"/>
  <c r="M290" i="28"/>
  <c r="L290" i="28"/>
  <c r="N290" i="28"/>
  <c r="H285" i="28"/>
  <c r="G285" i="28"/>
  <c r="I285" i="28"/>
  <c r="C280" i="28"/>
  <c r="B280" i="28"/>
  <c r="D280" i="28"/>
  <c r="M274" i="28"/>
  <c r="L274" i="28"/>
  <c r="N274" i="28"/>
  <c r="H269" i="28"/>
  <c r="I269" i="28"/>
  <c r="G269" i="28"/>
  <c r="C264" i="28"/>
  <c r="B264" i="28"/>
  <c r="D264" i="28"/>
  <c r="M258" i="28"/>
  <c r="L258" i="28"/>
  <c r="N258" i="28"/>
  <c r="H253" i="28"/>
  <c r="G253" i="28"/>
  <c r="I253" i="28"/>
  <c r="C248" i="28"/>
  <c r="B248" i="28"/>
  <c r="D248" i="28"/>
  <c r="M242" i="28"/>
  <c r="L242" i="28"/>
  <c r="N242" i="28"/>
  <c r="H237" i="28"/>
  <c r="I237" i="28"/>
  <c r="H233" i="28"/>
  <c r="I233" i="28"/>
  <c r="H226" i="28"/>
  <c r="I226" i="28"/>
  <c r="H221" i="28"/>
  <c r="I221" i="28"/>
  <c r="C217" i="28"/>
  <c r="D217" i="28"/>
  <c r="M211" i="28"/>
  <c r="N211" i="28"/>
  <c r="H207" i="28"/>
  <c r="I207" i="28"/>
  <c r="M197" i="28"/>
  <c r="N197" i="28"/>
  <c r="H178" i="28"/>
  <c r="I178" i="28"/>
  <c r="C160" i="28"/>
  <c r="D160" i="28"/>
  <c r="M360" i="28"/>
  <c r="N360" i="28"/>
  <c r="L360" i="28"/>
  <c r="H355" i="28"/>
  <c r="I355" i="28"/>
  <c r="G355" i="28"/>
  <c r="C350" i="28"/>
  <c r="D350" i="28"/>
  <c r="B350" i="28"/>
  <c r="M344" i="28"/>
  <c r="N344" i="28"/>
  <c r="L344" i="28"/>
  <c r="H339" i="28"/>
  <c r="I339" i="28"/>
  <c r="G339" i="28"/>
  <c r="L334" i="28"/>
  <c r="M334" i="28"/>
  <c r="N334" i="28"/>
  <c r="M328" i="28"/>
  <c r="L328" i="28"/>
  <c r="N328" i="28"/>
  <c r="H324" i="28"/>
  <c r="I324" i="28"/>
  <c r="G324" i="28"/>
  <c r="C317" i="28"/>
  <c r="D317" i="28"/>
  <c r="B317" i="28"/>
  <c r="M311" i="28"/>
  <c r="N311" i="28"/>
  <c r="L311" i="28"/>
  <c r="H306" i="28"/>
  <c r="I306" i="28"/>
  <c r="G306" i="28"/>
  <c r="C301" i="28"/>
  <c r="D301" i="28"/>
  <c r="B301" i="28"/>
  <c r="M295" i="28"/>
  <c r="N295" i="28"/>
  <c r="L295" i="28"/>
  <c r="H290" i="28"/>
  <c r="I290" i="28"/>
  <c r="G290" i="28"/>
  <c r="C285" i="28"/>
  <c r="D285" i="28"/>
  <c r="B285" i="28"/>
  <c r="M279" i="28"/>
  <c r="N279" i="28"/>
  <c r="L279" i="28"/>
  <c r="H274" i="28"/>
  <c r="I274" i="28"/>
  <c r="G274" i="28"/>
  <c r="C269" i="28"/>
  <c r="D269" i="28"/>
  <c r="B269" i="28"/>
  <c r="M263" i="28"/>
  <c r="N263" i="28"/>
  <c r="L263" i="28"/>
  <c r="H258" i="28"/>
  <c r="I258" i="28"/>
  <c r="G258" i="28"/>
  <c r="C253" i="28"/>
  <c r="D253" i="28"/>
  <c r="B253" i="28"/>
  <c r="M247" i="28"/>
  <c r="N247" i="28"/>
  <c r="L247" i="28"/>
  <c r="H242" i="28"/>
  <c r="I242" i="28"/>
  <c r="G242" i="28"/>
  <c r="C237" i="28"/>
  <c r="D237" i="28"/>
  <c r="H232" i="28"/>
  <c r="I232" i="28"/>
  <c r="H228" i="28"/>
  <c r="I228" i="28"/>
  <c r="C224" i="28"/>
  <c r="D224" i="28"/>
  <c r="M217" i="28"/>
  <c r="N217" i="28"/>
  <c r="H212" i="28"/>
  <c r="I212" i="28"/>
  <c r="M203" i="28"/>
  <c r="N203" i="28"/>
  <c r="C186" i="28"/>
  <c r="D186" i="28"/>
  <c r="H166" i="28"/>
  <c r="I166" i="28"/>
  <c r="M356" i="28"/>
  <c r="L356" i="28"/>
  <c r="N356" i="28"/>
  <c r="H351" i="28"/>
  <c r="G351" i="28"/>
  <c r="I351" i="28"/>
  <c r="C346" i="28"/>
  <c r="B346" i="28"/>
  <c r="D346" i="28"/>
  <c r="M340" i="28"/>
  <c r="L340" i="28"/>
  <c r="N340" i="28"/>
  <c r="H334" i="28"/>
  <c r="I334" i="28"/>
  <c r="G334" i="28"/>
  <c r="M327" i="28"/>
  <c r="N327" i="28"/>
  <c r="L327" i="28"/>
  <c r="H323" i="28"/>
  <c r="G323" i="28"/>
  <c r="I323" i="28"/>
  <c r="C319" i="28"/>
  <c r="B319" i="28"/>
  <c r="D319" i="28"/>
  <c r="M314" i="28"/>
  <c r="N314" i="28"/>
  <c r="L314" i="28"/>
  <c r="H309" i="28"/>
  <c r="I309" i="28"/>
  <c r="G309" i="28"/>
  <c r="C304" i="28"/>
  <c r="D304" i="28"/>
  <c r="B304" i="28"/>
  <c r="M298" i="28"/>
  <c r="N298" i="28"/>
  <c r="L298" i="28"/>
  <c r="H293" i="28"/>
  <c r="G293" i="28"/>
  <c r="I293" i="28"/>
  <c r="C288" i="28"/>
  <c r="B288" i="28"/>
  <c r="D288" i="28"/>
  <c r="M282" i="28"/>
  <c r="L282" i="28"/>
  <c r="N282" i="28"/>
  <c r="H277" i="28"/>
  <c r="G277" i="28"/>
  <c r="I277" i="28"/>
  <c r="C272" i="28"/>
  <c r="B272" i="28"/>
  <c r="D272" i="28"/>
  <c r="M266" i="28"/>
  <c r="L266" i="28"/>
  <c r="N266" i="28"/>
  <c r="H261" i="28"/>
  <c r="G261" i="28"/>
  <c r="I261" i="28"/>
  <c r="C256" i="28"/>
  <c r="B256" i="28"/>
  <c r="D256" i="28"/>
  <c r="M250" i="28"/>
  <c r="L250" i="28"/>
  <c r="N250" i="28"/>
  <c r="H245" i="28"/>
  <c r="G245" i="28"/>
  <c r="I245" i="28"/>
  <c r="C240" i="28"/>
  <c r="B240" i="28"/>
  <c r="D240" i="28"/>
  <c r="N235" i="28"/>
  <c r="L235" i="28"/>
  <c r="M235" i="28"/>
  <c r="H229" i="28"/>
  <c r="I229" i="28"/>
  <c r="C226" i="28"/>
  <c r="D226" i="28"/>
  <c r="C219" i="28"/>
  <c r="D219" i="28"/>
  <c r="M213" i="28"/>
  <c r="N213" i="28"/>
  <c r="M198" i="28"/>
  <c r="N198" i="28"/>
  <c r="M180" i="28"/>
  <c r="N180" i="28"/>
  <c r="C162" i="28"/>
  <c r="D162" i="28"/>
  <c r="M206" i="28"/>
  <c r="N206" i="28"/>
  <c r="H203" i="28"/>
  <c r="I203" i="28"/>
  <c r="C198" i="28"/>
  <c r="D198" i="28"/>
  <c r="M192" i="28"/>
  <c r="N192" i="28"/>
  <c r="H187" i="28"/>
  <c r="I187" i="28"/>
  <c r="C182" i="28"/>
  <c r="D182" i="28"/>
  <c r="M176" i="28"/>
  <c r="N176" i="28"/>
  <c r="C171" i="28"/>
  <c r="D171" i="28"/>
  <c r="M165" i="28"/>
  <c r="N165" i="28"/>
  <c r="H159" i="28"/>
  <c r="I159" i="28"/>
  <c r="H152" i="28"/>
  <c r="I152" i="28"/>
  <c r="H148" i="28"/>
  <c r="I148" i="28"/>
  <c r="C143" i="28"/>
  <c r="D143" i="28"/>
  <c r="C137" i="28"/>
  <c r="D137" i="28"/>
  <c r="C133" i="28"/>
  <c r="D133" i="28"/>
  <c r="M127" i="28"/>
  <c r="N127" i="28"/>
  <c r="C123" i="28"/>
  <c r="D123" i="28"/>
  <c r="C118" i="28"/>
  <c r="D118" i="28"/>
  <c r="C112" i="28"/>
  <c r="D112" i="28"/>
  <c r="M106" i="28"/>
  <c r="N106" i="28"/>
  <c r="H101" i="28"/>
  <c r="I101" i="28"/>
  <c r="C96" i="28"/>
  <c r="D96" i="28"/>
  <c r="M90" i="28"/>
  <c r="N90" i="28"/>
  <c r="H85" i="28"/>
  <c r="I85" i="28"/>
  <c r="C80" i="28"/>
  <c r="D80" i="28"/>
  <c r="M74" i="28"/>
  <c r="N74" i="28"/>
  <c r="M67" i="28"/>
  <c r="N67" i="28"/>
  <c r="M60" i="28"/>
  <c r="N60" i="28"/>
  <c r="C55" i="28"/>
  <c r="D55" i="28"/>
  <c r="C49" i="28"/>
  <c r="D49" i="28"/>
  <c r="C42" i="28"/>
  <c r="D42" i="28"/>
  <c r="H36" i="28"/>
  <c r="I36" i="28"/>
  <c r="H27" i="28"/>
  <c r="I27" i="28"/>
  <c r="C18" i="28"/>
  <c r="D18" i="28"/>
  <c r="C154" i="28"/>
  <c r="D154" i="28"/>
  <c r="C148" i="28"/>
  <c r="D148" i="28"/>
  <c r="M142" i="28"/>
  <c r="N142" i="28"/>
  <c r="C138" i="28"/>
  <c r="D138" i="28"/>
  <c r="M131" i="28"/>
  <c r="N131" i="28"/>
  <c r="H126" i="28"/>
  <c r="I126" i="28"/>
  <c r="H121" i="28"/>
  <c r="I121" i="28"/>
  <c r="M116" i="28"/>
  <c r="N116" i="28"/>
  <c r="M111" i="28"/>
  <c r="N111" i="28"/>
  <c r="C105" i="28"/>
  <c r="D105" i="28"/>
  <c r="M99" i="28"/>
  <c r="N99" i="28"/>
  <c r="H94" i="28"/>
  <c r="I94" i="28"/>
  <c r="C89" i="28"/>
  <c r="D89" i="28"/>
  <c r="M83" i="28"/>
  <c r="N83" i="28"/>
  <c r="H78" i="28"/>
  <c r="I78" i="28"/>
  <c r="M72" i="28"/>
  <c r="N72" i="28"/>
  <c r="M65" i="28"/>
  <c r="N65" i="28"/>
  <c r="M58" i="28"/>
  <c r="N58" i="28"/>
  <c r="C53" i="28"/>
  <c r="D53" i="28"/>
  <c r="H44" i="28"/>
  <c r="I44" i="28"/>
  <c r="H38" i="28"/>
  <c r="I38" i="28"/>
  <c r="C33" i="28"/>
  <c r="D33" i="28"/>
  <c r="M21" i="28"/>
  <c r="N21" i="28"/>
  <c r="C7" i="28"/>
  <c r="D7" i="28"/>
  <c r="C191" i="28"/>
  <c r="D191" i="28"/>
  <c r="M185" i="28"/>
  <c r="N185" i="28"/>
  <c r="H180" i="28"/>
  <c r="I180" i="28"/>
  <c r="C175" i="28"/>
  <c r="D175" i="28"/>
  <c r="M169" i="28"/>
  <c r="N169" i="28"/>
  <c r="H164" i="28"/>
  <c r="I164" i="28"/>
  <c r="M158" i="28"/>
  <c r="N158" i="28"/>
  <c r="M150" i="28"/>
  <c r="N150" i="28"/>
  <c r="M145" i="28"/>
  <c r="N145" i="28"/>
  <c r="H141" i="28"/>
  <c r="I141" i="28"/>
  <c r="H136" i="28"/>
  <c r="I136" i="28"/>
  <c r="H131" i="28"/>
  <c r="I131" i="28"/>
  <c r="C126" i="28"/>
  <c r="D126" i="28"/>
  <c r="C121" i="28"/>
  <c r="D121" i="28"/>
  <c r="H116" i="28"/>
  <c r="I116" i="28"/>
  <c r="H111" i="28"/>
  <c r="I111" i="28"/>
  <c r="H107" i="28"/>
  <c r="I107" i="28"/>
  <c r="C102" i="28"/>
  <c r="D102" i="28"/>
  <c r="M96" i="28"/>
  <c r="N96" i="28"/>
  <c r="H91" i="28"/>
  <c r="I91" i="28"/>
  <c r="C86" i="28"/>
  <c r="D86" i="28"/>
  <c r="M80" i="28"/>
  <c r="N80" i="28"/>
  <c r="H75" i="28"/>
  <c r="I75" i="28"/>
  <c r="M68" i="28"/>
  <c r="N68" i="28"/>
  <c r="M61" i="28"/>
  <c r="N61" i="28"/>
  <c r="H51" i="28"/>
  <c r="I51" i="28"/>
  <c r="H46" i="28"/>
  <c r="I46" i="28"/>
  <c r="H40" i="28"/>
  <c r="I40" i="28"/>
  <c r="H34" i="28"/>
  <c r="I34" i="28"/>
  <c r="H26" i="28"/>
  <c r="I26" i="28"/>
  <c r="M10" i="28"/>
  <c r="N10" i="28"/>
  <c r="H205" i="28"/>
  <c r="I205" i="28"/>
  <c r="H199" i="28"/>
  <c r="I199" i="28"/>
  <c r="C194" i="28"/>
  <c r="D194" i="28"/>
  <c r="M188" i="28"/>
  <c r="N188" i="28"/>
  <c r="H183" i="28"/>
  <c r="I183" i="28"/>
  <c r="C178" i="28"/>
  <c r="D178" i="28"/>
  <c r="H171" i="28"/>
  <c r="I171" i="28"/>
  <c r="C166" i="28"/>
  <c r="D166" i="28"/>
  <c r="H161" i="28"/>
  <c r="I161" i="28"/>
  <c r="H155" i="28"/>
  <c r="I155" i="28"/>
  <c r="M151" i="28"/>
  <c r="N151" i="28"/>
  <c r="H145" i="28"/>
  <c r="I145" i="28"/>
  <c r="M139" i="28"/>
  <c r="N139" i="28"/>
  <c r="H133" i="28"/>
  <c r="I133" i="28"/>
  <c r="C128" i="28"/>
  <c r="D128" i="28"/>
  <c r="C122" i="28"/>
  <c r="D122" i="28"/>
  <c r="M114" i="28"/>
  <c r="N114" i="28"/>
  <c r="C110" i="28"/>
  <c r="D110" i="28"/>
  <c r="H104" i="28"/>
  <c r="I104" i="28"/>
  <c r="C99" i="28"/>
  <c r="D99" i="28"/>
  <c r="M93" i="28"/>
  <c r="N93" i="28"/>
  <c r="H88" i="28"/>
  <c r="I88" i="28"/>
  <c r="C83" i="28"/>
  <c r="D83" i="28"/>
  <c r="M77" i="28"/>
  <c r="N77" i="28"/>
  <c r="M71" i="28"/>
  <c r="N71" i="28"/>
  <c r="M64" i="28"/>
  <c r="N64" i="28"/>
  <c r="H55" i="28"/>
  <c r="I55" i="28"/>
  <c r="M49" i="28"/>
  <c r="N49" i="28"/>
  <c r="M43" i="28"/>
  <c r="N43" i="28"/>
  <c r="M37" i="28"/>
  <c r="N37" i="28"/>
  <c r="C30" i="28"/>
  <c r="D30" i="28"/>
  <c r="M20" i="28"/>
  <c r="N20" i="28"/>
  <c r="M16" i="28"/>
  <c r="N16" i="28"/>
  <c r="M11" i="28"/>
  <c r="N11" i="28"/>
  <c r="M30" i="28"/>
  <c r="N30" i="28"/>
  <c r="C26" i="28"/>
  <c r="D26" i="28"/>
  <c r="C20" i="28"/>
  <c r="D20" i="28"/>
  <c r="C15" i="28"/>
  <c r="D15" i="28"/>
  <c r="H10" i="28"/>
  <c r="I10" i="28"/>
  <c r="C72" i="28"/>
  <c r="D72" i="28"/>
  <c r="M66" i="28"/>
  <c r="N66" i="28"/>
  <c r="H61" i="28"/>
  <c r="I61" i="28"/>
  <c r="M55" i="28"/>
  <c r="N55" i="28"/>
  <c r="H50" i="28"/>
  <c r="I50" i="28"/>
  <c r="H42" i="28"/>
  <c r="I42" i="28"/>
  <c r="M32" i="28"/>
  <c r="N32" i="28"/>
  <c r="M26" i="28"/>
  <c r="N26" i="28"/>
  <c r="C22" i="28"/>
  <c r="D22" i="28"/>
  <c r="C16" i="28"/>
  <c r="D16" i="28"/>
  <c r="C11" i="28"/>
  <c r="D11" i="28"/>
  <c r="H6" i="28"/>
  <c r="I6" i="28"/>
  <c r="L82" i="27"/>
  <c r="L81" i="27"/>
  <c r="L60" i="27"/>
  <c r="L28" i="27"/>
  <c r="M62" i="27"/>
  <c r="M54" i="27"/>
  <c r="L27" i="27"/>
  <c r="L40" i="27"/>
  <c r="M47" i="27"/>
  <c r="L12" i="27"/>
  <c r="L76" i="27"/>
  <c r="L53" i="27"/>
  <c r="M22" i="27"/>
  <c r="L33" i="27"/>
  <c r="M25" i="27"/>
  <c r="L25" i="27"/>
  <c r="L9" i="27"/>
  <c r="L75" i="27"/>
  <c r="L58" i="27"/>
  <c r="M67" i="27"/>
  <c r="M59" i="27"/>
  <c r="M51" i="27"/>
  <c r="L38" i="27"/>
  <c r="M23" i="27"/>
  <c r="M46" i="27"/>
  <c r="M38" i="27"/>
  <c r="L14" i="27"/>
  <c r="M79" i="27"/>
  <c r="M71" i="27"/>
  <c r="L78" i="27"/>
  <c r="L59" i="27"/>
  <c r="L39" i="27"/>
  <c r="M20" i="27"/>
  <c r="W3" i="27" a="1"/>
  <c r="W3" i="27" s="1"/>
  <c r="Y3" i="27" s="1" a="1"/>
  <c r="Y3" i="27" s="1"/>
  <c r="X3" i="27" s="1"/>
  <c r="W2" i="27" a="1"/>
  <c r="W2" i="27" s="1"/>
  <c r="Y2" i="27" s="1" a="1"/>
  <c r="Y2" i="27" s="1"/>
  <c r="X2" i="27" s="1"/>
  <c r="AY2" i="27"/>
  <c r="BA2" i="27" s="1"/>
  <c r="AZ2" i="27" s="1" a="1"/>
  <c r="AZ2" i="27" s="1"/>
  <c r="AY3" i="27"/>
  <c r="BA3" i="27" s="1" a="1"/>
  <c r="BA3" i="27" s="1"/>
  <c r="AZ3" i="27" s="1" a="1"/>
  <c r="AZ3" i="27" s="1"/>
  <c r="L15" i="27"/>
  <c r="AE2" i="27" a="1"/>
  <c r="AE2" i="27" s="1"/>
  <c r="AG2" i="27" s="1" a="1"/>
  <c r="AG2" i="27" s="1"/>
  <c r="AF2" i="27" s="1"/>
  <c r="AE3" i="27" a="1"/>
  <c r="AE3" i="27" s="1"/>
  <c r="AG3" i="27" s="1" a="1"/>
  <c r="AG3" i="27" s="1"/>
  <c r="AF3" i="27" s="1"/>
  <c r="G338" i="13"/>
  <c r="F338" i="13"/>
  <c r="G436" i="13"/>
  <c r="F436" i="13"/>
  <c r="F327" i="13"/>
  <c r="G327" i="13"/>
  <c r="G460" i="13"/>
  <c r="F460" i="13"/>
  <c r="F95" i="13"/>
  <c r="G95" i="13"/>
  <c r="F75" i="13"/>
  <c r="G75" i="13"/>
  <c r="F182" i="13"/>
  <c r="G182" i="13"/>
  <c r="G348" i="13"/>
  <c r="F348" i="13"/>
  <c r="F97" i="13"/>
  <c r="G97" i="13"/>
  <c r="G430" i="13"/>
  <c r="F430" i="13"/>
  <c r="F345" i="13"/>
  <c r="G345" i="13"/>
  <c r="G280" i="13"/>
  <c r="F280" i="13"/>
  <c r="N449" i="13"/>
  <c r="M449" i="13"/>
  <c r="F455" i="13"/>
  <c r="G455" i="13"/>
  <c r="G382" i="13"/>
  <c r="F382" i="13"/>
  <c r="G360" i="13"/>
  <c r="F360" i="13"/>
  <c r="G204" i="13"/>
  <c r="F204" i="13"/>
  <c r="F125" i="13"/>
  <c r="G125" i="13"/>
  <c r="G56" i="13"/>
  <c r="F56" i="13"/>
  <c r="N149" i="13"/>
  <c r="M149" i="13"/>
  <c r="G498" i="13"/>
  <c r="F498" i="13"/>
  <c r="G404" i="13"/>
  <c r="F404" i="13"/>
  <c r="F369" i="13"/>
  <c r="G369" i="13"/>
  <c r="G334" i="13"/>
  <c r="F334" i="13"/>
  <c r="F201" i="13"/>
  <c r="G201" i="13"/>
  <c r="G128" i="13"/>
  <c r="F128" i="13"/>
  <c r="F129" i="13"/>
  <c r="G129" i="13"/>
  <c r="G454" i="13"/>
  <c r="F454" i="13"/>
  <c r="M472" i="13"/>
  <c r="N472" i="13"/>
  <c r="G406" i="13"/>
  <c r="F406" i="13"/>
  <c r="F221" i="13"/>
  <c r="G221" i="13"/>
  <c r="G484" i="13"/>
  <c r="F484" i="13"/>
  <c r="F141" i="13"/>
  <c r="G141" i="13"/>
  <c r="G468" i="13"/>
  <c r="F468" i="13"/>
  <c r="G416" i="13"/>
  <c r="F416" i="13"/>
  <c r="F399" i="13"/>
  <c r="G399" i="13"/>
  <c r="G346" i="13"/>
  <c r="F346" i="13"/>
  <c r="G324" i="13"/>
  <c r="F324" i="13"/>
  <c r="F303" i="13"/>
  <c r="G303" i="13"/>
  <c r="G160" i="13"/>
  <c r="F160" i="13"/>
  <c r="F99" i="13"/>
  <c r="G99" i="13"/>
  <c r="F11" i="13"/>
  <c r="G11" i="13"/>
  <c r="N479" i="13"/>
  <c r="M479" i="13"/>
  <c r="M426" i="13"/>
  <c r="N426" i="13"/>
  <c r="F473" i="13"/>
  <c r="G473" i="13"/>
  <c r="G446" i="13"/>
  <c r="F446" i="13"/>
  <c r="F387" i="13"/>
  <c r="G387" i="13"/>
  <c r="F351" i="13"/>
  <c r="G351" i="13"/>
  <c r="G312" i="13"/>
  <c r="F312" i="13"/>
  <c r="F263" i="13"/>
  <c r="G263" i="13"/>
  <c r="F169" i="13"/>
  <c r="G169" i="13"/>
  <c r="N173" i="13"/>
  <c r="M173" i="13"/>
  <c r="F445" i="13"/>
  <c r="G445" i="13"/>
  <c r="F375" i="13"/>
  <c r="G375" i="13"/>
  <c r="G336" i="13"/>
  <c r="F336" i="13"/>
  <c r="G304" i="13"/>
  <c r="F304" i="13"/>
  <c r="F245" i="13"/>
  <c r="G245" i="13"/>
  <c r="G114" i="13"/>
  <c r="F114" i="13"/>
  <c r="M132" i="13"/>
  <c r="N132" i="13"/>
  <c r="M55" i="13"/>
  <c r="N55" i="13"/>
  <c r="T478" i="13"/>
  <c r="U478" i="13"/>
  <c r="M454" i="13"/>
  <c r="N454" i="13"/>
  <c r="M424" i="13"/>
  <c r="N424" i="13"/>
  <c r="N397" i="13"/>
  <c r="M397" i="13"/>
  <c r="N349" i="13"/>
  <c r="M349" i="13"/>
  <c r="N227" i="13"/>
  <c r="M227" i="13"/>
  <c r="M178" i="13"/>
  <c r="N178" i="13"/>
  <c r="M82" i="13"/>
  <c r="N82" i="13"/>
  <c r="M21" i="13"/>
  <c r="N21" i="13"/>
  <c r="T257" i="13"/>
  <c r="U257" i="13"/>
  <c r="F495" i="13"/>
  <c r="G495" i="13"/>
  <c r="G486" i="13"/>
  <c r="F486" i="13"/>
  <c r="G456" i="13"/>
  <c r="F456" i="13"/>
  <c r="F439" i="13"/>
  <c r="G439" i="13"/>
  <c r="F431" i="13"/>
  <c r="G431" i="13"/>
  <c r="G422" i="13"/>
  <c r="F422" i="13"/>
  <c r="G308" i="13"/>
  <c r="F308" i="13"/>
  <c r="G292" i="13"/>
  <c r="F292" i="13"/>
  <c r="G276" i="13"/>
  <c r="F276" i="13"/>
  <c r="G260" i="13"/>
  <c r="F260" i="13"/>
  <c r="G246" i="13"/>
  <c r="F246" i="13"/>
  <c r="G234" i="13"/>
  <c r="F234" i="13"/>
  <c r="G220" i="13"/>
  <c r="F220" i="13"/>
  <c r="G202" i="13"/>
  <c r="F202" i="13"/>
  <c r="G188" i="13"/>
  <c r="F188" i="13"/>
  <c r="F171" i="13"/>
  <c r="G171" i="13"/>
  <c r="G154" i="13"/>
  <c r="F154" i="13"/>
  <c r="G142" i="13"/>
  <c r="F142" i="13"/>
  <c r="G134" i="13"/>
  <c r="F134" i="13"/>
  <c r="F117" i="13"/>
  <c r="G117" i="13"/>
  <c r="G96" i="13"/>
  <c r="F96" i="13"/>
  <c r="F77" i="13"/>
  <c r="G77" i="13"/>
  <c r="F63" i="13"/>
  <c r="G63" i="13"/>
  <c r="G52" i="13"/>
  <c r="F52" i="13"/>
  <c r="F41" i="13"/>
  <c r="G41" i="13"/>
  <c r="G16" i="13"/>
  <c r="F16" i="13"/>
  <c r="M500" i="13"/>
  <c r="N500" i="13"/>
  <c r="M486" i="13"/>
  <c r="N486" i="13"/>
  <c r="N467" i="13"/>
  <c r="M467" i="13"/>
  <c r="N455" i="13"/>
  <c r="M455" i="13"/>
  <c r="M440" i="13"/>
  <c r="N440" i="13"/>
  <c r="N413" i="13"/>
  <c r="M413" i="13"/>
  <c r="M390" i="13"/>
  <c r="N390" i="13"/>
  <c r="N375" i="13"/>
  <c r="M375" i="13"/>
  <c r="N353" i="13"/>
  <c r="M353" i="13"/>
  <c r="M326" i="13"/>
  <c r="N326" i="13"/>
  <c r="N311" i="13"/>
  <c r="M311" i="13"/>
  <c r="N289" i="13"/>
  <c r="M289" i="13"/>
  <c r="M262" i="13"/>
  <c r="N262" i="13"/>
  <c r="N247" i="13"/>
  <c r="M247" i="13"/>
  <c r="M228" i="13"/>
  <c r="N228" i="13"/>
  <c r="M204" i="13"/>
  <c r="N204" i="13"/>
  <c r="N179" i="13"/>
  <c r="M179" i="13"/>
  <c r="N153" i="13"/>
  <c r="M153" i="13"/>
  <c r="M136" i="13"/>
  <c r="N136" i="13"/>
  <c r="N115" i="13"/>
  <c r="M115" i="13"/>
  <c r="M97" i="13"/>
  <c r="N97" i="13"/>
  <c r="M74" i="13"/>
  <c r="N74" i="13"/>
  <c r="M60" i="13"/>
  <c r="N60" i="13"/>
  <c r="M44" i="13"/>
  <c r="N44" i="13"/>
  <c r="M29" i="13"/>
  <c r="N29" i="13"/>
  <c r="M7" i="13"/>
  <c r="N7" i="13"/>
  <c r="T487" i="13"/>
  <c r="U487" i="13"/>
  <c r="T471" i="13"/>
  <c r="U471" i="13"/>
  <c r="T403" i="13"/>
  <c r="U403" i="13"/>
  <c r="T350" i="13"/>
  <c r="U350" i="13"/>
  <c r="T299" i="13"/>
  <c r="U299" i="13"/>
  <c r="T168" i="13"/>
  <c r="U168" i="13"/>
  <c r="N395" i="13"/>
  <c r="M395" i="13"/>
  <c r="M364" i="13"/>
  <c r="N364" i="13"/>
  <c r="N345" i="13"/>
  <c r="M345" i="13"/>
  <c r="N331" i="13"/>
  <c r="M331" i="13"/>
  <c r="M300" i="13"/>
  <c r="N300" i="13"/>
  <c r="N281" i="13"/>
  <c r="M281" i="13"/>
  <c r="N267" i="13"/>
  <c r="M267" i="13"/>
  <c r="M236" i="13"/>
  <c r="N236" i="13"/>
  <c r="N211" i="13"/>
  <c r="M211" i="13"/>
  <c r="N193" i="13"/>
  <c r="M193" i="13"/>
  <c r="M166" i="13"/>
  <c r="N166" i="13"/>
  <c r="M142" i="13"/>
  <c r="N142" i="13"/>
  <c r="M120" i="13"/>
  <c r="N120" i="13"/>
  <c r="M95" i="13"/>
  <c r="N95" i="13"/>
  <c r="M80" i="13"/>
  <c r="N80" i="13"/>
  <c r="M65" i="13"/>
  <c r="N65" i="13"/>
  <c r="M38" i="13"/>
  <c r="N38" i="13"/>
  <c r="M20" i="13"/>
  <c r="N20" i="13"/>
  <c r="T493" i="13"/>
  <c r="U493" i="13"/>
  <c r="T462" i="13"/>
  <c r="U462" i="13"/>
  <c r="T426" i="13"/>
  <c r="U426" i="13"/>
  <c r="T365" i="13"/>
  <c r="U365" i="13"/>
  <c r="T285" i="13"/>
  <c r="U285" i="13"/>
  <c r="T245" i="13"/>
  <c r="U245" i="13"/>
  <c r="T114" i="13"/>
  <c r="U114" i="13"/>
  <c r="N399" i="13"/>
  <c r="M399" i="13"/>
  <c r="N381" i="13"/>
  <c r="M381" i="13"/>
  <c r="M354" i="13"/>
  <c r="N354" i="13"/>
  <c r="M336" i="13"/>
  <c r="N336" i="13"/>
  <c r="N317" i="13"/>
  <c r="M317" i="13"/>
  <c r="M290" i="13"/>
  <c r="N290" i="13"/>
  <c r="M272" i="13"/>
  <c r="N272" i="13"/>
  <c r="N253" i="13"/>
  <c r="M253" i="13"/>
  <c r="N235" i="13"/>
  <c r="M235" i="13"/>
  <c r="M216" i="13"/>
  <c r="N216" i="13"/>
  <c r="M198" i="13"/>
  <c r="N198" i="13"/>
  <c r="M182" i="13"/>
  <c r="N182" i="13"/>
  <c r="N159" i="13"/>
  <c r="M159" i="13"/>
  <c r="N137" i="13"/>
  <c r="M137" i="13"/>
  <c r="N113" i="13"/>
  <c r="M113" i="13"/>
  <c r="M98" i="13"/>
  <c r="N98" i="13"/>
  <c r="M64" i="13"/>
  <c r="N64" i="13"/>
  <c r="M49" i="13"/>
  <c r="N49" i="13"/>
  <c r="M33" i="13"/>
  <c r="N33" i="13"/>
  <c r="M15" i="13"/>
  <c r="N15" i="13"/>
  <c r="T499" i="13"/>
  <c r="U499" i="13"/>
  <c r="T424" i="13"/>
  <c r="U424" i="13"/>
  <c r="T370" i="13"/>
  <c r="U370" i="13"/>
  <c r="T312" i="13"/>
  <c r="U312" i="13"/>
  <c r="T222" i="13"/>
  <c r="U222" i="13"/>
  <c r="T68" i="13"/>
  <c r="U68" i="13"/>
  <c r="N433" i="13"/>
  <c r="M433" i="13"/>
  <c r="M418" i="13"/>
  <c r="N418" i="13"/>
  <c r="M396" i="13"/>
  <c r="N396" i="13"/>
  <c r="N383" i="13"/>
  <c r="M383" i="13"/>
  <c r="N367" i="13"/>
  <c r="M367" i="13"/>
  <c r="N351" i="13"/>
  <c r="M351" i="13"/>
  <c r="N335" i="13"/>
  <c r="M335" i="13"/>
  <c r="N319" i="13"/>
  <c r="M319" i="13"/>
  <c r="N303" i="13"/>
  <c r="M303" i="13"/>
  <c r="N287" i="13"/>
  <c r="M287" i="13"/>
  <c r="N271" i="13"/>
  <c r="M271" i="13"/>
  <c r="N255" i="13"/>
  <c r="M255" i="13"/>
  <c r="N239" i="13"/>
  <c r="M239" i="13"/>
  <c r="N219" i="13"/>
  <c r="M219" i="13"/>
  <c r="N199" i="13"/>
  <c r="M199" i="13"/>
  <c r="N181" i="13"/>
  <c r="M181" i="13"/>
  <c r="M170" i="13"/>
  <c r="N170" i="13"/>
  <c r="M156" i="13"/>
  <c r="N156" i="13"/>
  <c r="M140" i="13"/>
  <c r="N140" i="13"/>
  <c r="N119" i="13"/>
  <c r="M119" i="13"/>
  <c r="N101" i="13"/>
  <c r="M101" i="13"/>
  <c r="M83" i="13"/>
  <c r="N83" i="13"/>
  <c r="M69" i="13"/>
  <c r="N69" i="13"/>
  <c r="M50" i="13"/>
  <c r="N50" i="13"/>
  <c r="M16" i="13"/>
  <c r="N16" i="13"/>
  <c r="T492" i="13"/>
  <c r="U492" i="13"/>
  <c r="T476" i="13"/>
  <c r="U476" i="13"/>
  <c r="T460" i="13"/>
  <c r="U460" i="13"/>
  <c r="T439" i="13"/>
  <c r="U439" i="13"/>
  <c r="T420" i="13"/>
  <c r="U420" i="13"/>
  <c r="T406" i="13"/>
  <c r="U406" i="13"/>
  <c r="T396" i="13"/>
  <c r="U396" i="13"/>
  <c r="T375" i="13"/>
  <c r="U375" i="13"/>
  <c r="T355" i="13"/>
  <c r="U355" i="13"/>
  <c r="T327" i="13"/>
  <c r="U327" i="13"/>
  <c r="T301" i="13"/>
  <c r="U301" i="13"/>
  <c r="T272" i="13"/>
  <c r="U272" i="13"/>
  <c r="T252" i="13"/>
  <c r="U252" i="13"/>
  <c r="T230" i="13"/>
  <c r="U230" i="13"/>
  <c r="T212" i="13"/>
  <c r="U212" i="13"/>
  <c r="T88" i="13"/>
  <c r="U88" i="13"/>
  <c r="T29" i="13"/>
  <c r="U29" i="13"/>
  <c r="T463" i="13"/>
  <c r="U463" i="13"/>
  <c r="T452" i="13"/>
  <c r="U452" i="13"/>
  <c r="T438" i="13"/>
  <c r="U438" i="13"/>
  <c r="T428" i="13"/>
  <c r="U428" i="13"/>
  <c r="T407" i="13"/>
  <c r="U407" i="13"/>
  <c r="T388" i="13"/>
  <c r="U388" i="13"/>
  <c r="T374" i="13"/>
  <c r="U374" i="13"/>
  <c r="T364" i="13"/>
  <c r="U364" i="13"/>
  <c r="T336" i="13"/>
  <c r="U336" i="13"/>
  <c r="T316" i="13"/>
  <c r="U316" i="13"/>
  <c r="T294" i="13"/>
  <c r="U294" i="13"/>
  <c r="T269" i="13"/>
  <c r="U269" i="13"/>
  <c r="T244" i="13"/>
  <c r="U244" i="13"/>
  <c r="T218" i="13"/>
  <c r="U218" i="13"/>
  <c r="T182" i="13"/>
  <c r="U182" i="13"/>
  <c r="T129" i="13"/>
  <c r="U129" i="13"/>
  <c r="T75" i="13"/>
  <c r="U75" i="13"/>
  <c r="T13" i="13"/>
  <c r="U13" i="13"/>
  <c r="T473" i="13"/>
  <c r="U473" i="13"/>
  <c r="T446" i="13"/>
  <c r="U446" i="13"/>
  <c r="T431" i="13"/>
  <c r="U431" i="13"/>
  <c r="T416" i="13"/>
  <c r="U416" i="13"/>
  <c r="T402" i="13"/>
  <c r="U402" i="13"/>
  <c r="T382" i="13"/>
  <c r="U382" i="13"/>
  <c r="T367" i="13"/>
  <c r="U367" i="13"/>
  <c r="T349" i="13"/>
  <c r="U349" i="13"/>
  <c r="T338" i="13"/>
  <c r="U338" i="13"/>
  <c r="T309" i="13"/>
  <c r="U309" i="13"/>
  <c r="T286" i="13"/>
  <c r="U286" i="13"/>
  <c r="T275" i="13"/>
  <c r="U275" i="13"/>
  <c r="T255" i="13"/>
  <c r="U255" i="13"/>
  <c r="T235" i="13"/>
  <c r="U235" i="13"/>
  <c r="T217" i="13"/>
  <c r="U217" i="13"/>
  <c r="T109" i="13"/>
  <c r="U109" i="13"/>
  <c r="T44" i="13"/>
  <c r="U44" i="13"/>
  <c r="T360" i="13"/>
  <c r="U360" i="13"/>
  <c r="T330" i="13"/>
  <c r="U330" i="13"/>
  <c r="T322" i="13"/>
  <c r="U322" i="13"/>
  <c r="T307" i="13"/>
  <c r="U307" i="13"/>
  <c r="T296" i="13"/>
  <c r="U296" i="13"/>
  <c r="T266" i="13"/>
  <c r="U266" i="13"/>
  <c r="T258" i="13"/>
  <c r="U258" i="13"/>
  <c r="T243" i="13"/>
  <c r="U243" i="13"/>
  <c r="T232" i="13"/>
  <c r="U232" i="13"/>
  <c r="T213" i="13"/>
  <c r="U213" i="13"/>
  <c r="T197" i="13"/>
  <c r="U197" i="13"/>
  <c r="T181" i="13"/>
  <c r="U181" i="13"/>
  <c r="T161" i="13"/>
  <c r="U161" i="13"/>
  <c r="T144" i="13"/>
  <c r="U144" i="13"/>
  <c r="T130" i="13"/>
  <c r="U130" i="13"/>
  <c r="T107" i="13"/>
  <c r="U107" i="13"/>
  <c r="T95" i="13"/>
  <c r="U95" i="13"/>
  <c r="T83" i="13"/>
  <c r="U83" i="13"/>
  <c r="T71" i="13"/>
  <c r="U71" i="13"/>
  <c r="T58" i="13"/>
  <c r="U58" i="13"/>
  <c r="T42" i="13"/>
  <c r="U42" i="13"/>
  <c r="T24" i="13"/>
  <c r="U24" i="13"/>
  <c r="T204" i="13"/>
  <c r="U204" i="13"/>
  <c r="T194" i="13"/>
  <c r="U194" i="13"/>
  <c r="T184" i="13"/>
  <c r="U184" i="13"/>
  <c r="T170" i="13"/>
  <c r="U170" i="13"/>
  <c r="T158" i="13"/>
  <c r="U158" i="13"/>
  <c r="T143" i="13"/>
  <c r="U143" i="13"/>
  <c r="T128" i="13"/>
  <c r="U128" i="13"/>
  <c r="T117" i="13"/>
  <c r="U117" i="13"/>
  <c r="T104" i="13"/>
  <c r="U104" i="13"/>
  <c r="T78" i="13"/>
  <c r="U78" i="13"/>
  <c r="T56" i="13"/>
  <c r="U56" i="13"/>
  <c r="T37" i="13"/>
  <c r="U37" i="13"/>
  <c r="T23" i="13"/>
  <c r="U23" i="13"/>
  <c r="T9" i="13"/>
  <c r="U9" i="13"/>
  <c r="T195" i="13"/>
  <c r="U195" i="13"/>
  <c r="T169" i="13"/>
  <c r="U169" i="13"/>
  <c r="T155" i="13"/>
  <c r="U155" i="13"/>
  <c r="T145" i="13"/>
  <c r="U145" i="13"/>
  <c r="T133" i="13"/>
  <c r="U133" i="13"/>
  <c r="T116" i="13"/>
  <c r="U116" i="13"/>
  <c r="T101" i="13"/>
  <c r="U101" i="13"/>
  <c r="T87" i="13"/>
  <c r="U87" i="13"/>
  <c r="T72" i="13"/>
  <c r="U72" i="13"/>
  <c r="T51" i="13"/>
  <c r="U51" i="13"/>
  <c r="T36" i="13"/>
  <c r="U36" i="13"/>
  <c r="T20" i="13"/>
  <c r="U20" i="13"/>
  <c r="T6" i="13"/>
  <c r="U6" i="13"/>
  <c r="G22" i="13"/>
  <c r="F22" i="13"/>
  <c r="M482" i="13"/>
  <c r="N482" i="13"/>
  <c r="T277" i="13"/>
  <c r="U277" i="13"/>
  <c r="F417" i="13"/>
  <c r="G417" i="13"/>
  <c r="G358" i="13"/>
  <c r="F358" i="13"/>
  <c r="G272" i="13"/>
  <c r="F272" i="13"/>
  <c r="F179" i="13"/>
  <c r="G179" i="13"/>
  <c r="G86" i="13"/>
  <c r="F86" i="13"/>
  <c r="M442" i="13"/>
  <c r="N442" i="13"/>
  <c r="T498" i="13"/>
  <c r="U498" i="13"/>
  <c r="F477" i="13"/>
  <c r="G477" i="13"/>
  <c r="F441" i="13"/>
  <c r="G441" i="13"/>
  <c r="F397" i="13"/>
  <c r="G397" i="13"/>
  <c r="F333" i="13"/>
  <c r="G333" i="13"/>
  <c r="F269" i="13"/>
  <c r="G269" i="13"/>
  <c r="G248" i="13"/>
  <c r="F248" i="13"/>
  <c r="G226" i="13"/>
  <c r="F226" i="13"/>
  <c r="F189" i="13"/>
  <c r="G189" i="13"/>
  <c r="F143" i="13"/>
  <c r="G143" i="13"/>
  <c r="G78" i="13"/>
  <c r="F78" i="13"/>
  <c r="G30" i="13"/>
  <c r="F30" i="13"/>
  <c r="M212" i="13"/>
  <c r="N212" i="13"/>
  <c r="T193" i="13"/>
  <c r="U193" i="13"/>
  <c r="G238" i="13"/>
  <c r="F238" i="13"/>
  <c r="F199" i="13"/>
  <c r="G199" i="13"/>
  <c r="G148" i="13"/>
  <c r="F148" i="13"/>
  <c r="F87" i="13"/>
  <c r="G87" i="13"/>
  <c r="G50" i="13"/>
  <c r="F50" i="13"/>
  <c r="G10" i="13"/>
  <c r="F10" i="13"/>
  <c r="N487" i="13"/>
  <c r="M487" i="13"/>
  <c r="M230" i="13"/>
  <c r="N230" i="13"/>
  <c r="M466" i="13"/>
  <c r="N466" i="13"/>
  <c r="G352" i="13"/>
  <c r="F352" i="13"/>
  <c r="G380" i="13"/>
  <c r="F380" i="13"/>
  <c r="F17" i="13"/>
  <c r="G17" i="13"/>
  <c r="G384" i="13"/>
  <c r="F384" i="13"/>
  <c r="F313" i="13"/>
  <c r="G313" i="13"/>
  <c r="F111" i="13"/>
  <c r="G111" i="13"/>
  <c r="M436" i="13"/>
  <c r="N436" i="13"/>
  <c r="F447" i="13"/>
  <c r="G447" i="13"/>
  <c r="F391" i="13"/>
  <c r="G391" i="13"/>
  <c r="G320" i="13"/>
  <c r="F320" i="13"/>
  <c r="G196" i="13"/>
  <c r="F196" i="13"/>
  <c r="G68" i="13"/>
  <c r="F68" i="13"/>
  <c r="F471" i="13"/>
  <c r="G471" i="13"/>
  <c r="G402" i="13"/>
  <c r="F402" i="13"/>
  <c r="F331" i="13"/>
  <c r="G331" i="13"/>
  <c r="F237" i="13"/>
  <c r="G237" i="13"/>
  <c r="G90" i="13"/>
  <c r="F90" i="13"/>
  <c r="M380" i="13"/>
  <c r="N380" i="13"/>
  <c r="F465" i="13"/>
  <c r="G465" i="13"/>
  <c r="F451" i="13"/>
  <c r="G451" i="13"/>
  <c r="F413" i="13"/>
  <c r="G413" i="13"/>
  <c r="G392" i="13"/>
  <c r="F392" i="13"/>
  <c r="G378" i="13"/>
  <c r="F378" i="13"/>
  <c r="G356" i="13"/>
  <c r="F356" i="13"/>
  <c r="F339" i="13"/>
  <c r="G339" i="13"/>
  <c r="F321" i="13"/>
  <c r="G321" i="13"/>
  <c r="F287" i="13"/>
  <c r="G287" i="13"/>
  <c r="F191" i="13"/>
  <c r="G191" i="13"/>
  <c r="F149" i="13"/>
  <c r="G149" i="13"/>
  <c r="F119" i="13"/>
  <c r="G119" i="13"/>
  <c r="G92" i="13"/>
  <c r="F92" i="13"/>
  <c r="G48" i="13"/>
  <c r="F48" i="13"/>
  <c r="N4" i="13"/>
  <c r="M4" i="13"/>
  <c r="M474" i="13"/>
  <c r="N474" i="13"/>
  <c r="N295" i="13"/>
  <c r="M295" i="13"/>
  <c r="N99" i="13"/>
  <c r="M99" i="13"/>
  <c r="F487" i="13"/>
  <c r="G487" i="13"/>
  <c r="F463" i="13"/>
  <c r="G463" i="13"/>
  <c r="G428" i="13"/>
  <c r="F428" i="13"/>
  <c r="F401" i="13"/>
  <c r="G401" i="13"/>
  <c r="F383" i="13"/>
  <c r="G383" i="13"/>
  <c r="G366" i="13"/>
  <c r="F366" i="13"/>
  <c r="G344" i="13"/>
  <c r="F344" i="13"/>
  <c r="G330" i="13"/>
  <c r="F330" i="13"/>
  <c r="F305" i="13"/>
  <c r="G305" i="13"/>
  <c r="F247" i="13"/>
  <c r="G247" i="13"/>
  <c r="F194" i="13"/>
  <c r="G194" i="13"/>
  <c r="F163" i="13"/>
  <c r="G163" i="13"/>
  <c r="G122" i="13"/>
  <c r="F122" i="13"/>
  <c r="F89" i="13"/>
  <c r="G89" i="13"/>
  <c r="G44" i="13"/>
  <c r="F44" i="13"/>
  <c r="G14" i="13"/>
  <c r="F14" i="13"/>
  <c r="N471" i="13"/>
  <c r="M471" i="13"/>
  <c r="M368" i="13"/>
  <c r="N368" i="13"/>
  <c r="M73" i="13"/>
  <c r="N73" i="13"/>
  <c r="G496" i="13"/>
  <c r="F496" i="13"/>
  <c r="F479" i="13"/>
  <c r="G479" i="13"/>
  <c r="G442" i="13"/>
  <c r="F442" i="13"/>
  <c r="F407" i="13"/>
  <c r="G407" i="13"/>
  <c r="G390" i="13"/>
  <c r="F390" i="13"/>
  <c r="G368" i="13"/>
  <c r="F368" i="13"/>
  <c r="G354" i="13"/>
  <c r="F354" i="13"/>
  <c r="G332" i="13"/>
  <c r="F332" i="13"/>
  <c r="F315" i="13"/>
  <c r="G315" i="13"/>
  <c r="G294" i="13"/>
  <c r="F294" i="13"/>
  <c r="G262" i="13"/>
  <c r="F262" i="13"/>
  <c r="G240" i="13"/>
  <c r="F240" i="13"/>
  <c r="G218" i="13"/>
  <c r="F218" i="13"/>
  <c r="F173" i="13"/>
  <c r="G173" i="13"/>
  <c r="F133" i="13"/>
  <c r="G133" i="13"/>
  <c r="G108" i="13"/>
  <c r="F108" i="13"/>
  <c r="G72" i="13"/>
  <c r="F72" i="13"/>
  <c r="N497" i="13"/>
  <c r="M497" i="13"/>
  <c r="M416" i="13"/>
  <c r="N416" i="13"/>
  <c r="M258" i="13"/>
  <c r="N258" i="13"/>
  <c r="G500" i="13"/>
  <c r="F500" i="13"/>
  <c r="G472" i="13"/>
  <c r="F472" i="13"/>
  <c r="G462" i="13"/>
  <c r="F462" i="13"/>
  <c r="G434" i="13"/>
  <c r="F434" i="13"/>
  <c r="F415" i="13"/>
  <c r="G415" i="13"/>
  <c r="F389" i="13"/>
  <c r="G389" i="13"/>
  <c r="F357" i="13"/>
  <c r="G357" i="13"/>
  <c r="F325" i="13"/>
  <c r="G325" i="13"/>
  <c r="F293" i="13"/>
  <c r="G293" i="13"/>
  <c r="F261" i="13"/>
  <c r="G261" i="13"/>
  <c r="G242" i="13"/>
  <c r="F242" i="13"/>
  <c r="F223" i="13"/>
  <c r="G223" i="13"/>
  <c r="F205" i="13"/>
  <c r="G205" i="13"/>
  <c r="F185" i="13"/>
  <c r="G185" i="13"/>
  <c r="F161" i="13"/>
  <c r="G161" i="13"/>
  <c r="F131" i="13"/>
  <c r="G131" i="13"/>
  <c r="G100" i="13"/>
  <c r="F100" i="13"/>
  <c r="F67" i="13"/>
  <c r="G67" i="13"/>
  <c r="F53" i="13"/>
  <c r="G53" i="13"/>
  <c r="G26" i="13"/>
  <c r="F26" i="13"/>
  <c r="G12" i="13"/>
  <c r="F12" i="13"/>
  <c r="N485" i="13"/>
  <c r="M485" i="13"/>
  <c r="N463" i="13"/>
  <c r="M463" i="13"/>
  <c r="M430" i="13"/>
  <c r="N430" i="13"/>
  <c r="M402" i="13"/>
  <c r="N402" i="13"/>
  <c r="M334" i="13"/>
  <c r="N334" i="13"/>
  <c r="N285" i="13"/>
  <c r="M285" i="13"/>
  <c r="M200" i="13"/>
  <c r="N200" i="13"/>
  <c r="M77" i="13"/>
  <c r="N77" i="13"/>
  <c r="T470" i="13"/>
  <c r="U470" i="13"/>
  <c r="T50" i="13"/>
  <c r="U50" i="13"/>
  <c r="F289" i="13"/>
  <c r="G289" i="13"/>
  <c r="F273" i="13"/>
  <c r="G273" i="13"/>
  <c r="G254" i="13"/>
  <c r="F254" i="13"/>
  <c r="F233" i="13"/>
  <c r="G233" i="13"/>
  <c r="G216" i="13"/>
  <c r="F216" i="13"/>
  <c r="F197" i="13"/>
  <c r="G197" i="13"/>
  <c r="G168" i="13"/>
  <c r="F168" i="13"/>
  <c r="F135" i="13"/>
  <c r="G135" i="13"/>
  <c r="F109" i="13"/>
  <c r="G109" i="13"/>
  <c r="F83" i="13"/>
  <c r="G83" i="13"/>
  <c r="F65" i="13"/>
  <c r="G65" i="13"/>
  <c r="F47" i="13"/>
  <c r="G47" i="13"/>
  <c r="G28" i="13"/>
  <c r="F28" i="13"/>
  <c r="G6" i="13"/>
  <c r="F6" i="13"/>
  <c r="M484" i="13"/>
  <c r="N484" i="13"/>
  <c r="N441" i="13"/>
  <c r="M441" i="13"/>
  <c r="N421" i="13"/>
  <c r="M421" i="13"/>
  <c r="M304" i="13"/>
  <c r="N304" i="13"/>
  <c r="N169" i="13"/>
  <c r="M169" i="13"/>
  <c r="N121" i="13"/>
  <c r="M121" i="13"/>
  <c r="M25" i="13"/>
  <c r="N25" i="13"/>
  <c r="T384" i="13"/>
  <c r="U384" i="13"/>
  <c r="M444" i="13"/>
  <c r="N444" i="13"/>
  <c r="N417" i="13"/>
  <c r="M417" i="13"/>
  <c r="M386" i="13"/>
  <c r="N386" i="13"/>
  <c r="N337" i="13"/>
  <c r="M337" i="13"/>
  <c r="M214" i="13"/>
  <c r="N214" i="13"/>
  <c r="N155" i="13"/>
  <c r="M155" i="13"/>
  <c r="M66" i="13"/>
  <c r="N66" i="13"/>
  <c r="T490" i="13"/>
  <c r="U490" i="13"/>
  <c r="T214" i="13"/>
  <c r="U214" i="13"/>
  <c r="F493" i="13"/>
  <c r="G493" i="13"/>
  <c r="G482" i="13"/>
  <c r="F482" i="13"/>
  <c r="G452" i="13"/>
  <c r="F452" i="13"/>
  <c r="F437" i="13"/>
  <c r="G437" i="13"/>
  <c r="F429" i="13"/>
  <c r="G429" i="13"/>
  <c r="G418" i="13"/>
  <c r="F418" i="13"/>
  <c r="G306" i="13"/>
  <c r="F306" i="13"/>
  <c r="G290" i="13"/>
  <c r="F290" i="13"/>
  <c r="G274" i="13"/>
  <c r="F274" i="13"/>
  <c r="F257" i="13"/>
  <c r="G257" i="13"/>
  <c r="G244" i="13"/>
  <c r="F244" i="13"/>
  <c r="G230" i="13"/>
  <c r="F230" i="13"/>
  <c r="F213" i="13"/>
  <c r="G213" i="13"/>
  <c r="G200" i="13"/>
  <c r="F200" i="13"/>
  <c r="F181" i="13"/>
  <c r="G181" i="13"/>
  <c r="G162" i="13"/>
  <c r="F162" i="13"/>
  <c r="G152" i="13"/>
  <c r="F152" i="13"/>
  <c r="G140" i="13"/>
  <c r="F140" i="13"/>
  <c r="G132" i="13"/>
  <c r="F132" i="13"/>
  <c r="G112" i="13"/>
  <c r="F112" i="13"/>
  <c r="G88" i="13"/>
  <c r="F88" i="13"/>
  <c r="G74" i="13"/>
  <c r="F74" i="13"/>
  <c r="F61" i="13"/>
  <c r="G61" i="13"/>
  <c r="F49" i="13"/>
  <c r="G49" i="13"/>
  <c r="G38" i="13"/>
  <c r="F38" i="13"/>
  <c r="F13" i="13"/>
  <c r="G13" i="13"/>
  <c r="N495" i="13"/>
  <c r="M495" i="13"/>
  <c r="N481" i="13"/>
  <c r="M481" i="13"/>
  <c r="M464" i="13"/>
  <c r="N464" i="13"/>
  <c r="N451" i="13"/>
  <c r="M451" i="13"/>
  <c r="N431" i="13"/>
  <c r="M431" i="13"/>
  <c r="N411" i="13"/>
  <c r="M411" i="13"/>
  <c r="N387" i="13"/>
  <c r="M387" i="13"/>
  <c r="M372" i="13"/>
  <c r="N372" i="13"/>
  <c r="M350" i="13"/>
  <c r="N350" i="13"/>
  <c r="N323" i="13"/>
  <c r="M323" i="13"/>
  <c r="M308" i="13"/>
  <c r="N308" i="13"/>
  <c r="M286" i="13"/>
  <c r="N286" i="13"/>
  <c r="N259" i="13"/>
  <c r="M259" i="13"/>
  <c r="M244" i="13"/>
  <c r="N244" i="13"/>
  <c r="N225" i="13"/>
  <c r="M225" i="13"/>
  <c r="N201" i="13"/>
  <c r="M201" i="13"/>
  <c r="M176" i="13"/>
  <c r="N176" i="13"/>
  <c r="M150" i="13"/>
  <c r="N150" i="13"/>
  <c r="N127" i="13"/>
  <c r="M127" i="13"/>
  <c r="M112" i="13"/>
  <c r="N112" i="13"/>
  <c r="M94" i="13"/>
  <c r="N94" i="13"/>
  <c r="M70" i="13"/>
  <c r="N70" i="13"/>
  <c r="M57" i="13"/>
  <c r="N57" i="13"/>
  <c r="M39" i="13"/>
  <c r="N39" i="13"/>
  <c r="M22" i="13"/>
  <c r="N22" i="13"/>
  <c r="T4" i="13"/>
  <c r="U4" i="13"/>
  <c r="T483" i="13"/>
  <c r="U483" i="13"/>
  <c r="T466" i="13"/>
  <c r="U466" i="13"/>
  <c r="T395" i="13"/>
  <c r="U395" i="13"/>
  <c r="T339" i="13"/>
  <c r="U339" i="13"/>
  <c r="T279" i="13"/>
  <c r="U279" i="13"/>
  <c r="T131" i="13"/>
  <c r="U131" i="13"/>
  <c r="N385" i="13"/>
  <c r="M385" i="13"/>
  <c r="M358" i="13"/>
  <c r="N358" i="13"/>
  <c r="N343" i="13"/>
  <c r="M343" i="13"/>
  <c r="N321" i="13"/>
  <c r="M321" i="13"/>
  <c r="M294" i="13"/>
  <c r="N294" i="13"/>
  <c r="N279" i="13"/>
  <c r="M279" i="13"/>
  <c r="N257" i="13"/>
  <c r="M257" i="13"/>
  <c r="N233" i="13"/>
  <c r="M233" i="13"/>
  <c r="M208" i="13"/>
  <c r="N208" i="13"/>
  <c r="M186" i="13"/>
  <c r="N186" i="13"/>
  <c r="N157" i="13"/>
  <c r="M157" i="13"/>
  <c r="N129" i="13"/>
  <c r="M129" i="13"/>
  <c r="M116" i="13"/>
  <c r="N116" i="13"/>
  <c r="M93" i="13"/>
  <c r="N93" i="13"/>
  <c r="M76" i="13"/>
  <c r="N76" i="13"/>
  <c r="M62" i="13"/>
  <c r="N62" i="13"/>
  <c r="M34" i="13"/>
  <c r="N34" i="13"/>
  <c r="M17" i="13"/>
  <c r="N17" i="13"/>
  <c r="T485" i="13"/>
  <c r="U485" i="13"/>
  <c r="T453" i="13"/>
  <c r="U453" i="13"/>
  <c r="T408" i="13"/>
  <c r="U408" i="13"/>
  <c r="T345" i="13"/>
  <c r="U345" i="13"/>
  <c r="T274" i="13"/>
  <c r="U274" i="13"/>
  <c r="T224" i="13"/>
  <c r="U224" i="13"/>
  <c r="T38" i="13"/>
  <c r="U38" i="13"/>
  <c r="N393" i="13"/>
  <c r="M393" i="13"/>
  <c r="N379" i="13"/>
  <c r="M379" i="13"/>
  <c r="M348" i="13"/>
  <c r="N348" i="13"/>
  <c r="N329" i="13"/>
  <c r="M329" i="13"/>
  <c r="N315" i="13"/>
  <c r="M315" i="13"/>
  <c r="M284" i="13"/>
  <c r="N284" i="13"/>
  <c r="N265" i="13"/>
  <c r="M265" i="13"/>
  <c r="N251" i="13"/>
  <c r="M251" i="13"/>
  <c r="M232" i="13"/>
  <c r="N232" i="13"/>
  <c r="M210" i="13"/>
  <c r="N210" i="13"/>
  <c r="N195" i="13"/>
  <c r="M195" i="13"/>
  <c r="M180" i="13"/>
  <c r="N180" i="13"/>
  <c r="M154" i="13"/>
  <c r="N154" i="13"/>
  <c r="M134" i="13"/>
  <c r="N134" i="13"/>
  <c r="M110" i="13"/>
  <c r="N110" i="13"/>
  <c r="M90" i="13"/>
  <c r="N90" i="13"/>
  <c r="M61" i="13"/>
  <c r="N61" i="13"/>
  <c r="M45" i="13"/>
  <c r="N45" i="13"/>
  <c r="M30" i="13"/>
  <c r="N30" i="13"/>
  <c r="M12" i="13"/>
  <c r="N12" i="13"/>
  <c r="T459" i="13"/>
  <c r="U459" i="13"/>
  <c r="T414" i="13"/>
  <c r="U414" i="13"/>
  <c r="T352" i="13"/>
  <c r="U352" i="13"/>
  <c r="T292" i="13"/>
  <c r="U292" i="13"/>
  <c r="T206" i="13"/>
  <c r="U206" i="13"/>
  <c r="N447" i="13"/>
  <c r="M447" i="13"/>
  <c r="N429" i="13"/>
  <c r="M429" i="13"/>
  <c r="N415" i="13"/>
  <c r="M415" i="13"/>
  <c r="M394" i="13"/>
  <c r="N394" i="13"/>
  <c r="M378" i="13"/>
  <c r="N378" i="13"/>
  <c r="M362" i="13"/>
  <c r="N362" i="13"/>
  <c r="M346" i="13"/>
  <c r="N346" i="13"/>
  <c r="M330" i="13"/>
  <c r="N330" i="13"/>
  <c r="M314" i="13"/>
  <c r="N314" i="13"/>
  <c r="M298" i="13"/>
  <c r="N298" i="13"/>
  <c r="M282" i="13"/>
  <c r="N282" i="13"/>
  <c r="M266" i="13"/>
  <c r="N266" i="13"/>
  <c r="M250" i="13"/>
  <c r="N250" i="13"/>
  <c r="N231" i="13"/>
  <c r="M231" i="13"/>
  <c r="N213" i="13"/>
  <c r="M213" i="13"/>
  <c r="M194" i="13"/>
  <c r="N194" i="13"/>
  <c r="N177" i="13"/>
  <c r="M177" i="13"/>
  <c r="N167" i="13"/>
  <c r="M167" i="13"/>
  <c r="M152" i="13"/>
  <c r="N152" i="13"/>
  <c r="M138" i="13"/>
  <c r="N138" i="13"/>
  <c r="N117" i="13"/>
  <c r="M117" i="13"/>
  <c r="M96" i="13"/>
  <c r="N96" i="13"/>
  <c r="M81" i="13"/>
  <c r="N81" i="13"/>
  <c r="M59" i="13"/>
  <c r="N59" i="13"/>
  <c r="M43" i="13"/>
  <c r="N43" i="13"/>
  <c r="M8" i="13"/>
  <c r="N8" i="13"/>
  <c r="T488" i="13"/>
  <c r="U488" i="13"/>
  <c r="T472" i="13"/>
  <c r="U472" i="13"/>
  <c r="T455" i="13"/>
  <c r="U455" i="13"/>
  <c r="T433" i="13"/>
  <c r="U433" i="13"/>
  <c r="T415" i="13"/>
  <c r="U415" i="13"/>
  <c r="T404" i="13"/>
  <c r="U404" i="13"/>
  <c r="T391" i="13"/>
  <c r="U391" i="13"/>
  <c r="T369" i="13"/>
  <c r="U369" i="13"/>
  <c r="T348" i="13"/>
  <c r="U348" i="13"/>
  <c r="T315" i="13"/>
  <c r="U315" i="13"/>
  <c r="T295" i="13"/>
  <c r="U295" i="13"/>
  <c r="T270" i="13"/>
  <c r="U270" i="13"/>
  <c r="T250" i="13"/>
  <c r="U250" i="13"/>
  <c r="T227" i="13"/>
  <c r="U227" i="13"/>
  <c r="T208" i="13"/>
  <c r="U208" i="13"/>
  <c r="T80" i="13"/>
  <c r="U80" i="13"/>
  <c r="T19" i="13"/>
  <c r="U19" i="13"/>
  <c r="T461" i="13"/>
  <c r="U461" i="13"/>
  <c r="T447" i="13"/>
  <c r="U447" i="13"/>
  <c r="T436" i="13"/>
  <c r="U436" i="13"/>
  <c r="T423" i="13"/>
  <c r="U423" i="13"/>
  <c r="T401" i="13"/>
  <c r="U401" i="13"/>
  <c r="T383" i="13"/>
  <c r="U383" i="13"/>
  <c r="T372" i="13"/>
  <c r="U372" i="13"/>
  <c r="T359" i="13"/>
  <c r="U359" i="13"/>
  <c r="T334" i="13"/>
  <c r="U334" i="13"/>
  <c r="T314" i="13"/>
  <c r="U314" i="13"/>
  <c r="T291" i="13"/>
  <c r="U291" i="13"/>
  <c r="T263" i="13"/>
  <c r="U263" i="13"/>
  <c r="T237" i="13"/>
  <c r="U237" i="13"/>
  <c r="T210" i="13"/>
  <c r="U210" i="13"/>
  <c r="T174" i="13"/>
  <c r="U174" i="13"/>
  <c r="T111" i="13"/>
  <c r="U111" i="13"/>
  <c r="T66" i="13"/>
  <c r="U66" i="13"/>
  <c r="T497" i="13"/>
  <c r="U497" i="13"/>
  <c r="T465" i="13"/>
  <c r="U465" i="13"/>
  <c r="T444" i="13"/>
  <c r="U444" i="13"/>
  <c r="T427" i="13"/>
  <c r="U427" i="13"/>
  <c r="T411" i="13"/>
  <c r="U411" i="13"/>
  <c r="T397" i="13"/>
  <c r="U397" i="13"/>
  <c r="T380" i="13"/>
  <c r="U380" i="13"/>
  <c r="T363" i="13"/>
  <c r="U363" i="13"/>
  <c r="T346" i="13"/>
  <c r="U346" i="13"/>
  <c r="T329" i="13"/>
  <c r="U329" i="13"/>
  <c r="T306" i="13"/>
  <c r="U306" i="13"/>
  <c r="T283" i="13"/>
  <c r="U283" i="13"/>
  <c r="T273" i="13"/>
  <c r="U273" i="13"/>
  <c r="T248" i="13"/>
  <c r="U248" i="13"/>
  <c r="T228" i="13"/>
  <c r="U228" i="13"/>
  <c r="T209" i="13"/>
  <c r="U209" i="13"/>
  <c r="T99" i="13"/>
  <c r="U99" i="13"/>
  <c r="T31" i="13"/>
  <c r="U31" i="13"/>
  <c r="T357" i="13"/>
  <c r="U357" i="13"/>
  <c r="T328" i="13"/>
  <c r="U328" i="13"/>
  <c r="T320" i="13"/>
  <c r="U320" i="13"/>
  <c r="T302" i="13"/>
  <c r="U302" i="13"/>
  <c r="T293" i="13"/>
  <c r="U293" i="13"/>
  <c r="T264" i="13"/>
  <c r="U264" i="13"/>
  <c r="T256" i="13"/>
  <c r="U256" i="13"/>
  <c r="T238" i="13"/>
  <c r="U238" i="13"/>
  <c r="T229" i="13"/>
  <c r="U229" i="13"/>
  <c r="T207" i="13"/>
  <c r="U207" i="13"/>
  <c r="T191" i="13"/>
  <c r="U191" i="13"/>
  <c r="T175" i="13"/>
  <c r="U175" i="13"/>
  <c r="T157" i="13"/>
  <c r="U157" i="13"/>
  <c r="T139" i="13"/>
  <c r="U139" i="13"/>
  <c r="T125" i="13"/>
  <c r="U125" i="13"/>
  <c r="T105" i="13"/>
  <c r="U105" i="13"/>
  <c r="T91" i="13"/>
  <c r="U91" i="13"/>
  <c r="T81" i="13"/>
  <c r="U81" i="13"/>
  <c r="T69" i="13"/>
  <c r="U69" i="13"/>
  <c r="T55" i="13"/>
  <c r="U55" i="13"/>
  <c r="T35" i="13"/>
  <c r="U35" i="13"/>
  <c r="T22" i="13"/>
  <c r="U22" i="13"/>
  <c r="T202" i="13"/>
  <c r="U202" i="13"/>
  <c r="T192" i="13"/>
  <c r="U192" i="13"/>
  <c r="T180" i="13"/>
  <c r="U180" i="13"/>
  <c r="T167" i="13"/>
  <c r="U167" i="13"/>
  <c r="T154" i="13"/>
  <c r="U154" i="13"/>
  <c r="T141" i="13"/>
  <c r="U141" i="13"/>
  <c r="T126" i="13"/>
  <c r="U126" i="13"/>
  <c r="T115" i="13"/>
  <c r="U115" i="13"/>
  <c r="T102" i="13"/>
  <c r="U102" i="13"/>
  <c r="T67" i="13"/>
  <c r="U67" i="13"/>
  <c r="T49" i="13"/>
  <c r="U49" i="13"/>
  <c r="T34" i="13"/>
  <c r="U34" i="13"/>
  <c r="T21" i="13"/>
  <c r="U21" i="13"/>
  <c r="T219" i="13"/>
  <c r="U219" i="13"/>
  <c r="T187" i="13"/>
  <c r="U187" i="13"/>
  <c r="T164" i="13"/>
  <c r="U164" i="13"/>
  <c r="T153" i="13"/>
  <c r="U153" i="13"/>
  <c r="T140" i="13"/>
  <c r="U140" i="13"/>
  <c r="T127" i="13"/>
  <c r="U127" i="13"/>
  <c r="T112" i="13"/>
  <c r="U112" i="13"/>
  <c r="T96" i="13"/>
  <c r="U96" i="13"/>
  <c r="T82" i="13"/>
  <c r="U82" i="13"/>
  <c r="T70" i="13"/>
  <c r="U70" i="13"/>
  <c r="T48" i="13"/>
  <c r="U48" i="13"/>
  <c r="T33" i="13"/>
  <c r="U33" i="13"/>
  <c r="T18" i="13"/>
  <c r="U18" i="13"/>
  <c r="F51" i="13"/>
  <c r="G51" i="13"/>
  <c r="M446" i="13"/>
  <c r="N446" i="13"/>
  <c r="F483" i="13"/>
  <c r="G483" i="13"/>
  <c r="F393" i="13"/>
  <c r="G393" i="13"/>
  <c r="G322" i="13"/>
  <c r="F322" i="13"/>
  <c r="G224" i="13"/>
  <c r="F224" i="13"/>
  <c r="G144" i="13"/>
  <c r="F144" i="13"/>
  <c r="G20" i="13"/>
  <c r="F20" i="13"/>
  <c r="N307" i="13"/>
  <c r="M307" i="13"/>
  <c r="G464" i="13"/>
  <c r="F464" i="13"/>
  <c r="G420" i="13"/>
  <c r="F420" i="13"/>
  <c r="F365" i="13"/>
  <c r="G365" i="13"/>
  <c r="F301" i="13"/>
  <c r="G301" i="13"/>
  <c r="F209" i="13"/>
  <c r="G209" i="13"/>
  <c r="G164" i="13"/>
  <c r="F164" i="13"/>
  <c r="F103" i="13"/>
  <c r="G103" i="13"/>
  <c r="F57" i="13"/>
  <c r="G57" i="13"/>
  <c r="F15" i="13"/>
  <c r="G15" i="13"/>
  <c r="M488" i="13"/>
  <c r="N488" i="13"/>
  <c r="M468" i="13"/>
  <c r="N468" i="13"/>
  <c r="M450" i="13"/>
  <c r="N450" i="13"/>
  <c r="N407" i="13"/>
  <c r="M407" i="13"/>
  <c r="N347" i="13"/>
  <c r="M347" i="13"/>
  <c r="N297" i="13"/>
  <c r="M297" i="13"/>
  <c r="M91" i="13"/>
  <c r="N91" i="13"/>
  <c r="T486" i="13"/>
  <c r="U486" i="13"/>
  <c r="F291" i="13"/>
  <c r="G291" i="13"/>
  <c r="F275" i="13"/>
  <c r="G275" i="13"/>
  <c r="F259" i="13"/>
  <c r="G259" i="13"/>
  <c r="F219" i="13"/>
  <c r="G219" i="13"/>
  <c r="G180" i="13"/>
  <c r="F180" i="13"/>
  <c r="F115" i="13"/>
  <c r="G115" i="13"/>
  <c r="F73" i="13"/>
  <c r="G73" i="13"/>
  <c r="G32" i="13"/>
  <c r="F32" i="13"/>
  <c r="M460" i="13"/>
  <c r="N460" i="13"/>
  <c r="M432" i="13"/>
  <c r="N432" i="13"/>
  <c r="M316" i="13"/>
  <c r="N316" i="13"/>
  <c r="T5" i="13"/>
  <c r="U5" i="13"/>
  <c r="F177" i="13"/>
  <c r="G177" i="13"/>
  <c r="F105" i="13"/>
  <c r="G105" i="13"/>
  <c r="M422" i="13"/>
  <c r="N422" i="13"/>
  <c r="N283" i="13"/>
  <c r="M283" i="13"/>
  <c r="G370" i="13"/>
  <c r="F370" i="13"/>
  <c r="G296" i="13"/>
  <c r="F296" i="13"/>
  <c r="G82" i="13"/>
  <c r="F82" i="13"/>
  <c r="N135" i="13"/>
  <c r="M135" i="13"/>
  <c r="G432" i="13"/>
  <c r="F432" i="13"/>
  <c r="F377" i="13"/>
  <c r="G377" i="13"/>
  <c r="G286" i="13"/>
  <c r="F286" i="13"/>
  <c r="G170" i="13"/>
  <c r="F170" i="13"/>
  <c r="N409" i="13"/>
  <c r="M409" i="13"/>
  <c r="F457" i="13"/>
  <c r="G457" i="13"/>
  <c r="G374" i="13"/>
  <c r="F374" i="13"/>
  <c r="G316" i="13"/>
  <c r="F316" i="13"/>
  <c r="F215" i="13"/>
  <c r="G215" i="13"/>
  <c r="F31" i="13"/>
  <c r="G31" i="13"/>
  <c r="M184" i="13"/>
  <c r="N184" i="13"/>
  <c r="F461" i="13"/>
  <c r="G461" i="13"/>
  <c r="G440" i="13"/>
  <c r="F440" i="13"/>
  <c r="F409" i="13"/>
  <c r="G409" i="13"/>
  <c r="G388" i="13"/>
  <c r="F388" i="13"/>
  <c r="F371" i="13"/>
  <c r="G371" i="13"/>
  <c r="F353" i="13"/>
  <c r="G353" i="13"/>
  <c r="F335" i="13"/>
  <c r="G335" i="13"/>
  <c r="G318" i="13"/>
  <c r="F318" i="13"/>
  <c r="F271" i="13"/>
  <c r="G271" i="13"/>
  <c r="G184" i="13"/>
  <c r="F184" i="13"/>
  <c r="F137" i="13"/>
  <c r="G137" i="13"/>
  <c r="F113" i="13"/>
  <c r="G113" i="13"/>
  <c r="G84" i="13"/>
  <c r="F84" i="13"/>
  <c r="G40" i="13"/>
  <c r="F40" i="13"/>
  <c r="M496" i="13"/>
  <c r="N496" i="13"/>
  <c r="N461" i="13"/>
  <c r="M461" i="13"/>
  <c r="M246" i="13"/>
  <c r="N246" i="13"/>
  <c r="T482" i="13"/>
  <c r="U482" i="13"/>
  <c r="G480" i="13"/>
  <c r="F480" i="13"/>
  <c r="F453" i="13"/>
  <c r="G453" i="13"/>
  <c r="F411" i="13"/>
  <c r="G411" i="13"/>
  <c r="G398" i="13"/>
  <c r="F398" i="13"/>
  <c r="G376" i="13"/>
  <c r="F376" i="13"/>
  <c r="G362" i="13"/>
  <c r="F362" i="13"/>
  <c r="G340" i="13"/>
  <c r="F340" i="13"/>
  <c r="F323" i="13"/>
  <c r="G323" i="13"/>
  <c r="F295" i="13"/>
  <c r="G295" i="13"/>
  <c r="F231" i="13"/>
  <c r="G231" i="13"/>
  <c r="F187" i="13"/>
  <c r="G187" i="13"/>
  <c r="F151" i="13"/>
  <c r="G151" i="13"/>
  <c r="G116" i="13"/>
  <c r="F116" i="13"/>
  <c r="G66" i="13"/>
  <c r="F66" i="13"/>
  <c r="F37" i="13"/>
  <c r="G37" i="13"/>
  <c r="F7" i="13"/>
  <c r="G7" i="13"/>
  <c r="N465" i="13"/>
  <c r="M465" i="13"/>
  <c r="M270" i="13"/>
  <c r="N270" i="13"/>
  <c r="M14" i="13"/>
  <c r="N14" i="13"/>
  <c r="G494" i="13"/>
  <c r="F494" i="13"/>
  <c r="F469" i="13"/>
  <c r="G469" i="13"/>
  <c r="G424" i="13"/>
  <c r="F424" i="13"/>
  <c r="G400" i="13"/>
  <c r="F400" i="13"/>
  <c r="G386" i="13"/>
  <c r="F386" i="13"/>
  <c r="G364" i="13"/>
  <c r="F364" i="13"/>
  <c r="F347" i="13"/>
  <c r="G347" i="13"/>
  <c r="F329" i="13"/>
  <c r="G329" i="13"/>
  <c r="F311" i="13"/>
  <c r="G311" i="13"/>
  <c r="G288" i="13"/>
  <c r="F288" i="13"/>
  <c r="G256" i="13"/>
  <c r="F256" i="13"/>
  <c r="F235" i="13"/>
  <c r="G235" i="13"/>
  <c r="G212" i="13"/>
  <c r="F212" i="13"/>
  <c r="F167" i="13"/>
  <c r="G167" i="13"/>
  <c r="G126" i="13"/>
  <c r="F126" i="13"/>
  <c r="F101" i="13"/>
  <c r="G101" i="13"/>
  <c r="G42" i="13"/>
  <c r="F42" i="13"/>
  <c r="M480" i="13"/>
  <c r="N480" i="13"/>
  <c r="M400" i="13"/>
  <c r="N400" i="13"/>
  <c r="M160" i="13"/>
  <c r="N160" i="13"/>
  <c r="G492" i="13"/>
  <c r="F492" i="13"/>
  <c r="G470" i="13"/>
  <c r="F470" i="13"/>
  <c r="F459" i="13"/>
  <c r="G459" i="13"/>
  <c r="G426" i="13"/>
  <c r="F426" i="13"/>
  <c r="G412" i="13"/>
  <c r="F412" i="13"/>
  <c r="F381" i="13"/>
  <c r="G381" i="13"/>
  <c r="F349" i="13"/>
  <c r="G349" i="13"/>
  <c r="F317" i="13"/>
  <c r="G317" i="13"/>
  <c r="F285" i="13"/>
  <c r="G285" i="13"/>
  <c r="G258" i="13"/>
  <c r="F258" i="13"/>
  <c r="F239" i="13"/>
  <c r="G239" i="13"/>
  <c r="G214" i="13"/>
  <c r="F214" i="13"/>
  <c r="G198" i="13"/>
  <c r="F198" i="13"/>
  <c r="F175" i="13"/>
  <c r="G175" i="13"/>
  <c r="F155" i="13"/>
  <c r="G155" i="13"/>
  <c r="G120" i="13"/>
  <c r="F120" i="13"/>
  <c r="F93" i="13"/>
  <c r="G93" i="13"/>
  <c r="G64" i="13"/>
  <c r="F64" i="13"/>
  <c r="F45" i="13"/>
  <c r="G45" i="13"/>
  <c r="F23" i="13"/>
  <c r="G23" i="13"/>
  <c r="F9" i="13"/>
  <c r="G9" i="13"/>
  <c r="N483" i="13"/>
  <c r="M483" i="13"/>
  <c r="N459" i="13"/>
  <c r="M459" i="13"/>
  <c r="N427" i="13"/>
  <c r="M427" i="13"/>
  <c r="N371" i="13"/>
  <c r="M371" i="13"/>
  <c r="M322" i="13"/>
  <c r="N322" i="13"/>
  <c r="N273" i="13"/>
  <c r="M273" i="13"/>
  <c r="N175" i="13"/>
  <c r="M175" i="13"/>
  <c r="M47" i="13"/>
  <c r="N47" i="13"/>
  <c r="T437" i="13"/>
  <c r="U437" i="13"/>
  <c r="F299" i="13"/>
  <c r="G299" i="13"/>
  <c r="F283" i="13"/>
  <c r="G283" i="13"/>
  <c r="F267" i="13"/>
  <c r="G267" i="13"/>
  <c r="F249" i="13"/>
  <c r="G249" i="13"/>
  <c r="F227" i="13"/>
  <c r="G227" i="13"/>
  <c r="G206" i="13"/>
  <c r="F206" i="13"/>
  <c r="F186" i="13"/>
  <c r="G186" i="13"/>
  <c r="F159" i="13"/>
  <c r="G159" i="13"/>
  <c r="G124" i="13"/>
  <c r="F124" i="13"/>
  <c r="G102" i="13"/>
  <c r="F102" i="13"/>
  <c r="G80" i="13"/>
  <c r="F80" i="13"/>
  <c r="G62" i="13"/>
  <c r="F62" i="13"/>
  <c r="F39" i="13"/>
  <c r="G39" i="13"/>
  <c r="F25" i="13"/>
  <c r="G25" i="13"/>
  <c r="M498" i="13"/>
  <c r="N498" i="13"/>
  <c r="M476" i="13"/>
  <c r="N476" i="13"/>
  <c r="M438" i="13"/>
  <c r="N438" i="13"/>
  <c r="N419" i="13"/>
  <c r="M419" i="13"/>
  <c r="M292" i="13"/>
  <c r="N292" i="13"/>
  <c r="M158" i="13"/>
  <c r="N158" i="13"/>
  <c r="M108" i="13"/>
  <c r="N108" i="13"/>
  <c r="M10" i="13"/>
  <c r="N10" i="13"/>
  <c r="T347" i="13"/>
  <c r="U347" i="13"/>
  <c r="N437" i="13"/>
  <c r="M437" i="13"/>
  <c r="M414" i="13"/>
  <c r="N414" i="13"/>
  <c r="M374" i="13"/>
  <c r="N374" i="13"/>
  <c r="M252" i="13"/>
  <c r="N252" i="13"/>
  <c r="N203" i="13"/>
  <c r="M203" i="13"/>
  <c r="M130" i="13"/>
  <c r="N130" i="13"/>
  <c r="M51" i="13"/>
  <c r="N51" i="13"/>
  <c r="T474" i="13"/>
  <c r="U474" i="13"/>
  <c r="F499" i="13"/>
  <c r="G499" i="13"/>
  <c r="F491" i="13"/>
  <c r="G491" i="13"/>
  <c r="G478" i="13"/>
  <c r="F478" i="13"/>
  <c r="G448" i="13"/>
  <c r="F448" i="13"/>
  <c r="F435" i="13"/>
  <c r="G435" i="13"/>
  <c r="F427" i="13"/>
  <c r="G427" i="13"/>
  <c r="G414" i="13"/>
  <c r="F414" i="13"/>
  <c r="G300" i="13"/>
  <c r="F300" i="13"/>
  <c r="G284" i="13"/>
  <c r="F284" i="13"/>
  <c r="G268" i="13"/>
  <c r="F268" i="13"/>
  <c r="G252" i="13"/>
  <c r="F252" i="13"/>
  <c r="F241" i="13"/>
  <c r="G241" i="13"/>
  <c r="G228" i="13"/>
  <c r="F228" i="13"/>
  <c r="G210" i="13"/>
  <c r="F210" i="13"/>
  <c r="F195" i="13"/>
  <c r="G195" i="13"/>
  <c r="F178" i="13"/>
  <c r="G178" i="13"/>
  <c r="G158" i="13"/>
  <c r="F158" i="13"/>
  <c r="F147" i="13"/>
  <c r="G147" i="13"/>
  <c r="G138" i="13"/>
  <c r="F138" i="13"/>
  <c r="F127" i="13"/>
  <c r="G127" i="13"/>
  <c r="G104" i="13"/>
  <c r="F104" i="13"/>
  <c r="F85" i="13"/>
  <c r="G85" i="13"/>
  <c r="F71" i="13"/>
  <c r="G71" i="13"/>
  <c r="G58" i="13"/>
  <c r="F58" i="13"/>
  <c r="G46" i="13"/>
  <c r="F46" i="13"/>
  <c r="F35" i="13"/>
  <c r="G35" i="13"/>
  <c r="G8" i="13"/>
  <c r="F8" i="13"/>
  <c r="M492" i="13"/>
  <c r="N492" i="13"/>
  <c r="N477" i="13"/>
  <c r="M477" i="13"/>
  <c r="M462" i="13"/>
  <c r="N462" i="13"/>
  <c r="M448" i="13"/>
  <c r="N448" i="13"/>
  <c r="M428" i="13"/>
  <c r="N428" i="13"/>
  <c r="M408" i="13"/>
  <c r="N408" i="13"/>
  <c r="M384" i="13"/>
  <c r="N384" i="13"/>
  <c r="N365" i="13"/>
  <c r="M365" i="13"/>
  <c r="M338" i="13"/>
  <c r="N338" i="13"/>
  <c r="M320" i="13"/>
  <c r="N320" i="13"/>
  <c r="N301" i="13"/>
  <c r="M301" i="13"/>
  <c r="M274" i="13"/>
  <c r="N274" i="13"/>
  <c r="M256" i="13"/>
  <c r="N256" i="13"/>
  <c r="N237" i="13"/>
  <c r="M237" i="13"/>
  <c r="M218" i="13"/>
  <c r="N218" i="13"/>
  <c r="M188" i="13"/>
  <c r="N188" i="13"/>
  <c r="M164" i="13"/>
  <c r="N164" i="13"/>
  <c r="N143" i="13"/>
  <c r="M143" i="13"/>
  <c r="M124" i="13"/>
  <c r="N124" i="13"/>
  <c r="N109" i="13"/>
  <c r="M109" i="13"/>
  <c r="M89" i="13"/>
  <c r="N89" i="13"/>
  <c r="M67" i="13"/>
  <c r="N67" i="13"/>
  <c r="M52" i="13"/>
  <c r="N52" i="13"/>
  <c r="M36" i="13"/>
  <c r="N36" i="13"/>
  <c r="M18" i="13"/>
  <c r="N18" i="13"/>
  <c r="T495" i="13"/>
  <c r="U495" i="13"/>
  <c r="T479" i="13"/>
  <c r="U479" i="13"/>
  <c r="T448" i="13"/>
  <c r="U448" i="13"/>
  <c r="T386" i="13"/>
  <c r="U386" i="13"/>
  <c r="T319" i="13"/>
  <c r="U319" i="13"/>
  <c r="T239" i="13"/>
  <c r="U239" i="13"/>
  <c r="T59" i="13"/>
  <c r="U59" i="13"/>
  <c r="M382" i="13"/>
  <c r="N382" i="13"/>
  <c r="N355" i="13"/>
  <c r="M355" i="13"/>
  <c r="M340" i="13"/>
  <c r="N340" i="13"/>
  <c r="M318" i="13"/>
  <c r="N318" i="13"/>
  <c r="N291" i="13"/>
  <c r="M291" i="13"/>
  <c r="M276" i="13"/>
  <c r="N276" i="13"/>
  <c r="M254" i="13"/>
  <c r="N254" i="13"/>
  <c r="M220" i="13"/>
  <c r="N220" i="13"/>
  <c r="M202" i="13"/>
  <c r="N202" i="13"/>
  <c r="N183" i="13"/>
  <c r="M183" i="13"/>
  <c r="N151" i="13"/>
  <c r="M151" i="13"/>
  <c r="M126" i="13"/>
  <c r="N126" i="13"/>
  <c r="M114" i="13"/>
  <c r="N114" i="13"/>
  <c r="M87" i="13"/>
  <c r="N87" i="13"/>
  <c r="M72" i="13"/>
  <c r="N72" i="13"/>
  <c r="M46" i="13"/>
  <c r="N46" i="13"/>
  <c r="M27" i="13"/>
  <c r="N27" i="13"/>
  <c r="M13" i="13"/>
  <c r="N13" i="13"/>
  <c r="T477" i="13"/>
  <c r="U477" i="13"/>
  <c r="T443" i="13"/>
  <c r="U443" i="13"/>
  <c r="T399" i="13"/>
  <c r="U399" i="13"/>
  <c r="T325" i="13"/>
  <c r="U325" i="13"/>
  <c r="T265" i="13"/>
  <c r="U265" i="13"/>
  <c r="T185" i="13"/>
  <c r="U185" i="13"/>
  <c r="M406" i="13"/>
  <c r="N406" i="13"/>
  <c r="N391" i="13"/>
  <c r="M391" i="13"/>
  <c r="N369" i="13"/>
  <c r="M369" i="13"/>
  <c r="M342" i="13"/>
  <c r="N342" i="13"/>
  <c r="N327" i="13"/>
  <c r="M327" i="13"/>
  <c r="N305" i="13"/>
  <c r="M305" i="13"/>
  <c r="M278" i="13"/>
  <c r="N278" i="13"/>
  <c r="N263" i="13"/>
  <c r="M263" i="13"/>
  <c r="N241" i="13"/>
  <c r="M241" i="13"/>
  <c r="N229" i="13"/>
  <c r="M229" i="13"/>
  <c r="N207" i="13"/>
  <c r="M207" i="13"/>
  <c r="N191" i="13"/>
  <c r="M191" i="13"/>
  <c r="M168" i="13"/>
  <c r="N168" i="13"/>
  <c r="M144" i="13"/>
  <c r="N144" i="13"/>
  <c r="N131" i="13"/>
  <c r="M131" i="13"/>
  <c r="N103" i="13"/>
  <c r="M103" i="13"/>
  <c r="M79" i="13"/>
  <c r="N79" i="13"/>
  <c r="M58" i="13"/>
  <c r="N58" i="13"/>
  <c r="M41" i="13"/>
  <c r="N41" i="13"/>
  <c r="M26" i="13"/>
  <c r="N26" i="13"/>
  <c r="M9" i="13"/>
  <c r="N9" i="13"/>
  <c r="T450" i="13"/>
  <c r="U450" i="13"/>
  <c r="T389" i="13"/>
  <c r="U389" i="13"/>
  <c r="T342" i="13"/>
  <c r="U342" i="13"/>
  <c r="T282" i="13"/>
  <c r="U282" i="13"/>
  <c r="T177" i="13"/>
  <c r="U177" i="13"/>
  <c r="N443" i="13"/>
  <c r="M443" i="13"/>
  <c r="N425" i="13"/>
  <c r="M425" i="13"/>
  <c r="N405" i="13"/>
  <c r="M405" i="13"/>
  <c r="M392" i="13"/>
  <c r="N392" i="13"/>
  <c r="M376" i="13"/>
  <c r="N376" i="13"/>
  <c r="M360" i="13"/>
  <c r="N360" i="13"/>
  <c r="M344" i="13"/>
  <c r="N344" i="13"/>
  <c r="M328" i="13"/>
  <c r="N328" i="13"/>
  <c r="M312" i="13"/>
  <c r="N312" i="13"/>
  <c r="M296" i="13"/>
  <c r="N296" i="13"/>
  <c r="M280" i="13"/>
  <c r="N280" i="13"/>
  <c r="M264" i="13"/>
  <c r="N264" i="13"/>
  <c r="M248" i="13"/>
  <c r="N248" i="13"/>
  <c r="M226" i="13"/>
  <c r="N226" i="13"/>
  <c r="N209" i="13"/>
  <c r="M209" i="13"/>
  <c r="M192" i="13"/>
  <c r="N192" i="13"/>
  <c r="M174" i="13"/>
  <c r="N174" i="13"/>
  <c r="N163" i="13"/>
  <c r="M163" i="13"/>
  <c r="N147" i="13"/>
  <c r="M147" i="13"/>
  <c r="N133" i="13"/>
  <c r="M133" i="13"/>
  <c r="N107" i="13"/>
  <c r="M107" i="13"/>
  <c r="M92" i="13"/>
  <c r="N92" i="13"/>
  <c r="M78" i="13"/>
  <c r="N78" i="13"/>
  <c r="M56" i="13"/>
  <c r="N56" i="13"/>
  <c r="M40" i="13"/>
  <c r="N40" i="13"/>
  <c r="T500" i="13"/>
  <c r="U500" i="13"/>
  <c r="T484" i="13"/>
  <c r="U484" i="13"/>
  <c r="T468" i="13"/>
  <c r="U468" i="13"/>
  <c r="T451" i="13"/>
  <c r="U451" i="13"/>
  <c r="T425" i="13"/>
  <c r="U425" i="13"/>
  <c r="T413" i="13"/>
  <c r="U413" i="13"/>
  <c r="T400" i="13"/>
  <c r="U400" i="13"/>
  <c r="T387" i="13"/>
  <c r="U387" i="13"/>
  <c r="T361" i="13"/>
  <c r="U361" i="13"/>
  <c r="T340" i="13"/>
  <c r="U340" i="13"/>
  <c r="T313" i="13"/>
  <c r="U313" i="13"/>
  <c r="T290" i="13"/>
  <c r="U290" i="13"/>
  <c r="T267" i="13"/>
  <c r="U267" i="13"/>
  <c r="T240" i="13"/>
  <c r="U240" i="13"/>
  <c r="T220" i="13"/>
  <c r="U220" i="13"/>
  <c r="T124" i="13"/>
  <c r="U124" i="13"/>
  <c r="T52" i="13"/>
  <c r="U52" i="13"/>
  <c r="T7" i="13"/>
  <c r="U7" i="13"/>
  <c r="T457" i="13"/>
  <c r="U457" i="13"/>
  <c r="T445" i="13"/>
  <c r="U445" i="13"/>
  <c r="T432" i="13"/>
  <c r="U432" i="13"/>
  <c r="T419" i="13"/>
  <c r="U419" i="13"/>
  <c r="T393" i="13"/>
  <c r="U393" i="13"/>
  <c r="T381" i="13"/>
  <c r="U381" i="13"/>
  <c r="T368" i="13"/>
  <c r="U368" i="13"/>
  <c r="T354" i="13"/>
  <c r="U354" i="13"/>
  <c r="T331" i="13"/>
  <c r="U331" i="13"/>
  <c r="T304" i="13"/>
  <c r="U304" i="13"/>
  <c r="T284" i="13"/>
  <c r="U284" i="13"/>
  <c r="T251" i="13"/>
  <c r="U251" i="13"/>
  <c r="T231" i="13"/>
  <c r="U231" i="13"/>
  <c r="T198" i="13"/>
  <c r="U198" i="13"/>
  <c r="T166" i="13"/>
  <c r="U166" i="13"/>
  <c r="T93" i="13"/>
  <c r="U93" i="13"/>
  <c r="T57" i="13"/>
  <c r="U57" i="13"/>
  <c r="T489" i="13"/>
  <c r="U489" i="13"/>
  <c r="T458" i="13"/>
  <c r="U458" i="13"/>
  <c r="T440" i="13"/>
  <c r="U440" i="13"/>
  <c r="T421" i="13"/>
  <c r="U421" i="13"/>
  <c r="T409" i="13"/>
  <c r="U409" i="13"/>
  <c r="T394" i="13"/>
  <c r="U394" i="13"/>
  <c r="T376" i="13"/>
  <c r="U376" i="13"/>
  <c r="T356" i="13"/>
  <c r="U356" i="13"/>
  <c r="T343" i="13"/>
  <c r="U343" i="13"/>
  <c r="T321" i="13"/>
  <c r="U321" i="13"/>
  <c r="T303" i="13"/>
  <c r="U303" i="13"/>
  <c r="T281" i="13"/>
  <c r="U281" i="13"/>
  <c r="T268" i="13"/>
  <c r="U268" i="13"/>
  <c r="T246" i="13"/>
  <c r="U246" i="13"/>
  <c r="T223" i="13"/>
  <c r="U223" i="13"/>
  <c r="T172" i="13"/>
  <c r="U172" i="13"/>
  <c r="T73" i="13"/>
  <c r="U73" i="13"/>
  <c r="T10" i="13"/>
  <c r="U10" i="13"/>
  <c r="T353" i="13"/>
  <c r="U353" i="13"/>
  <c r="T326" i="13"/>
  <c r="U326" i="13"/>
  <c r="T317" i="13"/>
  <c r="U317" i="13"/>
  <c r="T300" i="13"/>
  <c r="U300" i="13"/>
  <c r="T289" i="13"/>
  <c r="U289" i="13"/>
  <c r="T262" i="13"/>
  <c r="U262" i="13"/>
  <c r="T253" i="13"/>
  <c r="U253" i="13"/>
  <c r="T236" i="13"/>
  <c r="U236" i="13"/>
  <c r="T225" i="13"/>
  <c r="U225" i="13"/>
  <c r="T205" i="13"/>
  <c r="U205" i="13"/>
  <c r="T189" i="13"/>
  <c r="U189" i="13"/>
  <c r="T173" i="13"/>
  <c r="U173" i="13"/>
  <c r="T152" i="13"/>
  <c r="U152" i="13"/>
  <c r="T137" i="13"/>
  <c r="U137" i="13"/>
  <c r="T120" i="13"/>
  <c r="U120" i="13"/>
  <c r="T100" i="13"/>
  <c r="U100" i="13"/>
  <c r="T89" i="13"/>
  <c r="U89" i="13"/>
  <c r="T76" i="13"/>
  <c r="U76" i="13"/>
  <c r="T64" i="13"/>
  <c r="U64" i="13"/>
  <c r="T53" i="13"/>
  <c r="U53" i="13"/>
  <c r="T32" i="13"/>
  <c r="U32" i="13"/>
  <c r="T17" i="13"/>
  <c r="U17" i="13"/>
  <c r="T200" i="13"/>
  <c r="U200" i="13"/>
  <c r="T188" i="13"/>
  <c r="U188" i="13"/>
  <c r="T178" i="13"/>
  <c r="U178" i="13"/>
  <c r="T165" i="13"/>
  <c r="U165" i="13"/>
  <c r="T151" i="13"/>
  <c r="U151" i="13"/>
  <c r="T136" i="13"/>
  <c r="U136" i="13"/>
  <c r="T122" i="13"/>
  <c r="U122" i="13"/>
  <c r="T113" i="13"/>
  <c r="U113" i="13"/>
  <c r="T92" i="13"/>
  <c r="U92" i="13"/>
  <c r="T65" i="13"/>
  <c r="U65" i="13"/>
  <c r="T43" i="13"/>
  <c r="U43" i="13"/>
  <c r="T28" i="13"/>
  <c r="U28" i="13"/>
  <c r="T15" i="13"/>
  <c r="U15" i="13"/>
  <c r="T211" i="13"/>
  <c r="U211" i="13"/>
  <c r="T179" i="13"/>
  <c r="U179" i="13"/>
  <c r="T162" i="13"/>
  <c r="U162" i="13"/>
  <c r="T149" i="13"/>
  <c r="U149" i="13"/>
  <c r="T138" i="13"/>
  <c r="U138" i="13"/>
  <c r="T123" i="13"/>
  <c r="U123" i="13"/>
  <c r="T106" i="13"/>
  <c r="U106" i="13"/>
  <c r="T94" i="13"/>
  <c r="U94" i="13"/>
  <c r="T79" i="13"/>
  <c r="U79" i="13"/>
  <c r="T60" i="13"/>
  <c r="U60" i="13"/>
  <c r="T46" i="13"/>
  <c r="U46" i="13"/>
  <c r="T30" i="13"/>
  <c r="U30" i="13"/>
  <c r="T11" i="13"/>
  <c r="U11" i="13"/>
  <c r="G270" i="13"/>
  <c r="F270" i="13"/>
  <c r="F395" i="13"/>
  <c r="G395" i="13"/>
  <c r="N489" i="13"/>
  <c r="M489" i="13"/>
  <c r="G310" i="13"/>
  <c r="F310" i="13"/>
  <c r="F481" i="13"/>
  <c r="G481" i="13"/>
  <c r="G342" i="13"/>
  <c r="F342" i="13"/>
  <c r="F253" i="13"/>
  <c r="G253" i="13"/>
  <c r="G24" i="13"/>
  <c r="F24" i="13"/>
  <c r="G488" i="13"/>
  <c r="F488" i="13"/>
  <c r="F419" i="13"/>
  <c r="G419" i="13"/>
  <c r="F363" i="13"/>
  <c r="G363" i="13"/>
  <c r="G264" i="13"/>
  <c r="F264" i="13"/>
  <c r="G146" i="13"/>
  <c r="F146" i="13"/>
  <c r="M28" i="13"/>
  <c r="N28" i="13"/>
  <c r="F443" i="13"/>
  <c r="G443" i="13"/>
  <c r="F359" i="13"/>
  <c r="G359" i="13"/>
  <c r="G302" i="13"/>
  <c r="F302" i="13"/>
  <c r="F165" i="13"/>
  <c r="G165" i="13"/>
  <c r="M478" i="13"/>
  <c r="N478" i="13"/>
  <c r="F475" i="13"/>
  <c r="G475" i="13"/>
  <c r="G458" i="13"/>
  <c r="F458" i="13"/>
  <c r="G438" i="13"/>
  <c r="F438" i="13"/>
  <c r="F403" i="13"/>
  <c r="G403" i="13"/>
  <c r="F385" i="13"/>
  <c r="G385" i="13"/>
  <c r="F367" i="13"/>
  <c r="G367" i="13"/>
  <c r="G350" i="13"/>
  <c r="F350" i="13"/>
  <c r="G328" i="13"/>
  <c r="F328" i="13"/>
  <c r="G314" i="13"/>
  <c r="F314" i="13"/>
  <c r="F217" i="13"/>
  <c r="G217" i="13"/>
  <c r="G166" i="13"/>
  <c r="F166" i="13"/>
  <c r="G130" i="13"/>
  <c r="F130" i="13"/>
  <c r="G106" i="13"/>
  <c r="F106" i="13"/>
  <c r="G70" i="13"/>
  <c r="F70" i="13"/>
  <c r="G18" i="13"/>
  <c r="F18" i="13"/>
  <c r="N491" i="13"/>
  <c r="M491" i="13"/>
  <c r="M452" i="13"/>
  <c r="N452" i="13"/>
  <c r="N197" i="13"/>
  <c r="M197" i="13"/>
  <c r="F4" i="13"/>
  <c r="G4" i="13"/>
  <c r="G476" i="13"/>
  <c r="F476" i="13"/>
  <c r="G450" i="13"/>
  <c r="F450" i="13"/>
  <c r="G408" i="13"/>
  <c r="F408" i="13"/>
  <c r="G394" i="13"/>
  <c r="F394" i="13"/>
  <c r="G372" i="13"/>
  <c r="F372" i="13"/>
  <c r="F355" i="13"/>
  <c r="G355" i="13"/>
  <c r="F337" i="13"/>
  <c r="G337" i="13"/>
  <c r="F319" i="13"/>
  <c r="G319" i="13"/>
  <c r="F279" i="13"/>
  <c r="G279" i="13"/>
  <c r="F207" i="13"/>
  <c r="G207" i="13"/>
  <c r="F174" i="13"/>
  <c r="G174" i="13"/>
  <c r="F139" i="13"/>
  <c r="G139" i="13"/>
  <c r="G110" i="13"/>
  <c r="F110" i="13"/>
  <c r="F59" i="13"/>
  <c r="G59" i="13"/>
  <c r="F29" i="13"/>
  <c r="G29" i="13"/>
  <c r="N499" i="13"/>
  <c r="M499" i="13"/>
  <c r="M458" i="13"/>
  <c r="N458" i="13"/>
  <c r="N221" i="13"/>
  <c r="M221" i="13"/>
  <c r="T429" i="13"/>
  <c r="U429" i="13"/>
  <c r="G490" i="13"/>
  <c r="F490" i="13"/>
  <c r="G466" i="13"/>
  <c r="F466" i="13"/>
  <c r="F421" i="13"/>
  <c r="G421" i="13"/>
  <c r="G396" i="13"/>
  <c r="F396" i="13"/>
  <c r="F379" i="13"/>
  <c r="G379" i="13"/>
  <c r="F361" i="13"/>
  <c r="G361" i="13"/>
  <c r="F343" i="13"/>
  <c r="G343" i="13"/>
  <c r="G326" i="13"/>
  <c r="F326" i="13"/>
  <c r="F307" i="13"/>
  <c r="G307" i="13"/>
  <c r="G278" i="13"/>
  <c r="F278" i="13"/>
  <c r="F251" i="13"/>
  <c r="G251" i="13"/>
  <c r="F229" i="13"/>
  <c r="G229" i="13"/>
  <c r="F193" i="13"/>
  <c r="G193" i="13"/>
  <c r="G150" i="13"/>
  <c r="F150" i="13"/>
  <c r="F121" i="13"/>
  <c r="G121" i="13"/>
  <c r="G94" i="13"/>
  <c r="F94" i="13"/>
  <c r="F27" i="13"/>
  <c r="G27" i="13"/>
  <c r="N469" i="13"/>
  <c r="M469" i="13"/>
  <c r="M356" i="13"/>
  <c r="N356" i="13"/>
  <c r="N111" i="13"/>
  <c r="M111" i="13"/>
  <c r="F485" i="13"/>
  <c r="G485" i="13"/>
  <c r="F467" i="13"/>
  <c r="G467" i="13"/>
  <c r="F449" i="13"/>
  <c r="G449" i="13"/>
  <c r="F423" i="13"/>
  <c r="G423" i="13"/>
  <c r="F405" i="13"/>
  <c r="G405" i="13"/>
  <c r="F373" i="13"/>
  <c r="G373" i="13"/>
  <c r="F341" i="13"/>
  <c r="G341" i="13"/>
  <c r="F309" i="13"/>
  <c r="G309" i="13"/>
  <c r="F277" i="13"/>
  <c r="G277" i="13"/>
  <c r="F255" i="13"/>
  <c r="G255" i="13"/>
  <c r="G232" i="13"/>
  <c r="F232" i="13"/>
  <c r="F211" i="13"/>
  <c r="G211" i="13"/>
  <c r="G192" i="13"/>
  <c r="F192" i="13"/>
  <c r="G172" i="13"/>
  <c r="F172" i="13"/>
  <c r="F153" i="13"/>
  <c r="G153" i="13"/>
  <c r="F107" i="13"/>
  <c r="G107" i="13"/>
  <c r="F81" i="13"/>
  <c r="G81" i="13"/>
  <c r="G60" i="13"/>
  <c r="F60" i="13"/>
  <c r="G34" i="13"/>
  <c r="F34" i="13"/>
  <c r="F19" i="13"/>
  <c r="G19" i="13"/>
  <c r="M494" i="13"/>
  <c r="N494" i="13"/>
  <c r="N475" i="13"/>
  <c r="M475" i="13"/>
  <c r="N453" i="13"/>
  <c r="M453" i="13"/>
  <c r="M410" i="13"/>
  <c r="N410" i="13"/>
  <c r="N359" i="13"/>
  <c r="M359" i="13"/>
  <c r="M310" i="13"/>
  <c r="N310" i="13"/>
  <c r="N223" i="13"/>
  <c r="M223" i="13"/>
  <c r="M102" i="13"/>
  <c r="N102" i="13"/>
  <c r="M31" i="13"/>
  <c r="N31" i="13"/>
  <c r="T287" i="13"/>
  <c r="U287" i="13"/>
  <c r="F297" i="13"/>
  <c r="G297" i="13"/>
  <c r="F281" i="13"/>
  <c r="G281" i="13"/>
  <c r="F265" i="13"/>
  <c r="G265" i="13"/>
  <c r="F243" i="13"/>
  <c r="G243" i="13"/>
  <c r="G222" i="13"/>
  <c r="F222" i="13"/>
  <c r="F203" i="13"/>
  <c r="G203" i="13"/>
  <c r="F183" i="13"/>
  <c r="G183" i="13"/>
  <c r="F157" i="13"/>
  <c r="G157" i="13"/>
  <c r="G118" i="13"/>
  <c r="F118" i="13"/>
  <c r="F91" i="13"/>
  <c r="G91" i="13"/>
  <c r="G76" i="13"/>
  <c r="F76" i="13"/>
  <c r="G54" i="13"/>
  <c r="F54" i="13"/>
  <c r="G36" i="13"/>
  <c r="F36" i="13"/>
  <c r="F21" i="13"/>
  <c r="G21" i="13"/>
  <c r="N493" i="13"/>
  <c r="M493" i="13"/>
  <c r="M470" i="13"/>
  <c r="N470" i="13"/>
  <c r="N435" i="13"/>
  <c r="M435" i="13"/>
  <c r="M412" i="13"/>
  <c r="N412" i="13"/>
  <c r="N243" i="13"/>
  <c r="M243" i="13"/>
  <c r="M146" i="13"/>
  <c r="N146" i="13"/>
  <c r="M85" i="13"/>
  <c r="N85" i="13"/>
  <c r="T494" i="13"/>
  <c r="U494" i="13"/>
  <c r="M456" i="13"/>
  <c r="N456" i="13"/>
  <c r="M434" i="13"/>
  <c r="N434" i="13"/>
  <c r="N403" i="13"/>
  <c r="M403" i="13"/>
  <c r="N361" i="13"/>
  <c r="M361" i="13"/>
  <c r="M240" i="13"/>
  <c r="N240" i="13"/>
  <c r="M190" i="13"/>
  <c r="N190" i="13"/>
  <c r="M118" i="13"/>
  <c r="N118" i="13"/>
  <c r="M35" i="13"/>
  <c r="N35" i="13"/>
  <c r="T337" i="13"/>
  <c r="U337" i="13"/>
  <c r="F497" i="13"/>
  <c r="G497" i="13"/>
  <c r="F489" i="13"/>
  <c r="G489" i="13"/>
  <c r="G474" i="13"/>
  <c r="F474" i="13"/>
  <c r="G444" i="13"/>
  <c r="F444" i="13"/>
  <c r="F433" i="13"/>
  <c r="G433" i="13"/>
  <c r="F425" i="13"/>
  <c r="G425" i="13"/>
  <c r="G410" i="13"/>
  <c r="F410" i="13"/>
  <c r="G298" i="13"/>
  <c r="F298" i="13"/>
  <c r="G282" i="13"/>
  <c r="F282" i="13"/>
  <c r="G266" i="13"/>
  <c r="F266" i="13"/>
  <c r="G250" i="13"/>
  <c r="F250" i="13"/>
  <c r="G236" i="13"/>
  <c r="F236" i="13"/>
  <c r="F225" i="13"/>
  <c r="G225" i="13"/>
  <c r="G208" i="13"/>
  <c r="F208" i="13"/>
  <c r="F190" i="13"/>
  <c r="G190" i="13"/>
  <c r="G176" i="13"/>
  <c r="F176" i="13"/>
  <c r="G156" i="13"/>
  <c r="F156" i="13"/>
  <c r="F145" i="13"/>
  <c r="G145" i="13"/>
  <c r="G136" i="13"/>
  <c r="F136" i="13"/>
  <c r="F123" i="13"/>
  <c r="G123" i="13"/>
  <c r="G98" i="13"/>
  <c r="F98" i="13"/>
  <c r="F79" i="13"/>
  <c r="G79" i="13"/>
  <c r="F69" i="13"/>
  <c r="G69" i="13"/>
  <c r="F55" i="13"/>
  <c r="G55" i="13"/>
  <c r="F43" i="13"/>
  <c r="G43" i="13"/>
  <c r="F33" i="13"/>
  <c r="G33" i="13"/>
  <c r="F5" i="13"/>
  <c r="G5" i="13"/>
  <c r="M490" i="13"/>
  <c r="N490" i="13"/>
  <c r="N473" i="13"/>
  <c r="M473" i="13"/>
  <c r="N457" i="13"/>
  <c r="M457" i="13"/>
  <c r="N445" i="13"/>
  <c r="M445" i="13"/>
  <c r="N423" i="13"/>
  <c r="M423" i="13"/>
  <c r="M398" i="13"/>
  <c r="N398" i="13"/>
  <c r="N377" i="13"/>
  <c r="M377" i="13"/>
  <c r="N363" i="13"/>
  <c r="M363" i="13"/>
  <c r="M332" i="13"/>
  <c r="N332" i="13"/>
  <c r="N313" i="13"/>
  <c r="M313" i="13"/>
  <c r="N299" i="13"/>
  <c r="M299" i="13"/>
  <c r="M268" i="13"/>
  <c r="N268" i="13"/>
  <c r="N249" i="13"/>
  <c r="M249" i="13"/>
  <c r="M234" i="13"/>
  <c r="N234" i="13"/>
  <c r="N215" i="13"/>
  <c r="M215" i="13"/>
  <c r="N185" i="13"/>
  <c r="M185" i="13"/>
  <c r="M162" i="13"/>
  <c r="N162" i="13"/>
  <c r="N139" i="13"/>
  <c r="M139" i="13"/>
  <c r="M122" i="13"/>
  <c r="N122" i="13"/>
  <c r="M106" i="13"/>
  <c r="N106" i="13"/>
  <c r="M86" i="13"/>
  <c r="N86" i="13"/>
  <c r="M63" i="13"/>
  <c r="N63" i="13"/>
  <c r="M48" i="13"/>
  <c r="N48" i="13"/>
  <c r="M32" i="13"/>
  <c r="N32" i="13"/>
  <c r="M11" i="13"/>
  <c r="N11" i="13"/>
  <c r="T491" i="13"/>
  <c r="U491" i="13"/>
  <c r="T475" i="13"/>
  <c r="U475" i="13"/>
  <c r="T412" i="13"/>
  <c r="U412" i="13"/>
  <c r="T377" i="13"/>
  <c r="U377" i="13"/>
  <c r="T310" i="13"/>
  <c r="U310" i="13"/>
  <c r="T201" i="13"/>
  <c r="U201" i="13"/>
  <c r="T16" i="13"/>
  <c r="U16" i="13"/>
  <c r="M370" i="13"/>
  <c r="N370" i="13"/>
  <c r="M352" i="13"/>
  <c r="N352" i="13"/>
  <c r="N333" i="13"/>
  <c r="M333" i="13"/>
  <c r="M306" i="13"/>
  <c r="N306" i="13"/>
  <c r="M288" i="13"/>
  <c r="N288" i="13"/>
  <c r="N269" i="13"/>
  <c r="M269" i="13"/>
  <c r="M242" i="13"/>
  <c r="N242" i="13"/>
  <c r="N217" i="13"/>
  <c r="M217" i="13"/>
  <c r="M196" i="13"/>
  <c r="N196" i="13"/>
  <c r="N171" i="13"/>
  <c r="M171" i="13"/>
  <c r="M148" i="13"/>
  <c r="N148" i="13"/>
  <c r="N123" i="13"/>
  <c r="M123" i="13"/>
  <c r="M104" i="13"/>
  <c r="N104" i="13"/>
  <c r="M84" i="13"/>
  <c r="N84" i="13"/>
  <c r="M68" i="13"/>
  <c r="N68" i="13"/>
  <c r="M42" i="13"/>
  <c r="N42" i="13"/>
  <c r="M23" i="13"/>
  <c r="N23" i="13"/>
  <c r="M6" i="13"/>
  <c r="N6" i="13"/>
  <c r="T469" i="13"/>
  <c r="U469" i="13"/>
  <c r="T434" i="13"/>
  <c r="U434" i="13"/>
  <c r="T373" i="13"/>
  <c r="U373" i="13"/>
  <c r="T305" i="13"/>
  <c r="U305" i="13"/>
  <c r="T254" i="13"/>
  <c r="U254" i="13"/>
  <c r="T150" i="13"/>
  <c r="U150" i="13"/>
  <c r="M404" i="13"/>
  <c r="N404" i="13"/>
  <c r="M388" i="13"/>
  <c r="N388" i="13"/>
  <c r="M366" i="13"/>
  <c r="N366" i="13"/>
  <c r="N339" i="13"/>
  <c r="M339" i="13"/>
  <c r="M324" i="13"/>
  <c r="N324" i="13"/>
  <c r="M302" i="13"/>
  <c r="N302" i="13"/>
  <c r="N275" i="13"/>
  <c r="M275" i="13"/>
  <c r="M260" i="13"/>
  <c r="N260" i="13"/>
  <c r="M238" i="13"/>
  <c r="N238" i="13"/>
  <c r="M222" i="13"/>
  <c r="N222" i="13"/>
  <c r="N205" i="13"/>
  <c r="M205" i="13"/>
  <c r="N189" i="13"/>
  <c r="M189" i="13"/>
  <c r="N165" i="13"/>
  <c r="M165" i="13"/>
  <c r="N141" i="13"/>
  <c r="M141" i="13"/>
  <c r="N125" i="13"/>
  <c r="M125" i="13"/>
  <c r="M100" i="13"/>
  <c r="N100" i="13"/>
  <c r="M75" i="13"/>
  <c r="N75" i="13"/>
  <c r="M54" i="13"/>
  <c r="N54" i="13"/>
  <c r="M37" i="13"/>
  <c r="N37" i="13"/>
  <c r="M19" i="13"/>
  <c r="N19" i="13"/>
  <c r="M5" i="13"/>
  <c r="N5" i="13"/>
  <c r="T441" i="13"/>
  <c r="U441" i="13"/>
  <c r="T379" i="13"/>
  <c r="U379" i="13"/>
  <c r="T332" i="13"/>
  <c r="U332" i="13"/>
  <c r="T242" i="13"/>
  <c r="U242" i="13"/>
  <c r="T142" i="13"/>
  <c r="U142" i="13"/>
  <c r="N439" i="13"/>
  <c r="M439" i="13"/>
  <c r="M420" i="13"/>
  <c r="N420" i="13"/>
  <c r="N401" i="13"/>
  <c r="M401" i="13"/>
  <c r="N389" i="13"/>
  <c r="M389" i="13"/>
  <c r="N373" i="13"/>
  <c r="M373" i="13"/>
  <c r="N357" i="13"/>
  <c r="M357" i="13"/>
  <c r="N341" i="13"/>
  <c r="M341" i="13"/>
  <c r="N325" i="13"/>
  <c r="M325" i="13"/>
  <c r="N309" i="13"/>
  <c r="M309" i="13"/>
  <c r="N293" i="13"/>
  <c r="M293" i="13"/>
  <c r="N277" i="13"/>
  <c r="M277" i="13"/>
  <c r="N261" i="13"/>
  <c r="M261" i="13"/>
  <c r="N245" i="13"/>
  <c r="M245" i="13"/>
  <c r="M224" i="13"/>
  <c r="N224" i="13"/>
  <c r="M206" i="13"/>
  <c r="N206" i="13"/>
  <c r="N187" i="13"/>
  <c r="M187" i="13"/>
  <c r="M172" i="13"/>
  <c r="N172" i="13"/>
  <c r="N161" i="13"/>
  <c r="M161" i="13"/>
  <c r="N145" i="13"/>
  <c r="M145" i="13"/>
  <c r="M128" i="13"/>
  <c r="N128" i="13"/>
  <c r="N105" i="13"/>
  <c r="M105" i="13"/>
  <c r="M88" i="13"/>
  <c r="N88" i="13"/>
  <c r="M71" i="13"/>
  <c r="N71" i="13"/>
  <c r="M53" i="13"/>
  <c r="N53" i="13"/>
  <c r="M24" i="13"/>
  <c r="N24" i="13"/>
  <c r="T496" i="13"/>
  <c r="U496" i="13"/>
  <c r="T480" i="13"/>
  <c r="U480" i="13"/>
  <c r="T464" i="13"/>
  <c r="U464" i="13"/>
  <c r="T449" i="13"/>
  <c r="U449" i="13"/>
  <c r="T422" i="13"/>
  <c r="U422" i="13"/>
  <c r="T410" i="13"/>
  <c r="U410" i="13"/>
  <c r="T398" i="13"/>
  <c r="U398" i="13"/>
  <c r="T385" i="13"/>
  <c r="U385" i="13"/>
  <c r="T358" i="13"/>
  <c r="U358" i="13"/>
  <c r="T333" i="13"/>
  <c r="U333" i="13"/>
  <c r="T308" i="13"/>
  <c r="U308" i="13"/>
  <c r="T280" i="13"/>
  <c r="U280" i="13"/>
  <c r="T259" i="13"/>
  <c r="U259" i="13"/>
  <c r="T233" i="13"/>
  <c r="U233" i="13"/>
  <c r="T216" i="13"/>
  <c r="U216" i="13"/>
  <c r="T97" i="13"/>
  <c r="U97" i="13"/>
  <c r="T41" i="13"/>
  <c r="U41" i="13"/>
  <c r="T467" i="13"/>
  <c r="U467" i="13"/>
  <c r="T454" i="13"/>
  <c r="U454" i="13"/>
  <c r="T442" i="13"/>
  <c r="U442" i="13"/>
  <c r="T430" i="13"/>
  <c r="U430" i="13"/>
  <c r="T417" i="13"/>
  <c r="U417" i="13"/>
  <c r="T390" i="13"/>
  <c r="U390" i="13"/>
  <c r="T378" i="13"/>
  <c r="U378" i="13"/>
  <c r="T366" i="13"/>
  <c r="U366" i="13"/>
  <c r="T344" i="13"/>
  <c r="U344" i="13"/>
  <c r="T323" i="13"/>
  <c r="U323" i="13"/>
  <c r="U297" i="13"/>
  <c r="T297" i="13"/>
  <c r="T276" i="13"/>
  <c r="U276" i="13"/>
  <c r="T249" i="13"/>
  <c r="U249" i="13"/>
  <c r="T226" i="13"/>
  <c r="U226" i="13"/>
  <c r="T190" i="13"/>
  <c r="U190" i="13"/>
  <c r="T156" i="13"/>
  <c r="U156" i="13"/>
  <c r="T84" i="13"/>
  <c r="U84" i="13"/>
  <c r="T47" i="13"/>
  <c r="U47" i="13"/>
  <c r="T481" i="13"/>
  <c r="U481" i="13"/>
  <c r="T456" i="13"/>
  <c r="U456" i="13"/>
  <c r="T435" i="13"/>
  <c r="U435" i="13"/>
  <c r="T418" i="13"/>
  <c r="U418" i="13"/>
  <c r="T405" i="13"/>
  <c r="U405" i="13"/>
  <c r="T392" i="13"/>
  <c r="U392" i="13"/>
  <c r="T371" i="13"/>
  <c r="U371" i="13"/>
  <c r="T351" i="13"/>
  <c r="U351" i="13"/>
  <c r="T341" i="13"/>
  <c r="U341" i="13"/>
  <c r="T318" i="13"/>
  <c r="U318" i="13"/>
  <c r="T288" i="13"/>
  <c r="U288" i="13"/>
  <c r="T278" i="13"/>
  <c r="U278" i="13"/>
  <c r="T261" i="13"/>
  <c r="U261" i="13"/>
  <c r="T241" i="13"/>
  <c r="U241" i="13"/>
  <c r="T221" i="13"/>
  <c r="U221" i="13"/>
  <c r="T118" i="13"/>
  <c r="U118" i="13"/>
  <c r="T63" i="13"/>
  <c r="U63" i="13"/>
  <c r="T362" i="13"/>
  <c r="U362" i="13"/>
  <c r="T335" i="13"/>
  <c r="U335" i="13"/>
  <c r="T324" i="13"/>
  <c r="U324" i="13"/>
  <c r="T311" i="13"/>
  <c r="U311" i="13"/>
  <c r="T298" i="13"/>
  <c r="U298" i="13"/>
  <c r="T271" i="13"/>
  <c r="U271" i="13"/>
  <c r="T260" i="13"/>
  <c r="U260" i="13"/>
  <c r="T247" i="13"/>
  <c r="U247" i="13"/>
  <c r="T234" i="13"/>
  <c r="U234" i="13"/>
  <c r="T215" i="13"/>
  <c r="U215" i="13"/>
  <c r="T199" i="13"/>
  <c r="U199" i="13"/>
  <c r="T183" i="13"/>
  <c r="U183" i="13"/>
  <c r="T163" i="13"/>
  <c r="U163" i="13"/>
  <c r="T148" i="13"/>
  <c r="U148" i="13"/>
  <c r="T132" i="13"/>
  <c r="U132" i="13"/>
  <c r="T110" i="13"/>
  <c r="U110" i="13"/>
  <c r="T98" i="13"/>
  <c r="U98" i="13"/>
  <c r="T85" i="13"/>
  <c r="U85" i="13"/>
  <c r="T74" i="13"/>
  <c r="U74" i="13"/>
  <c r="T62" i="13"/>
  <c r="U62" i="13"/>
  <c r="T45" i="13"/>
  <c r="U45" i="13"/>
  <c r="T27" i="13"/>
  <c r="U27" i="13"/>
  <c r="T14" i="13"/>
  <c r="U14" i="13"/>
  <c r="T196" i="13"/>
  <c r="U196" i="13"/>
  <c r="T186" i="13"/>
  <c r="U186" i="13"/>
  <c r="T176" i="13"/>
  <c r="U176" i="13"/>
  <c r="T160" i="13"/>
  <c r="U160" i="13"/>
  <c r="T146" i="13"/>
  <c r="U146" i="13"/>
  <c r="T134" i="13"/>
  <c r="U134" i="13"/>
  <c r="T119" i="13"/>
  <c r="U119" i="13"/>
  <c r="T108" i="13"/>
  <c r="U108" i="13"/>
  <c r="T86" i="13"/>
  <c r="U86" i="13"/>
  <c r="T61" i="13"/>
  <c r="U61" i="13"/>
  <c r="T40" i="13"/>
  <c r="U40" i="13"/>
  <c r="T26" i="13"/>
  <c r="U26" i="13"/>
  <c r="T12" i="13"/>
  <c r="U12" i="13"/>
  <c r="T203" i="13"/>
  <c r="U203" i="13"/>
  <c r="T171" i="13"/>
  <c r="U171" i="13"/>
  <c r="T159" i="13"/>
  <c r="U159" i="13"/>
  <c r="T147" i="13"/>
  <c r="U147" i="13"/>
  <c r="T135" i="13"/>
  <c r="U135" i="13"/>
  <c r="T121" i="13"/>
  <c r="U121" i="13"/>
  <c r="T103" i="13"/>
  <c r="U103" i="13"/>
  <c r="T90" i="13"/>
  <c r="U90" i="13"/>
  <c r="T77" i="13"/>
  <c r="U77" i="13"/>
  <c r="T54" i="13"/>
  <c r="U54" i="13"/>
  <c r="T39" i="13"/>
  <c r="U39" i="13"/>
  <c r="T25" i="13"/>
  <c r="U25" i="13"/>
  <c r="T8" i="13"/>
  <c r="U8" i="13"/>
  <c r="BM3" i="27"/>
  <c r="BL3" i="27" s="1" a="1"/>
  <c r="BL3" i="27" s="1"/>
  <c r="BJ3" i="27" a="1"/>
  <c r="BJ3" i="27" s="1"/>
  <c r="BJ4" i="27" s="1" a="1"/>
  <c r="BJ4" i="27" s="1"/>
  <c r="BJ5" i="27" s="1" a="1"/>
  <c r="BJ5" i="27" s="1"/>
  <c r="BJ6" i="27" s="1" a="1"/>
  <c r="BJ6" i="27" s="1"/>
  <c r="BJ7" i="27" s="1" a="1"/>
  <c r="BJ7" i="27" s="1"/>
  <c r="BJ8" i="27" s="1" a="1"/>
  <c r="BJ8" i="27" s="1"/>
  <c r="BJ9" i="27" s="1" a="1"/>
  <c r="BJ9" i="27" s="1"/>
  <c r="BJ10" i="27" s="1" a="1"/>
  <c r="BJ10" i="27" s="1"/>
  <c r="BJ11" i="27" s="1" a="1"/>
  <c r="BJ11" i="27" s="1"/>
  <c r="BJ12" i="27" s="1" a="1"/>
  <c r="BJ12" i="27" s="1"/>
  <c r="BJ13" i="27" s="1" a="1"/>
  <c r="BJ13" i="27" s="1"/>
  <c r="BJ14" i="27" s="1" a="1"/>
  <c r="BJ14" i="27" s="1"/>
  <c r="BJ15" i="27" s="1" a="1"/>
  <c r="BJ15" i="27" s="1"/>
  <c r="BJ16" i="27" s="1" a="1"/>
  <c r="BJ16" i="27" s="1"/>
  <c r="BJ17" i="27" s="1" a="1"/>
  <c r="BJ17" i="27" s="1"/>
  <c r="BJ18" i="27" s="1" a="1"/>
  <c r="BJ18" i="27" s="1"/>
  <c r="BJ19" i="27" s="1" a="1"/>
  <c r="BJ19" i="27" s="1"/>
  <c r="BJ20" i="27" s="1" a="1"/>
  <c r="BJ20" i="27" s="1"/>
  <c r="BJ21" i="27" s="1" a="1"/>
  <c r="BJ21" i="27" s="1"/>
  <c r="BJ22" i="27" s="1" a="1"/>
  <c r="BJ22" i="27" s="1"/>
  <c r="BJ23" i="27" s="1" a="1"/>
  <c r="BJ23" i="27" s="1"/>
  <c r="BJ24" i="27" s="1" a="1"/>
  <c r="BJ24" i="27" s="1"/>
  <c r="BJ25" i="27" s="1" a="1"/>
  <c r="BJ25" i="27" s="1"/>
  <c r="BJ26" i="27" s="1" a="1"/>
  <c r="BJ26" i="27" s="1"/>
  <c r="BJ27" i="27" s="1" a="1"/>
  <c r="BJ27" i="27" s="1"/>
  <c r="BJ28" i="27" s="1" a="1"/>
  <c r="BJ28" i="27" s="1"/>
  <c r="BJ29" i="27" s="1" a="1"/>
  <c r="BJ29" i="27" s="1"/>
  <c r="BJ30" i="27" s="1" a="1"/>
  <c r="BJ30" i="27" s="1"/>
  <c r="BJ31" i="27" s="1" a="1"/>
  <c r="BJ31" i="27" s="1"/>
  <c r="BJ32" i="27" s="1" a="1"/>
  <c r="BJ32" i="27" s="1"/>
  <c r="BJ33" i="27" s="1" a="1"/>
  <c r="BJ33" i="27" s="1"/>
  <c r="BJ34" i="27" s="1" a="1"/>
  <c r="BJ34" i="27" s="1"/>
  <c r="BJ35" i="27" s="1" a="1"/>
  <c r="BJ35" i="27" s="1"/>
  <c r="BJ36" i="27" s="1" a="1"/>
  <c r="BJ36" i="27" s="1"/>
  <c r="BJ37" i="27" s="1" a="1"/>
  <c r="BJ37" i="27" s="1"/>
  <c r="BJ38" i="27" s="1" a="1"/>
  <c r="BJ38" i="27" s="1"/>
  <c r="BJ39" i="27" s="1" a="1"/>
  <c r="BJ39" i="27" s="1"/>
  <c r="BJ40" i="27" s="1" a="1"/>
  <c r="BJ40" i="27" s="1"/>
  <c r="BJ41" i="27" s="1" a="1"/>
  <c r="BJ41" i="27" s="1"/>
  <c r="BJ42" i="27" s="1" a="1"/>
  <c r="BJ42" i="27" s="1"/>
  <c r="BJ43" i="27" s="1" a="1"/>
  <c r="BJ43" i="27" s="1"/>
  <c r="BJ44" i="27" s="1" a="1"/>
  <c r="BJ44" i="27" s="1"/>
  <c r="BJ45" i="27" s="1" a="1"/>
  <c r="BJ45" i="27" s="1"/>
  <c r="BJ46" i="27" s="1" a="1"/>
  <c r="BJ46" i="27" s="1"/>
  <c r="BJ47" i="27" s="1" a="1"/>
  <c r="BJ47" i="27" s="1"/>
  <c r="BJ48" i="27" s="1" a="1"/>
  <c r="BJ48" i="27" s="1"/>
  <c r="BJ49" i="27" s="1" a="1"/>
  <c r="BJ49" i="27" s="1"/>
  <c r="BJ50" i="27" s="1" a="1"/>
  <c r="BJ50" i="27" s="1"/>
  <c r="BJ51" i="27" s="1" a="1"/>
  <c r="BJ51" i="27" s="1"/>
  <c r="BJ52" i="27" s="1" a="1"/>
  <c r="BJ52" i="27" s="1"/>
  <c r="BJ53" i="27" s="1" a="1"/>
  <c r="BJ53" i="27" s="1"/>
  <c r="BJ54" i="27" s="1" a="1"/>
  <c r="BJ54" i="27" s="1"/>
  <c r="BJ55" i="27" s="1" a="1"/>
  <c r="BJ55" i="27" s="1"/>
  <c r="BJ56" i="27" s="1" a="1"/>
  <c r="BJ56" i="27" s="1"/>
  <c r="BJ57" i="27" s="1" a="1"/>
  <c r="BJ57" i="27" s="1"/>
  <c r="BJ58" i="27" s="1" a="1"/>
  <c r="BJ58" i="27" s="1"/>
  <c r="BJ59" i="27" s="1" a="1"/>
  <c r="BJ59" i="27" s="1"/>
  <c r="BJ60" i="27" s="1" a="1"/>
  <c r="BJ60" i="27" s="1"/>
  <c r="BJ61" i="27" s="1" a="1"/>
  <c r="BJ61" i="27" s="1"/>
  <c r="BJ62" i="27" s="1" a="1"/>
  <c r="BJ62" i="27" s="1"/>
  <c r="BJ63" i="27" s="1" a="1"/>
  <c r="BJ63" i="27" s="1"/>
  <c r="BJ64" i="27" s="1" a="1"/>
  <c r="BJ64" i="27" s="1"/>
  <c r="BJ65" i="27" s="1" a="1"/>
  <c r="BJ65" i="27" s="1"/>
  <c r="BJ66" i="27" s="1" a="1"/>
  <c r="BJ66" i="27" s="1"/>
  <c r="BJ67" i="27" s="1" a="1"/>
  <c r="BJ67" i="27" s="1"/>
  <c r="BJ68" i="27" s="1" a="1"/>
  <c r="BJ68" i="27" s="1"/>
  <c r="BJ69" i="27" s="1" a="1"/>
  <c r="BJ69" i="27" s="1"/>
  <c r="BJ70" i="27" s="1" a="1"/>
  <c r="BJ70" i="27" s="1"/>
  <c r="BJ71" i="27" s="1" a="1"/>
  <c r="BJ71" i="27" s="1"/>
  <c r="BJ72" i="27" s="1" a="1"/>
  <c r="BJ72" i="27" s="1"/>
  <c r="BJ73" i="27" s="1" a="1"/>
  <c r="BJ73" i="27" s="1"/>
  <c r="BJ74" i="27" s="1" a="1"/>
  <c r="BJ74" i="27" s="1"/>
  <c r="BJ75" i="27" s="1" a="1"/>
  <c r="BJ75" i="27" s="1"/>
  <c r="BJ76" i="27" s="1" a="1"/>
  <c r="BJ76" i="27" s="1"/>
  <c r="BJ77" i="27" s="1" a="1"/>
  <c r="BJ77" i="27" s="1"/>
  <c r="BJ78" i="27" s="1" a="1"/>
  <c r="BJ78" i="27" s="1"/>
  <c r="BJ79" i="27" s="1" a="1"/>
  <c r="BJ79" i="27" s="1"/>
  <c r="BJ80" i="27" s="1" a="1"/>
  <c r="BJ80" i="27" s="1"/>
  <c r="BJ81" i="27" s="1" a="1"/>
  <c r="BJ81" i="27" s="1"/>
  <c r="BH2" i="16"/>
  <c r="BJ2" i="16" s="1" a="1"/>
  <c r="BJ2" i="16" s="1"/>
  <c r="BI2" i="16" s="1" a="1"/>
  <c r="BI2" i="16" s="1"/>
  <c r="BH3" i="16"/>
  <c r="D270" i="13"/>
  <c r="C270" i="13"/>
  <c r="C395" i="13"/>
  <c r="D395" i="13"/>
  <c r="K489" i="13"/>
  <c r="J489" i="13"/>
  <c r="D310" i="13"/>
  <c r="C310" i="13"/>
  <c r="C481" i="13"/>
  <c r="D481" i="13"/>
  <c r="C342" i="13"/>
  <c r="D342" i="13"/>
  <c r="D253" i="13"/>
  <c r="C253" i="13"/>
  <c r="C24" i="13"/>
  <c r="D24" i="13"/>
  <c r="C488" i="13"/>
  <c r="D488" i="13"/>
  <c r="C419" i="13"/>
  <c r="D419" i="13"/>
  <c r="C363" i="13"/>
  <c r="D363" i="13"/>
  <c r="D264" i="13"/>
  <c r="C264" i="13"/>
  <c r="D146" i="13"/>
  <c r="C146" i="13"/>
  <c r="J28" i="13"/>
  <c r="K28" i="13"/>
  <c r="D443" i="13"/>
  <c r="C443" i="13"/>
  <c r="C359" i="13"/>
  <c r="D359" i="13"/>
  <c r="D302" i="13"/>
  <c r="C302" i="13"/>
  <c r="C165" i="13"/>
  <c r="D165" i="13"/>
  <c r="K478" i="13"/>
  <c r="J478" i="13"/>
  <c r="D475" i="13"/>
  <c r="C475" i="13"/>
  <c r="D458" i="13"/>
  <c r="C458" i="13"/>
  <c r="C438" i="13"/>
  <c r="D438" i="13"/>
  <c r="C403" i="13"/>
  <c r="D403" i="13"/>
  <c r="C385" i="13"/>
  <c r="D385" i="13"/>
  <c r="C367" i="13"/>
  <c r="D367" i="13"/>
  <c r="C350" i="13"/>
  <c r="D350" i="13"/>
  <c r="D328" i="13"/>
  <c r="C328" i="13"/>
  <c r="C314" i="13"/>
  <c r="D314" i="13"/>
  <c r="C217" i="13"/>
  <c r="D217" i="13"/>
  <c r="C166" i="13"/>
  <c r="D166" i="13"/>
  <c r="C130" i="13"/>
  <c r="D130" i="13"/>
  <c r="C106" i="13"/>
  <c r="D106" i="13"/>
  <c r="C70" i="13"/>
  <c r="D70" i="13"/>
  <c r="C18" i="13"/>
  <c r="D18" i="13"/>
  <c r="J491" i="13"/>
  <c r="K491" i="13"/>
  <c r="J452" i="13"/>
  <c r="K452" i="13"/>
  <c r="K197" i="13"/>
  <c r="J197" i="13"/>
  <c r="C4" i="13"/>
  <c r="D4" i="13"/>
  <c r="C476" i="13"/>
  <c r="D476" i="13"/>
  <c r="D450" i="13"/>
  <c r="C450" i="13"/>
  <c r="D408" i="13"/>
  <c r="C408" i="13"/>
  <c r="C394" i="13"/>
  <c r="D394" i="13"/>
  <c r="D372" i="13"/>
  <c r="C372" i="13"/>
  <c r="C355" i="13"/>
  <c r="D355" i="13"/>
  <c r="C337" i="13"/>
  <c r="D337" i="13"/>
  <c r="C319" i="13"/>
  <c r="D319" i="13"/>
  <c r="C279" i="13"/>
  <c r="D279" i="13"/>
  <c r="D207" i="13"/>
  <c r="C207" i="13"/>
  <c r="C174" i="13"/>
  <c r="D174" i="13"/>
  <c r="D139" i="13"/>
  <c r="C139" i="13"/>
  <c r="C110" i="13"/>
  <c r="D110" i="13"/>
  <c r="C59" i="13"/>
  <c r="D59" i="13"/>
  <c r="D29" i="13"/>
  <c r="C29" i="13"/>
  <c r="K499" i="13"/>
  <c r="J499" i="13"/>
  <c r="J458" i="13"/>
  <c r="K458" i="13"/>
  <c r="K221" i="13"/>
  <c r="J221" i="13"/>
  <c r="Q429" i="13"/>
  <c r="R429" i="13"/>
  <c r="D490" i="13"/>
  <c r="C490" i="13"/>
  <c r="C466" i="13"/>
  <c r="D466" i="13"/>
  <c r="C421" i="13"/>
  <c r="D421" i="13"/>
  <c r="D396" i="13"/>
  <c r="C396" i="13"/>
  <c r="C379" i="13"/>
  <c r="D379" i="13"/>
  <c r="C361" i="13"/>
  <c r="D361" i="13"/>
  <c r="C343" i="13"/>
  <c r="D343" i="13"/>
  <c r="C326" i="13"/>
  <c r="D326" i="13"/>
  <c r="C307" i="13"/>
  <c r="D307" i="13"/>
  <c r="D278" i="13"/>
  <c r="C278" i="13"/>
  <c r="C251" i="13"/>
  <c r="D251" i="13"/>
  <c r="D229" i="13"/>
  <c r="C229" i="13"/>
  <c r="C193" i="13"/>
  <c r="D193" i="13"/>
  <c r="D150" i="13"/>
  <c r="C150" i="13"/>
  <c r="D121" i="13"/>
  <c r="C121" i="13"/>
  <c r="C94" i="13"/>
  <c r="D94" i="13"/>
  <c r="C27" i="13"/>
  <c r="D27" i="13"/>
  <c r="J469" i="13"/>
  <c r="K469" i="13"/>
  <c r="K356" i="13"/>
  <c r="J356" i="13"/>
  <c r="J111" i="13"/>
  <c r="K111" i="13"/>
  <c r="C485" i="13"/>
  <c r="D485" i="13"/>
  <c r="C467" i="13"/>
  <c r="D467" i="13"/>
  <c r="C449" i="13"/>
  <c r="D449" i="13"/>
  <c r="C423" i="13"/>
  <c r="D423" i="13"/>
  <c r="C405" i="13"/>
  <c r="D405" i="13"/>
  <c r="D373" i="13"/>
  <c r="C373" i="13"/>
  <c r="D341" i="13"/>
  <c r="C341" i="13"/>
  <c r="C309" i="13"/>
  <c r="D309" i="13"/>
  <c r="C277" i="13"/>
  <c r="D277" i="13"/>
  <c r="C255" i="13"/>
  <c r="D255" i="13"/>
  <c r="C232" i="13"/>
  <c r="D232" i="13"/>
  <c r="D211" i="13"/>
  <c r="C211" i="13"/>
  <c r="C192" i="13"/>
  <c r="D192" i="13"/>
  <c r="C172" i="13"/>
  <c r="D172" i="13"/>
  <c r="D153" i="13"/>
  <c r="C153" i="13"/>
  <c r="C107" i="13"/>
  <c r="D107" i="13"/>
  <c r="C81" i="13"/>
  <c r="D81" i="13"/>
  <c r="C60" i="13"/>
  <c r="D60" i="13"/>
  <c r="C34" i="13"/>
  <c r="D34" i="13"/>
  <c r="C19" i="13"/>
  <c r="D19" i="13"/>
  <c r="J494" i="13"/>
  <c r="K494" i="13"/>
  <c r="K475" i="13"/>
  <c r="J475" i="13"/>
  <c r="K453" i="13"/>
  <c r="J453" i="13"/>
  <c r="K410" i="13"/>
  <c r="J410" i="13"/>
  <c r="K359" i="13"/>
  <c r="J359" i="13"/>
  <c r="J310" i="13"/>
  <c r="K310" i="13"/>
  <c r="K223" i="13"/>
  <c r="J223" i="13"/>
  <c r="K102" i="13"/>
  <c r="J102" i="13"/>
  <c r="J31" i="13"/>
  <c r="K31" i="13"/>
  <c r="R287" i="13"/>
  <c r="Q287" i="13"/>
  <c r="C297" i="13"/>
  <c r="D297" i="13"/>
  <c r="C281" i="13"/>
  <c r="D281" i="13"/>
  <c r="C265" i="13"/>
  <c r="D265" i="13"/>
  <c r="C243" i="13"/>
  <c r="D243" i="13"/>
  <c r="D222" i="13"/>
  <c r="C222" i="13"/>
  <c r="D203" i="13"/>
  <c r="C203" i="13"/>
  <c r="D183" i="13"/>
  <c r="C183" i="13"/>
  <c r="C157" i="13"/>
  <c r="D157" i="13"/>
  <c r="C118" i="13"/>
  <c r="D118" i="13"/>
  <c r="C91" i="13"/>
  <c r="D91" i="13"/>
  <c r="C76" i="13"/>
  <c r="D76" i="13"/>
  <c r="C54" i="13"/>
  <c r="D54" i="13"/>
  <c r="D36" i="13"/>
  <c r="C36" i="13"/>
  <c r="C21" i="13"/>
  <c r="D21" i="13"/>
  <c r="J493" i="13"/>
  <c r="K493" i="13"/>
  <c r="K470" i="13"/>
  <c r="J470" i="13"/>
  <c r="K435" i="13"/>
  <c r="J435" i="13"/>
  <c r="J412" i="13"/>
  <c r="K412" i="13"/>
  <c r="J243" i="13"/>
  <c r="K243" i="13"/>
  <c r="K146" i="13"/>
  <c r="J146" i="13"/>
  <c r="J85" i="13"/>
  <c r="K85" i="13"/>
  <c r="R494" i="13"/>
  <c r="Q494" i="13"/>
  <c r="K456" i="13"/>
  <c r="J456" i="13"/>
  <c r="J434" i="13"/>
  <c r="K434" i="13"/>
  <c r="K403" i="13"/>
  <c r="J403" i="13"/>
  <c r="J361" i="13"/>
  <c r="K361" i="13"/>
  <c r="K240" i="13"/>
  <c r="J240" i="13"/>
  <c r="K190" i="13"/>
  <c r="J190" i="13"/>
  <c r="K118" i="13"/>
  <c r="J118" i="13"/>
  <c r="J35" i="13"/>
  <c r="K35" i="13"/>
  <c r="R337" i="13"/>
  <c r="Q337" i="13"/>
  <c r="C497" i="13"/>
  <c r="D497" i="13"/>
  <c r="C489" i="13"/>
  <c r="D489" i="13"/>
  <c r="C474" i="13"/>
  <c r="D474" i="13"/>
  <c r="C444" i="13"/>
  <c r="D444" i="13"/>
  <c r="C433" i="13"/>
  <c r="D433" i="13"/>
  <c r="C425" i="13"/>
  <c r="D425" i="13"/>
  <c r="C410" i="13"/>
  <c r="D410" i="13"/>
  <c r="D298" i="13"/>
  <c r="C298" i="13"/>
  <c r="D282" i="13"/>
  <c r="C282" i="13"/>
  <c r="D266" i="13"/>
  <c r="C266" i="13"/>
  <c r="D250" i="13"/>
  <c r="C250" i="13"/>
  <c r="D236" i="13"/>
  <c r="C236" i="13"/>
  <c r="C225" i="13"/>
  <c r="D225" i="13"/>
  <c r="D208" i="13"/>
  <c r="C208" i="13"/>
  <c r="D190" i="13"/>
  <c r="C190" i="13"/>
  <c r="D176" i="13"/>
  <c r="C176" i="13"/>
  <c r="C156" i="13"/>
  <c r="D156" i="13"/>
  <c r="D145" i="13"/>
  <c r="C145" i="13"/>
  <c r="C136" i="13"/>
  <c r="D136" i="13"/>
  <c r="D123" i="13"/>
  <c r="C123" i="13"/>
  <c r="C98" i="13"/>
  <c r="D98" i="13"/>
  <c r="C79" i="13"/>
  <c r="D79" i="13"/>
  <c r="D69" i="13"/>
  <c r="C69" i="13"/>
  <c r="C55" i="13"/>
  <c r="D55" i="13"/>
  <c r="C43" i="13"/>
  <c r="D43" i="13"/>
  <c r="C33" i="13"/>
  <c r="D33" i="13"/>
  <c r="C5" i="13"/>
  <c r="D5" i="13"/>
  <c r="J490" i="13"/>
  <c r="K490" i="13"/>
  <c r="K473" i="13"/>
  <c r="J473" i="13"/>
  <c r="K457" i="13"/>
  <c r="J457" i="13"/>
  <c r="J445" i="13"/>
  <c r="K445" i="13"/>
  <c r="K423" i="13"/>
  <c r="J423" i="13"/>
  <c r="J398" i="13"/>
  <c r="K398" i="13"/>
  <c r="J377" i="13"/>
  <c r="K377" i="13"/>
  <c r="J363" i="13"/>
  <c r="K363" i="13"/>
  <c r="K332" i="13"/>
  <c r="J332" i="13"/>
  <c r="J313" i="13"/>
  <c r="K313" i="13"/>
  <c r="J299" i="13"/>
  <c r="K299" i="13"/>
  <c r="K268" i="13"/>
  <c r="J268" i="13"/>
  <c r="J249" i="13"/>
  <c r="K249" i="13"/>
  <c r="K234" i="13"/>
  <c r="J234" i="13"/>
  <c r="K215" i="13"/>
  <c r="J215" i="13"/>
  <c r="K185" i="13"/>
  <c r="J185" i="13"/>
  <c r="K162" i="13"/>
  <c r="J162" i="13"/>
  <c r="J139" i="13"/>
  <c r="K139" i="13"/>
  <c r="J122" i="13"/>
  <c r="K122" i="13"/>
  <c r="K106" i="13"/>
  <c r="J106" i="13"/>
  <c r="J86" i="13"/>
  <c r="K86" i="13"/>
  <c r="J63" i="13"/>
  <c r="K63" i="13"/>
  <c r="K48" i="13"/>
  <c r="J48" i="13"/>
  <c r="J32" i="13"/>
  <c r="K32" i="13"/>
  <c r="J11" i="13"/>
  <c r="K11" i="13"/>
  <c r="R491" i="13"/>
  <c r="Q491" i="13"/>
  <c r="R475" i="13"/>
  <c r="Q475" i="13"/>
  <c r="Q412" i="13"/>
  <c r="R412" i="13"/>
  <c r="R377" i="13"/>
  <c r="Q377" i="13"/>
  <c r="R310" i="13"/>
  <c r="Q310" i="13"/>
  <c r="Q201" i="13"/>
  <c r="R201" i="13"/>
  <c r="R16" i="13"/>
  <c r="Q16" i="13"/>
  <c r="J370" i="13"/>
  <c r="K370" i="13"/>
  <c r="K352" i="13"/>
  <c r="J352" i="13"/>
  <c r="J333" i="13"/>
  <c r="K333" i="13"/>
  <c r="J306" i="13"/>
  <c r="K306" i="13"/>
  <c r="K288" i="13"/>
  <c r="J288" i="13"/>
  <c r="J269" i="13"/>
  <c r="K269" i="13"/>
  <c r="J242" i="13"/>
  <c r="K242" i="13"/>
  <c r="K217" i="13"/>
  <c r="J217" i="13"/>
  <c r="J196" i="13"/>
  <c r="K196" i="13"/>
  <c r="K171" i="13"/>
  <c r="J171" i="13"/>
  <c r="J148" i="13"/>
  <c r="K148" i="13"/>
  <c r="J123" i="13"/>
  <c r="K123" i="13"/>
  <c r="K104" i="13"/>
  <c r="J104" i="13"/>
  <c r="K84" i="13"/>
  <c r="J84" i="13"/>
  <c r="J68" i="13"/>
  <c r="K68" i="13"/>
  <c r="K42" i="13"/>
  <c r="J42" i="13"/>
  <c r="J23" i="13"/>
  <c r="K23" i="13"/>
  <c r="J6" i="13"/>
  <c r="K6" i="13"/>
  <c r="Q469" i="13"/>
  <c r="R469" i="13"/>
  <c r="Q434" i="13"/>
  <c r="R434" i="13"/>
  <c r="Q373" i="13"/>
  <c r="R373" i="13"/>
  <c r="Q305" i="13"/>
  <c r="R305" i="13"/>
  <c r="Q254" i="13"/>
  <c r="R254" i="13"/>
  <c r="R150" i="13"/>
  <c r="Q150" i="13"/>
  <c r="K404" i="13"/>
  <c r="J404" i="13"/>
  <c r="K388" i="13"/>
  <c r="J388" i="13"/>
  <c r="K366" i="13"/>
  <c r="J366" i="13"/>
  <c r="K339" i="13"/>
  <c r="J339" i="13"/>
  <c r="K324" i="13"/>
  <c r="J324" i="13"/>
  <c r="K302" i="13"/>
  <c r="J302" i="13"/>
  <c r="K275" i="13"/>
  <c r="J275" i="13"/>
  <c r="K260" i="13"/>
  <c r="J260" i="13"/>
  <c r="K238" i="13"/>
  <c r="J238" i="13"/>
  <c r="K222" i="13"/>
  <c r="J222" i="13"/>
  <c r="K205" i="13"/>
  <c r="J205" i="13"/>
  <c r="K189" i="13"/>
  <c r="J189" i="13"/>
  <c r="J165" i="13"/>
  <c r="K165" i="13"/>
  <c r="J141" i="13"/>
  <c r="K141" i="13"/>
  <c r="J125" i="13"/>
  <c r="K125" i="13"/>
  <c r="K100" i="13"/>
  <c r="J100" i="13"/>
  <c r="J75" i="13"/>
  <c r="K75" i="13"/>
  <c r="K54" i="13"/>
  <c r="J54" i="13"/>
  <c r="J37" i="13"/>
  <c r="K37" i="13"/>
  <c r="J19" i="13"/>
  <c r="K19" i="13"/>
  <c r="K5" i="13"/>
  <c r="J5" i="13"/>
  <c r="R441" i="13"/>
  <c r="Q441" i="13"/>
  <c r="R379" i="13"/>
  <c r="Q379" i="13"/>
  <c r="Q332" i="13"/>
  <c r="R332" i="13"/>
  <c r="R242" i="13"/>
  <c r="Q242" i="13"/>
  <c r="Q142" i="13"/>
  <c r="R142" i="13"/>
  <c r="J439" i="13"/>
  <c r="K439" i="13"/>
  <c r="K420" i="13"/>
  <c r="J420" i="13"/>
  <c r="K401" i="13"/>
  <c r="J401" i="13"/>
  <c r="J389" i="13"/>
  <c r="K389" i="13"/>
  <c r="J373" i="13"/>
  <c r="K373" i="13"/>
  <c r="K357" i="13"/>
  <c r="J357" i="13"/>
  <c r="K341" i="13"/>
  <c r="J341" i="13"/>
  <c r="J325" i="13"/>
  <c r="K325" i="13"/>
  <c r="J309" i="13"/>
  <c r="K309" i="13"/>
  <c r="K293" i="13"/>
  <c r="J293" i="13"/>
  <c r="K277" i="13"/>
  <c r="J277" i="13"/>
  <c r="J261" i="13"/>
  <c r="K261" i="13"/>
  <c r="J245" i="13"/>
  <c r="K245" i="13"/>
  <c r="K224" i="13"/>
  <c r="J224" i="13"/>
  <c r="J206" i="13"/>
  <c r="K206" i="13"/>
  <c r="J187" i="13"/>
  <c r="K187" i="13"/>
  <c r="K172" i="13"/>
  <c r="J172" i="13"/>
  <c r="J161" i="13"/>
  <c r="K161" i="13"/>
  <c r="J145" i="13"/>
  <c r="K145" i="13"/>
  <c r="K128" i="13"/>
  <c r="J128" i="13"/>
  <c r="J105" i="13"/>
  <c r="K105" i="13"/>
  <c r="K88" i="13"/>
  <c r="J88" i="13"/>
  <c r="J71" i="13"/>
  <c r="K71" i="13"/>
  <c r="K53" i="13"/>
  <c r="J53" i="13"/>
  <c r="J24" i="13"/>
  <c r="K24" i="13"/>
  <c r="Q496" i="13"/>
  <c r="R496" i="13"/>
  <c r="Q480" i="13"/>
  <c r="R480" i="13"/>
  <c r="Q464" i="13"/>
  <c r="R464" i="13"/>
  <c r="R449" i="13"/>
  <c r="Q449" i="13"/>
  <c r="Q422" i="13"/>
  <c r="R422" i="13"/>
  <c r="Q410" i="13"/>
  <c r="R410" i="13"/>
  <c r="Q398" i="13"/>
  <c r="R398" i="13"/>
  <c r="R385" i="13"/>
  <c r="Q385" i="13"/>
  <c r="Q358" i="13"/>
  <c r="R358" i="13"/>
  <c r="Q333" i="13"/>
  <c r="R333" i="13"/>
  <c r="R308" i="13"/>
  <c r="Q308" i="13"/>
  <c r="Q280" i="13"/>
  <c r="R280" i="13"/>
  <c r="Q259" i="13"/>
  <c r="R259" i="13"/>
  <c r="Q233" i="13"/>
  <c r="R233" i="13"/>
  <c r="Q216" i="13"/>
  <c r="R216" i="13"/>
  <c r="Q97" i="13"/>
  <c r="R97" i="13"/>
  <c r="Q41" i="13"/>
  <c r="R41" i="13"/>
  <c r="R467" i="13"/>
  <c r="Q467" i="13"/>
  <c r="R454" i="13"/>
  <c r="Q454" i="13"/>
  <c r="R442" i="13"/>
  <c r="Q442" i="13"/>
  <c r="R430" i="13"/>
  <c r="Q430" i="13"/>
  <c r="R417" i="13"/>
  <c r="Q417" i="13"/>
  <c r="R390" i="13"/>
  <c r="Q390" i="13"/>
  <c r="R378" i="13"/>
  <c r="Q378" i="13"/>
  <c r="R366" i="13"/>
  <c r="Q366" i="13"/>
  <c r="Q344" i="13"/>
  <c r="R344" i="13"/>
  <c r="R323" i="13"/>
  <c r="Q323" i="13"/>
  <c r="Q297" i="13"/>
  <c r="R297" i="13"/>
  <c r="Q276" i="13"/>
  <c r="R276" i="13"/>
  <c r="R249" i="13"/>
  <c r="Q249" i="13"/>
  <c r="R226" i="13"/>
  <c r="Q226" i="13"/>
  <c r="Q190" i="13"/>
  <c r="R190" i="13"/>
  <c r="R156" i="13"/>
  <c r="Q156" i="13"/>
  <c r="Q84" i="13"/>
  <c r="R84" i="13"/>
  <c r="Q47" i="13"/>
  <c r="R47" i="13"/>
  <c r="Q481" i="13"/>
  <c r="R481" i="13"/>
  <c r="Q456" i="13"/>
  <c r="R456" i="13"/>
  <c r="R435" i="13"/>
  <c r="Q435" i="13"/>
  <c r="R418" i="13"/>
  <c r="Q418" i="13"/>
  <c r="Q405" i="13"/>
  <c r="R405" i="13"/>
  <c r="Q392" i="13"/>
  <c r="R392" i="13"/>
  <c r="R371" i="13"/>
  <c r="Q371" i="13"/>
  <c r="R351" i="13"/>
  <c r="Q351" i="13"/>
  <c r="R341" i="13"/>
  <c r="Q341" i="13"/>
  <c r="R318" i="13"/>
  <c r="Q318" i="13"/>
  <c r="Q288" i="13"/>
  <c r="R288" i="13"/>
  <c r="Q278" i="13"/>
  <c r="R278" i="13"/>
  <c r="Q261" i="13"/>
  <c r="R261" i="13"/>
  <c r="Q241" i="13"/>
  <c r="R241" i="13"/>
  <c r="Q221" i="13"/>
  <c r="R221" i="13"/>
  <c r="Q118" i="13"/>
  <c r="R118" i="13"/>
  <c r="Q63" i="13"/>
  <c r="R63" i="13"/>
  <c r="Q362" i="13"/>
  <c r="R362" i="13"/>
  <c r="R335" i="13"/>
  <c r="Q335" i="13"/>
  <c r="R324" i="13"/>
  <c r="Q324" i="13"/>
  <c r="R311" i="13"/>
  <c r="Q311" i="13"/>
  <c r="R298" i="13"/>
  <c r="Q298" i="13"/>
  <c r="Q271" i="13"/>
  <c r="R271" i="13"/>
  <c r="R260" i="13"/>
  <c r="Q260" i="13"/>
  <c r="Q247" i="13"/>
  <c r="R247" i="13"/>
  <c r="Q234" i="13"/>
  <c r="R234" i="13"/>
  <c r="R215" i="13"/>
  <c r="Q215" i="13"/>
  <c r="R199" i="13"/>
  <c r="Q199" i="13"/>
  <c r="R183" i="13"/>
  <c r="Q183" i="13"/>
  <c r="Q163" i="13"/>
  <c r="R163" i="13"/>
  <c r="Q148" i="13"/>
  <c r="R148" i="13"/>
  <c r="R132" i="13"/>
  <c r="Q132" i="13"/>
  <c r="Q110" i="13"/>
  <c r="R110" i="13"/>
  <c r="R98" i="13"/>
  <c r="Q98" i="13"/>
  <c r="Q85" i="13"/>
  <c r="R85" i="13"/>
  <c r="R74" i="13"/>
  <c r="Q74" i="13"/>
  <c r="R62" i="13"/>
  <c r="Q62" i="13"/>
  <c r="Q45" i="13"/>
  <c r="R45" i="13"/>
  <c r="Q27" i="13"/>
  <c r="R27" i="13"/>
  <c r="Q14" i="13"/>
  <c r="R14" i="13"/>
  <c r="Q196" i="13"/>
  <c r="R196" i="13"/>
  <c r="R186" i="13"/>
  <c r="Q186" i="13"/>
  <c r="Q176" i="13"/>
  <c r="R176" i="13"/>
  <c r="R160" i="13"/>
  <c r="Q160" i="13"/>
  <c r="R146" i="13"/>
  <c r="Q146" i="13"/>
  <c r="R134" i="13"/>
  <c r="Q134" i="13"/>
  <c r="R119" i="13"/>
  <c r="Q119" i="13"/>
  <c r="Q108" i="13"/>
  <c r="R108" i="13"/>
  <c r="R86" i="13"/>
  <c r="Q86" i="13"/>
  <c r="R61" i="13"/>
  <c r="Q61" i="13"/>
  <c r="Q40" i="13"/>
  <c r="R40" i="13"/>
  <c r="R26" i="13"/>
  <c r="Q26" i="13"/>
  <c r="Q12" i="13"/>
  <c r="R12" i="13"/>
  <c r="R203" i="13"/>
  <c r="Q203" i="13"/>
  <c r="R171" i="13"/>
  <c r="Q171" i="13"/>
  <c r="R159" i="13"/>
  <c r="Q159" i="13"/>
  <c r="R147" i="13"/>
  <c r="Q147" i="13"/>
  <c r="R135" i="13"/>
  <c r="Q135" i="13"/>
  <c r="Q121" i="13"/>
  <c r="R121" i="13"/>
  <c r="R103" i="13"/>
  <c r="Q103" i="13"/>
  <c r="Q90" i="13"/>
  <c r="R90" i="13"/>
  <c r="R77" i="13"/>
  <c r="Q77" i="13"/>
  <c r="Q54" i="13"/>
  <c r="R54" i="13"/>
  <c r="Q39" i="13"/>
  <c r="R39" i="13"/>
  <c r="R25" i="13"/>
  <c r="Q25" i="13"/>
  <c r="Q8" i="13"/>
  <c r="R8" i="13"/>
  <c r="C338" i="13"/>
  <c r="D338" i="13"/>
  <c r="C75" i="13"/>
  <c r="D75" i="13"/>
  <c r="D436" i="13"/>
  <c r="C436" i="13"/>
  <c r="D129" i="13"/>
  <c r="C129" i="13"/>
  <c r="C454" i="13"/>
  <c r="D454" i="13"/>
  <c r="C327" i="13"/>
  <c r="D327" i="13"/>
  <c r="D182" i="13"/>
  <c r="C182" i="13"/>
  <c r="J472" i="13"/>
  <c r="K472" i="13"/>
  <c r="D460" i="13"/>
  <c r="C460" i="13"/>
  <c r="D406" i="13"/>
  <c r="C406" i="13"/>
  <c r="D348" i="13"/>
  <c r="C348" i="13"/>
  <c r="D221" i="13"/>
  <c r="C221" i="13"/>
  <c r="C97" i="13"/>
  <c r="D97" i="13"/>
  <c r="C484" i="13"/>
  <c r="D484" i="13"/>
  <c r="C430" i="13"/>
  <c r="D430" i="13"/>
  <c r="C345" i="13"/>
  <c r="D345" i="13"/>
  <c r="D280" i="13"/>
  <c r="C280" i="13"/>
  <c r="C141" i="13"/>
  <c r="D141" i="13"/>
  <c r="J449" i="13"/>
  <c r="K449" i="13"/>
  <c r="D468" i="13"/>
  <c r="C468" i="13"/>
  <c r="D455" i="13"/>
  <c r="C455" i="13"/>
  <c r="C416" i="13"/>
  <c r="D416" i="13"/>
  <c r="C399" i="13"/>
  <c r="D399" i="13"/>
  <c r="C382" i="13"/>
  <c r="D382" i="13"/>
  <c r="D360" i="13"/>
  <c r="C360" i="13"/>
  <c r="C346" i="13"/>
  <c r="D346" i="13"/>
  <c r="D324" i="13"/>
  <c r="C324" i="13"/>
  <c r="C303" i="13"/>
  <c r="D303" i="13"/>
  <c r="C204" i="13"/>
  <c r="D204" i="13"/>
  <c r="C160" i="13"/>
  <c r="D160" i="13"/>
  <c r="D125" i="13"/>
  <c r="C125" i="13"/>
  <c r="C99" i="13"/>
  <c r="D99" i="13"/>
  <c r="C56" i="13"/>
  <c r="D56" i="13"/>
  <c r="C11" i="13"/>
  <c r="D11" i="13"/>
  <c r="K479" i="13"/>
  <c r="J479" i="13"/>
  <c r="J426" i="13"/>
  <c r="K426" i="13"/>
  <c r="J149" i="13"/>
  <c r="K149" i="13"/>
  <c r="C498" i="13"/>
  <c r="D498" i="13"/>
  <c r="C473" i="13"/>
  <c r="D473" i="13"/>
  <c r="D446" i="13"/>
  <c r="C446" i="13"/>
  <c r="D404" i="13"/>
  <c r="C404" i="13"/>
  <c r="C387" i="13"/>
  <c r="D387" i="13"/>
  <c r="C369" i="13"/>
  <c r="D369" i="13"/>
  <c r="C351" i="13"/>
  <c r="D351" i="13"/>
  <c r="C334" i="13"/>
  <c r="D334" i="13"/>
  <c r="D312" i="13"/>
  <c r="C312" i="13"/>
  <c r="C263" i="13"/>
  <c r="D263" i="13"/>
  <c r="D201" i="13"/>
  <c r="C201" i="13"/>
  <c r="C169" i="13"/>
  <c r="D169" i="13"/>
  <c r="C128" i="13"/>
  <c r="D128" i="13"/>
  <c r="C95" i="13"/>
  <c r="D95" i="13"/>
  <c r="D51" i="13"/>
  <c r="C51" i="13"/>
  <c r="C22" i="13"/>
  <c r="D22" i="13"/>
  <c r="J482" i="13"/>
  <c r="K482" i="13"/>
  <c r="J446" i="13"/>
  <c r="K446" i="13"/>
  <c r="K173" i="13"/>
  <c r="J173" i="13"/>
  <c r="R277" i="13"/>
  <c r="Q277" i="13"/>
  <c r="D483" i="13"/>
  <c r="C483" i="13"/>
  <c r="C445" i="13"/>
  <c r="D445" i="13"/>
  <c r="C417" i="13"/>
  <c r="D417" i="13"/>
  <c r="C393" i="13"/>
  <c r="D393" i="13"/>
  <c r="C375" i="13"/>
  <c r="D375" i="13"/>
  <c r="C358" i="13"/>
  <c r="D358" i="13"/>
  <c r="D336" i="13"/>
  <c r="C336" i="13"/>
  <c r="C322" i="13"/>
  <c r="D322" i="13"/>
  <c r="D304" i="13"/>
  <c r="C304" i="13"/>
  <c r="D272" i="13"/>
  <c r="C272" i="13"/>
  <c r="D245" i="13"/>
  <c r="C245" i="13"/>
  <c r="D224" i="13"/>
  <c r="C224" i="13"/>
  <c r="D179" i="13"/>
  <c r="C179" i="13"/>
  <c r="C144" i="13"/>
  <c r="D144" i="13"/>
  <c r="D114" i="13"/>
  <c r="C114" i="13"/>
  <c r="C86" i="13"/>
  <c r="D86" i="13"/>
  <c r="C20" i="13"/>
  <c r="D20" i="13"/>
  <c r="J442" i="13"/>
  <c r="K442" i="13"/>
  <c r="J307" i="13"/>
  <c r="K307" i="13"/>
  <c r="R498" i="13"/>
  <c r="Q498" i="13"/>
  <c r="C477" i="13"/>
  <c r="D477" i="13"/>
  <c r="D464" i="13"/>
  <c r="C464" i="13"/>
  <c r="C441" i="13"/>
  <c r="D441" i="13"/>
  <c r="C420" i="13"/>
  <c r="D420" i="13"/>
  <c r="C397" i="13"/>
  <c r="D397" i="13"/>
  <c r="C365" i="13"/>
  <c r="D365" i="13"/>
  <c r="C333" i="13"/>
  <c r="D333" i="13"/>
  <c r="C301" i="13"/>
  <c r="D301" i="13"/>
  <c r="C269" i="13"/>
  <c r="D269" i="13"/>
  <c r="D248" i="13"/>
  <c r="C248" i="13"/>
  <c r="D226" i="13"/>
  <c r="C226" i="13"/>
  <c r="D209" i="13"/>
  <c r="C209" i="13"/>
  <c r="D189" i="13"/>
  <c r="C189" i="13"/>
  <c r="C164" i="13"/>
  <c r="D164" i="13"/>
  <c r="D143" i="13"/>
  <c r="C143" i="13"/>
  <c r="C103" i="13"/>
  <c r="D103" i="13"/>
  <c r="C78" i="13"/>
  <c r="D78" i="13"/>
  <c r="D57" i="13"/>
  <c r="C57" i="13"/>
  <c r="C30" i="13"/>
  <c r="D30" i="13"/>
  <c r="C15" i="13"/>
  <c r="D15" i="13"/>
  <c r="K488" i="13"/>
  <c r="J488" i="13"/>
  <c r="J468" i="13"/>
  <c r="K468" i="13"/>
  <c r="J450" i="13"/>
  <c r="K450" i="13"/>
  <c r="K407" i="13"/>
  <c r="J407" i="13"/>
  <c r="J347" i="13"/>
  <c r="K347" i="13"/>
  <c r="J297" i="13"/>
  <c r="K297" i="13"/>
  <c r="J212" i="13"/>
  <c r="K212" i="13"/>
  <c r="K91" i="13"/>
  <c r="J91" i="13"/>
  <c r="R486" i="13"/>
  <c r="Q486" i="13"/>
  <c r="Q193" i="13"/>
  <c r="R193" i="13"/>
  <c r="C291" i="13"/>
  <c r="D291" i="13"/>
  <c r="C275" i="13"/>
  <c r="D275" i="13"/>
  <c r="C259" i="13"/>
  <c r="D259" i="13"/>
  <c r="D238" i="13"/>
  <c r="C238" i="13"/>
  <c r="D219" i="13"/>
  <c r="C219" i="13"/>
  <c r="D199" i="13"/>
  <c r="C199" i="13"/>
  <c r="C180" i="13"/>
  <c r="D180" i="13"/>
  <c r="D148" i="13"/>
  <c r="C148" i="13"/>
  <c r="D115" i="13"/>
  <c r="C115" i="13"/>
  <c r="C87" i="13"/>
  <c r="D87" i="13"/>
  <c r="D73" i="13"/>
  <c r="C73" i="13"/>
  <c r="C50" i="13"/>
  <c r="D50" i="13"/>
  <c r="C32" i="13"/>
  <c r="D32" i="13"/>
  <c r="C10" i="13"/>
  <c r="D10" i="13"/>
  <c r="K487" i="13"/>
  <c r="J487" i="13"/>
  <c r="J460" i="13"/>
  <c r="K460" i="13"/>
  <c r="K432" i="13"/>
  <c r="J432" i="13"/>
  <c r="K316" i="13"/>
  <c r="J316" i="13"/>
  <c r="J230" i="13"/>
  <c r="K230" i="13"/>
  <c r="K132" i="13"/>
  <c r="J132" i="13"/>
  <c r="J55" i="13"/>
  <c r="K55" i="13"/>
  <c r="R478" i="13"/>
  <c r="Q478" i="13"/>
  <c r="J454" i="13"/>
  <c r="K454" i="13"/>
  <c r="K424" i="13"/>
  <c r="J424" i="13"/>
  <c r="J397" i="13"/>
  <c r="K397" i="13"/>
  <c r="J349" i="13"/>
  <c r="K349" i="13"/>
  <c r="J227" i="13"/>
  <c r="K227" i="13"/>
  <c r="J178" i="13"/>
  <c r="K178" i="13"/>
  <c r="K82" i="13"/>
  <c r="J82" i="13"/>
  <c r="K21" i="13"/>
  <c r="J21" i="13"/>
  <c r="Q257" i="13"/>
  <c r="R257" i="13"/>
  <c r="C495" i="13"/>
  <c r="D495" i="13"/>
  <c r="C486" i="13"/>
  <c r="D486" i="13"/>
  <c r="C456" i="13"/>
  <c r="D456" i="13"/>
  <c r="D439" i="13"/>
  <c r="C439" i="13"/>
  <c r="D431" i="13"/>
  <c r="C431" i="13"/>
  <c r="C422" i="13"/>
  <c r="D422" i="13"/>
  <c r="C308" i="13"/>
  <c r="D308" i="13"/>
  <c r="C292" i="13"/>
  <c r="D292" i="13"/>
  <c r="C276" i="13"/>
  <c r="D276" i="13"/>
  <c r="D260" i="13"/>
  <c r="C260" i="13"/>
  <c r="D246" i="13"/>
  <c r="C246" i="13"/>
  <c r="D234" i="13"/>
  <c r="C234" i="13"/>
  <c r="C220" i="13"/>
  <c r="D220" i="13"/>
  <c r="C202" i="13"/>
  <c r="D202" i="13"/>
  <c r="C188" i="13"/>
  <c r="D188" i="13"/>
  <c r="D171" i="13"/>
  <c r="C171" i="13"/>
  <c r="D154" i="13"/>
  <c r="C154" i="13"/>
  <c r="C142" i="13"/>
  <c r="D142" i="13"/>
  <c r="C134" i="13"/>
  <c r="D134" i="13"/>
  <c r="C117" i="13"/>
  <c r="D117" i="13"/>
  <c r="D96" i="13"/>
  <c r="C96" i="13"/>
  <c r="D77" i="13"/>
  <c r="C77" i="13"/>
  <c r="C63" i="13"/>
  <c r="D63" i="13"/>
  <c r="D52" i="13"/>
  <c r="C52" i="13"/>
  <c r="D41" i="13"/>
  <c r="C41" i="13"/>
  <c r="C16" i="13"/>
  <c r="D16" i="13"/>
  <c r="J500" i="13"/>
  <c r="K500" i="13"/>
  <c r="J486" i="13"/>
  <c r="K486" i="13"/>
  <c r="K467" i="13"/>
  <c r="J467" i="13"/>
  <c r="K455" i="13"/>
  <c r="J455" i="13"/>
  <c r="K440" i="13"/>
  <c r="J440" i="13"/>
  <c r="K413" i="13"/>
  <c r="J413" i="13"/>
  <c r="J390" i="13"/>
  <c r="K390" i="13"/>
  <c r="K375" i="13"/>
  <c r="J375" i="13"/>
  <c r="K353" i="13"/>
  <c r="J353" i="13"/>
  <c r="J326" i="13"/>
  <c r="K326" i="13"/>
  <c r="K311" i="13"/>
  <c r="J311" i="13"/>
  <c r="K289" i="13"/>
  <c r="J289" i="13"/>
  <c r="J262" i="13"/>
  <c r="K262" i="13"/>
  <c r="K247" i="13"/>
  <c r="J247" i="13"/>
  <c r="J228" i="13"/>
  <c r="K228" i="13"/>
  <c r="J204" i="13"/>
  <c r="K204" i="13"/>
  <c r="J179" i="13"/>
  <c r="K179" i="13"/>
  <c r="J153" i="13"/>
  <c r="K153" i="13"/>
  <c r="K136" i="13"/>
  <c r="J136" i="13"/>
  <c r="K115" i="13"/>
  <c r="J115" i="13"/>
  <c r="K97" i="13"/>
  <c r="J97" i="13"/>
  <c r="K74" i="13"/>
  <c r="J74" i="13"/>
  <c r="J60" i="13"/>
  <c r="K60" i="13"/>
  <c r="K44" i="13"/>
  <c r="J44" i="13"/>
  <c r="K29" i="13"/>
  <c r="J29" i="13"/>
  <c r="J7" i="13"/>
  <c r="K7" i="13"/>
  <c r="R487" i="13"/>
  <c r="Q487" i="13"/>
  <c r="R471" i="13"/>
  <c r="Q471" i="13"/>
  <c r="R403" i="13"/>
  <c r="Q403" i="13"/>
  <c r="Q350" i="13"/>
  <c r="R350" i="13"/>
  <c r="Q299" i="13"/>
  <c r="R299" i="13"/>
  <c r="R168" i="13"/>
  <c r="Q168" i="13"/>
  <c r="J395" i="13"/>
  <c r="K395" i="13"/>
  <c r="K364" i="13"/>
  <c r="J364" i="13"/>
  <c r="K345" i="13"/>
  <c r="J345" i="13"/>
  <c r="J331" i="13"/>
  <c r="K331" i="13"/>
  <c r="K300" i="13"/>
  <c r="J300" i="13"/>
  <c r="K281" i="13"/>
  <c r="J281" i="13"/>
  <c r="J267" i="13"/>
  <c r="K267" i="13"/>
  <c r="J236" i="13"/>
  <c r="K236" i="13"/>
  <c r="J211" i="13"/>
  <c r="K211" i="13"/>
  <c r="K193" i="13"/>
  <c r="J193" i="13"/>
  <c r="K166" i="13"/>
  <c r="J166" i="13"/>
  <c r="K142" i="13"/>
  <c r="J142" i="13"/>
  <c r="K120" i="13"/>
  <c r="J120" i="13"/>
  <c r="J95" i="13"/>
  <c r="K95" i="13"/>
  <c r="J80" i="13"/>
  <c r="K80" i="13"/>
  <c r="J65" i="13"/>
  <c r="K65" i="13"/>
  <c r="J38" i="13"/>
  <c r="K38" i="13"/>
  <c r="J20" i="13"/>
  <c r="K20" i="13"/>
  <c r="Q493" i="13"/>
  <c r="R493" i="13"/>
  <c r="R462" i="13"/>
  <c r="Q462" i="13"/>
  <c r="Q426" i="13"/>
  <c r="R426" i="13"/>
  <c r="Q365" i="13"/>
  <c r="R365" i="13"/>
  <c r="Q285" i="13"/>
  <c r="R285" i="13"/>
  <c r="Q245" i="13"/>
  <c r="R245" i="13"/>
  <c r="Q114" i="13"/>
  <c r="R114" i="13"/>
  <c r="J399" i="13"/>
  <c r="K399" i="13"/>
  <c r="J381" i="13"/>
  <c r="K381" i="13"/>
  <c r="J354" i="13"/>
  <c r="K354" i="13"/>
  <c r="K336" i="13"/>
  <c r="J336" i="13"/>
  <c r="J317" i="13"/>
  <c r="K317" i="13"/>
  <c r="J290" i="13"/>
  <c r="K290" i="13"/>
  <c r="K272" i="13"/>
  <c r="J272" i="13"/>
  <c r="J253" i="13"/>
  <c r="K253" i="13"/>
  <c r="J235" i="13"/>
  <c r="K235" i="13"/>
  <c r="J216" i="13"/>
  <c r="K216" i="13"/>
  <c r="J198" i="13"/>
  <c r="K198" i="13"/>
  <c r="K182" i="13"/>
  <c r="J182" i="13"/>
  <c r="K159" i="13"/>
  <c r="J159" i="13"/>
  <c r="J137" i="13"/>
  <c r="K137" i="13"/>
  <c r="J113" i="13"/>
  <c r="K113" i="13"/>
  <c r="K98" i="13"/>
  <c r="J98" i="13"/>
  <c r="J64" i="13"/>
  <c r="K64" i="13"/>
  <c r="J49" i="13"/>
  <c r="K49" i="13"/>
  <c r="K33" i="13"/>
  <c r="J33" i="13"/>
  <c r="J15" i="13"/>
  <c r="K15" i="13"/>
  <c r="Q499" i="13"/>
  <c r="R499" i="13"/>
  <c r="R424" i="13"/>
  <c r="Q424" i="13"/>
  <c r="Q370" i="13"/>
  <c r="R370" i="13"/>
  <c r="Q312" i="13"/>
  <c r="R312" i="13"/>
  <c r="Q222" i="13"/>
  <c r="R222" i="13"/>
  <c r="R68" i="13"/>
  <c r="Q68" i="13"/>
  <c r="K433" i="13"/>
  <c r="J433" i="13"/>
  <c r="J418" i="13"/>
  <c r="K418" i="13"/>
  <c r="K396" i="13"/>
  <c r="J396" i="13"/>
  <c r="K383" i="13"/>
  <c r="J383" i="13"/>
  <c r="J367" i="13"/>
  <c r="K367" i="13"/>
  <c r="K351" i="13"/>
  <c r="J351" i="13"/>
  <c r="K335" i="13"/>
  <c r="J335" i="13"/>
  <c r="K319" i="13"/>
  <c r="J319" i="13"/>
  <c r="J303" i="13"/>
  <c r="K303" i="13"/>
  <c r="K287" i="13"/>
  <c r="J287" i="13"/>
  <c r="K271" i="13"/>
  <c r="J271" i="13"/>
  <c r="K255" i="13"/>
  <c r="J255" i="13"/>
  <c r="J239" i="13"/>
  <c r="K239" i="13"/>
  <c r="J219" i="13"/>
  <c r="K219" i="13"/>
  <c r="K199" i="13"/>
  <c r="J199" i="13"/>
  <c r="K181" i="13"/>
  <c r="J181" i="13"/>
  <c r="K170" i="13"/>
  <c r="J170" i="13"/>
  <c r="K156" i="13"/>
  <c r="J156" i="13"/>
  <c r="K140" i="13"/>
  <c r="J140" i="13"/>
  <c r="K119" i="13"/>
  <c r="J119" i="13"/>
  <c r="J101" i="13"/>
  <c r="K101" i="13"/>
  <c r="K83" i="13"/>
  <c r="J83" i="13"/>
  <c r="K69" i="13"/>
  <c r="J69" i="13"/>
  <c r="K50" i="13"/>
  <c r="J50" i="13"/>
  <c r="J16" i="13"/>
  <c r="K16" i="13"/>
  <c r="R492" i="13"/>
  <c r="Q492" i="13"/>
  <c r="R476" i="13"/>
  <c r="Q476" i="13"/>
  <c r="Q460" i="13"/>
  <c r="R460" i="13"/>
  <c r="R439" i="13"/>
  <c r="Q439" i="13"/>
  <c r="Q420" i="13"/>
  <c r="R420" i="13"/>
  <c r="Q406" i="13"/>
  <c r="R406" i="13"/>
  <c r="Q396" i="13"/>
  <c r="R396" i="13"/>
  <c r="R375" i="13"/>
  <c r="Q375" i="13"/>
  <c r="Q355" i="13"/>
  <c r="R355" i="13"/>
  <c r="Q327" i="13"/>
  <c r="R327" i="13"/>
  <c r="R301" i="13"/>
  <c r="Q301" i="13"/>
  <c r="Q272" i="13"/>
  <c r="R272" i="13"/>
  <c r="Q252" i="13"/>
  <c r="R252" i="13"/>
  <c r="Q230" i="13"/>
  <c r="R230" i="13"/>
  <c r="Q212" i="13"/>
  <c r="R212" i="13"/>
  <c r="R88" i="13"/>
  <c r="Q88" i="13"/>
  <c r="R29" i="13"/>
  <c r="Q29" i="13"/>
  <c r="R463" i="13"/>
  <c r="Q463" i="13"/>
  <c r="Q452" i="13"/>
  <c r="R452" i="13"/>
  <c r="R438" i="13"/>
  <c r="Q438" i="13"/>
  <c r="Q428" i="13"/>
  <c r="R428" i="13"/>
  <c r="R407" i="13"/>
  <c r="Q407" i="13"/>
  <c r="Q388" i="13"/>
  <c r="R388" i="13"/>
  <c r="R374" i="13"/>
  <c r="Q374" i="13"/>
  <c r="Q364" i="13"/>
  <c r="R364" i="13"/>
  <c r="Q336" i="13"/>
  <c r="R336" i="13"/>
  <c r="Q316" i="13"/>
  <c r="R316" i="13"/>
  <c r="R294" i="13"/>
  <c r="Q294" i="13"/>
  <c r="R269" i="13"/>
  <c r="Q269" i="13"/>
  <c r="R244" i="13"/>
  <c r="Q244" i="13"/>
  <c r="R218" i="13"/>
  <c r="Q218" i="13"/>
  <c r="Q182" i="13"/>
  <c r="R182" i="13"/>
  <c r="Q129" i="13"/>
  <c r="R129" i="13"/>
  <c r="Q75" i="13"/>
  <c r="R75" i="13"/>
  <c r="Q13" i="13"/>
  <c r="R13" i="13"/>
  <c r="Q473" i="13"/>
  <c r="R473" i="13"/>
  <c r="R446" i="13"/>
  <c r="Q446" i="13"/>
  <c r="R431" i="13"/>
  <c r="Q431" i="13"/>
  <c r="R416" i="13"/>
  <c r="Q416" i="13"/>
  <c r="R402" i="13"/>
  <c r="Q402" i="13"/>
  <c r="R382" i="13"/>
  <c r="Q382" i="13"/>
  <c r="R367" i="13"/>
  <c r="Q367" i="13"/>
  <c r="Q349" i="13"/>
  <c r="R349" i="13"/>
  <c r="Q338" i="13"/>
  <c r="R338" i="13"/>
  <c r="Q309" i="13"/>
  <c r="R309" i="13"/>
  <c r="Q286" i="13"/>
  <c r="R286" i="13"/>
  <c r="R275" i="13"/>
  <c r="Q275" i="13"/>
  <c r="Q255" i="13"/>
  <c r="R255" i="13"/>
  <c r="R235" i="13"/>
  <c r="Q235" i="13"/>
  <c r="Q217" i="13"/>
  <c r="R217" i="13"/>
  <c r="Q109" i="13"/>
  <c r="R109" i="13"/>
  <c r="R44" i="13"/>
  <c r="Q44" i="13"/>
  <c r="Q360" i="13"/>
  <c r="R360" i="13"/>
  <c r="Q330" i="13"/>
  <c r="R330" i="13"/>
  <c r="Q322" i="13"/>
  <c r="R322" i="13"/>
  <c r="Q307" i="13"/>
  <c r="R307" i="13"/>
  <c r="Q296" i="13"/>
  <c r="R296" i="13"/>
  <c r="R266" i="13"/>
  <c r="Q266" i="13"/>
  <c r="R258" i="13"/>
  <c r="Q258" i="13"/>
  <c r="R243" i="13"/>
  <c r="Q243" i="13"/>
  <c r="Q232" i="13"/>
  <c r="R232" i="13"/>
  <c r="R213" i="13"/>
  <c r="Q213" i="13"/>
  <c r="R197" i="13"/>
  <c r="Q197" i="13"/>
  <c r="R181" i="13"/>
  <c r="Q181" i="13"/>
  <c r="Q161" i="13"/>
  <c r="R161" i="13"/>
  <c r="R144" i="13"/>
  <c r="Q144" i="13"/>
  <c r="Q130" i="13"/>
  <c r="R130" i="13"/>
  <c r="Q107" i="13"/>
  <c r="R107" i="13"/>
  <c r="Q95" i="13"/>
  <c r="R95" i="13"/>
  <c r="Q83" i="13"/>
  <c r="R83" i="13"/>
  <c r="Q71" i="13"/>
  <c r="R71" i="13"/>
  <c r="R58" i="13"/>
  <c r="Q58" i="13"/>
  <c r="R42" i="13"/>
  <c r="Q42" i="13"/>
  <c r="Q24" i="13"/>
  <c r="R24" i="13"/>
  <c r="Q204" i="13"/>
  <c r="R204" i="13"/>
  <c r="R194" i="13"/>
  <c r="Q194" i="13"/>
  <c r="Q184" i="13"/>
  <c r="R184" i="13"/>
  <c r="R170" i="13"/>
  <c r="Q170" i="13"/>
  <c r="R158" i="13"/>
  <c r="Q158" i="13"/>
  <c r="R143" i="13"/>
  <c r="Q143" i="13"/>
  <c r="R128" i="13"/>
  <c r="Q128" i="13"/>
  <c r="R117" i="13"/>
  <c r="Q117" i="13"/>
  <c r="R104" i="13"/>
  <c r="Q104" i="13"/>
  <c r="R78" i="13"/>
  <c r="Q78" i="13"/>
  <c r="R56" i="13"/>
  <c r="Q56" i="13"/>
  <c r="R37" i="13"/>
  <c r="Q37" i="13"/>
  <c r="Q23" i="13"/>
  <c r="R23" i="13"/>
  <c r="Q9" i="13"/>
  <c r="R9" i="13"/>
  <c r="R195" i="13"/>
  <c r="Q195" i="13"/>
  <c r="Q169" i="13"/>
  <c r="R169" i="13"/>
  <c r="R155" i="13"/>
  <c r="Q155" i="13"/>
  <c r="Q145" i="13"/>
  <c r="R145" i="13"/>
  <c r="R133" i="13"/>
  <c r="Q133" i="13"/>
  <c r="R116" i="13"/>
  <c r="Q116" i="13"/>
  <c r="R101" i="13"/>
  <c r="Q101" i="13"/>
  <c r="R87" i="13"/>
  <c r="Q87" i="13"/>
  <c r="Q72" i="13"/>
  <c r="R72" i="13"/>
  <c r="Q51" i="13"/>
  <c r="R51" i="13"/>
  <c r="Q36" i="13"/>
  <c r="R36" i="13"/>
  <c r="Q20" i="13"/>
  <c r="R20" i="13"/>
  <c r="Q6" i="13"/>
  <c r="R6" i="13"/>
  <c r="J466" i="13"/>
  <c r="K466" i="13"/>
  <c r="D352" i="13"/>
  <c r="C352" i="13"/>
  <c r="D380" i="13"/>
  <c r="C380" i="13"/>
  <c r="C17" i="13"/>
  <c r="D17" i="13"/>
  <c r="D384" i="13"/>
  <c r="C384" i="13"/>
  <c r="D313" i="13"/>
  <c r="C313" i="13"/>
  <c r="C111" i="13"/>
  <c r="D111" i="13"/>
  <c r="J436" i="13"/>
  <c r="K436" i="13"/>
  <c r="D447" i="13"/>
  <c r="C447" i="13"/>
  <c r="C391" i="13"/>
  <c r="D391" i="13"/>
  <c r="D320" i="13"/>
  <c r="C320" i="13"/>
  <c r="C196" i="13"/>
  <c r="D196" i="13"/>
  <c r="C68" i="13"/>
  <c r="D68" i="13"/>
  <c r="C471" i="13"/>
  <c r="D471" i="13"/>
  <c r="C402" i="13"/>
  <c r="D402" i="13"/>
  <c r="C331" i="13"/>
  <c r="D331" i="13"/>
  <c r="D237" i="13"/>
  <c r="C237" i="13"/>
  <c r="C90" i="13"/>
  <c r="D90" i="13"/>
  <c r="K380" i="13"/>
  <c r="J380" i="13"/>
  <c r="C465" i="13"/>
  <c r="D465" i="13"/>
  <c r="D451" i="13"/>
  <c r="C451" i="13"/>
  <c r="C413" i="13"/>
  <c r="D413" i="13"/>
  <c r="D392" i="13"/>
  <c r="C392" i="13"/>
  <c r="C378" i="13"/>
  <c r="D378" i="13"/>
  <c r="D356" i="13"/>
  <c r="C356" i="13"/>
  <c r="C339" i="13"/>
  <c r="D339" i="13"/>
  <c r="C321" i="13"/>
  <c r="D321" i="13"/>
  <c r="C287" i="13"/>
  <c r="D287" i="13"/>
  <c r="D191" i="13"/>
  <c r="C191" i="13"/>
  <c r="C149" i="13"/>
  <c r="D149" i="13"/>
  <c r="C119" i="13"/>
  <c r="D119" i="13"/>
  <c r="C92" i="13"/>
  <c r="D92" i="13"/>
  <c r="C48" i="13"/>
  <c r="D48" i="13"/>
  <c r="J4" i="13"/>
  <c r="K4" i="13"/>
  <c r="J474" i="13"/>
  <c r="K474" i="13"/>
  <c r="K295" i="13"/>
  <c r="J295" i="13"/>
  <c r="K99" i="13"/>
  <c r="J99" i="13"/>
  <c r="D487" i="13"/>
  <c r="C487" i="13"/>
  <c r="C463" i="13"/>
  <c r="D463" i="13"/>
  <c r="D428" i="13"/>
  <c r="C428" i="13"/>
  <c r="C401" i="13"/>
  <c r="D401" i="13"/>
  <c r="C383" i="13"/>
  <c r="D383" i="13"/>
  <c r="C366" i="13"/>
  <c r="D366" i="13"/>
  <c r="D344" i="13"/>
  <c r="C344" i="13"/>
  <c r="C330" i="13"/>
  <c r="D330" i="13"/>
  <c r="C305" i="13"/>
  <c r="D305" i="13"/>
  <c r="C247" i="13"/>
  <c r="D247" i="13"/>
  <c r="C194" i="13"/>
  <c r="D194" i="13"/>
  <c r="D163" i="13"/>
  <c r="C163" i="13"/>
  <c r="C122" i="13"/>
  <c r="D122" i="13"/>
  <c r="D89" i="13"/>
  <c r="C89" i="13"/>
  <c r="C44" i="13"/>
  <c r="D44" i="13"/>
  <c r="C14" i="13"/>
  <c r="D14" i="13"/>
  <c r="K471" i="13"/>
  <c r="J471" i="13"/>
  <c r="K368" i="13"/>
  <c r="J368" i="13"/>
  <c r="J73" i="13"/>
  <c r="K73" i="13"/>
  <c r="C496" i="13"/>
  <c r="D496" i="13"/>
  <c r="D479" i="13"/>
  <c r="C479" i="13"/>
  <c r="C442" i="13"/>
  <c r="D442" i="13"/>
  <c r="C407" i="13"/>
  <c r="D407" i="13"/>
  <c r="C390" i="13"/>
  <c r="D390" i="13"/>
  <c r="D368" i="13"/>
  <c r="C368" i="13"/>
  <c r="C354" i="13"/>
  <c r="D354" i="13"/>
  <c r="D332" i="13"/>
  <c r="C332" i="13"/>
  <c r="C315" i="13"/>
  <c r="D315" i="13"/>
  <c r="D294" i="13"/>
  <c r="C294" i="13"/>
  <c r="D262" i="13"/>
  <c r="C262" i="13"/>
  <c r="D240" i="13"/>
  <c r="C240" i="13"/>
  <c r="C218" i="13"/>
  <c r="D218" i="13"/>
  <c r="D173" i="13"/>
  <c r="C173" i="13"/>
  <c r="C133" i="13"/>
  <c r="D133" i="13"/>
  <c r="C108" i="13"/>
  <c r="D108" i="13"/>
  <c r="C72" i="13"/>
  <c r="D72" i="13"/>
  <c r="J497" i="13"/>
  <c r="K497" i="13"/>
  <c r="K416" i="13"/>
  <c r="J416" i="13"/>
  <c r="J258" i="13"/>
  <c r="K258" i="13"/>
  <c r="D500" i="13"/>
  <c r="C500" i="13"/>
  <c r="D472" i="13"/>
  <c r="C472" i="13"/>
  <c r="D462" i="13"/>
  <c r="C462" i="13"/>
  <c r="C434" i="13"/>
  <c r="D434" i="13"/>
  <c r="C415" i="13"/>
  <c r="D415" i="13"/>
  <c r="C389" i="13"/>
  <c r="D389" i="13"/>
  <c r="D357" i="13"/>
  <c r="C357" i="13"/>
  <c r="C325" i="13"/>
  <c r="D325" i="13"/>
  <c r="C293" i="13"/>
  <c r="D293" i="13"/>
  <c r="C261" i="13"/>
  <c r="D261" i="13"/>
  <c r="D242" i="13"/>
  <c r="C242" i="13"/>
  <c r="C223" i="13"/>
  <c r="D223" i="13"/>
  <c r="C205" i="13"/>
  <c r="D205" i="13"/>
  <c r="C185" i="13"/>
  <c r="D185" i="13"/>
  <c r="D161" i="13"/>
  <c r="C161" i="13"/>
  <c r="D131" i="13"/>
  <c r="C131" i="13"/>
  <c r="D100" i="13"/>
  <c r="C100" i="13"/>
  <c r="D67" i="13"/>
  <c r="C67" i="13"/>
  <c r="C53" i="13"/>
  <c r="D53" i="13"/>
  <c r="C26" i="13"/>
  <c r="D26" i="13"/>
  <c r="C12" i="13"/>
  <c r="D12" i="13"/>
  <c r="K485" i="13"/>
  <c r="J485" i="13"/>
  <c r="K463" i="13"/>
  <c r="J463" i="13"/>
  <c r="J430" i="13"/>
  <c r="K430" i="13"/>
  <c r="J402" i="13"/>
  <c r="K402" i="13"/>
  <c r="K334" i="13"/>
  <c r="J334" i="13"/>
  <c r="J285" i="13"/>
  <c r="K285" i="13"/>
  <c r="J200" i="13"/>
  <c r="K200" i="13"/>
  <c r="J77" i="13"/>
  <c r="K77" i="13"/>
  <c r="R470" i="13"/>
  <c r="Q470" i="13"/>
  <c r="Q50" i="13"/>
  <c r="R50" i="13"/>
  <c r="C289" i="13"/>
  <c r="D289" i="13"/>
  <c r="C273" i="13"/>
  <c r="D273" i="13"/>
  <c r="D254" i="13"/>
  <c r="C254" i="13"/>
  <c r="C233" i="13"/>
  <c r="D233" i="13"/>
  <c r="C216" i="13"/>
  <c r="D216" i="13"/>
  <c r="D197" i="13"/>
  <c r="C197" i="13"/>
  <c r="C168" i="13"/>
  <c r="D168" i="13"/>
  <c r="C135" i="13"/>
  <c r="D135" i="13"/>
  <c r="C109" i="13"/>
  <c r="D109" i="13"/>
  <c r="D83" i="13"/>
  <c r="C83" i="13"/>
  <c r="C65" i="13"/>
  <c r="D65" i="13"/>
  <c r="D47" i="13"/>
  <c r="C47" i="13"/>
  <c r="C28" i="13"/>
  <c r="D28" i="13"/>
  <c r="C6" i="13"/>
  <c r="D6" i="13"/>
  <c r="K484" i="13"/>
  <c r="J484" i="13"/>
  <c r="J441" i="13"/>
  <c r="K441" i="13"/>
  <c r="J421" i="13"/>
  <c r="K421" i="13"/>
  <c r="K304" i="13"/>
  <c r="J304" i="13"/>
  <c r="J169" i="13"/>
  <c r="K169" i="13"/>
  <c r="J121" i="13"/>
  <c r="K121" i="13"/>
  <c r="J25" i="13"/>
  <c r="K25" i="13"/>
  <c r="R384" i="13"/>
  <c r="Q384" i="13"/>
  <c r="J444" i="13"/>
  <c r="K444" i="13"/>
  <c r="J417" i="13"/>
  <c r="K417" i="13"/>
  <c r="J386" i="13"/>
  <c r="K386" i="13"/>
  <c r="K337" i="13"/>
  <c r="J337" i="13"/>
  <c r="J214" i="13"/>
  <c r="K214" i="13"/>
  <c r="K155" i="13"/>
  <c r="J155" i="13"/>
  <c r="J66" i="13"/>
  <c r="K66" i="13"/>
  <c r="R490" i="13"/>
  <c r="Q490" i="13"/>
  <c r="Q214" i="13"/>
  <c r="R214" i="13"/>
  <c r="C493" i="13"/>
  <c r="D493" i="13"/>
  <c r="D482" i="13"/>
  <c r="C482" i="13"/>
  <c r="C452" i="13"/>
  <c r="D452" i="13"/>
  <c r="C437" i="13"/>
  <c r="D437" i="13"/>
  <c r="C429" i="13"/>
  <c r="D429" i="13"/>
  <c r="D418" i="13"/>
  <c r="C418" i="13"/>
  <c r="D306" i="13"/>
  <c r="C306" i="13"/>
  <c r="D290" i="13"/>
  <c r="C290" i="13"/>
  <c r="D274" i="13"/>
  <c r="C274" i="13"/>
  <c r="C257" i="13"/>
  <c r="D257" i="13"/>
  <c r="D244" i="13"/>
  <c r="C244" i="13"/>
  <c r="C230" i="13"/>
  <c r="D230" i="13"/>
  <c r="D213" i="13"/>
  <c r="C213" i="13"/>
  <c r="C200" i="13"/>
  <c r="D200" i="13"/>
  <c r="D181" i="13"/>
  <c r="C181" i="13"/>
  <c r="D162" i="13"/>
  <c r="C162" i="13"/>
  <c r="D152" i="13"/>
  <c r="C152" i="13"/>
  <c r="C140" i="13"/>
  <c r="D140" i="13"/>
  <c r="D132" i="13"/>
  <c r="C132" i="13"/>
  <c r="C112" i="13"/>
  <c r="D112" i="13"/>
  <c r="D88" i="13"/>
  <c r="C88" i="13"/>
  <c r="C74" i="13"/>
  <c r="D74" i="13"/>
  <c r="D61" i="13"/>
  <c r="C61" i="13"/>
  <c r="C49" i="13"/>
  <c r="D49" i="13"/>
  <c r="C38" i="13"/>
  <c r="D38" i="13"/>
  <c r="C13" i="13"/>
  <c r="D13" i="13"/>
  <c r="K495" i="13"/>
  <c r="J495" i="13"/>
  <c r="K481" i="13"/>
  <c r="J481" i="13"/>
  <c r="K464" i="13"/>
  <c r="J464" i="13"/>
  <c r="K451" i="13"/>
  <c r="J451" i="13"/>
  <c r="K431" i="13"/>
  <c r="J431" i="13"/>
  <c r="K411" i="13"/>
  <c r="J411" i="13"/>
  <c r="K387" i="13"/>
  <c r="J387" i="13"/>
  <c r="K372" i="13"/>
  <c r="J372" i="13"/>
  <c r="K350" i="13"/>
  <c r="J350" i="13"/>
  <c r="K323" i="13"/>
  <c r="J323" i="13"/>
  <c r="K308" i="13"/>
  <c r="J308" i="13"/>
  <c r="K286" i="13"/>
  <c r="J286" i="13"/>
  <c r="K259" i="13"/>
  <c r="J259" i="13"/>
  <c r="K244" i="13"/>
  <c r="J244" i="13"/>
  <c r="K225" i="13"/>
  <c r="J225" i="13"/>
  <c r="K201" i="13"/>
  <c r="J201" i="13"/>
  <c r="K176" i="13"/>
  <c r="J176" i="13"/>
  <c r="K150" i="13"/>
  <c r="J150" i="13"/>
  <c r="J127" i="13"/>
  <c r="K127" i="13"/>
  <c r="J112" i="13"/>
  <c r="K112" i="13"/>
  <c r="K94" i="13"/>
  <c r="J94" i="13"/>
  <c r="J70" i="13"/>
  <c r="K70" i="13"/>
  <c r="J57" i="13"/>
  <c r="K57" i="13"/>
  <c r="J39" i="13"/>
  <c r="K39" i="13"/>
  <c r="J22" i="13"/>
  <c r="K22" i="13"/>
  <c r="Q4" i="13"/>
  <c r="R4" i="13"/>
  <c r="R483" i="13"/>
  <c r="Q483" i="13"/>
  <c r="R466" i="13"/>
  <c r="Q466" i="13"/>
  <c r="R395" i="13"/>
  <c r="Q395" i="13"/>
  <c r="R339" i="13"/>
  <c r="Q339" i="13"/>
  <c r="R279" i="13"/>
  <c r="Q279" i="13"/>
  <c r="Q131" i="13"/>
  <c r="R131" i="13"/>
  <c r="K385" i="13"/>
  <c r="J385" i="13"/>
  <c r="K358" i="13"/>
  <c r="J358" i="13"/>
  <c r="K343" i="13"/>
  <c r="J343" i="13"/>
  <c r="K321" i="13"/>
  <c r="J321" i="13"/>
  <c r="K294" i="13"/>
  <c r="J294" i="13"/>
  <c r="K279" i="13"/>
  <c r="J279" i="13"/>
  <c r="K257" i="13"/>
  <c r="J257" i="13"/>
  <c r="K233" i="13"/>
  <c r="J233" i="13"/>
  <c r="J208" i="13"/>
  <c r="K208" i="13"/>
  <c r="J186" i="13"/>
  <c r="K186" i="13"/>
  <c r="J157" i="13"/>
  <c r="K157" i="13"/>
  <c r="K129" i="13"/>
  <c r="J129" i="13"/>
  <c r="J116" i="13"/>
  <c r="K116" i="13"/>
  <c r="K93" i="13"/>
  <c r="J93" i="13"/>
  <c r="K76" i="13"/>
  <c r="J76" i="13"/>
  <c r="J62" i="13"/>
  <c r="K62" i="13"/>
  <c r="J34" i="13"/>
  <c r="K34" i="13"/>
  <c r="J17" i="13"/>
  <c r="K17" i="13"/>
  <c r="Q485" i="13"/>
  <c r="R485" i="13"/>
  <c r="R453" i="13"/>
  <c r="Q453" i="13"/>
  <c r="R408" i="13"/>
  <c r="Q408" i="13"/>
  <c r="Q345" i="13"/>
  <c r="R345" i="13"/>
  <c r="Q274" i="13"/>
  <c r="R274" i="13"/>
  <c r="Q224" i="13"/>
  <c r="R224" i="13"/>
  <c r="Q38" i="13"/>
  <c r="R38" i="13"/>
  <c r="K393" i="13"/>
  <c r="J393" i="13"/>
  <c r="J379" i="13"/>
  <c r="K379" i="13"/>
  <c r="K348" i="13"/>
  <c r="J348" i="13"/>
  <c r="K329" i="13"/>
  <c r="J329" i="13"/>
  <c r="J315" i="13"/>
  <c r="K315" i="13"/>
  <c r="K284" i="13"/>
  <c r="J284" i="13"/>
  <c r="K265" i="13"/>
  <c r="J265" i="13"/>
  <c r="J251" i="13"/>
  <c r="K251" i="13"/>
  <c r="J232" i="13"/>
  <c r="K232" i="13"/>
  <c r="K210" i="13"/>
  <c r="J210" i="13"/>
  <c r="J195" i="13"/>
  <c r="K195" i="13"/>
  <c r="J180" i="13"/>
  <c r="K180" i="13"/>
  <c r="K154" i="13"/>
  <c r="J154" i="13"/>
  <c r="K134" i="13"/>
  <c r="J134" i="13"/>
  <c r="K110" i="13"/>
  <c r="J110" i="13"/>
  <c r="J90" i="13"/>
  <c r="K90" i="13"/>
  <c r="J61" i="13"/>
  <c r="K61" i="13"/>
  <c r="K45" i="13"/>
  <c r="J45" i="13"/>
  <c r="J30" i="13"/>
  <c r="K30" i="13"/>
  <c r="J12" i="13"/>
  <c r="K12" i="13"/>
  <c r="R459" i="13"/>
  <c r="Q459" i="13"/>
  <c r="Q414" i="13"/>
  <c r="R414" i="13"/>
  <c r="Q352" i="13"/>
  <c r="R352" i="13"/>
  <c r="R292" i="13"/>
  <c r="Q292" i="13"/>
  <c r="Q206" i="13"/>
  <c r="R206" i="13"/>
  <c r="K447" i="13"/>
  <c r="J447" i="13"/>
  <c r="J429" i="13"/>
  <c r="K429" i="13"/>
  <c r="K415" i="13"/>
  <c r="J415" i="13"/>
  <c r="J394" i="13"/>
  <c r="K394" i="13"/>
  <c r="J378" i="13"/>
  <c r="K378" i="13"/>
  <c r="J362" i="13"/>
  <c r="K362" i="13"/>
  <c r="J346" i="13"/>
  <c r="K346" i="13"/>
  <c r="J330" i="13"/>
  <c r="K330" i="13"/>
  <c r="J314" i="13"/>
  <c r="K314" i="13"/>
  <c r="J298" i="13"/>
  <c r="K298" i="13"/>
  <c r="J282" i="13"/>
  <c r="K282" i="13"/>
  <c r="J266" i="13"/>
  <c r="K266" i="13"/>
  <c r="J250" i="13"/>
  <c r="K250" i="13"/>
  <c r="K231" i="13"/>
  <c r="J231" i="13"/>
  <c r="K213" i="13"/>
  <c r="J213" i="13"/>
  <c r="K194" i="13"/>
  <c r="J194" i="13"/>
  <c r="K177" i="13"/>
  <c r="J177" i="13"/>
  <c r="K167" i="13"/>
  <c r="J167" i="13"/>
  <c r="K152" i="13"/>
  <c r="J152" i="13"/>
  <c r="K138" i="13"/>
  <c r="J138" i="13"/>
  <c r="J117" i="13"/>
  <c r="K117" i="13"/>
  <c r="K96" i="13"/>
  <c r="J96" i="13"/>
  <c r="J81" i="13"/>
  <c r="K81" i="13"/>
  <c r="J59" i="13"/>
  <c r="K59" i="13"/>
  <c r="J43" i="13"/>
  <c r="K43" i="13"/>
  <c r="J8" i="13"/>
  <c r="K8" i="13"/>
  <c r="Q488" i="13"/>
  <c r="R488" i="13"/>
  <c r="Q472" i="13"/>
  <c r="R472" i="13"/>
  <c r="Q455" i="13"/>
  <c r="R455" i="13"/>
  <c r="R433" i="13"/>
  <c r="Q433" i="13"/>
  <c r="Q415" i="13"/>
  <c r="R415" i="13"/>
  <c r="Q404" i="13"/>
  <c r="R404" i="13"/>
  <c r="Q391" i="13"/>
  <c r="R391" i="13"/>
  <c r="R369" i="13"/>
  <c r="Q369" i="13"/>
  <c r="Q348" i="13"/>
  <c r="R348" i="13"/>
  <c r="R315" i="13"/>
  <c r="Q315" i="13"/>
  <c r="Q295" i="13"/>
  <c r="R295" i="13"/>
  <c r="R270" i="13"/>
  <c r="Q270" i="13"/>
  <c r="Q250" i="13"/>
  <c r="R250" i="13"/>
  <c r="Q227" i="13"/>
  <c r="R227" i="13"/>
  <c r="Q208" i="13"/>
  <c r="R208" i="13"/>
  <c r="R80" i="13"/>
  <c r="Q80" i="13"/>
  <c r="Q19" i="13"/>
  <c r="R19" i="13"/>
  <c r="Q461" i="13"/>
  <c r="R461" i="13"/>
  <c r="Q447" i="13"/>
  <c r="R447" i="13"/>
  <c r="Q436" i="13"/>
  <c r="R436" i="13"/>
  <c r="Q423" i="13"/>
  <c r="R423" i="13"/>
  <c r="R401" i="13"/>
  <c r="Q401" i="13"/>
  <c r="Q383" i="13"/>
  <c r="R383" i="13"/>
  <c r="Q372" i="13"/>
  <c r="R372" i="13"/>
  <c r="Q359" i="13"/>
  <c r="R359" i="13"/>
  <c r="R334" i="13"/>
  <c r="Q334" i="13"/>
  <c r="Q314" i="13"/>
  <c r="R314" i="13"/>
  <c r="Q291" i="13"/>
  <c r="R291" i="13"/>
  <c r="R263" i="13"/>
  <c r="Q263" i="13"/>
  <c r="Q237" i="13"/>
  <c r="R237" i="13"/>
  <c r="R210" i="13"/>
  <c r="Q210" i="13"/>
  <c r="Q174" i="13"/>
  <c r="R174" i="13"/>
  <c r="Q111" i="13"/>
  <c r="R111" i="13"/>
  <c r="R66" i="13"/>
  <c r="Q66" i="13"/>
  <c r="Q497" i="13"/>
  <c r="R497" i="13"/>
  <c r="Q465" i="13"/>
  <c r="R465" i="13"/>
  <c r="Q444" i="13"/>
  <c r="R444" i="13"/>
  <c r="R427" i="13"/>
  <c r="Q427" i="13"/>
  <c r="R411" i="13"/>
  <c r="Q411" i="13"/>
  <c r="Q397" i="13"/>
  <c r="R397" i="13"/>
  <c r="Q380" i="13"/>
  <c r="R380" i="13"/>
  <c r="R363" i="13"/>
  <c r="Q363" i="13"/>
  <c r="Q346" i="13"/>
  <c r="R346" i="13"/>
  <c r="Q329" i="13"/>
  <c r="R329" i="13"/>
  <c r="R306" i="13"/>
  <c r="Q306" i="13"/>
  <c r="R283" i="13"/>
  <c r="Q283" i="13"/>
  <c r="R273" i="13"/>
  <c r="Q273" i="13"/>
  <c r="Q248" i="13"/>
  <c r="R248" i="13"/>
  <c r="R228" i="13"/>
  <c r="Q228" i="13"/>
  <c r="Q209" i="13"/>
  <c r="R209" i="13"/>
  <c r="Q99" i="13"/>
  <c r="R99" i="13"/>
  <c r="Q31" i="13"/>
  <c r="R31" i="13"/>
  <c r="Q357" i="13"/>
  <c r="R357" i="13"/>
  <c r="Q328" i="13"/>
  <c r="R328" i="13"/>
  <c r="Q320" i="13"/>
  <c r="R320" i="13"/>
  <c r="Q302" i="13"/>
  <c r="R302" i="13"/>
  <c r="Q293" i="13"/>
  <c r="R293" i="13"/>
  <c r="Q264" i="13"/>
  <c r="R264" i="13"/>
  <c r="Q256" i="13"/>
  <c r="R256" i="13"/>
  <c r="R238" i="13"/>
  <c r="Q238" i="13"/>
  <c r="Q229" i="13"/>
  <c r="R229" i="13"/>
  <c r="Q207" i="13"/>
  <c r="R207" i="13"/>
  <c r="Q191" i="13"/>
  <c r="R191" i="13"/>
  <c r="Q175" i="13"/>
  <c r="R175" i="13"/>
  <c r="R157" i="13"/>
  <c r="Q157" i="13"/>
  <c r="Q139" i="13"/>
  <c r="R139" i="13"/>
  <c r="R125" i="13"/>
  <c r="Q125" i="13"/>
  <c r="Q105" i="13"/>
  <c r="R105" i="13"/>
  <c r="Q91" i="13"/>
  <c r="R91" i="13"/>
  <c r="Q81" i="13"/>
  <c r="R81" i="13"/>
  <c r="R69" i="13"/>
  <c r="Q69" i="13"/>
  <c r="Q55" i="13"/>
  <c r="R55" i="13"/>
  <c r="Q35" i="13"/>
  <c r="R35" i="13"/>
  <c r="Q22" i="13"/>
  <c r="R22" i="13"/>
  <c r="R202" i="13"/>
  <c r="Q202" i="13"/>
  <c r="Q192" i="13"/>
  <c r="R192" i="13"/>
  <c r="Q180" i="13"/>
  <c r="R180" i="13"/>
  <c r="R167" i="13"/>
  <c r="Q167" i="13"/>
  <c r="R154" i="13"/>
  <c r="Q154" i="13"/>
  <c r="R141" i="13"/>
  <c r="Q141" i="13"/>
  <c r="R126" i="13"/>
  <c r="Q126" i="13"/>
  <c r="R115" i="13"/>
  <c r="Q115" i="13"/>
  <c r="R102" i="13"/>
  <c r="Q102" i="13"/>
  <c r="R67" i="13"/>
  <c r="Q67" i="13"/>
  <c r="Q49" i="13"/>
  <c r="R49" i="13"/>
  <c r="R34" i="13"/>
  <c r="Q34" i="13"/>
  <c r="Q21" i="13"/>
  <c r="R21" i="13"/>
  <c r="R219" i="13"/>
  <c r="Q219" i="13"/>
  <c r="R187" i="13"/>
  <c r="Q187" i="13"/>
  <c r="Q164" i="13"/>
  <c r="R164" i="13"/>
  <c r="R153" i="13"/>
  <c r="Q153" i="13"/>
  <c r="R140" i="13"/>
  <c r="Q140" i="13"/>
  <c r="R127" i="13"/>
  <c r="Q127" i="13"/>
  <c r="R112" i="13"/>
  <c r="Q112" i="13"/>
  <c r="R96" i="13"/>
  <c r="Q96" i="13"/>
  <c r="Q82" i="13"/>
  <c r="R82" i="13"/>
  <c r="R70" i="13"/>
  <c r="Q70" i="13"/>
  <c r="Q48" i="13"/>
  <c r="R48" i="13"/>
  <c r="R33" i="13"/>
  <c r="Q33" i="13"/>
  <c r="R18" i="13"/>
  <c r="Q18" i="13"/>
  <c r="Q5" i="13"/>
  <c r="R5" i="13"/>
  <c r="D177" i="13"/>
  <c r="C177" i="13"/>
  <c r="C105" i="13"/>
  <c r="D105" i="13"/>
  <c r="J422" i="13"/>
  <c r="K422" i="13"/>
  <c r="J283" i="13"/>
  <c r="K283" i="13"/>
  <c r="C370" i="13"/>
  <c r="D370" i="13"/>
  <c r="D296" i="13"/>
  <c r="C296" i="13"/>
  <c r="C82" i="13"/>
  <c r="D82" i="13"/>
  <c r="K135" i="13"/>
  <c r="J135" i="13"/>
  <c r="C432" i="13"/>
  <c r="D432" i="13"/>
  <c r="D377" i="13"/>
  <c r="C377" i="13"/>
  <c r="D286" i="13"/>
  <c r="C286" i="13"/>
  <c r="C170" i="13"/>
  <c r="D170" i="13"/>
  <c r="K409" i="13"/>
  <c r="J409" i="13"/>
  <c r="C457" i="13"/>
  <c r="D457" i="13"/>
  <c r="C374" i="13"/>
  <c r="D374" i="13"/>
  <c r="D316" i="13"/>
  <c r="C316" i="13"/>
  <c r="D215" i="13"/>
  <c r="C215" i="13"/>
  <c r="C31" i="13"/>
  <c r="D31" i="13"/>
  <c r="K184" i="13"/>
  <c r="J184" i="13"/>
  <c r="C461" i="13"/>
  <c r="D461" i="13"/>
  <c r="C440" i="13"/>
  <c r="D440" i="13"/>
  <c r="C409" i="13"/>
  <c r="D409" i="13"/>
  <c r="D388" i="13"/>
  <c r="C388" i="13"/>
  <c r="C371" i="13"/>
  <c r="D371" i="13"/>
  <c r="C353" i="13"/>
  <c r="D353" i="13"/>
  <c r="C335" i="13"/>
  <c r="D335" i="13"/>
  <c r="C318" i="13"/>
  <c r="D318" i="13"/>
  <c r="C271" i="13"/>
  <c r="D271" i="13"/>
  <c r="C184" i="13"/>
  <c r="D184" i="13"/>
  <c r="D137" i="13"/>
  <c r="C137" i="13"/>
  <c r="C113" i="13"/>
  <c r="D113" i="13"/>
  <c r="C84" i="13"/>
  <c r="D84" i="13"/>
  <c r="C40" i="13"/>
  <c r="D40" i="13"/>
  <c r="K496" i="13"/>
  <c r="J496" i="13"/>
  <c r="J461" i="13"/>
  <c r="K461" i="13"/>
  <c r="J246" i="13"/>
  <c r="K246" i="13"/>
  <c r="R482" i="13"/>
  <c r="Q482" i="13"/>
  <c r="C480" i="13"/>
  <c r="D480" i="13"/>
  <c r="C453" i="13"/>
  <c r="D453" i="13"/>
  <c r="C411" i="13"/>
  <c r="D411" i="13"/>
  <c r="C398" i="13"/>
  <c r="D398" i="13"/>
  <c r="D376" i="13"/>
  <c r="C376" i="13"/>
  <c r="C362" i="13"/>
  <c r="D362" i="13"/>
  <c r="D340" i="13"/>
  <c r="C340" i="13"/>
  <c r="C323" i="13"/>
  <c r="D323" i="13"/>
  <c r="C295" i="13"/>
  <c r="D295" i="13"/>
  <c r="C231" i="13"/>
  <c r="D231" i="13"/>
  <c r="D187" i="13"/>
  <c r="C187" i="13"/>
  <c r="C151" i="13"/>
  <c r="D151" i="13"/>
  <c r="D116" i="13"/>
  <c r="C116" i="13"/>
  <c r="C66" i="13"/>
  <c r="D66" i="13"/>
  <c r="C37" i="13"/>
  <c r="D37" i="13"/>
  <c r="C7" i="13"/>
  <c r="D7" i="13"/>
  <c r="K465" i="13"/>
  <c r="J465" i="13"/>
  <c r="K270" i="13"/>
  <c r="J270" i="13"/>
  <c r="J14" i="13"/>
  <c r="K14" i="13"/>
  <c r="C494" i="13"/>
  <c r="D494" i="13"/>
  <c r="C469" i="13"/>
  <c r="D469" i="13"/>
  <c r="C424" i="13"/>
  <c r="D424" i="13"/>
  <c r="D400" i="13"/>
  <c r="C400" i="13"/>
  <c r="C386" i="13"/>
  <c r="D386" i="13"/>
  <c r="D364" i="13"/>
  <c r="C364" i="13"/>
  <c r="C347" i="13"/>
  <c r="D347" i="13"/>
  <c r="C329" i="13"/>
  <c r="D329" i="13"/>
  <c r="C311" i="13"/>
  <c r="D311" i="13"/>
  <c r="D288" i="13"/>
  <c r="C288" i="13"/>
  <c r="D256" i="13"/>
  <c r="C256" i="13"/>
  <c r="C235" i="13"/>
  <c r="D235" i="13"/>
  <c r="C212" i="13"/>
  <c r="D212" i="13"/>
  <c r="D167" i="13"/>
  <c r="C167" i="13"/>
  <c r="C126" i="13"/>
  <c r="D126" i="13"/>
  <c r="C101" i="13"/>
  <c r="D101" i="13"/>
  <c r="C42" i="13"/>
  <c r="D42" i="13"/>
  <c r="J480" i="13"/>
  <c r="K480" i="13"/>
  <c r="K400" i="13"/>
  <c r="J400" i="13"/>
  <c r="K160" i="13"/>
  <c r="J160" i="13"/>
  <c r="D492" i="13"/>
  <c r="C492" i="13"/>
  <c r="D470" i="13"/>
  <c r="C470" i="13"/>
  <c r="C459" i="13"/>
  <c r="D459" i="13"/>
  <c r="D426" i="13"/>
  <c r="C426" i="13"/>
  <c r="C412" i="13"/>
  <c r="D412" i="13"/>
  <c r="C381" i="13"/>
  <c r="D381" i="13"/>
  <c r="C349" i="13"/>
  <c r="D349" i="13"/>
  <c r="C317" i="13"/>
  <c r="D317" i="13"/>
  <c r="C285" i="13"/>
  <c r="D285" i="13"/>
  <c r="D258" i="13"/>
  <c r="C258" i="13"/>
  <c r="C239" i="13"/>
  <c r="D239" i="13"/>
  <c r="C214" i="13"/>
  <c r="D214" i="13"/>
  <c r="D198" i="13"/>
  <c r="C198" i="13"/>
  <c r="D175" i="13"/>
  <c r="C175" i="13"/>
  <c r="D155" i="13"/>
  <c r="C155" i="13"/>
  <c r="C120" i="13"/>
  <c r="D120" i="13"/>
  <c r="D93" i="13"/>
  <c r="C93" i="13"/>
  <c r="C64" i="13"/>
  <c r="D64" i="13"/>
  <c r="D45" i="13"/>
  <c r="C45" i="13"/>
  <c r="C23" i="13"/>
  <c r="D23" i="13"/>
  <c r="D9" i="13"/>
  <c r="C9" i="13"/>
  <c r="K483" i="13"/>
  <c r="J483" i="13"/>
  <c r="K459" i="13"/>
  <c r="J459" i="13"/>
  <c r="K427" i="13"/>
  <c r="J427" i="13"/>
  <c r="J371" i="13"/>
  <c r="K371" i="13"/>
  <c r="J322" i="13"/>
  <c r="K322" i="13"/>
  <c r="K273" i="13"/>
  <c r="J273" i="13"/>
  <c r="K175" i="13"/>
  <c r="J175" i="13"/>
  <c r="J47" i="13"/>
  <c r="K47" i="13"/>
  <c r="Q437" i="13"/>
  <c r="R437" i="13"/>
  <c r="C299" i="13"/>
  <c r="D299" i="13"/>
  <c r="C283" i="13"/>
  <c r="D283" i="13"/>
  <c r="C267" i="13"/>
  <c r="D267" i="13"/>
  <c r="C249" i="13"/>
  <c r="D249" i="13"/>
  <c r="C227" i="13"/>
  <c r="D227" i="13"/>
  <c r="C206" i="13"/>
  <c r="D206" i="13"/>
  <c r="C186" i="13"/>
  <c r="D186" i="13"/>
  <c r="D159" i="13"/>
  <c r="C159" i="13"/>
  <c r="C124" i="13"/>
  <c r="D124" i="13"/>
  <c r="C102" i="13"/>
  <c r="D102" i="13"/>
  <c r="D80" i="13"/>
  <c r="C80" i="13"/>
  <c r="C62" i="13"/>
  <c r="D62" i="13"/>
  <c r="C39" i="13"/>
  <c r="D39" i="13"/>
  <c r="C25" i="13"/>
  <c r="D25" i="13"/>
  <c r="J498" i="13"/>
  <c r="K498" i="13"/>
  <c r="K476" i="13"/>
  <c r="J476" i="13"/>
  <c r="J438" i="13"/>
  <c r="K438" i="13"/>
  <c r="K419" i="13"/>
  <c r="J419" i="13"/>
  <c r="K292" i="13"/>
  <c r="J292" i="13"/>
  <c r="K158" i="13"/>
  <c r="J158" i="13"/>
  <c r="J108" i="13"/>
  <c r="K108" i="13"/>
  <c r="J10" i="13"/>
  <c r="K10" i="13"/>
  <c r="R347" i="13"/>
  <c r="Q347" i="13"/>
  <c r="K437" i="13"/>
  <c r="J437" i="13"/>
  <c r="J414" i="13"/>
  <c r="K414" i="13"/>
  <c r="J374" i="13"/>
  <c r="K374" i="13"/>
  <c r="K252" i="13"/>
  <c r="J252" i="13"/>
  <c r="J203" i="13"/>
  <c r="K203" i="13"/>
  <c r="K130" i="13"/>
  <c r="J130" i="13"/>
  <c r="J51" i="13"/>
  <c r="K51" i="13"/>
  <c r="R474" i="13"/>
  <c r="Q474" i="13"/>
  <c r="C499" i="13"/>
  <c r="D499" i="13"/>
  <c r="C491" i="13"/>
  <c r="D491" i="13"/>
  <c r="C478" i="13"/>
  <c r="D478" i="13"/>
  <c r="D448" i="13"/>
  <c r="C448" i="13"/>
  <c r="D435" i="13"/>
  <c r="C435" i="13"/>
  <c r="D427" i="13"/>
  <c r="C427" i="13"/>
  <c r="C414" i="13"/>
  <c r="D414" i="13"/>
  <c r="C300" i="13"/>
  <c r="D300" i="13"/>
  <c r="C284" i="13"/>
  <c r="D284" i="13"/>
  <c r="C268" i="13"/>
  <c r="D268" i="13"/>
  <c r="D252" i="13"/>
  <c r="C252" i="13"/>
  <c r="C241" i="13"/>
  <c r="D241" i="13"/>
  <c r="D228" i="13"/>
  <c r="C228" i="13"/>
  <c r="D210" i="13"/>
  <c r="C210" i="13"/>
  <c r="D195" i="13"/>
  <c r="C195" i="13"/>
  <c r="C178" i="13"/>
  <c r="D178" i="13"/>
  <c r="D158" i="13"/>
  <c r="C158" i="13"/>
  <c r="D147" i="13"/>
  <c r="C147" i="13"/>
  <c r="C138" i="13"/>
  <c r="D138" i="13"/>
  <c r="D127" i="13"/>
  <c r="C127" i="13"/>
  <c r="D104" i="13"/>
  <c r="C104" i="13"/>
  <c r="D85" i="13"/>
  <c r="C85" i="13"/>
  <c r="C71" i="13"/>
  <c r="D71" i="13"/>
  <c r="C58" i="13"/>
  <c r="D58" i="13"/>
  <c r="C46" i="13"/>
  <c r="D46" i="13"/>
  <c r="C35" i="13"/>
  <c r="D35" i="13"/>
  <c r="C8" i="13"/>
  <c r="D8" i="13"/>
  <c r="J492" i="13"/>
  <c r="K492" i="13"/>
  <c r="K477" i="13"/>
  <c r="J477" i="13"/>
  <c r="K462" i="13"/>
  <c r="J462" i="13"/>
  <c r="K448" i="13"/>
  <c r="J448" i="13"/>
  <c r="K428" i="13"/>
  <c r="J428" i="13"/>
  <c r="J408" i="13"/>
  <c r="K408" i="13"/>
  <c r="K384" i="13"/>
  <c r="J384" i="13"/>
  <c r="J365" i="13"/>
  <c r="K365" i="13"/>
  <c r="K338" i="13"/>
  <c r="J338" i="13"/>
  <c r="K320" i="13"/>
  <c r="J320" i="13"/>
  <c r="J301" i="13"/>
  <c r="K301" i="13"/>
  <c r="K274" i="13"/>
  <c r="J274" i="13"/>
  <c r="K256" i="13"/>
  <c r="J256" i="13"/>
  <c r="J237" i="13"/>
  <c r="K237" i="13"/>
  <c r="J218" i="13"/>
  <c r="K218" i="13"/>
  <c r="J188" i="13"/>
  <c r="K188" i="13"/>
  <c r="K164" i="13"/>
  <c r="J164" i="13"/>
  <c r="K143" i="13"/>
  <c r="J143" i="13"/>
  <c r="K124" i="13"/>
  <c r="J124" i="13"/>
  <c r="K109" i="13"/>
  <c r="J109" i="13"/>
  <c r="J89" i="13"/>
  <c r="K89" i="13"/>
  <c r="J67" i="13"/>
  <c r="K67" i="13"/>
  <c r="J52" i="13"/>
  <c r="K52" i="13"/>
  <c r="J36" i="13"/>
  <c r="K36" i="13"/>
  <c r="J18" i="13"/>
  <c r="K18" i="13"/>
  <c r="R495" i="13"/>
  <c r="Q495" i="13"/>
  <c r="R479" i="13"/>
  <c r="Q479" i="13"/>
  <c r="R448" i="13"/>
  <c r="Q448" i="13"/>
  <c r="Q386" i="13"/>
  <c r="R386" i="13"/>
  <c r="Q319" i="13"/>
  <c r="R319" i="13"/>
  <c r="Q239" i="13"/>
  <c r="R239" i="13"/>
  <c r="Q59" i="13"/>
  <c r="R59" i="13"/>
  <c r="K382" i="13"/>
  <c r="J382" i="13"/>
  <c r="K355" i="13"/>
  <c r="J355" i="13"/>
  <c r="K340" i="13"/>
  <c r="J340" i="13"/>
  <c r="K318" i="13"/>
  <c r="J318" i="13"/>
  <c r="K291" i="13"/>
  <c r="J291" i="13"/>
  <c r="K276" i="13"/>
  <c r="J276" i="13"/>
  <c r="K254" i="13"/>
  <c r="J254" i="13"/>
  <c r="J220" i="13"/>
  <c r="K220" i="13"/>
  <c r="K202" i="13"/>
  <c r="J202" i="13"/>
  <c r="K183" i="13"/>
  <c r="J183" i="13"/>
  <c r="J151" i="13"/>
  <c r="K151" i="13"/>
  <c r="J126" i="13"/>
  <c r="K126" i="13"/>
  <c r="K114" i="13"/>
  <c r="J114" i="13"/>
  <c r="J87" i="13"/>
  <c r="K87" i="13"/>
  <c r="J72" i="13"/>
  <c r="K72" i="13"/>
  <c r="J46" i="13"/>
  <c r="K46" i="13"/>
  <c r="J27" i="13"/>
  <c r="K27" i="13"/>
  <c r="K13" i="13"/>
  <c r="J13" i="13"/>
  <c r="Q477" i="13"/>
  <c r="R477" i="13"/>
  <c r="R443" i="13"/>
  <c r="Q443" i="13"/>
  <c r="Q399" i="13"/>
  <c r="R399" i="13"/>
  <c r="Q325" i="13"/>
  <c r="R325" i="13"/>
  <c r="Q265" i="13"/>
  <c r="R265" i="13"/>
  <c r="Q185" i="13"/>
  <c r="R185" i="13"/>
  <c r="J406" i="13"/>
  <c r="K406" i="13"/>
  <c r="K391" i="13"/>
  <c r="J391" i="13"/>
  <c r="K369" i="13"/>
  <c r="J369" i="13"/>
  <c r="J342" i="13"/>
  <c r="K342" i="13"/>
  <c r="K327" i="13"/>
  <c r="J327" i="13"/>
  <c r="K305" i="13"/>
  <c r="J305" i="13"/>
  <c r="J278" i="13"/>
  <c r="K278" i="13"/>
  <c r="K263" i="13"/>
  <c r="J263" i="13"/>
  <c r="K241" i="13"/>
  <c r="J241" i="13"/>
  <c r="K229" i="13"/>
  <c r="J229" i="13"/>
  <c r="K207" i="13"/>
  <c r="J207" i="13"/>
  <c r="K191" i="13"/>
  <c r="J191" i="13"/>
  <c r="K168" i="13"/>
  <c r="J168" i="13"/>
  <c r="K144" i="13"/>
  <c r="J144" i="13"/>
  <c r="K131" i="13"/>
  <c r="J131" i="13"/>
  <c r="K103" i="13"/>
  <c r="J103" i="13"/>
  <c r="J79" i="13"/>
  <c r="K79" i="13"/>
  <c r="K58" i="13"/>
  <c r="J58" i="13"/>
  <c r="J41" i="13"/>
  <c r="K41" i="13"/>
  <c r="J26" i="13"/>
  <c r="K26" i="13"/>
  <c r="K9" i="13"/>
  <c r="J9" i="13"/>
  <c r="Q450" i="13"/>
  <c r="R450" i="13"/>
  <c r="R389" i="13"/>
  <c r="Q389" i="13"/>
  <c r="Q342" i="13"/>
  <c r="R342" i="13"/>
  <c r="Q282" i="13"/>
  <c r="R282" i="13"/>
  <c r="Q177" i="13"/>
  <c r="R177" i="13"/>
  <c r="J443" i="13"/>
  <c r="K443" i="13"/>
  <c r="K425" i="13"/>
  <c r="J425" i="13"/>
  <c r="J405" i="13"/>
  <c r="K405" i="13"/>
  <c r="K392" i="13"/>
  <c r="J392" i="13"/>
  <c r="K376" i="13"/>
  <c r="J376" i="13"/>
  <c r="K360" i="13"/>
  <c r="J360" i="13"/>
  <c r="K344" i="13"/>
  <c r="J344" i="13"/>
  <c r="K328" i="13"/>
  <c r="J328" i="13"/>
  <c r="K312" i="13"/>
  <c r="J312" i="13"/>
  <c r="K296" i="13"/>
  <c r="J296" i="13"/>
  <c r="K280" i="13"/>
  <c r="J280" i="13"/>
  <c r="K264" i="13"/>
  <c r="J264" i="13"/>
  <c r="K248" i="13"/>
  <c r="J248" i="13"/>
  <c r="J226" i="13"/>
  <c r="K226" i="13"/>
  <c r="K209" i="13"/>
  <c r="J209" i="13"/>
  <c r="J192" i="13"/>
  <c r="K192" i="13"/>
  <c r="K174" i="13"/>
  <c r="J174" i="13"/>
  <c r="J163" i="13"/>
  <c r="K163" i="13"/>
  <c r="K147" i="13"/>
  <c r="J147" i="13"/>
  <c r="J133" i="13"/>
  <c r="K133" i="13"/>
  <c r="J107" i="13"/>
  <c r="K107" i="13"/>
  <c r="K92" i="13"/>
  <c r="J92" i="13"/>
  <c r="J78" i="13"/>
  <c r="K78" i="13"/>
  <c r="K56" i="13"/>
  <c r="J56" i="13"/>
  <c r="J40" i="13"/>
  <c r="K40" i="13"/>
  <c r="R500" i="13"/>
  <c r="Q500" i="13"/>
  <c r="R484" i="13"/>
  <c r="Q484" i="13"/>
  <c r="R468" i="13"/>
  <c r="Q468" i="13"/>
  <c r="R451" i="13"/>
  <c r="Q451" i="13"/>
  <c r="R425" i="13"/>
  <c r="Q425" i="13"/>
  <c r="R413" i="13"/>
  <c r="Q413" i="13"/>
  <c r="R400" i="13"/>
  <c r="Q400" i="13"/>
  <c r="R387" i="13"/>
  <c r="Q387" i="13"/>
  <c r="Q361" i="13"/>
  <c r="R361" i="13"/>
  <c r="Q340" i="13"/>
  <c r="R340" i="13"/>
  <c r="R313" i="13"/>
  <c r="Q313" i="13"/>
  <c r="Q290" i="13"/>
  <c r="R290" i="13"/>
  <c r="Q267" i="13"/>
  <c r="R267" i="13"/>
  <c r="Q240" i="13"/>
  <c r="R240" i="13"/>
  <c r="Q220" i="13"/>
  <c r="R220" i="13"/>
  <c r="R124" i="13"/>
  <c r="Q124" i="13"/>
  <c r="Q52" i="13"/>
  <c r="R52" i="13"/>
  <c r="Q7" i="13"/>
  <c r="R7" i="13"/>
  <c r="R457" i="13"/>
  <c r="Q457" i="13"/>
  <c r="Q445" i="13"/>
  <c r="R445" i="13"/>
  <c r="R432" i="13"/>
  <c r="Q432" i="13"/>
  <c r="R419" i="13"/>
  <c r="Q419" i="13"/>
  <c r="R393" i="13"/>
  <c r="Q393" i="13"/>
  <c r="Q381" i="13"/>
  <c r="R381" i="13"/>
  <c r="R368" i="13"/>
  <c r="Q368" i="13"/>
  <c r="R354" i="13"/>
  <c r="Q354" i="13"/>
  <c r="R331" i="13"/>
  <c r="Q331" i="13"/>
  <c r="Q304" i="13"/>
  <c r="R304" i="13"/>
  <c r="Q284" i="13"/>
  <c r="R284" i="13"/>
  <c r="R251" i="13"/>
  <c r="Q251" i="13"/>
  <c r="Q231" i="13"/>
  <c r="R231" i="13"/>
  <c r="Q198" i="13"/>
  <c r="R198" i="13"/>
  <c r="R166" i="13"/>
  <c r="Q166" i="13"/>
  <c r="Q93" i="13"/>
  <c r="R93" i="13"/>
  <c r="Q57" i="13"/>
  <c r="R57" i="13"/>
  <c r="Q489" i="13"/>
  <c r="R489" i="13"/>
  <c r="R458" i="13"/>
  <c r="Q458" i="13"/>
  <c r="R440" i="13"/>
  <c r="Q440" i="13"/>
  <c r="R421" i="13"/>
  <c r="Q421" i="13"/>
  <c r="R409" i="13"/>
  <c r="Q409" i="13"/>
  <c r="R394" i="13"/>
  <c r="Q394" i="13"/>
  <c r="R376" i="13"/>
  <c r="Q376" i="13"/>
  <c r="R356" i="13"/>
  <c r="Q356" i="13"/>
  <c r="R343" i="13"/>
  <c r="Q343" i="13"/>
  <c r="Q321" i="13"/>
  <c r="R321" i="13"/>
  <c r="R303" i="13"/>
  <c r="Q303" i="13"/>
  <c r="Q281" i="13"/>
  <c r="R281" i="13"/>
  <c r="Q268" i="13"/>
  <c r="R268" i="13"/>
  <c r="R246" i="13"/>
  <c r="Q246" i="13"/>
  <c r="R223" i="13"/>
  <c r="Q223" i="13"/>
  <c r="Q172" i="13"/>
  <c r="R172" i="13"/>
  <c r="Q73" i="13"/>
  <c r="R73" i="13"/>
  <c r="Q10" i="13"/>
  <c r="R10" i="13"/>
  <c r="Q353" i="13"/>
  <c r="R353" i="13"/>
  <c r="R326" i="13"/>
  <c r="Q326" i="13"/>
  <c r="Q317" i="13"/>
  <c r="R317" i="13"/>
  <c r="Q300" i="13"/>
  <c r="R300" i="13"/>
  <c r="Q289" i="13"/>
  <c r="R289" i="13"/>
  <c r="Q262" i="13"/>
  <c r="R262" i="13"/>
  <c r="Q253" i="13"/>
  <c r="R253" i="13"/>
  <c r="Q236" i="13"/>
  <c r="R236" i="13"/>
  <c r="Q225" i="13"/>
  <c r="R225" i="13"/>
  <c r="R205" i="13"/>
  <c r="Q205" i="13"/>
  <c r="R189" i="13"/>
  <c r="Q189" i="13"/>
  <c r="Q173" i="13"/>
  <c r="R173" i="13"/>
  <c r="R152" i="13"/>
  <c r="Q152" i="13"/>
  <c r="Q137" i="13"/>
  <c r="R137" i="13"/>
  <c r="R120" i="13"/>
  <c r="Q120" i="13"/>
  <c r="Q100" i="13"/>
  <c r="R100" i="13"/>
  <c r="R89" i="13"/>
  <c r="Q89" i="13"/>
  <c r="R76" i="13"/>
  <c r="Q76" i="13"/>
  <c r="R64" i="13"/>
  <c r="Q64" i="13"/>
  <c r="Q53" i="13"/>
  <c r="R53" i="13"/>
  <c r="Q32" i="13"/>
  <c r="R32" i="13"/>
  <c r="Q17" i="13"/>
  <c r="R17" i="13"/>
  <c r="Q200" i="13"/>
  <c r="R200" i="13"/>
  <c r="Q188" i="13"/>
  <c r="R188" i="13"/>
  <c r="R178" i="13"/>
  <c r="Q178" i="13"/>
  <c r="Q165" i="13"/>
  <c r="R165" i="13"/>
  <c r="R151" i="13"/>
  <c r="Q151" i="13"/>
  <c r="R136" i="13"/>
  <c r="Q136" i="13"/>
  <c r="R122" i="13"/>
  <c r="Q122" i="13"/>
  <c r="Q113" i="13"/>
  <c r="R113" i="13"/>
  <c r="R92" i="13"/>
  <c r="Q92" i="13"/>
  <c r="Q65" i="13"/>
  <c r="R65" i="13"/>
  <c r="Q43" i="13"/>
  <c r="R43" i="13"/>
  <c r="Q28" i="13"/>
  <c r="R28" i="13"/>
  <c r="Q15" i="13"/>
  <c r="R15" i="13"/>
  <c r="R211" i="13"/>
  <c r="Q211" i="13"/>
  <c r="R179" i="13"/>
  <c r="Q179" i="13"/>
  <c r="Q162" i="13"/>
  <c r="R162" i="13"/>
  <c r="Q149" i="13"/>
  <c r="R149" i="13"/>
  <c r="R138" i="13"/>
  <c r="Q138" i="13"/>
  <c r="R123" i="13"/>
  <c r="Q123" i="13"/>
  <c r="R106" i="13"/>
  <c r="Q106" i="13"/>
  <c r="R94" i="13"/>
  <c r="Q94" i="13"/>
  <c r="R79" i="13"/>
  <c r="Q79" i="13"/>
  <c r="R60" i="13"/>
  <c r="Q60" i="13"/>
  <c r="R46" i="13"/>
  <c r="Q46" i="13"/>
  <c r="Q30" i="13"/>
  <c r="R30" i="13"/>
  <c r="Q11" i="13"/>
  <c r="R11" i="13"/>
  <c r="B389" i="13"/>
  <c r="B393" i="13"/>
  <c r="B291" i="13"/>
  <c r="I271" i="13"/>
  <c r="B307" i="13"/>
  <c r="B420" i="13"/>
  <c r="B435" i="13"/>
  <c r="B343" i="13"/>
  <c r="B377" i="13"/>
  <c r="B251" i="13"/>
  <c r="I470" i="13"/>
  <c r="I387" i="13"/>
  <c r="I458" i="13"/>
  <c r="I432" i="13"/>
  <c r="I366" i="13"/>
  <c r="I392" i="13"/>
  <c r="I276" i="13"/>
  <c r="B472" i="13"/>
  <c r="B408" i="13"/>
  <c r="B360" i="13"/>
  <c r="B296" i="13"/>
  <c r="B5" i="13"/>
  <c r="B6" i="13" s="1"/>
  <c r="B7" i="13" s="1"/>
  <c r="B8" i="13" s="1"/>
  <c r="B9" i="13" s="1"/>
  <c r="B10" i="13" s="1"/>
  <c r="B11" i="13" s="1"/>
  <c r="B12" i="13" s="1"/>
  <c r="B13" i="13" s="1"/>
  <c r="B14" i="13" s="1"/>
  <c r="B15" i="13" s="1"/>
  <c r="B16" i="13" s="1"/>
  <c r="B17" i="13" s="1"/>
  <c r="B18" i="13" s="1"/>
  <c r="B19" i="13" s="1"/>
  <c r="B20" i="13" s="1"/>
  <c r="B21" i="13" s="1"/>
  <c r="B22" i="13" s="1"/>
  <c r="B23" i="13" s="1"/>
  <c r="B24" i="13" s="1"/>
  <c r="B25" i="13" s="1"/>
  <c r="B26" i="13" s="1"/>
  <c r="B27" i="13" s="1"/>
  <c r="B28" i="13" s="1"/>
  <c r="B29" i="13" s="1"/>
  <c r="B30" i="13" s="1"/>
  <c r="B31" i="13" s="1"/>
  <c r="B32" i="13" s="1"/>
  <c r="B33" i="13" s="1"/>
  <c r="B34" i="13" s="1"/>
  <c r="B35" i="13" s="1"/>
  <c r="B36" i="13" s="1"/>
  <c r="B37" i="13" s="1"/>
  <c r="B38" i="13" s="1"/>
  <c r="B39" i="13" s="1"/>
  <c r="B40" i="13" s="1"/>
  <c r="B41" i="13" s="1"/>
  <c r="B42" i="13" s="1"/>
  <c r="B43" i="13" s="1"/>
  <c r="B44" i="13" s="1"/>
  <c r="B45" i="13" s="1"/>
  <c r="B46" i="13" s="1"/>
  <c r="B47" i="13" s="1"/>
  <c r="B48" i="13" s="1"/>
  <c r="B49" i="13" s="1"/>
  <c r="B50" i="13" s="1"/>
  <c r="B51" i="13" s="1"/>
  <c r="B52" i="13" s="1"/>
  <c r="B53" i="13" s="1"/>
  <c r="B54" i="13" s="1"/>
  <c r="B55" i="13" s="1"/>
  <c r="B56" i="13" s="1"/>
  <c r="B57" i="13" s="1"/>
  <c r="B58" i="13" s="1"/>
  <c r="B59" i="13" s="1"/>
  <c r="B60" i="13" s="1"/>
  <c r="B61" i="13" s="1"/>
  <c r="B62" i="13" s="1"/>
  <c r="B63" i="13" s="1"/>
  <c r="B64" i="13" s="1"/>
  <c r="B65" i="13" s="1"/>
  <c r="B66" i="13" s="1"/>
  <c r="B67" i="13" s="1"/>
  <c r="B68" i="13" s="1"/>
  <c r="B69" i="13" s="1"/>
  <c r="B70" i="13" s="1"/>
  <c r="B71" i="13" s="1"/>
  <c r="B72" i="13" s="1"/>
  <c r="B73" i="13" s="1"/>
  <c r="B74" i="13" s="1"/>
  <c r="B75" i="13" s="1"/>
  <c r="B76" i="13" s="1"/>
  <c r="B77" i="13" s="1"/>
  <c r="B78" i="13" s="1"/>
  <c r="B79" i="13" s="1"/>
  <c r="B80" i="13" s="1"/>
  <c r="B81" i="13" s="1"/>
  <c r="B82" i="13" s="1"/>
  <c r="B83" i="13" s="1"/>
  <c r="B84" i="13" s="1"/>
  <c r="B85" i="13" s="1"/>
  <c r="B86" i="13" s="1"/>
  <c r="B87" i="13" s="1"/>
  <c r="B88" i="13" s="1"/>
  <c r="B89" i="13" s="1"/>
  <c r="B90" i="13" s="1"/>
  <c r="B91" i="13" s="1"/>
  <c r="B92" i="13" s="1"/>
  <c r="B93" i="13" s="1"/>
  <c r="B94" i="13" s="1"/>
  <c r="B95" i="13" s="1"/>
  <c r="B96" i="13" s="1"/>
  <c r="B97" i="13" s="1"/>
  <c r="B98" i="13" s="1"/>
  <c r="B99" i="13" s="1"/>
  <c r="B100" i="13" s="1"/>
  <c r="B101" i="13" s="1"/>
  <c r="B102" i="13" s="1"/>
  <c r="B103" i="13" s="1"/>
  <c r="B104" i="13" s="1"/>
  <c r="B105" i="13" s="1"/>
  <c r="B106" i="13" s="1"/>
  <c r="B107" i="13" s="1"/>
  <c r="B108" i="13" s="1"/>
  <c r="B109" i="13" s="1"/>
  <c r="B110" i="13" s="1"/>
  <c r="B111" i="13" s="1"/>
  <c r="B112" i="13" s="1"/>
  <c r="B113" i="13" s="1"/>
  <c r="B114" i="13" s="1"/>
  <c r="B115" i="13" s="1"/>
  <c r="B116" i="13" s="1"/>
  <c r="B117" i="13" s="1"/>
  <c r="B118" i="13" s="1"/>
  <c r="B119" i="13" s="1"/>
  <c r="B120" i="13" s="1"/>
  <c r="B121" i="13" s="1"/>
  <c r="B122" i="13" s="1"/>
  <c r="B123" i="13" s="1"/>
  <c r="B124" i="13" s="1"/>
  <c r="B125" i="13" s="1"/>
  <c r="B126" i="13" s="1"/>
  <c r="B127" i="13" s="1"/>
  <c r="B128" i="13" s="1"/>
  <c r="B129" i="13" s="1"/>
  <c r="B130" i="13" s="1"/>
  <c r="B131" i="13" s="1"/>
  <c r="B132" i="13" s="1"/>
  <c r="B133" i="13" s="1"/>
  <c r="B134" i="13" s="1"/>
  <c r="B135" i="13" s="1"/>
  <c r="B136" i="13" s="1"/>
  <c r="B137" i="13" s="1"/>
  <c r="B138" i="13" s="1"/>
  <c r="B139" i="13" s="1"/>
  <c r="B140" i="13" s="1"/>
  <c r="B141" i="13" s="1"/>
  <c r="B142" i="13" s="1"/>
  <c r="B143" i="13" s="1"/>
  <c r="B144" i="13" s="1"/>
  <c r="B145" i="13" s="1"/>
  <c r="B146" i="13" s="1"/>
  <c r="B147" i="13" s="1"/>
  <c r="B148" i="13" s="1"/>
  <c r="B149" i="13" s="1"/>
  <c r="B150" i="13" s="1"/>
  <c r="B151" i="13" s="1"/>
  <c r="B152" i="13" s="1"/>
  <c r="B153" i="13" s="1"/>
  <c r="B154" i="13" s="1"/>
  <c r="B155" i="13" s="1"/>
  <c r="B156" i="13" s="1"/>
  <c r="B157" i="13" s="1"/>
  <c r="B158" i="13" s="1"/>
  <c r="B159" i="13" s="1"/>
  <c r="B160" i="13" s="1"/>
  <c r="B161" i="13" s="1"/>
  <c r="B162" i="13" s="1"/>
  <c r="B163" i="13" s="1"/>
  <c r="B164" i="13" s="1"/>
  <c r="B165" i="13" s="1"/>
  <c r="B166" i="13" s="1"/>
  <c r="B167" i="13" s="1"/>
  <c r="B168" i="13" s="1"/>
  <c r="B169" i="13" s="1"/>
  <c r="B170" i="13" s="1"/>
  <c r="B171" i="13" s="1"/>
  <c r="B172" i="13" s="1"/>
  <c r="B173" i="13" s="1"/>
  <c r="B174" i="13" s="1"/>
  <c r="B175" i="13" s="1"/>
  <c r="B176" i="13" s="1"/>
  <c r="B177" i="13" s="1"/>
  <c r="B178" i="13" s="1"/>
  <c r="B179" i="13" s="1"/>
  <c r="B180" i="13" s="1"/>
  <c r="B181" i="13" s="1"/>
  <c r="B182" i="13" s="1"/>
  <c r="B183" i="13" s="1"/>
  <c r="B184" i="13" s="1"/>
  <c r="B185" i="13" s="1"/>
  <c r="B186" i="13" s="1"/>
  <c r="B187" i="13" s="1"/>
  <c r="B188" i="13" s="1"/>
  <c r="B189" i="13" s="1"/>
  <c r="B190" i="13" s="1"/>
  <c r="B191" i="13" s="1"/>
  <c r="B192" i="13" s="1"/>
  <c r="B193" i="13" s="1"/>
  <c r="B194" i="13" s="1"/>
  <c r="B195" i="13" s="1"/>
  <c r="B196" i="13" s="1"/>
  <c r="B197" i="13" s="1"/>
  <c r="B198" i="13" s="1"/>
  <c r="B199" i="13" s="1"/>
  <c r="B200" i="13" s="1"/>
  <c r="B201" i="13" s="1"/>
  <c r="B202" i="13" s="1"/>
  <c r="B203" i="13" s="1"/>
  <c r="B204" i="13" s="1"/>
  <c r="B205" i="13" s="1"/>
  <c r="B206" i="13" s="1"/>
  <c r="B207" i="13" s="1"/>
  <c r="B208" i="13" s="1"/>
  <c r="B209" i="13" s="1"/>
  <c r="B210" i="13" s="1"/>
  <c r="B211" i="13" s="1"/>
  <c r="B212" i="13" s="1"/>
  <c r="B213" i="13" s="1"/>
  <c r="B214" i="13" s="1"/>
  <c r="B215" i="13" s="1"/>
  <c r="B216" i="13" s="1"/>
  <c r="B217" i="13" s="1"/>
  <c r="B218" i="13" s="1"/>
  <c r="B219" i="13" s="1"/>
  <c r="B220" i="13" s="1"/>
  <c r="B221" i="13" s="1"/>
  <c r="B222" i="13" s="1"/>
  <c r="B223" i="13" s="1"/>
  <c r="B224" i="13" s="1"/>
  <c r="B225" i="13" s="1"/>
  <c r="B226" i="13" s="1"/>
  <c r="B227" i="13" s="1"/>
  <c r="B228" i="13" s="1"/>
  <c r="B229" i="13" s="1"/>
  <c r="B230" i="13" s="1"/>
  <c r="B231" i="13" s="1"/>
  <c r="B232" i="13" s="1"/>
  <c r="B233" i="13" s="1"/>
  <c r="B234" i="13" s="1"/>
  <c r="B235" i="13" s="1"/>
  <c r="B236" i="13" s="1"/>
  <c r="B237" i="13" s="1"/>
  <c r="B238" i="13" s="1"/>
  <c r="B239" i="13" s="1"/>
  <c r="B240" i="13" s="1"/>
  <c r="B241" i="13" s="1"/>
  <c r="I451" i="13"/>
  <c r="I381" i="13"/>
  <c r="I286" i="13"/>
  <c r="P468" i="13"/>
  <c r="I385" i="13"/>
  <c r="I327" i="13"/>
  <c r="I263" i="13"/>
  <c r="I255" i="13"/>
  <c r="P499" i="13"/>
  <c r="P455" i="13"/>
  <c r="I343" i="13"/>
  <c r="I322" i="13"/>
  <c r="I311" i="13"/>
  <c r="I300" i="13"/>
  <c r="I283" i="13"/>
  <c r="I258" i="13"/>
  <c r="I247" i="13"/>
  <c r="P463" i="13"/>
  <c r="P481" i="13"/>
  <c r="P437" i="13"/>
  <c r="P416" i="13"/>
  <c r="P415" i="13"/>
  <c r="P399" i="13"/>
  <c r="P383" i="13"/>
  <c r="P367" i="13"/>
  <c r="P325" i="13"/>
  <c r="P258" i="13"/>
  <c r="P487" i="13"/>
  <c r="P471" i="13"/>
  <c r="P450" i="13"/>
  <c r="P430" i="13"/>
  <c r="P286" i="13"/>
  <c r="I244" i="13"/>
  <c r="I5" i="13"/>
  <c r="I6" i="13" s="1"/>
  <c r="I7" i="13" s="1"/>
  <c r="I8" i="13" s="1"/>
  <c r="I9" i="13" s="1"/>
  <c r="I10" i="13" s="1"/>
  <c r="I11" i="13" s="1"/>
  <c r="I12" i="13" s="1"/>
  <c r="I13" i="13" s="1"/>
  <c r="I14" i="13" s="1"/>
  <c r="I15" i="13" s="1"/>
  <c r="I16" i="13" s="1"/>
  <c r="I17" i="13" s="1"/>
  <c r="I18" i="13" s="1"/>
  <c r="I19" i="13" s="1"/>
  <c r="I20" i="13" s="1"/>
  <c r="I21" i="13" s="1"/>
  <c r="I22" i="13" s="1"/>
  <c r="I23" i="13" s="1"/>
  <c r="I24" i="13" s="1"/>
  <c r="I25" i="13" s="1"/>
  <c r="I26" i="13" s="1"/>
  <c r="I27" i="13" s="1"/>
  <c r="I28" i="13" s="1"/>
  <c r="I29" i="13" s="1"/>
  <c r="I30" i="13" s="1"/>
  <c r="I31" i="13" s="1"/>
  <c r="I32" i="13" s="1"/>
  <c r="I33" i="13" s="1"/>
  <c r="I34" i="13" s="1"/>
  <c r="I35" i="13" s="1"/>
  <c r="I36" i="13" s="1"/>
  <c r="I37" i="13" s="1"/>
  <c r="I38" i="13" s="1"/>
  <c r="I39" i="13" s="1"/>
  <c r="I40" i="13" s="1"/>
  <c r="I41" i="13" s="1"/>
  <c r="I42" i="13" s="1"/>
  <c r="I43" i="13" s="1"/>
  <c r="I44" i="13" s="1"/>
  <c r="I45" i="13" s="1"/>
  <c r="I46" i="13" s="1"/>
  <c r="I47" i="13" s="1"/>
  <c r="I48" i="13" s="1"/>
  <c r="I49" i="13" s="1"/>
  <c r="I50" i="13" s="1"/>
  <c r="I51" i="13" s="1"/>
  <c r="I52" i="13" s="1"/>
  <c r="I53" i="13" s="1"/>
  <c r="I54" i="13" s="1"/>
  <c r="I55" i="13" s="1"/>
  <c r="I56" i="13" s="1"/>
  <c r="I57" i="13" s="1"/>
  <c r="I58" i="13" s="1"/>
  <c r="I59" i="13" s="1"/>
  <c r="I60" i="13" s="1"/>
  <c r="I61" i="13" s="1"/>
  <c r="I62" i="13" s="1"/>
  <c r="I63" i="13" s="1"/>
  <c r="I64" i="13" s="1"/>
  <c r="I65" i="13" s="1"/>
  <c r="I66" i="13" s="1"/>
  <c r="I67" i="13" s="1"/>
  <c r="I68" i="13" s="1"/>
  <c r="I69" i="13" s="1"/>
  <c r="I70" i="13" s="1"/>
  <c r="I71" i="13" s="1"/>
  <c r="I72" i="13" s="1"/>
  <c r="I73" i="13" s="1"/>
  <c r="I74" i="13" s="1"/>
  <c r="I75" i="13" s="1"/>
  <c r="I76" i="13" s="1"/>
  <c r="I77" i="13" s="1"/>
  <c r="I78" i="13" s="1"/>
  <c r="I79" i="13" s="1"/>
  <c r="I80" i="13" s="1"/>
  <c r="I81" i="13" s="1"/>
  <c r="I82" i="13" s="1"/>
  <c r="I83" i="13" s="1"/>
  <c r="I84" i="13" s="1"/>
  <c r="I85" i="13" s="1"/>
  <c r="I86" i="13" s="1"/>
  <c r="I87" i="13" s="1"/>
  <c r="I88" i="13" s="1"/>
  <c r="I89" i="13" s="1"/>
  <c r="I90" i="13" s="1"/>
  <c r="I91" i="13" s="1"/>
  <c r="I92" i="13" s="1"/>
  <c r="I93" i="13" s="1"/>
  <c r="I94" i="13" s="1"/>
  <c r="I95" i="13" s="1"/>
  <c r="I96" i="13" s="1"/>
  <c r="I97" i="13" s="1"/>
  <c r="I98" i="13" s="1"/>
  <c r="I99" i="13" s="1"/>
  <c r="I100" i="13" s="1"/>
  <c r="I101" i="13" s="1"/>
  <c r="I102" i="13" s="1"/>
  <c r="I103" i="13" s="1"/>
  <c r="I104" i="13" s="1"/>
  <c r="I105" i="13" s="1"/>
  <c r="I106" i="13" s="1"/>
  <c r="I107" i="13" s="1"/>
  <c r="I108" i="13" s="1"/>
  <c r="I109" i="13" s="1"/>
  <c r="I110" i="13" s="1"/>
  <c r="I111" i="13" s="1"/>
  <c r="I112" i="13" s="1"/>
  <c r="I113" i="13" s="1"/>
  <c r="I114" i="13" s="1"/>
  <c r="I115" i="13" s="1"/>
  <c r="I116" i="13" s="1"/>
  <c r="I117" i="13" s="1"/>
  <c r="I118" i="13" s="1"/>
  <c r="I119" i="13" s="1"/>
  <c r="I120" i="13" s="1"/>
  <c r="I121" i="13" s="1"/>
  <c r="I122" i="13" s="1"/>
  <c r="I123" i="13" s="1"/>
  <c r="I124" i="13" s="1"/>
  <c r="I125" i="13" s="1"/>
  <c r="I126" i="13" s="1"/>
  <c r="I127" i="13" s="1"/>
  <c r="I128" i="13" s="1"/>
  <c r="I129" i="13" s="1"/>
  <c r="I130" i="13" s="1"/>
  <c r="I131" i="13" s="1"/>
  <c r="I132" i="13" s="1"/>
  <c r="I133" i="13" s="1"/>
  <c r="I134" i="13" s="1"/>
  <c r="I135" i="13" s="1"/>
  <c r="I136" i="13" s="1"/>
  <c r="I137" i="13" s="1"/>
  <c r="I138" i="13" s="1"/>
  <c r="I139" i="13" s="1"/>
  <c r="I140" i="13" s="1"/>
  <c r="I141" i="13" s="1"/>
  <c r="I142" i="13" s="1"/>
  <c r="I143" i="13" s="1"/>
  <c r="I144" i="13" s="1"/>
  <c r="I145" i="13" s="1"/>
  <c r="I146" i="13" s="1"/>
  <c r="I147" i="13" s="1"/>
  <c r="I148" i="13" s="1"/>
  <c r="I149" i="13" s="1"/>
  <c r="I150" i="13" s="1"/>
  <c r="I151" i="13" s="1"/>
  <c r="I152" i="13" s="1"/>
  <c r="I153" i="13" s="1"/>
  <c r="I154" i="13" s="1"/>
  <c r="I155" i="13" s="1"/>
  <c r="I156" i="13" s="1"/>
  <c r="I157" i="13" s="1"/>
  <c r="I158" i="13" s="1"/>
  <c r="I159" i="13" s="1"/>
  <c r="I160" i="13" s="1"/>
  <c r="I161" i="13" s="1"/>
  <c r="I162" i="13" s="1"/>
  <c r="I163" i="13" s="1"/>
  <c r="I164" i="13" s="1"/>
  <c r="I165" i="13" s="1"/>
  <c r="I166" i="13" s="1"/>
  <c r="I167" i="13" s="1"/>
  <c r="I168" i="13" s="1"/>
  <c r="I169" i="13" s="1"/>
  <c r="I170" i="13" s="1"/>
  <c r="I171" i="13" s="1"/>
  <c r="I172" i="13" s="1"/>
  <c r="I173" i="13" s="1"/>
  <c r="I174" i="13" s="1"/>
  <c r="I175" i="13" s="1"/>
  <c r="I176" i="13" s="1"/>
  <c r="I177" i="13" s="1"/>
  <c r="I178" i="13" s="1"/>
  <c r="I179" i="13" s="1"/>
  <c r="I180" i="13" s="1"/>
  <c r="I181" i="13" s="1"/>
  <c r="I182" i="13" s="1"/>
  <c r="I183" i="13" s="1"/>
  <c r="I184" i="13" s="1"/>
  <c r="I185" i="13" s="1"/>
  <c r="I186" i="13" s="1"/>
  <c r="I187" i="13" s="1"/>
  <c r="I188" i="13" s="1"/>
  <c r="I189" i="13" s="1"/>
  <c r="I190" i="13" s="1"/>
  <c r="I191" i="13" s="1"/>
  <c r="I192" i="13" s="1"/>
  <c r="I193" i="13" s="1"/>
  <c r="I194" i="13" s="1"/>
  <c r="I195" i="13" s="1"/>
  <c r="I196" i="13" s="1"/>
  <c r="I197" i="13" s="1"/>
  <c r="I198" i="13" s="1"/>
  <c r="I199" i="13" s="1"/>
  <c r="I200" i="13" s="1"/>
  <c r="I201" i="13" s="1"/>
  <c r="I202" i="13" s="1"/>
  <c r="I203" i="13" s="1"/>
  <c r="I204" i="13" s="1"/>
  <c r="I205" i="13" s="1"/>
  <c r="I206" i="13" s="1"/>
  <c r="I207" i="13" s="1"/>
  <c r="I208" i="13" s="1"/>
  <c r="I209" i="13" s="1"/>
  <c r="I210" i="13" s="1"/>
  <c r="I211" i="13" s="1"/>
  <c r="I212" i="13" s="1"/>
  <c r="I213" i="13" s="1"/>
  <c r="I214" i="13" s="1"/>
  <c r="I215" i="13" s="1"/>
  <c r="I216" i="13" s="1"/>
  <c r="I217" i="13" s="1"/>
  <c r="I218" i="13" s="1"/>
  <c r="I219" i="13" s="1"/>
  <c r="I220" i="13" s="1"/>
  <c r="I221" i="13" s="1"/>
  <c r="I222" i="13" s="1"/>
  <c r="I223" i="13" s="1"/>
  <c r="I224" i="13" s="1"/>
  <c r="I225" i="13" s="1"/>
  <c r="I226" i="13" s="1"/>
  <c r="I227" i="13" s="1"/>
  <c r="I228" i="13" s="1"/>
  <c r="I229" i="13" s="1"/>
  <c r="I230" i="13" s="1"/>
  <c r="I231" i="13" s="1"/>
  <c r="I232" i="13" s="1"/>
  <c r="I233" i="13" s="1"/>
  <c r="I234" i="13" s="1"/>
  <c r="I235" i="13" s="1"/>
  <c r="I236" i="13" s="1"/>
  <c r="I237" i="13" s="1"/>
  <c r="I238" i="13" s="1"/>
  <c r="I239" i="13" s="1"/>
  <c r="I240" i="13" s="1"/>
  <c r="P486" i="13"/>
  <c r="P470" i="13"/>
  <c r="P453" i="13"/>
  <c r="P434" i="13"/>
  <c r="P409" i="13"/>
  <c r="P393" i="13"/>
  <c r="P377" i="13"/>
  <c r="P361" i="13"/>
  <c r="P459" i="13"/>
  <c r="P444" i="13"/>
  <c r="P443" i="13"/>
  <c r="P427" i="13"/>
  <c r="P414" i="13"/>
  <c r="P398" i="13"/>
  <c r="P382" i="13"/>
  <c r="P366" i="13"/>
  <c r="P350" i="13"/>
  <c r="P338" i="13"/>
  <c r="P320" i="13"/>
  <c r="P293" i="13"/>
  <c r="P278" i="13"/>
  <c r="P420" i="13"/>
  <c r="P404" i="13"/>
  <c r="P388" i="13"/>
  <c r="P372" i="13"/>
  <c r="P356" i="13"/>
  <c r="P326" i="13"/>
  <c r="P308" i="13"/>
  <c r="P290" i="13"/>
  <c r="P270" i="13"/>
  <c r="P253" i="13"/>
  <c r="P237" i="13"/>
  <c r="P332" i="13"/>
  <c r="P312" i="13"/>
  <c r="P284" i="13"/>
  <c r="P272" i="13"/>
  <c r="P254" i="13"/>
  <c r="P246" i="13"/>
  <c r="P238" i="13"/>
  <c r="P230" i="13"/>
  <c r="P347" i="13"/>
  <c r="P339" i="13"/>
  <c r="P321" i="13"/>
  <c r="P307" i="13"/>
  <c r="P289" i="13"/>
  <c r="P267" i="13"/>
  <c r="P251" i="13"/>
  <c r="P235" i="13"/>
  <c r="B429" i="13"/>
  <c r="B492" i="13"/>
  <c r="B331" i="13"/>
  <c r="I487" i="13"/>
  <c r="B463" i="13"/>
  <c r="B487" i="13"/>
  <c r="B299" i="13"/>
  <c r="B457" i="13"/>
  <c r="B348" i="13"/>
  <c r="B248" i="13"/>
  <c r="B431" i="13"/>
  <c r="B450" i="13"/>
  <c r="B253" i="13"/>
  <c r="B467" i="13"/>
  <c r="B315" i="13"/>
  <c r="I488" i="13"/>
  <c r="B345" i="13"/>
  <c r="I297" i="13"/>
  <c r="I437" i="13"/>
  <c r="I416" i="13"/>
  <c r="I340" i="13"/>
  <c r="I429" i="13"/>
  <c r="I362" i="13"/>
  <c r="P480" i="13"/>
  <c r="P479" i="13"/>
  <c r="B424" i="13"/>
  <c r="B376" i="13"/>
  <c r="B312" i="13"/>
  <c r="B247" i="13"/>
  <c r="I489" i="13"/>
  <c r="I439" i="13"/>
  <c r="I368" i="13"/>
  <c r="I328" i="13"/>
  <c r="I264" i="13"/>
  <c r="I434" i="13"/>
  <c r="I353" i="13"/>
  <c r="I305" i="13"/>
  <c r="B471" i="13"/>
  <c r="B300" i="13"/>
  <c r="B418" i="13"/>
  <c r="B317" i="13"/>
  <c r="I481" i="13"/>
  <c r="I306" i="13"/>
  <c r="B447" i="13"/>
  <c r="I466" i="13"/>
  <c r="B476" i="13"/>
  <c r="B412" i="13"/>
  <c r="B349" i="13"/>
  <c r="B285" i="13"/>
  <c r="B481" i="13"/>
  <c r="B449" i="13"/>
  <c r="B417" i="13"/>
  <c r="B387" i="13"/>
  <c r="B370" i="13"/>
  <c r="B341" i="13"/>
  <c r="B316" i="13"/>
  <c r="B287" i="13"/>
  <c r="B259" i="13"/>
  <c r="B243" i="13"/>
  <c r="I492" i="13"/>
  <c r="B453" i="13"/>
  <c r="B421" i="13"/>
  <c r="B391" i="13"/>
  <c r="B339" i="13"/>
  <c r="B303" i="13"/>
  <c r="B261" i="13"/>
  <c r="I482" i="13"/>
  <c r="B500" i="13"/>
  <c r="B474" i="13"/>
  <c r="B444" i="13"/>
  <c r="B410" i="13"/>
  <c r="B378" i="13"/>
  <c r="B292" i="13"/>
  <c r="B496" i="13"/>
  <c r="B486" i="13"/>
  <c r="B459" i="13"/>
  <c r="B427" i="13"/>
  <c r="B395" i="13"/>
  <c r="B365" i="13"/>
  <c r="B340" i="13"/>
  <c r="B311" i="13"/>
  <c r="B283" i="13"/>
  <c r="B266" i="13"/>
  <c r="I478" i="13"/>
  <c r="B369" i="13"/>
  <c r="B337" i="13"/>
  <c r="B305" i="13"/>
  <c r="B273" i="13"/>
  <c r="I454" i="13"/>
  <c r="I262" i="13"/>
  <c r="I456" i="13"/>
  <c r="I425" i="13"/>
  <c r="I289" i="13"/>
  <c r="I484" i="13"/>
  <c r="I468" i="13"/>
  <c r="I452" i="13"/>
  <c r="I409" i="13"/>
  <c r="I280" i="13"/>
  <c r="I442" i="13"/>
  <c r="I427" i="13"/>
  <c r="I402" i="13"/>
  <c r="I382" i="13"/>
  <c r="I363" i="13"/>
  <c r="I334" i="13"/>
  <c r="I421" i="13"/>
  <c r="I401" i="13"/>
  <c r="I379" i="13"/>
  <c r="I359" i="13"/>
  <c r="I337" i="13"/>
  <c r="I266" i="13"/>
  <c r="P433" i="13"/>
  <c r="B470" i="13"/>
  <c r="B454" i="13"/>
  <c r="B438" i="13"/>
  <c r="B422" i="13"/>
  <c r="B406" i="13"/>
  <c r="B390" i="13"/>
  <c r="B374" i="13"/>
  <c r="B358" i="13"/>
  <c r="B342" i="13"/>
  <c r="B326" i="13"/>
  <c r="B310" i="13"/>
  <c r="B294" i="13"/>
  <c r="B278" i="13"/>
  <c r="B262" i="13"/>
  <c r="B245" i="13"/>
  <c r="I499" i="13"/>
  <c r="I485" i="13"/>
  <c r="I473" i="13"/>
  <c r="I459" i="13"/>
  <c r="I448" i="13"/>
  <c r="I436" i="13"/>
  <c r="I420" i="13"/>
  <c r="I394" i="13"/>
  <c r="I377" i="13"/>
  <c r="I361" i="13"/>
  <c r="I332" i="13"/>
  <c r="I282" i="13"/>
  <c r="I324" i="13"/>
  <c r="I304" i="13"/>
  <c r="I284" i="13"/>
  <c r="I275" i="13"/>
  <c r="I260" i="13"/>
  <c r="I243" i="13"/>
  <c r="P500" i="13"/>
  <c r="P300" i="13"/>
  <c r="I430" i="13"/>
  <c r="I415" i="13"/>
  <c r="I403" i="13"/>
  <c r="I383" i="13"/>
  <c r="I371" i="13"/>
  <c r="I351" i="13"/>
  <c r="I339" i="13"/>
  <c r="I325" i="13"/>
  <c r="I314" i="13"/>
  <c r="I303" i="13"/>
  <c r="I274" i="13"/>
  <c r="I261" i="13"/>
  <c r="I250" i="13"/>
  <c r="P493" i="13"/>
  <c r="P424" i="13"/>
  <c r="I338" i="13"/>
  <c r="I318" i="13"/>
  <c r="I309" i="13"/>
  <c r="I296" i="13"/>
  <c r="I278" i="13"/>
  <c r="I254" i="13"/>
  <c r="P452" i="13"/>
  <c r="P494" i="13"/>
  <c r="P478" i="13"/>
  <c r="P462" i="13"/>
  <c r="P428" i="13"/>
  <c r="P411" i="13"/>
  <c r="P395" i="13"/>
  <c r="P379" i="13"/>
  <c r="P363" i="13"/>
  <c r="P316" i="13"/>
  <c r="P485" i="13"/>
  <c r="P469" i="13"/>
  <c r="P447" i="13"/>
  <c r="P351" i="13"/>
  <c r="P276" i="13"/>
  <c r="I241" i="13"/>
  <c r="P496" i="13"/>
  <c r="P465" i="13"/>
  <c r="P464" i="13"/>
  <c r="P446" i="13"/>
  <c r="P421" i="13"/>
  <c r="P405" i="13"/>
  <c r="P389" i="13"/>
  <c r="P373" i="13"/>
  <c r="P357" i="13"/>
  <c r="P457" i="13"/>
  <c r="P441" i="13"/>
  <c r="P425" i="13"/>
  <c r="P410" i="13"/>
  <c r="P394" i="13"/>
  <c r="P378" i="13"/>
  <c r="P362" i="13"/>
  <c r="P348" i="13"/>
  <c r="P331" i="13"/>
  <c r="P315" i="13"/>
  <c r="P288" i="13"/>
  <c r="P268" i="13"/>
  <c r="P431" i="13"/>
  <c r="P400" i="13"/>
  <c r="P384" i="13"/>
  <c r="P368" i="13"/>
  <c r="P352" i="13"/>
  <c r="P317" i="13"/>
  <c r="P306" i="13"/>
  <c r="P287" i="13"/>
  <c r="P265" i="13"/>
  <c r="P249" i="13"/>
  <c r="P233" i="13"/>
  <c r="P346" i="13"/>
  <c r="P330" i="13"/>
  <c r="P303" i="13"/>
  <c r="P282" i="13"/>
  <c r="P264" i="13"/>
  <c r="P252" i="13"/>
  <c r="P244" i="13"/>
  <c r="P236" i="13"/>
  <c r="P228" i="13"/>
  <c r="P345" i="13"/>
  <c r="P336" i="13"/>
  <c r="P319" i="13"/>
  <c r="P304" i="13"/>
  <c r="P285" i="13"/>
  <c r="P263" i="13"/>
  <c r="P247" i="13"/>
  <c r="P231" i="13"/>
  <c r="B485" i="13"/>
  <c r="B325" i="13"/>
  <c r="B258" i="13"/>
  <c r="I494" i="13"/>
  <c r="B363" i="13"/>
  <c r="B490" i="13"/>
  <c r="B489" i="13"/>
  <c r="B373" i="13"/>
  <c r="B274" i="13"/>
  <c r="B399" i="13"/>
  <c r="B271" i="13"/>
  <c r="B484" i="13"/>
  <c r="B324" i="13"/>
  <c r="B488" i="13"/>
  <c r="B372" i="13"/>
  <c r="B269" i="13"/>
  <c r="B313" i="13"/>
  <c r="I461" i="13"/>
  <c r="B440" i="13"/>
  <c r="B344" i="13"/>
  <c r="B280" i="13"/>
  <c r="I475" i="13"/>
  <c r="I423" i="13"/>
  <c r="I347" i="13"/>
  <c r="I277" i="13"/>
  <c r="I417" i="13"/>
  <c r="I373" i="13"/>
  <c r="I319" i="13"/>
  <c r="I242" i="13"/>
  <c r="B364" i="13"/>
  <c r="B482" i="13"/>
  <c r="I497" i="13"/>
  <c r="B455" i="13"/>
  <c r="B354" i="13"/>
  <c r="I472" i="13"/>
  <c r="B394" i="13"/>
  <c r="B402" i="13"/>
  <c r="B267" i="13"/>
  <c r="B473" i="13"/>
  <c r="B409" i="13"/>
  <c r="B355" i="13"/>
  <c r="B309" i="13"/>
  <c r="B255" i="13"/>
  <c r="B477" i="13"/>
  <c r="B413" i="13"/>
  <c r="B332" i="13"/>
  <c r="B466" i="13"/>
  <c r="B404" i="13"/>
  <c r="B356" i="13"/>
  <c r="B282" i="13"/>
  <c r="B494" i="13"/>
  <c r="B451" i="13"/>
  <c r="B362" i="13"/>
  <c r="B308" i="13"/>
  <c r="B250" i="13"/>
  <c r="I498" i="13"/>
  <c r="P497" i="13"/>
  <c r="B329" i="13"/>
  <c r="B297" i="13"/>
  <c r="B265" i="13"/>
  <c r="I404" i="13"/>
  <c r="I450" i="13"/>
  <c r="I413" i="13"/>
  <c r="I253" i="13"/>
  <c r="I479" i="13"/>
  <c r="I463" i="13"/>
  <c r="I447" i="13"/>
  <c r="I384" i="13"/>
  <c r="I440" i="13"/>
  <c r="I424" i="13"/>
  <c r="I399" i="13"/>
  <c r="I380" i="13"/>
  <c r="I360" i="13"/>
  <c r="I295" i="13"/>
  <c r="I418" i="13"/>
  <c r="I398" i="13"/>
  <c r="I375" i="13"/>
  <c r="I356" i="13"/>
  <c r="I301" i="13"/>
  <c r="B480" i="13"/>
  <c r="B464" i="13"/>
  <c r="B448" i="13"/>
  <c r="B432" i="13"/>
  <c r="B416" i="13"/>
  <c r="B400" i="13"/>
  <c r="B384" i="13"/>
  <c r="B368" i="13"/>
  <c r="B352" i="13"/>
  <c r="B336" i="13"/>
  <c r="B320" i="13"/>
  <c r="B304" i="13"/>
  <c r="B288" i="13"/>
  <c r="B272" i="13"/>
  <c r="B256" i="13"/>
  <c r="B242" i="13"/>
  <c r="I496" i="13"/>
  <c r="I483" i="13"/>
  <c r="I469" i="13"/>
  <c r="I457" i="13"/>
  <c r="I443" i="13"/>
  <c r="I431" i="13"/>
  <c r="I411" i="13"/>
  <c r="I391" i="13"/>
  <c r="I374" i="13"/>
  <c r="I355" i="13"/>
  <c r="I326" i="13"/>
  <c r="I273" i="13"/>
  <c r="I320" i="13"/>
  <c r="I299" i="13"/>
  <c r="I281" i="13"/>
  <c r="I270" i="13"/>
  <c r="I256" i="13"/>
  <c r="P495" i="13"/>
  <c r="P261" i="13"/>
  <c r="I426" i="13"/>
  <c r="I410" i="13"/>
  <c r="I396" i="13"/>
  <c r="I378" i="13"/>
  <c r="I364" i="13"/>
  <c r="I346" i="13"/>
  <c r="I333" i="13"/>
  <c r="I323" i="13"/>
  <c r="I312" i="13"/>
  <c r="I298" i="13"/>
  <c r="I269" i="13"/>
  <c r="I259" i="13"/>
  <c r="I248" i="13"/>
  <c r="P484" i="13"/>
  <c r="P327" i="13"/>
  <c r="I350" i="13"/>
  <c r="I336" i="13"/>
  <c r="I316" i="13"/>
  <c r="I307" i="13"/>
  <c r="I292" i="13"/>
  <c r="I272" i="13"/>
  <c r="I252" i="13"/>
  <c r="P355" i="13"/>
  <c r="P488" i="13"/>
  <c r="P472" i="13"/>
  <c r="P451" i="13"/>
  <c r="P423" i="13"/>
  <c r="P407" i="13"/>
  <c r="P391" i="13"/>
  <c r="P375" i="13"/>
  <c r="P359" i="13"/>
  <c r="P298" i="13"/>
  <c r="P498" i="13"/>
  <c r="P482" i="13"/>
  <c r="P466" i="13"/>
  <c r="P440" i="13"/>
  <c r="P305" i="13"/>
  <c r="P266" i="13"/>
  <c r="P491" i="13"/>
  <c r="P475" i="13"/>
  <c r="P458" i="13"/>
  <c r="P417" i="13"/>
  <c r="P401" i="13"/>
  <c r="P385" i="13"/>
  <c r="P369" i="13"/>
  <c r="P274" i="13"/>
  <c r="P454" i="13"/>
  <c r="P438" i="13"/>
  <c r="P422" i="13"/>
  <c r="P406" i="13"/>
  <c r="P390" i="13"/>
  <c r="P374" i="13"/>
  <c r="P358" i="13"/>
  <c r="P342" i="13"/>
  <c r="P329" i="13"/>
  <c r="P311" i="13"/>
  <c r="P283" i="13"/>
  <c r="P260" i="13"/>
  <c r="P429" i="13"/>
  <c r="P412" i="13"/>
  <c r="P396" i="13"/>
  <c r="P380" i="13"/>
  <c r="P364" i="13"/>
  <c r="P335" i="13"/>
  <c r="P313" i="13"/>
  <c r="P299" i="13"/>
  <c r="P280" i="13"/>
  <c r="P262" i="13"/>
  <c r="P245" i="13"/>
  <c r="P229" i="13"/>
  <c r="P344" i="13"/>
  <c r="P328" i="13"/>
  <c r="P301" i="13"/>
  <c r="P279" i="13"/>
  <c r="P5" i="13"/>
  <c r="P6" i="13" s="1"/>
  <c r="P7" i="13" s="1"/>
  <c r="P8" i="13" s="1"/>
  <c r="P9" i="13" s="1"/>
  <c r="P10" i="13" s="1"/>
  <c r="P11" i="13" s="1"/>
  <c r="P12" i="13" s="1"/>
  <c r="P13" i="13" s="1"/>
  <c r="P14" i="13" s="1"/>
  <c r="P15" i="13" s="1"/>
  <c r="P16" i="13" s="1"/>
  <c r="P17" i="13" s="1"/>
  <c r="P18" i="13" s="1"/>
  <c r="P19" i="13" s="1"/>
  <c r="P20" i="13" s="1"/>
  <c r="P21" i="13" s="1"/>
  <c r="P22" i="13" s="1"/>
  <c r="P23" i="13" s="1"/>
  <c r="P24" i="13" s="1"/>
  <c r="P25" i="13" s="1"/>
  <c r="P26" i="13" s="1"/>
  <c r="P27" i="13" s="1"/>
  <c r="P28" i="13" s="1"/>
  <c r="P29" i="13" s="1"/>
  <c r="P30" i="13" s="1"/>
  <c r="P31" i="13" s="1"/>
  <c r="P32" i="13" s="1"/>
  <c r="P33" i="13" s="1"/>
  <c r="P34" i="13" s="1"/>
  <c r="P35" i="13" s="1"/>
  <c r="P36" i="13" s="1"/>
  <c r="P37" i="13" s="1"/>
  <c r="P38" i="13" s="1"/>
  <c r="P39" i="13" s="1"/>
  <c r="P40" i="13" s="1"/>
  <c r="P41" i="13" s="1"/>
  <c r="P42" i="13" s="1"/>
  <c r="P43" i="13" s="1"/>
  <c r="P44" i="13" s="1"/>
  <c r="P45" i="13" s="1"/>
  <c r="P46" i="13" s="1"/>
  <c r="P47" i="13" s="1"/>
  <c r="P48" i="13" s="1"/>
  <c r="P49" i="13" s="1"/>
  <c r="P50" i="13" s="1"/>
  <c r="P51" i="13" s="1"/>
  <c r="P52" i="13" s="1"/>
  <c r="P53" i="13" s="1"/>
  <c r="P54" i="13" s="1"/>
  <c r="P55" i="13" s="1"/>
  <c r="P56" i="13" s="1"/>
  <c r="P57" i="13" s="1"/>
  <c r="P58" i="13" s="1"/>
  <c r="P59" i="13" s="1"/>
  <c r="P60" i="13" s="1"/>
  <c r="P61" i="13" s="1"/>
  <c r="P62" i="13" s="1"/>
  <c r="P63" i="13" s="1"/>
  <c r="P64" i="13" s="1"/>
  <c r="P65" i="13" s="1"/>
  <c r="P66" i="13" s="1"/>
  <c r="P67" i="13" s="1"/>
  <c r="P68" i="13" s="1"/>
  <c r="P69" i="13" s="1"/>
  <c r="P70" i="13" s="1"/>
  <c r="P71" i="13" s="1"/>
  <c r="P72" i="13" s="1"/>
  <c r="P73" i="13" s="1"/>
  <c r="P74" i="13" s="1"/>
  <c r="P75" i="13" s="1"/>
  <c r="P76" i="13" s="1"/>
  <c r="P77" i="13" s="1"/>
  <c r="P78" i="13" s="1"/>
  <c r="P79" i="13" s="1"/>
  <c r="P80" i="13" s="1"/>
  <c r="P81" i="13" s="1"/>
  <c r="P82" i="13" s="1"/>
  <c r="P83" i="13" s="1"/>
  <c r="P84" i="13" s="1"/>
  <c r="P85" i="13" s="1"/>
  <c r="P86" i="13" s="1"/>
  <c r="P87" i="13" s="1"/>
  <c r="P88" i="13" s="1"/>
  <c r="P89" i="13" s="1"/>
  <c r="P90" i="13" s="1"/>
  <c r="P91" i="13" s="1"/>
  <c r="P92" i="13" s="1"/>
  <c r="P93" i="13" s="1"/>
  <c r="P94" i="13" s="1"/>
  <c r="P95" i="13" s="1"/>
  <c r="P96" i="13" s="1"/>
  <c r="P97" i="13" s="1"/>
  <c r="P98" i="13" s="1"/>
  <c r="P99" i="13" s="1"/>
  <c r="P100" i="13" s="1"/>
  <c r="P101" i="13" s="1"/>
  <c r="P102" i="13" s="1"/>
  <c r="P103" i="13" s="1"/>
  <c r="P104" i="13" s="1"/>
  <c r="P105" i="13" s="1"/>
  <c r="P106" i="13" s="1"/>
  <c r="P107" i="13" s="1"/>
  <c r="P108" i="13" s="1"/>
  <c r="P109" i="13" s="1"/>
  <c r="P110" i="13" s="1"/>
  <c r="P111" i="13" s="1"/>
  <c r="P112" i="13" s="1"/>
  <c r="P113" i="13" s="1"/>
  <c r="P114" i="13" s="1"/>
  <c r="P115" i="13" s="1"/>
  <c r="P116" i="13" s="1"/>
  <c r="P117" i="13" s="1"/>
  <c r="P118" i="13" s="1"/>
  <c r="P119" i="13" s="1"/>
  <c r="P120" i="13" s="1"/>
  <c r="P121" i="13" s="1"/>
  <c r="P122" i="13" s="1"/>
  <c r="P123" i="13" s="1"/>
  <c r="P124" i="13" s="1"/>
  <c r="P125" i="13" s="1"/>
  <c r="P126" i="13" s="1"/>
  <c r="P127" i="13" s="1"/>
  <c r="P128" i="13" s="1"/>
  <c r="P129" i="13" s="1"/>
  <c r="P130" i="13" s="1"/>
  <c r="P131" i="13" s="1"/>
  <c r="P132" i="13" s="1"/>
  <c r="P133" i="13" s="1"/>
  <c r="P134" i="13" s="1"/>
  <c r="P135" i="13" s="1"/>
  <c r="P136" i="13" s="1"/>
  <c r="P137" i="13" s="1"/>
  <c r="P138" i="13" s="1"/>
  <c r="P139" i="13" s="1"/>
  <c r="P140" i="13" s="1"/>
  <c r="P141" i="13" s="1"/>
  <c r="P142" i="13" s="1"/>
  <c r="P143" i="13" s="1"/>
  <c r="P144" i="13" s="1"/>
  <c r="P145" i="13" s="1"/>
  <c r="P146" i="13" s="1"/>
  <c r="P147" i="13" s="1"/>
  <c r="P148" i="13" s="1"/>
  <c r="P149" i="13" s="1"/>
  <c r="P150" i="13" s="1"/>
  <c r="P151" i="13" s="1"/>
  <c r="P152" i="13" s="1"/>
  <c r="P153" i="13" s="1"/>
  <c r="P154" i="13" s="1"/>
  <c r="P155" i="13" s="1"/>
  <c r="P156" i="13" s="1"/>
  <c r="P157" i="13" s="1"/>
  <c r="P158" i="13" s="1"/>
  <c r="P159" i="13" s="1"/>
  <c r="P160" i="13" s="1"/>
  <c r="P161" i="13" s="1"/>
  <c r="P162" i="13" s="1"/>
  <c r="P163" i="13" s="1"/>
  <c r="P164" i="13" s="1"/>
  <c r="P165" i="13" s="1"/>
  <c r="P166" i="13" s="1"/>
  <c r="P167" i="13" s="1"/>
  <c r="P168" i="13" s="1"/>
  <c r="P169" i="13" s="1"/>
  <c r="P170" i="13" s="1"/>
  <c r="P171" i="13" s="1"/>
  <c r="P172" i="13" s="1"/>
  <c r="P173" i="13" s="1"/>
  <c r="P174" i="13" s="1"/>
  <c r="P175" i="13" s="1"/>
  <c r="P176" i="13" s="1"/>
  <c r="P177" i="13" s="1"/>
  <c r="P178" i="13" s="1"/>
  <c r="P179" i="13" s="1"/>
  <c r="P180" i="13" s="1"/>
  <c r="P181" i="13" s="1"/>
  <c r="P182" i="13" s="1"/>
  <c r="P183" i="13" s="1"/>
  <c r="P184" i="13" s="1"/>
  <c r="P185" i="13" s="1"/>
  <c r="P186" i="13" s="1"/>
  <c r="P187" i="13" s="1"/>
  <c r="P188" i="13" s="1"/>
  <c r="P189" i="13" s="1"/>
  <c r="P190" i="13" s="1"/>
  <c r="P191" i="13" s="1"/>
  <c r="P192" i="13" s="1"/>
  <c r="P193" i="13" s="1"/>
  <c r="P194" i="13" s="1"/>
  <c r="P195" i="13" s="1"/>
  <c r="P196" i="13" s="1"/>
  <c r="P197" i="13" s="1"/>
  <c r="P198" i="13" s="1"/>
  <c r="P199" i="13" s="1"/>
  <c r="P200" i="13" s="1"/>
  <c r="P201" i="13" s="1"/>
  <c r="P202" i="13" s="1"/>
  <c r="P203" i="13" s="1"/>
  <c r="P204" i="13" s="1"/>
  <c r="P205" i="13" s="1"/>
  <c r="P206" i="13" s="1"/>
  <c r="P207" i="13" s="1"/>
  <c r="P208" i="13" s="1"/>
  <c r="P209" i="13" s="1"/>
  <c r="P210" i="13" s="1"/>
  <c r="P211" i="13" s="1"/>
  <c r="P212" i="13" s="1"/>
  <c r="P213" i="13" s="1"/>
  <c r="P214" i="13" s="1"/>
  <c r="P215" i="13" s="1"/>
  <c r="P216" i="13" s="1"/>
  <c r="P217" i="13" s="1"/>
  <c r="P218" i="13" s="1"/>
  <c r="P219" i="13" s="1"/>
  <c r="P220" i="13" s="1"/>
  <c r="P221" i="13" s="1"/>
  <c r="P222" i="13" s="1"/>
  <c r="P223" i="13" s="1"/>
  <c r="P224" i="13" s="1"/>
  <c r="P225" i="13" s="1"/>
  <c r="P250" i="13"/>
  <c r="P242" i="13"/>
  <c r="P234" i="13"/>
  <c r="P226" i="13"/>
  <c r="P343" i="13"/>
  <c r="P334" i="13"/>
  <c r="P314" i="13"/>
  <c r="P302" i="13"/>
  <c r="P275" i="13"/>
  <c r="P259" i="13"/>
  <c r="P243" i="13"/>
  <c r="P227" i="13"/>
  <c r="B436" i="13"/>
  <c r="B249" i="13"/>
  <c r="I446" i="13"/>
  <c r="B428" i="13"/>
  <c r="B425" i="13"/>
  <c r="B319" i="13"/>
  <c r="B461" i="13"/>
  <c r="B357" i="13"/>
  <c r="I393" i="13"/>
  <c r="B388" i="13"/>
  <c r="B499" i="13"/>
  <c r="B403" i="13"/>
  <c r="B298" i="13"/>
  <c r="I354" i="13"/>
  <c r="B281" i="13"/>
  <c r="I433" i="13"/>
  <c r="I474" i="13"/>
  <c r="I357" i="13"/>
  <c r="I386" i="13"/>
  <c r="I412" i="13"/>
  <c r="I342" i="13"/>
  <c r="B456" i="13"/>
  <c r="B392" i="13"/>
  <c r="B328" i="13"/>
  <c r="B264" i="13"/>
  <c r="I464" i="13"/>
  <c r="I397" i="13"/>
  <c r="I291" i="13"/>
  <c r="I310" i="13"/>
  <c r="I246" i="13"/>
  <c r="I405" i="13"/>
  <c r="I341" i="13"/>
  <c r="I285" i="13"/>
  <c r="B415" i="13"/>
  <c r="B405" i="13"/>
  <c r="B290" i="13"/>
  <c r="B468" i="13"/>
  <c r="B295" i="13"/>
  <c r="I493" i="13"/>
  <c r="I471" i="13"/>
  <c r="B493" i="13"/>
  <c r="B423" i="13"/>
  <c r="B452" i="13"/>
  <c r="B327" i="13"/>
  <c r="B441" i="13"/>
  <c r="B383" i="13"/>
  <c r="B338" i="13"/>
  <c r="B284" i="13"/>
  <c r="I455" i="13"/>
  <c r="B445" i="13"/>
  <c r="B386" i="13"/>
  <c r="B293" i="13"/>
  <c r="I477" i="13"/>
  <c r="B498" i="13"/>
  <c r="B434" i="13"/>
  <c r="B483" i="13"/>
  <c r="B419" i="13"/>
  <c r="B379" i="13"/>
  <c r="B333" i="13"/>
  <c r="B279" i="13"/>
  <c r="I462" i="13"/>
  <c r="B361" i="13"/>
  <c r="B439" i="13"/>
  <c r="B397" i="13"/>
  <c r="B335" i="13"/>
  <c r="B268" i="13"/>
  <c r="I335" i="13"/>
  <c r="B458" i="13"/>
  <c r="B359" i="13"/>
  <c r="B260" i="13"/>
  <c r="I490" i="13"/>
  <c r="I465" i="13"/>
  <c r="B479" i="13"/>
  <c r="B371" i="13"/>
  <c r="B495" i="13"/>
  <c r="B442" i="13"/>
  <c r="B381" i="13"/>
  <c r="B314" i="13"/>
  <c r="B244" i="13"/>
  <c r="B497" i="13"/>
  <c r="B465" i="13"/>
  <c r="B433" i="13"/>
  <c r="B401" i="13"/>
  <c r="B380" i="13"/>
  <c r="B351" i="13"/>
  <c r="B323" i="13"/>
  <c r="B306" i="13"/>
  <c r="B277" i="13"/>
  <c r="B252" i="13"/>
  <c r="I367" i="13"/>
  <c r="B469" i="13"/>
  <c r="B437" i="13"/>
  <c r="B407" i="13"/>
  <c r="B367" i="13"/>
  <c r="B322" i="13"/>
  <c r="B275" i="13"/>
  <c r="I449" i="13"/>
  <c r="B460" i="13"/>
  <c r="B426" i="13"/>
  <c r="B396" i="13"/>
  <c r="B346" i="13"/>
  <c r="B263" i="13"/>
  <c r="I500" i="13"/>
  <c r="B491" i="13"/>
  <c r="B475" i="13"/>
  <c r="B443" i="13"/>
  <c r="B411" i="13"/>
  <c r="B375" i="13"/>
  <c r="B347" i="13"/>
  <c r="B330" i="13"/>
  <c r="B301" i="13"/>
  <c r="B276" i="13"/>
  <c r="B246" i="13"/>
  <c r="I495" i="13"/>
  <c r="I406" i="13"/>
  <c r="B385" i="13"/>
  <c r="B353" i="13"/>
  <c r="B321" i="13"/>
  <c r="B289" i="13"/>
  <c r="B257" i="13"/>
  <c r="I486" i="13"/>
  <c r="I330" i="13"/>
  <c r="P461" i="13"/>
  <c r="I445" i="13"/>
  <c r="I400" i="13"/>
  <c r="I476" i="13"/>
  <c r="I460" i="13"/>
  <c r="I444" i="13"/>
  <c r="I370" i="13"/>
  <c r="I435" i="13"/>
  <c r="I419" i="13"/>
  <c r="I389" i="13"/>
  <c r="I369" i="13"/>
  <c r="I349" i="13"/>
  <c r="I287" i="13"/>
  <c r="P449" i="13"/>
  <c r="I414" i="13"/>
  <c r="I395" i="13"/>
  <c r="I365" i="13"/>
  <c r="I348" i="13"/>
  <c r="I293" i="13"/>
  <c r="B478" i="13"/>
  <c r="B462" i="13"/>
  <c r="B446" i="13"/>
  <c r="B430" i="13"/>
  <c r="B414" i="13"/>
  <c r="B398" i="13"/>
  <c r="B382" i="13"/>
  <c r="B366" i="13"/>
  <c r="B350" i="13"/>
  <c r="B334" i="13"/>
  <c r="B318" i="13"/>
  <c r="B302" i="13"/>
  <c r="B286" i="13"/>
  <c r="B270" i="13"/>
  <c r="B254" i="13"/>
  <c r="I491" i="13"/>
  <c r="I480" i="13"/>
  <c r="I467" i="13"/>
  <c r="I453" i="13"/>
  <c r="I441" i="13"/>
  <c r="I428" i="13"/>
  <c r="I407" i="13"/>
  <c r="I388" i="13"/>
  <c r="I372" i="13"/>
  <c r="I352" i="13"/>
  <c r="I317" i="13"/>
  <c r="I315" i="13"/>
  <c r="I290" i="13"/>
  <c r="I279" i="13"/>
  <c r="I268" i="13"/>
  <c r="I251" i="13"/>
  <c r="P477" i="13"/>
  <c r="I438" i="13"/>
  <c r="I422" i="13"/>
  <c r="I408" i="13"/>
  <c r="I390" i="13"/>
  <c r="I376" i="13"/>
  <c r="I358" i="13"/>
  <c r="I344" i="13"/>
  <c r="I329" i="13"/>
  <c r="I321" i="13"/>
  <c r="I308" i="13"/>
  <c r="I294" i="13"/>
  <c r="I265" i="13"/>
  <c r="I257" i="13"/>
  <c r="I245" i="13"/>
  <c r="P474" i="13"/>
  <c r="P291" i="13"/>
  <c r="I345" i="13"/>
  <c r="I331" i="13"/>
  <c r="I313" i="13"/>
  <c r="I302" i="13"/>
  <c r="I288" i="13"/>
  <c r="I267" i="13"/>
  <c r="I249" i="13"/>
  <c r="P490" i="13"/>
  <c r="P318" i="13"/>
  <c r="P483" i="13"/>
  <c r="P467" i="13"/>
  <c r="P445" i="13"/>
  <c r="P419" i="13"/>
  <c r="P403" i="13"/>
  <c r="P387" i="13"/>
  <c r="P371" i="13"/>
  <c r="P353" i="13"/>
  <c r="P269" i="13"/>
  <c r="P492" i="13"/>
  <c r="P476" i="13"/>
  <c r="P460" i="13"/>
  <c r="P436" i="13"/>
  <c r="P435" i="13"/>
  <c r="P296" i="13"/>
  <c r="P489" i="13"/>
  <c r="P473" i="13"/>
  <c r="P456" i="13"/>
  <c r="P439" i="13"/>
  <c r="P413" i="13"/>
  <c r="P397" i="13"/>
  <c r="P381" i="13"/>
  <c r="P365" i="13"/>
  <c r="P448" i="13"/>
  <c r="P432" i="13"/>
  <c r="P418" i="13"/>
  <c r="P402" i="13"/>
  <c r="P386" i="13"/>
  <c r="P370" i="13"/>
  <c r="P354" i="13"/>
  <c r="P340" i="13"/>
  <c r="P322" i="13"/>
  <c r="P295" i="13"/>
  <c r="P281" i="13"/>
  <c r="P442" i="13"/>
  <c r="P426" i="13"/>
  <c r="P408" i="13"/>
  <c r="P392" i="13"/>
  <c r="P376" i="13"/>
  <c r="P360" i="13"/>
  <c r="P333" i="13"/>
  <c r="P310" i="13"/>
  <c r="P297" i="13"/>
  <c r="P273" i="13"/>
  <c r="P257" i="13"/>
  <c r="P241" i="13"/>
  <c r="P337" i="13"/>
  <c r="P323" i="13"/>
  <c r="P294" i="13"/>
  <c r="P277" i="13"/>
  <c r="P256" i="13"/>
  <c r="P248" i="13"/>
  <c r="P240" i="13"/>
  <c r="P232" i="13"/>
  <c r="P349" i="13"/>
  <c r="P341" i="13"/>
  <c r="P324" i="13"/>
  <c r="P309" i="13"/>
  <c r="P292" i="13"/>
  <c r="P271" i="13"/>
  <c r="P255" i="13"/>
  <c r="P239" i="13"/>
  <c r="A1008" i="1"/>
  <c r="A1006" i="1"/>
  <c r="A1010" i="1"/>
  <c r="A1009" i="1"/>
  <c r="A1007" i="1"/>
  <c r="BG4" i="27" l="1"/>
  <c r="BG5" i="27"/>
  <c r="BG6" i="27"/>
  <c r="BG7" i="27"/>
  <c r="BG8" i="27"/>
  <c r="BG9" i="27"/>
  <c r="BG10" i="27"/>
  <c r="BG11" i="27"/>
  <c r="BG12" i="27"/>
  <c r="BG13" i="27"/>
  <c r="BG15" i="27"/>
  <c r="BG17" i="27"/>
  <c r="BG19" i="27"/>
  <c r="BG14" i="27"/>
  <c r="BG16" i="27"/>
  <c r="BG18" i="27"/>
  <c r="BG20" i="27"/>
  <c r="BG21" i="27"/>
  <c r="BG22" i="27"/>
  <c r="BG23" i="27"/>
  <c r="BG24" i="27"/>
  <c r="BG25" i="27"/>
  <c r="BG26" i="27"/>
  <c r="BG27" i="27"/>
  <c r="BG28" i="27"/>
  <c r="BG29" i="27"/>
  <c r="BG30" i="27"/>
  <c r="BG31" i="27"/>
  <c r="BG32" i="27"/>
  <c r="BG33" i="27"/>
  <c r="BG34" i="27"/>
  <c r="BG35" i="27"/>
  <c r="BG36" i="27"/>
  <c r="BG37" i="27"/>
  <c r="BG38" i="27"/>
  <c r="BG39" i="27"/>
  <c r="BG40" i="27"/>
  <c r="BG41" i="27"/>
  <c r="BG42" i="27"/>
  <c r="BG43" i="27"/>
  <c r="BG45" i="27"/>
  <c r="BG47" i="27"/>
  <c r="BG49" i="27"/>
  <c r="BG51" i="27"/>
  <c r="BG53" i="27"/>
  <c r="BG55" i="27"/>
  <c r="BG56" i="27"/>
  <c r="BG57" i="27"/>
  <c r="BG58" i="27"/>
  <c r="BG59" i="27"/>
  <c r="BG60" i="27"/>
  <c r="BG61" i="27"/>
  <c r="BG62" i="27"/>
  <c r="BG63" i="27"/>
  <c r="BG64" i="27"/>
  <c r="BG65" i="27"/>
  <c r="BG46" i="27"/>
  <c r="BG50" i="27"/>
  <c r="BG54" i="27"/>
  <c r="BG66" i="27"/>
  <c r="BG68" i="27"/>
  <c r="BG70" i="27"/>
  <c r="BG72" i="27"/>
  <c r="BG74" i="27"/>
  <c r="BG76" i="27"/>
  <c r="BG78" i="27"/>
  <c r="BG80" i="27"/>
  <c r="BG82" i="27"/>
  <c r="BG83" i="27"/>
  <c r="BG44" i="27"/>
  <c r="BG48" i="27"/>
  <c r="BG52" i="27"/>
  <c r="BG67" i="27"/>
  <c r="BG75" i="27"/>
  <c r="BG69" i="27"/>
  <c r="BG77" i="27"/>
  <c r="BG73" i="27"/>
  <c r="BG81" i="27"/>
  <c r="BG71" i="27"/>
  <c r="BG79" i="27"/>
  <c r="AT83" i="27" a="1"/>
  <c r="AT83" i="27" s="1"/>
  <c r="AW83" i="27" a="1"/>
  <c r="AW83" i="27" s="1"/>
  <c r="AV83" i="27" s="1" a="1"/>
  <c r="AV83" i="27" s="1"/>
  <c r="AW81" i="27" a="1"/>
  <c r="AW81" i="27" s="1"/>
  <c r="AV81" i="27" s="1" a="1"/>
  <c r="AV81" i="27" s="1"/>
  <c r="AW77" i="27" a="1"/>
  <c r="AW77" i="27" s="1"/>
  <c r="AV77" i="27" s="1" a="1"/>
  <c r="AV77" i="27" s="1"/>
  <c r="AW73" i="27" a="1"/>
  <c r="AW73" i="27" s="1"/>
  <c r="AV73" i="27" s="1" a="1"/>
  <c r="AV73" i="27" s="1"/>
  <c r="AW69" i="27" a="1"/>
  <c r="AW69" i="27" s="1"/>
  <c r="AV69" i="27" s="1" a="1"/>
  <c r="AV69" i="27" s="1"/>
  <c r="AW65" i="27" a="1"/>
  <c r="AW65" i="27" s="1"/>
  <c r="AV65" i="27" s="1" a="1"/>
  <c r="AV65" i="27" s="1"/>
  <c r="AW61" i="27" a="1"/>
  <c r="AW61" i="27" s="1"/>
  <c r="AV61" i="27" s="1" a="1"/>
  <c r="AV61" i="27" s="1"/>
  <c r="AW57" i="27" a="1"/>
  <c r="AW57" i="27" s="1"/>
  <c r="AV57" i="27" s="1" a="1"/>
  <c r="AV57" i="27" s="1"/>
  <c r="AW52" i="27" a="1"/>
  <c r="AW52" i="27" s="1"/>
  <c r="AV52" i="27" s="1" a="1"/>
  <c r="AV52" i="27" s="1"/>
  <c r="AW48" i="27" a="1"/>
  <c r="AW48" i="27" s="1"/>
  <c r="AV48" i="27" s="1" a="1"/>
  <c r="AV48" i="27" s="1"/>
  <c r="AW44" i="27" a="1"/>
  <c r="AW44" i="27" s="1"/>
  <c r="AV44" i="27" s="1" a="1"/>
  <c r="AV44" i="27" s="1"/>
  <c r="AW30" i="27" a="1"/>
  <c r="AW30" i="27" s="1"/>
  <c r="AV30" i="27" s="1" a="1"/>
  <c r="AV30" i="27" s="1"/>
  <c r="AW41" i="27" a="1"/>
  <c r="AW41" i="27" s="1"/>
  <c r="AV41" i="27" s="1" a="1"/>
  <c r="AV41" i="27" s="1"/>
  <c r="AW37" i="27" a="1"/>
  <c r="AW37" i="27" s="1"/>
  <c r="AV37" i="27" s="1" a="1"/>
  <c r="AV37" i="27" s="1"/>
  <c r="AW33" i="27" a="1"/>
  <c r="AW33" i="27" s="1"/>
  <c r="AV33" i="27" s="1" a="1"/>
  <c r="AV33" i="27" s="1"/>
  <c r="AW23" i="27" a="1"/>
  <c r="AW23" i="27" s="1"/>
  <c r="AV23" i="27" s="1" a="1"/>
  <c r="AV23" i="27" s="1"/>
  <c r="AW19" i="27" a="1"/>
  <c r="AW19" i="27" s="1"/>
  <c r="AV19" i="27" s="1" a="1"/>
  <c r="AV19" i="27" s="1"/>
  <c r="AW15" i="27" a="1"/>
  <c r="AW15" i="27" s="1"/>
  <c r="AV15" i="27" s="1" a="1"/>
  <c r="AV15" i="27" s="1"/>
  <c r="AW11" i="27" a="1"/>
  <c r="AW11" i="27" s="1"/>
  <c r="AV11" i="27" s="1" a="1"/>
  <c r="AV11" i="27" s="1"/>
  <c r="AW8" i="27" a="1"/>
  <c r="AW8" i="27" s="1"/>
  <c r="AV8" i="27" s="1" a="1"/>
  <c r="AV8" i="27" s="1"/>
  <c r="Y72" i="27" a="1"/>
  <c r="Y72" i="27" s="1"/>
  <c r="X72" i="27" s="1"/>
  <c r="Y65" i="27" a="1"/>
  <c r="Y65" i="27" s="1"/>
  <c r="X65" i="27" s="1"/>
  <c r="Y66" i="27" a="1"/>
  <c r="Y66" i="27" s="1"/>
  <c r="X66" i="27" s="1"/>
  <c r="Y58" i="27" a="1"/>
  <c r="Y58" i="27" s="1"/>
  <c r="X58" i="27" s="1"/>
  <c r="Y61" i="27" a="1"/>
  <c r="Y61" i="27" s="1"/>
  <c r="X61" i="27" s="1"/>
  <c r="Y56" i="27" a="1"/>
  <c r="Y56" i="27" s="1"/>
  <c r="X56" i="27" s="1"/>
  <c r="Y77" i="27" a="1"/>
  <c r="Y77" i="27" s="1"/>
  <c r="X77" i="27" s="1"/>
  <c r="Y69" i="27" a="1"/>
  <c r="Y69" i="27" s="1"/>
  <c r="X69" i="27" s="1"/>
  <c r="Y36" i="27" a="1"/>
  <c r="Y36" i="27" s="1"/>
  <c r="X36" i="27" s="1"/>
  <c r="Y53" i="27" a="1"/>
  <c r="Y53" i="27" s="1"/>
  <c r="X53" i="27" s="1"/>
  <c r="Y49" i="27" a="1"/>
  <c r="Y49" i="27" s="1"/>
  <c r="X49" i="27" s="1"/>
  <c r="Y45" i="27" a="1"/>
  <c r="Y45" i="27" s="1"/>
  <c r="X45" i="27" s="1"/>
  <c r="Y39" i="27" a="1"/>
  <c r="Y39" i="27" s="1"/>
  <c r="X39" i="27" s="1"/>
  <c r="Y31" i="27" a="1"/>
  <c r="Y31" i="27" s="1"/>
  <c r="X31" i="27" s="1"/>
  <c r="Y27" i="27" a="1"/>
  <c r="Y27" i="27" s="1"/>
  <c r="X27" i="27" s="1"/>
  <c r="Y23" i="27" a="1"/>
  <c r="Y23" i="27" s="1"/>
  <c r="X23" i="27" s="1"/>
  <c r="Y13" i="27" a="1"/>
  <c r="Y13" i="27" s="1"/>
  <c r="X13" i="27" s="1"/>
  <c r="Y18" i="27" a="1"/>
  <c r="Y18" i="27" s="1"/>
  <c r="X18" i="27" s="1"/>
  <c r="Y14" i="27" a="1"/>
  <c r="Y14" i="27" s="1"/>
  <c r="X14" i="27" s="1"/>
  <c r="Y8" i="27" a="1"/>
  <c r="Y8" i="27" s="1"/>
  <c r="X8" i="27" s="1"/>
  <c r="AL83" i="27" a="1"/>
  <c r="AL83" i="27" s="1"/>
  <c r="AO83" i="27" a="1"/>
  <c r="AO83" i="27" s="1"/>
  <c r="AN83" i="27" s="1"/>
  <c r="AO75" i="27" a="1"/>
  <c r="AO75" i="27" s="1"/>
  <c r="AN75" i="27" s="1"/>
  <c r="AO67" i="27" a="1"/>
  <c r="AO67" i="27" s="1"/>
  <c r="AN67" i="27" s="1"/>
  <c r="AO62" i="27" a="1"/>
  <c r="AO62" i="27" s="1"/>
  <c r="AN62" i="27" s="1"/>
  <c r="AO58" i="27" a="1"/>
  <c r="AO58" i="27" s="1"/>
  <c r="AN58" i="27" s="1"/>
  <c r="AO80" i="27" a="1"/>
  <c r="AO80" i="27" s="1"/>
  <c r="AN80" i="27" s="1"/>
  <c r="AO72" i="27" a="1"/>
  <c r="AO72" i="27" s="1"/>
  <c r="AN72" i="27" s="1"/>
  <c r="AO44" i="27" a="1"/>
  <c r="AO44" i="27" s="1"/>
  <c r="AN44" i="27" s="1"/>
  <c r="AO36" i="27" a="1"/>
  <c r="AO36" i="27" s="1"/>
  <c r="AN36" i="27" s="1"/>
  <c r="AO54" i="27" a="1"/>
  <c r="AO54" i="27" s="1"/>
  <c r="AN54" i="27" s="1"/>
  <c r="AO50" i="27" a="1"/>
  <c r="AO50" i="27" s="1"/>
  <c r="AN50" i="27" s="1"/>
  <c r="AO46" i="27" a="1"/>
  <c r="AO46" i="27" s="1"/>
  <c r="AN46" i="27" s="1"/>
  <c r="AO39" i="27" a="1"/>
  <c r="AO39" i="27" s="1"/>
  <c r="AN39" i="27" s="1"/>
  <c r="AO31" i="27" a="1"/>
  <c r="AO31" i="27" s="1"/>
  <c r="AN31" i="27" s="1"/>
  <c r="AO27" i="27" a="1"/>
  <c r="AO27" i="27" s="1"/>
  <c r="AN27" i="27" s="1"/>
  <c r="AO24" i="27" a="1"/>
  <c r="AO24" i="27" s="1"/>
  <c r="AN24" i="27" s="1"/>
  <c r="AO20" i="27" a="1"/>
  <c r="AO20" i="27" s="1"/>
  <c r="AN20" i="27" s="1"/>
  <c r="AO18" i="27" a="1"/>
  <c r="AO18" i="27" s="1"/>
  <c r="AN18" i="27" s="1"/>
  <c r="AO14" i="27" a="1"/>
  <c r="AO14" i="27" s="1"/>
  <c r="AN14" i="27" s="1"/>
  <c r="AO6" i="27" a="1"/>
  <c r="AO6" i="27" s="1"/>
  <c r="AN6" i="27" s="1"/>
  <c r="AG67" i="27" a="1"/>
  <c r="AG67" i="27" s="1"/>
  <c r="AF67" i="27" s="1"/>
  <c r="AG71" i="27" a="1"/>
  <c r="AG71" i="27" s="1"/>
  <c r="AF71" i="27" s="1"/>
  <c r="AG54" i="27" a="1"/>
  <c r="AG54" i="27" s="1"/>
  <c r="AF54" i="27" s="1"/>
  <c r="AG82" i="27" a="1"/>
  <c r="AG82" i="27" s="1"/>
  <c r="AF82" i="27" s="1"/>
  <c r="AD82" i="27" a="1"/>
  <c r="AD82" i="27" s="1"/>
  <c r="AG74" i="27" a="1"/>
  <c r="AG74" i="27" s="1"/>
  <c r="AF74" i="27" s="1"/>
  <c r="AG52" i="27" a="1"/>
  <c r="AG52" i="27" s="1"/>
  <c r="AF52" i="27" s="1"/>
  <c r="AG64" i="27" a="1"/>
  <c r="AG64" i="27" s="1"/>
  <c r="AF64" i="27" s="1"/>
  <c r="AG60" i="27" a="1"/>
  <c r="AG60" i="27" s="1"/>
  <c r="AF60" i="27" s="1"/>
  <c r="AG56" i="27" a="1"/>
  <c r="AG56" i="27" s="1"/>
  <c r="AF56" i="27" s="1"/>
  <c r="AG49" i="27" a="1"/>
  <c r="AG49" i="27" s="1"/>
  <c r="AF49" i="27" s="1"/>
  <c r="AG43" i="27" a="1"/>
  <c r="AG43" i="27" s="1"/>
  <c r="AF43" i="27" s="1"/>
  <c r="AG39" i="27" a="1"/>
  <c r="AG39" i="27" s="1"/>
  <c r="AF39" i="27" s="1"/>
  <c r="AG35" i="27" a="1"/>
  <c r="AG35" i="27" s="1"/>
  <c r="AF35" i="27" s="1"/>
  <c r="AG31" i="27" a="1"/>
  <c r="AG31" i="27" s="1"/>
  <c r="AF31" i="27" s="1"/>
  <c r="AG27" i="27" a="1"/>
  <c r="AG27" i="27" s="1"/>
  <c r="AF27" i="27" s="1"/>
  <c r="AG23" i="27" a="1"/>
  <c r="AG23" i="27" s="1"/>
  <c r="AF23" i="27" s="1"/>
  <c r="AG18" i="27" a="1"/>
  <c r="AG18" i="27" s="1"/>
  <c r="AF18" i="27" s="1"/>
  <c r="AG17" i="27" a="1"/>
  <c r="AG17" i="27" s="1"/>
  <c r="AF17" i="27" s="1"/>
  <c r="AG11" i="27" a="1"/>
  <c r="AG11" i="27" s="1"/>
  <c r="AF11" i="27" s="1"/>
  <c r="AG7" i="27" a="1"/>
  <c r="AG7" i="27" s="1"/>
  <c r="AF7" i="27" s="1"/>
  <c r="AK55" i="27" a="1"/>
  <c r="AK55" i="27" s="1"/>
  <c r="AJ55" i="27" s="1"/>
  <c r="AK80" i="27" a="1"/>
  <c r="AK80" i="27" s="1"/>
  <c r="AJ80" i="27" s="1"/>
  <c r="AK76" i="27" a="1"/>
  <c r="AK76" i="27" s="1"/>
  <c r="AJ76" i="27" s="1"/>
  <c r="AK72" i="27" a="1"/>
  <c r="AK72" i="27" s="1"/>
  <c r="AJ72" i="27" s="1"/>
  <c r="AK68" i="27" a="1"/>
  <c r="AK68" i="27" s="1"/>
  <c r="AJ68" i="27" s="1"/>
  <c r="AK64" i="27" a="1"/>
  <c r="AK64" i="27" s="1"/>
  <c r="AJ64" i="27" s="1"/>
  <c r="AK60" i="27" a="1"/>
  <c r="AK60" i="27" s="1"/>
  <c r="AJ60" i="27" s="1"/>
  <c r="AK56" i="27" a="1"/>
  <c r="AK56" i="27" s="1"/>
  <c r="AJ56" i="27" s="1"/>
  <c r="AK51" i="27" a="1"/>
  <c r="AK51" i="27" s="1"/>
  <c r="AJ51" i="27" s="1"/>
  <c r="AK47" i="27" a="1"/>
  <c r="AK47" i="27" s="1"/>
  <c r="AJ47" i="27" s="1"/>
  <c r="AK44" i="27" a="1"/>
  <c r="AK44" i="27" s="1"/>
  <c r="AJ44" i="27" s="1"/>
  <c r="AK42" i="27" a="1"/>
  <c r="AK42" i="27" s="1"/>
  <c r="AJ42" i="27" s="1"/>
  <c r="AK38" i="27" a="1"/>
  <c r="AK38" i="27" s="1"/>
  <c r="AJ38" i="27" s="1"/>
  <c r="AK34" i="27" a="1"/>
  <c r="AK34" i="27" s="1"/>
  <c r="AJ34" i="27" s="1"/>
  <c r="AK30" i="27" a="1"/>
  <c r="AK30" i="27" s="1"/>
  <c r="AJ30" i="27" s="1"/>
  <c r="AK24" i="27" a="1"/>
  <c r="AK24" i="27" s="1"/>
  <c r="AJ24" i="27" s="1"/>
  <c r="AK20" i="27" a="1"/>
  <c r="AK20" i="27" s="1"/>
  <c r="AJ20" i="27" s="1"/>
  <c r="AK15" i="27" a="1"/>
  <c r="AK15" i="27" s="1"/>
  <c r="AJ15" i="27" s="1"/>
  <c r="AK11" i="27" a="1"/>
  <c r="AK11" i="27" s="1"/>
  <c r="AJ11" i="27" s="1"/>
  <c r="AK8" i="27" a="1"/>
  <c r="AK8" i="27" s="1"/>
  <c r="AJ8" i="27" s="1"/>
  <c r="AS77" i="27" a="1"/>
  <c r="AS77" i="27" s="1"/>
  <c r="AR77" i="27" s="1" a="1"/>
  <c r="AR77" i="27" s="1"/>
  <c r="AS81" i="27" a="1"/>
  <c r="AS81" i="27" s="1"/>
  <c r="AR81" i="27" s="1" a="1"/>
  <c r="AR81" i="27" s="1"/>
  <c r="AS69" i="27" a="1"/>
  <c r="AS69" i="27" s="1"/>
  <c r="AR69" i="27" s="1" a="1"/>
  <c r="AR69" i="27" s="1"/>
  <c r="AS54" i="27" a="1"/>
  <c r="AS54" i="27" s="1"/>
  <c r="AR54" i="27" s="1" a="1"/>
  <c r="AR54" i="27" s="1"/>
  <c r="AS80" i="27" a="1"/>
  <c r="AS80" i="27" s="1"/>
  <c r="AR80" i="27" s="1" a="1"/>
  <c r="AR80" i="27" s="1"/>
  <c r="AS72" i="27" a="1"/>
  <c r="AS72" i="27" s="1"/>
  <c r="AR72" i="27" s="1" a="1"/>
  <c r="AR72" i="27" s="1"/>
  <c r="AS65" i="27" a="1"/>
  <c r="AS65" i="27" s="1"/>
  <c r="AR65" i="27" s="1" a="1"/>
  <c r="AR65" i="27" s="1"/>
  <c r="AS61" i="27" a="1"/>
  <c r="AS61" i="27" s="1"/>
  <c r="AR61" i="27" s="1" a="1"/>
  <c r="AR61" i="27" s="1"/>
  <c r="AS57" i="27" a="1"/>
  <c r="AS57" i="27" s="1"/>
  <c r="AR57" i="27" s="1" a="1"/>
  <c r="AR57" i="27" s="1"/>
  <c r="AS49" i="27" a="1"/>
  <c r="AS49" i="27" s="1"/>
  <c r="AR49" i="27" s="1" a="1"/>
  <c r="AR49" i="27" s="1"/>
  <c r="AS44" i="27" a="1"/>
  <c r="AS44" i="27" s="1"/>
  <c r="AR44" i="27" s="1" a="1"/>
  <c r="AR44" i="27" s="1"/>
  <c r="AS40" i="27" a="1"/>
  <c r="AS40" i="27" s="1"/>
  <c r="AR40" i="27" s="1" a="1"/>
  <c r="AR40" i="27" s="1"/>
  <c r="AS36" i="27" a="1"/>
  <c r="AS36" i="27" s="1"/>
  <c r="AR36" i="27" s="1" a="1"/>
  <c r="AR36" i="27" s="1"/>
  <c r="AS32" i="27" a="1"/>
  <c r="AS32" i="27" s="1"/>
  <c r="AR32" i="27" s="1" a="1"/>
  <c r="AR32" i="27" s="1"/>
  <c r="AS18" i="27" a="1"/>
  <c r="AS18" i="27" s="1"/>
  <c r="AR18" i="27" s="1" a="1"/>
  <c r="AR18" i="27" s="1"/>
  <c r="AS27" i="27" a="1"/>
  <c r="AS27" i="27" s="1"/>
  <c r="AR27" i="27" s="1" a="1"/>
  <c r="AR27" i="27" s="1"/>
  <c r="AS22" i="27" a="1"/>
  <c r="AS22" i="27" s="1"/>
  <c r="AR22" i="27" s="1" a="1"/>
  <c r="AR22" i="27" s="1"/>
  <c r="AS17" i="27" a="1"/>
  <c r="AS17" i="27" s="1"/>
  <c r="AR17" i="27" s="1" a="1"/>
  <c r="AR17" i="27" s="1"/>
  <c r="AS11" i="27" a="1"/>
  <c r="AS11" i="27" s="1"/>
  <c r="AR11" i="27" s="1" a="1"/>
  <c r="AR11" i="27" s="1"/>
  <c r="AS7" i="27" a="1"/>
  <c r="AS7" i="27" s="1"/>
  <c r="AR7" i="27" s="1" a="1"/>
  <c r="AR7" i="27" s="1"/>
  <c r="R83" i="27" a="1"/>
  <c r="R83" i="27" s="1"/>
  <c r="U83" i="27" a="1"/>
  <c r="U83" i="27" s="1"/>
  <c r="T83" i="27" s="1"/>
  <c r="U80" i="27" a="1"/>
  <c r="U80" i="27" s="1"/>
  <c r="T80" i="27" s="1"/>
  <c r="U76" i="27" a="1"/>
  <c r="U76" i="27" s="1"/>
  <c r="T76" i="27" s="1"/>
  <c r="U72" i="27" a="1"/>
  <c r="U72" i="27" s="1"/>
  <c r="T72" i="27" s="1"/>
  <c r="U68" i="27" a="1"/>
  <c r="U68" i="27" s="1"/>
  <c r="T68" i="27" s="1"/>
  <c r="U64" i="27" a="1"/>
  <c r="U64" i="27" s="1"/>
  <c r="T64" i="27" s="1"/>
  <c r="U60" i="27" a="1"/>
  <c r="U60" i="27" s="1"/>
  <c r="T60" i="27" s="1"/>
  <c r="U56" i="27" a="1"/>
  <c r="U56" i="27" s="1"/>
  <c r="T56" i="27" s="1"/>
  <c r="U52" i="27" a="1"/>
  <c r="U52" i="27" s="1"/>
  <c r="T52" i="27" s="1"/>
  <c r="U48" i="27" a="1"/>
  <c r="U48" i="27" s="1"/>
  <c r="T48" i="27" s="1"/>
  <c r="U44" i="27" a="1"/>
  <c r="U44" i="27" s="1"/>
  <c r="T44" i="27" s="1"/>
  <c r="U28" i="27" a="1"/>
  <c r="U28" i="27" s="1"/>
  <c r="T28" i="27" s="1"/>
  <c r="U41" i="27" a="1"/>
  <c r="U41" i="27" s="1"/>
  <c r="T41" i="27" s="1"/>
  <c r="U37" i="27" a="1"/>
  <c r="U37" i="27" s="1"/>
  <c r="T37" i="27" s="1"/>
  <c r="U33" i="27" a="1"/>
  <c r="U33" i="27" s="1"/>
  <c r="T33" i="27" s="1"/>
  <c r="U23" i="27" a="1"/>
  <c r="U23" i="27" s="1"/>
  <c r="T23" i="27" s="1"/>
  <c r="U19" i="27" a="1"/>
  <c r="U19" i="27" s="1"/>
  <c r="T19" i="27" s="1"/>
  <c r="U15" i="27" a="1"/>
  <c r="U15" i="27" s="1"/>
  <c r="T15" i="27" s="1"/>
  <c r="U12" i="27" a="1"/>
  <c r="U12" i="27" s="1"/>
  <c r="T12" i="27" s="1"/>
  <c r="U7" i="27" a="1"/>
  <c r="U7" i="27" s="1"/>
  <c r="T7" i="27" s="1"/>
  <c r="Z83" i="27" a="1"/>
  <c r="Z83" i="27" s="1"/>
  <c r="AC83" i="27" a="1"/>
  <c r="AC83" i="27" s="1"/>
  <c r="AB83" i="27" s="1"/>
  <c r="AC75" i="27" a="1"/>
  <c r="AC75" i="27" s="1"/>
  <c r="AB75" i="27" s="1"/>
  <c r="AC67" i="27" a="1"/>
  <c r="AC67" i="27" s="1"/>
  <c r="AB67" i="27" s="1"/>
  <c r="AC63" i="27" a="1"/>
  <c r="AC63" i="27" s="1"/>
  <c r="AB63" i="27" s="1"/>
  <c r="AC59" i="27" a="1"/>
  <c r="AC59" i="27" s="1"/>
  <c r="AB59" i="27" s="1"/>
  <c r="Z82" i="27" a="1"/>
  <c r="Z82" i="27" s="1"/>
  <c r="AC82" i="27" a="1"/>
  <c r="AC82" i="27" s="1"/>
  <c r="AB82" i="27" s="1"/>
  <c r="AC74" i="27" a="1"/>
  <c r="AC74" i="27" s="1"/>
  <c r="AB74" i="27" s="1"/>
  <c r="AC31" i="27" a="1"/>
  <c r="AC31" i="27" s="1"/>
  <c r="AB31" i="27" s="1"/>
  <c r="AC53" i="27" a="1"/>
  <c r="AC53" i="27" s="1"/>
  <c r="AB53" i="27" s="1"/>
  <c r="AC49" i="27" a="1"/>
  <c r="AC49" i="27" s="1"/>
  <c r="AB49" i="27" s="1"/>
  <c r="AC45" i="27" a="1"/>
  <c r="AC45" i="27" s="1"/>
  <c r="AB45" i="27" s="1"/>
  <c r="AC41" i="27" a="1"/>
  <c r="AC41" i="27" s="1"/>
  <c r="AB41" i="27" s="1"/>
  <c r="AC37" i="27" a="1"/>
  <c r="AC37" i="27" s="1"/>
  <c r="AB37" i="27" s="1"/>
  <c r="AC33" i="27" a="1"/>
  <c r="AC33" i="27" s="1"/>
  <c r="AB33" i="27" s="1"/>
  <c r="AC20" i="27" a="1"/>
  <c r="AC20" i="27" s="1"/>
  <c r="AB20" i="27" s="1"/>
  <c r="AC27" i="27" a="1"/>
  <c r="AC27" i="27" s="1"/>
  <c r="AB27" i="27" s="1"/>
  <c r="AC19" i="27" a="1"/>
  <c r="AC19" i="27" s="1"/>
  <c r="AB19" i="27" s="1"/>
  <c r="AC15" i="27" a="1"/>
  <c r="AC15" i="27" s="1"/>
  <c r="AB15" i="27" s="1"/>
  <c r="AC11" i="27" a="1"/>
  <c r="AC11" i="27" s="1"/>
  <c r="AB11" i="27" s="1"/>
  <c r="AC7" i="27" a="1"/>
  <c r="AC7" i="27" s="1"/>
  <c r="AB7" i="27" s="1"/>
  <c r="AX83" i="27" a="1"/>
  <c r="AX83" i="27" s="1"/>
  <c r="BA83" i="27" a="1"/>
  <c r="BA83" i="27" s="1"/>
  <c r="AZ83" i="27" s="1" a="1"/>
  <c r="AZ83" i="27" s="1"/>
  <c r="BA74" i="27" a="1"/>
  <c r="BA74" i="27" s="1"/>
  <c r="AZ74" i="27" s="1" a="1"/>
  <c r="AZ74" i="27" s="1"/>
  <c r="BA70" i="27" a="1"/>
  <c r="BA70" i="27" s="1"/>
  <c r="AZ70" i="27" s="1" a="1"/>
  <c r="AZ70" i="27" s="1"/>
  <c r="BA60" i="27" a="1"/>
  <c r="BA60" i="27" s="1"/>
  <c r="AZ60" i="27" s="1" a="1"/>
  <c r="AZ60" i="27" s="1"/>
  <c r="BA62" i="27" a="1"/>
  <c r="BA62" i="27" s="1"/>
  <c r="AZ62" i="27" s="1" a="1"/>
  <c r="AZ62" i="27" s="1"/>
  <c r="BA40" i="27" a="1"/>
  <c r="BA40" i="27" s="1"/>
  <c r="AZ40" i="27" s="1" a="1"/>
  <c r="AZ40" i="27" s="1"/>
  <c r="BA75" i="27" a="1"/>
  <c r="BA75" i="27" s="1"/>
  <c r="AZ75" i="27" s="1" a="1"/>
  <c r="AZ75" i="27" s="1"/>
  <c r="BA67" i="27" a="1"/>
  <c r="BA67" i="27" s="1"/>
  <c r="AZ67" i="27" s="1" a="1"/>
  <c r="AZ67" i="27" s="1"/>
  <c r="BA34" i="27" a="1"/>
  <c r="BA34" i="27" s="1"/>
  <c r="AZ34" i="27" s="1" a="1"/>
  <c r="AZ34" i="27" s="1"/>
  <c r="BA54" i="27" a="1"/>
  <c r="BA54" i="27" s="1"/>
  <c r="AZ54" i="27" s="1" a="1"/>
  <c r="AZ54" i="27" s="1"/>
  <c r="BA50" i="27" a="1"/>
  <c r="BA50" i="27" s="1"/>
  <c r="AZ50" i="27" s="1" a="1"/>
  <c r="AZ50" i="27" s="1"/>
  <c r="BA46" i="27" a="1"/>
  <c r="BA46" i="27" s="1"/>
  <c r="AZ46" i="27" s="1" a="1"/>
  <c r="AZ46" i="27" s="1"/>
  <c r="BA39" i="27" a="1"/>
  <c r="BA39" i="27" s="1"/>
  <c r="AZ39" i="27" s="1" a="1"/>
  <c r="AZ39" i="27" s="1"/>
  <c r="BA31" i="27" a="1"/>
  <c r="BA31" i="27" s="1"/>
  <c r="AZ31" i="27" s="1" a="1"/>
  <c r="AZ31" i="27" s="1"/>
  <c r="BA27" i="27" a="1"/>
  <c r="BA27" i="27" s="1"/>
  <c r="AZ27" i="27" s="1" a="1"/>
  <c r="AZ27" i="27" s="1"/>
  <c r="BA23" i="27" a="1"/>
  <c r="BA23" i="27" s="1"/>
  <c r="AZ23" i="27" s="1" a="1"/>
  <c r="AZ23" i="27" s="1"/>
  <c r="BA11" i="27" a="1"/>
  <c r="BA11" i="27" s="1"/>
  <c r="AZ11" i="27" s="1" a="1"/>
  <c r="AZ11" i="27" s="1"/>
  <c r="BA16" i="27" a="1"/>
  <c r="BA16" i="27" s="1"/>
  <c r="AZ16" i="27" s="1" a="1"/>
  <c r="AZ16" i="27" s="1"/>
  <c r="BA12" i="27" a="1"/>
  <c r="BA12" i="27" s="1"/>
  <c r="AZ12" i="27" s="1" a="1"/>
  <c r="AZ12" i="27" s="1"/>
  <c r="BA6" i="27" a="1"/>
  <c r="BA6" i="27" s="1"/>
  <c r="AZ6" i="27" s="1" a="1"/>
  <c r="AZ6" i="27" s="1"/>
  <c r="AW25" i="27" a="1"/>
  <c r="AW25" i="27" s="1"/>
  <c r="AV25" i="27" s="1" a="1"/>
  <c r="AV25" i="27" s="1"/>
  <c r="AW80" i="27" a="1"/>
  <c r="AW80" i="27" s="1"/>
  <c r="AV80" i="27" s="1" a="1"/>
  <c r="AV80" i="27" s="1"/>
  <c r="AW76" i="27" a="1"/>
  <c r="AW76" i="27" s="1"/>
  <c r="AV76" i="27" s="1" a="1"/>
  <c r="AV76" i="27" s="1"/>
  <c r="AW72" i="27" a="1"/>
  <c r="AW72" i="27" s="1"/>
  <c r="AV72" i="27" s="1" a="1"/>
  <c r="AV72" i="27" s="1"/>
  <c r="AW68" i="27" a="1"/>
  <c r="AW68" i="27" s="1"/>
  <c r="AV68" i="27" s="1" a="1"/>
  <c r="AV68" i="27" s="1"/>
  <c r="AW64" i="27" a="1"/>
  <c r="AW64" i="27" s="1"/>
  <c r="AV64" i="27" s="1" a="1"/>
  <c r="AV64" i="27" s="1"/>
  <c r="AW60" i="27" a="1"/>
  <c r="AW60" i="27" s="1"/>
  <c r="AV60" i="27" s="1" a="1"/>
  <c r="AV60" i="27" s="1"/>
  <c r="AW56" i="27" a="1"/>
  <c r="AW56" i="27" s="1"/>
  <c r="AV56" i="27" s="1" a="1"/>
  <c r="AV56" i="27" s="1"/>
  <c r="AW51" i="27" a="1"/>
  <c r="AW51" i="27" s="1"/>
  <c r="AV51" i="27" s="1" a="1"/>
  <c r="AV51" i="27" s="1"/>
  <c r="AW47" i="27" a="1"/>
  <c r="AW47" i="27" s="1"/>
  <c r="AV47" i="27" s="1" a="1"/>
  <c r="AV47" i="27" s="1"/>
  <c r="AW43" i="27" a="1"/>
  <c r="AW43" i="27" s="1"/>
  <c r="AV43" i="27" s="1" a="1"/>
  <c r="AV43" i="27" s="1"/>
  <c r="AW28" i="27" a="1"/>
  <c r="AW28" i="27" s="1"/>
  <c r="AV28" i="27" s="1" a="1"/>
  <c r="AV28" i="27" s="1"/>
  <c r="AW40" i="27" a="1"/>
  <c r="AW40" i="27" s="1"/>
  <c r="AV40" i="27" s="1" a="1"/>
  <c r="AV40" i="27" s="1"/>
  <c r="AW36" i="27" a="1"/>
  <c r="AW36" i="27" s="1"/>
  <c r="AV36" i="27" s="1" a="1"/>
  <c r="AV36" i="27" s="1"/>
  <c r="AW32" i="27" a="1"/>
  <c r="AW32" i="27" s="1"/>
  <c r="AV32" i="27" s="1" a="1"/>
  <c r="AV32" i="27" s="1"/>
  <c r="AW22" i="27" a="1"/>
  <c r="AW22" i="27" s="1"/>
  <c r="AV22" i="27" s="1" a="1"/>
  <c r="AV22" i="27" s="1"/>
  <c r="AW18" i="27" a="1"/>
  <c r="AW18" i="27" s="1"/>
  <c r="AV18" i="27" s="1" a="1"/>
  <c r="AV18" i="27" s="1"/>
  <c r="AW14" i="27" a="1"/>
  <c r="AW14" i="27" s="1"/>
  <c r="AV14" i="27" s="1" a="1"/>
  <c r="AV14" i="27" s="1"/>
  <c r="AW10" i="27" a="1"/>
  <c r="AW10" i="27" s="1"/>
  <c r="AV10" i="27" s="1" a="1"/>
  <c r="AV10" i="27" s="1"/>
  <c r="AW6" i="27" a="1"/>
  <c r="AW6" i="27" s="1"/>
  <c r="AV6" i="27" s="1" a="1"/>
  <c r="AV6" i="27" s="1"/>
  <c r="V83" i="27" a="1"/>
  <c r="V83" i="27" s="1"/>
  <c r="Y83" i="27" a="1"/>
  <c r="Y83" i="27" s="1"/>
  <c r="X83" i="27" s="1"/>
  <c r="Y80" i="27" a="1"/>
  <c r="Y80" i="27" s="1"/>
  <c r="X80" i="27" s="1"/>
  <c r="V82" i="27" a="1"/>
  <c r="V82" i="27" s="1"/>
  <c r="Y82" i="27" a="1"/>
  <c r="Y82" i="27" s="1"/>
  <c r="X82" i="27" s="1"/>
  <c r="Y32" i="27" a="1"/>
  <c r="Y32" i="27" s="1"/>
  <c r="X32" i="27" s="1"/>
  <c r="Y60" i="27" a="1"/>
  <c r="Y60" i="27" s="1"/>
  <c r="X60" i="27" s="1"/>
  <c r="Y42" i="27" a="1"/>
  <c r="Y42" i="27" s="1"/>
  <c r="X42" i="27" s="1"/>
  <c r="Y75" i="27" a="1"/>
  <c r="Y75" i="27" s="1"/>
  <c r="X75" i="27" s="1"/>
  <c r="Y67" i="27" a="1"/>
  <c r="Y67" i="27" s="1"/>
  <c r="X67" i="27" s="1"/>
  <c r="Y38" i="27" a="1"/>
  <c r="Y38" i="27" s="1"/>
  <c r="X38" i="27" s="1"/>
  <c r="Y52" i="27" a="1"/>
  <c r="Y52" i="27" s="1"/>
  <c r="X52" i="27" s="1"/>
  <c r="Y48" i="27" a="1"/>
  <c r="Y48" i="27" s="1"/>
  <c r="X48" i="27" s="1"/>
  <c r="Y44" i="27" a="1"/>
  <c r="Y44" i="27" s="1"/>
  <c r="X44" i="27" s="1"/>
  <c r="Y37" i="27" a="1"/>
  <c r="Y37" i="27" s="1"/>
  <c r="X37" i="27" s="1"/>
  <c r="Y30" i="27" a="1"/>
  <c r="Y30" i="27" s="1"/>
  <c r="X30" i="27" s="1"/>
  <c r="Y26" i="27" a="1"/>
  <c r="Y26" i="27" s="1"/>
  <c r="X26" i="27" s="1"/>
  <c r="Y22" i="27" a="1"/>
  <c r="Y22" i="27" s="1"/>
  <c r="X22" i="27" s="1"/>
  <c r="Y11" i="27" a="1"/>
  <c r="Y11" i="27" s="1"/>
  <c r="X11" i="27" s="1"/>
  <c r="Y17" i="27" a="1"/>
  <c r="Y17" i="27" s="1"/>
  <c r="X17" i="27" s="1"/>
  <c r="Y9" i="27" a="1"/>
  <c r="Y9" i="27" s="1"/>
  <c r="X9" i="27" s="1"/>
  <c r="Y7" i="27" a="1"/>
  <c r="Y7" i="27" s="1"/>
  <c r="X7" i="27" s="1"/>
  <c r="AO81" i="27" a="1"/>
  <c r="AO81" i="27" s="1"/>
  <c r="AN81" i="27" s="1"/>
  <c r="AO73" i="27" a="1"/>
  <c r="AO73" i="27" s="1"/>
  <c r="AN73" i="27" s="1"/>
  <c r="AO65" i="27" a="1"/>
  <c r="AO65" i="27" s="1"/>
  <c r="AN65" i="27" s="1"/>
  <c r="AO61" i="27" a="1"/>
  <c r="AO61" i="27" s="1"/>
  <c r="AN61" i="27" s="1"/>
  <c r="AO57" i="27" a="1"/>
  <c r="AO57" i="27" s="1"/>
  <c r="AN57" i="27" s="1"/>
  <c r="AO78" i="27" a="1"/>
  <c r="AO78" i="27" s="1"/>
  <c r="AN78" i="27" s="1"/>
  <c r="AO70" i="27" a="1"/>
  <c r="AO70" i="27" s="1"/>
  <c r="AN70" i="27" s="1"/>
  <c r="AO42" i="27" a="1"/>
  <c r="AO42" i="27" s="1"/>
  <c r="AN42" i="27" s="1"/>
  <c r="AO34" i="27" a="1"/>
  <c r="AO34" i="27" s="1"/>
  <c r="AN34" i="27" s="1"/>
  <c r="AO53" i="27" a="1"/>
  <c r="AO53" i="27" s="1"/>
  <c r="AN53" i="27" s="1"/>
  <c r="AO49" i="27" a="1"/>
  <c r="AO49" i="27" s="1"/>
  <c r="AN49" i="27" s="1"/>
  <c r="AO45" i="27" a="1"/>
  <c r="AO45" i="27" s="1"/>
  <c r="AN45" i="27" s="1"/>
  <c r="AO37" i="27" a="1"/>
  <c r="AO37" i="27" s="1"/>
  <c r="AN37" i="27" s="1"/>
  <c r="AO30" i="27" a="1"/>
  <c r="AO30" i="27" s="1"/>
  <c r="AN30" i="27" s="1"/>
  <c r="AO26" i="27" a="1"/>
  <c r="AO26" i="27" s="1"/>
  <c r="AN26" i="27" s="1"/>
  <c r="AO23" i="27" a="1"/>
  <c r="AO23" i="27" s="1"/>
  <c r="AN23" i="27" s="1"/>
  <c r="AO13" i="27" a="1"/>
  <c r="AO13" i="27" s="1"/>
  <c r="AN13" i="27" s="1"/>
  <c r="AO17" i="27" a="1"/>
  <c r="AO17" i="27" s="1"/>
  <c r="AN17" i="27" s="1"/>
  <c r="AO11" i="27" a="1"/>
  <c r="AO11" i="27" s="1"/>
  <c r="AN11" i="27" s="1"/>
  <c r="AO4" i="27" a="1"/>
  <c r="AO4" i="27" s="1"/>
  <c r="AN4" i="27" s="1"/>
  <c r="AG81" i="27" a="1"/>
  <c r="AG81" i="27" s="1"/>
  <c r="AF81" i="27" s="1"/>
  <c r="AG75" i="27" a="1"/>
  <c r="AG75" i="27" s="1"/>
  <c r="AF75" i="27" s="1"/>
  <c r="AG50" i="27" a="1"/>
  <c r="AG50" i="27" s="1"/>
  <c r="AF50" i="27" s="1"/>
  <c r="AG80" i="27" a="1"/>
  <c r="AG80" i="27" s="1"/>
  <c r="AF80" i="27" s="1"/>
  <c r="AG72" i="27" a="1"/>
  <c r="AG72" i="27" s="1"/>
  <c r="AF72" i="27" s="1"/>
  <c r="AG48" i="27" a="1"/>
  <c r="AG48" i="27" s="1"/>
  <c r="AF48" i="27" s="1"/>
  <c r="AG63" i="27" a="1"/>
  <c r="AG63" i="27" s="1"/>
  <c r="AF63" i="27" s="1"/>
  <c r="AG59" i="27" a="1"/>
  <c r="AG59" i="27" s="1"/>
  <c r="AF59" i="27" s="1"/>
  <c r="AG55" i="27" a="1"/>
  <c r="AG55" i="27" s="1"/>
  <c r="AF55" i="27" s="1"/>
  <c r="AG47" i="27" a="1"/>
  <c r="AG47" i="27" s="1"/>
  <c r="AF47" i="27" s="1"/>
  <c r="AG42" i="27" a="1"/>
  <c r="AG42" i="27" s="1"/>
  <c r="AF42" i="27" s="1"/>
  <c r="AG38" i="27" a="1"/>
  <c r="AG38" i="27" s="1"/>
  <c r="AF38" i="27" s="1"/>
  <c r="AG34" i="27" a="1"/>
  <c r="AG34" i="27" s="1"/>
  <c r="AF34" i="27" s="1"/>
  <c r="AG30" i="27" a="1"/>
  <c r="AG30" i="27" s="1"/>
  <c r="AF30" i="27" s="1"/>
  <c r="AG26" i="27" a="1"/>
  <c r="AG26" i="27" s="1"/>
  <c r="AF26" i="27" s="1"/>
  <c r="AG22" i="27" a="1"/>
  <c r="AG22" i="27" s="1"/>
  <c r="AF22" i="27" s="1"/>
  <c r="AG16" i="27" a="1"/>
  <c r="AG16" i="27" s="1"/>
  <c r="AF16" i="27" s="1"/>
  <c r="AG15" i="27" a="1"/>
  <c r="AG15" i="27" s="1"/>
  <c r="AF15" i="27" s="1"/>
  <c r="AG10" i="27" a="1"/>
  <c r="AG10" i="27" s="1"/>
  <c r="AF10" i="27" s="1"/>
  <c r="AG6" i="27" a="1"/>
  <c r="AG6" i="27" s="1"/>
  <c r="AF6" i="27" s="1"/>
  <c r="AH83" i="27" a="1"/>
  <c r="AH83" i="27" s="1"/>
  <c r="AK83" i="27" a="1"/>
  <c r="AK83" i="27" s="1"/>
  <c r="AJ83" i="27" s="1"/>
  <c r="AK79" i="27" a="1"/>
  <c r="AK79" i="27" s="1"/>
  <c r="AJ79" i="27" s="1"/>
  <c r="AK75" i="27" a="1"/>
  <c r="AK75" i="27" s="1"/>
  <c r="AJ75" i="27" s="1"/>
  <c r="AK71" i="27" a="1"/>
  <c r="AK71" i="27" s="1"/>
  <c r="AJ71" i="27" s="1"/>
  <c r="AK67" i="27" a="1"/>
  <c r="AK67" i="27" s="1"/>
  <c r="AJ67" i="27" s="1"/>
  <c r="AK63" i="27" a="1"/>
  <c r="AK63" i="27" s="1"/>
  <c r="AJ63" i="27" s="1"/>
  <c r="AK59" i="27" a="1"/>
  <c r="AK59" i="27" s="1"/>
  <c r="AJ59" i="27" s="1"/>
  <c r="AK54" i="27" a="1"/>
  <c r="AK54" i="27" s="1"/>
  <c r="AJ54" i="27" s="1"/>
  <c r="AK50" i="27" a="1"/>
  <c r="AK50" i="27" s="1"/>
  <c r="AJ50" i="27" s="1"/>
  <c r="AK46" i="27" a="1"/>
  <c r="AK46" i="27" s="1"/>
  <c r="AJ46" i="27" s="1"/>
  <c r="AK29" i="27" a="1"/>
  <c r="AK29" i="27" s="1"/>
  <c r="AJ29" i="27" s="1"/>
  <c r="AK41" i="27" a="1"/>
  <c r="AK41" i="27" s="1"/>
  <c r="AJ41" i="27" s="1"/>
  <c r="AK37" i="27" a="1"/>
  <c r="AK37" i="27" s="1"/>
  <c r="AJ37" i="27" s="1"/>
  <c r="AK33" i="27" a="1"/>
  <c r="AK33" i="27" s="1"/>
  <c r="AJ33" i="27" s="1"/>
  <c r="AK28" i="27" a="1"/>
  <c r="AK28" i="27" s="1"/>
  <c r="AJ28" i="27" s="1"/>
  <c r="AK23" i="27" a="1"/>
  <c r="AK23" i="27" s="1"/>
  <c r="AJ23" i="27" s="1"/>
  <c r="AK18" i="27" a="1"/>
  <c r="AK18" i="27" s="1"/>
  <c r="AJ18" i="27" s="1"/>
  <c r="AK14" i="27" a="1"/>
  <c r="AK14" i="27" s="1"/>
  <c r="AJ14" i="27" s="1"/>
  <c r="AK10" i="27" a="1"/>
  <c r="AK10" i="27" s="1"/>
  <c r="AJ10" i="27" s="1"/>
  <c r="AK6" i="27" a="1"/>
  <c r="AK6" i="27" s="1"/>
  <c r="AJ6" i="27" s="1"/>
  <c r="AS75" i="27" a="1"/>
  <c r="AS75" i="27" s="1"/>
  <c r="AR75" i="27" s="1" a="1"/>
  <c r="AR75" i="27" s="1"/>
  <c r="AS79" i="27" a="1"/>
  <c r="AS79" i="27" s="1"/>
  <c r="AR79" i="27" s="1" a="1"/>
  <c r="AR79" i="27" s="1"/>
  <c r="AS67" i="27" a="1"/>
  <c r="AS67" i="27" s="1"/>
  <c r="AR67" i="27" s="1" a="1"/>
  <c r="AR67" i="27" s="1"/>
  <c r="AS50" i="27" a="1"/>
  <c r="AS50" i="27" s="1"/>
  <c r="AR50" i="27" s="1" a="1"/>
  <c r="AR50" i="27" s="1"/>
  <c r="AS78" i="27" a="1"/>
  <c r="AS78" i="27" s="1"/>
  <c r="AR78" i="27" s="1" a="1"/>
  <c r="AR78" i="27" s="1"/>
  <c r="AS70" i="27" a="1"/>
  <c r="AS70" i="27" s="1"/>
  <c r="AR70" i="27" s="1" a="1"/>
  <c r="AR70" i="27" s="1"/>
  <c r="AS64" i="27" a="1"/>
  <c r="AS64" i="27" s="1"/>
  <c r="AR64" i="27" s="1" a="1"/>
  <c r="AR64" i="27" s="1"/>
  <c r="AS60" i="27" a="1"/>
  <c r="AS60" i="27" s="1"/>
  <c r="AR60" i="27" s="1" a="1"/>
  <c r="AR60" i="27" s="1"/>
  <c r="AS56" i="27" a="1"/>
  <c r="AS56" i="27" s="1"/>
  <c r="AR56" i="27" s="1" a="1"/>
  <c r="AR56" i="27" s="1"/>
  <c r="AS47" i="27" a="1"/>
  <c r="AS47" i="27" s="1"/>
  <c r="AR47" i="27" s="1" a="1"/>
  <c r="AR47" i="27" s="1"/>
  <c r="AS43" i="27" a="1"/>
  <c r="AS43" i="27" s="1"/>
  <c r="AR43" i="27" s="1" a="1"/>
  <c r="AR43" i="27" s="1"/>
  <c r="AS39" i="27" a="1"/>
  <c r="AS39" i="27" s="1"/>
  <c r="AR39" i="27" s="1" a="1"/>
  <c r="AR39" i="27" s="1"/>
  <c r="AS35" i="27" a="1"/>
  <c r="AS35" i="27" s="1"/>
  <c r="AR35" i="27" s="1" a="1"/>
  <c r="AR35" i="27" s="1"/>
  <c r="AS31" i="27" a="1"/>
  <c r="AS31" i="27" s="1"/>
  <c r="AR31" i="27" s="1" a="1"/>
  <c r="AR31" i="27" s="1"/>
  <c r="AS30" i="27" a="1"/>
  <c r="AS30" i="27" s="1"/>
  <c r="AR30" i="27" s="1" a="1"/>
  <c r="AR30" i="27" s="1"/>
  <c r="AS26" i="27" a="1"/>
  <c r="AS26" i="27" s="1"/>
  <c r="AR26" i="27" s="1" a="1"/>
  <c r="AR26" i="27" s="1"/>
  <c r="AS21" i="27" a="1"/>
  <c r="AS21" i="27" s="1"/>
  <c r="AR21" i="27" s="1" a="1"/>
  <c r="AR21" i="27" s="1"/>
  <c r="AS15" i="27" a="1"/>
  <c r="AS15" i="27" s="1"/>
  <c r="AR15" i="27" s="1" a="1"/>
  <c r="AR15" i="27" s="1"/>
  <c r="AS10" i="27" a="1"/>
  <c r="AS10" i="27" s="1"/>
  <c r="AR10" i="27" s="1" a="1"/>
  <c r="AR10" i="27" s="1"/>
  <c r="AS6" i="27" a="1"/>
  <c r="AS6" i="27" s="1"/>
  <c r="AR6" i="27" s="1" a="1"/>
  <c r="AR6" i="27" s="1"/>
  <c r="U55" i="27" a="1"/>
  <c r="U55" i="27" s="1"/>
  <c r="T55" i="27" s="1"/>
  <c r="U79" i="27" a="1"/>
  <c r="U79" i="27" s="1"/>
  <c r="T79" i="27" s="1"/>
  <c r="U75" i="27" a="1"/>
  <c r="U75" i="27" s="1"/>
  <c r="T75" i="27" s="1"/>
  <c r="U71" i="27" a="1"/>
  <c r="U71" i="27" s="1"/>
  <c r="T71" i="27" s="1"/>
  <c r="U67" i="27" a="1"/>
  <c r="U67" i="27" s="1"/>
  <c r="T67" i="27" s="1"/>
  <c r="U63" i="27" a="1"/>
  <c r="U63" i="27" s="1"/>
  <c r="T63" i="27" s="1"/>
  <c r="U59" i="27" a="1"/>
  <c r="U59" i="27" s="1"/>
  <c r="T59" i="27" s="1"/>
  <c r="U27" i="27" a="1"/>
  <c r="U27" i="27" s="1"/>
  <c r="T27" i="27" s="1"/>
  <c r="U51" i="27" a="1"/>
  <c r="U51" i="27" s="1"/>
  <c r="T51" i="27" s="1"/>
  <c r="U47" i="27" a="1"/>
  <c r="U47" i="27" s="1"/>
  <c r="T47" i="27" s="1"/>
  <c r="U29" i="27" a="1"/>
  <c r="U29" i="27" s="1"/>
  <c r="T29" i="27" s="1"/>
  <c r="U26" i="27" a="1"/>
  <c r="U26" i="27" s="1"/>
  <c r="T26" i="27" s="1"/>
  <c r="U40" i="27" a="1"/>
  <c r="U40" i="27" s="1"/>
  <c r="T40" i="27" s="1"/>
  <c r="U36" i="27" a="1"/>
  <c r="U36" i="27" s="1"/>
  <c r="T36" i="27" s="1"/>
  <c r="U32" i="27" a="1"/>
  <c r="U32" i="27" s="1"/>
  <c r="T32" i="27" s="1"/>
  <c r="U22" i="27" a="1"/>
  <c r="U22" i="27" s="1"/>
  <c r="T22" i="27" s="1"/>
  <c r="U18" i="27" a="1"/>
  <c r="U18" i="27" s="1"/>
  <c r="T18" i="27" s="1"/>
  <c r="U14" i="27" a="1"/>
  <c r="U14" i="27" s="1"/>
  <c r="T14" i="27" s="1"/>
  <c r="U11" i="27" a="1"/>
  <c r="U11" i="27" s="1"/>
  <c r="T11" i="27" s="1"/>
  <c r="U6" i="27" a="1"/>
  <c r="U6" i="27" s="1"/>
  <c r="T6" i="27" s="1"/>
  <c r="AC81" i="27" a="1"/>
  <c r="AC81" i="27" s="1"/>
  <c r="AB81" i="27" s="1"/>
  <c r="AC73" i="27" a="1"/>
  <c r="AC73" i="27" s="1"/>
  <c r="AB73" i="27" s="1"/>
  <c r="AC66" i="27" a="1"/>
  <c r="AC66" i="27" s="1"/>
  <c r="AB66" i="27" s="1"/>
  <c r="AC62" i="27" a="1"/>
  <c r="AC62" i="27" s="1"/>
  <c r="AB62" i="27" s="1"/>
  <c r="AC58" i="27" a="1"/>
  <c r="AC58" i="27" s="1"/>
  <c r="AB58" i="27" s="1"/>
  <c r="AC80" i="27" a="1"/>
  <c r="AC80" i="27" s="1"/>
  <c r="AB80" i="27" s="1"/>
  <c r="AC72" i="27" a="1"/>
  <c r="AC72" i="27" s="1"/>
  <c r="AB72" i="27" s="1"/>
  <c r="AC22" i="27" a="1"/>
  <c r="AC22" i="27" s="1"/>
  <c r="AB22" i="27" s="1"/>
  <c r="AC52" i="27" a="1"/>
  <c r="AC52" i="27" s="1"/>
  <c r="AB52" i="27" s="1"/>
  <c r="AC48" i="27" a="1"/>
  <c r="AC48" i="27" s="1"/>
  <c r="AB48" i="27" s="1"/>
  <c r="AC44" i="27" a="1"/>
  <c r="AC44" i="27" s="1"/>
  <c r="AB44" i="27" s="1"/>
  <c r="AC40" i="27" a="1"/>
  <c r="AC40" i="27" s="1"/>
  <c r="AB40" i="27" s="1"/>
  <c r="AC36" i="27" a="1"/>
  <c r="AC36" i="27" s="1"/>
  <c r="AB36" i="27" s="1"/>
  <c r="AC32" i="27" a="1"/>
  <c r="AC32" i="27" s="1"/>
  <c r="AB32" i="27" s="1"/>
  <c r="AC30" i="27" a="1"/>
  <c r="AC30" i="27" s="1"/>
  <c r="AB30" i="27" s="1"/>
  <c r="AC26" i="27" a="1"/>
  <c r="AC26" i="27" s="1"/>
  <c r="AB26" i="27" s="1"/>
  <c r="AC18" i="27" a="1"/>
  <c r="AC18" i="27" s="1"/>
  <c r="AB18" i="27" s="1"/>
  <c r="AC14" i="27" a="1"/>
  <c r="AC14" i="27" s="1"/>
  <c r="AB14" i="27" s="1"/>
  <c r="AC10" i="27" a="1"/>
  <c r="AC10" i="27" s="1"/>
  <c r="AB10" i="27" s="1"/>
  <c r="AC6" i="27" a="1"/>
  <c r="AC6" i="27" s="1"/>
  <c r="AB6" i="27" s="1"/>
  <c r="BA76" i="27" a="1"/>
  <c r="BA76" i="27" s="1"/>
  <c r="AZ76" i="27" s="1" a="1"/>
  <c r="AZ76" i="27" s="1"/>
  <c r="BA66" i="27" a="1"/>
  <c r="BA66" i="27" s="1"/>
  <c r="AZ66" i="27" s="1" a="1"/>
  <c r="AZ66" i="27" s="1"/>
  <c r="BA80" i="27" a="1"/>
  <c r="BA80" i="27" s="1"/>
  <c r="AZ80" i="27" s="1" a="1"/>
  <c r="AZ80" i="27" s="1"/>
  <c r="BA58" i="27" a="1"/>
  <c r="BA58" i="27" s="1"/>
  <c r="AZ58" i="27" s="1" a="1"/>
  <c r="AZ58" i="27" s="1"/>
  <c r="BA61" i="27" a="1"/>
  <c r="BA61" i="27" s="1"/>
  <c r="AZ61" i="27" s="1" a="1"/>
  <c r="AZ61" i="27" s="1"/>
  <c r="BA81" i="27" a="1"/>
  <c r="BA81" i="27" s="1"/>
  <c r="AZ81" i="27" s="1" a="1"/>
  <c r="AZ81" i="27" s="1"/>
  <c r="BA73" i="27" a="1"/>
  <c r="BA73" i="27" s="1"/>
  <c r="AZ73" i="27" s="1" a="1"/>
  <c r="AZ73" i="27" s="1"/>
  <c r="BA38" i="27" a="1"/>
  <c r="BA38" i="27" s="1"/>
  <c r="AZ38" i="27" s="1" a="1"/>
  <c r="AZ38" i="27" s="1"/>
  <c r="BA36" i="27" a="1"/>
  <c r="BA36" i="27" s="1"/>
  <c r="AZ36" i="27" s="1" a="1"/>
  <c r="AZ36" i="27" s="1"/>
  <c r="BA53" i="27" a="1"/>
  <c r="BA53" i="27" s="1"/>
  <c r="AZ53" i="27" s="1" a="1"/>
  <c r="AZ53" i="27" s="1"/>
  <c r="BA49" i="27" a="1"/>
  <c r="BA49" i="27" s="1"/>
  <c r="AZ49" i="27" s="1" a="1"/>
  <c r="AZ49" i="27" s="1"/>
  <c r="BA45" i="27" a="1"/>
  <c r="BA45" i="27" s="1"/>
  <c r="AZ45" i="27" s="1" a="1"/>
  <c r="AZ45" i="27" s="1"/>
  <c r="BA37" i="27" a="1"/>
  <c r="BA37" i="27" s="1"/>
  <c r="AZ37" i="27" s="1" a="1"/>
  <c r="AZ37" i="27" s="1"/>
  <c r="BA30" i="27" a="1"/>
  <c r="BA30" i="27" s="1"/>
  <c r="AZ30" i="27" s="1" a="1"/>
  <c r="AZ30" i="27" s="1"/>
  <c r="BA26" i="27" a="1"/>
  <c r="BA26" i="27" s="1"/>
  <c r="AZ26" i="27" s="1" a="1"/>
  <c r="AZ26" i="27" s="1"/>
  <c r="BA22" i="27" a="1"/>
  <c r="BA22" i="27" s="1"/>
  <c r="AZ22" i="27" s="1" a="1"/>
  <c r="AZ22" i="27" s="1"/>
  <c r="BA19" i="27" a="1"/>
  <c r="BA19" i="27" s="1"/>
  <c r="AZ19" i="27" s="1" a="1"/>
  <c r="AZ19" i="27" s="1"/>
  <c r="BA15" i="27" a="1"/>
  <c r="BA15" i="27" s="1"/>
  <c r="AZ15" i="27" s="1" a="1"/>
  <c r="AZ15" i="27" s="1"/>
  <c r="BA10" i="27" a="1"/>
  <c r="BA10" i="27" s="1"/>
  <c r="AZ10" i="27" s="1" a="1"/>
  <c r="AZ10" i="27" s="1"/>
  <c r="BA8" i="27" a="1"/>
  <c r="BA8" i="27" s="1"/>
  <c r="AZ8" i="27" s="1" a="1"/>
  <c r="AZ8" i="27" s="1"/>
  <c r="AW55" i="27" a="1"/>
  <c r="AW55" i="27" s="1"/>
  <c r="AV55" i="27" s="1" a="1"/>
  <c r="AV55" i="27" s="1"/>
  <c r="AW79" i="27" a="1"/>
  <c r="AW79" i="27" s="1"/>
  <c r="AV79" i="27" s="1" a="1"/>
  <c r="AV79" i="27" s="1"/>
  <c r="AW75" i="27" a="1"/>
  <c r="AW75" i="27" s="1"/>
  <c r="AV75" i="27" s="1" a="1"/>
  <c r="AV75" i="27" s="1"/>
  <c r="AW71" i="27" a="1"/>
  <c r="AW71" i="27" s="1"/>
  <c r="AV71" i="27" s="1" a="1"/>
  <c r="AV71" i="27" s="1"/>
  <c r="AW67" i="27" a="1"/>
  <c r="AW67" i="27" s="1"/>
  <c r="AV67" i="27" s="1" a="1"/>
  <c r="AV67" i="27" s="1"/>
  <c r="AW63" i="27" a="1"/>
  <c r="AW63" i="27" s="1"/>
  <c r="AV63" i="27" s="1" a="1"/>
  <c r="AV63" i="27" s="1"/>
  <c r="AW59" i="27" a="1"/>
  <c r="AW59" i="27" s="1"/>
  <c r="AV59" i="27" s="1" a="1"/>
  <c r="AV59" i="27" s="1"/>
  <c r="AW54" i="27" a="1"/>
  <c r="AW54" i="27" s="1"/>
  <c r="AV54" i="27" s="1" a="1"/>
  <c r="AV54" i="27" s="1"/>
  <c r="AW50" i="27" a="1"/>
  <c r="AW50" i="27" s="1"/>
  <c r="AV50" i="27" s="1" a="1"/>
  <c r="AV50" i="27" s="1"/>
  <c r="AW46" i="27" a="1"/>
  <c r="AW46" i="27" s="1"/>
  <c r="AV46" i="27" s="1" a="1"/>
  <c r="AV46" i="27" s="1"/>
  <c r="AW27" i="27" a="1"/>
  <c r="AW27" i="27" s="1"/>
  <c r="AV27" i="27" s="1" a="1"/>
  <c r="AV27" i="27" s="1"/>
  <c r="AW26" i="27" a="1"/>
  <c r="AW26" i="27" s="1"/>
  <c r="AV26" i="27" s="1" a="1"/>
  <c r="AV26" i="27" s="1"/>
  <c r="AW39" i="27" a="1"/>
  <c r="AW39" i="27" s="1"/>
  <c r="AV39" i="27" s="1" a="1"/>
  <c r="AV39" i="27" s="1"/>
  <c r="AW35" i="27" a="1"/>
  <c r="AW35" i="27" s="1"/>
  <c r="AV35" i="27" s="1" a="1"/>
  <c r="AV35" i="27" s="1"/>
  <c r="AW31" i="27" a="1"/>
  <c r="AW31" i="27" s="1"/>
  <c r="AV31" i="27" s="1" a="1"/>
  <c r="AV31" i="27" s="1"/>
  <c r="AW21" i="27" a="1"/>
  <c r="AW21" i="27" s="1"/>
  <c r="AV21" i="27" s="1" a="1"/>
  <c r="AV21" i="27" s="1"/>
  <c r="AW17" i="27" a="1"/>
  <c r="AW17" i="27" s="1"/>
  <c r="AV17" i="27" s="1" a="1"/>
  <c r="AV17" i="27" s="1"/>
  <c r="AW13" i="27" a="1"/>
  <c r="AW13" i="27" s="1"/>
  <c r="AV13" i="27" s="1" a="1"/>
  <c r="AV13" i="27" s="1"/>
  <c r="AW7" i="27" a="1"/>
  <c r="AW7" i="27" s="1"/>
  <c r="AV7" i="27" s="1" a="1"/>
  <c r="AV7" i="27" s="1"/>
  <c r="AW5" i="27" a="1"/>
  <c r="AW5" i="27" s="1"/>
  <c r="AV5" i="27" s="1" a="1"/>
  <c r="AV5" i="27" s="1"/>
  <c r="Y78" i="27" a="1"/>
  <c r="Y78" i="27" s="1"/>
  <c r="X78" i="27" s="1"/>
  <c r="Y76" i="27" a="1"/>
  <c r="Y76" i="27" s="1"/>
  <c r="X76" i="27" s="1"/>
  <c r="Y74" i="27" a="1"/>
  <c r="Y74" i="27" s="1"/>
  <c r="X74" i="27" s="1"/>
  <c r="Y63" i="27" a="1"/>
  <c r="Y63" i="27" s="1"/>
  <c r="X63" i="27" s="1"/>
  <c r="Y59" i="27" a="1"/>
  <c r="Y59" i="27" s="1"/>
  <c r="X59" i="27" s="1"/>
  <c r="Y81" i="27" a="1"/>
  <c r="Y81" i="27" s="1"/>
  <c r="X81" i="27" s="1"/>
  <c r="Y73" i="27" a="1"/>
  <c r="Y73" i="27" s="1"/>
  <c r="X73" i="27" s="1"/>
  <c r="Y40" i="27" a="1"/>
  <c r="Y40" i="27" s="1"/>
  <c r="X40" i="27" s="1"/>
  <c r="Y55" i="27" a="1"/>
  <c r="Y55" i="27" s="1"/>
  <c r="X55" i="27" s="1"/>
  <c r="Y51" i="27" a="1"/>
  <c r="Y51" i="27" s="1"/>
  <c r="X51" i="27" s="1"/>
  <c r="Y47" i="27" a="1"/>
  <c r="Y47" i="27" s="1"/>
  <c r="X47" i="27" s="1"/>
  <c r="Y43" i="27" a="1"/>
  <c r="Y43" i="27" s="1"/>
  <c r="X43" i="27" s="1"/>
  <c r="Y35" i="27" a="1"/>
  <c r="Y35" i="27" s="1"/>
  <c r="X35" i="27" s="1"/>
  <c r="Y29" i="27" a="1"/>
  <c r="Y29" i="27" s="1"/>
  <c r="X29" i="27" s="1"/>
  <c r="Y25" i="27" a="1"/>
  <c r="Y25" i="27" s="1"/>
  <c r="X25" i="27" s="1"/>
  <c r="Y21" i="27" a="1"/>
  <c r="Y21" i="27" s="1"/>
  <c r="X21" i="27" s="1"/>
  <c r="Y6" i="27" a="1"/>
  <c r="Y6" i="27" s="1"/>
  <c r="X6" i="27" s="1"/>
  <c r="Y16" i="27" a="1"/>
  <c r="Y16" i="27" s="1"/>
  <c r="X16" i="27" s="1"/>
  <c r="Y12" i="27" a="1"/>
  <c r="Y12" i="27" s="1"/>
  <c r="X12" i="27" s="1"/>
  <c r="Y4" i="27" a="1"/>
  <c r="Y4" i="27" s="1"/>
  <c r="X4" i="27" s="1"/>
  <c r="AO79" i="27" a="1"/>
  <c r="AO79" i="27" s="1"/>
  <c r="AN79" i="27" s="1"/>
  <c r="AO71" i="27" a="1"/>
  <c r="AO71" i="27" s="1"/>
  <c r="AN71" i="27" s="1"/>
  <c r="AO64" i="27" a="1"/>
  <c r="AO64" i="27" s="1"/>
  <c r="AN64" i="27" s="1"/>
  <c r="AO60" i="27" a="1"/>
  <c r="AO60" i="27" s="1"/>
  <c r="AN60" i="27" s="1"/>
  <c r="AO56" i="27" a="1"/>
  <c r="AO56" i="27" s="1"/>
  <c r="AN56" i="27" s="1"/>
  <c r="AO76" i="27" a="1"/>
  <c r="AO76" i="27" s="1"/>
  <c r="AN76" i="27" s="1"/>
  <c r="AO68" i="27" a="1"/>
  <c r="AO68" i="27" s="1"/>
  <c r="AN68" i="27" s="1"/>
  <c r="AO40" i="27" a="1"/>
  <c r="AO40" i="27" s="1"/>
  <c r="AN40" i="27" s="1"/>
  <c r="AO32" i="27" a="1"/>
  <c r="AO32" i="27" s="1"/>
  <c r="AN32" i="27" s="1"/>
  <c r="AO52" i="27" a="1"/>
  <c r="AO52" i="27" s="1"/>
  <c r="AN52" i="27" s="1"/>
  <c r="AO48" i="27" a="1"/>
  <c r="AO48" i="27" s="1"/>
  <c r="AN48" i="27" s="1"/>
  <c r="AO43" i="27" a="1"/>
  <c r="AO43" i="27" s="1"/>
  <c r="AN43" i="27" s="1"/>
  <c r="AO35" i="27" a="1"/>
  <c r="AO35" i="27" s="1"/>
  <c r="AN35" i="27" s="1"/>
  <c r="AO29" i="27" a="1"/>
  <c r="AO29" i="27" s="1"/>
  <c r="AN29" i="27" s="1"/>
  <c r="AO10" i="27" a="1"/>
  <c r="AO10" i="27" s="1"/>
  <c r="AN10" i="27" s="1"/>
  <c r="AO22" i="27" a="1"/>
  <c r="AO22" i="27" s="1"/>
  <c r="AN22" i="27" s="1"/>
  <c r="AO12" i="27" a="1"/>
  <c r="AO12" i="27" s="1"/>
  <c r="AN12" i="27" s="1"/>
  <c r="AO16" i="27" a="1"/>
  <c r="AO16" i="27" s="1"/>
  <c r="AN16" i="27" s="1"/>
  <c r="AO9" i="27" a="1"/>
  <c r="AO9" i="27" s="1"/>
  <c r="AN9" i="27" s="1"/>
  <c r="AO7" i="27" a="1"/>
  <c r="AO7" i="27" s="1"/>
  <c r="AN7" i="27" s="1"/>
  <c r="AG73" i="27" a="1"/>
  <c r="AG73" i="27" s="1"/>
  <c r="AF73" i="27" s="1"/>
  <c r="AG77" i="27" a="1"/>
  <c r="AG77" i="27" s="1"/>
  <c r="AF77" i="27" s="1"/>
  <c r="AG46" i="27" a="1"/>
  <c r="AG46" i="27" s="1"/>
  <c r="AF46" i="27" s="1"/>
  <c r="AG78" i="27" a="1"/>
  <c r="AG78" i="27" s="1"/>
  <c r="AF78" i="27" s="1"/>
  <c r="AG70" i="27" a="1"/>
  <c r="AG70" i="27" s="1"/>
  <c r="AF70" i="27" s="1"/>
  <c r="AG66" i="27" a="1"/>
  <c r="AG66" i="27" s="1"/>
  <c r="AF66" i="27" s="1"/>
  <c r="AG62" i="27" a="1"/>
  <c r="AG62" i="27" s="1"/>
  <c r="AF62" i="27" s="1"/>
  <c r="AG58" i="27" a="1"/>
  <c r="AG58" i="27" s="1"/>
  <c r="AF58" i="27" s="1"/>
  <c r="AG53" i="27" a="1"/>
  <c r="AG53" i="27" s="1"/>
  <c r="AF53" i="27" s="1"/>
  <c r="AG45" i="27" a="1"/>
  <c r="AG45" i="27" s="1"/>
  <c r="AF45" i="27" s="1"/>
  <c r="AG41" i="27" a="1"/>
  <c r="AG41" i="27" s="1"/>
  <c r="AF41" i="27" s="1"/>
  <c r="AG37" i="27" a="1"/>
  <c r="AG37" i="27" s="1"/>
  <c r="AF37" i="27" s="1"/>
  <c r="AG33" i="27" a="1"/>
  <c r="AG33" i="27" s="1"/>
  <c r="AF33" i="27" s="1"/>
  <c r="AG29" i="27" a="1"/>
  <c r="AG29" i="27" s="1"/>
  <c r="AF29" i="27" s="1"/>
  <c r="AG25" i="27" a="1"/>
  <c r="AG25" i="27" s="1"/>
  <c r="AF25" i="27" s="1"/>
  <c r="AG21" i="27" a="1"/>
  <c r="AG21" i="27" s="1"/>
  <c r="AF21" i="27" s="1"/>
  <c r="AG14" i="27" a="1"/>
  <c r="AG14" i="27" s="1"/>
  <c r="AF14" i="27" s="1"/>
  <c r="AG13" i="27" a="1"/>
  <c r="AG13" i="27" s="1"/>
  <c r="AF13" i="27" s="1"/>
  <c r="AG9" i="27" a="1"/>
  <c r="AG9" i="27" s="1"/>
  <c r="AF9" i="27" s="1"/>
  <c r="AG5" i="27" a="1"/>
  <c r="AG5" i="27" s="1"/>
  <c r="AF5" i="27" s="1"/>
  <c r="AH82" i="27" a="1"/>
  <c r="AH82" i="27" s="1"/>
  <c r="AK82" i="27" a="1"/>
  <c r="AK82" i="27" s="1"/>
  <c r="AJ82" i="27" s="1"/>
  <c r="AK78" i="27" a="1"/>
  <c r="AK78" i="27" s="1"/>
  <c r="AJ78" i="27" s="1"/>
  <c r="AK74" i="27" a="1"/>
  <c r="AK74" i="27" s="1"/>
  <c r="AJ74" i="27" s="1"/>
  <c r="AK70" i="27" a="1"/>
  <c r="AK70" i="27" s="1"/>
  <c r="AJ70" i="27" s="1"/>
  <c r="AK66" i="27" a="1"/>
  <c r="AK66" i="27" s="1"/>
  <c r="AJ66" i="27" s="1"/>
  <c r="AK62" i="27" a="1"/>
  <c r="AK62" i="27" s="1"/>
  <c r="AJ62" i="27" s="1"/>
  <c r="AK58" i="27" a="1"/>
  <c r="AK58" i="27" s="1"/>
  <c r="AJ58" i="27" s="1"/>
  <c r="AK53" i="27" a="1"/>
  <c r="AK53" i="27" s="1"/>
  <c r="AJ53" i="27" s="1"/>
  <c r="AK49" i="27" a="1"/>
  <c r="AK49" i="27" s="1"/>
  <c r="AJ49" i="27" s="1"/>
  <c r="AK45" i="27" a="1"/>
  <c r="AK45" i="27" s="1"/>
  <c r="AJ45" i="27" s="1"/>
  <c r="AK27" i="27" a="1"/>
  <c r="AK27" i="27" s="1"/>
  <c r="AJ27" i="27" s="1"/>
  <c r="AK40" i="27" a="1"/>
  <c r="AK40" i="27" s="1"/>
  <c r="AJ40" i="27" s="1"/>
  <c r="AK36" i="27" a="1"/>
  <c r="AK36" i="27" s="1"/>
  <c r="AJ36" i="27" s="1"/>
  <c r="AK32" i="27" a="1"/>
  <c r="AK32" i="27" s="1"/>
  <c r="AJ32" i="27" s="1"/>
  <c r="AK26" i="27" a="1"/>
  <c r="AK26" i="27" s="1"/>
  <c r="AJ26" i="27" s="1"/>
  <c r="AK22" i="27" a="1"/>
  <c r="AK22" i="27" s="1"/>
  <c r="AJ22" i="27" s="1"/>
  <c r="AK17" i="27" a="1"/>
  <c r="AK17" i="27" s="1"/>
  <c r="AJ17" i="27" s="1"/>
  <c r="AK13" i="27" a="1"/>
  <c r="AK13" i="27" s="1"/>
  <c r="AJ13" i="27" s="1"/>
  <c r="AK7" i="27" a="1"/>
  <c r="AK7" i="27" s="1"/>
  <c r="AJ7" i="27" s="1"/>
  <c r="AK5" i="27" a="1"/>
  <c r="AK5" i="27" s="1"/>
  <c r="AJ5" i="27" s="1"/>
  <c r="AS52" i="27" a="1"/>
  <c r="AS52" i="27" s="1"/>
  <c r="AR52" i="27" s="1" a="1"/>
  <c r="AR52" i="27" s="1"/>
  <c r="AS73" i="27" a="1"/>
  <c r="AS73" i="27" s="1"/>
  <c r="AR73" i="27" s="1" a="1"/>
  <c r="AR73" i="27" s="1"/>
  <c r="AS55" i="27" a="1"/>
  <c r="AS55" i="27" s="1"/>
  <c r="AR55" i="27" s="1" a="1"/>
  <c r="AR55" i="27" s="1"/>
  <c r="AS46" i="27" a="1"/>
  <c r="AS46" i="27" s="1"/>
  <c r="AR46" i="27" s="1" a="1"/>
  <c r="AR46" i="27" s="1"/>
  <c r="AS76" i="27" a="1"/>
  <c r="AS76" i="27" s="1"/>
  <c r="AR76" i="27" s="1" a="1"/>
  <c r="AR76" i="27" s="1"/>
  <c r="AS68" i="27" a="1"/>
  <c r="AS68" i="27" s="1"/>
  <c r="AR68" i="27" s="1" a="1"/>
  <c r="AR68" i="27" s="1"/>
  <c r="AS63" i="27" a="1"/>
  <c r="AS63" i="27" s="1"/>
  <c r="AR63" i="27" s="1" a="1"/>
  <c r="AR63" i="27" s="1"/>
  <c r="AS59" i="27" a="1"/>
  <c r="AS59" i="27" s="1"/>
  <c r="AR59" i="27" s="1" a="1"/>
  <c r="AR59" i="27" s="1"/>
  <c r="AS53" i="27" a="1"/>
  <c r="AS53" i="27" s="1"/>
  <c r="AR53" i="27" s="1" a="1"/>
  <c r="AR53" i="27" s="1"/>
  <c r="AS45" i="27" a="1"/>
  <c r="AS45" i="27" s="1"/>
  <c r="AR45" i="27" s="1" a="1"/>
  <c r="AR45" i="27" s="1"/>
  <c r="AS42" i="27" a="1"/>
  <c r="AS42" i="27" s="1"/>
  <c r="AR42" i="27" s="1" a="1"/>
  <c r="AR42" i="27" s="1"/>
  <c r="AS38" i="27" a="1"/>
  <c r="AS38" i="27" s="1"/>
  <c r="AR38" i="27" s="1" a="1"/>
  <c r="AR38" i="27" s="1"/>
  <c r="AS34" i="27" a="1"/>
  <c r="AS34" i="27" s="1"/>
  <c r="AR34" i="27" s="1" a="1"/>
  <c r="AR34" i="27" s="1"/>
  <c r="AS16" i="27" a="1"/>
  <c r="AS16" i="27" s="1"/>
  <c r="AR16" i="27" s="1" a="1"/>
  <c r="AR16" i="27" s="1"/>
  <c r="AS29" i="27" a="1"/>
  <c r="AS29" i="27" s="1"/>
  <c r="AR29" i="27" s="1" a="1"/>
  <c r="AR29" i="27" s="1"/>
  <c r="AS24" i="27" a="1"/>
  <c r="AS24" i="27" s="1"/>
  <c r="AR24" i="27" s="1" a="1"/>
  <c r="AR24" i="27" s="1"/>
  <c r="AS20" i="27" a="1"/>
  <c r="AS20" i="27" s="1"/>
  <c r="AR20" i="27" s="1" a="1"/>
  <c r="AR20" i="27" s="1"/>
  <c r="AS13" i="27" a="1"/>
  <c r="AS13" i="27" s="1"/>
  <c r="AR13" i="27" s="1" a="1"/>
  <c r="AR13" i="27" s="1"/>
  <c r="AS9" i="27" a="1"/>
  <c r="AS9" i="27" s="1"/>
  <c r="AR9" i="27" s="1" a="1"/>
  <c r="AR9" i="27" s="1"/>
  <c r="AS5" i="27" a="1"/>
  <c r="AS5" i="27" s="1"/>
  <c r="AR5" i="27" s="1" a="1"/>
  <c r="AR5" i="27" s="1"/>
  <c r="R82" i="27" a="1"/>
  <c r="R82" i="27" s="1"/>
  <c r="U82" i="27" a="1"/>
  <c r="U82" i="27" s="1"/>
  <c r="T82" i="27" s="1"/>
  <c r="U78" i="27" a="1"/>
  <c r="U78" i="27" s="1"/>
  <c r="T78" i="27" s="1"/>
  <c r="U74" i="27" a="1"/>
  <c r="U74" i="27" s="1"/>
  <c r="T74" i="27" s="1"/>
  <c r="U70" i="27" a="1"/>
  <c r="U70" i="27" s="1"/>
  <c r="T70" i="27" s="1"/>
  <c r="U66" i="27" a="1"/>
  <c r="U66" i="27" s="1"/>
  <c r="T66" i="27" s="1"/>
  <c r="U62" i="27" a="1"/>
  <c r="U62" i="27" s="1"/>
  <c r="T62" i="27" s="1"/>
  <c r="U58" i="27" a="1"/>
  <c r="U58" i="27" s="1"/>
  <c r="T58" i="27" s="1"/>
  <c r="U54" i="27" a="1"/>
  <c r="U54" i="27" s="1"/>
  <c r="T54" i="27" s="1"/>
  <c r="U50" i="27" a="1"/>
  <c r="U50" i="27" s="1"/>
  <c r="T50" i="27" s="1"/>
  <c r="U46" i="27" a="1"/>
  <c r="U46" i="27" s="1"/>
  <c r="T46" i="27" s="1"/>
  <c r="U31" i="27" a="1"/>
  <c r="U31" i="27" s="1"/>
  <c r="T31" i="27" s="1"/>
  <c r="U43" i="27" a="1"/>
  <c r="U43" i="27" s="1"/>
  <c r="T43" i="27" s="1"/>
  <c r="U39" i="27" a="1"/>
  <c r="U39" i="27" s="1"/>
  <c r="T39" i="27" s="1"/>
  <c r="U35" i="27" a="1"/>
  <c r="U35" i="27" s="1"/>
  <c r="T35" i="27" s="1"/>
  <c r="U25" i="27" a="1"/>
  <c r="U25" i="27" s="1"/>
  <c r="T25" i="27" s="1"/>
  <c r="U21" i="27" a="1"/>
  <c r="U21" i="27" s="1"/>
  <c r="T21" i="27" s="1"/>
  <c r="U17" i="27" a="1"/>
  <c r="U17" i="27" s="1"/>
  <c r="T17" i="27" s="1"/>
  <c r="U10" i="27" a="1"/>
  <c r="U10" i="27" s="1"/>
  <c r="T10" i="27" s="1"/>
  <c r="U9" i="27" a="1"/>
  <c r="U9" i="27" s="1"/>
  <c r="T9" i="27" s="1"/>
  <c r="U5" i="27" a="1"/>
  <c r="U5" i="27" s="1"/>
  <c r="T5" i="27" s="1"/>
  <c r="AC79" i="27" a="1"/>
  <c r="AC79" i="27" s="1"/>
  <c r="AB79" i="27" s="1"/>
  <c r="AC71" i="27" a="1"/>
  <c r="AC71" i="27" s="1"/>
  <c r="AB71" i="27" s="1"/>
  <c r="AC65" i="27" a="1"/>
  <c r="AC65" i="27" s="1"/>
  <c r="AB65" i="27" s="1"/>
  <c r="AC61" i="27" a="1"/>
  <c r="AC61" i="27" s="1"/>
  <c r="AB61" i="27" s="1"/>
  <c r="AC57" i="27" a="1"/>
  <c r="AC57" i="27" s="1"/>
  <c r="AB57" i="27" s="1"/>
  <c r="AC78" i="27" a="1"/>
  <c r="AC78" i="27" s="1"/>
  <c r="AB78" i="27" s="1"/>
  <c r="AC70" i="27" a="1"/>
  <c r="AC70" i="27" s="1"/>
  <c r="AB70" i="27" s="1"/>
  <c r="AC55" i="27" a="1"/>
  <c r="AC55" i="27" s="1"/>
  <c r="AB55" i="27" s="1"/>
  <c r="AC51" i="27" a="1"/>
  <c r="AC51" i="27" s="1"/>
  <c r="AB51" i="27" s="1"/>
  <c r="AC47" i="27" a="1"/>
  <c r="AC47" i="27" s="1"/>
  <c r="AB47" i="27" s="1"/>
  <c r="AC43" i="27" a="1"/>
  <c r="AC43" i="27" s="1"/>
  <c r="AB43" i="27" s="1"/>
  <c r="AC39" i="27" a="1"/>
  <c r="AC39" i="27" s="1"/>
  <c r="AB39" i="27" s="1"/>
  <c r="AC35" i="27" a="1"/>
  <c r="AC35" i="27" s="1"/>
  <c r="AB35" i="27" s="1"/>
  <c r="AC24" i="27" a="1"/>
  <c r="AC24" i="27" s="1"/>
  <c r="AB24" i="27" s="1"/>
  <c r="AC29" i="27" a="1"/>
  <c r="AC29" i="27" s="1"/>
  <c r="AB29" i="27" s="1"/>
  <c r="AC23" i="27" a="1"/>
  <c r="AC23" i="27" s="1"/>
  <c r="AB23" i="27" s="1"/>
  <c r="AC17" i="27" a="1"/>
  <c r="AC17" i="27" s="1"/>
  <c r="AB17" i="27" s="1"/>
  <c r="AC13" i="27" a="1"/>
  <c r="AC13" i="27" s="1"/>
  <c r="AB13" i="27" s="1"/>
  <c r="AC9" i="27" a="1"/>
  <c r="AC9" i="27" s="1"/>
  <c r="AB9" i="27" s="1"/>
  <c r="AC5" i="27" a="1"/>
  <c r="AC5" i="27" s="1"/>
  <c r="AB5" i="27" s="1"/>
  <c r="BA68" i="27" a="1"/>
  <c r="BA68" i="27" s="1"/>
  <c r="AZ68" i="27" s="1" a="1"/>
  <c r="AZ68" i="27" s="1"/>
  <c r="BA64" i="27" a="1"/>
  <c r="BA64" i="27" s="1"/>
  <c r="AZ64" i="27" s="1" a="1"/>
  <c r="AZ64" i="27" s="1"/>
  <c r="BA72" i="27" a="1"/>
  <c r="BA72" i="27" s="1"/>
  <c r="AZ72" i="27" s="1" a="1"/>
  <c r="AZ72" i="27" s="1"/>
  <c r="BA57" i="27" a="1"/>
  <c r="BA57" i="27" s="1"/>
  <c r="AZ57" i="27" s="1" a="1"/>
  <c r="AZ57" i="27" s="1"/>
  <c r="BA59" i="27" a="1"/>
  <c r="BA59" i="27" s="1"/>
  <c r="AZ59" i="27" s="1" a="1"/>
  <c r="AZ59" i="27" s="1"/>
  <c r="BA79" i="27" a="1"/>
  <c r="BA79" i="27" s="1"/>
  <c r="AZ79" i="27" s="1" a="1"/>
  <c r="AZ79" i="27" s="1"/>
  <c r="BA71" i="27" a="1"/>
  <c r="BA71" i="27" s="1"/>
  <c r="AZ71" i="27" s="1" a="1"/>
  <c r="AZ71" i="27" s="1"/>
  <c r="BA32" i="27" a="1"/>
  <c r="BA32" i="27" s="1"/>
  <c r="AZ32" i="27" s="1" a="1"/>
  <c r="AZ32" i="27" s="1"/>
  <c r="BA44" i="27" a="1"/>
  <c r="BA44" i="27" s="1"/>
  <c r="AZ44" i="27" s="1" a="1"/>
  <c r="AZ44" i="27" s="1"/>
  <c r="BA52" i="27" a="1"/>
  <c r="BA52" i="27" s="1"/>
  <c r="AZ52" i="27" s="1" a="1"/>
  <c r="AZ52" i="27" s="1"/>
  <c r="BA48" i="27" a="1"/>
  <c r="BA48" i="27" s="1"/>
  <c r="AZ48" i="27" s="1" a="1"/>
  <c r="AZ48" i="27" s="1"/>
  <c r="BA43" i="27" a="1"/>
  <c r="BA43" i="27" s="1"/>
  <c r="AZ43" i="27" s="1" a="1"/>
  <c r="AZ43" i="27" s="1"/>
  <c r="BA35" i="27" a="1"/>
  <c r="BA35" i="27" s="1"/>
  <c r="AZ35" i="27" s="1" a="1"/>
  <c r="AZ35" i="27" s="1"/>
  <c r="BA29" i="27" a="1"/>
  <c r="BA29" i="27" s="1"/>
  <c r="AZ29" i="27" s="1" a="1"/>
  <c r="AZ29" i="27" s="1"/>
  <c r="BA25" i="27" a="1"/>
  <c r="BA25" i="27" s="1"/>
  <c r="AZ25" i="27" s="1" a="1"/>
  <c r="AZ25" i="27" s="1"/>
  <c r="BA21" i="27" a="1"/>
  <c r="BA21" i="27" s="1"/>
  <c r="AZ21" i="27" s="1" a="1"/>
  <c r="AZ21" i="27" s="1"/>
  <c r="BA18" i="27" a="1"/>
  <c r="BA18" i="27" s="1"/>
  <c r="AZ18" i="27" s="1" a="1"/>
  <c r="AZ18" i="27" s="1"/>
  <c r="BA14" i="27" a="1"/>
  <c r="BA14" i="27" s="1"/>
  <c r="AZ14" i="27" s="1" a="1"/>
  <c r="AZ14" i="27" s="1"/>
  <c r="BA9" i="27" a="1"/>
  <c r="BA9" i="27" s="1"/>
  <c r="AZ9" i="27" s="1" a="1"/>
  <c r="AZ9" i="27" s="1"/>
  <c r="BA7" i="27" a="1"/>
  <c r="BA7" i="27" s="1"/>
  <c r="AZ7" i="27" s="1" a="1"/>
  <c r="AZ7" i="27" s="1"/>
  <c r="BC4" i="27"/>
  <c r="BC5" i="27"/>
  <c r="BC6" i="27"/>
  <c r="BC8" i="27"/>
  <c r="BC9" i="27"/>
  <c r="BC7" i="27"/>
  <c r="BC10" i="27"/>
  <c r="BC11" i="27"/>
  <c r="BC12" i="27"/>
  <c r="BC13" i="27"/>
  <c r="BC14" i="27"/>
  <c r="BC15" i="27"/>
  <c r="BC16" i="27"/>
  <c r="BC17" i="27"/>
  <c r="BC18" i="27"/>
  <c r="BC19" i="27"/>
  <c r="BC21" i="27"/>
  <c r="BC23" i="27"/>
  <c r="BC25" i="27"/>
  <c r="BC26" i="27"/>
  <c r="BC27" i="27"/>
  <c r="BC28" i="27"/>
  <c r="BC29" i="27"/>
  <c r="BC30" i="27"/>
  <c r="BC24" i="27"/>
  <c r="BC22" i="27"/>
  <c r="BC31" i="27"/>
  <c r="BC32" i="27"/>
  <c r="BC33" i="27"/>
  <c r="BC34" i="27"/>
  <c r="BC35" i="27"/>
  <c r="BC36" i="27"/>
  <c r="BC37" i="27"/>
  <c r="BC38" i="27"/>
  <c r="BC39" i="27"/>
  <c r="BC40" i="27"/>
  <c r="BC41" i="27"/>
  <c r="BC42" i="27"/>
  <c r="BC43" i="27"/>
  <c r="BC44" i="27"/>
  <c r="BC45" i="27"/>
  <c r="BC46" i="27"/>
  <c r="BC47" i="27"/>
  <c r="BC48" i="27"/>
  <c r="BC49" i="27"/>
  <c r="BC50" i="27"/>
  <c r="BC51" i="27"/>
  <c r="BC52" i="27"/>
  <c r="BC53" i="27"/>
  <c r="BC54" i="27"/>
  <c r="BC55" i="27"/>
  <c r="BC20" i="27"/>
  <c r="BC66" i="27"/>
  <c r="BC68" i="27"/>
  <c r="BC70" i="27"/>
  <c r="BC72" i="27"/>
  <c r="BC74" i="27"/>
  <c r="BC76" i="27"/>
  <c r="BC78" i="27"/>
  <c r="BC80" i="27"/>
  <c r="BC82" i="27"/>
  <c r="BC56" i="27"/>
  <c r="BC57" i="27"/>
  <c r="BC58" i="27"/>
  <c r="BC59" i="27"/>
  <c r="BC60" i="27"/>
  <c r="BC61" i="27"/>
  <c r="BC62" i="27"/>
  <c r="BC63" i="27"/>
  <c r="BC64" i="27"/>
  <c r="BC65" i="27"/>
  <c r="BC67" i="27"/>
  <c r="BC69" i="27"/>
  <c r="BC71" i="27"/>
  <c r="BC73" i="27"/>
  <c r="BC75" i="27"/>
  <c r="BC77" i="27"/>
  <c r="BC81" i="27"/>
  <c r="BC79" i="27"/>
  <c r="BC83" i="27"/>
  <c r="AT82" i="27" a="1"/>
  <c r="AT82" i="27" s="1"/>
  <c r="AW82" i="27" a="1"/>
  <c r="AW82" i="27" s="1"/>
  <c r="AV82" i="27" s="1" a="1"/>
  <c r="AV82" i="27" s="1"/>
  <c r="AW78" i="27" a="1"/>
  <c r="AW78" i="27" s="1"/>
  <c r="AV78" i="27" s="1" a="1"/>
  <c r="AV78" i="27" s="1"/>
  <c r="AW74" i="27" a="1"/>
  <c r="AW74" i="27" s="1"/>
  <c r="AV74" i="27" s="1" a="1"/>
  <c r="AV74" i="27" s="1"/>
  <c r="AW70" i="27" a="1"/>
  <c r="AW70" i="27" s="1"/>
  <c r="AV70" i="27" s="1" a="1"/>
  <c r="AV70" i="27" s="1"/>
  <c r="AW66" i="27" a="1"/>
  <c r="AW66" i="27" s="1"/>
  <c r="AV66" i="27" s="1" a="1"/>
  <c r="AV66" i="27" s="1"/>
  <c r="AW62" i="27" a="1"/>
  <c r="AW62" i="27" s="1"/>
  <c r="AV62" i="27" s="1" a="1"/>
  <c r="AV62" i="27" s="1"/>
  <c r="AW58" i="27" a="1"/>
  <c r="AW58" i="27" s="1"/>
  <c r="AV58" i="27" s="1" a="1"/>
  <c r="AV58" i="27" s="1"/>
  <c r="AW53" i="27" a="1"/>
  <c r="AW53" i="27" s="1"/>
  <c r="AV53" i="27" s="1" a="1"/>
  <c r="AV53" i="27" s="1"/>
  <c r="AW49" i="27" a="1"/>
  <c r="AW49" i="27" s="1"/>
  <c r="AV49" i="27" s="1" a="1"/>
  <c r="AV49" i="27" s="1"/>
  <c r="AW45" i="27" a="1"/>
  <c r="AW45" i="27" s="1"/>
  <c r="AV45" i="27" s="1" a="1"/>
  <c r="AV45" i="27" s="1"/>
  <c r="AW29" i="27" a="1"/>
  <c r="AW29" i="27" s="1"/>
  <c r="AV29" i="27" s="1" a="1"/>
  <c r="AV29" i="27" s="1"/>
  <c r="AW42" i="27" a="1"/>
  <c r="AW42" i="27" s="1"/>
  <c r="AV42" i="27" s="1" a="1"/>
  <c r="AV42" i="27" s="1"/>
  <c r="AW38" i="27" a="1"/>
  <c r="AW38" i="27" s="1"/>
  <c r="AV38" i="27" s="1" a="1"/>
  <c r="AV38" i="27" s="1"/>
  <c r="AW34" i="27" a="1"/>
  <c r="AW34" i="27" s="1"/>
  <c r="AV34" i="27" s="1" a="1"/>
  <c r="AV34" i="27" s="1"/>
  <c r="AW24" i="27" a="1"/>
  <c r="AW24" i="27" s="1"/>
  <c r="AV24" i="27" s="1" a="1"/>
  <c r="AV24" i="27" s="1"/>
  <c r="AW20" i="27" a="1"/>
  <c r="AW20" i="27" s="1"/>
  <c r="AV20" i="27" s="1" a="1"/>
  <c r="AV20" i="27" s="1"/>
  <c r="AW16" i="27" a="1"/>
  <c r="AW16" i="27" s="1"/>
  <c r="AV16" i="27" s="1" a="1"/>
  <c r="AV16" i="27" s="1"/>
  <c r="AW12" i="27" a="1"/>
  <c r="AW12" i="27" s="1"/>
  <c r="AV12" i="27" s="1" a="1"/>
  <c r="AV12" i="27" s="1"/>
  <c r="AW9" i="27" a="1"/>
  <c r="AW9" i="27" s="1"/>
  <c r="AV9" i="27" s="1" a="1"/>
  <c r="AV9" i="27" s="1"/>
  <c r="AW4" i="27" a="1"/>
  <c r="AW4" i="27" s="1"/>
  <c r="AV4" i="27" s="1" a="1"/>
  <c r="AV4" i="27" s="1"/>
  <c r="Y70" i="27" a="1"/>
  <c r="Y70" i="27" s="1"/>
  <c r="X70" i="27" s="1"/>
  <c r="Y68" i="27" a="1"/>
  <c r="Y68" i="27" s="1"/>
  <c r="X68" i="27" s="1"/>
  <c r="Y64" i="27" a="1"/>
  <c r="Y64" i="27" s="1"/>
  <c r="X64" i="27" s="1"/>
  <c r="Y62" i="27" a="1"/>
  <c r="Y62" i="27" s="1"/>
  <c r="X62" i="27" s="1"/>
  <c r="Y57" i="27" a="1"/>
  <c r="Y57" i="27" s="1"/>
  <c r="X57" i="27" s="1"/>
  <c r="Y79" i="27" a="1"/>
  <c r="Y79" i="27" s="1"/>
  <c r="X79" i="27" s="1"/>
  <c r="Y71" i="27" a="1"/>
  <c r="Y71" i="27" s="1"/>
  <c r="X71" i="27" s="1"/>
  <c r="Y34" i="27" a="1"/>
  <c r="Y34" i="27" s="1"/>
  <c r="X34" i="27" s="1"/>
  <c r="Y54" i="27" a="1"/>
  <c r="Y54" i="27" s="1"/>
  <c r="X54" i="27" s="1"/>
  <c r="Y50" i="27" a="1"/>
  <c r="Y50" i="27" s="1"/>
  <c r="X50" i="27" s="1"/>
  <c r="Y46" i="27" a="1"/>
  <c r="Y46" i="27" s="1"/>
  <c r="X46" i="27" s="1"/>
  <c r="Y41" i="27" a="1"/>
  <c r="Y41" i="27" s="1"/>
  <c r="X41" i="27" s="1"/>
  <c r="Y33" i="27" a="1"/>
  <c r="Y33" i="27" s="1"/>
  <c r="X33" i="27" s="1"/>
  <c r="Y28" i="27" a="1"/>
  <c r="Y28" i="27" s="1"/>
  <c r="X28" i="27" s="1"/>
  <c r="Y24" i="27" a="1"/>
  <c r="Y24" i="27" s="1"/>
  <c r="X24" i="27" s="1"/>
  <c r="Y20" i="27" a="1"/>
  <c r="Y20" i="27" s="1"/>
  <c r="X20" i="27" s="1"/>
  <c r="Y19" i="27" a="1"/>
  <c r="Y19" i="27" s="1"/>
  <c r="X19" i="27" s="1"/>
  <c r="Y15" i="27" a="1"/>
  <c r="Y15" i="27" s="1"/>
  <c r="X15" i="27" s="1"/>
  <c r="Y10" i="27" a="1"/>
  <c r="Y10" i="27" s="1"/>
  <c r="X10" i="27" s="1"/>
  <c r="Y5" i="27" a="1"/>
  <c r="Y5" i="27" s="1"/>
  <c r="X5" i="27" s="1"/>
  <c r="AO77" i="27" a="1"/>
  <c r="AO77" i="27" s="1"/>
  <c r="AN77" i="27" s="1"/>
  <c r="AO69" i="27" a="1"/>
  <c r="AO69" i="27" s="1"/>
  <c r="AN69" i="27" s="1"/>
  <c r="AO63" i="27" a="1"/>
  <c r="AO63" i="27" s="1"/>
  <c r="AN63" i="27" s="1"/>
  <c r="AO59" i="27" a="1"/>
  <c r="AO59" i="27" s="1"/>
  <c r="AN59" i="27" s="1"/>
  <c r="AO82" i="27" a="1"/>
  <c r="AO82" i="27" s="1"/>
  <c r="AN82" i="27" s="1"/>
  <c r="AL82" i="27" a="1"/>
  <c r="AL82" i="27" s="1"/>
  <c r="AO74" i="27" a="1"/>
  <c r="AO74" i="27" s="1"/>
  <c r="AN74" i="27" s="1"/>
  <c r="AO66" i="27" a="1"/>
  <c r="AO66" i="27" s="1"/>
  <c r="AN66" i="27" s="1"/>
  <c r="AO38" i="27" a="1"/>
  <c r="AO38" i="27" s="1"/>
  <c r="AN38" i="27" s="1"/>
  <c r="AO55" i="27" a="1"/>
  <c r="AO55" i="27" s="1"/>
  <c r="AN55" i="27" s="1"/>
  <c r="AO51" i="27" a="1"/>
  <c r="AO51" i="27" s="1"/>
  <c r="AN51" i="27" s="1"/>
  <c r="AO47" i="27" a="1"/>
  <c r="AO47" i="27" s="1"/>
  <c r="AN47" i="27" s="1"/>
  <c r="AO41" i="27" a="1"/>
  <c r="AO41" i="27" s="1"/>
  <c r="AN41" i="27" s="1"/>
  <c r="AO33" i="27" a="1"/>
  <c r="AO33" i="27" s="1"/>
  <c r="AN33" i="27" s="1"/>
  <c r="AO28" i="27" a="1"/>
  <c r="AO28" i="27" s="1"/>
  <c r="AN28" i="27" s="1"/>
  <c r="AO25" i="27" a="1"/>
  <c r="AO25" i="27" s="1"/>
  <c r="AN25" i="27" s="1"/>
  <c r="AO21" i="27" a="1"/>
  <c r="AO21" i="27" s="1"/>
  <c r="AN21" i="27" s="1"/>
  <c r="AO19" i="27" a="1"/>
  <c r="AO19" i="27" s="1"/>
  <c r="AN19" i="27" s="1"/>
  <c r="AO15" i="27" a="1"/>
  <c r="AO15" i="27" s="1"/>
  <c r="AN15" i="27" s="1"/>
  <c r="AO8" i="27" a="1"/>
  <c r="AO8" i="27" s="1"/>
  <c r="AN8" i="27" s="1"/>
  <c r="AO5" i="27" a="1"/>
  <c r="AO5" i="27" s="1"/>
  <c r="AN5" i="27" s="1"/>
  <c r="AG79" i="27" a="1"/>
  <c r="AG79" i="27" s="1"/>
  <c r="AF79" i="27" s="1"/>
  <c r="AG69" i="27" a="1"/>
  <c r="AG69" i="27" s="1"/>
  <c r="AF69" i="27" s="1"/>
  <c r="AG83" i="27" a="1"/>
  <c r="AG83" i="27" s="1"/>
  <c r="AF83" i="27" s="1"/>
  <c r="AD83" i="27" a="1"/>
  <c r="AD83" i="27" s="1"/>
  <c r="AG76" i="27" a="1"/>
  <c r="AG76" i="27" s="1"/>
  <c r="AF76" i="27" s="1"/>
  <c r="AG68" i="27" a="1"/>
  <c r="AG68" i="27" s="1"/>
  <c r="AF68" i="27" s="1"/>
  <c r="AG65" i="27" a="1"/>
  <c r="AG65" i="27" s="1"/>
  <c r="AF65" i="27" s="1"/>
  <c r="AG61" i="27" a="1"/>
  <c r="AG61" i="27" s="1"/>
  <c r="AF61" i="27" s="1"/>
  <c r="AG57" i="27" a="1"/>
  <c r="AG57" i="27" s="1"/>
  <c r="AF57" i="27" s="1"/>
  <c r="AG51" i="27" a="1"/>
  <c r="AG51" i="27" s="1"/>
  <c r="AF51" i="27" s="1"/>
  <c r="AG44" i="27" a="1"/>
  <c r="AG44" i="27" s="1"/>
  <c r="AF44" i="27" s="1"/>
  <c r="AG40" i="27" a="1"/>
  <c r="AG40" i="27" s="1"/>
  <c r="AF40" i="27" s="1"/>
  <c r="AG36" i="27" a="1"/>
  <c r="AG36" i="27" s="1"/>
  <c r="AF36" i="27" s="1"/>
  <c r="AG32" i="27" a="1"/>
  <c r="AG32" i="27" s="1"/>
  <c r="AF32" i="27" s="1"/>
  <c r="AG28" i="27" a="1"/>
  <c r="AG28" i="27" s="1"/>
  <c r="AF28" i="27" s="1"/>
  <c r="AG24" i="27" a="1"/>
  <c r="AG24" i="27" s="1"/>
  <c r="AF24" i="27" s="1"/>
  <c r="AG20" i="27" a="1"/>
  <c r="AG20" i="27" s="1"/>
  <c r="AF20" i="27" s="1"/>
  <c r="AG19" i="27" a="1"/>
  <c r="AG19" i="27" s="1"/>
  <c r="AF19" i="27" s="1"/>
  <c r="AG12" i="27" a="1"/>
  <c r="AG12" i="27" s="1"/>
  <c r="AF12" i="27" s="1"/>
  <c r="AG8" i="27" a="1"/>
  <c r="AG8" i="27" s="1"/>
  <c r="AF8" i="27" s="1"/>
  <c r="AG4" i="27" a="1"/>
  <c r="AG4" i="27" s="1"/>
  <c r="AF4" i="27" s="1"/>
  <c r="AK81" i="27" a="1"/>
  <c r="AK81" i="27" s="1"/>
  <c r="AJ81" i="27" s="1"/>
  <c r="AK77" i="27" a="1"/>
  <c r="AK77" i="27" s="1"/>
  <c r="AJ77" i="27" s="1"/>
  <c r="AK73" i="27" a="1"/>
  <c r="AK73" i="27" s="1"/>
  <c r="AJ73" i="27" s="1"/>
  <c r="AK69" i="27" a="1"/>
  <c r="AK69" i="27" s="1"/>
  <c r="AJ69" i="27" s="1"/>
  <c r="AK65" i="27" a="1"/>
  <c r="AK65" i="27" s="1"/>
  <c r="AJ65" i="27" s="1"/>
  <c r="AK61" i="27" a="1"/>
  <c r="AK61" i="27" s="1"/>
  <c r="AJ61" i="27" s="1"/>
  <c r="AK57" i="27" a="1"/>
  <c r="AK57" i="27" s="1"/>
  <c r="AJ57" i="27" s="1"/>
  <c r="AK52" i="27" a="1"/>
  <c r="AK52" i="27" s="1"/>
  <c r="AJ52" i="27" s="1"/>
  <c r="AK48" i="27" a="1"/>
  <c r="AK48" i="27" s="1"/>
  <c r="AJ48" i="27" s="1"/>
  <c r="AK25" i="27" a="1"/>
  <c r="AK25" i="27" s="1"/>
  <c r="AJ25" i="27" s="1"/>
  <c r="AK43" i="27" a="1"/>
  <c r="AK43" i="27" s="1"/>
  <c r="AJ43" i="27" s="1"/>
  <c r="AK39" i="27" a="1"/>
  <c r="AK39" i="27" s="1"/>
  <c r="AJ39" i="27" s="1"/>
  <c r="AK35" i="27" a="1"/>
  <c r="AK35" i="27" s="1"/>
  <c r="AJ35" i="27" s="1"/>
  <c r="AK31" i="27" a="1"/>
  <c r="AK31" i="27" s="1"/>
  <c r="AJ31" i="27" s="1"/>
  <c r="AK19" i="27" a="1"/>
  <c r="AK19" i="27" s="1"/>
  <c r="AJ19" i="27" s="1"/>
  <c r="AK21" i="27" a="1"/>
  <c r="AK21" i="27" s="1"/>
  <c r="AJ21" i="27" s="1"/>
  <c r="AK16" i="27" a="1"/>
  <c r="AK16" i="27" s="1"/>
  <c r="AJ16" i="27" s="1"/>
  <c r="AK12" i="27" a="1"/>
  <c r="AK12" i="27" s="1"/>
  <c r="AJ12" i="27" s="1"/>
  <c r="AK9" i="27" a="1"/>
  <c r="AK9" i="27" s="1"/>
  <c r="AJ9" i="27" s="1"/>
  <c r="AK4" i="27" a="1"/>
  <c r="AK4" i="27" s="1"/>
  <c r="AJ4" i="27" s="1"/>
  <c r="AS48" i="27" a="1"/>
  <c r="AS48" i="27" s="1"/>
  <c r="AR48" i="27" s="1" a="1"/>
  <c r="AR48" i="27" s="1"/>
  <c r="AS71" i="27" a="1"/>
  <c r="AS71" i="27" s="1"/>
  <c r="AR71" i="27" s="1" a="1"/>
  <c r="AR71" i="27" s="1"/>
  <c r="AS83" i="27" a="1"/>
  <c r="AS83" i="27" s="1"/>
  <c r="AR83" i="27" s="1" a="1"/>
  <c r="AR83" i="27" s="1"/>
  <c r="AP83" i="27" a="1"/>
  <c r="AP83" i="27" s="1"/>
  <c r="AS82" i="27" a="1"/>
  <c r="AS82" i="27" s="1"/>
  <c r="AR82" i="27" s="1" a="1"/>
  <c r="AR82" i="27" s="1"/>
  <c r="AP82" i="27" a="1"/>
  <c r="AP82" i="27" s="1"/>
  <c r="AS74" i="27" a="1"/>
  <c r="AS74" i="27" s="1"/>
  <c r="AR74" i="27" s="1" a="1"/>
  <c r="AR74" i="27" s="1"/>
  <c r="AS66" i="27" a="1"/>
  <c r="AS66" i="27" s="1"/>
  <c r="AR66" i="27" s="1" a="1"/>
  <c r="AR66" i="27" s="1"/>
  <c r="AS62" i="27" a="1"/>
  <c r="AS62" i="27" s="1"/>
  <c r="AR62" i="27" s="1" a="1"/>
  <c r="AR62" i="27" s="1"/>
  <c r="AS58" i="27" a="1"/>
  <c r="AS58" i="27" s="1"/>
  <c r="AR58" i="27" s="1" a="1"/>
  <c r="AR58" i="27" s="1"/>
  <c r="AS51" i="27" a="1"/>
  <c r="AS51" i="27" s="1"/>
  <c r="AR51" i="27" s="1" a="1"/>
  <c r="AR51" i="27" s="1"/>
  <c r="AS14" i="27" a="1"/>
  <c r="AS14" i="27" s="1"/>
  <c r="AR14" i="27" s="1" a="1"/>
  <c r="AR14" i="27" s="1"/>
  <c r="AS41" i="27" a="1"/>
  <c r="AS41" i="27" s="1"/>
  <c r="AR41" i="27" s="1" a="1"/>
  <c r="AR41" i="27" s="1"/>
  <c r="AS37" i="27" a="1"/>
  <c r="AS37" i="27" s="1"/>
  <c r="AR37" i="27" s="1" a="1"/>
  <c r="AR37" i="27" s="1"/>
  <c r="AS33" i="27" a="1"/>
  <c r="AS33" i="27" s="1"/>
  <c r="AR33" i="27" s="1" a="1"/>
  <c r="AR33" i="27" s="1"/>
  <c r="AS25" i="27" a="1"/>
  <c r="AS25" i="27" s="1"/>
  <c r="AR25" i="27" s="1" a="1"/>
  <c r="AR25" i="27" s="1"/>
  <c r="AS28" i="27" a="1"/>
  <c r="AS28" i="27" s="1"/>
  <c r="AR28" i="27" s="1" a="1"/>
  <c r="AR28" i="27" s="1"/>
  <c r="AS23" i="27" a="1"/>
  <c r="AS23" i="27" s="1"/>
  <c r="AR23" i="27" s="1" a="1"/>
  <c r="AR23" i="27" s="1"/>
  <c r="AS19" i="27" a="1"/>
  <c r="AS19" i="27" s="1"/>
  <c r="AR19" i="27" s="1" a="1"/>
  <c r="AR19" i="27" s="1"/>
  <c r="AS12" i="27" a="1"/>
  <c r="AS12" i="27" s="1"/>
  <c r="AR12" i="27" s="1" a="1"/>
  <c r="AR12" i="27" s="1"/>
  <c r="AS8" i="27" a="1"/>
  <c r="AS8" i="27" s="1"/>
  <c r="AR8" i="27" s="1" a="1"/>
  <c r="AR8" i="27" s="1"/>
  <c r="AS4" i="27" a="1"/>
  <c r="AS4" i="27" s="1"/>
  <c r="AR4" i="27" s="1" a="1"/>
  <c r="AR4" i="27" s="1"/>
  <c r="U81" i="27" a="1"/>
  <c r="U81" i="27" s="1"/>
  <c r="T81" i="27" s="1"/>
  <c r="U77" i="27" a="1"/>
  <c r="U77" i="27" s="1"/>
  <c r="T77" i="27" s="1"/>
  <c r="U73" i="27" a="1"/>
  <c r="U73" i="27" s="1"/>
  <c r="T73" i="27" s="1"/>
  <c r="U69" i="27" a="1"/>
  <c r="U69" i="27" s="1"/>
  <c r="T69" i="27" s="1"/>
  <c r="U65" i="27" a="1"/>
  <c r="U65" i="27" s="1"/>
  <c r="T65" i="27" s="1"/>
  <c r="U61" i="27" a="1"/>
  <c r="U61" i="27" s="1"/>
  <c r="T61" i="27" s="1"/>
  <c r="U57" i="27" a="1"/>
  <c r="U57" i="27" s="1"/>
  <c r="T57" i="27" s="1"/>
  <c r="U53" i="27" a="1"/>
  <c r="U53" i="27" s="1"/>
  <c r="T53" i="27" s="1"/>
  <c r="U49" i="27" a="1"/>
  <c r="U49" i="27" s="1"/>
  <c r="T49" i="27" s="1"/>
  <c r="U45" i="27" a="1"/>
  <c r="U45" i="27" s="1"/>
  <c r="T45" i="27" s="1"/>
  <c r="U30" i="27" a="1"/>
  <c r="U30" i="27" s="1"/>
  <c r="T30" i="27" s="1"/>
  <c r="U42" i="27" a="1"/>
  <c r="U42" i="27" s="1"/>
  <c r="T42" i="27" s="1"/>
  <c r="U38" i="27" a="1"/>
  <c r="U38" i="27" s="1"/>
  <c r="T38" i="27" s="1"/>
  <c r="U34" i="27" a="1"/>
  <c r="U34" i="27" s="1"/>
  <c r="T34" i="27" s="1"/>
  <c r="U24" i="27" a="1"/>
  <c r="U24" i="27" s="1"/>
  <c r="T24" i="27" s="1"/>
  <c r="U20" i="27" a="1"/>
  <c r="U20" i="27" s="1"/>
  <c r="T20" i="27" s="1"/>
  <c r="U16" i="27" a="1"/>
  <c r="U16" i="27" s="1"/>
  <c r="T16" i="27" s="1"/>
  <c r="U13" i="27" a="1"/>
  <c r="U13" i="27" s="1"/>
  <c r="T13" i="27" s="1"/>
  <c r="U8" i="27" a="1"/>
  <c r="U8" i="27" s="1"/>
  <c r="T8" i="27" s="1"/>
  <c r="U4" i="27" a="1"/>
  <c r="U4" i="27" s="1"/>
  <c r="T4" i="27" s="1"/>
  <c r="AC77" i="27" a="1"/>
  <c r="AC77" i="27" s="1"/>
  <c r="AB77" i="27" s="1"/>
  <c r="AC69" i="27" a="1"/>
  <c r="AC69" i="27" s="1"/>
  <c r="AB69" i="27" s="1"/>
  <c r="AC64" i="27" a="1"/>
  <c r="AC64" i="27" s="1"/>
  <c r="AB64" i="27" s="1"/>
  <c r="AC60" i="27" a="1"/>
  <c r="AC60" i="27" s="1"/>
  <c r="AB60" i="27" s="1"/>
  <c r="AC56" i="27" a="1"/>
  <c r="AC56" i="27" s="1"/>
  <c r="AB56" i="27" s="1"/>
  <c r="AC76" i="27" a="1"/>
  <c r="AC76" i="27" s="1"/>
  <c r="AB76" i="27" s="1"/>
  <c r="AC68" i="27" a="1"/>
  <c r="AC68" i="27" s="1"/>
  <c r="AB68" i="27" s="1"/>
  <c r="AC54" i="27" a="1"/>
  <c r="AC54" i="27" s="1"/>
  <c r="AB54" i="27" s="1"/>
  <c r="AC50" i="27" a="1"/>
  <c r="AC50" i="27" s="1"/>
  <c r="AB50" i="27" s="1"/>
  <c r="AC46" i="27" a="1"/>
  <c r="AC46" i="27" s="1"/>
  <c r="AB46" i="27" s="1"/>
  <c r="AC42" i="27" a="1"/>
  <c r="AC42" i="27" s="1"/>
  <c r="AB42" i="27" s="1"/>
  <c r="AC38" i="27" a="1"/>
  <c r="AC38" i="27" s="1"/>
  <c r="AB38" i="27" s="1"/>
  <c r="AC34" i="27" a="1"/>
  <c r="AC34" i="27" s="1"/>
  <c r="AB34" i="27" s="1"/>
  <c r="AC25" i="27" a="1"/>
  <c r="AC25" i="27" s="1"/>
  <c r="AB25" i="27" s="1"/>
  <c r="AC28" i="27" a="1"/>
  <c r="AC28" i="27" s="1"/>
  <c r="AB28" i="27" s="1"/>
  <c r="AC21" i="27" a="1"/>
  <c r="AC21" i="27" s="1"/>
  <c r="AB21" i="27" s="1"/>
  <c r="AC16" i="27" a="1"/>
  <c r="AC16" i="27" s="1"/>
  <c r="AB16" i="27" s="1"/>
  <c r="AC12" i="27" a="1"/>
  <c r="AC12" i="27" s="1"/>
  <c r="AB12" i="27" s="1"/>
  <c r="AC8" i="27" a="1"/>
  <c r="AC8" i="27" s="1"/>
  <c r="AB8" i="27" s="1"/>
  <c r="AC4" i="27" a="1"/>
  <c r="AC4" i="27" s="1"/>
  <c r="AB4" i="27" s="1"/>
  <c r="AX82" i="27" a="1"/>
  <c r="AX82" i="27" s="1"/>
  <c r="BA82" i="27" a="1"/>
  <c r="BA82" i="27" s="1"/>
  <c r="AZ82" i="27" s="1" a="1"/>
  <c r="AZ82" i="27" s="1"/>
  <c r="BA78" i="27" a="1"/>
  <c r="BA78" i="27" s="1"/>
  <c r="AZ78" i="27" s="1" a="1"/>
  <c r="AZ78" i="27" s="1"/>
  <c r="BA65" i="27" a="1"/>
  <c r="BA65" i="27" s="1"/>
  <c r="AZ65" i="27" s="1" a="1"/>
  <c r="AZ65" i="27" s="1"/>
  <c r="BA63" i="27" a="1"/>
  <c r="BA63" i="27" s="1"/>
  <c r="AZ63" i="27" s="1" a="1"/>
  <c r="AZ63" i="27" s="1"/>
  <c r="BA56" i="27" a="1"/>
  <c r="BA56" i="27" s="1"/>
  <c r="AZ56" i="27" s="1" a="1"/>
  <c r="AZ56" i="27" s="1"/>
  <c r="BA77" i="27" a="1"/>
  <c r="BA77" i="27" s="1"/>
  <c r="AZ77" i="27" s="1" a="1"/>
  <c r="AZ77" i="27" s="1"/>
  <c r="BA69" i="27" a="1"/>
  <c r="BA69" i="27" s="1"/>
  <c r="AZ69" i="27" s="1" a="1"/>
  <c r="AZ69" i="27" s="1"/>
  <c r="BA42" i="27" a="1"/>
  <c r="BA42" i="27" s="1"/>
  <c r="AZ42" i="27" s="1" a="1"/>
  <c r="AZ42" i="27" s="1"/>
  <c r="BA55" i="27" a="1"/>
  <c r="BA55" i="27" s="1"/>
  <c r="AZ55" i="27" s="1" a="1"/>
  <c r="AZ55" i="27" s="1"/>
  <c r="BA51" i="27" a="1"/>
  <c r="BA51" i="27" s="1"/>
  <c r="AZ51" i="27" s="1" a="1"/>
  <c r="AZ51" i="27" s="1"/>
  <c r="BA47" i="27" a="1"/>
  <c r="BA47" i="27" s="1"/>
  <c r="AZ47" i="27" s="1" a="1"/>
  <c r="AZ47" i="27" s="1"/>
  <c r="BA41" i="27" a="1"/>
  <c r="BA41" i="27" s="1"/>
  <c r="AZ41" i="27" s="1" a="1"/>
  <c r="AZ41" i="27" s="1"/>
  <c r="BA33" i="27" a="1"/>
  <c r="BA33" i="27" s="1"/>
  <c r="AZ33" i="27" s="1" a="1"/>
  <c r="AZ33" i="27" s="1"/>
  <c r="BA28" i="27" a="1"/>
  <c r="BA28" i="27" s="1"/>
  <c r="AZ28" i="27" s="1" a="1"/>
  <c r="AZ28" i="27" s="1"/>
  <c r="BA24" i="27" a="1"/>
  <c r="BA24" i="27" s="1"/>
  <c r="AZ24" i="27" s="1" a="1"/>
  <c r="AZ24" i="27" s="1"/>
  <c r="BA20" i="27" a="1"/>
  <c r="BA20" i="27" s="1"/>
  <c r="AZ20" i="27" s="1" a="1"/>
  <c r="AZ20" i="27" s="1"/>
  <c r="BA17" i="27" a="1"/>
  <c r="BA17" i="27" s="1"/>
  <c r="AZ17" i="27" s="1" a="1"/>
  <c r="AZ17" i="27" s="1"/>
  <c r="BA13" i="27" a="1"/>
  <c r="BA13" i="27" s="1"/>
  <c r="AZ13" i="27" s="1" a="1"/>
  <c r="AZ13" i="27" s="1"/>
  <c r="BA4" i="27" a="1"/>
  <c r="BA4" i="27" s="1"/>
  <c r="AZ4" i="27" s="1" a="1"/>
  <c r="AZ4" i="27" s="1"/>
  <c r="BA5" i="27" a="1"/>
  <c r="BA5" i="27" s="1"/>
  <c r="AZ5" i="27" s="1" a="1"/>
  <c r="AZ5" i="27" s="1"/>
  <c r="BJ3" i="16" a="1"/>
  <c r="BJ3" i="16" s="1"/>
  <c r="BI3" i="16" s="1" a="1"/>
  <c r="BI3" i="16" s="1"/>
  <c r="BC2" i="27"/>
  <c r="BE2" i="27" s="1"/>
  <c r="BD2" i="27" s="1" a="1"/>
  <c r="BD2" i="27" s="1"/>
  <c r="BC3" i="27"/>
  <c r="BE3" i="27" s="1" a="1"/>
  <c r="BE3" i="27" s="1"/>
  <c r="BD3" i="27" s="1" a="1"/>
  <c r="BD3" i="27" s="1"/>
  <c r="G491" i="29"/>
  <c r="I491" i="29"/>
  <c r="H491" i="29"/>
  <c r="L488" i="29"/>
  <c r="N488" i="29"/>
  <c r="M488" i="29"/>
  <c r="G496" i="29"/>
  <c r="H496" i="29"/>
  <c r="I496" i="29"/>
  <c r="L485" i="29"/>
  <c r="N485" i="29"/>
  <c r="M485" i="29"/>
  <c r="B475" i="29"/>
  <c r="D475" i="29"/>
  <c r="C475" i="29"/>
  <c r="B459" i="29"/>
  <c r="D459" i="29"/>
  <c r="C459" i="29"/>
  <c r="G448" i="29"/>
  <c r="I448" i="29"/>
  <c r="H448" i="29"/>
  <c r="L437" i="29"/>
  <c r="N437" i="29"/>
  <c r="M437" i="29"/>
  <c r="B427" i="29"/>
  <c r="D427" i="29"/>
  <c r="C427" i="29"/>
  <c r="M402" i="29"/>
  <c r="L402" i="29"/>
  <c r="N402" i="29"/>
  <c r="B377" i="29"/>
  <c r="D377" i="29"/>
  <c r="C377" i="29"/>
  <c r="G489" i="29"/>
  <c r="I489" i="29"/>
  <c r="H489" i="29"/>
  <c r="V3" i="27" a="1"/>
  <c r="V3" i="27" s="1"/>
  <c r="V4" i="27" s="1" a="1"/>
  <c r="V4" i="27" s="1"/>
  <c r="V5" i="27" s="1" a="1"/>
  <c r="V5" i="27" s="1"/>
  <c r="V6" i="27" s="1" a="1"/>
  <c r="V6" i="27" s="1"/>
  <c r="V7" i="27" s="1" a="1"/>
  <c r="V7" i="27" s="1"/>
  <c r="V8" i="27" s="1" a="1"/>
  <c r="V8" i="27" s="1"/>
  <c r="V9" i="27" s="1" a="1"/>
  <c r="V9" i="27" s="1"/>
  <c r="V10" i="27" s="1" a="1"/>
  <c r="V10" i="27" s="1"/>
  <c r="V11" i="27" s="1" a="1"/>
  <c r="V11" i="27" s="1"/>
  <c r="V12" i="27" s="1" a="1"/>
  <c r="V12" i="27" s="1"/>
  <c r="V13" i="27" s="1" a="1"/>
  <c r="V13" i="27" s="1"/>
  <c r="V14" i="27" s="1" a="1"/>
  <c r="V14" i="27" s="1"/>
  <c r="V15" i="27" s="1" a="1"/>
  <c r="V15" i="27" s="1"/>
  <c r="V16" i="27" s="1" a="1"/>
  <c r="V16" i="27" s="1"/>
  <c r="V17" i="27" s="1" a="1"/>
  <c r="V17" i="27" s="1"/>
  <c r="V18" i="27" s="1" a="1"/>
  <c r="V18" i="27" s="1"/>
  <c r="V19" i="27" s="1" a="1"/>
  <c r="V19" i="27" s="1"/>
  <c r="V20" i="27" s="1" a="1"/>
  <c r="V20" i="27" s="1"/>
  <c r="V21" i="27" s="1" a="1"/>
  <c r="V21" i="27" s="1"/>
  <c r="V22" i="27" s="1" a="1"/>
  <c r="V22" i="27" s="1"/>
  <c r="V23" i="27" s="1" a="1"/>
  <c r="V23" i="27" s="1"/>
  <c r="V24" i="27" s="1" a="1"/>
  <c r="V24" i="27" s="1"/>
  <c r="V25" i="27" s="1" a="1"/>
  <c r="V25" i="27" s="1"/>
  <c r="V26" i="27" s="1" a="1"/>
  <c r="V26" i="27" s="1"/>
  <c r="V27" i="27" s="1" a="1"/>
  <c r="V27" i="27" s="1"/>
  <c r="V28" i="27" s="1" a="1"/>
  <c r="V28" i="27" s="1"/>
  <c r="V29" i="27" s="1" a="1"/>
  <c r="V29" i="27" s="1"/>
  <c r="V30" i="27" s="1" a="1"/>
  <c r="V30" i="27" s="1"/>
  <c r="V31" i="27" s="1" a="1"/>
  <c r="V31" i="27" s="1"/>
  <c r="V32" i="27" s="1" a="1"/>
  <c r="V32" i="27" s="1"/>
  <c r="V33" i="27" s="1" a="1"/>
  <c r="V33" i="27" s="1"/>
  <c r="V34" i="27" s="1" a="1"/>
  <c r="V34" i="27" s="1"/>
  <c r="V35" i="27" s="1" a="1"/>
  <c r="V35" i="27" s="1"/>
  <c r="V36" i="27" s="1" a="1"/>
  <c r="V36" i="27" s="1"/>
  <c r="V37" i="27" s="1" a="1"/>
  <c r="V37" i="27" s="1"/>
  <c r="V38" i="27" s="1" a="1"/>
  <c r="V38" i="27" s="1"/>
  <c r="V39" i="27" s="1" a="1"/>
  <c r="V39" i="27" s="1"/>
  <c r="V40" i="27" s="1" a="1"/>
  <c r="V40" i="27" s="1"/>
  <c r="V41" i="27" s="1" a="1"/>
  <c r="V41" i="27" s="1"/>
  <c r="V42" i="27" s="1" a="1"/>
  <c r="V42" i="27" s="1"/>
  <c r="V43" i="27" s="1" a="1"/>
  <c r="V43" i="27" s="1"/>
  <c r="V44" i="27" s="1" a="1"/>
  <c r="V44" i="27" s="1"/>
  <c r="V45" i="27" s="1" a="1"/>
  <c r="V45" i="27" s="1"/>
  <c r="V46" i="27" s="1" a="1"/>
  <c r="V46" i="27" s="1"/>
  <c r="V47" i="27" s="1" a="1"/>
  <c r="V47" i="27" s="1"/>
  <c r="V48" i="27" s="1" a="1"/>
  <c r="V48" i="27" s="1"/>
  <c r="V49" i="27" s="1" a="1"/>
  <c r="V49" i="27" s="1"/>
  <c r="V50" i="27" s="1" a="1"/>
  <c r="V50" i="27" s="1"/>
  <c r="V51" i="27" s="1" a="1"/>
  <c r="V51" i="27" s="1"/>
  <c r="V52" i="27" s="1" a="1"/>
  <c r="V52" i="27" s="1"/>
  <c r="V53" i="27" s="1" a="1"/>
  <c r="V53" i="27" s="1"/>
  <c r="V54" i="27" s="1" a="1"/>
  <c r="V54" i="27" s="1"/>
  <c r="V55" i="27" s="1" a="1"/>
  <c r="V55" i="27" s="1"/>
  <c r="V56" i="27" s="1" a="1"/>
  <c r="V56" i="27" s="1"/>
  <c r="V57" i="27" s="1" a="1"/>
  <c r="V57" i="27" s="1"/>
  <c r="V58" i="27" s="1" a="1"/>
  <c r="V58" i="27" s="1"/>
  <c r="V59" i="27" s="1" a="1"/>
  <c r="V59" i="27" s="1"/>
  <c r="V60" i="27" s="1" a="1"/>
  <c r="V60" i="27" s="1"/>
  <c r="V61" i="27" s="1" a="1"/>
  <c r="V61" i="27" s="1"/>
  <c r="V62" i="27" s="1" a="1"/>
  <c r="V62" i="27" s="1"/>
  <c r="V63" i="27" s="1" a="1"/>
  <c r="V63" i="27" s="1"/>
  <c r="V64" i="27" s="1" a="1"/>
  <c r="V64" i="27" s="1"/>
  <c r="V65" i="27" s="1" a="1"/>
  <c r="V65" i="27" s="1"/>
  <c r="V66" i="27" s="1" a="1"/>
  <c r="V66" i="27" s="1"/>
  <c r="V67" i="27" s="1" a="1"/>
  <c r="V67" i="27" s="1"/>
  <c r="V68" i="27" s="1" a="1"/>
  <c r="V68" i="27" s="1"/>
  <c r="V69" i="27" s="1" a="1"/>
  <c r="V69" i="27" s="1"/>
  <c r="V70" i="27" s="1" a="1"/>
  <c r="V70" i="27" s="1"/>
  <c r="V71" i="27" s="1" a="1"/>
  <c r="V71" i="27" s="1"/>
  <c r="V72" i="27" s="1" a="1"/>
  <c r="V72" i="27" s="1"/>
  <c r="V73" i="27" s="1" a="1"/>
  <c r="V73" i="27" s="1"/>
  <c r="V74" i="27" s="1" a="1"/>
  <c r="V74" i="27" s="1"/>
  <c r="V75" i="27" s="1" a="1"/>
  <c r="V75" i="27" s="1"/>
  <c r="V76" i="27" s="1" a="1"/>
  <c r="V76" i="27" s="1"/>
  <c r="V77" i="27" s="1" a="1"/>
  <c r="V77" i="27" s="1"/>
  <c r="V78" i="27" s="1" a="1"/>
  <c r="V78" i="27" s="1"/>
  <c r="V79" i="27" s="1" a="1"/>
  <c r="V79" i="27" s="1"/>
  <c r="V80" i="27" s="1" a="1"/>
  <c r="V80" i="27" s="1"/>
  <c r="V81" i="27" s="1" a="1"/>
  <c r="V81" i="27" s="1"/>
  <c r="AH3" i="27" a="1"/>
  <c r="AH3" i="27" s="1"/>
  <c r="AH4" i="27" s="1" a="1"/>
  <c r="AH4" i="27" s="1"/>
  <c r="AH5" i="27" s="1" a="1"/>
  <c r="AH5" i="27" s="1"/>
  <c r="AH6" i="27" s="1" a="1"/>
  <c r="AH6" i="27" s="1"/>
  <c r="AH7" i="27" s="1" a="1"/>
  <c r="AH7" i="27" s="1"/>
  <c r="AH8" i="27" s="1" a="1"/>
  <c r="AH8" i="27" s="1"/>
  <c r="AH9" i="27" s="1" a="1"/>
  <c r="AH9" i="27" s="1"/>
  <c r="AH10" i="27" s="1" a="1"/>
  <c r="AH10" i="27" s="1"/>
  <c r="AH11" i="27" s="1" a="1"/>
  <c r="AH11" i="27" s="1"/>
  <c r="AH12" i="27" s="1" a="1"/>
  <c r="AH12" i="27" s="1"/>
  <c r="AH13" i="27" s="1" a="1"/>
  <c r="AH13" i="27" s="1"/>
  <c r="AH14" i="27" s="1" a="1"/>
  <c r="AH14" i="27" s="1"/>
  <c r="AH15" i="27" s="1" a="1"/>
  <c r="AH15" i="27" s="1"/>
  <c r="AH16" i="27" s="1" a="1"/>
  <c r="AH16" i="27" s="1"/>
  <c r="AH17" i="27" s="1" a="1"/>
  <c r="AH17" i="27" s="1"/>
  <c r="AH18" i="27" s="1" a="1"/>
  <c r="AH18" i="27" s="1"/>
  <c r="AH19" i="27" s="1" a="1"/>
  <c r="AH19" i="27" s="1"/>
  <c r="AH20" i="27" s="1" a="1"/>
  <c r="AH20" i="27" s="1"/>
  <c r="AH21" i="27" s="1" a="1"/>
  <c r="AH21" i="27" s="1"/>
  <c r="AH22" i="27" s="1" a="1"/>
  <c r="AH22" i="27" s="1"/>
  <c r="AH23" i="27" s="1" a="1"/>
  <c r="AH23" i="27" s="1"/>
  <c r="AH24" i="27" s="1" a="1"/>
  <c r="AH24" i="27" s="1"/>
  <c r="AH25" i="27" s="1" a="1"/>
  <c r="AH25" i="27" s="1"/>
  <c r="AH26" i="27" s="1" a="1"/>
  <c r="AH26" i="27" s="1"/>
  <c r="AH27" i="27" s="1" a="1"/>
  <c r="AH27" i="27" s="1"/>
  <c r="AH28" i="27" s="1" a="1"/>
  <c r="AH28" i="27" s="1"/>
  <c r="AH29" i="27" s="1" a="1"/>
  <c r="AH29" i="27" s="1"/>
  <c r="AH30" i="27" s="1" a="1"/>
  <c r="AH30" i="27" s="1"/>
  <c r="AH31" i="27" s="1" a="1"/>
  <c r="AH31" i="27" s="1"/>
  <c r="AH32" i="27" s="1" a="1"/>
  <c r="AH32" i="27" s="1"/>
  <c r="AH33" i="27" s="1" a="1"/>
  <c r="AH33" i="27" s="1"/>
  <c r="AH34" i="27" s="1" a="1"/>
  <c r="AH34" i="27" s="1"/>
  <c r="AH35" i="27" s="1" a="1"/>
  <c r="AH35" i="27" s="1"/>
  <c r="AH36" i="27" s="1" a="1"/>
  <c r="AH36" i="27" s="1"/>
  <c r="AH37" i="27" s="1" a="1"/>
  <c r="AH37" i="27" s="1"/>
  <c r="AH38" i="27" s="1" a="1"/>
  <c r="AH38" i="27" s="1"/>
  <c r="AH39" i="27" s="1" a="1"/>
  <c r="AH39" i="27" s="1"/>
  <c r="AH40" i="27" s="1" a="1"/>
  <c r="AH40" i="27" s="1"/>
  <c r="AH41" i="27" s="1" a="1"/>
  <c r="AH41" i="27" s="1"/>
  <c r="AH42" i="27" s="1" a="1"/>
  <c r="AH42" i="27" s="1"/>
  <c r="AH43" i="27" s="1" a="1"/>
  <c r="AH43" i="27" s="1"/>
  <c r="AH44" i="27" s="1" a="1"/>
  <c r="AH44" i="27" s="1"/>
  <c r="AH45" i="27" s="1" a="1"/>
  <c r="AH45" i="27" s="1"/>
  <c r="AH46" i="27" s="1" a="1"/>
  <c r="AH46" i="27" s="1"/>
  <c r="AH47" i="27" s="1" a="1"/>
  <c r="AH47" i="27" s="1"/>
  <c r="AH48" i="27" s="1" a="1"/>
  <c r="AH48" i="27" s="1"/>
  <c r="AH49" i="27" s="1" a="1"/>
  <c r="AH49" i="27" s="1"/>
  <c r="AH50" i="27" s="1" a="1"/>
  <c r="AH50" i="27" s="1"/>
  <c r="AH51" i="27" s="1" a="1"/>
  <c r="AH51" i="27" s="1"/>
  <c r="AH52" i="27" s="1" a="1"/>
  <c r="AH52" i="27" s="1"/>
  <c r="AH53" i="27" s="1" a="1"/>
  <c r="AH53" i="27" s="1"/>
  <c r="AH54" i="27" s="1" a="1"/>
  <c r="AH54" i="27" s="1"/>
  <c r="AH55" i="27" s="1" a="1"/>
  <c r="AH55" i="27" s="1"/>
  <c r="AH56" i="27" s="1" a="1"/>
  <c r="AH56" i="27" s="1"/>
  <c r="AH57" i="27" s="1" a="1"/>
  <c r="AH57" i="27" s="1"/>
  <c r="AH58" i="27" s="1" a="1"/>
  <c r="AH58" i="27" s="1"/>
  <c r="AH59" i="27" s="1" a="1"/>
  <c r="AH59" i="27" s="1"/>
  <c r="AH60" i="27" s="1" a="1"/>
  <c r="AH60" i="27" s="1"/>
  <c r="AH61" i="27" s="1" a="1"/>
  <c r="AH61" i="27" s="1"/>
  <c r="AH62" i="27" s="1" a="1"/>
  <c r="AH62" i="27" s="1"/>
  <c r="AH63" i="27" s="1" a="1"/>
  <c r="AH63" i="27" s="1"/>
  <c r="AH64" i="27" s="1" a="1"/>
  <c r="AH64" i="27" s="1"/>
  <c r="AH65" i="27" s="1" a="1"/>
  <c r="AH65" i="27" s="1"/>
  <c r="AH66" i="27" s="1" a="1"/>
  <c r="AH66" i="27" s="1"/>
  <c r="AH67" i="27" s="1" a="1"/>
  <c r="AH67" i="27" s="1"/>
  <c r="AH68" i="27" s="1" a="1"/>
  <c r="AH68" i="27" s="1"/>
  <c r="AH69" i="27" s="1" a="1"/>
  <c r="AH69" i="27" s="1"/>
  <c r="AH70" i="27" s="1" a="1"/>
  <c r="AH70" i="27" s="1"/>
  <c r="AH71" i="27" s="1" a="1"/>
  <c r="AH71" i="27" s="1"/>
  <c r="AH72" i="27" s="1" a="1"/>
  <c r="AH72" i="27" s="1"/>
  <c r="AH73" i="27" s="1" a="1"/>
  <c r="AH73" i="27" s="1"/>
  <c r="AH74" i="27" s="1" a="1"/>
  <c r="AH74" i="27" s="1"/>
  <c r="AH75" i="27" s="1" a="1"/>
  <c r="AH75" i="27" s="1"/>
  <c r="AH76" i="27" s="1" a="1"/>
  <c r="AH76" i="27" s="1"/>
  <c r="AH77" i="27" s="1" a="1"/>
  <c r="AH77" i="27" s="1"/>
  <c r="AH78" i="27" s="1" a="1"/>
  <c r="AH78" i="27" s="1"/>
  <c r="AH79" i="27" s="1" a="1"/>
  <c r="AH79" i="27" s="1"/>
  <c r="AH80" i="27" s="1" a="1"/>
  <c r="AH80" i="27" s="1"/>
  <c r="AH81" i="27" s="1" a="1"/>
  <c r="AH81" i="27" s="1"/>
  <c r="B486" i="29"/>
  <c r="D486" i="29"/>
  <c r="C486" i="29"/>
  <c r="L484" i="29"/>
  <c r="N484" i="29"/>
  <c r="M484" i="29"/>
  <c r="C5" i="29"/>
  <c r="B5" i="29"/>
  <c r="D5" i="29"/>
  <c r="G500" i="29"/>
  <c r="I500" i="29"/>
  <c r="H500" i="29"/>
  <c r="B495" i="29"/>
  <c r="D495" i="29"/>
  <c r="C495" i="29"/>
  <c r="L489" i="29"/>
  <c r="N489" i="29"/>
  <c r="M489" i="29"/>
  <c r="G484" i="29"/>
  <c r="H484" i="29"/>
  <c r="I484" i="29"/>
  <c r="B479" i="29"/>
  <c r="C479" i="29"/>
  <c r="D479" i="29"/>
  <c r="L473" i="29"/>
  <c r="N473" i="29"/>
  <c r="M473" i="29"/>
  <c r="G468" i="29"/>
  <c r="I468" i="29"/>
  <c r="H468" i="29"/>
  <c r="B463" i="29"/>
  <c r="D463" i="29"/>
  <c r="C463" i="29"/>
  <c r="L457" i="29"/>
  <c r="N457" i="29"/>
  <c r="M457" i="29"/>
  <c r="G452" i="29"/>
  <c r="I452" i="29"/>
  <c r="H452" i="29"/>
  <c r="B447" i="29"/>
  <c r="D447" i="29"/>
  <c r="C447" i="29"/>
  <c r="L441" i="29"/>
  <c r="N441" i="29"/>
  <c r="M441" i="29"/>
  <c r="G436" i="29"/>
  <c r="I436" i="29"/>
  <c r="H436" i="29"/>
  <c r="B431" i="29"/>
  <c r="D431" i="29"/>
  <c r="C431" i="29"/>
  <c r="L425" i="29"/>
  <c r="N425" i="29"/>
  <c r="M425" i="29"/>
  <c r="C407" i="29"/>
  <c r="B407" i="29"/>
  <c r="D407" i="29"/>
  <c r="B400" i="29"/>
  <c r="C400" i="29"/>
  <c r="D400" i="29"/>
  <c r="L388" i="29"/>
  <c r="M388" i="29"/>
  <c r="N388" i="29"/>
  <c r="N373" i="29"/>
  <c r="M373" i="29"/>
  <c r="L373" i="29"/>
  <c r="C4" i="29"/>
  <c r="D4" i="29"/>
  <c r="L498" i="29"/>
  <c r="N498" i="29"/>
  <c r="M498" i="29"/>
  <c r="G493" i="29"/>
  <c r="H493" i="29"/>
  <c r="I493" i="29"/>
  <c r="B488" i="29"/>
  <c r="C488" i="29"/>
  <c r="D488" i="29"/>
  <c r="L482" i="29"/>
  <c r="M482" i="29"/>
  <c r="N482" i="29"/>
  <c r="G477" i="29"/>
  <c r="I477" i="29"/>
  <c r="H477" i="29"/>
  <c r="B472" i="29"/>
  <c r="C472" i="29"/>
  <c r="D472" i="29"/>
  <c r="L466" i="29"/>
  <c r="M466" i="29"/>
  <c r="N466" i="29"/>
  <c r="G461" i="29"/>
  <c r="H461" i="29"/>
  <c r="I461" i="29"/>
  <c r="B456" i="29"/>
  <c r="C456" i="29"/>
  <c r="D456" i="29"/>
  <c r="L450" i="29"/>
  <c r="M450" i="29"/>
  <c r="N450" i="29"/>
  <c r="G445" i="29"/>
  <c r="H445" i="29"/>
  <c r="I445" i="29"/>
  <c r="B440" i="29"/>
  <c r="C440" i="29"/>
  <c r="D440" i="29"/>
  <c r="L434" i="29"/>
  <c r="M434" i="29"/>
  <c r="N434" i="29"/>
  <c r="G429" i="29"/>
  <c r="H429" i="29"/>
  <c r="I429" i="29"/>
  <c r="B424" i="29"/>
  <c r="C424" i="29"/>
  <c r="D424" i="29"/>
  <c r="C420" i="29"/>
  <c r="B420" i="29"/>
  <c r="D420" i="29"/>
  <c r="H417" i="29"/>
  <c r="G417" i="29"/>
  <c r="I417" i="29"/>
  <c r="M414" i="29"/>
  <c r="L414" i="29"/>
  <c r="N414" i="29"/>
  <c r="C412" i="29"/>
  <c r="B412" i="29"/>
  <c r="D412" i="29"/>
  <c r="H409" i="29"/>
  <c r="G409" i="29"/>
  <c r="I409" i="29"/>
  <c r="C405" i="29"/>
  <c r="B405" i="29"/>
  <c r="D405" i="29"/>
  <c r="B398" i="29"/>
  <c r="C398" i="29"/>
  <c r="D398" i="29"/>
  <c r="B388" i="29"/>
  <c r="C388" i="29"/>
  <c r="D388" i="29"/>
  <c r="B370" i="29"/>
  <c r="C370" i="29"/>
  <c r="D370" i="29"/>
  <c r="D359" i="29"/>
  <c r="C359" i="29"/>
  <c r="B359" i="29"/>
  <c r="L499" i="29"/>
  <c r="M499" i="29"/>
  <c r="N499" i="29"/>
  <c r="G494" i="29"/>
  <c r="H494" i="29"/>
  <c r="I494" i="29"/>
  <c r="B489" i="29"/>
  <c r="C489" i="29"/>
  <c r="D489" i="29"/>
  <c r="L483" i="29"/>
  <c r="M483" i="29"/>
  <c r="N483" i="29"/>
  <c r="G478" i="29"/>
  <c r="H478" i="29"/>
  <c r="I478" i="29"/>
  <c r="B473" i="29"/>
  <c r="D473" i="29"/>
  <c r="C473" i="29"/>
  <c r="L467" i="29"/>
  <c r="M467" i="29"/>
  <c r="N467" i="29"/>
  <c r="G462" i="29"/>
  <c r="H462" i="29"/>
  <c r="I462" i="29"/>
  <c r="B457" i="29"/>
  <c r="C457" i="29"/>
  <c r="D457" i="29"/>
  <c r="L451" i="29"/>
  <c r="M451" i="29"/>
  <c r="N451" i="29"/>
  <c r="G446" i="29"/>
  <c r="H446" i="29"/>
  <c r="I446" i="29"/>
  <c r="B441" i="29"/>
  <c r="C441" i="29"/>
  <c r="D441" i="29"/>
  <c r="L435" i="29"/>
  <c r="M435" i="29"/>
  <c r="N435" i="29"/>
  <c r="G430" i="29"/>
  <c r="H430" i="29"/>
  <c r="I430" i="29"/>
  <c r="B425" i="29"/>
  <c r="C425" i="29"/>
  <c r="D425" i="29"/>
  <c r="H408" i="29"/>
  <c r="G408" i="29"/>
  <c r="I408" i="29"/>
  <c r="C403" i="29"/>
  <c r="B403" i="29"/>
  <c r="D403" i="29"/>
  <c r="L394" i="29"/>
  <c r="M394" i="29"/>
  <c r="N394" i="29"/>
  <c r="I384" i="29"/>
  <c r="H384" i="29"/>
  <c r="G384" i="29"/>
  <c r="B364" i="29"/>
  <c r="C364" i="29"/>
  <c r="D364" i="29"/>
  <c r="B482" i="29"/>
  <c r="D482" i="29"/>
  <c r="C482" i="29"/>
  <c r="L476" i="29"/>
  <c r="N476" i="29"/>
  <c r="M476" i="29"/>
  <c r="G471" i="29"/>
  <c r="I471" i="29"/>
  <c r="H471" i="29"/>
  <c r="B466" i="29"/>
  <c r="D466" i="29"/>
  <c r="C466" i="29"/>
  <c r="L460" i="29"/>
  <c r="N460" i="29"/>
  <c r="M460" i="29"/>
  <c r="G455" i="29"/>
  <c r="I455" i="29"/>
  <c r="H455" i="29"/>
  <c r="B450" i="29"/>
  <c r="D450" i="29"/>
  <c r="C450" i="29"/>
  <c r="L444" i="29"/>
  <c r="N444" i="29"/>
  <c r="M444" i="29"/>
  <c r="G439" i="29"/>
  <c r="I439" i="29"/>
  <c r="H439" i="29"/>
  <c r="B434" i="29"/>
  <c r="D434" i="29"/>
  <c r="C434" i="29"/>
  <c r="L428" i="29"/>
  <c r="N428" i="29"/>
  <c r="M428" i="29"/>
  <c r="G423" i="29"/>
  <c r="I423" i="29"/>
  <c r="H423" i="29"/>
  <c r="M419" i="29"/>
  <c r="L419" i="29"/>
  <c r="N419" i="29"/>
  <c r="C417" i="29"/>
  <c r="B417" i="29"/>
  <c r="D417" i="29"/>
  <c r="H414" i="29"/>
  <c r="G414" i="29"/>
  <c r="I414" i="29"/>
  <c r="M411" i="29"/>
  <c r="L411" i="29"/>
  <c r="N411" i="29"/>
  <c r="C409" i="29"/>
  <c r="B409" i="29"/>
  <c r="D409" i="29"/>
  <c r="M403" i="29"/>
  <c r="L403" i="29"/>
  <c r="N403" i="29"/>
  <c r="L392" i="29"/>
  <c r="M392" i="29"/>
  <c r="N392" i="29"/>
  <c r="L380" i="29"/>
  <c r="N380" i="29"/>
  <c r="M380" i="29"/>
  <c r="B366" i="29"/>
  <c r="C366" i="29"/>
  <c r="D366" i="29"/>
  <c r="H390" i="29"/>
  <c r="I390" i="29"/>
  <c r="G390" i="29"/>
  <c r="B385" i="29"/>
  <c r="D385" i="29"/>
  <c r="C385" i="29"/>
  <c r="L379" i="29"/>
  <c r="N379" i="29"/>
  <c r="M379" i="29"/>
  <c r="G374" i="29"/>
  <c r="I374" i="29"/>
  <c r="H374" i="29"/>
  <c r="C369" i="29"/>
  <c r="D369" i="29"/>
  <c r="B369" i="29"/>
  <c r="M363" i="29"/>
  <c r="N363" i="29"/>
  <c r="L363" i="29"/>
  <c r="G355" i="29"/>
  <c r="I355" i="29"/>
  <c r="H355" i="29"/>
  <c r="B350" i="29"/>
  <c r="C350" i="29"/>
  <c r="D350" i="29"/>
  <c r="C345" i="29"/>
  <c r="D345" i="29"/>
  <c r="B345" i="29"/>
  <c r="B338" i="29"/>
  <c r="C338" i="29"/>
  <c r="D338" i="29"/>
  <c r="N331" i="29"/>
  <c r="M331" i="29"/>
  <c r="L331" i="29"/>
  <c r="D327" i="29"/>
  <c r="C327" i="29"/>
  <c r="B327" i="29"/>
  <c r="N321" i="29"/>
  <c r="M321" i="29"/>
  <c r="L321" i="29"/>
  <c r="I316" i="29"/>
  <c r="H316" i="29"/>
  <c r="G316" i="29"/>
  <c r="D310" i="29"/>
  <c r="B310" i="29"/>
  <c r="C310" i="29"/>
  <c r="N304" i="29"/>
  <c r="L304" i="29"/>
  <c r="M304" i="29"/>
  <c r="I299" i="29"/>
  <c r="G299" i="29"/>
  <c r="H299" i="29"/>
  <c r="D294" i="29"/>
  <c r="B294" i="29"/>
  <c r="C294" i="29"/>
  <c r="N288" i="29"/>
  <c r="L288" i="29"/>
  <c r="M288" i="29"/>
  <c r="I271" i="29"/>
  <c r="G271" i="29"/>
  <c r="H271" i="29"/>
  <c r="H400" i="29"/>
  <c r="I400" i="29"/>
  <c r="G400" i="29"/>
  <c r="C395" i="29"/>
  <c r="D395" i="29"/>
  <c r="B395" i="29"/>
  <c r="C383" i="29"/>
  <c r="D383" i="29"/>
  <c r="B383" i="29"/>
  <c r="M377" i="29"/>
  <c r="N377" i="29"/>
  <c r="L377" i="29"/>
  <c r="H372" i="29"/>
  <c r="I372" i="29"/>
  <c r="G372" i="29"/>
  <c r="L358" i="29"/>
  <c r="M358" i="29"/>
  <c r="N358" i="29"/>
  <c r="D355" i="29"/>
  <c r="C355" i="29"/>
  <c r="B355" i="29"/>
  <c r="N349" i="29"/>
  <c r="L349" i="29"/>
  <c r="M349" i="29"/>
  <c r="L342" i="29"/>
  <c r="M342" i="29"/>
  <c r="N342" i="29"/>
  <c r="C339" i="29"/>
  <c r="D339" i="29"/>
  <c r="B339" i="29"/>
  <c r="I333" i="29"/>
  <c r="H333" i="29"/>
  <c r="G333" i="29"/>
  <c r="L329" i="29"/>
  <c r="N328" i="29"/>
  <c r="M328" i="29"/>
  <c r="L328" i="29"/>
  <c r="I323" i="29"/>
  <c r="H323" i="29"/>
  <c r="G323" i="29"/>
  <c r="D318" i="29"/>
  <c r="B318" i="29"/>
  <c r="C318" i="29"/>
  <c r="N313" i="29"/>
  <c r="M313" i="29"/>
  <c r="L313" i="29"/>
  <c r="I308" i="29"/>
  <c r="H308" i="29"/>
  <c r="G308" i="29"/>
  <c r="D303" i="29"/>
  <c r="C303" i="29"/>
  <c r="B303" i="29"/>
  <c r="N297" i="29"/>
  <c r="M297" i="29"/>
  <c r="L297" i="29"/>
  <c r="I292" i="29"/>
  <c r="H292" i="29"/>
  <c r="G292" i="29"/>
  <c r="N285" i="29"/>
  <c r="M285" i="29"/>
  <c r="L285" i="29"/>
  <c r="N273" i="29"/>
  <c r="M273" i="29"/>
  <c r="L273" i="29"/>
  <c r="H350" i="29"/>
  <c r="I350" i="29"/>
  <c r="G350" i="29"/>
  <c r="B346" i="29"/>
  <c r="C346" i="29"/>
  <c r="D346" i="29"/>
  <c r="N341" i="29"/>
  <c r="M341" i="29"/>
  <c r="L341" i="29"/>
  <c r="D336" i="29"/>
  <c r="C336" i="29"/>
  <c r="B336" i="29"/>
  <c r="D331" i="29"/>
  <c r="C331" i="29"/>
  <c r="B331" i="29"/>
  <c r="N326" i="29"/>
  <c r="M326" i="29"/>
  <c r="L326" i="29"/>
  <c r="I321" i="29"/>
  <c r="H321" i="29"/>
  <c r="G321" i="29"/>
  <c r="D316" i="29"/>
  <c r="C316" i="29"/>
  <c r="B316" i="29"/>
  <c r="I310" i="29"/>
  <c r="H310" i="29"/>
  <c r="G310" i="29"/>
  <c r="D305" i="29"/>
  <c r="C305" i="29"/>
  <c r="B305" i="29"/>
  <c r="N299" i="29"/>
  <c r="M299" i="29"/>
  <c r="L299" i="29"/>
  <c r="I294" i="29"/>
  <c r="H294" i="29"/>
  <c r="G294" i="29"/>
  <c r="D289" i="29"/>
  <c r="C289" i="29"/>
  <c r="B289" i="29"/>
  <c r="I285" i="29"/>
  <c r="G285" i="29"/>
  <c r="H285" i="29"/>
  <c r="B401" i="29"/>
  <c r="C401" i="29"/>
  <c r="D401" i="29"/>
  <c r="L395" i="29"/>
  <c r="N395" i="29"/>
  <c r="M395" i="29"/>
  <c r="C391" i="29"/>
  <c r="D391" i="29"/>
  <c r="B391" i="29"/>
  <c r="M385" i="29"/>
  <c r="N385" i="29"/>
  <c r="L385" i="29"/>
  <c r="H380" i="29"/>
  <c r="I380" i="29"/>
  <c r="G380" i="29"/>
  <c r="C375" i="29"/>
  <c r="D375" i="29"/>
  <c r="B375" i="29"/>
  <c r="M369" i="29"/>
  <c r="N369" i="29"/>
  <c r="L369" i="29"/>
  <c r="H364" i="29"/>
  <c r="I364" i="29"/>
  <c r="G364" i="29"/>
  <c r="M359" i="29"/>
  <c r="N359" i="29"/>
  <c r="L359" i="29"/>
  <c r="B354" i="29"/>
  <c r="D354" i="29"/>
  <c r="C354" i="29"/>
  <c r="L348" i="29"/>
  <c r="N348" i="29"/>
  <c r="M348" i="29"/>
  <c r="M343" i="29"/>
  <c r="N343" i="29"/>
  <c r="L343" i="29"/>
  <c r="N336" i="29"/>
  <c r="L336" i="29"/>
  <c r="M336" i="29"/>
  <c r="C332" i="29"/>
  <c r="D332" i="29"/>
  <c r="B332" i="29"/>
  <c r="M324" i="29"/>
  <c r="L324" i="29"/>
  <c r="N324" i="29"/>
  <c r="H319" i="29"/>
  <c r="G319" i="29"/>
  <c r="I319" i="29"/>
  <c r="D314" i="29"/>
  <c r="B314" i="29"/>
  <c r="C314" i="29"/>
  <c r="N308" i="29"/>
  <c r="L308" i="29"/>
  <c r="M308" i="29"/>
  <c r="I303" i="29"/>
  <c r="G303" i="29"/>
  <c r="H303" i="29"/>
  <c r="D298" i="29"/>
  <c r="B298" i="29"/>
  <c r="C298" i="29"/>
  <c r="N292" i="29"/>
  <c r="L292" i="29"/>
  <c r="M292" i="29"/>
  <c r="D286" i="29"/>
  <c r="B286" i="29"/>
  <c r="C286" i="29"/>
  <c r="D266" i="29"/>
  <c r="B266" i="29"/>
  <c r="C266" i="29"/>
  <c r="D280" i="29"/>
  <c r="C280" i="29"/>
  <c r="B280" i="29"/>
  <c r="N274" i="29"/>
  <c r="L274" i="29"/>
  <c r="M274" i="29"/>
  <c r="I269" i="29"/>
  <c r="H269" i="29"/>
  <c r="G269" i="29"/>
  <c r="D264" i="29"/>
  <c r="B264" i="29"/>
  <c r="C264" i="29"/>
  <c r="N258" i="29"/>
  <c r="M258" i="29"/>
  <c r="L258" i="29"/>
  <c r="M253" i="29"/>
  <c r="N253" i="29"/>
  <c r="L253" i="29"/>
  <c r="L249" i="29"/>
  <c r="N249" i="29"/>
  <c r="M249" i="29"/>
  <c r="C243" i="29"/>
  <c r="B243" i="29"/>
  <c r="D243" i="29"/>
  <c r="C237" i="29"/>
  <c r="D237" i="29"/>
  <c r="C232" i="29"/>
  <c r="D232" i="29"/>
  <c r="H226" i="29"/>
  <c r="I226" i="29"/>
  <c r="H217" i="29"/>
  <c r="I217" i="29"/>
  <c r="N263" i="29"/>
  <c r="M263" i="29"/>
  <c r="L263" i="29"/>
  <c r="I258" i="29"/>
  <c r="H258" i="29"/>
  <c r="G258" i="29"/>
  <c r="M251" i="29"/>
  <c r="N251" i="29"/>
  <c r="L251" i="29"/>
  <c r="M247" i="29"/>
  <c r="N247" i="29"/>
  <c r="L247" i="29"/>
  <c r="C241" i="29"/>
  <c r="D241" i="29"/>
  <c r="H235" i="29"/>
  <c r="I235" i="29"/>
  <c r="H229" i="29"/>
  <c r="I229" i="29"/>
  <c r="C224" i="29"/>
  <c r="D224" i="29"/>
  <c r="C211" i="29"/>
  <c r="D211" i="29"/>
  <c r="N282" i="29"/>
  <c r="L282" i="29"/>
  <c r="M282" i="29"/>
  <c r="I277" i="29"/>
  <c r="H277" i="29"/>
  <c r="G277" i="29"/>
  <c r="D272" i="29"/>
  <c r="C272" i="29"/>
  <c r="B272" i="29"/>
  <c r="N266" i="29"/>
  <c r="M266" i="29"/>
  <c r="L266" i="29"/>
  <c r="I261" i="29"/>
  <c r="G261" i="29"/>
  <c r="H261" i="29"/>
  <c r="N255" i="29"/>
  <c r="M255" i="29"/>
  <c r="L255" i="29"/>
  <c r="D249" i="29"/>
  <c r="C249" i="29"/>
  <c r="B249" i="29"/>
  <c r="D245" i="29"/>
  <c r="C245" i="29"/>
  <c r="B245" i="29"/>
  <c r="H237" i="29"/>
  <c r="I237" i="29"/>
  <c r="H234" i="29"/>
  <c r="I234" i="29"/>
  <c r="N230" i="29"/>
  <c r="M230" i="29"/>
  <c r="L230" i="29"/>
  <c r="H220" i="29"/>
  <c r="I220" i="29"/>
  <c r="M205" i="29"/>
  <c r="N205" i="29"/>
  <c r="N284" i="29"/>
  <c r="L284" i="29"/>
  <c r="M284" i="29"/>
  <c r="I279" i="29"/>
  <c r="G279" i="29"/>
  <c r="H279" i="29"/>
  <c r="D274" i="29"/>
  <c r="B274" i="29"/>
  <c r="C274" i="29"/>
  <c r="N268" i="29"/>
  <c r="L268" i="29"/>
  <c r="M268" i="29"/>
  <c r="I263" i="29"/>
  <c r="G263" i="29"/>
  <c r="H263" i="29"/>
  <c r="D258" i="29"/>
  <c r="B258" i="29"/>
  <c r="C258" i="29"/>
  <c r="B254" i="29"/>
  <c r="D254" i="29"/>
  <c r="C254" i="29"/>
  <c r="B248" i="29"/>
  <c r="C248" i="29"/>
  <c r="D248" i="29"/>
  <c r="I243" i="29"/>
  <c r="H243" i="29"/>
  <c r="G243" i="29"/>
  <c r="M239" i="29"/>
  <c r="N239" i="29"/>
  <c r="L239" i="29"/>
  <c r="M234" i="29"/>
  <c r="N234" i="29"/>
  <c r="L234" i="29"/>
  <c r="C228" i="29"/>
  <c r="D228" i="29"/>
  <c r="C218" i="29"/>
  <c r="D218" i="29"/>
  <c r="H195" i="29"/>
  <c r="I195" i="29"/>
  <c r="C190" i="29"/>
  <c r="D190" i="29"/>
  <c r="M184" i="29"/>
  <c r="N184" i="29"/>
  <c r="H179" i="29"/>
  <c r="I179" i="29"/>
  <c r="C174" i="29"/>
  <c r="D174" i="29"/>
  <c r="M168" i="29"/>
  <c r="N168" i="29"/>
  <c r="H163" i="29"/>
  <c r="I163" i="29"/>
  <c r="C158" i="29"/>
  <c r="D158" i="29"/>
  <c r="M152" i="29"/>
  <c r="N152" i="29"/>
  <c r="H145" i="29"/>
  <c r="I145" i="29"/>
  <c r="H138" i="29"/>
  <c r="I138" i="29"/>
  <c r="M127" i="29"/>
  <c r="N127" i="29"/>
  <c r="C104" i="29"/>
  <c r="D104" i="29"/>
  <c r="M224" i="29"/>
  <c r="N224" i="29"/>
  <c r="C221" i="29"/>
  <c r="D221" i="29"/>
  <c r="C216" i="29"/>
  <c r="D216" i="29"/>
  <c r="M210" i="29"/>
  <c r="N210" i="29"/>
  <c r="H205" i="29"/>
  <c r="I205" i="29"/>
  <c r="M201" i="29"/>
  <c r="N201" i="29"/>
  <c r="H196" i="29"/>
  <c r="I196" i="29"/>
  <c r="C191" i="29"/>
  <c r="D191" i="29"/>
  <c r="M185" i="29"/>
  <c r="N185" i="29"/>
  <c r="H180" i="29"/>
  <c r="I180" i="29"/>
  <c r="C175" i="29"/>
  <c r="D175" i="29"/>
  <c r="M169" i="29"/>
  <c r="N169" i="29"/>
  <c r="H164" i="29"/>
  <c r="I164" i="29"/>
  <c r="C159" i="29"/>
  <c r="D159" i="29"/>
  <c r="M153" i="29"/>
  <c r="N153" i="29"/>
  <c r="M146" i="29"/>
  <c r="N146" i="29"/>
  <c r="M139" i="29"/>
  <c r="N139" i="29"/>
  <c r="C130" i="29"/>
  <c r="D130" i="29"/>
  <c r="M106" i="29"/>
  <c r="N106" i="29"/>
  <c r="M213" i="29"/>
  <c r="N213" i="29"/>
  <c r="H208" i="29"/>
  <c r="I208" i="29"/>
  <c r="H201" i="29"/>
  <c r="I201" i="29"/>
  <c r="C196" i="29"/>
  <c r="D196" i="29"/>
  <c r="M190" i="29"/>
  <c r="N190" i="29"/>
  <c r="H185" i="29"/>
  <c r="I185" i="29"/>
  <c r="C180" i="29"/>
  <c r="D180" i="29"/>
  <c r="M174" i="29"/>
  <c r="N174" i="29"/>
  <c r="H169" i="29"/>
  <c r="I169" i="29"/>
  <c r="C164" i="29"/>
  <c r="D164" i="29"/>
  <c r="M158" i="29"/>
  <c r="N158" i="29"/>
  <c r="H153" i="29"/>
  <c r="I153" i="29"/>
  <c r="H146" i="29"/>
  <c r="I146" i="29"/>
  <c r="H139" i="29"/>
  <c r="I139" i="29"/>
  <c r="C129" i="29"/>
  <c r="D129" i="29"/>
  <c r="M98" i="29"/>
  <c r="N98" i="29"/>
  <c r="H221" i="29"/>
  <c r="I221" i="29"/>
  <c r="M217" i="29"/>
  <c r="N217" i="29"/>
  <c r="H212" i="29"/>
  <c r="I212" i="29"/>
  <c r="C207" i="29"/>
  <c r="D207" i="29"/>
  <c r="M203" i="29"/>
  <c r="N203" i="29"/>
  <c r="H198" i="29"/>
  <c r="I198" i="29"/>
  <c r="C193" i="29"/>
  <c r="D193" i="29"/>
  <c r="M187" i="29"/>
  <c r="N187" i="29"/>
  <c r="H182" i="29"/>
  <c r="I182" i="29"/>
  <c r="C177" i="29"/>
  <c r="D177" i="29"/>
  <c r="M171" i="29"/>
  <c r="N171" i="29"/>
  <c r="H166" i="29"/>
  <c r="I166" i="29"/>
  <c r="C161" i="29"/>
  <c r="D161" i="29"/>
  <c r="M155" i="29"/>
  <c r="N155" i="29"/>
  <c r="H149" i="29"/>
  <c r="I149" i="29"/>
  <c r="H142" i="29"/>
  <c r="I142" i="29"/>
  <c r="C134" i="29"/>
  <c r="D134" i="29"/>
  <c r="C112" i="29"/>
  <c r="D112" i="29"/>
  <c r="C88" i="29"/>
  <c r="D88" i="29"/>
  <c r="H66" i="29"/>
  <c r="I66" i="29"/>
  <c r="M47" i="29"/>
  <c r="N47" i="29"/>
  <c r="M23" i="29"/>
  <c r="N23" i="29"/>
  <c r="H127" i="29"/>
  <c r="I127" i="29"/>
  <c r="M123" i="29"/>
  <c r="N123" i="29"/>
  <c r="C121" i="29"/>
  <c r="D121" i="29"/>
  <c r="C118" i="29"/>
  <c r="D118" i="29"/>
  <c r="M112" i="29"/>
  <c r="N112" i="29"/>
  <c r="H107" i="29"/>
  <c r="I107" i="29"/>
  <c r="C102" i="29"/>
  <c r="D102" i="29"/>
  <c r="M96" i="29"/>
  <c r="N96" i="29"/>
  <c r="H87" i="29"/>
  <c r="I87" i="29"/>
  <c r="M76" i="29"/>
  <c r="N76" i="29"/>
  <c r="M65" i="29"/>
  <c r="N65" i="29"/>
  <c r="H46" i="29"/>
  <c r="I46" i="29"/>
  <c r="M27" i="29"/>
  <c r="N27" i="29"/>
  <c r="H6" i="29"/>
  <c r="I6" i="29"/>
  <c r="H148" i="29"/>
  <c r="I148" i="29"/>
  <c r="C143" i="29"/>
  <c r="D143" i="29"/>
  <c r="M137" i="29"/>
  <c r="N137" i="29"/>
  <c r="H132" i="29"/>
  <c r="I132" i="29"/>
  <c r="C127" i="29"/>
  <c r="D127" i="29"/>
  <c r="C116" i="29"/>
  <c r="D116" i="29"/>
  <c r="M110" i="29"/>
  <c r="N110" i="29"/>
  <c r="H105" i="29"/>
  <c r="I105" i="29"/>
  <c r="C100" i="29"/>
  <c r="D100" i="29"/>
  <c r="C94" i="29"/>
  <c r="D94" i="29"/>
  <c r="H85" i="29"/>
  <c r="I85" i="29"/>
  <c r="M74" i="29"/>
  <c r="N74" i="29"/>
  <c r="M53" i="29"/>
  <c r="N53" i="29"/>
  <c r="H34" i="29"/>
  <c r="I34" i="29"/>
  <c r="M15" i="29"/>
  <c r="N15" i="29"/>
  <c r="M134" i="29"/>
  <c r="N134" i="29"/>
  <c r="H129" i="29"/>
  <c r="I129" i="29"/>
  <c r="M124" i="29"/>
  <c r="N124" i="29"/>
  <c r="C122" i="29"/>
  <c r="D122" i="29"/>
  <c r="H119" i="29"/>
  <c r="I119" i="29"/>
  <c r="C114" i="29"/>
  <c r="D114" i="29"/>
  <c r="M108" i="29"/>
  <c r="N108" i="29"/>
  <c r="H103" i="29"/>
  <c r="I103" i="29"/>
  <c r="C98" i="29"/>
  <c r="D98" i="29"/>
  <c r="H91" i="29"/>
  <c r="I91" i="29"/>
  <c r="C83" i="29"/>
  <c r="D83" i="29"/>
  <c r="M71" i="29"/>
  <c r="N71" i="29"/>
  <c r="H56" i="29"/>
  <c r="I56" i="29"/>
  <c r="C25" i="29"/>
  <c r="D25" i="29"/>
  <c r="C70" i="29"/>
  <c r="D70" i="29"/>
  <c r="M64" i="29"/>
  <c r="N64" i="29"/>
  <c r="M58" i="29"/>
  <c r="N58" i="29"/>
  <c r="H53" i="29"/>
  <c r="I53" i="29"/>
  <c r="M48" i="29"/>
  <c r="N48" i="29"/>
  <c r="H43" i="29"/>
  <c r="I43" i="29"/>
  <c r="C38" i="29"/>
  <c r="D38" i="29"/>
  <c r="H32" i="29"/>
  <c r="I32" i="29"/>
  <c r="H27" i="29"/>
  <c r="I27" i="29"/>
  <c r="C22" i="29"/>
  <c r="D22" i="29"/>
  <c r="M16" i="29"/>
  <c r="N16" i="29"/>
  <c r="H11" i="29"/>
  <c r="I11" i="29"/>
  <c r="B6" i="29"/>
  <c r="B7" i="29" s="1"/>
  <c r="B8" i="29" s="1"/>
  <c r="B9" i="29" s="1"/>
  <c r="B10" i="29" s="1"/>
  <c r="B11" i="29" s="1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B31" i="29" s="1"/>
  <c r="B32" i="29" s="1"/>
  <c r="B33" i="29" s="1"/>
  <c r="B34" i="29" s="1"/>
  <c r="B35" i="29" s="1"/>
  <c r="B36" i="29" s="1"/>
  <c r="B37" i="29" s="1"/>
  <c r="B38" i="29" s="1"/>
  <c r="B39" i="29" s="1"/>
  <c r="B40" i="29" s="1"/>
  <c r="B41" i="29" s="1"/>
  <c r="B42" i="29" s="1"/>
  <c r="B43" i="29" s="1"/>
  <c r="B44" i="29" s="1"/>
  <c r="B45" i="29" s="1"/>
  <c r="B46" i="29" s="1"/>
  <c r="B47" i="29" s="1"/>
  <c r="B48" i="29" s="1"/>
  <c r="B49" i="29" s="1"/>
  <c r="B50" i="29" s="1"/>
  <c r="B51" i="29" s="1"/>
  <c r="B52" i="29" s="1"/>
  <c r="B53" i="29" s="1"/>
  <c r="B54" i="29" s="1"/>
  <c r="B55" i="29" s="1"/>
  <c r="B56" i="29" s="1"/>
  <c r="B57" i="29" s="1"/>
  <c r="B58" i="29" s="1"/>
  <c r="B59" i="29" s="1"/>
  <c r="B60" i="29" s="1"/>
  <c r="B61" i="29" s="1"/>
  <c r="B62" i="29" s="1"/>
  <c r="B63" i="29" s="1"/>
  <c r="B64" i="29" s="1"/>
  <c r="B65" i="29" s="1"/>
  <c r="B66" i="29" s="1"/>
  <c r="B67" i="29" s="1"/>
  <c r="B68" i="29" s="1"/>
  <c r="B69" i="29" s="1"/>
  <c r="B70" i="29" s="1"/>
  <c r="B71" i="29" s="1"/>
  <c r="B72" i="29" s="1"/>
  <c r="B73" i="29" s="1"/>
  <c r="B74" i="29" s="1"/>
  <c r="B75" i="29" s="1"/>
  <c r="B76" i="29" s="1"/>
  <c r="B77" i="29" s="1"/>
  <c r="B78" i="29" s="1"/>
  <c r="B79" i="29" s="1"/>
  <c r="B80" i="29" s="1"/>
  <c r="B81" i="29" s="1"/>
  <c r="B82" i="29" s="1"/>
  <c r="B83" i="29" s="1"/>
  <c r="B84" i="29" s="1"/>
  <c r="B85" i="29" s="1"/>
  <c r="B86" i="29" s="1"/>
  <c r="B87" i="29" s="1"/>
  <c r="B88" i="29" s="1"/>
  <c r="B89" i="29" s="1"/>
  <c r="B90" i="29" s="1"/>
  <c r="B91" i="29" s="1"/>
  <c r="B92" i="29" s="1"/>
  <c r="B93" i="29" s="1"/>
  <c r="B94" i="29" s="1"/>
  <c r="B95" i="29" s="1"/>
  <c r="B96" i="29" s="1"/>
  <c r="B97" i="29" s="1"/>
  <c r="B98" i="29" s="1"/>
  <c r="B99" i="29" s="1"/>
  <c r="B100" i="29" s="1"/>
  <c r="B101" i="29" s="1"/>
  <c r="B102" i="29" s="1"/>
  <c r="B103" i="29" s="1"/>
  <c r="B104" i="29" s="1"/>
  <c r="B105" i="29" s="1"/>
  <c r="B106" i="29" s="1"/>
  <c r="B107" i="29" s="1"/>
  <c r="B108" i="29" s="1"/>
  <c r="B109" i="29" s="1"/>
  <c r="B110" i="29" s="1"/>
  <c r="B111" i="29" s="1"/>
  <c r="B112" i="29" s="1"/>
  <c r="B113" i="29" s="1"/>
  <c r="B114" i="29" s="1"/>
  <c r="B115" i="29" s="1"/>
  <c r="B116" i="29" s="1"/>
  <c r="B117" i="29" s="1"/>
  <c r="B118" i="29" s="1"/>
  <c r="B119" i="29" s="1"/>
  <c r="B120" i="29" s="1"/>
  <c r="B121" i="29" s="1"/>
  <c r="B122" i="29" s="1"/>
  <c r="B123" i="29" s="1"/>
  <c r="B124" i="29" s="1"/>
  <c r="B125" i="29" s="1"/>
  <c r="B126" i="29" s="1"/>
  <c r="B127" i="29" s="1"/>
  <c r="B128" i="29" s="1"/>
  <c r="B129" i="29" s="1"/>
  <c r="B130" i="29" s="1"/>
  <c r="B131" i="29" s="1"/>
  <c r="B132" i="29" s="1"/>
  <c r="B133" i="29" s="1"/>
  <c r="B134" i="29" s="1"/>
  <c r="B135" i="29" s="1"/>
  <c r="B136" i="29" s="1"/>
  <c r="B137" i="29" s="1"/>
  <c r="B138" i="29" s="1"/>
  <c r="B139" i="29" s="1"/>
  <c r="B140" i="29" s="1"/>
  <c r="B141" i="29" s="1"/>
  <c r="B142" i="29" s="1"/>
  <c r="B143" i="29" s="1"/>
  <c r="B144" i="29" s="1"/>
  <c r="B145" i="29" s="1"/>
  <c r="B146" i="29" s="1"/>
  <c r="B147" i="29" s="1"/>
  <c r="B148" i="29" s="1"/>
  <c r="B149" i="29" s="1"/>
  <c r="B150" i="29" s="1"/>
  <c r="B151" i="29" s="1"/>
  <c r="B152" i="29" s="1"/>
  <c r="B153" i="29" s="1"/>
  <c r="B154" i="29" s="1"/>
  <c r="B155" i="29" s="1"/>
  <c r="B156" i="29" s="1"/>
  <c r="B157" i="29" s="1"/>
  <c r="B158" i="29" s="1"/>
  <c r="B159" i="29" s="1"/>
  <c r="B160" i="29" s="1"/>
  <c r="B161" i="29" s="1"/>
  <c r="B162" i="29" s="1"/>
  <c r="B163" i="29" s="1"/>
  <c r="B164" i="29" s="1"/>
  <c r="B165" i="29" s="1"/>
  <c r="B166" i="29" s="1"/>
  <c r="B167" i="29" s="1"/>
  <c r="B168" i="29" s="1"/>
  <c r="B169" i="29" s="1"/>
  <c r="B170" i="29" s="1"/>
  <c r="B171" i="29" s="1"/>
  <c r="B172" i="29" s="1"/>
  <c r="B173" i="29" s="1"/>
  <c r="B174" i="29" s="1"/>
  <c r="B175" i="29" s="1"/>
  <c r="B176" i="29" s="1"/>
  <c r="B177" i="29" s="1"/>
  <c r="B178" i="29" s="1"/>
  <c r="B179" i="29" s="1"/>
  <c r="B180" i="29" s="1"/>
  <c r="B181" i="29" s="1"/>
  <c r="B182" i="29" s="1"/>
  <c r="B183" i="29" s="1"/>
  <c r="B184" i="29" s="1"/>
  <c r="B185" i="29" s="1"/>
  <c r="B186" i="29" s="1"/>
  <c r="B187" i="29" s="1"/>
  <c r="B188" i="29" s="1"/>
  <c r="B189" i="29" s="1"/>
  <c r="B190" i="29" s="1"/>
  <c r="B191" i="29" s="1"/>
  <c r="B192" i="29" s="1"/>
  <c r="B193" i="29" s="1"/>
  <c r="B194" i="29" s="1"/>
  <c r="B195" i="29" s="1"/>
  <c r="B196" i="29" s="1"/>
  <c r="B197" i="29" s="1"/>
  <c r="B198" i="29" s="1"/>
  <c r="B199" i="29" s="1"/>
  <c r="B200" i="29" s="1"/>
  <c r="B201" i="29" s="1"/>
  <c r="B202" i="29" s="1"/>
  <c r="B203" i="29" s="1"/>
  <c r="B204" i="29" s="1"/>
  <c r="B205" i="29" s="1"/>
  <c r="B206" i="29" s="1"/>
  <c r="B207" i="29" s="1"/>
  <c r="B208" i="29" s="1"/>
  <c r="B209" i="29" s="1"/>
  <c r="B210" i="29" s="1"/>
  <c r="B211" i="29" s="1"/>
  <c r="B212" i="29" s="1"/>
  <c r="B213" i="29" s="1"/>
  <c r="B214" i="29" s="1"/>
  <c r="B215" i="29" s="1"/>
  <c r="B216" i="29" s="1"/>
  <c r="B217" i="29" s="1"/>
  <c r="B218" i="29" s="1"/>
  <c r="B219" i="29" s="1"/>
  <c r="B220" i="29" s="1"/>
  <c r="B221" i="29" s="1"/>
  <c r="B222" i="29" s="1"/>
  <c r="B223" i="29" s="1"/>
  <c r="B224" i="29" s="1"/>
  <c r="B225" i="29" s="1"/>
  <c r="B226" i="29" s="1"/>
  <c r="B227" i="29" s="1"/>
  <c r="B228" i="29" s="1"/>
  <c r="B229" i="29" s="1"/>
  <c r="B230" i="29" s="1"/>
  <c r="B231" i="29" s="1"/>
  <c r="B232" i="29" s="1"/>
  <c r="B233" i="29" s="1"/>
  <c r="B234" i="29" s="1"/>
  <c r="B235" i="29" s="1"/>
  <c r="B236" i="29" s="1"/>
  <c r="B237" i="29" s="1"/>
  <c r="B238" i="29" s="1"/>
  <c r="B239" i="29" s="1"/>
  <c r="B240" i="29" s="1"/>
  <c r="B241" i="29" s="1"/>
  <c r="C6" i="29"/>
  <c r="D6" i="29"/>
  <c r="C86" i="29"/>
  <c r="D86" i="29"/>
  <c r="M80" i="29"/>
  <c r="N80" i="29"/>
  <c r="H75" i="29"/>
  <c r="I75" i="29"/>
  <c r="M69" i="29"/>
  <c r="N69" i="29"/>
  <c r="H64" i="29"/>
  <c r="I64" i="29"/>
  <c r="H59" i="29"/>
  <c r="I59" i="29"/>
  <c r="C54" i="29"/>
  <c r="D54" i="29"/>
  <c r="H48" i="29"/>
  <c r="I48" i="29"/>
  <c r="C43" i="29"/>
  <c r="D43" i="29"/>
  <c r="M37" i="29"/>
  <c r="N37" i="29"/>
  <c r="C33" i="29"/>
  <c r="D33" i="29"/>
  <c r="C27" i="29"/>
  <c r="D27" i="29"/>
  <c r="M21" i="29"/>
  <c r="N21" i="29"/>
  <c r="H16" i="29"/>
  <c r="I16" i="29"/>
  <c r="C11" i="29"/>
  <c r="D11" i="29"/>
  <c r="M95" i="29"/>
  <c r="N95" i="29"/>
  <c r="H90" i="29"/>
  <c r="I90" i="29"/>
  <c r="C85" i="29"/>
  <c r="D85" i="29"/>
  <c r="M79" i="29"/>
  <c r="N79" i="29"/>
  <c r="H74" i="29"/>
  <c r="I74" i="29"/>
  <c r="H69" i="29"/>
  <c r="I69" i="29"/>
  <c r="C64" i="29"/>
  <c r="D64" i="29"/>
  <c r="H58" i="29"/>
  <c r="I58" i="29"/>
  <c r="C53" i="29"/>
  <c r="D53" i="29"/>
  <c r="C48" i="29"/>
  <c r="D48" i="29"/>
  <c r="M42" i="29"/>
  <c r="N42" i="29"/>
  <c r="H37" i="29"/>
  <c r="I37" i="29"/>
  <c r="C32" i="29"/>
  <c r="D32" i="29"/>
  <c r="M26" i="29"/>
  <c r="N26" i="29"/>
  <c r="H21" i="29"/>
  <c r="I21" i="29"/>
  <c r="C16" i="29"/>
  <c r="D16" i="29"/>
  <c r="M10" i="29"/>
  <c r="N10" i="29"/>
  <c r="AD3" i="27" a="1"/>
  <c r="AD3" i="27" s="1"/>
  <c r="AD4" i="27" s="1" a="1"/>
  <c r="AD4" i="27" s="1"/>
  <c r="AD5" i="27" s="1" a="1"/>
  <c r="AD5" i="27" s="1"/>
  <c r="AD6" i="27" s="1" a="1"/>
  <c r="AD6" i="27" s="1"/>
  <c r="AD7" i="27" s="1" a="1"/>
  <c r="AD7" i="27" s="1"/>
  <c r="AD8" i="27" s="1" a="1"/>
  <c r="AD8" i="27" s="1"/>
  <c r="AD9" i="27" s="1" a="1"/>
  <c r="AD9" i="27" s="1"/>
  <c r="AD10" i="27" s="1" a="1"/>
  <c r="AD10" i="27" s="1"/>
  <c r="AD11" i="27" s="1" a="1"/>
  <c r="AD11" i="27" s="1"/>
  <c r="AD12" i="27" s="1" a="1"/>
  <c r="AD12" i="27" s="1"/>
  <c r="AD13" i="27" s="1" a="1"/>
  <c r="AD13" i="27" s="1"/>
  <c r="AD14" i="27" s="1" a="1"/>
  <c r="AD14" i="27" s="1"/>
  <c r="AD15" i="27" s="1" a="1"/>
  <c r="AD15" i="27" s="1"/>
  <c r="AD16" i="27" s="1" a="1"/>
  <c r="AD16" i="27" s="1"/>
  <c r="AD17" i="27" s="1" a="1"/>
  <c r="AD17" i="27" s="1"/>
  <c r="AD18" i="27" s="1" a="1"/>
  <c r="AD18" i="27" s="1"/>
  <c r="AD19" i="27" s="1" a="1"/>
  <c r="AD19" i="27" s="1"/>
  <c r="AD20" i="27" s="1" a="1"/>
  <c r="AD20" i="27" s="1"/>
  <c r="AD21" i="27" s="1" a="1"/>
  <c r="AD21" i="27" s="1"/>
  <c r="AD22" i="27" s="1" a="1"/>
  <c r="AD22" i="27" s="1"/>
  <c r="AD23" i="27" s="1" a="1"/>
  <c r="AD23" i="27" s="1"/>
  <c r="AD24" i="27" s="1" a="1"/>
  <c r="AD24" i="27" s="1"/>
  <c r="AD25" i="27" s="1" a="1"/>
  <c r="AD25" i="27" s="1"/>
  <c r="AD26" i="27" s="1" a="1"/>
  <c r="AD26" i="27" s="1"/>
  <c r="AD27" i="27" s="1" a="1"/>
  <c r="AD27" i="27" s="1"/>
  <c r="AD28" i="27" s="1" a="1"/>
  <c r="AD28" i="27" s="1"/>
  <c r="AD29" i="27" s="1" a="1"/>
  <c r="AD29" i="27" s="1"/>
  <c r="AD30" i="27" s="1" a="1"/>
  <c r="AD30" i="27" s="1"/>
  <c r="AD31" i="27" s="1" a="1"/>
  <c r="AD31" i="27" s="1"/>
  <c r="AD32" i="27" s="1" a="1"/>
  <c r="AD32" i="27" s="1"/>
  <c r="AD33" i="27" s="1" a="1"/>
  <c r="AD33" i="27" s="1"/>
  <c r="AD34" i="27" s="1" a="1"/>
  <c r="AD34" i="27" s="1"/>
  <c r="AD35" i="27" s="1" a="1"/>
  <c r="AD35" i="27" s="1"/>
  <c r="AD36" i="27" s="1" a="1"/>
  <c r="AD36" i="27" s="1"/>
  <c r="AD37" i="27" s="1" a="1"/>
  <c r="AD37" i="27" s="1"/>
  <c r="AD38" i="27" s="1" a="1"/>
  <c r="AD38" i="27" s="1"/>
  <c r="AD39" i="27" s="1" a="1"/>
  <c r="AD39" i="27" s="1"/>
  <c r="AD40" i="27" s="1" a="1"/>
  <c r="AD40" i="27" s="1"/>
  <c r="AD41" i="27" s="1" a="1"/>
  <c r="AD41" i="27" s="1"/>
  <c r="AD42" i="27" s="1" a="1"/>
  <c r="AD42" i="27" s="1"/>
  <c r="AD43" i="27" s="1" a="1"/>
  <c r="AD43" i="27" s="1"/>
  <c r="AD44" i="27" s="1" a="1"/>
  <c r="AD44" i="27" s="1"/>
  <c r="AD45" i="27" s="1" a="1"/>
  <c r="AD45" i="27" s="1"/>
  <c r="AD46" i="27" s="1" a="1"/>
  <c r="AD46" i="27" s="1"/>
  <c r="AD47" i="27" s="1" a="1"/>
  <c r="AD47" i="27" s="1"/>
  <c r="AD48" i="27" s="1" a="1"/>
  <c r="AD48" i="27" s="1"/>
  <c r="AD49" i="27" s="1" a="1"/>
  <c r="AD49" i="27" s="1"/>
  <c r="AD50" i="27" s="1" a="1"/>
  <c r="AD50" i="27" s="1"/>
  <c r="AD51" i="27" s="1" a="1"/>
  <c r="AD51" i="27" s="1"/>
  <c r="AD52" i="27" s="1" a="1"/>
  <c r="AD52" i="27" s="1"/>
  <c r="AD53" i="27" s="1" a="1"/>
  <c r="AD53" i="27" s="1"/>
  <c r="AD54" i="27" s="1" a="1"/>
  <c r="AD54" i="27" s="1"/>
  <c r="AD55" i="27" s="1" a="1"/>
  <c r="AD55" i="27" s="1"/>
  <c r="AD56" i="27" s="1" a="1"/>
  <c r="AD56" i="27" s="1"/>
  <c r="AD57" i="27" s="1" a="1"/>
  <c r="AD57" i="27" s="1"/>
  <c r="AD58" i="27" s="1" a="1"/>
  <c r="AD58" i="27" s="1"/>
  <c r="AD59" i="27" s="1" a="1"/>
  <c r="AD59" i="27" s="1"/>
  <c r="AD60" i="27" s="1" a="1"/>
  <c r="AD60" i="27" s="1"/>
  <c r="AD61" i="27" s="1" a="1"/>
  <c r="AD61" i="27" s="1"/>
  <c r="AD62" i="27" s="1" a="1"/>
  <c r="AD62" i="27" s="1"/>
  <c r="AD63" i="27" s="1" a="1"/>
  <c r="AD63" i="27" s="1"/>
  <c r="AD64" i="27" s="1" a="1"/>
  <c r="AD64" i="27" s="1"/>
  <c r="AD65" i="27" s="1" a="1"/>
  <c r="AD65" i="27" s="1"/>
  <c r="AD66" i="27" s="1" a="1"/>
  <c r="AD66" i="27" s="1"/>
  <c r="AD67" i="27" s="1" a="1"/>
  <c r="AD67" i="27" s="1"/>
  <c r="AD68" i="27" s="1" a="1"/>
  <c r="AD68" i="27" s="1"/>
  <c r="AD69" i="27" s="1" a="1"/>
  <c r="AD69" i="27" s="1"/>
  <c r="AD70" i="27" s="1" a="1"/>
  <c r="AD70" i="27" s="1"/>
  <c r="AD71" i="27" s="1" a="1"/>
  <c r="AD71" i="27" s="1"/>
  <c r="AD72" i="27" s="1" a="1"/>
  <c r="AD72" i="27" s="1"/>
  <c r="AD73" i="27" s="1" a="1"/>
  <c r="AD73" i="27" s="1"/>
  <c r="AD74" i="27" s="1" a="1"/>
  <c r="AD74" i="27" s="1"/>
  <c r="AD75" i="27" s="1" a="1"/>
  <c r="AD75" i="27" s="1"/>
  <c r="AD76" i="27" s="1" a="1"/>
  <c r="AD76" i="27" s="1"/>
  <c r="AD77" i="27" s="1" a="1"/>
  <c r="AD77" i="27" s="1"/>
  <c r="AD78" i="27" s="1" a="1"/>
  <c r="AD78" i="27" s="1"/>
  <c r="AD79" i="27" s="1" a="1"/>
  <c r="AD79" i="27" s="1"/>
  <c r="AD80" i="27" s="1" a="1"/>
  <c r="AD80" i="27" s="1"/>
  <c r="AD81" i="27" s="1" a="1"/>
  <c r="AD81" i="27" s="1"/>
  <c r="AT3" i="27" a="1"/>
  <c r="AT3" i="27" s="1"/>
  <c r="AT4" i="27" s="1" a="1"/>
  <c r="AT4" i="27" s="1"/>
  <c r="AT5" i="27" s="1" a="1"/>
  <c r="AT5" i="27" s="1"/>
  <c r="AT6" i="27" s="1" a="1"/>
  <c r="AT6" i="27" s="1"/>
  <c r="AT7" i="27" s="1" a="1"/>
  <c r="AT7" i="27" s="1"/>
  <c r="AT8" i="27" s="1" a="1"/>
  <c r="AT8" i="27" s="1"/>
  <c r="AT9" i="27" s="1" a="1"/>
  <c r="AT9" i="27" s="1"/>
  <c r="AT10" i="27" s="1" a="1"/>
  <c r="AT10" i="27" s="1"/>
  <c r="AT11" i="27" s="1" a="1"/>
  <c r="AT11" i="27" s="1"/>
  <c r="AT12" i="27" s="1" a="1"/>
  <c r="AT12" i="27" s="1"/>
  <c r="AT13" i="27" s="1" a="1"/>
  <c r="AT13" i="27" s="1"/>
  <c r="AT14" i="27" s="1" a="1"/>
  <c r="AT14" i="27" s="1"/>
  <c r="AT15" i="27" s="1" a="1"/>
  <c r="AT15" i="27" s="1"/>
  <c r="AT16" i="27" s="1" a="1"/>
  <c r="AT16" i="27" s="1"/>
  <c r="AT17" i="27" s="1" a="1"/>
  <c r="AT17" i="27" s="1"/>
  <c r="AT18" i="27" s="1" a="1"/>
  <c r="AT18" i="27" s="1"/>
  <c r="AT19" i="27" s="1" a="1"/>
  <c r="AT19" i="27" s="1"/>
  <c r="AT20" i="27" s="1" a="1"/>
  <c r="AT20" i="27" s="1"/>
  <c r="AT21" i="27" s="1" a="1"/>
  <c r="AT21" i="27" s="1"/>
  <c r="AT22" i="27" s="1" a="1"/>
  <c r="AT22" i="27" s="1"/>
  <c r="AT23" i="27" s="1" a="1"/>
  <c r="AT23" i="27" s="1"/>
  <c r="AT24" i="27" s="1" a="1"/>
  <c r="AT24" i="27" s="1"/>
  <c r="AT25" i="27" s="1" a="1"/>
  <c r="AT25" i="27" s="1"/>
  <c r="AT26" i="27" s="1" a="1"/>
  <c r="AT26" i="27" s="1"/>
  <c r="AT27" i="27" s="1" a="1"/>
  <c r="AT27" i="27" s="1"/>
  <c r="AT28" i="27" s="1" a="1"/>
  <c r="AT28" i="27" s="1"/>
  <c r="AT29" i="27" s="1" a="1"/>
  <c r="AT29" i="27" s="1"/>
  <c r="AT30" i="27" s="1" a="1"/>
  <c r="AT30" i="27" s="1"/>
  <c r="AT31" i="27" s="1" a="1"/>
  <c r="AT31" i="27" s="1"/>
  <c r="AT32" i="27" s="1" a="1"/>
  <c r="AT32" i="27" s="1"/>
  <c r="AT33" i="27" s="1" a="1"/>
  <c r="AT33" i="27" s="1"/>
  <c r="AT34" i="27" s="1" a="1"/>
  <c r="AT34" i="27" s="1"/>
  <c r="AT35" i="27" s="1" a="1"/>
  <c r="AT35" i="27" s="1"/>
  <c r="AT36" i="27" s="1" a="1"/>
  <c r="AT36" i="27" s="1"/>
  <c r="AT37" i="27" s="1" a="1"/>
  <c r="AT37" i="27" s="1"/>
  <c r="AT38" i="27" s="1" a="1"/>
  <c r="AT38" i="27" s="1"/>
  <c r="AT39" i="27" s="1" a="1"/>
  <c r="AT39" i="27" s="1"/>
  <c r="AT40" i="27" s="1" a="1"/>
  <c r="AT40" i="27" s="1"/>
  <c r="AT41" i="27" s="1" a="1"/>
  <c r="AT41" i="27" s="1"/>
  <c r="AT42" i="27" s="1" a="1"/>
  <c r="AT42" i="27" s="1"/>
  <c r="AT43" i="27" s="1" a="1"/>
  <c r="AT43" i="27" s="1"/>
  <c r="AT44" i="27" s="1" a="1"/>
  <c r="AT44" i="27" s="1"/>
  <c r="AT45" i="27" s="1" a="1"/>
  <c r="AT45" i="27" s="1"/>
  <c r="AT46" i="27" s="1" a="1"/>
  <c r="AT46" i="27" s="1"/>
  <c r="AT47" i="27" s="1" a="1"/>
  <c r="AT47" i="27" s="1"/>
  <c r="AT48" i="27" s="1" a="1"/>
  <c r="AT48" i="27" s="1"/>
  <c r="AT49" i="27" s="1" a="1"/>
  <c r="AT49" i="27" s="1"/>
  <c r="AT50" i="27" s="1" a="1"/>
  <c r="AT50" i="27" s="1"/>
  <c r="AT51" i="27" s="1" a="1"/>
  <c r="AT51" i="27" s="1"/>
  <c r="AT52" i="27" s="1" a="1"/>
  <c r="AT52" i="27" s="1"/>
  <c r="AT53" i="27" s="1" a="1"/>
  <c r="AT53" i="27" s="1"/>
  <c r="AT54" i="27" s="1" a="1"/>
  <c r="AT54" i="27" s="1"/>
  <c r="AT55" i="27" s="1" a="1"/>
  <c r="AT55" i="27" s="1"/>
  <c r="AT56" i="27" s="1" a="1"/>
  <c r="AT56" i="27" s="1"/>
  <c r="AT57" i="27" s="1" a="1"/>
  <c r="AT57" i="27" s="1"/>
  <c r="AT58" i="27" s="1" a="1"/>
  <c r="AT58" i="27" s="1"/>
  <c r="AT59" i="27" s="1" a="1"/>
  <c r="AT59" i="27" s="1"/>
  <c r="AT60" i="27" s="1" a="1"/>
  <c r="AT60" i="27" s="1"/>
  <c r="AT61" i="27" s="1" a="1"/>
  <c r="AT61" i="27" s="1"/>
  <c r="AT62" i="27" s="1" a="1"/>
  <c r="AT62" i="27" s="1"/>
  <c r="AT63" i="27" s="1" a="1"/>
  <c r="AT63" i="27" s="1"/>
  <c r="AT64" i="27" s="1" a="1"/>
  <c r="AT64" i="27" s="1"/>
  <c r="AT65" i="27" s="1" a="1"/>
  <c r="AT65" i="27" s="1"/>
  <c r="AT66" i="27" s="1" a="1"/>
  <c r="AT66" i="27" s="1"/>
  <c r="AT67" i="27" s="1" a="1"/>
  <c r="AT67" i="27" s="1"/>
  <c r="AT68" i="27" s="1" a="1"/>
  <c r="AT68" i="27" s="1"/>
  <c r="AT69" i="27" s="1" a="1"/>
  <c r="AT69" i="27" s="1"/>
  <c r="AT70" i="27" s="1" a="1"/>
  <c r="AT70" i="27" s="1"/>
  <c r="AT71" i="27" s="1" a="1"/>
  <c r="AT71" i="27" s="1"/>
  <c r="AT72" i="27" s="1" a="1"/>
  <c r="AT72" i="27" s="1"/>
  <c r="AT73" i="27" s="1" a="1"/>
  <c r="AT73" i="27" s="1"/>
  <c r="AT74" i="27" s="1" a="1"/>
  <c r="AT74" i="27" s="1"/>
  <c r="AT75" i="27" s="1" a="1"/>
  <c r="AT75" i="27" s="1"/>
  <c r="AT76" i="27" s="1" a="1"/>
  <c r="AT76" i="27" s="1"/>
  <c r="AT77" i="27" s="1" a="1"/>
  <c r="AT77" i="27" s="1"/>
  <c r="AT78" i="27" s="1" a="1"/>
  <c r="AT78" i="27" s="1"/>
  <c r="AT79" i="27" s="1" a="1"/>
  <c r="AT79" i="27" s="1"/>
  <c r="AT80" i="27" s="1" a="1"/>
  <c r="AT80" i="27" s="1"/>
  <c r="AT81" i="27" s="1" a="1"/>
  <c r="AT81" i="27" s="1"/>
  <c r="AP3" i="27" a="1"/>
  <c r="AP3" i="27" s="1"/>
  <c r="AP4" i="27" s="1" a="1"/>
  <c r="AP4" i="27" s="1"/>
  <c r="AP5" i="27" s="1" a="1"/>
  <c r="AP5" i="27" s="1"/>
  <c r="AP6" i="27" s="1" a="1"/>
  <c r="AP6" i="27" s="1"/>
  <c r="AP7" i="27" s="1" a="1"/>
  <c r="AP7" i="27" s="1"/>
  <c r="AP8" i="27" s="1" a="1"/>
  <c r="AP8" i="27" s="1"/>
  <c r="AP9" i="27" s="1" a="1"/>
  <c r="AP9" i="27" s="1"/>
  <c r="AP10" i="27" s="1" a="1"/>
  <c r="AP10" i="27" s="1"/>
  <c r="AP11" i="27" s="1" a="1"/>
  <c r="AP11" i="27" s="1"/>
  <c r="AP12" i="27" s="1" a="1"/>
  <c r="AP12" i="27" s="1"/>
  <c r="AP13" i="27" s="1" a="1"/>
  <c r="AP13" i="27" s="1"/>
  <c r="AP14" i="27" s="1" a="1"/>
  <c r="AP14" i="27" s="1"/>
  <c r="AP15" i="27" s="1" a="1"/>
  <c r="AP15" i="27" s="1"/>
  <c r="AP16" i="27" s="1" a="1"/>
  <c r="AP16" i="27" s="1"/>
  <c r="AP17" i="27" s="1" a="1"/>
  <c r="AP17" i="27" s="1"/>
  <c r="AP18" i="27" s="1" a="1"/>
  <c r="AP18" i="27" s="1"/>
  <c r="AP19" i="27" s="1" a="1"/>
  <c r="AP19" i="27" s="1"/>
  <c r="AP20" i="27" s="1" a="1"/>
  <c r="AP20" i="27" s="1"/>
  <c r="AP21" i="27" s="1" a="1"/>
  <c r="AP21" i="27" s="1"/>
  <c r="AP22" i="27" s="1" a="1"/>
  <c r="AP22" i="27" s="1"/>
  <c r="AP23" i="27" s="1" a="1"/>
  <c r="AP23" i="27" s="1"/>
  <c r="AP24" i="27" s="1" a="1"/>
  <c r="AP24" i="27" s="1"/>
  <c r="AP25" i="27" s="1" a="1"/>
  <c r="AP25" i="27" s="1"/>
  <c r="AP26" i="27" s="1" a="1"/>
  <c r="AP26" i="27" s="1"/>
  <c r="AP27" i="27" s="1" a="1"/>
  <c r="AP27" i="27" s="1"/>
  <c r="AP28" i="27" s="1" a="1"/>
  <c r="AP28" i="27" s="1"/>
  <c r="AP29" i="27" s="1" a="1"/>
  <c r="AP29" i="27" s="1"/>
  <c r="AP30" i="27" s="1" a="1"/>
  <c r="AP30" i="27" s="1"/>
  <c r="AP31" i="27" s="1" a="1"/>
  <c r="AP31" i="27" s="1"/>
  <c r="AP32" i="27" s="1" a="1"/>
  <c r="AP32" i="27" s="1"/>
  <c r="AP33" i="27" s="1" a="1"/>
  <c r="AP33" i="27" s="1"/>
  <c r="AP34" i="27" s="1" a="1"/>
  <c r="AP34" i="27" s="1"/>
  <c r="AP35" i="27" s="1" a="1"/>
  <c r="AP35" i="27" s="1"/>
  <c r="AP36" i="27" s="1" a="1"/>
  <c r="AP36" i="27" s="1"/>
  <c r="AP37" i="27" s="1" a="1"/>
  <c r="AP37" i="27" s="1"/>
  <c r="AP38" i="27" s="1" a="1"/>
  <c r="AP38" i="27" s="1"/>
  <c r="AP39" i="27" s="1" a="1"/>
  <c r="AP39" i="27" s="1"/>
  <c r="AP40" i="27" s="1" a="1"/>
  <c r="AP40" i="27" s="1"/>
  <c r="AP41" i="27" s="1" a="1"/>
  <c r="AP41" i="27" s="1"/>
  <c r="AP42" i="27" s="1" a="1"/>
  <c r="AP42" i="27" s="1"/>
  <c r="AP43" i="27" s="1" a="1"/>
  <c r="AP43" i="27" s="1"/>
  <c r="AP44" i="27" s="1" a="1"/>
  <c r="AP44" i="27" s="1"/>
  <c r="AP45" i="27" s="1" a="1"/>
  <c r="AP45" i="27" s="1"/>
  <c r="AP46" i="27" s="1" a="1"/>
  <c r="AP46" i="27" s="1"/>
  <c r="AP47" i="27" s="1" a="1"/>
  <c r="AP47" i="27" s="1"/>
  <c r="AP48" i="27" s="1" a="1"/>
  <c r="AP48" i="27" s="1"/>
  <c r="AP49" i="27" s="1" a="1"/>
  <c r="AP49" i="27" s="1"/>
  <c r="AP50" i="27" s="1" a="1"/>
  <c r="AP50" i="27" s="1"/>
  <c r="AP51" i="27" s="1" a="1"/>
  <c r="AP51" i="27" s="1"/>
  <c r="AP52" i="27" s="1" a="1"/>
  <c r="AP52" i="27" s="1"/>
  <c r="AP53" i="27" s="1" a="1"/>
  <c r="AP53" i="27" s="1"/>
  <c r="AP54" i="27" s="1" a="1"/>
  <c r="AP54" i="27" s="1"/>
  <c r="AP55" i="27" s="1" a="1"/>
  <c r="AP55" i="27" s="1"/>
  <c r="AP56" i="27" s="1" a="1"/>
  <c r="AP56" i="27" s="1"/>
  <c r="AP57" i="27" s="1" a="1"/>
  <c r="AP57" i="27" s="1"/>
  <c r="AP58" i="27" s="1" a="1"/>
  <c r="AP58" i="27" s="1"/>
  <c r="AP59" i="27" s="1" a="1"/>
  <c r="AP59" i="27" s="1"/>
  <c r="AP60" i="27" s="1" a="1"/>
  <c r="AP60" i="27" s="1"/>
  <c r="AP61" i="27" s="1" a="1"/>
  <c r="AP61" i="27" s="1"/>
  <c r="AP62" i="27" s="1" a="1"/>
  <c r="AP62" i="27" s="1"/>
  <c r="AP63" i="27" s="1" a="1"/>
  <c r="AP63" i="27" s="1"/>
  <c r="AP64" i="27" s="1" a="1"/>
  <c r="AP64" i="27" s="1"/>
  <c r="AP65" i="27" s="1" a="1"/>
  <c r="AP65" i="27" s="1"/>
  <c r="AP66" i="27" s="1" a="1"/>
  <c r="AP66" i="27" s="1"/>
  <c r="AP67" i="27" s="1" a="1"/>
  <c r="AP67" i="27" s="1"/>
  <c r="AP68" i="27" s="1" a="1"/>
  <c r="AP68" i="27" s="1"/>
  <c r="AP69" i="27" s="1" a="1"/>
  <c r="AP69" i="27" s="1"/>
  <c r="AP70" i="27" s="1" a="1"/>
  <c r="AP70" i="27" s="1"/>
  <c r="AP71" i="27" s="1" a="1"/>
  <c r="AP71" i="27" s="1"/>
  <c r="AP72" i="27" s="1" a="1"/>
  <c r="AP72" i="27" s="1"/>
  <c r="AP73" i="27" s="1" a="1"/>
  <c r="AP73" i="27" s="1"/>
  <c r="AP74" i="27" s="1" a="1"/>
  <c r="AP74" i="27" s="1"/>
  <c r="AP75" i="27" s="1" a="1"/>
  <c r="AP75" i="27" s="1"/>
  <c r="AP76" i="27" s="1" a="1"/>
  <c r="AP76" i="27" s="1"/>
  <c r="AP77" i="27" s="1" a="1"/>
  <c r="AP77" i="27" s="1"/>
  <c r="AP78" i="27" s="1" a="1"/>
  <c r="AP78" i="27" s="1"/>
  <c r="AP79" i="27" s="1" a="1"/>
  <c r="AP79" i="27" s="1"/>
  <c r="AP80" i="27" s="1" a="1"/>
  <c r="AP80" i="27" s="1"/>
  <c r="AP81" i="27" s="1" a="1"/>
  <c r="AP81" i="27" s="1"/>
  <c r="N82" i="27" a="1"/>
  <c r="N82" i="27" s="1"/>
  <c r="N83" i="27" a="1"/>
  <c r="N83" i="27" s="1"/>
  <c r="M4" i="29"/>
  <c r="N4" i="29"/>
  <c r="L500" i="29"/>
  <c r="N500" i="29"/>
  <c r="M500" i="29"/>
  <c r="G499" i="29"/>
  <c r="I499" i="29"/>
  <c r="H499" i="29"/>
  <c r="B498" i="29"/>
  <c r="D498" i="29"/>
  <c r="C498" i="29"/>
  <c r="B499" i="29"/>
  <c r="C499" i="29"/>
  <c r="D499" i="29"/>
  <c r="L493" i="29"/>
  <c r="N493" i="29"/>
  <c r="M493" i="29"/>
  <c r="G488" i="29"/>
  <c r="H488" i="29"/>
  <c r="I488" i="29"/>
  <c r="B483" i="29"/>
  <c r="C483" i="29"/>
  <c r="D483" i="29"/>
  <c r="L477" i="29"/>
  <c r="N477" i="29"/>
  <c r="M477" i="29"/>
  <c r="G472" i="29"/>
  <c r="H472" i="29"/>
  <c r="I472" i="29"/>
  <c r="B467" i="29"/>
  <c r="D467" i="29"/>
  <c r="C467" i="29"/>
  <c r="L461" i="29"/>
  <c r="N461" i="29"/>
  <c r="M461" i="29"/>
  <c r="G456" i="29"/>
  <c r="I456" i="29"/>
  <c r="H456" i="29"/>
  <c r="B451" i="29"/>
  <c r="D451" i="29"/>
  <c r="C451" i="29"/>
  <c r="L445" i="29"/>
  <c r="N445" i="29"/>
  <c r="M445" i="29"/>
  <c r="G440" i="29"/>
  <c r="I440" i="29"/>
  <c r="H440" i="29"/>
  <c r="B435" i="29"/>
  <c r="D435" i="29"/>
  <c r="C435" i="29"/>
  <c r="L429" i="29"/>
  <c r="N429" i="29"/>
  <c r="M429" i="29"/>
  <c r="G424" i="29"/>
  <c r="I424" i="29"/>
  <c r="H424" i="29"/>
  <c r="H405" i="29"/>
  <c r="G405" i="29"/>
  <c r="I405" i="29"/>
  <c r="B397" i="29"/>
  <c r="D397" i="29"/>
  <c r="C397" i="29"/>
  <c r="B386" i="29"/>
  <c r="C386" i="29"/>
  <c r="D386" i="29"/>
  <c r="B368" i="29"/>
  <c r="C368" i="29"/>
  <c r="D368" i="29"/>
  <c r="H4" i="29"/>
  <c r="I4" i="29"/>
  <c r="G497" i="29"/>
  <c r="I497" i="29"/>
  <c r="H497" i="29"/>
  <c r="B492" i="29"/>
  <c r="D492" i="29"/>
  <c r="C492" i="29"/>
  <c r="L486" i="29"/>
  <c r="N486" i="29"/>
  <c r="M486" i="29"/>
  <c r="G481" i="29"/>
  <c r="I481" i="29"/>
  <c r="H481" i="29"/>
  <c r="B476" i="29"/>
  <c r="C476" i="29"/>
  <c r="D476" i="29"/>
  <c r="L470" i="29"/>
  <c r="N470" i="29"/>
  <c r="M470" i="29"/>
  <c r="G465" i="29"/>
  <c r="I465" i="29"/>
  <c r="H465" i="29"/>
  <c r="B460" i="29"/>
  <c r="D460" i="29"/>
  <c r="C460" i="29"/>
  <c r="L454" i="29"/>
  <c r="N454" i="29"/>
  <c r="M454" i="29"/>
  <c r="G449" i="29"/>
  <c r="I449" i="29"/>
  <c r="H449" i="29"/>
  <c r="B444" i="29"/>
  <c r="D444" i="29"/>
  <c r="C444" i="29"/>
  <c r="L438" i="29"/>
  <c r="N438" i="29"/>
  <c r="M438" i="29"/>
  <c r="G433" i="29"/>
  <c r="I433" i="29"/>
  <c r="H433" i="29"/>
  <c r="B428" i="29"/>
  <c r="D428" i="29"/>
  <c r="C428" i="29"/>
  <c r="L422" i="29"/>
  <c r="N422" i="29"/>
  <c r="M422" i="29"/>
  <c r="H419" i="29"/>
  <c r="G419" i="29"/>
  <c r="I419" i="29"/>
  <c r="M416" i="29"/>
  <c r="L416" i="29"/>
  <c r="N416" i="29"/>
  <c r="C414" i="29"/>
  <c r="B414" i="29"/>
  <c r="D414" i="29"/>
  <c r="H411" i="29"/>
  <c r="G411" i="29"/>
  <c r="I411" i="29"/>
  <c r="M408" i="29"/>
  <c r="L408" i="29"/>
  <c r="N408" i="29"/>
  <c r="H403" i="29"/>
  <c r="G403" i="29"/>
  <c r="I403" i="29"/>
  <c r="I396" i="29"/>
  <c r="H396" i="29"/>
  <c r="G396" i="29"/>
  <c r="G385" i="29"/>
  <c r="H385" i="29"/>
  <c r="I385" i="29"/>
  <c r="G367" i="29"/>
  <c r="H367" i="29"/>
  <c r="I367" i="29"/>
  <c r="I356" i="29"/>
  <c r="G356" i="29"/>
  <c r="H356" i="29"/>
  <c r="G498" i="29"/>
  <c r="H498" i="29"/>
  <c r="I498" i="29"/>
  <c r="B493" i="29"/>
  <c r="D493" i="29"/>
  <c r="C493" i="29"/>
  <c r="L487" i="29"/>
  <c r="N487" i="29"/>
  <c r="M487" i="29"/>
  <c r="G482" i="29"/>
  <c r="I482" i="29"/>
  <c r="H482" i="29"/>
  <c r="B477" i="29"/>
  <c r="C477" i="29"/>
  <c r="D477" i="29"/>
  <c r="L471" i="29"/>
  <c r="N471" i="29"/>
  <c r="M471" i="29"/>
  <c r="G466" i="29"/>
  <c r="H466" i="29"/>
  <c r="I466" i="29"/>
  <c r="B461" i="29"/>
  <c r="C461" i="29"/>
  <c r="D461" i="29"/>
  <c r="L455" i="29"/>
  <c r="M455" i="29"/>
  <c r="N455" i="29"/>
  <c r="G450" i="29"/>
  <c r="H450" i="29"/>
  <c r="I450" i="29"/>
  <c r="B445" i="29"/>
  <c r="C445" i="29"/>
  <c r="D445" i="29"/>
  <c r="L439" i="29"/>
  <c r="M439" i="29"/>
  <c r="N439" i="29"/>
  <c r="G434" i="29"/>
  <c r="H434" i="29"/>
  <c r="I434" i="29"/>
  <c r="B429" i="29"/>
  <c r="C429" i="29"/>
  <c r="D429" i="29"/>
  <c r="L423" i="29"/>
  <c r="M423" i="29"/>
  <c r="N423" i="29"/>
  <c r="M406" i="29"/>
  <c r="L406" i="29"/>
  <c r="N406" i="29"/>
  <c r="B402" i="29"/>
  <c r="C402" i="29"/>
  <c r="D402" i="29"/>
  <c r="M391" i="29"/>
  <c r="N391" i="29"/>
  <c r="L391" i="29"/>
  <c r="G375" i="29"/>
  <c r="H375" i="29"/>
  <c r="I375" i="29"/>
  <c r="G361" i="29"/>
  <c r="H361" i="29"/>
  <c r="I361" i="29"/>
  <c r="L480" i="29"/>
  <c r="N480" i="29"/>
  <c r="M480" i="29"/>
  <c r="G475" i="29"/>
  <c r="I475" i="29"/>
  <c r="H475" i="29"/>
  <c r="B470" i="29"/>
  <c r="D470" i="29"/>
  <c r="C470" i="29"/>
  <c r="L464" i="29"/>
  <c r="N464" i="29"/>
  <c r="M464" i="29"/>
  <c r="G459" i="29"/>
  <c r="I459" i="29"/>
  <c r="H459" i="29"/>
  <c r="B454" i="29"/>
  <c r="D454" i="29"/>
  <c r="C454" i="29"/>
  <c r="L448" i="29"/>
  <c r="N448" i="29"/>
  <c r="M448" i="29"/>
  <c r="G443" i="29"/>
  <c r="I443" i="29"/>
  <c r="H443" i="29"/>
  <c r="B438" i="29"/>
  <c r="D438" i="29"/>
  <c r="C438" i="29"/>
  <c r="L432" i="29"/>
  <c r="N432" i="29"/>
  <c r="M432" i="29"/>
  <c r="G427" i="29"/>
  <c r="I427" i="29"/>
  <c r="H427" i="29"/>
  <c r="C422" i="29"/>
  <c r="B422" i="29"/>
  <c r="D422" i="29"/>
  <c r="C419" i="29"/>
  <c r="B419" i="29"/>
  <c r="D419" i="29"/>
  <c r="H416" i="29"/>
  <c r="G416" i="29"/>
  <c r="I416" i="29"/>
  <c r="M413" i="29"/>
  <c r="L413" i="29"/>
  <c r="N413" i="29"/>
  <c r="C411" i="29"/>
  <c r="B411" i="29"/>
  <c r="D411" i="29"/>
  <c r="H407" i="29"/>
  <c r="G407" i="29"/>
  <c r="I407" i="29"/>
  <c r="N401" i="29"/>
  <c r="M401" i="29"/>
  <c r="L401" i="29"/>
  <c r="G391" i="29"/>
  <c r="H391" i="29"/>
  <c r="I391" i="29"/>
  <c r="L374" i="29"/>
  <c r="M374" i="29"/>
  <c r="N374" i="29"/>
  <c r="G363" i="29"/>
  <c r="H363" i="29"/>
  <c r="I363" i="29"/>
  <c r="C389" i="29"/>
  <c r="D389" i="29"/>
  <c r="B389" i="29"/>
  <c r="G383" i="29"/>
  <c r="I383" i="29"/>
  <c r="H383" i="29"/>
  <c r="B378" i="29"/>
  <c r="D378" i="29"/>
  <c r="C378" i="29"/>
  <c r="L372" i="29"/>
  <c r="N372" i="29"/>
  <c r="M372" i="29"/>
  <c r="M367" i="29"/>
  <c r="N367" i="29"/>
  <c r="L367" i="29"/>
  <c r="H362" i="29"/>
  <c r="I362" i="29"/>
  <c r="G362" i="29"/>
  <c r="N353" i="29"/>
  <c r="L353" i="29"/>
  <c r="M353" i="29"/>
  <c r="I348" i="29"/>
  <c r="H348" i="29"/>
  <c r="G348" i="29"/>
  <c r="B340" i="29"/>
  <c r="C340" i="29"/>
  <c r="D340" i="29"/>
  <c r="I336" i="29"/>
  <c r="H336" i="29"/>
  <c r="G336" i="29"/>
  <c r="M330" i="29"/>
  <c r="L330" i="29"/>
  <c r="N330" i="29"/>
  <c r="I325" i="29"/>
  <c r="G325" i="29"/>
  <c r="H325" i="29"/>
  <c r="D320" i="29"/>
  <c r="C320" i="29"/>
  <c r="B320" i="29"/>
  <c r="M314" i="29"/>
  <c r="L314" i="29"/>
  <c r="N314" i="29"/>
  <c r="I309" i="29"/>
  <c r="G309" i="29"/>
  <c r="H309" i="29"/>
  <c r="D304" i="29"/>
  <c r="B304" i="29"/>
  <c r="C304" i="29"/>
  <c r="N298" i="29"/>
  <c r="M298" i="29"/>
  <c r="L298" i="29"/>
  <c r="I293" i="29"/>
  <c r="H293" i="29"/>
  <c r="G293" i="29"/>
  <c r="D288" i="29"/>
  <c r="C288" i="29"/>
  <c r="B288" i="29"/>
  <c r="I268" i="29"/>
  <c r="H268" i="29"/>
  <c r="G268" i="29"/>
  <c r="G398" i="29"/>
  <c r="H398" i="29"/>
  <c r="I398" i="29"/>
  <c r="B393" i="29"/>
  <c r="C393" i="29"/>
  <c r="D393" i="29"/>
  <c r="B381" i="29"/>
  <c r="D381" i="29"/>
  <c r="C381" i="29"/>
  <c r="L375" i="29"/>
  <c r="N375" i="29"/>
  <c r="M375" i="29"/>
  <c r="G370" i="29"/>
  <c r="I370" i="29"/>
  <c r="H370" i="29"/>
  <c r="B358" i="29"/>
  <c r="C358" i="29"/>
  <c r="D358" i="29"/>
  <c r="H354" i="29"/>
  <c r="I354" i="29"/>
  <c r="G354" i="29"/>
  <c r="C349" i="29"/>
  <c r="D349" i="29"/>
  <c r="B349" i="29"/>
  <c r="B342" i="29"/>
  <c r="C342" i="29"/>
  <c r="D342" i="29"/>
  <c r="N337" i="29"/>
  <c r="M337" i="29"/>
  <c r="L337" i="29"/>
  <c r="I332" i="29"/>
  <c r="H332" i="29"/>
  <c r="G332" i="29"/>
  <c r="N327" i="29"/>
  <c r="M327" i="29"/>
  <c r="L327" i="29"/>
  <c r="I322" i="29"/>
  <c r="H322" i="29"/>
  <c r="G322" i="29"/>
  <c r="D317" i="29"/>
  <c r="C317" i="29"/>
  <c r="B317" i="29"/>
  <c r="I311" i="29"/>
  <c r="G311" i="29"/>
  <c r="H311" i="29"/>
  <c r="D306" i="29"/>
  <c r="B306" i="29"/>
  <c r="C306" i="29"/>
  <c r="N300" i="29"/>
  <c r="L300" i="29"/>
  <c r="M300" i="29"/>
  <c r="I295" i="29"/>
  <c r="G295" i="29"/>
  <c r="H295" i="29"/>
  <c r="D290" i="29"/>
  <c r="B290" i="29"/>
  <c r="C290" i="29"/>
  <c r="I284" i="29"/>
  <c r="H284" i="29"/>
  <c r="G284" i="29"/>
  <c r="N270" i="29"/>
  <c r="M270" i="29"/>
  <c r="L270" i="29"/>
  <c r="B348" i="29"/>
  <c r="C348" i="29"/>
  <c r="D348" i="29"/>
  <c r="G345" i="29"/>
  <c r="H345" i="29"/>
  <c r="I345" i="29"/>
  <c r="I340" i="29"/>
  <c r="G340" i="29"/>
  <c r="H340" i="29"/>
  <c r="D335" i="29"/>
  <c r="C335" i="29"/>
  <c r="B335" i="29"/>
  <c r="D330" i="29"/>
  <c r="B330" i="29"/>
  <c r="C330" i="29"/>
  <c r="N325" i="29"/>
  <c r="M325" i="29"/>
  <c r="L325" i="29"/>
  <c r="I320" i="29"/>
  <c r="H320" i="29"/>
  <c r="G320" i="29"/>
  <c r="D315" i="29"/>
  <c r="C315" i="29"/>
  <c r="B315" i="29"/>
  <c r="N309" i="29"/>
  <c r="M309" i="29"/>
  <c r="L309" i="29"/>
  <c r="I304" i="29"/>
  <c r="H304" i="29"/>
  <c r="G304" i="29"/>
  <c r="D299" i="29"/>
  <c r="C299" i="29"/>
  <c r="B299" i="29"/>
  <c r="N293" i="29"/>
  <c r="M293" i="29"/>
  <c r="L293" i="29"/>
  <c r="I288" i="29"/>
  <c r="H288" i="29"/>
  <c r="G288" i="29"/>
  <c r="D282" i="29"/>
  <c r="B282" i="29"/>
  <c r="C282" i="29"/>
  <c r="G399" i="29"/>
  <c r="H399" i="29"/>
  <c r="I399" i="29"/>
  <c r="B394" i="29"/>
  <c r="D394" i="29"/>
  <c r="C394" i="29"/>
  <c r="M389" i="29"/>
  <c r="N389" i="29"/>
  <c r="L389" i="29"/>
  <c r="L383" i="29"/>
  <c r="M383" i="29"/>
  <c r="N383" i="29"/>
  <c r="G378" i="29"/>
  <c r="H378" i="29"/>
  <c r="I378" i="29"/>
  <c r="B373" i="29"/>
  <c r="C373" i="29"/>
  <c r="D373" i="29"/>
  <c r="H368" i="29"/>
  <c r="I368" i="29"/>
  <c r="G368" i="29"/>
  <c r="C363" i="29"/>
  <c r="D363" i="29"/>
  <c r="B363" i="29"/>
  <c r="H358" i="29"/>
  <c r="I358" i="29"/>
  <c r="G358" i="29"/>
  <c r="I352" i="29"/>
  <c r="H352" i="29"/>
  <c r="G352" i="29"/>
  <c r="C347" i="29"/>
  <c r="D347" i="29"/>
  <c r="B347" i="29"/>
  <c r="H342" i="29"/>
  <c r="I342" i="29"/>
  <c r="G342" i="29"/>
  <c r="M335" i="29"/>
  <c r="L335" i="29"/>
  <c r="N335" i="29"/>
  <c r="D329" i="29"/>
  <c r="C329" i="29"/>
  <c r="B329" i="29"/>
  <c r="N323" i="29"/>
  <c r="M323" i="29"/>
  <c r="L323" i="29"/>
  <c r="I318" i="29"/>
  <c r="H318" i="29"/>
  <c r="G318" i="29"/>
  <c r="G313" i="29"/>
  <c r="I313" i="29"/>
  <c r="H313" i="29"/>
  <c r="C308" i="29"/>
  <c r="B308" i="29"/>
  <c r="D308" i="29"/>
  <c r="N302" i="29"/>
  <c r="M302" i="29"/>
  <c r="L302" i="29"/>
  <c r="I297" i="29"/>
  <c r="H297" i="29"/>
  <c r="G297" i="29"/>
  <c r="D292" i="29"/>
  <c r="C292" i="29"/>
  <c r="B292" i="29"/>
  <c r="D285" i="29"/>
  <c r="C285" i="29"/>
  <c r="B285" i="29"/>
  <c r="N283" i="29"/>
  <c r="M283" i="29"/>
  <c r="L283" i="29"/>
  <c r="I278" i="29"/>
  <c r="H278" i="29"/>
  <c r="G278" i="29"/>
  <c r="D273" i="29"/>
  <c r="C273" i="29"/>
  <c r="B273" i="29"/>
  <c r="N267" i="29"/>
  <c r="M267" i="29"/>
  <c r="L267" i="29"/>
  <c r="I262" i="29"/>
  <c r="H262" i="29"/>
  <c r="G262" i="29"/>
  <c r="D257" i="29"/>
  <c r="C257" i="29"/>
  <c r="B257" i="29"/>
  <c r="B252" i="29"/>
  <c r="D252" i="29"/>
  <c r="C252" i="29"/>
  <c r="H247" i="29"/>
  <c r="G247" i="29"/>
  <c r="I247" i="29"/>
  <c r="G241" i="29"/>
  <c r="I241" i="29"/>
  <c r="H241" i="29"/>
  <c r="C236" i="29"/>
  <c r="D236" i="29"/>
  <c r="H231" i="29"/>
  <c r="I231" i="29"/>
  <c r="H225" i="29"/>
  <c r="I225" i="29"/>
  <c r="H215" i="29"/>
  <c r="I215" i="29"/>
  <c r="D263" i="29"/>
  <c r="C263" i="29"/>
  <c r="B263" i="29"/>
  <c r="N257" i="29"/>
  <c r="M257" i="29"/>
  <c r="L257" i="29"/>
  <c r="C251" i="29"/>
  <c r="D251" i="29"/>
  <c r="B251" i="29"/>
  <c r="B247" i="29"/>
  <c r="C247" i="29"/>
  <c r="D247" i="29"/>
  <c r="C240" i="29"/>
  <c r="D240" i="29"/>
  <c r="M233" i="29"/>
  <c r="L233" i="29"/>
  <c r="N233" i="29"/>
  <c r="L228" i="29"/>
  <c r="N228" i="29"/>
  <c r="M228" i="29"/>
  <c r="C219" i="29"/>
  <c r="D219" i="29"/>
  <c r="M206" i="29"/>
  <c r="N206" i="29"/>
  <c r="D281" i="29"/>
  <c r="C281" i="29"/>
  <c r="B281" i="29"/>
  <c r="N275" i="29"/>
  <c r="M275" i="29"/>
  <c r="L275" i="29"/>
  <c r="I270" i="29"/>
  <c r="H270" i="29"/>
  <c r="G270" i="29"/>
  <c r="D265" i="29"/>
  <c r="C265" i="29"/>
  <c r="B265" i="29"/>
  <c r="N259" i="29"/>
  <c r="M259" i="29"/>
  <c r="L259" i="29"/>
  <c r="C255" i="29"/>
  <c r="D255" i="29"/>
  <c r="B255" i="29"/>
  <c r="H248" i="29"/>
  <c r="G248" i="29"/>
  <c r="I248" i="29"/>
  <c r="H244" i="29"/>
  <c r="I244" i="29"/>
  <c r="G244" i="29"/>
  <c r="L236" i="29"/>
  <c r="M236" i="29"/>
  <c r="N236" i="29"/>
  <c r="H233" i="29"/>
  <c r="I233" i="29"/>
  <c r="H228" i="29"/>
  <c r="I228" i="29"/>
  <c r="H216" i="29"/>
  <c r="I216" i="29"/>
  <c r="C202" i="29"/>
  <c r="D202" i="29"/>
  <c r="D284" i="29"/>
  <c r="C284" i="29"/>
  <c r="B284" i="29"/>
  <c r="N278" i="29"/>
  <c r="M278" i="29"/>
  <c r="L278" i="29"/>
  <c r="I273" i="29"/>
  <c r="H273" i="29"/>
  <c r="G273" i="29"/>
  <c r="D268" i="29"/>
  <c r="C268" i="29"/>
  <c r="B268" i="29"/>
  <c r="N262" i="29"/>
  <c r="M262" i="29"/>
  <c r="L262" i="29"/>
  <c r="I257" i="29"/>
  <c r="H257" i="29"/>
  <c r="G257" i="29"/>
  <c r="C253" i="29"/>
  <c r="D253" i="29"/>
  <c r="B253" i="29"/>
  <c r="H246" i="29"/>
  <c r="I246" i="29"/>
  <c r="G246" i="29"/>
  <c r="H242" i="29"/>
  <c r="I242" i="29"/>
  <c r="G242" i="29"/>
  <c r="C239" i="29"/>
  <c r="D239" i="29"/>
  <c r="H232" i="29"/>
  <c r="I232" i="29"/>
  <c r="H227" i="29"/>
  <c r="I227" i="29"/>
  <c r="C209" i="29"/>
  <c r="D209" i="29"/>
  <c r="C194" i="29"/>
  <c r="D194" i="29"/>
  <c r="M188" i="29"/>
  <c r="N188" i="29"/>
  <c r="H183" i="29"/>
  <c r="I183" i="29"/>
  <c r="C178" i="29"/>
  <c r="D178" i="29"/>
  <c r="M172" i="29"/>
  <c r="N172" i="29"/>
  <c r="H167" i="29"/>
  <c r="I167" i="29"/>
  <c r="C162" i="29"/>
  <c r="D162" i="29"/>
  <c r="M156" i="29"/>
  <c r="N156" i="29"/>
  <c r="M150" i="29"/>
  <c r="N150" i="29"/>
  <c r="M143" i="29"/>
  <c r="N143" i="29"/>
  <c r="M135" i="29"/>
  <c r="N135" i="29"/>
  <c r="H118" i="29"/>
  <c r="I118" i="29"/>
  <c r="C97" i="29"/>
  <c r="D97" i="29"/>
  <c r="M223" i="29"/>
  <c r="N223" i="29"/>
  <c r="C220" i="29"/>
  <c r="D220" i="29"/>
  <c r="C215" i="29"/>
  <c r="D215" i="29"/>
  <c r="M209" i="29"/>
  <c r="N209" i="29"/>
  <c r="M204" i="29"/>
  <c r="N204" i="29"/>
  <c r="H200" i="29"/>
  <c r="I200" i="29"/>
  <c r="C195" i="29"/>
  <c r="D195" i="29"/>
  <c r="M189" i="29"/>
  <c r="N189" i="29"/>
  <c r="H184" i="29"/>
  <c r="I184" i="29"/>
  <c r="C179" i="29"/>
  <c r="D179" i="29"/>
  <c r="M173" i="29"/>
  <c r="N173" i="29"/>
  <c r="H168" i="29"/>
  <c r="I168" i="29"/>
  <c r="C163" i="29"/>
  <c r="D163" i="29"/>
  <c r="M157" i="29"/>
  <c r="N157" i="29"/>
  <c r="C152" i="29"/>
  <c r="D152" i="29"/>
  <c r="C145" i="29"/>
  <c r="D145" i="29"/>
  <c r="C138" i="29"/>
  <c r="D138" i="29"/>
  <c r="H126" i="29"/>
  <c r="I126" i="29"/>
  <c r="M99" i="29"/>
  <c r="N99" i="29"/>
  <c r="M212" i="29"/>
  <c r="N212" i="29"/>
  <c r="H207" i="29"/>
  <c r="I207" i="29"/>
  <c r="C200" i="29"/>
  <c r="D200" i="29"/>
  <c r="M194" i="29"/>
  <c r="N194" i="29"/>
  <c r="H189" i="29"/>
  <c r="I189" i="29"/>
  <c r="C184" i="29"/>
  <c r="D184" i="29"/>
  <c r="M178" i="29"/>
  <c r="N178" i="29"/>
  <c r="H173" i="29"/>
  <c r="I173" i="29"/>
  <c r="C168" i="29"/>
  <c r="D168" i="29"/>
  <c r="M162" i="29"/>
  <c r="N162" i="29"/>
  <c r="H157" i="29"/>
  <c r="I157" i="29"/>
  <c r="M151" i="29"/>
  <c r="N151" i="29"/>
  <c r="M144" i="29"/>
  <c r="N144" i="29"/>
  <c r="C137" i="29"/>
  <c r="D137" i="29"/>
  <c r="C113" i="29"/>
  <c r="D113" i="29"/>
  <c r="M82" i="29"/>
  <c r="N82" i="29"/>
  <c r="M220" i="29"/>
  <c r="N220" i="29"/>
  <c r="M216" i="29"/>
  <c r="N216" i="29"/>
  <c r="H211" i="29"/>
  <c r="I211" i="29"/>
  <c r="C206" i="29"/>
  <c r="D206" i="29"/>
  <c r="H202" i="29"/>
  <c r="I202" i="29"/>
  <c r="C197" i="29"/>
  <c r="D197" i="29"/>
  <c r="M191" i="29"/>
  <c r="N191" i="29"/>
  <c r="H186" i="29"/>
  <c r="I186" i="29"/>
  <c r="C181" i="29"/>
  <c r="D181" i="29"/>
  <c r="M175" i="29"/>
  <c r="N175" i="29"/>
  <c r="H170" i="29"/>
  <c r="I170" i="29"/>
  <c r="C165" i="29"/>
  <c r="D165" i="29"/>
  <c r="M159" i="29"/>
  <c r="N159" i="29"/>
  <c r="H154" i="29"/>
  <c r="I154" i="29"/>
  <c r="M147" i="29"/>
  <c r="N147" i="29"/>
  <c r="M140" i="29"/>
  <c r="N140" i="29"/>
  <c r="H131" i="29"/>
  <c r="I131" i="29"/>
  <c r="C105" i="29"/>
  <c r="D105" i="29"/>
  <c r="C81" i="29"/>
  <c r="D81" i="29"/>
  <c r="H62" i="29"/>
  <c r="I62" i="29"/>
  <c r="H42" i="29"/>
  <c r="I42" i="29"/>
  <c r="H18" i="29"/>
  <c r="I18" i="29"/>
  <c r="C126" i="29"/>
  <c r="D126" i="29"/>
  <c r="C123" i="29"/>
  <c r="D123" i="29"/>
  <c r="H120" i="29"/>
  <c r="I120" i="29"/>
  <c r="H116" i="29"/>
  <c r="I116" i="29"/>
  <c r="C111" i="29"/>
  <c r="D111" i="29"/>
  <c r="M105" i="29"/>
  <c r="N105" i="29"/>
  <c r="H100" i="29"/>
  <c r="I100" i="29"/>
  <c r="H95" i="29"/>
  <c r="I95" i="29"/>
  <c r="M85" i="29"/>
  <c r="N85" i="29"/>
  <c r="C75" i="29"/>
  <c r="D75" i="29"/>
  <c r="M61" i="29"/>
  <c r="N61" i="29"/>
  <c r="C41" i="29"/>
  <c r="D41" i="29"/>
  <c r="H22" i="29"/>
  <c r="I22" i="29"/>
  <c r="H152" i="29"/>
  <c r="I152" i="29"/>
  <c r="C147" i="29"/>
  <c r="D147" i="29"/>
  <c r="M141" i="29"/>
  <c r="N141" i="29"/>
  <c r="H136" i="29"/>
  <c r="I136" i="29"/>
  <c r="C131" i="29"/>
  <c r="D131" i="29"/>
  <c r="M125" i="29"/>
  <c r="N125" i="29"/>
  <c r="H114" i="29"/>
  <c r="I114" i="29"/>
  <c r="C109" i="29"/>
  <c r="D109" i="29"/>
  <c r="M103" i="29"/>
  <c r="N103" i="29"/>
  <c r="H98" i="29"/>
  <c r="I98" i="29"/>
  <c r="M92" i="29"/>
  <c r="N92" i="29"/>
  <c r="M83" i="29"/>
  <c r="N83" i="29"/>
  <c r="M72" i="29"/>
  <c r="N72" i="29"/>
  <c r="M49" i="29"/>
  <c r="N49" i="29"/>
  <c r="C31" i="29"/>
  <c r="D31" i="29"/>
  <c r="H10" i="29"/>
  <c r="I10" i="29"/>
  <c r="H133" i="29"/>
  <c r="I133" i="29"/>
  <c r="C128" i="29"/>
  <c r="D128" i="29"/>
  <c r="C124" i="29"/>
  <c r="D124" i="29"/>
  <c r="H121" i="29"/>
  <c r="I121" i="29"/>
  <c r="M117" i="29"/>
  <c r="N117" i="29"/>
  <c r="H112" i="29"/>
  <c r="I112" i="29"/>
  <c r="C107" i="29"/>
  <c r="D107" i="29"/>
  <c r="M101" i="29"/>
  <c r="N101" i="29"/>
  <c r="C96" i="29"/>
  <c r="D96" i="29"/>
  <c r="C90" i="29"/>
  <c r="D90" i="29"/>
  <c r="H79" i="29"/>
  <c r="I79" i="29"/>
  <c r="M67" i="29"/>
  <c r="N67" i="29"/>
  <c r="M43" i="29"/>
  <c r="N43" i="29"/>
  <c r="M19" i="29"/>
  <c r="N19" i="29"/>
  <c r="M68" i="29"/>
  <c r="N68" i="29"/>
  <c r="H63" i="29"/>
  <c r="I63" i="29"/>
  <c r="C58" i="29"/>
  <c r="D58" i="29"/>
  <c r="M52" i="29"/>
  <c r="N52" i="29"/>
  <c r="H47" i="29"/>
  <c r="I47" i="29"/>
  <c r="C42" i="29"/>
  <c r="D42" i="29"/>
  <c r="M36" i="29"/>
  <c r="N36" i="29"/>
  <c r="M30" i="29"/>
  <c r="N30" i="29"/>
  <c r="C26" i="29"/>
  <c r="D26" i="29"/>
  <c r="M20" i="29"/>
  <c r="N20" i="29"/>
  <c r="H15" i="29"/>
  <c r="I15" i="29"/>
  <c r="C10" i="29"/>
  <c r="D10" i="29"/>
  <c r="M89" i="29"/>
  <c r="N89" i="29"/>
  <c r="H84" i="29"/>
  <c r="I84" i="29"/>
  <c r="C79" i="29"/>
  <c r="D79" i="29"/>
  <c r="M73" i="29"/>
  <c r="N73" i="29"/>
  <c r="H68" i="29"/>
  <c r="I68" i="29"/>
  <c r="C63" i="29"/>
  <c r="D63" i="29"/>
  <c r="M57" i="29"/>
  <c r="N57" i="29"/>
  <c r="H52" i="29"/>
  <c r="I52" i="29"/>
  <c r="C47" i="29"/>
  <c r="D47" i="29"/>
  <c r="M41" i="29"/>
  <c r="N41" i="29"/>
  <c r="H36" i="29"/>
  <c r="I36" i="29"/>
  <c r="H31" i="29"/>
  <c r="I31" i="29"/>
  <c r="M25" i="29"/>
  <c r="N25" i="29"/>
  <c r="H20" i="29"/>
  <c r="I20" i="29"/>
  <c r="C15" i="29"/>
  <c r="D15" i="29"/>
  <c r="M9" i="29"/>
  <c r="N9" i="29"/>
  <c r="M94" i="29"/>
  <c r="N94" i="29"/>
  <c r="H89" i="29"/>
  <c r="I89" i="29"/>
  <c r="C84" i="29"/>
  <c r="D84" i="29"/>
  <c r="M78" i="29"/>
  <c r="N78" i="29"/>
  <c r="H73" i="29"/>
  <c r="I73" i="29"/>
  <c r="C68" i="29"/>
  <c r="D68" i="29"/>
  <c r="M62" i="29"/>
  <c r="N62" i="29"/>
  <c r="H57" i="29"/>
  <c r="I57" i="29"/>
  <c r="C52" i="29"/>
  <c r="D52" i="29"/>
  <c r="M46" i="29"/>
  <c r="N46" i="29"/>
  <c r="H41" i="29"/>
  <c r="I41" i="29"/>
  <c r="C36" i="29"/>
  <c r="D36" i="29"/>
  <c r="C30" i="29"/>
  <c r="D30" i="29"/>
  <c r="H25" i="29"/>
  <c r="I25" i="29"/>
  <c r="C20" i="29"/>
  <c r="D20" i="29"/>
  <c r="M14" i="29"/>
  <c r="N14" i="29"/>
  <c r="H9" i="29"/>
  <c r="I9" i="29"/>
  <c r="AX3" i="27" a="1"/>
  <c r="AX3" i="27" s="1"/>
  <c r="AX4" i="27" s="1" a="1"/>
  <c r="AX4" i="27" s="1"/>
  <c r="AX5" i="27" s="1" a="1"/>
  <c r="AX5" i="27" s="1"/>
  <c r="AX6" i="27" s="1" a="1"/>
  <c r="AX6" i="27" s="1"/>
  <c r="AX7" i="27" s="1" a="1"/>
  <c r="AX7" i="27" s="1"/>
  <c r="AX8" i="27" s="1" a="1"/>
  <c r="AX8" i="27" s="1"/>
  <c r="AX9" i="27" s="1" a="1"/>
  <c r="AX9" i="27" s="1"/>
  <c r="AX10" i="27" s="1" a="1"/>
  <c r="AX10" i="27" s="1"/>
  <c r="AX11" i="27" s="1" a="1"/>
  <c r="AX11" i="27" s="1"/>
  <c r="AX12" i="27" s="1" a="1"/>
  <c r="AX12" i="27" s="1"/>
  <c r="AX13" i="27" s="1" a="1"/>
  <c r="AX13" i="27" s="1"/>
  <c r="AX14" i="27" s="1" a="1"/>
  <c r="AX14" i="27" s="1"/>
  <c r="AX15" i="27" s="1" a="1"/>
  <c r="AX15" i="27" s="1"/>
  <c r="AX16" i="27" s="1" a="1"/>
  <c r="AX16" i="27" s="1"/>
  <c r="AX17" i="27" s="1" a="1"/>
  <c r="AX17" i="27" s="1"/>
  <c r="AX18" i="27" s="1" a="1"/>
  <c r="AX18" i="27" s="1"/>
  <c r="AX19" i="27" s="1" a="1"/>
  <c r="AX19" i="27" s="1"/>
  <c r="AX20" i="27" s="1" a="1"/>
  <c r="AX20" i="27" s="1"/>
  <c r="AX21" i="27" s="1" a="1"/>
  <c r="AX21" i="27" s="1"/>
  <c r="AX22" i="27" s="1" a="1"/>
  <c r="AX22" i="27" s="1"/>
  <c r="AX23" i="27" s="1" a="1"/>
  <c r="AX23" i="27" s="1"/>
  <c r="AX24" i="27" s="1" a="1"/>
  <c r="AX24" i="27" s="1"/>
  <c r="AX25" i="27" s="1" a="1"/>
  <c r="AX25" i="27" s="1"/>
  <c r="AX26" i="27" s="1" a="1"/>
  <c r="AX26" i="27" s="1"/>
  <c r="AX27" i="27" s="1" a="1"/>
  <c r="AX27" i="27" s="1"/>
  <c r="AX28" i="27" s="1" a="1"/>
  <c r="AX28" i="27" s="1"/>
  <c r="AX29" i="27" s="1" a="1"/>
  <c r="AX29" i="27" s="1"/>
  <c r="AX30" i="27" s="1" a="1"/>
  <c r="AX30" i="27" s="1"/>
  <c r="AX31" i="27" s="1" a="1"/>
  <c r="AX31" i="27" s="1"/>
  <c r="AX32" i="27" s="1" a="1"/>
  <c r="AX32" i="27" s="1"/>
  <c r="AX33" i="27" s="1" a="1"/>
  <c r="AX33" i="27" s="1"/>
  <c r="AX34" i="27" s="1" a="1"/>
  <c r="AX34" i="27" s="1"/>
  <c r="AX35" i="27" s="1" a="1"/>
  <c r="AX35" i="27" s="1"/>
  <c r="AX36" i="27" s="1" a="1"/>
  <c r="AX36" i="27" s="1"/>
  <c r="AX37" i="27" s="1" a="1"/>
  <c r="AX37" i="27" s="1"/>
  <c r="AX38" i="27" s="1" a="1"/>
  <c r="AX38" i="27" s="1"/>
  <c r="AX39" i="27" s="1" a="1"/>
  <c r="AX39" i="27" s="1"/>
  <c r="AX40" i="27" s="1" a="1"/>
  <c r="AX40" i="27" s="1"/>
  <c r="AX41" i="27" s="1" a="1"/>
  <c r="AX41" i="27" s="1"/>
  <c r="AX42" i="27" s="1" a="1"/>
  <c r="AX42" i="27" s="1"/>
  <c r="AX43" i="27" s="1" a="1"/>
  <c r="AX43" i="27" s="1"/>
  <c r="AX44" i="27" s="1" a="1"/>
  <c r="AX44" i="27" s="1"/>
  <c r="AX45" i="27" s="1" a="1"/>
  <c r="AX45" i="27" s="1"/>
  <c r="AX46" i="27" s="1" a="1"/>
  <c r="AX46" i="27" s="1"/>
  <c r="AX47" i="27" s="1" a="1"/>
  <c r="AX47" i="27" s="1"/>
  <c r="AX48" i="27" s="1" a="1"/>
  <c r="AX48" i="27" s="1"/>
  <c r="AX49" i="27" s="1" a="1"/>
  <c r="AX49" i="27" s="1"/>
  <c r="AX50" i="27" s="1" a="1"/>
  <c r="AX50" i="27" s="1"/>
  <c r="AX51" i="27" s="1" a="1"/>
  <c r="AX51" i="27" s="1"/>
  <c r="AX52" i="27" s="1" a="1"/>
  <c r="AX52" i="27" s="1"/>
  <c r="AX53" i="27" s="1" a="1"/>
  <c r="AX53" i="27" s="1"/>
  <c r="AX54" i="27" s="1" a="1"/>
  <c r="AX54" i="27" s="1"/>
  <c r="AX55" i="27" s="1" a="1"/>
  <c r="AX55" i="27" s="1"/>
  <c r="AX56" i="27" s="1" a="1"/>
  <c r="AX56" i="27" s="1"/>
  <c r="AX57" i="27" s="1" a="1"/>
  <c r="AX57" i="27" s="1"/>
  <c r="AX58" i="27" s="1" a="1"/>
  <c r="AX58" i="27" s="1"/>
  <c r="AX59" i="27" s="1" a="1"/>
  <c r="AX59" i="27" s="1"/>
  <c r="AX60" i="27" s="1" a="1"/>
  <c r="AX60" i="27" s="1"/>
  <c r="AX61" i="27" s="1" a="1"/>
  <c r="AX61" i="27" s="1"/>
  <c r="AX62" i="27" s="1" a="1"/>
  <c r="AX62" i="27" s="1"/>
  <c r="AX63" i="27" s="1" a="1"/>
  <c r="AX63" i="27" s="1"/>
  <c r="AX64" i="27" s="1" a="1"/>
  <c r="AX64" i="27" s="1"/>
  <c r="AX65" i="27" s="1" a="1"/>
  <c r="AX65" i="27" s="1"/>
  <c r="AX66" i="27" s="1" a="1"/>
  <c r="AX66" i="27" s="1"/>
  <c r="AX67" i="27" s="1" a="1"/>
  <c r="AX67" i="27" s="1"/>
  <c r="AX68" i="27" s="1" a="1"/>
  <c r="AX68" i="27" s="1"/>
  <c r="AX69" i="27" s="1" a="1"/>
  <c r="AX69" i="27" s="1"/>
  <c r="AX70" i="27" s="1" a="1"/>
  <c r="AX70" i="27" s="1"/>
  <c r="AX71" i="27" s="1" a="1"/>
  <c r="AX71" i="27" s="1"/>
  <c r="AX72" i="27" s="1" a="1"/>
  <c r="AX72" i="27" s="1"/>
  <c r="AX73" i="27" s="1" a="1"/>
  <c r="AX73" i="27" s="1"/>
  <c r="AX74" i="27" s="1" a="1"/>
  <c r="AX74" i="27" s="1"/>
  <c r="AX75" i="27" s="1" a="1"/>
  <c r="AX75" i="27" s="1"/>
  <c r="AX76" i="27" s="1" a="1"/>
  <c r="AX76" i="27" s="1"/>
  <c r="AX77" i="27" s="1" a="1"/>
  <c r="AX77" i="27" s="1"/>
  <c r="AX78" i="27" s="1" a="1"/>
  <c r="AX78" i="27" s="1"/>
  <c r="AX79" i="27" s="1" a="1"/>
  <c r="AX79" i="27" s="1"/>
  <c r="AX80" i="27" s="1" a="1"/>
  <c r="AX80" i="27" s="1"/>
  <c r="AX81" i="27" s="1" a="1"/>
  <c r="AX81" i="27" s="1"/>
  <c r="R3" i="27" a="1"/>
  <c r="R3" i="27" s="1"/>
  <c r="R4" i="27" s="1" a="1"/>
  <c r="R4" i="27" s="1"/>
  <c r="R5" i="27" s="1" a="1"/>
  <c r="R5" i="27" s="1"/>
  <c r="R6" i="27" s="1" a="1"/>
  <c r="R6" i="27" s="1"/>
  <c r="R7" i="27" s="1" a="1"/>
  <c r="R7" i="27" s="1"/>
  <c r="R8" i="27" s="1" a="1"/>
  <c r="R8" i="27" s="1"/>
  <c r="R9" i="27" s="1" a="1"/>
  <c r="R9" i="27" s="1"/>
  <c r="R10" i="27" s="1" a="1"/>
  <c r="R10" i="27" s="1"/>
  <c r="R11" i="27" s="1" a="1"/>
  <c r="R11" i="27" s="1"/>
  <c r="R12" i="27" s="1" a="1"/>
  <c r="R12" i="27" s="1"/>
  <c r="R13" i="27" s="1" a="1"/>
  <c r="R13" i="27" s="1"/>
  <c r="R14" i="27" s="1" a="1"/>
  <c r="R14" i="27" s="1"/>
  <c r="R15" i="27" s="1" a="1"/>
  <c r="R15" i="27" s="1"/>
  <c r="R16" i="27" s="1" a="1"/>
  <c r="R16" i="27" s="1"/>
  <c r="R17" i="27" s="1" a="1"/>
  <c r="R17" i="27" s="1"/>
  <c r="R18" i="27" s="1" a="1"/>
  <c r="R18" i="27" s="1"/>
  <c r="R19" i="27" s="1" a="1"/>
  <c r="R19" i="27" s="1"/>
  <c r="R20" i="27" s="1" a="1"/>
  <c r="R20" i="27" s="1"/>
  <c r="R21" i="27" s="1" a="1"/>
  <c r="R21" i="27" s="1"/>
  <c r="R22" i="27" s="1" a="1"/>
  <c r="R22" i="27" s="1"/>
  <c r="R23" i="27" s="1" a="1"/>
  <c r="R23" i="27" s="1"/>
  <c r="R24" i="27" s="1" a="1"/>
  <c r="R24" i="27" s="1"/>
  <c r="R25" i="27" s="1" a="1"/>
  <c r="R25" i="27" s="1"/>
  <c r="R26" i="27" s="1" a="1"/>
  <c r="R26" i="27" s="1"/>
  <c r="R27" i="27" s="1" a="1"/>
  <c r="R27" i="27" s="1"/>
  <c r="R28" i="27" s="1" a="1"/>
  <c r="R28" i="27" s="1"/>
  <c r="R29" i="27" s="1" a="1"/>
  <c r="R29" i="27" s="1"/>
  <c r="R30" i="27" s="1" a="1"/>
  <c r="R30" i="27" s="1"/>
  <c r="R31" i="27" s="1" a="1"/>
  <c r="R31" i="27" s="1"/>
  <c r="R32" i="27" s="1" a="1"/>
  <c r="R32" i="27" s="1"/>
  <c r="R33" i="27" s="1" a="1"/>
  <c r="R33" i="27" s="1"/>
  <c r="R34" i="27" s="1" a="1"/>
  <c r="R34" i="27" s="1"/>
  <c r="R35" i="27" s="1" a="1"/>
  <c r="R35" i="27" s="1"/>
  <c r="R36" i="27" s="1" a="1"/>
  <c r="R36" i="27" s="1"/>
  <c r="R37" i="27" s="1" a="1"/>
  <c r="R37" i="27" s="1"/>
  <c r="R38" i="27" s="1" a="1"/>
  <c r="R38" i="27" s="1"/>
  <c r="R39" i="27" s="1" a="1"/>
  <c r="R39" i="27" s="1"/>
  <c r="R40" i="27" s="1" a="1"/>
  <c r="R40" i="27" s="1"/>
  <c r="R41" i="27" s="1" a="1"/>
  <c r="R41" i="27" s="1"/>
  <c r="R42" i="27" s="1" a="1"/>
  <c r="R42" i="27" s="1"/>
  <c r="R43" i="27" s="1" a="1"/>
  <c r="R43" i="27" s="1"/>
  <c r="R44" i="27" s="1" a="1"/>
  <c r="R44" i="27" s="1"/>
  <c r="R45" i="27" s="1" a="1"/>
  <c r="R45" i="27" s="1"/>
  <c r="R46" i="27" s="1" a="1"/>
  <c r="R46" i="27" s="1"/>
  <c r="R47" i="27" s="1" a="1"/>
  <c r="R47" i="27" s="1"/>
  <c r="R48" i="27" s="1" a="1"/>
  <c r="R48" i="27" s="1"/>
  <c r="R49" i="27" s="1" a="1"/>
  <c r="R49" i="27" s="1"/>
  <c r="R50" i="27" s="1" a="1"/>
  <c r="R50" i="27" s="1"/>
  <c r="R51" i="27" s="1" a="1"/>
  <c r="R51" i="27" s="1"/>
  <c r="R52" i="27" s="1" a="1"/>
  <c r="R52" i="27" s="1"/>
  <c r="R53" i="27" s="1" a="1"/>
  <c r="R53" i="27" s="1"/>
  <c r="R54" i="27" s="1" a="1"/>
  <c r="R54" i="27" s="1"/>
  <c r="R55" i="27" s="1" a="1"/>
  <c r="R55" i="27" s="1"/>
  <c r="R56" i="27" s="1" a="1"/>
  <c r="R56" i="27" s="1"/>
  <c r="R57" i="27" s="1" a="1"/>
  <c r="R57" i="27" s="1"/>
  <c r="R58" i="27" s="1" a="1"/>
  <c r="R58" i="27" s="1"/>
  <c r="R59" i="27" s="1" a="1"/>
  <c r="R59" i="27" s="1"/>
  <c r="R60" i="27" s="1" a="1"/>
  <c r="R60" i="27" s="1"/>
  <c r="R61" i="27" s="1" a="1"/>
  <c r="R61" i="27" s="1"/>
  <c r="R62" i="27" s="1" a="1"/>
  <c r="R62" i="27" s="1"/>
  <c r="R63" i="27" s="1" a="1"/>
  <c r="R63" i="27" s="1"/>
  <c r="R64" i="27" s="1" a="1"/>
  <c r="R64" i="27" s="1"/>
  <c r="R65" i="27" s="1" a="1"/>
  <c r="R65" i="27" s="1"/>
  <c r="R66" i="27" s="1" a="1"/>
  <c r="R66" i="27" s="1"/>
  <c r="R67" i="27" s="1" a="1"/>
  <c r="R67" i="27" s="1"/>
  <c r="R68" i="27" s="1" a="1"/>
  <c r="R68" i="27" s="1"/>
  <c r="R69" i="27" s="1" a="1"/>
  <c r="R69" i="27" s="1"/>
  <c r="R70" i="27" s="1" a="1"/>
  <c r="R70" i="27" s="1"/>
  <c r="R71" i="27" s="1" a="1"/>
  <c r="R71" i="27" s="1"/>
  <c r="R72" i="27" s="1" a="1"/>
  <c r="R72" i="27" s="1"/>
  <c r="R73" i="27" s="1" a="1"/>
  <c r="R73" i="27" s="1"/>
  <c r="R74" i="27" s="1" a="1"/>
  <c r="R74" i="27" s="1"/>
  <c r="R75" i="27" s="1" a="1"/>
  <c r="R75" i="27" s="1"/>
  <c r="R76" i="27" s="1" a="1"/>
  <c r="R76" i="27" s="1"/>
  <c r="R77" i="27" s="1" a="1"/>
  <c r="R77" i="27" s="1"/>
  <c r="R78" i="27" s="1" a="1"/>
  <c r="R78" i="27" s="1"/>
  <c r="R79" i="27" s="1" a="1"/>
  <c r="R79" i="27" s="1"/>
  <c r="R80" i="27" s="1" a="1"/>
  <c r="R80" i="27" s="1"/>
  <c r="R81" i="27" s="1" a="1"/>
  <c r="R81" i="27" s="1"/>
  <c r="BG2" i="27"/>
  <c r="BI2" i="27" s="1" a="1"/>
  <c r="BI2" i="27" s="1"/>
  <c r="BH2" i="27" s="1" a="1"/>
  <c r="BH2" i="27" s="1"/>
  <c r="BG3" i="27"/>
  <c r="BI3" i="27" s="1" a="1"/>
  <c r="BI3" i="27" s="1"/>
  <c r="BH3" i="27" s="1" a="1"/>
  <c r="BH3" i="27" s="1"/>
  <c r="Z3" i="27" a="1"/>
  <c r="Z3" i="27" s="1"/>
  <c r="Z4" i="27" s="1" a="1"/>
  <c r="Z4" i="27" s="1"/>
  <c r="Z5" i="27" s="1" a="1"/>
  <c r="Z5" i="27" s="1"/>
  <c r="Z6" i="27" s="1" a="1"/>
  <c r="Z6" i="27" s="1"/>
  <c r="Z7" i="27" s="1" a="1"/>
  <c r="Z7" i="27" s="1"/>
  <c r="Z8" i="27" s="1" a="1"/>
  <c r="Z8" i="27" s="1"/>
  <c r="Z9" i="27" s="1" a="1"/>
  <c r="Z9" i="27" s="1"/>
  <c r="Z10" i="27" s="1" a="1"/>
  <c r="Z10" i="27" s="1"/>
  <c r="Z11" i="27" s="1" a="1"/>
  <c r="Z11" i="27" s="1"/>
  <c r="Z12" i="27" s="1" a="1"/>
  <c r="Z12" i="27" s="1"/>
  <c r="Z13" i="27" s="1" a="1"/>
  <c r="Z13" i="27" s="1"/>
  <c r="Z14" i="27" s="1" a="1"/>
  <c r="Z14" i="27" s="1"/>
  <c r="Z15" i="27" s="1" a="1"/>
  <c r="Z15" i="27" s="1"/>
  <c r="Z16" i="27" s="1" a="1"/>
  <c r="Z16" i="27" s="1"/>
  <c r="Z17" i="27" s="1" a="1"/>
  <c r="Z17" i="27" s="1"/>
  <c r="Z18" i="27" s="1" a="1"/>
  <c r="Z18" i="27" s="1"/>
  <c r="Z19" i="27" s="1" a="1"/>
  <c r="Z19" i="27" s="1"/>
  <c r="Z20" i="27" s="1" a="1"/>
  <c r="Z20" i="27" s="1"/>
  <c r="Z21" i="27" s="1" a="1"/>
  <c r="Z21" i="27" s="1"/>
  <c r="Z22" i="27" s="1" a="1"/>
  <c r="Z22" i="27" s="1"/>
  <c r="Z23" i="27" s="1" a="1"/>
  <c r="Z23" i="27" s="1"/>
  <c r="Z24" i="27" s="1" a="1"/>
  <c r="Z24" i="27" s="1"/>
  <c r="Z25" i="27" s="1" a="1"/>
  <c r="Z25" i="27" s="1"/>
  <c r="Z26" i="27" s="1" a="1"/>
  <c r="Z26" i="27" s="1"/>
  <c r="Z27" i="27" s="1" a="1"/>
  <c r="Z27" i="27" s="1"/>
  <c r="Z28" i="27" s="1" a="1"/>
  <c r="Z28" i="27" s="1"/>
  <c r="Z29" i="27" s="1" a="1"/>
  <c r="Z29" i="27" s="1"/>
  <c r="Z30" i="27" s="1" a="1"/>
  <c r="Z30" i="27" s="1"/>
  <c r="Z31" i="27" s="1" a="1"/>
  <c r="Z31" i="27" s="1"/>
  <c r="Z32" i="27" s="1" a="1"/>
  <c r="Z32" i="27" s="1"/>
  <c r="Z33" i="27" s="1" a="1"/>
  <c r="Z33" i="27" s="1"/>
  <c r="Z34" i="27" s="1" a="1"/>
  <c r="Z34" i="27" s="1"/>
  <c r="Z35" i="27" s="1" a="1"/>
  <c r="Z35" i="27" s="1"/>
  <c r="Z36" i="27" s="1" a="1"/>
  <c r="Z36" i="27" s="1"/>
  <c r="Z37" i="27" s="1" a="1"/>
  <c r="Z37" i="27" s="1"/>
  <c r="Z38" i="27" s="1" a="1"/>
  <c r="Z38" i="27" s="1"/>
  <c r="Z39" i="27" s="1" a="1"/>
  <c r="Z39" i="27" s="1"/>
  <c r="Z40" i="27" s="1" a="1"/>
  <c r="Z40" i="27" s="1"/>
  <c r="Z41" i="27" s="1" a="1"/>
  <c r="Z41" i="27" s="1"/>
  <c r="Z42" i="27" s="1" a="1"/>
  <c r="Z42" i="27" s="1"/>
  <c r="Z43" i="27" s="1" a="1"/>
  <c r="Z43" i="27" s="1"/>
  <c r="Z44" i="27" s="1" a="1"/>
  <c r="Z44" i="27" s="1"/>
  <c r="Z45" i="27" s="1" a="1"/>
  <c r="Z45" i="27" s="1"/>
  <c r="Z46" i="27" s="1" a="1"/>
  <c r="Z46" i="27" s="1"/>
  <c r="Z47" i="27" s="1" a="1"/>
  <c r="Z47" i="27" s="1"/>
  <c r="Z48" i="27" s="1" a="1"/>
  <c r="Z48" i="27" s="1"/>
  <c r="Z49" i="27" s="1" a="1"/>
  <c r="Z49" i="27" s="1"/>
  <c r="Z50" i="27" s="1" a="1"/>
  <c r="Z50" i="27" s="1"/>
  <c r="Z51" i="27" s="1" a="1"/>
  <c r="Z51" i="27" s="1"/>
  <c r="Z52" i="27" s="1" a="1"/>
  <c r="Z52" i="27" s="1"/>
  <c r="Z53" i="27" s="1" a="1"/>
  <c r="Z53" i="27" s="1"/>
  <c r="Z54" i="27" s="1" a="1"/>
  <c r="Z54" i="27" s="1"/>
  <c r="Z55" i="27" s="1" a="1"/>
  <c r="Z55" i="27" s="1"/>
  <c r="Z56" i="27" s="1" a="1"/>
  <c r="Z56" i="27" s="1"/>
  <c r="Z57" i="27" s="1" a="1"/>
  <c r="Z57" i="27" s="1"/>
  <c r="Z58" i="27" s="1" a="1"/>
  <c r="Z58" i="27" s="1"/>
  <c r="Z59" i="27" s="1" a="1"/>
  <c r="Z59" i="27" s="1"/>
  <c r="Z60" i="27" s="1" a="1"/>
  <c r="Z60" i="27" s="1"/>
  <c r="Z61" i="27" s="1" a="1"/>
  <c r="Z61" i="27" s="1"/>
  <c r="Z62" i="27" s="1" a="1"/>
  <c r="Z62" i="27" s="1"/>
  <c r="Z63" i="27" s="1" a="1"/>
  <c r="Z63" i="27" s="1"/>
  <c r="Z64" i="27" s="1" a="1"/>
  <c r="Z64" i="27" s="1"/>
  <c r="Z65" i="27" s="1" a="1"/>
  <c r="Z65" i="27" s="1"/>
  <c r="Z66" i="27" s="1" a="1"/>
  <c r="Z66" i="27" s="1"/>
  <c r="Z67" i="27" s="1" a="1"/>
  <c r="Z67" i="27" s="1"/>
  <c r="Z68" i="27" s="1" a="1"/>
  <c r="Z68" i="27" s="1"/>
  <c r="Z69" i="27" s="1" a="1"/>
  <c r="Z69" i="27" s="1"/>
  <c r="Z70" i="27" s="1" a="1"/>
  <c r="Z70" i="27" s="1"/>
  <c r="Z71" i="27" s="1" a="1"/>
  <c r="Z71" i="27" s="1"/>
  <c r="Z72" i="27" s="1" a="1"/>
  <c r="Z72" i="27" s="1"/>
  <c r="Z73" i="27" s="1" a="1"/>
  <c r="Z73" i="27" s="1"/>
  <c r="Z74" i="27" s="1" a="1"/>
  <c r="Z74" i="27" s="1"/>
  <c r="Z75" i="27" s="1" a="1"/>
  <c r="Z75" i="27" s="1"/>
  <c r="Z76" i="27" s="1" a="1"/>
  <c r="Z76" i="27" s="1"/>
  <c r="Z77" i="27" s="1" a="1"/>
  <c r="Z77" i="27" s="1"/>
  <c r="Z78" i="27" s="1" a="1"/>
  <c r="Z78" i="27" s="1"/>
  <c r="Z79" i="27" s="1" a="1"/>
  <c r="Z79" i="27" s="1"/>
  <c r="Z80" i="27" s="1" a="1"/>
  <c r="Z80" i="27" s="1"/>
  <c r="Z81" i="27" s="1" a="1"/>
  <c r="Z81" i="27" s="1"/>
  <c r="L496" i="29"/>
  <c r="N496" i="29"/>
  <c r="M496" i="29"/>
  <c r="G495" i="29"/>
  <c r="I495" i="29"/>
  <c r="H495" i="29"/>
  <c r="B494" i="29"/>
  <c r="D494" i="29"/>
  <c r="C494" i="29"/>
  <c r="L492" i="29"/>
  <c r="N492" i="29"/>
  <c r="M492" i="29"/>
  <c r="L497" i="29"/>
  <c r="N497" i="29"/>
  <c r="M497" i="29"/>
  <c r="G492" i="29"/>
  <c r="I492" i="29"/>
  <c r="H492" i="29"/>
  <c r="B487" i="29"/>
  <c r="D487" i="29"/>
  <c r="C487" i="29"/>
  <c r="L481" i="29"/>
  <c r="N481" i="29"/>
  <c r="M481" i="29"/>
  <c r="G476" i="29"/>
  <c r="H476" i="29"/>
  <c r="I476" i="29"/>
  <c r="B471" i="29"/>
  <c r="D471" i="29"/>
  <c r="C471" i="29"/>
  <c r="L465" i="29"/>
  <c r="N465" i="29"/>
  <c r="M465" i="29"/>
  <c r="G460" i="29"/>
  <c r="I460" i="29"/>
  <c r="H460" i="29"/>
  <c r="B455" i="29"/>
  <c r="D455" i="29"/>
  <c r="C455" i="29"/>
  <c r="L449" i="29"/>
  <c r="N449" i="29"/>
  <c r="M449" i="29"/>
  <c r="G444" i="29"/>
  <c r="I444" i="29"/>
  <c r="H444" i="29"/>
  <c r="B439" i="29"/>
  <c r="D439" i="29"/>
  <c r="C439" i="29"/>
  <c r="L433" i="29"/>
  <c r="N433" i="29"/>
  <c r="M433" i="29"/>
  <c r="G428" i="29"/>
  <c r="I428" i="29"/>
  <c r="H428" i="29"/>
  <c r="B423" i="29"/>
  <c r="D423" i="29"/>
  <c r="C423" i="29"/>
  <c r="H404" i="29"/>
  <c r="G404" i="29"/>
  <c r="I404" i="29"/>
  <c r="G395" i="29"/>
  <c r="I395" i="29"/>
  <c r="H395" i="29"/>
  <c r="B380" i="29"/>
  <c r="C380" i="29"/>
  <c r="D380" i="29"/>
  <c r="G365" i="29"/>
  <c r="H365" i="29"/>
  <c r="I365" i="29"/>
  <c r="M5" i="29"/>
  <c r="L5" i="29"/>
  <c r="L6" i="29" s="1"/>
  <c r="L7" i="29" s="1"/>
  <c r="L8" i="29" s="1"/>
  <c r="L9" i="29" s="1"/>
  <c r="L10" i="29" s="1"/>
  <c r="L11" i="29" s="1"/>
  <c r="L12" i="29" s="1"/>
  <c r="L13" i="29" s="1"/>
  <c r="L14" i="29" s="1"/>
  <c r="L15" i="29" s="1"/>
  <c r="L16" i="29" s="1"/>
  <c r="L17" i="29" s="1"/>
  <c r="L18" i="29" s="1"/>
  <c r="L19" i="29" s="1"/>
  <c r="L20" i="29" s="1"/>
  <c r="L21" i="29" s="1"/>
  <c r="L22" i="29" s="1"/>
  <c r="L23" i="29" s="1"/>
  <c r="L24" i="29" s="1"/>
  <c r="L25" i="29" s="1"/>
  <c r="L26" i="29" s="1"/>
  <c r="L27" i="29" s="1"/>
  <c r="L28" i="29" s="1"/>
  <c r="L29" i="29" s="1"/>
  <c r="L30" i="29" s="1"/>
  <c r="L31" i="29" s="1"/>
  <c r="L32" i="29" s="1"/>
  <c r="L33" i="29" s="1"/>
  <c r="L34" i="29" s="1"/>
  <c r="L35" i="29" s="1"/>
  <c r="L36" i="29" s="1"/>
  <c r="L37" i="29" s="1"/>
  <c r="L38" i="29" s="1"/>
  <c r="L39" i="29" s="1"/>
  <c r="L40" i="29" s="1"/>
  <c r="L41" i="29" s="1"/>
  <c r="L42" i="29" s="1"/>
  <c r="L43" i="29" s="1"/>
  <c r="L44" i="29" s="1"/>
  <c r="L45" i="29" s="1"/>
  <c r="L46" i="29" s="1"/>
  <c r="L47" i="29" s="1"/>
  <c r="L48" i="29" s="1"/>
  <c r="L49" i="29" s="1"/>
  <c r="L50" i="29" s="1"/>
  <c r="L51" i="29" s="1"/>
  <c r="L52" i="29" s="1"/>
  <c r="L53" i="29" s="1"/>
  <c r="L54" i="29" s="1"/>
  <c r="L55" i="29" s="1"/>
  <c r="L56" i="29" s="1"/>
  <c r="L57" i="29" s="1"/>
  <c r="L58" i="29" s="1"/>
  <c r="L59" i="29" s="1"/>
  <c r="L60" i="29" s="1"/>
  <c r="L61" i="29" s="1"/>
  <c r="L62" i="29" s="1"/>
  <c r="L63" i="29" s="1"/>
  <c r="L64" i="29" s="1"/>
  <c r="L65" i="29" s="1"/>
  <c r="L66" i="29" s="1"/>
  <c r="L67" i="29" s="1"/>
  <c r="L68" i="29" s="1"/>
  <c r="L69" i="29" s="1"/>
  <c r="L70" i="29" s="1"/>
  <c r="L71" i="29" s="1"/>
  <c r="L72" i="29" s="1"/>
  <c r="L73" i="29" s="1"/>
  <c r="L74" i="29" s="1"/>
  <c r="L75" i="29" s="1"/>
  <c r="L76" i="29" s="1"/>
  <c r="L77" i="29" s="1"/>
  <c r="L78" i="29" s="1"/>
  <c r="L79" i="29" s="1"/>
  <c r="L80" i="29" s="1"/>
  <c r="L81" i="29" s="1"/>
  <c r="L82" i="29" s="1"/>
  <c r="L83" i="29" s="1"/>
  <c r="L84" i="29" s="1"/>
  <c r="L85" i="29" s="1"/>
  <c r="L86" i="29" s="1"/>
  <c r="L87" i="29" s="1"/>
  <c r="L88" i="29" s="1"/>
  <c r="L89" i="29" s="1"/>
  <c r="L90" i="29" s="1"/>
  <c r="L91" i="29" s="1"/>
  <c r="L92" i="29" s="1"/>
  <c r="L93" i="29" s="1"/>
  <c r="L94" i="29" s="1"/>
  <c r="L95" i="29" s="1"/>
  <c r="L96" i="29" s="1"/>
  <c r="L97" i="29" s="1"/>
  <c r="L98" i="29" s="1"/>
  <c r="L99" i="29" s="1"/>
  <c r="L100" i="29" s="1"/>
  <c r="L101" i="29" s="1"/>
  <c r="L102" i="29" s="1"/>
  <c r="L103" i="29" s="1"/>
  <c r="L104" i="29" s="1"/>
  <c r="L105" i="29" s="1"/>
  <c r="L106" i="29" s="1"/>
  <c r="L107" i="29" s="1"/>
  <c r="L108" i="29" s="1"/>
  <c r="L109" i="29" s="1"/>
  <c r="L110" i="29" s="1"/>
  <c r="L111" i="29" s="1"/>
  <c r="L112" i="29" s="1"/>
  <c r="L113" i="29" s="1"/>
  <c r="L114" i="29" s="1"/>
  <c r="L115" i="29" s="1"/>
  <c r="L116" i="29" s="1"/>
  <c r="L117" i="29" s="1"/>
  <c r="L118" i="29" s="1"/>
  <c r="L119" i="29" s="1"/>
  <c r="L120" i="29" s="1"/>
  <c r="L121" i="29" s="1"/>
  <c r="L122" i="29" s="1"/>
  <c r="L123" i="29" s="1"/>
  <c r="L124" i="29" s="1"/>
  <c r="L125" i="29" s="1"/>
  <c r="L126" i="29" s="1"/>
  <c r="L127" i="29" s="1"/>
  <c r="L128" i="29" s="1"/>
  <c r="L129" i="29" s="1"/>
  <c r="L130" i="29" s="1"/>
  <c r="L131" i="29" s="1"/>
  <c r="L132" i="29" s="1"/>
  <c r="L133" i="29" s="1"/>
  <c r="L134" i="29" s="1"/>
  <c r="L135" i="29" s="1"/>
  <c r="L136" i="29" s="1"/>
  <c r="L137" i="29" s="1"/>
  <c r="L138" i="29" s="1"/>
  <c r="L139" i="29" s="1"/>
  <c r="L140" i="29" s="1"/>
  <c r="L141" i="29" s="1"/>
  <c r="L142" i="29" s="1"/>
  <c r="L143" i="29" s="1"/>
  <c r="L144" i="29" s="1"/>
  <c r="L145" i="29" s="1"/>
  <c r="L146" i="29" s="1"/>
  <c r="L147" i="29" s="1"/>
  <c r="L148" i="29" s="1"/>
  <c r="L149" i="29" s="1"/>
  <c r="L150" i="29" s="1"/>
  <c r="L151" i="29" s="1"/>
  <c r="L152" i="29" s="1"/>
  <c r="L153" i="29" s="1"/>
  <c r="L154" i="29" s="1"/>
  <c r="L155" i="29" s="1"/>
  <c r="L156" i="29" s="1"/>
  <c r="L157" i="29" s="1"/>
  <c r="L158" i="29" s="1"/>
  <c r="L159" i="29" s="1"/>
  <c r="L160" i="29" s="1"/>
  <c r="L161" i="29" s="1"/>
  <c r="L162" i="29" s="1"/>
  <c r="L163" i="29" s="1"/>
  <c r="L164" i="29" s="1"/>
  <c r="L165" i="29" s="1"/>
  <c r="L166" i="29" s="1"/>
  <c r="L167" i="29" s="1"/>
  <c r="L168" i="29" s="1"/>
  <c r="L169" i="29" s="1"/>
  <c r="L170" i="29" s="1"/>
  <c r="L171" i="29" s="1"/>
  <c r="L172" i="29" s="1"/>
  <c r="L173" i="29" s="1"/>
  <c r="L174" i="29" s="1"/>
  <c r="L175" i="29" s="1"/>
  <c r="L176" i="29" s="1"/>
  <c r="L177" i="29" s="1"/>
  <c r="L178" i="29" s="1"/>
  <c r="L179" i="29" s="1"/>
  <c r="L180" i="29" s="1"/>
  <c r="L181" i="29" s="1"/>
  <c r="L182" i="29" s="1"/>
  <c r="L183" i="29" s="1"/>
  <c r="L184" i="29" s="1"/>
  <c r="L185" i="29" s="1"/>
  <c r="L186" i="29" s="1"/>
  <c r="L187" i="29" s="1"/>
  <c r="L188" i="29" s="1"/>
  <c r="L189" i="29" s="1"/>
  <c r="L190" i="29" s="1"/>
  <c r="L191" i="29" s="1"/>
  <c r="L192" i="29" s="1"/>
  <c r="L193" i="29" s="1"/>
  <c r="L194" i="29" s="1"/>
  <c r="L195" i="29" s="1"/>
  <c r="L196" i="29" s="1"/>
  <c r="L197" i="29" s="1"/>
  <c r="L198" i="29" s="1"/>
  <c r="L199" i="29" s="1"/>
  <c r="L200" i="29" s="1"/>
  <c r="L201" i="29" s="1"/>
  <c r="L202" i="29" s="1"/>
  <c r="L203" i="29" s="1"/>
  <c r="L204" i="29" s="1"/>
  <c r="L205" i="29" s="1"/>
  <c r="L206" i="29" s="1"/>
  <c r="L207" i="29" s="1"/>
  <c r="L208" i="29" s="1"/>
  <c r="L209" i="29" s="1"/>
  <c r="L210" i="29" s="1"/>
  <c r="L211" i="29" s="1"/>
  <c r="L212" i="29" s="1"/>
  <c r="L213" i="29" s="1"/>
  <c r="L214" i="29" s="1"/>
  <c r="L215" i="29" s="1"/>
  <c r="L216" i="29" s="1"/>
  <c r="L217" i="29" s="1"/>
  <c r="L218" i="29" s="1"/>
  <c r="L219" i="29" s="1"/>
  <c r="L220" i="29" s="1"/>
  <c r="L221" i="29" s="1"/>
  <c r="L222" i="29" s="1"/>
  <c r="L223" i="29" s="1"/>
  <c r="L224" i="29" s="1"/>
  <c r="L225" i="29" s="1"/>
  <c r="N5" i="29"/>
  <c r="B496" i="29"/>
  <c r="D496" i="29"/>
  <c r="C496" i="29"/>
  <c r="L490" i="29"/>
  <c r="N490" i="29"/>
  <c r="M490" i="29"/>
  <c r="G485" i="29"/>
  <c r="I485" i="29"/>
  <c r="H485" i="29"/>
  <c r="B480" i="29"/>
  <c r="D480" i="29"/>
  <c r="C480" i="29"/>
  <c r="L474" i="29"/>
  <c r="N474" i="29"/>
  <c r="M474" i="29"/>
  <c r="G469" i="29"/>
  <c r="I469" i="29"/>
  <c r="H469" i="29"/>
  <c r="B464" i="29"/>
  <c r="D464" i="29"/>
  <c r="C464" i="29"/>
  <c r="L458" i="29"/>
  <c r="N458" i="29"/>
  <c r="M458" i="29"/>
  <c r="G453" i="29"/>
  <c r="I453" i="29"/>
  <c r="H453" i="29"/>
  <c r="B448" i="29"/>
  <c r="D448" i="29"/>
  <c r="C448" i="29"/>
  <c r="L442" i="29"/>
  <c r="N442" i="29"/>
  <c r="M442" i="29"/>
  <c r="G437" i="29"/>
  <c r="I437" i="29"/>
  <c r="H437" i="29"/>
  <c r="B432" i="29"/>
  <c r="D432" i="29"/>
  <c r="C432" i="29"/>
  <c r="L426" i="29"/>
  <c r="N426" i="29"/>
  <c r="M426" i="29"/>
  <c r="L421" i="29"/>
  <c r="N421" i="29"/>
  <c r="M421" i="29"/>
  <c r="M418" i="29"/>
  <c r="L418" i="29"/>
  <c r="N418" i="29"/>
  <c r="C416" i="29"/>
  <c r="B416" i="29"/>
  <c r="D416" i="29"/>
  <c r="H413" i="29"/>
  <c r="G413" i="29"/>
  <c r="I413" i="29"/>
  <c r="M410" i="29"/>
  <c r="L410" i="29"/>
  <c r="N410" i="29"/>
  <c r="M407" i="29"/>
  <c r="L407" i="29"/>
  <c r="N407" i="29"/>
  <c r="G402" i="29"/>
  <c r="I402" i="29"/>
  <c r="H402" i="29"/>
  <c r="B392" i="29"/>
  <c r="C392" i="29"/>
  <c r="D392" i="29"/>
  <c r="G382" i="29"/>
  <c r="I382" i="29"/>
  <c r="H382" i="29"/>
  <c r="L364" i="29"/>
  <c r="N364" i="29"/>
  <c r="M364" i="29"/>
  <c r="G353" i="29"/>
  <c r="H353" i="29"/>
  <c r="I353" i="29"/>
  <c r="B497" i="29"/>
  <c r="C497" i="29"/>
  <c r="D497" i="29"/>
  <c r="L491" i="29"/>
  <c r="M491" i="29"/>
  <c r="N491" i="29"/>
  <c r="G486" i="29"/>
  <c r="H486" i="29"/>
  <c r="I486" i="29"/>
  <c r="B481" i="29"/>
  <c r="C481" i="29"/>
  <c r="D481" i="29"/>
  <c r="L475" i="29"/>
  <c r="N475" i="29"/>
  <c r="M475" i="29"/>
  <c r="G470" i="29"/>
  <c r="H470" i="29"/>
  <c r="I470" i="29"/>
  <c r="B465" i="29"/>
  <c r="C465" i="29"/>
  <c r="D465" i="29"/>
  <c r="L459" i="29"/>
  <c r="M459" i="29"/>
  <c r="N459" i="29"/>
  <c r="G454" i="29"/>
  <c r="H454" i="29"/>
  <c r="I454" i="29"/>
  <c r="B449" i="29"/>
  <c r="C449" i="29"/>
  <c r="D449" i="29"/>
  <c r="L443" i="29"/>
  <c r="M443" i="29"/>
  <c r="N443" i="29"/>
  <c r="G438" i="29"/>
  <c r="H438" i="29"/>
  <c r="I438" i="29"/>
  <c r="B433" i="29"/>
  <c r="C433" i="29"/>
  <c r="D433" i="29"/>
  <c r="L427" i="29"/>
  <c r="M427" i="29"/>
  <c r="N427" i="29"/>
  <c r="G422" i="29"/>
  <c r="H422" i="29"/>
  <c r="I422" i="29"/>
  <c r="M405" i="29"/>
  <c r="L405" i="29"/>
  <c r="N405" i="29"/>
  <c r="L400" i="29"/>
  <c r="N400" i="29"/>
  <c r="M400" i="29"/>
  <c r="B390" i="29"/>
  <c r="C390" i="29"/>
  <c r="D390" i="29"/>
  <c r="G369" i="29"/>
  <c r="H369" i="29"/>
  <c r="I369" i="29"/>
  <c r="M355" i="29"/>
  <c r="N355" i="29"/>
  <c r="L355" i="29"/>
  <c r="G479" i="29"/>
  <c r="H479" i="29"/>
  <c r="I479" i="29"/>
  <c r="B474" i="29"/>
  <c r="D474" i="29"/>
  <c r="C474" i="29"/>
  <c r="L468" i="29"/>
  <c r="N468" i="29"/>
  <c r="M468" i="29"/>
  <c r="G463" i="29"/>
  <c r="I463" i="29"/>
  <c r="H463" i="29"/>
  <c r="B458" i="29"/>
  <c r="D458" i="29"/>
  <c r="C458" i="29"/>
  <c r="L452" i="29"/>
  <c r="N452" i="29"/>
  <c r="M452" i="29"/>
  <c r="G447" i="29"/>
  <c r="I447" i="29"/>
  <c r="H447" i="29"/>
  <c r="B442" i="29"/>
  <c r="D442" i="29"/>
  <c r="C442" i="29"/>
  <c r="L436" i="29"/>
  <c r="N436" i="29"/>
  <c r="M436" i="29"/>
  <c r="G431" i="29"/>
  <c r="I431" i="29"/>
  <c r="H431" i="29"/>
  <c r="B426" i="29"/>
  <c r="D426" i="29"/>
  <c r="C426" i="29"/>
  <c r="C421" i="29"/>
  <c r="B421" i="29"/>
  <c r="D421" i="29"/>
  <c r="H418" i="29"/>
  <c r="G418" i="29"/>
  <c r="I418" i="29"/>
  <c r="M415" i="29"/>
  <c r="L415" i="29"/>
  <c r="N415" i="29"/>
  <c r="C413" i="29"/>
  <c r="B413" i="29"/>
  <c r="D413" i="29"/>
  <c r="H410" i="29"/>
  <c r="G410" i="29"/>
  <c r="I410" i="29"/>
  <c r="H406" i="29"/>
  <c r="G406" i="29"/>
  <c r="I406" i="29"/>
  <c r="G397" i="29"/>
  <c r="H397" i="29"/>
  <c r="I397" i="29"/>
  <c r="G389" i="29"/>
  <c r="H389" i="29"/>
  <c r="I389" i="29"/>
  <c r="L371" i="29"/>
  <c r="N371" i="29"/>
  <c r="M371" i="29"/>
  <c r="L360" i="29"/>
  <c r="M360" i="29"/>
  <c r="N360" i="29"/>
  <c r="M387" i="29"/>
  <c r="N387" i="29"/>
  <c r="L387" i="29"/>
  <c r="L382" i="29"/>
  <c r="M382" i="29"/>
  <c r="N382" i="29"/>
  <c r="G377" i="29"/>
  <c r="H377" i="29"/>
  <c r="I377" i="29"/>
  <c r="B372" i="29"/>
  <c r="C372" i="29"/>
  <c r="D372" i="29"/>
  <c r="H366" i="29"/>
  <c r="I366" i="29"/>
  <c r="G366" i="29"/>
  <c r="C361" i="29"/>
  <c r="D361" i="29"/>
  <c r="B361" i="29"/>
  <c r="C353" i="29"/>
  <c r="D353" i="29"/>
  <c r="B353" i="29"/>
  <c r="M347" i="29"/>
  <c r="N347" i="29"/>
  <c r="L347" i="29"/>
  <c r="G339" i="29"/>
  <c r="H339" i="29"/>
  <c r="I339" i="29"/>
  <c r="I335" i="29"/>
  <c r="G335" i="29"/>
  <c r="H335" i="29"/>
  <c r="N329" i="29"/>
  <c r="M329" i="29"/>
  <c r="I324" i="29"/>
  <c r="H324" i="29"/>
  <c r="G324" i="29"/>
  <c r="D319" i="29"/>
  <c r="C319" i="29"/>
  <c r="B319" i="29"/>
  <c r="D313" i="29"/>
  <c r="C313" i="29"/>
  <c r="B313" i="29"/>
  <c r="N307" i="29"/>
  <c r="M307" i="29"/>
  <c r="L307" i="29"/>
  <c r="I302" i="29"/>
  <c r="H302" i="29"/>
  <c r="G302" i="29"/>
  <c r="D297" i="29"/>
  <c r="C297" i="29"/>
  <c r="B297" i="29"/>
  <c r="N291" i="29"/>
  <c r="M291" i="29"/>
  <c r="L291" i="29"/>
  <c r="I283" i="29"/>
  <c r="G283" i="29"/>
  <c r="H283" i="29"/>
  <c r="I265" i="29"/>
  <c r="H265" i="29"/>
  <c r="G265" i="29"/>
  <c r="L396" i="29"/>
  <c r="M396" i="29"/>
  <c r="N396" i="29"/>
  <c r="L384" i="29"/>
  <c r="M384" i="29"/>
  <c r="N384" i="29"/>
  <c r="G379" i="29"/>
  <c r="H379" i="29"/>
  <c r="I379" i="29"/>
  <c r="B374" i="29"/>
  <c r="C374" i="29"/>
  <c r="D374" i="29"/>
  <c r="B360" i="29"/>
  <c r="C360" i="29"/>
  <c r="D360" i="29"/>
  <c r="G357" i="29"/>
  <c r="H357" i="29"/>
  <c r="I357" i="29"/>
  <c r="B352" i="29"/>
  <c r="C352" i="29"/>
  <c r="D352" i="29"/>
  <c r="B344" i="29"/>
  <c r="C344" i="29"/>
  <c r="D344" i="29"/>
  <c r="G341" i="29"/>
  <c r="H341" i="29"/>
  <c r="I341" i="29"/>
  <c r="C337" i="29"/>
  <c r="D337" i="29"/>
  <c r="B337" i="29"/>
  <c r="I331" i="29"/>
  <c r="G331" i="29"/>
  <c r="H331" i="29"/>
  <c r="C326" i="29"/>
  <c r="B326" i="29"/>
  <c r="D326" i="29"/>
  <c r="N320" i="29"/>
  <c r="L320" i="29"/>
  <c r="M320" i="29"/>
  <c r="G315" i="29"/>
  <c r="I315" i="29"/>
  <c r="H315" i="29"/>
  <c r="N310" i="29"/>
  <c r="L310" i="29"/>
  <c r="M310" i="29"/>
  <c r="I305" i="29"/>
  <c r="H305" i="29"/>
  <c r="G305" i="29"/>
  <c r="D300" i="29"/>
  <c r="C300" i="29"/>
  <c r="B300" i="29"/>
  <c r="N294" i="29"/>
  <c r="M294" i="29"/>
  <c r="L294" i="29"/>
  <c r="I289" i="29"/>
  <c r="H289" i="29"/>
  <c r="G289" i="29"/>
  <c r="N279" i="29"/>
  <c r="M279" i="29"/>
  <c r="L279" i="29"/>
  <c r="L352" i="29"/>
  <c r="M352" i="29"/>
  <c r="N352" i="29"/>
  <c r="G347" i="29"/>
  <c r="H347" i="29"/>
  <c r="I347" i="29"/>
  <c r="L344" i="29"/>
  <c r="N344" i="29"/>
  <c r="M344" i="29"/>
  <c r="M339" i="29"/>
  <c r="N339" i="29"/>
  <c r="L339" i="29"/>
  <c r="D334" i="29"/>
  <c r="B334" i="29"/>
  <c r="C334" i="29"/>
  <c r="H329" i="29"/>
  <c r="G329" i="29"/>
  <c r="I329" i="29"/>
  <c r="D324" i="29"/>
  <c r="C324" i="29"/>
  <c r="B324" i="29"/>
  <c r="N318" i="29"/>
  <c r="L318" i="29"/>
  <c r="M318" i="29"/>
  <c r="N312" i="29"/>
  <c r="L312" i="29"/>
  <c r="M312" i="29"/>
  <c r="I307" i="29"/>
  <c r="G307" i="29"/>
  <c r="H307" i="29"/>
  <c r="D302" i="29"/>
  <c r="B302" i="29"/>
  <c r="C302" i="29"/>
  <c r="N296" i="29"/>
  <c r="L296" i="29"/>
  <c r="M296" i="29"/>
  <c r="I291" i="29"/>
  <c r="G291" i="29"/>
  <c r="H291" i="29"/>
  <c r="I287" i="29"/>
  <c r="G287" i="29"/>
  <c r="H287" i="29"/>
  <c r="D279" i="29"/>
  <c r="C279" i="29"/>
  <c r="B279" i="29"/>
  <c r="L398" i="29"/>
  <c r="M398" i="29"/>
  <c r="N398" i="29"/>
  <c r="G393" i="29"/>
  <c r="H393" i="29"/>
  <c r="I393" i="29"/>
  <c r="H388" i="29"/>
  <c r="I388" i="29"/>
  <c r="G388" i="29"/>
  <c r="B382" i="29"/>
  <c r="D382" i="29"/>
  <c r="C382" i="29"/>
  <c r="L376" i="29"/>
  <c r="N376" i="29"/>
  <c r="M376" i="29"/>
  <c r="G371" i="29"/>
  <c r="I371" i="29"/>
  <c r="H371" i="29"/>
  <c r="C367" i="29"/>
  <c r="D367" i="29"/>
  <c r="B367" i="29"/>
  <c r="M361" i="29"/>
  <c r="N361" i="29"/>
  <c r="L361" i="29"/>
  <c r="C357" i="29"/>
  <c r="D357" i="29"/>
  <c r="B357" i="29"/>
  <c r="M351" i="29"/>
  <c r="N351" i="29"/>
  <c r="L351" i="29"/>
  <c r="M345" i="29"/>
  <c r="N345" i="29"/>
  <c r="L345" i="29"/>
  <c r="C341" i="29"/>
  <c r="D341" i="29"/>
  <c r="B341" i="29"/>
  <c r="N333" i="29"/>
  <c r="M333" i="29"/>
  <c r="L333" i="29"/>
  <c r="G327" i="29"/>
  <c r="H327" i="29"/>
  <c r="I327" i="29"/>
  <c r="B322" i="29"/>
  <c r="D322" i="29"/>
  <c r="C322" i="29"/>
  <c r="L316" i="29"/>
  <c r="N316" i="29"/>
  <c r="M316" i="29"/>
  <c r="N311" i="29"/>
  <c r="M311" i="29"/>
  <c r="L311" i="29"/>
  <c r="I306" i="29"/>
  <c r="H306" i="29"/>
  <c r="G306" i="29"/>
  <c r="D301" i="29"/>
  <c r="C301" i="29"/>
  <c r="B301" i="29"/>
  <c r="N295" i="29"/>
  <c r="M295" i="29"/>
  <c r="L295" i="29"/>
  <c r="I290" i="29"/>
  <c r="H290" i="29"/>
  <c r="G290" i="29"/>
  <c r="I281" i="29"/>
  <c r="H281" i="29"/>
  <c r="G281" i="29"/>
  <c r="D283" i="29"/>
  <c r="C283" i="29"/>
  <c r="B283" i="29"/>
  <c r="N277" i="29"/>
  <c r="M277" i="29"/>
  <c r="L277" i="29"/>
  <c r="I272" i="29"/>
  <c r="H272" i="29"/>
  <c r="G272" i="29"/>
  <c r="D267" i="29"/>
  <c r="C267" i="29"/>
  <c r="B267" i="29"/>
  <c r="N261" i="29"/>
  <c r="M261" i="29"/>
  <c r="L261" i="29"/>
  <c r="B256" i="29"/>
  <c r="C256" i="29"/>
  <c r="D256" i="29"/>
  <c r="I251" i="29"/>
  <c r="H251" i="29"/>
  <c r="G251" i="29"/>
  <c r="G245" i="29"/>
  <c r="H245" i="29"/>
  <c r="I245" i="29"/>
  <c r="H240" i="29"/>
  <c r="I240" i="29"/>
  <c r="C234" i="29"/>
  <c r="D234" i="29"/>
  <c r="L229" i="29"/>
  <c r="M229" i="29"/>
  <c r="N229" i="29"/>
  <c r="H224" i="29"/>
  <c r="I224" i="29"/>
  <c r="C212" i="29"/>
  <c r="D212" i="29"/>
  <c r="N260" i="29"/>
  <c r="L260" i="29"/>
  <c r="M260" i="29"/>
  <c r="G255" i="29"/>
  <c r="H255" i="29"/>
  <c r="I255" i="29"/>
  <c r="G249" i="29"/>
  <c r="I249" i="29"/>
  <c r="H249" i="29"/>
  <c r="L244" i="29"/>
  <c r="N244" i="29"/>
  <c r="M244" i="29"/>
  <c r="H238" i="29"/>
  <c r="I238" i="29"/>
  <c r="C231" i="29"/>
  <c r="D231" i="29"/>
  <c r="L227" i="29"/>
  <c r="M227" i="29"/>
  <c r="N227" i="29"/>
  <c r="C217" i="29"/>
  <c r="D217" i="29"/>
  <c r="H203" i="29"/>
  <c r="I203" i="29"/>
  <c r="I280" i="29"/>
  <c r="H280" i="29"/>
  <c r="G280" i="29"/>
  <c r="D275" i="29"/>
  <c r="C275" i="29"/>
  <c r="B275" i="29"/>
  <c r="N269" i="29"/>
  <c r="M269" i="29"/>
  <c r="L269" i="29"/>
  <c r="I264" i="29"/>
  <c r="H264" i="29"/>
  <c r="G264" i="29"/>
  <c r="D259" i="29"/>
  <c r="C259" i="29"/>
  <c r="B259" i="29"/>
  <c r="L252" i="29"/>
  <c r="N252" i="29"/>
  <c r="M252" i="29"/>
  <c r="L246" i="29"/>
  <c r="M246" i="29"/>
  <c r="N246" i="29"/>
  <c r="B242" i="29"/>
  <c r="C242" i="29"/>
  <c r="D242" i="29"/>
  <c r="N235" i="29"/>
  <c r="M235" i="29"/>
  <c r="L235" i="29"/>
  <c r="L232" i="29"/>
  <c r="M232" i="29"/>
  <c r="N232" i="29"/>
  <c r="C226" i="29"/>
  <c r="D226" i="29"/>
  <c r="H214" i="29"/>
  <c r="I214" i="29"/>
  <c r="N287" i="29"/>
  <c r="M287" i="29"/>
  <c r="L287" i="29"/>
  <c r="I282" i="29"/>
  <c r="H282" i="29"/>
  <c r="G282" i="29"/>
  <c r="D277" i="29"/>
  <c r="C277" i="29"/>
  <c r="B277" i="29"/>
  <c r="N271" i="29"/>
  <c r="M271" i="29"/>
  <c r="L271" i="29"/>
  <c r="I266" i="29"/>
  <c r="H266" i="29"/>
  <c r="G266" i="29"/>
  <c r="D261" i="29"/>
  <c r="C261" i="29"/>
  <c r="B261" i="29"/>
  <c r="H256" i="29"/>
  <c r="G256" i="29"/>
  <c r="I256" i="29"/>
  <c r="G252" i="29"/>
  <c r="H252" i="29"/>
  <c r="I252" i="29"/>
  <c r="M245" i="29"/>
  <c r="L245" i="29"/>
  <c r="N245" i="29"/>
  <c r="L241" i="29"/>
  <c r="N241" i="29"/>
  <c r="M241" i="29"/>
  <c r="C238" i="29"/>
  <c r="D238" i="29"/>
  <c r="C230" i="29"/>
  <c r="D230" i="29"/>
  <c r="M225" i="29"/>
  <c r="N225" i="29"/>
  <c r="M200" i="29"/>
  <c r="N200" i="29"/>
  <c r="M192" i="29"/>
  <c r="N192" i="29"/>
  <c r="H187" i="29"/>
  <c r="I187" i="29"/>
  <c r="C182" i="29"/>
  <c r="D182" i="29"/>
  <c r="M176" i="29"/>
  <c r="N176" i="29"/>
  <c r="H171" i="29"/>
  <c r="I171" i="29"/>
  <c r="C166" i="29"/>
  <c r="D166" i="29"/>
  <c r="M160" i="29"/>
  <c r="N160" i="29"/>
  <c r="H155" i="29"/>
  <c r="I155" i="29"/>
  <c r="C149" i="29"/>
  <c r="D149" i="29"/>
  <c r="C142" i="29"/>
  <c r="D142" i="29"/>
  <c r="C133" i="29"/>
  <c r="D133" i="29"/>
  <c r="M114" i="29"/>
  <c r="N114" i="29"/>
  <c r="H92" i="29"/>
  <c r="I92" i="29"/>
  <c r="M222" i="29"/>
  <c r="N222" i="29"/>
  <c r="H219" i="29"/>
  <c r="I219" i="29"/>
  <c r="C214" i="29"/>
  <c r="D214" i="29"/>
  <c r="M208" i="29"/>
  <c r="N208" i="29"/>
  <c r="C204" i="29"/>
  <c r="D204" i="29"/>
  <c r="C199" i="29"/>
  <c r="D199" i="29"/>
  <c r="M193" i="29"/>
  <c r="N193" i="29"/>
  <c r="H188" i="29"/>
  <c r="I188" i="29"/>
  <c r="C183" i="29"/>
  <c r="D183" i="29"/>
  <c r="M177" i="29"/>
  <c r="N177" i="29"/>
  <c r="H172" i="29"/>
  <c r="I172" i="29"/>
  <c r="C167" i="29"/>
  <c r="D167" i="29"/>
  <c r="M161" i="29"/>
  <c r="N161" i="29"/>
  <c r="H156" i="29"/>
  <c r="I156" i="29"/>
  <c r="H150" i="29"/>
  <c r="I150" i="29"/>
  <c r="H143" i="29"/>
  <c r="I143" i="29"/>
  <c r="H135" i="29"/>
  <c r="I135" i="29"/>
  <c r="H117" i="29"/>
  <c r="I117" i="29"/>
  <c r="C91" i="29"/>
  <c r="D91" i="29"/>
  <c r="M211" i="29"/>
  <c r="N211" i="29"/>
  <c r="H206" i="29"/>
  <c r="I206" i="29"/>
  <c r="M198" i="29"/>
  <c r="N198" i="29"/>
  <c r="H193" i="29"/>
  <c r="I193" i="29"/>
  <c r="C188" i="29"/>
  <c r="D188" i="29"/>
  <c r="M182" i="29"/>
  <c r="N182" i="29"/>
  <c r="H177" i="29"/>
  <c r="I177" i="29"/>
  <c r="C172" i="29"/>
  <c r="D172" i="29"/>
  <c r="M166" i="29"/>
  <c r="N166" i="29"/>
  <c r="H161" i="29"/>
  <c r="I161" i="29"/>
  <c r="C156" i="29"/>
  <c r="D156" i="29"/>
  <c r="C150" i="29"/>
  <c r="D150" i="29"/>
  <c r="M142" i="29"/>
  <c r="N142" i="29"/>
  <c r="H134" i="29"/>
  <c r="I134" i="29"/>
  <c r="H109" i="29"/>
  <c r="I109" i="29"/>
  <c r="H223" i="29"/>
  <c r="I223" i="29"/>
  <c r="M219" i="29"/>
  <c r="N219" i="29"/>
  <c r="M215" i="29"/>
  <c r="N215" i="29"/>
  <c r="H210" i="29"/>
  <c r="I210" i="29"/>
  <c r="C205" i="29"/>
  <c r="D205" i="29"/>
  <c r="C201" i="29"/>
  <c r="D201" i="29"/>
  <c r="M195" i="29"/>
  <c r="N195" i="29"/>
  <c r="H190" i="29"/>
  <c r="I190" i="29"/>
  <c r="C185" i="29"/>
  <c r="D185" i="29"/>
  <c r="M179" i="29"/>
  <c r="N179" i="29"/>
  <c r="H174" i="29"/>
  <c r="I174" i="29"/>
  <c r="C169" i="29"/>
  <c r="D169" i="29"/>
  <c r="M163" i="29"/>
  <c r="N163" i="29"/>
  <c r="H158" i="29"/>
  <c r="I158" i="29"/>
  <c r="C153" i="29"/>
  <c r="D153" i="29"/>
  <c r="C146" i="29"/>
  <c r="D146" i="29"/>
  <c r="M138" i="29"/>
  <c r="N138" i="29"/>
  <c r="M128" i="29"/>
  <c r="N128" i="29"/>
  <c r="H101" i="29"/>
  <c r="I101" i="29"/>
  <c r="M75" i="29"/>
  <c r="N75" i="29"/>
  <c r="C59" i="29"/>
  <c r="D59" i="29"/>
  <c r="C37" i="29"/>
  <c r="D37" i="29"/>
  <c r="C13" i="29"/>
  <c r="D13" i="29"/>
  <c r="C125" i="29"/>
  <c r="D125" i="29"/>
  <c r="H122" i="29"/>
  <c r="I122" i="29"/>
  <c r="M119" i="29"/>
  <c r="N119" i="29"/>
  <c r="H115" i="29"/>
  <c r="I115" i="29"/>
  <c r="C110" i="29"/>
  <c r="D110" i="29"/>
  <c r="M104" i="29"/>
  <c r="N104" i="29"/>
  <c r="H99" i="29"/>
  <c r="I99" i="29"/>
  <c r="H94" i="29"/>
  <c r="I94" i="29"/>
  <c r="C82" i="29"/>
  <c r="D82" i="29"/>
  <c r="C73" i="29"/>
  <c r="D73" i="29"/>
  <c r="H54" i="29"/>
  <c r="I54" i="29"/>
  <c r="M35" i="29"/>
  <c r="N35" i="29"/>
  <c r="C17" i="29"/>
  <c r="D17" i="29"/>
  <c r="C151" i="29"/>
  <c r="D151" i="29"/>
  <c r="M145" i="29"/>
  <c r="N145" i="29"/>
  <c r="H140" i="29"/>
  <c r="I140" i="29"/>
  <c r="C135" i="29"/>
  <c r="D135" i="29"/>
  <c r="M129" i="29"/>
  <c r="N129" i="29"/>
  <c r="M118" i="29"/>
  <c r="N118" i="29"/>
  <c r="H113" i="29"/>
  <c r="I113" i="29"/>
  <c r="C108" i="29"/>
  <c r="D108" i="29"/>
  <c r="M102" i="29"/>
  <c r="N102" i="29"/>
  <c r="H97" i="29"/>
  <c r="I97" i="29"/>
  <c r="M91" i="29"/>
  <c r="N91" i="29"/>
  <c r="C80" i="29"/>
  <c r="D80" i="29"/>
  <c r="C69" i="29"/>
  <c r="D69" i="29"/>
  <c r="C45" i="29"/>
  <c r="D45" i="29"/>
  <c r="H26" i="29"/>
  <c r="I26" i="29"/>
  <c r="H137" i="29"/>
  <c r="I137" i="29"/>
  <c r="C132" i="29"/>
  <c r="D132" i="29"/>
  <c r="M126" i="29"/>
  <c r="N126" i="29"/>
  <c r="H123" i="29"/>
  <c r="I123" i="29"/>
  <c r="M120" i="29"/>
  <c r="N120" i="29"/>
  <c r="M116" i="29"/>
  <c r="N116" i="29"/>
  <c r="H111" i="29"/>
  <c r="I111" i="29"/>
  <c r="C106" i="29"/>
  <c r="D106" i="29"/>
  <c r="M100" i="29"/>
  <c r="N100" i="29"/>
  <c r="C95" i="29"/>
  <c r="D95" i="29"/>
  <c r="H88" i="29"/>
  <c r="I88" i="29"/>
  <c r="M77" i="29"/>
  <c r="N77" i="29"/>
  <c r="M63" i="29"/>
  <c r="N63" i="29"/>
  <c r="H38" i="29"/>
  <c r="I38" i="29"/>
  <c r="H14" i="29"/>
  <c r="I14" i="29"/>
  <c r="H67" i="29"/>
  <c r="I67" i="29"/>
  <c r="H61" i="29"/>
  <c r="I61" i="29"/>
  <c r="C56" i="29"/>
  <c r="D56" i="29"/>
  <c r="H51" i="29"/>
  <c r="I51" i="29"/>
  <c r="C46" i="29"/>
  <c r="D46" i="29"/>
  <c r="M40" i="29"/>
  <c r="N40" i="29"/>
  <c r="H35" i="29"/>
  <c r="I35" i="29"/>
  <c r="M29" i="29"/>
  <c r="N29" i="29"/>
  <c r="M24" i="29"/>
  <c r="N24" i="29"/>
  <c r="H19" i="29"/>
  <c r="I19" i="29"/>
  <c r="C14" i="29"/>
  <c r="D14" i="29"/>
  <c r="M8" i="29"/>
  <c r="N8" i="29"/>
  <c r="M88" i="29"/>
  <c r="N88" i="29"/>
  <c r="H83" i="29"/>
  <c r="I83" i="29"/>
  <c r="C78" i="29"/>
  <c r="D78" i="29"/>
  <c r="H72" i="29"/>
  <c r="I72" i="29"/>
  <c r="C67" i="29"/>
  <c r="D67" i="29"/>
  <c r="C62" i="29"/>
  <c r="D62" i="29"/>
  <c r="M56" i="29"/>
  <c r="N56" i="29"/>
  <c r="C51" i="29"/>
  <c r="D51" i="29"/>
  <c r="M45" i="29"/>
  <c r="N45" i="29"/>
  <c r="H40" i="29"/>
  <c r="I40" i="29"/>
  <c r="C35" i="29"/>
  <c r="D35" i="29"/>
  <c r="H30" i="29"/>
  <c r="I30" i="29"/>
  <c r="H24" i="29"/>
  <c r="I24" i="29"/>
  <c r="C19" i="29"/>
  <c r="D19" i="29"/>
  <c r="M13" i="29"/>
  <c r="N13" i="29"/>
  <c r="H8" i="29"/>
  <c r="I8" i="29"/>
  <c r="C93" i="29"/>
  <c r="D93" i="29"/>
  <c r="M87" i="29"/>
  <c r="N87" i="29"/>
  <c r="H82" i="29"/>
  <c r="I82" i="29"/>
  <c r="C77" i="29"/>
  <c r="D77" i="29"/>
  <c r="C72" i="29"/>
  <c r="D72" i="29"/>
  <c r="M66" i="29"/>
  <c r="N66" i="29"/>
  <c r="C61" i="29"/>
  <c r="D61" i="29"/>
  <c r="M55" i="29"/>
  <c r="N55" i="29"/>
  <c r="M50" i="29"/>
  <c r="N50" i="29"/>
  <c r="H45" i="29"/>
  <c r="I45" i="29"/>
  <c r="C40" i="29"/>
  <c r="D40" i="29"/>
  <c r="M34" i="29"/>
  <c r="N34" i="29"/>
  <c r="H29" i="29"/>
  <c r="I29" i="29"/>
  <c r="C24" i="29"/>
  <c r="D24" i="29"/>
  <c r="M18" i="29"/>
  <c r="N18" i="29"/>
  <c r="H13" i="29"/>
  <c r="I13" i="29"/>
  <c r="C8" i="29"/>
  <c r="D8" i="29"/>
  <c r="AL3" i="27" a="1"/>
  <c r="AL3" i="27" s="1"/>
  <c r="AL4" i="27" s="1" a="1"/>
  <c r="AL4" i="27" s="1"/>
  <c r="AL5" i="27" s="1" a="1"/>
  <c r="AL5" i="27" s="1"/>
  <c r="AL6" i="27" s="1" a="1"/>
  <c r="AL6" i="27" s="1"/>
  <c r="AL7" i="27" s="1" a="1"/>
  <c r="AL7" i="27" s="1"/>
  <c r="AL8" i="27" s="1" a="1"/>
  <c r="AL8" i="27" s="1"/>
  <c r="AL9" i="27" s="1" a="1"/>
  <c r="AL9" i="27" s="1"/>
  <c r="AL10" i="27" s="1" a="1"/>
  <c r="AL10" i="27" s="1"/>
  <c r="AL11" i="27" s="1" a="1"/>
  <c r="AL11" i="27" s="1"/>
  <c r="AL12" i="27" s="1" a="1"/>
  <c r="AL12" i="27" s="1"/>
  <c r="AL13" i="27" s="1" a="1"/>
  <c r="AL13" i="27" s="1"/>
  <c r="AL14" i="27" s="1" a="1"/>
  <c r="AL14" i="27" s="1"/>
  <c r="AL15" i="27" s="1" a="1"/>
  <c r="AL15" i="27" s="1"/>
  <c r="AL16" i="27" s="1" a="1"/>
  <c r="AL16" i="27" s="1"/>
  <c r="AL17" i="27" s="1" a="1"/>
  <c r="AL17" i="27" s="1"/>
  <c r="AL18" i="27" s="1" a="1"/>
  <c r="AL18" i="27" s="1"/>
  <c r="AL19" i="27" s="1" a="1"/>
  <c r="AL19" i="27" s="1"/>
  <c r="AL20" i="27" s="1" a="1"/>
  <c r="AL20" i="27" s="1"/>
  <c r="AL21" i="27" s="1" a="1"/>
  <c r="AL21" i="27" s="1"/>
  <c r="AL22" i="27" s="1" a="1"/>
  <c r="AL22" i="27" s="1"/>
  <c r="AL23" i="27" s="1" a="1"/>
  <c r="AL23" i="27" s="1"/>
  <c r="AL24" i="27" s="1" a="1"/>
  <c r="AL24" i="27" s="1"/>
  <c r="AL25" i="27" s="1" a="1"/>
  <c r="AL25" i="27" s="1"/>
  <c r="AL26" i="27" s="1" a="1"/>
  <c r="AL26" i="27" s="1"/>
  <c r="AL27" i="27" s="1" a="1"/>
  <c r="AL27" i="27" s="1"/>
  <c r="AL28" i="27" s="1" a="1"/>
  <c r="AL28" i="27" s="1"/>
  <c r="AL29" i="27" s="1" a="1"/>
  <c r="AL29" i="27" s="1"/>
  <c r="AL30" i="27" s="1" a="1"/>
  <c r="AL30" i="27" s="1"/>
  <c r="AL31" i="27" s="1" a="1"/>
  <c r="AL31" i="27" s="1"/>
  <c r="AL32" i="27" s="1" a="1"/>
  <c r="AL32" i="27" s="1"/>
  <c r="AL33" i="27" s="1" a="1"/>
  <c r="AL33" i="27" s="1"/>
  <c r="AL34" i="27" s="1" a="1"/>
  <c r="AL34" i="27" s="1"/>
  <c r="AL35" i="27" s="1" a="1"/>
  <c r="AL35" i="27" s="1"/>
  <c r="AL36" i="27" s="1" a="1"/>
  <c r="AL36" i="27" s="1"/>
  <c r="AL37" i="27" s="1" a="1"/>
  <c r="AL37" i="27" s="1"/>
  <c r="AL38" i="27" s="1" a="1"/>
  <c r="AL38" i="27" s="1"/>
  <c r="AL39" i="27" s="1" a="1"/>
  <c r="AL39" i="27" s="1"/>
  <c r="AL40" i="27" s="1" a="1"/>
  <c r="AL40" i="27" s="1"/>
  <c r="AL41" i="27" s="1" a="1"/>
  <c r="AL41" i="27" s="1"/>
  <c r="AL42" i="27" s="1" a="1"/>
  <c r="AL42" i="27" s="1"/>
  <c r="AL43" i="27" s="1" a="1"/>
  <c r="AL43" i="27" s="1"/>
  <c r="AL44" i="27" s="1" a="1"/>
  <c r="AL44" i="27" s="1"/>
  <c r="AL45" i="27" s="1" a="1"/>
  <c r="AL45" i="27" s="1"/>
  <c r="AL46" i="27" s="1" a="1"/>
  <c r="AL46" i="27" s="1"/>
  <c r="AL47" i="27" s="1" a="1"/>
  <c r="AL47" i="27" s="1"/>
  <c r="AL48" i="27" s="1" a="1"/>
  <c r="AL48" i="27" s="1"/>
  <c r="AL49" i="27" s="1" a="1"/>
  <c r="AL49" i="27" s="1"/>
  <c r="AL50" i="27" s="1" a="1"/>
  <c r="AL50" i="27" s="1"/>
  <c r="AL51" i="27" s="1" a="1"/>
  <c r="AL51" i="27" s="1"/>
  <c r="AL52" i="27" s="1" a="1"/>
  <c r="AL52" i="27" s="1"/>
  <c r="AL53" i="27" s="1" a="1"/>
  <c r="AL53" i="27" s="1"/>
  <c r="AL54" i="27" s="1" a="1"/>
  <c r="AL54" i="27" s="1"/>
  <c r="AL55" i="27" s="1" a="1"/>
  <c r="AL55" i="27" s="1"/>
  <c r="AL56" i="27" s="1" a="1"/>
  <c r="AL56" i="27" s="1"/>
  <c r="AL57" i="27" s="1" a="1"/>
  <c r="AL57" i="27" s="1"/>
  <c r="AL58" i="27" s="1" a="1"/>
  <c r="AL58" i="27" s="1"/>
  <c r="AL59" i="27" s="1" a="1"/>
  <c r="AL59" i="27" s="1"/>
  <c r="AL60" i="27" s="1" a="1"/>
  <c r="AL60" i="27" s="1"/>
  <c r="AL61" i="27" s="1" a="1"/>
  <c r="AL61" i="27" s="1"/>
  <c r="AL62" i="27" s="1" a="1"/>
  <c r="AL62" i="27" s="1"/>
  <c r="AL63" i="27" s="1" a="1"/>
  <c r="AL63" i="27" s="1"/>
  <c r="AL64" i="27" s="1" a="1"/>
  <c r="AL64" i="27" s="1"/>
  <c r="AL65" i="27" s="1" a="1"/>
  <c r="AL65" i="27" s="1"/>
  <c r="AL66" i="27" s="1" a="1"/>
  <c r="AL66" i="27" s="1"/>
  <c r="AL67" i="27" s="1" a="1"/>
  <c r="AL67" i="27" s="1"/>
  <c r="AL68" i="27" s="1" a="1"/>
  <c r="AL68" i="27" s="1"/>
  <c r="AL69" i="27" s="1" a="1"/>
  <c r="AL69" i="27" s="1"/>
  <c r="AL70" i="27" s="1" a="1"/>
  <c r="AL70" i="27" s="1"/>
  <c r="AL71" i="27" s="1" a="1"/>
  <c r="AL71" i="27" s="1"/>
  <c r="AL72" i="27" s="1" a="1"/>
  <c r="AL72" i="27" s="1"/>
  <c r="AL73" i="27" s="1" a="1"/>
  <c r="AL73" i="27" s="1"/>
  <c r="AL74" i="27" s="1" a="1"/>
  <c r="AL74" i="27" s="1"/>
  <c r="AL75" i="27" s="1" a="1"/>
  <c r="AL75" i="27" s="1"/>
  <c r="AL76" i="27" s="1" a="1"/>
  <c r="AL76" i="27" s="1"/>
  <c r="AL77" i="27" s="1" a="1"/>
  <c r="AL77" i="27" s="1"/>
  <c r="AL78" i="27" s="1" a="1"/>
  <c r="AL78" i="27" s="1"/>
  <c r="AL79" i="27" s="1" a="1"/>
  <c r="AL79" i="27" s="1"/>
  <c r="AL80" i="27" s="1" a="1"/>
  <c r="AL80" i="27" s="1"/>
  <c r="AL81" i="27" s="1" a="1"/>
  <c r="AL81" i="27" s="1"/>
  <c r="N3" i="27" a="1"/>
  <c r="N3" i="27" s="1"/>
  <c r="N4" i="27" s="1" a="1"/>
  <c r="N4" i="27" s="1"/>
  <c r="N5" i="27" s="1" a="1"/>
  <c r="N5" i="27" s="1"/>
  <c r="N6" i="27" s="1" a="1"/>
  <c r="N6" i="27" s="1"/>
  <c r="N7" i="27" s="1" a="1"/>
  <c r="N7" i="27" s="1"/>
  <c r="N8" i="27" s="1" a="1"/>
  <c r="N8" i="27" s="1"/>
  <c r="N9" i="27" s="1" a="1"/>
  <c r="N9" i="27" s="1"/>
  <c r="N10" i="27" s="1" a="1"/>
  <c r="N10" i="27" s="1"/>
  <c r="N11" i="27" s="1" a="1"/>
  <c r="N11" i="27" s="1"/>
  <c r="N12" i="27" s="1" a="1"/>
  <c r="N12" i="27" s="1"/>
  <c r="N13" i="27" s="1" a="1"/>
  <c r="N13" i="27" s="1"/>
  <c r="N14" i="27" s="1" a="1"/>
  <c r="N14" i="27" s="1"/>
  <c r="N15" i="27" s="1" a="1"/>
  <c r="N15" i="27" s="1"/>
  <c r="N16" i="27" s="1" a="1"/>
  <c r="N16" i="27" s="1"/>
  <c r="N17" i="27" s="1" a="1"/>
  <c r="N17" i="27" s="1"/>
  <c r="N18" i="27" s="1" a="1"/>
  <c r="N18" i="27" s="1"/>
  <c r="N19" i="27" s="1" a="1"/>
  <c r="N19" i="27" s="1"/>
  <c r="N20" i="27" s="1" a="1"/>
  <c r="N20" i="27" s="1"/>
  <c r="N21" i="27" s="1" a="1"/>
  <c r="N21" i="27" s="1"/>
  <c r="N22" i="27" s="1" a="1"/>
  <c r="N22" i="27" s="1"/>
  <c r="N23" i="27" s="1" a="1"/>
  <c r="N23" i="27" s="1"/>
  <c r="N24" i="27" s="1" a="1"/>
  <c r="N24" i="27" s="1"/>
  <c r="N25" i="27" s="1" a="1"/>
  <c r="N25" i="27" s="1"/>
  <c r="N26" i="27" s="1" a="1"/>
  <c r="N26" i="27" s="1"/>
  <c r="N27" i="27" s="1" a="1"/>
  <c r="N27" i="27" s="1"/>
  <c r="N28" i="27" s="1" a="1"/>
  <c r="N28" i="27" s="1"/>
  <c r="N29" i="27" s="1" a="1"/>
  <c r="N29" i="27" s="1"/>
  <c r="N30" i="27" s="1" a="1"/>
  <c r="N30" i="27" s="1"/>
  <c r="N31" i="27" s="1" a="1"/>
  <c r="N31" i="27" s="1"/>
  <c r="N32" i="27" s="1" a="1"/>
  <c r="N32" i="27" s="1"/>
  <c r="N33" i="27" s="1" a="1"/>
  <c r="N33" i="27" s="1"/>
  <c r="N34" i="27" s="1" a="1"/>
  <c r="N34" i="27" s="1"/>
  <c r="N35" i="27" s="1" a="1"/>
  <c r="N35" i="27" s="1"/>
  <c r="N36" i="27" s="1" a="1"/>
  <c r="N36" i="27" s="1"/>
  <c r="N37" i="27" s="1" a="1"/>
  <c r="N37" i="27" s="1"/>
  <c r="N38" i="27" s="1" a="1"/>
  <c r="N38" i="27" s="1"/>
  <c r="N39" i="27" s="1" a="1"/>
  <c r="N39" i="27" s="1"/>
  <c r="N40" i="27" s="1" a="1"/>
  <c r="N40" i="27" s="1"/>
  <c r="N41" i="27" s="1" a="1"/>
  <c r="N41" i="27" s="1"/>
  <c r="N42" i="27" s="1" a="1"/>
  <c r="N42" i="27" s="1"/>
  <c r="N43" i="27" s="1" a="1"/>
  <c r="N43" i="27" s="1"/>
  <c r="N44" i="27" s="1" a="1"/>
  <c r="N44" i="27" s="1"/>
  <c r="N45" i="27" s="1" a="1"/>
  <c r="N45" i="27" s="1"/>
  <c r="N46" i="27" s="1" a="1"/>
  <c r="N46" i="27" s="1"/>
  <c r="N47" i="27" s="1" a="1"/>
  <c r="N47" i="27" s="1"/>
  <c r="N48" i="27" s="1" a="1"/>
  <c r="N48" i="27" s="1"/>
  <c r="N49" i="27" s="1" a="1"/>
  <c r="N49" i="27" s="1"/>
  <c r="N50" i="27" s="1" a="1"/>
  <c r="N50" i="27" s="1"/>
  <c r="N51" i="27" s="1" a="1"/>
  <c r="N51" i="27" s="1"/>
  <c r="N52" i="27" s="1" a="1"/>
  <c r="N52" i="27" s="1"/>
  <c r="N53" i="27" s="1" a="1"/>
  <c r="N53" i="27" s="1"/>
  <c r="N54" i="27" s="1" a="1"/>
  <c r="N54" i="27" s="1"/>
  <c r="N55" i="27" s="1" a="1"/>
  <c r="N55" i="27" s="1"/>
  <c r="N56" i="27" s="1" a="1"/>
  <c r="N56" i="27" s="1"/>
  <c r="N57" i="27" s="1" a="1"/>
  <c r="N57" i="27" s="1"/>
  <c r="N58" i="27" s="1" a="1"/>
  <c r="N58" i="27" s="1"/>
  <c r="N59" i="27" s="1" a="1"/>
  <c r="N59" i="27" s="1"/>
  <c r="N60" i="27" s="1" a="1"/>
  <c r="N60" i="27" s="1"/>
  <c r="N61" i="27" s="1" a="1"/>
  <c r="N61" i="27" s="1"/>
  <c r="N62" i="27" s="1" a="1"/>
  <c r="N62" i="27" s="1"/>
  <c r="N63" i="27" s="1" a="1"/>
  <c r="N63" i="27" s="1"/>
  <c r="N64" i="27" s="1" a="1"/>
  <c r="N64" i="27" s="1"/>
  <c r="N65" i="27" s="1" a="1"/>
  <c r="N65" i="27" s="1"/>
  <c r="N66" i="27" s="1" a="1"/>
  <c r="N66" i="27" s="1"/>
  <c r="N67" i="27" s="1" a="1"/>
  <c r="N67" i="27" s="1"/>
  <c r="N68" i="27" s="1" a="1"/>
  <c r="N68" i="27" s="1"/>
  <c r="N69" i="27" s="1" a="1"/>
  <c r="N69" i="27" s="1"/>
  <c r="N70" i="27" s="1" a="1"/>
  <c r="N70" i="27" s="1"/>
  <c r="N71" i="27" s="1" a="1"/>
  <c r="N71" i="27" s="1"/>
  <c r="N72" i="27" s="1" a="1"/>
  <c r="N72" i="27" s="1"/>
  <c r="N73" i="27" s="1" a="1"/>
  <c r="N73" i="27" s="1"/>
  <c r="N74" i="27" s="1" a="1"/>
  <c r="N74" i="27" s="1"/>
  <c r="N75" i="27" s="1" a="1"/>
  <c r="N75" i="27" s="1"/>
  <c r="N76" i="27" s="1" a="1"/>
  <c r="N76" i="27" s="1"/>
  <c r="N77" i="27" s="1" a="1"/>
  <c r="N77" i="27" s="1"/>
  <c r="N78" i="27" s="1" a="1"/>
  <c r="N78" i="27" s="1"/>
  <c r="N79" i="27" s="1" a="1"/>
  <c r="N79" i="27" s="1"/>
  <c r="N80" i="27" s="1" a="1"/>
  <c r="N80" i="27" s="1"/>
  <c r="N81" i="27" s="1" a="1"/>
  <c r="N81" i="27" s="1"/>
  <c r="B490" i="29"/>
  <c r="D490" i="29"/>
  <c r="C490" i="29"/>
  <c r="G487" i="29"/>
  <c r="I487" i="29"/>
  <c r="H487" i="29"/>
  <c r="B491" i="29"/>
  <c r="D491" i="29"/>
  <c r="C491" i="29"/>
  <c r="G480" i="29"/>
  <c r="I480" i="29"/>
  <c r="H480" i="29"/>
  <c r="L469" i="29"/>
  <c r="N469" i="29"/>
  <c r="M469" i="29"/>
  <c r="G464" i="29"/>
  <c r="I464" i="29"/>
  <c r="H464" i="29"/>
  <c r="L453" i="29"/>
  <c r="N453" i="29"/>
  <c r="M453" i="29"/>
  <c r="B443" i="29"/>
  <c r="D443" i="29"/>
  <c r="C443" i="29"/>
  <c r="G432" i="29"/>
  <c r="I432" i="29"/>
  <c r="H432" i="29"/>
  <c r="C408" i="29"/>
  <c r="B408" i="29"/>
  <c r="D408" i="29"/>
  <c r="N393" i="29"/>
  <c r="M393" i="29"/>
  <c r="L393" i="29"/>
  <c r="L362" i="29"/>
  <c r="M362" i="29"/>
  <c r="N362" i="29"/>
  <c r="B500" i="29"/>
  <c r="D500" i="29"/>
  <c r="C500" i="29"/>
  <c r="L494" i="29"/>
  <c r="N494" i="29"/>
  <c r="M494" i="29"/>
  <c r="B484" i="29"/>
  <c r="D484" i="29"/>
  <c r="C484" i="29"/>
  <c r="L478" i="29"/>
  <c r="N478" i="29"/>
  <c r="M478" i="29"/>
  <c r="G473" i="29"/>
  <c r="I473" i="29"/>
  <c r="H473" i="29"/>
  <c r="B468" i="29"/>
  <c r="D468" i="29"/>
  <c r="C468" i="29"/>
  <c r="L462" i="29"/>
  <c r="N462" i="29"/>
  <c r="M462" i="29"/>
  <c r="G457" i="29"/>
  <c r="I457" i="29"/>
  <c r="H457" i="29"/>
  <c r="B452" i="29"/>
  <c r="D452" i="29"/>
  <c r="C452" i="29"/>
  <c r="L446" i="29"/>
  <c r="N446" i="29"/>
  <c r="M446" i="29"/>
  <c r="G441" i="29"/>
  <c r="I441" i="29"/>
  <c r="H441" i="29"/>
  <c r="B436" i="29"/>
  <c r="D436" i="29"/>
  <c r="C436" i="29"/>
  <c r="L430" i="29"/>
  <c r="N430" i="29"/>
  <c r="M430" i="29"/>
  <c r="G425" i="29"/>
  <c r="I425" i="29"/>
  <c r="H425" i="29"/>
  <c r="M420" i="29"/>
  <c r="L420" i="29"/>
  <c r="N420" i="29"/>
  <c r="C418" i="29"/>
  <c r="B418" i="29"/>
  <c r="D418" i="29"/>
  <c r="H415" i="29"/>
  <c r="G415" i="29"/>
  <c r="I415" i="29"/>
  <c r="M412" i="29"/>
  <c r="L412" i="29"/>
  <c r="N412" i="29"/>
  <c r="C410" i="29"/>
  <c r="B410" i="29"/>
  <c r="D410" i="29"/>
  <c r="C406" i="29"/>
  <c r="B406" i="29"/>
  <c r="D406" i="29"/>
  <c r="L399" i="29"/>
  <c r="N399" i="29"/>
  <c r="M399" i="29"/>
  <c r="L390" i="29"/>
  <c r="M390" i="29"/>
  <c r="N390" i="29"/>
  <c r="D379" i="29"/>
  <c r="C379" i="29"/>
  <c r="B379" i="29"/>
  <c r="B362" i="29"/>
  <c r="C362" i="29"/>
  <c r="D362" i="29"/>
  <c r="H5" i="29"/>
  <c r="G5" i="29"/>
  <c r="G6" i="29" s="1"/>
  <c r="G7" i="29" s="1"/>
  <c r="G8" i="29" s="1"/>
  <c r="G9" i="29" s="1"/>
  <c r="G10" i="29" s="1"/>
  <c r="G11" i="29" s="1"/>
  <c r="G12" i="29" s="1"/>
  <c r="G13" i="29" s="1"/>
  <c r="G14" i="29" s="1"/>
  <c r="G15" i="29" s="1"/>
  <c r="G16" i="29" s="1"/>
  <c r="G17" i="29" s="1"/>
  <c r="G18" i="29" s="1"/>
  <c r="G19" i="29" s="1"/>
  <c r="G20" i="29" s="1"/>
  <c r="G21" i="29" s="1"/>
  <c r="G22" i="29" s="1"/>
  <c r="G23" i="29" s="1"/>
  <c r="G24" i="29" s="1"/>
  <c r="G25" i="29" s="1"/>
  <c r="G26" i="29" s="1"/>
  <c r="G27" i="29" s="1"/>
  <c r="G28" i="29" s="1"/>
  <c r="G29" i="29" s="1"/>
  <c r="G30" i="29" s="1"/>
  <c r="G31" i="29" s="1"/>
  <c r="G32" i="29" s="1"/>
  <c r="G33" i="29" s="1"/>
  <c r="G34" i="29" s="1"/>
  <c r="G35" i="29" s="1"/>
  <c r="G36" i="29" s="1"/>
  <c r="G37" i="29" s="1"/>
  <c r="G38" i="29" s="1"/>
  <c r="G39" i="29" s="1"/>
  <c r="G40" i="29" s="1"/>
  <c r="G41" i="29" s="1"/>
  <c r="G42" i="29" s="1"/>
  <c r="G43" i="29" s="1"/>
  <c r="G44" i="29" s="1"/>
  <c r="G45" i="29" s="1"/>
  <c r="G46" i="29" s="1"/>
  <c r="G47" i="29" s="1"/>
  <c r="G48" i="29" s="1"/>
  <c r="G49" i="29" s="1"/>
  <c r="G50" i="29" s="1"/>
  <c r="G51" i="29" s="1"/>
  <c r="G52" i="29" s="1"/>
  <c r="G53" i="29" s="1"/>
  <c r="G54" i="29" s="1"/>
  <c r="G55" i="29" s="1"/>
  <c r="G56" i="29" s="1"/>
  <c r="G57" i="29" s="1"/>
  <c r="G58" i="29" s="1"/>
  <c r="G59" i="29" s="1"/>
  <c r="G60" i="29" s="1"/>
  <c r="G61" i="29" s="1"/>
  <c r="G62" i="29" s="1"/>
  <c r="G63" i="29" s="1"/>
  <c r="G64" i="29" s="1"/>
  <c r="G65" i="29" s="1"/>
  <c r="G66" i="29" s="1"/>
  <c r="G67" i="29" s="1"/>
  <c r="G68" i="29" s="1"/>
  <c r="G69" i="29" s="1"/>
  <c r="G70" i="29" s="1"/>
  <c r="G71" i="29" s="1"/>
  <c r="G72" i="29" s="1"/>
  <c r="G73" i="29" s="1"/>
  <c r="G74" i="29" s="1"/>
  <c r="G75" i="29" s="1"/>
  <c r="G76" i="29" s="1"/>
  <c r="G77" i="29" s="1"/>
  <c r="G78" i="29" s="1"/>
  <c r="G79" i="29" s="1"/>
  <c r="G80" i="29" s="1"/>
  <c r="G81" i="29" s="1"/>
  <c r="G82" i="29" s="1"/>
  <c r="G83" i="29" s="1"/>
  <c r="G84" i="29" s="1"/>
  <c r="G85" i="29" s="1"/>
  <c r="G86" i="29" s="1"/>
  <c r="G87" i="29" s="1"/>
  <c r="G88" i="29" s="1"/>
  <c r="G89" i="29" s="1"/>
  <c r="G90" i="29" s="1"/>
  <c r="G91" i="29" s="1"/>
  <c r="G92" i="29" s="1"/>
  <c r="G93" i="29" s="1"/>
  <c r="G94" i="29" s="1"/>
  <c r="G95" i="29" s="1"/>
  <c r="G96" i="29" s="1"/>
  <c r="G97" i="29" s="1"/>
  <c r="G98" i="29" s="1"/>
  <c r="G99" i="29" s="1"/>
  <c r="G100" i="29" s="1"/>
  <c r="G101" i="29" s="1"/>
  <c r="G102" i="29" s="1"/>
  <c r="G103" i="29" s="1"/>
  <c r="G104" i="29" s="1"/>
  <c r="G105" i="29" s="1"/>
  <c r="G106" i="29" s="1"/>
  <c r="G107" i="29" s="1"/>
  <c r="G108" i="29" s="1"/>
  <c r="G109" i="29" s="1"/>
  <c r="G110" i="29" s="1"/>
  <c r="G111" i="29" s="1"/>
  <c r="G112" i="29" s="1"/>
  <c r="G113" i="29" s="1"/>
  <c r="G114" i="29" s="1"/>
  <c r="G115" i="29" s="1"/>
  <c r="G116" i="29" s="1"/>
  <c r="G117" i="29" s="1"/>
  <c r="G118" i="29" s="1"/>
  <c r="G119" i="29" s="1"/>
  <c r="G120" i="29" s="1"/>
  <c r="G121" i="29" s="1"/>
  <c r="G122" i="29" s="1"/>
  <c r="G123" i="29" s="1"/>
  <c r="G124" i="29" s="1"/>
  <c r="G125" i="29" s="1"/>
  <c r="G126" i="29" s="1"/>
  <c r="G127" i="29" s="1"/>
  <c r="G128" i="29" s="1"/>
  <c r="G129" i="29" s="1"/>
  <c r="G130" i="29" s="1"/>
  <c r="G131" i="29" s="1"/>
  <c r="G132" i="29" s="1"/>
  <c r="G133" i="29" s="1"/>
  <c r="G134" i="29" s="1"/>
  <c r="G135" i="29" s="1"/>
  <c r="G136" i="29" s="1"/>
  <c r="G137" i="29" s="1"/>
  <c r="G138" i="29" s="1"/>
  <c r="G139" i="29" s="1"/>
  <c r="G140" i="29" s="1"/>
  <c r="G141" i="29" s="1"/>
  <c r="G142" i="29" s="1"/>
  <c r="G143" i="29" s="1"/>
  <c r="G144" i="29" s="1"/>
  <c r="G145" i="29" s="1"/>
  <c r="G146" i="29" s="1"/>
  <c r="G147" i="29" s="1"/>
  <c r="G148" i="29" s="1"/>
  <c r="G149" i="29" s="1"/>
  <c r="G150" i="29" s="1"/>
  <c r="G151" i="29" s="1"/>
  <c r="G152" i="29" s="1"/>
  <c r="G153" i="29" s="1"/>
  <c r="G154" i="29" s="1"/>
  <c r="G155" i="29" s="1"/>
  <c r="G156" i="29" s="1"/>
  <c r="G157" i="29" s="1"/>
  <c r="G158" i="29" s="1"/>
  <c r="G159" i="29" s="1"/>
  <c r="G160" i="29" s="1"/>
  <c r="G161" i="29" s="1"/>
  <c r="G162" i="29" s="1"/>
  <c r="G163" i="29" s="1"/>
  <c r="G164" i="29" s="1"/>
  <c r="G165" i="29" s="1"/>
  <c r="G166" i="29" s="1"/>
  <c r="G167" i="29" s="1"/>
  <c r="G168" i="29" s="1"/>
  <c r="G169" i="29" s="1"/>
  <c r="G170" i="29" s="1"/>
  <c r="G171" i="29" s="1"/>
  <c r="G172" i="29" s="1"/>
  <c r="G173" i="29" s="1"/>
  <c r="G174" i="29" s="1"/>
  <c r="G175" i="29" s="1"/>
  <c r="G176" i="29" s="1"/>
  <c r="G177" i="29" s="1"/>
  <c r="G178" i="29" s="1"/>
  <c r="G179" i="29" s="1"/>
  <c r="G180" i="29" s="1"/>
  <c r="G181" i="29" s="1"/>
  <c r="G182" i="29" s="1"/>
  <c r="G183" i="29" s="1"/>
  <c r="G184" i="29" s="1"/>
  <c r="G185" i="29" s="1"/>
  <c r="G186" i="29" s="1"/>
  <c r="G187" i="29" s="1"/>
  <c r="G188" i="29" s="1"/>
  <c r="G189" i="29" s="1"/>
  <c r="G190" i="29" s="1"/>
  <c r="G191" i="29" s="1"/>
  <c r="G192" i="29" s="1"/>
  <c r="G193" i="29" s="1"/>
  <c r="G194" i="29" s="1"/>
  <c r="G195" i="29" s="1"/>
  <c r="G196" i="29" s="1"/>
  <c r="G197" i="29" s="1"/>
  <c r="G198" i="29" s="1"/>
  <c r="G199" i="29" s="1"/>
  <c r="G200" i="29" s="1"/>
  <c r="G201" i="29" s="1"/>
  <c r="G202" i="29" s="1"/>
  <c r="G203" i="29" s="1"/>
  <c r="G204" i="29" s="1"/>
  <c r="G205" i="29" s="1"/>
  <c r="G206" i="29" s="1"/>
  <c r="G207" i="29" s="1"/>
  <c r="G208" i="29" s="1"/>
  <c r="G209" i="29" s="1"/>
  <c r="G210" i="29" s="1"/>
  <c r="G211" i="29" s="1"/>
  <c r="G212" i="29" s="1"/>
  <c r="G213" i="29" s="1"/>
  <c r="G214" i="29" s="1"/>
  <c r="G215" i="29" s="1"/>
  <c r="G216" i="29" s="1"/>
  <c r="G217" i="29" s="1"/>
  <c r="G218" i="29" s="1"/>
  <c r="G219" i="29" s="1"/>
  <c r="G220" i="29" s="1"/>
  <c r="G221" i="29" s="1"/>
  <c r="G222" i="29" s="1"/>
  <c r="G223" i="29" s="1"/>
  <c r="G224" i="29" s="1"/>
  <c r="G225" i="29" s="1"/>
  <c r="G226" i="29" s="1"/>
  <c r="G227" i="29" s="1"/>
  <c r="G228" i="29" s="1"/>
  <c r="G229" i="29" s="1"/>
  <c r="G230" i="29" s="1"/>
  <c r="G231" i="29" s="1"/>
  <c r="G232" i="29" s="1"/>
  <c r="G233" i="29" s="1"/>
  <c r="G234" i="29" s="1"/>
  <c r="G235" i="29" s="1"/>
  <c r="G236" i="29" s="1"/>
  <c r="G237" i="29" s="1"/>
  <c r="G238" i="29" s="1"/>
  <c r="G239" i="29" s="1"/>
  <c r="G240" i="29" s="1"/>
  <c r="I5" i="29"/>
  <c r="L495" i="29"/>
  <c r="N495" i="29"/>
  <c r="M495" i="29"/>
  <c r="G490" i="29"/>
  <c r="I490" i="29"/>
  <c r="H490" i="29"/>
  <c r="B485" i="29"/>
  <c r="D485" i="29"/>
  <c r="C485" i="29"/>
  <c r="L479" i="29"/>
  <c r="M479" i="29"/>
  <c r="N479" i="29"/>
  <c r="G474" i="29"/>
  <c r="H474" i="29"/>
  <c r="I474" i="29"/>
  <c r="B469" i="29"/>
  <c r="C469" i="29"/>
  <c r="D469" i="29"/>
  <c r="L463" i="29"/>
  <c r="M463" i="29"/>
  <c r="N463" i="29"/>
  <c r="G458" i="29"/>
  <c r="H458" i="29"/>
  <c r="I458" i="29"/>
  <c r="B453" i="29"/>
  <c r="C453" i="29"/>
  <c r="D453" i="29"/>
  <c r="L447" i="29"/>
  <c r="M447" i="29"/>
  <c r="N447" i="29"/>
  <c r="G442" i="29"/>
  <c r="H442" i="29"/>
  <c r="I442" i="29"/>
  <c r="B437" i="29"/>
  <c r="C437" i="29"/>
  <c r="D437" i="29"/>
  <c r="L431" i="29"/>
  <c r="M431" i="29"/>
  <c r="N431" i="29"/>
  <c r="G426" i="29"/>
  <c r="H426" i="29"/>
  <c r="I426" i="29"/>
  <c r="G421" i="29"/>
  <c r="I421" i="29"/>
  <c r="H421" i="29"/>
  <c r="C404" i="29"/>
  <c r="B404" i="29"/>
  <c r="D404" i="29"/>
  <c r="D399" i="29"/>
  <c r="C399" i="29"/>
  <c r="B399" i="29"/>
  <c r="G387" i="29"/>
  <c r="H387" i="29"/>
  <c r="I387" i="29"/>
  <c r="L366" i="29"/>
  <c r="M366" i="29"/>
  <c r="N366" i="29"/>
  <c r="G483" i="29"/>
  <c r="I483" i="29"/>
  <c r="H483" i="29"/>
  <c r="B478" i="29"/>
  <c r="D478" i="29"/>
  <c r="C478" i="29"/>
  <c r="L472" i="29"/>
  <c r="N472" i="29"/>
  <c r="M472" i="29"/>
  <c r="G467" i="29"/>
  <c r="I467" i="29"/>
  <c r="H467" i="29"/>
  <c r="B462" i="29"/>
  <c r="D462" i="29"/>
  <c r="C462" i="29"/>
  <c r="L456" i="29"/>
  <c r="N456" i="29"/>
  <c r="M456" i="29"/>
  <c r="G451" i="29"/>
  <c r="I451" i="29"/>
  <c r="H451" i="29"/>
  <c r="B446" i="29"/>
  <c r="D446" i="29"/>
  <c r="C446" i="29"/>
  <c r="L440" i="29"/>
  <c r="N440" i="29"/>
  <c r="M440" i="29"/>
  <c r="G435" i="29"/>
  <c r="I435" i="29"/>
  <c r="H435" i="29"/>
  <c r="B430" i="29"/>
  <c r="D430" i="29"/>
  <c r="C430" i="29"/>
  <c r="L424" i="29"/>
  <c r="N424" i="29"/>
  <c r="M424" i="29"/>
  <c r="H420" i="29"/>
  <c r="G420" i="29"/>
  <c r="I420" i="29"/>
  <c r="M417" i="29"/>
  <c r="L417" i="29"/>
  <c r="N417" i="29"/>
  <c r="C415" i="29"/>
  <c r="B415" i="29"/>
  <c r="D415" i="29"/>
  <c r="H412" i="29"/>
  <c r="G412" i="29"/>
  <c r="I412" i="29"/>
  <c r="M409" i="29"/>
  <c r="L409" i="29"/>
  <c r="N409" i="29"/>
  <c r="M404" i="29"/>
  <c r="L404" i="29"/>
  <c r="N404" i="29"/>
  <c r="G394" i="29"/>
  <c r="H394" i="29"/>
  <c r="I394" i="29"/>
  <c r="L386" i="29"/>
  <c r="M386" i="29"/>
  <c r="N386" i="29"/>
  <c r="L368" i="29"/>
  <c r="M368" i="29"/>
  <c r="N368" i="29"/>
  <c r="N357" i="29"/>
  <c r="M357" i="29"/>
  <c r="L357" i="29"/>
  <c r="H386" i="29"/>
  <c r="I386" i="29"/>
  <c r="G386" i="29"/>
  <c r="N381" i="29"/>
  <c r="M381" i="29"/>
  <c r="L381" i="29"/>
  <c r="I376" i="29"/>
  <c r="H376" i="29"/>
  <c r="G376" i="29"/>
  <c r="D371" i="29"/>
  <c r="C371" i="29"/>
  <c r="B371" i="29"/>
  <c r="C365" i="29"/>
  <c r="D365" i="29"/>
  <c r="B365" i="29"/>
  <c r="B356" i="29"/>
  <c r="C356" i="29"/>
  <c r="D356" i="29"/>
  <c r="L350" i="29"/>
  <c r="M350" i="29"/>
  <c r="N350" i="29"/>
  <c r="H346" i="29"/>
  <c r="I346" i="29"/>
  <c r="G346" i="29"/>
  <c r="L338" i="29"/>
  <c r="M338" i="29"/>
  <c r="N338" i="29"/>
  <c r="M334" i="29"/>
  <c r="N334" i="29"/>
  <c r="L334" i="29"/>
  <c r="C328" i="29"/>
  <c r="D328" i="29"/>
  <c r="B328" i="29"/>
  <c r="M322" i="29"/>
  <c r="L322" i="29"/>
  <c r="N322" i="29"/>
  <c r="H317" i="29"/>
  <c r="I317" i="29"/>
  <c r="G317" i="29"/>
  <c r="I312" i="29"/>
  <c r="H312" i="29"/>
  <c r="G312" i="29"/>
  <c r="D307" i="29"/>
  <c r="C307" i="29"/>
  <c r="B307" i="29"/>
  <c r="N301" i="29"/>
  <c r="M301" i="29"/>
  <c r="L301" i="29"/>
  <c r="I296" i="29"/>
  <c r="H296" i="29"/>
  <c r="G296" i="29"/>
  <c r="D291" i="29"/>
  <c r="C291" i="29"/>
  <c r="B291" i="29"/>
  <c r="I274" i="29"/>
  <c r="H274" i="29"/>
  <c r="G274" i="29"/>
  <c r="G401" i="29"/>
  <c r="H401" i="29"/>
  <c r="I401" i="29"/>
  <c r="B396" i="29"/>
  <c r="C396" i="29"/>
  <c r="D396" i="29"/>
  <c r="B384" i="29"/>
  <c r="C384" i="29"/>
  <c r="D384" i="29"/>
  <c r="L378" i="29"/>
  <c r="M378" i="29"/>
  <c r="N378" i="29"/>
  <c r="G373" i="29"/>
  <c r="H373" i="29"/>
  <c r="I373" i="29"/>
  <c r="G359" i="29"/>
  <c r="H359" i="29"/>
  <c r="I359" i="29"/>
  <c r="L356" i="29"/>
  <c r="M356" i="29"/>
  <c r="N356" i="29"/>
  <c r="G351" i="29"/>
  <c r="H351" i="29"/>
  <c r="I351" i="29"/>
  <c r="G343" i="29"/>
  <c r="I343" i="29"/>
  <c r="H343" i="29"/>
  <c r="L340" i="29"/>
  <c r="M340" i="29"/>
  <c r="N340" i="29"/>
  <c r="G334" i="29"/>
  <c r="H334" i="29"/>
  <c r="I334" i="29"/>
  <c r="H330" i="29"/>
  <c r="I330" i="29"/>
  <c r="G330" i="29"/>
  <c r="D325" i="29"/>
  <c r="C325" i="29"/>
  <c r="B325" i="29"/>
  <c r="N319" i="29"/>
  <c r="M319" i="29"/>
  <c r="L319" i="29"/>
  <c r="I314" i="29"/>
  <c r="H314" i="29"/>
  <c r="G314" i="29"/>
  <c r="D309" i="29"/>
  <c r="C309" i="29"/>
  <c r="B309" i="29"/>
  <c r="N303" i="29"/>
  <c r="M303" i="29"/>
  <c r="L303" i="29"/>
  <c r="I298" i="29"/>
  <c r="H298" i="29"/>
  <c r="G298" i="29"/>
  <c r="D293" i="29"/>
  <c r="C293" i="29"/>
  <c r="B293" i="29"/>
  <c r="N286" i="29"/>
  <c r="M286" i="29"/>
  <c r="L286" i="29"/>
  <c r="N276" i="29"/>
  <c r="L276" i="29"/>
  <c r="M276" i="29"/>
  <c r="D351" i="29"/>
  <c r="C351" i="29"/>
  <c r="B351" i="29"/>
  <c r="L346" i="29"/>
  <c r="M346" i="29"/>
  <c r="N346" i="29"/>
  <c r="D343" i="29"/>
  <c r="C343" i="29"/>
  <c r="B343" i="29"/>
  <c r="H338" i="29"/>
  <c r="I338" i="29"/>
  <c r="G338" i="29"/>
  <c r="C333" i="29"/>
  <c r="D333" i="29"/>
  <c r="B333" i="29"/>
  <c r="I328" i="29"/>
  <c r="H328" i="29"/>
  <c r="G328" i="29"/>
  <c r="D323" i="29"/>
  <c r="C323" i="29"/>
  <c r="B323" i="29"/>
  <c r="N317" i="29"/>
  <c r="M317" i="29"/>
  <c r="L317" i="29"/>
  <c r="B312" i="29"/>
  <c r="C312" i="29"/>
  <c r="D312" i="29"/>
  <c r="M306" i="29"/>
  <c r="N306" i="29"/>
  <c r="L306" i="29"/>
  <c r="I301" i="29"/>
  <c r="H301" i="29"/>
  <c r="G301" i="29"/>
  <c r="D296" i="29"/>
  <c r="B296" i="29"/>
  <c r="C296" i="29"/>
  <c r="N290" i="29"/>
  <c r="M290" i="29"/>
  <c r="L290" i="29"/>
  <c r="I286" i="29"/>
  <c r="H286" i="29"/>
  <c r="G286" i="29"/>
  <c r="D276" i="29"/>
  <c r="C276" i="29"/>
  <c r="B276" i="29"/>
  <c r="M397" i="29"/>
  <c r="N397" i="29"/>
  <c r="L397" i="29"/>
  <c r="H392" i="29"/>
  <c r="I392" i="29"/>
  <c r="G392" i="29"/>
  <c r="C387" i="29"/>
  <c r="D387" i="29"/>
  <c r="B387" i="29"/>
  <c r="G381" i="29"/>
  <c r="H381" i="29"/>
  <c r="I381" i="29"/>
  <c r="B376" i="29"/>
  <c r="C376" i="29"/>
  <c r="D376" i="29"/>
  <c r="L370" i="29"/>
  <c r="M370" i="29"/>
  <c r="N370" i="29"/>
  <c r="M365" i="29"/>
  <c r="N365" i="29"/>
  <c r="L365" i="29"/>
  <c r="I360" i="29"/>
  <c r="H360" i="29"/>
  <c r="G360" i="29"/>
  <c r="L354" i="29"/>
  <c r="M354" i="29"/>
  <c r="N354" i="29"/>
  <c r="G349" i="29"/>
  <c r="H349" i="29"/>
  <c r="I349" i="29"/>
  <c r="I344" i="29"/>
  <c r="H344" i="29"/>
  <c r="G344" i="29"/>
  <c r="G337" i="29"/>
  <c r="H337" i="29"/>
  <c r="I337" i="29"/>
  <c r="N332" i="29"/>
  <c r="L332" i="29"/>
  <c r="M332" i="29"/>
  <c r="I326" i="29"/>
  <c r="H326" i="29"/>
  <c r="G326" i="29"/>
  <c r="D321" i="29"/>
  <c r="C321" i="29"/>
  <c r="B321" i="29"/>
  <c r="N315" i="29"/>
  <c r="M315" i="29"/>
  <c r="L315" i="29"/>
  <c r="D311" i="29"/>
  <c r="C311" i="29"/>
  <c r="B311" i="29"/>
  <c r="N305" i="29"/>
  <c r="M305" i="29"/>
  <c r="L305" i="29"/>
  <c r="I300" i="29"/>
  <c r="H300" i="29"/>
  <c r="G300" i="29"/>
  <c r="D295" i="29"/>
  <c r="C295" i="29"/>
  <c r="B295" i="29"/>
  <c r="N289" i="29"/>
  <c r="M289" i="29"/>
  <c r="L289" i="29"/>
  <c r="D269" i="29"/>
  <c r="C269" i="29"/>
  <c r="B269" i="29"/>
  <c r="N280" i="29"/>
  <c r="L280" i="29"/>
  <c r="M280" i="29"/>
  <c r="I275" i="29"/>
  <c r="G275" i="29"/>
  <c r="H275" i="29"/>
  <c r="D270" i="29"/>
  <c r="B270" i="29"/>
  <c r="C270" i="29"/>
  <c r="N264" i="29"/>
  <c r="L264" i="29"/>
  <c r="M264" i="29"/>
  <c r="I259" i="29"/>
  <c r="G259" i="29"/>
  <c r="H259" i="29"/>
  <c r="H254" i="29"/>
  <c r="I254" i="29"/>
  <c r="G254" i="29"/>
  <c r="H250" i="29"/>
  <c r="I250" i="29"/>
  <c r="G250" i="29"/>
  <c r="M243" i="29"/>
  <c r="N243" i="29"/>
  <c r="L243" i="29"/>
  <c r="L238" i="29"/>
  <c r="M238" i="29"/>
  <c r="N238" i="29"/>
  <c r="C233" i="29"/>
  <c r="D233" i="29"/>
  <c r="C227" i="29"/>
  <c r="D227" i="29"/>
  <c r="C223" i="29"/>
  <c r="D223" i="29"/>
  <c r="H199" i="29"/>
  <c r="I199" i="29"/>
  <c r="D260" i="29"/>
  <c r="C260" i="29"/>
  <c r="B260" i="29"/>
  <c r="G253" i="29"/>
  <c r="H253" i="29"/>
  <c r="I253" i="29"/>
  <c r="L248" i="29"/>
  <c r="N248" i="29"/>
  <c r="M248" i="29"/>
  <c r="L242" i="29"/>
  <c r="M242" i="29"/>
  <c r="N242" i="29"/>
  <c r="L237" i="29"/>
  <c r="N237" i="29"/>
  <c r="M237" i="29"/>
  <c r="H230" i="29"/>
  <c r="I230" i="29"/>
  <c r="M226" i="29"/>
  <c r="N226" i="29"/>
  <c r="L226" i="29"/>
  <c r="M214" i="29"/>
  <c r="N214" i="29"/>
  <c r="C198" i="29"/>
  <c r="D198" i="29"/>
  <c r="D278" i="29"/>
  <c r="B278" i="29"/>
  <c r="C278" i="29"/>
  <c r="N272" i="29"/>
  <c r="L272" i="29"/>
  <c r="M272" i="29"/>
  <c r="I267" i="29"/>
  <c r="G267" i="29"/>
  <c r="H267" i="29"/>
  <c r="D262" i="29"/>
  <c r="B262" i="29"/>
  <c r="C262" i="29"/>
  <c r="L256" i="29"/>
  <c r="N256" i="29"/>
  <c r="M256" i="29"/>
  <c r="L250" i="29"/>
  <c r="M250" i="29"/>
  <c r="N250" i="29"/>
  <c r="D246" i="29"/>
  <c r="C246" i="29"/>
  <c r="B246" i="29"/>
  <c r="H239" i="29"/>
  <c r="I239" i="29"/>
  <c r="C235" i="29"/>
  <c r="D235" i="29"/>
  <c r="L231" i="29"/>
  <c r="M231" i="29"/>
  <c r="N231" i="29"/>
  <c r="C225" i="29"/>
  <c r="D225" i="29"/>
  <c r="C210" i="29"/>
  <c r="D210" i="29"/>
  <c r="D287" i="29"/>
  <c r="C287" i="29"/>
  <c r="B287" i="29"/>
  <c r="N281" i="29"/>
  <c r="M281" i="29"/>
  <c r="L281" i="29"/>
  <c r="I276" i="29"/>
  <c r="H276" i="29"/>
  <c r="G276" i="29"/>
  <c r="D271" i="29"/>
  <c r="C271" i="29"/>
  <c r="B271" i="29"/>
  <c r="N265" i="29"/>
  <c r="M265" i="29"/>
  <c r="L265" i="29"/>
  <c r="I260" i="29"/>
  <c r="H260" i="29"/>
  <c r="G260" i="29"/>
  <c r="L254" i="29"/>
  <c r="N254" i="29"/>
  <c r="M254" i="29"/>
  <c r="D250" i="29"/>
  <c r="C250" i="29"/>
  <c r="B250" i="29"/>
  <c r="B244" i="29"/>
  <c r="D244" i="29"/>
  <c r="C244" i="29"/>
  <c r="N240" i="29"/>
  <c r="M240" i="29"/>
  <c r="L240" i="29"/>
  <c r="H236" i="29"/>
  <c r="I236" i="29"/>
  <c r="C229" i="29"/>
  <c r="D229" i="29"/>
  <c r="M221" i="29"/>
  <c r="N221" i="29"/>
  <c r="M196" i="29"/>
  <c r="N196" i="29"/>
  <c r="H191" i="29"/>
  <c r="I191" i="29"/>
  <c r="C186" i="29"/>
  <c r="D186" i="29"/>
  <c r="M180" i="29"/>
  <c r="N180" i="29"/>
  <c r="H175" i="29"/>
  <c r="I175" i="29"/>
  <c r="C170" i="29"/>
  <c r="D170" i="29"/>
  <c r="M164" i="29"/>
  <c r="N164" i="29"/>
  <c r="H159" i="29"/>
  <c r="I159" i="29"/>
  <c r="C154" i="29"/>
  <c r="D154" i="29"/>
  <c r="H147" i="29"/>
  <c r="I147" i="29"/>
  <c r="C140" i="29"/>
  <c r="D140" i="29"/>
  <c r="H130" i="29"/>
  <c r="I130" i="29"/>
  <c r="M107" i="29"/>
  <c r="N107" i="29"/>
  <c r="H86" i="29"/>
  <c r="I86" i="29"/>
  <c r="C222" i="29"/>
  <c r="D222" i="29"/>
  <c r="H218" i="29"/>
  <c r="I218" i="29"/>
  <c r="C213" i="29"/>
  <c r="D213" i="29"/>
  <c r="M207" i="29"/>
  <c r="N207" i="29"/>
  <c r="C203" i="29"/>
  <c r="D203" i="29"/>
  <c r="M197" i="29"/>
  <c r="N197" i="29"/>
  <c r="H192" i="29"/>
  <c r="I192" i="29"/>
  <c r="C187" i="29"/>
  <c r="D187" i="29"/>
  <c r="M181" i="29"/>
  <c r="N181" i="29"/>
  <c r="H176" i="29"/>
  <c r="I176" i="29"/>
  <c r="C171" i="29"/>
  <c r="D171" i="29"/>
  <c r="M165" i="29"/>
  <c r="N165" i="29"/>
  <c r="H160" i="29"/>
  <c r="I160" i="29"/>
  <c r="C155" i="29"/>
  <c r="D155" i="29"/>
  <c r="M148" i="29"/>
  <c r="N148" i="29"/>
  <c r="H141" i="29"/>
  <c r="I141" i="29"/>
  <c r="M132" i="29"/>
  <c r="N132" i="29"/>
  <c r="H110" i="29"/>
  <c r="I110" i="29"/>
  <c r="H77" i="29"/>
  <c r="I77" i="29"/>
  <c r="H209" i="29"/>
  <c r="I209" i="29"/>
  <c r="M202" i="29"/>
  <c r="N202" i="29"/>
  <c r="H197" i="29"/>
  <c r="I197" i="29"/>
  <c r="C192" i="29"/>
  <c r="D192" i="29"/>
  <c r="M186" i="29"/>
  <c r="N186" i="29"/>
  <c r="H181" i="29"/>
  <c r="I181" i="29"/>
  <c r="C176" i="29"/>
  <c r="D176" i="29"/>
  <c r="M170" i="29"/>
  <c r="N170" i="29"/>
  <c r="H165" i="29"/>
  <c r="I165" i="29"/>
  <c r="C160" i="29"/>
  <c r="D160" i="29"/>
  <c r="M154" i="29"/>
  <c r="N154" i="29"/>
  <c r="C148" i="29"/>
  <c r="D148" i="29"/>
  <c r="C141" i="29"/>
  <c r="D141" i="29"/>
  <c r="M131" i="29"/>
  <c r="N131" i="29"/>
  <c r="H102" i="29"/>
  <c r="I102" i="29"/>
  <c r="H222" i="29"/>
  <c r="I222" i="29"/>
  <c r="M218" i="29"/>
  <c r="N218" i="29"/>
  <c r="H213" i="29"/>
  <c r="I213" i="29"/>
  <c r="C208" i="29"/>
  <c r="D208" i="29"/>
  <c r="H204" i="29"/>
  <c r="I204" i="29"/>
  <c r="M199" i="29"/>
  <c r="N199" i="29"/>
  <c r="H194" i="29"/>
  <c r="I194" i="29"/>
  <c r="C189" i="29"/>
  <c r="D189" i="29"/>
  <c r="M183" i="29"/>
  <c r="N183" i="29"/>
  <c r="H178" i="29"/>
  <c r="I178" i="29"/>
  <c r="C173" i="29"/>
  <c r="D173" i="29"/>
  <c r="M167" i="29"/>
  <c r="N167" i="29"/>
  <c r="H162" i="29"/>
  <c r="I162" i="29"/>
  <c r="C157" i="29"/>
  <c r="D157" i="29"/>
  <c r="H151" i="29"/>
  <c r="I151" i="29"/>
  <c r="C144" i="29"/>
  <c r="D144" i="29"/>
  <c r="M136" i="29"/>
  <c r="N136" i="29"/>
  <c r="M115" i="29"/>
  <c r="N115" i="29"/>
  <c r="H93" i="29"/>
  <c r="I93" i="29"/>
  <c r="H71" i="29"/>
  <c r="I71" i="29"/>
  <c r="M51" i="29"/>
  <c r="N51" i="29"/>
  <c r="C29" i="29"/>
  <c r="D29" i="29"/>
  <c r="M7" i="29"/>
  <c r="N7" i="29"/>
  <c r="H124" i="29"/>
  <c r="I124" i="29"/>
  <c r="M121" i="29"/>
  <c r="N121" i="29"/>
  <c r="C119" i="29"/>
  <c r="D119" i="29"/>
  <c r="M113" i="29"/>
  <c r="N113" i="29"/>
  <c r="H108" i="29"/>
  <c r="I108" i="29"/>
  <c r="C103" i="29"/>
  <c r="D103" i="29"/>
  <c r="M97" i="29"/>
  <c r="N97" i="29"/>
  <c r="M90" i="29"/>
  <c r="N90" i="29"/>
  <c r="H80" i="29"/>
  <c r="I80" i="29"/>
  <c r="H70" i="29"/>
  <c r="I70" i="29"/>
  <c r="H50" i="29"/>
  <c r="I50" i="29"/>
  <c r="M31" i="29"/>
  <c r="N31" i="29"/>
  <c r="M11" i="29"/>
  <c r="N11" i="29"/>
  <c r="M149" i="29"/>
  <c r="N149" i="29"/>
  <c r="H144" i="29"/>
  <c r="I144" i="29"/>
  <c r="C139" i="29"/>
  <c r="D139" i="29"/>
  <c r="M133" i="29"/>
  <c r="N133" i="29"/>
  <c r="H128" i="29"/>
  <c r="I128" i="29"/>
  <c r="C117" i="29"/>
  <c r="D117" i="29"/>
  <c r="M111" i="29"/>
  <c r="N111" i="29"/>
  <c r="H106" i="29"/>
  <c r="I106" i="29"/>
  <c r="C101" i="29"/>
  <c r="D101" i="29"/>
  <c r="H96" i="29"/>
  <c r="I96" i="29"/>
  <c r="C89" i="29"/>
  <c r="D89" i="29"/>
  <c r="H78" i="29"/>
  <c r="I78" i="29"/>
  <c r="C57" i="29"/>
  <c r="D57" i="29"/>
  <c r="M39" i="29"/>
  <c r="N39" i="29"/>
  <c r="C21" i="29"/>
  <c r="D21" i="29"/>
  <c r="C136" i="29"/>
  <c r="D136" i="29"/>
  <c r="M130" i="29"/>
  <c r="N130" i="29"/>
  <c r="H125" i="29"/>
  <c r="I125" i="29"/>
  <c r="M122" i="29"/>
  <c r="N122" i="29"/>
  <c r="C120" i="29"/>
  <c r="D120" i="29"/>
  <c r="C115" i="29"/>
  <c r="D115" i="29"/>
  <c r="M109" i="29"/>
  <c r="N109" i="29"/>
  <c r="H104" i="29"/>
  <c r="I104" i="29"/>
  <c r="C99" i="29"/>
  <c r="D99" i="29"/>
  <c r="M93" i="29"/>
  <c r="N93" i="29"/>
  <c r="M84" i="29"/>
  <c r="N84" i="29"/>
  <c r="C74" i="29"/>
  <c r="D74" i="29"/>
  <c r="M59" i="29"/>
  <c r="N59" i="29"/>
  <c r="M33" i="29"/>
  <c r="N33" i="29"/>
  <c r="C9" i="29"/>
  <c r="D9" i="29"/>
  <c r="H65" i="29"/>
  <c r="I65" i="29"/>
  <c r="M60" i="29"/>
  <c r="N60" i="29"/>
  <c r="H55" i="29"/>
  <c r="I55" i="29"/>
  <c r="H49" i="29"/>
  <c r="I49" i="29"/>
  <c r="M44" i="29"/>
  <c r="N44" i="29"/>
  <c r="H39" i="29"/>
  <c r="I39" i="29"/>
  <c r="H33" i="29"/>
  <c r="I33" i="29"/>
  <c r="M28" i="29"/>
  <c r="N28" i="29"/>
  <c r="H23" i="29"/>
  <c r="I23" i="29"/>
  <c r="C18" i="29"/>
  <c r="D18" i="29"/>
  <c r="M12" i="29"/>
  <c r="N12" i="29"/>
  <c r="H7" i="29"/>
  <c r="I7" i="29"/>
  <c r="C87" i="29"/>
  <c r="D87" i="29"/>
  <c r="M81" i="29"/>
  <c r="N81" i="29"/>
  <c r="H76" i="29"/>
  <c r="I76" i="29"/>
  <c r="C71" i="29"/>
  <c r="D71" i="29"/>
  <c r="C66" i="29"/>
  <c r="D66" i="29"/>
  <c r="H60" i="29"/>
  <c r="I60" i="29"/>
  <c r="C55" i="29"/>
  <c r="D55" i="29"/>
  <c r="C50" i="29"/>
  <c r="D50" i="29"/>
  <c r="H44" i="29"/>
  <c r="I44" i="29"/>
  <c r="C39" i="29"/>
  <c r="D39" i="29"/>
  <c r="C34" i="29"/>
  <c r="D34" i="29"/>
  <c r="H28" i="29"/>
  <c r="I28" i="29"/>
  <c r="C23" i="29"/>
  <c r="D23" i="29"/>
  <c r="M17" i="29"/>
  <c r="N17" i="29"/>
  <c r="H12" i="29"/>
  <c r="I12" i="29"/>
  <c r="C7" i="29"/>
  <c r="D7" i="29"/>
  <c r="C92" i="29"/>
  <c r="D92" i="29"/>
  <c r="M86" i="29"/>
  <c r="N86" i="29"/>
  <c r="H81" i="29"/>
  <c r="I81" i="29"/>
  <c r="C76" i="29"/>
  <c r="D76" i="29"/>
  <c r="M70" i="29"/>
  <c r="N70" i="29"/>
  <c r="C65" i="29"/>
  <c r="D65" i="29"/>
  <c r="C60" i="29"/>
  <c r="D60" i="29"/>
  <c r="M54" i="29"/>
  <c r="N54" i="29"/>
  <c r="C49" i="29"/>
  <c r="D49" i="29"/>
  <c r="C44" i="29"/>
  <c r="D44" i="29"/>
  <c r="M38" i="29"/>
  <c r="N38" i="29"/>
  <c r="M32" i="29"/>
  <c r="N32" i="29"/>
  <c r="C28" i="29"/>
  <c r="D28" i="29"/>
  <c r="M22" i="29"/>
  <c r="N22" i="29"/>
  <c r="H17" i="29"/>
  <c r="I17" i="29"/>
  <c r="C12" i="29"/>
  <c r="D12" i="29"/>
  <c r="M6" i="29"/>
  <c r="N6" i="29"/>
  <c r="BG3" i="16" a="1"/>
  <c r="BG3" i="16" s="1"/>
  <c r="BG4" i="16" s="1" a="1"/>
  <c r="BG4" i="16" s="1"/>
  <c r="BG5" i="16" s="1" a="1"/>
  <c r="BG5" i="16" s="1"/>
  <c r="BG6" i="16" s="1" a="1"/>
  <c r="BG6" i="16" s="1"/>
  <c r="BG7" i="16" s="1" a="1"/>
  <c r="BG7" i="16" s="1"/>
  <c r="BG8" i="16" s="1" a="1"/>
  <c r="BG8" i="16" s="1"/>
  <c r="BG9" i="16" s="1" a="1"/>
  <c r="BG9" i="16" s="1"/>
  <c r="BG10" i="16" s="1" a="1"/>
  <c r="BG10" i="16" s="1"/>
  <c r="BG11" i="16" s="1" a="1"/>
  <c r="BG11" i="16" s="1"/>
  <c r="BG12" i="16" s="1" a="1"/>
  <c r="BG12" i="16" s="1"/>
  <c r="BG13" i="16" s="1" a="1"/>
  <c r="BG13" i="16" s="1"/>
  <c r="BG14" i="16" s="1" a="1"/>
  <c r="BG14" i="16" s="1"/>
  <c r="BG15" i="16" s="1" a="1"/>
  <c r="BG15" i="16" s="1"/>
  <c r="BG16" i="16" s="1" a="1"/>
  <c r="BG16" i="16" s="1"/>
  <c r="BG17" i="16" s="1" a="1"/>
  <c r="BG17" i="16" s="1"/>
  <c r="BG18" i="16" s="1" a="1"/>
  <c r="BG18" i="16" s="1"/>
  <c r="BG19" i="16" s="1" a="1"/>
  <c r="BG19" i="16" s="1"/>
  <c r="BG20" i="16" s="1" a="1"/>
  <c r="BG20" i="16" s="1"/>
  <c r="BG21" i="16" s="1" a="1"/>
  <c r="BG21" i="16" s="1"/>
  <c r="BG22" i="16" s="1" a="1"/>
  <c r="BG22" i="16" s="1"/>
  <c r="BG23" i="16" s="1" a="1"/>
  <c r="BG23" i="16" s="1"/>
  <c r="BG24" i="16" s="1" a="1"/>
  <c r="BG24" i="16" s="1"/>
  <c r="BG25" i="16" s="1" a="1"/>
  <c r="BG25" i="16" s="1"/>
  <c r="BG26" i="16" s="1" a="1"/>
  <c r="BG26" i="16" s="1"/>
  <c r="BG27" i="16" s="1" a="1"/>
  <c r="BG27" i="16" s="1"/>
  <c r="BG28" i="16" s="1" a="1"/>
  <c r="BG28" i="16" s="1"/>
  <c r="BG29" i="16" s="1" a="1"/>
  <c r="BG29" i="16" s="1"/>
  <c r="BG30" i="16" s="1" a="1"/>
  <c r="BG30" i="16" s="1"/>
  <c r="BG31" i="16" s="1" a="1"/>
  <c r="BG31" i="16" s="1"/>
  <c r="BG32" i="16" s="1" a="1"/>
  <c r="BG32" i="16" s="1"/>
  <c r="BG33" i="16" s="1" a="1"/>
  <c r="BG33" i="16" s="1"/>
  <c r="BG34" i="16" s="1" a="1"/>
  <c r="BG34" i="16" s="1"/>
  <c r="BG35" i="16" s="1" a="1"/>
  <c r="BG35" i="16" s="1"/>
  <c r="BG36" i="16" s="1" a="1"/>
  <c r="BG36" i="16" s="1"/>
  <c r="BG37" i="16" s="1" a="1"/>
  <c r="BG37" i="16" s="1"/>
  <c r="BG38" i="16" s="1" a="1"/>
  <c r="BG38" i="16" s="1"/>
  <c r="BG39" i="16" s="1" a="1"/>
  <c r="BG39" i="16" s="1"/>
  <c r="BG40" i="16" s="1" a="1"/>
  <c r="BG40" i="16" s="1"/>
  <c r="BG41" i="16" s="1" a="1"/>
  <c r="BG41" i="16" s="1"/>
  <c r="BG42" i="16" s="1" a="1"/>
  <c r="BG42" i="16" s="1"/>
  <c r="BG43" i="16" s="1" a="1"/>
  <c r="BG43" i="16" s="1"/>
  <c r="BG44" i="16" s="1" a="1"/>
  <c r="BG44" i="16" s="1"/>
  <c r="BG45" i="16" s="1" a="1"/>
  <c r="BG45" i="16" s="1"/>
  <c r="BG46" i="16" s="1" a="1"/>
  <c r="BG46" i="16" s="1"/>
  <c r="BG47" i="16" s="1" a="1"/>
  <c r="BG47" i="16" s="1"/>
  <c r="BG48" i="16" s="1" a="1"/>
  <c r="BG48" i="16" s="1"/>
  <c r="BG49" i="16" s="1" a="1"/>
  <c r="BG49" i="16" s="1"/>
  <c r="BG50" i="16" s="1" a="1"/>
  <c r="BG50" i="16" s="1"/>
  <c r="BG51" i="16" s="1" a="1"/>
  <c r="BG51" i="16" s="1"/>
  <c r="BG52" i="16" s="1" a="1"/>
  <c r="BG52" i="16" s="1"/>
  <c r="BG53" i="16" s="1" a="1"/>
  <c r="BG53" i="16" s="1"/>
  <c r="BG54" i="16" s="1" a="1"/>
  <c r="BG54" i="16" s="1"/>
  <c r="BG55" i="16" s="1" a="1"/>
  <c r="BG55" i="16" s="1"/>
  <c r="BG56" i="16" s="1" a="1"/>
  <c r="BG56" i="16" s="1"/>
  <c r="BG57" i="16" s="1" a="1"/>
  <c r="BG57" i="16" s="1"/>
  <c r="BG58" i="16" s="1" a="1"/>
  <c r="BG58" i="16" s="1"/>
  <c r="BG59" i="16" s="1" a="1"/>
  <c r="BG59" i="16" s="1"/>
  <c r="BG60" i="16" s="1" a="1"/>
  <c r="BG60" i="16" s="1"/>
  <c r="BG61" i="16" s="1" a="1"/>
  <c r="BG61" i="16" s="1"/>
  <c r="BG62" i="16" s="1" a="1"/>
  <c r="BG62" i="16" s="1"/>
  <c r="BG63" i="16" s="1" a="1"/>
  <c r="BG63" i="16" s="1"/>
  <c r="BG64" i="16" s="1" a="1"/>
  <c r="BG64" i="16" s="1"/>
  <c r="BG65" i="16" s="1" a="1"/>
  <c r="BG65" i="16" s="1"/>
  <c r="BG66" i="16" s="1" a="1"/>
  <c r="BG66" i="16" s="1"/>
  <c r="BG67" i="16" s="1" a="1"/>
  <c r="BG67" i="16" s="1"/>
  <c r="BG68" i="16" s="1" a="1"/>
  <c r="BG68" i="16" s="1"/>
  <c r="BG69" i="16" s="1" a="1"/>
  <c r="BG69" i="16" s="1"/>
  <c r="BG70" i="16" s="1" a="1"/>
  <c r="BG70" i="16" s="1"/>
  <c r="BG71" i="16" s="1" a="1"/>
  <c r="BG71" i="16" s="1"/>
  <c r="BG72" i="16" s="1" a="1"/>
  <c r="BG72" i="16" s="1"/>
  <c r="BG73" i="16" s="1" a="1"/>
  <c r="BG73" i="16" s="1"/>
  <c r="BG74" i="16" s="1" a="1"/>
  <c r="BG74" i="16" s="1"/>
  <c r="BG75" i="16" s="1" a="1"/>
  <c r="BG75" i="16" s="1"/>
  <c r="BG76" i="16" s="1" a="1"/>
  <c r="BG76" i="16" s="1"/>
  <c r="BG77" i="16" s="1" a="1"/>
  <c r="BG77" i="16" s="1"/>
  <c r="BG78" i="16" s="1" a="1"/>
  <c r="BG78" i="16" s="1"/>
  <c r="BG79" i="16" s="1" a="1"/>
  <c r="BG79" i="16" s="1"/>
  <c r="BG80" i="16" s="1" a="1"/>
  <c r="BG80" i="16" s="1"/>
  <c r="BG81" i="16" s="1" a="1"/>
  <c r="BG81" i="16" s="1"/>
  <c r="D62" i="11"/>
  <c r="D95" i="3"/>
  <c r="D59" i="10"/>
  <c r="I63" i="10"/>
  <c r="I78" i="12"/>
  <c r="I78" i="10"/>
  <c r="I63" i="11"/>
  <c r="I74" i="12"/>
  <c r="I69" i="9"/>
  <c r="D93" i="10"/>
  <c r="D68" i="8"/>
  <c r="D59" i="9"/>
  <c r="D80" i="12"/>
  <c r="D57" i="11"/>
  <c r="D87" i="3"/>
  <c r="D64" i="11"/>
  <c r="D66" i="10"/>
  <c r="D55" i="9"/>
  <c r="D73" i="3"/>
  <c r="D76" i="12"/>
  <c r="D68" i="10"/>
  <c r="I58" i="3"/>
  <c r="I57" i="8"/>
  <c r="I62" i="9"/>
  <c r="I64" i="10"/>
  <c r="I62" i="12"/>
  <c r="I65" i="11"/>
  <c r="I70" i="3"/>
  <c r="I63" i="8"/>
  <c r="I58" i="10"/>
  <c r="I75" i="9"/>
  <c r="D90" i="9"/>
  <c r="D84" i="10"/>
  <c r="D96" i="12"/>
  <c r="D82" i="11"/>
  <c r="D100" i="8"/>
  <c r="D91" i="4"/>
  <c r="I81" i="11"/>
  <c r="I67" i="10"/>
  <c r="I80" i="12"/>
  <c r="I76" i="3"/>
  <c r="I71" i="8"/>
  <c r="I77" i="9"/>
  <c r="D82" i="9"/>
  <c r="D58" i="3"/>
  <c r="D81" i="8"/>
  <c r="D57" i="10"/>
  <c r="D111" i="4"/>
  <c r="D110" i="8"/>
  <c r="I81" i="8"/>
  <c r="I70" i="12"/>
  <c r="D93" i="4"/>
  <c r="D113" i="11"/>
  <c r="D72" i="8"/>
  <c r="D66" i="12"/>
  <c r="D96" i="3"/>
  <c r="D65" i="10"/>
  <c r="D70" i="4"/>
  <c r="D86" i="9"/>
  <c r="D72" i="11"/>
  <c r="D79" i="12"/>
  <c r="D105" i="3"/>
  <c r="I60" i="10"/>
  <c r="D100" i="3"/>
  <c r="D61" i="12"/>
  <c r="D71" i="10"/>
  <c r="D80" i="4"/>
  <c r="D61" i="8"/>
  <c r="D75" i="3"/>
  <c r="D64" i="9"/>
  <c r="D55" i="8"/>
  <c r="D69" i="12"/>
  <c r="D110" i="4"/>
  <c r="D61" i="10"/>
  <c r="D79" i="3"/>
  <c r="D95" i="12"/>
  <c r="D99" i="11"/>
  <c r="D60" i="9"/>
  <c r="D90" i="3"/>
  <c r="D101" i="3"/>
  <c r="D99" i="8"/>
  <c r="D109" i="12"/>
  <c r="D55" i="10"/>
  <c r="D83" i="4"/>
  <c r="D84" i="11"/>
  <c r="I77" i="3"/>
  <c r="D86" i="11"/>
  <c r="D104" i="10"/>
  <c r="D58" i="12"/>
  <c r="D58" i="8"/>
  <c r="D64" i="4"/>
  <c r="D68" i="9"/>
  <c r="D63" i="3"/>
  <c r="D86" i="4"/>
  <c r="D63" i="10"/>
  <c r="D104" i="9"/>
  <c r="D79" i="11"/>
  <c r="D84" i="3"/>
  <c r="D60" i="10"/>
  <c r="D99" i="4"/>
  <c r="I74" i="3"/>
  <c r="I66" i="12"/>
  <c r="I59" i="9"/>
  <c r="D97" i="3"/>
  <c r="D84" i="9"/>
  <c r="D78" i="8"/>
  <c r="D92" i="4"/>
  <c r="D109" i="10"/>
  <c r="D112" i="12"/>
  <c r="D91" i="11"/>
  <c r="I67" i="3"/>
  <c r="I67" i="12"/>
  <c r="I60" i="11"/>
  <c r="D78" i="9"/>
  <c r="D76" i="11"/>
  <c r="D78" i="4"/>
  <c r="D68" i="12"/>
  <c r="D88" i="8"/>
  <c r="D90" i="10"/>
  <c r="D63" i="9"/>
  <c r="D72" i="3"/>
  <c r="D76" i="8"/>
  <c r="D98" i="10"/>
  <c r="D107" i="11"/>
  <c r="D74" i="12"/>
  <c r="D105" i="4"/>
  <c r="D91" i="9"/>
  <c r="D89" i="3"/>
  <c r="D70" i="3"/>
  <c r="D102" i="8"/>
  <c r="D56" i="4"/>
  <c r="D104" i="11"/>
  <c r="D102" i="3"/>
  <c r="D112" i="10"/>
  <c r="D110" i="9"/>
  <c r="D110" i="12"/>
  <c r="D95" i="4"/>
  <c r="D94" i="8"/>
  <c r="D83" i="9"/>
  <c r="D73" i="10"/>
  <c r="D101" i="12"/>
  <c r="D74" i="11"/>
  <c r="D76" i="3"/>
  <c r="D111" i="8"/>
  <c r="D101" i="4"/>
  <c r="D92" i="9"/>
  <c r="D88" i="10"/>
  <c r="D78" i="3"/>
  <c r="D60" i="11"/>
  <c r="D65" i="8"/>
  <c r="D83" i="12"/>
  <c r="D82" i="3"/>
  <c r="D81" i="11"/>
  <c r="D108" i="4"/>
  <c r="D105" i="12"/>
  <c r="D106" i="9"/>
  <c r="D95" i="8"/>
  <c r="D82" i="10"/>
  <c r="D65" i="11"/>
  <c r="D85" i="10"/>
  <c r="I66" i="11"/>
  <c r="I57" i="3"/>
  <c r="I66" i="3"/>
  <c r="I57" i="10"/>
  <c r="D85" i="9"/>
  <c r="D92" i="10"/>
  <c r="D100" i="11"/>
  <c r="D60" i="12"/>
  <c r="D64" i="3"/>
  <c r="D56" i="9"/>
  <c r="D75" i="4"/>
  <c r="D69" i="9"/>
  <c r="D79" i="10"/>
  <c r="D98" i="12"/>
  <c r="D73" i="8"/>
  <c r="I58" i="11"/>
  <c r="I65" i="10"/>
  <c r="I78" i="3"/>
  <c r="I81" i="12"/>
  <c r="I79" i="8"/>
  <c r="D113" i="8"/>
  <c r="D106" i="12"/>
  <c r="D113" i="3"/>
  <c r="D112" i="4"/>
  <c r="D108" i="10"/>
  <c r="D101" i="11"/>
  <c r="D77" i="9"/>
  <c r="I75" i="11"/>
  <c r="I64" i="12"/>
  <c r="I74" i="8"/>
  <c r="I81" i="3"/>
  <c r="I70" i="9"/>
  <c r="I71" i="10"/>
  <c r="D61" i="11"/>
  <c r="D103" i="10"/>
  <c r="D59" i="4"/>
  <c r="D63" i="8"/>
  <c r="D76" i="9"/>
  <c r="D56" i="12"/>
  <c r="D89" i="12"/>
  <c r="D83" i="8"/>
  <c r="D108" i="3"/>
  <c r="D101" i="10"/>
  <c r="D97" i="11"/>
  <c r="D58" i="4"/>
  <c r="D86" i="3"/>
  <c r="D68" i="11"/>
  <c r="D62" i="8"/>
  <c r="D113" i="10"/>
  <c r="D96" i="9"/>
  <c r="D100" i="12"/>
  <c r="I62" i="10"/>
  <c r="D59" i="12"/>
  <c r="D65" i="3"/>
  <c r="D58" i="11"/>
  <c r="D102" i="12"/>
  <c r="D96" i="8"/>
  <c r="D100" i="10"/>
  <c r="D88" i="9"/>
  <c r="D111" i="3"/>
  <c r="I61" i="10"/>
  <c r="I73" i="12"/>
  <c r="I72" i="11"/>
  <c r="I59" i="8"/>
  <c r="I64" i="3"/>
  <c r="D89" i="9"/>
  <c r="D56" i="3"/>
  <c r="D89" i="8"/>
  <c r="D80" i="11"/>
  <c r="D96" i="10"/>
  <c r="I67" i="9"/>
  <c r="I59" i="10"/>
  <c r="I70" i="8"/>
  <c r="D71" i="4"/>
  <c r="D90" i="12"/>
  <c r="D111" i="11"/>
  <c r="D72" i="9"/>
  <c r="D109" i="3"/>
  <c r="D97" i="10"/>
  <c r="I58" i="9"/>
  <c r="D73" i="9"/>
  <c r="D64" i="8"/>
  <c r="D82" i="12"/>
  <c r="D59" i="11"/>
  <c r="I75" i="3"/>
  <c r="I76" i="12"/>
  <c r="I66" i="9"/>
  <c r="I65" i="8"/>
  <c r="D85" i="8"/>
  <c r="D83" i="3"/>
  <c r="D105" i="10"/>
  <c r="D94" i="9"/>
  <c r="D71" i="12"/>
  <c r="D81" i="4"/>
  <c r="D73" i="11"/>
  <c r="D88" i="12"/>
  <c r="D102" i="4"/>
  <c r="D110" i="3"/>
  <c r="D99" i="10"/>
  <c r="D81" i="9"/>
  <c r="D107" i="8"/>
  <c r="D66" i="9"/>
  <c r="D72" i="4"/>
  <c r="D93" i="3"/>
  <c r="D57" i="12"/>
  <c r="D107" i="10"/>
  <c r="D89" i="11"/>
  <c r="D66" i="8"/>
  <c r="D80" i="3"/>
  <c r="D69" i="10"/>
  <c r="D94" i="10"/>
  <c r="D61" i="3"/>
  <c r="D108" i="9"/>
  <c r="D109" i="4"/>
  <c r="D108" i="12"/>
  <c r="D109" i="11"/>
  <c r="D105" i="8"/>
  <c r="I68" i="10"/>
  <c r="I58" i="12"/>
  <c r="I57" i="11"/>
  <c r="I59" i="12"/>
  <c r="I68" i="3"/>
  <c r="I69" i="8"/>
  <c r="I72" i="3"/>
  <c r="D65" i="9"/>
  <c r="D96" i="4"/>
  <c r="D70" i="12"/>
  <c r="D55" i="11"/>
  <c r="D62" i="10"/>
  <c r="D106" i="3"/>
  <c r="D78" i="10"/>
  <c r="D88" i="11"/>
  <c r="D113" i="4"/>
  <c r="D106" i="8"/>
  <c r="D94" i="12"/>
  <c r="D82" i="4"/>
  <c r="D98" i="8"/>
  <c r="D93" i="12"/>
  <c r="D112" i="3"/>
  <c r="D101" i="9"/>
  <c r="D102" i="11"/>
  <c r="I68" i="11"/>
  <c r="I68" i="8"/>
  <c r="I70" i="11"/>
  <c r="I61" i="3"/>
  <c r="I80" i="9"/>
  <c r="I61" i="9"/>
  <c r="I70" i="10"/>
  <c r="I63" i="12"/>
  <c r="I68" i="9"/>
  <c r="I73" i="8"/>
  <c r="I66" i="10"/>
  <c r="I64" i="11"/>
  <c r="I69" i="11"/>
  <c r="I62" i="8"/>
  <c r="D98" i="3"/>
  <c r="D87" i="12"/>
  <c r="D76" i="4"/>
  <c r="D91" i="10"/>
  <c r="D93" i="9"/>
  <c r="D89" i="4"/>
  <c r="D112" i="11"/>
  <c r="D91" i="8"/>
  <c r="D67" i="3"/>
  <c r="D107" i="9"/>
  <c r="D64" i="10"/>
  <c r="D65" i="12"/>
  <c r="D84" i="4"/>
  <c r="D80" i="8"/>
  <c r="D69" i="3"/>
  <c r="D97" i="12"/>
  <c r="D92" i="11"/>
  <c r="D67" i="10"/>
  <c r="D97" i="9"/>
  <c r="D95" i="10"/>
  <c r="D95" i="9"/>
  <c r="D85" i="3"/>
  <c r="D56" i="11"/>
  <c r="D86" i="12"/>
  <c r="D87" i="4"/>
  <c r="D103" i="3"/>
  <c r="D80" i="10"/>
  <c r="D93" i="11"/>
  <c r="D103" i="8"/>
  <c r="D113" i="12"/>
  <c r="D106" i="4"/>
  <c r="D112" i="9"/>
  <c r="D87" i="9"/>
  <c r="D77" i="11"/>
  <c r="D66" i="4"/>
  <c r="D109" i="8"/>
  <c r="D76" i="10"/>
  <c r="D85" i="12"/>
  <c r="D113" i="9"/>
  <c r="D110" i="10"/>
  <c r="D108" i="8"/>
  <c r="D70" i="11"/>
  <c r="D107" i="12"/>
  <c r="D99" i="3"/>
  <c r="D94" i="4"/>
  <c r="D67" i="4"/>
  <c r="D66" i="3"/>
  <c r="I60" i="12"/>
  <c r="D61" i="4"/>
  <c r="D57" i="9"/>
  <c r="I77" i="11"/>
  <c r="I76" i="10"/>
  <c r="I74" i="9"/>
  <c r="I77" i="8"/>
  <c r="I63" i="3"/>
  <c r="I65" i="12"/>
  <c r="D77" i="8"/>
  <c r="D61" i="9"/>
  <c r="D60" i="4"/>
  <c r="I69" i="10"/>
  <c r="I61" i="11"/>
  <c r="D68" i="3"/>
  <c r="D103" i="4"/>
  <c r="D72" i="12"/>
  <c r="D70" i="8"/>
  <c r="I72" i="12"/>
  <c r="I78" i="8"/>
  <c r="I79" i="3"/>
  <c r="I75" i="12"/>
  <c r="I78" i="9"/>
  <c r="I59" i="3"/>
  <c r="I76" i="11"/>
  <c r="I80" i="8"/>
  <c r="D93" i="8"/>
  <c r="D85" i="11"/>
  <c r="D62" i="9"/>
  <c r="D71" i="3"/>
  <c r="D106" i="10"/>
  <c r="D64" i="12"/>
  <c r="D71" i="9"/>
  <c r="D57" i="8"/>
  <c r="D104" i="3"/>
  <c r="D108" i="11"/>
  <c r="D97" i="4"/>
  <c r="D104" i="4"/>
  <c r="D83" i="11"/>
  <c r="D62" i="3"/>
  <c r="D81" i="12"/>
  <c r="D97" i="8"/>
  <c r="D79" i="9"/>
  <c r="D67" i="11"/>
  <c r="D84" i="12"/>
  <c r="D56" i="8"/>
  <c r="I57" i="9"/>
  <c r="I67" i="8"/>
  <c r="D110" i="11"/>
  <c r="D91" i="12"/>
  <c r="D75" i="10"/>
  <c r="D59" i="3"/>
  <c r="D65" i="4"/>
  <c r="D59" i="8"/>
  <c r="D69" i="11"/>
  <c r="D101" i="8"/>
  <c r="D103" i="9"/>
  <c r="D98" i="11"/>
  <c r="D88" i="3"/>
  <c r="D74" i="4"/>
  <c r="I72" i="9"/>
  <c r="I73" i="10"/>
  <c r="I73" i="3"/>
  <c r="I71" i="12"/>
  <c r="I67" i="11"/>
  <c r="I75" i="8"/>
  <c r="D69" i="8"/>
  <c r="D58" i="10"/>
  <c r="D62" i="4"/>
  <c r="D98" i="9"/>
  <c r="D96" i="11"/>
  <c r="D55" i="3"/>
  <c r="D68" i="4"/>
  <c r="D62" i="12"/>
  <c r="D95" i="11"/>
  <c r="D72" i="10"/>
  <c r="D74" i="10"/>
  <c r="D70" i="9"/>
  <c r="D77" i="4"/>
  <c r="D82" i="8"/>
  <c r="I80" i="10"/>
  <c r="I60" i="8"/>
  <c r="I61" i="12"/>
  <c r="I73" i="9"/>
  <c r="D99" i="12"/>
  <c r="D81" i="10"/>
  <c r="D107" i="4"/>
  <c r="D74" i="9"/>
  <c r="D60" i="8"/>
  <c r="D74" i="3"/>
  <c r="D75" i="12"/>
  <c r="D112" i="8"/>
  <c r="D63" i="4"/>
  <c r="D67" i="9"/>
  <c r="D57" i="4"/>
  <c r="I80" i="11"/>
  <c r="I79" i="10"/>
  <c r="I61" i="8"/>
  <c r="I69" i="3"/>
  <c r="I77" i="12"/>
  <c r="I81" i="9"/>
  <c r="D71" i="11"/>
  <c r="D79" i="4"/>
  <c r="D78" i="12"/>
  <c r="D67" i="8"/>
  <c r="I65" i="3"/>
  <c r="I77" i="10"/>
  <c r="I74" i="10"/>
  <c r="I76" i="9"/>
  <c r="I80" i="3"/>
  <c r="I79" i="12"/>
  <c r="I73" i="11"/>
  <c r="I62" i="11"/>
  <c r="I71" i="9"/>
  <c r="I65" i="9"/>
  <c r="D106" i="11"/>
  <c r="D73" i="12"/>
  <c r="D100" i="9"/>
  <c r="D86" i="10"/>
  <c r="D94" i="3"/>
  <c r="D71" i="8"/>
  <c r="I60" i="9"/>
  <c r="I74" i="11"/>
  <c r="I64" i="8"/>
  <c r="D98" i="4"/>
  <c r="D105" i="11"/>
  <c r="D90" i="8"/>
  <c r="D102" i="10"/>
  <c r="D92" i="3"/>
  <c r="D102" i="9"/>
  <c r="D103" i="12"/>
  <c r="D111" i="10"/>
  <c r="D90" i="11"/>
  <c r="D87" i="8"/>
  <c r="D99" i="9"/>
  <c r="D77" i="3"/>
  <c r="D92" i="12"/>
  <c r="D73" i="4"/>
  <c r="D88" i="4"/>
  <c r="D86" i="8"/>
  <c r="D105" i="9"/>
  <c r="D79" i="8"/>
  <c r="D63" i="11"/>
  <c r="D69" i="4"/>
  <c r="D56" i="10"/>
  <c r="D77" i="12"/>
  <c r="D81" i="3"/>
  <c r="D77" i="10"/>
  <c r="D63" i="12"/>
  <c r="D78" i="11"/>
  <c r="D84" i="8"/>
  <c r="D58" i="9"/>
  <c r="D74" i="8"/>
  <c r="D75" i="9"/>
  <c r="D66" i="11"/>
  <c r="D70" i="10"/>
  <c r="D94" i="11"/>
  <c r="D60" i="3"/>
  <c r="D85" i="4"/>
  <c r="D111" i="9"/>
  <c r="D111" i="12"/>
  <c r="D104" i="8"/>
  <c r="I64" i="9"/>
  <c r="D104" i="12"/>
  <c r="D109" i="9"/>
  <c r="D87" i="10"/>
  <c r="D100" i="4"/>
  <c r="D92" i="8"/>
  <c r="D103" i="11"/>
  <c r="D107" i="3"/>
  <c r="I72" i="10"/>
  <c r="I78" i="11"/>
  <c r="I60" i="3"/>
  <c r="I58" i="8"/>
  <c r="I57" i="12"/>
  <c r="D57" i="3"/>
  <c r="D75" i="8"/>
  <c r="D90" i="4"/>
  <c r="I81" i="10"/>
  <c r="I79" i="9"/>
  <c r="I68" i="12"/>
  <c r="I71" i="11"/>
  <c r="I71" i="3"/>
  <c r="I72" i="8"/>
  <c r="I75" i="10"/>
  <c r="I79" i="11"/>
  <c r="I69" i="12"/>
  <c r="I63" i="9"/>
  <c r="I76" i="8"/>
  <c r="I62" i="3"/>
  <c r="I66" i="8"/>
  <c r="I59" i="11"/>
  <c r="D80" i="9"/>
  <c r="D55" i="12"/>
  <c r="D83" i="10"/>
  <c r="D75" i="11"/>
  <c r="D55" i="4"/>
  <c r="D87" i="11"/>
  <c r="D89" i="10"/>
  <c r="D91" i="3"/>
  <c r="D67" i="12"/>
  <c r="I7" i="10"/>
  <c r="I49" i="12"/>
  <c r="I44" i="11"/>
  <c r="I15" i="9"/>
  <c r="I35" i="8"/>
  <c r="I27" i="3"/>
  <c r="N30" i="10"/>
  <c r="N37" i="9"/>
  <c r="N19" i="12"/>
  <c r="N55" i="11"/>
  <c r="N35" i="4"/>
  <c r="N49" i="3"/>
  <c r="N28" i="8"/>
  <c r="D43" i="11"/>
  <c r="D15" i="10"/>
  <c r="D52" i="12"/>
  <c r="D48" i="8"/>
  <c r="D44" i="4"/>
  <c r="D19" i="3"/>
  <c r="D39" i="9"/>
  <c r="I38" i="11"/>
  <c r="I46" i="10"/>
  <c r="I5" i="12"/>
  <c r="I14" i="8"/>
  <c r="I18" i="3"/>
  <c r="I24" i="9"/>
  <c r="N21" i="10"/>
  <c r="N17" i="12"/>
  <c r="N5" i="11"/>
  <c r="N52" i="3"/>
  <c r="N22" i="9"/>
  <c r="N35" i="8"/>
  <c r="N10" i="4"/>
  <c r="N27" i="11"/>
  <c r="N6" i="10"/>
  <c r="N48" i="12"/>
  <c r="N50" i="8"/>
  <c r="N9" i="4"/>
  <c r="N33" i="9"/>
  <c r="N16" i="3"/>
  <c r="N52" i="9"/>
  <c r="N12" i="12"/>
  <c r="N28" i="11"/>
  <c r="N20" i="10"/>
  <c r="N17" i="3"/>
  <c r="N5" i="8"/>
  <c r="N16" i="4"/>
  <c r="I52" i="9"/>
  <c r="I21" i="12"/>
  <c r="I54" i="11"/>
  <c r="I41" i="10"/>
  <c r="I20" i="3"/>
  <c r="I56" i="8"/>
  <c r="I55" i="9"/>
  <c r="I39" i="12"/>
  <c r="I4" i="11"/>
  <c r="I14" i="10"/>
  <c r="I9" i="8"/>
  <c r="I55" i="3"/>
  <c r="D17" i="12"/>
  <c r="D23" i="11"/>
  <c r="D6" i="10"/>
  <c r="D11" i="9"/>
  <c r="D52" i="8"/>
  <c r="D35" i="3"/>
  <c r="D21" i="4"/>
  <c r="I6" i="9"/>
  <c r="I41" i="12"/>
  <c r="I52" i="11"/>
  <c r="I20" i="10"/>
  <c r="I40" i="8"/>
  <c r="I8" i="3"/>
  <c r="N24" i="12"/>
  <c r="N53" i="11"/>
  <c r="N13" i="10"/>
  <c r="N32" i="9"/>
  <c r="N46" i="4"/>
  <c r="N49" i="8"/>
  <c r="N10" i="3"/>
  <c r="I38" i="10"/>
  <c r="I22" i="12"/>
  <c r="I39" i="11"/>
  <c r="I43" i="3"/>
  <c r="I43" i="9"/>
  <c r="I8" i="8"/>
  <c r="D32" i="11"/>
  <c r="D36" i="10"/>
  <c r="D52" i="9"/>
  <c r="D47" i="12"/>
  <c r="D10" i="8"/>
  <c r="D23" i="4"/>
  <c r="D10" i="3"/>
  <c r="I23" i="12"/>
  <c r="I43" i="11"/>
  <c r="I31" i="10"/>
  <c r="I4" i="9"/>
  <c r="I34" i="8"/>
  <c r="I46" i="3"/>
  <c r="I48" i="11"/>
  <c r="I25" i="10"/>
  <c r="I51" i="12"/>
  <c r="I36" i="8"/>
  <c r="I38" i="3"/>
  <c r="I35" i="9"/>
  <c r="I8" i="10"/>
  <c r="I18" i="12"/>
  <c r="I9" i="11"/>
  <c r="I33" i="9"/>
  <c r="I55" i="8"/>
  <c r="I35" i="3"/>
  <c r="D53" i="11"/>
  <c r="D35" i="10"/>
  <c r="D13" i="12"/>
  <c r="D21" i="8"/>
  <c r="D54" i="3"/>
  <c r="D31" i="4"/>
  <c r="D49" i="9"/>
  <c r="I24" i="12"/>
  <c r="I37" i="11"/>
  <c r="I32" i="10"/>
  <c r="I34" i="9"/>
  <c r="I39" i="8"/>
  <c r="I28" i="3"/>
  <c r="I36" i="12"/>
  <c r="I47" i="11"/>
  <c r="I22" i="10"/>
  <c r="I12" i="9"/>
  <c r="I7" i="8"/>
  <c r="I49" i="3"/>
  <c r="D39" i="10"/>
  <c r="D20" i="12"/>
  <c r="D16" i="11"/>
  <c r="D43" i="4"/>
  <c r="D17" i="9"/>
  <c r="D31" i="3"/>
  <c r="D24" i="8"/>
  <c r="I27" i="11"/>
  <c r="I18" i="10"/>
  <c r="I15" i="12"/>
  <c r="I32" i="8"/>
  <c r="I25" i="3"/>
  <c r="I29" i="9"/>
  <c r="D50" i="12"/>
  <c r="D22" i="11"/>
  <c r="D34" i="10"/>
  <c r="D42" i="3"/>
  <c r="D47" i="9"/>
  <c r="D8" i="8"/>
  <c r="D12" i="4"/>
  <c r="I21" i="10"/>
  <c r="I35" i="12"/>
  <c r="I46" i="11"/>
  <c r="I17" i="3"/>
  <c r="I51" i="9"/>
  <c r="I43" i="8"/>
  <c r="N20" i="12"/>
  <c r="N54" i="11"/>
  <c r="N51" i="10"/>
  <c r="N12" i="9"/>
  <c r="N39" i="8"/>
  <c r="N52" i="4"/>
  <c r="N45" i="3"/>
  <c r="N39" i="11"/>
  <c r="N8" i="10"/>
  <c r="N15" i="12"/>
  <c r="N46" i="8"/>
  <c r="N49" i="4"/>
  <c r="N20" i="9"/>
  <c r="N54" i="3"/>
  <c r="I30" i="11"/>
  <c r="I35" i="10"/>
  <c r="I23" i="9"/>
  <c r="I20" i="12"/>
  <c r="I30" i="8"/>
  <c r="I48" i="3"/>
  <c r="D48" i="11"/>
  <c r="D7" i="10"/>
  <c r="D5" i="9"/>
  <c r="D8" i="12"/>
  <c r="D15" i="8"/>
  <c r="D41" i="4"/>
  <c r="D7" i="3"/>
  <c r="N16" i="12"/>
  <c r="N49" i="11"/>
  <c r="N14" i="10"/>
  <c r="N16" i="9"/>
  <c r="N45" i="8"/>
  <c r="N48" i="3"/>
  <c r="N27" i="4"/>
  <c r="I33" i="12"/>
  <c r="I10" i="11"/>
  <c r="I12" i="10"/>
  <c r="I18" i="9"/>
  <c r="I6" i="3"/>
  <c r="I48" i="8"/>
  <c r="D48" i="12"/>
  <c r="D12" i="11"/>
  <c r="D8" i="10"/>
  <c r="D12" i="9"/>
  <c r="D45" i="8"/>
  <c r="D24" i="4"/>
  <c r="D26" i="3"/>
  <c r="N50" i="10"/>
  <c r="N39" i="12"/>
  <c r="N10" i="11"/>
  <c r="N26" i="3"/>
  <c r="N5" i="9"/>
  <c r="N41" i="4"/>
  <c r="N12" i="8"/>
  <c r="N4" i="10"/>
  <c r="N55" i="12"/>
  <c r="N29" i="11"/>
  <c r="N43" i="3"/>
  <c r="N34" i="9"/>
  <c r="N32" i="4"/>
  <c r="N18" i="8"/>
  <c r="D45" i="11"/>
  <c r="D20" i="10"/>
  <c r="D23" i="9"/>
  <c r="D53" i="12"/>
  <c r="D25" i="8"/>
  <c r="D13" i="3"/>
  <c r="D49" i="4"/>
  <c r="I37" i="12"/>
  <c r="I6" i="11"/>
  <c r="I47" i="10"/>
  <c r="I21" i="9"/>
  <c r="I42" i="3"/>
  <c r="I19" i="8"/>
  <c r="D34" i="12"/>
  <c r="D52" i="11"/>
  <c r="D10" i="10"/>
  <c r="D54" i="4"/>
  <c r="D24" i="9"/>
  <c r="D28" i="8"/>
  <c r="D36" i="3"/>
  <c r="N41" i="10"/>
  <c r="N44" i="12"/>
  <c r="N12" i="11"/>
  <c r="N22" i="4"/>
  <c r="N12" i="3"/>
  <c r="N31" i="9"/>
  <c r="N37" i="8"/>
  <c r="I28" i="11"/>
  <c r="I43" i="10"/>
  <c r="I32" i="12"/>
  <c r="I28" i="8"/>
  <c r="I52" i="3"/>
  <c r="I5" i="9"/>
  <c r="I55" i="12"/>
  <c r="I55" i="11"/>
  <c r="I40" i="10"/>
  <c r="I19" i="9"/>
  <c r="I31" i="3"/>
  <c r="I49" i="8"/>
  <c r="I6" i="12"/>
  <c r="I19" i="11"/>
  <c r="I6" i="10"/>
  <c r="I45" i="9"/>
  <c r="I4" i="8"/>
  <c r="I26" i="3"/>
  <c r="D4" i="12"/>
  <c r="D5" i="11"/>
  <c r="D24" i="10"/>
  <c r="D21" i="9"/>
  <c r="D16" i="3"/>
  <c r="D22" i="4"/>
  <c r="D16" i="8"/>
  <c r="D4" i="10"/>
  <c r="D10" i="12"/>
  <c r="D36" i="11"/>
  <c r="D39" i="4"/>
  <c r="D10" i="9"/>
  <c r="D25" i="3"/>
  <c r="D35" i="8"/>
  <c r="D46" i="11"/>
  <c r="D11" i="10"/>
  <c r="D30" i="12"/>
  <c r="D53" i="8"/>
  <c r="D37" i="3"/>
  <c r="D48" i="9"/>
  <c r="D46" i="4"/>
  <c r="N51" i="12"/>
  <c r="N37" i="11"/>
  <c r="N52" i="10"/>
  <c r="N43" i="9"/>
  <c r="N20" i="8"/>
  <c r="N8" i="3"/>
  <c r="N15" i="4"/>
  <c r="N7" i="12"/>
  <c r="N23" i="11"/>
  <c r="N16" i="10"/>
  <c r="N49" i="9"/>
  <c r="N13" i="8"/>
  <c r="N6" i="3"/>
  <c r="N43" i="4"/>
  <c r="D49" i="11"/>
  <c r="D49" i="10"/>
  <c r="D23" i="12"/>
  <c r="D12" i="8"/>
  <c r="D27" i="3"/>
  <c r="D42" i="4"/>
  <c r="D16" i="9"/>
  <c r="D18" i="12"/>
  <c r="D10" i="11"/>
  <c r="D54" i="10"/>
  <c r="D5" i="3"/>
  <c r="D40" i="9"/>
  <c r="D37" i="8"/>
  <c r="D16" i="4"/>
  <c r="D35" i="12"/>
  <c r="D6" i="11"/>
  <c r="D29" i="10"/>
  <c r="D15" i="9"/>
  <c r="D9" i="8"/>
  <c r="D39" i="3"/>
  <c r="D14" i="4"/>
  <c r="I27" i="10"/>
  <c r="I46" i="12"/>
  <c r="I51" i="11"/>
  <c r="I16" i="3"/>
  <c r="I10" i="9"/>
  <c r="I5" i="8"/>
  <c r="D40" i="12"/>
  <c r="D34" i="11"/>
  <c r="D14" i="10"/>
  <c r="D30" i="9"/>
  <c r="D39" i="8"/>
  <c r="D36" i="4"/>
  <c r="D23" i="3"/>
  <c r="D4" i="11"/>
  <c r="D40" i="10"/>
  <c r="D26" i="12"/>
  <c r="D19" i="8"/>
  <c r="D51" i="4"/>
  <c r="D36" i="9"/>
  <c r="D41" i="3"/>
  <c r="D41" i="10"/>
  <c r="D27" i="12"/>
  <c r="D20" i="11"/>
  <c r="D47" i="3"/>
  <c r="D9" i="9"/>
  <c r="D26" i="8"/>
  <c r="D37" i="4"/>
  <c r="D32" i="9"/>
  <c r="D51" i="12"/>
  <c r="D51" i="11"/>
  <c r="D52" i="10"/>
  <c r="D30" i="4"/>
  <c r="D54" i="8"/>
  <c r="D34" i="3"/>
  <c r="N45" i="11"/>
  <c r="N44" i="10"/>
  <c r="N36" i="9"/>
  <c r="N50" i="12"/>
  <c r="N23" i="8"/>
  <c r="N32" i="3"/>
  <c r="N34" i="4"/>
  <c r="N34" i="11"/>
  <c r="N22" i="10"/>
  <c r="N27" i="12"/>
  <c r="N55" i="8"/>
  <c r="N5" i="4"/>
  <c r="N13" i="3"/>
  <c r="N7" i="9"/>
  <c r="I12" i="12"/>
  <c r="I53" i="11"/>
  <c r="I53" i="10"/>
  <c r="I26" i="9"/>
  <c r="I31" i="8"/>
  <c r="I15" i="3"/>
  <c r="N45" i="12"/>
  <c r="N35" i="11"/>
  <c r="N5" i="10"/>
  <c r="N41" i="9"/>
  <c r="N7" i="3"/>
  <c r="N29" i="8"/>
  <c r="N36" i="4"/>
  <c r="N54" i="12"/>
  <c r="N33" i="11"/>
  <c r="N39" i="10"/>
  <c r="N21" i="9"/>
  <c r="N34" i="8"/>
  <c r="N33" i="4"/>
  <c r="N44" i="3"/>
  <c r="I32" i="11"/>
  <c r="I56" i="10"/>
  <c r="I9" i="12"/>
  <c r="I45" i="8"/>
  <c r="I30" i="9"/>
  <c r="I54" i="3"/>
  <c r="D41" i="12"/>
  <c r="D50" i="11"/>
  <c r="D21" i="10"/>
  <c r="D18" i="9"/>
  <c r="D29" i="4"/>
  <c r="D41" i="8"/>
  <c r="D51" i="3"/>
  <c r="D5" i="10"/>
  <c r="D11" i="12"/>
  <c r="D42" i="11"/>
  <c r="D48" i="3"/>
  <c r="D31" i="9"/>
  <c r="D20" i="4"/>
  <c r="D36" i="8"/>
  <c r="D27" i="10"/>
  <c r="D9" i="12"/>
  <c r="D19" i="11"/>
  <c r="D13" i="9"/>
  <c r="D47" i="8"/>
  <c r="D14" i="3"/>
  <c r="D28" i="4"/>
  <c r="D54" i="12"/>
  <c r="D24" i="11"/>
  <c r="D43" i="10"/>
  <c r="D45" i="4"/>
  <c r="D20" i="9"/>
  <c r="D45" i="3"/>
  <c r="D29" i="8"/>
  <c r="N12" i="10"/>
  <c r="N28" i="12"/>
  <c r="N42" i="11"/>
  <c r="N14" i="3"/>
  <c r="N30" i="4"/>
  <c r="N6" i="9"/>
  <c r="N32" i="8"/>
  <c r="N52" i="12"/>
  <c r="N43" i="11"/>
  <c r="N47" i="10"/>
  <c r="N15" i="9"/>
  <c r="N15" i="3"/>
  <c r="N53" i="4"/>
  <c r="N43" i="8"/>
  <c r="D4" i="9"/>
  <c r="D44" i="12"/>
  <c r="D33" i="11"/>
  <c r="D31" i="10"/>
  <c r="D40" i="3"/>
  <c r="D23" i="8"/>
  <c r="D27" i="4"/>
  <c r="I29" i="12"/>
  <c r="I14" i="11"/>
  <c r="I19" i="10"/>
  <c r="I11" i="9"/>
  <c r="I33" i="8"/>
  <c r="I51" i="3"/>
  <c r="D17" i="10"/>
  <c r="D37" i="12"/>
  <c r="D26" i="11"/>
  <c r="D4" i="3"/>
  <c r="D53" i="9"/>
  <c r="D31" i="8"/>
  <c r="D17" i="4"/>
  <c r="D17" i="11"/>
  <c r="D48" i="10"/>
  <c r="D12" i="12"/>
  <c r="D20" i="8"/>
  <c r="D10" i="4"/>
  <c r="D54" i="9"/>
  <c r="D44" i="3"/>
  <c r="I7" i="12"/>
  <c r="I20" i="11"/>
  <c r="I29" i="10"/>
  <c r="I33" i="3"/>
  <c r="I49" i="9"/>
  <c r="I25" i="8"/>
  <c r="N38" i="10"/>
  <c r="N53" i="12"/>
  <c r="N30" i="11"/>
  <c r="N24" i="3"/>
  <c r="N18" i="9"/>
  <c r="N17" i="4"/>
  <c r="N54" i="8"/>
  <c r="N31" i="11"/>
  <c r="N26" i="10"/>
  <c r="N27" i="9"/>
  <c r="N14" i="12"/>
  <c r="N19" i="8"/>
  <c r="N18" i="3"/>
  <c r="N18" i="4"/>
  <c r="D24" i="12"/>
  <c r="D40" i="11"/>
  <c r="D45" i="10"/>
  <c r="D28" i="9"/>
  <c r="D33" i="8"/>
  <c r="D29" i="3"/>
  <c r="D35" i="4"/>
  <c r="I10" i="10"/>
  <c r="I30" i="12"/>
  <c r="I24" i="11"/>
  <c r="I50" i="9"/>
  <c r="I27" i="8"/>
  <c r="I14" i="3"/>
  <c r="N35" i="10"/>
  <c r="N23" i="12"/>
  <c r="N13" i="11"/>
  <c r="N9" i="3"/>
  <c r="N47" i="9"/>
  <c r="N26" i="4"/>
  <c r="N26" i="8"/>
  <c r="I37" i="10"/>
  <c r="I8" i="12"/>
  <c r="I11" i="11"/>
  <c r="I22" i="9"/>
  <c r="I21" i="3"/>
  <c r="I20" i="8"/>
  <c r="D14" i="11"/>
  <c r="D25" i="10"/>
  <c r="D31" i="12"/>
  <c r="D14" i="8"/>
  <c r="D18" i="4"/>
  <c r="D44" i="9"/>
  <c r="D12" i="3"/>
  <c r="N38" i="12"/>
  <c r="N50" i="11"/>
  <c r="N15" i="10"/>
  <c r="N28" i="9"/>
  <c r="N21" i="4"/>
  <c r="N11" i="8"/>
  <c r="N30" i="3"/>
  <c r="D45" i="12"/>
  <c r="D15" i="11"/>
  <c r="D38" i="10"/>
  <c r="D35" i="9"/>
  <c r="D18" i="8"/>
  <c r="D46" i="3"/>
  <c r="D5" i="4"/>
  <c r="N4" i="11"/>
  <c r="N31" i="10"/>
  <c r="N32" i="12"/>
  <c r="N47" i="8"/>
  <c r="N50" i="3"/>
  <c r="N6" i="4"/>
  <c r="N38" i="9"/>
  <c r="I13" i="10"/>
  <c r="I20" i="9"/>
  <c r="I43" i="12"/>
  <c r="I49" i="11"/>
  <c r="I41" i="3"/>
  <c r="I44" i="8"/>
  <c r="D8" i="11"/>
  <c r="D13" i="10"/>
  <c r="D29" i="9"/>
  <c r="D46" i="12"/>
  <c r="D34" i="8"/>
  <c r="D30" i="3"/>
  <c r="D6" i="4"/>
  <c r="I47" i="12"/>
  <c r="I13" i="11"/>
  <c r="I5" i="10"/>
  <c r="I53" i="3"/>
  <c r="I44" i="9"/>
  <c r="I37" i="8"/>
  <c r="D46" i="10"/>
  <c r="D51" i="9"/>
  <c r="D6" i="12"/>
  <c r="D29" i="11"/>
  <c r="D19" i="4"/>
  <c r="D33" i="3"/>
  <c r="D7" i="8"/>
  <c r="N26" i="12"/>
  <c r="N24" i="11"/>
  <c r="N40" i="10"/>
  <c r="N35" i="9"/>
  <c r="N50" i="4"/>
  <c r="N14" i="8"/>
  <c r="N31" i="3"/>
  <c r="N18" i="11"/>
  <c r="N23" i="10"/>
  <c r="N47" i="12"/>
  <c r="N41" i="8"/>
  <c r="N22" i="3"/>
  <c r="N45" i="4"/>
  <c r="N46" i="9"/>
  <c r="D30" i="10"/>
  <c r="D19" i="12"/>
  <c r="D11" i="11"/>
  <c r="D17" i="3"/>
  <c r="D8" i="4"/>
  <c r="D41" i="9"/>
  <c r="D38" i="8"/>
  <c r="N27" i="10"/>
  <c r="N49" i="12"/>
  <c r="N9" i="11"/>
  <c r="N19" i="4"/>
  <c r="N19" i="9"/>
  <c r="N20" i="3"/>
  <c r="N52" i="8"/>
  <c r="D42" i="12"/>
  <c r="D47" i="11"/>
  <c r="D23" i="10"/>
  <c r="D25" i="9"/>
  <c r="D49" i="8"/>
  <c r="D49" i="3"/>
  <c r="D47" i="4"/>
  <c r="N22" i="12"/>
  <c r="N44" i="11"/>
  <c r="N28" i="10"/>
  <c r="N45" i="9"/>
  <c r="N42" i="4"/>
  <c r="N27" i="8"/>
  <c r="N37" i="3"/>
  <c r="N17" i="11"/>
  <c r="N32" i="10"/>
  <c r="N33" i="12"/>
  <c r="N6" i="8"/>
  <c r="N33" i="3"/>
  <c r="N29" i="4"/>
  <c r="N39" i="9"/>
  <c r="I31" i="12"/>
  <c r="I16" i="11"/>
  <c r="I11" i="10"/>
  <c r="I8" i="9"/>
  <c r="I56" i="3"/>
  <c r="I53" i="8"/>
  <c r="N9" i="12"/>
  <c r="N41" i="11"/>
  <c r="N46" i="10"/>
  <c r="N25" i="9"/>
  <c r="N41" i="3"/>
  <c r="N31" i="8"/>
  <c r="N38" i="4"/>
  <c r="N21" i="12"/>
  <c r="N36" i="11"/>
  <c r="N33" i="10"/>
  <c r="N40" i="3"/>
  <c r="N37" i="4"/>
  <c r="N53" i="9"/>
  <c r="N4" i="8"/>
  <c r="D9" i="10"/>
  <c r="D25" i="12"/>
  <c r="D7" i="11"/>
  <c r="D45" i="9"/>
  <c r="D24" i="3"/>
  <c r="D7" i="4"/>
  <c r="D6" i="8"/>
  <c r="N25" i="10"/>
  <c r="N51" i="9"/>
  <c r="N30" i="12"/>
  <c r="N48" i="11"/>
  <c r="N47" i="4"/>
  <c r="N29" i="3"/>
  <c r="N17" i="8"/>
  <c r="I8" i="11"/>
  <c r="I24" i="10"/>
  <c r="I50" i="12"/>
  <c r="I47" i="8"/>
  <c r="I16" i="9"/>
  <c r="I4" i="3"/>
  <c r="N31" i="12"/>
  <c r="N8" i="11"/>
  <c r="N19" i="10"/>
  <c r="N48" i="4"/>
  <c r="N17" i="9"/>
  <c r="N51" i="8"/>
  <c r="N4" i="3"/>
  <c r="N9" i="10"/>
  <c r="N24" i="9"/>
  <c r="N40" i="12"/>
  <c r="N19" i="11"/>
  <c r="N13" i="4"/>
  <c r="N27" i="3"/>
  <c r="N42" i="8"/>
  <c r="D37" i="11"/>
  <c r="D22" i="10"/>
  <c r="D21" i="12"/>
  <c r="D51" i="8"/>
  <c r="D8" i="3"/>
  <c r="D50" i="9"/>
  <c r="D40" i="4"/>
  <c r="N38" i="11"/>
  <c r="N53" i="10"/>
  <c r="N55" i="9"/>
  <c r="N42" i="12"/>
  <c r="N48" i="8"/>
  <c r="N42" i="3"/>
  <c r="N4" i="4"/>
  <c r="I31" i="11"/>
  <c r="I51" i="10"/>
  <c r="I11" i="12"/>
  <c r="I18" i="8"/>
  <c r="I39" i="3"/>
  <c r="I25" i="9"/>
  <c r="I53" i="12"/>
  <c r="I41" i="11"/>
  <c r="I16" i="10"/>
  <c r="I7" i="9"/>
  <c r="I7" i="3"/>
  <c r="I13" i="8"/>
  <c r="D38" i="12"/>
  <c r="D18" i="11"/>
  <c r="D53" i="10"/>
  <c r="D43" i="9"/>
  <c r="D21" i="3"/>
  <c r="D26" i="4"/>
  <c r="D22" i="8"/>
  <c r="I42" i="9"/>
  <c r="I4" i="12"/>
  <c r="I18" i="11"/>
  <c r="I36" i="10"/>
  <c r="I23" i="8"/>
  <c r="I19" i="3"/>
  <c r="N24" i="10"/>
  <c r="N10" i="12"/>
  <c r="N56" i="11"/>
  <c r="N50" i="9"/>
  <c r="N14" i="4"/>
  <c r="N25" i="8"/>
  <c r="N46" i="3"/>
  <c r="N56" i="12"/>
  <c r="N16" i="11"/>
  <c r="N29" i="10"/>
  <c r="N30" i="9"/>
  <c r="N36" i="8"/>
  <c r="N11" i="3"/>
  <c r="N51" i="4"/>
  <c r="I50" i="10"/>
  <c r="I31" i="9"/>
  <c r="I48" i="12"/>
  <c r="I15" i="11"/>
  <c r="I32" i="3"/>
  <c r="I46" i="8"/>
  <c r="N49" i="10"/>
  <c r="N25" i="12"/>
  <c r="N22" i="11"/>
  <c r="N25" i="3"/>
  <c r="N20" i="4"/>
  <c r="N11" i="9"/>
  <c r="N10" i="8"/>
  <c r="BE79" i="27" l="1" a="1"/>
  <c r="BE79" i="27" s="1"/>
  <c r="BD79" i="27" s="1" a="1"/>
  <c r="BD79" i="27" s="1"/>
  <c r="BE73" i="27" a="1"/>
  <c r="BE73" i="27" s="1"/>
  <c r="BD73" i="27" s="1" a="1"/>
  <c r="BD73" i="27" s="1"/>
  <c r="BE65" i="27" a="1"/>
  <c r="BE65" i="27" s="1"/>
  <c r="BD65" i="27" s="1" a="1"/>
  <c r="BD65" i="27" s="1"/>
  <c r="BE61" i="27" a="1"/>
  <c r="BE61" i="27" s="1"/>
  <c r="BD61" i="27" s="1" a="1"/>
  <c r="BD61" i="27" s="1"/>
  <c r="BE57" i="27" a="1"/>
  <c r="BE57" i="27" s="1"/>
  <c r="BD57" i="27" s="1" a="1"/>
  <c r="BD57" i="27" s="1"/>
  <c r="BE78" i="27" a="1"/>
  <c r="BE78" i="27" s="1"/>
  <c r="BD78" i="27" s="1" a="1"/>
  <c r="BD78" i="27" s="1"/>
  <c r="BE70" i="27" a="1"/>
  <c r="BE70" i="27" s="1"/>
  <c r="BD70" i="27" s="1" a="1"/>
  <c r="BD70" i="27" s="1"/>
  <c r="BE81" i="27" a="1"/>
  <c r="BE81" i="27" s="1"/>
  <c r="BD81" i="27" s="1" a="1"/>
  <c r="BD81" i="27" s="1"/>
  <c r="BE71" i="27" a="1"/>
  <c r="BE71" i="27" s="1"/>
  <c r="BD71" i="27" s="1" a="1"/>
  <c r="BD71" i="27" s="1"/>
  <c r="BE64" i="27" a="1"/>
  <c r="BE64" i="27" s="1"/>
  <c r="BD64" i="27" s="1" a="1"/>
  <c r="BD64" i="27" s="1"/>
  <c r="BE60" i="27" a="1"/>
  <c r="BE60" i="27" s="1"/>
  <c r="BD60" i="27" s="1" a="1"/>
  <c r="BD60" i="27" s="1"/>
  <c r="BE56" i="27" a="1"/>
  <c r="BE56" i="27" s="1"/>
  <c r="BD56" i="27" s="1" a="1"/>
  <c r="BD56" i="27" s="1"/>
  <c r="BE76" i="27" a="1"/>
  <c r="BE76" i="27" s="1"/>
  <c r="BD76" i="27" s="1" a="1"/>
  <c r="BD76" i="27" s="1"/>
  <c r="BE68" i="27" a="1"/>
  <c r="BE68" i="27" s="1"/>
  <c r="BD68" i="27" s="1" a="1"/>
  <c r="BD68" i="27" s="1"/>
  <c r="BE54" i="27" a="1"/>
  <c r="BE54" i="27" s="1"/>
  <c r="BD54" i="27" s="1" a="1"/>
  <c r="BD54" i="27" s="1"/>
  <c r="BE50" i="27" a="1"/>
  <c r="BE50" i="27" s="1"/>
  <c r="BD50" i="27" s="1" a="1"/>
  <c r="BD50" i="27" s="1"/>
  <c r="BE46" i="27" a="1"/>
  <c r="BE46" i="27" s="1"/>
  <c r="BD46" i="27" s="1" a="1"/>
  <c r="BD46" i="27" s="1"/>
  <c r="BE42" i="27" a="1"/>
  <c r="BE42" i="27" s="1"/>
  <c r="BD42" i="27" s="1" a="1"/>
  <c r="BD42" i="27" s="1"/>
  <c r="BE38" i="27" a="1"/>
  <c r="BE38" i="27" s="1"/>
  <c r="BD38" i="27" s="1" a="1"/>
  <c r="BD38" i="27" s="1"/>
  <c r="BE34" i="27" a="1"/>
  <c r="BE34" i="27" s="1"/>
  <c r="BD34" i="27" s="1" a="1"/>
  <c r="BD34" i="27" s="1"/>
  <c r="BE22" i="27" a="1"/>
  <c r="BE22" i="27" s="1"/>
  <c r="BD22" i="27" s="1" a="1"/>
  <c r="BD22" i="27" s="1"/>
  <c r="BE28" i="27" a="1"/>
  <c r="BE28" i="27" s="1"/>
  <c r="BD28" i="27" s="1" a="1"/>
  <c r="BD28" i="27" s="1"/>
  <c r="BE23" i="27" a="1"/>
  <c r="BE23" i="27" s="1"/>
  <c r="BD23" i="27" s="1" a="1"/>
  <c r="BD23" i="27" s="1"/>
  <c r="BE17" i="27" a="1"/>
  <c r="BE17" i="27" s="1"/>
  <c r="BD17" i="27" s="1" a="1"/>
  <c r="BD17" i="27" s="1"/>
  <c r="BE13" i="27" a="1"/>
  <c r="BE13" i="27" s="1"/>
  <c r="BD13" i="27" s="1" a="1"/>
  <c r="BD13" i="27" s="1"/>
  <c r="BE7" i="27" a="1"/>
  <c r="BE7" i="27" s="1"/>
  <c r="BD7" i="27" s="1" a="1"/>
  <c r="BD7" i="27" s="1"/>
  <c r="BE5" i="27" a="1"/>
  <c r="BE5" i="27" s="1"/>
  <c r="BD5" i="27" s="1" a="1"/>
  <c r="BD5" i="27" s="1"/>
  <c r="BE77" i="27" a="1"/>
  <c r="BE77" i="27" s="1"/>
  <c r="BD77" i="27" s="1" a="1"/>
  <c r="BD77" i="27" s="1"/>
  <c r="BE69" i="27" a="1"/>
  <c r="BE69" i="27" s="1"/>
  <c r="BD69" i="27" s="1" a="1"/>
  <c r="BD69" i="27" s="1"/>
  <c r="BE63" i="27" a="1"/>
  <c r="BE63" i="27" s="1"/>
  <c r="BD63" i="27" s="1" a="1"/>
  <c r="BD63" i="27" s="1"/>
  <c r="BB83" i="27" a="1"/>
  <c r="BB83" i="27" s="1"/>
  <c r="BE83" i="27" a="1"/>
  <c r="BE83" i="27" s="1"/>
  <c r="BD83" i="27" s="1" a="1"/>
  <c r="BD83" i="27" s="1"/>
  <c r="BE75" i="27" a="1"/>
  <c r="BE75" i="27" s="1"/>
  <c r="BD75" i="27" s="1" a="1"/>
  <c r="BD75" i="27" s="1"/>
  <c r="BE67" i="27" a="1"/>
  <c r="BE67" i="27" s="1"/>
  <c r="BD67" i="27" s="1" a="1"/>
  <c r="BD67" i="27" s="1"/>
  <c r="BE62" i="27" a="1"/>
  <c r="BE62" i="27" s="1"/>
  <c r="BD62" i="27" s="1" a="1"/>
  <c r="BD62" i="27" s="1"/>
  <c r="BE58" i="27" a="1"/>
  <c r="BE58" i="27" s="1"/>
  <c r="BD58" i="27" s="1" a="1"/>
  <c r="BD58" i="27" s="1"/>
  <c r="BE80" i="27" a="1"/>
  <c r="BE80" i="27" s="1"/>
  <c r="BD80" i="27" s="1" a="1"/>
  <c r="BD80" i="27" s="1"/>
  <c r="BE72" i="27" a="1"/>
  <c r="BE72" i="27" s="1"/>
  <c r="BD72" i="27" s="1" a="1"/>
  <c r="BD72" i="27" s="1"/>
  <c r="BE20" i="27" a="1"/>
  <c r="BE20" i="27" s="1"/>
  <c r="BD20" i="27" s="1" a="1"/>
  <c r="BD20" i="27" s="1"/>
  <c r="BE52" i="27" a="1"/>
  <c r="BE52" i="27" s="1"/>
  <c r="BD52" i="27" s="1" a="1"/>
  <c r="BD52" i="27" s="1"/>
  <c r="BE48" i="27" a="1"/>
  <c r="BE48" i="27" s="1"/>
  <c r="BD48" i="27" s="1" a="1"/>
  <c r="BD48" i="27" s="1"/>
  <c r="BE44" i="27" a="1"/>
  <c r="BE44" i="27" s="1"/>
  <c r="BD44" i="27" s="1" a="1"/>
  <c r="BD44" i="27" s="1"/>
  <c r="BE40" i="27" a="1"/>
  <c r="BE40" i="27" s="1"/>
  <c r="BD40" i="27" s="1" a="1"/>
  <c r="BD40" i="27" s="1"/>
  <c r="BE36" i="27" a="1"/>
  <c r="BE36" i="27" s="1"/>
  <c r="BD36" i="27" s="1" a="1"/>
  <c r="BD36" i="27" s="1"/>
  <c r="BE32" i="27" a="1"/>
  <c r="BE32" i="27" s="1"/>
  <c r="BD32" i="27" s="1" a="1"/>
  <c r="BD32" i="27" s="1"/>
  <c r="BE30" i="27" a="1"/>
  <c r="BE30" i="27" s="1"/>
  <c r="BD30" i="27" s="1" a="1"/>
  <c r="BD30" i="27" s="1"/>
  <c r="BE26" i="27" a="1"/>
  <c r="BE26" i="27" s="1"/>
  <c r="BD26" i="27" s="1" a="1"/>
  <c r="BD26" i="27" s="1"/>
  <c r="BE19" i="27" a="1"/>
  <c r="BE19" i="27" s="1"/>
  <c r="BD19" i="27" s="1" a="1"/>
  <c r="BD19" i="27" s="1"/>
  <c r="BE15" i="27" a="1"/>
  <c r="BE15" i="27" s="1"/>
  <c r="BD15" i="27" s="1" a="1"/>
  <c r="BD15" i="27" s="1"/>
  <c r="BE11" i="27" a="1"/>
  <c r="BE11" i="27" s="1"/>
  <c r="BD11" i="27" s="1" a="1"/>
  <c r="BD11" i="27" s="1"/>
  <c r="BE8" i="27" a="1"/>
  <c r="BE8" i="27" s="1"/>
  <c r="BD8" i="27" s="1" a="1"/>
  <c r="BD8" i="27" s="1"/>
  <c r="BI79" i="27" a="1"/>
  <c r="BI79" i="27" s="1"/>
  <c r="BH79" i="27" s="1" a="1"/>
  <c r="BH79" i="27" s="1"/>
  <c r="BI77" i="27" a="1"/>
  <c r="BI77" i="27" s="1"/>
  <c r="BH77" i="27" s="1" a="1"/>
  <c r="BH77" i="27" s="1"/>
  <c r="BI52" i="27" a="1"/>
  <c r="BI52" i="27" s="1"/>
  <c r="BH52" i="27" s="1" a="1"/>
  <c r="BH52" i="27" s="1"/>
  <c r="BF82" i="27" a="1"/>
  <c r="BF82" i="27" s="1"/>
  <c r="BI82" i="27" a="1"/>
  <c r="BI82" i="27" s="1"/>
  <c r="BH82" i="27" s="1" a="1"/>
  <c r="BH82" i="27" s="1"/>
  <c r="BI74" i="27" a="1"/>
  <c r="BI74" i="27" s="1"/>
  <c r="BH74" i="27" s="1" a="1"/>
  <c r="BH74" i="27" s="1"/>
  <c r="BI66" i="27" a="1"/>
  <c r="BI66" i="27" s="1"/>
  <c r="BH66" i="27" s="1" a="1"/>
  <c r="BH66" i="27" s="1"/>
  <c r="BI65" i="27" a="1"/>
  <c r="BI65" i="27" s="1"/>
  <c r="BH65" i="27" s="1" a="1"/>
  <c r="BH65" i="27" s="1"/>
  <c r="BI61" i="27" a="1"/>
  <c r="BI61" i="27" s="1"/>
  <c r="BH61" i="27" s="1" a="1"/>
  <c r="BH61" i="27" s="1"/>
  <c r="BI57" i="27" a="1"/>
  <c r="BI57" i="27" s="1"/>
  <c r="BH57" i="27" s="1" a="1"/>
  <c r="BH57" i="27" s="1"/>
  <c r="BI51" i="27" a="1"/>
  <c r="BI51" i="27" s="1"/>
  <c r="BH51" i="27" s="1" a="1"/>
  <c r="BH51" i="27" s="1"/>
  <c r="BI43" i="27" a="1"/>
  <c r="BI43" i="27" s="1"/>
  <c r="BH43" i="27" s="1" a="1"/>
  <c r="BH43" i="27" s="1"/>
  <c r="BI39" i="27" a="1"/>
  <c r="BI39" i="27" s="1"/>
  <c r="BH39" i="27" s="1" a="1"/>
  <c r="BH39" i="27" s="1"/>
  <c r="BI35" i="27" a="1"/>
  <c r="BI35" i="27" s="1"/>
  <c r="BH35" i="27" s="1" a="1"/>
  <c r="BH35" i="27" s="1"/>
  <c r="BI31" i="27" a="1"/>
  <c r="BI31" i="27" s="1"/>
  <c r="BH31" i="27" s="1" a="1"/>
  <c r="BH31" i="27" s="1"/>
  <c r="BI27" i="27" a="1"/>
  <c r="BI27" i="27" s="1"/>
  <c r="BH27" i="27" s="1" a="1"/>
  <c r="BH27" i="27" s="1"/>
  <c r="BI23" i="27" a="1"/>
  <c r="BI23" i="27" s="1"/>
  <c r="BH23" i="27" s="1" a="1"/>
  <c r="BH23" i="27" s="1"/>
  <c r="BI18" i="27" a="1"/>
  <c r="BI18" i="27" s="1"/>
  <c r="BH18" i="27" s="1" a="1"/>
  <c r="BH18" i="27" s="1"/>
  <c r="BI17" i="27" a="1"/>
  <c r="BI17" i="27" s="1"/>
  <c r="BH17" i="27" s="1" a="1"/>
  <c r="BH17" i="27" s="1"/>
  <c r="BI11" i="27" a="1"/>
  <c r="BI11" i="27" s="1"/>
  <c r="BH11" i="27" s="1" a="1"/>
  <c r="BH11" i="27" s="1"/>
  <c r="BI7" i="27" a="1"/>
  <c r="BI7" i="27" s="1"/>
  <c r="BH7" i="27" s="1" a="1"/>
  <c r="BH7" i="27" s="1"/>
  <c r="BE55" i="27" a="1"/>
  <c r="BE55" i="27" s="1"/>
  <c r="BD55" i="27" s="1" a="1"/>
  <c r="BD55" i="27" s="1"/>
  <c r="BE51" i="27" a="1"/>
  <c r="BE51" i="27" s="1"/>
  <c r="BD51" i="27" s="1" a="1"/>
  <c r="BD51" i="27" s="1"/>
  <c r="BE47" i="27" a="1"/>
  <c r="BE47" i="27" s="1"/>
  <c r="BD47" i="27" s="1" a="1"/>
  <c r="BD47" i="27" s="1"/>
  <c r="BE43" i="27" a="1"/>
  <c r="BE43" i="27" s="1"/>
  <c r="BD43" i="27" s="1" a="1"/>
  <c r="BD43" i="27" s="1"/>
  <c r="BE39" i="27" a="1"/>
  <c r="BE39" i="27" s="1"/>
  <c r="BD39" i="27" s="1" a="1"/>
  <c r="BD39" i="27" s="1"/>
  <c r="BE35" i="27" a="1"/>
  <c r="BE35" i="27" s="1"/>
  <c r="BD35" i="27" s="1" a="1"/>
  <c r="BD35" i="27" s="1"/>
  <c r="BE31" i="27" a="1"/>
  <c r="BE31" i="27" s="1"/>
  <c r="BD31" i="27" s="1" a="1"/>
  <c r="BD31" i="27" s="1"/>
  <c r="BE29" i="27" a="1"/>
  <c r="BE29" i="27" s="1"/>
  <c r="BD29" i="27" s="1" a="1"/>
  <c r="BD29" i="27" s="1"/>
  <c r="BE25" i="27" a="1"/>
  <c r="BE25" i="27" s="1"/>
  <c r="BD25" i="27" s="1" a="1"/>
  <c r="BD25" i="27" s="1"/>
  <c r="BE18" i="27" a="1"/>
  <c r="BE18" i="27" s="1"/>
  <c r="BD18" i="27" s="1" a="1"/>
  <c r="BD18" i="27" s="1"/>
  <c r="BE14" i="27" a="1"/>
  <c r="BE14" i="27" s="1"/>
  <c r="BD14" i="27" s="1" a="1"/>
  <c r="BD14" i="27" s="1"/>
  <c r="BE10" i="27" a="1"/>
  <c r="BE10" i="27" s="1"/>
  <c r="BD10" i="27" s="1" a="1"/>
  <c r="BD10" i="27" s="1"/>
  <c r="BE6" i="27" a="1"/>
  <c r="BE6" i="27" s="1"/>
  <c r="BD6" i="27" s="1" a="1"/>
  <c r="BD6" i="27" s="1"/>
  <c r="BI71" i="27" a="1"/>
  <c r="BI71" i="27" s="1"/>
  <c r="BH71" i="27" s="1" a="1"/>
  <c r="BH71" i="27" s="1"/>
  <c r="BI69" i="27" a="1"/>
  <c r="BI69" i="27" s="1"/>
  <c r="BH69" i="27" s="1" a="1"/>
  <c r="BH69" i="27" s="1"/>
  <c r="BI48" i="27" a="1"/>
  <c r="BI48" i="27" s="1"/>
  <c r="BH48" i="27" s="1" a="1"/>
  <c r="BH48" i="27" s="1"/>
  <c r="BI80" i="27" a="1"/>
  <c r="BI80" i="27" s="1"/>
  <c r="BH80" i="27" s="1" a="1"/>
  <c r="BH80" i="27" s="1"/>
  <c r="BI72" i="27" a="1"/>
  <c r="BI72" i="27" s="1"/>
  <c r="BH72" i="27" s="1" a="1"/>
  <c r="BH72" i="27" s="1"/>
  <c r="BI54" i="27" a="1"/>
  <c r="BI54" i="27" s="1"/>
  <c r="BH54" i="27" s="1" a="1"/>
  <c r="BH54" i="27" s="1"/>
  <c r="BI64" i="27" a="1"/>
  <c r="BI64" i="27" s="1"/>
  <c r="BH64" i="27" s="1" a="1"/>
  <c r="BH64" i="27" s="1"/>
  <c r="BI60" i="27" a="1"/>
  <c r="BI60" i="27" s="1"/>
  <c r="BH60" i="27" s="1" a="1"/>
  <c r="BH60" i="27" s="1"/>
  <c r="BI56" i="27" a="1"/>
  <c r="BI56" i="27" s="1"/>
  <c r="BH56" i="27" s="1" a="1"/>
  <c r="BH56" i="27" s="1"/>
  <c r="BI49" i="27" a="1"/>
  <c r="BI49" i="27" s="1"/>
  <c r="BH49" i="27" s="1" a="1"/>
  <c r="BH49" i="27" s="1"/>
  <c r="BI42" i="27" a="1"/>
  <c r="BI42" i="27" s="1"/>
  <c r="BH42" i="27" s="1" a="1"/>
  <c r="BH42" i="27" s="1"/>
  <c r="BI38" i="27" a="1"/>
  <c r="BI38" i="27" s="1"/>
  <c r="BH38" i="27" s="1" a="1"/>
  <c r="BH38" i="27" s="1"/>
  <c r="BI34" i="27" a="1"/>
  <c r="BI34" i="27" s="1"/>
  <c r="BH34" i="27" s="1" a="1"/>
  <c r="BH34" i="27" s="1"/>
  <c r="BI30" i="27" a="1"/>
  <c r="BI30" i="27" s="1"/>
  <c r="BH30" i="27" s="1" a="1"/>
  <c r="BH30" i="27" s="1"/>
  <c r="BI26" i="27" a="1"/>
  <c r="BI26" i="27" s="1"/>
  <c r="BH26" i="27" s="1" a="1"/>
  <c r="BH26" i="27" s="1"/>
  <c r="BI22" i="27" a="1"/>
  <c r="BI22" i="27" s="1"/>
  <c r="BH22" i="27" s="1" a="1"/>
  <c r="BH22" i="27" s="1"/>
  <c r="BI16" i="27" a="1"/>
  <c r="BI16" i="27" s="1"/>
  <c r="BH16" i="27" s="1" a="1"/>
  <c r="BH16" i="27" s="1"/>
  <c r="BI15" i="27" a="1"/>
  <c r="BI15" i="27" s="1"/>
  <c r="BH15" i="27" s="1" a="1"/>
  <c r="BH15" i="27" s="1"/>
  <c r="BI10" i="27" a="1"/>
  <c r="BI10" i="27" s="1"/>
  <c r="BH10" i="27" s="1" a="1"/>
  <c r="BH10" i="27" s="1"/>
  <c r="BI6" i="27" a="1"/>
  <c r="BI6" i="27" s="1"/>
  <c r="BH6" i="27" s="1" a="1"/>
  <c r="BH6" i="27" s="1"/>
  <c r="BI81" i="27" a="1"/>
  <c r="BI81" i="27" s="1"/>
  <c r="BH81" i="27" s="1" a="1"/>
  <c r="BH81" i="27" s="1"/>
  <c r="BI75" i="27" a="1"/>
  <c r="BI75" i="27" s="1"/>
  <c r="BH75" i="27" s="1" a="1"/>
  <c r="BH75" i="27" s="1"/>
  <c r="BI44" i="27" a="1"/>
  <c r="BI44" i="27" s="1"/>
  <c r="BH44" i="27" s="1" a="1"/>
  <c r="BH44" i="27" s="1"/>
  <c r="BI78" i="27" a="1"/>
  <c r="BI78" i="27" s="1"/>
  <c r="BH78" i="27" s="1" a="1"/>
  <c r="BH78" i="27" s="1"/>
  <c r="BI70" i="27" a="1"/>
  <c r="BI70" i="27" s="1"/>
  <c r="BH70" i="27" s="1" a="1"/>
  <c r="BH70" i="27" s="1"/>
  <c r="BI50" i="27" a="1"/>
  <c r="BI50" i="27" s="1"/>
  <c r="BH50" i="27" s="1" a="1"/>
  <c r="BH50" i="27" s="1"/>
  <c r="BI63" i="27" a="1"/>
  <c r="BI63" i="27" s="1"/>
  <c r="BH63" i="27" s="1" a="1"/>
  <c r="BH63" i="27" s="1"/>
  <c r="BI59" i="27" a="1"/>
  <c r="BI59" i="27" s="1"/>
  <c r="BH59" i="27" s="1" a="1"/>
  <c r="BH59" i="27" s="1"/>
  <c r="BI55" i="27" a="1"/>
  <c r="BI55" i="27" s="1"/>
  <c r="BH55" i="27" s="1" a="1"/>
  <c r="BH55" i="27" s="1"/>
  <c r="BI47" i="27" a="1"/>
  <c r="BI47" i="27" s="1"/>
  <c r="BH47" i="27" s="1" a="1"/>
  <c r="BH47" i="27" s="1"/>
  <c r="BI41" i="27" a="1"/>
  <c r="BI41" i="27" s="1"/>
  <c r="BH41" i="27" s="1" a="1"/>
  <c r="BH41" i="27" s="1"/>
  <c r="BI37" i="27" a="1"/>
  <c r="BI37" i="27" s="1"/>
  <c r="BH37" i="27" s="1" a="1"/>
  <c r="BH37" i="27" s="1"/>
  <c r="BI33" i="27" a="1"/>
  <c r="BI33" i="27" s="1"/>
  <c r="BH33" i="27" s="1" a="1"/>
  <c r="BH33" i="27" s="1"/>
  <c r="BI29" i="27" a="1"/>
  <c r="BI29" i="27" s="1"/>
  <c r="BH29" i="27" s="1" a="1"/>
  <c r="BH29" i="27" s="1"/>
  <c r="BI25" i="27" a="1"/>
  <c r="BI25" i="27" s="1"/>
  <c r="BH25" i="27" s="1" a="1"/>
  <c r="BH25" i="27" s="1"/>
  <c r="BI21" i="27" a="1"/>
  <c r="BI21" i="27" s="1"/>
  <c r="BH21" i="27" s="1" a="1"/>
  <c r="BH21" i="27" s="1"/>
  <c r="BI14" i="27" a="1"/>
  <c r="BI14" i="27" s="1"/>
  <c r="BH14" i="27" s="1" a="1"/>
  <c r="BH14" i="27" s="1"/>
  <c r="BI13" i="27" a="1"/>
  <c r="BI13" i="27" s="1"/>
  <c r="BH13" i="27" s="1" a="1"/>
  <c r="BH13" i="27" s="1"/>
  <c r="BI9" i="27" a="1"/>
  <c r="BI9" i="27" s="1"/>
  <c r="BH9" i="27" s="1" a="1"/>
  <c r="BH9" i="27" s="1"/>
  <c r="BI5" i="27" a="1"/>
  <c r="BI5" i="27" s="1"/>
  <c r="BH5" i="27" s="1" a="1"/>
  <c r="BH5" i="27" s="1"/>
  <c r="BE59" i="27" a="1"/>
  <c r="BE59" i="27" s="1"/>
  <c r="BD59" i="27" s="1" a="1"/>
  <c r="BD59" i="27" s="1"/>
  <c r="BB82" i="27" a="1"/>
  <c r="BB82" i="27" s="1"/>
  <c r="BE82" i="27" a="1"/>
  <c r="BE82" i="27" s="1"/>
  <c r="BD82" i="27" s="1" a="1"/>
  <c r="BD82" i="27" s="1"/>
  <c r="BE74" i="27" a="1"/>
  <c r="BE74" i="27" s="1"/>
  <c r="BD74" i="27" s="1" a="1"/>
  <c r="BD74" i="27" s="1"/>
  <c r="BE66" i="27" a="1"/>
  <c r="BE66" i="27" s="1"/>
  <c r="BD66" i="27" s="1" a="1"/>
  <c r="BD66" i="27" s="1"/>
  <c r="BE53" i="27" a="1"/>
  <c r="BE53" i="27" s="1"/>
  <c r="BD53" i="27" s="1" a="1"/>
  <c r="BD53" i="27" s="1"/>
  <c r="BE49" i="27" a="1"/>
  <c r="BE49" i="27" s="1"/>
  <c r="BD49" i="27" s="1" a="1"/>
  <c r="BD49" i="27" s="1"/>
  <c r="BE45" i="27" a="1"/>
  <c r="BE45" i="27" s="1"/>
  <c r="BD45" i="27" s="1" a="1"/>
  <c r="BD45" i="27" s="1"/>
  <c r="BE41" i="27" a="1"/>
  <c r="BE41" i="27" s="1"/>
  <c r="BD41" i="27" s="1" a="1"/>
  <c r="BD41" i="27" s="1"/>
  <c r="BE37" i="27" a="1"/>
  <c r="BE37" i="27" s="1"/>
  <c r="BD37" i="27" s="1" a="1"/>
  <c r="BD37" i="27" s="1"/>
  <c r="BE33" i="27" a="1"/>
  <c r="BE33" i="27" s="1"/>
  <c r="BD33" i="27" s="1" a="1"/>
  <c r="BD33" i="27" s="1"/>
  <c r="BE24" i="27" a="1"/>
  <c r="BE24" i="27" s="1"/>
  <c r="BD24" i="27" s="1" a="1"/>
  <c r="BD24" i="27" s="1"/>
  <c r="BE27" i="27" a="1"/>
  <c r="BE27" i="27" s="1"/>
  <c r="BD27" i="27" s="1" a="1"/>
  <c r="BD27" i="27" s="1"/>
  <c r="BE21" i="27" a="1"/>
  <c r="BE21" i="27" s="1"/>
  <c r="BD21" i="27" s="1" a="1"/>
  <c r="BD21" i="27" s="1"/>
  <c r="BE16" i="27" a="1"/>
  <c r="BE16" i="27" s="1"/>
  <c r="BD16" i="27" s="1" a="1"/>
  <c r="BD16" i="27" s="1"/>
  <c r="BE12" i="27" a="1"/>
  <c r="BE12" i="27" s="1"/>
  <c r="BD12" i="27" s="1" a="1"/>
  <c r="BD12" i="27" s="1"/>
  <c r="BE9" i="27" a="1"/>
  <c r="BE9" i="27" s="1"/>
  <c r="BD9" i="27" s="1" a="1"/>
  <c r="BD9" i="27" s="1"/>
  <c r="BE4" i="27" a="1"/>
  <c r="BE4" i="27" s="1"/>
  <c r="BD4" i="27" s="1" a="1"/>
  <c r="BD4" i="27" s="1"/>
  <c r="BI73" i="27" a="1"/>
  <c r="BI73" i="27" s="1"/>
  <c r="BH73" i="27" s="1" a="1"/>
  <c r="BH73" i="27" s="1"/>
  <c r="BI67" i="27" a="1"/>
  <c r="BI67" i="27" s="1"/>
  <c r="BH67" i="27" s="1" a="1"/>
  <c r="BH67" i="27" s="1"/>
  <c r="BI83" i="27" a="1"/>
  <c r="BI83" i="27" s="1"/>
  <c r="BH83" i="27" s="1" a="1"/>
  <c r="BH83" i="27" s="1"/>
  <c r="BF83" i="27" a="1"/>
  <c r="BF83" i="27" s="1"/>
  <c r="BI76" i="27" a="1"/>
  <c r="BI76" i="27" s="1"/>
  <c r="BH76" i="27" s="1" a="1"/>
  <c r="BH76" i="27" s="1"/>
  <c r="BI68" i="27" a="1"/>
  <c r="BI68" i="27" s="1"/>
  <c r="BH68" i="27" s="1" a="1"/>
  <c r="BH68" i="27" s="1"/>
  <c r="BI46" i="27" a="1"/>
  <c r="BI46" i="27" s="1"/>
  <c r="BH46" i="27" s="1" a="1"/>
  <c r="BH46" i="27" s="1"/>
  <c r="BI62" i="27" a="1"/>
  <c r="BI62" i="27" s="1"/>
  <c r="BH62" i="27" s="1" a="1"/>
  <c r="BH62" i="27" s="1"/>
  <c r="BI58" i="27" a="1"/>
  <c r="BI58" i="27" s="1"/>
  <c r="BH58" i="27" s="1" a="1"/>
  <c r="BH58" i="27" s="1"/>
  <c r="BI53" i="27" a="1"/>
  <c r="BI53" i="27" s="1"/>
  <c r="BH53" i="27" s="1" a="1"/>
  <c r="BH53" i="27" s="1"/>
  <c r="BI45" i="27" a="1"/>
  <c r="BI45" i="27" s="1"/>
  <c r="BH45" i="27" s="1" a="1"/>
  <c r="BH45" i="27" s="1"/>
  <c r="BI40" i="27" a="1"/>
  <c r="BI40" i="27" s="1"/>
  <c r="BH40" i="27" s="1" a="1"/>
  <c r="BH40" i="27" s="1"/>
  <c r="BI36" i="27" a="1"/>
  <c r="BI36" i="27" s="1"/>
  <c r="BH36" i="27" s="1" a="1"/>
  <c r="BH36" i="27" s="1"/>
  <c r="BI32" i="27" a="1"/>
  <c r="BI32" i="27" s="1"/>
  <c r="BH32" i="27" s="1" a="1"/>
  <c r="BH32" i="27" s="1"/>
  <c r="BI28" i="27" a="1"/>
  <c r="BI28" i="27" s="1"/>
  <c r="BH28" i="27" s="1" a="1"/>
  <c r="BH28" i="27" s="1"/>
  <c r="BI24" i="27" a="1"/>
  <c r="BI24" i="27" s="1"/>
  <c r="BH24" i="27" s="1" a="1"/>
  <c r="BH24" i="27" s="1"/>
  <c r="BI20" i="27" a="1"/>
  <c r="BI20" i="27" s="1"/>
  <c r="BH20" i="27" s="1" a="1"/>
  <c r="BH20" i="27" s="1"/>
  <c r="BI19" i="27" a="1"/>
  <c r="BI19" i="27" s="1"/>
  <c r="BH19" i="27" s="1" a="1"/>
  <c r="BH19" i="27" s="1"/>
  <c r="BI12" i="27" a="1"/>
  <c r="BI12" i="27" s="1"/>
  <c r="BH12" i="27" s="1" a="1"/>
  <c r="BH12" i="27" s="1"/>
  <c r="BI8" i="27" a="1"/>
  <c r="BI8" i="27" s="1"/>
  <c r="BH8" i="27" s="1" a="1"/>
  <c r="BH8" i="27" s="1"/>
  <c r="BI4" i="27" a="1"/>
  <c r="BI4" i="27" s="1"/>
  <c r="BH4" i="27" s="1" a="1"/>
  <c r="BH4" i="27" s="1"/>
  <c r="BB3" i="27" a="1"/>
  <c r="BB3" i="27" s="1"/>
  <c r="BB4" i="27" s="1" a="1"/>
  <c r="BB4" i="27" s="1"/>
  <c r="BB5" i="27" s="1" a="1"/>
  <c r="BB5" i="27" s="1"/>
  <c r="BB6" i="27" s="1" a="1"/>
  <c r="BB6" i="27" s="1"/>
  <c r="BB7" i="27" s="1" a="1"/>
  <c r="BB7" i="27" s="1"/>
  <c r="BB8" i="27" s="1" a="1"/>
  <c r="BB8" i="27" s="1"/>
  <c r="BB9" i="27" s="1" a="1"/>
  <c r="BB9" i="27" s="1"/>
  <c r="BB10" i="27" s="1" a="1"/>
  <c r="BB10" i="27" s="1"/>
  <c r="BB11" i="27" s="1" a="1"/>
  <c r="BB11" i="27" s="1"/>
  <c r="BB12" i="27" s="1" a="1"/>
  <c r="BB12" i="27" s="1"/>
  <c r="BB13" i="27" s="1" a="1"/>
  <c r="BB13" i="27" s="1"/>
  <c r="BB14" i="27" s="1" a="1"/>
  <c r="BB14" i="27" s="1"/>
  <c r="BB15" i="27" s="1" a="1"/>
  <c r="BB15" i="27" s="1"/>
  <c r="BB16" i="27" s="1" a="1"/>
  <c r="BB16" i="27" s="1"/>
  <c r="BB17" i="27" s="1" a="1"/>
  <c r="BB17" i="27" s="1"/>
  <c r="BB18" i="27" s="1" a="1"/>
  <c r="BB18" i="27" s="1"/>
  <c r="BB19" i="27" s="1" a="1"/>
  <c r="BB19" i="27" s="1"/>
  <c r="BB20" i="27" s="1" a="1"/>
  <c r="BB20" i="27" s="1"/>
  <c r="BB21" i="27" s="1" a="1"/>
  <c r="BB21" i="27" s="1"/>
  <c r="BB22" i="27" s="1" a="1"/>
  <c r="BB22" i="27" s="1"/>
  <c r="BB23" i="27" s="1" a="1"/>
  <c r="BB23" i="27" s="1"/>
  <c r="BB24" i="27" s="1" a="1"/>
  <c r="BB24" i="27" s="1"/>
  <c r="BB25" i="27" s="1" a="1"/>
  <c r="BB25" i="27" s="1"/>
  <c r="BB26" i="27" s="1" a="1"/>
  <c r="BB26" i="27" s="1"/>
  <c r="BB27" i="27" s="1" a="1"/>
  <c r="BB27" i="27" s="1"/>
  <c r="BB28" i="27" s="1" a="1"/>
  <c r="BB28" i="27" s="1"/>
  <c r="BB29" i="27" s="1" a="1"/>
  <c r="BB29" i="27" s="1"/>
  <c r="BB30" i="27" s="1" a="1"/>
  <c r="BB30" i="27" s="1"/>
  <c r="BB31" i="27" s="1" a="1"/>
  <c r="BB31" i="27" s="1"/>
  <c r="BB32" i="27" s="1" a="1"/>
  <c r="BB32" i="27" s="1"/>
  <c r="BB33" i="27" s="1" a="1"/>
  <c r="BB33" i="27" s="1"/>
  <c r="BB34" i="27" s="1" a="1"/>
  <c r="BB34" i="27" s="1"/>
  <c r="BB35" i="27" s="1" a="1"/>
  <c r="BB35" i="27" s="1"/>
  <c r="BB36" i="27" s="1" a="1"/>
  <c r="BB36" i="27" s="1"/>
  <c r="BB37" i="27" s="1" a="1"/>
  <c r="BB37" i="27" s="1"/>
  <c r="BB38" i="27" s="1" a="1"/>
  <c r="BB38" i="27" s="1"/>
  <c r="BB39" i="27" s="1" a="1"/>
  <c r="BB39" i="27" s="1"/>
  <c r="BB40" i="27" s="1" a="1"/>
  <c r="BB40" i="27" s="1"/>
  <c r="BB41" i="27" s="1" a="1"/>
  <c r="BB41" i="27" s="1"/>
  <c r="BB42" i="27" s="1" a="1"/>
  <c r="BB42" i="27" s="1"/>
  <c r="BB43" i="27" s="1" a="1"/>
  <c r="BB43" i="27" s="1"/>
  <c r="BB44" i="27" s="1" a="1"/>
  <c r="BB44" i="27" s="1"/>
  <c r="BB45" i="27" s="1" a="1"/>
  <c r="BB45" i="27" s="1"/>
  <c r="BB46" i="27" s="1" a="1"/>
  <c r="BB46" i="27" s="1"/>
  <c r="BB47" i="27" s="1" a="1"/>
  <c r="BB47" i="27" s="1"/>
  <c r="BB48" i="27" s="1" a="1"/>
  <c r="BB48" i="27" s="1"/>
  <c r="BB49" i="27" s="1" a="1"/>
  <c r="BB49" i="27" s="1"/>
  <c r="BB50" i="27" s="1" a="1"/>
  <c r="BB50" i="27" s="1"/>
  <c r="BB51" i="27" s="1" a="1"/>
  <c r="BB51" i="27" s="1"/>
  <c r="BB52" i="27" s="1" a="1"/>
  <c r="BB52" i="27" s="1"/>
  <c r="BB53" i="27" s="1" a="1"/>
  <c r="BB53" i="27" s="1"/>
  <c r="BB54" i="27" s="1" a="1"/>
  <c r="BB54" i="27" s="1"/>
  <c r="BB55" i="27" s="1" a="1"/>
  <c r="BB55" i="27" s="1"/>
  <c r="BB56" i="27" s="1" a="1"/>
  <c r="BB56" i="27" s="1"/>
  <c r="BB57" i="27" s="1" a="1"/>
  <c r="BB57" i="27" s="1"/>
  <c r="BB58" i="27" s="1" a="1"/>
  <c r="BB58" i="27" s="1"/>
  <c r="BB59" i="27" s="1" a="1"/>
  <c r="BB59" i="27" s="1"/>
  <c r="BB60" i="27" s="1" a="1"/>
  <c r="BB60" i="27" s="1"/>
  <c r="BB61" i="27" s="1" a="1"/>
  <c r="BB61" i="27" s="1"/>
  <c r="BB62" i="27" s="1" a="1"/>
  <c r="BB62" i="27" s="1"/>
  <c r="BB63" i="27" s="1" a="1"/>
  <c r="BB63" i="27" s="1"/>
  <c r="BB64" i="27" s="1" a="1"/>
  <c r="BB64" i="27" s="1"/>
  <c r="BB65" i="27" s="1" a="1"/>
  <c r="BB65" i="27" s="1"/>
  <c r="BB66" i="27" s="1" a="1"/>
  <c r="BB66" i="27" s="1"/>
  <c r="BB67" i="27" s="1" a="1"/>
  <c r="BB67" i="27" s="1"/>
  <c r="BB68" i="27" s="1" a="1"/>
  <c r="BB68" i="27" s="1"/>
  <c r="BB69" i="27" s="1" a="1"/>
  <c r="BB69" i="27" s="1"/>
  <c r="BB70" i="27" s="1" a="1"/>
  <c r="BB70" i="27" s="1"/>
  <c r="BB71" i="27" s="1" a="1"/>
  <c r="BB71" i="27" s="1"/>
  <c r="BB72" i="27" s="1" a="1"/>
  <c r="BB72" i="27" s="1"/>
  <c r="BB73" i="27" s="1" a="1"/>
  <c r="BB73" i="27" s="1"/>
  <c r="BB74" i="27" s="1" a="1"/>
  <c r="BB74" i="27" s="1"/>
  <c r="BB75" i="27" s="1" a="1"/>
  <c r="BB75" i="27" s="1"/>
  <c r="BB76" i="27" s="1" a="1"/>
  <c r="BB76" i="27" s="1"/>
  <c r="BB77" i="27" s="1" a="1"/>
  <c r="BB77" i="27" s="1"/>
  <c r="BB78" i="27" s="1" a="1"/>
  <c r="BB78" i="27" s="1"/>
  <c r="BB79" i="27" s="1" a="1"/>
  <c r="BB79" i="27" s="1"/>
  <c r="BB80" i="27" s="1" a="1"/>
  <c r="BB80" i="27" s="1"/>
  <c r="BB81" i="27" s="1" a="1"/>
  <c r="BB81" i="27" s="1"/>
  <c r="BF3" i="27" a="1"/>
  <c r="BF3" i="27" s="1"/>
  <c r="BF4" i="27" s="1" a="1"/>
  <c r="BF4" i="27" s="1"/>
  <c r="BF5" i="27" s="1" a="1"/>
  <c r="BF5" i="27" s="1"/>
  <c r="BF6" i="27" s="1" a="1"/>
  <c r="BF6" i="27" s="1"/>
  <c r="BF7" i="27" s="1" a="1"/>
  <c r="BF7" i="27" s="1"/>
  <c r="BF8" i="27" s="1" a="1"/>
  <c r="BF8" i="27" s="1"/>
  <c r="BF9" i="27" s="1" a="1"/>
  <c r="BF9" i="27" s="1"/>
  <c r="BF10" i="27" s="1" a="1"/>
  <c r="BF10" i="27" s="1"/>
  <c r="BF11" i="27" s="1" a="1"/>
  <c r="BF11" i="27" s="1"/>
  <c r="BF12" i="27" s="1" a="1"/>
  <c r="BF12" i="27" s="1"/>
  <c r="BF13" i="27" s="1" a="1"/>
  <c r="BF13" i="27" s="1"/>
  <c r="BF14" i="27" s="1" a="1"/>
  <c r="BF14" i="27" s="1"/>
  <c r="BF15" i="27" s="1" a="1"/>
  <c r="BF15" i="27" s="1"/>
  <c r="BF16" i="27" s="1" a="1"/>
  <c r="BF16" i="27" s="1"/>
  <c r="BF17" i="27" s="1" a="1"/>
  <c r="BF17" i="27" s="1"/>
  <c r="BF18" i="27" s="1" a="1"/>
  <c r="BF18" i="27" s="1"/>
  <c r="BF19" i="27" s="1" a="1"/>
  <c r="BF19" i="27" s="1"/>
  <c r="BF20" i="27" s="1" a="1"/>
  <c r="BF20" i="27" s="1"/>
  <c r="BF21" i="27" s="1" a="1"/>
  <c r="BF21" i="27" s="1"/>
  <c r="BF22" i="27" s="1" a="1"/>
  <c r="BF22" i="27" s="1"/>
  <c r="BF23" i="27" s="1" a="1"/>
  <c r="BF23" i="27" s="1"/>
  <c r="BF24" i="27" s="1" a="1"/>
  <c r="BF24" i="27" s="1"/>
  <c r="BF25" i="27" s="1" a="1"/>
  <c r="BF25" i="27" s="1"/>
  <c r="BF26" i="27" s="1" a="1"/>
  <c r="BF26" i="27" s="1"/>
  <c r="BF27" i="27" s="1" a="1"/>
  <c r="BF27" i="27" s="1"/>
  <c r="BF28" i="27" s="1" a="1"/>
  <c r="BF28" i="27" s="1"/>
  <c r="BF29" i="27" s="1" a="1"/>
  <c r="BF29" i="27" s="1"/>
  <c r="BF30" i="27" s="1" a="1"/>
  <c r="BF30" i="27" s="1"/>
  <c r="BF31" i="27" s="1" a="1"/>
  <c r="BF31" i="27" s="1"/>
  <c r="BF32" i="27" s="1" a="1"/>
  <c r="BF32" i="27" s="1"/>
  <c r="BF33" i="27" s="1" a="1"/>
  <c r="BF33" i="27" s="1"/>
  <c r="BF34" i="27" s="1" a="1"/>
  <c r="BF34" i="27" s="1"/>
  <c r="BF35" i="27" s="1" a="1"/>
  <c r="BF35" i="27" s="1"/>
  <c r="BF36" i="27" s="1" a="1"/>
  <c r="BF36" i="27" s="1"/>
  <c r="BF37" i="27" s="1" a="1"/>
  <c r="BF37" i="27" s="1"/>
  <c r="BF38" i="27" s="1" a="1"/>
  <c r="BF38" i="27" s="1"/>
  <c r="BF39" i="27" s="1" a="1"/>
  <c r="BF39" i="27" s="1"/>
  <c r="BF40" i="27" s="1" a="1"/>
  <c r="BF40" i="27" s="1"/>
  <c r="BF41" i="27" s="1" a="1"/>
  <c r="BF41" i="27" s="1"/>
  <c r="BF42" i="27" s="1" a="1"/>
  <c r="BF42" i="27" s="1"/>
  <c r="BF43" i="27" s="1" a="1"/>
  <c r="BF43" i="27" s="1"/>
  <c r="BF44" i="27" s="1" a="1"/>
  <c r="BF44" i="27" s="1"/>
  <c r="BF45" i="27" s="1" a="1"/>
  <c r="BF45" i="27" s="1"/>
  <c r="BF46" i="27" s="1" a="1"/>
  <c r="BF46" i="27" s="1"/>
  <c r="BF47" i="27" s="1" a="1"/>
  <c r="BF47" i="27" s="1"/>
  <c r="BF48" i="27" s="1" a="1"/>
  <c r="BF48" i="27" s="1"/>
  <c r="BF49" i="27" s="1" a="1"/>
  <c r="BF49" i="27" s="1"/>
  <c r="BF50" i="27" s="1" a="1"/>
  <c r="BF50" i="27" s="1"/>
  <c r="BF51" i="27" s="1" a="1"/>
  <c r="BF51" i="27" s="1"/>
  <c r="BF52" i="27" s="1" a="1"/>
  <c r="BF52" i="27" s="1"/>
  <c r="BF53" i="27" s="1" a="1"/>
  <c r="BF53" i="27" s="1"/>
  <c r="BF54" i="27" s="1" a="1"/>
  <c r="BF54" i="27" s="1"/>
  <c r="BF55" i="27" s="1" a="1"/>
  <c r="BF55" i="27" s="1"/>
  <c r="BF56" i="27" s="1" a="1"/>
  <c r="BF56" i="27" s="1"/>
  <c r="BF57" i="27" s="1" a="1"/>
  <c r="BF57" i="27" s="1"/>
  <c r="BF58" i="27" s="1" a="1"/>
  <c r="BF58" i="27" s="1"/>
  <c r="BF59" i="27" s="1" a="1"/>
  <c r="BF59" i="27" s="1"/>
  <c r="BF60" i="27" s="1" a="1"/>
  <c r="BF60" i="27" s="1"/>
  <c r="BF61" i="27" s="1" a="1"/>
  <c r="BF61" i="27" s="1"/>
  <c r="BF62" i="27" s="1" a="1"/>
  <c r="BF62" i="27" s="1"/>
  <c r="BF63" i="27" s="1" a="1"/>
  <c r="BF63" i="27" s="1"/>
  <c r="BF64" i="27" s="1" a="1"/>
  <c r="BF64" i="27" s="1"/>
  <c r="BF65" i="27" s="1" a="1"/>
  <c r="BF65" i="27" s="1"/>
  <c r="BF66" i="27" s="1" a="1"/>
  <c r="BF66" i="27" s="1"/>
  <c r="BF67" i="27" s="1" a="1"/>
  <c r="BF67" i="27" s="1"/>
  <c r="BF68" i="27" s="1" a="1"/>
  <c r="BF68" i="27" s="1"/>
  <c r="BF69" i="27" s="1" a="1"/>
  <c r="BF69" i="27" s="1"/>
  <c r="BF70" i="27" s="1" a="1"/>
  <c r="BF70" i="27" s="1"/>
  <c r="BF71" i="27" s="1" a="1"/>
  <c r="BF71" i="27" s="1"/>
  <c r="BF72" i="27" s="1" a="1"/>
  <c r="BF72" i="27" s="1"/>
  <c r="BF73" i="27" s="1" a="1"/>
  <c r="BF73" i="27" s="1"/>
  <c r="BF74" i="27" s="1" a="1"/>
  <c r="BF74" i="27" s="1"/>
  <c r="BF75" i="27" s="1" a="1"/>
  <c r="BF75" i="27" s="1"/>
  <c r="BF76" i="27" s="1" a="1"/>
  <c r="BF76" i="27" s="1"/>
  <c r="BF77" i="27" s="1" a="1"/>
  <c r="BF77" i="27" s="1"/>
  <c r="BF78" i="27" s="1" a="1"/>
  <c r="BF78" i="27" s="1"/>
  <c r="BF79" i="27" s="1" a="1"/>
  <c r="BF79" i="27" s="1"/>
  <c r="BF80" i="27" s="1" a="1"/>
  <c r="BF80" i="27" s="1"/>
  <c r="BF81" i="27" s="1" a="1"/>
  <c r="BF81" i="27" s="1"/>
  <c r="D60" i="15"/>
  <c r="C60" i="15" s="1"/>
  <c r="D48" i="15"/>
  <c r="C48" i="15" s="1"/>
  <c r="D54" i="15"/>
  <c r="C54" i="15" s="1"/>
  <c r="D21" i="15"/>
  <c r="C21" i="15" s="1"/>
  <c r="D59" i="15"/>
  <c r="C59" i="15" s="1"/>
  <c r="D63" i="15"/>
  <c r="C63" i="15" s="1"/>
  <c r="D40" i="15"/>
  <c r="C40" i="15" s="1"/>
  <c r="D30" i="15"/>
  <c r="C30" i="15" s="1"/>
  <c r="D18" i="15"/>
  <c r="C18" i="15" s="1"/>
  <c r="D7" i="15"/>
  <c r="C7" i="15" s="1"/>
  <c r="D45" i="15"/>
  <c r="C45" i="15" s="1"/>
  <c r="D83" i="15"/>
  <c r="C83" i="15" s="1"/>
  <c r="D12" i="15"/>
  <c r="C12" i="15" s="1"/>
  <c r="D68" i="15"/>
  <c r="C68" i="15" s="1"/>
  <c r="D62" i="15"/>
  <c r="C62" i="15" s="1"/>
  <c r="D84" i="15"/>
  <c r="C84" i="15" s="1"/>
  <c r="D10" i="15"/>
  <c r="C10" i="15" s="1"/>
  <c r="D8" i="15"/>
  <c r="C8" i="15" s="1"/>
  <c r="D11" i="15"/>
  <c r="C11" i="15" s="1"/>
  <c r="D49" i="15"/>
  <c r="C49" i="15" s="1"/>
  <c r="D80" i="15"/>
  <c r="C80" i="15" s="1"/>
  <c r="D29" i="15"/>
  <c r="C29" i="15" s="1"/>
  <c r="D67" i="15"/>
  <c r="C67" i="15" s="1"/>
  <c r="D73" i="15"/>
  <c r="C73" i="15" s="1"/>
  <c r="D32" i="15"/>
  <c r="C32" i="15" s="1"/>
  <c r="D38" i="15"/>
  <c r="C38" i="15" s="1"/>
  <c r="D14" i="15"/>
  <c r="C14" i="15" s="1"/>
  <c r="D47" i="15"/>
  <c r="C47" i="15" s="1"/>
  <c r="D78" i="15"/>
  <c r="C78" i="15" s="1"/>
  <c r="D66" i="15"/>
  <c r="C66" i="15" s="1"/>
  <c r="D15" i="15"/>
  <c r="C15" i="15" s="1"/>
  <c r="D53" i="15"/>
  <c r="C53" i="15" s="1"/>
  <c r="D72" i="15"/>
  <c r="C72" i="15" s="1"/>
  <c r="D33" i="15"/>
  <c r="C33" i="15" s="1"/>
  <c r="D77" i="15"/>
  <c r="C77" i="15" s="1"/>
  <c r="D25" i="15"/>
  <c r="C25" i="15" s="1"/>
  <c r="D64" i="15"/>
  <c r="C64" i="15" s="1"/>
  <c r="D52" i="15"/>
  <c r="C52" i="15" s="1"/>
  <c r="D58" i="15"/>
  <c r="C58" i="15" s="1"/>
  <c r="D19" i="15"/>
  <c r="C19" i="15" s="1"/>
  <c r="D57" i="15"/>
  <c r="C57" i="15" s="1"/>
  <c r="D22" i="15"/>
  <c r="C22" i="15" s="1"/>
  <c r="D5" i="15"/>
  <c r="C5" i="15" s="1"/>
  <c r="D43" i="15"/>
  <c r="C43" i="15" s="1"/>
  <c r="D81" i="15"/>
  <c r="C81" i="15" s="1"/>
  <c r="D16" i="15"/>
  <c r="C16" i="15" s="1"/>
  <c r="D69" i="15"/>
  <c r="C69" i="15" s="1"/>
  <c r="D24" i="15"/>
  <c r="C24" i="15" s="1"/>
  <c r="D61" i="15"/>
  <c r="C61" i="15" s="1"/>
  <c r="D56" i="15"/>
  <c r="C56" i="15" s="1"/>
  <c r="D44" i="15"/>
  <c r="C44" i="15" s="1"/>
  <c r="D50" i="15"/>
  <c r="C50" i="15" s="1"/>
  <c r="D23" i="15"/>
  <c r="C23" i="15" s="1"/>
  <c r="D74" i="15"/>
  <c r="C74" i="15" s="1"/>
  <c r="D17" i="15"/>
  <c r="C17" i="15" s="1"/>
  <c r="D4" i="15"/>
  <c r="C4" i="15" s="1"/>
  <c r="D65" i="15"/>
  <c r="C65" i="15" s="1"/>
  <c r="D71" i="15"/>
  <c r="C71" i="15" s="1"/>
  <c r="D36" i="15"/>
  <c r="C36" i="15" s="1"/>
  <c r="D42" i="15"/>
  <c r="C42" i="15" s="1"/>
  <c r="D27" i="15"/>
  <c r="C27" i="15" s="1"/>
  <c r="D82" i="15"/>
  <c r="C82" i="15" s="1"/>
  <c r="D70" i="15"/>
  <c r="C70" i="15" s="1"/>
  <c r="D13" i="15"/>
  <c r="C13" i="15" s="1"/>
  <c r="D51" i="15"/>
  <c r="C51" i="15" s="1"/>
  <c r="D76" i="15"/>
  <c r="C76" i="15" s="1"/>
  <c r="D3" i="15"/>
  <c r="C3" i="15" s="1"/>
  <c r="D9" i="15"/>
  <c r="C9" i="15" s="1"/>
  <c r="D55" i="15"/>
  <c r="C55" i="15" s="1"/>
  <c r="D31" i="15"/>
  <c r="C31" i="15" s="1"/>
  <c r="D37" i="15"/>
  <c r="C37" i="15" s="1"/>
  <c r="D75" i="15"/>
  <c r="C75" i="15" s="1"/>
  <c r="D28" i="15"/>
  <c r="C28" i="15" s="1"/>
  <c r="D34" i="15"/>
  <c r="C34" i="15" s="1"/>
  <c r="D39" i="15"/>
  <c r="C39" i="15" s="1"/>
  <c r="D46" i="15"/>
  <c r="C46" i="15" s="1"/>
  <c r="D6" i="15"/>
  <c r="C6" i="15" s="1"/>
  <c r="D35" i="15"/>
  <c r="C35" i="15" s="1"/>
  <c r="D41" i="15"/>
  <c r="C41" i="15" s="1"/>
  <c r="D79" i="15"/>
  <c r="C79" i="15" s="1"/>
  <c r="D20" i="15"/>
  <c r="C20" i="15" s="1"/>
  <c r="D26" i="15"/>
  <c r="C26" i="15" s="1"/>
  <c r="D4" i="4"/>
  <c r="I23" i="11"/>
  <c r="I38" i="12"/>
  <c r="I49" i="10"/>
  <c r="I15" i="8"/>
  <c r="I45" i="3"/>
  <c r="I37" i="9"/>
  <c r="N35" i="12"/>
  <c r="N30" i="8"/>
  <c r="N47" i="11"/>
  <c r="N12" i="4"/>
  <c r="N55" i="10"/>
  <c r="N51" i="3"/>
  <c r="N13" i="9"/>
  <c r="D6" i="9"/>
  <c r="D36" i="12"/>
  <c r="D6" i="3"/>
  <c r="D25" i="11"/>
  <c r="D44" i="8"/>
  <c r="D37" i="10"/>
  <c r="D48" i="4"/>
  <c r="I13" i="12"/>
  <c r="I56" i="11"/>
  <c r="I54" i="8"/>
  <c r="I54" i="10"/>
  <c r="I40" i="3"/>
  <c r="I27" i="9"/>
  <c r="I38" i="9"/>
  <c r="I56" i="12"/>
  <c r="I16" i="8"/>
  <c r="I35" i="11"/>
  <c r="I13" i="3"/>
  <c r="I30" i="10"/>
  <c r="D30" i="8"/>
  <c r="D7" i="12"/>
  <c r="D14" i="9"/>
  <c r="D9" i="11"/>
  <c r="D38" i="3"/>
  <c r="D16" i="10"/>
  <c r="D13" i="4"/>
  <c r="I26" i="11"/>
  <c r="I48" i="10"/>
  <c r="I24" i="3"/>
  <c r="I28" i="9"/>
  <c r="I44" i="12"/>
  <c r="I12" i="8"/>
  <c r="I54" i="12"/>
  <c r="I46" i="9"/>
  <c r="I29" i="11"/>
  <c r="I29" i="8"/>
  <c r="I36" i="3"/>
  <c r="I39" i="10"/>
  <c r="D28" i="12"/>
  <c r="D42" i="8"/>
  <c r="D30" i="11"/>
  <c r="D53" i="4"/>
  <c r="D42" i="10"/>
  <c r="D52" i="3"/>
  <c r="D19" i="9"/>
  <c r="N11" i="12"/>
  <c r="N56" i="9"/>
  <c r="N40" i="4"/>
  <c r="N15" i="11"/>
  <c r="N56" i="8"/>
  <c r="N42" i="10"/>
  <c r="N47" i="3"/>
  <c r="I21" i="8"/>
  <c r="I12" i="11"/>
  <c r="I15" i="10"/>
  <c r="I47" i="9"/>
  <c r="I45" i="12"/>
  <c r="I5" i="3"/>
  <c r="N37" i="10"/>
  <c r="N54" i="4"/>
  <c r="N37" i="12"/>
  <c r="N26" i="9"/>
  <c r="N44" i="8"/>
  <c r="N20" i="11"/>
  <c r="N36" i="3"/>
  <c r="I50" i="11"/>
  <c r="I23" i="3"/>
  <c r="I55" i="10"/>
  <c r="I54" i="9"/>
  <c r="I27" i="12"/>
  <c r="I11" i="8"/>
  <c r="D49" i="12"/>
  <c r="D11" i="3"/>
  <c r="D13" i="8"/>
  <c r="D44" i="11"/>
  <c r="D25" i="4"/>
  <c r="D50" i="10"/>
  <c r="D42" i="9"/>
  <c r="I36" i="11"/>
  <c r="I38" i="8"/>
  <c r="I4" i="10"/>
  <c r="I17" i="9"/>
  <c r="I40" i="12"/>
  <c r="I47" i="3"/>
  <c r="D26" i="10"/>
  <c r="D32" i="3"/>
  <c r="D32" i="12"/>
  <c r="D46" i="9"/>
  <c r="D41" i="11"/>
  <c r="D50" i="4"/>
  <c r="D40" i="8"/>
  <c r="I24" i="8"/>
  <c r="I22" i="11"/>
  <c r="I10" i="3"/>
  <c r="I26" i="10"/>
  <c r="I52" i="12"/>
  <c r="I13" i="9"/>
  <c r="N36" i="12"/>
  <c r="N34" i="3"/>
  <c r="N6" i="11"/>
  <c r="N33" i="8"/>
  <c r="N10" i="10"/>
  <c r="N39" i="4"/>
  <c r="N14" i="9"/>
  <c r="I45" i="10"/>
  <c r="I9" i="3"/>
  <c r="I56" i="9"/>
  <c r="I25" i="12"/>
  <c r="I45" i="11"/>
  <c r="I10" i="8"/>
  <c r="I10" i="12"/>
  <c r="I40" i="9"/>
  <c r="I41" i="8"/>
  <c r="I17" i="11"/>
  <c r="I29" i="3"/>
  <c r="I33" i="10"/>
  <c r="D39" i="11"/>
  <c r="D20" i="3"/>
  <c r="D19" i="10"/>
  <c r="D33" i="4"/>
  <c r="D34" i="9"/>
  <c r="D43" i="12"/>
  <c r="D11" i="8"/>
  <c r="N43" i="10"/>
  <c r="N22" i="8"/>
  <c r="N11" i="4"/>
  <c r="N18" i="12"/>
  <c r="N29" i="9"/>
  <c r="N11" i="11"/>
  <c r="N38" i="3"/>
  <c r="D34" i="4"/>
  <c r="D39" i="12"/>
  <c r="D22" i="9"/>
  <c r="D27" i="11"/>
  <c r="D50" i="8"/>
  <c r="D32" i="10"/>
  <c r="D28" i="3"/>
  <c r="N28" i="3"/>
  <c r="N34" i="10"/>
  <c r="N42" i="9"/>
  <c r="N41" i="12"/>
  <c r="N7" i="4"/>
  <c r="N25" i="11"/>
  <c r="N24" i="8"/>
  <c r="D44" i="10"/>
  <c r="D22" i="3"/>
  <c r="D27" i="9"/>
  <c r="D5" i="12"/>
  <c r="D46" i="8"/>
  <c r="D28" i="11"/>
  <c r="D11" i="4"/>
  <c r="N26" i="11"/>
  <c r="N31" i="4"/>
  <c r="N21" i="8"/>
  <c r="N36" i="10"/>
  <c r="N56" i="3"/>
  <c r="N8" i="12"/>
  <c r="N54" i="9"/>
  <c r="I52" i="8"/>
  <c r="I7" i="11"/>
  <c r="I4" i="4"/>
  <c r="I28" i="10"/>
  <c r="I36" i="9"/>
  <c r="I28" i="12"/>
  <c r="I44" i="3"/>
  <c r="I34" i="10"/>
  <c r="I34" i="12"/>
  <c r="I9" i="9"/>
  <c r="I42" i="8"/>
  <c r="I25" i="11"/>
  <c r="I30" i="3"/>
  <c r="D52" i="4"/>
  <c r="D33" i="10"/>
  <c r="D4" i="8"/>
  <c r="D16" i="12"/>
  <c r="D38" i="9"/>
  <c r="D21" i="11"/>
  <c r="D50" i="3"/>
  <c r="D29" i="12"/>
  <c r="D9" i="4"/>
  <c r="D54" i="11"/>
  <c r="D5" i="8"/>
  <c r="D47" i="10"/>
  <c r="D43" i="3"/>
  <c r="D33" i="9"/>
  <c r="N14" i="11"/>
  <c r="N8" i="8"/>
  <c r="N56" i="10"/>
  <c r="N55" i="3"/>
  <c r="N29" i="12"/>
  <c r="N56" i="4"/>
  <c r="N48" i="9"/>
  <c r="N18" i="10"/>
  <c r="N24" i="4"/>
  <c r="N23" i="9"/>
  <c r="N34" i="12"/>
  <c r="N15" i="8"/>
  <c r="N46" i="11"/>
  <c r="N21" i="3"/>
  <c r="N48" i="10"/>
  <c r="N23" i="3"/>
  <c r="N13" i="12"/>
  <c r="N10" i="9"/>
  <c r="N53" i="8"/>
  <c r="N21" i="11"/>
  <c r="N55" i="4"/>
  <c r="N8" i="9"/>
  <c r="N11" i="10"/>
  <c r="N40" i="8"/>
  <c r="N46" i="12"/>
  <c r="N5" i="3"/>
  <c r="N40" i="11"/>
  <c r="N25" i="4"/>
  <c r="I40" i="11"/>
  <c r="I50" i="8"/>
  <c r="I22" i="3"/>
  <c r="I42" i="10"/>
  <c r="I26" i="12"/>
  <c r="I53" i="9"/>
  <c r="D17" i="8"/>
  <c r="D13" i="11"/>
  <c r="D18" i="3"/>
  <c r="D51" i="10"/>
  <c r="D8" i="9"/>
  <c r="D15" i="12"/>
  <c r="N5" i="12"/>
  <c r="N44" i="4"/>
  <c r="N51" i="11"/>
  <c r="N4" i="9"/>
  <c r="N38" i="8"/>
  <c r="N45" i="10"/>
  <c r="N39" i="3"/>
  <c r="N17" i="10"/>
  <c r="N4" i="12"/>
  <c r="N7" i="8"/>
  <c r="N40" i="9"/>
  <c r="N52" i="11"/>
  <c r="N53" i="3"/>
  <c r="N23" i="4"/>
  <c r="N9" i="9"/>
  <c r="N6" i="12"/>
  <c r="N9" i="8"/>
  <c r="N32" i="11"/>
  <c r="N28" i="4"/>
  <c r="N7" i="10"/>
  <c r="N19" i="3"/>
  <c r="I17" i="10"/>
  <c r="I11" i="3"/>
  <c r="I14" i="12"/>
  <c r="I48" i="9"/>
  <c r="I42" i="11"/>
  <c r="I51" i="8"/>
  <c r="I42" i="12"/>
  <c r="I21" i="11"/>
  <c r="I6" i="8"/>
  <c r="I52" i="10"/>
  <c r="I50" i="3"/>
  <c r="I41" i="9"/>
  <c r="N7" i="11"/>
  <c r="N16" i="8"/>
  <c r="N54" i="10"/>
  <c r="N8" i="4"/>
  <c r="N44" i="9"/>
  <c r="N43" i="12"/>
  <c r="N35" i="3"/>
  <c r="D35" i="11"/>
  <c r="D15" i="3"/>
  <c r="D28" i="10"/>
  <c r="D38" i="4"/>
  <c r="D37" i="9"/>
  <c r="D33" i="12"/>
  <c r="D27" i="8"/>
  <c r="D12" i="10"/>
  <c r="D15" i="4"/>
  <c r="D26" i="9"/>
  <c r="D14" i="12"/>
  <c r="D43" i="8"/>
  <c r="D31" i="11"/>
  <c r="D9" i="3"/>
  <c r="I17" i="12"/>
  <c r="I9" i="10"/>
  <c r="I34" i="11"/>
  <c r="I26" i="8"/>
  <c r="I32" i="9"/>
  <c r="I34" i="3"/>
  <c r="I16" i="12"/>
  <c r="I12" i="3"/>
  <c r="I33" i="11"/>
  <c r="I22" i="8"/>
  <c r="I23" i="10"/>
  <c r="I14" i="9"/>
  <c r="D53" i="3"/>
  <c r="D22" i="12"/>
  <c r="D32" i="4"/>
  <c r="D38" i="11"/>
  <c r="D32" i="8"/>
  <c r="D18" i="10"/>
  <c r="D7" i="9"/>
  <c r="I17" i="8"/>
  <c r="I5" i="11"/>
  <c r="I44" i="10"/>
  <c r="I37" i="3"/>
  <c r="I19" i="12"/>
  <c r="I39" i="9"/>
  <c r="B450" i="4"/>
  <c r="B397" i="4"/>
  <c r="B480" i="4"/>
  <c r="B453" i="4"/>
  <c r="B478" i="4"/>
  <c r="E78" i="31" l="1"/>
  <c r="E60" i="31"/>
  <c r="E27" i="31"/>
  <c r="E61" i="31"/>
  <c r="E32" i="31"/>
  <c r="E43" i="31"/>
  <c r="E64" i="31"/>
  <c r="E73" i="31"/>
  <c r="E8" i="31"/>
  <c r="E80" i="31"/>
  <c r="E6" i="31"/>
  <c r="E18" i="31"/>
  <c r="E35" i="31"/>
  <c r="E19" i="31"/>
  <c r="E17" i="31"/>
  <c r="E76" i="31"/>
  <c r="E30" i="31"/>
  <c r="E20" i="31"/>
  <c r="E57" i="31"/>
  <c r="E9" i="31"/>
  <c r="E58" i="31"/>
  <c r="E37" i="31"/>
  <c r="E54" i="31"/>
  <c r="E62" i="31"/>
  <c r="E41" i="31"/>
  <c r="E49" i="31"/>
  <c r="E38" i="31"/>
  <c r="E33" i="31"/>
  <c r="E28" i="31"/>
  <c r="E63" i="31"/>
  <c r="E24" i="31"/>
  <c r="E31" i="31"/>
  <c r="E29" i="31"/>
  <c r="E74" i="31"/>
  <c r="E45" i="31"/>
  <c r="E81" i="31"/>
  <c r="E40" i="31"/>
  <c r="E44" i="31"/>
  <c r="E47" i="31"/>
  <c r="E82" i="31"/>
  <c r="E11" i="31"/>
  <c r="E56" i="31"/>
  <c r="E52" i="31"/>
  <c r="E14" i="31"/>
  <c r="E22" i="31"/>
  <c r="E66" i="31"/>
  <c r="E39" i="31"/>
  <c r="E79" i="31"/>
  <c r="E23" i="31"/>
  <c r="E55" i="31"/>
  <c r="E34" i="31"/>
  <c r="E51" i="31"/>
  <c r="E69" i="31"/>
  <c r="E75" i="31"/>
  <c r="E5" i="31"/>
  <c r="E10" i="31"/>
  <c r="E59" i="31"/>
  <c r="E48" i="31"/>
  <c r="E15" i="31"/>
  <c r="E77" i="31"/>
  <c r="E72" i="31"/>
  <c r="E26" i="31"/>
  <c r="E50" i="31"/>
  <c r="E7" i="31"/>
  <c r="E65" i="31"/>
  <c r="E68" i="31"/>
  <c r="E67" i="31"/>
  <c r="E53" i="31"/>
  <c r="E12" i="31"/>
  <c r="E16" i="31"/>
  <c r="E13" i="31"/>
  <c r="E70" i="31"/>
  <c r="E25" i="31"/>
  <c r="E21" i="31"/>
  <c r="E42" i="31"/>
  <c r="E46" i="31"/>
  <c r="E4" i="31"/>
  <c r="E36" i="31"/>
  <c r="E71" i="31"/>
  <c r="E3" i="31"/>
  <c r="E20" i="15"/>
  <c r="F20" i="15"/>
  <c r="E55" i="15"/>
  <c r="F55" i="15"/>
  <c r="E65" i="15"/>
  <c r="F65" i="15"/>
  <c r="E81" i="15"/>
  <c r="F81" i="15"/>
  <c r="E72" i="15"/>
  <c r="F72" i="15"/>
  <c r="E79" i="15"/>
  <c r="F79" i="15"/>
  <c r="E46" i="15"/>
  <c r="F46" i="15"/>
  <c r="E75" i="15"/>
  <c r="F75" i="15"/>
  <c r="E9" i="15"/>
  <c r="F9" i="15"/>
  <c r="E13" i="15"/>
  <c r="F13" i="15"/>
  <c r="E42" i="15"/>
  <c r="F42" i="15"/>
  <c r="E4" i="15"/>
  <c r="F4" i="15"/>
  <c r="E50" i="15"/>
  <c r="F50" i="15"/>
  <c r="E24" i="15"/>
  <c r="F24" i="15"/>
  <c r="E43" i="15"/>
  <c r="F43" i="15"/>
  <c r="E19" i="15"/>
  <c r="F19" i="15"/>
  <c r="E25" i="15"/>
  <c r="F25" i="15"/>
  <c r="E53" i="15"/>
  <c r="F53" i="15"/>
  <c r="E47" i="15"/>
  <c r="F47" i="15"/>
  <c r="E73" i="15"/>
  <c r="F73" i="15"/>
  <c r="E49" i="15"/>
  <c r="F49" i="15"/>
  <c r="G84" i="15" a="1"/>
  <c r="G84" i="15" s="1"/>
  <c r="E84" i="15"/>
  <c r="F84" i="15"/>
  <c r="G83" i="15" a="1"/>
  <c r="G83" i="15" s="1"/>
  <c r="E83" i="15"/>
  <c r="F83" i="15"/>
  <c r="E30" i="15"/>
  <c r="F30" i="15"/>
  <c r="E21" i="15"/>
  <c r="F21" i="15"/>
  <c r="E28" i="15"/>
  <c r="F28" i="15"/>
  <c r="E27" i="15"/>
  <c r="F27" i="15"/>
  <c r="E61" i="15"/>
  <c r="F61" i="15"/>
  <c r="E64" i="15"/>
  <c r="F64" i="15"/>
  <c r="E41" i="15"/>
  <c r="F41" i="15"/>
  <c r="E39" i="15"/>
  <c r="F39" i="15"/>
  <c r="E37" i="15"/>
  <c r="F37" i="15"/>
  <c r="F3" i="15"/>
  <c r="E3" i="15"/>
  <c r="E70" i="15"/>
  <c r="F70" i="15"/>
  <c r="E36" i="15"/>
  <c r="F36" i="15"/>
  <c r="E17" i="15"/>
  <c r="F17" i="15"/>
  <c r="E44" i="15"/>
  <c r="F44" i="15"/>
  <c r="E69" i="15"/>
  <c r="F69" i="15"/>
  <c r="E5" i="15"/>
  <c r="F5" i="15"/>
  <c r="E58" i="15"/>
  <c r="F58" i="15"/>
  <c r="E77" i="15"/>
  <c r="F77" i="15"/>
  <c r="E15" i="15"/>
  <c r="F15" i="15"/>
  <c r="E14" i="15"/>
  <c r="F14" i="15"/>
  <c r="E67" i="15"/>
  <c r="F67" i="15"/>
  <c r="E11" i="15"/>
  <c r="F11" i="15"/>
  <c r="E62" i="15"/>
  <c r="F62" i="15"/>
  <c r="E45" i="15"/>
  <c r="F45" i="15"/>
  <c r="E40" i="15"/>
  <c r="F40" i="15"/>
  <c r="E54" i="15"/>
  <c r="F54" i="15"/>
  <c r="E6" i="15"/>
  <c r="F6" i="15"/>
  <c r="E51" i="15"/>
  <c r="F51" i="15"/>
  <c r="E23" i="15"/>
  <c r="F23" i="15"/>
  <c r="E57" i="15"/>
  <c r="F57" i="15"/>
  <c r="E26" i="15"/>
  <c r="F26" i="15"/>
  <c r="E35" i="15"/>
  <c r="F35" i="15"/>
  <c r="E34" i="15"/>
  <c r="F34" i="15"/>
  <c r="E31" i="15"/>
  <c r="F31" i="15"/>
  <c r="E76" i="15"/>
  <c r="F76" i="15"/>
  <c r="E82" i="15"/>
  <c r="F82" i="15"/>
  <c r="E71" i="15"/>
  <c r="F71" i="15"/>
  <c r="E74" i="15"/>
  <c r="F74" i="15"/>
  <c r="E56" i="15"/>
  <c r="F56" i="15"/>
  <c r="E16" i="15"/>
  <c r="F16" i="15"/>
  <c r="E22" i="15"/>
  <c r="F22" i="15"/>
  <c r="E52" i="15"/>
  <c r="F52" i="15"/>
  <c r="E33" i="15"/>
  <c r="F33" i="15"/>
  <c r="E66" i="15"/>
  <c r="F66" i="15"/>
  <c r="E38" i="15"/>
  <c r="F38" i="15"/>
  <c r="E29" i="15"/>
  <c r="F29" i="15"/>
  <c r="E8" i="15"/>
  <c r="F8" i="15"/>
  <c r="E68" i="15"/>
  <c r="F68" i="15"/>
  <c r="E7" i="15"/>
  <c r="F7" i="15"/>
  <c r="E63" i="15"/>
  <c r="F63" i="15"/>
  <c r="E48" i="15"/>
  <c r="F48" i="15"/>
  <c r="E78" i="15"/>
  <c r="F78" i="15"/>
  <c r="E32" i="15"/>
  <c r="F32" i="15"/>
  <c r="E80" i="15"/>
  <c r="F80" i="15"/>
  <c r="E10" i="15"/>
  <c r="F10" i="15"/>
  <c r="E12" i="15"/>
  <c r="F12" i="15"/>
  <c r="E18" i="15"/>
  <c r="F18" i="15"/>
  <c r="E59" i="15"/>
  <c r="F59" i="15"/>
  <c r="E60" i="15"/>
  <c r="F60" i="15"/>
  <c r="B419" i="4"/>
  <c r="B436" i="4"/>
  <c r="B433" i="4"/>
  <c r="B448" i="4"/>
  <c r="B414" i="4"/>
  <c r="B488" i="4"/>
  <c r="B449" i="4"/>
  <c r="B434" i="4"/>
  <c r="B429" i="4"/>
  <c r="B439" i="4"/>
  <c r="B426" i="4"/>
  <c r="B406" i="4"/>
  <c r="B385" i="4"/>
  <c r="B440" i="4"/>
  <c r="B471" i="4"/>
  <c r="B425" i="4"/>
  <c r="B422" i="4"/>
  <c r="B415" i="4"/>
  <c r="B474" i="4"/>
  <c r="B401" i="4"/>
  <c r="B497" i="4"/>
  <c r="B442" i="4"/>
  <c r="B418" i="4"/>
  <c r="B5" i="4"/>
  <c r="B411" i="4"/>
  <c r="B463" i="4"/>
  <c r="B496" i="4"/>
  <c r="B476" i="4"/>
  <c r="B456" i="4"/>
  <c r="B408" i="4"/>
  <c r="B386" i="4"/>
  <c r="B469" i="4"/>
  <c r="B391" i="4"/>
  <c r="B460" i="4"/>
  <c r="B389" i="4"/>
  <c r="B445" i="4"/>
  <c r="B410" i="4"/>
  <c r="B395" i="4"/>
  <c r="B399" i="4"/>
  <c r="B455" i="4"/>
  <c r="B431" i="4"/>
  <c r="B452" i="4"/>
  <c r="B486" i="4"/>
  <c r="B485" i="4"/>
  <c r="B493" i="4"/>
  <c r="B404" i="4"/>
  <c r="B446" i="4"/>
  <c r="B494" i="4"/>
  <c r="B447" i="4"/>
  <c r="B477" i="4"/>
  <c r="B428" i="4"/>
  <c r="B398" i="4"/>
  <c r="B468" i="4"/>
  <c r="B467" i="4"/>
  <c r="B490" i="4"/>
  <c r="B470" i="4"/>
  <c r="B475" i="4"/>
  <c r="B462" i="4"/>
  <c r="B500" i="4"/>
  <c r="B489" i="4"/>
  <c r="B498" i="4"/>
  <c r="B388" i="4"/>
  <c r="B402" i="4"/>
  <c r="B479" i="4"/>
  <c r="B464" i="4"/>
  <c r="B459" i="4"/>
  <c r="B405" i="4"/>
  <c r="B482" i="4"/>
  <c r="B435" i="4"/>
  <c r="B465" i="4"/>
  <c r="B491" i="4"/>
  <c r="B443" i="4"/>
  <c r="B438" i="4"/>
  <c r="B392" i="4"/>
  <c r="B417" i="4"/>
  <c r="B487" i="4"/>
  <c r="B499" i="4"/>
  <c r="B461" i="4"/>
  <c r="B484" i="4"/>
  <c r="B390" i="4"/>
  <c r="B495" i="4"/>
  <c r="B466" i="4"/>
  <c r="B427" i="4"/>
  <c r="B458" i="4"/>
  <c r="B437" i="4"/>
  <c r="B492" i="4"/>
  <c r="B457" i="4"/>
  <c r="B413" i="4"/>
  <c r="B387" i="4"/>
  <c r="B472" i="4"/>
  <c r="B409" i="4"/>
  <c r="B400" i="4"/>
  <c r="B412" i="4"/>
  <c r="B423" i="4"/>
  <c r="B430" i="4"/>
  <c r="B416" i="4"/>
  <c r="B394" i="4"/>
  <c r="B451" i="4"/>
  <c r="B481" i="4"/>
  <c r="B424" i="4"/>
  <c r="B421" i="4"/>
  <c r="B483" i="4"/>
  <c r="B444" i="4"/>
  <c r="B403" i="4"/>
  <c r="B407" i="4"/>
  <c r="B441" i="4"/>
  <c r="B432" i="4"/>
  <c r="B420" i="4"/>
  <c r="B393" i="4"/>
  <c r="B396" i="4"/>
  <c r="B473" i="4"/>
  <c r="B454" i="4"/>
  <c r="L5" i="4"/>
  <c r="B6" i="4" l="1"/>
  <c r="L6" i="4"/>
  <c r="L7" i="4" l="1"/>
  <c r="B7" i="4"/>
  <c r="L8" i="4" l="1"/>
  <c r="L9" i="4" s="1"/>
  <c r="B8" i="4"/>
  <c r="B9" i="4" l="1"/>
  <c r="L10" i="4"/>
  <c r="B10" i="4" l="1"/>
  <c r="L11" i="4"/>
  <c r="B11" i="4" l="1"/>
  <c r="L12" i="4"/>
  <c r="B12" i="4" l="1"/>
  <c r="L13" i="4"/>
  <c r="B13" i="4" l="1"/>
  <c r="L14" i="4"/>
  <c r="B14" i="4" l="1"/>
  <c r="L15" i="4"/>
  <c r="B15" i="4" l="1"/>
  <c r="L16" i="4"/>
  <c r="B16" i="4" l="1"/>
  <c r="L17" i="4"/>
  <c r="B17" i="4" l="1"/>
  <c r="L18" i="4"/>
  <c r="B18" i="4" l="1"/>
  <c r="L19" i="4"/>
  <c r="B19" i="4" l="1"/>
  <c r="L20" i="4"/>
  <c r="B20" i="4" l="1"/>
  <c r="L21" i="4"/>
  <c r="B21" i="4" l="1"/>
  <c r="T14" i="16" a="1"/>
  <c r="T14" i="16" s="1"/>
  <c r="V14" i="16" s="1" a="1"/>
  <c r="V14" i="16" s="1"/>
  <c r="U14" i="16" s="1" a="1"/>
  <c r="U14" i="16" s="1"/>
  <c r="T72" i="16" a="1"/>
  <c r="T72" i="16" s="1"/>
  <c r="V72" i="16" s="1" a="1"/>
  <c r="V72" i="16" s="1"/>
  <c r="U72" i="16" s="1" a="1"/>
  <c r="U72" i="16" s="1"/>
  <c r="T47" i="16" a="1"/>
  <c r="T47" i="16" s="1"/>
  <c r="V47" i="16" s="1" a="1"/>
  <c r="V47" i="16" s="1"/>
  <c r="U47" i="16" s="1" a="1"/>
  <c r="U47" i="16" s="1"/>
  <c r="T83" i="16" a="1"/>
  <c r="T83" i="16" s="1"/>
  <c r="V83" i="16" s="1" a="1"/>
  <c r="V83" i="16" s="1"/>
  <c r="U83" i="16" s="1" a="1"/>
  <c r="U83" i="16" s="1"/>
  <c r="T8" i="16" a="1"/>
  <c r="T8" i="16" s="1"/>
  <c r="V8" i="16" s="1" a="1"/>
  <c r="V8" i="16" s="1"/>
  <c r="U8" i="16" s="1" a="1"/>
  <c r="U8" i="16" s="1"/>
  <c r="T24" i="16" a="1"/>
  <c r="T24" i="16" s="1"/>
  <c r="V24" i="16" s="1" a="1"/>
  <c r="V24" i="16" s="1"/>
  <c r="U24" i="16" s="1" a="1"/>
  <c r="U24" i="16" s="1"/>
  <c r="T45" i="16" a="1"/>
  <c r="T45" i="16" s="1"/>
  <c r="V45" i="16" s="1" a="1"/>
  <c r="V45" i="16" s="1"/>
  <c r="U45" i="16" s="1" a="1"/>
  <c r="U45" i="16" s="1"/>
  <c r="T15" i="16" a="1"/>
  <c r="T15" i="16" s="1"/>
  <c r="V15" i="16" s="1" a="1"/>
  <c r="V15" i="16" s="1"/>
  <c r="U15" i="16" s="1" a="1"/>
  <c r="U15" i="16" s="1"/>
  <c r="T27" i="16" a="1"/>
  <c r="T27" i="16" s="1"/>
  <c r="V27" i="16" s="1" a="1"/>
  <c r="V27" i="16" s="1"/>
  <c r="U27" i="16" s="1" a="1"/>
  <c r="U27" i="16" s="1"/>
  <c r="T64" i="16" a="1"/>
  <c r="T64" i="16" s="1"/>
  <c r="V64" i="16" s="1" a="1"/>
  <c r="V64" i="16" s="1"/>
  <c r="U64" i="16" s="1" a="1"/>
  <c r="U64" i="16" s="1"/>
  <c r="T46" i="16" a="1"/>
  <c r="T46" i="16" s="1"/>
  <c r="V46" i="16" s="1" a="1"/>
  <c r="V46" i="16" s="1"/>
  <c r="U46" i="16" s="1" a="1"/>
  <c r="U46" i="16" s="1"/>
  <c r="T55" i="16" a="1"/>
  <c r="T55" i="16" s="1"/>
  <c r="V55" i="16" s="1" a="1"/>
  <c r="V55" i="16" s="1"/>
  <c r="U55" i="16" s="1" a="1"/>
  <c r="U55" i="16" s="1"/>
  <c r="T17" i="16" a="1"/>
  <c r="T17" i="16" s="1"/>
  <c r="V17" i="16" s="1" a="1"/>
  <c r="V17" i="16" s="1"/>
  <c r="U17" i="16" s="1" a="1"/>
  <c r="U17" i="16" s="1"/>
  <c r="T12" i="16" a="1"/>
  <c r="T12" i="16" s="1"/>
  <c r="V12" i="16" s="1" a="1"/>
  <c r="V12" i="16" s="1"/>
  <c r="U12" i="16" s="1" a="1"/>
  <c r="U12" i="16" s="1"/>
  <c r="T42" i="16" a="1"/>
  <c r="T42" i="16" s="1"/>
  <c r="V42" i="16" s="1" a="1"/>
  <c r="V42" i="16" s="1"/>
  <c r="U42" i="16" s="1" a="1"/>
  <c r="U42" i="16" s="1"/>
  <c r="T73" i="16" a="1"/>
  <c r="T73" i="16" s="1"/>
  <c r="V73" i="16" s="1" a="1"/>
  <c r="V73" i="16" s="1"/>
  <c r="U73" i="16" s="1" a="1"/>
  <c r="U73" i="16" s="1"/>
  <c r="T75" i="16" a="1"/>
  <c r="T75" i="16" s="1"/>
  <c r="V75" i="16" s="1" a="1"/>
  <c r="V75" i="16" s="1"/>
  <c r="U75" i="16" s="1" a="1"/>
  <c r="U75" i="16" s="1"/>
  <c r="T78" i="16" a="1"/>
  <c r="T78" i="16" s="1"/>
  <c r="V78" i="16" s="1" a="1"/>
  <c r="V78" i="16" s="1"/>
  <c r="U78" i="16" s="1" a="1"/>
  <c r="U78" i="16" s="1"/>
  <c r="T79" i="16" a="1"/>
  <c r="T79" i="16" s="1"/>
  <c r="V79" i="16" s="1" a="1"/>
  <c r="V79" i="16" s="1"/>
  <c r="U79" i="16" s="1" a="1"/>
  <c r="U79" i="16" s="1"/>
  <c r="T70" i="16" a="1"/>
  <c r="T70" i="16" s="1"/>
  <c r="V70" i="16" s="1" a="1"/>
  <c r="V70" i="16" s="1"/>
  <c r="U70" i="16" s="1" a="1"/>
  <c r="U70" i="16" s="1"/>
  <c r="T3" i="16" a="1"/>
  <c r="T3" i="16" s="1"/>
  <c r="V3" i="16" s="1" a="1"/>
  <c r="V3" i="16" s="1"/>
  <c r="U3" i="16" s="1" a="1"/>
  <c r="U3" i="16" s="1"/>
  <c r="T30" i="16" a="1"/>
  <c r="T30" i="16" s="1"/>
  <c r="V30" i="16" s="1" a="1"/>
  <c r="V30" i="16" s="1"/>
  <c r="U30" i="16" s="1" a="1"/>
  <c r="U30" i="16" s="1"/>
  <c r="T40" i="16" a="1"/>
  <c r="T40" i="16" s="1"/>
  <c r="V40" i="16" s="1" a="1"/>
  <c r="V40" i="16" s="1"/>
  <c r="U40" i="16" s="1" a="1"/>
  <c r="U40" i="16" s="1"/>
  <c r="T28" i="16" a="1"/>
  <c r="T28" i="16" s="1"/>
  <c r="V28" i="16" s="1" a="1"/>
  <c r="V28" i="16" s="1"/>
  <c r="U28" i="16" s="1" a="1"/>
  <c r="U28" i="16" s="1"/>
  <c r="T77" i="16" a="1"/>
  <c r="T77" i="16" s="1"/>
  <c r="V77" i="16" s="1" a="1"/>
  <c r="V77" i="16" s="1"/>
  <c r="U77" i="16" s="1" a="1"/>
  <c r="U77" i="16" s="1"/>
  <c r="T32" i="16" a="1"/>
  <c r="T32" i="16" s="1"/>
  <c r="V32" i="16" s="1" a="1"/>
  <c r="V32" i="16" s="1"/>
  <c r="U32" i="16" s="1" a="1"/>
  <c r="U32" i="16" s="1"/>
  <c r="T61" i="16" a="1"/>
  <c r="T61" i="16" s="1"/>
  <c r="V61" i="16" s="1" a="1"/>
  <c r="V61" i="16" s="1"/>
  <c r="U61" i="16" s="1" a="1"/>
  <c r="U61" i="16" s="1"/>
  <c r="T26" i="16" a="1"/>
  <c r="T26" i="16" s="1"/>
  <c r="V26" i="16" s="1" a="1"/>
  <c r="V26" i="16" s="1"/>
  <c r="U26" i="16" s="1" a="1"/>
  <c r="U26" i="16" s="1"/>
  <c r="T48" i="16" a="1"/>
  <c r="T48" i="16" s="1"/>
  <c r="V48" i="16" s="1" a="1"/>
  <c r="V48" i="16" s="1"/>
  <c r="U48" i="16" s="1" a="1"/>
  <c r="U48" i="16" s="1"/>
  <c r="T29" i="16" a="1"/>
  <c r="T29" i="16" s="1"/>
  <c r="V29" i="16" s="1" a="1"/>
  <c r="V29" i="16" s="1"/>
  <c r="U29" i="16" s="1" a="1"/>
  <c r="U29" i="16" s="1"/>
  <c r="T66" i="16" a="1"/>
  <c r="T66" i="16" s="1"/>
  <c r="V66" i="16" s="1" a="1"/>
  <c r="V66" i="16" s="1"/>
  <c r="U66" i="16" s="1" a="1"/>
  <c r="U66" i="16" s="1"/>
  <c r="T51" i="16" a="1"/>
  <c r="T51" i="16" s="1"/>
  <c r="V51" i="16" s="1" a="1"/>
  <c r="V51" i="16" s="1"/>
  <c r="U51" i="16" s="1" a="1"/>
  <c r="U51" i="16" s="1"/>
  <c r="T50" i="16" a="1"/>
  <c r="T50" i="16" s="1"/>
  <c r="V50" i="16" s="1" a="1"/>
  <c r="V50" i="16" s="1"/>
  <c r="U50" i="16" s="1" a="1"/>
  <c r="U50" i="16" s="1"/>
  <c r="T21" i="16" a="1"/>
  <c r="T21" i="16" s="1"/>
  <c r="V21" i="16" s="1" a="1"/>
  <c r="V21" i="16" s="1"/>
  <c r="U21" i="16" s="1" a="1"/>
  <c r="U21" i="16" s="1"/>
  <c r="T37" i="16" a="1"/>
  <c r="T37" i="16" s="1"/>
  <c r="V37" i="16" s="1" a="1"/>
  <c r="V37" i="16" s="1"/>
  <c r="U37" i="16" s="1" a="1"/>
  <c r="U37" i="16" s="1"/>
  <c r="T33" i="16" a="1"/>
  <c r="T33" i="16" s="1"/>
  <c r="V33" i="16" s="1" a="1"/>
  <c r="V33" i="16" s="1"/>
  <c r="U33" i="16" s="1" a="1"/>
  <c r="U33" i="16" s="1"/>
  <c r="T23" i="16" a="1"/>
  <c r="T23" i="16" s="1"/>
  <c r="V23" i="16" s="1" a="1"/>
  <c r="V23" i="16" s="1"/>
  <c r="U23" i="16" s="1" a="1"/>
  <c r="U23" i="16" s="1"/>
  <c r="T63" i="16" a="1"/>
  <c r="T63" i="16" s="1"/>
  <c r="V63" i="16" s="1" a="1"/>
  <c r="V63" i="16" s="1"/>
  <c r="U63" i="16" s="1" a="1"/>
  <c r="U63" i="16" s="1"/>
  <c r="T22" i="16" a="1"/>
  <c r="T22" i="16" s="1"/>
  <c r="V22" i="16" s="1" a="1"/>
  <c r="V22" i="16" s="1"/>
  <c r="U22" i="16" s="1" a="1"/>
  <c r="U22" i="16" s="1"/>
  <c r="T19" i="16" a="1"/>
  <c r="T19" i="16" s="1"/>
  <c r="V19" i="16" s="1" a="1"/>
  <c r="V19" i="16" s="1"/>
  <c r="U19" i="16" s="1" a="1"/>
  <c r="U19" i="16" s="1"/>
  <c r="T4" i="16" a="1"/>
  <c r="T4" i="16" s="1"/>
  <c r="V4" i="16" s="1" a="1"/>
  <c r="V4" i="16" s="1"/>
  <c r="U4" i="16" s="1" a="1"/>
  <c r="U4" i="16" s="1"/>
  <c r="T16" i="16" a="1"/>
  <c r="T16" i="16" s="1"/>
  <c r="V16" i="16" s="1" a="1"/>
  <c r="V16" i="16" s="1"/>
  <c r="U16" i="16" s="1" a="1"/>
  <c r="U16" i="16" s="1"/>
  <c r="T59" i="16" a="1"/>
  <c r="T59" i="16" s="1"/>
  <c r="V59" i="16" s="1" a="1"/>
  <c r="V59" i="16" s="1"/>
  <c r="U59" i="16" s="1" a="1"/>
  <c r="U59" i="16" s="1"/>
  <c r="T34" i="16" a="1"/>
  <c r="T34" i="16" s="1"/>
  <c r="V34" i="16" s="1" a="1"/>
  <c r="V34" i="16" s="1"/>
  <c r="U34" i="16" s="1" a="1"/>
  <c r="U34" i="16" s="1"/>
  <c r="T20" i="16" a="1"/>
  <c r="T20" i="16" s="1"/>
  <c r="V20" i="16" s="1" a="1"/>
  <c r="V20" i="16" s="1"/>
  <c r="U20" i="16" s="1" a="1"/>
  <c r="U20" i="16" s="1"/>
  <c r="T53" i="16" a="1"/>
  <c r="T53" i="16" s="1"/>
  <c r="V53" i="16" s="1" a="1"/>
  <c r="V53" i="16" s="1"/>
  <c r="U53" i="16" s="1" a="1"/>
  <c r="U53" i="16" s="1"/>
  <c r="T35" i="16" a="1"/>
  <c r="T35" i="16" s="1"/>
  <c r="V35" i="16" s="1" a="1"/>
  <c r="V35" i="16" s="1"/>
  <c r="U35" i="16" s="1" a="1"/>
  <c r="U35" i="16" s="1"/>
  <c r="T7" i="16" a="1"/>
  <c r="T7" i="16" s="1"/>
  <c r="V7" i="16" s="1" a="1"/>
  <c r="V7" i="16" s="1"/>
  <c r="U7" i="16" s="1" a="1"/>
  <c r="U7" i="16" s="1"/>
  <c r="T31" i="16" a="1"/>
  <c r="T31" i="16" s="1"/>
  <c r="V31" i="16" s="1" a="1"/>
  <c r="V31" i="16" s="1"/>
  <c r="U31" i="16" s="1" a="1"/>
  <c r="U31" i="16" s="1"/>
  <c r="T76" i="16" a="1"/>
  <c r="T76" i="16" s="1"/>
  <c r="V76" i="16" s="1" a="1"/>
  <c r="V76" i="16" s="1"/>
  <c r="U76" i="16" s="1" a="1"/>
  <c r="U76" i="16" s="1"/>
  <c r="T10" i="16" a="1"/>
  <c r="T10" i="16" s="1"/>
  <c r="V10" i="16" s="1" a="1"/>
  <c r="V10" i="16" s="1"/>
  <c r="U10" i="16" s="1" a="1"/>
  <c r="U10" i="16" s="1"/>
  <c r="T18" i="16" a="1"/>
  <c r="T18" i="16" s="1"/>
  <c r="V18" i="16" s="1" a="1"/>
  <c r="V18" i="16" s="1"/>
  <c r="U18" i="16" s="1" a="1"/>
  <c r="U18" i="16" s="1"/>
  <c r="T80" i="16" a="1"/>
  <c r="T80" i="16" s="1"/>
  <c r="V80" i="16" s="1" a="1"/>
  <c r="V80" i="16" s="1"/>
  <c r="U80" i="16" s="1" a="1"/>
  <c r="U80" i="16" s="1"/>
  <c r="T81" i="16" a="1"/>
  <c r="T81" i="16" s="1"/>
  <c r="V81" i="16" s="1" a="1"/>
  <c r="V81" i="16" s="1"/>
  <c r="U81" i="16" s="1" a="1"/>
  <c r="U81" i="16" s="1"/>
  <c r="T25" i="16" a="1"/>
  <c r="T25" i="16" s="1"/>
  <c r="V25" i="16" s="1" a="1"/>
  <c r="V25" i="16" s="1"/>
  <c r="U25" i="16" s="1" a="1"/>
  <c r="U25" i="16" s="1"/>
  <c r="T9" i="16" a="1"/>
  <c r="T9" i="16" s="1"/>
  <c r="V9" i="16" s="1" a="1"/>
  <c r="V9" i="16" s="1"/>
  <c r="U9" i="16" s="1" a="1"/>
  <c r="U9" i="16" s="1"/>
  <c r="T44" i="16" a="1"/>
  <c r="T44" i="16" s="1"/>
  <c r="V44" i="16" s="1" a="1"/>
  <c r="V44" i="16" s="1"/>
  <c r="U44" i="16" s="1" a="1"/>
  <c r="U44" i="16" s="1"/>
  <c r="T5" i="16" a="1"/>
  <c r="T5" i="16" s="1"/>
  <c r="V5" i="16" s="1" a="1"/>
  <c r="V5" i="16" s="1"/>
  <c r="U5" i="16" s="1" a="1"/>
  <c r="U5" i="16" s="1"/>
  <c r="T57" i="16" a="1"/>
  <c r="T57" i="16" s="1"/>
  <c r="V57" i="16" s="1" a="1"/>
  <c r="V57" i="16" s="1"/>
  <c r="U57" i="16" s="1" a="1"/>
  <c r="U57" i="16" s="1"/>
  <c r="T69" i="16" a="1"/>
  <c r="T69" i="16" s="1"/>
  <c r="V69" i="16" s="1" a="1"/>
  <c r="V69" i="16" s="1"/>
  <c r="U69" i="16" s="1" a="1"/>
  <c r="U69" i="16" s="1"/>
  <c r="T54" i="16" a="1"/>
  <c r="T54" i="16" s="1"/>
  <c r="V54" i="16" s="1" a="1"/>
  <c r="V54" i="16" s="1"/>
  <c r="U54" i="16" s="1" a="1"/>
  <c r="U54" i="16" s="1"/>
  <c r="T6" i="16" a="1"/>
  <c r="T6" i="16" s="1"/>
  <c r="V6" i="16" s="1" a="1"/>
  <c r="V6" i="16" s="1"/>
  <c r="U6" i="16" s="1" a="1"/>
  <c r="U6" i="16" s="1"/>
  <c r="T36" i="16" a="1"/>
  <c r="T36" i="16" s="1"/>
  <c r="V36" i="16" s="1" a="1"/>
  <c r="V36" i="16" s="1"/>
  <c r="U36" i="16" s="1" a="1"/>
  <c r="U36" i="16" s="1"/>
  <c r="T74" i="16" a="1"/>
  <c r="T74" i="16" s="1"/>
  <c r="V74" i="16" s="1" a="1"/>
  <c r="V74" i="16" s="1"/>
  <c r="U74" i="16" s="1" a="1"/>
  <c r="U74" i="16" s="1"/>
  <c r="T2" i="16" a="1"/>
  <c r="T2" i="16" s="1"/>
  <c r="T65" i="16" a="1"/>
  <c r="T65" i="16" s="1"/>
  <c r="V65" i="16" s="1" a="1"/>
  <c r="V65" i="16" s="1"/>
  <c r="U65" i="16" s="1" a="1"/>
  <c r="U65" i="16" s="1"/>
  <c r="T52" i="16" a="1"/>
  <c r="T52" i="16" s="1"/>
  <c r="V52" i="16" s="1" a="1"/>
  <c r="V52" i="16" s="1"/>
  <c r="U52" i="16" s="1" a="1"/>
  <c r="U52" i="16" s="1"/>
  <c r="T71" i="16" a="1"/>
  <c r="T71" i="16" s="1"/>
  <c r="V71" i="16" s="1" a="1"/>
  <c r="V71" i="16" s="1"/>
  <c r="U71" i="16" s="1" a="1"/>
  <c r="U71" i="16" s="1"/>
  <c r="T49" i="16" a="1"/>
  <c r="T49" i="16" s="1"/>
  <c r="V49" i="16" s="1" a="1"/>
  <c r="V49" i="16" s="1"/>
  <c r="U49" i="16" s="1" a="1"/>
  <c r="U49" i="16" s="1"/>
  <c r="T11" i="16" a="1"/>
  <c r="T11" i="16" s="1"/>
  <c r="V11" i="16" s="1" a="1"/>
  <c r="V11" i="16" s="1"/>
  <c r="U11" i="16" s="1" a="1"/>
  <c r="U11" i="16" s="1"/>
  <c r="T58" i="16" a="1"/>
  <c r="T58" i="16" s="1"/>
  <c r="V58" i="16" s="1" a="1"/>
  <c r="V58" i="16" s="1"/>
  <c r="U58" i="16" s="1" a="1"/>
  <c r="U58" i="16" s="1"/>
  <c r="T41" i="16" a="1"/>
  <c r="T41" i="16" s="1"/>
  <c r="V41" i="16" s="1" a="1"/>
  <c r="V41" i="16" s="1"/>
  <c r="U41" i="16" s="1" a="1"/>
  <c r="U41" i="16" s="1"/>
  <c r="T56" i="16" a="1"/>
  <c r="T56" i="16" s="1"/>
  <c r="V56" i="16" s="1" a="1"/>
  <c r="V56" i="16" s="1"/>
  <c r="U56" i="16" s="1" a="1"/>
  <c r="U56" i="16" s="1"/>
  <c r="T82" i="16" a="1"/>
  <c r="T82" i="16" s="1"/>
  <c r="V82" i="16" s="1" a="1"/>
  <c r="V82" i="16" s="1"/>
  <c r="U82" i="16" s="1" a="1"/>
  <c r="U82" i="16" s="1"/>
  <c r="T39" i="16" a="1"/>
  <c r="T39" i="16" s="1"/>
  <c r="V39" i="16" s="1" a="1"/>
  <c r="V39" i="16" s="1"/>
  <c r="U39" i="16" s="1" a="1"/>
  <c r="U39" i="16" s="1"/>
  <c r="T60" i="16" a="1"/>
  <c r="T60" i="16" s="1"/>
  <c r="V60" i="16" s="1" a="1"/>
  <c r="V60" i="16" s="1"/>
  <c r="U60" i="16" s="1" a="1"/>
  <c r="U60" i="16" s="1"/>
  <c r="T13" i="16" a="1"/>
  <c r="T13" i="16" s="1"/>
  <c r="V13" i="16" s="1" a="1"/>
  <c r="V13" i="16" s="1"/>
  <c r="U13" i="16" s="1" a="1"/>
  <c r="U13" i="16" s="1"/>
  <c r="T67" i="16" a="1"/>
  <c r="T67" i="16" s="1"/>
  <c r="V67" i="16" s="1" a="1"/>
  <c r="V67" i="16" s="1"/>
  <c r="U67" i="16" s="1" a="1"/>
  <c r="U67" i="16" s="1"/>
  <c r="T43" i="16" a="1"/>
  <c r="T43" i="16" s="1"/>
  <c r="V43" i="16" s="1" a="1"/>
  <c r="V43" i="16" s="1"/>
  <c r="U43" i="16" s="1" a="1"/>
  <c r="U43" i="16" s="1"/>
  <c r="T62" i="16" a="1"/>
  <c r="T62" i="16" s="1"/>
  <c r="V62" i="16" s="1" a="1"/>
  <c r="V62" i="16" s="1"/>
  <c r="U62" i="16" s="1" a="1"/>
  <c r="U62" i="16" s="1"/>
  <c r="T38" i="16" a="1"/>
  <c r="T38" i="16" s="1"/>
  <c r="V38" i="16" s="1" a="1"/>
  <c r="V38" i="16" s="1"/>
  <c r="U38" i="16" s="1" a="1"/>
  <c r="U38" i="16" s="1"/>
  <c r="T68" i="16" a="1"/>
  <c r="T68" i="16" s="1"/>
  <c r="V68" i="16" s="1" a="1"/>
  <c r="V68" i="16" s="1"/>
  <c r="U68" i="16" s="1" a="1"/>
  <c r="U68" i="16" s="1"/>
  <c r="L22" i="4"/>
  <c r="V2" i="16" l="1" a="1"/>
  <c r="V2" i="16" s="1"/>
  <c r="U2" i="16" s="1" a="1"/>
  <c r="U2" i="16" s="1"/>
  <c r="B22" i="4"/>
  <c r="S3" i="16" a="1"/>
  <c r="S3" i="16" s="1"/>
  <c r="S4" i="16" s="1" a="1"/>
  <c r="S4" i="16" s="1"/>
  <c r="S5" i="16" s="1" a="1"/>
  <c r="S5" i="16" s="1"/>
  <c r="S6" i="16" s="1" a="1"/>
  <c r="S6" i="16" s="1"/>
  <c r="S7" i="16" s="1" a="1"/>
  <c r="S7" i="16" s="1"/>
  <c r="S8" i="16" s="1" a="1"/>
  <c r="S8" i="16" s="1"/>
  <c r="S9" i="16" s="1" a="1"/>
  <c r="S9" i="16" s="1"/>
  <c r="S10" i="16" s="1" a="1"/>
  <c r="S10" i="16" s="1"/>
  <c r="S11" i="16" s="1" a="1"/>
  <c r="S11" i="16" s="1"/>
  <c r="S12" i="16" s="1" a="1"/>
  <c r="S12" i="16" s="1"/>
  <c r="S13" i="16" s="1" a="1"/>
  <c r="S13" i="16" s="1"/>
  <c r="S14" i="16" s="1" a="1"/>
  <c r="S14" i="16" s="1"/>
  <c r="S15" i="16" s="1" a="1"/>
  <c r="S15" i="16" s="1"/>
  <c r="S16" i="16" s="1" a="1"/>
  <c r="S16" i="16" s="1"/>
  <c r="S17" i="16" s="1" a="1"/>
  <c r="S17" i="16" s="1"/>
  <c r="S18" i="16" s="1" a="1"/>
  <c r="S18" i="16" s="1"/>
  <c r="S19" i="16" s="1" a="1"/>
  <c r="S19" i="16" s="1"/>
  <c r="S20" i="16" s="1" a="1"/>
  <c r="S20" i="16" s="1"/>
  <c r="S21" i="16" s="1" a="1"/>
  <c r="S21" i="16" s="1"/>
  <c r="S22" i="16" s="1" a="1"/>
  <c r="S22" i="16" s="1"/>
  <c r="S23" i="16" s="1" a="1"/>
  <c r="S23" i="16" s="1"/>
  <c r="S24" i="16" s="1" a="1"/>
  <c r="S24" i="16" s="1"/>
  <c r="S25" i="16" s="1" a="1"/>
  <c r="S25" i="16" s="1"/>
  <c r="S26" i="16" s="1" a="1"/>
  <c r="S26" i="16" s="1"/>
  <c r="S27" i="16" s="1" a="1"/>
  <c r="S27" i="16" s="1"/>
  <c r="S28" i="16" s="1" a="1"/>
  <c r="S28" i="16" s="1"/>
  <c r="S29" i="16" s="1" a="1"/>
  <c r="S29" i="16" s="1"/>
  <c r="S30" i="16" s="1" a="1"/>
  <c r="S30" i="16" s="1"/>
  <c r="S31" i="16" s="1" a="1"/>
  <c r="S31" i="16" s="1"/>
  <c r="S32" i="16" s="1" a="1"/>
  <c r="S32" i="16" s="1"/>
  <c r="S33" i="16" s="1" a="1"/>
  <c r="S33" i="16" s="1"/>
  <c r="S34" i="16" s="1" a="1"/>
  <c r="S34" i="16" s="1"/>
  <c r="S35" i="16" s="1" a="1"/>
  <c r="S35" i="16" s="1"/>
  <c r="S36" i="16" s="1" a="1"/>
  <c r="S36" i="16" s="1"/>
  <c r="S37" i="16" s="1" a="1"/>
  <c r="S37" i="16" s="1"/>
  <c r="S38" i="16" s="1" a="1"/>
  <c r="S38" i="16" s="1"/>
  <c r="S39" i="16" s="1" a="1"/>
  <c r="S39" i="16" s="1"/>
  <c r="S40" i="16" s="1" a="1"/>
  <c r="S40" i="16" s="1"/>
  <c r="S41" i="16" s="1" a="1"/>
  <c r="S41" i="16" s="1"/>
  <c r="S42" i="16" s="1" a="1"/>
  <c r="S42" i="16" s="1"/>
  <c r="S43" i="16" s="1" a="1"/>
  <c r="S43" i="16" s="1"/>
  <c r="S44" i="16" s="1" a="1"/>
  <c r="S44" i="16" s="1"/>
  <c r="S45" i="16" s="1" a="1"/>
  <c r="S45" i="16" s="1"/>
  <c r="S46" i="16" s="1" a="1"/>
  <c r="S46" i="16" s="1"/>
  <c r="S47" i="16" s="1" a="1"/>
  <c r="S47" i="16" s="1"/>
  <c r="S48" i="16" s="1" a="1"/>
  <c r="S48" i="16" s="1"/>
  <c r="S49" i="16" s="1" a="1"/>
  <c r="S49" i="16" s="1"/>
  <c r="S50" i="16" s="1" a="1"/>
  <c r="S50" i="16" s="1"/>
  <c r="S51" i="16" s="1" a="1"/>
  <c r="S51" i="16" s="1"/>
  <c r="S52" i="16" s="1" a="1"/>
  <c r="S52" i="16" s="1"/>
  <c r="S53" i="16" s="1" a="1"/>
  <c r="S53" i="16" s="1"/>
  <c r="S54" i="16" s="1" a="1"/>
  <c r="S54" i="16" s="1"/>
  <c r="S55" i="16" s="1" a="1"/>
  <c r="S55" i="16" s="1"/>
  <c r="S56" i="16" s="1" a="1"/>
  <c r="S56" i="16" s="1"/>
  <c r="S57" i="16" s="1" a="1"/>
  <c r="S57" i="16" s="1"/>
  <c r="S58" i="16" s="1" a="1"/>
  <c r="S58" i="16" s="1"/>
  <c r="S59" i="16" s="1" a="1"/>
  <c r="S59" i="16" s="1"/>
  <c r="S60" i="16" s="1" a="1"/>
  <c r="S60" i="16" s="1"/>
  <c r="S61" i="16" s="1" a="1"/>
  <c r="S61" i="16" s="1"/>
  <c r="S62" i="16" s="1" a="1"/>
  <c r="S62" i="16" s="1"/>
  <c r="S63" i="16" s="1" a="1"/>
  <c r="S63" i="16" s="1"/>
  <c r="S64" i="16" s="1" a="1"/>
  <c r="S64" i="16" s="1"/>
  <c r="S65" i="16" s="1" a="1"/>
  <c r="S65" i="16" s="1"/>
  <c r="S66" i="16" s="1" a="1"/>
  <c r="S66" i="16" s="1"/>
  <c r="S67" i="16" s="1" a="1"/>
  <c r="S67" i="16" s="1"/>
  <c r="S68" i="16" s="1" a="1"/>
  <c r="S68" i="16" s="1"/>
  <c r="S69" i="16" s="1" a="1"/>
  <c r="S69" i="16" s="1"/>
  <c r="S70" i="16" s="1" a="1"/>
  <c r="S70" i="16" s="1"/>
  <c r="S71" i="16" s="1" a="1"/>
  <c r="S71" i="16" s="1"/>
  <c r="S72" i="16" s="1" a="1"/>
  <c r="S72" i="16" s="1"/>
  <c r="S73" i="16" s="1" a="1"/>
  <c r="S73" i="16" s="1"/>
  <c r="S74" i="16" s="1" a="1"/>
  <c r="S74" i="16" s="1"/>
  <c r="S75" i="16" s="1" a="1"/>
  <c r="S75" i="16" s="1"/>
  <c r="S76" i="16" s="1" a="1"/>
  <c r="S76" i="16" s="1"/>
  <c r="S77" i="16" s="1" a="1"/>
  <c r="S77" i="16" s="1"/>
  <c r="S78" i="16" s="1" a="1"/>
  <c r="S78" i="16" s="1"/>
  <c r="S79" i="16" s="1" a="1"/>
  <c r="S79" i="16" s="1"/>
  <c r="S80" i="16" s="1" a="1"/>
  <c r="S80" i="16" s="1"/>
  <c r="S81" i="16" s="1" a="1"/>
  <c r="S81" i="16" s="1"/>
  <c r="S82" i="16" s="1" a="1"/>
  <c r="S82" i="16" s="1"/>
  <c r="S83" i="16" s="1" a="1"/>
  <c r="S83" i="16" s="1"/>
  <c r="L23" i="4"/>
  <c r="B23" i="4" l="1"/>
  <c r="L24" i="4"/>
  <c r="B24" i="4" l="1"/>
  <c r="L25" i="4"/>
  <c r="B25" i="4" l="1"/>
  <c r="L26" i="4"/>
  <c r="B26" i="4" l="1"/>
  <c r="L27" i="4"/>
  <c r="B27" i="4" l="1"/>
  <c r="L28" i="4"/>
  <c r="B28" i="4" l="1"/>
  <c r="L29" i="4"/>
  <c r="B29" i="4" l="1"/>
  <c r="L30" i="4"/>
  <c r="B30" i="4" l="1"/>
  <c r="L31" i="4"/>
  <c r="B31" i="4" l="1"/>
  <c r="L32" i="4"/>
  <c r="B32" i="4" l="1"/>
  <c r="L33" i="4"/>
  <c r="B33" i="4" l="1"/>
  <c r="L34" i="4"/>
  <c r="B34" i="4" l="1"/>
  <c r="L35" i="4"/>
  <c r="B35" i="4" l="1"/>
  <c r="L36" i="4"/>
  <c r="B36" i="4" l="1"/>
  <c r="L37" i="4"/>
  <c r="B37" i="4" l="1"/>
  <c r="L38" i="4"/>
  <c r="B38" i="4" l="1"/>
  <c r="L39" i="4"/>
  <c r="B39" i="4" l="1"/>
  <c r="L40" i="4"/>
  <c r="B40" i="4" l="1"/>
  <c r="B41" i="4" s="1"/>
  <c r="B42" i="4" s="1"/>
  <c r="L41" i="4"/>
  <c r="B43" i="4" l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B134" i="4" s="1"/>
  <c r="B135" i="4" s="1"/>
  <c r="B136" i="4" s="1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B153" i="4" s="1"/>
  <c r="B154" i="4" s="1"/>
  <c r="B155" i="4" s="1"/>
  <c r="B156" i="4" s="1"/>
  <c r="B157" i="4" s="1"/>
  <c r="B158" i="4" s="1"/>
  <c r="B159" i="4" s="1"/>
  <c r="B160" i="4" s="1"/>
  <c r="B161" i="4" s="1"/>
  <c r="B162" i="4" s="1"/>
  <c r="B163" i="4" s="1"/>
  <c r="B164" i="4" s="1"/>
  <c r="B165" i="4" s="1"/>
  <c r="B166" i="4" s="1"/>
  <c r="B167" i="4" s="1"/>
  <c r="B168" i="4" s="1"/>
  <c r="B169" i="4" s="1"/>
  <c r="B170" i="4" s="1"/>
  <c r="B171" i="4" s="1"/>
  <c r="B172" i="4" s="1"/>
  <c r="B173" i="4" s="1"/>
  <c r="B174" i="4" s="1"/>
  <c r="B175" i="4" s="1"/>
  <c r="B176" i="4" s="1"/>
  <c r="B177" i="4" s="1"/>
  <c r="B178" i="4" s="1"/>
  <c r="B179" i="4" s="1"/>
  <c r="B180" i="4" s="1"/>
  <c r="B181" i="4" s="1"/>
  <c r="B182" i="4" s="1"/>
  <c r="B183" i="4" s="1"/>
  <c r="B184" i="4" s="1"/>
  <c r="B185" i="4" s="1"/>
  <c r="B186" i="4" s="1"/>
  <c r="B187" i="4" s="1"/>
  <c r="B188" i="4" s="1"/>
  <c r="B189" i="4" s="1"/>
  <c r="B190" i="4" s="1"/>
  <c r="B191" i="4" s="1"/>
  <c r="B192" i="4" s="1"/>
  <c r="B193" i="4" s="1"/>
  <c r="B194" i="4" s="1"/>
  <c r="B195" i="4" s="1"/>
  <c r="B196" i="4" s="1"/>
  <c r="B197" i="4" s="1"/>
  <c r="B198" i="4" s="1"/>
  <c r="B199" i="4" s="1"/>
  <c r="B200" i="4" s="1"/>
  <c r="B201" i="4" s="1"/>
  <c r="B202" i="4" s="1"/>
  <c r="B203" i="4" s="1"/>
  <c r="B204" i="4" s="1"/>
  <c r="B205" i="4" s="1"/>
  <c r="B206" i="4" s="1"/>
  <c r="B207" i="4" s="1"/>
  <c r="B208" i="4" s="1"/>
  <c r="B209" i="4" s="1"/>
  <c r="B210" i="4" s="1"/>
  <c r="B211" i="4" s="1"/>
  <c r="B212" i="4" s="1"/>
  <c r="B213" i="4" s="1"/>
  <c r="B214" i="4" s="1"/>
  <c r="B215" i="4" s="1"/>
  <c r="B216" i="4" s="1"/>
  <c r="B217" i="4" s="1"/>
  <c r="B218" i="4" s="1"/>
  <c r="B219" i="4" s="1"/>
  <c r="B220" i="4" s="1"/>
  <c r="B221" i="4" s="1"/>
  <c r="B222" i="4" s="1"/>
  <c r="B223" i="4" s="1"/>
  <c r="B224" i="4" s="1"/>
  <c r="B225" i="4" s="1"/>
  <c r="B226" i="4" s="1"/>
  <c r="B227" i="4" s="1"/>
  <c r="B228" i="4" s="1"/>
  <c r="B229" i="4" s="1"/>
  <c r="B230" i="4" s="1"/>
  <c r="B231" i="4" s="1"/>
  <c r="B232" i="4" s="1"/>
  <c r="B233" i="4" s="1"/>
  <c r="B234" i="4" s="1"/>
  <c r="B235" i="4" s="1"/>
  <c r="B236" i="4" s="1"/>
  <c r="B237" i="4" s="1"/>
  <c r="B238" i="4" s="1"/>
  <c r="B239" i="4" s="1"/>
  <c r="B240" i="4" s="1"/>
  <c r="B241" i="4" s="1"/>
  <c r="B242" i="4" s="1"/>
  <c r="B243" i="4" s="1"/>
  <c r="B244" i="4" s="1"/>
  <c r="B245" i="4" s="1"/>
  <c r="B246" i="4" s="1"/>
  <c r="B247" i="4" s="1"/>
  <c r="B248" i="4" s="1"/>
  <c r="B249" i="4" s="1"/>
  <c r="B250" i="4" s="1"/>
  <c r="B251" i="4" s="1"/>
  <c r="B252" i="4" s="1"/>
  <c r="B253" i="4" s="1"/>
  <c r="B254" i="4" s="1"/>
  <c r="B255" i="4" s="1"/>
  <c r="B256" i="4" s="1"/>
  <c r="B257" i="4" s="1"/>
  <c r="B258" i="4" s="1"/>
  <c r="B259" i="4" s="1"/>
  <c r="B260" i="4" s="1"/>
  <c r="B261" i="4" s="1"/>
  <c r="B262" i="4" s="1"/>
  <c r="B263" i="4" s="1"/>
  <c r="B264" i="4" s="1"/>
  <c r="B265" i="4" s="1"/>
  <c r="B266" i="4" s="1"/>
  <c r="B267" i="4" s="1"/>
  <c r="B268" i="4" s="1"/>
  <c r="B269" i="4" s="1"/>
  <c r="B270" i="4" s="1"/>
  <c r="B271" i="4" s="1"/>
  <c r="B272" i="4" s="1"/>
  <c r="B273" i="4" s="1"/>
  <c r="B274" i="4" s="1"/>
  <c r="B275" i="4" s="1"/>
  <c r="B276" i="4" s="1"/>
  <c r="B277" i="4" s="1"/>
  <c r="B278" i="4" s="1"/>
  <c r="B279" i="4" s="1"/>
  <c r="B280" i="4" s="1"/>
  <c r="B281" i="4" s="1"/>
  <c r="B282" i="4" s="1"/>
  <c r="B283" i="4" s="1"/>
  <c r="B284" i="4" s="1"/>
  <c r="B285" i="4" s="1"/>
  <c r="B286" i="4" s="1"/>
  <c r="B287" i="4" s="1"/>
  <c r="B288" i="4" s="1"/>
  <c r="B289" i="4" s="1"/>
  <c r="B290" i="4" s="1"/>
  <c r="B291" i="4" s="1"/>
  <c r="B292" i="4" s="1"/>
  <c r="B293" i="4" s="1"/>
  <c r="B294" i="4" s="1"/>
  <c r="B295" i="4" s="1"/>
  <c r="B296" i="4" s="1"/>
  <c r="B297" i="4" s="1"/>
  <c r="B298" i="4" s="1"/>
  <c r="B299" i="4" s="1"/>
  <c r="B300" i="4" s="1"/>
  <c r="B301" i="4" s="1"/>
  <c r="B302" i="4" s="1"/>
  <c r="B303" i="4" s="1"/>
  <c r="B304" i="4" s="1"/>
  <c r="B305" i="4" s="1"/>
  <c r="B306" i="4" s="1"/>
  <c r="B307" i="4" s="1"/>
  <c r="B308" i="4" s="1"/>
  <c r="B309" i="4" s="1"/>
  <c r="B310" i="4" s="1"/>
  <c r="B311" i="4" s="1"/>
  <c r="B312" i="4" s="1"/>
  <c r="B313" i="4" s="1"/>
  <c r="B314" i="4" s="1"/>
  <c r="B315" i="4" s="1"/>
  <c r="B316" i="4" s="1"/>
  <c r="B317" i="4" s="1"/>
  <c r="B318" i="4" s="1"/>
  <c r="B319" i="4" s="1"/>
  <c r="B320" i="4" s="1"/>
  <c r="B321" i="4" s="1"/>
  <c r="B322" i="4" s="1"/>
  <c r="B323" i="4" s="1"/>
  <c r="B324" i="4" s="1"/>
  <c r="B325" i="4" s="1"/>
  <c r="B326" i="4" s="1"/>
  <c r="B327" i="4" s="1"/>
  <c r="B328" i="4" s="1"/>
  <c r="B329" i="4" s="1"/>
  <c r="B330" i="4" s="1"/>
  <c r="B331" i="4" s="1"/>
  <c r="B332" i="4" s="1"/>
  <c r="B333" i="4" s="1"/>
  <c r="B334" i="4" s="1"/>
  <c r="B335" i="4" s="1"/>
  <c r="B336" i="4" s="1"/>
  <c r="B337" i="4" s="1"/>
  <c r="B338" i="4" s="1"/>
  <c r="B339" i="4" s="1"/>
  <c r="B340" i="4" s="1"/>
  <c r="B341" i="4" s="1"/>
  <c r="B342" i="4" s="1"/>
  <c r="B343" i="4" s="1"/>
  <c r="B344" i="4" s="1"/>
  <c r="B345" i="4" s="1"/>
  <c r="B346" i="4" s="1"/>
  <c r="B347" i="4" s="1"/>
  <c r="B348" i="4" s="1"/>
  <c r="B349" i="4" s="1"/>
  <c r="B350" i="4" s="1"/>
  <c r="B351" i="4" s="1"/>
  <c r="B352" i="4" s="1"/>
  <c r="B353" i="4" s="1"/>
  <c r="B354" i="4" s="1"/>
  <c r="B355" i="4" s="1"/>
  <c r="B356" i="4" s="1"/>
  <c r="B357" i="4" s="1"/>
  <c r="B358" i="4" s="1"/>
  <c r="B359" i="4" s="1"/>
  <c r="B360" i="4" s="1"/>
  <c r="B361" i="4" s="1"/>
  <c r="B362" i="4" s="1"/>
  <c r="B363" i="4" s="1"/>
  <c r="B364" i="4" s="1"/>
  <c r="B365" i="4" s="1"/>
  <c r="B366" i="4" s="1"/>
  <c r="B367" i="4" s="1"/>
  <c r="B368" i="4" s="1"/>
  <c r="B369" i="4" s="1"/>
  <c r="B370" i="4" s="1"/>
  <c r="B371" i="4" s="1"/>
  <c r="B372" i="4" s="1"/>
  <c r="B373" i="4" s="1"/>
  <c r="B374" i="4" s="1"/>
  <c r="B375" i="4" s="1"/>
  <c r="B376" i="4" s="1"/>
  <c r="B377" i="4" s="1"/>
  <c r="B378" i="4" s="1"/>
  <c r="B379" i="4" s="1"/>
  <c r="B380" i="4" s="1"/>
  <c r="B381" i="4" s="1"/>
  <c r="B382" i="4" s="1"/>
  <c r="B383" i="4" s="1"/>
  <c r="B384" i="4" s="1"/>
  <c r="L42" i="4"/>
  <c r="L43" i="4" l="1"/>
  <c r="L44" i="4" s="1"/>
  <c r="L45" i="4" s="1"/>
  <c r="L46" i="4" s="1"/>
  <c r="L47" i="4" s="1"/>
  <c r="L48" i="4" s="1"/>
  <c r="L49" i="4" s="1"/>
  <c r="L50" i="4" s="1"/>
  <c r="L51" i="4" s="1"/>
  <c r="L52" i="4" s="1"/>
  <c r="L53" i="4" s="1"/>
  <c r="L54" i="4" s="1"/>
  <c r="L55" i="4" s="1"/>
  <c r="L56" i="4" s="1"/>
  <c r="L57" i="4" s="1"/>
  <c r="L58" i="4" s="1"/>
  <c r="L59" i="4" s="1"/>
  <c r="L60" i="4" s="1"/>
  <c r="L61" i="4" s="1"/>
  <c r="L62" i="4" s="1"/>
  <c r="L63" i="4" s="1"/>
  <c r="L64" i="4" s="1"/>
  <c r="L65" i="4" s="1"/>
  <c r="L66" i="4" s="1"/>
  <c r="L67" i="4" s="1"/>
  <c r="L68" i="4" s="1"/>
  <c r="L69" i="4" s="1"/>
  <c r="L70" i="4" s="1"/>
  <c r="L71" i="4" s="1"/>
  <c r="L72" i="4" s="1"/>
  <c r="L73" i="4" s="1"/>
  <c r="L74" i="4" s="1"/>
  <c r="L75" i="4" s="1"/>
  <c r="L76" i="4" s="1"/>
  <c r="L77" i="4" s="1"/>
  <c r="L78" i="4" s="1"/>
  <c r="L79" i="4" s="1"/>
  <c r="L80" i="4" s="1"/>
  <c r="L81" i="4" s="1"/>
  <c r="L82" i="4" s="1"/>
  <c r="L83" i="4" s="1"/>
  <c r="L84" i="4" s="1"/>
  <c r="L85" i="4" s="1"/>
  <c r="L86" i="4" s="1"/>
  <c r="L87" i="4" s="1"/>
  <c r="L88" i="4" s="1"/>
  <c r="L89" i="4" s="1"/>
  <c r="L90" i="4" s="1"/>
  <c r="L91" i="4" s="1"/>
  <c r="L92" i="4" s="1"/>
  <c r="L93" i="4" s="1"/>
  <c r="L94" i="4" s="1"/>
  <c r="L95" i="4" s="1"/>
  <c r="L96" i="4" s="1"/>
  <c r="L97" i="4" s="1"/>
  <c r="L98" i="4" s="1"/>
  <c r="L99" i="4" s="1"/>
  <c r="L100" i="4" s="1"/>
  <c r="L101" i="4" s="1"/>
  <c r="L102" i="4" s="1"/>
  <c r="L103" i="4" s="1"/>
  <c r="L104" i="4" s="1"/>
  <c r="L105" i="4" s="1"/>
  <c r="L106" i="4" s="1"/>
  <c r="L107" i="4" s="1"/>
  <c r="L108" i="4" s="1"/>
  <c r="L109" i="4" s="1"/>
  <c r="L110" i="4" s="1"/>
  <c r="L111" i="4" s="1"/>
  <c r="L112" i="4" s="1"/>
  <c r="L113" i="4" s="1"/>
  <c r="L114" i="4" s="1"/>
  <c r="L115" i="4" s="1"/>
  <c r="L116" i="4" s="1"/>
  <c r="L117" i="4" s="1"/>
  <c r="L118" i="4" s="1"/>
  <c r="L119" i="4" s="1"/>
  <c r="L120" i="4" s="1"/>
  <c r="L121" i="4" s="1"/>
  <c r="L122" i="4" s="1"/>
  <c r="L123" i="4" s="1"/>
  <c r="L124" i="4" s="1"/>
  <c r="L125" i="4" s="1"/>
  <c r="L126" i="4" s="1"/>
  <c r="L127" i="4" s="1"/>
  <c r="L128" i="4" s="1"/>
  <c r="L129" i="4" s="1"/>
  <c r="L130" i="4" s="1"/>
  <c r="L131" i="4" s="1"/>
  <c r="L132" i="4" s="1"/>
  <c r="L133" i="4" s="1"/>
  <c r="L134" i="4" s="1"/>
  <c r="L135" i="4" s="1"/>
  <c r="L136" i="4" s="1"/>
  <c r="L137" i="4" s="1"/>
  <c r="L138" i="4" s="1"/>
  <c r="L139" i="4" s="1"/>
  <c r="L140" i="4" s="1"/>
  <c r="L141" i="4" s="1"/>
  <c r="L142" i="4" s="1"/>
  <c r="L143" i="4" s="1"/>
  <c r="L144" i="4" s="1"/>
  <c r="L145" i="4" s="1"/>
  <c r="L146" i="4" s="1"/>
  <c r="L147" i="4" s="1"/>
  <c r="L148" i="4" s="1"/>
  <c r="L149" i="4" s="1"/>
  <c r="L150" i="4" s="1"/>
  <c r="L151" i="4" s="1"/>
  <c r="L152" i="4" s="1"/>
  <c r="L153" i="4" s="1"/>
  <c r="L154" i="4" s="1"/>
  <c r="L155" i="4" s="1"/>
  <c r="L156" i="4" s="1"/>
  <c r="L157" i="4" s="1"/>
  <c r="L158" i="4" s="1"/>
  <c r="L159" i="4" s="1"/>
  <c r="L160" i="4" s="1"/>
  <c r="L161" i="4" s="1"/>
  <c r="L162" i="4" s="1"/>
  <c r="L163" i="4" s="1"/>
  <c r="L164" i="4" s="1"/>
  <c r="L165" i="4" s="1"/>
  <c r="L166" i="4" s="1"/>
  <c r="L167" i="4" s="1"/>
  <c r="L168" i="4" s="1"/>
  <c r="L169" i="4" s="1"/>
  <c r="L170" i="4" s="1"/>
  <c r="L171" i="4" s="1"/>
  <c r="L172" i="4" s="1"/>
  <c r="L173" i="4" s="1"/>
  <c r="L174" i="4" s="1"/>
  <c r="L175" i="4" s="1"/>
  <c r="L176" i="4" s="1"/>
  <c r="L177" i="4" s="1"/>
  <c r="L178" i="4" s="1"/>
  <c r="L179" i="4" s="1"/>
  <c r="L180" i="4" s="1"/>
  <c r="L181" i="4" s="1"/>
  <c r="L182" i="4" s="1"/>
  <c r="L183" i="4" s="1"/>
  <c r="L184" i="4" s="1"/>
  <c r="L185" i="4" s="1"/>
  <c r="L186" i="4" s="1"/>
  <c r="L187" i="4" s="1"/>
  <c r="L188" i="4" s="1"/>
  <c r="L189" i="4" s="1"/>
  <c r="L190" i="4" s="1"/>
  <c r="L191" i="4" s="1"/>
  <c r="L192" i="4" s="1"/>
  <c r="L193" i="4" s="1"/>
  <c r="L194" i="4" s="1"/>
  <c r="L195" i="4" s="1"/>
  <c r="L196" i="4" s="1"/>
  <c r="L197" i="4" s="1"/>
  <c r="L198" i="4" s="1"/>
  <c r="L199" i="4" s="1"/>
  <c r="L200" i="4" s="1"/>
  <c r="L201" i="4" s="1"/>
  <c r="L202" i="4" s="1"/>
  <c r="L203" i="4" s="1"/>
  <c r="L204" i="4" s="1"/>
  <c r="L205" i="4" s="1"/>
  <c r="L206" i="4" s="1"/>
  <c r="L207" i="4" s="1"/>
  <c r="L208" i="4" s="1"/>
  <c r="L209" i="4" s="1"/>
  <c r="L210" i="4" s="1"/>
  <c r="L211" i="4" s="1"/>
  <c r="L212" i="4" s="1"/>
  <c r="L213" i="4" s="1"/>
  <c r="L214" i="4" s="1"/>
  <c r="L215" i="4" s="1"/>
  <c r="L216" i="4" s="1"/>
  <c r="L217" i="4" s="1"/>
  <c r="L218" i="4" s="1"/>
  <c r="L219" i="4" s="1"/>
  <c r="L220" i="4" s="1"/>
  <c r="L221" i="4" s="1"/>
  <c r="L222" i="4" s="1"/>
  <c r="L223" i="4" s="1"/>
  <c r="L224" i="4" s="1"/>
  <c r="L225" i="4" s="1"/>
  <c r="L226" i="4" s="1"/>
  <c r="L227" i="4" s="1"/>
  <c r="L228" i="4" s="1"/>
  <c r="L229" i="4" s="1"/>
  <c r="L230" i="4" s="1"/>
  <c r="L231" i="4" s="1"/>
  <c r="L232" i="4" s="1"/>
  <c r="L233" i="4" s="1"/>
  <c r="L234" i="4" s="1"/>
  <c r="L235" i="4" s="1"/>
  <c r="L236" i="4" s="1"/>
  <c r="L237" i="4" s="1"/>
  <c r="L238" i="4" s="1"/>
  <c r="L239" i="4" s="1"/>
  <c r="L240" i="4" s="1"/>
  <c r="L241" i="4" s="1"/>
  <c r="L242" i="4" s="1"/>
  <c r="L243" i="4" s="1"/>
  <c r="L244" i="4" s="1"/>
  <c r="L245" i="4" s="1"/>
  <c r="L246" i="4" s="1"/>
  <c r="L247" i="4" s="1"/>
  <c r="L248" i="4" s="1"/>
  <c r="L249" i="4" s="1"/>
  <c r="L250" i="4" s="1"/>
  <c r="L251" i="4" s="1"/>
  <c r="L252" i="4" s="1"/>
  <c r="L253" i="4" s="1"/>
  <c r="L254" i="4" s="1"/>
  <c r="L255" i="4" s="1"/>
  <c r="L256" i="4" s="1"/>
  <c r="L257" i="4" s="1"/>
  <c r="L258" i="4" s="1"/>
  <c r="L259" i="4" s="1"/>
  <c r="L260" i="4" s="1"/>
  <c r="L261" i="4" s="1"/>
  <c r="L262" i="4" s="1"/>
  <c r="L263" i="4" s="1"/>
  <c r="L264" i="4" s="1"/>
  <c r="L265" i="4" s="1"/>
  <c r="L266" i="4" s="1"/>
  <c r="L267" i="4" s="1"/>
  <c r="L268" i="4" s="1"/>
  <c r="L269" i="4" s="1"/>
  <c r="L270" i="4" s="1"/>
  <c r="L271" i="4" s="1"/>
  <c r="L272" i="4" s="1"/>
  <c r="L273" i="4" s="1"/>
  <c r="L274" i="4" s="1"/>
  <c r="L275" i="4" s="1"/>
  <c r="L276" i="4" s="1"/>
  <c r="L277" i="4" s="1"/>
  <c r="L278" i="4" s="1"/>
  <c r="L279" i="4" s="1"/>
  <c r="L280" i="4" s="1"/>
  <c r="L281" i="4" s="1"/>
  <c r="L282" i="4" s="1"/>
  <c r="L283" i="4" s="1"/>
  <c r="L284" i="4" s="1"/>
  <c r="L285" i="4" s="1"/>
  <c r="L286" i="4" s="1"/>
  <c r="L287" i="4" s="1"/>
  <c r="L288" i="4" s="1"/>
  <c r="L289" i="4" s="1"/>
  <c r="L290" i="4" s="1"/>
  <c r="L291" i="4" s="1"/>
  <c r="L292" i="4" s="1"/>
  <c r="L293" i="4" s="1"/>
  <c r="L294" i="4" s="1"/>
  <c r="L295" i="4" s="1"/>
  <c r="L296" i="4" s="1"/>
  <c r="L297" i="4" s="1"/>
  <c r="L298" i="4" s="1"/>
  <c r="L299" i="4" s="1"/>
  <c r="L300" i="4" s="1"/>
  <c r="L301" i="4" s="1"/>
  <c r="L302" i="4" s="1"/>
  <c r="L303" i="4" s="1"/>
  <c r="L304" i="4" s="1"/>
  <c r="L305" i="4" s="1"/>
  <c r="L306" i="4" s="1"/>
  <c r="L307" i="4" s="1"/>
  <c r="L308" i="4" s="1"/>
  <c r="L309" i="4" s="1"/>
  <c r="L310" i="4" s="1"/>
  <c r="L311" i="4" s="1"/>
  <c r="L312" i="4" s="1"/>
  <c r="L313" i="4" s="1"/>
  <c r="L314" i="4" s="1"/>
  <c r="L315" i="4" s="1"/>
  <c r="L316" i="4" s="1"/>
  <c r="L317" i="4" s="1"/>
  <c r="L318" i="4" s="1"/>
  <c r="L319" i="4" s="1"/>
  <c r="L320" i="4" s="1"/>
  <c r="L321" i="4" s="1"/>
  <c r="L322" i="4" s="1"/>
  <c r="L323" i="4" s="1"/>
  <c r="L324" i="4" s="1"/>
  <c r="L325" i="4" s="1"/>
  <c r="L326" i="4" s="1"/>
  <c r="L327" i="4" s="1"/>
  <c r="L328" i="4" s="1"/>
  <c r="L329" i="4" s="1"/>
  <c r="L330" i="4" s="1"/>
  <c r="L331" i="4" s="1"/>
  <c r="L332" i="4" s="1"/>
  <c r="L333" i="4" s="1"/>
  <c r="L334" i="4" s="1"/>
  <c r="L335" i="4" s="1"/>
  <c r="L336" i="4" s="1"/>
  <c r="L337" i="4" s="1"/>
  <c r="L338" i="4" s="1"/>
  <c r="L339" i="4" s="1"/>
  <c r="L340" i="4" s="1"/>
  <c r="L341" i="4" s="1"/>
  <c r="L342" i="4" s="1"/>
  <c r="L343" i="4" s="1"/>
  <c r="L344" i="4" s="1"/>
  <c r="L345" i="4" s="1"/>
  <c r="L346" i="4" s="1"/>
  <c r="L347" i="4" s="1"/>
  <c r="L348" i="4" s="1"/>
  <c r="L349" i="4" s="1"/>
  <c r="L350" i="4" s="1"/>
  <c r="L351" i="4" s="1"/>
  <c r="L352" i="4" s="1"/>
  <c r="L353" i="4" s="1"/>
  <c r="L354" i="4" s="1"/>
  <c r="L355" i="4" s="1"/>
  <c r="L356" i="4" s="1"/>
  <c r="L357" i="4" s="1"/>
  <c r="L358" i="4" s="1"/>
  <c r="L359" i="4" s="1"/>
  <c r="L360" i="4" s="1"/>
  <c r="L361" i="4" s="1"/>
  <c r="L362" i="4" s="1"/>
  <c r="L363" i="4" s="1"/>
  <c r="L364" i="4" s="1"/>
  <c r="L365" i="4" s="1"/>
  <c r="L366" i="4" s="1"/>
  <c r="L367" i="4" s="1"/>
  <c r="L368" i="4" s="1"/>
  <c r="L369" i="4" s="1"/>
  <c r="L370" i="4" s="1"/>
  <c r="L371" i="4" s="1"/>
  <c r="L372" i="4" s="1"/>
  <c r="L373" i="4" s="1"/>
  <c r="L374" i="4" s="1"/>
  <c r="L375" i="4" s="1"/>
  <c r="L376" i="4" s="1"/>
  <c r="L377" i="4" s="1"/>
  <c r="L378" i="4" s="1"/>
  <c r="L379" i="4" s="1"/>
  <c r="L380" i="4" s="1"/>
  <c r="L381" i="4" s="1"/>
  <c r="L382" i="4" s="1"/>
  <c r="L383" i="4" s="1"/>
  <c r="L384" i="4" s="1"/>
  <c r="L385" i="4" s="1"/>
  <c r="L386" i="4" s="1"/>
  <c r="L387" i="4" s="1"/>
  <c r="L388" i="4" s="1"/>
  <c r="L389" i="4" s="1"/>
  <c r="L390" i="4" s="1"/>
  <c r="L391" i="4" s="1"/>
  <c r="L392" i="4" s="1"/>
  <c r="L393" i="4" s="1"/>
  <c r="L394" i="4" s="1"/>
  <c r="L395" i="4" s="1"/>
  <c r="L396" i="4" s="1"/>
  <c r="L397" i="4" s="1"/>
  <c r="L398" i="4" s="1"/>
  <c r="L399" i="4" s="1"/>
  <c r="L400" i="4" s="1"/>
  <c r="L401" i="4" s="1"/>
  <c r="L402" i="4" s="1"/>
  <c r="L403" i="4" s="1"/>
  <c r="L404" i="4" s="1"/>
  <c r="L405" i="4" s="1"/>
  <c r="L406" i="4" s="1"/>
  <c r="L407" i="4" s="1"/>
  <c r="L408" i="4" s="1"/>
  <c r="L409" i="4" s="1"/>
  <c r="L410" i="4" s="1"/>
  <c r="L411" i="4" s="1"/>
  <c r="L412" i="4" s="1"/>
  <c r="L413" i="4" s="1"/>
  <c r="L414" i="4" s="1"/>
  <c r="L415" i="4" s="1"/>
  <c r="L416" i="4" s="1"/>
  <c r="L417" i="4" s="1"/>
  <c r="L418" i="4" s="1"/>
  <c r="L419" i="4" s="1"/>
  <c r="L420" i="4" s="1"/>
  <c r="L421" i="4" s="1"/>
  <c r="L422" i="4" s="1"/>
  <c r="L423" i="4" s="1"/>
  <c r="L424" i="4" s="1"/>
  <c r="L425" i="4" s="1"/>
  <c r="L426" i="4" s="1"/>
  <c r="L427" i="4" s="1"/>
  <c r="L428" i="4" s="1"/>
  <c r="L429" i="4" s="1"/>
  <c r="L430" i="4" s="1"/>
  <c r="L431" i="4" s="1"/>
  <c r="L432" i="4" s="1"/>
  <c r="L433" i="4" s="1"/>
  <c r="L434" i="4" s="1"/>
  <c r="L435" i="4" s="1"/>
  <c r="L436" i="4" s="1"/>
  <c r="L437" i="4" s="1"/>
  <c r="L438" i="4" s="1"/>
  <c r="L439" i="4" s="1"/>
  <c r="L440" i="4" s="1"/>
  <c r="L441" i="4" s="1"/>
  <c r="L442" i="4" s="1"/>
  <c r="L443" i="4" s="1"/>
  <c r="L444" i="4" s="1"/>
  <c r="L445" i="4" s="1"/>
  <c r="L446" i="4" s="1"/>
  <c r="L447" i="4" s="1"/>
  <c r="L448" i="4" s="1"/>
  <c r="L449" i="4" s="1"/>
  <c r="L450" i="4" s="1"/>
  <c r="L451" i="4" s="1"/>
  <c r="L452" i="4" s="1"/>
  <c r="L453" i="4" s="1"/>
  <c r="L454" i="4" s="1"/>
  <c r="L455" i="4" s="1"/>
  <c r="L456" i="4" s="1"/>
  <c r="L457" i="4" s="1"/>
  <c r="L458" i="4" s="1"/>
  <c r="L459" i="4" s="1"/>
  <c r="L460" i="4" s="1"/>
  <c r="L461" i="4" s="1"/>
  <c r="L462" i="4" s="1"/>
  <c r="L463" i="4" s="1"/>
  <c r="L464" i="4" s="1"/>
  <c r="L465" i="4" s="1"/>
  <c r="L466" i="4" s="1"/>
  <c r="L467" i="4" s="1"/>
  <c r="L468" i="4" s="1"/>
  <c r="L469" i="4" s="1"/>
  <c r="L470" i="4" s="1"/>
  <c r="L471" i="4" s="1"/>
  <c r="L472" i="4" s="1"/>
  <c r="L473" i="4" s="1"/>
  <c r="L474" i="4" s="1"/>
  <c r="L475" i="4" s="1"/>
  <c r="L476" i="4" s="1"/>
  <c r="L477" i="4" s="1"/>
  <c r="L478" i="4" s="1"/>
  <c r="L479" i="4" s="1"/>
  <c r="L480" i="4" s="1"/>
  <c r="L481" i="4" s="1"/>
  <c r="L482" i="4" s="1"/>
  <c r="L483" i="4" s="1"/>
  <c r="L484" i="4" s="1"/>
  <c r="L485" i="4" s="1"/>
  <c r="L486" i="4" s="1"/>
  <c r="L487" i="4" s="1"/>
  <c r="L488" i="4" s="1"/>
  <c r="L489" i="4" s="1"/>
  <c r="L490" i="4" s="1"/>
  <c r="L491" i="4" s="1"/>
  <c r="L492" i="4" s="1"/>
  <c r="L493" i="4" s="1"/>
  <c r="L494" i="4" s="1"/>
  <c r="L495" i="4" s="1"/>
  <c r="L496" i="4" s="1"/>
  <c r="L497" i="4" s="1"/>
  <c r="L498" i="4" s="1"/>
  <c r="L499" i="4" s="1"/>
  <c r="L500" i="4" s="1"/>
  <c r="AJ3" i="16" l="1" a="1"/>
  <c r="AJ3" i="16" s="1"/>
  <c r="AJ2" i="16" a="1"/>
  <c r="AJ2" i="16" s="1"/>
  <c r="AL2" i="16" s="1" a="1"/>
  <c r="AL2" i="16" s="1"/>
  <c r="AK2" i="16" s="1"/>
  <c r="AL3" i="16" l="1" a="1"/>
  <c r="AL3" i="16" s="1"/>
  <c r="AK3" i="16" s="1"/>
  <c r="AI3" i="16" a="1"/>
  <c r="AI3" i="16" s="1"/>
  <c r="AI4" i="16" s="1" a="1"/>
  <c r="AI4" i="16" s="1"/>
  <c r="AI5" i="16" s="1" a="1"/>
  <c r="AI5" i="16" s="1"/>
  <c r="AI6" i="16" s="1" a="1"/>
  <c r="AI6" i="16" s="1"/>
  <c r="AI7" i="16" s="1" a="1"/>
  <c r="AI7" i="16" s="1"/>
  <c r="AI8" i="16" s="1" a="1"/>
  <c r="AI8" i="16" s="1"/>
  <c r="AI9" i="16" s="1" a="1"/>
  <c r="AI9" i="16" s="1"/>
  <c r="AI10" i="16" s="1" a="1"/>
  <c r="AI10" i="16" s="1"/>
  <c r="AI11" i="16" s="1" a="1"/>
  <c r="AI11" i="16" s="1"/>
  <c r="AI12" i="16" s="1" a="1"/>
  <c r="AI12" i="16" s="1"/>
  <c r="AI13" i="16" s="1" a="1"/>
  <c r="AI13" i="16" s="1"/>
  <c r="AI14" i="16" s="1" a="1"/>
  <c r="AI14" i="16" s="1"/>
  <c r="AI15" i="16" s="1" a="1"/>
  <c r="AI15" i="16" s="1"/>
  <c r="AI16" i="16" s="1" a="1"/>
  <c r="AI16" i="16" s="1"/>
  <c r="AI17" i="16" s="1" a="1"/>
  <c r="AI17" i="16" s="1"/>
  <c r="AI18" i="16" s="1" a="1"/>
  <c r="AI18" i="16" s="1"/>
  <c r="AI19" i="16" s="1" a="1"/>
  <c r="AI19" i="16" s="1"/>
  <c r="AI20" i="16" s="1" a="1"/>
  <c r="AI20" i="16" s="1"/>
  <c r="AI21" i="16" s="1" a="1"/>
  <c r="AI21" i="16" s="1"/>
  <c r="AI22" i="16" s="1" a="1"/>
  <c r="AI22" i="16" s="1"/>
  <c r="AI23" i="16" s="1" a="1"/>
  <c r="AI23" i="16" s="1"/>
  <c r="AI24" i="16" s="1" a="1"/>
  <c r="AI24" i="16" s="1"/>
  <c r="AI25" i="16" s="1" a="1"/>
  <c r="AI25" i="16" s="1"/>
  <c r="AI26" i="16" s="1" a="1"/>
  <c r="AI26" i="16" s="1"/>
  <c r="AI27" i="16" s="1" a="1"/>
  <c r="AI27" i="16" s="1"/>
  <c r="AI28" i="16" s="1" a="1"/>
  <c r="AI28" i="16" s="1"/>
  <c r="AI29" i="16" s="1" a="1"/>
  <c r="AI29" i="16" s="1"/>
  <c r="AI30" i="16" s="1" a="1"/>
  <c r="AI30" i="16" s="1"/>
  <c r="AI31" i="16" s="1" a="1"/>
  <c r="AI31" i="16" s="1"/>
  <c r="AI32" i="16" s="1" a="1"/>
  <c r="AI32" i="16" s="1"/>
  <c r="AI33" i="16" s="1" a="1"/>
  <c r="AI33" i="16" s="1"/>
  <c r="AI34" i="16" s="1" a="1"/>
  <c r="AI34" i="16" s="1"/>
  <c r="AI35" i="16" s="1" a="1"/>
  <c r="AI35" i="16" s="1"/>
  <c r="AI36" i="16" s="1" a="1"/>
  <c r="AI36" i="16" s="1"/>
  <c r="AI37" i="16" s="1" a="1"/>
  <c r="AI37" i="16" s="1"/>
  <c r="AI38" i="16" s="1" a="1"/>
  <c r="AI38" i="16" s="1"/>
  <c r="AI39" i="16" s="1" a="1"/>
  <c r="AI39" i="16" s="1"/>
  <c r="AI40" i="16" s="1" a="1"/>
  <c r="AI40" i="16" s="1"/>
  <c r="AI41" i="16" s="1" a="1"/>
  <c r="AI41" i="16" s="1"/>
  <c r="AI42" i="16" s="1" a="1"/>
  <c r="AI42" i="16" s="1"/>
  <c r="AI43" i="16" s="1" a="1"/>
  <c r="AI43" i="16" s="1"/>
  <c r="AI44" i="16" s="1" a="1"/>
  <c r="AI44" i="16" s="1"/>
  <c r="AI45" i="16" s="1" a="1"/>
  <c r="AI45" i="16" s="1"/>
  <c r="AI46" i="16" s="1" a="1"/>
  <c r="AI46" i="16" s="1"/>
  <c r="AI47" i="16" s="1" a="1"/>
  <c r="AI47" i="16" s="1"/>
  <c r="AI48" i="16" s="1" a="1"/>
  <c r="AI48" i="16" s="1"/>
  <c r="AI49" i="16" s="1" a="1"/>
  <c r="AI49" i="16" s="1"/>
  <c r="AI50" i="16" s="1" a="1"/>
  <c r="AI50" i="16" s="1"/>
  <c r="AI51" i="16" s="1" a="1"/>
  <c r="AI51" i="16" s="1"/>
  <c r="AI52" i="16" s="1" a="1"/>
  <c r="AI52" i="16" s="1"/>
  <c r="AI53" i="16" s="1" a="1"/>
  <c r="AI53" i="16" s="1"/>
  <c r="AI54" i="16" s="1" a="1"/>
  <c r="AI54" i="16" s="1"/>
  <c r="AI55" i="16" s="1" a="1"/>
  <c r="AI55" i="16" s="1"/>
  <c r="AI56" i="16" s="1" a="1"/>
  <c r="AI56" i="16" s="1"/>
  <c r="AI57" i="16" s="1" a="1"/>
  <c r="AI57" i="16" s="1"/>
  <c r="AI58" i="16" s="1" a="1"/>
  <c r="AI58" i="16" s="1"/>
  <c r="AI59" i="16" s="1" a="1"/>
  <c r="AI59" i="16" s="1"/>
  <c r="AI60" i="16" s="1" a="1"/>
  <c r="AI60" i="16" s="1"/>
  <c r="AI61" i="16" s="1" a="1"/>
  <c r="AI61" i="16" s="1"/>
  <c r="AI62" i="16" s="1" a="1"/>
  <c r="AI62" i="16" s="1"/>
  <c r="AI63" i="16" s="1" a="1"/>
  <c r="AI63" i="16" s="1"/>
  <c r="AI64" i="16" s="1" a="1"/>
  <c r="AI64" i="16" s="1"/>
  <c r="AI65" i="16" s="1" a="1"/>
  <c r="AI65" i="16" s="1"/>
  <c r="AI66" i="16" s="1" a="1"/>
  <c r="AI66" i="16" s="1"/>
  <c r="AI67" i="16" s="1" a="1"/>
  <c r="AI67" i="16" s="1"/>
  <c r="AI68" i="16" s="1" a="1"/>
  <c r="AI68" i="16" s="1"/>
  <c r="AI69" i="16" s="1" a="1"/>
  <c r="AI69" i="16" s="1"/>
  <c r="AI70" i="16" s="1" a="1"/>
  <c r="AI70" i="16" s="1"/>
  <c r="AI71" i="16" s="1" a="1"/>
  <c r="AI71" i="16" s="1"/>
  <c r="AI72" i="16" s="1" a="1"/>
  <c r="AI72" i="16" s="1"/>
  <c r="AI73" i="16" s="1" a="1"/>
  <c r="AI73" i="16" s="1"/>
  <c r="AI74" i="16" s="1" a="1"/>
  <c r="AI74" i="16" s="1"/>
  <c r="AI75" i="16" s="1" a="1"/>
  <c r="AI75" i="16" s="1"/>
  <c r="AI76" i="16" s="1" a="1"/>
  <c r="AI76" i="16" s="1"/>
  <c r="AI77" i="16" s="1" a="1"/>
  <c r="AI77" i="16" s="1"/>
  <c r="AI78" i="16" s="1" a="1"/>
  <c r="AI78" i="16" s="1"/>
  <c r="AI79" i="16" s="1" a="1"/>
  <c r="AI79" i="16" s="1"/>
  <c r="AI80" i="16" s="1" a="1"/>
  <c r="AI80" i="16" s="1"/>
  <c r="AI81" i="16" s="1" a="1"/>
  <c r="AI81" i="16" s="1"/>
  <c r="AM3" i="16" a="1"/>
  <c r="AM3" i="16" s="1"/>
  <c r="AM4" i="16" s="1" a="1"/>
  <c r="AM4" i="16" s="1"/>
  <c r="AM5" i="16" s="1" a="1"/>
  <c r="AM5" i="16" s="1"/>
  <c r="AM6" i="16" s="1" a="1"/>
  <c r="AM6" i="16" s="1"/>
  <c r="AM7" i="16" s="1" a="1"/>
  <c r="AM7" i="16" s="1"/>
  <c r="AM8" i="16" s="1" a="1"/>
  <c r="AM8" i="16" s="1"/>
  <c r="AM9" i="16" s="1" a="1"/>
  <c r="AM9" i="16" s="1"/>
  <c r="AM10" i="16" s="1" a="1"/>
  <c r="AM10" i="16" s="1"/>
  <c r="AM11" i="16" s="1" a="1"/>
  <c r="AM11" i="16" s="1"/>
  <c r="AM12" i="16" s="1" a="1"/>
  <c r="AM12" i="16" s="1"/>
  <c r="AM13" i="16" s="1" a="1"/>
  <c r="AM13" i="16" s="1"/>
  <c r="AM14" i="16" s="1" a="1"/>
  <c r="AM14" i="16" s="1"/>
  <c r="AM15" i="16" s="1" a="1"/>
  <c r="AM15" i="16" s="1"/>
  <c r="AM16" i="16" s="1" a="1"/>
  <c r="AM16" i="16" s="1"/>
  <c r="AM17" i="16" s="1" a="1"/>
  <c r="AM17" i="16" s="1"/>
  <c r="AM18" i="16" s="1" a="1"/>
  <c r="AM18" i="16" s="1"/>
  <c r="AM19" i="16" s="1" a="1"/>
  <c r="AM19" i="16" s="1"/>
  <c r="AM20" i="16" s="1" a="1"/>
  <c r="AM20" i="16" s="1"/>
  <c r="AM21" i="16" s="1" a="1"/>
  <c r="AM21" i="16" s="1"/>
  <c r="AM22" i="16" s="1" a="1"/>
  <c r="AM22" i="16" s="1"/>
  <c r="AM23" i="16" s="1" a="1"/>
  <c r="AM23" i="16" s="1"/>
  <c r="AM24" i="16" s="1" a="1"/>
  <c r="AM24" i="16" s="1"/>
  <c r="AM25" i="16" s="1" a="1"/>
  <c r="AM25" i="16" s="1"/>
  <c r="AM26" i="16" s="1" a="1"/>
  <c r="AM26" i="16" s="1"/>
  <c r="AM27" i="16" s="1" a="1"/>
  <c r="AM27" i="16" s="1"/>
  <c r="AM28" i="16" s="1" a="1"/>
  <c r="AM28" i="16" s="1"/>
  <c r="AM29" i="16" s="1" a="1"/>
  <c r="AM29" i="16" s="1"/>
  <c r="AM30" i="16" s="1" a="1"/>
  <c r="AM30" i="16" s="1"/>
  <c r="AM31" i="16" s="1" a="1"/>
  <c r="AM31" i="16" s="1"/>
  <c r="AM32" i="16" s="1" a="1"/>
  <c r="AM32" i="16" s="1"/>
  <c r="AM33" i="16" s="1" a="1"/>
  <c r="AM33" i="16" s="1"/>
  <c r="AM34" i="16" s="1" a="1"/>
  <c r="AM34" i="16" s="1"/>
  <c r="AM35" i="16" s="1" a="1"/>
  <c r="AM35" i="16" s="1"/>
  <c r="AM36" i="16" s="1" a="1"/>
  <c r="AM36" i="16" s="1"/>
  <c r="AM37" i="16" s="1" a="1"/>
  <c r="AM37" i="16" s="1"/>
  <c r="AM38" i="16" s="1" a="1"/>
  <c r="AM38" i="16" s="1"/>
  <c r="AM39" i="16" s="1" a="1"/>
  <c r="AM39" i="16" s="1"/>
  <c r="AM40" i="16" s="1" a="1"/>
  <c r="AM40" i="16" s="1"/>
  <c r="AM41" i="16" s="1" a="1"/>
  <c r="AM41" i="16" s="1"/>
  <c r="AM42" i="16" s="1" a="1"/>
  <c r="AM42" i="16" s="1"/>
  <c r="AM43" i="16" s="1" a="1"/>
  <c r="AM43" i="16" s="1"/>
  <c r="AM44" i="16" s="1" a="1"/>
  <c r="AM44" i="16" s="1"/>
  <c r="AM45" i="16" s="1" a="1"/>
  <c r="AM45" i="16" s="1"/>
  <c r="AM46" i="16" s="1" a="1"/>
  <c r="AM46" i="16" s="1"/>
  <c r="AM47" i="16" s="1" a="1"/>
  <c r="AM47" i="16" s="1"/>
  <c r="AM48" i="16" s="1" a="1"/>
  <c r="AM48" i="16" s="1"/>
  <c r="AM49" i="16" s="1" a="1"/>
  <c r="AM49" i="16" s="1"/>
  <c r="AM50" i="16" s="1" a="1"/>
  <c r="AM50" i="16" s="1"/>
  <c r="AM51" i="16" s="1" a="1"/>
  <c r="AM51" i="16" s="1"/>
  <c r="AM52" i="16" s="1" a="1"/>
  <c r="AM52" i="16" s="1"/>
  <c r="AM53" i="16" s="1" a="1"/>
  <c r="AM53" i="16" s="1"/>
  <c r="AM54" i="16" s="1" a="1"/>
  <c r="AM54" i="16" s="1"/>
  <c r="AM55" i="16" s="1" a="1"/>
  <c r="AM55" i="16" s="1"/>
  <c r="AM56" i="16" s="1" a="1"/>
  <c r="AM56" i="16" s="1"/>
  <c r="AM57" i="16" s="1" a="1"/>
  <c r="AM57" i="16" s="1"/>
  <c r="AM58" i="16" s="1" a="1"/>
  <c r="AM58" i="16" s="1"/>
  <c r="AM59" i="16" s="1" a="1"/>
  <c r="AM59" i="16" s="1"/>
  <c r="AM60" i="16" s="1" a="1"/>
  <c r="AM60" i="16" s="1"/>
  <c r="AM61" i="16" s="1" a="1"/>
  <c r="AM61" i="16" s="1"/>
  <c r="AM62" i="16" s="1" a="1"/>
  <c r="AM62" i="16" s="1"/>
  <c r="AM63" i="16" s="1" a="1"/>
  <c r="AM63" i="16" s="1"/>
  <c r="AM64" i="16" s="1" a="1"/>
  <c r="AM64" i="16" s="1"/>
  <c r="AM65" i="16" s="1" a="1"/>
  <c r="AM65" i="16" s="1"/>
  <c r="AM66" i="16" s="1" a="1"/>
  <c r="AM66" i="16" s="1"/>
  <c r="AM67" i="16" s="1" a="1"/>
  <c r="AM67" i="16" s="1"/>
  <c r="AM68" i="16" s="1" a="1"/>
  <c r="AM68" i="16" s="1"/>
  <c r="AM69" i="16" s="1" a="1"/>
  <c r="AM69" i="16" s="1"/>
  <c r="AM70" i="16" s="1" a="1"/>
  <c r="AM70" i="16" s="1"/>
  <c r="AM71" i="16" s="1" a="1"/>
  <c r="AM71" i="16" s="1"/>
  <c r="AM72" i="16" s="1" a="1"/>
  <c r="AM72" i="16" s="1"/>
  <c r="AM73" i="16" s="1" a="1"/>
  <c r="AM73" i="16" s="1"/>
  <c r="AM74" i="16" s="1" a="1"/>
  <c r="AM74" i="16" s="1"/>
  <c r="AM75" i="16" s="1" a="1"/>
  <c r="AM75" i="16" s="1"/>
  <c r="AM76" i="16" s="1" a="1"/>
  <c r="AM76" i="16" s="1"/>
  <c r="AM77" i="16" s="1" a="1"/>
  <c r="AM77" i="16" s="1"/>
  <c r="AM78" i="16" s="1" a="1"/>
  <c r="AM78" i="16" s="1"/>
  <c r="AM79" i="16" s="1" a="1"/>
  <c r="AM79" i="16" s="1"/>
  <c r="AM80" i="16" s="1" a="1"/>
  <c r="AM80" i="16" s="1"/>
  <c r="AM81" i="16" s="1" a="1"/>
  <c r="AM81" i="16" s="1"/>
  <c r="X73" i="16" a="1"/>
  <c r="X73" i="16" s="1"/>
  <c r="Z73" i="16" s="1" a="1"/>
  <c r="Z73" i="16" s="1"/>
  <c r="Y73" i="16" s="1" a="1"/>
  <c r="Y73" i="16" s="1"/>
  <c r="X75" i="16" a="1"/>
  <c r="X75" i="16" s="1"/>
  <c r="Z75" i="16" s="1" a="1"/>
  <c r="Z75" i="16" s="1"/>
  <c r="Y75" i="16" s="1" a="1"/>
  <c r="Y75" i="16" s="1"/>
  <c r="AB77" i="16" l="1" a="1"/>
  <c r="AB77" i="16" s="1"/>
  <c r="AD77" i="16" s="1" a="1"/>
  <c r="AD77" i="16" s="1"/>
  <c r="AC77" i="16" s="1"/>
  <c r="AB2" i="16" a="1"/>
  <c r="AB2" i="16" s="1"/>
  <c r="AD2" i="16" s="1" a="1"/>
  <c r="AD2" i="16" s="1"/>
  <c r="AC2" i="16" s="1"/>
  <c r="AB71" i="16" a="1"/>
  <c r="AB71" i="16" s="1"/>
  <c r="AD71" i="16" s="1" a="1"/>
  <c r="AD71" i="16" s="1"/>
  <c r="AC71" i="16" s="1"/>
  <c r="X59" i="16" a="1"/>
  <c r="X59" i="16" s="1"/>
  <c r="Z59" i="16" s="1" a="1"/>
  <c r="Z59" i="16" s="1"/>
  <c r="Y59" i="16" s="1" a="1"/>
  <c r="Y59" i="16" s="1"/>
  <c r="X65" i="16" a="1"/>
  <c r="X65" i="16" s="1"/>
  <c r="Z65" i="16" s="1" a="1"/>
  <c r="Z65" i="16" s="1"/>
  <c r="Y65" i="16" s="1" a="1"/>
  <c r="Y65" i="16" s="1"/>
  <c r="X78" i="16" a="1"/>
  <c r="X78" i="16" s="1"/>
  <c r="Z78" i="16" s="1" a="1"/>
  <c r="Z78" i="16" s="1"/>
  <c r="Y78" i="16" s="1" a="1"/>
  <c r="Y78" i="16" s="1"/>
  <c r="AB62" i="16" a="1"/>
  <c r="AB62" i="16" s="1"/>
  <c r="AD62" i="16" s="1" a="1"/>
  <c r="AD62" i="16" s="1"/>
  <c r="AC62" i="16" s="1"/>
  <c r="AB3" i="16" a="1"/>
  <c r="AB3" i="16" s="1"/>
  <c r="AB4" i="16" a="1"/>
  <c r="AB4" i="16" s="1"/>
  <c r="AD4" i="16" s="1" a="1"/>
  <c r="AD4" i="16" s="1"/>
  <c r="AC4" i="16" s="1"/>
  <c r="AB5" i="16" a="1"/>
  <c r="AB5" i="16" s="1"/>
  <c r="AD5" i="16" s="1" a="1"/>
  <c r="AD5" i="16" s="1"/>
  <c r="AC5" i="16" s="1"/>
  <c r="AB6" i="16" a="1"/>
  <c r="AB6" i="16" s="1"/>
  <c r="AD6" i="16" s="1" a="1"/>
  <c r="AD6" i="16" s="1"/>
  <c r="AC6" i="16" s="1"/>
  <c r="AB7" i="16" a="1"/>
  <c r="AB7" i="16" s="1"/>
  <c r="AD7" i="16" s="1" a="1"/>
  <c r="AD7" i="16" s="1"/>
  <c r="AC7" i="16" s="1"/>
  <c r="AB8" i="16" a="1"/>
  <c r="AB8" i="16" s="1"/>
  <c r="AD8" i="16" s="1" a="1"/>
  <c r="AD8" i="16" s="1"/>
  <c r="AC8" i="16" s="1"/>
  <c r="AB9" i="16" a="1"/>
  <c r="AB9" i="16" s="1"/>
  <c r="AD9" i="16" s="1" a="1"/>
  <c r="AD9" i="16" s="1"/>
  <c r="AC9" i="16" s="1"/>
  <c r="AB10" i="16" a="1"/>
  <c r="AB10" i="16" s="1"/>
  <c r="AD10" i="16" s="1" a="1"/>
  <c r="AD10" i="16" s="1"/>
  <c r="AC10" i="16" s="1"/>
  <c r="AB11" i="16" a="1"/>
  <c r="AB11" i="16" s="1"/>
  <c r="AD11" i="16" s="1" a="1"/>
  <c r="AD11" i="16" s="1"/>
  <c r="AC11" i="16" s="1"/>
  <c r="AB12" i="16" a="1"/>
  <c r="AB12" i="16" s="1"/>
  <c r="AD12" i="16" s="1" a="1"/>
  <c r="AD12" i="16" s="1"/>
  <c r="AC12" i="16" s="1"/>
  <c r="AB13" i="16" a="1"/>
  <c r="AB13" i="16" s="1"/>
  <c r="AD13" i="16" s="1" a="1"/>
  <c r="AD13" i="16" s="1"/>
  <c r="AC13" i="16" s="1"/>
  <c r="AB14" i="16" a="1"/>
  <c r="AB14" i="16" s="1"/>
  <c r="AD14" i="16" s="1" a="1"/>
  <c r="AD14" i="16" s="1"/>
  <c r="AC14" i="16" s="1"/>
  <c r="AB15" i="16" a="1"/>
  <c r="AB15" i="16" s="1"/>
  <c r="AD15" i="16" s="1" a="1"/>
  <c r="AD15" i="16" s="1"/>
  <c r="AC15" i="16" s="1"/>
  <c r="AB16" i="16" a="1"/>
  <c r="AB16" i="16" s="1"/>
  <c r="AD16" i="16" s="1" a="1"/>
  <c r="AD16" i="16" s="1"/>
  <c r="AC16" i="16" s="1"/>
  <c r="AB17" i="16" a="1"/>
  <c r="AB17" i="16" s="1"/>
  <c r="AD17" i="16" s="1" a="1"/>
  <c r="AD17" i="16" s="1"/>
  <c r="AC17" i="16" s="1"/>
  <c r="AB18" i="16" a="1"/>
  <c r="AB18" i="16" s="1"/>
  <c r="AD18" i="16" s="1" a="1"/>
  <c r="AD18" i="16" s="1"/>
  <c r="AC18" i="16" s="1"/>
  <c r="AB19" i="16" a="1"/>
  <c r="AB19" i="16" s="1"/>
  <c r="AD19" i="16" s="1" a="1"/>
  <c r="AD19" i="16" s="1"/>
  <c r="AC19" i="16" s="1"/>
  <c r="AB20" i="16" a="1"/>
  <c r="AB20" i="16" s="1"/>
  <c r="AD20" i="16" s="1" a="1"/>
  <c r="AD20" i="16" s="1"/>
  <c r="AC20" i="16" s="1"/>
  <c r="AB21" i="16" a="1"/>
  <c r="AB21" i="16" s="1"/>
  <c r="AD21" i="16" s="1" a="1"/>
  <c r="AD21" i="16" s="1"/>
  <c r="AC21" i="16" s="1"/>
  <c r="AB22" i="16" a="1"/>
  <c r="AB22" i="16" s="1"/>
  <c r="AD22" i="16" s="1" a="1"/>
  <c r="AD22" i="16" s="1"/>
  <c r="AC22" i="16" s="1"/>
  <c r="AB23" i="16" a="1"/>
  <c r="AB23" i="16" s="1"/>
  <c r="AD23" i="16" s="1" a="1"/>
  <c r="AD23" i="16" s="1"/>
  <c r="AC23" i="16" s="1"/>
  <c r="AB24" i="16" a="1"/>
  <c r="AB24" i="16" s="1"/>
  <c r="AD24" i="16" s="1" a="1"/>
  <c r="AD24" i="16" s="1"/>
  <c r="AC24" i="16" s="1"/>
  <c r="AB25" i="16" a="1"/>
  <c r="AB25" i="16" s="1"/>
  <c r="AD25" i="16" s="1" a="1"/>
  <c r="AD25" i="16" s="1"/>
  <c r="AC25" i="16" s="1"/>
  <c r="AB26" i="16" a="1"/>
  <c r="AB26" i="16" s="1"/>
  <c r="AD26" i="16" s="1" a="1"/>
  <c r="AD26" i="16" s="1"/>
  <c r="AC26" i="16" s="1"/>
  <c r="AB27" i="16" a="1"/>
  <c r="AB27" i="16" s="1"/>
  <c r="AD27" i="16" s="1" a="1"/>
  <c r="AD27" i="16" s="1"/>
  <c r="AC27" i="16" s="1"/>
  <c r="AB28" i="16" a="1"/>
  <c r="AB28" i="16" s="1"/>
  <c r="AD28" i="16" s="1" a="1"/>
  <c r="AD28" i="16" s="1"/>
  <c r="AC28" i="16" s="1"/>
  <c r="AB29" i="16" a="1"/>
  <c r="AB29" i="16" s="1"/>
  <c r="AD29" i="16" s="1" a="1"/>
  <c r="AD29" i="16" s="1"/>
  <c r="AC29" i="16" s="1"/>
  <c r="AB30" i="16" a="1"/>
  <c r="AB30" i="16" s="1"/>
  <c r="AD30" i="16" s="1" a="1"/>
  <c r="AD30" i="16" s="1"/>
  <c r="AC30" i="16" s="1"/>
  <c r="AB31" i="16" a="1"/>
  <c r="AB31" i="16" s="1"/>
  <c r="AD31" i="16" s="1" a="1"/>
  <c r="AD31" i="16" s="1"/>
  <c r="AC31" i="16" s="1"/>
  <c r="AB32" i="16" a="1"/>
  <c r="AB32" i="16" s="1"/>
  <c r="AD32" i="16" s="1" a="1"/>
  <c r="AD32" i="16" s="1"/>
  <c r="AC32" i="16" s="1"/>
  <c r="AB33" i="16" a="1"/>
  <c r="AB33" i="16" s="1"/>
  <c r="AD33" i="16" s="1" a="1"/>
  <c r="AD33" i="16" s="1"/>
  <c r="AC33" i="16" s="1"/>
  <c r="AB34" i="16" a="1"/>
  <c r="AB34" i="16" s="1"/>
  <c r="AD34" i="16" s="1" a="1"/>
  <c r="AD34" i="16" s="1"/>
  <c r="AC34" i="16" s="1"/>
  <c r="AB35" i="16" a="1"/>
  <c r="AB35" i="16" s="1"/>
  <c r="AD35" i="16" s="1" a="1"/>
  <c r="AD35" i="16" s="1"/>
  <c r="AC35" i="16" s="1"/>
  <c r="AB36" i="16" a="1"/>
  <c r="AB36" i="16" s="1"/>
  <c r="AD36" i="16" s="1" a="1"/>
  <c r="AD36" i="16" s="1"/>
  <c r="AC36" i="16" s="1"/>
  <c r="AB37" i="16" a="1"/>
  <c r="AB37" i="16" s="1"/>
  <c r="AD37" i="16" s="1" a="1"/>
  <c r="AD37" i="16" s="1"/>
  <c r="AC37" i="16" s="1"/>
  <c r="AB38" i="16" a="1"/>
  <c r="AB38" i="16" s="1"/>
  <c r="AD38" i="16" s="1" a="1"/>
  <c r="AD38" i="16" s="1"/>
  <c r="AC38" i="16" s="1"/>
  <c r="AB39" i="16" a="1"/>
  <c r="AB39" i="16" s="1"/>
  <c r="AD39" i="16" s="1" a="1"/>
  <c r="AD39" i="16" s="1"/>
  <c r="AC39" i="16" s="1"/>
  <c r="AB40" i="16" a="1"/>
  <c r="AB40" i="16" s="1"/>
  <c r="AD40" i="16" s="1" a="1"/>
  <c r="AD40" i="16" s="1"/>
  <c r="AC40" i="16" s="1"/>
  <c r="AB41" i="16" a="1"/>
  <c r="AB41" i="16" s="1"/>
  <c r="AD41" i="16" s="1" a="1"/>
  <c r="AD41" i="16" s="1"/>
  <c r="AC41" i="16" s="1"/>
  <c r="AB42" i="16" a="1"/>
  <c r="AB42" i="16" s="1"/>
  <c r="AD42" i="16" s="1" a="1"/>
  <c r="AD42" i="16" s="1"/>
  <c r="AC42" i="16" s="1"/>
  <c r="AB43" i="16" a="1"/>
  <c r="AB43" i="16" s="1"/>
  <c r="AD43" i="16" s="1" a="1"/>
  <c r="AD43" i="16" s="1"/>
  <c r="AC43" i="16" s="1"/>
  <c r="AB44" i="16" a="1"/>
  <c r="AB44" i="16" s="1"/>
  <c r="AD44" i="16" s="1" a="1"/>
  <c r="AD44" i="16" s="1"/>
  <c r="AC44" i="16" s="1"/>
  <c r="AB45" i="16" a="1"/>
  <c r="AB45" i="16" s="1"/>
  <c r="AD45" i="16" s="1" a="1"/>
  <c r="AD45" i="16" s="1"/>
  <c r="AC45" i="16" s="1"/>
  <c r="AB46" i="16" a="1"/>
  <c r="AB46" i="16" s="1"/>
  <c r="AD46" i="16" s="1" a="1"/>
  <c r="AD46" i="16" s="1"/>
  <c r="AC46" i="16" s="1"/>
  <c r="AB47" i="16" a="1"/>
  <c r="AB47" i="16" s="1"/>
  <c r="AD47" i="16" s="1" a="1"/>
  <c r="AD47" i="16" s="1"/>
  <c r="AC47" i="16" s="1"/>
  <c r="AB48" i="16" a="1"/>
  <c r="AB48" i="16" s="1"/>
  <c r="AD48" i="16" s="1" a="1"/>
  <c r="AD48" i="16" s="1"/>
  <c r="AC48" i="16" s="1"/>
  <c r="AB49" i="16" a="1"/>
  <c r="AB49" i="16" s="1"/>
  <c r="AD49" i="16" s="1" a="1"/>
  <c r="AD49" i="16" s="1"/>
  <c r="AC49" i="16" s="1"/>
  <c r="AB50" i="16" a="1"/>
  <c r="AB50" i="16" s="1"/>
  <c r="AD50" i="16" s="1" a="1"/>
  <c r="AD50" i="16" s="1"/>
  <c r="AC50" i="16" s="1"/>
  <c r="AB51" i="16" a="1"/>
  <c r="AB51" i="16" s="1"/>
  <c r="AD51" i="16" s="1" a="1"/>
  <c r="AD51" i="16" s="1"/>
  <c r="AC51" i="16" s="1"/>
  <c r="AB52" i="16" a="1"/>
  <c r="AB52" i="16" s="1"/>
  <c r="AD52" i="16" s="1" a="1"/>
  <c r="AD52" i="16" s="1"/>
  <c r="AC52" i="16" s="1"/>
  <c r="AB53" i="16" a="1"/>
  <c r="AB53" i="16" s="1"/>
  <c r="AD53" i="16" s="1" a="1"/>
  <c r="AD53" i="16" s="1"/>
  <c r="AC53" i="16" s="1"/>
  <c r="AB54" i="16" a="1"/>
  <c r="AB54" i="16" s="1"/>
  <c r="AD54" i="16" s="1" a="1"/>
  <c r="AD54" i="16" s="1"/>
  <c r="AC54" i="16" s="1"/>
  <c r="AB55" i="16" a="1"/>
  <c r="AB55" i="16" s="1"/>
  <c r="AD55" i="16" s="1" a="1"/>
  <c r="AD55" i="16" s="1"/>
  <c r="AC55" i="16" s="1"/>
  <c r="AB56" i="16" a="1"/>
  <c r="AB56" i="16" s="1"/>
  <c r="AD56" i="16" s="1" a="1"/>
  <c r="AD56" i="16" s="1"/>
  <c r="AC56" i="16" s="1"/>
  <c r="AB57" i="16" a="1"/>
  <c r="AB57" i="16" s="1"/>
  <c r="AD57" i="16" s="1" a="1"/>
  <c r="AD57" i="16" s="1"/>
  <c r="AC57" i="16" s="1"/>
  <c r="AB58" i="16" a="1"/>
  <c r="AB58" i="16" s="1"/>
  <c r="AD58" i="16" s="1" a="1"/>
  <c r="AD58" i="16" s="1"/>
  <c r="AC58" i="16" s="1"/>
  <c r="X82" i="16" a="1"/>
  <c r="X82" i="16" s="1"/>
  <c r="Z82" i="16" s="1" a="1"/>
  <c r="Z82" i="16" s="1"/>
  <c r="Y82" i="16" s="1" a="1"/>
  <c r="Y82" i="16" s="1"/>
  <c r="X67" i="16" a="1"/>
  <c r="X67" i="16" s="1"/>
  <c r="Z67" i="16" s="1" a="1"/>
  <c r="Z67" i="16" s="1"/>
  <c r="Y67" i="16" s="1" a="1"/>
  <c r="Y67" i="16" s="1"/>
  <c r="AB80" i="16" a="1"/>
  <c r="AB80" i="16" s="1"/>
  <c r="AD80" i="16" s="1" a="1"/>
  <c r="AD80" i="16" s="1"/>
  <c r="AC80" i="16" s="1"/>
  <c r="X2" i="16" a="1"/>
  <c r="X2" i="16" s="1"/>
  <c r="X77" i="16" a="1"/>
  <c r="X77" i="16" s="1"/>
  <c r="Z77" i="16" s="1" a="1"/>
  <c r="Z77" i="16" s="1"/>
  <c r="Y77" i="16" s="1" a="1"/>
  <c r="Y77" i="16" s="1"/>
  <c r="X68" i="16" a="1"/>
  <c r="X68" i="16" s="1"/>
  <c r="Z68" i="16" s="1" a="1"/>
  <c r="Z68" i="16" s="1"/>
  <c r="Y68" i="16" s="1" a="1"/>
  <c r="Y68" i="16" s="1"/>
  <c r="AB60" i="16" a="1"/>
  <c r="AB60" i="16" s="1"/>
  <c r="AD60" i="16" s="1" a="1"/>
  <c r="AD60" i="16" s="1"/>
  <c r="AC60" i="16" s="1"/>
  <c r="AB72" i="16" a="1"/>
  <c r="AB72" i="16" s="1"/>
  <c r="AD72" i="16" s="1" a="1"/>
  <c r="AD72" i="16" s="1"/>
  <c r="AC72" i="16" s="1"/>
  <c r="AB73" i="16" a="1"/>
  <c r="AB73" i="16" s="1"/>
  <c r="AD73" i="16" s="1" a="1"/>
  <c r="AD73" i="16" s="1"/>
  <c r="AC73" i="16" s="1"/>
  <c r="AB59" i="16" a="1"/>
  <c r="AB59" i="16" s="1"/>
  <c r="AD59" i="16" s="1" a="1"/>
  <c r="AD59" i="16" s="1"/>
  <c r="AC59" i="16" s="1"/>
  <c r="X79" i="16" a="1"/>
  <c r="X79" i="16" s="1"/>
  <c r="Z79" i="16" s="1" a="1"/>
  <c r="Z79" i="16" s="1"/>
  <c r="Y79" i="16" s="1" a="1"/>
  <c r="Y79" i="16" s="1"/>
  <c r="X70" i="16" a="1"/>
  <c r="X70" i="16" s="1"/>
  <c r="Z70" i="16" s="1" a="1"/>
  <c r="Z70" i="16" s="1"/>
  <c r="Y70" i="16" s="1" a="1"/>
  <c r="Y70" i="16" s="1"/>
  <c r="X61" i="16" a="1"/>
  <c r="X61" i="16" s="1"/>
  <c r="Z61" i="16" s="1" a="1"/>
  <c r="Z61" i="16" s="1"/>
  <c r="Y61" i="16" s="1" a="1"/>
  <c r="Y61" i="16" s="1"/>
  <c r="AB79" i="16" a="1"/>
  <c r="AB79" i="16" s="1"/>
  <c r="AD79" i="16" s="1" a="1"/>
  <c r="AD79" i="16" s="1"/>
  <c r="AC79" i="16" s="1"/>
  <c r="AB70" i="16" a="1"/>
  <c r="AB70" i="16" s="1"/>
  <c r="AD70" i="16" s="1" a="1"/>
  <c r="AD70" i="16" s="1"/>
  <c r="AC70" i="16" s="1"/>
  <c r="AB64" i="16" a="1"/>
  <c r="AB64" i="16" s="1"/>
  <c r="AD64" i="16" s="1" a="1"/>
  <c r="AD64" i="16" s="1"/>
  <c r="AC64" i="16" s="1"/>
  <c r="AB67" i="16" a="1"/>
  <c r="AB67" i="16" s="1"/>
  <c r="AD67" i="16" s="1" a="1"/>
  <c r="AD67" i="16" s="1"/>
  <c r="AC67" i="16" s="1"/>
  <c r="X72" i="16" a="1"/>
  <c r="X72" i="16" s="1"/>
  <c r="Z72" i="16" s="1" a="1"/>
  <c r="Z72" i="16" s="1"/>
  <c r="Y72" i="16" s="1" a="1"/>
  <c r="Y72" i="16" s="1"/>
  <c r="AB61" i="16" a="1"/>
  <c r="AB61" i="16" s="1"/>
  <c r="AD61" i="16" s="1" a="1"/>
  <c r="AD61" i="16" s="1"/>
  <c r="AC61" i="16" s="1"/>
  <c r="AB63" i="16" a="1"/>
  <c r="AB63" i="16" s="1"/>
  <c r="AD63" i="16" s="1" a="1"/>
  <c r="AD63" i="16" s="1"/>
  <c r="AC63" i="16" s="1"/>
  <c r="AB76" i="16" a="1"/>
  <c r="AB76" i="16" s="1"/>
  <c r="AD76" i="16" s="1" a="1"/>
  <c r="AD76" i="16" s="1"/>
  <c r="AC76" i="16" s="1"/>
  <c r="X62" i="16" a="1"/>
  <c r="X62" i="16" s="1"/>
  <c r="Z62" i="16" s="1" a="1"/>
  <c r="Z62" i="16" s="1"/>
  <c r="Y62" i="16" s="1" a="1"/>
  <c r="Y62" i="16" s="1"/>
  <c r="X74" i="16" a="1"/>
  <c r="X74" i="16" s="1"/>
  <c r="Z74" i="16" s="1" a="1"/>
  <c r="Z74" i="16" s="1"/>
  <c r="Y74" i="16" s="1" a="1"/>
  <c r="Y74" i="16" s="1"/>
  <c r="X64" i="16" a="1"/>
  <c r="X64" i="16" s="1"/>
  <c r="Z64" i="16" s="1" a="1"/>
  <c r="Z64" i="16" s="1"/>
  <c r="Y64" i="16" s="1" a="1"/>
  <c r="Y64" i="16" s="1"/>
  <c r="X60" i="16" a="1"/>
  <c r="X60" i="16" s="1"/>
  <c r="Z60" i="16" s="1" a="1"/>
  <c r="Z60" i="16" s="1"/>
  <c r="Y60" i="16" s="1" a="1"/>
  <c r="Y60" i="16" s="1"/>
  <c r="AB65" i="16" a="1"/>
  <c r="AB65" i="16" s="1"/>
  <c r="AD65" i="16" s="1" a="1"/>
  <c r="AD65" i="16" s="1"/>
  <c r="AC65" i="16" s="1"/>
  <c r="AB78" i="16" a="1"/>
  <c r="AB78" i="16" s="1"/>
  <c r="AD78" i="16" s="1" a="1"/>
  <c r="AD78" i="16" s="1"/>
  <c r="AC78" i="16" s="1"/>
  <c r="X71" i="16" a="1"/>
  <c r="X71" i="16" s="1"/>
  <c r="Z71" i="16" s="1" a="1"/>
  <c r="Z71" i="16" s="1"/>
  <c r="Y71" i="16" s="1" a="1"/>
  <c r="Y71" i="16" s="1"/>
  <c r="X3" i="16" a="1"/>
  <c r="X3" i="16" s="1"/>
  <c r="Z3" i="16" s="1" a="1"/>
  <c r="Z3" i="16" s="1"/>
  <c r="Y3" i="16" s="1" a="1"/>
  <c r="Y3" i="16" s="1"/>
  <c r="X4" i="16" a="1"/>
  <c r="X4" i="16" s="1"/>
  <c r="Z4" i="16" s="1" a="1"/>
  <c r="Z4" i="16" s="1"/>
  <c r="Y4" i="16" s="1" a="1"/>
  <c r="Y4" i="16" s="1"/>
  <c r="X5" i="16" a="1"/>
  <c r="X5" i="16" s="1"/>
  <c r="Z5" i="16" s="1" a="1"/>
  <c r="Z5" i="16" s="1"/>
  <c r="Y5" i="16" s="1" a="1"/>
  <c r="Y5" i="16" s="1"/>
  <c r="X6" i="16" a="1"/>
  <c r="X6" i="16" s="1"/>
  <c r="Z6" i="16" s="1" a="1"/>
  <c r="Z6" i="16" s="1"/>
  <c r="Y6" i="16" s="1" a="1"/>
  <c r="Y6" i="16" s="1"/>
  <c r="X7" i="16" a="1"/>
  <c r="X7" i="16" s="1"/>
  <c r="Z7" i="16" s="1" a="1"/>
  <c r="Z7" i="16" s="1"/>
  <c r="Y7" i="16" s="1" a="1"/>
  <c r="Y7" i="16" s="1"/>
  <c r="X8" i="16" a="1"/>
  <c r="X8" i="16" s="1"/>
  <c r="Z8" i="16" s="1" a="1"/>
  <c r="Z8" i="16" s="1"/>
  <c r="Y8" i="16" s="1" a="1"/>
  <c r="Y8" i="16" s="1"/>
  <c r="X9" i="16" a="1"/>
  <c r="X9" i="16" s="1"/>
  <c r="Z9" i="16" s="1" a="1"/>
  <c r="Z9" i="16" s="1"/>
  <c r="Y9" i="16" s="1" a="1"/>
  <c r="Y9" i="16" s="1"/>
  <c r="X10" i="16" a="1"/>
  <c r="X10" i="16" s="1"/>
  <c r="Z10" i="16" s="1" a="1"/>
  <c r="Z10" i="16" s="1"/>
  <c r="Y10" i="16" s="1" a="1"/>
  <c r="Y10" i="16" s="1"/>
  <c r="X11" i="16" a="1"/>
  <c r="X11" i="16" s="1"/>
  <c r="Z11" i="16" s="1" a="1"/>
  <c r="Z11" i="16" s="1"/>
  <c r="Y11" i="16" s="1" a="1"/>
  <c r="Y11" i="16" s="1"/>
  <c r="X12" i="16" a="1"/>
  <c r="X12" i="16" s="1"/>
  <c r="Z12" i="16" s="1" a="1"/>
  <c r="Z12" i="16" s="1"/>
  <c r="Y12" i="16" s="1" a="1"/>
  <c r="Y12" i="16" s="1"/>
  <c r="X13" i="16" a="1"/>
  <c r="X13" i="16" s="1"/>
  <c r="Z13" i="16" s="1" a="1"/>
  <c r="Z13" i="16" s="1"/>
  <c r="Y13" i="16" s="1" a="1"/>
  <c r="Y13" i="16" s="1"/>
  <c r="X14" i="16" a="1"/>
  <c r="X14" i="16" s="1"/>
  <c r="Z14" i="16" s="1" a="1"/>
  <c r="Z14" i="16" s="1"/>
  <c r="Y14" i="16" s="1" a="1"/>
  <c r="Y14" i="16" s="1"/>
  <c r="X15" i="16" a="1"/>
  <c r="X15" i="16" s="1"/>
  <c r="Z15" i="16" s="1" a="1"/>
  <c r="Z15" i="16" s="1"/>
  <c r="Y15" i="16" s="1" a="1"/>
  <c r="Y15" i="16" s="1"/>
  <c r="X16" i="16" a="1"/>
  <c r="X16" i="16" s="1"/>
  <c r="Z16" i="16" s="1" a="1"/>
  <c r="Z16" i="16" s="1"/>
  <c r="Y16" i="16" s="1" a="1"/>
  <c r="Y16" i="16" s="1"/>
  <c r="X17" i="16" a="1"/>
  <c r="X17" i="16" s="1"/>
  <c r="Z17" i="16" s="1" a="1"/>
  <c r="Z17" i="16" s="1"/>
  <c r="Y17" i="16" s="1" a="1"/>
  <c r="Y17" i="16" s="1"/>
  <c r="X18" i="16" a="1"/>
  <c r="X18" i="16" s="1"/>
  <c r="Z18" i="16" s="1" a="1"/>
  <c r="Z18" i="16" s="1"/>
  <c r="Y18" i="16" s="1" a="1"/>
  <c r="Y18" i="16" s="1"/>
  <c r="X19" i="16" a="1"/>
  <c r="X19" i="16" s="1"/>
  <c r="Z19" i="16" s="1" a="1"/>
  <c r="Z19" i="16" s="1"/>
  <c r="Y19" i="16" s="1" a="1"/>
  <c r="Y19" i="16" s="1"/>
  <c r="X20" i="16" a="1"/>
  <c r="X20" i="16" s="1"/>
  <c r="Z20" i="16" s="1" a="1"/>
  <c r="Z20" i="16" s="1"/>
  <c r="Y20" i="16" s="1" a="1"/>
  <c r="Y20" i="16" s="1"/>
  <c r="X21" i="16" a="1"/>
  <c r="X21" i="16" s="1"/>
  <c r="Z21" i="16" s="1" a="1"/>
  <c r="Z21" i="16" s="1"/>
  <c r="Y21" i="16" s="1" a="1"/>
  <c r="Y21" i="16" s="1"/>
  <c r="X22" i="16" a="1"/>
  <c r="X22" i="16" s="1"/>
  <c r="Z22" i="16" s="1" a="1"/>
  <c r="Z22" i="16" s="1"/>
  <c r="Y22" i="16" s="1" a="1"/>
  <c r="Y22" i="16" s="1"/>
  <c r="X23" i="16" a="1"/>
  <c r="X23" i="16" s="1"/>
  <c r="Z23" i="16" s="1" a="1"/>
  <c r="Z23" i="16" s="1"/>
  <c r="Y23" i="16" s="1" a="1"/>
  <c r="Y23" i="16" s="1"/>
  <c r="X24" i="16" a="1"/>
  <c r="X24" i="16" s="1"/>
  <c r="Z24" i="16" s="1" a="1"/>
  <c r="Z24" i="16" s="1"/>
  <c r="Y24" i="16" s="1" a="1"/>
  <c r="Y24" i="16" s="1"/>
  <c r="X25" i="16" a="1"/>
  <c r="X25" i="16" s="1"/>
  <c r="Z25" i="16" s="1" a="1"/>
  <c r="Z25" i="16" s="1"/>
  <c r="Y25" i="16" s="1" a="1"/>
  <c r="Y25" i="16" s="1"/>
  <c r="X26" i="16" a="1"/>
  <c r="X26" i="16" s="1"/>
  <c r="Z26" i="16" s="1" a="1"/>
  <c r="Z26" i="16" s="1"/>
  <c r="Y26" i="16" s="1" a="1"/>
  <c r="Y26" i="16" s="1"/>
  <c r="X27" i="16" a="1"/>
  <c r="X27" i="16" s="1"/>
  <c r="Z27" i="16" s="1" a="1"/>
  <c r="Z27" i="16" s="1"/>
  <c r="Y27" i="16" s="1" a="1"/>
  <c r="Y27" i="16" s="1"/>
  <c r="X28" i="16" a="1"/>
  <c r="X28" i="16" s="1"/>
  <c r="Z28" i="16" s="1" a="1"/>
  <c r="Z28" i="16" s="1"/>
  <c r="Y28" i="16" s="1" a="1"/>
  <c r="Y28" i="16" s="1"/>
  <c r="X29" i="16" a="1"/>
  <c r="X29" i="16" s="1"/>
  <c r="Z29" i="16" s="1" a="1"/>
  <c r="Z29" i="16" s="1"/>
  <c r="Y29" i="16" s="1" a="1"/>
  <c r="Y29" i="16" s="1"/>
  <c r="X30" i="16" a="1"/>
  <c r="X30" i="16" s="1"/>
  <c r="Z30" i="16" s="1" a="1"/>
  <c r="Z30" i="16" s="1"/>
  <c r="Y30" i="16" s="1" a="1"/>
  <c r="Y30" i="16" s="1"/>
  <c r="X31" i="16" a="1"/>
  <c r="X31" i="16" s="1"/>
  <c r="Z31" i="16" s="1" a="1"/>
  <c r="Z31" i="16" s="1"/>
  <c r="Y31" i="16" s="1" a="1"/>
  <c r="Y31" i="16" s="1"/>
  <c r="X32" i="16" a="1"/>
  <c r="X32" i="16" s="1"/>
  <c r="Z32" i="16" s="1" a="1"/>
  <c r="Z32" i="16" s="1"/>
  <c r="Y32" i="16" s="1" a="1"/>
  <c r="Y32" i="16" s="1"/>
  <c r="X33" i="16" a="1"/>
  <c r="X33" i="16" s="1"/>
  <c r="Z33" i="16" s="1" a="1"/>
  <c r="Z33" i="16" s="1"/>
  <c r="Y33" i="16" s="1" a="1"/>
  <c r="Y33" i="16" s="1"/>
  <c r="X34" i="16" a="1"/>
  <c r="X34" i="16" s="1"/>
  <c r="Z34" i="16" s="1" a="1"/>
  <c r="Z34" i="16" s="1"/>
  <c r="Y34" i="16" s="1" a="1"/>
  <c r="Y34" i="16" s="1"/>
  <c r="X35" i="16" a="1"/>
  <c r="X35" i="16" s="1"/>
  <c r="Z35" i="16" s="1" a="1"/>
  <c r="Z35" i="16" s="1"/>
  <c r="Y35" i="16" s="1" a="1"/>
  <c r="Y35" i="16" s="1"/>
  <c r="X36" i="16" a="1"/>
  <c r="X36" i="16" s="1"/>
  <c r="Z36" i="16" s="1" a="1"/>
  <c r="Z36" i="16" s="1"/>
  <c r="Y36" i="16" s="1" a="1"/>
  <c r="Y36" i="16" s="1"/>
  <c r="X37" i="16" a="1"/>
  <c r="X37" i="16" s="1"/>
  <c r="Z37" i="16" s="1" a="1"/>
  <c r="Z37" i="16" s="1"/>
  <c r="Y37" i="16" s="1" a="1"/>
  <c r="Y37" i="16" s="1"/>
  <c r="X38" i="16" a="1"/>
  <c r="X38" i="16" s="1"/>
  <c r="Z38" i="16" s="1" a="1"/>
  <c r="Z38" i="16" s="1"/>
  <c r="Y38" i="16" s="1" a="1"/>
  <c r="Y38" i="16" s="1"/>
  <c r="X39" i="16" a="1"/>
  <c r="X39" i="16" s="1"/>
  <c r="Z39" i="16" s="1" a="1"/>
  <c r="Z39" i="16" s="1"/>
  <c r="Y39" i="16" s="1" a="1"/>
  <c r="Y39" i="16" s="1"/>
  <c r="X40" i="16" a="1"/>
  <c r="X40" i="16" s="1"/>
  <c r="Z40" i="16" s="1" a="1"/>
  <c r="Z40" i="16" s="1"/>
  <c r="Y40" i="16" s="1" a="1"/>
  <c r="Y40" i="16" s="1"/>
  <c r="X41" i="16" a="1"/>
  <c r="X41" i="16" s="1"/>
  <c r="Z41" i="16" s="1" a="1"/>
  <c r="Z41" i="16" s="1"/>
  <c r="Y41" i="16" s="1" a="1"/>
  <c r="Y41" i="16" s="1"/>
  <c r="X42" i="16" a="1"/>
  <c r="X42" i="16" s="1"/>
  <c r="Z42" i="16" s="1" a="1"/>
  <c r="Z42" i="16" s="1"/>
  <c r="Y42" i="16" s="1" a="1"/>
  <c r="Y42" i="16" s="1"/>
  <c r="X43" i="16" a="1"/>
  <c r="X43" i="16" s="1"/>
  <c r="Z43" i="16" s="1" a="1"/>
  <c r="Z43" i="16" s="1"/>
  <c r="Y43" i="16" s="1" a="1"/>
  <c r="Y43" i="16" s="1"/>
  <c r="X44" i="16" a="1"/>
  <c r="X44" i="16" s="1"/>
  <c r="Z44" i="16" s="1" a="1"/>
  <c r="Z44" i="16" s="1"/>
  <c r="Y44" i="16" s="1" a="1"/>
  <c r="Y44" i="16" s="1"/>
  <c r="X45" i="16" a="1"/>
  <c r="X45" i="16" s="1"/>
  <c r="Z45" i="16" s="1" a="1"/>
  <c r="Z45" i="16" s="1"/>
  <c r="Y45" i="16" s="1" a="1"/>
  <c r="Y45" i="16" s="1"/>
  <c r="X46" i="16" a="1"/>
  <c r="X46" i="16" s="1"/>
  <c r="Z46" i="16" s="1" a="1"/>
  <c r="Z46" i="16" s="1"/>
  <c r="Y46" i="16" s="1" a="1"/>
  <c r="Y46" i="16" s="1"/>
  <c r="X47" i="16" a="1"/>
  <c r="X47" i="16" s="1"/>
  <c r="Z47" i="16" s="1" a="1"/>
  <c r="Z47" i="16" s="1"/>
  <c r="Y47" i="16" s="1" a="1"/>
  <c r="Y47" i="16" s="1"/>
  <c r="X48" i="16" a="1"/>
  <c r="X48" i="16" s="1"/>
  <c r="Z48" i="16" s="1" a="1"/>
  <c r="Z48" i="16" s="1"/>
  <c r="Y48" i="16" s="1" a="1"/>
  <c r="Y48" i="16" s="1"/>
  <c r="X49" i="16" a="1"/>
  <c r="X49" i="16" s="1"/>
  <c r="Z49" i="16" s="1" a="1"/>
  <c r="Z49" i="16" s="1"/>
  <c r="Y49" i="16" s="1" a="1"/>
  <c r="Y49" i="16" s="1"/>
  <c r="X50" i="16" a="1"/>
  <c r="X50" i="16" s="1"/>
  <c r="Z50" i="16" s="1" a="1"/>
  <c r="Z50" i="16" s="1"/>
  <c r="Y50" i="16" s="1" a="1"/>
  <c r="Y50" i="16" s="1"/>
  <c r="X51" i="16" a="1"/>
  <c r="X51" i="16" s="1"/>
  <c r="Z51" i="16" s="1" a="1"/>
  <c r="Z51" i="16" s="1"/>
  <c r="Y51" i="16" s="1" a="1"/>
  <c r="Y51" i="16" s="1"/>
  <c r="X52" i="16" a="1"/>
  <c r="X52" i="16" s="1"/>
  <c r="Z52" i="16" s="1" a="1"/>
  <c r="Z52" i="16" s="1"/>
  <c r="Y52" i="16" s="1" a="1"/>
  <c r="Y52" i="16" s="1"/>
  <c r="X53" i="16" a="1"/>
  <c r="X53" i="16" s="1"/>
  <c r="Z53" i="16" s="1" a="1"/>
  <c r="Z53" i="16" s="1"/>
  <c r="Y53" i="16" s="1" a="1"/>
  <c r="Y53" i="16" s="1"/>
  <c r="X54" i="16" a="1"/>
  <c r="X54" i="16" s="1"/>
  <c r="Z54" i="16" s="1" a="1"/>
  <c r="Z54" i="16" s="1"/>
  <c r="Y54" i="16" s="1" a="1"/>
  <c r="Y54" i="16" s="1"/>
  <c r="X55" i="16" a="1"/>
  <c r="X55" i="16" s="1"/>
  <c r="Z55" i="16" s="1" a="1"/>
  <c r="Z55" i="16" s="1"/>
  <c r="Y55" i="16" s="1" a="1"/>
  <c r="Y55" i="16" s="1"/>
  <c r="X56" i="16" a="1"/>
  <c r="X56" i="16" s="1"/>
  <c r="Z56" i="16" s="1" a="1"/>
  <c r="Z56" i="16" s="1"/>
  <c r="Y56" i="16" s="1" a="1"/>
  <c r="Y56" i="16" s="1"/>
  <c r="X57" i="16" a="1"/>
  <c r="X57" i="16" s="1"/>
  <c r="Z57" i="16" s="1" a="1"/>
  <c r="Z57" i="16" s="1"/>
  <c r="Y57" i="16" s="1" a="1"/>
  <c r="Y57" i="16" s="1"/>
  <c r="X58" i="16" a="1"/>
  <c r="X58" i="16" s="1"/>
  <c r="Z58" i="16" s="1" a="1"/>
  <c r="Z58" i="16" s="1"/>
  <c r="Y58" i="16" s="1" a="1"/>
  <c r="Y58" i="16" s="1"/>
  <c r="X69" i="16" a="1"/>
  <c r="X69" i="16" s="1"/>
  <c r="Z69" i="16" s="1" a="1"/>
  <c r="Z69" i="16" s="1"/>
  <c r="Y69" i="16" s="1" a="1"/>
  <c r="Y69" i="16" s="1"/>
  <c r="X81" i="16" a="1"/>
  <c r="X81" i="16" s="1"/>
  <c r="Z81" i="16" s="1" a="1"/>
  <c r="Z81" i="16" s="1"/>
  <c r="Y81" i="16" s="1" a="1"/>
  <c r="Y81" i="16" s="1"/>
  <c r="X63" i="16" a="1"/>
  <c r="X63" i="16" s="1"/>
  <c r="Z63" i="16" s="1" a="1"/>
  <c r="Z63" i="16" s="1"/>
  <c r="Y63" i="16" s="1" a="1"/>
  <c r="Y63" i="16" s="1"/>
  <c r="AB75" i="16" a="1"/>
  <c r="AB75" i="16" s="1"/>
  <c r="AD75" i="16" s="1" a="1"/>
  <c r="AD75" i="16" s="1"/>
  <c r="AC75" i="16" s="1"/>
  <c r="AB83" i="16" a="1"/>
  <c r="AB83" i="16" s="1"/>
  <c r="AD83" i="16" s="1" a="1"/>
  <c r="AD83" i="16" s="1"/>
  <c r="AC83" i="16" s="1"/>
  <c r="AB82" i="16" a="1"/>
  <c r="AB82" i="16" s="1"/>
  <c r="AD82" i="16" s="1" a="1"/>
  <c r="AD82" i="16" s="1"/>
  <c r="AC82" i="16" s="1"/>
  <c r="X66" i="16" a="1"/>
  <c r="X66" i="16" s="1"/>
  <c r="Z66" i="16" s="1" a="1"/>
  <c r="Z66" i="16" s="1"/>
  <c r="Y66" i="16" s="1" a="1"/>
  <c r="Y66" i="16" s="1"/>
  <c r="X83" i="16" a="1"/>
  <c r="X83" i="16" s="1"/>
  <c r="Z83" i="16" s="1" a="1"/>
  <c r="Z83" i="16" s="1"/>
  <c r="Y83" i="16" s="1" a="1"/>
  <c r="Y83" i="16" s="1"/>
  <c r="X80" i="16" a="1"/>
  <c r="X80" i="16" s="1"/>
  <c r="Z80" i="16" s="1" a="1"/>
  <c r="Z80" i="16" s="1"/>
  <c r="Y80" i="16" s="1" a="1"/>
  <c r="Y80" i="16" s="1"/>
  <c r="X76" i="16" a="1"/>
  <c r="X76" i="16" s="1"/>
  <c r="Z76" i="16" s="1" a="1"/>
  <c r="Z76" i="16" s="1"/>
  <c r="Y76" i="16" s="1" a="1"/>
  <c r="Y76" i="16" s="1"/>
  <c r="AB66" i="16" a="1"/>
  <c r="AB66" i="16" s="1"/>
  <c r="AD66" i="16" s="1" a="1"/>
  <c r="AD66" i="16" s="1"/>
  <c r="AC66" i="16" s="1"/>
  <c r="AB69" i="16" a="1"/>
  <c r="AB69" i="16" s="1"/>
  <c r="AD69" i="16" s="1" a="1"/>
  <c r="AD69" i="16" s="1"/>
  <c r="AC69" i="16" s="1"/>
  <c r="AB81" i="16" a="1"/>
  <c r="AB81" i="16" s="1"/>
  <c r="AD81" i="16" s="1" a="1"/>
  <c r="AD81" i="16" s="1"/>
  <c r="AC81" i="16" s="1"/>
  <c r="AB68" i="16" a="1"/>
  <c r="AB68" i="16" s="1"/>
  <c r="AD68" i="16" s="1" a="1"/>
  <c r="AD68" i="16" s="1"/>
  <c r="AC68" i="16" s="1"/>
  <c r="AB74" i="16" a="1"/>
  <c r="AB74" i="16" s="1"/>
  <c r="AD74" i="16" s="1" a="1"/>
  <c r="AD74" i="16" s="1"/>
  <c r="AC74" i="16" s="1"/>
  <c r="AD3" i="16" l="1" a="1"/>
  <c r="AD3" i="16" s="1"/>
  <c r="AC3" i="16" s="1"/>
  <c r="Z2" i="16" a="1"/>
  <c r="Z2" i="16" s="1"/>
  <c r="Y2" i="16" s="1" a="1"/>
  <c r="Y2" i="16" s="1"/>
  <c r="AA3" i="16" a="1"/>
  <c r="AA3" i="16" s="1"/>
  <c r="AA4" i="16" s="1" a="1"/>
  <c r="AA4" i="16" s="1"/>
  <c r="AA5" i="16" s="1" a="1"/>
  <c r="AA5" i="16" s="1"/>
  <c r="AA6" i="16" s="1" a="1"/>
  <c r="AA6" i="16" s="1"/>
  <c r="AA7" i="16" s="1" a="1"/>
  <c r="AA7" i="16" s="1"/>
  <c r="AA8" i="16" s="1" a="1"/>
  <c r="AA8" i="16" s="1"/>
  <c r="AA9" i="16" s="1" a="1"/>
  <c r="AA9" i="16" s="1"/>
  <c r="AA10" i="16" s="1" a="1"/>
  <c r="AA10" i="16" s="1"/>
  <c r="AA11" i="16" s="1" a="1"/>
  <c r="AA11" i="16" s="1"/>
  <c r="AA12" i="16" s="1" a="1"/>
  <c r="AA12" i="16" s="1"/>
  <c r="AA13" i="16" s="1" a="1"/>
  <c r="AA13" i="16" s="1"/>
  <c r="AA14" i="16" s="1" a="1"/>
  <c r="AA14" i="16" s="1"/>
  <c r="AA15" i="16" s="1" a="1"/>
  <c r="AA15" i="16" s="1"/>
  <c r="AA16" i="16" s="1" a="1"/>
  <c r="AA16" i="16" s="1"/>
  <c r="AA17" i="16" s="1" a="1"/>
  <c r="AA17" i="16" s="1"/>
  <c r="AA18" i="16" s="1" a="1"/>
  <c r="AA18" i="16" s="1"/>
  <c r="AA19" i="16" s="1" a="1"/>
  <c r="AA19" i="16" s="1"/>
  <c r="AA20" i="16" s="1" a="1"/>
  <c r="AA20" i="16" s="1"/>
  <c r="AA21" i="16" s="1" a="1"/>
  <c r="AA21" i="16" s="1"/>
  <c r="AA22" i="16" s="1" a="1"/>
  <c r="AA22" i="16" s="1"/>
  <c r="AA23" i="16" s="1" a="1"/>
  <c r="AA23" i="16" s="1"/>
  <c r="AA24" i="16" s="1" a="1"/>
  <c r="AA24" i="16" s="1"/>
  <c r="AA25" i="16" s="1" a="1"/>
  <c r="AA25" i="16" s="1"/>
  <c r="AA26" i="16" s="1" a="1"/>
  <c r="AA26" i="16" s="1"/>
  <c r="AA27" i="16" s="1" a="1"/>
  <c r="AA27" i="16" s="1"/>
  <c r="AA28" i="16" s="1" a="1"/>
  <c r="AA28" i="16" s="1"/>
  <c r="AA29" i="16" s="1" a="1"/>
  <c r="AA29" i="16" s="1"/>
  <c r="AA30" i="16" s="1" a="1"/>
  <c r="AA30" i="16" s="1"/>
  <c r="AA31" i="16" s="1" a="1"/>
  <c r="AA31" i="16" s="1"/>
  <c r="AA32" i="16" s="1" a="1"/>
  <c r="AA32" i="16" s="1"/>
  <c r="AA33" i="16" s="1" a="1"/>
  <c r="AA33" i="16" s="1"/>
  <c r="AA34" i="16" s="1" a="1"/>
  <c r="AA34" i="16" s="1"/>
  <c r="AA35" i="16" s="1" a="1"/>
  <c r="AA35" i="16" s="1"/>
  <c r="AA36" i="16" s="1" a="1"/>
  <c r="AA36" i="16" s="1"/>
  <c r="AA37" i="16" s="1" a="1"/>
  <c r="AA37" i="16" s="1"/>
  <c r="AA38" i="16" s="1" a="1"/>
  <c r="AA38" i="16" s="1"/>
  <c r="AA39" i="16" s="1" a="1"/>
  <c r="AA39" i="16" s="1"/>
  <c r="AA40" i="16" s="1" a="1"/>
  <c r="AA40" i="16" s="1"/>
  <c r="AA41" i="16" s="1" a="1"/>
  <c r="AA41" i="16" s="1"/>
  <c r="AA42" i="16" s="1" a="1"/>
  <c r="AA42" i="16" s="1"/>
  <c r="AA43" i="16" s="1" a="1"/>
  <c r="AA43" i="16" s="1"/>
  <c r="AA44" i="16" s="1" a="1"/>
  <c r="AA44" i="16" s="1"/>
  <c r="AA45" i="16" s="1" a="1"/>
  <c r="AA45" i="16" s="1"/>
  <c r="AA46" i="16" s="1" a="1"/>
  <c r="AA46" i="16" s="1"/>
  <c r="AA47" i="16" s="1" a="1"/>
  <c r="AA47" i="16" s="1"/>
  <c r="AA48" i="16" s="1" a="1"/>
  <c r="AA48" i="16" s="1"/>
  <c r="AA49" i="16" s="1" a="1"/>
  <c r="AA49" i="16" s="1"/>
  <c r="AA50" i="16" s="1" a="1"/>
  <c r="AA50" i="16" s="1"/>
  <c r="AA51" i="16" s="1" a="1"/>
  <c r="AA51" i="16" s="1"/>
  <c r="AA52" i="16" s="1" a="1"/>
  <c r="AA52" i="16" s="1"/>
  <c r="AA53" i="16" s="1" a="1"/>
  <c r="AA53" i="16" s="1"/>
  <c r="AA54" i="16" s="1" a="1"/>
  <c r="AA54" i="16" s="1"/>
  <c r="AA55" i="16" s="1" a="1"/>
  <c r="AA55" i="16" s="1"/>
  <c r="AA56" i="16" s="1" a="1"/>
  <c r="AA56" i="16" s="1"/>
  <c r="AA57" i="16" s="1" a="1"/>
  <c r="AA57" i="16" s="1"/>
  <c r="AA58" i="16" s="1" a="1"/>
  <c r="AA58" i="16" s="1"/>
  <c r="AA59" i="16" s="1" a="1"/>
  <c r="AA59" i="16" s="1"/>
  <c r="AA60" i="16" s="1" a="1"/>
  <c r="AA60" i="16" s="1"/>
  <c r="AA61" i="16" s="1" a="1"/>
  <c r="AA61" i="16" s="1"/>
  <c r="AA62" i="16" s="1" a="1"/>
  <c r="AA62" i="16" s="1"/>
  <c r="AA63" i="16" s="1" a="1"/>
  <c r="AA63" i="16" s="1"/>
  <c r="AA64" i="16" s="1" a="1"/>
  <c r="AA64" i="16" s="1"/>
  <c r="AA65" i="16" s="1" a="1"/>
  <c r="AA65" i="16" s="1"/>
  <c r="AA66" i="16" s="1" a="1"/>
  <c r="AA66" i="16" s="1"/>
  <c r="AA67" i="16" s="1" a="1"/>
  <c r="AA67" i="16" s="1"/>
  <c r="AA68" i="16" s="1" a="1"/>
  <c r="AA68" i="16" s="1"/>
  <c r="AA69" i="16" s="1" a="1"/>
  <c r="AA69" i="16" s="1"/>
  <c r="AA70" i="16" s="1" a="1"/>
  <c r="AA70" i="16" s="1"/>
  <c r="AA71" i="16" s="1" a="1"/>
  <c r="AA71" i="16" s="1"/>
  <c r="AA72" i="16" s="1" a="1"/>
  <c r="AA72" i="16" s="1"/>
  <c r="AA73" i="16" s="1" a="1"/>
  <c r="AA73" i="16" s="1"/>
  <c r="AA74" i="16" s="1" a="1"/>
  <c r="AA74" i="16" s="1"/>
  <c r="AA75" i="16" s="1" a="1"/>
  <c r="AA75" i="16" s="1"/>
  <c r="AA76" i="16" s="1" a="1"/>
  <c r="AA76" i="16" s="1"/>
  <c r="AA77" i="16" s="1" a="1"/>
  <c r="AA77" i="16" s="1"/>
  <c r="AA78" i="16" s="1" a="1"/>
  <c r="AA78" i="16" s="1"/>
  <c r="AA79" i="16" s="1" a="1"/>
  <c r="AA79" i="16" s="1"/>
  <c r="AA80" i="16" s="1" a="1"/>
  <c r="AA80" i="16" s="1"/>
  <c r="AA81" i="16" s="1" a="1"/>
  <c r="AA81" i="16" s="1"/>
  <c r="AA82" i="16" s="1" a="1"/>
  <c r="AA82" i="16" s="1"/>
  <c r="AA83" i="16" s="1" a="1"/>
  <c r="AA83" i="16" s="1"/>
  <c r="W3" i="16" a="1"/>
  <c r="W3" i="16" s="1"/>
  <c r="W4" i="16" s="1" a="1"/>
  <c r="W4" i="16" s="1"/>
  <c r="W5" i="16" s="1" a="1"/>
  <c r="W5" i="16" s="1"/>
  <c r="W6" i="16" s="1" a="1"/>
  <c r="W6" i="16" s="1"/>
  <c r="W7" i="16" s="1" a="1"/>
  <c r="W7" i="16" s="1"/>
  <c r="W8" i="16" s="1" a="1"/>
  <c r="W8" i="16" s="1"/>
  <c r="W9" i="16" s="1" a="1"/>
  <c r="W9" i="16" s="1"/>
  <c r="W10" i="16" s="1" a="1"/>
  <c r="W10" i="16" s="1"/>
  <c r="W11" i="16" s="1" a="1"/>
  <c r="W11" i="16" s="1"/>
  <c r="W12" i="16" s="1" a="1"/>
  <c r="W12" i="16" s="1"/>
  <c r="W13" i="16" s="1" a="1"/>
  <c r="W13" i="16" s="1"/>
  <c r="W14" i="16" s="1" a="1"/>
  <c r="W14" i="16" s="1"/>
  <c r="W15" i="16" s="1" a="1"/>
  <c r="W15" i="16" s="1"/>
  <c r="W16" i="16" s="1" a="1"/>
  <c r="W16" i="16" s="1"/>
  <c r="W17" i="16" s="1" a="1"/>
  <c r="W17" i="16" s="1"/>
  <c r="W18" i="16" s="1" a="1"/>
  <c r="W18" i="16" s="1"/>
  <c r="W19" i="16" s="1" a="1"/>
  <c r="W19" i="16" s="1"/>
  <c r="W20" i="16" s="1" a="1"/>
  <c r="W20" i="16" s="1"/>
  <c r="W21" i="16" s="1" a="1"/>
  <c r="W21" i="16" s="1"/>
  <c r="W22" i="16" s="1" a="1"/>
  <c r="W22" i="16" s="1"/>
  <c r="W23" i="16" s="1" a="1"/>
  <c r="W23" i="16" s="1"/>
  <c r="W24" i="16" s="1" a="1"/>
  <c r="W24" i="16" s="1"/>
  <c r="W25" i="16" s="1" a="1"/>
  <c r="W25" i="16" s="1"/>
  <c r="W26" i="16" s="1" a="1"/>
  <c r="W26" i="16" s="1"/>
  <c r="W27" i="16" s="1" a="1"/>
  <c r="W27" i="16" s="1"/>
  <c r="W28" i="16" s="1" a="1"/>
  <c r="W28" i="16" s="1"/>
  <c r="W29" i="16" s="1" a="1"/>
  <c r="W29" i="16" s="1"/>
  <c r="W30" i="16" s="1" a="1"/>
  <c r="W30" i="16" s="1"/>
  <c r="W31" i="16" s="1" a="1"/>
  <c r="W31" i="16" s="1"/>
  <c r="W32" i="16" s="1" a="1"/>
  <c r="W32" i="16" s="1"/>
  <c r="W33" i="16" s="1" a="1"/>
  <c r="W33" i="16" s="1"/>
  <c r="W34" i="16" s="1" a="1"/>
  <c r="W34" i="16" s="1"/>
  <c r="W35" i="16" s="1" a="1"/>
  <c r="W35" i="16" s="1"/>
  <c r="W36" i="16" s="1" a="1"/>
  <c r="W36" i="16" s="1"/>
  <c r="W37" i="16" s="1" a="1"/>
  <c r="W37" i="16" s="1"/>
  <c r="W38" i="16" s="1" a="1"/>
  <c r="W38" i="16" s="1"/>
  <c r="W39" i="16" s="1" a="1"/>
  <c r="W39" i="16" s="1"/>
  <c r="W40" i="16" s="1" a="1"/>
  <c r="W40" i="16" s="1"/>
  <c r="W41" i="16" s="1" a="1"/>
  <c r="W41" i="16" s="1"/>
  <c r="W42" i="16" s="1" a="1"/>
  <c r="W42" i="16" s="1"/>
  <c r="W43" i="16" s="1" a="1"/>
  <c r="W43" i="16" s="1"/>
  <c r="W44" i="16" s="1" a="1"/>
  <c r="W44" i="16" s="1"/>
  <c r="W45" i="16" s="1" a="1"/>
  <c r="W45" i="16" s="1"/>
  <c r="W46" i="16" s="1" a="1"/>
  <c r="W46" i="16" s="1"/>
  <c r="W47" i="16" s="1" a="1"/>
  <c r="W47" i="16" s="1"/>
  <c r="W48" i="16" s="1" a="1"/>
  <c r="W48" i="16" s="1"/>
  <c r="W49" i="16" s="1" a="1"/>
  <c r="W49" i="16" s="1"/>
  <c r="W50" i="16" s="1" a="1"/>
  <c r="W50" i="16" s="1"/>
  <c r="W51" i="16" s="1" a="1"/>
  <c r="W51" i="16" s="1"/>
  <c r="W52" i="16" s="1" a="1"/>
  <c r="W52" i="16" s="1"/>
  <c r="W53" i="16" s="1" a="1"/>
  <c r="W53" i="16" s="1"/>
  <c r="W54" i="16" s="1" a="1"/>
  <c r="W54" i="16" s="1"/>
  <c r="W55" i="16" s="1" a="1"/>
  <c r="W55" i="16" s="1"/>
  <c r="W56" i="16" s="1" a="1"/>
  <c r="W56" i="16" s="1"/>
  <c r="W57" i="16" s="1" a="1"/>
  <c r="W57" i="16" s="1"/>
  <c r="W58" i="16" s="1" a="1"/>
  <c r="W58" i="16" s="1"/>
  <c r="W59" i="16" s="1" a="1"/>
  <c r="W59" i="16" s="1"/>
  <c r="W60" i="16" s="1" a="1"/>
  <c r="W60" i="16" s="1"/>
  <c r="W61" i="16" s="1" a="1"/>
  <c r="W61" i="16" s="1"/>
  <c r="W62" i="16" s="1" a="1"/>
  <c r="W62" i="16" s="1"/>
  <c r="W63" i="16" s="1" a="1"/>
  <c r="W63" i="16" s="1"/>
  <c r="W64" i="16" s="1" a="1"/>
  <c r="W64" i="16" s="1"/>
  <c r="W65" i="16" s="1" a="1"/>
  <c r="W65" i="16" s="1"/>
  <c r="W66" i="16" s="1" a="1"/>
  <c r="W66" i="16" s="1"/>
  <c r="W67" i="16" s="1" a="1"/>
  <c r="W67" i="16" s="1"/>
  <c r="W68" i="16" s="1" a="1"/>
  <c r="W68" i="16" s="1"/>
  <c r="W69" i="16" s="1" a="1"/>
  <c r="W69" i="16" s="1"/>
  <c r="W70" i="16" s="1" a="1"/>
  <c r="W70" i="16" s="1"/>
  <c r="W71" i="16" s="1" a="1"/>
  <c r="W71" i="16" s="1"/>
  <c r="W72" i="16" s="1" a="1"/>
  <c r="W72" i="16" s="1"/>
  <c r="W73" i="16" s="1" a="1"/>
  <c r="W73" i="16" s="1"/>
  <c r="W74" i="16" s="1" a="1"/>
  <c r="W74" i="16" s="1"/>
  <c r="W75" i="16" s="1" a="1"/>
  <c r="W75" i="16" s="1"/>
  <c r="W76" i="16" s="1" a="1"/>
  <c r="W76" i="16" s="1"/>
  <c r="W77" i="16" s="1" a="1"/>
  <c r="W77" i="16" s="1"/>
  <c r="W78" i="16" s="1" a="1"/>
  <c r="W78" i="16" s="1"/>
  <c r="W79" i="16" s="1" a="1"/>
  <c r="W79" i="16" s="1"/>
  <c r="W80" i="16" s="1" a="1"/>
  <c r="W80" i="16" s="1"/>
  <c r="W81" i="16" s="1" a="1"/>
  <c r="W81" i="16" s="1"/>
  <c r="W82" i="16" s="1" a="1"/>
  <c r="W82" i="16" s="1"/>
  <c r="W83" i="16" s="1" a="1"/>
  <c r="W83" i="16" s="1"/>
  <c r="AF2" i="16" l="1" a="1"/>
  <c r="AF2" i="16" s="1"/>
  <c r="AH2" i="16" s="1" a="1"/>
  <c r="AH2" i="16" s="1"/>
  <c r="AG2" i="16" s="1"/>
  <c r="AF3" i="16" a="1"/>
  <c r="AF3" i="16" s="1"/>
  <c r="AH3" i="16" l="1" a="1"/>
  <c r="AH3" i="16" s="1"/>
  <c r="AG3" i="16" s="1"/>
  <c r="AE3" i="16" a="1"/>
  <c r="AE3" i="16" s="1"/>
  <c r="AE4" i="16" s="1" a="1"/>
  <c r="AE4" i="16" s="1"/>
  <c r="AE5" i="16" s="1" a="1"/>
  <c r="AE5" i="16" s="1"/>
  <c r="AE6" i="16" s="1" a="1"/>
  <c r="AE6" i="16" s="1"/>
  <c r="AE7" i="16" s="1" a="1"/>
  <c r="AE7" i="16" s="1"/>
  <c r="AE8" i="16" s="1" a="1"/>
  <c r="AE8" i="16" s="1"/>
  <c r="AE9" i="16" s="1" a="1"/>
  <c r="AE9" i="16" s="1"/>
  <c r="AE10" i="16" s="1" a="1"/>
  <c r="AE10" i="16" s="1"/>
  <c r="AE11" i="16" s="1" a="1"/>
  <c r="AE11" i="16" s="1"/>
  <c r="AE12" i="16" s="1" a="1"/>
  <c r="AE12" i="16" s="1"/>
  <c r="AE13" i="16" s="1" a="1"/>
  <c r="AE13" i="16" s="1"/>
  <c r="AE14" i="16" s="1" a="1"/>
  <c r="AE14" i="16" s="1"/>
  <c r="AE15" i="16" s="1" a="1"/>
  <c r="AE15" i="16" s="1"/>
  <c r="AE16" i="16" s="1" a="1"/>
  <c r="AE16" i="16" s="1"/>
  <c r="AE17" i="16" s="1" a="1"/>
  <c r="AE17" i="16" s="1"/>
  <c r="AE18" i="16" s="1" a="1"/>
  <c r="AE18" i="16" s="1"/>
  <c r="AE19" i="16" s="1" a="1"/>
  <c r="AE19" i="16" s="1"/>
  <c r="AE20" i="16" s="1" a="1"/>
  <c r="AE20" i="16" s="1"/>
  <c r="AE21" i="16" s="1" a="1"/>
  <c r="AE21" i="16" s="1"/>
  <c r="AE22" i="16" s="1" a="1"/>
  <c r="AE22" i="16" s="1"/>
  <c r="AE23" i="16" s="1" a="1"/>
  <c r="AE23" i="16" s="1"/>
  <c r="AE24" i="16" s="1" a="1"/>
  <c r="AE24" i="16" s="1"/>
  <c r="AE25" i="16" s="1" a="1"/>
  <c r="AE25" i="16" s="1"/>
  <c r="AE26" i="16" s="1" a="1"/>
  <c r="AE26" i="16" s="1"/>
  <c r="AE27" i="16" s="1" a="1"/>
  <c r="AE27" i="16" s="1"/>
  <c r="AE28" i="16" s="1" a="1"/>
  <c r="AE28" i="16" s="1"/>
  <c r="AE29" i="16" s="1" a="1"/>
  <c r="AE29" i="16" s="1"/>
  <c r="AE30" i="16" s="1" a="1"/>
  <c r="AE30" i="16" s="1"/>
  <c r="AE31" i="16" s="1" a="1"/>
  <c r="AE31" i="16" s="1"/>
  <c r="AE32" i="16" s="1" a="1"/>
  <c r="AE32" i="16" s="1"/>
  <c r="AE33" i="16" s="1" a="1"/>
  <c r="AE33" i="16" s="1"/>
  <c r="AE34" i="16" s="1" a="1"/>
  <c r="AE34" i="16" s="1"/>
  <c r="AE35" i="16" s="1" a="1"/>
  <c r="AE35" i="16" s="1"/>
  <c r="AE36" i="16" s="1" a="1"/>
  <c r="AE36" i="16" s="1"/>
  <c r="AE37" i="16" s="1" a="1"/>
  <c r="AE37" i="16" s="1"/>
  <c r="AE38" i="16" s="1" a="1"/>
  <c r="AE38" i="16" s="1"/>
  <c r="AE39" i="16" s="1" a="1"/>
  <c r="AE39" i="16" s="1"/>
  <c r="AE40" i="16" s="1" a="1"/>
  <c r="AE40" i="16" s="1"/>
  <c r="AE41" i="16" s="1" a="1"/>
  <c r="AE41" i="16" s="1"/>
  <c r="AE42" i="16" s="1" a="1"/>
  <c r="AE42" i="16" s="1"/>
  <c r="AE43" i="16" s="1" a="1"/>
  <c r="AE43" i="16" s="1"/>
  <c r="AE44" i="16" s="1" a="1"/>
  <c r="AE44" i="16" s="1"/>
  <c r="AE45" i="16" s="1" a="1"/>
  <c r="AE45" i="16" s="1"/>
  <c r="AE46" i="16" s="1" a="1"/>
  <c r="AE46" i="16" s="1"/>
  <c r="AE47" i="16" s="1" a="1"/>
  <c r="AE47" i="16" s="1"/>
  <c r="AE48" i="16" s="1" a="1"/>
  <c r="AE48" i="16" s="1"/>
  <c r="AE49" i="16" s="1" a="1"/>
  <c r="AE49" i="16" s="1"/>
  <c r="AE50" i="16" s="1" a="1"/>
  <c r="AE50" i="16" s="1"/>
  <c r="AE51" i="16" s="1" a="1"/>
  <c r="AE51" i="16" s="1"/>
  <c r="AE52" i="16" s="1" a="1"/>
  <c r="AE52" i="16" s="1"/>
  <c r="AE53" i="16" s="1" a="1"/>
  <c r="AE53" i="16" s="1"/>
  <c r="AE54" i="16" s="1" a="1"/>
  <c r="AE54" i="16" s="1"/>
  <c r="AE55" i="16" s="1" a="1"/>
  <c r="AE55" i="16" s="1"/>
  <c r="AE56" i="16" s="1" a="1"/>
  <c r="AE56" i="16" s="1"/>
  <c r="AE57" i="16" s="1" a="1"/>
  <c r="AE57" i="16" s="1"/>
  <c r="AE58" i="16" s="1" a="1"/>
  <c r="AE58" i="16" s="1"/>
  <c r="AE59" i="16" s="1" a="1"/>
  <c r="AE59" i="16" s="1"/>
  <c r="AE60" i="16" s="1" a="1"/>
  <c r="AE60" i="16" s="1"/>
  <c r="AE61" i="16" s="1" a="1"/>
  <c r="AE61" i="16" s="1"/>
  <c r="AE62" i="16" s="1" a="1"/>
  <c r="AE62" i="16" s="1"/>
  <c r="AE63" i="16" s="1" a="1"/>
  <c r="AE63" i="16" s="1"/>
  <c r="AE64" i="16" s="1" a="1"/>
  <c r="AE64" i="16" s="1"/>
  <c r="AE65" i="16" s="1" a="1"/>
  <c r="AE65" i="16" s="1"/>
  <c r="AE66" i="16" s="1" a="1"/>
  <c r="AE66" i="16" s="1"/>
  <c r="AE67" i="16" s="1" a="1"/>
  <c r="AE67" i="16" s="1"/>
  <c r="AE68" i="16" s="1" a="1"/>
  <c r="AE68" i="16" s="1"/>
  <c r="AE69" i="16" s="1" a="1"/>
  <c r="AE69" i="16" s="1"/>
  <c r="AE70" i="16" s="1" a="1"/>
  <c r="AE70" i="16" s="1"/>
  <c r="AE71" i="16" s="1" a="1"/>
  <c r="AE71" i="16" s="1"/>
  <c r="AE72" i="16" s="1" a="1"/>
  <c r="AE72" i="16" s="1"/>
  <c r="AE73" i="16" s="1" a="1"/>
  <c r="AE73" i="16" s="1"/>
  <c r="AE74" i="16" s="1" a="1"/>
  <c r="AE74" i="16" s="1"/>
  <c r="AE75" i="16" s="1" a="1"/>
  <c r="AE75" i="16" s="1"/>
  <c r="AE76" i="16" s="1" a="1"/>
  <c r="AE76" i="16" s="1"/>
  <c r="AE77" i="16" s="1" a="1"/>
  <c r="AE77" i="16" s="1"/>
  <c r="AE78" i="16" s="1" a="1"/>
  <c r="AE78" i="16" s="1"/>
  <c r="AE79" i="16" s="1" a="1"/>
  <c r="AE79" i="16" s="1"/>
  <c r="AE80" i="16" s="1" a="1"/>
  <c r="AE80" i="16" s="1"/>
  <c r="AE81" i="16" s="1" a="1"/>
  <c r="AE81" i="16" s="1"/>
  <c r="H46" i="4" l="1"/>
  <c r="I46" i="4"/>
  <c r="H56" i="4"/>
  <c r="I56" i="4"/>
  <c r="I62" i="4"/>
  <c r="H62" i="4"/>
  <c r="I66" i="4"/>
  <c r="H66" i="4"/>
  <c r="I70" i="4"/>
  <c r="H70" i="4"/>
  <c r="H72" i="4"/>
  <c r="I72" i="4"/>
  <c r="H76" i="4"/>
  <c r="I76" i="4"/>
  <c r="H80" i="4"/>
  <c r="I80" i="4"/>
  <c r="H84" i="4"/>
  <c r="I84" i="4"/>
  <c r="I90" i="4"/>
  <c r="H90" i="4"/>
  <c r="I94" i="4"/>
  <c r="H94" i="4"/>
  <c r="I98" i="4"/>
  <c r="H98" i="4"/>
  <c r="I102" i="4"/>
  <c r="H102" i="4"/>
  <c r="H104" i="4"/>
  <c r="I104" i="4"/>
  <c r="H108" i="4"/>
  <c r="I108" i="4"/>
  <c r="H112" i="4"/>
  <c r="I112" i="4"/>
  <c r="H116" i="4"/>
  <c r="I116" i="4"/>
  <c r="I122" i="4"/>
  <c r="H122" i="4"/>
  <c r="I126" i="4"/>
  <c r="H126" i="4"/>
  <c r="I130" i="4"/>
  <c r="H130" i="4"/>
  <c r="I134" i="4"/>
  <c r="H134" i="4"/>
  <c r="H136" i="4"/>
  <c r="I136" i="4"/>
  <c r="H140" i="4"/>
  <c r="I140" i="4"/>
  <c r="H144" i="4"/>
  <c r="I144" i="4"/>
  <c r="H148" i="4"/>
  <c r="I148" i="4"/>
  <c r="I154" i="4"/>
  <c r="H154" i="4"/>
  <c r="I158" i="4"/>
  <c r="H158" i="4"/>
  <c r="I162" i="4"/>
  <c r="H162" i="4"/>
  <c r="I166" i="4"/>
  <c r="H166" i="4"/>
  <c r="H168" i="4"/>
  <c r="I168" i="4"/>
  <c r="H172" i="4"/>
  <c r="I172" i="4"/>
  <c r="H64" i="4"/>
  <c r="I64" i="4"/>
  <c r="H60" i="4"/>
  <c r="I60" i="4"/>
  <c r="I69" i="4"/>
  <c r="H69" i="4"/>
  <c r="I77" i="4"/>
  <c r="H77" i="4"/>
  <c r="I85" i="4"/>
  <c r="H85" i="4"/>
  <c r="I91" i="4"/>
  <c r="H91" i="4"/>
  <c r="I101" i="4"/>
  <c r="H101" i="4"/>
  <c r="I115" i="4"/>
  <c r="H115" i="4"/>
  <c r="I123" i="4"/>
  <c r="H123" i="4"/>
  <c r="I131" i="4"/>
  <c r="H131" i="4"/>
  <c r="I139" i="4"/>
  <c r="H139" i="4"/>
  <c r="I147" i="4"/>
  <c r="H147" i="4"/>
  <c r="I157" i="4"/>
  <c r="H157" i="4"/>
  <c r="I163" i="4"/>
  <c r="H163" i="4"/>
  <c r="I171" i="4"/>
  <c r="H171" i="4"/>
  <c r="I173" i="4"/>
  <c r="H173" i="4"/>
  <c r="H179" i="4"/>
  <c r="I179" i="4"/>
  <c r="H183" i="4"/>
  <c r="I183" i="4"/>
  <c r="H191" i="4"/>
  <c r="I191" i="4"/>
  <c r="H198" i="4"/>
  <c r="I198" i="4"/>
  <c r="I200" i="4"/>
  <c r="H200" i="4"/>
  <c r="H205" i="4"/>
  <c r="I205" i="4"/>
  <c r="H211" i="4"/>
  <c r="I211" i="4"/>
  <c r="H217" i="4"/>
  <c r="I217" i="4"/>
  <c r="H225" i="4"/>
  <c r="I225" i="4"/>
  <c r="H228" i="4"/>
  <c r="I228" i="4"/>
  <c r="H235" i="4"/>
  <c r="I235" i="4"/>
  <c r="H237" i="4"/>
  <c r="I237" i="4"/>
  <c r="H243" i="4"/>
  <c r="I243" i="4"/>
  <c r="H86" i="4"/>
  <c r="I86" i="4"/>
  <c r="H118" i="4"/>
  <c r="I118" i="4"/>
  <c r="H150" i="4"/>
  <c r="I150" i="4"/>
  <c r="I78" i="4"/>
  <c r="H78" i="4"/>
  <c r="I106" i="4"/>
  <c r="H106" i="4"/>
  <c r="H156" i="4"/>
  <c r="I156" i="4"/>
  <c r="H43" i="4"/>
  <c r="I43" i="4"/>
  <c r="I50" i="4"/>
  <c r="H50" i="4"/>
  <c r="H93" i="4"/>
  <c r="I93" i="4"/>
  <c r="H107" i="4"/>
  <c r="I107" i="4"/>
  <c r="H149" i="4"/>
  <c r="I149" i="4"/>
  <c r="I185" i="4"/>
  <c r="H185" i="4"/>
  <c r="I193" i="4"/>
  <c r="H193" i="4"/>
  <c r="H213" i="4"/>
  <c r="I213" i="4"/>
  <c r="H220" i="4"/>
  <c r="I220" i="4"/>
  <c r="I230" i="4"/>
  <c r="H230" i="4"/>
  <c r="H51" i="4"/>
  <c r="I51" i="4"/>
  <c r="H92" i="4"/>
  <c r="I92" i="4"/>
  <c r="H100" i="4"/>
  <c r="I100" i="4"/>
  <c r="I114" i="4"/>
  <c r="H114" i="4"/>
  <c r="H120" i="4"/>
  <c r="I120" i="4"/>
  <c r="H128" i="4"/>
  <c r="I128" i="4"/>
  <c r="I142" i="4"/>
  <c r="H142" i="4"/>
  <c r="H164" i="4"/>
  <c r="I164" i="4"/>
  <c r="I170" i="4"/>
  <c r="H170" i="4"/>
  <c r="H58" i="4"/>
  <c r="I58" i="4"/>
  <c r="I75" i="4"/>
  <c r="H75" i="4"/>
  <c r="I99" i="4"/>
  <c r="H99" i="4"/>
  <c r="I109" i="4"/>
  <c r="H109" i="4"/>
  <c r="I125" i="4"/>
  <c r="H125" i="4"/>
  <c r="I141" i="4"/>
  <c r="H141" i="4"/>
  <c r="I155" i="4"/>
  <c r="H155" i="4"/>
  <c r="I165" i="4"/>
  <c r="H165" i="4"/>
  <c r="I176" i="4"/>
  <c r="H176" i="4"/>
  <c r="I208" i="4"/>
  <c r="H208" i="4"/>
  <c r="H215" i="4"/>
  <c r="I215" i="4"/>
  <c r="H223" i="4"/>
  <c r="I223" i="4"/>
  <c r="I245" i="4"/>
  <c r="H245" i="4"/>
  <c r="H249" i="4"/>
  <c r="I249" i="4"/>
  <c r="I252" i="4"/>
  <c r="H252" i="4"/>
  <c r="H257" i="4"/>
  <c r="I257" i="4"/>
  <c r="H260" i="4"/>
  <c r="I260" i="4"/>
  <c r="H267" i="4"/>
  <c r="I267" i="4"/>
  <c r="I273" i="4"/>
  <c r="H273" i="4"/>
  <c r="H276" i="4"/>
  <c r="I276" i="4"/>
  <c r="H283" i="4"/>
  <c r="I283" i="4"/>
  <c r="H294" i="4"/>
  <c r="I294" i="4"/>
  <c r="I296" i="4"/>
  <c r="H296" i="4"/>
  <c r="I305" i="4"/>
  <c r="H305" i="4"/>
  <c r="H308" i="4"/>
  <c r="I308" i="4"/>
  <c r="H315" i="4"/>
  <c r="I315" i="4"/>
  <c r="H323" i="4"/>
  <c r="I323" i="4"/>
  <c r="I335" i="4"/>
  <c r="H335" i="4"/>
  <c r="I343" i="4"/>
  <c r="H343" i="4"/>
  <c r="H355" i="4"/>
  <c r="I355" i="4"/>
  <c r="H363" i="4"/>
  <c r="I363" i="4"/>
  <c r="I367" i="4"/>
  <c r="H367" i="4"/>
  <c r="I376" i="4"/>
  <c r="H376" i="4"/>
  <c r="I387" i="4"/>
  <c r="H387" i="4"/>
  <c r="I396" i="4"/>
  <c r="H396" i="4"/>
  <c r="H407" i="4"/>
  <c r="I407" i="4"/>
  <c r="H427" i="4"/>
  <c r="I427" i="4"/>
  <c r="I431" i="4"/>
  <c r="H431" i="4"/>
  <c r="I440" i="4"/>
  <c r="H440" i="4"/>
  <c r="I451" i="4"/>
  <c r="H451" i="4"/>
  <c r="H460" i="4"/>
  <c r="I460" i="4"/>
  <c r="H475" i="4"/>
  <c r="I475" i="4"/>
  <c r="I479" i="4"/>
  <c r="H479" i="4"/>
  <c r="I487" i="4"/>
  <c r="H487" i="4"/>
  <c r="I262" i="4"/>
  <c r="H262" i="4"/>
  <c r="G262" i="4"/>
  <c r="I278" i="4"/>
  <c r="H278" i="4"/>
  <c r="G278" i="4"/>
  <c r="I285" i="4"/>
  <c r="H285" i="4"/>
  <c r="G285" i="4"/>
  <c r="H289" i="4"/>
  <c r="I289" i="4"/>
  <c r="G289" i="4"/>
  <c r="I299" i="4"/>
  <c r="H299" i="4"/>
  <c r="G299" i="4"/>
  <c r="I310" i="4"/>
  <c r="H310" i="4"/>
  <c r="G310" i="4"/>
  <c r="H327" i="4"/>
  <c r="I327" i="4"/>
  <c r="G327" i="4"/>
  <c r="I347" i="4"/>
  <c r="H347" i="4"/>
  <c r="G347" i="4"/>
  <c r="I411" i="4"/>
  <c r="G411" i="4"/>
  <c r="H411" i="4"/>
  <c r="I416" i="4"/>
  <c r="G416" i="4"/>
  <c r="H416" i="4"/>
  <c r="I464" i="4"/>
  <c r="G464" i="4"/>
  <c r="H464" i="4"/>
  <c r="H40" i="4"/>
  <c r="I40" i="4"/>
  <c r="H68" i="4"/>
  <c r="I68" i="4"/>
  <c r="I82" i="4"/>
  <c r="H82" i="4"/>
  <c r="H96" i="4"/>
  <c r="I96" i="4"/>
  <c r="I110" i="4"/>
  <c r="H110" i="4"/>
  <c r="H124" i="4"/>
  <c r="I124" i="4"/>
  <c r="I138" i="4"/>
  <c r="H138" i="4"/>
  <c r="H152" i="4"/>
  <c r="I152" i="4"/>
  <c r="I67" i="4"/>
  <c r="H67" i="4"/>
  <c r="I117" i="4"/>
  <c r="H117" i="4"/>
  <c r="I188" i="4"/>
  <c r="H188" i="4"/>
  <c r="H203" i="4"/>
  <c r="I203" i="4"/>
  <c r="I232" i="4"/>
  <c r="H232" i="4"/>
  <c r="H247" i="4"/>
  <c r="I247" i="4"/>
  <c r="H255" i="4"/>
  <c r="I255" i="4"/>
  <c r="H269" i="4"/>
  <c r="I269" i="4"/>
  <c r="H292" i="4"/>
  <c r="I292" i="4"/>
  <c r="G305" i="4"/>
  <c r="I312" i="4"/>
  <c r="H312" i="4"/>
  <c r="H339" i="4"/>
  <c r="I339" i="4"/>
  <c r="I351" i="4"/>
  <c r="H351" i="4"/>
  <c r="G363" i="4"/>
  <c r="H383" i="4"/>
  <c r="I383" i="4"/>
  <c r="H403" i="4"/>
  <c r="I403" i="4"/>
  <c r="G427" i="4"/>
  <c r="H447" i="4"/>
  <c r="I447" i="4"/>
  <c r="G475" i="4"/>
  <c r="H490" i="4"/>
  <c r="I490" i="4"/>
  <c r="G490" i="4"/>
  <c r="I492" i="4"/>
  <c r="H492" i="4"/>
  <c r="H497" i="4"/>
  <c r="I497" i="4"/>
  <c r="G315" i="4"/>
  <c r="I391" i="4"/>
  <c r="H391" i="4"/>
  <c r="I44" i="4"/>
  <c r="H44" i="4"/>
  <c r="H65" i="4"/>
  <c r="I65" i="4"/>
  <c r="I73" i="4"/>
  <c r="H73" i="4"/>
  <c r="H81" i="4"/>
  <c r="I81" i="4"/>
  <c r="I89" i="4"/>
  <c r="H89" i="4"/>
  <c r="I97" i="4"/>
  <c r="H97" i="4"/>
  <c r="I113" i="4"/>
  <c r="H113" i="4"/>
  <c r="H121" i="4"/>
  <c r="I121" i="4"/>
  <c r="I129" i="4"/>
  <c r="H129" i="4"/>
  <c r="H137" i="4"/>
  <c r="I137" i="4"/>
  <c r="G267" i="4"/>
  <c r="H47" i="4"/>
  <c r="I47" i="4"/>
  <c r="H119" i="4"/>
  <c r="I119" i="4"/>
  <c r="I178" i="4"/>
  <c r="H178" i="4"/>
  <c r="I184" i="4"/>
  <c r="H184" i="4"/>
  <c r="I201" i="4"/>
  <c r="H201" i="4"/>
  <c r="I204" i="4"/>
  <c r="H204" i="4"/>
  <c r="H233" i="4"/>
  <c r="I233" i="4"/>
  <c r="I246" i="4"/>
  <c r="H246" i="4"/>
  <c r="I250" i="4"/>
  <c r="H250" i="4"/>
  <c r="H253" i="4"/>
  <c r="I253" i="4"/>
  <c r="H263" i="4"/>
  <c r="I263" i="4"/>
  <c r="I266" i="4"/>
  <c r="H266" i="4"/>
  <c r="I270" i="4"/>
  <c r="H270" i="4"/>
  <c r="H275" i="4"/>
  <c r="I275" i="4"/>
  <c r="H295" i="4"/>
  <c r="I295" i="4"/>
  <c r="I298" i="4"/>
  <c r="H298" i="4"/>
  <c r="I302" i="4"/>
  <c r="H302" i="4"/>
  <c r="I322" i="4"/>
  <c r="H322" i="4"/>
  <c r="H328" i="4"/>
  <c r="I328" i="4"/>
  <c r="H333" i="4"/>
  <c r="I333" i="4"/>
  <c r="H349" i="4"/>
  <c r="I349" i="4"/>
  <c r="I354" i="4"/>
  <c r="H354" i="4"/>
  <c r="H360" i="4"/>
  <c r="I360" i="4"/>
  <c r="H365" i="4"/>
  <c r="I365" i="4"/>
  <c r="H404" i="4"/>
  <c r="I404" i="4"/>
  <c r="I423" i="4"/>
  <c r="H423" i="4"/>
  <c r="I443" i="4"/>
  <c r="H443" i="4"/>
  <c r="I456" i="4"/>
  <c r="H456" i="4"/>
  <c r="H463" i="4"/>
  <c r="I463" i="4"/>
  <c r="I486" i="4"/>
  <c r="H486" i="4"/>
  <c r="H494" i="4"/>
  <c r="I494" i="4"/>
  <c r="I83" i="4"/>
  <c r="H83" i="4"/>
  <c r="G269" i="4"/>
  <c r="H372" i="4"/>
  <c r="I372" i="4"/>
  <c r="I48" i="4"/>
  <c r="H48" i="4"/>
  <c r="I151" i="4"/>
  <c r="H151" i="4"/>
  <c r="I169" i="4"/>
  <c r="H169" i="4"/>
  <c r="I182" i="4"/>
  <c r="H182" i="4"/>
  <c r="I192" i="4"/>
  <c r="H192" i="4"/>
  <c r="H495" i="4"/>
  <c r="I495" i="4"/>
  <c r="I500" i="4"/>
  <c r="H500" i="4"/>
  <c r="G243" i="4"/>
  <c r="G292" i="4"/>
  <c r="G343" i="4"/>
  <c r="G391" i="4"/>
  <c r="G407" i="4"/>
  <c r="G460" i="4"/>
  <c r="G492" i="4"/>
  <c r="H52" i="4"/>
  <c r="I52" i="4"/>
  <c r="H105" i="4"/>
  <c r="I105" i="4"/>
  <c r="G308" i="4"/>
  <c r="G403" i="4"/>
  <c r="I71" i="4"/>
  <c r="H71" i="4"/>
  <c r="I87" i="4"/>
  <c r="H87" i="4"/>
  <c r="I135" i="4"/>
  <c r="H135" i="4"/>
  <c r="I143" i="4"/>
  <c r="H143" i="4"/>
  <c r="H153" i="4"/>
  <c r="I153" i="4"/>
  <c r="I161" i="4"/>
  <c r="H161" i="4"/>
  <c r="H167" i="4"/>
  <c r="I167" i="4"/>
  <c r="H187" i="4"/>
  <c r="I187" i="4"/>
  <c r="I195" i="4"/>
  <c r="H195" i="4"/>
  <c r="H207" i="4"/>
  <c r="I207" i="4"/>
  <c r="I214" i="4"/>
  <c r="H214" i="4"/>
  <c r="H221" i="4"/>
  <c r="I221" i="4"/>
  <c r="H224" i="4"/>
  <c r="I224" i="4"/>
  <c r="H241" i="4"/>
  <c r="I241" i="4"/>
  <c r="G241" i="4"/>
  <c r="I277" i="4"/>
  <c r="H277" i="4"/>
  <c r="G277" i="4"/>
  <c r="H281" i="4"/>
  <c r="I281" i="4"/>
  <c r="G281" i="4"/>
  <c r="H284" i="4"/>
  <c r="G284" i="4"/>
  <c r="I284" i="4"/>
  <c r="I307" i="4"/>
  <c r="G307" i="4"/>
  <c r="H307" i="4"/>
  <c r="I309" i="4"/>
  <c r="H309" i="4"/>
  <c r="G309" i="4"/>
  <c r="H313" i="4"/>
  <c r="I313" i="4"/>
  <c r="G313" i="4"/>
  <c r="H338" i="4"/>
  <c r="I338" i="4"/>
  <c r="G338" i="4"/>
  <c r="I371" i="4"/>
  <c r="G371" i="4"/>
  <c r="H371" i="4"/>
  <c r="I379" i="4"/>
  <c r="G379" i="4"/>
  <c r="H379" i="4"/>
  <c r="I384" i="4"/>
  <c r="G384" i="4"/>
  <c r="H384" i="4"/>
  <c r="H197" i="4"/>
  <c r="I197" i="4"/>
  <c r="I240" i="4"/>
  <c r="G240" i="4"/>
  <c r="H240" i="4"/>
  <c r="G296" i="4"/>
  <c r="G339" i="4"/>
  <c r="G372" i="4"/>
  <c r="G404" i="4"/>
  <c r="G447" i="4"/>
  <c r="G479" i="4"/>
  <c r="I189" i="4"/>
  <c r="H189" i="4"/>
  <c r="I74" i="4"/>
  <c r="H74" i="4"/>
  <c r="H132" i="4"/>
  <c r="I132" i="4"/>
  <c r="H160" i="4"/>
  <c r="I160" i="4"/>
  <c r="I133" i="4"/>
  <c r="H133" i="4"/>
  <c r="I181" i="4"/>
  <c r="H181" i="4"/>
  <c r="G257" i="4"/>
  <c r="G273" i="4"/>
  <c r="H301" i="4"/>
  <c r="I301" i="4"/>
  <c r="I319" i="4"/>
  <c r="H319" i="4"/>
  <c r="H436" i="4"/>
  <c r="I436" i="4"/>
  <c r="I468" i="4"/>
  <c r="H468" i="4"/>
  <c r="I264" i="4"/>
  <c r="H264" i="4"/>
  <c r="H103" i="4"/>
  <c r="I103" i="4"/>
  <c r="H175" i="4"/>
  <c r="I175" i="4"/>
  <c r="I227" i="4"/>
  <c r="H227" i="4"/>
  <c r="H244" i="4"/>
  <c r="I244" i="4"/>
  <c r="G250" i="4"/>
  <c r="G263" i="4"/>
  <c r="G270" i="4"/>
  <c r="I287" i="4"/>
  <c r="H287" i="4"/>
  <c r="G298" i="4"/>
  <c r="H317" i="4"/>
  <c r="I317" i="4"/>
  <c r="G328" i="4"/>
  <c r="H344" i="4"/>
  <c r="I344" i="4"/>
  <c r="G354" i="4"/>
  <c r="H419" i="4"/>
  <c r="I419" i="4"/>
  <c r="G443" i="4"/>
  <c r="H483" i="4"/>
  <c r="I483" i="4"/>
  <c r="G494" i="4"/>
  <c r="H196" i="4"/>
  <c r="I196" i="4"/>
  <c r="G255" i="4"/>
  <c r="G312" i="4"/>
  <c r="I209" i="4"/>
  <c r="H209" i="4"/>
  <c r="I212" i="4"/>
  <c r="H212" i="4"/>
  <c r="H218" i="4"/>
  <c r="I218" i="4"/>
  <c r="H234" i="4"/>
  <c r="I234" i="4"/>
  <c r="I238" i="4"/>
  <c r="H238" i="4"/>
  <c r="I251" i="4"/>
  <c r="H251" i="4"/>
  <c r="I254" i="4"/>
  <c r="H254" i="4"/>
  <c r="H258" i="4"/>
  <c r="I258" i="4"/>
  <c r="H261" i="4"/>
  <c r="I261" i="4"/>
  <c r="I271" i="4"/>
  <c r="H271" i="4"/>
  <c r="H293" i="4"/>
  <c r="I293" i="4"/>
  <c r="H392" i="4"/>
  <c r="I392" i="4"/>
  <c r="H412" i="4"/>
  <c r="I412" i="4"/>
  <c r="H424" i="4"/>
  <c r="I424" i="4"/>
  <c r="H432" i="4"/>
  <c r="I432" i="4"/>
  <c r="I439" i="4"/>
  <c r="H439" i="4"/>
  <c r="H444" i="4"/>
  <c r="I444" i="4"/>
  <c r="I452" i="4"/>
  <c r="H452" i="4"/>
  <c r="H459" i="4"/>
  <c r="I459" i="4"/>
  <c r="H471" i="4"/>
  <c r="I471" i="4"/>
  <c r="I476" i="4"/>
  <c r="H476" i="4"/>
  <c r="I488" i="4"/>
  <c r="H488" i="4"/>
  <c r="I491" i="4"/>
  <c r="H491" i="4"/>
  <c r="H498" i="4"/>
  <c r="I498" i="4"/>
  <c r="G244" i="4"/>
  <c r="G302" i="4"/>
  <c r="H331" i="4"/>
  <c r="I331" i="4"/>
  <c r="G355" i="4"/>
  <c r="G376" i="4"/>
  <c r="G419" i="4"/>
  <c r="G451" i="4"/>
  <c r="H79" i="4"/>
  <c r="I79" i="4"/>
  <c r="H95" i="4"/>
  <c r="I95" i="4"/>
  <c r="H111" i="4"/>
  <c r="I111" i="4"/>
  <c r="H127" i="4"/>
  <c r="I127" i="4"/>
  <c r="H145" i="4"/>
  <c r="I145" i="4"/>
  <c r="H159" i="4"/>
  <c r="I159" i="4"/>
  <c r="I177" i="4"/>
  <c r="H177" i="4"/>
  <c r="H180" i="4"/>
  <c r="I180" i="4"/>
  <c r="I186" i="4"/>
  <c r="H186" i="4"/>
  <c r="H199" i="4"/>
  <c r="I199" i="4"/>
  <c r="I202" i="4"/>
  <c r="H202" i="4"/>
  <c r="I206" i="4"/>
  <c r="H206" i="4"/>
  <c r="H219" i="4"/>
  <c r="I219" i="4"/>
  <c r="H259" i="4"/>
  <c r="I259" i="4"/>
  <c r="I265" i="4"/>
  <c r="H265" i="4"/>
  <c r="I268" i="4"/>
  <c r="H268" i="4"/>
  <c r="H279" i="4"/>
  <c r="I279" i="4"/>
  <c r="I282" i="4"/>
  <c r="H282" i="4"/>
  <c r="I286" i="4"/>
  <c r="H286" i="4"/>
  <c r="H291" i="4"/>
  <c r="I291" i="4"/>
  <c r="H352" i="4"/>
  <c r="I352" i="4"/>
  <c r="H357" i="4"/>
  <c r="I357" i="4"/>
  <c r="H375" i="4"/>
  <c r="I375" i="4"/>
  <c r="I380" i="4"/>
  <c r="H380" i="4"/>
  <c r="H388" i="4"/>
  <c r="I388" i="4"/>
  <c r="I59" i="4"/>
  <c r="H59" i="4"/>
  <c r="G264" i="4"/>
  <c r="G335" i="4"/>
  <c r="G396" i="4"/>
  <c r="G487" i="4"/>
  <c r="G252" i="4"/>
  <c r="G323" i="4"/>
  <c r="G383" i="4"/>
  <c r="G468" i="4"/>
  <c r="H231" i="4"/>
  <c r="I231" i="4"/>
  <c r="G251" i="4"/>
  <c r="G254" i="4"/>
  <c r="G258" i="4"/>
  <c r="H303" i="4"/>
  <c r="I303" i="4"/>
  <c r="G392" i="4"/>
  <c r="G412" i="4"/>
  <c r="G424" i="4"/>
  <c r="G432" i="4"/>
  <c r="G439" i="4"/>
  <c r="G444" i="4"/>
  <c r="H88" i="4"/>
  <c r="I88" i="4"/>
  <c r="G245" i="4"/>
  <c r="G317" i="4"/>
  <c r="I54" i="4"/>
  <c r="H54" i="4"/>
  <c r="H222" i="4"/>
  <c r="I222" i="4"/>
  <c r="H226" i="4"/>
  <c r="I226" i="4"/>
  <c r="H229" i="4"/>
  <c r="I229" i="4"/>
  <c r="I239" i="4"/>
  <c r="H239" i="4"/>
  <c r="H242" i="4"/>
  <c r="G242" i="4"/>
  <c r="I242" i="4"/>
  <c r="H297" i="4"/>
  <c r="G297" i="4"/>
  <c r="I297" i="4"/>
  <c r="H300" i="4"/>
  <c r="I300" i="4"/>
  <c r="G300" i="4"/>
  <c r="I311" i="4"/>
  <c r="G311" i="4"/>
  <c r="H311" i="4"/>
  <c r="H314" i="4"/>
  <c r="I314" i="4"/>
  <c r="G314" i="4"/>
  <c r="I320" i="4"/>
  <c r="G320" i="4"/>
  <c r="H320" i="4"/>
  <c r="I325" i="4"/>
  <c r="H325" i="4"/>
  <c r="G325" i="4"/>
  <c r="H330" i="4"/>
  <c r="G330" i="4"/>
  <c r="I330" i="4"/>
  <c r="I336" i="4"/>
  <c r="H336" i="4"/>
  <c r="G336" i="4"/>
  <c r="I341" i="4"/>
  <c r="G341" i="4"/>
  <c r="H341" i="4"/>
  <c r="H362" i="4"/>
  <c r="I362" i="4"/>
  <c r="G362" i="4"/>
  <c r="H395" i="4"/>
  <c r="G395" i="4"/>
  <c r="I395" i="4"/>
  <c r="H400" i="4"/>
  <c r="G400" i="4"/>
  <c r="I400" i="4"/>
  <c r="H415" i="4"/>
  <c r="G415" i="4"/>
  <c r="I415" i="4"/>
  <c r="G249" i="4"/>
  <c r="I280" i="4"/>
  <c r="H280" i="4"/>
  <c r="I359" i="4"/>
  <c r="H359" i="4"/>
  <c r="I420" i="4"/>
  <c r="H420" i="4"/>
  <c r="H484" i="4"/>
  <c r="I484" i="4"/>
  <c r="G301" i="4"/>
  <c r="I455" i="4"/>
  <c r="H455" i="4"/>
  <c r="G253" i="4"/>
  <c r="G295" i="4"/>
  <c r="G360" i="4"/>
  <c r="H399" i="4"/>
  <c r="I399" i="4"/>
  <c r="G456" i="4"/>
  <c r="G283" i="4"/>
  <c r="G287" i="4"/>
  <c r="G344" i="4"/>
  <c r="G387" i="4"/>
  <c r="G483" i="4"/>
  <c r="H63" i="4"/>
  <c r="I63" i="4"/>
  <c r="I248" i="4"/>
  <c r="H248" i="4"/>
  <c r="G265" i="4"/>
  <c r="G279" i="4"/>
  <c r="G286" i="4"/>
  <c r="I346" i="4"/>
  <c r="H346" i="4"/>
  <c r="G375" i="4"/>
  <c r="I435" i="4"/>
  <c r="G435" i="4"/>
  <c r="H435" i="4"/>
  <c r="H467" i="4"/>
  <c r="I467" i="4"/>
  <c r="G247" i="4"/>
  <c r="G260" i="4"/>
  <c r="G275" i="4"/>
  <c r="G303" i="4"/>
  <c r="G367" i="4"/>
  <c r="G399" i="4"/>
  <c r="G431" i="4"/>
  <c r="G463" i="4"/>
  <c r="G495" i="4"/>
  <c r="I42" i="4"/>
  <c r="H42" i="4"/>
  <c r="I55" i="4"/>
  <c r="H55" i="4"/>
  <c r="I174" i="4"/>
  <c r="H174" i="4"/>
  <c r="H190" i="4"/>
  <c r="I190" i="4"/>
  <c r="I194" i="4"/>
  <c r="H194" i="4"/>
  <c r="I210" i="4"/>
  <c r="H210" i="4"/>
  <c r="I216" i="4"/>
  <c r="H216" i="4"/>
  <c r="H236" i="4"/>
  <c r="I236" i="4"/>
  <c r="I256" i="4"/>
  <c r="H256" i="4"/>
  <c r="H408" i="4"/>
  <c r="I408" i="4"/>
  <c r="H428" i="4"/>
  <c r="I428" i="4"/>
  <c r="H448" i="4"/>
  <c r="I448" i="4"/>
  <c r="H472" i="4"/>
  <c r="I472" i="4"/>
  <c r="H480" i="4"/>
  <c r="I480" i="4"/>
  <c r="H489" i="4"/>
  <c r="I489" i="4"/>
  <c r="H493" i="4"/>
  <c r="I493" i="4"/>
  <c r="I496" i="4"/>
  <c r="H496" i="4"/>
  <c r="H499" i="4"/>
  <c r="I499" i="4"/>
  <c r="I461" i="4"/>
  <c r="H461" i="4"/>
  <c r="H434" i="4"/>
  <c r="I434" i="4"/>
  <c r="H478" i="4"/>
  <c r="I478" i="4"/>
  <c r="H457" i="4"/>
  <c r="I457" i="4"/>
  <c r="I441" i="4"/>
  <c r="H441" i="4"/>
  <c r="I430" i="4"/>
  <c r="H430" i="4"/>
  <c r="H414" i="4"/>
  <c r="I414" i="4"/>
  <c r="H393" i="4"/>
  <c r="I393" i="4"/>
  <c r="I377" i="4"/>
  <c r="H377" i="4"/>
  <c r="I366" i="4"/>
  <c r="H366" i="4"/>
  <c r="I348" i="4"/>
  <c r="H348" i="4"/>
  <c r="I321" i="4"/>
  <c r="H321" i="4"/>
  <c r="H306" i="4"/>
  <c r="I306" i="4"/>
  <c r="I482" i="4"/>
  <c r="H482" i="4"/>
  <c r="H445" i="4"/>
  <c r="I445" i="4"/>
  <c r="I418" i="4"/>
  <c r="H418" i="4"/>
  <c r="I386" i="4"/>
  <c r="H386" i="4"/>
  <c r="H345" i="4"/>
  <c r="I345" i="4"/>
  <c r="H470" i="4"/>
  <c r="I470" i="4"/>
  <c r="H449" i="4"/>
  <c r="I449" i="4"/>
  <c r="I433" i="4"/>
  <c r="H433" i="4"/>
  <c r="I422" i="4"/>
  <c r="H422" i="4"/>
  <c r="H406" i="4"/>
  <c r="I406" i="4"/>
  <c r="H385" i="4"/>
  <c r="I385" i="4"/>
  <c r="I369" i="4"/>
  <c r="H369" i="4"/>
  <c r="I350" i="4"/>
  <c r="H350" i="4"/>
  <c r="H332" i="4"/>
  <c r="I332" i="4"/>
  <c r="I290" i="4"/>
  <c r="H290" i="4"/>
  <c r="I413" i="4"/>
  <c r="H413" i="4"/>
  <c r="I381" i="4"/>
  <c r="H381" i="4"/>
  <c r="H340" i="4"/>
  <c r="I340" i="4"/>
  <c r="H485" i="4"/>
  <c r="I485" i="4"/>
  <c r="I469" i="4"/>
  <c r="H469" i="4"/>
  <c r="I453" i="4"/>
  <c r="H453" i="4"/>
  <c r="I442" i="4"/>
  <c r="H442" i="4"/>
  <c r="H426" i="4"/>
  <c r="I426" i="4"/>
  <c r="H405" i="4"/>
  <c r="I405" i="4"/>
  <c r="I389" i="4"/>
  <c r="H389" i="4"/>
  <c r="I378" i="4"/>
  <c r="H378" i="4"/>
  <c r="I361" i="4"/>
  <c r="H361" i="4"/>
  <c r="H342" i="4"/>
  <c r="I342" i="4"/>
  <c r="H324" i="4"/>
  <c r="I324" i="4"/>
  <c r="H272" i="4"/>
  <c r="I272" i="4"/>
  <c r="H57" i="4"/>
  <c r="I57" i="4"/>
  <c r="H49" i="4"/>
  <c r="I49" i="4"/>
  <c r="I41" i="4"/>
  <c r="H41" i="4"/>
  <c r="H462" i="4"/>
  <c r="I462" i="4"/>
  <c r="I425" i="4"/>
  <c r="H425" i="4"/>
  <c r="H398" i="4"/>
  <c r="I398" i="4"/>
  <c r="H353" i="4"/>
  <c r="I353" i="4"/>
  <c r="I334" i="4"/>
  <c r="H334" i="4"/>
  <c r="H316" i="4"/>
  <c r="I316" i="4"/>
  <c r="H274" i="4"/>
  <c r="I274" i="4"/>
  <c r="H466" i="4"/>
  <c r="I466" i="4"/>
  <c r="I429" i="4"/>
  <c r="H429" i="4"/>
  <c r="I397" i="4"/>
  <c r="H397" i="4"/>
  <c r="H370" i="4"/>
  <c r="I370" i="4"/>
  <c r="I288" i="4"/>
  <c r="H288" i="4"/>
  <c r="I481" i="4"/>
  <c r="H481" i="4"/>
  <c r="H454" i="4"/>
  <c r="I454" i="4"/>
  <c r="I417" i="4"/>
  <c r="H417" i="4"/>
  <c r="H390" i="4"/>
  <c r="I390" i="4"/>
  <c r="I437" i="4"/>
  <c r="H437" i="4"/>
  <c r="H410" i="4"/>
  <c r="I410" i="4"/>
  <c r="I373" i="4"/>
  <c r="H373" i="4"/>
  <c r="H356" i="4"/>
  <c r="I356" i="4"/>
  <c r="H329" i="4"/>
  <c r="I329" i="4"/>
  <c r="I304" i="4"/>
  <c r="H304" i="4"/>
  <c r="I473" i="4"/>
  <c r="H473" i="4"/>
  <c r="I450" i="4"/>
  <c r="H450" i="4"/>
  <c r="I446" i="4"/>
  <c r="H446" i="4"/>
  <c r="H409" i="4"/>
  <c r="I409" i="4"/>
  <c r="I382" i="4"/>
  <c r="H382" i="4"/>
  <c r="H465" i="4"/>
  <c r="I465" i="4"/>
  <c r="I438" i="4"/>
  <c r="H438" i="4"/>
  <c r="H401" i="4"/>
  <c r="I401" i="4"/>
  <c r="I374" i="4"/>
  <c r="H374" i="4"/>
  <c r="H364" i="4"/>
  <c r="I364" i="4"/>
  <c r="I337" i="4"/>
  <c r="H337" i="4"/>
  <c r="H318" i="4"/>
  <c r="I318" i="4"/>
  <c r="H477" i="4"/>
  <c r="I477" i="4"/>
  <c r="I402" i="4"/>
  <c r="H402" i="4"/>
  <c r="H358" i="4"/>
  <c r="I358" i="4"/>
  <c r="H326" i="4"/>
  <c r="I326" i="4"/>
  <c r="I474" i="4"/>
  <c r="H474" i="4"/>
  <c r="I458" i="4"/>
  <c r="H458" i="4"/>
  <c r="H421" i="4"/>
  <c r="I421" i="4"/>
  <c r="I394" i="4"/>
  <c r="H394" i="4"/>
  <c r="I61" i="4"/>
  <c r="H61" i="4"/>
  <c r="H53" i="4"/>
  <c r="I53" i="4"/>
  <c r="I45" i="4"/>
  <c r="H45" i="4"/>
  <c r="I146" i="4"/>
  <c r="H146" i="4"/>
  <c r="G294" i="4"/>
  <c r="G455" i="4"/>
  <c r="G436" i="4"/>
  <c r="G293" i="4"/>
  <c r="G459" i="4"/>
  <c r="G476" i="4"/>
  <c r="G491" i="4"/>
  <c r="G248" i="4"/>
  <c r="G261" i="4"/>
  <c r="G276" i="4"/>
  <c r="G291" i="4"/>
  <c r="G319" i="4"/>
  <c r="G346" i="4"/>
  <c r="G256" i="4"/>
  <c r="G408" i="4"/>
  <c r="G428" i="4"/>
  <c r="G448" i="4"/>
  <c r="G472" i="4"/>
  <c r="G480" i="4"/>
  <c r="G489" i="4"/>
  <c r="G493" i="4"/>
  <c r="G496" i="4"/>
  <c r="G499" i="4"/>
  <c r="G461" i="4"/>
  <c r="G434" i="4"/>
  <c r="G478" i="4"/>
  <c r="G457" i="4"/>
  <c r="G441" i="4"/>
  <c r="G430" i="4"/>
  <c r="G414" i="4"/>
  <c r="G393" i="4"/>
  <c r="G377" i="4"/>
  <c r="G366" i="4"/>
  <c r="G348" i="4"/>
  <c r="G321" i="4"/>
  <c r="G306" i="4"/>
  <c r="G482" i="4"/>
  <c r="G445" i="4"/>
  <c r="G418" i="4"/>
  <c r="G386" i="4"/>
  <c r="G345" i="4"/>
  <c r="G470" i="4"/>
  <c r="G449" i="4"/>
  <c r="G433" i="4"/>
  <c r="G422" i="4"/>
  <c r="G406" i="4"/>
  <c r="G385" i="4"/>
  <c r="G369" i="4"/>
  <c r="G350" i="4"/>
  <c r="G332" i="4"/>
  <c r="G290" i="4"/>
  <c r="G413" i="4"/>
  <c r="G381" i="4"/>
  <c r="G340" i="4"/>
  <c r="G485" i="4"/>
  <c r="G469" i="4"/>
  <c r="G453" i="4"/>
  <c r="G442" i="4"/>
  <c r="G426" i="4"/>
  <c r="G405" i="4"/>
  <c r="G389" i="4"/>
  <c r="G378" i="4"/>
  <c r="G361" i="4"/>
  <c r="G342" i="4"/>
  <c r="G324" i="4"/>
  <c r="G272" i="4"/>
  <c r="G462" i="4"/>
  <c r="G425" i="4"/>
  <c r="G398" i="4"/>
  <c r="G353" i="4"/>
  <c r="G334" i="4"/>
  <c r="G316" i="4"/>
  <c r="G274" i="4"/>
  <c r="G466" i="4"/>
  <c r="G429" i="4"/>
  <c r="G397" i="4"/>
  <c r="G370" i="4"/>
  <c r="G288" i="4"/>
  <c r="G481" i="4"/>
  <c r="G454" i="4"/>
  <c r="G417" i="4"/>
  <c r="G390" i="4"/>
  <c r="G437" i="4"/>
  <c r="G410" i="4"/>
  <c r="G373" i="4"/>
  <c r="G356" i="4"/>
  <c r="G329" i="4"/>
  <c r="G304" i="4"/>
  <c r="G473" i="4"/>
  <c r="G450" i="4"/>
  <c r="G446" i="4"/>
  <c r="G409" i="4"/>
  <c r="G382" i="4"/>
  <c r="G465" i="4"/>
  <c r="G438" i="4"/>
  <c r="G401" i="4"/>
  <c r="G374" i="4"/>
  <c r="G364" i="4"/>
  <c r="G337" i="4"/>
  <c r="G318" i="4"/>
  <c r="G477" i="4"/>
  <c r="G402" i="4"/>
  <c r="G358" i="4"/>
  <c r="G326" i="4"/>
  <c r="G474" i="4"/>
  <c r="G458" i="4"/>
  <c r="G421" i="4"/>
  <c r="G394" i="4"/>
  <c r="H33" i="4"/>
  <c r="H21" i="4"/>
  <c r="H13" i="4"/>
  <c r="H10" i="4"/>
  <c r="H27" i="4"/>
  <c r="H8" i="4"/>
  <c r="H24" i="4"/>
  <c r="H15" i="4"/>
  <c r="H38" i="4"/>
  <c r="H28" i="4"/>
  <c r="H25" i="4"/>
  <c r="H18" i="4"/>
  <c r="H22" i="4"/>
  <c r="H36" i="4"/>
  <c r="H31" i="4"/>
  <c r="H30" i="4"/>
  <c r="H39" i="4"/>
  <c r="H6" i="4"/>
  <c r="I27" i="4"/>
  <c r="I37" i="4"/>
  <c r="I13" i="4"/>
  <c r="I34" i="4"/>
  <c r="I10" i="4"/>
  <c r="I38" i="4"/>
  <c r="I22" i="4"/>
  <c r="I20" i="4"/>
  <c r="I29" i="4"/>
  <c r="I32" i="4"/>
  <c r="I23" i="4"/>
  <c r="I24" i="4"/>
  <c r="I17" i="4"/>
  <c r="I9" i="4"/>
  <c r="I11" i="4"/>
  <c r="I25" i="4"/>
  <c r="I18" i="4"/>
  <c r="I21" i="4"/>
  <c r="I6" i="4"/>
  <c r="I39" i="4"/>
  <c r="I26" i="4"/>
  <c r="I35" i="4"/>
  <c r="I31" i="4"/>
  <c r="I36" i="4"/>
  <c r="I14" i="4"/>
  <c r="I30" i="4"/>
  <c r="I28" i="4"/>
  <c r="I33" i="4"/>
  <c r="I7" i="4"/>
  <c r="I16" i="4"/>
  <c r="I8" i="4"/>
  <c r="I12" i="4"/>
  <c r="I5" i="4"/>
  <c r="I15" i="4"/>
  <c r="I19" i="4"/>
  <c r="G359" i="4"/>
  <c r="G497" i="4"/>
  <c r="G280" i="4"/>
  <c r="G351" i="4"/>
  <c r="G500" i="4"/>
  <c r="G271" i="4"/>
  <c r="G471" i="4"/>
  <c r="G488" i="4"/>
  <c r="G498" i="4"/>
  <c r="G331" i="4"/>
  <c r="H368" i="4"/>
  <c r="I368" i="4"/>
  <c r="G368" i="4"/>
  <c r="G440" i="4"/>
  <c r="G268" i="4"/>
  <c r="G388" i="4"/>
  <c r="G452" i="4"/>
  <c r="G423" i="4"/>
  <c r="G282" i="4"/>
  <c r="G380" i="4"/>
  <c r="G467" i="4"/>
  <c r="G357" i="4"/>
  <c r="G266" i="4"/>
  <c r="G349" i="4"/>
  <c r="G365" i="4"/>
  <c r="G259" i="4"/>
  <c r="G352" i="4"/>
  <c r="G333" i="4"/>
  <c r="H14" i="4"/>
  <c r="H34" i="4"/>
  <c r="H9" i="4"/>
  <c r="H16" i="4"/>
  <c r="H7" i="4"/>
  <c r="H12" i="4"/>
  <c r="H35" i="4"/>
  <c r="H29" i="4"/>
  <c r="H37" i="4"/>
  <c r="G246" i="4"/>
  <c r="G322" i="4"/>
  <c r="G5" i="4"/>
  <c r="H5" i="4"/>
  <c r="H19" i="4"/>
  <c r="H17" i="4"/>
  <c r="H20" i="4"/>
  <c r="G486" i="4"/>
  <c r="G420" i="4"/>
  <c r="G484" i="4"/>
  <c r="H32" i="4"/>
  <c r="H23" i="4"/>
  <c r="H11" i="4"/>
  <c r="H26" i="4"/>
  <c r="G6" i="4" l="1"/>
  <c r="G7" i="4" l="1"/>
  <c r="G8" i="4" l="1"/>
  <c r="G9" i="4" l="1"/>
  <c r="G10" i="4" l="1"/>
  <c r="G11" i="4" l="1"/>
  <c r="G12" i="4" l="1"/>
  <c r="G13" i="4" l="1"/>
  <c r="G14" i="4" l="1"/>
  <c r="G15" i="4" l="1"/>
  <c r="G16" i="4" l="1"/>
  <c r="G17" i="4" l="1"/>
  <c r="G18" i="4" l="1"/>
  <c r="G19" i="4" l="1"/>
  <c r="G20" i="4" l="1"/>
  <c r="G21" i="4" l="1"/>
  <c r="G22" i="4" l="1"/>
  <c r="G23" i="4" l="1"/>
  <c r="G24" i="4" l="1"/>
  <c r="G25" i="4" l="1"/>
  <c r="G26" i="4" l="1"/>
  <c r="G27" i="4" l="1"/>
  <c r="G28" i="4" l="1"/>
  <c r="G29" i="4" l="1"/>
  <c r="G30" i="4" l="1"/>
  <c r="G31" i="4" l="1"/>
  <c r="G32" i="4" l="1"/>
  <c r="G33" i="4" l="1"/>
  <c r="G34" i="4" l="1"/>
  <c r="G35" i="4" l="1"/>
  <c r="G36" i="4" l="1"/>
  <c r="G37" i="4" l="1"/>
  <c r="G38" i="4" l="1"/>
  <c r="G39" i="4" l="1"/>
  <c r="G40" i="4" l="1"/>
  <c r="P67" i="16" a="1"/>
  <c r="P67" i="16" s="1"/>
  <c r="R67" i="16" s="1" a="1"/>
  <c r="R67" i="16" s="1"/>
  <c r="Q67" i="16" s="1" a="1"/>
  <c r="Q67" i="16" s="1"/>
  <c r="P41" i="16" a="1"/>
  <c r="P41" i="16" s="1"/>
  <c r="R41" i="16" s="1" a="1"/>
  <c r="R41" i="16" s="1"/>
  <c r="Q41" i="16" s="1" a="1"/>
  <c r="Q41" i="16" s="1"/>
  <c r="P83" i="16" a="1"/>
  <c r="P83" i="16" s="1"/>
  <c r="R83" i="16" s="1" a="1"/>
  <c r="R83" i="16" s="1"/>
  <c r="Q83" i="16" s="1" a="1"/>
  <c r="Q83" i="16" s="1"/>
  <c r="P14" i="16" a="1"/>
  <c r="P14" i="16" s="1"/>
  <c r="R14" i="16" s="1" a="1"/>
  <c r="R14" i="16" s="1"/>
  <c r="Q14" i="16" s="1" a="1"/>
  <c r="Q14" i="16" s="1"/>
  <c r="P28" i="16" a="1"/>
  <c r="P28" i="16" s="1"/>
  <c r="R28" i="16" s="1" a="1"/>
  <c r="R28" i="16" s="1"/>
  <c r="Q28" i="16" s="1" a="1"/>
  <c r="Q28" i="16" s="1"/>
  <c r="P68" i="16" a="1"/>
  <c r="P68" i="16" s="1"/>
  <c r="R68" i="16" s="1" a="1"/>
  <c r="R68" i="16" s="1"/>
  <c r="Q68" i="16" s="1" a="1"/>
  <c r="Q68" i="16" s="1"/>
  <c r="P30" i="16" a="1"/>
  <c r="P30" i="16" s="1"/>
  <c r="R30" i="16" s="1" a="1"/>
  <c r="R30" i="16" s="1"/>
  <c r="Q30" i="16" s="1" a="1"/>
  <c r="Q30" i="16" s="1"/>
  <c r="P32" i="16" a="1"/>
  <c r="P32" i="16" s="1"/>
  <c r="R32" i="16" s="1" a="1"/>
  <c r="R32" i="16" s="1"/>
  <c r="Q32" i="16" s="1" a="1"/>
  <c r="Q32" i="16" s="1"/>
  <c r="P18" i="16" a="1"/>
  <c r="P18" i="16" s="1"/>
  <c r="R18" i="16" s="1" a="1"/>
  <c r="R18" i="16" s="1"/>
  <c r="Q18" i="16" s="1" a="1"/>
  <c r="Q18" i="16" s="1"/>
  <c r="P65" i="16" a="1"/>
  <c r="P65" i="16" s="1"/>
  <c r="R65" i="16" s="1" a="1"/>
  <c r="R65" i="16" s="1"/>
  <c r="Q65" i="16" s="1" a="1"/>
  <c r="Q65" i="16" s="1"/>
  <c r="P20" i="16" a="1"/>
  <c r="P20" i="16" s="1"/>
  <c r="R20" i="16" s="1" a="1"/>
  <c r="R20" i="16" s="1"/>
  <c r="Q20" i="16" s="1" a="1"/>
  <c r="Q20" i="16" s="1"/>
  <c r="P34" i="16" a="1"/>
  <c r="P34" i="16" s="1"/>
  <c r="R34" i="16" s="1" a="1"/>
  <c r="R34" i="16" s="1"/>
  <c r="Q34" i="16" s="1" a="1"/>
  <c r="Q34" i="16" s="1"/>
  <c r="P42" i="16" a="1"/>
  <c r="P42" i="16" s="1"/>
  <c r="R42" i="16" s="1" a="1"/>
  <c r="R42" i="16" s="1"/>
  <c r="Q42" i="16" s="1" a="1"/>
  <c r="Q42" i="16" s="1"/>
  <c r="P77" i="16" a="1"/>
  <c r="P77" i="16" s="1"/>
  <c r="R77" i="16" s="1" a="1"/>
  <c r="R77" i="16" s="1"/>
  <c r="Q77" i="16" s="1" a="1"/>
  <c r="Q77" i="16" s="1"/>
  <c r="P21" i="16" a="1"/>
  <c r="P21" i="16" s="1"/>
  <c r="R21" i="16" s="1" a="1"/>
  <c r="R21" i="16" s="1"/>
  <c r="Q21" i="16" s="1" a="1"/>
  <c r="Q21" i="16" s="1"/>
  <c r="P13" i="16" a="1"/>
  <c r="P13" i="16" s="1"/>
  <c r="R13" i="16" s="1" a="1"/>
  <c r="R13" i="16" s="1"/>
  <c r="Q13" i="16" s="1" a="1"/>
  <c r="Q13" i="16" s="1"/>
  <c r="P81" i="16" a="1"/>
  <c r="P81" i="16" s="1"/>
  <c r="R81" i="16" s="1" a="1"/>
  <c r="R81" i="16" s="1"/>
  <c r="Q81" i="16" s="1" a="1"/>
  <c r="Q81" i="16" s="1"/>
  <c r="P22" i="16" a="1"/>
  <c r="P22" i="16" s="1"/>
  <c r="R22" i="16" s="1" a="1"/>
  <c r="R22" i="16" s="1"/>
  <c r="Q22" i="16" s="1" a="1"/>
  <c r="Q22" i="16" s="1"/>
  <c r="P80" i="16" a="1"/>
  <c r="P80" i="16" s="1"/>
  <c r="R80" i="16" s="1" a="1"/>
  <c r="R80" i="16" s="1"/>
  <c r="Q80" i="16" s="1" a="1"/>
  <c r="Q80" i="16" s="1"/>
  <c r="P12" i="16" a="1"/>
  <c r="P12" i="16" s="1"/>
  <c r="R12" i="16" s="1" a="1"/>
  <c r="R12" i="16" s="1"/>
  <c r="Q12" i="16" s="1" a="1"/>
  <c r="Q12" i="16" s="1"/>
  <c r="P5" i="16" a="1"/>
  <c r="P5" i="16" s="1"/>
  <c r="R5" i="16" s="1" a="1"/>
  <c r="R5" i="16" s="1"/>
  <c r="Q5" i="16" s="1" a="1"/>
  <c r="Q5" i="16" s="1"/>
  <c r="P58" i="16" a="1"/>
  <c r="P58" i="16" s="1"/>
  <c r="R58" i="16" s="1" a="1"/>
  <c r="R58" i="16" s="1"/>
  <c r="Q58" i="16" s="1" a="1"/>
  <c r="Q58" i="16" s="1"/>
  <c r="P43" i="16" a="1"/>
  <c r="P43" i="16" s="1"/>
  <c r="R43" i="16" s="1" a="1"/>
  <c r="R43" i="16" s="1"/>
  <c r="Q43" i="16" s="1" a="1"/>
  <c r="Q43" i="16" s="1"/>
  <c r="P53" i="16" a="1"/>
  <c r="P53" i="16" s="1"/>
  <c r="R53" i="16" s="1" a="1"/>
  <c r="R53" i="16" s="1"/>
  <c r="Q53" i="16" s="1" a="1"/>
  <c r="Q53" i="16" s="1"/>
  <c r="P27" i="16" a="1"/>
  <c r="P27" i="16" s="1"/>
  <c r="R27" i="16" s="1" a="1"/>
  <c r="R27" i="16" s="1"/>
  <c r="Q27" i="16" s="1" a="1"/>
  <c r="Q27" i="16" s="1"/>
  <c r="P4" i="16" a="1"/>
  <c r="P4" i="16" s="1"/>
  <c r="R4" i="16" s="1" a="1"/>
  <c r="R4" i="16" s="1"/>
  <c r="Q4" i="16" s="1" a="1"/>
  <c r="Q4" i="16" s="1"/>
  <c r="P79" i="16" a="1"/>
  <c r="P79" i="16" s="1"/>
  <c r="R79" i="16" s="1" a="1"/>
  <c r="R79" i="16" s="1"/>
  <c r="Q79" i="16" s="1" a="1"/>
  <c r="Q79" i="16" s="1"/>
  <c r="P37" i="16" a="1"/>
  <c r="P37" i="16" s="1"/>
  <c r="R37" i="16" s="1" a="1"/>
  <c r="R37" i="16" s="1"/>
  <c r="Q37" i="16" s="1" a="1"/>
  <c r="Q37" i="16" s="1"/>
  <c r="P9" i="16" a="1"/>
  <c r="P9" i="16" s="1"/>
  <c r="R9" i="16" s="1" a="1"/>
  <c r="R9" i="16" s="1"/>
  <c r="Q9" i="16" s="1" a="1"/>
  <c r="Q9" i="16" s="1"/>
  <c r="P26" i="16" a="1"/>
  <c r="P26" i="16" s="1"/>
  <c r="R26" i="16" s="1" a="1"/>
  <c r="R26" i="16" s="1"/>
  <c r="Q26" i="16" s="1" a="1"/>
  <c r="Q26" i="16" s="1"/>
  <c r="P60" i="16" a="1"/>
  <c r="P60" i="16" s="1"/>
  <c r="R60" i="16" s="1" a="1"/>
  <c r="R60" i="16" s="1"/>
  <c r="Q60" i="16" s="1" a="1"/>
  <c r="Q60" i="16" s="1"/>
  <c r="P33" i="16" a="1"/>
  <c r="P33" i="16" s="1"/>
  <c r="R33" i="16" s="1" a="1"/>
  <c r="R33" i="16" s="1"/>
  <c r="Q33" i="16" s="1" a="1"/>
  <c r="Q33" i="16" s="1"/>
  <c r="P25" i="16" a="1"/>
  <c r="P25" i="16" s="1"/>
  <c r="R25" i="16" s="1" a="1"/>
  <c r="R25" i="16" s="1"/>
  <c r="Q25" i="16" s="1" a="1"/>
  <c r="Q25" i="16" s="1"/>
  <c r="P3" i="16" a="1"/>
  <c r="P3" i="16" s="1"/>
  <c r="R3" i="16" s="1" a="1"/>
  <c r="R3" i="16" s="1"/>
  <c r="Q3" i="16" s="1" a="1"/>
  <c r="Q3" i="16" s="1"/>
  <c r="P74" i="16" a="1"/>
  <c r="P74" i="16" s="1"/>
  <c r="R74" i="16" s="1" a="1"/>
  <c r="R74" i="16" s="1"/>
  <c r="Q74" i="16" s="1" a="1"/>
  <c r="Q74" i="16" s="1"/>
  <c r="P40" i="16" a="1"/>
  <c r="P40" i="16" s="1"/>
  <c r="R40" i="16" s="1" a="1"/>
  <c r="R40" i="16" s="1"/>
  <c r="Q40" i="16" s="1" a="1"/>
  <c r="Q40" i="16" s="1"/>
  <c r="P76" i="16" a="1"/>
  <c r="P76" i="16" s="1"/>
  <c r="R76" i="16" s="1" a="1"/>
  <c r="R76" i="16" s="1"/>
  <c r="Q76" i="16" s="1" a="1"/>
  <c r="Q76" i="16" s="1"/>
  <c r="P17" i="16" a="1"/>
  <c r="P17" i="16" s="1"/>
  <c r="R17" i="16" s="1" a="1"/>
  <c r="R17" i="16" s="1"/>
  <c r="Q17" i="16" s="1" a="1"/>
  <c r="Q17" i="16" s="1"/>
  <c r="P24" i="16" a="1"/>
  <c r="P24" i="16" s="1"/>
  <c r="R24" i="16" s="1" a="1"/>
  <c r="R24" i="16" s="1"/>
  <c r="Q24" i="16" s="1" a="1"/>
  <c r="Q24" i="16" s="1"/>
  <c r="P11" i="16" a="1"/>
  <c r="P11" i="16" s="1"/>
  <c r="R11" i="16" s="1" a="1"/>
  <c r="R11" i="16" s="1"/>
  <c r="Q11" i="16" s="1" a="1"/>
  <c r="Q11" i="16" s="1"/>
  <c r="P59" i="16" a="1"/>
  <c r="P59" i="16" s="1"/>
  <c r="R59" i="16" s="1" a="1"/>
  <c r="R59" i="16" s="1"/>
  <c r="Q59" i="16" s="1" a="1"/>
  <c r="Q59" i="16" s="1"/>
  <c r="P72" i="16" a="1"/>
  <c r="P72" i="16" s="1"/>
  <c r="R72" i="16" s="1" a="1"/>
  <c r="R72" i="16" s="1"/>
  <c r="Q72" i="16" s="1" a="1"/>
  <c r="Q72" i="16" s="1"/>
  <c r="P36" i="16" a="1"/>
  <c r="P36" i="16" s="1"/>
  <c r="R36" i="16" s="1" a="1"/>
  <c r="R36" i="16" s="1"/>
  <c r="Q36" i="16" s="1" a="1"/>
  <c r="Q36" i="16" s="1"/>
  <c r="P63" i="16" a="1"/>
  <c r="P63" i="16" s="1"/>
  <c r="R63" i="16" s="1" a="1"/>
  <c r="R63" i="16" s="1"/>
  <c r="Q63" i="16" s="1" a="1"/>
  <c r="Q63" i="16" s="1"/>
  <c r="P38" i="16" a="1"/>
  <c r="P38" i="16" s="1"/>
  <c r="R38" i="16" s="1" a="1"/>
  <c r="R38" i="16" s="1"/>
  <c r="Q38" i="16" s="1" a="1"/>
  <c r="Q38" i="16" s="1"/>
  <c r="P57" i="16" a="1"/>
  <c r="P57" i="16" s="1"/>
  <c r="R57" i="16" s="1" a="1"/>
  <c r="R57" i="16" s="1"/>
  <c r="Q57" i="16" s="1" a="1"/>
  <c r="Q57" i="16" s="1"/>
  <c r="P52" i="16" a="1"/>
  <c r="P52" i="16" s="1"/>
  <c r="R52" i="16" s="1" a="1"/>
  <c r="R52" i="16" s="1"/>
  <c r="Q52" i="16" s="1" a="1"/>
  <c r="Q52" i="16" s="1"/>
  <c r="P70" i="16" a="1"/>
  <c r="P70" i="16" s="1"/>
  <c r="R70" i="16" s="1" a="1"/>
  <c r="R70" i="16" s="1"/>
  <c r="Q70" i="16" s="1" a="1"/>
  <c r="Q70" i="16" s="1"/>
  <c r="P61" i="16" a="1"/>
  <c r="P61" i="16" s="1"/>
  <c r="R61" i="16" s="1" a="1"/>
  <c r="R61" i="16" s="1"/>
  <c r="Q61" i="16" s="1" a="1"/>
  <c r="Q61" i="16" s="1"/>
  <c r="P71" i="16" a="1"/>
  <c r="P71" i="16" s="1"/>
  <c r="R71" i="16" s="1" a="1"/>
  <c r="R71" i="16" s="1"/>
  <c r="Q71" i="16" s="1" a="1"/>
  <c r="Q71" i="16" s="1"/>
  <c r="P62" i="16" a="1"/>
  <c r="P62" i="16" s="1"/>
  <c r="R62" i="16" s="1" a="1"/>
  <c r="R62" i="16" s="1"/>
  <c r="Q62" i="16" s="1" a="1"/>
  <c r="Q62" i="16" s="1"/>
  <c r="P64" i="16" a="1"/>
  <c r="P64" i="16" s="1"/>
  <c r="R64" i="16" s="1" a="1"/>
  <c r="R64" i="16" s="1"/>
  <c r="Q64" i="16" s="1" a="1"/>
  <c r="Q64" i="16" s="1"/>
  <c r="P23" i="16" a="1"/>
  <c r="P23" i="16" s="1"/>
  <c r="R23" i="16" s="1" a="1"/>
  <c r="R23" i="16" s="1"/>
  <c r="Q23" i="16" s="1" a="1"/>
  <c r="Q23" i="16" s="1"/>
  <c r="P39" i="16" a="1"/>
  <c r="P39" i="16" s="1"/>
  <c r="R39" i="16" s="1" a="1"/>
  <c r="R39" i="16" s="1"/>
  <c r="Q39" i="16" s="1" a="1"/>
  <c r="Q39" i="16" s="1"/>
  <c r="P51" i="16" a="1"/>
  <c r="P51" i="16" s="1"/>
  <c r="R51" i="16" s="1" a="1"/>
  <c r="R51" i="16" s="1"/>
  <c r="Q51" i="16" s="1" a="1"/>
  <c r="Q51" i="16" s="1"/>
  <c r="P31" i="16" a="1"/>
  <c r="P31" i="16" s="1"/>
  <c r="R31" i="16" s="1" a="1"/>
  <c r="R31" i="16" s="1"/>
  <c r="Q31" i="16" s="1" a="1"/>
  <c r="Q31" i="16" s="1"/>
  <c r="P15" i="16" a="1"/>
  <c r="P15" i="16" s="1"/>
  <c r="R15" i="16" s="1" a="1"/>
  <c r="R15" i="16" s="1"/>
  <c r="Q15" i="16" s="1" a="1"/>
  <c r="Q15" i="16" s="1"/>
  <c r="P19" i="16" a="1"/>
  <c r="P19" i="16" s="1"/>
  <c r="R19" i="16" s="1" a="1"/>
  <c r="R19" i="16" s="1"/>
  <c r="Q19" i="16" s="1" a="1"/>
  <c r="Q19" i="16" s="1"/>
  <c r="P75" i="16" a="1"/>
  <c r="P75" i="16" s="1"/>
  <c r="R75" i="16" s="1" a="1"/>
  <c r="R75" i="16" s="1"/>
  <c r="Q75" i="16" s="1" a="1"/>
  <c r="Q75" i="16" s="1"/>
  <c r="P55" i="16" a="1"/>
  <c r="P55" i="16" s="1"/>
  <c r="R55" i="16" s="1" a="1"/>
  <c r="R55" i="16" s="1"/>
  <c r="Q55" i="16" s="1" a="1"/>
  <c r="Q55" i="16" s="1"/>
  <c r="P6" i="16" a="1"/>
  <c r="P6" i="16" s="1"/>
  <c r="R6" i="16" s="1" a="1"/>
  <c r="R6" i="16" s="1"/>
  <c r="Q6" i="16" s="1" a="1"/>
  <c r="Q6" i="16" s="1"/>
  <c r="P35" i="16" a="1"/>
  <c r="P35" i="16" s="1"/>
  <c r="R35" i="16" s="1" a="1"/>
  <c r="R35" i="16" s="1"/>
  <c r="Q35" i="16" s="1" a="1"/>
  <c r="Q35" i="16" s="1"/>
  <c r="P10" i="16" a="1"/>
  <c r="P10" i="16" s="1"/>
  <c r="R10" i="16" s="1" a="1"/>
  <c r="R10" i="16" s="1"/>
  <c r="Q10" i="16" s="1" a="1"/>
  <c r="Q10" i="16" s="1"/>
  <c r="P49" i="16" a="1"/>
  <c r="P49" i="16" s="1"/>
  <c r="R49" i="16" s="1" a="1"/>
  <c r="R49" i="16" s="1"/>
  <c r="Q49" i="16" s="1" a="1"/>
  <c r="Q49" i="16" s="1"/>
  <c r="P16" i="16" a="1"/>
  <c r="P16" i="16" s="1"/>
  <c r="R16" i="16" s="1" a="1"/>
  <c r="R16" i="16" s="1"/>
  <c r="Q16" i="16" s="1" a="1"/>
  <c r="Q16" i="16" s="1"/>
  <c r="P54" i="16" a="1"/>
  <c r="P54" i="16" s="1"/>
  <c r="R54" i="16" s="1" a="1"/>
  <c r="R54" i="16" s="1"/>
  <c r="Q54" i="16" s="1" a="1"/>
  <c r="Q54" i="16" s="1"/>
  <c r="P48" i="16" a="1"/>
  <c r="P48" i="16" s="1"/>
  <c r="R48" i="16" s="1" a="1"/>
  <c r="R48" i="16" s="1"/>
  <c r="Q48" i="16" s="1" a="1"/>
  <c r="Q48" i="16" s="1"/>
  <c r="P73" i="16" a="1"/>
  <c r="P73" i="16" s="1"/>
  <c r="R73" i="16" s="1" a="1"/>
  <c r="R73" i="16" s="1"/>
  <c r="Q73" i="16" s="1" a="1"/>
  <c r="Q73" i="16" s="1"/>
  <c r="P7" i="16" a="1"/>
  <c r="P7" i="16" s="1"/>
  <c r="R7" i="16" s="1" a="1"/>
  <c r="R7" i="16" s="1"/>
  <c r="Q7" i="16" s="1" a="1"/>
  <c r="Q7" i="16" s="1"/>
  <c r="P78" i="16" a="1"/>
  <c r="P78" i="16" s="1"/>
  <c r="R78" i="16" s="1" a="1"/>
  <c r="R78" i="16" s="1"/>
  <c r="Q78" i="16" s="1" a="1"/>
  <c r="Q78" i="16" s="1"/>
  <c r="P66" i="16" a="1"/>
  <c r="P66" i="16" s="1"/>
  <c r="R66" i="16" s="1" a="1"/>
  <c r="R66" i="16" s="1"/>
  <c r="Q66" i="16" s="1" a="1"/>
  <c r="Q66" i="16" s="1"/>
  <c r="P69" i="16" a="1"/>
  <c r="P69" i="16" s="1"/>
  <c r="R69" i="16" s="1" a="1"/>
  <c r="R69" i="16" s="1"/>
  <c r="Q69" i="16" s="1" a="1"/>
  <c r="Q69" i="16" s="1"/>
  <c r="P82" i="16" a="1"/>
  <c r="P82" i="16" s="1"/>
  <c r="R82" i="16" s="1" a="1"/>
  <c r="R82" i="16" s="1"/>
  <c r="Q82" i="16" s="1" a="1"/>
  <c r="Q82" i="16" s="1"/>
  <c r="P47" i="16" a="1"/>
  <c r="P47" i="16" s="1"/>
  <c r="R47" i="16" s="1" a="1"/>
  <c r="R47" i="16" s="1"/>
  <c r="Q47" i="16" s="1" a="1"/>
  <c r="Q47" i="16" s="1"/>
  <c r="P45" i="16" a="1"/>
  <c r="P45" i="16" s="1"/>
  <c r="R45" i="16" s="1" a="1"/>
  <c r="R45" i="16" s="1"/>
  <c r="Q45" i="16" s="1" a="1"/>
  <c r="Q45" i="16" s="1"/>
  <c r="P44" i="16" a="1"/>
  <c r="P44" i="16" s="1"/>
  <c r="R44" i="16" s="1" a="1"/>
  <c r="R44" i="16" s="1"/>
  <c r="Q44" i="16" s="1" a="1"/>
  <c r="Q44" i="16" s="1"/>
  <c r="P2" i="16" a="1"/>
  <c r="P2" i="16" s="1"/>
  <c r="P46" i="16" a="1"/>
  <c r="P46" i="16" s="1"/>
  <c r="R46" i="16" s="1" a="1"/>
  <c r="R46" i="16" s="1"/>
  <c r="Q46" i="16" s="1" a="1"/>
  <c r="Q46" i="16" s="1"/>
  <c r="P56" i="16" a="1"/>
  <c r="P56" i="16" s="1"/>
  <c r="R56" i="16" s="1" a="1"/>
  <c r="R56" i="16" s="1"/>
  <c r="Q56" i="16" s="1" a="1"/>
  <c r="Q56" i="16" s="1"/>
  <c r="P29" i="16" a="1"/>
  <c r="P29" i="16" s="1"/>
  <c r="R29" i="16" s="1" a="1"/>
  <c r="R29" i="16" s="1"/>
  <c r="Q29" i="16" s="1" a="1"/>
  <c r="Q29" i="16" s="1"/>
  <c r="P8" i="16" a="1"/>
  <c r="P8" i="16" s="1"/>
  <c r="R8" i="16" s="1" a="1"/>
  <c r="R8" i="16" s="1"/>
  <c r="Q8" i="16" s="1" a="1"/>
  <c r="Q8" i="16" s="1"/>
  <c r="P50" i="16" a="1"/>
  <c r="P50" i="16" s="1"/>
  <c r="R50" i="16" s="1" a="1"/>
  <c r="R50" i="16" s="1"/>
  <c r="Q50" i="16" s="1" a="1"/>
  <c r="Q50" i="16" s="1"/>
  <c r="R2" i="16" l="1" a="1"/>
  <c r="R2" i="16" s="1"/>
  <c r="Q2" i="16" s="1" a="1"/>
  <c r="Q2" i="16" s="1"/>
  <c r="G41" i="4"/>
  <c r="O3" i="16" a="1"/>
  <c r="O3" i="16" s="1"/>
  <c r="O4" i="16" s="1" a="1"/>
  <c r="O4" i="16" s="1"/>
  <c r="O5" i="16" s="1" a="1"/>
  <c r="O5" i="16" s="1"/>
  <c r="O6" i="16" s="1" a="1"/>
  <c r="O6" i="16" s="1"/>
  <c r="O7" i="16" s="1" a="1"/>
  <c r="O7" i="16" s="1"/>
  <c r="O8" i="16" s="1" a="1"/>
  <c r="O8" i="16" s="1"/>
  <c r="O9" i="16" s="1" a="1"/>
  <c r="O9" i="16" s="1"/>
  <c r="O10" i="16" s="1" a="1"/>
  <c r="O10" i="16" s="1"/>
  <c r="O11" i="16" s="1" a="1"/>
  <c r="O11" i="16" s="1"/>
  <c r="O12" i="16" s="1" a="1"/>
  <c r="O12" i="16" s="1"/>
  <c r="O13" i="16" s="1" a="1"/>
  <c r="O13" i="16" s="1"/>
  <c r="O14" i="16" s="1" a="1"/>
  <c r="O14" i="16" s="1"/>
  <c r="O15" i="16" s="1" a="1"/>
  <c r="O15" i="16" s="1"/>
  <c r="O16" i="16" s="1" a="1"/>
  <c r="O16" i="16" s="1"/>
  <c r="O17" i="16" s="1" a="1"/>
  <c r="O17" i="16" s="1"/>
  <c r="O18" i="16" s="1" a="1"/>
  <c r="O18" i="16" s="1"/>
  <c r="O19" i="16" s="1" a="1"/>
  <c r="O19" i="16" s="1"/>
  <c r="O20" i="16" s="1" a="1"/>
  <c r="O20" i="16" s="1"/>
  <c r="O21" i="16" s="1" a="1"/>
  <c r="O21" i="16" s="1"/>
  <c r="O22" i="16" s="1" a="1"/>
  <c r="O22" i="16" s="1"/>
  <c r="O23" i="16" s="1" a="1"/>
  <c r="O23" i="16" s="1"/>
  <c r="O24" i="16" s="1" a="1"/>
  <c r="O24" i="16" s="1"/>
  <c r="O25" i="16" s="1" a="1"/>
  <c r="O25" i="16" s="1"/>
  <c r="O26" i="16" s="1" a="1"/>
  <c r="O26" i="16" s="1"/>
  <c r="O27" i="16" s="1" a="1"/>
  <c r="O27" i="16" s="1"/>
  <c r="O28" i="16" s="1" a="1"/>
  <c r="O28" i="16" s="1"/>
  <c r="O29" i="16" s="1" a="1"/>
  <c r="O29" i="16" s="1"/>
  <c r="O30" i="16" s="1" a="1"/>
  <c r="O30" i="16" s="1"/>
  <c r="O31" i="16" s="1" a="1"/>
  <c r="O31" i="16" s="1"/>
  <c r="O32" i="16" s="1" a="1"/>
  <c r="O32" i="16" s="1"/>
  <c r="O33" i="16" s="1" a="1"/>
  <c r="O33" i="16" s="1"/>
  <c r="O34" i="16" s="1" a="1"/>
  <c r="O34" i="16" s="1"/>
  <c r="O35" i="16" s="1" a="1"/>
  <c r="O35" i="16" s="1"/>
  <c r="O36" i="16" s="1" a="1"/>
  <c r="O36" i="16" s="1"/>
  <c r="O37" i="16" s="1" a="1"/>
  <c r="O37" i="16" s="1"/>
  <c r="O38" i="16" s="1" a="1"/>
  <c r="O38" i="16" s="1"/>
  <c r="O39" i="16" s="1" a="1"/>
  <c r="O39" i="16" s="1"/>
  <c r="O40" i="16" s="1" a="1"/>
  <c r="O40" i="16" s="1"/>
  <c r="O41" i="16" s="1" a="1"/>
  <c r="O41" i="16" s="1"/>
  <c r="O42" i="16" s="1" a="1"/>
  <c r="O42" i="16" s="1"/>
  <c r="O43" i="16" s="1" a="1"/>
  <c r="O43" i="16" s="1"/>
  <c r="O44" i="16" s="1" a="1"/>
  <c r="O44" i="16" s="1"/>
  <c r="O45" i="16" s="1" a="1"/>
  <c r="O45" i="16" s="1"/>
  <c r="O46" i="16" s="1" a="1"/>
  <c r="O46" i="16" s="1"/>
  <c r="O47" i="16" s="1" a="1"/>
  <c r="O47" i="16" s="1"/>
  <c r="O48" i="16" s="1" a="1"/>
  <c r="O48" i="16" s="1"/>
  <c r="O49" i="16" s="1" a="1"/>
  <c r="O49" i="16" s="1"/>
  <c r="O50" i="16" s="1" a="1"/>
  <c r="O50" i="16" s="1"/>
  <c r="O51" i="16" s="1" a="1"/>
  <c r="O51" i="16" s="1"/>
  <c r="O52" i="16" s="1" a="1"/>
  <c r="O52" i="16" s="1"/>
  <c r="O53" i="16" s="1" a="1"/>
  <c r="O53" i="16" s="1"/>
  <c r="O54" i="16" s="1" a="1"/>
  <c r="O54" i="16" s="1"/>
  <c r="O55" i="16" s="1" a="1"/>
  <c r="O55" i="16" s="1"/>
  <c r="O56" i="16" s="1" a="1"/>
  <c r="O56" i="16" s="1"/>
  <c r="O57" i="16" s="1" a="1"/>
  <c r="O57" i="16" s="1"/>
  <c r="O58" i="16" s="1" a="1"/>
  <c r="O58" i="16" s="1"/>
  <c r="O59" i="16" s="1" a="1"/>
  <c r="O59" i="16" s="1"/>
  <c r="O60" i="16" s="1" a="1"/>
  <c r="O60" i="16" s="1"/>
  <c r="O61" i="16" s="1" a="1"/>
  <c r="O61" i="16" s="1"/>
  <c r="O62" i="16" s="1" a="1"/>
  <c r="O62" i="16" s="1"/>
  <c r="O63" i="16" s="1" a="1"/>
  <c r="O63" i="16" s="1"/>
  <c r="O64" i="16" s="1" a="1"/>
  <c r="O64" i="16" s="1"/>
  <c r="O65" i="16" s="1" a="1"/>
  <c r="O65" i="16" s="1"/>
  <c r="O66" i="16" s="1" a="1"/>
  <c r="O66" i="16" s="1"/>
  <c r="O67" i="16" s="1" a="1"/>
  <c r="O67" i="16" s="1"/>
  <c r="O68" i="16" s="1" a="1"/>
  <c r="O68" i="16" s="1"/>
  <c r="O69" i="16" s="1" a="1"/>
  <c r="O69" i="16" s="1"/>
  <c r="O70" i="16" s="1" a="1"/>
  <c r="O70" i="16" s="1"/>
  <c r="O71" i="16" s="1" a="1"/>
  <c r="O71" i="16" s="1"/>
  <c r="O72" i="16" s="1" a="1"/>
  <c r="O72" i="16" s="1"/>
  <c r="O73" i="16" s="1" a="1"/>
  <c r="O73" i="16" s="1"/>
  <c r="O74" i="16" s="1" a="1"/>
  <c r="O74" i="16" s="1"/>
  <c r="O75" i="16" s="1" a="1"/>
  <c r="O75" i="16" s="1"/>
  <c r="O76" i="16" s="1" a="1"/>
  <c r="O76" i="16" s="1"/>
  <c r="O77" i="16" s="1" a="1"/>
  <c r="O77" i="16" s="1"/>
  <c r="O78" i="16" s="1" a="1"/>
  <c r="O78" i="16" s="1"/>
  <c r="O79" i="16" s="1" a="1"/>
  <c r="O79" i="16" s="1"/>
  <c r="O80" i="16" s="1" a="1"/>
  <c r="O80" i="16" s="1"/>
  <c r="O81" i="16" s="1" a="1"/>
  <c r="O81" i="16" s="1"/>
  <c r="O82" i="16" s="1" a="1"/>
  <c r="O82" i="16" s="1"/>
  <c r="O83" i="16" s="1" a="1"/>
  <c r="O83" i="16" s="1"/>
  <c r="G42" i="4" l="1"/>
  <c r="BK3" i="16" a="1"/>
  <c r="BK3" i="16" s="1"/>
  <c r="BK4" i="16" s="1" a="1"/>
  <c r="BK4" i="16" s="1"/>
  <c r="BK5" i="16" s="1" a="1"/>
  <c r="BK5" i="16" s="1"/>
  <c r="BK6" i="16" s="1" a="1"/>
  <c r="BK6" i="16" s="1"/>
  <c r="BK7" i="16" s="1" a="1"/>
  <c r="BK7" i="16" s="1"/>
  <c r="BK8" i="16" s="1" a="1"/>
  <c r="BK8" i="16" s="1"/>
  <c r="BK9" i="16" s="1" a="1"/>
  <c r="BK9" i="16" s="1"/>
  <c r="BK10" i="16" s="1" a="1"/>
  <c r="BK10" i="16" s="1"/>
  <c r="BK11" i="16" s="1" a="1"/>
  <c r="BK11" i="16" s="1"/>
  <c r="BK12" i="16" s="1" a="1"/>
  <c r="BK12" i="16" s="1"/>
  <c r="BK13" i="16" s="1" a="1"/>
  <c r="BK13" i="16" s="1"/>
  <c r="BK14" i="16" s="1" a="1"/>
  <c r="BK14" i="16" s="1"/>
  <c r="BK15" i="16" s="1" a="1"/>
  <c r="BK15" i="16" s="1"/>
  <c r="BK16" i="16" s="1" a="1"/>
  <c r="BK16" i="16" s="1"/>
  <c r="BK17" i="16" s="1" a="1"/>
  <c r="BK17" i="16" s="1"/>
  <c r="BK18" i="16" s="1" a="1"/>
  <c r="BK18" i="16" s="1"/>
  <c r="BK19" i="16" s="1" a="1"/>
  <c r="BK19" i="16" s="1"/>
  <c r="BK20" i="16" s="1" a="1"/>
  <c r="BK20" i="16" s="1"/>
  <c r="BK21" i="16" s="1" a="1"/>
  <c r="BK21" i="16" s="1"/>
  <c r="BK22" i="16" s="1" a="1"/>
  <c r="BK22" i="16" s="1"/>
  <c r="BK23" i="16" s="1" a="1"/>
  <c r="BK23" i="16" s="1"/>
  <c r="BK24" i="16" s="1" a="1"/>
  <c r="BK24" i="16" s="1"/>
  <c r="BK25" i="16" s="1" a="1"/>
  <c r="BK25" i="16" s="1"/>
  <c r="BK26" i="16" s="1" a="1"/>
  <c r="BK26" i="16" s="1"/>
  <c r="BK27" i="16" s="1" a="1"/>
  <c r="BK27" i="16" s="1"/>
  <c r="BK28" i="16" s="1" a="1"/>
  <c r="BK28" i="16" s="1"/>
  <c r="BK29" i="16" s="1" a="1"/>
  <c r="BK29" i="16" s="1"/>
  <c r="BK30" i="16" s="1" a="1"/>
  <c r="BK30" i="16" s="1"/>
  <c r="BK31" i="16" s="1" a="1"/>
  <c r="BK31" i="16" s="1"/>
  <c r="BK32" i="16" s="1" a="1"/>
  <c r="BK32" i="16" s="1"/>
  <c r="BK33" i="16" s="1" a="1"/>
  <c r="BK33" i="16" s="1"/>
  <c r="BK34" i="16" s="1" a="1"/>
  <c r="BK34" i="16" s="1"/>
  <c r="BK35" i="16" s="1" a="1"/>
  <c r="BK35" i="16" s="1"/>
  <c r="BK36" i="16" s="1" a="1"/>
  <c r="BK36" i="16" s="1"/>
  <c r="BK37" i="16" s="1" a="1"/>
  <c r="BK37" i="16" s="1"/>
  <c r="BK38" i="16" s="1" a="1"/>
  <c r="BK38" i="16" s="1"/>
  <c r="BK39" i="16" s="1" a="1"/>
  <c r="BK39" i="16" s="1"/>
  <c r="BK40" i="16" s="1" a="1"/>
  <c r="BK40" i="16" s="1"/>
  <c r="BK41" i="16" s="1" a="1"/>
  <c r="BK41" i="16" s="1"/>
  <c r="BK42" i="16" s="1" a="1"/>
  <c r="BK42" i="16" s="1"/>
  <c r="BK43" i="16" s="1" a="1"/>
  <c r="BK43" i="16" s="1"/>
  <c r="BK44" i="16" s="1" a="1"/>
  <c r="BK44" i="16" s="1"/>
  <c r="BK45" i="16" s="1" a="1"/>
  <c r="BK45" i="16" s="1"/>
  <c r="BK46" i="16" s="1" a="1"/>
  <c r="BK46" i="16" s="1"/>
  <c r="BK47" i="16" s="1" a="1"/>
  <c r="BK47" i="16" s="1"/>
  <c r="BK48" i="16" s="1" a="1"/>
  <c r="BK48" i="16" s="1"/>
  <c r="BK49" i="16" s="1" a="1"/>
  <c r="BK49" i="16" s="1"/>
  <c r="BK50" i="16" s="1" a="1"/>
  <c r="BK50" i="16" s="1"/>
  <c r="BK51" i="16" s="1" a="1"/>
  <c r="BK51" i="16" s="1"/>
  <c r="BK52" i="16" s="1" a="1"/>
  <c r="BK52" i="16" s="1"/>
  <c r="BK53" i="16" s="1" a="1"/>
  <c r="BK53" i="16" s="1"/>
  <c r="BK54" i="16" s="1" a="1"/>
  <c r="BK54" i="16" s="1"/>
  <c r="BK55" i="16" s="1" a="1"/>
  <c r="BK55" i="16" s="1"/>
  <c r="BK56" i="16" s="1" a="1"/>
  <c r="BK56" i="16" s="1"/>
  <c r="BK57" i="16" s="1" a="1"/>
  <c r="BK57" i="16" s="1"/>
  <c r="BK58" i="16" s="1" a="1"/>
  <c r="BK58" i="16" s="1"/>
  <c r="BK59" i="16" s="1" a="1"/>
  <c r="BK59" i="16" s="1"/>
  <c r="BK60" i="16" s="1" a="1"/>
  <c r="BK60" i="16" s="1"/>
  <c r="BK61" i="16" s="1" a="1"/>
  <c r="BK61" i="16" s="1"/>
  <c r="BK62" i="16" s="1" a="1"/>
  <c r="BK62" i="16" s="1"/>
  <c r="BK63" i="16" s="1" a="1"/>
  <c r="BK63" i="16" s="1"/>
  <c r="BK64" i="16" s="1" a="1"/>
  <c r="BK64" i="16" s="1"/>
  <c r="BK65" i="16" s="1" a="1"/>
  <c r="BK65" i="16" s="1"/>
  <c r="BK66" i="16" s="1" a="1"/>
  <c r="BK66" i="16" s="1"/>
  <c r="BK67" i="16" s="1" a="1"/>
  <c r="BK67" i="16" s="1"/>
  <c r="BK68" i="16" s="1" a="1"/>
  <c r="BK68" i="16" s="1"/>
  <c r="BK69" i="16" s="1" a="1"/>
  <c r="BK69" i="16" s="1"/>
  <c r="BK70" i="16" s="1" a="1"/>
  <c r="BK70" i="16" s="1"/>
  <c r="BK71" i="16" s="1" a="1"/>
  <c r="BK71" i="16" s="1"/>
  <c r="BK72" i="16" s="1" a="1"/>
  <c r="BK72" i="16" s="1"/>
  <c r="BK73" i="16" s="1" a="1"/>
  <c r="BK73" i="16" s="1"/>
  <c r="BK74" i="16" s="1" a="1"/>
  <c r="BK74" i="16" s="1"/>
  <c r="BK75" i="16" s="1" a="1"/>
  <c r="BK75" i="16" s="1"/>
  <c r="BK76" i="16" s="1" a="1"/>
  <c r="BK76" i="16" s="1"/>
  <c r="BK77" i="16" s="1" a="1"/>
  <c r="BK77" i="16" s="1"/>
  <c r="BK78" i="16" s="1" a="1"/>
  <c r="BK78" i="16" s="1"/>
  <c r="BK79" i="16" s="1" a="1"/>
  <c r="BK79" i="16" s="1"/>
  <c r="BK80" i="16" s="1" a="1"/>
  <c r="BK80" i="16" s="1"/>
  <c r="BK81" i="16" s="1" a="1"/>
  <c r="BK81" i="16" s="1"/>
  <c r="B83" i="15"/>
  <c r="B84" i="15"/>
  <c r="G43" i="4" l="1"/>
  <c r="B4" i="15"/>
  <c r="G44" i="4" l="1"/>
  <c r="B5" i="15"/>
  <c r="G45" i="4" l="1"/>
  <c r="B6" i="15"/>
  <c r="G46" i="4" l="1"/>
  <c r="B7" i="15"/>
  <c r="G47" i="4" l="1"/>
  <c r="B8" i="15"/>
  <c r="B9" i="15" s="1"/>
  <c r="G48" i="4" l="1"/>
  <c r="B10" i="15"/>
  <c r="G49" i="4" l="1"/>
  <c r="B11" i="15"/>
  <c r="G50" i="4" l="1"/>
  <c r="B12" i="15"/>
  <c r="G51" i="4" l="1"/>
  <c r="B13" i="15"/>
  <c r="G52" i="4" l="1"/>
  <c r="B14" i="15"/>
  <c r="G53" i="4" l="1"/>
  <c r="B15" i="15"/>
  <c r="G54" i="4" l="1"/>
  <c r="B16" i="15"/>
  <c r="G55" i="4" l="1"/>
  <c r="B17" i="15"/>
  <c r="G56" i="4" l="1"/>
  <c r="B18" i="15"/>
  <c r="G57" i="4" l="1"/>
  <c r="B19" i="15"/>
  <c r="G58" i="4" l="1"/>
  <c r="B20" i="15"/>
  <c r="G59" i="4" l="1"/>
  <c r="B21" i="15"/>
  <c r="G60" i="4" l="1"/>
  <c r="B22" i="15"/>
  <c r="G61" i="4" l="1"/>
  <c r="B23" i="15"/>
  <c r="G62" i="4" l="1"/>
  <c r="B24" i="15"/>
  <c r="G63" i="4" l="1"/>
  <c r="B25" i="15"/>
  <c r="G64" i="4" l="1"/>
  <c r="B26" i="15"/>
  <c r="G65" i="4" l="1"/>
  <c r="B27" i="15"/>
  <c r="G66" i="4" l="1"/>
  <c r="B28" i="15"/>
  <c r="G67" i="4" l="1"/>
  <c r="B29" i="15"/>
  <c r="G68" i="4" l="1"/>
  <c r="B30" i="15"/>
  <c r="G69" i="4" l="1"/>
  <c r="B31" i="15"/>
  <c r="G70" i="4" l="1"/>
  <c r="B32" i="15"/>
  <c r="G71" i="4" l="1"/>
  <c r="B33" i="15"/>
  <c r="G72" i="4" l="1"/>
  <c r="B34" i="15"/>
  <c r="G73" i="4" l="1"/>
  <c r="B35" i="15"/>
  <c r="G74" i="4" l="1"/>
  <c r="B36" i="15"/>
  <c r="G75" i="4" l="1"/>
  <c r="B37" i="15"/>
  <c r="G76" i="4" l="1"/>
  <c r="B38" i="15"/>
  <c r="G77" i="4" l="1"/>
  <c r="B39" i="15"/>
  <c r="G78" i="4" l="1"/>
  <c r="B40" i="15"/>
  <c r="G79" i="4" l="1"/>
  <c r="B41" i="15"/>
  <c r="B42" i="15" s="1"/>
  <c r="B43" i="15" s="1"/>
  <c r="B44" i="15" s="1"/>
  <c r="B45" i="15" s="1"/>
  <c r="B46" i="15" s="1"/>
  <c r="B47" i="15" s="1"/>
  <c r="B48" i="15" s="1"/>
  <c r="B49" i="15" s="1"/>
  <c r="B50" i="15" s="1"/>
  <c r="B51" i="15" s="1"/>
  <c r="B52" i="15" s="1"/>
  <c r="B53" i="15" s="1"/>
  <c r="B54" i="15" s="1"/>
  <c r="B55" i="15" s="1"/>
  <c r="B56" i="15" s="1"/>
  <c r="B57" i="15" s="1"/>
  <c r="B58" i="15" s="1"/>
  <c r="B59" i="15" s="1"/>
  <c r="B60" i="15" s="1"/>
  <c r="B61" i="15" s="1"/>
  <c r="B62" i="15" s="1"/>
  <c r="B63" i="15" s="1"/>
  <c r="B64" i="15" s="1"/>
  <c r="B65" i="15" s="1"/>
  <c r="B66" i="15" s="1"/>
  <c r="B67" i="15" s="1"/>
  <c r="B68" i="15" s="1"/>
  <c r="B69" i="15" s="1"/>
  <c r="B70" i="15" s="1"/>
  <c r="B71" i="15" s="1"/>
  <c r="B72" i="15" s="1"/>
  <c r="B73" i="15" s="1"/>
  <c r="B74" i="15" s="1"/>
  <c r="B75" i="15" s="1"/>
  <c r="B76" i="15" s="1"/>
  <c r="B77" i="15" s="1"/>
  <c r="B78" i="15" s="1"/>
  <c r="B79" i="15" s="1"/>
  <c r="B80" i="15" s="1"/>
  <c r="B81" i="15" s="1"/>
  <c r="B82" i="15" s="1"/>
  <c r="G80" i="4" l="1"/>
  <c r="G81" i="4" l="1"/>
  <c r="G82" i="4" l="1"/>
  <c r="G83" i="4" l="1"/>
  <c r="G84" i="4" l="1"/>
  <c r="G85" i="4" l="1"/>
  <c r="G86" i="4" l="1"/>
  <c r="G87" i="4" l="1"/>
  <c r="G88" i="4" l="1"/>
  <c r="G89" i="4" l="1"/>
  <c r="G90" i="4" l="1"/>
  <c r="G91" i="4" l="1"/>
  <c r="BD3" i="16"/>
  <c r="BD2" i="16"/>
  <c r="BF2" i="16" s="1"/>
  <c r="BE2" i="16" s="1" a="1"/>
  <c r="BE2" i="16" s="1"/>
  <c r="BF3" i="16" l="1" a="1"/>
  <c r="BF3" i="16" s="1"/>
  <c r="BE3" i="16" s="1" a="1"/>
  <c r="BE3" i="16" s="1"/>
  <c r="G92" i="4"/>
  <c r="BC3" i="16" a="1"/>
  <c r="BC3" i="16" s="1"/>
  <c r="BC4" i="16" s="1" a="1"/>
  <c r="BC4" i="16" s="1"/>
  <c r="BC5" i="16" s="1" a="1"/>
  <c r="BC5" i="16" s="1"/>
  <c r="BC6" i="16" s="1" a="1"/>
  <c r="BC6" i="16" s="1"/>
  <c r="BC7" i="16" s="1" a="1"/>
  <c r="BC7" i="16" s="1"/>
  <c r="BC8" i="16" s="1" a="1"/>
  <c r="BC8" i="16" s="1"/>
  <c r="BC9" i="16" s="1" a="1"/>
  <c r="BC9" i="16" s="1"/>
  <c r="BC10" i="16" s="1" a="1"/>
  <c r="BC10" i="16" s="1"/>
  <c r="BC11" i="16" s="1" a="1"/>
  <c r="BC11" i="16" s="1"/>
  <c r="BC12" i="16" s="1" a="1"/>
  <c r="BC12" i="16" s="1"/>
  <c r="BC13" i="16" s="1" a="1"/>
  <c r="BC13" i="16" s="1"/>
  <c r="BC14" i="16" s="1" a="1"/>
  <c r="BC14" i="16" s="1"/>
  <c r="BC15" i="16" s="1" a="1"/>
  <c r="BC15" i="16" s="1"/>
  <c r="BC16" i="16" s="1" a="1"/>
  <c r="BC16" i="16" s="1"/>
  <c r="BC17" i="16" s="1" a="1"/>
  <c r="BC17" i="16" s="1"/>
  <c r="BC18" i="16" s="1" a="1"/>
  <c r="BC18" i="16" s="1"/>
  <c r="BC19" i="16" s="1" a="1"/>
  <c r="BC19" i="16" s="1"/>
  <c r="BC20" i="16" s="1" a="1"/>
  <c r="BC20" i="16" s="1"/>
  <c r="BC21" i="16" s="1" a="1"/>
  <c r="BC21" i="16" s="1"/>
  <c r="BC22" i="16" s="1" a="1"/>
  <c r="BC22" i="16" s="1"/>
  <c r="BC23" i="16" s="1" a="1"/>
  <c r="BC23" i="16" s="1"/>
  <c r="BC24" i="16" s="1" a="1"/>
  <c r="BC24" i="16" s="1"/>
  <c r="BC25" i="16" s="1" a="1"/>
  <c r="BC25" i="16" s="1"/>
  <c r="BC26" i="16" s="1" a="1"/>
  <c r="BC26" i="16" s="1"/>
  <c r="BC27" i="16" s="1" a="1"/>
  <c r="BC27" i="16" s="1"/>
  <c r="BC28" i="16" s="1" a="1"/>
  <c r="BC28" i="16" s="1"/>
  <c r="BC29" i="16" s="1" a="1"/>
  <c r="BC29" i="16" s="1"/>
  <c r="BC30" i="16" s="1" a="1"/>
  <c r="BC30" i="16" s="1"/>
  <c r="BC31" i="16" s="1" a="1"/>
  <c r="BC31" i="16" s="1"/>
  <c r="BC32" i="16" s="1" a="1"/>
  <c r="BC32" i="16" s="1"/>
  <c r="BC33" i="16" s="1" a="1"/>
  <c r="BC33" i="16" s="1"/>
  <c r="BC34" i="16" s="1" a="1"/>
  <c r="BC34" i="16" s="1"/>
  <c r="BC35" i="16" s="1" a="1"/>
  <c r="BC35" i="16" s="1"/>
  <c r="BC36" i="16" s="1" a="1"/>
  <c r="BC36" i="16" s="1"/>
  <c r="BC37" i="16" s="1" a="1"/>
  <c r="BC37" i="16" s="1"/>
  <c r="BC38" i="16" s="1" a="1"/>
  <c r="BC38" i="16" s="1"/>
  <c r="BC39" i="16" s="1" a="1"/>
  <c r="BC39" i="16" s="1"/>
  <c r="BC40" i="16" s="1" a="1"/>
  <c r="BC40" i="16" s="1"/>
  <c r="BC41" i="16" s="1" a="1"/>
  <c r="BC41" i="16" s="1"/>
  <c r="BC42" i="16" s="1" a="1"/>
  <c r="BC42" i="16" s="1"/>
  <c r="BC43" i="16" s="1" a="1"/>
  <c r="BC43" i="16" s="1"/>
  <c r="BC44" i="16" s="1" a="1"/>
  <c r="BC44" i="16" s="1"/>
  <c r="BC45" i="16" s="1" a="1"/>
  <c r="BC45" i="16" s="1"/>
  <c r="BC46" i="16" s="1" a="1"/>
  <c r="BC46" i="16" s="1"/>
  <c r="BC47" i="16" s="1" a="1"/>
  <c r="BC47" i="16" s="1"/>
  <c r="BC48" i="16" s="1" a="1"/>
  <c r="BC48" i="16" s="1"/>
  <c r="BC49" i="16" s="1" a="1"/>
  <c r="BC49" i="16" s="1"/>
  <c r="BC50" i="16" s="1" a="1"/>
  <c r="BC50" i="16" s="1"/>
  <c r="BC51" i="16" s="1" a="1"/>
  <c r="BC51" i="16" s="1"/>
  <c r="BC52" i="16" s="1" a="1"/>
  <c r="BC52" i="16" s="1"/>
  <c r="BC53" i="16" s="1" a="1"/>
  <c r="BC53" i="16" s="1"/>
  <c r="BC54" i="16" s="1" a="1"/>
  <c r="BC54" i="16" s="1"/>
  <c r="BC55" i="16" s="1" a="1"/>
  <c r="BC55" i="16" s="1"/>
  <c r="BC56" i="16" s="1" a="1"/>
  <c r="BC56" i="16" s="1"/>
  <c r="BC57" i="16" s="1" a="1"/>
  <c r="BC57" i="16" s="1"/>
  <c r="BC58" i="16" s="1" a="1"/>
  <c r="BC58" i="16" s="1"/>
  <c r="BC59" i="16" s="1" a="1"/>
  <c r="BC59" i="16" s="1"/>
  <c r="BC60" i="16" s="1" a="1"/>
  <c r="BC60" i="16" s="1"/>
  <c r="BC61" i="16" s="1" a="1"/>
  <c r="BC61" i="16" s="1"/>
  <c r="BC62" i="16" s="1" a="1"/>
  <c r="BC62" i="16" s="1"/>
  <c r="BC63" i="16" s="1" a="1"/>
  <c r="BC63" i="16" s="1"/>
  <c r="BC64" i="16" s="1" a="1"/>
  <c r="BC64" i="16" s="1"/>
  <c r="BC65" i="16" s="1" a="1"/>
  <c r="BC65" i="16" s="1"/>
  <c r="BC66" i="16" s="1" a="1"/>
  <c r="BC66" i="16" s="1"/>
  <c r="BC67" i="16" s="1" a="1"/>
  <c r="BC67" i="16" s="1"/>
  <c r="BC68" i="16" s="1" a="1"/>
  <c r="BC68" i="16" s="1"/>
  <c r="BC69" i="16" s="1" a="1"/>
  <c r="BC69" i="16" s="1"/>
  <c r="BC70" i="16" s="1" a="1"/>
  <c r="BC70" i="16" s="1"/>
  <c r="BC71" i="16" s="1" a="1"/>
  <c r="BC71" i="16" s="1"/>
  <c r="BC72" i="16" s="1" a="1"/>
  <c r="BC72" i="16" s="1"/>
  <c r="BC73" i="16" s="1" a="1"/>
  <c r="BC73" i="16" s="1"/>
  <c r="BC74" i="16" s="1" a="1"/>
  <c r="BC74" i="16" s="1"/>
  <c r="BC75" i="16" s="1" a="1"/>
  <c r="BC75" i="16" s="1"/>
  <c r="BC76" i="16" s="1" a="1"/>
  <c r="BC76" i="16" s="1"/>
  <c r="BC77" i="16" s="1" a="1"/>
  <c r="BC77" i="16" s="1"/>
  <c r="BC78" i="16" s="1" a="1"/>
  <c r="BC78" i="16" s="1"/>
  <c r="BC79" i="16" s="1" a="1"/>
  <c r="BC79" i="16" s="1"/>
  <c r="BC80" i="16" s="1" a="1"/>
  <c r="BC80" i="16" s="1"/>
  <c r="BC81" i="16" s="1" a="1"/>
  <c r="BC81" i="16" s="1"/>
  <c r="G93" i="4" l="1"/>
  <c r="G94" i="4" l="1"/>
  <c r="G95" i="4" l="1"/>
  <c r="G96" i="4" l="1"/>
  <c r="G97" i="4" l="1"/>
  <c r="G98" i="4" l="1"/>
  <c r="G99" i="4" l="1"/>
  <c r="G100" i="4" l="1"/>
  <c r="G101" i="4" l="1"/>
  <c r="G102" i="4" l="1"/>
  <c r="G103" i="4" l="1"/>
  <c r="G104" i="4" l="1"/>
  <c r="G105" i="4" l="1"/>
  <c r="G106" i="4" l="1"/>
  <c r="G107" i="4" l="1"/>
  <c r="G108" i="4" l="1"/>
  <c r="G109" i="4" l="1"/>
  <c r="G110" i="4" l="1"/>
  <c r="G111" i="4" l="1"/>
  <c r="G112" i="4" l="1"/>
  <c r="G113" i="4" l="1"/>
  <c r="G114" i="4" l="1"/>
  <c r="G115" i="4" l="1"/>
  <c r="G116" i="4" l="1"/>
  <c r="G117" i="4" l="1"/>
  <c r="G118" i="4" l="1"/>
  <c r="G119" i="4" l="1"/>
  <c r="G120" i="4" l="1"/>
  <c r="G121" i="4" l="1"/>
  <c r="G122" i="4" l="1"/>
  <c r="G123" i="4" l="1"/>
  <c r="G124" i="4" l="1"/>
  <c r="G125" i="4" l="1"/>
  <c r="G126" i="4" l="1"/>
  <c r="G127" i="4" l="1"/>
  <c r="G128" i="4" l="1"/>
  <c r="G129" i="4" l="1"/>
  <c r="G130" i="4" l="1"/>
  <c r="G131" i="4" l="1"/>
  <c r="G132" i="4" l="1"/>
  <c r="G133" i="4" l="1"/>
  <c r="G134" i="4" l="1"/>
  <c r="G135" i="4" l="1"/>
  <c r="G136" i="4" l="1"/>
  <c r="G137" i="4" l="1"/>
  <c r="G138" i="4" l="1"/>
  <c r="G139" i="4" l="1"/>
  <c r="G140" i="4" l="1"/>
  <c r="G141" i="4" l="1"/>
  <c r="G142" i="4" l="1"/>
  <c r="G143" i="4" l="1"/>
  <c r="G144" i="4" l="1"/>
  <c r="G145" i="4" l="1"/>
  <c r="G146" i="4" l="1"/>
  <c r="G147" i="4" l="1"/>
  <c r="G148" i="4" l="1"/>
  <c r="G149" i="4" l="1"/>
  <c r="G150" i="4" l="1"/>
  <c r="G151" i="4" l="1"/>
  <c r="G152" i="4" l="1"/>
  <c r="G153" i="4" l="1"/>
  <c r="G154" i="4" l="1"/>
  <c r="G155" i="4" l="1"/>
  <c r="G156" i="4" l="1"/>
  <c r="G157" i="4" l="1"/>
  <c r="G158" i="4" l="1"/>
  <c r="G159" i="4" l="1"/>
  <c r="G160" i="4" l="1"/>
  <c r="G161" i="4" l="1"/>
  <c r="G162" i="4" l="1"/>
  <c r="G163" i="4" l="1"/>
  <c r="G164" i="4" l="1"/>
  <c r="G165" i="4" l="1"/>
  <c r="G166" i="4" l="1"/>
  <c r="G167" i="4" l="1"/>
  <c r="G168" i="4" l="1"/>
  <c r="G169" i="4" l="1"/>
  <c r="G170" i="4" l="1"/>
  <c r="G171" i="4" l="1"/>
  <c r="G172" i="4" l="1"/>
  <c r="G173" i="4" l="1"/>
  <c r="G174" i="4" l="1"/>
  <c r="G175" i="4" l="1"/>
  <c r="G176" i="4" l="1"/>
  <c r="G177" i="4" l="1"/>
  <c r="G178" i="4" l="1"/>
  <c r="G179" i="4" l="1"/>
  <c r="G180" i="4" l="1"/>
  <c r="G181" i="4" l="1"/>
  <c r="G182" i="4" l="1"/>
  <c r="G183" i="4" l="1"/>
  <c r="G184" i="4" l="1"/>
  <c r="G185" i="4" l="1"/>
  <c r="G186" i="4" l="1"/>
  <c r="G187" i="4" l="1"/>
  <c r="G188" i="4" l="1"/>
  <c r="G189" i="4" l="1"/>
  <c r="G190" i="4" l="1"/>
  <c r="G191" i="4" l="1"/>
  <c r="G192" i="4" l="1"/>
  <c r="G193" i="4" l="1"/>
  <c r="G194" i="4" l="1"/>
  <c r="G195" i="4" l="1"/>
  <c r="G196" i="4" l="1"/>
  <c r="G197" i="4" l="1"/>
  <c r="G198" i="4" l="1"/>
  <c r="G199" i="4" l="1"/>
  <c r="G200" i="4" l="1"/>
  <c r="G201" i="4" l="1"/>
  <c r="G202" i="4" l="1"/>
  <c r="G203" i="4" l="1"/>
  <c r="G204" i="4" l="1"/>
  <c r="G205" i="4" l="1"/>
  <c r="G206" i="4" l="1"/>
  <c r="G207" i="4" l="1"/>
  <c r="G208" i="4" l="1"/>
  <c r="G209" i="4" l="1"/>
  <c r="G210" i="4" l="1"/>
  <c r="G211" i="4" l="1"/>
  <c r="G212" i="4" l="1"/>
  <c r="G213" i="4" l="1"/>
  <c r="G214" i="4" l="1"/>
  <c r="G215" i="4" l="1"/>
  <c r="G216" i="4" l="1"/>
  <c r="G217" i="4" l="1"/>
  <c r="G218" i="4" l="1"/>
  <c r="G219" i="4" l="1"/>
  <c r="G220" i="4" l="1"/>
  <c r="G221" i="4" l="1"/>
  <c r="G222" i="4" l="1"/>
  <c r="G223" i="4" l="1"/>
  <c r="G224" i="4" l="1"/>
  <c r="G225" i="4" l="1"/>
  <c r="G226" i="4" l="1"/>
  <c r="G227" i="4" l="1"/>
  <c r="G228" i="4" l="1"/>
  <c r="G229" i="4" l="1"/>
  <c r="G230" i="4" l="1"/>
  <c r="G231" i="4" l="1"/>
  <c r="G232" i="4" l="1"/>
  <c r="G233" i="4" l="1"/>
  <c r="G234" i="4" l="1"/>
  <c r="G235" i="4" l="1"/>
  <c r="G236" i="4" l="1"/>
  <c r="G237" i="4" l="1"/>
  <c r="G238" i="4" l="1"/>
  <c r="G239" i="4" l="1"/>
  <c r="G51" i="15" a="1"/>
  <c r="G67" i="15" a="1"/>
  <c r="G46" i="15" a="1"/>
  <c r="G65" i="15" a="1"/>
  <c r="G62" i="15" a="1"/>
  <c r="G25" i="15" a="1"/>
  <c r="G38" i="15" a="1"/>
  <c r="G77" i="15" a="1"/>
  <c r="G64" i="15" a="1"/>
  <c r="G75" i="15" a="1"/>
  <c r="G50" i="15" a="1"/>
  <c r="G72" i="15" a="1"/>
  <c r="G34" i="15" a="1"/>
  <c r="G43" i="15" a="1"/>
  <c r="G32" i="15" a="1"/>
  <c r="G76" i="15" a="1"/>
  <c r="G39" i="15" a="1"/>
  <c r="G54" i="15" a="1"/>
  <c r="G79" i="15" a="1"/>
  <c r="G37" i="15" a="1"/>
  <c r="G49" i="15" a="1"/>
  <c r="G60" i="15" a="1"/>
  <c r="G73" i="15" a="1"/>
  <c r="G33" i="15" a="1"/>
  <c r="G81" i="15" a="1"/>
  <c r="G74" i="15" a="1"/>
  <c r="G82" i="15" a="1"/>
  <c r="G36" i="15" a="1"/>
  <c r="G56" i="15" a="1"/>
  <c r="G44" i="15" a="1"/>
  <c r="G55" i="15" a="1"/>
  <c r="G48" i="15" a="1"/>
  <c r="G45" i="15" a="1"/>
  <c r="G53" i="15" a="1"/>
  <c r="G35" i="15" a="1"/>
  <c r="G24" i="15" a="1"/>
  <c r="G78" i="15" a="1"/>
  <c r="G31" i="15" a="1"/>
  <c r="G80" i="15" a="1"/>
  <c r="G66" i="15" a="1"/>
  <c r="G58" i="15" a="1"/>
  <c r="G42" i="15" a="1"/>
  <c r="G57" i="15" a="1"/>
  <c r="G27" i="15" a="1"/>
  <c r="G70" i="15" a="1"/>
  <c r="G30" i="15" a="1"/>
  <c r="G52" i="15" a="1"/>
  <c r="G41" i="15" a="1"/>
  <c r="G26" i="15" a="1"/>
  <c r="G40" i="15" a="1"/>
  <c r="G47" i="15" a="1"/>
  <c r="G29" i="15" a="1"/>
  <c r="G68" i="15" a="1"/>
  <c r="G59" i="15" a="1"/>
  <c r="G63" i="15" a="1"/>
  <c r="G69" i="15" a="1"/>
  <c r="G61" i="15" a="1"/>
  <c r="G71" i="15" a="1"/>
  <c r="G28" i="15" a="1"/>
  <c r="G6" i="15" a="1"/>
  <c r="G20" i="15" a="1"/>
  <c r="G18" i="15" a="1"/>
  <c r="G12" i="15" a="1"/>
  <c r="G10" i="15" a="1"/>
  <c r="G15" i="15" a="1"/>
  <c r="G14" i="15" a="1"/>
  <c r="G19" i="15" a="1"/>
  <c r="G4" i="15" a="1"/>
  <c r="G7" i="15" a="1"/>
  <c r="G8" i="15" a="1"/>
  <c r="G23" i="15" a="1"/>
  <c r="G16" i="15" a="1"/>
  <c r="G22" i="15" a="1"/>
  <c r="G9" i="15" a="1"/>
  <c r="G21" i="15" a="1"/>
  <c r="G17" i="15" a="1"/>
  <c r="G3" i="15" a="1"/>
  <c r="G5" i="15" a="1"/>
  <c r="G11" i="15" a="1"/>
  <c r="G13" i="15" a="1"/>
  <c r="G60" i="15" l="1"/>
  <c r="G59" i="15"/>
  <c r="G18" i="15"/>
  <c r="G12" i="15"/>
  <c r="G10" i="15"/>
  <c r="G80" i="15"/>
  <c r="G32" i="15"/>
  <c r="G78" i="15"/>
  <c r="G72" i="15"/>
  <c r="G64" i="15"/>
  <c r="G57" i="15"/>
  <c r="G81" i="15"/>
  <c r="G61" i="15"/>
  <c r="G23" i="15"/>
  <c r="G65" i="15"/>
  <c r="G27" i="15"/>
  <c r="G51" i="15"/>
  <c r="G55" i="15"/>
  <c r="G28" i="15"/>
  <c r="G6" i="15"/>
  <c r="G20" i="15"/>
  <c r="G48" i="15"/>
  <c r="G63" i="15"/>
  <c r="G7" i="15"/>
  <c r="G68" i="15"/>
  <c r="G8" i="15"/>
  <c r="G29" i="15"/>
  <c r="G38" i="15"/>
  <c r="G66" i="15"/>
  <c r="G33" i="15"/>
  <c r="G52" i="15"/>
  <c r="G22" i="15"/>
  <c r="G16" i="15"/>
  <c r="G56" i="15"/>
  <c r="G74" i="15"/>
  <c r="G71" i="15"/>
  <c r="G82" i="15"/>
  <c r="G76" i="15"/>
  <c r="G31" i="15"/>
  <c r="G34" i="15"/>
  <c r="G35" i="15"/>
  <c r="G26" i="15"/>
  <c r="G54" i="15"/>
  <c r="G40" i="15"/>
  <c r="G45" i="15"/>
  <c r="G62" i="15"/>
  <c r="G11" i="15"/>
  <c r="G67" i="15"/>
  <c r="G14" i="15"/>
  <c r="G15" i="15"/>
  <c r="G77" i="15"/>
  <c r="G58" i="15"/>
  <c r="G5" i="15"/>
  <c r="G69" i="15"/>
  <c r="G44" i="15"/>
  <c r="G17" i="15"/>
  <c r="G36" i="15"/>
  <c r="G70" i="15"/>
  <c r="G3" i="15"/>
  <c r="G37" i="15"/>
  <c r="G39" i="15"/>
  <c r="G41" i="15"/>
  <c r="G21" i="15"/>
  <c r="G30" i="15"/>
  <c r="G49" i="15"/>
  <c r="G73" i="15"/>
  <c r="G47" i="15"/>
  <c r="G53" i="15"/>
  <c r="G25" i="15"/>
  <c r="G19" i="15"/>
  <c r="G43" i="15"/>
  <c r="G24" i="15"/>
  <c r="G50" i="15"/>
  <c r="G4" i="15"/>
  <c r="G42" i="15"/>
  <c r="G13" i="15"/>
  <c r="G9" i="15"/>
  <c r="G75" i="15"/>
  <c r="G46" i="15"/>
  <c r="G79" i="15"/>
</calcChain>
</file>

<file path=xl/sharedStrings.xml><?xml version="1.0" encoding="utf-8"?>
<sst xmlns="http://schemas.openxmlformats.org/spreadsheetml/2006/main" count="660" uniqueCount="225">
  <si>
    <t>School</t>
  </si>
  <si>
    <t>Category</t>
  </si>
  <si>
    <t>Name</t>
  </si>
  <si>
    <t>Math</t>
  </si>
  <si>
    <t>Music</t>
  </si>
  <si>
    <t>Art</t>
  </si>
  <si>
    <t>Econ</t>
  </si>
  <si>
    <t>Lit</t>
  </si>
  <si>
    <t>Total:</t>
  </si>
  <si>
    <t>Key:</t>
  </si>
  <si>
    <t>Rank</t>
  </si>
  <si>
    <t>Score</t>
  </si>
  <si>
    <t>Rank1</t>
  </si>
  <si>
    <t>Economics</t>
  </si>
  <si>
    <t>Language &amp; Literature</t>
  </si>
  <si>
    <t>Individual Overall</t>
  </si>
  <si>
    <t>Team Overall</t>
  </si>
  <si>
    <t>R1</t>
  </si>
  <si>
    <t>Team:</t>
  </si>
  <si>
    <t>#</t>
  </si>
  <si>
    <t>Size</t>
  </si>
  <si>
    <t>Team Tot.</t>
  </si>
  <si>
    <t>School Name</t>
  </si>
  <si>
    <t>Overall Total</t>
  </si>
  <si>
    <t>Total</t>
  </si>
  <si>
    <t>Sci</t>
  </si>
  <si>
    <t>SS</t>
  </si>
  <si>
    <t>Science</t>
  </si>
  <si>
    <t>Social Science</t>
  </si>
  <si>
    <t>Honor Students</t>
  </si>
  <si>
    <t>Scholastic Students</t>
  </si>
  <si>
    <t>Varsity Students</t>
  </si>
  <si>
    <t>Essay</t>
  </si>
  <si>
    <t>Speech</t>
  </si>
  <si>
    <t>Int.</t>
  </si>
  <si>
    <t>Spch</t>
  </si>
  <si>
    <t>Int</t>
  </si>
  <si>
    <t>Interview</t>
  </si>
  <si>
    <t>Subjective Total</t>
  </si>
  <si>
    <t>Objective Total</t>
  </si>
  <si>
    <t>Obj</t>
  </si>
  <si>
    <t>Subj</t>
  </si>
  <si>
    <t>Subj.</t>
  </si>
  <si>
    <t>Obj.</t>
  </si>
  <si>
    <t>Overall</t>
  </si>
  <si>
    <t>Counter</t>
  </si>
  <si>
    <t>Medals</t>
  </si>
  <si>
    <t>Objectives</t>
  </si>
  <si>
    <t>Subjectives</t>
  </si>
  <si>
    <t>Objs</t>
  </si>
  <si>
    <t>Subs</t>
  </si>
  <si>
    <t>Top Scorers</t>
  </si>
  <si>
    <t>Student</t>
  </si>
  <si>
    <t>CP</t>
  </si>
  <si>
    <t>Top</t>
  </si>
  <si>
    <t>H</t>
  </si>
  <si>
    <t>Poonam Sahoo</t>
  </si>
  <si>
    <t>James Hu</t>
  </si>
  <si>
    <t>Stefan Quaadgras</t>
  </si>
  <si>
    <t>S</t>
  </si>
  <si>
    <t>Andrew Hu</t>
  </si>
  <si>
    <t>Nicholas Chafy</t>
  </si>
  <si>
    <t>Emory Peng</t>
  </si>
  <si>
    <t>V</t>
  </si>
  <si>
    <t>Ajay Karthik</t>
  </si>
  <si>
    <t>Parth Mathur</t>
  </si>
  <si>
    <t>Sonia Subramaniam</t>
  </si>
  <si>
    <t>Javier Lopez</t>
  </si>
  <si>
    <t>Ben Workman</t>
  </si>
  <si>
    <t>Olivia Bogiages</t>
  </si>
  <si>
    <t>Derek Mui</t>
  </si>
  <si>
    <t>Arnav Jain</t>
  </si>
  <si>
    <t>William Manning</t>
  </si>
  <si>
    <t>Aditya Kansal</t>
  </si>
  <si>
    <t>Maanasa Dhavala</t>
  </si>
  <si>
    <t>Poorva Bagchee</t>
  </si>
  <si>
    <t>Brianna Doucette</t>
  </si>
  <si>
    <t>Ivan Shabalin</t>
  </si>
  <si>
    <t>Jack Emberley</t>
  </si>
  <si>
    <t>Alon Efroni</t>
  </si>
  <si>
    <t>Hannah Wood</t>
  </si>
  <si>
    <t>Caitlin Ho</t>
  </si>
  <si>
    <t>Toan Luong</t>
  </si>
  <si>
    <t>Cindy Su</t>
  </si>
  <si>
    <t>Joseph Amendolare</t>
  </si>
  <si>
    <t>Sabrina Pinto</t>
  </si>
  <si>
    <t>Michelle Chen</t>
  </si>
  <si>
    <t>Dustin Baker</t>
  </si>
  <si>
    <t>Dillon Donahue</t>
  </si>
  <si>
    <t>Skye Matranga</t>
  </si>
  <si>
    <t>Alexandra Krylova</t>
  </si>
  <si>
    <t>Adam Gendreau</t>
  </si>
  <si>
    <t>Katie Nguyen</t>
  </si>
  <si>
    <t>Malika Maksudiy</t>
  </si>
  <si>
    <t>Sophia Rawan</t>
  </si>
  <si>
    <t>Ethan McCarthy</t>
  </si>
  <si>
    <t>Alex Westhaver</t>
  </si>
  <si>
    <t>David DeMello</t>
  </si>
  <si>
    <t>Nivashini Suresh</t>
  </si>
  <si>
    <t>Andrew Xu</t>
  </si>
  <si>
    <t>Alexandra Aranovich</t>
  </si>
  <si>
    <t>Adi Naor</t>
  </si>
  <si>
    <t>Raveena Ravi</t>
  </si>
  <si>
    <t>Juliana Goclowski</t>
  </si>
  <si>
    <t>Ronan Fulcher</t>
  </si>
  <si>
    <t>Emma Koskovich</t>
  </si>
  <si>
    <t>Brianna Sahagian</t>
  </si>
  <si>
    <t>Rachel Deng</t>
  </si>
  <si>
    <t>Clay Napurano</t>
  </si>
  <si>
    <t>James DiSilvio</t>
  </si>
  <si>
    <t>Kaylin Chan</t>
  </si>
  <si>
    <t>Jenny Zeng</t>
  </si>
  <si>
    <t>Alisha Tran</t>
  </si>
  <si>
    <t>Britney Zheng</t>
  </si>
  <si>
    <t>John Le</t>
  </si>
  <si>
    <t>William Huang</t>
  </si>
  <si>
    <t>Macarena Arrue Riofrio</t>
  </si>
  <si>
    <t>William Lydon</t>
  </si>
  <si>
    <t>Lydia Chan</t>
  </si>
  <si>
    <t>Brian Lavinio</t>
  </si>
  <si>
    <t>Hannah Berkel</t>
  </si>
  <si>
    <t>Trista Dearstyne</t>
  </si>
  <si>
    <t>Aubree McClure</t>
  </si>
  <si>
    <t>George Bissell</t>
  </si>
  <si>
    <t>Allie Henderson</t>
  </si>
  <si>
    <t>Madelyn Bronson</t>
  </si>
  <si>
    <t>Katherine Blay-Tandoh</t>
  </si>
  <si>
    <t>Fleur Sereko</t>
  </si>
  <si>
    <t>Colleen Buckley</t>
  </si>
  <si>
    <t>Selena Lottero</t>
  </si>
  <si>
    <t>Aayush Patel</t>
  </si>
  <si>
    <t>Ashley LaVergne</t>
  </si>
  <si>
    <t>Matthew Spittler</t>
  </si>
  <si>
    <t>Rachel Wang</t>
  </si>
  <si>
    <t>Christopher Lainez</t>
  </si>
  <si>
    <t>Cristielly Prado</t>
  </si>
  <si>
    <t>Christina Brady</t>
  </si>
  <si>
    <t>Alexandria Barnard-Davignon</t>
  </si>
  <si>
    <t>Thomas Yacovone</t>
  </si>
  <si>
    <t>Roy Watson</t>
  </si>
  <si>
    <t>Evan Schoolcraft</t>
  </si>
  <si>
    <t>Jazmine Alicea</t>
  </si>
  <si>
    <t>Amara Audette</t>
  </si>
  <si>
    <t>Haley Long</t>
  </si>
  <si>
    <t>Isabel Murphy</t>
  </si>
  <si>
    <t>Michael Graziano</t>
  </si>
  <si>
    <t>Jennifer Britto</t>
  </si>
  <si>
    <t>Catherine Jalbert</t>
  </si>
  <si>
    <t>Eryn Trant</t>
  </si>
  <si>
    <t>Spencer Casey</t>
  </si>
  <si>
    <t>James Moro</t>
  </si>
  <si>
    <t>Victoria Withycombe</t>
  </si>
  <si>
    <t>Ethan Tilley</t>
  </si>
  <si>
    <t>Nicolas Asnes</t>
  </si>
  <si>
    <t>Kevin Donohue</t>
  </si>
  <si>
    <t>Megan Fay</t>
  </si>
  <si>
    <t>Jacob Belcher</t>
  </si>
  <si>
    <t>Emma Neenan</t>
  </si>
  <si>
    <t>Gordon Smith</t>
  </si>
  <si>
    <t>-</t>
  </si>
  <si>
    <t>Powell Zhang</t>
  </si>
  <si>
    <t>Tara Sarma</t>
  </si>
  <si>
    <t>Shashwati Sanjay</t>
  </si>
  <si>
    <t>Krishna Kuchibhotla</t>
  </si>
  <si>
    <t>Sharath Jegannathan</t>
  </si>
  <si>
    <t>Evan Li</t>
  </si>
  <si>
    <t>Dylan Berk</t>
  </si>
  <si>
    <t>Serena Veilleux</t>
  </si>
  <si>
    <t>Jacob Wheeler</t>
  </si>
  <si>
    <t>Mackenzie Reynolds</t>
  </si>
  <si>
    <t>Mildness Onyekwere</t>
  </si>
  <si>
    <t>Jesse Ding</t>
  </si>
  <si>
    <t>Aaliyah Abel</t>
  </si>
  <si>
    <t>Parker Howlett</t>
  </si>
  <si>
    <t>Nathaniel Howlett</t>
  </si>
  <si>
    <t>Alex Howlett</t>
  </si>
  <si>
    <t>Joanne Arulraj</t>
  </si>
  <si>
    <t>Jeandre Abel</t>
  </si>
  <si>
    <t>Maria Aliberti</t>
  </si>
  <si>
    <t>Joung Ho Kim</t>
  </si>
  <si>
    <t>Katerina Krstanovic</t>
  </si>
  <si>
    <t>Katherine Coviello</t>
  </si>
  <si>
    <t>Xicheng He</t>
  </si>
  <si>
    <t>Gina Petraglia</t>
  </si>
  <si>
    <t>Kaeshler Mathieu</t>
  </si>
  <si>
    <t>Angelina Georgacopoulos</t>
  </si>
  <si>
    <t>Kunal Pal</t>
  </si>
  <si>
    <t>Abigail Varghese</t>
  </si>
  <si>
    <t>Riley Auth</t>
  </si>
  <si>
    <t>Adam Hanna</t>
  </si>
  <si>
    <t>Mary Regan</t>
  </si>
  <si>
    <t>Michael Tyrrell</t>
  </si>
  <si>
    <t>Laura Wagner</t>
  </si>
  <si>
    <t>David Han</t>
  </si>
  <si>
    <t>Kate Park</t>
  </si>
  <si>
    <t>Juliana Huxtable</t>
  </si>
  <si>
    <t>Julia Latura</t>
  </si>
  <si>
    <t>Hannah Supranowicz</t>
  </si>
  <si>
    <t>Catherine Nadeau</t>
  </si>
  <si>
    <t>Skylarae Magner</t>
  </si>
  <si>
    <t>Kylie Bologna</t>
  </si>
  <si>
    <t>Elyjah English</t>
  </si>
  <si>
    <t>Hailie Vargas</t>
  </si>
  <si>
    <t>Acton-Boxborough</t>
  </si>
  <si>
    <t>Wellesley</t>
  </si>
  <si>
    <t>Ashland</t>
  </si>
  <si>
    <t>Quincy</t>
  </si>
  <si>
    <t>Franklin</t>
  </si>
  <si>
    <t>Sharon</t>
  </si>
  <si>
    <t>Natick</t>
  </si>
  <si>
    <t>North Quincy</t>
  </si>
  <si>
    <t>Pittsfield</t>
  </si>
  <si>
    <t>Milford</t>
  </si>
  <si>
    <t>SABIS International</t>
  </si>
  <si>
    <t>Austin Prep</t>
  </si>
  <si>
    <t>Silver Lake</t>
  </si>
  <si>
    <t>Lexington</t>
  </si>
  <si>
    <t>Shepherd Hill</t>
  </si>
  <si>
    <t>Wilmington</t>
  </si>
  <si>
    <t>Matignon</t>
  </si>
  <si>
    <t>Tewksbury</t>
  </si>
  <si>
    <t>North Reading</t>
  </si>
  <si>
    <t>Westwood</t>
  </si>
  <si>
    <t>Taconic</t>
  </si>
  <si>
    <t>Mia Farah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</si>
</sst>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#,##0.0"/>
    <numFmt numFmtId="166" formatCode="0.0%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7" fillId="0" borderId="0"/>
  </cellStyleXfs>
  <cellXfs count="8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49" fontId="1" fillId="0" borderId="0" xfId="0" applyNumberFormat="1" applyFont="1"/>
    <xf numFmtId="49" fontId="0" fillId="0" borderId="0" xfId="0" applyNumberFormat="1"/>
    <xf numFmtId="0" fontId="0" fillId="0" borderId="0" xfId="0" applyNumberFormat="1"/>
    <xf numFmtId="0" fontId="1" fillId="0" borderId="0" xfId="0" applyNumberFormat="1" applyFont="1"/>
    <xf numFmtId="1" fontId="1" fillId="0" borderId="0" xfId="0" applyNumberFormat="1" applyFont="1"/>
    <xf numFmtId="1" fontId="0" fillId="0" borderId="0" xfId="0" applyNumberFormat="1"/>
    <xf numFmtId="1" fontId="1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164" fontId="1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/>
    <xf numFmtId="164" fontId="1" fillId="0" borderId="0" xfId="0" applyNumberFormat="1" applyFont="1"/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/>
    <xf numFmtId="0" fontId="4" fillId="0" borderId="0" xfId="0" applyFont="1"/>
    <xf numFmtId="0" fontId="4" fillId="0" borderId="0" xfId="0" applyFont="1" applyAlignment="1"/>
    <xf numFmtId="0" fontId="6" fillId="0" borderId="0" xfId="0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 applyAlignment="1"/>
    <xf numFmtId="164" fontId="4" fillId="0" borderId="0" xfId="0" applyNumberFormat="1" applyFont="1" applyAlignment="1">
      <alignment horizontal="center"/>
    </xf>
    <xf numFmtId="0" fontId="6" fillId="0" borderId="0" xfId="0" applyFont="1"/>
    <xf numFmtId="0" fontId="0" fillId="0" borderId="0" xfId="0" applyFont="1"/>
    <xf numFmtId="0" fontId="0" fillId="0" borderId="1" xfId="0" applyBorder="1"/>
    <xf numFmtId="0" fontId="0" fillId="0" borderId="2" xfId="0" applyBorder="1"/>
    <xf numFmtId="49" fontId="0" fillId="0" borderId="0" xfId="0" applyNumberFormat="1" applyAlignment="1">
      <alignment horizontal="center"/>
    </xf>
    <xf numFmtId="0" fontId="0" fillId="0" borderId="3" xfId="0" applyBorder="1" applyAlignment="1">
      <alignment horizontal="center"/>
    </xf>
    <xf numFmtId="164" fontId="4" fillId="0" borderId="4" xfId="0" applyNumberFormat="1" applyFont="1" applyBorder="1" applyAlignment="1">
      <alignment horizontal="center"/>
    </xf>
    <xf numFmtId="0" fontId="0" fillId="0" borderId="5" xfId="0" applyBorder="1"/>
    <xf numFmtId="0" fontId="0" fillId="0" borderId="4" xfId="0" applyBorder="1" applyAlignment="1">
      <alignment horizontal="center"/>
    </xf>
    <xf numFmtId="1" fontId="4" fillId="0" borderId="4" xfId="0" applyNumberFormat="1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49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0" borderId="0" xfId="0"/>
    <xf numFmtId="0" fontId="1" fillId="0" borderId="0" xfId="0" applyFont="1" applyProtection="1">
      <protection locked="0"/>
    </xf>
    <xf numFmtId="49" fontId="1" fillId="0" borderId="0" xfId="0" applyNumberFormat="1" applyFont="1" applyProtection="1"/>
    <xf numFmtId="49" fontId="0" fillId="0" borderId="0" xfId="0" applyNumberFormat="1" applyProtection="1"/>
    <xf numFmtId="0" fontId="0" fillId="0" borderId="0" xfId="0" applyFill="1" applyBorder="1" applyProtection="1"/>
    <xf numFmtId="0" fontId="0" fillId="0" borderId="0" xfId="0" applyFill="1" applyBorder="1"/>
    <xf numFmtId="0" fontId="0" fillId="0" borderId="4" xfId="0" applyBorder="1"/>
    <xf numFmtId="0" fontId="0" fillId="0" borderId="0" xfId="0" applyFill="1" applyBorder="1" applyProtection="1">
      <protection locked="0"/>
    </xf>
    <xf numFmtId="49" fontId="0" fillId="0" borderId="0" xfId="0" applyNumberFormat="1" applyFill="1" applyBorder="1" applyProtection="1">
      <protection locked="0"/>
    </xf>
    <xf numFmtId="49" fontId="0" fillId="0" borderId="0" xfId="0" applyNumberFormat="1" applyFill="1" applyBorder="1" applyAlignment="1" applyProtection="1">
      <alignment horizontal="center"/>
      <protection locked="0"/>
    </xf>
    <xf numFmtId="0" fontId="0" fillId="0" borderId="0" xfId="0"/>
    <xf numFmtId="164" fontId="0" fillId="0" borderId="0" xfId="0" applyNumberFormat="1" applyFill="1" applyBorder="1" applyProtection="1">
      <protection locked="0"/>
    </xf>
    <xf numFmtId="49" fontId="0" fillId="0" borderId="0" xfId="0" applyNumberFormat="1" applyBorder="1"/>
    <xf numFmtId="49" fontId="1" fillId="0" borderId="0" xfId="0" applyNumberFormat="1" applyFont="1" applyFill="1" applyBorder="1" applyProtection="1">
      <protection locked="0"/>
    </xf>
    <xf numFmtId="49" fontId="1" fillId="0" borderId="0" xfId="0" applyNumberFormat="1" applyFont="1" applyFill="1" applyBorder="1" applyAlignment="1" applyProtection="1">
      <alignment horizontal="center"/>
      <protection locked="0"/>
    </xf>
    <xf numFmtId="0" fontId="0" fillId="0" borderId="0" xfId="0" quotePrefix="1" applyFill="1" applyBorder="1" applyProtection="1">
      <protection locked="0"/>
    </xf>
    <xf numFmtId="164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" fontId="4" fillId="0" borderId="0" xfId="0" applyNumberFormat="1" applyFont="1" applyAlignment="1">
      <alignment horizontal="center"/>
    </xf>
    <xf numFmtId="1" fontId="4" fillId="0" borderId="0" xfId="0" applyNumberFormat="1" applyFont="1" applyAlignment="1">
      <alignment horizontal="center"/>
    </xf>
    <xf numFmtId="164" fontId="0" fillId="0" borderId="0" xfId="0" applyNumberFormat="1" applyAlignment="1">
      <alignment horizontal="left"/>
    </xf>
    <xf numFmtId="164" fontId="0" fillId="0" borderId="0" xfId="0" applyNumberFormat="1" applyAlignment="1">
      <alignment horizontal="center"/>
    </xf>
    <xf numFmtId="1" fontId="1" fillId="0" borderId="0" xfId="0" applyNumberFormat="1" applyFont="1" applyProtection="1">
      <protection locked="0"/>
    </xf>
    <xf numFmtId="1" fontId="0" fillId="0" borderId="0" xfId="0" applyNumberFormat="1" applyFill="1" applyBorder="1" applyProtection="1">
      <protection locked="0"/>
    </xf>
    <xf numFmtId="1" fontId="0" fillId="0" borderId="0" xfId="0" applyNumberFormat="1" applyProtection="1">
      <protection locked="0"/>
    </xf>
    <xf numFmtId="1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6" fontId="0" fillId="0" borderId="0" xfId="0" applyNumberFormat="1" applyAlignment="1">
      <alignment horizontal="left"/>
    </xf>
    <xf numFmtId="49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0" borderId="0" xfId="0" applyNumberFormat="1" applyFont="1" applyAlignment="1">
      <alignment horizontal="center"/>
    </xf>
    <xf numFmtId="0" fontId="0" fillId="0" borderId="0" xfId="0" applyNumberFormat="1" applyAlignment="1"/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</cellXfs>
  <cellStyles count="2">
    <cellStyle name="Normal" xfId="0" builtinId="0"/>
    <cellStyle name="Normal 2" xfId="1"/>
  </cellStyles>
  <dxfs count="81">
    <dxf>
      <fill>
        <patternFill>
          <bgColor rgb="FFFFFF75"/>
        </patternFill>
      </fill>
    </dxf>
    <dxf>
      <fill>
        <patternFill>
          <bgColor rgb="FFFFD54F"/>
        </patternFill>
      </fill>
    </dxf>
    <dxf>
      <fill>
        <patternFill>
          <bgColor rgb="FFFF6565"/>
        </patternFill>
      </fill>
    </dxf>
    <dxf>
      <fill>
        <patternFill>
          <bgColor rgb="FFFFFF75"/>
        </patternFill>
      </fill>
    </dxf>
    <dxf>
      <fill>
        <patternFill>
          <bgColor rgb="FFFFD54F"/>
        </patternFill>
      </fill>
    </dxf>
    <dxf>
      <fill>
        <patternFill>
          <bgColor rgb="FFFF6565"/>
        </patternFill>
      </fill>
    </dxf>
    <dxf>
      <fill>
        <patternFill>
          <bgColor rgb="FFFFFF75"/>
        </patternFill>
      </fill>
    </dxf>
    <dxf>
      <fill>
        <patternFill>
          <bgColor rgb="FFFFD54F"/>
        </patternFill>
      </fill>
    </dxf>
    <dxf>
      <fill>
        <patternFill>
          <bgColor rgb="FFFF6565"/>
        </patternFill>
      </fill>
    </dxf>
    <dxf>
      <fill>
        <patternFill>
          <bgColor rgb="FFFFFF75"/>
        </patternFill>
      </fill>
    </dxf>
    <dxf>
      <fill>
        <patternFill>
          <bgColor rgb="FFFFD54F"/>
        </patternFill>
      </fill>
    </dxf>
    <dxf>
      <fill>
        <patternFill>
          <bgColor rgb="FFFF6565"/>
        </patternFill>
      </fill>
    </dxf>
    <dxf>
      <fill>
        <patternFill>
          <bgColor rgb="FFFFFF75"/>
        </patternFill>
      </fill>
    </dxf>
    <dxf>
      <fill>
        <patternFill>
          <bgColor rgb="FFFFD54F"/>
        </patternFill>
      </fill>
    </dxf>
    <dxf>
      <fill>
        <patternFill>
          <bgColor rgb="FFFF6565"/>
        </patternFill>
      </fill>
    </dxf>
    <dxf>
      <fill>
        <patternFill>
          <bgColor rgb="FFFFFF75"/>
        </patternFill>
      </fill>
    </dxf>
    <dxf>
      <fill>
        <patternFill>
          <bgColor rgb="FFFFD54F"/>
        </patternFill>
      </fill>
    </dxf>
    <dxf>
      <fill>
        <patternFill>
          <bgColor rgb="FFFF6565"/>
        </patternFill>
      </fill>
    </dxf>
    <dxf>
      <fill>
        <patternFill>
          <bgColor rgb="FFFFFF75"/>
        </patternFill>
      </fill>
    </dxf>
    <dxf>
      <fill>
        <patternFill>
          <bgColor rgb="FFFFD54F"/>
        </patternFill>
      </fill>
    </dxf>
    <dxf>
      <fill>
        <patternFill>
          <bgColor rgb="FFFF6565"/>
        </patternFill>
      </fill>
    </dxf>
    <dxf>
      <fill>
        <patternFill>
          <bgColor rgb="FFFFFF75"/>
        </patternFill>
      </fill>
    </dxf>
    <dxf>
      <fill>
        <patternFill>
          <bgColor rgb="FFFFD54F"/>
        </patternFill>
      </fill>
    </dxf>
    <dxf>
      <fill>
        <patternFill>
          <bgColor rgb="FFFF6565"/>
        </patternFill>
      </fill>
    </dxf>
    <dxf>
      <fill>
        <patternFill>
          <bgColor rgb="FFFFFF75"/>
        </patternFill>
      </fill>
    </dxf>
    <dxf>
      <fill>
        <patternFill>
          <bgColor rgb="FFFFD54F"/>
        </patternFill>
      </fill>
    </dxf>
    <dxf>
      <fill>
        <patternFill>
          <bgColor rgb="FFFF6565"/>
        </patternFill>
      </fill>
    </dxf>
    <dxf>
      <fill>
        <patternFill>
          <bgColor rgb="FFFFFF75"/>
        </patternFill>
      </fill>
    </dxf>
    <dxf>
      <fill>
        <patternFill>
          <bgColor rgb="FFFFD54F"/>
        </patternFill>
      </fill>
    </dxf>
    <dxf>
      <fill>
        <patternFill>
          <bgColor rgb="FFFF6565"/>
        </patternFill>
      </fill>
    </dxf>
    <dxf>
      <fill>
        <patternFill>
          <bgColor rgb="FFFFFF75"/>
        </patternFill>
      </fill>
    </dxf>
    <dxf>
      <fill>
        <patternFill>
          <bgColor rgb="FFFFD54F"/>
        </patternFill>
      </fill>
    </dxf>
    <dxf>
      <fill>
        <patternFill>
          <bgColor rgb="FFFF6565"/>
        </patternFill>
      </fill>
    </dxf>
    <dxf>
      <fill>
        <patternFill>
          <bgColor rgb="FFFFFF75"/>
        </patternFill>
      </fill>
    </dxf>
    <dxf>
      <fill>
        <patternFill>
          <bgColor rgb="FFFFD54F"/>
        </patternFill>
      </fill>
    </dxf>
    <dxf>
      <fill>
        <patternFill>
          <bgColor rgb="FFFF6565"/>
        </patternFill>
      </fill>
    </dxf>
    <dxf>
      <fill>
        <patternFill>
          <bgColor rgb="FFFFFF75"/>
        </patternFill>
      </fill>
    </dxf>
    <dxf>
      <fill>
        <patternFill>
          <bgColor rgb="FFFFD54F"/>
        </patternFill>
      </fill>
    </dxf>
    <dxf>
      <fill>
        <patternFill>
          <bgColor rgb="FFFF6565"/>
        </patternFill>
      </fill>
    </dxf>
    <dxf>
      <fill>
        <patternFill>
          <bgColor theme="5"/>
        </patternFill>
      </fill>
    </dxf>
    <dxf>
      <fill>
        <patternFill>
          <bgColor rgb="FFFFFF75"/>
        </patternFill>
      </fill>
    </dxf>
    <dxf>
      <fill>
        <patternFill>
          <bgColor rgb="FFFFD54F"/>
        </patternFill>
      </fill>
    </dxf>
    <dxf>
      <fill>
        <patternFill>
          <bgColor rgb="FFFF6565"/>
        </patternFill>
      </fill>
    </dxf>
    <dxf>
      <fill>
        <patternFill>
          <bgColor rgb="FFFFFF75"/>
        </patternFill>
      </fill>
    </dxf>
    <dxf>
      <fill>
        <patternFill>
          <bgColor rgb="FFFFD54F"/>
        </patternFill>
      </fill>
    </dxf>
    <dxf>
      <fill>
        <patternFill>
          <bgColor rgb="FFFF6565"/>
        </patternFill>
      </fill>
    </dxf>
    <dxf>
      <fill>
        <patternFill>
          <bgColor rgb="FFFFFF75"/>
        </patternFill>
      </fill>
    </dxf>
    <dxf>
      <fill>
        <patternFill>
          <bgColor rgb="FFFFD54F"/>
        </patternFill>
      </fill>
    </dxf>
    <dxf>
      <fill>
        <patternFill>
          <bgColor rgb="FFFF6565"/>
        </patternFill>
      </fill>
    </dxf>
    <dxf>
      <fill>
        <patternFill>
          <bgColor rgb="FFFFFF75"/>
        </patternFill>
      </fill>
    </dxf>
    <dxf>
      <fill>
        <patternFill>
          <bgColor rgb="FFFFD54F"/>
        </patternFill>
      </fill>
    </dxf>
    <dxf>
      <fill>
        <patternFill>
          <bgColor rgb="FFFF6565"/>
        </patternFill>
      </fill>
    </dxf>
    <dxf>
      <fill>
        <patternFill>
          <bgColor rgb="FFFFFF75"/>
        </patternFill>
      </fill>
    </dxf>
    <dxf>
      <fill>
        <patternFill>
          <bgColor rgb="FFFFD54F"/>
        </patternFill>
      </fill>
    </dxf>
    <dxf>
      <fill>
        <patternFill>
          <bgColor rgb="FFFF6565"/>
        </patternFill>
      </fill>
    </dxf>
    <dxf>
      <fill>
        <patternFill>
          <bgColor rgb="FFFFFF75"/>
        </patternFill>
      </fill>
    </dxf>
    <dxf>
      <fill>
        <patternFill>
          <bgColor rgb="FFFFD54F"/>
        </patternFill>
      </fill>
    </dxf>
    <dxf>
      <fill>
        <patternFill>
          <bgColor rgb="FFFF6565"/>
        </patternFill>
      </fill>
    </dxf>
    <dxf>
      <fill>
        <patternFill>
          <bgColor rgb="FFFFFF75"/>
        </patternFill>
      </fill>
    </dxf>
    <dxf>
      <fill>
        <patternFill>
          <bgColor rgb="FFFFD54F"/>
        </patternFill>
      </fill>
    </dxf>
    <dxf>
      <fill>
        <patternFill>
          <bgColor rgb="FFFF6565"/>
        </patternFill>
      </fill>
    </dxf>
    <dxf>
      <fill>
        <patternFill>
          <bgColor rgb="FFFFFF75"/>
        </patternFill>
      </fill>
    </dxf>
    <dxf>
      <fill>
        <patternFill>
          <bgColor rgb="FFFFD54F"/>
        </patternFill>
      </fill>
    </dxf>
    <dxf>
      <fill>
        <patternFill>
          <bgColor rgb="FFFF6565"/>
        </patternFill>
      </fill>
    </dxf>
    <dxf>
      <fill>
        <patternFill>
          <bgColor rgb="FFFFFF75"/>
        </patternFill>
      </fill>
    </dxf>
    <dxf>
      <fill>
        <patternFill>
          <bgColor rgb="FFFFD54F"/>
        </patternFill>
      </fill>
    </dxf>
    <dxf>
      <fill>
        <patternFill>
          <bgColor rgb="FFFF6565"/>
        </patternFill>
      </fill>
    </dxf>
    <dxf>
      <fill>
        <patternFill>
          <bgColor rgb="FFFFFF75"/>
        </patternFill>
      </fill>
    </dxf>
    <dxf>
      <fill>
        <patternFill>
          <bgColor rgb="FFFFD54F"/>
        </patternFill>
      </fill>
    </dxf>
    <dxf>
      <fill>
        <patternFill>
          <bgColor rgb="FFFF6565"/>
        </patternFill>
      </fill>
    </dxf>
    <dxf>
      <fill>
        <patternFill>
          <bgColor rgb="FFFFFF75"/>
        </patternFill>
      </fill>
    </dxf>
    <dxf>
      <fill>
        <patternFill>
          <bgColor rgb="FFFFD54F"/>
        </patternFill>
      </fill>
    </dxf>
    <dxf>
      <fill>
        <patternFill>
          <bgColor rgb="FFFF6565"/>
        </patternFill>
      </fill>
    </dxf>
    <dxf>
      <fill>
        <patternFill>
          <bgColor rgb="FFFFFF75"/>
        </patternFill>
      </fill>
    </dxf>
    <dxf>
      <fill>
        <patternFill>
          <bgColor rgb="FFFFD54F"/>
        </patternFill>
      </fill>
    </dxf>
    <dxf>
      <fill>
        <patternFill>
          <bgColor rgb="FFFF6565"/>
        </patternFill>
      </fill>
    </dxf>
    <dxf>
      <fill>
        <patternFill>
          <bgColor rgb="FFFFFF75"/>
        </patternFill>
      </fill>
    </dxf>
    <dxf>
      <fill>
        <patternFill>
          <bgColor rgb="FFFFD54F"/>
        </patternFill>
      </fill>
    </dxf>
    <dxf>
      <fill>
        <patternFill>
          <bgColor rgb="FFFF6565"/>
        </patternFill>
      </fill>
    </dxf>
    <dxf>
      <fill>
        <patternFill>
          <bgColor theme="5"/>
        </patternFill>
      </fill>
    </dxf>
    <dxf>
      <border>
        <left/>
        <right/>
        <top style="thin">
          <color auto="1"/>
        </top>
        <bottom/>
        <vertical/>
        <horizontal/>
      </border>
    </dxf>
  </dxfs>
  <tableStyles count="0" defaultTableStyle="TableStyleMedium9" defaultPivotStyle="PivotStyleLight16"/>
  <colors>
    <mruColors>
      <color rgb="FFFFFF75"/>
      <color rgb="FFFF6565"/>
      <color rgb="FFFFFF4B"/>
      <color rgb="FFFFD54F"/>
      <color rgb="FFFF4747"/>
      <color rgb="FFFF696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H1011"/>
  <sheetViews>
    <sheetView tabSelected="1" zoomScaleNormal="100" workbookViewId="0">
      <pane ySplit="1" topLeftCell="A139" activePane="bottomLeft" state="frozen"/>
      <selection activeCell="B1" sqref="B1"/>
      <selection pane="bottomLeft" activeCell="D145" sqref="D145"/>
    </sheetView>
  </sheetViews>
  <sheetFormatPr defaultColWidth="9.109375" defaultRowHeight="14.4" x14ac:dyDescent="0.3"/>
  <cols>
    <col min="1" max="1" width="20.88671875" bestFit="1" customWidth="1"/>
    <col min="2" max="2" width="6.88671875" style="41" bestFit="1" customWidth="1"/>
    <col min="3" max="3" width="9.109375" style="41"/>
    <col min="4" max="4" width="21.109375" style="41" customWidth="1"/>
    <col min="5" max="11" width="6.6640625" style="41" customWidth="1"/>
    <col min="12" max="12" width="6.6640625" style="66" customWidth="1"/>
    <col min="13" max="14" width="8.109375" style="41" customWidth="1"/>
    <col min="15" max="15" width="9.109375" style="42"/>
    <col min="16" max="16" width="9.109375" style="45"/>
    <col min="17" max="17" width="3.6640625" style="5" customWidth="1"/>
    <col min="18" max="18" width="24.44140625" style="5" bestFit="1" customWidth="1"/>
    <col min="19" max="19" width="5.6640625" style="31" customWidth="1"/>
    <col min="20" max="30" width="9.109375" style="6" hidden="1" customWidth="1"/>
    <col min="31" max="31" width="7.5546875" style="5" hidden="1" customWidth="1"/>
    <col min="32" max="33" width="9.109375" style="5" hidden="1" customWidth="1"/>
    <col min="34" max="34" width="9.109375" style="14" hidden="1" customWidth="1"/>
    <col min="35" max="16384" width="9.109375" style="5"/>
  </cols>
  <sheetData>
    <row r="1" spans="1:34" s="4" customFormat="1" ht="19.8" x14ac:dyDescent="0.4">
      <c r="A1" s="1" t="s">
        <v>22</v>
      </c>
      <c r="B1" s="43" t="s">
        <v>0</v>
      </c>
      <c r="C1" s="43" t="s">
        <v>1</v>
      </c>
      <c r="D1" s="43" t="s">
        <v>2</v>
      </c>
      <c r="E1" s="43" t="s">
        <v>3</v>
      </c>
      <c r="F1" s="43" t="s">
        <v>4</v>
      </c>
      <c r="G1" s="43" t="s">
        <v>6</v>
      </c>
      <c r="H1" s="43" t="s">
        <v>25</v>
      </c>
      <c r="I1" s="43" t="s">
        <v>7</v>
      </c>
      <c r="J1" s="43" t="s">
        <v>5</v>
      </c>
      <c r="K1" s="43" t="s">
        <v>26</v>
      </c>
      <c r="L1" s="64" t="s">
        <v>32</v>
      </c>
      <c r="M1" s="43" t="s">
        <v>33</v>
      </c>
      <c r="N1" s="43" t="s">
        <v>37</v>
      </c>
      <c r="O1" s="1" t="s">
        <v>8</v>
      </c>
      <c r="P1" s="44" t="s">
        <v>21</v>
      </c>
      <c r="Q1" s="73" t="s">
        <v>9</v>
      </c>
      <c r="R1" s="73"/>
      <c r="S1" s="73"/>
      <c r="T1" s="7" t="s">
        <v>3</v>
      </c>
      <c r="U1" s="7" t="s">
        <v>4</v>
      </c>
      <c r="V1" s="7" t="s">
        <v>6</v>
      </c>
      <c r="W1" s="7" t="s">
        <v>25</v>
      </c>
      <c r="X1" s="7" t="s">
        <v>7</v>
      </c>
      <c r="Y1" s="7" t="s">
        <v>5</v>
      </c>
      <c r="Z1" s="7" t="s">
        <v>26</v>
      </c>
      <c r="AA1" s="7" t="s">
        <v>32</v>
      </c>
      <c r="AB1" s="7" t="s">
        <v>33</v>
      </c>
      <c r="AC1" s="7" t="s">
        <v>34</v>
      </c>
      <c r="AD1" s="7" t="s">
        <v>24</v>
      </c>
      <c r="AE1" s="4" t="s">
        <v>43</v>
      </c>
      <c r="AF1" s="4" t="s">
        <v>42</v>
      </c>
      <c r="AG1" s="4" t="s">
        <v>45</v>
      </c>
      <c r="AH1" s="15" t="s">
        <v>54</v>
      </c>
    </row>
    <row r="2" spans="1:34" x14ac:dyDescent="0.3">
      <c r="A2" s="52" t="str">
        <f ca="1">IFERROR(INDIRECT("R"&amp;MATCH(B2,Q:Q,0)),"")</f>
        <v>Acton-Boxborough</v>
      </c>
      <c r="B2" s="49">
        <v>1</v>
      </c>
      <c r="C2" s="49" t="s">
        <v>55</v>
      </c>
      <c r="D2" s="57" t="s">
        <v>56</v>
      </c>
      <c r="E2" s="53">
        <v>971.4</v>
      </c>
      <c r="F2" s="49">
        <v>700</v>
      </c>
      <c r="G2" s="49">
        <v>680</v>
      </c>
      <c r="H2" s="49">
        <v>780</v>
      </c>
      <c r="I2" s="49">
        <v>840</v>
      </c>
      <c r="J2" s="49">
        <v>820</v>
      </c>
      <c r="K2" s="49">
        <v>900</v>
      </c>
      <c r="L2" s="65">
        <v>787</v>
      </c>
      <c r="M2" s="53">
        <v>830</v>
      </c>
      <c r="N2" s="53">
        <v>900</v>
      </c>
      <c r="O2" s="47">
        <f>IF(B2="","",SUM(E2:N2))</f>
        <v>8208.4</v>
      </c>
      <c r="P2" s="46" t="str">
        <f t="shared" ref="P2:P65" ca="1" si="0">IFERROR(IF(B2=B3,"",IFERROR(LARGE(INDIRECT("AD"&amp;MATCH(B2,B:B,0)&amp;":AD"&amp;IF(B2=MAX(B:B),1010,MATCH(B2+1,B:B,0)-1)),IF(COUNTIF(INDIRECT("C"&amp;MATCH(B2,B:B,0)&amp;":C"&amp;IF(B2=MAX(B:B),1010,MATCH(B2+1,B:B,0)-1)),"H")&gt;0,1,"")),60000)+IFERROR(LARGE(INDIRECT("AD"&amp;MATCH(B2,B:B,0)&amp;":AD"&amp;IF(B2=MAX(B:B),1010,MATCH(B2+1,B:B,0)-1)),IF(COUNTIF(INDIRECT("C"&amp;MATCH(B2,B:B,0)&amp;":C"&amp;IF(B2=MAX(B:B),1010,MATCH(B2+1,B:B,0)-1)),"H")&gt;1,2,"")),60000)-120000+IFERROR(LARGE(INDIRECT("AD"&amp;MATCH(B2,B:B,0)&amp;":AD"&amp;IF(B2=MAX(B:B),1010,MATCH(B2+1,B:B,0)-1)),IF(COUNTIF(INDIRECT("C"&amp;MATCH(B2,B:B,0)&amp;":C"&amp;IF(B2=MAX(B:B),1010,MATCH(B2+1,B:B,0)-1)),"S")&gt;0,COUNTIF(INDIRECT("C"&amp;MATCH(B2,B:B,0)&amp;":C"&amp;IF(B2=MAX(B:B),1010,MATCH(B2+1,B:B,0)-1)),"H")+1,"")),40000)+IFERROR(LARGE(INDIRECT("AD"&amp;MATCH(B2,B:B,0)&amp;":AD"&amp;IF(B2=MAX(B:B),1010,MATCH(B2+1,B:B,0)-1)),IF(COUNTIF(INDIRECT("C"&amp;MATCH(B2,B:B,0)&amp;":C"&amp;IF(B2=MAX(B:B),1010,MATCH(B2+1,B:B,0)-1)),"S")&gt;1,COUNTIF(INDIRECT("C"&amp;MATCH(B2,B:B,0)&amp;":C"&amp;IF(B2=MAX(B:B),1010,MATCH(B2+1,B:B,0)-1)),"H")+2,"")),40000)-80000+IFERROR(LARGE(INDIRECT("AD"&amp;MATCH(B2,B:B,0)&amp;":AD"&amp;IF(B2=MAX(B:B),1010,MATCH(B2+1,B:B,0)-1)),IF(COUNTIF(INDIRECT("C"&amp;MATCH(B2,B:B,0)&amp;":C"&amp;IF(B2=MAX(B:B),1010,MATCH(B2+1,B:B,0)-1)),"V")&gt;0,COUNTIF(INDIRECT("C"&amp;MATCH(B2,B:B,0)&amp;":C"&amp;IF(B2=MAX(B:B),1010,MATCH(B2+1,B:B,0)-1)),"H")+COUNTIF(INDIRECT("C"&amp;MATCH(B2,B:B,0)&amp;":C"&amp;IF(B2=MAX(B:B),1010,MATCH(B2+1,B:B,0)-1)),"S")+1,"")),20000)+IFERROR(LARGE(INDIRECT("AD"&amp;MATCH(B2,B:B,0)&amp;":AD"&amp;IF(B2=MAX(B:B),1010,MATCH(B2+1,B:B,0)-1)),IF(COUNTIF(INDIRECT("C"&amp;MATCH(B2,B:B,0)&amp;":C"&amp;IF(B2=MAX(B:B),1010,MATCH(B2+1,B:B,0)-1)),"V")&gt;1,COUNTIF(INDIRECT("C"&amp;MATCH(B2,B:B,0)&amp;":C"&amp;IF(B2=MAX(B:B),1010,MATCH(B2+1,B:B,0)-1)),"H")+COUNTIF(INDIRECT("C"&amp;MATCH(B2,B:B,0)&amp;":C"&amp;IF(B2=MAX(B:B),1010,MATCH(B2+1,B:B,0)-1)),"S")+2,"")),20000)-40000),"")</f>
        <v/>
      </c>
      <c r="Q2" s="4" t="s">
        <v>19</v>
      </c>
      <c r="R2" s="55" t="s">
        <v>0</v>
      </c>
      <c r="S2" s="56" t="s">
        <v>20</v>
      </c>
      <c r="T2" s="6">
        <f t="shared" ref="T2:T33" si="1">IF($C2="H",E2-0.0000001*ROW()+6000,IF($C2="S",E2-0.0000001*ROW()+4000,IF($C2="V",E2-0.0000001*ROW()+2000,"")))</f>
        <v>6971.3999997999999</v>
      </c>
      <c r="U2" s="6">
        <f t="shared" ref="U2:U33" si="2">IF($C2="H",F2-0.0000001*ROW()+6000,IF($C2="S",F2-0.0000001*ROW()+4000,IF($C2="V",F2-0.0000001*ROW()+2000,"")))</f>
        <v>6699.9999998000003</v>
      </c>
      <c r="V2" s="6">
        <f t="shared" ref="V2:V33" si="3">IF($C2="H",G2-0.0000001*ROW()+6000,IF($C2="S",G2-0.0000001*ROW()+4000,IF($C2="V",G2-0.0000001*ROW()+2000,"")))</f>
        <v>6679.9999998000003</v>
      </c>
      <c r="W2" s="6">
        <f t="shared" ref="W2:W33" si="4">IF($C2="H",H2-0.0000001*ROW()+6000,IF($C2="S",H2-0.0000001*ROW()+4000,IF($C2="V",H2-0.0000001*ROW()+2000,"")))</f>
        <v>6779.9999998000003</v>
      </c>
      <c r="X2" s="6">
        <f t="shared" ref="X2:X33" si="5">IF($C2="H",I2-0.0000001*ROW()+6000,IF($C2="S",I2-0.0000001*ROW()+4000,IF($C2="V",I2-0.0000001*ROW()+2000,"")))</f>
        <v>6839.9999998000003</v>
      </c>
      <c r="Y2" s="6">
        <f t="shared" ref="Y2:Y33" si="6">IF($C2="H",J2-0.0000001*ROW()+6000,IF($C2="S",J2-0.0000001*ROW()+4000,IF($C2="V",J2-0.0000001*ROW()+2000,"")))</f>
        <v>6819.9999998000003</v>
      </c>
      <c r="Z2" s="6">
        <f t="shared" ref="Z2:Z33" si="7">IF($C2="H",K2-0.0000001*ROW()+6000,IF($C2="S",K2-0.0000001*ROW()+4000,IF($C2="V",K2-0.0000001*ROW()+2000,"")))</f>
        <v>6899.9999998000003</v>
      </c>
      <c r="AA2" s="6">
        <f t="shared" ref="AA2:AC2" si="8">IF($C2="H",L2-0.0000001*ROW()+6000,IF($C2="S",L2-0.0000001*ROW()+4000,IF($C2="V",L2-0.0000001*ROW()+2000,"")))</f>
        <v>6786.9999998000003</v>
      </c>
      <c r="AB2" s="6">
        <f t="shared" si="8"/>
        <v>6829.9999998000003</v>
      </c>
      <c r="AC2" s="6">
        <f t="shared" si="8"/>
        <v>6899.9999998000003</v>
      </c>
      <c r="AD2" s="6">
        <f>IF(SUM(T2:AC2)=0,"",SUM(T2:AC2))</f>
        <v>68208.399997999994</v>
      </c>
      <c r="AE2" s="6">
        <f>IF(SUM(T2:Z2)=0,"",SUM(T2:Z2))</f>
        <v>47691.399998599998</v>
      </c>
      <c r="AF2" s="6">
        <f>IF(SUM(AA2:AC2)=0,"",SUM(AA2:AC2))</f>
        <v>20516.999999400003</v>
      </c>
      <c r="AG2" s="6" t="str">
        <f ca="1">IFERROR(IF(AD2=LARGE(INDIRECT("AD"&amp;MATCH(B2,B:B,0)&amp;":AD"&amp;IF(B2=MAX(B:B),1010,MATCH(B2+1,B:B,0)-1)),IF(COUNTIF(INDIRECT("C"&amp;MATCH(B2,B:B,0)&amp;":C"&amp;IF(B2=MAX(B:B),1010,MATCH(B2+1,B:B,0)-1)),"H")&gt;0,1,"")),B2&amp;"H1",IF(AD2=LARGE(INDIRECT("AD"&amp;MATCH(B2,B:B,0)&amp;":AD"&amp;IF(B2=MAX(B:B),1010,MATCH(B2+1,B:B,0)-1)),IF(COUNTIF(INDIRECT("C"&amp;MATCH(B2,B:B,0)&amp;":C"&amp;IF(B2=MAX(B:B),1010,MATCH(B2+1,B:B,0)-1)),"H")&gt;0,2,"")),B2&amp;"H2",IF(AD2=LARGE(INDIRECT("AD"&amp;MATCH(B2,B:B,0)&amp;":AD"&amp;IF(B2=MAX(B:B),1010,MATCH(B2+1,B:B,0)-1)), IF(COUNTIF(INDIRECT("C"&amp;MATCH(B2,B:B,0)&amp;":C"&amp;IF(B2=MAX(B:B),1010,MATCH(B2+1,B:B,0)-1)),"S")&gt;0,COUNTIF(INDIRECT("C"&amp;MATCH(B2,B:B,0)&amp;":C"&amp;IF(B2=MAX(B:B),1010,MATCH(B2+1,B:B,0)-1)),"H")+1,””)),B2&amp;"S1",IF(AD2=LARGE(INDIRECT("AD"&amp;MATCH(B2,B:B,0)&amp;":AD"&amp;IF(B2=MAX(B:B),1010,MATCH(B2+1,B:B,0)-1)), IF(COUNTIF(INDIRECT("C"&amp;MATCH(B2,B:B,0)&amp;":C"&amp;IF(B2=MAX(B:B),1010,MATCH(B2+1,B:B,0)-1)),"S")&gt;0,COUNTIF(INDIRECT("C"&amp;MATCH(B2,B:B,0)&amp;":C"&amp;IF(B2=MAX(B:B),1010,MATCH(B2+1,B:B,0)-1)),"H")+2,””)),B2&amp;"S2",IF(AD2=LARGE(INDIRECT("AD"&amp;MATCH(B2,B:B,0)&amp;":AD"&amp;IF(B2=MAX(B:B),1010,MATCH(B2+1,B:B,0)-1)), IF(COUNTIF(INDIRECT("C"&amp;MATCH(B2,B:B,0)&amp;":C"&amp;IF(B2=MAX(B:B),1010,MATCH(B2+1,B:B,0)-1)),"V")&gt;0,COUNTIF(INDIRECT("C"&amp;MATCH(B2,B:B,0)&amp;":C"&amp;IF(B2=MAX(B:B),1010,MATCH(B2+1,B:B,0)-1)),"H")+COUNTIF(INDIRECT("C"&amp;MATCH(B2,B:B,0)&amp;":C"&amp;IF(B2=MAX(B:B),1010,MATCH(B2+1,B:B,0)-1)),"S")+1,"")),B2&amp;"V1",IF(AD2=LARGE(INDIRECT("AD"&amp;MATCH(B2,B:B,0)&amp;":AD"&amp;IF(B2=MAX(B:B),1010,MATCH(B2+1,B:B,0)-1)), IF(COUNTIF(INDIRECT("C"&amp;MATCH(B2,B:B,0)&amp;":C"&amp;IF(B2=MAX(B:B),1010,MATCH(B2+1,B:B,0)-1)),"V")&gt;0,COUNTIF(INDIRECT("C"&amp;MATCH(B2,B:B,0)&amp;":C"&amp;IF(B2=MAX(B:B),1010,MATCH(B2+1,B:B,0)-1)),"H")+COUNTIF(INDIRECT("C"&amp;MATCH(B2,B:B,0)&amp;":C"&amp;IF(B2=MAX(B:B),1010,MATCH(B2+1,B:B,0)-1)),"S")+2,"")),B2&amp;"V2","")))))),"")</f>
        <v>1H2</v>
      </c>
      <c r="AH2" s="14" t="str">
        <f ca="1">IFERROR(IF(O2=LARGE(INDIRECT("O"&amp;MATCH(B2,B:B,0)&amp;":O"&amp;IF(B2=MAX(B:B),1010,MATCH(B2+1,B:B,0)-1)),1),O2-0.0000001*ROW(),""),"")</f>
        <v/>
      </c>
    </row>
    <row r="3" spans="1:34" x14ac:dyDescent="0.3">
      <c r="A3" s="52" t="str">
        <f t="shared" ref="A3:A66" ca="1" si="9">IFERROR(INDIRECT("R"&amp;MATCH(B3,Q:Q,0)),"")</f>
        <v>Acton-Boxborough</v>
      </c>
      <c r="B3" s="49">
        <v>1</v>
      </c>
      <c r="C3" s="49" t="s">
        <v>55</v>
      </c>
      <c r="D3" s="57" t="s">
        <v>57</v>
      </c>
      <c r="E3" s="53">
        <v>800</v>
      </c>
      <c r="F3" s="49">
        <v>700</v>
      </c>
      <c r="G3" s="49">
        <v>780</v>
      </c>
      <c r="H3" s="49">
        <v>820</v>
      </c>
      <c r="I3" s="49">
        <v>780</v>
      </c>
      <c r="J3" s="49">
        <v>760</v>
      </c>
      <c r="K3" s="49">
        <v>800</v>
      </c>
      <c r="L3" s="65">
        <v>838</v>
      </c>
      <c r="M3" s="53">
        <v>820</v>
      </c>
      <c r="N3" s="53">
        <v>840</v>
      </c>
      <c r="O3" s="47">
        <f t="shared" ref="O3:O66" si="10">IF(B3="","",SUM(E3:N3))</f>
        <v>7938</v>
      </c>
      <c r="P3" s="46" t="str">
        <f t="shared" ca="1" si="0"/>
        <v/>
      </c>
      <c r="Q3" s="5">
        <v>1</v>
      </c>
      <c r="R3" s="50" t="s">
        <v>203</v>
      </c>
      <c r="S3" s="51"/>
      <c r="T3" s="6">
        <f t="shared" si="1"/>
        <v>6799.9999996999995</v>
      </c>
      <c r="U3" s="6">
        <f t="shared" si="2"/>
        <v>6699.9999996999995</v>
      </c>
      <c r="V3" s="6">
        <f t="shared" si="3"/>
        <v>6779.9999996999995</v>
      </c>
      <c r="W3" s="6">
        <f t="shared" si="4"/>
        <v>6819.9999996999995</v>
      </c>
      <c r="X3" s="6">
        <f t="shared" si="5"/>
        <v>6779.9999996999995</v>
      </c>
      <c r="Y3" s="6">
        <f t="shared" si="6"/>
        <v>6759.9999996999995</v>
      </c>
      <c r="Z3" s="6">
        <f t="shared" si="7"/>
        <v>6799.9999996999995</v>
      </c>
      <c r="AA3" s="6">
        <f t="shared" ref="AA3:AA66" si="11">IF($C3="H",L3-0.0000001*ROW()+6000,IF($C3="S",L3-0.0000001*ROW()+4000,IF($C3="V",L3-0.0000001*ROW()+2000,"")))</f>
        <v>6837.9999996999995</v>
      </c>
      <c r="AB3" s="6">
        <f t="shared" ref="AB3:AB66" si="12">IF($C3="H",M3-0.0000001*ROW()+6000,IF($C3="S",M3-0.0000001*ROW()+4000,IF($C3="V",M3-0.0000001*ROW()+2000,"")))</f>
        <v>6819.9999996999995</v>
      </c>
      <c r="AC3" s="6">
        <f t="shared" ref="AC3:AC66" si="13">IF($C3="H",N3-0.0000001*ROW()+6000,IF($C3="S",N3-0.0000001*ROW()+4000,IF($C3="V",N3-0.0000001*ROW()+2000,"")))</f>
        <v>6839.9999996999995</v>
      </c>
      <c r="AD3" s="6">
        <f t="shared" ref="AD3:AD66" si="14">IF(SUM(T3:AC3)=0,"",SUM(T3:AC3))</f>
        <v>67937.999996999992</v>
      </c>
      <c r="AE3" s="6">
        <f t="shared" ref="AE3:AE66" si="15">IF(SUM(T3:Z3)=0,"",SUM(T3:Z3))</f>
        <v>47439.999997899991</v>
      </c>
      <c r="AF3" s="6">
        <f>IF(SUM(AA3:AC3)=0,"",SUM(AA3:AC3))</f>
        <v>20497.9999991</v>
      </c>
      <c r="AG3" s="6" t="str">
        <f ca="1">IFERROR(IF(AD3=LARGE(INDIRECT("AD"&amp;MATCH(B3,B:B,0)&amp;":AD"&amp;IF(B3=MAX(B:B),1010,MATCH(B3+1,B:B,0)-1)),IF(COUNTIF(INDIRECT("C"&amp;MATCH(B3,B:B,0)&amp;":C"&amp;IF(B3=MAX(B:B),1010,MATCH(B3+1,B:B,0)-1)),"H")&gt;0,1,"")),B3&amp;"H1",IF(AD3=LARGE(INDIRECT("AD"&amp;MATCH(B3,B:B,0)&amp;":AD"&amp;IF(B3=MAX(B:B),1010,MATCH(B3+1,B:B,0)-1)),IF(COUNTIF(INDIRECT("C"&amp;MATCH(B3,B:B,0)&amp;":C"&amp;IF(B3=MAX(B:B),1010,MATCH(B3+1,B:B,0)-1)),"H")&gt;0,2,"")),B3&amp;"H2",IF(AD3=LARGE(INDIRECT("AD"&amp;MATCH(B3,B:B,0)&amp;":AD"&amp;IF(B3=MAX(B:B),1010,MATCH(B3+1,B:B,0)-1)), IF(COUNTIF(INDIRECT("C"&amp;MATCH(B3,B:B,0)&amp;":C"&amp;IF(B3=MAX(B:B),1010,MATCH(B3+1,B:B,0)-1)),"S")&gt;0,COUNTIF(INDIRECT("C"&amp;MATCH(B3,B:B,0)&amp;":C"&amp;IF(B3=MAX(B:B),1010,MATCH(B3+1,B:B,0)-1)),"H")+1,””)),B3&amp;"S1",IF(AD3=LARGE(INDIRECT("AD"&amp;MATCH(B3,B:B,0)&amp;":AD"&amp;IF(B3=MAX(B:B),1010,MATCH(B3+1,B:B,0)-1)), IF(COUNTIF(INDIRECT("C"&amp;MATCH(B3,B:B,0)&amp;":C"&amp;IF(B3=MAX(B:B),1010,MATCH(B3+1,B:B,0)-1)),"S")&gt;0,COUNTIF(INDIRECT("C"&amp;MATCH(B3,B:B,0)&amp;":C"&amp;IF(B3=MAX(B:B),1010,MATCH(B3+1,B:B,0)-1)),"H")+2,””)),B3&amp;"S2",IF(AD3=LARGE(INDIRECT("AD"&amp;MATCH(B3,B:B,0)&amp;":AD"&amp;IF(B3=MAX(B:B),1010,MATCH(B3+1,B:B,0)-1)), IF(COUNTIF(INDIRECT("C"&amp;MATCH(B3,B:B,0)&amp;":C"&amp;IF(B3=MAX(B:B),1010,MATCH(B3+1,B:B,0)-1)),"V")&gt;0,COUNTIF(INDIRECT("C"&amp;MATCH(B3,B:B,0)&amp;":C"&amp;IF(B3=MAX(B:B),1010,MATCH(B3+1,B:B,0)-1)),"H")+COUNTIF(INDIRECT("C"&amp;MATCH(B3,B:B,0)&amp;":C"&amp;IF(B3=MAX(B:B),1010,MATCH(B3+1,B:B,0)-1)),"S")+1,"")),B3&amp;"V1",IF(AD3=LARGE(INDIRECT("AD"&amp;MATCH(B3,B:B,0)&amp;":AD"&amp;IF(B3=MAX(B:B),1010,MATCH(B3+1,B:B,0)-1)), IF(COUNTIF(INDIRECT("C"&amp;MATCH(B3,B:B,0)&amp;":C"&amp;IF(B3=MAX(B:B),1010,MATCH(B3+1,B:B,0)-1)),"V")&gt;0,COUNTIF(INDIRECT("C"&amp;MATCH(B3,B:B,0)&amp;":C"&amp;IF(B3=MAX(B:B),1010,MATCH(B3+1,B:B,0)-1)),"H")+COUNTIF(INDIRECT("C"&amp;MATCH(B3,B:B,0)&amp;":C"&amp;IF(B3=MAX(B:B),1010,MATCH(B3+1,B:B,0)-1)),"S")+2,"")),B3&amp;"V2","")))))),"")</f>
        <v/>
      </c>
      <c r="AH3" s="14" t="str">
        <f t="shared" ref="AH3:AH66" ca="1" si="16">IFERROR(IF(O3=LARGE(INDIRECT("O"&amp;MATCH(B3,B:B,0)&amp;":O"&amp;IF(B3=MAX(B:B),1010,MATCH(B3+1,B:B,0)-1)),1),O3-0.0000001*ROW(),""),"")</f>
        <v/>
      </c>
    </row>
    <row r="4" spans="1:34" x14ac:dyDescent="0.3">
      <c r="A4" s="52" t="str">
        <f t="shared" ca="1" si="9"/>
        <v>Acton-Boxborough</v>
      </c>
      <c r="B4" s="49">
        <v>1</v>
      </c>
      <c r="C4" s="49" t="s">
        <v>55</v>
      </c>
      <c r="D4" s="57" t="s">
        <v>58</v>
      </c>
      <c r="E4" s="53">
        <v>971.4</v>
      </c>
      <c r="F4" s="49">
        <v>600</v>
      </c>
      <c r="G4" s="49">
        <v>780</v>
      </c>
      <c r="H4" s="49">
        <v>780</v>
      </c>
      <c r="I4" s="49">
        <v>740</v>
      </c>
      <c r="J4" s="49">
        <v>880</v>
      </c>
      <c r="K4" s="49">
        <v>840</v>
      </c>
      <c r="L4" s="65">
        <v>752</v>
      </c>
      <c r="M4" s="53">
        <v>950</v>
      </c>
      <c r="N4" s="53">
        <v>920</v>
      </c>
      <c r="O4" s="47">
        <f t="shared" si="10"/>
        <v>8213.4</v>
      </c>
      <c r="P4" s="46" t="str">
        <f t="shared" ca="1" si="0"/>
        <v/>
      </c>
      <c r="Q4" s="5">
        <v>2</v>
      </c>
      <c r="R4" s="50" t="s">
        <v>204</v>
      </c>
      <c r="S4" s="51"/>
      <c r="T4" s="6">
        <f t="shared" si="1"/>
        <v>6971.3999996000002</v>
      </c>
      <c r="U4" s="6">
        <f t="shared" si="2"/>
        <v>6599.9999995999997</v>
      </c>
      <c r="V4" s="6">
        <f t="shared" si="3"/>
        <v>6779.9999995999997</v>
      </c>
      <c r="W4" s="6">
        <f t="shared" si="4"/>
        <v>6779.9999995999997</v>
      </c>
      <c r="X4" s="6">
        <f t="shared" si="5"/>
        <v>6739.9999995999997</v>
      </c>
      <c r="Y4" s="6">
        <f t="shared" si="6"/>
        <v>6879.9999995999997</v>
      </c>
      <c r="Z4" s="6">
        <f t="shared" si="7"/>
        <v>6839.9999995999997</v>
      </c>
      <c r="AA4" s="6">
        <f t="shared" si="11"/>
        <v>6751.9999995999997</v>
      </c>
      <c r="AB4" s="6">
        <f t="shared" si="12"/>
        <v>6949.9999995999997</v>
      </c>
      <c r="AC4" s="6">
        <f t="shared" si="13"/>
        <v>6919.9999995999997</v>
      </c>
      <c r="AD4" s="6">
        <f t="shared" si="14"/>
        <v>68213.399995999993</v>
      </c>
      <c r="AE4" s="6">
        <f t="shared" si="15"/>
        <v>47591.399997199995</v>
      </c>
      <c r="AF4" s="6">
        <f t="shared" ref="AF4:AF67" si="17">IF(SUM(AA4:AC4)=0,"",SUM(AA4:AC4))</f>
        <v>20621.999998799998</v>
      </c>
      <c r="AG4" s="6" t="str">
        <f ca="1">IFERROR(IF(AD4=LARGE(INDIRECT("AD"&amp;MATCH(B4,B:B,0)&amp;":AD"&amp;IF(B4=MAX(B:B),1010,MATCH(B4+1,B:B,0)-1)),IF(COUNTIF(INDIRECT("C"&amp;MATCH(B4,B:B,0)&amp;":C"&amp;IF(B4=MAX(B:B),1010,MATCH(B4+1,B:B,0)-1)),"H")&gt;0,1,"")),B4&amp;"H1",IF(AD4=LARGE(INDIRECT("AD"&amp;MATCH(B4,B:B,0)&amp;":AD"&amp;IF(B4=MAX(B:B),1010,MATCH(B4+1,B:B,0)-1)),IF(COUNTIF(INDIRECT("C"&amp;MATCH(B4,B:B,0)&amp;":C"&amp;IF(B4=MAX(B:B),1010,MATCH(B4+1,B:B,0)-1)),"H")&gt;0,2,"")),B4&amp;"H2",IF(AD4=LARGE(INDIRECT("AD"&amp;MATCH(B4,B:B,0)&amp;":AD"&amp;IF(B4=MAX(B:B),1010,MATCH(B4+1,B:B,0)-1)), IF(COUNTIF(INDIRECT("C"&amp;MATCH(B4,B:B,0)&amp;":C"&amp;IF(B4=MAX(B:B),1010,MATCH(B4+1,B:B,0)-1)),"S")&gt;0,COUNTIF(INDIRECT("C"&amp;MATCH(B4,B:B,0)&amp;":C"&amp;IF(B4=MAX(B:B),1010,MATCH(B4+1,B:B,0)-1)),"H")+1,””)),B4&amp;"S1",IF(AD4=LARGE(INDIRECT("AD"&amp;MATCH(B4,B:B,0)&amp;":AD"&amp;IF(B4=MAX(B:B),1010,MATCH(B4+1,B:B,0)-1)), IF(COUNTIF(INDIRECT("C"&amp;MATCH(B4,B:B,0)&amp;":C"&amp;IF(B4=MAX(B:B),1010,MATCH(B4+1,B:B,0)-1)),"S")&gt;0,COUNTIF(INDIRECT("C"&amp;MATCH(B4,B:B,0)&amp;":C"&amp;IF(B4=MAX(B:B),1010,MATCH(B4+1,B:B,0)-1)),"H")+2,””)),B4&amp;"S2",IF(AD4=LARGE(INDIRECT("AD"&amp;MATCH(B4,B:B,0)&amp;":AD"&amp;IF(B4=MAX(B:B),1010,MATCH(B4+1,B:B,0)-1)), IF(COUNTIF(INDIRECT("C"&amp;MATCH(B4,B:B,0)&amp;":C"&amp;IF(B4=MAX(B:B),1010,MATCH(B4+1,B:B,0)-1)),"V")&gt;0,COUNTIF(INDIRECT("C"&amp;MATCH(B4,B:B,0)&amp;":C"&amp;IF(B4=MAX(B:B),1010,MATCH(B4+1,B:B,0)-1)),"H")+COUNTIF(INDIRECT("C"&amp;MATCH(B4,B:B,0)&amp;":C"&amp;IF(B4=MAX(B:B),1010,MATCH(B4+1,B:B,0)-1)),"S")+1,"")),B4&amp;"V1",IF(AD4=LARGE(INDIRECT("AD"&amp;MATCH(B4,B:B,0)&amp;":AD"&amp;IF(B4=MAX(B:B),1010,MATCH(B4+1,B:B,0)-1)), IF(COUNTIF(INDIRECT("C"&amp;MATCH(B4,B:B,0)&amp;":C"&amp;IF(B4=MAX(B:B),1010,MATCH(B4+1,B:B,0)-1)),"V")&gt;0,COUNTIF(INDIRECT("C"&amp;MATCH(B4,B:B,0)&amp;":C"&amp;IF(B4=MAX(B:B),1010,MATCH(B4+1,B:B,0)-1)),"H")+COUNTIF(INDIRECT("C"&amp;MATCH(B4,B:B,0)&amp;":C"&amp;IF(B4=MAX(B:B),1010,MATCH(B4+1,B:B,0)-1)),"S")+2,"")),B4&amp;"V2","")))))),"")</f>
        <v>1H1</v>
      </c>
      <c r="AH4" s="14">
        <f t="shared" ca="1" si="16"/>
        <v>8213.3999996000002</v>
      </c>
    </row>
    <row r="5" spans="1:34" x14ac:dyDescent="0.3">
      <c r="A5" s="52" t="str">
        <f t="shared" ca="1" si="9"/>
        <v>Acton-Boxborough</v>
      </c>
      <c r="B5" s="49">
        <v>1</v>
      </c>
      <c r="C5" s="49" t="s">
        <v>59</v>
      </c>
      <c r="D5" s="57" t="s">
        <v>60</v>
      </c>
      <c r="E5" s="53">
        <v>771.4</v>
      </c>
      <c r="F5" s="49">
        <v>540</v>
      </c>
      <c r="G5" s="49">
        <v>740</v>
      </c>
      <c r="H5" s="49">
        <v>780</v>
      </c>
      <c r="I5" s="49">
        <v>780</v>
      </c>
      <c r="J5" s="49">
        <v>640</v>
      </c>
      <c r="K5" s="49">
        <v>640</v>
      </c>
      <c r="L5" s="65">
        <v>775</v>
      </c>
      <c r="M5" s="53">
        <v>865</v>
      </c>
      <c r="N5" s="53">
        <v>930</v>
      </c>
      <c r="O5" s="47">
        <f t="shared" si="10"/>
        <v>7461.4</v>
      </c>
      <c r="P5" s="46" t="str">
        <f t="shared" ca="1" si="0"/>
        <v/>
      </c>
      <c r="Q5" s="5">
        <v>3</v>
      </c>
      <c r="R5" s="50" t="s">
        <v>205</v>
      </c>
      <c r="S5" s="51"/>
      <c r="T5" s="6">
        <f t="shared" si="1"/>
        <v>4771.3999994999995</v>
      </c>
      <c r="U5" s="6">
        <f t="shared" si="2"/>
        <v>4539.9999994999998</v>
      </c>
      <c r="V5" s="6">
        <f t="shared" si="3"/>
        <v>4739.9999994999998</v>
      </c>
      <c r="W5" s="6">
        <f t="shared" si="4"/>
        <v>4779.9999994999998</v>
      </c>
      <c r="X5" s="6">
        <f t="shared" si="5"/>
        <v>4779.9999994999998</v>
      </c>
      <c r="Y5" s="6">
        <f t="shared" si="6"/>
        <v>4639.9999994999998</v>
      </c>
      <c r="Z5" s="6">
        <f t="shared" si="7"/>
        <v>4639.9999994999998</v>
      </c>
      <c r="AA5" s="6">
        <f t="shared" si="11"/>
        <v>4774.9999994999998</v>
      </c>
      <c r="AB5" s="6">
        <f t="shared" si="12"/>
        <v>4864.9999994999998</v>
      </c>
      <c r="AC5" s="6">
        <f t="shared" si="13"/>
        <v>4929.9999994999998</v>
      </c>
      <c r="AD5" s="6">
        <f t="shared" si="14"/>
        <v>47461.399994999985</v>
      </c>
      <c r="AE5" s="6">
        <f t="shared" si="15"/>
        <v>32891.399996499997</v>
      </c>
      <c r="AF5" s="6">
        <f t="shared" si="17"/>
        <v>14569.999998499999</v>
      </c>
      <c r="AG5" s="6" t="str">
        <f ca="1">IFERROR(IF(AD5=LARGE(INDIRECT("AD"&amp;MATCH(B5,B:B,0)&amp;":AD"&amp;IF(B5=MAX(B:B),1010,MATCH(B5+1,B:B,0)-1)),IF(COUNTIF(INDIRECT("C"&amp;MATCH(B5,B:B,0)&amp;":C"&amp;IF(B5=MAX(B:B),1010,MATCH(B5+1,B:B,0)-1)),"H")&gt;0,1,"")),B5&amp;"H1",IF(AD5=LARGE(INDIRECT("AD"&amp;MATCH(B5,B:B,0)&amp;":AD"&amp;IF(B5=MAX(B:B),1010,MATCH(B5+1,B:B,0)-1)),IF(COUNTIF(INDIRECT("C"&amp;MATCH(B5,B:B,0)&amp;":C"&amp;IF(B5=MAX(B:B),1010,MATCH(B5+1,B:B,0)-1)),"H")&gt;0,2,"")),B5&amp;"H2",IF(AD5=LARGE(INDIRECT("AD"&amp;MATCH(B5,B:B,0)&amp;":AD"&amp;IF(B5=MAX(B:B),1010,MATCH(B5+1,B:B,0)-1)), IF(COUNTIF(INDIRECT("C"&amp;MATCH(B5,B:B,0)&amp;":C"&amp;IF(B5=MAX(B:B),1010,MATCH(B5+1,B:B,0)-1)),"S")&gt;0,COUNTIF(INDIRECT("C"&amp;MATCH(B5,B:B,0)&amp;":C"&amp;IF(B5=MAX(B:B),1010,MATCH(B5+1,B:B,0)-1)),"H")+1,””)),B5&amp;"S1",IF(AD5=LARGE(INDIRECT("AD"&amp;MATCH(B5,B:B,0)&amp;":AD"&amp;IF(B5=MAX(B:B),1010,MATCH(B5+1,B:B,0)-1)), IF(COUNTIF(INDIRECT("C"&amp;MATCH(B5,B:B,0)&amp;":C"&amp;IF(B5=MAX(B:B),1010,MATCH(B5+1,B:B,0)-1)),"S")&gt;0,COUNTIF(INDIRECT("C"&amp;MATCH(B5,B:B,0)&amp;":C"&amp;IF(B5=MAX(B:B),1010,MATCH(B5+1,B:B,0)-1)),"H")+2,””)),B5&amp;"S2",IF(AD5=LARGE(INDIRECT("AD"&amp;MATCH(B5,B:B,0)&amp;":AD"&amp;IF(B5=MAX(B:B),1010,MATCH(B5+1,B:B,0)-1)), IF(COUNTIF(INDIRECT("C"&amp;MATCH(B5,B:B,0)&amp;":C"&amp;IF(B5=MAX(B:B),1010,MATCH(B5+1,B:B,0)-1)),"V")&gt;0,COUNTIF(INDIRECT("C"&amp;MATCH(B5,B:B,0)&amp;":C"&amp;IF(B5=MAX(B:B),1010,MATCH(B5+1,B:B,0)-1)),"H")+COUNTIF(INDIRECT("C"&amp;MATCH(B5,B:B,0)&amp;":C"&amp;IF(B5=MAX(B:B),1010,MATCH(B5+1,B:B,0)-1)),"S")+1,"")),B5&amp;"V1",IF(AD5=LARGE(INDIRECT("AD"&amp;MATCH(B5,B:B,0)&amp;":AD"&amp;IF(B5=MAX(B:B),1010,MATCH(B5+1,B:B,0)-1)), IF(COUNTIF(INDIRECT("C"&amp;MATCH(B5,B:B,0)&amp;":C"&amp;IF(B5=MAX(B:B),1010,MATCH(B5+1,B:B,0)-1)),"V")&gt;0,COUNTIF(INDIRECT("C"&amp;MATCH(B5,B:B,0)&amp;":C"&amp;IF(B5=MAX(B:B),1010,MATCH(B5+1,B:B,0)-1)),"H")+COUNTIF(INDIRECT("C"&amp;MATCH(B5,B:B,0)&amp;":C"&amp;IF(B5=MAX(B:B),1010,MATCH(B5+1,B:B,0)-1)),"S")+2,"")),B5&amp;"V2","")))))),"")</f>
        <v>1S2</v>
      </c>
      <c r="AH5" s="14" t="str">
        <f t="shared" ca="1" si="16"/>
        <v/>
      </c>
    </row>
    <row r="6" spans="1:34" x14ac:dyDescent="0.3">
      <c r="A6" s="52" t="str">
        <f t="shared" ca="1" si="9"/>
        <v>Acton-Boxborough</v>
      </c>
      <c r="B6" s="49">
        <v>1</v>
      </c>
      <c r="C6" s="49" t="s">
        <v>59</v>
      </c>
      <c r="D6" s="57" t="s">
        <v>61</v>
      </c>
      <c r="E6" s="53">
        <v>885.7</v>
      </c>
      <c r="F6" s="49">
        <v>660</v>
      </c>
      <c r="G6" s="49">
        <v>680</v>
      </c>
      <c r="H6" s="49">
        <v>780</v>
      </c>
      <c r="I6" s="49">
        <v>680</v>
      </c>
      <c r="J6" s="49">
        <v>840</v>
      </c>
      <c r="K6" s="49">
        <v>640</v>
      </c>
      <c r="L6" s="65">
        <v>749</v>
      </c>
      <c r="M6" s="53">
        <v>815</v>
      </c>
      <c r="N6" s="53">
        <v>720</v>
      </c>
      <c r="O6" s="47">
        <f t="shared" si="10"/>
        <v>7449.7</v>
      </c>
      <c r="P6" s="46" t="str">
        <f t="shared" ca="1" si="0"/>
        <v/>
      </c>
      <c r="Q6" s="5">
        <v>4</v>
      </c>
      <c r="R6" s="50" t="s">
        <v>206</v>
      </c>
      <c r="S6" s="51"/>
      <c r="T6" s="6">
        <f t="shared" si="1"/>
        <v>4885.6999993999998</v>
      </c>
      <c r="U6" s="6">
        <f t="shared" si="2"/>
        <v>4659.9999994</v>
      </c>
      <c r="V6" s="6">
        <f t="shared" si="3"/>
        <v>4679.9999994</v>
      </c>
      <c r="W6" s="6">
        <f t="shared" si="4"/>
        <v>4779.9999994</v>
      </c>
      <c r="X6" s="6">
        <f t="shared" si="5"/>
        <v>4679.9999994</v>
      </c>
      <c r="Y6" s="6">
        <f t="shared" si="6"/>
        <v>4839.9999994</v>
      </c>
      <c r="Z6" s="6">
        <f t="shared" si="7"/>
        <v>4639.9999994</v>
      </c>
      <c r="AA6" s="6">
        <f t="shared" si="11"/>
        <v>4748.9999994</v>
      </c>
      <c r="AB6" s="6">
        <f t="shared" si="12"/>
        <v>4814.9999994</v>
      </c>
      <c r="AC6" s="6">
        <f t="shared" si="13"/>
        <v>4719.9999994</v>
      </c>
      <c r="AD6" s="6">
        <f t="shared" si="14"/>
        <v>47449.699994000002</v>
      </c>
      <c r="AE6" s="6">
        <f t="shared" si="15"/>
        <v>33165.699995799994</v>
      </c>
      <c r="AF6" s="6">
        <f t="shared" si="17"/>
        <v>14283.999998200001</v>
      </c>
      <c r="AG6" s="6" t="str">
        <f ca="1">IFERROR(IF(AD6=LARGE(INDIRECT("AD"&amp;MATCH(B6,B:B,0)&amp;":AD"&amp;IF(B6=MAX(B:B),1010,MATCH(B6+1,B:B,0)-1)),IF(COUNTIF(INDIRECT("C"&amp;MATCH(B6,B:B,0)&amp;":C"&amp;IF(B6=MAX(B:B),1010,MATCH(B6+1,B:B,0)-1)),"H")&gt;0,1,"")),B6&amp;"H1",IF(AD6=LARGE(INDIRECT("AD"&amp;MATCH(B6,B:B,0)&amp;":AD"&amp;IF(B6=MAX(B:B),1010,MATCH(B6+1,B:B,0)-1)),IF(COUNTIF(INDIRECT("C"&amp;MATCH(B6,B:B,0)&amp;":C"&amp;IF(B6=MAX(B:B),1010,MATCH(B6+1,B:B,0)-1)),"H")&gt;0,2,"")),B6&amp;"H2",IF(AD6=LARGE(INDIRECT("AD"&amp;MATCH(B6,B:B,0)&amp;":AD"&amp;IF(B6=MAX(B:B),1010,MATCH(B6+1,B:B,0)-1)), IF(COUNTIF(INDIRECT("C"&amp;MATCH(B6,B:B,0)&amp;":C"&amp;IF(B6=MAX(B:B),1010,MATCH(B6+1,B:B,0)-1)),"S")&gt;0,COUNTIF(INDIRECT("C"&amp;MATCH(B6,B:B,0)&amp;":C"&amp;IF(B6=MAX(B:B),1010,MATCH(B6+1,B:B,0)-1)),"H")+1,””)),B6&amp;"S1",IF(AD6=LARGE(INDIRECT("AD"&amp;MATCH(B6,B:B,0)&amp;":AD"&amp;IF(B6=MAX(B:B),1010,MATCH(B6+1,B:B,0)-1)), IF(COUNTIF(INDIRECT("C"&amp;MATCH(B6,B:B,0)&amp;":C"&amp;IF(B6=MAX(B:B),1010,MATCH(B6+1,B:B,0)-1)),"S")&gt;0,COUNTIF(INDIRECT("C"&amp;MATCH(B6,B:B,0)&amp;":C"&amp;IF(B6=MAX(B:B),1010,MATCH(B6+1,B:B,0)-1)),"H")+2,””)),B6&amp;"S2",IF(AD6=LARGE(INDIRECT("AD"&amp;MATCH(B6,B:B,0)&amp;":AD"&amp;IF(B6=MAX(B:B),1010,MATCH(B6+1,B:B,0)-1)), IF(COUNTIF(INDIRECT("C"&amp;MATCH(B6,B:B,0)&amp;":C"&amp;IF(B6=MAX(B:B),1010,MATCH(B6+1,B:B,0)-1)),"V")&gt;0,COUNTIF(INDIRECT("C"&amp;MATCH(B6,B:B,0)&amp;":C"&amp;IF(B6=MAX(B:B),1010,MATCH(B6+1,B:B,0)-1)),"H")+COUNTIF(INDIRECT("C"&amp;MATCH(B6,B:B,0)&amp;":C"&amp;IF(B6=MAX(B:B),1010,MATCH(B6+1,B:B,0)-1)),"S")+1,"")),B6&amp;"V1",IF(AD6=LARGE(INDIRECT("AD"&amp;MATCH(B6,B:B,0)&amp;":AD"&amp;IF(B6=MAX(B:B),1010,MATCH(B6+1,B:B,0)-1)), IF(COUNTIF(INDIRECT("C"&amp;MATCH(B6,B:B,0)&amp;":C"&amp;IF(B6=MAX(B:B),1010,MATCH(B6+1,B:B,0)-1)),"V")&gt;0,COUNTIF(INDIRECT("C"&amp;MATCH(B6,B:B,0)&amp;":C"&amp;IF(B6=MAX(B:B),1010,MATCH(B6+1,B:B,0)-1)),"H")+COUNTIF(INDIRECT("C"&amp;MATCH(B6,B:B,0)&amp;":C"&amp;IF(B6=MAX(B:B),1010,MATCH(B6+1,B:B,0)-1)),"S")+2,"")),B6&amp;"V2","")))))),"")</f>
        <v/>
      </c>
      <c r="AH6" s="14" t="str">
        <f t="shared" ca="1" si="16"/>
        <v/>
      </c>
    </row>
    <row r="7" spans="1:34" x14ac:dyDescent="0.3">
      <c r="A7" s="52" t="str">
        <f t="shared" ca="1" si="9"/>
        <v>Acton-Boxborough</v>
      </c>
      <c r="B7" s="49">
        <v>1</v>
      </c>
      <c r="C7" s="49" t="s">
        <v>59</v>
      </c>
      <c r="D7" s="57" t="s">
        <v>62</v>
      </c>
      <c r="E7" s="53">
        <v>828.6</v>
      </c>
      <c r="F7" s="49">
        <v>520</v>
      </c>
      <c r="G7" s="49">
        <v>620</v>
      </c>
      <c r="H7" s="49">
        <v>620</v>
      </c>
      <c r="I7" s="49">
        <v>740</v>
      </c>
      <c r="J7" s="49">
        <v>660</v>
      </c>
      <c r="K7" s="49">
        <v>680</v>
      </c>
      <c r="L7" s="65">
        <v>891</v>
      </c>
      <c r="M7" s="53">
        <v>1000</v>
      </c>
      <c r="N7" s="53">
        <v>990</v>
      </c>
      <c r="O7" s="47">
        <f t="shared" si="10"/>
        <v>7549.6</v>
      </c>
      <c r="P7" s="46" t="str">
        <f t="shared" ca="1" si="0"/>
        <v/>
      </c>
      <c r="Q7" s="5">
        <v>5</v>
      </c>
      <c r="R7" s="50" t="s">
        <v>207</v>
      </c>
      <c r="S7" s="51"/>
      <c r="T7" s="6">
        <f t="shared" si="1"/>
        <v>4828.5999993000005</v>
      </c>
      <c r="U7" s="6">
        <f t="shared" si="2"/>
        <v>4519.9999993000001</v>
      </c>
      <c r="V7" s="6">
        <f t="shared" si="3"/>
        <v>4619.9999993000001</v>
      </c>
      <c r="W7" s="6">
        <f t="shared" si="4"/>
        <v>4619.9999993000001</v>
      </c>
      <c r="X7" s="6">
        <f t="shared" si="5"/>
        <v>4739.9999993000001</v>
      </c>
      <c r="Y7" s="6">
        <f t="shared" si="6"/>
        <v>4659.9999993000001</v>
      </c>
      <c r="Z7" s="6">
        <f t="shared" si="7"/>
        <v>4679.9999993000001</v>
      </c>
      <c r="AA7" s="6">
        <f t="shared" si="11"/>
        <v>4890.9999993000001</v>
      </c>
      <c r="AB7" s="6">
        <f t="shared" si="12"/>
        <v>4999.9999993000001</v>
      </c>
      <c r="AC7" s="6">
        <f t="shared" si="13"/>
        <v>4989.9999993000001</v>
      </c>
      <c r="AD7" s="6">
        <f t="shared" si="14"/>
        <v>47549.599993000011</v>
      </c>
      <c r="AE7" s="6">
        <f t="shared" si="15"/>
        <v>32668.599995100005</v>
      </c>
      <c r="AF7" s="6">
        <f t="shared" si="17"/>
        <v>14880.9999979</v>
      </c>
      <c r="AG7" s="6" t="str">
        <f ca="1">IFERROR(IF(AD7=LARGE(INDIRECT("AD"&amp;MATCH(B7,B:B,0)&amp;":AD"&amp;IF(B7=MAX(B:B),1010,MATCH(B7+1,B:B,0)-1)),IF(COUNTIF(INDIRECT("C"&amp;MATCH(B7,B:B,0)&amp;":C"&amp;IF(B7=MAX(B:B),1010,MATCH(B7+1,B:B,0)-1)),"H")&gt;0,1,"")),B7&amp;"H1",IF(AD7=LARGE(INDIRECT("AD"&amp;MATCH(B7,B:B,0)&amp;":AD"&amp;IF(B7=MAX(B:B),1010,MATCH(B7+1,B:B,0)-1)),IF(COUNTIF(INDIRECT("C"&amp;MATCH(B7,B:B,0)&amp;":C"&amp;IF(B7=MAX(B:B),1010,MATCH(B7+1,B:B,0)-1)),"H")&gt;0,2,"")),B7&amp;"H2",IF(AD7=LARGE(INDIRECT("AD"&amp;MATCH(B7,B:B,0)&amp;":AD"&amp;IF(B7=MAX(B:B),1010,MATCH(B7+1,B:B,0)-1)), IF(COUNTIF(INDIRECT("C"&amp;MATCH(B7,B:B,0)&amp;":C"&amp;IF(B7=MAX(B:B),1010,MATCH(B7+1,B:B,0)-1)),"S")&gt;0,COUNTIF(INDIRECT("C"&amp;MATCH(B7,B:B,0)&amp;":C"&amp;IF(B7=MAX(B:B),1010,MATCH(B7+1,B:B,0)-1)),"H")+1,””)),B7&amp;"S1",IF(AD7=LARGE(INDIRECT("AD"&amp;MATCH(B7,B:B,0)&amp;":AD"&amp;IF(B7=MAX(B:B),1010,MATCH(B7+1,B:B,0)-1)), IF(COUNTIF(INDIRECT("C"&amp;MATCH(B7,B:B,0)&amp;":C"&amp;IF(B7=MAX(B:B),1010,MATCH(B7+1,B:B,0)-1)),"S")&gt;0,COUNTIF(INDIRECT("C"&amp;MATCH(B7,B:B,0)&amp;":C"&amp;IF(B7=MAX(B:B),1010,MATCH(B7+1,B:B,0)-1)),"H")+2,””)),B7&amp;"S2",IF(AD7=LARGE(INDIRECT("AD"&amp;MATCH(B7,B:B,0)&amp;":AD"&amp;IF(B7=MAX(B:B),1010,MATCH(B7+1,B:B,0)-1)), IF(COUNTIF(INDIRECT("C"&amp;MATCH(B7,B:B,0)&amp;":C"&amp;IF(B7=MAX(B:B),1010,MATCH(B7+1,B:B,0)-1)),"V")&gt;0,COUNTIF(INDIRECT("C"&amp;MATCH(B7,B:B,0)&amp;":C"&amp;IF(B7=MAX(B:B),1010,MATCH(B7+1,B:B,0)-1)),"H")+COUNTIF(INDIRECT("C"&amp;MATCH(B7,B:B,0)&amp;":C"&amp;IF(B7=MAX(B:B),1010,MATCH(B7+1,B:B,0)-1)),"S")+1,"")),B7&amp;"V1",IF(AD7=LARGE(INDIRECT("AD"&amp;MATCH(B7,B:B,0)&amp;":AD"&amp;IF(B7=MAX(B:B),1010,MATCH(B7+1,B:B,0)-1)), IF(COUNTIF(INDIRECT("C"&amp;MATCH(B7,B:B,0)&amp;":C"&amp;IF(B7=MAX(B:B),1010,MATCH(B7+1,B:B,0)-1)),"V")&gt;0,COUNTIF(INDIRECT("C"&amp;MATCH(B7,B:B,0)&amp;":C"&amp;IF(B7=MAX(B:B),1010,MATCH(B7+1,B:B,0)-1)),"H")+COUNTIF(INDIRECT("C"&amp;MATCH(B7,B:B,0)&amp;":C"&amp;IF(B7=MAX(B:B),1010,MATCH(B7+1,B:B,0)-1)),"S")+2,"")),B7&amp;"V2","")))))),"")</f>
        <v>1S1</v>
      </c>
      <c r="AH7" s="14" t="str">
        <f t="shared" ca="1" si="16"/>
        <v/>
      </c>
    </row>
    <row r="8" spans="1:34" x14ac:dyDescent="0.3">
      <c r="A8" s="52" t="str">
        <f t="shared" ca="1" si="9"/>
        <v>Acton-Boxborough</v>
      </c>
      <c r="B8" s="49">
        <v>1</v>
      </c>
      <c r="C8" s="49" t="s">
        <v>63</v>
      </c>
      <c r="D8" s="57" t="s">
        <v>64</v>
      </c>
      <c r="E8" s="53">
        <v>800</v>
      </c>
      <c r="F8" s="49">
        <v>400</v>
      </c>
      <c r="G8" s="49">
        <v>520</v>
      </c>
      <c r="H8" s="49">
        <v>640</v>
      </c>
      <c r="I8" s="49">
        <v>580</v>
      </c>
      <c r="J8" s="49">
        <v>580</v>
      </c>
      <c r="K8" s="49">
        <v>540</v>
      </c>
      <c r="L8" s="65">
        <v>624</v>
      </c>
      <c r="M8" s="53">
        <v>545</v>
      </c>
      <c r="N8" s="53">
        <v>785</v>
      </c>
      <c r="O8" s="47">
        <f t="shared" si="10"/>
        <v>6014</v>
      </c>
      <c r="P8" s="46" t="str">
        <f t="shared" ca="1" si="0"/>
        <v/>
      </c>
      <c r="Q8" s="5">
        <v>6</v>
      </c>
      <c r="R8" s="50" t="s">
        <v>208</v>
      </c>
      <c r="S8" s="51"/>
      <c r="T8" s="6">
        <f t="shared" si="1"/>
        <v>2799.9999992000003</v>
      </c>
      <c r="U8" s="6">
        <f t="shared" si="2"/>
        <v>2399.9999991999998</v>
      </c>
      <c r="V8" s="6">
        <f t="shared" si="3"/>
        <v>2519.9999992000003</v>
      </c>
      <c r="W8" s="6">
        <f t="shared" si="4"/>
        <v>2639.9999992000003</v>
      </c>
      <c r="X8" s="6">
        <f t="shared" si="5"/>
        <v>2579.9999992000003</v>
      </c>
      <c r="Y8" s="6">
        <f t="shared" si="6"/>
        <v>2579.9999992000003</v>
      </c>
      <c r="Z8" s="6">
        <f t="shared" si="7"/>
        <v>2539.9999992000003</v>
      </c>
      <c r="AA8" s="6">
        <f t="shared" si="11"/>
        <v>2623.9999992000003</v>
      </c>
      <c r="AB8" s="6">
        <f t="shared" si="12"/>
        <v>2544.9999992000003</v>
      </c>
      <c r="AC8" s="6">
        <f t="shared" si="13"/>
        <v>2784.9999992000003</v>
      </c>
      <c r="AD8" s="6">
        <f t="shared" si="14"/>
        <v>26013.999992000008</v>
      </c>
      <c r="AE8" s="6">
        <f t="shared" si="15"/>
        <v>18059.999994400005</v>
      </c>
      <c r="AF8" s="6">
        <f t="shared" si="17"/>
        <v>7953.9999976000008</v>
      </c>
      <c r="AG8" s="6" t="str">
        <f ca="1">IFERROR(IF(AD8=LARGE(INDIRECT("AD"&amp;MATCH(B8,B:B,0)&amp;":AD"&amp;IF(B8=MAX(B:B),1010,MATCH(B8+1,B:B,0)-1)),IF(COUNTIF(INDIRECT("C"&amp;MATCH(B8,B:B,0)&amp;":C"&amp;IF(B8=MAX(B:B),1010,MATCH(B8+1,B:B,0)-1)),"H")&gt;0,1,"")),B8&amp;"H1",IF(AD8=LARGE(INDIRECT("AD"&amp;MATCH(B8,B:B,0)&amp;":AD"&amp;IF(B8=MAX(B:B),1010,MATCH(B8+1,B:B,0)-1)),IF(COUNTIF(INDIRECT("C"&amp;MATCH(B8,B:B,0)&amp;":C"&amp;IF(B8=MAX(B:B),1010,MATCH(B8+1,B:B,0)-1)),"H")&gt;0,2,"")),B8&amp;"H2",IF(AD8=LARGE(INDIRECT("AD"&amp;MATCH(B8,B:B,0)&amp;":AD"&amp;IF(B8=MAX(B:B),1010,MATCH(B8+1,B:B,0)-1)), IF(COUNTIF(INDIRECT("C"&amp;MATCH(B8,B:B,0)&amp;":C"&amp;IF(B8=MAX(B:B),1010,MATCH(B8+1,B:B,0)-1)),"S")&gt;0,COUNTIF(INDIRECT("C"&amp;MATCH(B8,B:B,0)&amp;":C"&amp;IF(B8=MAX(B:B),1010,MATCH(B8+1,B:B,0)-1)),"H")+1,””)),B8&amp;"S1",IF(AD8=LARGE(INDIRECT("AD"&amp;MATCH(B8,B:B,0)&amp;":AD"&amp;IF(B8=MAX(B:B),1010,MATCH(B8+1,B:B,0)-1)), IF(COUNTIF(INDIRECT("C"&amp;MATCH(B8,B:B,0)&amp;":C"&amp;IF(B8=MAX(B:B),1010,MATCH(B8+1,B:B,0)-1)),"S")&gt;0,COUNTIF(INDIRECT("C"&amp;MATCH(B8,B:B,0)&amp;":C"&amp;IF(B8=MAX(B:B),1010,MATCH(B8+1,B:B,0)-1)),"H")+2,””)),B8&amp;"S2",IF(AD8=LARGE(INDIRECT("AD"&amp;MATCH(B8,B:B,0)&amp;":AD"&amp;IF(B8=MAX(B:B),1010,MATCH(B8+1,B:B,0)-1)), IF(COUNTIF(INDIRECT("C"&amp;MATCH(B8,B:B,0)&amp;":C"&amp;IF(B8=MAX(B:B),1010,MATCH(B8+1,B:B,0)-1)),"V")&gt;0,COUNTIF(INDIRECT("C"&amp;MATCH(B8,B:B,0)&amp;":C"&amp;IF(B8=MAX(B:B),1010,MATCH(B8+1,B:B,0)-1)),"H")+COUNTIF(INDIRECT("C"&amp;MATCH(B8,B:B,0)&amp;":C"&amp;IF(B8=MAX(B:B),1010,MATCH(B8+1,B:B,0)-1)),"S")+1,"")),B8&amp;"V1",IF(AD8=LARGE(INDIRECT("AD"&amp;MATCH(B8,B:B,0)&amp;":AD"&amp;IF(B8=MAX(B:B),1010,MATCH(B8+1,B:B,0)-1)), IF(COUNTIF(INDIRECT("C"&amp;MATCH(B8,B:B,0)&amp;":C"&amp;IF(B8=MAX(B:B),1010,MATCH(B8+1,B:B,0)-1)),"V")&gt;0,COUNTIF(INDIRECT("C"&amp;MATCH(B8,B:B,0)&amp;":C"&amp;IF(B8=MAX(B:B),1010,MATCH(B8+1,B:B,0)-1)),"H")+COUNTIF(INDIRECT("C"&amp;MATCH(B8,B:B,0)&amp;":C"&amp;IF(B8=MAX(B:B),1010,MATCH(B8+1,B:B,0)-1)),"S")+2,"")),B8&amp;"V2","")))))),"")</f>
        <v>1V1</v>
      </c>
      <c r="AH8" s="14" t="str">
        <f t="shared" ca="1" si="16"/>
        <v/>
      </c>
    </row>
    <row r="9" spans="1:34" x14ac:dyDescent="0.3">
      <c r="A9" s="52" t="str">
        <f t="shared" ca="1" si="9"/>
        <v>Acton-Boxborough</v>
      </c>
      <c r="B9" s="49">
        <v>1</v>
      </c>
      <c r="C9" s="49" t="s">
        <v>63</v>
      </c>
      <c r="D9" s="57" t="s">
        <v>65</v>
      </c>
      <c r="E9" s="53">
        <v>571.4</v>
      </c>
      <c r="F9" s="49">
        <v>420</v>
      </c>
      <c r="G9" s="49">
        <v>480</v>
      </c>
      <c r="H9" s="49">
        <v>640</v>
      </c>
      <c r="I9" s="49">
        <v>680</v>
      </c>
      <c r="J9" s="49">
        <v>500</v>
      </c>
      <c r="K9" s="49">
        <v>560</v>
      </c>
      <c r="L9" s="65">
        <v>360</v>
      </c>
      <c r="M9" s="53">
        <v>495</v>
      </c>
      <c r="N9" s="53">
        <v>800</v>
      </c>
      <c r="O9" s="47">
        <f t="shared" si="10"/>
        <v>5506.4</v>
      </c>
      <c r="P9" s="46">
        <f t="shared" ca="1" si="0"/>
        <v>42953.199965000007</v>
      </c>
      <c r="Q9" s="5">
        <v>7</v>
      </c>
      <c r="R9" s="50" t="s">
        <v>209</v>
      </c>
      <c r="S9" s="51"/>
      <c r="T9" s="6">
        <f t="shared" si="1"/>
        <v>2571.3999991000001</v>
      </c>
      <c r="U9" s="6">
        <f t="shared" si="2"/>
        <v>2419.9999991</v>
      </c>
      <c r="V9" s="6">
        <f t="shared" si="3"/>
        <v>2479.9999991</v>
      </c>
      <c r="W9" s="6">
        <f t="shared" si="4"/>
        <v>2639.9999991</v>
      </c>
      <c r="X9" s="6">
        <f t="shared" si="5"/>
        <v>2679.9999991</v>
      </c>
      <c r="Y9" s="6">
        <f t="shared" si="6"/>
        <v>2499.9999991</v>
      </c>
      <c r="Z9" s="6">
        <f t="shared" si="7"/>
        <v>2559.9999991</v>
      </c>
      <c r="AA9" s="6">
        <f t="shared" si="11"/>
        <v>2359.9999991</v>
      </c>
      <c r="AB9" s="6">
        <f t="shared" si="12"/>
        <v>2494.9999991</v>
      </c>
      <c r="AC9" s="6">
        <f t="shared" si="13"/>
        <v>2799.9999991</v>
      </c>
      <c r="AD9" s="6">
        <f t="shared" si="14"/>
        <v>25506.399991000002</v>
      </c>
      <c r="AE9" s="6">
        <f t="shared" si="15"/>
        <v>17851.399993700001</v>
      </c>
      <c r="AF9" s="6">
        <f t="shared" si="17"/>
        <v>7654.9999972999994</v>
      </c>
      <c r="AG9" s="6" t="str">
        <f ca="1">IFERROR(IF(AD9=LARGE(INDIRECT("AD"&amp;MATCH(B9,B:B,0)&amp;":AD"&amp;IF(B9=MAX(B:B),1010,MATCH(B9+1,B:B,0)-1)),IF(COUNTIF(INDIRECT("C"&amp;MATCH(B9,B:B,0)&amp;":C"&amp;IF(B9=MAX(B:B),1010,MATCH(B9+1,B:B,0)-1)),"H")&gt;0,1,"")),B9&amp;"H1",IF(AD9=LARGE(INDIRECT("AD"&amp;MATCH(B9,B:B,0)&amp;":AD"&amp;IF(B9=MAX(B:B),1010,MATCH(B9+1,B:B,0)-1)),IF(COUNTIF(INDIRECT("C"&amp;MATCH(B9,B:B,0)&amp;":C"&amp;IF(B9=MAX(B:B),1010,MATCH(B9+1,B:B,0)-1)),"H")&gt;0,2,"")),B9&amp;"H2",IF(AD9=LARGE(INDIRECT("AD"&amp;MATCH(B9,B:B,0)&amp;":AD"&amp;IF(B9=MAX(B:B),1010,MATCH(B9+1,B:B,0)-1)), IF(COUNTIF(INDIRECT("C"&amp;MATCH(B9,B:B,0)&amp;":C"&amp;IF(B9=MAX(B:B),1010,MATCH(B9+1,B:B,0)-1)),"S")&gt;0,COUNTIF(INDIRECT("C"&amp;MATCH(B9,B:B,0)&amp;":C"&amp;IF(B9=MAX(B:B),1010,MATCH(B9+1,B:B,0)-1)),"H")+1,””)),B9&amp;"S1",IF(AD9=LARGE(INDIRECT("AD"&amp;MATCH(B9,B:B,0)&amp;":AD"&amp;IF(B9=MAX(B:B),1010,MATCH(B9+1,B:B,0)-1)), IF(COUNTIF(INDIRECT("C"&amp;MATCH(B9,B:B,0)&amp;":C"&amp;IF(B9=MAX(B:B),1010,MATCH(B9+1,B:B,0)-1)),"S")&gt;0,COUNTIF(INDIRECT("C"&amp;MATCH(B9,B:B,0)&amp;":C"&amp;IF(B9=MAX(B:B),1010,MATCH(B9+1,B:B,0)-1)),"H")+2,””)),B9&amp;"S2",IF(AD9=LARGE(INDIRECT("AD"&amp;MATCH(B9,B:B,0)&amp;":AD"&amp;IF(B9=MAX(B:B),1010,MATCH(B9+1,B:B,0)-1)), IF(COUNTIF(INDIRECT("C"&amp;MATCH(B9,B:B,0)&amp;":C"&amp;IF(B9=MAX(B:B),1010,MATCH(B9+1,B:B,0)-1)),"V")&gt;0,COUNTIF(INDIRECT("C"&amp;MATCH(B9,B:B,0)&amp;":C"&amp;IF(B9=MAX(B:B),1010,MATCH(B9+1,B:B,0)-1)),"H")+COUNTIF(INDIRECT("C"&amp;MATCH(B9,B:B,0)&amp;":C"&amp;IF(B9=MAX(B:B),1010,MATCH(B9+1,B:B,0)-1)),"S")+1,"")),B9&amp;"V1",IF(AD9=LARGE(INDIRECT("AD"&amp;MATCH(B9,B:B,0)&amp;":AD"&amp;IF(B9=MAX(B:B),1010,MATCH(B9+1,B:B,0)-1)), IF(COUNTIF(INDIRECT("C"&amp;MATCH(B9,B:B,0)&amp;":C"&amp;IF(B9=MAX(B:B),1010,MATCH(B9+1,B:B,0)-1)),"V")&gt;0,COUNTIF(INDIRECT("C"&amp;MATCH(B9,B:B,0)&amp;":C"&amp;IF(B9=MAX(B:B),1010,MATCH(B9+1,B:B,0)-1)),"H")+COUNTIF(INDIRECT("C"&amp;MATCH(B9,B:B,0)&amp;":C"&amp;IF(B9=MAX(B:B),1010,MATCH(B9+1,B:B,0)-1)),"S")+2,"")),B9&amp;"V2","")))))),"")</f>
        <v>1V2</v>
      </c>
      <c r="AH9" s="14" t="str">
        <f t="shared" ca="1" si="16"/>
        <v/>
      </c>
    </row>
    <row r="10" spans="1:34" x14ac:dyDescent="0.3">
      <c r="A10" s="52" t="str">
        <f t="shared" ca="1" si="9"/>
        <v>Wellesley</v>
      </c>
      <c r="B10" s="49">
        <v>2</v>
      </c>
      <c r="C10" s="49" t="s">
        <v>55</v>
      </c>
      <c r="D10" s="57" t="s">
        <v>66</v>
      </c>
      <c r="E10" s="53">
        <v>885.7</v>
      </c>
      <c r="F10" s="49">
        <v>560</v>
      </c>
      <c r="G10" s="49">
        <v>700</v>
      </c>
      <c r="H10" s="49">
        <v>480</v>
      </c>
      <c r="I10" s="49">
        <v>720</v>
      </c>
      <c r="J10" s="49">
        <v>740</v>
      </c>
      <c r="K10" s="49">
        <v>680</v>
      </c>
      <c r="L10" s="65">
        <v>926</v>
      </c>
      <c r="M10" s="53">
        <v>900</v>
      </c>
      <c r="N10" s="53">
        <v>833.3</v>
      </c>
      <c r="O10" s="47">
        <f t="shared" si="10"/>
        <v>7425</v>
      </c>
      <c r="P10" s="46" t="str">
        <f t="shared" ca="1" si="0"/>
        <v/>
      </c>
      <c r="Q10" s="5">
        <v>8</v>
      </c>
      <c r="R10" s="50" t="s">
        <v>210</v>
      </c>
      <c r="S10" s="51"/>
      <c r="T10" s="6">
        <f t="shared" si="1"/>
        <v>6885.6999990000004</v>
      </c>
      <c r="U10" s="6">
        <f t="shared" si="2"/>
        <v>6559.9999989999997</v>
      </c>
      <c r="V10" s="6">
        <f t="shared" si="3"/>
        <v>6699.9999989999997</v>
      </c>
      <c r="W10" s="6">
        <f t="shared" si="4"/>
        <v>6479.9999989999997</v>
      </c>
      <c r="X10" s="6">
        <f t="shared" si="5"/>
        <v>6719.9999989999997</v>
      </c>
      <c r="Y10" s="6">
        <f t="shared" si="6"/>
        <v>6739.9999989999997</v>
      </c>
      <c r="Z10" s="6">
        <f t="shared" si="7"/>
        <v>6679.9999989999997</v>
      </c>
      <c r="AA10" s="6">
        <f t="shared" si="11"/>
        <v>6925.9999989999997</v>
      </c>
      <c r="AB10" s="6">
        <f t="shared" si="12"/>
        <v>6899.9999989999997</v>
      </c>
      <c r="AC10" s="6">
        <f t="shared" si="13"/>
        <v>6833.2999989999998</v>
      </c>
      <c r="AD10" s="6">
        <f t="shared" si="14"/>
        <v>67424.999989999997</v>
      </c>
      <c r="AE10" s="6">
        <f t="shared" si="15"/>
        <v>46765.699993000002</v>
      </c>
      <c r="AF10" s="6">
        <f t="shared" si="17"/>
        <v>20659.299996999998</v>
      </c>
      <c r="AG10" s="6" t="str">
        <f ca="1">IFERROR(IF(AD10=LARGE(INDIRECT("AD"&amp;MATCH(B10,B:B,0)&amp;":AD"&amp;IF(B10=MAX(B:B),1010,MATCH(B10+1,B:B,0)-1)),IF(COUNTIF(INDIRECT("C"&amp;MATCH(B10,B:B,0)&amp;":C"&amp;IF(B10=MAX(B:B),1010,MATCH(B10+1,B:B,0)-1)),"H")&gt;0,1,"")),B10&amp;"H1",IF(AD10=LARGE(INDIRECT("AD"&amp;MATCH(B10,B:B,0)&amp;":AD"&amp;IF(B10=MAX(B:B),1010,MATCH(B10+1,B:B,0)-1)),IF(COUNTIF(INDIRECT("C"&amp;MATCH(B10,B:B,0)&amp;":C"&amp;IF(B10=MAX(B:B),1010,MATCH(B10+1,B:B,0)-1)),"H")&gt;0,2,"")),B10&amp;"H2",IF(AD10=LARGE(INDIRECT("AD"&amp;MATCH(B10,B:B,0)&amp;":AD"&amp;IF(B10=MAX(B:B),1010,MATCH(B10+1,B:B,0)-1)), IF(COUNTIF(INDIRECT("C"&amp;MATCH(B10,B:B,0)&amp;":C"&amp;IF(B10=MAX(B:B),1010,MATCH(B10+1,B:B,0)-1)),"S")&gt;0,COUNTIF(INDIRECT("C"&amp;MATCH(B10,B:B,0)&amp;":C"&amp;IF(B10=MAX(B:B),1010,MATCH(B10+1,B:B,0)-1)),"H")+1,””)),B10&amp;"S1",IF(AD10=LARGE(INDIRECT("AD"&amp;MATCH(B10,B:B,0)&amp;":AD"&amp;IF(B10=MAX(B:B),1010,MATCH(B10+1,B:B,0)-1)), IF(COUNTIF(INDIRECT("C"&amp;MATCH(B10,B:B,0)&amp;":C"&amp;IF(B10=MAX(B:B),1010,MATCH(B10+1,B:B,0)-1)),"S")&gt;0,COUNTIF(INDIRECT("C"&amp;MATCH(B10,B:B,0)&amp;":C"&amp;IF(B10=MAX(B:B),1010,MATCH(B10+1,B:B,0)-1)),"H")+2,””)),B10&amp;"S2",IF(AD10=LARGE(INDIRECT("AD"&amp;MATCH(B10,B:B,0)&amp;":AD"&amp;IF(B10=MAX(B:B),1010,MATCH(B10+1,B:B,0)-1)), IF(COUNTIF(INDIRECT("C"&amp;MATCH(B10,B:B,0)&amp;":C"&amp;IF(B10=MAX(B:B),1010,MATCH(B10+1,B:B,0)-1)),"V")&gt;0,COUNTIF(INDIRECT("C"&amp;MATCH(B10,B:B,0)&amp;":C"&amp;IF(B10=MAX(B:B),1010,MATCH(B10+1,B:B,0)-1)),"H")+COUNTIF(INDIRECT("C"&amp;MATCH(B10,B:B,0)&amp;":C"&amp;IF(B10=MAX(B:B),1010,MATCH(B10+1,B:B,0)-1)),"S")+1,"")),B10&amp;"V1",IF(AD10=LARGE(INDIRECT("AD"&amp;MATCH(B10,B:B,0)&amp;":AD"&amp;IF(B10=MAX(B:B),1010,MATCH(B10+1,B:B,0)-1)), IF(COUNTIF(INDIRECT("C"&amp;MATCH(B10,B:B,0)&amp;":C"&amp;IF(B10=MAX(B:B),1010,MATCH(B10+1,B:B,0)-1)),"V")&gt;0,COUNTIF(INDIRECT("C"&amp;MATCH(B10,B:B,0)&amp;":C"&amp;IF(B10=MAX(B:B),1010,MATCH(B10+1,B:B,0)-1)),"H")+COUNTIF(INDIRECT("C"&amp;MATCH(B10,B:B,0)&amp;":C"&amp;IF(B10=MAX(B:B),1010,MATCH(B10+1,B:B,0)-1)),"S")+2,"")),B10&amp;"V2","")))))),"")</f>
        <v>2H2</v>
      </c>
      <c r="AH10" s="14" t="str">
        <f t="shared" ca="1" si="16"/>
        <v/>
      </c>
    </row>
    <row r="11" spans="1:34" x14ac:dyDescent="0.3">
      <c r="A11" s="52" t="str">
        <f t="shared" ca="1" si="9"/>
        <v>Wellesley</v>
      </c>
      <c r="B11" s="49">
        <v>2</v>
      </c>
      <c r="C11" s="49" t="s">
        <v>55</v>
      </c>
      <c r="D11" s="57" t="s">
        <v>67</v>
      </c>
      <c r="E11" s="53">
        <v>885.7</v>
      </c>
      <c r="F11" s="49">
        <v>480</v>
      </c>
      <c r="G11" s="49">
        <v>660</v>
      </c>
      <c r="H11" s="49">
        <v>780</v>
      </c>
      <c r="I11" s="49">
        <v>580</v>
      </c>
      <c r="J11" s="49">
        <v>380</v>
      </c>
      <c r="K11" s="49">
        <v>580</v>
      </c>
      <c r="L11" s="65">
        <v>890</v>
      </c>
      <c r="M11" s="53">
        <v>790</v>
      </c>
      <c r="N11" s="53">
        <v>826.7</v>
      </c>
      <c r="O11" s="47">
        <f t="shared" si="10"/>
        <v>6852.4</v>
      </c>
      <c r="P11" s="46" t="str">
        <f t="shared" ca="1" si="0"/>
        <v/>
      </c>
      <c r="Q11" s="54">
        <v>9</v>
      </c>
      <c r="R11" s="50" t="s">
        <v>211</v>
      </c>
      <c r="S11" s="51"/>
      <c r="T11" s="6">
        <f t="shared" si="1"/>
        <v>6885.6999988999996</v>
      </c>
      <c r="U11" s="6">
        <f t="shared" si="2"/>
        <v>6479.9999988999998</v>
      </c>
      <c r="V11" s="6">
        <f t="shared" si="3"/>
        <v>6659.9999988999998</v>
      </c>
      <c r="W11" s="6">
        <f t="shared" si="4"/>
        <v>6779.9999988999998</v>
      </c>
      <c r="X11" s="6">
        <f t="shared" si="5"/>
        <v>6579.9999988999998</v>
      </c>
      <c r="Y11" s="6">
        <f t="shared" si="6"/>
        <v>6379.9999988999998</v>
      </c>
      <c r="Z11" s="6">
        <f t="shared" si="7"/>
        <v>6579.9999988999998</v>
      </c>
      <c r="AA11" s="6">
        <f t="shared" si="11"/>
        <v>6889.9999988999998</v>
      </c>
      <c r="AB11" s="6">
        <f t="shared" si="12"/>
        <v>6789.9999988999998</v>
      </c>
      <c r="AC11" s="6">
        <f t="shared" si="13"/>
        <v>6826.6999988999996</v>
      </c>
      <c r="AD11" s="6">
        <f t="shared" si="14"/>
        <v>66852.399988999998</v>
      </c>
      <c r="AE11" s="6">
        <f t="shared" si="15"/>
        <v>46345.699992299997</v>
      </c>
      <c r="AF11" s="6">
        <f t="shared" si="17"/>
        <v>20506.699996700001</v>
      </c>
      <c r="AG11" s="6" t="str">
        <f ca="1">IFERROR(IF(AD11=LARGE(INDIRECT("AD"&amp;MATCH(B11,B:B,0)&amp;":AD"&amp;IF(B11=MAX(B:B),1010,MATCH(B11+1,B:B,0)-1)),IF(COUNTIF(INDIRECT("C"&amp;MATCH(B11,B:B,0)&amp;":C"&amp;IF(B11=MAX(B:B),1010,MATCH(B11+1,B:B,0)-1)),"H")&gt;0,1,"")),B11&amp;"H1",IF(AD11=LARGE(INDIRECT("AD"&amp;MATCH(B11,B:B,0)&amp;":AD"&amp;IF(B11=MAX(B:B),1010,MATCH(B11+1,B:B,0)-1)),IF(COUNTIF(INDIRECT("C"&amp;MATCH(B11,B:B,0)&amp;":C"&amp;IF(B11=MAX(B:B),1010,MATCH(B11+1,B:B,0)-1)),"H")&gt;0,2,"")),B11&amp;"H2",IF(AD11=LARGE(INDIRECT("AD"&amp;MATCH(B11,B:B,0)&amp;":AD"&amp;IF(B11=MAX(B:B),1010,MATCH(B11+1,B:B,0)-1)), IF(COUNTIF(INDIRECT("C"&amp;MATCH(B11,B:B,0)&amp;":C"&amp;IF(B11=MAX(B:B),1010,MATCH(B11+1,B:B,0)-1)),"S")&gt;0,COUNTIF(INDIRECT("C"&amp;MATCH(B11,B:B,0)&amp;":C"&amp;IF(B11=MAX(B:B),1010,MATCH(B11+1,B:B,0)-1)),"H")+1,””)),B11&amp;"S1",IF(AD11=LARGE(INDIRECT("AD"&amp;MATCH(B11,B:B,0)&amp;":AD"&amp;IF(B11=MAX(B:B),1010,MATCH(B11+1,B:B,0)-1)), IF(COUNTIF(INDIRECT("C"&amp;MATCH(B11,B:B,0)&amp;":C"&amp;IF(B11=MAX(B:B),1010,MATCH(B11+1,B:B,0)-1)),"S")&gt;0,COUNTIF(INDIRECT("C"&amp;MATCH(B11,B:B,0)&amp;":C"&amp;IF(B11=MAX(B:B),1010,MATCH(B11+1,B:B,0)-1)),"H")+2,””)),B11&amp;"S2",IF(AD11=LARGE(INDIRECT("AD"&amp;MATCH(B11,B:B,0)&amp;":AD"&amp;IF(B11=MAX(B:B),1010,MATCH(B11+1,B:B,0)-1)), IF(COUNTIF(INDIRECT("C"&amp;MATCH(B11,B:B,0)&amp;":C"&amp;IF(B11=MAX(B:B),1010,MATCH(B11+1,B:B,0)-1)),"V")&gt;0,COUNTIF(INDIRECT("C"&amp;MATCH(B11,B:B,0)&amp;":C"&amp;IF(B11=MAX(B:B),1010,MATCH(B11+1,B:B,0)-1)),"H")+COUNTIF(INDIRECT("C"&amp;MATCH(B11,B:B,0)&amp;":C"&amp;IF(B11=MAX(B:B),1010,MATCH(B11+1,B:B,0)-1)),"S")+1,"")),B11&amp;"V1",IF(AD11=LARGE(INDIRECT("AD"&amp;MATCH(B11,B:B,0)&amp;":AD"&amp;IF(B11=MAX(B:B),1010,MATCH(B11+1,B:B,0)-1)), IF(COUNTIF(INDIRECT("C"&amp;MATCH(B11,B:B,0)&amp;":C"&amp;IF(B11=MAX(B:B),1010,MATCH(B11+1,B:B,0)-1)),"V")&gt;0,COUNTIF(INDIRECT("C"&amp;MATCH(B11,B:B,0)&amp;":C"&amp;IF(B11=MAX(B:B),1010,MATCH(B11+1,B:B,0)-1)),"H")+COUNTIF(INDIRECT("C"&amp;MATCH(B11,B:B,0)&amp;":C"&amp;IF(B11=MAX(B:B),1010,MATCH(B11+1,B:B,0)-1)),"S")+2,"")),B11&amp;"V2","")))))),"")</f>
        <v/>
      </c>
      <c r="AH11" s="14" t="str">
        <f t="shared" ca="1" si="16"/>
        <v/>
      </c>
    </row>
    <row r="12" spans="1:34" x14ac:dyDescent="0.3">
      <c r="A12" s="52" t="str">
        <f t="shared" ca="1" si="9"/>
        <v>Wellesley</v>
      </c>
      <c r="B12" s="49">
        <v>2</v>
      </c>
      <c r="C12" s="49" t="s">
        <v>55</v>
      </c>
      <c r="D12" s="57" t="s">
        <v>68</v>
      </c>
      <c r="E12" s="53">
        <v>828.6</v>
      </c>
      <c r="F12" s="49">
        <v>800</v>
      </c>
      <c r="G12" s="49">
        <v>880</v>
      </c>
      <c r="H12" s="49">
        <v>780</v>
      </c>
      <c r="I12" s="49">
        <v>800</v>
      </c>
      <c r="J12" s="49">
        <v>860</v>
      </c>
      <c r="K12" s="49">
        <v>880</v>
      </c>
      <c r="L12" s="65">
        <v>842</v>
      </c>
      <c r="M12" s="53">
        <v>935</v>
      </c>
      <c r="N12" s="53">
        <v>800</v>
      </c>
      <c r="O12" s="47">
        <f t="shared" si="10"/>
        <v>8405.6</v>
      </c>
      <c r="P12" s="46" t="str">
        <f t="shared" ca="1" si="0"/>
        <v/>
      </c>
      <c r="Q12" s="54">
        <v>10</v>
      </c>
      <c r="R12" s="50" t="s">
        <v>212</v>
      </c>
      <c r="S12" s="51"/>
      <c r="T12" s="6">
        <f t="shared" si="1"/>
        <v>6828.5999988000003</v>
      </c>
      <c r="U12" s="6">
        <f t="shared" si="2"/>
        <v>6799.9999988</v>
      </c>
      <c r="V12" s="6">
        <f t="shared" si="3"/>
        <v>6879.9999988</v>
      </c>
      <c r="W12" s="6">
        <f t="shared" si="4"/>
        <v>6779.9999988</v>
      </c>
      <c r="X12" s="6">
        <f t="shared" si="5"/>
        <v>6799.9999988</v>
      </c>
      <c r="Y12" s="6">
        <f t="shared" si="6"/>
        <v>6859.9999988</v>
      </c>
      <c r="Z12" s="6">
        <f t="shared" si="7"/>
        <v>6879.9999988</v>
      </c>
      <c r="AA12" s="6">
        <f t="shared" si="11"/>
        <v>6841.9999988</v>
      </c>
      <c r="AB12" s="6">
        <f t="shared" si="12"/>
        <v>6934.9999988</v>
      </c>
      <c r="AC12" s="6">
        <f t="shared" si="13"/>
        <v>6799.9999988</v>
      </c>
      <c r="AD12" s="6">
        <f t="shared" si="14"/>
        <v>68405.599987999987</v>
      </c>
      <c r="AE12" s="6">
        <f t="shared" si="15"/>
        <v>47828.599991599993</v>
      </c>
      <c r="AF12" s="6">
        <f t="shared" si="17"/>
        <v>20576.999996400002</v>
      </c>
      <c r="AG12" s="6" t="str">
        <f ca="1">IFERROR(IF(AD12=LARGE(INDIRECT("AD"&amp;MATCH(B12,B:B,0)&amp;":AD"&amp;IF(B12=MAX(B:B),1010,MATCH(B12+1,B:B,0)-1)),IF(COUNTIF(INDIRECT("C"&amp;MATCH(B12,B:B,0)&amp;":C"&amp;IF(B12=MAX(B:B),1010,MATCH(B12+1,B:B,0)-1)),"H")&gt;0,1,"")),B12&amp;"H1",IF(AD12=LARGE(INDIRECT("AD"&amp;MATCH(B12,B:B,0)&amp;":AD"&amp;IF(B12=MAX(B:B),1010,MATCH(B12+1,B:B,0)-1)),IF(COUNTIF(INDIRECT("C"&amp;MATCH(B12,B:B,0)&amp;":C"&amp;IF(B12=MAX(B:B),1010,MATCH(B12+1,B:B,0)-1)),"H")&gt;0,2,"")),B12&amp;"H2",IF(AD12=LARGE(INDIRECT("AD"&amp;MATCH(B12,B:B,0)&amp;":AD"&amp;IF(B12=MAX(B:B),1010,MATCH(B12+1,B:B,0)-1)), IF(COUNTIF(INDIRECT("C"&amp;MATCH(B12,B:B,0)&amp;":C"&amp;IF(B12=MAX(B:B),1010,MATCH(B12+1,B:B,0)-1)),"S")&gt;0,COUNTIF(INDIRECT("C"&amp;MATCH(B12,B:B,0)&amp;":C"&amp;IF(B12=MAX(B:B),1010,MATCH(B12+1,B:B,0)-1)),"H")+1,””)),B12&amp;"S1",IF(AD12=LARGE(INDIRECT("AD"&amp;MATCH(B12,B:B,0)&amp;":AD"&amp;IF(B12=MAX(B:B),1010,MATCH(B12+1,B:B,0)-1)), IF(COUNTIF(INDIRECT("C"&amp;MATCH(B12,B:B,0)&amp;":C"&amp;IF(B12=MAX(B:B),1010,MATCH(B12+1,B:B,0)-1)),"S")&gt;0,COUNTIF(INDIRECT("C"&amp;MATCH(B12,B:B,0)&amp;":C"&amp;IF(B12=MAX(B:B),1010,MATCH(B12+1,B:B,0)-1)),"H")+2,””)),B12&amp;"S2",IF(AD12=LARGE(INDIRECT("AD"&amp;MATCH(B12,B:B,0)&amp;":AD"&amp;IF(B12=MAX(B:B),1010,MATCH(B12+1,B:B,0)-1)), IF(COUNTIF(INDIRECT("C"&amp;MATCH(B12,B:B,0)&amp;":C"&amp;IF(B12=MAX(B:B),1010,MATCH(B12+1,B:B,0)-1)),"V")&gt;0,COUNTIF(INDIRECT("C"&amp;MATCH(B12,B:B,0)&amp;":C"&amp;IF(B12=MAX(B:B),1010,MATCH(B12+1,B:B,0)-1)),"H")+COUNTIF(INDIRECT("C"&amp;MATCH(B12,B:B,0)&amp;":C"&amp;IF(B12=MAX(B:B),1010,MATCH(B12+1,B:B,0)-1)),"S")+1,"")),B12&amp;"V1",IF(AD12=LARGE(INDIRECT("AD"&amp;MATCH(B12,B:B,0)&amp;":AD"&amp;IF(B12=MAX(B:B),1010,MATCH(B12+1,B:B,0)-1)), IF(COUNTIF(INDIRECT("C"&amp;MATCH(B12,B:B,0)&amp;":C"&amp;IF(B12=MAX(B:B),1010,MATCH(B12+1,B:B,0)-1)),"V")&gt;0,COUNTIF(INDIRECT("C"&amp;MATCH(B12,B:B,0)&amp;":C"&amp;IF(B12=MAX(B:B),1010,MATCH(B12+1,B:B,0)-1)),"H")+COUNTIF(INDIRECT("C"&amp;MATCH(B12,B:B,0)&amp;":C"&amp;IF(B12=MAX(B:B),1010,MATCH(B12+1,B:B,0)-1)),"S")+2,"")),B12&amp;"V2","")))))),"")</f>
        <v>2H1</v>
      </c>
      <c r="AH12" s="14">
        <f t="shared" ca="1" si="16"/>
        <v>8405.5999988000003</v>
      </c>
    </row>
    <row r="13" spans="1:34" x14ac:dyDescent="0.3">
      <c r="A13" s="52" t="str">
        <f t="shared" ca="1" si="9"/>
        <v>Wellesley</v>
      </c>
      <c r="B13" s="49">
        <v>2</v>
      </c>
      <c r="C13" s="49" t="s">
        <v>59</v>
      </c>
      <c r="D13" s="57" t="s">
        <v>69</v>
      </c>
      <c r="E13" s="53">
        <v>485.7</v>
      </c>
      <c r="F13" s="49">
        <v>560</v>
      </c>
      <c r="G13" s="49">
        <v>520</v>
      </c>
      <c r="H13" s="49">
        <v>400</v>
      </c>
      <c r="I13" s="49">
        <v>600</v>
      </c>
      <c r="J13" s="49">
        <v>540</v>
      </c>
      <c r="K13" s="49">
        <v>560</v>
      </c>
      <c r="L13" s="65">
        <v>914</v>
      </c>
      <c r="M13" s="53">
        <v>733.3</v>
      </c>
      <c r="N13" s="53">
        <v>915</v>
      </c>
      <c r="O13" s="47">
        <f t="shared" si="10"/>
        <v>6228</v>
      </c>
      <c r="P13" s="46" t="str">
        <f t="shared" ca="1" si="0"/>
        <v/>
      </c>
      <c r="Q13" s="54">
        <v>11</v>
      </c>
      <c r="R13" s="50" t="s">
        <v>213</v>
      </c>
      <c r="S13" s="51"/>
      <c r="T13" s="6">
        <f t="shared" si="1"/>
        <v>4485.6999986999999</v>
      </c>
      <c r="U13" s="6">
        <f t="shared" si="2"/>
        <v>4559.9999987000001</v>
      </c>
      <c r="V13" s="6">
        <f t="shared" si="3"/>
        <v>4519.9999987000001</v>
      </c>
      <c r="W13" s="6">
        <f t="shared" si="4"/>
        <v>4399.9999987000001</v>
      </c>
      <c r="X13" s="6">
        <f t="shared" si="5"/>
        <v>4599.9999987000001</v>
      </c>
      <c r="Y13" s="6">
        <f t="shared" si="6"/>
        <v>4539.9999987000001</v>
      </c>
      <c r="Z13" s="6">
        <f t="shared" si="7"/>
        <v>4559.9999987000001</v>
      </c>
      <c r="AA13" s="6">
        <f t="shared" si="11"/>
        <v>4913.9999987000001</v>
      </c>
      <c r="AB13" s="6">
        <f t="shared" si="12"/>
        <v>4733.2999987000003</v>
      </c>
      <c r="AC13" s="6">
        <f t="shared" si="13"/>
        <v>4914.9999987000001</v>
      </c>
      <c r="AD13" s="6">
        <f t="shared" si="14"/>
        <v>46227.999987000003</v>
      </c>
      <c r="AE13" s="6">
        <f t="shared" si="15"/>
        <v>31665.699990900004</v>
      </c>
      <c r="AF13" s="6">
        <f t="shared" si="17"/>
        <v>14562.299996100002</v>
      </c>
      <c r="AG13" s="6" t="str">
        <f ca="1">IFERROR(IF(AD13=LARGE(INDIRECT("AD"&amp;MATCH(B13,B:B,0)&amp;":AD"&amp;IF(B13=MAX(B:B),1010,MATCH(B13+1,B:B,0)-1)),IF(COUNTIF(INDIRECT("C"&amp;MATCH(B13,B:B,0)&amp;":C"&amp;IF(B13=MAX(B:B),1010,MATCH(B13+1,B:B,0)-1)),"H")&gt;0,1,"")),B13&amp;"H1",IF(AD13=LARGE(INDIRECT("AD"&amp;MATCH(B13,B:B,0)&amp;":AD"&amp;IF(B13=MAX(B:B),1010,MATCH(B13+1,B:B,0)-1)),IF(COUNTIF(INDIRECT("C"&amp;MATCH(B13,B:B,0)&amp;":C"&amp;IF(B13=MAX(B:B),1010,MATCH(B13+1,B:B,0)-1)),"H")&gt;0,2,"")),B13&amp;"H2",IF(AD13=LARGE(INDIRECT("AD"&amp;MATCH(B13,B:B,0)&amp;":AD"&amp;IF(B13=MAX(B:B),1010,MATCH(B13+1,B:B,0)-1)), IF(COUNTIF(INDIRECT("C"&amp;MATCH(B13,B:B,0)&amp;":C"&amp;IF(B13=MAX(B:B),1010,MATCH(B13+1,B:B,0)-1)),"S")&gt;0,COUNTIF(INDIRECT("C"&amp;MATCH(B13,B:B,0)&amp;":C"&amp;IF(B13=MAX(B:B),1010,MATCH(B13+1,B:B,0)-1)),"H")+1,””)),B13&amp;"S1",IF(AD13=LARGE(INDIRECT("AD"&amp;MATCH(B13,B:B,0)&amp;":AD"&amp;IF(B13=MAX(B:B),1010,MATCH(B13+1,B:B,0)-1)), IF(COUNTIF(INDIRECT("C"&amp;MATCH(B13,B:B,0)&amp;":C"&amp;IF(B13=MAX(B:B),1010,MATCH(B13+1,B:B,0)-1)),"S")&gt;0,COUNTIF(INDIRECT("C"&amp;MATCH(B13,B:B,0)&amp;":C"&amp;IF(B13=MAX(B:B),1010,MATCH(B13+1,B:B,0)-1)),"H")+2,””)),B13&amp;"S2",IF(AD13=LARGE(INDIRECT("AD"&amp;MATCH(B13,B:B,0)&amp;":AD"&amp;IF(B13=MAX(B:B),1010,MATCH(B13+1,B:B,0)-1)), IF(COUNTIF(INDIRECT("C"&amp;MATCH(B13,B:B,0)&amp;":C"&amp;IF(B13=MAX(B:B),1010,MATCH(B13+1,B:B,0)-1)),"V")&gt;0,COUNTIF(INDIRECT("C"&amp;MATCH(B13,B:B,0)&amp;":C"&amp;IF(B13=MAX(B:B),1010,MATCH(B13+1,B:B,0)-1)),"H")+COUNTIF(INDIRECT("C"&amp;MATCH(B13,B:B,0)&amp;":C"&amp;IF(B13=MAX(B:B),1010,MATCH(B13+1,B:B,0)-1)),"S")+1,"")),B13&amp;"V1",IF(AD13=LARGE(INDIRECT("AD"&amp;MATCH(B13,B:B,0)&amp;":AD"&amp;IF(B13=MAX(B:B),1010,MATCH(B13+1,B:B,0)-1)), IF(COUNTIF(INDIRECT("C"&amp;MATCH(B13,B:B,0)&amp;":C"&amp;IF(B13=MAX(B:B),1010,MATCH(B13+1,B:B,0)-1)),"V")&gt;0,COUNTIF(INDIRECT("C"&amp;MATCH(B13,B:B,0)&amp;":C"&amp;IF(B13=MAX(B:B),1010,MATCH(B13+1,B:B,0)-1)),"H")+COUNTIF(INDIRECT("C"&amp;MATCH(B13,B:B,0)&amp;":C"&amp;IF(B13=MAX(B:B),1010,MATCH(B13+1,B:B,0)-1)),"S")+2,"")),B13&amp;"V2","")))))),"")</f>
        <v>2S1</v>
      </c>
      <c r="AH13" s="14" t="str">
        <f t="shared" ca="1" si="16"/>
        <v/>
      </c>
    </row>
    <row r="14" spans="1:34" x14ac:dyDescent="0.3">
      <c r="A14" s="52" t="str">
        <f t="shared" ca="1" si="9"/>
        <v>Wellesley</v>
      </c>
      <c r="B14" s="49">
        <v>2</v>
      </c>
      <c r="C14" s="49" t="s">
        <v>59</v>
      </c>
      <c r="D14" s="57" t="s">
        <v>70</v>
      </c>
      <c r="E14" s="53">
        <v>714.3</v>
      </c>
      <c r="F14" s="49">
        <v>320</v>
      </c>
      <c r="G14" s="49">
        <v>580</v>
      </c>
      <c r="H14" s="49">
        <v>600</v>
      </c>
      <c r="I14" s="49">
        <v>420</v>
      </c>
      <c r="J14" s="49">
        <v>300</v>
      </c>
      <c r="K14" s="49">
        <v>440</v>
      </c>
      <c r="L14" s="65">
        <v>868</v>
      </c>
      <c r="M14" s="53">
        <v>850</v>
      </c>
      <c r="N14" s="53">
        <v>915</v>
      </c>
      <c r="O14" s="47">
        <f t="shared" si="10"/>
        <v>6007.3</v>
      </c>
      <c r="P14" s="46" t="str">
        <f t="shared" ca="1" si="0"/>
        <v/>
      </c>
      <c r="Q14" s="54">
        <v>12</v>
      </c>
      <c r="R14" s="50" t="s">
        <v>214</v>
      </c>
      <c r="S14" s="51"/>
      <c r="T14" s="6">
        <f t="shared" si="1"/>
        <v>4714.2999985999995</v>
      </c>
      <c r="U14" s="6">
        <f t="shared" si="2"/>
        <v>4319.9999986000003</v>
      </c>
      <c r="V14" s="6">
        <f t="shared" si="3"/>
        <v>4579.9999986000003</v>
      </c>
      <c r="W14" s="6">
        <f t="shared" si="4"/>
        <v>4599.9999986000003</v>
      </c>
      <c r="X14" s="6">
        <f t="shared" si="5"/>
        <v>4419.9999986000003</v>
      </c>
      <c r="Y14" s="6">
        <f t="shared" si="6"/>
        <v>4299.9999986000003</v>
      </c>
      <c r="Z14" s="6">
        <f t="shared" si="7"/>
        <v>4439.9999986000003</v>
      </c>
      <c r="AA14" s="6">
        <f t="shared" si="11"/>
        <v>4867.9999986000003</v>
      </c>
      <c r="AB14" s="6">
        <f t="shared" si="12"/>
        <v>4849.9999986000003</v>
      </c>
      <c r="AC14" s="6">
        <f t="shared" si="13"/>
        <v>4914.9999986000003</v>
      </c>
      <c r="AD14" s="6">
        <f t="shared" si="14"/>
        <v>46007.299986000013</v>
      </c>
      <c r="AE14" s="6">
        <f t="shared" si="15"/>
        <v>31374.299990200001</v>
      </c>
      <c r="AF14" s="6">
        <f t="shared" si="17"/>
        <v>14632.999995800001</v>
      </c>
      <c r="AG14" s="6" t="str">
        <f ca="1">IFERROR(IF(AD14=LARGE(INDIRECT("AD"&amp;MATCH(B14,B:B,0)&amp;":AD"&amp;IF(B14=MAX(B:B),1010,MATCH(B14+1,B:B,0)-1)),IF(COUNTIF(INDIRECT("C"&amp;MATCH(B14,B:B,0)&amp;":C"&amp;IF(B14=MAX(B:B),1010,MATCH(B14+1,B:B,0)-1)),"H")&gt;0,1,"")),B14&amp;"H1",IF(AD14=LARGE(INDIRECT("AD"&amp;MATCH(B14,B:B,0)&amp;":AD"&amp;IF(B14=MAX(B:B),1010,MATCH(B14+1,B:B,0)-1)),IF(COUNTIF(INDIRECT("C"&amp;MATCH(B14,B:B,0)&amp;":C"&amp;IF(B14=MAX(B:B),1010,MATCH(B14+1,B:B,0)-1)),"H")&gt;0,2,"")),B14&amp;"H2",IF(AD14=LARGE(INDIRECT("AD"&amp;MATCH(B14,B:B,0)&amp;":AD"&amp;IF(B14=MAX(B:B),1010,MATCH(B14+1,B:B,0)-1)), IF(COUNTIF(INDIRECT("C"&amp;MATCH(B14,B:B,0)&amp;":C"&amp;IF(B14=MAX(B:B),1010,MATCH(B14+1,B:B,0)-1)),"S")&gt;0,COUNTIF(INDIRECT("C"&amp;MATCH(B14,B:B,0)&amp;":C"&amp;IF(B14=MAX(B:B),1010,MATCH(B14+1,B:B,0)-1)),"H")+1,””)),B14&amp;"S1",IF(AD14=LARGE(INDIRECT("AD"&amp;MATCH(B14,B:B,0)&amp;":AD"&amp;IF(B14=MAX(B:B),1010,MATCH(B14+1,B:B,0)-1)), IF(COUNTIF(INDIRECT("C"&amp;MATCH(B14,B:B,0)&amp;":C"&amp;IF(B14=MAX(B:B),1010,MATCH(B14+1,B:B,0)-1)),"S")&gt;0,COUNTIF(INDIRECT("C"&amp;MATCH(B14,B:B,0)&amp;":C"&amp;IF(B14=MAX(B:B),1010,MATCH(B14+1,B:B,0)-1)),"H")+2,””)),B14&amp;"S2",IF(AD14=LARGE(INDIRECT("AD"&amp;MATCH(B14,B:B,0)&amp;":AD"&amp;IF(B14=MAX(B:B),1010,MATCH(B14+1,B:B,0)-1)), IF(COUNTIF(INDIRECT("C"&amp;MATCH(B14,B:B,0)&amp;":C"&amp;IF(B14=MAX(B:B),1010,MATCH(B14+1,B:B,0)-1)),"V")&gt;0,COUNTIF(INDIRECT("C"&amp;MATCH(B14,B:B,0)&amp;":C"&amp;IF(B14=MAX(B:B),1010,MATCH(B14+1,B:B,0)-1)),"H")+COUNTIF(INDIRECT("C"&amp;MATCH(B14,B:B,0)&amp;":C"&amp;IF(B14=MAX(B:B),1010,MATCH(B14+1,B:B,0)-1)),"S")+1,"")),B14&amp;"V1",IF(AD14=LARGE(INDIRECT("AD"&amp;MATCH(B14,B:B,0)&amp;":AD"&amp;IF(B14=MAX(B:B),1010,MATCH(B14+1,B:B,0)-1)), IF(COUNTIF(INDIRECT("C"&amp;MATCH(B14,B:B,0)&amp;":C"&amp;IF(B14=MAX(B:B),1010,MATCH(B14+1,B:B,0)-1)),"V")&gt;0,COUNTIF(INDIRECT("C"&amp;MATCH(B14,B:B,0)&amp;":C"&amp;IF(B14=MAX(B:B),1010,MATCH(B14+1,B:B,0)-1)),"H")+COUNTIF(INDIRECT("C"&amp;MATCH(B14,B:B,0)&amp;":C"&amp;IF(B14=MAX(B:B),1010,MATCH(B14+1,B:B,0)-1)),"S")+2,"")),B14&amp;"V2","")))))),"")</f>
        <v>2S2</v>
      </c>
      <c r="AH14" s="14" t="str">
        <f t="shared" ca="1" si="16"/>
        <v/>
      </c>
    </row>
    <row r="15" spans="1:34" x14ac:dyDescent="0.3">
      <c r="A15" s="52" t="str">
        <f t="shared" ca="1" si="9"/>
        <v>Wellesley</v>
      </c>
      <c r="B15" s="49">
        <v>2</v>
      </c>
      <c r="C15" s="49" t="s">
        <v>59</v>
      </c>
      <c r="D15" s="49" t="s">
        <v>71</v>
      </c>
      <c r="E15" s="53">
        <v>571.4</v>
      </c>
      <c r="F15" s="49">
        <v>400</v>
      </c>
      <c r="G15" s="49">
        <v>560</v>
      </c>
      <c r="H15" s="49">
        <v>380</v>
      </c>
      <c r="I15" s="49">
        <v>320</v>
      </c>
      <c r="J15" s="49">
        <v>380</v>
      </c>
      <c r="K15" s="49">
        <v>500</v>
      </c>
      <c r="L15" s="65">
        <v>827</v>
      </c>
      <c r="M15" s="53">
        <v>895</v>
      </c>
      <c r="N15" s="53">
        <v>930</v>
      </c>
      <c r="O15" s="47">
        <f t="shared" si="10"/>
        <v>5763.4</v>
      </c>
      <c r="P15" s="46" t="str">
        <f t="shared" ca="1" si="0"/>
        <v/>
      </c>
      <c r="Q15" s="54">
        <v>13</v>
      </c>
      <c r="R15" s="50" t="s">
        <v>215</v>
      </c>
      <c r="S15" s="51"/>
      <c r="T15" s="6">
        <f t="shared" si="1"/>
        <v>4571.3999985</v>
      </c>
      <c r="U15" s="6">
        <f t="shared" si="2"/>
        <v>4399.9999985000004</v>
      </c>
      <c r="V15" s="6">
        <f t="shared" si="3"/>
        <v>4559.9999984999995</v>
      </c>
      <c r="W15" s="6">
        <f t="shared" si="4"/>
        <v>4379.9999985000004</v>
      </c>
      <c r="X15" s="6">
        <f t="shared" si="5"/>
        <v>4319.9999985000004</v>
      </c>
      <c r="Y15" s="6">
        <f t="shared" si="6"/>
        <v>4379.9999985000004</v>
      </c>
      <c r="Z15" s="6">
        <f t="shared" si="7"/>
        <v>4499.9999985000004</v>
      </c>
      <c r="AA15" s="6">
        <f t="shared" si="11"/>
        <v>4826.9999984999995</v>
      </c>
      <c r="AB15" s="6">
        <f t="shared" si="12"/>
        <v>4894.9999984999995</v>
      </c>
      <c r="AC15" s="6">
        <f t="shared" si="13"/>
        <v>4929.9999984999995</v>
      </c>
      <c r="AD15" s="6">
        <f t="shared" si="14"/>
        <v>45763.399984999996</v>
      </c>
      <c r="AE15" s="6">
        <f t="shared" si="15"/>
        <v>31111.399989499998</v>
      </c>
      <c r="AF15" s="6">
        <f t="shared" si="17"/>
        <v>14651.999995499998</v>
      </c>
      <c r="AG15" s="6" t="str">
        <f ca="1">IFERROR(IF(AD15=LARGE(INDIRECT("AD"&amp;MATCH(B15,B:B,0)&amp;":AD"&amp;IF(B15=MAX(B:B),1010,MATCH(B15+1,B:B,0)-1)),IF(COUNTIF(INDIRECT("C"&amp;MATCH(B15,B:B,0)&amp;":C"&amp;IF(B15=MAX(B:B),1010,MATCH(B15+1,B:B,0)-1)),"H")&gt;0,1,"")),B15&amp;"H1",IF(AD15=LARGE(INDIRECT("AD"&amp;MATCH(B15,B:B,0)&amp;":AD"&amp;IF(B15=MAX(B:B),1010,MATCH(B15+1,B:B,0)-1)),IF(COUNTIF(INDIRECT("C"&amp;MATCH(B15,B:B,0)&amp;":C"&amp;IF(B15=MAX(B:B),1010,MATCH(B15+1,B:B,0)-1)),"H")&gt;0,2,"")),B15&amp;"H2",IF(AD15=LARGE(INDIRECT("AD"&amp;MATCH(B15,B:B,0)&amp;":AD"&amp;IF(B15=MAX(B:B),1010,MATCH(B15+1,B:B,0)-1)), IF(COUNTIF(INDIRECT("C"&amp;MATCH(B15,B:B,0)&amp;":C"&amp;IF(B15=MAX(B:B),1010,MATCH(B15+1,B:B,0)-1)),"S")&gt;0,COUNTIF(INDIRECT("C"&amp;MATCH(B15,B:B,0)&amp;":C"&amp;IF(B15=MAX(B:B),1010,MATCH(B15+1,B:B,0)-1)),"H")+1,””)),B15&amp;"S1",IF(AD15=LARGE(INDIRECT("AD"&amp;MATCH(B15,B:B,0)&amp;":AD"&amp;IF(B15=MAX(B:B),1010,MATCH(B15+1,B:B,0)-1)), IF(COUNTIF(INDIRECT("C"&amp;MATCH(B15,B:B,0)&amp;":C"&amp;IF(B15=MAX(B:B),1010,MATCH(B15+1,B:B,0)-1)),"S")&gt;0,COUNTIF(INDIRECT("C"&amp;MATCH(B15,B:B,0)&amp;":C"&amp;IF(B15=MAX(B:B),1010,MATCH(B15+1,B:B,0)-1)),"H")+2,””)),B15&amp;"S2",IF(AD15=LARGE(INDIRECT("AD"&amp;MATCH(B15,B:B,0)&amp;":AD"&amp;IF(B15=MAX(B:B),1010,MATCH(B15+1,B:B,0)-1)), IF(COUNTIF(INDIRECT("C"&amp;MATCH(B15,B:B,0)&amp;":C"&amp;IF(B15=MAX(B:B),1010,MATCH(B15+1,B:B,0)-1)),"V")&gt;0,COUNTIF(INDIRECT("C"&amp;MATCH(B15,B:B,0)&amp;":C"&amp;IF(B15=MAX(B:B),1010,MATCH(B15+1,B:B,0)-1)),"H")+COUNTIF(INDIRECT("C"&amp;MATCH(B15,B:B,0)&amp;":C"&amp;IF(B15=MAX(B:B),1010,MATCH(B15+1,B:B,0)-1)),"S")+1,"")),B15&amp;"V1",IF(AD15=LARGE(INDIRECT("AD"&amp;MATCH(B15,B:B,0)&amp;":AD"&amp;IF(B15=MAX(B:B),1010,MATCH(B15+1,B:B,0)-1)), IF(COUNTIF(INDIRECT("C"&amp;MATCH(B15,B:B,0)&amp;":C"&amp;IF(B15=MAX(B:B),1010,MATCH(B15+1,B:B,0)-1)),"V")&gt;0,COUNTIF(INDIRECT("C"&amp;MATCH(B15,B:B,0)&amp;":C"&amp;IF(B15=MAX(B:B),1010,MATCH(B15+1,B:B,0)-1)),"H")+COUNTIF(INDIRECT("C"&amp;MATCH(B15,B:B,0)&amp;":C"&amp;IF(B15=MAX(B:B),1010,MATCH(B15+1,B:B,0)-1)),"S")+2,"")),B15&amp;"V2","")))))),"")</f>
        <v/>
      </c>
      <c r="AH15" s="14" t="str">
        <f t="shared" ca="1" si="16"/>
        <v/>
      </c>
    </row>
    <row r="16" spans="1:34" x14ac:dyDescent="0.3">
      <c r="A16" s="52" t="str">
        <f t="shared" ca="1" si="9"/>
        <v>Wellesley</v>
      </c>
      <c r="B16" s="49">
        <v>2</v>
      </c>
      <c r="C16" s="49" t="s">
        <v>63</v>
      </c>
      <c r="D16" s="49" t="s">
        <v>72</v>
      </c>
      <c r="E16" s="53">
        <v>428.6</v>
      </c>
      <c r="F16" s="49">
        <v>380</v>
      </c>
      <c r="G16" s="49">
        <v>380</v>
      </c>
      <c r="H16" s="49">
        <v>360</v>
      </c>
      <c r="I16" s="49">
        <v>240</v>
      </c>
      <c r="J16" s="49">
        <v>280</v>
      </c>
      <c r="K16" s="49">
        <v>260</v>
      </c>
      <c r="L16" s="65">
        <v>782</v>
      </c>
      <c r="M16" s="53">
        <v>840</v>
      </c>
      <c r="N16" s="53">
        <v>930</v>
      </c>
      <c r="O16" s="47">
        <f t="shared" si="10"/>
        <v>4880.6000000000004</v>
      </c>
      <c r="P16" s="46">
        <f t="shared" ca="1" si="0"/>
        <v>32946.499935</v>
      </c>
      <c r="Q16" s="54">
        <v>14</v>
      </c>
      <c r="R16" s="50" t="s">
        <v>216</v>
      </c>
      <c r="S16" s="51"/>
      <c r="T16" s="6">
        <f t="shared" si="1"/>
        <v>2428.5999984</v>
      </c>
      <c r="U16" s="6">
        <f t="shared" si="2"/>
        <v>2379.9999984000001</v>
      </c>
      <c r="V16" s="6">
        <f t="shared" si="3"/>
        <v>2379.9999984000001</v>
      </c>
      <c r="W16" s="6">
        <f t="shared" si="4"/>
        <v>2359.9999984000001</v>
      </c>
      <c r="X16" s="6">
        <f t="shared" si="5"/>
        <v>2239.9999984000001</v>
      </c>
      <c r="Y16" s="6">
        <f t="shared" si="6"/>
        <v>2279.9999984000001</v>
      </c>
      <c r="Z16" s="6">
        <f t="shared" si="7"/>
        <v>2259.9999984000001</v>
      </c>
      <c r="AA16" s="6">
        <f t="shared" si="11"/>
        <v>2781.9999984000001</v>
      </c>
      <c r="AB16" s="6">
        <f t="shared" si="12"/>
        <v>2839.9999984000001</v>
      </c>
      <c r="AC16" s="6">
        <f t="shared" si="13"/>
        <v>2929.9999984000001</v>
      </c>
      <c r="AD16" s="6">
        <f t="shared" si="14"/>
        <v>24880.599984</v>
      </c>
      <c r="AE16" s="6">
        <f t="shared" si="15"/>
        <v>16328.599988800002</v>
      </c>
      <c r="AF16" s="6">
        <f t="shared" si="17"/>
        <v>8551.9999951999998</v>
      </c>
      <c r="AG16" s="6" t="str">
        <f ca="1">IFERROR(IF(AD16=LARGE(INDIRECT("AD"&amp;MATCH(B16,B:B,0)&amp;":AD"&amp;IF(B16=MAX(B:B),1010,MATCH(B16+1,B:B,0)-1)),IF(COUNTIF(INDIRECT("C"&amp;MATCH(B16,B:B,0)&amp;":C"&amp;IF(B16=MAX(B:B),1010,MATCH(B16+1,B:B,0)-1)),"H")&gt;0,1,"")),B16&amp;"H1",IF(AD16=LARGE(INDIRECT("AD"&amp;MATCH(B16,B:B,0)&amp;":AD"&amp;IF(B16=MAX(B:B),1010,MATCH(B16+1,B:B,0)-1)),IF(COUNTIF(INDIRECT("C"&amp;MATCH(B16,B:B,0)&amp;":C"&amp;IF(B16=MAX(B:B),1010,MATCH(B16+1,B:B,0)-1)),"H")&gt;0,2,"")),B16&amp;"H2",IF(AD16=LARGE(INDIRECT("AD"&amp;MATCH(B16,B:B,0)&amp;":AD"&amp;IF(B16=MAX(B:B),1010,MATCH(B16+1,B:B,0)-1)), IF(COUNTIF(INDIRECT("C"&amp;MATCH(B16,B:B,0)&amp;":C"&amp;IF(B16=MAX(B:B),1010,MATCH(B16+1,B:B,0)-1)),"S")&gt;0,COUNTIF(INDIRECT("C"&amp;MATCH(B16,B:B,0)&amp;":C"&amp;IF(B16=MAX(B:B),1010,MATCH(B16+1,B:B,0)-1)),"H")+1,””)),B16&amp;"S1",IF(AD16=LARGE(INDIRECT("AD"&amp;MATCH(B16,B:B,0)&amp;":AD"&amp;IF(B16=MAX(B:B),1010,MATCH(B16+1,B:B,0)-1)), IF(COUNTIF(INDIRECT("C"&amp;MATCH(B16,B:B,0)&amp;":C"&amp;IF(B16=MAX(B:B),1010,MATCH(B16+1,B:B,0)-1)),"S")&gt;0,COUNTIF(INDIRECT("C"&amp;MATCH(B16,B:B,0)&amp;":C"&amp;IF(B16=MAX(B:B),1010,MATCH(B16+1,B:B,0)-1)),"H")+2,””)),B16&amp;"S2",IF(AD16=LARGE(INDIRECT("AD"&amp;MATCH(B16,B:B,0)&amp;":AD"&amp;IF(B16=MAX(B:B),1010,MATCH(B16+1,B:B,0)-1)), IF(COUNTIF(INDIRECT("C"&amp;MATCH(B16,B:B,0)&amp;":C"&amp;IF(B16=MAX(B:B),1010,MATCH(B16+1,B:B,0)-1)),"V")&gt;0,COUNTIF(INDIRECT("C"&amp;MATCH(B16,B:B,0)&amp;":C"&amp;IF(B16=MAX(B:B),1010,MATCH(B16+1,B:B,0)-1)),"H")+COUNTIF(INDIRECT("C"&amp;MATCH(B16,B:B,0)&amp;":C"&amp;IF(B16=MAX(B:B),1010,MATCH(B16+1,B:B,0)-1)),"S")+1,"")),B16&amp;"V1",IF(AD16=LARGE(INDIRECT("AD"&amp;MATCH(B16,B:B,0)&amp;":AD"&amp;IF(B16=MAX(B:B),1010,MATCH(B16+1,B:B,0)-1)), IF(COUNTIF(INDIRECT("C"&amp;MATCH(B16,B:B,0)&amp;":C"&amp;IF(B16=MAX(B:B),1010,MATCH(B16+1,B:B,0)-1)),"V")&gt;0,COUNTIF(INDIRECT("C"&amp;MATCH(B16,B:B,0)&amp;":C"&amp;IF(B16=MAX(B:B),1010,MATCH(B16+1,B:B,0)-1)),"H")+COUNTIF(INDIRECT("C"&amp;MATCH(B16,B:B,0)&amp;":C"&amp;IF(B16=MAX(B:B),1010,MATCH(B16+1,B:B,0)-1)),"S")+2,"")),B16&amp;"V2","")))))),"")</f>
        <v>2V1</v>
      </c>
      <c r="AH16" s="14" t="str">
        <f t="shared" ca="1" si="16"/>
        <v/>
      </c>
    </row>
    <row r="17" spans="1:34" x14ac:dyDescent="0.3">
      <c r="A17" s="52" t="str">
        <f t="shared" ca="1" si="9"/>
        <v>Ashland</v>
      </c>
      <c r="B17" s="49">
        <v>3</v>
      </c>
      <c r="C17" s="49" t="s">
        <v>55</v>
      </c>
      <c r="D17" s="49" t="s">
        <v>73</v>
      </c>
      <c r="E17" s="53">
        <v>657.1</v>
      </c>
      <c r="F17" s="49">
        <v>440</v>
      </c>
      <c r="G17" s="49">
        <v>600</v>
      </c>
      <c r="H17" s="49">
        <v>680</v>
      </c>
      <c r="I17" s="49">
        <v>320</v>
      </c>
      <c r="J17" s="49">
        <v>880</v>
      </c>
      <c r="K17" s="49">
        <v>600</v>
      </c>
      <c r="L17" s="65">
        <v>533</v>
      </c>
      <c r="M17" s="53">
        <v>790</v>
      </c>
      <c r="N17" s="53">
        <v>850</v>
      </c>
      <c r="O17" s="47">
        <f t="shared" si="10"/>
        <v>6350.1</v>
      </c>
      <c r="P17" s="46" t="str">
        <f t="shared" ca="1" si="0"/>
        <v/>
      </c>
      <c r="Q17" s="5">
        <v>15</v>
      </c>
      <c r="R17" s="50" t="s">
        <v>217</v>
      </c>
      <c r="S17" s="51"/>
      <c r="T17" s="6">
        <f t="shared" si="1"/>
        <v>6657.0999983000002</v>
      </c>
      <c r="U17" s="6">
        <f t="shared" si="2"/>
        <v>6439.9999982999998</v>
      </c>
      <c r="V17" s="6">
        <f t="shared" si="3"/>
        <v>6599.9999982999998</v>
      </c>
      <c r="W17" s="6">
        <f t="shared" si="4"/>
        <v>6679.9999982999998</v>
      </c>
      <c r="X17" s="6">
        <f t="shared" si="5"/>
        <v>6319.9999982999998</v>
      </c>
      <c r="Y17" s="6">
        <f t="shared" si="6"/>
        <v>6879.9999982999998</v>
      </c>
      <c r="Z17" s="6">
        <f t="shared" si="7"/>
        <v>6599.9999982999998</v>
      </c>
      <c r="AA17" s="6">
        <f t="shared" si="11"/>
        <v>6532.9999982999998</v>
      </c>
      <c r="AB17" s="6">
        <f t="shared" si="12"/>
        <v>6789.9999982999998</v>
      </c>
      <c r="AC17" s="6">
        <f t="shared" si="13"/>
        <v>6849.9999982999998</v>
      </c>
      <c r="AD17" s="6">
        <f t="shared" si="14"/>
        <v>66350.099983000007</v>
      </c>
      <c r="AE17" s="6">
        <f t="shared" si="15"/>
        <v>46177.099988100003</v>
      </c>
      <c r="AF17" s="6">
        <f t="shared" si="17"/>
        <v>20172.999994899998</v>
      </c>
      <c r="AG17" s="6" t="str">
        <f ca="1">IFERROR(IF(AD17=LARGE(INDIRECT("AD"&amp;MATCH(B17,B:B,0)&amp;":AD"&amp;IF(B17=MAX(B:B),1010,MATCH(B17+1,B:B,0)-1)),IF(COUNTIF(INDIRECT("C"&amp;MATCH(B17,B:B,0)&amp;":C"&amp;IF(B17=MAX(B:B),1010,MATCH(B17+1,B:B,0)-1)),"H")&gt;0,1,"")),B17&amp;"H1",IF(AD17=LARGE(INDIRECT("AD"&amp;MATCH(B17,B:B,0)&amp;":AD"&amp;IF(B17=MAX(B:B),1010,MATCH(B17+1,B:B,0)-1)),IF(COUNTIF(INDIRECT("C"&amp;MATCH(B17,B:B,0)&amp;":C"&amp;IF(B17=MAX(B:B),1010,MATCH(B17+1,B:B,0)-1)),"H")&gt;0,2,"")),B17&amp;"H2",IF(AD17=LARGE(INDIRECT("AD"&amp;MATCH(B17,B:B,0)&amp;":AD"&amp;IF(B17=MAX(B:B),1010,MATCH(B17+1,B:B,0)-1)), IF(COUNTIF(INDIRECT("C"&amp;MATCH(B17,B:B,0)&amp;":C"&amp;IF(B17=MAX(B:B),1010,MATCH(B17+1,B:B,0)-1)),"S")&gt;0,COUNTIF(INDIRECT("C"&amp;MATCH(B17,B:B,0)&amp;":C"&amp;IF(B17=MAX(B:B),1010,MATCH(B17+1,B:B,0)-1)),"H")+1,””)),B17&amp;"S1",IF(AD17=LARGE(INDIRECT("AD"&amp;MATCH(B17,B:B,0)&amp;":AD"&amp;IF(B17=MAX(B:B),1010,MATCH(B17+1,B:B,0)-1)), IF(COUNTIF(INDIRECT("C"&amp;MATCH(B17,B:B,0)&amp;":C"&amp;IF(B17=MAX(B:B),1010,MATCH(B17+1,B:B,0)-1)),"S")&gt;0,COUNTIF(INDIRECT("C"&amp;MATCH(B17,B:B,0)&amp;":C"&amp;IF(B17=MAX(B:B),1010,MATCH(B17+1,B:B,0)-1)),"H")+2,””)),B17&amp;"S2",IF(AD17=LARGE(INDIRECT("AD"&amp;MATCH(B17,B:B,0)&amp;":AD"&amp;IF(B17=MAX(B:B),1010,MATCH(B17+1,B:B,0)-1)), IF(COUNTIF(INDIRECT("C"&amp;MATCH(B17,B:B,0)&amp;":C"&amp;IF(B17=MAX(B:B),1010,MATCH(B17+1,B:B,0)-1)),"V")&gt;0,COUNTIF(INDIRECT("C"&amp;MATCH(B17,B:B,0)&amp;":C"&amp;IF(B17=MAX(B:B),1010,MATCH(B17+1,B:B,0)-1)),"H")+COUNTIF(INDIRECT("C"&amp;MATCH(B17,B:B,0)&amp;":C"&amp;IF(B17=MAX(B:B),1010,MATCH(B17+1,B:B,0)-1)),"S")+1,"")),B17&amp;"V1",IF(AD17=LARGE(INDIRECT("AD"&amp;MATCH(B17,B:B,0)&amp;":AD"&amp;IF(B17=MAX(B:B),1010,MATCH(B17+1,B:B,0)-1)), IF(COUNTIF(INDIRECT("C"&amp;MATCH(B17,B:B,0)&amp;":C"&amp;IF(B17=MAX(B:B),1010,MATCH(B17+1,B:B,0)-1)),"V")&gt;0,COUNTIF(INDIRECT("C"&amp;MATCH(B17,B:B,0)&amp;":C"&amp;IF(B17=MAX(B:B),1010,MATCH(B17+1,B:B,0)-1)),"H")+COUNTIF(INDIRECT("C"&amp;MATCH(B17,B:B,0)&amp;":C"&amp;IF(B17=MAX(B:B),1010,MATCH(B17+1,B:B,0)-1)),"S")+2,"")),B17&amp;"V2","")))))),"")</f>
        <v>3H1</v>
      </c>
      <c r="AH17" s="14" t="str">
        <f t="shared" ca="1" si="16"/>
        <v/>
      </c>
    </row>
    <row r="18" spans="1:34" x14ac:dyDescent="0.3">
      <c r="A18" s="52" t="str">
        <f t="shared" ca="1" si="9"/>
        <v>Ashland</v>
      </c>
      <c r="B18" s="49">
        <v>3</v>
      </c>
      <c r="C18" s="49" t="s">
        <v>55</v>
      </c>
      <c r="D18" s="49" t="s">
        <v>74</v>
      </c>
      <c r="E18" s="53">
        <v>314.3</v>
      </c>
      <c r="F18" s="49">
        <v>600</v>
      </c>
      <c r="G18" s="49">
        <v>520</v>
      </c>
      <c r="H18" s="49">
        <v>400</v>
      </c>
      <c r="I18" s="49">
        <v>560</v>
      </c>
      <c r="J18" s="49">
        <v>420</v>
      </c>
      <c r="K18" s="49">
        <v>840</v>
      </c>
      <c r="L18" s="65">
        <v>713</v>
      </c>
      <c r="M18" s="53">
        <v>760</v>
      </c>
      <c r="N18" s="53">
        <v>775</v>
      </c>
      <c r="O18" s="47">
        <f t="shared" si="10"/>
        <v>5902.3</v>
      </c>
      <c r="P18" s="46" t="str">
        <f t="shared" ca="1" si="0"/>
        <v/>
      </c>
      <c r="Q18" s="5">
        <v>16</v>
      </c>
      <c r="R18" s="50" t="s">
        <v>218</v>
      </c>
      <c r="S18" s="51"/>
      <c r="T18" s="6">
        <f t="shared" si="1"/>
        <v>6314.2999982000001</v>
      </c>
      <c r="U18" s="6">
        <f t="shared" si="2"/>
        <v>6599.9999981999999</v>
      </c>
      <c r="V18" s="6">
        <f t="shared" si="3"/>
        <v>6519.9999981999999</v>
      </c>
      <c r="W18" s="6">
        <f t="shared" si="4"/>
        <v>6399.9999981999999</v>
      </c>
      <c r="X18" s="6">
        <f t="shared" si="5"/>
        <v>6559.9999981999999</v>
      </c>
      <c r="Y18" s="6">
        <f t="shared" si="6"/>
        <v>6419.9999981999999</v>
      </c>
      <c r="Z18" s="6">
        <f t="shared" si="7"/>
        <v>6839.9999981999999</v>
      </c>
      <c r="AA18" s="6">
        <f t="shared" si="11"/>
        <v>6712.9999981999999</v>
      </c>
      <c r="AB18" s="6">
        <f t="shared" si="12"/>
        <v>6759.9999981999999</v>
      </c>
      <c r="AC18" s="6">
        <f t="shared" si="13"/>
        <v>6774.9999981999999</v>
      </c>
      <c r="AD18" s="6">
        <f t="shared" si="14"/>
        <v>65902.299981999997</v>
      </c>
      <c r="AE18" s="6">
        <f t="shared" si="15"/>
        <v>45654.299987400002</v>
      </c>
      <c r="AF18" s="6">
        <f t="shared" si="17"/>
        <v>20247.999994599999</v>
      </c>
      <c r="AG18" s="6" t="str">
        <f ca="1">IFERROR(IF(AD18=LARGE(INDIRECT("AD"&amp;MATCH(B18,B:B,0)&amp;":AD"&amp;IF(B18=MAX(B:B),1010,MATCH(B18+1,B:B,0)-1)),IF(COUNTIF(INDIRECT("C"&amp;MATCH(B18,B:B,0)&amp;":C"&amp;IF(B18=MAX(B:B),1010,MATCH(B18+1,B:B,0)-1)),"H")&gt;0,1,"")),B18&amp;"H1",IF(AD18=LARGE(INDIRECT("AD"&amp;MATCH(B18,B:B,0)&amp;":AD"&amp;IF(B18=MAX(B:B),1010,MATCH(B18+1,B:B,0)-1)),IF(COUNTIF(INDIRECT("C"&amp;MATCH(B18,B:B,0)&amp;":C"&amp;IF(B18=MAX(B:B),1010,MATCH(B18+1,B:B,0)-1)),"H")&gt;0,2,"")),B18&amp;"H2",IF(AD18=LARGE(INDIRECT("AD"&amp;MATCH(B18,B:B,0)&amp;":AD"&amp;IF(B18=MAX(B:B),1010,MATCH(B18+1,B:B,0)-1)), IF(COUNTIF(INDIRECT("C"&amp;MATCH(B18,B:B,0)&amp;":C"&amp;IF(B18=MAX(B:B),1010,MATCH(B18+1,B:B,0)-1)),"S")&gt;0,COUNTIF(INDIRECT("C"&amp;MATCH(B18,B:B,0)&amp;":C"&amp;IF(B18=MAX(B:B),1010,MATCH(B18+1,B:B,0)-1)),"H")+1,””)),B18&amp;"S1",IF(AD18=LARGE(INDIRECT("AD"&amp;MATCH(B18,B:B,0)&amp;":AD"&amp;IF(B18=MAX(B:B),1010,MATCH(B18+1,B:B,0)-1)), IF(COUNTIF(INDIRECT("C"&amp;MATCH(B18,B:B,0)&amp;":C"&amp;IF(B18=MAX(B:B),1010,MATCH(B18+1,B:B,0)-1)),"S")&gt;0,COUNTIF(INDIRECT("C"&amp;MATCH(B18,B:B,0)&amp;":C"&amp;IF(B18=MAX(B:B),1010,MATCH(B18+1,B:B,0)-1)),"H")+2,””)),B18&amp;"S2",IF(AD18=LARGE(INDIRECT("AD"&amp;MATCH(B18,B:B,0)&amp;":AD"&amp;IF(B18=MAX(B:B),1010,MATCH(B18+1,B:B,0)-1)), IF(COUNTIF(INDIRECT("C"&amp;MATCH(B18,B:B,0)&amp;":C"&amp;IF(B18=MAX(B:B),1010,MATCH(B18+1,B:B,0)-1)),"V")&gt;0,COUNTIF(INDIRECT("C"&amp;MATCH(B18,B:B,0)&amp;":C"&amp;IF(B18=MAX(B:B),1010,MATCH(B18+1,B:B,0)-1)),"H")+COUNTIF(INDIRECT("C"&amp;MATCH(B18,B:B,0)&amp;":C"&amp;IF(B18=MAX(B:B),1010,MATCH(B18+1,B:B,0)-1)),"S")+1,"")),B18&amp;"V1",IF(AD18=LARGE(INDIRECT("AD"&amp;MATCH(B18,B:B,0)&amp;":AD"&amp;IF(B18=MAX(B:B),1010,MATCH(B18+1,B:B,0)-1)), IF(COUNTIF(INDIRECT("C"&amp;MATCH(B18,B:B,0)&amp;":C"&amp;IF(B18=MAX(B:B),1010,MATCH(B18+1,B:B,0)-1)),"V")&gt;0,COUNTIF(INDIRECT("C"&amp;MATCH(B18,B:B,0)&amp;":C"&amp;IF(B18=MAX(B:B),1010,MATCH(B18+1,B:B,0)-1)),"H")+COUNTIF(INDIRECT("C"&amp;MATCH(B18,B:B,0)&amp;":C"&amp;IF(B18=MAX(B:B),1010,MATCH(B18+1,B:B,0)-1)),"S")+2,"")),B18&amp;"V2","")))))),"")</f>
        <v>3H2</v>
      </c>
      <c r="AH18" s="14" t="str">
        <f t="shared" ca="1" si="16"/>
        <v/>
      </c>
    </row>
    <row r="19" spans="1:34" x14ac:dyDescent="0.3">
      <c r="A19" s="52" t="str">
        <f t="shared" ca="1" si="9"/>
        <v>Ashland</v>
      </c>
      <c r="B19">
        <v>3</v>
      </c>
      <c r="C19" t="s">
        <v>55</v>
      </c>
      <c r="D19" t="s">
        <v>75</v>
      </c>
      <c r="E19" s="14">
        <v>342.9</v>
      </c>
      <c r="F19">
        <v>340</v>
      </c>
      <c r="G19">
        <v>340</v>
      </c>
      <c r="H19">
        <v>400</v>
      </c>
      <c r="I19">
        <v>440</v>
      </c>
      <c r="J19">
        <v>340</v>
      </c>
      <c r="K19">
        <v>560</v>
      </c>
      <c r="L19" s="65">
        <v>540</v>
      </c>
      <c r="M19" s="53">
        <v>455</v>
      </c>
      <c r="N19" s="53">
        <v>755</v>
      </c>
      <c r="O19" s="47">
        <f t="shared" si="10"/>
        <v>4512.8999999999996</v>
      </c>
      <c r="P19" s="46" t="str">
        <f t="shared" ca="1" si="0"/>
        <v/>
      </c>
      <c r="Q19" s="5">
        <v>17</v>
      </c>
      <c r="R19" s="50" t="s">
        <v>219</v>
      </c>
      <c r="S19" s="51"/>
      <c r="T19" s="6">
        <f t="shared" si="1"/>
        <v>6342.8999980999997</v>
      </c>
      <c r="U19" s="6">
        <f t="shared" si="2"/>
        <v>6339.9999981000001</v>
      </c>
      <c r="V19" s="6">
        <f t="shared" si="3"/>
        <v>6339.9999981000001</v>
      </c>
      <c r="W19" s="6">
        <f t="shared" si="4"/>
        <v>6399.9999981000001</v>
      </c>
      <c r="X19" s="6">
        <f t="shared" si="5"/>
        <v>6439.9999981000001</v>
      </c>
      <c r="Y19" s="6">
        <f t="shared" si="6"/>
        <v>6339.9999981000001</v>
      </c>
      <c r="Z19" s="6">
        <f t="shared" si="7"/>
        <v>6559.9999981000001</v>
      </c>
      <c r="AA19" s="6">
        <f t="shared" si="11"/>
        <v>6539.9999981000001</v>
      </c>
      <c r="AB19" s="6">
        <f t="shared" si="12"/>
        <v>6454.9999981000001</v>
      </c>
      <c r="AC19" s="6">
        <f t="shared" si="13"/>
        <v>6754.9999981000001</v>
      </c>
      <c r="AD19" s="6">
        <f t="shared" si="14"/>
        <v>64512.899981000002</v>
      </c>
      <c r="AE19" s="6">
        <f t="shared" si="15"/>
        <v>44762.899986700002</v>
      </c>
      <c r="AF19" s="6">
        <f t="shared" si="17"/>
        <v>19749.9999943</v>
      </c>
      <c r="AG19" s="6" t="str">
        <f ca="1">IFERROR(IF(AD19=LARGE(INDIRECT("AD"&amp;MATCH(B19,B:B,0)&amp;":AD"&amp;IF(B19=MAX(B:B),1010,MATCH(B19+1,B:B,0)-1)),IF(COUNTIF(INDIRECT("C"&amp;MATCH(B19,B:B,0)&amp;":C"&amp;IF(B19=MAX(B:B),1010,MATCH(B19+1,B:B,0)-1)),"H")&gt;0,1,"")),B19&amp;"H1",IF(AD19=LARGE(INDIRECT("AD"&amp;MATCH(B19,B:B,0)&amp;":AD"&amp;IF(B19=MAX(B:B),1010,MATCH(B19+1,B:B,0)-1)),IF(COUNTIF(INDIRECT("C"&amp;MATCH(B19,B:B,0)&amp;":C"&amp;IF(B19=MAX(B:B),1010,MATCH(B19+1,B:B,0)-1)),"H")&gt;0,2,"")),B19&amp;"H2",IF(AD19=LARGE(INDIRECT("AD"&amp;MATCH(B19,B:B,0)&amp;":AD"&amp;IF(B19=MAX(B:B),1010,MATCH(B19+1,B:B,0)-1)), IF(COUNTIF(INDIRECT("C"&amp;MATCH(B19,B:B,0)&amp;":C"&amp;IF(B19=MAX(B:B),1010,MATCH(B19+1,B:B,0)-1)),"S")&gt;0,COUNTIF(INDIRECT("C"&amp;MATCH(B19,B:B,0)&amp;":C"&amp;IF(B19=MAX(B:B),1010,MATCH(B19+1,B:B,0)-1)),"H")+1,””)),B19&amp;"S1",IF(AD19=LARGE(INDIRECT("AD"&amp;MATCH(B19,B:B,0)&amp;":AD"&amp;IF(B19=MAX(B:B),1010,MATCH(B19+1,B:B,0)-1)), IF(COUNTIF(INDIRECT("C"&amp;MATCH(B19,B:B,0)&amp;":C"&amp;IF(B19=MAX(B:B),1010,MATCH(B19+1,B:B,0)-1)),"S")&gt;0,COUNTIF(INDIRECT("C"&amp;MATCH(B19,B:B,0)&amp;":C"&amp;IF(B19=MAX(B:B),1010,MATCH(B19+1,B:B,0)-1)),"H")+2,””)),B19&amp;"S2",IF(AD19=LARGE(INDIRECT("AD"&amp;MATCH(B19,B:B,0)&amp;":AD"&amp;IF(B19=MAX(B:B),1010,MATCH(B19+1,B:B,0)-1)), IF(COUNTIF(INDIRECT("C"&amp;MATCH(B19,B:B,0)&amp;":C"&amp;IF(B19=MAX(B:B),1010,MATCH(B19+1,B:B,0)-1)),"V")&gt;0,COUNTIF(INDIRECT("C"&amp;MATCH(B19,B:B,0)&amp;":C"&amp;IF(B19=MAX(B:B),1010,MATCH(B19+1,B:B,0)-1)),"H")+COUNTIF(INDIRECT("C"&amp;MATCH(B19,B:B,0)&amp;":C"&amp;IF(B19=MAX(B:B),1010,MATCH(B19+1,B:B,0)-1)),"S")+1,"")),B19&amp;"V1",IF(AD19=LARGE(INDIRECT("AD"&amp;MATCH(B19,B:B,0)&amp;":AD"&amp;IF(B19=MAX(B:B),1010,MATCH(B19+1,B:B,0)-1)), IF(COUNTIF(INDIRECT("C"&amp;MATCH(B19,B:B,0)&amp;":C"&amp;IF(B19=MAX(B:B),1010,MATCH(B19+1,B:B,0)-1)),"V")&gt;0,COUNTIF(INDIRECT("C"&amp;MATCH(B19,B:B,0)&amp;":C"&amp;IF(B19=MAX(B:B),1010,MATCH(B19+1,B:B,0)-1)),"H")+COUNTIF(INDIRECT("C"&amp;MATCH(B19,B:B,0)&amp;":C"&amp;IF(B19=MAX(B:B),1010,MATCH(B19+1,B:B,0)-1)),"S")+2,"")),B19&amp;"V2","")))))),"")</f>
        <v/>
      </c>
      <c r="AH19" s="14" t="str">
        <f t="shared" ca="1" si="16"/>
        <v/>
      </c>
    </row>
    <row r="20" spans="1:34" x14ac:dyDescent="0.3">
      <c r="A20" s="52" t="str">
        <f t="shared" ca="1" si="9"/>
        <v>Ashland</v>
      </c>
      <c r="B20">
        <v>3</v>
      </c>
      <c r="C20" t="s">
        <v>59</v>
      </c>
      <c r="D20" t="s">
        <v>76</v>
      </c>
      <c r="E20" s="14">
        <v>600</v>
      </c>
      <c r="F20">
        <v>400</v>
      </c>
      <c r="G20">
        <v>500</v>
      </c>
      <c r="H20">
        <v>420</v>
      </c>
      <c r="I20">
        <v>880</v>
      </c>
      <c r="J20">
        <v>600</v>
      </c>
      <c r="K20">
        <v>840</v>
      </c>
      <c r="L20" s="65">
        <v>699</v>
      </c>
      <c r="M20" s="53">
        <v>835</v>
      </c>
      <c r="N20" s="53">
        <v>775</v>
      </c>
      <c r="O20" s="47">
        <f t="shared" si="10"/>
        <v>6549</v>
      </c>
      <c r="P20" s="46" t="str">
        <f t="shared" ca="1" si="0"/>
        <v/>
      </c>
      <c r="Q20" s="5">
        <v>18</v>
      </c>
      <c r="R20" s="50" t="s">
        <v>220</v>
      </c>
      <c r="S20" s="51"/>
      <c r="T20" s="6">
        <f t="shared" si="1"/>
        <v>4599.9999980000002</v>
      </c>
      <c r="U20" s="6">
        <f t="shared" si="2"/>
        <v>4399.9999980000002</v>
      </c>
      <c r="V20" s="6">
        <f t="shared" si="3"/>
        <v>4499.9999980000002</v>
      </c>
      <c r="W20" s="6">
        <f t="shared" si="4"/>
        <v>4419.9999980000002</v>
      </c>
      <c r="X20" s="6">
        <f t="shared" si="5"/>
        <v>4879.9999980000002</v>
      </c>
      <c r="Y20" s="6">
        <f t="shared" si="6"/>
        <v>4599.9999980000002</v>
      </c>
      <c r="Z20" s="6">
        <f t="shared" si="7"/>
        <v>4839.9999980000002</v>
      </c>
      <c r="AA20" s="6">
        <f t="shared" si="11"/>
        <v>4698.9999980000002</v>
      </c>
      <c r="AB20" s="6">
        <f t="shared" si="12"/>
        <v>4834.9999980000002</v>
      </c>
      <c r="AC20" s="6">
        <f t="shared" si="13"/>
        <v>4774.9999980000002</v>
      </c>
      <c r="AD20" s="6">
        <f t="shared" si="14"/>
        <v>46548.999980000001</v>
      </c>
      <c r="AE20" s="6">
        <f t="shared" si="15"/>
        <v>32239.999985999999</v>
      </c>
      <c r="AF20" s="6">
        <f t="shared" si="17"/>
        <v>14308.999994000002</v>
      </c>
      <c r="AG20" s="6" t="str">
        <f ca="1">IFERROR(IF(AD20=LARGE(INDIRECT("AD"&amp;MATCH(B20,B:B,0)&amp;":AD"&amp;IF(B20=MAX(B:B),1010,MATCH(B20+1,B:B,0)-1)),IF(COUNTIF(INDIRECT("C"&amp;MATCH(B20,B:B,0)&amp;":C"&amp;IF(B20=MAX(B:B),1010,MATCH(B20+1,B:B,0)-1)),"H")&gt;0,1,"")),B20&amp;"H1",IF(AD20=LARGE(INDIRECT("AD"&amp;MATCH(B20,B:B,0)&amp;":AD"&amp;IF(B20=MAX(B:B),1010,MATCH(B20+1,B:B,0)-1)),IF(COUNTIF(INDIRECT("C"&amp;MATCH(B20,B:B,0)&amp;":C"&amp;IF(B20=MAX(B:B),1010,MATCH(B20+1,B:B,0)-1)),"H")&gt;0,2,"")),B20&amp;"H2",IF(AD20=LARGE(INDIRECT("AD"&amp;MATCH(B20,B:B,0)&amp;":AD"&amp;IF(B20=MAX(B:B),1010,MATCH(B20+1,B:B,0)-1)), IF(COUNTIF(INDIRECT("C"&amp;MATCH(B20,B:B,0)&amp;":C"&amp;IF(B20=MAX(B:B),1010,MATCH(B20+1,B:B,0)-1)),"S")&gt;0,COUNTIF(INDIRECT("C"&amp;MATCH(B20,B:B,0)&amp;":C"&amp;IF(B20=MAX(B:B),1010,MATCH(B20+1,B:B,0)-1)),"H")+1,””)),B20&amp;"S1",IF(AD20=LARGE(INDIRECT("AD"&amp;MATCH(B20,B:B,0)&amp;":AD"&amp;IF(B20=MAX(B:B),1010,MATCH(B20+1,B:B,0)-1)), IF(COUNTIF(INDIRECT("C"&amp;MATCH(B20,B:B,0)&amp;":C"&amp;IF(B20=MAX(B:B),1010,MATCH(B20+1,B:B,0)-1)),"S")&gt;0,COUNTIF(INDIRECT("C"&amp;MATCH(B20,B:B,0)&amp;":C"&amp;IF(B20=MAX(B:B),1010,MATCH(B20+1,B:B,0)-1)),"H")+2,””)),B20&amp;"S2",IF(AD20=LARGE(INDIRECT("AD"&amp;MATCH(B20,B:B,0)&amp;":AD"&amp;IF(B20=MAX(B:B),1010,MATCH(B20+1,B:B,0)-1)), IF(COUNTIF(INDIRECT("C"&amp;MATCH(B20,B:B,0)&amp;":C"&amp;IF(B20=MAX(B:B),1010,MATCH(B20+1,B:B,0)-1)),"V")&gt;0,COUNTIF(INDIRECT("C"&amp;MATCH(B20,B:B,0)&amp;":C"&amp;IF(B20=MAX(B:B),1010,MATCH(B20+1,B:B,0)-1)),"H")+COUNTIF(INDIRECT("C"&amp;MATCH(B20,B:B,0)&amp;":C"&amp;IF(B20=MAX(B:B),1010,MATCH(B20+1,B:B,0)-1)),"S")+1,"")),B20&amp;"V1",IF(AD20=LARGE(INDIRECT("AD"&amp;MATCH(B20,B:B,0)&amp;":AD"&amp;IF(B20=MAX(B:B),1010,MATCH(B20+1,B:B,0)-1)), IF(COUNTIF(INDIRECT("C"&amp;MATCH(B20,B:B,0)&amp;":C"&amp;IF(B20=MAX(B:B),1010,MATCH(B20+1,B:B,0)-1)),"V")&gt;0,COUNTIF(INDIRECT("C"&amp;MATCH(B20,B:B,0)&amp;":C"&amp;IF(B20=MAX(B:B),1010,MATCH(B20+1,B:B,0)-1)),"H")+COUNTIF(INDIRECT("C"&amp;MATCH(B20,B:B,0)&amp;":C"&amp;IF(B20=MAX(B:B),1010,MATCH(B20+1,B:B,0)-1)),"S")+2,"")),B20&amp;"V2","")))))),"")</f>
        <v>3S1</v>
      </c>
      <c r="AH20" s="14">
        <f t="shared" ca="1" si="16"/>
        <v>6548.9999980000002</v>
      </c>
    </row>
    <row r="21" spans="1:34" x14ac:dyDescent="0.3">
      <c r="A21" s="52" t="str">
        <f t="shared" ca="1" si="9"/>
        <v>Ashland</v>
      </c>
      <c r="B21">
        <v>3</v>
      </c>
      <c r="C21" t="s">
        <v>59</v>
      </c>
      <c r="D21" t="s">
        <v>77</v>
      </c>
      <c r="E21" s="14">
        <v>600</v>
      </c>
      <c r="F21">
        <v>360</v>
      </c>
      <c r="G21">
        <v>360</v>
      </c>
      <c r="H21">
        <v>380</v>
      </c>
      <c r="I21">
        <v>260</v>
      </c>
      <c r="J21">
        <v>380</v>
      </c>
      <c r="K21">
        <v>280</v>
      </c>
      <c r="L21" s="65">
        <v>0</v>
      </c>
      <c r="M21" s="53">
        <v>715</v>
      </c>
      <c r="N21" s="53">
        <v>540</v>
      </c>
      <c r="O21" s="47">
        <f t="shared" si="10"/>
        <v>3875</v>
      </c>
      <c r="P21" s="46" t="str">
        <f t="shared" ca="1" si="0"/>
        <v/>
      </c>
      <c r="Q21" s="5">
        <v>19</v>
      </c>
      <c r="R21" s="50" t="s">
        <v>221</v>
      </c>
      <c r="S21" s="51"/>
      <c r="T21" s="6">
        <f t="shared" si="1"/>
        <v>4599.9999979000004</v>
      </c>
      <c r="U21" s="6">
        <f t="shared" si="2"/>
        <v>4359.9999979000004</v>
      </c>
      <c r="V21" s="6">
        <f t="shared" si="3"/>
        <v>4359.9999979000004</v>
      </c>
      <c r="W21" s="6">
        <f t="shared" si="4"/>
        <v>4379.9999979000004</v>
      </c>
      <c r="X21" s="6">
        <f t="shared" si="5"/>
        <v>4259.9999979000004</v>
      </c>
      <c r="Y21" s="6">
        <f t="shared" si="6"/>
        <v>4379.9999979000004</v>
      </c>
      <c r="Z21" s="6">
        <f t="shared" si="7"/>
        <v>4279.9999979000004</v>
      </c>
      <c r="AA21" s="6">
        <f t="shared" si="11"/>
        <v>3999.9999978999999</v>
      </c>
      <c r="AB21" s="6">
        <f t="shared" si="12"/>
        <v>4714.9999979000004</v>
      </c>
      <c r="AC21" s="6">
        <f t="shared" si="13"/>
        <v>4539.9999979000004</v>
      </c>
      <c r="AD21" s="6">
        <f t="shared" si="14"/>
        <v>43874.999978999993</v>
      </c>
      <c r="AE21" s="6">
        <f t="shared" si="15"/>
        <v>30619.999985299997</v>
      </c>
      <c r="AF21" s="6">
        <f t="shared" si="17"/>
        <v>13254.999993700001</v>
      </c>
      <c r="AG21" s="6" t="str">
        <f ca="1">IFERROR(IF(AD21=LARGE(INDIRECT("AD"&amp;MATCH(B21,B:B,0)&amp;":AD"&amp;IF(B21=MAX(B:B),1010,MATCH(B21+1,B:B,0)-1)),IF(COUNTIF(INDIRECT("C"&amp;MATCH(B21,B:B,0)&amp;":C"&amp;IF(B21=MAX(B:B),1010,MATCH(B21+1,B:B,0)-1)),"H")&gt;0,1,"")),B21&amp;"H1",IF(AD21=LARGE(INDIRECT("AD"&amp;MATCH(B21,B:B,0)&amp;":AD"&amp;IF(B21=MAX(B:B),1010,MATCH(B21+1,B:B,0)-1)),IF(COUNTIF(INDIRECT("C"&amp;MATCH(B21,B:B,0)&amp;":C"&amp;IF(B21=MAX(B:B),1010,MATCH(B21+1,B:B,0)-1)),"H")&gt;0,2,"")),B21&amp;"H2",IF(AD21=LARGE(INDIRECT("AD"&amp;MATCH(B21,B:B,0)&amp;":AD"&amp;IF(B21=MAX(B:B),1010,MATCH(B21+1,B:B,0)-1)), IF(COUNTIF(INDIRECT("C"&amp;MATCH(B21,B:B,0)&amp;":C"&amp;IF(B21=MAX(B:B),1010,MATCH(B21+1,B:B,0)-1)),"S")&gt;0,COUNTIF(INDIRECT("C"&amp;MATCH(B21,B:B,0)&amp;":C"&amp;IF(B21=MAX(B:B),1010,MATCH(B21+1,B:B,0)-1)),"H")+1,””)),B21&amp;"S1",IF(AD21=LARGE(INDIRECT("AD"&amp;MATCH(B21,B:B,0)&amp;":AD"&amp;IF(B21=MAX(B:B),1010,MATCH(B21+1,B:B,0)-1)), IF(COUNTIF(INDIRECT("C"&amp;MATCH(B21,B:B,0)&amp;":C"&amp;IF(B21=MAX(B:B),1010,MATCH(B21+1,B:B,0)-1)),"S")&gt;0,COUNTIF(INDIRECT("C"&amp;MATCH(B21,B:B,0)&amp;":C"&amp;IF(B21=MAX(B:B),1010,MATCH(B21+1,B:B,0)-1)),"H")+2,””)),B21&amp;"S2",IF(AD21=LARGE(INDIRECT("AD"&amp;MATCH(B21,B:B,0)&amp;":AD"&amp;IF(B21=MAX(B:B),1010,MATCH(B21+1,B:B,0)-1)), IF(COUNTIF(INDIRECT("C"&amp;MATCH(B21,B:B,0)&amp;":C"&amp;IF(B21=MAX(B:B),1010,MATCH(B21+1,B:B,0)-1)),"V")&gt;0,COUNTIF(INDIRECT("C"&amp;MATCH(B21,B:B,0)&amp;":C"&amp;IF(B21=MAX(B:B),1010,MATCH(B21+1,B:B,0)-1)),"H")+COUNTIF(INDIRECT("C"&amp;MATCH(B21,B:B,0)&amp;":C"&amp;IF(B21=MAX(B:B),1010,MATCH(B21+1,B:B,0)-1)),"S")+1,"")),B21&amp;"V1",IF(AD21=LARGE(INDIRECT("AD"&amp;MATCH(B21,B:B,0)&amp;":AD"&amp;IF(B21=MAX(B:B),1010,MATCH(B21+1,B:B,0)-1)), IF(COUNTIF(INDIRECT("C"&amp;MATCH(B21,B:B,0)&amp;":C"&amp;IF(B21=MAX(B:B),1010,MATCH(B21+1,B:B,0)-1)),"V")&gt;0,COUNTIF(INDIRECT("C"&amp;MATCH(B21,B:B,0)&amp;":C"&amp;IF(B21=MAX(B:B),1010,MATCH(B21+1,B:B,0)-1)),"H")+COUNTIF(INDIRECT("C"&amp;MATCH(B21,B:B,0)&amp;":C"&amp;IF(B21=MAX(B:B),1010,MATCH(B21+1,B:B,0)-1)),"S")+2,"")),B21&amp;"V2","")))))),"")</f>
        <v/>
      </c>
      <c r="AH21" s="14" t="str">
        <f t="shared" ca="1" si="16"/>
        <v/>
      </c>
    </row>
    <row r="22" spans="1:34" x14ac:dyDescent="0.3">
      <c r="A22" s="52" t="str">
        <f t="shared" ca="1" si="9"/>
        <v>Ashland</v>
      </c>
      <c r="B22">
        <v>3</v>
      </c>
      <c r="C22" t="s">
        <v>59</v>
      </c>
      <c r="D22" t="s">
        <v>78</v>
      </c>
      <c r="E22" s="14">
        <v>457.1</v>
      </c>
      <c r="F22">
        <v>520</v>
      </c>
      <c r="G22">
        <v>340</v>
      </c>
      <c r="H22">
        <v>400</v>
      </c>
      <c r="I22">
        <v>500</v>
      </c>
      <c r="J22">
        <v>420</v>
      </c>
      <c r="K22">
        <v>540</v>
      </c>
      <c r="L22" s="65">
        <v>465</v>
      </c>
      <c r="M22" s="53">
        <v>680</v>
      </c>
      <c r="N22" s="53">
        <v>540</v>
      </c>
      <c r="O22" s="47">
        <f t="shared" si="10"/>
        <v>4862.1000000000004</v>
      </c>
      <c r="P22" s="46" t="str">
        <f t="shared" ca="1" si="0"/>
        <v/>
      </c>
      <c r="Q22" s="5">
        <v>20</v>
      </c>
      <c r="R22" s="50" t="s">
        <v>222</v>
      </c>
      <c r="S22" s="51"/>
      <c r="T22" s="6">
        <f t="shared" si="1"/>
        <v>4457.0999978</v>
      </c>
      <c r="U22" s="6">
        <f t="shared" si="2"/>
        <v>4519.9999977999996</v>
      </c>
      <c r="V22" s="6">
        <f t="shared" si="3"/>
        <v>4339.9999977999996</v>
      </c>
      <c r="W22" s="6">
        <f t="shared" si="4"/>
        <v>4399.9999977999996</v>
      </c>
      <c r="X22" s="6">
        <f t="shared" si="5"/>
        <v>4499.9999977999996</v>
      </c>
      <c r="Y22" s="6">
        <f t="shared" si="6"/>
        <v>4419.9999977999996</v>
      </c>
      <c r="Z22" s="6">
        <f t="shared" si="7"/>
        <v>4539.9999977999996</v>
      </c>
      <c r="AA22" s="6">
        <f t="shared" si="11"/>
        <v>4464.9999977999996</v>
      </c>
      <c r="AB22" s="6">
        <f t="shared" si="12"/>
        <v>4679.9999977999996</v>
      </c>
      <c r="AC22" s="6">
        <f t="shared" si="13"/>
        <v>4539.9999977999996</v>
      </c>
      <c r="AD22" s="6">
        <f t="shared" si="14"/>
        <v>44862.099977999984</v>
      </c>
      <c r="AE22" s="6">
        <f t="shared" si="15"/>
        <v>31177.09998459999</v>
      </c>
      <c r="AF22" s="6">
        <f t="shared" si="17"/>
        <v>13684.999993399999</v>
      </c>
      <c r="AG22" s="6" t="str">
        <f ca="1">IFERROR(IF(AD22=LARGE(INDIRECT("AD"&amp;MATCH(B22,B:B,0)&amp;":AD"&amp;IF(B22=MAX(B:B),1010,MATCH(B22+1,B:B,0)-1)),IF(COUNTIF(INDIRECT("C"&amp;MATCH(B22,B:B,0)&amp;":C"&amp;IF(B22=MAX(B:B),1010,MATCH(B22+1,B:B,0)-1)),"H")&gt;0,1,"")),B22&amp;"H1",IF(AD22=LARGE(INDIRECT("AD"&amp;MATCH(B22,B:B,0)&amp;":AD"&amp;IF(B22=MAX(B:B),1010,MATCH(B22+1,B:B,0)-1)),IF(COUNTIF(INDIRECT("C"&amp;MATCH(B22,B:B,0)&amp;":C"&amp;IF(B22=MAX(B:B),1010,MATCH(B22+1,B:B,0)-1)),"H")&gt;0,2,"")),B22&amp;"H2",IF(AD22=LARGE(INDIRECT("AD"&amp;MATCH(B22,B:B,0)&amp;":AD"&amp;IF(B22=MAX(B:B),1010,MATCH(B22+1,B:B,0)-1)), IF(COUNTIF(INDIRECT("C"&amp;MATCH(B22,B:B,0)&amp;":C"&amp;IF(B22=MAX(B:B),1010,MATCH(B22+1,B:B,0)-1)),"S")&gt;0,COUNTIF(INDIRECT("C"&amp;MATCH(B22,B:B,0)&amp;":C"&amp;IF(B22=MAX(B:B),1010,MATCH(B22+1,B:B,0)-1)),"H")+1,””)),B22&amp;"S1",IF(AD22=LARGE(INDIRECT("AD"&amp;MATCH(B22,B:B,0)&amp;":AD"&amp;IF(B22=MAX(B:B),1010,MATCH(B22+1,B:B,0)-1)), IF(COUNTIF(INDIRECT("C"&amp;MATCH(B22,B:B,0)&amp;":C"&amp;IF(B22=MAX(B:B),1010,MATCH(B22+1,B:B,0)-1)),"S")&gt;0,COUNTIF(INDIRECT("C"&amp;MATCH(B22,B:B,0)&amp;":C"&amp;IF(B22=MAX(B:B),1010,MATCH(B22+1,B:B,0)-1)),"H")+2,””)),B22&amp;"S2",IF(AD22=LARGE(INDIRECT("AD"&amp;MATCH(B22,B:B,0)&amp;":AD"&amp;IF(B22=MAX(B:B),1010,MATCH(B22+1,B:B,0)-1)), IF(COUNTIF(INDIRECT("C"&amp;MATCH(B22,B:B,0)&amp;":C"&amp;IF(B22=MAX(B:B),1010,MATCH(B22+1,B:B,0)-1)),"V")&gt;0,COUNTIF(INDIRECT("C"&amp;MATCH(B22,B:B,0)&amp;":C"&amp;IF(B22=MAX(B:B),1010,MATCH(B22+1,B:B,0)-1)),"H")+COUNTIF(INDIRECT("C"&amp;MATCH(B22,B:B,0)&amp;":C"&amp;IF(B22=MAX(B:B),1010,MATCH(B22+1,B:B,0)-1)),"S")+1,"")),B22&amp;"V1",IF(AD22=LARGE(INDIRECT("AD"&amp;MATCH(B22,B:B,0)&amp;":AD"&amp;IF(B22=MAX(B:B),1010,MATCH(B22+1,B:B,0)-1)), IF(COUNTIF(INDIRECT("C"&amp;MATCH(B22,B:B,0)&amp;":C"&amp;IF(B22=MAX(B:B),1010,MATCH(B22+1,B:B,0)-1)),"V")&gt;0,COUNTIF(INDIRECT("C"&amp;MATCH(B22,B:B,0)&amp;":C"&amp;IF(B22=MAX(B:B),1010,MATCH(B22+1,B:B,0)-1)),"H")+COUNTIF(INDIRECT("C"&amp;MATCH(B22,B:B,0)&amp;":C"&amp;IF(B22=MAX(B:B),1010,MATCH(B22+1,B:B,0)-1)),"S")+2,"")),B22&amp;"V2","")))))),"")</f>
        <v>3S2</v>
      </c>
      <c r="AH22" s="14" t="str">
        <f t="shared" ca="1" si="16"/>
        <v/>
      </c>
    </row>
    <row r="23" spans="1:34" x14ac:dyDescent="0.3">
      <c r="A23" s="52" t="str">
        <f t="shared" ca="1" si="9"/>
        <v>Ashland</v>
      </c>
      <c r="B23">
        <v>3</v>
      </c>
      <c r="C23" t="s">
        <v>63</v>
      </c>
      <c r="D23" t="s">
        <v>79</v>
      </c>
      <c r="E23" s="14">
        <v>771.4</v>
      </c>
      <c r="F23">
        <v>320</v>
      </c>
      <c r="G23">
        <v>520</v>
      </c>
      <c r="H23">
        <v>380</v>
      </c>
      <c r="I23">
        <v>460</v>
      </c>
      <c r="J23">
        <v>400</v>
      </c>
      <c r="K23">
        <v>460</v>
      </c>
      <c r="L23" s="65">
        <v>786</v>
      </c>
      <c r="M23" s="53">
        <v>525</v>
      </c>
      <c r="N23" s="53">
        <v>875</v>
      </c>
      <c r="O23" s="47">
        <f t="shared" si="10"/>
        <v>5497.4</v>
      </c>
      <c r="P23" s="46" t="str">
        <f t="shared" ca="1" si="0"/>
        <v/>
      </c>
      <c r="Q23" s="5">
        <v>21</v>
      </c>
      <c r="R23" s="50" t="s">
        <v>223</v>
      </c>
      <c r="S23" s="51"/>
      <c r="T23" s="6">
        <f t="shared" si="1"/>
        <v>2771.3999976999999</v>
      </c>
      <c r="U23" s="6">
        <f t="shared" si="2"/>
        <v>2319.9999976999998</v>
      </c>
      <c r="V23" s="6">
        <f t="shared" si="3"/>
        <v>2519.9999976999998</v>
      </c>
      <c r="W23" s="6">
        <f t="shared" si="4"/>
        <v>2379.9999976999998</v>
      </c>
      <c r="X23" s="6">
        <f t="shared" si="5"/>
        <v>2459.9999976999998</v>
      </c>
      <c r="Y23" s="6">
        <f t="shared" si="6"/>
        <v>2399.9999976999998</v>
      </c>
      <c r="Z23" s="6">
        <f t="shared" si="7"/>
        <v>2459.9999976999998</v>
      </c>
      <c r="AA23" s="6">
        <f t="shared" si="11"/>
        <v>2785.9999976999998</v>
      </c>
      <c r="AB23" s="6">
        <f t="shared" si="12"/>
        <v>2524.9999976999998</v>
      </c>
      <c r="AC23" s="6">
        <f t="shared" si="13"/>
        <v>2874.9999976999998</v>
      </c>
      <c r="AD23" s="6">
        <f t="shared" si="14"/>
        <v>25497.399977000001</v>
      </c>
      <c r="AE23" s="6">
        <f t="shared" si="15"/>
        <v>17311.399983899999</v>
      </c>
      <c r="AF23" s="6">
        <f t="shared" si="17"/>
        <v>8185.9999930999993</v>
      </c>
      <c r="AG23" s="6" t="str">
        <f ca="1">IFERROR(IF(AD23=LARGE(INDIRECT("AD"&amp;MATCH(B23,B:B,0)&amp;":AD"&amp;IF(B23=MAX(B:B),1010,MATCH(B23+1,B:B,0)-1)),IF(COUNTIF(INDIRECT("C"&amp;MATCH(B23,B:B,0)&amp;":C"&amp;IF(B23=MAX(B:B),1010,MATCH(B23+1,B:B,0)-1)),"H")&gt;0,1,"")),B23&amp;"H1",IF(AD23=LARGE(INDIRECT("AD"&amp;MATCH(B23,B:B,0)&amp;":AD"&amp;IF(B23=MAX(B:B),1010,MATCH(B23+1,B:B,0)-1)),IF(COUNTIF(INDIRECT("C"&amp;MATCH(B23,B:B,0)&amp;":C"&amp;IF(B23=MAX(B:B),1010,MATCH(B23+1,B:B,0)-1)),"H")&gt;0,2,"")),B23&amp;"H2",IF(AD23=LARGE(INDIRECT("AD"&amp;MATCH(B23,B:B,0)&amp;":AD"&amp;IF(B23=MAX(B:B),1010,MATCH(B23+1,B:B,0)-1)), IF(COUNTIF(INDIRECT("C"&amp;MATCH(B23,B:B,0)&amp;":C"&amp;IF(B23=MAX(B:B),1010,MATCH(B23+1,B:B,0)-1)),"S")&gt;0,COUNTIF(INDIRECT("C"&amp;MATCH(B23,B:B,0)&amp;":C"&amp;IF(B23=MAX(B:B),1010,MATCH(B23+1,B:B,0)-1)),"H")+1,””)),B23&amp;"S1",IF(AD23=LARGE(INDIRECT("AD"&amp;MATCH(B23,B:B,0)&amp;":AD"&amp;IF(B23=MAX(B:B),1010,MATCH(B23+1,B:B,0)-1)), IF(COUNTIF(INDIRECT("C"&amp;MATCH(B23,B:B,0)&amp;":C"&amp;IF(B23=MAX(B:B),1010,MATCH(B23+1,B:B,0)-1)),"S")&gt;0,COUNTIF(INDIRECT("C"&amp;MATCH(B23,B:B,0)&amp;":C"&amp;IF(B23=MAX(B:B),1010,MATCH(B23+1,B:B,0)-1)),"H")+2,””)),B23&amp;"S2",IF(AD23=LARGE(INDIRECT("AD"&amp;MATCH(B23,B:B,0)&amp;":AD"&amp;IF(B23=MAX(B:B),1010,MATCH(B23+1,B:B,0)-1)), IF(COUNTIF(INDIRECT("C"&amp;MATCH(B23,B:B,0)&amp;":C"&amp;IF(B23=MAX(B:B),1010,MATCH(B23+1,B:B,0)-1)),"V")&gt;0,COUNTIF(INDIRECT("C"&amp;MATCH(B23,B:B,0)&amp;":C"&amp;IF(B23=MAX(B:B),1010,MATCH(B23+1,B:B,0)-1)),"H")+COUNTIF(INDIRECT("C"&amp;MATCH(B23,B:B,0)&amp;":C"&amp;IF(B23=MAX(B:B),1010,MATCH(B23+1,B:B,0)-1)),"S")+1,"")),B23&amp;"V1",IF(AD23=LARGE(INDIRECT("AD"&amp;MATCH(B23,B:B,0)&amp;":AD"&amp;IF(B23=MAX(B:B),1010,MATCH(B23+1,B:B,0)-1)), IF(COUNTIF(INDIRECT("C"&amp;MATCH(B23,B:B,0)&amp;":C"&amp;IF(B23=MAX(B:B),1010,MATCH(B23+1,B:B,0)-1)),"V")&gt;0,COUNTIF(INDIRECT("C"&amp;MATCH(B23,B:B,0)&amp;":C"&amp;IF(B23=MAX(B:B),1010,MATCH(B23+1,B:B,0)-1)),"H")+COUNTIF(INDIRECT("C"&amp;MATCH(B23,B:B,0)&amp;":C"&amp;IF(B23=MAX(B:B),1010,MATCH(B23+1,B:B,0)-1)),"S")+2,"")),B23&amp;"V2","")))))),"")</f>
        <v>3V1</v>
      </c>
      <c r="AH23" s="14" t="str">
        <f t="shared" ca="1" si="16"/>
        <v/>
      </c>
    </row>
    <row r="24" spans="1:34" x14ac:dyDescent="0.3">
      <c r="A24" s="52" t="str">
        <f t="shared" ca="1" si="9"/>
        <v>Ashland</v>
      </c>
      <c r="B24">
        <v>3</v>
      </c>
      <c r="C24" t="s">
        <v>63</v>
      </c>
      <c r="D24" t="s">
        <v>80</v>
      </c>
      <c r="E24" s="14">
        <v>257.10000000000002</v>
      </c>
      <c r="F24">
        <v>300</v>
      </c>
      <c r="G24">
        <v>240</v>
      </c>
      <c r="H24">
        <v>260</v>
      </c>
      <c r="I24">
        <v>320</v>
      </c>
      <c r="J24">
        <v>360</v>
      </c>
      <c r="K24">
        <v>240</v>
      </c>
      <c r="L24" s="65">
        <v>326</v>
      </c>
      <c r="M24" s="53">
        <v>435</v>
      </c>
      <c r="N24" s="53">
        <v>865</v>
      </c>
      <c r="O24" s="47">
        <f t="shared" si="10"/>
        <v>3603.1</v>
      </c>
      <c r="P24" s="46">
        <f t="shared" ca="1" si="0"/>
        <v>32763.999875999958</v>
      </c>
      <c r="Q24" s="5">
        <v>22</v>
      </c>
      <c r="R24" s="50"/>
      <c r="S24" s="51"/>
      <c r="T24" s="6">
        <f t="shared" si="1"/>
        <v>2257.0999975999998</v>
      </c>
      <c r="U24" s="6">
        <f t="shared" si="2"/>
        <v>2299.9999975999999</v>
      </c>
      <c r="V24" s="6">
        <f t="shared" si="3"/>
        <v>2239.9999975999999</v>
      </c>
      <c r="W24" s="6">
        <f t="shared" si="4"/>
        <v>2259.9999975999999</v>
      </c>
      <c r="X24" s="6">
        <f t="shared" si="5"/>
        <v>2319.9999975999999</v>
      </c>
      <c r="Y24" s="6">
        <f t="shared" si="6"/>
        <v>2359.9999975999999</v>
      </c>
      <c r="Z24" s="6">
        <f t="shared" si="7"/>
        <v>2239.9999975999999</v>
      </c>
      <c r="AA24" s="6">
        <f t="shared" si="11"/>
        <v>2325.9999975999999</v>
      </c>
      <c r="AB24" s="6">
        <f t="shared" si="12"/>
        <v>2434.9999975999999</v>
      </c>
      <c r="AC24" s="6">
        <f t="shared" si="13"/>
        <v>2864.9999975999999</v>
      </c>
      <c r="AD24" s="6">
        <f t="shared" si="14"/>
        <v>23603.099975999998</v>
      </c>
      <c r="AE24" s="6">
        <f t="shared" si="15"/>
        <v>15977.0999832</v>
      </c>
      <c r="AF24" s="6">
        <f t="shared" si="17"/>
        <v>7625.9999927999997</v>
      </c>
      <c r="AG24" s="6" t="str">
        <f ca="1">IFERROR(IF(AD24=LARGE(INDIRECT("AD"&amp;MATCH(B24,B:B,0)&amp;":AD"&amp;IF(B24=MAX(B:B),1010,MATCH(B24+1,B:B,0)-1)),IF(COUNTIF(INDIRECT("C"&amp;MATCH(B24,B:B,0)&amp;":C"&amp;IF(B24=MAX(B:B),1010,MATCH(B24+1,B:B,0)-1)),"H")&gt;0,1,"")),B24&amp;"H1",IF(AD24=LARGE(INDIRECT("AD"&amp;MATCH(B24,B:B,0)&amp;":AD"&amp;IF(B24=MAX(B:B),1010,MATCH(B24+1,B:B,0)-1)),IF(COUNTIF(INDIRECT("C"&amp;MATCH(B24,B:B,0)&amp;":C"&amp;IF(B24=MAX(B:B),1010,MATCH(B24+1,B:B,0)-1)),"H")&gt;0,2,"")),B24&amp;"H2",IF(AD24=LARGE(INDIRECT("AD"&amp;MATCH(B24,B:B,0)&amp;":AD"&amp;IF(B24=MAX(B:B),1010,MATCH(B24+1,B:B,0)-1)), IF(COUNTIF(INDIRECT("C"&amp;MATCH(B24,B:B,0)&amp;":C"&amp;IF(B24=MAX(B:B),1010,MATCH(B24+1,B:B,0)-1)),"S")&gt;0,COUNTIF(INDIRECT("C"&amp;MATCH(B24,B:B,0)&amp;":C"&amp;IF(B24=MAX(B:B),1010,MATCH(B24+1,B:B,0)-1)),"H")+1,””)),B24&amp;"S1",IF(AD24=LARGE(INDIRECT("AD"&amp;MATCH(B24,B:B,0)&amp;":AD"&amp;IF(B24=MAX(B:B),1010,MATCH(B24+1,B:B,0)-1)), IF(COUNTIF(INDIRECT("C"&amp;MATCH(B24,B:B,0)&amp;":C"&amp;IF(B24=MAX(B:B),1010,MATCH(B24+1,B:B,0)-1)),"S")&gt;0,COUNTIF(INDIRECT("C"&amp;MATCH(B24,B:B,0)&amp;":C"&amp;IF(B24=MAX(B:B),1010,MATCH(B24+1,B:B,0)-1)),"H")+2,””)),B24&amp;"S2",IF(AD24=LARGE(INDIRECT("AD"&amp;MATCH(B24,B:B,0)&amp;":AD"&amp;IF(B24=MAX(B:B),1010,MATCH(B24+1,B:B,0)-1)), IF(COUNTIF(INDIRECT("C"&amp;MATCH(B24,B:B,0)&amp;":C"&amp;IF(B24=MAX(B:B),1010,MATCH(B24+1,B:B,0)-1)),"V")&gt;0,COUNTIF(INDIRECT("C"&amp;MATCH(B24,B:B,0)&amp;":C"&amp;IF(B24=MAX(B:B),1010,MATCH(B24+1,B:B,0)-1)),"H")+COUNTIF(INDIRECT("C"&amp;MATCH(B24,B:B,0)&amp;":C"&amp;IF(B24=MAX(B:B),1010,MATCH(B24+1,B:B,0)-1)),"S")+1,"")),B24&amp;"V1",IF(AD24=LARGE(INDIRECT("AD"&amp;MATCH(B24,B:B,0)&amp;":AD"&amp;IF(B24=MAX(B:B),1010,MATCH(B24+1,B:B,0)-1)), IF(COUNTIF(INDIRECT("C"&amp;MATCH(B24,B:B,0)&amp;":C"&amp;IF(B24=MAX(B:B),1010,MATCH(B24+1,B:B,0)-1)),"V")&gt;0,COUNTIF(INDIRECT("C"&amp;MATCH(B24,B:B,0)&amp;":C"&amp;IF(B24=MAX(B:B),1010,MATCH(B24+1,B:B,0)-1)),"H")+COUNTIF(INDIRECT("C"&amp;MATCH(B24,B:B,0)&amp;":C"&amp;IF(B24=MAX(B:B),1010,MATCH(B24+1,B:B,0)-1)),"S")+2,"")),B24&amp;"V2","")))))),"")</f>
        <v>3V2</v>
      </c>
      <c r="AH24" s="14" t="str">
        <f t="shared" ca="1" si="16"/>
        <v/>
      </c>
    </row>
    <row r="25" spans="1:34" x14ac:dyDescent="0.3">
      <c r="A25" s="52" t="str">
        <f t="shared" ca="1" si="9"/>
        <v>Quincy</v>
      </c>
      <c r="B25">
        <v>4</v>
      </c>
      <c r="C25" t="s">
        <v>55</v>
      </c>
      <c r="D25" t="s">
        <v>81</v>
      </c>
      <c r="E25" s="14">
        <v>771.4</v>
      </c>
      <c r="F25">
        <v>320</v>
      </c>
      <c r="G25">
        <v>360</v>
      </c>
      <c r="H25">
        <v>360</v>
      </c>
      <c r="I25">
        <v>420</v>
      </c>
      <c r="J25">
        <v>380</v>
      </c>
      <c r="K25">
        <v>520</v>
      </c>
      <c r="L25" s="65">
        <v>655</v>
      </c>
      <c r="M25" s="53">
        <v>690</v>
      </c>
      <c r="N25" s="53">
        <v>706.7</v>
      </c>
      <c r="O25" s="47">
        <f t="shared" si="10"/>
        <v>5183.0999999999995</v>
      </c>
      <c r="P25" s="46" t="str">
        <f t="shared" ca="1" si="0"/>
        <v/>
      </c>
      <c r="Q25" s="5">
        <v>23</v>
      </c>
      <c r="R25" s="50"/>
      <c r="S25" s="51"/>
      <c r="T25" s="6">
        <f t="shared" si="1"/>
        <v>6771.3999974999997</v>
      </c>
      <c r="U25" s="6">
        <f t="shared" si="2"/>
        <v>6319.9999975000001</v>
      </c>
      <c r="V25" s="6">
        <f t="shared" si="3"/>
        <v>6359.9999975000001</v>
      </c>
      <c r="W25" s="6">
        <f t="shared" si="4"/>
        <v>6359.9999975000001</v>
      </c>
      <c r="X25" s="6">
        <f t="shared" si="5"/>
        <v>6419.9999975000001</v>
      </c>
      <c r="Y25" s="6">
        <f t="shared" si="6"/>
        <v>6379.9999975000001</v>
      </c>
      <c r="Z25" s="6">
        <f t="shared" si="7"/>
        <v>6519.9999975000001</v>
      </c>
      <c r="AA25" s="6">
        <f t="shared" si="11"/>
        <v>6654.9999975000001</v>
      </c>
      <c r="AB25" s="6">
        <f t="shared" si="12"/>
        <v>6689.9999975000001</v>
      </c>
      <c r="AC25" s="6">
        <f t="shared" si="13"/>
        <v>6706.6999974999999</v>
      </c>
      <c r="AD25" s="6">
        <f t="shared" si="14"/>
        <v>65183.099975000005</v>
      </c>
      <c r="AE25" s="6">
        <f t="shared" si="15"/>
        <v>45131.399982499999</v>
      </c>
      <c r="AF25" s="6">
        <f t="shared" si="17"/>
        <v>20051.699992499998</v>
      </c>
      <c r="AG25" s="6" t="str">
        <f ca="1">IFERROR(IF(AD25=LARGE(INDIRECT("AD"&amp;MATCH(B25,B:B,0)&amp;":AD"&amp;IF(B25=MAX(B:B),1010,MATCH(B25+1,B:B,0)-1)),IF(COUNTIF(INDIRECT("C"&amp;MATCH(B25,B:B,0)&amp;":C"&amp;IF(B25=MAX(B:B),1010,MATCH(B25+1,B:B,0)-1)),"H")&gt;0,1,"")),B25&amp;"H1",IF(AD25=LARGE(INDIRECT("AD"&amp;MATCH(B25,B:B,0)&amp;":AD"&amp;IF(B25=MAX(B:B),1010,MATCH(B25+1,B:B,0)-1)),IF(COUNTIF(INDIRECT("C"&amp;MATCH(B25,B:B,0)&amp;":C"&amp;IF(B25=MAX(B:B),1010,MATCH(B25+1,B:B,0)-1)),"H")&gt;0,2,"")),B25&amp;"H2",IF(AD25=LARGE(INDIRECT("AD"&amp;MATCH(B25,B:B,0)&amp;":AD"&amp;IF(B25=MAX(B:B),1010,MATCH(B25+1,B:B,0)-1)), IF(COUNTIF(INDIRECT("C"&amp;MATCH(B25,B:B,0)&amp;":C"&amp;IF(B25=MAX(B:B),1010,MATCH(B25+1,B:B,0)-1)),"S")&gt;0,COUNTIF(INDIRECT("C"&amp;MATCH(B25,B:B,0)&amp;":C"&amp;IF(B25=MAX(B:B),1010,MATCH(B25+1,B:B,0)-1)),"H")+1,””)),B25&amp;"S1",IF(AD25=LARGE(INDIRECT("AD"&amp;MATCH(B25,B:B,0)&amp;":AD"&amp;IF(B25=MAX(B:B),1010,MATCH(B25+1,B:B,0)-1)), IF(COUNTIF(INDIRECT("C"&amp;MATCH(B25,B:B,0)&amp;":C"&amp;IF(B25=MAX(B:B),1010,MATCH(B25+1,B:B,0)-1)),"S")&gt;0,COUNTIF(INDIRECT("C"&amp;MATCH(B25,B:B,0)&amp;":C"&amp;IF(B25=MAX(B:B),1010,MATCH(B25+1,B:B,0)-1)),"H")+2,””)),B25&amp;"S2",IF(AD25=LARGE(INDIRECT("AD"&amp;MATCH(B25,B:B,0)&amp;":AD"&amp;IF(B25=MAX(B:B),1010,MATCH(B25+1,B:B,0)-1)), IF(COUNTIF(INDIRECT("C"&amp;MATCH(B25,B:B,0)&amp;":C"&amp;IF(B25=MAX(B:B),1010,MATCH(B25+1,B:B,0)-1)),"V")&gt;0,COUNTIF(INDIRECT("C"&amp;MATCH(B25,B:B,0)&amp;":C"&amp;IF(B25=MAX(B:B),1010,MATCH(B25+1,B:B,0)-1)),"H")+COUNTIF(INDIRECT("C"&amp;MATCH(B25,B:B,0)&amp;":C"&amp;IF(B25=MAX(B:B),1010,MATCH(B25+1,B:B,0)-1)),"S")+1,"")),B25&amp;"V1",IF(AD25=LARGE(INDIRECT("AD"&amp;MATCH(B25,B:B,0)&amp;":AD"&amp;IF(B25=MAX(B:B),1010,MATCH(B25+1,B:B,0)-1)), IF(COUNTIF(INDIRECT("C"&amp;MATCH(B25,B:B,0)&amp;":C"&amp;IF(B25=MAX(B:B),1010,MATCH(B25+1,B:B,0)-1)),"V")&gt;0,COUNTIF(INDIRECT("C"&amp;MATCH(B25,B:B,0)&amp;":C"&amp;IF(B25=MAX(B:B),1010,MATCH(B25+1,B:B,0)-1)),"H")+COUNTIF(INDIRECT("C"&amp;MATCH(B25,B:B,0)&amp;":C"&amp;IF(B25=MAX(B:B),1010,MATCH(B25+1,B:B,0)-1)),"S")+2,"")),B25&amp;"V2","")))))),"")</f>
        <v/>
      </c>
      <c r="AH25" s="14" t="str">
        <f t="shared" ca="1" si="16"/>
        <v/>
      </c>
    </row>
    <row r="26" spans="1:34" x14ac:dyDescent="0.3">
      <c r="A26" s="52" t="str">
        <f t="shared" ca="1" si="9"/>
        <v>Quincy</v>
      </c>
      <c r="B26">
        <v>4</v>
      </c>
      <c r="C26" t="s">
        <v>55</v>
      </c>
      <c r="D26" t="s">
        <v>82</v>
      </c>
      <c r="E26" s="14">
        <v>685.7</v>
      </c>
      <c r="F26">
        <v>300</v>
      </c>
      <c r="G26">
        <v>460</v>
      </c>
      <c r="H26">
        <v>500</v>
      </c>
      <c r="I26">
        <v>440</v>
      </c>
      <c r="J26">
        <v>500</v>
      </c>
      <c r="K26">
        <v>440</v>
      </c>
      <c r="L26" s="65">
        <v>817</v>
      </c>
      <c r="M26" s="53">
        <v>785</v>
      </c>
      <c r="N26" s="53">
        <v>820</v>
      </c>
      <c r="O26" s="47">
        <f t="shared" si="10"/>
        <v>5747.7</v>
      </c>
      <c r="P26" s="46" t="str">
        <f t="shared" ca="1" si="0"/>
        <v/>
      </c>
      <c r="Q26" s="5">
        <v>24</v>
      </c>
      <c r="R26" s="50"/>
      <c r="S26" s="51"/>
      <c r="T26" s="6">
        <f t="shared" si="1"/>
        <v>6685.6999974</v>
      </c>
      <c r="U26" s="6">
        <f t="shared" si="2"/>
        <v>6299.9999974000002</v>
      </c>
      <c r="V26" s="6">
        <f t="shared" si="3"/>
        <v>6459.9999974000002</v>
      </c>
      <c r="W26" s="6">
        <f t="shared" si="4"/>
        <v>6499.9999974000002</v>
      </c>
      <c r="X26" s="6">
        <f t="shared" si="5"/>
        <v>6439.9999974000002</v>
      </c>
      <c r="Y26" s="6">
        <f t="shared" si="6"/>
        <v>6499.9999974000002</v>
      </c>
      <c r="Z26" s="6">
        <f t="shared" si="7"/>
        <v>6439.9999974000002</v>
      </c>
      <c r="AA26" s="6">
        <f t="shared" si="11"/>
        <v>6816.9999974000002</v>
      </c>
      <c r="AB26" s="6">
        <f t="shared" si="12"/>
        <v>6784.9999974000002</v>
      </c>
      <c r="AC26" s="6">
        <f t="shared" si="13"/>
        <v>6819.9999974000002</v>
      </c>
      <c r="AD26" s="6">
        <f t="shared" si="14"/>
        <v>65747.699974000017</v>
      </c>
      <c r="AE26" s="6">
        <f t="shared" si="15"/>
        <v>45325.699981800011</v>
      </c>
      <c r="AF26" s="6">
        <f t="shared" si="17"/>
        <v>20421.999992199999</v>
      </c>
      <c r="AG26" s="6" t="str">
        <f ca="1">IFERROR(IF(AD26=LARGE(INDIRECT("AD"&amp;MATCH(B26,B:B,0)&amp;":AD"&amp;IF(B26=MAX(B:B),1010,MATCH(B26+1,B:B,0)-1)),IF(COUNTIF(INDIRECT("C"&amp;MATCH(B26,B:B,0)&amp;":C"&amp;IF(B26=MAX(B:B),1010,MATCH(B26+1,B:B,0)-1)),"H")&gt;0,1,"")),B26&amp;"H1",IF(AD26=LARGE(INDIRECT("AD"&amp;MATCH(B26,B:B,0)&amp;":AD"&amp;IF(B26=MAX(B:B),1010,MATCH(B26+1,B:B,0)-1)),IF(COUNTIF(INDIRECT("C"&amp;MATCH(B26,B:B,0)&amp;":C"&amp;IF(B26=MAX(B:B),1010,MATCH(B26+1,B:B,0)-1)),"H")&gt;0,2,"")),B26&amp;"H2",IF(AD26=LARGE(INDIRECT("AD"&amp;MATCH(B26,B:B,0)&amp;":AD"&amp;IF(B26=MAX(B:B),1010,MATCH(B26+1,B:B,0)-1)), IF(COUNTIF(INDIRECT("C"&amp;MATCH(B26,B:B,0)&amp;":C"&amp;IF(B26=MAX(B:B),1010,MATCH(B26+1,B:B,0)-1)),"S")&gt;0,COUNTIF(INDIRECT("C"&amp;MATCH(B26,B:B,0)&amp;":C"&amp;IF(B26=MAX(B:B),1010,MATCH(B26+1,B:B,0)-1)),"H")+1,””)),B26&amp;"S1",IF(AD26=LARGE(INDIRECT("AD"&amp;MATCH(B26,B:B,0)&amp;":AD"&amp;IF(B26=MAX(B:B),1010,MATCH(B26+1,B:B,0)-1)), IF(COUNTIF(INDIRECT("C"&amp;MATCH(B26,B:B,0)&amp;":C"&amp;IF(B26=MAX(B:B),1010,MATCH(B26+1,B:B,0)-1)),"S")&gt;0,COUNTIF(INDIRECT("C"&amp;MATCH(B26,B:B,0)&amp;":C"&amp;IF(B26=MAX(B:B),1010,MATCH(B26+1,B:B,0)-1)),"H")+2,””)),B26&amp;"S2",IF(AD26=LARGE(INDIRECT("AD"&amp;MATCH(B26,B:B,0)&amp;":AD"&amp;IF(B26=MAX(B:B),1010,MATCH(B26+1,B:B,0)-1)), IF(COUNTIF(INDIRECT("C"&amp;MATCH(B26,B:B,0)&amp;":C"&amp;IF(B26=MAX(B:B),1010,MATCH(B26+1,B:B,0)-1)),"V")&gt;0,COUNTIF(INDIRECT("C"&amp;MATCH(B26,B:B,0)&amp;":C"&amp;IF(B26=MAX(B:B),1010,MATCH(B26+1,B:B,0)-1)),"H")+COUNTIF(INDIRECT("C"&amp;MATCH(B26,B:B,0)&amp;":C"&amp;IF(B26=MAX(B:B),1010,MATCH(B26+1,B:B,0)-1)),"S")+1,"")),B26&amp;"V1",IF(AD26=LARGE(INDIRECT("AD"&amp;MATCH(B26,B:B,0)&amp;":AD"&amp;IF(B26=MAX(B:B),1010,MATCH(B26+1,B:B,0)-1)), IF(COUNTIF(INDIRECT("C"&amp;MATCH(B26,B:B,0)&amp;":C"&amp;IF(B26=MAX(B:B),1010,MATCH(B26+1,B:B,0)-1)),"V")&gt;0,COUNTIF(INDIRECT("C"&amp;MATCH(B26,B:B,0)&amp;":C"&amp;IF(B26=MAX(B:B),1010,MATCH(B26+1,B:B,0)-1)),"H")+COUNTIF(INDIRECT("C"&amp;MATCH(B26,B:B,0)&amp;":C"&amp;IF(B26=MAX(B:B),1010,MATCH(B26+1,B:B,0)-1)),"S")+2,"")),B26&amp;"V2","")))))),"")</f>
        <v>4H1</v>
      </c>
      <c r="AH26" s="14" t="str">
        <f t="shared" ca="1" si="16"/>
        <v/>
      </c>
    </row>
    <row r="27" spans="1:34" x14ac:dyDescent="0.3">
      <c r="A27" s="52" t="str">
        <f t="shared" ca="1" si="9"/>
        <v>Quincy</v>
      </c>
      <c r="B27">
        <v>4</v>
      </c>
      <c r="C27" t="s">
        <v>55</v>
      </c>
      <c r="D27" t="s">
        <v>83</v>
      </c>
      <c r="E27" s="14">
        <v>628.6</v>
      </c>
      <c r="F27">
        <v>400</v>
      </c>
      <c r="G27">
        <v>440</v>
      </c>
      <c r="H27">
        <v>400</v>
      </c>
      <c r="I27">
        <v>460</v>
      </c>
      <c r="J27">
        <v>500</v>
      </c>
      <c r="K27">
        <v>280</v>
      </c>
      <c r="L27" s="65">
        <v>799</v>
      </c>
      <c r="M27" s="53">
        <v>840</v>
      </c>
      <c r="N27" s="53">
        <v>740</v>
      </c>
      <c r="O27" s="47">
        <f t="shared" si="10"/>
        <v>5487.6</v>
      </c>
      <c r="P27" s="46" t="str">
        <f t="shared" ca="1" si="0"/>
        <v/>
      </c>
      <c r="Q27" s="5">
        <v>25</v>
      </c>
      <c r="R27" s="50"/>
      <c r="S27" s="51"/>
      <c r="T27" s="6">
        <f t="shared" si="1"/>
        <v>6628.5999972999998</v>
      </c>
      <c r="U27" s="6">
        <f t="shared" si="2"/>
        <v>6399.9999973000004</v>
      </c>
      <c r="V27" s="6">
        <f t="shared" si="3"/>
        <v>6439.9999973000004</v>
      </c>
      <c r="W27" s="6">
        <f t="shared" si="4"/>
        <v>6399.9999973000004</v>
      </c>
      <c r="X27" s="6">
        <f t="shared" si="5"/>
        <v>6459.9999973000004</v>
      </c>
      <c r="Y27" s="6">
        <f t="shared" si="6"/>
        <v>6499.9999973000004</v>
      </c>
      <c r="Z27" s="6">
        <f t="shared" si="7"/>
        <v>6279.9999973000004</v>
      </c>
      <c r="AA27" s="6">
        <f t="shared" si="11"/>
        <v>6798.9999973000004</v>
      </c>
      <c r="AB27" s="6">
        <f t="shared" si="12"/>
        <v>6839.9999973000004</v>
      </c>
      <c r="AC27" s="6">
        <f t="shared" si="13"/>
        <v>6739.9999973000004</v>
      </c>
      <c r="AD27" s="6">
        <f t="shared" si="14"/>
        <v>65487.599973000011</v>
      </c>
      <c r="AE27" s="6">
        <f t="shared" si="15"/>
        <v>45108.599981100007</v>
      </c>
      <c r="AF27" s="6">
        <f t="shared" si="17"/>
        <v>20378.9999919</v>
      </c>
      <c r="AG27" s="6" t="str">
        <f ca="1">IFERROR(IF(AD27=LARGE(INDIRECT("AD"&amp;MATCH(B27,B:B,0)&amp;":AD"&amp;IF(B27=MAX(B:B),1010,MATCH(B27+1,B:B,0)-1)),IF(COUNTIF(INDIRECT("C"&amp;MATCH(B27,B:B,0)&amp;":C"&amp;IF(B27=MAX(B:B),1010,MATCH(B27+1,B:B,0)-1)),"H")&gt;0,1,"")),B27&amp;"H1",IF(AD27=LARGE(INDIRECT("AD"&amp;MATCH(B27,B:B,0)&amp;":AD"&amp;IF(B27=MAX(B:B),1010,MATCH(B27+1,B:B,0)-1)),IF(COUNTIF(INDIRECT("C"&amp;MATCH(B27,B:B,0)&amp;":C"&amp;IF(B27=MAX(B:B),1010,MATCH(B27+1,B:B,0)-1)),"H")&gt;0,2,"")),B27&amp;"H2",IF(AD27=LARGE(INDIRECT("AD"&amp;MATCH(B27,B:B,0)&amp;":AD"&amp;IF(B27=MAX(B:B),1010,MATCH(B27+1,B:B,0)-1)), IF(COUNTIF(INDIRECT("C"&amp;MATCH(B27,B:B,0)&amp;":C"&amp;IF(B27=MAX(B:B),1010,MATCH(B27+1,B:B,0)-1)),"S")&gt;0,COUNTIF(INDIRECT("C"&amp;MATCH(B27,B:B,0)&amp;":C"&amp;IF(B27=MAX(B:B),1010,MATCH(B27+1,B:B,0)-1)),"H")+1,””)),B27&amp;"S1",IF(AD27=LARGE(INDIRECT("AD"&amp;MATCH(B27,B:B,0)&amp;":AD"&amp;IF(B27=MAX(B:B),1010,MATCH(B27+1,B:B,0)-1)), IF(COUNTIF(INDIRECT("C"&amp;MATCH(B27,B:B,0)&amp;":C"&amp;IF(B27=MAX(B:B),1010,MATCH(B27+1,B:B,0)-1)),"S")&gt;0,COUNTIF(INDIRECT("C"&amp;MATCH(B27,B:B,0)&amp;":C"&amp;IF(B27=MAX(B:B),1010,MATCH(B27+1,B:B,0)-1)),"H")+2,””)),B27&amp;"S2",IF(AD27=LARGE(INDIRECT("AD"&amp;MATCH(B27,B:B,0)&amp;":AD"&amp;IF(B27=MAX(B:B),1010,MATCH(B27+1,B:B,0)-1)), IF(COUNTIF(INDIRECT("C"&amp;MATCH(B27,B:B,0)&amp;":C"&amp;IF(B27=MAX(B:B),1010,MATCH(B27+1,B:B,0)-1)),"V")&gt;0,COUNTIF(INDIRECT("C"&amp;MATCH(B27,B:B,0)&amp;":C"&amp;IF(B27=MAX(B:B),1010,MATCH(B27+1,B:B,0)-1)),"H")+COUNTIF(INDIRECT("C"&amp;MATCH(B27,B:B,0)&amp;":C"&amp;IF(B27=MAX(B:B),1010,MATCH(B27+1,B:B,0)-1)),"S")+1,"")),B27&amp;"V1",IF(AD27=LARGE(INDIRECT("AD"&amp;MATCH(B27,B:B,0)&amp;":AD"&amp;IF(B27=MAX(B:B),1010,MATCH(B27+1,B:B,0)-1)), IF(COUNTIF(INDIRECT("C"&amp;MATCH(B27,B:B,0)&amp;":C"&amp;IF(B27=MAX(B:B),1010,MATCH(B27+1,B:B,0)-1)),"V")&gt;0,COUNTIF(INDIRECT("C"&amp;MATCH(B27,B:B,0)&amp;":C"&amp;IF(B27=MAX(B:B),1010,MATCH(B27+1,B:B,0)-1)),"H")+COUNTIF(INDIRECT("C"&amp;MATCH(B27,B:B,0)&amp;":C"&amp;IF(B27=MAX(B:B),1010,MATCH(B27+1,B:B,0)-1)),"S")+2,"")),B27&amp;"V2","")))))),"")</f>
        <v>4H2</v>
      </c>
      <c r="AH27" s="14" t="str">
        <f t="shared" ca="1" si="16"/>
        <v/>
      </c>
    </row>
    <row r="28" spans="1:34" x14ac:dyDescent="0.3">
      <c r="A28" s="52" t="str">
        <f t="shared" ca="1" si="9"/>
        <v>Quincy</v>
      </c>
      <c r="B28">
        <v>4</v>
      </c>
      <c r="C28" t="s">
        <v>59</v>
      </c>
      <c r="D28" t="s">
        <v>84</v>
      </c>
      <c r="E28" s="14">
        <v>714.3</v>
      </c>
      <c r="F28">
        <v>280</v>
      </c>
      <c r="G28">
        <v>600</v>
      </c>
      <c r="H28">
        <v>740</v>
      </c>
      <c r="I28">
        <v>660</v>
      </c>
      <c r="J28">
        <v>380</v>
      </c>
      <c r="K28">
        <v>460</v>
      </c>
      <c r="L28" s="65">
        <v>603</v>
      </c>
      <c r="M28" s="53">
        <v>743.3</v>
      </c>
      <c r="N28" s="53">
        <v>890</v>
      </c>
      <c r="O28" s="47">
        <f t="shared" si="10"/>
        <v>6070.6</v>
      </c>
      <c r="P28" s="46" t="str">
        <f t="shared" ca="1" si="0"/>
        <v/>
      </c>
      <c r="Q28" s="5">
        <v>26</v>
      </c>
      <c r="R28" s="50"/>
      <c r="S28" s="51"/>
      <c r="T28" s="6">
        <f t="shared" si="1"/>
        <v>4714.2999971999998</v>
      </c>
      <c r="U28" s="6">
        <f t="shared" si="2"/>
        <v>4279.9999971999996</v>
      </c>
      <c r="V28" s="6">
        <f t="shared" si="3"/>
        <v>4599.9999972000005</v>
      </c>
      <c r="W28" s="6">
        <f t="shared" si="4"/>
        <v>4739.9999972000005</v>
      </c>
      <c r="X28" s="6">
        <f t="shared" si="5"/>
        <v>4659.9999972000005</v>
      </c>
      <c r="Y28" s="6">
        <f t="shared" si="6"/>
        <v>4379.9999971999996</v>
      </c>
      <c r="Z28" s="6">
        <f t="shared" si="7"/>
        <v>4459.9999971999996</v>
      </c>
      <c r="AA28" s="6">
        <f t="shared" si="11"/>
        <v>4602.9999972000005</v>
      </c>
      <c r="AB28" s="6">
        <f t="shared" si="12"/>
        <v>4743.2999971999998</v>
      </c>
      <c r="AC28" s="6">
        <f t="shared" si="13"/>
        <v>4889.9999972000005</v>
      </c>
      <c r="AD28" s="6">
        <f t="shared" si="14"/>
        <v>46070.599972000004</v>
      </c>
      <c r="AE28" s="6">
        <f t="shared" si="15"/>
        <v>31834.299980400003</v>
      </c>
      <c r="AF28" s="6">
        <f t="shared" si="17"/>
        <v>14236.299991600001</v>
      </c>
      <c r="AG28" s="6" t="str">
        <f ca="1">IFERROR(IF(AD28=LARGE(INDIRECT("AD"&amp;MATCH(B28,B:B,0)&amp;":AD"&amp;IF(B28=MAX(B:B),1010,MATCH(B28+1,B:B,0)-1)),IF(COUNTIF(INDIRECT("C"&amp;MATCH(B28,B:B,0)&amp;":C"&amp;IF(B28=MAX(B:B),1010,MATCH(B28+1,B:B,0)-1)),"H")&gt;0,1,"")),B28&amp;"H1",IF(AD28=LARGE(INDIRECT("AD"&amp;MATCH(B28,B:B,0)&amp;":AD"&amp;IF(B28=MAX(B:B),1010,MATCH(B28+1,B:B,0)-1)),IF(COUNTIF(INDIRECT("C"&amp;MATCH(B28,B:B,0)&amp;":C"&amp;IF(B28=MAX(B:B),1010,MATCH(B28+1,B:B,0)-1)),"H")&gt;0,2,"")),B28&amp;"H2",IF(AD28=LARGE(INDIRECT("AD"&amp;MATCH(B28,B:B,0)&amp;":AD"&amp;IF(B28=MAX(B:B),1010,MATCH(B28+1,B:B,0)-1)), IF(COUNTIF(INDIRECT("C"&amp;MATCH(B28,B:B,0)&amp;":C"&amp;IF(B28=MAX(B:B),1010,MATCH(B28+1,B:B,0)-1)),"S")&gt;0,COUNTIF(INDIRECT("C"&amp;MATCH(B28,B:B,0)&amp;":C"&amp;IF(B28=MAX(B:B),1010,MATCH(B28+1,B:B,0)-1)),"H")+1,””)),B28&amp;"S1",IF(AD28=LARGE(INDIRECT("AD"&amp;MATCH(B28,B:B,0)&amp;":AD"&amp;IF(B28=MAX(B:B),1010,MATCH(B28+1,B:B,0)-1)), IF(COUNTIF(INDIRECT("C"&amp;MATCH(B28,B:B,0)&amp;":C"&amp;IF(B28=MAX(B:B),1010,MATCH(B28+1,B:B,0)-1)),"S")&gt;0,COUNTIF(INDIRECT("C"&amp;MATCH(B28,B:B,0)&amp;":C"&amp;IF(B28=MAX(B:B),1010,MATCH(B28+1,B:B,0)-1)),"H")+2,””)),B28&amp;"S2",IF(AD28=LARGE(INDIRECT("AD"&amp;MATCH(B28,B:B,0)&amp;":AD"&amp;IF(B28=MAX(B:B),1010,MATCH(B28+1,B:B,0)-1)), IF(COUNTIF(INDIRECT("C"&amp;MATCH(B28,B:B,0)&amp;":C"&amp;IF(B28=MAX(B:B),1010,MATCH(B28+1,B:B,0)-1)),"V")&gt;0,COUNTIF(INDIRECT("C"&amp;MATCH(B28,B:B,0)&amp;":C"&amp;IF(B28=MAX(B:B),1010,MATCH(B28+1,B:B,0)-1)),"H")+COUNTIF(INDIRECT("C"&amp;MATCH(B28,B:B,0)&amp;":C"&amp;IF(B28=MAX(B:B),1010,MATCH(B28+1,B:B,0)-1)),"S")+1,"")),B28&amp;"V1",IF(AD28=LARGE(INDIRECT("AD"&amp;MATCH(B28,B:B,0)&amp;":AD"&amp;IF(B28=MAX(B:B),1010,MATCH(B28+1,B:B,0)-1)), IF(COUNTIF(INDIRECT("C"&amp;MATCH(B28,B:B,0)&amp;":C"&amp;IF(B28=MAX(B:B),1010,MATCH(B28+1,B:B,0)-1)),"V")&gt;0,COUNTIF(INDIRECT("C"&amp;MATCH(B28,B:B,0)&amp;":C"&amp;IF(B28=MAX(B:B),1010,MATCH(B28+1,B:B,0)-1)),"H")+COUNTIF(INDIRECT("C"&amp;MATCH(B28,B:B,0)&amp;":C"&amp;IF(B28=MAX(B:B),1010,MATCH(B28+1,B:B,0)-1)),"S")+2,"")),B28&amp;"V2","")))))),"")</f>
        <v>4S1</v>
      </c>
      <c r="AH28" s="14">
        <f t="shared" ca="1" si="16"/>
        <v>6070.5999972</v>
      </c>
    </row>
    <row r="29" spans="1:34" x14ac:dyDescent="0.3">
      <c r="A29" s="52" t="str">
        <f t="shared" ca="1" si="9"/>
        <v>Quincy</v>
      </c>
      <c r="B29">
        <v>4</v>
      </c>
      <c r="C29" t="s">
        <v>59</v>
      </c>
      <c r="D29" t="s">
        <v>85</v>
      </c>
      <c r="E29" s="14">
        <v>371.4</v>
      </c>
      <c r="F29">
        <v>280</v>
      </c>
      <c r="G29">
        <v>420</v>
      </c>
      <c r="H29">
        <v>320</v>
      </c>
      <c r="I29">
        <v>460</v>
      </c>
      <c r="J29">
        <v>300</v>
      </c>
      <c r="K29">
        <v>360</v>
      </c>
      <c r="L29" s="65">
        <v>757</v>
      </c>
      <c r="M29" s="53">
        <v>675</v>
      </c>
      <c r="N29" s="53">
        <v>870</v>
      </c>
      <c r="O29" s="47">
        <f t="shared" si="10"/>
        <v>4813.3999999999996</v>
      </c>
      <c r="P29" s="46" t="str">
        <f t="shared" ca="1" si="0"/>
        <v/>
      </c>
      <c r="Q29" s="5">
        <v>27</v>
      </c>
      <c r="R29" s="50"/>
      <c r="S29" s="51"/>
      <c r="T29" s="6">
        <f t="shared" si="1"/>
        <v>4371.3999971000003</v>
      </c>
      <c r="U29" s="6">
        <f t="shared" si="2"/>
        <v>4279.9999970999997</v>
      </c>
      <c r="V29" s="6">
        <f t="shared" si="3"/>
        <v>4419.9999970999997</v>
      </c>
      <c r="W29" s="6">
        <f t="shared" si="4"/>
        <v>4319.9999970999997</v>
      </c>
      <c r="X29" s="6">
        <f t="shared" si="5"/>
        <v>4459.9999970999997</v>
      </c>
      <c r="Y29" s="6">
        <f t="shared" si="6"/>
        <v>4299.9999970999997</v>
      </c>
      <c r="Z29" s="6">
        <f t="shared" si="7"/>
        <v>4359.9999970999997</v>
      </c>
      <c r="AA29" s="6">
        <f t="shared" si="11"/>
        <v>4756.9999970999997</v>
      </c>
      <c r="AB29" s="6">
        <f t="shared" si="12"/>
        <v>4674.9999970999997</v>
      </c>
      <c r="AC29" s="6">
        <f t="shared" si="13"/>
        <v>4869.9999970999997</v>
      </c>
      <c r="AD29" s="6">
        <f t="shared" si="14"/>
        <v>44813.399970999999</v>
      </c>
      <c r="AE29" s="6">
        <f t="shared" si="15"/>
        <v>30511.3999797</v>
      </c>
      <c r="AF29" s="6">
        <f t="shared" si="17"/>
        <v>14301.999991299999</v>
      </c>
      <c r="AG29" s="6" t="str">
        <f ca="1">IFERROR(IF(AD29=LARGE(INDIRECT("AD"&amp;MATCH(B29,B:B,0)&amp;":AD"&amp;IF(B29=MAX(B:B),1010,MATCH(B29+1,B:B,0)-1)),IF(COUNTIF(INDIRECT("C"&amp;MATCH(B29,B:B,0)&amp;":C"&amp;IF(B29=MAX(B:B),1010,MATCH(B29+1,B:B,0)-1)),"H")&gt;0,1,"")),B29&amp;"H1",IF(AD29=LARGE(INDIRECT("AD"&amp;MATCH(B29,B:B,0)&amp;":AD"&amp;IF(B29=MAX(B:B),1010,MATCH(B29+1,B:B,0)-1)),IF(COUNTIF(INDIRECT("C"&amp;MATCH(B29,B:B,0)&amp;":C"&amp;IF(B29=MAX(B:B),1010,MATCH(B29+1,B:B,0)-1)),"H")&gt;0,2,"")),B29&amp;"H2",IF(AD29=LARGE(INDIRECT("AD"&amp;MATCH(B29,B:B,0)&amp;":AD"&amp;IF(B29=MAX(B:B),1010,MATCH(B29+1,B:B,0)-1)), IF(COUNTIF(INDIRECT("C"&amp;MATCH(B29,B:B,0)&amp;":C"&amp;IF(B29=MAX(B:B),1010,MATCH(B29+1,B:B,0)-1)),"S")&gt;0,COUNTIF(INDIRECT("C"&amp;MATCH(B29,B:B,0)&amp;":C"&amp;IF(B29=MAX(B:B),1010,MATCH(B29+1,B:B,0)-1)),"H")+1,””)),B29&amp;"S1",IF(AD29=LARGE(INDIRECT("AD"&amp;MATCH(B29,B:B,0)&amp;":AD"&amp;IF(B29=MAX(B:B),1010,MATCH(B29+1,B:B,0)-1)), IF(COUNTIF(INDIRECT("C"&amp;MATCH(B29,B:B,0)&amp;":C"&amp;IF(B29=MAX(B:B),1010,MATCH(B29+1,B:B,0)-1)),"S")&gt;0,COUNTIF(INDIRECT("C"&amp;MATCH(B29,B:B,0)&amp;":C"&amp;IF(B29=MAX(B:B),1010,MATCH(B29+1,B:B,0)-1)),"H")+2,””)),B29&amp;"S2",IF(AD29=LARGE(INDIRECT("AD"&amp;MATCH(B29,B:B,0)&amp;":AD"&amp;IF(B29=MAX(B:B),1010,MATCH(B29+1,B:B,0)-1)), IF(COUNTIF(INDIRECT("C"&amp;MATCH(B29,B:B,0)&amp;":C"&amp;IF(B29=MAX(B:B),1010,MATCH(B29+1,B:B,0)-1)),"V")&gt;0,COUNTIF(INDIRECT("C"&amp;MATCH(B29,B:B,0)&amp;":C"&amp;IF(B29=MAX(B:B),1010,MATCH(B29+1,B:B,0)-1)),"H")+COUNTIF(INDIRECT("C"&amp;MATCH(B29,B:B,0)&amp;":C"&amp;IF(B29=MAX(B:B),1010,MATCH(B29+1,B:B,0)-1)),"S")+1,"")),B29&amp;"V1",IF(AD29=LARGE(INDIRECT("AD"&amp;MATCH(B29,B:B,0)&amp;":AD"&amp;IF(B29=MAX(B:B),1010,MATCH(B29+1,B:B,0)-1)), IF(COUNTIF(INDIRECT("C"&amp;MATCH(B29,B:B,0)&amp;":C"&amp;IF(B29=MAX(B:B),1010,MATCH(B29+1,B:B,0)-1)),"V")&gt;0,COUNTIF(INDIRECT("C"&amp;MATCH(B29,B:B,0)&amp;":C"&amp;IF(B29=MAX(B:B),1010,MATCH(B29+1,B:B,0)-1)),"H")+COUNTIF(INDIRECT("C"&amp;MATCH(B29,B:B,0)&amp;":C"&amp;IF(B29=MAX(B:B),1010,MATCH(B29+1,B:B,0)-1)),"S")+2,"")),B29&amp;"V2","")))))),"")</f>
        <v/>
      </c>
      <c r="AH29" s="14" t="str">
        <f t="shared" ca="1" si="16"/>
        <v/>
      </c>
    </row>
    <row r="30" spans="1:34" x14ac:dyDescent="0.3">
      <c r="A30" s="52" t="str">
        <f t="shared" ca="1" si="9"/>
        <v>Quincy</v>
      </c>
      <c r="B30">
        <v>4</v>
      </c>
      <c r="C30" t="s">
        <v>59</v>
      </c>
      <c r="D30" t="s">
        <v>86</v>
      </c>
      <c r="E30" s="14">
        <v>514.29999999999995</v>
      </c>
      <c r="F30">
        <v>340</v>
      </c>
      <c r="G30">
        <v>280</v>
      </c>
      <c r="H30">
        <v>380</v>
      </c>
      <c r="I30">
        <v>380</v>
      </c>
      <c r="J30">
        <v>420</v>
      </c>
      <c r="K30">
        <v>260</v>
      </c>
      <c r="L30" s="65">
        <v>707</v>
      </c>
      <c r="M30" s="53">
        <v>620</v>
      </c>
      <c r="N30" s="53">
        <v>913.3</v>
      </c>
      <c r="O30" s="47">
        <f t="shared" si="10"/>
        <v>4814.6000000000004</v>
      </c>
      <c r="P30" s="46" t="str">
        <f t="shared" ca="1" si="0"/>
        <v/>
      </c>
      <c r="Q30" s="5">
        <v>28</v>
      </c>
      <c r="R30" s="50"/>
      <c r="S30" s="51"/>
      <c r="T30" s="6">
        <f t="shared" si="1"/>
        <v>4514.2999970000001</v>
      </c>
      <c r="U30" s="6">
        <f t="shared" si="2"/>
        <v>4339.9999969999999</v>
      </c>
      <c r="V30" s="6">
        <f t="shared" si="3"/>
        <v>4279.9999969999999</v>
      </c>
      <c r="W30" s="6">
        <f t="shared" si="4"/>
        <v>4379.9999969999999</v>
      </c>
      <c r="X30" s="6">
        <f t="shared" si="5"/>
        <v>4379.9999969999999</v>
      </c>
      <c r="Y30" s="6">
        <f t="shared" si="6"/>
        <v>4419.9999969999999</v>
      </c>
      <c r="Z30" s="6">
        <f t="shared" si="7"/>
        <v>4259.9999969999999</v>
      </c>
      <c r="AA30" s="6">
        <f t="shared" si="11"/>
        <v>4706.9999969999999</v>
      </c>
      <c r="AB30" s="6">
        <f t="shared" si="12"/>
        <v>4619.9999969999999</v>
      </c>
      <c r="AC30" s="6">
        <f t="shared" si="13"/>
        <v>4913.2999970000001</v>
      </c>
      <c r="AD30" s="6">
        <f t="shared" si="14"/>
        <v>44814.599969999996</v>
      </c>
      <c r="AE30" s="6">
        <f t="shared" si="15"/>
        <v>30574.299978999996</v>
      </c>
      <c r="AF30" s="6">
        <f t="shared" si="17"/>
        <v>14240.299991</v>
      </c>
      <c r="AG30" s="6" t="str">
        <f ca="1">IFERROR(IF(AD30=LARGE(INDIRECT("AD"&amp;MATCH(B30,B:B,0)&amp;":AD"&amp;IF(B30=MAX(B:B),1010,MATCH(B30+1,B:B,0)-1)),IF(COUNTIF(INDIRECT("C"&amp;MATCH(B30,B:B,0)&amp;":C"&amp;IF(B30=MAX(B:B),1010,MATCH(B30+1,B:B,0)-1)),"H")&gt;0,1,"")),B30&amp;"H1",IF(AD30=LARGE(INDIRECT("AD"&amp;MATCH(B30,B:B,0)&amp;":AD"&amp;IF(B30=MAX(B:B),1010,MATCH(B30+1,B:B,0)-1)),IF(COUNTIF(INDIRECT("C"&amp;MATCH(B30,B:B,0)&amp;":C"&amp;IF(B30=MAX(B:B),1010,MATCH(B30+1,B:B,0)-1)),"H")&gt;0,2,"")),B30&amp;"H2",IF(AD30=LARGE(INDIRECT("AD"&amp;MATCH(B30,B:B,0)&amp;":AD"&amp;IF(B30=MAX(B:B),1010,MATCH(B30+1,B:B,0)-1)), IF(COUNTIF(INDIRECT("C"&amp;MATCH(B30,B:B,0)&amp;":C"&amp;IF(B30=MAX(B:B),1010,MATCH(B30+1,B:B,0)-1)),"S")&gt;0,COUNTIF(INDIRECT("C"&amp;MATCH(B30,B:B,0)&amp;":C"&amp;IF(B30=MAX(B:B),1010,MATCH(B30+1,B:B,0)-1)),"H")+1,””)),B30&amp;"S1",IF(AD30=LARGE(INDIRECT("AD"&amp;MATCH(B30,B:B,0)&amp;":AD"&amp;IF(B30=MAX(B:B),1010,MATCH(B30+1,B:B,0)-1)), IF(COUNTIF(INDIRECT("C"&amp;MATCH(B30,B:B,0)&amp;":C"&amp;IF(B30=MAX(B:B),1010,MATCH(B30+1,B:B,0)-1)),"S")&gt;0,COUNTIF(INDIRECT("C"&amp;MATCH(B30,B:B,0)&amp;":C"&amp;IF(B30=MAX(B:B),1010,MATCH(B30+1,B:B,0)-1)),"H")+2,””)),B30&amp;"S2",IF(AD30=LARGE(INDIRECT("AD"&amp;MATCH(B30,B:B,0)&amp;":AD"&amp;IF(B30=MAX(B:B),1010,MATCH(B30+1,B:B,0)-1)), IF(COUNTIF(INDIRECT("C"&amp;MATCH(B30,B:B,0)&amp;":C"&amp;IF(B30=MAX(B:B),1010,MATCH(B30+1,B:B,0)-1)),"V")&gt;0,COUNTIF(INDIRECT("C"&amp;MATCH(B30,B:B,0)&amp;":C"&amp;IF(B30=MAX(B:B),1010,MATCH(B30+1,B:B,0)-1)),"H")+COUNTIF(INDIRECT("C"&amp;MATCH(B30,B:B,0)&amp;":C"&amp;IF(B30=MAX(B:B),1010,MATCH(B30+1,B:B,0)-1)),"S")+1,"")),B30&amp;"V1",IF(AD30=LARGE(INDIRECT("AD"&amp;MATCH(B30,B:B,0)&amp;":AD"&amp;IF(B30=MAX(B:B),1010,MATCH(B30+1,B:B,0)-1)), IF(COUNTIF(INDIRECT("C"&amp;MATCH(B30,B:B,0)&amp;":C"&amp;IF(B30=MAX(B:B),1010,MATCH(B30+1,B:B,0)-1)),"V")&gt;0,COUNTIF(INDIRECT("C"&amp;MATCH(B30,B:B,0)&amp;":C"&amp;IF(B30=MAX(B:B),1010,MATCH(B30+1,B:B,0)-1)),"H")+COUNTIF(INDIRECT("C"&amp;MATCH(B30,B:B,0)&amp;":C"&amp;IF(B30=MAX(B:B),1010,MATCH(B30+1,B:B,0)-1)),"S")+2,"")),B30&amp;"V2","")))))),"")</f>
        <v>4S2</v>
      </c>
      <c r="AH30" s="14" t="str">
        <f t="shared" ca="1" si="16"/>
        <v/>
      </c>
    </row>
    <row r="31" spans="1:34" x14ac:dyDescent="0.3">
      <c r="A31" s="52" t="str">
        <f t="shared" ca="1" si="9"/>
        <v>Quincy</v>
      </c>
      <c r="B31">
        <v>4</v>
      </c>
      <c r="C31" t="s">
        <v>63</v>
      </c>
      <c r="D31" t="s">
        <v>87</v>
      </c>
      <c r="E31" s="14">
        <v>228.6</v>
      </c>
      <c r="F31">
        <v>360</v>
      </c>
      <c r="G31">
        <v>420</v>
      </c>
      <c r="H31">
        <v>220</v>
      </c>
      <c r="I31">
        <v>600</v>
      </c>
      <c r="J31">
        <v>360</v>
      </c>
      <c r="K31">
        <v>380</v>
      </c>
      <c r="L31" s="65">
        <v>639</v>
      </c>
      <c r="M31" s="53">
        <v>760</v>
      </c>
      <c r="N31" s="53">
        <v>665</v>
      </c>
      <c r="O31" s="47">
        <f t="shared" si="10"/>
        <v>4632.6000000000004</v>
      </c>
      <c r="P31" s="46" t="str">
        <f t="shared" ca="1" si="0"/>
        <v/>
      </c>
      <c r="Q31" s="5">
        <v>29</v>
      </c>
      <c r="R31" s="50"/>
      <c r="S31" s="51"/>
      <c r="T31" s="6">
        <f t="shared" si="1"/>
        <v>2228.5999969</v>
      </c>
      <c r="U31" s="6">
        <f t="shared" si="2"/>
        <v>2359.9999969</v>
      </c>
      <c r="V31" s="6">
        <f t="shared" si="3"/>
        <v>2419.9999969</v>
      </c>
      <c r="W31" s="6">
        <f t="shared" si="4"/>
        <v>2219.9999969</v>
      </c>
      <c r="X31" s="6">
        <f t="shared" si="5"/>
        <v>2599.9999969</v>
      </c>
      <c r="Y31" s="6">
        <f t="shared" si="6"/>
        <v>2359.9999969</v>
      </c>
      <c r="Z31" s="6">
        <f t="shared" si="7"/>
        <v>2379.9999969</v>
      </c>
      <c r="AA31" s="6">
        <f t="shared" si="11"/>
        <v>2638.9999969</v>
      </c>
      <c r="AB31" s="6">
        <f t="shared" si="12"/>
        <v>2759.9999969</v>
      </c>
      <c r="AC31" s="6">
        <f t="shared" si="13"/>
        <v>2664.9999969</v>
      </c>
      <c r="AD31" s="6">
        <f t="shared" si="14"/>
        <v>24632.599968999995</v>
      </c>
      <c r="AE31" s="6">
        <f t="shared" si="15"/>
        <v>16568.599978300001</v>
      </c>
      <c r="AF31" s="6">
        <f t="shared" si="17"/>
        <v>8063.9999907000001</v>
      </c>
      <c r="AG31" s="6" t="str">
        <f ca="1">IFERROR(IF(AD31=LARGE(INDIRECT("AD"&amp;MATCH(B31,B:B,0)&amp;":AD"&amp;IF(B31=MAX(B:B),1010,MATCH(B31+1,B:B,0)-1)),IF(COUNTIF(INDIRECT("C"&amp;MATCH(B31,B:B,0)&amp;":C"&amp;IF(B31=MAX(B:B),1010,MATCH(B31+1,B:B,0)-1)),"H")&gt;0,1,"")),B31&amp;"H1",IF(AD31=LARGE(INDIRECT("AD"&amp;MATCH(B31,B:B,0)&amp;":AD"&amp;IF(B31=MAX(B:B),1010,MATCH(B31+1,B:B,0)-1)),IF(COUNTIF(INDIRECT("C"&amp;MATCH(B31,B:B,0)&amp;":C"&amp;IF(B31=MAX(B:B),1010,MATCH(B31+1,B:B,0)-1)),"H")&gt;0,2,"")),B31&amp;"H2",IF(AD31=LARGE(INDIRECT("AD"&amp;MATCH(B31,B:B,0)&amp;":AD"&amp;IF(B31=MAX(B:B),1010,MATCH(B31+1,B:B,0)-1)), IF(COUNTIF(INDIRECT("C"&amp;MATCH(B31,B:B,0)&amp;":C"&amp;IF(B31=MAX(B:B),1010,MATCH(B31+1,B:B,0)-1)),"S")&gt;0,COUNTIF(INDIRECT("C"&amp;MATCH(B31,B:B,0)&amp;":C"&amp;IF(B31=MAX(B:B),1010,MATCH(B31+1,B:B,0)-1)),"H")+1,””)),B31&amp;"S1",IF(AD31=LARGE(INDIRECT("AD"&amp;MATCH(B31,B:B,0)&amp;":AD"&amp;IF(B31=MAX(B:B),1010,MATCH(B31+1,B:B,0)-1)), IF(COUNTIF(INDIRECT("C"&amp;MATCH(B31,B:B,0)&amp;":C"&amp;IF(B31=MAX(B:B),1010,MATCH(B31+1,B:B,0)-1)),"S")&gt;0,COUNTIF(INDIRECT("C"&amp;MATCH(B31,B:B,0)&amp;":C"&amp;IF(B31=MAX(B:B),1010,MATCH(B31+1,B:B,0)-1)),"H")+2,””)),B31&amp;"S2",IF(AD31=LARGE(INDIRECT("AD"&amp;MATCH(B31,B:B,0)&amp;":AD"&amp;IF(B31=MAX(B:B),1010,MATCH(B31+1,B:B,0)-1)), IF(COUNTIF(INDIRECT("C"&amp;MATCH(B31,B:B,0)&amp;":C"&amp;IF(B31=MAX(B:B),1010,MATCH(B31+1,B:B,0)-1)),"V")&gt;0,COUNTIF(INDIRECT("C"&amp;MATCH(B31,B:B,0)&amp;":C"&amp;IF(B31=MAX(B:B),1010,MATCH(B31+1,B:B,0)-1)),"H")+COUNTIF(INDIRECT("C"&amp;MATCH(B31,B:B,0)&amp;":C"&amp;IF(B31=MAX(B:B),1010,MATCH(B31+1,B:B,0)-1)),"S")+1,"")),B31&amp;"V1",IF(AD31=LARGE(INDIRECT("AD"&amp;MATCH(B31,B:B,0)&amp;":AD"&amp;IF(B31=MAX(B:B),1010,MATCH(B31+1,B:B,0)-1)), IF(COUNTIF(INDIRECT("C"&amp;MATCH(B31,B:B,0)&amp;":C"&amp;IF(B31=MAX(B:B),1010,MATCH(B31+1,B:B,0)-1)),"V")&gt;0,COUNTIF(INDIRECT("C"&amp;MATCH(B31,B:B,0)&amp;":C"&amp;IF(B31=MAX(B:B),1010,MATCH(B31+1,B:B,0)-1)),"H")+COUNTIF(INDIRECT("C"&amp;MATCH(B31,B:B,0)&amp;":C"&amp;IF(B31=MAX(B:B),1010,MATCH(B31+1,B:B,0)-1)),"S")+2,"")),B31&amp;"V2","")))))),"")</f>
        <v>4V2</v>
      </c>
      <c r="AH31" s="14" t="str">
        <f t="shared" ca="1" si="16"/>
        <v/>
      </c>
    </row>
    <row r="32" spans="1:34" x14ac:dyDescent="0.3">
      <c r="A32" s="52" t="str">
        <f t="shared" ca="1" si="9"/>
        <v>Quincy</v>
      </c>
      <c r="B32">
        <v>4</v>
      </c>
      <c r="C32" t="s">
        <v>63</v>
      </c>
      <c r="D32" t="s">
        <v>88</v>
      </c>
      <c r="E32" s="14">
        <v>285.7</v>
      </c>
      <c r="F32">
        <v>300</v>
      </c>
      <c r="G32">
        <v>420</v>
      </c>
      <c r="H32">
        <v>320</v>
      </c>
      <c r="I32">
        <v>420</v>
      </c>
      <c r="J32">
        <v>360</v>
      </c>
      <c r="K32">
        <v>420</v>
      </c>
      <c r="L32" s="65">
        <v>830</v>
      </c>
      <c r="M32" s="53">
        <v>796.7</v>
      </c>
      <c r="N32" s="53">
        <v>915</v>
      </c>
      <c r="O32" s="47">
        <f t="shared" si="10"/>
        <v>5067.3999999999996</v>
      </c>
      <c r="P32" s="46" t="str">
        <f t="shared" ca="1" si="0"/>
        <v/>
      </c>
      <c r="Q32" s="5">
        <v>30</v>
      </c>
      <c r="R32" s="50"/>
      <c r="S32" s="51"/>
      <c r="T32" s="6">
        <f t="shared" si="1"/>
        <v>2285.6999968</v>
      </c>
      <c r="U32" s="6">
        <f t="shared" si="2"/>
        <v>2299.9999968000002</v>
      </c>
      <c r="V32" s="6">
        <f t="shared" si="3"/>
        <v>2419.9999968000002</v>
      </c>
      <c r="W32" s="6">
        <f t="shared" si="4"/>
        <v>2319.9999968000002</v>
      </c>
      <c r="X32" s="6">
        <f t="shared" si="5"/>
        <v>2419.9999968000002</v>
      </c>
      <c r="Y32" s="6">
        <f t="shared" si="6"/>
        <v>2359.9999968000002</v>
      </c>
      <c r="Z32" s="6">
        <f t="shared" si="7"/>
        <v>2419.9999968000002</v>
      </c>
      <c r="AA32" s="6">
        <f t="shared" si="11"/>
        <v>2829.9999968000002</v>
      </c>
      <c r="AB32" s="6">
        <f t="shared" si="12"/>
        <v>2796.6999968</v>
      </c>
      <c r="AC32" s="6">
        <f t="shared" si="13"/>
        <v>2914.9999968000002</v>
      </c>
      <c r="AD32" s="6">
        <f t="shared" si="14"/>
        <v>25067.399968000009</v>
      </c>
      <c r="AE32" s="6">
        <f t="shared" si="15"/>
        <v>16525.699977600005</v>
      </c>
      <c r="AF32" s="6">
        <f t="shared" si="17"/>
        <v>8541.6999904000004</v>
      </c>
      <c r="AG32" s="6" t="str">
        <f ca="1">IFERROR(IF(AD32=LARGE(INDIRECT("AD"&amp;MATCH(B32,B:B,0)&amp;":AD"&amp;IF(B32=MAX(B:B),1010,MATCH(B32+1,B:B,0)-1)),IF(COUNTIF(INDIRECT("C"&amp;MATCH(B32,B:B,0)&amp;":C"&amp;IF(B32=MAX(B:B),1010,MATCH(B32+1,B:B,0)-1)),"H")&gt;0,1,"")),B32&amp;"H1",IF(AD32=LARGE(INDIRECT("AD"&amp;MATCH(B32,B:B,0)&amp;":AD"&amp;IF(B32=MAX(B:B),1010,MATCH(B32+1,B:B,0)-1)),IF(COUNTIF(INDIRECT("C"&amp;MATCH(B32,B:B,0)&amp;":C"&amp;IF(B32=MAX(B:B),1010,MATCH(B32+1,B:B,0)-1)),"H")&gt;0,2,"")),B32&amp;"H2",IF(AD32=LARGE(INDIRECT("AD"&amp;MATCH(B32,B:B,0)&amp;":AD"&amp;IF(B32=MAX(B:B),1010,MATCH(B32+1,B:B,0)-1)), IF(COUNTIF(INDIRECT("C"&amp;MATCH(B32,B:B,0)&amp;":C"&amp;IF(B32=MAX(B:B),1010,MATCH(B32+1,B:B,0)-1)),"S")&gt;0,COUNTIF(INDIRECT("C"&amp;MATCH(B32,B:B,0)&amp;":C"&amp;IF(B32=MAX(B:B),1010,MATCH(B32+1,B:B,0)-1)),"H")+1,””)),B32&amp;"S1",IF(AD32=LARGE(INDIRECT("AD"&amp;MATCH(B32,B:B,0)&amp;":AD"&amp;IF(B32=MAX(B:B),1010,MATCH(B32+1,B:B,0)-1)), IF(COUNTIF(INDIRECT("C"&amp;MATCH(B32,B:B,0)&amp;":C"&amp;IF(B32=MAX(B:B),1010,MATCH(B32+1,B:B,0)-1)),"S")&gt;0,COUNTIF(INDIRECT("C"&amp;MATCH(B32,B:B,0)&amp;":C"&amp;IF(B32=MAX(B:B),1010,MATCH(B32+1,B:B,0)-1)),"H")+2,””)),B32&amp;"S2",IF(AD32=LARGE(INDIRECT("AD"&amp;MATCH(B32,B:B,0)&amp;":AD"&amp;IF(B32=MAX(B:B),1010,MATCH(B32+1,B:B,0)-1)), IF(COUNTIF(INDIRECT("C"&amp;MATCH(B32,B:B,0)&amp;":C"&amp;IF(B32=MAX(B:B),1010,MATCH(B32+1,B:B,0)-1)),"V")&gt;0,COUNTIF(INDIRECT("C"&amp;MATCH(B32,B:B,0)&amp;":C"&amp;IF(B32=MAX(B:B),1010,MATCH(B32+1,B:B,0)-1)),"H")+COUNTIF(INDIRECT("C"&amp;MATCH(B32,B:B,0)&amp;":C"&amp;IF(B32=MAX(B:B),1010,MATCH(B32+1,B:B,0)-1)),"S")+1,"")),B32&amp;"V1",IF(AD32=LARGE(INDIRECT("AD"&amp;MATCH(B32,B:B,0)&amp;":AD"&amp;IF(B32=MAX(B:B),1010,MATCH(B32+1,B:B,0)-1)), IF(COUNTIF(INDIRECT("C"&amp;MATCH(B32,B:B,0)&amp;":C"&amp;IF(B32=MAX(B:B),1010,MATCH(B32+1,B:B,0)-1)),"V")&gt;0,COUNTIF(INDIRECT("C"&amp;MATCH(B32,B:B,0)&amp;":C"&amp;IF(B32=MAX(B:B),1010,MATCH(B32+1,B:B,0)-1)),"H")+COUNTIF(INDIRECT("C"&amp;MATCH(B32,B:B,0)&amp;":C"&amp;IF(B32=MAX(B:B),1010,MATCH(B32+1,B:B,0)-1)),"S")+2,"")),B32&amp;"V2","")))))),"")</f>
        <v>4V1</v>
      </c>
      <c r="AH32" s="14" t="str">
        <f t="shared" ca="1" si="16"/>
        <v/>
      </c>
    </row>
    <row r="33" spans="1:34" x14ac:dyDescent="0.3">
      <c r="A33" s="52" t="str">
        <f t="shared" ca="1" si="9"/>
        <v>Quincy</v>
      </c>
      <c r="B33">
        <v>4</v>
      </c>
      <c r="C33" t="s">
        <v>63</v>
      </c>
      <c r="D33" t="s">
        <v>89</v>
      </c>
      <c r="E33" s="14">
        <v>257.10000000000002</v>
      </c>
      <c r="F33">
        <v>300</v>
      </c>
      <c r="G33">
        <v>300</v>
      </c>
      <c r="H33">
        <v>400</v>
      </c>
      <c r="I33">
        <v>420</v>
      </c>
      <c r="J33">
        <v>320</v>
      </c>
      <c r="K33">
        <v>260</v>
      </c>
      <c r="L33" s="65">
        <v>855</v>
      </c>
      <c r="M33" s="53">
        <v>665</v>
      </c>
      <c r="N33" s="53">
        <v>705</v>
      </c>
      <c r="O33" s="47">
        <f t="shared" si="10"/>
        <v>4482.1000000000004</v>
      </c>
      <c r="P33" s="46">
        <f t="shared" ca="1" si="0"/>
        <v>31820.499826000043</v>
      </c>
      <c r="Q33" s="5">
        <v>31</v>
      </c>
      <c r="R33" s="50"/>
      <c r="S33" s="51"/>
      <c r="T33" s="6">
        <f t="shared" si="1"/>
        <v>2257.0999966999998</v>
      </c>
      <c r="U33" s="6">
        <f t="shared" si="2"/>
        <v>2299.9999966999999</v>
      </c>
      <c r="V33" s="6">
        <f t="shared" si="3"/>
        <v>2299.9999966999999</v>
      </c>
      <c r="W33" s="6">
        <f t="shared" si="4"/>
        <v>2399.9999966999999</v>
      </c>
      <c r="X33" s="6">
        <f t="shared" si="5"/>
        <v>2419.9999966999999</v>
      </c>
      <c r="Y33" s="6">
        <f t="shared" si="6"/>
        <v>2319.9999966999999</v>
      </c>
      <c r="Z33" s="6">
        <f t="shared" si="7"/>
        <v>2259.9999966999999</v>
      </c>
      <c r="AA33" s="6">
        <f t="shared" si="11"/>
        <v>2854.9999966999999</v>
      </c>
      <c r="AB33" s="6">
        <f t="shared" si="12"/>
        <v>2664.9999966999999</v>
      </c>
      <c r="AC33" s="6">
        <f t="shared" si="13"/>
        <v>2704.9999966999999</v>
      </c>
      <c r="AD33" s="6">
        <f t="shared" si="14"/>
        <v>24482.099967000002</v>
      </c>
      <c r="AE33" s="6">
        <f t="shared" si="15"/>
        <v>16257.099976900001</v>
      </c>
      <c r="AF33" s="6">
        <f t="shared" si="17"/>
        <v>8224.9999900999992</v>
      </c>
      <c r="AG33" s="6" t="str">
        <f ca="1">IFERROR(IF(AD33=LARGE(INDIRECT("AD"&amp;MATCH(B33,B:B,0)&amp;":AD"&amp;IF(B33=MAX(B:B),1010,MATCH(B33+1,B:B,0)-1)),IF(COUNTIF(INDIRECT("C"&amp;MATCH(B33,B:B,0)&amp;":C"&amp;IF(B33=MAX(B:B),1010,MATCH(B33+1,B:B,0)-1)),"H")&gt;0,1,"")),B33&amp;"H1",IF(AD33=LARGE(INDIRECT("AD"&amp;MATCH(B33,B:B,0)&amp;":AD"&amp;IF(B33=MAX(B:B),1010,MATCH(B33+1,B:B,0)-1)),IF(COUNTIF(INDIRECT("C"&amp;MATCH(B33,B:B,0)&amp;":C"&amp;IF(B33=MAX(B:B),1010,MATCH(B33+1,B:B,0)-1)),"H")&gt;0,2,"")),B33&amp;"H2",IF(AD33=LARGE(INDIRECT("AD"&amp;MATCH(B33,B:B,0)&amp;":AD"&amp;IF(B33=MAX(B:B),1010,MATCH(B33+1,B:B,0)-1)), IF(COUNTIF(INDIRECT("C"&amp;MATCH(B33,B:B,0)&amp;":C"&amp;IF(B33=MAX(B:B),1010,MATCH(B33+1,B:B,0)-1)),"S")&gt;0,COUNTIF(INDIRECT("C"&amp;MATCH(B33,B:B,0)&amp;":C"&amp;IF(B33=MAX(B:B),1010,MATCH(B33+1,B:B,0)-1)),"H")+1,””)),B33&amp;"S1",IF(AD33=LARGE(INDIRECT("AD"&amp;MATCH(B33,B:B,0)&amp;":AD"&amp;IF(B33=MAX(B:B),1010,MATCH(B33+1,B:B,0)-1)), IF(COUNTIF(INDIRECT("C"&amp;MATCH(B33,B:B,0)&amp;":C"&amp;IF(B33=MAX(B:B),1010,MATCH(B33+1,B:B,0)-1)),"S")&gt;0,COUNTIF(INDIRECT("C"&amp;MATCH(B33,B:B,0)&amp;":C"&amp;IF(B33=MAX(B:B),1010,MATCH(B33+1,B:B,0)-1)),"H")+2,””)),B33&amp;"S2",IF(AD33=LARGE(INDIRECT("AD"&amp;MATCH(B33,B:B,0)&amp;":AD"&amp;IF(B33=MAX(B:B),1010,MATCH(B33+1,B:B,0)-1)), IF(COUNTIF(INDIRECT("C"&amp;MATCH(B33,B:B,0)&amp;":C"&amp;IF(B33=MAX(B:B),1010,MATCH(B33+1,B:B,0)-1)),"V")&gt;0,COUNTIF(INDIRECT("C"&amp;MATCH(B33,B:B,0)&amp;":C"&amp;IF(B33=MAX(B:B),1010,MATCH(B33+1,B:B,0)-1)),"H")+COUNTIF(INDIRECT("C"&amp;MATCH(B33,B:B,0)&amp;":C"&amp;IF(B33=MAX(B:B),1010,MATCH(B33+1,B:B,0)-1)),"S")+1,"")),B33&amp;"V1",IF(AD33=LARGE(INDIRECT("AD"&amp;MATCH(B33,B:B,0)&amp;":AD"&amp;IF(B33=MAX(B:B),1010,MATCH(B33+1,B:B,0)-1)), IF(COUNTIF(INDIRECT("C"&amp;MATCH(B33,B:B,0)&amp;":C"&amp;IF(B33=MAX(B:B),1010,MATCH(B33+1,B:B,0)-1)),"V")&gt;0,COUNTIF(INDIRECT("C"&amp;MATCH(B33,B:B,0)&amp;":C"&amp;IF(B33=MAX(B:B),1010,MATCH(B33+1,B:B,0)-1)),"H")+COUNTIF(INDIRECT("C"&amp;MATCH(B33,B:B,0)&amp;":C"&amp;IF(B33=MAX(B:B),1010,MATCH(B33+1,B:B,0)-1)),"S")+2,"")),B33&amp;"V2","")))))),"")</f>
        <v/>
      </c>
      <c r="AH33" s="14" t="str">
        <f t="shared" ca="1" si="16"/>
        <v/>
      </c>
    </row>
    <row r="34" spans="1:34" x14ac:dyDescent="0.3">
      <c r="A34" s="52" t="str">
        <f t="shared" ca="1" si="9"/>
        <v>Franklin</v>
      </c>
      <c r="B34">
        <v>5</v>
      </c>
      <c r="C34" t="s">
        <v>55</v>
      </c>
      <c r="D34" t="s">
        <v>90</v>
      </c>
      <c r="E34" s="14">
        <v>942.9</v>
      </c>
      <c r="F34">
        <v>400</v>
      </c>
      <c r="G34">
        <v>860</v>
      </c>
      <c r="H34">
        <v>860</v>
      </c>
      <c r="I34">
        <v>900</v>
      </c>
      <c r="J34">
        <v>820</v>
      </c>
      <c r="K34">
        <v>780</v>
      </c>
      <c r="L34" s="65">
        <v>800</v>
      </c>
      <c r="M34" s="53">
        <v>773.3</v>
      </c>
      <c r="N34" s="53">
        <v>860</v>
      </c>
      <c r="O34" s="47">
        <f t="shared" si="10"/>
        <v>7996.2</v>
      </c>
      <c r="P34" s="46" t="str">
        <f t="shared" ca="1" si="0"/>
        <v/>
      </c>
      <c r="Q34" s="5">
        <v>32</v>
      </c>
      <c r="R34" s="50"/>
      <c r="S34" s="51"/>
      <c r="T34" s="6">
        <f t="shared" ref="T34:T65" si="18">IF($C34="H",E34-0.0000001*ROW()+6000,IF($C34="S",E34-0.0000001*ROW()+4000,IF($C34="V",E34-0.0000001*ROW()+2000,"")))</f>
        <v>6942.8999966000001</v>
      </c>
      <c r="U34" s="6">
        <f t="shared" ref="U34:U65" si="19">IF($C34="H",F34-0.0000001*ROW()+6000,IF($C34="S",F34-0.0000001*ROW()+4000,IF($C34="V",F34-0.0000001*ROW()+2000,"")))</f>
        <v>6399.9999965999996</v>
      </c>
      <c r="V34" s="6">
        <f t="shared" ref="V34:V65" si="20">IF($C34="H",G34-0.0000001*ROW()+6000,IF($C34="S",G34-0.0000001*ROW()+4000,IF($C34="V",G34-0.0000001*ROW()+2000,"")))</f>
        <v>6859.9999965999996</v>
      </c>
      <c r="W34" s="6">
        <f t="shared" ref="W34:W65" si="21">IF($C34="H",H34-0.0000001*ROW()+6000,IF($C34="S",H34-0.0000001*ROW()+4000,IF($C34="V",H34-0.0000001*ROW()+2000,"")))</f>
        <v>6859.9999965999996</v>
      </c>
      <c r="X34" s="6">
        <f t="shared" ref="X34:X65" si="22">IF($C34="H",I34-0.0000001*ROW()+6000,IF($C34="S",I34-0.0000001*ROW()+4000,IF($C34="V",I34-0.0000001*ROW()+2000,"")))</f>
        <v>6899.9999965999996</v>
      </c>
      <c r="Y34" s="6">
        <f t="shared" ref="Y34:Y65" si="23">IF($C34="H",J34-0.0000001*ROW()+6000,IF($C34="S",J34-0.0000001*ROW()+4000,IF($C34="V",J34-0.0000001*ROW()+2000,"")))</f>
        <v>6819.9999965999996</v>
      </c>
      <c r="Z34" s="6">
        <f t="shared" ref="Z34:Z65" si="24">IF($C34="H",K34-0.0000001*ROW()+6000,IF($C34="S",K34-0.0000001*ROW()+4000,IF($C34="V",K34-0.0000001*ROW()+2000,"")))</f>
        <v>6779.9999965999996</v>
      </c>
      <c r="AA34" s="6">
        <f t="shared" si="11"/>
        <v>6799.9999965999996</v>
      </c>
      <c r="AB34" s="6">
        <f t="shared" si="12"/>
        <v>6773.2999965999998</v>
      </c>
      <c r="AC34" s="6">
        <f t="shared" si="13"/>
        <v>6859.9999965999996</v>
      </c>
      <c r="AD34" s="6">
        <f t="shared" si="14"/>
        <v>67996.199966</v>
      </c>
      <c r="AE34" s="6">
        <f t="shared" si="15"/>
        <v>47562.899976200002</v>
      </c>
      <c r="AF34" s="6">
        <f t="shared" si="17"/>
        <v>20433.299989799998</v>
      </c>
      <c r="AG34" s="6" t="str">
        <f ca="1">IFERROR(IF(AD34=LARGE(INDIRECT("AD"&amp;MATCH(B34,B:B,0)&amp;":AD"&amp;IF(B34=MAX(B:B),1010,MATCH(B34+1,B:B,0)-1)),IF(COUNTIF(INDIRECT("C"&amp;MATCH(B34,B:B,0)&amp;":C"&amp;IF(B34=MAX(B:B),1010,MATCH(B34+1,B:B,0)-1)),"H")&gt;0,1,"")),B34&amp;"H1",IF(AD34=LARGE(INDIRECT("AD"&amp;MATCH(B34,B:B,0)&amp;":AD"&amp;IF(B34=MAX(B:B),1010,MATCH(B34+1,B:B,0)-1)),IF(COUNTIF(INDIRECT("C"&amp;MATCH(B34,B:B,0)&amp;":C"&amp;IF(B34=MAX(B:B),1010,MATCH(B34+1,B:B,0)-1)),"H")&gt;0,2,"")),B34&amp;"H2",IF(AD34=LARGE(INDIRECT("AD"&amp;MATCH(B34,B:B,0)&amp;":AD"&amp;IF(B34=MAX(B:B),1010,MATCH(B34+1,B:B,0)-1)), IF(COUNTIF(INDIRECT("C"&amp;MATCH(B34,B:B,0)&amp;":C"&amp;IF(B34=MAX(B:B),1010,MATCH(B34+1,B:B,0)-1)),"S")&gt;0,COUNTIF(INDIRECT("C"&amp;MATCH(B34,B:B,0)&amp;":C"&amp;IF(B34=MAX(B:B),1010,MATCH(B34+1,B:B,0)-1)),"H")+1,””)),B34&amp;"S1",IF(AD34=LARGE(INDIRECT("AD"&amp;MATCH(B34,B:B,0)&amp;":AD"&amp;IF(B34=MAX(B:B),1010,MATCH(B34+1,B:B,0)-1)), IF(COUNTIF(INDIRECT("C"&amp;MATCH(B34,B:B,0)&amp;":C"&amp;IF(B34=MAX(B:B),1010,MATCH(B34+1,B:B,0)-1)),"S")&gt;0,COUNTIF(INDIRECT("C"&amp;MATCH(B34,B:B,0)&amp;":C"&amp;IF(B34=MAX(B:B),1010,MATCH(B34+1,B:B,0)-1)),"H")+2,””)),B34&amp;"S2",IF(AD34=LARGE(INDIRECT("AD"&amp;MATCH(B34,B:B,0)&amp;":AD"&amp;IF(B34=MAX(B:B),1010,MATCH(B34+1,B:B,0)-1)), IF(COUNTIF(INDIRECT("C"&amp;MATCH(B34,B:B,0)&amp;":C"&amp;IF(B34=MAX(B:B),1010,MATCH(B34+1,B:B,0)-1)),"V")&gt;0,COUNTIF(INDIRECT("C"&amp;MATCH(B34,B:B,0)&amp;":C"&amp;IF(B34=MAX(B:B),1010,MATCH(B34+1,B:B,0)-1)),"H")+COUNTIF(INDIRECT("C"&amp;MATCH(B34,B:B,0)&amp;":C"&amp;IF(B34=MAX(B:B),1010,MATCH(B34+1,B:B,0)-1)),"S")+1,"")),B34&amp;"V1",IF(AD34=LARGE(INDIRECT("AD"&amp;MATCH(B34,B:B,0)&amp;":AD"&amp;IF(B34=MAX(B:B),1010,MATCH(B34+1,B:B,0)-1)), IF(COUNTIF(INDIRECT("C"&amp;MATCH(B34,B:B,0)&amp;":C"&amp;IF(B34=MAX(B:B),1010,MATCH(B34+1,B:B,0)-1)),"V")&gt;0,COUNTIF(INDIRECT("C"&amp;MATCH(B34,B:B,0)&amp;":C"&amp;IF(B34=MAX(B:B),1010,MATCH(B34+1,B:B,0)-1)),"H")+COUNTIF(INDIRECT("C"&amp;MATCH(B34,B:B,0)&amp;":C"&amp;IF(B34=MAX(B:B),1010,MATCH(B34+1,B:B,0)-1)),"S")+2,"")),B34&amp;"V2","")))))),"")</f>
        <v>5H1</v>
      </c>
      <c r="AH34" s="14">
        <f t="shared" ca="1" si="16"/>
        <v>7996.1999965999994</v>
      </c>
    </row>
    <row r="35" spans="1:34" x14ac:dyDescent="0.3">
      <c r="A35" s="52" t="str">
        <f t="shared" ca="1" si="9"/>
        <v>Franklin</v>
      </c>
      <c r="B35">
        <v>5</v>
      </c>
      <c r="C35" t="s">
        <v>55</v>
      </c>
      <c r="D35" t="s">
        <v>91</v>
      </c>
      <c r="E35" s="14">
        <v>342.9</v>
      </c>
      <c r="F35">
        <v>380</v>
      </c>
      <c r="G35">
        <v>700</v>
      </c>
      <c r="H35">
        <v>580</v>
      </c>
      <c r="I35">
        <v>560</v>
      </c>
      <c r="J35">
        <v>480</v>
      </c>
      <c r="K35">
        <v>580</v>
      </c>
      <c r="L35" s="65">
        <v>627</v>
      </c>
      <c r="M35" s="53">
        <v>800</v>
      </c>
      <c r="N35" s="53">
        <v>920</v>
      </c>
      <c r="O35" s="47">
        <f t="shared" si="10"/>
        <v>5969.9</v>
      </c>
      <c r="P35" s="46" t="str">
        <f t="shared" ca="1" si="0"/>
        <v/>
      </c>
      <c r="Q35" s="5">
        <v>33</v>
      </c>
      <c r="R35" s="50"/>
      <c r="S35" s="51"/>
      <c r="T35" s="6">
        <f t="shared" si="18"/>
        <v>6342.8999965000003</v>
      </c>
      <c r="U35" s="6">
        <f t="shared" si="19"/>
        <v>6379.9999964999997</v>
      </c>
      <c r="V35" s="6">
        <f t="shared" si="20"/>
        <v>6699.9999964999997</v>
      </c>
      <c r="W35" s="6">
        <f t="shared" si="21"/>
        <v>6579.9999964999997</v>
      </c>
      <c r="X35" s="6">
        <f t="shared" si="22"/>
        <v>6559.9999964999997</v>
      </c>
      <c r="Y35" s="6">
        <f t="shared" si="23"/>
        <v>6479.9999964999997</v>
      </c>
      <c r="Z35" s="6">
        <f t="shared" si="24"/>
        <v>6579.9999964999997</v>
      </c>
      <c r="AA35" s="6">
        <f t="shared" si="11"/>
        <v>6626.9999964999997</v>
      </c>
      <c r="AB35" s="6">
        <f t="shared" si="12"/>
        <v>6799.9999964999997</v>
      </c>
      <c r="AC35" s="6">
        <f t="shared" si="13"/>
        <v>6919.9999964999997</v>
      </c>
      <c r="AD35" s="6">
        <f t="shared" si="14"/>
        <v>65969.899965000004</v>
      </c>
      <c r="AE35" s="6">
        <f t="shared" si="15"/>
        <v>45622.899975499997</v>
      </c>
      <c r="AF35" s="6">
        <f t="shared" si="17"/>
        <v>20346.9999895</v>
      </c>
      <c r="AG35" s="6" t="str">
        <f ca="1">IFERROR(IF(AD35=LARGE(INDIRECT("AD"&amp;MATCH(B35,B:B,0)&amp;":AD"&amp;IF(B35=MAX(B:B),1010,MATCH(B35+1,B:B,0)-1)),IF(COUNTIF(INDIRECT("C"&amp;MATCH(B35,B:B,0)&amp;":C"&amp;IF(B35=MAX(B:B),1010,MATCH(B35+1,B:B,0)-1)),"H")&gt;0,1,"")),B35&amp;"H1",IF(AD35=LARGE(INDIRECT("AD"&amp;MATCH(B35,B:B,0)&amp;":AD"&amp;IF(B35=MAX(B:B),1010,MATCH(B35+1,B:B,0)-1)),IF(COUNTIF(INDIRECT("C"&amp;MATCH(B35,B:B,0)&amp;":C"&amp;IF(B35=MAX(B:B),1010,MATCH(B35+1,B:B,0)-1)),"H")&gt;0,2,"")),B35&amp;"H2",IF(AD35=LARGE(INDIRECT("AD"&amp;MATCH(B35,B:B,0)&amp;":AD"&amp;IF(B35=MAX(B:B),1010,MATCH(B35+1,B:B,0)-1)), IF(COUNTIF(INDIRECT("C"&amp;MATCH(B35,B:B,0)&amp;":C"&amp;IF(B35=MAX(B:B),1010,MATCH(B35+1,B:B,0)-1)),"S")&gt;0,COUNTIF(INDIRECT("C"&amp;MATCH(B35,B:B,0)&amp;":C"&amp;IF(B35=MAX(B:B),1010,MATCH(B35+1,B:B,0)-1)),"H")+1,””)),B35&amp;"S1",IF(AD35=LARGE(INDIRECT("AD"&amp;MATCH(B35,B:B,0)&amp;":AD"&amp;IF(B35=MAX(B:B),1010,MATCH(B35+1,B:B,0)-1)), IF(COUNTIF(INDIRECT("C"&amp;MATCH(B35,B:B,0)&amp;":C"&amp;IF(B35=MAX(B:B),1010,MATCH(B35+1,B:B,0)-1)),"S")&gt;0,COUNTIF(INDIRECT("C"&amp;MATCH(B35,B:B,0)&amp;":C"&amp;IF(B35=MAX(B:B),1010,MATCH(B35+1,B:B,0)-1)),"H")+2,””)),B35&amp;"S2",IF(AD35=LARGE(INDIRECT("AD"&amp;MATCH(B35,B:B,0)&amp;":AD"&amp;IF(B35=MAX(B:B),1010,MATCH(B35+1,B:B,0)-1)), IF(COUNTIF(INDIRECT("C"&amp;MATCH(B35,B:B,0)&amp;":C"&amp;IF(B35=MAX(B:B),1010,MATCH(B35+1,B:B,0)-1)),"V")&gt;0,COUNTIF(INDIRECT("C"&amp;MATCH(B35,B:B,0)&amp;":C"&amp;IF(B35=MAX(B:B),1010,MATCH(B35+1,B:B,0)-1)),"H")+COUNTIF(INDIRECT("C"&amp;MATCH(B35,B:B,0)&amp;":C"&amp;IF(B35=MAX(B:B),1010,MATCH(B35+1,B:B,0)-1)),"S")+1,"")),B35&amp;"V1",IF(AD35=LARGE(INDIRECT("AD"&amp;MATCH(B35,B:B,0)&amp;":AD"&amp;IF(B35=MAX(B:B),1010,MATCH(B35+1,B:B,0)-1)), IF(COUNTIF(INDIRECT("C"&amp;MATCH(B35,B:B,0)&amp;":C"&amp;IF(B35=MAX(B:B),1010,MATCH(B35+1,B:B,0)-1)),"V")&gt;0,COUNTIF(INDIRECT("C"&amp;MATCH(B35,B:B,0)&amp;":C"&amp;IF(B35=MAX(B:B),1010,MATCH(B35+1,B:B,0)-1)),"H")+COUNTIF(INDIRECT("C"&amp;MATCH(B35,B:B,0)&amp;":C"&amp;IF(B35=MAX(B:B),1010,MATCH(B35+1,B:B,0)-1)),"S")+2,"")),B35&amp;"V2","")))))),"")</f>
        <v>5H2</v>
      </c>
      <c r="AH35" s="14" t="str">
        <f t="shared" ca="1" si="16"/>
        <v/>
      </c>
    </row>
    <row r="36" spans="1:34" x14ac:dyDescent="0.3">
      <c r="A36" s="52" t="str">
        <f t="shared" ca="1" si="9"/>
        <v>Franklin</v>
      </c>
      <c r="B36">
        <v>5</v>
      </c>
      <c r="C36" t="s">
        <v>55</v>
      </c>
      <c r="D36" t="s">
        <v>92</v>
      </c>
      <c r="E36" s="14">
        <v>514.29999999999995</v>
      </c>
      <c r="F36">
        <v>340</v>
      </c>
      <c r="G36">
        <v>400</v>
      </c>
      <c r="H36">
        <v>440</v>
      </c>
      <c r="I36">
        <v>500</v>
      </c>
      <c r="J36">
        <v>400</v>
      </c>
      <c r="K36">
        <v>520</v>
      </c>
      <c r="L36" s="65">
        <v>723</v>
      </c>
      <c r="M36" s="53">
        <v>730</v>
      </c>
      <c r="N36" s="53">
        <v>910</v>
      </c>
      <c r="O36" s="47">
        <f t="shared" si="10"/>
        <v>5477.3</v>
      </c>
      <c r="P36" s="46" t="str">
        <f t="shared" ca="1" si="0"/>
        <v/>
      </c>
      <c r="Q36" s="5">
        <v>34</v>
      </c>
      <c r="R36" s="50"/>
      <c r="S36" s="51"/>
      <c r="T36" s="6">
        <f t="shared" si="18"/>
        <v>6514.2999964000001</v>
      </c>
      <c r="U36" s="6">
        <f t="shared" si="19"/>
        <v>6339.9999963999999</v>
      </c>
      <c r="V36" s="6">
        <f t="shared" si="20"/>
        <v>6399.9999963999999</v>
      </c>
      <c r="W36" s="6">
        <f t="shared" si="21"/>
        <v>6439.9999963999999</v>
      </c>
      <c r="X36" s="6">
        <f t="shared" si="22"/>
        <v>6499.9999963999999</v>
      </c>
      <c r="Y36" s="6">
        <f t="shared" si="23"/>
        <v>6399.9999963999999</v>
      </c>
      <c r="Z36" s="6">
        <f t="shared" si="24"/>
        <v>6519.9999963999999</v>
      </c>
      <c r="AA36" s="6">
        <f t="shared" si="11"/>
        <v>6722.9999963999999</v>
      </c>
      <c r="AB36" s="6">
        <f t="shared" si="12"/>
        <v>6729.9999963999999</v>
      </c>
      <c r="AC36" s="6">
        <f t="shared" si="13"/>
        <v>6909.9999963999999</v>
      </c>
      <c r="AD36" s="6">
        <f t="shared" si="14"/>
        <v>65477.299964000013</v>
      </c>
      <c r="AE36" s="6">
        <f t="shared" si="15"/>
        <v>45114.299974800007</v>
      </c>
      <c r="AF36" s="6">
        <f t="shared" si="17"/>
        <v>20362.999989199998</v>
      </c>
      <c r="AG36" s="6" t="str">
        <f ca="1">IFERROR(IF(AD36=LARGE(INDIRECT("AD"&amp;MATCH(B36,B:B,0)&amp;":AD"&amp;IF(B36=MAX(B:B),1010,MATCH(B36+1,B:B,0)-1)),IF(COUNTIF(INDIRECT("C"&amp;MATCH(B36,B:B,0)&amp;":C"&amp;IF(B36=MAX(B:B),1010,MATCH(B36+1,B:B,0)-1)),"H")&gt;0,1,"")),B36&amp;"H1",IF(AD36=LARGE(INDIRECT("AD"&amp;MATCH(B36,B:B,0)&amp;":AD"&amp;IF(B36=MAX(B:B),1010,MATCH(B36+1,B:B,0)-1)),IF(COUNTIF(INDIRECT("C"&amp;MATCH(B36,B:B,0)&amp;":C"&amp;IF(B36=MAX(B:B),1010,MATCH(B36+1,B:B,0)-1)),"H")&gt;0,2,"")),B36&amp;"H2",IF(AD36=LARGE(INDIRECT("AD"&amp;MATCH(B36,B:B,0)&amp;":AD"&amp;IF(B36=MAX(B:B),1010,MATCH(B36+1,B:B,0)-1)), IF(COUNTIF(INDIRECT("C"&amp;MATCH(B36,B:B,0)&amp;":C"&amp;IF(B36=MAX(B:B),1010,MATCH(B36+1,B:B,0)-1)),"S")&gt;0,COUNTIF(INDIRECT("C"&amp;MATCH(B36,B:B,0)&amp;":C"&amp;IF(B36=MAX(B:B),1010,MATCH(B36+1,B:B,0)-1)),"H")+1,””)),B36&amp;"S1",IF(AD36=LARGE(INDIRECT("AD"&amp;MATCH(B36,B:B,0)&amp;":AD"&amp;IF(B36=MAX(B:B),1010,MATCH(B36+1,B:B,0)-1)), IF(COUNTIF(INDIRECT("C"&amp;MATCH(B36,B:B,0)&amp;":C"&amp;IF(B36=MAX(B:B),1010,MATCH(B36+1,B:B,0)-1)),"S")&gt;0,COUNTIF(INDIRECT("C"&amp;MATCH(B36,B:B,0)&amp;":C"&amp;IF(B36=MAX(B:B),1010,MATCH(B36+1,B:B,0)-1)),"H")+2,””)),B36&amp;"S2",IF(AD36=LARGE(INDIRECT("AD"&amp;MATCH(B36,B:B,0)&amp;":AD"&amp;IF(B36=MAX(B:B),1010,MATCH(B36+1,B:B,0)-1)), IF(COUNTIF(INDIRECT("C"&amp;MATCH(B36,B:B,0)&amp;":C"&amp;IF(B36=MAX(B:B),1010,MATCH(B36+1,B:B,0)-1)),"V")&gt;0,COUNTIF(INDIRECT("C"&amp;MATCH(B36,B:B,0)&amp;":C"&amp;IF(B36=MAX(B:B),1010,MATCH(B36+1,B:B,0)-1)),"H")+COUNTIF(INDIRECT("C"&amp;MATCH(B36,B:B,0)&amp;":C"&amp;IF(B36=MAX(B:B),1010,MATCH(B36+1,B:B,0)-1)),"S")+1,"")),B36&amp;"V1",IF(AD36=LARGE(INDIRECT("AD"&amp;MATCH(B36,B:B,0)&amp;":AD"&amp;IF(B36=MAX(B:B),1010,MATCH(B36+1,B:B,0)-1)), IF(COUNTIF(INDIRECT("C"&amp;MATCH(B36,B:B,0)&amp;":C"&amp;IF(B36=MAX(B:B),1010,MATCH(B36+1,B:B,0)-1)),"V")&gt;0,COUNTIF(INDIRECT("C"&amp;MATCH(B36,B:B,0)&amp;":C"&amp;IF(B36=MAX(B:B),1010,MATCH(B36+1,B:B,0)-1)),"H")+COUNTIF(INDIRECT("C"&amp;MATCH(B36,B:B,0)&amp;":C"&amp;IF(B36=MAX(B:B),1010,MATCH(B36+1,B:B,0)-1)),"S")+2,"")),B36&amp;"V2","")))))),"")</f>
        <v/>
      </c>
      <c r="AH36" s="14" t="str">
        <f t="shared" ca="1" si="16"/>
        <v/>
      </c>
    </row>
    <row r="37" spans="1:34" x14ac:dyDescent="0.3">
      <c r="A37" s="52" t="str">
        <f t="shared" ca="1" si="9"/>
        <v>Franklin</v>
      </c>
      <c r="B37">
        <v>5</v>
      </c>
      <c r="C37" t="s">
        <v>59</v>
      </c>
      <c r="D37" t="s">
        <v>93</v>
      </c>
      <c r="E37" s="14">
        <v>514.29999999999995</v>
      </c>
      <c r="F37">
        <v>380</v>
      </c>
      <c r="G37">
        <v>240</v>
      </c>
      <c r="H37">
        <v>460</v>
      </c>
      <c r="I37">
        <v>580</v>
      </c>
      <c r="J37">
        <v>300</v>
      </c>
      <c r="K37">
        <v>300</v>
      </c>
      <c r="L37" s="65">
        <v>835</v>
      </c>
      <c r="M37" s="53">
        <v>860</v>
      </c>
      <c r="N37" s="53">
        <v>903.3</v>
      </c>
      <c r="O37" s="47">
        <f t="shared" si="10"/>
        <v>5372.6</v>
      </c>
      <c r="P37" s="46" t="str">
        <f t="shared" ca="1" si="0"/>
        <v/>
      </c>
      <c r="Q37" s="5">
        <v>35</v>
      </c>
      <c r="R37" s="50"/>
      <c r="S37" s="51"/>
      <c r="T37" s="6">
        <f t="shared" si="18"/>
        <v>4514.2999963000002</v>
      </c>
      <c r="U37" s="6">
        <f t="shared" si="19"/>
        <v>4379.9999963</v>
      </c>
      <c r="V37" s="6">
        <f t="shared" si="20"/>
        <v>4239.9999963</v>
      </c>
      <c r="W37" s="6">
        <f t="shared" si="21"/>
        <v>4459.9999963</v>
      </c>
      <c r="X37" s="6">
        <f t="shared" si="22"/>
        <v>4579.9999963</v>
      </c>
      <c r="Y37" s="6">
        <f t="shared" si="23"/>
        <v>4299.9999963</v>
      </c>
      <c r="Z37" s="6">
        <f t="shared" si="24"/>
        <v>4299.9999963</v>
      </c>
      <c r="AA37" s="6">
        <f t="shared" si="11"/>
        <v>4834.9999963</v>
      </c>
      <c r="AB37" s="6">
        <f t="shared" si="12"/>
        <v>4859.9999963</v>
      </c>
      <c r="AC37" s="6">
        <f t="shared" si="13"/>
        <v>4903.2999963000002</v>
      </c>
      <c r="AD37" s="6">
        <f t="shared" si="14"/>
        <v>45372.599963000001</v>
      </c>
      <c r="AE37" s="6">
        <f t="shared" si="15"/>
        <v>30774.299974100006</v>
      </c>
      <c r="AF37" s="6">
        <f t="shared" si="17"/>
        <v>14598.2999889</v>
      </c>
      <c r="AG37" s="6" t="str">
        <f ca="1">IFERROR(IF(AD37=LARGE(INDIRECT("AD"&amp;MATCH(B37,B:B,0)&amp;":AD"&amp;IF(B37=MAX(B:B),1010,MATCH(B37+1,B:B,0)-1)),IF(COUNTIF(INDIRECT("C"&amp;MATCH(B37,B:B,0)&amp;":C"&amp;IF(B37=MAX(B:B),1010,MATCH(B37+1,B:B,0)-1)),"H")&gt;0,1,"")),B37&amp;"H1",IF(AD37=LARGE(INDIRECT("AD"&amp;MATCH(B37,B:B,0)&amp;":AD"&amp;IF(B37=MAX(B:B),1010,MATCH(B37+1,B:B,0)-1)),IF(COUNTIF(INDIRECT("C"&amp;MATCH(B37,B:B,0)&amp;":C"&amp;IF(B37=MAX(B:B),1010,MATCH(B37+1,B:B,0)-1)),"H")&gt;0,2,"")),B37&amp;"H2",IF(AD37=LARGE(INDIRECT("AD"&amp;MATCH(B37,B:B,0)&amp;":AD"&amp;IF(B37=MAX(B:B),1010,MATCH(B37+1,B:B,0)-1)), IF(COUNTIF(INDIRECT("C"&amp;MATCH(B37,B:B,0)&amp;":C"&amp;IF(B37=MAX(B:B),1010,MATCH(B37+1,B:B,0)-1)),"S")&gt;0,COUNTIF(INDIRECT("C"&amp;MATCH(B37,B:B,0)&amp;":C"&amp;IF(B37=MAX(B:B),1010,MATCH(B37+1,B:B,0)-1)),"H")+1,””)),B37&amp;"S1",IF(AD37=LARGE(INDIRECT("AD"&amp;MATCH(B37,B:B,0)&amp;":AD"&amp;IF(B37=MAX(B:B),1010,MATCH(B37+1,B:B,0)-1)), IF(COUNTIF(INDIRECT("C"&amp;MATCH(B37,B:B,0)&amp;":C"&amp;IF(B37=MAX(B:B),1010,MATCH(B37+1,B:B,0)-1)),"S")&gt;0,COUNTIF(INDIRECT("C"&amp;MATCH(B37,B:B,0)&amp;":C"&amp;IF(B37=MAX(B:B),1010,MATCH(B37+1,B:B,0)-1)),"H")+2,””)),B37&amp;"S2",IF(AD37=LARGE(INDIRECT("AD"&amp;MATCH(B37,B:B,0)&amp;":AD"&amp;IF(B37=MAX(B:B),1010,MATCH(B37+1,B:B,0)-1)), IF(COUNTIF(INDIRECT("C"&amp;MATCH(B37,B:B,0)&amp;":C"&amp;IF(B37=MAX(B:B),1010,MATCH(B37+1,B:B,0)-1)),"V")&gt;0,COUNTIF(INDIRECT("C"&amp;MATCH(B37,B:B,0)&amp;":C"&amp;IF(B37=MAX(B:B),1010,MATCH(B37+1,B:B,0)-1)),"H")+COUNTIF(INDIRECT("C"&amp;MATCH(B37,B:B,0)&amp;":C"&amp;IF(B37=MAX(B:B),1010,MATCH(B37+1,B:B,0)-1)),"S")+1,"")),B37&amp;"V1",IF(AD37=LARGE(INDIRECT("AD"&amp;MATCH(B37,B:B,0)&amp;":AD"&amp;IF(B37=MAX(B:B),1010,MATCH(B37+1,B:B,0)-1)), IF(COUNTIF(INDIRECT("C"&amp;MATCH(B37,B:B,0)&amp;":C"&amp;IF(B37=MAX(B:B),1010,MATCH(B37+1,B:B,0)-1)),"V")&gt;0,COUNTIF(INDIRECT("C"&amp;MATCH(B37,B:B,0)&amp;":C"&amp;IF(B37=MAX(B:B),1010,MATCH(B37+1,B:B,0)-1)),"H")+COUNTIF(INDIRECT("C"&amp;MATCH(B37,B:B,0)&amp;":C"&amp;IF(B37=MAX(B:B),1010,MATCH(B37+1,B:B,0)-1)),"S")+2,"")),B37&amp;"V2","")))))),"")</f>
        <v>5S1</v>
      </c>
      <c r="AH37" s="14" t="str">
        <f t="shared" ca="1" si="16"/>
        <v/>
      </c>
    </row>
    <row r="38" spans="1:34" x14ac:dyDescent="0.3">
      <c r="A38" s="52" t="str">
        <f t="shared" ca="1" si="9"/>
        <v>Franklin</v>
      </c>
      <c r="B38">
        <v>5</v>
      </c>
      <c r="C38" t="s">
        <v>59</v>
      </c>
      <c r="D38" t="s">
        <v>94</v>
      </c>
      <c r="E38" s="14">
        <v>257.10000000000002</v>
      </c>
      <c r="F38">
        <v>420</v>
      </c>
      <c r="G38">
        <v>440</v>
      </c>
      <c r="H38">
        <v>420</v>
      </c>
      <c r="I38">
        <v>520</v>
      </c>
      <c r="J38">
        <v>300</v>
      </c>
      <c r="K38">
        <v>420</v>
      </c>
      <c r="L38" s="65">
        <v>0</v>
      </c>
      <c r="M38" s="53">
        <v>865</v>
      </c>
      <c r="N38" s="53">
        <v>920</v>
      </c>
      <c r="O38" s="47">
        <f t="shared" si="10"/>
        <v>4562.1000000000004</v>
      </c>
      <c r="P38" s="46" t="str">
        <f t="shared" ca="1" si="0"/>
        <v/>
      </c>
      <c r="Q38" s="5">
        <v>36</v>
      </c>
      <c r="R38" s="50"/>
      <c r="S38" s="51"/>
      <c r="T38" s="6">
        <f t="shared" si="18"/>
        <v>4257.0999961999996</v>
      </c>
      <c r="U38" s="6">
        <f t="shared" si="19"/>
        <v>4419.9999962000002</v>
      </c>
      <c r="V38" s="6">
        <f t="shared" si="20"/>
        <v>4439.9999962000002</v>
      </c>
      <c r="W38" s="6">
        <f t="shared" si="21"/>
        <v>4419.9999962000002</v>
      </c>
      <c r="X38" s="6">
        <f t="shared" si="22"/>
        <v>4519.9999962000002</v>
      </c>
      <c r="Y38" s="6">
        <f t="shared" si="23"/>
        <v>4299.9999962000002</v>
      </c>
      <c r="Z38" s="6">
        <f t="shared" si="24"/>
        <v>4419.9999962000002</v>
      </c>
      <c r="AA38" s="6">
        <f t="shared" si="11"/>
        <v>3999.9999962000002</v>
      </c>
      <c r="AB38" s="6">
        <f t="shared" si="12"/>
        <v>4864.9999962000002</v>
      </c>
      <c r="AC38" s="6">
        <f t="shared" si="13"/>
        <v>4919.9999962000002</v>
      </c>
      <c r="AD38" s="6">
        <f t="shared" si="14"/>
        <v>44562.099962</v>
      </c>
      <c r="AE38" s="6">
        <f t="shared" si="15"/>
        <v>30777.0999734</v>
      </c>
      <c r="AF38" s="6">
        <f t="shared" si="17"/>
        <v>13784.999988600001</v>
      </c>
      <c r="AG38" s="6" t="str">
        <f ca="1">IFERROR(IF(AD38=LARGE(INDIRECT("AD"&amp;MATCH(B38,B:B,0)&amp;":AD"&amp;IF(B38=MAX(B:B),1010,MATCH(B38+1,B:B,0)-1)),IF(COUNTIF(INDIRECT("C"&amp;MATCH(B38,B:B,0)&amp;":C"&amp;IF(B38=MAX(B:B),1010,MATCH(B38+1,B:B,0)-1)),"H")&gt;0,1,"")),B38&amp;"H1",IF(AD38=LARGE(INDIRECT("AD"&amp;MATCH(B38,B:B,0)&amp;":AD"&amp;IF(B38=MAX(B:B),1010,MATCH(B38+1,B:B,0)-1)),IF(COUNTIF(INDIRECT("C"&amp;MATCH(B38,B:B,0)&amp;":C"&amp;IF(B38=MAX(B:B),1010,MATCH(B38+1,B:B,0)-1)),"H")&gt;0,2,"")),B38&amp;"H2",IF(AD38=LARGE(INDIRECT("AD"&amp;MATCH(B38,B:B,0)&amp;":AD"&amp;IF(B38=MAX(B:B),1010,MATCH(B38+1,B:B,0)-1)), IF(COUNTIF(INDIRECT("C"&amp;MATCH(B38,B:B,0)&amp;":C"&amp;IF(B38=MAX(B:B),1010,MATCH(B38+1,B:B,0)-1)),"S")&gt;0,COUNTIF(INDIRECT("C"&amp;MATCH(B38,B:B,0)&amp;":C"&amp;IF(B38=MAX(B:B),1010,MATCH(B38+1,B:B,0)-1)),"H")+1,””)),B38&amp;"S1",IF(AD38=LARGE(INDIRECT("AD"&amp;MATCH(B38,B:B,0)&amp;":AD"&amp;IF(B38=MAX(B:B),1010,MATCH(B38+1,B:B,0)-1)), IF(COUNTIF(INDIRECT("C"&amp;MATCH(B38,B:B,0)&amp;":C"&amp;IF(B38=MAX(B:B),1010,MATCH(B38+1,B:B,0)-1)),"S")&gt;0,COUNTIF(INDIRECT("C"&amp;MATCH(B38,B:B,0)&amp;":C"&amp;IF(B38=MAX(B:B),1010,MATCH(B38+1,B:B,0)-1)),"H")+2,””)),B38&amp;"S2",IF(AD38=LARGE(INDIRECT("AD"&amp;MATCH(B38,B:B,0)&amp;":AD"&amp;IF(B38=MAX(B:B),1010,MATCH(B38+1,B:B,0)-1)), IF(COUNTIF(INDIRECT("C"&amp;MATCH(B38,B:B,0)&amp;":C"&amp;IF(B38=MAX(B:B),1010,MATCH(B38+1,B:B,0)-1)),"V")&gt;0,COUNTIF(INDIRECT("C"&amp;MATCH(B38,B:B,0)&amp;":C"&amp;IF(B38=MAX(B:B),1010,MATCH(B38+1,B:B,0)-1)),"H")+COUNTIF(INDIRECT("C"&amp;MATCH(B38,B:B,0)&amp;":C"&amp;IF(B38=MAX(B:B),1010,MATCH(B38+1,B:B,0)-1)),"S")+1,"")),B38&amp;"V1",IF(AD38=LARGE(INDIRECT("AD"&amp;MATCH(B38,B:B,0)&amp;":AD"&amp;IF(B38=MAX(B:B),1010,MATCH(B38+1,B:B,0)-1)), IF(COUNTIF(INDIRECT("C"&amp;MATCH(B38,B:B,0)&amp;":C"&amp;IF(B38=MAX(B:B),1010,MATCH(B38+1,B:B,0)-1)),"V")&gt;0,COUNTIF(INDIRECT("C"&amp;MATCH(B38,B:B,0)&amp;":C"&amp;IF(B38=MAX(B:B),1010,MATCH(B38+1,B:B,0)-1)),"H")+COUNTIF(INDIRECT("C"&amp;MATCH(B38,B:B,0)&amp;":C"&amp;IF(B38=MAX(B:B),1010,MATCH(B38+1,B:B,0)-1)),"S")+2,"")),B38&amp;"V2","")))))),"")</f>
        <v/>
      </c>
      <c r="AH38" s="14" t="str">
        <f t="shared" ca="1" si="16"/>
        <v/>
      </c>
    </row>
    <row r="39" spans="1:34" x14ac:dyDescent="0.3">
      <c r="A39" s="52" t="str">
        <f t="shared" ca="1" si="9"/>
        <v>Franklin</v>
      </c>
      <c r="B39">
        <v>5</v>
      </c>
      <c r="C39" t="s">
        <v>59</v>
      </c>
      <c r="D39" t="s">
        <v>95</v>
      </c>
      <c r="E39" s="14">
        <v>685.7</v>
      </c>
      <c r="F39">
        <v>260</v>
      </c>
      <c r="G39">
        <v>560</v>
      </c>
      <c r="H39">
        <v>420</v>
      </c>
      <c r="I39">
        <v>300</v>
      </c>
      <c r="J39">
        <v>400</v>
      </c>
      <c r="K39">
        <v>460</v>
      </c>
      <c r="L39" s="65">
        <v>638</v>
      </c>
      <c r="M39" s="53">
        <v>800</v>
      </c>
      <c r="N39" s="53">
        <v>790</v>
      </c>
      <c r="O39" s="47">
        <f t="shared" si="10"/>
        <v>5313.7</v>
      </c>
      <c r="P39" s="46" t="str">
        <f t="shared" ca="1" si="0"/>
        <v/>
      </c>
      <c r="Q39" s="5">
        <v>37</v>
      </c>
      <c r="R39" s="50"/>
      <c r="S39" s="51"/>
      <c r="T39" s="6">
        <f t="shared" si="18"/>
        <v>4685.6999961000001</v>
      </c>
      <c r="U39" s="6">
        <f t="shared" si="19"/>
        <v>4259.9999961000003</v>
      </c>
      <c r="V39" s="6">
        <f t="shared" si="20"/>
        <v>4559.9999961000003</v>
      </c>
      <c r="W39" s="6">
        <f t="shared" si="21"/>
        <v>4419.9999961000003</v>
      </c>
      <c r="X39" s="6">
        <f t="shared" si="22"/>
        <v>4299.9999961000003</v>
      </c>
      <c r="Y39" s="6">
        <f t="shared" si="23"/>
        <v>4399.9999961000003</v>
      </c>
      <c r="Z39" s="6">
        <f t="shared" si="24"/>
        <v>4459.9999961000003</v>
      </c>
      <c r="AA39" s="6">
        <f t="shared" si="11"/>
        <v>4637.9999961000003</v>
      </c>
      <c r="AB39" s="6">
        <f t="shared" si="12"/>
        <v>4799.9999961000003</v>
      </c>
      <c r="AC39" s="6">
        <f t="shared" si="13"/>
        <v>4789.9999961000003</v>
      </c>
      <c r="AD39" s="6">
        <f t="shared" si="14"/>
        <v>45313.699960999998</v>
      </c>
      <c r="AE39" s="6">
        <f t="shared" si="15"/>
        <v>31085.699972699997</v>
      </c>
      <c r="AF39" s="6">
        <f t="shared" si="17"/>
        <v>14227.999988300002</v>
      </c>
      <c r="AG39" s="6" t="str">
        <f ca="1">IFERROR(IF(AD39=LARGE(INDIRECT("AD"&amp;MATCH(B39,B:B,0)&amp;":AD"&amp;IF(B39=MAX(B:B),1010,MATCH(B39+1,B:B,0)-1)),IF(COUNTIF(INDIRECT("C"&amp;MATCH(B39,B:B,0)&amp;":C"&amp;IF(B39=MAX(B:B),1010,MATCH(B39+1,B:B,0)-1)),"H")&gt;0,1,"")),B39&amp;"H1",IF(AD39=LARGE(INDIRECT("AD"&amp;MATCH(B39,B:B,0)&amp;":AD"&amp;IF(B39=MAX(B:B),1010,MATCH(B39+1,B:B,0)-1)),IF(COUNTIF(INDIRECT("C"&amp;MATCH(B39,B:B,0)&amp;":C"&amp;IF(B39=MAX(B:B),1010,MATCH(B39+1,B:B,0)-1)),"H")&gt;0,2,"")),B39&amp;"H2",IF(AD39=LARGE(INDIRECT("AD"&amp;MATCH(B39,B:B,0)&amp;":AD"&amp;IF(B39=MAX(B:B),1010,MATCH(B39+1,B:B,0)-1)), IF(COUNTIF(INDIRECT("C"&amp;MATCH(B39,B:B,0)&amp;":C"&amp;IF(B39=MAX(B:B),1010,MATCH(B39+1,B:B,0)-1)),"S")&gt;0,COUNTIF(INDIRECT("C"&amp;MATCH(B39,B:B,0)&amp;":C"&amp;IF(B39=MAX(B:B),1010,MATCH(B39+1,B:B,0)-1)),"H")+1,””)),B39&amp;"S1",IF(AD39=LARGE(INDIRECT("AD"&amp;MATCH(B39,B:B,0)&amp;":AD"&amp;IF(B39=MAX(B:B),1010,MATCH(B39+1,B:B,0)-1)), IF(COUNTIF(INDIRECT("C"&amp;MATCH(B39,B:B,0)&amp;":C"&amp;IF(B39=MAX(B:B),1010,MATCH(B39+1,B:B,0)-1)),"S")&gt;0,COUNTIF(INDIRECT("C"&amp;MATCH(B39,B:B,0)&amp;":C"&amp;IF(B39=MAX(B:B),1010,MATCH(B39+1,B:B,0)-1)),"H")+2,””)),B39&amp;"S2",IF(AD39=LARGE(INDIRECT("AD"&amp;MATCH(B39,B:B,0)&amp;":AD"&amp;IF(B39=MAX(B:B),1010,MATCH(B39+1,B:B,0)-1)), IF(COUNTIF(INDIRECT("C"&amp;MATCH(B39,B:B,0)&amp;":C"&amp;IF(B39=MAX(B:B),1010,MATCH(B39+1,B:B,0)-1)),"V")&gt;0,COUNTIF(INDIRECT("C"&amp;MATCH(B39,B:B,0)&amp;":C"&amp;IF(B39=MAX(B:B),1010,MATCH(B39+1,B:B,0)-1)),"H")+COUNTIF(INDIRECT("C"&amp;MATCH(B39,B:B,0)&amp;":C"&amp;IF(B39=MAX(B:B),1010,MATCH(B39+1,B:B,0)-1)),"S")+1,"")),B39&amp;"V1",IF(AD39=LARGE(INDIRECT("AD"&amp;MATCH(B39,B:B,0)&amp;":AD"&amp;IF(B39=MAX(B:B),1010,MATCH(B39+1,B:B,0)-1)), IF(COUNTIF(INDIRECT("C"&amp;MATCH(B39,B:B,0)&amp;":C"&amp;IF(B39=MAX(B:B),1010,MATCH(B39+1,B:B,0)-1)),"V")&gt;0,COUNTIF(INDIRECT("C"&amp;MATCH(B39,B:B,0)&amp;":C"&amp;IF(B39=MAX(B:B),1010,MATCH(B39+1,B:B,0)-1)),"H")+COUNTIF(INDIRECT("C"&amp;MATCH(B39,B:B,0)&amp;":C"&amp;IF(B39=MAX(B:B),1010,MATCH(B39+1,B:B,0)-1)),"S")+2,"")),B39&amp;"V2","")))))),"")</f>
        <v>5S2</v>
      </c>
      <c r="AH39" s="14" t="str">
        <f t="shared" ca="1" si="16"/>
        <v/>
      </c>
    </row>
    <row r="40" spans="1:34" x14ac:dyDescent="0.3">
      <c r="A40" s="52" t="str">
        <f t="shared" ca="1" si="9"/>
        <v>Franklin</v>
      </c>
      <c r="B40">
        <v>5</v>
      </c>
      <c r="C40" t="s">
        <v>63</v>
      </c>
      <c r="D40" t="s">
        <v>96</v>
      </c>
      <c r="E40" s="14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 s="65">
        <v>0</v>
      </c>
      <c r="M40" s="53">
        <v>0</v>
      </c>
      <c r="N40" s="53">
        <v>0</v>
      </c>
      <c r="O40" s="47">
        <f t="shared" si="10"/>
        <v>0</v>
      </c>
      <c r="P40" s="46" t="str">
        <f t="shared" ca="1" si="0"/>
        <v/>
      </c>
      <c r="Q40" s="5">
        <v>38</v>
      </c>
      <c r="R40" s="50"/>
      <c r="S40" s="51"/>
      <c r="T40" s="6">
        <f t="shared" si="18"/>
        <v>1999.999996</v>
      </c>
      <c r="U40" s="6">
        <f t="shared" si="19"/>
        <v>1999.999996</v>
      </c>
      <c r="V40" s="6">
        <f t="shared" si="20"/>
        <v>1999.999996</v>
      </c>
      <c r="W40" s="6">
        <f t="shared" si="21"/>
        <v>1999.999996</v>
      </c>
      <c r="X40" s="6">
        <f t="shared" si="22"/>
        <v>1999.999996</v>
      </c>
      <c r="Y40" s="6">
        <f t="shared" si="23"/>
        <v>1999.999996</v>
      </c>
      <c r="Z40" s="6">
        <f t="shared" si="24"/>
        <v>1999.999996</v>
      </c>
      <c r="AA40" s="6">
        <f t="shared" si="11"/>
        <v>1999.999996</v>
      </c>
      <c r="AB40" s="6">
        <f t="shared" si="12"/>
        <v>1999.999996</v>
      </c>
      <c r="AC40" s="6">
        <f t="shared" si="13"/>
        <v>1999.999996</v>
      </c>
      <c r="AD40" s="6">
        <f t="shared" si="14"/>
        <v>19999.999960000001</v>
      </c>
      <c r="AE40" s="6">
        <f t="shared" si="15"/>
        <v>13999.999972000001</v>
      </c>
      <c r="AF40" s="6">
        <f t="shared" si="17"/>
        <v>5999.9999879999996</v>
      </c>
      <c r="AG40" s="6" t="str">
        <f ca="1">IFERROR(IF(AD40=LARGE(INDIRECT("AD"&amp;MATCH(B40,B:B,0)&amp;":AD"&amp;IF(B40=MAX(B:B),1010,MATCH(B40+1,B:B,0)-1)),IF(COUNTIF(INDIRECT("C"&amp;MATCH(B40,B:B,0)&amp;":C"&amp;IF(B40=MAX(B:B),1010,MATCH(B40+1,B:B,0)-1)),"H")&gt;0,1,"")),B40&amp;"H1",IF(AD40=LARGE(INDIRECT("AD"&amp;MATCH(B40,B:B,0)&amp;":AD"&amp;IF(B40=MAX(B:B),1010,MATCH(B40+1,B:B,0)-1)),IF(COUNTIF(INDIRECT("C"&amp;MATCH(B40,B:B,0)&amp;":C"&amp;IF(B40=MAX(B:B),1010,MATCH(B40+1,B:B,0)-1)),"H")&gt;0,2,"")),B40&amp;"H2",IF(AD40=LARGE(INDIRECT("AD"&amp;MATCH(B40,B:B,0)&amp;":AD"&amp;IF(B40=MAX(B:B),1010,MATCH(B40+1,B:B,0)-1)), IF(COUNTIF(INDIRECT("C"&amp;MATCH(B40,B:B,0)&amp;":C"&amp;IF(B40=MAX(B:B),1010,MATCH(B40+1,B:B,0)-1)),"S")&gt;0,COUNTIF(INDIRECT("C"&amp;MATCH(B40,B:B,0)&amp;":C"&amp;IF(B40=MAX(B:B),1010,MATCH(B40+1,B:B,0)-1)),"H")+1,””)),B40&amp;"S1",IF(AD40=LARGE(INDIRECT("AD"&amp;MATCH(B40,B:B,0)&amp;":AD"&amp;IF(B40=MAX(B:B),1010,MATCH(B40+1,B:B,0)-1)), IF(COUNTIF(INDIRECT("C"&amp;MATCH(B40,B:B,0)&amp;":C"&amp;IF(B40=MAX(B:B),1010,MATCH(B40+1,B:B,0)-1)),"S")&gt;0,COUNTIF(INDIRECT("C"&amp;MATCH(B40,B:B,0)&amp;":C"&amp;IF(B40=MAX(B:B),1010,MATCH(B40+1,B:B,0)-1)),"H")+2,””)),B40&amp;"S2",IF(AD40=LARGE(INDIRECT("AD"&amp;MATCH(B40,B:B,0)&amp;":AD"&amp;IF(B40=MAX(B:B),1010,MATCH(B40+1,B:B,0)-1)), IF(COUNTIF(INDIRECT("C"&amp;MATCH(B40,B:B,0)&amp;":C"&amp;IF(B40=MAX(B:B),1010,MATCH(B40+1,B:B,0)-1)),"V")&gt;0,COUNTIF(INDIRECT("C"&amp;MATCH(B40,B:B,0)&amp;":C"&amp;IF(B40=MAX(B:B),1010,MATCH(B40+1,B:B,0)-1)),"H")+COUNTIF(INDIRECT("C"&amp;MATCH(B40,B:B,0)&amp;":C"&amp;IF(B40=MAX(B:B),1010,MATCH(B40+1,B:B,0)-1)),"S")+1,"")),B40&amp;"V1",IF(AD40=LARGE(INDIRECT("AD"&amp;MATCH(B40,B:B,0)&amp;":AD"&amp;IF(B40=MAX(B:B),1010,MATCH(B40+1,B:B,0)-1)), IF(COUNTIF(INDIRECT("C"&amp;MATCH(B40,B:B,0)&amp;":C"&amp;IF(B40=MAX(B:B),1010,MATCH(B40+1,B:B,0)-1)),"V")&gt;0,COUNTIF(INDIRECT("C"&amp;MATCH(B40,B:B,0)&amp;":C"&amp;IF(B40=MAX(B:B),1010,MATCH(B40+1,B:B,0)-1)),"H")+COUNTIF(INDIRECT("C"&amp;MATCH(B40,B:B,0)&amp;":C"&amp;IF(B40=MAX(B:B),1010,MATCH(B40+1,B:B,0)-1)),"S")+2,"")),B40&amp;"V2","")))))),"")</f>
        <v>5V2</v>
      </c>
      <c r="AH40" s="14" t="str">
        <f t="shared" ca="1" si="16"/>
        <v/>
      </c>
    </row>
    <row r="41" spans="1:34" x14ac:dyDescent="0.3">
      <c r="A41" s="52" t="str">
        <f t="shared" ca="1" si="9"/>
        <v>Franklin</v>
      </c>
      <c r="B41">
        <v>5</v>
      </c>
      <c r="C41" t="s">
        <v>63</v>
      </c>
      <c r="D41" t="s">
        <v>97</v>
      </c>
      <c r="E41" s="14">
        <v>457.1</v>
      </c>
      <c r="F41">
        <v>400</v>
      </c>
      <c r="G41">
        <v>240</v>
      </c>
      <c r="H41">
        <v>320</v>
      </c>
      <c r="I41">
        <v>460</v>
      </c>
      <c r="J41">
        <v>360</v>
      </c>
      <c r="K41">
        <v>460</v>
      </c>
      <c r="L41" s="65">
        <v>810</v>
      </c>
      <c r="M41" s="53">
        <v>860</v>
      </c>
      <c r="N41" s="53">
        <v>660</v>
      </c>
      <c r="O41" s="47">
        <f t="shared" si="10"/>
        <v>5027.1000000000004</v>
      </c>
      <c r="P41" s="46">
        <f t="shared" ca="1" si="0"/>
        <v>29679.499773999996</v>
      </c>
      <c r="Q41" s="5">
        <v>39</v>
      </c>
      <c r="R41" s="50"/>
      <c r="S41" s="51"/>
      <c r="T41" s="6">
        <f t="shared" si="18"/>
        <v>2457.0999959000001</v>
      </c>
      <c r="U41" s="6">
        <f t="shared" si="19"/>
        <v>2399.9999959000002</v>
      </c>
      <c r="V41" s="6">
        <f t="shared" si="20"/>
        <v>2239.9999959000002</v>
      </c>
      <c r="W41" s="6">
        <f t="shared" si="21"/>
        <v>2319.9999959000002</v>
      </c>
      <c r="X41" s="6">
        <f t="shared" si="22"/>
        <v>2459.9999959000002</v>
      </c>
      <c r="Y41" s="6">
        <f t="shared" si="23"/>
        <v>2359.9999959000002</v>
      </c>
      <c r="Z41" s="6">
        <f t="shared" si="24"/>
        <v>2459.9999959000002</v>
      </c>
      <c r="AA41" s="6">
        <f t="shared" si="11"/>
        <v>2809.9999959000002</v>
      </c>
      <c r="AB41" s="6">
        <f t="shared" si="12"/>
        <v>2859.9999959000002</v>
      </c>
      <c r="AC41" s="6">
        <f t="shared" si="13"/>
        <v>2659.9999959000002</v>
      </c>
      <c r="AD41" s="6">
        <f t="shared" si="14"/>
        <v>25027.099959000003</v>
      </c>
      <c r="AE41" s="6">
        <f t="shared" si="15"/>
        <v>16697.099971299998</v>
      </c>
      <c r="AF41" s="6">
        <f t="shared" si="17"/>
        <v>8329.9999877000009</v>
      </c>
      <c r="AG41" s="6" t="str">
        <f ca="1">IFERROR(IF(AD41=LARGE(INDIRECT("AD"&amp;MATCH(B41,B:B,0)&amp;":AD"&amp;IF(B41=MAX(B:B),1010,MATCH(B41+1,B:B,0)-1)),IF(COUNTIF(INDIRECT("C"&amp;MATCH(B41,B:B,0)&amp;":C"&amp;IF(B41=MAX(B:B),1010,MATCH(B41+1,B:B,0)-1)),"H")&gt;0,1,"")),B41&amp;"H1",IF(AD41=LARGE(INDIRECT("AD"&amp;MATCH(B41,B:B,0)&amp;":AD"&amp;IF(B41=MAX(B:B),1010,MATCH(B41+1,B:B,0)-1)),IF(COUNTIF(INDIRECT("C"&amp;MATCH(B41,B:B,0)&amp;":C"&amp;IF(B41=MAX(B:B),1010,MATCH(B41+1,B:B,0)-1)),"H")&gt;0,2,"")),B41&amp;"H2",IF(AD41=LARGE(INDIRECT("AD"&amp;MATCH(B41,B:B,0)&amp;":AD"&amp;IF(B41=MAX(B:B),1010,MATCH(B41+1,B:B,0)-1)), IF(COUNTIF(INDIRECT("C"&amp;MATCH(B41,B:B,0)&amp;":C"&amp;IF(B41=MAX(B:B),1010,MATCH(B41+1,B:B,0)-1)),"S")&gt;0,COUNTIF(INDIRECT("C"&amp;MATCH(B41,B:B,0)&amp;":C"&amp;IF(B41=MAX(B:B),1010,MATCH(B41+1,B:B,0)-1)),"H")+1,””)),B41&amp;"S1",IF(AD41=LARGE(INDIRECT("AD"&amp;MATCH(B41,B:B,0)&amp;":AD"&amp;IF(B41=MAX(B:B),1010,MATCH(B41+1,B:B,0)-1)), IF(COUNTIF(INDIRECT("C"&amp;MATCH(B41,B:B,0)&amp;":C"&amp;IF(B41=MAX(B:B),1010,MATCH(B41+1,B:B,0)-1)),"S")&gt;0,COUNTIF(INDIRECT("C"&amp;MATCH(B41,B:B,0)&amp;":C"&amp;IF(B41=MAX(B:B),1010,MATCH(B41+1,B:B,0)-1)),"H")+2,””)),B41&amp;"S2",IF(AD41=LARGE(INDIRECT("AD"&amp;MATCH(B41,B:B,0)&amp;":AD"&amp;IF(B41=MAX(B:B),1010,MATCH(B41+1,B:B,0)-1)), IF(COUNTIF(INDIRECT("C"&amp;MATCH(B41,B:B,0)&amp;":C"&amp;IF(B41=MAX(B:B),1010,MATCH(B41+1,B:B,0)-1)),"V")&gt;0,COUNTIF(INDIRECT("C"&amp;MATCH(B41,B:B,0)&amp;":C"&amp;IF(B41=MAX(B:B),1010,MATCH(B41+1,B:B,0)-1)),"H")+COUNTIF(INDIRECT("C"&amp;MATCH(B41,B:B,0)&amp;":C"&amp;IF(B41=MAX(B:B),1010,MATCH(B41+1,B:B,0)-1)),"S")+1,"")),B41&amp;"V1",IF(AD41=LARGE(INDIRECT("AD"&amp;MATCH(B41,B:B,0)&amp;":AD"&amp;IF(B41=MAX(B:B),1010,MATCH(B41+1,B:B,0)-1)), IF(COUNTIF(INDIRECT("C"&amp;MATCH(B41,B:B,0)&amp;":C"&amp;IF(B41=MAX(B:B),1010,MATCH(B41+1,B:B,0)-1)),"V")&gt;0,COUNTIF(INDIRECT("C"&amp;MATCH(B41,B:B,0)&amp;":C"&amp;IF(B41=MAX(B:B),1010,MATCH(B41+1,B:B,0)-1)),"H")+COUNTIF(INDIRECT("C"&amp;MATCH(B41,B:B,0)&amp;":C"&amp;IF(B41=MAX(B:B),1010,MATCH(B41+1,B:B,0)-1)),"S")+2,"")),B41&amp;"V2","")))))),"")</f>
        <v>5V1</v>
      </c>
      <c r="AH41" s="14" t="str">
        <f t="shared" ca="1" si="16"/>
        <v/>
      </c>
    </row>
    <row r="42" spans="1:34" x14ac:dyDescent="0.3">
      <c r="A42" s="52" t="str">
        <f t="shared" ca="1" si="9"/>
        <v>Sharon</v>
      </c>
      <c r="B42">
        <v>6</v>
      </c>
      <c r="C42" t="s">
        <v>55</v>
      </c>
      <c r="D42" t="s">
        <v>98</v>
      </c>
      <c r="E42" s="14">
        <v>828.6</v>
      </c>
      <c r="F42">
        <v>400</v>
      </c>
      <c r="G42">
        <v>480</v>
      </c>
      <c r="H42">
        <v>540</v>
      </c>
      <c r="I42">
        <v>660</v>
      </c>
      <c r="J42">
        <v>500</v>
      </c>
      <c r="K42">
        <v>460</v>
      </c>
      <c r="L42" s="65">
        <v>695</v>
      </c>
      <c r="M42" s="53">
        <v>700</v>
      </c>
      <c r="N42" s="53">
        <v>865</v>
      </c>
      <c r="O42" s="47">
        <f t="shared" si="10"/>
        <v>6128.6</v>
      </c>
      <c r="P42" s="46" t="str">
        <f t="shared" ca="1" si="0"/>
        <v/>
      </c>
      <c r="Q42" s="5">
        <v>40</v>
      </c>
      <c r="R42" s="50"/>
      <c r="S42" s="51"/>
      <c r="T42" s="6">
        <f t="shared" si="18"/>
        <v>6828.5999958000002</v>
      </c>
      <c r="U42" s="6">
        <f t="shared" si="19"/>
        <v>6399.9999957999999</v>
      </c>
      <c r="V42" s="6">
        <f t="shared" si="20"/>
        <v>6479.9999957999999</v>
      </c>
      <c r="W42" s="6">
        <f t="shared" si="21"/>
        <v>6539.9999957999999</v>
      </c>
      <c r="X42" s="6">
        <f t="shared" si="22"/>
        <v>6659.9999957999999</v>
      </c>
      <c r="Y42" s="6">
        <f t="shared" si="23"/>
        <v>6499.9999957999999</v>
      </c>
      <c r="Z42" s="6">
        <f t="shared" si="24"/>
        <v>6459.9999957999999</v>
      </c>
      <c r="AA42" s="6">
        <f t="shared" si="11"/>
        <v>6694.9999957999999</v>
      </c>
      <c r="AB42" s="6">
        <f t="shared" si="12"/>
        <v>6699.9999957999999</v>
      </c>
      <c r="AC42" s="6">
        <f t="shared" si="13"/>
        <v>6864.9999957999999</v>
      </c>
      <c r="AD42" s="6">
        <f t="shared" si="14"/>
        <v>66128.599957999992</v>
      </c>
      <c r="AE42" s="6">
        <f t="shared" si="15"/>
        <v>45868.599970599993</v>
      </c>
      <c r="AF42" s="6">
        <f t="shared" si="17"/>
        <v>20259.999987399999</v>
      </c>
      <c r="AG42" s="6" t="str">
        <f ca="1">IFERROR(IF(AD42=LARGE(INDIRECT("AD"&amp;MATCH(B42,B:B,0)&amp;":AD"&amp;IF(B42=MAX(B:B),1010,MATCH(B42+1,B:B,0)-1)),IF(COUNTIF(INDIRECT("C"&amp;MATCH(B42,B:B,0)&amp;":C"&amp;IF(B42=MAX(B:B),1010,MATCH(B42+1,B:B,0)-1)),"H")&gt;0,1,"")),B42&amp;"H1",IF(AD42=LARGE(INDIRECT("AD"&amp;MATCH(B42,B:B,0)&amp;":AD"&amp;IF(B42=MAX(B:B),1010,MATCH(B42+1,B:B,0)-1)),IF(COUNTIF(INDIRECT("C"&amp;MATCH(B42,B:B,0)&amp;":C"&amp;IF(B42=MAX(B:B),1010,MATCH(B42+1,B:B,0)-1)),"H")&gt;0,2,"")),B42&amp;"H2",IF(AD42=LARGE(INDIRECT("AD"&amp;MATCH(B42,B:B,0)&amp;":AD"&amp;IF(B42=MAX(B:B),1010,MATCH(B42+1,B:B,0)-1)), IF(COUNTIF(INDIRECT("C"&amp;MATCH(B42,B:B,0)&amp;":C"&amp;IF(B42=MAX(B:B),1010,MATCH(B42+1,B:B,0)-1)),"S")&gt;0,COUNTIF(INDIRECT("C"&amp;MATCH(B42,B:B,0)&amp;":C"&amp;IF(B42=MAX(B:B),1010,MATCH(B42+1,B:B,0)-1)),"H")+1,””)),B42&amp;"S1",IF(AD42=LARGE(INDIRECT("AD"&amp;MATCH(B42,B:B,0)&amp;":AD"&amp;IF(B42=MAX(B:B),1010,MATCH(B42+1,B:B,0)-1)), IF(COUNTIF(INDIRECT("C"&amp;MATCH(B42,B:B,0)&amp;":C"&amp;IF(B42=MAX(B:B),1010,MATCH(B42+1,B:B,0)-1)),"S")&gt;0,COUNTIF(INDIRECT("C"&amp;MATCH(B42,B:B,0)&amp;":C"&amp;IF(B42=MAX(B:B),1010,MATCH(B42+1,B:B,0)-1)),"H")+2,””)),B42&amp;"S2",IF(AD42=LARGE(INDIRECT("AD"&amp;MATCH(B42,B:B,0)&amp;":AD"&amp;IF(B42=MAX(B:B),1010,MATCH(B42+1,B:B,0)-1)), IF(COUNTIF(INDIRECT("C"&amp;MATCH(B42,B:B,0)&amp;":C"&amp;IF(B42=MAX(B:B),1010,MATCH(B42+1,B:B,0)-1)),"V")&gt;0,COUNTIF(INDIRECT("C"&amp;MATCH(B42,B:B,0)&amp;":C"&amp;IF(B42=MAX(B:B),1010,MATCH(B42+1,B:B,0)-1)),"H")+COUNTIF(INDIRECT("C"&amp;MATCH(B42,B:B,0)&amp;":C"&amp;IF(B42=MAX(B:B),1010,MATCH(B42+1,B:B,0)-1)),"S")+1,"")),B42&amp;"V1",IF(AD42=LARGE(INDIRECT("AD"&amp;MATCH(B42,B:B,0)&amp;":AD"&amp;IF(B42=MAX(B:B),1010,MATCH(B42+1,B:B,0)-1)), IF(COUNTIF(INDIRECT("C"&amp;MATCH(B42,B:B,0)&amp;":C"&amp;IF(B42=MAX(B:B),1010,MATCH(B42+1,B:B,0)-1)),"V")&gt;0,COUNTIF(INDIRECT("C"&amp;MATCH(B42,B:B,0)&amp;":C"&amp;IF(B42=MAX(B:B),1010,MATCH(B42+1,B:B,0)-1)),"H")+COUNTIF(INDIRECT("C"&amp;MATCH(B42,B:B,0)&amp;":C"&amp;IF(B42=MAX(B:B),1010,MATCH(B42+1,B:B,0)-1)),"S")+2,"")),B42&amp;"V2","")))))),"")</f>
        <v>6H2</v>
      </c>
      <c r="AH42" s="14" t="str">
        <f t="shared" ca="1" si="16"/>
        <v/>
      </c>
    </row>
    <row r="43" spans="1:34" x14ac:dyDescent="0.3">
      <c r="A43" s="52" t="str">
        <f t="shared" ca="1" si="9"/>
        <v>Sharon</v>
      </c>
      <c r="B43">
        <v>6</v>
      </c>
      <c r="C43" t="s">
        <v>55</v>
      </c>
      <c r="D43" t="s">
        <v>99</v>
      </c>
      <c r="E43" s="14">
        <v>942.9</v>
      </c>
      <c r="F43">
        <v>420</v>
      </c>
      <c r="G43">
        <v>640</v>
      </c>
      <c r="H43">
        <v>700</v>
      </c>
      <c r="I43">
        <v>560</v>
      </c>
      <c r="J43">
        <v>380</v>
      </c>
      <c r="K43">
        <v>440</v>
      </c>
      <c r="L43" s="65">
        <v>787</v>
      </c>
      <c r="M43" s="53">
        <v>740</v>
      </c>
      <c r="N43" s="53">
        <v>880</v>
      </c>
      <c r="O43" s="47">
        <f t="shared" si="10"/>
        <v>6489.9</v>
      </c>
      <c r="P43" s="46" t="str">
        <f t="shared" ca="1" si="0"/>
        <v/>
      </c>
      <c r="Q43" s="5">
        <v>41</v>
      </c>
      <c r="R43" s="50"/>
      <c r="S43" s="51"/>
      <c r="T43" s="6">
        <f t="shared" si="18"/>
        <v>6942.8999956999996</v>
      </c>
      <c r="U43" s="6">
        <f t="shared" si="19"/>
        <v>6419.9999957</v>
      </c>
      <c r="V43" s="6">
        <f t="shared" si="20"/>
        <v>6639.9999957</v>
      </c>
      <c r="W43" s="6">
        <f t="shared" si="21"/>
        <v>6699.9999957</v>
      </c>
      <c r="X43" s="6">
        <f t="shared" si="22"/>
        <v>6559.9999957</v>
      </c>
      <c r="Y43" s="6">
        <f t="shared" si="23"/>
        <v>6379.9999957</v>
      </c>
      <c r="Z43" s="6">
        <f t="shared" si="24"/>
        <v>6439.9999957</v>
      </c>
      <c r="AA43" s="6">
        <f t="shared" si="11"/>
        <v>6786.9999957</v>
      </c>
      <c r="AB43" s="6">
        <f t="shared" si="12"/>
        <v>6739.9999957</v>
      </c>
      <c r="AC43" s="6">
        <f t="shared" si="13"/>
        <v>6879.9999957</v>
      </c>
      <c r="AD43" s="6">
        <f t="shared" si="14"/>
        <v>66489.899956999987</v>
      </c>
      <c r="AE43" s="6">
        <f t="shared" si="15"/>
        <v>46082.899969899998</v>
      </c>
      <c r="AF43" s="6">
        <f t="shared" si="17"/>
        <v>20406.9999871</v>
      </c>
      <c r="AG43" s="6" t="str">
        <f ca="1">IFERROR(IF(AD43=LARGE(INDIRECT("AD"&amp;MATCH(B43,B:B,0)&amp;":AD"&amp;IF(B43=MAX(B:B),1010,MATCH(B43+1,B:B,0)-1)),IF(COUNTIF(INDIRECT("C"&amp;MATCH(B43,B:B,0)&amp;":C"&amp;IF(B43=MAX(B:B),1010,MATCH(B43+1,B:B,0)-1)),"H")&gt;0,1,"")),B43&amp;"H1",IF(AD43=LARGE(INDIRECT("AD"&amp;MATCH(B43,B:B,0)&amp;":AD"&amp;IF(B43=MAX(B:B),1010,MATCH(B43+1,B:B,0)-1)),IF(COUNTIF(INDIRECT("C"&amp;MATCH(B43,B:B,0)&amp;":C"&amp;IF(B43=MAX(B:B),1010,MATCH(B43+1,B:B,0)-1)),"H")&gt;0,2,"")),B43&amp;"H2",IF(AD43=LARGE(INDIRECT("AD"&amp;MATCH(B43,B:B,0)&amp;":AD"&amp;IF(B43=MAX(B:B),1010,MATCH(B43+1,B:B,0)-1)), IF(COUNTIF(INDIRECT("C"&amp;MATCH(B43,B:B,0)&amp;":C"&amp;IF(B43=MAX(B:B),1010,MATCH(B43+1,B:B,0)-1)),"S")&gt;0,COUNTIF(INDIRECT("C"&amp;MATCH(B43,B:B,0)&amp;":C"&amp;IF(B43=MAX(B:B),1010,MATCH(B43+1,B:B,0)-1)),"H")+1,””)),B43&amp;"S1",IF(AD43=LARGE(INDIRECT("AD"&amp;MATCH(B43,B:B,0)&amp;":AD"&amp;IF(B43=MAX(B:B),1010,MATCH(B43+1,B:B,0)-1)), IF(COUNTIF(INDIRECT("C"&amp;MATCH(B43,B:B,0)&amp;":C"&amp;IF(B43=MAX(B:B),1010,MATCH(B43+1,B:B,0)-1)),"S")&gt;0,COUNTIF(INDIRECT("C"&amp;MATCH(B43,B:B,0)&amp;":C"&amp;IF(B43=MAX(B:B),1010,MATCH(B43+1,B:B,0)-1)),"H")+2,””)),B43&amp;"S2",IF(AD43=LARGE(INDIRECT("AD"&amp;MATCH(B43,B:B,0)&amp;":AD"&amp;IF(B43=MAX(B:B),1010,MATCH(B43+1,B:B,0)-1)), IF(COUNTIF(INDIRECT("C"&amp;MATCH(B43,B:B,0)&amp;":C"&amp;IF(B43=MAX(B:B),1010,MATCH(B43+1,B:B,0)-1)),"V")&gt;0,COUNTIF(INDIRECT("C"&amp;MATCH(B43,B:B,0)&amp;":C"&amp;IF(B43=MAX(B:B),1010,MATCH(B43+1,B:B,0)-1)),"H")+COUNTIF(INDIRECT("C"&amp;MATCH(B43,B:B,0)&amp;":C"&amp;IF(B43=MAX(B:B),1010,MATCH(B43+1,B:B,0)-1)),"S")+1,"")),B43&amp;"V1",IF(AD43=LARGE(INDIRECT("AD"&amp;MATCH(B43,B:B,0)&amp;":AD"&amp;IF(B43=MAX(B:B),1010,MATCH(B43+1,B:B,0)-1)), IF(COUNTIF(INDIRECT("C"&amp;MATCH(B43,B:B,0)&amp;":C"&amp;IF(B43=MAX(B:B),1010,MATCH(B43+1,B:B,0)-1)),"V")&gt;0,COUNTIF(INDIRECT("C"&amp;MATCH(B43,B:B,0)&amp;":C"&amp;IF(B43=MAX(B:B),1010,MATCH(B43+1,B:B,0)-1)),"H")+COUNTIF(INDIRECT("C"&amp;MATCH(B43,B:B,0)&amp;":C"&amp;IF(B43=MAX(B:B),1010,MATCH(B43+1,B:B,0)-1)),"S")+2,"")),B43&amp;"V2","")))))),"")</f>
        <v>6H1</v>
      </c>
      <c r="AH43" s="14">
        <f t="shared" ca="1" si="16"/>
        <v>6489.8999956999996</v>
      </c>
    </row>
    <row r="44" spans="1:34" x14ac:dyDescent="0.3">
      <c r="A44" s="52" t="str">
        <f t="shared" ca="1" si="9"/>
        <v>Sharon</v>
      </c>
      <c r="B44">
        <v>6</v>
      </c>
      <c r="C44" t="s">
        <v>55</v>
      </c>
      <c r="D44" t="s">
        <v>100</v>
      </c>
      <c r="E44" s="14">
        <v>600</v>
      </c>
      <c r="F44">
        <v>380</v>
      </c>
      <c r="G44">
        <v>460</v>
      </c>
      <c r="H44">
        <v>640</v>
      </c>
      <c r="I44">
        <v>600</v>
      </c>
      <c r="J44">
        <v>680</v>
      </c>
      <c r="K44">
        <v>300</v>
      </c>
      <c r="L44" s="65">
        <v>528</v>
      </c>
      <c r="M44" s="53">
        <v>763.3</v>
      </c>
      <c r="N44" s="53">
        <v>930</v>
      </c>
      <c r="O44" s="47">
        <f t="shared" si="10"/>
        <v>5881.3</v>
      </c>
      <c r="P44" s="46" t="str">
        <f t="shared" ca="1" si="0"/>
        <v/>
      </c>
      <c r="Q44" s="5">
        <v>42</v>
      </c>
      <c r="R44" s="50"/>
      <c r="S44" s="51"/>
      <c r="T44" s="6">
        <f t="shared" si="18"/>
        <v>6599.9999956000001</v>
      </c>
      <c r="U44" s="6">
        <f t="shared" si="19"/>
        <v>6379.9999956000001</v>
      </c>
      <c r="V44" s="6">
        <f t="shared" si="20"/>
        <v>6459.9999956000001</v>
      </c>
      <c r="W44" s="6">
        <f t="shared" si="21"/>
        <v>6639.9999956000001</v>
      </c>
      <c r="X44" s="6">
        <f t="shared" si="22"/>
        <v>6599.9999956000001</v>
      </c>
      <c r="Y44" s="6">
        <f t="shared" si="23"/>
        <v>6679.9999956000001</v>
      </c>
      <c r="Z44" s="6">
        <f t="shared" si="24"/>
        <v>6299.9999956000001</v>
      </c>
      <c r="AA44" s="6">
        <f t="shared" si="11"/>
        <v>6527.9999956000001</v>
      </c>
      <c r="AB44" s="6">
        <f t="shared" si="12"/>
        <v>6763.2999956000003</v>
      </c>
      <c r="AC44" s="6">
        <f t="shared" si="13"/>
        <v>6929.9999956000001</v>
      </c>
      <c r="AD44" s="6">
        <f t="shared" si="14"/>
        <v>65881.299956000003</v>
      </c>
      <c r="AE44" s="6">
        <f t="shared" si="15"/>
        <v>45659.999969200006</v>
      </c>
      <c r="AF44" s="6">
        <f t="shared" si="17"/>
        <v>20221.299986800001</v>
      </c>
      <c r="AG44" s="6" t="str">
        <f ca="1">IFERROR(IF(AD44=LARGE(INDIRECT("AD"&amp;MATCH(B44,B:B,0)&amp;":AD"&amp;IF(B44=MAX(B:B),1010,MATCH(B44+1,B:B,0)-1)),IF(COUNTIF(INDIRECT("C"&amp;MATCH(B44,B:B,0)&amp;":C"&amp;IF(B44=MAX(B:B),1010,MATCH(B44+1,B:B,0)-1)),"H")&gt;0,1,"")),B44&amp;"H1",IF(AD44=LARGE(INDIRECT("AD"&amp;MATCH(B44,B:B,0)&amp;":AD"&amp;IF(B44=MAX(B:B),1010,MATCH(B44+1,B:B,0)-1)),IF(COUNTIF(INDIRECT("C"&amp;MATCH(B44,B:B,0)&amp;":C"&amp;IF(B44=MAX(B:B),1010,MATCH(B44+1,B:B,0)-1)),"H")&gt;0,2,"")),B44&amp;"H2",IF(AD44=LARGE(INDIRECT("AD"&amp;MATCH(B44,B:B,0)&amp;":AD"&amp;IF(B44=MAX(B:B),1010,MATCH(B44+1,B:B,0)-1)), IF(COUNTIF(INDIRECT("C"&amp;MATCH(B44,B:B,0)&amp;":C"&amp;IF(B44=MAX(B:B),1010,MATCH(B44+1,B:B,0)-1)),"S")&gt;0,COUNTIF(INDIRECT("C"&amp;MATCH(B44,B:B,0)&amp;":C"&amp;IF(B44=MAX(B:B),1010,MATCH(B44+1,B:B,0)-1)),"H")+1,””)),B44&amp;"S1",IF(AD44=LARGE(INDIRECT("AD"&amp;MATCH(B44,B:B,0)&amp;":AD"&amp;IF(B44=MAX(B:B),1010,MATCH(B44+1,B:B,0)-1)), IF(COUNTIF(INDIRECT("C"&amp;MATCH(B44,B:B,0)&amp;":C"&amp;IF(B44=MAX(B:B),1010,MATCH(B44+1,B:B,0)-1)),"S")&gt;0,COUNTIF(INDIRECT("C"&amp;MATCH(B44,B:B,0)&amp;":C"&amp;IF(B44=MAX(B:B),1010,MATCH(B44+1,B:B,0)-1)),"H")+2,””)),B44&amp;"S2",IF(AD44=LARGE(INDIRECT("AD"&amp;MATCH(B44,B:B,0)&amp;":AD"&amp;IF(B44=MAX(B:B),1010,MATCH(B44+1,B:B,0)-1)), IF(COUNTIF(INDIRECT("C"&amp;MATCH(B44,B:B,0)&amp;":C"&amp;IF(B44=MAX(B:B),1010,MATCH(B44+1,B:B,0)-1)),"V")&gt;0,COUNTIF(INDIRECT("C"&amp;MATCH(B44,B:B,0)&amp;":C"&amp;IF(B44=MAX(B:B),1010,MATCH(B44+1,B:B,0)-1)),"H")+COUNTIF(INDIRECT("C"&amp;MATCH(B44,B:B,0)&amp;":C"&amp;IF(B44=MAX(B:B),1010,MATCH(B44+1,B:B,0)-1)),"S")+1,"")),B44&amp;"V1",IF(AD44=LARGE(INDIRECT("AD"&amp;MATCH(B44,B:B,0)&amp;":AD"&amp;IF(B44=MAX(B:B),1010,MATCH(B44+1,B:B,0)-1)), IF(COUNTIF(INDIRECT("C"&amp;MATCH(B44,B:B,0)&amp;":C"&amp;IF(B44=MAX(B:B),1010,MATCH(B44+1,B:B,0)-1)),"V")&gt;0,COUNTIF(INDIRECT("C"&amp;MATCH(B44,B:B,0)&amp;":C"&amp;IF(B44=MAX(B:B),1010,MATCH(B44+1,B:B,0)-1)),"H")+COUNTIF(INDIRECT("C"&amp;MATCH(B44,B:B,0)&amp;":C"&amp;IF(B44=MAX(B:B),1010,MATCH(B44+1,B:B,0)-1)),"S")+2,"")),B44&amp;"V2","")))))),"")</f>
        <v/>
      </c>
      <c r="AH44" s="14" t="str">
        <f t="shared" ca="1" si="16"/>
        <v/>
      </c>
    </row>
    <row r="45" spans="1:34" x14ac:dyDescent="0.3">
      <c r="A45" s="52" t="str">
        <f t="shared" ca="1" si="9"/>
        <v>Sharon</v>
      </c>
      <c r="B45">
        <v>6</v>
      </c>
      <c r="C45" t="s">
        <v>59</v>
      </c>
      <c r="D45" t="s">
        <v>101</v>
      </c>
      <c r="E45" s="14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 s="65">
        <v>693</v>
      </c>
      <c r="M45" s="53">
        <v>0</v>
      </c>
      <c r="N45" s="53">
        <v>0</v>
      </c>
      <c r="O45" s="47">
        <f t="shared" si="10"/>
        <v>693</v>
      </c>
      <c r="P45" s="46" t="str">
        <f t="shared" ca="1" si="0"/>
        <v/>
      </c>
      <c r="Q45" s="5">
        <v>43</v>
      </c>
      <c r="R45" s="50"/>
      <c r="S45" s="51"/>
      <c r="T45" s="6">
        <f t="shared" si="18"/>
        <v>3999.9999954999998</v>
      </c>
      <c r="U45" s="6">
        <f t="shared" si="19"/>
        <v>3999.9999954999998</v>
      </c>
      <c r="V45" s="6">
        <f t="shared" si="20"/>
        <v>3999.9999954999998</v>
      </c>
      <c r="W45" s="6">
        <f t="shared" si="21"/>
        <v>3999.9999954999998</v>
      </c>
      <c r="X45" s="6">
        <f t="shared" si="22"/>
        <v>3999.9999954999998</v>
      </c>
      <c r="Y45" s="6">
        <f t="shared" si="23"/>
        <v>3999.9999954999998</v>
      </c>
      <c r="Z45" s="6">
        <f t="shared" si="24"/>
        <v>3999.9999954999998</v>
      </c>
      <c r="AA45" s="6">
        <f t="shared" si="11"/>
        <v>4692.9999955000003</v>
      </c>
      <c r="AB45" s="6">
        <f t="shared" si="12"/>
        <v>3999.9999954999998</v>
      </c>
      <c r="AC45" s="6">
        <f t="shared" si="13"/>
        <v>3999.9999954999998</v>
      </c>
      <c r="AD45" s="6">
        <f t="shared" si="14"/>
        <v>40692.999954999999</v>
      </c>
      <c r="AE45" s="6">
        <f t="shared" si="15"/>
        <v>27999.999968499997</v>
      </c>
      <c r="AF45" s="6">
        <f t="shared" si="17"/>
        <v>12692.999986500001</v>
      </c>
      <c r="AG45" s="6" t="str">
        <f ca="1">IFERROR(IF(AD45=LARGE(INDIRECT("AD"&amp;MATCH(B45,B:B,0)&amp;":AD"&amp;IF(B45=MAX(B:B),1010,MATCH(B45+1,B:B,0)-1)),IF(COUNTIF(INDIRECT("C"&amp;MATCH(B45,B:B,0)&amp;":C"&amp;IF(B45=MAX(B:B),1010,MATCH(B45+1,B:B,0)-1)),"H")&gt;0,1,"")),B45&amp;"H1",IF(AD45=LARGE(INDIRECT("AD"&amp;MATCH(B45,B:B,0)&amp;":AD"&amp;IF(B45=MAX(B:B),1010,MATCH(B45+1,B:B,0)-1)),IF(COUNTIF(INDIRECT("C"&amp;MATCH(B45,B:B,0)&amp;":C"&amp;IF(B45=MAX(B:B),1010,MATCH(B45+1,B:B,0)-1)),"H")&gt;0,2,"")),B45&amp;"H2",IF(AD45=LARGE(INDIRECT("AD"&amp;MATCH(B45,B:B,0)&amp;":AD"&amp;IF(B45=MAX(B:B),1010,MATCH(B45+1,B:B,0)-1)), IF(COUNTIF(INDIRECT("C"&amp;MATCH(B45,B:B,0)&amp;":C"&amp;IF(B45=MAX(B:B),1010,MATCH(B45+1,B:B,0)-1)),"S")&gt;0,COUNTIF(INDIRECT("C"&amp;MATCH(B45,B:B,0)&amp;":C"&amp;IF(B45=MAX(B:B),1010,MATCH(B45+1,B:B,0)-1)),"H")+1,””)),B45&amp;"S1",IF(AD45=LARGE(INDIRECT("AD"&amp;MATCH(B45,B:B,0)&amp;":AD"&amp;IF(B45=MAX(B:B),1010,MATCH(B45+1,B:B,0)-1)), IF(COUNTIF(INDIRECT("C"&amp;MATCH(B45,B:B,0)&amp;":C"&amp;IF(B45=MAX(B:B),1010,MATCH(B45+1,B:B,0)-1)),"S")&gt;0,COUNTIF(INDIRECT("C"&amp;MATCH(B45,B:B,0)&amp;":C"&amp;IF(B45=MAX(B:B),1010,MATCH(B45+1,B:B,0)-1)),"H")+2,””)),B45&amp;"S2",IF(AD45=LARGE(INDIRECT("AD"&amp;MATCH(B45,B:B,0)&amp;":AD"&amp;IF(B45=MAX(B:B),1010,MATCH(B45+1,B:B,0)-1)), IF(COUNTIF(INDIRECT("C"&amp;MATCH(B45,B:B,0)&amp;":C"&amp;IF(B45=MAX(B:B),1010,MATCH(B45+1,B:B,0)-1)),"V")&gt;0,COUNTIF(INDIRECT("C"&amp;MATCH(B45,B:B,0)&amp;":C"&amp;IF(B45=MAX(B:B),1010,MATCH(B45+1,B:B,0)-1)),"H")+COUNTIF(INDIRECT("C"&amp;MATCH(B45,B:B,0)&amp;":C"&amp;IF(B45=MAX(B:B),1010,MATCH(B45+1,B:B,0)-1)),"S")+1,"")),B45&amp;"V1",IF(AD45=LARGE(INDIRECT("AD"&amp;MATCH(B45,B:B,0)&amp;":AD"&amp;IF(B45=MAX(B:B),1010,MATCH(B45+1,B:B,0)-1)), IF(COUNTIF(INDIRECT("C"&amp;MATCH(B45,B:B,0)&amp;":C"&amp;IF(B45=MAX(B:B),1010,MATCH(B45+1,B:B,0)-1)),"V")&gt;0,COUNTIF(INDIRECT("C"&amp;MATCH(B45,B:B,0)&amp;":C"&amp;IF(B45=MAX(B:B),1010,MATCH(B45+1,B:B,0)-1)),"H")+COUNTIF(INDIRECT("C"&amp;MATCH(B45,B:B,0)&amp;":C"&amp;IF(B45=MAX(B:B),1010,MATCH(B45+1,B:B,0)-1)),"S")+2,"")),B45&amp;"V2","")))))),"")</f>
        <v/>
      </c>
      <c r="AH45" s="14" t="str">
        <f t="shared" ca="1" si="16"/>
        <v/>
      </c>
    </row>
    <row r="46" spans="1:34" x14ac:dyDescent="0.3">
      <c r="A46" s="52" t="str">
        <f t="shared" ca="1" si="9"/>
        <v>Sharon</v>
      </c>
      <c r="B46">
        <v>6</v>
      </c>
      <c r="C46" t="s">
        <v>59</v>
      </c>
      <c r="D46" t="s">
        <v>102</v>
      </c>
      <c r="E46" s="14">
        <v>600</v>
      </c>
      <c r="F46">
        <v>400</v>
      </c>
      <c r="G46">
        <v>400</v>
      </c>
      <c r="H46">
        <v>480</v>
      </c>
      <c r="I46">
        <v>500</v>
      </c>
      <c r="J46">
        <v>480</v>
      </c>
      <c r="K46">
        <v>480</v>
      </c>
      <c r="L46" s="65">
        <v>744</v>
      </c>
      <c r="M46" s="53">
        <v>910</v>
      </c>
      <c r="N46" s="53">
        <v>935</v>
      </c>
      <c r="O46" s="47">
        <f t="shared" si="10"/>
        <v>5929</v>
      </c>
      <c r="P46" s="46" t="str">
        <f t="shared" ca="1" si="0"/>
        <v/>
      </c>
      <c r="Q46" s="5">
        <v>44</v>
      </c>
      <c r="R46" s="50"/>
      <c r="S46" s="51"/>
      <c r="T46" s="6">
        <f t="shared" si="18"/>
        <v>4599.9999953999995</v>
      </c>
      <c r="U46" s="6">
        <f t="shared" si="19"/>
        <v>4399.9999953999995</v>
      </c>
      <c r="V46" s="6">
        <f t="shared" si="20"/>
        <v>4399.9999953999995</v>
      </c>
      <c r="W46" s="6">
        <f t="shared" si="21"/>
        <v>4479.9999953999995</v>
      </c>
      <c r="X46" s="6">
        <f t="shared" si="22"/>
        <v>4499.9999953999995</v>
      </c>
      <c r="Y46" s="6">
        <f t="shared" si="23"/>
        <v>4479.9999953999995</v>
      </c>
      <c r="Z46" s="6">
        <f t="shared" si="24"/>
        <v>4479.9999953999995</v>
      </c>
      <c r="AA46" s="6">
        <f t="shared" si="11"/>
        <v>4743.9999953999995</v>
      </c>
      <c r="AB46" s="6">
        <f t="shared" si="12"/>
        <v>4909.9999953999995</v>
      </c>
      <c r="AC46" s="6">
        <f t="shared" si="13"/>
        <v>4934.9999953999995</v>
      </c>
      <c r="AD46" s="6">
        <f t="shared" si="14"/>
        <v>45928.999954000006</v>
      </c>
      <c r="AE46" s="6">
        <f t="shared" si="15"/>
        <v>31339.999967800002</v>
      </c>
      <c r="AF46" s="6">
        <f t="shared" si="17"/>
        <v>14588.999986199999</v>
      </c>
      <c r="AG46" s="6" t="str">
        <f ca="1">IFERROR(IF(AD46=LARGE(INDIRECT("AD"&amp;MATCH(B46,B:B,0)&amp;":AD"&amp;IF(B46=MAX(B:B),1010,MATCH(B46+1,B:B,0)-1)),IF(COUNTIF(INDIRECT("C"&amp;MATCH(B46,B:B,0)&amp;":C"&amp;IF(B46=MAX(B:B),1010,MATCH(B46+1,B:B,0)-1)),"H")&gt;0,1,"")),B46&amp;"H1",IF(AD46=LARGE(INDIRECT("AD"&amp;MATCH(B46,B:B,0)&amp;":AD"&amp;IF(B46=MAX(B:B),1010,MATCH(B46+1,B:B,0)-1)),IF(COUNTIF(INDIRECT("C"&amp;MATCH(B46,B:B,0)&amp;":C"&amp;IF(B46=MAX(B:B),1010,MATCH(B46+1,B:B,0)-1)),"H")&gt;0,2,"")),B46&amp;"H2",IF(AD46=LARGE(INDIRECT("AD"&amp;MATCH(B46,B:B,0)&amp;":AD"&amp;IF(B46=MAX(B:B),1010,MATCH(B46+1,B:B,0)-1)), IF(COUNTIF(INDIRECT("C"&amp;MATCH(B46,B:B,0)&amp;":C"&amp;IF(B46=MAX(B:B),1010,MATCH(B46+1,B:B,0)-1)),"S")&gt;0,COUNTIF(INDIRECT("C"&amp;MATCH(B46,B:B,0)&amp;":C"&amp;IF(B46=MAX(B:B),1010,MATCH(B46+1,B:B,0)-1)),"H")+1,””)),B46&amp;"S1",IF(AD46=LARGE(INDIRECT("AD"&amp;MATCH(B46,B:B,0)&amp;":AD"&amp;IF(B46=MAX(B:B),1010,MATCH(B46+1,B:B,0)-1)), IF(COUNTIF(INDIRECT("C"&amp;MATCH(B46,B:B,0)&amp;":C"&amp;IF(B46=MAX(B:B),1010,MATCH(B46+1,B:B,0)-1)),"S")&gt;0,COUNTIF(INDIRECT("C"&amp;MATCH(B46,B:B,0)&amp;":C"&amp;IF(B46=MAX(B:B),1010,MATCH(B46+1,B:B,0)-1)),"H")+2,””)),B46&amp;"S2",IF(AD46=LARGE(INDIRECT("AD"&amp;MATCH(B46,B:B,0)&amp;":AD"&amp;IF(B46=MAX(B:B),1010,MATCH(B46+1,B:B,0)-1)), IF(COUNTIF(INDIRECT("C"&amp;MATCH(B46,B:B,0)&amp;":C"&amp;IF(B46=MAX(B:B),1010,MATCH(B46+1,B:B,0)-1)),"V")&gt;0,COUNTIF(INDIRECT("C"&amp;MATCH(B46,B:B,0)&amp;":C"&amp;IF(B46=MAX(B:B),1010,MATCH(B46+1,B:B,0)-1)),"H")+COUNTIF(INDIRECT("C"&amp;MATCH(B46,B:B,0)&amp;":C"&amp;IF(B46=MAX(B:B),1010,MATCH(B46+1,B:B,0)-1)),"S")+1,"")),B46&amp;"V1",IF(AD46=LARGE(INDIRECT("AD"&amp;MATCH(B46,B:B,0)&amp;":AD"&amp;IF(B46=MAX(B:B),1010,MATCH(B46+1,B:B,0)-1)), IF(COUNTIF(INDIRECT("C"&amp;MATCH(B46,B:B,0)&amp;":C"&amp;IF(B46=MAX(B:B),1010,MATCH(B46+1,B:B,0)-1)),"V")&gt;0,COUNTIF(INDIRECT("C"&amp;MATCH(B46,B:B,0)&amp;":C"&amp;IF(B46=MAX(B:B),1010,MATCH(B46+1,B:B,0)-1)),"H")+COUNTIF(INDIRECT("C"&amp;MATCH(B46,B:B,0)&amp;":C"&amp;IF(B46=MAX(B:B),1010,MATCH(B46+1,B:B,0)-1)),"S")+2,"")),B46&amp;"V2","")))))),"")</f>
        <v>6S1</v>
      </c>
      <c r="AH46" s="14" t="str">
        <f t="shared" ca="1" si="16"/>
        <v/>
      </c>
    </row>
    <row r="47" spans="1:34" x14ac:dyDescent="0.3">
      <c r="A47" s="52" t="str">
        <f t="shared" ca="1" si="9"/>
        <v>Sharon</v>
      </c>
      <c r="B47">
        <v>6</v>
      </c>
      <c r="C47" t="s">
        <v>59</v>
      </c>
      <c r="D47" t="s">
        <v>103</v>
      </c>
      <c r="E47" s="14">
        <v>542.9</v>
      </c>
      <c r="F47">
        <v>300</v>
      </c>
      <c r="G47">
        <v>300</v>
      </c>
      <c r="H47">
        <v>240</v>
      </c>
      <c r="I47">
        <v>420</v>
      </c>
      <c r="J47">
        <v>220</v>
      </c>
      <c r="K47">
        <v>480</v>
      </c>
      <c r="L47" s="65">
        <v>730</v>
      </c>
      <c r="M47" s="53">
        <v>640</v>
      </c>
      <c r="N47" s="53">
        <v>810</v>
      </c>
      <c r="O47" s="47">
        <f t="shared" si="10"/>
        <v>4682.8999999999996</v>
      </c>
      <c r="P47" s="46" t="str">
        <f t="shared" ca="1" si="0"/>
        <v/>
      </c>
      <c r="Q47" s="5">
        <v>45</v>
      </c>
      <c r="R47" s="50"/>
      <c r="S47" s="51"/>
      <c r="T47" s="6">
        <f t="shared" si="18"/>
        <v>4542.8999953000002</v>
      </c>
      <c r="U47" s="6">
        <f t="shared" si="19"/>
        <v>4299.9999952999997</v>
      </c>
      <c r="V47" s="6">
        <f t="shared" si="20"/>
        <v>4299.9999952999997</v>
      </c>
      <c r="W47" s="6">
        <f t="shared" si="21"/>
        <v>4239.9999952999997</v>
      </c>
      <c r="X47" s="6">
        <f t="shared" si="22"/>
        <v>4419.9999952999997</v>
      </c>
      <c r="Y47" s="6">
        <f t="shared" si="23"/>
        <v>4219.9999952999997</v>
      </c>
      <c r="Z47" s="6">
        <f t="shared" si="24"/>
        <v>4479.9999952999997</v>
      </c>
      <c r="AA47" s="6">
        <f t="shared" si="11"/>
        <v>4729.9999952999997</v>
      </c>
      <c r="AB47" s="6">
        <f t="shared" si="12"/>
        <v>4639.9999952999997</v>
      </c>
      <c r="AC47" s="6">
        <f t="shared" si="13"/>
        <v>4809.9999952999997</v>
      </c>
      <c r="AD47" s="6">
        <f t="shared" si="14"/>
        <v>44682.899953</v>
      </c>
      <c r="AE47" s="6">
        <f t="shared" si="15"/>
        <v>30502.899967100002</v>
      </c>
      <c r="AF47" s="6">
        <f t="shared" si="17"/>
        <v>14179.999985899998</v>
      </c>
      <c r="AG47" s="6" t="str">
        <f ca="1">IFERROR(IF(AD47=LARGE(INDIRECT("AD"&amp;MATCH(B47,B:B,0)&amp;":AD"&amp;IF(B47=MAX(B:B),1010,MATCH(B47+1,B:B,0)-1)),IF(COUNTIF(INDIRECT("C"&amp;MATCH(B47,B:B,0)&amp;":C"&amp;IF(B47=MAX(B:B),1010,MATCH(B47+1,B:B,0)-1)),"H")&gt;0,1,"")),B47&amp;"H1",IF(AD47=LARGE(INDIRECT("AD"&amp;MATCH(B47,B:B,0)&amp;":AD"&amp;IF(B47=MAX(B:B),1010,MATCH(B47+1,B:B,0)-1)),IF(COUNTIF(INDIRECT("C"&amp;MATCH(B47,B:B,0)&amp;":C"&amp;IF(B47=MAX(B:B),1010,MATCH(B47+1,B:B,0)-1)),"H")&gt;0,2,"")),B47&amp;"H2",IF(AD47=LARGE(INDIRECT("AD"&amp;MATCH(B47,B:B,0)&amp;":AD"&amp;IF(B47=MAX(B:B),1010,MATCH(B47+1,B:B,0)-1)), IF(COUNTIF(INDIRECT("C"&amp;MATCH(B47,B:B,0)&amp;":C"&amp;IF(B47=MAX(B:B),1010,MATCH(B47+1,B:B,0)-1)),"S")&gt;0,COUNTIF(INDIRECT("C"&amp;MATCH(B47,B:B,0)&amp;":C"&amp;IF(B47=MAX(B:B),1010,MATCH(B47+1,B:B,0)-1)),"H")+1,””)),B47&amp;"S1",IF(AD47=LARGE(INDIRECT("AD"&amp;MATCH(B47,B:B,0)&amp;":AD"&amp;IF(B47=MAX(B:B),1010,MATCH(B47+1,B:B,0)-1)), IF(COUNTIF(INDIRECT("C"&amp;MATCH(B47,B:B,0)&amp;":C"&amp;IF(B47=MAX(B:B),1010,MATCH(B47+1,B:B,0)-1)),"S")&gt;0,COUNTIF(INDIRECT("C"&amp;MATCH(B47,B:B,0)&amp;":C"&amp;IF(B47=MAX(B:B),1010,MATCH(B47+1,B:B,0)-1)),"H")+2,””)),B47&amp;"S2",IF(AD47=LARGE(INDIRECT("AD"&amp;MATCH(B47,B:B,0)&amp;":AD"&amp;IF(B47=MAX(B:B),1010,MATCH(B47+1,B:B,0)-1)), IF(COUNTIF(INDIRECT("C"&amp;MATCH(B47,B:B,0)&amp;":C"&amp;IF(B47=MAX(B:B),1010,MATCH(B47+1,B:B,0)-1)),"V")&gt;0,COUNTIF(INDIRECT("C"&amp;MATCH(B47,B:B,0)&amp;":C"&amp;IF(B47=MAX(B:B),1010,MATCH(B47+1,B:B,0)-1)),"H")+COUNTIF(INDIRECT("C"&amp;MATCH(B47,B:B,0)&amp;":C"&amp;IF(B47=MAX(B:B),1010,MATCH(B47+1,B:B,0)-1)),"S")+1,"")),B47&amp;"V1",IF(AD47=LARGE(INDIRECT("AD"&amp;MATCH(B47,B:B,0)&amp;":AD"&amp;IF(B47=MAX(B:B),1010,MATCH(B47+1,B:B,0)-1)), IF(COUNTIF(INDIRECT("C"&amp;MATCH(B47,B:B,0)&amp;":C"&amp;IF(B47=MAX(B:B),1010,MATCH(B47+1,B:B,0)-1)),"V")&gt;0,COUNTIF(INDIRECT("C"&amp;MATCH(B47,B:B,0)&amp;":C"&amp;IF(B47=MAX(B:B),1010,MATCH(B47+1,B:B,0)-1)),"H")+COUNTIF(INDIRECT("C"&amp;MATCH(B47,B:B,0)&amp;":C"&amp;IF(B47=MAX(B:B),1010,MATCH(B47+1,B:B,0)-1)),"S")+2,"")),B47&amp;"V2","")))))),"")</f>
        <v>6S2</v>
      </c>
      <c r="AH47" s="14" t="str">
        <f t="shared" ca="1" si="16"/>
        <v/>
      </c>
    </row>
    <row r="48" spans="1:34" x14ac:dyDescent="0.3">
      <c r="A48" s="52" t="str">
        <f t="shared" ca="1" si="9"/>
        <v>Sharon</v>
      </c>
      <c r="B48">
        <v>6</v>
      </c>
      <c r="C48" t="s">
        <v>63</v>
      </c>
      <c r="D48" t="s">
        <v>104</v>
      </c>
      <c r="E48" s="14">
        <v>685.7</v>
      </c>
      <c r="F48">
        <v>220</v>
      </c>
      <c r="G48">
        <v>400</v>
      </c>
      <c r="H48">
        <v>460</v>
      </c>
      <c r="I48">
        <v>420</v>
      </c>
      <c r="J48">
        <v>380</v>
      </c>
      <c r="K48">
        <v>380</v>
      </c>
      <c r="L48" s="65">
        <v>665</v>
      </c>
      <c r="M48" s="53">
        <v>720</v>
      </c>
      <c r="N48" s="53">
        <v>790</v>
      </c>
      <c r="O48" s="47">
        <f t="shared" si="10"/>
        <v>5120.7</v>
      </c>
      <c r="P48" s="46">
        <f t="shared" ca="1" si="0"/>
        <v>28351.099774000002</v>
      </c>
      <c r="Q48" s="5">
        <v>46</v>
      </c>
      <c r="R48" s="50"/>
      <c r="S48" s="51"/>
      <c r="T48" s="6">
        <f t="shared" si="18"/>
        <v>2685.6999952000001</v>
      </c>
      <c r="U48" s="6">
        <f t="shared" si="19"/>
        <v>2219.9999951999998</v>
      </c>
      <c r="V48" s="6">
        <f t="shared" si="20"/>
        <v>2399.9999951999998</v>
      </c>
      <c r="W48" s="6">
        <f t="shared" si="21"/>
        <v>2459.9999951999998</v>
      </c>
      <c r="X48" s="6">
        <f t="shared" si="22"/>
        <v>2419.9999951999998</v>
      </c>
      <c r="Y48" s="6">
        <f t="shared" si="23"/>
        <v>2379.9999951999998</v>
      </c>
      <c r="Z48" s="6">
        <f t="shared" si="24"/>
        <v>2379.9999951999998</v>
      </c>
      <c r="AA48" s="6">
        <f t="shared" si="11"/>
        <v>2664.9999951999998</v>
      </c>
      <c r="AB48" s="6">
        <f t="shared" si="12"/>
        <v>2719.9999951999998</v>
      </c>
      <c r="AC48" s="6">
        <f t="shared" si="13"/>
        <v>2789.9999951999998</v>
      </c>
      <c r="AD48" s="6">
        <f t="shared" si="14"/>
        <v>25120.699951999999</v>
      </c>
      <c r="AE48" s="6">
        <f t="shared" si="15"/>
        <v>16945.6999664</v>
      </c>
      <c r="AF48" s="6">
        <f t="shared" si="17"/>
        <v>8174.9999855999995</v>
      </c>
      <c r="AG48" s="6" t="str">
        <f ca="1">IFERROR(IF(AD48=LARGE(INDIRECT("AD"&amp;MATCH(B48,B:B,0)&amp;":AD"&amp;IF(B48=MAX(B:B),1010,MATCH(B48+1,B:B,0)-1)),IF(COUNTIF(INDIRECT("C"&amp;MATCH(B48,B:B,0)&amp;":C"&amp;IF(B48=MAX(B:B),1010,MATCH(B48+1,B:B,0)-1)),"H")&gt;0,1,"")),B48&amp;"H1",IF(AD48=LARGE(INDIRECT("AD"&amp;MATCH(B48,B:B,0)&amp;":AD"&amp;IF(B48=MAX(B:B),1010,MATCH(B48+1,B:B,0)-1)),IF(COUNTIF(INDIRECT("C"&amp;MATCH(B48,B:B,0)&amp;":C"&amp;IF(B48=MAX(B:B),1010,MATCH(B48+1,B:B,0)-1)),"H")&gt;0,2,"")),B48&amp;"H2",IF(AD48=LARGE(INDIRECT("AD"&amp;MATCH(B48,B:B,0)&amp;":AD"&amp;IF(B48=MAX(B:B),1010,MATCH(B48+1,B:B,0)-1)), IF(COUNTIF(INDIRECT("C"&amp;MATCH(B48,B:B,0)&amp;":C"&amp;IF(B48=MAX(B:B),1010,MATCH(B48+1,B:B,0)-1)),"S")&gt;0,COUNTIF(INDIRECT("C"&amp;MATCH(B48,B:B,0)&amp;":C"&amp;IF(B48=MAX(B:B),1010,MATCH(B48+1,B:B,0)-1)),"H")+1,””)),B48&amp;"S1",IF(AD48=LARGE(INDIRECT("AD"&amp;MATCH(B48,B:B,0)&amp;":AD"&amp;IF(B48=MAX(B:B),1010,MATCH(B48+1,B:B,0)-1)), IF(COUNTIF(INDIRECT("C"&amp;MATCH(B48,B:B,0)&amp;":C"&amp;IF(B48=MAX(B:B),1010,MATCH(B48+1,B:B,0)-1)),"S")&gt;0,COUNTIF(INDIRECT("C"&amp;MATCH(B48,B:B,0)&amp;":C"&amp;IF(B48=MAX(B:B),1010,MATCH(B48+1,B:B,0)-1)),"H")+2,””)),B48&amp;"S2",IF(AD48=LARGE(INDIRECT("AD"&amp;MATCH(B48,B:B,0)&amp;":AD"&amp;IF(B48=MAX(B:B),1010,MATCH(B48+1,B:B,0)-1)), IF(COUNTIF(INDIRECT("C"&amp;MATCH(B48,B:B,0)&amp;":C"&amp;IF(B48=MAX(B:B),1010,MATCH(B48+1,B:B,0)-1)),"V")&gt;0,COUNTIF(INDIRECT("C"&amp;MATCH(B48,B:B,0)&amp;":C"&amp;IF(B48=MAX(B:B),1010,MATCH(B48+1,B:B,0)-1)),"H")+COUNTIF(INDIRECT("C"&amp;MATCH(B48,B:B,0)&amp;":C"&amp;IF(B48=MAX(B:B),1010,MATCH(B48+1,B:B,0)-1)),"S")+1,"")),B48&amp;"V1",IF(AD48=LARGE(INDIRECT("AD"&amp;MATCH(B48,B:B,0)&amp;":AD"&amp;IF(B48=MAX(B:B),1010,MATCH(B48+1,B:B,0)-1)), IF(COUNTIF(INDIRECT("C"&amp;MATCH(B48,B:B,0)&amp;":C"&amp;IF(B48=MAX(B:B),1010,MATCH(B48+1,B:B,0)-1)),"V")&gt;0,COUNTIF(INDIRECT("C"&amp;MATCH(B48,B:B,0)&amp;":C"&amp;IF(B48=MAX(B:B),1010,MATCH(B48+1,B:B,0)-1)),"H")+COUNTIF(INDIRECT("C"&amp;MATCH(B48,B:B,0)&amp;":C"&amp;IF(B48=MAX(B:B),1010,MATCH(B48+1,B:B,0)-1)),"S")+2,"")),B48&amp;"V2","")))))),"")</f>
        <v>6V1</v>
      </c>
      <c r="AH48" s="14" t="str">
        <f t="shared" ca="1" si="16"/>
        <v/>
      </c>
    </row>
    <row r="49" spans="1:34" x14ac:dyDescent="0.3">
      <c r="A49" s="52" t="str">
        <f t="shared" ca="1" si="9"/>
        <v>Natick</v>
      </c>
      <c r="B49">
        <v>7</v>
      </c>
      <c r="C49" t="s">
        <v>55</v>
      </c>
      <c r="D49" t="s">
        <v>105</v>
      </c>
      <c r="E49" s="14">
        <v>657.1</v>
      </c>
      <c r="F49">
        <v>440</v>
      </c>
      <c r="G49">
        <v>680</v>
      </c>
      <c r="H49">
        <v>520</v>
      </c>
      <c r="I49">
        <v>640</v>
      </c>
      <c r="J49">
        <v>620</v>
      </c>
      <c r="K49">
        <v>680</v>
      </c>
      <c r="L49" s="65">
        <v>760</v>
      </c>
      <c r="M49" s="53">
        <v>780</v>
      </c>
      <c r="N49" s="53">
        <v>915</v>
      </c>
      <c r="O49" s="47">
        <f t="shared" si="10"/>
        <v>6692.1</v>
      </c>
      <c r="P49" s="46" t="str">
        <f t="shared" ca="1" si="0"/>
        <v/>
      </c>
      <c r="Q49" s="5">
        <v>47</v>
      </c>
      <c r="R49" s="50"/>
      <c r="S49" s="51"/>
      <c r="T49" s="6">
        <f t="shared" si="18"/>
        <v>6657.0999951000003</v>
      </c>
      <c r="U49" s="6">
        <f t="shared" si="19"/>
        <v>6439.9999951</v>
      </c>
      <c r="V49" s="6">
        <f t="shared" si="20"/>
        <v>6679.9999951</v>
      </c>
      <c r="W49" s="6">
        <f t="shared" si="21"/>
        <v>6519.9999951</v>
      </c>
      <c r="X49" s="6">
        <f t="shared" si="22"/>
        <v>6639.9999951</v>
      </c>
      <c r="Y49" s="6">
        <f t="shared" si="23"/>
        <v>6619.9999951</v>
      </c>
      <c r="Z49" s="6">
        <f t="shared" si="24"/>
        <v>6679.9999951</v>
      </c>
      <c r="AA49" s="6">
        <f t="shared" si="11"/>
        <v>6759.9999951</v>
      </c>
      <c r="AB49" s="6">
        <f t="shared" si="12"/>
        <v>6779.9999951</v>
      </c>
      <c r="AC49" s="6">
        <f t="shared" si="13"/>
        <v>6914.9999951</v>
      </c>
      <c r="AD49" s="6">
        <f t="shared" si="14"/>
        <v>66692.099950999997</v>
      </c>
      <c r="AE49" s="6">
        <f t="shared" si="15"/>
        <v>46237.099965699999</v>
      </c>
      <c r="AF49" s="6">
        <f t="shared" si="17"/>
        <v>20454.999985300001</v>
      </c>
      <c r="AG49" s="6" t="str">
        <f ca="1">IFERROR(IF(AD49=LARGE(INDIRECT("AD"&amp;MATCH(B49,B:B,0)&amp;":AD"&amp;IF(B49=MAX(B:B),1010,MATCH(B49+1,B:B,0)-1)),IF(COUNTIF(INDIRECT("C"&amp;MATCH(B49,B:B,0)&amp;":C"&amp;IF(B49=MAX(B:B),1010,MATCH(B49+1,B:B,0)-1)),"H")&gt;0,1,"")),B49&amp;"H1",IF(AD49=LARGE(INDIRECT("AD"&amp;MATCH(B49,B:B,0)&amp;":AD"&amp;IF(B49=MAX(B:B),1010,MATCH(B49+1,B:B,0)-1)),IF(COUNTIF(INDIRECT("C"&amp;MATCH(B49,B:B,0)&amp;":C"&amp;IF(B49=MAX(B:B),1010,MATCH(B49+1,B:B,0)-1)),"H")&gt;0,2,"")),B49&amp;"H2",IF(AD49=LARGE(INDIRECT("AD"&amp;MATCH(B49,B:B,0)&amp;":AD"&amp;IF(B49=MAX(B:B),1010,MATCH(B49+1,B:B,0)-1)), IF(COUNTIF(INDIRECT("C"&amp;MATCH(B49,B:B,0)&amp;":C"&amp;IF(B49=MAX(B:B),1010,MATCH(B49+1,B:B,0)-1)),"S")&gt;0,COUNTIF(INDIRECT("C"&amp;MATCH(B49,B:B,0)&amp;":C"&amp;IF(B49=MAX(B:B),1010,MATCH(B49+1,B:B,0)-1)),"H")+1,””)),B49&amp;"S1",IF(AD49=LARGE(INDIRECT("AD"&amp;MATCH(B49,B:B,0)&amp;":AD"&amp;IF(B49=MAX(B:B),1010,MATCH(B49+1,B:B,0)-1)), IF(COUNTIF(INDIRECT("C"&amp;MATCH(B49,B:B,0)&amp;":C"&amp;IF(B49=MAX(B:B),1010,MATCH(B49+1,B:B,0)-1)),"S")&gt;0,COUNTIF(INDIRECT("C"&amp;MATCH(B49,B:B,0)&amp;":C"&amp;IF(B49=MAX(B:B),1010,MATCH(B49+1,B:B,0)-1)),"H")+2,””)),B49&amp;"S2",IF(AD49=LARGE(INDIRECT("AD"&amp;MATCH(B49,B:B,0)&amp;":AD"&amp;IF(B49=MAX(B:B),1010,MATCH(B49+1,B:B,0)-1)), IF(COUNTIF(INDIRECT("C"&amp;MATCH(B49,B:B,0)&amp;":C"&amp;IF(B49=MAX(B:B),1010,MATCH(B49+1,B:B,0)-1)),"V")&gt;0,COUNTIF(INDIRECT("C"&amp;MATCH(B49,B:B,0)&amp;":C"&amp;IF(B49=MAX(B:B),1010,MATCH(B49+1,B:B,0)-1)),"H")+COUNTIF(INDIRECT("C"&amp;MATCH(B49,B:B,0)&amp;":C"&amp;IF(B49=MAX(B:B),1010,MATCH(B49+1,B:B,0)-1)),"S")+1,"")),B49&amp;"V1",IF(AD49=LARGE(INDIRECT("AD"&amp;MATCH(B49,B:B,0)&amp;":AD"&amp;IF(B49=MAX(B:B),1010,MATCH(B49+1,B:B,0)-1)), IF(COUNTIF(INDIRECT("C"&amp;MATCH(B49,B:B,0)&amp;":C"&amp;IF(B49=MAX(B:B),1010,MATCH(B49+1,B:B,0)-1)),"V")&gt;0,COUNTIF(INDIRECT("C"&amp;MATCH(B49,B:B,0)&amp;":C"&amp;IF(B49=MAX(B:B),1010,MATCH(B49+1,B:B,0)-1)),"H")+COUNTIF(INDIRECT("C"&amp;MATCH(B49,B:B,0)&amp;":C"&amp;IF(B49=MAX(B:B),1010,MATCH(B49+1,B:B,0)-1)),"S")+2,"")),B49&amp;"V2","")))))),"")</f>
        <v>7H1</v>
      </c>
      <c r="AH49" s="14">
        <f t="shared" ca="1" si="16"/>
        <v>6692.0999951000003</v>
      </c>
    </row>
    <row r="50" spans="1:34" x14ac:dyDescent="0.3">
      <c r="A50" s="52" t="str">
        <f t="shared" ca="1" si="9"/>
        <v>Natick</v>
      </c>
      <c r="B50">
        <v>7</v>
      </c>
      <c r="C50" t="s">
        <v>55</v>
      </c>
      <c r="D50" t="s">
        <v>106</v>
      </c>
      <c r="E50" s="14">
        <v>457.1</v>
      </c>
      <c r="F50">
        <v>340</v>
      </c>
      <c r="G50">
        <v>400</v>
      </c>
      <c r="H50">
        <v>340</v>
      </c>
      <c r="I50">
        <v>360</v>
      </c>
      <c r="J50">
        <v>220</v>
      </c>
      <c r="K50">
        <v>500</v>
      </c>
      <c r="L50" s="65">
        <v>613</v>
      </c>
      <c r="M50" s="53">
        <v>510</v>
      </c>
      <c r="N50" s="53">
        <v>955</v>
      </c>
      <c r="O50" s="47">
        <f t="shared" si="10"/>
        <v>4695.1000000000004</v>
      </c>
      <c r="P50" s="46" t="str">
        <f t="shared" ca="1" si="0"/>
        <v/>
      </c>
      <c r="Q50" s="5">
        <v>48</v>
      </c>
      <c r="R50" s="50"/>
      <c r="S50" s="51"/>
      <c r="T50" s="6">
        <f t="shared" si="18"/>
        <v>6457.0999950000005</v>
      </c>
      <c r="U50" s="6">
        <f t="shared" si="19"/>
        <v>6339.9999950000001</v>
      </c>
      <c r="V50" s="6">
        <f t="shared" si="20"/>
        <v>6399.9999950000001</v>
      </c>
      <c r="W50" s="6">
        <f t="shared" si="21"/>
        <v>6339.9999950000001</v>
      </c>
      <c r="X50" s="6">
        <f t="shared" si="22"/>
        <v>6359.9999950000001</v>
      </c>
      <c r="Y50" s="6">
        <f t="shared" si="23"/>
        <v>6219.9999950000001</v>
      </c>
      <c r="Z50" s="6">
        <f t="shared" si="24"/>
        <v>6499.9999950000001</v>
      </c>
      <c r="AA50" s="6">
        <f t="shared" si="11"/>
        <v>6612.9999950000001</v>
      </c>
      <c r="AB50" s="6">
        <f t="shared" si="12"/>
        <v>6509.9999950000001</v>
      </c>
      <c r="AC50" s="6">
        <f t="shared" si="13"/>
        <v>6954.9999950000001</v>
      </c>
      <c r="AD50" s="6">
        <f t="shared" si="14"/>
        <v>64695.099949999989</v>
      </c>
      <c r="AE50" s="6">
        <f t="shared" si="15"/>
        <v>44617.099964999994</v>
      </c>
      <c r="AF50" s="6">
        <f t="shared" si="17"/>
        <v>20077.999985000002</v>
      </c>
      <c r="AG50" s="6" t="str">
        <f ca="1">IFERROR(IF(AD50=LARGE(INDIRECT("AD"&amp;MATCH(B50,B:B,0)&amp;":AD"&amp;IF(B50=MAX(B:B),1010,MATCH(B50+1,B:B,0)-1)),IF(COUNTIF(INDIRECT("C"&amp;MATCH(B50,B:B,0)&amp;":C"&amp;IF(B50=MAX(B:B),1010,MATCH(B50+1,B:B,0)-1)),"H")&gt;0,1,"")),B50&amp;"H1",IF(AD50=LARGE(INDIRECT("AD"&amp;MATCH(B50,B:B,0)&amp;":AD"&amp;IF(B50=MAX(B:B),1010,MATCH(B50+1,B:B,0)-1)),IF(COUNTIF(INDIRECT("C"&amp;MATCH(B50,B:B,0)&amp;":C"&amp;IF(B50=MAX(B:B),1010,MATCH(B50+1,B:B,0)-1)),"H")&gt;0,2,"")),B50&amp;"H2",IF(AD50=LARGE(INDIRECT("AD"&amp;MATCH(B50,B:B,0)&amp;":AD"&amp;IF(B50=MAX(B:B),1010,MATCH(B50+1,B:B,0)-1)), IF(COUNTIF(INDIRECT("C"&amp;MATCH(B50,B:B,0)&amp;":C"&amp;IF(B50=MAX(B:B),1010,MATCH(B50+1,B:B,0)-1)),"S")&gt;0,COUNTIF(INDIRECT("C"&amp;MATCH(B50,B:B,0)&amp;":C"&amp;IF(B50=MAX(B:B),1010,MATCH(B50+1,B:B,0)-1)),"H")+1,””)),B50&amp;"S1",IF(AD50=LARGE(INDIRECT("AD"&amp;MATCH(B50,B:B,0)&amp;":AD"&amp;IF(B50=MAX(B:B),1010,MATCH(B50+1,B:B,0)-1)), IF(COUNTIF(INDIRECT("C"&amp;MATCH(B50,B:B,0)&amp;":C"&amp;IF(B50=MAX(B:B),1010,MATCH(B50+1,B:B,0)-1)),"S")&gt;0,COUNTIF(INDIRECT("C"&amp;MATCH(B50,B:B,0)&amp;":C"&amp;IF(B50=MAX(B:B),1010,MATCH(B50+1,B:B,0)-1)),"H")+2,””)),B50&amp;"S2",IF(AD50=LARGE(INDIRECT("AD"&amp;MATCH(B50,B:B,0)&amp;":AD"&amp;IF(B50=MAX(B:B),1010,MATCH(B50+1,B:B,0)-1)), IF(COUNTIF(INDIRECT("C"&amp;MATCH(B50,B:B,0)&amp;":C"&amp;IF(B50=MAX(B:B),1010,MATCH(B50+1,B:B,0)-1)),"V")&gt;0,COUNTIF(INDIRECT("C"&amp;MATCH(B50,B:B,0)&amp;":C"&amp;IF(B50=MAX(B:B),1010,MATCH(B50+1,B:B,0)-1)),"H")+COUNTIF(INDIRECT("C"&amp;MATCH(B50,B:B,0)&amp;":C"&amp;IF(B50=MAX(B:B),1010,MATCH(B50+1,B:B,0)-1)),"S")+1,"")),B50&amp;"V1",IF(AD50=LARGE(INDIRECT("AD"&amp;MATCH(B50,B:B,0)&amp;":AD"&amp;IF(B50=MAX(B:B),1010,MATCH(B50+1,B:B,0)-1)), IF(COUNTIF(INDIRECT("C"&amp;MATCH(B50,B:B,0)&amp;":C"&amp;IF(B50=MAX(B:B),1010,MATCH(B50+1,B:B,0)-1)),"V")&gt;0,COUNTIF(INDIRECT("C"&amp;MATCH(B50,B:B,0)&amp;":C"&amp;IF(B50=MAX(B:B),1010,MATCH(B50+1,B:B,0)-1)),"H")+COUNTIF(INDIRECT("C"&amp;MATCH(B50,B:B,0)&amp;":C"&amp;IF(B50=MAX(B:B),1010,MATCH(B50+1,B:B,0)-1)),"S")+2,"")),B50&amp;"V2","")))))),"")</f>
        <v>7H2</v>
      </c>
      <c r="AH50" s="14" t="str">
        <f t="shared" ca="1" si="16"/>
        <v/>
      </c>
    </row>
    <row r="51" spans="1:34" x14ac:dyDescent="0.3">
      <c r="A51" s="52" t="str">
        <f t="shared" ca="1" si="9"/>
        <v>Natick</v>
      </c>
      <c r="B51">
        <v>7</v>
      </c>
      <c r="C51" t="s">
        <v>59</v>
      </c>
      <c r="D51" t="s">
        <v>107</v>
      </c>
      <c r="E51" s="14">
        <v>400</v>
      </c>
      <c r="F51">
        <v>260</v>
      </c>
      <c r="G51">
        <v>540</v>
      </c>
      <c r="H51">
        <v>460</v>
      </c>
      <c r="I51">
        <v>500</v>
      </c>
      <c r="J51">
        <v>380</v>
      </c>
      <c r="K51">
        <v>440</v>
      </c>
      <c r="L51" s="65">
        <v>699</v>
      </c>
      <c r="M51" s="53">
        <v>800</v>
      </c>
      <c r="N51" s="53">
        <v>900</v>
      </c>
      <c r="O51" s="47">
        <f t="shared" si="10"/>
        <v>5379</v>
      </c>
      <c r="P51" s="46" t="str">
        <f t="shared" ca="1" si="0"/>
        <v/>
      </c>
      <c r="Q51" s="5">
        <v>49</v>
      </c>
      <c r="R51" s="50"/>
      <c r="S51" s="51"/>
      <c r="T51" s="6">
        <f t="shared" si="18"/>
        <v>4399.9999949000003</v>
      </c>
      <c r="U51" s="6">
        <f t="shared" si="19"/>
        <v>4259.9999949000003</v>
      </c>
      <c r="V51" s="6">
        <f t="shared" si="20"/>
        <v>4539.9999949000003</v>
      </c>
      <c r="W51" s="6">
        <f t="shared" si="21"/>
        <v>4459.9999949000003</v>
      </c>
      <c r="X51" s="6">
        <f t="shared" si="22"/>
        <v>4499.9999949000003</v>
      </c>
      <c r="Y51" s="6">
        <f t="shared" si="23"/>
        <v>4379.9999949000003</v>
      </c>
      <c r="Z51" s="6">
        <f t="shared" si="24"/>
        <v>4439.9999949000003</v>
      </c>
      <c r="AA51" s="6">
        <f t="shared" si="11"/>
        <v>4698.9999949000003</v>
      </c>
      <c r="AB51" s="6">
        <f t="shared" si="12"/>
        <v>4799.9999949000003</v>
      </c>
      <c r="AC51" s="6">
        <f t="shared" si="13"/>
        <v>4899.9999949000003</v>
      </c>
      <c r="AD51" s="6">
        <f t="shared" si="14"/>
        <v>45378.999948999997</v>
      </c>
      <c r="AE51" s="6">
        <f t="shared" si="15"/>
        <v>30979.999964300005</v>
      </c>
      <c r="AF51" s="6">
        <f t="shared" si="17"/>
        <v>14398.9999847</v>
      </c>
      <c r="AG51" s="6" t="str">
        <f ca="1">IFERROR(IF(AD51=LARGE(INDIRECT("AD"&amp;MATCH(B51,B:B,0)&amp;":AD"&amp;IF(B51=MAX(B:B),1010,MATCH(B51+1,B:B,0)-1)),IF(COUNTIF(INDIRECT("C"&amp;MATCH(B51,B:B,0)&amp;":C"&amp;IF(B51=MAX(B:B),1010,MATCH(B51+1,B:B,0)-1)),"H")&gt;0,1,"")),B51&amp;"H1",IF(AD51=LARGE(INDIRECT("AD"&amp;MATCH(B51,B:B,0)&amp;":AD"&amp;IF(B51=MAX(B:B),1010,MATCH(B51+1,B:B,0)-1)),IF(COUNTIF(INDIRECT("C"&amp;MATCH(B51,B:B,0)&amp;":C"&amp;IF(B51=MAX(B:B),1010,MATCH(B51+1,B:B,0)-1)),"H")&gt;0,2,"")),B51&amp;"H2",IF(AD51=LARGE(INDIRECT("AD"&amp;MATCH(B51,B:B,0)&amp;":AD"&amp;IF(B51=MAX(B:B),1010,MATCH(B51+1,B:B,0)-1)), IF(COUNTIF(INDIRECT("C"&amp;MATCH(B51,B:B,0)&amp;":C"&amp;IF(B51=MAX(B:B),1010,MATCH(B51+1,B:B,0)-1)),"S")&gt;0,COUNTIF(INDIRECT("C"&amp;MATCH(B51,B:B,0)&amp;":C"&amp;IF(B51=MAX(B:B),1010,MATCH(B51+1,B:B,0)-1)),"H")+1,””)),B51&amp;"S1",IF(AD51=LARGE(INDIRECT("AD"&amp;MATCH(B51,B:B,0)&amp;":AD"&amp;IF(B51=MAX(B:B),1010,MATCH(B51+1,B:B,0)-1)), IF(COUNTIF(INDIRECT("C"&amp;MATCH(B51,B:B,0)&amp;":C"&amp;IF(B51=MAX(B:B),1010,MATCH(B51+1,B:B,0)-1)),"S")&gt;0,COUNTIF(INDIRECT("C"&amp;MATCH(B51,B:B,0)&amp;":C"&amp;IF(B51=MAX(B:B),1010,MATCH(B51+1,B:B,0)-1)),"H")+2,””)),B51&amp;"S2",IF(AD51=LARGE(INDIRECT("AD"&amp;MATCH(B51,B:B,0)&amp;":AD"&amp;IF(B51=MAX(B:B),1010,MATCH(B51+1,B:B,0)-1)), IF(COUNTIF(INDIRECT("C"&amp;MATCH(B51,B:B,0)&amp;":C"&amp;IF(B51=MAX(B:B),1010,MATCH(B51+1,B:B,0)-1)),"V")&gt;0,COUNTIF(INDIRECT("C"&amp;MATCH(B51,B:B,0)&amp;":C"&amp;IF(B51=MAX(B:B),1010,MATCH(B51+1,B:B,0)-1)),"H")+COUNTIF(INDIRECT("C"&amp;MATCH(B51,B:B,0)&amp;":C"&amp;IF(B51=MAX(B:B),1010,MATCH(B51+1,B:B,0)-1)),"S")+1,"")),B51&amp;"V1",IF(AD51=LARGE(INDIRECT("AD"&amp;MATCH(B51,B:B,0)&amp;":AD"&amp;IF(B51=MAX(B:B),1010,MATCH(B51+1,B:B,0)-1)), IF(COUNTIF(INDIRECT("C"&amp;MATCH(B51,B:B,0)&amp;":C"&amp;IF(B51=MAX(B:B),1010,MATCH(B51+1,B:B,0)-1)),"V")&gt;0,COUNTIF(INDIRECT("C"&amp;MATCH(B51,B:B,0)&amp;":C"&amp;IF(B51=MAX(B:B),1010,MATCH(B51+1,B:B,0)-1)),"H")+COUNTIF(INDIRECT("C"&amp;MATCH(B51,B:B,0)&amp;":C"&amp;IF(B51=MAX(B:B),1010,MATCH(B51+1,B:B,0)-1)),"S")+2,"")),B51&amp;"V2","")))))),"")</f>
        <v>7S2</v>
      </c>
      <c r="AH51" s="14" t="str">
        <f t="shared" ca="1" si="16"/>
        <v/>
      </c>
    </row>
    <row r="52" spans="1:34" x14ac:dyDescent="0.3">
      <c r="A52" s="52" t="str">
        <f t="shared" ca="1" si="9"/>
        <v>Natick</v>
      </c>
      <c r="B52">
        <v>7</v>
      </c>
      <c r="C52" t="s">
        <v>59</v>
      </c>
      <c r="D52" t="s">
        <v>108</v>
      </c>
      <c r="E52" s="14">
        <v>485.7</v>
      </c>
      <c r="F52">
        <v>520</v>
      </c>
      <c r="G52">
        <v>540</v>
      </c>
      <c r="H52">
        <v>400</v>
      </c>
      <c r="I52">
        <v>440</v>
      </c>
      <c r="J52">
        <v>340</v>
      </c>
      <c r="K52">
        <v>560</v>
      </c>
      <c r="L52" s="65">
        <v>783</v>
      </c>
      <c r="M52" s="53">
        <v>840</v>
      </c>
      <c r="N52" s="53">
        <v>855</v>
      </c>
      <c r="O52" s="47">
        <f t="shared" si="10"/>
        <v>5763.7</v>
      </c>
      <c r="P52" s="46" t="str">
        <f t="shared" ca="1" si="0"/>
        <v/>
      </c>
      <c r="Q52" s="5">
        <v>50</v>
      </c>
      <c r="R52" s="50"/>
      <c r="S52" s="51"/>
      <c r="T52" s="6">
        <f t="shared" si="18"/>
        <v>4485.6999948000002</v>
      </c>
      <c r="U52" s="6">
        <f t="shared" si="19"/>
        <v>4519.9999948000004</v>
      </c>
      <c r="V52" s="6">
        <f t="shared" si="20"/>
        <v>4539.9999948000004</v>
      </c>
      <c r="W52" s="6">
        <f t="shared" si="21"/>
        <v>4399.9999948000004</v>
      </c>
      <c r="X52" s="6">
        <f t="shared" si="22"/>
        <v>4439.9999948000004</v>
      </c>
      <c r="Y52" s="6">
        <f t="shared" si="23"/>
        <v>4339.9999948000004</v>
      </c>
      <c r="Z52" s="6">
        <f t="shared" si="24"/>
        <v>4559.9999948000004</v>
      </c>
      <c r="AA52" s="6">
        <f t="shared" si="11"/>
        <v>4782.9999948000004</v>
      </c>
      <c r="AB52" s="6">
        <f t="shared" si="12"/>
        <v>4839.9999948000004</v>
      </c>
      <c r="AC52" s="6">
        <f t="shared" si="13"/>
        <v>4854.9999948000004</v>
      </c>
      <c r="AD52" s="6">
        <f t="shared" si="14"/>
        <v>45763.699948000009</v>
      </c>
      <c r="AE52" s="6">
        <f t="shared" si="15"/>
        <v>31285.699963600004</v>
      </c>
      <c r="AF52" s="6">
        <f t="shared" si="17"/>
        <v>14477.999984400001</v>
      </c>
      <c r="AG52" s="6" t="str">
        <f ca="1">IFERROR(IF(AD52=LARGE(INDIRECT("AD"&amp;MATCH(B52,B:B,0)&amp;":AD"&amp;IF(B52=MAX(B:B),1010,MATCH(B52+1,B:B,0)-1)),IF(COUNTIF(INDIRECT("C"&amp;MATCH(B52,B:B,0)&amp;":C"&amp;IF(B52=MAX(B:B),1010,MATCH(B52+1,B:B,0)-1)),"H")&gt;0,1,"")),B52&amp;"H1",IF(AD52=LARGE(INDIRECT("AD"&amp;MATCH(B52,B:B,0)&amp;":AD"&amp;IF(B52=MAX(B:B),1010,MATCH(B52+1,B:B,0)-1)),IF(COUNTIF(INDIRECT("C"&amp;MATCH(B52,B:B,0)&amp;":C"&amp;IF(B52=MAX(B:B),1010,MATCH(B52+1,B:B,0)-1)),"H")&gt;0,2,"")),B52&amp;"H2",IF(AD52=LARGE(INDIRECT("AD"&amp;MATCH(B52,B:B,0)&amp;":AD"&amp;IF(B52=MAX(B:B),1010,MATCH(B52+1,B:B,0)-1)), IF(COUNTIF(INDIRECT("C"&amp;MATCH(B52,B:B,0)&amp;":C"&amp;IF(B52=MAX(B:B),1010,MATCH(B52+1,B:B,0)-1)),"S")&gt;0,COUNTIF(INDIRECT("C"&amp;MATCH(B52,B:B,0)&amp;":C"&amp;IF(B52=MAX(B:B),1010,MATCH(B52+1,B:B,0)-1)),"H")+1,””)),B52&amp;"S1",IF(AD52=LARGE(INDIRECT("AD"&amp;MATCH(B52,B:B,0)&amp;":AD"&amp;IF(B52=MAX(B:B),1010,MATCH(B52+1,B:B,0)-1)), IF(COUNTIF(INDIRECT("C"&amp;MATCH(B52,B:B,0)&amp;":C"&amp;IF(B52=MAX(B:B),1010,MATCH(B52+1,B:B,0)-1)),"S")&gt;0,COUNTIF(INDIRECT("C"&amp;MATCH(B52,B:B,0)&amp;":C"&amp;IF(B52=MAX(B:B),1010,MATCH(B52+1,B:B,0)-1)),"H")+2,””)),B52&amp;"S2",IF(AD52=LARGE(INDIRECT("AD"&amp;MATCH(B52,B:B,0)&amp;":AD"&amp;IF(B52=MAX(B:B),1010,MATCH(B52+1,B:B,0)-1)), IF(COUNTIF(INDIRECT("C"&amp;MATCH(B52,B:B,0)&amp;":C"&amp;IF(B52=MAX(B:B),1010,MATCH(B52+1,B:B,0)-1)),"V")&gt;0,COUNTIF(INDIRECT("C"&amp;MATCH(B52,B:B,0)&amp;":C"&amp;IF(B52=MAX(B:B),1010,MATCH(B52+1,B:B,0)-1)),"H")+COUNTIF(INDIRECT("C"&amp;MATCH(B52,B:B,0)&amp;":C"&amp;IF(B52=MAX(B:B),1010,MATCH(B52+1,B:B,0)-1)),"S")+1,"")),B52&amp;"V1",IF(AD52=LARGE(INDIRECT("AD"&amp;MATCH(B52,B:B,0)&amp;":AD"&amp;IF(B52=MAX(B:B),1010,MATCH(B52+1,B:B,0)-1)), IF(COUNTIF(INDIRECT("C"&amp;MATCH(B52,B:B,0)&amp;":C"&amp;IF(B52=MAX(B:B),1010,MATCH(B52+1,B:B,0)-1)),"V")&gt;0,COUNTIF(INDIRECT("C"&amp;MATCH(B52,B:B,0)&amp;":C"&amp;IF(B52=MAX(B:B),1010,MATCH(B52+1,B:B,0)-1)),"H")+COUNTIF(INDIRECT("C"&amp;MATCH(B52,B:B,0)&amp;":C"&amp;IF(B52=MAX(B:B),1010,MATCH(B52+1,B:B,0)-1)),"S")+2,"")),B52&amp;"V2","")))))),"")</f>
        <v>7S1</v>
      </c>
      <c r="AH52" s="14" t="str">
        <f t="shared" ca="1" si="16"/>
        <v/>
      </c>
    </row>
    <row r="53" spans="1:34" x14ac:dyDescent="0.3">
      <c r="A53" s="52" t="str">
        <f t="shared" ca="1" si="9"/>
        <v>Natick</v>
      </c>
      <c r="B53">
        <v>7</v>
      </c>
      <c r="C53" t="s">
        <v>63</v>
      </c>
      <c r="D53" t="s">
        <v>109</v>
      </c>
      <c r="E53" s="14">
        <v>342.9</v>
      </c>
      <c r="F53">
        <v>400</v>
      </c>
      <c r="G53">
        <v>480</v>
      </c>
      <c r="H53">
        <v>400</v>
      </c>
      <c r="I53">
        <v>440</v>
      </c>
      <c r="J53">
        <v>420</v>
      </c>
      <c r="K53">
        <v>420</v>
      </c>
      <c r="L53" s="65">
        <v>797</v>
      </c>
      <c r="M53" s="53">
        <v>875</v>
      </c>
      <c r="N53" s="53">
        <v>840</v>
      </c>
      <c r="O53" s="47">
        <f t="shared" si="10"/>
        <v>5414.9</v>
      </c>
      <c r="P53" s="46">
        <f t="shared" ca="1" si="0"/>
        <v>27944.799744999997</v>
      </c>
      <c r="Q53" s="5">
        <v>51</v>
      </c>
      <c r="R53" s="50"/>
      <c r="S53" s="51"/>
      <c r="T53" s="6">
        <f t="shared" si="18"/>
        <v>2342.8999947000002</v>
      </c>
      <c r="U53" s="6">
        <f t="shared" si="19"/>
        <v>2399.9999947000001</v>
      </c>
      <c r="V53" s="6">
        <f t="shared" si="20"/>
        <v>2479.9999947000001</v>
      </c>
      <c r="W53" s="6">
        <f t="shared" si="21"/>
        <v>2399.9999947000001</v>
      </c>
      <c r="X53" s="6">
        <f t="shared" si="22"/>
        <v>2439.9999947000001</v>
      </c>
      <c r="Y53" s="6">
        <f t="shared" si="23"/>
        <v>2419.9999947000001</v>
      </c>
      <c r="Z53" s="6">
        <f t="shared" si="24"/>
        <v>2419.9999947000001</v>
      </c>
      <c r="AA53" s="6">
        <f t="shared" si="11"/>
        <v>2796.9999947000001</v>
      </c>
      <c r="AB53" s="6">
        <f t="shared" si="12"/>
        <v>2874.9999947000001</v>
      </c>
      <c r="AC53" s="6">
        <f t="shared" si="13"/>
        <v>2839.9999947000001</v>
      </c>
      <c r="AD53" s="6">
        <f t="shared" si="14"/>
        <v>25414.899946999998</v>
      </c>
      <c r="AE53" s="6">
        <f t="shared" si="15"/>
        <v>16902.899962899999</v>
      </c>
      <c r="AF53" s="6">
        <f t="shared" si="17"/>
        <v>8511.9999841000008</v>
      </c>
      <c r="AG53" s="6" t="str">
        <f ca="1">IFERROR(IF(AD53=LARGE(INDIRECT("AD"&amp;MATCH(B53,B:B,0)&amp;":AD"&amp;IF(B53=MAX(B:B),1010,MATCH(B53+1,B:B,0)-1)),IF(COUNTIF(INDIRECT("C"&amp;MATCH(B53,B:B,0)&amp;":C"&amp;IF(B53=MAX(B:B),1010,MATCH(B53+1,B:B,0)-1)),"H")&gt;0,1,"")),B53&amp;"H1",IF(AD53=LARGE(INDIRECT("AD"&amp;MATCH(B53,B:B,0)&amp;":AD"&amp;IF(B53=MAX(B:B),1010,MATCH(B53+1,B:B,0)-1)),IF(COUNTIF(INDIRECT("C"&amp;MATCH(B53,B:B,0)&amp;":C"&amp;IF(B53=MAX(B:B),1010,MATCH(B53+1,B:B,0)-1)),"H")&gt;0,2,"")),B53&amp;"H2",IF(AD53=LARGE(INDIRECT("AD"&amp;MATCH(B53,B:B,0)&amp;":AD"&amp;IF(B53=MAX(B:B),1010,MATCH(B53+1,B:B,0)-1)), IF(COUNTIF(INDIRECT("C"&amp;MATCH(B53,B:B,0)&amp;":C"&amp;IF(B53=MAX(B:B),1010,MATCH(B53+1,B:B,0)-1)),"S")&gt;0,COUNTIF(INDIRECT("C"&amp;MATCH(B53,B:B,0)&amp;":C"&amp;IF(B53=MAX(B:B),1010,MATCH(B53+1,B:B,0)-1)),"H")+1,””)),B53&amp;"S1",IF(AD53=LARGE(INDIRECT("AD"&amp;MATCH(B53,B:B,0)&amp;":AD"&amp;IF(B53=MAX(B:B),1010,MATCH(B53+1,B:B,0)-1)), IF(COUNTIF(INDIRECT("C"&amp;MATCH(B53,B:B,0)&amp;":C"&amp;IF(B53=MAX(B:B),1010,MATCH(B53+1,B:B,0)-1)),"S")&gt;0,COUNTIF(INDIRECT("C"&amp;MATCH(B53,B:B,0)&amp;":C"&amp;IF(B53=MAX(B:B),1010,MATCH(B53+1,B:B,0)-1)),"H")+2,””)),B53&amp;"S2",IF(AD53=LARGE(INDIRECT("AD"&amp;MATCH(B53,B:B,0)&amp;":AD"&amp;IF(B53=MAX(B:B),1010,MATCH(B53+1,B:B,0)-1)), IF(COUNTIF(INDIRECT("C"&amp;MATCH(B53,B:B,0)&amp;":C"&amp;IF(B53=MAX(B:B),1010,MATCH(B53+1,B:B,0)-1)),"V")&gt;0,COUNTIF(INDIRECT("C"&amp;MATCH(B53,B:B,0)&amp;":C"&amp;IF(B53=MAX(B:B),1010,MATCH(B53+1,B:B,0)-1)),"H")+COUNTIF(INDIRECT("C"&amp;MATCH(B53,B:B,0)&amp;":C"&amp;IF(B53=MAX(B:B),1010,MATCH(B53+1,B:B,0)-1)),"S")+1,"")),B53&amp;"V1",IF(AD53=LARGE(INDIRECT("AD"&amp;MATCH(B53,B:B,0)&amp;":AD"&amp;IF(B53=MAX(B:B),1010,MATCH(B53+1,B:B,0)-1)), IF(COUNTIF(INDIRECT("C"&amp;MATCH(B53,B:B,0)&amp;":C"&amp;IF(B53=MAX(B:B),1010,MATCH(B53+1,B:B,0)-1)),"V")&gt;0,COUNTIF(INDIRECT("C"&amp;MATCH(B53,B:B,0)&amp;":C"&amp;IF(B53=MAX(B:B),1010,MATCH(B53+1,B:B,0)-1)),"H")+COUNTIF(INDIRECT("C"&amp;MATCH(B53,B:B,0)&amp;":C"&amp;IF(B53=MAX(B:B),1010,MATCH(B53+1,B:B,0)-1)),"S")+2,"")),B53&amp;"V2","")))))),"")</f>
        <v>7V1</v>
      </c>
      <c r="AH53" s="14" t="str">
        <f t="shared" ca="1" si="16"/>
        <v/>
      </c>
    </row>
    <row r="54" spans="1:34" x14ac:dyDescent="0.3">
      <c r="A54" s="52" t="str">
        <f t="shared" ca="1" si="9"/>
        <v>North Quincy</v>
      </c>
      <c r="B54">
        <v>8</v>
      </c>
      <c r="C54" t="s">
        <v>55</v>
      </c>
      <c r="D54" t="s">
        <v>110</v>
      </c>
      <c r="E54" s="14">
        <v>628.6</v>
      </c>
      <c r="F54">
        <v>360</v>
      </c>
      <c r="G54">
        <v>460</v>
      </c>
      <c r="H54">
        <v>520</v>
      </c>
      <c r="I54">
        <v>440</v>
      </c>
      <c r="J54">
        <v>320</v>
      </c>
      <c r="K54">
        <v>380</v>
      </c>
      <c r="L54" s="65">
        <v>400</v>
      </c>
      <c r="M54" s="53">
        <v>690</v>
      </c>
      <c r="N54" s="53">
        <v>840</v>
      </c>
      <c r="O54" s="47">
        <f t="shared" si="10"/>
        <v>5038.6000000000004</v>
      </c>
      <c r="P54" s="46" t="str">
        <f t="shared" ca="1" si="0"/>
        <v/>
      </c>
      <c r="Q54" s="5">
        <v>52</v>
      </c>
      <c r="R54" s="50"/>
      <c r="S54" s="51"/>
      <c r="T54" s="6">
        <f t="shared" si="18"/>
        <v>6628.5999946000002</v>
      </c>
      <c r="U54" s="6">
        <f t="shared" si="19"/>
        <v>6359.9999945999998</v>
      </c>
      <c r="V54" s="6">
        <f t="shared" si="20"/>
        <v>6459.9999945999998</v>
      </c>
      <c r="W54" s="6">
        <f t="shared" si="21"/>
        <v>6519.9999945999998</v>
      </c>
      <c r="X54" s="6">
        <f t="shared" si="22"/>
        <v>6439.9999945999998</v>
      </c>
      <c r="Y54" s="6">
        <f t="shared" si="23"/>
        <v>6319.9999945999998</v>
      </c>
      <c r="Z54" s="6">
        <f t="shared" si="24"/>
        <v>6379.9999945999998</v>
      </c>
      <c r="AA54" s="6">
        <f t="shared" si="11"/>
        <v>6399.9999945999998</v>
      </c>
      <c r="AB54" s="6">
        <f t="shared" si="12"/>
        <v>6689.9999945999998</v>
      </c>
      <c r="AC54" s="6">
        <f t="shared" si="13"/>
        <v>6839.9999945999998</v>
      </c>
      <c r="AD54" s="6">
        <f t="shared" si="14"/>
        <v>65038.599946000009</v>
      </c>
      <c r="AE54" s="6">
        <f t="shared" si="15"/>
        <v>45108.599962200002</v>
      </c>
      <c r="AF54" s="6">
        <f t="shared" si="17"/>
        <v>19929.9999838</v>
      </c>
      <c r="AG54" s="6" t="str">
        <f ca="1">IFERROR(IF(AD54=LARGE(INDIRECT("AD"&amp;MATCH(B54,B:B,0)&amp;":AD"&amp;IF(B54=MAX(B:B),1010,MATCH(B54+1,B:B,0)-1)),IF(COUNTIF(INDIRECT("C"&amp;MATCH(B54,B:B,0)&amp;":C"&amp;IF(B54=MAX(B:B),1010,MATCH(B54+1,B:B,0)-1)),"H")&gt;0,1,"")),B54&amp;"H1",IF(AD54=LARGE(INDIRECT("AD"&amp;MATCH(B54,B:B,0)&amp;":AD"&amp;IF(B54=MAX(B:B),1010,MATCH(B54+1,B:B,0)-1)),IF(COUNTIF(INDIRECT("C"&amp;MATCH(B54,B:B,0)&amp;":C"&amp;IF(B54=MAX(B:B),1010,MATCH(B54+1,B:B,0)-1)),"H")&gt;0,2,"")),B54&amp;"H2",IF(AD54=LARGE(INDIRECT("AD"&amp;MATCH(B54,B:B,0)&amp;":AD"&amp;IF(B54=MAX(B:B),1010,MATCH(B54+1,B:B,0)-1)), IF(COUNTIF(INDIRECT("C"&amp;MATCH(B54,B:B,0)&amp;":C"&amp;IF(B54=MAX(B:B),1010,MATCH(B54+1,B:B,0)-1)),"S")&gt;0,COUNTIF(INDIRECT("C"&amp;MATCH(B54,B:B,0)&amp;":C"&amp;IF(B54=MAX(B:B),1010,MATCH(B54+1,B:B,0)-1)),"H")+1,””)),B54&amp;"S1",IF(AD54=LARGE(INDIRECT("AD"&amp;MATCH(B54,B:B,0)&amp;":AD"&amp;IF(B54=MAX(B:B),1010,MATCH(B54+1,B:B,0)-1)), IF(COUNTIF(INDIRECT("C"&amp;MATCH(B54,B:B,0)&amp;":C"&amp;IF(B54=MAX(B:B),1010,MATCH(B54+1,B:B,0)-1)),"S")&gt;0,COUNTIF(INDIRECT("C"&amp;MATCH(B54,B:B,0)&amp;":C"&amp;IF(B54=MAX(B:B),1010,MATCH(B54+1,B:B,0)-1)),"H")+2,””)),B54&amp;"S2",IF(AD54=LARGE(INDIRECT("AD"&amp;MATCH(B54,B:B,0)&amp;":AD"&amp;IF(B54=MAX(B:B),1010,MATCH(B54+1,B:B,0)-1)), IF(COUNTIF(INDIRECT("C"&amp;MATCH(B54,B:B,0)&amp;":C"&amp;IF(B54=MAX(B:B),1010,MATCH(B54+1,B:B,0)-1)),"V")&gt;0,COUNTIF(INDIRECT("C"&amp;MATCH(B54,B:B,0)&amp;":C"&amp;IF(B54=MAX(B:B),1010,MATCH(B54+1,B:B,0)-1)),"H")+COUNTIF(INDIRECT("C"&amp;MATCH(B54,B:B,0)&amp;":C"&amp;IF(B54=MAX(B:B),1010,MATCH(B54+1,B:B,0)-1)),"S")+1,"")),B54&amp;"V1",IF(AD54=LARGE(INDIRECT("AD"&amp;MATCH(B54,B:B,0)&amp;":AD"&amp;IF(B54=MAX(B:B),1010,MATCH(B54+1,B:B,0)-1)), IF(COUNTIF(INDIRECT("C"&amp;MATCH(B54,B:B,0)&amp;":C"&amp;IF(B54=MAX(B:B),1010,MATCH(B54+1,B:B,0)-1)),"V")&gt;0,COUNTIF(INDIRECT("C"&amp;MATCH(B54,B:B,0)&amp;":C"&amp;IF(B54=MAX(B:B),1010,MATCH(B54+1,B:B,0)-1)),"H")+COUNTIF(INDIRECT("C"&amp;MATCH(B54,B:B,0)&amp;":C"&amp;IF(B54=MAX(B:B),1010,MATCH(B54+1,B:B,0)-1)),"S")+2,"")),B54&amp;"V2","")))))),"")</f>
        <v>8H1</v>
      </c>
      <c r="AH54" s="14">
        <f t="shared" ca="1" si="16"/>
        <v>5038.5999946000002</v>
      </c>
    </row>
    <row r="55" spans="1:34" x14ac:dyDescent="0.3">
      <c r="A55" s="52" t="str">
        <f t="shared" ca="1" si="9"/>
        <v>North Quincy</v>
      </c>
      <c r="B55">
        <v>8</v>
      </c>
      <c r="C55" t="s">
        <v>55</v>
      </c>
      <c r="D55" t="s">
        <v>111</v>
      </c>
      <c r="E55" s="14">
        <v>400</v>
      </c>
      <c r="F55">
        <v>280</v>
      </c>
      <c r="G55">
        <v>460</v>
      </c>
      <c r="H55">
        <v>440</v>
      </c>
      <c r="I55">
        <v>480</v>
      </c>
      <c r="J55">
        <v>460</v>
      </c>
      <c r="K55">
        <v>440</v>
      </c>
      <c r="L55" s="65">
        <v>561</v>
      </c>
      <c r="M55" s="53">
        <v>840</v>
      </c>
      <c r="N55" s="53">
        <v>660</v>
      </c>
      <c r="O55" s="47">
        <f t="shared" si="10"/>
        <v>5021</v>
      </c>
      <c r="P55" s="46" t="str">
        <f t="shared" ca="1" si="0"/>
        <v/>
      </c>
      <c r="Q55" s="5">
        <v>53</v>
      </c>
      <c r="R55" s="50"/>
      <c r="S55" s="51"/>
      <c r="T55" s="6">
        <f t="shared" si="18"/>
        <v>6399.9999945</v>
      </c>
      <c r="U55" s="6">
        <f t="shared" si="19"/>
        <v>6279.9999945</v>
      </c>
      <c r="V55" s="6">
        <f t="shared" si="20"/>
        <v>6459.9999945</v>
      </c>
      <c r="W55" s="6">
        <f t="shared" si="21"/>
        <v>6439.9999945</v>
      </c>
      <c r="X55" s="6">
        <f t="shared" si="22"/>
        <v>6479.9999945</v>
      </c>
      <c r="Y55" s="6">
        <f t="shared" si="23"/>
        <v>6459.9999945</v>
      </c>
      <c r="Z55" s="6">
        <f t="shared" si="24"/>
        <v>6439.9999945</v>
      </c>
      <c r="AA55" s="6">
        <f t="shared" si="11"/>
        <v>6560.9999945</v>
      </c>
      <c r="AB55" s="6">
        <f t="shared" si="12"/>
        <v>6839.9999945</v>
      </c>
      <c r="AC55" s="6">
        <f t="shared" si="13"/>
        <v>6659.9999945</v>
      </c>
      <c r="AD55" s="6">
        <f t="shared" si="14"/>
        <v>65020.99994500001</v>
      </c>
      <c r="AE55" s="6">
        <f t="shared" si="15"/>
        <v>44959.999961500005</v>
      </c>
      <c r="AF55" s="6">
        <f t="shared" si="17"/>
        <v>20060.999983499998</v>
      </c>
      <c r="AG55" s="6" t="str">
        <f ca="1">IFERROR(IF(AD55=LARGE(INDIRECT("AD"&amp;MATCH(B55,B:B,0)&amp;":AD"&amp;IF(B55=MAX(B:B),1010,MATCH(B55+1,B:B,0)-1)),IF(COUNTIF(INDIRECT("C"&amp;MATCH(B55,B:B,0)&amp;":C"&amp;IF(B55=MAX(B:B),1010,MATCH(B55+1,B:B,0)-1)),"H")&gt;0,1,"")),B55&amp;"H1",IF(AD55=LARGE(INDIRECT("AD"&amp;MATCH(B55,B:B,0)&amp;":AD"&amp;IF(B55=MAX(B:B),1010,MATCH(B55+1,B:B,0)-1)),IF(COUNTIF(INDIRECT("C"&amp;MATCH(B55,B:B,0)&amp;":C"&amp;IF(B55=MAX(B:B),1010,MATCH(B55+1,B:B,0)-1)),"H")&gt;0,2,"")),B55&amp;"H2",IF(AD55=LARGE(INDIRECT("AD"&amp;MATCH(B55,B:B,0)&amp;":AD"&amp;IF(B55=MAX(B:B),1010,MATCH(B55+1,B:B,0)-1)), IF(COUNTIF(INDIRECT("C"&amp;MATCH(B55,B:B,0)&amp;":C"&amp;IF(B55=MAX(B:B),1010,MATCH(B55+1,B:B,0)-1)),"S")&gt;0,COUNTIF(INDIRECT("C"&amp;MATCH(B55,B:B,0)&amp;":C"&amp;IF(B55=MAX(B:B),1010,MATCH(B55+1,B:B,0)-1)),"H")+1,””)),B55&amp;"S1",IF(AD55=LARGE(INDIRECT("AD"&amp;MATCH(B55,B:B,0)&amp;":AD"&amp;IF(B55=MAX(B:B),1010,MATCH(B55+1,B:B,0)-1)), IF(COUNTIF(INDIRECT("C"&amp;MATCH(B55,B:B,0)&amp;":C"&amp;IF(B55=MAX(B:B),1010,MATCH(B55+1,B:B,0)-1)),"S")&gt;0,COUNTIF(INDIRECT("C"&amp;MATCH(B55,B:B,0)&amp;":C"&amp;IF(B55=MAX(B:B),1010,MATCH(B55+1,B:B,0)-1)),"H")+2,””)),B55&amp;"S2",IF(AD55=LARGE(INDIRECT("AD"&amp;MATCH(B55,B:B,0)&amp;":AD"&amp;IF(B55=MAX(B:B),1010,MATCH(B55+1,B:B,0)-1)), IF(COUNTIF(INDIRECT("C"&amp;MATCH(B55,B:B,0)&amp;":C"&amp;IF(B55=MAX(B:B),1010,MATCH(B55+1,B:B,0)-1)),"V")&gt;0,COUNTIF(INDIRECT("C"&amp;MATCH(B55,B:B,0)&amp;":C"&amp;IF(B55=MAX(B:B),1010,MATCH(B55+1,B:B,0)-1)),"H")+COUNTIF(INDIRECT("C"&amp;MATCH(B55,B:B,0)&amp;":C"&amp;IF(B55=MAX(B:B),1010,MATCH(B55+1,B:B,0)-1)),"S")+1,"")),B55&amp;"V1",IF(AD55=LARGE(INDIRECT("AD"&amp;MATCH(B55,B:B,0)&amp;":AD"&amp;IF(B55=MAX(B:B),1010,MATCH(B55+1,B:B,0)-1)), IF(COUNTIF(INDIRECT("C"&amp;MATCH(B55,B:B,0)&amp;":C"&amp;IF(B55=MAX(B:B),1010,MATCH(B55+1,B:B,0)-1)),"V")&gt;0,COUNTIF(INDIRECT("C"&amp;MATCH(B55,B:B,0)&amp;":C"&amp;IF(B55=MAX(B:B),1010,MATCH(B55+1,B:B,0)-1)),"H")+COUNTIF(INDIRECT("C"&amp;MATCH(B55,B:B,0)&amp;":C"&amp;IF(B55=MAX(B:B),1010,MATCH(B55+1,B:B,0)-1)),"S")+2,"")),B55&amp;"V2","")))))),"")</f>
        <v>8H2</v>
      </c>
      <c r="AH55" s="14" t="str">
        <f t="shared" ca="1" si="16"/>
        <v/>
      </c>
    </row>
    <row r="56" spans="1:34" x14ac:dyDescent="0.3">
      <c r="A56" s="52" t="str">
        <f t="shared" ca="1" si="9"/>
        <v>North Quincy</v>
      </c>
      <c r="B56">
        <v>8</v>
      </c>
      <c r="C56" t="s">
        <v>55</v>
      </c>
      <c r="D56" t="s">
        <v>112</v>
      </c>
      <c r="E56" s="14">
        <v>542.9</v>
      </c>
      <c r="F56">
        <v>220</v>
      </c>
      <c r="G56">
        <v>420</v>
      </c>
      <c r="H56">
        <v>340</v>
      </c>
      <c r="I56">
        <v>520</v>
      </c>
      <c r="J56">
        <v>240</v>
      </c>
      <c r="K56">
        <v>340</v>
      </c>
      <c r="L56" s="65">
        <v>360</v>
      </c>
      <c r="M56" s="53">
        <v>810</v>
      </c>
      <c r="N56" s="53">
        <v>745</v>
      </c>
      <c r="O56" s="47">
        <f t="shared" si="10"/>
        <v>4537.8999999999996</v>
      </c>
      <c r="P56" s="46" t="str">
        <f t="shared" ca="1" si="0"/>
        <v/>
      </c>
      <c r="Q56" s="5">
        <v>54</v>
      </c>
      <c r="R56" s="50"/>
      <c r="S56" s="51"/>
      <c r="T56" s="6">
        <f t="shared" si="18"/>
        <v>6542.8999943999997</v>
      </c>
      <c r="U56" s="6">
        <f t="shared" si="19"/>
        <v>6219.9999944000001</v>
      </c>
      <c r="V56" s="6">
        <f t="shared" si="20"/>
        <v>6419.9999944000001</v>
      </c>
      <c r="W56" s="6">
        <f t="shared" si="21"/>
        <v>6339.9999944000001</v>
      </c>
      <c r="X56" s="6">
        <f t="shared" si="22"/>
        <v>6519.9999944000001</v>
      </c>
      <c r="Y56" s="6">
        <f t="shared" si="23"/>
        <v>6239.9999944000001</v>
      </c>
      <c r="Z56" s="6">
        <f t="shared" si="24"/>
        <v>6339.9999944000001</v>
      </c>
      <c r="AA56" s="6">
        <f t="shared" si="11"/>
        <v>6359.9999944000001</v>
      </c>
      <c r="AB56" s="6">
        <f t="shared" si="12"/>
        <v>6809.9999944000001</v>
      </c>
      <c r="AC56" s="6">
        <f t="shared" si="13"/>
        <v>6744.9999944000001</v>
      </c>
      <c r="AD56" s="6">
        <f t="shared" si="14"/>
        <v>64537.899944000004</v>
      </c>
      <c r="AE56" s="6">
        <f t="shared" si="15"/>
        <v>44622.899960800001</v>
      </c>
      <c r="AF56" s="6">
        <f t="shared" si="17"/>
        <v>19914.999983199999</v>
      </c>
      <c r="AG56" s="6" t="str">
        <f ca="1">IFERROR(IF(AD56=LARGE(INDIRECT("AD"&amp;MATCH(B56,B:B,0)&amp;":AD"&amp;IF(B56=MAX(B:B),1010,MATCH(B56+1,B:B,0)-1)),IF(COUNTIF(INDIRECT("C"&amp;MATCH(B56,B:B,0)&amp;":C"&amp;IF(B56=MAX(B:B),1010,MATCH(B56+1,B:B,0)-1)),"H")&gt;0,1,"")),B56&amp;"H1",IF(AD56=LARGE(INDIRECT("AD"&amp;MATCH(B56,B:B,0)&amp;":AD"&amp;IF(B56=MAX(B:B),1010,MATCH(B56+1,B:B,0)-1)),IF(COUNTIF(INDIRECT("C"&amp;MATCH(B56,B:B,0)&amp;":C"&amp;IF(B56=MAX(B:B),1010,MATCH(B56+1,B:B,0)-1)),"H")&gt;0,2,"")),B56&amp;"H2",IF(AD56=LARGE(INDIRECT("AD"&amp;MATCH(B56,B:B,0)&amp;":AD"&amp;IF(B56=MAX(B:B),1010,MATCH(B56+1,B:B,0)-1)), IF(COUNTIF(INDIRECT("C"&amp;MATCH(B56,B:B,0)&amp;":C"&amp;IF(B56=MAX(B:B),1010,MATCH(B56+1,B:B,0)-1)),"S")&gt;0,COUNTIF(INDIRECT("C"&amp;MATCH(B56,B:B,0)&amp;":C"&amp;IF(B56=MAX(B:B),1010,MATCH(B56+1,B:B,0)-1)),"H")+1,””)),B56&amp;"S1",IF(AD56=LARGE(INDIRECT("AD"&amp;MATCH(B56,B:B,0)&amp;":AD"&amp;IF(B56=MAX(B:B),1010,MATCH(B56+1,B:B,0)-1)), IF(COUNTIF(INDIRECT("C"&amp;MATCH(B56,B:B,0)&amp;":C"&amp;IF(B56=MAX(B:B),1010,MATCH(B56+1,B:B,0)-1)),"S")&gt;0,COUNTIF(INDIRECT("C"&amp;MATCH(B56,B:B,0)&amp;":C"&amp;IF(B56=MAX(B:B),1010,MATCH(B56+1,B:B,0)-1)),"H")+2,””)),B56&amp;"S2",IF(AD56=LARGE(INDIRECT("AD"&amp;MATCH(B56,B:B,0)&amp;":AD"&amp;IF(B56=MAX(B:B),1010,MATCH(B56+1,B:B,0)-1)), IF(COUNTIF(INDIRECT("C"&amp;MATCH(B56,B:B,0)&amp;":C"&amp;IF(B56=MAX(B:B),1010,MATCH(B56+1,B:B,0)-1)),"V")&gt;0,COUNTIF(INDIRECT("C"&amp;MATCH(B56,B:B,0)&amp;":C"&amp;IF(B56=MAX(B:B),1010,MATCH(B56+1,B:B,0)-1)),"H")+COUNTIF(INDIRECT("C"&amp;MATCH(B56,B:B,0)&amp;":C"&amp;IF(B56=MAX(B:B),1010,MATCH(B56+1,B:B,0)-1)),"S")+1,"")),B56&amp;"V1",IF(AD56=LARGE(INDIRECT("AD"&amp;MATCH(B56,B:B,0)&amp;":AD"&amp;IF(B56=MAX(B:B),1010,MATCH(B56+1,B:B,0)-1)), IF(COUNTIF(INDIRECT("C"&amp;MATCH(B56,B:B,0)&amp;":C"&amp;IF(B56=MAX(B:B),1010,MATCH(B56+1,B:B,0)-1)),"V")&gt;0,COUNTIF(INDIRECT("C"&amp;MATCH(B56,B:B,0)&amp;":C"&amp;IF(B56=MAX(B:B),1010,MATCH(B56+1,B:B,0)-1)),"H")+COUNTIF(INDIRECT("C"&amp;MATCH(B56,B:B,0)&amp;":C"&amp;IF(B56=MAX(B:B),1010,MATCH(B56+1,B:B,0)-1)),"S")+2,"")),B56&amp;"V2","")))))),"")</f>
        <v/>
      </c>
      <c r="AH56" s="14" t="str">
        <f t="shared" ca="1" si="16"/>
        <v/>
      </c>
    </row>
    <row r="57" spans="1:34" x14ac:dyDescent="0.3">
      <c r="A57" s="52" t="str">
        <f t="shared" ca="1" si="9"/>
        <v>North Quincy</v>
      </c>
      <c r="B57">
        <v>8</v>
      </c>
      <c r="C57" t="s">
        <v>59</v>
      </c>
      <c r="D57" t="s">
        <v>113</v>
      </c>
      <c r="E57" s="14">
        <v>314.3</v>
      </c>
      <c r="F57">
        <v>320</v>
      </c>
      <c r="G57">
        <v>180</v>
      </c>
      <c r="H57">
        <v>260</v>
      </c>
      <c r="I57">
        <v>400</v>
      </c>
      <c r="J57">
        <v>280</v>
      </c>
      <c r="K57">
        <v>300</v>
      </c>
      <c r="L57" s="65">
        <v>549</v>
      </c>
      <c r="M57" s="53">
        <v>810</v>
      </c>
      <c r="N57" s="53">
        <v>883.3</v>
      </c>
      <c r="O57" s="47">
        <f t="shared" si="10"/>
        <v>4296.6000000000004</v>
      </c>
      <c r="P57" s="46" t="str">
        <f t="shared" ca="1" si="0"/>
        <v/>
      </c>
      <c r="Q57" s="5">
        <v>55</v>
      </c>
      <c r="R57" s="50"/>
      <c r="S57" s="51"/>
      <c r="T57" s="6">
        <f t="shared" si="18"/>
        <v>4314.2999943000004</v>
      </c>
      <c r="U57" s="6">
        <f t="shared" si="19"/>
        <v>4319.9999943000003</v>
      </c>
      <c r="V57" s="6">
        <f t="shared" si="20"/>
        <v>4179.9999943000003</v>
      </c>
      <c r="W57" s="6">
        <f t="shared" si="21"/>
        <v>4259.9999943000003</v>
      </c>
      <c r="X57" s="6">
        <f t="shared" si="22"/>
        <v>4399.9999943000003</v>
      </c>
      <c r="Y57" s="6">
        <f t="shared" si="23"/>
        <v>4279.9999943000003</v>
      </c>
      <c r="Z57" s="6">
        <f t="shared" si="24"/>
        <v>4299.9999943000003</v>
      </c>
      <c r="AA57" s="6">
        <f t="shared" si="11"/>
        <v>4548.9999943000003</v>
      </c>
      <c r="AB57" s="6">
        <f t="shared" si="12"/>
        <v>4809.9999943000003</v>
      </c>
      <c r="AC57" s="6">
        <f t="shared" si="13"/>
        <v>4883.2999942999995</v>
      </c>
      <c r="AD57" s="6">
        <f t="shared" si="14"/>
        <v>44296.599943000008</v>
      </c>
      <c r="AE57" s="6">
        <f t="shared" si="15"/>
        <v>30054.299960100001</v>
      </c>
      <c r="AF57" s="6">
        <f t="shared" si="17"/>
        <v>14242.2999829</v>
      </c>
      <c r="AG57" s="6" t="str">
        <f ca="1">IFERROR(IF(AD57=LARGE(INDIRECT("AD"&amp;MATCH(B57,B:B,0)&amp;":AD"&amp;IF(B57=MAX(B:B),1010,MATCH(B57+1,B:B,0)-1)),IF(COUNTIF(INDIRECT("C"&amp;MATCH(B57,B:B,0)&amp;":C"&amp;IF(B57=MAX(B:B),1010,MATCH(B57+1,B:B,0)-1)),"H")&gt;0,1,"")),B57&amp;"H1",IF(AD57=LARGE(INDIRECT("AD"&amp;MATCH(B57,B:B,0)&amp;":AD"&amp;IF(B57=MAX(B:B),1010,MATCH(B57+1,B:B,0)-1)),IF(COUNTIF(INDIRECT("C"&amp;MATCH(B57,B:B,0)&amp;":C"&amp;IF(B57=MAX(B:B),1010,MATCH(B57+1,B:B,0)-1)),"H")&gt;0,2,"")),B57&amp;"H2",IF(AD57=LARGE(INDIRECT("AD"&amp;MATCH(B57,B:B,0)&amp;":AD"&amp;IF(B57=MAX(B:B),1010,MATCH(B57+1,B:B,0)-1)), IF(COUNTIF(INDIRECT("C"&amp;MATCH(B57,B:B,0)&amp;":C"&amp;IF(B57=MAX(B:B),1010,MATCH(B57+1,B:B,0)-1)),"S")&gt;0,COUNTIF(INDIRECT("C"&amp;MATCH(B57,B:B,0)&amp;":C"&amp;IF(B57=MAX(B:B),1010,MATCH(B57+1,B:B,0)-1)),"H")+1,””)),B57&amp;"S1",IF(AD57=LARGE(INDIRECT("AD"&amp;MATCH(B57,B:B,0)&amp;":AD"&amp;IF(B57=MAX(B:B),1010,MATCH(B57+1,B:B,0)-1)), IF(COUNTIF(INDIRECT("C"&amp;MATCH(B57,B:B,0)&amp;":C"&amp;IF(B57=MAX(B:B),1010,MATCH(B57+1,B:B,0)-1)),"S")&gt;0,COUNTIF(INDIRECT("C"&amp;MATCH(B57,B:B,0)&amp;":C"&amp;IF(B57=MAX(B:B),1010,MATCH(B57+1,B:B,0)-1)),"H")+2,””)),B57&amp;"S2",IF(AD57=LARGE(INDIRECT("AD"&amp;MATCH(B57,B:B,0)&amp;":AD"&amp;IF(B57=MAX(B:B),1010,MATCH(B57+1,B:B,0)-1)), IF(COUNTIF(INDIRECT("C"&amp;MATCH(B57,B:B,0)&amp;":C"&amp;IF(B57=MAX(B:B),1010,MATCH(B57+1,B:B,0)-1)),"V")&gt;0,COUNTIF(INDIRECT("C"&amp;MATCH(B57,B:B,0)&amp;":C"&amp;IF(B57=MAX(B:B),1010,MATCH(B57+1,B:B,0)-1)),"H")+COUNTIF(INDIRECT("C"&amp;MATCH(B57,B:B,0)&amp;":C"&amp;IF(B57=MAX(B:B),1010,MATCH(B57+1,B:B,0)-1)),"S")+1,"")),B57&amp;"V1",IF(AD57=LARGE(INDIRECT("AD"&amp;MATCH(B57,B:B,0)&amp;":AD"&amp;IF(B57=MAX(B:B),1010,MATCH(B57+1,B:B,0)-1)), IF(COUNTIF(INDIRECT("C"&amp;MATCH(B57,B:B,0)&amp;":C"&amp;IF(B57=MAX(B:B),1010,MATCH(B57+1,B:B,0)-1)),"V")&gt;0,COUNTIF(INDIRECT("C"&amp;MATCH(B57,B:B,0)&amp;":C"&amp;IF(B57=MAX(B:B),1010,MATCH(B57+1,B:B,0)-1)),"H")+COUNTIF(INDIRECT("C"&amp;MATCH(B57,B:B,0)&amp;":C"&amp;IF(B57=MAX(B:B),1010,MATCH(B57+1,B:B,0)-1)),"S")+2,"")),B57&amp;"V2","")))))),"")</f>
        <v>8S1</v>
      </c>
      <c r="AH57" s="14" t="str">
        <f t="shared" ca="1" si="16"/>
        <v/>
      </c>
    </row>
    <row r="58" spans="1:34" x14ac:dyDescent="0.3">
      <c r="A58" s="52" t="str">
        <f t="shared" ca="1" si="9"/>
        <v>North Quincy</v>
      </c>
      <c r="B58">
        <v>8</v>
      </c>
      <c r="C58" t="s">
        <v>59</v>
      </c>
      <c r="D58" t="s">
        <v>114</v>
      </c>
      <c r="E58" s="14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 s="65">
        <v>275</v>
      </c>
      <c r="M58" s="53">
        <v>0</v>
      </c>
      <c r="N58" s="53">
        <v>0</v>
      </c>
      <c r="O58" s="47">
        <f t="shared" si="10"/>
        <v>275</v>
      </c>
      <c r="P58" s="46" t="str">
        <f t="shared" ca="1" si="0"/>
        <v/>
      </c>
      <c r="Q58" s="5">
        <v>56</v>
      </c>
      <c r="R58" s="50"/>
      <c r="S58" s="51"/>
      <c r="T58" s="6">
        <f t="shared" si="18"/>
        <v>3999.9999941999999</v>
      </c>
      <c r="U58" s="6">
        <f t="shared" si="19"/>
        <v>3999.9999941999999</v>
      </c>
      <c r="V58" s="6">
        <f t="shared" si="20"/>
        <v>3999.9999941999999</v>
      </c>
      <c r="W58" s="6">
        <f t="shared" si="21"/>
        <v>3999.9999941999999</v>
      </c>
      <c r="X58" s="6">
        <f t="shared" si="22"/>
        <v>3999.9999941999999</v>
      </c>
      <c r="Y58" s="6">
        <f t="shared" si="23"/>
        <v>3999.9999941999999</v>
      </c>
      <c r="Z58" s="6">
        <f t="shared" si="24"/>
        <v>3999.9999941999999</v>
      </c>
      <c r="AA58" s="6">
        <f t="shared" si="11"/>
        <v>4274.9999942000004</v>
      </c>
      <c r="AB58" s="6">
        <f t="shared" si="12"/>
        <v>3999.9999941999999</v>
      </c>
      <c r="AC58" s="6">
        <f t="shared" si="13"/>
        <v>3999.9999941999999</v>
      </c>
      <c r="AD58" s="6">
        <f t="shared" si="14"/>
        <v>40274.999942000002</v>
      </c>
      <c r="AE58" s="6">
        <f t="shared" si="15"/>
        <v>27999.9999594</v>
      </c>
      <c r="AF58" s="6">
        <f t="shared" si="17"/>
        <v>12274.9999826</v>
      </c>
      <c r="AG58" s="6" t="str">
        <f ca="1">IFERROR(IF(AD58=LARGE(INDIRECT("AD"&amp;MATCH(B58,B:B,0)&amp;":AD"&amp;IF(B58=MAX(B:B),1010,MATCH(B58+1,B:B,0)-1)),IF(COUNTIF(INDIRECT("C"&amp;MATCH(B58,B:B,0)&amp;":C"&amp;IF(B58=MAX(B:B),1010,MATCH(B58+1,B:B,0)-1)),"H")&gt;0,1,"")),B58&amp;"H1",IF(AD58=LARGE(INDIRECT("AD"&amp;MATCH(B58,B:B,0)&amp;":AD"&amp;IF(B58=MAX(B:B),1010,MATCH(B58+1,B:B,0)-1)),IF(COUNTIF(INDIRECT("C"&amp;MATCH(B58,B:B,0)&amp;":C"&amp;IF(B58=MAX(B:B),1010,MATCH(B58+1,B:B,0)-1)),"H")&gt;0,2,"")),B58&amp;"H2",IF(AD58=LARGE(INDIRECT("AD"&amp;MATCH(B58,B:B,0)&amp;":AD"&amp;IF(B58=MAX(B:B),1010,MATCH(B58+1,B:B,0)-1)), IF(COUNTIF(INDIRECT("C"&amp;MATCH(B58,B:B,0)&amp;":C"&amp;IF(B58=MAX(B:B),1010,MATCH(B58+1,B:B,0)-1)),"S")&gt;0,COUNTIF(INDIRECT("C"&amp;MATCH(B58,B:B,0)&amp;":C"&amp;IF(B58=MAX(B:B),1010,MATCH(B58+1,B:B,0)-1)),"H")+1,””)),B58&amp;"S1",IF(AD58=LARGE(INDIRECT("AD"&amp;MATCH(B58,B:B,0)&amp;":AD"&amp;IF(B58=MAX(B:B),1010,MATCH(B58+1,B:B,0)-1)), IF(COUNTIF(INDIRECT("C"&amp;MATCH(B58,B:B,0)&amp;":C"&amp;IF(B58=MAX(B:B),1010,MATCH(B58+1,B:B,0)-1)),"S")&gt;0,COUNTIF(INDIRECT("C"&amp;MATCH(B58,B:B,0)&amp;":C"&amp;IF(B58=MAX(B:B),1010,MATCH(B58+1,B:B,0)-1)),"H")+2,””)),B58&amp;"S2",IF(AD58=LARGE(INDIRECT("AD"&amp;MATCH(B58,B:B,0)&amp;":AD"&amp;IF(B58=MAX(B:B),1010,MATCH(B58+1,B:B,0)-1)), IF(COUNTIF(INDIRECT("C"&amp;MATCH(B58,B:B,0)&amp;":C"&amp;IF(B58=MAX(B:B),1010,MATCH(B58+1,B:B,0)-1)),"V")&gt;0,COUNTIF(INDIRECT("C"&amp;MATCH(B58,B:B,0)&amp;":C"&amp;IF(B58=MAX(B:B),1010,MATCH(B58+1,B:B,0)-1)),"H")+COUNTIF(INDIRECT("C"&amp;MATCH(B58,B:B,0)&amp;":C"&amp;IF(B58=MAX(B:B),1010,MATCH(B58+1,B:B,0)-1)),"S")+1,"")),B58&amp;"V1",IF(AD58=LARGE(INDIRECT("AD"&amp;MATCH(B58,B:B,0)&amp;":AD"&amp;IF(B58=MAX(B:B),1010,MATCH(B58+1,B:B,0)-1)), IF(COUNTIF(INDIRECT("C"&amp;MATCH(B58,B:B,0)&amp;":C"&amp;IF(B58=MAX(B:B),1010,MATCH(B58+1,B:B,0)-1)),"V")&gt;0,COUNTIF(INDIRECT("C"&amp;MATCH(B58,B:B,0)&amp;":C"&amp;IF(B58=MAX(B:B),1010,MATCH(B58+1,B:B,0)-1)),"H")+COUNTIF(INDIRECT("C"&amp;MATCH(B58,B:B,0)&amp;":C"&amp;IF(B58=MAX(B:B),1010,MATCH(B58+1,B:B,0)-1)),"S")+2,"")),B58&amp;"V2","")))))),"")</f>
        <v/>
      </c>
      <c r="AH58" s="14" t="str">
        <f t="shared" ca="1" si="16"/>
        <v/>
      </c>
    </row>
    <row r="59" spans="1:34" x14ac:dyDescent="0.3">
      <c r="A59" s="52" t="str">
        <f t="shared" ca="1" si="9"/>
        <v>North Quincy</v>
      </c>
      <c r="B59">
        <v>8</v>
      </c>
      <c r="C59" t="s">
        <v>59</v>
      </c>
      <c r="D59" t="s">
        <v>115</v>
      </c>
      <c r="E59" s="14">
        <v>457.1</v>
      </c>
      <c r="F59">
        <v>200</v>
      </c>
      <c r="G59">
        <v>360</v>
      </c>
      <c r="H59">
        <v>320</v>
      </c>
      <c r="I59">
        <v>260</v>
      </c>
      <c r="J59">
        <v>240</v>
      </c>
      <c r="K59">
        <v>260</v>
      </c>
      <c r="L59" s="65">
        <v>480</v>
      </c>
      <c r="M59" s="53">
        <v>636.70000000000005</v>
      </c>
      <c r="N59" s="53">
        <v>660</v>
      </c>
      <c r="O59" s="47">
        <f t="shared" si="10"/>
        <v>3873.8</v>
      </c>
      <c r="P59" s="46" t="str">
        <f t="shared" ca="1" si="0"/>
        <v/>
      </c>
      <c r="Q59" s="5">
        <v>57</v>
      </c>
      <c r="R59" s="50"/>
      <c r="S59" s="51"/>
      <c r="T59" s="6">
        <f t="shared" si="18"/>
        <v>4457.0999941</v>
      </c>
      <c r="U59" s="6">
        <f t="shared" si="19"/>
        <v>4199.9999940999996</v>
      </c>
      <c r="V59" s="6">
        <f t="shared" si="20"/>
        <v>4359.9999940999996</v>
      </c>
      <c r="W59" s="6">
        <f t="shared" si="21"/>
        <v>4319.9999940999996</v>
      </c>
      <c r="X59" s="6">
        <f t="shared" si="22"/>
        <v>4259.9999940999996</v>
      </c>
      <c r="Y59" s="6">
        <f t="shared" si="23"/>
        <v>4239.9999940999996</v>
      </c>
      <c r="Z59" s="6">
        <f t="shared" si="24"/>
        <v>4259.9999940999996</v>
      </c>
      <c r="AA59" s="6">
        <f t="shared" si="11"/>
        <v>4479.9999940999996</v>
      </c>
      <c r="AB59" s="6">
        <f t="shared" si="12"/>
        <v>4636.6999941000004</v>
      </c>
      <c r="AC59" s="6">
        <f t="shared" si="13"/>
        <v>4659.9999940999996</v>
      </c>
      <c r="AD59" s="6">
        <f t="shared" si="14"/>
        <v>43873.799940999997</v>
      </c>
      <c r="AE59" s="6">
        <f t="shared" si="15"/>
        <v>30097.099958699993</v>
      </c>
      <c r="AF59" s="6">
        <f t="shared" si="17"/>
        <v>13776.699982300001</v>
      </c>
      <c r="AG59" s="6" t="str">
        <f ca="1">IFERROR(IF(AD59=LARGE(INDIRECT("AD"&amp;MATCH(B59,B:B,0)&amp;":AD"&amp;IF(B59=MAX(B:B),1010,MATCH(B59+1,B:B,0)-1)),IF(COUNTIF(INDIRECT("C"&amp;MATCH(B59,B:B,0)&amp;":C"&amp;IF(B59=MAX(B:B),1010,MATCH(B59+1,B:B,0)-1)),"H")&gt;0,1,"")),B59&amp;"H1",IF(AD59=LARGE(INDIRECT("AD"&amp;MATCH(B59,B:B,0)&amp;":AD"&amp;IF(B59=MAX(B:B),1010,MATCH(B59+1,B:B,0)-1)),IF(COUNTIF(INDIRECT("C"&amp;MATCH(B59,B:B,0)&amp;":C"&amp;IF(B59=MAX(B:B),1010,MATCH(B59+1,B:B,0)-1)),"H")&gt;0,2,"")),B59&amp;"H2",IF(AD59=LARGE(INDIRECT("AD"&amp;MATCH(B59,B:B,0)&amp;":AD"&amp;IF(B59=MAX(B:B),1010,MATCH(B59+1,B:B,0)-1)), IF(COUNTIF(INDIRECT("C"&amp;MATCH(B59,B:B,0)&amp;":C"&amp;IF(B59=MAX(B:B),1010,MATCH(B59+1,B:B,0)-1)),"S")&gt;0,COUNTIF(INDIRECT("C"&amp;MATCH(B59,B:B,0)&amp;":C"&amp;IF(B59=MAX(B:B),1010,MATCH(B59+1,B:B,0)-1)),"H")+1,””)),B59&amp;"S1",IF(AD59=LARGE(INDIRECT("AD"&amp;MATCH(B59,B:B,0)&amp;":AD"&amp;IF(B59=MAX(B:B),1010,MATCH(B59+1,B:B,0)-1)), IF(COUNTIF(INDIRECT("C"&amp;MATCH(B59,B:B,0)&amp;":C"&amp;IF(B59=MAX(B:B),1010,MATCH(B59+1,B:B,0)-1)),"S")&gt;0,COUNTIF(INDIRECT("C"&amp;MATCH(B59,B:B,0)&amp;":C"&amp;IF(B59=MAX(B:B),1010,MATCH(B59+1,B:B,0)-1)),"H")+2,””)),B59&amp;"S2",IF(AD59=LARGE(INDIRECT("AD"&amp;MATCH(B59,B:B,0)&amp;":AD"&amp;IF(B59=MAX(B:B),1010,MATCH(B59+1,B:B,0)-1)), IF(COUNTIF(INDIRECT("C"&amp;MATCH(B59,B:B,0)&amp;":C"&amp;IF(B59=MAX(B:B),1010,MATCH(B59+1,B:B,0)-1)),"V")&gt;0,COUNTIF(INDIRECT("C"&amp;MATCH(B59,B:B,0)&amp;":C"&amp;IF(B59=MAX(B:B),1010,MATCH(B59+1,B:B,0)-1)),"H")+COUNTIF(INDIRECT("C"&amp;MATCH(B59,B:B,0)&amp;":C"&amp;IF(B59=MAX(B:B),1010,MATCH(B59+1,B:B,0)-1)),"S")+1,"")),B59&amp;"V1",IF(AD59=LARGE(INDIRECT("AD"&amp;MATCH(B59,B:B,0)&amp;":AD"&amp;IF(B59=MAX(B:B),1010,MATCH(B59+1,B:B,0)-1)), IF(COUNTIF(INDIRECT("C"&amp;MATCH(B59,B:B,0)&amp;":C"&amp;IF(B59=MAX(B:B),1010,MATCH(B59+1,B:B,0)-1)),"V")&gt;0,COUNTIF(INDIRECT("C"&amp;MATCH(B59,B:B,0)&amp;":C"&amp;IF(B59=MAX(B:B),1010,MATCH(B59+1,B:B,0)-1)),"H")+COUNTIF(INDIRECT("C"&amp;MATCH(B59,B:B,0)&amp;":C"&amp;IF(B59=MAX(B:B),1010,MATCH(B59+1,B:B,0)-1)),"S")+2,"")),B59&amp;"V2","")))))),"")</f>
        <v>8S2</v>
      </c>
      <c r="AH59" s="14" t="str">
        <f t="shared" ca="1" si="16"/>
        <v/>
      </c>
    </row>
    <row r="60" spans="1:34" x14ac:dyDescent="0.3">
      <c r="A60" s="52" t="str">
        <f t="shared" ca="1" si="9"/>
        <v>North Quincy</v>
      </c>
      <c r="B60">
        <v>8</v>
      </c>
      <c r="C60" t="s">
        <v>63</v>
      </c>
      <c r="D60" t="s">
        <v>116</v>
      </c>
      <c r="E60" s="14">
        <v>228.6</v>
      </c>
      <c r="F60">
        <v>320</v>
      </c>
      <c r="G60">
        <v>240</v>
      </c>
      <c r="H60">
        <v>280</v>
      </c>
      <c r="I60">
        <v>260</v>
      </c>
      <c r="J60">
        <v>220</v>
      </c>
      <c r="K60">
        <v>200</v>
      </c>
      <c r="L60" s="65">
        <v>0</v>
      </c>
      <c r="M60" s="53">
        <v>735</v>
      </c>
      <c r="N60" s="53">
        <v>770</v>
      </c>
      <c r="O60" s="47">
        <f t="shared" si="10"/>
        <v>3253.6</v>
      </c>
      <c r="P60" s="46" t="str">
        <f t="shared" ca="1" si="0"/>
        <v/>
      </c>
      <c r="Q60" s="5">
        <v>58</v>
      </c>
      <c r="R60" s="50"/>
      <c r="S60" s="51"/>
      <c r="T60" s="6">
        <f t="shared" si="18"/>
        <v>2228.5999940000002</v>
      </c>
      <c r="U60" s="6">
        <f t="shared" si="19"/>
        <v>2319.9999939999998</v>
      </c>
      <c r="V60" s="6">
        <f t="shared" si="20"/>
        <v>2239.9999939999998</v>
      </c>
      <c r="W60" s="6">
        <f t="shared" si="21"/>
        <v>2279.9999939999998</v>
      </c>
      <c r="X60" s="6">
        <f t="shared" si="22"/>
        <v>2259.9999939999998</v>
      </c>
      <c r="Y60" s="6">
        <f t="shared" si="23"/>
        <v>2219.9999939999998</v>
      </c>
      <c r="Z60" s="6">
        <f t="shared" si="24"/>
        <v>2199.9999939999998</v>
      </c>
      <c r="AA60" s="6">
        <f t="shared" si="11"/>
        <v>1999.999994</v>
      </c>
      <c r="AB60" s="6">
        <f t="shared" si="12"/>
        <v>2734.9999939999998</v>
      </c>
      <c r="AC60" s="6">
        <f t="shared" si="13"/>
        <v>2769.9999939999998</v>
      </c>
      <c r="AD60" s="6">
        <f t="shared" si="14"/>
        <v>23253.59994</v>
      </c>
      <c r="AE60" s="6">
        <f t="shared" si="15"/>
        <v>15748.599957999999</v>
      </c>
      <c r="AF60" s="6">
        <f t="shared" si="17"/>
        <v>7504.9999819999994</v>
      </c>
      <c r="AG60" s="6" t="str">
        <f ca="1">IFERROR(IF(AD60=LARGE(INDIRECT("AD"&amp;MATCH(B60,B:B,0)&amp;":AD"&amp;IF(B60=MAX(B:B),1010,MATCH(B60+1,B:B,0)-1)),IF(COUNTIF(INDIRECT("C"&amp;MATCH(B60,B:B,0)&amp;":C"&amp;IF(B60=MAX(B:B),1010,MATCH(B60+1,B:B,0)-1)),"H")&gt;0,1,"")),B60&amp;"H1",IF(AD60=LARGE(INDIRECT("AD"&amp;MATCH(B60,B:B,0)&amp;":AD"&amp;IF(B60=MAX(B:B),1010,MATCH(B60+1,B:B,0)-1)),IF(COUNTIF(INDIRECT("C"&amp;MATCH(B60,B:B,0)&amp;":C"&amp;IF(B60=MAX(B:B),1010,MATCH(B60+1,B:B,0)-1)),"H")&gt;0,2,"")),B60&amp;"H2",IF(AD60=LARGE(INDIRECT("AD"&amp;MATCH(B60,B:B,0)&amp;":AD"&amp;IF(B60=MAX(B:B),1010,MATCH(B60+1,B:B,0)-1)), IF(COUNTIF(INDIRECT("C"&amp;MATCH(B60,B:B,0)&amp;":C"&amp;IF(B60=MAX(B:B),1010,MATCH(B60+1,B:B,0)-1)),"S")&gt;0,COUNTIF(INDIRECT("C"&amp;MATCH(B60,B:B,0)&amp;":C"&amp;IF(B60=MAX(B:B),1010,MATCH(B60+1,B:B,0)-1)),"H")+1,””)),B60&amp;"S1",IF(AD60=LARGE(INDIRECT("AD"&amp;MATCH(B60,B:B,0)&amp;":AD"&amp;IF(B60=MAX(B:B),1010,MATCH(B60+1,B:B,0)-1)), IF(COUNTIF(INDIRECT("C"&amp;MATCH(B60,B:B,0)&amp;":C"&amp;IF(B60=MAX(B:B),1010,MATCH(B60+1,B:B,0)-1)),"S")&gt;0,COUNTIF(INDIRECT("C"&amp;MATCH(B60,B:B,0)&amp;":C"&amp;IF(B60=MAX(B:B),1010,MATCH(B60+1,B:B,0)-1)),"H")+2,””)),B60&amp;"S2",IF(AD60=LARGE(INDIRECT("AD"&amp;MATCH(B60,B:B,0)&amp;":AD"&amp;IF(B60=MAX(B:B),1010,MATCH(B60+1,B:B,0)-1)), IF(COUNTIF(INDIRECT("C"&amp;MATCH(B60,B:B,0)&amp;":C"&amp;IF(B60=MAX(B:B),1010,MATCH(B60+1,B:B,0)-1)),"V")&gt;0,COUNTIF(INDIRECT("C"&amp;MATCH(B60,B:B,0)&amp;":C"&amp;IF(B60=MAX(B:B),1010,MATCH(B60+1,B:B,0)-1)),"H")+COUNTIF(INDIRECT("C"&amp;MATCH(B60,B:B,0)&amp;":C"&amp;IF(B60=MAX(B:B),1010,MATCH(B60+1,B:B,0)-1)),"S")+1,"")),B60&amp;"V1",IF(AD60=LARGE(INDIRECT("AD"&amp;MATCH(B60,B:B,0)&amp;":AD"&amp;IF(B60=MAX(B:B),1010,MATCH(B60+1,B:B,0)-1)), IF(COUNTIF(INDIRECT("C"&amp;MATCH(B60,B:B,0)&amp;":C"&amp;IF(B60=MAX(B:B),1010,MATCH(B60+1,B:B,0)-1)),"V")&gt;0,COUNTIF(INDIRECT("C"&amp;MATCH(B60,B:B,0)&amp;":C"&amp;IF(B60=MAX(B:B),1010,MATCH(B60+1,B:B,0)-1)),"H")+COUNTIF(INDIRECT("C"&amp;MATCH(B60,B:B,0)&amp;":C"&amp;IF(B60=MAX(B:B),1010,MATCH(B60+1,B:B,0)-1)),"S")+2,"")),B60&amp;"V2","")))))),"")</f>
        <v/>
      </c>
      <c r="AH60" s="14" t="str">
        <f t="shared" ca="1" si="16"/>
        <v/>
      </c>
    </row>
    <row r="61" spans="1:34" x14ac:dyDescent="0.3">
      <c r="A61" s="52" t="str">
        <f t="shared" ca="1" si="9"/>
        <v>North Quincy</v>
      </c>
      <c r="B61">
        <v>8</v>
      </c>
      <c r="C61" t="s">
        <v>63</v>
      </c>
      <c r="D61" t="s">
        <v>117</v>
      </c>
      <c r="E61" s="14">
        <v>200</v>
      </c>
      <c r="F61">
        <v>220</v>
      </c>
      <c r="G61">
        <v>180</v>
      </c>
      <c r="H61">
        <v>280</v>
      </c>
      <c r="I61">
        <v>400</v>
      </c>
      <c r="J61">
        <v>280</v>
      </c>
      <c r="K61">
        <v>540</v>
      </c>
      <c r="L61" s="65">
        <v>534</v>
      </c>
      <c r="M61" s="53">
        <v>630</v>
      </c>
      <c r="N61" s="53">
        <v>855</v>
      </c>
      <c r="O61" s="47">
        <f t="shared" si="10"/>
        <v>4119</v>
      </c>
      <c r="P61" s="46" t="str">
        <f t="shared" ca="1" si="0"/>
        <v/>
      </c>
      <c r="Q61" s="5">
        <v>59</v>
      </c>
      <c r="R61" s="50"/>
      <c r="S61" s="51"/>
      <c r="T61" s="6">
        <f t="shared" si="18"/>
        <v>2199.9999938999999</v>
      </c>
      <c r="U61" s="6">
        <f t="shared" si="19"/>
        <v>2219.9999938999999</v>
      </c>
      <c r="V61" s="6">
        <f t="shared" si="20"/>
        <v>2179.9999938999999</v>
      </c>
      <c r="W61" s="6">
        <f t="shared" si="21"/>
        <v>2279.9999938999999</v>
      </c>
      <c r="X61" s="6">
        <f t="shared" si="22"/>
        <v>2399.9999938999999</v>
      </c>
      <c r="Y61" s="6">
        <f t="shared" si="23"/>
        <v>2279.9999938999999</v>
      </c>
      <c r="Z61" s="6">
        <f t="shared" si="24"/>
        <v>2539.9999938999999</v>
      </c>
      <c r="AA61" s="6">
        <f t="shared" si="11"/>
        <v>2533.9999938999999</v>
      </c>
      <c r="AB61" s="6">
        <f t="shared" si="12"/>
        <v>2629.9999938999999</v>
      </c>
      <c r="AC61" s="6">
        <f t="shared" si="13"/>
        <v>2854.9999938999999</v>
      </c>
      <c r="AD61" s="6">
        <f t="shared" si="14"/>
        <v>24118.999939000005</v>
      </c>
      <c r="AE61" s="6">
        <f t="shared" si="15"/>
        <v>16099.999957300002</v>
      </c>
      <c r="AF61" s="6">
        <f t="shared" si="17"/>
        <v>8018.9999816999998</v>
      </c>
      <c r="AG61" s="6" t="str">
        <f ca="1">IFERROR(IF(AD61=LARGE(INDIRECT("AD"&amp;MATCH(B61,B:B,0)&amp;":AD"&amp;IF(B61=MAX(B:B),1010,MATCH(B61+1,B:B,0)-1)),IF(COUNTIF(INDIRECT("C"&amp;MATCH(B61,B:B,0)&amp;":C"&amp;IF(B61=MAX(B:B),1010,MATCH(B61+1,B:B,0)-1)),"H")&gt;0,1,"")),B61&amp;"H1",IF(AD61=LARGE(INDIRECT("AD"&amp;MATCH(B61,B:B,0)&amp;":AD"&amp;IF(B61=MAX(B:B),1010,MATCH(B61+1,B:B,0)-1)),IF(COUNTIF(INDIRECT("C"&amp;MATCH(B61,B:B,0)&amp;":C"&amp;IF(B61=MAX(B:B),1010,MATCH(B61+1,B:B,0)-1)),"H")&gt;0,2,"")),B61&amp;"H2",IF(AD61=LARGE(INDIRECT("AD"&amp;MATCH(B61,B:B,0)&amp;":AD"&amp;IF(B61=MAX(B:B),1010,MATCH(B61+1,B:B,0)-1)), IF(COUNTIF(INDIRECT("C"&amp;MATCH(B61,B:B,0)&amp;":C"&amp;IF(B61=MAX(B:B),1010,MATCH(B61+1,B:B,0)-1)),"S")&gt;0,COUNTIF(INDIRECT("C"&amp;MATCH(B61,B:B,0)&amp;":C"&amp;IF(B61=MAX(B:B),1010,MATCH(B61+1,B:B,0)-1)),"H")+1,””)),B61&amp;"S1",IF(AD61=LARGE(INDIRECT("AD"&amp;MATCH(B61,B:B,0)&amp;":AD"&amp;IF(B61=MAX(B:B),1010,MATCH(B61+1,B:B,0)-1)), IF(COUNTIF(INDIRECT("C"&amp;MATCH(B61,B:B,0)&amp;":C"&amp;IF(B61=MAX(B:B),1010,MATCH(B61+1,B:B,0)-1)),"S")&gt;0,COUNTIF(INDIRECT("C"&amp;MATCH(B61,B:B,0)&amp;":C"&amp;IF(B61=MAX(B:B),1010,MATCH(B61+1,B:B,0)-1)),"H")+2,””)),B61&amp;"S2",IF(AD61=LARGE(INDIRECT("AD"&amp;MATCH(B61,B:B,0)&amp;":AD"&amp;IF(B61=MAX(B:B),1010,MATCH(B61+1,B:B,0)-1)), IF(COUNTIF(INDIRECT("C"&amp;MATCH(B61,B:B,0)&amp;":C"&amp;IF(B61=MAX(B:B),1010,MATCH(B61+1,B:B,0)-1)),"V")&gt;0,COUNTIF(INDIRECT("C"&amp;MATCH(B61,B:B,0)&amp;":C"&amp;IF(B61=MAX(B:B),1010,MATCH(B61+1,B:B,0)-1)),"H")+COUNTIF(INDIRECT("C"&amp;MATCH(B61,B:B,0)&amp;":C"&amp;IF(B61=MAX(B:B),1010,MATCH(B61+1,B:B,0)-1)),"S")+1,"")),B61&amp;"V1",IF(AD61=LARGE(INDIRECT("AD"&amp;MATCH(B61,B:B,0)&amp;":AD"&amp;IF(B61=MAX(B:B),1010,MATCH(B61+1,B:B,0)-1)), IF(COUNTIF(INDIRECT("C"&amp;MATCH(B61,B:B,0)&amp;":C"&amp;IF(B61=MAX(B:B),1010,MATCH(B61+1,B:B,0)-1)),"V")&gt;0,COUNTIF(INDIRECT("C"&amp;MATCH(B61,B:B,0)&amp;":C"&amp;IF(B61=MAX(B:B),1010,MATCH(B61+1,B:B,0)-1)),"H")+COUNTIF(INDIRECT("C"&amp;MATCH(B61,B:B,0)&amp;":C"&amp;IF(B61=MAX(B:B),1010,MATCH(B61+1,B:B,0)-1)),"S")+2,"")),B61&amp;"V2","")))))),"")</f>
        <v>8V1</v>
      </c>
      <c r="AH61" s="14" t="str">
        <f t="shared" ca="1" si="16"/>
        <v/>
      </c>
    </row>
    <row r="62" spans="1:34" x14ac:dyDescent="0.3">
      <c r="A62" s="52" t="str">
        <f t="shared" ca="1" si="9"/>
        <v>North Quincy</v>
      </c>
      <c r="B62">
        <v>8</v>
      </c>
      <c r="C62" t="s">
        <v>63</v>
      </c>
      <c r="D62" t="s">
        <v>118</v>
      </c>
      <c r="E62" s="14">
        <v>514.29999999999995</v>
      </c>
      <c r="F62">
        <v>360</v>
      </c>
      <c r="G62">
        <v>300</v>
      </c>
      <c r="H62">
        <v>260</v>
      </c>
      <c r="I62">
        <v>300</v>
      </c>
      <c r="J62">
        <v>260</v>
      </c>
      <c r="K62">
        <v>280</v>
      </c>
      <c r="L62" s="65">
        <v>401</v>
      </c>
      <c r="M62" s="53">
        <v>665</v>
      </c>
      <c r="N62" s="53">
        <v>673.3</v>
      </c>
      <c r="O62" s="47">
        <f t="shared" si="10"/>
        <v>4013.6000000000004</v>
      </c>
      <c r="P62" s="46">
        <f t="shared" ca="1" si="0"/>
        <v>26362.599652000034</v>
      </c>
      <c r="Q62" s="5">
        <v>60</v>
      </c>
      <c r="R62" s="50"/>
      <c r="S62" s="51"/>
      <c r="T62" s="6">
        <f t="shared" si="18"/>
        <v>2514.2999937999998</v>
      </c>
      <c r="U62" s="6">
        <f t="shared" si="19"/>
        <v>2359.9999938000001</v>
      </c>
      <c r="V62" s="6">
        <f t="shared" si="20"/>
        <v>2299.9999938000001</v>
      </c>
      <c r="W62" s="6">
        <f t="shared" si="21"/>
        <v>2259.9999938000001</v>
      </c>
      <c r="X62" s="6">
        <f t="shared" si="22"/>
        <v>2299.9999938000001</v>
      </c>
      <c r="Y62" s="6">
        <f t="shared" si="23"/>
        <v>2259.9999938000001</v>
      </c>
      <c r="Z62" s="6">
        <f t="shared" si="24"/>
        <v>2279.9999938000001</v>
      </c>
      <c r="AA62" s="6">
        <f t="shared" si="11"/>
        <v>2400.9999938000001</v>
      </c>
      <c r="AB62" s="6">
        <f t="shared" si="12"/>
        <v>2664.9999938000001</v>
      </c>
      <c r="AC62" s="6">
        <f t="shared" si="13"/>
        <v>2673.2999937999998</v>
      </c>
      <c r="AD62" s="6">
        <f t="shared" si="14"/>
        <v>24013.599937999999</v>
      </c>
      <c r="AE62" s="6">
        <f t="shared" si="15"/>
        <v>16274.2999566</v>
      </c>
      <c r="AF62" s="6">
        <f t="shared" si="17"/>
        <v>7739.2999813999995</v>
      </c>
      <c r="AG62" s="6" t="str">
        <f ca="1">IFERROR(IF(AD62=LARGE(INDIRECT("AD"&amp;MATCH(B62,B:B,0)&amp;":AD"&amp;IF(B62=MAX(B:B),1010,MATCH(B62+1,B:B,0)-1)),IF(COUNTIF(INDIRECT("C"&amp;MATCH(B62,B:B,0)&amp;":C"&amp;IF(B62=MAX(B:B),1010,MATCH(B62+1,B:B,0)-1)),"H")&gt;0,1,"")),B62&amp;"H1",IF(AD62=LARGE(INDIRECT("AD"&amp;MATCH(B62,B:B,0)&amp;":AD"&amp;IF(B62=MAX(B:B),1010,MATCH(B62+1,B:B,0)-1)),IF(COUNTIF(INDIRECT("C"&amp;MATCH(B62,B:B,0)&amp;":C"&amp;IF(B62=MAX(B:B),1010,MATCH(B62+1,B:B,0)-1)),"H")&gt;0,2,"")),B62&amp;"H2",IF(AD62=LARGE(INDIRECT("AD"&amp;MATCH(B62,B:B,0)&amp;":AD"&amp;IF(B62=MAX(B:B),1010,MATCH(B62+1,B:B,0)-1)), IF(COUNTIF(INDIRECT("C"&amp;MATCH(B62,B:B,0)&amp;":C"&amp;IF(B62=MAX(B:B),1010,MATCH(B62+1,B:B,0)-1)),"S")&gt;0,COUNTIF(INDIRECT("C"&amp;MATCH(B62,B:B,0)&amp;":C"&amp;IF(B62=MAX(B:B),1010,MATCH(B62+1,B:B,0)-1)),"H")+1,””)),B62&amp;"S1",IF(AD62=LARGE(INDIRECT("AD"&amp;MATCH(B62,B:B,0)&amp;":AD"&amp;IF(B62=MAX(B:B),1010,MATCH(B62+1,B:B,0)-1)), IF(COUNTIF(INDIRECT("C"&amp;MATCH(B62,B:B,0)&amp;":C"&amp;IF(B62=MAX(B:B),1010,MATCH(B62+1,B:B,0)-1)),"S")&gt;0,COUNTIF(INDIRECT("C"&amp;MATCH(B62,B:B,0)&amp;":C"&amp;IF(B62=MAX(B:B),1010,MATCH(B62+1,B:B,0)-1)),"H")+2,””)),B62&amp;"S2",IF(AD62=LARGE(INDIRECT("AD"&amp;MATCH(B62,B:B,0)&amp;":AD"&amp;IF(B62=MAX(B:B),1010,MATCH(B62+1,B:B,0)-1)), IF(COUNTIF(INDIRECT("C"&amp;MATCH(B62,B:B,0)&amp;":C"&amp;IF(B62=MAX(B:B),1010,MATCH(B62+1,B:B,0)-1)),"V")&gt;0,COUNTIF(INDIRECT("C"&amp;MATCH(B62,B:B,0)&amp;":C"&amp;IF(B62=MAX(B:B),1010,MATCH(B62+1,B:B,0)-1)),"H")+COUNTIF(INDIRECT("C"&amp;MATCH(B62,B:B,0)&amp;":C"&amp;IF(B62=MAX(B:B),1010,MATCH(B62+1,B:B,0)-1)),"S")+1,"")),B62&amp;"V1",IF(AD62=LARGE(INDIRECT("AD"&amp;MATCH(B62,B:B,0)&amp;":AD"&amp;IF(B62=MAX(B:B),1010,MATCH(B62+1,B:B,0)-1)), IF(COUNTIF(INDIRECT("C"&amp;MATCH(B62,B:B,0)&amp;":C"&amp;IF(B62=MAX(B:B),1010,MATCH(B62+1,B:B,0)-1)),"V")&gt;0,COUNTIF(INDIRECT("C"&amp;MATCH(B62,B:B,0)&amp;":C"&amp;IF(B62=MAX(B:B),1010,MATCH(B62+1,B:B,0)-1)),"H")+COUNTIF(INDIRECT("C"&amp;MATCH(B62,B:B,0)&amp;":C"&amp;IF(B62=MAX(B:B),1010,MATCH(B62+1,B:B,0)-1)),"S")+2,"")),B62&amp;"V2","")))))),"")</f>
        <v>8V2</v>
      </c>
      <c r="AH62" s="14" t="str">
        <f t="shared" ca="1" si="16"/>
        <v/>
      </c>
    </row>
    <row r="63" spans="1:34" x14ac:dyDescent="0.3">
      <c r="A63" s="52" t="str">
        <f t="shared" ca="1" si="9"/>
        <v>Pittsfield</v>
      </c>
      <c r="B63">
        <v>9</v>
      </c>
      <c r="C63" t="s">
        <v>55</v>
      </c>
      <c r="D63" t="s">
        <v>119</v>
      </c>
      <c r="E63" s="14">
        <v>514.29999999999995</v>
      </c>
      <c r="F63">
        <v>420</v>
      </c>
      <c r="G63">
        <v>380</v>
      </c>
      <c r="H63">
        <v>420</v>
      </c>
      <c r="I63">
        <v>460</v>
      </c>
      <c r="J63">
        <v>380</v>
      </c>
      <c r="K63">
        <v>360</v>
      </c>
      <c r="L63" s="65">
        <v>503</v>
      </c>
      <c r="M63" s="53">
        <v>805</v>
      </c>
      <c r="N63" s="53">
        <v>970</v>
      </c>
      <c r="O63" s="47">
        <f t="shared" si="10"/>
        <v>5212.3</v>
      </c>
      <c r="P63" s="46" t="str">
        <f t="shared" ca="1" si="0"/>
        <v/>
      </c>
      <c r="Q63" s="5">
        <v>61</v>
      </c>
      <c r="R63" s="50"/>
      <c r="S63" s="51"/>
      <c r="T63" s="6">
        <f t="shared" si="18"/>
        <v>6514.2999937000004</v>
      </c>
      <c r="U63" s="6">
        <f t="shared" si="19"/>
        <v>6419.9999937000002</v>
      </c>
      <c r="V63" s="6">
        <f t="shared" si="20"/>
        <v>6379.9999937000002</v>
      </c>
      <c r="W63" s="6">
        <f t="shared" si="21"/>
        <v>6419.9999937000002</v>
      </c>
      <c r="X63" s="6">
        <f t="shared" si="22"/>
        <v>6459.9999937000002</v>
      </c>
      <c r="Y63" s="6">
        <f t="shared" si="23"/>
        <v>6379.9999937000002</v>
      </c>
      <c r="Z63" s="6">
        <f t="shared" si="24"/>
        <v>6359.9999937000002</v>
      </c>
      <c r="AA63" s="6">
        <f t="shared" si="11"/>
        <v>6502.9999937000002</v>
      </c>
      <c r="AB63" s="6">
        <f t="shared" si="12"/>
        <v>6804.9999937000002</v>
      </c>
      <c r="AC63" s="6">
        <f t="shared" si="13"/>
        <v>6969.9999937000002</v>
      </c>
      <c r="AD63" s="6">
        <f t="shared" si="14"/>
        <v>65212.299937000011</v>
      </c>
      <c r="AE63" s="6">
        <f t="shared" si="15"/>
        <v>44934.299955900002</v>
      </c>
      <c r="AF63" s="6">
        <f t="shared" si="17"/>
        <v>20277.999981100002</v>
      </c>
      <c r="AG63" s="6" t="str">
        <f ca="1">IFERROR(IF(AD63=LARGE(INDIRECT("AD"&amp;MATCH(B63,B:B,0)&amp;":AD"&amp;IF(B63=MAX(B:B),1010,MATCH(B63+1,B:B,0)-1)),IF(COUNTIF(INDIRECT("C"&amp;MATCH(B63,B:B,0)&amp;":C"&amp;IF(B63=MAX(B:B),1010,MATCH(B63+1,B:B,0)-1)),"H")&gt;0,1,"")),B63&amp;"H1",IF(AD63=LARGE(INDIRECT("AD"&amp;MATCH(B63,B:B,0)&amp;":AD"&amp;IF(B63=MAX(B:B),1010,MATCH(B63+1,B:B,0)-1)),IF(COUNTIF(INDIRECT("C"&amp;MATCH(B63,B:B,0)&amp;":C"&amp;IF(B63=MAX(B:B),1010,MATCH(B63+1,B:B,0)-1)),"H")&gt;0,2,"")),B63&amp;"H2",IF(AD63=LARGE(INDIRECT("AD"&amp;MATCH(B63,B:B,0)&amp;":AD"&amp;IF(B63=MAX(B:B),1010,MATCH(B63+1,B:B,0)-1)), IF(COUNTIF(INDIRECT("C"&amp;MATCH(B63,B:B,0)&amp;":C"&amp;IF(B63=MAX(B:B),1010,MATCH(B63+1,B:B,0)-1)),"S")&gt;0,COUNTIF(INDIRECT("C"&amp;MATCH(B63,B:B,0)&amp;":C"&amp;IF(B63=MAX(B:B),1010,MATCH(B63+1,B:B,0)-1)),"H")+1,””)),B63&amp;"S1",IF(AD63=LARGE(INDIRECT("AD"&amp;MATCH(B63,B:B,0)&amp;":AD"&amp;IF(B63=MAX(B:B),1010,MATCH(B63+1,B:B,0)-1)), IF(COUNTIF(INDIRECT("C"&amp;MATCH(B63,B:B,0)&amp;":C"&amp;IF(B63=MAX(B:B),1010,MATCH(B63+1,B:B,0)-1)),"S")&gt;0,COUNTIF(INDIRECT("C"&amp;MATCH(B63,B:B,0)&amp;":C"&amp;IF(B63=MAX(B:B),1010,MATCH(B63+1,B:B,0)-1)),"H")+2,””)),B63&amp;"S2",IF(AD63=LARGE(INDIRECT("AD"&amp;MATCH(B63,B:B,0)&amp;":AD"&amp;IF(B63=MAX(B:B),1010,MATCH(B63+1,B:B,0)-1)), IF(COUNTIF(INDIRECT("C"&amp;MATCH(B63,B:B,0)&amp;":C"&amp;IF(B63=MAX(B:B),1010,MATCH(B63+1,B:B,0)-1)),"V")&gt;0,COUNTIF(INDIRECT("C"&amp;MATCH(B63,B:B,0)&amp;":C"&amp;IF(B63=MAX(B:B),1010,MATCH(B63+1,B:B,0)-1)),"H")+COUNTIF(INDIRECT("C"&amp;MATCH(B63,B:B,0)&amp;":C"&amp;IF(B63=MAX(B:B),1010,MATCH(B63+1,B:B,0)-1)),"S")+1,"")),B63&amp;"V1",IF(AD63=LARGE(INDIRECT("AD"&amp;MATCH(B63,B:B,0)&amp;":AD"&amp;IF(B63=MAX(B:B),1010,MATCH(B63+1,B:B,0)-1)), IF(COUNTIF(INDIRECT("C"&amp;MATCH(B63,B:B,0)&amp;":C"&amp;IF(B63=MAX(B:B),1010,MATCH(B63+1,B:B,0)-1)),"V")&gt;0,COUNTIF(INDIRECT("C"&amp;MATCH(B63,B:B,0)&amp;":C"&amp;IF(B63=MAX(B:B),1010,MATCH(B63+1,B:B,0)-1)),"H")+COUNTIF(INDIRECT("C"&amp;MATCH(B63,B:B,0)&amp;":C"&amp;IF(B63=MAX(B:B),1010,MATCH(B63+1,B:B,0)-1)),"S")+2,"")),B63&amp;"V2","")))))),"")</f>
        <v>9H1</v>
      </c>
      <c r="AH63" s="14">
        <f t="shared" ca="1" si="16"/>
        <v>5212.2999937000004</v>
      </c>
    </row>
    <row r="64" spans="1:34" x14ac:dyDescent="0.3">
      <c r="A64" s="52" t="str">
        <f t="shared" ca="1" si="9"/>
        <v>Pittsfield</v>
      </c>
      <c r="B64">
        <v>9</v>
      </c>
      <c r="C64" t="s">
        <v>55</v>
      </c>
      <c r="D64" t="s">
        <v>120</v>
      </c>
      <c r="E64" s="14">
        <v>514.29999999999995</v>
      </c>
      <c r="F64">
        <v>400</v>
      </c>
      <c r="G64">
        <v>340</v>
      </c>
      <c r="H64">
        <v>260</v>
      </c>
      <c r="I64">
        <v>420</v>
      </c>
      <c r="J64">
        <v>340</v>
      </c>
      <c r="K64">
        <v>420</v>
      </c>
      <c r="L64" s="65">
        <v>486</v>
      </c>
      <c r="M64" s="53">
        <v>475</v>
      </c>
      <c r="N64" s="53">
        <v>880</v>
      </c>
      <c r="O64" s="47">
        <f t="shared" si="10"/>
        <v>4535.3</v>
      </c>
      <c r="P64" s="46" t="str">
        <f t="shared" ca="1" si="0"/>
        <v/>
      </c>
      <c r="Q64" s="5">
        <v>62</v>
      </c>
      <c r="R64" s="50"/>
      <c r="S64" s="51"/>
      <c r="T64" s="6">
        <f t="shared" si="18"/>
        <v>6514.2999935999997</v>
      </c>
      <c r="U64" s="6">
        <f t="shared" si="19"/>
        <v>6399.9999936000004</v>
      </c>
      <c r="V64" s="6">
        <f t="shared" si="20"/>
        <v>6339.9999936000004</v>
      </c>
      <c r="W64" s="6">
        <f t="shared" si="21"/>
        <v>6259.9999936000004</v>
      </c>
      <c r="X64" s="6">
        <f t="shared" si="22"/>
        <v>6419.9999936000004</v>
      </c>
      <c r="Y64" s="6">
        <f t="shared" si="23"/>
        <v>6339.9999936000004</v>
      </c>
      <c r="Z64" s="6">
        <f t="shared" si="24"/>
        <v>6419.9999936000004</v>
      </c>
      <c r="AA64" s="6">
        <f t="shared" si="11"/>
        <v>6485.9999936000004</v>
      </c>
      <c r="AB64" s="6">
        <f t="shared" si="12"/>
        <v>6474.9999936000004</v>
      </c>
      <c r="AC64" s="6">
        <f t="shared" si="13"/>
        <v>6879.9999936000004</v>
      </c>
      <c r="AD64" s="6">
        <f t="shared" si="14"/>
        <v>64535.299936000018</v>
      </c>
      <c r="AE64" s="6">
        <f t="shared" si="15"/>
        <v>44694.299955200011</v>
      </c>
      <c r="AF64" s="6">
        <f t="shared" si="17"/>
        <v>19840.999980799999</v>
      </c>
      <c r="AG64" s="6" t="str">
        <f ca="1">IFERROR(IF(AD64=LARGE(INDIRECT("AD"&amp;MATCH(B64,B:B,0)&amp;":AD"&amp;IF(B64=MAX(B:B),1010,MATCH(B64+1,B:B,0)-1)),IF(COUNTIF(INDIRECT("C"&amp;MATCH(B64,B:B,0)&amp;":C"&amp;IF(B64=MAX(B:B),1010,MATCH(B64+1,B:B,0)-1)),"H")&gt;0,1,"")),B64&amp;"H1",IF(AD64=LARGE(INDIRECT("AD"&amp;MATCH(B64,B:B,0)&amp;":AD"&amp;IF(B64=MAX(B:B),1010,MATCH(B64+1,B:B,0)-1)),IF(COUNTIF(INDIRECT("C"&amp;MATCH(B64,B:B,0)&amp;":C"&amp;IF(B64=MAX(B:B),1010,MATCH(B64+1,B:B,0)-1)),"H")&gt;0,2,"")),B64&amp;"H2",IF(AD64=LARGE(INDIRECT("AD"&amp;MATCH(B64,B:B,0)&amp;":AD"&amp;IF(B64=MAX(B:B),1010,MATCH(B64+1,B:B,0)-1)), IF(COUNTIF(INDIRECT("C"&amp;MATCH(B64,B:B,0)&amp;":C"&amp;IF(B64=MAX(B:B),1010,MATCH(B64+1,B:B,0)-1)),"S")&gt;0,COUNTIF(INDIRECT("C"&amp;MATCH(B64,B:B,0)&amp;":C"&amp;IF(B64=MAX(B:B),1010,MATCH(B64+1,B:B,0)-1)),"H")+1,””)),B64&amp;"S1",IF(AD64=LARGE(INDIRECT("AD"&amp;MATCH(B64,B:B,0)&amp;":AD"&amp;IF(B64=MAX(B:B),1010,MATCH(B64+1,B:B,0)-1)), IF(COUNTIF(INDIRECT("C"&amp;MATCH(B64,B:B,0)&amp;":C"&amp;IF(B64=MAX(B:B),1010,MATCH(B64+1,B:B,0)-1)),"S")&gt;0,COUNTIF(INDIRECT("C"&amp;MATCH(B64,B:B,0)&amp;":C"&amp;IF(B64=MAX(B:B),1010,MATCH(B64+1,B:B,0)-1)),"H")+2,””)),B64&amp;"S2",IF(AD64=LARGE(INDIRECT("AD"&amp;MATCH(B64,B:B,0)&amp;":AD"&amp;IF(B64=MAX(B:B),1010,MATCH(B64+1,B:B,0)-1)), IF(COUNTIF(INDIRECT("C"&amp;MATCH(B64,B:B,0)&amp;":C"&amp;IF(B64=MAX(B:B),1010,MATCH(B64+1,B:B,0)-1)),"V")&gt;0,COUNTIF(INDIRECT("C"&amp;MATCH(B64,B:B,0)&amp;":C"&amp;IF(B64=MAX(B:B),1010,MATCH(B64+1,B:B,0)-1)),"H")+COUNTIF(INDIRECT("C"&amp;MATCH(B64,B:B,0)&amp;":C"&amp;IF(B64=MAX(B:B),1010,MATCH(B64+1,B:B,0)-1)),"S")+1,"")),B64&amp;"V1",IF(AD64=LARGE(INDIRECT("AD"&amp;MATCH(B64,B:B,0)&amp;":AD"&amp;IF(B64=MAX(B:B),1010,MATCH(B64+1,B:B,0)-1)), IF(COUNTIF(INDIRECT("C"&amp;MATCH(B64,B:B,0)&amp;":C"&amp;IF(B64=MAX(B:B),1010,MATCH(B64+1,B:B,0)-1)),"V")&gt;0,COUNTIF(INDIRECT("C"&amp;MATCH(B64,B:B,0)&amp;":C"&amp;IF(B64=MAX(B:B),1010,MATCH(B64+1,B:B,0)-1)),"H")+COUNTIF(INDIRECT("C"&amp;MATCH(B64,B:B,0)&amp;":C"&amp;IF(B64=MAX(B:B),1010,MATCH(B64+1,B:B,0)-1)),"S")+2,"")),B64&amp;"V2","")))))),"")</f>
        <v/>
      </c>
      <c r="AH64" s="14" t="str">
        <f t="shared" ca="1" si="16"/>
        <v/>
      </c>
    </row>
    <row r="65" spans="1:34" x14ac:dyDescent="0.3">
      <c r="A65" s="52" t="str">
        <f t="shared" ca="1" si="9"/>
        <v>Pittsfield</v>
      </c>
      <c r="B65">
        <v>9</v>
      </c>
      <c r="C65" t="s">
        <v>55</v>
      </c>
      <c r="D65" t="s">
        <v>121</v>
      </c>
      <c r="E65" s="14">
        <v>457.1</v>
      </c>
      <c r="F65">
        <v>300</v>
      </c>
      <c r="G65">
        <v>440</v>
      </c>
      <c r="H65">
        <v>380</v>
      </c>
      <c r="I65">
        <v>260</v>
      </c>
      <c r="J65">
        <v>360</v>
      </c>
      <c r="K65">
        <v>380</v>
      </c>
      <c r="L65" s="65">
        <v>611</v>
      </c>
      <c r="M65" s="53">
        <v>660</v>
      </c>
      <c r="N65" s="53">
        <v>880</v>
      </c>
      <c r="O65" s="47">
        <f t="shared" si="10"/>
        <v>4728.1000000000004</v>
      </c>
      <c r="P65" s="46" t="str">
        <f t="shared" ca="1" si="0"/>
        <v/>
      </c>
      <c r="Q65" s="5">
        <v>63</v>
      </c>
      <c r="R65" s="50"/>
      <c r="S65" s="51"/>
      <c r="T65" s="6">
        <f t="shared" si="18"/>
        <v>6457.0999935</v>
      </c>
      <c r="U65" s="6">
        <f t="shared" si="19"/>
        <v>6299.9999934999996</v>
      </c>
      <c r="V65" s="6">
        <f t="shared" si="20"/>
        <v>6439.9999934999996</v>
      </c>
      <c r="W65" s="6">
        <f t="shared" si="21"/>
        <v>6379.9999934999996</v>
      </c>
      <c r="X65" s="6">
        <f t="shared" si="22"/>
        <v>6259.9999934999996</v>
      </c>
      <c r="Y65" s="6">
        <f t="shared" si="23"/>
        <v>6359.9999934999996</v>
      </c>
      <c r="Z65" s="6">
        <f t="shared" si="24"/>
        <v>6379.9999934999996</v>
      </c>
      <c r="AA65" s="6">
        <f t="shared" si="11"/>
        <v>6610.9999934999996</v>
      </c>
      <c r="AB65" s="6">
        <f t="shared" si="12"/>
        <v>6659.9999934999996</v>
      </c>
      <c r="AC65" s="6">
        <f t="shared" si="13"/>
        <v>6879.9999934999996</v>
      </c>
      <c r="AD65" s="6">
        <f t="shared" si="14"/>
        <v>64728.099935000006</v>
      </c>
      <c r="AE65" s="6">
        <f t="shared" si="15"/>
        <v>44577.099954500001</v>
      </c>
      <c r="AF65" s="6">
        <f t="shared" si="17"/>
        <v>20150.999980499997</v>
      </c>
      <c r="AG65" s="6" t="str">
        <f ca="1">IFERROR(IF(AD65=LARGE(INDIRECT("AD"&amp;MATCH(B65,B:B,0)&amp;":AD"&amp;IF(B65=MAX(B:B),1010,MATCH(B65+1,B:B,0)-1)),IF(COUNTIF(INDIRECT("C"&amp;MATCH(B65,B:B,0)&amp;":C"&amp;IF(B65=MAX(B:B),1010,MATCH(B65+1,B:B,0)-1)),"H")&gt;0,1,"")),B65&amp;"H1",IF(AD65=LARGE(INDIRECT("AD"&amp;MATCH(B65,B:B,0)&amp;":AD"&amp;IF(B65=MAX(B:B),1010,MATCH(B65+1,B:B,0)-1)),IF(COUNTIF(INDIRECT("C"&amp;MATCH(B65,B:B,0)&amp;":C"&amp;IF(B65=MAX(B:B),1010,MATCH(B65+1,B:B,0)-1)),"H")&gt;0,2,"")),B65&amp;"H2",IF(AD65=LARGE(INDIRECT("AD"&amp;MATCH(B65,B:B,0)&amp;":AD"&amp;IF(B65=MAX(B:B),1010,MATCH(B65+1,B:B,0)-1)), IF(COUNTIF(INDIRECT("C"&amp;MATCH(B65,B:B,0)&amp;":C"&amp;IF(B65=MAX(B:B),1010,MATCH(B65+1,B:B,0)-1)),"S")&gt;0,COUNTIF(INDIRECT("C"&amp;MATCH(B65,B:B,0)&amp;":C"&amp;IF(B65=MAX(B:B),1010,MATCH(B65+1,B:B,0)-1)),"H")+1,””)),B65&amp;"S1",IF(AD65=LARGE(INDIRECT("AD"&amp;MATCH(B65,B:B,0)&amp;":AD"&amp;IF(B65=MAX(B:B),1010,MATCH(B65+1,B:B,0)-1)), IF(COUNTIF(INDIRECT("C"&amp;MATCH(B65,B:B,0)&amp;":C"&amp;IF(B65=MAX(B:B),1010,MATCH(B65+1,B:B,0)-1)),"S")&gt;0,COUNTIF(INDIRECT("C"&amp;MATCH(B65,B:B,0)&amp;":C"&amp;IF(B65=MAX(B:B),1010,MATCH(B65+1,B:B,0)-1)),"H")+2,””)),B65&amp;"S2",IF(AD65=LARGE(INDIRECT("AD"&amp;MATCH(B65,B:B,0)&amp;":AD"&amp;IF(B65=MAX(B:B),1010,MATCH(B65+1,B:B,0)-1)), IF(COUNTIF(INDIRECT("C"&amp;MATCH(B65,B:B,0)&amp;":C"&amp;IF(B65=MAX(B:B),1010,MATCH(B65+1,B:B,0)-1)),"V")&gt;0,COUNTIF(INDIRECT("C"&amp;MATCH(B65,B:B,0)&amp;":C"&amp;IF(B65=MAX(B:B),1010,MATCH(B65+1,B:B,0)-1)),"H")+COUNTIF(INDIRECT("C"&amp;MATCH(B65,B:B,0)&amp;":C"&amp;IF(B65=MAX(B:B),1010,MATCH(B65+1,B:B,0)-1)),"S")+1,"")),B65&amp;"V1",IF(AD65=LARGE(INDIRECT("AD"&amp;MATCH(B65,B:B,0)&amp;":AD"&amp;IF(B65=MAX(B:B),1010,MATCH(B65+1,B:B,0)-1)), IF(COUNTIF(INDIRECT("C"&amp;MATCH(B65,B:B,0)&amp;":C"&amp;IF(B65=MAX(B:B),1010,MATCH(B65+1,B:B,0)-1)),"V")&gt;0,COUNTIF(INDIRECT("C"&amp;MATCH(B65,B:B,0)&amp;":C"&amp;IF(B65=MAX(B:B),1010,MATCH(B65+1,B:B,0)-1)),"H")+COUNTIF(INDIRECT("C"&amp;MATCH(B65,B:B,0)&amp;":C"&amp;IF(B65=MAX(B:B),1010,MATCH(B65+1,B:B,0)-1)),"S")+2,"")),B65&amp;"V2","")))))),"")</f>
        <v>9H2</v>
      </c>
      <c r="AH65" s="14" t="str">
        <f t="shared" ca="1" si="16"/>
        <v/>
      </c>
    </row>
    <row r="66" spans="1:34" x14ac:dyDescent="0.3">
      <c r="A66" s="52" t="str">
        <f t="shared" ca="1" si="9"/>
        <v>Pittsfield</v>
      </c>
      <c r="B66">
        <v>9</v>
      </c>
      <c r="C66" t="s">
        <v>59</v>
      </c>
      <c r="D66" t="s">
        <v>122</v>
      </c>
      <c r="E66" s="14">
        <v>371.4</v>
      </c>
      <c r="F66">
        <v>280</v>
      </c>
      <c r="G66">
        <v>460</v>
      </c>
      <c r="H66">
        <v>400</v>
      </c>
      <c r="I66">
        <v>400</v>
      </c>
      <c r="J66">
        <v>480</v>
      </c>
      <c r="K66">
        <v>300</v>
      </c>
      <c r="L66" s="65">
        <v>403</v>
      </c>
      <c r="M66" s="53">
        <v>455</v>
      </c>
      <c r="N66" s="53">
        <v>575</v>
      </c>
      <c r="O66" s="47">
        <f t="shared" si="10"/>
        <v>4124.3999999999996</v>
      </c>
      <c r="P66" s="46" t="str">
        <f t="shared" ref="P66:P129" ca="1" si="25">IFERROR(IF(B66=B67,"",IFERROR(LARGE(INDIRECT("AD"&amp;MATCH(B66,B:B,0)&amp;":AD"&amp;IF(B66=MAX(B:B),1010,MATCH(B66+1,B:B,0)-1)),IF(COUNTIF(INDIRECT("C"&amp;MATCH(B66,B:B,0)&amp;":C"&amp;IF(B66=MAX(B:B),1010,MATCH(B66+1,B:B,0)-1)),"H")&gt;0,1,"")),60000)+IFERROR(LARGE(INDIRECT("AD"&amp;MATCH(B66,B:B,0)&amp;":AD"&amp;IF(B66=MAX(B:B),1010,MATCH(B66+1,B:B,0)-1)),IF(COUNTIF(INDIRECT("C"&amp;MATCH(B66,B:B,0)&amp;":C"&amp;IF(B66=MAX(B:B),1010,MATCH(B66+1,B:B,0)-1)),"H")&gt;1,2,"")),60000)-120000+IFERROR(LARGE(INDIRECT("AD"&amp;MATCH(B66,B:B,0)&amp;":AD"&amp;IF(B66=MAX(B:B),1010,MATCH(B66+1,B:B,0)-1)),IF(COUNTIF(INDIRECT("C"&amp;MATCH(B66,B:B,0)&amp;":C"&amp;IF(B66=MAX(B:B),1010,MATCH(B66+1,B:B,0)-1)),"S")&gt;0,COUNTIF(INDIRECT("C"&amp;MATCH(B66,B:B,0)&amp;":C"&amp;IF(B66=MAX(B:B),1010,MATCH(B66+1,B:B,0)-1)),"H")+1,"")),40000)+IFERROR(LARGE(INDIRECT("AD"&amp;MATCH(B66,B:B,0)&amp;":AD"&amp;IF(B66=MAX(B:B),1010,MATCH(B66+1,B:B,0)-1)),IF(COUNTIF(INDIRECT("C"&amp;MATCH(B66,B:B,0)&amp;":C"&amp;IF(B66=MAX(B:B),1010,MATCH(B66+1,B:B,0)-1)),"S")&gt;1,COUNTIF(INDIRECT("C"&amp;MATCH(B66,B:B,0)&amp;":C"&amp;IF(B66=MAX(B:B),1010,MATCH(B66+1,B:B,0)-1)),"H")+2,"")),40000)-80000+IFERROR(LARGE(INDIRECT("AD"&amp;MATCH(B66,B:B,0)&amp;":AD"&amp;IF(B66=MAX(B:B),1010,MATCH(B66+1,B:B,0)-1)),IF(COUNTIF(INDIRECT("C"&amp;MATCH(B66,B:B,0)&amp;":C"&amp;IF(B66=MAX(B:B),1010,MATCH(B66+1,B:B,0)-1)),"V")&gt;0,COUNTIF(INDIRECT("C"&amp;MATCH(B66,B:B,0)&amp;":C"&amp;IF(B66=MAX(B:B),1010,MATCH(B66+1,B:B,0)-1)),"H")+COUNTIF(INDIRECT("C"&amp;MATCH(B66,B:B,0)&amp;":C"&amp;IF(B66=MAX(B:B),1010,MATCH(B66+1,B:B,0)-1)),"S")+1,"")),20000)+IFERROR(LARGE(INDIRECT("AD"&amp;MATCH(B66,B:B,0)&amp;":AD"&amp;IF(B66=MAX(B:B),1010,MATCH(B66+1,B:B,0)-1)),IF(COUNTIF(INDIRECT("C"&amp;MATCH(B66,B:B,0)&amp;":C"&amp;IF(B66=MAX(B:B),1010,MATCH(B66+1,B:B,0)-1)),"V")&gt;1,COUNTIF(INDIRECT("C"&amp;MATCH(B66,B:B,0)&amp;":C"&amp;IF(B66=MAX(B:B),1010,MATCH(B66+1,B:B,0)-1)),"H")+COUNTIF(INDIRECT("C"&amp;MATCH(B66,B:B,0)&amp;":C"&amp;IF(B66=MAX(B:B),1010,MATCH(B66+1,B:B,0)-1)),"S")+2,"")),20000)-40000),"")</f>
        <v/>
      </c>
      <c r="Q66" s="5">
        <v>64</v>
      </c>
      <c r="R66" s="50"/>
      <c r="S66" s="51"/>
      <c r="T66" s="6">
        <f t="shared" ref="T66:T97" si="26">IF($C66="H",E66-0.0000001*ROW()+6000,IF($C66="S",E66-0.0000001*ROW()+4000,IF($C66="V",E66-0.0000001*ROW()+2000,"")))</f>
        <v>4371.3999934000003</v>
      </c>
      <c r="U66" s="6">
        <f t="shared" ref="U66:U97" si="27">IF($C66="H",F66-0.0000001*ROW()+6000,IF($C66="S",F66-0.0000001*ROW()+4000,IF($C66="V",F66-0.0000001*ROW()+2000,"")))</f>
        <v>4279.9999933999998</v>
      </c>
      <c r="V66" s="6">
        <f t="shared" ref="V66:V97" si="28">IF($C66="H",G66-0.0000001*ROW()+6000,IF($C66="S",G66-0.0000001*ROW()+4000,IF($C66="V",G66-0.0000001*ROW()+2000,"")))</f>
        <v>4459.9999933999998</v>
      </c>
      <c r="W66" s="6">
        <f t="shared" ref="W66:W97" si="29">IF($C66="H",H66-0.0000001*ROW()+6000,IF($C66="S",H66-0.0000001*ROW()+4000,IF($C66="V",H66-0.0000001*ROW()+2000,"")))</f>
        <v>4399.9999933999998</v>
      </c>
      <c r="X66" s="6">
        <f t="shared" ref="X66:X97" si="30">IF($C66="H",I66-0.0000001*ROW()+6000,IF($C66="S",I66-0.0000001*ROW()+4000,IF($C66="V",I66-0.0000001*ROW()+2000,"")))</f>
        <v>4399.9999933999998</v>
      </c>
      <c r="Y66" s="6">
        <f t="shared" ref="Y66:Y97" si="31">IF($C66="H",J66-0.0000001*ROW()+6000,IF($C66="S",J66-0.0000001*ROW()+4000,IF($C66="V",J66-0.0000001*ROW()+2000,"")))</f>
        <v>4479.9999933999998</v>
      </c>
      <c r="Z66" s="6">
        <f t="shared" ref="Z66:Z97" si="32">IF($C66="H",K66-0.0000001*ROW()+6000,IF($C66="S",K66-0.0000001*ROW()+4000,IF($C66="V",K66-0.0000001*ROW()+2000,"")))</f>
        <v>4299.9999933999998</v>
      </c>
      <c r="AA66" s="6">
        <f t="shared" si="11"/>
        <v>4402.9999933999998</v>
      </c>
      <c r="AB66" s="6">
        <f t="shared" si="12"/>
        <v>4454.9999933999998</v>
      </c>
      <c r="AC66" s="6">
        <f t="shared" si="13"/>
        <v>4574.9999933999998</v>
      </c>
      <c r="AD66" s="6">
        <f t="shared" si="14"/>
        <v>44124.399934000001</v>
      </c>
      <c r="AE66" s="6">
        <f t="shared" si="15"/>
        <v>30691.399953800003</v>
      </c>
      <c r="AF66" s="6">
        <f t="shared" si="17"/>
        <v>13432.999980199998</v>
      </c>
      <c r="AG66" s="6" t="str">
        <f ca="1">IFERROR(IF(AD66=LARGE(INDIRECT("AD"&amp;MATCH(B66,B:B,0)&amp;":AD"&amp;IF(B66=MAX(B:B),1010,MATCH(B66+1,B:B,0)-1)),IF(COUNTIF(INDIRECT("C"&amp;MATCH(B66,B:B,0)&amp;":C"&amp;IF(B66=MAX(B:B),1010,MATCH(B66+1,B:B,0)-1)),"H")&gt;0,1,"")),B66&amp;"H1",IF(AD66=LARGE(INDIRECT("AD"&amp;MATCH(B66,B:B,0)&amp;":AD"&amp;IF(B66=MAX(B:B),1010,MATCH(B66+1,B:B,0)-1)),IF(COUNTIF(INDIRECT("C"&amp;MATCH(B66,B:B,0)&amp;":C"&amp;IF(B66=MAX(B:B),1010,MATCH(B66+1,B:B,0)-1)),"H")&gt;0,2,"")),B66&amp;"H2",IF(AD66=LARGE(INDIRECT("AD"&amp;MATCH(B66,B:B,0)&amp;":AD"&amp;IF(B66=MAX(B:B),1010,MATCH(B66+1,B:B,0)-1)), IF(COUNTIF(INDIRECT("C"&amp;MATCH(B66,B:B,0)&amp;":C"&amp;IF(B66=MAX(B:B),1010,MATCH(B66+1,B:B,0)-1)),"S")&gt;0,COUNTIF(INDIRECT("C"&amp;MATCH(B66,B:B,0)&amp;":C"&amp;IF(B66=MAX(B:B),1010,MATCH(B66+1,B:B,0)-1)),"H")+1,””)),B66&amp;"S1",IF(AD66=LARGE(INDIRECT("AD"&amp;MATCH(B66,B:B,0)&amp;":AD"&amp;IF(B66=MAX(B:B),1010,MATCH(B66+1,B:B,0)-1)), IF(COUNTIF(INDIRECT("C"&amp;MATCH(B66,B:B,0)&amp;":C"&amp;IF(B66=MAX(B:B),1010,MATCH(B66+1,B:B,0)-1)),"S")&gt;0,COUNTIF(INDIRECT("C"&amp;MATCH(B66,B:B,0)&amp;":C"&amp;IF(B66=MAX(B:B),1010,MATCH(B66+1,B:B,0)-1)),"H")+2,””)),B66&amp;"S2",IF(AD66=LARGE(INDIRECT("AD"&amp;MATCH(B66,B:B,0)&amp;":AD"&amp;IF(B66=MAX(B:B),1010,MATCH(B66+1,B:B,0)-1)), IF(COUNTIF(INDIRECT("C"&amp;MATCH(B66,B:B,0)&amp;":C"&amp;IF(B66=MAX(B:B),1010,MATCH(B66+1,B:B,0)-1)),"V")&gt;0,COUNTIF(INDIRECT("C"&amp;MATCH(B66,B:B,0)&amp;":C"&amp;IF(B66=MAX(B:B),1010,MATCH(B66+1,B:B,0)-1)),"H")+COUNTIF(INDIRECT("C"&amp;MATCH(B66,B:B,0)&amp;":C"&amp;IF(B66=MAX(B:B),1010,MATCH(B66+1,B:B,0)-1)),"S")+1,"")),B66&amp;"V1",IF(AD66=LARGE(INDIRECT("AD"&amp;MATCH(B66,B:B,0)&amp;":AD"&amp;IF(B66=MAX(B:B),1010,MATCH(B66+1,B:B,0)-1)), IF(COUNTIF(INDIRECT("C"&amp;MATCH(B66,B:B,0)&amp;":C"&amp;IF(B66=MAX(B:B),1010,MATCH(B66+1,B:B,0)-1)),"V")&gt;0,COUNTIF(INDIRECT("C"&amp;MATCH(B66,B:B,0)&amp;":C"&amp;IF(B66=MAX(B:B),1010,MATCH(B66+1,B:B,0)-1)),"H")+COUNTIF(INDIRECT("C"&amp;MATCH(B66,B:B,0)&amp;":C"&amp;IF(B66=MAX(B:B),1010,MATCH(B66+1,B:B,0)-1)),"S")+2,"")),B66&amp;"V2","")))))),"")</f>
        <v>9S2</v>
      </c>
      <c r="AH66" s="14" t="str">
        <f t="shared" ca="1" si="16"/>
        <v/>
      </c>
    </row>
    <row r="67" spans="1:34" x14ac:dyDescent="0.3">
      <c r="A67" s="52" t="str">
        <f t="shared" ref="A67:A130" ca="1" si="33">IFERROR(INDIRECT("R"&amp;MATCH(B67,Q:Q,0)),"")</f>
        <v>Pittsfield</v>
      </c>
      <c r="B67">
        <v>9</v>
      </c>
      <c r="C67" t="s">
        <v>59</v>
      </c>
      <c r="D67" t="s">
        <v>123</v>
      </c>
      <c r="E67" s="14">
        <v>285.7</v>
      </c>
      <c r="F67">
        <v>400</v>
      </c>
      <c r="G67">
        <v>220</v>
      </c>
      <c r="H67">
        <v>240</v>
      </c>
      <c r="I67">
        <v>440</v>
      </c>
      <c r="J67">
        <v>260</v>
      </c>
      <c r="K67">
        <v>420</v>
      </c>
      <c r="L67" s="65">
        <v>0</v>
      </c>
      <c r="M67" s="53">
        <v>835</v>
      </c>
      <c r="N67" s="53">
        <v>685</v>
      </c>
      <c r="O67" s="47">
        <f t="shared" ref="O67:O130" si="34">IF(B67="","",SUM(E67:N67))</f>
        <v>3785.7</v>
      </c>
      <c r="P67" s="46" t="str">
        <f t="shared" ca="1" si="25"/>
        <v/>
      </c>
      <c r="Q67" s="5">
        <v>65</v>
      </c>
      <c r="R67" s="50"/>
      <c r="S67" s="51"/>
      <c r="T67" s="6">
        <f t="shared" si="26"/>
        <v>4285.6999932999997</v>
      </c>
      <c r="U67" s="6">
        <f t="shared" si="27"/>
        <v>4399.9999932999999</v>
      </c>
      <c r="V67" s="6">
        <f t="shared" si="28"/>
        <v>4219.9999932999999</v>
      </c>
      <c r="W67" s="6">
        <f t="shared" si="29"/>
        <v>4239.9999932999999</v>
      </c>
      <c r="X67" s="6">
        <f t="shared" si="30"/>
        <v>4439.9999932999999</v>
      </c>
      <c r="Y67" s="6">
        <f t="shared" si="31"/>
        <v>4259.9999932999999</v>
      </c>
      <c r="Z67" s="6">
        <f t="shared" si="32"/>
        <v>4419.9999932999999</v>
      </c>
      <c r="AA67" s="6">
        <f t="shared" ref="AA67:AA130" si="35">IF($C67="H",L67-0.0000001*ROW()+6000,IF($C67="S",L67-0.0000001*ROW()+4000,IF($C67="V",L67-0.0000001*ROW()+2000,"")))</f>
        <v>3999.9999932999999</v>
      </c>
      <c r="AB67" s="6">
        <f t="shared" ref="AB67:AB130" si="36">IF($C67="H",M67-0.0000001*ROW()+6000,IF($C67="S",M67-0.0000001*ROW()+4000,IF($C67="V",M67-0.0000001*ROW()+2000,"")))</f>
        <v>4834.9999932999999</v>
      </c>
      <c r="AC67" s="6">
        <f t="shared" ref="AC67:AC130" si="37">IF($C67="H",N67-0.0000001*ROW()+6000,IF($C67="S",N67-0.0000001*ROW()+4000,IF($C67="V",N67-0.0000001*ROW()+2000,"")))</f>
        <v>4684.9999932999999</v>
      </c>
      <c r="AD67" s="6">
        <f t="shared" ref="AD67:AD130" si="38">IF(SUM(T67:AC67)=0,"",SUM(T67:AC67))</f>
        <v>43785.699932999996</v>
      </c>
      <c r="AE67" s="6">
        <f t="shared" ref="AE67:AE130" si="39">IF(SUM(T67:Z67)=0,"",SUM(T67:Z67))</f>
        <v>30265.6999531</v>
      </c>
      <c r="AF67" s="6">
        <f t="shared" si="17"/>
        <v>13519.9999799</v>
      </c>
      <c r="AG67" s="6" t="str">
        <f ca="1">IFERROR(IF(AD67=LARGE(INDIRECT("AD"&amp;MATCH(B67,B:B,0)&amp;":AD"&amp;IF(B67=MAX(B:B),1010,MATCH(B67+1,B:B,0)-1)),IF(COUNTIF(INDIRECT("C"&amp;MATCH(B67,B:B,0)&amp;":C"&amp;IF(B67=MAX(B:B),1010,MATCH(B67+1,B:B,0)-1)),"H")&gt;0,1,"")),B67&amp;"H1",IF(AD67=LARGE(INDIRECT("AD"&amp;MATCH(B67,B:B,0)&amp;":AD"&amp;IF(B67=MAX(B:B),1010,MATCH(B67+1,B:B,0)-1)),IF(COUNTIF(INDIRECT("C"&amp;MATCH(B67,B:B,0)&amp;":C"&amp;IF(B67=MAX(B:B),1010,MATCH(B67+1,B:B,0)-1)),"H")&gt;0,2,"")),B67&amp;"H2",IF(AD67=LARGE(INDIRECT("AD"&amp;MATCH(B67,B:B,0)&amp;":AD"&amp;IF(B67=MAX(B:B),1010,MATCH(B67+1,B:B,0)-1)), IF(COUNTIF(INDIRECT("C"&amp;MATCH(B67,B:B,0)&amp;":C"&amp;IF(B67=MAX(B:B),1010,MATCH(B67+1,B:B,0)-1)),"S")&gt;0,COUNTIF(INDIRECT("C"&amp;MATCH(B67,B:B,0)&amp;":C"&amp;IF(B67=MAX(B:B),1010,MATCH(B67+1,B:B,0)-1)),"H")+1,””)),B67&amp;"S1",IF(AD67=LARGE(INDIRECT("AD"&amp;MATCH(B67,B:B,0)&amp;":AD"&amp;IF(B67=MAX(B:B),1010,MATCH(B67+1,B:B,0)-1)), IF(COUNTIF(INDIRECT("C"&amp;MATCH(B67,B:B,0)&amp;":C"&amp;IF(B67=MAX(B:B),1010,MATCH(B67+1,B:B,0)-1)),"S")&gt;0,COUNTIF(INDIRECT("C"&amp;MATCH(B67,B:B,0)&amp;":C"&amp;IF(B67=MAX(B:B),1010,MATCH(B67+1,B:B,0)-1)),"H")+2,””)),B67&amp;"S2",IF(AD67=LARGE(INDIRECT("AD"&amp;MATCH(B67,B:B,0)&amp;":AD"&amp;IF(B67=MAX(B:B),1010,MATCH(B67+1,B:B,0)-1)), IF(COUNTIF(INDIRECT("C"&amp;MATCH(B67,B:B,0)&amp;":C"&amp;IF(B67=MAX(B:B),1010,MATCH(B67+1,B:B,0)-1)),"V")&gt;0,COUNTIF(INDIRECT("C"&amp;MATCH(B67,B:B,0)&amp;":C"&amp;IF(B67=MAX(B:B),1010,MATCH(B67+1,B:B,0)-1)),"H")+COUNTIF(INDIRECT("C"&amp;MATCH(B67,B:B,0)&amp;":C"&amp;IF(B67=MAX(B:B),1010,MATCH(B67+1,B:B,0)-1)),"S")+1,"")),B67&amp;"V1",IF(AD67=LARGE(INDIRECT("AD"&amp;MATCH(B67,B:B,0)&amp;":AD"&amp;IF(B67=MAX(B:B),1010,MATCH(B67+1,B:B,0)-1)), IF(COUNTIF(INDIRECT("C"&amp;MATCH(B67,B:B,0)&amp;":C"&amp;IF(B67=MAX(B:B),1010,MATCH(B67+1,B:B,0)-1)),"V")&gt;0,COUNTIF(INDIRECT("C"&amp;MATCH(B67,B:B,0)&amp;":C"&amp;IF(B67=MAX(B:B),1010,MATCH(B67+1,B:B,0)-1)),"H")+COUNTIF(INDIRECT("C"&amp;MATCH(B67,B:B,0)&amp;":C"&amp;IF(B67=MAX(B:B),1010,MATCH(B67+1,B:B,0)-1)),"S")+2,"")),B67&amp;"V2","")))))),"")</f>
        <v/>
      </c>
      <c r="AH67" s="14" t="str">
        <f t="shared" ref="AH67:AH130" ca="1" si="40">IFERROR(IF(O67=LARGE(INDIRECT("O"&amp;MATCH(B67,B:B,0)&amp;":O"&amp;IF(B67=MAX(B:B),1010,MATCH(B67+1,B:B,0)-1)),1),O67-0.0000001*ROW(),""),"")</f>
        <v/>
      </c>
    </row>
    <row r="68" spans="1:34" x14ac:dyDescent="0.3">
      <c r="A68" s="52" t="str">
        <f t="shared" ca="1" si="33"/>
        <v>Pittsfield</v>
      </c>
      <c r="B68">
        <v>9</v>
      </c>
      <c r="C68" t="s">
        <v>59</v>
      </c>
      <c r="D68" t="s">
        <v>124</v>
      </c>
      <c r="E68" s="14">
        <v>314.3</v>
      </c>
      <c r="F68">
        <v>260</v>
      </c>
      <c r="G68">
        <v>380</v>
      </c>
      <c r="H68">
        <v>280</v>
      </c>
      <c r="I68">
        <v>360</v>
      </c>
      <c r="J68">
        <v>240</v>
      </c>
      <c r="K68">
        <v>300</v>
      </c>
      <c r="L68" s="65">
        <v>428</v>
      </c>
      <c r="M68" s="53">
        <v>845</v>
      </c>
      <c r="N68" s="53">
        <v>765</v>
      </c>
      <c r="O68" s="47">
        <f t="shared" si="34"/>
        <v>4172.3</v>
      </c>
      <c r="P68" s="46" t="str">
        <f t="shared" ca="1" si="25"/>
        <v/>
      </c>
      <c r="Q68" s="5">
        <v>66</v>
      </c>
      <c r="R68" s="50"/>
      <c r="S68" s="51"/>
      <c r="T68" s="6">
        <f t="shared" si="26"/>
        <v>4314.2999932000002</v>
      </c>
      <c r="U68" s="6">
        <f t="shared" si="27"/>
        <v>4259.9999932000001</v>
      </c>
      <c r="V68" s="6">
        <f t="shared" si="28"/>
        <v>4379.9999932000001</v>
      </c>
      <c r="W68" s="6">
        <f t="shared" si="29"/>
        <v>4279.9999932000001</v>
      </c>
      <c r="X68" s="6">
        <f t="shared" si="30"/>
        <v>4359.9999932000001</v>
      </c>
      <c r="Y68" s="6">
        <f t="shared" si="31"/>
        <v>4239.9999932000001</v>
      </c>
      <c r="Z68" s="6">
        <f t="shared" si="32"/>
        <v>4299.9999932000001</v>
      </c>
      <c r="AA68" s="6">
        <f t="shared" si="35"/>
        <v>4427.9999932000001</v>
      </c>
      <c r="AB68" s="6">
        <f t="shared" si="36"/>
        <v>4844.9999932000001</v>
      </c>
      <c r="AC68" s="6">
        <f t="shared" si="37"/>
        <v>4764.9999932000001</v>
      </c>
      <c r="AD68" s="6">
        <f t="shared" si="38"/>
        <v>44172.299931999994</v>
      </c>
      <c r="AE68" s="6">
        <f t="shared" si="39"/>
        <v>30134.299952399997</v>
      </c>
      <c r="AF68" s="6">
        <f t="shared" ref="AF68:AF131" si="41">IF(SUM(AA68:AC68)=0,"",SUM(AA68:AC68))</f>
        <v>14037.999979600001</v>
      </c>
      <c r="AG68" s="6" t="str">
        <f ca="1">IFERROR(IF(AD68=LARGE(INDIRECT("AD"&amp;MATCH(B68,B:B,0)&amp;":AD"&amp;IF(B68=MAX(B:B),1010,MATCH(B68+1,B:B,0)-1)),IF(COUNTIF(INDIRECT("C"&amp;MATCH(B68,B:B,0)&amp;":C"&amp;IF(B68=MAX(B:B),1010,MATCH(B68+1,B:B,0)-1)),"H")&gt;0,1,"")),B68&amp;"H1",IF(AD68=LARGE(INDIRECT("AD"&amp;MATCH(B68,B:B,0)&amp;":AD"&amp;IF(B68=MAX(B:B),1010,MATCH(B68+1,B:B,0)-1)),IF(COUNTIF(INDIRECT("C"&amp;MATCH(B68,B:B,0)&amp;":C"&amp;IF(B68=MAX(B:B),1010,MATCH(B68+1,B:B,0)-1)),"H")&gt;0,2,"")),B68&amp;"H2",IF(AD68=LARGE(INDIRECT("AD"&amp;MATCH(B68,B:B,0)&amp;":AD"&amp;IF(B68=MAX(B:B),1010,MATCH(B68+1,B:B,0)-1)), IF(COUNTIF(INDIRECT("C"&amp;MATCH(B68,B:B,0)&amp;":C"&amp;IF(B68=MAX(B:B),1010,MATCH(B68+1,B:B,0)-1)),"S")&gt;0,COUNTIF(INDIRECT("C"&amp;MATCH(B68,B:B,0)&amp;":C"&amp;IF(B68=MAX(B:B),1010,MATCH(B68+1,B:B,0)-1)),"H")+1,””)),B68&amp;"S1",IF(AD68=LARGE(INDIRECT("AD"&amp;MATCH(B68,B:B,0)&amp;":AD"&amp;IF(B68=MAX(B:B),1010,MATCH(B68+1,B:B,0)-1)), IF(COUNTIF(INDIRECT("C"&amp;MATCH(B68,B:B,0)&amp;":C"&amp;IF(B68=MAX(B:B),1010,MATCH(B68+1,B:B,0)-1)),"S")&gt;0,COUNTIF(INDIRECT("C"&amp;MATCH(B68,B:B,0)&amp;":C"&amp;IF(B68=MAX(B:B),1010,MATCH(B68+1,B:B,0)-1)),"H")+2,””)),B68&amp;"S2",IF(AD68=LARGE(INDIRECT("AD"&amp;MATCH(B68,B:B,0)&amp;":AD"&amp;IF(B68=MAX(B:B),1010,MATCH(B68+1,B:B,0)-1)), IF(COUNTIF(INDIRECT("C"&amp;MATCH(B68,B:B,0)&amp;":C"&amp;IF(B68=MAX(B:B),1010,MATCH(B68+1,B:B,0)-1)),"V")&gt;0,COUNTIF(INDIRECT("C"&amp;MATCH(B68,B:B,0)&amp;":C"&amp;IF(B68=MAX(B:B),1010,MATCH(B68+1,B:B,0)-1)),"H")+COUNTIF(INDIRECT("C"&amp;MATCH(B68,B:B,0)&amp;":C"&amp;IF(B68=MAX(B:B),1010,MATCH(B68+1,B:B,0)-1)),"S")+1,"")),B68&amp;"V1",IF(AD68=LARGE(INDIRECT("AD"&amp;MATCH(B68,B:B,0)&amp;":AD"&amp;IF(B68=MAX(B:B),1010,MATCH(B68+1,B:B,0)-1)), IF(COUNTIF(INDIRECT("C"&amp;MATCH(B68,B:B,0)&amp;":C"&amp;IF(B68=MAX(B:B),1010,MATCH(B68+1,B:B,0)-1)),"V")&gt;0,COUNTIF(INDIRECT("C"&amp;MATCH(B68,B:B,0)&amp;":C"&amp;IF(B68=MAX(B:B),1010,MATCH(B68+1,B:B,0)-1)),"H")+COUNTIF(INDIRECT("C"&amp;MATCH(B68,B:B,0)&amp;":C"&amp;IF(B68=MAX(B:B),1010,MATCH(B68+1,B:B,0)-1)),"S")+2,"")),B68&amp;"V2","")))))),"")</f>
        <v>9S1</v>
      </c>
      <c r="AH68" s="14" t="str">
        <f t="shared" ca="1" si="40"/>
        <v/>
      </c>
    </row>
    <row r="69" spans="1:34" x14ac:dyDescent="0.3">
      <c r="A69" s="52" t="str">
        <f t="shared" ca="1" si="33"/>
        <v>Pittsfield</v>
      </c>
      <c r="B69">
        <v>9</v>
      </c>
      <c r="C69" t="s">
        <v>63</v>
      </c>
      <c r="D69" t="s">
        <v>125</v>
      </c>
      <c r="E69" s="14">
        <v>257.10000000000002</v>
      </c>
      <c r="F69">
        <v>380</v>
      </c>
      <c r="G69">
        <v>260</v>
      </c>
      <c r="H69">
        <v>160</v>
      </c>
      <c r="I69">
        <v>280</v>
      </c>
      <c r="J69">
        <v>240</v>
      </c>
      <c r="K69">
        <v>220</v>
      </c>
      <c r="L69" s="65">
        <v>323</v>
      </c>
      <c r="M69" s="53">
        <v>800</v>
      </c>
      <c r="N69" s="53">
        <v>815</v>
      </c>
      <c r="O69" s="47">
        <f t="shared" si="34"/>
        <v>3735.1</v>
      </c>
      <c r="P69" s="46" t="str">
        <f t="shared" ca="1" si="25"/>
        <v/>
      </c>
      <c r="Q69" s="5">
        <v>67</v>
      </c>
      <c r="R69" s="50"/>
      <c r="S69" s="51"/>
      <c r="T69" s="6">
        <f t="shared" si="26"/>
        <v>2257.0999931000001</v>
      </c>
      <c r="U69" s="6">
        <f t="shared" si="27"/>
        <v>2379.9999931000002</v>
      </c>
      <c r="V69" s="6">
        <f t="shared" si="28"/>
        <v>2259.9999931000002</v>
      </c>
      <c r="W69" s="6">
        <f t="shared" si="29"/>
        <v>2159.9999931000002</v>
      </c>
      <c r="X69" s="6">
        <f t="shared" si="30"/>
        <v>2279.9999931000002</v>
      </c>
      <c r="Y69" s="6">
        <f t="shared" si="31"/>
        <v>2239.9999931000002</v>
      </c>
      <c r="Z69" s="6">
        <f t="shared" si="32"/>
        <v>2219.9999931000002</v>
      </c>
      <c r="AA69" s="6">
        <f t="shared" si="35"/>
        <v>2322.9999931000002</v>
      </c>
      <c r="AB69" s="6">
        <f t="shared" si="36"/>
        <v>2799.9999931000002</v>
      </c>
      <c r="AC69" s="6">
        <f t="shared" si="37"/>
        <v>2814.9999931000002</v>
      </c>
      <c r="AD69" s="6">
        <f t="shared" si="38"/>
        <v>23735.099930999997</v>
      </c>
      <c r="AE69" s="6">
        <f t="shared" si="39"/>
        <v>15797.099951700002</v>
      </c>
      <c r="AF69" s="6">
        <f t="shared" si="41"/>
        <v>7937.9999793000006</v>
      </c>
      <c r="AG69" s="6" t="str">
        <f ca="1">IFERROR(IF(AD69=LARGE(INDIRECT("AD"&amp;MATCH(B69,B:B,0)&amp;":AD"&amp;IF(B69=MAX(B:B),1010,MATCH(B69+1,B:B,0)-1)),IF(COUNTIF(INDIRECT("C"&amp;MATCH(B69,B:B,0)&amp;":C"&amp;IF(B69=MAX(B:B),1010,MATCH(B69+1,B:B,0)-1)),"H")&gt;0,1,"")),B69&amp;"H1",IF(AD69=LARGE(INDIRECT("AD"&amp;MATCH(B69,B:B,0)&amp;":AD"&amp;IF(B69=MAX(B:B),1010,MATCH(B69+1,B:B,0)-1)),IF(COUNTIF(INDIRECT("C"&amp;MATCH(B69,B:B,0)&amp;":C"&amp;IF(B69=MAX(B:B),1010,MATCH(B69+1,B:B,0)-1)),"H")&gt;0,2,"")),B69&amp;"H2",IF(AD69=LARGE(INDIRECT("AD"&amp;MATCH(B69,B:B,0)&amp;":AD"&amp;IF(B69=MAX(B:B),1010,MATCH(B69+1,B:B,0)-1)), IF(COUNTIF(INDIRECT("C"&amp;MATCH(B69,B:B,0)&amp;":C"&amp;IF(B69=MAX(B:B),1010,MATCH(B69+1,B:B,0)-1)),"S")&gt;0,COUNTIF(INDIRECT("C"&amp;MATCH(B69,B:B,0)&amp;":C"&amp;IF(B69=MAX(B:B),1010,MATCH(B69+1,B:B,0)-1)),"H")+1,””)),B69&amp;"S1",IF(AD69=LARGE(INDIRECT("AD"&amp;MATCH(B69,B:B,0)&amp;":AD"&amp;IF(B69=MAX(B:B),1010,MATCH(B69+1,B:B,0)-1)), IF(COUNTIF(INDIRECT("C"&amp;MATCH(B69,B:B,0)&amp;":C"&amp;IF(B69=MAX(B:B),1010,MATCH(B69+1,B:B,0)-1)),"S")&gt;0,COUNTIF(INDIRECT("C"&amp;MATCH(B69,B:B,0)&amp;":C"&amp;IF(B69=MAX(B:B),1010,MATCH(B69+1,B:B,0)-1)),"H")+2,””)),B69&amp;"S2",IF(AD69=LARGE(INDIRECT("AD"&amp;MATCH(B69,B:B,0)&amp;":AD"&amp;IF(B69=MAX(B:B),1010,MATCH(B69+1,B:B,0)-1)), IF(COUNTIF(INDIRECT("C"&amp;MATCH(B69,B:B,0)&amp;":C"&amp;IF(B69=MAX(B:B),1010,MATCH(B69+1,B:B,0)-1)),"V")&gt;0,COUNTIF(INDIRECT("C"&amp;MATCH(B69,B:B,0)&amp;":C"&amp;IF(B69=MAX(B:B),1010,MATCH(B69+1,B:B,0)-1)),"H")+COUNTIF(INDIRECT("C"&amp;MATCH(B69,B:B,0)&amp;":C"&amp;IF(B69=MAX(B:B),1010,MATCH(B69+1,B:B,0)-1)),"S")+1,"")),B69&amp;"V1",IF(AD69=LARGE(INDIRECT("AD"&amp;MATCH(B69,B:B,0)&amp;":AD"&amp;IF(B69=MAX(B:B),1010,MATCH(B69+1,B:B,0)-1)), IF(COUNTIF(INDIRECT("C"&amp;MATCH(B69,B:B,0)&amp;":C"&amp;IF(B69=MAX(B:B),1010,MATCH(B69+1,B:B,0)-1)),"V")&gt;0,COUNTIF(INDIRECT("C"&amp;MATCH(B69,B:B,0)&amp;":C"&amp;IF(B69=MAX(B:B),1010,MATCH(B69+1,B:B,0)-1)),"H")+COUNTIF(INDIRECT("C"&amp;MATCH(B69,B:B,0)&amp;":C"&amp;IF(B69=MAX(B:B),1010,MATCH(B69+1,B:B,0)-1)),"S")+2,"")),B69&amp;"V2","")))))),"")</f>
        <v>9V2</v>
      </c>
      <c r="AH69" s="14" t="str">
        <f t="shared" ca="1" si="40"/>
        <v/>
      </c>
    </row>
    <row r="70" spans="1:34" x14ac:dyDescent="0.3">
      <c r="A70" s="52" t="str">
        <f t="shared" ca="1" si="33"/>
        <v>Pittsfield</v>
      </c>
      <c r="B70">
        <v>9</v>
      </c>
      <c r="C70" t="s">
        <v>63</v>
      </c>
      <c r="D70" t="s">
        <v>126</v>
      </c>
      <c r="E70" s="14">
        <v>371.4</v>
      </c>
      <c r="F70">
        <v>280</v>
      </c>
      <c r="G70">
        <v>320</v>
      </c>
      <c r="H70">
        <v>160</v>
      </c>
      <c r="I70">
        <v>360</v>
      </c>
      <c r="J70">
        <v>200</v>
      </c>
      <c r="K70">
        <v>220</v>
      </c>
      <c r="L70" s="65">
        <v>465</v>
      </c>
      <c r="M70" s="53">
        <v>830</v>
      </c>
      <c r="N70" s="53">
        <v>675</v>
      </c>
      <c r="O70" s="47">
        <f t="shared" si="34"/>
        <v>3881.4</v>
      </c>
      <c r="P70" s="46" t="str">
        <f t="shared" ca="1" si="25"/>
        <v/>
      </c>
      <c r="Q70" s="5">
        <v>68</v>
      </c>
      <c r="R70" s="50"/>
      <c r="S70" s="51"/>
      <c r="T70" s="6">
        <f t="shared" si="26"/>
        <v>2371.399993</v>
      </c>
      <c r="U70" s="6">
        <f t="shared" si="27"/>
        <v>2279.9999929999999</v>
      </c>
      <c r="V70" s="6">
        <f t="shared" si="28"/>
        <v>2319.9999929999999</v>
      </c>
      <c r="W70" s="6">
        <f t="shared" si="29"/>
        <v>2159.9999929999999</v>
      </c>
      <c r="X70" s="6">
        <f t="shared" si="30"/>
        <v>2359.9999929999999</v>
      </c>
      <c r="Y70" s="6">
        <f t="shared" si="31"/>
        <v>2199.9999929999999</v>
      </c>
      <c r="Z70" s="6">
        <f t="shared" si="32"/>
        <v>2219.9999929999999</v>
      </c>
      <c r="AA70" s="6">
        <f t="shared" si="35"/>
        <v>2464.9999929999999</v>
      </c>
      <c r="AB70" s="6">
        <f t="shared" si="36"/>
        <v>2829.9999929999999</v>
      </c>
      <c r="AC70" s="6">
        <f t="shared" si="37"/>
        <v>2674.9999929999999</v>
      </c>
      <c r="AD70" s="6">
        <f t="shared" si="38"/>
        <v>23881.39993</v>
      </c>
      <c r="AE70" s="6">
        <f t="shared" si="39"/>
        <v>15911.399950999998</v>
      </c>
      <c r="AF70" s="6">
        <f t="shared" si="41"/>
        <v>7969.9999790000002</v>
      </c>
      <c r="AG70" s="6" t="str">
        <f ca="1">IFERROR(IF(AD70=LARGE(INDIRECT("AD"&amp;MATCH(B70,B:B,0)&amp;":AD"&amp;IF(B70=MAX(B:B),1010,MATCH(B70+1,B:B,0)-1)),IF(COUNTIF(INDIRECT("C"&amp;MATCH(B70,B:B,0)&amp;":C"&amp;IF(B70=MAX(B:B),1010,MATCH(B70+1,B:B,0)-1)),"H")&gt;0,1,"")),B70&amp;"H1",IF(AD70=LARGE(INDIRECT("AD"&amp;MATCH(B70,B:B,0)&amp;":AD"&amp;IF(B70=MAX(B:B),1010,MATCH(B70+1,B:B,0)-1)),IF(COUNTIF(INDIRECT("C"&amp;MATCH(B70,B:B,0)&amp;":C"&amp;IF(B70=MAX(B:B),1010,MATCH(B70+1,B:B,0)-1)),"H")&gt;0,2,"")),B70&amp;"H2",IF(AD70=LARGE(INDIRECT("AD"&amp;MATCH(B70,B:B,0)&amp;":AD"&amp;IF(B70=MAX(B:B),1010,MATCH(B70+1,B:B,0)-1)), IF(COUNTIF(INDIRECT("C"&amp;MATCH(B70,B:B,0)&amp;":C"&amp;IF(B70=MAX(B:B),1010,MATCH(B70+1,B:B,0)-1)),"S")&gt;0,COUNTIF(INDIRECT("C"&amp;MATCH(B70,B:B,0)&amp;":C"&amp;IF(B70=MAX(B:B),1010,MATCH(B70+1,B:B,0)-1)),"H")+1,””)),B70&amp;"S1",IF(AD70=LARGE(INDIRECT("AD"&amp;MATCH(B70,B:B,0)&amp;":AD"&amp;IF(B70=MAX(B:B),1010,MATCH(B70+1,B:B,0)-1)), IF(COUNTIF(INDIRECT("C"&amp;MATCH(B70,B:B,0)&amp;":C"&amp;IF(B70=MAX(B:B),1010,MATCH(B70+1,B:B,0)-1)),"S")&gt;0,COUNTIF(INDIRECT("C"&amp;MATCH(B70,B:B,0)&amp;":C"&amp;IF(B70=MAX(B:B),1010,MATCH(B70+1,B:B,0)-1)),"H")+2,””)),B70&amp;"S2",IF(AD70=LARGE(INDIRECT("AD"&amp;MATCH(B70,B:B,0)&amp;":AD"&amp;IF(B70=MAX(B:B),1010,MATCH(B70+1,B:B,0)-1)), IF(COUNTIF(INDIRECT("C"&amp;MATCH(B70,B:B,0)&amp;":C"&amp;IF(B70=MAX(B:B),1010,MATCH(B70+1,B:B,0)-1)),"V")&gt;0,COUNTIF(INDIRECT("C"&amp;MATCH(B70,B:B,0)&amp;":C"&amp;IF(B70=MAX(B:B),1010,MATCH(B70+1,B:B,0)-1)),"H")+COUNTIF(INDIRECT("C"&amp;MATCH(B70,B:B,0)&amp;":C"&amp;IF(B70=MAX(B:B),1010,MATCH(B70+1,B:B,0)-1)),"S")+1,"")),B70&amp;"V1",IF(AD70=LARGE(INDIRECT("AD"&amp;MATCH(B70,B:B,0)&amp;":AD"&amp;IF(B70=MAX(B:B),1010,MATCH(B70+1,B:B,0)-1)), IF(COUNTIF(INDIRECT("C"&amp;MATCH(B70,B:B,0)&amp;":C"&amp;IF(B70=MAX(B:B),1010,MATCH(B70+1,B:B,0)-1)),"V")&gt;0,COUNTIF(INDIRECT("C"&amp;MATCH(B70,B:B,0)&amp;":C"&amp;IF(B70=MAX(B:B),1010,MATCH(B70+1,B:B,0)-1)),"H")+COUNTIF(INDIRECT("C"&amp;MATCH(B70,B:B,0)&amp;":C"&amp;IF(B70=MAX(B:B),1010,MATCH(B70+1,B:B,0)-1)),"S")+2,"")),B70&amp;"V2","")))))),"")</f>
        <v>9V1</v>
      </c>
      <c r="AH70" s="14" t="str">
        <f t="shared" ca="1" si="40"/>
        <v/>
      </c>
    </row>
    <row r="71" spans="1:34" x14ac:dyDescent="0.3">
      <c r="A71" s="52" t="str">
        <f t="shared" ca="1" si="33"/>
        <v>Pittsfield</v>
      </c>
      <c r="B71">
        <v>9</v>
      </c>
      <c r="C71" t="s">
        <v>63</v>
      </c>
      <c r="D71" t="s">
        <v>127</v>
      </c>
      <c r="E71" s="14">
        <v>200</v>
      </c>
      <c r="F71">
        <v>320</v>
      </c>
      <c r="G71">
        <v>200</v>
      </c>
      <c r="H71">
        <v>380</v>
      </c>
      <c r="I71">
        <v>200</v>
      </c>
      <c r="J71">
        <v>160</v>
      </c>
      <c r="K71">
        <v>140</v>
      </c>
      <c r="L71" s="65">
        <v>439</v>
      </c>
      <c r="M71" s="53">
        <v>430</v>
      </c>
      <c r="N71" s="53">
        <v>945</v>
      </c>
      <c r="O71" s="47">
        <f t="shared" si="34"/>
        <v>3414</v>
      </c>
      <c r="P71" s="46">
        <f t="shared" ca="1" si="25"/>
        <v>25853.599599000008</v>
      </c>
      <c r="Q71" s="5">
        <v>69</v>
      </c>
      <c r="R71" s="50"/>
      <c r="S71" s="51"/>
      <c r="T71" s="6">
        <f t="shared" si="26"/>
        <v>2199.9999929000001</v>
      </c>
      <c r="U71" s="6">
        <f t="shared" si="27"/>
        <v>2319.9999929000001</v>
      </c>
      <c r="V71" s="6">
        <f t="shared" si="28"/>
        <v>2199.9999929000001</v>
      </c>
      <c r="W71" s="6">
        <f t="shared" si="29"/>
        <v>2379.9999929000001</v>
      </c>
      <c r="X71" s="6">
        <f t="shared" si="30"/>
        <v>2199.9999929000001</v>
      </c>
      <c r="Y71" s="6">
        <f t="shared" si="31"/>
        <v>2159.9999929000001</v>
      </c>
      <c r="Z71" s="6">
        <f t="shared" si="32"/>
        <v>2139.9999929000001</v>
      </c>
      <c r="AA71" s="6">
        <f t="shared" si="35"/>
        <v>2438.9999929000001</v>
      </c>
      <c r="AB71" s="6">
        <f t="shared" si="36"/>
        <v>2429.9999929000001</v>
      </c>
      <c r="AC71" s="6">
        <f t="shared" si="37"/>
        <v>2944.9999929000001</v>
      </c>
      <c r="AD71" s="6">
        <f t="shared" si="38"/>
        <v>23413.999929000001</v>
      </c>
      <c r="AE71" s="6">
        <f t="shared" si="39"/>
        <v>15599.999950300002</v>
      </c>
      <c r="AF71" s="6">
        <f t="shared" si="41"/>
        <v>7813.9999786999997</v>
      </c>
      <c r="AG71" s="6" t="str">
        <f ca="1">IFERROR(IF(AD71=LARGE(INDIRECT("AD"&amp;MATCH(B71,B:B,0)&amp;":AD"&amp;IF(B71=MAX(B:B),1010,MATCH(B71+1,B:B,0)-1)),IF(COUNTIF(INDIRECT("C"&amp;MATCH(B71,B:B,0)&amp;":C"&amp;IF(B71=MAX(B:B),1010,MATCH(B71+1,B:B,0)-1)),"H")&gt;0,1,"")),B71&amp;"H1",IF(AD71=LARGE(INDIRECT("AD"&amp;MATCH(B71,B:B,0)&amp;":AD"&amp;IF(B71=MAX(B:B),1010,MATCH(B71+1,B:B,0)-1)),IF(COUNTIF(INDIRECT("C"&amp;MATCH(B71,B:B,0)&amp;":C"&amp;IF(B71=MAX(B:B),1010,MATCH(B71+1,B:B,0)-1)),"H")&gt;0,2,"")),B71&amp;"H2",IF(AD71=LARGE(INDIRECT("AD"&amp;MATCH(B71,B:B,0)&amp;":AD"&amp;IF(B71=MAX(B:B),1010,MATCH(B71+1,B:B,0)-1)), IF(COUNTIF(INDIRECT("C"&amp;MATCH(B71,B:B,0)&amp;":C"&amp;IF(B71=MAX(B:B),1010,MATCH(B71+1,B:B,0)-1)),"S")&gt;0,COUNTIF(INDIRECT("C"&amp;MATCH(B71,B:B,0)&amp;":C"&amp;IF(B71=MAX(B:B),1010,MATCH(B71+1,B:B,0)-1)),"H")+1,””)),B71&amp;"S1",IF(AD71=LARGE(INDIRECT("AD"&amp;MATCH(B71,B:B,0)&amp;":AD"&amp;IF(B71=MAX(B:B),1010,MATCH(B71+1,B:B,0)-1)), IF(COUNTIF(INDIRECT("C"&amp;MATCH(B71,B:B,0)&amp;":C"&amp;IF(B71=MAX(B:B),1010,MATCH(B71+1,B:B,0)-1)),"S")&gt;0,COUNTIF(INDIRECT("C"&amp;MATCH(B71,B:B,0)&amp;":C"&amp;IF(B71=MAX(B:B),1010,MATCH(B71+1,B:B,0)-1)),"H")+2,””)),B71&amp;"S2",IF(AD71=LARGE(INDIRECT("AD"&amp;MATCH(B71,B:B,0)&amp;":AD"&amp;IF(B71=MAX(B:B),1010,MATCH(B71+1,B:B,0)-1)), IF(COUNTIF(INDIRECT("C"&amp;MATCH(B71,B:B,0)&amp;":C"&amp;IF(B71=MAX(B:B),1010,MATCH(B71+1,B:B,0)-1)),"V")&gt;0,COUNTIF(INDIRECT("C"&amp;MATCH(B71,B:B,0)&amp;":C"&amp;IF(B71=MAX(B:B),1010,MATCH(B71+1,B:B,0)-1)),"H")+COUNTIF(INDIRECT("C"&amp;MATCH(B71,B:B,0)&amp;":C"&amp;IF(B71=MAX(B:B),1010,MATCH(B71+1,B:B,0)-1)),"S")+1,"")),B71&amp;"V1",IF(AD71=LARGE(INDIRECT("AD"&amp;MATCH(B71,B:B,0)&amp;":AD"&amp;IF(B71=MAX(B:B),1010,MATCH(B71+1,B:B,0)-1)), IF(COUNTIF(INDIRECT("C"&amp;MATCH(B71,B:B,0)&amp;":C"&amp;IF(B71=MAX(B:B),1010,MATCH(B71+1,B:B,0)-1)),"V")&gt;0,COUNTIF(INDIRECT("C"&amp;MATCH(B71,B:B,0)&amp;":C"&amp;IF(B71=MAX(B:B),1010,MATCH(B71+1,B:B,0)-1)),"H")+COUNTIF(INDIRECT("C"&amp;MATCH(B71,B:B,0)&amp;":C"&amp;IF(B71=MAX(B:B),1010,MATCH(B71+1,B:B,0)-1)),"S")+2,"")),B71&amp;"V2","")))))),"")</f>
        <v/>
      </c>
      <c r="AH71" s="14" t="str">
        <f t="shared" ca="1" si="40"/>
        <v/>
      </c>
    </row>
    <row r="72" spans="1:34" x14ac:dyDescent="0.3">
      <c r="A72" s="52" t="str">
        <f t="shared" ca="1" si="33"/>
        <v>Milford</v>
      </c>
      <c r="B72">
        <v>10</v>
      </c>
      <c r="C72" t="s">
        <v>55</v>
      </c>
      <c r="D72" t="s">
        <v>128</v>
      </c>
      <c r="E72" s="14">
        <v>571.4</v>
      </c>
      <c r="F72">
        <v>140</v>
      </c>
      <c r="G72">
        <v>380</v>
      </c>
      <c r="H72">
        <v>340</v>
      </c>
      <c r="I72">
        <v>220</v>
      </c>
      <c r="J72">
        <v>200</v>
      </c>
      <c r="K72">
        <v>360</v>
      </c>
      <c r="L72" s="65">
        <v>410</v>
      </c>
      <c r="M72" s="53">
        <v>560</v>
      </c>
      <c r="N72" s="53">
        <v>870</v>
      </c>
      <c r="O72" s="47">
        <f t="shared" si="34"/>
        <v>4051.4</v>
      </c>
      <c r="P72" s="46" t="str">
        <f t="shared" ca="1" si="25"/>
        <v/>
      </c>
      <c r="Q72" s="5">
        <v>70</v>
      </c>
      <c r="R72" s="50"/>
      <c r="S72" s="51"/>
      <c r="T72" s="6">
        <f t="shared" si="26"/>
        <v>6571.3999928000003</v>
      </c>
      <c r="U72" s="6">
        <f t="shared" si="27"/>
        <v>6139.9999927999997</v>
      </c>
      <c r="V72" s="6">
        <f t="shared" si="28"/>
        <v>6379.9999927999997</v>
      </c>
      <c r="W72" s="6">
        <f t="shared" si="29"/>
        <v>6339.9999927999997</v>
      </c>
      <c r="X72" s="6">
        <f t="shared" si="30"/>
        <v>6219.9999927999997</v>
      </c>
      <c r="Y72" s="6">
        <f t="shared" si="31"/>
        <v>6199.9999927999997</v>
      </c>
      <c r="Z72" s="6">
        <f t="shared" si="32"/>
        <v>6359.9999927999997</v>
      </c>
      <c r="AA72" s="6">
        <f t="shared" si="35"/>
        <v>6409.9999927999997</v>
      </c>
      <c r="AB72" s="6">
        <f t="shared" si="36"/>
        <v>6559.9999927999997</v>
      </c>
      <c r="AC72" s="6">
        <f t="shared" si="37"/>
        <v>6869.9999927999997</v>
      </c>
      <c r="AD72" s="6">
        <f t="shared" si="38"/>
        <v>64051.399928000013</v>
      </c>
      <c r="AE72" s="6">
        <f t="shared" si="39"/>
        <v>44211.399949600003</v>
      </c>
      <c r="AF72" s="6">
        <f t="shared" si="41"/>
        <v>19839.999978399999</v>
      </c>
      <c r="AG72" s="6" t="str">
        <f ca="1">IFERROR(IF(AD72=LARGE(INDIRECT("AD"&amp;MATCH(B72,B:B,0)&amp;":AD"&amp;IF(B72=MAX(B:B),1010,MATCH(B72+1,B:B,0)-1)),IF(COUNTIF(INDIRECT("C"&amp;MATCH(B72,B:B,0)&amp;":C"&amp;IF(B72=MAX(B:B),1010,MATCH(B72+1,B:B,0)-1)),"H")&gt;0,1,"")),B72&amp;"H1",IF(AD72=LARGE(INDIRECT("AD"&amp;MATCH(B72,B:B,0)&amp;":AD"&amp;IF(B72=MAX(B:B),1010,MATCH(B72+1,B:B,0)-1)),IF(COUNTIF(INDIRECT("C"&amp;MATCH(B72,B:B,0)&amp;":C"&amp;IF(B72=MAX(B:B),1010,MATCH(B72+1,B:B,0)-1)),"H")&gt;0,2,"")),B72&amp;"H2",IF(AD72=LARGE(INDIRECT("AD"&amp;MATCH(B72,B:B,0)&amp;":AD"&amp;IF(B72=MAX(B:B),1010,MATCH(B72+1,B:B,0)-1)), IF(COUNTIF(INDIRECT("C"&amp;MATCH(B72,B:B,0)&amp;":C"&amp;IF(B72=MAX(B:B),1010,MATCH(B72+1,B:B,0)-1)),"S")&gt;0,COUNTIF(INDIRECT("C"&amp;MATCH(B72,B:B,0)&amp;":C"&amp;IF(B72=MAX(B:B),1010,MATCH(B72+1,B:B,0)-1)),"H")+1,””)),B72&amp;"S1",IF(AD72=LARGE(INDIRECT("AD"&amp;MATCH(B72,B:B,0)&amp;":AD"&amp;IF(B72=MAX(B:B),1010,MATCH(B72+1,B:B,0)-1)), IF(COUNTIF(INDIRECT("C"&amp;MATCH(B72,B:B,0)&amp;":C"&amp;IF(B72=MAX(B:B),1010,MATCH(B72+1,B:B,0)-1)),"S")&gt;0,COUNTIF(INDIRECT("C"&amp;MATCH(B72,B:B,0)&amp;":C"&amp;IF(B72=MAX(B:B),1010,MATCH(B72+1,B:B,0)-1)),"H")+2,””)),B72&amp;"S2",IF(AD72=LARGE(INDIRECT("AD"&amp;MATCH(B72,B:B,0)&amp;":AD"&amp;IF(B72=MAX(B:B),1010,MATCH(B72+1,B:B,0)-1)), IF(COUNTIF(INDIRECT("C"&amp;MATCH(B72,B:B,0)&amp;":C"&amp;IF(B72=MAX(B:B),1010,MATCH(B72+1,B:B,0)-1)),"V")&gt;0,COUNTIF(INDIRECT("C"&amp;MATCH(B72,B:B,0)&amp;":C"&amp;IF(B72=MAX(B:B),1010,MATCH(B72+1,B:B,0)-1)),"H")+COUNTIF(INDIRECT("C"&amp;MATCH(B72,B:B,0)&amp;":C"&amp;IF(B72=MAX(B:B),1010,MATCH(B72+1,B:B,0)-1)),"S")+1,"")),B72&amp;"V1",IF(AD72=LARGE(INDIRECT("AD"&amp;MATCH(B72,B:B,0)&amp;":AD"&amp;IF(B72=MAX(B:B),1010,MATCH(B72+1,B:B,0)-1)), IF(COUNTIF(INDIRECT("C"&amp;MATCH(B72,B:B,0)&amp;":C"&amp;IF(B72=MAX(B:B),1010,MATCH(B72+1,B:B,0)-1)),"V")&gt;0,COUNTIF(INDIRECT("C"&amp;MATCH(B72,B:B,0)&amp;":C"&amp;IF(B72=MAX(B:B),1010,MATCH(B72+1,B:B,0)-1)),"H")+COUNTIF(INDIRECT("C"&amp;MATCH(B72,B:B,0)&amp;":C"&amp;IF(B72=MAX(B:B),1010,MATCH(B72+1,B:B,0)-1)),"S")+2,"")),B72&amp;"V2","")))))),"")</f>
        <v>10H2</v>
      </c>
      <c r="AH72" s="14" t="str">
        <f t="shared" ca="1" si="40"/>
        <v/>
      </c>
    </row>
    <row r="73" spans="1:34" x14ac:dyDescent="0.3">
      <c r="A73" s="52" t="str">
        <f t="shared" ca="1" si="33"/>
        <v>Milford</v>
      </c>
      <c r="B73">
        <v>10</v>
      </c>
      <c r="C73" t="s">
        <v>55</v>
      </c>
      <c r="D73" t="s">
        <v>129</v>
      </c>
      <c r="E73" s="14">
        <v>285.7</v>
      </c>
      <c r="F73">
        <v>280</v>
      </c>
      <c r="G73">
        <v>360</v>
      </c>
      <c r="H73">
        <v>320</v>
      </c>
      <c r="I73">
        <v>260</v>
      </c>
      <c r="J73">
        <v>360</v>
      </c>
      <c r="K73">
        <v>280</v>
      </c>
      <c r="L73" s="65">
        <v>451</v>
      </c>
      <c r="M73" s="53">
        <v>550</v>
      </c>
      <c r="N73" s="53">
        <v>625</v>
      </c>
      <c r="O73" s="47">
        <f t="shared" si="34"/>
        <v>3771.7</v>
      </c>
      <c r="P73" s="46" t="str">
        <f t="shared" ca="1" si="25"/>
        <v/>
      </c>
      <c r="Q73" s="5">
        <v>71</v>
      </c>
      <c r="R73" s="50"/>
      <c r="S73" s="51"/>
      <c r="T73" s="6">
        <f t="shared" si="26"/>
        <v>6285.6999926999997</v>
      </c>
      <c r="U73" s="6">
        <f t="shared" si="27"/>
        <v>6279.9999926999999</v>
      </c>
      <c r="V73" s="6">
        <f t="shared" si="28"/>
        <v>6359.9999926999999</v>
      </c>
      <c r="W73" s="6">
        <f t="shared" si="29"/>
        <v>6319.9999926999999</v>
      </c>
      <c r="X73" s="6">
        <f t="shared" si="30"/>
        <v>6259.9999926999999</v>
      </c>
      <c r="Y73" s="6">
        <f t="shared" si="31"/>
        <v>6359.9999926999999</v>
      </c>
      <c r="Z73" s="6">
        <f t="shared" si="32"/>
        <v>6279.9999926999999</v>
      </c>
      <c r="AA73" s="6">
        <f t="shared" si="35"/>
        <v>6450.9999926999999</v>
      </c>
      <c r="AB73" s="6">
        <f t="shared" si="36"/>
        <v>6549.9999926999999</v>
      </c>
      <c r="AC73" s="6">
        <f t="shared" si="37"/>
        <v>6624.9999926999999</v>
      </c>
      <c r="AD73" s="6">
        <f t="shared" si="38"/>
        <v>63771.699927000009</v>
      </c>
      <c r="AE73" s="6">
        <f t="shared" si="39"/>
        <v>44145.699948900001</v>
      </c>
      <c r="AF73" s="6">
        <f t="shared" si="41"/>
        <v>19625.999978100001</v>
      </c>
      <c r="AG73" s="6" t="str">
        <f ca="1">IFERROR(IF(AD73=LARGE(INDIRECT("AD"&amp;MATCH(B73,B:B,0)&amp;":AD"&amp;IF(B73=MAX(B:B),1010,MATCH(B73+1,B:B,0)-1)),IF(COUNTIF(INDIRECT("C"&amp;MATCH(B73,B:B,0)&amp;":C"&amp;IF(B73=MAX(B:B),1010,MATCH(B73+1,B:B,0)-1)),"H")&gt;0,1,"")),B73&amp;"H1",IF(AD73=LARGE(INDIRECT("AD"&amp;MATCH(B73,B:B,0)&amp;":AD"&amp;IF(B73=MAX(B:B),1010,MATCH(B73+1,B:B,0)-1)),IF(COUNTIF(INDIRECT("C"&amp;MATCH(B73,B:B,0)&amp;":C"&amp;IF(B73=MAX(B:B),1010,MATCH(B73+1,B:B,0)-1)),"H")&gt;0,2,"")),B73&amp;"H2",IF(AD73=LARGE(INDIRECT("AD"&amp;MATCH(B73,B:B,0)&amp;":AD"&amp;IF(B73=MAX(B:B),1010,MATCH(B73+1,B:B,0)-1)), IF(COUNTIF(INDIRECT("C"&amp;MATCH(B73,B:B,0)&amp;":C"&amp;IF(B73=MAX(B:B),1010,MATCH(B73+1,B:B,0)-1)),"S")&gt;0,COUNTIF(INDIRECT("C"&amp;MATCH(B73,B:B,0)&amp;":C"&amp;IF(B73=MAX(B:B),1010,MATCH(B73+1,B:B,0)-1)),"H")+1,””)),B73&amp;"S1",IF(AD73=LARGE(INDIRECT("AD"&amp;MATCH(B73,B:B,0)&amp;":AD"&amp;IF(B73=MAX(B:B),1010,MATCH(B73+1,B:B,0)-1)), IF(COUNTIF(INDIRECT("C"&amp;MATCH(B73,B:B,0)&amp;":C"&amp;IF(B73=MAX(B:B),1010,MATCH(B73+1,B:B,0)-1)),"S")&gt;0,COUNTIF(INDIRECT("C"&amp;MATCH(B73,B:B,0)&amp;":C"&amp;IF(B73=MAX(B:B),1010,MATCH(B73+1,B:B,0)-1)),"H")+2,””)),B73&amp;"S2",IF(AD73=LARGE(INDIRECT("AD"&amp;MATCH(B73,B:B,0)&amp;":AD"&amp;IF(B73=MAX(B:B),1010,MATCH(B73+1,B:B,0)-1)), IF(COUNTIF(INDIRECT("C"&amp;MATCH(B73,B:B,0)&amp;":C"&amp;IF(B73=MAX(B:B),1010,MATCH(B73+1,B:B,0)-1)),"V")&gt;0,COUNTIF(INDIRECT("C"&amp;MATCH(B73,B:B,0)&amp;":C"&amp;IF(B73=MAX(B:B),1010,MATCH(B73+1,B:B,0)-1)),"H")+COUNTIF(INDIRECT("C"&amp;MATCH(B73,B:B,0)&amp;":C"&amp;IF(B73=MAX(B:B),1010,MATCH(B73+1,B:B,0)-1)),"S")+1,"")),B73&amp;"V1",IF(AD73=LARGE(INDIRECT("AD"&amp;MATCH(B73,B:B,0)&amp;":AD"&amp;IF(B73=MAX(B:B),1010,MATCH(B73+1,B:B,0)-1)), IF(COUNTIF(INDIRECT("C"&amp;MATCH(B73,B:B,0)&amp;":C"&amp;IF(B73=MAX(B:B),1010,MATCH(B73+1,B:B,0)-1)),"V")&gt;0,COUNTIF(INDIRECT("C"&amp;MATCH(B73,B:B,0)&amp;":C"&amp;IF(B73=MAX(B:B),1010,MATCH(B73+1,B:B,0)-1)),"H")+COUNTIF(INDIRECT("C"&amp;MATCH(B73,B:B,0)&amp;":C"&amp;IF(B73=MAX(B:B),1010,MATCH(B73+1,B:B,0)-1)),"S")+2,"")),B73&amp;"V2","")))))),"")</f>
        <v/>
      </c>
      <c r="AH73" s="14" t="str">
        <f t="shared" ca="1" si="40"/>
        <v/>
      </c>
    </row>
    <row r="74" spans="1:34" x14ac:dyDescent="0.3">
      <c r="A74" s="52" t="str">
        <f t="shared" ca="1" si="33"/>
        <v>Milford</v>
      </c>
      <c r="B74">
        <v>10</v>
      </c>
      <c r="C74" t="s">
        <v>55</v>
      </c>
      <c r="D74" t="s">
        <v>130</v>
      </c>
      <c r="E74" s="14">
        <v>657.1</v>
      </c>
      <c r="F74">
        <v>280</v>
      </c>
      <c r="G74">
        <v>380</v>
      </c>
      <c r="H74">
        <v>320</v>
      </c>
      <c r="I74">
        <v>460</v>
      </c>
      <c r="J74">
        <v>360</v>
      </c>
      <c r="K74">
        <v>460</v>
      </c>
      <c r="L74" s="65">
        <v>635</v>
      </c>
      <c r="M74" s="53">
        <v>655</v>
      </c>
      <c r="N74" s="53">
        <v>880</v>
      </c>
      <c r="O74" s="47">
        <f t="shared" si="34"/>
        <v>5087.1000000000004</v>
      </c>
      <c r="P74" s="46" t="str">
        <f t="shared" ca="1" si="25"/>
        <v/>
      </c>
      <c r="Q74" s="5">
        <v>72</v>
      </c>
      <c r="R74" s="50"/>
      <c r="S74" s="51"/>
      <c r="T74" s="6">
        <f t="shared" si="26"/>
        <v>6657.0999926000004</v>
      </c>
      <c r="U74" s="6">
        <f t="shared" si="27"/>
        <v>6279.9999926</v>
      </c>
      <c r="V74" s="6">
        <f t="shared" si="28"/>
        <v>6379.9999926</v>
      </c>
      <c r="W74" s="6">
        <f t="shared" si="29"/>
        <v>6319.9999926</v>
      </c>
      <c r="X74" s="6">
        <f t="shared" si="30"/>
        <v>6459.9999926</v>
      </c>
      <c r="Y74" s="6">
        <f t="shared" si="31"/>
        <v>6359.9999926</v>
      </c>
      <c r="Z74" s="6">
        <f t="shared" si="32"/>
        <v>6459.9999926</v>
      </c>
      <c r="AA74" s="6">
        <f t="shared" si="35"/>
        <v>6634.9999926</v>
      </c>
      <c r="AB74" s="6">
        <f t="shared" si="36"/>
        <v>6654.9999926</v>
      </c>
      <c r="AC74" s="6">
        <f t="shared" si="37"/>
        <v>6879.9999926</v>
      </c>
      <c r="AD74" s="6">
        <f t="shared" si="38"/>
        <v>65087.09992600001</v>
      </c>
      <c r="AE74" s="6">
        <f t="shared" si="39"/>
        <v>44917.099948200004</v>
      </c>
      <c r="AF74" s="6">
        <f t="shared" si="41"/>
        <v>20169.999977799998</v>
      </c>
      <c r="AG74" s="6" t="str">
        <f ca="1">IFERROR(IF(AD74=LARGE(INDIRECT("AD"&amp;MATCH(B74,B:B,0)&amp;":AD"&amp;IF(B74=MAX(B:B),1010,MATCH(B74+1,B:B,0)-1)),IF(COUNTIF(INDIRECT("C"&amp;MATCH(B74,B:B,0)&amp;":C"&amp;IF(B74=MAX(B:B),1010,MATCH(B74+1,B:B,0)-1)),"H")&gt;0,1,"")),B74&amp;"H1",IF(AD74=LARGE(INDIRECT("AD"&amp;MATCH(B74,B:B,0)&amp;":AD"&amp;IF(B74=MAX(B:B),1010,MATCH(B74+1,B:B,0)-1)),IF(COUNTIF(INDIRECT("C"&amp;MATCH(B74,B:B,0)&amp;":C"&amp;IF(B74=MAX(B:B),1010,MATCH(B74+1,B:B,0)-1)),"H")&gt;0,2,"")),B74&amp;"H2",IF(AD74=LARGE(INDIRECT("AD"&amp;MATCH(B74,B:B,0)&amp;":AD"&amp;IF(B74=MAX(B:B),1010,MATCH(B74+1,B:B,0)-1)), IF(COUNTIF(INDIRECT("C"&amp;MATCH(B74,B:B,0)&amp;":C"&amp;IF(B74=MAX(B:B),1010,MATCH(B74+1,B:B,0)-1)),"S")&gt;0,COUNTIF(INDIRECT("C"&amp;MATCH(B74,B:B,0)&amp;":C"&amp;IF(B74=MAX(B:B),1010,MATCH(B74+1,B:B,0)-1)),"H")+1,””)),B74&amp;"S1",IF(AD74=LARGE(INDIRECT("AD"&amp;MATCH(B74,B:B,0)&amp;":AD"&amp;IF(B74=MAX(B:B),1010,MATCH(B74+1,B:B,0)-1)), IF(COUNTIF(INDIRECT("C"&amp;MATCH(B74,B:B,0)&amp;":C"&amp;IF(B74=MAX(B:B),1010,MATCH(B74+1,B:B,0)-1)),"S")&gt;0,COUNTIF(INDIRECT("C"&amp;MATCH(B74,B:B,0)&amp;":C"&amp;IF(B74=MAX(B:B),1010,MATCH(B74+1,B:B,0)-1)),"H")+2,””)),B74&amp;"S2",IF(AD74=LARGE(INDIRECT("AD"&amp;MATCH(B74,B:B,0)&amp;":AD"&amp;IF(B74=MAX(B:B),1010,MATCH(B74+1,B:B,0)-1)), IF(COUNTIF(INDIRECT("C"&amp;MATCH(B74,B:B,0)&amp;":C"&amp;IF(B74=MAX(B:B),1010,MATCH(B74+1,B:B,0)-1)),"V")&gt;0,COUNTIF(INDIRECT("C"&amp;MATCH(B74,B:B,0)&amp;":C"&amp;IF(B74=MAX(B:B),1010,MATCH(B74+1,B:B,0)-1)),"H")+COUNTIF(INDIRECT("C"&amp;MATCH(B74,B:B,0)&amp;":C"&amp;IF(B74=MAX(B:B),1010,MATCH(B74+1,B:B,0)-1)),"S")+1,"")),B74&amp;"V1",IF(AD74=LARGE(INDIRECT("AD"&amp;MATCH(B74,B:B,0)&amp;":AD"&amp;IF(B74=MAX(B:B),1010,MATCH(B74+1,B:B,0)-1)), IF(COUNTIF(INDIRECT("C"&amp;MATCH(B74,B:B,0)&amp;":C"&amp;IF(B74=MAX(B:B),1010,MATCH(B74+1,B:B,0)-1)),"V")&gt;0,COUNTIF(INDIRECT("C"&amp;MATCH(B74,B:B,0)&amp;":C"&amp;IF(B74=MAX(B:B),1010,MATCH(B74+1,B:B,0)-1)),"H")+COUNTIF(INDIRECT("C"&amp;MATCH(B74,B:B,0)&amp;":C"&amp;IF(B74=MAX(B:B),1010,MATCH(B74+1,B:B,0)-1)),"S")+2,"")),B74&amp;"V2","")))))),"")</f>
        <v>10H1</v>
      </c>
      <c r="AH74" s="14" t="str">
        <f t="shared" ca="1" si="40"/>
        <v/>
      </c>
    </row>
    <row r="75" spans="1:34" x14ac:dyDescent="0.3">
      <c r="A75" s="52" t="str">
        <f t="shared" ca="1" si="33"/>
        <v>Milford</v>
      </c>
      <c r="B75">
        <v>10</v>
      </c>
      <c r="C75" t="s">
        <v>59</v>
      </c>
      <c r="D75" t="s">
        <v>131</v>
      </c>
      <c r="E75" s="14">
        <v>285.7</v>
      </c>
      <c r="F75">
        <v>300</v>
      </c>
      <c r="G75">
        <v>260</v>
      </c>
      <c r="H75">
        <v>240</v>
      </c>
      <c r="I75">
        <v>400</v>
      </c>
      <c r="J75">
        <v>360</v>
      </c>
      <c r="K75">
        <v>200</v>
      </c>
      <c r="L75" s="65">
        <v>705</v>
      </c>
      <c r="M75" s="53">
        <v>650</v>
      </c>
      <c r="N75" s="53">
        <v>755</v>
      </c>
      <c r="O75" s="47">
        <f t="shared" si="34"/>
        <v>4155.7</v>
      </c>
      <c r="P75" s="46" t="str">
        <f t="shared" ca="1" si="25"/>
        <v/>
      </c>
      <c r="Q75" s="5">
        <v>73</v>
      </c>
      <c r="R75" s="50"/>
      <c r="S75" s="51"/>
      <c r="T75" s="6">
        <f t="shared" si="26"/>
        <v>4285.6999925</v>
      </c>
      <c r="U75" s="6">
        <f t="shared" si="27"/>
        <v>4299.9999925000002</v>
      </c>
      <c r="V75" s="6">
        <f t="shared" si="28"/>
        <v>4259.9999925000002</v>
      </c>
      <c r="W75" s="6">
        <f t="shared" si="29"/>
        <v>4239.9999925000002</v>
      </c>
      <c r="X75" s="6">
        <f t="shared" si="30"/>
        <v>4399.9999925000002</v>
      </c>
      <c r="Y75" s="6">
        <f t="shared" si="31"/>
        <v>4359.9999925000002</v>
      </c>
      <c r="Z75" s="6">
        <f t="shared" si="32"/>
        <v>4199.9999925000002</v>
      </c>
      <c r="AA75" s="6">
        <f t="shared" si="35"/>
        <v>4704.9999925000002</v>
      </c>
      <c r="AB75" s="6">
        <f t="shared" si="36"/>
        <v>4649.9999925000002</v>
      </c>
      <c r="AC75" s="6">
        <f t="shared" si="37"/>
        <v>4754.9999925000002</v>
      </c>
      <c r="AD75" s="6">
        <f t="shared" si="38"/>
        <v>44155.699925000008</v>
      </c>
      <c r="AE75" s="6">
        <f t="shared" si="39"/>
        <v>30045.699947500005</v>
      </c>
      <c r="AF75" s="6">
        <f t="shared" si="41"/>
        <v>14109.9999775</v>
      </c>
      <c r="AG75" s="6" t="str">
        <f ca="1">IFERROR(IF(AD75=LARGE(INDIRECT("AD"&amp;MATCH(B75,B:B,0)&amp;":AD"&amp;IF(B75=MAX(B:B),1010,MATCH(B75+1,B:B,0)-1)),IF(COUNTIF(INDIRECT("C"&amp;MATCH(B75,B:B,0)&amp;":C"&amp;IF(B75=MAX(B:B),1010,MATCH(B75+1,B:B,0)-1)),"H")&gt;0,1,"")),B75&amp;"H1",IF(AD75=LARGE(INDIRECT("AD"&amp;MATCH(B75,B:B,0)&amp;":AD"&amp;IF(B75=MAX(B:B),1010,MATCH(B75+1,B:B,0)-1)),IF(COUNTIF(INDIRECT("C"&amp;MATCH(B75,B:B,0)&amp;":C"&amp;IF(B75=MAX(B:B),1010,MATCH(B75+1,B:B,0)-1)),"H")&gt;0,2,"")),B75&amp;"H2",IF(AD75=LARGE(INDIRECT("AD"&amp;MATCH(B75,B:B,0)&amp;":AD"&amp;IF(B75=MAX(B:B),1010,MATCH(B75+1,B:B,0)-1)), IF(COUNTIF(INDIRECT("C"&amp;MATCH(B75,B:B,0)&amp;":C"&amp;IF(B75=MAX(B:B),1010,MATCH(B75+1,B:B,0)-1)),"S")&gt;0,COUNTIF(INDIRECT("C"&amp;MATCH(B75,B:B,0)&amp;":C"&amp;IF(B75=MAX(B:B),1010,MATCH(B75+1,B:B,0)-1)),"H")+1,””)),B75&amp;"S1",IF(AD75=LARGE(INDIRECT("AD"&amp;MATCH(B75,B:B,0)&amp;":AD"&amp;IF(B75=MAX(B:B),1010,MATCH(B75+1,B:B,0)-1)), IF(COUNTIF(INDIRECT("C"&amp;MATCH(B75,B:B,0)&amp;":C"&amp;IF(B75=MAX(B:B),1010,MATCH(B75+1,B:B,0)-1)),"S")&gt;0,COUNTIF(INDIRECT("C"&amp;MATCH(B75,B:B,0)&amp;":C"&amp;IF(B75=MAX(B:B),1010,MATCH(B75+1,B:B,0)-1)),"H")+2,””)),B75&amp;"S2",IF(AD75=LARGE(INDIRECT("AD"&amp;MATCH(B75,B:B,0)&amp;":AD"&amp;IF(B75=MAX(B:B),1010,MATCH(B75+1,B:B,0)-1)), IF(COUNTIF(INDIRECT("C"&amp;MATCH(B75,B:B,0)&amp;":C"&amp;IF(B75=MAX(B:B),1010,MATCH(B75+1,B:B,0)-1)),"V")&gt;0,COUNTIF(INDIRECT("C"&amp;MATCH(B75,B:B,0)&amp;":C"&amp;IF(B75=MAX(B:B),1010,MATCH(B75+1,B:B,0)-1)),"H")+COUNTIF(INDIRECT("C"&amp;MATCH(B75,B:B,0)&amp;":C"&amp;IF(B75=MAX(B:B),1010,MATCH(B75+1,B:B,0)-1)),"S")+1,"")),B75&amp;"V1",IF(AD75=LARGE(INDIRECT("AD"&amp;MATCH(B75,B:B,0)&amp;":AD"&amp;IF(B75=MAX(B:B),1010,MATCH(B75+1,B:B,0)-1)), IF(COUNTIF(INDIRECT("C"&amp;MATCH(B75,B:B,0)&amp;":C"&amp;IF(B75=MAX(B:B),1010,MATCH(B75+1,B:B,0)-1)),"V")&gt;0,COUNTIF(INDIRECT("C"&amp;MATCH(B75,B:B,0)&amp;":C"&amp;IF(B75=MAX(B:B),1010,MATCH(B75+1,B:B,0)-1)),"H")+COUNTIF(INDIRECT("C"&amp;MATCH(B75,B:B,0)&amp;":C"&amp;IF(B75=MAX(B:B),1010,MATCH(B75+1,B:B,0)-1)),"S")+2,"")),B75&amp;"V2","")))))),"")</f>
        <v/>
      </c>
      <c r="AH75" s="14" t="str">
        <f t="shared" ca="1" si="40"/>
        <v/>
      </c>
    </row>
    <row r="76" spans="1:34" x14ac:dyDescent="0.3">
      <c r="A76" s="52" t="str">
        <f t="shared" ca="1" si="33"/>
        <v>Milford</v>
      </c>
      <c r="B76">
        <v>10</v>
      </c>
      <c r="C76" t="s">
        <v>59</v>
      </c>
      <c r="D76" t="s">
        <v>132</v>
      </c>
      <c r="E76" s="14">
        <v>400</v>
      </c>
      <c r="F76">
        <v>400</v>
      </c>
      <c r="G76">
        <v>480</v>
      </c>
      <c r="H76">
        <v>540</v>
      </c>
      <c r="I76">
        <v>580</v>
      </c>
      <c r="J76">
        <v>320</v>
      </c>
      <c r="K76">
        <v>500</v>
      </c>
      <c r="L76" s="65">
        <v>482</v>
      </c>
      <c r="M76" s="53">
        <v>740</v>
      </c>
      <c r="N76" s="53">
        <v>700</v>
      </c>
      <c r="O76" s="47">
        <f t="shared" si="34"/>
        <v>5142</v>
      </c>
      <c r="P76" s="46" t="str">
        <f t="shared" ca="1" si="25"/>
        <v/>
      </c>
      <c r="Q76" s="5">
        <v>74</v>
      </c>
      <c r="R76" s="50"/>
      <c r="S76" s="51"/>
      <c r="T76" s="6">
        <f t="shared" si="26"/>
        <v>4399.9999924000003</v>
      </c>
      <c r="U76" s="6">
        <f t="shared" si="27"/>
        <v>4399.9999924000003</v>
      </c>
      <c r="V76" s="6">
        <f t="shared" si="28"/>
        <v>4479.9999924000003</v>
      </c>
      <c r="W76" s="6">
        <f t="shared" si="29"/>
        <v>4539.9999924000003</v>
      </c>
      <c r="X76" s="6">
        <f t="shared" si="30"/>
        <v>4579.9999924000003</v>
      </c>
      <c r="Y76" s="6">
        <f t="shared" si="31"/>
        <v>4319.9999924000003</v>
      </c>
      <c r="Z76" s="6">
        <f t="shared" si="32"/>
        <v>4499.9999924000003</v>
      </c>
      <c r="AA76" s="6">
        <f t="shared" si="35"/>
        <v>4481.9999924000003</v>
      </c>
      <c r="AB76" s="6">
        <f t="shared" si="36"/>
        <v>4739.9999924000003</v>
      </c>
      <c r="AC76" s="6">
        <f t="shared" si="37"/>
        <v>4699.9999924000003</v>
      </c>
      <c r="AD76" s="6">
        <f t="shared" si="38"/>
        <v>45141.999924000003</v>
      </c>
      <c r="AE76" s="6">
        <f t="shared" si="39"/>
        <v>31219.999946800002</v>
      </c>
      <c r="AF76" s="6">
        <f t="shared" si="41"/>
        <v>13921.999977200001</v>
      </c>
      <c r="AG76" s="6" t="str">
        <f ca="1">IFERROR(IF(AD76=LARGE(INDIRECT("AD"&amp;MATCH(B76,B:B,0)&amp;":AD"&amp;IF(B76=MAX(B:B),1010,MATCH(B76+1,B:B,0)-1)),IF(COUNTIF(INDIRECT("C"&amp;MATCH(B76,B:B,0)&amp;":C"&amp;IF(B76=MAX(B:B),1010,MATCH(B76+1,B:B,0)-1)),"H")&gt;0,1,"")),B76&amp;"H1",IF(AD76=LARGE(INDIRECT("AD"&amp;MATCH(B76,B:B,0)&amp;":AD"&amp;IF(B76=MAX(B:B),1010,MATCH(B76+1,B:B,0)-1)),IF(COUNTIF(INDIRECT("C"&amp;MATCH(B76,B:B,0)&amp;":C"&amp;IF(B76=MAX(B:B),1010,MATCH(B76+1,B:B,0)-1)),"H")&gt;0,2,"")),B76&amp;"H2",IF(AD76=LARGE(INDIRECT("AD"&amp;MATCH(B76,B:B,0)&amp;":AD"&amp;IF(B76=MAX(B:B),1010,MATCH(B76+1,B:B,0)-1)), IF(COUNTIF(INDIRECT("C"&amp;MATCH(B76,B:B,0)&amp;":C"&amp;IF(B76=MAX(B:B),1010,MATCH(B76+1,B:B,0)-1)),"S")&gt;0,COUNTIF(INDIRECT("C"&amp;MATCH(B76,B:B,0)&amp;":C"&amp;IF(B76=MAX(B:B),1010,MATCH(B76+1,B:B,0)-1)),"H")+1,””)),B76&amp;"S1",IF(AD76=LARGE(INDIRECT("AD"&amp;MATCH(B76,B:B,0)&amp;":AD"&amp;IF(B76=MAX(B:B),1010,MATCH(B76+1,B:B,0)-1)), IF(COUNTIF(INDIRECT("C"&amp;MATCH(B76,B:B,0)&amp;":C"&amp;IF(B76=MAX(B:B),1010,MATCH(B76+1,B:B,0)-1)),"S")&gt;0,COUNTIF(INDIRECT("C"&amp;MATCH(B76,B:B,0)&amp;":C"&amp;IF(B76=MAX(B:B),1010,MATCH(B76+1,B:B,0)-1)),"H")+2,””)),B76&amp;"S2",IF(AD76=LARGE(INDIRECT("AD"&amp;MATCH(B76,B:B,0)&amp;":AD"&amp;IF(B76=MAX(B:B),1010,MATCH(B76+1,B:B,0)-1)), IF(COUNTIF(INDIRECT("C"&amp;MATCH(B76,B:B,0)&amp;":C"&amp;IF(B76=MAX(B:B),1010,MATCH(B76+1,B:B,0)-1)),"V")&gt;0,COUNTIF(INDIRECT("C"&amp;MATCH(B76,B:B,0)&amp;":C"&amp;IF(B76=MAX(B:B),1010,MATCH(B76+1,B:B,0)-1)),"H")+COUNTIF(INDIRECT("C"&amp;MATCH(B76,B:B,0)&amp;":C"&amp;IF(B76=MAX(B:B),1010,MATCH(B76+1,B:B,0)-1)),"S")+1,"")),B76&amp;"V1",IF(AD76=LARGE(INDIRECT("AD"&amp;MATCH(B76,B:B,0)&amp;":AD"&amp;IF(B76=MAX(B:B),1010,MATCH(B76+1,B:B,0)-1)), IF(COUNTIF(INDIRECT("C"&amp;MATCH(B76,B:B,0)&amp;":C"&amp;IF(B76=MAX(B:B),1010,MATCH(B76+1,B:B,0)-1)),"V")&gt;0,COUNTIF(INDIRECT("C"&amp;MATCH(B76,B:B,0)&amp;":C"&amp;IF(B76=MAX(B:B),1010,MATCH(B76+1,B:B,0)-1)),"H")+COUNTIF(INDIRECT("C"&amp;MATCH(B76,B:B,0)&amp;":C"&amp;IF(B76=MAX(B:B),1010,MATCH(B76+1,B:B,0)-1)),"S")+2,"")),B76&amp;"V2","")))))),"")</f>
        <v>10S1</v>
      </c>
      <c r="AH76" s="14">
        <f t="shared" ca="1" si="40"/>
        <v>5141.9999924000003</v>
      </c>
    </row>
    <row r="77" spans="1:34" x14ac:dyDescent="0.3">
      <c r="A77" s="52" t="str">
        <f t="shared" ca="1" si="33"/>
        <v>Milford</v>
      </c>
      <c r="B77">
        <v>10</v>
      </c>
      <c r="C77" t="s">
        <v>59</v>
      </c>
      <c r="D77" t="s">
        <v>133</v>
      </c>
      <c r="E77" s="14">
        <v>542.9</v>
      </c>
      <c r="F77">
        <v>280</v>
      </c>
      <c r="G77">
        <v>340</v>
      </c>
      <c r="H77">
        <v>240</v>
      </c>
      <c r="I77">
        <v>360</v>
      </c>
      <c r="J77">
        <v>300</v>
      </c>
      <c r="K77">
        <v>180</v>
      </c>
      <c r="L77" s="65">
        <v>583</v>
      </c>
      <c r="M77" s="53">
        <v>720</v>
      </c>
      <c r="N77" s="53">
        <v>785</v>
      </c>
      <c r="O77" s="47">
        <f t="shared" si="34"/>
        <v>4330.8999999999996</v>
      </c>
      <c r="P77" s="46" t="str">
        <f t="shared" ca="1" si="25"/>
        <v/>
      </c>
      <c r="Q77" s="5">
        <v>75</v>
      </c>
      <c r="R77" s="50"/>
      <c r="S77" s="51"/>
      <c r="T77" s="6">
        <f t="shared" si="26"/>
        <v>4542.8999923000001</v>
      </c>
      <c r="U77" s="6">
        <f t="shared" si="27"/>
        <v>4279.9999922999996</v>
      </c>
      <c r="V77" s="6">
        <f t="shared" si="28"/>
        <v>4339.9999922999996</v>
      </c>
      <c r="W77" s="6">
        <f t="shared" si="29"/>
        <v>4239.9999922999996</v>
      </c>
      <c r="X77" s="6">
        <f t="shared" si="30"/>
        <v>4359.9999922999996</v>
      </c>
      <c r="Y77" s="6">
        <f t="shared" si="31"/>
        <v>4299.9999922999996</v>
      </c>
      <c r="Z77" s="6">
        <f t="shared" si="32"/>
        <v>4179.9999922999996</v>
      </c>
      <c r="AA77" s="6">
        <f t="shared" si="35"/>
        <v>4582.9999922999996</v>
      </c>
      <c r="AB77" s="6">
        <f t="shared" si="36"/>
        <v>4719.9999922999996</v>
      </c>
      <c r="AC77" s="6">
        <f t="shared" si="37"/>
        <v>4784.9999922999996</v>
      </c>
      <c r="AD77" s="6">
        <f t="shared" si="38"/>
        <v>44330.899922999997</v>
      </c>
      <c r="AE77" s="6">
        <f t="shared" si="39"/>
        <v>30242.899946099998</v>
      </c>
      <c r="AF77" s="6">
        <f t="shared" si="41"/>
        <v>14087.999976899999</v>
      </c>
      <c r="AG77" s="6" t="str">
        <f ca="1">IFERROR(IF(AD77=LARGE(INDIRECT("AD"&amp;MATCH(B77,B:B,0)&amp;":AD"&amp;IF(B77=MAX(B:B),1010,MATCH(B77+1,B:B,0)-1)),IF(COUNTIF(INDIRECT("C"&amp;MATCH(B77,B:B,0)&amp;":C"&amp;IF(B77=MAX(B:B),1010,MATCH(B77+1,B:B,0)-1)),"H")&gt;0,1,"")),B77&amp;"H1",IF(AD77=LARGE(INDIRECT("AD"&amp;MATCH(B77,B:B,0)&amp;":AD"&amp;IF(B77=MAX(B:B),1010,MATCH(B77+1,B:B,0)-1)),IF(COUNTIF(INDIRECT("C"&amp;MATCH(B77,B:B,0)&amp;":C"&amp;IF(B77=MAX(B:B),1010,MATCH(B77+1,B:B,0)-1)),"H")&gt;0,2,"")),B77&amp;"H2",IF(AD77=LARGE(INDIRECT("AD"&amp;MATCH(B77,B:B,0)&amp;":AD"&amp;IF(B77=MAX(B:B),1010,MATCH(B77+1,B:B,0)-1)), IF(COUNTIF(INDIRECT("C"&amp;MATCH(B77,B:B,0)&amp;":C"&amp;IF(B77=MAX(B:B),1010,MATCH(B77+1,B:B,0)-1)),"S")&gt;0,COUNTIF(INDIRECT("C"&amp;MATCH(B77,B:B,0)&amp;":C"&amp;IF(B77=MAX(B:B),1010,MATCH(B77+1,B:B,0)-1)),"H")+1,””)),B77&amp;"S1",IF(AD77=LARGE(INDIRECT("AD"&amp;MATCH(B77,B:B,0)&amp;":AD"&amp;IF(B77=MAX(B:B),1010,MATCH(B77+1,B:B,0)-1)), IF(COUNTIF(INDIRECT("C"&amp;MATCH(B77,B:B,0)&amp;":C"&amp;IF(B77=MAX(B:B),1010,MATCH(B77+1,B:B,0)-1)),"S")&gt;0,COUNTIF(INDIRECT("C"&amp;MATCH(B77,B:B,0)&amp;":C"&amp;IF(B77=MAX(B:B),1010,MATCH(B77+1,B:B,0)-1)),"H")+2,””)),B77&amp;"S2",IF(AD77=LARGE(INDIRECT("AD"&amp;MATCH(B77,B:B,0)&amp;":AD"&amp;IF(B77=MAX(B:B),1010,MATCH(B77+1,B:B,0)-1)), IF(COUNTIF(INDIRECT("C"&amp;MATCH(B77,B:B,0)&amp;":C"&amp;IF(B77=MAX(B:B),1010,MATCH(B77+1,B:B,0)-1)),"V")&gt;0,COUNTIF(INDIRECT("C"&amp;MATCH(B77,B:B,0)&amp;":C"&amp;IF(B77=MAX(B:B),1010,MATCH(B77+1,B:B,0)-1)),"H")+COUNTIF(INDIRECT("C"&amp;MATCH(B77,B:B,0)&amp;":C"&amp;IF(B77=MAX(B:B),1010,MATCH(B77+1,B:B,0)-1)),"S")+1,"")),B77&amp;"V1",IF(AD77=LARGE(INDIRECT("AD"&amp;MATCH(B77,B:B,0)&amp;":AD"&amp;IF(B77=MAX(B:B),1010,MATCH(B77+1,B:B,0)-1)), IF(COUNTIF(INDIRECT("C"&amp;MATCH(B77,B:B,0)&amp;":C"&amp;IF(B77=MAX(B:B),1010,MATCH(B77+1,B:B,0)-1)),"V")&gt;0,COUNTIF(INDIRECT("C"&amp;MATCH(B77,B:B,0)&amp;":C"&amp;IF(B77=MAX(B:B),1010,MATCH(B77+1,B:B,0)-1)),"H")+COUNTIF(INDIRECT("C"&amp;MATCH(B77,B:B,0)&amp;":C"&amp;IF(B77=MAX(B:B),1010,MATCH(B77+1,B:B,0)-1)),"S")+2,"")),B77&amp;"V2","")))))),"")</f>
        <v>10S2</v>
      </c>
      <c r="AH77" s="14" t="str">
        <f t="shared" ca="1" si="40"/>
        <v/>
      </c>
    </row>
    <row r="78" spans="1:34" x14ac:dyDescent="0.3">
      <c r="A78" s="52" t="str">
        <f t="shared" ca="1" si="33"/>
        <v>Milford</v>
      </c>
      <c r="B78">
        <v>10</v>
      </c>
      <c r="C78" t="s">
        <v>63</v>
      </c>
      <c r="D78" t="s">
        <v>134</v>
      </c>
      <c r="E78" s="14">
        <v>85.7</v>
      </c>
      <c r="F78">
        <v>240</v>
      </c>
      <c r="G78">
        <v>220</v>
      </c>
      <c r="H78">
        <v>220</v>
      </c>
      <c r="I78">
        <v>120</v>
      </c>
      <c r="J78">
        <v>60</v>
      </c>
      <c r="K78">
        <v>220</v>
      </c>
      <c r="L78" s="65">
        <v>479</v>
      </c>
      <c r="M78" s="53">
        <v>440</v>
      </c>
      <c r="N78" s="53">
        <v>620</v>
      </c>
      <c r="O78" s="47">
        <f t="shared" si="34"/>
        <v>2704.7</v>
      </c>
      <c r="P78" s="46" t="str">
        <f t="shared" ca="1" si="25"/>
        <v/>
      </c>
      <c r="Q78" s="5">
        <v>76</v>
      </c>
      <c r="R78" s="50"/>
      <c r="S78" s="51"/>
      <c r="T78" s="6">
        <f t="shared" si="26"/>
        <v>2085.6999922</v>
      </c>
      <c r="U78" s="6">
        <f t="shared" si="27"/>
        <v>2239.9999922000002</v>
      </c>
      <c r="V78" s="6">
        <f t="shared" si="28"/>
        <v>2219.9999922000002</v>
      </c>
      <c r="W78" s="6">
        <f t="shared" si="29"/>
        <v>2219.9999922000002</v>
      </c>
      <c r="X78" s="6">
        <f t="shared" si="30"/>
        <v>2119.9999922000002</v>
      </c>
      <c r="Y78" s="6">
        <f t="shared" si="31"/>
        <v>2059.9999922000002</v>
      </c>
      <c r="Z78" s="6">
        <f t="shared" si="32"/>
        <v>2219.9999922000002</v>
      </c>
      <c r="AA78" s="6">
        <f t="shared" si="35"/>
        <v>2478.9999922000002</v>
      </c>
      <c r="AB78" s="6">
        <f t="shared" si="36"/>
        <v>2439.9999922000002</v>
      </c>
      <c r="AC78" s="6">
        <f t="shared" si="37"/>
        <v>2619.9999921999997</v>
      </c>
      <c r="AD78" s="6">
        <f t="shared" si="38"/>
        <v>22704.699922</v>
      </c>
      <c r="AE78" s="6">
        <f t="shared" si="39"/>
        <v>15165.699945400003</v>
      </c>
      <c r="AF78" s="6">
        <f t="shared" si="41"/>
        <v>7538.9999766000001</v>
      </c>
      <c r="AG78" s="6" t="str">
        <f ca="1">IFERROR(IF(AD78=LARGE(INDIRECT("AD"&amp;MATCH(B78,B:B,0)&amp;":AD"&amp;IF(B78=MAX(B:B),1010,MATCH(B78+1,B:B,0)-1)),IF(COUNTIF(INDIRECT("C"&amp;MATCH(B78,B:B,0)&amp;":C"&amp;IF(B78=MAX(B:B),1010,MATCH(B78+1,B:B,0)-1)),"H")&gt;0,1,"")),B78&amp;"H1",IF(AD78=LARGE(INDIRECT("AD"&amp;MATCH(B78,B:B,0)&amp;":AD"&amp;IF(B78=MAX(B:B),1010,MATCH(B78+1,B:B,0)-1)),IF(COUNTIF(INDIRECT("C"&amp;MATCH(B78,B:B,0)&amp;":C"&amp;IF(B78=MAX(B:B),1010,MATCH(B78+1,B:B,0)-1)),"H")&gt;0,2,"")),B78&amp;"H2",IF(AD78=LARGE(INDIRECT("AD"&amp;MATCH(B78,B:B,0)&amp;":AD"&amp;IF(B78=MAX(B:B),1010,MATCH(B78+1,B:B,0)-1)), IF(COUNTIF(INDIRECT("C"&amp;MATCH(B78,B:B,0)&amp;":C"&amp;IF(B78=MAX(B:B),1010,MATCH(B78+1,B:B,0)-1)),"S")&gt;0,COUNTIF(INDIRECT("C"&amp;MATCH(B78,B:B,0)&amp;":C"&amp;IF(B78=MAX(B:B),1010,MATCH(B78+1,B:B,0)-1)),"H")+1,””)),B78&amp;"S1",IF(AD78=LARGE(INDIRECT("AD"&amp;MATCH(B78,B:B,0)&amp;":AD"&amp;IF(B78=MAX(B:B),1010,MATCH(B78+1,B:B,0)-1)), IF(COUNTIF(INDIRECT("C"&amp;MATCH(B78,B:B,0)&amp;":C"&amp;IF(B78=MAX(B:B),1010,MATCH(B78+1,B:B,0)-1)),"S")&gt;0,COUNTIF(INDIRECT("C"&amp;MATCH(B78,B:B,0)&amp;":C"&amp;IF(B78=MAX(B:B),1010,MATCH(B78+1,B:B,0)-1)),"H")+2,””)),B78&amp;"S2",IF(AD78=LARGE(INDIRECT("AD"&amp;MATCH(B78,B:B,0)&amp;":AD"&amp;IF(B78=MAX(B:B),1010,MATCH(B78+1,B:B,0)-1)), IF(COUNTIF(INDIRECT("C"&amp;MATCH(B78,B:B,0)&amp;":C"&amp;IF(B78=MAX(B:B),1010,MATCH(B78+1,B:B,0)-1)),"V")&gt;0,COUNTIF(INDIRECT("C"&amp;MATCH(B78,B:B,0)&amp;":C"&amp;IF(B78=MAX(B:B),1010,MATCH(B78+1,B:B,0)-1)),"H")+COUNTIF(INDIRECT("C"&amp;MATCH(B78,B:B,0)&amp;":C"&amp;IF(B78=MAX(B:B),1010,MATCH(B78+1,B:B,0)-1)),"S")+1,"")),B78&amp;"V1",IF(AD78=LARGE(INDIRECT("AD"&amp;MATCH(B78,B:B,0)&amp;":AD"&amp;IF(B78=MAX(B:B),1010,MATCH(B78+1,B:B,0)-1)), IF(COUNTIF(INDIRECT("C"&amp;MATCH(B78,B:B,0)&amp;":C"&amp;IF(B78=MAX(B:B),1010,MATCH(B78+1,B:B,0)-1)),"V")&gt;0,COUNTIF(INDIRECT("C"&amp;MATCH(B78,B:B,0)&amp;":C"&amp;IF(B78=MAX(B:B),1010,MATCH(B78+1,B:B,0)-1)),"H")+COUNTIF(INDIRECT("C"&amp;MATCH(B78,B:B,0)&amp;":C"&amp;IF(B78=MAX(B:B),1010,MATCH(B78+1,B:B,0)-1)),"S")+2,"")),B78&amp;"V2","")))))),"")</f>
        <v/>
      </c>
      <c r="AH78" s="14" t="str">
        <f t="shared" ca="1" si="40"/>
        <v/>
      </c>
    </row>
    <row r="79" spans="1:34" x14ac:dyDescent="0.3">
      <c r="A79" s="52" t="str">
        <f t="shared" ca="1" si="33"/>
        <v>Milford</v>
      </c>
      <c r="B79">
        <v>10</v>
      </c>
      <c r="C79" t="s">
        <v>63</v>
      </c>
      <c r="D79" t="s">
        <v>135</v>
      </c>
      <c r="E79" s="14">
        <v>285.7</v>
      </c>
      <c r="F79">
        <v>320</v>
      </c>
      <c r="G79">
        <v>220</v>
      </c>
      <c r="H79">
        <v>320</v>
      </c>
      <c r="I79">
        <v>280</v>
      </c>
      <c r="J79">
        <v>260</v>
      </c>
      <c r="K79">
        <v>280</v>
      </c>
      <c r="L79" s="65">
        <v>390</v>
      </c>
      <c r="M79" s="53">
        <v>630</v>
      </c>
      <c r="N79" s="53">
        <v>833.3</v>
      </c>
      <c r="O79" s="47">
        <f t="shared" si="34"/>
        <v>3819</v>
      </c>
      <c r="P79" s="46" t="str">
        <f t="shared" ca="1" si="25"/>
        <v/>
      </c>
      <c r="Q79" s="5">
        <v>77</v>
      </c>
      <c r="R79" s="50"/>
      <c r="S79" s="51"/>
      <c r="T79" s="6">
        <f t="shared" si="26"/>
        <v>2285.6999921000001</v>
      </c>
      <c r="U79" s="6">
        <f t="shared" si="27"/>
        <v>2319.9999920999999</v>
      </c>
      <c r="V79" s="6">
        <f t="shared" si="28"/>
        <v>2219.9999920999999</v>
      </c>
      <c r="W79" s="6">
        <f t="shared" si="29"/>
        <v>2319.9999920999999</v>
      </c>
      <c r="X79" s="6">
        <f t="shared" si="30"/>
        <v>2279.9999920999999</v>
      </c>
      <c r="Y79" s="6">
        <f t="shared" si="31"/>
        <v>2259.9999920999999</v>
      </c>
      <c r="Z79" s="6">
        <f t="shared" si="32"/>
        <v>2279.9999920999999</v>
      </c>
      <c r="AA79" s="6">
        <f t="shared" si="35"/>
        <v>2389.9999920999999</v>
      </c>
      <c r="AB79" s="6">
        <f t="shared" si="36"/>
        <v>2629.9999920999999</v>
      </c>
      <c r="AC79" s="6">
        <f t="shared" si="37"/>
        <v>2833.2999921000001</v>
      </c>
      <c r="AD79" s="6">
        <f t="shared" si="38"/>
        <v>23818.999921000002</v>
      </c>
      <c r="AE79" s="6">
        <f t="shared" si="39"/>
        <v>15965.6999447</v>
      </c>
      <c r="AF79" s="6">
        <f t="shared" si="41"/>
        <v>7853.2999762999998</v>
      </c>
      <c r="AG79" s="6" t="str">
        <f ca="1">IFERROR(IF(AD79=LARGE(INDIRECT("AD"&amp;MATCH(B79,B:B,0)&amp;":AD"&amp;IF(B79=MAX(B:B),1010,MATCH(B79+1,B:B,0)-1)),IF(COUNTIF(INDIRECT("C"&amp;MATCH(B79,B:B,0)&amp;":C"&amp;IF(B79=MAX(B:B),1010,MATCH(B79+1,B:B,0)-1)),"H")&gt;0,1,"")),B79&amp;"H1",IF(AD79=LARGE(INDIRECT("AD"&amp;MATCH(B79,B:B,0)&amp;":AD"&amp;IF(B79=MAX(B:B),1010,MATCH(B79+1,B:B,0)-1)),IF(COUNTIF(INDIRECT("C"&amp;MATCH(B79,B:B,0)&amp;":C"&amp;IF(B79=MAX(B:B),1010,MATCH(B79+1,B:B,0)-1)),"H")&gt;0,2,"")),B79&amp;"H2",IF(AD79=LARGE(INDIRECT("AD"&amp;MATCH(B79,B:B,0)&amp;":AD"&amp;IF(B79=MAX(B:B),1010,MATCH(B79+1,B:B,0)-1)), IF(COUNTIF(INDIRECT("C"&amp;MATCH(B79,B:B,0)&amp;":C"&amp;IF(B79=MAX(B:B),1010,MATCH(B79+1,B:B,0)-1)),"S")&gt;0,COUNTIF(INDIRECT("C"&amp;MATCH(B79,B:B,0)&amp;":C"&amp;IF(B79=MAX(B:B),1010,MATCH(B79+1,B:B,0)-1)),"H")+1,””)),B79&amp;"S1",IF(AD79=LARGE(INDIRECT("AD"&amp;MATCH(B79,B:B,0)&amp;":AD"&amp;IF(B79=MAX(B:B),1010,MATCH(B79+1,B:B,0)-1)), IF(COUNTIF(INDIRECT("C"&amp;MATCH(B79,B:B,0)&amp;":C"&amp;IF(B79=MAX(B:B),1010,MATCH(B79+1,B:B,0)-1)),"S")&gt;0,COUNTIF(INDIRECT("C"&amp;MATCH(B79,B:B,0)&amp;":C"&amp;IF(B79=MAX(B:B),1010,MATCH(B79+1,B:B,0)-1)),"H")+2,””)),B79&amp;"S2",IF(AD79=LARGE(INDIRECT("AD"&amp;MATCH(B79,B:B,0)&amp;":AD"&amp;IF(B79=MAX(B:B),1010,MATCH(B79+1,B:B,0)-1)), IF(COUNTIF(INDIRECT("C"&amp;MATCH(B79,B:B,0)&amp;":C"&amp;IF(B79=MAX(B:B),1010,MATCH(B79+1,B:B,0)-1)),"V")&gt;0,COUNTIF(INDIRECT("C"&amp;MATCH(B79,B:B,0)&amp;":C"&amp;IF(B79=MAX(B:B),1010,MATCH(B79+1,B:B,0)-1)),"H")+COUNTIF(INDIRECT("C"&amp;MATCH(B79,B:B,0)&amp;":C"&amp;IF(B79=MAX(B:B),1010,MATCH(B79+1,B:B,0)-1)),"S")+1,"")),B79&amp;"V1",IF(AD79=LARGE(INDIRECT("AD"&amp;MATCH(B79,B:B,0)&amp;":AD"&amp;IF(B79=MAX(B:B),1010,MATCH(B79+1,B:B,0)-1)), IF(COUNTIF(INDIRECT("C"&amp;MATCH(B79,B:B,0)&amp;":C"&amp;IF(B79=MAX(B:B),1010,MATCH(B79+1,B:B,0)-1)),"V")&gt;0,COUNTIF(INDIRECT("C"&amp;MATCH(B79,B:B,0)&amp;":C"&amp;IF(B79=MAX(B:B),1010,MATCH(B79+1,B:B,0)-1)),"H")+COUNTIF(INDIRECT("C"&amp;MATCH(B79,B:B,0)&amp;":C"&amp;IF(B79=MAX(B:B),1010,MATCH(B79+1,B:B,0)-1)),"S")+2,"")),B79&amp;"V2","")))))),"")</f>
        <v>10V1</v>
      </c>
      <c r="AH79" s="14" t="str">
        <f t="shared" ca="1" si="40"/>
        <v/>
      </c>
    </row>
    <row r="80" spans="1:34" x14ac:dyDescent="0.3">
      <c r="A80" s="52" t="str">
        <f t="shared" ca="1" si="33"/>
        <v>Milford</v>
      </c>
      <c r="B80">
        <v>10</v>
      </c>
      <c r="C80" t="s">
        <v>63</v>
      </c>
      <c r="D80" t="s">
        <v>136</v>
      </c>
      <c r="E80" s="14">
        <v>142.9</v>
      </c>
      <c r="F80">
        <v>300</v>
      </c>
      <c r="G80">
        <v>220</v>
      </c>
      <c r="H80">
        <v>240</v>
      </c>
      <c r="I80">
        <v>240</v>
      </c>
      <c r="J80">
        <v>240</v>
      </c>
      <c r="K80">
        <v>260</v>
      </c>
      <c r="L80" s="65">
        <v>0</v>
      </c>
      <c r="M80" s="53">
        <v>640</v>
      </c>
      <c r="N80" s="53">
        <v>765</v>
      </c>
      <c r="O80" s="47">
        <f t="shared" si="34"/>
        <v>3047.9</v>
      </c>
      <c r="P80" s="46">
        <f t="shared" ca="1" si="25"/>
        <v>25478.299542000022</v>
      </c>
      <c r="Q80" s="5">
        <v>78</v>
      </c>
      <c r="R80" s="50"/>
      <c r="S80" s="51"/>
      <c r="T80" s="6">
        <f t="shared" si="26"/>
        <v>2142.8999920000001</v>
      </c>
      <c r="U80" s="6">
        <f t="shared" si="27"/>
        <v>2299.999992</v>
      </c>
      <c r="V80" s="6">
        <f t="shared" si="28"/>
        <v>2219.999992</v>
      </c>
      <c r="W80" s="6">
        <f t="shared" si="29"/>
        <v>2239.999992</v>
      </c>
      <c r="X80" s="6">
        <f t="shared" si="30"/>
        <v>2239.999992</v>
      </c>
      <c r="Y80" s="6">
        <f t="shared" si="31"/>
        <v>2239.999992</v>
      </c>
      <c r="Z80" s="6">
        <f t="shared" si="32"/>
        <v>2259.999992</v>
      </c>
      <c r="AA80" s="6">
        <f t="shared" si="35"/>
        <v>1999.999992</v>
      </c>
      <c r="AB80" s="6">
        <f t="shared" si="36"/>
        <v>2639.999992</v>
      </c>
      <c r="AC80" s="6">
        <f t="shared" si="37"/>
        <v>2764.999992</v>
      </c>
      <c r="AD80" s="6">
        <f t="shared" si="38"/>
        <v>23047.899920000003</v>
      </c>
      <c r="AE80" s="6">
        <f t="shared" si="39"/>
        <v>15642.899944000001</v>
      </c>
      <c r="AF80" s="6">
        <f t="shared" si="41"/>
        <v>7404.9999760000001</v>
      </c>
      <c r="AG80" s="6" t="str">
        <f ca="1">IFERROR(IF(AD80=LARGE(INDIRECT("AD"&amp;MATCH(B80,B:B,0)&amp;":AD"&amp;IF(B80=MAX(B:B),1010,MATCH(B80+1,B:B,0)-1)),IF(COUNTIF(INDIRECT("C"&amp;MATCH(B80,B:B,0)&amp;":C"&amp;IF(B80=MAX(B:B),1010,MATCH(B80+1,B:B,0)-1)),"H")&gt;0,1,"")),B80&amp;"H1",IF(AD80=LARGE(INDIRECT("AD"&amp;MATCH(B80,B:B,0)&amp;":AD"&amp;IF(B80=MAX(B:B),1010,MATCH(B80+1,B:B,0)-1)),IF(COUNTIF(INDIRECT("C"&amp;MATCH(B80,B:B,0)&amp;":C"&amp;IF(B80=MAX(B:B),1010,MATCH(B80+1,B:B,0)-1)),"H")&gt;0,2,"")),B80&amp;"H2",IF(AD80=LARGE(INDIRECT("AD"&amp;MATCH(B80,B:B,0)&amp;":AD"&amp;IF(B80=MAX(B:B),1010,MATCH(B80+1,B:B,0)-1)), IF(COUNTIF(INDIRECT("C"&amp;MATCH(B80,B:B,0)&amp;":C"&amp;IF(B80=MAX(B:B),1010,MATCH(B80+1,B:B,0)-1)),"S")&gt;0,COUNTIF(INDIRECT("C"&amp;MATCH(B80,B:B,0)&amp;":C"&amp;IF(B80=MAX(B:B),1010,MATCH(B80+1,B:B,0)-1)),"H")+1,””)),B80&amp;"S1",IF(AD80=LARGE(INDIRECT("AD"&amp;MATCH(B80,B:B,0)&amp;":AD"&amp;IF(B80=MAX(B:B),1010,MATCH(B80+1,B:B,0)-1)), IF(COUNTIF(INDIRECT("C"&amp;MATCH(B80,B:B,0)&amp;":C"&amp;IF(B80=MAX(B:B),1010,MATCH(B80+1,B:B,0)-1)),"S")&gt;0,COUNTIF(INDIRECT("C"&amp;MATCH(B80,B:B,0)&amp;":C"&amp;IF(B80=MAX(B:B),1010,MATCH(B80+1,B:B,0)-1)),"H")+2,””)),B80&amp;"S2",IF(AD80=LARGE(INDIRECT("AD"&amp;MATCH(B80,B:B,0)&amp;":AD"&amp;IF(B80=MAX(B:B),1010,MATCH(B80+1,B:B,0)-1)), IF(COUNTIF(INDIRECT("C"&amp;MATCH(B80,B:B,0)&amp;":C"&amp;IF(B80=MAX(B:B),1010,MATCH(B80+1,B:B,0)-1)),"V")&gt;0,COUNTIF(INDIRECT("C"&amp;MATCH(B80,B:B,0)&amp;":C"&amp;IF(B80=MAX(B:B),1010,MATCH(B80+1,B:B,0)-1)),"H")+COUNTIF(INDIRECT("C"&amp;MATCH(B80,B:B,0)&amp;":C"&amp;IF(B80=MAX(B:B),1010,MATCH(B80+1,B:B,0)-1)),"S")+1,"")),B80&amp;"V1",IF(AD80=LARGE(INDIRECT("AD"&amp;MATCH(B80,B:B,0)&amp;":AD"&amp;IF(B80=MAX(B:B),1010,MATCH(B80+1,B:B,0)-1)), IF(COUNTIF(INDIRECT("C"&amp;MATCH(B80,B:B,0)&amp;":C"&amp;IF(B80=MAX(B:B),1010,MATCH(B80+1,B:B,0)-1)),"V")&gt;0,COUNTIF(INDIRECT("C"&amp;MATCH(B80,B:B,0)&amp;":C"&amp;IF(B80=MAX(B:B),1010,MATCH(B80+1,B:B,0)-1)),"H")+COUNTIF(INDIRECT("C"&amp;MATCH(B80,B:B,0)&amp;":C"&amp;IF(B80=MAX(B:B),1010,MATCH(B80+1,B:B,0)-1)),"S")+2,"")),B80&amp;"V2","")))))),"")</f>
        <v>10V2</v>
      </c>
      <c r="AH80" s="14" t="str">
        <f t="shared" ca="1" si="40"/>
        <v/>
      </c>
    </row>
    <row r="81" spans="1:34" x14ac:dyDescent="0.3">
      <c r="A81" s="52" t="str">
        <f t="shared" ca="1" si="33"/>
        <v>SABIS International</v>
      </c>
      <c r="B81">
        <v>11</v>
      </c>
      <c r="C81" t="s">
        <v>55</v>
      </c>
      <c r="D81" t="s">
        <v>137</v>
      </c>
      <c r="E81" s="14">
        <v>457.1</v>
      </c>
      <c r="F81">
        <v>400</v>
      </c>
      <c r="G81">
        <v>460</v>
      </c>
      <c r="H81">
        <v>500</v>
      </c>
      <c r="I81">
        <v>540</v>
      </c>
      <c r="J81">
        <v>400</v>
      </c>
      <c r="K81">
        <v>460</v>
      </c>
      <c r="L81" s="65">
        <v>640</v>
      </c>
      <c r="M81" s="53">
        <v>750</v>
      </c>
      <c r="N81" s="53">
        <v>880</v>
      </c>
      <c r="O81" s="47">
        <f t="shared" si="34"/>
        <v>5487.1</v>
      </c>
      <c r="P81" s="46" t="str">
        <f t="shared" ca="1" si="25"/>
        <v/>
      </c>
      <c r="Q81" s="5">
        <v>79</v>
      </c>
      <c r="R81" s="50"/>
      <c r="S81" s="51"/>
      <c r="T81" s="6">
        <f t="shared" si="26"/>
        <v>6457.0999918999996</v>
      </c>
      <c r="U81" s="6">
        <f t="shared" si="27"/>
        <v>6399.9999919000002</v>
      </c>
      <c r="V81" s="6">
        <f t="shared" si="28"/>
        <v>6459.9999919000002</v>
      </c>
      <c r="W81" s="6">
        <f t="shared" si="29"/>
        <v>6499.9999919000002</v>
      </c>
      <c r="X81" s="6">
        <f t="shared" si="30"/>
        <v>6539.9999919000002</v>
      </c>
      <c r="Y81" s="6">
        <f t="shared" si="31"/>
        <v>6399.9999919000002</v>
      </c>
      <c r="Z81" s="6">
        <f t="shared" si="32"/>
        <v>6459.9999919000002</v>
      </c>
      <c r="AA81" s="6">
        <f t="shared" si="35"/>
        <v>6639.9999919000002</v>
      </c>
      <c r="AB81" s="6">
        <f t="shared" si="36"/>
        <v>6749.9999919000002</v>
      </c>
      <c r="AC81" s="6">
        <f t="shared" si="37"/>
        <v>6879.9999919000002</v>
      </c>
      <c r="AD81" s="6">
        <f t="shared" si="38"/>
        <v>65487.099918999986</v>
      </c>
      <c r="AE81" s="6">
        <f t="shared" si="39"/>
        <v>45217.099943299996</v>
      </c>
      <c r="AF81" s="6">
        <f t="shared" si="41"/>
        <v>20269.999975700001</v>
      </c>
      <c r="AG81" s="6" t="str">
        <f ca="1">IFERROR(IF(AD81=LARGE(INDIRECT("AD"&amp;MATCH(B81,B:B,0)&amp;":AD"&amp;IF(B81=MAX(B:B),1010,MATCH(B81+1,B:B,0)-1)),IF(COUNTIF(INDIRECT("C"&amp;MATCH(B81,B:B,0)&amp;":C"&amp;IF(B81=MAX(B:B),1010,MATCH(B81+1,B:B,0)-1)),"H")&gt;0,1,"")),B81&amp;"H1",IF(AD81=LARGE(INDIRECT("AD"&amp;MATCH(B81,B:B,0)&amp;":AD"&amp;IF(B81=MAX(B:B),1010,MATCH(B81+1,B:B,0)-1)),IF(COUNTIF(INDIRECT("C"&amp;MATCH(B81,B:B,0)&amp;":C"&amp;IF(B81=MAX(B:B),1010,MATCH(B81+1,B:B,0)-1)),"H")&gt;0,2,"")),B81&amp;"H2",IF(AD81=LARGE(INDIRECT("AD"&amp;MATCH(B81,B:B,0)&amp;":AD"&amp;IF(B81=MAX(B:B),1010,MATCH(B81+1,B:B,0)-1)), IF(COUNTIF(INDIRECT("C"&amp;MATCH(B81,B:B,0)&amp;":C"&amp;IF(B81=MAX(B:B),1010,MATCH(B81+1,B:B,0)-1)),"S")&gt;0,COUNTIF(INDIRECT("C"&amp;MATCH(B81,B:B,0)&amp;":C"&amp;IF(B81=MAX(B:B),1010,MATCH(B81+1,B:B,0)-1)),"H")+1,””)),B81&amp;"S1",IF(AD81=LARGE(INDIRECT("AD"&amp;MATCH(B81,B:B,0)&amp;":AD"&amp;IF(B81=MAX(B:B),1010,MATCH(B81+1,B:B,0)-1)), IF(COUNTIF(INDIRECT("C"&amp;MATCH(B81,B:B,0)&amp;":C"&amp;IF(B81=MAX(B:B),1010,MATCH(B81+1,B:B,0)-1)),"S")&gt;0,COUNTIF(INDIRECT("C"&amp;MATCH(B81,B:B,0)&amp;":C"&amp;IF(B81=MAX(B:B),1010,MATCH(B81+1,B:B,0)-1)),"H")+2,””)),B81&amp;"S2",IF(AD81=LARGE(INDIRECT("AD"&amp;MATCH(B81,B:B,0)&amp;":AD"&amp;IF(B81=MAX(B:B),1010,MATCH(B81+1,B:B,0)-1)), IF(COUNTIF(INDIRECT("C"&amp;MATCH(B81,B:B,0)&amp;":C"&amp;IF(B81=MAX(B:B),1010,MATCH(B81+1,B:B,0)-1)),"V")&gt;0,COUNTIF(INDIRECT("C"&amp;MATCH(B81,B:B,0)&amp;":C"&amp;IF(B81=MAX(B:B),1010,MATCH(B81+1,B:B,0)-1)),"H")+COUNTIF(INDIRECT("C"&amp;MATCH(B81,B:B,0)&amp;":C"&amp;IF(B81=MAX(B:B),1010,MATCH(B81+1,B:B,0)-1)),"S")+1,"")),B81&amp;"V1",IF(AD81=LARGE(INDIRECT("AD"&amp;MATCH(B81,B:B,0)&amp;":AD"&amp;IF(B81=MAX(B:B),1010,MATCH(B81+1,B:B,0)-1)), IF(COUNTIF(INDIRECT("C"&amp;MATCH(B81,B:B,0)&amp;":C"&amp;IF(B81=MAX(B:B),1010,MATCH(B81+1,B:B,0)-1)),"V")&gt;0,COUNTIF(INDIRECT("C"&amp;MATCH(B81,B:B,0)&amp;":C"&amp;IF(B81=MAX(B:B),1010,MATCH(B81+1,B:B,0)-1)),"H")+COUNTIF(INDIRECT("C"&amp;MATCH(B81,B:B,0)&amp;":C"&amp;IF(B81=MAX(B:B),1010,MATCH(B81+1,B:B,0)-1)),"S")+2,"")),B81&amp;"V2","")))))),"")</f>
        <v>11H2</v>
      </c>
      <c r="AH81" s="14" t="str">
        <f t="shared" ca="1" si="40"/>
        <v/>
      </c>
    </row>
    <row r="82" spans="1:34" x14ac:dyDescent="0.3">
      <c r="A82" s="52" t="str">
        <f t="shared" ca="1" si="33"/>
        <v>SABIS International</v>
      </c>
      <c r="B82">
        <v>11</v>
      </c>
      <c r="C82" t="s">
        <v>55</v>
      </c>
      <c r="D82" t="s">
        <v>138</v>
      </c>
      <c r="E82" s="14">
        <v>685.7</v>
      </c>
      <c r="F82">
        <v>320</v>
      </c>
      <c r="G82">
        <v>680</v>
      </c>
      <c r="H82">
        <v>380</v>
      </c>
      <c r="I82">
        <v>460</v>
      </c>
      <c r="J82">
        <v>400</v>
      </c>
      <c r="K82">
        <v>480</v>
      </c>
      <c r="L82" s="65">
        <v>621</v>
      </c>
      <c r="M82" s="53">
        <v>675</v>
      </c>
      <c r="N82" s="53">
        <v>860</v>
      </c>
      <c r="O82" s="47">
        <f t="shared" si="34"/>
        <v>5561.7</v>
      </c>
      <c r="P82" s="46" t="str">
        <f t="shared" ca="1" si="25"/>
        <v/>
      </c>
      <c r="Q82" s="5">
        <v>80</v>
      </c>
      <c r="R82" s="50"/>
      <c r="S82" s="51"/>
      <c r="T82" s="6">
        <f t="shared" si="26"/>
        <v>6685.6999918000001</v>
      </c>
      <c r="U82" s="6">
        <f t="shared" si="27"/>
        <v>6319.9999918000003</v>
      </c>
      <c r="V82" s="6">
        <f t="shared" si="28"/>
        <v>6679.9999918000003</v>
      </c>
      <c r="W82" s="6">
        <f t="shared" si="29"/>
        <v>6379.9999918000003</v>
      </c>
      <c r="X82" s="6">
        <f t="shared" si="30"/>
        <v>6459.9999918000003</v>
      </c>
      <c r="Y82" s="6">
        <f t="shared" si="31"/>
        <v>6399.9999918000003</v>
      </c>
      <c r="Z82" s="6">
        <f t="shared" si="32"/>
        <v>6479.9999918000003</v>
      </c>
      <c r="AA82" s="6">
        <f t="shared" si="35"/>
        <v>6620.9999918000003</v>
      </c>
      <c r="AB82" s="6">
        <f t="shared" si="36"/>
        <v>6674.9999918000003</v>
      </c>
      <c r="AC82" s="6">
        <f t="shared" si="37"/>
        <v>6859.9999918000003</v>
      </c>
      <c r="AD82" s="6">
        <f t="shared" si="38"/>
        <v>65561.699918000013</v>
      </c>
      <c r="AE82" s="6">
        <f t="shared" si="39"/>
        <v>45405.699942600004</v>
      </c>
      <c r="AF82" s="6">
        <f t="shared" si="41"/>
        <v>20155.999975400002</v>
      </c>
      <c r="AG82" s="6" t="str">
        <f ca="1">IFERROR(IF(AD82=LARGE(INDIRECT("AD"&amp;MATCH(B82,B:B,0)&amp;":AD"&amp;IF(B82=MAX(B:B),1010,MATCH(B82+1,B:B,0)-1)),IF(COUNTIF(INDIRECT("C"&amp;MATCH(B82,B:B,0)&amp;":C"&amp;IF(B82=MAX(B:B),1010,MATCH(B82+1,B:B,0)-1)),"H")&gt;0,1,"")),B82&amp;"H1",IF(AD82=LARGE(INDIRECT("AD"&amp;MATCH(B82,B:B,0)&amp;":AD"&amp;IF(B82=MAX(B:B),1010,MATCH(B82+1,B:B,0)-1)),IF(COUNTIF(INDIRECT("C"&amp;MATCH(B82,B:B,0)&amp;":C"&amp;IF(B82=MAX(B:B),1010,MATCH(B82+1,B:B,0)-1)),"H")&gt;0,2,"")),B82&amp;"H2",IF(AD82=LARGE(INDIRECT("AD"&amp;MATCH(B82,B:B,0)&amp;":AD"&amp;IF(B82=MAX(B:B),1010,MATCH(B82+1,B:B,0)-1)), IF(COUNTIF(INDIRECT("C"&amp;MATCH(B82,B:B,0)&amp;":C"&amp;IF(B82=MAX(B:B),1010,MATCH(B82+1,B:B,0)-1)),"S")&gt;0,COUNTIF(INDIRECT("C"&amp;MATCH(B82,B:B,0)&amp;":C"&amp;IF(B82=MAX(B:B),1010,MATCH(B82+1,B:B,0)-1)),"H")+1,””)),B82&amp;"S1",IF(AD82=LARGE(INDIRECT("AD"&amp;MATCH(B82,B:B,0)&amp;":AD"&amp;IF(B82=MAX(B:B),1010,MATCH(B82+1,B:B,0)-1)), IF(COUNTIF(INDIRECT("C"&amp;MATCH(B82,B:B,0)&amp;":C"&amp;IF(B82=MAX(B:B),1010,MATCH(B82+1,B:B,0)-1)),"S")&gt;0,COUNTIF(INDIRECT("C"&amp;MATCH(B82,B:B,0)&amp;":C"&amp;IF(B82=MAX(B:B),1010,MATCH(B82+1,B:B,0)-1)),"H")+2,””)),B82&amp;"S2",IF(AD82=LARGE(INDIRECT("AD"&amp;MATCH(B82,B:B,0)&amp;":AD"&amp;IF(B82=MAX(B:B),1010,MATCH(B82+1,B:B,0)-1)), IF(COUNTIF(INDIRECT("C"&amp;MATCH(B82,B:B,0)&amp;":C"&amp;IF(B82=MAX(B:B),1010,MATCH(B82+1,B:B,0)-1)),"V")&gt;0,COUNTIF(INDIRECT("C"&amp;MATCH(B82,B:B,0)&amp;":C"&amp;IF(B82=MAX(B:B),1010,MATCH(B82+1,B:B,0)-1)),"H")+COUNTIF(INDIRECT("C"&amp;MATCH(B82,B:B,0)&amp;":C"&amp;IF(B82=MAX(B:B),1010,MATCH(B82+1,B:B,0)-1)),"S")+1,"")),B82&amp;"V1",IF(AD82=LARGE(INDIRECT("AD"&amp;MATCH(B82,B:B,0)&amp;":AD"&amp;IF(B82=MAX(B:B),1010,MATCH(B82+1,B:B,0)-1)), IF(COUNTIF(INDIRECT("C"&amp;MATCH(B82,B:B,0)&amp;":C"&amp;IF(B82=MAX(B:B),1010,MATCH(B82+1,B:B,0)-1)),"V")&gt;0,COUNTIF(INDIRECT("C"&amp;MATCH(B82,B:B,0)&amp;":C"&amp;IF(B82=MAX(B:B),1010,MATCH(B82+1,B:B,0)-1)),"H")+COUNTIF(INDIRECT("C"&amp;MATCH(B82,B:B,0)&amp;":C"&amp;IF(B82=MAX(B:B),1010,MATCH(B82+1,B:B,0)-1)),"S")+2,"")),B82&amp;"V2","")))))),"")</f>
        <v>11H1</v>
      </c>
      <c r="AH82" s="14">
        <f t="shared" ca="1" si="40"/>
        <v>5561.6999918000001</v>
      </c>
    </row>
    <row r="83" spans="1:34" x14ac:dyDescent="0.3">
      <c r="A83" s="52" t="str">
        <f t="shared" ca="1" si="33"/>
        <v>SABIS International</v>
      </c>
      <c r="B83">
        <v>11</v>
      </c>
      <c r="C83" t="s">
        <v>55</v>
      </c>
      <c r="D83" t="s">
        <v>139</v>
      </c>
      <c r="E83" s="14">
        <v>600</v>
      </c>
      <c r="F83">
        <v>340</v>
      </c>
      <c r="G83">
        <v>340</v>
      </c>
      <c r="H83">
        <v>340</v>
      </c>
      <c r="I83">
        <v>380</v>
      </c>
      <c r="J83">
        <v>420</v>
      </c>
      <c r="K83">
        <v>240</v>
      </c>
      <c r="L83" s="65">
        <v>577</v>
      </c>
      <c r="M83" s="53">
        <v>785</v>
      </c>
      <c r="N83" s="53">
        <v>905</v>
      </c>
      <c r="O83" s="47">
        <f t="shared" si="34"/>
        <v>4927</v>
      </c>
      <c r="P83" s="46" t="str">
        <f t="shared" ca="1" si="25"/>
        <v/>
      </c>
      <c r="Q83" s="5">
        <v>81</v>
      </c>
      <c r="R83" s="39"/>
      <c r="S83" s="40"/>
      <c r="T83" s="6">
        <f t="shared" si="26"/>
        <v>6599.9999917000005</v>
      </c>
      <c r="U83" s="6">
        <f t="shared" si="27"/>
        <v>6339.9999917000005</v>
      </c>
      <c r="V83" s="6">
        <f t="shared" si="28"/>
        <v>6339.9999917000005</v>
      </c>
      <c r="W83" s="6">
        <f t="shared" si="29"/>
        <v>6339.9999917000005</v>
      </c>
      <c r="X83" s="6">
        <f t="shared" si="30"/>
        <v>6379.9999917000005</v>
      </c>
      <c r="Y83" s="6">
        <f t="shared" si="31"/>
        <v>6419.9999917000005</v>
      </c>
      <c r="Z83" s="6">
        <f t="shared" si="32"/>
        <v>6239.9999917000005</v>
      </c>
      <c r="AA83" s="6">
        <f t="shared" si="35"/>
        <v>6576.9999917000005</v>
      </c>
      <c r="AB83" s="6">
        <f t="shared" si="36"/>
        <v>6784.9999917000005</v>
      </c>
      <c r="AC83" s="6">
        <f t="shared" si="37"/>
        <v>6904.9999917000005</v>
      </c>
      <c r="AD83" s="6">
        <f t="shared" si="38"/>
        <v>64926.999917000016</v>
      </c>
      <c r="AE83" s="6">
        <f t="shared" si="39"/>
        <v>44659.999941900009</v>
      </c>
      <c r="AF83" s="6">
        <f t="shared" si="41"/>
        <v>20266.9999751</v>
      </c>
      <c r="AG83" s="6" t="str">
        <f ca="1">IFERROR(IF(AD83=LARGE(INDIRECT("AD"&amp;MATCH(B83,B:B,0)&amp;":AD"&amp;IF(B83=MAX(B:B),1010,MATCH(B83+1,B:B,0)-1)),IF(COUNTIF(INDIRECT("C"&amp;MATCH(B83,B:B,0)&amp;":C"&amp;IF(B83=MAX(B:B),1010,MATCH(B83+1,B:B,0)-1)),"H")&gt;0,1,"")),B83&amp;"H1",IF(AD83=LARGE(INDIRECT("AD"&amp;MATCH(B83,B:B,0)&amp;":AD"&amp;IF(B83=MAX(B:B),1010,MATCH(B83+1,B:B,0)-1)),IF(COUNTIF(INDIRECT("C"&amp;MATCH(B83,B:B,0)&amp;":C"&amp;IF(B83=MAX(B:B),1010,MATCH(B83+1,B:B,0)-1)),"H")&gt;0,2,"")),B83&amp;"H2",IF(AD83=LARGE(INDIRECT("AD"&amp;MATCH(B83,B:B,0)&amp;":AD"&amp;IF(B83=MAX(B:B),1010,MATCH(B83+1,B:B,0)-1)), IF(COUNTIF(INDIRECT("C"&amp;MATCH(B83,B:B,0)&amp;":C"&amp;IF(B83=MAX(B:B),1010,MATCH(B83+1,B:B,0)-1)),"S")&gt;0,COUNTIF(INDIRECT("C"&amp;MATCH(B83,B:B,0)&amp;":C"&amp;IF(B83=MAX(B:B),1010,MATCH(B83+1,B:B,0)-1)),"H")+1,””)),B83&amp;"S1",IF(AD83=LARGE(INDIRECT("AD"&amp;MATCH(B83,B:B,0)&amp;":AD"&amp;IF(B83=MAX(B:B),1010,MATCH(B83+1,B:B,0)-1)), IF(COUNTIF(INDIRECT("C"&amp;MATCH(B83,B:B,0)&amp;":C"&amp;IF(B83=MAX(B:B),1010,MATCH(B83+1,B:B,0)-1)),"S")&gt;0,COUNTIF(INDIRECT("C"&amp;MATCH(B83,B:B,0)&amp;":C"&amp;IF(B83=MAX(B:B),1010,MATCH(B83+1,B:B,0)-1)),"H")+2,””)),B83&amp;"S2",IF(AD83=LARGE(INDIRECT("AD"&amp;MATCH(B83,B:B,0)&amp;":AD"&amp;IF(B83=MAX(B:B),1010,MATCH(B83+1,B:B,0)-1)), IF(COUNTIF(INDIRECT("C"&amp;MATCH(B83,B:B,0)&amp;":C"&amp;IF(B83=MAX(B:B),1010,MATCH(B83+1,B:B,0)-1)),"V")&gt;0,COUNTIF(INDIRECT("C"&amp;MATCH(B83,B:B,0)&amp;":C"&amp;IF(B83=MAX(B:B),1010,MATCH(B83+1,B:B,0)-1)),"H")+COUNTIF(INDIRECT("C"&amp;MATCH(B83,B:B,0)&amp;":C"&amp;IF(B83=MAX(B:B),1010,MATCH(B83+1,B:B,0)-1)),"S")+1,"")),B83&amp;"V1",IF(AD83=LARGE(INDIRECT("AD"&amp;MATCH(B83,B:B,0)&amp;":AD"&amp;IF(B83=MAX(B:B),1010,MATCH(B83+1,B:B,0)-1)), IF(COUNTIF(INDIRECT("C"&amp;MATCH(B83,B:B,0)&amp;":C"&amp;IF(B83=MAX(B:B),1010,MATCH(B83+1,B:B,0)-1)),"V")&gt;0,COUNTIF(INDIRECT("C"&amp;MATCH(B83,B:B,0)&amp;":C"&amp;IF(B83=MAX(B:B),1010,MATCH(B83+1,B:B,0)-1)),"H")+COUNTIF(INDIRECT("C"&amp;MATCH(B83,B:B,0)&amp;":C"&amp;IF(B83=MAX(B:B),1010,MATCH(B83+1,B:B,0)-1)),"S")+2,"")),B83&amp;"V2","")))))),"")</f>
        <v/>
      </c>
      <c r="AH83" s="14" t="str">
        <f t="shared" ca="1" si="40"/>
        <v/>
      </c>
    </row>
    <row r="84" spans="1:34" x14ac:dyDescent="0.3">
      <c r="A84" s="52" t="str">
        <f t="shared" ca="1" si="33"/>
        <v>SABIS International</v>
      </c>
      <c r="B84">
        <v>11</v>
      </c>
      <c r="C84" t="s">
        <v>59</v>
      </c>
      <c r="D84" t="s">
        <v>140</v>
      </c>
      <c r="E84" s="1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 s="65">
        <v>432</v>
      </c>
      <c r="M84" s="53">
        <v>0</v>
      </c>
      <c r="N84" s="53">
        <v>0</v>
      </c>
      <c r="O84" s="47">
        <f t="shared" si="34"/>
        <v>432</v>
      </c>
      <c r="P84" s="46" t="str">
        <f t="shared" ca="1" si="25"/>
        <v/>
      </c>
      <c r="Q84" s="5">
        <v>82</v>
      </c>
      <c r="R84" s="39"/>
      <c r="S84" s="40"/>
      <c r="T84" s="6">
        <f t="shared" si="26"/>
        <v>3999.9999916000002</v>
      </c>
      <c r="U84" s="6">
        <f t="shared" si="27"/>
        <v>3999.9999916000002</v>
      </c>
      <c r="V84" s="6">
        <f t="shared" si="28"/>
        <v>3999.9999916000002</v>
      </c>
      <c r="W84" s="6">
        <f t="shared" si="29"/>
        <v>3999.9999916000002</v>
      </c>
      <c r="X84" s="6">
        <f t="shared" si="30"/>
        <v>3999.9999916000002</v>
      </c>
      <c r="Y84" s="6">
        <f t="shared" si="31"/>
        <v>3999.9999916000002</v>
      </c>
      <c r="Z84" s="6">
        <f t="shared" si="32"/>
        <v>3999.9999916000002</v>
      </c>
      <c r="AA84" s="6">
        <f t="shared" si="35"/>
        <v>4431.9999915999997</v>
      </c>
      <c r="AB84" s="6">
        <f t="shared" si="36"/>
        <v>3999.9999916000002</v>
      </c>
      <c r="AC84" s="6">
        <f t="shared" si="37"/>
        <v>3999.9999916000002</v>
      </c>
      <c r="AD84" s="6">
        <f t="shared" si="38"/>
        <v>40431.999916000008</v>
      </c>
      <c r="AE84" s="6">
        <f t="shared" si="39"/>
        <v>27999.999941200003</v>
      </c>
      <c r="AF84" s="6">
        <f t="shared" si="41"/>
        <v>12431.999974799999</v>
      </c>
      <c r="AG84" s="6" t="str">
        <f ca="1">IFERROR(IF(AD84=LARGE(INDIRECT("AD"&amp;MATCH(B84,B:B,0)&amp;":AD"&amp;IF(B84=MAX(B:B),1010,MATCH(B84+1,B:B,0)-1)),IF(COUNTIF(INDIRECT("C"&amp;MATCH(B84,B:B,0)&amp;":C"&amp;IF(B84=MAX(B:B),1010,MATCH(B84+1,B:B,0)-1)),"H")&gt;0,1,"")),B84&amp;"H1",IF(AD84=LARGE(INDIRECT("AD"&amp;MATCH(B84,B:B,0)&amp;":AD"&amp;IF(B84=MAX(B:B),1010,MATCH(B84+1,B:B,0)-1)),IF(COUNTIF(INDIRECT("C"&amp;MATCH(B84,B:B,0)&amp;":C"&amp;IF(B84=MAX(B:B),1010,MATCH(B84+1,B:B,0)-1)),"H")&gt;0,2,"")),B84&amp;"H2",IF(AD84=LARGE(INDIRECT("AD"&amp;MATCH(B84,B:B,0)&amp;":AD"&amp;IF(B84=MAX(B:B),1010,MATCH(B84+1,B:B,0)-1)), IF(COUNTIF(INDIRECT("C"&amp;MATCH(B84,B:B,0)&amp;":C"&amp;IF(B84=MAX(B:B),1010,MATCH(B84+1,B:B,0)-1)),"S")&gt;0,COUNTIF(INDIRECT("C"&amp;MATCH(B84,B:B,0)&amp;":C"&amp;IF(B84=MAX(B:B),1010,MATCH(B84+1,B:B,0)-1)),"H")+1,””)),B84&amp;"S1",IF(AD84=LARGE(INDIRECT("AD"&amp;MATCH(B84,B:B,0)&amp;":AD"&amp;IF(B84=MAX(B:B),1010,MATCH(B84+1,B:B,0)-1)), IF(COUNTIF(INDIRECT("C"&amp;MATCH(B84,B:B,0)&amp;":C"&amp;IF(B84=MAX(B:B),1010,MATCH(B84+1,B:B,0)-1)),"S")&gt;0,COUNTIF(INDIRECT("C"&amp;MATCH(B84,B:B,0)&amp;":C"&amp;IF(B84=MAX(B:B),1010,MATCH(B84+1,B:B,0)-1)),"H")+2,””)),B84&amp;"S2",IF(AD84=LARGE(INDIRECT("AD"&amp;MATCH(B84,B:B,0)&amp;":AD"&amp;IF(B84=MAX(B:B),1010,MATCH(B84+1,B:B,0)-1)), IF(COUNTIF(INDIRECT("C"&amp;MATCH(B84,B:B,0)&amp;":C"&amp;IF(B84=MAX(B:B),1010,MATCH(B84+1,B:B,0)-1)),"V")&gt;0,COUNTIF(INDIRECT("C"&amp;MATCH(B84,B:B,0)&amp;":C"&amp;IF(B84=MAX(B:B),1010,MATCH(B84+1,B:B,0)-1)),"H")+COUNTIF(INDIRECT("C"&amp;MATCH(B84,B:B,0)&amp;":C"&amp;IF(B84=MAX(B:B),1010,MATCH(B84+1,B:B,0)-1)),"S")+1,"")),B84&amp;"V1",IF(AD84=LARGE(INDIRECT("AD"&amp;MATCH(B84,B:B,0)&amp;":AD"&amp;IF(B84=MAX(B:B),1010,MATCH(B84+1,B:B,0)-1)), IF(COUNTIF(INDIRECT("C"&amp;MATCH(B84,B:B,0)&amp;":C"&amp;IF(B84=MAX(B:B),1010,MATCH(B84+1,B:B,0)-1)),"V")&gt;0,COUNTIF(INDIRECT("C"&amp;MATCH(B84,B:B,0)&amp;":C"&amp;IF(B84=MAX(B:B),1010,MATCH(B84+1,B:B,0)-1)),"H")+COUNTIF(INDIRECT("C"&amp;MATCH(B84,B:B,0)&amp;":C"&amp;IF(B84=MAX(B:B),1010,MATCH(B84+1,B:B,0)-1)),"S")+2,"")),B84&amp;"V2","")))))),"")</f>
        <v/>
      </c>
      <c r="AH84" s="14" t="str">
        <f t="shared" ca="1" si="40"/>
        <v/>
      </c>
    </row>
    <row r="85" spans="1:34" x14ac:dyDescent="0.3">
      <c r="A85" s="52" t="str">
        <f t="shared" ca="1" si="33"/>
        <v>SABIS International</v>
      </c>
      <c r="B85">
        <v>11</v>
      </c>
      <c r="C85" t="s">
        <v>59</v>
      </c>
      <c r="D85" t="s">
        <v>141</v>
      </c>
      <c r="E85" s="14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 s="65">
        <v>556</v>
      </c>
      <c r="M85" s="53">
        <v>0</v>
      </c>
      <c r="N85" s="53">
        <v>0</v>
      </c>
      <c r="O85" s="47">
        <f t="shared" si="34"/>
        <v>556</v>
      </c>
      <c r="P85" s="46" t="str">
        <f t="shared" ca="1" si="25"/>
        <v/>
      </c>
      <c r="Q85" s="39"/>
      <c r="R85" s="39"/>
      <c r="S85" s="40"/>
      <c r="T85" s="6">
        <f t="shared" si="26"/>
        <v>3999.9999914999999</v>
      </c>
      <c r="U85" s="6">
        <f t="shared" si="27"/>
        <v>3999.9999914999999</v>
      </c>
      <c r="V85" s="6">
        <f t="shared" si="28"/>
        <v>3999.9999914999999</v>
      </c>
      <c r="W85" s="6">
        <f t="shared" si="29"/>
        <v>3999.9999914999999</v>
      </c>
      <c r="X85" s="6">
        <f t="shared" si="30"/>
        <v>3999.9999914999999</v>
      </c>
      <c r="Y85" s="6">
        <f t="shared" si="31"/>
        <v>3999.9999914999999</v>
      </c>
      <c r="Z85" s="6">
        <f t="shared" si="32"/>
        <v>3999.9999914999999</v>
      </c>
      <c r="AA85" s="6">
        <f t="shared" si="35"/>
        <v>4555.9999914999999</v>
      </c>
      <c r="AB85" s="6">
        <f t="shared" si="36"/>
        <v>3999.9999914999999</v>
      </c>
      <c r="AC85" s="6">
        <f t="shared" si="37"/>
        <v>3999.9999914999999</v>
      </c>
      <c r="AD85" s="6">
        <f t="shared" si="38"/>
        <v>40555.999915</v>
      </c>
      <c r="AE85" s="6">
        <f t="shared" si="39"/>
        <v>27999.999940500002</v>
      </c>
      <c r="AF85" s="6">
        <f t="shared" si="41"/>
        <v>12555.999974499999</v>
      </c>
      <c r="AG85" s="6" t="str">
        <f ca="1">IFERROR(IF(AD85=LARGE(INDIRECT("AD"&amp;MATCH(B85,B:B,0)&amp;":AD"&amp;IF(B85=MAX(B:B),1010,MATCH(B85+1,B:B,0)-1)),IF(COUNTIF(INDIRECT("C"&amp;MATCH(B85,B:B,0)&amp;":C"&amp;IF(B85=MAX(B:B),1010,MATCH(B85+1,B:B,0)-1)),"H")&gt;0,1,"")),B85&amp;"H1",IF(AD85=LARGE(INDIRECT("AD"&amp;MATCH(B85,B:B,0)&amp;":AD"&amp;IF(B85=MAX(B:B),1010,MATCH(B85+1,B:B,0)-1)),IF(COUNTIF(INDIRECT("C"&amp;MATCH(B85,B:B,0)&amp;":C"&amp;IF(B85=MAX(B:B),1010,MATCH(B85+1,B:B,0)-1)),"H")&gt;0,2,"")),B85&amp;"H2",IF(AD85=LARGE(INDIRECT("AD"&amp;MATCH(B85,B:B,0)&amp;":AD"&amp;IF(B85=MAX(B:B),1010,MATCH(B85+1,B:B,0)-1)), IF(COUNTIF(INDIRECT("C"&amp;MATCH(B85,B:B,0)&amp;":C"&amp;IF(B85=MAX(B:B),1010,MATCH(B85+1,B:B,0)-1)),"S")&gt;0,COUNTIF(INDIRECT("C"&amp;MATCH(B85,B:B,0)&amp;":C"&amp;IF(B85=MAX(B:B),1010,MATCH(B85+1,B:B,0)-1)),"H")+1,””)),B85&amp;"S1",IF(AD85=LARGE(INDIRECT("AD"&amp;MATCH(B85,B:B,0)&amp;":AD"&amp;IF(B85=MAX(B:B),1010,MATCH(B85+1,B:B,0)-1)), IF(COUNTIF(INDIRECT("C"&amp;MATCH(B85,B:B,0)&amp;":C"&amp;IF(B85=MAX(B:B),1010,MATCH(B85+1,B:B,0)-1)),"S")&gt;0,COUNTIF(INDIRECT("C"&amp;MATCH(B85,B:B,0)&amp;":C"&amp;IF(B85=MAX(B:B),1010,MATCH(B85+1,B:B,0)-1)),"H")+2,””)),B85&amp;"S2",IF(AD85=LARGE(INDIRECT("AD"&amp;MATCH(B85,B:B,0)&amp;":AD"&amp;IF(B85=MAX(B:B),1010,MATCH(B85+1,B:B,0)-1)), IF(COUNTIF(INDIRECT("C"&amp;MATCH(B85,B:B,0)&amp;":C"&amp;IF(B85=MAX(B:B),1010,MATCH(B85+1,B:B,0)-1)),"V")&gt;0,COUNTIF(INDIRECT("C"&amp;MATCH(B85,B:B,0)&amp;":C"&amp;IF(B85=MAX(B:B),1010,MATCH(B85+1,B:B,0)-1)),"H")+COUNTIF(INDIRECT("C"&amp;MATCH(B85,B:B,0)&amp;":C"&amp;IF(B85=MAX(B:B),1010,MATCH(B85+1,B:B,0)-1)),"S")+1,"")),B85&amp;"V1",IF(AD85=LARGE(INDIRECT("AD"&amp;MATCH(B85,B:B,0)&amp;":AD"&amp;IF(B85=MAX(B:B),1010,MATCH(B85+1,B:B,0)-1)), IF(COUNTIF(INDIRECT("C"&amp;MATCH(B85,B:B,0)&amp;":C"&amp;IF(B85=MAX(B:B),1010,MATCH(B85+1,B:B,0)-1)),"V")&gt;0,COUNTIF(INDIRECT("C"&amp;MATCH(B85,B:B,0)&amp;":C"&amp;IF(B85=MAX(B:B),1010,MATCH(B85+1,B:B,0)-1)),"H")+COUNTIF(INDIRECT("C"&amp;MATCH(B85,B:B,0)&amp;":C"&amp;IF(B85=MAX(B:B),1010,MATCH(B85+1,B:B,0)-1)),"S")+2,"")),B85&amp;"V2","")))))),"")</f>
        <v>11S2</v>
      </c>
      <c r="AH85" s="14" t="str">
        <f t="shared" ca="1" si="40"/>
        <v/>
      </c>
    </row>
    <row r="86" spans="1:34" x14ac:dyDescent="0.3">
      <c r="A86" s="52" t="str">
        <f t="shared" ca="1" si="33"/>
        <v>SABIS International</v>
      </c>
      <c r="B86">
        <v>11</v>
      </c>
      <c r="C86" t="s">
        <v>59</v>
      </c>
      <c r="D86" t="s">
        <v>142</v>
      </c>
      <c r="E86" s="14">
        <v>285.7</v>
      </c>
      <c r="F86">
        <v>260</v>
      </c>
      <c r="G86">
        <v>240</v>
      </c>
      <c r="H86">
        <v>160</v>
      </c>
      <c r="I86">
        <v>360</v>
      </c>
      <c r="J86">
        <v>160</v>
      </c>
      <c r="K86">
        <v>200</v>
      </c>
      <c r="L86" s="65">
        <v>493</v>
      </c>
      <c r="M86" s="53">
        <v>625</v>
      </c>
      <c r="N86" s="53">
        <v>780</v>
      </c>
      <c r="O86" s="47">
        <f t="shared" si="34"/>
        <v>3563.7</v>
      </c>
      <c r="P86" s="46" t="str">
        <f t="shared" ca="1" si="25"/>
        <v/>
      </c>
      <c r="Q86" s="39"/>
      <c r="R86" s="39"/>
      <c r="S86" s="40"/>
      <c r="T86" s="6">
        <f t="shared" si="26"/>
        <v>4285.6999913999998</v>
      </c>
      <c r="U86" s="6">
        <f t="shared" si="27"/>
        <v>4259.9999914</v>
      </c>
      <c r="V86" s="6">
        <f t="shared" si="28"/>
        <v>4239.9999914</v>
      </c>
      <c r="W86" s="6">
        <f t="shared" si="29"/>
        <v>4159.9999914</v>
      </c>
      <c r="X86" s="6">
        <f t="shared" si="30"/>
        <v>4359.9999914</v>
      </c>
      <c r="Y86" s="6">
        <f t="shared" si="31"/>
        <v>4159.9999914</v>
      </c>
      <c r="Z86" s="6">
        <f t="shared" si="32"/>
        <v>4199.9999914</v>
      </c>
      <c r="AA86" s="6">
        <f t="shared" si="35"/>
        <v>4492.9999914</v>
      </c>
      <c r="AB86" s="6">
        <f t="shared" si="36"/>
        <v>4624.9999914</v>
      </c>
      <c r="AC86" s="6">
        <f t="shared" si="37"/>
        <v>4779.9999914</v>
      </c>
      <c r="AD86" s="6">
        <f t="shared" si="38"/>
        <v>43563.699913999997</v>
      </c>
      <c r="AE86" s="6">
        <f t="shared" si="39"/>
        <v>29665.699939800001</v>
      </c>
      <c r="AF86" s="6">
        <f t="shared" si="41"/>
        <v>13897.9999742</v>
      </c>
      <c r="AG86" s="6" t="str">
        <f ca="1">IFERROR(IF(AD86=LARGE(INDIRECT("AD"&amp;MATCH(B86,B:B,0)&amp;":AD"&amp;IF(B86=MAX(B:B),1010,MATCH(B86+1,B:B,0)-1)),IF(COUNTIF(INDIRECT("C"&amp;MATCH(B86,B:B,0)&amp;":C"&amp;IF(B86=MAX(B:B),1010,MATCH(B86+1,B:B,0)-1)),"H")&gt;0,1,"")),B86&amp;"H1",IF(AD86=LARGE(INDIRECT("AD"&amp;MATCH(B86,B:B,0)&amp;":AD"&amp;IF(B86=MAX(B:B),1010,MATCH(B86+1,B:B,0)-1)),IF(COUNTIF(INDIRECT("C"&amp;MATCH(B86,B:B,0)&amp;":C"&amp;IF(B86=MAX(B:B),1010,MATCH(B86+1,B:B,0)-1)),"H")&gt;0,2,"")),B86&amp;"H2",IF(AD86=LARGE(INDIRECT("AD"&amp;MATCH(B86,B:B,0)&amp;":AD"&amp;IF(B86=MAX(B:B),1010,MATCH(B86+1,B:B,0)-1)), IF(COUNTIF(INDIRECT("C"&amp;MATCH(B86,B:B,0)&amp;":C"&amp;IF(B86=MAX(B:B),1010,MATCH(B86+1,B:B,0)-1)),"S")&gt;0,COUNTIF(INDIRECT("C"&amp;MATCH(B86,B:B,0)&amp;":C"&amp;IF(B86=MAX(B:B),1010,MATCH(B86+1,B:B,0)-1)),"H")+1,””)),B86&amp;"S1",IF(AD86=LARGE(INDIRECT("AD"&amp;MATCH(B86,B:B,0)&amp;":AD"&amp;IF(B86=MAX(B:B),1010,MATCH(B86+1,B:B,0)-1)), IF(COUNTIF(INDIRECT("C"&amp;MATCH(B86,B:B,0)&amp;":C"&amp;IF(B86=MAX(B:B),1010,MATCH(B86+1,B:B,0)-1)),"S")&gt;0,COUNTIF(INDIRECT("C"&amp;MATCH(B86,B:B,0)&amp;":C"&amp;IF(B86=MAX(B:B),1010,MATCH(B86+1,B:B,0)-1)),"H")+2,””)),B86&amp;"S2",IF(AD86=LARGE(INDIRECT("AD"&amp;MATCH(B86,B:B,0)&amp;":AD"&amp;IF(B86=MAX(B:B),1010,MATCH(B86+1,B:B,0)-1)), IF(COUNTIF(INDIRECT("C"&amp;MATCH(B86,B:B,0)&amp;":C"&amp;IF(B86=MAX(B:B),1010,MATCH(B86+1,B:B,0)-1)),"V")&gt;0,COUNTIF(INDIRECT("C"&amp;MATCH(B86,B:B,0)&amp;":C"&amp;IF(B86=MAX(B:B),1010,MATCH(B86+1,B:B,0)-1)),"H")+COUNTIF(INDIRECT("C"&amp;MATCH(B86,B:B,0)&amp;":C"&amp;IF(B86=MAX(B:B),1010,MATCH(B86+1,B:B,0)-1)),"S")+1,"")),B86&amp;"V1",IF(AD86=LARGE(INDIRECT("AD"&amp;MATCH(B86,B:B,0)&amp;":AD"&amp;IF(B86=MAX(B:B),1010,MATCH(B86+1,B:B,0)-1)), IF(COUNTIF(INDIRECT("C"&amp;MATCH(B86,B:B,0)&amp;":C"&amp;IF(B86=MAX(B:B),1010,MATCH(B86+1,B:B,0)-1)),"V")&gt;0,COUNTIF(INDIRECT("C"&amp;MATCH(B86,B:B,0)&amp;":C"&amp;IF(B86=MAX(B:B),1010,MATCH(B86+1,B:B,0)-1)),"H")+COUNTIF(INDIRECT("C"&amp;MATCH(B86,B:B,0)&amp;":C"&amp;IF(B86=MAX(B:B),1010,MATCH(B86+1,B:B,0)-1)),"S")+2,"")),B86&amp;"V2","")))))),"")</f>
        <v>11S1</v>
      </c>
      <c r="AH86" s="14" t="str">
        <f t="shared" ca="1" si="40"/>
        <v/>
      </c>
    </row>
    <row r="87" spans="1:34" x14ac:dyDescent="0.3">
      <c r="A87" s="52" t="str">
        <f t="shared" ca="1" si="33"/>
        <v>SABIS International</v>
      </c>
      <c r="B87">
        <v>11</v>
      </c>
      <c r="C87" t="s">
        <v>63</v>
      </c>
      <c r="D87" t="s">
        <v>143</v>
      </c>
      <c r="E87" s="14">
        <v>485.7</v>
      </c>
      <c r="F87">
        <v>300</v>
      </c>
      <c r="G87">
        <v>440</v>
      </c>
      <c r="H87">
        <v>400</v>
      </c>
      <c r="I87">
        <v>360</v>
      </c>
      <c r="J87">
        <v>240</v>
      </c>
      <c r="K87">
        <v>340</v>
      </c>
      <c r="L87" s="65">
        <v>442</v>
      </c>
      <c r="M87" s="53">
        <v>475</v>
      </c>
      <c r="N87" s="53">
        <v>735</v>
      </c>
      <c r="O87" s="47">
        <f t="shared" si="34"/>
        <v>4217.7</v>
      </c>
      <c r="P87" s="46" t="str">
        <f t="shared" ca="1" si="25"/>
        <v/>
      </c>
      <c r="Q87" s="39"/>
      <c r="R87" s="39"/>
      <c r="S87" s="40"/>
      <c r="T87" s="6">
        <f t="shared" si="26"/>
        <v>2485.6999913</v>
      </c>
      <c r="U87" s="6">
        <f t="shared" si="27"/>
        <v>2299.9999913000001</v>
      </c>
      <c r="V87" s="6">
        <f t="shared" si="28"/>
        <v>2439.9999913000001</v>
      </c>
      <c r="W87" s="6">
        <f t="shared" si="29"/>
        <v>2399.9999913000001</v>
      </c>
      <c r="X87" s="6">
        <f t="shared" si="30"/>
        <v>2359.9999913000001</v>
      </c>
      <c r="Y87" s="6">
        <f t="shared" si="31"/>
        <v>2239.9999913000001</v>
      </c>
      <c r="Z87" s="6">
        <f t="shared" si="32"/>
        <v>2339.9999913000001</v>
      </c>
      <c r="AA87" s="6">
        <f t="shared" si="35"/>
        <v>2441.9999913000001</v>
      </c>
      <c r="AB87" s="6">
        <f t="shared" si="36"/>
        <v>2474.9999913000001</v>
      </c>
      <c r="AC87" s="6">
        <f t="shared" si="37"/>
        <v>2734.9999913000001</v>
      </c>
      <c r="AD87" s="6">
        <f t="shared" si="38"/>
        <v>24217.699912999997</v>
      </c>
      <c r="AE87" s="6">
        <f t="shared" si="39"/>
        <v>16565.699939099999</v>
      </c>
      <c r="AF87" s="6">
        <f t="shared" si="41"/>
        <v>7651.9999739000004</v>
      </c>
      <c r="AG87" s="6" t="str">
        <f ca="1">IFERROR(IF(AD87=LARGE(INDIRECT("AD"&amp;MATCH(B87,B:B,0)&amp;":AD"&amp;IF(B87=MAX(B:B),1010,MATCH(B87+1,B:B,0)-1)),IF(COUNTIF(INDIRECT("C"&amp;MATCH(B87,B:B,0)&amp;":C"&amp;IF(B87=MAX(B:B),1010,MATCH(B87+1,B:B,0)-1)),"H")&gt;0,1,"")),B87&amp;"H1",IF(AD87=LARGE(INDIRECT("AD"&amp;MATCH(B87,B:B,0)&amp;":AD"&amp;IF(B87=MAX(B:B),1010,MATCH(B87+1,B:B,0)-1)),IF(COUNTIF(INDIRECT("C"&amp;MATCH(B87,B:B,0)&amp;":C"&amp;IF(B87=MAX(B:B),1010,MATCH(B87+1,B:B,0)-1)),"H")&gt;0,2,"")),B87&amp;"H2",IF(AD87=LARGE(INDIRECT("AD"&amp;MATCH(B87,B:B,0)&amp;":AD"&amp;IF(B87=MAX(B:B),1010,MATCH(B87+1,B:B,0)-1)), IF(COUNTIF(INDIRECT("C"&amp;MATCH(B87,B:B,0)&amp;":C"&amp;IF(B87=MAX(B:B),1010,MATCH(B87+1,B:B,0)-1)),"S")&gt;0,COUNTIF(INDIRECT("C"&amp;MATCH(B87,B:B,0)&amp;":C"&amp;IF(B87=MAX(B:B),1010,MATCH(B87+1,B:B,0)-1)),"H")+1,””)),B87&amp;"S1",IF(AD87=LARGE(INDIRECT("AD"&amp;MATCH(B87,B:B,0)&amp;":AD"&amp;IF(B87=MAX(B:B),1010,MATCH(B87+1,B:B,0)-1)), IF(COUNTIF(INDIRECT("C"&amp;MATCH(B87,B:B,0)&amp;":C"&amp;IF(B87=MAX(B:B),1010,MATCH(B87+1,B:B,0)-1)),"S")&gt;0,COUNTIF(INDIRECT("C"&amp;MATCH(B87,B:B,0)&amp;":C"&amp;IF(B87=MAX(B:B),1010,MATCH(B87+1,B:B,0)-1)),"H")+2,””)),B87&amp;"S2",IF(AD87=LARGE(INDIRECT("AD"&amp;MATCH(B87,B:B,0)&amp;":AD"&amp;IF(B87=MAX(B:B),1010,MATCH(B87+1,B:B,0)-1)), IF(COUNTIF(INDIRECT("C"&amp;MATCH(B87,B:B,0)&amp;":C"&amp;IF(B87=MAX(B:B),1010,MATCH(B87+1,B:B,0)-1)),"V")&gt;0,COUNTIF(INDIRECT("C"&amp;MATCH(B87,B:B,0)&amp;":C"&amp;IF(B87=MAX(B:B),1010,MATCH(B87+1,B:B,0)-1)),"H")+COUNTIF(INDIRECT("C"&amp;MATCH(B87,B:B,0)&amp;":C"&amp;IF(B87=MAX(B:B),1010,MATCH(B87+1,B:B,0)-1)),"S")+1,"")),B87&amp;"V1",IF(AD87=LARGE(INDIRECT("AD"&amp;MATCH(B87,B:B,0)&amp;":AD"&amp;IF(B87=MAX(B:B),1010,MATCH(B87+1,B:B,0)-1)), IF(COUNTIF(INDIRECT("C"&amp;MATCH(B87,B:B,0)&amp;":C"&amp;IF(B87=MAX(B:B),1010,MATCH(B87+1,B:B,0)-1)),"V")&gt;0,COUNTIF(INDIRECT("C"&amp;MATCH(B87,B:B,0)&amp;":C"&amp;IF(B87=MAX(B:B),1010,MATCH(B87+1,B:B,0)-1)),"H")+COUNTIF(INDIRECT("C"&amp;MATCH(B87,B:B,0)&amp;":C"&amp;IF(B87=MAX(B:B),1010,MATCH(B87+1,B:B,0)-1)),"S")+2,"")),B87&amp;"V2","")))))),"")</f>
        <v>11V1</v>
      </c>
      <c r="AH87" s="14" t="str">
        <f t="shared" ca="1" si="40"/>
        <v/>
      </c>
    </row>
    <row r="88" spans="1:34" x14ac:dyDescent="0.3">
      <c r="A88" s="52" t="str">
        <f t="shared" ca="1" si="33"/>
        <v>SABIS International</v>
      </c>
      <c r="B88">
        <v>11</v>
      </c>
      <c r="C88" t="s">
        <v>63</v>
      </c>
      <c r="D88" t="s">
        <v>144</v>
      </c>
      <c r="E88" s="14">
        <v>457.1</v>
      </c>
      <c r="F88">
        <v>220</v>
      </c>
      <c r="G88">
        <v>300</v>
      </c>
      <c r="H88">
        <v>300</v>
      </c>
      <c r="I88">
        <v>600</v>
      </c>
      <c r="J88">
        <v>220</v>
      </c>
      <c r="K88">
        <v>360</v>
      </c>
      <c r="L88" s="65">
        <v>427</v>
      </c>
      <c r="M88" s="53">
        <v>710</v>
      </c>
      <c r="N88" s="53">
        <v>500</v>
      </c>
      <c r="O88" s="47">
        <f t="shared" si="34"/>
        <v>4094.1</v>
      </c>
      <c r="P88" s="46" t="str">
        <f t="shared" ca="1" si="25"/>
        <v/>
      </c>
      <c r="Q88" s="39"/>
      <c r="R88" s="39"/>
      <c r="S88" s="40"/>
      <c r="T88" s="6">
        <f t="shared" si="26"/>
        <v>2457.0999912000002</v>
      </c>
      <c r="U88" s="6">
        <f t="shared" si="27"/>
        <v>2219.9999911999998</v>
      </c>
      <c r="V88" s="6">
        <f t="shared" si="28"/>
        <v>2299.9999911999998</v>
      </c>
      <c r="W88" s="6">
        <f t="shared" si="29"/>
        <v>2299.9999911999998</v>
      </c>
      <c r="X88" s="6">
        <f t="shared" si="30"/>
        <v>2599.9999911999998</v>
      </c>
      <c r="Y88" s="6">
        <f t="shared" si="31"/>
        <v>2219.9999911999998</v>
      </c>
      <c r="Z88" s="6">
        <f t="shared" si="32"/>
        <v>2359.9999911999998</v>
      </c>
      <c r="AA88" s="6">
        <f t="shared" si="35"/>
        <v>2426.9999911999998</v>
      </c>
      <c r="AB88" s="6">
        <f t="shared" si="36"/>
        <v>2709.9999911999998</v>
      </c>
      <c r="AC88" s="6">
        <f t="shared" si="37"/>
        <v>2499.9999911999998</v>
      </c>
      <c r="AD88" s="6">
        <f t="shared" si="38"/>
        <v>24094.099911999994</v>
      </c>
      <c r="AE88" s="6">
        <f t="shared" si="39"/>
        <v>16457.099938399999</v>
      </c>
      <c r="AF88" s="6">
        <f t="shared" si="41"/>
        <v>7636.9999735999991</v>
      </c>
      <c r="AG88" s="6" t="str">
        <f ca="1">IFERROR(IF(AD88=LARGE(INDIRECT("AD"&amp;MATCH(B88,B:B,0)&amp;":AD"&amp;IF(B88=MAX(B:B),1010,MATCH(B88+1,B:B,0)-1)),IF(COUNTIF(INDIRECT("C"&amp;MATCH(B88,B:B,0)&amp;":C"&amp;IF(B88=MAX(B:B),1010,MATCH(B88+1,B:B,0)-1)),"H")&gt;0,1,"")),B88&amp;"H1",IF(AD88=LARGE(INDIRECT("AD"&amp;MATCH(B88,B:B,0)&amp;":AD"&amp;IF(B88=MAX(B:B),1010,MATCH(B88+1,B:B,0)-1)),IF(COUNTIF(INDIRECT("C"&amp;MATCH(B88,B:B,0)&amp;":C"&amp;IF(B88=MAX(B:B),1010,MATCH(B88+1,B:B,0)-1)),"H")&gt;0,2,"")),B88&amp;"H2",IF(AD88=LARGE(INDIRECT("AD"&amp;MATCH(B88,B:B,0)&amp;":AD"&amp;IF(B88=MAX(B:B),1010,MATCH(B88+1,B:B,0)-1)), IF(COUNTIF(INDIRECT("C"&amp;MATCH(B88,B:B,0)&amp;":C"&amp;IF(B88=MAX(B:B),1010,MATCH(B88+1,B:B,0)-1)),"S")&gt;0,COUNTIF(INDIRECT("C"&amp;MATCH(B88,B:B,0)&amp;":C"&amp;IF(B88=MAX(B:B),1010,MATCH(B88+1,B:B,0)-1)),"H")+1,””)),B88&amp;"S1",IF(AD88=LARGE(INDIRECT("AD"&amp;MATCH(B88,B:B,0)&amp;":AD"&amp;IF(B88=MAX(B:B),1010,MATCH(B88+1,B:B,0)-1)), IF(COUNTIF(INDIRECT("C"&amp;MATCH(B88,B:B,0)&amp;":C"&amp;IF(B88=MAX(B:B),1010,MATCH(B88+1,B:B,0)-1)),"S")&gt;0,COUNTIF(INDIRECT("C"&amp;MATCH(B88,B:B,0)&amp;":C"&amp;IF(B88=MAX(B:B),1010,MATCH(B88+1,B:B,0)-1)),"H")+2,””)),B88&amp;"S2",IF(AD88=LARGE(INDIRECT("AD"&amp;MATCH(B88,B:B,0)&amp;":AD"&amp;IF(B88=MAX(B:B),1010,MATCH(B88+1,B:B,0)-1)), IF(COUNTIF(INDIRECT("C"&amp;MATCH(B88,B:B,0)&amp;":C"&amp;IF(B88=MAX(B:B),1010,MATCH(B88+1,B:B,0)-1)),"V")&gt;0,COUNTIF(INDIRECT("C"&amp;MATCH(B88,B:B,0)&amp;":C"&amp;IF(B88=MAX(B:B),1010,MATCH(B88+1,B:B,0)-1)),"H")+COUNTIF(INDIRECT("C"&amp;MATCH(B88,B:B,0)&amp;":C"&amp;IF(B88=MAX(B:B),1010,MATCH(B88+1,B:B,0)-1)),"S")+1,"")),B88&amp;"V1",IF(AD88=LARGE(INDIRECT("AD"&amp;MATCH(B88,B:B,0)&amp;":AD"&amp;IF(B88=MAX(B:B),1010,MATCH(B88+1,B:B,0)-1)), IF(COUNTIF(INDIRECT("C"&amp;MATCH(B88,B:B,0)&amp;":C"&amp;IF(B88=MAX(B:B),1010,MATCH(B88+1,B:B,0)-1)),"V")&gt;0,COUNTIF(INDIRECT("C"&amp;MATCH(B88,B:B,0)&amp;":C"&amp;IF(B88=MAX(B:B),1010,MATCH(B88+1,B:B,0)-1)),"H")+COUNTIF(INDIRECT("C"&amp;MATCH(B88,B:B,0)&amp;":C"&amp;IF(B88=MAX(B:B),1010,MATCH(B88+1,B:B,0)-1)),"S")+2,"")),B88&amp;"V2","")))))),"")</f>
        <v>11V2</v>
      </c>
      <c r="AH88" s="14" t="str">
        <f t="shared" ca="1" si="40"/>
        <v/>
      </c>
    </row>
    <row r="89" spans="1:34" x14ac:dyDescent="0.3">
      <c r="A89" s="52" t="str">
        <f t="shared" ca="1" si="33"/>
        <v>SABIS International</v>
      </c>
      <c r="B89">
        <v>11</v>
      </c>
      <c r="C89" t="s">
        <v>63</v>
      </c>
      <c r="D89" t="s">
        <v>145</v>
      </c>
      <c r="E89" s="14">
        <v>257.10000000000002</v>
      </c>
      <c r="F89">
        <v>260</v>
      </c>
      <c r="G89">
        <v>440</v>
      </c>
      <c r="H89">
        <v>380</v>
      </c>
      <c r="I89">
        <v>180</v>
      </c>
      <c r="J89">
        <v>320</v>
      </c>
      <c r="K89">
        <v>360</v>
      </c>
      <c r="L89" s="65">
        <v>338</v>
      </c>
      <c r="M89" s="53">
        <v>685</v>
      </c>
      <c r="N89" s="53">
        <v>775</v>
      </c>
      <c r="O89" s="47">
        <f t="shared" si="34"/>
        <v>3995.1</v>
      </c>
      <c r="P89" s="46">
        <f t="shared" ca="1" si="25"/>
        <v>23480.299490999983</v>
      </c>
      <c r="Q89" s="39"/>
      <c r="R89" s="39"/>
      <c r="S89" s="40"/>
      <c r="T89" s="6">
        <f t="shared" si="26"/>
        <v>2257.0999910999999</v>
      </c>
      <c r="U89" s="6">
        <f t="shared" si="27"/>
        <v>2259.9999911</v>
      </c>
      <c r="V89" s="6">
        <f t="shared" si="28"/>
        <v>2439.9999911</v>
      </c>
      <c r="W89" s="6">
        <f t="shared" si="29"/>
        <v>2379.9999911</v>
      </c>
      <c r="X89" s="6">
        <f t="shared" si="30"/>
        <v>2179.9999911</v>
      </c>
      <c r="Y89" s="6">
        <f t="shared" si="31"/>
        <v>2319.9999911</v>
      </c>
      <c r="Z89" s="6">
        <f t="shared" si="32"/>
        <v>2359.9999911</v>
      </c>
      <c r="AA89" s="6">
        <f t="shared" si="35"/>
        <v>2337.9999911</v>
      </c>
      <c r="AB89" s="6">
        <f t="shared" si="36"/>
        <v>2684.9999911</v>
      </c>
      <c r="AC89" s="6">
        <f t="shared" si="37"/>
        <v>2774.9999911</v>
      </c>
      <c r="AD89" s="6">
        <f t="shared" si="38"/>
        <v>23995.099911000001</v>
      </c>
      <c r="AE89" s="6">
        <f t="shared" si="39"/>
        <v>16197.099937699997</v>
      </c>
      <c r="AF89" s="6">
        <f t="shared" si="41"/>
        <v>7797.9999733000004</v>
      </c>
      <c r="AG89" s="6" t="str">
        <f ca="1">IFERROR(IF(AD89=LARGE(INDIRECT("AD"&amp;MATCH(B89,B:B,0)&amp;":AD"&amp;IF(B89=MAX(B:B),1010,MATCH(B89+1,B:B,0)-1)),IF(COUNTIF(INDIRECT("C"&amp;MATCH(B89,B:B,0)&amp;":C"&amp;IF(B89=MAX(B:B),1010,MATCH(B89+1,B:B,0)-1)),"H")&gt;0,1,"")),B89&amp;"H1",IF(AD89=LARGE(INDIRECT("AD"&amp;MATCH(B89,B:B,0)&amp;":AD"&amp;IF(B89=MAX(B:B),1010,MATCH(B89+1,B:B,0)-1)),IF(COUNTIF(INDIRECT("C"&amp;MATCH(B89,B:B,0)&amp;":C"&amp;IF(B89=MAX(B:B),1010,MATCH(B89+1,B:B,0)-1)),"H")&gt;0,2,"")),B89&amp;"H2",IF(AD89=LARGE(INDIRECT("AD"&amp;MATCH(B89,B:B,0)&amp;":AD"&amp;IF(B89=MAX(B:B),1010,MATCH(B89+1,B:B,0)-1)), IF(COUNTIF(INDIRECT("C"&amp;MATCH(B89,B:B,0)&amp;":C"&amp;IF(B89=MAX(B:B),1010,MATCH(B89+1,B:B,0)-1)),"S")&gt;0,COUNTIF(INDIRECT("C"&amp;MATCH(B89,B:B,0)&amp;":C"&amp;IF(B89=MAX(B:B),1010,MATCH(B89+1,B:B,0)-1)),"H")+1,””)),B89&amp;"S1",IF(AD89=LARGE(INDIRECT("AD"&amp;MATCH(B89,B:B,0)&amp;":AD"&amp;IF(B89=MAX(B:B),1010,MATCH(B89+1,B:B,0)-1)), IF(COUNTIF(INDIRECT("C"&amp;MATCH(B89,B:B,0)&amp;":C"&amp;IF(B89=MAX(B:B),1010,MATCH(B89+1,B:B,0)-1)),"S")&gt;0,COUNTIF(INDIRECT("C"&amp;MATCH(B89,B:B,0)&amp;":C"&amp;IF(B89=MAX(B:B),1010,MATCH(B89+1,B:B,0)-1)),"H")+2,””)),B89&amp;"S2",IF(AD89=LARGE(INDIRECT("AD"&amp;MATCH(B89,B:B,0)&amp;":AD"&amp;IF(B89=MAX(B:B),1010,MATCH(B89+1,B:B,0)-1)), IF(COUNTIF(INDIRECT("C"&amp;MATCH(B89,B:B,0)&amp;":C"&amp;IF(B89=MAX(B:B),1010,MATCH(B89+1,B:B,0)-1)),"V")&gt;0,COUNTIF(INDIRECT("C"&amp;MATCH(B89,B:B,0)&amp;":C"&amp;IF(B89=MAX(B:B),1010,MATCH(B89+1,B:B,0)-1)),"H")+COUNTIF(INDIRECT("C"&amp;MATCH(B89,B:B,0)&amp;":C"&amp;IF(B89=MAX(B:B),1010,MATCH(B89+1,B:B,0)-1)),"S")+1,"")),B89&amp;"V1",IF(AD89=LARGE(INDIRECT("AD"&amp;MATCH(B89,B:B,0)&amp;":AD"&amp;IF(B89=MAX(B:B),1010,MATCH(B89+1,B:B,0)-1)), IF(COUNTIF(INDIRECT("C"&amp;MATCH(B89,B:B,0)&amp;":C"&amp;IF(B89=MAX(B:B),1010,MATCH(B89+1,B:B,0)-1)),"V")&gt;0,COUNTIF(INDIRECT("C"&amp;MATCH(B89,B:B,0)&amp;":C"&amp;IF(B89=MAX(B:B),1010,MATCH(B89+1,B:B,0)-1)),"H")+COUNTIF(INDIRECT("C"&amp;MATCH(B89,B:B,0)&amp;":C"&amp;IF(B89=MAX(B:B),1010,MATCH(B89+1,B:B,0)-1)),"S")+2,"")),B89&amp;"V2","")))))),"")</f>
        <v/>
      </c>
      <c r="AH89" s="14" t="str">
        <f t="shared" ca="1" si="40"/>
        <v/>
      </c>
    </row>
    <row r="90" spans="1:34" x14ac:dyDescent="0.3">
      <c r="A90" s="52" t="str">
        <f t="shared" ca="1" si="33"/>
        <v>Austin Prep</v>
      </c>
      <c r="B90">
        <v>12</v>
      </c>
      <c r="C90" t="s">
        <v>55</v>
      </c>
      <c r="D90" t="s">
        <v>146</v>
      </c>
      <c r="E90" s="14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 s="65">
        <v>332</v>
      </c>
      <c r="M90" s="53">
        <v>0</v>
      </c>
      <c r="N90" s="53">
        <v>0</v>
      </c>
      <c r="O90" s="47">
        <f t="shared" si="34"/>
        <v>332</v>
      </c>
      <c r="P90" s="46" t="str">
        <f t="shared" ca="1" si="25"/>
        <v/>
      </c>
      <c r="Q90" s="39"/>
      <c r="R90" s="39"/>
      <c r="S90" s="40"/>
      <c r="T90" s="6">
        <f t="shared" si="26"/>
        <v>5999.9999909999997</v>
      </c>
      <c r="U90" s="6">
        <f t="shared" si="27"/>
        <v>5999.9999909999997</v>
      </c>
      <c r="V90" s="6">
        <f t="shared" si="28"/>
        <v>5999.9999909999997</v>
      </c>
      <c r="W90" s="6">
        <f t="shared" si="29"/>
        <v>5999.9999909999997</v>
      </c>
      <c r="X90" s="6">
        <f t="shared" si="30"/>
        <v>5999.9999909999997</v>
      </c>
      <c r="Y90" s="6">
        <f t="shared" si="31"/>
        <v>5999.9999909999997</v>
      </c>
      <c r="Z90" s="6">
        <f t="shared" si="32"/>
        <v>5999.9999909999997</v>
      </c>
      <c r="AA90" s="6">
        <f t="shared" si="35"/>
        <v>6331.9999909999997</v>
      </c>
      <c r="AB90" s="6">
        <f t="shared" si="36"/>
        <v>5999.9999909999997</v>
      </c>
      <c r="AC90" s="6">
        <f t="shared" si="37"/>
        <v>5999.9999909999997</v>
      </c>
      <c r="AD90" s="6">
        <f t="shared" si="38"/>
        <v>60331.999909999984</v>
      </c>
      <c r="AE90" s="6">
        <f t="shared" si="39"/>
        <v>41999.999936999993</v>
      </c>
      <c r="AF90" s="6">
        <f t="shared" si="41"/>
        <v>18331.999972999998</v>
      </c>
      <c r="AG90" s="6" t="str">
        <f ca="1">IFERROR(IF(AD90=LARGE(INDIRECT("AD"&amp;MATCH(B90,B:B,0)&amp;":AD"&amp;IF(B90=MAX(B:B),1010,MATCH(B90+1,B:B,0)-1)),IF(COUNTIF(INDIRECT("C"&amp;MATCH(B90,B:B,0)&amp;":C"&amp;IF(B90=MAX(B:B),1010,MATCH(B90+1,B:B,0)-1)),"H")&gt;0,1,"")),B90&amp;"H1",IF(AD90=LARGE(INDIRECT("AD"&amp;MATCH(B90,B:B,0)&amp;":AD"&amp;IF(B90=MAX(B:B),1010,MATCH(B90+1,B:B,0)-1)),IF(COUNTIF(INDIRECT("C"&amp;MATCH(B90,B:B,0)&amp;":C"&amp;IF(B90=MAX(B:B),1010,MATCH(B90+1,B:B,0)-1)),"H")&gt;0,2,"")),B90&amp;"H2",IF(AD90=LARGE(INDIRECT("AD"&amp;MATCH(B90,B:B,0)&amp;":AD"&amp;IF(B90=MAX(B:B),1010,MATCH(B90+1,B:B,0)-1)), IF(COUNTIF(INDIRECT("C"&amp;MATCH(B90,B:B,0)&amp;":C"&amp;IF(B90=MAX(B:B),1010,MATCH(B90+1,B:B,0)-1)),"S")&gt;0,COUNTIF(INDIRECT("C"&amp;MATCH(B90,B:B,0)&amp;":C"&amp;IF(B90=MAX(B:B),1010,MATCH(B90+1,B:B,0)-1)),"H")+1,””)),B90&amp;"S1",IF(AD90=LARGE(INDIRECT("AD"&amp;MATCH(B90,B:B,0)&amp;":AD"&amp;IF(B90=MAX(B:B),1010,MATCH(B90+1,B:B,0)-1)), IF(COUNTIF(INDIRECT("C"&amp;MATCH(B90,B:B,0)&amp;":C"&amp;IF(B90=MAX(B:B),1010,MATCH(B90+1,B:B,0)-1)),"S")&gt;0,COUNTIF(INDIRECT("C"&amp;MATCH(B90,B:B,0)&amp;":C"&amp;IF(B90=MAX(B:B),1010,MATCH(B90+1,B:B,0)-1)),"H")+2,””)),B90&amp;"S2",IF(AD90=LARGE(INDIRECT("AD"&amp;MATCH(B90,B:B,0)&amp;":AD"&amp;IF(B90=MAX(B:B),1010,MATCH(B90+1,B:B,0)-1)), IF(COUNTIF(INDIRECT("C"&amp;MATCH(B90,B:B,0)&amp;":C"&amp;IF(B90=MAX(B:B),1010,MATCH(B90+1,B:B,0)-1)),"V")&gt;0,COUNTIF(INDIRECT("C"&amp;MATCH(B90,B:B,0)&amp;":C"&amp;IF(B90=MAX(B:B),1010,MATCH(B90+1,B:B,0)-1)),"H")+COUNTIF(INDIRECT("C"&amp;MATCH(B90,B:B,0)&amp;":C"&amp;IF(B90=MAX(B:B),1010,MATCH(B90+1,B:B,0)-1)),"S")+1,"")),B90&amp;"V1",IF(AD90=LARGE(INDIRECT("AD"&amp;MATCH(B90,B:B,0)&amp;":AD"&amp;IF(B90=MAX(B:B),1010,MATCH(B90+1,B:B,0)-1)), IF(COUNTIF(INDIRECT("C"&amp;MATCH(B90,B:B,0)&amp;":C"&amp;IF(B90=MAX(B:B),1010,MATCH(B90+1,B:B,0)-1)),"V")&gt;0,COUNTIF(INDIRECT("C"&amp;MATCH(B90,B:B,0)&amp;":C"&amp;IF(B90=MAX(B:B),1010,MATCH(B90+1,B:B,0)-1)),"H")+COUNTIF(INDIRECT("C"&amp;MATCH(B90,B:B,0)&amp;":C"&amp;IF(B90=MAX(B:B),1010,MATCH(B90+1,B:B,0)-1)),"S")+2,"")),B90&amp;"V2","")))))),"")</f>
        <v/>
      </c>
      <c r="AH90" s="14" t="str">
        <f t="shared" ca="1" si="40"/>
        <v/>
      </c>
    </row>
    <row r="91" spans="1:34" x14ac:dyDescent="0.3">
      <c r="A91" s="52" t="str">
        <f t="shared" ca="1" si="33"/>
        <v>Austin Prep</v>
      </c>
      <c r="B91">
        <v>12</v>
      </c>
      <c r="C91" t="s">
        <v>55</v>
      </c>
      <c r="D91" t="s">
        <v>147</v>
      </c>
      <c r="E91" s="14">
        <v>400</v>
      </c>
      <c r="F91">
        <v>240</v>
      </c>
      <c r="G91">
        <v>380</v>
      </c>
      <c r="H91">
        <v>360</v>
      </c>
      <c r="I91">
        <v>300</v>
      </c>
      <c r="J91">
        <v>340</v>
      </c>
      <c r="K91">
        <v>360</v>
      </c>
      <c r="L91" s="65">
        <v>228</v>
      </c>
      <c r="M91" s="53">
        <v>655</v>
      </c>
      <c r="N91" s="53">
        <v>785</v>
      </c>
      <c r="O91" s="47">
        <f t="shared" si="34"/>
        <v>4048</v>
      </c>
      <c r="P91" s="46" t="str">
        <f t="shared" ca="1" si="25"/>
        <v/>
      </c>
      <c r="Q91" s="39"/>
      <c r="R91" s="39"/>
      <c r="S91" s="40"/>
      <c r="T91" s="6">
        <f t="shared" si="26"/>
        <v>6399.9999908999998</v>
      </c>
      <c r="U91" s="6">
        <f t="shared" si="27"/>
        <v>6239.9999908999998</v>
      </c>
      <c r="V91" s="6">
        <f t="shared" si="28"/>
        <v>6379.9999908999998</v>
      </c>
      <c r="W91" s="6">
        <f t="shared" si="29"/>
        <v>6359.9999908999998</v>
      </c>
      <c r="X91" s="6">
        <f t="shared" si="30"/>
        <v>6299.9999908999998</v>
      </c>
      <c r="Y91" s="6">
        <f t="shared" si="31"/>
        <v>6339.9999908999998</v>
      </c>
      <c r="Z91" s="6">
        <f t="shared" si="32"/>
        <v>6359.9999908999998</v>
      </c>
      <c r="AA91" s="6">
        <f t="shared" si="35"/>
        <v>6227.9999908999998</v>
      </c>
      <c r="AB91" s="6">
        <f t="shared" si="36"/>
        <v>6654.9999908999998</v>
      </c>
      <c r="AC91" s="6">
        <f t="shared" si="37"/>
        <v>6784.9999908999998</v>
      </c>
      <c r="AD91" s="6">
        <f t="shared" si="38"/>
        <v>64047.999909000006</v>
      </c>
      <c r="AE91" s="6">
        <f t="shared" si="39"/>
        <v>44379.999936299995</v>
      </c>
      <c r="AF91" s="6">
        <f t="shared" si="41"/>
        <v>19667.999972699999</v>
      </c>
      <c r="AG91" s="6" t="str">
        <f ca="1">IFERROR(IF(AD91=LARGE(INDIRECT("AD"&amp;MATCH(B91,B:B,0)&amp;":AD"&amp;IF(B91=MAX(B:B),1010,MATCH(B91+1,B:B,0)-1)),IF(COUNTIF(INDIRECT("C"&amp;MATCH(B91,B:B,0)&amp;":C"&amp;IF(B91=MAX(B:B),1010,MATCH(B91+1,B:B,0)-1)),"H")&gt;0,1,"")),B91&amp;"H1",IF(AD91=LARGE(INDIRECT("AD"&amp;MATCH(B91,B:B,0)&amp;":AD"&amp;IF(B91=MAX(B:B),1010,MATCH(B91+1,B:B,0)-1)),IF(COUNTIF(INDIRECT("C"&amp;MATCH(B91,B:B,0)&amp;":C"&amp;IF(B91=MAX(B:B),1010,MATCH(B91+1,B:B,0)-1)),"H")&gt;0,2,"")),B91&amp;"H2",IF(AD91=LARGE(INDIRECT("AD"&amp;MATCH(B91,B:B,0)&amp;":AD"&amp;IF(B91=MAX(B:B),1010,MATCH(B91+1,B:B,0)-1)), IF(COUNTIF(INDIRECT("C"&amp;MATCH(B91,B:B,0)&amp;":C"&amp;IF(B91=MAX(B:B),1010,MATCH(B91+1,B:B,0)-1)),"S")&gt;0,COUNTIF(INDIRECT("C"&amp;MATCH(B91,B:B,0)&amp;":C"&amp;IF(B91=MAX(B:B),1010,MATCH(B91+1,B:B,0)-1)),"H")+1,””)),B91&amp;"S1",IF(AD91=LARGE(INDIRECT("AD"&amp;MATCH(B91,B:B,0)&amp;":AD"&amp;IF(B91=MAX(B:B),1010,MATCH(B91+1,B:B,0)-1)), IF(COUNTIF(INDIRECT("C"&amp;MATCH(B91,B:B,0)&amp;":C"&amp;IF(B91=MAX(B:B),1010,MATCH(B91+1,B:B,0)-1)),"S")&gt;0,COUNTIF(INDIRECT("C"&amp;MATCH(B91,B:B,0)&amp;":C"&amp;IF(B91=MAX(B:B),1010,MATCH(B91+1,B:B,0)-1)),"H")+2,””)),B91&amp;"S2",IF(AD91=LARGE(INDIRECT("AD"&amp;MATCH(B91,B:B,0)&amp;":AD"&amp;IF(B91=MAX(B:B),1010,MATCH(B91+1,B:B,0)-1)), IF(COUNTIF(INDIRECT("C"&amp;MATCH(B91,B:B,0)&amp;":C"&amp;IF(B91=MAX(B:B),1010,MATCH(B91+1,B:B,0)-1)),"V")&gt;0,COUNTIF(INDIRECT("C"&amp;MATCH(B91,B:B,0)&amp;":C"&amp;IF(B91=MAX(B:B),1010,MATCH(B91+1,B:B,0)-1)),"H")+COUNTIF(INDIRECT("C"&amp;MATCH(B91,B:B,0)&amp;":C"&amp;IF(B91=MAX(B:B),1010,MATCH(B91+1,B:B,0)-1)),"S")+1,"")),B91&amp;"V1",IF(AD91=LARGE(INDIRECT("AD"&amp;MATCH(B91,B:B,0)&amp;":AD"&amp;IF(B91=MAX(B:B),1010,MATCH(B91+1,B:B,0)-1)), IF(COUNTIF(INDIRECT("C"&amp;MATCH(B91,B:B,0)&amp;":C"&amp;IF(B91=MAX(B:B),1010,MATCH(B91+1,B:B,0)-1)),"V")&gt;0,COUNTIF(INDIRECT("C"&amp;MATCH(B91,B:B,0)&amp;":C"&amp;IF(B91=MAX(B:B),1010,MATCH(B91+1,B:B,0)-1)),"H")+COUNTIF(INDIRECT("C"&amp;MATCH(B91,B:B,0)&amp;":C"&amp;IF(B91=MAX(B:B),1010,MATCH(B91+1,B:B,0)-1)),"S")+2,"")),B91&amp;"V2","")))))),"")</f>
        <v>12H1</v>
      </c>
      <c r="AH91" s="14" t="str">
        <f t="shared" ca="1" si="40"/>
        <v/>
      </c>
    </row>
    <row r="92" spans="1:34" x14ac:dyDescent="0.3">
      <c r="A92" s="52" t="str">
        <f t="shared" ca="1" si="33"/>
        <v>Austin Prep</v>
      </c>
      <c r="B92">
        <v>12</v>
      </c>
      <c r="C92" t="s">
        <v>55</v>
      </c>
      <c r="D92" t="s">
        <v>148</v>
      </c>
      <c r="E92" s="14">
        <v>285.7</v>
      </c>
      <c r="F92">
        <v>260</v>
      </c>
      <c r="G92">
        <v>420</v>
      </c>
      <c r="H92">
        <v>440</v>
      </c>
      <c r="I92">
        <v>320</v>
      </c>
      <c r="J92">
        <v>220</v>
      </c>
      <c r="K92">
        <v>360</v>
      </c>
      <c r="L92" s="65">
        <v>255</v>
      </c>
      <c r="M92" s="53">
        <v>645</v>
      </c>
      <c r="N92" s="53">
        <v>760</v>
      </c>
      <c r="O92" s="47">
        <f t="shared" si="34"/>
        <v>3965.7</v>
      </c>
      <c r="P92" s="46" t="str">
        <f t="shared" ca="1" si="25"/>
        <v/>
      </c>
      <c r="Q92" s="39"/>
      <c r="R92" s="39"/>
      <c r="S92" s="40"/>
      <c r="T92" s="6">
        <f t="shared" si="26"/>
        <v>6285.6999907999998</v>
      </c>
      <c r="U92" s="6">
        <f t="shared" si="27"/>
        <v>6259.9999908</v>
      </c>
      <c r="V92" s="6">
        <f t="shared" si="28"/>
        <v>6419.9999908</v>
      </c>
      <c r="W92" s="6">
        <f t="shared" si="29"/>
        <v>6439.9999908</v>
      </c>
      <c r="X92" s="6">
        <f t="shared" si="30"/>
        <v>6319.9999908</v>
      </c>
      <c r="Y92" s="6">
        <f t="shared" si="31"/>
        <v>6219.9999908</v>
      </c>
      <c r="Z92" s="6">
        <f t="shared" si="32"/>
        <v>6359.9999908</v>
      </c>
      <c r="AA92" s="6">
        <f t="shared" si="35"/>
        <v>6254.9999908</v>
      </c>
      <c r="AB92" s="6">
        <f t="shared" si="36"/>
        <v>6644.9999908</v>
      </c>
      <c r="AC92" s="6">
        <f t="shared" si="37"/>
        <v>6759.9999908</v>
      </c>
      <c r="AD92" s="6">
        <f t="shared" si="38"/>
        <v>63965.69990800001</v>
      </c>
      <c r="AE92" s="6">
        <f t="shared" si="39"/>
        <v>44305.699935600001</v>
      </c>
      <c r="AF92" s="6">
        <f t="shared" si="41"/>
        <v>19659.999972400001</v>
      </c>
      <c r="AG92" s="6" t="str">
        <f ca="1">IFERROR(IF(AD92=LARGE(INDIRECT("AD"&amp;MATCH(B92,B:B,0)&amp;":AD"&amp;IF(B92=MAX(B:B),1010,MATCH(B92+1,B:B,0)-1)),IF(COUNTIF(INDIRECT("C"&amp;MATCH(B92,B:B,0)&amp;":C"&amp;IF(B92=MAX(B:B),1010,MATCH(B92+1,B:B,0)-1)),"H")&gt;0,1,"")),B92&amp;"H1",IF(AD92=LARGE(INDIRECT("AD"&amp;MATCH(B92,B:B,0)&amp;":AD"&amp;IF(B92=MAX(B:B),1010,MATCH(B92+1,B:B,0)-1)),IF(COUNTIF(INDIRECT("C"&amp;MATCH(B92,B:B,0)&amp;":C"&amp;IF(B92=MAX(B:B),1010,MATCH(B92+1,B:B,0)-1)),"H")&gt;0,2,"")),B92&amp;"H2",IF(AD92=LARGE(INDIRECT("AD"&amp;MATCH(B92,B:B,0)&amp;":AD"&amp;IF(B92=MAX(B:B),1010,MATCH(B92+1,B:B,0)-1)), IF(COUNTIF(INDIRECT("C"&amp;MATCH(B92,B:B,0)&amp;":C"&amp;IF(B92=MAX(B:B),1010,MATCH(B92+1,B:B,0)-1)),"S")&gt;0,COUNTIF(INDIRECT("C"&amp;MATCH(B92,B:B,0)&amp;":C"&amp;IF(B92=MAX(B:B),1010,MATCH(B92+1,B:B,0)-1)),"H")+1,””)),B92&amp;"S1",IF(AD92=LARGE(INDIRECT("AD"&amp;MATCH(B92,B:B,0)&amp;":AD"&amp;IF(B92=MAX(B:B),1010,MATCH(B92+1,B:B,0)-1)), IF(COUNTIF(INDIRECT("C"&amp;MATCH(B92,B:B,0)&amp;":C"&amp;IF(B92=MAX(B:B),1010,MATCH(B92+1,B:B,0)-1)),"S")&gt;0,COUNTIF(INDIRECT("C"&amp;MATCH(B92,B:B,0)&amp;":C"&amp;IF(B92=MAX(B:B),1010,MATCH(B92+1,B:B,0)-1)),"H")+2,””)),B92&amp;"S2",IF(AD92=LARGE(INDIRECT("AD"&amp;MATCH(B92,B:B,0)&amp;":AD"&amp;IF(B92=MAX(B:B),1010,MATCH(B92+1,B:B,0)-1)), IF(COUNTIF(INDIRECT("C"&amp;MATCH(B92,B:B,0)&amp;":C"&amp;IF(B92=MAX(B:B),1010,MATCH(B92+1,B:B,0)-1)),"V")&gt;0,COUNTIF(INDIRECT("C"&amp;MATCH(B92,B:B,0)&amp;":C"&amp;IF(B92=MAX(B:B),1010,MATCH(B92+1,B:B,0)-1)),"H")+COUNTIF(INDIRECT("C"&amp;MATCH(B92,B:B,0)&amp;":C"&amp;IF(B92=MAX(B:B),1010,MATCH(B92+1,B:B,0)-1)),"S")+1,"")),B92&amp;"V1",IF(AD92=LARGE(INDIRECT("AD"&amp;MATCH(B92,B:B,0)&amp;":AD"&amp;IF(B92=MAX(B:B),1010,MATCH(B92+1,B:B,0)-1)), IF(COUNTIF(INDIRECT("C"&amp;MATCH(B92,B:B,0)&amp;":C"&amp;IF(B92=MAX(B:B),1010,MATCH(B92+1,B:B,0)-1)),"V")&gt;0,COUNTIF(INDIRECT("C"&amp;MATCH(B92,B:B,0)&amp;":C"&amp;IF(B92=MAX(B:B),1010,MATCH(B92+1,B:B,0)-1)),"H")+COUNTIF(INDIRECT("C"&amp;MATCH(B92,B:B,0)&amp;":C"&amp;IF(B92=MAX(B:B),1010,MATCH(B92+1,B:B,0)-1)),"S")+2,"")),B92&amp;"V2","")))))),"")</f>
        <v>12H2</v>
      </c>
      <c r="AH92" s="14" t="str">
        <f t="shared" ca="1" si="40"/>
        <v/>
      </c>
    </row>
    <row r="93" spans="1:34" x14ac:dyDescent="0.3">
      <c r="A93" s="52" t="str">
        <f t="shared" ca="1" si="33"/>
        <v>Austin Prep</v>
      </c>
      <c r="B93">
        <v>12</v>
      </c>
      <c r="C93" t="s">
        <v>59</v>
      </c>
      <c r="D93" t="s">
        <v>149</v>
      </c>
      <c r="E93" s="14">
        <v>485.7</v>
      </c>
      <c r="F93">
        <v>380</v>
      </c>
      <c r="G93">
        <v>480</v>
      </c>
      <c r="H93">
        <v>380</v>
      </c>
      <c r="I93">
        <v>340</v>
      </c>
      <c r="J93">
        <v>260</v>
      </c>
      <c r="K93">
        <v>560</v>
      </c>
      <c r="L93" s="65">
        <v>405</v>
      </c>
      <c r="M93" s="53">
        <v>845</v>
      </c>
      <c r="N93" s="53">
        <v>805</v>
      </c>
      <c r="O93" s="47">
        <f t="shared" si="34"/>
        <v>4940.7</v>
      </c>
      <c r="P93" s="46" t="str">
        <f t="shared" ca="1" si="25"/>
        <v/>
      </c>
      <c r="Q93" s="39"/>
      <c r="R93" s="39"/>
      <c r="S93" s="40"/>
      <c r="T93" s="6">
        <f t="shared" si="26"/>
        <v>4485.6999906999999</v>
      </c>
      <c r="U93" s="6">
        <f t="shared" si="27"/>
        <v>4379.9999907000001</v>
      </c>
      <c r="V93" s="6">
        <f t="shared" si="28"/>
        <v>4479.9999907000001</v>
      </c>
      <c r="W93" s="6">
        <f t="shared" si="29"/>
        <v>4379.9999907000001</v>
      </c>
      <c r="X93" s="6">
        <f t="shared" si="30"/>
        <v>4339.9999907000001</v>
      </c>
      <c r="Y93" s="6">
        <f t="shared" si="31"/>
        <v>4259.9999907000001</v>
      </c>
      <c r="Z93" s="6">
        <f t="shared" si="32"/>
        <v>4559.9999907000001</v>
      </c>
      <c r="AA93" s="6">
        <f t="shared" si="35"/>
        <v>4404.9999907000001</v>
      </c>
      <c r="AB93" s="6">
        <f t="shared" si="36"/>
        <v>4844.9999907000001</v>
      </c>
      <c r="AC93" s="6">
        <f t="shared" si="37"/>
        <v>4804.9999907000001</v>
      </c>
      <c r="AD93" s="6">
        <f t="shared" si="38"/>
        <v>44940.699907000009</v>
      </c>
      <c r="AE93" s="6">
        <f t="shared" si="39"/>
        <v>30885.699934900003</v>
      </c>
      <c r="AF93" s="6">
        <f t="shared" si="41"/>
        <v>14054.9999721</v>
      </c>
      <c r="AG93" s="6" t="str">
        <f ca="1">IFERROR(IF(AD93=LARGE(INDIRECT("AD"&amp;MATCH(B93,B:B,0)&amp;":AD"&amp;IF(B93=MAX(B:B),1010,MATCH(B93+1,B:B,0)-1)),IF(COUNTIF(INDIRECT("C"&amp;MATCH(B93,B:B,0)&amp;":C"&amp;IF(B93=MAX(B:B),1010,MATCH(B93+1,B:B,0)-1)),"H")&gt;0,1,"")),B93&amp;"H1",IF(AD93=LARGE(INDIRECT("AD"&amp;MATCH(B93,B:B,0)&amp;":AD"&amp;IF(B93=MAX(B:B),1010,MATCH(B93+1,B:B,0)-1)),IF(COUNTIF(INDIRECT("C"&amp;MATCH(B93,B:B,0)&amp;":C"&amp;IF(B93=MAX(B:B),1010,MATCH(B93+1,B:B,0)-1)),"H")&gt;0,2,"")),B93&amp;"H2",IF(AD93=LARGE(INDIRECT("AD"&amp;MATCH(B93,B:B,0)&amp;":AD"&amp;IF(B93=MAX(B:B),1010,MATCH(B93+1,B:B,0)-1)), IF(COUNTIF(INDIRECT("C"&amp;MATCH(B93,B:B,0)&amp;":C"&amp;IF(B93=MAX(B:B),1010,MATCH(B93+1,B:B,0)-1)),"S")&gt;0,COUNTIF(INDIRECT("C"&amp;MATCH(B93,B:B,0)&amp;":C"&amp;IF(B93=MAX(B:B),1010,MATCH(B93+1,B:B,0)-1)),"H")+1,””)),B93&amp;"S1",IF(AD93=LARGE(INDIRECT("AD"&amp;MATCH(B93,B:B,0)&amp;":AD"&amp;IF(B93=MAX(B:B),1010,MATCH(B93+1,B:B,0)-1)), IF(COUNTIF(INDIRECT("C"&amp;MATCH(B93,B:B,0)&amp;":C"&amp;IF(B93=MAX(B:B),1010,MATCH(B93+1,B:B,0)-1)),"S")&gt;0,COUNTIF(INDIRECT("C"&amp;MATCH(B93,B:B,0)&amp;":C"&amp;IF(B93=MAX(B:B),1010,MATCH(B93+1,B:B,0)-1)),"H")+2,””)),B93&amp;"S2",IF(AD93=LARGE(INDIRECT("AD"&amp;MATCH(B93,B:B,0)&amp;":AD"&amp;IF(B93=MAX(B:B),1010,MATCH(B93+1,B:B,0)-1)), IF(COUNTIF(INDIRECT("C"&amp;MATCH(B93,B:B,0)&amp;":C"&amp;IF(B93=MAX(B:B),1010,MATCH(B93+1,B:B,0)-1)),"V")&gt;0,COUNTIF(INDIRECT("C"&amp;MATCH(B93,B:B,0)&amp;":C"&amp;IF(B93=MAX(B:B),1010,MATCH(B93+1,B:B,0)-1)),"H")+COUNTIF(INDIRECT("C"&amp;MATCH(B93,B:B,0)&amp;":C"&amp;IF(B93=MAX(B:B),1010,MATCH(B93+1,B:B,0)-1)),"S")+1,"")),B93&amp;"V1",IF(AD93=LARGE(INDIRECT("AD"&amp;MATCH(B93,B:B,0)&amp;":AD"&amp;IF(B93=MAX(B:B),1010,MATCH(B93+1,B:B,0)-1)), IF(COUNTIF(INDIRECT("C"&amp;MATCH(B93,B:B,0)&amp;":C"&amp;IF(B93=MAX(B:B),1010,MATCH(B93+1,B:B,0)-1)),"V")&gt;0,COUNTIF(INDIRECT("C"&amp;MATCH(B93,B:B,0)&amp;":C"&amp;IF(B93=MAX(B:B),1010,MATCH(B93+1,B:B,0)-1)),"H")+COUNTIF(INDIRECT("C"&amp;MATCH(B93,B:B,0)&amp;":C"&amp;IF(B93=MAX(B:B),1010,MATCH(B93+1,B:B,0)-1)),"S")+2,"")),B93&amp;"V2","")))))),"")</f>
        <v>12S1</v>
      </c>
      <c r="AH93" s="14">
        <f t="shared" ca="1" si="40"/>
        <v>4940.6999906999999</v>
      </c>
    </row>
    <row r="94" spans="1:34" x14ac:dyDescent="0.3">
      <c r="A94" s="52" t="str">
        <f t="shared" ca="1" si="33"/>
        <v>Austin Prep</v>
      </c>
      <c r="B94">
        <v>12</v>
      </c>
      <c r="C94" t="s">
        <v>59</v>
      </c>
      <c r="D94" t="s">
        <v>150</v>
      </c>
      <c r="E94" s="14">
        <v>400</v>
      </c>
      <c r="F94">
        <v>280</v>
      </c>
      <c r="G94">
        <v>460</v>
      </c>
      <c r="H94">
        <v>400</v>
      </c>
      <c r="I94">
        <v>480</v>
      </c>
      <c r="J94">
        <v>340</v>
      </c>
      <c r="K94">
        <v>460</v>
      </c>
      <c r="L94" s="65">
        <v>276</v>
      </c>
      <c r="M94" s="53">
        <v>650</v>
      </c>
      <c r="N94" s="53">
        <v>835</v>
      </c>
      <c r="O94" s="47">
        <f t="shared" si="34"/>
        <v>4581</v>
      </c>
      <c r="P94" s="46" t="str">
        <f t="shared" ca="1" si="25"/>
        <v/>
      </c>
      <c r="Q94" s="39"/>
      <c r="R94" s="39"/>
      <c r="S94" s="40"/>
      <c r="T94" s="6">
        <f t="shared" si="26"/>
        <v>4399.9999906000003</v>
      </c>
      <c r="U94" s="6">
        <f t="shared" si="27"/>
        <v>4279.9999906000003</v>
      </c>
      <c r="V94" s="6">
        <f t="shared" si="28"/>
        <v>4459.9999906000003</v>
      </c>
      <c r="W94" s="6">
        <f t="shared" si="29"/>
        <v>4399.9999906000003</v>
      </c>
      <c r="X94" s="6">
        <f t="shared" si="30"/>
        <v>4479.9999906000003</v>
      </c>
      <c r="Y94" s="6">
        <f t="shared" si="31"/>
        <v>4339.9999906000003</v>
      </c>
      <c r="Z94" s="6">
        <f t="shared" si="32"/>
        <v>4459.9999906000003</v>
      </c>
      <c r="AA94" s="6">
        <f t="shared" si="35"/>
        <v>4275.9999906000003</v>
      </c>
      <c r="AB94" s="6">
        <f t="shared" si="36"/>
        <v>4649.9999906000003</v>
      </c>
      <c r="AC94" s="6">
        <f t="shared" si="37"/>
        <v>4834.9999906000003</v>
      </c>
      <c r="AD94" s="6">
        <f t="shared" si="38"/>
        <v>44580.999906000005</v>
      </c>
      <c r="AE94" s="6">
        <f t="shared" si="39"/>
        <v>30819.999934200005</v>
      </c>
      <c r="AF94" s="6">
        <f t="shared" si="41"/>
        <v>13760.9999718</v>
      </c>
      <c r="AG94" s="6" t="str">
        <f ca="1">IFERROR(IF(AD94=LARGE(INDIRECT("AD"&amp;MATCH(B94,B:B,0)&amp;":AD"&amp;IF(B94=MAX(B:B),1010,MATCH(B94+1,B:B,0)-1)),IF(COUNTIF(INDIRECT("C"&amp;MATCH(B94,B:B,0)&amp;":C"&amp;IF(B94=MAX(B:B),1010,MATCH(B94+1,B:B,0)-1)),"H")&gt;0,1,"")),B94&amp;"H1",IF(AD94=LARGE(INDIRECT("AD"&amp;MATCH(B94,B:B,0)&amp;":AD"&amp;IF(B94=MAX(B:B),1010,MATCH(B94+1,B:B,0)-1)),IF(COUNTIF(INDIRECT("C"&amp;MATCH(B94,B:B,0)&amp;":C"&amp;IF(B94=MAX(B:B),1010,MATCH(B94+1,B:B,0)-1)),"H")&gt;0,2,"")),B94&amp;"H2",IF(AD94=LARGE(INDIRECT("AD"&amp;MATCH(B94,B:B,0)&amp;":AD"&amp;IF(B94=MAX(B:B),1010,MATCH(B94+1,B:B,0)-1)), IF(COUNTIF(INDIRECT("C"&amp;MATCH(B94,B:B,0)&amp;":C"&amp;IF(B94=MAX(B:B),1010,MATCH(B94+1,B:B,0)-1)),"S")&gt;0,COUNTIF(INDIRECT("C"&amp;MATCH(B94,B:B,0)&amp;":C"&amp;IF(B94=MAX(B:B),1010,MATCH(B94+1,B:B,0)-1)),"H")+1,””)),B94&amp;"S1",IF(AD94=LARGE(INDIRECT("AD"&amp;MATCH(B94,B:B,0)&amp;":AD"&amp;IF(B94=MAX(B:B),1010,MATCH(B94+1,B:B,0)-1)), IF(COUNTIF(INDIRECT("C"&amp;MATCH(B94,B:B,0)&amp;":C"&amp;IF(B94=MAX(B:B),1010,MATCH(B94+1,B:B,0)-1)),"S")&gt;0,COUNTIF(INDIRECT("C"&amp;MATCH(B94,B:B,0)&amp;":C"&amp;IF(B94=MAX(B:B),1010,MATCH(B94+1,B:B,0)-1)),"H")+2,””)),B94&amp;"S2",IF(AD94=LARGE(INDIRECT("AD"&amp;MATCH(B94,B:B,0)&amp;":AD"&amp;IF(B94=MAX(B:B),1010,MATCH(B94+1,B:B,0)-1)), IF(COUNTIF(INDIRECT("C"&amp;MATCH(B94,B:B,0)&amp;":C"&amp;IF(B94=MAX(B:B),1010,MATCH(B94+1,B:B,0)-1)),"V")&gt;0,COUNTIF(INDIRECT("C"&amp;MATCH(B94,B:B,0)&amp;":C"&amp;IF(B94=MAX(B:B),1010,MATCH(B94+1,B:B,0)-1)),"H")+COUNTIF(INDIRECT("C"&amp;MATCH(B94,B:B,0)&amp;":C"&amp;IF(B94=MAX(B:B),1010,MATCH(B94+1,B:B,0)-1)),"S")+1,"")),B94&amp;"V1",IF(AD94=LARGE(INDIRECT("AD"&amp;MATCH(B94,B:B,0)&amp;":AD"&amp;IF(B94=MAX(B:B),1010,MATCH(B94+1,B:B,0)-1)), IF(COUNTIF(INDIRECT("C"&amp;MATCH(B94,B:B,0)&amp;":C"&amp;IF(B94=MAX(B:B),1010,MATCH(B94+1,B:B,0)-1)),"V")&gt;0,COUNTIF(INDIRECT("C"&amp;MATCH(B94,B:B,0)&amp;":C"&amp;IF(B94=MAX(B:B),1010,MATCH(B94+1,B:B,0)-1)),"H")+COUNTIF(INDIRECT("C"&amp;MATCH(B94,B:B,0)&amp;":C"&amp;IF(B94=MAX(B:B),1010,MATCH(B94+1,B:B,0)-1)),"S")+2,"")),B94&amp;"V2","")))))),"")</f>
        <v>12S2</v>
      </c>
      <c r="AH94" s="14" t="str">
        <f t="shared" ca="1" si="40"/>
        <v/>
      </c>
    </row>
    <row r="95" spans="1:34" x14ac:dyDescent="0.3">
      <c r="A95" s="52" t="str">
        <f t="shared" ca="1" si="33"/>
        <v>Austin Prep</v>
      </c>
      <c r="B95">
        <v>12</v>
      </c>
      <c r="C95" t="s">
        <v>59</v>
      </c>
      <c r="D95" t="s">
        <v>151</v>
      </c>
      <c r="E95" s="14">
        <v>371.4</v>
      </c>
      <c r="F95">
        <v>320</v>
      </c>
      <c r="G95">
        <v>420</v>
      </c>
      <c r="H95">
        <v>240</v>
      </c>
      <c r="I95">
        <v>380</v>
      </c>
      <c r="J95">
        <v>280</v>
      </c>
      <c r="K95">
        <v>180</v>
      </c>
      <c r="L95" s="65">
        <v>509</v>
      </c>
      <c r="M95" s="53">
        <v>720</v>
      </c>
      <c r="N95" s="53">
        <v>855</v>
      </c>
      <c r="O95" s="47">
        <f t="shared" si="34"/>
        <v>4275.3999999999996</v>
      </c>
      <c r="P95" s="46" t="str">
        <f t="shared" ca="1" si="25"/>
        <v/>
      </c>
      <c r="Q95" s="39"/>
      <c r="R95" s="39"/>
      <c r="S95" s="40"/>
      <c r="T95" s="6">
        <f t="shared" si="26"/>
        <v>4371.3999905000001</v>
      </c>
      <c r="U95" s="6">
        <f t="shared" si="27"/>
        <v>4319.9999905000004</v>
      </c>
      <c r="V95" s="6">
        <f t="shared" si="28"/>
        <v>4419.9999905000004</v>
      </c>
      <c r="W95" s="6">
        <f t="shared" si="29"/>
        <v>4239.9999905000004</v>
      </c>
      <c r="X95" s="6">
        <f t="shared" si="30"/>
        <v>4379.9999905000004</v>
      </c>
      <c r="Y95" s="6">
        <f t="shared" si="31"/>
        <v>4279.9999905000004</v>
      </c>
      <c r="Z95" s="6">
        <f t="shared" si="32"/>
        <v>4179.9999905000004</v>
      </c>
      <c r="AA95" s="6">
        <f t="shared" si="35"/>
        <v>4508.9999905000004</v>
      </c>
      <c r="AB95" s="6">
        <f t="shared" si="36"/>
        <v>4719.9999905000004</v>
      </c>
      <c r="AC95" s="6">
        <f t="shared" si="37"/>
        <v>4854.9999905000004</v>
      </c>
      <c r="AD95" s="6">
        <f t="shared" si="38"/>
        <v>44275.399905000006</v>
      </c>
      <c r="AE95" s="6">
        <f t="shared" si="39"/>
        <v>30191.399933500004</v>
      </c>
      <c r="AF95" s="6">
        <f t="shared" si="41"/>
        <v>14083.999971500001</v>
      </c>
      <c r="AG95" s="6" t="str">
        <f ca="1">IFERROR(IF(AD95=LARGE(INDIRECT("AD"&amp;MATCH(B95,B:B,0)&amp;":AD"&amp;IF(B95=MAX(B:B),1010,MATCH(B95+1,B:B,0)-1)),IF(COUNTIF(INDIRECT("C"&amp;MATCH(B95,B:B,0)&amp;":C"&amp;IF(B95=MAX(B:B),1010,MATCH(B95+1,B:B,0)-1)),"H")&gt;0,1,"")),B95&amp;"H1",IF(AD95=LARGE(INDIRECT("AD"&amp;MATCH(B95,B:B,0)&amp;":AD"&amp;IF(B95=MAX(B:B),1010,MATCH(B95+1,B:B,0)-1)),IF(COUNTIF(INDIRECT("C"&amp;MATCH(B95,B:B,0)&amp;":C"&amp;IF(B95=MAX(B:B),1010,MATCH(B95+1,B:B,0)-1)),"H")&gt;0,2,"")),B95&amp;"H2",IF(AD95=LARGE(INDIRECT("AD"&amp;MATCH(B95,B:B,0)&amp;":AD"&amp;IF(B95=MAX(B:B),1010,MATCH(B95+1,B:B,0)-1)), IF(COUNTIF(INDIRECT("C"&amp;MATCH(B95,B:B,0)&amp;":C"&amp;IF(B95=MAX(B:B),1010,MATCH(B95+1,B:B,0)-1)),"S")&gt;0,COUNTIF(INDIRECT("C"&amp;MATCH(B95,B:B,0)&amp;":C"&amp;IF(B95=MAX(B:B),1010,MATCH(B95+1,B:B,0)-1)),"H")+1,””)),B95&amp;"S1",IF(AD95=LARGE(INDIRECT("AD"&amp;MATCH(B95,B:B,0)&amp;":AD"&amp;IF(B95=MAX(B:B),1010,MATCH(B95+1,B:B,0)-1)), IF(COUNTIF(INDIRECT("C"&amp;MATCH(B95,B:B,0)&amp;":C"&amp;IF(B95=MAX(B:B),1010,MATCH(B95+1,B:B,0)-1)),"S")&gt;0,COUNTIF(INDIRECT("C"&amp;MATCH(B95,B:B,0)&amp;":C"&amp;IF(B95=MAX(B:B),1010,MATCH(B95+1,B:B,0)-1)),"H")+2,””)),B95&amp;"S2",IF(AD95=LARGE(INDIRECT("AD"&amp;MATCH(B95,B:B,0)&amp;":AD"&amp;IF(B95=MAX(B:B),1010,MATCH(B95+1,B:B,0)-1)), IF(COUNTIF(INDIRECT("C"&amp;MATCH(B95,B:B,0)&amp;":C"&amp;IF(B95=MAX(B:B),1010,MATCH(B95+1,B:B,0)-1)),"V")&gt;0,COUNTIF(INDIRECT("C"&amp;MATCH(B95,B:B,0)&amp;":C"&amp;IF(B95=MAX(B:B),1010,MATCH(B95+1,B:B,0)-1)),"H")+COUNTIF(INDIRECT("C"&amp;MATCH(B95,B:B,0)&amp;":C"&amp;IF(B95=MAX(B:B),1010,MATCH(B95+1,B:B,0)-1)),"S")+1,"")),B95&amp;"V1",IF(AD95=LARGE(INDIRECT("AD"&amp;MATCH(B95,B:B,0)&amp;":AD"&amp;IF(B95=MAX(B:B),1010,MATCH(B95+1,B:B,0)-1)), IF(COUNTIF(INDIRECT("C"&amp;MATCH(B95,B:B,0)&amp;":C"&amp;IF(B95=MAX(B:B),1010,MATCH(B95+1,B:B,0)-1)),"V")&gt;0,COUNTIF(INDIRECT("C"&amp;MATCH(B95,B:B,0)&amp;":C"&amp;IF(B95=MAX(B:B),1010,MATCH(B95+1,B:B,0)-1)),"H")+COUNTIF(INDIRECT("C"&amp;MATCH(B95,B:B,0)&amp;":C"&amp;IF(B95=MAX(B:B),1010,MATCH(B95+1,B:B,0)-1)),"S")+2,"")),B95&amp;"V2","")))))),"")</f>
        <v/>
      </c>
      <c r="AH95" s="14" t="str">
        <f t="shared" ca="1" si="40"/>
        <v/>
      </c>
    </row>
    <row r="96" spans="1:34" x14ac:dyDescent="0.3">
      <c r="A96" s="52" t="str">
        <f t="shared" ca="1" si="33"/>
        <v>Austin Prep</v>
      </c>
      <c r="B96">
        <v>12</v>
      </c>
      <c r="C96" t="s">
        <v>63</v>
      </c>
      <c r="D96" t="s">
        <v>152</v>
      </c>
      <c r="E96" s="14">
        <v>485.7</v>
      </c>
      <c r="F96">
        <v>400</v>
      </c>
      <c r="G96">
        <v>520</v>
      </c>
      <c r="H96">
        <v>380</v>
      </c>
      <c r="I96">
        <v>340</v>
      </c>
      <c r="J96">
        <v>340</v>
      </c>
      <c r="K96">
        <v>420</v>
      </c>
      <c r="L96" s="65">
        <v>221</v>
      </c>
      <c r="M96" s="53">
        <v>755</v>
      </c>
      <c r="N96" s="53">
        <v>870</v>
      </c>
      <c r="O96" s="47">
        <f t="shared" si="34"/>
        <v>4731.7</v>
      </c>
      <c r="P96" s="46">
        <f t="shared" ca="1" si="25"/>
        <v>22267.099534000023</v>
      </c>
      <c r="Q96" s="39"/>
      <c r="R96" s="39"/>
      <c r="S96" s="40"/>
      <c r="T96" s="6">
        <f t="shared" si="26"/>
        <v>2485.6999903999999</v>
      </c>
      <c r="U96" s="6">
        <f t="shared" si="27"/>
        <v>2399.9999904000001</v>
      </c>
      <c r="V96" s="6">
        <f t="shared" si="28"/>
        <v>2519.9999904000001</v>
      </c>
      <c r="W96" s="6">
        <f t="shared" si="29"/>
        <v>2379.9999904000001</v>
      </c>
      <c r="X96" s="6">
        <f t="shared" si="30"/>
        <v>2339.9999904000001</v>
      </c>
      <c r="Y96" s="6">
        <f t="shared" si="31"/>
        <v>2339.9999904000001</v>
      </c>
      <c r="Z96" s="6">
        <f t="shared" si="32"/>
        <v>2419.9999904000001</v>
      </c>
      <c r="AA96" s="6">
        <f t="shared" si="35"/>
        <v>2220.9999904000001</v>
      </c>
      <c r="AB96" s="6">
        <f t="shared" si="36"/>
        <v>2754.9999904000001</v>
      </c>
      <c r="AC96" s="6">
        <f t="shared" si="37"/>
        <v>2869.9999904000001</v>
      </c>
      <c r="AD96" s="6">
        <f t="shared" si="38"/>
        <v>24731.699903999997</v>
      </c>
      <c r="AE96" s="6">
        <f t="shared" si="39"/>
        <v>16885.699932799998</v>
      </c>
      <c r="AF96" s="6">
        <f t="shared" si="41"/>
        <v>7845.9999712000008</v>
      </c>
      <c r="AG96" s="6" t="str">
        <f ca="1">IFERROR(IF(AD96=LARGE(INDIRECT("AD"&amp;MATCH(B96,B:B,0)&amp;":AD"&amp;IF(B96=MAX(B:B),1010,MATCH(B96+1,B:B,0)-1)),IF(COUNTIF(INDIRECT("C"&amp;MATCH(B96,B:B,0)&amp;":C"&amp;IF(B96=MAX(B:B),1010,MATCH(B96+1,B:B,0)-1)),"H")&gt;0,1,"")),B96&amp;"H1",IF(AD96=LARGE(INDIRECT("AD"&amp;MATCH(B96,B:B,0)&amp;":AD"&amp;IF(B96=MAX(B:B),1010,MATCH(B96+1,B:B,0)-1)),IF(COUNTIF(INDIRECT("C"&amp;MATCH(B96,B:B,0)&amp;":C"&amp;IF(B96=MAX(B:B),1010,MATCH(B96+1,B:B,0)-1)),"H")&gt;0,2,"")),B96&amp;"H2",IF(AD96=LARGE(INDIRECT("AD"&amp;MATCH(B96,B:B,0)&amp;":AD"&amp;IF(B96=MAX(B:B),1010,MATCH(B96+1,B:B,0)-1)), IF(COUNTIF(INDIRECT("C"&amp;MATCH(B96,B:B,0)&amp;":C"&amp;IF(B96=MAX(B:B),1010,MATCH(B96+1,B:B,0)-1)),"S")&gt;0,COUNTIF(INDIRECT("C"&amp;MATCH(B96,B:B,0)&amp;":C"&amp;IF(B96=MAX(B:B),1010,MATCH(B96+1,B:B,0)-1)),"H")+1,””)),B96&amp;"S1",IF(AD96=LARGE(INDIRECT("AD"&amp;MATCH(B96,B:B,0)&amp;":AD"&amp;IF(B96=MAX(B:B),1010,MATCH(B96+1,B:B,0)-1)), IF(COUNTIF(INDIRECT("C"&amp;MATCH(B96,B:B,0)&amp;":C"&amp;IF(B96=MAX(B:B),1010,MATCH(B96+1,B:B,0)-1)),"S")&gt;0,COUNTIF(INDIRECT("C"&amp;MATCH(B96,B:B,0)&amp;":C"&amp;IF(B96=MAX(B:B),1010,MATCH(B96+1,B:B,0)-1)),"H")+2,””)),B96&amp;"S2",IF(AD96=LARGE(INDIRECT("AD"&amp;MATCH(B96,B:B,0)&amp;":AD"&amp;IF(B96=MAX(B:B),1010,MATCH(B96+1,B:B,0)-1)), IF(COUNTIF(INDIRECT("C"&amp;MATCH(B96,B:B,0)&amp;":C"&amp;IF(B96=MAX(B:B),1010,MATCH(B96+1,B:B,0)-1)),"V")&gt;0,COUNTIF(INDIRECT("C"&amp;MATCH(B96,B:B,0)&amp;":C"&amp;IF(B96=MAX(B:B),1010,MATCH(B96+1,B:B,0)-1)),"H")+COUNTIF(INDIRECT("C"&amp;MATCH(B96,B:B,0)&amp;":C"&amp;IF(B96=MAX(B:B),1010,MATCH(B96+1,B:B,0)-1)),"S")+1,"")),B96&amp;"V1",IF(AD96=LARGE(INDIRECT("AD"&amp;MATCH(B96,B:B,0)&amp;":AD"&amp;IF(B96=MAX(B:B),1010,MATCH(B96+1,B:B,0)-1)), IF(COUNTIF(INDIRECT("C"&amp;MATCH(B96,B:B,0)&amp;":C"&amp;IF(B96=MAX(B:B),1010,MATCH(B96+1,B:B,0)-1)),"V")&gt;0,COUNTIF(INDIRECT("C"&amp;MATCH(B96,B:B,0)&amp;":C"&amp;IF(B96=MAX(B:B),1010,MATCH(B96+1,B:B,0)-1)),"H")+COUNTIF(INDIRECT("C"&amp;MATCH(B96,B:B,0)&amp;":C"&amp;IF(B96=MAX(B:B),1010,MATCH(B96+1,B:B,0)-1)),"S")+2,"")),B96&amp;"V2","")))))),"")</f>
        <v>12V1</v>
      </c>
      <c r="AH96" s="14" t="str">
        <f t="shared" ca="1" si="40"/>
        <v/>
      </c>
    </row>
    <row r="97" spans="1:34" x14ac:dyDescent="0.3">
      <c r="A97" s="52" t="str">
        <f t="shared" ca="1" si="33"/>
        <v>Silver Lake</v>
      </c>
      <c r="B97">
        <v>13</v>
      </c>
      <c r="C97" t="s">
        <v>55</v>
      </c>
      <c r="D97" t="s">
        <v>153</v>
      </c>
      <c r="E97" s="14">
        <v>714.3</v>
      </c>
      <c r="F97">
        <v>260</v>
      </c>
      <c r="G97">
        <v>480</v>
      </c>
      <c r="H97">
        <v>440</v>
      </c>
      <c r="I97">
        <v>460</v>
      </c>
      <c r="J97">
        <v>400</v>
      </c>
      <c r="K97">
        <v>540</v>
      </c>
      <c r="L97" s="65">
        <v>0</v>
      </c>
      <c r="M97" s="53">
        <v>813.3</v>
      </c>
      <c r="N97" s="53">
        <v>880</v>
      </c>
      <c r="O97" s="47">
        <f t="shared" si="34"/>
        <v>4987.6000000000004</v>
      </c>
      <c r="P97" s="46" t="str">
        <f t="shared" ca="1" si="25"/>
        <v/>
      </c>
      <c r="Q97" s="39"/>
      <c r="R97" s="39"/>
      <c r="S97" s="40"/>
      <c r="T97" s="6">
        <f t="shared" si="26"/>
        <v>6714.2999903</v>
      </c>
      <c r="U97" s="6">
        <f t="shared" si="27"/>
        <v>6259.9999902999998</v>
      </c>
      <c r="V97" s="6">
        <f t="shared" si="28"/>
        <v>6479.9999902999998</v>
      </c>
      <c r="W97" s="6">
        <f t="shared" si="29"/>
        <v>6439.9999902999998</v>
      </c>
      <c r="X97" s="6">
        <f t="shared" si="30"/>
        <v>6459.9999902999998</v>
      </c>
      <c r="Y97" s="6">
        <f t="shared" si="31"/>
        <v>6399.9999902999998</v>
      </c>
      <c r="Z97" s="6">
        <f t="shared" si="32"/>
        <v>6539.9999902999998</v>
      </c>
      <c r="AA97" s="6">
        <f t="shared" si="35"/>
        <v>5999.9999902999998</v>
      </c>
      <c r="AB97" s="6">
        <f t="shared" si="36"/>
        <v>6813.2999903</v>
      </c>
      <c r="AC97" s="6">
        <f t="shared" si="37"/>
        <v>6879.9999902999998</v>
      </c>
      <c r="AD97" s="6">
        <f t="shared" si="38"/>
        <v>64987.599902999995</v>
      </c>
      <c r="AE97" s="6">
        <f t="shared" si="39"/>
        <v>45294.299932099995</v>
      </c>
      <c r="AF97" s="6">
        <f t="shared" si="41"/>
        <v>19693.2999709</v>
      </c>
      <c r="AG97" s="6" t="str">
        <f ca="1">IFERROR(IF(AD97=LARGE(INDIRECT("AD"&amp;MATCH(B97,B:B,0)&amp;":AD"&amp;IF(B97=MAX(B:B),1010,MATCH(B97+1,B:B,0)-1)),IF(COUNTIF(INDIRECT("C"&amp;MATCH(B97,B:B,0)&amp;":C"&amp;IF(B97=MAX(B:B),1010,MATCH(B97+1,B:B,0)-1)),"H")&gt;0,1,"")),B97&amp;"H1",IF(AD97=LARGE(INDIRECT("AD"&amp;MATCH(B97,B:B,0)&amp;":AD"&amp;IF(B97=MAX(B:B),1010,MATCH(B97+1,B:B,0)-1)),IF(COUNTIF(INDIRECT("C"&amp;MATCH(B97,B:B,0)&amp;":C"&amp;IF(B97=MAX(B:B),1010,MATCH(B97+1,B:B,0)-1)),"H")&gt;0,2,"")),B97&amp;"H2",IF(AD97=LARGE(INDIRECT("AD"&amp;MATCH(B97,B:B,0)&amp;":AD"&amp;IF(B97=MAX(B:B),1010,MATCH(B97+1,B:B,0)-1)), IF(COUNTIF(INDIRECT("C"&amp;MATCH(B97,B:B,0)&amp;":C"&amp;IF(B97=MAX(B:B),1010,MATCH(B97+1,B:B,0)-1)),"S")&gt;0,COUNTIF(INDIRECT("C"&amp;MATCH(B97,B:B,0)&amp;":C"&amp;IF(B97=MAX(B:B),1010,MATCH(B97+1,B:B,0)-1)),"H")+1,””)),B97&amp;"S1",IF(AD97=LARGE(INDIRECT("AD"&amp;MATCH(B97,B:B,0)&amp;":AD"&amp;IF(B97=MAX(B:B),1010,MATCH(B97+1,B:B,0)-1)), IF(COUNTIF(INDIRECT("C"&amp;MATCH(B97,B:B,0)&amp;":C"&amp;IF(B97=MAX(B:B),1010,MATCH(B97+1,B:B,0)-1)),"S")&gt;0,COUNTIF(INDIRECT("C"&amp;MATCH(B97,B:B,0)&amp;":C"&amp;IF(B97=MAX(B:B),1010,MATCH(B97+1,B:B,0)-1)),"H")+2,””)),B97&amp;"S2",IF(AD97=LARGE(INDIRECT("AD"&amp;MATCH(B97,B:B,0)&amp;":AD"&amp;IF(B97=MAX(B:B),1010,MATCH(B97+1,B:B,0)-1)), IF(COUNTIF(INDIRECT("C"&amp;MATCH(B97,B:B,0)&amp;":C"&amp;IF(B97=MAX(B:B),1010,MATCH(B97+1,B:B,0)-1)),"V")&gt;0,COUNTIF(INDIRECT("C"&amp;MATCH(B97,B:B,0)&amp;":C"&amp;IF(B97=MAX(B:B),1010,MATCH(B97+1,B:B,0)-1)),"H")+COUNTIF(INDIRECT("C"&amp;MATCH(B97,B:B,0)&amp;":C"&amp;IF(B97=MAX(B:B),1010,MATCH(B97+1,B:B,0)-1)),"S")+1,"")),B97&amp;"V1",IF(AD97=LARGE(INDIRECT("AD"&amp;MATCH(B97,B:B,0)&amp;":AD"&amp;IF(B97=MAX(B:B),1010,MATCH(B97+1,B:B,0)-1)), IF(COUNTIF(INDIRECT("C"&amp;MATCH(B97,B:B,0)&amp;":C"&amp;IF(B97=MAX(B:B),1010,MATCH(B97+1,B:B,0)-1)),"V")&gt;0,COUNTIF(INDIRECT("C"&amp;MATCH(B97,B:B,0)&amp;":C"&amp;IF(B97=MAX(B:B),1010,MATCH(B97+1,B:B,0)-1)),"H")+COUNTIF(INDIRECT("C"&amp;MATCH(B97,B:B,0)&amp;":C"&amp;IF(B97=MAX(B:B),1010,MATCH(B97+1,B:B,0)-1)),"S")+2,"")),B97&amp;"V2","")))))),"")</f>
        <v/>
      </c>
      <c r="AH97" s="14" t="str">
        <f t="shared" ca="1" si="40"/>
        <v/>
      </c>
    </row>
    <row r="98" spans="1:34" x14ac:dyDescent="0.3">
      <c r="A98" s="52" t="str">
        <f t="shared" ca="1" si="33"/>
        <v>Silver Lake</v>
      </c>
      <c r="B98">
        <v>13</v>
      </c>
      <c r="C98" t="s">
        <v>55</v>
      </c>
      <c r="D98" t="s">
        <v>154</v>
      </c>
      <c r="E98" s="14">
        <v>771.4</v>
      </c>
      <c r="F98">
        <v>240</v>
      </c>
      <c r="G98">
        <v>640</v>
      </c>
      <c r="H98">
        <v>520</v>
      </c>
      <c r="I98">
        <v>500</v>
      </c>
      <c r="J98">
        <v>440</v>
      </c>
      <c r="K98">
        <v>500</v>
      </c>
      <c r="L98" s="65">
        <v>718</v>
      </c>
      <c r="M98" s="53">
        <v>585</v>
      </c>
      <c r="N98" s="53">
        <v>800</v>
      </c>
      <c r="O98" s="47">
        <f t="shared" si="34"/>
        <v>5714.4</v>
      </c>
      <c r="P98" s="46" t="str">
        <f t="shared" ca="1" si="25"/>
        <v/>
      </c>
      <c r="Q98" s="39"/>
      <c r="R98" s="39"/>
      <c r="S98" s="40"/>
      <c r="T98" s="6">
        <f t="shared" ref="T98:T129" si="42">IF($C98="H",E98-0.0000001*ROW()+6000,IF($C98="S",E98-0.0000001*ROW()+4000,IF($C98="V",E98-0.0000001*ROW()+2000,"")))</f>
        <v>6771.3999901999996</v>
      </c>
      <c r="U98" s="6">
        <f t="shared" ref="U98:U129" si="43">IF($C98="H",F98-0.0000001*ROW()+6000,IF($C98="S",F98-0.0000001*ROW()+4000,IF($C98="V",F98-0.0000001*ROW()+2000,"")))</f>
        <v>6239.9999902</v>
      </c>
      <c r="V98" s="6">
        <f t="shared" ref="V98:V129" si="44">IF($C98="H",G98-0.0000001*ROW()+6000,IF($C98="S",G98-0.0000001*ROW()+4000,IF($C98="V",G98-0.0000001*ROW()+2000,"")))</f>
        <v>6639.9999902</v>
      </c>
      <c r="W98" s="6">
        <f t="shared" ref="W98:W129" si="45">IF($C98="H",H98-0.0000001*ROW()+6000,IF($C98="S",H98-0.0000001*ROW()+4000,IF($C98="V",H98-0.0000001*ROW()+2000,"")))</f>
        <v>6519.9999902</v>
      </c>
      <c r="X98" s="6">
        <f t="shared" ref="X98:X129" si="46">IF($C98="H",I98-0.0000001*ROW()+6000,IF($C98="S",I98-0.0000001*ROW()+4000,IF($C98="V",I98-0.0000001*ROW()+2000,"")))</f>
        <v>6499.9999902</v>
      </c>
      <c r="Y98" s="6">
        <f t="shared" ref="Y98:Y129" si="47">IF($C98="H",J98-0.0000001*ROW()+6000,IF($C98="S",J98-0.0000001*ROW()+4000,IF($C98="V",J98-0.0000001*ROW()+2000,"")))</f>
        <v>6439.9999902</v>
      </c>
      <c r="Z98" s="6">
        <f t="shared" ref="Z98:Z129" si="48">IF($C98="H",K98-0.0000001*ROW()+6000,IF($C98="S",K98-0.0000001*ROW()+4000,IF($C98="V",K98-0.0000001*ROW()+2000,"")))</f>
        <v>6499.9999902</v>
      </c>
      <c r="AA98" s="6">
        <f t="shared" si="35"/>
        <v>6717.9999902</v>
      </c>
      <c r="AB98" s="6">
        <f t="shared" si="36"/>
        <v>6584.9999902</v>
      </c>
      <c r="AC98" s="6">
        <f t="shared" si="37"/>
        <v>6799.9999902</v>
      </c>
      <c r="AD98" s="6">
        <f t="shared" si="38"/>
        <v>65714.39990199999</v>
      </c>
      <c r="AE98" s="6">
        <f t="shared" si="39"/>
        <v>45611.399931399996</v>
      </c>
      <c r="AF98" s="6">
        <f t="shared" si="41"/>
        <v>20102.999970600002</v>
      </c>
      <c r="AG98" s="6" t="str">
        <f ca="1">IFERROR(IF(AD98=LARGE(INDIRECT("AD"&amp;MATCH(B98,B:B,0)&amp;":AD"&amp;IF(B98=MAX(B:B),1010,MATCH(B98+1,B:B,0)-1)),IF(COUNTIF(INDIRECT("C"&amp;MATCH(B98,B:B,0)&amp;":C"&amp;IF(B98=MAX(B:B),1010,MATCH(B98+1,B:B,0)-1)),"H")&gt;0,1,"")),B98&amp;"H1",IF(AD98=LARGE(INDIRECT("AD"&amp;MATCH(B98,B:B,0)&amp;":AD"&amp;IF(B98=MAX(B:B),1010,MATCH(B98+1,B:B,0)-1)),IF(COUNTIF(INDIRECT("C"&amp;MATCH(B98,B:B,0)&amp;":C"&amp;IF(B98=MAX(B:B),1010,MATCH(B98+1,B:B,0)-1)),"H")&gt;0,2,"")),B98&amp;"H2",IF(AD98=LARGE(INDIRECT("AD"&amp;MATCH(B98,B:B,0)&amp;":AD"&amp;IF(B98=MAX(B:B),1010,MATCH(B98+1,B:B,0)-1)), IF(COUNTIF(INDIRECT("C"&amp;MATCH(B98,B:B,0)&amp;":C"&amp;IF(B98=MAX(B:B),1010,MATCH(B98+1,B:B,0)-1)),"S")&gt;0,COUNTIF(INDIRECT("C"&amp;MATCH(B98,B:B,0)&amp;":C"&amp;IF(B98=MAX(B:B),1010,MATCH(B98+1,B:B,0)-1)),"H")+1,””)),B98&amp;"S1",IF(AD98=LARGE(INDIRECT("AD"&amp;MATCH(B98,B:B,0)&amp;":AD"&amp;IF(B98=MAX(B:B),1010,MATCH(B98+1,B:B,0)-1)), IF(COUNTIF(INDIRECT("C"&amp;MATCH(B98,B:B,0)&amp;":C"&amp;IF(B98=MAX(B:B),1010,MATCH(B98+1,B:B,0)-1)),"S")&gt;0,COUNTIF(INDIRECT("C"&amp;MATCH(B98,B:B,0)&amp;":C"&amp;IF(B98=MAX(B:B),1010,MATCH(B98+1,B:B,0)-1)),"H")+2,””)),B98&amp;"S2",IF(AD98=LARGE(INDIRECT("AD"&amp;MATCH(B98,B:B,0)&amp;":AD"&amp;IF(B98=MAX(B:B),1010,MATCH(B98+1,B:B,0)-1)), IF(COUNTIF(INDIRECT("C"&amp;MATCH(B98,B:B,0)&amp;":C"&amp;IF(B98=MAX(B:B),1010,MATCH(B98+1,B:B,0)-1)),"V")&gt;0,COUNTIF(INDIRECT("C"&amp;MATCH(B98,B:B,0)&amp;":C"&amp;IF(B98=MAX(B:B),1010,MATCH(B98+1,B:B,0)-1)),"H")+COUNTIF(INDIRECT("C"&amp;MATCH(B98,B:B,0)&amp;":C"&amp;IF(B98=MAX(B:B),1010,MATCH(B98+1,B:B,0)-1)),"S")+1,"")),B98&amp;"V1",IF(AD98=LARGE(INDIRECT("AD"&amp;MATCH(B98,B:B,0)&amp;":AD"&amp;IF(B98=MAX(B:B),1010,MATCH(B98+1,B:B,0)-1)), IF(COUNTIF(INDIRECT("C"&amp;MATCH(B98,B:B,0)&amp;":C"&amp;IF(B98=MAX(B:B),1010,MATCH(B98+1,B:B,0)-1)),"V")&gt;0,COUNTIF(INDIRECT("C"&amp;MATCH(B98,B:B,0)&amp;":C"&amp;IF(B98=MAX(B:B),1010,MATCH(B98+1,B:B,0)-1)),"H")+COUNTIF(INDIRECT("C"&amp;MATCH(B98,B:B,0)&amp;":C"&amp;IF(B98=MAX(B:B),1010,MATCH(B98+1,B:B,0)-1)),"S")+2,"")),B98&amp;"V2","")))))),"")</f>
        <v>13H1</v>
      </c>
      <c r="AH98" s="14">
        <f t="shared" ca="1" si="40"/>
        <v>5714.3999901999996</v>
      </c>
    </row>
    <row r="99" spans="1:34" x14ac:dyDescent="0.3">
      <c r="A99" s="52" t="str">
        <f t="shared" ca="1" si="33"/>
        <v>Silver Lake</v>
      </c>
      <c r="B99">
        <v>13</v>
      </c>
      <c r="C99" t="s">
        <v>55</v>
      </c>
      <c r="D99" t="s">
        <v>155</v>
      </c>
      <c r="E99" s="14">
        <v>514.29999999999995</v>
      </c>
      <c r="F99">
        <v>380</v>
      </c>
      <c r="G99">
        <v>580</v>
      </c>
      <c r="H99">
        <v>460</v>
      </c>
      <c r="I99">
        <v>600</v>
      </c>
      <c r="J99">
        <v>300</v>
      </c>
      <c r="K99">
        <v>460</v>
      </c>
      <c r="L99" s="65">
        <v>0</v>
      </c>
      <c r="M99" s="53">
        <v>840</v>
      </c>
      <c r="N99" s="53">
        <v>915</v>
      </c>
      <c r="O99" s="47">
        <f t="shared" si="34"/>
        <v>5049.3</v>
      </c>
      <c r="P99" s="46" t="str">
        <f t="shared" ca="1" si="25"/>
        <v/>
      </c>
      <c r="Q99" s="39"/>
      <c r="R99" s="39"/>
      <c r="S99" s="40"/>
      <c r="T99" s="6">
        <f t="shared" si="42"/>
        <v>6514.2999901000003</v>
      </c>
      <c r="U99" s="6">
        <f t="shared" si="43"/>
        <v>6379.9999901000001</v>
      </c>
      <c r="V99" s="6">
        <f t="shared" si="44"/>
        <v>6579.9999901000001</v>
      </c>
      <c r="W99" s="6">
        <f t="shared" si="45"/>
        <v>6459.9999901000001</v>
      </c>
      <c r="X99" s="6">
        <f t="shared" si="46"/>
        <v>6599.9999901000001</v>
      </c>
      <c r="Y99" s="6">
        <f t="shared" si="47"/>
        <v>6299.9999901000001</v>
      </c>
      <c r="Z99" s="6">
        <f t="shared" si="48"/>
        <v>6459.9999901000001</v>
      </c>
      <c r="AA99" s="6">
        <f t="shared" si="35"/>
        <v>5999.9999901000001</v>
      </c>
      <c r="AB99" s="6">
        <f t="shared" si="36"/>
        <v>6839.9999901000001</v>
      </c>
      <c r="AC99" s="6">
        <f t="shared" si="37"/>
        <v>6914.9999901000001</v>
      </c>
      <c r="AD99" s="6">
        <f t="shared" si="38"/>
        <v>65049.299900999991</v>
      </c>
      <c r="AE99" s="6">
        <f t="shared" si="39"/>
        <v>45294.299930699999</v>
      </c>
      <c r="AF99" s="6">
        <f t="shared" si="41"/>
        <v>19754.999970299999</v>
      </c>
      <c r="AG99" s="6" t="str">
        <f ca="1">IFERROR(IF(AD99=LARGE(INDIRECT("AD"&amp;MATCH(B99,B:B,0)&amp;":AD"&amp;IF(B99=MAX(B:B),1010,MATCH(B99+1,B:B,0)-1)),IF(COUNTIF(INDIRECT("C"&amp;MATCH(B99,B:B,0)&amp;":C"&amp;IF(B99=MAX(B:B),1010,MATCH(B99+1,B:B,0)-1)),"H")&gt;0,1,"")),B99&amp;"H1",IF(AD99=LARGE(INDIRECT("AD"&amp;MATCH(B99,B:B,0)&amp;":AD"&amp;IF(B99=MAX(B:B),1010,MATCH(B99+1,B:B,0)-1)),IF(COUNTIF(INDIRECT("C"&amp;MATCH(B99,B:B,0)&amp;":C"&amp;IF(B99=MAX(B:B),1010,MATCH(B99+1,B:B,0)-1)),"H")&gt;0,2,"")),B99&amp;"H2",IF(AD99=LARGE(INDIRECT("AD"&amp;MATCH(B99,B:B,0)&amp;":AD"&amp;IF(B99=MAX(B:B),1010,MATCH(B99+1,B:B,0)-1)), IF(COUNTIF(INDIRECT("C"&amp;MATCH(B99,B:B,0)&amp;":C"&amp;IF(B99=MAX(B:B),1010,MATCH(B99+1,B:B,0)-1)),"S")&gt;0,COUNTIF(INDIRECT("C"&amp;MATCH(B99,B:B,0)&amp;":C"&amp;IF(B99=MAX(B:B),1010,MATCH(B99+1,B:B,0)-1)),"H")+1,””)),B99&amp;"S1",IF(AD99=LARGE(INDIRECT("AD"&amp;MATCH(B99,B:B,0)&amp;":AD"&amp;IF(B99=MAX(B:B),1010,MATCH(B99+1,B:B,0)-1)), IF(COUNTIF(INDIRECT("C"&amp;MATCH(B99,B:B,0)&amp;":C"&amp;IF(B99=MAX(B:B),1010,MATCH(B99+1,B:B,0)-1)),"S")&gt;0,COUNTIF(INDIRECT("C"&amp;MATCH(B99,B:B,0)&amp;":C"&amp;IF(B99=MAX(B:B),1010,MATCH(B99+1,B:B,0)-1)),"H")+2,””)),B99&amp;"S2",IF(AD99=LARGE(INDIRECT("AD"&amp;MATCH(B99,B:B,0)&amp;":AD"&amp;IF(B99=MAX(B:B),1010,MATCH(B99+1,B:B,0)-1)), IF(COUNTIF(INDIRECT("C"&amp;MATCH(B99,B:B,0)&amp;":C"&amp;IF(B99=MAX(B:B),1010,MATCH(B99+1,B:B,0)-1)),"V")&gt;0,COUNTIF(INDIRECT("C"&amp;MATCH(B99,B:B,0)&amp;":C"&amp;IF(B99=MAX(B:B),1010,MATCH(B99+1,B:B,0)-1)),"H")+COUNTIF(INDIRECT("C"&amp;MATCH(B99,B:B,0)&amp;":C"&amp;IF(B99=MAX(B:B),1010,MATCH(B99+1,B:B,0)-1)),"S")+1,"")),B99&amp;"V1",IF(AD99=LARGE(INDIRECT("AD"&amp;MATCH(B99,B:B,0)&amp;":AD"&amp;IF(B99=MAX(B:B),1010,MATCH(B99+1,B:B,0)-1)), IF(COUNTIF(INDIRECT("C"&amp;MATCH(B99,B:B,0)&amp;":C"&amp;IF(B99=MAX(B:B),1010,MATCH(B99+1,B:B,0)-1)),"V")&gt;0,COUNTIF(INDIRECT("C"&amp;MATCH(B99,B:B,0)&amp;":C"&amp;IF(B99=MAX(B:B),1010,MATCH(B99+1,B:B,0)-1)),"H")+COUNTIF(INDIRECT("C"&amp;MATCH(B99,B:B,0)&amp;":C"&amp;IF(B99=MAX(B:B),1010,MATCH(B99+1,B:B,0)-1)),"S")+2,"")),B99&amp;"V2","")))))),"")</f>
        <v>13H2</v>
      </c>
      <c r="AH99" s="14" t="str">
        <f t="shared" ca="1" si="40"/>
        <v/>
      </c>
    </row>
    <row r="100" spans="1:34" x14ac:dyDescent="0.3">
      <c r="A100" s="52" t="str">
        <f t="shared" ca="1" si="33"/>
        <v>Silver Lake</v>
      </c>
      <c r="B100">
        <v>13</v>
      </c>
      <c r="C100" t="s">
        <v>59</v>
      </c>
      <c r="D100" t="s">
        <v>156</v>
      </c>
      <c r="E100" s="14">
        <v>371.4</v>
      </c>
      <c r="F100">
        <v>320</v>
      </c>
      <c r="G100">
        <v>400</v>
      </c>
      <c r="H100">
        <v>420</v>
      </c>
      <c r="I100">
        <v>500</v>
      </c>
      <c r="J100">
        <v>380</v>
      </c>
      <c r="K100">
        <v>520</v>
      </c>
      <c r="L100" s="65">
        <v>883</v>
      </c>
      <c r="M100" s="53">
        <v>740</v>
      </c>
      <c r="N100" s="53">
        <v>870</v>
      </c>
      <c r="O100" s="47">
        <f t="shared" si="34"/>
        <v>5404.4</v>
      </c>
      <c r="P100" s="46" t="str">
        <f t="shared" ca="1" si="25"/>
        <v/>
      </c>
      <c r="Q100" s="39"/>
      <c r="R100" s="39"/>
      <c r="S100" s="40"/>
      <c r="T100" s="6">
        <f t="shared" si="42"/>
        <v>4371.3999899999999</v>
      </c>
      <c r="U100" s="6">
        <f t="shared" si="43"/>
        <v>4319.9999900000003</v>
      </c>
      <c r="V100" s="6">
        <f t="shared" si="44"/>
        <v>4399.9999900000003</v>
      </c>
      <c r="W100" s="6">
        <f t="shared" si="45"/>
        <v>4419.9999900000003</v>
      </c>
      <c r="X100" s="6">
        <f t="shared" si="46"/>
        <v>4499.9999900000003</v>
      </c>
      <c r="Y100" s="6">
        <f t="shared" si="47"/>
        <v>4379.9999900000003</v>
      </c>
      <c r="Z100" s="6">
        <f t="shared" si="48"/>
        <v>4519.9999900000003</v>
      </c>
      <c r="AA100" s="6">
        <f t="shared" si="35"/>
        <v>4882.9999900000003</v>
      </c>
      <c r="AB100" s="6">
        <f t="shared" si="36"/>
        <v>4739.9999900000003</v>
      </c>
      <c r="AC100" s="6">
        <f t="shared" si="37"/>
        <v>4869.9999900000003</v>
      </c>
      <c r="AD100" s="6">
        <f t="shared" si="38"/>
        <v>45404.399900000004</v>
      </c>
      <c r="AE100" s="6">
        <f t="shared" si="39"/>
        <v>30911.399930000003</v>
      </c>
      <c r="AF100" s="6">
        <f t="shared" si="41"/>
        <v>14492.999970000001</v>
      </c>
      <c r="AG100" s="6" t="str">
        <f ca="1">IFERROR(IF(AD100=LARGE(INDIRECT("AD"&amp;MATCH(B100,B:B,0)&amp;":AD"&amp;IF(B100=MAX(B:B),1010,MATCH(B100+1,B:B,0)-1)),IF(COUNTIF(INDIRECT("C"&amp;MATCH(B100,B:B,0)&amp;":C"&amp;IF(B100=MAX(B:B),1010,MATCH(B100+1,B:B,0)-1)),"H")&gt;0,1,"")),B100&amp;"H1",IF(AD100=LARGE(INDIRECT("AD"&amp;MATCH(B100,B:B,0)&amp;":AD"&amp;IF(B100=MAX(B:B),1010,MATCH(B100+1,B:B,0)-1)),IF(COUNTIF(INDIRECT("C"&amp;MATCH(B100,B:B,0)&amp;":C"&amp;IF(B100=MAX(B:B),1010,MATCH(B100+1,B:B,0)-1)),"H")&gt;0,2,"")),B100&amp;"H2",IF(AD100=LARGE(INDIRECT("AD"&amp;MATCH(B100,B:B,0)&amp;":AD"&amp;IF(B100=MAX(B:B),1010,MATCH(B100+1,B:B,0)-1)), IF(COUNTIF(INDIRECT("C"&amp;MATCH(B100,B:B,0)&amp;":C"&amp;IF(B100=MAX(B:B),1010,MATCH(B100+1,B:B,0)-1)),"S")&gt;0,COUNTIF(INDIRECT("C"&amp;MATCH(B100,B:B,0)&amp;":C"&amp;IF(B100=MAX(B:B),1010,MATCH(B100+1,B:B,0)-1)),"H")+1,””)),B100&amp;"S1",IF(AD100=LARGE(INDIRECT("AD"&amp;MATCH(B100,B:B,0)&amp;":AD"&amp;IF(B100=MAX(B:B),1010,MATCH(B100+1,B:B,0)-1)), IF(COUNTIF(INDIRECT("C"&amp;MATCH(B100,B:B,0)&amp;":C"&amp;IF(B100=MAX(B:B),1010,MATCH(B100+1,B:B,0)-1)),"S")&gt;0,COUNTIF(INDIRECT("C"&amp;MATCH(B100,B:B,0)&amp;":C"&amp;IF(B100=MAX(B:B),1010,MATCH(B100+1,B:B,0)-1)),"H")+2,””)),B100&amp;"S2",IF(AD100=LARGE(INDIRECT("AD"&amp;MATCH(B100,B:B,0)&amp;":AD"&amp;IF(B100=MAX(B:B),1010,MATCH(B100+1,B:B,0)-1)), IF(COUNTIF(INDIRECT("C"&amp;MATCH(B100,B:B,0)&amp;":C"&amp;IF(B100=MAX(B:B),1010,MATCH(B100+1,B:B,0)-1)),"V")&gt;0,COUNTIF(INDIRECT("C"&amp;MATCH(B100,B:B,0)&amp;":C"&amp;IF(B100=MAX(B:B),1010,MATCH(B100+1,B:B,0)-1)),"H")+COUNTIF(INDIRECT("C"&amp;MATCH(B100,B:B,0)&amp;":C"&amp;IF(B100=MAX(B:B),1010,MATCH(B100+1,B:B,0)-1)),"S")+1,"")),B100&amp;"V1",IF(AD100=LARGE(INDIRECT("AD"&amp;MATCH(B100,B:B,0)&amp;":AD"&amp;IF(B100=MAX(B:B),1010,MATCH(B100+1,B:B,0)-1)), IF(COUNTIF(INDIRECT("C"&amp;MATCH(B100,B:B,0)&amp;":C"&amp;IF(B100=MAX(B:B),1010,MATCH(B100+1,B:B,0)-1)),"V")&gt;0,COUNTIF(INDIRECT("C"&amp;MATCH(B100,B:B,0)&amp;":C"&amp;IF(B100=MAX(B:B),1010,MATCH(B100+1,B:B,0)-1)),"H")+COUNTIF(INDIRECT("C"&amp;MATCH(B100,B:B,0)&amp;":C"&amp;IF(B100=MAX(B:B),1010,MATCH(B100+1,B:B,0)-1)),"S")+2,"")),B100&amp;"V2","")))))),"")</f>
        <v>13S1</v>
      </c>
      <c r="AH100" s="14" t="str">
        <f t="shared" ca="1" si="40"/>
        <v/>
      </c>
    </row>
    <row r="101" spans="1:34" x14ac:dyDescent="0.3">
      <c r="A101" s="52" t="str">
        <f t="shared" ca="1" si="33"/>
        <v>Silver Lake</v>
      </c>
      <c r="B101">
        <v>13</v>
      </c>
      <c r="C101" t="s">
        <v>59</v>
      </c>
      <c r="D101" t="s">
        <v>157</v>
      </c>
      <c r="E101" s="14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 s="65">
        <v>0</v>
      </c>
      <c r="M101" s="53">
        <v>0</v>
      </c>
      <c r="N101" s="53">
        <v>0</v>
      </c>
      <c r="O101" s="47">
        <f t="shared" si="34"/>
        <v>0</v>
      </c>
      <c r="P101" s="46" t="str">
        <f t="shared" ca="1" si="25"/>
        <v/>
      </c>
      <c r="Q101" s="39"/>
      <c r="R101" s="39"/>
      <c r="S101" s="40"/>
      <c r="T101" s="6">
        <f t="shared" si="42"/>
        <v>3999.9999898999999</v>
      </c>
      <c r="U101" s="6">
        <f t="shared" si="43"/>
        <v>3999.9999898999999</v>
      </c>
      <c r="V101" s="6">
        <f t="shared" si="44"/>
        <v>3999.9999898999999</v>
      </c>
      <c r="W101" s="6">
        <f t="shared" si="45"/>
        <v>3999.9999898999999</v>
      </c>
      <c r="X101" s="6">
        <f t="shared" si="46"/>
        <v>3999.9999898999999</v>
      </c>
      <c r="Y101" s="6">
        <f t="shared" si="47"/>
        <v>3999.9999898999999</v>
      </c>
      <c r="Z101" s="6">
        <f t="shared" si="48"/>
        <v>3999.9999898999999</v>
      </c>
      <c r="AA101" s="6">
        <f t="shared" si="35"/>
        <v>3999.9999898999999</v>
      </c>
      <c r="AB101" s="6">
        <f t="shared" si="36"/>
        <v>3999.9999898999999</v>
      </c>
      <c r="AC101" s="6">
        <f t="shared" si="37"/>
        <v>3999.9999898999999</v>
      </c>
      <c r="AD101" s="6">
        <f t="shared" si="38"/>
        <v>39999.999899000002</v>
      </c>
      <c r="AE101" s="6">
        <f t="shared" si="39"/>
        <v>27999.9999293</v>
      </c>
      <c r="AF101" s="6">
        <f t="shared" si="41"/>
        <v>11999.9999697</v>
      </c>
      <c r="AG101" s="6" t="str">
        <f ca="1">IFERROR(IF(AD101=LARGE(INDIRECT("AD"&amp;MATCH(B101,B:B,0)&amp;":AD"&amp;IF(B101=MAX(B:B),1010,MATCH(B101+1,B:B,0)-1)),IF(COUNTIF(INDIRECT("C"&amp;MATCH(B101,B:B,0)&amp;":C"&amp;IF(B101=MAX(B:B),1010,MATCH(B101+1,B:B,0)-1)),"H")&gt;0,1,"")),B101&amp;"H1",IF(AD101=LARGE(INDIRECT("AD"&amp;MATCH(B101,B:B,0)&amp;":AD"&amp;IF(B101=MAX(B:B),1010,MATCH(B101+1,B:B,0)-1)),IF(COUNTIF(INDIRECT("C"&amp;MATCH(B101,B:B,0)&amp;":C"&amp;IF(B101=MAX(B:B),1010,MATCH(B101+1,B:B,0)-1)),"H")&gt;0,2,"")),B101&amp;"H2",IF(AD101=LARGE(INDIRECT("AD"&amp;MATCH(B101,B:B,0)&amp;":AD"&amp;IF(B101=MAX(B:B),1010,MATCH(B101+1,B:B,0)-1)), IF(COUNTIF(INDIRECT("C"&amp;MATCH(B101,B:B,0)&amp;":C"&amp;IF(B101=MAX(B:B),1010,MATCH(B101+1,B:B,0)-1)),"S")&gt;0,COUNTIF(INDIRECT("C"&amp;MATCH(B101,B:B,0)&amp;":C"&amp;IF(B101=MAX(B:B),1010,MATCH(B101+1,B:B,0)-1)),"H")+1,””)),B101&amp;"S1",IF(AD101=LARGE(INDIRECT("AD"&amp;MATCH(B101,B:B,0)&amp;":AD"&amp;IF(B101=MAX(B:B),1010,MATCH(B101+1,B:B,0)-1)), IF(COUNTIF(INDIRECT("C"&amp;MATCH(B101,B:B,0)&amp;":C"&amp;IF(B101=MAX(B:B),1010,MATCH(B101+1,B:B,0)-1)),"S")&gt;0,COUNTIF(INDIRECT("C"&amp;MATCH(B101,B:B,0)&amp;":C"&amp;IF(B101=MAX(B:B),1010,MATCH(B101+1,B:B,0)-1)),"H")+2,””)),B101&amp;"S2",IF(AD101=LARGE(INDIRECT("AD"&amp;MATCH(B101,B:B,0)&amp;":AD"&amp;IF(B101=MAX(B:B),1010,MATCH(B101+1,B:B,0)-1)), IF(COUNTIF(INDIRECT("C"&amp;MATCH(B101,B:B,0)&amp;":C"&amp;IF(B101=MAX(B:B),1010,MATCH(B101+1,B:B,0)-1)),"V")&gt;0,COUNTIF(INDIRECT("C"&amp;MATCH(B101,B:B,0)&amp;":C"&amp;IF(B101=MAX(B:B),1010,MATCH(B101+1,B:B,0)-1)),"H")+COUNTIF(INDIRECT("C"&amp;MATCH(B101,B:B,0)&amp;":C"&amp;IF(B101=MAX(B:B),1010,MATCH(B101+1,B:B,0)-1)),"S")+1,"")),B101&amp;"V1",IF(AD101=LARGE(INDIRECT("AD"&amp;MATCH(B101,B:B,0)&amp;":AD"&amp;IF(B101=MAX(B:B),1010,MATCH(B101+1,B:B,0)-1)), IF(COUNTIF(INDIRECT("C"&amp;MATCH(B101,B:B,0)&amp;":C"&amp;IF(B101=MAX(B:B),1010,MATCH(B101+1,B:B,0)-1)),"V")&gt;0,COUNTIF(INDIRECT("C"&amp;MATCH(B101,B:B,0)&amp;":C"&amp;IF(B101=MAX(B:B),1010,MATCH(B101+1,B:B,0)-1)),"H")+COUNTIF(INDIRECT("C"&amp;MATCH(B101,B:B,0)&amp;":C"&amp;IF(B101=MAX(B:B),1010,MATCH(B101+1,B:B,0)-1)),"S")+2,"")),B101&amp;"V2","")))))),"")</f>
        <v/>
      </c>
      <c r="AH101" s="14" t="str">
        <f t="shared" ca="1" si="40"/>
        <v/>
      </c>
    </row>
    <row r="102" spans="1:34" x14ac:dyDescent="0.3">
      <c r="A102" s="52" t="str">
        <f t="shared" ca="1" si="33"/>
        <v>Silver Lake</v>
      </c>
      <c r="B102">
        <v>13</v>
      </c>
      <c r="C102" t="s">
        <v>59</v>
      </c>
      <c r="D102" t="s">
        <v>158</v>
      </c>
      <c r="E102" s="14">
        <v>428.6</v>
      </c>
      <c r="F102">
        <v>400</v>
      </c>
      <c r="G102">
        <v>540</v>
      </c>
      <c r="H102">
        <v>460</v>
      </c>
      <c r="I102">
        <v>560</v>
      </c>
      <c r="J102">
        <v>280</v>
      </c>
      <c r="K102">
        <v>440</v>
      </c>
      <c r="L102" s="65">
        <v>875</v>
      </c>
      <c r="M102" s="53">
        <v>640</v>
      </c>
      <c r="N102" s="53">
        <v>745</v>
      </c>
      <c r="O102" s="47">
        <f t="shared" si="34"/>
        <v>5368.6</v>
      </c>
      <c r="P102" s="46" t="str">
        <f t="shared" ca="1" si="25"/>
        <v/>
      </c>
      <c r="Q102" s="39"/>
      <c r="R102" s="39"/>
      <c r="S102" s="40"/>
      <c r="T102" s="6">
        <f t="shared" si="42"/>
        <v>4428.5999898</v>
      </c>
      <c r="U102" s="6">
        <f t="shared" si="43"/>
        <v>4399.9999897999996</v>
      </c>
      <c r="V102" s="6">
        <f t="shared" si="44"/>
        <v>4539.9999897999996</v>
      </c>
      <c r="W102" s="6">
        <f t="shared" si="45"/>
        <v>4459.9999897999996</v>
      </c>
      <c r="X102" s="6">
        <f t="shared" si="46"/>
        <v>4559.9999897999996</v>
      </c>
      <c r="Y102" s="6">
        <f t="shared" si="47"/>
        <v>4279.9999897999996</v>
      </c>
      <c r="Z102" s="6">
        <f t="shared" si="48"/>
        <v>4439.9999897999996</v>
      </c>
      <c r="AA102" s="6">
        <f t="shared" si="35"/>
        <v>4874.9999897999996</v>
      </c>
      <c r="AB102" s="6">
        <f t="shared" si="36"/>
        <v>4639.9999897999996</v>
      </c>
      <c r="AC102" s="6">
        <f t="shared" si="37"/>
        <v>4744.9999897999996</v>
      </c>
      <c r="AD102" s="6">
        <f t="shared" si="38"/>
        <v>45368.599898</v>
      </c>
      <c r="AE102" s="6">
        <f t="shared" si="39"/>
        <v>31108.599928599993</v>
      </c>
      <c r="AF102" s="6">
        <f t="shared" si="41"/>
        <v>14259.9999694</v>
      </c>
      <c r="AG102" s="6" t="str">
        <f ca="1">IFERROR(IF(AD102=LARGE(INDIRECT("AD"&amp;MATCH(B102,B:B,0)&amp;":AD"&amp;IF(B102=MAX(B:B),1010,MATCH(B102+1,B:B,0)-1)),IF(COUNTIF(INDIRECT("C"&amp;MATCH(B102,B:B,0)&amp;":C"&amp;IF(B102=MAX(B:B),1010,MATCH(B102+1,B:B,0)-1)),"H")&gt;0,1,"")),B102&amp;"H1",IF(AD102=LARGE(INDIRECT("AD"&amp;MATCH(B102,B:B,0)&amp;":AD"&amp;IF(B102=MAX(B:B),1010,MATCH(B102+1,B:B,0)-1)),IF(COUNTIF(INDIRECT("C"&amp;MATCH(B102,B:B,0)&amp;":C"&amp;IF(B102=MAX(B:B),1010,MATCH(B102+1,B:B,0)-1)),"H")&gt;0,2,"")),B102&amp;"H2",IF(AD102=LARGE(INDIRECT("AD"&amp;MATCH(B102,B:B,0)&amp;":AD"&amp;IF(B102=MAX(B:B),1010,MATCH(B102+1,B:B,0)-1)), IF(COUNTIF(INDIRECT("C"&amp;MATCH(B102,B:B,0)&amp;":C"&amp;IF(B102=MAX(B:B),1010,MATCH(B102+1,B:B,0)-1)),"S")&gt;0,COUNTIF(INDIRECT("C"&amp;MATCH(B102,B:B,0)&amp;":C"&amp;IF(B102=MAX(B:B),1010,MATCH(B102+1,B:B,0)-1)),"H")+1,””)),B102&amp;"S1",IF(AD102=LARGE(INDIRECT("AD"&amp;MATCH(B102,B:B,0)&amp;":AD"&amp;IF(B102=MAX(B:B),1010,MATCH(B102+1,B:B,0)-1)), IF(COUNTIF(INDIRECT("C"&amp;MATCH(B102,B:B,0)&amp;":C"&amp;IF(B102=MAX(B:B),1010,MATCH(B102+1,B:B,0)-1)),"S")&gt;0,COUNTIF(INDIRECT("C"&amp;MATCH(B102,B:B,0)&amp;":C"&amp;IF(B102=MAX(B:B),1010,MATCH(B102+1,B:B,0)-1)),"H")+2,””)),B102&amp;"S2",IF(AD102=LARGE(INDIRECT("AD"&amp;MATCH(B102,B:B,0)&amp;":AD"&amp;IF(B102=MAX(B:B),1010,MATCH(B102+1,B:B,0)-1)), IF(COUNTIF(INDIRECT("C"&amp;MATCH(B102,B:B,0)&amp;":C"&amp;IF(B102=MAX(B:B),1010,MATCH(B102+1,B:B,0)-1)),"V")&gt;0,COUNTIF(INDIRECT("C"&amp;MATCH(B102,B:B,0)&amp;":C"&amp;IF(B102=MAX(B:B),1010,MATCH(B102+1,B:B,0)-1)),"H")+COUNTIF(INDIRECT("C"&amp;MATCH(B102,B:B,0)&amp;":C"&amp;IF(B102=MAX(B:B),1010,MATCH(B102+1,B:B,0)-1)),"S")+1,"")),B102&amp;"V1",IF(AD102=LARGE(INDIRECT("AD"&amp;MATCH(B102,B:B,0)&amp;":AD"&amp;IF(B102=MAX(B:B),1010,MATCH(B102+1,B:B,0)-1)), IF(COUNTIF(INDIRECT("C"&amp;MATCH(B102,B:B,0)&amp;":C"&amp;IF(B102=MAX(B:B),1010,MATCH(B102+1,B:B,0)-1)),"V")&gt;0,COUNTIF(INDIRECT("C"&amp;MATCH(B102,B:B,0)&amp;":C"&amp;IF(B102=MAX(B:B),1010,MATCH(B102+1,B:B,0)-1)),"H")+COUNTIF(INDIRECT("C"&amp;MATCH(B102,B:B,0)&amp;":C"&amp;IF(B102=MAX(B:B),1010,MATCH(B102+1,B:B,0)-1)),"S")+2,"")),B102&amp;"V2","")))))),"")</f>
        <v>13S2</v>
      </c>
      <c r="AH102" s="14" t="str">
        <f t="shared" ca="1" si="40"/>
        <v/>
      </c>
    </row>
    <row r="103" spans="1:34" x14ac:dyDescent="0.3">
      <c r="A103" s="52" t="str">
        <f t="shared" ca="1" si="33"/>
        <v>Silver Lake</v>
      </c>
      <c r="B103">
        <v>13</v>
      </c>
      <c r="C103" t="s">
        <v>63</v>
      </c>
      <c r="D103" t="s">
        <v>159</v>
      </c>
      <c r="E103" s="14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 s="65">
        <v>0</v>
      </c>
      <c r="M103" s="53">
        <v>0</v>
      </c>
      <c r="N103" s="53">
        <v>0</v>
      </c>
      <c r="O103" s="47">
        <f t="shared" si="34"/>
        <v>0</v>
      </c>
      <c r="P103" s="46">
        <f t="shared" ca="1" si="25"/>
        <v>21536.699497999987</v>
      </c>
      <c r="Q103" s="39"/>
      <c r="R103" s="39"/>
      <c r="S103" s="40"/>
      <c r="T103" s="6">
        <f t="shared" si="42"/>
        <v>1999.9999897</v>
      </c>
      <c r="U103" s="6">
        <f t="shared" si="43"/>
        <v>1999.9999897</v>
      </c>
      <c r="V103" s="6">
        <f t="shared" si="44"/>
        <v>1999.9999897</v>
      </c>
      <c r="W103" s="6">
        <f t="shared" si="45"/>
        <v>1999.9999897</v>
      </c>
      <c r="X103" s="6">
        <f t="shared" si="46"/>
        <v>1999.9999897</v>
      </c>
      <c r="Y103" s="6">
        <f t="shared" si="47"/>
        <v>1999.9999897</v>
      </c>
      <c r="Z103" s="6">
        <f t="shared" si="48"/>
        <v>1999.9999897</v>
      </c>
      <c r="AA103" s="6">
        <f t="shared" si="35"/>
        <v>1999.9999897</v>
      </c>
      <c r="AB103" s="6">
        <f t="shared" si="36"/>
        <v>1999.9999897</v>
      </c>
      <c r="AC103" s="6">
        <f t="shared" si="37"/>
        <v>1999.9999897</v>
      </c>
      <c r="AD103" s="6">
        <f t="shared" si="38"/>
        <v>19999.999897000002</v>
      </c>
      <c r="AE103" s="6">
        <f t="shared" si="39"/>
        <v>13999.9999279</v>
      </c>
      <c r="AF103" s="6">
        <f t="shared" si="41"/>
        <v>5999.9999691000003</v>
      </c>
      <c r="AG103" s="6" t="str">
        <f ca="1">IFERROR(IF(AD103=LARGE(INDIRECT("AD"&amp;MATCH(B103,B:B,0)&amp;":AD"&amp;IF(B103=MAX(B:B),1010,MATCH(B103+1,B:B,0)-1)),IF(COUNTIF(INDIRECT("C"&amp;MATCH(B103,B:B,0)&amp;":C"&amp;IF(B103=MAX(B:B),1010,MATCH(B103+1,B:B,0)-1)),"H")&gt;0,1,"")),B103&amp;"H1",IF(AD103=LARGE(INDIRECT("AD"&amp;MATCH(B103,B:B,0)&amp;":AD"&amp;IF(B103=MAX(B:B),1010,MATCH(B103+1,B:B,0)-1)),IF(COUNTIF(INDIRECT("C"&amp;MATCH(B103,B:B,0)&amp;":C"&amp;IF(B103=MAX(B:B),1010,MATCH(B103+1,B:B,0)-1)),"H")&gt;0,2,"")),B103&amp;"H2",IF(AD103=LARGE(INDIRECT("AD"&amp;MATCH(B103,B:B,0)&amp;":AD"&amp;IF(B103=MAX(B:B),1010,MATCH(B103+1,B:B,0)-1)), IF(COUNTIF(INDIRECT("C"&amp;MATCH(B103,B:B,0)&amp;":C"&amp;IF(B103=MAX(B:B),1010,MATCH(B103+1,B:B,0)-1)),"S")&gt;0,COUNTIF(INDIRECT("C"&amp;MATCH(B103,B:B,0)&amp;":C"&amp;IF(B103=MAX(B:B),1010,MATCH(B103+1,B:B,0)-1)),"H")+1,””)),B103&amp;"S1",IF(AD103=LARGE(INDIRECT("AD"&amp;MATCH(B103,B:B,0)&amp;":AD"&amp;IF(B103=MAX(B:B),1010,MATCH(B103+1,B:B,0)-1)), IF(COUNTIF(INDIRECT("C"&amp;MATCH(B103,B:B,0)&amp;":C"&amp;IF(B103=MAX(B:B),1010,MATCH(B103+1,B:B,0)-1)),"S")&gt;0,COUNTIF(INDIRECT("C"&amp;MATCH(B103,B:B,0)&amp;":C"&amp;IF(B103=MAX(B:B),1010,MATCH(B103+1,B:B,0)-1)),"H")+2,””)),B103&amp;"S2",IF(AD103=LARGE(INDIRECT("AD"&amp;MATCH(B103,B:B,0)&amp;":AD"&amp;IF(B103=MAX(B:B),1010,MATCH(B103+1,B:B,0)-1)), IF(COUNTIF(INDIRECT("C"&amp;MATCH(B103,B:B,0)&amp;":C"&amp;IF(B103=MAX(B:B),1010,MATCH(B103+1,B:B,0)-1)),"V")&gt;0,COUNTIF(INDIRECT("C"&amp;MATCH(B103,B:B,0)&amp;":C"&amp;IF(B103=MAX(B:B),1010,MATCH(B103+1,B:B,0)-1)),"H")+COUNTIF(INDIRECT("C"&amp;MATCH(B103,B:B,0)&amp;":C"&amp;IF(B103=MAX(B:B),1010,MATCH(B103+1,B:B,0)-1)),"S")+1,"")),B103&amp;"V1",IF(AD103=LARGE(INDIRECT("AD"&amp;MATCH(B103,B:B,0)&amp;":AD"&amp;IF(B103=MAX(B:B),1010,MATCH(B103+1,B:B,0)-1)), IF(COUNTIF(INDIRECT("C"&amp;MATCH(B103,B:B,0)&amp;":C"&amp;IF(B103=MAX(B:B),1010,MATCH(B103+1,B:B,0)-1)),"V")&gt;0,COUNTIF(INDIRECT("C"&amp;MATCH(B103,B:B,0)&amp;":C"&amp;IF(B103=MAX(B:B),1010,MATCH(B103+1,B:B,0)-1)),"H")+COUNTIF(INDIRECT("C"&amp;MATCH(B103,B:B,0)&amp;":C"&amp;IF(B103=MAX(B:B),1010,MATCH(B103+1,B:B,0)-1)),"S")+2,"")),B103&amp;"V2","")))))),"")</f>
        <v>13V1</v>
      </c>
      <c r="AH103" s="14" t="str">
        <f t="shared" ca="1" si="40"/>
        <v/>
      </c>
    </row>
    <row r="104" spans="1:34" x14ac:dyDescent="0.3">
      <c r="A104" s="52" t="str">
        <f t="shared" ca="1" si="33"/>
        <v>Lexington</v>
      </c>
      <c r="B104">
        <v>14</v>
      </c>
      <c r="C104" t="s">
        <v>55</v>
      </c>
      <c r="D104" t="s">
        <v>160</v>
      </c>
      <c r="E104" s="14">
        <v>914.3</v>
      </c>
      <c r="F104">
        <v>300</v>
      </c>
      <c r="G104">
        <v>600</v>
      </c>
      <c r="H104">
        <v>540</v>
      </c>
      <c r="I104">
        <v>460</v>
      </c>
      <c r="J104">
        <v>380</v>
      </c>
      <c r="K104">
        <v>440</v>
      </c>
      <c r="L104" s="65">
        <v>580</v>
      </c>
      <c r="M104" s="53">
        <v>775</v>
      </c>
      <c r="N104" s="53">
        <v>735</v>
      </c>
      <c r="O104" s="47">
        <f t="shared" si="34"/>
        <v>5724.3</v>
      </c>
      <c r="P104" s="46" t="str">
        <f t="shared" ca="1" si="25"/>
        <v/>
      </c>
      <c r="Q104" s="39"/>
      <c r="R104" s="39"/>
      <c r="S104" s="40"/>
      <c r="T104" s="6">
        <f t="shared" si="42"/>
        <v>6914.2999896000001</v>
      </c>
      <c r="U104" s="6">
        <f t="shared" si="43"/>
        <v>6299.9999895999999</v>
      </c>
      <c r="V104" s="6">
        <f t="shared" si="44"/>
        <v>6599.9999895999999</v>
      </c>
      <c r="W104" s="6">
        <f t="shared" si="45"/>
        <v>6539.9999895999999</v>
      </c>
      <c r="X104" s="6">
        <f t="shared" si="46"/>
        <v>6459.9999895999999</v>
      </c>
      <c r="Y104" s="6">
        <f t="shared" si="47"/>
        <v>6379.9999895999999</v>
      </c>
      <c r="Z104" s="6">
        <f t="shared" si="48"/>
        <v>6439.9999895999999</v>
      </c>
      <c r="AA104" s="6">
        <f t="shared" si="35"/>
        <v>6579.9999895999999</v>
      </c>
      <c r="AB104" s="6">
        <f t="shared" si="36"/>
        <v>6774.9999895999999</v>
      </c>
      <c r="AC104" s="6">
        <f t="shared" si="37"/>
        <v>6734.9999895999999</v>
      </c>
      <c r="AD104" s="6">
        <f t="shared" si="38"/>
        <v>65724.299895999997</v>
      </c>
      <c r="AE104" s="6">
        <f t="shared" si="39"/>
        <v>45634.299927200002</v>
      </c>
      <c r="AF104" s="6">
        <f t="shared" si="41"/>
        <v>20089.999968799999</v>
      </c>
      <c r="AG104" s="6" t="str">
        <f ca="1">IFERROR(IF(AD104=LARGE(INDIRECT("AD"&amp;MATCH(B104,B:B,0)&amp;":AD"&amp;IF(B104=MAX(B:B),1010,MATCH(B104+1,B:B,0)-1)),IF(COUNTIF(INDIRECT("C"&amp;MATCH(B104,B:B,0)&amp;":C"&amp;IF(B104=MAX(B:B),1010,MATCH(B104+1,B:B,0)-1)),"H")&gt;0,1,"")),B104&amp;"H1",IF(AD104=LARGE(INDIRECT("AD"&amp;MATCH(B104,B:B,0)&amp;":AD"&amp;IF(B104=MAX(B:B),1010,MATCH(B104+1,B:B,0)-1)),IF(COUNTIF(INDIRECT("C"&amp;MATCH(B104,B:B,0)&amp;":C"&amp;IF(B104=MAX(B:B),1010,MATCH(B104+1,B:B,0)-1)),"H")&gt;0,2,"")),B104&amp;"H2",IF(AD104=LARGE(INDIRECT("AD"&amp;MATCH(B104,B:B,0)&amp;":AD"&amp;IF(B104=MAX(B:B),1010,MATCH(B104+1,B:B,0)-1)), IF(COUNTIF(INDIRECT("C"&amp;MATCH(B104,B:B,0)&amp;":C"&amp;IF(B104=MAX(B:B),1010,MATCH(B104+1,B:B,0)-1)),"S")&gt;0,COUNTIF(INDIRECT("C"&amp;MATCH(B104,B:B,0)&amp;":C"&amp;IF(B104=MAX(B:B),1010,MATCH(B104+1,B:B,0)-1)),"H")+1,””)),B104&amp;"S1",IF(AD104=LARGE(INDIRECT("AD"&amp;MATCH(B104,B:B,0)&amp;":AD"&amp;IF(B104=MAX(B:B),1010,MATCH(B104+1,B:B,0)-1)), IF(COUNTIF(INDIRECT("C"&amp;MATCH(B104,B:B,0)&amp;":C"&amp;IF(B104=MAX(B:B),1010,MATCH(B104+1,B:B,0)-1)),"S")&gt;0,COUNTIF(INDIRECT("C"&amp;MATCH(B104,B:B,0)&amp;":C"&amp;IF(B104=MAX(B:B),1010,MATCH(B104+1,B:B,0)-1)),"H")+2,””)),B104&amp;"S2",IF(AD104=LARGE(INDIRECT("AD"&amp;MATCH(B104,B:B,0)&amp;":AD"&amp;IF(B104=MAX(B:B),1010,MATCH(B104+1,B:B,0)-1)), IF(COUNTIF(INDIRECT("C"&amp;MATCH(B104,B:B,0)&amp;":C"&amp;IF(B104=MAX(B:B),1010,MATCH(B104+1,B:B,0)-1)),"V")&gt;0,COUNTIF(INDIRECT("C"&amp;MATCH(B104,B:B,0)&amp;":C"&amp;IF(B104=MAX(B:B),1010,MATCH(B104+1,B:B,0)-1)),"H")+COUNTIF(INDIRECT("C"&amp;MATCH(B104,B:B,0)&amp;":C"&amp;IF(B104=MAX(B:B),1010,MATCH(B104+1,B:B,0)-1)),"S")+1,"")),B104&amp;"V1",IF(AD104=LARGE(INDIRECT("AD"&amp;MATCH(B104,B:B,0)&amp;":AD"&amp;IF(B104=MAX(B:B),1010,MATCH(B104+1,B:B,0)-1)), IF(COUNTIF(INDIRECT("C"&amp;MATCH(B104,B:B,0)&amp;":C"&amp;IF(B104=MAX(B:B),1010,MATCH(B104+1,B:B,0)-1)),"V")&gt;0,COUNTIF(INDIRECT("C"&amp;MATCH(B104,B:B,0)&amp;":C"&amp;IF(B104=MAX(B:B),1010,MATCH(B104+1,B:B,0)-1)),"H")+COUNTIF(INDIRECT("C"&amp;MATCH(B104,B:B,0)&amp;":C"&amp;IF(B104=MAX(B:B),1010,MATCH(B104+1,B:B,0)-1)),"S")+2,"")),B104&amp;"V2","")))))),"")</f>
        <v>14H2</v>
      </c>
      <c r="AH104" s="14" t="str">
        <f t="shared" ca="1" si="40"/>
        <v/>
      </c>
    </row>
    <row r="105" spans="1:34" x14ac:dyDescent="0.3">
      <c r="A105" s="52" t="str">
        <f t="shared" ca="1" si="33"/>
        <v>Lexington</v>
      </c>
      <c r="B105">
        <v>14</v>
      </c>
      <c r="C105" t="s">
        <v>55</v>
      </c>
      <c r="D105" t="s">
        <v>161</v>
      </c>
      <c r="E105" s="14">
        <v>600</v>
      </c>
      <c r="F105">
        <v>460</v>
      </c>
      <c r="G105">
        <v>420</v>
      </c>
      <c r="H105">
        <v>540</v>
      </c>
      <c r="I105">
        <v>640</v>
      </c>
      <c r="J105">
        <v>760</v>
      </c>
      <c r="K105">
        <v>660</v>
      </c>
      <c r="L105" s="65">
        <v>517</v>
      </c>
      <c r="M105" s="53">
        <v>645</v>
      </c>
      <c r="N105" s="53">
        <v>890</v>
      </c>
      <c r="O105" s="47">
        <f t="shared" si="34"/>
        <v>6132</v>
      </c>
      <c r="P105" s="46" t="str">
        <f t="shared" ca="1" si="25"/>
        <v/>
      </c>
      <c r="Q105" s="39"/>
      <c r="R105" s="39"/>
      <c r="S105" s="40"/>
      <c r="T105" s="6">
        <f t="shared" si="42"/>
        <v>6599.9999895000001</v>
      </c>
      <c r="U105" s="6">
        <f t="shared" si="43"/>
        <v>6459.9999895000001</v>
      </c>
      <c r="V105" s="6">
        <f t="shared" si="44"/>
        <v>6419.9999895000001</v>
      </c>
      <c r="W105" s="6">
        <f t="shared" si="45"/>
        <v>6539.9999895000001</v>
      </c>
      <c r="X105" s="6">
        <f t="shared" si="46"/>
        <v>6639.9999895000001</v>
      </c>
      <c r="Y105" s="6">
        <f t="shared" si="47"/>
        <v>6759.9999895000001</v>
      </c>
      <c r="Z105" s="6">
        <f t="shared" si="48"/>
        <v>6659.9999895000001</v>
      </c>
      <c r="AA105" s="6">
        <f t="shared" si="35"/>
        <v>6516.9999895000001</v>
      </c>
      <c r="AB105" s="6">
        <f t="shared" si="36"/>
        <v>6644.9999895000001</v>
      </c>
      <c r="AC105" s="6">
        <f t="shared" si="37"/>
        <v>6889.9999895000001</v>
      </c>
      <c r="AD105" s="6">
        <f t="shared" si="38"/>
        <v>66131.999895000001</v>
      </c>
      <c r="AE105" s="6">
        <f t="shared" si="39"/>
        <v>46079.999926500001</v>
      </c>
      <c r="AF105" s="6">
        <f t="shared" si="41"/>
        <v>20051.9999685</v>
      </c>
      <c r="AG105" s="6" t="str">
        <f ca="1">IFERROR(IF(AD105=LARGE(INDIRECT("AD"&amp;MATCH(B105,B:B,0)&amp;":AD"&amp;IF(B105=MAX(B:B),1010,MATCH(B105+1,B:B,0)-1)),IF(COUNTIF(INDIRECT("C"&amp;MATCH(B105,B:B,0)&amp;":C"&amp;IF(B105=MAX(B:B),1010,MATCH(B105+1,B:B,0)-1)),"H")&gt;0,1,"")),B105&amp;"H1",IF(AD105=LARGE(INDIRECT("AD"&amp;MATCH(B105,B:B,0)&amp;":AD"&amp;IF(B105=MAX(B:B),1010,MATCH(B105+1,B:B,0)-1)),IF(COUNTIF(INDIRECT("C"&amp;MATCH(B105,B:B,0)&amp;":C"&amp;IF(B105=MAX(B:B),1010,MATCH(B105+1,B:B,0)-1)),"H")&gt;0,2,"")),B105&amp;"H2",IF(AD105=LARGE(INDIRECT("AD"&amp;MATCH(B105,B:B,0)&amp;":AD"&amp;IF(B105=MAX(B:B),1010,MATCH(B105+1,B:B,0)-1)), IF(COUNTIF(INDIRECT("C"&amp;MATCH(B105,B:B,0)&amp;":C"&amp;IF(B105=MAX(B:B),1010,MATCH(B105+1,B:B,0)-1)),"S")&gt;0,COUNTIF(INDIRECT("C"&amp;MATCH(B105,B:B,0)&amp;":C"&amp;IF(B105=MAX(B:B),1010,MATCH(B105+1,B:B,0)-1)),"H")+1,””)),B105&amp;"S1",IF(AD105=LARGE(INDIRECT("AD"&amp;MATCH(B105,B:B,0)&amp;":AD"&amp;IF(B105=MAX(B:B),1010,MATCH(B105+1,B:B,0)-1)), IF(COUNTIF(INDIRECT("C"&amp;MATCH(B105,B:B,0)&amp;":C"&amp;IF(B105=MAX(B:B),1010,MATCH(B105+1,B:B,0)-1)),"S")&gt;0,COUNTIF(INDIRECT("C"&amp;MATCH(B105,B:B,0)&amp;":C"&amp;IF(B105=MAX(B:B),1010,MATCH(B105+1,B:B,0)-1)),"H")+2,””)),B105&amp;"S2",IF(AD105=LARGE(INDIRECT("AD"&amp;MATCH(B105,B:B,0)&amp;":AD"&amp;IF(B105=MAX(B:B),1010,MATCH(B105+1,B:B,0)-1)), IF(COUNTIF(INDIRECT("C"&amp;MATCH(B105,B:B,0)&amp;":C"&amp;IF(B105=MAX(B:B),1010,MATCH(B105+1,B:B,0)-1)),"V")&gt;0,COUNTIF(INDIRECT("C"&amp;MATCH(B105,B:B,0)&amp;":C"&amp;IF(B105=MAX(B:B),1010,MATCH(B105+1,B:B,0)-1)),"H")+COUNTIF(INDIRECT("C"&amp;MATCH(B105,B:B,0)&amp;":C"&amp;IF(B105=MAX(B:B),1010,MATCH(B105+1,B:B,0)-1)),"S")+1,"")),B105&amp;"V1",IF(AD105=LARGE(INDIRECT("AD"&amp;MATCH(B105,B:B,0)&amp;":AD"&amp;IF(B105=MAX(B:B),1010,MATCH(B105+1,B:B,0)-1)), IF(COUNTIF(INDIRECT("C"&amp;MATCH(B105,B:B,0)&amp;":C"&amp;IF(B105=MAX(B:B),1010,MATCH(B105+1,B:B,0)-1)),"V")&gt;0,COUNTIF(INDIRECT("C"&amp;MATCH(B105,B:B,0)&amp;":C"&amp;IF(B105=MAX(B:B),1010,MATCH(B105+1,B:B,0)-1)),"H")+COUNTIF(INDIRECT("C"&amp;MATCH(B105,B:B,0)&amp;":C"&amp;IF(B105=MAX(B:B),1010,MATCH(B105+1,B:B,0)-1)),"S")+2,"")),B105&amp;"V2","")))))),"")</f>
        <v>14H1</v>
      </c>
      <c r="AH105" s="14">
        <f t="shared" ca="1" si="40"/>
        <v>6131.9999895000001</v>
      </c>
    </row>
    <row r="106" spans="1:34" x14ac:dyDescent="0.3">
      <c r="A106" s="52" t="str">
        <f t="shared" ca="1" si="33"/>
        <v>Lexington</v>
      </c>
      <c r="B106">
        <v>14</v>
      </c>
      <c r="C106" t="s">
        <v>55</v>
      </c>
      <c r="D106" t="s">
        <v>162</v>
      </c>
      <c r="E106" s="14">
        <v>400</v>
      </c>
      <c r="F106">
        <v>440</v>
      </c>
      <c r="G106">
        <v>460</v>
      </c>
      <c r="H106">
        <v>520</v>
      </c>
      <c r="I106">
        <v>680</v>
      </c>
      <c r="J106">
        <v>400</v>
      </c>
      <c r="K106">
        <v>360</v>
      </c>
      <c r="L106" s="65">
        <v>353</v>
      </c>
      <c r="M106" s="53">
        <v>680</v>
      </c>
      <c r="N106" s="53">
        <v>625</v>
      </c>
      <c r="O106" s="47">
        <f t="shared" si="34"/>
        <v>4918</v>
      </c>
      <c r="P106" s="46" t="str">
        <f t="shared" ca="1" si="25"/>
        <v/>
      </c>
      <c r="Q106" s="39"/>
      <c r="R106" s="39"/>
      <c r="S106" s="40"/>
      <c r="T106" s="6">
        <f t="shared" si="42"/>
        <v>6399.9999894000002</v>
      </c>
      <c r="U106" s="6">
        <f t="shared" si="43"/>
        <v>6439.9999894000002</v>
      </c>
      <c r="V106" s="6">
        <f t="shared" si="44"/>
        <v>6459.9999894000002</v>
      </c>
      <c r="W106" s="6">
        <f t="shared" si="45"/>
        <v>6519.9999894000002</v>
      </c>
      <c r="X106" s="6">
        <f t="shared" si="46"/>
        <v>6679.9999894000002</v>
      </c>
      <c r="Y106" s="6">
        <f t="shared" si="47"/>
        <v>6399.9999894000002</v>
      </c>
      <c r="Z106" s="6">
        <f t="shared" si="48"/>
        <v>6359.9999894000002</v>
      </c>
      <c r="AA106" s="6">
        <f t="shared" si="35"/>
        <v>6352.9999894000002</v>
      </c>
      <c r="AB106" s="6">
        <f t="shared" si="36"/>
        <v>6679.9999894000002</v>
      </c>
      <c r="AC106" s="6">
        <f t="shared" si="37"/>
        <v>6624.9999894000002</v>
      </c>
      <c r="AD106" s="6">
        <f t="shared" si="38"/>
        <v>64917.999894</v>
      </c>
      <c r="AE106" s="6">
        <f t="shared" si="39"/>
        <v>45259.999925800003</v>
      </c>
      <c r="AF106" s="6">
        <f t="shared" si="41"/>
        <v>19657.999968200002</v>
      </c>
      <c r="AG106" s="6" t="str">
        <f ca="1">IFERROR(IF(AD106=LARGE(INDIRECT("AD"&amp;MATCH(B106,B:B,0)&amp;":AD"&amp;IF(B106=MAX(B:B),1010,MATCH(B106+1,B:B,0)-1)),IF(COUNTIF(INDIRECT("C"&amp;MATCH(B106,B:B,0)&amp;":C"&amp;IF(B106=MAX(B:B),1010,MATCH(B106+1,B:B,0)-1)),"H")&gt;0,1,"")),B106&amp;"H1",IF(AD106=LARGE(INDIRECT("AD"&amp;MATCH(B106,B:B,0)&amp;":AD"&amp;IF(B106=MAX(B:B),1010,MATCH(B106+1,B:B,0)-1)),IF(COUNTIF(INDIRECT("C"&amp;MATCH(B106,B:B,0)&amp;":C"&amp;IF(B106=MAX(B:B),1010,MATCH(B106+1,B:B,0)-1)),"H")&gt;0,2,"")),B106&amp;"H2",IF(AD106=LARGE(INDIRECT("AD"&amp;MATCH(B106,B:B,0)&amp;":AD"&amp;IF(B106=MAX(B:B),1010,MATCH(B106+1,B:B,0)-1)), IF(COUNTIF(INDIRECT("C"&amp;MATCH(B106,B:B,0)&amp;":C"&amp;IF(B106=MAX(B:B),1010,MATCH(B106+1,B:B,0)-1)),"S")&gt;0,COUNTIF(INDIRECT("C"&amp;MATCH(B106,B:B,0)&amp;":C"&amp;IF(B106=MAX(B:B),1010,MATCH(B106+1,B:B,0)-1)),"H")+1,””)),B106&amp;"S1",IF(AD106=LARGE(INDIRECT("AD"&amp;MATCH(B106,B:B,0)&amp;":AD"&amp;IF(B106=MAX(B:B),1010,MATCH(B106+1,B:B,0)-1)), IF(COUNTIF(INDIRECT("C"&amp;MATCH(B106,B:B,0)&amp;":C"&amp;IF(B106=MAX(B:B),1010,MATCH(B106+1,B:B,0)-1)),"S")&gt;0,COUNTIF(INDIRECT("C"&amp;MATCH(B106,B:B,0)&amp;":C"&amp;IF(B106=MAX(B:B),1010,MATCH(B106+1,B:B,0)-1)),"H")+2,””)),B106&amp;"S2",IF(AD106=LARGE(INDIRECT("AD"&amp;MATCH(B106,B:B,0)&amp;":AD"&amp;IF(B106=MAX(B:B),1010,MATCH(B106+1,B:B,0)-1)), IF(COUNTIF(INDIRECT("C"&amp;MATCH(B106,B:B,0)&amp;":C"&amp;IF(B106=MAX(B:B),1010,MATCH(B106+1,B:B,0)-1)),"V")&gt;0,COUNTIF(INDIRECT("C"&amp;MATCH(B106,B:B,0)&amp;":C"&amp;IF(B106=MAX(B:B),1010,MATCH(B106+1,B:B,0)-1)),"H")+COUNTIF(INDIRECT("C"&amp;MATCH(B106,B:B,0)&amp;":C"&amp;IF(B106=MAX(B:B),1010,MATCH(B106+1,B:B,0)-1)),"S")+1,"")),B106&amp;"V1",IF(AD106=LARGE(INDIRECT("AD"&amp;MATCH(B106,B:B,0)&amp;":AD"&amp;IF(B106=MAX(B:B),1010,MATCH(B106+1,B:B,0)-1)), IF(COUNTIF(INDIRECT("C"&amp;MATCH(B106,B:B,0)&amp;":C"&amp;IF(B106=MAX(B:B),1010,MATCH(B106+1,B:B,0)-1)),"V")&gt;0,COUNTIF(INDIRECT("C"&amp;MATCH(B106,B:B,0)&amp;":C"&amp;IF(B106=MAX(B:B),1010,MATCH(B106+1,B:B,0)-1)),"H")+COUNTIF(INDIRECT("C"&amp;MATCH(B106,B:B,0)&amp;":C"&amp;IF(B106=MAX(B:B),1010,MATCH(B106+1,B:B,0)-1)),"S")+2,"")),B106&amp;"V2","")))))),"")</f>
        <v/>
      </c>
      <c r="AH106" s="14" t="str">
        <f t="shared" ca="1" si="40"/>
        <v/>
      </c>
    </row>
    <row r="107" spans="1:34" x14ac:dyDescent="0.3">
      <c r="A107" s="52" t="str">
        <f t="shared" ca="1" si="33"/>
        <v>Lexington</v>
      </c>
      <c r="B107">
        <v>14</v>
      </c>
      <c r="C107" t="s">
        <v>59</v>
      </c>
      <c r="D107" t="s">
        <v>163</v>
      </c>
      <c r="E107" s="14">
        <v>600</v>
      </c>
      <c r="F107">
        <v>320</v>
      </c>
      <c r="G107">
        <v>500</v>
      </c>
      <c r="H107">
        <v>360</v>
      </c>
      <c r="I107">
        <v>360</v>
      </c>
      <c r="J107">
        <v>0</v>
      </c>
      <c r="K107">
        <v>380</v>
      </c>
      <c r="L107" s="65">
        <v>579</v>
      </c>
      <c r="M107" s="53">
        <v>660</v>
      </c>
      <c r="N107" s="53">
        <v>650</v>
      </c>
      <c r="O107" s="47">
        <f t="shared" si="34"/>
        <v>4409</v>
      </c>
      <c r="P107" s="46" t="str">
        <f t="shared" ca="1" si="25"/>
        <v/>
      </c>
      <c r="Q107" s="39"/>
      <c r="R107" s="39"/>
      <c r="S107" s="40"/>
      <c r="T107" s="6">
        <f t="shared" si="42"/>
        <v>4599.9999893000004</v>
      </c>
      <c r="U107" s="6">
        <f t="shared" si="43"/>
        <v>4319.9999893000004</v>
      </c>
      <c r="V107" s="6">
        <f t="shared" si="44"/>
        <v>4499.9999893000004</v>
      </c>
      <c r="W107" s="6">
        <f t="shared" si="45"/>
        <v>4359.9999893000004</v>
      </c>
      <c r="X107" s="6">
        <f t="shared" si="46"/>
        <v>4359.9999893000004</v>
      </c>
      <c r="Y107" s="6">
        <f t="shared" si="47"/>
        <v>3999.9999892999999</v>
      </c>
      <c r="Z107" s="6">
        <f t="shared" si="48"/>
        <v>4379.9999893000004</v>
      </c>
      <c r="AA107" s="6">
        <f t="shared" si="35"/>
        <v>4578.9999893000004</v>
      </c>
      <c r="AB107" s="6">
        <f t="shared" si="36"/>
        <v>4659.9999893000004</v>
      </c>
      <c r="AC107" s="6">
        <f t="shared" si="37"/>
        <v>4649.9999893000004</v>
      </c>
      <c r="AD107" s="6">
        <f t="shared" si="38"/>
        <v>44408.999892999993</v>
      </c>
      <c r="AE107" s="6">
        <f t="shared" si="39"/>
        <v>30519.999925099997</v>
      </c>
      <c r="AF107" s="6">
        <f t="shared" si="41"/>
        <v>13888.999967900001</v>
      </c>
      <c r="AG107" s="6" t="str">
        <f ca="1">IFERROR(IF(AD107=LARGE(INDIRECT("AD"&amp;MATCH(B107,B:B,0)&amp;":AD"&amp;IF(B107=MAX(B:B),1010,MATCH(B107+1,B:B,0)-1)),IF(COUNTIF(INDIRECT("C"&amp;MATCH(B107,B:B,0)&amp;":C"&amp;IF(B107=MAX(B:B),1010,MATCH(B107+1,B:B,0)-1)),"H")&gt;0,1,"")),B107&amp;"H1",IF(AD107=LARGE(INDIRECT("AD"&amp;MATCH(B107,B:B,0)&amp;":AD"&amp;IF(B107=MAX(B:B),1010,MATCH(B107+1,B:B,0)-1)),IF(COUNTIF(INDIRECT("C"&amp;MATCH(B107,B:B,0)&amp;":C"&amp;IF(B107=MAX(B:B),1010,MATCH(B107+1,B:B,0)-1)),"H")&gt;0,2,"")),B107&amp;"H2",IF(AD107=LARGE(INDIRECT("AD"&amp;MATCH(B107,B:B,0)&amp;":AD"&amp;IF(B107=MAX(B:B),1010,MATCH(B107+1,B:B,0)-1)), IF(COUNTIF(INDIRECT("C"&amp;MATCH(B107,B:B,0)&amp;":C"&amp;IF(B107=MAX(B:B),1010,MATCH(B107+1,B:B,0)-1)),"S")&gt;0,COUNTIF(INDIRECT("C"&amp;MATCH(B107,B:B,0)&amp;":C"&amp;IF(B107=MAX(B:B),1010,MATCH(B107+1,B:B,0)-1)),"H")+1,””)),B107&amp;"S1",IF(AD107=LARGE(INDIRECT("AD"&amp;MATCH(B107,B:B,0)&amp;":AD"&amp;IF(B107=MAX(B:B),1010,MATCH(B107+1,B:B,0)-1)), IF(COUNTIF(INDIRECT("C"&amp;MATCH(B107,B:B,0)&amp;":C"&amp;IF(B107=MAX(B:B),1010,MATCH(B107+1,B:B,0)-1)),"S")&gt;0,COUNTIF(INDIRECT("C"&amp;MATCH(B107,B:B,0)&amp;":C"&amp;IF(B107=MAX(B:B),1010,MATCH(B107+1,B:B,0)-1)),"H")+2,””)),B107&amp;"S2",IF(AD107=LARGE(INDIRECT("AD"&amp;MATCH(B107,B:B,0)&amp;":AD"&amp;IF(B107=MAX(B:B),1010,MATCH(B107+1,B:B,0)-1)), IF(COUNTIF(INDIRECT("C"&amp;MATCH(B107,B:B,0)&amp;":C"&amp;IF(B107=MAX(B:B),1010,MATCH(B107+1,B:B,0)-1)),"V")&gt;0,COUNTIF(INDIRECT("C"&amp;MATCH(B107,B:B,0)&amp;":C"&amp;IF(B107=MAX(B:B),1010,MATCH(B107+1,B:B,0)-1)),"H")+COUNTIF(INDIRECT("C"&amp;MATCH(B107,B:B,0)&amp;":C"&amp;IF(B107=MAX(B:B),1010,MATCH(B107+1,B:B,0)-1)),"S")+1,"")),B107&amp;"V1",IF(AD107=LARGE(INDIRECT("AD"&amp;MATCH(B107,B:B,0)&amp;":AD"&amp;IF(B107=MAX(B:B),1010,MATCH(B107+1,B:B,0)-1)), IF(COUNTIF(INDIRECT("C"&amp;MATCH(B107,B:B,0)&amp;":C"&amp;IF(B107=MAX(B:B),1010,MATCH(B107+1,B:B,0)-1)),"V")&gt;0,COUNTIF(INDIRECT("C"&amp;MATCH(B107,B:B,0)&amp;":C"&amp;IF(B107=MAX(B:B),1010,MATCH(B107+1,B:B,0)-1)),"H")+COUNTIF(INDIRECT("C"&amp;MATCH(B107,B:B,0)&amp;":C"&amp;IF(B107=MAX(B:B),1010,MATCH(B107+1,B:B,0)-1)),"S")+2,"")),B107&amp;"V2","")))))),"")</f>
        <v>14S1</v>
      </c>
      <c r="AH107" s="14" t="str">
        <f t="shared" ca="1" si="40"/>
        <v/>
      </c>
    </row>
    <row r="108" spans="1:34" x14ac:dyDescent="0.3">
      <c r="A108" s="52" t="str">
        <f t="shared" ca="1" si="33"/>
        <v>Lexington</v>
      </c>
      <c r="B108">
        <v>14</v>
      </c>
      <c r="C108" t="s">
        <v>59</v>
      </c>
      <c r="D108" t="s">
        <v>164</v>
      </c>
      <c r="E108" s="14">
        <v>542.9</v>
      </c>
      <c r="F108">
        <v>260</v>
      </c>
      <c r="G108">
        <v>220</v>
      </c>
      <c r="H108">
        <v>320</v>
      </c>
      <c r="I108">
        <v>280</v>
      </c>
      <c r="J108">
        <v>240</v>
      </c>
      <c r="K108">
        <v>220</v>
      </c>
      <c r="L108" s="65">
        <v>675</v>
      </c>
      <c r="M108" s="53">
        <v>680</v>
      </c>
      <c r="N108" s="53">
        <v>770</v>
      </c>
      <c r="O108" s="47">
        <f t="shared" si="34"/>
        <v>4207.8999999999996</v>
      </c>
      <c r="P108" s="46" t="str">
        <f t="shared" ca="1" si="25"/>
        <v/>
      </c>
      <c r="Q108" s="39"/>
      <c r="R108" s="39"/>
      <c r="S108" s="40"/>
      <c r="T108" s="6">
        <f t="shared" si="42"/>
        <v>4542.8999892000002</v>
      </c>
      <c r="U108" s="6">
        <f t="shared" si="43"/>
        <v>4259.9999891999996</v>
      </c>
      <c r="V108" s="6">
        <f t="shared" si="44"/>
        <v>4219.9999891999996</v>
      </c>
      <c r="W108" s="6">
        <f t="shared" si="45"/>
        <v>4319.9999891999996</v>
      </c>
      <c r="X108" s="6">
        <f t="shared" si="46"/>
        <v>4279.9999891999996</v>
      </c>
      <c r="Y108" s="6">
        <f t="shared" si="47"/>
        <v>4239.9999891999996</v>
      </c>
      <c r="Z108" s="6">
        <f t="shared" si="48"/>
        <v>4219.9999891999996</v>
      </c>
      <c r="AA108" s="6">
        <f t="shared" si="35"/>
        <v>4674.9999891999996</v>
      </c>
      <c r="AB108" s="6">
        <f t="shared" si="36"/>
        <v>4679.9999891999996</v>
      </c>
      <c r="AC108" s="6">
        <f t="shared" si="37"/>
        <v>4769.9999891999996</v>
      </c>
      <c r="AD108" s="6">
        <f t="shared" si="38"/>
        <v>44207.899891999987</v>
      </c>
      <c r="AE108" s="6">
        <f t="shared" si="39"/>
        <v>30082.899924399993</v>
      </c>
      <c r="AF108" s="6">
        <f t="shared" si="41"/>
        <v>14124.999967599999</v>
      </c>
      <c r="AG108" s="6" t="str">
        <f ca="1">IFERROR(IF(AD108=LARGE(INDIRECT("AD"&amp;MATCH(B108,B:B,0)&amp;":AD"&amp;IF(B108=MAX(B:B),1010,MATCH(B108+1,B:B,0)-1)),IF(COUNTIF(INDIRECT("C"&amp;MATCH(B108,B:B,0)&amp;":C"&amp;IF(B108=MAX(B:B),1010,MATCH(B108+1,B:B,0)-1)),"H")&gt;0,1,"")),B108&amp;"H1",IF(AD108=LARGE(INDIRECT("AD"&amp;MATCH(B108,B:B,0)&amp;":AD"&amp;IF(B108=MAX(B:B),1010,MATCH(B108+1,B:B,0)-1)),IF(COUNTIF(INDIRECT("C"&amp;MATCH(B108,B:B,0)&amp;":C"&amp;IF(B108=MAX(B:B),1010,MATCH(B108+1,B:B,0)-1)),"H")&gt;0,2,"")),B108&amp;"H2",IF(AD108=LARGE(INDIRECT("AD"&amp;MATCH(B108,B:B,0)&amp;":AD"&amp;IF(B108=MAX(B:B),1010,MATCH(B108+1,B:B,0)-1)), IF(COUNTIF(INDIRECT("C"&amp;MATCH(B108,B:B,0)&amp;":C"&amp;IF(B108=MAX(B:B),1010,MATCH(B108+1,B:B,0)-1)),"S")&gt;0,COUNTIF(INDIRECT("C"&amp;MATCH(B108,B:B,0)&amp;":C"&amp;IF(B108=MAX(B:B),1010,MATCH(B108+1,B:B,0)-1)),"H")+1,””)),B108&amp;"S1",IF(AD108=LARGE(INDIRECT("AD"&amp;MATCH(B108,B:B,0)&amp;":AD"&amp;IF(B108=MAX(B:B),1010,MATCH(B108+1,B:B,0)-1)), IF(COUNTIF(INDIRECT("C"&amp;MATCH(B108,B:B,0)&amp;":C"&amp;IF(B108=MAX(B:B),1010,MATCH(B108+1,B:B,0)-1)),"S")&gt;0,COUNTIF(INDIRECT("C"&amp;MATCH(B108,B:B,0)&amp;":C"&amp;IF(B108=MAX(B:B),1010,MATCH(B108+1,B:B,0)-1)),"H")+2,””)),B108&amp;"S2",IF(AD108=LARGE(INDIRECT("AD"&amp;MATCH(B108,B:B,0)&amp;":AD"&amp;IF(B108=MAX(B:B),1010,MATCH(B108+1,B:B,0)-1)), IF(COUNTIF(INDIRECT("C"&amp;MATCH(B108,B:B,0)&amp;":C"&amp;IF(B108=MAX(B:B),1010,MATCH(B108+1,B:B,0)-1)),"V")&gt;0,COUNTIF(INDIRECT("C"&amp;MATCH(B108,B:B,0)&amp;":C"&amp;IF(B108=MAX(B:B),1010,MATCH(B108+1,B:B,0)-1)),"H")+COUNTIF(INDIRECT("C"&amp;MATCH(B108,B:B,0)&amp;":C"&amp;IF(B108=MAX(B:B),1010,MATCH(B108+1,B:B,0)-1)),"S")+1,"")),B108&amp;"V1",IF(AD108=LARGE(INDIRECT("AD"&amp;MATCH(B108,B:B,0)&amp;":AD"&amp;IF(B108=MAX(B:B),1010,MATCH(B108+1,B:B,0)-1)), IF(COUNTIF(INDIRECT("C"&amp;MATCH(B108,B:B,0)&amp;":C"&amp;IF(B108=MAX(B:B),1010,MATCH(B108+1,B:B,0)-1)),"V")&gt;0,COUNTIF(INDIRECT("C"&amp;MATCH(B108,B:B,0)&amp;":C"&amp;IF(B108=MAX(B:B),1010,MATCH(B108+1,B:B,0)-1)),"H")+COUNTIF(INDIRECT("C"&amp;MATCH(B108,B:B,0)&amp;":C"&amp;IF(B108=MAX(B:B),1010,MATCH(B108+1,B:B,0)-1)),"S")+2,"")),B108&amp;"V2","")))))),"")</f>
        <v/>
      </c>
      <c r="AH108" s="14" t="str">
        <f t="shared" ca="1" si="40"/>
        <v/>
      </c>
    </row>
    <row r="109" spans="1:34" x14ac:dyDescent="0.3">
      <c r="A109" s="52" t="str">
        <f t="shared" ca="1" si="33"/>
        <v>Lexington</v>
      </c>
      <c r="B109">
        <v>14</v>
      </c>
      <c r="C109" t="s">
        <v>59</v>
      </c>
      <c r="D109" t="s">
        <v>165</v>
      </c>
      <c r="E109" s="14">
        <v>600</v>
      </c>
      <c r="F109">
        <v>320</v>
      </c>
      <c r="G109">
        <v>220</v>
      </c>
      <c r="H109">
        <v>360</v>
      </c>
      <c r="I109">
        <v>320</v>
      </c>
      <c r="J109">
        <v>360</v>
      </c>
      <c r="K109">
        <v>440</v>
      </c>
      <c r="L109" s="65">
        <v>583</v>
      </c>
      <c r="M109" s="53">
        <v>620</v>
      </c>
      <c r="N109" s="53">
        <v>460</v>
      </c>
      <c r="O109" s="47">
        <f t="shared" si="34"/>
        <v>4283</v>
      </c>
      <c r="P109" s="46" t="str">
        <f t="shared" ca="1" si="25"/>
        <v/>
      </c>
      <c r="Q109" s="39"/>
      <c r="R109" s="39"/>
      <c r="S109" s="40"/>
      <c r="T109" s="6">
        <f t="shared" si="42"/>
        <v>4599.9999890999998</v>
      </c>
      <c r="U109" s="6">
        <f t="shared" si="43"/>
        <v>4319.9999890999998</v>
      </c>
      <c r="V109" s="6">
        <f t="shared" si="44"/>
        <v>4219.9999890999998</v>
      </c>
      <c r="W109" s="6">
        <f t="shared" si="45"/>
        <v>4359.9999890999998</v>
      </c>
      <c r="X109" s="6">
        <f t="shared" si="46"/>
        <v>4319.9999890999998</v>
      </c>
      <c r="Y109" s="6">
        <f t="shared" si="47"/>
        <v>4359.9999890999998</v>
      </c>
      <c r="Z109" s="6">
        <f t="shared" si="48"/>
        <v>4439.9999890999998</v>
      </c>
      <c r="AA109" s="6">
        <f t="shared" si="35"/>
        <v>4582.9999890999998</v>
      </c>
      <c r="AB109" s="6">
        <f t="shared" si="36"/>
        <v>4619.9999890999998</v>
      </c>
      <c r="AC109" s="6">
        <f t="shared" si="37"/>
        <v>4459.9999890999998</v>
      </c>
      <c r="AD109" s="6">
        <f t="shared" si="38"/>
        <v>44282.999890999992</v>
      </c>
      <c r="AE109" s="6">
        <f t="shared" si="39"/>
        <v>30619.999923700001</v>
      </c>
      <c r="AF109" s="6">
        <f t="shared" si="41"/>
        <v>13662.999967299998</v>
      </c>
      <c r="AG109" s="6" t="str">
        <f ca="1">IFERROR(IF(AD109=LARGE(INDIRECT("AD"&amp;MATCH(B109,B:B,0)&amp;":AD"&amp;IF(B109=MAX(B:B),1010,MATCH(B109+1,B:B,0)-1)),IF(COUNTIF(INDIRECT("C"&amp;MATCH(B109,B:B,0)&amp;":C"&amp;IF(B109=MAX(B:B),1010,MATCH(B109+1,B:B,0)-1)),"H")&gt;0,1,"")),B109&amp;"H1",IF(AD109=LARGE(INDIRECT("AD"&amp;MATCH(B109,B:B,0)&amp;":AD"&amp;IF(B109=MAX(B:B),1010,MATCH(B109+1,B:B,0)-1)),IF(COUNTIF(INDIRECT("C"&amp;MATCH(B109,B:B,0)&amp;":C"&amp;IF(B109=MAX(B:B),1010,MATCH(B109+1,B:B,0)-1)),"H")&gt;0,2,"")),B109&amp;"H2",IF(AD109=LARGE(INDIRECT("AD"&amp;MATCH(B109,B:B,0)&amp;":AD"&amp;IF(B109=MAX(B:B),1010,MATCH(B109+1,B:B,0)-1)), IF(COUNTIF(INDIRECT("C"&amp;MATCH(B109,B:B,0)&amp;":C"&amp;IF(B109=MAX(B:B),1010,MATCH(B109+1,B:B,0)-1)),"S")&gt;0,COUNTIF(INDIRECT("C"&amp;MATCH(B109,B:B,0)&amp;":C"&amp;IF(B109=MAX(B:B),1010,MATCH(B109+1,B:B,0)-1)),"H")+1,””)),B109&amp;"S1",IF(AD109=LARGE(INDIRECT("AD"&amp;MATCH(B109,B:B,0)&amp;":AD"&amp;IF(B109=MAX(B:B),1010,MATCH(B109+1,B:B,0)-1)), IF(COUNTIF(INDIRECT("C"&amp;MATCH(B109,B:B,0)&amp;":C"&amp;IF(B109=MAX(B:B),1010,MATCH(B109+1,B:B,0)-1)),"S")&gt;0,COUNTIF(INDIRECT("C"&amp;MATCH(B109,B:B,0)&amp;":C"&amp;IF(B109=MAX(B:B),1010,MATCH(B109+1,B:B,0)-1)),"H")+2,””)),B109&amp;"S2",IF(AD109=LARGE(INDIRECT("AD"&amp;MATCH(B109,B:B,0)&amp;":AD"&amp;IF(B109=MAX(B:B),1010,MATCH(B109+1,B:B,0)-1)), IF(COUNTIF(INDIRECT("C"&amp;MATCH(B109,B:B,0)&amp;":C"&amp;IF(B109=MAX(B:B),1010,MATCH(B109+1,B:B,0)-1)),"V")&gt;0,COUNTIF(INDIRECT("C"&amp;MATCH(B109,B:B,0)&amp;":C"&amp;IF(B109=MAX(B:B),1010,MATCH(B109+1,B:B,0)-1)),"H")+COUNTIF(INDIRECT("C"&amp;MATCH(B109,B:B,0)&amp;":C"&amp;IF(B109=MAX(B:B),1010,MATCH(B109+1,B:B,0)-1)),"S")+1,"")),B109&amp;"V1",IF(AD109=LARGE(INDIRECT("AD"&amp;MATCH(B109,B:B,0)&amp;":AD"&amp;IF(B109=MAX(B:B),1010,MATCH(B109+1,B:B,0)-1)), IF(COUNTIF(INDIRECT("C"&amp;MATCH(B109,B:B,0)&amp;":C"&amp;IF(B109=MAX(B:B),1010,MATCH(B109+1,B:B,0)-1)),"V")&gt;0,COUNTIF(INDIRECT("C"&amp;MATCH(B109,B:B,0)&amp;":C"&amp;IF(B109=MAX(B:B),1010,MATCH(B109+1,B:B,0)-1)),"H")+COUNTIF(INDIRECT("C"&amp;MATCH(B109,B:B,0)&amp;":C"&amp;IF(B109=MAX(B:B),1010,MATCH(B109+1,B:B,0)-1)),"S")+2,"")),B109&amp;"V2","")))))),"")</f>
        <v>14S2</v>
      </c>
      <c r="AH109" s="14" t="str">
        <f t="shared" ca="1" si="40"/>
        <v/>
      </c>
    </row>
    <row r="110" spans="1:34" x14ac:dyDescent="0.3">
      <c r="A110" s="52" t="str">
        <f t="shared" ca="1" si="33"/>
        <v>Lexington</v>
      </c>
      <c r="B110">
        <v>14</v>
      </c>
      <c r="C110" t="s">
        <v>63</v>
      </c>
      <c r="D110" t="s">
        <v>159</v>
      </c>
      <c r="E110" s="14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 s="65">
        <v>0</v>
      </c>
      <c r="M110" s="53">
        <v>0</v>
      </c>
      <c r="N110" s="53">
        <v>0</v>
      </c>
      <c r="O110" s="47">
        <f t="shared" si="34"/>
        <v>0</v>
      </c>
      <c r="P110" s="46">
        <f t="shared" ca="1" si="25"/>
        <v>20548.299464999982</v>
      </c>
      <c r="Q110" s="39"/>
      <c r="R110" s="39"/>
      <c r="S110" s="40"/>
      <c r="T110" s="6">
        <f t="shared" si="42"/>
        <v>1999.9999889999999</v>
      </c>
      <c r="U110" s="6">
        <f t="shared" si="43"/>
        <v>1999.9999889999999</v>
      </c>
      <c r="V110" s="6">
        <f t="shared" si="44"/>
        <v>1999.9999889999999</v>
      </c>
      <c r="W110" s="6">
        <f t="shared" si="45"/>
        <v>1999.9999889999999</v>
      </c>
      <c r="X110" s="6">
        <f t="shared" si="46"/>
        <v>1999.9999889999999</v>
      </c>
      <c r="Y110" s="6">
        <f t="shared" si="47"/>
        <v>1999.9999889999999</v>
      </c>
      <c r="Z110" s="6">
        <f t="shared" si="48"/>
        <v>1999.9999889999999</v>
      </c>
      <c r="AA110" s="6">
        <f t="shared" si="35"/>
        <v>1999.9999889999999</v>
      </c>
      <c r="AB110" s="6">
        <f t="shared" si="36"/>
        <v>1999.9999889999999</v>
      </c>
      <c r="AC110" s="6">
        <f t="shared" si="37"/>
        <v>1999.9999889999999</v>
      </c>
      <c r="AD110" s="6">
        <f t="shared" si="38"/>
        <v>19999.999889999999</v>
      </c>
      <c r="AE110" s="6">
        <f t="shared" si="39"/>
        <v>13999.999922999999</v>
      </c>
      <c r="AF110" s="6">
        <f t="shared" si="41"/>
        <v>5999.9999669999997</v>
      </c>
      <c r="AG110" s="6" t="str">
        <f ca="1">IFERROR(IF(AD110=LARGE(INDIRECT("AD"&amp;MATCH(B110,B:B,0)&amp;":AD"&amp;IF(B110=MAX(B:B),1010,MATCH(B110+1,B:B,0)-1)),IF(COUNTIF(INDIRECT("C"&amp;MATCH(B110,B:B,0)&amp;":C"&amp;IF(B110=MAX(B:B),1010,MATCH(B110+1,B:B,0)-1)),"H")&gt;0,1,"")),B110&amp;"H1",IF(AD110=LARGE(INDIRECT("AD"&amp;MATCH(B110,B:B,0)&amp;":AD"&amp;IF(B110=MAX(B:B),1010,MATCH(B110+1,B:B,0)-1)),IF(COUNTIF(INDIRECT("C"&amp;MATCH(B110,B:B,0)&amp;":C"&amp;IF(B110=MAX(B:B),1010,MATCH(B110+1,B:B,0)-1)),"H")&gt;0,2,"")),B110&amp;"H2",IF(AD110=LARGE(INDIRECT("AD"&amp;MATCH(B110,B:B,0)&amp;":AD"&amp;IF(B110=MAX(B:B),1010,MATCH(B110+1,B:B,0)-1)), IF(COUNTIF(INDIRECT("C"&amp;MATCH(B110,B:B,0)&amp;":C"&amp;IF(B110=MAX(B:B),1010,MATCH(B110+1,B:B,0)-1)),"S")&gt;0,COUNTIF(INDIRECT("C"&amp;MATCH(B110,B:B,0)&amp;":C"&amp;IF(B110=MAX(B:B),1010,MATCH(B110+1,B:B,0)-1)),"H")+1,””)),B110&amp;"S1",IF(AD110=LARGE(INDIRECT("AD"&amp;MATCH(B110,B:B,0)&amp;":AD"&amp;IF(B110=MAX(B:B),1010,MATCH(B110+1,B:B,0)-1)), IF(COUNTIF(INDIRECT("C"&amp;MATCH(B110,B:B,0)&amp;":C"&amp;IF(B110=MAX(B:B),1010,MATCH(B110+1,B:B,0)-1)),"S")&gt;0,COUNTIF(INDIRECT("C"&amp;MATCH(B110,B:B,0)&amp;":C"&amp;IF(B110=MAX(B:B),1010,MATCH(B110+1,B:B,0)-1)),"H")+2,””)),B110&amp;"S2",IF(AD110=LARGE(INDIRECT("AD"&amp;MATCH(B110,B:B,0)&amp;":AD"&amp;IF(B110=MAX(B:B),1010,MATCH(B110+1,B:B,0)-1)), IF(COUNTIF(INDIRECT("C"&amp;MATCH(B110,B:B,0)&amp;":C"&amp;IF(B110=MAX(B:B),1010,MATCH(B110+1,B:B,0)-1)),"V")&gt;0,COUNTIF(INDIRECT("C"&amp;MATCH(B110,B:B,0)&amp;":C"&amp;IF(B110=MAX(B:B),1010,MATCH(B110+1,B:B,0)-1)),"H")+COUNTIF(INDIRECT("C"&amp;MATCH(B110,B:B,0)&amp;":C"&amp;IF(B110=MAX(B:B),1010,MATCH(B110+1,B:B,0)-1)),"S")+1,"")),B110&amp;"V1",IF(AD110=LARGE(INDIRECT("AD"&amp;MATCH(B110,B:B,0)&amp;":AD"&amp;IF(B110=MAX(B:B),1010,MATCH(B110+1,B:B,0)-1)), IF(COUNTIF(INDIRECT("C"&amp;MATCH(B110,B:B,0)&amp;":C"&amp;IF(B110=MAX(B:B),1010,MATCH(B110+1,B:B,0)-1)),"V")&gt;0,COUNTIF(INDIRECT("C"&amp;MATCH(B110,B:B,0)&amp;":C"&amp;IF(B110=MAX(B:B),1010,MATCH(B110+1,B:B,0)-1)),"H")+COUNTIF(INDIRECT("C"&amp;MATCH(B110,B:B,0)&amp;":C"&amp;IF(B110=MAX(B:B),1010,MATCH(B110+1,B:B,0)-1)),"S")+2,"")),B110&amp;"V2","")))))),"")</f>
        <v>14V1</v>
      </c>
      <c r="AH110" s="14" t="str">
        <f t="shared" ca="1" si="40"/>
        <v/>
      </c>
    </row>
    <row r="111" spans="1:34" x14ac:dyDescent="0.3">
      <c r="A111" s="52" t="str">
        <f t="shared" ca="1" si="33"/>
        <v>Shepherd Hill</v>
      </c>
      <c r="B111">
        <v>15</v>
      </c>
      <c r="C111" t="s">
        <v>55</v>
      </c>
      <c r="D111" t="s">
        <v>166</v>
      </c>
      <c r="E111" s="14">
        <v>628.6</v>
      </c>
      <c r="F111">
        <v>360</v>
      </c>
      <c r="G111">
        <v>480</v>
      </c>
      <c r="H111">
        <v>460</v>
      </c>
      <c r="I111">
        <v>400</v>
      </c>
      <c r="J111">
        <v>420</v>
      </c>
      <c r="K111">
        <v>320</v>
      </c>
      <c r="L111" s="65">
        <v>445</v>
      </c>
      <c r="M111" s="53">
        <v>615</v>
      </c>
      <c r="N111" s="53">
        <v>850</v>
      </c>
      <c r="O111" s="47">
        <f t="shared" si="34"/>
        <v>4978.6000000000004</v>
      </c>
      <c r="P111" s="46" t="str">
        <f t="shared" ca="1" si="25"/>
        <v/>
      </c>
      <c r="Q111" s="39"/>
      <c r="R111" s="39"/>
      <c r="S111" s="40"/>
      <c r="T111" s="6">
        <f t="shared" si="42"/>
        <v>6628.5999888999995</v>
      </c>
      <c r="U111" s="6">
        <f t="shared" si="43"/>
        <v>6359.9999889000001</v>
      </c>
      <c r="V111" s="6">
        <f t="shared" si="44"/>
        <v>6479.9999889000001</v>
      </c>
      <c r="W111" s="6">
        <f t="shared" si="45"/>
        <v>6459.9999889000001</v>
      </c>
      <c r="X111" s="6">
        <f t="shared" si="46"/>
        <v>6399.9999889000001</v>
      </c>
      <c r="Y111" s="6">
        <f t="shared" si="47"/>
        <v>6419.9999889000001</v>
      </c>
      <c r="Z111" s="6">
        <f t="shared" si="48"/>
        <v>6319.9999889000001</v>
      </c>
      <c r="AA111" s="6">
        <f t="shared" si="35"/>
        <v>6444.9999889000001</v>
      </c>
      <c r="AB111" s="6">
        <f t="shared" si="36"/>
        <v>6614.9999889000001</v>
      </c>
      <c r="AC111" s="6">
        <f t="shared" si="37"/>
        <v>6849.9999889000001</v>
      </c>
      <c r="AD111" s="6">
        <f t="shared" si="38"/>
        <v>64978.599889000012</v>
      </c>
      <c r="AE111" s="6">
        <f t="shared" si="39"/>
        <v>45068.599922300004</v>
      </c>
      <c r="AF111" s="6">
        <f t="shared" si="41"/>
        <v>19909.999966700001</v>
      </c>
      <c r="AG111" s="6" t="str">
        <f ca="1">IFERROR(IF(AD111=LARGE(INDIRECT("AD"&amp;MATCH(B111,B:B,0)&amp;":AD"&amp;IF(B111=MAX(B:B),1010,MATCH(B111+1,B:B,0)-1)),IF(COUNTIF(INDIRECT("C"&amp;MATCH(B111,B:B,0)&amp;":C"&amp;IF(B111=MAX(B:B),1010,MATCH(B111+1,B:B,0)-1)),"H")&gt;0,1,"")),B111&amp;"H1",IF(AD111=LARGE(INDIRECT("AD"&amp;MATCH(B111,B:B,0)&amp;":AD"&amp;IF(B111=MAX(B:B),1010,MATCH(B111+1,B:B,0)-1)),IF(COUNTIF(INDIRECT("C"&amp;MATCH(B111,B:B,0)&amp;":C"&amp;IF(B111=MAX(B:B),1010,MATCH(B111+1,B:B,0)-1)),"H")&gt;0,2,"")),B111&amp;"H2",IF(AD111=LARGE(INDIRECT("AD"&amp;MATCH(B111,B:B,0)&amp;":AD"&amp;IF(B111=MAX(B:B),1010,MATCH(B111+1,B:B,0)-1)), IF(COUNTIF(INDIRECT("C"&amp;MATCH(B111,B:B,0)&amp;":C"&amp;IF(B111=MAX(B:B),1010,MATCH(B111+1,B:B,0)-1)),"S")&gt;0,COUNTIF(INDIRECT("C"&amp;MATCH(B111,B:B,0)&amp;":C"&amp;IF(B111=MAX(B:B),1010,MATCH(B111+1,B:B,0)-1)),"H")+1,””)),B111&amp;"S1",IF(AD111=LARGE(INDIRECT("AD"&amp;MATCH(B111,B:B,0)&amp;":AD"&amp;IF(B111=MAX(B:B),1010,MATCH(B111+1,B:B,0)-1)), IF(COUNTIF(INDIRECT("C"&amp;MATCH(B111,B:B,0)&amp;":C"&amp;IF(B111=MAX(B:B),1010,MATCH(B111+1,B:B,0)-1)),"S")&gt;0,COUNTIF(INDIRECT("C"&amp;MATCH(B111,B:B,0)&amp;":C"&amp;IF(B111=MAX(B:B),1010,MATCH(B111+1,B:B,0)-1)),"H")+2,””)),B111&amp;"S2",IF(AD111=LARGE(INDIRECT("AD"&amp;MATCH(B111,B:B,0)&amp;":AD"&amp;IF(B111=MAX(B:B),1010,MATCH(B111+1,B:B,0)-1)), IF(COUNTIF(INDIRECT("C"&amp;MATCH(B111,B:B,0)&amp;":C"&amp;IF(B111=MAX(B:B),1010,MATCH(B111+1,B:B,0)-1)),"V")&gt;0,COUNTIF(INDIRECT("C"&amp;MATCH(B111,B:B,0)&amp;":C"&amp;IF(B111=MAX(B:B),1010,MATCH(B111+1,B:B,0)-1)),"H")+COUNTIF(INDIRECT("C"&amp;MATCH(B111,B:B,0)&amp;":C"&amp;IF(B111=MAX(B:B),1010,MATCH(B111+1,B:B,0)-1)),"S")+1,"")),B111&amp;"V1",IF(AD111=LARGE(INDIRECT("AD"&amp;MATCH(B111,B:B,0)&amp;":AD"&amp;IF(B111=MAX(B:B),1010,MATCH(B111+1,B:B,0)-1)), IF(COUNTIF(INDIRECT("C"&amp;MATCH(B111,B:B,0)&amp;":C"&amp;IF(B111=MAX(B:B),1010,MATCH(B111+1,B:B,0)-1)),"V")&gt;0,COUNTIF(INDIRECT("C"&amp;MATCH(B111,B:B,0)&amp;":C"&amp;IF(B111=MAX(B:B),1010,MATCH(B111+1,B:B,0)-1)),"H")+COUNTIF(INDIRECT("C"&amp;MATCH(B111,B:B,0)&amp;":C"&amp;IF(B111=MAX(B:B),1010,MATCH(B111+1,B:B,0)-1)),"S")+2,"")),B111&amp;"V2","")))))),"")</f>
        <v>15H2</v>
      </c>
      <c r="AH111" s="14" t="str">
        <f t="shared" ca="1" si="40"/>
        <v/>
      </c>
    </row>
    <row r="112" spans="1:34" x14ac:dyDescent="0.3">
      <c r="A112" s="52" t="str">
        <f t="shared" ca="1" si="33"/>
        <v>Shepherd Hill</v>
      </c>
      <c r="B112">
        <v>15</v>
      </c>
      <c r="C112" t="s">
        <v>55</v>
      </c>
      <c r="D112" t="s">
        <v>167</v>
      </c>
      <c r="E112" s="14">
        <v>628.6</v>
      </c>
      <c r="F112">
        <v>280</v>
      </c>
      <c r="G112">
        <v>600</v>
      </c>
      <c r="H112">
        <v>520</v>
      </c>
      <c r="I112">
        <v>460</v>
      </c>
      <c r="J112">
        <v>280</v>
      </c>
      <c r="K112">
        <v>280</v>
      </c>
      <c r="L112" s="65">
        <v>460</v>
      </c>
      <c r="M112" s="53">
        <v>605</v>
      </c>
      <c r="N112" s="53">
        <v>790</v>
      </c>
      <c r="O112" s="47">
        <f t="shared" si="34"/>
        <v>4903.6000000000004</v>
      </c>
      <c r="P112" s="46" t="str">
        <f t="shared" ca="1" si="25"/>
        <v/>
      </c>
      <c r="Q112" s="39"/>
      <c r="R112" s="39"/>
      <c r="S112" s="40"/>
      <c r="T112" s="6">
        <f t="shared" si="42"/>
        <v>6628.5999887999997</v>
      </c>
      <c r="U112" s="6">
        <f t="shared" si="43"/>
        <v>6279.9999888000002</v>
      </c>
      <c r="V112" s="6">
        <f t="shared" si="44"/>
        <v>6599.9999888000002</v>
      </c>
      <c r="W112" s="6">
        <f t="shared" si="45"/>
        <v>6519.9999888000002</v>
      </c>
      <c r="X112" s="6">
        <f t="shared" si="46"/>
        <v>6459.9999888000002</v>
      </c>
      <c r="Y112" s="6">
        <f t="shared" si="47"/>
        <v>6279.9999888000002</v>
      </c>
      <c r="Z112" s="6">
        <f t="shared" si="48"/>
        <v>6279.9999888000002</v>
      </c>
      <c r="AA112" s="6">
        <f t="shared" si="35"/>
        <v>6459.9999888000002</v>
      </c>
      <c r="AB112" s="6">
        <f t="shared" si="36"/>
        <v>6604.9999888000002</v>
      </c>
      <c r="AC112" s="6">
        <f t="shared" si="37"/>
        <v>6789.9999888000002</v>
      </c>
      <c r="AD112" s="6">
        <f t="shared" si="38"/>
        <v>64903.599888000012</v>
      </c>
      <c r="AE112" s="6">
        <f t="shared" si="39"/>
        <v>45048.599921600005</v>
      </c>
      <c r="AF112" s="6">
        <f t="shared" si="41"/>
        <v>19854.999966399999</v>
      </c>
      <c r="AG112" s="6" t="str">
        <f ca="1">IFERROR(IF(AD112=LARGE(INDIRECT("AD"&amp;MATCH(B112,B:B,0)&amp;":AD"&amp;IF(B112=MAX(B:B),1010,MATCH(B112+1,B:B,0)-1)),IF(COUNTIF(INDIRECT("C"&amp;MATCH(B112,B:B,0)&amp;":C"&amp;IF(B112=MAX(B:B),1010,MATCH(B112+1,B:B,0)-1)),"H")&gt;0,1,"")),B112&amp;"H1",IF(AD112=LARGE(INDIRECT("AD"&amp;MATCH(B112,B:B,0)&amp;":AD"&amp;IF(B112=MAX(B:B),1010,MATCH(B112+1,B:B,0)-1)),IF(COUNTIF(INDIRECT("C"&amp;MATCH(B112,B:B,0)&amp;":C"&amp;IF(B112=MAX(B:B),1010,MATCH(B112+1,B:B,0)-1)),"H")&gt;0,2,"")),B112&amp;"H2",IF(AD112=LARGE(INDIRECT("AD"&amp;MATCH(B112,B:B,0)&amp;":AD"&amp;IF(B112=MAX(B:B),1010,MATCH(B112+1,B:B,0)-1)), IF(COUNTIF(INDIRECT("C"&amp;MATCH(B112,B:B,0)&amp;":C"&amp;IF(B112=MAX(B:B),1010,MATCH(B112+1,B:B,0)-1)),"S")&gt;0,COUNTIF(INDIRECT("C"&amp;MATCH(B112,B:B,0)&amp;":C"&amp;IF(B112=MAX(B:B),1010,MATCH(B112+1,B:B,0)-1)),"H")+1,””)),B112&amp;"S1",IF(AD112=LARGE(INDIRECT("AD"&amp;MATCH(B112,B:B,0)&amp;":AD"&amp;IF(B112=MAX(B:B),1010,MATCH(B112+1,B:B,0)-1)), IF(COUNTIF(INDIRECT("C"&amp;MATCH(B112,B:B,0)&amp;":C"&amp;IF(B112=MAX(B:B),1010,MATCH(B112+1,B:B,0)-1)),"S")&gt;0,COUNTIF(INDIRECT("C"&amp;MATCH(B112,B:B,0)&amp;":C"&amp;IF(B112=MAX(B:B),1010,MATCH(B112+1,B:B,0)-1)),"H")+2,””)),B112&amp;"S2",IF(AD112=LARGE(INDIRECT("AD"&amp;MATCH(B112,B:B,0)&amp;":AD"&amp;IF(B112=MAX(B:B),1010,MATCH(B112+1,B:B,0)-1)), IF(COUNTIF(INDIRECT("C"&amp;MATCH(B112,B:B,0)&amp;":C"&amp;IF(B112=MAX(B:B),1010,MATCH(B112+1,B:B,0)-1)),"V")&gt;0,COUNTIF(INDIRECT("C"&amp;MATCH(B112,B:B,0)&amp;":C"&amp;IF(B112=MAX(B:B),1010,MATCH(B112+1,B:B,0)-1)),"H")+COUNTIF(INDIRECT("C"&amp;MATCH(B112,B:B,0)&amp;":C"&amp;IF(B112=MAX(B:B),1010,MATCH(B112+1,B:B,0)-1)),"S")+1,"")),B112&amp;"V1",IF(AD112=LARGE(INDIRECT("AD"&amp;MATCH(B112,B:B,0)&amp;":AD"&amp;IF(B112=MAX(B:B),1010,MATCH(B112+1,B:B,0)-1)), IF(COUNTIF(INDIRECT("C"&amp;MATCH(B112,B:B,0)&amp;":C"&amp;IF(B112=MAX(B:B),1010,MATCH(B112+1,B:B,0)-1)),"V")&gt;0,COUNTIF(INDIRECT("C"&amp;MATCH(B112,B:B,0)&amp;":C"&amp;IF(B112=MAX(B:B),1010,MATCH(B112+1,B:B,0)-1)),"H")+COUNTIF(INDIRECT("C"&amp;MATCH(B112,B:B,0)&amp;":C"&amp;IF(B112=MAX(B:B),1010,MATCH(B112+1,B:B,0)-1)),"S")+2,"")),B112&amp;"V2","")))))),"")</f>
        <v/>
      </c>
      <c r="AH112" s="14" t="str">
        <f t="shared" ca="1" si="40"/>
        <v/>
      </c>
    </row>
    <row r="113" spans="1:34" x14ac:dyDescent="0.3">
      <c r="A113" s="52" t="str">
        <f t="shared" ca="1" si="33"/>
        <v>Shepherd Hill</v>
      </c>
      <c r="B113">
        <v>15</v>
      </c>
      <c r="C113" t="s">
        <v>55</v>
      </c>
      <c r="D113" t="s">
        <v>168</v>
      </c>
      <c r="E113" s="14">
        <v>771.4</v>
      </c>
      <c r="F113">
        <v>260</v>
      </c>
      <c r="G113">
        <v>560</v>
      </c>
      <c r="H113">
        <v>680</v>
      </c>
      <c r="I113">
        <v>660</v>
      </c>
      <c r="J113">
        <v>340</v>
      </c>
      <c r="K113">
        <v>460</v>
      </c>
      <c r="L113" s="65">
        <v>862</v>
      </c>
      <c r="M113" s="53">
        <v>740</v>
      </c>
      <c r="N113" s="53">
        <v>690</v>
      </c>
      <c r="O113" s="47">
        <f t="shared" si="34"/>
        <v>6023.4</v>
      </c>
      <c r="P113" s="46" t="str">
        <f t="shared" ca="1" si="25"/>
        <v/>
      </c>
      <c r="Q113" s="39"/>
      <c r="R113" s="39"/>
      <c r="S113" s="40"/>
      <c r="T113" s="6">
        <f t="shared" si="42"/>
        <v>6771.3999887</v>
      </c>
      <c r="U113" s="6">
        <f t="shared" si="43"/>
        <v>6259.9999887000004</v>
      </c>
      <c r="V113" s="6">
        <f t="shared" si="44"/>
        <v>6559.9999887000004</v>
      </c>
      <c r="W113" s="6">
        <f t="shared" si="45"/>
        <v>6679.9999887000004</v>
      </c>
      <c r="X113" s="6">
        <f t="shared" si="46"/>
        <v>6659.9999887000004</v>
      </c>
      <c r="Y113" s="6">
        <f t="shared" si="47"/>
        <v>6339.9999887000004</v>
      </c>
      <c r="Z113" s="6">
        <f t="shared" si="48"/>
        <v>6459.9999887000004</v>
      </c>
      <c r="AA113" s="6">
        <f t="shared" si="35"/>
        <v>6861.9999887000004</v>
      </c>
      <c r="AB113" s="6">
        <f t="shared" si="36"/>
        <v>6739.9999887000004</v>
      </c>
      <c r="AC113" s="6">
        <f t="shared" si="37"/>
        <v>6689.9999887000004</v>
      </c>
      <c r="AD113" s="6">
        <f t="shared" si="38"/>
        <v>66023.399887000007</v>
      </c>
      <c r="AE113" s="6">
        <f t="shared" si="39"/>
        <v>45731.399920900003</v>
      </c>
      <c r="AF113" s="6">
        <f t="shared" si="41"/>
        <v>20291.9999661</v>
      </c>
      <c r="AG113" s="6" t="str">
        <f ca="1">IFERROR(IF(AD113=LARGE(INDIRECT("AD"&amp;MATCH(B113,B:B,0)&amp;":AD"&amp;IF(B113=MAX(B:B),1010,MATCH(B113+1,B:B,0)-1)),IF(COUNTIF(INDIRECT("C"&amp;MATCH(B113,B:B,0)&amp;":C"&amp;IF(B113=MAX(B:B),1010,MATCH(B113+1,B:B,0)-1)),"H")&gt;0,1,"")),B113&amp;"H1",IF(AD113=LARGE(INDIRECT("AD"&amp;MATCH(B113,B:B,0)&amp;":AD"&amp;IF(B113=MAX(B:B),1010,MATCH(B113+1,B:B,0)-1)),IF(COUNTIF(INDIRECT("C"&amp;MATCH(B113,B:B,0)&amp;":C"&amp;IF(B113=MAX(B:B),1010,MATCH(B113+1,B:B,0)-1)),"H")&gt;0,2,"")),B113&amp;"H2",IF(AD113=LARGE(INDIRECT("AD"&amp;MATCH(B113,B:B,0)&amp;":AD"&amp;IF(B113=MAX(B:B),1010,MATCH(B113+1,B:B,0)-1)), IF(COUNTIF(INDIRECT("C"&amp;MATCH(B113,B:B,0)&amp;":C"&amp;IF(B113=MAX(B:B),1010,MATCH(B113+1,B:B,0)-1)),"S")&gt;0,COUNTIF(INDIRECT("C"&amp;MATCH(B113,B:B,0)&amp;":C"&amp;IF(B113=MAX(B:B),1010,MATCH(B113+1,B:B,0)-1)),"H")+1,””)),B113&amp;"S1",IF(AD113=LARGE(INDIRECT("AD"&amp;MATCH(B113,B:B,0)&amp;":AD"&amp;IF(B113=MAX(B:B),1010,MATCH(B113+1,B:B,0)-1)), IF(COUNTIF(INDIRECT("C"&amp;MATCH(B113,B:B,0)&amp;":C"&amp;IF(B113=MAX(B:B),1010,MATCH(B113+1,B:B,0)-1)),"S")&gt;0,COUNTIF(INDIRECT("C"&amp;MATCH(B113,B:B,0)&amp;":C"&amp;IF(B113=MAX(B:B),1010,MATCH(B113+1,B:B,0)-1)),"H")+2,””)),B113&amp;"S2",IF(AD113=LARGE(INDIRECT("AD"&amp;MATCH(B113,B:B,0)&amp;":AD"&amp;IF(B113=MAX(B:B),1010,MATCH(B113+1,B:B,0)-1)), IF(COUNTIF(INDIRECT("C"&amp;MATCH(B113,B:B,0)&amp;":C"&amp;IF(B113=MAX(B:B),1010,MATCH(B113+1,B:B,0)-1)),"V")&gt;0,COUNTIF(INDIRECT("C"&amp;MATCH(B113,B:B,0)&amp;":C"&amp;IF(B113=MAX(B:B),1010,MATCH(B113+1,B:B,0)-1)),"H")+COUNTIF(INDIRECT("C"&amp;MATCH(B113,B:B,0)&amp;":C"&amp;IF(B113=MAX(B:B),1010,MATCH(B113+1,B:B,0)-1)),"S")+1,"")),B113&amp;"V1",IF(AD113=LARGE(INDIRECT("AD"&amp;MATCH(B113,B:B,0)&amp;":AD"&amp;IF(B113=MAX(B:B),1010,MATCH(B113+1,B:B,0)-1)), IF(COUNTIF(INDIRECT("C"&amp;MATCH(B113,B:B,0)&amp;":C"&amp;IF(B113=MAX(B:B),1010,MATCH(B113+1,B:B,0)-1)),"V")&gt;0,COUNTIF(INDIRECT("C"&amp;MATCH(B113,B:B,0)&amp;":C"&amp;IF(B113=MAX(B:B),1010,MATCH(B113+1,B:B,0)-1)),"H")+COUNTIF(INDIRECT("C"&amp;MATCH(B113,B:B,0)&amp;":C"&amp;IF(B113=MAX(B:B),1010,MATCH(B113+1,B:B,0)-1)),"S")+2,"")),B113&amp;"V2","")))))),"")</f>
        <v>15H1</v>
      </c>
      <c r="AH113" s="14">
        <f t="shared" ca="1" si="40"/>
        <v>6023.3999887</v>
      </c>
    </row>
    <row r="114" spans="1:34" x14ac:dyDescent="0.3">
      <c r="A114" s="52" t="str">
        <f t="shared" ca="1" si="33"/>
        <v>Shepherd Hill</v>
      </c>
      <c r="B114">
        <v>15</v>
      </c>
      <c r="C114" t="s">
        <v>59</v>
      </c>
      <c r="D114" t="s">
        <v>169</v>
      </c>
      <c r="E114" s="14">
        <v>257.10000000000002</v>
      </c>
      <c r="F114">
        <v>280</v>
      </c>
      <c r="G114">
        <v>280</v>
      </c>
      <c r="H114">
        <v>280</v>
      </c>
      <c r="I114">
        <v>280</v>
      </c>
      <c r="J114">
        <v>240</v>
      </c>
      <c r="K114">
        <v>220</v>
      </c>
      <c r="L114" s="65">
        <v>586</v>
      </c>
      <c r="M114" s="53">
        <v>636.70000000000005</v>
      </c>
      <c r="N114" s="53">
        <v>860</v>
      </c>
      <c r="O114" s="47">
        <f t="shared" si="34"/>
        <v>3919.8</v>
      </c>
      <c r="P114" s="46" t="str">
        <f t="shared" ca="1" si="25"/>
        <v/>
      </c>
      <c r="Q114" s="39"/>
      <c r="R114" s="39"/>
      <c r="S114" s="40"/>
      <c r="T114" s="6">
        <f t="shared" si="42"/>
        <v>4257.0999886</v>
      </c>
      <c r="U114" s="6">
        <f t="shared" si="43"/>
        <v>4279.9999885999996</v>
      </c>
      <c r="V114" s="6">
        <f t="shared" si="44"/>
        <v>4279.9999885999996</v>
      </c>
      <c r="W114" s="6">
        <f t="shared" si="45"/>
        <v>4279.9999885999996</v>
      </c>
      <c r="X114" s="6">
        <f t="shared" si="46"/>
        <v>4279.9999885999996</v>
      </c>
      <c r="Y114" s="6">
        <f t="shared" si="47"/>
        <v>4239.9999885999996</v>
      </c>
      <c r="Z114" s="6">
        <f t="shared" si="48"/>
        <v>4219.9999885999996</v>
      </c>
      <c r="AA114" s="6">
        <f t="shared" si="35"/>
        <v>4585.9999886000005</v>
      </c>
      <c r="AB114" s="6">
        <f t="shared" si="36"/>
        <v>4636.6999886000003</v>
      </c>
      <c r="AC114" s="6">
        <f t="shared" si="37"/>
        <v>4859.9999886000005</v>
      </c>
      <c r="AD114" s="6">
        <f t="shared" si="38"/>
        <v>43919.799886000001</v>
      </c>
      <c r="AE114" s="6">
        <f t="shared" si="39"/>
        <v>29837.099920200002</v>
      </c>
      <c r="AF114" s="6">
        <f t="shared" si="41"/>
        <v>14082.699965800002</v>
      </c>
      <c r="AG114" s="6" t="str">
        <f ca="1">IFERROR(IF(AD114=LARGE(INDIRECT("AD"&amp;MATCH(B114,B:B,0)&amp;":AD"&amp;IF(B114=MAX(B:B),1010,MATCH(B114+1,B:B,0)-1)),IF(COUNTIF(INDIRECT("C"&amp;MATCH(B114,B:B,0)&amp;":C"&amp;IF(B114=MAX(B:B),1010,MATCH(B114+1,B:B,0)-1)),"H")&gt;0,1,"")),B114&amp;"H1",IF(AD114=LARGE(INDIRECT("AD"&amp;MATCH(B114,B:B,0)&amp;":AD"&amp;IF(B114=MAX(B:B),1010,MATCH(B114+1,B:B,0)-1)),IF(COUNTIF(INDIRECT("C"&amp;MATCH(B114,B:B,0)&amp;":C"&amp;IF(B114=MAX(B:B),1010,MATCH(B114+1,B:B,0)-1)),"H")&gt;0,2,"")),B114&amp;"H2",IF(AD114=LARGE(INDIRECT("AD"&amp;MATCH(B114,B:B,0)&amp;":AD"&amp;IF(B114=MAX(B:B),1010,MATCH(B114+1,B:B,0)-1)), IF(COUNTIF(INDIRECT("C"&amp;MATCH(B114,B:B,0)&amp;":C"&amp;IF(B114=MAX(B:B),1010,MATCH(B114+1,B:B,0)-1)),"S")&gt;0,COUNTIF(INDIRECT("C"&amp;MATCH(B114,B:B,0)&amp;":C"&amp;IF(B114=MAX(B:B),1010,MATCH(B114+1,B:B,0)-1)),"H")+1,””)),B114&amp;"S1",IF(AD114=LARGE(INDIRECT("AD"&amp;MATCH(B114,B:B,0)&amp;":AD"&amp;IF(B114=MAX(B:B),1010,MATCH(B114+1,B:B,0)-1)), IF(COUNTIF(INDIRECT("C"&amp;MATCH(B114,B:B,0)&amp;":C"&amp;IF(B114=MAX(B:B),1010,MATCH(B114+1,B:B,0)-1)),"S")&gt;0,COUNTIF(INDIRECT("C"&amp;MATCH(B114,B:B,0)&amp;":C"&amp;IF(B114=MAX(B:B),1010,MATCH(B114+1,B:B,0)-1)),"H")+2,””)),B114&amp;"S2",IF(AD114=LARGE(INDIRECT("AD"&amp;MATCH(B114,B:B,0)&amp;":AD"&amp;IF(B114=MAX(B:B),1010,MATCH(B114+1,B:B,0)-1)), IF(COUNTIF(INDIRECT("C"&amp;MATCH(B114,B:B,0)&amp;":C"&amp;IF(B114=MAX(B:B),1010,MATCH(B114+1,B:B,0)-1)),"V")&gt;0,COUNTIF(INDIRECT("C"&amp;MATCH(B114,B:B,0)&amp;":C"&amp;IF(B114=MAX(B:B),1010,MATCH(B114+1,B:B,0)-1)),"H")+COUNTIF(INDIRECT("C"&amp;MATCH(B114,B:B,0)&amp;":C"&amp;IF(B114=MAX(B:B),1010,MATCH(B114+1,B:B,0)-1)),"S")+1,"")),B114&amp;"V1",IF(AD114=LARGE(INDIRECT("AD"&amp;MATCH(B114,B:B,0)&amp;":AD"&amp;IF(B114=MAX(B:B),1010,MATCH(B114+1,B:B,0)-1)), IF(COUNTIF(INDIRECT("C"&amp;MATCH(B114,B:B,0)&amp;":C"&amp;IF(B114=MAX(B:B),1010,MATCH(B114+1,B:B,0)-1)),"V")&gt;0,COUNTIF(INDIRECT("C"&amp;MATCH(B114,B:B,0)&amp;":C"&amp;IF(B114=MAX(B:B),1010,MATCH(B114+1,B:B,0)-1)),"H")+COUNTIF(INDIRECT("C"&amp;MATCH(B114,B:B,0)&amp;":C"&amp;IF(B114=MAX(B:B),1010,MATCH(B114+1,B:B,0)-1)),"S")+2,"")),B114&amp;"V2","")))))),"")</f>
        <v>15S2</v>
      </c>
      <c r="AH114" s="14" t="str">
        <f t="shared" ca="1" si="40"/>
        <v/>
      </c>
    </row>
    <row r="115" spans="1:34" x14ac:dyDescent="0.3">
      <c r="A115" s="52" t="str">
        <f t="shared" ca="1" si="33"/>
        <v>Shepherd Hill</v>
      </c>
      <c r="B115">
        <v>15</v>
      </c>
      <c r="C115" t="s">
        <v>59</v>
      </c>
      <c r="D115" t="s">
        <v>170</v>
      </c>
      <c r="E115" s="14">
        <v>542.9</v>
      </c>
      <c r="F115">
        <v>440</v>
      </c>
      <c r="G115">
        <v>500</v>
      </c>
      <c r="H115">
        <v>500</v>
      </c>
      <c r="I115">
        <v>380</v>
      </c>
      <c r="J115">
        <v>420</v>
      </c>
      <c r="K115">
        <v>440</v>
      </c>
      <c r="L115" s="65">
        <v>598</v>
      </c>
      <c r="M115" s="53">
        <v>570</v>
      </c>
      <c r="N115" s="53">
        <v>673.3</v>
      </c>
      <c r="O115" s="47">
        <f t="shared" si="34"/>
        <v>5064.2</v>
      </c>
      <c r="P115" s="46" t="str">
        <f t="shared" ca="1" si="25"/>
        <v/>
      </c>
      <c r="Q115" s="39"/>
      <c r="R115" s="39"/>
      <c r="S115" s="40"/>
      <c r="T115" s="6">
        <f t="shared" si="42"/>
        <v>4542.8999885000003</v>
      </c>
      <c r="U115" s="6">
        <f t="shared" si="43"/>
        <v>4439.9999884999997</v>
      </c>
      <c r="V115" s="6">
        <f t="shared" si="44"/>
        <v>4499.9999884999997</v>
      </c>
      <c r="W115" s="6">
        <f t="shared" si="45"/>
        <v>4499.9999884999997</v>
      </c>
      <c r="X115" s="6">
        <f t="shared" si="46"/>
        <v>4379.9999884999997</v>
      </c>
      <c r="Y115" s="6">
        <f t="shared" si="47"/>
        <v>4419.9999884999997</v>
      </c>
      <c r="Z115" s="6">
        <f t="shared" si="48"/>
        <v>4439.9999884999997</v>
      </c>
      <c r="AA115" s="6">
        <f t="shared" si="35"/>
        <v>4597.9999884999997</v>
      </c>
      <c r="AB115" s="6">
        <f t="shared" si="36"/>
        <v>4569.9999884999997</v>
      </c>
      <c r="AC115" s="6">
        <f t="shared" si="37"/>
        <v>4673.2999884999999</v>
      </c>
      <c r="AD115" s="6">
        <f t="shared" si="38"/>
        <v>45064.199885000002</v>
      </c>
      <c r="AE115" s="6">
        <f t="shared" si="39"/>
        <v>31222.8999195</v>
      </c>
      <c r="AF115" s="6">
        <f t="shared" si="41"/>
        <v>13841.299965499999</v>
      </c>
      <c r="AG115" s="6" t="str">
        <f ca="1">IFERROR(IF(AD115=LARGE(INDIRECT("AD"&amp;MATCH(B115,B:B,0)&amp;":AD"&amp;IF(B115=MAX(B:B),1010,MATCH(B115+1,B:B,0)-1)),IF(COUNTIF(INDIRECT("C"&amp;MATCH(B115,B:B,0)&amp;":C"&amp;IF(B115=MAX(B:B),1010,MATCH(B115+1,B:B,0)-1)),"H")&gt;0,1,"")),B115&amp;"H1",IF(AD115=LARGE(INDIRECT("AD"&amp;MATCH(B115,B:B,0)&amp;":AD"&amp;IF(B115=MAX(B:B),1010,MATCH(B115+1,B:B,0)-1)),IF(COUNTIF(INDIRECT("C"&amp;MATCH(B115,B:B,0)&amp;":C"&amp;IF(B115=MAX(B:B),1010,MATCH(B115+1,B:B,0)-1)),"H")&gt;0,2,"")),B115&amp;"H2",IF(AD115=LARGE(INDIRECT("AD"&amp;MATCH(B115,B:B,0)&amp;":AD"&amp;IF(B115=MAX(B:B),1010,MATCH(B115+1,B:B,0)-1)), IF(COUNTIF(INDIRECT("C"&amp;MATCH(B115,B:B,0)&amp;":C"&amp;IF(B115=MAX(B:B),1010,MATCH(B115+1,B:B,0)-1)),"S")&gt;0,COUNTIF(INDIRECT("C"&amp;MATCH(B115,B:B,0)&amp;":C"&amp;IF(B115=MAX(B:B),1010,MATCH(B115+1,B:B,0)-1)),"H")+1,””)),B115&amp;"S1",IF(AD115=LARGE(INDIRECT("AD"&amp;MATCH(B115,B:B,0)&amp;":AD"&amp;IF(B115=MAX(B:B),1010,MATCH(B115+1,B:B,0)-1)), IF(COUNTIF(INDIRECT("C"&amp;MATCH(B115,B:B,0)&amp;":C"&amp;IF(B115=MAX(B:B),1010,MATCH(B115+1,B:B,0)-1)),"S")&gt;0,COUNTIF(INDIRECT("C"&amp;MATCH(B115,B:B,0)&amp;":C"&amp;IF(B115=MAX(B:B),1010,MATCH(B115+1,B:B,0)-1)),"H")+2,””)),B115&amp;"S2",IF(AD115=LARGE(INDIRECT("AD"&amp;MATCH(B115,B:B,0)&amp;":AD"&amp;IF(B115=MAX(B:B),1010,MATCH(B115+1,B:B,0)-1)), IF(COUNTIF(INDIRECT("C"&amp;MATCH(B115,B:B,0)&amp;":C"&amp;IF(B115=MAX(B:B),1010,MATCH(B115+1,B:B,0)-1)),"V")&gt;0,COUNTIF(INDIRECT("C"&amp;MATCH(B115,B:B,0)&amp;":C"&amp;IF(B115=MAX(B:B),1010,MATCH(B115+1,B:B,0)-1)),"H")+COUNTIF(INDIRECT("C"&amp;MATCH(B115,B:B,0)&amp;":C"&amp;IF(B115=MAX(B:B),1010,MATCH(B115+1,B:B,0)-1)),"S")+1,"")),B115&amp;"V1",IF(AD115=LARGE(INDIRECT("AD"&amp;MATCH(B115,B:B,0)&amp;":AD"&amp;IF(B115=MAX(B:B),1010,MATCH(B115+1,B:B,0)-1)), IF(COUNTIF(INDIRECT("C"&amp;MATCH(B115,B:B,0)&amp;":C"&amp;IF(B115=MAX(B:B),1010,MATCH(B115+1,B:B,0)-1)),"V")&gt;0,COUNTIF(INDIRECT("C"&amp;MATCH(B115,B:B,0)&amp;":C"&amp;IF(B115=MAX(B:B),1010,MATCH(B115+1,B:B,0)-1)),"H")+COUNTIF(INDIRECT("C"&amp;MATCH(B115,B:B,0)&amp;":C"&amp;IF(B115=MAX(B:B),1010,MATCH(B115+1,B:B,0)-1)),"S")+2,"")),B115&amp;"V2","")))))),"")</f>
        <v>15S1</v>
      </c>
      <c r="AH115" s="14" t="str">
        <f t="shared" ca="1" si="40"/>
        <v/>
      </c>
    </row>
    <row r="116" spans="1:34" x14ac:dyDescent="0.3">
      <c r="A116" s="52" t="str">
        <f t="shared" ca="1" si="33"/>
        <v>Shepherd Hill</v>
      </c>
      <c r="B116">
        <v>15</v>
      </c>
      <c r="C116" t="s">
        <v>63</v>
      </c>
      <c r="D116" t="s">
        <v>159</v>
      </c>
      <c r="E116" s="14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 s="65">
        <v>0</v>
      </c>
      <c r="M116" s="53">
        <v>0</v>
      </c>
      <c r="N116" s="53">
        <v>0</v>
      </c>
      <c r="O116" s="47">
        <f t="shared" si="34"/>
        <v>0</v>
      </c>
      <c r="P116" s="46">
        <f t="shared" ca="1" si="25"/>
        <v>19985.999431000004</v>
      </c>
      <c r="Q116" s="39"/>
      <c r="R116" s="39"/>
      <c r="S116" s="40"/>
      <c r="T116" s="6">
        <f t="shared" si="42"/>
        <v>1999.9999883999999</v>
      </c>
      <c r="U116" s="6">
        <f t="shared" si="43"/>
        <v>1999.9999883999999</v>
      </c>
      <c r="V116" s="6">
        <f t="shared" si="44"/>
        <v>1999.9999883999999</v>
      </c>
      <c r="W116" s="6">
        <f t="shared" si="45"/>
        <v>1999.9999883999999</v>
      </c>
      <c r="X116" s="6">
        <f t="shared" si="46"/>
        <v>1999.9999883999999</v>
      </c>
      <c r="Y116" s="6">
        <f t="shared" si="47"/>
        <v>1999.9999883999999</v>
      </c>
      <c r="Z116" s="6">
        <f t="shared" si="48"/>
        <v>1999.9999883999999</v>
      </c>
      <c r="AA116" s="6">
        <f t="shared" si="35"/>
        <v>1999.9999883999999</v>
      </c>
      <c r="AB116" s="6">
        <f t="shared" si="36"/>
        <v>1999.9999883999999</v>
      </c>
      <c r="AC116" s="6">
        <f t="shared" si="37"/>
        <v>1999.9999883999999</v>
      </c>
      <c r="AD116" s="6">
        <f t="shared" si="38"/>
        <v>19999.999883999993</v>
      </c>
      <c r="AE116" s="6">
        <f t="shared" si="39"/>
        <v>13999.999918799997</v>
      </c>
      <c r="AF116" s="6">
        <f t="shared" si="41"/>
        <v>5999.9999651999997</v>
      </c>
      <c r="AG116" s="6" t="str">
        <f ca="1">IFERROR(IF(AD116=LARGE(INDIRECT("AD"&amp;MATCH(B116,B:B,0)&amp;":AD"&amp;IF(B116=MAX(B:B),1010,MATCH(B116+1,B:B,0)-1)),IF(COUNTIF(INDIRECT("C"&amp;MATCH(B116,B:B,0)&amp;":C"&amp;IF(B116=MAX(B:B),1010,MATCH(B116+1,B:B,0)-1)),"H")&gt;0,1,"")),B116&amp;"H1",IF(AD116=LARGE(INDIRECT("AD"&amp;MATCH(B116,B:B,0)&amp;":AD"&amp;IF(B116=MAX(B:B),1010,MATCH(B116+1,B:B,0)-1)),IF(COUNTIF(INDIRECT("C"&amp;MATCH(B116,B:B,0)&amp;":C"&amp;IF(B116=MAX(B:B),1010,MATCH(B116+1,B:B,0)-1)),"H")&gt;0,2,"")),B116&amp;"H2",IF(AD116=LARGE(INDIRECT("AD"&amp;MATCH(B116,B:B,0)&amp;":AD"&amp;IF(B116=MAX(B:B),1010,MATCH(B116+1,B:B,0)-1)), IF(COUNTIF(INDIRECT("C"&amp;MATCH(B116,B:B,0)&amp;":C"&amp;IF(B116=MAX(B:B),1010,MATCH(B116+1,B:B,0)-1)),"S")&gt;0,COUNTIF(INDIRECT("C"&amp;MATCH(B116,B:B,0)&amp;":C"&amp;IF(B116=MAX(B:B),1010,MATCH(B116+1,B:B,0)-1)),"H")+1,””)),B116&amp;"S1",IF(AD116=LARGE(INDIRECT("AD"&amp;MATCH(B116,B:B,0)&amp;":AD"&amp;IF(B116=MAX(B:B),1010,MATCH(B116+1,B:B,0)-1)), IF(COUNTIF(INDIRECT("C"&amp;MATCH(B116,B:B,0)&amp;":C"&amp;IF(B116=MAX(B:B),1010,MATCH(B116+1,B:B,0)-1)),"S")&gt;0,COUNTIF(INDIRECT("C"&amp;MATCH(B116,B:B,0)&amp;":C"&amp;IF(B116=MAX(B:B),1010,MATCH(B116+1,B:B,0)-1)),"H")+2,””)),B116&amp;"S2",IF(AD116=LARGE(INDIRECT("AD"&amp;MATCH(B116,B:B,0)&amp;":AD"&amp;IF(B116=MAX(B:B),1010,MATCH(B116+1,B:B,0)-1)), IF(COUNTIF(INDIRECT("C"&amp;MATCH(B116,B:B,0)&amp;":C"&amp;IF(B116=MAX(B:B),1010,MATCH(B116+1,B:B,0)-1)),"V")&gt;0,COUNTIF(INDIRECT("C"&amp;MATCH(B116,B:B,0)&amp;":C"&amp;IF(B116=MAX(B:B),1010,MATCH(B116+1,B:B,0)-1)),"H")+COUNTIF(INDIRECT("C"&amp;MATCH(B116,B:B,0)&amp;":C"&amp;IF(B116=MAX(B:B),1010,MATCH(B116+1,B:B,0)-1)),"S")+1,"")),B116&amp;"V1",IF(AD116=LARGE(INDIRECT("AD"&amp;MATCH(B116,B:B,0)&amp;":AD"&amp;IF(B116=MAX(B:B),1010,MATCH(B116+1,B:B,0)-1)), IF(COUNTIF(INDIRECT("C"&amp;MATCH(B116,B:B,0)&amp;":C"&amp;IF(B116=MAX(B:B),1010,MATCH(B116+1,B:B,0)-1)),"V")&gt;0,COUNTIF(INDIRECT("C"&amp;MATCH(B116,B:B,0)&amp;":C"&amp;IF(B116=MAX(B:B),1010,MATCH(B116+1,B:B,0)-1)),"H")+COUNTIF(INDIRECT("C"&amp;MATCH(B116,B:B,0)&amp;":C"&amp;IF(B116=MAX(B:B),1010,MATCH(B116+1,B:B,0)-1)),"S")+2,"")),B116&amp;"V2","")))))),"")</f>
        <v>15V1</v>
      </c>
      <c r="AH116" s="14" t="str">
        <f t="shared" ca="1" si="40"/>
        <v/>
      </c>
    </row>
    <row r="117" spans="1:34" x14ac:dyDescent="0.3">
      <c r="A117" s="52" t="str">
        <f t="shared" ca="1" si="33"/>
        <v>Wilmington</v>
      </c>
      <c r="B117">
        <v>16</v>
      </c>
      <c r="C117" t="s">
        <v>55</v>
      </c>
      <c r="D117" t="s">
        <v>171</v>
      </c>
      <c r="E117" s="14">
        <v>571.4</v>
      </c>
      <c r="F117">
        <v>300</v>
      </c>
      <c r="G117">
        <v>380</v>
      </c>
      <c r="H117">
        <v>480</v>
      </c>
      <c r="I117">
        <v>340</v>
      </c>
      <c r="J117">
        <v>340</v>
      </c>
      <c r="K117">
        <v>380</v>
      </c>
      <c r="L117" s="65">
        <v>675</v>
      </c>
      <c r="M117" s="53">
        <v>665</v>
      </c>
      <c r="N117" s="53">
        <v>830</v>
      </c>
      <c r="O117" s="47">
        <f t="shared" si="34"/>
        <v>4961.3999999999996</v>
      </c>
      <c r="P117" s="46" t="str">
        <f t="shared" ca="1" si="25"/>
        <v/>
      </c>
      <c r="Q117" s="39"/>
      <c r="R117" s="39"/>
      <c r="S117" s="40"/>
      <c r="T117" s="6">
        <f t="shared" si="42"/>
        <v>6571.3999882999997</v>
      </c>
      <c r="U117" s="6">
        <f t="shared" si="43"/>
        <v>6299.9999883</v>
      </c>
      <c r="V117" s="6">
        <f t="shared" si="44"/>
        <v>6379.9999883</v>
      </c>
      <c r="W117" s="6">
        <f t="shared" si="45"/>
        <v>6479.9999883</v>
      </c>
      <c r="X117" s="6">
        <f t="shared" si="46"/>
        <v>6339.9999883</v>
      </c>
      <c r="Y117" s="6">
        <f t="shared" si="47"/>
        <v>6339.9999883</v>
      </c>
      <c r="Z117" s="6">
        <f t="shared" si="48"/>
        <v>6379.9999883</v>
      </c>
      <c r="AA117" s="6">
        <f t="shared" si="35"/>
        <v>6674.9999883</v>
      </c>
      <c r="AB117" s="6">
        <f t="shared" si="36"/>
        <v>6664.9999883</v>
      </c>
      <c r="AC117" s="6">
        <f t="shared" si="37"/>
        <v>6829.9999883</v>
      </c>
      <c r="AD117" s="6">
        <f t="shared" si="38"/>
        <v>64961.399882999991</v>
      </c>
      <c r="AE117" s="6">
        <f t="shared" si="39"/>
        <v>44791.399918099996</v>
      </c>
      <c r="AF117" s="6">
        <f t="shared" si="41"/>
        <v>20169.999964900002</v>
      </c>
      <c r="AG117" s="6" t="str">
        <f ca="1">IFERROR(IF(AD117=LARGE(INDIRECT("AD"&amp;MATCH(B117,B:B,0)&amp;":AD"&amp;IF(B117=MAX(B:B),1010,MATCH(B117+1,B:B,0)-1)),IF(COUNTIF(INDIRECT("C"&amp;MATCH(B117,B:B,0)&amp;":C"&amp;IF(B117=MAX(B:B),1010,MATCH(B117+1,B:B,0)-1)),"H")&gt;0,1,"")),B117&amp;"H1",IF(AD117=LARGE(INDIRECT("AD"&amp;MATCH(B117,B:B,0)&amp;":AD"&amp;IF(B117=MAX(B:B),1010,MATCH(B117+1,B:B,0)-1)),IF(COUNTIF(INDIRECT("C"&amp;MATCH(B117,B:B,0)&amp;":C"&amp;IF(B117=MAX(B:B),1010,MATCH(B117+1,B:B,0)-1)),"H")&gt;0,2,"")),B117&amp;"H2",IF(AD117=LARGE(INDIRECT("AD"&amp;MATCH(B117,B:B,0)&amp;":AD"&amp;IF(B117=MAX(B:B),1010,MATCH(B117+1,B:B,0)-1)), IF(COUNTIF(INDIRECT("C"&amp;MATCH(B117,B:B,0)&amp;":C"&amp;IF(B117=MAX(B:B),1010,MATCH(B117+1,B:B,0)-1)),"S")&gt;0,COUNTIF(INDIRECT("C"&amp;MATCH(B117,B:B,0)&amp;":C"&amp;IF(B117=MAX(B:B),1010,MATCH(B117+1,B:B,0)-1)),"H")+1,””)),B117&amp;"S1",IF(AD117=LARGE(INDIRECT("AD"&amp;MATCH(B117,B:B,0)&amp;":AD"&amp;IF(B117=MAX(B:B),1010,MATCH(B117+1,B:B,0)-1)), IF(COUNTIF(INDIRECT("C"&amp;MATCH(B117,B:B,0)&amp;":C"&amp;IF(B117=MAX(B:B),1010,MATCH(B117+1,B:B,0)-1)),"S")&gt;0,COUNTIF(INDIRECT("C"&amp;MATCH(B117,B:B,0)&amp;":C"&amp;IF(B117=MAX(B:B),1010,MATCH(B117+1,B:B,0)-1)),"H")+2,””)),B117&amp;"S2",IF(AD117=LARGE(INDIRECT("AD"&amp;MATCH(B117,B:B,0)&amp;":AD"&amp;IF(B117=MAX(B:B),1010,MATCH(B117+1,B:B,0)-1)), IF(COUNTIF(INDIRECT("C"&amp;MATCH(B117,B:B,0)&amp;":C"&amp;IF(B117=MAX(B:B),1010,MATCH(B117+1,B:B,0)-1)),"V")&gt;0,COUNTIF(INDIRECT("C"&amp;MATCH(B117,B:B,0)&amp;":C"&amp;IF(B117=MAX(B:B),1010,MATCH(B117+1,B:B,0)-1)),"H")+COUNTIF(INDIRECT("C"&amp;MATCH(B117,B:B,0)&amp;":C"&amp;IF(B117=MAX(B:B),1010,MATCH(B117+1,B:B,0)-1)),"S")+1,"")),B117&amp;"V1",IF(AD117=LARGE(INDIRECT("AD"&amp;MATCH(B117,B:B,0)&amp;":AD"&amp;IF(B117=MAX(B:B),1010,MATCH(B117+1,B:B,0)-1)), IF(COUNTIF(INDIRECT("C"&amp;MATCH(B117,B:B,0)&amp;":C"&amp;IF(B117=MAX(B:B),1010,MATCH(B117+1,B:B,0)-1)),"V")&gt;0,COUNTIF(INDIRECT("C"&amp;MATCH(B117,B:B,0)&amp;":C"&amp;IF(B117=MAX(B:B),1010,MATCH(B117+1,B:B,0)-1)),"H")+COUNTIF(INDIRECT("C"&amp;MATCH(B117,B:B,0)&amp;":C"&amp;IF(B117=MAX(B:B),1010,MATCH(B117+1,B:B,0)-1)),"S")+2,"")),B117&amp;"V2","")))))),"")</f>
        <v>16H2</v>
      </c>
      <c r="AH117" s="14" t="str">
        <f t="shared" ca="1" si="40"/>
        <v/>
      </c>
    </row>
    <row r="118" spans="1:34" x14ac:dyDescent="0.3">
      <c r="A118" s="52" t="str">
        <f t="shared" ca="1" si="33"/>
        <v>Wilmington</v>
      </c>
      <c r="B118">
        <v>16</v>
      </c>
      <c r="C118" t="s">
        <v>55</v>
      </c>
      <c r="D118" t="s">
        <v>172</v>
      </c>
      <c r="E118" s="14">
        <v>514.29999999999995</v>
      </c>
      <c r="F118">
        <v>200</v>
      </c>
      <c r="G118">
        <v>380</v>
      </c>
      <c r="H118">
        <v>340</v>
      </c>
      <c r="I118">
        <v>720</v>
      </c>
      <c r="J118">
        <v>220</v>
      </c>
      <c r="K118">
        <v>380</v>
      </c>
      <c r="L118" s="65">
        <v>437</v>
      </c>
      <c r="M118" s="53">
        <v>535</v>
      </c>
      <c r="N118" s="53">
        <v>850</v>
      </c>
      <c r="O118" s="47">
        <f t="shared" si="34"/>
        <v>4576.3</v>
      </c>
      <c r="P118" s="46" t="str">
        <f t="shared" ca="1" si="25"/>
        <v/>
      </c>
      <c r="Q118" s="39"/>
      <c r="R118" s="39"/>
      <c r="S118" s="40"/>
      <c r="T118" s="6">
        <f t="shared" si="42"/>
        <v>6514.2999882000004</v>
      </c>
      <c r="U118" s="6">
        <f t="shared" si="43"/>
        <v>6199.9999882000002</v>
      </c>
      <c r="V118" s="6">
        <f t="shared" si="44"/>
        <v>6379.9999882000002</v>
      </c>
      <c r="W118" s="6">
        <f t="shared" si="45"/>
        <v>6339.9999882000002</v>
      </c>
      <c r="X118" s="6">
        <f t="shared" si="46"/>
        <v>6719.9999882000002</v>
      </c>
      <c r="Y118" s="6">
        <f t="shared" si="47"/>
        <v>6219.9999882000002</v>
      </c>
      <c r="Z118" s="6">
        <f t="shared" si="48"/>
        <v>6379.9999882000002</v>
      </c>
      <c r="AA118" s="6">
        <f t="shared" si="35"/>
        <v>6436.9999882000002</v>
      </c>
      <c r="AB118" s="6">
        <f t="shared" si="36"/>
        <v>6534.9999882000002</v>
      </c>
      <c r="AC118" s="6">
        <f t="shared" si="37"/>
        <v>6849.9999882000002</v>
      </c>
      <c r="AD118" s="6">
        <f t="shared" si="38"/>
        <v>64576.299881999992</v>
      </c>
      <c r="AE118" s="6">
        <f t="shared" si="39"/>
        <v>44754.2999174</v>
      </c>
      <c r="AF118" s="6">
        <f t="shared" si="41"/>
        <v>19821.9999646</v>
      </c>
      <c r="AG118" s="6" t="str">
        <f ca="1">IFERROR(IF(AD118=LARGE(INDIRECT("AD"&amp;MATCH(B118,B:B,0)&amp;":AD"&amp;IF(B118=MAX(B:B),1010,MATCH(B118+1,B:B,0)-1)),IF(COUNTIF(INDIRECT("C"&amp;MATCH(B118,B:B,0)&amp;":C"&amp;IF(B118=MAX(B:B),1010,MATCH(B118+1,B:B,0)-1)),"H")&gt;0,1,"")),B118&amp;"H1",IF(AD118=LARGE(INDIRECT("AD"&amp;MATCH(B118,B:B,0)&amp;":AD"&amp;IF(B118=MAX(B:B),1010,MATCH(B118+1,B:B,0)-1)),IF(COUNTIF(INDIRECT("C"&amp;MATCH(B118,B:B,0)&amp;":C"&amp;IF(B118=MAX(B:B),1010,MATCH(B118+1,B:B,0)-1)),"H")&gt;0,2,"")),B118&amp;"H2",IF(AD118=LARGE(INDIRECT("AD"&amp;MATCH(B118,B:B,0)&amp;":AD"&amp;IF(B118=MAX(B:B),1010,MATCH(B118+1,B:B,0)-1)), IF(COUNTIF(INDIRECT("C"&amp;MATCH(B118,B:B,0)&amp;":C"&amp;IF(B118=MAX(B:B),1010,MATCH(B118+1,B:B,0)-1)),"S")&gt;0,COUNTIF(INDIRECT("C"&amp;MATCH(B118,B:B,0)&amp;":C"&amp;IF(B118=MAX(B:B),1010,MATCH(B118+1,B:B,0)-1)),"H")+1,””)),B118&amp;"S1",IF(AD118=LARGE(INDIRECT("AD"&amp;MATCH(B118,B:B,0)&amp;":AD"&amp;IF(B118=MAX(B:B),1010,MATCH(B118+1,B:B,0)-1)), IF(COUNTIF(INDIRECT("C"&amp;MATCH(B118,B:B,0)&amp;":C"&amp;IF(B118=MAX(B:B),1010,MATCH(B118+1,B:B,0)-1)),"S")&gt;0,COUNTIF(INDIRECT("C"&amp;MATCH(B118,B:B,0)&amp;":C"&amp;IF(B118=MAX(B:B),1010,MATCH(B118+1,B:B,0)-1)),"H")+2,””)),B118&amp;"S2",IF(AD118=LARGE(INDIRECT("AD"&amp;MATCH(B118,B:B,0)&amp;":AD"&amp;IF(B118=MAX(B:B),1010,MATCH(B118+1,B:B,0)-1)), IF(COUNTIF(INDIRECT("C"&amp;MATCH(B118,B:B,0)&amp;":C"&amp;IF(B118=MAX(B:B),1010,MATCH(B118+1,B:B,0)-1)),"V")&gt;0,COUNTIF(INDIRECT("C"&amp;MATCH(B118,B:B,0)&amp;":C"&amp;IF(B118=MAX(B:B),1010,MATCH(B118+1,B:B,0)-1)),"H")+COUNTIF(INDIRECT("C"&amp;MATCH(B118,B:B,0)&amp;":C"&amp;IF(B118=MAX(B:B),1010,MATCH(B118+1,B:B,0)-1)),"S")+1,"")),B118&amp;"V1",IF(AD118=LARGE(INDIRECT("AD"&amp;MATCH(B118,B:B,0)&amp;":AD"&amp;IF(B118=MAX(B:B),1010,MATCH(B118+1,B:B,0)-1)), IF(COUNTIF(INDIRECT("C"&amp;MATCH(B118,B:B,0)&amp;":C"&amp;IF(B118=MAX(B:B),1010,MATCH(B118+1,B:B,0)-1)),"V")&gt;0,COUNTIF(INDIRECT("C"&amp;MATCH(B118,B:B,0)&amp;":C"&amp;IF(B118=MAX(B:B),1010,MATCH(B118+1,B:B,0)-1)),"H")+COUNTIF(INDIRECT("C"&amp;MATCH(B118,B:B,0)&amp;":C"&amp;IF(B118=MAX(B:B),1010,MATCH(B118+1,B:B,0)-1)),"S")+2,"")),B118&amp;"V2","")))))),"")</f>
        <v/>
      </c>
      <c r="AH118" s="14" t="str">
        <f t="shared" ca="1" si="40"/>
        <v/>
      </c>
    </row>
    <row r="119" spans="1:34" x14ac:dyDescent="0.3">
      <c r="A119" s="52" t="str">
        <f t="shared" ca="1" si="33"/>
        <v>Wilmington</v>
      </c>
      <c r="B119">
        <v>16</v>
      </c>
      <c r="C119" t="s">
        <v>55</v>
      </c>
      <c r="D119" t="s">
        <v>173</v>
      </c>
      <c r="E119" s="14">
        <v>314.3</v>
      </c>
      <c r="F119">
        <v>360</v>
      </c>
      <c r="G119">
        <v>500</v>
      </c>
      <c r="H119">
        <v>400</v>
      </c>
      <c r="I119">
        <v>560</v>
      </c>
      <c r="J119">
        <v>440</v>
      </c>
      <c r="K119">
        <v>680</v>
      </c>
      <c r="L119" s="65">
        <v>622</v>
      </c>
      <c r="M119" s="53">
        <v>595</v>
      </c>
      <c r="N119" s="53">
        <v>715</v>
      </c>
      <c r="O119" s="47">
        <f t="shared" si="34"/>
        <v>5186.3</v>
      </c>
      <c r="P119" s="46" t="str">
        <f t="shared" ca="1" si="25"/>
        <v/>
      </c>
      <c r="Q119" s="39"/>
      <c r="R119" s="39"/>
      <c r="S119" s="40"/>
      <c r="T119" s="6">
        <f t="shared" si="42"/>
        <v>6314.2999880999996</v>
      </c>
      <c r="U119" s="6">
        <f t="shared" si="43"/>
        <v>6359.9999881000003</v>
      </c>
      <c r="V119" s="6">
        <f t="shared" si="44"/>
        <v>6499.9999881000003</v>
      </c>
      <c r="W119" s="6">
        <f t="shared" si="45"/>
        <v>6399.9999881000003</v>
      </c>
      <c r="X119" s="6">
        <f t="shared" si="46"/>
        <v>6559.9999881000003</v>
      </c>
      <c r="Y119" s="6">
        <f t="shared" si="47"/>
        <v>6439.9999881000003</v>
      </c>
      <c r="Z119" s="6">
        <f t="shared" si="48"/>
        <v>6679.9999881000003</v>
      </c>
      <c r="AA119" s="6">
        <f t="shared" si="35"/>
        <v>6621.9999881000003</v>
      </c>
      <c r="AB119" s="6">
        <f t="shared" si="36"/>
        <v>6594.9999881000003</v>
      </c>
      <c r="AC119" s="6">
        <f t="shared" si="37"/>
        <v>6714.9999881000003</v>
      </c>
      <c r="AD119" s="6">
        <f t="shared" si="38"/>
        <v>65186.299880999984</v>
      </c>
      <c r="AE119" s="6">
        <f t="shared" si="39"/>
        <v>45254.299916699994</v>
      </c>
      <c r="AF119" s="6">
        <f t="shared" si="41"/>
        <v>19931.999964300001</v>
      </c>
      <c r="AG119" s="6" t="str">
        <f ca="1">IFERROR(IF(AD119=LARGE(INDIRECT("AD"&amp;MATCH(B119,B:B,0)&amp;":AD"&amp;IF(B119=MAX(B:B),1010,MATCH(B119+1,B:B,0)-1)),IF(COUNTIF(INDIRECT("C"&amp;MATCH(B119,B:B,0)&amp;":C"&amp;IF(B119=MAX(B:B),1010,MATCH(B119+1,B:B,0)-1)),"H")&gt;0,1,"")),B119&amp;"H1",IF(AD119=LARGE(INDIRECT("AD"&amp;MATCH(B119,B:B,0)&amp;":AD"&amp;IF(B119=MAX(B:B),1010,MATCH(B119+1,B:B,0)-1)),IF(COUNTIF(INDIRECT("C"&amp;MATCH(B119,B:B,0)&amp;":C"&amp;IF(B119=MAX(B:B),1010,MATCH(B119+1,B:B,0)-1)),"H")&gt;0,2,"")),B119&amp;"H2",IF(AD119=LARGE(INDIRECT("AD"&amp;MATCH(B119,B:B,0)&amp;":AD"&amp;IF(B119=MAX(B:B),1010,MATCH(B119+1,B:B,0)-1)), IF(COUNTIF(INDIRECT("C"&amp;MATCH(B119,B:B,0)&amp;":C"&amp;IF(B119=MAX(B:B),1010,MATCH(B119+1,B:B,0)-1)),"S")&gt;0,COUNTIF(INDIRECT("C"&amp;MATCH(B119,B:B,0)&amp;":C"&amp;IF(B119=MAX(B:B),1010,MATCH(B119+1,B:B,0)-1)),"H")+1,””)),B119&amp;"S1",IF(AD119=LARGE(INDIRECT("AD"&amp;MATCH(B119,B:B,0)&amp;":AD"&amp;IF(B119=MAX(B:B),1010,MATCH(B119+1,B:B,0)-1)), IF(COUNTIF(INDIRECT("C"&amp;MATCH(B119,B:B,0)&amp;":C"&amp;IF(B119=MAX(B:B),1010,MATCH(B119+1,B:B,0)-1)),"S")&gt;0,COUNTIF(INDIRECT("C"&amp;MATCH(B119,B:B,0)&amp;":C"&amp;IF(B119=MAX(B:B),1010,MATCH(B119+1,B:B,0)-1)),"H")+2,””)),B119&amp;"S2",IF(AD119=LARGE(INDIRECT("AD"&amp;MATCH(B119,B:B,0)&amp;":AD"&amp;IF(B119=MAX(B:B),1010,MATCH(B119+1,B:B,0)-1)), IF(COUNTIF(INDIRECT("C"&amp;MATCH(B119,B:B,0)&amp;":C"&amp;IF(B119=MAX(B:B),1010,MATCH(B119+1,B:B,0)-1)),"V")&gt;0,COUNTIF(INDIRECT("C"&amp;MATCH(B119,B:B,0)&amp;":C"&amp;IF(B119=MAX(B:B),1010,MATCH(B119+1,B:B,0)-1)),"H")+COUNTIF(INDIRECT("C"&amp;MATCH(B119,B:B,0)&amp;":C"&amp;IF(B119=MAX(B:B),1010,MATCH(B119+1,B:B,0)-1)),"S")+1,"")),B119&amp;"V1",IF(AD119=LARGE(INDIRECT("AD"&amp;MATCH(B119,B:B,0)&amp;":AD"&amp;IF(B119=MAX(B:B),1010,MATCH(B119+1,B:B,0)-1)), IF(COUNTIF(INDIRECT("C"&amp;MATCH(B119,B:B,0)&amp;":C"&amp;IF(B119=MAX(B:B),1010,MATCH(B119+1,B:B,0)-1)),"V")&gt;0,COUNTIF(INDIRECT("C"&amp;MATCH(B119,B:B,0)&amp;":C"&amp;IF(B119=MAX(B:B),1010,MATCH(B119+1,B:B,0)-1)),"H")+COUNTIF(INDIRECT("C"&amp;MATCH(B119,B:B,0)&amp;":C"&amp;IF(B119=MAX(B:B),1010,MATCH(B119+1,B:B,0)-1)),"S")+2,"")),B119&amp;"V2","")))))),"")</f>
        <v>16H1</v>
      </c>
      <c r="AH119" s="14">
        <f t="shared" ca="1" si="40"/>
        <v>5186.2999881000005</v>
      </c>
    </row>
    <row r="120" spans="1:34" x14ac:dyDescent="0.3">
      <c r="A120" s="52" t="str">
        <f t="shared" ca="1" si="33"/>
        <v>Wilmington</v>
      </c>
      <c r="B120">
        <v>16</v>
      </c>
      <c r="C120" t="s">
        <v>59</v>
      </c>
      <c r="D120" t="s">
        <v>174</v>
      </c>
      <c r="E120" s="14">
        <v>371.4</v>
      </c>
      <c r="F120">
        <v>240</v>
      </c>
      <c r="G120">
        <v>460</v>
      </c>
      <c r="H120">
        <v>380</v>
      </c>
      <c r="I120">
        <v>440</v>
      </c>
      <c r="J120">
        <v>400</v>
      </c>
      <c r="K120">
        <v>740</v>
      </c>
      <c r="L120" s="65">
        <v>618</v>
      </c>
      <c r="M120" s="53">
        <v>505</v>
      </c>
      <c r="N120" s="53">
        <v>445</v>
      </c>
      <c r="O120" s="47">
        <f t="shared" si="34"/>
        <v>4599.3999999999996</v>
      </c>
      <c r="P120" s="46" t="str">
        <f t="shared" ca="1" si="25"/>
        <v/>
      </c>
      <c r="Q120" s="39"/>
      <c r="R120" s="39"/>
      <c r="S120" s="40"/>
      <c r="T120" s="6">
        <f t="shared" si="42"/>
        <v>4371.3999880000001</v>
      </c>
      <c r="U120" s="6">
        <f t="shared" si="43"/>
        <v>4239.9999879999996</v>
      </c>
      <c r="V120" s="6">
        <f t="shared" si="44"/>
        <v>4459.9999879999996</v>
      </c>
      <c r="W120" s="6">
        <f t="shared" si="45"/>
        <v>4379.9999879999996</v>
      </c>
      <c r="X120" s="6">
        <f t="shared" si="46"/>
        <v>4439.9999879999996</v>
      </c>
      <c r="Y120" s="6">
        <f t="shared" si="47"/>
        <v>4399.9999879999996</v>
      </c>
      <c r="Z120" s="6">
        <f t="shared" si="48"/>
        <v>4739.9999879999996</v>
      </c>
      <c r="AA120" s="6">
        <f t="shared" si="35"/>
        <v>4617.9999879999996</v>
      </c>
      <c r="AB120" s="6">
        <f t="shared" si="36"/>
        <v>4504.9999879999996</v>
      </c>
      <c r="AC120" s="6">
        <f t="shared" si="37"/>
        <v>4444.9999879999996</v>
      </c>
      <c r="AD120" s="6">
        <f t="shared" si="38"/>
        <v>44599.399879999997</v>
      </c>
      <c r="AE120" s="6">
        <f t="shared" si="39"/>
        <v>31031.399915999998</v>
      </c>
      <c r="AF120" s="6">
        <f t="shared" si="41"/>
        <v>13567.999963999999</v>
      </c>
      <c r="AG120" s="6" t="str">
        <f ca="1">IFERROR(IF(AD120=LARGE(INDIRECT("AD"&amp;MATCH(B120,B:B,0)&amp;":AD"&amp;IF(B120=MAX(B:B),1010,MATCH(B120+1,B:B,0)-1)),IF(COUNTIF(INDIRECT("C"&amp;MATCH(B120,B:B,0)&amp;":C"&amp;IF(B120=MAX(B:B),1010,MATCH(B120+1,B:B,0)-1)),"H")&gt;0,1,"")),B120&amp;"H1",IF(AD120=LARGE(INDIRECT("AD"&amp;MATCH(B120,B:B,0)&amp;":AD"&amp;IF(B120=MAX(B:B),1010,MATCH(B120+1,B:B,0)-1)),IF(COUNTIF(INDIRECT("C"&amp;MATCH(B120,B:B,0)&amp;":C"&amp;IF(B120=MAX(B:B),1010,MATCH(B120+1,B:B,0)-1)),"H")&gt;0,2,"")),B120&amp;"H2",IF(AD120=LARGE(INDIRECT("AD"&amp;MATCH(B120,B:B,0)&amp;":AD"&amp;IF(B120=MAX(B:B),1010,MATCH(B120+1,B:B,0)-1)), IF(COUNTIF(INDIRECT("C"&amp;MATCH(B120,B:B,0)&amp;":C"&amp;IF(B120=MAX(B:B),1010,MATCH(B120+1,B:B,0)-1)),"S")&gt;0,COUNTIF(INDIRECT("C"&amp;MATCH(B120,B:B,0)&amp;":C"&amp;IF(B120=MAX(B:B),1010,MATCH(B120+1,B:B,0)-1)),"H")+1,””)),B120&amp;"S1",IF(AD120=LARGE(INDIRECT("AD"&amp;MATCH(B120,B:B,0)&amp;":AD"&amp;IF(B120=MAX(B:B),1010,MATCH(B120+1,B:B,0)-1)), IF(COUNTIF(INDIRECT("C"&amp;MATCH(B120,B:B,0)&amp;":C"&amp;IF(B120=MAX(B:B),1010,MATCH(B120+1,B:B,0)-1)),"S")&gt;0,COUNTIF(INDIRECT("C"&amp;MATCH(B120,B:B,0)&amp;":C"&amp;IF(B120=MAX(B:B),1010,MATCH(B120+1,B:B,0)-1)),"H")+2,””)),B120&amp;"S2",IF(AD120=LARGE(INDIRECT("AD"&amp;MATCH(B120,B:B,0)&amp;":AD"&amp;IF(B120=MAX(B:B),1010,MATCH(B120+1,B:B,0)-1)), IF(COUNTIF(INDIRECT("C"&amp;MATCH(B120,B:B,0)&amp;":C"&amp;IF(B120=MAX(B:B),1010,MATCH(B120+1,B:B,0)-1)),"V")&gt;0,COUNTIF(INDIRECT("C"&amp;MATCH(B120,B:B,0)&amp;":C"&amp;IF(B120=MAX(B:B),1010,MATCH(B120+1,B:B,0)-1)),"H")+COUNTIF(INDIRECT("C"&amp;MATCH(B120,B:B,0)&amp;":C"&amp;IF(B120=MAX(B:B),1010,MATCH(B120+1,B:B,0)-1)),"S")+1,"")),B120&amp;"V1",IF(AD120=LARGE(INDIRECT("AD"&amp;MATCH(B120,B:B,0)&amp;":AD"&amp;IF(B120=MAX(B:B),1010,MATCH(B120+1,B:B,0)-1)), IF(COUNTIF(INDIRECT("C"&amp;MATCH(B120,B:B,0)&amp;":C"&amp;IF(B120=MAX(B:B),1010,MATCH(B120+1,B:B,0)-1)),"V")&gt;0,COUNTIF(INDIRECT("C"&amp;MATCH(B120,B:B,0)&amp;":C"&amp;IF(B120=MAX(B:B),1010,MATCH(B120+1,B:B,0)-1)),"H")+COUNTIF(INDIRECT("C"&amp;MATCH(B120,B:B,0)&amp;":C"&amp;IF(B120=MAX(B:B),1010,MATCH(B120+1,B:B,0)-1)),"S")+2,"")),B120&amp;"V2","")))))),"")</f>
        <v>16S2</v>
      </c>
      <c r="AH120" s="14" t="str">
        <f t="shared" ca="1" si="40"/>
        <v/>
      </c>
    </row>
    <row r="121" spans="1:34" x14ac:dyDescent="0.3">
      <c r="A121" s="52" t="str">
        <f t="shared" ca="1" si="33"/>
        <v>Wilmington</v>
      </c>
      <c r="B121">
        <v>16</v>
      </c>
      <c r="C121" t="s">
        <v>59</v>
      </c>
      <c r="D121" t="s">
        <v>175</v>
      </c>
      <c r="E121" s="14">
        <v>428.6</v>
      </c>
      <c r="F121">
        <v>320</v>
      </c>
      <c r="G121">
        <v>540</v>
      </c>
      <c r="H121">
        <v>440</v>
      </c>
      <c r="I121">
        <v>440</v>
      </c>
      <c r="J121">
        <v>380</v>
      </c>
      <c r="K121">
        <v>620</v>
      </c>
      <c r="L121" s="65">
        <v>767</v>
      </c>
      <c r="M121" s="53">
        <v>555</v>
      </c>
      <c r="N121" s="53">
        <v>440</v>
      </c>
      <c r="O121" s="47">
        <f t="shared" si="34"/>
        <v>4930.6000000000004</v>
      </c>
      <c r="P121" s="46" t="str">
        <f t="shared" ca="1" si="25"/>
        <v/>
      </c>
      <c r="Q121" s="39"/>
      <c r="R121" s="39"/>
      <c r="S121" s="40"/>
      <c r="T121" s="6">
        <f t="shared" si="42"/>
        <v>4428.5999879000001</v>
      </c>
      <c r="U121" s="6">
        <f t="shared" si="43"/>
        <v>4319.9999878999997</v>
      </c>
      <c r="V121" s="6">
        <f t="shared" si="44"/>
        <v>4539.9999878999997</v>
      </c>
      <c r="W121" s="6">
        <f t="shared" si="45"/>
        <v>4439.9999878999997</v>
      </c>
      <c r="X121" s="6">
        <f t="shared" si="46"/>
        <v>4439.9999878999997</v>
      </c>
      <c r="Y121" s="6">
        <f t="shared" si="47"/>
        <v>4379.9999878999997</v>
      </c>
      <c r="Z121" s="6">
        <f t="shared" si="48"/>
        <v>4619.9999878999997</v>
      </c>
      <c r="AA121" s="6">
        <f t="shared" si="35"/>
        <v>4766.9999878999997</v>
      </c>
      <c r="AB121" s="6">
        <f t="shared" si="36"/>
        <v>4554.9999878999997</v>
      </c>
      <c r="AC121" s="6">
        <f t="shared" si="37"/>
        <v>4439.9999878999997</v>
      </c>
      <c r="AD121" s="6">
        <f t="shared" si="38"/>
        <v>44930.599879000001</v>
      </c>
      <c r="AE121" s="6">
        <f t="shared" si="39"/>
        <v>31168.599915299994</v>
      </c>
      <c r="AF121" s="6">
        <f t="shared" si="41"/>
        <v>13761.9999637</v>
      </c>
      <c r="AG121" s="6" t="str">
        <f ca="1">IFERROR(IF(AD121=LARGE(INDIRECT("AD"&amp;MATCH(B121,B:B,0)&amp;":AD"&amp;IF(B121=MAX(B:B),1010,MATCH(B121+1,B:B,0)-1)),IF(COUNTIF(INDIRECT("C"&amp;MATCH(B121,B:B,0)&amp;":C"&amp;IF(B121=MAX(B:B),1010,MATCH(B121+1,B:B,0)-1)),"H")&gt;0,1,"")),B121&amp;"H1",IF(AD121=LARGE(INDIRECT("AD"&amp;MATCH(B121,B:B,0)&amp;":AD"&amp;IF(B121=MAX(B:B),1010,MATCH(B121+1,B:B,0)-1)),IF(COUNTIF(INDIRECT("C"&amp;MATCH(B121,B:B,0)&amp;":C"&amp;IF(B121=MAX(B:B),1010,MATCH(B121+1,B:B,0)-1)),"H")&gt;0,2,"")),B121&amp;"H2",IF(AD121=LARGE(INDIRECT("AD"&amp;MATCH(B121,B:B,0)&amp;":AD"&amp;IF(B121=MAX(B:B),1010,MATCH(B121+1,B:B,0)-1)), IF(COUNTIF(INDIRECT("C"&amp;MATCH(B121,B:B,0)&amp;":C"&amp;IF(B121=MAX(B:B),1010,MATCH(B121+1,B:B,0)-1)),"S")&gt;0,COUNTIF(INDIRECT("C"&amp;MATCH(B121,B:B,0)&amp;":C"&amp;IF(B121=MAX(B:B),1010,MATCH(B121+1,B:B,0)-1)),"H")+1,””)),B121&amp;"S1",IF(AD121=LARGE(INDIRECT("AD"&amp;MATCH(B121,B:B,0)&amp;":AD"&amp;IF(B121=MAX(B:B),1010,MATCH(B121+1,B:B,0)-1)), IF(COUNTIF(INDIRECT("C"&amp;MATCH(B121,B:B,0)&amp;":C"&amp;IF(B121=MAX(B:B),1010,MATCH(B121+1,B:B,0)-1)),"S")&gt;0,COUNTIF(INDIRECT("C"&amp;MATCH(B121,B:B,0)&amp;":C"&amp;IF(B121=MAX(B:B),1010,MATCH(B121+1,B:B,0)-1)),"H")+2,””)),B121&amp;"S2",IF(AD121=LARGE(INDIRECT("AD"&amp;MATCH(B121,B:B,0)&amp;":AD"&amp;IF(B121=MAX(B:B),1010,MATCH(B121+1,B:B,0)-1)), IF(COUNTIF(INDIRECT("C"&amp;MATCH(B121,B:B,0)&amp;":C"&amp;IF(B121=MAX(B:B),1010,MATCH(B121+1,B:B,0)-1)),"V")&gt;0,COUNTIF(INDIRECT("C"&amp;MATCH(B121,B:B,0)&amp;":C"&amp;IF(B121=MAX(B:B),1010,MATCH(B121+1,B:B,0)-1)),"H")+COUNTIF(INDIRECT("C"&amp;MATCH(B121,B:B,0)&amp;":C"&amp;IF(B121=MAX(B:B),1010,MATCH(B121+1,B:B,0)-1)),"S")+1,"")),B121&amp;"V1",IF(AD121=LARGE(INDIRECT("AD"&amp;MATCH(B121,B:B,0)&amp;":AD"&amp;IF(B121=MAX(B:B),1010,MATCH(B121+1,B:B,0)-1)), IF(COUNTIF(INDIRECT("C"&amp;MATCH(B121,B:B,0)&amp;":C"&amp;IF(B121=MAX(B:B),1010,MATCH(B121+1,B:B,0)-1)),"V")&gt;0,COUNTIF(INDIRECT("C"&amp;MATCH(B121,B:B,0)&amp;":C"&amp;IF(B121=MAX(B:B),1010,MATCH(B121+1,B:B,0)-1)),"H")+COUNTIF(INDIRECT("C"&amp;MATCH(B121,B:B,0)&amp;":C"&amp;IF(B121=MAX(B:B),1010,MATCH(B121+1,B:B,0)-1)),"S")+2,"")),B121&amp;"V2","")))))),"")</f>
        <v>16S1</v>
      </c>
      <c r="AH121" s="14" t="str">
        <f t="shared" ca="1" si="40"/>
        <v/>
      </c>
    </row>
    <row r="122" spans="1:34" x14ac:dyDescent="0.3">
      <c r="A122" s="52" t="str">
        <f t="shared" ca="1" si="33"/>
        <v>Wilmington</v>
      </c>
      <c r="B122">
        <v>16</v>
      </c>
      <c r="C122" t="s">
        <v>59</v>
      </c>
      <c r="D122" t="s">
        <v>176</v>
      </c>
      <c r="E122" s="14">
        <v>314.3</v>
      </c>
      <c r="F122">
        <v>380</v>
      </c>
      <c r="G122">
        <v>300</v>
      </c>
      <c r="H122">
        <v>500</v>
      </c>
      <c r="I122">
        <v>460</v>
      </c>
      <c r="J122">
        <v>300</v>
      </c>
      <c r="K122">
        <v>340</v>
      </c>
      <c r="L122" s="65">
        <v>559</v>
      </c>
      <c r="M122" s="53">
        <v>705</v>
      </c>
      <c r="N122" s="53">
        <v>605</v>
      </c>
      <c r="O122" s="47">
        <f t="shared" si="34"/>
        <v>4463.3</v>
      </c>
      <c r="P122" s="46" t="str">
        <f t="shared" ca="1" si="25"/>
        <v/>
      </c>
      <c r="Q122" s="39"/>
      <c r="R122" s="39"/>
      <c r="S122" s="40"/>
      <c r="T122" s="6">
        <f t="shared" si="42"/>
        <v>4314.2999878000001</v>
      </c>
      <c r="U122" s="6">
        <f t="shared" si="43"/>
        <v>4379.9999877999999</v>
      </c>
      <c r="V122" s="6">
        <f t="shared" si="44"/>
        <v>4299.9999877999999</v>
      </c>
      <c r="W122" s="6">
        <f t="shared" si="45"/>
        <v>4499.9999877999999</v>
      </c>
      <c r="X122" s="6">
        <f t="shared" si="46"/>
        <v>4459.9999877999999</v>
      </c>
      <c r="Y122" s="6">
        <f t="shared" si="47"/>
        <v>4299.9999877999999</v>
      </c>
      <c r="Z122" s="6">
        <f t="shared" si="48"/>
        <v>4339.9999877999999</v>
      </c>
      <c r="AA122" s="6">
        <f t="shared" si="35"/>
        <v>4558.9999877999999</v>
      </c>
      <c r="AB122" s="6">
        <f t="shared" si="36"/>
        <v>4704.9999877999999</v>
      </c>
      <c r="AC122" s="6">
        <f t="shared" si="37"/>
        <v>4604.9999877999999</v>
      </c>
      <c r="AD122" s="6">
        <f t="shared" si="38"/>
        <v>44463.299878000005</v>
      </c>
      <c r="AE122" s="6">
        <f t="shared" si="39"/>
        <v>30594.2999146</v>
      </c>
      <c r="AF122" s="6">
        <f t="shared" si="41"/>
        <v>13868.9999634</v>
      </c>
      <c r="AG122" s="6" t="str">
        <f ca="1">IFERROR(IF(AD122=LARGE(INDIRECT("AD"&amp;MATCH(B122,B:B,0)&amp;":AD"&amp;IF(B122=MAX(B:B),1010,MATCH(B122+1,B:B,0)-1)),IF(COUNTIF(INDIRECT("C"&amp;MATCH(B122,B:B,0)&amp;":C"&amp;IF(B122=MAX(B:B),1010,MATCH(B122+1,B:B,0)-1)),"H")&gt;0,1,"")),B122&amp;"H1",IF(AD122=LARGE(INDIRECT("AD"&amp;MATCH(B122,B:B,0)&amp;":AD"&amp;IF(B122=MAX(B:B),1010,MATCH(B122+1,B:B,0)-1)),IF(COUNTIF(INDIRECT("C"&amp;MATCH(B122,B:B,0)&amp;":C"&amp;IF(B122=MAX(B:B),1010,MATCH(B122+1,B:B,0)-1)),"H")&gt;0,2,"")),B122&amp;"H2",IF(AD122=LARGE(INDIRECT("AD"&amp;MATCH(B122,B:B,0)&amp;":AD"&amp;IF(B122=MAX(B:B),1010,MATCH(B122+1,B:B,0)-1)), IF(COUNTIF(INDIRECT("C"&amp;MATCH(B122,B:B,0)&amp;":C"&amp;IF(B122=MAX(B:B),1010,MATCH(B122+1,B:B,0)-1)),"S")&gt;0,COUNTIF(INDIRECT("C"&amp;MATCH(B122,B:B,0)&amp;":C"&amp;IF(B122=MAX(B:B),1010,MATCH(B122+1,B:B,0)-1)),"H")+1,””)),B122&amp;"S1",IF(AD122=LARGE(INDIRECT("AD"&amp;MATCH(B122,B:B,0)&amp;":AD"&amp;IF(B122=MAX(B:B),1010,MATCH(B122+1,B:B,0)-1)), IF(COUNTIF(INDIRECT("C"&amp;MATCH(B122,B:B,0)&amp;":C"&amp;IF(B122=MAX(B:B),1010,MATCH(B122+1,B:B,0)-1)),"S")&gt;0,COUNTIF(INDIRECT("C"&amp;MATCH(B122,B:B,0)&amp;":C"&amp;IF(B122=MAX(B:B),1010,MATCH(B122+1,B:B,0)-1)),"H")+2,””)),B122&amp;"S2",IF(AD122=LARGE(INDIRECT("AD"&amp;MATCH(B122,B:B,0)&amp;":AD"&amp;IF(B122=MAX(B:B),1010,MATCH(B122+1,B:B,0)-1)), IF(COUNTIF(INDIRECT("C"&amp;MATCH(B122,B:B,0)&amp;":C"&amp;IF(B122=MAX(B:B),1010,MATCH(B122+1,B:B,0)-1)),"V")&gt;0,COUNTIF(INDIRECT("C"&amp;MATCH(B122,B:B,0)&amp;":C"&amp;IF(B122=MAX(B:B),1010,MATCH(B122+1,B:B,0)-1)),"H")+COUNTIF(INDIRECT("C"&amp;MATCH(B122,B:B,0)&amp;":C"&amp;IF(B122=MAX(B:B),1010,MATCH(B122+1,B:B,0)-1)),"S")+1,"")),B122&amp;"V1",IF(AD122=LARGE(INDIRECT("AD"&amp;MATCH(B122,B:B,0)&amp;":AD"&amp;IF(B122=MAX(B:B),1010,MATCH(B122+1,B:B,0)-1)), IF(COUNTIF(INDIRECT("C"&amp;MATCH(B122,B:B,0)&amp;":C"&amp;IF(B122=MAX(B:B),1010,MATCH(B122+1,B:B,0)-1)),"V")&gt;0,COUNTIF(INDIRECT("C"&amp;MATCH(B122,B:B,0)&amp;":C"&amp;IF(B122=MAX(B:B),1010,MATCH(B122+1,B:B,0)-1)),"H")+COUNTIF(INDIRECT("C"&amp;MATCH(B122,B:B,0)&amp;":C"&amp;IF(B122=MAX(B:B),1010,MATCH(B122+1,B:B,0)-1)),"S")+2,"")),B122&amp;"V2","")))))),"")</f>
        <v/>
      </c>
      <c r="AH122" s="14" t="str">
        <f t="shared" ca="1" si="40"/>
        <v/>
      </c>
    </row>
    <row r="123" spans="1:34" x14ac:dyDescent="0.3">
      <c r="A123" s="52" t="str">
        <f t="shared" ca="1" si="33"/>
        <v>Wilmington</v>
      </c>
      <c r="B123">
        <v>16</v>
      </c>
      <c r="C123" t="s">
        <v>63</v>
      </c>
      <c r="D123" t="s">
        <v>177</v>
      </c>
      <c r="E123" s="14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 s="65">
        <v>0</v>
      </c>
      <c r="M123" s="53">
        <v>0</v>
      </c>
      <c r="N123" s="53">
        <v>0</v>
      </c>
      <c r="O123" s="47">
        <f t="shared" si="34"/>
        <v>0</v>
      </c>
      <c r="P123" s="46">
        <f t="shared" ca="1" si="25"/>
        <v>19677.699399999983</v>
      </c>
      <c r="Q123" s="39"/>
      <c r="R123" s="39"/>
      <c r="S123" s="40"/>
      <c r="T123" s="6">
        <f t="shared" si="42"/>
        <v>1999.9999877</v>
      </c>
      <c r="U123" s="6">
        <f t="shared" si="43"/>
        <v>1999.9999877</v>
      </c>
      <c r="V123" s="6">
        <f t="shared" si="44"/>
        <v>1999.9999877</v>
      </c>
      <c r="W123" s="6">
        <f t="shared" si="45"/>
        <v>1999.9999877</v>
      </c>
      <c r="X123" s="6">
        <f t="shared" si="46"/>
        <v>1999.9999877</v>
      </c>
      <c r="Y123" s="6">
        <f t="shared" si="47"/>
        <v>1999.9999877</v>
      </c>
      <c r="Z123" s="6">
        <f t="shared" si="48"/>
        <v>1999.9999877</v>
      </c>
      <c r="AA123" s="6">
        <f t="shared" si="35"/>
        <v>1999.9999877</v>
      </c>
      <c r="AB123" s="6">
        <f t="shared" si="36"/>
        <v>1999.9999877</v>
      </c>
      <c r="AC123" s="6">
        <f t="shared" si="37"/>
        <v>1999.9999877</v>
      </c>
      <c r="AD123" s="6">
        <f t="shared" si="38"/>
        <v>19999.999877000006</v>
      </c>
      <c r="AE123" s="6">
        <f t="shared" si="39"/>
        <v>13999.999913900003</v>
      </c>
      <c r="AF123" s="6">
        <f t="shared" si="41"/>
        <v>5999.9999631000001</v>
      </c>
      <c r="AG123" s="6" t="str">
        <f ca="1">IFERROR(IF(AD123=LARGE(INDIRECT("AD"&amp;MATCH(B123,B:B,0)&amp;":AD"&amp;IF(B123=MAX(B:B),1010,MATCH(B123+1,B:B,0)-1)),IF(COUNTIF(INDIRECT("C"&amp;MATCH(B123,B:B,0)&amp;":C"&amp;IF(B123=MAX(B:B),1010,MATCH(B123+1,B:B,0)-1)),"H")&gt;0,1,"")),B123&amp;"H1",IF(AD123=LARGE(INDIRECT("AD"&amp;MATCH(B123,B:B,0)&amp;":AD"&amp;IF(B123=MAX(B:B),1010,MATCH(B123+1,B:B,0)-1)),IF(COUNTIF(INDIRECT("C"&amp;MATCH(B123,B:B,0)&amp;":C"&amp;IF(B123=MAX(B:B),1010,MATCH(B123+1,B:B,0)-1)),"H")&gt;0,2,"")),B123&amp;"H2",IF(AD123=LARGE(INDIRECT("AD"&amp;MATCH(B123,B:B,0)&amp;":AD"&amp;IF(B123=MAX(B:B),1010,MATCH(B123+1,B:B,0)-1)), IF(COUNTIF(INDIRECT("C"&amp;MATCH(B123,B:B,0)&amp;":C"&amp;IF(B123=MAX(B:B),1010,MATCH(B123+1,B:B,0)-1)),"S")&gt;0,COUNTIF(INDIRECT("C"&amp;MATCH(B123,B:B,0)&amp;":C"&amp;IF(B123=MAX(B:B),1010,MATCH(B123+1,B:B,0)-1)),"H")+1,””)),B123&amp;"S1",IF(AD123=LARGE(INDIRECT("AD"&amp;MATCH(B123,B:B,0)&amp;":AD"&amp;IF(B123=MAX(B:B),1010,MATCH(B123+1,B:B,0)-1)), IF(COUNTIF(INDIRECT("C"&amp;MATCH(B123,B:B,0)&amp;":C"&amp;IF(B123=MAX(B:B),1010,MATCH(B123+1,B:B,0)-1)),"S")&gt;0,COUNTIF(INDIRECT("C"&amp;MATCH(B123,B:B,0)&amp;":C"&amp;IF(B123=MAX(B:B),1010,MATCH(B123+1,B:B,0)-1)),"H")+2,””)),B123&amp;"S2",IF(AD123=LARGE(INDIRECT("AD"&amp;MATCH(B123,B:B,0)&amp;":AD"&amp;IF(B123=MAX(B:B),1010,MATCH(B123+1,B:B,0)-1)), IF(COUNTIF(INDIRECT("C"&amp;MATCH(B123,B:B,0)&amp;":C"&amp;IF(B123=MAX(B:B),1010,MATCH(B123+1,B:B,0)-1)),"V")&gt;0,COUNTIF(INDIRECT("C"&amp;MATCH(B123,B:B,0)&amp;":C"&amp;IF(B123=MAX(B:B),1010,MATCH(B123+1,B:B,0)-1)),"H")+COUNTIF(INDIRECT("C"&amp;MATCH(B123,B:B,0)&amp;":C"&amp;IF(B123=MAX(B:B),1010,MATCH(B123+1,B:B,0)-1)),"S")+1,"")),B123&amp;"V1",IF(AD123=LARGE(INDIRECT("AD"&amp;MATCH(B123,B:B,0)&amp;":AD"&amp;IF(B123=MAX(B:B),1010,MATCH(B123+1,B:B,0)-1)), IF(COUNTIF(INDIRECT("C"&amp;MATCH(B123,B:B,0)&amp;":C"&amp;IF(B123=MAX(B:B),1010,MATCH(B123+1,B:B,0)-1)),"V")&gt;0,COUNTIF(INDIRECT("C"&amp;MATCH(B123,B:B,0)&amp;":C"&amp;IF(B123=MAX(B:B),1010,MATCH(B123+1,B:B,0)-1)),"H")+COUNTIF(INDIRECT("C"&amp;MATCH(B123,B:B,0)&amp;":C"&amp;IF(B123=MAX(B:B),1010,MATCH(B123+1,B:B,0)-1)),"S")+2,"")),B123&amp;"V2","")))))),"")</f>
        <v>16V1</v>
      </c>
      <c r="AH123" s="14" t="str">
        <f t="shared" ca="1" si="40"/>
        <v/>
      </c>
    </row>
    <row r="124" spans="1:34" x14ac:dyDescent="0.3">
      <c r="A124" s="52" t="str">
        <f t="shared" ca="1" si="33"/>
        <v>Matignon</v>
      </c>
      <c r="B124">
        <v>17</v>
      </c>
      <c r="C124" t="s">
        <v>55</v>
      </c>
      <c r="D124" t="s">
        <v>178</v>
      </c>
      <c r="E124" s="14">
        <v>342.9</v>
      </c>
      <c r="F124">
        <v>320</v>
      </c>
      <c r="G124">
        <v>340</v>
      </c>
      <c r="H124">
        <v>260</v>
      </c>
      <c r="I124">
        <v>320</v>
      </c>
      <c r="J124">
        <v>380</v>
      </c>
      <c r="K124">
        <v>500</v>
      </c>
      <c r="L124" s="65">
        <v>375</v>
      </c>
      <c r="M124" s="53">
        <v>765</v>
      </c>
      <c r="N124" s="53">
        <v>845</v>
      </c>
      <c r="O124" s="47">
        <f t="shared" si="34"/>
        <v>4447.8999999999996</v>
      </c>
      <c r="P124" s="46" t="str">
        <f t="shared" ca="1" si="25"/>
        <v/>
      </c>
      <c r="Q124" s="39"/>
      <c r="R124" s="39"/>
      <c r="S124" s="40"/>
      <c r="T124" s="6">
        <f t="shared" si="42"/>
        <v>6342.8999875999998</v>
      </c>
      <c r="U124" s="6">
        <f t="shared" si="43"/>
        <v>6319.9999876000002</v>
      </c>
      <c r="V124" s="6">
        <f t="shared" si="44"/>
        <v>6339.9999876000002</v>
      </c>
      <c r="W124" s="6">
        <f t="shared" si="45"/>
        <v>6259.9999876000002</v>
      </c>
      <c r="X124" s="6">
        <f t="shared" si="46"/>
        <v>6319.9999876000002</v>
      </c>
      <c r="Y124" s="6">
        <f t="shared" si="47"/>
        <v>6379.9999876000002</v>
      </c>
      <c r="Z124" s="6">
        <f t="shared" si="48"/>
        <v>6499.9999876000002</v>
      </c>
      <c r="AA124" s="6">
        <f t="shared" si="35"/>
        <v>6374.9999876000002</v>
      </c>
      <c r="AB124" s="6">
        <f t="shared" si="36"/>
        <v>6764.9999876000002</v>
      </c>
      <c r="AC124" s="6">
        <f t="shared" si="37"/>
        <v>6844.9999876000002</v>
      </c>
      <c r="AD124" s="6">
        <f t="shared" si="38"/>
        <v>64447.899876000003</v>
      </c>
      <c r="AE124" s="6">
        <f t="shared" si="39"/>
        <v>44462.899913200003</v>
      </c>
      <c r="AF124" s="6">
        <f t="shared" si="41"/>
        <v>19984.999962800001</v>
      </c>
      <c r="AG124" s="6" t="str">
        <f ca="1">IFERROR(IF(AD124=LARGE(INDIRECT("AD"&amp;MATCH(B124,B:B,0)&amp;":AD"&amp;IF(B124=MAX(B:B),1010,MATCH(B124+1,B:B,0)-1)),IF(COUNTIF(INDIRECT("C"&amp;MATCH(B124,B:B,0)&amp;":C"&amp;IF(B124=MAX(B:B),1010,MATCH(B124+1,B:B,0)-1)),"H")&gt;0,1,"")),B124&amp;"H1",IF(AD124=LARGE(INDIRECT("AD"&amp;MATCH(B124,B:B,0)&amp;":AD"&amp;IF(B124=MAX(B:B),1010,MATCH(B124+1,B:B,0)-1)),IF(COUNTIF(INDIRECT("C"&amp;MATCH(B124,B:B,0)&amp;":C"&amp;IF(B124=MAX(B:B),1010,MATCH(B124+1,B:B,0)-1)),"H")&gt;0,2,"")),B124&amp;"H2",IF(AD124=LARGE(INDIRECT("AD"&amp;MATCH(B124,B:B,0)&amp;":AD"&amp;IF(B124=MAX(B:B),1010,MATCH(B124+1,B:B,0)-1)), IF(COUNTIF(INDIRECT("C"&amp;MATCH(B124,B:B,0)&amp;":C"&amp;IF(B124=MAX(B:B),1010,MATCH(B124+1,B:B,0)-1)),"S")&gt;0,COUNTIF(INDIRECT("C"&amp;MATCH(B124,B:B,0)&amp;":C"&amp;IF(B124=MAX(B:B),1010,MATCH(B124+1,B:B,0)-1)),"H")+1,””)),B124&amp;"S1",IF(AD124=LARGE(INDIRECT("AD"&amp;MATCH(B124,B:B,0)&amp;":AD"&amp;IF(B124=MAX(B:B),1010,MATCH(B124+1,B:B,0)-1)), IF(COUNTIF(INDIRECT("C"&amp;MATCH(B124,B:B,0)&amp;":C"&amp;IF(B124=MAX(B:B),1010,MATCH(B124+1,B:B,0)-1)),"S")&gt;0,COUNTIF(INDIRECT("C"&amp;MATCH(B124,B:B,0)&amp;":C"&amp;IF(B124=MAX(B:B),1010,MATCH(B124+1,B:B,0)-1)),"H")+2,””)),B124&amp;"S2",IF(AD124=LARGE(INDIRECT("AD"&amp;MATCH(B124,B:B,0)&amp;":AD"&amp;IF(B124=MAX(B:B),1010,MATCH(B124+1,B:B,0)-1)), IF(COUNTIF(INDIRECT("C"&amp;MATCH(B124,B:B,0)&amp;":C"&amp;IF(B124=MAX(B:B),1010,MATCH(B124+1,B:B,0)-1)),"V")&gt;0,COUNTIF(INDIRECT("C"&amp;MATCH(B124,B:B,0)&amp;":C"&amp;IF(B124=MAX(B:B),1010,MATCH(B124+1,B:B,0)-1)),"H")+COUNTIF(INDIRECT("C"&amp;MATCH(B124,B:B,0)&amp;":C"&amp;IF(B124=MAX(B:B),1010,MATCH(B124+1,B:B,0)-1)),"S")+1,"")),B124&amp;"V1",IF(AD124=LARGE(INDIRECT("AD"&amp;MATCH(B124,B:B,0)&amp;":AD"&amp;IF(B124=MAX(B:B),1010,MATCH(B124+1,B:B,0)-1)), IF(COUNTIF(INDIRECT("C"&amp;MATCH(B124,B:B,0)&amp;":C"&amp;IF(B124=MAX(B:B),1010,MATCH(B124+1,B:B,0)-1)),"V")&gt;0,COUNTIF(INDIRECT("C"&amp;MATCH(B124,B:B,0)&amp;":C"&amp;IF(B124=MAX(B:B),1010,MATCH(B124+1,B:B,0)-1)),"H")+COUNTIF(INDIRECT("C"&amp;MATCH(B124,B:B,0)&amp;":C"&amp;IF(B124=MAX(B:B),1010,MATCH(B124+1,B:B,0)-1)),"S")+2,"")),B124&amp;"V2","")))))),"")</f>
        <v>17H2</v>
      </c>
      <c r="AH124" s="14" t="str">
        <f t="shared" ca="1" si="40"/>
        <v/>
      </c>
    </row>
    <row r="125" spans="1:34" x14ac:dyDescent="0.3">
      <c r="A125" s="52" t="str">
        <f t="shared" ca="1" si="33"/>
        <v>Matignon</v>
      </c>
      <c r="B125">
        <v>17</v>
      </c>
      <c r="C125" t="s">
        <v>55</v>
      </c>
      <c r="D125" t="s">
        <v>179</v>
      </c>
      <c r="E125" s="14">
        <v>514.29999999999995</v>
      </c>
      <c r="F125">
        <v>240</v>
      </c>
      <c r="G125">
        <v>480</v>
      </c>
      <c r="H125">
        <v>400</v>
      </c>
      <c r="I125">
        <v>320</v>
      </c>
      <c r="J125">
        <v>360</v>
      </c>
      <c r="K125">
        <v>700</v>
      </c>
      <c r="L125" s="65">
        <v>690</v>
      </c>
      <c r="M125" s="53">
        <v>700</v>
      </c>
      <c r="N125" s="53">
        <v>830</v>
      </c>
      <c r="O125" s="47">
        <f t="shared" si="34"/>
        <v>5234.3</v>
      </c>
      <c r="P125" s="46" t="str">
        <f t="shared" ca="1" si="25"/>
        <v/>
      </c>
      <c r="Q125" s="39"/>
      <c r="R125" s="39"/>
      <c r="S125" s="40"/>
      <c r="T125" s="6">
        <f t="shared" si="42"/>
        <v>6514.2999874999996</v>
      </c>
      <c r="U125" s="6">
        <f t="shared" si="43"/>
        <v>6239.9999875000003</v>
      </c>
      <c r="V125" s="6">
        <f t="shared" si="44"/>
        <v>6479.9999875000003</v>
      </c>
      <c r="W125" s="6">
        <f t="shared" si="45"/>
        <v>6399.9999875000003</v>
      </c>
      <c r="X125" s="6">
        <f t="shared" si="46"/>
        <v>6319.9999875000003</v>
      </c>
      <c r="Y125" s="6">
        <f t="shared" si="47"/>
        <v>6359.9999875000003</v>
      </c>
      <c r="Z125" s="6">
        <f t="shared" si="48"/>
        <v>6699.9999875000003</v>
      </c>
      <c r="AA125" s="6">
        <f t="shared" si="35"/>
        <v>6689.9999875000003</v>
      </c>
      <c r="AB125" s="6">
        <f t="shared" si="36"/>
        <v>6699.9999875000003</v>
      </c>
      <c r="AC125" s="6">
        <f t="shared" si="37"/>
        <v>6829.9999875000003</v>
      </c>
      <c r="AD125" s="6">
        <f t="shared" si="38"/>
        <v>65234.299874999997</v>
      </c>
      <c r="AE125" s="6">
        <f t="shared" si="39"/>
        <v>45014.299912499999</v>
      </c>
      <c r="AF125" s="6">
        <f t="shared" si="41"/>
        <v>20219.999962500002</v>
      </c>
      <c r="AG125" s="6" t="str">
        <f ca="1">IFERROR(IF(AD125=LARGE(INDIRECT("AD"&amp;MATCH(B125,B:B,0)&amp;":AD"&amp;IF(B125=MAX(B:B),1010,MATCH(B125+1,B:B,0)-1)),IF(COUNTIF(INDIRECT("C"&amp;MATCH(B125,B:B,0)&amp;":C"&amp;IF(B125=MAX(B:B),1010,MATCH(B125+1,B:B,0)-1)),"H")&gt;0,1,"")),B125&amp;"H1",IF(AD125=LARGE(INDIRECT("AD"&amp;MATCH(B125,B:B,0)&amp;":AD"&amp;IF(B125=MAX(B:B),1010,MATCH(B125+1,B:B,0)-1)),IF(COUNTIF(INDIRECT("C"&amp;MATCH(B125,B:B,0)&amp;":C"&amp;IF(B125=MAX(B:B),1010,MATCH(B125+1,B:B,0)-1)),"H")&gt;0,2,"")),B125&amp;"H2",IF(AD125=LARGE(INDIRECT("AD"&amp;MATCH(B125,B:B,0)&amp;":AD"&amp;IF(B125=MAX(B:B),1010,MATCH(B125+1,B:B,0)-1)), IF(COUNTIF(INDIRECT("C"&amp;MATCH(B125,B:B,0)&amp;":C"&amp;IF(B125=MAX(B:B),1010,MATCH(B125+1,B:B,0)-1)),"S")&gt;0,COUNTIF(INDIRECT("C"&amp;MATCH(B125,B:B,0)&amp;":C"&amp;IF(B125=MAX(B:B),1010,MATCH(B125+1,B:B,0)-1)),"H")+1,””)),B125&amp;"S1",IF(AD125=LARGE(INDIRECT("AD"&amp;MATCH(B125,B:B,0)&amp;":AD"&amp;IF(B125=MAX(B:B),1010,MATCH(B125+1,B:B,0)-1)), IF(COUNTIF(INDIRECT("C"&amp;MATCH(B125,B:B,0)&amp;":C"&amp;IF(B125=MAX(B:B),1010,MATCH(B125+1,B:B,0)-1)),"S")&gt;0,COUNTIF(INDIRECT("C"&amp;MATCH(B125,B:B,0)&amp;":C"&amp;IF(B125=MAX(B:B),1010,MATCH(B125+1,B:B,0)-1)),"H")+2,””)),B125&amp;"S2",IF(AD125=LARGE(INDIRECT("AD"&amp;MATCH(B125,B:B,0)&amp;":AD"&amp;IF(B125=MAX(B:B),1010,MATCH(B125+1,B:B,0)-1)), IF(COUNTIF(INDIRECT("C"&amp;MATCH(B125,B:B,0)&amp;":C"&amp;IF(B125=MAX(B:B),1010,MATCH(B125+1,B:B,0)-1)),"V")&gt;0,COUNTIF(INDIRECT("C"&amp;MATCH(B125,B:B,0)&amp;":C"&amp;IF(B125=MAX(B:B),1010,MATCH(B125+1,B:B,0)-1)),"H")+COUNTIF(INDIRECT("C"&amp;MATCH(B125,B:B,0)&amp;":C"&amp;IF(B125=MAX(B:B),1010,MATCH(B125+1,B:B,0)-1)),"S")+1,"")),B125&amp;"V1",IF(AD125=LARGE(INDIRECT("AD"&amp;MATCH(B125,B:B,0)&amp;":AD"&amp;IF(B125=MAX(B:B),1010,MATCH(B125+1,B:B,0)-1)), IF(COUNTIF(INDIRECT("C"&amp;MATCH(B125,B:B,0)&amp;":C"&amp;IF(B125=MAX(B:B),1010,MATCH(B125+1,B:B,0)-1)),"V")&gt;0,COUNTIF(INDIRECT("C"&amp;MATCH(B125,B:B,0)&amp;":C"&amp;IF(B125=MAX(B:B),1010,MATCH(B125+1,B:B,0)-1)),"H")+COUNTIF(INDIRECT("C"&amp;MATCH(B125,B:B,0)&amp;":C"&amp;IF(B125=MAX(B:B),1010,MATCH(B125+1,B:B,0)-1)),"S")+2,"")),B125&amp;"V2","")))))),"")</f>
        <v>17H1</v>
      </c>
      <c r="AH125" s="14">
        <f t="shared" ca="1" si="40"/>
        <v>5234.2999875000005</v>
      </c>
    </row>
    <row r="126" spans="1:34" x14ac:dyDescent="0.3">
      <c r="A126" s="52" t="str">
        <f t="shared" ca="1" si="33"/>
        <v>Matignon</v>
      </c>
      <c r="B126">
        <v>17</v>
      </c>
      <c r="C126" t="s">
        <v>55</v>
      </c>
      <c r="D126" t="s">
        <v>180</v>
      </c>
      <c r="E126" s="14">
        <v>485.7</v>
      </c>
      <c r="F126">
        <v>260</v>
      </c>
      <c r="G126">
        <v>240</v>
      </c>
      <c r="H126">
        <v>500</v>
      </c>
      <c r="I126">
        <v>340</v>
      </c>
      <c r="J126">
        <v>320</v>
      </c>
      <c r="K126">
        <v>280</v>
      </c>
      <c r="L126" s="65">
        <v>577</v>
      </c>
      <c r="M126" s="53">
        <v>500</v>
      </c>
      <c r="N126" s="53">
        <v>735</v>
      </c>
      <c r="O126" s="47">
        <f t="shared" si="34"/>
        <v>4237.7</v>
      </c>
      <c r="P126" s="46" t="str">
        <f t="shared" ca="1" si="25"/>
        <v/>
      </c>
      <c r="Q126" s="39"/>
      <c r="R126" s="39"/>
      <c r="S126" s="40"/>
      <c r="T126" s="6">
        <f t="shared" si="42"/>
        <v>6485.6999874000003</v>
      </c>
      <c r="U126" s="6">
        <f t="shared" si="43"/>
        <v>6259.9999874000005</v>
      </c>
      <c r="V126" s="6">
        <f t="shared" si="44"/>
        <v>6239.9999874000005</v>
      </c>
      <c r="W126" s="6">
        <f t="shared" si="45"/>
        <v>6499.9999874000005</v>
      </c>
      <c r="X126" s="6">
        <f t="shared" si="46"/>
        <v>6339.9999874000005</v>
      </c>
      <c r="Y126" s="6">
        <f t="shared" si="47"/>
        <v>6319.9999874000005</v>
      </c>
      <c r="Z126" s="6">
        <f t="shared" si="48"/>
        <v>6279.9999874000005</v>
      </c>
      <c r="AA126" s="6">
        <f t="shared" si="35"/>
        <v>6576.9999874000005</v>
      </c>
      <c r="AB126" s="6">
        <f t="shared" si="36"/>
        <v>6499.9999874000005</v>
      </c>
      <c r="AC126" s="6">
        <f t="shared" si="37"/>
        <v>6734.9999874000005</v>
      </c>
      <c r="AD126" s="6">
        <f t="shared" si="38"/>
        <v>64237.699873999991</v>
      </c>
      <c r="AE126" s="6">
        <f t="shared" si="39"/>
        <v>44425.699911799995</v>
      </c>
      <c r="AF126" s="6">
        <f t="shared" si="41"/>
        <v>19811.999962200003</v>
      </c>
      <c r="AG126" s="6" t="str">
        <f ca="1">IFERROR(IF(AD126=LARGE(INDIRECT("AD"&amp;MATCH(B126,B:B,0)&amp;":AD"&amp;IF(B126=MAX(B:B),1010,MATCH(B126+1,B:B,0)-1)),IF(COUNTIF(INDIRECT("C"&amp;MATCH(B126,B:B,0)&amp;":C"&amp;IF(B126=MAX(B:B),1010,MATCH(B126+1,B:B,0)-1)),"H")&gt;0,1,"")),B126&amp;"H1",IF(AD126=LARGE(INDIRECT("AD"&amp;MATCH(B126,B:B,0)&amp;":AD"&amp;IF(B126=MAX(B:B),1010,MATCH(B126+1,B:B,0)-1)),IF(COUNTIF(INDIRECT("C"&amp;MATCH(B126,B:B,0)&amp;":C"&amp;IF(B126=MAX(B:B),1010,MATCH(B126+1,B:B,0)-1)),"H")&gt;0,2,"")),B126&amp;"H2",IF(AD126=LARGE(INDIRECT("AD"&amp;MATCH(B126,B:B,0)&amp;":AD"&amp;IF(B126=MAX(B:B),1010,MATCH(B126+1,B:B,0)-1)), IF(COUNTIF(INDIRECT("C"&amp;MATCH(B126,B:B,0)&amp;":C"&amp;IF(B126=MAX(B:B),1010,MATCH(B126+1,B:B,0)-1)),"S")&gt;0,COUNTIF(INDIRECT("C"&amp;MATCH(B126,B:B,0)&amp;":C"&amp;IF(B126=MAX(B:B),1010,MATCH(B126+1,B:B,0)-1)),"H")+1,””)),B126&amp;"S1",IF(AD126=LARGE(INDIRECT("AD"&amp;MATCH(B126,B:B,0)&amp;":AD"&amp;IF(B126=MAX(B:B),1010,MATCH(B126+1,B:B,0)-1)), IF(COUNTIF(INDIRECT("C"&amp;MATCH(B126,B:B,0)&amp;":C"&amp;IF(B126=MAX(B:B),1010,MATCH(B126+1,B:B,0)-1)),"S")&gt;0,COUNTIF(INDIRECT("C"&amp;MATCH(B126,B:B,0)&amp;":C"&amp;IF(B126=MAX(B:B),1010,MATCH(B126+1,B:B,0)-1)),"H")+2,””)),B126&amp;"S2",IF(AD126=LARGE(INDIRECT("AD"&amp;MATCH(B126,B:B,0)&amp;":AD"&amp;IF(B126=MAX(B:B),1010,MATCH(B126+1,B:B,0)-1)), IF(COUNTIF(INDIRECT("C"&amp;MATCH(B126,B:B,0)&amp;":C"&amp;IF(B126=MAX(B:B),1010,MATCH(B126+1,B:B,0)-1)),"V")&gt;0,COUNTIF(INDIRECT("C"&amp;MATCH(B126,B:B,0)&amp;":C"&amp;IF(B126=MAX(B:B),1010,MATCH(B126+1,B:B,0)-1)),"H")+COUNTIF(INDIRECT("C"&amp;MATCH(B126,B:B,0)&amp;":C"&amp;IF(B126=MAX(B:B),1010,MATCH(B126+1,B:B,0)-1)),"S")+1,"")),B126&amp;"V1",IF(AD126=LARGE(INDIRECT("AD"&amp;MATCH(B126,B:B,0)&amp;":AD"&amp;IF(B126=MAX(B:B),1010,MATCH(B126+1,B:B,0)-1)), IF(COUNTIF(INDIRECT("C"&amp;MATCH(B126,B:B,0)&amp;":C"&amp;IF(B126=MAX(B:B),1010,MATCH(B126+1,B:B,0)-1)),"V")&gt;0,COUNTIF(INDIRECT("C"&amp;MATCH(B126,B:B,0)&amp;":C"&amp;IF(B126=MAX(B:B),1010,MATCH(B126+1,B:B,0)-1)),"H")+COUNTIF(INDIRECT("C"&amp;MATCH(B126,B:B,0)&amp;":C"&amp;IF(B126=MAX(B:B),1010,MATCH(B126+1,B:B,0)-1)),"S")+2,"")),B126&amp;"V2","")))))),"")</f>
        <v/>
      </c>
      <c r="AH126" s="14" t="str">
        <f t="shared" ca="1" si="40"/>
        <v/>
      </c>
    </row>
    <row r="127" spans="1:34" x14ac:dyDescent="0.3">
      <c r="A127" s="52" t="str">
        <f t="shared" ca="1" si="33"/>
        <v>Matignon</v>
      </c>
      <c r="B127">
        <v>17</v>
      </c>
      <c r="C127" t="s">
        <v>59</v>
      </c>
      <c r="D127" t="s">
        <v>181</v>
      </c>
      <c r="E127" s="14">
        <v>314.3</v>
      </c>
      <c r="F127">
        <v>320</v>
      </c>
      <c r="G127">
        <v>500</v>
      </c>
      <c r="H127">
        <v>260</v>
      </c>
      <c r="I127">
        <v>380</v>
      </c>
      <c r="J127">
        <v>360</v>
      </c>
      <c r="K127">
        <v>460</v>
      </c>
      <c r="L127" s="65">
        <v>674</v>
      </c>
      <c r="M127" s="53">
        <v>660</v>
      </c>
      <c r="N127" s="53">
        <v>760</v>
      </c>
      <c r="O127" s="47">
        <f t="shared" si="34"/>
        <v>4688.3</v>
      </c>
      <c r="P127" s="46" t="str">
        <f t="shared" ca="1" si="25"/>
        <v/>
      </c>
      <c r="Q127" s="39"/>
      <c r="R127" s="39"/>
      <c r="S127" s="40"/>
      <c r="T127" s="6">
        <f t="shared" si="42"/>
        <v>4314.2999872999999</v>
      </c>
      <c r="U127" s="6">
        <f t="shared" si="43"/>
        <v>4319.9999872999997</v>
      </c>
      <c r="V127" s="6">
        <f t="shared" si="44"/>
        <v>4499.9999872999997</v>
      </c>
      <c r="W127" s="6">
        <f t="shared" si="45"/>
        <v>4259.9999872999997</v>
      </c>
      <c r="X127" s="6">
        <f t="shared" si="46"/>
        <v>4379.9999872999997</v>
      </c>
      <c r="Y127" s="6">
        <f t="shared" si="47"/>
        <v>4359.9999872999997</v>
      </c>
      <c r="Z127" s="6">
        <f t="shared" si="48"/>
        <v>4459.9999872999997</v>
      </c>
      <c r="AA127" s="6">
        <f t="shared" si="35"/>
        <v>4673.9999872999997</v>
      </c>
      <c r="AB127" s="6">
        <f t="shared" si="36"/>
        <v>4659.9999872999997</v>
      </c>
      <c r="AC127" s="6">
        <f t="shared" si="37"/>
        <v>4759.9999872999997</v>
      </c>
      <c r="AD127" s="6">
        <f t="shared" si="38"/>
        <v>44688.299872999989</v>
      </c>
      <c r="AE127" s="6">
        <f t="shared" si="39"/>
        <v>30594.299911099995</v>
      </c>
      <c r="AF127" s="6">
        <f t="shared" si="41"/>
        <v>14093.999961899999</v>
      </c>
      <c r="AG127" s="6" t="str">
        <f ca="1">IFERROR(IF(AD127=LARGE(INDIRECT("AD"&amp;MATCH(B127,B:B,0)&amp;":AD"&amp;IF(B127=MAX(B:B),1010,MATCH(B127+1,B:B,0)-1)),IF(COUNTIF(INDIRECT("C"&amp;MATCH(B127,B:B,0)&amp;":C"&amp;IF(B127=MAX(B:B),1010,MATCH(B127+1,B:B,0)-1)),"H")&gt;0,1,"")),B127&amp;"H1",IF(AD127=LARGE(INDIRECT("AD"&amp;MATCH(B127,B:B,0)&amp;":AD"&amp;IF(B127=MAX(B:B),1010,MATCH(B127+1,B:B,0)-1)),IF(COUNTIF(INDIRECT("C"&amp;MATCH(B127,B:B,0)&amp;":C"&amp;IF(B127=MAX(B:B),1010,MATCH(B127+1,B:B,0)-1)),"H")&gt;0,2,"")),B127&amp;"H2",IF(AD127=LARGE(INDIRECT("AD"&amp;MATCH(B127,B:B,0)&amp;":AD"&amp;IF(B127=MAX(B:B),1010,MATCH(B127+1,B:B,0)-1)), IF(COUNTIF(INDIRECT("C"&amp;MATCH(B127,B:B,0)&amp;":C"&amp;IF(B127=MAX(B:B),1010,MATCH(B127+1,B:B,0)-1)),"S")&gt;0,COUNTIF(INDIRECT("C"&amp;MATCH(B127,B:B,0)&amp;":C"&amp;IF(B127=MAX(B:B),1010,MATCH(B127+1,B:B,0)-1)),"H")+1,””)),B127&amp;"S1",IF(AD127=LARGE(INDIRECT("AD"&amp;MATCH(B127,B:B,0)&amp;":AD"&amp;IF(B127=MAX(B:B),1010,MATCH(B127+1,B:B,0)-1)), IF(COUNTIF(INDIRECT("C"&amp;MATCH(B127,B:B,0)&amp;":C"&amp;IF(B127=MAX(B:B),1010,MATCH(B127+1,B:B,0)-1)),"S")&gt;0,COUNTIF(INDIRECT("C"&amp;MATCH(B127,B:B,0)&amp;":C"&amp;IF(B127=MAX(B:B),1010,MATCH(B127+1,B:B,0)-1)),"H")+2,””)),B127&amp;"S2",IF(AD127=LARGE(INDIRECT("AD"&amp;MATCH(B127,B:B,0)&amp;":AD"&amp;IF(B127=MAX(B:B),1010,MATCH(B127+1,B:B,0)-1)), IF(COUNTIF(INDIRECT("C"&amp;MATCH(B127,B:B,0)&amp;":C"&amp;IF(B127=MAX(B:B),1010,MATCH(B127+1,B:B,0)-1)),"V")&gt;0,COUNTIF(INDIRECT("C"&amp;MATCH(B127,B:B,0)&amp;":C"&amp;IF(B127=MAX(B:B),1010,MATCH(B127+1,B:B,0)-1)),"H")+COUNTIF(INDIRECT("C"&amp;MATCH(B127,B:B,0)&amp;":C"&amp;IF(B127=MAX(B:B),1010,MATCH(B127+1,B:B,0)-1)),"S")+1,"")),B127&amp;"V1",IF(AD127=LARGE(INDIRECT("AD"&amp;MATCH(B127,B:B,0)&amp;":AD"&amp;IF(B127=MAX(B:B),1010,MATCH(B127+1,B:B,0)-1)), IF(COUNTIF(INDIRECT("C"&amp;MATCH(B127,B:B,0)&amp;":C"&amp;IF(B127=MAX(B:B),1010,MATCH(B127+1,B:B,0)-1)),"V")&gt;0,COUNTIF(INDIRECT("C"&amp;MATCH(B127,B:B,0)&amp;":C"&amp;IF(B127=MAX(B:B),1010,MATCH(B127+1,B:B,0)-1)),"H")+COUNTIF(INDIRECT("C"&amp;MATCH(B127,B:B,0)&amp;":C"&amp;IF(B127=MAX(B:B),1010,MATCH(B127+1,B:B,0)-1)),"S")+2,"")),B127&amp;"V2","")))))),"")</f>
        <v>17S1</v>
      </c>
      <c r="AH127" s="14" t="str">
        <f t="shared" ca="1" si="40"/>
        <v/>
      </c>
    </row>
    <row r="128" spans="1:34" x14ac:dyDescent="0.3">
      <c r="A128" s="52" t="str">
        <f t="shared" ca="1" si="33"/>
        <v>Matignon</v>
      </c>
      <c r="B128">
        <v>17</v>
      </c>
      <c r="C128" t="s">
        <v>59</v>
      </c>
      <c r="D128" t="s">
        <v>182</v>
      </c>
      <c r="E128" s="14">
        <v>285.7</v>
      </c>
      <c r="F128">
        <v>400</v>
      </c>
      <c r="G128">
        <v>340</v>
      </c>
      <c r="H128">
        <v>360</v>
      </c>
      <c r="I128">
        <v>260</v>
      </c>
      <c r="J128">
        <v>220</v>
      </c>
      <c r="K128">
        <v>400</v>
      </c>
      <c r="L128" s="65">
        <v>242</v>
      </c>
      <c r="M128" s="53">
        <v>690</v>
      </c>
      <c r="N128" s="53">
        <v>535</v>
      </c>
      <c r="O128" s="47">
        <f t="shared" si="34"/>
        <v>3732.7</v>
      </c>
      <c r="P128" s="46" t="str">
        <f t="shared" ca="1" si="25"/>
        <v/>
      </c>
      <c r="Q128" s="39"/>
      <c r="R128" s="39"/>
      <c r="S128" s="40"/>
      <c r="T128" s="6">
        <f t="shared" si="42"/>
        <v>4285.6999871999997</v>
      </c>
      <c r="U128" s="6">
        <f t="shared" si="43"/>
        <v>4399.9999871999999</v>
      </c>
      <c r="V128" s="6">
        <f t="shared" si="44"/>
        <v>4339.9999871999999</v>
      </c>
      <c r="W128" s="6">
        <f t="shared" si="45"/>
        <v>4359.9999871999999</v>
      </c>
      <c r="X128" s="6">
        <f t="shared" si="46"/>
        <v>4259.9999871999999</v>
      </c>
      <c r="Y128" s="6">
        <f t="shared" si="47"/>
        <v>4219.9999871999999</v>
      </c>
      <c r="Z128" s="6">
        <f t="shared" si="48"/>
        <v>4399.9999871999999</v>
      </c>
      <c r="AA128" s="6">
        <f t="shared" si="35"/>
        <v>4241.9999871999999</v>
      </c>
      <c r="AB128" s="6">
        <f t="shared" si="36"/>
        <v>4689.9999871999999</v>
      </c>
      <c r="AC128" s="6">
        <f t="shared" si="37"/>
        <v>4534.9999871999999</v>
      </c>
      <c r="AD128" s="6">
        <f t="shared" si="38"/>
        <v>43732.699871999997</v>
      </c>
      <c r="AE128" s="6">
        <f t="shared" si="39"/>
        <v>30265.699910400002</v>
      </c>
      <c r="AF128" s="6">
        <f t="shared" si="41"/>
        <v>13466.999961599999</v>
      </c>
      <c r="AG128" s="6" t="str">
        <f ca="1">IFERROR(IF(AD128=LARGE(INDIRECT("AD"&amp;MATCH(B128,B:B,0)&amp;":AD"&amp;IF(B128=MAX(B:B),1010,MATCH(B128+1,B:B,0)-1)),IF(COUNTIF(INDIRECT("C"&amp;MATCH(B128,B:B,0)&amp;":C"&amp;IF(B128=MAX(B:B),1010,MATCH(B128+1,B:B,0)-1)),"H")&gt;0,1,"")),B128&amp;"H1",IF(AD128=LARGE(INDIRECT("AD"&amp;MATCH(B128,B:B,0)&amp;":AD"&amp;IF(B128=MAX(B:B),1010,MATCH(B128+1,B:B,0)-1)),IF(COUNTIF(INDIRECT("C"&amp;MATCH(B128,B:B,0)&amp;":C"&amp;IF(B128=MAX(B:B),1010,MATCH(B128+1,B:B,0)-1)),"H")&gt;0,2,"")),B128&amp;"H2",IF(AD128=LARGE(INDIRECT("AD"&amp;MATCH(B128,B:B,0)&amp;":AD"&amp;IF(B128=MAX(B:B),1010,MATCH(B128+1,B:B,0)-1)), IF(COUNTIF(INDIRECT("C"&amp;MATCH(B128,B:B,0)&amp;":C"&amp;IF(B128=MAX(B:B),1010,MATCH(B128+1,B:B,0)-1)),"S")&gt;0,COUNTIF(INDIRECT("C"&amp;MATCH(B128,B:B,0)&amp;":C"&amp;IF(B128=MAX(B:B),1010,MATCH(B128+1,B:B,0)-1)),"H")+1,””)),B128&amp;"S1",IF(AD128=LARGE(INDIRECT("AD"&amp;MATCH(B128,B:B,0)&amp;":AD"&amp;IF(B128=MAX(B:B),1010,MATCH(B128+1,B:B,0)-1)), IF(COUNTIF(INDIRECT("C"&amp;MATCH(B128,B:B,0)&amp;":C"&amp;IF(B128=MAX(B:B),1010,MATCH(B128+1,B:B,0)-1)),"S")&gt;0,COUNTIF(INDIRECT("C"&amp;MATCH(B128,B:B,0)&amp;":C"&amp;IF(B128=MAX(B:B),1010,MATCH(B128+1,B:B,0)-1)),"H")+2,””)),B128&amp;"S2",IF(AD128=LARGE(INDIRECT("AD"&amp;MATCH(B128,B:B,0)&amp;":AD"&amp;IF(B128=MAX(B:B),1010,MATCH(B128+1,B:B,0)-1)), IF(COUNTIF(INDIRECT("C"&amp;MATCH(B128,B:B,0)&amp;":C"&amp;IF(B128=MAX(B:B),1010,MATCH(B128+1,B:B,0)-1)),"V")&gt;0,COUNTIF(INDIRECT("C"&amp;MATCH(B128,B:B,0)&amp;":C"&amp;IF(B128=MAX(B:B),1010,MATCH(B128+1,B:B,0)-1)),"H")+COUNTIF(INDIRECT("C"&amp;MATCH(B128,B:B,0)&amp;":C"&amp;IF(B128=MAX(B:B),1010,MATCH(B128+1,B:B,0)-1)),"S")+1,"")),B128&amp;"V1",IF(AD128=LARGE(INDIRECT("AD"&amp;MATCH(B128,B:B,0)&amp;":AD"&amp;IF(B128=MAX(B:B),1010,MATCH(B128+1,B:B,0)-1)), IF(COUNTIF(INDIRECT("C"&amp;MATCH(B128,B:B,0)&amp;":C"&amp;IF(B128=MAX(B:B),1010,MATCH(B128+1,B:B,0)-1)),"V")&gt;0,COUNTIF(INDIRECT("C"&amp;MATCH(B128,B:B,0)&amp;":C"&amp;IF(B128=MAX(B:B),1010,MATCH(B128+1,B:B,0)-1)),"H")+COUNTIF(INDIRECT("C"&amp;MATCH(B128,B:B,0)&amp;":C"&amp;IF(B128=MAX(B:B),1010,MATCH(B128+1,B:B,0)-1)),"S")+2,"")),B128&amp;"V2","")))))),"")</f>
        <v/>
      </c>
      <c r="AH128" s="14" t="str">
        <f t="shared" ca="1" si="40"/>
        <v/>
      </c>
    </row>
    <row r="129" spans="1:34" x14ac:dyDescent="0.3">
      <c r="A129" s="52" t="str">
        <f t="shared" ca="1" si="33"/>
        <v>Matignon</v>
      </c>
      <c r="B129">
        <v>17</v>
      </c>
      <c r="C129" t="s">
        <v>59</v>
      </c>
      <c r="D129" t="s">
        <v>183</v>
      </c>
      <c r="E129" s="14">
        <v>342.9</v>
      </c>
      <c r="F129">
        <v>280</v>
      </c>
      <c r="G129">
        <v>500</v>
      </c>
      <c r="H129">
        <v>300</v>
      </c>
      <c r="I129">
        <v>420</v>
      </c>
      <c r="J129">
        <v>320</v>
      </c>
      <c r="K129">
        <v>300</v>
      </c>
      <c r="L129" s="65">
        <v>550</v>
      </c>
      <c r="M129" s="53">
        <v>555</v>
      </c>
      <c r="N129" s="53">
        <v>610</v>
      </c>
      <c r="O129" s="47">
        <f t="shared" si="34"/>
        <v>4177.8999999999996</v>
      </c>
      <c r="P129" s="46" t="str">
        <f t="shared" ca="1" si="25"/>
        <v/>
      </c>
      <c r="Q129" s="39"/>
      <c r="R129" s="39"/>
      <c r="S129" s="40"/>
      <c r="T129" s="6">
        <f t="shared" si="42"/>
        <v>4342.8999870999996</v>
      </c>
      <c r="U129" s="6">
        <f t="shared" si="43"/>
        <v>4279.9999871</v>
      </c>
      <c r="V129" s="6">
        <f t="shared" si="44"/>
        <v>4499.9999871</v>
      </c>
      <c r="W129" s="6">
        <f t="shared" si="45"/>
        <v>4299.9999871</v>
      </c>
      <c r="X129" s="6">
        <f t="shared" si="46"/>
        <v>4419.9999871</v>
      </c>
      <c r="Y129" s="6">
        <f t="shared" si="47"/>
        <v>4319.9999871</v>
      </c>
      <c r="Z129" s="6">
        <f t="shared" si="48"/>
        <v>4299.9999871</v>
      </c>
      <c r="AA129" s="6">
        <f t="shared" si="35"/>
        <v>4549.9999871</v>
      </c>
      <c r="AB129" s="6">
        <f t="shared" si="36"/>
        <v>4554.9999871</v>
      </c>
      <c r="AC129" s="6">
        <f t="shared" si="37"/>
        <v>4609.9999871</v>
      </c>
      <c r="AD129" s="6">
        <f t="shared" si="38"/>
        <v>44177.899871000001</v>
      </c>
      <c r="AE129" s="6">
        <f t="shared" si="39"/>
        <v>30462.899909700001</v>
      </c>
      <c r="AF129" s="6">
        <f t="shared" si="41"/>
        <v>13714.9999613</v>
      </c>
      <c r="AG129" s="6" t="str">
        <f ca="1">IFERROR(IF(AD129=LARGE(INDIRECT("AD"&amp;MATCH(B129,B:B,0)&amp;":AD"&amp;IF(B129=MAX(B:B),1010,MATCH(B129+1,B:B,0)-1)),IF(COUNTIF(INDIRECT("C"&amp;MATCH(B129,B:B,0)&amp;":C"&amp;IF(B129=MAX(B:B),1010,MATCH(B129+1,B:B,0)-1)),"H")&gt;0,1,"")),B129&amp;"H1",IF(AD129=LARGE(INDIRECT("AD"&amp;MATCH(B129,B:B,0)&amp;":AD"&amp;IF(B129=MAX(B:B),1010,MATCH(B129+1,B:B,0)-1)),IF(COUNTIF(INDIRECT("C"&amp;MATCH(B129,B:B,0)&amp;":C"&amp;IF(B129=MAX(B:B),1010,MATCH(B129+1,B:B,0)-1)),"H")&gt;0,2,"")),B129&amp;"H2",IF(AD129=LARGE(INDIRECT("AD"&amp;MATCH(B129,B:B,0)&amp;":AD"&amp;IF(B129=MAX(B:B),1010,MATCH(B129+1,B:B,0)-1)), IF(COUNTIF(INDIRECT("C"&amp;MATCH(B129,B:B,0)&amp;":C"&amp;IF(B129=MAX(B:B),1010,MATCH(B129+1,B:B,0)-1)),"S")&gt;0,COUNTIF(INDIRECT("C"&amp;MATCH(B129,B:B,0)&amp;":C"&amp;IF(B129=MAX(B:B),1010,MATCH(B129+1,B:B,0)-1)),"H")+1,””)),B129&amp;"S1",IF(AD129=LARGE(INDIRECT("AD"&amp;MATCH(B129,B:B,0)&amp;":AD"&amp;IF(B129=MAX(B:B),1010,MATCH(B129+1,B:B,0)-1)), IF(COUNTIF(INDIRECT("C"&amp;MATCH(B129,B:B,0)&amp;":C"&amp;IF(B129=MAX(B:B),1010,MATCH(B129+1,B:B,0)-1)),"S")&gt;0,COUNTIF(INDIRECT("C"&amp;MATCH(B129,B:B,0)&amp;":C"&amp;IF(B129=MAX(B:B),1010,MATCH(B129+1,B:B,0)-1)),"H")+2,””)),B129&amp;"S2",IF(AD129=LARGE(INDIRECT("AD"&amp;MATCH(B129,B:B,0)&amp;":AD"&amp;IF(B129=MAX(B:B),1010,MATCH(B129+1,B:B,0)-1)), IF(COUNTIF(INDIRECT("C"&amp;MATCH(B129,B:B,0)&amp;":C"&amp;IF(B129=MAX(B:B),1010,MATCH(B129+1,B:B,0)-1)),"V")&gt;0,COUNTIF(INDIRECT("C"&amp;MATCH(B129,B:B,0)&amp;":C"&amp;IF(B129=MAX(B:B),1010,MATCH(B129+1,B:B,0)-1)),"H")+COUNTIF(INDIRECT("C"&amp;MATCH(B129,B:B,0)&amp;":C"&amp;IF(B129=MAX(B:B),1010,MATCH(B129+1,B:B,0)-1)),"S")+1,"")),B129&amp;"V1",IF(AD129=LARGE(INDIRECT("AD"&amp;MATCH(B129,B:B,0)&amp;":AD"&amp;IF(B129=MAX(B:B),1010,MATCH(B129+1,B:B,0)-1)), IF(COUNTIF(INDIRECT("C"&amp;MATCH(B129,B:B,0)&amp;":C"&amp;IF(B129=MAX(B:B),1010,MATCH(B129+1,B:B,0)-1)),"V")&gt;0,COUNTIF(INDIRECT("C"&amp;MATCH(B129,B:B,0)&amp;":C"&amp;IF(B129=MAX(B:B),1010,MATCH(B129+1,B:B,0)-1)),"H")+COUNTIF(INDIRECT("C"&amp;MATCH(B129,B:B,0)&amp;":C"&amp;IF(B129=MAX(B:B),1010,MATCH(B129+1,B:B,0)-1)),"S")+2,"")),B129&amp;"V2","")))))),"")</f>
        <v>17S2</v>
      </c>
      <c r="AH129" s="14" t="str">
        <f t="shared" ca="1" si="40"/>
        <v/>
      </c>
    </row>
    <row r="130" spans="1:34" x14ac:dyDescent="0.3">
      <c r="A130" s="52" t="str">
        <f t="shared" ca="1" si="33"/>
        <v>Matignon</v>
      </c>
      <c r="B130">
        <v>17</v>
      </c>
      <c r="C130" t="s">
        <v>63</v>
      </c>
      <c r="D130" t="s">
        <v>184</v>
      </c>
      <c r="E130" s="14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 s="65">
        <v>328</v>
      </c>
      <c r="M130" s="53">
        <v>0</v>
      </c>
      <c r="N130" s="53">
        <v>0</v>
      </c>
      <c r="O130" s="47">
        <f t="shared" si="34"/>
        <v>328</v>
      </c>
      <c r="P130" s="46">
        <f t="shared" ref="P130:P180" ca="1" si="49">IFERROR(IF(B130=B131,"",IFERROR(LARGE(INDIRECT("AD"&amp;MATCH(B130,B:B,0)&amp;":AD"&amp;IF(B130=MAX(B:B),1010,MATCH(B130+1,B:B,0)-1)),IF(COUNTIF(INDIRECT("C"&amp;MATCH(B130,B:B,0)&amp;":C"&amp;IF(B130=MAX(B:B),1010,MATCH(B130+1,B:B,0)-1)),"H")&gt;0,1,"")),60000)+IFERROR(LARGE(INDIRECT("AD"&amp;MATCH(B130,B:B,0)&amp;":AD"&amp;IF(B130=MAX(B:B),1010,MATCH(B130+1,B:B,0)-1)),IF(COUNTIF(INDIRECT("C"&amp;MATCH(B130,B:B,0)&amp;":C"&amp;IF(B130=MAX(B:B),1010,MATCH(B130+1,B:B,0)-1)),"H")&gt;1,2,"")),60000)-120000+IFERROR(LARGE(INDIRECT("AD"&amp;MATCH(B130,B:B,0)&amp;":AD"&amp;IF(B130=MAX(B:B),1010,MATCH(B130+1,B:B,0)-1)),IF(COUNTIF(INDIRECT("C"&amp;MATCH(B130,B:B,0)&amp;":C"&amp;IF(B130=MAX(B:B),1010,MATCH(B130+1,B:B,0)-1)),"S")&gt;0,COUNTIF(INDIRECT("C"&amp;MATCH(B130,B:B,0)&amp;":C"&amp;IF(B130=MAX(B:B),1010,MATCH(B130+1,B:B,0)-1)),"H")+1,"")),40000)+IFERROR(LARGE(INDIRECT("AD"&amp;MATCH(B130,B:B,0)&amp;":AD"&amp;IF(B130=MAX(B:B),1010,MATCH(B130+1,B:B,0)-1)),IF(COUNTIF(INDIRECT("C"&amp;MATCH(B130,B:B,0)&amp;":C"&amp;IF(B130=MAX(B:B),1010,MATCH(B130+1,B:B,0)-1)),"S")&gt;1,COUNTIF(INDIRECT("C"&amp;MATCH(B130,B:B,0)&amp;":C"&amp;IF(B130=MAX(B:B),1010,MATCH(B130+1,B:B,0)-1)),"H")+2,"")),40000)-80000+IFERROR(LARGE(INDIRECT("AD"&amp;MATCH(B130,B:B,0)&amp;":AD"&amp;IF(B130=MAX(B:B),1010,MATCH(B130+1,B:B,0)-1)),IF(COUNTIF(INDIRECT("C"&amp;MATCH(B130,B:B,0)&amp;":C"&amp;IF(B130=MAX(B:B),1010,MATCH(B130+1,B:B,0)-1)),"V")&gt;0,COUNTIF(INDIRECT("C"&amp;MATCH(B130,B:B,0)&amp;":C"&amp;IF(B130=MAX(B:B),1010,MATCH(B130+1,B:B,0)-1)),"H")+COUNTIF(INDIRECT("C"&amp;MATCH(B130,B:B,0)&amp;":C"&amp;IF(B130=MAX(B:B),1010,MATCH(B130+1,B:B,0)-1)),"S")+1,"")),20000)+IFERROR(LARGE(INDIRECT("AD"&amp;MATCH(B130,B:B,0)&amp;":AD"&amp;IF(B130=MAX(B:B),1010,MATCH(B130+1,B:B,0)-1)),IF(COUNTIF(INDIRECT("C"&amp;MATCH(B130,B:B,0)&amp;":C"&amp;IF(B130=MAX(B:B),1010,MATCH(B130+1,B:B,0)-1)),"V")&gt;1,COUNTIF(INDIRECT("C"&amp;MATCH(B130,B:B,0)&amp;":C"&amp;IF(B130=MAX(B:B),1010,MATCH(B130+1,B:B,0)-1)),"H")+COUNTIF(INDIRECT("C"&amp;MATCH(B130,B:B,0)&amp;":C"&amp;IF(B130=MAX(B:B),1010,MATCH(B130+1,B:B,0)-1)),"S")+2,"")),20000)-40000),"")</f>
        <v>18876.39936499999</v>
      </c>
      <c r="Q130" s="39"/>
      <c r="R130" s="39"/>
      <c r="S130" s="40"/>
      <c r="T130" s="6">
        <f t="shared" ref="T130:T161" si="50">IF($C130="H",E130-0.0000001*ROW()+6000,IF($C130="S",E130-0.0000001*ROW()+4000,IF($C130="V",E130-0.0000001*ROW()+2000,"")))</f>
        <v>1999.9999869999999</v>
      </c>
      <c r="U130" s="6">
        <f t="shared" ref="U130:U161" si="51">IF($C130="H",F130-0.0000001*ROW()+6000,IF($C130="S",F130-0.0000001*ROW()+4000,IF($C130="V",F130-0.0000001*ROW()+2000,"")))</f>
        <v>1999.9999869999999</v>
      </c>
      <c r="V130" s="6">
        <f t="shared" ref="V130:V161" si="52">IF($C130="H",G130-0.0000001*ROW()+6000,IF($C130="S",G130-0.0000001*ROW()+4000,IF($C130="V",G130-0.0000001*ROW()+2000,"")))</f>
        <v>1999.9999869999999</v>
      </c>
      <c r="W130" s="6">
        <f t="shared" ref="W130:W161" si="53">IF($C130="H",H130-0.0000001*ROW()+6000,IF($C130="S",H130-0.0000001*ROW()+4000,IF($C130="V",H130-0.0000001*ROW()+2000,"")))</f>
        <v>1999.9999869999999</v>
      </c>
      <c r="X130" s="6">
        <f t="shared" ref="X130:X161" si="54">IF($C130="H",I130-0.0000001*ROW()+6000,IF($C130="S",I130-0.0000001*ROW()+4000,IF($C130="V",I130-0.0000001*ROW()+2000,"")))</f>
        <v>1999.9999869999999</v>
      </c>
      <c r="Y130" s="6">
        <f t="shared" ref="Y130:Y161" si="55">IF($C130="H",J130-0.0000001*ROW()+6000,IF($C130="S",J130-0.0000001*ROW()+4000,IF($C130="V",J130-0.0000001*ROW()+2000,"")))</f>
        <v>1999.9999869999999</v>
      </c>
      <c r="Z130" s="6">
        <f t="shared" ref="Z130:Z161" si="56">IF($C130="H",K130-0.0000001*ROW()+6000,IF($C130="S",K130-0.0000001*ROW()+4000,IF($C130="V",K130-0.0000001*ROW()+2000,"")))</f>
        <v>1999.9999869999999</v>
      </c>
      <c r="AA130" s="6">
        <f t="shared" si="35"/>
        <v>2327.9999870000001</v>
      </c>
      <c r="AB130" s="6">
        <f t="shared" si="36"/>
        <v>1999.9999869999999</v>
      </c>
      <c r="AC130" s="6">
        <f t="shared" si="37"/>
        <v>1999.9999869999999</v>
      </c>
      <c r="AD130" s="6">
        <f t="shared" si="38"/>
        <v>20327.999869999996</v>
      </c>
      <c r="AE130" s="6">
        <f t="shared" si="39"/>
        <v>13999.999908999998</v>
      </c>
      <c r="AF130" s="6">
        <f t="shared" si="41"/>
        <v>6327.9999610000004</v>
      </c>
      <c r="AG130" s="6" t="str">
        <f ca="1">IFERROR(IF(AD130=LARGE(INDIRECT("AD"&amp;MATCH(B130,B:B,0)&amp;":AD"&amp;IF(B130=MAX(B:B),1010,MATCH(B130+1,B:B,0)-1)),IF(COUNTIF(INDIRECT("C"&amp;MATCH(B130,B:B,0)&amp;":C"&amp;IF(B130=MAX(B:B),1010,MATCH(B130+1,B:B,0)-1)),"H")&gt;0,1,"")),B130&amp;"H1",IF(AD130=LARGE(INDIRECT("AD"&amp;MATCH(B130,B:B,0)&amp;":AD"&amp;IF(B130=MAX(B:B),1010,MATCH(B130+1,B:B,0)-1)),IF(COUNTIF(INDIRECT("C"&amp;MATCH(B130,B:B,0)&amp;":C"&amp;IF(B130=MAX(B:B),1010,MATCH(B130+1,B:B,0)-1)),"H")&gt;0,2,"")),B130&amp;"H2",IF(AD130=LARGE(INDIRECT("AD"&amp;MATCH(B130,B:B,0)&amp;":AD"&amp;IF(B130=MAX(B:B),1010,MATCH(B130+1,B:B,0)-1)), IF(COUNTIF(INDIRECT("C"&amp;MATCH(B130,B:B,0)&amp;":C"&amp;IF(B130=MAX(B:B),1010,MATCH(B130+1,B:B,0)-1)),"S")&gt;0,COUNTIF(INDIRECT("C"&amp;MATCH(B130,B:B,0)&amp;":C"&amp;IF(B130=MAX(B:B),1010,MATCH(B130+1,B:B,0)-1)),"H")+1,””)),B130&amp;"S1",IF(AD130=LARGE(INDIRECT("AD"&amp;MATCH(B130,B:B,0)&amp;":AD"&amp;IF(B130=MAX(B:B),1010,MATCH(B130+1,B:B,0)-1)), IF(COUNTIF(INDIRECT("C"&amp;MATCH(B130,B:B,0)&amp;":C"&amp;IF(B130=MAX(B:B),1010,MATCH(B130+1,B:B,0)-1)),"S")&gt;0,COUNTIF(INDIRECT("C"&amp;MATCH(B130,B:B,0)&amp;":C"&amp;IF(B130=MAX(B:B),1010,MATCH(B130+1,B:B,0)-1)),"H")+2,””)),B130&amp;"S2",IF(AD130=LARGE(INDIRECT("AD"&amp;MATCH(B130,B:B,0)&amp;":AD"&amp;IF(B130=MAX(B:B),1010,MATCH(B130+1,B:B,0)-1)), IF(COUNTIF(INDIRECT("C"&amp;MATCH(B130,B:B,0)&amp;":C"&amp;IF(B130=MAX(B:B),1010,MATCH(B130+1,B:B,0)-1)),"V")&gt;0,COUNTIF(INDIRECT("C"&amp;MATCH(B130,B:B,0)&amp;":C"&amp;IF(B130=MAX(B:B),1010,MATCH(B130+1,B:B,0)-1)),"H")+COUNTIF(INDIRECT("C"&amp;MATCH(B130,B:B,0)&amp;":C"&amp;IF(B130=MAX(B:B),1010,MATCH(B130+1,B:B,0)-1)),"S")+1,"")),B130&amp;"V1",IF(AD130=LARGE(INDIRECT("AD"&amp;MATCH(B130,B:B,0)&amp;":AD"&amp;IF(B130=MAX(B:B),1010,MATCH(B130+1,B:B,0)-1)), IF(COUNTIF(INDIRECT("C"&amp;MATCH(B130,B:B,0)&amp;":C"&amp;IF(B130=MAX(B:B),1010,MATCH(B130+1,B:B,0)-1)),"V")&gt;0,COUNTIF(INDIRECT("C"&amp;MATCH(B130,B:B,0)&amp;":C"&amp;IF(B130=MAX(B:B),1010,MATCH(B130+1,B:B,0)-1)),"H")+COUNTIF(INDIRECT("C"&amp;MATCH(B130,B:B,0)&amp;":C"&amp;IF(B130=MAX(B:B),1010,MATCH(B130+1,B:B,0)-1)),"S")+2,"")),B130&amp;"V2","")))))),"")</f>
        <v>17V1</v>
      </c>
      <c r="AH130" s="14" t="str">
        <f t="shared" ca="1" si="40"/>
        <v/>
      </c>
    </row>
    <row r="131" spans="1:34" x14ac:dyDescent="0.3">
      <c r="A131" s="52" t="str">
        <f t="shared" ref="A131:A194" ca="1" si="57">IFERROR(INDIRECT("R"&amp;MATCH(B131,Q:Q,0)),"")</f>
        <v>Tewksbury</v>
      </c>
      <c r="B131">
        <v>18</v>
      </c>
      <c r="C131" t="s">
        <v>55</v>
      </c>
      <c r="D131" t="s">
        <v>185</v>
      </c>
      <c r="E131" s="14">
        <v>371.4</v>
      </c>
      <c r="F131">
        <v>300</v>
      </c>
      <c r="G131">
        <v>400</v>
      </c>
      <c r="H131">
        <v>420</v>
      </c>
      <c r="I131">
        <v>580</v>
      </c>
      <c r="J131">
        <v>440</v>
      </c>
      <c r="K131">
        <v>320</v>
      </c>
      <c r="L131" s="65">
        <v>663</v>
      </c>
      <c r="M131" s="53">
        <v>710</v>
      </c>
      <c r="N131" s="53">
        <v>670</v>
      </c>
      <c r="O131" s="47">
        <f t="shared" ref="O131:O180" si="58">IF(B131="","",SUM(E131:N131))</f>
        <v>4874.3999999999996</v>
      </c>
      <c r="P131" s="46" t="str">
        <f t="shared" ca="1" si="49"/>
        <v/>
      </c>
      <c r="Q131" s="39"/>
      <c r="R131" s="39"/>
      <c r="S131" s="40"/>
      <c r="T131" s="6">
        <f t="shared" si="50"/>
        <v>6371.3999868999999</v>
      </c>
      <c r="U131" s="6">
        <f t="shared" si="51"/>
        <v>6299.9999869000003</v>
      </c>
      <c r="V131" s="6">
        <f t="shared" si="52"/>
        <v>6399.9999869000003</v>
      </c>
      <c r="W131" s="6">
        <f t="shared" si="53"/>
        <v>6419.9999869000003</v>
      </c>
      <c r="X131" s="6">
        <f t="shared" si="54"/>
        <v>6579.9999869000003</v>
      </c>
      <c r="Y131" s="6">
        <f t="shared" si="55"/>
        <v>6439.9999869000003</v>
      </c>
      <c r="Z131" s="6">
        <f t="shared" si="56"/>
        <v>6319.9999869000003</v>
      </c>
      <c r="AA131" s="6">
        <f t="shared" ref="AA131:AA180" si="59">IF($C131="H",L131-0.0000001*ROW()+6000,IF($C131="S",L131-0.0000001*ROW()+4000,IF($C131="V",L131-0.0000001*ROW()+2000,"")))</f>
        <v>6662.9999869000003</v>
      </c>
      <c r="AB131" s="6">
        <f t="shared" ref="AB131:AB180" si="60">IF($C131="H",M131-0.0000001*ROW()+6000,IF($C131="S",M131-0.0000001*ROW()+4000,IF($C131="V",M131-0.0000001*ROW()+2000,"")))</f>
        <v>6709.9999869000003</v>
      </c>
      <c r="AC131" s="6">
        <f t="shared" ref="AC131:AC180" si="61">IF($C131="H",N131-0.0000001*ROW()+6000,IF($C131="S",N131-0.0000001*ROW()+4000,IF($C131="V",N131-0.0000001*ROW()+2000,"")))</f>
        <v>6669.9999869000003</v>
      </c>
      <c r="AD131" s="6">
        <f t="shared" ref="AD131:AD194" si="62">IF(SUM(T131:AC131)=0,"",SUM(T131:AC131))</f>
        <v>64874.399869000015</v>
      </c>
      <c r="AE131" s="6">
        <f t="shared" ref="AE131:AE194" si="63">IF(SUM(T131:Z131)=0,"",SUM(T131:Z131))</f>
        <v>44831.399908300009</v>
      </c>
      <c r="AF131" s="6">
        <f t="shared" si="41"/>
        <v>20042.999960699999</v>
      </c>
      <c r="AG131" s="6" t="str">
        <f ca="1">IFERROR(IF(AD131=LARGE(INDIRECT("AD"&amp;MATCH(B131,B:B,0)&amp;":AD"&amp;IF(B131=MAX(B:B),1010,MATCH(B131+1,B:B,0)-1)),IF(COUNTIF(INDIRECT("C"&amp;MATCH(B131,B:B,0)&amp;":C"&amp;IF(B131=MAX(B:B),1010,MATCH(B131+1,B:B,0)-1)),"H")&gt;0,1,"")),B131&amp;"H1",IF(AD131=LARGE(INDIRECT("AD"&amp;MATCH(B131,B:B,0)&amp;":AD"&amp;IF(B131=MAX(B:B),1010,MATCH(B131+1,B:B,0)-1)),IF(COUNTIF(INDIRECT("C"&amp;MATCH(B131,B:B,0)&amp;":C"&amp;IF(B131=MAX(B:B),1010,MATCH(B131+1,B:B,0)-1)),"H")&gt;0,2,"")),B131&amp;"H2",IF(AD131=LARGE(INDIRECT("AD"&amp;MATCH(B131,B:B,0)&amp;":AD"&amp;IF(B131=MAX(B:B),1010,MATCH(B131+1,B:B,0)-1)), IF(COUNTIF(INDIRECT("C"&amp;MATCH(B131,B:B,0)&amp;":C"&amp;IF(B131=MAX(B:B),1010,MATCH(B131+1,B:B,0)-1)),"S")&gt;0,COUNTIF(INDIRECT("C"&amp;MATCH(B131,B:B,0)&amp;":C"&amp;IF(B131=MAX(B:B),1010,MATCH(B131+1,B:B,0)-1)),"H")+1,””)),B131&amp;"S1",IF(AD131=LARGE(INDIRECT("AD"&amp;MATCH(B131,B:B,0)&amp;":AD"&amp;IF(B131=MAX(B:B),1010,MATCH(B131+1,B:B,0)-1)), IF(COUNTIF(INDIRECT("C"&amp;MATCH(B131,B:B,0)&amp;":C"&amp;IF(B131=MAX(B:B),1010,MATCH(B131+1,B:B,0)-1)),"S")&gt;0,COUNTIF(INDIRECT("C"&amp;MATCH(B131,B:B,0)&amp;":C"&amp;IF(B131=MAX(B:B),1010,MATCH(B131+1,B:B,0)-1)),"H")+2,””)),B131&amp;"S2",IF(AD131=LARGE(INDIRECT("AD"&amp;MATCH(B131,B:B,0)&amp;":AD"&amp;IF(B131=MAX(B:B),1010,MATCH(B131+1,B:B,0)-1)), IF(COUNTIF(INDIRECT("C"&amp;MATCH(B131,B:B,0)&amp;":C"&amp;IF(B131=MAX(B:B),1010,MATCH(B131+1,B:B,0)-1)),"V")&gt;0,COUNTIF(INDIRECT("C"&amp;MATCH(B131,B:B,0)&amp;":C"&amp;IF(B131=MAX(B:B),1010,MATCH(B131+1,B:B,0)-1)),"H")+COUNTIF(INDIRECT("C"&amp;MATCH(B131,B:B,0)&amp;":C"&amp;IF(B131=MAX(B:B),1010,MATCH(B131+1,B:B,0)-1)),"S")+1,"")),B131&amp;"V1",IF(AD131=LARGE(INDIRECT("AD"&amp;MATCH(B131,B:B,0)&amp;":AD"&amp;IF(B131=MAX(B:B),1010,MATCH(B131+1,B:B,0)-1)), IF(COUNTIF(INDIRECT("C"&amp;MATCH(B131,B:B,0)&amp;":C"&amp;IF(B131=MAX(B:B),1010,MATCH(B131+1,B:B,0)-1)),"V")&gt;0,COUNTIF(INDIRECT("C"&amp;MATCH(B131,B:B,0)&amp;":C"&amp;IF(B131=MAX(B:B),1010,MATCH(B131+1,B:B,0)-1)),"H")+COUNTIF(INDIRECT("C"&amp;MATCH(B131,B:B,0)&amp;":C"&amp;IF(B131=MAX(B:B),1010,MATCH(B131+1,B:B,0)-1)),"S")+2,"")),B131&amp;"V2","")))))),"")</f>
        <v/>
      </c>
      <c r="AH131" s="14" t="str">
        <f t="shared" ref="AH131:AH194" ca="1" si="64">IFERROR(IF(O131=LARGE(INDIRECT("O"&amp;MATCH(B131,B:B,0)&amp;":O"&amp;IF(B131=MAX(B:B),1010,MATCH(B131+1,B:B,0)-1)),1),O131-0.0000001*ROW(),""),"")</f>
        <v/>
      </c>
    </row>
    <row r="132" spans="1:34" x14ac:dyDescent="0.3">
      <c r="A132" s="52" t="str">
        <f t="shared" ca="1" si="57"/>
        <v>Tewksbury</v>
      </c>
      <c r="B132">
        <v>18</v>
      </c>
      <c r="C132" t="s">
        <v>55</v>
      </c>
      <c r="D132" t="s">
        <v>186</v>
      </c>
      <c r="E132" s="14">
        <v>800</v>
      </c>
      <c r="F132">
        <v>340</v>
      </c>
      <c r="G132">
        <v>580</v>
      </c>
      <c r="H132">
        <v>660</v>
      </c>
      <c r="I132">
        <v>380</v>
      </c>
      <c r="J132">
        <v>460</v>
      </c>
      <c r="K132">
        <v>560</v>
      </c>
      <c r="L132" s="65">
        <v>593</v>
      </c>
      <c r="M132" s="53">
        <v>750</v>
      </c>
      <c r="N132" s="53">
        <v>755</v>
      </c>
      <c r="O132" s="47">
        <f t="shared" si="58"/>
        <v>5878</v>
      </c>
      <c r="P132" s="46" t="str">
        <f t="shared" ca="1" si="49"/>
        <v/>
      </c>
      <c r="Q132" s="39"/>
      <c r="R132" s="39"/>
      <c r="S132" s="40"/>
      <c r="T132" s="6">
        <f t="shared" si="50"/>
        <v>6799.9999867999995</v>
      </c>
      <c r="U132" s="6">
        <f t="shared" si="51"/>
        <v>6339.9999867999995</v>
      </c>
      <c r="V132" s="6">
        <f t="shared" si="52"/>
        <v>6579.9999867999995</v>
      </c>
      <c r="W132" s="6">
        <f t="shared" si="53"/>
        <v>6659.9999867999995</v>
      </c>
      <c r="X132" s="6">
        <f t="shared" si="54"/>
        <v>6379.9999867999995</v>
      </c>
      <c r="Y132" s="6">
        <f t="shared" si="55"/>
        <v>6459.9999867999995</v>
      </c>
      <c r="Z132" s="6">
        <f t="shared" si="56"/>
        <v>6559.9999867999995</v>
      </c>
      <c r="AA132" s="6">
        <f t="shared" si="59"/>
        <v>6592.9999867999995</v>
      </c>
      <c r="AB132" s="6">
        <f t="shared" si="60"/>
        <v>6749.9999867999995</v>
      </c>
      <c r="AC132" s="6">
        <f t="shared" si="61"/>
        <v>6754.9999867999995</v>
      </c>
      <c r="AD132" s="6">
        <f t="shared" si="62"/>
        <v>65877.999867999999</v>
      </c>
      <c r="AE132" s="6">
        <f t="shared" si="63"/>
        <v>45779.999907600002</v>
      </c>
      <c r="AF132" s="6">
        <f t="shared" ref="AF132:AF195" si="65">IF(SUM(AA132:AC132)=0,"",SUM(AA132:AC132))</f>
        <v>20097.999960399997</v>
      </c>
      <c r="AG132" s="6" t="str">
        <f ca="1">IFERROR(IF(AD132=LARGE(INDIRECT("AD"&amp;MATCH(B132,B:B,0)&amp;":AD"&amp;IF(B132=MAX(B:B),1010,MATCH(B132+1,B:B,0)-1)),IF(COUNTIF(INDIRECT("C"&amp;MATCH(B132,B:B,0)&amp;":C"&amp;IF(B132=MAX(B:B),1010,MATCH(B132+1,B:B,0)-1)),"H")&gt;0,1,"")),B132&amp;"H1",IF(AD132=LARGE(INDIRECT("AD"&amp;MATCH(B132,B:B,0)&amp;":AD"&amp;IF(B132=MAX(B:B),1010,MATCH(B132+1,B:B,0)-1)),IF(COUNTIF(INDIRECT("C"&amp;MATCH(B132,B:B,0)&amp;":C"&amp;IF(B132=MAX(B:B),1010,MATCH(B132+1,B:B,0)-1)),"H")&gt;0,2,"")),B132&amp;"H2",IF(AD132=LARGE(INDIRECT("AD"&amp;MATCH(B132,B:B,0)&amp;":AD"&amp;IF(B132=MAX(B:B),1010,MATCH(B132+1,B:B,0)-1)), IF(COUNTIF(INDIRECT("C"&amp;MATCH(B132,B:B,0)&amp;":C"&amp;IF(B132=MAX(B:B),1010,MATCH(B132+1,B:B,0)-1)),"S")&gt;0,COUNTIF(INDIRECT("C"&amp;MATCH(B132,B:B,0)&amp;":C"&amp;IF(B132=MAX(B:B),1010,MATCH(B132+1,B:B,0)-1)),"H")+1,””)),B132&amp;"S1",IF(AD132=LARGE(INDIRECT("AD"&amp;MATCH(B132,B:B,0)&amp;":AD"&amp;IF(B132=MAX(B:B),1010,MATCH(B132+1,B:B,0)-1)), IF(COUNTIF(INDIRECT("C"&amp;MATCH(B132,B:B,0)&amp;":C"&amp;IF(B132=MAX(B:B),1010,MATCH(B132+1,B:B,0)-1)),"S")&gt;0,COUNTIF(INDIRECT("C"&amp;MATCH(B132,B:B,0)&amp;":C"&amp;IF(B132=MAX(B:B),1010,MATCH(B132+1,B:B,0)-1)),"H")+2,””)),B132&amp;"S2",IF(AD132=LARGE(INDIRECT("AD"&amp;MATCH(B132,B:B,0)&amp;":AD"&amp;IF(B132=MAX(B:B),1010,MATCH(B132+1,B:B,0)-1)), IF(COUNTIF(INDIRECT("C"&amp;MATCH(B132,B:B,0)&amp;":C"&amp;IF(B132=MAX(B:B),1010,MATCH(B132+1,B:B,0)-1)),"V")&gt;0,COUNTIF(INDIRECT("C"&amp;MATCH(B132,B:B,0)&amp;":C"&amp;IF(B132=MAX(B:B),1010,MATCH(B132+1,B:B,0)-1)),"H")+COUNTIF(INDIRECT("C"&amp;MATCH(B132,B:B,0)&amp;":C"&amp;IF(B132=MAX(B:B),1010,MATCH(B132+1,B:B,0)-1)),"S")+1,"")),B132&amp;"V1",IF(AD132=LARGE(INDIRECT("AD"&amp;MATCH(B132,B:B,0)&amp;":AD"&amp;IF(B132=MAX(B:B),1010,MATCH(B132+1,B:B,0)-1)), IF(COUNTIF(INDIRECT("C"&amp;MATCH(B132,B:B,0)&amp;":C"&amp;IF(B132=MAX(B:B),1010,MATCH(B132+1,B:B,0)-1)),"V")&gt;0,COUNTIF(INDIRECT("C"&amp;MATCH(B132,B:B,0)&amp;":C"&amp;IF(B132=MAX(B:B),1010,MATCH(B132+1,B:B,0)-1)),"H")+COUNTIF(INDIRECT("C"&amp;MATCH(B132,B:B,0)&amp;":C"&amp;IF(B132=MAX(B:B),1010,MATCH(B132+1,B:B,0)-1)),"S")+2,"")),B132&amp;"V2","")))))),"")</f>
        <v>18H1</v>
      </c>
      <c r="AH132" s="14">
        <f t="shared" ca="1" si="64"/>
        <v>5877.9999868000004</v>
      </c>
    </row>
    <row r="133" spans="1:34" x14ac:dyDescent="0.3">
      <c r="A133" s="52" t="str">
        <f t="shared" ca="1" si="57"/>
        <v>Tewksbury</v>
      </c>
      <c r="B133">
        <v>18</v>
      </c>
      <c r="C133" t="s">
        <v>55</v>
      </c>
      <c r="D133" t="s">
        <v>187</v>
      </c>
      <c r="E133" s="14">
        <v>542.9</v>
      </c>
      <c r="F133">
        <v>200</v>
      </c>
      <c r="G133">
        <v>520</v>
      </c>
      <c r="H133">
        <v>380</v>
      </c>
      <c r="I133">
        <v>460</v>
      </c>
      <c r="J133">
        <v>260</v>
      </c>
      <c r="K133">
        <v>580</v>
      </c>
      <c r="L133" s="65">
        <v>473</v>
      </c>
      <c r="M133" s="53">
        <v>600</v>
      </c>
      <c r="N133" s="53">
        <v>925</v>
      </c>
      <c r="O133" s="47">
        <f t="shared" si="58"/>
        <v>4940.8999999999996</v>
      </c>
      <c r="P133" s="46" t="str">
        <f t="shared" ca="1" si="49"/>
        <v/>
      </c>
      <c r="Q133" s="39"/>
      <c r="R133" s="39"/>
      <c r="S133" s="40"/>
      <c r="T133" s="6">
        <f t="shared" si="50"/>
        <v>6542.8999867000002</v>
      </c>
      <c r="U133" s="6">
        <f t="shared" si="51"/>
        <v>6199.9999866999997</v>
      </c>
      <c r="V133" s="6">
        <f t="shared" si="52"/>
        <v>6519.9999866999997</v>
      </c>
      <c r="W133" s="6">
        <f t="shared" si="53"/>
        <v>6379.9999866999997</v>
      </c>
      <c r="X133" s="6">
        <f t="shared" si="54"/>
        <v>6459.9999866999997</v>
      </c>
      <c r="Y133" s="6">
        <f t="shared" si="55"/>
        <v>6259.9999866999997</v>
      </c>
      <c r="Z133" s="6">
        <f t="shared" si="56"/>
        <v>6579.9999866999997</v>
      </c>
      <c r="AA133" s="6">
        <f t="shared" si="59"/>
        <v>6472.9999866999997</v>
      </c>
      <c r="AB133" s="6">
        <f t="shared" si="60"/>
        <v>6599.9999866999997</v>
      </c>
      <c r="AC133" s="6">
        <f t="shared" si="61"/>
        <v>6924.9999866999997</v>
      </c>
      <c r="AD133" s="6">
        <f t="shared" si="62"/>
        <v>64940.899867</v>
      </c>
      <c r="AE133" s="6">
        <f t="shared" si="63"/>
        <v>44942.899906899998</v>
      </c>
      <c r="AF133" s="6">
        <f t="shared" si="65"/>
        <v>19997.999960099998</v>
      </c>
      <c r="AG133" s="6" t="str">
        <f ca="1">IFERROR(IF(AD133=LARGE(INDIRECT("AD"&amp;MATCH(B133,B:B,0)&amp;":AD"&amp;IF(B133=MAX(B:B),1010,MATCH(B133+1,B:B,0)-1)),IF(COUNTIF(INDIRECT("C"&amp;MATCH(B133,B:B,0)&amp;":C"&amp;IF(B133=MAX(B:B),1010,MATCH(B133+1,B:B,0)-1)),"H")&gt;0,1,"")),B133&amp;"H1",IF(AD133=LARGE(INDIRECT("AD"&amp;MATCH(B133,B:B,0)&amp;":AD"&amp;IF(B133=MAX(B:B),1010,MATCH(B133+1,B:B,0)-1)),IF(COUNTIF(INDIRECT("C"&amp;MATCH(B133,B:B,0)&amp;":C"&amp;IF(B133=MAX(B:B),1010,MATCH(B133+1,B:B,0)-1)),"H")&gt;0,2,"")),B133&amp;"H2",IF(AD133=LARGE(INDIRECT("AD"&amp;MATCH(B133,B:B,0)&amp;":AD"&amp;IF(B133=MAX(B:B),1010,MATCH(B133+1,B:B,0)-1)), IF(COUNTIF(INDIRECT("C"&amp;MATCH(B133,B:B,0)&amp;":C"&amp;IF(B133=MAX(B:B),1010,MATCH(B133+1,B:B,0)-1)),"S")&gt;0,COUNTIF(INDIRECT("C"&amp;MATCH(B133,B:B,0)&amp;":C"&amp;IF(B133=MAX(B:B),1010,MATCH(B133+1,B:B,0)-1)),"H")+1,””)),B133&amp;"S1",IF(AD133=LARGE(INDIRECT("AD"&amp;MATCH(B133,B:B,0)&amp;":AD"&amp;IF(B133=MAX(B:B),1010,MATCH(B133+1,B:B,0)-1)), IF(COUNTIF(INDIRECT("C"&amp;MATCH(B133,B:B,0)&amp;":C"&amp;IF(B133=MAX(B:B),1010,MATCH(B133+1,B:B,0)-1)),"S")&gt;0,COUNTIF(INDIRECT("C"&amp;MATCH(B133,B:B,0)&amp;":C"&amp;IF(B133=MAX(B:B),1010,MATCH(B133+1,B:B,0)-1)),"H")+2,””)),B133&amp;"S2",IF(AD133=LARGE(INDIRECT("AD"&amp;MATCH(B133,B:B,0)&amp;":AD"&amp;IF(B133=MAX(B:B),1010,MATCH(B133+1,B:B,0)-1)), IF(COUNTIF(INDIRECT("C"&amp;MATCH(B133,B:B,0)&amp;":C"&amp;IF(B133=MAX(B:B),1010,MATCH(B133+1,B:B,0)-1)),"V")&gt;0,COUNTIF(INDIRECT("C"&amp;MATCH(B133,B:B,0)&amp;":C"&amp;IF(B133=MAX(B:B),1010,MATCH(B133+1,B:B,0)-1)),"H")+COUNTIF(INDIRECT("C"&amp;MATCH(B133,B:B,0)&amp;":C"&amp;IF(B133=MAX(B:B),1010,MATCH(B133+1,B:B,0)-1)),"S")+1,"")),B133&amp;"V1",IF(AD133=LARGE(INDIRECT("AD"&amp;MATCH(B133,B:B,0)&amp;":AD"&amp;IF(B133=MAX(B:B),1010,MATCH(B133+1,B:B,0)-1)), IF(COUNTIF(INDIRECT("C"&amp;MATCH(B133,B:B,0)&amp;":C"&amp;IF(B133=MAX(B:B),1010,MATCH(B133+1,B:B,0)-1)),"V")&gt;0,COUNTIF(INDIRECT("C"&amp;MATCH(B133,B:B,0)&amp;":C"&amp;IF(B133=MAX(B:B),1010,MATCH(B133+1,B:B,0)-1)),"H")+COUNTIF(INDIRECT("C"&amp;MATCH(B133,B:B,0)&amp;":C"&amp;IF(B133=MAX(B:B),1010,MATCH(B133+1,B:B,0)-1)),"S")+2,"")),B133&amp;"V2","")))))),"")</f>
        <v>18H2</v>
      </c>
      <c r="AH133" s="14" t="str">
        <f t="shared" ca="1" si="64"/>
        <v/>
      </c>
    </row>
    <row r="134" spans="1:34" x14ac:dyDescent="0.3">
      <c r="A134" s="52" t="str">
        <f t="shared" ca="1" si="57"/>
        <v>Tewksbury</v>
      </c>
      <c r="B134">
        <v>18</v>
      </c>
      <c r="C134" t="s">
        <v>59</v>
      </c>
      <c r="D134" t="s">
        <v>188</v>
      </c>
      <c r="E134" s="14">
        <v>428.6</v>
      </c>
      <c r="F134">
        <v>280</v>
      </c>
      <c r="G134">
        <v>560</v>
      </c>
      <c r="H134">
        <v>320</v>
      </c>
      <c r="I134">
        <v>260</v>
      </c>
      <c r="J134">
        <v>300</v>
      </c>
      <c r="K134">
        <v>520</v>
      </c>
      <c r="L134" s="65">
        <v>329</v>
      </c>
      <c r="M134" s="53">
        <v>640</v>
      </c>
      <c r="N134" s="53">
        <v>405</v>
      </c>
      <c r="O134" s="47">
        <f t="shared" si="58"/>
        <v>4042.6</v>
      </c>
      <c r="P134" s="46" t="str">
        <f t="shared" ca="1" si="49"/>
        <v/>
      </c>
      <c r="Q134" s="39"/>
      <c r="R134" s="39"/>
      <c r="S134" s="40"/>
      <c r="T134" s="6">
        <f t="shared" si="50"/>
        <v>4428.5999866000002</v>
      </c>
      <c r="U134" s="6">
        <f t="shared" si="51"/>
        <v>4279.9999865999998</v>
      </c>
      <c r="V134" s="6">
        <f t="shared" si="52"/>
        <v>4559.9999865999998</v>
      </c>
      <c r="W134" s="6">
        <f t="shared" si="53"/>
        <v>4319.9999865999998</v>
      </c>
      <c r="X134" s="6">
        <f t="shared" si="54"/>
        <v>4259.9999865999998</v>
      </c>
      <c r="Y134" s="6">
        <f t="shared" si="55"/>
        <v>4299.9999865999998</v>
      </c>
      <c r="Z134" s="6">
        <f t="shared" si="56"/>
        <v>4519.9999865999998</v>
      </c>
      <c r="AA134" s="6">
        <f t="shared" si="59"/>
        <v>4328.9999865999998</v>
      </c>
      <c r="AB134" s="6">
        <f t="shared" si="60"/>
        <v>4639.9999865999998</v>
      </c>
      <c r="AC134" s="6">
        <f t="shared" si="61"/>
        <v>4404.9999865999998</v>
      </c>
      <c r="AD134" s="6">
        <f t="shared" si="62"/>
        <v>44042.599865999997</v>
      </c>
      <c r="AE134" s="6">
        <f t="shared" si="63"/>
        <v>30668.599906199997</v>
      </c>
      <c r="AF134" s="6">
        <f t="shared" si="65"/>
        <v>13373.999959799999</v>
      </c>
      <c r="AG134" s="6" t="str">
        <f ca="1">IFERROR(IF(AD134=LARGE(INDIRECT("AD"&amp;MATCH(B134,B:B,0)&amp;":AD"&amp;IF(B134=MAX(B:B),1010,MATCH(B134+1,B:B,0)-1)),IF(COUNTIF(INDIRECT("C"&amp;MATCH(B134,B:B,0)&amp;":C"&amp;IF(B134=MAX(B:B),1010,MATCH(B134+1,B:B,0)-1)),"H")&gt;0,1,"")),B134&amp;"H1",IF(AD134=LARGE(INDIRECT("AD"&amp;MATCH(B134,B:B,0)&amp;":AD"&amp;IF(B134=MAX(B:B),1010,MATCH(B134+1,B:B,0)-1)),IF(COUNTIF(INDIRECT("C"&amp;MATCH(B134,B:B,0)&amp;":C"&amp;IF(B134=MAX(B:B),1010,MATCH(B134+1,B:B,0)-1)),"H")&gt;0,2,"")),B134&amp;"H2",IF(AD134=LARGE(INDIRECT("AD"&amp;MATCH(B134,B:B,0)&amp;":AD"&amp;IF(B134=MAX(B:B),1010,MATCH(B134+1,B:B,0)-1)), IF(COUNTIF(INDIRECT("C"&amp;MATCH(B134,B:B,0)&amp;":C"&amp;IF(B134=MAX(B:B),1010,MATCH(B134+1,B:B,0)-1)),"S")&gt;0,COUNTIF(INDIRECT("C"&amp;MATCH(B134,B:B,0)&amp;":C"&amp;IF(B134=MAX(B:B),1010,MATCH(B134+1,B:B,0)-1)),"H")+1,””)),B134&amp;"S1",IF(AD134=LARGE(INDIRECT("AD"&amp;MATCH(B134,B:B,0)&amp;":AD"&amp;IF(B134=MAX(B:B),1010,MATCH(B134+1,B:B,0)-1)), IF(COUNTIF(INDIRECT("C"&amp;MATCH(B134,B:B,0)&amp;":C"&amp;IF(B134=MAX(B:B),1010,MATCH(B134+1,B:B,0)-1)),"S")&gt;0,COUNTIF(INDIRECT("C"&amp;MATCH(B134,B:B,0)&amp;":C"&amp;IF(B134=MAX(B:B),1010,MATCH(B134+1,B:B,0)-1)),"H")+2,””)),B134&amp;"S2",IF(AD134=LARGE(INDIRECT("AD"&amp;MATCH(B134,B:B,0)&amp;":AD"&amp;IF(B134=MAX(B:B),1010,MATCH(B134+1,B:B,0)-1)), IF(COUNTIF(INDIRECT("C"&amp;MATCH(B134,B:B,0)&amp;":C"&amp;IF(B134=MAX(B:B),1010,MATCH(B134+1,B:B,0)-1)),"V")&gt;0,COUNTIF(INDIRECT("C"&amp;MATCH(B134,B:B,0)&amp;":C"&amp;IF(B134=MAX(B:B),1010,MATCH(B134+1,B:B,0)-1)),"H")+COUNTIF(INDIRECT("C"&amp;MATCH(B134,B:B,0)&amp;":C"&amp;IF(B134=MAX(B:B),1010,MATCH(B134+1,B:B,0)-1)),"S")+1,"")),B134&amp;"V1",IF(AD134=LARGE(INDIRECT("AD"&amp;MATCH(B134,B:B,0)&amp;":AD"&amp;IF(B134=MAX(B:B),1010,MATCH(B134+1,B:B,0)-1)), IF(COUNTIF(INDIRECT("C"&amp;MATCH(B134,B:B,0)&amp;":C"&amp;IF(B134=MAX(B:B),1010,MATCH(B134+1,B:B,0)-1)),"V")&gt;0,COUNTIF(INDIRECT("C"&amp;MATCH(B134,B:B,0)&amp;":C"&amp;IF(B134=MAX(B:B),1010,MATCH(B134+1,B:B,0)-1)),"H")+COUNTIF(INDIRECT("C"&amp;MATCH(B134,B:B,0)&amp;":C"&amp;IF(B134=MAX(B:B),1010,MATCH(B134+1,B:B,0)-1)),"S")+2,"")),B134&amp;"V2","")))))),"")</f>
        <v>18S1</v>
      </c>
      <c r="AH134" s="14" t="str">
        <f t="shared" ca="1" si="64"/>
        <v/>
      </c>
    </row>
    <row r="135" spans="1:34" x14ac:dyDescent="0.3">
      <c r="A135" s="52" t="str">
        <f t="shared" ca="1" si="57"/>
        <v>Tewksbury</v>
      </c>
      <c r="B135">
        <v>18</v>
      </c>
      <c r="C135" t="s">
        <v>59</v>
      </c>
      <c r="D135" t="s">
        <v>159</v>
      </c>
      <c r="E135" s="14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 s="65">
        <v>0</v>
      </c>
      <c r="M135" s="53">
        <v>0</v>
      </c>
      <c r="N135" s="53">
        <v>0</v>
      </c>
      <c r="O135" s="47">
        <f t="shared" si="58"/>
        <v>0</v>
      </c>
      <c r="P135" s="46" t="str">
        <f t="shared" ca="1" si="49"/>
        <v/>
      </c>
      <c r="Q135" s="39"/>
      <c r="R135" s="39"/>
      <c r="S135" s="40"/>
      <c r="T135" s="6">
        <f t="shared" si="50"/>
        <v>3999.9999865</v>
      </c>
      <c r="U135" s="6">
        <f t="shared" si="51"/>
        <v>3999.9999865</v>
      </c>
      <c r="V135" s="6">
        <f t="shared" si="52"/>
        <v>3999.9999865</v>
      </c>
      <c r="W135" s="6">
        <f t="shared" si="53"/>
        <v>3999.9999865</v>
      </c>
      <c r="X135" s="6">
        <f t="shared" si="54"/>
        <v>3999.9999865</v>
      </c>
      <c r="Y135" s="6">
        <f t="shared" si="55"/>
        <v>3999.9999865</v>
      </c>
      <c r="Z135" s="6">
        <f t="shared" si="56"/>
        <v>3999.9999865</v>
      </c>
      <c r="AA135" s="6">
        <f t="shared" si="59"/>
        <v>3999.9999865</v>
      </c>
      <c r="AB135" s="6">
        <f t="shared" si="60"/>
        <v>3999.9999865</v>
      </c>
      <c r="AC135" s="6">
        <f t="shared" si="61"/>
        <v>3999.9999865</v>
      </c>
      <c r="AD135" s="6">
        <f t="shared" si="62"/>
        <v>39999.999864999998</v>
      </c>
      <c r="AE135" s="6">
        <f t="shared" si="63"/>
        <v>27999.999905499997</v>
      </c>
      <c r="AF135" s="6">
        <f t="shared" si="65"/>
        <v>11999.999959500001</v>
      </c>
      <c r="AG135" s="6" t="str">
        <f ca="1">IFERROR(IF(AD135=LARGE(INDIRECT("AD"&amp;MATCH(B135,B:B,0)&amp;":AD"&amp;IF(B135=MAX(B:B),1010,MATCH(B135+1,B:B,0)-1)),IF(COUNTIF(INDIRECT("C"&amp;MATCH(B135,B:B,0)&amp;":C"&amp;IF(B135=MAX(B:B),1010,MATCH(B135+1,B:B,0)-1)),"H")&gt;0,1,"")),B135&amp;"H1",IF(AD135=LARGE(INDIRECT("AD"&amp;MATCH(B135,B:B,0)&amp;":AD"&amp;IF(B135=MAX(B:B),1010,MATCH(B135+1,B:B,0)-1)),IF(COUNTIF(INDIRECT("C"&amp;MATCH(B135,B:B,0)&amp;":C"&amp;IF(B135=MAX(B:B),1010,MATCH(B135+1,B:B,0)-1)),"H")&gt;0,2,"")),B135&amp;"H2",IF(AD135=LARGE(INDIRECT("AD"&amp;MATCH(B135,B:B,0)&amp;":AD"&amp;IF(B135=MAX(B:B),1010,MATCH(B135+1,B:B,0)-1)), IF(COUNTIF(INDIRECT("C"&amp;MATCH(B135,B:B,0)&amp;":C"&amp;IF(B135=MAX(B:B),1010,MATCH(B135+1,B:B,0)-1)),"S")&gt;0,COUNTIF(INDIRECT("C"&amp;MATCH(B135,B:B,0)&amp;":C"&amp;IF(B135=MAX(B:B),1010,MATCH(B135+1,B:B,0)-1)),"H")+1,””)),B135&amp;"S1",IF(AD135=LARGE(INDIRECT("AD"&amp;MATCH(B135,B:B,0)&amp;":AD"&amp;IF(B135=MAX(B:B),1010,MATCH(B135+1,B:B,0)-1)), IF(COUNTIF(INDIRECT("C"&amp;MATCH(B135,B:B,0)&amp;":C"&amp;IF(B135=MAX(B:B),1010,MATCH(B135+1,B:B,0)-1)),"S")&gt;0,COUNTIF(INDIRECT("C"&amp;MATCH(B135,B:B,0)&amp;":C"&amp;IF(B135=MAX(B:B),1010,MATCH(B135+1,B:B,0)-1)),"H")+2,””)),B135&amp;"S2",IF(AD135=LARGE(INDIRECT("AD"&amp;MATCH(B135,B:B,0)&amp;":AD"&amp;IF(B135=MAX(B:B),1010,MATCH(B135+1,B:B,0)-1)), IF(COUNTIF(INDIRECT("C"&amp;MATCH(B135,B:B,0)&amp;":C"&amp;IF(B135=MAX(B:B),1010,MATCH(B135+1,B:B,0)-1)),"V")&gt;0,COUNTIF(INDIRECT("C"&amp;MATCH(B135,B:B,0)&amp;":C"&amp;IF(B135=MAX(B:B),1010,MATCH(B135+1,B:B,0)-1)),"H")+COUNTIF(INDIRECT("C"&amp;MATCH(B135,B:B,0)&amp;":C"&amp;IF(B135=MAX(B:B),1010,MATCH(B135+1,B:B,0)-1)),"S")+1,"")),B135&amp;"V1",IF(AD135=LARGE(INDIRECT("AD"&amp;MATCH(B135,B:B,0)&amp;":AD"&amp;IF(B135=MAX(B:B),1010,MATCH(B135+1,B:B,0)-1)), IF(COUNTIF(INDIRECT("C"&amp;MATCH(B135,B:B,0)&amp;":C"&amp;IF(B135=MAX(B:B),1010,MATCH(B135+1,B:B,0)-1)),"V")&gt;0,COUNTIF(INDIRECT("C"&amp;MATCH(B135,B:B,0)&amp;":C"&amp;IF(B135=MAX(B:B),1010,MATCH(B135+1,B:B,0)-1)),"H")+COUNTIF(INDIRECT("C"&amp;MATCH(B135,B:B,0)&amp;":C"&amp;IF(B135=MAX(B:B),1010,MATCH(B135+1,B:B,0)-1)),"S")+2,"")),B135&amp;"V2","")))))),"")</f>
        <v>18S2</v>
      </c>
      <c r="AH135" s="14" t="str">
        <f t="shared" ca="1" si="64"/>
        <v/>
      </c>
    </row>
    <row r="136" spans="1:34" x14ac:dyDescent="0.3">
      <c r="A136" s="52" t="str">
        <f t="shared" ca="1" si="57"/>
        <v>Tewksbury</v>
      </c>
      <c r="B136">
        <v>18</v>
      </c>
      <c r="C136" t="s">
        <v>63</v>
      </c>
      <c r="D136" t="s">
        <v>189</v>
      </c>
      <c r="E136" s="14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 s="65">
        <v>0</v>
      </c>
      <c r="M136" s="53">
        <v>0</v>
      </c>
      <c r="N136" s="53">
        <v>0</v>
      </c>
      <c r="O136" s="47">
        <f t="shared" si="58"/>
        <v>0</v>
      </c>
      <c r="P136" s="46">
        <f t="shared" ca="1" si="49"/>
        <v>14861.499329999991</v>
      </c>
      <c r="Q136" s="39"/>
      <c r="R136" s="39"/>
      <c r="S136" s="40"/>
      <c r="T136" s="6">
        <f t="shared" si="50"/>
        <v>1999.9999863999999</v>
      </c>
      <c r="U136" s="6">
        <f t="shared" si="51"/>
        <v>1999.9999863999999</v>
      </c>
      <c r="V136" s="6">
        <f t="shared" si="52"/>
        <v>1999.9999863999999</v>
      </c>
      <c r="W136" s="6">
        <f t="shared" si="53"/>
        <v>1999.9999863999999</v>
      </c>
      <c r="X136" s="6">
        <f t="shared" si="54"/>
        <v>1999.9999863999999</v>
      </c>
      <c r="Y136" s="6">
        <f t="shared" si="55"/>
        <v>1999.9999863999999</v>
      </c>
      <c r="Z136" s="6">
        <f t="shared" si="56"/>
        <v>1999.9999863999999</v>
      </c>
      <c r="AA136" s="6">
        <f t="shared" si="59"/>
        <v>1999.9999863999999</v>
      </c>
      <c r="AB136" s="6">
        <f t="shared" si="60"/>
        <v>1999.9999863999999</v>
      </c>
      <c r="AC136" s="6">
        <f t="shared" si="61"/>
        <v>1999.9999863999999</v>
      </c>
      <c r="AD136" s="6">
        <f t="shared" si="62"/>
        <v>19999.999863999998</v>
      </c>
      <c r="AE136" s="6">
        <f t="shared" si="63"/>
        <v>13999.999904799999</v>
      </c>
      <c r="AF136" s="6">
        <f t="shared" si="65"/>
        <v>5999.9999591999995</v>
      </c>
      <c r="AG136" s="6" t="str">
        <f ca="1">IFERROR(IF(AD136=LARGE(INDIRECT("AD"&amp;MATCH(B136,B:B,0)&amp;":AD"&amp;IF(B136=MAX(B:B),1010,MATCH(B136+1,B:B,0)-1)),IF(COUNTIF(INDIRECT("C"&amp;MATCH(B136,B:B,0)&amp;":C"&amp;IF(B136=MAX(B:B),1010,MATCH(B136+1,B:B,0)-1)),"H")&gt;0,1,"")),B136&amp;"H1",IF(AD136=LARGE(INDIRECT("AD"&amp;MATCH(B136,B:B,0)&amp;":AD"&amp;IF(B136=MAX(B:B),1010,MATCH(B136+1,B:B,0)-1)),IF(COUNTIF(INDIRECT("C"&amp;MATCH(B136,B:B,0)&amp;":C"&amp;IF(B136=MAX(B:B),1010,MATCH(B136+1,B:B,0)-1)),"H")&gt;0,2,"")),B136&amp;"H2",IF(AD136=LARGE(INDIRECT("AD"&amp;MATCH(B136,B:B,0)&amp;":AD"&amp;IF(B136=MAX(B:B),1010,MATCH(B136+1,B:B,0)-1)), IF(COUNTIF(INDIRECT("C"&amp;MATCH(B136,B:B,0)&amp;":C"&amp;IF(B136=MAX(B:B),1010,MATCH(B136+1,B:B,0)-1)),"S")&gt;0,COUNTIF(INDIRECT("C"&amp;MATCH(B136,B:B,0)&amp;":C"&amp;IF(B136=MAX(B:B),1010,MATCH(B136+1,B:B,0)-1)),"H")+1,””)),B136&amp;"S1",IF(AD136=LARGE(INDIRECT("AD"&amp;MATCH(B136,B:B,0)&amp;":AD"&amp;IF(B136=MAX(B:B),1010,MATCH(B136+1,B:B,0)-1)), IF(COUNTIF(INDIRECT("C"&amp;MATCH(B136,B:B,0)&amp;":C"&amp;IF(B136=MAX(B:B),1010,MATCH(B136+1,B:B,0)-1)),"S")&gt;0,COUNTIF(INDIRECT("C"&amp;MATCH(B136,B:B,0)&amp;":C"&amp;IF(B136=MAX(B:B),1010,MATCH(B136+1,B:B,0)-1)),"H")+2,””)),B136&amp;"S2",IF(AD136=LARGE(INDIRECT("AD"&amp;MATCH(B136,B:B,0)&amp;":AD"&amp;IF(B136=MAX(B:B),1010,MATCH(B136+1,B:B,0)-1)), IF(COUNTIF(INDIRECT("C"&amp;MATCH(B136,B:B,0)&amp;":C"&amp;IF(B136=MAX(B:B),1010,MATCH(B136+1,B:B,0)-1)),"V")&gt;0,COUNTIF(INDIRECT("C"&amp;MATCH(B136,B:B,0)&amp;":C"&amp;IF(B136=MAX(B:B),1010,MATCH(B136+1,B:B,0)-1)),"H")+COUNTIF(INDIRECT("C"&amp;MATCH(B136,B:B,0)&amp;":C"&amp;IF(B136=MAX(B:B),1010,MATCH(B136+1,B:B,0)-1)),"S")+1,"")),B136&amp;"V1",IF(AD136=LARGE(INDIRECT("AD"&amp;MATCH(B136,B:B,0)&amp;":AD"&amp;IF(B136=MAX(B:B),1010,MATCH(B136+1,B:B,0)-1)), IF(COUNTIF(INDIRECT("C"&amp;MATCH(B136,B:B,0)&amp;":C"&amp;IF(B136=MAX(B:B),1010,MATCH(B136+1,B:B,0)-1)),"V")&gt;0,COUNTIF(INDIRECT("C"&amp;MATCH(B136,B:B,0)&amp;":C"&amp;IF(B136=MAX(B:B),1010,MATCH(B136+1,B:B,0)-1)),"H")+COUNTIF(INDIRECT("C"&amp;MATCH(B136,B:B,0)&amp;":C"&amp;IF(B136=MAX(B:B),1010,MATCH(B136+1,B:B,0)-1)),"S")+2,"")),B136&amp;"V2","")))))),"")</f>
        <v>18V1</v>
      </c>
      <c r="AH136" s="14" t="str">
        <f t="shared" ca="1" si="64"/>
        <v/>
      </c>
    </row>
    <row r="137" spans="1:34" x14ac:dyDescent="0.3">
      <c r="A137" s="52" t="str">
        <f t="shared" ca="1" si="57"/>
        <v>North Reading</v>
      </c>
      <c r="B137">
        <v>19</v>
      </c>
      <c r="C137" t="s">
        <v>55</v>
      </c>
      <c r="D137" t="s">
        <v>190</v>
      </c>
      <c r="E137" s="14">
        <v>914.3</v>
      </c>
      <c r="F137">
        <v>400</v>
      </c>
      <c r="G137">
        <v>560</v>
      </c>
      <c r="H137">
        <v>480</v>
      </c>
      <c r="I137">
        <v>520</v>
      </c>
      <c r="J137">
        <v>460</v>
      </c>
      <c r="K137">
        <v>540</v>
      </c>
      <c r="L137" s="65">
        <v>743</v>
      </c>
      <c r="M137" s="53">
        <v>820</v>
      </c>
      <c r="N137" s="53">
        <v>665</v>
      </c>
      <c r="O137" s="47">
        <f t="shared" si="58"/>
        <v>6102.3</v>
      </c>
      <c r="P137" s="46" t="str">
        <f t="shared" ca="1" si="49"/>
        <v/>
      </c>
      <c r="Q137" s="39"/>
      <c r="R137" s="39"/>
      <c r="S137" s="40"/>
      <c r="T137" s="6">
        <f t="shared" si="50"/>
        <v>6914.2999863000005</v>
      </c>
      <c r="U137" s="6">
        <f t="shared" si="51"/>
        <v>6399.9999863000003</v>
      </c>
      <c r="V137" s="6">
        <f t="shared" si="52"/>
        <v>6559.9999863000003</v>
      </c>
      <c r="W137" s="6">
        <f t="shared" si="53"/>
        <v>6479.9999863000003</v>
      </c>
      <c r="X137" s="6">
        <f t="shared" si="54"/>
        <v>6519.9999863000003</v>
      </c>
      <c r="Y137" s="6">
        <f t="shared" si="55"/>
        <v>6459.9999863000003</v>
      </c>
      <c r="Z137" s="6">
        <f t="shared" si="56"/>
        <v>6539.9999863000003</v>
      </c>
      <c r="AA137" s="6">
        <f t="shared" si="59"/>
        <v>6742.9999863000003</v>
      </c>
      <c r="AB137" s="6">
        <f t="shared" si="60"/>
        <v>6819.9999863000003</v>
      </c>
      <c r="AC137" s="6">
        <f t="shared" si="61"/>
        <v>6664.9999863000003</v>
      </c>
      <c r="AD137" s="6">
        <f t="shared" si="62"/>
        <v>66102.299862999993</v>
      </c>
      <c r="AE137" s="6">
        <f t="shared" si="63"/>
        <v>45874.2999041</v>
      </c>
      <c r="AF137" s="6">
        <f t="shared" si="65"/>
        <v>20227.9999589</v>
      </c>
      <c r="AG137" s="6" t="str">
        <f ca="1">IFERROR(IF(AD137=LARGE(INDIRECT("AD"&amp;MATCH(B137,B:B,0)&amp;":AD"&amp;IF(B137=MAX(B:B),1010,MATCH(B137+1,B:B,0)-1)),IF(COUNTIF(INDIRECT("C"&amp;MATCH(B137,B:B,0)&amp;":C"&amp;IF(B137=MAX(B:B),1010,MATCH(B137+1,B:B,0)-1)),"H")&gt;0,1,"")),B137&amp;"H1",IF(AD137=LARGE(INDIRECT("AD"&amp;MATCH(B137,B:B,0)&amp;":AD"&amp;IF(B137=MAX(B:B),1010,MATCH(B137+1,B:B,0)-1)),IF(COUNTIF(INDIRECT("C"&amp;MATCH(B137,B:B,0)&amp;":C"&amp;IF(B137=MAX(B:B),1010,MATCH(B137+1,B:B,0)-1)),"H")&gt;0,2,"")),B137&amp;"H2",IF(AD137=LARGE(INDIRECT("AD"&amp;MATCH(B137,B:B,0)&amp;":AD"&amp;IF(B137=MAX(B:B),1010,MATCH(B137+1,B:B,0)-1)), IF(COUNTIF(INDIRECT("C"&amp;MATCH(B137,B:B,0)&amp;":C"&amp;IF(B137=MAX(B:B),1010,MATCH(B137+1,B:B,0)-1)),"S")&gt;0,COUNTIF(INDIRECT("C"&amp;MATCH(B137,B:B,0)&amp;":C"&amp;IF(B137=MAX(B:B),1010,MATCH(B137+1,B:B,0)-1)),"H")+1,””)),B137&amp;"S1",IF(AD137=LARGE(INDIRECT("AD"&amp;MATCH(B137,B:B,0)&amp;":AD"&amp;IF(B137=MAX(B:B),1010,MATCH(B137+1,B:B,0)-1)), IF(COUNTIF(INDIRECT("C"&amp;MATCH(B137,B:B,0)&amp;":C"&amp;IF(B137=MAX(B:B),1010,MATCH(B137+1,B:B,0)-1)),"S")&gt;0,COUNTIF(INDIRECT("C"&amp;MATCH(B137,B:B,0)&amp;":C"&amp;IF(B137=MAX(B:B),1010,MATCH(B137+1,B:B,0)-1)),"H")+2,””)),B137&amp;"S2",IF(AD137=LARGE(INDIRECT("AD"&amp;MATCH(B137,B:B,0)&amp;":AD"&amp;IF(B137=MAX(B:B),1010,MATCH(B137+1,B:B,0)-1)), IF(COUNTIF(INDIRECT("C"&amp;MATCH(B137,B:B,0)&amp;":C"&amp;IF(B137=MAX(B:B),1010,MATCH(B137+1,B:B,0)-1)),"V")&gt;0,COUNTIF(INDIRECT("C"&amp;MATCH(B137,B:B,0)&amp;":C"&amp;IF(B137=MAX(B:B),1010,MATCH(B137+1,B:B,0)-1)),"H")+COUNTIF(INDIRECT("C"&amp;MATCH(B137,B:B,0)&amp;":C"&amp;IF(B137=MAX(B:B),1010,MATCH(B137+1,B:B,0)-1)),"S")+1,"")),B137&amp;"V1",IF(AD137=LARGE(INDIRECT("AD"&amp;MATCH(B137,B:B,0)&amp;":AD"&amp;IF(B137=MAX(B:B),1010,MATCH(B137+1,B:B,0)-1)), IF(COUNTIF(INDIRECT("C"&amp;MATCH(B137,B:B,0)&amp;":C"&amp;IF(B137=MAX(B:B),1010,MATCH(B137+1,B:B,0)-1)),"V")&gt;0,COUNTIF(INDIRECT("C"&amp;MATCH(B137,B:B,0)&amp;":C"&amp;IF(B137=MAX(B:B),1010,MATCH(B137+1,B:B,0)-1)),"H")+COUNTIF(INDIRECT("C"&amp;MATCH(B137,B:B,0)&amp;":C"&amp;IF(B137=MAX(B:B),1010,MATCH(B137+1,B:B,0)-1)),"S")+2,"")),B137&amp;"V2","")))))),"")</f>
        <v>19H2</v>
      </c>
      <c r="AH137" s="14" t="str">
        <f t="shared" ca="1" si="64"/>
        <v/>
      </c>
    </row>
    <row r="138" spans="1:34" x14ac:dyDescent="0.3">
      <c r="A138" s="52" t="str">
        <f t="shared" ca="1" si="57"/>
        <v>North Reading</v>
      </c>
      <c r="B138">
        <v>19</v>
      </c>
      <c r="C138" t="s">
        <v>55</v>
      </c>
      <c r="D138" t="s">
        <v>191</v>
      </c>
      <c r="E138" s="14">
        <v>914.3</v>
      </c>
      <c r="F138">
        <v>360</v>
      </c>
      <c r="G138">
        <v>740</v>
      </c>
      <c r="H138">
        <v>580</v>
      </c>
      <c r="I138">
        <v>540</v>
      </c>
      <c r="J138">
        <v>520</v>
      </c>
      <c r="K138">
        <v>660</v>
      </c>
      <c r="L138" s="65">
        <v>823</v>
      </c>
      <c r="M138" s="53">
        <v>720</v>
      </c>
      <c r="N138" s="53">
        <v>900</v>
      </c>
      <c r="O138" s="47">
        <f t="shared" si="58"/>
        <v>6757.3</v>
      </c>
      <c r="P138" s="46" t="str">
        <f t="shared" ca="1" si="49"/>
        <v/>
      </c>
      <c r="Q138" s="39"/>
      <c r="R138" s="39"/>
      <c r="S138" s="40"/>
      <c r="T138" s="6">
        <f t="shared" si="50"/>
        <v>6914.2999861999997</v>
      </c>
      <c r="U138" s="6">
        <f t="shared" si="51"/>
        <v>6359.9999862000004</v>
      </c>
      <c r="V138" s="6">
        <f t="shared" si="52"/>
        <v>6739.9999862000004</v>
      </c>
      <c r="W138" s="6">
        <f t="shared" si="53"/>
        <v>6579.9999862000004</v>
      </c>
      <c r="X138" s="6">
        <f t="shared" si="54"/>
        <v>6539.9999862000004</v>
      </c>
      <c r="Y138" s="6">
        <f t="shared" si="55"/>
        <v>6519.9999862000004</v>
      </c>
      <c r="Z138" s="6">
        <f t="shared" si="56"/>
        <v>6659.9999862000004</v>
      </c>
      <c r="AA138" s="6">
        <f t="shared" si="59"/>
        <v>6822.9999862000004</v>
      </c>
      <c r="AB138" s="6">
        <f t="shared" si="60"/>
        <v>6719.9999862000004</v>
      </c>
      <c r="AC138" s="6">
        <f t="shared" si="61"/>
        <v>6899.9999862000004</v>
      </c>
      <c r="AD138" s="6">
        <f t="shared" si="62"/>
        <v>66757.299861999985</v>
      </c>
      <c r="AE138" s="6">
        <f t="shared" si="63"/>
        <v>46314.299903399995</v>
      </c>
      <c r="AF138" s="6">
        <f t="shared" si="65"/>
        <v>20442.999958600001</v>
      </c>
      <c r="AG138" s="6" t="str">
        <f ca="1">IFERROR(IF(AD138=LARGE(INDIRECT("AD"&amp;MATCH(B138,B:B,0)&amp;":AD"&amp;IF(B138=MAX(B:B),1010,MATCH(B138+1,B:B,0)-1)),IF(COUNTIF(INDIRECT("C"&amp;MATCH(B138,B:B,0)&amp;":C"&amp;IF(B138=MAX(B:B),1010,MATCH(B138+1,B:B,0)-1)),"H")&gt;0,1,"")),B138&amp;"H1",IF(AD138=LARGE(INDIRECT("AD"&amp;MATCH(B138,B:B,0)&amp;":AD"&amp;IF(B138=MAX(B:B),1010,MATCH(B138+1,B:B,0)-1)),IF(COUNTIF(INDIRECT("C"&amp;MATCH(B138,B:B,0)&amp;":C"&amp;IF(B138=MAX(B:B),1010,MATCH(B138+1,B:B,0)-1)),"H")&gt;0,2,"")),B138&amp;"H2",IF(AD138=LARGE(INDIRECT("AD"&amp;MATCH(B138,B:B,0)&amp;":AD"&amp;IF(B138=MAX(B:B),1010,MATCH(B138+1,B:B,0)-1)), IF(COUNTIF(INDIRECT("C"&amp;MATCH(B138,B:B,0)&amp;":C"&amp;IF(B138=MAX(B:B),1010,MATCH(B138+1,B:B,0)-1)),"S")&gt;0,COUNTIF(INDIRECT("C"&amp;MATCH(B138,B:B,0)&amp;":C"&amp;IF(B138=MAX(B:B),1010,MATCH(B138+1,B:B,0)-1)),"H")+1,””)),B138&amp;"S1",IF(AD138=LARGE(INDIRECT("AD"&amp;MATCH(B138,B:B,0)&amp;":AD"&amp;IF(B138=MAX(B:B),1010,MATCH(B138+1,B:B,0)-1)), IF(COUNTIF(INDIRECT("C"&amp;MATCH(B138,B:B,0)&amp;":C"&amp;IF(B138=MAX(B:B),1010,MATCH(B138+1,B:B,0)-1)),"S")&gt;0,COUNTIF(INDIRECT("C"&amp;MATCH(B138,B:B,0)&amp;":C"&amp;IF(B138=MAX(B:B),1010,MATCH(B138+1,B:B,0)-1)),"H")+2,””)),B138&amp;"S2",IF(AD138=LARGE(INDIRECT("AD"&amp;MATCH(B138,B:B,0)&amp;":AD"&amp;IF(B138=MAX(B:B),1010,MATCH(B138+1,B:B,0)-1)), IF(COUNTIF(INDIRECT("C"&amp;MATCH(B138,B:B,0)&amp;":C"&amp;IF(B138=MAX(B:B),1010,MATCH(B138+1,B:B,0)-1)),"V")&gt;0,COUNTIF(INDIRECT("C"&amp;MATCH(B138,B:B,0)&amp;":C"&amp;IF(B138=MAX(B:B),1010,MATCH(B138+1,B:B,0)-1)),"H")+COUNTIF(INDIRECT("C"&amp;MATCH(B138,B:B,0)&amp;":C"&amp;IF(B138=MAX(B:B),1010,MATCH(B138+1,B:B,0)-1)),"S")+1,"")),B138&amp;"V1",IF(AD138=LARGE(INDIRECT("AD"&amp;MATCH(B138,B:B,0)&amp;":AD"&amp;IF(B138=MAX(B:B),1010,MATCH(B138+1,B:B,0)-1)), IF(COUNTIF(INDIRECT("C"&amp;MATCH(B138,B:B,0)&amp;":C"&amp;IF(B138=MAX(B:B),1010,MATCH(B138+1,B:B,0)-1)),"V")&gt;0,COUNTIF(INDIRECT("C"&amp;MATCH(B138,B:B,0)&amp;":C"&amp;IF(B138=MAX(B:B),1010,MATCH(B138+1,B:B,0)-1)),"H")+COUNTIF(INDIRECT("C"&amp;MATCH(B138,B:B,0)&amp;":C"&amp;IF(B138=MAX(B:B),1010,MATCH(B138+1,B:B,0)-1)),"S")+2,"")),B138&amp;"V2","")))))),"")</f>
        <v>19H1</v>
      </c>
      <c r="AH138" s="14">
        <f t="shared" ca="1" si="64"/>
        <v>6757.2999862000006</v>
      </c>
    </row>
    <row r="139" spans="1:34" x14ac:dyDescent="0.3">
      <c r="A139" s="52" t="str">
        <f t="shared" ca="1" si="57"/>
        <v>North Reading</v>
      </c>
      <c r="B139">
        <v>19</v>
      </c>
      <c r="C139" t="s">
        <v>55</v>
      </c>
      <c r="D139" t="s">
        <v>192</v>
      </c>
      <c r="E139" s="14">
        <v>485.7</v>
      </c>
      <c r="F139">
        <v>380</v>
      </c>
      <c r="G139">
        <v>580</v>
      </c>
      <c r="H139">
        <v>400</v>
      </c>
      <c r="I139">
        <v>560</v>
      </c>
      <c r="J139">
        <v>480</v>
      </c>
      <c r="K139">
        <v>500</v>
      </c>
      <c r="L139" s="65">
        <v>707</v>
      </c>
      <c r="M139" s="53">
        <v>335</v>
      </c>
      <c r="N139" s="53">
        <v>755</v>
      </c>
      <c r="O139" s="47">
        <f t="shared" si="58"/>
        <v>5182.7</v>
      </c>
      <c r="P139" s="46" t="str">
        <f t="shared" ca="1" si="49"/>
        <v/>
      </c>
      <c r="Q139" s="39"/>
      <c r="R139" s="39"/>
      <c r="S139" s="40"/>
      <c r="T139" s="6">
        <f t="shared" si="50"/>
        <v>6485.6999861000004</v>
      </c>
      <c r="U139" s="6">
        <f t="shared" si="51"/>
        <v>6379.9999860999997</v>
      </c>
      <c r="V139" s="6">
        <f t="shared" si="52"/>
        <v>6579.9999860999997</v>
      </c>
      <c r="W139" s="6">
        <f t="shared" si="53"/>
        <v>6399.9999860999997</v>
      </c>
      <c r="X139" s="6">
        <f t="shared" si="54"/>
        <v>6559.9999860999997</v>
      </c>
      <c r="Y139" s="6">
        <f t="shared" si="55"/>
        <v>6479.9999860999997</v>
      </c>
      <c r="Z139" s="6">
        <f t="shared" si="56"/>
        <v>6499.9999860999997</v>
      </c>
      <c r="AA139" s="6">
        <f t="shared" si="59"/>
        <v>6706.9999860999997</v>
      </c>
      <c r="AB139" s="6">
        <f t="shared" si="60"/>
        <v>6334.9999860999997</v>
      </c>
      <c r="AC139" s="6">
        <f t="shared" si="61"/>
        <v>6754.9999860999997</v>
      </c>
      <c r="AD139" s="6">
        <f t="shared" si="62"/>
        <v>65182.699860999986</v>
      </c>
      <c r="AE139" s="6">
        <f t="shared" si="63"/>
        <v>45385.699902699998</v>
      </c>
      <c r="AF139" s="6">
        <f t="shared" si="65"/>
        <v>19796.999958299999</v>
      </c>
      <c r="AG139" s="6" t="str">
        <f ca="1">IFERROR(IF(AD139=LARGE(INDIRECT("AD"&amp;MATCH(B139,B:B,0)&amp;":AD"&amp;IF(B139=MAX(B:B),1010,MATCH(B139+1,B:B,0)-1)),IF(COUNTIF(INDIRECT("C"&amp;MATCH(B139,B:B,0)&amp;":C"&amp;IF(B139=MAX(B:B),1010,MATCH(B139+1,B:B,0)-1)),"H")&gt;0,1,"")),B139&amp;"H1",IF(AD139=LARGE(INDIRECT("AD"&amp;MATCH(B139,B:B,0)&amp;":AD"&amp;IF(B139=MAX(B:B),1010,MATCH(B139+1,B:B,0)-1)),IF(COUNTIF(INDIRECT("C"&amp;MATCH(B139,B:B,0)&amp;":C"&amp;IF(B139=MAX(B:B),1010,MATCH(B139+1,B:B,0)-1)),"H")&gt;0,2,"")),B139&amp;"H2",IF(AD139=LARGE(INDIRECT("AD"&amp;MATCH(B139,B:B,0)&amp;":AD"&amp;IF(B139=MAX(B:B),1010,MATCH(B139+1,B:B,0)-1)), IF(COUNTIF(INDIRECT("C"&amp;MATCH(B139,B:B,0)&amp;":C"&amp;IF(B139=MAX(B:B),1010,MATCH(B139+1,B:B,0)-1)),"S")&gt;0,COUNTIF(INDIRECT("C"&amp;MATCH(B139,B:B,0)&amp;":C"&amp;IF(B139=MAX(B:B),1010,MATCH(B139+1,B:B,0)-1)),"H")+1,””)),B139&amp;"S1",IF(AD139=LARGE(INDIRECT("AD"&amp;MATCH(B139,B:B,0)&amp;":AD"&amp;IF(B139=MAX(B:B),1010,MATCH(B139+1,B:B,0)-1)), IF(COUNTIF(INDIRECT("C"&amp;MATCH(B139,B:B,0)&amp;":C"&amp;IF(B139=MAX(B:B),1010,MATCH(B139+1,B:B,0)-1)),"S")&gt;0,COUNTIF(INDIRECT("C"&amp;MATCH(B139,B:B,0)&amp;":C"&amp;IF(B139=MAX(B:B),1010,MATCH(B139+1,B:B,0)-1)),"H")+2,””)),B139&amp;"S2",IF(AD139=LARGE(INDIRECT("AD"&amp;MATCH(B139,B:B,0)&amp;":AD"&amp;IF(B139=MAX(B:B),1010,MATCH(B139+1,B:B,0)-1)), IF(COUNTIF(INDIRECT("C"&amp;MATCH(B139,B:B,0)&amp;":C"&amp;IF(B139=MAX(B:B),1010,MATCH(B139+1,B:B,0)-1)),"V")&gt;0,COUNTIF(INDIRECT("C"&amp;MATCH(B139,B:B,0)&amp;":C"&amp;IF(B139=MAX(B:B),1010,MATCH(B139+1,B:B,0)-1)),"H")+COUNTIF(INDIRECT("C"&amp;MATCH(B139,B:B,0)&amp;":C"&amp;IF(B139=MAX(B:B),1010,MATCH(B139+1,B:B,0)-1)),"S")+1,"")),B139&amp;"V1",IF(AD139=LARGE(INDIRECT("AD"&amp;MATCH(B139,B:B,0)&amp;":AD"&amp;IF(B139=MAX(B:B),1010,MATCH(B139+1,B:B,0)-1)), IF(COUNTIF(INDIRECT("C"&amp;MATCH(B139,B:B,0)&amp;":C"&amp;IF(B139=MAX(B:B),1010,MATCH(B139+1,B:B,0)-1)),"V")&gt;0,COUNTIF(INDIRECT("C"&amp;MATCH(B139,B:B,0)&amp;":C"&amp;IF(B139=MAX(B:B),1010,MATCH(B139+1,B:B,0)-1)),"H")+COUNTIF(INDIRECT("C"&amp;MATCH(B139,B:B,0)&amp;":C"&amp;IF(B139=MAX(B:B),1010,MATCH(B139+1,B:B,0)-1)),"S")+2,"")),B139&amp;"V2","")))))),"")</f>
        <v/>
      </c>
      <c r="AH139" s="14" t="str">
        <f t="shared" ca="1" si="64"/>
        <v/>
      </c>
    </row>
    <row r="140" spans="1:34" x14ac:dyDescent="0.3">
      <c r="A140" s="52" t="str">
        <f t="shared" ca="1" si="57"/>
        <v>North Reading</v>
      </c>
      <c r="B140">
        <v>19</v>
      </c>
      <c r="C140" t="s">
        <v>59</v>
      </c>
      <c r="D140" t="s">
        <v>159</v>
      </c>
      <c r="E140" s="14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 s="65">
        <v>0</v>
      </c>
      <c r="M140" s="53">
        <v>0</v>
      </c>
      <c r="N140" s="53">
        <v>0</v>
      </c>
      <c r="O140" s="47">
        <f t="shared" si="58"/>
        <v>0</v>
      </c>
      <c r="P140" s="46" t="str">
        <f t="shared" ca="1" si="49"/>
        <v/>
      </c>
      <c r="Q140" s="39"/>
      <c r="R140" s="39"/>
      <c r="S140" s="40"/>
      <c r="T140" s="6">
        <f t="shared" si="50"/>
        <v>3999.9999859999998</v>
      </c>
      <c r="U140" s="6">
        <f t="shared" si="51"/>
        <v>3999.9999859999998</v>
      </c>
      <c r="V140" s="6">
        <f t="shared" si="52"/>
        <v>3999.9999859999998</v>
      </c>
      <c r="W140" s="6">
        <f t="shared" si="53"/>
        <v>3999.9999859999998</v>
      </c>
      <c r="X140" s="6">
        <f t="shared" si="54"/>
        <v>3999.9999859999998</v>
      </c>
      <c r="Y140" s="6">
        <f t="shared" si="55"/>
        <v>3999.9999859999998</v>
      </c>
      <c r="Z140" s="6">
        <f t="shared" si="56"/>
        <v>3999.9999859999998</v>
      </c>
      <c r="AA140" s="6">
        <f t="shared" si="59"/>
        <v>3999.9999859999998</v>
      </c>
      <c r="AB140" s="6">
        <f t="shared" si="60"/>
        <v>3999.9999859999998</v>
      </c>
      <c r="AC140" s="6">
        <f t="shared" si="61"/>
        <v>3999.9999859999998</v>
      </c>
      <c r="AD140" s="6">
        <f t="shared" si="62"/>
        <v>39999.999859999996</v>
      </c>
      <c r="AE140" s="6">
        <f t="shared" si="63"/>
        <v>27999.999901999996</v>
      </c>
      <c r="AF140" s="6">
        <f t="shared" si="65"/>
        <v>11999.999958</v>
      </c>
      <c r="AG140" s="6" t="str">
        <f ca="1">IFERROR(IF(AD140=LARGE(INDIRECT("AD"&amp;MATCH(B140,B:B,0)&amp;":AD"&amp;IF(B140=MAX(B:B),1010,MATCH(B140+1,B:B,0)-1)),IF(COUNTIF(INDIRECT("C"&amp;MATCH(B140,B:B,0)&amp;":C"&amp;IF(B140=MAX(B:B),1010,MATCH(B140+1,B:B,0)-1)),"H")&gt;0,1,"")),B140&amp;"H1",IF(AD140=LARGE(INDIRECT("AD"&amp;MATCH(B140,B:B,0)&amp;":AD"&amp;IF(B140=MAX(B:B),1010,MATCH(B140+1,B:B,0)-1)),IF(COUNTIF(INDIRECT("C"&amp;MATCH(B140,B:B,0)&amp;":C"&amp;IF(B140=MAX(B:B),1010,MATCH(B140+1,B:B,0)-1)),"H")&gt;0,2,"")),B140&amp;"H2",IF(AD140=LARGE(INDIRECT("AD"&amp;MATCH(B140,B:B,0)&amp;":AD"&amp;IF(B140=MAX(B:B),1010,MATCH(B140+1,B:B,0)-1)), IF(COUNTIF(INDIRECT("C"&amp;MATCH(B140,B:B,0)&amp;":C"&amp;IF(B140=MAX(B:B),1010,MATCH(B140+1,B:B,0)-1)),"S")&gt;0,COUNTIF(INDIRECT("C"&amp;MATCH(B140,B:B,0)&amp;":C"&amp;IF(B140=MAX(B:B),1010,MATCH(B140+1,B:B,0)-1)),"H")+1,””)),B140&amp;"S1",IF(AD140=LARGE(INDIRECT("AD"&amp;MATCH(B140,B:B,0)&amp;":AD"&amp;IF(B140=MAX(B:B),1010,MATCH(B140+1,B:B,0)-1)), IF(COUNTIF(INDIRECT("C"&amp;MATCH(B140,B:B,0)&amp;":C"&amp;IF(B140=MAX(B:B),1010,MATCH(B140+1,B:B,0)-1)),"S")&gt;0,COUNTIF(INDIRECT("C"&amp;MATCH(B140,B:B,0)&amp;":C"&amp;IF(B140=MAX(B:B),1010,MATCH(B140+1,B:B,0)-1)),"H")+2,””)),B140&amp;"S2",IF(AD140=LARGE(INDIRECT("AD"&amp;MATCH(B140,B:B,0)&amp;":AD"&amp;IF(B140=MAX(B:B),1010,MATCH(B140+1,B:B,0)-1)), IF(COUNTIF(INDIRECT("C"&amp;MATCH(B140,B:B,0)&amp;":C"&amp;IF(B140=MAX(B:B),1010,MATCH(B140+1,B:B,0)-1)),"V")&gt;0,COUNTIF(INDIRECT("C"&amp;MATCH(B140,B:B,0)&amp;":C"&amp;IF(B140=MAX(B:B),1010,MATCH(B140+1,B:B,0)-1)),"H")+COUNTIF(INDIRECT("C"&amp;MATCH(B140,B:B,0)&amp;":C"&amp;IF(B140=MAX(B:B),1010,MATCH(B140+1,B:B,0)-1)),"S")+1,"")),B140&amp;"V1",IF(AD140=LARGE(INDIRECT("AD"&amp;MATCH(B140,B:B,0)&amp;":AD"&amp;IF(B140=MAX(B:B),1010,MATCH(B140+1,B:B,0)-1)), IF(COUNTIF(INDIRECT("C"&amp;MATCH(B140,B:B,0)&amp;":C"&amp;IF(B140=MAX(B:B),1010,MATCH(B140+1,B:B,0)-1)),"V")&gt;0,COUNTIF(INDIRECT("C"&amp;MATCH(B140,B:B,0)&amp;":C"&amp;IF(B140=MAX(B:B),1010,MATCH(B140+1,B:B,0)-1)),"H")+COUNTIF(INDIRECT("C"&amp;MATCH(B140,B:B,0)&amp;":C"&amp;IF(B140=MAX(B:B),1010,MATCH(B140+1,B:B,0)-1)),"S")+2,"")),B140&amp;"V2","")))))),"")</f>
        <v>19S1</v>
      </c>
      <c r="AH140" s="14" t="str">
        <f t="shared" ca="1" si="64"/>
        <v/>
      </c>
    </row>
    <row r="141" spans="1:34" x14ac:dyDescent="0.3">
      <c r="A141" s="52" t="str">
        <f t="shared" ca="1" si="57"/>
        <v>North Reading</v>
      </c>
      <c r="B141">
        <v>19</v>
      </c>
      <c r="C141" t="s">
        <v>59</v>
      </c>
      <c r="D141" t="s">
        <v>159</v>
      </c>
      <c r="E141" s="14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 s="65">
        <v>0</v>
      </c>
      <c r="M141" s="53">
        <v>0</v>
      </c>
      <c r="N141" s="53">
        <v>0</v>
      </c>
      <c r="O141" s="47">
        <f t="shared" si="58"/>
        <v>0</v>
      </c>
      <c r="P141" s="46" t="str">
        <f t="shared" ca="1" si="49"/>
        <v/>
      </c>
      <c r="Q141" s="39"/>
      <c r="R141" s="39"/>
      <c r="S141" s="40"/>
      <c r="T141" s="6">
        <f t="shared" si="50"/>
        <v>3999.9999859</v>
      </c>
      <c r="U141" s="6">
        <f t="shared" si="51"/>
        <v>3999.9999859</v>
      </c>
      <c r="V141" s="6">
        <f t="shared" si="52"/>
        <v>3999.9999859</v>
      </c>
      <c r="W141" s="6">
        <f t="shared" si="53"/>
        <v>3999.9999859</v>
      </c>
      <c r="X141" s="6">
        <f t="shared" si="54"/>
        <v>3999.9999859</v>
      </c>
      <c r="Y141" s="6">
        <f t="shared" si="55"/>
        <v>3999.9999859</v>
      </c>
      <c r="Z141" s="6">
        <f t="shared" si="56"/>
        <v>3999.9999859</v>
      </c>
      <c r="AA141" s="6">
        <f t="shared" si="59"/>
        <v>3999.9999859</v>
      </c>
      <c r="AB141" s="6">
        <f t="shared" si="60"/>
        <v>3999.9999859</v>
      </c>
      <c r="AC141" s="6">
        <f t="shared" si="61"/>
        <v>3999.9999859</v>
      </c>
      <c r="AD141" s="6">
        <f t="shared" si="62"/>
        <v>39999.99985900001</v>
      </c>
      <c r="AE141" s="6">
        <f t="shared" si="63"/>
        <v>27999.999901300005</v>
      </c>
      <c r="AF141" s="6">
        <f t="shared" si="65"/>
        <v>11999.9999577</v>
      </c>
      <c r="AG141" s="6" t="str">
        <f ca="1">IFERROR(IF(AD141=LARGE(INDIRECT("AD"&amp;MATCH(B141,B:B,0)&amp;":AD"&amp;IF(B141=MAX(B:B),1010,MATCH(B141+1,B:B,0)-1)),IF(COUNTIF(INDIRECT("C"&amp;MATCH(B141,B:B,0)&amp;":C"&amp;IF(B141=MAX(B:B),1010,MATCH(B141+1,B:B,0)-1)),"H")&gt;0,1,"")),B141&amp;"H1",IF(AD141=LARGE(INDIRECT("AD"&amp;MATCH(B141,B:B,0)&amp;":AD"&amp;IF(B141=MAX(B:B),1010,MATCH(B141+1,B:B,0)-1)),IF(COUNTIF(INDIRECT("C"&amp;MATCH(B141,B:B,0)&amp;":C"&amp;IF(B141=MAX(B:B),1010,MATCH(B141+1,B:B,0)-1)),"H")&gt;0,2,"")),B141&amp;"H2",IF(AD141=LARGE(INDIRECT("AD"&amp;MATCH(B141,B:B,0)&amp;":AD"&amp;IF(B141=MAX(B:B),1010,MATCH(B141+1,B:B,0)-1)), IF(COUNTIF(INDIRECT("C"&amp;MATCH(B141,B:B,0)&amp;":C"&amp;IF(B141=MAX(B:B),1010,MATCH(B141+1,B:B,0)-1)),"S")&gt;0,COUNTIF(INDIRECT("C"&amp;MATCH(B141,B:B,0)&amp;":C"&amp;IF(B141=MAX(B:B),1010,MATCH(B141+1,B:B,0)-1)),"H")+1,””)),B141&amp;"S1",IF(AD141=LARGE(INDIRECT("AD"&amp;MATCH(B141,B:B,0)&amp;":AD"&amp;IF(B141=MAX(B:B),1010,MATCH(B141+1,B:B,0)-1)), IF(COUNTIF(INDIRECT("C"&amp;MATCH(B141,B:B,0)&amp;":C"&amp;IF(B141=MAX(B:B),1010,MATCH(B141+1,B:B,0)-1)),"S")&gt;0,COUNTIF(INDIRECT("C"&amp;MATCH(B141,B:B,0)&amp;":C"&amp;IF(B141=MAX(B:B),1010,MATCH(B141+1,B:B,0)-1)),"H")+2,””)),B141&amp;"S2",IF(AD141=LARGE(INDIRECT("AD"&amp;MATCH(B141,B:B,0)&amp;":AD"&amp;IF(B141=MAX(B:B),1010,MATCH(B141+1,B:B,0)-1)), IF(COUNTIF(INDIRECT("C"&amp;MATCH(B141,B:B,0)&amp;":C"&amp;IF(B141=MAX(B:B),1010,MATCH(B141+1,B:B,0)-1)),"V")&gt;0,COUNTIF(INDIRECT("C"&amp;MATCH(B141,B:B,0)&amp;":C"&amp;IF(B141=MAX(B:B),1010,MATCH(B141+1,B:B,0)-1)),"H")+COUNTIF(INDIRECT("C"&amp;MATCH(B141,B:B,0)&amp;":C"&amp;IF(B141=MAX(B:B),1010,MATCH(B141+1,B:B,0)-1)),"S")+1,"")),B141&amp;"V1",IF(AD141=LARGE(INDIRECT("AD"&amp;MATCH(B141,B:B,0)&amp;":AD"&amp;IF(B141=MAX(B:B),1010,MATCH(B141+1,B:B,0)-1)), IF(COUNTIF(INDIRECT("C"&amp;MATCH(B141,B:B,0)&amp;":C"&amp;IF(B141=MAX(B:B),1010,MATCH(B141+1,B:B,0)-1)),"V")&gt;0,COUNTIF(INDIRECT("C"&amp;MATCH(B141,B:B,0)&amp;":C"&amp;IF(B141=MAX(B:B),1010,MATCH(B141+1,B:B,0)-1)),"H")+COUNTIF(INDIRECT("C"&amp;MATCH(B141,B:B,0)&amp;":C"&amp;IF(B141=MAX(B:B),1010,MATCH(B141+1,B:B,0)-1)),"S")+2,"")),B141&amp;"V2","")))))),"")</f>
        <v>19S2</v>
      </c>
      <c r="AH141" s="14" t="str">
        <f t="shared" ca="1" si="64"/>
        <v/>
      </c>
    </row>
    <row r="142" spans="1:34" x14ac:dyDescent="0.3">
      <c r="A142" s="52" t="str">
        <f t="shared" ca="1" si="57"/>
        <v>North Reading</v>
      </c>
      <c r="B142">
        <v>19</v>
      </c>
      <c r="C142" t="s">
        <v>63</v>
      </c>
      <c r="D142" t="s">
        <v>159</v>
      </c>
      <c r="E142" s="14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 s="65">
        <v>0</v>
      </c>
      <c r="M142" s="53">
        <v>0</v>
      </c>
      <c r="N142" s="53">
        <v>0</v>
      </c>
      <c r="O142" s="47">
        <f t="shared" si="58"/>
        <v>0</v>
      </c>
      <c r="P142" s="46">
        <f t="shared" ca="1" si="49"/>
        <v>12859.599302000002</v>
      </c>
      <c r="Q142" s="39"/>
      <c r="R142" s="39"/>
      <c r="S142" s="40"/>
      <c r="T142" s="6">
        <f t="shared" si="50"/>
        <v>1999.9999858000001</v>
      </c>
      <c r="U142" s="6">
        <f t="shared" si="51"/>
        <v>1999.9999858000001</v>
      </c>
      <c r="V142" s="6">
        <f t="shared" si="52"/>
        <v>1999.9999858000001</v>
      </c>
      <c r="W142" s="6">
        <f t="shared" si="53"/>
        <v>1999.9999858000001</v>
      </c>
      <c r="X142" s="6">
        <f t="shared" si="54"/>
        <v>1999.9999858000001</v>
      </c>
      <c r="Y142" s="6">
        <f t="shared" si="55"/>
        <v>1999.9999858000001</v>
      </c>
      <c r="Z142" s="6">
        <f t="shared" si="56"/>
        <v>1999.9999858000001</v>
      </c>
      <c r="AA142" s="6">
        <f t="shared" si="59"/>
        <v>1999.9999858000001</v>
      </c>
      <c r="AB142" s="6">
        <f t="shared" si="60"/>
        <v>1999.9999858000001</v>
      </c>
      <c r="AC142" s="6">
        <f t="shared" si="61"/>
        <v>1999.9999858000001</v>
      </c>
      <c r="AD142" s="6">
        <f t="shared" si="62"/>
        <v>19999.999858000006</v>
      </c>
      <c r="AE142" s="6">
        <f t="shared" si="63"/>
        <v>13999.999900600003</v>
      </c>
      <c r="AF142" s="6">
        <f t="shared" si="65"/>
        <v>5999.9999574000003</v>
      </c>
      <c r="AG142" s="6" t="str">
        <f ca="1">IFERROR(IF(AD142=LARGE(INDIRECT("AD"&amp;MATCH(B142,B:B,0)&amp;":AD"&amp;IF(B142=MAX(B:B),1010,MATCH(B142+1,B:B,0)-1)),IF(COUNTIF(INDIRECT("C"&amp;MATCH(B142,B:B,0)&amp;":C"&amp;IF(B142=MAX(B:B),1010,MATCH(B142+1,B:B,0)-1)),"H")&gt;0,1,"")),B142&amp;"H1",IF(AD142=LARGE(INDIRECT("AD"&amp;MATCH(B142,B:B,0)&amp;":AD"&amp;IF(B142=MAX(B:B),1010,MATCH(B142+1,B:B,0)-1)),IF(COUNTIF(INDIRECT("C"&amp;MATCH(B142,B:B,0)&amp;":C"&amp;IF(B142=MAX(B:B),1010,MATCH(B142+1,B:B,0)-1)),"H")&gt;0,2,"")),B142&amp;"H2",IF(AD142=LARGE(INDIRECT("AD"&amp;MATCH(B142,B:B,0)&amp;":AD"&amp;IF(B142=MAX(B:B),1010,MATCH(B142+1,B:B,0)-1)), IF(COUNTIF(INDIRECT("C"&amp;MATCH(B142,B:B,0)&amp;":C"&amp;IF(B142=MAX(B:B),1010,MATCH(B142+1,B:B,0)-1)),"S")&gt;0,COUNTIF(INDIRECT("C"&amp;MATCH(B142,B:B,0)&amp;":C"&amp;IF(B142=MAX(B:B),1010,MATCH(B142+1,B:B,0)-1)),"H")+1,””)),B142&amp;"S1",IF(AD142=LARGE(INDIRECT("AD"&amp;MATCH(B142,B:B,0)&amp;":AD"&amp;IF(B142=MAX(B:B),1010,MATCH(B142+1,B:B,0)-1)), IF(COUNTIF(INDIRECT("C"&amp;MATCH(B142,B:B,0)&amp;":C"&amp;IF(B142=MAX(B:B),1010,MATCH(B142+1,B:B,0)-1)),"S")&gt;0,COUNTIF(INDIRECT("C"&amp;MATCH(B142,B:B,0)&amp;":C"&amp;IF(B142=MAX(B:B),1010,MATCH(B142+1,B:B,0)-1)),"H")+2,””)),B142&amp;"S2",IF(AD142=LARGE(INDIRECT("AD"&amp;MATCH(B142,B:B,0)&amp;":AD"&amp;IF(B142=MAX(B:B),1010,MATCH(B142+1,B:B,0)-1)), IF(COUNTIF(INDIRECT("C"&amp;MATCH(B142,B:B,0)&amp;":C"&amp;IF(B142=MAX(B:B),1010,MATCH(B142+1,B:B,0)-1)),"V")&gt;0,COUNTIF(INDIRECT("C"&amp;MATCH(B142,B:B,0)&amp;":C"&amp;IF(B142=MAX(B:B),1010,MATCH(B142+1,B:B,0)-1)),"H")+COUNTIF(INDIRECT("C"&amp;MATCH(B142,B:B,0)&amp;":C"&amp;IF(B142=MAX(B:B),1010,MATCH(B142+1,B:B,0)-1)),"S")+1,"")),B142&amp;"V1",IF(AD142=LARGE(INDIRECT("AD"&amp;MATCH(B142,B:B,0)&amp;":AD"&amp;IF(B142=MAX(B:B),1010,MATCH(B142+1,B:B,0)-1)), IF(COUNTIF(INDIRECT("C"&amp;MATCH(B142,B:B,0)&amp;":C"&amp;IF(B142=MAX(B:B),1010,MATCH(B142+1,B:B,0)-1)),"V")&gt;0,COUNTIF(INDIRECT("C"&amp;MATCH(B142,B:B,0)&amp;":C"&amp;IF(B142=MAX(B:B),1010,MATCH(B142+1,B:B,0)-1)),"H")+COUNTIF(INDIRECT("C"&amp;MATCH(B142,B:B,0)&amp;":C"&amp;IF(B142=MAX(B:B),1010,MATCH(B142+1,B:B,0)-1)),"S")+2,"")),B142&amp;"V2","")))))),"")</f>
        <v>19V1</v>
      </c>
      <c r="AH142" s="14" t="str">
        <f t="shared" ca="1" si="64"/>
        <v/>
      </c>
    </row>
    <row r="143" spans="1:34" x14ac:dyDescent="0.3">
      <c r="A143" s="52" t="str">
        <f t="shared" ca="1" si="57"/>
        <v>Westwood</v>
      </c>
      <c r="B143">
        <v>20</v>
      </c>
      <c r="C143" t="s">
        <v>55</v>
      </c>
      <c r="D143" t="s">
        <v>193</v>
      </c>
      <c r="E143" s="14">
        <v>828.6</v>
      </c>
      <c r="F143">
        <v>580</v>
      </c>
      <c r="G143">
        <v>520</v>
      </c>
      <c r="H143">
        <v>580</v>
      </c>
      <c r="I143">
        <v>640</v>
      </c>
      <c r="J143">
        <v>400</v>
      </c>
      <c r="K143">
        <v>620</v>
      </c>
      <c r="L143" s="65">
        <v>807</v>
      </c>
      <c r="M143" s="53">
        <v>745</v>
      </c>
      <c r="N143" s="53">
        <v>820</v>
      </c>
      <c r="O143" s="47">
        <f t="shared" si="58"/>
        <v>6540.6</v>
      </c>
      <c r="P143" s="46" t="str">
        <f t="shared" ca="1" si="49"/>
        <v/>
      </c>
      <c r="Q143" s="39"/>
      <c r="R143" s="39"/>
      <c r="S143" s="40"/>
      <c r="T143" s="6">
        <f t="shared" si="50"/>
        <v>6828.5999856999997</v>
      </c>
      <c r="U143" s="6">
        <f t="shared" si="51"/>
        <v>6579.9999857000003</v>
      </c>
      <c r="V143" s="6">
        <f t="shared" si="52"/>
        <v>6519.9999857000003</v>
      </c>
      <c r="W143" s="6">
        <f t="shared" si="53"/>
        <v>6579.9999857000003</v>
      </c>
      <c r="X143" s="6">
        <f t="shared" si="54"/>
        <v>6639.9999857000003</v>
      </c>
      <c r="Y143" s="6">
        <f t="shared" si="55"/>
        <v>6399.9999857000003</v>
      </c>
      <c r="Z143" s="6">
        <f t="shared" si="56"/>
        <v>6619.9999857000003</v>
      </c>
      <c r="AA143" s="6">
        <f t="shared" si="59"/>
        <v>6806.9999857000003</v>
      </c>
      <c r="AB143" s="6">
        <f t="shared" si="60"/>
        <v>6744.9999857000003</v>
      </c>
      <c r="AC143" s="6">
        <f t="shared" si="61"/>
        <v>6819.9999857000003</v>
      </c>
      <c r="AD143" s="6">
        <f t="shared" si="62"/>
        <v>66540.599856999994</v>
      </c>
      <c r="AE143" s="6">
        <f t="shared" si="63"/>
        <v>46168.5998999</v>
      </c>
      <c r="AF143" s="6">
        <f t="shared" si="65"/>
        <v>20371.999957100001</v>
      </c>
      <c r="AG143" s="6" t="str">
        <f ca="1">IFERROR(IF(AD143=LARGE(INDIRECT("AD"&amp;MATCH(B143,B:B,0)&amp;":AD"&amp;IF(B143=MAX(B:B),1010,MATCH(B143+1,B:B,0)-1)),IF(COUNTIF(INDIRECT("C"&amp;MATCH(B143,B:B,0)&amp;":C"&amp;IF(B143=MAX(B:B),1010,MATCH(B143+1,B:B,0)-1)),"H")&gt;0,1,"")),B143&amp;"H1",IF(AD143=LARGE(INDIRECT("AD"&amp;MATCH(B143,B:B,0)&amp;":AD"&amp;IF(B143=MAX(B:B),1010,MATCH(B143+1,B:B,0)-1)),IF(COUNTIF(INDIRECT("C"&amp;MATCH(B143,B:B,0)&amp;":C"&amp;IF(B143=MAX(B:B),1010,MATCH(B143+1,B:B,0)-1)),"H")&gt;0,2,"")),B143&amp;"H2",IF(AD143=LARGE(INDIRECT("AD"&amp;MATCH(B143,B:B,0)&amp;":AD"&amp;IF(B143=MAX(B:B),1010,MATCH(B143+1,B:B,0)-1)), IF(COUNTIF(INDIRECT("C"&amp;MATCH(B143,B:B,0)&amp;":C"&amp;IF(B143=MAX(B:B),1010,MATCH(B143+1,B:B,0)-1)),"S")&gt;0,COUNTIF(INDIRECT("C"&amp;MATCH(B143,B:B,0)&amp;":C"&amp;IF(B143=MAX(B:B),1010,MATCH(B143+1,B:B,0)-1)),"H")+1,””)),B143&amp;"S1",IF(AD143=LARGE(INDIRECT("AD"&amp;MATCH(B143,B:B,0)&amp;":AD"&amp;IF(B143=MAX(B:B),1010,MATCH(B143+1,B:B,0)-1)), IF(COUNTIF(INDIRECT("C"&amp;MATCH(B143,B:B,0)&amp;":C"&amp;IF(B143=MAX(B:B),1010,MATCH(B143+1,B:B,0)-1)),"S")&gt;0,COUNTIF(INDIRECT("C"&amp;MATCH(B143,B:B,0)&amp;":C"&amp;IF(B143=MAX(B:B),1010,MATCH(B143+1,B:B,0)-1)),"H")+2,””)),B143&amp;"S2",IF(AD143=LARGE(INDIRECT("AD"&amp;MATCH(B143,B:B,0)&amp;":AD"&amp;IF(B143=MAX(B:B),1010,MATCH(B143+1,B:B,0)-1)), IF(COUNTIF(INDIRECT("C"&amp;MATCH(B143,B:B,0)&amp;":C"&amp;IF(B143=MAX(B:B),1010,MATCH(B143+1,B:B,0)-1)),"V")&gt;0,COUNTIF(INDIRECT("C"&amp;MATCH(B143,B:B,0)&amp;":C"&amp;IF(B143=MAX(B:B),1010,MATCH(B143+1,B:B,0)-1)),"H")+COUNTIF(INDIRECT("C"&amp;MATCH(B143,B:B,0)&amp;":C"&amp;IF(B143=MAX(B:B),1010,MATCH(B143+1,B:B,0)-1)),"S")+1,"")),B143&amp;"V1",IF(AD143=LARGE(INDIRECT("AD"&amp;MATCH(B143,B:B,0)&amp;":AD"&amp;IF(B143=MAX(B:B),1010,MATCH(B143+1,B:B,0)-1)), IF(COUNTIF(INDIRECT("C"&amp;MATCH(B143,B:B,0)&amp;":C"&amp;IF(B143=MAX(B:B),1010,MATCH(B143+1,B:B,0)-1)),"V")&gt;0,COUNTIF(INDIRECT("C"&amp;MATCH(B143,B:B,0)&amp;":C"&amp;IF(B143=MAX(B:B),1010,MATCH(B143+1,B:B,0)-1)),"H")+COUNTIF(INDIRECT("C"&amp;MATCH(B143,B:B,0)&amp;":C"&amp;IF(B143=MAX(B:B),1010,MATCH(B143+1,B:B,0)-1)),"S")+2,"")),B143&amp;"V2","")))))),"")</f>
        <v>20H1</v>
      </c>
      <c r="AH143" s="14">
        <f t="shared" ca="1" si="64"/>
        <v>6540.5999857000006</v>
      </c>
    </row>
    <row r="144" spans="1:34" x14ac:dyDescent="0.3">
      <c r="A144" s="52" t="str">
        <f t="shared" ca="1" si="57"/>
        <v>Westwood</v>
      </c>
      <c r="B144">
        <v>20</v>
      </c>
      <c r="C144" t="s">
        <v>55</v>
      </c>
      <c r="D144" t="s">
        <v>194</v>
      </c>
      <c r="E144" s="14">
        <v>628.6</v>
      </c>
      <c r="F144">
        <v>320</v>
      </c>
      <c r="G144">
        <v>260</v>
      </c>
      <c r="H144">
        <v>300</v>
      </c>
      <c r="I144">
        <v>260</v>
      </c>
      <c r="J144">
        <v>380</v>
      </c>
      <c r="K144">
        <v>280</v>
      </c>
      <c r="L144" s="65">
        <v>529</v>
      </c>
      <c r="M144" s="53">
        <v>496.7</v>
      </c>
      <c r="N144" s="53">
        <v>925</v>
      </c>
      <c r="O144" s="47">
        <f t="shared" si="58"/>
        <v>4379.2999999999993</v>
      </c>
      <c r="P144" s="46" t="str">
        <f t="shared" ca="1" si="49"/>
        <v/>
      </c>
      <c r="Q144" s="39"/>
      <c r="R144" s="39"/>
      <c r="S144" s="40"/>
      <c r="T144" s="6">
        <f t="shared" si="50"/>
        <v>6628.5999855999999</v>
      </c>
      <c r="U144" s="6">
        <f t="shared" si="51"/>
        <v>6319.9999856000004</v>
      </c>
      <c r="V144" s="6">
        <f t="shared" si="52"/>
        <v>6259.9999856000004</v>
      </c>
      <c r="W144" s="6">
        <f t="shared" si="53"/>
        <v>6299.9999856000004</v>
      </c>
      <c r="X144" s="6">
        <f t="shared" si="54"/>
        <v>6259.9999856000004</v>
      </c>
      <c r="Y144" s="6">
        <f t="shared" si="55"/>
        <v>6379.9999856000004</v>
      </c>
      <c r="Z144" s="6">
        <f t="shared" si="56"/>
        <v>6279.9999856000004</v>
      </c>
      <c r="AA144" s="6">
        <f t="shared" si="59"/>
        <v>6528.9999855999995</v>
      </c>
      <c r="AB144" s="6">
        <f t="shared" si="60"/>
        <v>6496.6999856000002</v>
      </c>
      <c r="AC144" s="6">
        <f t="shared" si="61"/>
        <v>6924.9999855999995</v>
      </c>
      <c r="AD144" s="6">
        <f t="shared" si="62"/>
        <v>64379.299856000005</v>
      </c>
      <c r="AE144" s="6">
        <f t="shared" si="63"/>
        <v>44428.599899200002</v>
      </c>
      <c r="AF144" s="6">
        <f t="shared" si="65"/>
        <v>19950.699956799999</v>
      </c>
      <c r="AG144" s="6" t="str">
        <f ca="1">IFERROR(IF(AD144=LARGE(INDIRECT("AD"&amp;MATCH(B144,B:B,0)&amp;":AD"&amp;IF(B144=MAX(B:B),1010,MATCH(B144+1,B:B,0)-1)),IF(COUNTIF(INDIRECT("C"&amp;MATCH(B144,B:B,0)&amp;":C"&amp;IF(B144=MAX(B:B),1010,MATCH(B144+1,B:B,0)-1)),"H")&gt;0,1,"")),B144&amp;"H1",IF(AD144=LARGE(INDIRECT("AD"&amp;MATCH(B144,B:B,0)&amp;":AD"&amp;IF(B144=MAX(B:B),1010,MATCH(B144+1,B:B,0)-1)),IF(COUNTIF(INDIRECT("C"&amp;MATCH(B144,B:B,0)&amp;":C"&amp;IF(B144=MAX(B:B),1010,MATCH(B144+1,B:B,0)-1)),"H")&gt;0,2,"")),B144&amp;"H2",IF(AD144=LARGE(INDIRECT("AD"&amp;MATCH(B144,B:B,0)&amp;":AD"&amp;IF(B144=MAX(B:B),1010,MATCH(B144+1,B:B,0)-1)), IF(COUNTIF(INDIRECT("C"&amp;MATCH(B144,B:B,0)&amp;":C"&amp;IF(B144=MAX(B:B),1010,MATCH(B144+1,B:B,0)-1)),"S")&gt;0,COUNTIF(INDIRECT("C"&amp;MATCH(B144,B:B,0)&amp;":C"&amp;IF(B144=MAX(B:B),1010,MATCH(B144+1,B:B,0)-1)),"H")+1,””)),B144&amp;"S1",IF(AD144=LARGE(INDIRECT("AD"&amp;MATCH(B144,B:B,0)&amp;":AD"&amp;IF(B144=MAX(B:B),1010,MATCH(B144+1,B:B,0)-1)), IF(COUNTIF(INDIRECT("C"&amp;MATCH(B144,B:B,0)&amp;":C"&amp;IF(B144=MAX(B:B),1010,MATCH(B144+1,B:B,0)-1)),"S")&gt;0,COUNTIF(INDIRECT("C"&amp;MATCH(B144,B:B,0)&amp;":C"&amp;IF(B144=MAX(B:B),1010,MATCH(B144+1,B:B,0)-1)),"H")+2,””)),B144&amp;"S2",IF(AD144=LARGE(INDIRECT("AD"&amp;MATCH(B144,B:B,0)&amp;":AD"&amp;IF(B144=MAX(B:B),1010,MATCH(B144+1,B:B,0)-1)), IF(COUNTIF(INDIRECT("C"&amp;MATCH(B144,B:B,0)&amp;":C"&amp;IF(B144=MAX(B:B),1010,MATCH(B144+1,B:B,0)-1)),"V")&gt;0,COUNTIF(INDIRECT("C"&amp;MATCH(B144,B:B,0)&amp;":C"&amp;IF(B144=MAX(B:B),1010,MATCH(B144+1,B:B,0)-1)),"H")+COUNTIF(INDIRECT("C"&amp;MATCH(B144,B:B,0)&amp;":C"&amp;IF(B144=MAX(B:B),1010,MATCH(B144+1,B:B,0)-1)),"S")+1,"")),B144&amp;"V1",IF(AD144=LARGE(INDIRECT("AD"&amp;MATCH(B144,B:B,0)&amp;":AD"&amp;IF(B144=MAX(B:B),1010,MATCH(B144+1,B:B,0)-1)), IF(COUNTIF(INDIRECT("C"&amp;MATCH(B144,B:B,0)&amp;":C"&amp;IF(B144=MAX(B:B),1010,MATCH(B144+1,B:B,0)-1)),"V")&gt;0,COUNTIF(INDIRECT("C"&amp;MATCH(B144,B:B,0)&amp;":C"&amp;IF(B144=MAX(B:B),1010,MATCH(B144+1,B:B,0)-1)),"H")+COUNTIF(INDIRECT("C"&amp;MATCH(B144,B:B,0)&amp;":C"&amp;IF(B144=MAX(B:B),1010,MATCH(B144+1,B:B,0)-1)),"S")+2,"")),B144&amp;"V2","")))))),"")</f>
        <v>20H2</v>
      </c>
      <c r="AH144" s="14" t="str">
        <f t="shared" ca="1" si="64"/>
        <v/>
      </c>
    </row>
    <row r="145" spans="1:34" x14ac:dyDescent="0.3">
      <c r="A145" s="52" t="str">
        <f t="shared" ca="1" si="57"/>
        <v>Westwood</v>
      </c>
      <c r="B145">
        <v>20</v>
      </c>
      <c r="C145" t="s">
        <v>55</v>
      </c>
      <c r="D145" t="s">
        <v>224</v>
      </c>
      <c r="E145" s="14">
        <v>400</v>
      </c>
      <c r="F145">
        <v>180</v>
      </c>
      <c r="G145">
        <v>320</v>
      </c>
      <c r="H145">
        <v>300</v>
      </c>
      <c r="I145">
        <v>300</v>
      </c>
      <c r="J145">
        <v>320</v>
      </c>
      <c r="K145">
        <v>240</v>
      </c>
      <c r="L145" s="65">
        <v>519</v>
      </c>
      <c r="M145" s="53">
        <v>650</v>
      </c>
      <c r="N145" s="53">
        <v>710</v>
      </c>
      <c r="O145" s="47">
        <f t="shared" si="58"/>
        <v>3939</v>
      </c>
      <c r="P145" s="46" t="str">
        <f t="shared" ca="1" si="49"/>
        <v/>
      </c>
      <c r="Q145" s="39"/>
      <c r="R145" s="39"/>
      <c r="S145" s="40"/>
      <c r="T145" s="6">
        <f t="shared" si="50"/>
        <v>6399.9999854999996</v>
      </c>
      <c r="U145" s="6">
        <f t="shared" si="51"/>
        <v>6179.9999854999996</v>
      </c>
      <c r="V145" s="6">
        <f t="shared" si="52"/>
        <v>6319.9999854999996</v>
      </c>
      <c r="W145" s="6">
        <f t="shared" si="53"/>
        <v>6299.9999854999996</v>
      </c>
      <c r="X145" s="6">
        <f t="shared" si="54"/>
        <v>6299.9999854999996</v>
      </c>
      <c r="Y145" s="6">
        <f t="shared" si="55"/>
        <v>6319.9999854999996</v>
      </c>
      <c r="Z145" s="6">
        <f t="shared" si="56"/>
        <v>6239.9999854999996</v>
      </c>
      <c r="AA145" s="6">
        <f t="shared" si="59"/>
        <v>6518.9999854999996</v>
      </c>
      <c r="AB145" s="6">
        <f t="shared" si="60"/>
        <v>6649.9999854999996</v>
      </c>
      <c r="AC145" s="6">
        <f t="shared" si="61"/>
        <v>6709.9999854999996</v>
      </c>
      <c r="AD145" s="6">
        <f t="shared" si="62"/>
        <v>63938.999854999995</v>
      </c>
      <c r="AE145" s="6">
        <f t="shared" si="63"/>
        <v>44059.999898499998</v>
      </c>
      <c r="AF145" s="6">
        <f t="shared" si="65"/>
        <v>19878.9999565</v>
      </c>
      <c r="AG145" s="6" t="str">
        <f ca="1">IFERROR(IF(AD145=LARGE(INDIRECT("AD"&amp;MATCH(B145,B:B,0)&amp;":AD"&amp;IF(B145=MAX(B:B),1010,MATCH(B145+1,B:B,0)-1)),IF(COUNTIF(INDIRECT("C"&amp;MATCH(B145,B:B,0)&amp;":C"&amp;IF(B145=MAX(B:B),1010,MATCH(B145+1,B:B,0)-1)),"H")&gt;0,1,"")),B145&amp;"H1",IF(AD145=LARGE(INDIRECT("AD"&amp;MATCH(B145,B:B,0)&amp;":AD"&amp;IF(B145=MAX(B:B),1010,MATCH(B145+1,B:B,0)-1)),IF(COUNTIF(INDIRECT("C"&amp;MATCH(B145,B:B,0)&amp;":C"&amp;IF(B145=MAX(B:B),1010,MATCH(B145+1,B:B,0)-1)),"H")&gt;0,2,"")),B145&amp;"H2",IF(AD145=LARGE(INDIRECT("AD"&amp;MATCH(B145,B:B,0)&amp;":AD"&amp;IF(B145=MAX(B:B),1010,MATCH(B145+1,B:B,0)-1)), IF(COUNTIF(INDIRECT("C"&amp;MATCH(B145,B:B,0)&amp;":C"&amp;IF(B145=MAX(B:B),1010,MATCH(B145+1,B:B,0)-1)),"S")&gt;0,COUNTIF(INDIRECT("C"&amp;MATCH(B145,B:B,0)&amp;":C"&amp;IF(B145=MAX(B:B),1010,MATCH(B145+1,B:B,0)-1)),"H")+1,””)),B145&amp;"S1",IF(AD145=LARGE(INDIRECT("AD"&amp;MATCH(B145,B:B,0)&amp;":AD"&amp;IF(B145=MAX(B:B),1010,MATCH(B145+1,B:B,0)-1)), IF(COUNTIF(INDIRECT("C"&amp;MATCH(B145,B:B,0)&amp;":C"&amp;IF(B145=MAX(B:B),1010,MATCH(B145+1,B:B,0)-1)),"S")&gt;0,COUNTIF(INDIRECT("C"&amp;MATCH(B145,B:B,0)&amp;":C"&amp;IF(B145=MAX(B:B),1010,MATCH(B145+1,B:B,0)-1)),"H")+2,””)),B145&amp;"S2",IF(AD145=LARGE(INDIRECT("AD"&amp;MATCH(B145,B:B,0)&amp;":AD"&amp;IF(B145=MAX(B:B),1010,MATCH(B145+1,B:B,0)-1)), IF(COUNTIF(INDIRECT("C"&amp;MATCH(B145,B:B,0)&amp;":C"&amp;IF(B145=MAX(B:B),1010,MATCH(B145+1,B:B,0)-1)),"V")&gt;0,COUNTIF(INDIRECT("C"&amp;MATCH(B145,B:B,0)&amp;":C"&amp;IF(B145=MAX(B:B),1010,MATCH(B145+1,B:B,0)-1)),"H")+COUNTIF(INDIRECT("C"&amp;MATCH(B145,B:B,0)&amp;":C"&amp;IF(B145=MAX(B:B),1010,MATCH(B145+1,B:B,0)-1)),"S")+1,"")),B145&amp;"V1",IF(AD145=LARGE(INDIRECT("AD"&amp;MATCH(B145,B:B,0)&amp;":AD"&amp;IF(B145=MAX(B:B),1010,MATCH(B145+1,B:B,0)-1)), IF(COUNTIF(INDIRECT("C"&amp;MATCH(B145,B:B,0)&amp;":C"&amp;IF(B145=MAX(B:B),1010,MATCH(B145+1,B:B,0)-1)),"V")&gt;0,COUNTIF(INDIRECT("C"&amp;MATCH(B145,B:B,0)&amp;":C"&amp;IF(B145=MAX(B:B),1010,MATCH(B145+1,B:B,0)-1)),"H")+COUNTIF(INDIRECT("C"&amp;MATCH(B145,B:B,0)&amp;":C"&amp;IF(B145=MAX(B:B),1010,MATCH(B145+1,B:B,0)-1)),"S")+2,"")),B145&amp;"V2","")))))),"")</f>
        <v/>
      </c>
      <c r="AH145" s="14" t="str">
        <f t="shared" ca="1" si="64"/>
        <v/>
      </c>
    </row>
    <row r="146" spans="1:34" x14ac:dyDescent="0.3">
      <c r="A146" s="52" t="str">
        <f t="shared" ca="1" si="57"/>
        <v>Westwood</v>
      </c>
      <c r="B146">
        <v>20</v>
      </c>
      <c r="C146" t="s">
        <v>59</v>
      </c>
      <c r="D146" t="s">
        <v>159</v>
      </c>
      <c r="E146" s="14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 s="65">
        <v>0</v>
      </c>
      <c r="M146" s="53">
        <v>0</v>
      </c>
      <c r="N146" s="53">
        <v>0</v>
      </c>
      <c r="O146" s="47">
        <f t="shared" si="58"/>
        <v>0</v>
      </c>
      <c r="P146" s="46" t="str">
        <f t="shared" ca="1" si="49"/>
        <v/>
      </c>
      <c r="Q146" s="39"/>
      <c r="R146" s="39"/>
      <c r="S146" s="40"/>
      <c r="T146" s="6">
        <f t="shared" si="50"/>
        <v>3999.9999853999998</v>
      </c>
      <c r="U146" s="6">
        <f t="shared" si="51"/>
        <v>3999.9999853999998</v>
      </c>
      <c r="V146" s="6">
        <f t="shared" si="52"/>
        <v>3999.9999853999998</v>
      </c>
      <c r="W146" s="6">
        <f t="shared" si="53"/>
        <v>3999.9999853999998</v>
      </c>
      <c r="X146" s="6">
        <f t="shared" si="54"/>
        <v>3999.9999853999998</v>
      </c>
      <c r="Y146" s="6">
        <f t="shared" si="55"/>
        <v>3999.9999853999998</v>
      </c>
      <c r="Z146" s="6">
        <f t="shared" si="56"/>
        <v>3999.9999853999998</v>
      </c>
      <c r="AA146" s="6">
        <f t="shared" si="59"/>
        <v>3999.9999853999998</v>
      </c>
      <c r="AB146" s="6">
        <f t="shared" si="60"/>
        <v>3999.9999853999998</v>
      </c>
      <c r="AC146" s="6">
        <f t="shared" si="61"/>
        <v>3999.9999853999998</v>
      </c>
      <c r="AD146" s="6">
        <f t="shared" si="62"/>
        <v>39999.999853999987</v>
      </c>
      <c r="AE146" s="6">
        <f t="shared" si="63"/>
        <v>27999.999897799993</v>
      </c>
      <c r="AF146" s="6">
        <f t="shared" si="65"/>
        <v>11999.999956199999</v>
      </c>
      <c r="AG146" s="6" t="str">
        <f ca="1">IFERROR(IF(AD146=LARGE(INDIRECT("AD"&amp;MATCH(B146,B:B,0)&amp;":AD"&amp;IF(B146=MAX(B:B),1010,MATCH(B146+1,B:B,0)-1)),IF(COUNTIF(INDIRECT("C"&amp;MATCH(B146,B:B,0)&amp;":C"&amp;IF(B146=MAX(B:B),1010,MATCH(B146+1,B:B,0)-1)),"H")&gt;0,1,"")),B146&amp;"H1",IF(AD146=LARGE(INDIRECT("AD"&amp;MATCH(B146,B:B,0)&amp;":AD"&amp;IF(B146=MAX(B:B),1010,MATCH(B146+1,B:B,0)-1)),IF(COUNTIF(INDIRECT("C"&amp;MATCH(B146,B:B,0)&amp;":C"&amp;IF(B146=MAX(B:B),1010,MATCH(B146+1,B:B,0)-1)),"H")&gt;0,2,"")),B146&amp;"H2",IF(AD146=LARGE(INDIRECT("AD"&amp;MATCH(B146,B:B,0)&amp;":AD"&amp;IF(B146=MAX(B:B),1010,MATCH(B146+1,B:B,0)-1)), IF(COUNTIF(INDIRECT("C"&amp;MATCH(B146,B:B,0)&amp;":C"&amp;IF(B146=MAX(B:B),1010,MATCH(B146+1,B:B,0)-1)),"S")&gt;0,COUNTIF(INDIRECT("C"&amp;MATCH(B146,B:B,0)&amp;":C"&amp;IF(B146=MAX(B:B),1010,MATCH(B146+1,B:B,0)-1)),"H")+1,””)),B146&amp;"S1",IF(AD146=LARGE(INDIRECT("AD"&amp;MATCH(B146,B:B,0)&amp;":AD"&amp;IF(B146=MAX(B:B),1010,MATCH(B146+1,B:B,0)-1)), IF(COUNTIF(INDIRECT("C"&amp;MATCH(B146,B:B,0)&amp;":C"&amp;IF(B146=MAX(B:B),1010,MATCH(B146+1,B:B,0)-1)),"S")&gt;0,COUNTIF(INDIRECT("C"&amp;MATCH(B146,B:B,0)&amp;":C"&amp;IF(B146=MAX(B:B),1010,MATCH(B146+1,B:B,0)-1)),"H")+2,””)),B146&amp;"S2",IF(AD146=LARGE(INDIRECT("AD"&amp;MATCH(B146,B:B,0)&amp;":AD"&amp;IF(B146=MAX(B:B),1010,MATCH(B146+1,B:B,0)-1)), IF(COUNTIF(INDIRECT("C"&amp;MATCH(B146,B:B,0)&amp;":C"&amp;IF(B146=MAX(B:B),1010,MATCH(B146+1,B:B,0)-1)),"V")&gt;0,COUNTIF(INDIRECT("C"&amp;MATCH(B146,B:B,0)&amp;":C"&amp;IF(B146=MAX(B:B),1010,MATCH(B146+1,B:B,0)-1)),"H")+COUNTIF(INDIRECT("C"&amp;MATCH(B146,B:B,0)&amp;":C"&amp;IF(B146=MAX(B:B),1010,MATCH(B146+1,B:B,0)-1)),"S")+1,"")),B146&amp;"V1",IF(AD146=LARGE(INDIRECT("AD"&amp;MATCH(B146,B:B,0)&amp;":AD"&amp;IF(B146=MAX(B:B),1010,MATCH(B146+1,B:B,0)-1)), IF(COUNTIF(INDIRECT("C"&amp;MATCH(B146,B:B,0)&amp;":C"&amp;IF(B146=MAX(B:B),1010,MATCH(B146+1,B:B,0)-1)),"V")&gt;0,COUNTIF(INDIRECT("C"&amp;MATCH(B146,B:B,0)&amp;":C"&amp;IF(B146=MAX(B:B),1010,MATCH(B146+1,B:B,0)-1)),"H")+COUNTIF(INDIRECT("C"&amp;MATCH(B146,B:B,0)&amp;":C"&amp;IF(B146=MAX(B:B),1010,MATCH(B146+1,B:B,0)-1)),"S")+2,"")),B146&amp;"V2","")))))),"")</f>
        <v>20S1</v>
      </c>
      <c r="AH146" s="14" t="str">
        <f t="shared" ca="1" si="64"/>
        <v/>
      </c>
    </row>
    <row r="147" spans="1:34" x14ac:dyDescent="0.3">
      <c r="A147" s="52" t="str">
        <f t="shared" ca="1" si="57"/>
        <v>Westwood</v>
      </c>
      <c r="B147">
        <v>20</v>
      </c>
      <c r="C147" t="s">
        <v>59</v>
      </c>
      <c r="D147" t="s">
        <v>159</v>
      </c>
      <c r="E147" s="14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 s="65">
        <v>0</v>
      </c>
      <c r="M147" s="53">
        <v>0</v>
      </c>
      <c r="N147" s="53">
        <v>0</v>
      </c>
      <c r="O147" s="47">
        <f t="shared" si="58"/>
        <v>0</v>
      </c>
      <c r="P147" s="46" t="str">
        <f t="shared" ca="1" si="49"/>
        <v/>
      </c>
      <c r="Q147" s="39"/>
      <c r="R147" s="39"/>
      <c r="S147" s="40"/>
      <c r="T147" s="6">
        <f t="shared" si="50"/>
        <v>3999.9999852999999</v>
      </c>
      <c r="U147" s="6">
        <f t="shared" si="51"/>
        <v>3999.9999852999999</v>
      </c>
      <c r="V147" s="6">
        <f t="shared" si="52"/>
        <v>3999.9999852999999</v>
      </c>
      <c r="W147" s="6">
        <f t="shared" si="53"/>
        <v>3999.9999852999999</v>
      </c>
      <c r="X147" s="6">
        <f t="shared" si="54"/>
        <v>3999.9999852999999</v>
      </c>
      <c r="Y147" s="6">
        <f t="shared" si="55"/>
        <v>3999.9999852999999</v>
      </c>
      <c r="Z147" s="6">
        <f t="shared" si="56"/>
        <v>3999.9999852999999</v>
      </c>
      <c r="AA147" s="6">
        <f t="shared" si="59"/>
        <v>3999.9999852999999</v>
      </c>
      <c r="AB147" s="6">
        <f t="shared" si="60"/>
        <v>3999.9999852999999</v>
      </c>
      <c r="AC147" s="6">
        <f t="shared" si="61"/>
        <v>3999.9999852999999</v>
      </c>
      <c r="AD147" s="6">
        <f t="shared" si="62"/>
        <v>39999.999853000001</v>
      </c>
      <c r="AE147" s="6">
        <f t="shared" si="63"/>
        <v>27999.999897100002</v>
      </c>
      <c r="AF147" s="6">
        <f t="shared" si="65"/>
        <v>11999.999955899999</v>
      </c>
      <c r="AG147" s="6" t="str">
        <f ca="1">IFERROR(IF(AD147=LARGE(INDIRECT("AD"&amp;MATCH(B147,B:B,0)&amp;":AD"&amp;IF(B147=MAX(B:B),1010,MATCH(B147+1,B:B,0)-1)),IF(COUNTIF(INDIRECT("C"&amp;MATCH(B147,B:B,0)&amp;":C"&amp;IF(B147=MAX(B:B),1010,MATCH(B147+1,B:B,0)-1)),"H")&gt;0,1,"")),B147&amp;"H1",IF(AD147=LARGE(INDIRECT("AD"&amp;MATCH(B147,B:B,0)&amp;":AD"&amp;IF(B147=MAX(B:B),1010,MATCH(B147+1,B:B,0)-1)),IF(COUNTIF(INDIRECT("C"&amp;MATCH(B147,B:B,0)&amp;":C"&amp;IF(B147=MAX(B:B),1010,MATCH(B147+1,B:B,0)-1)),"H")&gt;0,2,"")),B147&amp;"H2",IF(AD147=LARGE(INDIRECT("AD"&amp;MATCH(B147,B:B,0)&amp;":AD"&amp;IF(B147=MAX(B:B),1010,MATCH(B147+1,B:B,0)-1)), IF(COUNTIF(INDIRECT("C"&amp;MATCH(B147,B:B,0)&amp;":C"&amp;IF(B147=MAX(B:B),1010,MATCH(B147+1,B:B,0)-1)),"S")&gt;0,COUNTIF(INDIRECT("C"&amp;MATCH(B147,B:B,0)&amp;":C"&amp;IF(B147=MAX(B:B),1010,MATCH(B147+1,B:B,0)-1)),"H")+1,””)),B147&amp;"S1",IF(AD147=LARGE(INDIRECT("AD"&amp;MATCH(B147,B:B,0)&amp;":AD"&amp;IF(B147=MAX(B:B),1010,MATCH(B147+1,B:B,0)-1)), IF(COUNTIF(INDIRECT("C"&amp;MATCH(B147,B:B,0)&amp;":C"&amp;IF(B147=MAX(B:B),1010,MATCH(B147+1,B:B,0)-1)),"S")&gt;0,COUNTIF(INDIRECT("C"&amp;MATCH(B147,B:B,0)&amp;":C"&amp;IF(B147=MAX(B:B),1010,MATCH(B147+1,B:B,0)-1)),"H")+2,””)),B147&amp;"S2",IF(AD147=LARGE(INDIRECT("AD"&amp;MATCH(B147,B:B,0)&amp;":AD"&amp;IF(B147=MAX(B:B),1010,MATCH(B147+1,B:B,0)-1)), IF(COUNTIF(INDIRECT("C"&amp;MATCH(B147,B:B,0)&amp;":C"&amp;IF(B147=MAX(B:B),1010,MATCH(B147+1,B:B,0)-1)),"V")&gt;0,COUNTIF(INDIRECT("C"&amp;MATCH(B147,B:B,0)&amp;":C"&amp;IF(B147=MAX(B:B),1010,MATCH(B147+1,B:B,0)-1)),"H")+COUNTIF(INDIRECT("C"&amp;MATCH(B147,B:B,0)&amp;":C"&amp;IF(B147=MAX(B:B),1010,MATCH(B147+1,B:B,0)-1)),"S")+1,"")),B147&amp;"V1",IF(AD147=LARGE(INDIRECT("AD"&amp;MATCH(B147,B:B,0)&amp;":AD"&amp;IF(B147=MAX(B:B),1010,MATCH(B147+1,B:B,0)-1)), IF(COUNTIF(INDIRECT("C"&amp;MATCH(B147,B:B,0)&amp;":C"&amp;IF(B147=MAX(B:B),1010,MATCH(B147+1,B:B,0)-1)),"V")&gt;0,COUNTIF(INDIRECT("C"&amp;MATCH(B147,B:B,0)&amp;":C"&amp;IF(B147=MAX(B:B),1010,MATCH(B147+1,B:B,0)-1)),"H")+COUNTIF(INDIRECT("C"&amp;MATCH(B147,B:B,0)&amp;":C"&amp;IF(B147=MAX(B:B),1010,MATCH(B147+1,B:B,0)-1)),"S")+2,"")),B147&amp;"V2","")))))),"")</f>
        <v>20S2</v>
      </c>
      <c r="AH147" s="14" t="str">
        <f t="shared" ca="1" si="64"/>
        <v/>
      </c>
    </row>
    <row r="148" spans="1:34" x14ac:dyDescent="0.3">
      <c r="A148" s="52" t="str">
        <f t="shared" ca="1" si="57"/>
        <v>Westwood</v>
      </c>
      <c r="B148">
        <v>20</v>
      </c>
      <c r="C148" t="s">
        <v>63</v>
      </c>
      <c r="D148" t="s">
        <v>159</v>
      </c>
      <c r="E148" s="14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 s="65">
        <v>0</v>
      </c>
      <c r="M148" s="53">
        <v>0</v>
      </c>
      <c r="N148" s="53">
        <v>0</v>
      </c>
      <c r="O148" s="47">
        <f t="shared" si="58"/>
        <v>0</v>
      </c>
      <c r="P148" s="46">
        <f t="shared" ca="1" si="49"/>
        <v>10919.899271999973</v>
      </c>
      <c r="Q148" s="39"/>
      <c r="R148" s="39"/>
      <c r="S148" s="40"/>
      <c r="T148" s="6">
        <f t="shared" si="50"/>
        <v>1999.9999852000001</v>
      </c>
      <c r="U148" s="6">
        <f t="shared" si="51"/>
        <v>1999.9999852000001</v>
      </c>
      <c r="V148" s="6">
        <f t="shared" si="52"/>
        <v>1999.9999852000001</v>
      </c>
      <c r="W148" s="6">
        <f t="shared" si="53"/>
        <v>1999.9999852000001</v>
      </c>
      <c r="X148" s="6">
        <f t="shared" si="54"/>
        <v>1999.9999852000001</v>
      </c>
      <c r="Y148" s="6">
        <f t="shared" si="55"/>
        <v>1999.9999852000001</v>
      </c>
      <c r="Z148" s="6">
        <f t="shared" si="56"/>
        <v>1999.9999852000001</v>
      </c>
      <c r="AA148" s="6">
        <f t="shared" si="59"/>
        <v>1999.9999852000001</v>
      </c>
      <c r="AB148" s="6">
        <f t="shared" si="60"/>
        <v>1999.9999852000001</v>
      </c>
      <c r="AC148" s="6">
        <f t="shared" si="61"/>
        <v>1999.9999852000001</v>
      </c>
      <c r="AD148" s="6">
        <f t="shared" si="62"/>
        <v>19999.999852000001</v>
      </c>
      <c r="AE148" s="6">
        <f t="shared" si="63"/>
        <v>13999.999896400001</v>
      </c>
      <c r="AF148" s="6">
        <f t="shared" si="65"/>
        <v>5999.9999556000002</v>
      </c>
      <c r="AG148" s="6" t="str">
        <f ca="1">IFERROR(IF(AD148=LARGE(INDIRECT("AD"&amp;MATCH(B148,B:B,0)&amp;":AD"&amp;IF(B148=MAX(B:B),1010,MATCH(B148+1,B:B,0)-1)),IF(COUNTIF(INDIRECT("C"&amp;MATCH(B148,B:B,0)&amp;":C"&amp;IF(B148=MAX(B:B),1010,MATCH(B148+1,B:B,0)-1)),"H")&gt;0,1,"")),B148&amp;"H1",IF(AD148=LARGE(INDIRECT("AD"&amp;MATCH(B148,B:B,0)&amp;":AD"&amp;IF(B148=MAX(B:B),1010,MATCH(B148+1,B:B,0)-1)),IF(COUNTIF(INDIRECT("C"&amp;MATCH(B148,B:B,0)&amp;":C"&amp;IF(B148=MAX(B:B),1010,MATCH(B148+1,B:B,0)-1)),"H")&gt;0,2,"")),B148&amp;"H2",IF(AD148=LARGE(INDIRECT("AD"&amp;MATCH(B148,B:B,0)&amp;":AD"&amp;IF(B148=MAX(B:B),1010,MATCH(B148+1,B:B,0)-1)), IF(COUNTIF(INDIRECT("C"&amp;MATCH(B148,B:B,0)&amp;":C"&amp;IF(B148=MAX(B:B),1010,MATCH(B148+1,B:B,0)-1)),"S")&gt;0,COUNTIF(INDIRECT("C"&amp;MATCH(B148,B:B,0)&amp;":C"&amp;IF(B148=MAX(B:B),1010,MATCH(B148+1,B:B,0)-1)),"H")+1,””)),B148&amp;"S1",IF(AD148=LARGE(INDIRECT("AD"&amp;MATCH(B148,B:B,0)&amp;":AD"&amp;IF(B148=MAX(B:B),1010,MATCH(B148+1,B:B,0)-1)), IF(COUNTIF(INDIRECT("C"&amp;MATCH(B148,B:B,0)&amp;":C"&amp;IF(B148=MAX(B:B),1010,MATCH(B148+1,B:B,0)-1)),"S")&gt;0,COUNTIF(INDIRECT("C"&amp;MATCH(B148,B:B,0)&amp;":C"&amp;IF(B148=MAX(B:B),1010,MATCH(B148+1,B:B,0)-1)),"H")+2,””)),B148&amp;"S2",IF(AD148=LARGE(INDIRECT("AD"&amp;MATCH(B148,B:B,0)&amp;":AD"&amp;IF(B148=MAX(B:B),1010,MATCH(B148+1,B:B,0)-1)), IF(COUNTIF(INDIRECT("C"&amp;MATCH(B148,B:B,0)&amp;":C"&amp;IF(B148=MAX(B:B),1010,MATCH(B148+1,B:B,0)-1)),"V")&gt;0,COUNTIF(INDIRECT("C"&amp;MATCH(B148,B:B,0)&amp;":C"&amp;IF(B148=MAX(B:B),1010,MATCH(B148+1,B:B,0)-1)),"H")+COUNTIF(INDIRECT("C"&amp;MATCH(B148,B:B,0)&amp;":C"&amp;IF(B148=MAX(B:B),1010,MATCH(B148+1,B:B,0)-1)),"S")+1,"")),B148&amp;"V1",IF(AD148=LARGE(INDIRECT("AD"&amp;MATCH(B148,B:B,0)&amp;":AD"&amp;IF(B148=MAX(B:B),1010,MATCH(B148+1,B:B,0)-1)), IF(COUNTIF(INDIRECT("C"&amp;MATCH(B148,B:B,0)&amp;":C"&amp;IF(B148=MAX(B:B),1010,MATCH(B148+1,B:B,0)-1)),"V")&gt;0,COUNTIF(INDIRECT("C"&amp;MATCH(B148,B:B,0)&amp;":C"&amp;IF(B148=MAX(B:B),1010,MATCH(B148+1,B:B,0)-1)),"H")+COUNTIF(INDIRECT("C"&amp;MATCH(B148,B:B,0)&amp;":C"&amp;IF(B148=MAX(B:B),1010,MATCH(B148+1,B:B,0)-1)),"S")+2,"")),B148&amp;"V2","")))))),"")</f>
        <v>20V1</v>
      </c>
      <c r="AH148" s="14" t="str">
        <f t="shared" ca="1" si="64"/>
        <v/>
      </c>
    </row>
    <row r="149" spans="1:34" x14ac:dyDescent="0.3">
      <c r="A149" s="52" t="str">
        <f t="shared" ca="1" si="57"/>
        <v>Taconic</v>
      </c>
      <c r="B149">
        <v>21</v>
      </c>
      <c r="C149" t="s">
        <v>55</v>
      </c>
      <c r="D149" t="s">
        <v>195</v>
      </c>
      <c r="E149" s="14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 s="65">
        <v>0</v>
      </c>
      <c r="M149" s="53">
        <v>0</v>
      </c>
      <c r="N149" s="53">
        <v>0</v>
      </c>
      <c r="O149" s="47">
        <f t="shared" si="58"/>
        <v>0</v>
      </c>
      <c r="P149" s="46" t="str">
        <f t="shared" ca="1" si="49"/>
        <v/>
      </c>
      <c r="Q149" s="39"/>
      <c r="R149" s="39"/>
      <c r="S149" s="40"/>
      <c r="T149" s="6">
        <f t="shared" si="50"/>
        <v>5999.9999851000002</v>
      </c>
      <c r="U149" s="6">
        <f t="shared" si="51"/>
        <v>5999.9999851000002</v>
      </c>
      <c r="V149" s="6">
        <f t="shared" si="52"/>
        <v>5999.9999851000002</v>
      </c>
      <c r="W149" s="6">
        <f t="shared" si="53"/>
        <v>5999.9999851000002</v>
      </c>
      <c r="X149" s="6">
        <f t="shared" si="54"/>
        <v>5999.9999851000002</v>
      </c>
      <c r="Y149" s="6">
        <f t="shared" si="55"/>
        <v>5999.9999851000002</v>
      </c>
      <c r="Z149" s="6">
        <f t="shared" si="56"/>
        <v>5999.9999851000002</v>
      </c>
      <c r="AA149" s="6">
        <f t="shared" si="59"/>
        <v>5999.9999851000002</v>
      </c>
      <c r="AB149" s="6">
        <f t="shared" si="60"/>
        <v>5999.9999851000002</v>
      </c>
      <c r="AC149" s="6">
        <f t="shared" si="61"/>
        <v>5999.9999851000002</v>
      </c>
      <c r="AD149" s="6">
        <f t="shared" si="62"/>
        <v>59999.999851000015</v>
      </c>
      <c r="AE149" s="6">
        <f t="shared" si="63"/>
        <v>41999.999895700006</v>
      </c>
      <c r="AF149" s="6">
        <f t="shared" si="65"/>
        <v>17999.999955300002</v>
      </c>
      <c r="AG149" s="6" t="str">
        <f ca="1">IFERROR(IF(AD149=LARGE(INDIRECT("AD"&amp;MATCH(B149,B:B,0)&amp;":AD"&amp;IF(B149=MAX(B:B),1010,MATCH(B149+1,B:B,0)-1)),IF(COUNTIF(INDIRECT("C"&amp;MATCH(B149,B:B,0)&amp;":C"&amp;IF(B149=MAX(B:B),1010,MATCH(B149+1,B:B,0)-1)),"H")&gt;0,1,"")),B149&amp;"H1",IF(AD149=LARGE(INDIRECT("AD"&amp;MATCH(B149,B:B,0)&amp;":AD"&amp;IF(B149=MAX(B:B),1010,MATCH(B149+1,B:B,0)-1)),IF(COUNTIF(INDIRECT("C"&amp;MATCH(B149,B:B,0)&amp;":C"&amp;IF(B149=MAX(B:B),1010,MATCH(B149+1,B:B,0)-1)),"H")&gt;0,2,"")),B149&amp;"H2",IF(AD149=LARGE(INDIRECT("AD"&amp;MATCH(B149,B:B,0)&amp;":AD"&amp;IF(B149=MAX(B:B),1010,MATCH(B149+1,B:B,0)-1)), IF(COUNTIF(INDIRECT("C"&amp;MATCH(B149,B:B,0)&amp;":C"&amp;IF(B149=MAX(B:B),1010,MATCH(B149+1,B:B,0)-1)),"S")&gt;0,COUNTIF(INDIRECT("C"&amp;MATCH(B149,B:B,0)&amp;":C"&amp;IF(B149=MAX(B:B),1010,MATCH(B149+1,B:B,0)-1)),"H")+1,””)),B149&amp;"S1",IF(AD149=LARGE(INDIRECT("AD"&amp;MATCH(B149,B:B,0)&amp;":AD"&amp;IF(B149=MAX(B:B),1010,MATCH(B149+1,B:B,0)-1)), IF(COUNTIF(INDIRECT("C"&amp;MATCH(B149,B:B,0)&amp;":C"&amp;IF(B149=MAX(B:B),1010,MATCH(B149+1,B:B,0)-1)),"S")&gt;0,COUNTIF(INDIRECT("C"&amp;MATCH(B149,B:B,0)&amp;":C"&amp;IF(B149=MAX(B:B),1010,MATCH(B149+1,B:B,0)-1)),"H")+2,””)),B149&amp;"S2",IF(AD149=LARGE(INDIRECT("AD"&amp;MATCH(B149,B:B,0)&amp;":AD"&amp;IF(B149=MAX(B:B),1010,MATCH(B149+1,B:B,0)-1)), IF(COUNTIF(INDIRECT("C"&amp;MATCH(B149,B:B,0)&amp;":C"&amp;IF(B149=MAX(B:B),1010,MATCH(B149+1,B:B,0)-1)),"V")&gt;0,COUNTIF(INDIRECT("C"&amp;MATCH(B149,B:B,0)&amp;":C"&amp;IF(B149=MAX(B:B),1010,MATCH(B149+1,B:B,0)-1)),"H")+COUNTIF(INDIRECT("C"&amp;MATCH(B149,B:B,0)&amp;":C"&amp;IF(B149=MAX(B:B),1010,MATCH(B149+1,B:B,0)-1)),"S")+1,"")),B149&amp;"V1",IF(AD149=LARGE(INDIRECT("AD"&amp;MATCH(B149,B:B,0)&amp;":AD"&amp;IF(B149=MAX(B:B),1010,MATCH(B149+1,B:B,0)-1)), IF(COUNTIF(INDIRECT("C"&amp;MATCH(B149,B:B,0)&amp;":C"&amp;IF(B149=MAX(B:B),1010,MATCH(B149+1,B:B,0)-1)),"V")&gt;0,COUNTIF(INDIRECT("C"&amp;MATCH(B149,B:B,0)&amp;":C"&amp;IF(B149=MAX(B:B),1010,MATCH(B149+1,B:B,0)-1)),"H")+COUNTIF(INDIRECT("C"&amp;MATCH(B149,B:B,0)&amp;":C"&amp;IF(B149=MAX(B:B),1010,MATCH(B149+1,B:B,0)-1)),"S")+2,"")),B149&amp;"V2","")))))),"")</f>
        <v>21H1</v>
      </c>
      <c r="AH149" s="14" t="str">
        <f t="shared" ca="1" si="64"/>
        <v/>
      </c>
    </row>
    <row r="150" spans="1:34" x14ac:dyDescent="0.3">
      <c r="A150" s="52" t="str">
        <f t="shared" ca="1" si="57"/>
        <v>Taconic</v>
      </c>
      <c r="B150">
        <v>21</v>
      </c>
      <c r="C150" t="s">
        <v>55</v>
      </c>
      <c r="D150" t="s">
        <v>196</v>
      </c>
      <c r="E150" s="14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 s="65">
        <v>0</v>
      </c>
      <c r="M150" s="53">
        <v>0</v>
      </c>
      <c r="N150" s="53">
        <v>0</v>
      </c>
      <c r="O150" s="47">
        <f t="shared" si="58"/>
        <v>0</v>
      </c>
      <c r="P150" s="46" t="str">
        <f t="shared" ca="1" si="49"/>
        <v/>
      </c>
      <c r="Q150" s="39"/>
      <c r="R150" s="39"/>
      <c r="S150" s="40"/>
      <c r="T150" s="6">
        <f t="shared" si="50"/>
        <v>5999.9999850000004</v>
      </c>
      <c r="U150" s="6">
        <f t="shared" si="51"/>
        <v>5999.9999850000004</v>
      </c>
      <c r="V150" s="6">
        <f t="shared" si="52"/>
        <v>5999.9999850000004</v>
      </c>
      <c r="W150" s="6">
        <f t="shared" si="53"/>
        <v>5999.9999850000004</v>
      </c>
      <c r="X150" s="6">
        <f t="shared" si="54"/>
        <v>5999.9999850000004</v>
      </c>
      <c r="Y150" s="6">
        <f t="shared" si="55"/>
        <v>5999.9999850000004</v>
      </c>
      <c r="Z150" s="6">
        <f t="shared" si="56"/>
        <v>5999.9999850000004</v>
      </c>
      <c r="AA150" s="6">
        <f t="shared" si="59"/>
        <v>5999.9999850000004</v>
      </c>
      <c r="AB150" s="6">
        <f t="shared" si="60"/>
        <v>5999.9999850000004</v>
      </c>
      <c r="AC150" s="6">
        <f t="shared" si="61"/>
        <v>5999.9999850000004</v>
      </c>
      <c r="AD150" s="6">
        <f t="shared" si="62"/>
        <v>59999.999850000015</v>
      </c>
      <c r="AE150" s="6">
        <f t="shared" si="63"/>
        <v>41999.999895000008</v>
      </c>
      <c r="AF150" s="6">
        <f t="shared" si="65"/>
        <v>17999.999954999999</v>
      </c>
      <c r="AG150" s="6" t="str">
        <f ca="1">IFERROR(IF(AD150=LARGE(INDIRECT("AD"&amp;MATCH(B150,B:B,0)&amp;":AD"&amp;IF(B150=MAX(B:B),1010,MATCH(B150+1,B:B,0)-1)),IF(COUNTIF(INDIRECT("C"&amp;MATCH(B150,B:B,0)&amp;":C"&amp;IF(B150=MAX(B:B),1010,MATCH(B150+1,B:B,0)-1)),"H")&gt;0,1,"")),B150&amp;"H1",IF(AD150=LARGE(INDIRECT("AD"&amp;MATCH(B150,B:B,0)&amp;":AD"&amp;IF(B150=MAX(B:B),1010,MATCH(B150+1,B:B,0)-1)),IF(COUNTIF(INDIRECT("C"&amp;MATCH(B150,B:B,0)&amp;":C"&amp;IF(B150=MAX(B:B),1010,MATCH(B150+1,B:B,0)-1)),"H")&gt;0,2,"")),B150&amp;"H2",IF(AD150=LARGE(INDIRECT("AD"&amp;MATCH(B150,B:B,0)&amp;":AD"&amp;IF(B150=MAX(B:B),1010,MATCH(B150+1,B:B,0)-1)), IF(COUNTIF(INDIRECT("C"&amp;MATCH(B150,B:B,0)&amp;":C"&amp;IF(B150=MAX(B:B),1010,MATCH(B150+1,B:B,0)-1)),"S")&gt;0,COUNTIF(INDIRECT("C"&amp;MATCH(B150,B:B,0)&amp;":C"&amp;IF(B150=MAX(B:B),1010,MATCH(B150+1,B:B,0)-1)),"H")+1,””)),B150&amp;"S1",IF(AD150=LARGE(INDIRECT("AD"&amp;MATCH(B150,B:B,0)&amp;":AD"&amp;IF(B150=MAX(B:B),1010,MATCH(B150+1,B:B,0)-1)), IF(COUNTIF(INDIRECT("C"&amp;MATCH(B150,B:B,0)&amp;":C"&amp;IF(B150=MAX(B:B),1010,MATCH(B150+1,B:B,0)-1)),"S")&gt;0,COUNTIF(INDIRECT("C"&amp;MATCH(B150,B:B,0)&amp;":C"&amp;IF(B150=MAX(B:B),1010,MATCH(B150+1,B:B,0)-1)),"H")+2,””)),B150&amp;"S2",IF(AD150=LARGE(INDIRECT("AD"&amp;MATCH(B150,B:B,0)&amp;":AD"&amp;IF(B150=MAX(B:B),1010,MATCH(B150+1,B:B,0)-1)), IF(COUNTIF(INDIRECT("C"&amp;MATCH(B150,B:B,0)&amp;":C"&amp;IF(B150=MAX(B:B),1010,MATCH(B150+1,B:B,0)-1)),"V")&gt;0,COUNTIF(INDIRECT("C"&amp;MATCH(B150,B:B,0)&amp;":C"&amp;IF(B150=MAX(B:B),1010,MATCH(B150+1,B:B,0)-1)),"H")+COUNTIF(INDIRECT("C"&amp;MATCH(B150,B:B,0)&amp;":C"&amp;IF(B150=MAX(B:B),1010,MATCH(B150+1,B:B,0)-1)),"S")+1,"")),B150&amp;"V1",IF(AD150=LARGE(INDIRECT("AD"&amp;MATCH(B150,B:B,0)&amp;":AD"&amp;IF(B150=MAX(B:B),1010,MATCH(B150+1,B:B,0)-1)), IF(COUNTIF(INDIRECT("C"&amp;MATCH(B150,B:B,0)&amp;":C"&amp;IF(B150=MAX(B:B),1010,MATCH(B150+1,B:B,0)-1)),"V")&gt;0,COUNTIF(INDIRECT("C"&amp;MATCH(B150,B:B,0)&amp;":C"&amp;IF(B150=MAX(B:B),1010,MATCH(B150+1,B:B,0)-1)),"H")+COUNTIF(INDIRECT("C"&amp;MATCH(B150,B:B,0)&amp;":C"&amp;IF(B150=MAX(B:B),1010,MATCH(B150+1,B:B,0)-1)),"S")+2,"")),B150&amp;"V2","")))))),"")</f>
        <v>21H2</v>
      </c>
      <c r="AH150" s="14" t="str">
        <f t="shared" ca="1" si="64"/>
        <v/>
      </c>
    </row>
    <row r="151" spans="1:34" x14ac:dyDescent="0.3">
      <c r="A151" s="52" t="str">
        <f t="shared" ca="1" si="57"/>
        <v>Taconic</v>
      </c>
      <c r="B151">
        <v>21</v>
      </c>
      <c r="C151" t="s">
        <v>55</v>
      </c>
      <c r="D151" t="s">
        <v>197</v>
      </c>
      <c r="E151" s="14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 s="65">
        <v>0</v>
      </c>
      <c r="M151" s="53">
        <v>0</v>
      </c>
      <c r="N151" s="53">
        <v>0</v>
      </c>
      <c r="O151" s="47">
        <f t="shared" si="58"/>
        <v>0</v>
      </c>
      <c r="P151" s="46" t="str">
        <f t="shared" ca="1" si="49"/>
        <v/>
      </c>
      <c r="Q151" s="39"/>
      <c r="R151" s="39"/>
      <c r="S151" s="40"/>
      <c r="T151" s="6">
        <f t="shared" si="50"/>
        <v>5999.9999848999996</v>
      </c>
      <c r="U151" s="6">
        <f t="shared" si="51"/>
        <v>5999.9999848999996</v>
      </c>
      <c r="V151" s="6">
        <f t="shared" si="52"/>
        <v>5999.9999848999996</v>
      </c>
      <c r="W151" s="6">
        <f t="shared" si="53"/>
        <v>5999.9999848999996</v>
      </c>
      <c r="X151" s="6">
        <f t="shared" si="54"/>
        <v>5999.9999848999996</v>
      </c>
      <c r="Y151" s="6">
        <f t="shared" si="55"/>
        <v>5999.9999848999996</v>
      </c>
      <c r="Z151" s="6">
        <f t="shared" si="56"/>
        <v>5999.9999848999996</v>
      </c>
      <c r="AA151" s="6">
        <f t="shared" si="59"/>
        <v>5999.9999848999996</v>
      </c>
      <c r="AB151" s="6">
        <f t="shared" si="60"/>
        <v>5999.9999848999996</v>
      </c>
      <c r="AC151" s="6">
        <f t="shared" si="61"/>
        <v>5999.9999848999996</v>
      </c>
      <c r="AD151" s="6">
        <f t="shared" si="62"/>
        <v>59999.999849000007</v>
      </c>
      <c r="AE151" s="6">
        <f t="shared" si="63"/>
        <v>41999.999894300003</v>
      </c>
      <c r="AF151" s="6">
        <f t="shared" si="65"/>
        <v>17999.999954699997</v>
      </c>
      <c r="AG151" s="6" t="str">
        <f ca="1">IFERROR(IF(AD151=LARGE(INDIRECT("AD"&amp;MATCH(B151,B:B,0)&amp;":AD"&amp;IF(B151=MAX(B:B),1010,MATCH(B151+1,B:B,0)-1)),IF(COUNTIF(INDIRECT("C"&amp;MATCH(B151,B:B,0)&amp;":C"&amp;IF(B151=MAX(B:B),1010,MATCH(B151+1,B:B,0)-1)),"H")&gt;0,1,"")),B151&amp;"H1",IF(AD151=LARGE(INDIRECT("AD"&amp;MATCH(B151,B:B,0)&amp;":AD"&amp;IF(B151=MAX(B:B),1010,MATCH(B151+1,B:B,0)-1)),IF(COUNTIF(INDIRECT("C"&amp;MATCH(B151,B:B,0)&amp;":C"&amp;IF(B151=MAX(B:B),1010,MATCH(B151+1,B:B,0)-1)),"H")&gt;0,2,"")),B151&amp;"H2",IF(AD151=LARGE(INDIRECT("AD"&amp;MATCH(B151,B:B,0)&amp;":AD"&amp;IF(B151=MAX(B:B),1010,MATCH(B151+1,B:B,0)-1)), IF(COUNTIF(INDIRECT("C"&amp;MATCH(B151,B:B,0)&amp;":C"&amp;IF(B151=MAX(B:B),1010,MATCH(B151+1,B:B,0)-1)),"S")&gt;0,COUNTIF(INDIRECT("C"&amp;MATCH(B151,B:B,0)&amp;":C"&amp;IF(B151=MAX(B:B),1010,MATCH(B151+1,B:B,0)-1)),"H")+1,””)),B151&amp;"S1",IF(AD151=LARGE(INDIRECT("AD"&amp;MATCH(B151,B:B,0)&amp;":AD"&amp;IF(B151=MAX(B:B),1010,MATCH(B151+1,B:B,0)-1)), IF(COUNTIF(INDIRECT("C"&amp;MATCH(B151,B:B,0)&amp;":C"&amp;IF(B151=MAX(B:B),1010,MATCH(B151+1,B:B,0)-1)),"S")&gt;0,COUNTIF(INDIRECT("C"&amp;MATCH(B151,B:B,0)&amp;":C"&amp;IF(B151=MAX(B:B),1010,MATCH(B151+1,B:B,0)-1)),"H")+2,””)),B151&amp;"S2",IF(AD151=LARGE(INDIRECT("AD"&amp;MATCH(B151,B:B,0)&amp;":AD"&amp;IF(B151=MAX(B:B),1010,MATCH(B151+1,B:B,0)-1)), IF(COUNTIF(INDIRECT("C"&amp;MATCH(B151,B:B,0)&amp;":C"&amp;IF(B151=MAX(B:B),1010,MATCH(B151+1,B:B,0)-1)),"V")&gt;0,COUNTIF(INDIRECT("C"&amp;MATCH(B151,B:B,0)&amp;":C"&amp;IF(B151=MAX(B:B),1010,MATCH(B151+1,B:B,0)-1)),"H")+COUNTIF(INDIRECT("C"&amp;MATCH(B151,B:B,0)&amp;":C"&amp;IF(B151=MAX(B:B),1010,MATCH(B151+1,B:B,0)-1)),"S")+1,"")),B151&amp;"V1",IF(AD151=LARGE(INDIRECT("AD"&amp;MATCH(B151,B:B,0)&amp;":AD"&amp;IF(B151=MAX(B:B),1010,MATCH(B151+1,B:B,0)-1)), IF(COUNTIF(INDIRECT("C"&amp;MATCH(B151,B:B,0)&amp;":C"&amp;IF(B151=MAX(B:B),1010,MATCH(B151+1,B:B,0)-1)),"V")&gt;0,COUNTIF(INDIRECT("C"&amp;MATCH(B151,B:B,0)&amp;":C"&amp;IF(B151=MAX(B:B),1010,MATCH(B151+1,B:B,0)-1)),"H")+COUNTIF(INDIRECT("C"&amp;MATCH(B151,B:B,0)&amp;":C"&amp;IF(B151=MAX(B:B),1010,MATCH(B151+1,B:B,0)-1)),"S")+2,"")),B151&amp;"V2","")))))),"")</f>
        <v/>
      </c>
      <c r="AH151" s="14" t="str">
        <f t="shared" ca="1" si="64"/>
        <v/>
      </c>
    </row>
    <row r="152" spans="1:34" x14ac:dyDescent="0.3">
      <c r="A152" s="52" t="str">
        <f t="shared" ca="1" si="57"/>
        <v>Taconic</v>
      </c>
      <c r="B152">
        <v>21</v>
      </c>
      <c r="C152" t="s">
        <v>59</v>
      </c>
      <c r="D152" t="s">
        <v>198</v>
      </c>
      <c r="E152" s="14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 s="65">
        <v>0</v>
      </c>
      <c r="M152" s="53">
        <v>0</v>
      </c>
      <c r="N152" s="53">
        <v>0</v>
      </c>
      <c r="O152" s="47">
        <f t="shared" si="58"/>
        <v>0</v>
      </c>
      <c r="P152" s="46" t="str">
        <f t="shared" ca="1" si="49"/>
        <v/>
      </c>
      <c r="Q152" s="39"/>
      <c r="R152" s="39"/>
      <c r="S152" s="40"/>
      <c r="T152" s="6">
        <f t="shared" si="50"/>
        <v>3999.9999848000002</v>
      </c>
      <c r="U152" s="6">
        <f t="shared" si="51"/>
        <v>3999.9999848000002</v>
      </c>
      <c r="V152" s="6">
        <f t="shared" si="52"/>
        <v>3999.9999848000002</v>
      </c>
      <c r="W152" s="6">
        <f t="shared" si="53"/>
        <v>3999.9999848000002</v>
      </c>
      <c r="X152" s="6">
        <f t="shared" si="54"/>
        <v>3999.9999848000002</v>
      </c>
      <c r="Y152" s="6">
        <f t="shared" si="55"/>
        <v>3999.9999848000002</v>
      </c>
      <c r="Z152" s="6">
        <f t="shared" si="56"/>
        <v>3999.9999848000002</v>
      </c>
      <c r="AA152" s="6">
        <f t="shared" si="59"/>
        <v>3999.9999848000002</v>
      </c>
      <c r="AB152" s="6">
        <f t="shared" si="60"/>
        <v>3999.9999848000002</v>
      </c>
      <c r="AC152" s="6">
        <f t="shared" si="61"/>
        <v>3999.9999848000002</v>
      </c>
      <c r="AD152" s="6">
        <f t="shared" si="62"/>
        <v>39999.999847999999</v>
      </c>
      <c r="AE152" s="6">
        <f t="shared" si="63"/>
        <v>27999.999893600001</v>
      </c>
      <c r="AF152" s="6">
        <f t="shared" si="65"/>
        <v>11999.9999544</v>
      </c>
      <c r="AG152" s="6" t="str">
        <f ca="1">IFERROR(IF(AD152=LARGE(INDIRECT("AD"&amp;MATCH(B152,B:B,0)&amp;":AD"&amp;IF(B152=MAX(B:B),1010,MATCH(B152+1,B:B,0)-1)),IF(COUNTIF(INDIRECT("C"&amp;MATCH(B152,B:B,0)&amp;":C"&amp;IF(B152=MAX(B:B),1010,MATCH(B152+1,B:B,0)-1)),"H")&gt;0,1,"")),B152&amp;"H1",IF(AD152=LARGE(INDIRECT("AD"&amp;MATCH(B152,B:B,0)&amp;":AD"&amp;IF(B152=MAX(B:B),1010,MATCH(B152+1,B:B,0)-1)),IF(COUNTIF(INDIRECT("C"&amp;MATCH(B152,B:B,0)&amp;":C"&amp;IF(B152=MAX(B:B),1010,MATCH(B152+1,B:B,0)-1)),"H")&gt;0,2,"")),B152&amp;"H2",IF(AD152=LARGE(INDIRECT("AD"&amp;MATCH(B152,B:B,0)&amp;":AD"&amp;IF(B152=MAX(B:B),1010,MATCH(B152+1,B:B,0)-1)), IF(COUNTIF(INDIRECT("C"&amp;MATCH(B152,B:B,0)&amp;":C"&amp;IF(B152=MAX(B:B),1010,MATCH(B152+1,B:B,0)-1)),"S")&gt;0,COUNTIF(INDIRECT("C"&amp;MATCH(B152,B:B,0)&amp;":C"&amp;IF(B152=MAX(B:B),1010,MATCH(B152+1,B:B,0)-1)),"H")+1,””)),B152&amp;"S1",IF(AD152=LARGE(INDIRECT("AD"&amp;MATCH(B152,B:B,0)&amp;":AD"&amp;IF(B152=MAX(B:B),1010,MATCH(B152+1,B:B,0)-1)), IF(COUNTIF(INDIRECT("C"&amp;MATCH(B152,B:B,0)&amp;":C"&amp;IF(B152=MAX(B:B),1010,MATCH(B152+1,B:B,0)-1)),"S")&gt;0,COUNTIF(INDIRECT("C"&amp;MATCH(B152,B:B,0)&amp;":C"&amp;IF(B152=MAX(B:B),1010,MATCH(B152+1,B:B,0)-1)),"H")+2,””)),B152&amp;"S2",IF(AD152=LARGE(INDIRECT("AD"&amp;MATCH(B152,B:B,0)&amp;":AD"&amp;IF(B152=MAX(B:B),1010,MATCH(B152+1,B:B,0)-1)), IF(COUNTIF(INDIRECT("C"&amp;MATCH(B152,B:B,0)&amp;":C"&amp;IF(B152=MAX(B:B),1010,MATCH(B152+1,B:B,0)-1)),"V")&gt;0,COUNTIF(INDIRECT("C"&amp;MATCH(B152,B:B,0)&amp;":C"&amp;IF(B152=MAX(B:B),1010,MATCH(B152+1,B:B,0)-1)),"H")+COUNTIF(INDIRECT("C"&amp;MATCH(B152,B:B,0)&amp;":C"&amp;IF(B152=MAX(B:B),1010,MATCH(B152+1,B:B,0)-1)),"S")+1,"")),B152&amp;"V1",IF(AD152=LARGE(INDIRECT("AD"&amp;MATCH(B152,B:B,0)&amp;":AD"&amp;IF(B152=MAX(B:B),1010,MATCH(B152+1,B:B,0)-1)), IF(COUNTIF(INDIRECT("C"&amp;MATCH(B152,B:B,0)&amp;":C"&amp;IF(B152=MAX(B:B),1010,MATCH(B152+1,B:B,0)-1)),"V")&gt;0,COUNTIF(INDIRECT("C"&amp;MATCH(B152,B:B,0)&amp;":C"&amp;IF(B152=MAX(B:B),1010,MATCH(B152+1,B:B,0)-1)),"H")+COUNTIF(INDIRECT("C"&amp;MATCH(B152,B:B,0)&amp;":C"&amp;IF(B152=MAX(B:B),1010,MATCH(B152+1,B:B,0)-1)),"S")+2,"")),B152&amp;"V2","")))))),"")</f>
        <v>21S2</v>
      </c>
      <c r="AH152" s="14" t="str">
        <f t="shared" ca="1" si="64"/>
        <v/>
      </c>
    </row>
    <row r="153" spans="1:34" x14ac:dyDescent="0.3">
      <c r="A153" s="52" t="str">
        <f t="shared" ca="1" si="57"/>
        <v>Taconic</v>
      </c>
      <c r="B153">
        <v>21</v>
      </c>
      <c r="C153" t="s">
        <v>59</v>
      </c>
      <c r="D153" t="s">
        <v>199</v>
      </c>
      <c r="E153" s="14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 s="65">
        <v>0</v>
      </c>
      <c r="M153" s="53">
        <v>0</v>
      </c>
      <c r="N153" s="53">
        <v>0</v>
      </c>
      <c r="O153" s="47">
        <f t="shared" si="58"/>
        <v>0</v>
      </c>
      <c r="P153" s="46" t="str">
        <f t="shared" ca="1" si="49"/>
        <v/>
      </c>
      <c r="Q153" s="39"/>
      <c r="R153" s="39"/>
      <c r="S153" s="40"/>
      <c r="T153" s="6">
        <f t="shared" si="50"/>
        <v>3999.9999846999999</v>
      </c>
      <c r="U153" s="6">
        <f t="shared" si="51"/>
        <v>3999.9999846999999</v>
      </c>
      <c r="V153" s="6">
        <f t="shared" si="52"/>
        <v>3999.9999846999999</v>
      </c>
      <c r="W153" s="6">
        <f t="shared" si="53"/>
        <v>3999.9999846999999</v>
      </c>
      <c r="X153" s="6">
        <f t="shared" si="54"/>
        <v>3999.9999846999999</v>
      </c>
      <c r="Y153" s="6">
        <f t="shared" si="55"/>
        <v>3999.9999846999999</v>
      </c>
      <c r="Z153" s="6">
        <f t="shared" si="56"/>
        <v>3999.9999846999999</v>
      </c>
      <c r="AA153" s="6">
        <f t="shared" si="59"/>
        <v>3999.9999846999999</v>
      </c>
      <c r="AB153" s="6">
        <f t="shared" si="60"/>
        <v>3999.9999846999999</v>
      </c>
      <c r="AC153" s="6">
        <f t="shared" si="61"/>
        <v>3999.9999846999999</v>
      </c>
      <c r="AD153" s="6">
        <f t="shared" si="62"/>
        <v>39999.999846999999</v>
      </c>
      <c r="AE153" s="6">
        <f t="shared" si="63"/>
        <v>27999.999892899999</v>
      </c>
      <c r="AF153" s="6">
        <f t="shared" si="65"/>
        <v>11999.9999541</v>
      </c>
      <c r="AG153" s="6" t="str">
        <f ca="1">IFERROR(IF(AD153=LARGE(INDIRECT("AD"&amp;MATCH(B153,B:B,0)&amp;":AD"&amp;IF(B153=MAX(B:B),1010,MATCH(B153+1,B:B,0)-1)),IF(COUNTIF(INDIRECT("C"&amp;MATCH(B153,B:B,0)&amp;":C"&amp;IF(B153=MAX(B:B),1010,MATCH(B153+1,B:B,0)-1)),"H")&gt;0,1,"")),B153&amp;"H1",IF(AD153=LARGE(INDIRECT("AD"&amp;MATCH(B153,B:B,0)&amp;":AD"&amp;IF(B153=MAX(B:B),1010,MATCH(B153+1,B:B,0)-1)),IF(COUNTIF(INDIRECT("C"&amp;MATCH(B153,B:B,0)&amp;":C"&amp;IF(B153=MAX(B:B),1010,MATCH(B153+1,B:B,0)-1)),"H")&gt;0,2,"")),B153&amp;"H2",IF(AD153=LARGE(INDIRECT("AD"&amp;MATCH(B153,B:B,0)&amp;":AD"&amp;IF(B153=MAX(B:B),1010,MATCH(B153+1,B:B,0)-1)), IF(COUNTIF(INDIRECT("C"&amp;MATCH(B153,B:B,0)&amp;":C"&amp;IF(B153=MAX(B:B),1010,MATCH(B153+1,B:B,0)-1)),"S")&gt;0,COUNTIF(INDIRECT("C"&amp;MATCH(B153,B:B,0)&amp;":C"&amp;IF(B153=MAX(B:B),1010,MATCH(B153+1,B:B,0)-1)),"H")+1,””)),B153&amp;"S1",IF(AD153=LARGE(INDIRECT("AD"&amp;MATCH(B153,B:B,0)&amp;":AD"&amp;IF(B153=MAX(B:B),1010,MATCH(B153+1,B:B,0)-1)), IF(COUNTIF(INDIRECT("C"&amp;MATCH(B153,B:B,0)&amp;":C"&amp;IF(B153=MAX(B:B),1010,MATCH(B153+1,B:B,0)-1)),"S")&gt;0,COUNTIF(INDIRECT("C"&amp;MATCH(B153,B:B,0)&amp;":C"&amp;IF(B153=MAX(B:B),1010,MATCH(B153+1,B:B,0)-1)),"H")+2,””)),B153&amp;"S2",IF(AD153=LARGE(INDIRECT("AD"&amp;MATCH(B153,B:B,0)&amp;":AD"&amp;IF(B153=MAX(B:B),1010,MATCH(B153+1,B:B,0)-1)), IF(COUNTIF(INDIRECT("C"&amp;MATCH(B153,B:B,0)&amp;":C"&amp;IF(B153=MAX(B:B),1010,MATCH(B153+1,B:B,0)-1)),"V")&gt;0,COUNTIF(INDIRECT("C"&amp;MATCH(B153,B:B,0)&amp;":C"&amp;IF(B153=MAX(B:B),1010,MATCH(B153+1,B:B,0)-1)),"H")+COUNTIF(INDIRECT("C"&amp;MATCH(B153,B:B,0)&amp;":C"&amp;IF(B153=MAX(B:B),1010,MATCH(B153+1,B:B,0)-1)),"S")+1,"")),B153&amp;"V1",IF(AD153=LARGE(INDIRECT("AD"&amp;MATCH(B153,B:B,0)&amp;":AD"&amp;IF(B153=MAX(B:B),1010,MATCH(B153+1,B:B,0)-1)), IF(COUNTIF(INDIRECT("C"&amp;MATCH(B153,B:B,0)&amp;":C"&amp;IF(B153=MAX(B:B),1010,MATCH(B153+1,B:B,0)-1)),"V")&gt;0,COUNTIF(INDIRECT("C"&amp;MATCH(B153,B:B,0)&amp;":C"&amp;IF(B153=MAX(B:B),1010,MATCH(B153+1,B:B,0)-1)),"H")+COUNTIF(INDIRECT("C"&amp;MATCH(B153,B:B,0)&amp;":C"&amp;IF(B153=MAX(B:B),1010,MATCH(B153+1,B:B,0)-1)),"S")+2,"")),B153&amp;"V2","")))))),"")</f>
        <v/>
      </c>
      <c r="AH153" s="14" t="str">
        <f t="shared" ca="1" si="64"/>
        <v/>
      </c>
    </row>
    <row r="154" spans="1:34" x14ac:dyDescent="0.3">
      <c r="A154" s="52" t="str">
        <f t="shared" ca="1" si="57"/>
        <v>Taconic</v>
      </c>
      <c r="B154">
        <v>21</v>
      </c>
      <c r="C154" t="s">
        <v>59</v>
      </c>
      <c r="D154" t="s">
        <v>200</v>
      </c>
      <c r="E154" s="14">
        <v>142.9</v>
      </c>
      <c r="F154">
        <v>220</v>
      </c>
      <c r="G154">
        <v>240</v>
      </c>
      <c r="H154">
        <v>300</v>
      </c>
      <c r="I154">
        <v>240</v>
      </c>
      <c r="J154">
        <v>280</v>
      </c>
      <c r="K154">
        <v>220</v>
      </c>
      <c r="L154" s="65">
        <v>295</v>
      </c>
      <c r="M154" s="53">
        <v>330</v>
      </c>
      <c r="N154" s="53">
        <v>710</v>
      </c>
      <c r="O154" s="47">
        <f t="shared" si="58"/>
        <v>2977.9</v>
      </c>
      <c r="P154" s="46" t="str">
        <f t="shared" ca="1" si="49"/>
        <v/>
      </c>
      <c r="Q154" s="39"/>
      <c r="R154" s="39"/>
      <c r="S154" s="40"/>
      <c r="T154" s="6">
        <f t="shared" si="50"/>
        <v>4142.8999845999997</v>
      </c>
      <c r="U154" s="6">
        <f t="shared" si="51"/>
        <v>4219.9999846000001</v>
      </c>
      <c r="V154" s="6">
        <f t="shared" si="52"/>
        <v>4239.9999846000001</v>
      </c>
      <c r="W154" s="6">
        <f t="shared" si="53"/>
        <v>4299.9999846000001</v>
      </c>
      <c r="X154" s="6">
        <f t="shared" si="54"/>
        <v>4239.9999846000001</v>
      </c>
      <c r="Y154" s="6">
        <f t="shared" si="55"/>
        <v>4279.9999846000001</v>
      </c>
      <c r="Z154" s="6">
        <f t="shared" si="56"/>
        <v>4219.9999846000001</v>
      </c>
      <c r="AA154" s="6">
        <f t="shared" si="59"/>
        <v>4294.9999846000001</v>
      </c>
      <c r="AB154" s="6">
        <f t="shared" si="60"/>
        <v>4329.9999846000001</v>
      </c>
      <c r="AC154" s="6">
        <f t="shared" si="61"/>
        <v>4709.9999846000001</v>
      </c>
      <c r="AD154" s="6">
        <f t="shared" si="62"/>
        <v>42977.899845999993</v>
      </c>
      <c r="AE154" s="6">
        <f t="shared" si="63"/>
        <v>29642.899892199996</v>
      </c>
      <c r="AF154" s="6">
        <f t="shared" si="65"/>
        <v>13334.999953800001</v>
      </c>
      <c r="AG154" s="6" t="str">
        <f ca="1">IFERROR(IF(AD154=LARGE(INDIRECT("AD"&amp;MATCH(B154,B:B,0)&amp;":AD"&amp;IF(B154=MAX(B:B),1010,MATCH(B154+1,B:B,0)-1)),IF(COUNTIF(INDIRECT("C"&amp;MATCH(B154,B:B,0)&amp;":C"&amp;IF(B154=MAX(B:B),1010,MATCH(B154+1,B:B,0)-1)),"H")&gt;0,1,"")),B154&amp;"H1",IF(AD154=LARGE(INDIRECT("AD"&amp;MATCH(B154,B:B,0)&amp;":AD"&amp;IF(B154=MAX(B:B),1010,MATCH(B154+1,B:B,0)-1)),IF(COUNTIF(INDIRECT("C"&amp;MATCH(B154,B:B,0)&amp;":C"&amp;IF(B154=MAX(B:B),1010,MATCH(B154+1,B:B,0)-1)),"H")&gt;0,2,"")),B154&amp;"H2",IF(AD154=LARGE(INDIRECT("AD"&amp;MATCH(B154,B:B,0)&amp;":AD"&amp;IF(B154=MAX(B:B),1010,MATCH(B154+1,B:B,0)-1)), IF(COUNTIF(INDIRECT("C"&amp;MATCH(B154,B:B,0)&amp;":C"&amp;IF(B154=MAX(B:B),1010,MATCH(B154+1,B:B,0)-1)),"S")&gt;0,COUNTIF(INDIRECT("C"&amp;MATCH(B154,B:B,0)&amp;":C"&amp;IF(B154=MAX(B:B),1010,MATCH(B154+1,B:B,0)-1)),"H")+1,””)),B154&amp;"S1",IF(AD154=LARGE(INDIRECT("AD"&amp;MATCH(B154,B:B,0)&amp;":AD"&amp;IF(B154=MAX(B:B),1010,MATCH(B154+1,B:B,0)-1)), IF(COUNTIF(INDIRECT("C"&amp;MATCH(B154,B:B,0)&amp;":C"&amp;IF(B154=MAX(B:B),1010,MATCH(B154+1,B:B,0)-1)),"S")&gt;0,COUNTIF(INDIRECT("C"&amp;MATCH(B154,B:B,0)&amp;":C"&amp;IF(B154=MAX(B:B),1010,MATCH(B154+1,B:B,0)-1)),"H")+2,””)),B154&amp;"S2",IF(AD154=LARGE(INDIRECT("AD"&amp;MATCH(B154,B:B,0)&amp;":AD"&amp;IF(B154=MAX(B:B),1010,MATCH(B154+1,B:B,0)-1)), IF(COUNTIF(INDIRECT("C"&amp;MATCH(B154,B:B,0)&amp;":C"&amp;IF(B154=MAX(B:B),1010,MATCH(B154+1,B:B,0)-1)),"V")&gt;0,COUNTIF(INDIRECT("C"&amp;MATCH(B154,B:B,0)&amp;":C"&amp;IF(B154=MAX(B:B),1010,MATCH(B154+1,B:B,0)-1)),"H")+COUNTIF(INDIRECT("C"&amp;MATCH(B154,B:B,0)&amp;":C"&amp;IF(B154=MAX(B:B),1010,MATCH(B154+1,B:B,0)-1)),"S")+1,"")),B154&amp;"V1",IF(AD154=LARGE(INDIRECT("AD"&amp;MATCH(B154,B:B,0)&amp;":AD"&amp;IF(B154=MAX(B:B),1010,MATCH(B154+1,B:B,0)-1)), IF(COUNTIF(INDIRECT("C"&amp;MATCH(B154,B:B,0)&amp;":C"&amp;IF(B154=MAX(B:B),1010,MATCH(B154+1,B:B,0)-1)),"V")&gt;0,COUNTIF(INDIRECT("C"&amp;MATCH(B154,B:B,0)&amp;":C"&amp;IF(B154=MAX(B:B),1010,MATCH(B154+1,B:B,0)-1)),"H")+COUNTIF(INDIRECT("C"&amp;MATCH(B154,B:B,0)&amp;":C"&amp;IF(B154=MAX(B:B),1010,MATCH(B154+1,B:B,0)-1)),"S")+2,"")),B154&amp;"V2","")))))),"")</f>
        <v>21S1</v>
      </c>
      <c r="AH154" s="14">
        <f t="shared" ca="1" si="64"/>
        <v>2977.8999846000002</v>
      </c>
    </row>
    <row r="155" spans="1:34" x14ac:dyDescent="0.3">
      <c r="A155" s="52" t="str">
        <f t="shared" ca="1" si="57"/>
        <v>Taconic</v>
      </c>
      <c r="B155">
        <v>21</v>
      </c>
      <c r="C155" t="s">
        <v>63</v>
      </c>
      <c r="D155" t="s">
        <v>201</v>
      </c>
      <c r="E155" s="14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 s="65">
        <v>0</v>
      </c>
      <c r="M155" s="53">
        <v>0</v>
      </c>
      <c r="N155" s="53">
        <v>0</v>
      </c>
      <c r="O155" s="47">
        <f t="shared" si="58"/>
        <v>0</v>
      </c>
      <c r="P155" s="46" t="str">
        <f t="shared" ca="1" si="49"/>
        <v/>
      </c>
      <c r="Q155" s="39"/>
      <c r="R155" s="39"/>
      <c r="S155" s="40"/>
      <c r="T155" s="6">
        <f t="shared" si="50"/>
        <v>1999.9999845</v>
      </c>
      <c r="U155" s="6">
        <f t="shared" si="51"/>
        <v>1999.9999845</v>
      </c>
      <c r="V155" s="6">
        <f t="shared" si="52"/>
        <v>1999.9999845</v>
      </c>
      <c r="W155" s="6">
        <f t="shared" si="53"/>
        <v>1999.9999845</v>
      </c>
      <c r="X155" s="6">
        <f t="shared" si="54"/>
        <v>1999.9999845</v>
      </c>
      <c r="Y155" s="6">
        <f t="shared" si="55"/>
        <v>1999.9999845</v>
      </c>
      <c r="Z155" s="6">
        <f t="shared" si="56"/>
        <v>1999.9999845</v>
      </c>
      <c r="AA155" s="6">
        <f t="shared" si="59"/>
        <v>1999.9999845</v>
      </c>
      <c r="AB155" s="6">
        <f t="shared" si="60"/>
        <v>1999.9999845</v>
      </c>
      <c r="AC155" s="6">
        <f t="shared" si="61"/>
        <v>1999.9999845</v>
      </c>
      <c r="AD155" s="6">
        <f t="shared" si="62"/>
        <v>19999.999844999998</v>
      </c>
      <c r="AE155" s="6">
        <f t="shared" si="63"/>
        <v>13999.9998915</v>
      </c>
      <c r="AF155" s="6">
        <f t="shared" si="65"/>
        <v>5999.9999534999997</v>
      </c>
      <c r="AG155" s="6" t="str">
        <f ca="1">IFERROR(IF(AD155=LARGE(INDIRECT("AD"&amp;MATCH(B155,B:B,0)&amp;":AD"&amp;IF(B155=MAX(B:B),1010,MATCH(B155+1,B:B,0)-1)),IF(COUNTIF(INDIRECT("C"&amp;MATCH(B155,B:B,0)&amp;":C"&amp;IF(B155=MAX(B:B),1010,MATCH(B155+1,B:B,0)-1)),"H")&gt;0,1,"")),B155&amp;"H1",IF(AD155=LARGE(INDIRECT("AD"&amp;MATCH(B155,B:B,0)&amp;":AD"&amp;IF(B155=MAX(B:B),1010,MATCH(B155+1,B:B,0)-1)),IF(COUNTIF(INDIRECT("C"&amp;MATCH(B155,B:B,0)&amp;":C"&amp;IF(B155=MAX(B:B),1010,MATCH(B155+1,B:B,0)-1)),"H")&gt;0,2,"")),B155&amp;"H2",IF(AD155=LARGE(INDIRECT("AD"&amp;MATCH(B155,B:B,0)&amp;":AD"&amp;IF(B155=MAX(B:B),1010,MATCH(B155+1,B:B,0)-1)), IF(COUNTIF(INDIRECT("C"&amp;MATCH(B155,B:B,0)&amp;":C"&amp;IF(B155=MAX(B:B),1010,MATCH(B155+1,B:B,0)-1)),"S")&gt;0,COUNTIF(INDIRECT("C"&amp;MATCH(B155,B:B,0)&amp;":C"&amp;IF(B155=MAX(B:B),1010,MATCH(B155+1,B:B,0)-1)),"H")+1,””)),B155&amp;"S1",IF(AD155=LARGE(INDIRECT("AD"&amp;MATCH(B155,B:B,0)&amp;":AD"&amp;IF(B155=MAX(B:B),1010,MATCH(B155+1,B:B,0)-1)), IF(COUNTIF(INDIRECT("C"&amp;MATCH(B155,B:B,0)&amp;":C"&amp;IF(B155=MAX(B:B),1010,MATCH(B155+1,B:B,0)-1)),"S")&gt;0,COUNTIF(INDIRECT("C"&amp;MATCH(B155,B:B,0)&amp;":C"&amp;IF(B155=MAX(B:B),1010,MATCH(B155+1,B:B,0)-1)),"H")+2,””)),B155&amp;"S2",IF(AD155=LARGE(INDIRECT("AD"&amp;MATCH(B155,B:B,0)&amp;":AD"&amp;IF(B155=MAX(B:B),1010,MATCH(B155+1,B:B,0)-1)), IF(COUNTIF(INDIRECT("C"&amp;MATCH(B155,B:B,0)&amp;":C"&amp;IF(B155=MAX(B:B),1010,MATCH(B155+1,B:B,0)-1)),"V")&gt;0,COUNTIF(INDIRECT("C"&amp;MATCH(B155,B:B,0)&amp;":C"&amp;IF(B155=MAX(B:B),1010,MATCH(B155+1,B:B,0)-1)),"H")+COUNTIF(INDIRECT("C"&amp;MATCH(B155,B:B,0)&amp;":C"&amp;IF(B155=MAX(B:B),1010,MATCH(B155+1,B:B,0)-1)),"S")+1,"")),B155&amp;"V1",IF(AD155=LARGE(INDIRECT("AD"&amp;MATCH(B155,B:B,0)&amp;":AD"&amp;IF(B155=MAX(B:B),1010,MATCH(B155+1,B:B,0)-1)), IF(COUNTIF(INDIRECT("C"&amp;MATCH(B155,B:B,0)&amp;":C"&amp;IF(B155=MAX(B:B),1010,MATCH(B155+1,B:B,0)-1)),"V")&gt;0,COUNTIF(INDIRECT("C"&amp;MATCH(B155,B:B,0)&amp;":C"&amp;IF(B155=MAX(B:B),1010,MATCH(B155+1,B:B,0)-1)),"H")+COUNTIF(INDIRECT("C"&amp;MATCH(B155,B:B,0)&amp;":C"&amp;IF(B155=MAX(B:B),1010,MATCH(B155+1,B:B,0)-1)),"S")+2,"")),B155&amp;"V2","")))))),"")</f>
        <v>21V1</v>
      </c>
      <c r="AH155" s="14" t="str">
        <f t="shared" ca="1" si="64"/>
        <v/>
      </c>
    </row>
    <row r="156" spans="1:34" x14ac:dyDescent="0.3">
      <c r="A156" s="52" t="str">
        <f t="shared" ca="1" si="57"/>
        <v>Taconic</v>
      </c>
      <c r="B156">
        <v>21</v>
      </c>
      <c r="C156" t="s">
        <v>63</v>
      </c>
      <c r="D156" t="s">
        <v>202</v>
      </c>
      <c r="E156" s="14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 s="65">
        <v>0</v>
      </c>
      <c r="M156" s="53">
        <v>0</v>
      </c>
      <c r="N156" s="53">
        <v>0</v>
      </c>
      <c r="O156" s="47">
        <f t="shared" si="58"/>
        <v>0</v>
      </c>
      <c r="P156" s="46">
        <f t="shared" ca="1" si="49"/>
        <v>2977.8990840000115</v>
      </c>
      <c r="Q156" s="39"/>
      <c r="R156" s="39"/>
      <c r="S156" s="40"/>
      <c r="T156" s="6">
        <f t="shared" si="50"/>
        <v>1999.9999843999999</v>
      </c>
      <c r="U156" s="6">
        <f t="shared" si="51"/>
        <v>1999.9999843999999</v>
      </c>
      <c r="V156" s="6">
        <f t="shared" si="52"/>
        <v>1999.9999843999999</v>
      </c>
      <c r="W156" s="6">
        <f t="shared" si="53"/>
        <v>1999.9999843999999</v>
      </c>
      <c r="X156" s="6">
        <f t="shared" si="54"/>
        <v>1999.9999843999999</v>
      </c>
      <c r="Y156" s="6">
        <f t="shared" si="55"/>
        <v>1999.9999843999999</v>
      </c>
      <c r="Z156" s="6">
        <f t="shared" si="56"/>
        <v>1999.9999843999999</v>
      </c>
      <c r="AA156" s="6">
        <f t="shared" si="59"/>
        <v>1999.9999843999999</v>
      </c>
      <c r="AB156" s="6">
        <f t="shared" si="60"/>
        <v>1999.9999843999999</v>
      </c>
      <c r="AC156" s="6">
        <f t="shared" si="61"/>
        <v>1999.9999843999999</v>
      </c>
      <c r="AD156" s="6">
        <f t="shared" si="62"/>
        <v>19999.999843999998</v>
      </c>
      <c r="AE156" s="6">
        <f t="shared" si="63"/>
        <v>13999.999890799998</v>
      </c>
      <c r="AF156" s="6">
        <f t="shared" si="65"/>
        <v>5999.9999532000002</v>
      </c>
      <c r="AG156" s="6" t="str">
        <f ca="1">IFERROR(IF(AD156=LARGE(INDIRECT("AD"&amp;MATCH(B156,B:B,0)&amp;":AD"&amp;IF(B156=MAX(B:B),1010,MATCH(B156+1,B:B,0)-1)),IF(COUNTIF(INDIRECT("C"&amp;MATCH(B156,B:B,0)&amp;":C"&amp;IF(B156=MAX(B:B),1010,MATCH(B156+1,B:B,0)-1)),"H")&gt;0,1,"")),B156&amp;"H1",IF(AD156=LARGE(INDIRECT("AD"&amp;MATCH(B156,B:B,0)&amp;":AD"&amp;IF(B156=MAX(B:B),1010,MATCH(B156+1,B:B,0)-1)),IF(COUNTIF(INDIRECT("C"&amp;MATCH(B156,B:B,0)&amp;":C"&amp;IF(B156=MAX(B:B),1010,MATCH(B156+1,B:B,0)-1)),"H")&gt;0,2,"")),B156&amp;"H2",IF(AD156=LARGE(INDIRECT("AD"&amp;MATCH(B156,B:B,0)&amp;":AD"&amp;IF(B156=MAX(B:B),1010,MATCH(B156+1,B:B,0)-1)), IF(COUNTIF(INDIRECT("C"&amp;MATCH(B156,B:B,0)&amp;":C"&amp;IF(B156=MAX(B:B),1010,MATCH(B156+1,B:B,0)-1)),"S")&gt;0,COUNTIF(INDIRECT("C"&amp;MATCH(B156,B:B,0)&amp;":C"&amp;IF(B156=MAX(B:B),1010,MATCH(B156+1,B:B,0)-1)),"H")+1,””)),B156&amp;"S1",IF(AD156=LARGE(INDIRECT("AD"&amp;MATCH(B156,B:B,0)&amp;":AD"&amp;IF(B156=MAX(B:B),1010,MATCH(B156+1,B:B,0)-1)), IF(COUNTIF(INDIRECT("C"&amp;MATCH(B156,B:B,0)&amp;":C"&amp;IF(B156=MAX(B:B),1010,MATCH(B156+1,B:B,0)-1)),"S")&gt;0,COUNTIF(INDIRECT("C"&amp;MATCH(B156,B:B,0)&amp;":C"&amp;IF(B156=MAX(B:B),1010,MATCH(B156+1,B:B,0)-1)),"H")+2,””)),B156&amp;"S2",IF(AD156=LARGE(INDIRECT("AD"&amp;MATCH(B156,B:B,0)&amp;":AD"&amp;IF(B156=MAX(B:B),1010,MATCH(B156+1,B:B,0)-1)), IF(COUNTIF(INDIRECT("C"&amp;MATCH(B156,B:B,0)&amp;":C"&amp;IF(B156=MAX(B:B),1010,MATCH(B156+1,B:B,0)-1)),"V")&gt;0,COUNTIF(INDIRECT("C"&amp;MATCH(B156,B:B,0)&amp;":C"&amp;IF(B156=MAX(B:B),1010,MATCH(B156+1,B:B,0)-1)),"H")+COUNTIF(INDIRECT("C"&amp;MATCH(B156,B:B,0)&amp;":C"&amp;IF(B156=MAX(B:B),1010,MATCH(B156+1,B:B,0)-1)),"S")+1,"")),B156&amp;"V1",IF(AD156=LARGE(INDIRECT("AD"&amp;MATCH(B156,B:B,0)&amp;":AD"&amp;IF(B156=MAX(B:B),1010,MATCH(B156+1,B:B,0)-1)), IF(COUNTIF(INDIRECT("C"&amp;MATCH(B156,B:B,0)&amp;":C"&amp;IF(B156=MAX(B:B),1010,MATCH(B156+1,B:B,0)-1)),"V")&gt;0,COUNTIF(INDIRECT("C"&amp;MATCH(B156,B:B,0)&amp;":C"&amp;IF(B156=MAX(B:B),1010,MATCH(B156+1,B:B,0)-1)),"H")+COUNTIF(INDIRECT("C"&amp;MATCH(B156,B:B,0)&amp;":C"&amp;IF(B156=MAX(B:B),1010,MATCH(B156+1,B:B,0)-1)),"S")+2,"")),B156&amp;"V2","")))))),"")</f>
        <v>21V2</v>
      </c>
      <c r="AH156" s="14" t="str">
        <f t="shared" ca="1" si="64"/>
        <v/>
      </c>
    </row>
    <row r="157" spans="1:34" x14ac:dyDescent="0.3">
      <c r="A157" s="52" t="str">
        <f t="shared" ca="1" si="57"/>
        <v/>
      </c>
      <c r="B157"/>
      <c r="C157"/>
      <c r="D157"/>
      <c r="E157" s="14"/>
      <c r="F157"/>
      <c r="G157"/>
      <c r="H157"/>
      <c r="I157"/>
      <c r="J157"/>
      <c r="K157"/>
      <c r="L157" s="65"/>
      <c r="M157" s="53"/>
      <c r="N157" s="53"/>
      <c r="O157" s="47" t="str">
        <f t="shared" si="58"/>
        <v/>
      </c>
      <c r="P157" s="46" t="str">
        <f t="shared" ca="1" si="49"/>
        <v/>
      </c>
      <c r="Q157" s="39"/>
      <c r="R157" s="39"/>
      <c r="S157" s="40"/>
      <c r="T157" s="6" t="str">
        <f t="shared" si="50"/>
        <v/>
      </c>
      <c r="U157" s="6" t="str">
        <f t="shared" si="51"/>
        <v/>
      </c>
      <c r="V157" s="6" t="str">
        <f t="shared" si="52"/>
        <v/>
      </c>
      <c r="W157" s="6" t="str">
        <f t="shared" si="53"/>
        <v/>
      </c>
      <c r="X157" s="6" t="str">
        <f t="shared" si="54"/>
        <v/>
      </c>
      <c r="Y157" s="6" t="str">
        <f t="shared" si="55"/>
        <v/>
      </c>
      <c r="Z157" s="6" t="str">
        <f t="shared" si="56"/>
        <v/>
      </c>
      <c r="AA157" s="6" t="str">
        <f t="shared" si="59"/>
        <v/>
      </c>
      <c r="AB157" s="6" t="str">
        <f t="shared" si="60"/>
        <v/>
      </c>
      <c r="AC157" s="6" t="str">
        <f t="shared" si="61"/>
        <v/>
      </c>
      <c r="AD157" s="6" t="str">
        <f t="shared" si="62"/>
        <v/>
      </c>
      <c r="AE157" s="6" t="str">
        <f t="shared" si="63"/>
        <v/>
      </c>
      <c r="AF157" s="6" t="str">
        <f t="shared" si="65"/>
        <v/>
      </c>
      <c r="AG157" s="6" t="str">
        <f ca="1">IFERROR(IF(AD157=LARGE(INDIRECT("AD"&amp;MATCH(B157,B:B,0)&amp;":AD"&amp;IF(B157=MAX(B:B),1010,MATCH(B157+1,B:B,0)-1)),IF(COUNTIF(INDIRECT("C"&amp;MATCH(B157,B:B,0)&amp;":C"&amp;IF(B157=MAX(B:B),1010,MATCH(B157+1,B:B,0)-1)),"H")&gt;0,1,"")),B157&amp;"H1",IF(AD157=LARGE(INDIRECT("AD"&amp;MATCH(B157,B:B,0)&amp;":AD"&amp;IF(B157=MAX(B:B),1010,MATCH(B157+1,B:B,0)-1)),IF(COUNTIF(INDIRECT("C"&amp;MATCH(B157,B:B,0)&amp;":C"&amp;IF(B157=MAX(B:B),1010,MATCH(B157+1,B:B,0)-1)),"H")&gt;0,2,"")),B157&amp;"H2",IF(AD157=LARGE(INDIRECT("AD"&amp;MATCH(B157,B:B,0)&amp;":AD"&amp;IF(B157=MAX(B:B),1010,MATCH(B157+1,B:B,0)-1)), IF(COUNTIF(INDIRECT("C"&amp;MATCH(B157,B:B,0)&amp;":C"&amp;IF(B157=MAX(B:B),1010,MATCH(B157+1,B:B,0)-1)),"S")&gt;0,COUNTIF(INDIRECT("C"&amp;MATCH(B157,B:B,0)&amp;":C"&amp;IF(B157=MAX(B:B),1010,MATCH(B157+1,B:B,0)-1)),"H")+1,””)),B157&amp;"S1",IF(AD157=LARGE(INDIRECT("AD"&amp;MATCH(B157,B:B,0)&amp;":AD"&amp;IF(B157=MAX(B:B),1010,MATCH(B157+1,B:B,0)-1)), IF(COUNTIF(INDIRECT("C"&amp;MATCH(B157,B:B,0)&amp;":C"&amp;IF(B157=MAX(B:B),1010,MATCH(B157+1,B:B,0)-1)),"S")&gt;0,COUNTIF(INDIRECT("C"&amp;MATCH(B157,B:B,0)&amp;":C"&amp;IF(B157=MAX(B:B),1010,MATCH(B157+1,B:B,0)-1)),"H")+2,””)),B157&amp;"S2",IF(AD157=LARGE(INDIRECT("AD"&amp;MATCH(B157,B:B,0)&amp;":AD"&amp;IF(B157=MAX(B:B),1010,MATCH(B157+1,B:B,0)-1)), IF(COUNTIF(INDIRECT("C"&amp;MATCH(B157,B:B,0)&amp;":C"&amp;IF(B157=MAX(B:B),1010,MATCH(B157+1,B:B,0)-1)),"V")&gt;0,COUNTIF(INDIRECT("C"&amp;MATCH(B157,B:B,0)&amp;":C"&amp;IF(B157=MAX(B:B),1010,MATCH(B157+1,B:B,0)-1)),"H")+COUNTIF(INDIRECT("C"&amp;MATCH(B157,B:B,0)&amp;":C"&amp;IF(B157=MAX(B:B),1010,MATCH(B157+1,B:B,0)-1)),"S")+1,"")),B157&amp;"V1",IF(AD157=LARGE(INDIRECT("AD"&amp;MATCH(B157,B:B,0)&amp;":AD"&amp;IF(B157=MAX(B:B),1010,MATCH(B157+1,B:B,0)-1)), IF(COUNTIF(INDIRECT("C"&amp;MATCH(B157,B:B,0)&amp;":C"&amp;IF(B157=MAX(B:B),1010,MATCH(B157+1,B:B,0)-1)),"V")&gt;0,COUNTIF(INDIRECT("C"&amp;MATCH(B157,B:B,0)&amp;":C"&amp;IF(B157=MAX(B:B),1010,MATCH(B157+1,B:B,0)-1)),"H")+COUNTIF(INDIRECT("C"&amp;MATCH(B157,B:B,0)&amp;":C"&amp;IF(B157=MAX(B:B),1010,MATCH(B157+1,B:B,0)-1)),"S")+2,"")),B157&amp;"V2","")))))),"")</f>
        <v/>
      </c>
      <c r="AH157" s="14" t="str">
        <f t="shared" ca="1" si="64"/>
        <v/>
      </c>
    </row>
    <row r="158" spans="1:34" x14ac:dyDescent="0.3">
      <c r="A158" s="52" t="str">
        <f t="shared" ca="1" si="57"/>
        <v/>
      </c>
      <c r="B158"/>
      <c r="C158"/>
      <c r="D158"/>
      <c r="E158" s="14"/>
      <c r="F158"/>
      <c r="G158"/>
      <c r="H158"/>
      <c r="I158"/>
      <c r="J158"/>
      <c r="K158"/>
      <c r="L158" s="65"/>
      <c r="M158" s="53"/>
      <c r="N158" s="53"/>
      <c r="O158" s="47" t="str">
        <f t="shared" si="58"/>
        <v/>
      </c>
      <c r="P158" s="46" t="str">
        <f t="shared" ca="1" si="49"/>
        <v/>
      </c>
      <c r="Q158" s="39"/>
      <c r="R158" s="39"/>
      <c r="S158" s="40"/>
      <c r="T158" s="6" t="str">
        <f t="shared" si="50"/>
        <v/>
      </c>
      <c r="U158" s="6" t="str">
        <f t="shared" si="51"/>
        <v/>
      </c>
      <c r="V158" s="6" t="str">
        <f t="shared" si="52"/>
        <v/>
      </c>
      <c r="W158" s="6" t="str">
        <f t="shared" si="53"/>
        <v/>
      </c>
      <c r="X158" s="6" t="str">
        <f t="shared" si="54"/>
        <v/>
      </c>
      <c r="Y158" s="6" t="str">
        <f t="shared" si="55"/>
        <v/>
      </c>
      <c r="Z158" s="6" t="str">
        <f t="shared" si="56"/>
        <v/>
      </c>
      <c r="AA158" s="6" t="str">
        <f t="shared" si="59"/>
        <v/>
      </c>
      <c r="AB158" s="6" t="str">
        <f t="shared" si="60"/>
        <v/>
      </c>
      <c r="AC158" s="6" t="str">
        <f t="shared" si="61"/>
        <v/>
      </c>
      <c r="AD158" s="6" t="str">
        <f t="shared" si="62"/>
        <v/>
      </c>
      <c r="AE158" s="6" t="str">
        <f t="shared" si="63"/>
        <v/>
      </c>
      <c r="AF158" s="6" t="str">
        <f t="shared" si="65"/>
        <v/>
      </c>
      <c r="AG158" s="6" t="str">
        <f ca="1">IFERROR(IF(AD158=LARGE(INDIRECT("AD"&amp;MATCH(B158,B:B,0)&amp;":AD"&amp;IF(B158=MAX(B:B),1010,MATCH(B158+1,B:B,0)-1)),IF(COUNTIF(INDIRECT("C"&amp;MATCH(B158,B:B,0)&amp;":C"&amp;IF(B158=MAX(B:B),1010,MATCH(B158+1,B:B,0)-1)),"H")&gt;0,1,"")),B158&amp;"H1",IF(AD158=LARGE(INDIRECT("AD"&amp;MATCH(B158,B:B,0)&amp;":AD"&amp;IF(B158=MAX(B:B),1010,MATCH(B158+1,B:B,0)-1)),IF(COUNTIF(INDIRECT("C"&amp;MATCH(B158,B:B,0)&amp;":C"&amp;IF(B158=MAX(B:B),1010,MATCH(B158+1,B:B,0)-1)),"H")&gt;0,2,"")),B158&amp;"H2",IF(AD158=LARGE(INDIRECT("AD"&amp;MATCH(B158,B:B,0)&amp;":AD"&amp;IF(B158=MAX(B:B),1010,MATCH(B158+1,B:B,0)-1)), IF(COUNTIF(INDIRECT("C"&amp;MATCH(B158,B:B,0)&amp;":C"&amp;IF(B158=MAX(B:B),1010,MATCH(B158+1,B:B,0)-1)),"S")&gt;0,COUNTIF(INDIRECT("C"&amp;MATCH(B158,B:B,0)&amp;":C"&amp;IF(B158=MAX(B:B),1010,MATCH(B158+1,B:B,0)-1)),"H")+1,””)),B158&amp;"S1",IF(AD158=LARGE(INDIRECT("AD"&amp;MATCH(B158,B:B,0)&amp;":AD"&amp;IF(B158=MAX(B:B),1010,MATCH(B158+1,B:B,0)-1)), IF(COUNTIF(INDIRECT("C"&amp;MATCH(B158,B:B,0)&amp;":C"&amp;IF(B158=MAX(B:B),1010,MATCH(B158+1,B:B,0)-1)),"S")&gt;0,COUNTIF(INDIRECT("C"&amp;MATCH(B158,B:B,0)&amp;":C"&amp;IF(B158=MAX(B:B),1010,MATCH(B158+1,B:B,0)-1)),"H")+2,””)),B158&amp;"S2",IF(AD158=LARGE(INDIRECT("AD"&amp;MATCH(B158,B:B,0)&amp;":AD"&amp;IF(B158=MAX(B:B),1010,MATCH(B158+1,B:B,0)-1)), IF(COUNTIF(INDIRECT("C"&amp;MATCH(B158,B:B,0)&amp;":C"&amp;IF(B158=MAX(B:B),1010,MATCH(B158+1,B:B,0)-1)),"V")&gt;0,COUNTIF(INDIRECT("C"&amp;MATCH(B158,B:B,0)&amp;":C"&amp;IF(B158=MAX(B:B),1010,MATCH(B158+1,B:B,0)-1)),"H")+COUNTIF(INDIRECT("C"&amp;MATCH(B158,B:B,0)&amp;":C"&amp;IF(B158=MAX(B:B),1010,MATCH(B158+1,B:B,0)-1)),"S")+1,"")),B158&amp;"V1",IF(AD158=LARGE(INDIRECT("AD"&amp;MATCH(B158,B:B,0)&amp;":AD"&amp;IF(B158=MAX(B:B),1010,MATCH(B158+1,B:B,0)-1)), IF(COUNTIF(INDIRECT("C"&amp;MATCH(B158,B:B,0)&amp;":C"&amp;IF(B158=MAX(B:B),1010,MATCH(B158+1,B:B,0)-1)),"V")&gt;0,COUNTIF(INDIRECT("C"&amp;MATCH(B158,B:B,0)&amp;":C"&amp;IF(B158=MAX(B:B),1010,MATCH(B158+1,B:B,0)-1)),"H")+COUNTIF(INDIRECT("C"&amp;MATCH(B158,B:B,0)&amp;":C"&amp;IF(B158=MAX(B:B),1010,MATCH(B158+1,B:B,0)-1)),"S")+2,"")),B158&amp;"V2","")))))),"")</f>
        <v/>
      </c>
      <c r="AH158" s="14" t="str">
        <f t="shared" ca="1" si="64"/>
        <v/>
      </c>
    </row>
    <row r="159" spans="1:34" x14ac:dyDescent="0.3">
      <c r="A159" s="52" t="str">
        <f t="shared" ca="1" si="57"/>
        <v/>
      </c>
      <c r="B159"/>
      <c r="C159"/>
      <c r="D159"/>
      <c r="E159" s="14"/>
      <c r="F159"/>
      <c r="G159"/>
      <c r="H159"/>
      <c r="I159"/>
      <c r="J159"/>
      <c r="K159"/>
      <c r="L159" s="65"/>
      <c r="M159" s="53"/>
      <c r="N159" s="53"/>
      <c r="O159" s="47" t="str">
        <f t="shared" si="58"/>
        <v/>
      </c>
      <c r="P159" s="46" t="str">
        <f t="shared" ca="1" si="49"/>
        <v/>
      </c>
      <c r="Q159" s="39"/>
      <c r="R159" s="39"/>
      <c r="S159" s="40"/>
      <c r="T159" s="6" t="str">
        <f t="shared" si="50"/>
        <v/>
      </c>
      <c r="U159" s="6" t="str">
        <f t="shared" si="51"/>
        <v/>
      </c>
      <c r="V159" s="6" t="str">
        <f t="shared" si="52"/>
        <v/>
      </c>
      <c r="W159" s="6" t="str">
        <f t="shared" si="53"/>
        <v/>
      </c>
      <c r="X159" s="6" t="str">
        <f t="shared" si="54"/>
        <v/>
      </c>
      <c r="Y159" s="6" t="str">
        <f t="shared" si="55"/>
        <v/>
      </c>
      <c r="Z159" s="6" t="str">
        <f t="shared" si="56"/>
        <v/>
      </c>
      <c r="AA159" s="6" t="str">
        <f t="shared" si="59"/>
        <v/>
      </c>
      <c r="AB159" s="6" t="str">
        <f t="shared" si="60"/>
        <v/>
      </c>
      <c r="AC159" s="6" t="str">
        <f t="shared" si="61"/>
        <v/>
      </c>
      <c r="AD159" s="6" t="str">
        <f t="shared" si="62"/>
        <v/>
      </c>
      <c r="AE159" s="6" t="str">
        <f t="shared" si="63"/>
        <v/>
      </c>
      <c r="AF159" s="6" t="str">
        <f t="shared" si="65"/>
        <v/>
      </c>
      <c r="AG159" s="6" t="str">
        <f ca="1">IFERROR(IF(AD159=LARGE(INDIRECT("AD"&amp;MATCH(B159,B:B,0)&amp;":AD"&amp;IF(B159=MAX(B:B),1010,MATCH(B159+1,B:B,0)-1)),IF(COUNTIF(INDIRECT("C"&amp;MATCH(B159,B:B,0)&amp;":C"&amp;IF(B159=MAX(B:B),1010,MATCH(B159+1,B:B,0)-1)),"H")&gt;0,1,"")),B159&amp;"H1",IF(AD159=LARGE(INDIRECT("AD"&amp;MATCH(B159,B:B,0)&amp;":AD"&amp;IF(B159=MAX(B:B),1010,MATCH(B159+1,B:B,0)-1)),IF(COUNTIF(INDIRECT("C"&amp;MATCH(B159,B:B,0)&amp;":C"&amp;IF(B159=MAX(B:B),1010,MATCH(B159+1,B:B,0)-1)),"H")&gt;0,2,"")),B159&amp;"H2",IF(AD159=LARGE(INDIRECT("AD"&amp;MATCH(B159,B:B,0)&amp;":AD"&amp;IF(B159=MAX(B:B),1010,MATCH(B159+1,B:B,0)-1)), IF(COUNTIF(INDIRECT("C"&amp;MATCH(B159,B:B,0)&amp;":C"&amp;IF(B159=MAX(B:B),1010,MATCH(B159+1,B:B,0)-1)),"S")&gt;0,COUNTIF(INDIRECT("C"&amp;MATCH(B159,B:B,0)&amp;":C"&amp;IF(B159=MAX(B:B),1010,MATCH(B159+1,B:B,0)-1)),"H")+1,””)),B159&amp;"S1",IF(AD159=LARGE(INDIRECT("AD"&amp;MATCH(B159,B:B,0)&amp;":AD"&amp;IF(B159=MAX(B:B),1010,MATCH(B159+1,B:B,0)-1)), IF(COUNTIF(INDIRECT("C"&amp;MATCH(B159,B:B,0)&amp;":C"&amp;IF(B159=MAX(B:B),1010,MATCH(B159+1,B:B,0)-1)),"S")&gt;0,COUNTIF(INDIRECT("C"&amp;MATCH(B159,B:B,0)&amp;":C"&amp;IF(B159=MAX(B:B),1010,MATCH(B159+1,B:B,0)-1)),"H")+2,””)),B159&amp;"S2",IF(AD159=LARGE(INDIRECT("AD"&amp;MATCH(B159,B:B,0)&amp;":AD"&amp;IF(B159=MAX(B:B),1010,MATCH(B159+1,B:B,0)-1)), IF(COUNTIF(INDIRECT("C"&amp;MATCH(B159,B:B,0)&amp;":C"&amp;IF(B159=MAX(B:B),1010,MATCH(B159+1,B:B,0)-1)),"V")&gt;0,COUNTIF(INDIRECT("C"&amp;MATCH(B159,B:B,0)&amp;":C"&amp;IF(B159=MAX(B:B),1010,MATCH(B159+1,B:B,0)-1)),"H")+COUNTIF(INDIRECT("C"&amp;MATCH(B159,B:B,0)&amp;":C"&amp;IF(B159=MAX(B:B),1010,MATCH(B159+1,B:B,0)-1)),"S")+1,"")),B159&amp;"V1",IF(AD159=LARGE(INDIRECT("AD"&amp;MATCH(B159,B:B,0)&amp;":AD"&amp;IF(B159=MAX(B:B),1010,MATCH(B159+1,B:B,0)-1)), IF(COUNTIF(INDIRECT("C"&amp;MATCH(B159,B:B,0)&amp;":C"&amp;IF(B159=MAX(B:B),1010,MATCH(B159+1,B:B,0)-1)),"V")&gt;0,COUNTIF(INDIRECT("C"&amp;MATCH(B159,B:B,0)&amp;":C"&amp;IF(B159=MAX(B:B),1010,MATCH(B159+1,B:B,0)-1)),"H")+COUNTIF(INDIRECT("C"&amp;MATCH(B159,B:B,0)&amp;":C"&amp;IF(B159=MAX(B:B),1010,MATCH(B159+1,B:B,0)-1)),"S")+2,"")),B159&amp;"V2","")))))),"")</f>
        <v/>
      </c>
      <c r="AH159" s="14" t="str">
        <f t="shared" ca="1" si="64"/>
        <v/>
      </c>
    </row>
    <row r="160" spans="1:34" x14ac:dyDescent="0.3">
      <c r="A160" s="52" t="str">
        <f t="shared" ca="1" si="57"/>
        <v/>
      </c>
      <c r="B160"/>
      <c r="C160"/>
      <c r="D160"/>
      <c r="E160" s="14"/>
      <c r="F160"/>
      <c r="G160"/>
      <c r="H160"/>
      <c r="I160"/>
      <c r="J160"/>
      <c r="K160"/>
      <c r="L160" s="65"/>
      <c r="M160" s="53"/>
      <c r="N160" s="53"/>
      <c r="O160" s="47" t="str">
        <f t="shared" si="58"/>
        <v/>
      </c>
      <c r="P160" s="46" t="str">
        <f t="shared" ca="1" si="49"/>
        <v/>
      </c>
      <c r="Q160" s="39"/>
      <c r="R160" s="39"/>
      <c r="S160" s="40"/>
      <c r="T160" s="6" t="str">
        <f t="shared" si="50"/>
        <v/>
      </c>
      <c r="U160" s="6" t="str">
        <f t="shared" si="51"/>
        <v/>
      </c>
      <c r="V160" s="6" t="str">
        <f t="shared" si="52"/>
        <v/>
      </c>
      <c r="W160" s="6" t="str">
        <f t="shared" si="53"/>
        <v/>
      </c>
      <c r="X160" s="6" t="str">
        <f t="shared" si="54"/>
        <v/>
      </c>
      <c r="Y160" s="6" t="str">
        <f t="shared" si="55"/>
        <v/>
      </c>
      <c r="Z160" s="6" t="str">
        <f t="shared" si="56"/>
        <v/>
      </c>
      <c r="AA160" s="6" t="str">
        <f t="shared" si="59"/>
        <v/>
      </c>
      <c r="AB160" s="6" t="str">
        <f t="shared" si="60"/>
        <v/>
      </c>
      <c r="AC160" s="6" t="str">
        <f t="shared" si="61"/>
        <v/>
      </c>
      <c r="AD160" s="6" t="str">
        <f t="shared" si="62"/>
        <v/>
      </c>
      <c r="AE160" s="6" t="str">
        <f t="shared" si="63"/>
        <v/>
      </c>
      <c r="AF160" s="6" t="str">
        <f t="shared" si="65"/>
        <v/>
      </c>
      <c r="AG160" s="6" t="str">
        <f ca="1">IFERROR(IF(AD160=LARGE(INDIRECT("AD"&amp;MATCH(B160,B:B,0)&amp;":AD"&amp;IF(B160=MAX(B:B),1010,MATCH(B160+1,B:B,0)-1)),IF(COUNTIF(INDIRECT("C"&amp;MATCH(B160,B:B,0)&amp;":C"&amp;IF(B160=MAX(B:B),1010,MATCH(B160+1,B:B,0)-1)),"H")&gt;0,1,"")),B160&amp;"H1",IF(AD160=LARGE(INDIRECT("AD"&amp;MATCH(B160,B:B,0)&amp;":AD"&amp;IF(B160=MAX(B:B),1010,MATCH(B160+1,B:B,0)-1)),IF(COUNTIF(INDIRECT("C"&amp;MATCH(B160,B:B,0)&amp;":C"&amp;IF(B160=MAX(B:B),1010,MATCH(B160+1,B:B,0)-1)),"H")&gt;0,2,"")),B160&amp;"H2",IF(AD160=LARGE(INDIRECT("AD"&amp;MATCH(B160,B:B,0)&amp;":AD"&amp;IF(B160=MAX(B:B),1010,MATCH(B160+1,B:B,0)-1)), IF(COUNTIF(INDIRECT("C"&amp;MATCH(B160,B:B,0)&amp;":C"&amp;IF(B160=MAX(B:B),1010,MATCH(B160+1,B:B,0)-1)),"S")&gt;0,COUNTIF(INDIRECT("C"&amp;MATCH(B160,B:B,0)&amp;":C"&amp;IF(B160=MAX(B:B),1010,MATCH(B160+1,B:B,0)-1)),"H")+1,””)),B160&amp;"S1",IF(AD160=LARGE(INDIRECT("AD"&amp;MATCH(B160,B:B,0)&amp;":AD"&amp;IF(B160=MAX(B:B),1010,MATCH(B160+1,B:B,0)-1)), IF(COUNTIF(INDIRECT("C"&amp;MATCH(B160,B:B,0)&amp;":C"&amp;IF(B160=MAX(B:B),1010,MATCH(B160+1,B:B,0)-1)),"S")&gt;0,COUNTIF(INDIRECT("C"&amp;MATCH(B160,B:B,0)&amp;":C"&amp;IF(B160=MAX(B:B),1010,MATCH(B160+1,B:B,0)-1)),"H")+2,””)),B160&amp;"S2",IF(AD160=LARGE(INDIRECT("AD"&amp;MATCH(B160,B:B,0)&amp;":AD"&amp;IF(B160=MAX(B:B),1010,MATCH(B160+1,B:B,0)-1)), IF(COUNTIF(INDIRECT("C"&amp;MATCH(B160,B:B,0)&amp;":C"&amp;IF(B160=MAX(B:B),1010,MATCH(B160+1,B:B,0)-1)),"V")&gt;0,COUNTIF(INDIRECT("C"&amp;MATCH(B160,B:B,0)&amp;":C"&amp;IF(B160=MAX(B:B),1010,MATCH(B160+1,B:B,0)-1)),"H")+COUNTIF(INDIRECT("C"&amp;MATCH(B160,B:B,0)&amp;":C"&amp;IF(B160=MAX(B:B),1010,MATCH(B160+1,B:B,0)-1)),"S")+1,"")),B160&amp;"V1",IF(AD160=LARGE(INDIRECT("AD"&amp;MATCH(B160,B:B,0)&amp;":AD"&amp;IF(B160=MAX(B:B),1010,MATCH(B160+1,B:B,0)-1)), IF(COUNTIF(INDIRECT("C"&amp;MATCH(B160,B:B,0)&amp;":C"&amp;IF(B160=MAX(B:B),1010,MATCH(B160+1,B:B,0)-1)),"V")&gt;0,COUNTIF(INDIRECT("C"&amp;MATCH(B160,B:B,0)&amp;":C"&amp;IF(B160=MAX(B:B),1010,MATCH(B160+1,B:B,0)-1)),"H")+COUNTIF(INDIRECT("C"&amp;MATCH(B160,B:B,0)&amp;":C"&amp;IF(B160=MAX(B:B),1010,MATCH(B160+1,B:B,0)-1)),"S")+2,"")),B160&amp;"V2","")))))),"")</f>
        <v/>
      </c>
      <c r="AH160" s="14" t="str">
        <f t="shared" ca="1" si="64"/>
        <v/>
      </c>
    </row>
    <row r="161" spans="1:34" x14ac:dyDescent="0.3">
      <c r="A161" s="52" t="str">
        <f t="shared" ca="1" si="57"/>
        <v/>
      </c>
      <c r="B161"/>
      <c r="C161"/>
      <c r="D161"/>
      <c r="E161" s="14"/>
      <c r="F161"/>
      <c r="G161"/>
      <c r="H161"/>
      <c r="I161"/>
      <c r="J161"/>
      <c r="K161"/>
      <c r="L161" s="65"/>
      <c r="M161" s="53"/>
      <c r="N161" s="53"/>
      <c r="O161" s="47" t="str">
        <f t="shared" si="58"/>
        <v/>
      </c>
      <c r="P161" s="46" t="str">
        <f t="shared" ca="1" si="49"/>
        <v/>
      </c>
      <c r="Q161" s="39"/>
      <c r="R161" s="39"/>
      <c r="S161" s="40"/>
      <c r="T161" s="6" t="str">
        <f t="shared" si="50"/>
        <v/>
      </c>
      <c r="U161" s="6" t="str">
        <f t="shared" si="51"/>
        <v/>
      </c>
      <c r="V161" s="6" t="str">
        <f t="shared" si="52"/>
        <v/>
      </c>
      <c r="W161" s="6" t="str">
        <f t="shared" si="53"/>
        <v/>
      </c>
      <c r="X161" s="6" t="str">
        <f t="shared" si="54"/>
        <v/>
      </c>
      <c r="Y161" s="6" t="str">
        <f t="shared" si="55"/>
        <v/>
      </c>
      <c r="Z161" s="6" t="str">
        <f t="shared" si="56"/>
        <v/>
      </c>
      <c r="AA161" s="6" t="str">
        <f t="shared" si="59"/>
        <v/>
      </c>
      <c r="AB161" s="6" t="str">
        <f t="shared" si="60"/>
        <v/>
      </c>
      <c r="AC161" s="6" t="str">
        <f t="shared" si="61"/>
        <v/>
      </c>
      <c r="AD161" s="6" t="str">
        <f t="shared" si="62"/>
        <v/>
      </c>
      <c r="AE161" s="6" t="str">
        <f t="shared" si="63"/>
        <v/>
      </c>
      <c r="AF161" s="6" t="str">
        <f t="shared" si="65"/>
        <v/>
      </c>
      <c r="AG161" s="6" t="str">
        <f ca="1">IFERROR(IF(AD161=LARGE(INDIRECT("AD"&amp;MATCH(B161,B:B,0)&amp;":AD"&amp;IF(B161=MAX(B:B),1010,MATCH(B161+1,B:B,0)-1)),IF(COUNTIF(INDIRECT("C"&amp;MATCH(B161,B:B,0)&amp;":C"&amp;IF(B161=MAX(B:B),1010,MATCH(B161+1,B:B,0)-1)),"H")&gt;0,1,"")),B161&amp;"H1",IF(AD161=LARGE(INDIRECT("AD"&amp;MATCH(B161,B:B,0)&amp;":AD"&amp;IF(B161=MAX(B:B),1010,MATCH(B161+1,B:B,0)-1)),IF(COUNTIF(INDIRECT("C"&amp;MATCH(B161,B:B,0)&amp;":C"&amp;IF(B161=MAX(B:B),1010,MATCH(B161+1,B:B,0)-1)),"H")&gt;0,2,"")),B161&amp;"H2",IF(AD161=LARGE(INDIRECT("AD"&amp;MATCH(B161,B:B,0)&amp;":AD"&amp;IF(B161=MAX(B:B),1010,MATCH(B161+1,B:B,0)-1)), IF(COUNTIF(INDIRECT("C"&amp;MATCH(B161,B:B,0)&amp;":C"&amp;IF(B161=MAX(B:B),1010,MATCH(B161+1,B:B,0)-1)),"S")&gt;0,COUNTIF(INDIRECT("C"&amp;MATCH(B161,B:B,0)&amp;":C"&amp;IF(B161=MAX(B:B),1010,MATCH(B161+1,B:B,0)-1)),"H")+1,””)),B161&amp;"S1",IF(AD161=LARGE(INDIRECT("AD"&amp;MATCH(B161,B:B,0)&amp;":AD"&amp;IF(B161=MAX(B:B),1010,MATCH(B161+1,B:B,0)-1)), IF(COUNTIF(INDIRECT("C"&amp;MATCH(B161,B:B,0)&amp;":C"&amp;IF(B161=MAX(B:B),1010,MATCH(B161+1,B:B,0)-1)),"S")&gt;0,COUNTIF(INDIRECT("C"&amp;MATCH(B161,B:B,0)&amp;":C"&amp;IF(B161=MAX(B:B),1010,MATCH(B161+1,B:B,0)-1)),"H")+2,””)),B161&amp;"S2",IF(AD161=LARGE(INDIRECT("AD"&amp;MATCH(B161,B:B,0)&amp;":AD"&amp;IF(B161=MAX(B:B),1010,MATCH(B161+1,B:B,0)-1)), IF(COUNTIF(INDIRECT("C"&amp;MATCH(B161,B:B,0)&amp;":C"&amp;IF(B161=MAX(B:B),1010,MATCH(B161+1,B:B,0)-1)),"V")&gt;0,COUNTIF(INDIRECT("C"&amp;MATCH(B161,B:B,0)&amp;":C"&amp;IF(B161=MAX(B:B),1010,MATCH(B161+1,B:B,0)-1)),"H")+COUNTIF(INDIRECT("C"&amp;MATCH(B161,B:B,0)&amp;":C"&amp;IF(B161=MAX(B:B),1010,MATCH(B161+1,B:B,0)-1)),"S")+1,"")),B161&amp;"V1",IF(AD161=LARGE(INDIRECT("AD"&amp;MATCH(B161,B:B,0)&amp;":AD"&amp;IF(B161=MAX(B:B),1010,MATCH(B161+1,B:B,0)-1)), IF(COUNTIF(INDIRECT("C"&amp;MATCH(B161,B:B,0)&amp;":C"&amp;IF(B161=MAX(B:B),1010,MATCH(B161+1,B:B,0)-1)),"V")&gt;0,COUNTIF(INDIRECT("C"&amp;MATCH(B161,B:B,0)&amp;":C"&amp;IF(B161=MAX(B:B),1010,MATCH(B161+1,B:B,0)-1)),"H")+COUNTIF(INDIRECT("C"&amp;MATCH(B161,B:B,0)&amp;":C"&amp;IF(B161=MAX(B:B),1010,MATCH(B161+1,B:B,0)-1)),"S")+2,"")),B161&amp;"V2","")))))),"")</f>
        <v/>
      </c>
      <c r="AH161" s="14" t="str">
        <f t="shared" ca="1" si="64"/>
        <v/>
      </c>
    </row>
    <row r="162" spans="1:34" x14ac:dyDescent="0.3">
      <c r="A162" s="52" t="str">
        <f t="shared" ca="1" si="57"/>
        <v/>
      </c>
      <c r="B162"/>
      <c r="C162"/>
      <c r="D162"/>
      <c r="E162" s="14"/>
      <c r="F162"/>
      <c r="G162"/>
      <c r="H162"/>
      <c r="I162"/>
      <c r="J162"/>
      <c r="K162"/>
      <c r="L162" s="65"/>
      <c r="M162" s="53"/>
      <c r="N162" s="53"/>
      <c r="O162" s="47" t="str">
        <f t="shared" si="58"/>
        <v/>
      </c>
      <c r="P162" s="46" t="str">
        <f t="shared" ca="1" si="49"/>
        <v/>
      </c>
      <c r="Q162" s="39"/>
      <c r="R162" s="39"/>
      <c r="S162" s="40"/>
      <c r="T162" s="6" t="str">
        <f t="shared" ref="T162:T180" si="66">IF($C162="H",E162-0.0000001*ROW()+6000,IF($C162="S",E162-0.0000001*ROW()+4000,IF($C162="V",E162-0.0000001*ROW()+2000,"")))</f>
        <v/>
      </c>
      <c r="U162" s="6" t="str">
        <f t="shared" ref="U162:U180" si="67">IF($C162="H",F162-0.0000001*ROW()+6000,IF($C162="S",F162-0.0000001*ROW()+4000,IF($C162="V",F162-0.0000001*ROW()+2000,"")))</f>
        <v/>
      </c>
      <c r="V162" s="6" t="str">
        <f t="shared" ref="V162:V180" si="68">IF($C162="H",G162-0.0000001*ROW()+6000,IF($C162="S",G162-0.0000001*ROW()+4000,IF($C162="V",G162-0.0000001*ROW()+2000,"")))</f>
        <v/>
      </c>
      <c r="W162" s="6" t="str">
        <f t="shared" ref="W162:W180" si="69">IF($C162="H",H162-0.0000001*ROW()+6000,IF($C162="S",H162-0.0000001*ROW()+4000,IF($C162="V",H162-0.0000001*ROW()+2000,"")))</f>
        <v/>
      </c>
      <c r="X162" s="6" t="str">
        <f t="shared" ref="X162:X180" si="70">IF($C162="H",I162-0.0000001*ROW()+6000,IF($C162="S",I162-0.0000001*ROW()+4000,IF($C162="V",I162-0.0000001*ROW()+2000,"")))</f>
        <v/>
      </c>
      <c r="Y162" s="6" t="str">
        <f t="shared" ref="Y162:Y180" si="71">IF($C162="H",J162-0.0000001*ROW()+6000,IF($C162="S",J162-0.0000001*ROW()+4000,IF($C162="V",J162-0.0000001*ROW()+2000,"")))</f>
        <v/>
      </c>
      <c r="Z162" s="6" t="str">
        <f t="shared" ref="Z162:Z180" si="72">IF($C162="H",K162-0.0000001*ROW()+6000,IF($C162="S",K162-0.0000001*ROW()+4000,IF($C162="V",K162-0.0000001*ROW()+2000,"")))</f>
        <v/>
      </c>
      <c r="AA162" s="6" t="str">
        <f t="shared" si="59"/>
        <v/>
      </c>
      <c r="AB162" s="6" t="str">
        <f t="shared" si="60"/>
        <v/>
      </c>
      <c r="AC162" s="6" t="str">
        <f t="shared" si="61"/>
        <v/>
      </c>
      <c r="AD162" s="6" t="str">
        <f t="shared" si="62"/>
        <v/>
      </c>
      <c r="AE162" s="6" t="str">
        <f t="shared" si="63"/>
        <v/>
      </c>
      <c r="AF162" s="6" t="str">
        <f t="shared" si="65"/>
        <v/>
      </c>
      <c r="AG162" s="6" t="str">
        <f ca="1">IFERROR(IF(AD162=LARGE(INDIRECT("AD"&amp;MATCH(B162,B:B,0)&amp;":AD"&amp;IF(B162=MAX(B:B),1010,MATCH(B162+1,B:B,0)-1)),IF(COUNTIF(INDIRECT("C"&amp;MATCH(B162,B:B,0)&amp;":C"&amp;IF(B162=MAX(B:B),1010,MATCH(B162+1,B:B,0)-1)),"H")&gt;0,1,"")),B162&amp;"H1",IF(AD162=LARGE(INDIRECT("AD"&amp;MATCH(B162,B:B,0)&amp;":AD"&amp;IF(B162=MAX(B:B),1010,MATCH(B162+1,B:B,0)-1)),IF(COUNTIF(INDIRECT("C"&amp;MATCH(B162,B:B,0)&amp;":C"&amp;IF(B162=MAX(B:B),1010,MATCH(B162+1,B:B,0)-1)),"H")&gt;0,2,"")),B162&amp;"H2",IF(AD162=LARGE(INDIRECT("AD"&amp;MATCH(B162,B:B,0)&amp;":AD"&amp;IF(B162=MAX(B:B),1010,MATCH(B162+1,B:B,0)-1)), IF(COUNTIF(INDIRECT("C"&amp;MATCH(B162,B:B,0)&amp;":C"&amp;IF(B162=MAX(B:B),1010,MATCH(B162+1,B:B,0)-1)),"S")&gt;0,COUNTIF(INDIRECT("C"&amp;MATCH(B162,B:B,0)&amp;":C"&amp;IF(B162=MAX(B:B),1010,MATCH(B162+1,B:B,0)-1)),"H")+1,””)),B162&amp;"S1",IF(AD162=LARGE(INDIRECT("AD"&amp;MATCH(B162,B:B,0)&amp;":AD"&amp;IF(B162=MAX(B:B),1010,MATCH(B162+1,B:B,0)-1)), IF(COUNTIF(INDIRECT("C"&amp;MATCH(B162,B:B,0)&amp;":C"&amp;IF(B162=MAX(B:B),1010,MATCH(B162+1,B:B,0)-1)),"S")&gt;0,COUNTIF(INDIRECT("C"&amp;MATCH(B162,B:B,0)&amp;":C"&amp;IF(B162=MAX(B:B),1010,MATCH(B162+1,B:B,0)-1)),"H")+2,””)),B162&amp;"S2",IF(AD162=LARGE(INDIRECT("AD"&amp;MATCH(B162,B:B,0)&amp;":AD"&amp;IF(B162=MAX(B:B),1010,MATCH(B162+1,B:B,0)-1)), IF(COUNTIF(INDIRECT("C"&amp;MATCH(B162,B:B,0)&amp;":C"&amp;IF(B162=MAX(B:B),1010,MATCH(B162+1,B:B,0)-1)),"V")&gt;0,COUNTIF(INDIRECT("C"&amp;MATCH(B162,B:B,0)&amp;":C"&amp;IF(B162=MAX(B:B),1010,MATCH(B162+1,B:B,0)-1)),"H")+COUNTIF(INDIRECT("C"&amp;MATCH(B162,B:B,0)&amp;":C"&amp;IF(B162=MAX(B:B),1010,MATCH(B162+1,B:B,0)-1)),"S")+1,"")),B162&amp;"V1",IF(AD162=LARGE(INDIRECT("AD"&amp;MATCH(B162,B:B,0)&amp;":AD"&amp;IF(B162=MAX(B:B),1010,MATCH(B162+1,B:B,0)-1)), IF(COUNTIF(INDIRECT("C"&amp;MATCH(B162,B:B,0)&amp;":C"&amp;IF(B162=MAX(B:B),1010,MATCH(B162+1,B:B,0)-1)),"V")&gt;0,COUNTIF(INDIRECT("C"&amp;MATCH(B162,B:B,0)&amp;":C"&amp;IF(B162=MAX(B:B),1010,MATCH(B162+1,B:B,0)-1)),"H")+COUNTIF(INDIRECT("C"&amp;MATCH(B162,B:B,0)&amp;":C"&amp;IF(B162=MAX(B:B),1010,MATCH(B162+1,B:B,0)-1)),"S")+2,"")),B162&amp;"V2","")))))),"")</f>
        <v/>
      </c>
      <c r="AH162" s="14" t="str">
        <f t="shared" ca="1" si="64"/>
        <v/>
      </c>
    </row>
    <row r="163" spans="1:34" x14ac:dyDescent="0.3">
      <c r="A163" s="52" t="str">
        <f t="shared" ca="1" si="57"/>
        <v/>
      </c>
      <c r="B163"/>
      <c r="C163"/>
      <c r="D163"/>
      <c r="E163" s="14"/>
      <c r="F163"/>
      <c r="G163"/>
      <c r="H163"/>
      <c r="I163"/>
      <c r="J163"/>
      <c r="K163"/>
      <c r="L163" s="65"/>
      <c r="M163" s="53"/>
      <c r="N163" s="53"/>
      <c r="O163" s="47" t="str">
        <f t="shared" si="58"/>
        <v/>
      </c>
      <c r="P163" s="46" t="str">
        <f t="shared" ca="1" si="49"/>
        <v/>
      </c>
      <c r="Q163" s="39"/>
      <c r="R163" s="39"/>
      <c r="S163" s="40"/>
      <c r="T163" s="6" t="str">
        <f t="shared" si="66"/>
        <v/>
      </c>
      <c r="U163" s="6" t="str">
        <f t="shared" si="67"/>
        <v/>
      </c>
      <c r="V163" s="6" t="str">
        <f t="shared" si="68"/>
        <v/>
      </c>
      <c r="W163" s="6" t="str">
        <f t="shared" si="69"/>
        <v/>
      </c>
      <c r="X163" s="6" t="str">
        <f t="shared" si="70"/>
        <v/>
      </c>
      <c r="Y163" s="6" t="str">
        <f t="shared" si="71"/>
        <v/>
      </c>
      <c r="Z163" s="6" t="str">
        <f t="shared" si="72"/>
        <v/>
      </c>
      <c r="AA163" s="6" t="str">
        <f t="shared" si="59"/>
        <v/>
      </c>
      <c r="AB163" s="6" t="str">
        <f t="shared" si="60"/>
        <v/>
      </c>
      <c r="AC163" s="6" t="str">
        <f t="shared" si="61"/>
        <v/>
      </c>
      <c r="AD163" s="6" t="str">
        <f t="shared" si="62"/>
        <v/>
      </c>
      <c r="AE163" s="6" t="str">
        <f t="shared" si="63"/>
        <v/>
      </c>
      <c r="AF163" s="6" t="str">
        <f t="shared" si="65"/>
        <v/>
      </c>
      <c r="AG163" s="6" t="str">
        <f ca="1">IFERROR(IF(AD163=LARGE(INDIRECT("AD"&amp;MATCH(B163,B:B,0)&amp;":AD"&amp;IF(B163=MAX(B:B),1010,MATCH(B163+1,B:B,0)-1)),IF(COUNTIF(INDIRECT("C"&amp;MATCH(B163,B:B,0)&amp;":C"&amp;IF(B163=MAX(B:B),1010,MATCH(B163+1,B:B,0)-1)),"H")&gt;0,1,"")),B163&amp;"H1",IF(AD163=LARGE(INDIRECT("AD"&amp;MATCH(B163,B:B,0)&amp;":AD"&amp;IF(B163=MAX(B:B),1010,MATCH(B163+1,B:B,0)-1)),IF(COUNTIF(INDIRECT("C"&amp;MATCH(B163,B:B,0)&amp;":C"&amp;IF(B163=MAX(B:B),1010,MATCH(B163+1,B:B,0)-1)),"H")&gt;0,2,"")),B163&amp;"H2",IF(AD163=LARGE(INDIRECT("AD"&amp;MATCH(B163,B:B,0)&amp;":AD"&amp;IF(B163=MAX(B:B),1010,MATCH(B163+1,B:B,0)-1)), IF(COUNTIF(INDIRECT("C"&amp;MATCH(B163,B:B,0)&amp;":C"&amp;IF(B163=MAX(B:B),1010,MATCH(B163+1,B:B,0)-1)),"S")&gt;0,COUNTIF(INDIRECT("C"&amp;MATCH(B163,B:B,0)&amp;":C"&amp;IF(B163=MAX(B:B),1010,MATCH(B163+1,B:B,0)-1)),"H")+1,””)),B163&amp;"S1",IF(AD163=LARGE(INDIRECT("AD"&amp;MATCH(B163,B:B,0)&amp;":AD"&amp;IF(B163=MAX(B:B),1010,MATCH(B163+1,B:B,0)-1)), IF(COUNTIF(INDIRECT("C"&amp;MATCH(B163,B:B,0)&amp;":C"&amp;IF(B163=MAX(B:B),1010,MATCH(B163+1,B:B,0)-1)),"S")&gt;0,COUNTIF(INDIRECT("C"&amp;MATCH(B163,B:B,0)&amp;":C"&amp;IF(B163=MAX(B:B),1010,MATCH(B163+1,B:B,0)-1)),"H")+2,””)),B163&amp;"S2",IF(AD163=LARGE(INDIRECT("AD"&amp;MATCH(B163,B:B,0)&amp;":AD"&amp;IF(B163=MAX(B:B),1010,MATCH(B163+1,B:B,0)-1)), IF(COUNTIF(INDIRECT("C"&amp;MATCH(B163,B:B,0)&amp;":C"&amp;IF(B163=MAX(B:B),1010,MATCH(B163+1,B:B,0)-1)),"V")&gt;0,COUNTIF(INDIRECT("C"&amp;MATCH(B163,B:B,0)&amp;":C"&amp;IF(B163=MAX(B:B),1010,MATCH(B163+1,B:B,0)-1)),"H")+COUNTIF(INDIRECT("C"&amp;MATCH(B163,B:B,0)&amp;":C"&amp;IF(B163=MAX(B:B),1010,MATCH(B163+1,B:B,0)-1)),"S")+1,"")),B163&amp;"V1",IF(AD163=LARGE(INDIRECT("AD"&amp;MATCH(B163,B:B,0)&amp;":AD"&amp;IF(B163=MAX(B:B),1010,MATCH(B163+1,B:B,0)-1)), IF(COUNTIF(INDIRECT("C"&amp;MATCH(B163,B:B,0)&amp;":C"&amp;IF(B163=MAX(B:B),1010,MATCH(B163+1,B:B,0)-1)),"V")&gt;0,COUNTIF(INDIRECT("C"&amp;MATCH(B163,B:B,0)&amp;":C"&amp;IF(B163=MAX(B:B),1010,MATCH(B163+1,B:B,0)-1)),"H")+COUNTIF(INDIRECT("C"&amp;MATCH(B163,B:B,0)&amp;":C"&amp;IF(B163=MAX(B:B),1010,MATCH(B163+1,B:B,0)-1)),"S")+2,"")),B163&amp;"V2","")))))),"")</f>
        <v/>
      </c>
      <c r="AH163" s="14" t="str">
        <f t="shared" ca="1" si="64"/>
        <v/>
      </c>
    </row>
    <row r="164" spans="1:34" x14ac:dyDescent="0.3">
      <c r="A164" s="52" t="str">
        <f t="shared" ca="1" si="57"/>
        <v/>
      </c>
      <c r="B164"/>
      <c r="C164"/>
      <c r="D164"/>
      <c r="E164" s="14"/>
      <c r="F164"/>
      <c r="G164"/>
      <c r="H164"/>
      <c r="I164"/>
      <c r="J164"/>
      <c r="K164"/>
      <c r="L164" s="65"/>
      <c r="M164" s="53"/>
      <c r="N164" s="53"/>
      <c r="O164" s="47" t="str">
        <f t="shared" si="58"/>
        <v/>
      </c>
      <c r="P164" s="46" t="str">
        <f t="shared" ca="1" si="49"/>
        <v/>
      </c>
      <c r="Q164" s="39"/>
      <c r="R164" s="39"/>
      <c r="S164" s="40"/>
      <c r="T164" s="6" t="str">
        <f t="shared" si="66"/>
        <v/>
      </c>
      <c r="U164" s="6" t="str">
        <f t="shared" si="67"/>
        <v/>
      </c>
      <c r="V164" s="6" t="str">
        <f t="shared" si="68"/>
        <v/>
      </c>
      <c r="W164" s="6" t="str">
        <f t="shared" si="69"/>
        <v/>
      </c>
      <c r="X164" s="6" t="str">
        <f t="shared" si="70"/>
        <v/>
      </c>
      <c r="Y164" s="6" t="str">
        <f t="shared" si="71"/>
        <v/>
      </c>
      <c r="Z164" s="6" t="str">
        <f t="shared" si="72"/>
        <v/>
      </c>
      <c r="AA164" s="6" t="str">
        <f t="shared" si="59"/>
        <v/>
      </c>
      <c r="AB164" s="6" t="str">
        <f t="shared" si="60"/>
        <v/>
      </c>
      <c r="AC164" s="6" t="str">
        <f t="shared" si="61"/>
        <v/>
      </c>
      <c r="AD164" s="6" t="str">
        <f t="shared" si="62"/>
        <v/>
      </c>
      <c r="AE164" s="6" t="str">
        <f t="shared" si="63"/>
        <v/>
      </c>
      <c r="AF164" s="6" t="str">
        <f t="shared" si="65"/>
        <v/>
      </c>
      <c r="AG164" s="6" t="str">
        <f ca="1">IFERROR(IF(AD164=LARGE(INDIRECT("AD"&amp;MATCH(B164,B:B,0)&amp;":AD"&amp;IF(B164=MAX(B:B),1010,MATCH(B164+1,B:B,0)-1)),IF(COUNTIF(INDIRECT("C"&amp;MATCH(B164,B:B,0)&amp;":C"&amp;IF(B164=MAX(B:B),1010,MATCH(B164+1,B:B,0)-1)),"H")&gt;0,1,"")),B164&amp;"H1",IF(AD164=LARGE(INDIRECT("AD"&amp;MATCH(B164,B:B,0)&amp;":AD"&amp;IF(B164=MAX(B:B),1010,MATCH(B164+1,B:B,0)-1)),IF(COUNTIF(INDIRECT("C"&amp;MATCH(B164,B:B,0)&amp;":C"&amp;IF(B164=MAX(B:B),1010,MATCH(B164+1,B:B,0)-1)),"H")&gt;0,2,"")),B164&amp;"H2",IF(AD164=LARGE(INDIRECT("AD"&amp;MATCH(B164,B:B,0)&amp;":AD"&amp;IF(B164=MAX(B:B),1010,MATCH(B164+1,B:B,0)-1)), IF(COUNTIF(INDIRECT("C"&amp;MATCH(B164,B:B,0)&amp;":C"&amp;IF(B164=MAX(B:B),1010,MATCH(B164+1,B:B,0)-1)),"S")&gt;0,COUNTIF(INDIRECT("C"&amp;MATCH(B164,B:B,0)&amp;":C"&amp;IF(B164=MAX(B:B),1010,MATCH(B164+1,B:B,0)-1)),"H")+1,””)),B164&amp;"S1",IF(AD164=LARGE(INDIRECT("AD"&amp;MATCH(B164,B:B,0)&amp;":AD"&amp;IF(B164=MAX(B:B),1010,MATCH(B164+1,B:B,0)-1)), IF(COUNTIF(INDIRECT("C"&amp;MATCH(B164,B:B,0)&amp;":C"&amp;IF(B164=MAX(B:B),1010,MATCH(B164+1,B:B,0)-1)),"S")&gt;0,COUNTIF(INDIRECT("C"&amp;MATCH(B164,B:B,0)&amp;":C"&amp;IF(B164=MAX(B:B),1010,MATCH(B164+1,B:B,0)-1)),"H")+2,””)),B164&amp;"S2",IF(AD164=LARGE(INDIRECT("AD"&amp;MATCH(B164,B:B,0)&amp;":AD"&amp;IF(B164=MAX(B:B),1010,MATCH(B164+1,B:B,0)-1)), IF(COUNTIF(INDIRECT("C"&amp;MATCH(B164,B:B,0)&amp;":C"&amp;IF(B164=MAX(B:B),1010,MATCH(B164+1,B:B,0)-1)),"V")&gt;0,COUNTIF(INDIRECT("C"&amp;MATCH(B164,B:B,0)&amp;":C"&amp;IF(B164=MAX(B:B),1010,MATCH(B164+1,B:B,0)-1)),"H")+COUNTIF(INDIRECT("C"&amp;MATCH(B164,B:B,0)&amp;":C"&amp;IF(B164=MAX(B:B),1010,MATCH(B164+1,B:B,0)-1)),"S")+1,"")),B164&amp;"V1",IF(AD164=LARGE(INDIRECT("AD"&amp;MATCH(B164,B:B,0)&amp;":AD"&amp;IF(B164=MAX(B:B),1010,MATCH(B164+1,B:B,0)-1)), IF(COUNTIF(INDIRECT("C"&amp;MATCH(B164,B:B,0)&amp;":C"&amp;IF(B164=MAX(B:B),1010,MATCH(B164+1,B:B,0)-1)),"V")&gt;0,COUNTIF(INDIRECT("C"&amp;MATCH(B164,B:B,0)&amp;":C"&amp;IF(B164=MAX(B:B),1010,MATCH(B164+1,B:B,0)-1)),"H")+COUNTIF(INDIRECT("C"&amp;MATCH(B164,B:B,0)&amp;":C"&amp;IF(B164=MAX(B:B),1010,MATCH(B164+1,B:B,0)-1)),"S")+2,"")),B164&amp;"V2","")))))),"")</f>
        <v/>
      </c>
      <c r="AH164" s="14" t="str">
        <f t="shared" ca="1" si="64"/>
        <v/>
      </c>
    </row>
    <row r="165" spans="1:34" x14ac:dyDescent="0.3">
      <c r="A165" s="52" t="str">
        <f t="shared" ca="1" si="57"/>
        <v/>
      </c>
      <c r="B165"/>
      <c r="C165"/>
      <c r="D165"/>
      <c r="E165" s="14"/>
      <c r="F165"/>
      <c r="G165"/>
      <c r="H165"/>
      <c r="I165"/>
      <c r="J165"/>
      <c r="K165"/>
      <c r="L165" s="65"/>
      <c r="M165" s="53"/>
      <c r="N165" s="53"/>
      <c r="O165" s="47" t="str">
        <f t="shared" si="58"/>
        <v/>
      </c>
      <c r="P165" s="46" t="str">
        <f t="shared" ca="1" si="49"/>
        <v/>
      </c>
      <c r="Q165" s="39"/>
      <c r="R165" s="39"/>
      <c r="S165" s="40"/>
      <c r="T165" s="6" t="str">
        <f t="shared" si="66"/>
        <v/>
      </c>
      <c r="U165" s="6" t="str">
        <f t="shared" si="67"/>
        <v/>
      </c>
      <c r="V165" s="6" t="str">
        <f t="shared" si="68"/>
        <v/>
      </c>
      <c r="W165" s="6" t="str">
        <f t="shared" si="69"/>
        <v/>
      </c>
      <c r="X165" s="6" t="str">
        <f t="shared" si="70"/>
        <v/>
      </c>
      <c r="Y165" s="6" t="str">
        <f t="shared" si="71"/>
        <v/>
      </c>
      <c r="Z165" s="6" t="str">
        <f t="shared" si="72"/>
        <v/>
      </c>
      <c r="AA165" s="6" t="str">
        <f t="shared" si="59"/>
        <v/>
      </c>
      <c r="AB165" s="6" t="str">
        <f t="shared" si="60"/>
        <v/>
      </c>
      <c r="AC165" s="6" t="str">
        <f t="shared" si="61"/>
        <v/>
      </c>
      <c r="AD165" s="6" t="str">
        <f t="shared" si="62"/>
        <v/>
      </c>
      <c r="AE165" s="6" t="str">
        <f t="shared" si="63"/>
        <v/>
      </c>
      <c r="AF165" s="6" t="str">
        <f t="shared" si="65"/>
        <v/>
      </c>
      <c r="AG165" s="6" t="str">
        <f ca="1">IFERROR(IF(AD165=LARGE(INDIRECT("AD"&amp;MATCH(B165,B:B,0)&amp;":AD"&amp;IF(B165=MAX(B:B),1010,MATCH(B165+1,B:B,0)-1)),IF(COUNTIF(INDIRECT("C"&amp;MATCH(B165,B:B,0)&amp;":C"&amp;IF(B165=MAX(B:B),1010,MATCH(B165+1,B:B,0)-1)),"H")&gt;0,1,"")),B165&amp;"H1",IF(AD165=LARGE(INDIRECT("AD"&amp;MATCH(B165,B:B,0)&amp;":AD"&amp;IF(B165=MAX(B:B),1010,MATCH(B165+1,B:B,0)-1)),IF(COUNTIF(INDIRECT("C"&amp;MATCH(B165,B:B,0)&amp;":C"&amp;IF(B165=MAX(B:B),1010,MATCH(B165+1,B:B,0)-1)),"H")&gt;0,2,"")),B165&amp;"H2",IF(AD165=LARGE(INDIRECT("AD"&amp;MATCH(B165,B:B,0)&amp;":AD"&amp;IF(B165=MAX(B:B),1010,MATCH(B165+1,B:B,0)-1)), IF(COUNTIF(INDIRECT("C"&amp;MATCH(B165,B:B,0)&amp;":C"&amp;IF(B165=MAX(B:B),1010,MATCH(B165+1,B:B,0)-1)),"S")&gt;0,COUNTIF(INDIRECT("C"&amp;MATCH(B165,B:B,0)&amp;":C"&amp;IF(B165=MAX(B:B),1010,MATCH(B165+1,B:B,0)-1)),"H")+1,””)),B165&amp;"S1",IF(AD165=LARGE(INDIRECT("AD"&amp;MATCH(B165,B:B,0)&amp;":AD"&amp;IF(B165=MAX(B:B),1010,MATCH(B165+1,B:B,0)-1)), IF(COUNTIF(INDIRECT("C"&amp;MATCH(B165,B:B,0)&amp;":C"&amp;IF(B165=MAX(B:B),1010,MATCH(B165+1,B:B,0)-1)),"S")&gt;0,COUNTIF(INDIRECT("C"&amp;MATCH(B165,B:B,0)&amp;":C"&amp;IF(B165=MAX(B:B),1010,MATCH(B165+1,B:B,0)-1)),"H")+2,””)),B165&amp;"S2",IF(AD165=LARGE(INDIRECT("AD"&amp;MATCH(B165,B:B,0)&amp;":AD"&amp;IF(B165=MAX(B:B),1010,MATCH(B165+1,B:B,0)-1)), IF(COUNTIF(INDIRECT("C"&amp;MATCH(B165,B:B,0)&amp;":C"&amp;IF(B165=MAX(B:B),1010,MATCH(B165+1,B:B,0)-1)),"V")&gt;0,COUNTIF(INDIRECT("C"&amp;MATCH(B165,B:B,0)&amp;":C"&amp;IF(B165=MAX(B:B),1010,MATCH(B165+1,B:B,0)-1)),"H")+COUNTIF(INDIRECT("C"&amp;MATCH(B165,B:B,0)&amp;":C"&amp;IF(B165=MAX(B:B),1010,MATCH(B165+1,B:B,0)-1)),"S")+1,"")),B165&amp;"V1",IF(AD165=LARGE(INDIRECT("AD"&amp;MATCH(B165,B:B,0)&amp;":AD"&amp;IF(B165=MAX(B:B),1010,MATCH(B165+1,B:B,0)-1)), IF(COUNTIF(INDIRECT("C"&amp;MATCH(B165,B:B,0)&amp;":C"&amp;IF(B165=MAX(B:B),1010,MATCH(B165+1,B:B,0)-1)),"V")&gt;0,COUNTIF(INDIRECT("C"&amp;MATCH(B165,B:B,0)&amp;":C"&amp;IF(B165=MAX(B:B),1010,MATCH(B165+1,B:B,0)-1)),"H")+COUNTIF(INDIRECT("C"&amp;MATCH(B165,B:B,0)&amp;":C"&amp;IF(B165=MAX(B:B),1010,MATCH(B165+1,B:B,0)-1)),"S")+2,"")),B165&amp;"V2","")))))),"")</f>
        <v/>
      </c>
      <c r="AH165" s="14" t="str">
        <f t="shared" ca="1" si="64"/>
        <v/>
      </c>
    </row>
    <row r="166" spans="1:34" x14ac:dyDescent="0.3">
      <c r="A166" s="52" t="str">
        <f t="shared" ca="1" si="57"/>
        <v/>
      </c>
      <c r="B166"/>
      <c r="C166"/>
      <c r="D166"/>
      <c r="E166" s="14"/>
      <c r="F166"/>
      <c r="G166"/>
      <c r="H166"/>
      <c r="I166"/>
      <c r="J166"/>
      <c r="K166"/>
      <c r="L166" s="65"/>
      <c r="M166" s="53"/>
      <c r="N166" s="53"/>
      <c r="O166" s="47" t="str">
        <f t="shared" si="58"/>
        <v/>
      </c>
      <c r="P166" s="46" t="str">
        <f t="shared" ca="1" si="49"/>
        <v/>
      </c>
      <c r="Q166" s="39"/>
      <c r="R166" s="39"/>
      <c r="S166" s="40"/>
      <c r="T166" s="6" t="str">
        <f t="shared" si="66"/>
        <v/>
      </c>
      <c r="U166" s="6" t="str">
        <f t="shared" si="67"/>
        <v/>
      </c>
      <c r="V166" s="6" t="str">
        <f t="shared" si="68"/>
        <v/>
      </c>
      <c r="W166" s="6" t="str">
        <f t="shared" si="69"/>
        <v/>
      </c>
      <c r="X166" s="6" t="str">
        <f t="shared" si="70"/>
        <v/>
      </c>
      <c r="Y166" s="6" t="str">
        <f t="shared" si="71"/>
        <v/>
      </c>
      <c r="Z166" s="6" t="str">
        <f t="shared" si="72"/>
        <v/>
      </c>
      <c r="AA166" s="6" t="str">
        <f t="shared" si="59"/>
        <v/>
      </c>
      <c r="AB166" s="6" t="str">
        <f t="shared" si="60"/>
        <v/>
      </c>
      <c r="AC166" s="6" t="str">
        <f t="shared" si="61"/>
        <v/>
      </c>
      <c r="AD166" s="6" t="str">
        <f t="shared" si="62"/>
        <v/>
      </c>
      <c r="AE166" s="6" t="str">
        <f t="shared" si="63"/>
        <v/>
      </c>
      <c r="AF166" s="6" t="str">
        <f t="shared" si="65"/>
        <v/>
      </c>
      <c r="AG166" s="6" t="str">
        <f ca="1">IFERROR(IF(AD166=LARGE(INDIRECT("AD"&amp;MATCH(B166,B:B,0)&amp;":AD"&amp;IF(B166=MAX(B:B),1010,MATCH(B166+1,B:B,0)-1)),IF(COUNTIF(INDIRECT("C"&amp;MATCH(B166,B:B,0)&amp;":C"&amp;IF(B166=MAX(B:B),1010,MATCH(B166+1,B:B,0)-1)),"H")&gt;0,1,"")),B166&amp;"H1",IF(AD166=LARGE(INDIRECT("AD"&amp;MATCH(B166,B:B,0)&amp;":AD"&amp;IF(B166=MAX(B:B),1010,MATCH(B166+1,B:B,0)-1)),IF(COUNTIF(INDIRECT("C"&amp;MATCH(B166,B:B,0)&amp;":C"&amp;IF(B166=MAX(B:B),1010,MATCH(B166+1,B:B,0)-1)),"H")&gt;0,2,"")),B166&amp;"H2",IF(AD166=LARGE(INDIRECT("AD"&amp;MATCH(B166,B:B,0)&amp;":AD"&amp;IF(B166=MAX(B:B),1010,MATCH(B166+1,B:B,0)-1)), IF(COUNTIF(INDIRECT("C"&amp;MATCH(B166,B:B,0)&amp;":C"&amp;IF(B166=MAX(B:B),1010,MATCH(B166+1,B:B,0)-1)),"S")&gt;0,COUNTIF(INDIRECT("C"&amp;MATCH(B166,B:B,0)&amp;":C"&amp;IF(B166=MAX(B:B),1010,MATCH(B166+1,B:B,0)-1)),"H")+1,””)),B166&amp;"S1",IF(AD166=LARGE(INDIRECT("AD"&amp;MATCH(B166,B:B,0)&amp;":AD"&amp;IF(B166=MAX(B:B),1010,MATCH(B166+1,B:B,0)-1)), IF(COUNTIF(INDIRECT("C"&amp;MATCH(B166,B:B,0)&amp;":C"&amp;IF(B166=MAX(B:B),1010,MATCH(B166+1,B:B,0)-1)),"S")&gt;0,COUNTIF(INDIRECT("C"&amp;MATCH(B166,B:B,0)&amp;":C"&amp;IF(B166=MAX(B:B),1010,MATCH(B166+1,B:B,0)-1)),"H")+2,””)),B166&amp;"S2",IF(AD166=LARGE(INDIRECT("AD"&amp;MATCH(B166,B:B,0)&amp;":AD"&amp;IF(B166=MAX(B:B),1010,MATCH(B166+1,B:B,0)-1)), IF(COUNTIF(INDIRECT("C"&amp;MATCH(B166,B:B,0)&amp;":C"&amp;IF(B166=MAX(B:B),1010,MATCH(B166+1,B:B,0)-1)),"V")&gt;0,COUNTIF(INDIRECT("C"&amp;MATCH(B166,B:B,0)&amp;":C"&amp;IF(B166=MAX(B:B),1010,MATCH(B166+1,B:B,0)-1)),"H")+COUNTIF(INDIRECT("C"&amp;MATCH(B166,B:B,0)&amp;":C"&amp;IF(B166=MAX(B:B),1010,MATCH(B166+1,B:B,0)-1)),"S")+1,"")),B166&amp;"V1",IF(AD166=LARGE(INDIRECT("AD"&amp;MATCH(B166,B:B,0)&amp;":AD"&amp;IF(B166=MAX(B:B),1010,MATCH(B166+1,B:B,0)-1)), IF(COUNTIF(INDIRECT("C"&amp;MATCH(B166,B:B,0)&amp;":C"&amp;IF(B166=MAX(B:B),1010,MATCH(B166+1,B:B,0)-1)),"V")&gt;0,COUNTIF(INDIRECT("C"&amp;MATCH(B166,B:B,0)&amp;":C"&amp;IF(B166=MAX(B:B),1010,MATCH(B166+1,B:B,0)-1)),"H")+COUNTIF(INDIRECT("C"&amp;MATCH(B166,B:B,0)&amp;":C"&amp;IF(B166=MAX(B:B),1010,MATCH(B166+1,B:B,0)-1)),"S")+2,"")),B166&amp;"V2","")))))),"")</f>
        <v/>
      </c>
      <c r="AH166" s="14" t="str">
        <f t="shared" ca="1" si="64"/>
        <v/>
      </c>
    </row>
    <row r="167" spans="1:34" x14ac:dyDescent="0.3">
      <c r="A167" s="52" t="str">
        <f t="shared" ca="1" si="57"/>
        <v/>
      </c>
      <c r="B167"/>
      <c r="C167"/>
      <c r="D167"/>
      <c r="E167" s="14"/>
      <c r="F167"/>
      <c r="G167"/>
      <c r="H167"/>
      <c r="I167"/>
      <c r="J167"/>
      <c r="K167"/>
      <c r="L167" s="65"/>
      <c r="M167" s="53"/>
      <c r="N167" s="53"/>
      <c r="O167" s="47" t="str">
        <f t="shared" si="58"/>
        <v/>
      </c>
      <c r="P167" s="46" t="str">
        <f t="shared" ca="1" si="49"/>
        <v/>
      </c>
      <c r="Q167" s="39"/>
      <c r="R167" s="39"/>
      <c r="S167" s="40"/>
      <c r="T167" s="6" t="str">
        <f t="shared" si="66"/>
        <v/>
      </c>
      <c r="U167" s="6" t="str">
        <f t="shared" si="67"/>
        <v/>
      </c>
      <c r="V167" s="6" t="str">
        <f t="shared" si="68"/>
        <v/>
      </c>
      <c r="W167" s="6" t="str">
        <f t="shared" si="69"/>
        <v/>
      </c>
      <c r="X167" s="6" t="str">
        <f t="shared" si="70"/>
        <v/>
      </c>
      <c r="Y167" s="6" t="str">
        <f t="shared" si="71"/>
        <v/>
      </c>
      <c r="Z167" s="6" t="str">
        <f t="shared" si="72"/>
        <v/>
      </c>
      <c r="AA167" s="6" t="str">
        <f t="shared" si="59"/>
        <v/>
      </c>
      <c r="AB167" s="6" t="str">
        <f t="shared" si="60"/>
        <v/>
      </c>
      <c r="AC167" s="6" t="str">
        <f t="shared" si="61"/>
        <v/>
      </c>
      <c r="AD167" s="6" t="str">
        <f t="shared" si="62"/>
        <v/>
      </c>
      <c r="AE167" s="6" t="str">
        <f t="shared" si="63"/>
        <v/>
      </c>
      <c r="AF167" s="6" t="str">
        <f t="shared" si="65"/>
        <v/>
      </c>
      <c r="AG167" s="6" t="str">
        <f ca="1">IFERROR(IF(AD167=LARGE(INDIRECT("AD"&amp;MATCH(B167,B:B,0)&amp;":AD"&amp;IF(B167=MAX(B:B),1010,MATCH(B167+1,B:B,0)-1)),IF(COUNTIF(INDIRECT("C"&amp;MATCH(B167,B:B,0)&amp;":C"&amp;IF(B167=MAX(B:B),1010,MATCH(B167+1,B:B,0)-1)),"H")&gt;0,1,"")),B167&amp;"H1",IF(AD167=LARGE(INDIRECT("AD"&amp;MATCH(B167,B:B,0)&amp;":AD"&amp;IF(B167=MAX(B:B),1010,MATCH(B167+1,B:B,0)-1)),IF(COUNTIF(INDIRECT("C"&amp;MATCH(B167,B:B,0)&amp;":C"&amp;IF(B167=MAX(B:B),1010,MATCH(B167+1,B:B,0)-1)),"H")&gt;0,2,"")),B167&amp;"H2",IF(AD167=LARGE(INDIRECT("AD"&amp;MATCH(B167,B:B,0)&amp;":AD"&amp;IF(B167=MAX(B:B),1010,MATCH(B167+1,B:B,0)-1)), IF(COUNTIF(INDIRECT("C"&amp;MATCH(B167,B:B,0)&amp;":C"&amp;IF(B167=MAX(B:B),1010,MATCH(B167+1,B:B,0)-1)),"S")&gt;0,COUNTIF(INDIRECT("C"&amp;MATCH(B167,B:B,0)&amp;":C"&amp;IF(B167=MAX(B:B),1010,MATCH(B167+1,B:B,0)-1)),"H")+1,””)),B167&amp;"S1",IF(AD167=LARGE(INDIRECT("AD"&amp;MATCH(B167,B:B,0)&amp;":AD"&amp;IF(B167=MAX(B:B),1010,MATCH(B167+1,B:B,0)-1)), IF(COUNTIF(INDIRECT("C"&amp;MATCH(B167,B:B,0)&amp;":C"&amp;IF(B167=MAX(B:B),1010,MATCH(B167+1,B:B,0)-1)),"S")&gt;0,COUNTIF(INDIRECT("C"&amp;MATCH(B167,B:B,0)&amp;":C"&amp;IF(B167=MAX(B:B),1010,MATCH(B167+1,B:B,0)-1)),"H")+2,””)),B167&amp;"S2",IF(AD167=LARGE(INDIRECT("AD"&amp;MATCH(B167,B:B,0)&amp;":AD"&amp;IF(B167=MAX(B:B),1010,MATCH(B167+1,B:B,0)-1)), IF(COUNTIF(INDIRECT("C"&amp;MATCH(B167,B:B,0)&amp;":C"&amp;IF(B167=MAX(B:B),1010,MATCH(B167+1,B:B,0)-1)),"V")&gt;0,COUNTIF(INDIRECT("C"&amp;MATCH(B167,B:B,0)&amp;":C"&amp;IF(B167=MAX(B:B),1010,MATCH(B167+1,B:B,0)-1)),"H")+COUNTIF(INDIRECT("C"&amp;MATCH(B167,B:B,0)&amp;":C"&amp;IF(B167=MAX(B:B),1010,MATCH(B167+1,B:B,0)-1)),"S")+1,"")),B167&amp;"V1",IF(AD167=LARGE(INDIRECT("AD"&amp;MATCH(B167,B:B,0)&amp;":AD"&amp;IF(B167=MAX(B:B),1010,MATCH(B167+1,B:B,0)-1)), IF(COUNTIF(INDIRECT("C"&amp;MATCH(B167,B:B,0)&amp;":C"&amp;IF(B167=MAX(B:B),1010,MATCH(B167+1,B:B,0)-1)),"V")&gt;0,COUNTIF(INDIRECT("C"&amp;MATCH(B167,B:B,0)&amp;":C"&amp;IF(B167=MAX(B:B),1010,MATCH(B167+1,B:B,0)-1)),"H")+COUNTIF(INDIRECT("C"&amp;MATCH(B167,B:B,0)&amp;":C"&amp;IF(B167=MAX(B:B),1010,MATCH(B167+1,B:B,0)-1)),"S")+2,"")),B167&amp;"V2","")))))),"")</f>
        <v/>
      </c>
      <c r="AH167" s="14" t="str">
        <f t="shared" ca="1" si="64"/>
        <v/>
      </c>
    </row>
    <row r="168" spans="1:34" x14ac:dyDescent="0.3">
      <c r="A168" s="52" t="str">
        <f t="shared" ca="1" si="57"/>
        <v/>
      </c>
      <c r="B168"/>
      <c r="C168"/>
      <c r="D168"/>
      <c r="E168" s="14"/>
      <c r="F168"/>
      <c r="G168"/>
      <c r="H168"/>
      <c r="I168"/>
      <c r="J168"/>
      <c r="K168"/>
      <c r="L168" s="65"/>
      <c r="M168" s="53"/>
      <c r="N168" s="53"/>
      <c r="O168" s="47" t="str">
        <f t="shared" si="58"/>
        <v/>
      </c>
      <c r="P168" s="46" t="str">
        <f t="shared" ca="1" si="49"/>
        <v/>
      </c>
      <c r="Q168" s="39"/>
      <c r="R168" s="39"/>
      <c r="S168" s="40"/>
      <c r="T168" s="6" t="str">
        <f t="shared" si="66"/>
        <v/>
      </c>
      <c r="U168" s="6" t="str">
        <f t="shared" si="67"/>
        <v/>
      </c>
      <c r="V168" s="6" t="str">
        <f t="shared" si="68"/>
        <v/>
      </c>
      <c r="W168" s="6" t="str">
        <f t="shared" si="69"/>
        <v/>
      </c>
      <c r="X168" s="6" t="str">
        <f t="shared" si="70"/>
        <v/>
      </c>
      <c r="Y168" s="6" t="str">
        <f t="shared" si="71"/>
        <v/>
      </c>
      <c r="Z168" s="6" t="str">
        <f t="shared" si="72"/>
        <v/>
      </c>
      <c r="AA168" s="6" t="str">
        <f t="shared" si="59"/>
        <v/>
      </c>
      <c r="AB168" s="6" t="str">
        <f t="shared" si="60"/>
        <v/>
      </c>
      <c r="AC168" s="6" t="str">
        <f t="shared" si="61"/>
        <v/>
      </c>
      <c r="AD168" s="6" t="str">
        <f t="shared" si="62"/>
        <v/>
      </c>
      <c r="AE168" s="6" t="str">
        <f t="shared" si="63"/>
        <v/>
      </c>
      <c r="AF168" s="6" t="str">
        <f t="shared" si="65"/>
        <v/>
      </c>
      <c r="AG168" s="6" t="str">
        <f ca="1">IFERROR(IF(AD168=LARGE(INDIRECT("AD"&amp;MATCH(B168,B:B,0)&amp;":AD"&amp;IF(B168=MAX(B:B),1010,MATCH(B168+1,B:B,0)-1)),IF(COUNTIF(INDIRECT("C"&amp;MATCH(B168,B:B,0)&amp;":C"&amp;IF(B168=MAX(B:B),1010,MATCH(B168+1,B:B,0)-1)),"H")&gt;0,1,"")),B168&amp;"H1",IF(AD168=LARGE(INDIRECT("AD"&amp;MATCH(B168,B:B,0)&amp;":AD"&amp;IF(B168=MAX(B:B),1010,MATCH(B168+1,B:B,0)-1)),IF(COUNTIF(INDIRECT("C"&amp;MATCH(B168,B:B,0)&amp;":C"&amp;IF(B168=MAX(B:B),1010,MATCH(B168+1,B:B,0)-1)),"H")&gt;0,2,"")),B168&amp;"H2",IF(AD168=LARGE(INDIRECT("AD"&amp;MATCH(B168,B:B,0)&amp;":AD"&amp;IF(B168=MAX(B:B),1010,MATCH(B168+1,B:B,0)-1)), IF(COUNTIF(INDIRECT("C"&amp;MATCH(B168,B:B,0)&amp;":C"&amp;IF(B168=MAX(B:B),1010,MATCH(B168+1,B:B,0)-1)),"S")&gt;0,COUNTIF(INDIRECT("C"&amp;MATCH(B168,B:B,0)&amp;":C"&amp;IF(B168=MAX(B:B),1010,MATCH(B168+1,B:B,0)-1)),"H")+1,””)),B168&amp;"S1",IF(AD168=LARGE(INDIRECT("AD"&amp;MATCH(B168,B:B,0)&amp;":AD"&amp;IF(B168=MAX(B:B),1010,MATCH(B168+1,B:B,0)-1)), IF(COUNTIF(INDIRECT("C"&amp;MATCH(B168,B:B,0)&amp;":C"&amp;IF(B168=MAX(B:B),1010,MATCH(B168+1,B:B,0)-1)),"S")&gt;0,COUNTIF(INDIRECT("C"&amp;MATCH(B168,B:B,0)&amp;":C"&amp;IF(B168=MAX(B:B),1010,MATCH(B168+1,B:B,0)-1)),"H")+2,””)),B168&amp;"S2",IF(AD168=LARGE(INDIRECT("AD"&amp;MATCH(B168,B:B,0)&amp;":AD"&amp;IF(B168=MAX(B:B),1010,MATCH(B168+1,B:B,0)-1)), IF(COUNTIF(INDIRECT("C"&amp;MATCH(B168,B:B,0)&amp;":C"&amp;IF(B168=MAX(B:B),1010,MATCH(B168+1,B:B,0)-1)),"V")&gt;0,COUNTIF(INDIRECT("C"&amp;MATCH(B168,B:B,0)&amp;":C"&amp;IF(B168=MAX(B:B),1010,MATCH(B168+1,B:B,0)-1)),"H")+COUNTIF(INDIRECT("C"&amp;MATCH(B168,B:B,0)&amp;":C"&amp;IF(B168=MAX(B:B),1010,MATCH(B168+1,B:B,0)-1)),"S")+1,"")),B168&amp;"V1",IF(AD168=LARGE(INDIRECT("AD"&amp;MATCH(B168,B:B,0)&amp;":AD"&amp;IF(B168=MAX(B:B),1010,MATCH(B168+1,B:B,0)-1)), IF(COUNTIF(INDIRECT("C"&amp;MATCH(B168,B:B,0)&amp;":C"&amp;IF(B168=MAX(B:B),1010,MATCH(B168+1,B:B,0)-1)),"V")&gt;0,COUNTIF(INDIRECT("C"&amp;MATCH(B168,B:B,0)&amp;":C"&amp;IF(B168=MAX(B:B),1010,MATCH(B168+1,B:B,0)-1)),"H")+COUNTIF(INDIRECT("C"&amp;MATCH(B168,B:B,0)&amp;":C"&amp;IF(B168=MAX(B:B),1010,MATCH(B168+1,B:B,0)-1)),"S")+2,"")),B168&amp;"V2","")))))),"")</f>
        <v/>
      </c>
      <c r="AH168" s="14" t="str">
        <f t="shared" ca="1" si="64"/>
        <v/>
      </c>
    </row>
    <row r="169" spans="1:34" x14ac:dyDescent="0.3">
      <c r="A169" s="52" t="str">
        <f t="shared" ca="1" si="57"/>
        <v/>
      </c>
      <c r="B169"/>
      <c r="C169"/>
      <c r="D169"/>
      <c r="E169" s="14"/>
      <c r="F169"/>
      <c r="G169"/>
      <c r="H169"/>
      <c r="I169"/>
      <c r="J169"/>
      <c r="K169"/>
      <c r="L169" s="65"/>
      <c r="M169" s="53"/>
      <c r="N169" s="53"/>
      <c r="O169" s="47" t="str">
        <f t="shared" si="58"/>
        <v/>
      </c>
      <c r="P169" s="46" t="str">
        <f t="shared" ca="1" si="49"/>
        <v/>
      </c>
      <c r="Q169" s="39"/>
      <c r="R169" s="39"/>
      <c r="S169" s="40"/>
      <c r="T169" s="6" t="str">
        <f t="shared" si="66"/>
        <v/>
      </c>
      <c r="U169" s="6" t="str">
        <f t="shared" si="67"/>
        <v/>
      </c>
      <c r="V169" s="6" t="str">
        <f t="shared" si="68"/>
        <v/>
      </c>
      <c r="W169" s="6" t="str">
        <f t="shared" si="69"/>
        <v/>
      </c>
      <c r="X169" s="6" t="str">
        <f t="shared" si="70"/>
        <v/>
      </c>
      <c r="Y169" s="6" t="str">
        <f t="shared" si="71"/>
        <v/>
      </c>
      <c r="Z169" s="6" t="str">
        <f t="shared" si="72"/>
        <v/>
      </c>
      <c r="AA169" s="6" t="str">
        <f t="shared" si="59"/>
        <v/>
      </c>
      <c r="AB169" s="6" t="str">
        <f t="shared" si="60"/>
        <v/>
      </c>
      <c r="AC169" s="6" t="str">
        <f t="shared" si="61"/>
        <v/>
      </c>
      <c r="AD169" s="6" t="str">
        <f t="shared" si="62"/>
        <v/>
      </c>
      <c r="AE169" s="6" t="str">
        <f t="shared" si="63"/>
        <v/>
      </c>
      <c r="AF169" s="6" t="str">
        <f t="shared" si="65"/>
        <v/>
      </c>
      <c r="AG169" s="6" t="str">
        <f ca="1">IFERROR(IF(AD169=LARGE(INDIRECT("AD"&amp;MATCH(B169,B:B,0)&amp;":AD"&amp;IF(B169=MAX(B:B),1010,MATCH(B169+1,B:B,0)-1)),IF(COUNTIF(INDIRECT("C"&amp;MATCH(B169,B:B,0)&amp;":C"&amp;IF(B169=MAX(B:B),1010,MATCH(B169+1,B:B,0)-1)),"H")&gt;0,1,"")),B169&amp;"H1",IF(AD169=LARGE(INDIRECT("AD"&amp;MATCH(B169,B:B,0)&amp;":AD"&amp;IF(B169=MAX(B:B),1010,MATCH(B169+1,B:B,0)-1)),IF(COUNTIF(INDIRECT("C"&amp;MATCH(B169,B:B,0)&amp;":C"&amp;IF(B169=MAX(B:B),1010,MATCH(B169+1,B:B,0)-1)),"H")&gt;0,2,"")),B169&amp;"H2",IF(AD169=LARGE(INDIRECT("AD"&amp;MATCH(B169,B:B,0)&amp;":AD"&amp;IF(B169=MAX(B:B),1010,MATCH(B169+1,B:B,0)-1)), IF(COUNTIF(INDIRECT("C"&amp;MATCH(B169,B:B,0)&amp;":C"&amp;IF(B169=MAX(B:B),1010,MATCH(B169+1,B:B,0)-1)),"S")&gt;0,COUNTIF(INDIRECT("C"&amp;MATCH(B169,B:B,0)&amp;":C"&amp;IF(B169=MAX(B:B),1010,MATCH(B169+1,B:B,0)-1)),"H")+1,””)),B169&amp;"S1",IF(AD169=LARGE(INDIRECT("AD"&amp;MATCH(B169,B:B,0)&amp;":AD"&amp;IF(B169=MAX(B:B),1010,MATCH(B169+1,B:B,0)-1)), IF(COUNTIF(INDIRECT("C"&amp;MATCH(B169,B:B,0)&amp;":C"&amp;IF(B169=MAX(B:B),1010,MATCH(B169+1,B:B,0)-1)),"S")&gt;0,COUNTIF(INDIRECT("C"&amp;MATCH(B169,B:B,0)&amp;":C"&amp;IF(B169=MAX(B:B),1010,MATCH(B169+1,B:B,0)-1)),"H")+2,””)),B169&amp;"S2",IF(AD169=LARGE(INDIRECT("AD"&amp;MATCH(B169,B:B,0)&amp;":AD"&amp;IF(B169=MAX(B:B),1010,MATCH(B169+1,B:B,0)-1)), IF(COUNTIF(INDIRECT("C"&amp;MATCH(B169,B:B,0)&amp;":C"&amp;IF(B169=MAX(B:B),1010,MATCH(B169+1,B:B,0)-1)),"V")&gt;0,COUNTIF(INDIRECT("C"&amp;MATCH(B169,B:B,0)&amp;":C"&amp;IF(B169=MAX(B:B),1010,MATCH(B169+1,B:B,0)-1)),"H")+COUNTIF(INDIRECT("C"&amp;MATCH(B169,B:B,0)&amp;":C"&amp;IF(B169=MAX(B:B),1010,MATCH(B169+1,B:B,0)-1)),"S")+1,"")),B169&amp;"V1",IF(AD169=LARGE(INDIRECT("AD"&amp;MATCH(B169,B:B,0)&amp;":AD"&amp;IF(B169=MAX(B:B),1010,MATCH(B169+1,B:B,0)-1)), IF(COUNTIF(INDIRECT("C"&amp;MATCH(B169,B:B,0)&amp;":C"&amp;IF(B169=MAX(B:B),1010,MATCH(B169+1,B:B,0)-1)),"V")&gt;0,COUNTIF(INDIRECT("C"&amp;MATCH(B169,B:B,0)&amp;":C"&amp;IF(B169=MAX(B:B),1010,MATCH(B169+1,B:B,0)-1)),"H")+COUNTIF(INDIRECT("C"&amp;MATCH(B169,B:B,0)&amp;":C"&amp;IF(B169=MAX(B:B),1010,MATCH(B169+1,B:B,0)-1)),"S")+2,"")),B169&amp;"V2","")))))),"")</f>
        <v/>
      </c>
      <c r="AH169" s="14" t="str">
        <f t="shared" ca="1" si="64"/>
        <v/>
      </c>
    </row>
    <row r="170" spans="1:34" x14ac:dyDescent="0.3">
      <c r="A170" s="52" t="str">
        <f t="shared" ca="1" si="57"/>
        <v/>
      </c>
      <c r="B170"/>
      <c r="C170"/>
      <c r="D170"/>
      <c r="E170" s="14"/>
      <c r="F170"/>
      <c r="G170"/>
      <c r="H170"/>
      <c r="I170"/>
      <c r="J170"/>
      <c r="K170"/>
      <c r="L170" s="65"/>
      <c r="M170" s="53"/>
      <c r="N170" s="53"/>
      <c r="O170" s="47" t="str">
        <f t="shared" si="58"/>
        <v/>
      </c>
      <c r="P170" s="46" t="str">
        <f t="shared" ca="1" si="49"/>
        <v/>
      </c>
      <c r="Q170" s="39"/>
      <c r="R170" s="39"/>
      <c r="S170" s="40"/>
      <c r="T170" s="6" t="str">
        <f t="shared" si="66"/>
        <v/>
      </c>
      <c r="U170" s="6" t="str">
        <f t="shared" si="67"/>
        <v/>
      </c>
      <c r="V170" s="6" t="str">
        <f t="shared" si="68"/>
        <v/>
      </c>
      <c r="W170" s="6" t="str">
        <f t="shared" si="69"/>
        <v/>
      </c>
      <c r="X170" s="6" t="str">
        <f t="shared" si="70"/>
        <v/>
      </c>
      <c r="Y170" s="6" t="str">
        <f t="shared" si="71"/>
        <v/>
      </c>
      <c r="Z170" s="6" t="str">
        <f t="shared" si="72"/>
        <v/>
      </c>
      <c r="AA170" s="6" t="str">
        <f t="shared" si="59"/>
        <v/>
      </c>
      <c r="AB170" s="6" t="str">
        <f t="shared" si="60"/>
        <v/>
      </c>
      <c r="AC170" s="6" t="str">
        <f t="shared" si="61"/>
        <v/>
      </c>
      <c r="AD170" s="6" t="str">
        <f t="shared" si="62"/>
        <v/>
      </c>
      <c r="AE170" s="6" t="str">
        <f t="shared" si="63"/>
        <v/>
      </c>
      <c r="AF170" s="6" t="str">
        <f t="shared" si="65"/>
        <v/>
      </c>
      <c r="AG170" s="6" t="str">
        <f ca="1">IFERROR(IF(AD170=LARGE(INDIRECT("AD"&amp;MATCH(B170,B:B,0)&amp;":AD"&amp;IF(B170=MAX(B:B),1010,MATCH(B170+1,B:B,0)-1)),IF(COUNTIF(INDIRECT("C"&amp;MATCH(B170,B:B,0)&amp;":C"&amp;IF(B170=MAX(B:B),1010,MATCH(B170+1,B:B,0)-1)),"H")&gt;0,1,"")),B170&amp;"H1",IF(AD170=LARGE(INDIRECT("AD"&amp;MATCH(B170,B:B,0)&amp;":AD"&amp;IF(B170=MAX(B:B),1010,MATCH(B170+1,B:B,0)-1)),IF(COUNTIF(INDIRECT("C"&amp;MATCH(B170,B:B,0)&amp;":C"&amp;IF(B170=MAX(B:B),1010,MATCH(B170+1,B:B,0)-1)),"H")&gt;0,2,"")),B170&amp;"H2",IF(AD170=LARGE(INDIRECT("AD"&amp;MATCH(B170,B:B,0)&amp;":AD"&amp;IF(B170=MAX(B:B),1010,MATCH(B170+1,B:B,0)-1)), IF(COUNTIF(INDIRECT("C"&amp;MATCH(B170,B:B,0)&amp;":C"&amp;IF(B170=MAX(B:B),1010,MATCH(B170+1,B:B,0)-1)),"S")&gt;0,COUNTIF(INDIRECT("C"&amp;MATCH(B170,B:B,0)&amp;":C"&amp;IF(B170=MAX(B:B),1010,MATCH(B170+1,B:B,0)-1)),"H")+1,””)),B170&amp;"S1",IF(AD170=LARGE(INDIRECT("AD"&amp;MATCH(B170,B:B,0)&amp;":AD"&amp;IF(B170=MAX(B:B),1010,MATCH(B170+1,B:B,0)-1)), IF(COUNTIF(INDIRECT("C"&amp;MATCH(B170,B:B,0)&amp;":C"&amp;IF(B170=MAX(B:B),1010,MATCH(B170+1,B:B,0)-1)),"S")&gt;0,COUNTIF(INDIRECT("C"&amp;MATCH(B170,B:B,0)&amp;":C"&amp;IF(B170=MAX(B:B),1010,MATCH(B170+1,B:B,0)-1)),"H")+2,””)),B170&amp;"S2",IF(AD170=LARGE(INDIRECT("AD"&amp;MATCH(B170,B:B,0)&amp;":AD"&amp;IF(B170=MAX(B:B),1010,MATCH(B170+1,B:B,0)-1)), IF(COUNTIF(INDIRECT("C"&amp;MATCH(B170,B:B,0)&amp;":C"&amp;IF(B170=MAX(B:B),1010,MATCH(B170+1,B:B,0)-1)),"V")&gt;0,COUNTIF(INDIRECT("C"&amp;MATCH(B170,B:B,0)&amp;":C"&amp;IF(B170=MAX(B:B),1010,MATCH(B170+1,B:B,0)-1)),"H")+COUNTIF(INDIRECT("C"&amp;MATCH(B170,B:B,0)&amp;":C"&amp;IF(B170=MAX(B:B),1010,MATCH(B170+1,B:B,0)-1)),"S")+1,"")),B170&amp;"V1",IF(AD170=LARGE(INDIRECT("AD"&amp;MATCH(B170,B:B,0)&amp;":AD"&amp;IF(B170=MAX(B:B),1010,MATCH(B170+1,B:B,0)-1)), IF(COUNTIF(INDIRECT("C"&amp;MATCH(B170,B:B,0)&amp;":C"&amp;IF(B170=MAX(B:B),1010,MATCH(B170+1,B:B,0)-1)),"V")&gt;0,COUNTIF(INDIRECT("C"&amp;MATCH(B170,B:B,0)&amp;":C"&amp;IF(B170=MAX(B:B),1010,MATCH(B170+1,B:B,0)-1)),"H")+COUNTIF(INDIRECT("C"&amp;MATCH(B170,B:B,0)&amp;":C"&amp;IF(B170=MAX(B:B),1010,MATCH(B170+1,B:B,0)-1)),"S")+2,"")),B170&amp;"V2","")))))),"")</f>
        <v/>
      </c>
      <c r="AH170" s="14" t="str">
        <f t="shared" ca="1" si="64"/>
        <v/>
      </c>
    </row>
    <row r="171" spans="1:34" x14ac:dyDescent="0.3">
      <c r="A171" s="52" t="str">
        <f t="shared" ca="1" si="57"/>
        <v/>
      </c>
      <c r="B171"/>
      <c r="C171"/>
      <c r="D171"/>
      <c r="E171" s="14"/>
      <c r="F171"/>
      <c r="G171"/>
      <c r="H171"/>
      <c r="I171"/>
      <c r="J171"/>
      <c r="K171"/>
      <c r="L171" s="65"/>
      <c r="M171" s="53"/>
      <c r="N171" s="53"/>
      <c r="O171" s="47" t="str">
        <f t="shared" si="58"/>
        <v/>
      </c>
      <c r="P171" s="46" t="str">
        <f t="shared" ca="1" si="49"/>
        <v/>
      </c>
      <c r="Q171" s="39"/>
      <c r="R171" s="39"/>
      <c r="S171" s="40"/>
      <c r="T171" s="6" t="str">
        <f t="shared" si="66"/>
        <v/>
      </c>
      <c r="U171" s="6" t="str">
        <f t="shared" si="67"/>
        <v/>
      </c>
      <c r="V171" s="6" t="str">
        <f t="shared" si="68"/>
        <v/>
      </c>
      <c r="W171" s="6" t="str">
        <f t="shared" si="69"/>
        <v/>
      </c>
      <c r="X171" s="6" t="str">
        <f t="shared" si="70"/>
        <v/>
      </c>
      <c r="Y171" s="6" t="str">
        <f t="shared" si="71"/>
        <v/>
      </c>
      <c r="Z171" s="6" t="str">
        <f t="shared" si="72"/>
        <v/>
      </c>
      <c r="AA171" s="6" t="str">
        <f t="shared" si="59"/>
        <v/>
      </c>
      <c r="AB171" s="6" t="str">
        <f t="shared" si="60"/>
        <v/>
      </c>
      <c r="AC171" s="6" t="str">
        <f t="shared" si="61"/>
        <v/>
      </c>
      <c r="AD171" s="6" t="str">
        <f t="shared" si="62"/>
        <v/>
      </c>
      <c r="AE171" s="6" t="str">
        <f t="shared" si="63"/>
        <v/>
      </c>
      <c r="AF171" s="6" t="str">
        <f t="shared" si="65"/>
        <v/>
      </c>
      <c r="AG171" s="6" t="str">
        <f ca="1">IFERROR(IF(AD171=LARGE(INDIRECT("AD"&amp;MATCH(B171,B:B,0)&amp;":AD"&amp;IF(B171=MAX(B:B),1010,MATCH(B171+1,B:B,0)-1)),IF(COUNTIF(INDIRECT("C"&amp;MATCH(B171,B:B,0)&amp;":C"&amp;IF(B171=MAX(B:B),1010,MATCH(B171+1,B:B,0)-1)),"H")&gt;0,1,"")),B171&amp;"H1",IF(AD171=LARGE(INDIRECT("AD"&amp;MATCH(B171,B:B,0)&amp;":AD"&amp;IF(B171=MAX(B:B),1010,MATCH(B171+1,B:B,0)-1)),IF(COUNTIF(INDIRECT("C"&amp;MATCH(B171,B:B,0)&amp;":C"&amp;IF(B171=MAX(B:B),1010,MATCH(B171+1,B:B,0)-1)),"H")&gt;0,2,"")),B171&amp;"H2",IF(AD171=LARGE(INDIRECT("AD"&amp;MATCH(B171,B:B,0)&amp;":AD"&amp;IF(B171=MAX(B:B),1010,MATCH(B171+1,B:B,0)-1)), IF(COUNTIF(INDIRECT("C"&amp;MATCH(B171,B:B,0)&amp;":C"&amp;IF(B171=MAX(B:B),1010,MATCH(B171+1,B:B,0)-1)),"S")&gt;0,COUNTIF(INDIRECT("C"&amp;MATCH(B171,B:B,0)&amp;":C"&amp;IF(B171=MAX(B:B),1010,MATCH(B171+1,B:B,0)-1)),"H")+1,””)),B171&amp;"S1",IF(AD171=LARGE(INDIRECT("AD"&amp;MATCH(B171,B:B,0)&amp;":AD"&amp;IF(B171=MAX(B:B),1010,MATCH(B171+1,B:B,0)-1)), IF(COUNTIF(INDIRECT("C"&amp;MATCH(B171,B:B,0)&amp;":C"&amp;IF(B171=MAX(B:B),1010,MATCH(B171+1,B:B,0)-1)),"S")&gt;0,COUNTIF(INDIRECT("C"&amp;MATCH(B171,B:B,0)&amp;":C"&amp;IF(B171=MAX(B:B),1010,MATCH(B171+1,B:B,0)-1)),"H")+2,””)),B171&amp;"S2",IF(AD171=LARGE(INDIRECT("AD"&amp;MATCH(B171,B:B,0)&amp;":AD"&amp;IF(B171=MAX(B:B),1010,MATCH(B171+1,B:B,0)-1)), IF(COUNTIF(INDIRECT("C"&amp;MATCH(B171,B:B,0)&amp;":C"&amp;IF(B171=MAX(B:B),1010,MATCH(B171+1,B:B,0)-1)),"V")&gt;0,COUNTIF(INDIRECT("C"&amp;MATCH(B171,B:B,0)&amp;":C"&amp;IF(B171=MAX(B:B),1010,MATCH(B171+1,B:B,0)-1)),"H")+COUNTIF(INDIRECT("C"&amp;MATCH(B171,B:B,0)&amp;":C"&amp;IF(B171=MAX(B:B),1010,MATCH(B171+1,B:B,0)-1)),"S")+1,"")),B171&amp;"V1",IF(AD171=LARGE(INDIRECT("AD"&amp;MATCH(B171,B:B,0)&amp;":AD"&amp;IF(B171=MAX(B:B),1010,MATCH(B171+1,B:B,0)-1)), IF(COUNTIF(INDIRECT("C"&amp;MATCH(B171,B:B,0)&amp;":C"&amp;IF(B171=MAX(B:B),1010,MATCH(B171+1,B:B,0)-1)),"V")&gt;0,COUNTIF(INDIRECT("C"&amp;MATCH(B171,B:B,0)&amp;":C"&amp;IF(B171=MAX(B:B),1010,MATCH(B171+1,B:B,0)-1)),"H")+COUNTIF(INDIRECT("C"&amp;MATCH(B171,B:B,0)&amp;":C"&amp;IF(B171=MAX(B:B),1010,MATCH(B171+1,B:B,0)-1)),"S")+2,"")),B171&amp;"V2","")))))),"")</f>
        <v/>
      </c>
      <c r="AH171" s="14" t="str">
        <f t="shared" ca="1" si="64"/>
        <v/>
      </c>
    </row>
    <row r="172" spans="1:34" x14ac:dyDescent="0.3">
      <c r="A172" s="52" t="str">
        <f t="shared" ca="1" si="57"/>
        <v/>
      </c>
      <c r="B172"/>
      <c r="C172"/>
      <c r="D172"/>
      <c r="E172" s="14"/>
      <c r="F172"/>
      <c r="G172"/>
      <c r="H172"/>
      <c r="I172"/>
      <c r="J172"/>
      <c r="K172"/>
      <c r="L172" s="65"/>
      <c r="M172" s="53"/>
      <c r="N172" s="53"/>
      <c r="O172" s="47" t="str">
        <f t="shared" si="58"/>
        <v/>
      </c>
      <c r="P172" s="46" t="str">
        <f t="shared" ca="1" si="49"/>
        <v/>
      </c>
      <c r="Q172" s="39"/>
      <c r="R172" s="39"/>
      <c r="S172" s="40"/>
      <c r="T172" s="6" t="str">
        <f t="shared" si="66"/>
        <v/>
      </c>
      <c r="U172" s="6" t="str">
        <f t="shared" si="67"/>
        <v/>
      </c>
      <c r="V172" s="6" t="str">
        <f t="shared" si="68"/>
        <v/>
      </c>
      <c r="W172" s="6" t="str">
        <f t="shared" si="69"/>
        <v/>
      </c>
      <c r="X172" s="6" t="str">
        <f t="shared" si="70"/>
        <v/>
      </c>
      <c r="Y172" s="6" t="str">
        <f t="shared" si="71"/>
        <v/>
      </c>
      <c r="Z172" s="6" t="str">
        <f t="shared" si="72"/>
        <v/>
      </c>
      <c r="AA172" s="6" t="str">
        <f t="shared" si="59"/>
        <v/>
      </c>
      <c r="AB172" s="6" t="str">
        <f t="shared" si="60"/>
        <v/>
      </c>
      <c r="AC172" s="6" t="str">
        <f t="shared" si="61"/>
        <v/>
      </c>
      <c r="AD172" s="6" t="str">
        <f t="shared" si="62"/>
        <v/>
      </c>
      <c r="AE172" s="6" t="str">
        <f t="shared" si="63"/>
        <v/>
      </c>
      <c r="AF172" s="6" t="str">
        <f t="shared" si="65"/>
        <v/>
      </c>
      <c r="AG172" s="6" t="str">
        <f ca="1">IFERROR(IF(AD172=LARGE(INDIRECT("AD"&amp;MATCH(B172,B:B,0)&amp;":AD"&amp;IF(B172=MAX(B:B),1010,MATCH(B172+1,B:B,0)-1)),IF(COUNTIF(INDIRECT("C"&amp;MATCH(B172,B:B,0)&amp;":C"&amp;IF(B172=MAX(B:B),1010,MATCH(B172+1,B:B,0)-1)),"H")&gt;0,1,"")),B172&amp;"H1",IF(AD172=LARGE(INDIRECT("AD"&amp;MATCH(B172,B:B,0)&amp;":AD"&amp;IF(B172=MAX(B:B),1010,MATCH(B172+1,B:B,0)-1)),IF(COUNTIF(INDIRECT("C"&amp;MATCH(B172,B:B,0)&amp;":C"&amp;IF(B172=MAX(B:B),1010,MATCH(B172+1,B:B,0)-1)),"H")&gt;0,2,"")),B172&amp;"H2",IF(AD172=LARGE(INDIRECT("AD"&amp;MATCH(B172,B:B,0)&amp;":AD"&amp;IF(B172=MAX(B:B),1010,MATCH(B172+1,B:B,0)-1)), IF(COUNTIF(INDIRECT("C"&amp;MATCH(B172,B:B,0)&amp;":C"&amp;IF(B172=MAX(B:B),1010,MATCH(B172+1,B:B,0)-1)),"S")&gt;0,COUNTIF(INDIRECT("C"&amp;MATCH(B172,B:B,0)&amp;":C"&amp;IF(B172=MAX(B:B),1010,MATCH(B172+1,B:B,0)-1)),"H")+1,””)),B172&amp;"S1",IF(AD172=LARGE(INDIRECT("AD"&amp;MATCH(B172,B:B,0)&amp;":AD"&amp;IF(B172=MAX(B:B),1010,MATCH(B172+1,B:B,0)-1)), IF(COUNTIF(INDIRECT("C"&amp;MATCH(B172,B:B,0)&amp;":C"&amp;IF(B172=MAX(B:B),1010,MATCH(B172+1,B:B,0)-1)),"S")&gt;0,COUNTIF(INDIRECT("C"&amp;MATCH(B172,B:B,0)&amp;":C"&amp;IF(B172=MAX(B:B),1010,MATCH(B172+1,B:B,0)-1)),"H")+2,””)),B172&amp;"S2",IF(AD172=LARGE(INDIRECT("AD"&amp;MATCH(B172,B:B,0)&amp;":AD"&amp;IF(B172=MAX(B:B),1010,MATCH(B172+1,B:B,0)-1)), IF(COUNTIF(INDIRECT("C"&amp;MATCH(B172,B:B,0)&amp;":C"&amp;IF(B172=MAX(B:B),1010,MATCH(B172+1,B:B,0)-1)),"V")&gt;0,COUNTIF(INDIRECT("C"&amp;MATCH(B172,B:B,0)&amp;":C"&amp;IF(B172=MAX(B:B),1010,MATCH(B172+1,B:B,0)-1)),"H")+COUNTIF(INDIRECT("C"&amp;MATCH(B172,B:B,0)&amp;":C"&amp;IF(B172=MAX(B:B),1010,MATCH(B172+1,B:B,0)-1)),"S")+1,"")),B172&amp;"V1",IF(AD172=LARGE(INDIRECT("AD"&amp;MATCH(B172,B:B,0)&amp;":AD"&amp;IF(B172=MAX(B:B),1010,MATCH(B172+1,B:B,0)-1)), IF(COUNTIF(INDIRECT("C"&amp;MATCH(B172,B:B,0)&amp;":C"&amp;IF(B172=MAX(B:B),1010,MATCH(B172+1,B:B,0)-1)),"V")&gt;0,COUNTIF(INDIRECT("C"&amp;MATCH(B172,B:B,0)&amp;":C"&amp;IF(B172=MAX(B:B),1010,MATCH(B172+1,B:B,0)-1)),"H")+COUNTIF(INDIRECT("C"&amp;MATCH(B172,B:B,0)&amp;":C"&amp;IF(B172=MAX(B:B),1010,MATCH(B172+1,B:B,0)-1)),"S")+2,"")),B172&amp;"V2","")))))),"")</f>
        <v/>
      </c>
      <c r="AH172" s="14" t="str">
        <f t="shared" ca="1" si="64"/>
        <v/>
      </c>
    </row>
    <row r="173" spans="1:34" x14ac:dyDescent="0.3">
      <c r="A173" s="52" t="str">
        <f t="shared" ca="1" si="57"/>
        <v/>
      </c>
      <c r="B173"/>
      <c r="C173"/>
      <c r="D173"/>
      <c r="E173" s="14"/>
      <c r="F173"/>
      <c r="G173"/>
      <c r="H173"/>
      <c r="I173"/>
      <c r="J173"/>
      <c r="K173"/>
      <c r="L173" s="65"/>
      <c r="M173" s="53"/>
      <c r="N173" s="53"/>
      <c r="O173" s="47" t="str">
        <f t="shared" si="58"/>
        <v/>
      </c>
      <c r="P173" s="46" t="str">
        <f t="shared" ca="1" si="49"/>
        <v/>
      </c>
      <c r="Q173" s="39"/>
      <c r="R173" s="39"/>
      <c r="S173" s="40"/>
      <c r="T173" s="6" t="str">
        <f t="shared" si="66"/>
        <v/>
      </c>
      <c r="U173" s="6" t="str">
        <f t="shared" si="67"/>
        <v/>
      </c>
      <c r="V173" s="6" t="str">
        <f t="shared" si="68"/>
        <v/>
      </c>
      <c r="W173" s="6" t="str">
        <f t="shared" si="69"/>
        <v/>
      </c>
      <c r="X173" s="6" t="str">
        <f t="shared" si="70"/>
        <v/>
      </c>
      <c r="Y173" s="6" t="str">
        <f t="shared" si="71"/>
        <v/>
      </c>
      <c r="Z173" s="6" t="str">
        <f t="shared" si="72"/>
        <v/>
      </c>
      <c r="AA173" s="6" t="str">
        <f t="shared" si="59"/>
        <v/>
      </c>
      <c r="AB173" s="6" t="str">
        <f t="shared" si="60"/>
        <v/>
      </c>
      <c r="AC173" s="6" t="str">
        <f t="shared" si="61"/>
        <v/>
      </c>
      <c r="AD173" s="6" t="str">
        <f t="shared" si="62"/>
        <v/>
      </c>
      <c r="AE173" s="6" t="str">
        <f t="shared" si="63"/>
        <v/>
      </c>
      <c r="AF173" s="6" t="str">
        <f t="shared" si="65"/>
        <v/>
      </c>
      <c r="AG173" s="6" t="str">
        <f ca="1">IFERROR(IF(AD173=LARGE(INDIRECT("AD"&amp;MATCH(B173,B:B,0)&amp;":AD"&amp;IF(B173=MAX(B:B),1010,MATCH(B173+1,B:B,0)-1)),IF(COUNTIF(INDIRECT("C"&amp;MATCH(B173,B:B,0)&amp;":C"&amp;IF(B173=MAX(B:B),1010,MATCH(B173+1,B:B,0)-1)),"H")&gt;0,1,"")),B173&amp;"H1",IF(AD173=LARGE(INDIRECT("AD"&amp;MATCH(B173,B:B,0)&amp;":AD"&amp;IF(B173=MAX(B:B),1010,MATCH(B173+1,B:B,0)-1)),IF(COUNTIF(INDIRECT("C"&amp;MATCH(B173,B:B,0)&amp;":C"&amp;IF(B173=MAX(B:B),1010,MATCH(B173+1,B:B,0)-1)),"H")&gt;0,2,"")),B173&amp;"H2",IF(AD173=LARGE(INDIRECT("AD"&amp;MATCH(B173,B:B,0)&amp;":AD"&amp;IF(B173=MAX(B:B),1010,MATCH(B173+1,B:B,0)-1)), IF(COUNTIF(INDIRECT("C"&amp;MATCH(B173,B:B,0)&amp;":C"&amp;IF(B173=MAX(B:B),1010,MATCH(B173+1,B:B,0)-1)),"S")&gt;0,COUNTIF(INDIRECT("C"&amp;MATCH(B173,B:B,0)&amp;":C"&amp;IF(B173=MAX(B:B),1010,MATCH(B173+1,B:B,0)-1)),"H")+1,””)),B173&amp;"S1",IF(AD173=LARGE(INDIRECT("AD"&amp;MATCH(B173,B:B,0)&amp;":AD"&amp;IF(B173=MAX(B:B),1010,MATCH(B173+1,B:B,0)-1)), IF(COUNTIF(INDIRECT("C"&amp;MATCH(B173,B:B,0)&amp;":C"&amp;IF(B173=MAX(B:B),1010,MATCH(B173+1,B:B,0)-1)),"S")&gt;0,COUNTIF(INDIRECT("C"&amp;MATCH(B173,B:B,0)&amp;":C"&amp;IF(B173=MAX(B:B),1010,MATCH(B173+1,B:B,0)-1)),"H")+2,””)),B173&amp;"S2",IF(AD173=LARGE(INDIRECT("AD"&amp;MATCH(B173,B:B,0)&amp;":AD"&amp;IF(B173=MAX(B:B),1010,MATCH(B173+1,B:B,0)-1)), IF(COUNTIF(INDIRECT("C"&amp;MATCH(B173,B:B,0)&amp;":C"&amp;IF(B173=MAX(B:B),1010,MATCH(B173+1,B:B,0)-1)),"V")&gt;0,COUNTIF(INDIRECT("C"&amp;MATCH(B173,B:B,0)&amp;":C"&amp;IF(B173=MAX(B:B),1010,MATCH(B173+1,B:B,0)-1)),"H")+COUNTIF(INDIRECT("C"&amp;MATCH(B173,B:B,0)&amp;":C"&amp;IF(B173=MAX(B:B),1010,MATCH(B173+1,B:B,0)-1)),"S")+1,"")),B173&amp;"V1",IF(AD173=LARGE(INDIRECT("AD"&amp;MATCH(B173,B:B,0)&amp;":AD"&amp;IF(B173=MAX(B:B),1010,MATCH(B173+1,B:B,0)-1)), IF(COUNTIF(INDIRECT("C"&amp;MATCH(B173,B:B,0)&amp;":C"&amp;IF(B173=MAX(B:B),1010,MATCH(B173+1,B:B,0)-1)),"V")&gt;0,COUNTIF(INDIRECT("C"&amp;MATCH(B173,B:B,0)&amp;":C"&amp;IF(B173=MAX(B:B),1010,MATCH(B173+1,B:B,0)-1)),"H")+COUNTIF(INDIRECT("C"&amp;MATCH(B173,B:B,0)&amp;":C"&amp;IF(B173=MAX(B:B),1010,MATCH(B173+1,B:B,0)-1)),"S")+2,"")),B173&amp;"V2","")))))),"")</f>
        <v/>
      </c>
      <c r="AH173" s="14" t="str">
        <f t="shared" ca="1" si="64"/>
        <v/>
      </c>
    </row>
    <row r="174" spans="1:34" x14ac:dyDescent="0.3">
      <c r="A174" s="52" t="str">
        <f t="shared" ca="1" si="57"/>
        <v/>
      </c>
      <c r="B174"/>
      <c r="C174"/>
      <c r="D174"/>
      <c r="E174" s="14"/>
      <c r="F174"/>
      <c r="G174"/>
      <c r="H174"/>
      <c r="I174"/>
      <c r="J174"/>
      <c r="K174"/>
      <c r="L174" s="65"/>
      <c r="M174" s="53"/>
      <c r="N174" s="53"/>
      <c r="O174" s="47" t="str">
        <f t="shared" si="58"/>
        <v/>
      </c>
      <c r="P174" s="46" t="str">
        <f t="shared" ca="1" si="49"/>
        <v/>
      </c>
      <c r="Q174" s="39"/>
      <c r="R174" s="39"/>
      <c r="S174" s="40"/>
      <c r="T174" s="6" t="str">
        <f t="shared" si="66"/>
        <v/>
      </c>
      <c r="U174" s="6" t="str">
        <f t="shared" si="67"/>
        <v/>
      </c>
      <c r="V174" s="6" t="str">
        <f t="shared" si="68"/>
        <v/>
      </c>
      <c r="W174" s="6" t="str">
        <f t="shared" si="69"/>
        <v/>
      </c>
      <c r="X174" s="6" t="str">
        <f t="shared" si="70"/>
        <v/>
      </c>
      <c r="Y174" s="6" t="str">
        <f t="shared" si="71"/>
        <v/>
      </c>
      <c r="Z174" s="6" t="str">
        <f t="shared" si="72"/>
        <v/>
      </c>
      <c r="AA174" s="6" t="str">
        <f t="shared" si="59"/>
        <v/>
      </c>
      <c r="AB174" s="6" t="str">
        <f t="shared" si="60"/>
        <v/>
      </c>
      <c r="AC174" s="6" t="str">
        <f t="shared" si="61"/>
        <v/>
      </c>
      <c r="AD174" s="6" t="str">
        <f t="shared" si="62"/>
        <v/>
      </c>
      <c r="AE174" s="6" t="str">
        <f t="shared" si="63"/>
        <v/>
      </c>
      <c r="AF174" s="6" t="str">
        <f t="shared" si="65"/>
        <v/>
      </c>
      <c r="AG174" s="6" t="str">
        <f ca="1">IFERROR(IF(AD174=LARGE(INDIRECT("AD"&amp;MATCH(B174,B:B,0)&amp;":AD"&amp;IF(B174=MAX(B:B),1010,MATCH(B174+1,B:B,0)-1)),IF(COUNTIF(INDIRECT("C"&amp;MATCH(B174,B:B,0)&amp;":C"&amp;IF(B174=MAX(B:B),1010,MATCH(B174+1,B:B,0)-1)),"H")&gt;0,1,"")),B174&amp;"H1",IF(AD174=LARGE(INDIRECT("AD"&amp;MATCH(B174,B:B,0)&amp;":AD"&amp;IF(B174=MAX(B:B),1010,MATCH(B174+1,B:B,0)-1)),IF(COUNTIF(INDIRECT("C"&amp;MATCH(B174,B:B,0)&amp;":C"&amp;IF(B174=MAX(B:B),1010,MATCH(B174+1,B:B,0)-1)),"H")&gt;0,2,"")),B174&amp;"H2",IF(AD174=LARGE(INDIRECT("AD"&amp;MATCH(B174,B:B,0)&amp;":AD"&amp;IF(B174=MAX(B:B),1010,MATCH(B174+1,B:B,0)-1)), IF(COUNTIF(INDIRECT("C"&amp;MATCH(B174,B:B,0)&amp;":C"&amp;IF(B174=MAX(B:B),1010,MATCH(B174+1,B:B,0)-1)),"S")&gt;0,COUNTIF(INDIRECT("C"&amp;MATCH(B174,B:B,0)&amp;":C"&amp;IF(B174=MAX(B:B),1010,MATCH(B174+1,B:B,0)-1)),"H")+1,””)),B174&amp;"S1",IF(AD174=LARGE(INDIRECT("AD"&amp;MATCH(B174,B:B,0)&amp;":AD"&amp;IF(B174=MAX(B:B),1010,MATCH(B174+1,B:B,0)-1)), IF(COUNTIF(INDIRECT("C"&amp;MATCH(B174,B:B,0)&amp;":C"&amp;IF(B174=MAX(B:B),1010,MATCH(B174+1,B:B,0)-1)),"S")&gt;0,COUNTIF(INDIRECT("C"&amp;MATCH(B174,B:B,0)&amp;":C"&amp;IF(B174=MAX(B:B),1010,MATCH(B174+1,B:B,0)-1)),"H")+2,””)),B174&amp;"S2",IF(AD174=LARGE(INDIRECT("AD"&amp;MATCH(B174,B:B,0)&amp;":AD"&amp;IF(B174=MAX(B:B),1010,MATCH(B174+1,B:B,0)-1)), IF(COUNTIF(INDIRECT("C"&amp;MATCH(B174,B:B,0)&amp;":C"&amp;IF(B174=MAX(B:B),1010,MATCH(B174+1,B:B,0)-1)),"V")&gt;0,COUNTIF(INDIRECT("C"&amp;MATCH(B174,B:B,0)&amp;":C"&amp;IF(B174=MAX(B:B),1010,MATCH(B174+1,B:B,0)-1)),"H")+COUNTIF(INDIRECT("C"&amp;MATCH(B174,B:B,0)&amp;":C"&amp;IF(B174=MAX(B:B),1010,MATCH(B174+1,B:B,0)-1)),"S")+1,"")),B174&amp;"V1",IF(AD174=LARGE(INDIRECT("AD"&amp;MATCH(B174,B:B,0)&amp;":AD"&amp;IF(B174=MAX(B:B),1010,MATCH(B174+1,B:B,0)-1)), IF(COUNTIF(INDIRECT("C"&amp;MATCH(B174,B:B,0)&amp;":C"&amp;IF(B174=MAX(B:B),1010,MATCH(B174+1,B:B,0)-1)),"V")&gt;0,COUNTIF(INDIRECT("C"&amp;MATCH(B174,B:B,0)&amp;":C"&amp;IF(B174=MAX(B:B),1010,MATCH(B174+1,B:B,0)-1)),"H")+COUNTIF(INDIRECT("C"&amp;MATCH(B174,B:B,0)&amp;":C"&amp;IF(B174=MAX(B:B),1010,MATCH(B174+1,B:B,0)-1)),"S")+2,"")),B174&amp;"V2","")))))),"")</f>
        <v/>
      </c>
      <c r="AH174" s="14" t="str">
        <f t="shared" ca="1" si="64"/>
        <v/>
      </c>
    </row>
    <row r="175" spans="1:34" x14ac:dyDescent="0.3">
      <c r="A175" s="52" t="str">
        <f t="shared" ca="1" si="57"/>
        <v/>
      </c>
      <c r="B175"/>
      <c r="C175"/>
      <c r="D175"/>
      <c r="E175" s="14"/>
      <c r="F175"/>
      <c r="G175"/>
      <c r="H175"/>
      <c r="I175"/>
      <c r="J175"/>
      <c r="K175"/>
      <c r="L175" s="65"/>
      <c r="M175" s="53"/>
      <c r="N175" s="53"/>
      <c r="O175" s="47" t="str">
        <f t="shared" si="58"/>
        <v/>
      </c>
      <c r="P175" s="46" t="str">
        <f t="shared" ca="1" si="49"/>
        <v/>
      </c>
      <c r="Q175" s="39"/>
      <c r="R175" s="39"/>
      <c r="S175" s="40"/>
      <c r="T175" s="6" t="str">
        <f t="shared" si="66"/>
        <v/>
      </c>
      <c r="U175" s="6" t="str">
        <f t="shared" si="67"/>
        <v/>
      </c>
      <c r="V175" s="6" t="str">
        <f t="shared" si="68"/>
        <v/>
      </c>
      <c r="W175" s="6" t="str">
        <f t="shared" si="69"/>
        <v/>
      </c>
      <c r="X175" s="6" t="str">
        <f t="shared" si="70"/>
        <v/>
      </c>
      <c r="Y175" s="6" t="str">
        <f t="shared" si="71"/>
        <v/>
      </c>
      <c r="Z175" s="6" t="str">
        <f t="shared" si="72"/>
        <v/>
      </c>
      <c r="AA175" s="6" t="str">
        <f t="shared" si="59"/>
        <v/>
      </c>
      <c r="AB175" s="6" t="str">
        <f t="shared" si="60"/>
        <v/>
      </c>
      <c r="AC175" s="6" t="str">
        <f t="shared" si="61"/>
        <v/>
      </c>
      <c r="AD175" s="6" t="str">
        <f t="shared" si="62"/>
        <v/>
      </c>
      <c r="AE175" s="6" t="str">
        <f t="shared" si="63"/>
        <v/>
      </c>
      <c r="AF175" s="6" t="str">
        <f t="shared" si="65"/>
        <v/>
      </c>
      <c r="AG175" s="6" t="str">
        <f ca="1">IFERROR(IF(AD175=LARGE(INDIRECT("AD"&amp;MATCH(B175,B:B,0)&amp;":AD"&amp;IF(B175=MAX(B:B),1010,MATCH(B175+1,B:B,0)-1)),IF(COUNTIF(INDIRECT("C"&amp;MATCH(B175,B:B,0)&amp;":C"&amp;IF(B175=MAX(B:B),1010,MATCH(B175+1,B:B,0)-1)),"H")&gt;0,1,"")),B175&amp;"H1",IF(AD175=LARGE(INDIRECT("AD"&amp;MATCH(B175,B:B,0)&amp;":AD"&amp;IF(B175=MAX(B:B),1010,MATCH(B175+1,B:B,0)-1)),IF(COUNTIF(INDIRECT("C"&amp;MATCH(B175,B:B,0)&amp;":C"&amp;IF(B175=MAX(B:B),1010,MATCH(B175+1,B:B,0)-1)),"H")&gt;0,2,"")),B175&amp;"H2",IF(AD175=LARGE(INDIRECT("AD"&amp;MATCH(B175,B:B,0)&amp;":AD"&amp;IF(B175=MAX(B:B),1010,MATCH(B175+1,B:B,0)-1)), IF(COUNTIF(INDIRECT("C"&amp;MATCH(B175,B:B,0)&amp;":C"&amp;IF(B175=MAX(B:B),1010,MATCH(B175+1,B:B,0)-1)),"S")&gt;0,COUNTIF(INDIRECT("C"&amp;MATCH(B175,B:B,0)&amp;":C"&amp;IF(B175=MAX(B:B),1010,MATCH(B175+1,B:B,0)-1)),"H")+1,””)),B175&amp;"S1",IF(AD175=LARGE(INDIRECT("AD"&amp;MATCH(B175,B:B,0)&amp;":AD"&amp;IF(B175=MAX(B:B),1010,MATCH(B175+1,B:B,0)-1)), IF(COUNTIF(INDIRECT("C"&amp;MATCH(B175,B:B,0)&amp;":C"&amp;IF(B175=MAX(B:B),1010,MATCH(B175+1,B:B,0)-1)),"S")&gt;0,COUNTIF(INDIRECT("C"&amp;MATCH(B175,B:B,0)&amp;":C"&amp;IF(B175=MAX(B:B),1010,MATCH(B175+1,B:B,0)-1)),"H")+2,””)),B175&amp;"S2",IF(AD175=LARGE(INDIRECT("AD"&amp;MATCH(B175,B:B,0)&amp;":AD"&amp;IF(B175=MAX(B:B),1010,MATCH(B175+1,B:B,0)-1)), IF(COUNTIF(INDIRECT("C"&amp;MATCH(B175,B:B,0)&amp;":C"&amp;IF(B175=MAX(B:B),1010,MATCH(B175+1,B:B,0)-1)),"V")&gt;0,COUNTIF(INDIRECT("C"&amp;MATCH(B175,B:B,0)&amp;":C"&amp;IF(B175=MAX(B:B),1010,MATCH(B175+1,B:B,0)-1)),"H")+COUNTIF(INDIRECT("C"&amp;MATCH(B175,B:B,0)&amp;":C"&amp;IF(B175=MAX(B:B),1010,MATCH(B175+1,B:B,0)-1)),"S")+1,"")),B175&amp;"V1",IF(AD175=LARGE(INDIRECT("AD"&amp;MATCH(B175,B:B,0)&amp;":AD"&amp;IF(B175=MAX(B:B),1010,MATCH(B175+1,B:B,0)-1)), IF(COUNTIF(INDIRECT("C"&amp;MATCH(B175,B:B,0)&amp;":C"&amp;IF(B175=MAX(B:B),1010,MATCH(B175+1,B:B,0)-1)),"V")&gt;0,COUNTIF(INDIRECT("C"&amp;MATCH(B175,B:B,0)&amp;":C"&amp;IF(B175=MAX(B:B),1010,MATCH(B175+1,B:B,0)-1)),"H")+COUNTIF(INDIRECT("C"&amp;MATCH(B175,B:B,0)&amp;":C"&amp;IF(B175=MAX(B:B),1010,MATCH(B175+1,B:B,0)-1)),"S")+2,"")),B175&amp;"V2","")))))),"")</f>
        <v/>
      </c>
      <c r="AH175" s="14" t="str">
        <f t="shared" ca="1" si="64"/>
        <v/>
      </c>
    </row>
    <row r="176" spans="1:34" x14ac:dyDescent="0.3">
      <c r="A176" s="52" t="str">
        <f t="shared" ca="1" si="57"/>
        <v/>
      </c>
      <c r="B176"/>
      <c r="C176"/>
      <c r="D176"/>
      <c r="E176" s="14"/>
      <c r="F176"/>
      <c r="G176"/>
      <c r="H176"/>
      <c r="I176"/>
      <c r="J176"/>
      <c r="K176"/>
      <c r="L176" s="65"/>
      <c r="M176" s="53"/>
      <c r="N176" s="53"/>
      <c r="O176" s="47" t="str">
        <f t="shared" si="58"/>
        <v/>
      </c>
      <c r="P176" s="46" t="str">
        <f t="shared" ca="1" si="49"/>
        <v/>
      </c>
      <c r="Q176" s="39"/>
      <c r="R176" s="39"/>
      <c r="S176" s="40"/>
      <c r="T176" s="6" t="str">
        <f t="shared" si="66"/>
        <v/>
      </c>
      <c r="U176" s="6" t="str">
        <f t="shared" si="67"/>
        <v/>
      </c>
      <c r="V176" s="6" t="str">
        <f t="shared" si="68"/>
        <v/>
      </c>
      <c r="W176" s="6" t="str">
        <f t="shared" si="69"/>
        <v/>
      </c>
      <c r="X176" s="6" t="str">
        <f t="shared" si="70"/>
        <v/>
      </c>
      <c r="Y176" s="6" t="str">
        <f t="shared" si="71"/>
        <v/>
      </c>
      <c r="Z176" s="6" t="str">
        <f t="shared" si="72"/>
        <v/>
      </c>
      <c r="AA176" s="6" t="str">
        <f t="shared" si="59"/>
        <v/>
      </c>
      <c r="AB176" s="6" t="str">
        <f t="shared" si="60"/>
        <v/>
      </c>
      <c r="AC176" s="6" t="str">
        <f t="shared" si="61"/>
        <v/>
      </c>
      <c r="AD176" s="6" t="str">
        <f t="shared" si="62"/>
        <v/>
      </c>
      <c r="AE176" s="6" t="str">
        <f t="shared" si="63"/>
        <v/>
      </c>
      <c r="AF176" s="6" t="str">
        <f t="shared" si="65"/>
        <v/>
      </c>
      <c r="AG176" s="6" t="str">
        <f ca="1">IFERROR(IF(AD176=LARGE(INDIRECT("AD"&amp;MATCH(B176,B:B,0)&amp;":AD"&amp;IF(B176=MAX(B:B),1010,MATCH(B176+1,B:B,0)-1)),IF(COUNTIF(INDIRECT("C"&amp;MATCH(B176,B:B,0)&amp;":C"&amp;IF(B176=MAX(B:B),1010,MATCH(B176+1,B:B,0)-1)),"H")&gt;0,1,"")),B176&amp;"H1",IF(AD176=LARGE(INDIRECT("AD"&amp;MATCH(B176,B:B,0)&amp;":AD"&amp;IF(B176=MAX(B:B),1010,MATCH(B176+1,B:B,0)-1)),IF(COUNTIF(INDIRECT("C"&amp;MATCH(B176,B:B,0)&amp;":C"&amp;IF(B176=MAX(B:B),1010,MATCH(B176+1,B:B,0)-1)),"H")&gt;0,2,"")),B176&amp;"H2",IF(AD176=LARGE(INDIRECT("AD"&amp;MATCH(B176,B:B,0)&amp;":AD"&amp;IF(B176=MAX(B:B),1010,MATCH(B176+1,B:B,0)-1)), IF(COUNTIF(INDIRECT("C"&amp;MATCH(B176,B:B,0)&amp;":C"&amp;IF(B176=MAX(B:B),1010,MATCH(B176+1,B:B,0)-1)),"S")&gt;0,COUNTIF(INDIRECT("C"&amp;MATCH(B176,B:B,0)&amp;":C"&amp;IF(B176=MAX(B:B),1010,MATCH(B176+1,B:B,0)-1)),"H")+1,””)),B176&amp;"S1",IF(AD176=LARGE(INDIRECT("AD"&amp;MATCH(B176,B:B,0)&amp;":AD"&amp;IF(B176=MAX(B:B),1010,MATCH(B176+1,B:B,0)-1)), IF(COUNTIF(INDIRECT("C"&amp;MATCH(B176,B:B,0)&amp;":C"&amp;IF(B176=MAX(B:B),1010,MATCH(B176+1,B:B,0)-1)),"S")&gt;0,COUNTIF(INDIRECT("C"&amp;MATCH(B176,B:B,0)&amp;":C"&amp;IF(B176=MAX(B:B),1010,MATCH(B176+1,B:B,0)-1)),"H")+2,””)),B176&amp;"S2",IF(AD176=LARGE(INDIRECT("AD"&amp;MATCH(B176,B:B,0)&amp;":AD"&amp;IF(B176=MAX(B:B),1010,MATCH(B176+1,B:B,0)-1)), IF(COUNTIF(INDIRECT("C"&amp;MATCH(B176,B:B,0)&amp;":C"&amp;IF(B176=MAX(B:B),1010,MATCH(B176+1,B:B,0)-1)),"V")&gt;0,COUNTIF(INDIRECT("C"&amp;MATCH(B176,B:B,0)&amp;":C"&amp;IF(B176=MAX(B:B),1010,MATCH(B176+1,B:B,0)-1)),"H")+COUNTIF(INDIRECT("C"&amp;MATCH(B176,B:B,0)&amp;":C"&amp;IF(B176=MAX(B:B),1010,MATCH(B176+1,B:B,0)-1)),"S")+1,"")),B176&amp;"V1",IF(AD176=LARGE(INDIRECT("AD"&amp;MATCH(B176,B:B,0)&amp;":AD"&amp;IF(B176=MAX(B:B),1010,MATCH(B176+1,B:B,0)-1)), IF(COUNTIF(INDIRECT("C"&amp;MATCH(B176,B:B,0)&amp;":C"&amp;IF(B176=MAX(B:B),1010,MATCH(B176+1,B:B,0)-1)),"V")&gt;0,COUNTIF(INDIRECT("C"&amp;MATCH(B176,B:B,0)&amp;":C"&amp;IF(B176=MAX(B:B),1010,MATCH(B176+1,B:B,0)-1)),"H")+COUNTIF(INDIRECT("C"&amp;MATCH(B176,B:B,0)&amp;":C"&amp;IF(B176=MAX(B:B),1010,MATCH(B176+1,B:B,0)-1)),"S")+2,"")),B176&amp;"V2","")))))),"")</f>
        <v/>
      </c>
      <c r="AH176" s="14" t="str">
        <f t="shared" ca="1" si="64"/>
        <v/>
      </c>
    </row>
    <row r="177" spans="1:34" x14ac:dyDescent="0.3">
      <c r="A177" s="52" t="str">
        <f t="shared" ca="1" si="57"/>
        <v/>
      </c>
      <c r="B177"/>
      <c r="C177"/>
      <c r="D177"/>
      <c r="E177" s="14"/>
      <c r="F177"/>
      <c r="G177"/>
      <c r="H177"/>
      <c r="I177"/>
      <c r="J177"/>
      <c r="K177"/>
      <c r="L177" s="65"/>
      <c r="M177" s="53"/>
      <c r="N177" s="53"/>
      <c r="O177" s="47" t="str">
        <f t="shared" si="58"/>
        <v/>
      </c>
      <c r="P177" s="46" t="str">
        <f t="shared" ca="1" si="49"/>
        <v/>
      </c>
      <c r="Q177" s="39"/>
      <c r="R177" s="39"/>
      <c r="S177" s="40"/>
      <c r="T177" s="6" t="str">
        <f t="shared" si="66"/>
        <v/>
      </c>
      <c r="U177" s="6" t="str">
        <f t="shared" si="67"/>
        <v/>
      </c>
      <c r="V177" s="6" t="str">
        <f t="shared" si="68"/>
        <v/>
      </c>
      <c r="W177" s="6" t="str">
        <f t="shared" si="69"/>
        <v/>
      </c>
      <c r="X177" s="6" t="str">
        <f t="shared" si="70"/>
        <v/>
      </c>
      <c r="Y177" s="6" t="str">
        <f t="shared" si="71"/>
        <v/>
      </c>
      <c r="Z177" s="6" t="str">
        <f t="shared" si="72"/>
        <v/>
      </c>
      <c r="AA177" s="6" t="str">
        <f t="shared" si="59"/>
        <v/>
      </c>
      <c r="AB177" s="6" t="str">
        <f t="shared" si="60"/>
        <v/>
      </c>
      <c r="AC177" s="6" t="str">
        <f t="shared" si="61"/>
        <v/>
      </c>
      <c r="AD177" s="6" t="str">
        <f t="shared" si="62"/>
        <v/>
      </c>
      <c r="AE177" s="6" t="str">
        <f t="shared" si="63"/>
        <v/>
      </c>
      <c r="AF177" s="6" t="str">
        <f t="shared" si="65"/>
        <v/>
      </c>
      <c r="AG177" s="6" t="str">
        <f ca="1">IFERROR(IF(AD177=LARGE(INDIRECT("AD"&amp;MATCH(B177,B:B,0)&amp;":AD"&amp;IF(B177=MAX(B:B),1010,MATCH(B177+1,B:B,0)-1)),IF(COUNTIF(INDIRECT("C"&amp;MATCH(B177,B:B,0)&amp;":C"&amp;IF(B177=MAX(B:B),1010,MATCH(B177+1,B:B,0)-1)),"H")&gt;0,1,"")),B177&amp;"H1",IF(AD177=LARGE(INDIRECT("AD"&amp;MATCH(B177,B:B,0)&amp;":AD"&amp;IF(B177=MAX(B:B),1010,MATCH(B177+1,B:B,0)-1)),IF(COUNTIF(INDIRECT("C"&amp;MATCH(B177,B:B,0)&amp;":C"&amp;IF(B177=MAX(B:B),1010,MATCH(B177+1,B:B,0)-1)),"H")&gt;0,2,"")),B177&amp;"H2",IF(AD177=LARGE(INDIRECT("AD"&amp;MATCH(B177,B:B,0)&amp;":AD"&amp;IF(B177=MAX(B:B),1010,MATCH(B177+1,B:B,0)-1)), IF(COUNTIF(INDIRECT("C"&amp;MATCH(B177,B:B,0)&amp;":C"&amp;IF(B177=MAX(B:B),1010,MATCH(B177+1,B:B,0)-1)),"S")&gt;0,COUNTIF(INDIRECT("C"&amp;MATCH(B177,B:B,0)&amp;":C"&amp;IF(B177=MAX(B:B),1010,MATCH(B177+1,B:B,0)-1)),"H")+1,””)),B177&amp;"S1",IF(AD177=LARGE(INDIRECT("AD"&amp;MATCH(B177,B:B,0)&amp;":AD"&amp;IF(B177=MAX(B:B),1010,MATCH(B177+1,B:B,0)-1)), IF(COUNTIF(INDIRECT("C"&amp;MATCH(B177,B:B,0)&amp;":C"&amp;IF(B177=MAX(B:B),1010,MATCH(B177+1,B:B,0)-1)),"S")&gt;0,COUNTIF(INDIRECT("C"&amp;MATCH(B177,B:B,0)&amp;":C"&amp;IF(B177=MAX(B:B),1010,MATCH(B177+1,B:B,0)-1)),"H")+2,””)),B177&amp;"S2",IF(AD177=LARGE(INDIRECT("AD"&amp;MATCH(B177,B:B,0)&amp;":AD"&amp;IF(B177=MAX(B:B),1010,MATCH(B177+1,B:B,0)-1)), IF(COUNTIF(INDIRECT("C"&amp;MATCH(B177,B:B,0)&amp;":C"&amp;IF(B177=MAX(B:B),1010,MATCH(B177+1,B:B,0)-1)),"V")&gt;0,COUNTIF(INDIRECT("C"&amp;MATCH(B177,B:B,0)&amp;":C"&amp;IF(B177=MAX(B:B),1010,MATCH(B177+1,B:B,0)-1)),"H")+COUNTIF(INDIRECT("C"&amp;MATCH(B177,B:B,0)&amp;":C"&amp;IF(B177=MAX(B:B),1010,MATCH(B177+1,B:B,0)-1)),"S")+1,"")),B177&amp;"V1",IF(AD177=LARGE(INDIRECT("AD"&amp;MATCH(B177,B:B,0)&amp;":AD"&amp;IF(B177=MAX(B:B),1010,MATCH(B177+1,B:B,0)-1)), IF(COUNTIF(INDIRECT("C"&amp;MATCH(B177,B:B,0)&amp;":C"&amp;IF(B177=MAX(B:B),1010,MATCH(B177+1,B:B,0)-1)),"V")&gt;0,COUNTIF(INDIRECT("C"&amp;MATCH(B177,B:B,0)&amp;":C"&amp;IF(B177=MAX(B:B),1010,MATCH(B177+1,B:B,0)-1)),"H")+COUNTIF(INDIRECT("C"&amp;MATCH(B177,B:B,0)&amp;":C"&amp;IF(B177=MAX(B:B),1010,MATCH(B177+1,B:B,0)-1)),"S")+2,"")),B177&amp;"V2","")))))),"")</f>
        <v/>
      </c>
      <c r="AH177" s="14" t="str">
        <f t="shared" ca="1" si="64"/>
        <v/>
      </c>
    </row>
    <row r="178" spans="1:34" x14ac:dyDescent="0.3">
      <c r="A178" s="52" t="str">
        <f t="shared" ca="1" si="57"/>
        <v/>
      </c>
      <c r="B178"/>
      <c r="C178"/>
      <c r="D178"/>
      <c r="E178" s="14"/>
      <c r="F178"/>
      <c r="G178"/>
      <c r="H178"/>
      <c r="I178"/>
      <c r="J178"/>
      <c r="K178"/>
      <c r="L178" s="65"/>
      <c r="M178" s="53"/>
      <c r="N178" s="53"/>
      <c r="O178" s="47" t="str">
        <f t="shared" si="58"/>
        <v/>
      </c>
      <c r="P178" s="46" t="str">
        <f t="shared" ca="1" si="49"/>
        <v/>
      </c>
      <c r="Q178" s="39"/>
      <c r="R178" s="39"/>
      <c r="S178" s="40"/>
      <c r="T178" s="6" t="str">
        <f t="shared" si="66"/>
        <v/>
      </c>
      <c r="U178" s="6" t="str">
        <f t="shared" si="67"/>
        <v/>
      </c>
      <c r="V178" s="6" t="str">
        <f t="shared" si="68"/>
        <v/>
      </c>
      <c r="W178" s="6" t="str">
        <f t="shared" si="69"/>
        <v/>
      </c>
      <c r="X178" s="6" t="str">
        <f t="shared" si="70"/>
        <v/>
      </c>
      <c r="Y178" s="6" t="str">
        <f t="shared" si="71"/>
        <v/>
      </c>
      <c r="Z178" s="6" t="str">
        <f t="shared" si="72"/>
        <v/>
      </c>
      <c r="AA178" s="6" t="str">
        <f t="shared" si="59"/>
        <v/>
      </c>
      <c r="AB178" s="6" t="str">
        <f t="shared" si="60"/>
        <v/>
      </c>
      <c r="AC178" s="6" t="str">
        <f t="shared" si="61"/>
        <v/>
      </c>
      <c r="AD178" s="6" t="str">
        <f t="shared" si="62"/>
        <v/>
      </c>
      <c r="AE178" s="6" t="str">
        <f t="shared" si="63"/>
        <v/>
      </c>
      <c r="AF178" s="6" t="str">
        <f t="shared" si="65"/>
        <v/>
      </c>
      <c r="AG178" s="6" t="str">
        <f ca="1">IFERROR(IF(AD178=LARGE(INDIRECT("AD"&amp;MATCH(B178,B:B,0)&amp;":AD"&amp;IF(B178=MAX(B:B),1010,MATCH(B178+1,B:B,0)-1)),IF(COUNTIF(INDIRECT("C"&amp;MATCH(B178,B:B,0)&amp;":C"&amp;IF(B178=MAX(B:B),1010,MATCH(B178+1,B:B,0)-1)),"H")&gt;0,1,"")),B178&amp;"H1",IF(AD178=LARGE(INDIRECT("AD"&amp;MATCH(B178,B:B,0)&amp;":AD"&amp;IF(B178=MAX(B:B),1010,MATCH(B178+1,B:B,0)-1)),IF(COUNTIF(INDIRECT("C"&amp;MATCH(B178,B:B,0)&amp;":C"&amp;IF(B178=MAX(B:B),1010,MATCH(B178+1,B:B,0)-1)),"H")&gt;0,2,"")),B178&amp;"H2",IF(AD178=LARGE(INDIRECT("AD"&amp;MATCH(B178,B:B,0)&amp;":AD"&amp;IF(B178=MAX(B:B),1010,MATCH(B178+1,B:B,0)-1)), IF(COUNTIF(INDIRECT("C"&amp;MATCH(B178,B:B,0)&amp;":C"&amp;IF(B178=MAX(B:B),1010,MATCH(B178+1,B:B,0)-1)),"S")&gt;0,COUNTIF(INDIRECT("C"&amp;MATCH(B178,B:B,0)&amp;":C"&amp;IF(B178=MAX(B:B),1010,MATCH(B178+1,B:B,0)-1)),"H")+1,””)),B178&amp;"S1",IF(AD178=LARGE(INDIRECT("AD"&amp;MATCH(B178,B:B,0)&amp;":AD"&amp;IF(B178=MAX(B:B),1010,MATCH(B178+1,B:B,0)-1)), IF(COUNTIF(INDIRECT("C"&amp;MATCH(B178,B:B,0)&amp;":C"&amp;IF(B178=MAX(B:B),1010,MATCH(B178+1,B:B,0)-1)),"S")&gt;0,COUNTIF(INDIRECT("C"&amp;MATCH(B178,B:B,0)&amp;":C"&amp;IF(B178=MAX(B:B),1010,MATCH(B178+1,B:B,0)-1)),"H")+2,””)),B178&amp;"S2",IF(AD178=LARGE(INDIRECT("AD"&amp;MATCH(B178,B:B,0)&amp;":AD"&amp;IF(B178=MAX(B:B),1010,MATCH(B178+1,B:B,0)-1)), IF(COUNTIF(INDIRECT("C"&amp;MATCH(B178,B:B,0)&amp;":C"&amp;IF(B178=MAX(B:B),1010,MATCH(B178+1,B:B,0)-1)),"V")&gt;0,COUNTIF(INDIRECT("C"&amp;MATCH(B178,B:B,0)&amp;":C"&amp;IF(B178=MAX(B:B),1010,MATCH(B178+1,B:B,0)-1)),"H")+COUNTIF(INDIRECT("C"&amp;MATCH(B178,B:B,0)&amp;":C"&amp;IF(B178=MAX(B:B),1010,MATCH(B178+1,B:B,0)-1)),"S")+1,"")),B178&amp;"V1",IF(AD178=LARGE(INDIRECT("AD"&amp;MATCH(B178,B:B,0)&amp;":AD"&amp;IF(B178=MAX(B:B),1010,MATCH(B178+1,B:B,0)-1)), IF(COUNTIF(INDIRECT("C"&amp;MATCH(B178,B:B,0)&amp;":C"&amp;IF(B178=MAX(B:B),1010,MATCH(B178+1,B:B,0)-1)),"V")&gt;0,COUNTIF(INDIRECT("C"&amp;MATCH(B178,B:B,0)&amp;":C"&amp;IF(B178=MAX(B:B),1010,MATCH(B178+1,B:B,0)-1)),"H")+COUNTIF(INDIRECT("C"&amp;MATCH(B178,B:B,0)&amp;":C"&amp;IF(B178=MAX(B:B),1010,MATCH(B178+1,B:B,0)-1)),"S")+2,"")),B178&amp;"V2","")))))),"")</f>
        <v/>
      </c>
      <c r="AH178" s="14" t="str">
        <f t="shared" ca="1" si="64"/>
        <v/>
      </c>
    </row>
    <row r="179" spans="1:34" x14ac:dyDescent="0.3">
      <c r="A179" s="52" t="str">
        <f t="shared" ca="1" si="57"/>
        <v/>
      </c>
      <c r="B179"/>
      <c r="C179"/>
      <c r="D179"/>
      <c r="E179" s="14"/>
      <c r="F179"/>
      <c r="G179"/>
      <c r="H179"/>
      <c r="I179"/>
      <c r="J179"/>
      <c r="K179"/>
      <c r="L179" s="65"/>
      <c r="M179" s="53"/>
      <c r="N179" s="53"/>
      <c r="O179" s="47" t="str">
        <f t="shared" si="58"/>
        <v/>
      </c>
      <c r="P179" s="46" t="str">
        <f t="shared" ca="1" si="49"/>
        <v/>
      </c>
      <c r="Q179" s="39"/>
      <c r="R179" s="39"/>
      <c r="S179" s="40"/>
      <c r="T179" s="6" t="str">
        <f t="shared" si="66"/>
        <v/>
      </c>
      <c r="U179" s="6" t="str">
        <f t="shared" si="67"/>
        <v/>
      </c>
      <c r="V179" s="6" t="str">
        <f t="shared" si="68"/>
        <v/>
      </c>
      <c r="W179" s="6" t="str">
        <f t="shared" si="69"/>
        <v/>
      </c>
      <c r="X179" s="6" t="str">
        <f t="shared" si="70"/>
        <v/>
      </c>
      <c r="Y179" s="6" t="str">
        <f t="shared" si="71"/>
        <v/>
      </c>
      <c r="Z179" s="6" t="str">
        <f t="shared" si="72"/>
        <v/>
      </c>
      <c r="AA179" s="6" t="str">
        <f t="shared" si="59"/>
        <v/>
      </c>
      <c r="AB179" s="6" t="str">
        <f t="shared" si="60"/>
        <v/>
      </c>
      <c r="AC179" s="6" t="str">
        <f t="shared" si="61"/>
        <v/>
      </c>
      <c r="AD179" s="6" t="str">
        <f t="shared" si="62"/>
        <v/>
      </c>
      <c r="AE179" s="6" t="str">
        <f t="shared" si="63"/>
        <v/>
      </c>
      <c r="AF179" s="6" t="str">
        <f t="shared" si="65"/>
        <v/>
      </c>
      <c r="AG179" s="6" t="str">
        <f ca="1">IFERROR(IF(AD179=LARGE(INDIRECT("AD"&amp;MATCH(B179,B:B,0)&amp;":AD"&amp;IF(B179=MAX(B:B),1010,MATCH(B179+1,B:B,0)-1)),IF(COUNTIF(INDIRECT("C"&amp;MATCH(B179,B:B,0)&amp;":C"&amp;IF(B179=MAX(B:B),1010,MATCH(B179+1,B:B,0)-1)),"H")&gt;0,1,"")),B179&amp;"H1",IF(AD179=LARGE(INDIRECT("AD"&amp;MATCH(B179,B:B,0)&amp;":AD"&amp;IF(B179=MAX(B:B),1010,MATCH(B179+1,B:B,0)-1)),IF(COUNTIF(INDIRECT("C"&amp;MATCH(B179,B:B,0)&amp;":C"&amp;IF(B179=MAX(B:B),1010,MATCH(B179+1,B:B,0)-1)),"H")&gt;0,2,"")),B179&amp;"H2",IF(AD179=LARGE(INDIRECT("AD"&amp;MATCH(B179,B:B,0)&amp;":AD"&amp;IF(B179=MAX(B:B),1010,MATCH(B179+1,B:B,0)-1)), IF(COUNTIF(INDIRECT("C"&amp;MATCH(B179,B:B,0)&amp;":C"&amp;IF(B179=MAX(B:B),1010,MATCH(B179+1,B:B,0)-1)),"S")&gt;0,COUNTIF(INDIRECT("C"&amp;MATCH(B179,B:B,0)&amp;":C"&amp;IF(B179=MAX(B:B),1010,MATCH(B179+1,B:B,0)-1)),"H")+1,””)),B179&amp;"S1",IF(AD179=LARGE(INDIRECT("AD"&amp;MATCH(B179,B:B,0)&amp;":AD"&amp;IF(B179=MAX(B:B),1010,MATCH(B179+1,B:B,0)-1)), IF(COUNTIF(INDIRECT("C"&amp;MATCH(B179,B:B,0)&amp;":C"&amp;IF(B179=MAX(B:B),1010,MATCH(B179+1,B:B,0)-1)),"S")&gt;0,COUNTIF(INDIRECT("C"&amp;MATCH(B179,B:B,0)&amp;":C"&amp;IF(B179=MAX(B:B),1010,MATCH(B179+1,B:B,0)-1)),"H")+2,””)),B179&amp;"S2",IF(AD179=LARGE(INDIRECT("AD"&amp;MATCH(B179,B:B,0)&amp;":AD"&amp;IF(B179=MAX(B:B),1010,MATCH(B179+1,B:B,0)-1)), IF(COUNTIF(INDIRECT("C"&amp;MATCH(B179,B:B,0)&amp;":C"&amp;IF(B179=MAX(B:B),1010,MATCH(B179+1,B:B,0)-1)),"V")&gt;0,COUNTIF(INDIRECT("C"&amp;MATCH(B179,B:B,0)&amp;":C"&amp;IF(B179=MAX(B:B),1010,MATCH(B179+1,B:B,0)-1)),"H")+COUNTIF(INDIRECT("C"&amp;MATCH(B179,B:B,0)&amp;":C"&amp;IF(B179=MAX(B:B),1010,MATCH(B179+1,B:B,0)-1)),"S")+1,"")),B179&amp;"V1",IF(AD179=LARGE(INDIRECT("AD"&amp;MATCH(B179,B:B,0)&amp;":AD"&amp;IF(B179=MAX(B:B),1010,MATCH(B179+1,B:B,0)-1)), IF(COUNTIF(INDIRECT("C"&amp;MATCH(B179,B:B,0)&amp;":C"&amp;IF(B179=MAX(B:B),1010,MATCH(B179+1,B:B,0)-1)),"V")&gt;0,COUNTIF(INDIRECT("C"&amp;MATCH(B179,B:B,0)&amp;":C"&amp;IF(B179=MAX(B:B),1010,MATCH(B179+1,B:B,0)-1)),"H")+COUNTIF(INDIRECT("C"&amp;MATCH(B179,B:B,0)&amp;":C"&amp;IF(B179=MAX(B:B),1010,MATCH(B179+1,B:B,0)-1)),"S")+2,"")),B179&amp;"V2","")))))),"")</f>
        <v/>
      </c>
      <c r="AH179" s="14" t="str">
        <f t="shared" ca="1" si="64"/>
        <v/>
      </c>
    </row>
    <row r="180" spans="1:34" x14ac:dyDescent="0.3">
      <c r="A180" s="52" t="str">
        <f t="shared" ca="1" si="57"/>
        <v/>
      </c>
      <c r="B180"/>
      <c r="C180"/>
      <c r="D180"/>
      <c r="E180" s="14"/>
      <c r="F180"/>
      <c r="G180"/>
      <c r="H180"/>
      <c r="I180"/>
      <c r="J180"/>
      <c r="K180"/>
      <c r="L180" s="65"/>
      <c r="M180" s="53"/>
      <c r="N180" s="53"/>
      <c r="O180" s="47" t="str">
        <f t="shared" si="58"/>
        <v/>
      </c>
      <c r="P180" s="46" t="str">
        <f t="shared" ca="1" si="49"/>
        <v/>
      </c>
      <c r="Q180" s="39"/>
      <c r="R180" s="39"/>
      <c r="S180" s="40"/>
      <c r="T180" s="6" t="str">
        <f t="shared" si="66"/>
        <v/>
      </c>
      <c r="U180" s="6" t="str">
        <f t="shared" si="67"/>
        <v/>
      </c>
      <c r="V180" s="6" t="str">
        <f t="shared" si="68"/>
        <v/>
      </c>
      <c r="W180" s="6" t="str">
        <f t="shared" si="69"/>
        <v/>
      </c>
      <c r="X180" s="6" t="str">
        <f t="shared" si="70"/>
        <v/>
      </c>
      <c r="Y180" s="6" t="str">
        <f t="shared" si="71"/>
        <v/>
      </c>
      <c r="Z180" s="6" t="str">
        <f t="shared" si="72"/>
        <v/>
      </c>
      <c r="AA180" s="6" t="str">
        <f t="shared" si="59"/>
        <v/>
      </c>
      <c r="AB180" s="6" t="str">
        <f t="shared" si="60"/>
        <v/>
      </c>
      <c r="AC180" s="6" t="str">
        <f t="shared" si="61"/>
        <v/>
      </c>
      <c r="AD180" s="6" t="str">
        <f t="shared" si="62"/>
        <v/>
      </c>
      <c r="AE180" s="6" t="str">
        <f t="shared" si="63"/>
        <v/>
      </c>
      <c r="AF180" s="6" t="str">
        <f t="shared" si="65"/>
        <v/>
      </c>
      <c r="AG180" s="6" t="str">
        <f ca="1">IFERROR(IF(AD180=LARGE(INDIRECT("AD"&amp;MATCH(B180,B:B,0)&amp;":AD"&amp;IF(B180=MAX(B:B),1010,MATCH(B180+1,B:B,0)-1)),IF(COUNTIF(INDIRECT("C"&amp;MATCH(B180,B:B,0)&amp;":C"&amp;IF(B180=MAX(B:B),1010,MATCH(B180+1,B:B,0)-1)),"H")&gt;0,1,"")),B180&amp;"H1",IF(AD180=LARGE(INDIRECT("AD"&amp;MATCH(B180,B:B,0)&amp;":AD"&amp;IF(B180=MAX(B:B),1010,MATCH(B180+1,B:B,0)-1)),IF(COUNTIF(INDIRECT("C"&amp;MATCH(B180,B:B,0)&amp;":C"&amp;IF(B180=MAX(B:B),1010,MATCH(B180+1,B:B,0)-1)),"H")&gt;0,2,"")),B180&amp;"H2",IF(AD180=LARGE(INDIRECT("AD"&amp;MATCH(B180,B:B,0)&amp;":AD"&amp;IF(B180=MAX(B:B),1010,MATCH(B180+1,B:B,0)-1)), IF(COUNTIF(INDIRECT("C"&amp;MATCH(B180,B:B,0)&amp;":C"&amp;IF(B180=MAX(B:B),1010,MATCH(B180+1,B:B,0)-1)),"S")&gt;0,COUNTIF(INDIRECT("C"&amp;MATCH(B180,B:B,0)&amp;":C"&amp;IF(B180=MAX(B:B),1010,MATCH(B180+1,B:B,0)-1)),"H")+1,””)),B180&amp;"S1",IF(AD180=LARGE(INDIRECT("AD"&amp;MATCH(B180,B:B,0)&amp;":AD"&amp;IF(B180=MAX(B:B),1010,MATCH(B180+1,B:B,0)-1)), IF(COUNTIF(INDIRECT("C"&amp;MATCH(B180,B:B,0)&amp;":C"&amp;IF(B180=MAX(B:B),1010,MATCH(B180+1,B:B,0)-1)),"S")&gt;0,COUNTIF(INDIRECT("C"&amp;MATCH(B180,B:B,0)&amp;":C"&amp;IF(B180=MAX(B:B),1010,MATCH(B180+1,B:B,0)-1)),"H")+2,””)),B180&amp;"S2",IF(AD180=LARGE(INDIRECT("AD"&amp;MATCH(B180,B:B,0)&amp;":AD"&amp;IF(B180=MAX(B:B),1010,MATCH(B180+1,B:B,0)-1)), IF(COUNTIF(INDIRECT("C"&amp;MATCH(B180,B:B,0)&amp;":C"&amp;IF(B180=MAX(B:B),1010,MATCH(B180+1,B:B,0)-1)),"V")&gt;0,COUNTIF(INDIRECT("C"&amp;MATCH(B180,B:B,0)&amp;":C"&amp;IF(B180=MAX(B:B),1010,MATCH(B180+1,B:B,0)-1)),"H")+COUNTIF(INDIRECT("C"&amp;MATCH(B180,B:B,0)&amp;":C"&amp;IF(B180=MAX(B:B),1010,MATCH(B180+1,B:B,0)-1)),"S")+1,"")),B180&amp;"V1",IF(AD180=LARGE(INDIRECT("AD"&amp;MATCH(B180,B:B,0)&amp;":AD"&amp;IF(B180=MAX(B:B),1010,MATCH(B180+1,B:B,0)-1)), IF(COUNTIF(INDIRECT("C"&amp;MATCH(B180,B:B,0)&amp;":C"&amp;IF(B180=MAX(B:B),1010,MATCH(B180+1,B:B,0)-1)),"V")&gt;0,COUNTIF(INDIRECT("C"&amp;MATCH(B180,B:B,0)&amp;":C"&amp;IF(B180=MAX(B:B),1010,MATCH(B180+1,B:B,0)-1)),"H")+COUNTIF(INDIRECT("C"&amp;MATCH(B180,B:B,0)&amp;":C"&amp;IF(B180=MAX(B:B),1010,MATCH(B180+1,B:B,0)-1)),"S")+2,"")),B180&amp;"V2","")))))),"")</f>
        <v/>
      </c>
      <c r="AH180" s="14" t="str">
        <f t="shared" ca="1" si="64"/>
        <v/>
      </c>
    </row>
    <row r="181" spans="1:34" x14ac:dyDescent="0.3">
      <c r="A181" s="52" t="str">
        <f t="shared" ca="1" si="57"/>
        <v/>
      </c>
      <c r="B181"/>
      <c r="C181"/>
      <c r="D181"/>
      <c r="E181" s="14"/>
      <c r="F181"/>
      <c r="G181"/>
      <c r="H181"/>
      <c r="I181"/>
      <c r="J181"/>
      <c r="K181"/>
      <c r="L181" s="65"/>
      <c r="M181" s="53"/>
      <c r="N181" s="53"/>
      <c r="O181" s="47" t="str">
        <f t="shared" ref="O181:O244" si="73">IF(B181="","",SUM(E181:N181))</f>
        <v/>
      </c>
      <c r="P181" s="46" t="str">
        <f t="shared" ref="P181:P244" ca="1" si="74">IFERROR(IF(B181=B182,"",IFERROR(LARGE(INDIRECT("AD"&amp;MATCH(B181,B:B,0)&amp;":AD"&amp;IF(B181=MAX(B:B),1010,MATCH(B181+1,B:B,0)-1)),IF(COUNTIF(INDIRECT("C"&amp;MATCH(B181,B:B,0)&amp;":C"&amp;IF(B181=MAX(B:B),1010,MATCH(B181+1,B:B,0)-1)),"H")&gt;0,1,"")),60000)+IFERROR(LARGE(INDIRECT("AD"&amp;MATCH(B181,B:B,0)&amp;":AD"&amp;IF(B181=MAX(B:B),1010,MATCH(B181+1,B:B,0)-1)),IF(COUNTIF(INDIRECT("C"&amp;MATCH(B181,B:B,0)&amp;":C"&amp;IF(B181=MAX(B:B),1010,MATCH(B181+1,B:B,0)-1)),"H")&gt;1,2,"")),60000)-120000+IFERROR(LARGE(INDIRECT("AD"&amp;MATCH(B181,B:B,0)&amp;":AD"&amp;IF(B181=MAX(B:B),1010,MATCH(B181+1,B:B,0)-1)),IF(COUNTIF(INDIRECT("C"&amp;MATCH(B181,B:B,0)&amp;":C"&amp;IF(B181=MAX(B:B),1010,MATCH(B181+1,B:B,0)-1)),"S")&gt;0,COUNTIF(INDIRECT("C"&amp;MATCH(B181,B:B,0)&amp;":C"&amp;IF(B181=MAX(B:B),1010,MATCH(B181+1,B:B,0)-1)),"H")+1,"")),40000)+IFERROR(LARGE(INDIRECT("AD"&amp;MATCH(B181,B:B,0)&amp;":AD"&amp;IF(B181=MAX(B:B),1010,MATCH(B181+1,B:B,0)-1)),IF(COUNTIF(INDIRECT("C"&amp;MATCH(B181,B:B,0)&amp;":C"&amp;IF(B181=MAX(B:B),1010,MATCH(B181+1,B:B,0)-1)),"S")&gt;1,COUNTIF(INDIRECT("C"&amp;MATCH(B181,B:B,0)&amp;":C"&amp;IF(B181=MAX(B:B),1010,MATCH(B181+1,B:B,0)-1)),"H")+2,"")),40000)-80000+IFERROR(LARGE(INDIRECT("AD"&amp;MATCH(B181,B:B,0)&amp;":AD"&amp;IF(B181=MAX(B:B),1010,MATCH(B181+1,B:B,0)-1)),IF(COUNTIF(INDIRECT("C"&amp;MATCH(B181,B:B,0)&amp;":C"&amp;IF(B181=MAX(B:B),1010,MATCH(B181+1,B:B,0)-1)),"V")&gt;0,COUNTIF(INDIRECT("C"&amp;MATCH(B181,B:B,0)&amp;":C"&amp;IF(B181=MAX(B:B),1010,MATCH(B181+1,B:B,0)-1)),"H")+COUNTIF(INDIRECT("C"&amp;MATCH(B181,B:B,0)&amp;":C"&amp;IF(B181=MAX(B:B),1010,MATCH(B181+1,B:B,0)-1)),"S")+1,"")),20000)+IFERROR(LARGE(INDIRECT("AD"&amp;MATCH(B181,B:B,0)&amp;":AD"&amp;IF(B181=MAX(B:B),1010,MATCH(B181+1,B:B,0)-1)),IF(COUNTIF(INDIRECT("C"&amp;MATCH(B181,B:B,0)&amp;":C"&amp;IF(B181=MAX(B:B),1010,MATCH(B181+1,B:B,0)-1)),"V")&gt;1,COUNTIF(INDIRECT("C"&amp;MATCH(B181,B:B,0)&amp;":C"&amp;IF(B181=MAX(B:B),1010,MATCH(B181+1,B:B,0)-1)),"H")+COUNTIF(INDIRECT("C"&amp;MATCH(B181,B:B,0)&amp;":C"&amp;IF(B181=MAX(B:B),1010,MATCH(B181+1,B:B,0)-1)),"S")+2,"")),20000)-40000),"")</f>
        <v/>
      </c>
      <c r="Q181" s="39"/>
      <c r="R181" s="39"/>
      <c r="S181" s="40"/>
      <c r="T181" s="6" t="str">
        <f t="shared" ref="T181:T244" si="75">IF($C181="H",E181-0.0000001*ROW()+6000,IF($C181="S",E181-0.0000001*ROW()+4000,IF($C181="V",E181-0.0000001*ROW()+2000,"")))</f>
        <v/>
      </c>
      <c r="U181" s="6" t="str">
        <f t="shared" ref="U181:U244" si="76">IF($C181="H",F181-0.0000001*ROW()+6000,IF($C181="S",F181-0.0000001*ROW()+4000,IF($C181="V",F181-0.0000001*ROW()+2000,"")))</f>
        <v/>
      </c>
      <c r="V181" s="6" t="str">
        <f t="shared" ref="V181:V244" si="77">IF($C181="H",G181-0.0000001*ROW()+6000,IF($C181="S",G181-0.0000001*ROW()+4000,IF($C181="V",G181-0.0000001*ROW()+2000,"")))</f>
        <v/>
      </c>
      <c r="W181" s="6" t="str">
        <f t="shared" ref="W181:W244" si="78">IF($C181="H",H181-0.0000001*ROW()+6000,IF($C181="S",H181-0.0000001*ROW()+4000,IF($C181="V",H181-0.0000001*ROW()+2000,"")))</f>
        <v/>
      </c>
      <c r="X181" s="6" t="str">
        <f t="shared" ref="X181:X244" si="79">IF($C181="H",I181-0.0000001*ROW()+6000,IF($C181="S",I181-0.0000001*ROW()+4000,IF($C181="V",I181-0.0000001*ROW()+2000,"")))</f>
        <v/>
      </c>
      <c r="Y181" s="6" t="str">
        <f t="shared" ref="Y181:Y244" si="80">IF($C181="H",J181-0.0000001*ROW()+6000,IF($C181="S",J181-0.0000001*ROW()+4000,IF($C181="V",J181-0.0000001*ROW()+2000,"")))</f>
        <v/>
      </c>
      <c r="Z181" s="6" t="str">
        <f t="shared" ref="Z181:Z244" si="81">IF($C181="H",K181-0.0000001*ROW()+6000,IF($C181="S",K181-0.0000001*ROW()+4000,IF($C181="V",K181-0.0000001*ROW()+2000,"")))</f>
        <v/>
      </c>
      <c r="AA181" s="6" t="str">
        <f t="shared" ref="AA181:AA244" si="82">IF($C181="H",L181-0.0000001*ROW()+6000,IF($C181="S",L181-0.0000001*ROW()+4000,IF($C181="V",L181-0.0000001*ROW()+2000,"")))</f>
        <v/>
      </c>
      <c r="AB181" s="6" t="str">
        <f t="shared" ref="AB181:AB244" si="83">IF($C181="H",M181-0.0000001*ROW()+6000,IF($C181="S",M181-0.0000001*ROW()+4000,IF($C181="V",M181-0.0000001*ROW()+2000,"")))</f>
        <v/>
      </c>
      <c r="AC181" s="6" t="str">
        <f t="shared" ref="AC181:AC244" si="84">IF($C181="H",N181-0.0000001*ROW()+6000,IF($C181="S",N181-0.0000001*ROW()+4000,IF($C181="V",N181-0.0000001*ROW()+2000,"")))</f>
        <v/>
      </c>
      <c r="AD181" s="6" t="str">
        <f t="shared" si="62"/>
        <v/>
      </c>
      <c r="AE181" s="6" t="str">
        <f t="shared" si="63"/>
        <v/>
      </c>
      <c r="AF181" s="6" t="str">
        <f t="shared" si="65"/>
        <v/>
      </c>
      <c r="AG181" s="6" t="str">
        <f ca="1">IFERROR(IF(AD181=LARGE(INDIRECT("AD"&amp;MATCH(B181,B:B,0)&amp;":AD"&amp;IF(B181=MAX(B:B),1010,MATCH(B181+1,B:B,0)-1)),IF(COUNTIF(INDIRECT("C"&amp;MATCH(B181,B:B,0)&amp;":C"&amp;IF(B181=MAX(B:B),1010,MATCH(B181+1,B:B,0)-1)),"H")&gt;0,1,"")),B181&amp;"H1",IF(AD181=LARGE(INDIRECT("AD"&amp;MATCH(B181,B:B,0)&amp;":AD"&amp;IF(B181=MAX(B:B),1010,MATCH(B181+1,B:B,0)-1)),IF(COUNTIF(INDIRECT("C"&amp;MATCH(B181,B:B,0)&amp;":C"&amp;IF(B181=MAX(B:B),1010,MATCH(B181+1,B:B,0)-1)),"H")&gt;0,2,"")),B181&amp;"H2",IF(AD181=LARGE(INDIRECT("AD"&amp;MATCH(B181,B:B,0)&amp;":AD"&amp;IF(B181=MAX(B:B),1010,MATCH(B181+1,B:B,0)-1)), IF(COUNTIF(INDIRECT("C"&amp;MATCH(B181,B:B,0)&amp;":C"&amp;IF(B181=MAX(B:B),1010,MATCH(B181+1,B:B,0)-1)),"S")&gt;0,COUNTIF(INDIRECT("C"&amp;MATCH(B181,B:B,0)&amp;":C"&amp;IF(B181=MAX(B:B),1010,MATCH(B181+1,B:B,0)-1)),"H")+1,””)),B181&amp;"S1",IF(AD181=LARGE(INDIRECT("AD"&amp;MATCH(B181,B:B,0)&amp;":AD"&amp;IF(B181=MAX(B:B),1010,MATCH(B181+1,B:B,0)-1)), IF(COUNTIF(INDIRECT("C"&amp;MATCH(B181,B:B,0)&amp;":C"&amp;IF(B181=MAX(B:B),1010,MATCH(B181+1,B:B,0)-1)),"S")&gt;0,COUNTIF(INDIRECT("C"&amp;MATCH(B181,B:B,0)&amp;":C"&amp;IF(B181=MAX(B:B),1010,MATCH(B181+1,B:B,0)-1)),"H")+2,””)),B181&amp;"S2",IF(AD181=LARGE(INDIRECT("AD"&amp;MATCH(B181,B:B,0)&amp;":AD"&amp;IF(B181=MAX(B:B),1010,MATCH(B181+1,B:B,0)-1)), IF(COUNTIF(INDIRECT("C"&amp;MATCH(B181,B:B,0)&amp;":C"&amp;IF(B181=MAX(B:B),1010,MATCH(B181+1,B:B,0)-1)),"V")&gt;0,COUNTIF(INDIRECT("C"&amp;MATCH(B181,B:B,0)&amp;":C"&amp;IF(B181=MAX(B:B),1010,MATCH(B181+1,B:B,0)-1)),"H")+COUNTIF(INDIRECT("C"&amp;MATCH(B181,B:B,0)&amp;":C"&amp;IF(B181=MAX(B:B),1010,MATCH(B181+1,B:B,0)-1)),"S")+1,"")),B181&amp;"V1",IF(AD181=LARGE(INDIRECT("AD"&amp;MATCH(B181,B:B,0)&amp;":AD"&amp;IF(B181=MAX(B:B),1010,MATCH(B181+1,B:B,0)-1)), IF(COUNTIF(INDIRECT("C"&amp;MATCH(B181,B:B,0)&amp;":C"&amp;IF(B181=MAX(B:B),1010,MATCH(B181+1,B:B,0)-1)),"V")&gt;0,COUNTIF(INDIRECT("C"&amp;MATCH(B181,B:B,0)&amp;":C"&amp;IF(B181=MAX(B:B),1010,MATCH(B181+1,B:B,0)-1)),"H")+COUNTIF(INDIRECT("C"&amp;MATCH(B181,B:B,0)&amp;":C"&amp;IF(B181=MAX(B:B),1010,MATCH(B181+1,B:B,0)-1)),"S")+2,"")),B181&amp;"V2","")))))),"")</f>
        <v/>
      </c>
      <c r="AH181" s="14" t="str">
        <f t="shared" ca="1" si="64"/>
        <v/>
      </c>
    </row>
    <row r="182" spans="1:34" x14ac:dyDescent="0.3">
      <c r="A182" s="52" t="str">
        <f t="shared" ca="1" si="57"/>
        <v/>
      </c>
      <c r="B182"/>
      <c r="C182"/>
      <c r="D182"/>
      <c r="E182" s="14"/>
      <c r="F182"/>
      <c r="G182"/>
      <c r="H182"/>
      <c r="I182"/>
      <c r="J182"/>
      <c r="K182"/>
      <c r="L182" s="65"/>
      <c r="M182" s="53"/>
      <c r="N182" s="53"/>
      <c r="O182" s="47" t="str">
        <f t="shared" si="73"/>
        <v/>
      </c>
      <c r="P182" s="46" t="str">
        <f t="shared" ca="1" si="74"/>
        <v/>
      </c>
      <c r="Q182" s="39"/>
      <c r="R182" s="39"/>
      <c r="S182" s="40"/>
      <c r="T182" s="6" t="str">
        <f t="shared" si="75"/>
        <v/>
      </c>
      <c r="U182" s="6" t="str">
        <f t="shared" si="76"/>
        <v/>
      </c>
      <c r="V182" s="6" t="str">
        <f t="shared" si="77"/>
        <v/>
      </c>
      <c r="W182" s="6" t="str">
        <f t="shared" si="78"/>
        <v/>
      </c>
      <c r="X182" s="6" t="str">
        <f t="shared" si="79"/>
        <v/>
      </c>
      <c r="Y182" s="6" t="str">
        <f t="shared" si="80"/>
        <v/>
      </c>
      <c r="Z182" s="6" t="str">
        <f t="shared" si="81"/>
        <v/>
      </c>
      <c r="AA182" s="6" t="str">
        <f t="shared" si="82"/>
        <v/>
      </c>
      <c r="AB182" s="6" t="str">
        <f t="shared" si="83"/>
        <v/>
      </c>
      <c r="AC182" s="6" t="str">
        <f t="shared" si="84"/>
        <v/>
      </c>
      <c r="AD182" s="6" t="str">
        <f t="shared" si="62"/>
        <v/>
      </c>
      <c r="AE182" s="6" t="str">
        <f t="shared" si="63"/>
        <v/>
      </c>
      <c r="AF182" s="6" t="str">
        <f t="shared" si="65"/>
        <v/>
      </c>
      <c r="AG182" s="6" t="str">
        <f ca="1">IFERROR(IF(AD182=LARGE(INDIRECT("AD"&amp;MATCH(B182,B:B,0)&amp;":AD"&amp;IF(B182=MAX(B:B),1010,MATCH(B182+1,B:B,0)-1)),IF(COUNTIF(INDIRECT("C"&amp;MATCH(B182,B:B,0)&amp;":C"&amp;IF(B182=MAX(B:B),1010,MATCH(B182+1,B:B,0)-1)),"H")&gt;0,1,"")),B182&amp;"H1",IF(AD182=LARGE(INDIRECT("AD"&amp;MATCH(B182,B:B,0)&amp;":AD"&amp;IF(B182=MAX(B:B),1010,MATCH(B182+1,B:B,0)-1)),IF(COUNTIF(INDIRECT("C"&amp;MATCH(B182,B:B,0)&amp;":C"&amp;IF(B182=MAX(B:B),1010,MATCH(B182+1,B:B,0)-1)),"H")&gt;0,2,"")),B182&amp;"H2",IF(AD182=LARGE(INDIRECT("AD"&amp;MATCH(B182,B:B,0)&amp;":AD"&amp;IF(B182=MAX(B:B),1010,MATCH(B182+1,B:B,0)-1)), IF(COUNTIF(INDIRECT("C"&amp;MATCH(B182,B:B,0)&amp;":C"&amp;IF(B182=MAX(B:B),1010,MATCH(B182+1,B:B,0)-1)),"S")&gt;0,COUNTIF(INDIRECT("C"&amp;MATCH(B182,B:B,0)&amp;":C"&amp;IF(B182=MAX(B:B),1010,MATCH(B182+1,B:B,0)-1)),"H")+1,””)),B182&amp;"S1",IF(AD182=LARGE(INDIRECT("AD"&amp;MATCH(B182,B:B,0)&amp;":AD"&amp;IF(B182=MAX(B:B),1010,MATCH(B182+1,B:B,0)-1)), IF(COUNTIF(INDIRECT("C"&amp;MATCH(B182,B:B,0)&amp;":C"&amp;IF(B182=MAX(B:B),1010,MATCH(B182+1,B:B,0)-1)),"S")&gt;0,COUNTIF(INDIRECT("C"&amp;MATCH(B182,B:B,0)&amp;":C"&amp;IF(B182=MAX(B:B),1010,MATCH(B182+1,B:B,0)-1)),"H")+2,””)),B182&amp;"S2",IF(AD182=LARGE(INDIRECT("AD"&amp;MATCH(B182,B:B,0)&amp;":AD"&amp;IF(B182=MAX(B:B),1010,MATCH(B182+1,B:B,0)-1)), IF(COUNTIF(INDIRECT("C"&amp;MATCH(B182,B:B,0)&amp;":C"&amp;IF(B182=MAX(B:B),1010,MATCH(B182+1,B:B,0)-1)),"V")&gt;0,COUNTIF(INDIRECT("C"&amp;MATCH(B182,B:B,0)&amp;":C"&amp;IF(B182=MAX(B:B),1010,MATCH(B182+1,B:B,0)-1)),"H")+COUNTIF(INDIRECT("C"&amp;MATCH(B182,B:B,0)&amp;":C"&amp;IF(B182=MAX(B:B),1010,MATCH(B182+1,B:B,0)-1)),"S")+1,"")),B182&amp;"V1",IF(AD182=LARGE(INDIRECT("AD"&amp;MATCH(B182,B:B,0)&amp;":AD"&amp;IF(B182=MAX(B:B),1010,MATCH(B182+1,B:B,0)-1)), IF(COUNTIF(INDIRECT("C"&amp;MATCH(B182,B:B,0)&amp;":C"&amp;IF(B182=MAX(B:B),1010,MATCH(B182+1,B:B,0)-1)),"V")&gt;0,COUNTIF(INDIRECT("C"&amp;MATCH(B182,B:B,0)&amp;":C"&amp;IF(B182=MAX(B:B),1010,MATCH(B182+1,B:B,0)-1)),"H")+COUNTIF(INDIRECT("C"&amp;MATCH(B182,B:B,0)&amp;":C"&amp;IF(B182=MAX(B:B),1010,MATCH(B182+1,B:B,0)-1)),"S")+2,"")),B182&amp;"V2","")))))),"")</f>
        <v/>
      </c>
      <c r="AH182" s="14" t="str">
        <f t="shared" ca="1" si="64"/>
        <v/>
      </c>
    </row>
    <row r="183" spans="1:34" x14ac:dyDescent="0.3">
      <c r="A183" s="52" t="str">
        <f t="shared" ca="1" si="57"/>
        <v/>
      </c>
      <c r="B183"/>
      <c r="C183"/>
      <c r="D183"/>
      <c r="E183" s="14"/>
      <c r="F183"/>
      <c r="G183"/>
      <c r="H183"/>
      <c r="I183"/>
      <c r="J183"/>
      <c r="K183"/>
      <c r="L183" s="65"/>
      <c r="M183" s="53"/>
      <c r="N183" s="53"/>
      <c r="O183" s="47" t="str">
        <f t="shared" si="73"/>
        <v/>
      </c>
      <c r="P183" s="46" t="str">
        <f t="shared" ca="1" si="74"/>
        <v/>
      </c>
      <c r="Q183" s="39"/>
      <c r="R183" s="39"/>
      <c r="S183" s="40"/>
      <c r="T183" s="6" t="str">
        <f t="shared" si="75"/>
        <v/>
      </c>
      <c r="U183" s="6" t="str">
        <f t="shared" si="76"/>
        <v/>
      </c>
      <c r="V183" s="6" t="str">
        <f t="shared" si="77"/>
        <v/>
      </c>
      <c r="W183" s="6" t="str">
        <f t="shared" si="78"/>
        <v/>
      </c>
      <c r="X183" s="6" t="str">
        <f t="shared" si="79"/>
        <v/>
      </c>
      <c r="Y183" s="6" t="str">
        <f t="shared" si="80"/>
        <v/>
      </c>
      <c r="Z183" s="6" t="str">
        <f t="shared" si="81"/>
        <v/>
      </c>
      <c r="AA183" s="6" t="str">
        <f t="shared" si="82"/>
        <v/>
      </c>
      <c r="AB183" s="6" t="str">
        <f t="shared" si="83"/>
        <v/>
      </c>
      <c r="AC183" s="6" t="str">
        <f t="shared" si="84"/>
        <v/>
      </c>
      <c r="AD183" s="6" t="str">
        <f t="shared" si="62"/>
        <v/>
      </c>
      <c r="AE183" s="6" t="str">
        <f t="shared" si="63"/>
        <v/>
      </c>
      <c r="AF183" s="6" t="str">
        <f t="shared" si="65"/>
        <v/>
      </c>
      <c r="AG183" s="6" t="str">
        <f ca="1">IFERROR(IF(AD183=LARGE(INDIRECT("AD"&amp;MATCH(B183,B:B,0)&amp;":AD"&amp;IF(B183=MAX(B:B),1010,MATCH(B183+1,B:B,0)-1)),IF(COUNTIF(INDIRECT("C"&amp;MATCH(B183,B:B,0)&amp;":C"&amp;IF(B183=MAX(B:B),1010,MATCH(B183+1,B:B,0)-1)),"H")&gt;0,1,"")),B183&amp;"H1",IF(AD183=LARGE(INDIRECT("AD"&amp;MATCH(B183,B:B,0)&amp;":AD"&amp;IF(B183=MAX(B:B),1010,MATCH(B183+1,B:B,0)-1)),IF(COUNTIF(INDIRECT("C"&amp;MATCH(B183,B:B,0)&amp;":C"&amp;IF(B183=MAX(B:B),1010,MATCH(B183+1,B:B,0)-1)),"H")&gt;0,2,"")),B183&amp;"H2",IF(AD183=LARGE(INDIRECT("AD"&amp;MATCH(B183,B:B,0)&amp;":AD"&amp;IF(B183=MAX(B:B),1010,MATCH(B183+1,B:B,0)-1)), IF(COUNTIF(INDIRECT("C"&amp;MATCH(B183,B:B,0)&amp;":C"&amp;IF(B183=MAX(B:B),1010,MATCH(B183+1,B:B,0)-1)),"S")&gt;0,COUNTIF(INDIRECT("C"&amp;MATCH(B183,B:B,0)&amp;":C"&amp;IF(B183=MAX(B:B),1010,MATCH(B183+1,B:B,0)-1)),"H")+1,””)),B183&amp;"S1",IF(AD183=LARGE(INDIRECT("AD"&amp;MATCH(B183,B:B,0)&amp;":AD"&amp;IF(B183=MAX(B:B),1010,MATCH(B183+1,B:B,0)-1)), IF(COUNTIF(INDIRECT("C"&amp;MATCH(B183,B:B,0)&amp;":C"&amp;IF(B183=MAX(B:B),1010,MATCH(B183+1,B:B,0)-1)),"S")&gt;0,COUNTIF(INDIRECT("C"&amp;MATCH(B183,B:B,0)&amp;":C"&amp;IF(B183=MAX(B:B),1010,MATCH(B183+1,B:B,0)-1)),"H")+2,””)),B183&amp;"S2",IF(AD183=LARGE(INDIRECT("AD"&amp;MATCH(B183,B:B,0)&amp;":AD"&amp;IF(B183=MAX(B:B),1010,MATCH(B183+1,B:B,0)-1)), IF(COUNTIF(INDIRECT("C"&amp;MATCH(B183,B:B,0)&amp;":C"&amp;IF(B183=MAX(B:B),1010,MATCH(B183+1,B:B,0)-1)),"V")&gt;0,COUNTIF(INDIRECT("C"&amp;MATCH(B183,B:B,0)&amp;":C"&amp;IF(B183=MAX(B:B),1010,MATCH(B183+1,B:B,0)-1)),"H")+COUNTIF(INDIRECT("C"&amp;MATCH(B183,B:B,0)&amp;":C"&amp;IF(B183=MAX(B:B),1010,MATCH(B183+1,B:B,0)-1)),"S")+1,"")),B183&amp;"V1",IF(AD183=LARGE(INDIRECT("AD"&amp;MATCH(B183,B:B,0)&amp;":AD"&amp;IF(B183=MAX(B:B),1010,MATCH(B183+1,B:B,0)-1)), IF(COUNTIF(INDIRECT("C"&amp;MATCH(B183,B:B,0)&amp;":C"&amp;IF(B183=MAX(B:B),1010,MATCH(B183+1,B:B,0)-1)),"V")&gt;0,COUNTIF(INDIRECT("C"&amp;MATCH(B183,B:B,0)&amp;":C"&amp;IF(B183=MAX(B:B),1010,MATCH(B183+1,B:B,0)-1)),"H")+COUNTIF(INDIRECT("C"&amp;MATCH(B183,B:B,0)&amp;":C"&amp;IF(B183=MAX(B:B),1010,MATCH(B183+1,B:B,0)-1)),"S")+2,"")),B183&amp;"V2","")))))),"")</f>
        <v/>
      </c>
      <c r="AH183" s="14" t="str">
        <f t="shared" ca="1" si="64"/>
        <v/>
      </c>
    </row>
    <row r="184" spans="1:34" x14ac:dyDescent="0.3">
      <c r="A184" s="52" t="str">
        <f t="shared" ca="1" si="57"/>
        <v/>
      </c>
      <c r="B184"/>
      <c r="C184"/>
      <c r="D184"/>
      <c r="E184" s="14"/>
      <c r="F184"/>
      <c r="G184"/>
      <c r="H184"/>
      <c r="I184"/>
      <c r="J184"/>
      <c r="K184"/>
      <c r="L184" s="65"/>
      <c r="M184" s="53"/>
      <c r="N184" s="53"/>
      <c r="O184" s="47" t="str">
        <f t="shared" si="73"/>
        <v/>
      </c>
      <c r="P184" s="46" t="str">
        <f t="shared" ca="1" si="74"/>
        <v/>
      </c>
      <c r="Q184" s="39"/>
      <c r="R184" s="39"/>
      <c r="S184" s="40"/>
      <c r="T184" s="6" t="str">
        <f t="shared" si="75"/>
        <v/>
      </c>
      <c r="U184" s="6" t="str">
        <f t="shared" si="76"/>
        <v/>
      </c>
      <c r="V184" s="6" t="str">
        <f t="shared" si="77"/>
        <v/>
      </c>
      <c r="W184" s="6" t="str">
        <f t="shared" si="78"/>
        <v/>
      </c>
      <c r="X184" s="6" t="str">
        <f t="shared" si="79"/>
        <v/>
      </c>
      <c r="Y184" s="6" t="str">
        <f t="shared" si="80"/>
        <v/>
      </c>
      <c r="Z184" s="6" t="str">
        <f t="shared" si="81"/>
        <v/>
      </c>
      <c r="AA184" s="6" t="str">
        <f t="shared" si="82"/>
        <v/>
      </c>
      <c r="AB184" s="6" t="str">
        <f t="shared" si="83"/>
        <v/>
      </c>
      <c r="AC184" s="6" t="str">
        <f t="shared" si="84"/>
        <v/>
      </c>
      <c r="AD184" s="6" t="str">
        <f t="shared" si="62"/>
        <v/>
      </c>
      <c r="AE184" s="6" t="str">
        <f t="shared" si="63"/>
        <v/>
      </c>
      <c r="AF184" s="6" t="str">
        <f t="shared" si="65"/>
        <v/>
      </c>
      <c r="AG184" s="6" t="str">
        <f ca="1">IFERROR(IF(AD184=LARGE(INDIRECT("AD"&amp;MATCH(B184,B:B,0)&amp;":AD"&amp;IF(B184=MAX(B:B),1010,MATCH(B184+1,B:B,0)-1)),IF(COUNTIF(INDIRECT("C"&amp;MATCH(B184,B:B,0)&amp;":C"&amp;IF(B184=MAX(B:B),1010,MATCH(B184+1,B:B,0)-1)),"H")&gt;0,1,"")),B184&amp;"H1",IF(AD184=LARGE(INDIRECT("AD"&amp;MATCH(B184,B:B,0)&amp;":AD"&amp;IF(B184=MAX(B:B),1010,MATCH(B184+1,B:B,0)-1)),IF(COUNTIF(INDIRECT("C"&amp;MATCH(B184,B:B,0)&amp;":C"&amp;IF(B184=MAX(B:B),1010,MATCH(B184+1,B:B,0)-1)),"H")&gt;0,2,"")),B184&amp;"H2",IF(AD184=LARGE(INDIRECT("AD"&amp;MATCH(B184,B:B,0)&amp;":AD"&amp;IF(B184=MAX(B:B),1010,MATCH(B184+1,B:B,0)-1)), IF(COUNTIF(INDIRECT("C"&amp;MATCH(B184,B:B,0)&amp;":C"&amp;IF(B184=MAX(B:B),1010,MATCH(B184+1,B:B,0)-1)),"S")&gt;0,COUNTIF(INDIRECT("C"&amp;MATCH(B184,B:B,0)&amp;":C"&amp;IF(B184=MAX(B:B),1010,MATCH(B184+1,B:B,0)-1)),"H")+1,””)),B184&amp;"S1",IF(AD184=LARGE(INDIRECT("AD"&amp;MATCH(B184,B:B,0)&amp;":AD"&amp;IF(B184=MAX(B:B),1010,MATCH(B184+1,B:B,0)-1)), IF(COUNTIF(INDIRECT("C"&amp;MATCH(B184,B:B,0)&amp;":C"&amp;IF(B184=MAX(B:B),1010,MATCH(B184+1,B:B,0)-1)),"S")&gt;0,COUNTIF(INDIRECT("C"&amp;MATCH(B184,B:B,0)&amp;":C"&amp;IF(B184=MAX(B:B),1010,MATCH(B184+1,B:B,0)-1)),"H")+2,””)),B184&amp;"S2",IF(AD184=LARGE(INDIRECT("AD"&amp;MATCH(B184,B:B,0)&amp;":AD"&amp;IF(B184=MAX(B:B),1010,MATCH(B184+1,B:B,0)-1)), IF(COUNTIF(INDIRECT("C"&amp;MATCH(B184,B:B,0)&amp;":C"&amp;IF(B184=MAX(B:B),1010,MATCH(B184+1,B:B,0)-1)),"V")&gt;0,COUNTIF(INDIRECT("C"&amp;MATCH(B184,B:B,0)&amp;":C"&amp;IF(B184=MAX(B:B),1010,MATCH(B184+1,B:B,0)-1)),"H")+COUNTIF(INDIRECT("C"&amp;MATCH(B184,B:B,0)&amp;":C"&amp;IF(B184=MAX(B:B),1010,MATCH(B184+1,B:B,0)-1)),"S")+1,"")),B184&amp;"V1",IF(AD184=LARGE(INDIRECT("AD"&amp;MATCH(B184,B:B,0)&amp;":AD"&amp;IF(B184=MAX(B:B),1010,MATCH(B184+1,B:B,0)-1)), IF(COUNTIF(INDIRECT("C"&amp;MATCH(B184,B:B,0)&amp;":C"&amp;IF(B184=MAX(B:B),1010,MATCH(B184+1,B:B,0)-1)),"V")&gt;0,COUNTIF(INDIRECT("C"&amp;MATCH(B184,B:B,0)&amp;":C"&amp;IF(B184=MAX(B:B),1010,MATCH(B184+1,B:B,0)-1)),"H")+COUNTIF(INDIRECT("C"&amp;MATCH(B184,B:B,0)&amp;":C"&amp;IF(B184=MAX(B:B),1010,MATCH(B184+1,B:B,0)-1)),"S")+2,"")),B184&amp;"V2","")))))),"")</f>
        <v/>
      </c>
      <c r="AH184" s="14" t="str">
        <f t="shared" ca="1" si="64"/>
        <v/>
      </c>
    </row>
    <row r="185" spans="1:34" x14ac:dyDescent="0.3">
      <c r="A185" s="52" t="str">
        <f t="shared" ca="1" si="57"/>
        <v/>
      </c>
      <c r="B185"/>
      <c r="C185"/>
      <c r="D185"/>
      <c r="E185" s="14"/>
      <c r="F185"/>
      <c r="G185"/>
      <c r="H185"/>
      <c r="I185"/>
      <c r="J185"/>
      <c r="K185"/>
      <c r="L185" s="65"/>
      <c r="M185" s="53"/>
      <c r="N185" s="53"/>
      <c r="O185" s="47" t="str">
        <f t="shared" si="73"/>
        <v/>
      </c>
      <c r="P185" s="46" t="str">
        <f t="shared" ca="1" si="74"/>
        <v/>
      </c>
      <c r="Q185" s="39"/>
      <c r="R185" s="39"/>
      <c r="S185" s="40"/>
      <c r="T185" s="6" t="str">
        <f t="shared" si="75"/>
        <v/>
      </c>
      <c r="U185" s="6" t="str">
        <f t="shared" si="76"/>
        <v/>
      </c>
      <c r="V185" s="6" t="str">
        <f t="shared" si="77"/>
        <v/>
      </c>
      <c r="W185" s="6" t="str">
        <f t="shared" si="78"/>
        <v/>
      </c>
      <c r="X185" s="6" t="str">
        <f t="shared" si="79"/>
        <v/>
      </c>
      <c r="Y185" s="6" t="str">
        <f t="shared" si="80"/>
        <v/>
      </c>
      <c r="Z185" s="6" t="str">
        <f t="shared" si="81"/>
        <v/>
      </c>
      <c r="AA185" s="6" t="str">
        <f t="shared" si="82"/>
        <v/>
      </c>
      <c r="AB185" s="6" t="str">
        <f t="shared" si="83"/>
        <v/>
      </c>
      <c r="AC185" s="6" t="str">
        <f t="shared" si="84"/>
        <v/>
      </c>
      <c r="AD185" s="6" t="str">
        <f t="shared" si="62"/>
        <v/>
      </c>
      <c r="AE185" s="6" t="str">
        <f t="shared" si="63"/>
        <v/>
      </c>
      <c r="AF185" s="6" t="str">
        <f t="shared" si="65"/>
        <v/>
      </c>
      <c r="AG185" s="6" t="str">
        <f ca="1">IFERROR(IF(AD185=LARGE(INDIRECT("AD"&amp;MATCH(B185,B:B,0)&amp;":AD"&amp;IF(B185=MAX(B:B),1010,MATCH(B185+1,B:B,0)-1)),IF(COUNTIF(INDIRECT("C"&amp;MATCH(B185,B:B,0)&amp;":C"&amp;IF(B185=MAX(B:B),1010,MATCH(B185+1,B:B,0)-1)),"H")&gt;0,1,"")),B185&amp;"H1",IF(AD185=LARGE(INDIRECT("AD"&amp;MATCH(B185,B:B,0)&amp;":AD"&amp;IF(B185=MAX(B:B),1010,MATCH(B185+1,B:B,0)-1)),IF(COUNTIF(INDIRECT("C"&amp;MATCH(B185,B:B,0)&amp;":C"&amp;IF(B185=MAX(B:B),1010,MATCH(B185+1,B:B,0)-1)),"H")&gt;0,2,"")),B185&amp;"H2",IF(AD185=LARGE(INDIRECT("AD"&amp;MATCH(B185,B:B,0)&amp;":AD"&amp;IF(B185=MAX(B:B),1010,MATCH(B185+1,B:B,0)-1)), IF(COUNTIF(INDIRECT("C"&amp;MATCH(B185,B:B,0)&amp;":C"&amp;IF(B185=MAX(B:B),1010,MATCH(B185+1,B:B,0)-1)),"S")&gt;0,COUNTIF(INDIRECT("C"&amp;MATCH(B185,B:B,0)&amp;":C"&amp;IF(B185=MAX(B:B),1010,MATCH(B185+1,B:B,0)-1)),"H")+1,””)),B185&amp;"S1",IF(AD185=LARGE(INDIRECT("AD"&amp;MATCH(B185,B:B,0)&amp;":AD"&amp;IF(B185=MAX(B:B),1010,MATCH(B185+1,B:B,0)-1)), IF(COUNTIF(INDIRECT("C"&amp;MATCH(B185,B:B,0)&amp;":C"&amp;IF(B185=MAX(B:B),1010,MATCH(B185+1,B:B,0)-1)),"S")&gt;0,COUNTIF(INDIRECT("C"&amp;MATCH(B185,B:B,0)&amp;":C"&amp;IF(B185=MAX(B:B),1010,MATCH(B185+1,B:B,0)-1)),"H")+2,””)),B185&amp;"S2",IF(AD185=LARGE(INDIRECT("AD"&amp;MATCH(B185,B:B,0)&amp;":AD"&amp;IF(B185=MAX(B:B),1010,MATCH(B185+1,B:B,0)-1)), IF(COUNTIF(INDIRECT("C"&amp;MATCH(B185,B:B,0)&amp;":C"&amp;IF(B185=MAX(B:B),1010,MATCH(B185+1,B:B,0)-1)),"V")&gt;0,COUNTIF(INDIRECT("C"&amp;MATCH(B185,B:B,0)&amp;":C"&amp;IF(B185=MAX(B:B),1010,MATCH(B185+1,B:B,0)-1)),"H")+COUNTIF(INDIRECT("C"&amp;MATCH(B185,B:B,0)&amp;":C"&amp;IF(B185=MAX(B:B),1010,MATCH(B185+1,B:B,0)-1)),"S")+1,"")),B185&amp;"V1",IF(AD185=LARGE(INDIRECT("AD"&amp;MATCH(B185,B:B,0)&amp;":AD"&amp;IF(B185=MAX(B:B),1010,MATCH(B185+1,B:B,0)-1)), IF(COUNTIF(INDIRECT("C"&amp;MATCH(B185,B:B,0)&amp;":C"&amp;IF(B185=MAX(B:B),1010,MATCH(B185+1,B:B,0)-1)),"V")&gt;0,COUNTIF(INDIRECT("C"&amp;MATCH(B185,B:B,0)&amp;":C"&amp;IF(B185=MAX(B:B),1010,MATCH(B185+1,B:B,0)-1)),"H")+COUNTIF(INDIRECT("C"&amp;MATCH(B185,B:B,0)&amp;":C"&amp;IF(B185=MAX(B:B),1010,MATCH(B185+1,B:B,0)-1)),"S")+2,"")),B185&amp;"V2","")))))),"")</f>
        <v/>
      </c>
      <c r="AH185" s="14" t="str">
        <f t="shared" ca="1" si="64"/>
        <v/>
      </c>
    </row>
    <row r="186" spans="1:34" x14ac:dyDescent="0.3">
      <c r="A186" s="52" t="str">
        <f t="shared" ca="1" si="57"/>
        <v/>
      </c>
      <c r="B186"/>
      <c r="C186"/>
      <c r="D186"/>
      <c r="E186" s="14"/>
      <c r="F186"/>
      <c r="G186"/>
      <c r="H186"/>
      <c r="I186"/>
      <c r="J186"/>
      <c r="K186"/>
      <c r="L186" s="65"/>
      <c r="M186" s="53"/>
      <c r="N186" s="53"/>
      <c r="O186" s="47" t="str">
        <f t="shared" si="73"/>
        <v/>
      </c>
      <c r="P186" s="46" t="str">
        <f t="shared" ca="1" si="74"/>
        <v/>
      </c>
      <c r="Q186" s="39"/>
      <c r="R186" s="39"/>
      <c r="S186" s="40"/>
      <c r="T186" s="6" t="str">
        <f t="shared" si="75"/>
        <v/>
      </c>
      <c r="U186" s="6" t="str">
        <f t="shared" si="76"/>
        <v/>
      </c>
      <c r="V186" s="6" t="str">
        <f t="shared" si="77"/>
        <v/>
      </c>
      <c r="W186" s="6" t="str">
        <f t="shared" si="78"/>
        <v/>
      </c>
      <c r="X186" s="6" t="str">
        <f t="shared" si="79"/>
        <v/>
      </c>
      <c r="Y186" s="6" t="str">
        <f t="shared" si="80"/>
        <v/>
      </c>
      <c r="Z186" s="6" t="str">
        <f t="shared" si="81"/>
        <v/>
      </c>
      <c r="AA186" s="6" t="str">
        <f t="shared" si="82"/>
        <v/>
      </c>
      <c r="AB186" s="6" t="str">
        <f t="shared" si="83"/>
        <v/>
      </c>
      <c r="AC186" s="6" t="str">
        <f t="shared" si="84"/>
        <v/>
      </c>
      <c r="AD186" s="6" t="str">
        <f t="shared" si="62"/>
        <v/>
      </c>
      <c r="AE186" s="6" t="str">
        <f t="shared" si="63"/>
        <v/>
      </c>
      <c r="AF186" s="6" t="str">
        <f t="shared" si="65"/>
        <v/>
      </c>
      <c r="AG186" s="6" t="str">
        <f ca="1">IFERROR(IF(AD186=LARGE(INDIRECT("AD"&amp;MATCH(B186,B:B,0)&amp;":AD"&amp;IF(B186=MAX(B:B),1010,MATCH(B186+1,B:B,0)-1)),IF(COUNTIF(INDIRECT("C"&amp;MATCH(B186,B:B,0)&amp;":C"&amp;IF(B186=MAX(B:B),1010,MATCH(B186+1,B:B,0)-1)),"H")&gt;0,1,"")),B186&amp;"H1",IF(AD186=LARGE(INDIRECT("AD"&amp;MATCH(B186,B:B,0)&amp;":AD"&amp;IF(B186=MAX(B:B),1010,MATCH(B186+1,B:B,0)-1)),IF(COUNTIF(INDIRECT("C"&amp;MATCH(B186,B:B,0)&amp;":C"&amp;IF(B186=MAX(B:B),1010,MATCH(B186+1,B:B,0)-1)),"H")&gt;0,2,"")),B186&amp;"H2",IF(AD186=LARGE(INDIRECT("AD"&amp;MATCH(B186,B:B,0)&amp;":AD"&amp;IF(B186=MAX(B:B),1010,MATCH(B186+1,B:B,0)-1)), IF(COUNTIF(INDIRECT("C"&amp;MATCH(B186,B:B,0)&amp;":C"&amp;IF(B186=MAX(B:B),1010,MATCH(B186+1,B:B,0)-1)),"S")&gt;0,COUNTIF(INDIRECT("C"&amp;MATCH(B186,B:B,0)&amp;":C"&amp;IF(B186=MAX(B:B),1010,MATCH(B186+1,B:B,0)-1)),"H")+1,””)),B186&amp;"S1",IF(AD186=LARGE(INDIRECT("AD"&amp;MATCH(B186,B:B,0)&amp;":AD"&amp;IF(B186=MAX(B:B),1010,MATCH(B186+1,B:B,0)-1)), IF(COUNTIF(INDIRECT("C"&amp;MATCH(B186,B:B,0)&amp;":C"&amp;IF(B186=MAX(B:B),1010,MATCH(B186+1,B:B,0)-1)),"S")&gt;0,COUNTIF(INDIRECT("C"&amp;MATCH(B186,B:B,0)&amp;":C"&amp;IF(B186=MAX(B:B),1010,MATCH(B186+1,B:B,0)-1)),"H")+2,””)),B186&amp;"S2",IF(AD186=LARGE(INDIRECT("AD"&amp;MATCH(B186,B:B,0)&amp;":AD"&amp;IF(B186=MAX(B:B),1010,MATCH(B186+1,B:B,0)-1)), IF(COUNTIF(INDIRECT("C"&amp;MATCH(B186,B:B,0)&amp;":C"&amp;IF(B186=MAX(B:B),1010,MATCH(B186+1,B:B,0)-1)),"V")&gt;0,COUNTIF(INDIRECT("C"&amp;MATCH(B186,B:B,0)&amp;":C"&amp;IF(B186=MAX(B:B),1010,MATCH(B186+1,B:B,0)-1)),"H")+COUNTIF(INDIRECT("C"&amp;MATCH(B186,B:B,0)&amp;":C"&amp;IF(B186=MAX(B:B),1010,MATCH(B186+1,B:B,0)-1)),"S")+1,"")),B186&amp;"V1",IF(AD186=LARGE(INDIRECT("AD"&amp;MATCH(B186,B:B,0)&amp;":AD"&amp;IF(B186=MAX(B:B),1010,MATCH(B186+1,B:B,0)-1)), IF(COUNTIF(INDIRECT("C"&amp;MATCH(B186,B:B,0)&amp;":C"&amp;IF(B186=MAX(B:B),1010,MATCH(B186+1,B:B,0)-1)),"V")&gt;0,COUNTIF(INDIRECT("C"&amp;MATCH(B186,B:B,0)&amp;":C"&amp;IF(B186=MAX(B:B),1010,MATCH(B186+1,B:B,0)-1)),"H")+COUNTIF(INDIRECT("C"&amp;MATCH(B186,B:B,0)&amp;":C"&amp;IF(B186=MAX(B:B),1010,MATCH(B186+1,B:B,0)-1)),"S")+2,"")),B186&amp;"V2","")))))),"")</f>
        <v/>
      </c>
      <c r="AH186" s="14" t="str">
        <f t="shared" ca="1" si="64"/>
        <v/>
      </c>
    </row>
    <row r="187" spans="1:34" x14ac:dyDescent="0.3">
      <c r="A187" s="52" t="str">
        <f t="shared" ca="1" si="57"/>
        <v/>
      </c>
      <c r="B187"/>
      <c r="C187"/>
      <c r="D187"/>
      <c r="E187" s="14"/>
      <c r="F187"/>
      <c r="G187"/>
      <c r="H187"/>
      <c r="I187"/>
      <c r="J187"/>
      <c r="K187"/>
      <c r="L187" s="65"/>
      <c r="M187" s="53"/>
      <c r="N187" s="53"/>
      <c r="O187" s="47" t="str">
        <f t="shared" si="73"/>
        <v/>
      </c>
      <c r="P187" s="46" t="str">
        <f t="shared" ca="1" si="74"/>
        <v/>
      </c>
      <c r="Q187" s="39"/>
      <c r="R187" s="39"/>
      <c r="S187" s="40"/>
      <c r="T187" s="6" t="str">
        <f t="shared" si="75"/>
        <v/>
      </c>
      <c r="U187" s="6" t="str">
        <f t="shared" si="76"/>
        <v/>
      </c>
      <c r="V187" s="6" t="str">
        <f t="shared" si="77"/>
        <v/>
      </c>
      <c r="W187" s="6" t="str">
        <f t="shared" si="78"/>
        <v/>
      </c>
      <c r="X187" s="6" t="str">
        <f t="shared" si="79"/>
        <v/>
      </c>
      <c r="Y187" s="6" t="str">
        <f t="shared" si="80"/>
        <v/>
      </c>
      <c r="Z187" s="6" t="str">
        <f t="shared" si="81"/>
        <v/>
      </c>
      <c r="AA187" s="6" t="str">
        <f t="shared" si="82"/>
        <v/>
      </c>
      <c r="AB187" s="6" t="str">
        <f t="shared" si="83"/>
        <v/>
      </c>
      <c r="AC187" s="6" t="str">
        <f t="shared" si="84"/>
        <v/>
      </c>
      <c r="AD187" s="6" t="str">
        <f t="shared" si="62"/>
        <v/>
      </c>
      <c r="AE187" s="6" t="str">
        <f t="shared" si="63"/>
        <v/>
      </c>
      <c r="AF187" s="6" t="str">
        <f t="shared" si="65"/>
        <v/>
      </c>
      <c r="AG187" s="6" t="str">
        <f ca="1">IFERROR(IF(AD187=LARGE(INDIRECT("AD"&amp;MATCH(B187,B:B,0)&amp;":AD"&amp;IF(B187=MAX(B:B),1010,MATCH(B187+1,B:B,0)-1)),IF(COUNTIF(INDIRECT("C"&amp;MATCH(B187,B:B,0)&amp;":C"&amp;IF(B187=MAX(B:B),1010,MATCH(B187+1,B:B,0)-1)),"H")&gt;0,1,"")),B187&amp;"H1",IF(AD187=LARGE(INDIRECT("AD"&amp;MATCH(B187,B:B,0)&amp;":AD"&amp;IF(B187=MAX(B:B),1010,MATCH(B187+1,B:B,0)-1)),IF(COUNTIF(INDIRECT("C"&amp;MATCH(B187,B:B,0)&amp;":C"&amp;IF(B187=MAX(B:B),1010,MATCH(B187+1,B:B,0)-1)),"H")&gt;0,2,"")),B187&amp;"H2",IF(AD187=LARGE(INDIRECT("AD"&amp;MATCH(B187,B:B,0)&amp;":AD"&amp;IF(B187=MAX(B:B),1010,MATCH(B187+1,B:B,0)-1)), IF(COUNTIF(INDIRECT("C"&amp;MATCH(B187,B:B,0)&amp;":C"&amp;IF(B187=MAX(B:B),1010,MATCH(B187+1,B:B,0)-1)),"S")&gt;0,COUNTIF(INDIRECT("C"&amp;MATCH(B187,B:B,0)&amp;":C"&amp;IF(B187=MAX(B:B),1010,MATCH(B187+1,B:B,0)-1)),"H")+1,””)),B187&amp;"S1",IF(AD187=LARGE(INDIRECT("AD"&amp;MATCH(B187,B:B,0)&amp;":AD"&amp;IF(B187=MAX(B:B),1010,MATCH(B187+1,B:B,0)-1)), IF(COUNTIF(INDIRECT("C"&amp;MATCH(B187,B:B,0)&amp;":C"&amp;IF(B187=MAX(B:B),1010,MATCH(B187+1,B:B,0)-1)),"S")&gt;0,COUNTIF(INDIRECT("C"&amp;MATCH(B187,B:B,0)&amp;":C"&amp;IF(B187=MAX(B:B),1010,MATCH(B187+1,B:B,0)-1)),"H")+2,””)),B187&amp;"S2",IF(AD187=LARGE(INDIRECT("AD"&amp;MATCH(B187,B:B,0)&amp;":AD"&amp;IF(B187=MAX(B:B),1010,MATCH(B187+1,B:B,0)-1)), IF(COUNTIF(INDIRECT("C"&amp;MATCH(B187,B:B,0)&amp;":C"&amp;IF(B187=MAX(B:B),1010,MATCH(B187+1,B:B,0)-1)),"V")&gt;0,COUNTIF(INDIRECT("C"&amp;MATCH(B187,B:B,0)&amp;":C"&amp;IF(B187=MAX(B:B),1010,MATCH(B187+1,B:B,0)-1)),"H")+COUNTIF(INDIRECT("C"&amp;MATCH(B187,B:B,0)&amp;":C"&amp;IF(B187=MAX(B:B),1010,MATCH(B187+1,B:B,0)-1)),"S")+1,"")),B187&amp;"V1",IF(AD187=LARGE(INDIRECT("AD"&amp;MATCH(B187,B:B,0)&amp;":AD"&amp;IF(B187=MAX(B:B),1010,MATCH(B187+1,B:B,0)-1)), IF(COUNTIF(INDIRECT("C"&amp;MATCH(B187,B:B,0)&amp;":C"&amp;IF(B187=MAX(B:B),1010,MATCH(B187+1,B:B,0)-1)),"V")&gt;0,COUNTIF(INDIRECT("C"&amp;MATCH(B187,B:B,0)&amp;":C"&amp;IF(B187=MAX(B:B),1010,MATCH(B187+1,B:B,0)-1)),"H")+COUNTIF(INDIRECT("C"&amp;MATCH(B187,B:B,0)&amp;":C"&amp;IF(B187=MAX(B:B),1010,MATCH(B187+1,B:B,0)-1)),"S")+2,"")),B187&amp;"V2","")))))),"")</f>
        <v/>
      </c>
      <c r="AH187" s="14" t="str">
        <f t="shared" ca="1" si="64"/>
        <v/>
      </c>
    </row>
    <row r="188" spans="1:34" x14ac:dyDescent="0.3">
      <c r="A188" s="52" t="str">
        <f t="shared" ca="1" si="57"/>
        <v/>
      </c>
      <c r="B188"/>
      <c r="C188"/>
      <c r="D188"/>
      <c r="E188" s="14"/>
      <c r="F188"/>
      <c r="G188"/>
      <c r="H188"/>
      <c r="I188"/>
      <c r="J188"/>
      <c r="K188"/>
      <c r="L188" s="65"/>
      <c r="M188" s="53"/>
      <c r="N188" s="53"/>
      <c r="O188" s="47" t="str">
        <f t="shared" si="73"/>
        <v/>
      </c>
      <c r="P188" s="46" t="str">
        <f t="shared" ca="1" si="74"/>
        <v/>
      </c>
      <c r="Q188" s="39"/>
      <c r="R188" s="39"/>
      <c r="S188" s="40"/>
      <c r="T188" s="6" t="str">
        <f t="shared" si="75"/>
        <v/>
      </c>
      <c r="U188" s="6" t="str">
        <f t="shared" si="76"/>
        <v/>
      </c>
      <c r="V188" s="6" t="str">
        <f t="shared" si="77"/>
        <v/>
      </c>
      <c r="W188" s="6" t="str">
        <f t="shared" si="78"/>
        <v/>
      </c>
      <c r="X188" s="6" t="str">
        <f t="shared" si="79"/>
        <v/>
      </c>
      <c r="Y188" s="6" t="str">
        <f t="shared" si="80"/>
        <v/>
      </c>
      <c r="Z188" s="6" t="str">
        <f t="shared" si="81"/>
        <v/>
      </c>
      <c r="AA188" s="6" t="str">
        <f t="shared" si="82"/>
        <v/>
      </c>
      <c r="AB188" s="6" t="str">
        <f t="shared" si="83"/>
        <v/>
      </c>
      <c r="AC188" s="6" t="str">
        <f t="shared" si="84"/>
        <v/>
      </c>
      <c r="AD188" s="6" t="str">
        <f t="shared" si="62"/>
        <v/>
      </c>
      <c r="AE188" s="6" t="str">
        <f t="shared" si="63"/>
        <v/>
      </c>
      <c r="AF188" s="6" t="str">
        <f t="shared" si="65"/>
        <v/>
      </c>
      <c r="AG188" s="6" t="str">
        <f ca="1">IFERROR(IF(AD188=LARGE(INDIRECT("AD"&amp;MATCH(B188,B:B,0)&amp;":AD"&amp;IF(B188=MAX(B:B),1010,MATCH(B188+1,B:B,0)-1)),IF(COUNTIF(INDIRECT("C"&amp;MATCH(B188,B:B,0)&amp;":C"&amp;IF(B188=MAX(B:B),1010,MATCH(B188+1,B:B,0)-1)),"H")&gt;0,1,"")),B188&amp;"H1",IF(AD188=LARGE(INDIRECT("AD"&amp;MATCH(B188,B:B,0)&amp;":AD"&amp;IF(B188=MAX(B:B),1010,MATCH(B188+1,B:B,0)-1)),IF(COUNTIF(INDIRECT("C"&amp;MATCH(B188,B:B,0)&amp;":C"&amp;IF(B188=MAX(B:B),1010,MATCH(B188+1,B:B,0)-1)),"H")&gt;0,2,"")),B188&amp;"H2",IF(AD188=LARGE(INDIRECT("AD"&amp;MATCH(B188,B:B,0)&amp;":AD"&amp;IF(B188=MAX(B:B),1010,MATCH(B188+1,B:B,0)-1)), IF(COUNTIF(INDIRECT("C"&amp;MATCH(B188,B:B,0)&amp;":C"&amp;IF(B188=MAX(B:B),1010,MATCH(B188+1,B:B,0)-1)),"S")&gt;0,COUNTIF(INDIRECT("C"&amp;MATCH(B188,B:B,0)&amp;":C"&amp;IF(B188=MAX(B:B),1010,MATCH(B188+1,B:B,0)-1)),"H")+1,””)),B188&amp;"S1",IF(AD188=LARGE(INDIRECT("AD"&amp;MATCH(B188,B:B,0)&amp;":AD"&amp;IF(B188=MAX(B:B),1010,MATCH(B188+1,B:B,0)-1)), IF(COUNTIF(INDIRECT("C"&amp;MATCH(B188,B:B,0)&amp;":C"&amp;IF(B188=MAX(B:B),1010,MATCH(B188+1,B:B,0)-1)),"S")&gt;0,COUNTIF(INDIRECT("C"&amp;MATCH(B188,B:B,0)&amp;":C"&amp;IF(B188=MAX(B:B),1010,MATCH(B188+1,B:B,0)-1)),"H")+2,””)),B188&amp;"S2",IF(AD188=LARGE(INDIRECT("AD"&amp;MATCH(B188,B:B,0)&amp;":AD"&amp;IF(B188=MAX(B:B),1010,MATCH(B188+1,B:B,0)-1)), IF(COUNTIF(INDIRECT("C"&amp;MATCH(B188,B:B,0)&amp;":C"&amp;IF(B188=MAX(B:B),1010,MATCH(B188+1,B:B,0)-1)),"V")&gt;0,COUNTIF(INDIRECT("C"&amp;MATCH(B188,B:B,0)&amp;":C"&amp;IF(B188=MAX(B:B),1010,MATCH(B188+1,B:B,0)-1)),"H")+COUNTIF(INDIRECT("C"&amp;MATCH(B188,B:B,0)&amp;":C"&amp;IF(B188=MAX(B:B),1010,MATCH(B188+1,B:B,0)-1)),"S")+1,"")),B188&amp;"V1",IF(AD188=LARGE(INDIRECT("AD"&amp;MATCH(B188,B:B,0)&amp;":AD"&amp;IF(B188=MAX(B:B),1010,MATCH(B188+1,B:B,0)-1)), IF(COUNTIF(INDIRECT("C"&amp;MATCH(B188,B:B,0)&amp;":C"&amp;IF(B188=MAX(B:B),1010,MATCH(B188+1,B:B,0)-1)),"V")&gt;0,COUNTIF(INDIRECT("C"&amp;MATCH(B188,B:B,0)&amp;":C"&amp;IF(B188=MAX(B:B),1010,MATCH(B188+1,B:B,0)-1)),"H")+COUNTIF(INDIRECT("C"&amp;MATCH(B188,B:B,0)&amp;":C"&amp;IF(B188=MAX(B:B),1010,MATCH(B188+1,B:B,0)-1)),"S")+2,"")),B188&amp;"V2","")))))),"")</f>
        <v/>
      </c>
      <c r="AH188" s="14" t="str">
        <f t="shared" ca="1" si="64"/>
        <v/>
      </c>
    </row>
    <row r="189" spans="1:34" x14ac:dyDescent="0.3">
      <c r="A189" s="52" t="str">
        <f t="shared" ca="1" si="57"/>
        <v/>
      </c>
      <c r="B189"/>
      <c r="C189"/>
      <c r="D189"/>
      <c r="E189" s="14"/>
      <c r="F189"/>
      <c r="G189"/>
      <c r="H189"/>
      <c r="I189"/>
      <c r="J189"/>
      <c r="K189"/>
      <c r="L189" s="65"/>
      <c r="M189" s="53"/>
      <c r="N189" s="53"/>
      <c r="O189" s="47" t="str">
        <f t="shared" si="73"/>
        <v/>
      </c>
      <c r="P189" s="46" t="str">
        <f t="shared" ca="1" si="74"/>
        <v/>
      </c>
      <c r="Q189" s="39"/>
      <c r="R189" s="39"/>
      <c r="S189" s="40"/>
      <c r="T189" s="6" t="str">
        <f t="shared" si="75"/>
        <v/>
      </c>
      <c r="U189" s="6" t="str">
        <f t="shared" si="76"/>
        <v/>
      </c>
      <c r="V189" s="6" t="str">
        <f t="shared" si="77"/>
        <v/>
      </c>
      <c r="W189" s="6" t="str">
        <f t="shared" si="78"/>
        <v/>
      </c>
      <c r="X189" s="6" t="str">
        <f t="shared" si="79"/>
        <v/>
      </c>
      <c r="Y189" s="6" t="str">
        <f t="shared" si="80"/>
        <v/>
      </c>
      <c r="Z189" s="6" t="str">
        <f t="shared" si="81"/>
        <v/>
      </c>
      <c r="AA189" s="6" t="str">
        <f t="shared" si="82"/>
        <v/>
      </c>
      <c r="AB189" s="6" t="str">
        <f t="shared" si="83"/>
        <v/>
      </c>
      <c r="AC189" s="6" t="str">
        <f t="shared" si="84"/>
        <v/>
      </c>
      <c r="AD189" s="6" t="str">
        <f t="shared" si="62"/>
        <v/>
      </c>
      <c r="AE189" s="6" t="str">
        <f t="shared" si="63"/>
        <v/>
      </c>
      <c r="AF189" s="6" t="str">
        <f t="shared" si="65"/>
        <v/>
      </c>
      <c r="AG189" s="6" t="str">
        <f ca="1">IFERROR(IF(AD189=LARGE(INDIRECT("AD"&amp;MATCH(B189,B:B,0)&amp;":AD"&amp;IF(B189=MAX(B:B),1010,MATCH(B189+1,B:B,0)-1)),IF(COUNTIF(INDIRECT("C"&amp;MATCH(B189,B:B,0)&amp;":C"&amp;IF(B189=MAX(B:B),1010,MATCH(B189+1,B:B,0)-1)),"H")&gt;0,1,"")),B189&amp;"H1",IF(AD189=LARGE(INDIRECT("AD"&amp;MATCH(B189,B:B,0)&amp;":AD"&amp;IF(B189=MAX(B:B),1010,MATCH(B189+1,B:B,0)-1)),IF(COUNTIF(INDIRECT("C"&amp;MATCH(B189,B:B,0)&amp;":C"&amp;IF(B189=MAX(B:B),1010,MATCH(B189+1,B:B,0)-1)),"H")&gt;0,2,"")),B189&amp;"H2",IF(AD189=LARGE(INDIRECT("AD"&amp;MATCH(B189,B:B,0)&amp;":AD"&amp;IF(B189=MAX(B:B),1010,MATCH(B189+1,B:B,0)-1)), IF(COUNTIF(INDIRECT("C"&amp;MATCH(B189,B:B,0)&amp;":C"&amp;IF(B189=MAX(B:B),1010,MATCH(B189+1,B:B,0)-1)),"S")&gt;0,COUNTIF(INDIRECT("C"&amp;MATCH(B189,B:B,0)&amp;":C"&amp;IF(B189=MAX(B:B),1010,MATCH(B189+1,B:B,0)-1)),"H")+1,””)),B189&amp;"S1",IF(AD189=LARGE(INDIRECT("AD"&amp;MATCH(B189,B:B,0)&amp;":AD"&amp;IF(B189=MAX(B:B),1010,MATCH(B189+1,B:B,0)-1)), IF(COUNTIF(INDIRECT("C"&amp;MATCH(B189,B:B,0)&amp;":C"&amp;IF(B189=MAX(B:B),1010,MATCH(B189+1,B:B,0)-1)),"S")&gt;0,COUNTIF(INDIRECT("C"&amp;MATCH(B189,B:B,0)&amp;":C"&amp;IF(B189=MAX(B:B),1010,MATCH(B189+1,B:B,0)-1)),"H")+2,””)),B189&amp;"S2",IF(AD189=LARGE(INDIRECT("AD"&amp;MATCH(B189,B:B,0)&amp;":AD"&amp;IF(B189=MAX(B:B),1010,MATCH(B189+1,B:B,0)-1)), IF(COUNTIF(INDIRECT("C"&amp;MATCH(B189,B:B,0)&amp;":C"&amp;IF(B189=MAX(B:B),1010,MATCH(B189+1,B:B,0)-1)),"V")&gt;0,COUNTIF(INDIRECT("C"&amp;MATCH(B189,B:B,0)&amp;":C"&amp;IF(B189=MAX(B:B),1010,MATCH(B189+1,B:B,0)-1)),"H")+COUNTIF(INDIRECT("C"&amp;MATCH(B189,B:B,0)&amp;":C"&amp;IF(B189=MAX(B:B),1010,MATCH(B189+1,B:B,0)-1)),"S")+1,"")),B189&amp;"V1",IF(AD189=LARGE(INDIRECT("AD"&amp;MATCH(B189,B:B,0)&amp;":AD"&amp;IF(B189=MAX(B:B),1010,MATCH(B189+1,B:B,0)-1)), IF(COUNTIF(INDIRECT("C"&amp;MATCH(B189,B:B,0)&amp;":C"&amp;IF(B189=MAX(B:B),1010,MATCH(B189+1,B:B,0)-1)),"V")&gt;0,COUNTIF(INDIRECT("C"&amp;MATCH(B189,B:B,0)&amp;":C"&amp;IF(B189=MAX(B:B),1010,MATCH(B189+1,B:B,0)-1)),"H")+COUNTIF(INDIRECT("C"&amp;MATCH(B189,B:B,0)&amp;":C"&amp;IF(B189=MAX(B:B),1010,MATCH(B189+1,B:B,0)-1)),"S")+2,"")),B189&amp;"V2","")))))),"")</f>
        <v/>
      </c>
      <c r="AH189" s="14" t="str">
        <f t="shared" ca="1" si="64"/>
        <v/>
      </c>
    </row>
    <row r="190" spans="1:34" x14ac:dyDescent="0.3">
      <c r="A190" s="52" t="str">
        <f t="shared" ca="1" si="57"/>
        <v/>
      </c>
      <c r="B190"/>
      <c r="C190"/>
      <c r="D190"/>
      <c r="E190" s="14"/>
      <c r="F190"/>
      <c r="G190"/>
      <c r="H190"/>
      <c r="I190"/>
      <c r="J190"/>
      <c r="K190"/>
      <c r="L190" s="65"/>
      <c r="M190" s="53"/>
      <c r="N190" s="53"/>
      <c r="O190" s="47" t="str">
        <f t="shared" si="73"/>
        <v/>
      </c>
      <c r="P190" s="46" t="str">
        <f t="shared" ca="1" si="74"/>
        <v/>
      </c>
      <c r="Q190" s="39"/>
      <c r="R190" s="39"/>
      <c r="S190" s="40"/>
      <c r="T190" s="6" t="str">
        <f t="shared" si="75"/>
        <v/>
      </c>
      <c r="U190" s="6" t="str">
        <f t="shared" si="76"/>
        <v/>
      </c>
      <c r="V190" s="6" t="str">
        <f t="shared" si="77"/>
        <v/>
      </c>
      <c r="W190" s="6" t="str">
        <f t="shared" si="78"/>
        <v/>
      </c>
      <c r="X190" s="6" t="str">
        <f t="shared" si="79"/>
        <v/>
      </c>
      <c r="Y190" s="6" t="str">
        <f t="shared" si="80"/>
        <v/>
      </c>
      <c r="Z190" s="6" t="str">
        <f t="shared" si="81"/>
        <v/>
      </c>
      <c r="AA190" s="6" t="str">
        <f t="shared" si="82"/>
        <v/>
      </c>
      <c r="AB190" s="6" t="str">
        <f t="shared" si="83"/>
        <v/>
      </c>
      <c r="AC190" s="6" t="str">
        <f t="shared" si="84"/>
        <v/>
      </c>
      <c r="AD190" s="6" t="str">
        <f t="shared" si="62"/>
        <v/>
      </c>
      <c r="AE190" s="6" t="str">
        <f t="shared" si="63"/>
        <v/>
      </c>
      <c r="AF190" s="6" t="str">
        <f t="shared" si="65"/>
        <v/>
      </c>
      <c r="AG190" s="6" t="str">
        <f ca="1">IFERROR(IF(AD190=LARGE(INDIRECT("AD"&amp;MATCH(B190,B:B,0)&amp;":AD"&amp;IF(B190=MAX(B:B),1010,MATCH(B190+1,B:B,0)-1)),IF(COUNTIF(INDIRECT("C"&amp;MATCH(B190,B:B,0)&amp;":C"&amp;IF(B190=MAX(B:B),1010,MATCH(B190+1,B:B,0)-1)),"H")&gt;0,1,"")),B190&amp;"H1",IF(AD190=LARGE(INDIRECT("AD"&amp;MATCH(B190,B:B,0)&amp;":AD"&amp;IF(B190=MAX(B:B),1010,MATCH(B190+1,B:B,0)-1)),IF(COUNTIF(INDIRECT("C"&amp;MATCH(B190,B:B,0)&amp;":C"&amp;IF(B190=MAX(B:B),1010,MATCH(B190+1,B:B,0)-1)),"H")&gt;0,2,"")),B190&amp;"H2",IF(AD190=LARGE(INDIRECT("AD"&amp;MATCH(B190,B:B,0)&amp;":AD"&amp;IF(B190=MAX(B:B),1010,MATCH(B190+1,B:B,0)-1)), IF(COUNTIF(INDIRECT("C"&amp;MATCH(B190,B:B,0)&amp;":C"&amp;IF(B190=MAX(B:B),1010,MATCH(B190+1,B:B,0)-1)),"S")&gt;0,COUNTIF(INDIRECT("C"&amp;MATCH(B190,B:B,0)&amp;":C"&amp;IF(B190=MAX(B:B),1010,MATCH(B190+1,B:B,0)-1)),"H")+1,””)),B190&amp;"S1",IF(AD190=LARGE(INDIRECT("AD"&amp;MATCH(B190,B:B,0)&amp;":AD"&amp;IF(B190=MAX(B:B),1010,MATCH(B190+1,B:B,0)-1)), IF(COUNTIF(INDIRECT("C"&amp;MATCH(B190,B:B,0)&amp;":C"&amp;IF(B190=MAX(B:B),1010,MATCH(B190+1,B:B,0)-1)),"S")&gt;0,COUNTIF(INDIRECT("C"&amp;MATCH(B190,B:B,0)&amp;":C"&amp;IF(B190=MAX(B:B),1010,MATCH(B190+1,B:B,0)-1)),"H")+2,””)),B190&amp;"S2",IF(AD190=LARGE(INDIRECT("AD"&amp;MATCH(B190,B:B,0)&amp;":AD"&amp;IF(B190=MAX(B:B),1010,MATCH(B190+1,B:B,0)-1)), IF(COUNTIF(INDIRECT("C"&amp;MATCH(B190,B:B,0)&amp;":C"&amp;IF(B190=MAX(B:B),1010,MATCH(B190+1,B:B,0)-1)),"V")&gt;0,COUNTIF(INDIRECT("C"&amp;MATCH(B190,B:B,0)&amp;":C"&amp;IF(B190=MAX(B:B),1010,MATCH(B190+1,B:B,0)-1)),"H")+COUNTIF(INDIRECT("C"&amp;MATCH(B190,B:B,0)&amp;":C"&amp;IF(B190=MAX(B:B),1010,MATCH(B190+1,B:B,0)-1)),"S")+1,"")),B190&amp;"V1",IF(AD190=LARGE(INDIRECT("AD"&amp;MATCH(B190,B:B,0)&amp;":AD"&amp;IF(B190=MAX(B:B),1010,MATCH(B190+1,B:B,0)-1)), IF(COUNTIF(INDIRECT("C"&amp;MATCH(B190,B:B,0)&amp;":C"&amp;IF(B190=MAX(B:B),1010,MATCH(B190+1,B:B,0)-1)),"V")&gt;0,COUNTIF(INDIRECT("C"&amp;MATCH(B190,B:B,0)&amp;":C"&amp;IF(B190=MAX(B:B),1010,MATCH(B190+1,B:B,0)-1)),"H")+COUNTIF(INDIRECT("C"&amp;MATCH(B190,B:B,0)&amp;":C"&amp;IF(B190=MAX(B:B),1010,MATCH(B190+1,B:B,0)-1)),"S")+2,"")),B190&amp;"V2","")))))),"")</f>
        <v/>
      </c>
      <c r="AH190" s="14" t="str">
        <f t="shared" ca="1" si="64"/>
        <v/>
      </c>
    </row>
    <row r="191" spans="1:34" x14ac:dyDescent="0.3">
      <c r="A191" s="52" t="str">
        <f t="shared" ca="1" si="57"/>
        <v/>
      </c>
      <c r="B191"/>
      <c r="C191"/>
      <c r="D191"/>
      <c r="E191" s="14"/>
      <c r="F191"/>
      <c r="G191"/>
      <c r="H191"/>
      <c r="I191"/>
      <c r="J191"/>
      <c r="K191"/>
      <c r="L191" s="65"/>
      <c r="M191" s="53"/>
      <c r="N191" s="53"/>
      <c r="O191" s="47" t="str">
        <f t="shared" si="73"/>
        <v/>
      </c>
      <c r="P191" s="46" t="str">
        <f t="shared" ca="1" si="74"/>
        <v/>
      </c>
      <c r="Q191" s="39"/>
      <c r="R191" s="39"/>
      <c r="S191" s="40"/>
      <c r="T191" s="6" t="str">
        <f t="shared" si="75"/>
        <v/>
      </c>
      <c r="U191" s="6" t="str">
        <f t="shared" si="76"/>
        <v/>
      </c>
      <c r="V191" s="6" t="str">
        <f t="shared" si="77"/>
        <v/>
      </c>
      <c r="W191" s="6" t="str">
        <f t="shared" si="78"/>
        <v/>
      </c>
      <c r="X191" s="6" t="str">
        <f t="shared" si="79"/>
        <v/>
      </c>
      <c r="Y191" s="6" t="str">
        <f t="shared" si="80"/>
        <v/>
      </c>
      <c r="Z191" s="6" t="str">
        <f t="shared" si="81"/>
        <v/>
      </c>
      <c r="AA191" s="6" t="str">
        <f t="shared" si="82"/>
        <v/>
      </c>
      <c r="AB191" s="6" t="str">
        <f t="shared" si="83"/>
        <v/>
      </c>
      <c r="AC191" s="6" t="str">
        <f t="shared" si="84"/>
        <v/>
      </c>
      <c r="AD191" s="6" t="str">
        <f t="shared" si="62"/>
        <v/>
      </c>
      <c r="AE191" s="6" t="str">
        <f t="shared" si="63"/>
        <v/>
      </c>
      <c r="AF191" s="6" t="str">
        <f t="shared" si="65"/>
        <v/>
      </c>
      <c r="AG191" s="6" t="str">
        <f ca="1">IFERROR(IF(AD191=LARGE(INDIRECT("AD"&amp;MATCH(B191,B:B,0)&amp;":AD"&amp;IF(B191=MAX(B:B),1010,MATCH(B191+1,B:B,0)-1)),IF(COUNTIF(INDIRECT("C"&amp;MATCH(B191,B:B,0)&amp;":C"&amp;IF(B191=MAX(B:B),1010,MATCH(B191+1,B:B,0)-1)),"H")&gt;0,1,"")),B191&amp;"H1",IF(AD191=LARGE(INDIRECT("AD"&amp;MATCH(B191,B:B,0)&amp;":AD"&amp;IF(B191=MAX(B:B),1010,MATCH(B191+1,B:B,0)-1)),IF(COUNTIF(INDIRECT("C"&amp;MATCH(B191,B:B,0)&amp;":C"&amp;IF(B191=MAX(B:B),1010,MATCH(B191+1,B:B,0)-1)),"H")&gt;0,2,"")),B191&amp;"H2",IF(AD191=LARGE(INDIRECT("AD"&amp;MATCH(B191,B:B,0)&amp;":AD"&amp;IF(B191=MAX(B:B),1010,MATCH(B191+1,B:B,0)-1)), IF(COUNTIF(INDIRECT("C"&amp;MATCH(B191,B:B,0)&amp;":C"&amp;IF(B191=MAX(B:B),1010,MATCH(B191+1,B:B,0)-1)),"S")&gt;0,COUNTIF(INDIRECT("C"&amp;MATCH(B191,B:B,0)&amp;":C"&amp;IF(B191=MAX(B:B),1010,MATCH(B191+1,B:B,0)-1)),"H")+1,””)),B191&amp;"S1",IF(AD191=LARGE(INDIRECT("AD"&amp;MATCH(B191,B:B,0)&amp;":AD"&amp;IF(B191=MAX(B:B),1010,MATCH(B191+1,B:B,0)-1)), IF(COUNTIF(INDIRECT("C"&amp;MATCH(B191,B:B,0)&amp;":C"&amp;IF(B191=MAX(B:B),1010,MATCH(B191+1,B:B,0)-1)),"S")&gt;0,COUNTIF(INDIRECT("C"&amp;MATCH(B191,B:B,0)&amp;":C"&amp;IF(B191=MAX(B:B),1010,MATCH(B191+1,B:B,0)-1)),"H")+2,””)),B191&amp;"S2",IF(AD191=LARGE(INDIRECT("AD"&amp;MATCH(B191,B:B,0)&amp;":AD"&amp;IF(B191=MAX(B:B),1010,MATCH(B191+1,B:B,0)-1)), IF(COUNTIF(INDIRECT("C"&amp;MATCH(B191,B:B,0)&amp;":C"&amp;IF(B191=MAX(B:B),1010,MATCH(B191+1,B:B,0)-1)),"V")&gt;0,COUNTIF(INDIRECT("C"&amp;MATCH(B191,B:B,0)&amp;":C"&amp;IF(B191=MAX(B:B),1010,MATCH(B191+1,B:B,0)-1)),"H")+COUNTIF(INDIRECT("C"&amp;MATCH(B191,B:B,0)&amp;":C"&amp;IF(B191=MAX(B:B),1010,MATCH(B191+1,B:B,0)-1)),"S")+1,"")),B191&amp;"V1",IF(AD191=LARGE(INDIRECT("AD"&amp;MATCH(B191,B:B,0)&amp;":AD"&amp;IF(B191=MAX(B:B),1010,MATCH(B191+1,B:B,0)-1)), IF(COUNTIF(INDIRECT("C"&amp;MATCH(B191,B:B,0)&amp;":C"&amp;IF(B191=MAX(B:B),1010,MATCH(B191+1,B:B,0)-1)),"V")&gt;0,COUNTIF(INDIRECT("C"&amp;MATCH(B191,B:B,0)&amp;":C"&amp;IF(B191=MAX(B:B),1010,MATCH(B191+1,B:B,0)-1)),"H")+COUNTIF(INDIRECT("C"&amp;MATCH(B191,B:B,0)&amp;":C"&amp;IF(B191=MAX(B:B),1010,MATCH(B191+1,B:B,0)-1)),"S")+2,"")),B191&amp;"V2","")))))),"")</f>
        <v/>
      </c>
      <c r="AH191" s="14" t="str">
        <f t="shared" ca="1" si="64"/>
        <v/>
      </c>
    </row>
    <row r="192" spans="1:34" x14ac:dyDescent="0.3">
      <c r="A192" s="52" t="str">
        <f t="shared" ca="1" si="57"/>
        <v/>
      </c>
      <c r="B192"/>
      <c r="C192"/>
      <c r="D192"/>
      <c r="E192" s="14"/>
      <c r="F192"/>
      <c r="G192"/>
      <c r="H192"/>
      <c r="I192"/>
      <c r="J192"/>
      <c r="K192"/>
      <c r="L192" s="65"/>
      <c r="M192" s="53"/>
      <c r="N192" s="53"/>
      <c r="O192" s="47" t="str">
        <f t="shared" si="73"/>
        <v/>
      </c>
      <c r="P192" s="46" t="str">
        <f t="shared" ca="1" si="74"/>
        <v/>
      </c>
      <c r="Q192" s="39"/>
      <c r="R192" s="39"/>
      <c r="S192" s="40"/>
      <c r="T192" s="6" t="str">
        <f t="shared" si="75"/>
        <v/>
      </c>
      <c r="U192" s="6" t="str">
        <f t="shared" si="76"/>
        <v/>
      </c>
      <c r="V192" s="6" t="str">
        <f t="shared" si="77"/>
        <v/>
      </c>
      <c r="W192" s="6" t="str">
        <f t="shared" si="78"/>
        <v/>
      </c>
      <c r="X192" s="6" t="str">
        <f t="shared" si="79"/>
        <v/>
      </c>
      <c r="Y192" s="6" t="str">
        <f t="shared" si="80"/>
        <v/>
      </c>
      <c r="Z192" s="6" t="str">
        <f t="shared" si="81"/>
        <v/>
      </c>
      <c r="AA192" s="6" t="str">
        <f t="shared" si="82"/>
        <v/>
      </c>
      <c r="AB192" s="6" t="str">
        <f t="shared" si="83"/>
        <v/>
      </c>
      <c r="AC192" s="6" t="str">
        <f t="shared" si="84"/>
        <v/>
      </c>
      <c r="AD192" s="6" t="str">
        <f t="shared" si="62"/>
        <v/>
      </c>
      <c r="AE192" s="6" t="str">
        <f t="shared" si="63"/>
        <v/>
      </c>
      <c r="AF192" s="6" t="str">
        <f t="shared" si="65"/>
        <v/>
      </c>
      <c r="AG192" s="6" t="str">
        <f ca="1">IFERROR(IF(AD192=LARGE(INDIRECT("AD"&amp;MATCH(B192,B:B,0)&amp;":AD"&amp;IF(B192=MAX(B:B),1010,MATCH(B192+1,B:B,0)-1)),IF(COUNTIF(INDIRECT("C"&amp;MATCH(B192,B:B,0)&amp;":C"&amp;IF(B192=MAX(B:B),1010,MATCH(B192+1,B:B,0)-1)),"H")&gt;0,1,"")),B192&amp;"H1",IF(AD192=LARGE(INDIRECT("AD"&amp;MATCH(B192,B:B,0)&amp;":AD"&amp;IF(B192=MAX(B:B),1010,MATCH(B192+1,B:B,0)-1)),IF(COUNTIF(INDIRECT("C"&amp;MATCH(B192,B:B,0)&amp;":C"&amp;IF(B192=MAX(B:B),1010,MATCH(B192+1,B:B,0)-1)),"H")&gt;0,2,"")),B192&amp;"H2",IF(AD192=LARGE(INDIRECT("AD"&amp;MATCH(B192,B:B,0)&amp;":AD"&amp;IF(B192=MAX(B:B),1010,MATCH(B192+1,B:B,0)-1)), IF(COUNTIF(INDIRECT("C"&amp;MATCH(B192,B:B,0)&amp;":C"&amp;IF(B192=MAX(B:B),1010,MATCH(B192+1,B:B,0)-1)),"S")&gt;0,COUNTIF(INDIRECT("C"&amp;MATCH(B192,B:B,0)&amp;":C"&amp;IF(B192=MAX(B:B),1010,MATCH(B192+1,B:B,0)-1)),"H")+1,””)),B192&amp;"S1",IF(AD192=LARGE(INDIRECT("AD"&amp;MATCH(B192,B:B,0)&amp;":AD"&amp;IF(B192=MAX(B:B),1010,MATCH(B192+1,B:B,0)-1)), IF(COUNTIF(INDIRECT("C"&amp;MATCH(B192,B:B,0)&amp;":C"&amp;IF(B192=MAX(B:B),1010,MATCH(B192+1,B:B,0)-1)),"S")&gt;0,COUNTIF(INDIRECT("C"&amp;MATCH(B192,B:B,0)&amp;":C"&amp;IF(B192=MAX(B:B),1010,MATCH(B192+1,B:B,0)-1)),"H")+2,””)),B192&amp;"S2",IF(AD192=LARGE(INDIRECT("AD"&amp;MATCH(B192,B:B,0)&amp;":AD"&amp;IF(B192=MAX(B:B),1010,MATCH(B192+1,B:B,0)-1)), IF(COUNTIF(INDIRECT("C"&amp;MATCH(B192,B:B,0)&amp;":C"&amp;IF(B192=MAX(B:B),1010,MATCH(B192+1,B:B,0)-1)),"V")&gt;0,COUNTIF(INDIRECT("C"&amp;MATCH(B192,B:B,0)&amp;":C"&amp;IF(B192=MAX(B:B),1010,MATCH(B192+1,B:B,0)-1)),"H")+COUNTIF(INDIRECT("C"&amp;MATCH(B192,B:B,0)&amp;":C"&amp;IF(B192=MAX(B:B),1010,MATCH(B192+1,B:B,0)-1)),"S")+1,"")),B192&amp;"V1",IF(AD192=LARGE(INDIRECT("AD"&amp;MATCH(B192,B:B,0)&amp;":AD"&amp;IF(B192=MAX(B:B),1010,MATCH(B192+1,B:B,0)-1)), IF(COUNTIF(INDIRECT("C"&amp;MATCH(B192,B:B,0)&amp;":C"&amp;IF(B192=MAX(B:B),1010,MATCH(B192+1,B:B,0)-1)),"V")&gt;0,COUNTIF(INDIRECT("C"&amp;MATCH(B192,B:B,0)&amp;":C"&amp;IF(B192=MAX(B:B),1010,MATCH(B192+1,B:B,0)-1)),"H")+COUNTIF(INDIRECT("C"&amp;MATCH(B192,B:B,0)&amp;":C"&amp;IF(B192=MAX(B:B),1010,MATCH(B192+1,B:B,0)-1)),"S")+2,"")),B192&amp;"V2","")))))),"")</f>
        <v/>
      </c>
      <c r="AH192" s="14" t="str">
        <f t="shared" ca="1" si="64"/>
        <v/>
      </c>
    </row>
    <row r="193" spans="1:34" x14ac:dyDescent="0.3">
      <c r="A193" s="52" t="str">
        <f t="shared" ca="1" si="57"/>
        <v/>
      </c>
      <c r="B193"/>
      <c r="C193"/>
      <c r="D193"/>
      <c r="E193" s="14"/>
      <c r="F193"/>
      <c r="G193"/>
      <c r="H193"/>
      <c r="I193"/>
      <c r="J193"/>
      <c r="K193"/>
      <c r="L193" s="65"/>
      <c r="M193" s="53"/>
      <c r="N193" s="53"/>
      <c r="O193" s="47" t="str">
        <f t="shared" si="73"/>
        <v/>
      </c>
      <c r="P193" s="46" t="str">
        <f t="shared" ca="1" si="74"/>
        <v/>
      </c>
      <c r="Q193" s="39"/>
      <c r="R193" s="39"/>
      <c r="S193" s="40"/>
      <c r="T193" s="6" t="str">
        <f t="shared" si="75"/>
        <v/>
      </c>
      <c r="U193" s="6" t="str">
        <f t="shared" si="76"/>
        <v/>
      </c>
      <c r="V193" s="6" t="str">
        <f t="shared" si="77"/>
        <v/>
      </c>
      <c r="W193" s="6" t="str">
        <f t="shared" si="78"/>
        <v/>
      </c>
      <c r="X193" s="6" t="str">
        <f t="shared" si="79"/>
        <v/>
      </c>
      <c r="Y193" s="6" t="str">
        <f t="shared" si="80"/>
        <v/>
      </c>
      <c r="Z193" s="6" t="str">
        <f t="shared" si="81"/>
        <v/>
      </c>
      <c r="AA193" s="6" t="str">
        <f t="shared" si="82"/>
        <v/>
      </c>
      <c r="AB193" s="6" t="str">
        <f t="shared" si="83"/>
        <v/>
      </c>
      <c r="AC193" s="6" t="str">
        <f t="shared" si="84"/>
        <v/>
      </c>
      <c r="AD193" s="6" t="str">
        <f t="shared" si="62"/>
        <v/>
      </c>
      <c r="AE193" s="6" t="str">
        <f t="shared" si="63"/>
        <v/>
      </c>
      <c r="AF193" s="6" t="str">
        <f t="shared" si="65"/>
        <v/>
      </c>
      <c r="AG193" s="6" t="str">
        <f ca="1">IFERROR(IF(AD193=LARGE(INDIRECT("AD"&amp;MATCH(B193,B:B,0)&amp;":AD"&amp;IF(B193=MAX(B:B),1010,MATCH(B193+1,B:B,0)-1)),IF(COUNTIF(INDIRECT("C"&amp;MATCH(B193,B:B,0)&amp;":C"&amp;IF(B193=MAX(B:B),1010,MATCH(B193+1,B:B,0)-1)),"H")&gt;0,1,"")),B193&amp;"H1",IF(AD193=LARGE(INDIRECT("AD"&amp;MATCH(B193,B:B,0)&amp;":AD"&amp;IF(B193=MAX(B:B),1010,MATCH(B193+1,B:B,0)-1)),IF(COUNTIF(INDIRECT("C"&amp;MATCH(B193,B:B,0)&amp;":C"&amp;IF(B193=MAX(B:B),1010,MATCH(B193+1,B:B,0)-1)),"H")&gt;0,2,"")),B193&amp;"H2",IF(AD193=LARGE(INDIRECT("AD"&amp;MATCH(B193,B:B,0)&amp;":AD"&amp;IF(B193=MAX(B:B),1010,MATCH(B193+1,B:B,0)-1)), IF(COUNTIF(INDIRECT("C"&amp;MATCH(B193,B:B,0)&amp;":C"&amp;IF(B193=MAX(B:B),1010,MATCH(B193+1,B:B,0)-1)),"S")&gt;0,COUNTIF(INDIRECT("C"&amp;MATCH(B193,B:B,0)&amp;":C"&amp;IF(B193=MAX(B:B),1010,MATCH(B193+1,B:B,0)-1)),"H")+1,””)),B193&amp;"S1",IF(AD193=LARGE(INDIRECT("AD"&amp;MATCH(B193,B:B,0)&amp;":AD"&amp;IF(B193=MAX(B:B),1010,MATCH(B193+1,B:B,0)-1)), IF(COUNTIF(INDIRECT("C"&amp;MATCH(B193,B:B,0)&amp;":C"&amp;IF(B193=MAX(B:B),1010,MATCH(B193+1,B:B,0)-1)),"S")&gt;0,COUNTIF(INDIRECT("C"&amp;MATCH(B193,B:B,0)&amp;":C"&amp;IF(B193=MAX(B:B),1010,MATCH(B193+1,B:B,0)-1)),"H")+2,””)),B193&amp;"S2",IF(AD193=LARGE(INDIRECT("AD"&amp;MATCH(B193,B:B,0)&amp;":AD"&amp;IF(B193=MAX(B:B),1010,MATCH(B193+1,B:B,0)-1)), IF(COUNTIF(INDIRECT("C"&amp;MATCH(B193,B:B,0)&amp;":C"&amp;IF(B193=MAX(B:B),1010,MATCH(B193+1,B:B,0)-1)),"V")&gt;0,COUNTIF(INDIRECT("C"&amp;MATCH(B193,B:B,0)&amp;":C"&amp;IF(B193=MAX(B:B),1010,MATCH(B193+1,B:B,0)-1)),"H")+COUNTIF(INDIRECT("C"&amp;MATCH(B193,B:B,0)&amp;":C"&amp;IF(B193=MAX(B:B),1010,MATCH(B193+1,B:B,0)-1)),"S")+1,"")),B193&amp;"V1",IF(AD193=LARGE(INDIRECT("AD"&amp;MATCH(B193,B:B,0)&amp;":AD"&amp;IF(B193=MAX(B:B),1010,MATCH(B193+1,B:B,0)-1)), IF(COUNTIF(INDIRECT("C"&amp;MATCH(B193,B:B,0)&amp;":C"&amp;IF(B193=MAX(B:B),1010,MATCH(B193+1,B:B,0)-1)),"V")&gt;0,COUNTIF(INDIRECT("C"&amp;MATCH(B193,B:B,0)&amp;":C"&amp;IF(B193=MAX(B:B),1010,MATCH(B193+1,B:B,0)-1)),"H")+COUNTIF(INDIRECT("C"&amp;MATCH(B193,B:B,0)&amp;":C"&amp;IF(B193=MAX(B:B),1010,MATCH(B193+1,B:B,0)-1)),"S")+2,"")),B193&amp;"V2","")))))),"")</f>
        <v/>
      </c>
      <c r="AH193" s="14" t="str">
        <f t="shared" ca="1" si="64"/>
        <v/>
      </c>
    </row>
    <row r="194" spans="1:34" x14ac:dyDescent="0.3">
      <c r="A194" s="52" t="str">
        <f t="shared" ca="1" si="57"/>
        <v/>
      </c>
      <c r="B194"/>
      <c r="C194"/>
      <c r="D194"/>
      <c r="E194" s="14"/>
      <c r="F194"/>
      <c r="G194"/>
      <c r="H194"/>
      <c r="I194"/>
      <c r="J194"/>
      <c r="K194"/>
      <c r="L194" s="65"/>
      <c r="M194" s="53"/>
      <c r="N194" s="53"/>
      <c r="O194" s="47" t="str">
        <f t="shared" si="73"/>
        <v/>
      </c>
      <c r="P194" s="46" t="str">
        <f t="shared" ca="1" si="74"/>
        <v/>
      </c>
      <c r="Q194" s="39"/>
      <c r="R194" s="39"/>
      <c r="S194" s="40"/>
      <c r="T194" s="6" t="str">
        <f t="shared" si="75"/>
        <v/>
      </c>
      <c r="U194" s="6" t="str">
        <f t="shared" si="76"/>
        <v/>
      </c>
      <c r="V194" s="6" t="str">
        <f t="shared" si="77"/>
        <v/>
      </c>
      <c r="W194" s="6" t="str">
        <f t="shared" si="78"/>
        <v/>
      </c>
      <c r="X194" s="6" t="str">
        <f t="shared" si="79"/>
        <v/>
      </c>
      <c r="Y194" s="6" t="str">
        <f t="shared" si="80"/>
        <v/>
      </c>
      <c r="Z194" s="6" t="str">
        <f t="shared" si="81"/>
        <v/>
      </c>
      <c r="AA194" s="6" t="str">
        <f t="shared" si="82"/>
        <v/>
      </c>
      <c r="AB194" s="6" t="str">
        <f t="shared" si="83"/>
        <v/>
      </c>
      <c r="AC194" s="6" t="str">
        <f t="shared" si="84"/>
        <v/>
      </c>
      <c r="AD194" s="6" t="str">
        <f t="shared" si="62"/>
        <v/>
      </c>
      <c r="AE194" s="6" t="str">
        <f t="shared" si="63"/>
        <v/>
      </c>
      <c r="AF194" s="6" t="str">
        <f t="shared" si="65"/>
        <v/>
      </c>
      <c r="AG194" s="6" t="str">
        <f ca="1">IFERROR(IF(AD194=LARGE(INDIRECT("AD"&amp;MATCH(B194,B:B,0)&amp;":AD"&amp;IF(B194=MAX(B:B),1010,MATCH(B194+1,B:B,0)-1)),IF(COUNTIF(INDIRECT("C"&amp;MATCH(B194,B:B,0)&amp;":C"&amp;IF(B194=MAX(B:B),1010,MATCH(B194+1,B:B,0)-1)),"H")&gt;0,1,"")),B194&amp;"H1",IF(AD194=LARGE(INDIRECT("AD"&amp;MATCH(B194,B:B,0)&amp;":AD"&amp;IF(B194=MAX(B:B),1010,MATCH(B194+1,B:B,0)-1)),IF(COUNTIF(INDIRECT("C"&amp;MATCH(B194,B:B,0)&amp;":C"&amp;IF(B194=MAX(B:B),1010,MATCH(B194+1,B:B,0)-1)),"H")&gt;0,2,"")),B194&amp;"H2",IF(AD194=LARGE(INDIRECT("AD"&amp;MATCH(B194,B:B,0)&amp;":AD"&amp;IF(B194=MAX(B:B),1010,MATCH(B194+1,B:B,0)-1)), IF(COUNTIF(INDIRECT("C"&amp;MATCH(B194,B:B,0)&amp;":C"&amp;IF(B194=MAX(B:B),1010,MATCH(B194+1,B:B,0)-1)),"S")&gt;0,COUNTIF(INDIRECT("C"&amp;MATCH(B194,B:B,0)&amp;":C"&amp;IF(B194=MAX(B:B),1010,MATCH(B194+1,B:B,0)-1)),"H")+1,””)),B194&amp;"S1",IF(AD194=LARGE(INDIRECT("AD"&amp;MATCH(B194,B:B,0)&amp;":AD"&amp;IF(B194=MAX(B:B),1010,MATCH(B194+1,B:B,0)-1)), IF(COUNTIF(INDIRECT("C"&amp;MATCH(B194,B:B,0)&amp;":C"&amp;IF(B194=MAX(B:B),1010,MATCH(B194+1,B:B,0)-1)),"S")&gt;0,COUNTIF(INDIRECT("C"&amp;MATCH(B194,B:B,0)&amp;":C"&amp;IF(B194=MAX(B:B),1010,MATCH(B194+1,B:B,0)-1)),"H")+2,””)),B194&amp;"S2",IF(AD194=LARGE(INDIRECT("AD"&amp;MATCH(B194,B:B,0)&amp;":AD"&amp;IF(B194=MAX(B:B),1010,MATCH(B194+1,B:B,0)-1)), IF(COUNTIF(INDIRECT("C"&amp;MATCH(B194,B:B,0)&amp;":C"&amp;IF(B194=MAX(B:B),1010,MATCH(B194+1,B:B,0)-1)),"V")&gt;0,COUNTIF(INDIRECT("C"&amp;MATCH(B194,B:B,0)&amp;":C"&amp;IF(B194=MAX(B:B),1010,MATCH(B194+1,B:B,0)-1)),"H")+COUNTIF(INDIRECT("C"&amp;MATCH(B194,B:B,0)&amp;":C"&amp;IF(B194=MAX(B:B),1010,MATCH(B194+1,B:B,0)-1)),"S")+1,"")),B194&amp;"V1",IF(AD194=LARGE(INDIRECT("AD"&amp;MATCH(B194,B:B,0)&amp;":AD"&amp;IF(B194=MAX(B:B),1010,MATCH(B194+1,B:B,0)-1)), IF(COUNTIF(INDIRECT("C"&amp;MATCH(B194,B:B,0)&amp;":C"&amp;IF(B194=MAX(B:B),1010,MATCH(B194+1,B:B,0)-1)),"V")&gt;0,COUNTIF(INDIRECT("C"&amp;MATCH(B194,B:B,0)&amp;":C"&amp;IF(B194=MAX(B:B),1010,MATCH(B194+1,B:B,0)-1)),"H")+COUNTIF(INDIRECT("C"&amp;MATCH(B194,B:B,0)&amp;":C"&amp;IF(B194=MAX(B:B),1010,MATCH(B194+1,B:B,0)-1)),"S")+2,"")),B194&amp;"V2","")))))),"")</f>
        <v/>
      </c>
      <c r="AH194" s="14" t="str">
        <f t="shared" ca="1" si="64"/>
        <v/>
      </c>
    </row>
    <row r="195" spans="1:34" x14ac:dyDescent="0.3">
      <c r="A195" s="52" t="str">
        <f t="shared" ref="A195:A258" ca="1" si="85">IFERROR(INDIRECT("R"&amp;MATCH(B195,Q:Q,0)),"")</f>
        <v/>
      </c>
      <c r="B195"/>
      <c r="C195"/>
      <c r="D195"/>
      <c r="E195" s="14"/>
      <c r="F195"/>
      <c r="G195"/>
      <c r="H195"/>
      <c r="I195"/>
      <c r="J195"/>
      <c r="K195"/>
      <c r="L195" s="65"/>
      <c r="M195" s="53"/>
      <c r="N195" s="53"/>
      <c r="O195" s="47" t="str">
        <f t="shared" si="73"/>
        <v/>
      </c>
      <c r="P195" s="46" t="str">
        <f t="shared" ca="1" si="74"/>
        <v/>
      </c>
      <c r="Q195" s="39"/>
      <c r="R195" s="39"/>
      <c r="S195" s="40"/>
      <c r="T195" s="6" t="str">
        <f t="shared" si="75"/>
        <v/>
      </c>
      <c r="U195" s="6" t="str">
        <f t="shared" si="76"/>
        <v/>
      </c>
      <c r="V195" s="6" t="str">
        <f t="shared" si="77"/>
        <v/>
      </c>
      <c r="W195" s="6" t="str">
        <f t="shared" si="78"/>
        <v/>
      </c>
      <c r="X195" s="6" t="str">
        <f t="shared" si="79"/>
        <v/>
      </c>
      <c r="Y195" s="6" t="str">
        <f t="shared" si="80"/>
        <v/>
      </c>
      <c r="Z195" s="6" t="str">
        <f t="shared" si="81"/>
        <v/>
      </c>
      <c r="AA195" s="6" t="str">
        <f t="shared" si="82"/>
        <v/>
      </c>
      <c r="AB195" s="6" t="str">
        <f t="shared" si="83"/>
        <v/>
      </c>
      <c r="AC195" s="6" t="str">
        <f t="shared" si="84"/>
        <v/>
      </c>
      <c r="AD195" s="6" t="str">
        <f t="shared" ref="AD195:AD258" si="86">IF(SUM(T195:AC195)=0,"",SUM(T195:AC195))</f>
        <v/>
      </c>
      <c r="AE195" s="6" t="str">
        <f t="shared" ref="AE195:AE258" si="87">IF(SUM(T195:Z195)=0,"",SUM(T195:Z195))</f>
        <v/>
      </c>
      <c r="AF195" s="6" t="str">
        <f t="shared" si="65"/>
        <v/>
      </c>
      <c r="AG195" s="6" t="str">
        <f ca="1">IFERROR(IF(AD195=LARGE(INDIRECT("AD"&amp;MATCH(B195,B:B,0)&amp;":AD"&amp;IF(B195=MAX(B:B),1010,MATCH(B195+1,B:B,0)-1)),IF(COUNTIF(INDIRECT("C"&amp;MATCH(B195,B:B,0)&amp;":C"&amp;IF(B195=MAX(B:B),1010,MATCH(B195+1,B:B,0)-1)),"H")&gt;0,1,"")),B195&amp;"H1",IF(AD195=LARGE(INDIRECT("AD"&amp;MATCH(B195,B:B,0)&amp;":AD"&amp;IF(B195=MAX(B:B),1010,MATCH(B195+1,B:B,0)-1)),IF(COUNTIF(INDIRECT("C"&amp;MATCH(B195,B:B,0)&amp;":C"&amp;IF(B195=MAX(B:B),1010,MATCH(B195+1,B:B,0)-1)),"H")&gt;0,2,"")),B195&amp;"H2",IF(AD195=LARGE(INDIRECT("AD"&amp;MATCH(B195,B:B,0)&amp;":AD"&amp;IF(B195=MAX(B:B),1010,MATCH(B195+1,B:B,0)-1)), IF(COUNTIF(INDIRECT("C"&amp;MATCH(B195,B:B,0)&amp;":C"&amp;IF(B195=MAX(B:B),1010,MATCH(B195+1,B:B,0)-1)),"S")&gt;0,COUNTIF(INDIRECT("C"&amp;MATCH(B195,B:B,0)&amp;":C"&amp;IF(B195=MAX(B:B),1010,MATCH(B195+1,B:B,0)-1)),"H")+1,””)),B195&amp;"S1",IF(AD195=LARGE(INDIRECT("AD"&amp;MATCH(B195,B:B,0)&amp;":AD"&amp;IF(B195=MAX(B:B),1010,MATCH(B195+1,B:B,0)-1)), IF(COUNTIF(INDIRECT("C"&amp;MATCH(B195,B:B,0)&amp;":C"&amp;IF(B195=MAX(B:B),1010,MATCH(B195+1,B:B,0)-1)),"S")&gt;0,COUNTIF(INDIRECT("C"&amp;MATCH(B195,B:B,0)&amp;":C"&amp;IF(B195=MAX(B:B),1010,MATCH(B195+1,B:B,0)-1)),"H")+2,””)),B195&amp;"S2",IF(AD195=LARGE(INDIRECT("AD"&amp;MATCH(B195,B:B,0)&amp;":AD"&amp;IF(B195=MAX(B:B),1010,MATCH(B195+1,B:B,0)-1)), IF(COUNTIF(INDIRECT("C"&amp;MATCH(B195,B:B,0)&amp;":C"&amp;IF(B195=MAX(B:B),1010,MATCH(B195+1,B:B,0)-1)),"V")&gt;0,COUNTIF(INDIRECT("C"&amp;MATCH(B195,B:B,0)&amp;":C"&amp;IF(B195=MAX(B:B),1010,MATCH(B195+1,B:B,0)-1)),"H")+COUNTIF(INDIRECT("C"&amp;MATCH(B195,B:B,0)&amp;":C"&amp;IF(B195=MAX(B:B),1010,MATCH(B195+1,B:B,0)-1)),"S")+1,"")),B195&amp;"V1",IF(AD195=LARGE(INDIRECT("AD"&amp;MATCH(B195,B:B,0)&amp;":AD"&amp;IF(B195=MAX(B:B),1010,MATCH(B195+1,B:B,0)-1)), IF(COUNTIF(INDIRECT("C"&amp;MATCH(B195,B:B,0)&amp;":C"&amp;IF(B195=MAX(B:B),1010,MATCH(B195+1,B:B,0)-1)),"V")&gt;0,COUNTIF(INDIRECT("C"&amp;MATCH(B195,B:B,0)&amp;":C"&amp;IF(B195=MAX(B:B),1010,MATCH(B195+1,B:B,0)-1)),"H")+COUNTIF(INDIRECT("C"&amp;MATCH(B195,B:B,0)&amp;":C"&amp;IF(B195=MAX(B:B),1010,MATCH(B195+1,B:B,0)-1)),"S")+2,"")),B195&amp;"V2","")))))),"")</f>
        <v/>
      </c>
      <c r="AH195" s="14" t="str">
        <f t="shared" ref="AH195:AH258" ca="1" si="88">IFERROR(IF(O195=LARGE(INDIRECT("O"&amp;MATCH(B195,B:B,0)&amp;":O"&amp;IF(B195=MAX(B:B),1010,MATCH(B195+1,B:B,0)-1)),1),O195-0.0000001*ROW(),""),"")</f>
        <v/>
      </c>
    </row>
    <row r="196" spans="1:34" x14ac:dyDescent="0.3">
      <c r="A196" s="52" t="str">
        <f t="shared" ca="1" si="85"/>
        <v/>
      </c>
      <c r="B196"/>
      <c r="C196"/>
      <c r="D196"/>
      <c r="E196" s="14"/>
      <c r="F196"/>
      <c r="G196"/>
      <c r="H196"/>
      <c r="I196"/>
      <c r="J196"/>
      <c r="K196"/>
      <c r="L196" s="65"/>
      <c r="M196" s="53"/>
      <c r="N196" s="53"/>
      <c r="O196" s="47" t="str">
        <f t="shared" si="73"/>
        <v/>
      </c>
      <c r="P196" s="46" t="str">
        <f t="shared" ca="1" si="74"/>
        <v/>
      </c>
      <c r="Q196" s="39"/>
      <c r="R196" s="39"/>
      <c r="S196" s="40"/>
      <c r="T196" s="6" t="str">
        <f t="shared" si="75"/>
        <v/>
      </c>
      <c r="U196" s="6" t="str">
        <f t="shared" si="76"/>
        <v/>
      </c>
      <c r="V196" s="6" t="str">
        <f t="shared" si="77"/>
        <v/>
      </c>
      <c r="W196" s="6" t="str">
        <f t="shared" si="78"/>
        <v/>
      </c>
      <c r="X196" s="6" t="str">
        <f t="shared" si="79"/>
        <v/>
      </c>
      <c r="Y196" s="6" t="str">
        <f t="shared" si="80"/>
        <v/>
      </c>
      <c r="Z196" s="6" t="str">
        <f t="shared" si="81"/>
        <v/>
      </c>
      <c r="AA196" s="6" t="str">
        <f t="shared" si="82"/>
        <v/>
      </c>
      <c r="AB196" s="6" t="str">
        <f t="shared" si="83"/>
        <v/>
      </c>
      <c r="AC196" s="6" t="str">
        <f t="shared" si="84"/>
        <v/>
      </c>
      <c r="AD196" s="6" t="str">
        <f t="shared" si="86"/>
        <v/>
      </c>
      <c r="AE196" s="6" t="str">
        <f t="shared" si="87"/>
        <v/>
      </c>
      <c r="AF196" s="6" t="str">
        <f t="shared" ref="AF196:AF259" si="89">IF(SUM(AA196:AC196)=0,"",SUM(AA196:AC196))</f>
        <v/>
      </c>
      <c r="AG196" s="6" t="str">
        <f ca="1">IFERROR(IF(AD196=LARGE(INDIRECT("AD"&amp;MATCH(B196,B:B,0)&amp;":AD"&amp;IF(B196=MAX(B:B),1010,MATCH(B196+1,B:B,0)-1)),IF(COUNTIF(INDIRECT("C"&amp;MATCH(B196,B:B,0)&amp;":C"&amp;IF(B196=MAX(B:B),1010,MATCH(B196+1,B:B,0)-1)),"H")&gt;0,1,"")),B196&amp;"H1",IF(AD196=LARGE(INDIRECT("AD"&amp;MATCH(B196,B:B,0)&amp;":AD"&amp;IF(B196=MAX(B:B),1010,MATCH(B196+1,B:B,0)-1)),IF(COUNTIF(INDIRECT("C"&amp;MATCH(B196,B:B,0)&amp;":C"&amp;IF(B196=MAX(B:B),1010,MATCH(B196+1,B:B,0)-1)),"H")&gt;0,2,"")),B196&amp;"H2",IF(AD196=LARGE(INDIRECT("AD"&amp;MATCH(B196,B:B,0)&amp;":AD"&amp;IF(B196=MAX(B:B),1010,MATCH(B196+1,B:B,0)-1)), IF(COUNTIF(INDIRECT("C"&amp;MATCH(B196,B:B,0)&amp;":C"&amp;IF(B196=MAX(B:B),1010,MATCH(B196+1,B:B,0)-1)),"S")&gt;0,COUNTIF(INDIRECT("C"&amp;MATCH(B196,B:B,0)&amp;":C"&amp;IF(B196=MAX(B:B),1010,MATCH(B196+1,B:B,0)-1)),"H")+1,””)),B196&amp;"S1",IF(AD196=LARGE(INDIRECT("AD"&amp;MATCH(B196,B:B,0)&amp;":AD"&amp;IF(B196=MAX(B:B),1010,MATCH(B196+1,B:B,0)-1)), IF(COUNTIF(INDIRECT("C"&amp;MATCH(B196,B:B,0)&amp;":C"&amp;IF(B196=MAX(B:B),1010,MATCH(B196+1,B:B,0)-1)),"S")&gt;0,COUNTIF(INDIRECT("C"&amp;MATCH(B196,B:B,0)&amp;":C"&amp;IF(B196=MAX(B:B),1010,MATCH(B196+1,B:B,0)-1)),"H")+2,””)),B196&amp;"S2",IF(AD196=LARGE(INDIRECT("AD"&amp;MATCH(B196,B:B,0)&amp;":AD"&amp;IF(B196=MAX(B:B),1010,MATCH(B196+1,B:B,0)-1)), IF(COUNTIF(INDIRECT("C"&amp;MATCH(B196,B:B,0)&amp;":C"&amp;IF(B196=MAX(B:B),1010,MATCH(B196+1,B:B,0)-1)),"V")&gt;0,COUNTIF(INDIRECT("C"&amp;MATCH(B196,B:B,0)&amp;":C"&amp;IF(B196=MAX(B:B),1010,MATCH(B196+1,B:B,0)-1)),"H")+COUNTIF(INDIRECT("C"&amp;MATCH(B196,B:B,0)&amp;":C"&amp;IF(B196=MAX(B:B),1010,MATCH(B196+1,B:B,0)-1)),"S")+1,"")),B196&amp;"V1",IF(AD196=LARGE(INDIRECT("AD"&amp;MATCH(B196,B:B,0)&amp;":AD"&amp;IF(B196=MAX(B:B),1010,MATCH(B196+1,B:B,0)-1)), IF(COUNTIF(INDIRECT("C"&amp;MATCH(B196,B:B,0)&amp;":C"&amp;IF(B196=MAX(B:B),1010,MATCH(B196+1,B:B,0)-1)),"V")&gt;0,COUNTIF(INDIRECT("C"&amp;MATCH(B196,B:B,0)&amp;":C"&amp;IF(B196=MAX(B:B),1010,MATCH(B196+1,B:B,0)-1)),"H")+COUNTIF(INDIRECT("C"&amp;MATCH(B196,B:B,0)&amp;":C"&amp;IF(B196=MAX(B:B),1010,MATCH(B196+1,B:B,0)-1)),"S")+2,"")),B196&amp;"V2","")))))),"")</f>
        <v/>
      </c>
      <c r="AH196" s="14" t="str">
        <f t="shared" ca="1" si="88"/>
        <v/>
      </c>
    </row>
    <row r="197" spans="1:34" x14ac:dyDescent="0.3">
      <c r="A197" s="52" t="str">
        <f t="shared" ca="1" si="85"/>
        <v/>
      </c>
      <c r="B197"/>
      <c r="C197"/>
      <c r="D197"/>
      <c r="E197" s="14"/>
      <c r="F197"/>
      <c r="G197"/>
      <c r="H197"/>
      <c r="I197"/>
      <c r="J197"/>
      <c r="K197"/>
      <c r="L197" s="65"/>
      <c r="M197" s="53"/>
      <c r="N197" s="53"/>
      <c r="O197" s="47" t="str">
        <f t="shared" si="73"/>
        <v/>
      </c>
      <c r="P197" s="46" t="str">
        <f t="shared" ca="1" si="74"/>
        <v/>
      </c>
      <c r="Q197" s="39"/>
      <c r="R197" s="39"/>
      <c r="S197" s="40"/>
      <c r="T197" s="6" t="str">
        <f t="shared" si="75"/>
        <v/>
      </c>
      <c r="U197" s="6" t="str">
        <f t="shared" si="76"/>
        <v/>
      </c>
      <c r="V197" s="6" t="str">
        <f t="shared" si="77"/>
        <v/>
      </c>
      <c r="W197" s="6" t="str">
        <f t="shared" si="78"/>
        <v/>
      </c>
      <c r="X197" s="6" t="str">
        <f t="shared" si="79"/>
        <v/>
      </c>
      <c r="Y197" s="6" t="str">
        <f t="shared" si="80"/>
        <v/>
      </c>
      <c r="Z197" s="6" t="str">
        <f t="shared" si="81"/>
        <v/>
      </c>
      <c r="AA197" s="6" t="str">
        <f t="shared" si="82"/>
        <v/>
      </c>
      <c r="AB197" s="6" t="str">
        <f t="shared" si="83"/>
        <v/>
      </c>
      <c r="AC197" s="6" t="str">
        <f t="shared" si="84"/>
        <v/>
      </c>
      <c r="AD197" s="6" t="str">
        <f t="shared" si="86"/>
        <v/>
      </c>
      <c r="AE197" s="6" t="str">
        <f t="shared" si="87"/>
        <v/>
      </c>
      <c r="AF197" s="6" t="str">
        <f t="shared" si="89"/>
        <v/>
      </c>
      <c r="AG197" s="6" t="str">
        <f ca="1">IFERROR(IF(AD197=LARGE(INDIRECT("AD"&amp;MATCH(B197,B:B,0)&amp;":AD"&amp;IF(B197=MAX(B:B),1010,MATCH(B197+1,B:B,0)-1)),IF(COUNTIF(INDIRECT("C"&amp;MATCH(B197,B:B,0)&amp;":C"&amp;IF(B197=MAX(B:B),1010,MATCH(B197+1,B:B,0)-1)),"H")&gt;0,1,"")),B197&amp;"H1",IF(AD197=LARGE(INDIRECT("AD"&amp;MATCH(B197,B:B,0)&amp;":AD"&amp;IF(B197=MAX(B:B),1010,MATCH(B197+1,B:B,0)-1)),IF(COUNTIF(INDIRECT("C"&amp;MATCH(B197,B:B,0)&amp;":C"&amp;IF(B197=MAX(B:B),1010,MATCH(B197+1,B:B,0)-1)),"H")&gt;0,2,"")),B197&amp;"H2",IF(AD197=LARGE(INDIRECT("AD"&amp;MATCH(B197,B:B,0)&amp;":AD"&amp;IF(B197=MAX(B:B),1010,MATCH(B197+1,B:B,0)-1)), IF(COUNTIF(INDIRECT("C"&amp;MATCH(B197,B:B,0)&amp;":C"&amp;IF(B197=MAX(B:B),1010,MATCH(B197+1,B:B,0)-1)),"S")&gt;0,COUNTIF(INDIRECT("C"&amp;MATCH(B197,B:B,0)&amp;":C"&amp;IF(B197=MAX(B:B),1010,MATCH(B197+1,B:B,0)-1)),"H")+1,””)),B197&amp;"S1",IF(AD197=LARGE(INDIRECT("AD"&amp;MATCH(B197,B:B,0)&amp;":AD"&amp;IF(B197=MAX(B:B),1010,MATCH(B197+1,B:B,0)-1)), IF(COUNTIF(INDIRECT("C"&amp;MATCH(B197,B:B,0)&amp;":C"&amp;IF(B197=MAX(B:B),1010,MATCH(B197+1,B:B,0)-1)),"S")&gt;0,COUNTIF(INDIRECT("C"&amp;MATCH(B197,B:B,0)&amp;":C"&amp;IF(B197=MAX(B:B),1010,MATCH(B197+1,B:B,0)-1)),"H")+2,””)),B197&amp;"S2",IF(AD197=LARGE(INDIRECT("AD"&amp;MATCH(B197,B:B,0)&amp;":AD"&amp;IF(B197=MAX(B:B),1010,MATCH(B197+1,B:B,0)-1)), IF(COUNTIF(INDIRECT("C"&amp;MATCH(B197,B:B,0)&amp;":C"&amp;IF(B197=MAX(B:B),1010,MATCH(B197+1,B:B,0)-1)),"V")&gt;0,COUNTIF(INDIRECT("C"&amp;MATCH(B197,B:B,0)&amp;":C"&amp;IF(B197=MAX(B:B),1010,MATCH(B197+1,B:B,0)-1)),"H")+COUNTIF(INDIRECT("C"&amp;MATCH(B197,B:B,0)&amp;":C"&amp;IF(B197=MAX(B:B),1010,MATCH(B197+1,B:B,0)-1)),"S")+1,"")),B197&amp;"V1",IF(AD197=LARGE(INDIRECT("AD"&amp;MATCH(B197,B:B,0)&amp;":AD"&amp;IF(B197=MAX(B:B),1010,MATCH(B197+1,B:B,0)-1)), IF(COUNTIF(INDIRECT("C"&amp;MATCH(B197,B:B,0)&amp;":C"&amp;IF(B197=MAX(B:B),1010,MATCH(B197+1,B:B,0)-1)),"V")&gt;0,COUNTIF(INDIRECT("C"&amp;MATCH(B197,B:B,0)&amp;":C"&amp;IF(B197=MAX(B:B),1010,MATCH(B197+1,B:B,0)-1)),"H")+COUNTIF(INDIRECT("C"&amp;MATCH(B197,B:B,0)&amp;":C"&amp;IF(B197=MAX(B:B),1010,MATCH(B197+1,B:B,0)-1)),"S")+2,"")),B197&amp;"V2","")))))),"")</f>
        <v/>
      </c>
      <c r="AH197" s="14" t="str">
        <f t="shared" ca="1" si="88"/>
        <v/>
      </c>
    </row>
    <row r="198" spans="1:34" x14ac:dyDescent="0.3">
      <c r="A198" s="52" t="str">
        <f t="shared" ca="1" si="85"/>
        <v/>
      </c>
      <c r="B198"/>
      <c r="C198"/>
      <c r="D198"/>
      <c r="E198" s="14"/>
      <c r="F198"/>
      <c r="G198"/>
      <c r="H198"/>
      <c r="I198"/>
      <c r="J198"/>
      <c r="K198"/>
      <c r="L198" s="65"/>
      <c r="M198" s="53"/>
      <c r="N198" s="53"/>
      <c r="O198" s="47" t="str">
        <f t="shared" si="73"/>
        <v/>
      </c>
      <c r="P198" s="46" t="str">
        <f t="shared" ca="1" si="74"/>
        <v/>
      </c>
      <c r="Q198" s="39"/>
      <c r="R198" s="39"/>
      <c r="S198" s="40"/>
      <c r="T198" s="6" t="str">
        <f t="shared" si="75"/>
        <v/>
      </c>
      <c r="U198" s="6" t="str">
        <f t="shared" si="76"/>
        <v/>
      </c>
      <c r="V198" s="6" t="str">
        <f t="shared" si="77"/>
        <v/>
      </c>
      <c r="W198" s="6" t="str">
        <f t="shared" si="78"/>
        <v/>
      </c>
      <c r="X198" s="6" t="str">
        <f t="shared" si="79"/>
        <v/>
      </c>
      <c r="Y198" s="6" t="str">
        <f t="shared" si="80"/>
        <v/>
      </c>
      <c r="Z198" s="6" t="str">
        <f t="shared" si="81"/>
        <v/>
      </c>
      <c r="AA198" s="6" t="str">
        <f t="shared" si="82"/>
        <v/>
      </c>
      <c r="AB198" s="6" t="str">
        <f t="shared" si="83"/>
        <v/>
      </c>
      <c r="AC198" s="6" t="str">
        <f t="shared" si="84"/>
        <v/>
      </c>
      <c r="AD198" s="6" t="str">
        <f t="shared" si="86"/>
        <v/>
      </c>
      <c r="AE198" s="6" t="str">
        <f t="shared" si="87"/>
        <v/>
      </c>
      <c r="AF198" s="6" t="str">
        <f t="shared" si="89"/>
        <v/>
      </c>
      <c r="AG198" s="6" t="str">
        <f ca="1">IFERROR(IF(AD198=LARGE(INDIRECT("AD"&amp;MATCH(B198,B:B,0)&amp;":AD"&amp;IF(B198=MAX(B:B),1010,MATCH(B198+1,B:B,0)-1)),IF(COUNTIF(INDIRECT("C"&amp;MATCH(B198,B:B,0)&amp;":C"&amp;IF(B198=MAX(B:B),1010,MATCH(B198+1,B:B,0)-1)),"H")&gt;0,1,"")),B198&amp;"H1",IF(AD198=LARGE(INDIRECT("AD"&amp;MATCH(B198,B:B,0)&amp;":AD"&amp;IF(B198=MAX(B:B),1010,MATCH(B198+1,B:B,0)-1)),IF(COUNTIF(INDIRECT("C"&amp;MATCH(B198,B:B,0)&amp;":C"&amp;IF(B198=MAX(B:B),1010,MATCH(B198+1,B:B,0)-1)),"H")&gt;0,2,"")),B198&amp;"H2",IF(AD198=LARGE(INDIRECT("AD"&amp;MATCH(B198,B:B,0)&amp;":AD"&amp;IF(B198=MAX(B:B),1010,MATCH(B198+1,B:B,0)-1)), IF(COUNTIF(INDIRECT("C"&amp;MATCH(B198,B:B,0)&amp;":C"&amp;IF(B198=MAX(B:B),1010,MATCH(B198+1,B:B,0)-1)),"S")&gt;0,COUNTIF(INDIRECT("C"&amp;MATCH(B198,B:B,0)&amp;":C"&amp;IF(B198=MAX(B:B),1010,MATCH(B198+1,B:B,0)-1)),"H")+1,””)),B198&amp;"S1",IF(AD198=LARGE(INDIRECT("AD"&amp;MATCH(B198,B:B,0)&amp;":AD"&amp;IF(B198=MAX(B:B),1010,MATCH(B198+1,B:B,0)-1)), IF(COUNTIF(INDIRECT("C"&amp;MATCH(B198,B:B,0)&amp;":C"&amp;IF(B198=MAX(B:B),1010,MATCH(B198+1,B:B,0)-1)),"S")&gt;0,COUNTIF(INDIRECT("C"&amp;MATCH(B198,B:B,0)&amp;":C"&amp;IF(B198=MAX(B:B),1010,MATCH(B198+1,B:B,0)-1)),"H")+2,””)),B198&amp;"S2",IF(AD198=LARGE(INDIRECT("AD"&amp;MATCH(B198,B:B,0)&amp;":AD"&amp;IF(B198=MAX(B:B),1010,MATCH(B198+1,B:B,0)-1)), IF(COUNTIF(INDIRECT("C"&amp;MATCH(B198,B:B,0)&amp;":C"&amp;IF(B198=MAX(B:B),1010,MATCH(B198+1,B:B,0)-1)),"V")&gt;0,COUNTIF(INDIRECT("C"&amp;MATCH(B198,B:B,0)&amp;":C"&amp;IF(B198=MAX(B:B),1010,MATCH(B198+1,B:B,0)-1)),"H")+COUNTIF(INDIRECT("C"&amp;MATCH(B198,B:B,0)&amp;":C"&amp;IF(B198=MAX(B:B),1010,MATCH(B198+1,B:B,0)-1)),"S")+1,"")),B198&amp;"V1",IF(AD198=LARGE(INDIRECT("AD"&amp;MATCH(B198,B:B,0)&amp;":AD"&amp;IF(B198=MAX(B:B),1010,MATCH(B198+1,B:B,0)-1)), IF(COUNTIF(INDIRECT("C"&amp;MATCH(B198,B:B,0)&amp;":C"&amp;IF(B198=MAX(B:B),1010,MATCH(B198+1,B:B,0)-1)),"V")&gt;0,COUNTIF(INDIRECT("C"&amp;MATCH(B198,B:B,0)&amp;":C"&amp;IF(B198=MAX(B:B),1010,MATCH(B198+1,B:B,0)-1)),"H")+COUNTIF(INDIRECT("C"&amp;MATCH(B198,B:B,0)&amp;":C"&amp;IF(B198=MAX(B:B),1010,MATCH(B198+1,B:B,0)-1)),"S")+2,"")),B198&amp;"V2","")))))),"")</f>
        <v/>
      </c>
      <c r="AH198" s="14" t="str">
        <f t="shared" ca="1" si="88"/>
        <v/>
      </c>
    </row>
    <row r="199" spans="1:34" x14ac:dyDescent="0.3">
      <c r="A199" s="52" t="str">
        <f t="shared" ca="1" si="85"/>
        <v/>
      </c>
      <c r="B199"/>
      <c r="C199"/>
      <c r="D199"/>
      <c r="E199" s="14"/>
      <c r="F199"/>
      <c r="G199"/>
      <c r="H199"/>
      <c r="I199"/>
      <c r="J199"/>
      <c r="K199"/>
      <c r="L199" s="65"/>
      <c r="M199" s="53"/>
      <c r="N199" s="53"/>
      <c r="O199" s="47" t="str">
        <f t="shared" si="73"/>
        <v/>
      </c>
      <c r="P199" s="46" t="str">
        <f t="shared" ca="1" si="74"/>
        <v/>
      </c>
      <c r="Q199" s="39"/>
      <c r="R199" s="39"/>
      <c r="S199" s="40"/>
      <c r="T199" s="6" t="str">
        <f t="shared" si="75"/>
        <v/>
      </c>
      <c r="U199" s="6" t="str">
        <f t="shared" si="76"/>
        <v/>
      </c>
      <c r="V199" s="6" t="str">
        <f t="shared" si="77"/>
        <v/>
      </c>
      <c r="W199" s="6" t="str">
        <f t="shared" si="78"/>
        <v/>
      </c>
      <c r="X199" s="6" t="str">
        <f t="shared" si="79"/>
        <v/>
      </c>
      <c r="Y199" s="6" t="str">
        <f t="shared" si="80"/>
        <v/>
      </c>
      <c r="Z199" s="6" t="str">
        <f t="shared" si="81"/>
        <v/>
      </c>
      <c r="AA199" s="6" t="str">
        <f t="shared" si="82"/>
        <v/>
      </c>
      <c r="AB199" s="6" t="str">
        <f t="shared" si="83"/>
        <v/>
      </c>
      <c r="AC199" s="6" t="str">
        <f t="shared" si="84"/>
        <v/>
      </c>
      <c r="AD199" s="6" t="str">
        <f t="shared" si="86"/>
        <v/>
      </c>
      <c r="AE199" s="6" t="str">
        <f t="shared" si="87"/>
        <v/>
      </c>
      <c r="AF199" s="6" t="str">
        <f t="shared" si="89"/>
        <v/>
      </c>
      <c r="AG199" s="6" t="str">
        <f ca="1">IFERROR(IF(AD199=LARGE(INDIRECT("AD"&amp;MATCH(B199,B:B,0)&amp;":AD"&amp;IF(B199=MAX(B:B),1010,MATCH(B199+1,B:B,0)-1)),IF(COUNTIF(INDIRECT("C"&amp;MATCH(B199,B:B,0)&amp;":C"&amp;IF(B199=MAX(B:B),1010,MATCH(B199+1,B:B,0)-1)),"H")&gt;0,1,"")),B199&amp;"H1",IF(AD199=LARGE(INDIRECT("AD"&amp;MATCH(B199,B:B,0)&amp;":AD"&amp;IF(B199=MAX(B:B),1010,MATCH(B199+1,B:B,0)-1)),IF(COUNTIF(INDIRECT("C"&amp;MATCH(B199,B:B,0)&amp;":C"&amp;IF(B199=MAX(B:B),1010,MATCH(B199+1,B:B,0)-1)),"H")&gt;0,2,"")),B199&amp;"H2",IF(AD199=LARGE(INDIRECT("AD"&amp;MATCH(B199,B:B,0)&amp;":AD"&amp;IF(B199=MAX(B:B),1010,MATCH(B199+1,B:B,0)-1)), IF(COUNTIF(INDIRECT("C"&amp;MATCH(B199,B:B,0)&amp;":C"&amp;IF(B199=MAX(B:B),1010,MATCH(B199+1,B:B,0)-1)),"S")&gt;0,COUNTIF(INDIRECT("C"&amp;MATCH(B199,B:B,0)&amp;":C"&amp;IF(B199=MAX(B:B),1010,MATCH(B199+1,B:B,0)-1)),"H")+1,””)),B199&amp;"S1",IF(AD199=LARGE(INDIRECT("AD"&amp;MATCH(B199,B:B,0)&amp;":AD"&amp;IF(B199=MAX(B:B),1010,MATCH(B199+1,B:B,0)-1)), IF(COUNTIF(INDIRECT("C"&amp;MATCH(B199,B:B,0)&amp;":C"&amp;IF(B199=MAX(B:B),1010,MATCH(B199+1,B:B,0)-1)),"S")&gt;0,COUNTIF(INDIRECT("C"&amp;MATCH(B199,B:B,0)&amp;":C"&amp;IF(B199=MAX(B:B),1010,MATCH(B199+1,B:B,0)-1)),"H")+2,””)),B199&amp;"S2",IF(AD199=LARGE(INDIRECT("AD"&amp;MATCH(B199,B:B,0)&amp;":AD"&amp;IF(B199=MAX(B:B),1010,MATCH(B199+1,B:B,0)-1)), IF(COUNTIF(INDIRECT("C"&amp;MATCH(B199,B:B,0)&amp;":C"&amp;IF(B199=MAX(B:B),1010,MATCH(B199+1,B:B,0)-1)),"V")&gt;0,COUNTIF(INDIRECT("C"&amp;MATCH(B199,B:B,0)&amp;":C"&amp;IF(B199=MAX(B:B),1010,MATCH(B199+1,B:B,0)-1)),"H")+COUNTIF(INDIRECT("C"&amp;MATCH(B199,B:B,0)&amp;":C"&amp;IF(B199=MAX(B:B),1010,MATCH(B199+1,B:B,0)-1)),"S")+1,"")),B199&amp;"V1",IF(AD199=LARGE(INDIRECT("AD"&amp;MATCH(B199,B:B,0)&amp;":AD"&amp;IF(B199=MAX(B:B),1010,MATCH(B199+1,B:B,0)-1)), IF(COUNTIF(INDIRECT("C"&amp;MATCH(B199,B:B,0)&amp;":C"&amp;IF(B199=MAX(B:B),1010,MATCH(B199+1,B:B,0)-1)),"V")&gt;0,COUNTIF(INDIRECT("C"&amp;MATCH(B199,B:B,0)&amp;":C"&amp;IF(B199=MAX(B:B),1010,MATCH(B199+1,B:B,0)-1)),"H")+COUNTIF(INDIRECT("C"&amp;MATCH(B199,B:B,0)&amp;":C"&amp;IF(B199=MAX(B:B),1010,MATCH(B199+1,B:B,0)-1)),"S")+2,"")),B199&amp;"V2","")))))),"")</f>
        <v/>
      </c>
      <c r="AH199" s="14" t="str">
        <f t="shared" ca="1" si="88"/>
        <v/>
      </c>
    </row>
    <row r="200" spans="1:34" x14ac:dyDescent="0.3">
      <c r="A200" s="52" t="str">
        <f t="shared" ca="1" si="85"/>
        <v/>
      </c>
      <c r="B200"/>
      <c r="C200"/>
      <c r="D200"/>
      <c r="E200" s="14"/>
      <c r="F200"/>
      <c r="G200"/>
      <c r="H200"/>
      <c r="I200"/>
      <c r="J200"/>
      <c r="K200"/>
      <c r="L200" s="65"/>
      <c r="M200" s="53"/>
      <c r="N200" s="53"/>
      <c r="O200" s="47" t="str">
        <f t="shared" si="73"/>
        <v/>
      </c>
      <c r="P200" s="46" t="str">
        <f t="shared" ca="1" si="74"/>
        <v/>
      </c>
      <c r="Q200" s="39"/>
      <c r="R200" s="39"/>
      <c r="S200" s="40"/>
      <c r="T200" s="6" t="str">
        <f t="shared" si="75"/>
        <v/>
      </c>
      <c r="U200" s="6" t="str">
        <f t="shared" si="76"/>
        <v/>
      </c>
      <c r="V200" s="6" t="str">
        <f t="shared" si="77"/>
        <v/>
      </c>
      <c r="W200" s="6" t="str">
        <f t="shared" si="78"/>
        <v/>
      </c>
      <c r="X200" s="6" t="str">
        <f t="shared" si="79"/>
        <v/>
      </c>
      <c r="Y200" s="6" t="str">
        <f t="shared" si="80"/>
        <v/>
      </c>
      <c r="Z200" s="6" t="str">
        <f t="shared" si="81"/>
        <v/>
      </c>
      <c r="AA200" s="6" t="str">
        <f t="shared" si="82"/>
        <v/>
      </c>
      <c r="AB200" s="6" t="str">
        <f t="shared" si="83"/>
        <v/>
      </c>
      <c r="AC200" s="6" t="str">
        <f t="shared" si="84"/>
        <v/>
      </c>
      <c r="AD200" s="6" t="str">
        <f t="shared" si="86"/>
        <v/>
      </c>
      <c r="AE200" s="6" t="str">
        <f t="shared" si="87"/>
        <v/>
      </c>
      <c r="AF200" s="6" t="str">
        <f t="shared" si="89"/>
        <v/>
      </c>
      <c r="AG200" s="6" t="str">
        <f ca="1">IFERROR(IF(AD200=LARGE(INDIRECT("AD"&amp;MATCH(B200,B:B,0)&amp;":AD"&amp;IF(B200=MAX(B:B),1010,MATCH(B200+1,B:B,0)-1)),IF(COUNTIF(INDIRECT("C"&amp;MATCH(B200,B:B,0)&amp;":C"&amp;IF(B200=MAX(B:B),1010,MATCH(B200+1,B:B,0)-1)),"H")&gt;0,1,"")),B200&amp;"H1",IF(AD200=LARGE(INDIRECT("AD"&amp;MATCH(B200,B:B,0)&amp;":AD"&amp;IF(B200=MAX(B:B),1010,MATCH(B200+1,B:B,0)-1)),IF(COUNTIF(INDIRECT("C"&amp;MATCH(B200,B:B,0)&amp;":C"&amp;IF(B200=MAX(B:B),1010,MATCH(B200+1,B:B,0)-1)),"H")&gt;0,2,"")),B200&amp;"H2",IF(AD200=LARGE(INDIRECT("AD"&amp;MATCH(B200,B:B,0)&amp;":AD"&amp;IF(B200=MAX(B:B),1010,MATCH(B200+1,B:B,0)-1)), IF(COUNTIF(INDIRECT("C"&amp;MATCH(B200,B:B,0)&amp;":C"&amp;IF(B200=MAX(B:B),1010,MATCH(B200+1,B:B,0)-1)),"S")&gt;0,COUNTIF(INDIRECT("C"&amp;MATCH(B200,B:B,0)&amp;":C"&amp;IF(B200=MAX(B:B),1010,MATCH(B200+1,B:B,0)-1)),"H")+1,””)),B200&amp;"S1",IF(AD200=LARGE(INDIRECT("AD"&amp;MATCH(B200,B:B,0)&amp;":AD"&amp;IF(B200=MAX(B:B),1010,MATCH(B200+1,B:B,0)-1)), IF(COUNTIF(INDIRECT("C"&amp;MATCH(B200,B:B,0)&amp;":C"&amp;IF(B200=MAX(B:B),1010,MATCH(B200+1,B:B,0)-1)),"S")&gt;0,COUNTIF(INDIRECT("C"&amp;MATCH(B200,B:B,0)&amp;":C"&amp;IF(B200=MAX(B:B),1010,MATCH(B200+1,B:B,0)-1)),"H")+2,””)),B200&amp;"S2",IF(AD200=LARGE(INDIRECT("AD"&amp;MATCH(B200,B:B,0)&amp;":AD"&amp;IF(B200=MAX(B:B),1010,MATCH(B200+1,B:B,0)-1)), IF(COUNTIF(INDIRECT("C"&amp;MATCH(B200,B:B,0)&amp;":C"&amp;IF(B200=MAX(B:B),1010,MATCH(B200+1,B:B,0)-1)),"V")&gt;0,COUNTIF(INDIRECT("C"&amp;MATCH(B200,B:B,0)&amp;":C"&amp;IF(B200=MAX(B:B),1010,MATCH(B200+1,B:B,0)-1)),"H")+COUNTIF(INDIRECT("C"&amp;MATCH(B200,B:B,0)&amp;":C"&amp;IF(B200=MAX(B:B),1010,MATCH(B200+1,B:B,0)-1)),"S")+1,"")),B200&amp;"V1",IF(AD200=LARGE(INDIRECT("AD"&amp;MATCH(B200,B:B,0)&amp;":AD"&amp;IF(B200=MAX(B:B),1010,MATCH(B200+1,B:B,0)-1)), IF(COUNTIF(INDIRECT("C"&amp;MATCH(B200,B:B,0)&amp;":C"&amp;IF(B200=MAX(B:B),1010,MATCH(B200+1,B:B,0)-1)),"V")&gt;0,COUNTIF(INDIRECT("C"&amp;MATCH(B200,B:B,0)&amp;":C"&amp;IF(B200=MAX(B:B),1010,MATCH(B200+1,B:B,0)-1)),"H")+COUNTIF(INDIRECT("C"&amp;MATCH(B200,B:B,0)&amp;":C"&amp;IF(B200=MAX(B:B),1010,MATCH(B200+1,B:B,0)-1)),"S")+2,"")),B200&amp;"V2","")))))),"")</f>
        <v/>
      </c>
      <c r="AH200" s="14" t="str">
        <f t="shared" ca="1" si="88"/>
        <v/>
      </c>
    </row>
    <row r="201" spans="1:34" x14ac:dyDescent="0.3">
      <c r="A201" s="52" t="str">
        <f t="shared" ca="1" si="85"/>
        <v/>
      </c>
      <c r="B201"/>
      <c r="C201"/>
      <c r="D201"/>
      <c r="E201" s="14"/>
      <c r="F201"/>
      <c r="G201"/>
      <c r="H201"/>
      <c r="I201"/>
      <c r="J201"/>
      <c r="K201"/>
      <c r="L201" s="65"/>
      <c r="M201" s="53"/>
      <c r="N201" s="53"/>
      <c r="O201" s="47" t="str">
        <f t="shared" si="73"/>
        <v/>
      </c>
      <c r="P201" s="46" t="str">
        <f t="shared" ca="1" si="74"/>
        <v/>
      </c>
      <c r="Q201" s="39"/>
      <c r="R201" s="39"/>
      <c r="S201" s="40"/>
      <c r="T201" s="6" t="str">
        <f t="shared" si="75"/>
        <v/>
      </c>
      <c r="U201" s="6" t="str">
        <f t="shared" si="76"/>
        <v/>
      </c>
      <c r="V201" s="6" t="str">
        <f t="shared" si="77"/>
        <v/>
      </c>
      <c r="W201" s="6" t="str">
        <f t="shared" si="78"/>
        <v/>
      </c>
      <c r="X201" s="6" t="str">
        <f t="shared" si="79"/>
        <v/>
      </c>
      <c r="Y201" s="6" t="str">
        <f t="shared" si="80"/>
        <v/>
      </c>
      <c r="Z201" s="6" t="str">
        <f t="shared" si="81"/>
        <v/>
      </c>
      <c r="AA201" s="6" t="str">
        <f t="shared" si="82"/>
        <v/>
      </c>
      <c r="AB201" s="6" t="str">
        <f t="shared" si="83"/>
        <v/>
      </c>
      <c r="AC201" s="6" t="str">
        <f t="shared" si="84"/>
        <v/>
      </c>
      <c r="AD201" s="6" t="str">
        <f t="shared" si="86"/>
        <v/>
      </c>
      <c r="AE201" s="6" t="str">
        <f t="shared" si="87"/>
        <v/>
      </c>
      <c r="AF201" s="6" t="str">
        <f t="shared" si="89"/>
        <v/>
      </c>
      <c r="AG201" s="6" t="str">
        <f ca="1">IFERROR(IF(AD201=LARGE(INDIRECT("AD"&amp;MATCH(B201,B:B,0)&amp;":AD"&amp;IF(B201=MAX(B:B),1010,MATCH(B201+1,B:B,0)-1)),IF(COUNTIF(INDIRECT("C"&amp;MATCH(B201,B:B,0)&amp;":C"&amp;IF(B201=MAX(B:B),1010,MATCH(B201+1,B:B,0)-1)),"H")&gt;0,1,"")),B201&amp;"H1",IF(AD201=LARGE(INDIRECT("AD"&amp;MATCH(B201,B:B,0)&amp;":AD"&amp;IF(B201=MAX(B:B),1010,MATCH(B201+1,B:B,0)-1)),IF(COUNTIF(INDIRECT("C"&amp;MATCH(B201,B:B,0)&amp;":C"&amp;IF(B201=MAX(B:B),1010,MATCH(B201+1,B:B,0)-1)),"H")&gt;0,2,"")),B201&amp;"H2",IF(AD201=LARGE(INDIRECT("AD"&amp;MATCH(B201,B:B,0)&amp;":AD"&amp;IF(B201=MAX(B:B),1010,MATCH(B201+1,B:B,0)-1)), IF(COUNTIF(INDIRECT("C"&amp;MATCH(B201,B:B,0)&amp;":C"&amp;IF(B201=MAX(B:B),1010,MATCH(B201+1,B:B,0)-1)),"S")&gt;0,COUNTIF(INDIRECT("C"&amp;MATCH(B201,B:B,0)&amp;":C"&amp;IF(B201=MAX(B:B),1010,MATCH(B201+1,B:B,0)-1)),"H")+1,””)),B201&amp;"S1",IF(AD201=LARGE(INDIRECT("AD"&amp;MATCH(B201,B:B,0)&amp;":AD"&amp;IF(B201=MAX(B:B),1010,MATCH(B201+1,B:B,0)-1)), IF(COUNTIF(INDIRECT("C"&amp;MATCH(B201,B:B,0)&amp;":C"&amp;IF(B201=MAX(B:B),1010,MATCH(B201+1,B:B,0)-1)),"S")&gt;0,COUNTIF(INDIRECT("C"&amp;MATCH(B201,B:B,0)&amp;":C"&amp;IF(B201=MAX(B:B),1010,MATCH(B201+1,B:B,0)-1)),"H")+2,””)),B201&amp;"S2",IF(AD201=LARGE(INDIRECT("AD"&amp;MATCH(B201,B:B,0)&amp;":AD"&amp;IF(B201=MAX(B:B),1010,MATCH(B201+1,B:B,0)-1)), IF(COUNTIF(INDIRECT("C"&amp;MATCH(B201,B:B,0)&amp;":C"&amp;IF(B201=MAX(B:B),1010,MATCH(B201+1,B:B,0)-1)),"V")&gt;0,COUNTIF(INDIRECT("C"&amp;MATCH(B201,B:B,0)&amp;":C"&amp;IF(B201=MAX(B:B),1010,MATCH(B201+1,B:B,0)-1)),"H")+COUNTIF(INDIRECT("C"&amp;MATCH(B201,B:B,0)&amp;":C"&amp;IF(B201=MAX(B:B),1010,MATCH(B201+1,B:B,0)-1)),"S")+1,"")),B201&amp;"V1",IF(AD201=LARGE(INDIRECT("AD"&amp;MATCH(B201,B:B,0)&amp;":AD"&amp;IF(B201=MAX(B:B),1010,MATCH(B201+1,B:B,0)-1)), IF(COUNTIF(INDIRECT("C"&amp;MATCH(B201,B:B,0)&amp;":C"&amp;IF(B201=MAX(B:B),1010,MATCH(B201+1,B:B,0)-1)),"V")&gt;0,COUNTIF(INDIRECT("C"&amp;MATCH(B201,B:B,0)&amp;":C"&amp;IF(B201=MAX(B:B),1010,MATCH(B201+1,B:B,0)-1)),"H")+COUNTIF(INDIRECT("C"&amp;MATCH(B201,B:B,0)&amp;":C"&amp;IF(B201=MAX(B:B),1010,MATCH(B201+1,B:B,0)-1)),"S")+2,"")),B201&amp;"V2","")))))),"")</f>
        <v/>
      </c>
      <c r="AH201" s="14" t="str">
        <f t="shared" ca="1" si="88"/>
        <v/>
      </c>
    </row>
    <row r="202" spans="1:34" x14ac:dyDescent="0.3">
      <c r="A202" s="52" t="str">
        <f t="shared" ca="1" si="85"/>
        <v/>
      </c>
      <c r="B202"/>
      <c r="C202"/>
      <c r="D202"/>
      <c r="E202" s="14"/>
      <c r="F202"/>
      <c r="G202"/>
      <c r="H202"/>
      <c r="I202"/>
      <c r="J202"/>
      <c r="K202"/>
      <c r="L202" s="65"/>
      <c r="M202" s="53"/>
      <c r="N202" s="53"/>
      <c r="O202" s="47" t="str">
        <f t="shared" si="73"/>
        <v/>
      </c>
      <c r="P202" s="46" t="str">
        <f t="shared" ca="1" si="74"/>
        <v/>
      </c>
      <c r="Q202" s="39"/>
      <c r="R202" s="39"/>
      <c r="S202" s="40"/>
      <c r="T202" s="6" t="str">
        <f t="shared" si="75"/>
        <v/>
      </c>
      <c r="U202" s="6" t="str">
        <f t="shared" si="76"/>
        <v/>
      </c>
      <c r="V202" s="6" t="str">
        <f t="shared" si="77"/>
        <v/>
      </c>
      <c r="W202" s="6" t="str">
        <f t="shared" si="78"/>
        <v/>
      </c>
      <c r="X202" s="6" t="str">
        <f t="shared" si="79"/>
        <v/>
      </c>
      <c r="Y202" s="6" t="str">
        <f t="shared" si="80"/>
        <v/>
      </c>
      <c r="Z202" s="6" t="str">
        <f t="shared" si="81"/>
        <v/>
      </c>
      <c r="AA202" s="6" t="str">
        <f t="shared" si="82"/>
        <v/>
      </c>
      <c r="AB202" s="6" t="str">
        <f t="shared" si="83"/>
        <v/>
      </c>
      <c r="AC202" s="6" t="str">
        <f t="shared" si="84"/>
        <v/>
      </c>
      <c r="AD202" s="6" t="str">
        <f t="shared" si="86"/>
        <v/>
      </c>
      <c r="AE202" s="6" t="str">
        <f t="shared" si="87"/>
        <v/>
      </c>
      <c r="AF202" s="6" t="str">
        <f t="shared" si="89"/>
        <v/>
      </c>
      <c r="AG202" s="6" t="str">
        <f ca="1">IFERROR(IF(AD202=LARGE(INDIRECT("AD"&amp;MATCH(B202,B:B,0)&amp;":AD"&amp;IF(B202=MAX(B:B),1010,MATCH(B202+1,B:B,0)-1)),IF(COUNTIF(INDIRECT("C"&amp;MATCH(B202,B:B,0)&amp;":C"&amp;IF(B202=MAX(B:B),1010,MATCH(B202+1,B:B,0)-1)),"H")&gt;0,1,"")),B202&amp;"H1",IF(AD202=LARGE(INDIRECT("AD"&amp;MATCH(B202,B:B,0)&amp;":AD"&amp;IF(B202=MAX(B:B),1010,MATCH(B202+1,B:B,0)-1)),IF(COUNTIF(INDIRECT("C"&amp;MATCH(B202,B:B,0)&amp;":C"&amp;IF(B202=MAX(B:B),1010,MATCH(B202+1,B:B,0)-1)),"H")&gt;0,2,"")),B202&amp;"H2",IF(AD202=LARGE(INDIRECT("AD"&amp;MATCH(B202,B:B,0)&amp;":AD"&amp;IF(B202=MAX(B:B),1010,MATCH(B202+1,B:B,0)-1)), IF(COUNTIF(INDIRECT("C"&amp;MATCH(B202,B:B,0)&amp;":C"&amp;IF(B202=MAX(B:B),1010,MATCH(B202+1,B:B,0)-1)),"S")&gt;0,COUNTIF(INDIRECT("C"&amp;MATCH(B202,B:B,0)&amp;":C"&amp;IF(B202=MAX(B:B),1010,MATCH(B202+1,B:B,0)-1)),"H")+1,””)),B202&amp;"S1",IF(AD202=LARGE(INDIRECT("AD"&amp;MATCH(B202,B:B,0)&amp;":AD"&amp;IF(B202=MAX(B:B),1010,MATCH(B202+1,B:B,0)-1)), IF(COUNTIF(INDIRECT("C"&amp;MATCH(B202,B:B,0)&amp;":C"&amp;IF(B202=MAX(B:B),1010,MATCH(B202+1,B:B,0)-1)),"S")&gt;0,COUNTIF(INDIRECT("C"&amp;MATCH(B202,B:B,0)&amp;":C"&amp;IF(B202=MAX(B:B),1010,MATCH(B202+1,B:B,0)-1)),"H")+2,””)),B202&amp;"S2",IF(AD202=LARGE(INDIRECT("AD"&amp;MATCH(B202,B:B,0)&amp;":AD"&amp;IF(B202=MAX(B:B),1010,MATCH(B202+1,B:B,0)-1)), IF(COUNTIF(INDIRECT("C"&amp;MATCH(B202,B:B,0)&amp;":C"&amp;IF(B202=MAX(B:B),1010,MATCH(B202+1,B:B,0)-1)),"V")&gt;0,COUNTIF(INDIRECT("C"&amp;MATCH(B202,B:B,0)&amp;":C"&amp;IF(B202=MAX(B:B),1010,MATCH(B202+1,B:B,0)-1)),"H")+COUNTIF(INDIRECT("C"&amp;MATCH(B202,B:B,0)&amp;":C"&amp;IF(B202=MAX(B:B),1010,MATCH(B202+1,B:B,0)-1)),"S")+1,"")),B202&amp;"V1",IF(AD202=LARGE(INDIRECT("AD"&amp;MATCH(B202,B:B,0)&amp;":AD"&amp;IF(B202=MAX(B:B),1010,MATCH(B202+1,B:B,0)-1)), IF(COUNTIF(INDIRECT("C"&amp;MATCH(B202,B:B,0)&amp;":C"&amp;IF(B202=MAX(B:B),1010,MATCH(B202+1,B:B,0)-1)),"V")&gt;0,COUNTIF(INDIRECT("C"&amp;MATCH(B202,B:B,0)&amp;":C"&amp;IF(B202=MAX(B:B),1010,MATCH(B202+1,B:B,0)-1)),"H")+COUNTIF(INDIRECT("C"&amp;MATCH(B202,B:B,0)&amp;":C"&amp;IF(B202=MAX(B:B),1010,MATCH(B202+1,B:B,0)-1)),"S")+2,"")),B202&amp;"V2","")))))),"")</f>
        <v/>
      </c>
      <c r="AH202" s="14" t="str">
        <f t="shared" ca="1" si="88"/>
        <v/>
      </c>
    </row>
    <row r="203" spans="1:34" x14ac:dyDescent="0.3">
      <c r="A203" s="52" t="str">
        <f t="shared" ca="1" si="85"/>
        <v/>
      </c>
      <c r="B203"/>
      <c r="C203"/>
      <c r="D203"/>
      <c r="E203" s="14"/>
      <c r="F203"/>
      <c r="G203"/>
      <c r="H203"/>
      <c r="I203"/>
      <c r="J203"/>
      <c r="K203"/>
      <c r="L203" s="65"/>
      <c r="M203" s="53"/>
      <c r="N203" s="53"/>
      <c r="O203" s="47" t="str">
        <f t="shared" si="73"/>
        <v/>
      </c>
      <c r="P203" s="46" t="str">
        <f t="shared" ca="1" si="74"/>
        <v/>
      </c>
      <c r="Q203" s="39"/>
      <c r="R203" s="39"/>
      <c r="S203" s="40"/>
      <c r="T203" s="6" t="str">
        <f t="shared" si="75"/>
        <v/>
      </c>
      <c r="U203" s="6" t="str">
        <f t="shared" si="76"/>
        <v/>
      </c>
      <c r="V203" s="6" t="str">
        <f t="shared" si="77"/>
        <v/>
      </c>
      <c r="W203" s="6" t="str">
        <f t="shared" si="78"/>
        <v/>
      </c>
      <c r="X203" s="6" t="str">
        <f t="shared" si="79"/>
        <v/>
      </c>
      <c r="Y203" s="6" t="str">
        <f t="shared" si="80"/>
        <v/>
      </c>
      <c r="Z203" s="6" t="str">
        <f t="shared" si="81"/>
        <v/>
      </c>
      <c r="AA203" s="6" t="str">
        <f t="shared" si="82"/>
        <v/>
      </c>
      <c r="AB203" s="6" t="str">
        <f t="shared" si="83"/>
        <v/>
      </c>
      <c r="AC203" s="6" t="str">
        <f t="shared" si="84"/>
        <v/>
      </c>
      <c r="AD203" s="6" t="str">
        <f t="shared" si="86"/>
        <v/>
      </c>
      <c r="AE203" s="6" t="str">
        <f t="shared" si="87"/>
        <v/>
      </c>
      <c r="AF203" s="6" t="str">
        <f t="shared" si="89"/>
        <v/>
      </c>
      <c r="AG203" s="6" t="str">
        <f ca="1">IFERROR(IF(AD203=LARGE(INDIRECT("AD"&amp;MATCH(B203,B:B,0)&amp;":AD"&amp;IF(B203=MAX(B:B),1010,MATCH(B203+1,B:B,0)-1)),IF(COUNTIF(INDIRECT("C"&amp;MATCH(B203,B:B,0)&amp;":C"&amp;IF(B203=MAX(B:B),1010,MATCH(B203+1,B:B,0)-1)),"H")&gt;0,1,"")),B203&amp;"H1",IF(AD203=LARGE(INDIRECT("AD"&amp;MATCH(B203,B:B,0)&amp;":AD"&amp;IF(B203=MAX(B:B),1010,MATCH(B203+1,B:B,0)-1)),IF(COUNTIF(INDIRECT("C"&amp;MATCH(B203,B:B,0)&amp;":C"&amp;IF(B203=MAX(B:B),1010,MATCH(B203+1,B:B,0)-1)),"H")&gt;0,2,"")),B203&amp;"H2",IF(AD203=LARGE(INDIRECT("AD"&amp;MATCH(B203,B:B,0)&amp;":AD"&amp;IF(B203=MAX(B:B),1010,MATCH(B203+1,B:B,0)-1)), IF(COUNTIF(INDIRECT("C"&amp;MATCH(B203,B:B,0)&amp;":C"&amp;IF(B203=MAX(B:B),1010,MATCH(B203+1,B:B,0)-1)),"S")&gt;0,COUNTIF(INDIRECT("C"&amp;MATCH(B203,B:B,0)&amp;":C"&amp;IF(B203=MAX(B:B),1010,MATCH(B203+1,B:B,0)-1)),"H")+1,””)),B203&amp;"S1",IF(AD203=LARGE(INDIRECT("AD"&amp;MATCH(B203,B:B,0)&amp;":AD"&amp;IF(B203=MAX(B:B),1010,MATCH(B203+1,B:B,0)-1)), IF(COUNTIF(INDIRECT("C"&amp;MATCH(B203,B:B,0)&amp;":C"&amp;IF(B203=MAX(B:B),1010,MATCH(B203+1,B:B,0)-1)),"S")&gt;0,COUNTIF(INDIRECT("C"&amp;MATCH(B203,B:B,0)&amp;":C"&amp;IF(B203=MAX(B:B),1010,MATCH(B203+1,B:B,0)-1)),"H")+2,””)),B203&amp;"S2",IF(AD203=LARGE(INDIRECT("AD"&amp;MATCH(B203,B:B,0)&amp;":AD"&amp;IF(B203=MAX(B:B),1010,MATCH(B203+1,B:B,0)-1)), IF(COUNTIF(INDIRECT("C"&amp;MATCH(B203,B:B,0)&amp;":C"&amp;IF(B203=MAX(B:B),1010,MATCH(B203+1,B:B,0)-1)),"V")&gt;0,COUNTIF(INDIRECT("C"&amp;MATCH(B203,B:B,0)&amp;":C"&amp;IF(B203=MAX(B:B),1010,MATCH(B203+1,B:B,0)-1)),"H")+COUNTIF(INDIRECT("C"&amp;MATCH(B203,B:B,0)&amp;":C"&amp;IF(B203=MAX(B:B),1010,MATCH(B203+1,B:B,0)-1)),"S")+1,"")),B203&amp;"V1",IF(AD203=LARGE(INDIRECT("AD"&amp;MATCH(B203,B:B,0)&amp;":AD"&amp;IF(B203=MAX(B:B),1010,MATCH(B203+1,B:B,0)-1)), IF(COUNTIF(INDIRECT("C"&amp;MATCH(B203,B:B,0)&amp;":C"&amp;IF(B203=MAX(B:B),1010,MATCH(B203+1,B:B,0)-1)),"V")&gt;0,COUNTIF(INDIRECT("C"&amp;MATCH(B203,B:B,0)&amp;":C"&amp;IF(B203=MAX(B:B),1010,MATCH(B203+1,B:B,0)-1)),"H")+COUNTIF(INDIRECT("C"&amp;MATCH(B203,B:B,0)&amp;":C"&amp;IF(B203=MAX(B:B),1010,MATCH(B203+1,B:B,0)-1)),"S")+2,"")),B203&amp;"V2","")))))),"")</f>
        <v/>
      </c>
      <c r="AH203" s="14" t="str">
        <f t="shared" ca="1" si="88"/>
        <v/>
      </c>
    </row>
    <row r="204" spans="1:34" x14ac:dyDescent="0.3">
      <c r="A204" s="52" t="str">
        <f t="shared" ca="1" si="85"/>
        <v/>
      </c>
      <c r="B204"/>
      <c r="C204"/>
      <c r="D204"/>
      <c r="E204" s="14"/>
      <c r="F204"/>
      <c r="G204"/>
      <c r="H204"/>
      <c r="I204"/>
      <c r="J204"/>
      <c r="K204"/>
      <c r="L204" s="65"/>
      <c r="M204" s="53"/>
      <c r="N204" s="53"/>
      <c r="O204" s="47" t="str">
        <f t="shared" si="73"/>
        <v/>
      </c>
      <c r="P204" s="46" t="str">
        <f t="shared" ca="1" si="74"/>
        <v/>
      </c>
      <c r="Q204" s="39"/>
      <c r="R204" s="39"/>
      <c r="S204" s="40"/>
      <c r="T204" s="6" t="str">
        <f t="shared" si="75"/>
        <v/>
      </c>
      <c r="U204" s="6" t="str">
        <f t="shared" si="76"/>
        <v/>
      </c>
      <c r="V204" s="6" t="str">
        <f t="shared" si="77"/>
        <v/>
      </c>
      <c r="W204" s="6" t="str">
        <f t="shared" si="78"/>
        <v/>
      </c>
      <c r="X204" s="6" t="str">
        <f t="shared" si="79"/>
        <v/>
      </c>
      <c r="Y204" s="6" t="str">
        <f t="shared" si="80"/>
        <v/>
      </c>
      <c r="Z204" s="6" t="str">
        <f t="shared" si="81"/>
        <v/>
      </c>
      <c r="AA204" s="6" t="str">
        <f t="shared" si="82"/>
        <v/>
      </c>
      <c r="AB204" s="6" t="str">
        <f t="shared" si="83"/>
        <v/>
      </c>
      <c r="AC204" s="6" t="str">
        <f t="shared" si="84"/>
        <v/>
      </c>
      <c r="AD204" s="6" t="str">
        <f t="shared" si="86"/>
        <v/>
      </c>
      <c r="AE204" s="6" t="str">
        <f t="shared" si="87"/>
        <v/>
      </c>
      <c r="AF204" s="6" t="str">
        <f t="shared" si="89"/>
        <v/>
      </c>
      <c r="AG204" s="6" t="str">
        <f ca="1">IFERROR(IF(AD204=LARGE(INDIRECT("AD"&amp;MATCH(B204,B:B,0)&amp;":AD"&amp;IF(B204=MAX(B:B),1010,MATCH(B204+1,B:B,0)-1)),IF(COUNTIF(INDIRECT("C"&amp;MATCH(B204,B:B,0)&amp;":C"&amp;IF(B204=MAX(B:B),1010,MATCH(B204+1,B:B,0)-1)),"H")&gt;0,1,"")),B204&amp;"H1",IF(AD204=LARGE(INDIRECT("AD"&amp;MATCH(B204,B:B,0)&amp;":AD"&amp;IF(B204=MAX(B:B),1010,MATCH(B204+1,B:B,0)-1)),IF(COUNTIF(INDIRECT("C"&amp;MATCH(B204,B:B,0)&amp;":C"&amp;IF(B204=MAX(B:B),1010,MATCH(B204+1,B:B,0)-1)),"H")&gt;0,2,"")),B204&amp;"H2",IF(AD204=LARGE(INDIRECT("AD"&amp;MATCH(B204,B:B,0)&amp;":AD"&amp;IF(B204=MAX(B:B),1010,MATCH(B204+1,B:B,0)-1)), IF(COUNTIF(INDIRECT("C"&amp;MATCH(B204,B:B,0)&amp;":C"&amp;IF(B204=MAX(B:B),1010,MATCH(B204+1,B:B,0)-1)),"S")&gt;0,COUNTIF(INDIRECT("C"&amp;MATCH(B204,B:B,0)&amp;":C"&amp;IF(B204=MAX(B:B),1010,MATCH(B204+1,B:B,0)-1)),"H")+1,””)),B204&amp;"S1",IF(AD204=LARGE(INDIRECT("AD"&amp;MATCH(B204,B:B,0)&amp;":AD"&amp;IF(B204=MAX(B:B),1010,MATCH(B204+1,B:B,0)-1)), IF(COUNTIF(INDIRECT("C"&amp;MATCH(B204,B:B,0)&amp;":C"&amp;IF(B204=MAX(B:B),1010,MATCH(B204+1,B:B,0)-1)),"S")&gt;0,COUNTIF(INDIRECT("C"&amp;MATCH(B204,B:B,0)&amp;":C"&amp;IF(B204=MAX(B:B),1010,MATCH(B204+1,B:B,0)-1)),"H")+2,””)),B204&amp;"S2",IF(AD204=LARGE(INDIRECT("AD"&amp;MATCH(B204,B:B,0)&amp;":AD"&amp;IF(B204=MAX(B:B),1010,MATCH(B204+1,B:B,0)-1)), IF(COUNTIF(INDIRECT("C"&amp;MATCH(B204,B:B,0)&amp;":C"&amp;IF(B204=MAX(B:B),1010,MATCH(B204+1,B:B,0)-1)),"V")&gt;0,COUNTIF(INDIRECT("C"&amp;MATCH(B204,B:B,0)&amp;":C"&amp;IF(B204=MAX(B:B),1010,MATCH(B204+1,B:B,0)-1)),"H")+COUNTIF(INDIRECT("C"&amp;MATCH(B204,B:B,0)&amp;":C"&amp;IF(B204=MAX(B:B),1010,MATCH(B204+1,B:B,0)-1)),"S")+1,"")),B204&amp;"V1",IF(AD204=LARGE(INDIRECT("AD"&amp;MATCH(B204,B:B,0)&amp;":AD"&amp;IF(B204=MAX(B:B),1010,MATCH(B204+1,B:B,0)-1)), IF(COUNTIF(INDIRECT("C"&amp;MATCH(B204,B:B,0)&amp;":C"&amp;IF(B204=MAX(B:B),1010,MATCH(B204+1,B:B,0)-1)),"V")&gt;0,COUNTIF(INDIRECT("C"&amp;MATCH(B204,B:B,0)&amp;":C"&amp;IF(B204=MAX(B:B),1010,MATCH(B204+1,B:B,0)-1)),"H")+COUNTIF(INDIRECT("C"&amp;MATCH(B204,B:B,0)&amp;":C"&amp;IF(B204=MAX(B:B),1010,MATCH(B204+1,B:B,0)-1)),"S")+2,"")),B204&amp;"V2","")))))),"")</f>
        <v/>
      </c>
      <c r="AH204" s="14" t="str">
        <f t="shared" ca="1" si="88"/>
        <v/>
      </c>
    </row>
    <row r="205" spans="1:34" x14ac:dyDescent="0.3">
      <c r="A205" s="52" t="str">
        <f t="shared" ca="1" si="85"/>
        <v/>
      </c>
      <c r="B205"/>
      <c r="C205"/>
      <c r="D205"/>
      <c r="E205" s="14"/>
      <c r="F205"/>
      <c r="G205"/>
      <c r="H205"/>
      <c r="I205"/>
      <c r="J205"/>
      <c r="K205"/>
      <c r="L205" s="65"/>
      <c r="M205" s="53"/>
      <c r="N205" s="53"/>
      <c r="O205" s="47" t="str">
        <f t="shared" si="73"/>
        <v/>
      </c>
      <c r="P205" s="46" t="str">
        <f t="shared" ca="1" si="74"/>
        <v/>
      </c>
      <c r="Q205" s="39"/>
      <c r="R205" s="39"/>
      <c r="S205" s="40"/>
      <c r="T205" s="6" t="str">
        <f t="shared" si="75"/>
        <v/>
      </c>
      <c r="U205" s="6" t="str">
        <f t="shared" si="76"/>
        <v/>
      </c>
      <c r="V205" s="6" t="str">
        <f t="shared" si="77"/>
        <v/>
      </c>
      <c r="W205" s="6" t="str">
        <f t="shared" si="78"/>
        <v/>
      </c>
      <c r="X205" s="6" t="str">
        <f t="shared" si="79"/>
        <v/>
      </c>
      <c r="Y205" s="6" t="str">
        <f t="shared" si="80"/>
        <v/>
      </c>
      <c r="Z205" s="6" t="str">
        <f t="shared" si="81"/>
        <v/>
      </c>
      <c r="AA205" s="6" t="str">
        <f t="shared" si="82"/>
        <v/>
      </c>
      <c r="AB205" s="6" t="str">
        <f t="shared" si="83"/>
        <v/>
      </c>
      <c r="AC205" s="6" t="str">
        <f t="shared" si="84"/>
        <v/>
      </c>
      <c r="AD205" s="6" t="str">
        <f t="shared" si="86"/>
        <v/>
      </c>
      <c r="AE205" s="6" t="str">
        <f t="shared" si="87"/>
        <v/>
      </c>
      <c r="AF205" s="6" t="str">
        <f t="shared" si="89"/>
        <v/>
      </c>
      <c r="AG205" s="6" t="str">
        <f ca="1">IFERROR(IF(AD205=LARGE(INDIRECT("AD"&amp;MATCH(B205,B:B,0)&amp;":AD"&amp;IF(B205=MAX(B:B),1010,MATCH(B205+1,B:B,0)-1)),IF(COUNTIF(INDIRECT("C"&amp;MATCH(B205,B:B,0)&amp;":C"&amp;IF(B205=MAX(B:B),1010,MATCH(B205+1,B:B,0)-1)),"H")&gt;0,1,"")),B205&amp;"H1",IF(AD205=LARGE(INDIRECT("AD"&amp;MATCH(B205,B:B,0)&amp;":AD"&amp;IF(B205=MAX(B:B),1010,MATCH(B205+1,B:B,0)-1)),IF(COUNTIF(INDIRECT("C"&amp;MATCH(B205,B:B,0)&amp;":C"&amp;IF(B205=MAX(B:B),1010,MATCH(B205+1,B:B,0)-1)),"H")&gt;0,2,"")),B205&amp;"H2",IF(AD205=LARGE(INDIRECT("AD"&amp;MATCH(B205,B:B,0)&amp;":AD"&amp;IF(B205=MAX(B:B),1010,MATCH(B205+1,B:B,0)-1)), IF(COUNTIF(INDIRECT("C"&amp;MATCH(B205,B:B,0)&amp;":C"&amp;IF(B205=MAX(B:B),1010,MATCH(B205+1,B:B,0)-1)),"S")&gt;0,COUNTIF(INDIRECT("C"&amp;MATCH(B205,B:B,0)&amp;":C"&amp;IF(B205=MAX(B:B),1010,MATCH(B205+1,B:B,0)-1)),"H")+1,””)),B205&amp;"S1",IF(AD205=LARGE(INDIRECT("AD"&amp;MATCH(B205,B:B,0)&amp;":AD"&amp;IF(B205=MAX(B:B),1010,MATCH(B205+1,B:B,0)-1)), IF(COUNTIF(INDIRECT("C"&amp;MATCH(B205,B:B,0)&amp;":C"&amp;IF(B205=MAX(B:B),1010,MATCH(B205+1,B:B,0)-1)),"S")&gt;0,COUNTIF(INDIRECT("C"&amp;MATCH(B205,B:B,0)&amp;":C"&amp;IF(B205=MAX(B:B),1010,MATCH(B205+1,B:B,0)-1)),"H")+2,””)),B205&amp;"S2",IF(AD205=LARGE(INDIRECT("AD"&amp;MATCH(B205,B:B,0)&amp;":AD"&amp;IF(B205=MAX(B:B),1010,MATCH(B205+1,B:B,0)-1)), IF(COUNTIF(INDIRECT("C"&amp;MATCH(B205,B:B,0)&amp;":C"&amp;IF(B205=MAX(B:B),1010,MATCH(B205+1,B:B,0)-1)),"V")&gt;0,COUNTIF(INDIRECT("C"&amp;MATCH(B205,B:B,0)&amp;":C"&amp;IF(B205=MAX(B:B),1010,MATCH(B205+1,B:B,0)-1)),"H")+COUNTIF(INDIRECT("C"&amp;MATCH(B205,B:B,0)&amp;":C"&amp;IF(B205=MAX(B:B),1010,MATCH(B205+1,B:B,0)-1)),"S")+1,"")),B205&amp;"V1",IF(AD205=LARGE(INDIRECT("AD"&amp;MATCH(B205,B:B,0)&amp;":AD"&amp;IF(B205=MAX(B:B),1010,MATCH(B205+1,B:B,0)-1)), IF(COUNTIF(INDIRECT("C"&amp;MATCH(B205,B:B,0)&amp;":C"&amp;IF(B205=MAX(B:B),1010,MATCH(B205+1,B:B,0)-1)),"V")&gt;0,COUNTIF(INDIRECT("C"&amp;MATCH(B205,B:B,0)&amp;":C"&amp;IF(B205=MAX(B:B),1010,MATCH(B205+1,B:B,0)-1)),"H")+COUNTIF(INDIRECT("C"&amp;MATCH(B205,B:B,0)&amp;":C"&amp;IF(B205=MAX(B:B),1010,MATCH(B205+1,B:B,0)-1)),"S")+2,"")),B205&amp;"V2","")))))),"")</f>
        <v/>
      </c>
      <c r="AH205" s="14" t="str">
        <f t="shared" ca="1" si="88"/>
        <v/>
      </c>
    </row>
    <row r="206" spans="1:34" x14ac:dyDescent="0.3">
      <c r="A206" s="52" t="str">
        <f t="shared" ca="1" si="85"/>
        <v/>
      </c>
      <c r="B206"/>
      <c r="C206"/>
      <c r="D206"/>
      <c r="E206" s="14"/>
      <c r="F206"/>
      <c r="G206"/>
      <c r="H206"/>
      <c r="I206"/>
      <c r="J206"/>
      <c r="K206"/>
      <c r="L206" s="65"/>
      <c r="M206" s="53"/>
      <c r="N206" s="53"/>
      <c r="O206" s="47" t="str">
        <f t="shared" si="73"/>
        <v/>
      </c>
      <c r="P206" s="46" t="str">
        <f t="shared" ca="1" si="74"/>
        <v/>
      </c>
      <c r="Q206" s="39"/>
      <c r="R206" s="39"/>
      <c r="S206" s="40"/>
      <c r="T206" s="6" t="str">
        <f t="shared" si="75"/>
        <v/>
      </c>
      <c r="U206" s="6" t="str">
        <f t="shared" si="76"/>
        <v/>
      </c>
      <c r="V206" s="6" t="str">
        <f t="shared" si="77"/>
        <v/>
      </c>
      <c r="W206" s="6" t="str">
        <f t="shared" si="78"/>
        <v/>
      </c>
      <c r="X206" s="6" t="str">
        <f t="shared" si="79"/>
        <v/>
      </c>
      <c r="Y206" s="6" t="str">
        <f t="shared" si="80"/>
        <v/>
      </c>
      <c r="Z206" s="6" t="str">
        <f t="shared" si="81"/>
        <v/>
      </c>
      <c r="AA206" s="6" t="str">
        <f t="shared" si="82"/>
        <v/>
      </c>
      <c r="AB206" s="6" t="str">
        <f t="shared" si="83"/>
        <v/>
      </c>
      <c r="AC206" s="6" t="str">
        <f t="shared" si="84"/>
        <v/>
      </c>
      <c r="AD206" s="6" t="str">
        <f t="shared" si="86"/>
        <v/>
      </c>
      <c r="AE206" s="6" t="str">
        <f t="shared" si="87"/>
        <v/>
      </c>
      <c r="AF206" s="6" t="str">
        <f t="shared" si="89"/>
        <v/>
      </c>
      <c r="AG206" s="6" t="str">
        <f ca="1">IFERROR(IF(AD206=LARGE(INDIRECT("AD"&amp;MATCH(B206,B:B,0)&amp;":AD"&amp;IF(B206=MAX(B:B),1010,MATCH(B206+1,B:B,0)-1)),IF(COUNTIF(INDIRECT("C"&amp;MATCH(B206,B:B,0)&amp;":C"&amp;IF(B206=MAX(B:B),1010,MATCH(B206+1,B:B,0)-1)),"H")&gt;0,1,"")),B206&amp;"H1",IF(AD206=LARGE(INDIRECT("AD"&amp;MATCH(B206,B:B,0)&amp;":AD"&amp;IF(B206=MAX(B:B),1010,MATCH(B206+1,B:B,0)-1)),IF(COUNTIF(INDIRECT("C"&amp;MATCH(B206,B:B,0)&amp;":C"&amp;IF(B206=MAX(B:B),1010,MATCH(B206+1,B:B,0)-1)),"H")&gt;0,2,"")),B206&amp;"H2",IF(AD206=LARGE(INDIRECT("AD"&amp;MATCH(B206,B:B,0)&amp;":AD"&amp;IF(B206=MAX(B:B),1010,MATCH(B206+1,B:B,0)-1)), IF(COUNTIF(INDIRECT("C"&amp;MATCH(B206,B:B,0)&amp;":C"&amp;IF(B206=MAX(B:B),1010,MATCH(B206+1,B:B,0)-1)),"S")&gt;0,COUNTIF(INDIRECT("C"&amp;MATCH(B206,B:B,0)&amp;":C"&amp;IF(B206=MAX(B:B),1010,MATCH(B206+1,B:B,0)-1)),"H")+1,””)),B206&amp;"S1",IF(AD206=LARGE(INDIRECT("AD"&amp;MATCH(B206,B:B,0)&amp;":AD"&amp;IF(B206=MAX(B:B),1010,MATCH(B206+1,B:B,0)-1)), IF(COUNTIF(INDIRECT("C"&amp;MATCH(B206,B:B,0)&amp;":C"&amp;IF(B206=MAX(B:B),1010,MATCH(B206+1,B:B,0)-1)),"S")&gt;0,COUNTIF(INDIRECT("C"&amp;MATCH(B206,B:B,0)&amp;":C"&amp;IF(B206=MAX(B:B),1010,MATCH(B206+1,B:B,0)-1)),"H")+2,””)),B206&amp;"S2",IF(AD206=LARGE(INDIRECT("AD"&amp;MATCH(B206,B:B,0)&amp;":AD"&amp;IF(B206=MAX(B:B),1010,MATCH(B206+1,B:B,0)-1)), IF(COUNTIF(INDIRECT("C"&amp;MATCH(B206,B:B,0)&amp;":C"&amp;IF(B206=MAX(B:B),1010,MATCH(B206+1,B:B,0)-1)),"V")&gt;0,COUNTIF(INDIRECT("C"&amp;MATCH(B206,B:B,0)&amp;":C"&amp;IF(B206=MAX(B:B),1010,MATCH(B206+1,B:B,0)-1)),"H")+COUNTIF(INDIRECT("C"&amp;MATCH(B206,B:B,0)&amp;":C"&amp;IF(B206=MAX(B:B),1010,MATCH(B206+1,B:B,0)-1)),"S")+1,"")),B206&amp;"V1",IF(AD206=LARGE(INDIRECT("AD"&amp;MATCH(B206,B:B,0)&amp;":AD"&amp;IF(B206=MAX(B:B),1010,MATCH(B206+1,B:B,0)-1)), IF(COUNTIF(INDIRECT("C"&amp;MATCH(B206,B:B,0)&amp;":C"&amp;IF(B206=MAX(B:B),1010,MATCH(B206+1,B:B,0)-1)),"V")&gt;0,COUNTIF(INDIRECT("C"&amp;MATCH(B206,B:B,0)&amp;":C"&amp;IF(B206=MAX(B:B),1010,MATCH(B206+1,B:B,0)-1)),"H")+COUNTIF(INDIRECT("C"&amp;MATCH(B206,B:B,0)&amp;":C"&amp;IF(B206=MAX(B:B),1010,MATCH(B206+1,B:B,0)-1)),"S")+2,"")),B206&amp;"V2","")))))),"")</f>
        <v/>
      </c>
      <c r="AH206" s="14" t="str">
        <f t="shared" ca="1" si="88"/>
        <v/>
      </c>
    </row>
    <row r="207" spans="1:34" x14ac:dyDescent="0.3">
      <c r="A207" s="52" t="str">
        <f t="shared" ca="1" si="85"/>
        <v/>
      </c>
      <c r="B207"/>
      <c r="C207"/>
      <c r="D207"/>
      <c r="E207" s="14"/>
      <c r="F207"/>
      <c r="G207"/>
      <c r="H207"/>
      <c r="I207"/>
      <c r="J207"/>
      <c r="K207"/>
      <c r="L207" s="65"/>
      <c r="M207" s="53"/>
      <c r="N207" s="53"/>
      <c r="O207" s="47" t="str">
        <f t="shared" si="73"/>
        <v/>
      </c>
      <c r="P207" s="46" t="str">
        <f t="shared" ca="1" si="74"/>
        <v/>
      </c>
      <c r="Q207" s="39"/>
      <c r="R207" s="39"/>
      <c r="S207" s="40"/>
      <c r="T207" s="6" t="str">
        <f t="shared" si="75"/>
        <v/>
      </c>
      <c r="U207" s="6" t="str">
        <f t="shared" si="76"/>
        <v/>
      </c>
      <c r="V207" s="6" t="str">
        <f t="shared" si="77"/>
        <v/>
      </c>
      <c r="W207" s="6" t="str">
        <f t="shared" si="78"/>
        <v/>
      </c>
      <c r="X207" s="6" t="str">
        <f t="shared" si="79"/>
        <v/>
      </c>
      <c r="Y207" s="6" t="str">
        <f t="shared" si="80"/>
        <v/>
      </c>
      <c r="Z207" s="6" t="str">
        <f t="shared" si="81"/>
        <v/>
      </c>
      <c r="AA207" s="6" t="str">
        <f t="shared" si="82"/>
        <v/>
      </c>
      <c r="AB207" s="6" t="str">
        <f t="shared" si="83"/>
        <v/>
      </c>
      <c r="AC207" s="6" t="str">
        <f t="shared" si="84"/>
        <v/>
      </c>
      <c r="AD207" s="6" t="str">
        <f t="shared" si="86"/>
        <v/>
      </c>
      <c r="AE207" s="6" t="str">
        <f t="shared" si="87"/>
        <v/>
      </c>
      <c r="AF207" s="6" t="str">
        <f t="shared" si="89"/>
        <v/>
      </c>
      <c r="AG207" s="6" t="str">
        <f ca="1">IFERROR(IF(AD207=LARGE(INDIRECT("AD"&amp;MATCH(B207,B:B,0)&amp;":AD"&amp;IF(B207=MAX(B:B),1010,MATCH(B207+1,B:B,0)-1)),IF(COUNTIF(INDIRECT("C"&amp;MATCH(B207,B:B,0)&amp;":C"&amp;IF(B207=MAX(B:B),1010,MATCH(B207+1,B:B,0)-1)),"H")&gt;0,1,"")),B207&amp;"H1",IF(AD207=LARGE(INDIRECT("AD"&amp;MATCH(B207,B:B,0)&amp;":AD"&amp;IF(B207=MAX(B:B),1010,MATCH(B207+1,B:B,0)-1)),IF(COUNTIF(INDIRECT("C"&amp;MATCH(B207,B:B,0)&amp;":C"&amp;IF(B207=MAX(B:B),1010,MATCH(B207+1,B:B,0)-1)),"H")&gt;0,2,"")),B207&amp;"H2",IF(AD207=LARGE(INDIRECT("AD"&amp;MATCH(B207,B:B,0)&amp;":AD"&amp;IF(B207=MAX(B:B),1010,MATCH(B207+1,B:B,0)-1)), IF(COUNTIF(INDIRECT("C"&amp;MATCH(B207,B:B,0)&amp;":C"&amp;IF(B207=MAX(B:B),1010,MATCH(B207+1,B:B,0)-1)),"S")&gt;0,COUNTIF(INDIRECT("C"&amp;MATCH(B207,B:B,0)&amp;":C"&amp;IF(B207=MAX(B:B),1010,MATCH(B207+1,B:B,0)-1)),"H")+1,””)),B207&amp;"S1",IF(AD207=LARGE(INDIRECT("AD"&amp;MATCH(B207,B:B,0)&amp;":AD"&amp;IF(B207=MAX(B:B),1010,MATCH(B207+1,B:B,0)-1)), IF(COUNTIF(INDIRECT("C"&amp;MATCH(B207,B:B,0)&amp;":C"&amp;IF(B207=MAX(B:B),1010,MATCH(B207+1,B:B,0)-1)),"S")&gt;0,COUNTIF(INDIRECT("C"&amp;MATCH(B207,B:B,0)&amp;":C"&amp;IF(B207=MAX(B:B),1010,MATCH(B207+1,B:B,0)-1)),"H")+2,””)),B207&amp;"S2",IF(AD207=LARGE(INDIRECT("AD"&amp;MATCH(B207,B:B,0)&amp;":AD"&amp;IF(B207=MAX(B:B),1010,MATCH(B207+1,B:B,0)-1)), IF(COUNTIF(INDIRECT("C"&amp;MATCH(B207,B:B,0)&amp;":C"&amp;IF(B207=MAX(B:B),1010,MATCH(B207+1,B:B,0)-1)),"V")&gt;0,COUNTIF(INDIRECT("C"&amp;MATCH(B207,B:B,0)&amp;":C"&amp;IF(B207=MAX(B:B),1010,MATCH(B207+1,B:B,0)-1)),"H")+COUNTIF(INDIRECT("C"&amp;MATCH(B207,B:B,0)&amp;":C"&amp;IF(B207=MAX(B:B),1010,MATCH(B207+1,B:B,0)-1)),"S")+1,"")),B207&amp;"V1",IF(AD207=LARGE(INDIRECT("AD"&amp;MATCH(B207,B:B,0)&amp;":AD"&amp;IF(B207=MAX(B:B),1010,MATCH(B207+1,B:B,0)-1)), IF(COUNTIF(INDIRECT("C"&amp;MATCH(B207,B:B,0)&amp;":C"&amp;IF(B207=MAX(B:B),1010,MATCH(B207+1,B:B,0)-1)),"V")&gt;0,COUNTIF(INDIRECT("C"&amp;MATCH(B207,B:B,0)&amp;":C"&amp;IF(B207=MAX(B:B),1010,MATCH(B207+1,B:B,0)-1)),"H")+COUNTIF(INDIRECT("C"&amp;MATCH(B207,B:B,0)&amp;":C"&amp;IF(B207=MAX(B:B),1010,MATCH(B207+1,B:B,0)-1)),"S")+2,"")),B207&amp;"V2","")))))),"")</f>
        <v/>
      </c>
      <c r="AH207" s="14" t="str">
        <f t="shared" ca="1" si="88"/>
        <v/>
      </c>
    </row>
    <row r="208" spans="1:34" x14ac:dyDescent="0.3">
      <c r="A208" s="52" t="str">
        <f t="shared" ca="1" si="85"/>
        <v/>
      </c>
      <c r="B208"/>
      <c r="C208"/>
      <c r="D208"/>
      <c r="E208" s="14"/>
      <c r="F208"/>
      <c r="G208"/>
      <c r="H208"/>
      <c r="I208"/>
      <c r="J208"/>
      <c r="K208"/>
      <c r="L208" s="65"/>
      <c r="M208" s="53"/>
      <c r="N208" s="53"/>
      <c r="O208" s="47" t="str">
        <f t="shared" si="73"/>
        <v/>
      </c>
      <c r="P208" s="46" t="str">
        <f t="shared" ca="1" si="74"/>
        <v/>
      </c>
      <c r="Q208" s="39"/>
      <c r="R208" s="39"/>
      <c r="S208" s="40"/>
      <c r="T208" s="6" t="str">
        <f t="shared" si="75"/>
        <v/>
      </c>
      <c r="U208" s="6" t="str">
        <f t="shared" si="76"/>
        <v/>
      </c>
      <c r="V208" s="6" t="str">
        <f t="shared" si="77"/>
        <v/>
      </c>
      <c r="W208" s="6" t="str">
        <f t="shared" si="78"/>
        <v/>
      </c>
      <c r="X208" s="6" t="str">
        <f t="shared" si="79"/>
        <v/>
      </c>
      <c r="Y208" s="6" t="str">
        <f t="shared" si="80"/>
        <v/>
      </c>
      <c r="Z208" s="6" t="str">
        <f t="shared" si="81"/>
        <v/>
      </c>
      <c r="AA208" s="6" t="str">
        <f t="shared" si="82"/>
        <v/>
      </c>
      <c r="AB208" s="6" t="str">
        <f t="shared" si="83"/>
        <v/>
      </c>
      <c r="AC208" s="6" t="str">
        <f t="shared" si="84"/>
        <v/>
      </c>
      <c r="AD208" s="6" t="str">
        <f t="shared" si="86"/>
        <v/>
      </c>
      <c r="AE208" s="6" t="str">
        <f t="shared" si="87"/>
        <v/>
      </c>
      <c r="AF208" s="6" t="str">
        <f t="shared" si="89"/>
        <v/>
      </c>
      <c r="AG208" s="6" t="str">
        <f ca="1">IFERROR(IF(AD208=LARGE(INDIRECT("AD"&amp;MATCH(B208,B:B,0)&amp;":AD"&amp;IF(B208=MAX(B:B),1010,MATCH(B208+1,B:B,0)-1)),IF(COUNTIF(INDIRECT("C"&amp;MATCH(B208,B:B,0)&amp;":C"&amp;IF(B208=MAX(B:B),1010,MATCH(B208+1,B:B,0)-1)),"H")&gt;0,1,"")),B208&amp;"H1",IF(AD208=LARGE(INDIRECT("AD"&amp;MATCH(B208,B:B,0)&amp;":AD"&amp;IF(B208=MAX(B:B),1010,MATCH(B208+1,B:B,0)-1)),IF(COUNTIF(INDIRECT("C"&amp;MATCH(B208,B:B,0)&amp;":C"&amp;IF(B208=MAX(B:B),1010,MATCH(B208+1,B:B,0)-1)),"H")&gt;0,2,"")),B208&amp;"H2",IF(AD208=LARGE(INDIRECT("AD"&amp;MATCH(B208,B:B,0)&amp;":AD"&amp;IF(B208=MAX(B:B),1010,MATCH(B208+1,B:B,0)-1)), IF(COUNTIF(INDIRECT("C"&amp;MATCH(B208,B:B,0)&amp;":C"&amp;IF(B208=MAX(B:B),1010,MATCH(B208+1,B:B,0)-1)),"S")&gt;0,COUNTIF(INDIRECT("C"&amp;MATCH(B208,B:B,0)&amp;":C"&amp;IF(B208=MAX(B:B),1010,MATCH(B208+1,B:B,0)-1)),"H")+1,””)),B208&amp;"S1",IF(AD208=LARGE(INDIRECT("AD"&amp;MATCH(B208,B:B,0)&amp;":AD"&amp;IF(B208=MAX(B:B),1010,MATCH(B208+1,B:B,0)-1)), IF(COUNTIF(INDIRECT("C"&amp;MATCH(B208,B:B,0)&amp;":C"&amp;IF(B208=MAX(B:B),1010,MATCH(B208+1,B:B,0)-1)),"S")&gt;0,COUNTIF(INDIRECT("C"&amp;MATCH(B208,B:B,0)&amp;":C"&amp;IF(B208=MAX(B:B),1010,MATCH(B208+1,B:B,0)-1)),"H")+2,””)),B208&amp;"S2",IF(AD208=LARGE(INDIRECT("AD"&amp;MATCH(B208,B:B,0)&amp;":AD"&amp;IF(B208=MAX(B:B),1010,MATCH(B208+1,B:B,0)-1)), IF(COUNTIF(INDIRECT("C"&amp;MATCH(B208,B:B,0)&amp;":C"&amp;IF(B208=MAX(B:B),1010,MATCH(B208+1,B:B,0)-1)),"V")&gt;0,COUNTIF(INDIRECT("C"&amp;MATCH(B208,B:B,0)&amp;":C"&amp;IF(B208=MAX(B:B),1010,MATCH(B208+1,B:B,0)-1)),"H")+COUNTIF(INDIRECT("C"&amp;MATCH(B208,B:B,0)&amp;":C"&amp;IF(B208=MAX(B:B),1010,MATCH(B208+1,B:B,0)-1)),"S")+1,"")),B208&amp;"V1",IF(AD208=LARGE(INDIRECT("AD"&amp;MATCH(B208,B:B,0)&amp;":AD"&amp;IF(B208=MAX(B:B),1010,MATCH(B208+1,B:B,0)-1)), IF(COUNTIF(INDIRECT("C"&amp;MATCH(B208,B:B,0)&amp;":C"&amp;IF(B208=MAX(B:B),1010,MATCH(B208+1,B:B,0)-1)),"V")&gt;0,COUNTIF(INDIRECT("C"&amp;MATCH(B208,B:B,0)&amp;":C"&amp;IF(B208=MAX(B:B),1010,MATCH(B208+1,B:B,0)-1)),"H")+COUNTIF(INDIRECT("C"&amp;MATCH(B208,B:B,0)&amp;":C"&amp;IF(B208=MAX(B:B),1010,MATCH(B208+1,B:B,0)-1)),"S")+2,"")),B208&amp;"V2","")))))),"")</f>
        <v/>
      </c>
      <c r="AH208" s="14" t="str">
        <f t="shared" ca="1" si="88"/>
        <v/>
      </c>
    </row>
    <row r="209" spans="1:34" x14ac:dyDescent="0.3">
      <c r="A209" s="52" t="str">
        <f t="shared" ca="1" si="85"/>
        <v/>
      </c>
      <c r="B209"/>
      <c r="C209"/>
      <c r="D209"/>
      <c r="E209" s="14"/>
      <c r="F209"/>
      <c r="G209"/>
      <c r="H209"/>
      <c r="I209"/>
      <c r="J209"/>
      <c r="K209"/>
      <c r="L209" s="65"/>
      <c r="M209" s="53"/>
      <c r="N209" s="53"/>
      <c r="O209" s="47" t="str">
        <f t="shared" si="73"/>
        <v/>
      </c>
      <c r="P209" s="46" t="str">
        <f t="shared" ca="1" si="74"/>
        <v/>
      </c>
      <c r="Q209" s="39"/>
      <c r="R209" s="39"/>
      <c r="S209" s="40"/>
      <c r="T209" s="6" t="str">
        <f t="shared" si="75"/>
        <v/>
      </c>
      <c r="U209" s="6" t="str">
        <f t="shared" si="76"/>
        <v/>
      </c>
      <c r="V209" s="6" t="str">
        <f t="shared" si="77"/>
        <v/>
      </c>
      <c r="W209" s="6" t="str">
        <f t="shared" si="78"/>
        <v/>
      </c>
      <c r="X209" s="6" t="str">
        <f t="shared" si="79"/>
        <v/>
      </c>
      <c r="Y209" s="6" t="str">
        <f t="shared" si="80"/>
        <v/>
      </c>
      <c r="Z209" s="6" t="str">
        <f t="shared" si="81"/>
        <v/>
      </c>
      <c r="AA209" s="6" t="str">
        <f t="shared" si="82"/>
        <v/>
      </c>
      <c r="AB209" s="6" t="str">
        <f t="shared" si="83"/>
        <v/>
      </c>
      <c r="AC209" s="6" t="str">
        <f t="shared" si="84"/>
        <v/>
      </c>
      <c r="AD209" s="6" t="str">
        <f t="shared" si="86"/>
        <v/>
      </c>
      <c r="AE209" s="6" t="str">
        <f t="shared" si="87"/>
        <v/>
      </c>
      <c r="AF209" s="6" t="str">
        <f t="shared" si="89"/>
        <v/>
      </c>
      <c r="AG209" s="6" t="str">
        <f ca="1">IFERROR(IF(AD209=LARGE(INDIRECT("AD"&amp;MATCH(B209,B:B,0)&amp;":AD"&amp;IF(B209=MAX(B:B),1010,MATCH(B209+1,B:B,0)-1)),IF(COUNTIF(INDIRECT("C"&amp;MATCH(B209,B:B,0)&amp;":C"&amp;IF(B209=MAX(B:B),1010,MATCH(B209+1,B:B,0)-1)),"H")&gt;0,1,"")),B209&amp;"H1",IF(AD209=LARGE(INDIRECT("AD"&amp;MATCH(B209,B:B,0)&amp;":AD"&amp;IF(B209=MAX(B:B),1010,MATCH(B209+1,B:B,0)-1)),IF(COUNTIF(INDIRECT("C"&amp;MATCH(B209,B:B,0)&amp;":C"&amp;IF(B209=MAX(B:B),1010,MATCH(B209+1,B:B,0)-1)),"H")&gt;0,2,"")),B209&amp;"H2",IF(AD209=LARGE(INDIRECT("AD"&amp;MATCH(B209,B:B,0)&amp;":AD"&amp;IF(B209=MAX(B:B),1010,MATCH(B209+1,B:B,0)-1)), IF(COUNTIF(INDIRECT("C"&amp;MATCH(B209,B:B,0)&amp;":C"&amp;IF(B209=MAX(B:B),1010,MATCH(B209+1,B:B,0)-1)),"S")&gt;0,COUNTIF(INDIRECT("C"&amp;MATCH(B209,B:B,0)&amp;":C"&amp;IF(B209=MAX(B:B),1010,MATCH(B209+1,B:B,0)-1)),"H")+1,””)),B209&amp;"S1",IF(AD209=LARGE(INDIRECT("AD"&amp;MATCH(B209,B:B,0)&amp;":AD"&amp;IF(B209=MAX(B:B),1010,MATCH(B209+1,B:B,0)-1)), IF(COUNTIF(INDIRECT("C"&amp;MATCH(B209,B:B,0)&amp;":C"&amp;IF(B209=MAX(B:B),1010,MATCH(B209+1,B:B,0)-1)),"S")&gt;0,COUNTIF(INDIRECT("C"&amp;MATCH(B209,B:B,0)&amp;":C"&amp;IF(B209=MAX(B:B),1010,MATCH(B209+1,B:B,0)-1)),"H")+2,””)),B209&amp;"S2",IF(AD209=LARGE(INDIRECT("AD"&amp;MATCH(B209,B:B,0)&amp;":AD"&amp;IF(B209=MAX(B:B),1010,MATCH(B209+1,B:B,0)-1)), IF(COUNTIF(INDIRECT("C"&amp;MATCH(B209,B:B,0)&amp;":C"&amp;IF(B209=MAX(B:B),1010,MATCH(B209+1,B:B,0)-1)),"V")&gt;0,COUNTIF(INDIRECT("C"&amp;MATCH(B209,B:B,0)&amp;":C"&amp;IF(B209=MAX(B:B),1010,MATCH(B209+1,B:B,0)-1)),"H")+COUNTIF(INDIRECT("C"&amp;MATCH(B209,B:B,0)&amp;":C"&amp;IF(B209=MAX(B:B),1010,MATCH(B209+1,B:B,0)-1)),"S")+1,"")),B209&amp;"V1",IF(AD209=LARGE(INDIRECT("AD"&amp;MATCH(B209,B:B,0)&amp;":AD"&amp;IF(B209=MAX(B:B),1010,MATCH(B209+1,B:B,0)-1)), IF(COUNTIF(INDIRECT("C"&amp;MATCH(B209,B:B,0)&amp;":C"&amp;IF(B209=MAX(B:B),1010,MATCH(B209+1,B:B,0)-1)),"V")&gt;0,COUNTIF(INDIRECT("C"&amp;MATCH(B209,B:B,0)&amp;":C"&amp;IF(B209=MAX(B:B),1010,MATCH(B209+1,B:B,0)-1)),"H")+COUNTIF(INDIRECT("C"&amp;MATCH(B209,B:B,0)&amp;":C"&amp;IF(B209=MAX(B:B),1010,MATCH(B209+1,B:B,0)-1)),"S")+2,"")),B209&amp;"V2","")))))),"")</f>
        <v/>
      </c>
      <c r="AH209" s="14" t="str">
        <f t="shared" ca="1" si="88"/>
        <v/>
      </c>
    </row>
    <row r="210" spans="1:34" x14ac:dyDescent="0.3">
      <c r="A210" s="52" t="str">
        <f t="shared" ca="1" si="85"/>
        <v/>
      </c>
      <c r="B210"/>
      <c r="C210"/>
      <c r="D210"/>
      <c r="E210" s="14"/>
      <c r="F210"/>
      <c r="G210"/>
      <c r="H210"/>
      <c r="I210"/>
      <c r="J210"/>
      <c r="K210"/>
      <c r="L210" s="65"/>
      <c r="M210" s="53"/>
      <c r="N210" s="53"/>
      <c r="O210" s="47" t="str">
        <f t="shared" si="73"/>
        <v/>
      </c>
      <c r="P210" s="46" t="str">
        <f t="shared" ca="1" si="74"/>
        <v/>
      </c>
      <c r="Q210" s="39"/>
      <c r="R210" s="39"/>
      <c r="S210" s="40"/>
      <c r="T210" s="6" t="str">
        <f t="shared" si="75"/>
        <v/>
      </c>
      <c r="U210" s="6" t="str">
        <f t="shared" si="76"/>
        <v/>
      </c>
      <c r="V210" s="6" t="str">
        <f t="shared" si="77"/>
        <v/>
      </c>
      <c r="W210" s="6" t="str">
        <f t="shared" si="78"/>
        <v/>
      </c>
      <c r="X210" s="6" t="str">
        <f t="shared" si="79"/>
        <v/>
      </c>
      <c r="Y210" s="6" t="str">
        <f t="shared" si="80"/>
        <v/>
      </c>
      <c r="Z210" s="6" t="str">
        <f t="shared" si="81"/>
        <v/>
      </c>
      <c r="AA210" s="6" t="str">
        <f t="shared" si="82"/>
        <v/>
      </c>
      <c r="AB210" s="6" t="str">
        <f t="shared" si="83"/>
        <v/>
      </c>
      <c r="AC210" s="6" t="str">
        <f t="shared" si="84"/>
        <v/>
      </c>
      <c r="AD210" s="6" t="str">
        <f t="shared" si="86"/>
        <v/>
      </c>
      <c r="AE210" s="6" t="str">
        <f t="shared" si="87"/>
        <v/>
      </c>
      <c r="AF210" s="6" t="str">
        <f t="shared" si="89"/>
        <v/>
      </c>
      <c r="AG210" s="6" t="str">
        <f ca="1">IFERROR(IF(AD210=LARGE(INDIRECT("AD"&amp;MATCH(B210,B:B,0)&amp;":AD"&amp;IF(B210=MAX(B:B),1010,MATCH(B210+1,B:B,0)-1)),IF(COUNTIF(INDIRECT("C"&amp;MATCH(B210,B:B,0)&amp;":C"&amp;IF(B210=MAX(B:B),1010,MATCH(B210+1,B:B,0)-1)),"H")&gt;0,1,"")),B210&amp;"H1",IF(AD210=LARGE(INDIRECT("AD"&amp;MATCH(B210,B:B,0)&amp;":AD"&amp;IF(B210=MAX(B:B),1010,MATCH(B210+1,B:B,0)-1)),IF(COUNTIF(INDIRECT("C"&amp;MATCH(B210,B:B,0)&amp;":C"&amp;IF(B210=MAX(B:B),1010,MATCH(B210+1,B:B,0)-1)),"H")&gt;0,2,"")),B210&amp;"H2",IF(AD210=LARGE(INDIRECT("AD"&amp;MATCH(B210,B:B,0)&amp;":AD"&amp;IF(B210=MAX(B:B),1010,MATCH(B210+1,B:B,0)-1)), IF(COUNTIF(INDIRECT("C"&amp;MATCH(B210,B:B,0)&amp;":C"&amp;IF(B210=MAX(B:B),1010,MATCH(B210+1,B:B,0)-1)),"S")&gt;0,COUNTIF(INDIRECT("C"&amp;MATCH(B210,B:B,0)&amp;":C"&amp;IF(B210=MAX(B:B),1010,MATCH(B210+1,B:B,0)-1)),"H")+1,””)),B210&amp;"S1",IF(AD210=LARGE(INDIRECT("AD"&amp;MATCH(B210,B:B,0)&amp;":AD"&amp;IF(B210=MAX(B:B),1010,MATCH(B210+1,B:B,0)-1)), IF(COUNTIF(INDIRECT("C"&amp;MATCH(B210,B:B,0)&amp;":C"&amp;IF(B210=MAX(B:B),1010,MATCH(B210+1,B:B,0)-1)),"S")&gt;0,COUNTIF(INDIRECT("C"&amp;MATCH(B210,B:B,0)&amp;":C"&amp;IF(B210=MAX(B:B),1010,MATCH(B210+1,B:B,0)-1)),"H")+2,””)),B210&amp;"S2",IF(AD210=LARGE(INDIRECT("AD"&amp;MATCH(B210,B:B,0)&amp;":AD"&amp;IF(B210=MAX(B:B),1010,MATCH(B210+1,B:B,0)-1)), IF(COUNTIF(INDIRECT("C"&amp;MATCH(B210,B:B,0)&amp;":C"&amp;IF(B210=MAX(B:B),1010,MATCH(B210+1,B:B,0)-1)),"V")&gt;0,COUNTIF(INDIRECT("C"&amp;MATCH(B210,B:B,0)&amp;":C"&amp;IF(B210=MAX(B:B),1010,MATCH(B210+1,B:B,0)-1)),"H")+COUNTIF(INDIRECT("C"&amp;MATCH(B210,B:B,0)&amp;":C"&amp;IF(B210=MAX(B:B),1010,MATCH(B210+1,B:B,0)-1)),"S")+1,"")),B210&amp;"V1",IF(AD210=LARGE(INDIRECT("AD"&amp;MATCH(B210,B:B,0)&amp;":AD"&amp;IF(B210=MAX(B:B),1010,MATCH(B210+1,B:B,0)-1)), IF(COUNTIF(INDIRECT("C"&amp;MATCH(B210,B:B,0)&amp;":C"&amp;IF(B210=MAX(B:B),1010,MATCH(B210+1,B:B,0)-1)),"V")&gt;0,COUNTIF(INDIRECT("C"&amp;MATCH(B210,B:B,0)&amp;":C"&amp;IF(B210=MAX(B:B),1010,MATCH(B210+1,B:B,0)-1)),"H")+COUNTIF(INDIRECT("C"&amp;MATCH(B210,B:B,0)&amp;":C"&amp;IF(B210=MAX(B:B),1010,MATCH(B210+1,B:B,0)-1)),"S")+2,"")),B210&amp;"V2","")))))),"")</f>
        <v/>
      </c>
      <c r="AH210" s="14" t="str">
        <f t="shared" ca="1" si="88"/>
        <v/>
      </c>
    </row>
    <row r="211" spans="1:34" x14ac:dyDescent="0.3">
      <c r="A211" s="52" t="str">
        <f t="shared" ca="1" si="85"/>
        <v/>
      </c>
      <c r="B211"/>
      <c r="C211"/>
      <c r="D211"/>
      <c r="E211" s="14"/>
      <c r="F211"/>
      <c r="G211"/>
      <c r="H211"/>
      <c r="I211"/>
      <c r="J211"/>
      <c r="K211"/>
      <c r="L211" s="65"/>
      <c r="M211" s="53"/>
      <c r="N211" s="53"/>
      <c r="O211" s="47" t="str">
        <f t="shared" si="73"/>
        <v/>
      </c>
      <c r="P211" s="46" t="str">
        <f t="shared" ca="1" si="74"/>
        <v/>
      </c>
      <c r="Q211" s="39"/>
      <c r="R211" s="39"/>
      <c r="S211" s="40"/>
      <c r="T211" s="6" t="str">
        <f t="shared" si="75"/>
        <v/>
      </c>
      <c r="U211" s="6" t="str">
        <f t="shared" si="76"/>
        <v/>
      </c>
      <c r="V211" s="6" t="str">
        <f t="shared" si="77"/>
        <v/>
      </c>
      <c r="W211" s="6" t="str">
        <f t="shared" si="78"/>
        <v/>
      </c>
      <c r="X211" s="6" t="str">
        <f t="shared" si="79"/>
        <v/>
      </c>
      <c r="Y211" s="6" t="str">
        <f t="shared" si="80"/>
        <v/>
      </c>
      <c r="Z211" s="6" t="str">
        <f t="shared" si="81"/>
        <v/>
      </c>
      <c r="AA211" s="6" t="str">
        <f t="shared" si="82"/>
        <v/>
      </c>
      <c r="AB211" s="6" t="str">
        <f t="shared" si="83"/>
        <v/>
      </c>
      <c r="AC211" s="6" t="str">
        <f t="shared" si="84"/>
        <v/>
      </c>
      <c r="AD211" s="6" t="str">
        <f t="shared" si="86"/>
        <v/>
      </c>
      <c r="AE211" s="6" t="str">
        <f t="shared" si="87"/>
        <v/>
      </c>
      <c r="AF211" s="6" t="str">
        <f t="shared" si="89"/>
        <v/>
      </c>
      <c r="AG211" s="6" t="str">
        <f ca="1">IFERROR(IF(AD211=LARGE(INDIRECT("AD"&amp;MATCH(B211,B:B,0)&amp;":AD"&amp;IF(B211=MAX(B:B),1010,MATCH(B211+1,B:B,0)-1)),IF(COUNTIF(INDIRECT("C"&amp;MATCH(B211,B:B,0)&amp;":C"&amp;IF(B211=MAX(B:B),1010,MATCH(B211+1,B:B,0)-1)),"H")&gt;0,1,"")),B211&amp;"H1",IF(AD211=LARGE(INDIRECT("AD"&amp;MATCH(B211,B:B,0)&amp;":AD"&amp;IF(B211=MAX(B:B),1010,MATCH(B211+1,B:B,0)-1)),IF(COUNTIF(INDIRECT("C"&amp;MATCH(B211,B:B,0)&amp;":C"&amp;IF(B211=MAX(B:B),1010,MATCH(B211+1,B:B,0)-1)),"H")&gt;0,2,"")),B211&amp;"H2",IF(AD211=LARGE(INDIRECT("AD"&amp;MATCH(B211,B:B,0)&amp;":AD"&amp;IF(B211=MAX(B:B),1010,MATCH(B211+1,B:B,0)-1)), IF(COUNTIF(INDIRECT("C"&amp;MATCH(B211,B:B,0)&amp;":C"&amp;IF(B211=MAX(B:B),1010,MATCH(B211+1,B:B,0)-1)),"S")&gt;0,COUNTIF(INDIRECT("C"&amp;MATCH(B211,B:B,0)&amp;":C"&amp;IF(B211=MAX(B:B),1010,MATCH(B211+1,B:B,0)-1)),"H")+1,””)),B211&amp;"S1",IF(AD211=LARGE(INDIRECT("AD"&amp;MATCH(B211,B:B,0)&amp;":AD"&amp;IF(B211=MAX(B:B),1010,MATCH(B211+1,B:B,0)-1)), IF(COUNTIF(INDIRECT("C"&amp;MATCH(B211,B:B,0)&amp;":C"&amp;IF(B211=MAX(B:B),1010,MATCH(B211+1,B:B,0)-1)),"S")&gt;0,COUNTIF(INDIRECT("C"&amp;MATCH(B211,B:B,0)&amp;":C"&amp;IF(B211=MAX(B:B),1010,MATCH(B211+1,B:B,0)-1)),"H")+2,””)),B211&amp;"S2",IF(AD211=LARGE(INDIRECT("AD"&amp;MATCH(B211,B:B,0)&amp;":AD"&amp;IF(B211=MAX(B:B),1010,MATCH(B211+1,B:B,0)-1)), IF(COUNTIF(INDIRECT("C"&amp;MATCH(B211,B:B,0)&amp;":C"&amp;IF(B211=MAX(B:B),1010,MATCH(B211+1,B:B,0)-1)),"V")&gt;0,COUNTIF(INDIRECT("C"&amp;MATCH(B211,B:B,0)&amp;":C"&amp;IF(B211=MAX(B:B),1010,MATCH(B211+1,B:B,0)-1)),"H")+COUNTIF(INDIRECT("C"&amp;MATCH(B211,B:B,0)&amp;":C"&amp;IF(B211=MAX(B:B),1010,MATCH(B211+1,B:B,0)-1)),"S")+1,"")),B211&amp;"V1",IF(AD211=LARGE(INDIRECT("AD"&amp;MATCH(B211,B:B,0)&amp;":AD"&amp;IF(B211=MAX(B:B),1010,MATCH(B211+1,B:B,0)-1)), IF(COUNTIF(INDIRECT("C"&amp;MATCH(B211,B:B,0)&amp;":C"&amp;IF(B211=MAX(B:B),1010,MATCH(B211+1,B:B,0)-1)),"V")&gt;0,COUNTIF(INDIRECT("C"&amp;MATCH(B211,B:B,0)&amp;":C"&amp;IF(B211=MAX(B:B),1010,MATCH(B211+1,B:B,0)-1)),"H")+COUNTIF(INDIRECT("C"&amp;MATCH(B211,B:B,0)&amp;":C"&amp;IF(B211=MAX(B:B),1010,MATCH(B211+1,B:B,0)-1)),"S")+2,"")),B211&amp;"V2","")))))),"")</f>
        <v/>
      </c>
      <c r="AH211" s="14" t="str">
        <f t="shared" ca="1" si="88"/>
        <v/>
      </c>
    </row>
    <row r="212" spans="1:34" x14ac:dyDescent="0.3">
      <c r="A212" s="52" t="str">
        <f t="shared" ca="1" si="85"/>
        <v/>
      </c>
      <c r="B212"/>
      <c r="C212"/>
      <c r="D212"/>
      <c r="E212" s="14"/>
      <c r="F212"/>
      <c r="G212"/>
      <c r="H212"/>
      <c r="I212"/>
      <c r="J212"/>
      <c r="K212"/>
      <c r="L212" s="65"/>
      <c r="M212" s="53"/>
      <c r="N212" s="53"/>
      <c r="O212" s="47" t="str">
        <f t="shared" si="73"/>
        <v/>
      </c>
      <c r="P212" s="46" t="str">
        <f t="shared" ca="1" si="74"/>
        <v/>
      </c>
      <c r="Q212" s="39"/>
      <c r="R212" s="39"/>
      <c r="S212" s="40"/>
      <c r="T212" s="6" t="str">
        <f t="shared" si="75"/>
        <v/>
      </c>
      <c r="U212" s="6" t="str">
        <f t="shared" si="76"/>
        <v/>
      </c>
      <c r="V212" s="6" t="str">
        <f t="shared" si="77"/>
        <v/>
      </c>
      <c r="W212" s="6" t="str">
        <f t="shared" si="78"/>
        <v/>
      </c>
      <c r="X212" s="6" t="str">
        <f t="shared" si="79"/>
        <v/>
      </c>
      <c r="Y212" s="6" t="str">
        <f t="shared" si="80"/>
        <v/>
      </c>
      <c r="Z212" s="6" t="str">
        <f t="shared" si="81"/>
        <v/>
      </c>
      <c r="AA212" s="6" t="str">
        <f t="shared" si="82"/>
        <v/>
      </c>
      <c r="AB212" s="6" t="str">
        <f t="shared" si="83"/>
        <v/>
      </c>
      <c r="AC212" s="6" t="str">
        <f t="shared" si="84"/>
        <v/>
      </c>
      <c r="AD212" s="6" t="str">
        <f t="shared" si="86"/>
        <v/>
      </c>
      <c r="AE212" s="6" t="str">
        <f t="shared" si="87"/>
        <v/>
      </c>
      <c r="AF212" s="6" t="str">
        <f t="shared" si="89"/>
        <v/>
      </c>
      <c r="AG212" s="6" t="str">
        <f ca="1">IFERROR(IF(AD212=LARGE(INDIRECT("AD"&amp;MATCH(B212,B:B,0)&amp;":AD"&amp;IF(B212=MAX(B:B),1010,MATCH(B212+1,B:B,0)-1)),IF(COUNTIF(INDIRECT("C"&amp;MATCH(B212,B:B,0)&amp;":C"&amp;IF(B212=MAX(B:B),1010,MATCH(B212+1,B:B,0)-1)),"H")&gt;0,1,"")),B212&amp;"H1",IF(AD212=LARGE(INDIRECT("AD"&amp;MATCH(B212,B:B,0)&amp;":AD"&amp;IF(B212=MAX(B:B),1010,MATCH(B212+1,B:B,0)-1)),IF(COUNTIF(INDIRECT("C"&amp;MATCH(B212,B:B,0)&amp;":C"&amp;IF(B212=MAX(B:B),1010,MATCH(B212+1,B:B,0)-1)),"H")&gt;0,2,"")),B212&amp;"H2",IF(AD212=LARGE(INDIRECT("AD"&amp;MATCH(B212,B:B,0)&amp;":AD"&amp;IF(B212=MAX(B:B),1010,MATCH(B212+1,B:B,0)-1)), IF(COUNTIF(INDIRECT("C"&amp;MATCH(B212,B:B,0)&amp;":C"&amp;IF(B212=MAX(B:B),1010,MATCH(B212+1,B:B,0)-1)),"S")&gt;0,COUNTIF(INDIRECT("C"&amp;MATCH(B212,B:B,0)&amp;":C"&amp;IF(B212=MAX(B:B),1010,MATCH(B212+1,B:B,0)-1)),"H")+1,””)),B212&amp;"S1",IF(AD212=LARGE(INDIRECT("AD"&amp;MATCH(B212,B:B,0)&amp;":AD"&amp;IF(B212=MAX(B:B),1010,MATCH(B212+1,B:B,0)-1)), IF(COUNTIF(INDIRECT("C"&amp;MATCH(B212,B:B,0)&amp;":C"&amp;IF(B212=MAX(B:B),1010,MATCH(B212+1,B:B,0)-1)),"S")&gt;0,COUNTIF(INDIRECT("C"&amp;MATCH(B212,B:B,0)&amp;":C"&amp;IF(B212=MAX(B:B),1010,MATCH(B212+1,B:B,0)-1)),"H")+2,””)),B212&amp;"S2",IF(AD212=LARGE(INDIRECT("AD"&amp;MATCH(B212,B:B,0)&amp;":AD"&amp;IF(B212=MAX(B:B),1010,MATCH(B212+1,B:B,0)-1)), IF(COUNTIF(INDIRECT("C"&amp;MATCH(B212,B:B,0)&amp;":C"&amp;IF(B212=MAX(B:B),1010,MATCH(B212+1,B:B,0)-1)),"V")&gt;0,COUNTIF(INDIRECT("C"&amp;MATCH(B212,B:B,0)&amp;":C"&amp;IF(B212=MAX(B:B),1010,MATCH(B212+1,B:B,0)-1)),"H")+COUNTIF(INDIRECT("C"&amp;MATCH(B212,B:B,0)&amp;":C"&amp;IF(B212=MAX(B:B),1010,MATCH(B212+1,B:B,0)-1)),"S")+1,"")),B212&amp;"V1",IF(AD212=LARGE(INDIRECT("AD"&amp;MATCH(B212,B:B,0)&amp;":AD"&amp;IF(B212=MAX(B:B),1010,MATCH(B212+1,B:B,0)-1)), IF(COUNTIF(INDIRECT("C"&amp;MATCH(B212,B:B,0)&amp;":C"&amp;IF(B212=MAX(B:B),1010,MATCH(B212+1,B:B,0)-1)),"V")&gt;0,COUNTIF(INDIRECT("C"&amp;MATCH(B212,B:B,0)&amp;":C"&amp;IF(B212=MAX(B:B),1010,MATCH(B212+1,B:B,0)-1)),"H")+COUNTIF(INDIRECT("C"&amp;MATCH(B212,B:B,0)&amp;":C"&amp;IF(B212=MAX(B:B),1010,MATCH(B212+1,B:B,0)-1)),"S")+2,"")),B212&amp;"V2","")))))),"")</f>
        <v/>
      </c>
      <c r="AH212" s="14" t="str">
        <f t="shared" ca="1" si="88"/>
        <v/>
      </c>
    </row>
    <row r="213" spans="1:34" x14ac:dyDescent="0.3">
      <c r="A213" s="52" t="str">
        <f t="shared" ca="1" si="85"/>
        <v/>
      </c>
      <c r="B213"/>
      <c r="C213"/>
      <c r="D213"/>
      <c r="E213" s="14"/>
      <c r="F213"/>
      <c r="G213"/>
      <c r="H213"/>
      <c r="I213"/>
      <c r="J213"/>
      <c r="K213"/>
      <c r="L213" s="65"/>
      <c r="M213" s="53"/>
      <c r="N213" s="53"/>
      <c r="O213" s="47" t="str">
        <f t="shared" si="73"/>
        <v/>
      </c>
      <c r="P213" s="46" t="str">
        <f t="shared" ca="1" si="74"/>
        <v/>
      </c>
      <c r="Q213" s="39"/>
      <c r="R213" s="39"/>
      <c r="S213" s="40"/>
      <c r="T213" s="6" t="str">
        <f t="shared" si="75"/>
        <v/>
      </c>
      <c r="U213" s="6" t="str">
        <f t="shared" si="76"/>
        <v/>
      </c>
      <c r="V213" s="6" t="str">
        <f t="shared" si="77"/>
        <v/>
      </c>
      <c r="W213" s="6" t="str">
        <f t="shared" si="78"/>
        <v/>
      </c>
      <c r="X213" s="6" t="str">
        <f t="shared" si="79"/>
        <v/>
      </c>
      <c r="Y213" s="6" t="str">
        <f t="shared" si="80"/>
        <v/>
      </c>
      <c r="Z213" s="6" t="str">
        <f t="shared" si="81"/>
        <v/>
      </c>
      <c r="AA213" s="6" t="str">
        <f t="shared" si="82"/>
        <v/>
      </c>
      <c r="AB213" s="6" t="str">
        <f t="shared" si="83"/>
        <v/>
      </c>
      <c r="AC213" s="6" t="str">
        <f t="shared" si="84"/>
        <v/>
      </c>
      <c r="AD213" s="6" t="str">
        <f t="shared" si="86"/>
        <v/>
      </c>
      <c r="AE213" s="6" t="str">
        <f t="shared" si="87"/>
        <v/>
      </c>
      <c r="AF213" s="6" t="str">
        <f t="shared" si="89"/>
        <v/>
      </c>
      <c r="AG213" s="6" t="str">
        <f ca="1">IFERROR(IF(AD213=LARGE(INDIRECT("AD"&amp;MATCH(B213,B:B,0)&amp;":AD"&amp;IF(B213=MAX(B:B),1010,MATCH(B213+1,B:B,0)-1)),IF(COUNTIF(INDIRECT("C"&amp;MATCH(B213,B:B,0)&amp;":C"&amp;IF(B213=MAX(B:B),1010,MATCH(B213+1,B:B,0)-1)),"H")&gt;0,1,"")),B213&amp;"H1",IF(AD213=LARGE(INDIRECT("AD"&amp;MATCH(B213,B:B,0)&amp;":AD"&amp;IF(B213=MAX(B:B),1010,MATCH(B213+1,B:B,0)-1)),IF(COUNTIF(INDIRECT("C"&amp;MATCH(B213,B:B,0)&amp;":C"&amp;IF(B213=MAX(B:B),1010,MATCH(B213+1,B:B,0)-1)),"H")&gt;0,2,"")),B213&amp;"H2",IF(AD213=LARGE(INDIRECT("AD"&amp;MATCH(B213,B:B,0)&amp;":AD"&amp;IF(B213=MAX(B:B),1010,MATCH(B213+1,B:B,0)-1)), IF(COUNTIF(INDIRECT("C"&amp;MATCH(B213,B:B,0)&amp;":C"&amp;IF(B213=MAX(B:B),1010,MATCH(B213+1,B:B,0)-1)),"S")&gt;0,COUNTIF(INDIRECT("C"&amp;MATCH(B213,B:B,0)&amp;":C"&amp;IF(B213=MAX(B:B),1010,MATCH(B213+1,B:B,0)-1)),"H")+1,””)),B213&amp;"S1",IF(AD213=LARGE(INDIRECT("AD"&amp;MATCH(B213,B:B,0)&amp;":AD"&amp;IF(B213=MAX(B:B),1010,MATCH(B213+1,B:B,0)-1)), IF(COUNTIF(INDIRECT("C"&amp;MATCH(B213,B:B,0)&amp;":C"&amp;IF(B213=MAX(B:B),1010,MATCH(B213+1,B:B,0)-1)),"S")&gt;0,COUNTIF(INDIRECT("C"&amp;MATCH(B213,B:B,0)&amp;":C"&amp;IF(B213=MAX(B:B),1010,MATCH(B213+1,B:B,0)-1)),"H")+2,””)),B213&amp;"S2",IF(AD213=LARGE(INDIRECT("AD"&amp;MATCH(B213,B:B,0)&amp;":AD"&amp;IF(B213=MAX(B:B),1010,MATCH(B213+1,B:B,0)-1)), IF(COUNTIF(INDIRECT("C"&amp;MATCH(B213,B:B,0)&amp;":C"&amp;IF(B213=MAX(B:B),1010,MATCH(B213+1,B:B,0)-1)),"V")&gt;0,COUNTIF(INDIRECT("C"&amp;MATCH(B213,B:B,0)&amp;":C"&amp;IF(B213=MAX(B:B),1010,MATCH(B213+1,B:B,0)-1)),"H")+COUNTIF(INDIRECT("C"&amp;MATCH(B213,B:B,0)&amp;":C"&amp;IF(B213=MAX(B:B),1010,MATCH(B213+1,B:B,0)-1)),"S")+1,"")),B213&amp;"V1",IF(AD213=LARGE(INDIRECT("AD"&amp;MATCH(B213,B:B,0)&amp;":AD"&amp;IF(B213=MAX(B:B),1010,MATCH(B213+1,B:B,0)-1)), IF(COUNTIF(INDIRECT("C"&amp;MATCH(B213,B:B,0)&amp;":C"&amp;IF(B213=MAX(B:B),1010,MATCH(B213+1,B:B,0)-1)),"V")&gt;0,COUNTIF(INDIRECT("C"&amp;MATCH(B213,B:B,0)&amp;":C"&amp;IF(B213=MAX(B:B),1010,MATCH(B213+1,B:B,0)-1)),"H")+COUNTIF(INDIRECT("C"&amp;MATCH(B213,B:B,0)&amp;":C"&amp;IF(B213=MAX(B:B),1010,MATCH(B213+1,B:B,0)-1)),"S")+2,"")),B213&amp;"V2","")))))),"")</f>
        <v/>
      </c>
      <c r="AH213" s="14" t="str">
        <f t="shared" ca="1" si="88"/>
        <v/>
      </c>
    </row>
    <row r="214" spans="1:34" x14ac:dyDescent="0.3">
      <c r="A214" s="52" t="str">
        <f t="shared" ca="1" si="85"/>
        <v/>
      </c>
      <c r="B214"/>
      <c r="C214"/>
      <c r="D214"/>
      <c r="E214" s="14"/>
      <c r="F214"/>
      <c r="G214"/>
      <c r="H214"/>
      <c r="I214"/>
      <c r="J214"/>
      <c r="K214"/>
      <c r="L214" s="65"/>
      <c r="M214" s="53"/>
      <c r="N214" s="53"/>
      <c r="O214" s="47" t="str">
        <f t="shared" si="73"/>
        <v/>
      </c>
      <c r="P214" s="46" t="str">
        <f t="shared" ca="1" si="74"/>
        <v/>
      </c>
      <c r="Q214" s="39"/>
      <c r="R214" s="39"/>
      <c r="S214" s="40"/>
      <c r="T214" s="6" t="str">
        <f t="shared" si="75"/>
        <v/>
      </c>
      <c r="U214" s="6" t="str">
        <f t="shared" si="76"/>
        <v/>
      </c>
      <c r="V214" s="6" t="str">
        <f t="shared" si="77"/>
        <v/>
      </c>
      <c r="W214" s="6" t="str">
        <f t="shared" si="78"/>
        <v/>
      </c>
      <c r="X214" s="6" t="str">
        <f t="shared" si="79"/>
        <v/>
      </c>
      <c r="Y214" s="6" t="str">
        <f t="shared" si="80"/>
        <v/>
      </c>
      <c r="Z214" s="6" t="str">
        <f t="shared" si="81"/>
        <v/>
      </c>
      <c r="AA214" s="6" t="str">
        <f t="shared" si="82"/>
        <v/>
      </c>
      <c r="AB214" s="6" t="str">
        <f t="shared" si="83"/>
        <v/>
      </c>
      <c r="AC214" s="6" t="str">
        <f t="shared" si="84"/>
        <v/>
      </c>
      <c r="AD214" s="6" t="str">
        <f t="shared" si="86"/>
        <v/>
      </c>
      <c r="AE214" s="6" t="str">
        <f t="shared" si="87"/>
        <v/>
      </c>
      <c r="AF214" s="6" t="str">
        <f t="shared" si="89"/>
        <v/>
      </c>
      <c r="AG214" s="6" t="str">
        <f ca="1">IFERROR(IF(AD214=LARGE(INDIRECT("AD"&amp;MATCH(B214,B:B,0)&amp;":AD"&amp;IF(B214=MAX(B:B),1010,MATCH(B214+1,B:B,0)-1)),IF(COUNTIF(INDIRECT("C"&amp;MATCH(B214,B:B,0)&amp;":C"&amp;IF(B214=MAX(B:B),1010,MATCH(B214+1,B:B,0)-1)),"H")&gt;0,1,"")),B214&amp;"H1",IF(AD214=LARGE(INDIRECT("AD"&amp;MATCH(B214,B:B,0)&amp;":AD"&amp;IF(B214=MAX(B:B),1010,MATCH(B214+1,B:B,0)-1)),IF(COUNTIF(INDIRECT("C"&amp;MATCH(B214,B:B,0)&amp;":C"&amp;IF(B214=MAX(B:B),1010,MATCH(B214+1,B:B,0)-1)),"H")&gt;0,2,"")),B214&amp;"H2",IF(AD214=LARGE(INDIRECT("AD"&amp;MATCH(B214,B:B,0)&amp;":AD"&amp;IF(B214=MAX(B:B),1010,MATCH(B214+1,B:B,0)-1)), IF(COUNTIF(INDIRECT("C"&amp;MATCH(B214,B:B,0)&amp;":C"&amp;IF(B214=MAX(B:B),1010,MATCH(B214+1,B:B,0)-1)),"S")&gt;0,COUNTIF(INDIRECT("C"&amp;MATCH(B214,B:B,0)&amp;":C"&amp;IF(B214=MAX(B:B),1010,MATCH(B214+1,B:B,0)-1)),"H")+1,””)),B214&amp;"S1",IF(AD214=LARGE(INDIRECT("AD"&amp;MATCH(B214,B:B,0)&amp;":AD"&amp;IF(B214=MAX(B:B),1010,MATCH(B214+1,B:B,0)-1)), IF(COUNTIF(INDIRECT("C"&amp;MATCH(B214,B:B,0)&amp;":C"&amp;IF(B214=MAX(B:B),1010,MATCH(B214+1,B:B,0)-1)),"S")&gt;0,COUNTIF(INDIRECT("C"&amp;MATCH(B214,B:B,0)&amp;":C"&amp;IF(B214=MAX(B:B),1010,MATCH(B214+1,B:B,0)-1)),"H")+2,””)),B214&amp;"S2",IF(AD214=LARGE(INDIRECT("AD"&amp;MATCH(B214,B:B,0)&amp;":AD"&amp;IF(B214=MAX(B:B),1010,MATCH(B214+1,B:B,0)-1)), IF(COUNTIF(INDIRECT("C"&amp;MATCH(B214,B:B,0)&amp;":C"&amp;IF(B214=MAX(B:B),1010,MATCH(B214+1,B:B,0)-1)),"V")&gt;0,COUNTIF(INDIRECT("C"&amp;MATCH(B214,B:B,0)&amp;":C"&amp;IF(B214=MAX(B:B),1010,MATCH(B214+1,B:B,0)-1)),"H")+COUNTIF(INDIRECT("C"&amp;MATCH(B214,B:B,0)&amp;":C"&amp;IF(B214=MAX(B:B),1010,MATCH(B214+1,B:B,0)-1)),"S")+1,"")),B214&amp;"V1",IF(AD214=LARGE(INDIRECT("AD"&amp;MATCH(B214,B:B,0)&amp;":AD"&amp;IF(B214=MAX(B:B),1010,MATCH(B214+1,B:B,0)-1)), IF(COUNTIF(INDIRECT("C"&amp;MATCH(B214,B:B,0)&amp;":C"&amp;IF(B214=MAX(B:B),1010,MATCH(B214+1,B:B,0)-1)),"V")&gt;0,COUNTIF(INDIRECT("C"&amp;MATCH(B214,B:B,0)&amp;":C"&amp;IF(B214=MAX(B:B),1010,MATCH(B214+1,B:B,0)-1)),"H")+COUNTIF(INDIRECT("C"&amp;MATCH(B214,B:B,0)&amp;":C"&amp;IF(B214=MAX(B:B),1010,MATCH(B214+1,B:B,0)-1)),"S")+2,"")),B214&amp;"V2","")))))),"")</f>
        <v/>
      </c>
      <c r="AH214" s="14" t="str">
        <f t="shared" ca="1" si="88"/>
        <v/>
      </c>
    </row>
    <row r="215" spans="1:34" x14ac:dyDescent="0.3">
      <c r="A215" s="52" t="str">
        <f t="shared" ca="1" si="85"/>
        <v/>
      </c>
      <c r="B215"/>
      <c r="C215"/>
      <c r="D215"/>
      <c r="E215" s="14"/>
      <c r="F215"/>
      <c r="G215"/>
      <c r="H215"/>
      <c r="I215"/>
      <c r="J215"/>
      <c r="K215"/>
      <c r="L215" s="65"/>
      <c r="M215" s="53"/>
      <c r="N215" s="53"/>
      <c r="O215" s="47" t="str">
        <f t="shared" si="73"/>
        <v/>
      </c>
      <c r="P215" s="46" t="str">
        <f t="shared" ca="1" si="74"/>
        <v/>
      </c>
      <c r="Q215" s="39"/>
      <c r="R215" s="39"/>
      <c r="S215" s="40"/>
      <c r="T215" s="6" t="str">
        <f t="shared" si="75"/>
        <v/>
      </c>
      <c r="U215" s="6" t="str">
        <f t="shared" si="76"/>
        <v/>
      </c>
      <c r="V215" s="6" t="str">
        <f t="shared" si="77"/>
        <v/>
      </c>
      <c r="W215" s="6" t="str">
        <f t="shared" si="78"/>
        <v/>
      </c>
      <c r="X215" s="6" t="str">
        <f t="shared" si="79"/>
        <v/>
      </c>
      <c r="Y215" s="6" t="str">
        <f t="shared" si="80"/>
        <v/>
      </c>
      <c r="Z215" s="6" t="str">
        <f t="shared" si="81"/>
        <v/>
      </c>
      <c r="AA215" s="6" t="str">
        <f t="shared" si="82"/>
        <v/>
      </c>
      <c r="AB215" s="6" t="str">
        <f t="shared" si="83"/>
        <v/>
      </c>
      <c r="AC215" s="6" t="str">
        <f t="shared" si="84"/>
        <v/>
      </c>
      <c r="AD215" s="6" t="str">
        <f t="shared" si="86"/>
        <v/>
      </c>
      <c r="AE215" s="6" t="str">
        <f t="shared" si="87"/>
        <v/>
      </c>
      <c r="AF215" s="6" t="str">
        <f t="shared" si="89"/>
        <v/>
      </c>
      <c r="AG215" s="6" t="str">
        <f ca="1">IFERROR(IF(AD215=LARGE(INDIRECT("AD"&amp;MATCH(B215,B:B,0)&amp;":AD"&amp;IF(B215=MAX(B:B),1010,MATCH(B215+1,B:B,0)-1)),IF(COUNTIF(INDIRECT("C"&amp;MATCH(B215,B:B,0)&amp;":C"&amp;IF(B215=MAX(B:B),1010,MATCH(B215+1,B:B,0)-1)),"H")&gt;0,1,"")),B215&amp;"H1",IF(AD215=LARGE(INDIRECT("AD"&amp;MATCH(B215,B:B,0)&amp;":AD"&amp;IF(B215=MAX(B:B),1010,MATCH(B215+1,B:B,0)-1)),IF(COUNTIF(INDIRECT("C"&amp;MATCH(B215,B:B,0)&amp;":C"&amp;IF(B215=MAX(B:B),1010,MATCH(B215+1,B:B,0)-1)),"H")&gt;0,2,"")),B215&amp;"H2",IF(AD215=LARGE(INDIRECT("AD"&amp;MATCH(B215,B:B,0)&amp;":AD"&amp;IF(B215=MAX(B:B),1010,MATCH(B215+1,B:B,0)-1)), IF(COUNTIF(INDIRECT("C"&amp;MATCH(B215,B:B,0)&amp;":C"&amp;IF(B215=MAX(B:B),1010,MATCH(B215+1,B:B,0)-1)),"S")&gt;0,COUNTIF(INDIRECT("C"&amp;MATCH(B215,B:B,0)&amp;":C"&amp;IF(B215=MAX(B:B),1010,MATCH(B215+1,B:B,0)-1)),"H")+1,””)),B215&amp;"S1",IF(AD215=LARGE(INDIRECT("AD"&amp;MATCH(B215,B:B,0)&amp;":AD"&amp;IF(B215=MAX(B:B),1010,MATCH(B215+1,B:B,0)-1)), IF(COUNTIF(INDIRECT("C"&amp;MATCH(B215,B:B,0)&amp;":C"&amp;IF(B215=MAX(B:B),1010,MATCH(B215+1,B:B,0)-1)),"S")&gt;0,COUNTIF(INDIRECT("C"&amp;MATCH(B215,B:B,0)&amp;":C"&amp;IF(B215=MAX(B:B),1010,MATCH(B215+1,B:B,0)-1)),"H")+2,””)),B215&amp;"S2",IF(AD215=LARGE(INDIRECT("AD"&amp;MATCH(B215,B:B,0)&amp;":AD"&amp;IF(B215=MAX(B:B),1010,MATCH(B215+1,B:B,0)-1)), IF(COUNTIF(INDIRECT("C"&amp;MATCH(B215,B:B,0)&amp;":C"&amp;IF(B215=MAX(B:B),1010,MATCH(B215+1,B:B,0)-1)),"V")&gt;0,COUNTIF(INDIRECT("C"&amp;MATCH(B215,B:B,0)&amp;":C"&amp;IF(B215=MAX(B:B),1010,MATCH(B215+1,B:B,0)-1)),"H")+COUNTIF(INDIRECT("C"&amp;MATCH(B215,B:B,0)&amp;":C"&amp;IF(B215=MAX(B:B),1010,MATCH(B215+1,B:B,0)-1)),"S")+1,"")),B215&amp;"V1",IF(AD215=LARGE(INDIRECT("AD"&amp;MATCH(B215,B:B,0)&amp;":AD"&amp;IF(B215=MAX(B:B),1010,MATCH(B215+1,B:B,0)-1)), IF(COUNTIF(INDIRECT("C"&amp;MATCH(B215,B:B,0)&amp;":C"&amp;IF(B215=MAX(B:B),1010,MATCH(B215+1,B:B,0)-1)),"V")&gt;0,COUNTIF(INDIRECT("C"&amp;MATCH(B215,B:B,0)&amp;":C"&amp;IF(B215=MAX(B:B),1010,MATCH(B215+1,B:B,0)-1)),"H")+COUNTIF(INDIRECT("C"&amp;MATCH(B215,B:B,0)&amp;":C"&amp;IF(B215=MAX(B:B),1010,MATCH(B215+1,B:B,0)-1)),"S")+2,"")),B215&amp;"V2","")))))),"")</f>
        <v/>
      </c>
      <c r="AH215" s="14" t="str">
        <f t="shared" ca="1" si="88"/>
        <v/>
      </c>
    </row>
    <row r="216" spans="1:34" x14ac:dyDescent="0.3">
      <c r="A216" s="52" t="str">
        <f t="shared" ca="1" si="85"/>
        <v/>
      </c>
      <c r="B216"/>
      <c r="C216"/>
      <c r="D216"/>
      <c r="E216" s="14"/>
      <c r="F216"/>
      <c r="G216"/>
      <c r="H216"/>
      <c r="I216"/>
      <c r="J216"/>
      <c r="K216"/>
      <c r="L216" s="65"/>
      <c r="M216" s="53"/>
      <c r="N216" s="53"/>
      <c r="O216" s="47" t="str">
        <f t="shared" si="73"/>
        <v/>
      </c>
      <c r="P216" s="46" t="str">
        <f t="shared" ca="1" si="74"/>
        <v/>
      </c>
      <c r="Q216" s="39"/>
      <c r="R216" s="39"/>
      <c r="S216" s="40"/>
      <c r="T216" s="6" t="str">
        <f t="shared" si="75"/>
        <v/>
      </c>
      <c r="U216" s="6" t="str">
        <f t="shared" si="76"/>
        <v/>
      </c>
      <c r="V216" s="6" t="str">
        <f t="shared" si="77"/>
        <v/>
      </c>
      <c r="W216" s="6" t="str">
        <f t="shared" si="78"/>
        <v/>
      </c>
      <c r="X216" s="6" t="str">
        <f t="shared" si="79"/>
        <v/>
      </c>
      <c r="Y216" s="6" t="str">
        <f t="shared" si="80"/>
        <v/>
      </c>
      <c r="Z216" s="6" t="str">
        <f t="shared" si="81"/>
        <v/>
      </c>
      <c r="AA216" s="6" t="str">
        <f t="shared" si="82"/>
        <v/>
      </c>
      <c r="AB216" s="6" t="str">
        <f t="shared" si="83"/>
        <v/>
      </c>
      <c r="AC216" s="6" t="str">
        <f t="shared" si="84"/>
        <v/>
      </c>
      <c r="AD216" s="6" t="str">
        <f t="shared" si="86"/>
        <v/>
      </c>
      <c r="AE216" s="6" t="str">
        <f t="shared" si="87"/>
        <v/>
      </c>
      <c r="AF216" s="6" t="str">
        <f t="shared" si="89"/>
        <v/>
      </c>
      <c r="AG216" s="6" t="str">
        <f ca="1">IFERROR(IF(AD216=LARGE(INDIRECT("AD"&amp;MATCH(B216,B:B,0)&amp;":AD"&amp;IF(B216=MAX(B:B),1010,MATCH(B216+1,B:B,0)-1)),IF(COUNTIF(INDIRECT("C"&amp;MATCH(B216,B:B,0)&amp;":C"&amp;IF(B216=MAX(B:B),1010,MATCH(B216+1,B:B,0)-1)),"H")&gt;0,1,"")),B216&amp;"H1",IF(AD216=LARGE(INDIRECT("AD"&amp;MATCH(B216,B:B,0)&amp;":AD"&amp;IF(B216=MAX(B:B),1010,MATCH(B216+1,B:B,0)-1)),IF(COUNTIF(INDIRECT("C"&amp;MATCH(B216,B:B,0)&amp;":C"&amp;IF(B216=MAX(B:B),1010,MATCH(B216+1,B:B,0)-1)),"H")&gt;0,2,"")),B216&amp;"H2",IF(AD216=LARGE(INDIRECT("AD"&amp;MATCH(B216,B:B,0)&amp;":AD"&amp;IF(B216=MAX(B:B),1010,MATCH(B216+1,B:B,0)-1)), IF(COUNTIF(INDIRECT("C"&amp;MATCH(B216,B:B,0)&amp;":C"&amp;IF(B216=MAX(B:B),1010,MATCH(B216+1,B:B,0)-1)),"S")&gt;0,COUNTIF(INDIRECT("C"&amp;MATCH(B216,B:B,0)&amp;":C"&amp;IF(B216=MAX(B:B),1010,MATCH(B216+1,B:B,0)-1)),"H")+1,””)),B216&amp;"S1",IF(AD216=LARGE(INDIRECT("AD"&amp;MATCH(B216,B:B,0)&amp;":AD"&amp;IF(B216=MAX(B:B),1010,MATCH(B216+1,B:B,0)-1)), IF(COUNTIF(INDIRECT("C"&amp;MATCH(B216,B:B,0)&amp;":C"&amp;IF(B216=MAX(B:B),1010,MATCH(B216+1,B:B,0)-1)),"S")&gt;0,COUNTIF(INDIRECT("C"&amp;MATCH(B216,B:B,0)&amp;":C"&amp;IF(B216=MAX(B:B),1010,MATCH(B216+1,B:B,0)-1)),"H")+2,””)),B216&amp;"S2",IF(AD216=LARGE(INDIRECT("AD"&amp;MATCH(B216,B:B,0)&amp;":AD"&amp;IF(B216=MAX(B:B),1010,MATCH(B216+1,B:B,0)-1)), IF(COUNTIF(INDIRECT("C"&amp;MATCH(B216,B:B,0)&amp;":C"&amp;IF(B216=MAX(B:B),1010,MATCH(B216+1,B:B,0)-1)),"V")&gt;0,COUNTIF(INDIRECT("C"&amp;MATCH(B216,B:B,0)&amp;":C"&amp;IF(B216=MAX(B:B),1010,MATCH(B216+1,B:B,0)-1)),"H")+COUNTIF(INDIRECT("C"&amp;MATCH(B216,B:B,0)&amp;":C"&amp;IF(B216=MAX(B:B),1010,MATCH(B216+1,B:B,0)-1)),"S")+1,"")),B216&amp;"V1",IF(AD216=LARGE(INDIRECT("AD"&amp;MATCH(B216,B:B,0)&amp;":AD"&amp;IF(B216=MAX(B:B),1010,MATCH(B216+1,B:B,0)-1)), IF(COUNTIF(INDIRECT("C"&amp;MATCH(B216,B:B,0)&amp;":C"&amp;IF(B216=MAX(B:B),1010,MATCH(B216+1,B:B,0)-1)),"V")&gt;0,COUNTIF(INDIRECT("C"&amp;MATCH(B216,B:B,0)&amp;":C"&amp;IF(B216=MAX(B:B),1010,MATCH(B216+1,B:B,0)-1)),"H")+COUNTIF(INDIRECT("C"&amp;MATCH(B216,B:B,0)&amp;":C"&amp;IF(B216=MAX(B:B),1010,MATCH(B216+1,B:B,0)-1)),"S")+2,"")),B216&amp;"V2","")))))),"")</f>
        <v/>
      </c>
      <c r="AH216" s="14" t="str">
        <f t="shared" ca="1" si="88"/>
        <v/>
      </c>
    </row>
    <row r="217" spans="1:34" x14ac:dyDescent="0.3">
      <c r="A217" s="52" t="str">
        <f t="shared" ca="1" si="85"/>
        <v/>
      </c>
      <c r="B217"/>
      <c r="C217"/>
      <c r="D217"/>
      <c r="E217" s="14"/>
      <c r="F217"/>
      <c r="G217"/>
      <c r="H217"/>
      <c r="I217"/>
      <c r="J217"/>
      <c r="K217"/>
      <c r="L217" s="65"/>
      <c r="M217" s="53"/>
      <c r="N217" s="53"/>
      <c r="O217" s="47" t="str">
        <f t="shared" si="73"/>
        <v/>
      </c>
      <c r="P217" s="46" t="str">
        <f t="shared" ca="1" si="74"/>
        <v/>
      </c>
      <c r="Q217" s="39"/>
      <c r="R217" s="39"/>
      <c r="S217" s="40"/>
      <c r="T217" s="6" t="str">
        <f t="shared" si="75"/>
        <v/>
      </c>
      <c r="U217" s="6" t="str">
        <f t="shared" si="76"/>
        <v/>
      </c>
      <c r="V217" s="6" t="str">
        <f t="shared" si="77"/>
        <v/>
      </c>
      <c r="W217" s="6" t="str">
        <f t="shared" si="78"/>
        <v/>
      </c>
      <c r="X217" s="6" t="str">
        <f t="shared" si="79"/>
        <v/>
      </c>
      <c r="Y217" s="6" t="str">
        <f t="shared" si="80"/>
        <v/>
      </c>
      <c r="Z217" s="6" t="str">
        <f t="shared" si="81"/>
        <v/>
      </c>
      <c r="AA217" s="6" t="str">
        <f t="shared" si="82"/>
        <v/>
      </c>
      <c r="AB217" s="6" t="str">
        <f t="shared" si="83"/>
        <v/>
      </c>
      <c r="AC217" s="6" t="str">
        <f t="shared" si="84"/>
        <v/>
      </c>
      <c r="AD217" s="6" t="str">
        <f t="shared" si="86"/>
        <v/>
      </c>
      <c r="AE217" s="6" t="str">
        <f t="shared" si="87"/>
        <v/>
      </c>
      <c r="AF217" s="6" t="str">
        <f t="shared" si="89"/>
        <v/>
      </c>
      <c r="AG217" s="6" t="str">
        <f ca="1">IFERROR(IF(AD217=LARGE(INDIRECT("AD"&amp;MATCH(B217,B:B,0)&amp;":AD"&amp;IF(B217=MAX(B:B),1010,MATCH(B217+1,B:B,0)-1)),IF(COUNTIF(INDIRECT("C"&amp;MATCH(B217,B:B,0)&amp;":C"&amp;IF(B217=MAX(B:B),1010,MATCH(B217+1,B:B,0)-1)),"H")&gt;0,1,"")),B217&amp;"H1",IF(AD217=LARGE(INDIRECT("AD"&amp;MATCH(B217,B:B,0)&amp;":AD"&amp;IF(B217=MAX(B:B),1010,MATCH(B217+1,B:B,0)-1)),IF(COUNTIF(INDIRECT("C"&amp;MATCH(B217,B:B,0)&amp;":C"&amp;IF(B217=MAX(B:B),1010,MATCH(B217+1,B:B,0)-1)),"H")&gt;0,2,"")),B217&amp;"H2",IF(AD217=LARGE(INDIRECT("AD"&amp;MATCH(B217,B:B,0)&amp;":AD"&amp;IF(B217=MAX(B:B),1010,MATCH(B217+1,B:B,0)-1)), IF(COUNTIF(INDIRECT("C"&amp;MATCH(B217,B:B,0)&amp;":C"&amp;IF(B217=MAX(B:B),1010,MATCH(B217+1,B:B,0)-1)),"S")&gt;0,COUNTIF(INDIRECT("C"&amp;MATCH(B217,B:B,0)&amp;":C"&amp;IF(B217=MAX(B:B),1010,MATCH(B217+1,B:B,0)-1)),"H")+1,””)),B217&amp;"S1",IF(AD217=LARGE(INDIRECT("AD"&amp;MATCH(B217,B:B,0)&amp;":AD"&amp;IF(B217=MAX(B:B),1010,MATCH(B217+1,B:B,0)-1)), IF(COUNTIF(INDIRECT("C"&amp;MATCH(B217,B:B,0)&amp;":C"&amp;IF(B217=MAX(B:B),1010,MATCH(B217+1,B:B,0)-1)),"S")&gt;0,COUNTIF(INDIRECT("C"&amp;MATCH(B217,B:B,0)&amp;":C"&amp;IF(B217=MAX(B:B),1010,MATCH(B217+1,B:B,0)-1)),"H")+2,””)),B217&amp;"S2",IF(AD217=LARGE(INDIRECT("AD"&amp;MATCH(B217,B:B,0)&amp;":AD"&amp;IF(B217=MAX(B:B),1010,MATCH(B217+1,B:B,0)-1)), IF(COUNTIF(INDIRECT("C"&amp;MATCH(B217,B:B,0)&amp;":C"&amp;IF(B217=MAX(B:B),1010,MATCH(B217+1,B:B,0)-1)),"V")&gt;0,COUNTIF(INDIRECT("C"&amp;MATCH(B217,B:B,0)&amp;":C"&amp;IF(B217=MAX(B:B),1010,MATCH(B217+1,B:B,0)-1)),"H")+COUNTIF(INDIRECT("C"&amp;MATCH(B217,B:B,0)&amp;":C"&amp;IF(B217=MAX(B:B),1010,MATCH(B217+1,B:B,0)-1)),"S")+1,"")),B217&amp;"V1",IF(AD217=LARGE(INDIRECT("AD"&amp;MATCH(B217,B:B,0)&amp;":AD"&amp;IF(B217=MAX(B:B),1010,MATCH(B217+1,B:B,0)-1)), IF(COUNTIF(INDIRECT("C"&amp;MATCH(B217,B:B,0)&amp;":C"&amp;IF(B217=MAX(B:B),1010,MATCH(B217+1,B:B,0)-1)),"V")&gt;0,COUNTIF(INDIRECT("C"&amp;MATCH(B217,B:B,0)&amp;":C"&amp;IF(B217=MAX(B:B),1010,MATCH(B217+1,B:B,0)-1)),"H")+COUNTIF(INDIRECT("C"&amp;MATCH(B217,B:B,0)&amp;":C"&amp;IF(B217=MAX(B:B),1010,MATCH(B217+1,B:B,0)-1)),"S")+2,"")),B217&amp;"V2","")))))),"")</f>
        <v/>
      </c>
      <c r="AH217" s="14" t="str">
        <f t="shared" ca="1" si="88"/>
        <v/>
      </c>
    </row>
    <row r="218" spans="1:34" x14ac:dyDescent="0.3">
      <c r="A218" s="52" t="str">
        <f t="shared" ca="1" si="85"/>
        <v/>
      </c>
      <c r="B218"/>
      <c r="C218"/>
      <c r="D218"/>
      <c r="E218" s="14"/>
      <c r="F218"/>
      <c r="G218"/>
      <c r="H218"/>
      <c r="I218"/>
      <c r="J218"/>
      <c r="K218"/>
      <c r="L218" s="65"/>
      <c r="M218" s="53"/>
      <c r="N218" s="53"/>
      <c r="O218" s="47" t="str">
        <f t="shared" si="73"/>
        <v/>
      </c>
      <c r="P218" s="46" t="str">
        <f t="shared" ca="1" si="74"/>
        <v/>
      </c>
      <c r="Q218" s="39"/>
      <c r="R218" s="39"/>
      <c r="S218" s="40"/>
      <c r="T218" s="6" t="str">
        <f t="shared" si="75"/>
        <v/>
      </c>
      <c r="U218" s="6" t="str">
        <f t="shared" si="76"/>
        <v/>
      </c>
      <c r="V218" s="6" t="str">
        <f t="shared" si="77"/>
        <v/>
      </c>
      <c r="W218" s="6" t="str">
        <f t="shared" si="78"/>
        <v/>
      </c>
      <c r="X218" s="6" t="str">
        <f t="shared" si="79"/>
        <v/>
      </c>
      <c r="Y218" s="6" t="str">
        <f t="shared" si="80"/>
        <v/>
      </c>
      <c r="Z218" s="6" t="str">
        <f t="shared" si="81"/>
        <v/>
      </c>
      <c r="AA218" s="6" t="str">
        <f t="shared" si="82"/>
        <v/>
      </c>
      <c r="AB218" s="6" t="str">
        <f t="shared" si="83"/>
        <v/>
      </c>
      <c r="AC218" s="6" t="str">
        <f t="shared" si="84"/>
        <v/>
      </c>
      <c r="AD218" s="6" t="str">
        <f t="shared" si="86"/>
        <v/>
      </c>
      <c r="AE218" s="6" t="str">
        <f t="shared" si="87"/>
        <v/>
      </c>
      <c r="AF218" s="6" t="str">
        <f t="shared" si="89"/>
        <v/>
      </c>
      <c r="AG218" s="6" t="str">
        <f ca="1">IFERROR(IF(AD218=LARGE(INDIRECT("AD"&amp;MATCH(B218,B:B,0)&amp;":AD"&amp;IF(B218=MAX(B:B),1010,MATCH(B218+1,B:B,0)-1)),IF(COUNTIF(INDIRECT("C"&amp;MATCH(B218,B:B,0)&amp;":C"&amp;IF(B218=MAX(B:B),1010,MATCH(B218+1,B:B,0)-1)),"H")&gt;0,1,"")),B218&amp;"H1",IF(AD218=LARGE(INDIRECT("AD"&amp;MATCH(B218,B:B,0)&amp;":AD"&amp;IF(B218=MAX(B:B),1010,MATCH(B218+1,B:B,0)-1)),IF(COUNTIF(INDIRECT("C"&amp;MATCH(B218,B:B,0)&amp;":C"&amp;IF(B218=MAX(B:B),1010,MATCH(B218+1,B:B,0)-1)),"H")&gt;0,2,"")),B218&amp;"H2",IF(AD218=LARGE(INDIRECT("AD"&amp;MATCH(B218,B:B,0)&amp;":AD"&amp;IF(B218=MAX(B:B),1010,MATCH(B218+1,B:B,0)-1)), IF(COUNTIF(INDIRECT("C"&amp;MATCH(B218,B:B,0)&amp;":C"&amp;IF(B218=MAX(B:B),1010,MATCH(B218+1,B:B,0)-1)),"S")&gt;0,COUNTIF(INDIRECT("C"&amp;MATCH(B218,B:B,0)&amp;":C"&amp;IF(B218=MAX(B:B),1010,MATCH(B218+1,B:B,0)-1)),"H")+1,””)),B218&amp;"S1",IF(AD218=LARGE(INDIRECT("AD"&amp;MATCH(B218,B:B,0)&amp;":AD"&amp;IF(B218=MAX(B:B),1010,MATCH(B218+1,B:B,0)-1)), IF(COUNTIF(INDIRECT("C"&amp;MATCH(B218,B:B,0)&amp;":C"&amp;IF(B218=MAX(B:B),1010,MATCH(B218+1,B:B,0)-1)),"S")&gt;0,COUNTIF(INDIRECT("C"&amp;MATCH(B218,B:B,0)&amp;":C"&amp;IF(B218=MAX(B:B),1010,MATCH(B218+1,B:B,0)-1)),"H")+2,””)),B218&amp;"S2",IF(AD218=LARGE(INDIRECT("AD"&amp;MATCH(B218,B:B,0)&amp;":AD"&amp;IF(B218=MAX(B:B),1010,MATCH(B218+1,B:B,0)-1)), IF(COUNTIF(INDIRECT("C"&amp;MATCH(B218,B:B,0)&amp;":C"&amp;IF(B218=MAX(B:B),1010,MATCH(B218+1,B:B,0)-1)),"V")&gt;0,COUNTIF(INDIRECT("C"&amp;MATCH(B218,B:B,0)&amp;":C"&amp;IF(B218=MAX(B:B),1010,MATCH(B218+1,B:B,0)-1)),"H")+COUNTIF(INDIRECT("C"&amp;MATCH(B218,B:B,0)&amp;":C"&amp;IF(B218=MAX(B:B),1010,MATCH(B218+1,B:B,0)-1)),"S")+1,"")),B218&amp;"V1",IF(AD218=LARGE(INDIRECT("AD"&amp;MATCH(B218,B:B,0)&amp;":AD"&amp;IF(B218=MAX(B:B),1010,MATCH(B218+1,B:B,0)-1)), IF(COUNTIF(INDIRECT("C"&amp;MATCH(B218,B:B,0)&amp;":C"&amp;IF(B218=MAX(B:B),1010,MATCH(B218+1,B:B,0)-1)),"V")&gt;0,COUNTIF(INDIRECT("C"&amp;MATCH(B218,B:B,0)&amp;":C"&amp;IF(B218=MAX(B:B),1010,MATCH(B218+1,B:B,0)-1)),"H")+COUNTIF(INDIRECT("C"&amp;MATCH(B218,B:B,0)&amp;":C"&amp;IF(B218=MAX(B:B),1010,MATCH(B218+1,B:B,0)-1)),"S")+2,"")),B218&amp;"V2","")))))),"")</f>
        <v/>
      </c>
      <c r="AH218" s="14" t="str">
        <f t="shared" ca="1" si="88"/>
        <v/>
      </c>
    </row>
    <row r="219" spans="1:34" x14ac:dyDescent="0.3">
      <c r="A219" s="52" t="str">
        <f t="shared" ca="1" si="85"/>
        <v/>
      </c>
      <c r="B219"/>
      <c r="C219"/>
      <c r="D219"/>
      <c r="E219" s="14"/>
      <c r="F219"/>
      <c r="G219"/>
      <c r="H219"/>
      <c r="I219"/>
      <c r="J219"/>
      <c r="K219"/>
      <c r="L219" s="65"/>
      <c r="M219" s="53"/>
      <c r="N219" s="53"/>
      <c r="O219" s="47" t="str">
        <f t="shared" si="73"/>
        <v/>
      </c>
      <c r="P219" s="46" t="str">
        <f t="shared" ca="1" si="74"/>
        <v/>
      </c>
      <c r="Q219" s="39"/>
      <c r="R219" s="39"/>
      <c r="S219" s="40"/>
      <c r="T219" s="6" t="str">
        <f t="shared" si="75"/>
        <v/>
      </c>
      <c r="U219" s="6" t="str">
        <f t="shared" si="76"/>
        <v/>
      </c>
      <c r="V219" s="6" t="str">
        <f t="shared" si="77"/>
        <v/>
      </c>
      <c r="W219" s="6" t="str">
        <f t="shared" si="78"/>
        <v/>
      </c>
      <c r="X219" s="6" t="str">
        <f t="shared" si="79"/>
        <v/>
      </c>
      <c r="Y219" s="6" t="str">
        <f t="shared" si="80"/>
        <v/>
      </c>
      <c r="Z219" s="6" t="str">
        <f t="shared" si="81"/>
        <v/>
      </c>
      <c r="AA219" s="6" t="str">
        <f t="shared" si="82"/>
        <v/>
      </c>
      <c r="AB219" s="6" t="str">
        <f t="shared" si="83"/>
        <v/>
      </c>
      <c r="AC219" s="6" t="str">
        <f t="shared" si="84"/>
        <v/>
      </c>
      <c r="AD219" s="6" t="str">
        <f t="shared" si="86"/>
        <v/>
      </c>
      <c r="AE219" s="6" t="str">
        <f t="shared" si="87"/>
        <v/>
      </c>
      <c r="AF219" s="6" t="str">
        <f t="shared" si="89"/>
        <v/>
      </c>
      <c r="AG219" s="6" t="str">
        <f ca="1">IFERROR(IF(AD219=LARGE(INDIRECT("AD"&amp;MATCH(B219,B:B,0)&amp;":AD"&amp;IF(B219=MAX(B:B),1010,MATCH(B219+1,B:B,0)-1)),IF(COUNTIF(INDIRECT("C"&amp;MATCH(B219,B:B,0)&amp;":C"&amp;IF(B219=MAX(B:B),1010,MATCH(B219+1,B:B,0)-1)),"H")&gt;0,1,"")),B219&amp;"H1",IF(AD219=LARGE(INDIRECT("AD"&amp;MATCH(B219,B:B,0)&amp;":AD"&amp;IF(B219=MAX(B:B),1010,MATCH(B219+1,B:B,0)-1)),IF(COUNTIF(INDIRECT("C"&amp;MATCH(B219,B:B,0)&amp;":C"&amp;IF(B219=MAX(B:B),1010,MATCH(B219+1,B:B,0)-1)),"H")&gt;0,2,"")),B219&amp;"H2",IF(AD219=LARGE(INDIRECT("AD"&amp;MATCH(B219,B:B,0)&amp;":AD"&amp;IF(B219=MAX(B:B),1010,MATCH(B219+1,B:B,0)-1)), IF(COUNTIF(INDIRECT("C"&amp;MATCH(B219,B:B,0)&amp;":C"&amp;IF(B219=MAX(B:B),1010,MATCH(B219+1,B:B,0)-1)),"S")&gt;0,COUNTIF(INDIRECT("C"&amp;MATCH(B219,B:B,0)&amp;":C"&amp;IF(B219=MAX(B:B),1010,MATCH(B219+1,B:B,0)-1)),"H")+1,””)),B219&amp;"S1",IF(AD219=LARGE(INDIRECT("AD"&amp;MATCH(B219,B:B,0)&amp;":AD"&amp;IF(B219=MAX(B:B),1010,MATCH(B219+1,B:B,0)-1)), IF(COUNTIF(INDIRECT("C"&amp;MATCH(B219,B:B,0)&amp;":C"&amp;IF(B219=MAX(B:B),1010,MATCH(B219+1,B:B,0)-1)),"S")&gt;0,COUNTIF(INDIRECT("C"&amp;MATCH(B219,B:B,0)&amp;":C"&amp;IF(B219=MAX(B:B),1010,MATCH(B219+1,B:B,0)-1)),"H")+2,””)),B219&amp;"S2",IF(AD219=LARGE(INDIRECT("AD"&amp;MATCH(B219,B:B,0)&amp;":AD"&amp;IF(B219=MAX(B:B),1010,MATCH(B219+1,B:B,0)-1)), IF(COUNTIF(INDIRECT("C"&amp;MATCH(B219,B:B,0)&amp;":C"&amp;IF(B219=MAX(B:B),1010,MATCH(B219+1,B:B,0)-1)),"V")&gt;0,COUNTIF(INDIRECT("C"&amp;MATCH(B219,B:B,0)&amp;":C"&amp;IF(B219=MAX(B:B),1010,MATCH(B219+1,B:B,0)-1)),"H")+COUNTIF(INDIRECT("C"&amp;MATCH(B219,B:B,0)&amp;":C"&amp;IF(B219=MAX(B:B),1010,MATCH(B219+1,B:B,0)-1)),"S")+1,"")),B219&amp;"V1",IF(AD219=LARGE(INDIRECT("AD"&amp;MATCH(B219,B:B,0)&amp;":AD"&amp;IF(B219=MAX(B:B),1010,MATCH(B219+1,B:B,0)-1)), IF(COUNTIF(INDIRECT("C"&amp;MATCH(B219,B:B,0)&amp;":C"&amp;IF(B219=MAX(B:B),1010,MATCH(B219+1,B:B,0)-1)),"V")&gt;0,COUNTIF(INDIRECT("C"&amp;MATCH(B219,B:B,0)&amp;":C"&amp;IF(B219=MAX(B:B),1010,MATCH(B219+1,B:B,0)-1)),"H")+COUNTIF(INDIRECT("C"&amp;MATCH(B219,B:B,0)&amp;":C"&amp;IF(B219=MAX(B:B),1010,MATCH(B219+1,B:B,0)-1)),"S")+2,"")),B219&amp;"V2","")))))),"")</f>
        <v/>
      </c>
      <c r="AH219" s="14" t="str">
        <f t="shared" ca="1" si="88"/>
        <v/>
      </c>
    </row>
    <row r="220" spans="1:34" x14ac:dyDescent="0.3">
      <c r="A220" s="52" t="str">
        <f t="shared" ca="1" si="85"/>
        <v/>
      </c>
      <c r="B220"/>
      <c r="C220"/>
      <c r="D220"/>
      <c r="E220" s="14"/>
      <c r="F220"/>
      <c r="G220"/>
      <c r="H220"/>
      <c r="I220"/>
      <c r="J220"/>
      <c r="K220"/>
      <c r="L220" s="65"/>
      <c r="M220" s="53"/>
      <c r="N220" s="53"/>
      <c r="O220" s="47" t="str">
        <f t="shared" si="73"/>
        <v/>
      </c>
      <c r="P220" s="46" t="str">
        <f t="shared" ca="1" si="74"/>
        <v/>
      </c>
      <c r="Q220" s="39"/>
      <c r="R220" s="39"/>
      <c r="S220" s="40"/>
      <c r="T220" s="6" t="str">
        <f t="shared" si="75"/>
        <v/>
      </c>
      <c r="U220" s="6" t="str">
        <f t="shared" si="76"/>
        <v/>
      </c>
      <c r="V220" s="6" t="str">
        <f t="shared" si="77"/>
        <v/>
      </c>
      <c r="W220" s="6" t="str">
        <f t="shared" si="78"/>
        <v/>
      </c>
      <c r="X220" s="6" t="str">
        <f t="shared" si="79"/>
        <v/>
      </c>
      <c r="Y220" s="6" t="str">
        <f t="shared" si="80"/>
        <v/>
      </c>
      <c r="Z220" s="6" t="str">
        <f t="shared" si="81"/>
        <v/>
      </c>
      <c r="AA220" s="6" t="str">
        <f t="shared" si="82"/>
        <v/>
      </c>
      <c r="AB220" s="6" t="str">
        <f t="shared" si="83"/>
        <v/>
      </c>
      <c r="AC220" s="6" t="str">
        <f t="shared" si="84"/>
        <v/>
      </c>
      <c r="AD220" s="6" t="str">
        <f t="shared" si="86"/>
        <v/>
      </c>
      <c r="AE220" s="6" t="str">
        <f t="shared" si="87"/>
        <v/>
      </c>
      <c r="AF220" s="6" t="str">
        <f t="shared" si="89"/>
        <v/>
      </c>
      <c r="AG220" s="6" t="str">
        <f ca="1">IFERROR(IF(AD220=LARGE(INDIRECT("AD"&amp;MATCH(B220,B:B,0)&amp;":AD"&amp;IF(B220=MAX(B:B),1010,MATCH(B220+1,B:B,0)-1)),IF(COUNTIF(INDIRECT("C"&amp;MATCH(B220,B:B,0)&amp;":C"&amp;IF(B220=MAX(B:B),1010,MATCH(B220+1,B:B,0)-1)),"H")&gt;0,1,"")),B220&amp;"H1",IF(AD220=LARGE(INDIRECT("AD"&amp;MATCH(B220,B:B,0)&amp;":AD"&amp;IF(B220=MAX(B:B),1010,MATCH(B220+1,B:B,0)-1)),IF(COUNTIF(INDIRECT("C"&amp;MATCH(B220,B:B,0)&amp;":C"&amp;IF(B220=MAX(B:B),1010,MATCH(B220+1,B:B,0)-1)),"H")&gt;0,2,"")),B220&amp;"H2",IF(AD220=LARGE(INDIRECT("AD"&amp;MATCH(B220,B:B,0)&amp;":AD"&amp;IF(B220=MAX(B:B),1010,MATCH(B220+1,B:B,0)-1)), IF(COUNTIF(INDIRECT("C"&amp;MATCH(B220,B:B,0)&amp;":C"&amp;IF(B220=MAX(B:B),1010,MATCH(B220+1,B:B,0)-1)),"S")&gt;0,COUNTIF(INDIRECT("C"&amp;MATCH(B220,B:B,0)&amp;":C"&amp;IF(B220=MAX(B:B),1010,MATCH(B220+1,B:B,0)-1)),"H")+1,””)),B220&amp;"S1",IF(AD220=LARGE(INDIRECT("AD"&amp;MATCH(B220,B:B,0)&amp;":AD"&amp;IF(B220=MAX(B:B),1010,MATCH(B220+1,B:B,0)-1)), IF(COUNTIF(INDIRECT("C"&amp;MATCH(B220,B:B,0)&amp;":C"&amp;IF(B220=MAX(B:B),1010,MATCH(B220+1,B:B,0)-1)),"S")&gt;0,COUNTIF(INDIRECT("C"&amp;MATCH(B220,B:B,0)&amp;":C"&amp;IF(B220=MAX(B:B),1010,MATCH(B220+1,B:B,0)-1)),"H")+2,””)),B220&amp;"S2",IF(AD220=LARGE(INDIRECT("AD"&amp;MATCH(B220,B:B,0)&amp;":AD"&amp;IF(B220=MAX(B:B),1010,MATCH(B220+1,B:B,0)-1)), IF(COUNTIF(INDIRECT("C"&amp;MATCH(B220,B:B,0)&amp;":C"&amp;IF(B220=MAX(B:B),1010,MATCH(B220+1,B:B,0)-1)),"V")&gt;0,COUNTIF(INDIRECT("C"&amp;MATCH(B220,B:B,0)&amp;":C"&amp;IF(B220=MAX(B:B),1010,MATCH(B220+1,B:B,0)-1)),"H")+COUNTIF(INDIRECT("C"&amp;MATCH(B220,B:B,0)&amp;":C"&amp;IF(B220=MAX(B:B),1010,MATCH(B220+1,B:B,0)-1)),"S")+1,"")),B220&amp;"V1",IF(AD220=LARGE(INDIRECT("AD"&amp;MATCH(B220,B:B,0)&amp;":AD"&amp;IF(B220=MAX(B:B),1010,MATCH(B220+1,B:B,0)-1)), IF(COUNTIF(INDIRECT("C"&amp;MATCH(B220,B:B,0)&amp;":C"&amp;IF(B220=MAX(B:B),1010,MATCH(B220+1,B:B,0)-1)),"V")&gt;0,COUNTIF(INDIRECT("C"&amp;MATCH(B220,B:B,0)&amp;":C"&amp;IF(B220=MAX(B:B),1010,MATCH(B220+1,B:B,0)-1)),"H")+COUNTIF(INDIRECT("C"&amp;MATCH(B220,B:B,0)&amp;":C"&amp;IF(B220=MAX(B:B),1010,MATCH(B220+1,B:B,0)-1)),"S")+2,"")),B220&amp;"V2","")))))),"")</f>
        <v/>
      </c>
      <c r="AH220" s="14" t="str">
        <f t="shared" ca="1" si="88"/>
        <v/>
      </c>
    </row>
    <row r="221" spans="1:34" x14ac:dyDescent="0.3">
      <c r="A221" s="52" t="str">
        <f t="shared" ca="1" si="85"/>
        <v/>
      </c>
      <c r="B221"/>
      <c r="C221"/>
      <c r="D221"/>
      <c r="E221" s="14"/>
      <c r="F221"/>
      <c r="G221"/>
      <c r="H221"/>
      <c r="I221"/>
      <c r="J221"/>
      <c r="K221"/>
      <c r="L221" s="65"/>
      <c r="M221" s="53"/>
      <c r="N221" s="53"/>
      <c r="O221" s="47" t="str">
        <f t="shared" si="73"/>
        <v/>
      </c>
      <c r="P221" s="46" t="str">
        <f t="shared" ca="1" si="74"/>
        <v/>
      </c>
      <c r="Q221" s="39"/>
      <c r="R221" s="39"/>
      <c r="S221" s="40"/>
      <c r="T221" s="6" t="str">
        <f t="shared" si="75"/>
        <v/>
      </c>
      <c r="U221" s="6" t="str">
        <f t="shared" si="76"/>
        <v/>
      </c>
      <c r="V221" s="6" t="str">
        <f t="shared" si="77"/>
        <v/>
      </c>
      <c r="W221" s="6" t="str">
        <f t="shared" si="78"/>
        <v/>
      </c>
      <c r="X221" s="6" t="str">
        <f t="shared" si="79"/>
        <v/>
      </c>
      <c r="Y221" s="6" t="str">
        <f t="shared" si="80"/>
        <v/>
      </c>
      <c r="Z221" s="6" t="str">
        <f t="shared" si="81"/>
        <v/>
      </c>
      <c r="AA221" s="6" t="str">
        <f t="shared" si="82"/>
        <v/>
      </c>
      <c r="AB221" s="6" t="str">
        <f t="shared" si="83"/>
        <v/>
      </c>
      <c r="AC221" s="6" t="str">
        <f t="shared" si="84"/>
        <v/>
      </c>
      <c r="AD221" s="6" t="str">
        <f t="shared" si="86"/>
        <v/>
      </c>
      <c r="AE221" s="6" t="str">
        <f t="shared" si="87"/>
        <v/>
      </c>
      <c r="AF221" s="6" t="str">
        <f t="shared" si="89"/>
        <v/>
      </c>
      <c r="AG221" s="6" t="str">
        <f ca="1">IFERROR(IF(AD221=LARGE(INDIRECT("AD"&amp;MATCH(B221,B:B,0)&amp;":AD"&amp;IF(B221=MAX(B:B),1010,MATCH(B221+1,B:B,0)-1)),IF(COUNTIF(INDIRECT("C"&amp;MATCH(B221,B:B,0)&amp;":C"&amp;IF(B221=MAX(B:B),1010,MATCH(B221+1,B:B,0)-1)),"H")&gt;0,1,"")),B221&amp;"H1",IF(AD221=LARGE(INDIRECT("AD"&amp;MATCH(B221,B:B,0)&amp;":AD"&amp;IF(B221=MAX(B:B),1010,MATCH(B221+1,B:B,0)-1)),IF(COUNTIF(INDIRECT("C"&amp;MATCH(B221,B:B,0)&amp;":C"&amp;IF(B221=MAX(B:B),1010,MATCH(B221+1,B:B,0)-1)),"H")&gt;0,2,"")),B221&amp;"H2",IF(AD221=LARGE(INDIRECT("AD"&amp;MATCH(B221,B:B,0)&amp;":AD"&amp;IF(B221=MAX(B:B),1010,MATCH(B221+1,B:B,0)-1)), IF(COUNTIF(INDIRECT("C"&amp;MATCH(B221,B:B,0)&amp;":C"&amp;IF(B221=MAX(B:B),1010,MATCH(B221+1,B:B,0)-1)),"S")&gt;0,COUNTIF(INDIRECT("C"&amp;MATCH(B221,B:B,0)&amp;":C"&amp;IF(B221=MAX(B:B),1010,MATCH(B221+1,B:B,0)-1)),"H")+1,””)),B221&amp;"S1",IF(AD221=LARGE(INDIRECT("AD"&amp;MATCH(B221,B:B,0)&amp;":AD"&amp;IF(B221=MAX(B:B),1010,MATCH(B221+1,B:B,0)-1)), IF(COUNTIF(INDIRECT("C"&amp;MATCH(B221,B:B,0)&amp;":C"&amp;IF(B221=MAX(B:B),1010,MATCH(B221+1,B:B,0)-1)),"S")&gt;0,COUNTIF(INDIRECT("C"&amp;MATCH(B221,B:B,0)&amp;":C"&amp;IF(B221=MAX(B:B),1010,MATCH(B221+1,B:B,0)-1)),"H")+2,””)),B221&amp;"S2",IF(AD221=LARGE(INDIRECT("AD"&amp;MATCH(B221,B:B,0)&amp;":AD"&amp;IF(B221=MAX(B:B),1010,MATCH(B221+1,B:B,0)-1)), IF(COUNTIF(INDIRECT("C"&amp;MATCH(B221,B:B,0)&amp;":C"&amp;IF(B221=MAX(B:B),1010,MATCH(B221+1,B:B,0)-1)),"V")&gt;0,COUNTIF(INDIRECT("C"&amp;MATCH(B221,B:B,0)&amp;":C"&amp;IF(B221=MAX(B:B),1010,MATCH(B221+1,B:B,0)-1)),"H")+COUNTIF(INDIRECT("C"&amp;MATCH(B221,B:B,0)&amp;":C"&amp;IF(B221=MAX(B:B),1010,MATCH(B221+1,B:B,0)-1)),"S")+1,"")),B221&amp;"V1",IF(AD221=LARGE(INDIRECT("AD"&amp;MATCH(B221,B:B,0)&amp;":AD"&amp;IF(B221=MAX(B:B),1010,MATCH(B221+1,B:B,0)-1)), IF(COUNTIF(INDIRECT("C"&amp;MATCH(B221,B:B,0)&amp;":C"&amp;IF(B221=MAX(B:B),1010,MATCH(B221+1,B:B,0)-1)),"V")&gt;0,COUNTIF(INDIRECT("C"&amp;MATCH(B221,B:B,0)&amp;":C"&amp;IF(B221=MAX(B:B),1010,MATCH(B221+1,B:B,0)-1)),"H")+COUNTIF(INDIRECT("C"&amp;MATCH(B221,B:B,0)&amp;":C"&amp;IF(B221=MAX(B:B),1010,MATCH(B221+1,B:B,0)-1)),"S")+2,"")),B221&amp;"V2","")))))),"")</f>
        <v/>
      </c>
      <c r="AH221" s="14" t="str">
        <f t="shared" ca="1" si="88"/>
        <v/>
      </c>
    </row>
    <row r="222" spans="1:34" x14ac:dyDescent="0.3">
      <c r="A222" s="52" t="str">
        <f t="shared" ca="1" si="85"/>
        <v/>
      </c>
      <c r="B222"/>
      <c r="C222"/>
      <c r="D222"/>
      <c r="E222" s="14"/>
      <c r="F222"/>
      <c r="G222"/>
      <c r="H222"/>
      <c r="I222"/>
      <c r="J222"/>
      <c r="K222"/>
      <c r="L222" s="65"/>
      <c r="M222" s="53"/>
      <c r="N222" s="53"/>
      <c r="O222" s="47" t="str">
        <f t="shared" si="73"/>
        <v/>
      </c>
      <c r="P222" s="46" t="str">
        <f t="shared" ca="1" si="74"/>
        <v/>
      </c>
      <c r="Q222" s="39"/>
      <c r="R222" s="39"/>
      <c r="S222" s="40"/>
      <c r="T222" s="6" t="str">
        <f t="shared" si="75"/>
        <v/>
      </c>
      <c r="U222" s="6" t="str">
        <f t="shared" si="76"/>
        <v/>
      </c>
      <c r="V222" s="6" t="str">
        <f t="shared" si="77"/>
        <v/>
      </c>
      <c r="W222" s="6" t="str">
        <f t="shared" si="78"/>
        <v/>
      </c>
      <c r="X222" s="6" t="str">
        <f t="shared" si="79"/>
        <v/>
      </c>
      <c r="Y222" s="6" t="str">
        <f t="shared" si="80"/>
        <v/>
      </c>
      <c r="Z222" s="6" t="str">
        <f t="shared" si="81"/>
        <v/>
      </c>
      <c r="AA222" s="6" t="str">
        <f t="shared" si="82"/>
        <v/>
      </c>
      <c r="AB222" s="6" t="str">
        <f t="shared" si="83"/>
        <v/>
      </c>
      <c r="AC222" s="6" t="str">
        <f t="shared" si="84"/>
        <v/>
      </c>
      <c r="AD222" s="6" t="str">
        <f t="shared" si="86"/>
        <v/>
      </c>
      <c r="AE222" s="6" t="str">
        <f t="shared" si="87"/>
        <v/>
      </c>
      <c r="AF222" s="6" t="str">
        <f t="shared" si="89"/>
        <v/>
      </c>
      <c r="AG222" s="6" t="str">
        <f ca="1">IFERROR(IF(AD222=LARGE(INDIRECT("AD"&amp;MATCH(B222,B:B,0)&amp;":AD"&amp;IF(B222=MAX(B:B),1010,MATCH(B222+1,B:B,0)-1)),IF(COUNTIF(INDIRECT("C"&amp;MATCH(B222,B:B,0)&amp;":C"&amp;IF(B222=MAX(B:B),1010,MATCH(B222+1,B:B,0)-1)),"H")&gt;0,1,"")),B222&amp;"H1",IF(AD222=LARGE(INDIRECT("AD"&amp;MATCH(B222,B:B,0)&amp;":AD"&amp;IF(B222=MAX(B:B),1010,MATCH(B222+1,B:B,0)-1)),IF(COUNTIF(INDIRECT("C"&amp;MATCH(B222,B:B,0)&amp;":C"&amp;IF(B222=MAX(B:B),1010,MATCH(B222+1,B:B,0)-1)),"H")&gt;0,2,"")),B222&amp;"H2",IF(AD222=LARGE(INDIRECT("AD"&amp;MATCH(B222,B:B,0)&amp;":AD"&amp;IF(B222=MAX(B:B),1010,MATCH(B222+1,B:B,0)-1)), IF(COUNTIF(INDIRECT("C"&amp;MATCH(B222,B:B,0)&amp;":C"&amp;IF(B222=MAX(B:B),1010,MATCH(B222+1,B:B,0)-1)),"S")&gt;0,COUNTIF(INDIRECT("C"&amp;MATCH(B222,B:B,0)&amp;":C"&amp;IF(B222=MAX(B:B),1010,MATCH(B222+1,B:B,0)-1)),"H")+1,””)),B222&amp;"S1",IF(AD222=LARGE(INDIRECT("AD"&amp;MATCH(B222,B:B,0)&amp;":AD"&amp;IF(B222=MAX(B:B),1010,MATCH(B222+1,B:B,0)-1)), IF(COUNTIF(INDIRECT("C"&amp;MATCH(B222,B:B,0)&amp;":C"&amp;IF(B222=MAX(B:B),1010,MATCH(B222+1,B:B,0)-1)),"S")&gt;0,COUNTIF(INDIRECT("C"&amp;MATCH(B222,B:B,0)&amp;":C"&amp;IF(B222=MAX(B:B),1010,MATCH(B222+1,B:B,0)-1)),"H")+2,””)),B222&amp;"S2",IF(AD222=LARGE(INDIRECT("AD"&amp;MATCH(B222,B:B,0)&amp;":AD"&amp;IF(B222=MAX(B:B),1010,MATCH(B222+1,B:B,0)-1)), IF(COUNTIF(INDIRECT("C"&amp;MATCH(B222,B:B,0)&amp;":C"&amp;IF(B222=MAX(B:B),1010,MATCH(B222+1,B:B,0)-1)),"V")&gt;0,COUNTIF(INDIRECT("C"&amp;MATCH(B222,B:B,0)&amp;":C"&amp;IF(B222=MAX(B:B),1010,MATCH(B222+1,B:B,0)-1)),"H")+COUNTIF(INDIRECT("C"&amp;MATCH(B222,B:B,0)&amp;":C"&amp;IF(B222=MAX(B:B),1010,MATCH(B222+1,B:B,0)-1)),"S")+1,"")),B222&amp;"V1",IF(AD222=LARGE(INDIRECT("AD"&amp;MATCH(B222,B:B,0)&amp;":AD"&amp;IF(B222=MAX(B:B),1010,MATCH(B222+1,B:B,0)-1)), IF(COUNTIF(INDIRECT("C"&amp;MATCH(B222,B:B,0)&amp;":C"&amp;IF(B222=MAX(B:B),1010,MATCH(B222+1,B:B,0)-1)),"V")&gt;0,COUNTIF(INDIRECT("C"&amp;MATCH(B222,B:B,0)&amp;":C"&amp;IF(B222=MAX(B:B),1010,MATCH(B222+1,B:B,0)-1)),"H")+COUNTIF(INDIRECT("C"&amp;MATCH(B222,B:B,0)&amp;":C"&amp;IF(B222=MAX(B:B),1010,MATCH(B222+1,B:B,0)-1)),"S")+2,"")),B222&amp;"V2","")))))),"")</f>
        <v/>
      </c>
      <c r="AH222" s="14" t="str">
        <f t="shared" ca="1" si="88"/>
        <v/>
      </c>
    </row>
    <row r="223" spans="1:34" x14ac:dyDescent="0.3">
      <c r="A223" s="52" t="str">
        <f t="shared" ca="1" si="85"/>
        <v/>
      </c>
      <c r="B223"/>
      <c r="C223"/>
      <c r="D223"/>
      <c r="E223" s="14"/>
      <c r="F223"/>
      <c r="G223"/>
      <c r="H223"/>
      <c r="I223"/>
      <c r="J223"/>
      <c r="K223"/>
      <c r="L223" s="65"/>
      <c r="M223" s="53"/>
      <c r="N223" s="53"/>
      <c r="O223" s="47" t="str">
        <f t="shared" si="73"/>
        <v/>
      </c>
      <c r="P223" s="46" t="str">
        <f t="shared" ca="1" si="74"/>
        <v/>
      </c>
      <c r="Q223" s="39"/>
      <c r="R223" s="39"/>
      <c r="S223" s="40"/>
      <c r="T223" s="6" t="str">
        <f t="shared" si="75"/>
        <v/>
      </c>
      <c r="U223" s="6" t="str">
        <f t="shared" si="76"/>
        <v/>
      </c>
      <c r="V223" s="6" t="str">
        <f t="shared" si="77"/>
        <v/>
      </c>
      <c r="W223" s="6" t="str">
        <f t="shared" si="78"/>
        <v/>
      </c>
      <c r="X223" s="6" t="str">
        <f t="shared" si="79"/>
        <v/>
      </c>
      <c r="Y223" s="6" t="str">
        <f t="shared" si="80"/>
        <v/>
      </c>
      <c r="Z223" s="6" t="str">
        <f t="shared" si="81"/>
        <v/>
      </c>
      <c r="AA223" s="6" t="str">
        <f t="shared" si="82"/>
        <v/>
      </c>
      <c r="AB223" s="6" t="str">
        <f t="shared" si="83"/>
        <v/>
      </c>
      <c r="AC223" s="6" t="str">
        <f t="shared" si="84"/>
        <v/>
      </c>
      <c r="AD223" s="6" t="str">
        <f t="shared" si="86"/>
        <v/>
      </c>
      <c r="AE223" s="6" t="str">
        <f t="shared" si="87"/>
        <v/>
      </c>
      <c r="AF223" s="6" t="str">
        <f t="shared" si="89"/>
        <v/>
      </c>
      <c r="AG223" s="6" t="str">
        <f ca="1">IFERROR(IF(AD223=LARGE(INDIRECT("AD"&amp;MATCH(B223,B:B,0)&amp;":AD"&amp;IF(B223=MAX(B:B),1010,MATCH(B223+1,B:B,0)-1)),IF(COUNTIF(INDIRECT("C"&amp;MATCH(B223,B:B,0)&amp;":C"&amp;IF(B223=MAX(B:B),1010,MATCH(B223+1,B:B,0)-1)),"H")&gt;0,1,"")),B223&amp;"H1",IF(AD223=LARGE(INDIRECT("AD"&amp;MATCH(B223,B:B,0)&amp;":AD"&amp;IF(B223=MAX(B:B),1010,MATCH(B223+1,B:B,0)-1)),IF(COUNTIF(INDIRECT("C"&amp;MATCH(B223,B:B,0)&amp;":C"&amp;IF(B223=MAX(B:B),1010,MATCH(B223+1,B:B,0)-1)),"H")&gt;0,2,"")),B223&amp;"H2",IF(AD223=LARGE(INDIRECT("AD"&amp;MATCH(B223,B:B,0)&amp;":AD"&amp;IF(B223=MAX(B:B),1010,MATCH(B223+1,B:B,0)-1)), IF(COUNTIF(INDIRECT("C"&amp;MATCH(B223,B:B,0)&amp;":C"&amp;IF(B223=MAX(B:B),1010,MATCH(B223+1,B:B,0)-1)),"S")&gt;0,COUNTIF(INDIRECT("C"&amp;MATCH(B223,B:B,0)&amp;":C"&amp;IF(B223=MAX(B:B),1010,MATCH(B223+1,B:B,0)-1)),"H")+1,””)),B223&amp;"S1",IF(AD223=LARGE(INDIRECT("AD"&amp;MATCH(B223,B:B,0)&amp;":AD"&amp;IF(B223=MAX(B:B),1010,MATCH(B223+1,B:B,0)-1)), IF(COUNTIF(INDIRECT("C"&amp;MATCH(B223,B:B,0)&amp;":C"&amp;IF(B223=MAX(B:B),1010,MATCH(B223+1,B:B,0)-1)),"S")&gt;0,COUNTIF(INDIRECT("C"&amp;MATCH(B223,B:B,0)&amp;":C"&amp;IF(B223=MAX(B:B),1010,MATCH(B223+1,B:B,0)-1)),"H")+2,””)),B223&amp;"S2",IF(AD223=LARGE(INDIRECT("AD"&amp;MATCH(B223,B:B,0)&amp;":AD"&amp;IF(B223=MAX(B:B),1010,MATCH(B223+1,B:B,0)-1)), IF(COUNTIF(INDIRECT("C"&amp;MATCH(B223,B:B,0)&amp;":C"&amp;IF(B223=MAX(B:B),1010,MATCH(B223+1,B:B,0)-1)),"V")&gt;0,COUNTIF(INDIRECT("C"&amp;MATCH(B223,B:B,0)&amp;":C"&amp;IF(B223=MAX(B:B),1010,MATCH(B223+1,B:B,0)-1)),"H")+COUNTIF(INDIRECT("C"&amp;MATCH(B223,B:B,0)&amp;":C"&amp;IF(B223=MAX(B:B),1010,MATCH(B223+1,B:B,0)-1)),"S")+1,"")),B223&amp;"V1",IF(AD223=LARGE(INDIRECT("AD"&amp;MATCH(B223,B:B,0)&amp;":AD"&amp;IF(B223=MAX(B:B),1010,MATCH(B223+1,B:B,0)-1)), IF(COUNTIF(INDIRECT("C"&amp;MATCH(B223,B:B,0)&amp;":C"&amp;IF(B223=MAX(B:B),1010,MATCH(B223+1,B:B,0)-1)),"V")&gt;0,COUNTIF(INDIRECT("C"&amp;MATCH(B223,B:B,0)&amp;":C"&amp;IF(B223=MAX(B:B),1010,MATCH(B223+1,B:B,0)-1)),"H")+COUNTIF(INDIRECT("C"&amp;MATCH(B223,B:B,0)&amp;":C"&amp;IF(B223=MAX(B:B),1010,MATCH(B223+1,B:B,0)-1)),"S")+2,"")),B223&amp;"V2","")))))),"")</f>
        <v/>
      </c>
      <c r="AH223" s="14" t="str">
        <f t="shared" ca="1" si="88"/>
        <v/>
      </c>
    </row>
    <row r="224" spans="1:34" x14ac:dyDescent="0.3">
      <c r="A224" s="52" t="str">
        <f t="shared" ca="1" si="85"/>
        <v/>
      </c>
      <c r="B224"/>
      <c r="C224"/>
      <c r="D224"/>
      <c r="E224" s="14"/>
      <c r="F224"/>
      <c r="G224"/>
      <c r="H224"/>
      <c r="I224"/>
      <c r="J224"/>
      <c r="K224"/>
      <c r="L224" s="65"/>
      <c r="M224" s="53"/>
      <c r="N224" s="53"/>
      <c r="O224" s="47" t="str">
        <f t="shared" si="73"/>
        <v/>
      </c>
      <c r="P224" s="46" t="str">
        <f t="shared" ca="1" si="74"/>
        <v/>
      </c>
      <c r="Q224" s="39"/>
      <c r="R224" s="39"/>
      <c r="S224" s="40"/>
      <c r="T224" s="6" t="str">
        <f t="shared" si="75"/>
        <v/>
      </c>
      <c r="U224" s="6" t="str">
        <f t="shared" si="76"/>
        <v/>
      </c>
      <c r="V224" s="6" t="str">
        <f t="shared" si="77"/>
        <v/>
      </c>
      <c r="W224" s="6" t="str">
        <f t="shared" si="78"/>
        <v/>
      </c>
      <c r="X224" s="6" t="str">
        <f t="shared" si="79"/>
        <v/>
      </c>
      <c r="Y224" s="6" t="str">
        <f t="shared" si="80"/>
        <v/>
      </c>
      <c r="Z224" s="6" t="str">
        <f t="shared" si="81"/>
        <v/>
      </c>
      <c r="AA224" s="6" t="str">
        <f t="shared" si="82"/>
        <v/>
      </c>
      <c r="AB224" s="6" t="str">
        <f t="shared" si="83"/>
        <v/>
      </c>
      <c r="AC224" s="6" t="str">
        <f t="shared" si="84"/>
        <v/>
      </c>
      <c r="AD224" s="6" t="str">
        <f t="shared" si="86"/>
        <v/>
      </c>
      <c r="AE224" s="6" t="str">
        <f t="shared" si="87"/>
        <v/>
      </c>
      <c r="AF224" s="6" t="str">
        <f t="shared" si="89"/>
        <v/>
      </c>
      <c r="AG224" s="6" t="str">
        <f ca="1">IFERROR(IF(AD224=LARGE(INDIRECT("AD"&amp;MATCH(B224,B:B,0)&amp;":AD"&amp;IF(B224=MAX(B:B),1010,MATCH(B224+1,B:B,0)-1)),IF(COUNTIF(INDIRECT("C"&amp;MATCH(B224,B:B,0)&amp;":C"&amp;IF(B224=MAX(B:B),1010,MATCH(B224+1,B:B,0)-1)),"H")&gt;0,1,"")),B224&amp;"H1",IF(AD224=LARGE(INDIRECT("AD"&amp;MATCH(B224,B:B,0)&amp;":AD"&amp;IF(B224=MAX(B:B),1010,MATCH(B224+1,B:B,0)-1)),IF(COUNTIF(INDIRECT("C"&amp;MATCH(B224,B:B,0)&amp;":C"&amp;IF(B224=MAX(B:B),1010,MATCH(B224+1,B:B,0)-1)),"H")&gt;0,2,"")),B224&amp;"H2",IF(AD224=LARGE(INDIRECT("AD"&amp;MATCH(B224,B:B,0)&amp;":AD"&amp;IF(B224=MAX(B:B),1010,MATCH(B224+1,B:B,0)-1)), IF(COUNTIF(INDIRECT("C"&amp;MATCH(B224,B:B,0)&amp;":C"&amp;IF(B224=MAX(B:B),1010,MATCH(B224+1,B:B,0)-1)),"S")&gt;0,COUNTIF(INDIRECT("C"&amp;MATCH(B224,B:B,0)&amp;":C"&amp;IF(B224=MAX(B:B),1010,MATCH(B224+1,B:B,0)-1)),"H")+1,””)),B224&amp;"S1",IF(AD224=LARGE(INDIRECT("AD"&amp;MATCH(B224,B:B,0)&amp;":AD"&amp;IF(B224=MAX(B:B),1010,MATCH(B224+1,B:B,0)-1)), IF(COUNTIF(INDIRECT("C"&amp;MATCH(B224,B:B,0)&amp;":C"&amp;IF(B224=MAX(B:B),1010,MATCH(B224+1,B:B,0)-1)),"S")&gt;0,COUNTIF(INDIRECT("C"&amp;MATCH(B224,B:B,0)&amp;":C"&amp;IF(B224=MAX(B:B),1010,MATCH(B224+1,B:B,0)-1)),"H")+2,””)),B224&amp;"S2",IF(AD224=LARGE(INDIRECT("AD"&amp;MATCH(B224,B:B,0)&amp;":AD"&amp;IF(B224=MAX(B:B),1010,MATCH(B224+1,B:B,0)-1)), IF(COUNTIF(INDIRECT("C"&amp;MATCH(B224,B:B,0)&amp;":C"&amp;IF(B224=MAX(B:B),1010,MATCH(B224+1,B:B,0)-1)),"V")&gt;0,COUNTIF(INDIRECT("C"&amp;MATCH(B224,B:B,0)&amp;":C"&amp;IF(B224=MAX(B:B),1010,MATCH(B224+1,B:B,0)-1)),"H")+COUNTIF(INDIRECT("C"&amp;MATCH(B224,B:B,0)&amp;":C"&amp;IF(B224=MAX(B:B),1010,MATCH(B224+1,B:B,0)-1)),"S")+1,"")),B224&amp;"V1",IF(AD224=LARGE(INDIRECT("AD"&amp;MATCH(B224,B:B,0)&amp;":AD"&amp;IF(B224=MAX(B:B),1010,MATCH(B224+1,B:B,0)-1)), IF(COUNTIF(INDIRECT("C"&amp;MATCH(B224,B:B,0)&amp;":C"&amp;IF(B224=MAX(B:B),1010,MATCH(B224+1,B:B,0)-1)),"V")&gt;0,COUNTIF(INDIRECT("C"&amp;MATCH(B224,B:B,0)&amp;":C"&amp;IF(B224=MAX(B:B),1010,MATCH(B224+1,B:B,0)-1)),"H")+COUNTIF(INDIRECT("C"&amp;MATCH(B224,B:B,0)&amp;":C"&amp;IF(B224=MAX(B:B),1010,MATCH(B224+1,B:B,0)-1)),"S")+2,"")),B224&amp;"V2","")))))),"")</f>
        <v/>
      </c>
      <c r="AH224" s="14" t="str">
        <f t="shared" ca="1" si="88"/>
        <v/>
      </c>
    </row>
    <row r="225" spans="1:34" x14ac:dyDescent="0.3">
      <c r="A225" s="52" t="str">
        <f t="shared" ca="1" si="85"/>
        <v/>
      </c>
      <c r="B225"/>
      <c r="C225"/>
      <c r="D225"/>
      <c r="E225" s="14"/>
      <c r="F225"/>
      <c r="G225"/>
      <c r="H225"/>
      <c r="I225"/>
      <c r="J225"/>
      <c r="K225"/>
      <c r="L225" s="65"/>
      <c r="M225" s="53"/>
      <c r="N225" s="53"/>
      <c r="O225" s="47" t="str">
        <f t="shared" si="73"/>
        <v/>
      </c>
      <c r="P225" s="46" t="str">
        <f t="shared" ca="1" si="74"/>
        <v/>
      </c>
      <c r="Q225" s="39"/>
      <c r="R225" s="39"/>
      <c r="S225" s="40"/>
      <c r="T225" s="6" t="str">
        <f t="shared" si="75"/>
        <v/>
      </c>
      <c r="U225" s="6" t="str">
        <f t="shared" si="76"/>
        <v/>
      </c>
      <c r="V225" s="6" t="str">
        <f t="shared" si="77"/>
        <v/>
      </c>
      <c r="W225" s="6" t="str">
        <f t="shared" si="78"/>
        <v/>
      </c>
      <c r="X225" s="6" t="str">
        <f t="shared" si="79"/>
        <v/>
      </c>
      <c r="Y225" s="6" t="str">
        <f t="shared" si="80"/>
        <v/>
      </c>
      <c r="Z225" s="6" t="str">
        <f t="shared" si="81"/>
        <v/>
      </c>
      <c r="AA225" s="6" t="str">
        <f t="shared" si="82"/>
        <v/>
      </c>
      <c r="AB225" s="6" t="str">
        <f t="shared" si="83"/>
        <v/>
      </c>
      <c r="AC225" s="6" t="str">
        <f t="shared" si="84"/>
        <v/>
      </c>
      <c r="AD225" s="6" t="str">
        <f t="shared" si="86"/>
        <v/>
      </c>
      <c r="AE225" s="6" t="str">
        <f t="shared" si="87"/>
        <v/>
      </c>
      <c r="AF225" s="6" t="str">
        <f t="shared" si="89"/>
        <v/>
      </c>
      <c r="AG225" s="6" t="str">
        <f ca="1">IFERROR(IF(AD225=LARGE(INDIRECT("AD"&amp;MATCH(B225,B:B,0)&amp;":AD"&amp;IF(B225=MAX(B:B),1010,MATCH(B225+1,B:B,0)-1)),IF(COUNTIF(INDIRECT("C"&amp;MATCH(B225,B:B,0)&amp;":C"&amp;IF(B225=MAX(B:B),1010,MATCH(B225+1,B:B,0)-1)),"H")&gt;0,1,"")),B225&amp;"H1",IF(AD225=LARGE(INDIRECT("AD"&amp;MATCH(B225,B:B,0)&amp;":AD"&amp;IF(B225=MAX(B:B),1010,MATCH(B225+1,B:B,0)-1)),IF(COUNTIF(INDIRECT("C"&amp;MATCH(B225,B:B,0)&amp;":C"&amp;IF(B225=MAX(B:B),1010,MATCH(B225+1,B:B,0)-1)),"H")&gt;0,2,"")),B225&amp;"H2",IF(AD225=LARGE(INDIRECT("AD"&amp;MATCH(B225,B:B,0)&amp;":AD"&amp;IF(B225=MAX(B:B),1010,MATCH(B225+1,B:B,0)-1)), IF(COUNTIF(INDIRECT("C"&amp;MATCH(B225,B:B,0)&amp;":C"&amp;IF(B225=MAX(B:B),1010,MATCH(B225+1,B:B,0)-1)),"S")&gt;0,COUNTIF(INDIRECT("C"&amp;MATCH(B225,B:B,0)&amp;":C"&amp;IF(B225=MAX(B:B),1010,MATCH(B225+1,B:B,0)-1)),"H")+1,””)),B225&amp;"S1",IF(AD225=LARGE(INDIRECT("AD"&amp;MATCH(B225,B:B,0)&amp;":AD"&amp;IF(B225=MAX(B:B),1010,MATCH(B225+1,B:B,0)-1)), IF(COUNTIF(INDIRECT("C"&amp;MATCH(B225,B:B,0)&amp;":C"&amp;IF(B225=MAX(B:B),1010,MATCH(B225+1,B:B,0)-1)),"S")&gt;0,COUNTIF(INDIRECT("C"&amp;MATCH(B225,B:B,0)&amp;":C"&amp;IF(B225=MAX(B:B),1010,MATCH(B225+1,B:B,0)-1)),"H")+2,””)),B225&amp;"S2",IF(AD225=LARGE(INDIRECT("AD"&amp;MATCH(B225,B:B,0)&amp;":AD"&amp;IF(B225=MAX(B:B),1010,MATCH(B225+1,B:B,0)-1)), IF(COUNTIF(INDIRECT("C"&amp;MATCH(B225,B:B,0)&amp;":C"&amp;IF(B225=MAX(B:B),1010,MATCH(B225+1,B:B,0)-1)),"V")&gt;0,COUNTIF(INDIRECT("C"&amp;MATCH(B225,B:B,0)&amp;":C"&amp;IF(B225=MAX(B:B),1010,MATCH(B225+1,B:B,0)-1)),"H")+COUNTIF(INDIRECT("C"&amp;MATCH(B225,B:B,0)&amp;":C"&amp;IF(B225=MAX(B:B),1010,MATCH(B225+1,B:B,0)-1)),"S")+1,"")),B225&amp;"V1",IF(AD225=LARGE(INDIRECT("AD"&amp;MATCH(B225,B:B,0)&amp;":AD"&amp;IF(B225=MAX(B:B),1010,MATCH(B225+1,B:B,0)-1)), IF(COUNTIF(INDIRECT("C"&amp;MATCH(B225,B:B,0)&amp;":C"&amp;IF(B225=MAX(B:B),1010,MATCH(B225+1,B:B,0)-1)),"V")&gt;0,COUNTIF(INDIRECT("C"&amp;MATCH(B225,B:B,0)&amp;":C"&amp;IF(B225=MAX(B:B),1010,MATCH(B225+1,B:B,0)-1)),"H")+COUNTIF(INDIRECT("C"&amp;MATCH(B225,B:B,0)&amp;":C"&amp;IF(B225=MAX(B:B),1010,MATCH(B225+1,B:B,0)-1)),"S")+2,"")),B225&amp;"V2","")))))),"")</f>
        <v/>
      </c>
      <c r="AH225" s="14" t="str">
        <f t="shared" ca="1" si="88"/>
        <v/>
      </c>
    </row>
    <row r="226" spans="1:34" x14ac:dyDescent="0.3">
      <c r="A226" s="52" t="str">
        <f t="shared" ca="1" si="85"/>
        <v/>
      </c>
      <c r="B226"/>
      <c r="C226"/>
      <c r="D226"/>
      <c r="E226" s="14"/>
      <c r="F226"/>
      <c r="G226"/>
      <c r="H226"/>
      <c r="I226"/>
      <c r="J226"/>
      <c r="K226"/>
      <c r="L226" s="65"/>
      <c r="M226" s="53"/>
      <c r="N226" s="53"/>
      <c r="O226" s="47" t="str">
        <f t="shared" si="73"/>
        <v/>
      </c>
      <c r="P226" s="46" t="str">
        <f t="shared" ca="1" si="74"/>
        <v/>
      </c>
      <c r="Q226" s="39"/>
      <c r="R226" s="39"/>
      <c r="S226" s="40"/>
      <c r="T226" s="6" t="str">
        <f t="shared" si="75"/>
        <v/>
      </c>
      <c r="U226" s="6" t="str">
        <f t="shared" si="76"/>
        <v/>
      </c>
      <c r="V226" s="6" t="str">
        <f t="shared" si="77"/>
        <v/>
      </c>
      <c r="W226" s="6" t="str">
        <f t="shared" si="78"/>
        <v/>
      </c>
      <c r="X226" s="6" t="str">
        <f t="shared" si="79"/>
        <v/>
      </c>
      <c r="Y226" s="6" t="str">
        <f t="shared" si="80"/>
        <v/>
      </c>
      <c r="Z226" s="6" t="str">
        <f t="shared" si="81"/>
        <v/>
      </c>
      <c r="AA226" s="6" t="str">
        <f t="shared" si="82"/>
        <v/>
      </c>
      <c r="AB226" s="6" t="str">
        <f t="shared" si="83"/>
        <v/>
      </c>
      <c r="AC226" s="6" t="str">
        <f t="shared" si="84"/>
        <v/>
      </c>
      <c r="AD226" s="6" t="str">
        <f t="shared" si="86"/>
        <v/>
      </c>
      <c r="AE226" s="6" t="str">
        <f t="shared" si="87"/>
        <v/>
      </c>
      <c r="AF226" s="6" t="str">
        <f t="shared" si="89"/>
        <v/>
      </c>
      <c r="AG226" s="6" t="str">
        <f ca="1">IFERROR(IF(AD226=LARGE(INDIRECT("AD"&amp;MATCH(B226,B:B,0)&amp;":AD"&amp;IF(B226=MAX(B:B),1010,MATCH(B226+1,B:B,0)-1)),IF(COUNTIF(INDIRECT("C"&amp;MATCH(B226,B:B,0)&amp;":C"&amp;IF(B226=MAX(B:B),1010,MATCH(B226+1,B:B,0)-1)),"H")&gt;0,1,"")),B226&amp;"H1",IF(AD226=LARGE(INDIRECT("AD"&amp;MATCH(B226,B:B,0)&amp;":AD"&amp;IF(B226=MAX(B:B),1010,MATCH(B226+1,B:B,0)-1)),IF(COUNTIF(INDIRECT("C"&amp;MATCH(B226,B:B,0)&amp;":C"&amp;IF(B226=MAX(B:B),1010,MATCH(B226+1,B:B,0)-1)),"H")&gt;0,2,"")),B226&amp;"H2",IF(AD226=LARGE(INDIRECT("AD"&amp;MATCH(B226,B:B,0)&amp;":AD"&amp;IF(B226=MAX(B:B),1010,MATCH(B226+1,B:B,0)-1)), IF(COUNTIF(INDIRECT("C"&amp;MATCH(B226,B:B,0)&amp;":C"&amp;IF(B226=MAX(B:B),1010,MATCH(B226+1,B:B,0)-1)),"S")&gt;0,COUNTIF(INDIRECT("C"&amp;MATCH(B226,B:B,0)&amp;":C"&amp;IF(B226=MAX(B:B),1010,MATCH(B226+1,B:B,0)-1)),"H")+1,””)),B226&amp;"S1",IF(AD226=LARGE(INDIRECT("AD"&amp;MATCH(B226,B:B,0)&amp;":AD"&amp;IF(B226=MAX(B:B),1010,MATCH(B226+1,B:B,0)-1)), IF(COUNTIF(INDIRECT("C"&amp;MATCH(B226,B:B,0)&amp;":C"&amp;IF(B226=MAX(B:B),1010,MATCH(B226+1,B:B,0)-1)),"S")&gt;0,COUNTIF(INDIRECT("C"&amp;MATCH(B226,B:B,0)&amp;":C"&amp;IF(B226=MAX(B:B),1010,MATCH(B226+1,B:B,0)-1)),"H")+2,””)),B226&amp;"S2",IF(AD226=LARGE(INDIRECT("AD"&amp;MATCH(B226,B:B,0)&amp;":AD"&amp;IF(B226=MAX(B:B),1010,MATCH(B226+1,B:B,0)-1)), IF(COUNTIF(INDIRECT("C"&amp;MATCH(B226,B:B,0)&amp;":C"&amp;IF(B226=MAX(B:B),1010,MATCH(B226+1,B:B,0)-1)),"V")&gt;0,COUNTIF(INDIRECT("C"&amp;MATCH(B226,B:B,0)&amp;":C"&amp;IF(B226=MAX(B:B),1010,MATCH(B226+1,B:B,0)-1)),"H")+COUNTIF(INDIRECT("C"&amp;MATCH(B226,B:B,0)&amp;":C"&amp;IF(B226=MAX(B:B),1010,MATCH(B226+1,B:B,0)-1)),"S")+1,"")),B226&amp;"V1",IF(AD226=LARGE(INDIRECT("AD"&amp;MATCH(B226,B:B,0)&amp;":AD"&amp;IF(B226=MAX(B:B),1010,MATCH(B226+1,B:B,0)-1)), IF(COUNTIF(INDIRECT("C"&amp;MATCH(B226,B:B,0)&amp;":C"&amp;IF(B226=MAX(B:B),1010,MATCH(B226+1,B:B,0)-1)),"V")&gt;0,COUNTIF(INDIRECT("C"&amp;MATCH(B226,B:B,0)&amp;":C"&amp;IF(B226=MAX(B:B),1010,MATCH(B226+1,B:B,0)-1)),"H")+COUNTIF(INDIRECT("C"&amp;MATCH(B226,B:B,0)&amp;":C"&amp;IF(B226=MAX(B:B),1010,MATCH(B226+1,B:B,0)-1)),"S")+2,"")),B226&amp;"V2","")))))),"")</f>
        <v/>
      </c>
      <c r="AH226" s="14" t="str">
        <f t="shared" ca="1" si="88"/>
        <v/>
      </c>
    </row>
    <row r="227" spans="1:34" x14ac:dyDescent="0.3">
      <c r="A227" s="52" t="str">
        <f t="shared" ca="1" si="85"/>
        <v/>
      </c>
      <c r="B227"/>
      <c r="C227"/>
      <c r="D227"/>
      <c r="E227" s="14"/>
      <c r="F227"/>
      <c r="G227"/>
      <c r="H227"/>
      <c r="I227"/>
      <c r="J227"/>
      <c r="K227"/>
      <c r="L227" s="65"/>
      <c r="M227" s="53"/>
      <c r="N227" s="53"/>
      <c r="O227" s="47" t="str">
        <f t="shared" si="73"/>
        <v/>
      </c>
      <c r="P227" s="46" t="str">
        <f t="shared" ca="1" si="74"/>
        <v/>
      </c>
      <c r="Q227" s="39"/>
      <c r="R227" s="39"/>
      <c r="S227" s="40"/>
      <c r="T227" s="6" t="str">
        <f t="shared" si="75"/>
        <v/>
      </c>
      <c r="U227" s="6" t="str">
        <f t="shared" si="76"/>
        <v/>
      </c>
      <c r="V227" s="6" t="str">
        <f t="shared" si="77"/>
        <v/>
      </c>
      <c r="W227" s="6" t="str">
        <f t="shared" si="78"/>
        <v/>
      </c>
      <c r="X227" s="6" t="str">
        <f t="shared" si="79"/>
        <v/>
      </c>
      <c r="Y227" s="6" t="str">
        <f t="shared" si="80"/>
        <v/>
      </c>
      <c r="Z227" s="6" t="str">
        <f t="shared" si="81"/>
        <v/>
      </c>
      <c r="AA227" s="6" t="str">
        <f t="shared" si="82"/>
        <v/>
      </c>
      <c r="AB227" s="6" t="str">
        <f t="shared" si="83"/>
        <v/>
      </c>
      <c r="AC227" s="6" t="str">
        <f t="shared" si="84"/>
        <v/>
      </c>
      <c r="AD227" s="6" t="str">
        <f t="shared" si="86"/>
        <v/>
      </c>
      <c r="AE227" s="6" t="str">
        <f t="shared" si="87"/>
        <v/>
      </c>
      <c r="AF227" s="6" t="str">
        <f t="shared" si="89"/>
        <v/>
      </c>
      <c r="AG227" s="6" t="str">
        <f ca="1">IFERROR(IF(AD227=LARGE(INDIRECT("AD"&amp;MATCH(B227,B:B,0)&amp;":AD"&amp;IF(B227=MAX(B:B),1010,MATCH(B227+1,B:B,0)-1)),IF(COUNTIF(INDIRECT("C"&amp;MATCH(B227,B:B,0)&amp;":C"&amp;IF(B227=MAX(B:B),1010,MATCH(B227+1,B:B,0)-1)),"H")&gt;0,1,"")),B227&amp;"H1",IF(AD227=LARGE(INDIRECT("AD"&amp;MATCH(B227,B:B,0)&amp;":AD"&amp;IF(B227=MAX(B:B),1010,MATCH(B227+1,B:B,0)-1)),IF(COUNTIF(INDIRECT("C"&amp;MATCH(B227,B:B,0)&amp;":C"&amp;IF(B227=MAX(B:B),1010,MATCH(B227+1,B:B,0)-1)),"H")&gt;0,2,"")),B227&amp;"H2",IF(AD227=LARGE(INDIRECT("AD"&amp;MATCH(B227,B:B,0)&amp;":AD"&amp;IF(B227=MAX(B:B),1010,MATCH(B227+1,B:B,0)-1)), IF(COUNTIF(INDIRECT("C"&amp;MATCH(B227,B:B,0)&amp;":C"&amp;IF(B227=MAX(B:B),1010,MATCH(B227+1,B:B,0)-1)),"S")&gt;0,COUNTIF(INDIRECT("C"&amp;MATCH(B227,B:B,0)&amp;":C"&amp;IF(B227=MAX(B:B),1010,MATCH(B227+1,B:B,0)-1)),"H")+1,””)),B227&amp;"S1",IF(AD227=LARGE(INDIRECT("AD"&amp;MATCH(B227,B:B,0)&amp;":AD"&amp;IF(B227=MAX(B:B),1010,MATCH(B227+1,B:B,0)-1)), IF(COUNTIF(INDIRECT("C"&amp;MATCH(B227,B:B,0)&amp;":C"&amp;IF(B227=MAX(B:B),1010,MATCH(B227+1,B:B,0)-1)),"S")&gt;0,COUNTIF(INDIRECT("C"&amp;MATCH(B227,B:B,0)&amp;":C"&amp;IF(B227=MAX(B:B),1010,MATCH(B227+1,B:B,0)-1)),"H")+2,””)),B227&amp;"S2",IF(AD227=LARGE(INDIRECT("AD"&amp;MATCH(B227,B:B,0)&amp;":AD"&amp;IF(B227=MAX(B:B),1010,MATCH(B227+1,B:B,0)-1)), IF(COUNTIF(INDIRECT("C"&amp;MATCH(B227,B:B,0)&amp;":C"&amp;IF(B227=MAX(B:B),1010,MATCH(B227+1,B:B,0)-1)),"V")&gt;0,COUNTIF(INDIRECT("C"&amp;MATCH(B227,B:B,0)&amp;":C"&amp;IF(B227=MAX(B:B),1010,MATCH(B227+1,B:B,0)-1)),"H")+COUNTIF(INDIRECT("C"&amp;MATCH(B227,B:B,0)&amp;":C"&amp;IF(B227=MAX(B:B),1010,MATCH(B227+1,B:B,0)-1)),"S")+1,"")),B227&amp;"V1",IF(AD227=LARGE(INDIRECT("AD"&amp;MATCH(B227,B:B,0)&amp;":AD"&amp;IF(B227=MAX(B:B),1010,MATCH(B227+1,B:B,0)-1)), IF(COUNTIF(INDIRECT("C"&amp;MATCH(B227,B:B,0)&amp;":C"&amp;IF(B227=MAX(B:B),1010,MATCH(B227+1,B:B,0)-1)),"V")&gt;0,COUNTIF(INDIRECT("C"&amp;MATCH(B227,B:B,0)&amp;":C"&amp;IF(B227=MAX(B:B),1010,MATCH(B227+1,B:B,0)-1)),"H")+COUNTIF(INDIRECT("C"&amp;MATCH(B227,B:B,0)&amp;":C"&amp;IF(B227=MAX(B:B),1010,MATCH(B227+1,B:B,0)-1)),"S")+2,"")),B227&amp;"V2","")))))),"")</f>
        <v/>
      </c>
      <c r="AH227" s="14" t="str">
        <f t="shared" ca="1" si="88"/>
        <v/>
      </c>
    </row>
    <row r="228" spans="1:34" x14ac:dyDescent="0.3">
      <c r="A228" s="52" t="str">
        <f t="shared" ca="1" si="85"/>
        <v/>
      </c>
      <c r="B228"/>
      <c r="C228"/>
      <c r="D228"/>
      <c r="E228" s="14"/>
      <c r="F228"/>
      <c r="G228"/>
      <c r="H228"/>
      <c r="I228"/>
      <c r="J228"/>
      <c r="K228"/>
      <c r="L228" s="65"/>
      <c r="M228" s="53"/>
      <c r="N228" s="53"/>
      <c r="O228" s="47" t="str">
        <f t="shared" si="73"/>
        <v/>
      </c>
      <c r="P228" s="46" t="str">
        <f t="shared" ca="1" si="74"/>
        <v/>
      </c>
      <c r="Q228" s="39"/>
      <c r="R228" s="39"/>
      <c r="S228" s="40"/>
      <c r="T228" s="6" t="str">
        <f t="shared" si="75"/>
        <v/>
      </c>
      <c r="U228" s="6" t="str">
        <f t="shared" si="76"/>
        <v/>
      </c>
      <c r="V228" s="6" t="str">
        <f t="shared" si="77"/>
        <v/>
      </c>
      <c r="W228" s="6" t="str">
        <f t="shared" si="78"/>
        <v/>
      </c>
      <c r="X228" s="6" t="str">
        <f t="shared" si="79"/>
        <v/>
      </c>
      <c r="Y228" s="6" t="str">
        <f t="shared" si="80"/>
        <v/>
      </c>
      <c r="Z228" s="6" t="str">
        <f t="shared" si="81"/>
        <v/>
      </c>
      <c r="AA228" s="6" t="str">
        <f t="shared" si="82"/>
        <v/>
      </c>
      <c r="AB228" s="6" t="str">
        <f t="shared" si="83"/>
        <v/>
      </c>
      <c r="AC228" s="6" t="str">
        <f t="shared" si="84"/>
        <v/>
      </c>
      <c r="AD228" s="6" t="str">
        <f t="shared" si="86"/>
        <v/>
      </c>
      <c r="AE228" s="6" t="str">
        <f t="shared" si="87"/>
        <v/>
      </c>
      <c r="AF228" s="6" t="str">
        <f t="shared" si="89"/>
        <v/>
      </c>
      <c r="AG228" s="6" t="str">
        <f ca="1">IFERROR(IF(AD228=LARGE(INDIRECT("AD"&amp;MATCH(B228,B:B,0)&amp;":AD"&amp;IF(B228=MAX(B:B),1010,MATCH(B228+1,B:B,0)-1)),IF(COUNTIF(INDIRECT("C"&amp;MATCH(B228,B:B,0)&amp;":C"&amp;IF(B228=MAX(B:B),1010,MATCH(B228+1,B:B,0)-1)),"H")&gt;0,1,"")),B228&amp;"H1",IF(AD228=LARGE(INDIRECT("AD"&amp;MATCH(B228,B:B,0)&amp;":AD"&amp;IF(B228=MAX(B:B),1010,MATCH(B228+1,B:B,0)-1)),IF(COUNTIF(INDIRECT("C"&amp;MATCH(B228,B:B,0)&amp;":C"&amp;IF(B228=MAX(B:B),1010,MATCH(B228+1,B:B,0)-1)),"H")&gt;0,2,"")),B228&amp;"H2",IF(AD228=LARGE(INDIRECT("AD"&amp;MATCH(B228,B:B,0)&amp;":AD"&amp;IF(B228=MAX(B:B),1010,MATCH(B228+1,B:B,0)-1)), IF(COUNTIF(INDIRECT("C"&amp;MATCH(B228,B:B,0)&amp;":C"&amp;IF(B228=MAX(B:B),1010,MATCH(B228+1,B:B,0)-1)),"S")&gt;0,COUNTIF(INDIRECT("C"&amp;MATCH(B228,B:B,0)&amp;":C"&amp;IF(B228=MAX(B:B),1010,MATCH(B228+1,B:B,0)-1)),"H")+1,””)),B228&amp;"S1",IF(AD228=LARGE(INDIRECT("AD"&amp;MATCH(B228,B:B,0)&amp;":AD"&amp;IF(B228=MAX(B:B),1010,MATCH(B228+1,B:B,0)-1)), IF(COUNTIF(INDIRECT("C"&amp;MATCH(B228,B:B,0)&amp;":C"&amp;IF(B228=MAX(B:B),1010,MATCH(B228+1,B:B,0)-1)),"S")&gt;0,COUNTIF(INDIRECT("C"&amp;MATCH(B228,B:B,0)&amp;":C"&amp;IF(B228=MAX(B:B),1010,MATCH(B228+1,B:B,0)-1)),"H")+2,””)),B228&amp;"S2",IF(AD228=LARGE(INDIRECT("AD"&amp;MATCH(B228,B:B,0)&amp;":AD"&amp;IF(B228=MAX(B:B),1010,MATCH(B228+1,B:B,0)-1)), IF(COUNTIF(INDIRECT("C"&amp;MATCH(B228,B:B,0)&amp;":C"&amp;IF(B228=MAX(B:B),1010,MATCH(B228+1,B:B,0)-1)),"V")&gt;0,COUNTIF(INDIRECT("C"&amp;MATCH(B228,B:B,0)&amp;":C"&amp;IF(B228=MAX(B:B),1010,MATCH(B228+1,B:B,0)-1)),"H")+COUNTIF(INDIRECT("C"&amp;MATCH(B228,B:B,0)&amp;":C"&amp;IF(B228=MAX(B:B),1010,MATCH(B228+1,B:B,0)-1)),"S")+1,"")),B228&amp;"V1",IF(AD228=LARGE(INDIRECT("AD"&amp;MATCH(B228,B:B,0)&amp;":AD"&amp;IF(B228=MAX(B:B),1010,MATCH(B228+1,B:B,0)-1)), IF(COUNTIF(INDIRECT("C"&amp;MATCH(B228,B:B,0)&amp;":C"&amp;IF(B228=MAX(B:B),1010,MATCH(B228+1,B:B,0)-1)),"V")&gt;0,COUNTIF(INDIRECT("C"&amp;MATCH(B228,B:B,0)&amp;":C"&amp;IF(B228=MAX(B:B),1010,MATCH(B228+1,B:B,0)-1)),"H")+COUNTIF(INDIRECT("C"&amp;MATCH(B228,B:B,0)&amp;":C"&amp;IF(B228=MAX(B:B),1010,MATCH(B228+1,B:B,0)-1)),"S")+2,"")),B228&amp;"V2","")))))),"")</f>
        <v/>
      </c>
      <c r="AH228" s="14" t="str">
        <f t="shared" ca="1" si="88"/>
        <v/>
      </c>
    </row>
    <row r="229" spans="1:34" x14ac:dyDescent="0.3">
      <c r="A229" s="52" t="str">
        <f t="shared" ca="1" si="85"/>
        <v/>
      </c>
      <c r="B229"/>
      <c r="C229"/>
      <c r="D229"/>
      <c r="E229" s="14"/>
      <c r="F229"/>
      <c r="G229"/>
      <c r="H229"/>
      <c r="I229"/>
      <c r="J229"/>
      <c r="K229"/>
      <c r="L229" s="65"/>
      <c r="M229" s="53"/>
      <c r="N229" s="53"/>
      <c r="O229" s="47" t="str">
        <f t="shared" si="73"/>
        <v/>
      </c>
      <c r="P229" s="46" t="str">
        <f t="shared" ca="1" si="74"/>
        <v/>
      </c>
      <c r="Q229" s="39"/>
      <c r="R229" s="39"/>
      <c r="S229" s="40"/>
      <c r="T229" s="6" t="str">
        <f t="shared" si="75"/>
        <v/>
      </c>
      <c r="U229" s="6" t="str">
        <f t="shared" si="76"/>
        <v/>
      </c>
      <c r="V229" s="6" t="str">
        <f t="shared" si="77"/>
        <v/>
      </c>
      <c r="W229" s="6" t="str">
        <f t="shared" si="78"/>
        <v/>
      </c>
      <c r="X229" s="6" t="str">
        <f t="shared" si="79"/>
        <v/>
      </c>
      <c r="Y229" s="6" t="str">
        <f t="shared" si="80"/>
        <v/>
      </c>
      <c r="Z229" s="6" t="str">
        <f t="shared" si="81"/>
        <v/>
      </c>
      <c r="AA229" s="6" t="str">
        <f t="shared" si="82"/>
        <v/>
      </c>
      <c r="AB229" s="6" t="str">
        <f t="shared" si="83"/>
        <v/>
      </c>
      <c r="AC229" s="6" t="str">
        <f t="shared" si="84"/>
        <v/>
      </c>
      <c r="AD229" s="6" t="str">
        <f t="shared" si="86"/>
        <v/>
      </c>
      <c r="AE229" s="6" t="str">
        <f t="shared" si="87"/>
        <v/>
      </c>
      <c r="AF229" s="6" t="str">
        <f t="shared" si="89"/>
        <v/>
      </c>
      <c r="AG229" s="6" t="str">
        <f ca="1">IFERROR(IF(AD229=LARGE(INDIRECT("AD"&amp;MATCH(B229,B:B,0)&amp;":AD"&amp;IF(B229=MAX(B:B),1010,MATCH(B229+1,B:B,0)-1)),IF(COUNTIF(INDIRECT("C"&amp;MATCH(B229,B:B,0)&amp;":C"&amp;IF(B229=MAX(B:B),1010,MATCH(B229+1,B:B,0)-1)),"H")&gt;0,1,"")),B229&amp;"H1",IF(AD229=LARGE(INDIRECT("AD"&amp;MATCH(B229,B:B,0)&amp;":AD"&amp;IF(B229=MAX(B:B),1010,MATCH(B229+1,B:B,0)-1)),IF(COUNTIF(INDIRECT("C"&amp;MATCH(B229,B:B,0)&amp;":C"&amp;IF(B229=MAX(B:B),1010,MATCH(B229+1,B:B,0)-1)),"H")&gt;0,2,"")),B229&amp;"H2",IF(AD229=LARGE(INDIRECT("AD"&amp;MATCH(B229,B:B,0)&amp;":AD"&amp;IF(B229=MAX(B:B),1010,MATCH(B229+1,B:B,0)-1)), IF(COUNTIF(INDIRECT("C"&amp;MATCH(B229,B:B,0)&amp;":C"&amp;IF(B229=MAX(B:B),1010,MATCH(B229+1,B:B,0)-1)),"S")&gt;0,COUNTIF(INDIRECT("C"&amp;MATCH(B229,B:B,0)&amp;":C"&amp;IF(B229=MAX(B:B),1010,MATCH(B229+1,B:B,0)-1)),"H")+1,””)),B229&amp;"S1",IF(AD229=LARGE(INDIRECT("AD"&amp;MATCH(B229,B:B,0)&amp;":AD"&amp;IF(B229=MAX(B:B),1010,MATCH(B229+1,B:B,0)-1)), IF(COUNTIF(INDIRECT("C"&amp;MATCH(B229,B:B,0)&amp;":C"&amp;IF(B229=MAX(B:B),1010,MATCH(B229+1,B:B,0)-1)),"S")&gt;0,COUNTIF(INDIRECT("C"&amp;MATCH(B229,B:B,0)&amp;":C"&amp;IF(B229=MAX(B:B),1010,MATCH(B229+1,B:B,0)-1)),"H")+2,””)),B229&amp;"S2",IF(AD229=LARGE(INDIRECT("AD"&amp;MATCH(B229,B:B,0)&amp;":AD"&amp;IF(B229=MAX(B:B),1010,MATCH(B229+1,B:B,0)-1)), IF(COUNTIF(INDIRECT("C"&amp;MATCH(B229,B:B,0)&amp;":C"&amp;IF(B229=MAX(B:B),1010,MATCH(B229+1,B:B,0)-1)),"V")&gt;0,COUNTIF(INDIRECT("C"&amp;MATCH(B229,B:B,0)&amp;":C"&amp;IF(B229=MAX(B:B),1010,MATCH(B229+1,B:B,0)-1)),"H")+COUNTIF(INDIRECT("C"&amp;MATCH(B229,B:B,0)&amp;":C"&amp;IF(B229=MAX(B:B),1010,MATCH(B229+1,B:B,0)-1)),"S")+1,"")),B229&amp;"V1",IF(AD229=LARGE(INDIRECT("AD"&amp;MATCH(B229,B:B,0)&amp;":AD"&amp;IF(B229=MAX(B:B),1010,MATCH(B229+1,B:B,0)-1)), IF(COUNTIF(INDIRECT("C"&amp;MATCH(B229,B:B,0)&amp;":C"&amp;IF(B229=MAX(B:B),1010,MATCH(B229+1,B:B,0)-1)),"V")&gt;0,COUNTIF(INDIRECT("C"&amp;MATCH(B229,B:B,0)&amp;":C"&amp;IF(B229=MAX(B:B),1010,MATCH(B229+1,B:B,0)-1)),"H")+COUNTIF(INDIRECT("C"&amp;MATCH(B229,B:B,0)&amp;":C"&amp;IF(B229=MAX(B:B),1010,MATCH(B229+1,B:B,0)-1)),"S")+2,"")),B229&amp;"V2","")))))),"")</f>
        <v/>
      </c>
      <c r="AH229" s="14" t="str">
        <f t="shared" ca="1" si="88"/>
        <v/>
      </c>
    </row>
    <row r="230" spans="1:34" x14ac:dyDescent="0.3">
      <c r="A230" s="52" t="str">
        <f t="shared" ca="1" si="85"/>
        <v/>
      </c>
      <c r="B230"/>
      <c r="C230"/>
      <c r="D230"/>
      <c r="E230" s="14"/>
      <c r="F230"/>
      <c r="G230"/>
      <c r="H230"/>
      <c r="I230"/>
      <c r="J230"/>
      <c r="K230"/>
      <c r="L230" s="65"/>
      <c r="M230" s="53"/>
      <c r="N230" s="53"/>
      <c r="O230" s="47" t="str">
        <f t="shared" si="73"/>
        <v/>
      </c>
      <c r="P230" s="46" t="str">
        <f t="shared" ca="1" si="74"/>
        <v/>
      </c>
      <c r="Q230" s="39"/>
      <c r="R230" s="39"/>
      <c r="S230" s="40"/>
      <c r="T230" s="6" t="str">
        <f t="shared" si="75"/>
        <v/>
      </c>
      <c r="U230" s="6" t="str">
        <f t="shared" si="76"/>
        <v/>
      </c>
      <c r="V230" s="6" t="str">
        <f t="shared" si="77"/>
        <v/>
      </c>
      <c r="W230" s="6" t="str">
        <f t="shared" si="78"/>
        <v/>
      </c>
      <c r="X230" s="6" t="str">
        <f t="shared" si="79"/>
        <v/>
      </c>
      <c r="Y230" s="6" t="str">
        <f t="shared" si="80"/>
        <v/>
      </c>
      <c r="Z230" s="6" t="str">
        <f t="shared" si="81"/>
        <v/>
      </c>
      <c r="AA230" s="6" t="str">
        <f t="shared" si="82"/>
        <v/>
      </c>
      <c r="AB230" s="6" t="str">
        <f t="shared" si="83"/>
        <v/>
      </c>
      <c r="AC230" s="6" t="str">
        <f t="shared" si="84"/>
        <v/>
      </c>
      <c r="AD230" s="6" t="str">
        <f t="shared" si="86"/>
        <v/>
      </c>
      <c r="AE230" s="6" t="str">
        <f t="shared" si="87"/>
        <v/>
      </c>
      <c r="AF230" s="6" t="str">
        <f t="shared" si="89"/>
        <v/>
      </c>
      <c r="AG230" s="6" t="str">
        <f ca="1">IFERROR(IF(AD230=LARGE(INDIRECT("AD"&amp;MATCH(B230,B:B,0)&amp;":AD"&amp;IF(B230=MAX(B:B),1010,MATCH(B230+1,B:B,0)-1)),IF(COUNTIF(INDIRECT("C"&amp;MATCH(B230,B:B,0)&amp;":C"&amp;IF(B230=MAX(B:B),1010,MATCH(B230+1,B:B,0)-1)),"H")&gt;0,1,"")),B230&amp;"H1",IF(AD230=LARGE(INDIRECT("AD"&amp;MATCH(B230,B:B,0)&amp;":AD"&amp;IF(B230=MAX(B:B),1010,MATCH(B230+1,B:B,0)-1)),IF(COUNTIF(INDIRECT("C"&amp;MATCH(B230,B:B,0)&amp;":C"&amp;IF(B230=MAX(B:B),1010,MATCH(B230+1,B:B,0)-1)),"H")&gt;0,2,"")),B230&amp;"H2",IF(AD230=LARGE(INDIRECT("AD"&amp;MATCH(B230,B:B,0)&amp;":AD"&amp;IF(B230=MAX(B:B),1010,MATCH(B230+1,B:B,0)-1)), IF(COUNTIF(INDIRECT("C"&amp;MATCH(B230,B:B,0)&amp;":C"&amp;IF(B230=MAX(B:B),1010,MATCH(B230+1,B:B,0)-1)),"S")&gt;0,COUNTIF(INDIRECT("C"&amp;MATCH(B230,B:B,0)&amp;":C"&amp;IF(B230=MAX(B:B),1010,MATCH(B230+1,B:B,0)-1)),"H")+1,””)),B230&amp;"S1",IF(AD230=LARGE(INDIRECT("AD"&amp;MATCH(B230,B:B,0)&amp;":AD"&amp;IF(B230=MAX(B:B),1010,MATCH(B230+1,B:B,0)-1)), IF(COUNTIF(INDIRECT("C"&amp;MATCH(B230,B:B,0)&amp;":C"&amp;IF(B230=MAX(B:B),1010,MATCH(B230+1,B:B,0)-1)),"S")&gt;0,COUNTIF(INDIRECT("C"&amp;MATCH(B230,B:B,0)&amp;":C"&amp;IF(B230=MAX(B:B),1010,MATCH(B230+1,B:B,0)-1)),"H")+2,””)),B230&amp;"S2",IF(AD230=LARGE(INDIRECT("AD"&amp;MATCH(B230,B:B,0)&amp;":AD"&amp;IF(B230=MAX(B:B),1010,MATCH(B230+1,B:B,0)-1)), IF(COUNTIF(INDIRECT("C"&amp;MATCH(B230,B:B,0)&amp;":C"&amp;IF(B230=MAX(B:B),1010,MATCH(B230+1,B:B,0)-1)),"V")&gt;0,COUNTIF(INDIRECT("C"&amp;MATCH(B230,B:B,0)&amp;":C"&amp;IF(B230=MAX(B:B),1010,MATCH(B230+1,B:B,0)-1)),"H")+COUNTIF(INDIRECT("C"&amp;MATCH(B230,B:B,0)&amp;":C"&amp;IF(B230=MAX(B:B),1010,MATCH(B230+1,B:B,0)-1)),"S")+1,"")),B230&amp;"V1",IF(AD230=LARGE(INDIRECT("AD"&amp;MATCH(B230,B:B,0)&amp;":AD"&amp;IF(B230=MAX(B:B),1010,MATCH(B230+1,B:B,0)-1)), IF(COUNTIF(INDIRECT("C"&amp;MATCH(B230,B:B,0)&amp;":C"&amp;IF(B230=MAX(B:B),1010,MATCH(B230+1,B:B,0)-1)),"V")&gt;0,COUNTIF(INDIRECT("C"&amp;MATCH(B230,B:B,0)&amp;":C"&amp;IF(B230=MAX(B:B),1010,MATCH(B230+1,B:B,0)-1)),"H")+COUNTIF(INDIRECT("C"&amp;MATCH(B230,B:B,0)&amp;":C"&amp;IF(B230=MAX(B:B),1010,MATCH(B230+1,B:B,0)-1)),"S")+2,"")),B230&amp;"V2","")))))),"")</f>
        <v/>
      </c>
      <c r="AH230" s="14" t="str">
        <f t="shared" ca="1" si="88"/>
        <v/>
      </c>
    </row>
    <row r="231" spans="1:34" x14ac:dyDescent="0.3">
      <c r="A231" s="52" t="str">
        <f t="shared" ca="1" si="85"/>
        <v/>
      </c>
      <c r="B231"/>
      <c r="C231"/>
      <c r="D231"/>
      <c r="E231" s="14"/>
      <c r="F231"/>
      <c r="G231"/>
      <c r="H231"/>
      <c r="I231"/>
      <c r="J231"/>
      <c r="K231"/>
      <c r="L231" s="65"/>
      <c r="M231" s="53"/>
      <c r="N231" s="53"/>
      <c r="O231" s="47" t="str">
        <f t="shared" si="73"/>
        <v/>
      </c>
      <c r="P231" s="46" t="str">
        <f t="shared" ca="1" si="74"/>
        <v/>
      </c>
      <c r="Q231" s="39"/>
      <c r="R231" s="39"/>
      <c r="S231" s="40"/>
      <c r="T231" s="6" t="str">
        <f t="shared" si="75"/>
        <v/>
      </c>
      <c r="U231" s="6" t="str">
        <f t="shared" si="76"/>
        <v/>
      </c>
      <c r="V231" s="6" t="str">
        <f t="shared" si="77"/>
        <v/>
      </c>
      <c r="W231" s="6" t="str">
        <f t="shared" si="78"/>
        <v/>
      </c>
      <c r="X231" s="6" t="str">
        <f t="shared" si="79"/>
        <v/>
      </c>
      <c r="Y231" s="6" t="str">
        <f t="shared" si="80"/>
        <v/>
      </c>
      <c r="Z231" s="6" t="str">
        <f t="shared" si="81"/>
        <v/>
      </c>
      <c r="AA231" s="6" t="str">
        <f t="shared" si="82"/>
        <v/>
      </c>
      <c r="AB231" s="6" t="str">
        <f t="shared" si="83"/>
        <v/>
      </c>
      <c r="AC231" s="6" t="str">
        <f t="shared" si="84"/>
        <v/>
      </c>
      <c r="AD231" s="6" t="str">
        <f t="shared" si="86"/>
        <v/>
      </c>
      <c r="AE231" s="6" t="str">
        <f t="shared" si="87"/>
        <v/>
      </c>
      <c r="AF231" s="6" t="str">
        <f t="shared" si="89"/>
        <v/>
      </c>
      <c r="AG231" s="6" t="str">
        <f ca="1">IFERROR(IF(AD231=LARGE(INDIRECT("AD"&amp;MATCH(B231,B:B,0)&amp;":AD"&amp;IF(B231=MAX(B:B),1010,MATCH(B231+1,B:B,0)-1)),IF(COUNTIF(INDIRECT("C"&amp;MATCH(B231,B:B,0)&amp;":C"&amp;IF(B231=MAX(B:B),1010,MATCH(B231+1,B:B,0)-1)),"H")&gt;0,1,"")),B231&amp;"H1",IF(AD231=LARGE(INDIRECT("AD"&amp;MATCH(B231,B:B,0)&amp;":AD"&amp;IF(B231=MAX(B:B),1010,MATCH(B231+1,B:B,0)-1)),IF(COUNTIF(INDIRECT("C"&amp;MATCH(B231,B:B,0)&amp;":C"&amp;IF(B231=MAX(B:B),1010,MATCH(B231+1,B:B,0)-1)),"H")&gt;0,2,"")),B231&amp;"H2",IF(AD231=LARGE(INDIRECT("AD"&amp;MATCH(B231,B:B,0)&amp;":AD"&amp;IF(B231=MAX(B:B),1010,MATCH(B231+1,B:B,0)-1)), IF(COUNTIF(INDIRECT("C"&amp;MATCH(B231,B:B,0)&amp;":C"&amp;IF(B231=MAX(B:B),1010,MATCH(B231+1,B:B,0)-1)),"S")&gt;0,COUNTIF(INDIRECT("C"&amp;MATCH(B231,B:B,0)&amp;":C"&amp;IF(B231=MAX(B:B),1010,MATCH(B231+1,B:B,0)-1)),"H")+1,””)),B231&amp;"S1",IF(AD231=LARGE(INDIRECT("AD"&amp;MATCH(B231,B:B,0)&amp;":AD"&amp;IF(B231=MAX(B:B),1010,MATCH(B231+1,B:B,0)-1)), IF(COUNTIF(INDIRECT("C"&amp;MATCH(B231,B:B,0)&amp;":C"&amp;IF(B231=MAX(B:B),1010,MATCH(B231+1,B:B,0)-1)),"S")&gt;0,COUNTIF(INDIRECT("C"&amp;MATCH(B231,B:B,0)&amp;":C"&amp;IF(B231=MAX(B:B),1010,MATCH(B231+1,B:B,0)-1)),"H")+2,””)),B231&amp;"S2",IF(AD231=LARGE(INDIRECT("AD"&amp;MATCH(B231,B:B,0)&amp;":AD"&amp;IF(B231=MAX(B:B),1010,MATCH(B231+1,B:B,0)-1)), IF(COUNTIF(INDIRECT("C"&amp;MATCH(B231,B:B,0)&amp;":C"&amp;IF(B231=MAX(B:B),1010,MATCH(B231+1,B:B,0)-1)),"V")&gt;0,COUNTIF(INDIRECT("C"&amp;MATCH(B231,B:B,0)&amp;":C"&amp;IF(B231=MAX(B:B),1010,MATCH(B231+1,B:B,0)-1)),"H")+COUNTIF(INDIRECT("C"&amp;MATCH(B231,B:B,0)&amp;":C"&amp;IF(B231=MAX(B:B),1010,MATCH(B231+1,B:B,0)-1)),"S")+1,"")),B231&amp;"V1",IF(AD231=LARGE(INDIRECT("AD"&amp;MATCH(B231,B:B,0)&amp;":AD"&amp;IF(B231=MAX(B:B),1010,MATCH(B231+1,B:B,0)-1)), IF(COUNTIF(INDIRECT("C"&amp;MATCH(B231,B:B,0)&amp;":C"&amp;IF(B231=MAX(B:B),1010,MATCH(B231+1,B:B,0)-1)),"V")&gt;0,COUNTIF(INDIRECT("C"&amp;MATCH(B231,B:B,0)&amp;":C"&amp;IF(B231=MAX(B:B),1010,MATCH(B231+1,B:B,0)-1)),"H")+COUNTIF(INDIRECT("C"&amp;MATCH(B231,B:B,0)&amp;":C"&amp;IF(B231=MAX(B:B),1010,MATCH(B231+1,B:B,0)-1)),"S")+2,"")),B231&amp;"V2","")))))),"")</f>
        <v/>
      </c>
      <c r="AH231" s="14" t="str">
        <f t="shared" ca="1" si="88"/>
        <v/>
      </c>
    </row>
    <row r="232" spans="1:34" x14ac:dyDescent="0.3">
      <c r="A232" s="52" t="str">
        <f t="shared" ca="1" si="85"/>
        <v/>
      </c>
      <c r="B232"/>
      <c r="C232"/>
      <c r="D232"/>
      <c r="E232" s="14"/>
      <c r="F232"/>
      <c r="G232"/>
      <c r="H232"/>
      <c r="I232"/>
      <c r="J232"/>
      <c r="K232"/>
      <c r="L232" s="65"/>
      <c r="M232" s="53"/>
      <c r="N232" s="53"/>
      <c r="O232" s="47" t="str">
        <f t="shared" si="73"/>
        <v/>
      </c>
      <c r="P232" s="46" t="str">
        <f t="shared" ca="1" si="74"/>
        <v/>
      </c>
      <c r="Q232" s="39"/>
      <c r="R232" s="39"/>
      <c r="S232" s="40"/>
      <c r="T232" s="6" t="str">
        <f t="shared" si="75"/>
        <v/>
      </c>
      <c r="U232" s="6" t="str">
        <f t="shared" si="76"/>
        <v/>
      </c>
      <c r="V232" s="6" t="str">
        <f t="shared" si="77"/>
        <v/>
      </c>
      <c r="W232" s="6" t="str">
        <f t="shared" si="78"/>
        <v/>
      </c>
      <c r="X232" s="6" t="str">
        <f t="shared" si="79"/>
        <v/>
      </c>
      <c r="Y232" s="6" t="str">
        <f t="shared" si="80"/>
        <v/>
      </c>
      <c r="Z232" s="6" t="str">
        <f t="shared" si="81"/>
        <v/>
      </c>
      <c r="AA232" s="6" t="str">
        <f t="shared" si="82"/>
        <v/>
      </c>
      <c r="AB232" s="6" t="str">
        <f t="shared" si="83"/>
        <v/>
      </c>
      <c r="AC232" s="6" t="str">
        <f t="shared" si="84"/>
        <v/>
      </c>
      <c r="AD232" s="6" t="str">
        <f t="shared" si="86"/>
        <v/>
      </c>
      <c r="AE232" s="6" t="str">
        <f t="shared" si="87"/>
        <v/>
      </c>
      <c r="AF232" s="6" t="str">
        <f t="shared" si="89"/>
        <v/>
      </c>
      <c r="AG232" s="6" t="str">
        <f ca="1">IFERROR(IF(AD232=LARGE(INDIRECT("AD"&amp;MATCH(B232,B:B,0)&amp;":AD"&amp;IF(B232=MAX(B:B),1010,MATCH(B232+1,B:B,0)-1)),IF(COUNTIF(INDIRECT("C"&amp;MATCH(B232,B:B,0)&amp;":C"&amp;IF(B232=MAX(B:B),1010,MATCH(B232+1,B:B,0)-1)),"H")&gt;0,1,"")),B232&amp;"H1",IF(AD232=LARGE(INDIRECT("AD"&amp;MATCH(B232,B:B,0)&amp;":AD"&amp;IF(B232=MAX(B:B),1010,MATCH(B232+1,B:B,0)-1)),IF(COUNTIF(INDIRECT("C"&amp;MATCH(B232,B:B,0)&amp;":C"&amp;IF(B232=MAX(B:B),1010,MATCH(B232+1,B:B,0)-1)),"H")&gt;0,2,"")),B232&amp;"H2",IF(AD232=LARGE(INDIRECT("AD"&amp;MATCH(B232,B:B,0)&amp;":AD"&amp;IF(B232=MAX(B:B),1010,MATCH(B232+1,B:B,0)-1)), IF(COUNTIF(INDIRECT("C"&amp;MATCH(B232,B:B,0)&amp;":C"&amp;IF(B232=MAX(B:B),1010,MATCH(B232+1,B:B,0)-1)),"S")&gt;0,COUNTIF(INDIRECT("C"&amp;MATCH(B232,B:B,0)&amp;":C"&amp;IF(B232=MAX(B:B),1010,MATCH(B232+1,B:B,0)-1)),"H")+1,””)),B232&amp;"S1",IF(AD232=LARGE(INDIRECT("AD"&amp;MATCH(B232,B:B,0)&amp;":AD"&amp;IF(B232=MAX(B:B),1010,MATCH(B232+1,B:B,0)-1)), IF(COUNTIF(INDIRECT("C"&amp;MATCH(B232,B:B,0)&amp;":C"&amp;IF(B232=MAX(B:B),1010,MATCH(B232+1,B:B,0)-1)),"S")&gt;0,COUNTIF(INDIRECT("C"&amp;MATCH(B232,B:B,0)&amp;":C"&amp;IF(B232=MAX(B:B),1010,MATCH(B232+1,B:B,0)-1)),"H")+2,””)),B232&amp;"S2",IF(AD232=LARGE(INDIRECT("AD"&amp;MATCH(B232,B:B,0)&amp;":AD"&amp;IF(B232=MAX(B:B),1010,MATCH(B232+1,B:B,0)-1)), IF(COUNTIF(INDIRECT("C"&amp;MATCH(B232,B:B,0)&amp;":C"&amp;IF(B232=MAX(B:B),1010,MATCH(B232+1,B:B,0)-1)),"V")&gt;0,COUNTIF(INDIRECT("C"&amp;MATCH(B232,B:B,0)&amp;":C"&amp;IF(B232=MAX(B:B),1010,MATCH(B232+1,B:B,0)-1)),"H")+COUNTIF(INDIRECT("C"&amp;MATCH(B232,B:B,0)&amp;":C"&amp;IF(B232=MAX(B:B),1010,MATCH(B232+1,B:B,0)-1)),"S")+1,"")),B232&amp;"V1",IF(AD232=LARGE(INDIRECT("AD"&amp;MATCH(B232,B:B,0)&amp;":AD"&amp;IF(B232=MAX(B:B),1010,MATCH(B232+1,B:B,0)-1)), IF(COUNTIF(INDIRECT("C"&amp;MATCH(B232,B:B,0)&amp;":C"&amp;IF(B232=MAX(B:B),1010,MATCH(B232+1,B:B,0)-1)),"V")&gt;0,COUNTIF(INDIRECT("C"&amp;MATCH(B232,B:B,0)&amp;":C"&amp;IF(B232=MAX(B:B),1010,MATCH(B232+1,B:B,0)-1)),"H")+COUNTIF(INDIRECT("C"&amp;MATCH(B232,B:B,0)&amp;":C"&amp;IF(B232=MAX(B:B),1010,MATCH(B232+1,B:B,0)-1)),"S")+2,"")),B232&amp;"V2","")))))),"")</f>
        <v/>
      </c>
      <c r="AH232" s="14" t="str">
        <f t="shared" ca="1" si="88"/>
        <v/>
      </c>
    </row>
    <row r="233" spans="1:34" x14ac:dyDescent="0.3">
      <c r="A233" s="52" t="str">
        <f t="shared" ca="1" si="85"/>
        <v/>
      </c>
      <c r="B233"/>
      <c r="C233"/>
      <c r="D233"/>
      <c r="E233" s="14"/>
      <c r="F233"/>
      <c r="G233"/>
      <c r="H233"/>
      <c r="I233"/>
      <c r="J233"/>
      <c r="K233"/>
      <c r="L233" s="65"/>
      <c r="M233" s="53"/>
      <c r="N233" s="53"/>
      <c r="O233" s="47" t="str">
        <f t="shared" si="73"/>
        <v/>
      </c>
      <c r="P233" s="46" t="str">
        <f t="shared" ca="1" si="74"/>
        <v/>
      </c>
      <c r="Q233" s="39"/>
      <c r="R233" s="39"/>
      <c r="S233" s="40"/>
      <c r="T233" s="6" t="str">
        <f t="shared" si="75"/>
        <v/>
      </c>
      <c r="U233" s="6" t="str">
        <f t="shared" si="76"/>
        <v/>
      </c>
      <c r="V233" s="6" t="str">
        <f t="shared" si="77"/>
        <v/>
      </c>
      <c r="W233" s="6" t="str">
        <f t="shared" si="78"/>
        <v/>
      </c>
      <c r="X233" s="6" t="str">
        <f t="shared" si="79"/>
        <v/>
      </c>
      <c r="Y233" s="6" t="str">
        <f t="shared" si="80"/>
        <v/>
      </c>
      <c r="Z233" s="6" t="str">
        <f t="shared" si="81"/>
        <v/>
      </c>
      <c r="AA233" s="6" t="str">
        <f t="shared" si="82"/>
        <v/>
      </c>
      <c r="AB233" s="6" t="str">
        <f t="shared" si="83"/>
        <v/>
      </c>
      <c r="AC233" s="6" t="str">
        <f t="shared" si="84"/>
        <v/>
      </c>
      <c r="AD233" s="6" t="str">
        <f t="shared" si="86"/>
        <v/>
      </c>
      <c r="AE233" s="6" t="str">
        <f t="shared" si="87"/>
        <v/>
      </c>
      <c r="AF233" s="6" t="str">
        <f t="shared" si="89"/>
        <v/>
      </c>
      <c r="AG233" s="6" t="str">
        <f ca="1">IFERROR(IF(AD233=LARGE(INDIRECT("AD"&amp;MATCH(B233,B:B,0)&amp;":AD"&amp;IF(B233=MAX(B:B),1010,MATCH(B233+1,B:B,0)-1)),IF(COUNTIF(INDIRECT("C"&amp;MATCH(B233,B:B,0)&amp;":C"&amp;IF(B233=MAX(B:B),1010,MATCH(B233+1,B:B,0)-1)),"H")&gt;0,1,"")),B233&amp;"H1",IF(AD233=LARGE(INDIRECT("AD"&amp;MATCH(B233,B:B,0)&amp;":AD"&amp;IF(B233=MAX(B:B),1010,MATCH(B233+1,B:B,0)-1)),IF(COUNTIF(INDIRECT("C"&amp;MATCH(B233,B:B,0)&amp;":C"&amp;IF(B233=MAX(B:B),1010,MATCH(B233+1,B:B,0)-1)),"H")&gt;0,2,"")),B233&amp;"H2",IF(AD233=LARGE(INDIRECT("AD"&amp;MATCH(B233,B:B,0)&amp;":AD"&amp;IF(B233=MAX(B:B),1010,MATCH(B233+1,B:B,0)-1)), IF(COUNTIF(INDIRECT("C"&amp;MATCH(B233,B:B,0)&amp;":C"&amp;IF(B233=MAX(B:B),1010,MATCH(B233+1,B:B,0)-1)),"S")&gt;0,COUNTIF(INDIRECT("C"&amp;MATCH(B233,B:B,0)&amp;":C"&amp;IF(B233=MAX(B:B),1010,MATCH(B233+1,B:B,0)-1)),"H")+1,””)),B233&amp;"S1",IF(AD233=LARGE(INDIRECT("AD"&amp;MATCH(B233,B:B,0)&amp;":AD"&amp;IF(B233=MAX(B:B),1010,MATCH(B233+1,B:B,0)-1)), IF(COUNTIF(INDIRECT("C"&amp;MATCH(B233,B:B,0)&amp;":C"&amp;IF(B233=MAX(B:B),1010,MATCH(B233+1,B:B,0)-1)),"S")&gt;0,COUNTIF(INDIRECT("C"&amp;MATCH(B233,B:B,0)&amp;":C"&amp;IF(B233=MAX(B:B),1010,MATCH(B233+1,B:B,0)-1)),"H")+2,””)),B233&amp;"S2",IF(AD233=LARGE(INDIRECT("AD"&amp;MATCH(B233,B:B,0)&amp;":AD"&amp;IF(B233=MAX(B:B),1010,MATCH(B233+1,B:B,0)-1)), IF(COUNTIF(INDIRECT("C"&amp;MATCH(B233,B:B,0)&amp;":C"&amp;IF(B233=MAX(B:B),1010,MATCH(B233+1,B:B,0)-1)),"V")&gt;0,COUNTIF(INDIRECT("C"&amp;MATCH(B233,B:B,0)&amp;":C"&amp;IF(B233=MAX(B:B),1010,MATCH(B233+1,B:B,0)-1)),"H")+COUNTIF(INDIRECT("C"&amp;MATCH(B233,B:B,0)&amp;":C"&amp;IF(B233=MAX(B:B),1010,MATCH(B233+1,B:B,0)-1)),"S")+1,"")),B233&amp;"V1",IF(AD233=LARGE(INDIRECT("AD"&amp;MATCH(B233,B:B,0)&amp;":AD"&amp;IF(B233=MAX(B:B),1010,MATCH(B233+1,B:B,0)-1)), IF(COUNTIF(INDIRECT("C"&amp;MATCH(B233,B:B,0)&amp;":C"&amp;IF(B233=MAX(B:B),1010,MATCH(B233+1,B:B,0)-1)),"V")&gt;0,COUNTIF(INDIRECT("C"&amp;MATCH(B233,B:B,0)&amp;":C"&amp;IF(B233=MAX(B:B),1010,MATCH(B233+1,B:B,0)-1)),"H")+COUNTIF(INDIRECT("C"&amp;MATCH(B233,B:B,0)&amp;":C"&amp;IF(B233=MAX(B:B),1010,MATCH(B233+1,B:B,0)-1)),"S")+2,"")),B233&amp;"V2","")))))),"")</f>
        <v/>
      </c>
      <c r="AH233" s="14" t="str">
        <f t="shared" ca="1" si="88"/>
        <v/>
      </c>
    </row>
    <row r="234" spans="1:34" x14ac:dyDescent="0.3">
      <c r="A234" s="52" t="str">
        <f t="shared" ca="1" si="85"/>
        <v/>
      </c>
      <c r="B234"/>
      <c r="C234"/>
      <c r="D234"/>
      <c r="E234" s="14"/>
      <c r="F234"/>
      <c r="G234"/>
      <c r="H234"/>
      <c r="I234"/>
      <c r="J234"/>
      <c r="K234"/>
      <c r="L234" s="65"/>
      <c r="M234" s="53"/>
      <c r="N234" s="53"/>
      <c r="O234" s="47" t="str">
        <f t="shared" si="73"/>
        <v/>
      </c>
      <c r="P234" s="46" t="str">
        <f t="shared" ca="1" si="74"/>
        <v/>
      </c>
      <c r="Q234" s="39"/>
      <c r="R234" s="39"/>
      <c r="S234" s="40"/>
      <c r="T234" s="6" t="str">
        <f t="shared" si="75"/>
        <v/>
      </c>
      <c r="U234" s="6" t="str">
        <f t="shared" si="76"/>
        <v/>
      </c>
      <c r="V234" s="6" t="str">
        <f t="shared" si="77"/>
        <v/>
      </c>
      <c r="W234" s="6" t="str">
        <f t="shared" si="78"/>
        <v/>
      </c>
      <c r="X234" s="6" t="str">
        <f t="shared" si="79"/>
        <v/>
      </c>
      <c r="Y234" s="6" t="str">
        <f t="shared" si="80"/>
        <v/>
      </c>
      <c r="Z234" s="6" t="str">
        <f t="shared" si="81"/>
        <v/>
      </c>
      <c r="AA234" s="6" t="str">
        <f t="shared" si="82"/>
        <v/>
      </c>
      <c r="AB234" s="6" t="str">
        <f t="shared" si="83"/>
        <v/>
      </c>
      <c r="AC234" s="6" t="str">
        <f t="shared" si="84"/>
        <v/>
      </c>
      <c r="AD234" s="6" t="str">
        <f t="shared" si="86"/>
        <v/>
      </c>
      <c r="AE234" s="6" t="str">
        <f t="shared" si="87"/>
        <v/>
      </c>
      <c r="AF234" s="6" t="str">
        <f t="shared" si="89"/>
        <v/>
      </c>
      <c r="AG234" s="6" t="str">
        <f ca="1">IFERROR(IF(AD234=LARGE(INDIRECT("AD"&amp;MATCH(B234,B:B,0)&amp;":AD"&amp;IF(B234=MAX(B:B),1010,MATCH(B234+1,B:B,0)-1)),IF(COUNTIF(INDIRECT("C"&amp;MATCH(B234,B:B,0)&amp;":C"&amp;IF(B234=MAX(B:B),1010,MATCH(B234+1,B:B,0)-1)),"H")&gt;0,1,"")),B234&amp;"H1",IF(AD234=LARGE(INDIRECT("AD"&amp;MATCH(B234,B:B,0)&amp;":AD"&amp;IF(B234=MAX(B:B),1010,MATCH(B234+1,B:B,0)-1)),IF(COUNTIF(INDIRECT("C"&amp;MATCH(B234,B:B,0)&amp;":C"&amp;IF(B234=MAX(B:B),1010,MATCH(B234+1,B:B,0)-1)),"H")&gt;0,2,"")),B234&amp;"H2",IF(AD234=LARGE(INDIRECT("AD"&amp;MATCH(B234,B:B,0)&amp;":AD"&amp;IF(B234=MAX(B:B),1010,MATCH(B234+1,B:B,0)-1)), IF(COUNTIF(INDIRECT("C"&amp;MATCH(B234,B:B,0)&amp;":C"&amp;IF(B234=MAX(B:B),1010,MATCH(B234+1,B:B,0)-1)),"S")&gt;0,COUNTIF(INDIRECT("C"&amp;MATCH(B234,B:B,0)&amp;":C"&amp;IF(B234=MAX(B:B),1010,MATCH(B234+1,B:B,0)-1)),"H")+1,””)),B234&amp;"S1",IF(AD234=LARGE(INDIRECT("AD"&amp;MATCH(B234,B:B,0)&amp;":AD"&amp;IF(B234=MAX(B:B),1010,MATCH(B234+1,B:B,0)-1)), IF(COUNTIF(INDIRECT("C"&amp;MATCH(B234,B:B,0)&amp;":C"&amp;IF(B234=MAX(B:B),1010,MATCH(B234+1,B:B,0)-1)),"S")&gt;0,COUNTIF(INDIRECT("C"&amp;MATCH(B234,B:B,0)&amp;":C"&amp;IF(B234=MAX(B:B),1010,MATCH(B234+1,B:B,0)-1)),"H")+2,””)),B234&amp;"S2",IF(AD234=LARGE(INDIRECT("AD"&amp;MATCH(B234,B:B,0)&amp;":AD"&amp;IF(B234=MAX(B:B),1010,MATCH(B234+1,B:B,0)-1)), IF(COUNTIF(INDIRECT("C"&amp;MATCH(B234,B:B,0)&amp;":C"&amp;IF(B234=MAX(B:B),1010,MATCH(B234+1,B:B,0)-1)),"V")&gt;0,COUNTIF(INDIRECT("C"&amp;MATCH(B234,B:B,0)&amp;":C"&amp;IF(B234=MAX(B:B),1010,MATCH(B234+1,B:B,0)-1)),"H")+COUNTIF(INDIRECT("C"&amp;MATCH(B234,B:B,0)&amp;":C"&amp;IF(B234=MAX(B:B),1010,MATCH(B234+1,B:B,0)-1)),"S")+1,"")),B234&amp;"V1",IF(AD234=LARGE(INDIRECT("AD"&amp;MATCH(B234,B:B,0)&amp;":AD"&amp;IF(B234=MAX(B:B),1010,MATCH(B234+1,B:B,0)-1)), IF(COUNTIF(INDIRECT("C"&amp;MATCH(B234,B:B,0)&amp;":C"&amp;IF(B234=MAX(B:B),1010,MATCH(B234+1,B:B,0)-1)),"V")&gt;0,COUNTIF(INDIRECT("C"&amp;MATCH(B234,B:B,0)&amp;":C"&amp;IF(B234=MAX(B:B),1010,MATCH(B234+1,B:B,0)-1)),"H")+COUNTIF(INDIRECT("C"&amp;MATCH(B234,B:B,0)&amp;":C"&amp;IF(B234=MAX(B:B),1010,MATCH(B234+1,B:B,0)-1)),"S")+2,"")),B234&amp;"V2","")))))),"")</f>
        <v/>
      </c>
      <c r="AH234" s="14" t="str">
        <f t="shared" ca="1" si="88"/>
        <v/>
      </c>
    </row>
    <row r="235" spans="1:34" x14ac:dyDescent="0.3">
      <c r="A235" s="52" t="str">
        <f t="shared" ca="1" si="85"/>
        <v/>
      </c>
      <c r="B235"/>
      <c r="C235"/>
      <c r="D235"/>
      <c r="E235" s="14"/>
      <c r="F235"/>
      <c r="G235"/>
      <c r="H235"/>
      <c r="I235"/>
      <c r="J235"/>
      <c r="K235"/>
      <c r="L235" s="65"/>
      <c r="M235" s="53"/>
      <c r="N235" s="53"/>
      <c r="O235" s="47" t="str">
        <f t="shared" si="73"/>
        <v/>
      </c>
      <c r="P235" s="46" t="str">
        <f t="shared" ca="1" si="74"/>
        <v/>
      </c>
      <c r="Q235" s="39"/>
      <c r="R235" s="39"/>
      <c r="S235" s="40"/>
      <c r="T235" s="6" t="str">
        <f t="shared" si="75"/>
        <v/>
      </c>
      <c r="U235" s="6" t="str">
        <f t="shared" si="76"/>
        <v/>
      </c>
      <c r="V235" s="6" t="str">
        <f t="shared" si="77"/>
        <v/>
      </c>
      <c r="W235" s="6" t="str">
        <f t="shared" si="78"/>
        <v/>
      </c>
      <c r="X235" s="6" t="str">
        <f t="shared" si="79"/>
        <v/>
      </c>
      <c r="Y235" s="6" t="str">
        <f t="shared" si="80"/>
        <v/>
      </c>
      <c r="Z235" s="6" t="str">
        <f t="shared" si="81"/>
        <v/>
      </c>
      <c r="AA235" s="6" t="str">
        <f t="shared" si="82"/>
        <v/>
      </c>
      <c r="AB235" s="6" t="str">
        <f t="shared" si="83"/>
        <v/>
      </c>
      <c r="AC235" s="6" t="str">
        <f t="shared" si="84"/>
        <v/>
      </c>
      <c r="AD235" s="6" t="str">
        <f t="shared" si="86"/>
        <v/>
      </c>
      <c r="AE235" s="6" t="str">
        <f t="shared" si="87"/>
        <v/>
      </c>
      <c r="AF235" s="6" t="str">
        <f t="shared" si="89"/>
        <v/>
      </c>
      <c r="AG235" s="6" t="str">
        <f ca="1">IFERROR(IF(AD235=LARGE(INDIRECT("AD"&amp;MATCH(B235,B:B,0)&amp;":AD"&amp;IF(B235=MAX(B:B),1010,MATCH(B235+1,B:B,0)-1)),IF(COUNTIF(INDIRECT("C"&amp;MATCH(B235,B:B,0)&amp;":C"&amp;IF(B235=MAX(B:B),1010,MATCH(B235+1,B:B,0)-1)),"H")&gt;0,1,"")),B235&amp;"H1",IF(AD235=LARGE(INDIRECT("AD"&amp;MATCH(B235,B:B,0)&amp;":AD"&amp;IF(B235=MAX(B:B),1010,MATCH(B235+1,B:B,0)-1)),IF(COUNTIF(INDIRECT("C"&amp;MATCH(B235,B:B,0)&amp;":C"&amp;IF(B235=MAX(B:B),1010,MATCH(B235+1,B:B,0)-1)),"H")&gt;0,2,"")),B235&amp;"H2",IF(AD235=LARGE(INDIRECT("AD"&amp;MATCH(B235,B:B,0)&amp;":AD"&amp;IF(B235=MAX(B:B),1010,MATCH(B235+1,B:B,0)-1)), IF(COUNTIF(INDIRECT("C"&amp;MATCH(B235,B:B,0)&amp;":C"&amp;IF(B235=MAX(B:B),1010,MATCH(B235+1,B:B,0)-1)),"S")&gt;0,COUNTIF(INDIRECT("C"&amp;MATCH(B235,B:B,0)&amp;":C"&amp;IF(B235=MAX(B:B),1010,MATCH(B235+1,B:B,0)-1)),"H")+1,””)),B235&amp;"S1",IF(AD235=LARGE(INDIRECT("AD"&amp;MATCH(B235,B:B,0)&amp;":AD"&amp;IF(B235=MAX(B:B),1010,MATCH(B235+1,B:B,0)-1)), IF(COUNTIF(INDIRECT("C"&amp;MATCH(B235,B:B,0)&amp;":C"&amp;IF(B235=MAX(B:B),1010,MATCH(B235+1,B:B,0)-1)),"S")&gt;0,COUNTIF(INDIRECT("C"&amp;MATCH(B235,B:B,0)&amp;":C"&amp;IF(B235=MAX(B:B),1010,MATCH(B235+1,B:B,0)-1)),"H")+2,””)),B235&amp;"S2",IF(AD235=LARGE(INDIRECT("AD"&amp;MATCH(B235,B:B,0)&amp;":AD"&amp;IF(B235=MAX(B:B),1010,MATCH(B235+1,B:B,0)-1)), IF(COUNTIF(INDIRECT("C"&amp;MATCH(B235,B:B,0)&amp;":C"&amp;IF(B235=MAX(B:B),1010,MATCH(B235+1,B:B,0)-1)),"V")&gt;0,COUNTIF(INDIRECT("C"&amp;MATCH(B235,B:B,0)&amp;":C"&amp;IF(B235=MAX(B:B),1010,MATCH(B235+1,B:B,0)-1)),"H")+COUNTIF(INDIRECT("C"&amp;MATCH(B235,B:B,0)&amp;":C"&amp;IF(B235=MAX(B:B),1010,MATCH(B235+1,B:B,0)-1)),"S")+1,"")),B235&amp;"V1",IF(AD235=LARGE(INDIRECT("AD"&amp;MATCH(B235,B:B,0)&amp;":AD"&amp;IF(B235=MAX(B:B),1010,MATCH(B235+1,B:B,0)-1)), IF(COUNTIF(INDIRECT("C"&amp;MATCH(B235,B:B,0)&amp;":C"&amp;IF(B235=MAX(B:B),1010,MATCH(B235+1,B:B,0)-1)),"V")&gt;0,COUNTIF(INDIRECT("C"&amp;MATCH(B235,B:B,0)&amp;":C"&amp;IF(B235=MAX(B:B),1010,MATCH(B235+1,B:B,0)-1)),"H")+COUNTIF(INDIRECT("C"&amp;MATCH(B235,B:B,0)&amp;":C"&amp;IF(B235=MAX(B:B),1010,MATCH(B235+1,B:B,0)-1)),"S")+2,"")),B235&amp;"V2","")))))),"")</f>
        <v/>
      </c>
      <c r="AH235" s="14" t="str">
        <f t="shared" ca="1" si="88"/>
        <v/>
      </c>
    </row>
    <row r="236" spans="1:34" x14ac:dyDescent="0.3">
      <c r="A236" s="52" t="str">
        <f t="shared" ca="1" si="85"/>
        <v/>
      </c>
      <c r="B236"/>
      <c r="C236"/>
      <c r="D236"/>
      <c r="E236" s="14"/>
      <c r="F236"/>
      <c r="G236"/>
      <c r="H236"/>
      <c r="I236"/>
      <c r="J236"/>
      <c r="K236"/>
      <c r="L236" s="65"/>
      <c r="M236" s="53"/>
      <c r="N236" s="53"/>
      <c r="O236" s="47" t="str">
        <f t="shared" si="73"/>
        <v/>
      </c>
      <c r="P236" s="46" t="str">
        <f t="shared" ca="1" si="74"/>
        <v/>
      </c>
      <c r="Q236" s="39"/>
      <c r="R236" s="39"/>
      <c r="S236" s="40"/>
      <c r="T236" s="6" t="str">
        <f t="shared" si="75"/>
        <v/>
      </c>
      <c r="U236" s="6" t="str">
        <f t="shared" si="76"/>
        <v/>
      </c>
      <c r="V236" s="6" t="str">
        <f t="shared" si="77"/>
        <v/>
      </c>
      <c r="W236" s="6" t="str">
        <f t="shared" si="78"/>
        <v/>
      </c>
      <c r="X236" s="6" t="str">
        <f t="shared" si="79"/>
        <v/>
      </c>
      <c r="Y236" s="6" t="str">
        <f t="shared" si="80"/>
        <v/>
      </c>
      <c r="Z236" s="6" t="str">
        <f t="shared" si="81"/>
        <v/>
      </c>
      <c r="AA236" s="6" t="str">
        <f t="shared" si="82"/>
        <v/>
      </c>
      <c r="AB236" s="6" t="str">
        <f t="shared" si="83"/>
        <v/>
      </c>
      <c r="AC236" s="6" t="str">
        <f t="shared" si="84"/>
        <v/>
      </c>
      <c r="AD236" s="6" t="str">
        <f t="shared" si="86"/>
        <v/>
      </c>
      <c r="AE236" s="6" t="str">
        <f t="shared" si="87"/>
        <v/>
      </c>
      <c r="AF236" s="6" t="str">
        <f t="shared" si="89"/>
        <v/>
      </c>
      <c r="AG236" s="6" t="str">
        <f ca="1">IFERROR(IF(AD236=LARGE(INDIRECT("AD"&amp;MATCH(B236,B:B,0)&amp;":AD"&amp;IF(B236=MAX(B:B),1010,MATCH(B236+1,B:B,0)-1)),IF(COUNTIF(INDIRECT("C"&amp;MATCH(B236,B:B,0)&amp;":C"&amp;IF(B236=MAX(B:B),1010,MATCH(B236+1,B:B,0)-1)),"H")&gt;0,1,"")),B236&amp;"H1",IF(AD236=LARGE(INDIRECT("AD"&amp;MATCH(B236,B:B,0)&amp;":AD"&amp;IF(B236=MAX(B:B),1010,MATCH(B236+1,B:B,0)-1)),IF(COUNTIF(INDIRECT("C"&amp;MATCH(B236,B:B,0)&amp;":C"&amp;IF(B236=MAX(B:B),1010,MATCH(B236+1,B:B,0)-1)),"H")&gt;0,2,"")),B236&amp;"H2",IF(AD236=LARGE(INDIRECT("AD"&amp;MATCH(B236,B:B,0)&amp;":AD"&amp;IF(B236=MAX(B:B),1010,MATCH(B236+1,B:B,0)-1)), IF(COUNTIF(INDIRECT("C"&amp;MATCH(B236,B:B,0)&amp;":C"&amp;IF(B236=MAX(B:B),1010,MATCH(B236+1,B:B,0)-1)),"S")&gt;0,COUNTIF(INDIRECT("C"&amp;MATCH(B236,B:B,0)&amp;":C"&amp;IF(B236=MAX(B:B),1010,MATCH(B236+1,B:B,0)-1)),"H")+1,””)),B236&amp;"S1",IF(AD236=LARGE(INDIRECT("AD"&amp;MATCH(B236,B:B,0)&amp;":AD"&amp;IF(B236=MAX(B:B),1010,MATCH(B236+1,B:B,0)-1)), IF(COUNTIF(INDIRECT("C"&amp;MATCH(B236,B:B,0)&amp;":C"&amp;IF(B236=MAX(B:B),1010,MATCH(B236+1,B:B,0)-1)),"S")&gt;0,COUNTIF(INDIRECT("C"&amp;MATCH(B236,B:B,0)&amp;":C"&amp;IF(B236=MAX(B:B),1010,MATCH(B236+1,B:B,0)-1)),"H")+2,””)),B236&amp;"S2",IF(AD236=LARGE(INDIRECT("AD"&amp;MATCH(B236,B:B,0)&amp;":AD"&amp;IF(B236=MAX(B:B),1010,MATCH(B236+1,B:B,0)-1)), IF(COUNTIF(INDIRECT("C"&amp;MATCH(B236,B:B,0)&amp;":C"&amp;IF(B236=MAX(B:B),1010,MATCH(B236+1,B:B,0)-1)),"V")&gt;0,COUNTIF(INDIRECT("C"&amp;MATCH(B236,B:B,0)&amp;":C"&amp;IF(B236=MAX(B:B),1010,MATCH(B236+1,B:B,0)-1)),"H")+COUNTIF(INDIRECT("C"&amp;MATCH(B236,B:B,0)&amp;":C"&amp;IF(B236=MAX(B:B),1010,MATCH(B236+1,B:B,0)-1)),"S")+1,"")),B236&amp;"V1",IF(AD236=LARGE(INDIRECT("AD"&amp;MATCH(B236,B:B,0)&amp;":AD"&amp;IF(B236=MAX(B:B),1010,MATCH(B236+1,B:B,0)-1)), IF(COUNTIF(INDIRECT("C"&amp;MATCH(B236,B:B,0)&amp;":C"&amp;IF(B236=MAX(B:B),1010,MATCH(B236+1,B:B,0)-1)),"V")&gt;0,COUNTIF(INDIRECT("C"&amp;MATCH(B236,B:B,0)&amp;":C"&amp;IF(B236=MAX(B:B),1010,MATCH(B236+1,B:B,0)-1)),"H")+COUNTIF(INDIRECT("C"&amp;MATCH(B236,B:B,0)&amp;":C"&amp;IF(B236=MAX(B:B),1010,MATCH(B236+1,B:B,0)-1)),"S")+2,"")),B236&amp;"V2","")))))),"")</f>
        <v/>
      </c>
      <c r="AH236" s="14" t="str">
        <f t="shared" ca="1" si="88"/>
        <v/>
      </c>
    </row>
    <row r="237" spans="1:34" x14ac:dyDescent="0.3">
      <c r="A237" s="52" t="str">
        <f t="shared" ca="1" si="85"/>
        <v/>
      </c>
      <c r="B237"/>
      <c r="C237"/>
      <c r="D237"/>
      <c r="E237" s="14"/>
      <c r="F237"/>
      <c r="G237"/>
      <c r="H237"/>
      <c r="I237"/>
      <c r="J237"/>
      <c r="K237"/>
      <c r="L237" s="65"/>
      <c r="M237" s="53"/>
      <c r="N237" s="53"/>
      <c r="O237" s="47" t="str">
        <f t="shared" si="73"/>
        <v/>
      </c>
      <c r="P237" s="46" t="str">
        <f t="shared" ca="1" si="74"/>
        <v/>
      </c>
      <c r="Q237" s="39"/>
      <c r="R237" s="39"/>
      <c r="S237" s="40"/>
      <c r="T237" s="6" t="str">
        <f t="shared" si="75"/>
        <v/>
      </c>
      <c r="U237" s="6" t="str">
        <f t="shared" si="76"/>
        <v/>
      </c>
      <c r="V237" s="6" t="str">
        <f t="shared" si="77"/>
        <v/>
      </c>
      <c r="W237" s="6" t="str">
        <f t="shared" si="78"/>
        <v/>
      </c>
      <c r="X237" s="6" t="str">
        <f t="shared" si="79"/>
        <v/>
      </c>
      <c r="Y237" s="6" t="str">
        <f t="shared" si="80"/>
        <v/>
      </c>
      <c r="Z237" s="6" t="str">
        <f t="shared" si="81"/>
        <v/>
      </c>
      <c r="AA237" s="6" t="str">
        <f t="shared" si="82"/>
        <v/>
      </c>
      <c r="AB237" s="6" t="str">
        <f t="shared" si="83"/>
        <v/>
      </c>
      <c r="AC237" s="6" t="str">
        <f t="shared" si="84"/>
        <v/>
      </c>
      <c r="AD237" s="6" t="str">
        <f t="shared" si="86"/>
        <v/>
      </c>
      <c r="AE237" s="6" t="str">
        <f t="shared" si="87"/>
        <v/>
      </c>
      <c r="AF237" s="6" t="str">
        <f t="shared" si="89"/>
        <v/>
      </c>
      <c r="AG237" s="6" t="str">
        <f ca="1">IFERROR(IF(AD237=LARGE(INDIRECT("AD"&amp;MATCH(B237,B:B,0)&amp;":AD"&amp;IF(B237=MAX(B:B),1010,MATCH(B237+1,B:B,0)-1)),IF(COUNTIF(INDIRECT("C"&amp;MATCH(B237,B:B,0)&amp;":C"&amp;IF(B237=MAX(B:B),1010,MATCH(B237+1,B:B,0)-1)),"H")&gt;0,1,"")),B237&amp;"H1",IF(AD237=LARGE(INDIRECT("AD"&amp;MATCH(B237,B:B,0)&amp;":AD"&amp;IF(B237=MAX(B:B),1010,MATCH(B237+1,B:B,0)-1)),IF(COUNTIF(INDIRECT("C"&amp;MATCH(B237,B:B,0)&amp;":C"&amp;IF(B237=MAX(B:B),1010,MATCH(B237+1,B:B,0)-1)),"H")&gt;0,2,"")),B237&amp;"H2",IF(AD237=LARGE(INDIRECT("AD"&amp;MATCH(B237,B:B,0)&amp;":AD"&amp;IF(B237=MAX(B:B),1010,MATCH(B237+1,B:B,0)-1)), IF(COUNTIF(INDIRECT("C"&amp;MATCH(B237,B:B,0)&amp;":C"&amp;IF(B237=MAX(B:B),1010,MATCH(B237+1,B:B,0)-1)),"S")&gt;0,COUNTIF(INDIRECT("C"&amp;MATCH(B237,B:B,0)&amp;":C"&amp;IF(B237=MAX(B:B),1010,MATCH(B237+1,B:B,0)-1)),"H")+1,””)),B237&amp;"S1",IF(AD237=LARGE(INDIRECT("AD"&amp;MATCH(B237,B:B,0)&amp;":AD"&amp;IF(B237=MAX(B:B),1010,MATCH(B237+1,B:B,0)-1)), IF(COUNTIF(INDIRECT("C"&amp;MATCH(B237,B:B,0)&amp;":C"&amp;IF(B237=MAX(B:B),1010,MATCH(B237+1,B:B,0)-1)),"S")&gt;0,COUNTIF(INDIRECT("C"&amp;MATCH(B237,B:B,0)&amp;":C"&amp;IF(B237=MAX(B:B),1010,MATCH(B237+1,B:B,0)-1)),"H")+2,””)),B237&amp;"S2",IF(AD237=LARGE(INDIRECT("AD"&amp;MATCH(B237,B:B,0)&amp;":AD"&amp;IF(B237=MAX(B:B),1010,MATCH(B237+1,B:B,0)-1)), IF(COUNTIF(INDIRECT("C"&amp;MATCH(B237,B:B,0)&amp;":C"&amp;IF(B237=MAX(B:B),1010,MATCH(B237+1,B:B,0)-1)),"V")&gt;0,COUNTIF(INDIRECT("C"&amp;MATCH(B237,B:B,0)&amp;":C"&amp;IF(B237=MAX(B:B),1010,MATCH(B237+1,B:B,0)-1)),"H")+COUNTIF(INDIRECT("C"&amp;MATCH(B237,B:B,0)&amp;":C"&amp;IF(B237=MAX(B:B),1010,MATCH(B237+1,B:B,0)-1)),"S")+1,"")),B237&amp;"V1",IF(AD237=LARGE(INDIRECT("AD"&amp;MATCH(B237,B:B,0)&amp;":AD"&amp;IF(B237=MAX(B:B),1010,MATCH(B237+1,B:B,0)-1)), IF(COUNTIF(INDIRECT("C"&amp;MATCH(B237,B:B,0)&amp;":C"&amp;IF(B237=MAX(B:B),1010,MATCH(B237+1,B:B,0)-1)),"V")&gt;0,COUNTIF(INDIRECT("C"&amp;MATCH(B237,B:B,0)&amp;":C"&amp;IF(B237=MAX(B:B),1010,MATCH(B237+1,B:B,0)-1)),"H")+COUNTIF(INDIRECT("C"&amp;MATCH(B237,B:B,0)&amp;":C"&amp;IF(B237=MAX(B:B),1010,MATCH(B237+1,B:B,0)-1)),"S")+2,"")),B237&amp;"V2","")))))),"")</f>
        <v/>
      </c>
      <c r="AH237" s="14" t="str">
        <f t="shared" ca="1" si="88"/>
        <v/>
      </c>
    </row>
    <row r="238" spans="1:34" x14ac:dyDescent="0.3">
      <c r="A238" s="52" t="str">
        <f t="shared" ca="1" si="85"/>
        <v/>
      </c>
      <c r="B238"/>
      <c r="C238"/>
      <c r="D238"/>
      <c r="E238" s="14"/>
      <c r="F238"/>
      <c r="G238"/>
      <c r="H238"/>
      <c r="I238"/>
      <c r="J238"/>
      <c r="K238"/>
      <c r="L238" s="65"/>
      <c r="M238" s="53"/>
      <c r="N238" s="53"/>
      <c r="O238" s="47" t="str">
        <f t="shared" si="73"/>
        <v/>
      </c>
      <c r="P238" s="46" t="str">
        <f t="shared" ca="1" si="74"/>
        <v/>
      </c>
      <c r="Q238" s="39"/>
      <c r="R238" s="39"/>
      <c r="S238" s="40"/>
      <c r="T238" s="6" t="str">
        <f t="shared" si="75"/>
        <v/>
      </c>
      <c r="U238" s="6" t="str">
        <f t="shared" si="76"/>
        <v/>
      </c>
      <c r="V238" s="6" t="str">
        <f t="shared" si="77"/>
        <v/>
      </c>
      <c r="W238" s="6" t="str">
        <f t="shared" si="78"/>
        <v/>
      </c>
      <c r="X238" s="6" t="str">
        <f t="shared" si="79"/>
        <v/>
      </c>
      <c r="Y238" s="6" t="str">
        <f t="shared" si="80"/>
        <v/>
      </c>
      <c r="Z238" s="6" t="str">
        <f t="shared" si="81"/>
        <v/>
      </c>
      <c r="AA238" s="6" t="str">
        <f t="shared" si="82"/>
        <v/>
      </c>
      <c r="AB238" s="6" t="str">
        <f t="shared" si="83"/>
        <v/>
      </c>
      <c r="AC238" s="6" t="str">
        <f t="shared" si="84"/>
        <v/>
      </c>
      <c r="AD238" s="6" t="str">
        <f t="shared" si="86"/>
        <v/>
      </c>
      <c r="AE238" s="6" t="str">
        <f t="shared" si="87"/>
        <v/>
      </c>
      <c r="AF238" s="6" t="str">
        <f t="shared" si="89"/>
        <v/>
      </c>
      <c r="AG238" s="6" t="str">
        <f ca="1">IFERROR(IF(AD238=LARGE(INDIRECT("AD"&amp;MATCH(B238,B:B,0)&amp;":AD"&amp;IF(B238=MAX(B:B),1010,MATCH(B238+1,B:B,0)-1)),IF(COUNTIF(INDIRECT("C"&amp;MATCH(B238,B:B,0)&amp;":C"&amp;IF(B238=MAX(B:B),1010,MATCH(B238+1,B:B,0)-1)),"H")&gt;0,1,"")),B238&amp;"H1",IF(AD238=LARGE(INDIRECT("AD"&amp;MATCH(B238,B:B,0)&amp;":AD"&amp;IF(B238=MAX(B:B),1010,MATCH(B238+1,B:B,0)-1)),IF(COUNTIF(INDIRECT("C"&amp;MATCH(B238,B:B,0)&amp;":C"&amp;IF(B238=MAX(B:B),1010,MATCH(B238+1,B:B,0)-1)),"H")&gt;0,2,"")),B238&amp;"H2",IF(AD238=LARGE(INDIRECT("AD"&amp;MATCH(B238,B:B,0)&amp;":AD"&amp;IF(B238=MAX(B:B),1010,MATCH(B238+1,B:B,0)-1)), IF(COUNTIF(INDIRECT("C"&amp;MATCH(B238,B:B,0)&amp;":C"&amp;IF(B238=MAX(B:B),1010,MATCH(B238+1,B:B,0)-1)),"S")&gt;0,COUNTIF(INDIRECT("C"&amp;MATCH(B238,B:B,0)&amp;":C"&amp;IF(B238=MAX(B:B),1010,MATCH(B238+1,B:B,0)-1)),"H")+1,””)),B238&amp;"S1",IF(AD238=LARGE(INDIRECT("AD"&amp;MATCH(B238,B:B,0)&amp;":AD"&amp;IF(B238=MAX(B:B),1010,MATCH(B238+1,B:B,0)-1)), IF(COUNTIF(INDIRECT("C"&amp;MATCH(B238,B:B,0)&amp;":C"&amp;IF(B238=MAX(B:B),1010,MATCH(B238+1,B:B,0)-1)),"S")&gt;0,COUNTIF(INDIRECT("C"&amp;MATCH(B238,B:B,0)&amp;":C"&amp;IF(B238=MAX(B:B),1010,MATCH(B238+1,B:B,0)-1)),"H")+2,””)),B238&amp;"S2",IF(AD238=LARGE(INDIRECT("AD"&amp;MATCH(B238,B:B,0)&amp;":AD"&amp;IF(B238=MAX(B:B),1010,MATCH(B238+1,B:B,0)-1)), IF(COUNTIF(INDIRECT("C"&amp;MATCH(B238,B:B,0)&amp;":C"&amp;IF(B238=MAX(B:B),1010,MATCH(B238+1,B:B,0)-1)),"V")&gt;0,COUNTIF(INDIRECT("C"&amp;MATCH(B238,B:B,0)&amp;":C"&amp;IF(B238=MAX(B:B),1010,MATCH(B238+1,B:B,0)-1)),"H")+COUNTIF(INDIRECT("C"&amp;MATCH(B238,B:B,0)&amp;":C"&amp;IF(B238=MAX(B:B),1010,MATCH(B238+1,B:B,0)-1)),"S")+1,"")),B238&amp;"V1",IF(AD238=LARGE(INDIRECT("AD"&amp;MATCH(B238,B:B,0)&amp;":AD"&amp;IF(B238=MAX(B:B),1010,MATCH(B238+1,B:B,0)-1)), IF(COUNTIF(INDIRECT("C"&amp;MATCH(B238,B:B,0)&amp;":C"&amp;IF(B238=MAX(B:B),1010,MATCH(B238+1,B:B,0)-1)),"V")&gt;0,COUNTIF(INDIRECT("C"&amp;MATCH(B238,B:B,0)&amp;":C"&amp;IF(B238=MAX(B:B),1010,MATCH(B238+1,B:B,0)-1)),"H")+COUNTIF(INDIRECT("C"&amp;MATCH(B238,B:B,0)&amp;":C"&amp;IF(B238=MAX(B:B),1010,MATCH(B238+1,B:B,0)-1)),"S")+2,"")),B238&amp;"V2","")))))),"")</f>
        <v/>
      </c>
      <c r="AH238" s="14" t="str">
        <f t="shared" ca="1" si="88"/>
        <v/>
      </c>
    </row>
    <row r="239" spans="1:34" x14ac:dyDescent="0.3">
      <c r="A239" s="52" t="str">
        <f t="shared" ca="1" si="85"/>
        <v/>
      </c>
      <c r="B239"/>
      <c r="C239"/>
      <c r="D239"/>
      <c r="E239" s="14"/>
      <c r="F239"/>
      <c r="G239"/>
      <c r="H239"/>
      <c r="I239"/>
      <c r="J239"/>
      <c r="K239"/>
      <c r="L239" s="65"/>
      <c r="M239" s="53"/>
      <c r="N239" s="53"/>
      <c r="O239" s="47" t="str">
        <f t="shared" si="73"/>
        <v/>
      </c>
      <c r="P239" s="46" t="str">
        <f t="shared" ca="1" si="74"/>
        <v/>
      </c>
      <c r="Q239" s="39"/>
      <c r="R239" s="39"/>
      <c r="S239" s="40"/>
      <c r="T239" s="6" t="str">
        <f t="shared" si="75"/>
        <v/>
      </c>
      <c r="U239" s="6" t="str">
        <f t="shared" si="76"/>
        <v/>
      </c>
      <c r="V239" s="6" t="str">
        <f t="shared" si="77"/>
        <v/>
      </c>
      <c r="W239" s="6" t="str">
        <f t="shared" si="78"/>
        <v/>
      </c>
      <c r="X239" s="6" t="str">
        <f t="shared" si="79"/>
        <v/>
      </c>
      <c r="Y239" s="6" t="str">
        <f t="shared" si="80"/>
        <v/>
      </c>
      <c r="Z239" s="6" t="str">
        <f t="shared" si="81"/>
        <v/>
      </c>
      <c r="AA239" s="6" t="str">
        <f t="shared" si="82"/>
        <v/>
      </c>
      <c r="AB239" s="6" t="str">
        <f t="shared" si="83"/>
        <v/>
      </c>
      <c r="AC239" s="6" t="str">
        <f t="shared" si="84"/>
        <v/>
      </c>
      <c r="AD239" s="6" t="str">
        <f t="shared" si="86"/>
        <v/>
      </c>
      <c r="AE239" s="6" t="str">
        <f t="shared" si="87"/>
        <v/>
      </c>
      <c r="AF239" s="6" t="str">
        <f t="shared" si="89"/>
        <v/>
      </c>
      <c r="AG239" s="6" t="str">
        <f ca="1">IFERROR(IF(AD239=LARGE(INDIRECT("AD"&amp;MATCH(B239,B:B,0)&amp;":AD"&amp;IF(B239=MAX(B:B),1010,MATCH(B239+1,B:B,0)-1)),IF(COUNTIF(INDIRECT("C"&amp;MATCH(B239,B:B,0)&amp;":C"&amp;IF(B239=MAX(B:B),1010,MATCH(B239+1,B:B,0)-1)),"H")&gt;0,1,"")),B239&amp;"H1",IF(AD239=LARGE(INDIRECT("AD"&amp;MATCH(B239,B:B,0)&amp;":AD"&amp;IF(B239=MAX(B:B),1010,MATCH(B239+1,B:B,0)-1)),IF(COUNTIF(INDIRECT("C"&amp;MATCH(B239,B:B,0)&amp;":C"&amp;IF(B239=MAX(B:B),1010,MATCH(B239+1,B:B,0)-1)),"H")&gt;0,2,"")),B239&amp;"H2",IF(AD239=LARGE(INDIRECT("AD"&amp;MATCH(B239,B:B,0)&amp;":AD"&amp;IF(B239=MAX(B:B),1010,MATCH(B239+1,B:B,0)-1)), IF(COUNTIF(INDIRECT("C"&amp;MATCH(B239,B:B,0)&amp;":C"&amp;IF(B239=MAX(B:B),1010,MATCH(B239+1,B:B,0)-1)),"S")&gt;0,COUNTIF(INDIRECT("C"&amp;MATCH(B239,B:B,0)&amp;":C"&amp;IF(B239=MAX(B:B),1010,MATCH(B239+1,B:B,0)-1)),"H")+1,””)),B239&amp;"S1",IF(AD239=LARGE(INDIRECT("AD"&amp;MATCH(B239,B:B,0)&amp;":AD"&amp;IF(B239=MAX(B:B),1010,MATCH(B239+1,B:B,0)-1)), IF(COUNTIF(INDIRECT("C"&amp;MATCH(B239,B:B,0)&amp;":C"&amp;IF(B239=MAX(B:B),1010,MATCH(B239+1,B:B,0)-1)),"S")&gt;0,COUNTIF(INDIRECT("C"&amp;MATCH(B239,B:B,0)&amp;":C"&amp;IF(B239=MAX(B:B),1010,MATCH(B239+1,B:B,0)-1)),"H")+2,””)),B239&amp;"S2",IF(AD239=LARGE(INDIRECT("AD"&amp;MATCH(B239,B:B,0)&amp;":AD"&amp;IF(B239=MAX(B:B),1010,MATCH(B239+1,B:B,0)-1)), IF(COUNTIF(INDIRECT("C"&amp;MATCH(B239,B:B,0)&amp;":C"&amp;IF(B239=MAX(B:B),1010,MATCH(B239+1,B:B,0)-1)),"V")&gt;0,COUNTIF(INDIRECT("C"&amp;MATCH(B239,B:B,0)&amp;":C"&amp;IF(B239=MAX(B:B),1010,MATCH(B239+1,B:B,0)-1)),"H")+COUNTIF(INDIRECT("C"&amp;MATCH(B239,B:B,0)&amp;":C"&amp;IF(B239=MAX(B:B),1010,MATCH(B239+1,B:B,0)-1)),"S")+1,"")),B239&amp;"V1",IF(AD239=LARGE(INDIRECT("AD"&amp;MATCH(B239,B:B,0)&amp;":AD"&amp;IF(B239=MAX(B:B),1010,MATCH(B239+1,B:B,0)-1)), IF(COUNTIF(INDIRECT("C"&amp;MATCH(B239,B:B,0)&amp;":C"&amp;IF(B239=MAX(B:B),1010,MATCH(B239+1,B:B,0)-1)),"V")&gt;0,COUNTIF(INDIRECT("C"&amp;MATCH(B239,B:B,0)&amp;":C"&amp;IF(B239=MAX(B:B),1010,MATCH(B239+1,B:B,0)-1)),"H")+COUNTIF(INDIRECT("C"&amp;MATCH(B239,B:B,0)&amp;":C"&amp;IF(B239=MAX(B:B),1010,MATCH(B239+1,B:B,0)-1)),"S")+2,"")),B239&amp;"V2","")))))),"")</f>
        <v/>
      </c>
      <c r="AH239" s="14" t="str">
        <f t="shared" ca="1" si="88"/>
        <v/>
      </c>
    </row>
    <row r="240" spans="1:34" x14ac:dyDescent="0.3">
      <c r="A240" s="52" t="str">
        <f t="shared" ca="1" si="85"/>
        <v/>
      </c>
      <c r="B240"/>
      <c r="C240"/>
      <c r="D240"/>
      <c r="E240" s="14"/>
      <c r="F240"/>
      <c r="G240"/>
      <c r="H240"/>
      <c r="I240"/>
      <c r="J240"/>
      <c r="K240"/>
      <c r="L240" s="65"/>
      <c r="M240" s="53"/>
      <c r="N240" s="53"/>
      <c r="O240" s="47" t="str">
        <f t="shared" si="73"/>
        <v/>
      </c>
      <c r="P240" s="46" t="str">
        <f t="shared" ca="1" si="74"/>
        <v/>
      </c>
      <c r="Q240" s="39"/>
      <c r="R240" s="39"/>
      <c r="S240" s="40"/>
      <c r="T240" s="6" t="str">
        <f t="shared" si="75"/>
        <v/>
      </c>
      <c r="U240" s="6" t="str">
        <f t="shared" si="76"/>
        <v/>
      </c>
      <c r="V240" s="6" t="str">
        <f t="shared" si="77"/>
        <v/>
      </c>
      <c r="W240" s="6" t="str">
        <f t="shared" si="78"/>
        <v/>
      </c>
      <c r="X240" s="6" t="str">
        <f t="shared" si="79"/>
        <v/>
      </c>
      <c r="Y240" s="6" t="str">
        <f t="shared" si="80"/>
        <v/>
      </c>
      <c r="Z240" s="6" t="str">
        <f t="shared" si="81"/>
        <v/>
      </c>
      <c r="AA240" s="6" t="str">
        <f t="shared" si="82"/>
        <v/>
      </c>
      <c r="AB240" s="6" t="str">
        <f t="shared" si="83"/>
        <v/>
      </c>
      <c r="AC240" s="6" t="str">
        <f t="shared" si="84"/>
        <v/>
      </c>
      <c r="AD240" s="6" t="str">
        <f t="shared" si="86"/>
        <v/>
      </c>
      <c r="AE240" s="6" t="str">
        <f t="shared" si="87"/>
        <v/>
      </c>
      <c r="AF240" s="6" t="str">
        <f t="shared" si="89"/>
        <v/>
      </c>
      <c r="AG240" s="6" t="str">
        <f ca="1">IFERROR(IF(AD240=LARGE(INDIRECT("AD"&amp;MATCH(B240,B:B,0)&amp;":AD"&amp;IF(B240=MAX(B:B),1010,MATCH(B240+1,B:B,0)-1)),IF(COUNTIF(INDIRECT("C"&amp;MATCH(B240,B:B,0)&amp;":C"&amp;IF(B240=MAX(B:B),1010,MATCH(B240+1,B:B,0)-1)),"H")&gt;0,1,"")),B240&amp;"H1",IF(AD240=LARGE(INDIRECT("AD"&amp;MATCH(B240,B:B,0)&amp;":AD"&amp;IF(B240=MAX(B:B),1010,MATCH(B240+1,B:B,0)-1)),IF(COUNTIF(INDIRECT("C"&amp;MATCH(B240,B:B,0)&amp;":C"&amp;IF(B240=MAX(B:B),1010,MATCH(B240+1,B:B,0)-1)),"H")&gt;0,2,"")),B240&amp;"H2",IF(AD240=LARGE(INDIRECT("AD"&amp;MATCH(B240,B:B,0)&amp;":AD"&amp;IF(B240=MAX(B:B),1010,MATCH(B240+1,B:B,0)-1)), IF(COUNTIF(INDIRECT("C"&amp;MATCH(B240,B:B,0)&amp;":C"&amp;IF(B240=MAX(B:B),1010,MATCH(B240+1,B:B,0)-1)),"S")&gt;0,COUNTIF(INDIRECT("C"&amp;MATCH(B240,B:B,0)&amp;":C"&amp;IF(B240=MAX(B:B),1010,MATCH(B240+1,B:B,0)-1)),"H")+1,””)),B240&amp;"S1",IF(AD240=LARGE(INDIRECT("AD"&amp;MATCH(B240,B:B,0)&amp;":AD"&amp;IF(B240=MAX(B:B),1010,MATCH(B240+1,B:B,0)-1)), IF(COUNTIF(INDIRECT("C"&amp;MATCH(B240,B:B,0)&amp;":C"&amp;IF(B240=MAX(B:B),1010,MATCH(B240+1,B:B,0)-1)),"S")&gt;0,COUNTIF(INDIRECT("C"&amp;MATCH(B240,B:B,0)&amp;":C"&amp;IF(B240=MAX(B:B),1010,MATCH(B240+1,B:B,0)-1)),"H")+2,””)),B240&amp;"S2",IF(AD240=LARGE(INDIRECT("AD"&amp;MATCH(B240,B:B,0)&amp;":AD"&amp;IF(B240=MAX(B:B),1010,MATCH(B240+1,B:B,0)-1)), IF(COUNTIF(INDIRECT("C"&amp;MATCH(B240,B:B,0)&amp;":C"&amp;IF(B240=MAX(B:B),1010,MATCH(B240+1,B:B,0)-1)),"V")&gt;0,COUNTIF(INDIRECT("C"&amp;MATCH(B240,B:B,0)&amp;":C"&amp;IF(B240=MAX(B:B),1010,MATCH(B240+1,B:B,0)-1)),"H")+COUNTIF(INDIRECT("C"&amp;MATCH(B240,B:B,0)&amp;":C"&amp;IF(B240=MAX(B:B),1010,MATCH(B240+1,B:B,0)-1)),"S")+1,"")),B240&amp;"V1",IF(AD240=LARGE(INDIRECT("AD"&amp;MATCH(B240,B:B,0)&amp;":AD"&amp;IF(B240=MAX(B:B),1010,MATCH(B240+1,B:B,0)-1)), IF(COUNTIF(INDIRECT("C"&amp;MATCH(B240,B:B,0)&amp;":C"&amp;IF(B240=MAX(B:B),1010,MATCH(B240+1,B:B,0)-1)),"V")&gt;0,COUNTIF(INDIRECT("C"&amp;MATCH(B240,B:B,0)&amp;":C"&amp;IF(B240=MAX(B:B),1010,MATCH(B240+1,B:B,0)-1)),"H")+COUNTIF(INDIRECT("C"&amp;MATCH(B240,B:B,0)&amp;":C"&amp;IF(B240=MAX(B:B),1010,MATCH(B240+1,B:B,0)-1)),"S")+2,"")),B240&amp;"V2","")))))),"")</f>
        <v/>
      </c>
      <c r="AH240" s="14" t="str">
        <f t="shared" ca="1" si="88"/>
        <v/>
      </c>
    </row>
    <row r="241" spans="1:34" x14ac:dyDescent="0.3">
      <c r="A241" s="52" t="str">
        <f t="shared" ca="1" si="85"/>
        <v/>
      </c>
      <c r="B241"/>
      <c r="C241"/>
      <c r="D241"/>
      <c r="E241" s="14"/>
      <c r="F241"/>
      <c r="G241"/>
      <c r="H241"/>
      <c r="I241"/>
      <c r="J241"/>
      <c r="K241"/>
      <c r="L241" s="65"/>
      <c r="M241" s="53"/>
      <c r="N241" s="53"/>
      <c r="O241" s="47" t="str">
        <f t="shared" si="73"/>
        <v/>
      </c>
      <c r="P241" s="46" t="str">
        <f t="shared" ca="1" si="74"/>
        <v/>
      </c>
      <c r="Q241" s="39"/>
      <c r="R241" s="39"/>
      <c r="S241" s="40"/>
      <c r="T241" s="6" t="str">
        <f t="shared" si="75"/>
        <v/>
      </c>
      <c r="U241" s="6" t="str">
        <f t="shared" si="76"/>
        <v/>
      </c>
      <c r="V241" s="6" t="str">
        <f t="shared" si="77"/>
        <v/>
      </c>
      <c r="W241" s="6" t="str">
        <f t="shared" si="78"/>
        <v/>
      </c>
      <c r="X241" s="6" t="str">
        <f t="shared" si="79"/>
        <v/>
      </c>
      <c r="Y241" s="6" t="str">
        <f t="shared" si="80"/>
        <v/>
      </c>
      <c r="Z241" s="6" t="str">
        <f t="shared" si="81"/>
        <v/>
      </c>
      <c r="AA241" s="6" t="str">
        <f t="shared" si="82"/>
        <v/>
      </c>
      <c r="AB241" s="6" t="str">
        <f t="shared" si="83"/>
        <v/>
      </c>
      <c r="AC241" s="6" t="str">
        <f t="shared" si="84"/>
        <v/>
      </c>
      <c r="AD241" s="6" t="str">
        <f t="shared" si="86"/>
        <v/>
      </c>
      <c r="AE241" s="6" t="str">
        <f t="shared" si="87"/>
        <v/>
      </c>
      <c r="AF241" s="6" t="str">
        <f t="shared" si="89"/>
        <v/>
      </c>
      <c r="AG241" s="6" t="str">
        <f ca="1">IFERROR(IF(AD241=LARGE(INDIRECT("AD"&amp;MATCH(B241,B:B,0)&amp;":AD"&amp;IF(B241=MAX(B:B),1010,MATCH(B241+1,B:B,0)-1)),IF(COUNTIF(INDIRECT("C"&amp;MATCH(B241,B:B,0)&amp;":C"&amp;IF(B241=MAX(B:B),1010,MATCH(B241+1,B:B,0)-1)),"H")&gt;0,1,"")),B241&amp;"H1",IF(AD241=LARGE(INDIRECT("AD"&amp;MATCH(B241,B:B,0)&amp;":AD"&amp;IF(B241=MAX(B:B),1010,MATCH(B241+1,B:B,0)-1)),IF(COUNTIF(INDIRECT("C"&amp;MATCH(B241,B:B,0)&amp;":C"&amp;IF(B241=MAX(B:B),1010,MATCH(B241+1,B:B,0)-1)),"H")&gt;0,2,"")),B241&amp;"H2",IF(AD241=LARGE(INDIRECT("AD"&amp;MATCH(B241,B:B,0)&amp;":AD"&amp;IF(B241=MAX(B:B),1010,MATCH(B241+1,B:B,0)-1)), IF(COUNTIF(INDIRECT("C"&amp;MATCH(B241,B:B,0)&amp;":C"&amp;IF(B241=MAX(B:B),1010,MATCH(B241+1,B:B,0)-1)),"S")&gt;0,COUNTIF(INDIRECT("C"&amp;MATCH(B241,B:B,0)&amp;":C"&amp;IF(B241=MAX(B:B),1010,MATCH(B241+1,B:B,0)-1)),"H")+1,””)),B241&amp;"S1",IF(AD241=LARGE(INDIRECT("AD"&amp;MATCH(B241,B:B,0)&amp;":AD"&amp;IF(B241=MAX(B:B),1010,MATCH(B241+1,B:B,0)-1)), IF(COUNTIF(INDIRECT("C"&amp;MATCH(B241,B:B,0)&amp;":C"&amp;IF(B241=MAX(B:B),1010,MATCH(B241+1,B:B,0)-1)),"S")&gt;0,COUNTIF(INDIRECT("C"&amp;MATCH(B241,B:B,0)&amp;":C"&amp;IF(B241=MAX(B:B),1010,MATCH(B241+1,B:B,0)-1)),"H")+2,””)),B241&amp;"S2",IF(AD241=LARGE(INDIRECT("AD"&amp;MATCH(B241,B:B,0)&amp;":AD"&amp;IF(B241=MAX(B:B),1010,MATCH(B241+1,B:B,0)-1)), IF(COUNTIF(INDIRECT("C"&amp;MATCH(B241,B:B,0)&amp;":C"&amp;IF(B241=MAX(B:B),1010,MATCH(B241+1,B:B,0)-1)),"V")&gt;0,COUNTIF(INDIRECT("C"&amp;MATCH(B241,B:B,0)&amp;":C"&amp;IF(B241=MAX(B:B),1010,MATCH(B241+1,B:B,0)-1)),"H")+COUNTIF(INDIRECT("C"&amp;MATCH(B241,B:B,0)&amp;":C"&amp;IF(B241=MAX(B:B),1010,MATCH(B241+1,B:B,0)-1)),"S")+1,"")),B241&amp;"V1",IF(AD241=LARGE(INDIRECT("AD"&amp;MATCH(B241,B:B,0)&amp;":AD"&amp;IF(B241=MAX(B:B),1010,MATCH(B241+1,B:B,0)-1)), IF(COUNTIF(INDIRECT("C"&amp;MATCH(B241,B:B,0)&amp;":C"&amp;IF(B241=MAX(B:B),1010,MATCH(B241+1,B:B,0)-1)),"V")&gt;0,COUNTIF(INDIRECT("C"&amp;MATCH(B241,B:B,0)&amp;":C"&amp;IF(B241=MAX(B:B),1010,MATCH(B241+1,B:B,0)-1)),"H")+COUNTIF(INDIRECT("C"&amp;MATCH(B241,B:B,0)&amp;":C"&amp;IF(B241=MAX(B:B),1010,MATCH(B241+1,B:B,0)-1)),"S")+2,"")),B241&amp;"V2","")))))),"")</f>
        <v/>
      </c>
      <c r="AH241" s="14" t="str">
        <f t="shared" ca="1" si="88"/>
        <v/>
      </c>
    </row>
    <row r="242" spans="1:34" x14ac:dyDescent="0.3">
      <c r="A242" s="52" t="str">
        <f t="shared" ca="1" si="85"/>
        <v/>
      </c>
      <c r="B242"/>
      <c r="C242"/>
      <c r="D242"/>
      <c r="E242" s="14"/>
      <c r="F242"/>
      <c r="G242"/>
      <c r="H242"/>
      <c r="I242"/>
      <c r="J242"/>
      <c r="K242"/>
      <c r="L242" s="65"/>
      <c r="M242" s="53"/>
      <c r="N242" s="53"/>
      <c r="O242" s="47" t="str">
        <f t="shared" si="73"/>
        <v/>
      </c>
      <c r="P242" s="46" t="str">
        <f t="shared" ca="1" si="74"/>
        <v/>
      </c>
      <c r="Q242" s="39"/>
      <c r="R242" s="39"/>
      <c r="S242" s="40"/>
      <c r="T242" s="6" t="str">
        <f t="shared" si="75"/>
        <v/>
      </c>
      <c r="U242" s="6" t="str">
        <f t="shared" si="76"/>
        <v/>
      </c>
      <c r="V242" s="6" t="str">
        <f t="shared" si="77"/>
        <v/>
      </c>
      <c r="W242" s="6" t="str">
        <f t="shared" si="78"/>
        <v/>
      </c>
      <c r="X242" s="6" t="str">
        <f t="shared" si="79"/>
        <v/>
      </c>
      <c r="Y242" s="6" t="str">
        <f t="shared" si="80"/>
        <v/>
      </c>
      <c r="Z242" s="6" t="str">
        <f t="shared" si="81"/>
        <v/>
      </c>
      <c r="AA242" s="6" t="str">
        <f t="shared" si="82"/>
        <v/>
      </c>
      <c r="AB242" s="6" t="str">
        <f t="shared" si="83"/>
        <v/>
      </c>
      <c r="AC242" s="6" t="str">
        <f t="shared" si="84"/>
        <v/>
      </c>
      <c r="AD242" s="6" t="str">
        <f t="shared" si="86"/>
        <v/>
      </c>
      <c r="AE242" s="6" t="str">
        <f t="shared" si="87"/>
        <v/>
      </c>
      <c r="AF242" s="6" t="str">
        <f t="shared" si="89"/>
        <v/>
      </c>
      <c r="AG242" s="6" t="str">
        <f ca="1">IFERROR(IF(AD242=LARGE(INDIRECT("AD"&amp;MATCH(B242,B:B,0)&amp;":AD"&amp;IF(B242=MAX(B:B),1010,MATCH(B242+1,B:B,0)-1)),IF(COUNTIF(INDIRECT("C"&amp;MATCH(B242,B:B,0)&amp;":C"&amp;IF(B242=MAX(B:B),1010,MATCH(B242+1,B:B,0)-1)),"H")&gt;0,1,"")),B242&amp;"H1",IF(AD242=LARGE(INDIRECT("AD"&amp;MATCH(B242,B:B,0)&amp;":AD"&amp;IF(B242=MAX(B:B),1010,MATCH(B242+1,B:B,0)-1)),IF(COUNTIF(INDIRECT("C"&amp;MATCH(B242,B:B,0)&amp;":C"&amp;IF(B242=MAX(B:B),1010,MATCH(B242+1,B:B,0)-1)),"H")&gt;0,2,"")),B242&amp;"H2",IF(AD242=LARGE(INDIRECT("AD"&amp;MATCH(B242,B:B,0)&amp;":AD"&amp;IF(B242=MAX(B:B),1010,MATCH(B242+1,B:B,0)-1)), IF(COUNTIF(INDIRECT("C"&amp;MATCH(B242,B:B,0)&amp;":C"&amp;IF(B242=MAX(B:B),1010,MATCH(B242+1,B:B,0)-1)),"S")&gt;0,COUNTIF(INDIRECT("C"&amp;MATCH(B242,B:B,0)&amp;":C"&amp;IF(B242=MAX(B:B),1010,MATCH(B242+1,B:B,0)-1)),"H")+1,””)),B242&amp;"S1",IF(AD242=LARGE(INDIRECT("AD"&amp;MATCH(B242,B:B,0)&amp;":AD"&amp;IF(B242=MAX(B:B),1010,MATCH(B242+1,B:B,0)-1)), IF(COUNTIF(INDIRECT("C"&amp;MATCH(B242,B:B,0)&amp;":C"&amp;IF(B242=MAX(B:B),1010,MATCH(B242+1,B:B,0)-1)),"S")&gt;0,COUNTIF(INDIRECT("C"&amp;MATCH(B242,B:B,0)&amp;":C"&amp;IF(B242=MAX(B:B),1010,MATCH(B242+1,B:B,0)-1)),"H")+2,””)),B242&amp;"S2",IF(AD242=LARGE(INDIRECT("AD"&amp;MATCH(B242,B:B,0)&amp;":AD"&amp;IF(B242=MAX(B:B),1010,MATCH(B242+1,B:B,0)-1)), IF(COUNTIF(INDIRECT("C"&amp;MATCH(B242,B:B,0)&amp;":C"&amp;IF(B242=MAX(B:B),1010,MATCH(B242+1,B:B,0)-1)),"V")&gt;0,COUNTIF(INDIRECT("C"&amp;MATCH(B242,B:B,0)&amp;":C"&amp;IF(B242=MAX(B:B),1010,MATCH(B242+1,B:B,0)-1)),"H")+COUNTIF(INDIRECT("C"&amp;MATCH(B242,B:B,0)&amp;":C"&amp;IF(B242=MAX(B:B),1010,MATCH(B242+1,B:B,0)-1)),"S")+1,"")),B242&amp;"V1",IF(AD242=LARGE(INDIRECT("AD"&amp;MATCH(B242,B:B,0)&amp;":AD"&amp;IF(B242=MAX(B:B),1010,MATCH(B242+1,B:B,0)-1)), IF(COUNTIF(INDIRECT("C"&amp;MATCH(B242,B:B,0)&amp;":C"&amp;IF(B242=MAX(B:B),1010,MATCH(B242+1,B:B,0)-1)),"V")&gt;0,COUNTIF(INDIRECT("C"&amp;MATCH(B242,B:B,0)&amp;":C"&amp;IF(B242=MAX(B:B),1010,MATCH(B242+1,B:B,0)-1)),"H")+COUNTIF(INDIRECT("C"&amp;MATCH(B242,B:B,0)&amp;":C"&amp;IF(B242=MAX(B:B),1010,MATCH(B242+1,B:B,0)-1)),"S")+2,"")),B242&amp;"V2","")))))),"")</f>
        <v/>
      </c>
      <c r="AH242" s="14" t="str">
        <f t="shared" ca="1" si="88"/>
        <v/>
      </c>
    </row>
    <row r="243" spans="1:34" x14ac:dyDescent="0.3">
      <c r="A243" s="52" t="str">
        <f t="shared" ca="1" si="85"/>
        <v/>
      </c>
      <c r="B243"/>
      <c r="C243"/>
      <c r="D243"/>
      <c r="E243" s="14"/>
      <c r="F243"/>
      <c r="G243"/>
      <c r="H243"/>
      <c r="I243"/>
      <c r="J243"/>
      <c r="K243"/>
      <c r="L243" s="65"/>
      <c r="M243" s="53"/>
      <c r="N243" s="53"/>
      <c r="O243" s="47" t="str">
        <f t="shared" si="73"/>
        <v/>
      </c>
      <c r="P243" s="46" t="str">
        <f t="shared" ca="1" si="74"/>
        <v/>
      </c>
      <c r="Q243" s="39"/>
      <c r="R243" s="39"/>
      <c r="S243" s="40"/>
      <c r="T243" s="6" t="str">
        <f t="shared" si="75"/>
        <v/>
      </c>
      <c r="U243" s="6" t="str">
        <f t="shared" si="76"/>
        <v/>
      </c>
      <c r="V243" s="6" t="str">
        <f t="shared" si="77"/>
        <v/>
      </c>
      <c r="W243" s="6" t="str">
        <f t="shared" si="78"/>
        <v/>
      </c>
      <c r="X243" s="6" t="str">
        <f t="shared" si="79"/>
        <v/>
      </c>
      <c r="Y243" s="6" t="str">
        <f t="shared" si="80"/>
        <v/>
      </c>
      <c r="Z243" s="6" t="str">
        <f t="shared" si="81"/>
        <v/>
      </c>
      <c r="AA243" s="6" t="str">
        <f t="shared" si="82"/>
        <v/>
      </c>
      <c r="AB243" s="6" t="str">
        <f t="shared" si="83"/>
        <v/>
      </c>
      <c r="AC243" s="6" t="str">
        <f t="shared" si="84"/>
        <v/>
      </c>
      <c r="AD243" s="6" t="str">
        <f t="shared" si="86"/>
        <v/>
      </c>
      <c r="AE243" s="6" t="str">
        <f t="shared" si="87"/>
        <v/>
      </c>
      <c r="AF243" s="6" t="str">
        <f t="shared" si="89"/>
        <v/>
      </c>
      <c r="AG243" s="6" t="str">
        <f ca="1">IFERROR(IF(AD243=LARGE(INDIRECT("AD"&amp;MATCH(B243,B:B,0)&amp;":AD"&amp;IF(B243=MAX(B:B),1010,MATCH(B243+1,B:B,0)-1)),IF(COUNTIF(INDIRECT("C"&amp;MATCH(B243,B:B,0)&amp;":C"&amp;IF(B243=MAX(B:B),1010,MATCH(B243+1,B:B,0)-1)),"H")&gt;0,1,"")),B243&amp;"H1",IF(AD243=LARGE(INDIRECT("AD"&amp;MATCH(B243,B:B,0)&amp;":AD"&amp;IF(B243=MAX(B:B),1010,MATCH(B243+1,B:B,0)-1)),IF(COUNTIF(INDIRECT("C"&amp;MATCH(B243,B:B,0)&amp;":C"&amp;IF(B243=MAX(B:B),1010,MATCH(B243+1,B:B,0)-1)),"H")&gt;0,2,"")),B243&amp;"H2",IF(AD243=LARGE(INDIRECT("AD"&amp;MATCH(B243,B:B,0)&amp;":AD"&amp;IF(B243=MAX(B:B),1010,MATCH(B243+1,B:B,0)-1)), IF(COUNTIF(INDIRECT("C"&amp;MATCH(B243,B:B,0)&amp;":C"&amp;IF(B243=MAX(B:B),1010,MATCH(B243+1,B:B,0)-1)),"S")&gt;0,COUNTIF(INDIRECT("C"&amp;MATCH(B243,B:B,0)&amp;":C"&amp;IF(B243=MAX(B:B),1010,MATCH(B243+1,B:B,0)-1)),"H")+1,””)),B243&amp;"S1",IF(AD243=LARGE(INDIRECT("AD"&amp;MATCH(B243,B:B,0)&amp;":AD"&amp;IF(B243=MAX(B:B),1010,MATCH(B243+1,B:B,0)-1)), IF(COUNTIF(INDIRECT("C"&amp;MATCH(B243,B:B,0)&amp;":C"&amp;IF(B243=MAX(B:B),1010,MATCH(B243+1,B:B,0)-1)),"S")&gt;0,COUNTIF(INDIRECT("C"&amp;MATCH(B243,B:B,0)&amp;":C"&amp;IF(B243=MAX(B:B),1010,MATCH(B243+1,B:B,0)-1)),"H")+2,””)),B243&amp;"S2",IF(AD243=LARGE(INDIRECT("AD"&amp;MATCH(B243,B:B,0)&amp;":AD"&amp;IF(B243=MAX(B:B),1010,MATCH(B243+1,B:B,0)-1)), IF(COUNTIF(INDIRECT("C"&amp;MATCH(B243,B:B,0)&amp;":C"&amp;IF(B243=MAX(B:B),1010,MATCH(B243+1,B:B,0)-1)),"V")&gt;0,COUNTIF(INDIRECT("C"&amp;MATCH(B243,B:B,0)&amp;":C"&amp;IF(B243=MAX(B:B),1010,MATCH(B243+1,B:B,0)-1)),"H")+COUNTIF(INDIRECT("C"&amp;MATCH(B243,B:B,0)&amp;":C"&amp;IF(B243=MAX(B:B),1010,MATCH(B243+1,B:B,0)-1)),"S")+1,"")),B243&amp;"V1",IF(AD243=LARGE(INDIRECT("AD"&amp;MATCH(B243,B:B,0)&amp;":AD"&amp;IF(B243=MAX(B:B),1010,MATCH(B243+1,B:B,0)-1)), IF(COUNTIF(INDIRECT("C"&amp;MATCH(B243,B:B,0)&amp;":C"&amp;IF(B243=MAX(B:B),1010,MATCH(B243+1,B:B,0)-1)),"V")&gt;0,COUNTIF(INDIRECT("C"&amp;MATCH(B243,B:B,0)&amp;":C"&amp;IF(B243=MAX(B:B),1010,MATCH(B243+1,B:B,0)-1)),"H")+COUNTIF(INDIRECT("C"&amp;MATCH(B243,B:B,0)&amp;":C"&amp;IF(B243=MAX(B:B),1010,MATCH(B243+1,B:B,0)-1)),"S")+2,"")),B243&amp;"V2","")))))),"")</f>
        <v/>
      </c>
      <c r="AH243" s="14" t="str">
        <f t="shared" ca="1" si="88"/>
        <v/>
      </c>
    </row>
    <row r="244" spans="1:34" x14ac:dyDescent="0.3">
      <c r="A244" s="52" t="str">
        <f t="shared" ca="1" si="85"/>
        <v/>
      </c>
      <c r="B244"/>
      <c r="C244"/>
      <c r="D244"/>
      <c r="E244" s="14"/>
      <c r="F244"/>
      <c r="G244"/>
      <c r="H244"/>
      <c r="I244"/>
      <c r="J244"/>
      <c r="K244"/>
      <c r="L244" s="65"/>
      <c r="M244" s="53"/>
      <c r="N244" s="53"/>
      <c r="O244" s="47" t="str">
        <f t="shared" si="73"/>
        <v/>
      </c>
      <c r="P244" s="46" t="str">
        <f t="shared" ca="1" si="74"/>
        <v/>
      </c>
      <c r="Q244" s="39"/>
      <c r="R244" s="39"/>
      <c r="S244" s="40"/>
      <c r="T244" s="6" t="str">
        <f t="shared" si="75"/>
        <v/>
      </c>
      <c r="U244" s="6" t="str">
        <f t="shared" si="76"/>
        <v/>
      </c>
      <c r="V244" s="6" t="str">
        <f t="shared" si="77"/>
        <v/>
      </c>
      <c r="W244" s="6" t="str">
        <f t="shared" si="78"/>
        <v/>
      </c>
      <c r="X244" s="6" t="str">
        <f t="shared" si="79"/>
        <v/>
      </c>
      <c r="Y244" s="6" t="str">
        <f t="shared" si="80"/>
        <v/>
      </c>
      <c r="Z244" s="6" t="str">
        <f t="shared" si="81"/>
        <v/>
      </c>
      <c r="AA244" s="6" t="str">
        <f t="shared" si="82"/>
        <v/>
      </c>
      <c r="AB244" s="6" t="str">
        <f t="shared" si="83"/>
        <v/>
      </c>
      <c r="AC244" s="6" t="str">
        <f t="shared" si="84"/>
        <v/>
      </c>
      <c r="AD244" s="6" t="str">
        <f t="shared" si="86"/>
        <v/>
      </c>
      <c r="AE244" s="6" t="str">
        <f t="shared" si="87"/>
        <v/>
      </c>
      <c r="AF244" s="6" t="str">
        <f t="shared" si="89"/>
        <v/>
      </c>
      <c r="AG244" s="6" t="str">
        <f ca="1">IFERROR(IF(AD244=LARGE(INDIRECT("AD"&amp;MATCH(B244,B:B,0)&amp;":AD"&amp;IF(B244=MAX(B:B),1010,MATCH(B244+1,B:B,0)-1)),IF(COUNTIF(INDIRECT("C"&amp;MATCH(B244,B:B,0)&amp;":C"&amp;IF(B244=MAX(B:B),1010,MATCH(B244+1,B:B,0)-1)),"H")&gt;0,1,"")),B244&amp;"H1",IF(AD244=LARGE(INDIRECT("AD"&amp;MATCH(B244,B:B,0)&amp;":AD"&amp;IF(B244=MAX(B:B),1010,MATCH(B244+1,B:B,0)-1)),IF(COUNTIF(INDIRECT("C"&amp;MATCH(B244,B:B,0)&amp;":C"&amp;IF(B244=MAX(B:B),1010,MATCH(B244+1,B:B,0)-1)),"H")&gt;0,2,"")),B244&amp;"H2",IF(AD244=LARGE(INDIRECT("AD"&amp;MATCH(B244,B:B,0)&amp;":AD"&amp;IF(B244=MAX(B:B),1010,MATCH(B244+1,B:B,0)-1)), IF(COUNTIF(INDIRECT("C"&amp;MATCH(B244,B:B,0)&amp;":C"&amp;IF(B244=MAX(B:B),1010,MATCH(B244+1,B:B,0)-1)),"S")&gt;0,COUNTIF(INDIRECT("C"&amp;MATCH(B244,B:B,0)&amp;":C"&amp;IF(B244=MAX(B:B),1010,MATCH(B244+1,B:B,0)-1)),"H")+1,””)),B244&amp;"S1",IF(AD244=LARGE(INDIRECT("AD"&amp;MATCH(B244,B:B,0)&amp;":AD"&amp;IF(B244=MAX(B:B),1010,MATCH(B244+1,B:B,0)-1)), IF(COUNTIF(INDIRECT("C"&amp;MATCH(B244,B:B,0)&amp;":C"&amp;IF(B244=MAX(B:B),1010,MATCH(B244+1,B:B,0)-1)),"S")&gt;0,COUNTIF(INDIRECT("C"&amp;MATCH(B244,B:B,0)&amp;":C"&amp;IF(B244=MAX(B:B),1010,MATCH(B244+1,B:B,0)-1)),"H")+2,””)),B244&amp;"S2",IF(AD244=LARGE(INDIRECT("AD"&amp;MATCH(B244,B:B,0)&amp;":AD"&amp;IF(B244=MAX(B:B),1010,MATCH(B244+1,B:B,0)-1)), IF(COUNTIF(INDIRECT("C"&amp;MATCH(B244,B:B,0)&amp;":C"&amp;IF(B244=MAX(B:B),1010,MATCH(B244+1,B:B,0)-1)),"V")&gt;0,COUNTIF(INDIRECT("C"&amp;MATCH(B244,B:B,0)&amp;":C"&amp;IF(B244=MAX(B:B),1010,MATCH(B244+1,B:B,0)-1)),"H")+COUNTIF(INDIRECT("C"&amp;MATCH(B244,B:B,0)&amp;":C"&amp;IF(B244=MAX(B:B),1010,MATCH(B244+1,B:B,0)-1)),"S")+1,"")),B244&amp;"V1",IF(AD244=LARGE(INDIRECT("AD"&amp;MATCH(B244,B:B,0)&amp;":AD"&amp;IF(B244=MAX(B:B),1010,MATCH(B244+1,B:B,0)-1)), IF(COUNTIF(INDIRECT("C"&amp;MATCH(B244,B:B,0)&amp;":C"&amp;IF(B244=MAX(B:B),1010,MATCH(B244+1,B:B,0)-1)),"V")&gt;0,COUNTIF(INDIRECT("C"&amp;MATCH(B244,B:B,0)&amp;":C"&amp;IF(B244=MAX(B:B),1010,MATCH(B244+1,B:B,0)-1)),"H")+COUNTIF(INDIRECT("C"&amp;MATCH(B244,B:B,0)&amp;":C"&amp;IF(B244=MAX(B:B),1010,MATCH(B244+1,B:B,0)-1)),"S")+2,"")),B244&amp;"V2","")))))),"")</f>
        <v/>
      </c>
      <c r="AH244" s="14" t="str">
        <f t="shared" ca="1" si="88"/>
        <v/>
      </c>
    </row>
    <row r="245" spans="1:34" x14ac:dyDescent="0.3">
      <c r="A245" s="52" t="str">
        <f t="shared" ca="1" si="85"/>
        <v/>
      </c>
      <c r="B245"/>
      <c r="C245"/>
      <c r="D245"/>
      <c r="E245" s="14"/>
      <c r="F245"/>
      <c r="G245"/>
      <c r="H245"/>
      <c r="I245"/>
      <c r="J245"/>
      <c r="K245"/>
      <c r="L245" s="65"/>
      <c r="M245" s="53"/>
      <c r="N245" s="53"/>
      <c r="O245" s="47" t="str">
        <f t="shared" ref="O245:O308" si="90">IF(B245="","",SUM(E245:N245))</f>
        <v/>
      </c>
      <c r="P245" s="46" t="str">
        <f t="shared" ref="P245:P308" ca="1" si="91">IFERROR(IF(B245=B246,"",IFERROR(LARGE(INDIRECT("AD"&amp;MATCH(B245,B:B,0)&amp;":AD"&amp;IF(B245=MAX(B:B),1010,MATCH(B245+1,B:B,0)-1)),IF(COUNTIF(INDIRECT("C"&amp;MATCH(B245,B:B,0)&amp;":C"&amp;IF(B245=MAX(B:B),1010,MATCH(B245+1,B:B,0)-1)),"H")&gt;0,1,"")),60000)+IFERROR(LARGE(INDIRECT("AD"&amp;MATCH(B245,B:B,0)&amp;":AD"&amp;IF(B245=MAX(B:B),1010,MATCH(B245+1,B:B,0)-1)),IF(COUNTIF(INDIRECT("C"&amp;MATCH(B245,B:B,0)&amp;":C"&amp;IF(B245=MAX(B:B),1010,MATCH(B245+1,B:B,0)-1)),"H")&gt;1,2,"")),60000)-120000+IFERROR(LARGE(INDIRECT("AD"&amp;MATCH(B245,B:B,0)&amp;":AD"&amp;IF(B245=MAX(B:B),1010,MATCH(B245+1,B:B,0)-1)),IF(COUNTIF(INDIRECT("C"&amp;MATCH(B245,B:B,0)&amp;":C"&amp;IF(B245=MAX(B:B),1010,MATCH(B245+1,B:B,0)-1)),"S")&gt;0,COUNTIF(INDIRECT("C"&amp;MATCH(B245,B:B,0)&amp;":C"&amp;IF(B245=MAX(B:B),1010,MATCH(B245+1,B:B,0)-1)),"H")+1,"")),40000)+IFERROR(LARGE(INDIRECT("AD"&amp;MATCH(B245,B:B,0)&amp;":AD"&amp;IF(B245=MAX(B:B),1010,MATCH(B245+1,B:B,0)-1)),IF(COUNTIF(INDIRECT("C"&amp;MATCH(B245,B:B,0)&amp;":C"&amp;IF(B245=MAX(B:B),1010,MATCH(B245+1,B:B,0)-1)),"S")&gt;1,COUNTIF(INDIRECT("C"&amp;MATCH(B245,B:B,0)&amp;":C"&amp;IF(B245=MAX(B:B),1010,MATCH(B245+1,B:B,0)-1)),"H")+2,"")),40000)-80000+IFERROR(LARGE(INDIRECT("AD"&amp;MATCH(B245,B:B,0)&amp;":AD"&amp;IF(B245=MAX(B:B),1010,MATCH(B245+1,B:B,0)-1)),IF(COUNTIF(INDIRECT("C"&amp;MATCH(B245,B:B,0)&amp;":C"&amp;IF(B245=MAX(B:B),1010,MATCH(B245+1,B:B,0)-1)),"V")&gt;0,COUNTIF(INDIRECT("C"&amp;MATCH(B245,B:B,0)&amp;":C"&amp;IF(B245=MAX(B:B),1010,MATCH(B245+1,B:B,0)-1)),"H")+COUNTIF(INDIRECT("C"&amp;MATCH(B245,B:B,0)&amp;":C"&amp;IF(B245=MAX(B:B),1010,MATCH(B245+1,B:B,0)-1)),"S")+1,"")),20000)+IFERROR(LARGE(INDIRECT("AD"&amp;MATCH(B245,B:B,0)&amp;":AD"&amp;IF(B245=MAX(B:B),1010,MATCH(B245+1,B:B,0)-1)),IF(COUNTIF(INDIRECT("C"&amp;MATCH(B245,B:B,0)&amp;":C"&amp;IF(B245=MAX(B:B),1010,MATCH(B245+1,B:B,0)-1)),"V")&gt;1,COUNTIF(INDIRECT("C"&amp;MATCH(B245,B:B,0)&amp;":C"&amp;IF(B245=MAX(B:B),1010,MATCH(B245+1,B:B,0)-1)),"H")+COUNTIF(INDIRECT("C"&amp;MATCH(B245,B:B,0)&amp;":C"&amp;IF(B245=MAX(B:B),1010,MATCH(B245+1,B:B,0)-1)),"S")+2,"")),20000)-40000),"")</f>
        <v/>
      </c>
      <c r="Q245" s="39"/>
      <c r="R245" s="39"/>
      <c r="S245" s="40"/>
      <c r="T245" s="6" t="str">
        <f t="shared" ref="T245:T308" si="92">IF($C245="H",E245-0.0000001*ROW()+6000,IF($C245="S",E245-0.0000001*ROW()+4000,IF($C245="V",E245-0.0000001*ROW()+2000,"")))</f>
        <v/>
      </c>
      <c r="U245" s="6" t="str">
        <f t="shared" ref="U245:U308" si="93">IF($C245="H",F245-0.0000001*ROW()+6000,IF($C245="S",F245-0.0000001*ROW()+4000,IF($C245="V",F245-0.0000001*ROW()+2000,"")))</f>
        <v/>
      </c>
      <c r="V245" s="6" t="str">
        <f t="shared" ref="V245:V308" si="94">IF($C245="H",G245-0.0000001*ROW()+6000,IF($C245="S",G245-0.0000001*ROW()+4000,IF($C245="V",G245-0.0000001*ROW()+2000,"")))</f>
        <v/>
      </c>
      <c r="W245" s="6" t="str">
        <f t="shared" ref="W245:W308" si="95">IF($C245="H",H245-0.0000001*ROW()+6000,IF($C245="S",H245-0.0000001*ROW()+4000,IF($C245="V",H245-0.0000001*ROW()+2000,"")))</f>
        <v/>
      </c>
      <c r="X245" s="6" t="str">
        <f t="shared" ref="X245:X308" si="96">IF($C245="H",I245-0.0000001*ROW()+6000,IF($C245="S",I245-0.0000001*ROW()+4000,IF($C245="V",I245-0.0000001*ROW()+2000,"")))</f>
        <v/>
      </c>
      <c r="Y245" s="6" t="str">
        <f t="shared" ref="Y245:Y308" si="97">IF($C245="H",J245-0.0000001*ROW()+6000,IF($C245="S",J245-0.0000001*ROW()+4000,IF($C245="V",J245-0.0000001*ROW()+2000,"")))</f>
        <v/>
      </c>
      <c r="Z245" s="6" t="str">
        <f t="shared" ref="Z245:Z308" si="98">IF($C245="H",K245-0.0000001*ROW()+6000,IF($C245="S",K245-0.0000001*ROW()+4000,IF($C245="V",K245-0.0000001*ROW()+2000,"")))</f>
        <v/>
      </c>
      <c r="AA245" s="6" t="str">
        <f t="shared" ref="AA245:AA308" si="99">IF($C245="H",L245-0.0000001*ROW()+6000,IF($C245="S",L245-0.0000001*ROW()+4000,IF($C245="V",L245-0.0000001*ROW()+2000,"")))</f>
        <v/>
      </c>
      <c r="AB245" s="6" t="str">
        <f t="shared" ref="AB245:AB308" si="100">IF($C245="H",M245-0.0000001*ROW()+6000,IF($C245="S",M245-0.0000001*ROW()+4000,IF($C245="V",M245-0.0000001*ROW()+2000,"")))</f>
        <v/>
      </c>
      <c r="AC245" s="6" t="str">
        <f t="shared" ref="AC245:AC308" si="101">IF($C245="H",N245-0.0000001*ROW()+6000,IF($C245="S",N245-0.0000001*ROW()+4000,IF($C245="V",N245-0.0000001*ROW()+2000,"")))</f>
        <v/>
      </c>
      <c r="AD245" s="6" t="str">
        <f t="shared" si="86"/>
        <v/>
      </c>
      <c r="AE245" s="6" t="str">
        <f t="shared" si="87"/>
        <v/>
      </c>
      <c r="AF245" s="6" t="str">
        <f t="shared" si="89"/>
        <v/>
      </c>
      <c r="AG245" s="6" t="str">
        <f ca="1">IFERROR(IF(AD245=LARGE(INDIRECT("AD"&amp;MATCH(B245,B:B,0)&amp;":AD"&amp;IF(B245=MAX(B:B),1010,MATCH(B245+1,B:B,0)-1)),IF(COUNTIF(INDIRECT("C"&amp;MATCH(B245,B:B,0)&amp;":C"&amp;IF(B245=MAX(B:B),1010,MATCH(B245+1,B:B,0)-1)),"H")&gt;0,1,"")),B245&amp;"H1",IF(AD245=LARGE(INDIRECT("AD"&amp;MATCH(B245,B:B,0)&amp;":AD"&amp;IF(B245=MAX(B:B),1010,MATCH(B245+1,B:B,0)-1)),IF(COUNTIF(INDIRECT("C"&amp;MATCH(B245,B:B,0)&amp;":C"&amp;IF(B245=MAX(B:B),1010,MATCH(B245+1,B:B,0)-1)),"H")&gt;0,2,"")),B245&amp;"H2",IF(AD245=LARGE(INDIRECT("AD"&amp;MATCH(B245,B:B,0)&amp;":AD"&amp;IF(B245=MAX(B:B),1010,MATCH(B245+1,B:B,0)-1)), IF(COUNTIF(INDIRECT("C"&amp;MATCH(B245,B:B,0)&amp;":C"&amp;IF(B245=MAX(B:B),1010,MATCH(B245+1,B:B,0)-1)),"S")&gt;0,COUNTIF(INDIRECT("C"&amp;MATCH(B245,B:B,0)&amp;":C"&amp;IF(B245=MAX(B:B),1010,MATCH(B245+1,B:B,0)-1)),"H")+1,””)),B245&amp;"S1",IF(AD245=LARGE(INDIRECT("AD"&amp;MATCH(B245,B:B,0)&amp;":AD"&amp;IF(B245=MAX(B:B),1010,MATCH(B245+1,B:B,0)-1)), IF(COUNTIF(INDIRECT("C"&amp;MATCH(B245,B:B,0)&amp;":C"&amp;IF(B245=MAX(B:B),1010,MATCH(B245+1,B:B,0)-1)),"S")&gt;0,COUNTIF(INDIRECT("C"&amp;MATCH(B245,B:B,0)&amp;":C"&amp;IF(B245=MAX(B:B),1010,MATCH(B245+1,B:B,0)-1)),"H")+2,””)),B245&amp;"S2",IF(AD245=LARGE(INDIRECT("AD"&amp;MATCH(B245,B:B,0)&amp;":AD"&amp;IF(B245=MAX(B:B),1010,MATCH(B245+1,B:B,0)-1)), IF(COUNTIF(INDIRECT("C"&amp;MATCH(B245,B:B,0)&amp;":C"&amp;IF(B245=MAX(B:B),1010,MATCH(B245+1,B:B,0)-1)),"V")&gt;0,COUNTIF(INDIRECT("C"&amp;MATCH(B245,B:B,0)&amp;":C"&amp;IF(B245=MAX(B:B),1010,MATCH(B245+1,B:B,0)-1)),"H")+COUNTIF(INDIRECT("C"&amp;MATCH(B245,B:B,0)&amp;":C"&amp;IF(B245=MAX(B:B),1010,MATCH(B245+1,B:B,0)-1)),"S")+1,"")),B245&amp;"V1",IF(AD245=LARGE(INDIRECT("AD"&amp;MATCH(B245,B:B,0)&amp;":AD"&amp;IF(B245=MAX(B:B),1010,MATCH(B245+1,B:B,0)-1)), IF(COUNTIF(INDIRECT("C"&amp;MATCH(B245,B:B,0)&amp;":C"&amp;IF(B245=MAX(B:B),1010,MATCH(B245+1,B:B,0)-1)),"V")&gt;0,COUNTIF(INDIRECT("C"&amp;MATCH(B245,B:B,0)&amp;":C"&amp;IF(B245=MAX(B:B),1010,MATCH(B245+1,B:B,0)-1)),"H")+COUNTIF(INDIRECT("C"&amp;MATCH(B245,B:B,0)&amp;":C"&amp;IF(B245=MAX(B:B),1010,MATCH(B245+1,B:B,0)-1)),"S")+2,"")),B245&amp;"V2","")))))),"")</f>
        <v/>
      </c>
      <c r="AH245" s="14" t="str">
        <f t="shared" ca="1" si="88"/>
        <v/>
      </c>
    </row>
    <row r="246" spans="1:34" x14ac:dyDescent="0.3">
      <c r="A246" s="52" t="str">
        <f t="shared" ca="1" si="85"/>
        <v/>
      </c>
      <c r="B246"/>
      <c r="C246"/>
      <c r="D246"/>
      <c r="E246" s="14"/>
      <c r="F246"/>
      <c r="G246"/>
      <c r="H246"/>
      <c r="I246"/>
      <c r="J246"/>
      <c r="K246"/>
      <c r="L246" s="65"/>
      <c r="M246" s="53"/>
      <c r="N246" s="53"/>
      <c r="O246" s="47" t="str">
        <f t="shared" si="90"/>
        <v/>
      </c>
      <c r="P246" s="46" t="str">
        <f t="shared" ca="1" si="91"/>
        <v/>
      </c>
      <c r="Q246" s="39"/>
      <c r="R246" s="39"/>
      <c r="S246" s="40"/>
      <c r="T246" s="6" t="str">
        <f t="shared" si="92"/>
        <v/>
      </c>
      <c r="U246" s="6" t="str">
        <f t="shared" si="93"/>
        <v/>
      </c>
      <c r="V246" s="6" t="str">
        <f t="shared" si="94"/>
        <v/>
      </c>
      <c r="W246" s="6" t="str">
        <f t="shared" si="95"/>
        <v/>
      </c>
      <c r="X246" s="6" t="str">
        <f t="shared" si="96"/>
        <v/>
      </c>
      <c r="Y246" s="6" t="str">
        <f t="shared" si="97"/>
        <v/>
      </c>
      <c r="Z246" s="6" t="str">
        <f t="shared" si="98"/>
        <v/>
      </c>
      <c r="AA246" s="6" t="str">
        <f t="shared" si="99"/>
        <v/>
      </c>
      <c r="AB246" s="6" t="str">
        <f t="shared" si="100"/>
        <v/>
      </c>
      <c r="AC246" s="6" t="str">
        <f t="shared" si="101"/>
        <v/>
      </c>
      <c r="AD246" s="6" t="str">
        <f t="shared" si="86"/>
        <v/>
      </c>
      <c r="AE246" s="6" t="str">
        <f t="shared" si="87"/>
        <v/>
      </c>
      <c r="AF246" s="6" t="str">
        <f t="shared" si="89"/>
        <v/>
      </c>
      <c r="AG246" s="6" t="str">
        <f ca="1">IFERROR(IF(AD246=LARGE(INDIRECT("AD"&amp;MATCH(B246,B:B,0)&amp;":AD"&amp;IF(B246=MAX(B:B),1010,MATCH(B246+1,B:B,0)-1)),IF(COUNTIF(INDIRECT("C"&amp;MATCH(B246,B:B,0)&amp;":C"&amp;IF(B246=MAX(B:B),1010,MATCH(B246+1,B:B,0)-1)),"H")&gt;0,1,"")),B246&amp;"H1",IF(AD246=LARGE(INDIRECT("AD"&amp;MATCH(B246,B:B,0)&amp;":AD"&amp;IF(B246=MAX(B:B),1010,MATCH(B246+1,B:B,0)-1)),IF(COUNTIF(INDIRECT("C"&amp;MATCH(B246,B:B,0)&amp;":C"&amp;IF(B246=MAX(B:B),1010,MATCH(B246+1,B:B,0)-1)),"H")&gt;0,2,"")),B246&amp;"H2",IF(AD246=LARGE(INDIRECT("AD"&amp;MATCH(B246,B:B,0)&amp;":AD"&amp;IF(B246=MAX(B:B),1010,MATCH(B246+1,B:B,0)-1)), IF(COUNTIF(INDIRECT("C"&amp;MATCH(B246,B:B,0)&amp;":C"&amp;IF(B246=MAX(B:B),1010,MATCH(B246+1,B:B,0)-1)),"S")&gt;0,COUNTIF(INDIRECT("C"&amp;MATCH(B246,B:B,0)&amp;":C"&amp;IF(B246=MAX(B:B),1010,MATCH(B246+1,B:B,0)-1)),"H")+1,””)),B246&amp;"S1",IF(AD246=LARGE(INDIRECT("AD"&amp;MATCH(B246,B:B,0)&amp;":AD"&amp;IF(B246=MAX(B:B),1010,MATCH(B246+1,B:B,0)-1)), IF(COUNTIF(INDIRECT("C"&amp;MATCH(B246,B:B,0)&amp;":C"&amp;IF(B246=MAX(B:B),1010,MATCH(B246+1,B:B,0)-1)),"S")&gt;0,COUNTIF(INDIRECT("C"&amp;MATCH(B246,B:B,0)&amp;":C"&amp;IF(B246=MAX(B:B),1010,MATCH(B246+1,B:B,0)-1)),"H")+2,””)),B246&amp;"S2",IF(AD246=LARGE(INDIRECT("AD"&amp;MATCH(B246,B:B,0)&amp;":AD"&amp;IF(B246=MAX(B:B),1010,MATCH(B246+1,B:B,0)-1)), IF(COUNTIF(INDIRECT("C"&amp;MATCH(B246,B:B,0)&amp;":C"&amp;IF(B246=MAX(B:B),1010,MATCH(B246+1,B:B,0)-1)),"V")&gt;0,COUNTIF(INDIRECT("C"&amp;MATCH(B246,B:B,0)&amp;":C"&amp;IF(B246=MAX(B:B),1010,MATCH(B246+1,B:B,0)-1)),"H")+COUNTIF(INDIRECT("C"&amp;MATCH(B246,B:B,0)&amp;":C"&amp;IF(B246=MAX(B:B),1010,MATCH(B246+1,B:B,0)-1)),"S")+1,"")),B246&amp;"V1",IF(AD246=LARGE(INDIRECT("AD"&amp;MATCH(B246,B:B,0)&amp;":AD"&amp;IF(B246=MAX(B:B),1010,MATCH(B246+1,B:B,0)-1)), IF(COUNTIF(INDIRECT("C"&amp;MATCH(B246,B:B,0)&amp;":C"&amp;IF(B246=MAX(B:B),1010,MATCH(B246+1,B:B,0)-1)),"V")&gt;0,COUNTIF(INDIRECT("C"&amp;MATCH(B246,B:B,0)&amp;":C"&amp;IF(B246=MAX(B:B),1010,MATCH(B246+1,B:B,0)-1)),"H")+COUNTIF(INDIRECT("C"&amp;MATCH(B246,B:B,0)&amp;":C"&amp;IF(B246=MAX(B:B),1010,MATCH(B246+1,B:B,0)-1)),"S")+2,"")),B246&amp;"V2","")))))),"")</f>
        <v/>
      </c>
      <c r="AH246" s="14" t="str">
        <f t="shared" ca="1" si="88"/>
        <v/>
      </c>
    </row>
    <row r="247" spans="1:34" x14ac:dyDescent="0.3">
      <c r="A247" s="52" t="str">
        <f t="shared" ca="1" si="85"/>
        <v/>
      </c>
      <c r="B247"/>
      <c r="C247"/>
      <c r="D247"/>
      <c r="E247" s="14"/>
      <c r="F247"/>
      <c r="G247"/>
      <c r="H247"/>
      <c r="I247"/>
      <c r="J247"/>
      <c r="K247"/>
      <c r="L247" s="65"/>
      <c r="M247" s="53"/>
      <c r="N247" s="53"/>
      <c r="O247" s="47" t="str">
        <f t="shared" si="90"/>
        <v/>
      </c>
      <c r="P247" s="46" t="str">
        <f t="shared" ca="1" si="91"/>
        <v/>
      </c>
      <c r="Q247" s="39"/>
      <c r="R247" s="39"/>
      <c r="S247" s="40"/>
      <c r="T247" s="6" t="str">
        <f t="shared" si="92"/>
        <v/>
      </c>
      <c r="U247" s="6" t="str">
        <f t="shared" si="93"/>
        <v/>
      </c>
      <c r="V247" s="6" t="str">
        <f t="shared" si="94"/>
        <v/>
      </c>
      <c r="W247" s="6" t="str">
        <f t="shared" si="95"/>
        <v/>
      </c>
      <c r="X247" s="6" t="str">
        <f t="shared" si="96"/>
        <v/>
      </c>
      <c r="Y247" s="6" t="str">
        <f t="shared" si="97"/>
        <v/>
      </c>
      <c r="Z247" s="6" t="str">
        <f t="shared" si="98"/>
        <v/>
      </c>
      <c r="AA247" s="6" t="str">
        <f t="shared" si="99"/>
        <v/>
      </c>
      <c r="AB247" s="6" t="str">
        <f t="shared" si="100"/>
        <v/>
      </c>
      <c r="AC247" s="6" t="str">
        <f t="shared" si="101"/>
        <v/>
      </c>
      <c r="AD247" s="6" t="str">
        <f t="shared" si="86"/>
        <v/>
      </c>
      <c r="AE247" s="6" t="str">
        <f t="shared" si="87"/>
        <v/>
      </c>
      <c r="AF247" s="6" t="str">
        <f t="shared" si="89"/>
        <v/>
      </c>
      <c r="AG247" s="6" t="str">
        <f ca="1">IFERROR(IF(AD247=LARGE(INDIRECT("AD"&amp;MATCH(B247,B:B,0)&amp;":AD"&amp;IF(B247=MAX(B:B),1010,MATCH(B247+1,B:B,0)-1)),IF(COUNTIF(INDIRECT("C"&amp;MATCH(B247,B:B,0)&amp;":C"&amp;IF(B247=MAX(B:B),1010,MATCH(B247+1,B:B,0)-1)),"H")&gt;0,1,"")),B247&amp;"H1",IF(AD247=LARGE(INDIRECT("AD"&amp;MATCH(B247,B:B,0)&amp;":AD"&amp;IF(B247=MAX(B:B),1010,MATCH(B247+1,B:B,0)-1)),IF(COUNTIF(INDIRECT("C"&amp;MATCH(B247,B:B,0)&amp;":C"&amp;IF(B247=MAX(B:B),1010,MATCH(B247+1,B:B,0)-1)),"H")&gt;0,2,"")),B247&amp;"H2",IF(AD247=LARGE(INDIRECT("AD"&amp;MATCH(B247,B:B,0)&amp;":AD"&amp;IF(B247=MAX(B:B),1010,MATCH(B247+1,B:B,0)-1)), IF(COUNTIF(INDIRECT("C"&amp;MATCH(B247,B:B,0)&amp;":C"&amp;IF(B247=MAX(B:B),1010,MATCH(B247+1,B:B,0)-1)),"S")&gt;0,COUNTIF(INDIRECT("C"&amp;MATCH(B247,B:B,0)&amp;":C"&amp;IF(B247=MAX(B:B),1010,MATCH(B247+1,B:B,0)-1)),"H")+1,””)),B247&amp;"S1",IF(AD247=LARGE(INDIRECT("AD"&amp;MATCH(B247,B:B,0)&amp;":AD"&amp;IF(B247=MAX(B:B),1010,MATCH(B247+1,B:B,0)-1)), IF(COUNTIF(INDIRECT("C"&amp;MATCH(B247,B:B,0)&amp;":C"&amp;IF(B247=MAX(B:B),1010,MATCH(B247+1,B:B,0)-1)),"S")&gt;0,COUNTIF(INDIRECT("C"&amp;MATCH(B247,B:B,0)&amp;":C"&amp;IF(B247=MAX(B:B),1010,MATCH(B247+1,B:B,0)-1)),"H")+2,””)),B247&amp;"S2",IF(AD247=LARGE(INDIRECT("AD"&amp;MATCH(B247,B:B,0)&amp;":AD"&amp;IF(B247=MAX(B:B),1010,MATCH(B247+1,B:B,0)-1)), IF(COUNTIF(INDIRECT("C"&amp;MATCH(B247,B:B,0)&amp;":C"&amp;IF(B247=MAX(B:B),1010,MATCH(B247+1,B:B,0)-1)),"V")&gt;0,COUNTIF(INDIRECT("C"&amp;MATCH(B247,B:B,0)&amp;":C"&amp;IF(B247=MAX(B:B),1010,MATCH(B247+1,B:B,0)-1)),"H")+COUNTIF(INDIRECT("C"&amp;MATCH(B247,B:B,0)&amp;":C"&amp;IF(B247=MAX(B:B),1010,MATCH(B247+1,B:B,0)-1)),"S")+1,"")),B247&amp;"V1",IF(AD247=LARGE(INDIRECT("AD"&amp;MATCH(B247,B:B,0)&amp;":AD"&amp;IF(B247=MAX(B:B),1010,MATCH(B247+1,B:B,0)-1)), IF(COUNTIF(INDIRECT("C"&amp;MATCH(B247,B:B,0)&amp;":C"&amp;IF(B247=MAX(B:B),1010,MATCH(B247+1,B:B,0)-1)),"V")&gt;0,COUNTIF(INDIRECT("C"&amp;MATCH(B247,B:B,0)&amp;":C"&amp;IF(B247=MAX(B:B),1010,MATCH(B247+1,B:B,0)-1)),"H")+COUNTIF(INDIRECT("C"&amp;MATCH(B247,B:B,0)&amp;":C"&amp;IF(B247=MAX(B:B),1010,MATCH(B247+1,B:B,0)-1)),"S")+2,"")),B247&amp;"V2","")))))),"")</f>
        <v/>
      </c>
      <c r="AH247" s="14" t="str">
        <f t="shared" ca="1" si="88"/>
        <v/>
      </c>
    </row>
    <row r="248" spans="1:34" x14ac:dyDescent="0.3">
      <c r="A248" s="52" t="str">
        <f t="shared" ca="1" si="85"/>
        <v/>
      </c>
      <c r="B248"/>
      <c r="C248"/>
      <c r="D248"/>
      <c r="E248" s="14"/>
      <c r="F248"/>
      <c r="G248"/>
      <c r="H248"/>
      <c r="I248"/>
      <c r="J248"/>
      <c r="K248"/>
      <c r="L248" s="65"/>
      <c r="M248" s="53"/>
      <c r="N248" s="53"/>
      <c r="O248" s="47" t="str">
        <f t="shared" si="90"/>
        <v/>
      </c>
      <c r="P248" s="46" t="str">
        <f t="shared" ca="1" si="91"/>
        <v/>
      </c>
      <c r="Q248" s="39"/>
      <c r="R248" s="39"/>
      <c r="S248" s="40"/>
      <c r="T248" s="6" t="str">
        <f t="shared" si="92"/>
        <v/>
      </c>
      <c r="U248" s="6" t="str">
        <f t="shared" si="93"/>
        <v/>
      </c>
      <c r="V248" s="6" t="str">
        <f t="shared" si="94"/>
        <v/>
      </c>
      <c r="W248" s="6" t="str">
        <f t="shared" si="95"/>
        <v/>
      </c>
      <c r="X248" s="6" t="str">
        <f t="shared" si="96"/>
        <v/>
      </c>
      <c r="Y248" s="6" t="str">
        <f t="shared" si="97"/>
        <v/>
      </c>
      <c r="Z248" s="6" t="str">
        <f t="shared" si="98"/>
        <v/>
      </c>
      <c r="AA248" s="6" t="str">
        <f t="shared" si="99"/>
        <v/>
      </c>
      <c r="AB248" s="6" t="str">
        <f t="shared" si="100"/>
        <v/>
      </c>
      <c r="AC248" s="6" t="str">
        <f t="shared" si="101"/>
        <v/>
      </c>
      <c r="AD248" s="6" t="str">
        <f t="shared" si="86"/>
        <v/>
      </c>
      <c r="AE248" s="6" t="str">
        <f t="shared" si="87"/>
        <v/>
      </c>
      <c r="AF248" s="6" t="str">
        <f t="shared" si="89"/>
        <v/>
      </c>
      <c r="AG248" s="6" t="str">
        <f ca="1">IFERROR(IF(AD248=LARGE(INDIRECT("AD"&amp;MATCH(B248,B:B,0)&amp;":AD"&amp;IF(B248=MAX(B:B),1010,MATCH(B248+1,B:B,0)-1)),IF(COUNTIF(INDIRECT("C"&amp;MATCH(B248,B:B,0)&amp;":C"&amp;IF(B248=MAX(B:B),1010,MATCH(B248+1,B:B,0)-1)),"H")&gt;0,1,"")),B248&amp;"H1",IF(AD248=LARGE(INDIRECT("AD"&amp;MATCH(B248,B:B,0)&amp;":AD"&amp;IF(B248=MAX(B:B),1010,MATCH(B248+1,B:B,0)-1)),IF(COUNTIF(INDIRECT("C"&amp;MATCH(B248,B:B,0)&amp;":C"&amp;IF(B248=MAX(B:B),1010,MATCH(B248+1,B:B,0)-1)),"H")&gt;0,2,"")),B248&amp;"H2",IF(AD248=LARGE(INDIRECT("AD"&amp;MATCH(B248,B:B,0)&amp;":AD"&amp;IF(B248=MAX(B:B),1010,MATCH(B248+1,B:B,0)-1)), IF(COUNTIF(INDIRECT("C"&amp;MATCH(B248,B:B,0)&amp;":C"&amp;IF(B248=MAX(B:B),1010,MATCH(B248+1,B:B,0)-1)),"S")&gt;0,COUNTIF(INDIRECT("C"&amp;MATCH(B248,B:B,0)&amp;":C"&amp;IF(B248=MAX(B:B),1010,MATCH(B248+1,B:B,0)-1)),"H")+1,””)),B248&amp;"S1",IF(AD248=LARGE(INDIRECT("AD"&amp;MATCH(B248,B:B,0)&amp;":AD"&amp;IF(B248=MAX(B:B),1010,MATCH(B248+1,B:B,0)-1)), IF(COUNTIF(INDIRECT("C"&amp;MATCH(B248,B:B,0)&amp;":C"&amp;IF(B248=MAX(B:B),1010,MATCH(B248+1,B:B,0)-1)),"S")&gt;0,COUNTIF(INDIRECT("C"&amp;MATCH(B248,B:B,0)&amp;":C"&amp;IF(B248=MAX(B:B),1010,MATCH(B248+1,B:B,0)-1)),"H")+2,””)),B248&amp;"S2",IF(AD248=LARGE(INDIRECT("AD"&amp;MATCH(B248,B:B,0)&amp;":AD"&amp;IF(B248=MAX(B:B),1010,MATCH(B248+1,B:B,0)-1)), IF(COUNTIF(INDIRECT("C"&amp;MATCH(B248,B:B,0)&amp;":C"&amp;IF(B248=MAX(B:B),1010,MATCH(B248+1,B:B,0)-1)),"V")&gt;0,COUNTIF(INDIRECT("C"&amp;MATCH(B248,B:B,0)&amp;":C"&amp;IF(B248=MAX(B:B),1010,MATCH(B248+1,B:B,0)-1)),"H")+COUNTIF(INDIRECT("C"&amp;MATCH(B248,B:B,0)&amp;":C"&amp;IF(B248=MAX(B:B),1010,MATCH(B248+1,B:B,0)-1)),"S")+1,"")),B248&amp;"V1",IF(AD248=LARGE(INDIRECT("AD"&amp;MATCH(B248,B:B,0)&amp;":AD"&amp;IF(B248=MAX(B:B),1010,MATCH(B248+1,B:B,0)-1)), IF(COUNTIF(INDIRECT("C"&amp;MATCH(B248,B:B,0)&amp;":C"&amp;IF(B248=MAX(B:B),1010,MATCH(B248+1,B:B,0)-1)),"V")&gt;0,COUNTIF(INDIRECT("C"&amp;MATCH(B248,B:B,0)&amp;":C"&amp;IF(B248=MAX(B:B),1010,MATCH(B248+1,B:B,0)-1)),"H")+COUNTIF(INDIRECT("C"&amp;MATCH(B248,B:B,0)&amp;":C"&amp;IF(B248=MAX(B:B),1010,MATCH(B248+1,B:B,0)-1)),"S")+2,"")),B248&amp;"V2","")))))),"")</f>
        <v/>
      </c>
      <c r="AH248" s="14" t="str">
        <f t="shared" ca="1" si="88"/>
        <v/>
      </c>
    </row>
    <row r="249" spans="1:34" x14ac:dyDescent="0.3">
      <c r="A249" s="52" t="str">
        <f t="shared" ca="1" si="85"/>
        <v/>
      </c>
      <c r="B249"/>
      <c r="C249"/>
      <c r="D249"/>
      <c r="E249" s="14"/>
      <c r="F249"/>
      <c r="G249"/>
      <c r="H249"/>
      <c r="I249"/>
      <c r="J249"/>
      <c r="K249"/>
      <c r="L249" s="65"/>
      <c r="M249" s="53"/>
      <c r="N249" s="53"/>
      <c r="O249" s="47" t="str">
        <f t="shared" si="90"/>
        <v/>
      </c>
      <c r="P249" s="46" t="str">
        <f t="shared" ca="1" si="91"/>
        <v/>
      </c>
      <c r="Q249" s="39"/>
      <c r="R249" s="39"/>
      <c r="S249" s="40"/>
      <c r="T249" s="6" t="str">
        <f t="shared" si="92"/>
        <v/>
      </c>
      <c r="U249" s="6" t="str">
        <f t="shared" si="93"/>
        <v/>
      </c>
      <c r="V249" s="6" t="str">
        <f t="shared" si="94"/>
        <v/>
      </c>
      <c r="W249" s="6" t="str">
        <f t="shared" si="95"/>
        <v/>
      </c>
      <c r="X249" s="6" t="str">
        <f t="shared" si="96"/>
        <v/>
      </c>
      <c r="Y249" s="6" t="str">
        <f t="shared" si="97"/>
        <v/>
      </c>
      <c r="Z249" s="6" t="str">
        <f t="shared" si="98"/>
        <v/>
      </c>
      <c r="AA249" s="6" t="str">
        <f t="shared" si="99"/>
        <v/>
      </c>
      <c r="AB249" s="6" t="str">
        <f t="shared" si="100"/>
        <v/>
      </c>
      <c r="AC249" s="6" t="str">
        <f t="shared" si="101"/>
        <v/>
      </c>
      <c r="AD249" s="6" t="str">
        <f t="shared" si="86"/>
        <v/>
      </c>
      <c r="AE249" s="6" t="str">
        <f t="shared" si="87"/>
        <v/>
      </c>
      <c r="AF249" s="6" t="str">
        <f t="shared" si="89"/>
        <v/>
      </c>
      <c r="AG249" s="6" t="str">
        <f ca="1">IFERROR(IF(AD249=LARGE(INDIRECT("AD"&amp;MATCH(B249,B:B,0)&amp;":AD"&amp;IF(B249=MAX(B:B),1010,MATCH(B249+1,B:B,0)-1)),IF(COUNTIF(INDIRECT("C"&amp;MATCH(B249,B:B,0)&amp;":C"&amp;IF(B249=MAX(B:B),1010,MATCH(B249+1,B:B,0)-1)),"H")&gt;0,1,"")),B249&amp;"H1",IF(AD249=LARGE(INDIRECT("AD"&amp;MATCH(B249,B:B,0)&amp;":AD"&amp;IF(B249=MAX(B:B),1010,MATCH(B249+1,B:B,0)-1)),IF(COUNTIF(INDIRECT("C"&amp;MATCH(B249,B:B,0)&amp;":C"&amp;IF(B249=MAX(B:B),1010,MATCH(B249+1,B:B,0)-1)),"H")&gt;0,2,"")),B249&amp;"H2",IF(AD249=LARGE(INDIRECT("AD"&amp;MATCH(B249,B:B,0)&amp;":AD"&amp;IF(B249=MAX(B:B),1010,MATCH(B249+1,B:B,0)-1)), IF(COUNTIF(INDIRECT("C"&amp;MATCH(B249,B:B,0)&amp;":C"&amp;IF(B249=MAX(B:B),1010,MATCH(B249+1,B:B,0)-1)),"S")&gt;0,COUNTIF(INDIRECT("C"&amp;MATCH(B249,B:B,0)&amp;":C"&amp;IF(B249=MAX(B:B),1010,MATCH(B249+1,B:B,0)-1)),"H")+1,””)),B249&amp;"S1",IF(AD249=LARGE(INDIRECT("AD"&amp;MATCH(B249,B:B,0)&amp;":AD"&amp;IF(B249=MAX(B:B),1010,MATCH(B249+1,B:B,0)-1)), IF(COUNTIF(INDIRECT("C"&amp;MATCH(B249,B:B,0)&amp;":C"&amp;IF(B249=MAX(B:B),1010,MATCH(B249+1,B:B,0)-1)),"S")&gt;0,COUNTIF(INDIRECT("C"&amp;MATCH(B249,B:B,0)&amp;":C"&amp;IF(B249=MAX(B:B),1010,MATCH(B249+1,B:B,0)-1)),"H")+2,””)),B249&amp;"S2",IF(AD249=LARGE(INDIRECT("AD"&amp;MATCH(B249,B:B,0)&amp;":AD"&amp;IF(B249=MAX(B:B),1010,MATCH(B249+1,B:B,0)-1)), IF(COUNTIF(INDIRECT("C"&amp;MATCH(B249,B:B,0)&amp;":C"&amp;IF(B249=MAX(B:B),1010,MATCH(B249+1,B:B,0)-1)),"V")&gt;0,COUNTIF(INDIRECT("C"&amp;MATCH(B249,B:B,0)&amp;":C"&amp;IF(B249=MAX(B:B),1010,MATCH(B249+1,B:B,0)-1)),"H")+COUNTIF(INDIRECT("C"&amp;MATCH(B249,B:B,0)&amp;":C"&amp;IF(B249=MAX(B:B),1010,MATCH(B249+1,B:B,0)-1)),"S")+1,"")),B249&amp;"V1",IF(AD249=LARGE(INDIRECT("AD"&amp;MATCH(B249,B:B,0)&amp;":AD"&amp;IF(B249=MAX(B:B),1010,MATCH(B249+1,B:B,0)-1)), IF(COUNTIF(INDIRECT("C"&amp;MATCH(B249,B:B,0)&amp;":C"&amp;IF(B249=MAX(B:B),1010,MATCH(B249+1,B:B,0)-1)),"V")&gt;0,COUNTIF(INDIRECT("C"&amp;MATCH(B249,B:B,0)&amp;":C"&amp;IF(B249=MAX(B:B),1010,MATCH(B249+1,B:B,0)-1)),"H")+COUNTIF(INDIRECT("C"&amp;MATCH(B249,B:B,0)&amp;":C"&amp;IF(B249=MAX(B:B),1010,MATCH(B249+1,B:B,0)-1)),"S")+2,"")),B249&amp;"V2","")))))),"")</f>
        <v/>
      </c>
      <c r="AH249" s="14" t="str">
        <f t="shared" ca="1" si="88"/>
        <v/>
      </c>
    </row>
    <row r="250" spans="1:34" x14ac:dyDescent="0.3">
      <c r="A250" s="52" t="str">
        <f t="shared" ca="1" si="85"/>
        <v/>
      </c>
      <c r="B250"/>
      <c r="C250"/>
      <c r="D250"/>
      <c r="E250" s="14"/>
      <c r="F250"/>
      <c r="G250"/>
      <c r="H250"/>
      <c r="I250"/>
      <c r="J250"/>
      <c r="K250"/>
      <c r="L250" s="65"/>
      <c r="M250" s="53"/>
      <c r="N250" s="53"/>
      <c r="O250" s="47" t="str">
        <f t="shared" si="90"/>
        <v/>
      </c>
      <c r="P250" s="46" t="str">
        <f t="shared" ca="1" si="91"/>
        <v/>
      </c>
      <c r="Q250" s="39"/>
      <c r="R250" s="39"/>
      <c r="S250" s="40"/>
      <c r="T250" s="6" t="str">
        <f t="shared" si="92"/>
        <v/>
      </c>
      <c r="U250" s="6" t="str">
        <f t="shared" si="93"/>
        <v/>
      </c>
      <c r="V250" s="6" t="str">
        <f t="shared" si="94"/>
        <v/>
      </c>
      <c r="W250" s="6" t="str">
        <f t="shared" si="95"/>
        <v/>
      </c>
      <c r="X250" s="6" t="str">
        <f t="shared" si="96"/>
        <v/>
      </c>
      <c r="Y250" s="6" t="str">
        <f t="shared" si="97"/>
        <v/>
      </c>
      <c r="Z250" s="6" t="str">
        <f t="shared" si="98"/>
        <v/>
      </c>
      <c r="AA250" s="6" t="str">
        <f t="shared" si="99"/>
        <v/>
      </c>
      <c r="AB250" s="6" t="str">
        <f t="shared" si="100"/>
        <v/>
      </c>
      <c r="AC250" s="6" t="str">
        <f t="shared" si="101"/>
        <v/>
      </c>
      <c r="AD250" s="6" t="str">
        <f t="shared" si="86"/>
        <v/>
      </c>
      <c r="AE250" s="6" t="str">
        <f t="shared" si="87"/>
        <v/>
      </c>
      <c r="AF250" s="6" t="str">
        <f t="shared" si="89"/>
        <v/>
      </c>
      <c r="AG250" s="6" t="str">
        <f ca="1">IFERROR(IF(AD250=LARGE(INDIRECT("AD"&amp;MATCH(B250,B:B,0)&amp;":AD"&amp;IF(B250=MAX(B:B),1010,MATCH(B250+1,B:B,0)-1)),IF(COUNTIF(INDIRECT("C"&amp;MATCH(B250,B:B,0)&amp;":C"&amp;IF(B250=MAX(B:B),1010,MATCH(B250+1,B:B,0)-1)),"H")&gt;0,1,"")),B250&amp;"H1",IF(AD250=LARGE(INDIRECT("AD"&amp;MATCH(B250,B:B,0)&amp;":AD"&amp;IF(B250=MAX(B:B),1010,MATCH(B250+1,B:B,0)-1)),IF(COUNTIF(INDIRECT("C"&amp;MATCH(B250,B:B,0)&amp;":C"&amp;IF(B250=MAX(B:B),1010,MATCH(B250+1,B:B,0)-1)),"H")&gt;0,2,"")),B250&amp;"H2",IF(AD250=LARGE(INDIRECT("AD"&amp;MATCH(B250,B:B,0)&amp;":AD"&amp;IF(B250=MAX(B:B),1010,MATCH(B250+1,B:B,0)-1)), IF(COUNTIF(INDIRECT("C"&amp;MATCH(B250,B:B,0)&amp;":C"&amp;IF(B250=MAX(B:B),1010,MATCH(B250+1,B:B,0)-1)),"S")&gt;0,COUNTIF(INDIRECT("C"&amp;MATCH(B250,B:B,0)&amp;":C"&amp;IF(B250=MAX(B:B),1010,MATCH(B250+1,B:B,0)-1)),"H")+1,””)),B250&amp;"S1",IF(AD250=LARGE(INDIRECT("AD"&amp;MATCH(B250,B:B,0)&amp;":AD"&amp;IF(B250=MAX(B:B),1010,MATCH(B250+1,B:B,0)-1)), IF(COUNTIF(INDIRECT("C"&amp;MATCH(B250,B:B,0)&amp;":C"&amp;IF(B250=MAX(B:B),1010,MATCH(B250+1,B:B,0)-1)),"S")&gt;0,COUNTIF(INDIRECT("C"&amp;MATCH(B250,B:B,0)&amp;":C"&amp;IF(B250=MAX(B:B),1010,MATCH(B250+1,B:B,0)-1)),"H")+2,””)),B250&amp;"S2",IF(AD250=LARGE(INDIRECT("AD"&amp;MATCH(B250,B:B,0)&amp;":AD"&amp;IF(B250=MAX(B:B),1010,MATCH(B250+1,B:B,0)-1)), IF(COUNTIF(INDIRECT("C"&amp;MATCH(B250,B:B,0)&amp;":C"&amp;IF(B250=MAX(B:B),1010,MATCH(B250+1,B:B,0)-1)),"V")&gt;0,COUNTIF(INDIRECT("C"&amp;MATCH(B250,B:B,0)&amp;":C"&amp;IF(B250=MAX(B:B),1010,MATCH(B250+1,B:B,0)-1)),"H")+COUNTIF(INDIRECT("C"&amp;MATCH(B250,B:B,0)&amp;":C"&amp;IF(B250=MAX(B:B),1010,MATCH(B250+1,B:B,0)-1)),"S")+1,"")),B250&amp;"V1",IF(AD250=LARGE(INDIRECT("AD"&amp;MATCH(B250,B:B,0)&amp;":AD"&amp;IF(B250=MAX(B:B),1010,MATCH(B250+1,B:B,0)-1)), IF(COUNTIF(INDIRECT("C"&amp;MATCH(B250,B:B,0)&amp;":C"&amp;IF(B250=MAX(B:B),1010,MATCH(B250+1,B:B,0)-1)),"V")&gt;0,COUNTIF(INDIRECT("C"&amp;MATCH(B250,B:B,0)&amp;":C"&amp;IF(B250=MAX(B:B),1010,MATCH(B250+1,B:B,0)-1)),"H")+COUNTIF(INDIRECT("C"&amp;MATCH(B250,B:B,0)&amp;":C"&amp;IF(B250=MAX(B:B),1010,MATCH(B250+1,B:B,0)-1)),"S")+2,"")),B250&amp;"V2","")))))),"")</f>
        <v/>
      </c>
      <c r="AH250" s="14" t="str">
        <f t="shared" ca="1" si="88"/>
        <v/>
      </c>
    </row>
    <row r="251" spans="1:34" x14ac:dyDescent="0.3">
      <c r="A251" s="52" t="str">
        <f t="shared" ca="1" si="85"/>
        <v/>
      </c>
      <c r="B251"/>
      <c r="C251"/>
      <c r="D251"/>
      <c r="E251" s="14"/>
      <c r="F251"/>
      <c r="G251"/>
      <c r="H251"/>
      <c r="I251"/>
      <c r="J251"/>
      <c r="K251"/>
      <c r="L251" s="65"/>
      <c r="M251" s="53"/>
      <c r="N251" s="53"/>
      <c r="O251" s="47" t="str">
        <f t="shared" si="90"/>
        <v/>
      </c>
      <c r="P251" s="46" t="str">
        <f t="shared" ca="1" si="91"/>
        <v/>
      </c>
      <c r="Q251" s="39"/>
      <c r="R251" s="39"/>
      <c r="S251" s="40"/>
      <c r="T251" s="6" t="str">
        <f t="shared" si="92"/>
        <v/>
      </c>
      <c r="U251" s="6" t="str">
        <f t="shared" si="93"/>
        <v/>
      </c>
      <c r="V251" s="6" t="str">
        <f t="shared" si="94"/>
        <v/>
      </c>
      <c r="W251" s="6" t="str">
        <f t="shared" si="95"/>
        <v/>
      </c>
      <c r="X251" s="6" t="str">
        <f t="shared" si="96"/>
        <v/>
      </c>
      <c r="Y251" s="6" t="str">
        <f t="shared" si="97"/>
        <v/>
      </c>
      <c r="Z251" s="6" t="str">
        <f t="shared" si="98"/>
        <v/>
      </c>
      <c r="AA251" s="6" t="str">
        <f t="shared" si="99"/>
        <v/>
      </c>
      <c r="AB251" s="6" t="str">
        <f t="shared" si="100"/>
        <v/>
      </c>
      <c r="AC251" s="6" t="str">
        <f t="shared" si="101"/>
        <v/>
      </c>
      <c r="AD251" s="6" t="str">
        <f t="shared" si="86"/>
        <v/>
      </c>
      <c r="AE251" s="6" t="str">
        <f t="shared" si="87"/>
        <v/>
      </c>
      <c r="AF251" s="6" t="str">
        <f t="shared" si="89"/>
        <v/>
      </c>
      <c r="AG251" s="6" t="str">
        <f ca="1">IFERROR(IF(AD251=LARGE(INDIRECT("AD"&amp;MATCH(B251,B:B,0)&amp;":AD"&amp;IF(B251=MAX(B:B),1010,MATCH(B251+1,B:B,0)-1)),IF(COUNTIF(INDIRECT("C"&amp;MATCH(B251,B:B,0)&amp;":C"&amp;IF(B251=MAX(B:B),1010,MATCH(B251+1,B:B,0)-1)),"H")&gt;0,1,"")),B251&amp;"H1",IF(AD251=LARGE(INDIRECT("AD"&amp;MATCH(B251,B:B,0)&amp;":AD"&amp;IF(B251=MAX(B:B),1010,MATCH(B251+1,B:B,0)-1)),IF(COUNTIF(INDIRECT("C"&amp;MATCH(B251,B:B,0)&amp;":C"&amp;IF(B251=MAX(B:B),1010,MATCH(B251+1,B:B,0)-1)),"H")&gt;0,2,"")),B251&amp;"H2",IF(AD251=LARGE(INDIRECT("AD"&amp;MATCH(B251,B:B,0)&amp;":AD"&amp;IF(B251=MAX(B:B),1010,MATCH(B251+1,B:B,0)-1)), IF(COUNTIF(INDIRECT("C"&amp;MATCH(B251,B:B,0)&amp;":C"&amp;IF(B251=MAX(B:B),1010,MATCH(B251+1,B:B,0)-1)),"S")&gt;0,COUNTIF(INDIRECT("C"&amp;MATCH(B251,B:B,0)&amp;":C"&amp;IF(B251=MAX(B:B),1010,MATCH(B251+1,B:B,0)-1)),"H")+1,””)),B251&amp;"S1",IF(AD251=LARGE(INDIRECT("AD"&amp;MATCH(B251,B:B,0)&amp;":AD"&amp;IF(B251=MAX(B:B),1010,MATCH(B251+1,B:B,0)-1)), IF(COUNTIF(INDIRECT("C"&amp;MATCH(B251,B:B,0)&amp;":C"&amp;IF(B251=MAX(B:B),1010,MATCH(B251+1,B:B,0)-1)),"S")&gt;0,COUNTIF(INDIRECT("C"&amp;MATCH(B251,B:B,0)&amp;":C"&amp;IF(B251=MAX(B:B),1010,MATCH(B251+1,B:B,0)-1)),"H")+2,””)),B251&amp;"S2",IF(AD251=LARGE(INDIRECT("AD"&amp;MATCH(B251,B:B,0)&amp;":AD"&amp;IF(B251=MAX(B:B),1010,MATCH(B251+1,B:B,0)-1)), IF(COUNTIF(INDIRECT("C"&amp;MATCH(B251,B:B,0)&amp;":C"&amp;IF(B251=MAX(B:B),1010,MATCH(B251+1,B:B,0)-1)),"V")&gt;0,COUNTIF(INDIRECT("C"&amp;MATCH(B251,B:B,0)&amp;":C"&amp;IF(B251=MAX(B:B),1010,MATCH(B251+1,B:B,0)-1)),"H")+COUNTIF(INDIRECT("C"&amp;MATCH(B251,B:B,0)&amp;":C"&amp;IF(B251=MAX(B:B),1010,MATCH(B251+1,B:B,0)-1)),"S")+1,"")),B251&amp;"V1",IF(AD251=LARGE(INDIRECT("AD"&amp;MATCH(B251,B:B,0)&amp;":AD"&amp;IF(B251=MAX(B:B),1010,MATCH(B251+1,B:B,0)-1)), IF(COUNTIF(INDIRECT("C"&amp;MATCH(B251,B:B,0)&amp;":C"&amp;IF(B251=MAX(B:B),1010,MATCH(B251+1,B:B,0)-1)),"V")&gt;0,COUNTIF(INDIRECT("C"&amp;MATCH(B251,B:B,0)&amp;":C"&amp;IF(B251=MAX(B:B),1010,MATCH(B251+1,B:B,0)-1)),"H")+COUNTIF(INDIRECT("C"&amp;MATCH(B251,B:B,0)&amp;":C"&amp;IF(B251=MAX(B:B),1010,MATCH(B251+1,B:B,0)-1)),"S")+2,"")),B251&amp;"V2","")))))),"")</f>
        <v/>
      </c>
      <c r="AH251" s="14" t="str">
        <f t="shared" ca="1" si="88"/>
        <v/>
      </c>
    </row>
    <row r="252" spans="1:34" x14ac:dyDescent="0.3">
      <c r="A252" s="52" t="str">
        <f t="shared" ca="1" si="85"/>
        <v/>
      </c>
      <c r="B252"/>
      <c r="C252"/>
      <c r="D252"/>
      <c r="E252" s="14"/>
      <c r="F252"/>
      <c r="G252"/>
      <c r="H252"/>
      <c r="I252"/>
      <c r="J252"/>
      <c r="K252"/>
      <c r="L252" s="65"/>
      <c r="M252" s="53"/>
      <c r="N252" s="53"/>
      <c r="O252" s="47" t="str">
        <f t="shared" si="90"/>
        <v/>
      </c>
      <c r="P252" s="46" t="str">
        <f t="shared" ca="1" si="91"/>
        <v/>
      </c>
      <c r="Q252" s="39"/>
      <c r="R252" s="39"/>
      <c r="S252" s="40"/>
      <c r="T252" s="6" t="str">
        <f t="shared" si="92"/>
        <v/>
      </c>
      <c r="U252" s="6" t="str">
        <f t="shared" si="93"/>
        <v/>
      </c>
      <c r="V252" s="6" t="str">
        <f t="shared" si="94"/>
        <v/>
      </c>
      <c r="W252" s="6" t="str">
        <f t="shared" si="95"/>
        <v/>
      </c>
      <c r="X252" s="6" t="str">
        <f t="shared" si="96"/>
        <v/>
      </c>
      <c r="Y252" s="6" t="str">
        <f t="shared" si="97"/>
        <v/>
      </c>
      <c r="Z252" s="6" t="str">
        <f t="shared" si="98"/>
        <v/>
      </c>
      <c r="AA252" s="6" t="str">
        <f t="shared" si="99"/>
        <v/>
      </c>
      <c r="AB252" s="6" t="str">
        <f t="shared" si="100"/>
        <v/>
      </c>
      <c r="AC252" s="6" t="str">
        <f t="shared" si="101"/>
        <v/>
      </c>
      <c r="AD252" s="6" t="str">
        <f t="shared" si="86"/>
        <v/>
      </c>
      <c r="AE252" s="6" t="str">
        <f t="shared" si="87"/>
        <v/>
      </c>
      <c r="AF252" s="6" t="str">
        <f t="shared" si="89"/>
        <v/>
      </c>
      <c r="AG252" s="6" t="str">
        <f ca="1">IFERROR(IF(AD252=LARGE(INDIRECT("AD"&amp;MATCH(B252,B:B,0)&amp;":AD"&amp;IF(B252=MAX(B:B),1010,MATCH(B252+1,B:B,0)-1)),IF(COUNTIF(INDIRECT("C"&amp;MATCH(B252,B:B,0)&amp;":C"&amp;IF(B252=MAX(B:B),1010,MATCH(B252+1,B:B,0)-1)),"H")&gt;0,1,"")),B252&amp;"H1",IF(AD252=LARGE(INDIRECT("AD"&amp;MATCH(B252,B:B,0)&amp;":AD"&amp;IF(B252=MAX(B:B),1010,MATCH(B252+1,B:B,0)-1)),IF(COUNTIF(INDIRECT("C"&amp;MATCH(B252,B:B,0)&amp;":C"&amp;IF(B252=MAX(B:B),1010,MATCH(B252+1,B:B,0)-1)),"H")&gt;0,2,"")),B252&amp;"H2",IF(AD252=LARGE(INDIRECT("AD"&amp;MATCH(B252,B:B,0)&amp;":AD"&amp;IF(B252=MAX(B:B),1010,MATCH(B252+1,B:B,0)-1)), IF(COUNTIF(INDIRECT("C"&amp;MATCH(B252,B:B,0)&amp;":C"&amp;IF(B252=MAX(B:B),1010,MATCH(B252+1,B:B,0)-1)),"S")&gt;0,COUNTIF(INDIRECT("C"&amp;MATCH(B252,B:B,0)&amp;":C"&amp;IF(B252=MAX(B:B),1010,MATCH(B252+1,B:B,0)-1)),"H")+1,””)),B252&amp;"S1",IF(AD252=LARGE(INDIRECT("AD"&amp;MATCH(B252,B:B,0)&amp;":AD"&amp;IF(B252=MAX(B:B),1010,MATCH(B252+1,B:B,0)-1)), IF(COUNTIF(INDIRECT("C"&amp;MATCH(B252,B:B,0)&amp;":C"&amp;IF(B252=MAX(B:B),1010,MATCH(B252+1,B:B,0)-1)),"S")&gt;0,COUNTIF(INDIRECT("C"&amp;MATCH(B252,B:B,0)&amp;":C"&amp;IF(B252=MAX(B:B),1010,MATCH(B252+1,B:B,0)-1)),"H")+2,””)),B252&amp;"S2",IF(AD252=LARGE(INDIRECT("AD"&amp;MATCH(B252,B:B,0)&amp;":AD"&amp;IF(B252=MAX(B:B),1010,MATCH(B252+1,B:B,0)-1)), IF(COUNTIF(INDIRECT("C"&amp;MATCH(B252,B:B,0)&amp;":C"&amp;IF(B252=MAX(B:B),1010,MATCH(B252+1,B:B,0)-1)),"V")&gt;0,COUNTIF(INDIRECT("C"&amp;MATCH(B252,B:B,0)&amp;":C"&amp;IF(B252=MAX(B:B),1010,MATCH(B252+1,B:B,0)-1)),"H")+COUNTIF(INDIRECT("C"&amp;MATCH(B252,B:B,0)&amp;":C"&amp;IF(B252=MAX(B:B),1010,MATCH(B252+1,B:B,0)-1)),"S")+1,"")),B252&amp;"V1",IF(AD252=LARGE(INDIRECT("AD"&amp;MATCH(B252,B:B,0)&amp;":AD"&amp;IF(B252=MAX(B:B),1010,MATCH(B252+1,B:B,0)-1)), IF(COUNTIF(INDIRECT("C"&amp;MATCH(B252,B:B,0)&amp;":C"&amp;IF(B252=MAX(B:B),1010,MATCH(B252+1,B:B,0)-1)),"V")&gt;0,COUNTIF(INDIRECT("C"&amp;MATCH(B252,B:B,0)&amp;":C"&amp;IF(B252=MAX(B:B),1010,MATCH(B252+1,B:B,0)-1)),"H")+COUNTIF(INDIRECT("C"&amp;MATCH(B252,B:B,0)&amp;":C"&amp;IF(B252=MAX(B:B),1010,MATCH(B252+1,B:B,0)-1)),"S")+2,"")),B252&amp;"V2","")))))),"")</f>
        <v/>
      </c>
      <c r="AH252" s="14" t="str">
        <f t="shared" ca="1" si="88"/>
        <v/>
      </c>
    </row>
    <row r="253" spans="1:34" x14ac:dyDescent="0.3">
      <c r="A253" s="52" t="str">
        <f t="shared" ca="1" si="85"/>
        <v/>
      </c>
      <c r="B253"/>
      <c r="C253"/>
      <c r="D253"/>
      <c r="E253" s="14"/>
      <c r="F253"/>
      <c r="G253"/>
      <c r="H253"/>
      <c r="I253"/>
      <c r="J253"/>
      <c r="K253"/>
      <c r="L253" s="65"/>
      <c r="M253" s="53"/>
      <c r="N253" s="53"/>
      <c r="O253" s="47" t="str">
        <f t="shared" si="90"/>
        <v/>
      </c>
      <c r="P253" s="46" t="str">
        <f t="shared" ca="1" si="91"/>
        <v/>
      </c>
      <c r="Q253" s="39"/>
      <c r="R253" s="39"/>
      <c r="S253" s="40"/>
      <c r="T253" s="6" t="str">
        <f t="shared" si="92"/>
        <v/>
      </c>
      <c r="U253" s="6" t="str">
        <f t="shared" si="93"/>
        <v/>
      </c>
      <c r="V253" s="6" t="str">
        <f t="shared" si="94"/>
        <v/>
      </c>
      <c r="W253" s="6" t="str">
        <f t="shared" si="95"/>
        <v/>
      </c>
      <c r="X253" s="6" t="str">
        <f t="shared" si="96"/>
        <v/>
      </c>
      <c r="Y253" s="6" t="str">
        <f t="shared" si="97"/>
        <v/>
      </c>
      <c r="Z253" s="6" t="str">
        <f t="shared" si="98"/>
        <v/>
      </c>
      <c r="AA253" s="6" t="str">
        <f t="shared" si="99"/>
        <v/>
      </c>
      <c r="AB253" s="6" t="str">
        <f t="shared" si="100"/>
        <v/>
      </c>
      <c r="AC253" s="6" t="str">
        <f t="shared" si="101"/>
        <v/>
      </c>
      <c r="AD253" s="6" t="str">
        <f t="shared" si="86"/>
        <v/>
      </c>
      <c r="AE253" s="6" t="str">
        <f t="shared" si="87"/>
        <v/>
      </c>
      <c r="AF253" s="6" t="str">
        <f t="shared" si="89"/>
        <v/>
      </c>
      <c r="AG253" s="6" t="str">
        <f ca="1">IFERROR(IF(AD253=LARGE(INDIRECT("AD"&amp;MATCH(B253,B:B,0)&amp;":AD"&amp;IF(B253=MAX(B:B),1010,MATCH(B253+1,B:B,0)-1)),IF(COUNTIF(INDIRECT("C"&amp;MATCH(B253,B:B,0)&amp;":C"&amp;IF(B253=MAX(B:B),1010,MATCH(B253+1,B:B,0)-1)),"H")&gt;0,1,"")),B253&amp;"H1",IF(AD253=LARGE(INDIRECT("AD"&amp;MATCH(B253,B:B,0)&amp;":AD"&amp;IF(B253=MAX(B:B),1010,MATCH(B253+1,B:B,0)-1)),IF(COUNTIF(INDIRECT("C"&amp;MATCH(B253,B:B,0)&amp;":C"&amp;IF(B253=MAX(B:B),1010,MATCH(B253+1,B:B,0)-1)),"H")&gt;0,2,"")),B253&amp;"H2",IF(AD253=LARGE(INDIRECT("AD"&amp;MATCH(B253,B:B,0)&amp;":AD"&amp;IF(B253=MAX(B:B),1010,MATCH(B253+1,B:B,0)-1)), IF(COUNTIF(INDIRECT("C"&amp;MATCH(B253,B:B,0)&amp;":C"&amp;IF(B253=MAX(B:B),1010,MATCH(B253+1,B:B,0)-1)),"S")&gt;0,COUNTIF(INDIRECT("C"&amp;MATCH(B253,B:B,0)&amp;":C"&amp;IF(B253=MAX(B:B),1010,MATCH(B253+1,B:B,0)-1)),"H")+1,””)),B253&amp;"S1",IF(AD253=LARGE(INDIRECT("AD"&amp;MATCH(B253,B:B,0)&amp;":AD"&amp;IF(B253=MAX(B:B),1010,MATCH(B253+1,B:B,0)-1)), IF(COUNTIF(INDIRECT("C"&amp;MATCH(B253,B:B,0)&amp;":C"&amp;IF(B253=MAX(B:B),1010,MATCH(B253+1,B:B,0)-1)),"S")&gt;0,COUNTIF(INDIRECT("C"&amp;MATCH(B253,B:B,0)&amp;":C"&amp;IF(B253=MAX(B:B),1010,MATCH(B253+1,B:B,0)-1)),"H")+2,””)),B253&amp;"S2",IF(AD253=LARGE(INDIRECT("AD"&amp;MATCH(B253,B:B,0)&amp;":AD"&amp;IF(B253=MAX(B:B),1010,MATCH(B253+1,B:B,0)-1)), IF(COUNTIF(INDIRECT("C"&amp;MATCH(B253,B:B,0)&amp;":C"&amp;IF(B253=MAX(B:B),1010,MATCH(B253+1,B:B,0)-1)),"V")&gt;0,COUNTIF(INDIRECT("C"&amp;MATCH(B253,B:B,0)&amp;":C"&amp;IF(B253=MAX(B:B),1010,MATCH(B253+1,B:B,0)-1)),"H")+COUNTIF(INDIRECT("C"&amp;MATCH(B253,B:B,0)&amp;":C"&amp;IF(B253=MAX(B:B),1010,MATCH(B253+1,B:B,0)-1)),"S")+1,"")),B253&amp;"V1",IF(AD253=LARGE(INDIRECT("AD"&amp;MATCH(B253,B:B,0)&amp;":AD"&amp;IF(B253=MAX(B:B),1010,MATCH(B253+1,B:B,0)-1)), IF(COUNTIF(INDIRECT("C"&amp;MATCH(B253,B:B,0)&amp;":C"&amp;IF(B253=MAX(B:B),1010,MATCH(B253+1,B:B,0)-1)),"V")&gt;0,COUNTIF(INDIRECT("C"&amp;MATCH(B253,B:B,0)&amp;":C"&amp;IF(B253=MAX(B:B),1010,MATCH(B253+1,B:B,0)-1)),"H")+COUNTIF(INDIRECT("C"&amp;MATCH(B253,B:B,0)&amp;":C"&amp;IF(B253=MAX(B:B),1010,MATCH(B253+1,B:B,0)-1)),"S")+2,"")),B253&amp;"V2","")))))),"")</f>
        <v/>
      </c>
      <c r="AH253" s="14" t="str">
        <f t="shared" ca="1" si="88"/>
        <v/>
      </c>
    </row>
    <row r="254" spans="1:34" x14ac:dyDescent="0.3">
      <c r="A254" s="52" t="str">
        <f t="shared" ca="1" si="85"/>
        <v/>
      </c>
      <c r="B254"/>
      <c r="C254"/>
      <c r="D254"/>
      <c r="E254" s="14"/>
      <c r="F254"/>
      <c r="G254"/>
      <c r="H254"/>
      <c r="I254"/>
      <c r="J254"/>
      <c r="K254"/>
      <c r="L254" s="65"/>
      <c r="M254" s="53"/>
      <c r="N254" s="53"/>
      <c r="O254" s="47" t="str">
        <f t="shared" si="90"/>
        <v/>
      </c>
      <c r="P254" s="46" t="str">
        <f t="shared" ca="1" si="91"/>
        <v/>
      </c>
      <c r="Q254" s="39"/>
      <c r="R254" s="39"/>
      <c r="S254" s="40"/>
      <c r="T254" s="6" t="str">
        <f t="shared" si="92"/>
        <v/>
      </c>
      <c r="U254" s="6" t="str">
        <f t="shared" si="93"/>
        <v/>
      </c>
      <c r="V254" s="6" t="str">
        <f t="shared" si="94"/>
        <v/>
      </c>
      <c r="W254" s="6" t="str">
        <f t="shared" si="95"/>
        <v/>
      </c>
      <c r="X254" s="6" t="str">
        <f t="shared" si="96"/>
        <v/>
      </c>
      <c r="Y254" s="6" t="str">
        <f t="shared" si="97"/>
        <v/>
      </c>
      <c r="Z254" s="6" t="str">
        <f t="shared" si="98"/>
        <v/>
      </c>
      <c r="AA254" s="6" t="str">
        <f t="shared" si="99"/>
        <v/>
      </c>
      <c r="AB254" s="6" t="str">
        <f t="shared" si="100"/>
        <v/>
      </c>
      <c r="AC254" s="6" t="str">
        <f t="shared" si="101"/>
        <v/>
      </c>
      <c r="AD254" s="6" t="str">
        <f t="shared" si="86"/>
        <v/>
      </c>
      <c r="AE254" s="6" t="str">
        <f t="shared" si="87"/>
        <v/>
      </c>
      <c r="AF254" s="6" t="str">
        <f t="shared" si="89"/>
        <v/>
      </c>
      <c r="AG254" s="6" t="str">
        <f ca="1">IFERROR(IF(AD254=LARGE(INDIRECT("AD"&amp;MATCH(B254,B:B,0)&amp;":AD"&amp;IF(B254=MAX(B:B),1010,MATCH(B254+1,B:B,0)-1)),IF(COUNTIF(INDIRECT("C"&amp;MATCH(B254,B:B,0)&amp;":C"&amp;IF(B254=MAX(B:B),1010,MATCH(B254+1,B:B,0)-1)),"H")&gt;0,1,"")),B254&amp;"H1",IF(AD254=LARGE(INDIRECT("AD"&amp;MATCH(B254,B:B,0)&amp;":AD"&amp;IF(B254=MAX(B:B),1010,MATCH(B254+1,B:B,0)-1)),IF(COUNTIF(INDIRECT("C"&amp;MATCH(B254,B:B,0)&amp;":C"&amp;IF(B254=MAX(B:B),1010,MATCH(B254+1,B:B,0)-1)),"H")&gt;0,2,"")),B254&amp;"H2",IF(AD254=LARGE(INDIRECT("AD"&amp;MATCH(B254,B:B,0)&amp;":AD"&amp;IF(B254=MAX(B:B),1010,MATCH(B254+1,B:B,0)-1)), IF(COUNTIF(INDIRECT("C"&amp;MATCH(B254,B:B,0)&amp;":C"&amp;IF(B254=MAX(B:B),1010,MATCH(B254+1,B:B,0)-1)),"S")&gt;0,COUNTIF(INDIRECT("C"&amp;MATCH(B254,B:B,0)&amp;":C"&amp;IF(B254=MAX(B:B),1010,MATCH(B254+1,B:B,0)-1)),"H")+1,””)),B254&amp;"S1",IF(AD254=LARGE(INDIRECT("AD"&amp;MATCH(B254,B:B,0)&amp;":AD"&amp;IF(B254=MAX(B:B),1010,MATCH(B254+1,B:B,0)-1)), IF(COUNTIF(INDIRECT("C"&amp;MATCH(B254,B:B,0)&amp;":C"&amp;IF(B254=MAX(B:B),1010,MATCH(B254+1,B:B,0)-1)),"S")&gt;0,COUNTIF(INDIRECT("C"&amp;MATCH(B254,B:B,0)&amp;":C"&amp;IF(B254=MAX(B:B),1010,MATCH(B254+1,B:B,0)-1)),"H")+2,””)),B254&amp;"S2",IF(AD254=LARGE(INDIRECT("AD"&amp;MATCH(B254,B:B,0)&amp;":AD"&amp;IF(B254=MAX(B:B),1010,MATCH(B254+1,B:B,0)-1)), IF(COUNTIF(INDIRECT("C"&amp;MATCH(B254,B:B,0)&amp;":C"&amp;IF(B254=MAX(B:B),1010,MATCH(B254+1,B:B,0)-1)),"V")&gt;0,COUNTIF(INDIRECT("C"&amp;MATCH(B254,B:B,0)&amp;":C"&amp;IF(B254=MAX(B:B),1010,MATCH(B254+1,B:B,0)-1)),"H")+COUNTIF(INDIRECT("C"&amp;MATCH(B254,B:B,0)&amp;":C"&amp;IF(B254=MAX(B:B),1010,MATCH(B254+1,B:B,0)-1)),"S")+1,"")),B254&amp;"V1",IF(AD254=LARGE(INDIRECT("AD"&amp;MATCH(B254,B:B,0)&amp;":AD"&amp;IF(B254=MAX(B:B),1010,MATCH(B254+1,B:B,0)-1)), IF(COUNTIF(INDIRECT("C"&amp;MATCH(B254,B:B,0)&amp;":C"&amp;IF(B254=MAX(B:B),1010,MATCH(B254+1,B:B,0)-1)),"V")&gt;0,COUNTIF(INDIRECT("C"&amp;MATCH(B254,B:B,0)&amp;":C"&amp;IF(B254=MAX(B:B),1010,MATCH(B254+1,B:B,0)-1)),"H")+COUNTIF(INDIRECT("C"&amp;MATCH(B254,B:B,0)&amp;":C"&amp;IF(B254=MAX(B:B),1010,MATCH(B254+1,B:B,0)-1)),"S")+2,"")),B254&amp;"V2","")))))),"")</f>
        <v/>
      </c>
      <c r="AH254" s="14" t="str">
        <f t="shared" ca="1" si="88"/>
        <v/>
      </c>
    </row>
    <row r="255" spans="1:34" x14ac:dyDescent="0.3">
      <c r="A255" s="52" t="str">
        <f t="shared" ca="1" si="85"/>
        <v/>
      </c>
      <c r="B255"/>
      <c r="C255"/>
      <c r="D255"/>
      <c r="E255" s="14"/>
      <c r="F255"/>
      <c r="G255"/>
      <c r="H255"/>
      <c r="I255"/>
      <c r="J255"/>
      <c r="K255"/>
      <c r="L255" s="65"/>
      <c r="M255" s="53"/>
      <c r="N255" s="53"/>
      <c r="O255" s="47" t="str">
        <f t="shared" si="90"/>
        <v/>
      </c>
      <c r="P255" s="46" t="str">
        <f t="shared" ca="1" si="91"/>
        <v/>
      </c>
      <c r="Q255" s="39"/>
      <c r="R255" s="39"/>
      <c r="S255" s="40"/>
      <c r="T255" s="6" t="str">
        <f t="shared" si="92"/>
        <v/>
      </c>
      <c r="U255" s="6" t="str">
        <f t="shared" si="93"/>
        <v/>
      </c>
      <c r="V255" s="6" t="str">
        <f t="shared" si="94"/>
        <v/>
      </c>
      <c r="W255" s="6" t="str">
        <f t="shared" si="95"/>
        <v/>
      </c>
      <c r="X255" s="6" t="str">
        <f t="shared" si="96"/>
        <v/>
      </c>
      <c r="Y255" s="6" t="str">
        <f t="shared" si="97"/>
        <v/>
      </c>
      <c r="Z255" s="6" t="str">
        <f t="shared" si="98"/>
        <v/>
      </c>
      <c r="AA255" s="6" t="str">
        <f t="shared" si="99"/>
        <v/>
      </c>
      <c r="AB255" s="6" t="str">
        <f t="shared" si="100"/>
        <v/>
      </c>
      <c r="AC255" s="6" t="str">
        <f t="shared" si="101"/>
        <v/>
      </c>
      <c r="AD255" s="6" t="str">
        <f t="shared" si="86"/>
        <v/>
      </c>
      <c r="AE255" s="6" t="str">
        <f t="shared" si="87"/>
        <v/>
      </c>
      <c r="AF255" s="6" t="str">
        <f t="shared" si="89"/>
        <v/>
      </c>
      <c r="AG255" s="6" t="str">
        <f ca="1">IFERROR(IF(AD255=LARGE(INDIRECT("AD"&amp;MATCH(B255,B:B,0)&amp;":AD"&amp;IF(B255=MAX(B:B),1010,MATCH(B255+1,B:B,0)-1)),IF(COUNTIF(INDIRECT("C"&amp;MATCH(B255,B:B,0)&amp;":C"&amp;IF(B255=MAX(B:B),1010,MATCH(B255+1,B:B,0)-1)),"H")&gt;0,1,"")),B255&amp;"H1",IF(AD255=LARGE(INDIRECT("AD"&amp;MATCH(B255,B:B,0)&amp;":AD"&amp;IF(B255=MAX(B:B),1010,MATCH(B255+1,B:B,0)-1)),IF(COUNTIF(INDIRECT("C"&amp;MATCH(B255,B:B,0)&amp;":C"&amp;IF(B255=MAX(B:B),1010,MATCH(B255+1,B:B,0)-1)),"H")&gt;0,2,"")),B255&amp;"H2",IF(AD255=LARGE(INDIRECT("AD"&amp;MATCH(B255,B:B,0)&amp;":AD"&amp;IF(B255=MAX(B:B),1010,MATCH(B255+1,B:B,0)-1)), IF(COUNTIF(INDIRECT("C"&amp;MATCH(B255,B:B,0)&amp;":C"&amp;IF(B255=MAX(B:B),1010,MATCH(B255+1,B:B,0)-1)),"S")&gt;0,COUNTIF(INDIRECT("C"&amp;MATCH(B255,B:B,0)&amp;":C"&amp;IF(B255=MAX(B:B),1010,MATCH(B255+1,B:B,0)-1)),"H")+1,””)),B255&amp;"S1",IF(AD255=LARGE(INDIRECT("AD"&amp;MATCH(B255,B:B,0)&amp;":AD"&amp;IF(B255=MAX(B:B),1010,MATCH(B255+1,B:B,0)-1)), IF(COUNTIF(INDIRECT("C"&amp;MATCH(B255,B:B,0)&amp;":C"&amp;IF(B255=MAX(B:B),1010,MATCH(B255+1,B:B,0)-1)),"S")&gt;0,COUNTIF(INDIRECT("C"&amp;MATCH(B255,B:B,0)&amp;":C"&amp;IF(B255=MAX(B:B),1010,MATCH(B255+1,B:B,0)-1)),"H")+2,””)),B255&amp;"S2",IF(AD255=LARGE(INDIRECT("AD"&amp;MATCH(B255,B:B,0)&amp;":AD"&amp;IF(B255=MAX(B:B),1010,MATCH(B255+1,B:B,0)-1)), IF(COUNTIF(INDIRECT("C"&amp;MATCH(B255,B:B,0)&amp;":C"&amp;IF(B255=MAX(B:B),1010,MATCH(B255+1,B:B,0)-1)),"V")&gt;0,COUNTIF(INDIRECT("C"&amp;MATCH(B255,B:B,0)&amp;":C"&amp;IF(B255=MAX(B:B),1010,MATCH(B255+1,B:B,0)-1)),"H")+COUNTIF(INDIRECT("C"&amp;MATCH(B255,B:B,0)&amp;":C"&amp;IF(B255=MAX(B:B),1010,MATCH(B255+1,B:B,0)-1)),"S")+1,"")),B255&amp;"V1",IF(AD255=LARGE(INDIRECT("AD"&amp;MATCH(B255,B:B,0)&amp;":AD"&amp;IF(B255=MAX(B:B),1010,MATCH(B255+1,B:B,0)-1)), IF(COUNTIF(INDIRECT("C"&amp;MATCH(B255,B:B,0)&amp;":C"&amp;IF(B255=MAX(B:B),1010,MATCH(B255+1,B:B,0)-1)),"V")&gt;0,COUNTIF(INDIRECT("C"&amp;MATCH(B255,B:B,0)&amp;":C"&amp;IF(B255=MAX(B:B),1010,MATCH(B255+1,B:B,0)-1)),"H")+COUNTIF(INDIRECT("C"&amp;MATCH(B255,B:B,0)&amp;":C"&amp;IF(B255=MAX(B:B),1010,MATCH(B255+1,B:B,0)-1)),"S")+2,"")),B255&amp;"V2","")))))),"")</f>
        <v/>
      </c>
      <c r="AH255" s="14" t="str">
        <f t="shared" ca="1" si="88"/>
        <v/>
      </c>
    </row>
    <row r="256" spans="1:34" x14ac:dyDescent="0.3">
      <c r="A256" s="52" t="str">
        <f t="shared" ca="1" si="85"/>
        <v/>
      </c>
      <c r="B256"/>
      <c r="C256"/>
      <c r="D256"/>
      <c r="E256" s="14"/>
      <c r="F256"/>
      <c r="G256"/>
      <c r="H256"/>
      <c r="I256"/>
      <c r="J256"/>
      <c r="K256"/>
      <c r="L256" s="65"/>
      <c r="M256" s="53"/>
      <c r="N256" s="53"/>
      <c r="O256" s="47" t="str">
        <f t="shared" si="90"/>
        <v/>
      </c>
      <c r="P256" s="46" t="str">
        <f t="shared" ca="1" si="91"/>
        <v/>
      </c>
      <c r="Q256" s="39"/>
      <c r="R256" s="39"/>
      <c r="S256" s="40"/>
      <c r="T256" s="6" t="str">
        <f t="shared" si="92"/>
        <v/>
      </c>
      <c r="U256" s="6" t="str">
        <f t="shared" si="93"/>
        <v/>
      </c>
      <c r="V256" s="6" t="str">
        <f t="shared" si="94"/>
        <v/>
      </c>
      <c r="W256" s="6" t="str">
        <f t="shared" si="95"/>
        <v/>
      </c>
      <c r="X256" s="6" t="str">
        <f t="shared" si="96"/>
        <v/>
      </c>
      <c r="Y256" s="6" t="str">
        <f t="shared" si="97"/>
        <v/>
      </c>
      <c r="Z256" s="6" t="str">
        <f t="shared" si="98"/>
        <v/>
      </c>
      <c r="AA256" s="6" t="str">
        <f t="shared" si="99"/>
        <v/>
      </c>
      <c r="AB256" s="6" t="str">
        <f t="shared" si="100"/>
        <v/>
      </c>
      <c r="AC256" s="6" t="str">
        <f t="shared" si="101"/>
        <v/>
      </c>
      <c r="AD256" s="6" t="str">
        <f t="shared" si="86"/>
        <v/>
      </c>
      <c r="AE256" s="6" t="str">
        <f t="shared" si="87"/>
        <v/>
      </c>
      <c r="AF256" s="6" t="str">
        <f t="shared" si="89"/>
        <v/>
      </c>
      <c r="AG256" s="6" t="str">
        <f ca="1">IFERROR(IF(AD256=LARGE(INDIRECT("AD"&amp;MATCH(B256,B:B,0)&amp;":AD"&amp;IF(B256=MAX(B:B),1010,MATCH(B256+1,B:B,0)-1)),IF(COUNTIF(INDIRECT("C"&amp;MATCH(B256,B:B,0)&amp;":C"&amp;IF(B256=MAX(B:B),1010,MATCH(B256+1,B:B,0)-1)),"H")&gt;0,1,"")),B256&amp;"H1",IF(AD256=LARGE(INDIRECT("AD"&amp;MATCH(B256,B:B,0)&amp;":AD"&amp;IF(B256=MAX(B:B),1010,MATCH(B256+1,B:B,0)-1)),IF(COUNTIF(INDIRECT("C"&amp;MATCH(B256,B:B,0)&amp;":C"&amp;IF(B256=MAX(B:B),1010,MATCH(B256+1,B:B,0)-1)),"H")&gt;0,2,"")),B256&amp;"H2",IF(AD256=LARGE(INDIRECT("AD"&amp;MATCH(B256,B:B,0)&amp;":AD"&amp;IF(B256=MAX(B:B),1010,MATCH(B256+1,B:B,0)-1)), IF(COUNTIF(INDIRECT("C"&amp;MATCH(B256,B:B,0)&amp;":C"&amp;IF(B256=MAX(B:B),1010,MATCH(B256+1,B:B,0)-1)),"S")&gt;0,COUNTIF(INDIRECT("C"&amp;MATCH(B256,B:B,0)&amp;":C"&amp;IF(B256=MAX(B:B),1010,MATCH(B256+1,B:B,0)-1)),"H")+1,””)),B256&amp;"S1",IF(AD256=LARGE(INDIRECT("AD"&amp;MATCH(B256,B:B,0)&amp;":AD"&amp;IF(B256=MAX(B:B),1010,MATCH(B256+1,B:B,0)-1)), IF(COUNTIF(INDIRECT("C"&amp;MATCH(B256,B:B,0)&amp;":C"&amp;IF(B256=MAX(B:B),1010,MATCH(B256+1,B:B,0)-1)),"S")&gt;0,COUNTIF(INDIRECT("C"&amp;MATCH(B256,B:B,0)&amp;":C"&amp;IF(B256=MAX(B:B),1010,MATCH(B256+1,B:B,0)-1)),"H")+2,””)),B256&amp;"S2",IF(AD256=LARGE(INDIRECT("AD"&amp;MATCH(B256,B:B,0)&amp;":AD"&amp;IF(B256=MAX(B:B),1010,MATCH(B256+1,B:B,0)-1)), IF(COUNTIF(INDIRECT("C"&amp;MATCH(B256,B:B,0)&amp;":C"&amp;IF(B256=MAX(B:B),1010,MATCH(B256+1,B:B,0)-1)),"V")&gt;0,COUNTIF(INDIRECT("C"&amp;MATCH(B256,B:B,0)&amp;":C"&amp;IF(B256=MAX(B:B),1010,MATCH(B256+1,B:B,0)-1)),"H")+COUNTIF(INDIRECT("C"&amp;MATCH(B256,B:B,0)&amp;":C"&amp;IF(B256=MAX(B:B),1010,MATCH(B256+1,B:B,0)-1)),"S")+1,"")),B256&amp;"V1",IF(AD256=LARGE(INDIRECT("AD"&amp;MATCH(B256,B:B,0)&amp;":AD"&amp;IF(B256=MAX(B:B),1010,MATCH(B256+1,B:B,0)-1)), IF(COUNTIF(INDIRECT("C"&amp;MATCH(B256,B:B,0)&amp;":C"&amp;IF(B256=MAX(B:B),1010,MATCH(B256+1,B:B,0)-1)),"V")&gt;0,COUNTIF(INDIRECT("C"&amp;MATCH(B256,B:B,0)&amp;":C"&amp;IF(B256=MAX(B:B),1010,MATCH(B256+1,B:B,0)-1)),"H")+COUNTIF(INDIRECT("C"&amp;MATCH(B256,B:B,0)&amp;":C"&amp;IF(B256=MAX(B:B),1010,MATCH(B256+1,B:B,0)-1)),"S")+2,"")),B256&amp;"V2","")))))),"")</f>
        <v/>
      </c>
      <c r="AH256" s="14" t="str">
        <f t="shared" ca="1" si="88"/>
        <v/>
      </c>
    </row>
    <row r="257" spans="1:34" x14ac:dyDescent="0.3">
      <c r="A257" s="52" t="str">
        <f t="shared" ca="1" si="85"/>
        <v/>
      </c>
      <c r="B257"/>
      <c r="C257"/>
      <c r="D257"/>
      <c r="E257" s="14"/>
      <c r="F257"/>
      <c r="G257"/>
      <c r="H257"/>
      <c r="I257"/>
      <c r="J257"/>
      <c r="K257"/>
      <c r="L257" s="65"/>
      <c r="M257" s="53"/>
      <c r="N257" s="53"/>
      <c r="O257" s="47" t="str">
        <f t="shared" si="90"/>
        <v/>
      </c>
      <c r="P257" s="46" t="str">
        <f t="shared" ca="1" si="91"/>
        <v/>
      </c>
      <c r="Q257" s="39"/>
      <c r="R257" s="39"/>
      <c r="S257" s="40"/>
      <c r="T257" s="6" t="str">
        <f t="shared" si="92"/>
        <v/>
      </c>
      <c r="U257" s="6" t="str">
        <f t="shared" si="93"/>
        <v/>
      </c>
      <c r="V257" s="6" t="str">
        <f t="shared" si="94"/>
        <v/>
      </c>
      <c r="W257" s="6" t="str">
        <f t="shared" si="95"/>
        <v/>
      </c>
      <c r="X257" s="6" t="str">
        <f t="shared" si="96"/>
        <v/>
      </c>
      <c r="Y257" s="6" t="str">
        <f t="shared" si="97"/>
        <v/>
      </c>
      <c r="Z257" s="6" t="str">
        <f t="shared" si="98"/>
        <v/>
      </c>
      <c r="AA257" s="6" t="str">
        <f t="shared" si="99"/>
        <v/>
      </c>
      <c r="AB257" s="6" t="str">
        <f t="shared" si="100"/>
        <v/>
      </c>
      <c r="AC257" s="6" t="str">
        <f t="shared" si="101"/>
        <v/>
      </c>
      <c r="AD257" s="6" t="str">
        <f t="shared" si="86"/>
        <v/>
      </c>
      <c r="AE257" s="6" t="str">
        <f t="shared" si="87"/>
        <v/>
      </c>
      <c r="AF257" s="6" t="str">
        <f t="shared" si="89"/>
        <v/>
      </c>
      <c r="AG257" s="6" t="str">
        <f ca="1">IFERROR(IF(AD257=LARGE(INDIRECT("AD"&amp;MATCH(B257,B:B,0)&amp;":AD"&amp;IF(B257=MAX(B:B),1010,MATCH(B257+1,B:B,0)-1)),IF(COUNTIF(INDIRECT("C"&amp;MATCH(B257,B:B,0)&amp;":C"&amp;IF(B257=MAX(B:B),1010,MATCH(B257+1,B:B,0)-1)),"H")&gt;0,1,"")),B257&amp;"H1",IF(AD257=LARGE(INDIRECT("AD"&amp;MATCH(B257,B:B,0)&amp;":AD"&amp;IF(B257=MAX(B:B),1010,MATCH(B257+1,B:B,0)-1)),IF(COUNTIF(INDIRECT("C"&amp;MATCH(B257,B:B,0)&amp;":C"&amp;IF(B257=MAX(B:B),1010,MATCH(B257+1,B:B,0)-1)),"H")&gt;0,2,"")),B257&amp;"H2",IF(AD257=LARGE(INDIRECT("AD"&amp;MATCH(B257,B:B,0)&amp;":AD"&amp;IF(B257=MAX(B:B),1010,MATCH(B257+1,B:B,0)-1)), IF(COUNTIF(INDIRECT("C"&amp;MATCH(B257,B:B,0)&amp;":C"&amp;IF(B257=MAX(B:B),1010,MATCH(B257+1,B:B,0)-1)),"S")&gt;0,COUNTIF(INDIRECT("C"&amp;MATCH(B257,B:B,0)&amp;":C"&amp;IF(B257=MAX(B:B),1010,MATCH(B257+1,B:B,0)-1)),"H")+1,””)),B257&amp;"S1",IF(AD257=LARGE(INDIRECT("AD"&amp;MATCH(B257,B:B,0)&amp;":AD"&amp;IF(B257=MAX(B:B),1010,MATCH(B257+1,B:B,0)-1)), IF(COUNTIF(INDIRECT("C"&amp;MATCH(B257,B:B,0)&amp;":C"&amp;IF(B257=MAX(B:B),1010,MATCH(B257+1,B:B,0)-1)),"S")&gt;0,COUNTIF(INDIRECT("C"&amp;MATCH(B257,B:B,0)&amp;":C"&amp;IF(B257=MAX(B:B),1010,MATCH(B257+1,B:B,0)-1)),"H")+2,””)),B257&amp;"S2",IF(AD257=LARGE(INDIRECT("AD"&amp;MATCH(B257,B:B,0)&amp;":AD"&amp;IF(B257=MAX(B:B),1010,MATCH(B257+1,B:B,0)-1)), IF(COUNTIF(INDIRECT("C"&amp;MATCH(B257,B:B,0)&amp;":C"&amp;IF(B257=MAX(B:B),1010,MATCH(B257+1,B:B,0)-1)),"V")&gt;0,COUNTIF(INDIRECT("C"&amp;MATCH(B257,B:B,0)&amp;":C"&amp;IF(B257=MAX(B:B),1010,MATCH(B257+1,B:B,0)-1)),"H")+COUNTIF(INDIRECT("C"&amp;MATCH(B257,B:B,0)&amp;":C"&amp;IF(B257=MAX(B:B),1010,MATCH(B257+1,B:B,0)-1)),"S")+1,"")),B257&amp;"V1",IF(AD257=LARGE(INDIRECT("AD"&amp;MATCH(B257,B:B,0)&amp;":AD"&amp;IF(B257=MAX(B:B),1010,MATCH(B257+1,B:B,0)-1)), IF(COUNTIF(INDIRECT("C"&amp;MATCH(B257,B:B,0)&amp;":C"&amp;IF(B257=MAX(B:B),1010,MATCH(B257+1,B:B,0)-1)),"V")&gt;0,COUNTIF(INDIRECT("C"&amp;MATCH(B257,B:B,0)&amp;":C"&amp;IF(B257=MAX(B:B),1010,MATCH(B257+1,B:B,0)-1)),"H")+COUNTIF(INDIRECT("C"&amp;MATCH(B257,B:B,0)&amp;":C"&amp;IF(B257=MAX(B:B),1010,MATCH(B257+1,B:B,0)-1)),"S")+2,"")),B257&amp;"V2","")))))),"")</f>
        <v/>
      </c>
      <c r="AH257" s="14" t="str">
        <f t="shared" ca="1" si="88"/>
        <v/>
      </c>
    </row>
    <row r="258" spans="1:34" x14ac:dyDescent="0.3">
      <c r="A258" s="52" t="str">
        <f t="shared" ca="1" si="85"/>
        <v/>
      </c>
      <c r="B258"/>
      <c r="C258"/>
      <c r="D258"/>
      <c r="E258" s="14"/>
      <c r="F258"/>
      <c r="G258"/>
      <c r="H258"/>
      <c r="I258"/>
      <c r="J258"/>
      <c r="K258"/>
      <c r="L258" s="65"/>
      <c r="M258" s="53"/>
      <c r="N258" s="53"/>
      <c r="O258" s="47" t="str">
        <f t="shared" si="90"/>
        <v/>
      </c>
      <c r="P258" s="46" t="str">
        <f t="shared" ca="1" si="91"/>
        <v/>
      </c>
      <c r="Q258" s="39"/>
      <c r="R258" s="39"/>
      <c r="S258" s="40"/>
      <c r="T258" s="6" t="str">
        <f t="shared" si="92"/>
        <v/>
      </c>
      <c r="U258" s="6" t="str">
        <f t="shared" si="93"/>
        <v/>
      </c>
      <c r="V258" s="6" t="str">
        <f t="shared" si="94"/>
        <v/>
      </c>
      <c r="W258" s="6" t="str">
        <f t="shared" si="95"/>
        <v/>
      </c>
      <c r="X258" s="6" t="str">
        <f t="shared" si="96"/>
        <v/>
      </c>
      <c r="Y258" s="6" t="str">
        <f t="shared" si="97"/>
        <v/>
      </c>
      <c r="Z258" s="6" t="str">
        <f t="shared" si="98"/>
        <v/>
      </c>
      <c r="AA258" s="6" t="str">
        <f t="shared" si="99"/>
        <v/>
      </c>
      <c r="AB258" s="6" t="str">
        <f t="shared" si="100"/>
        <v/>
      </c>
      <c r="AC258" s="6" t="str">
        <f t="shared" si="101"/>
        <v/>
      </c>
      <c r="AD258" s="6" t="str">
        <f t="shared" si="86"/>
        <v/>
      </c>
      <c r="AE258" s="6" t="str">
        <f t="shared" si="87"/>
        <v/>
      </c>
      <c r="AF258" s="6" t="str">
        <f t="shared" si="89"/>
        <v/>
      </c>
      <c r="AG258" s="6" t="str">
        <f ca="1">IFERROR(IF(AD258=LARGE(INDIRECT("AD"&amp;MATCH(B258,B:B,0)&amp;":AD"&amp;IF(B258=MAX(B:B),1010,MATCH(B258+1,B:B,0)-1)),IF(COUNTIF(INDIRECT("C"&amp;MATCH(B258,B:B,0)&amp;":C"&amp;IF(B258=MAX(B:B),1010,MATCH(B258+1,B:B,0)-1)),"H")&gt;0,1,"")),B258&amp;"H1",IF(AD258=LARGE(INDIRECT("AD"&amp;MATCH(B258,B:B,0)&amp;":AD"&amp;IF(B258=MAX(B:B),1010,MATCH(B258+1,B:B,0)-1)),IF(COUNTIF(INDIRECT("C"&amp;MATCH(B258,B:B,0)&amp;":C"&amp;IF(B258=MAX(B:B),1010,MATCH(B258+1,B:B,0)-1)),"H")&gt;0,2,"")),B258&amp;"H2",IF(AD258=LARGE(INDIRECT("AD"&amp;MATCH(B258,B:B,0)&amp;":AD"&amp;IF(B258=MAX(B:B),1010,MATCH(B258+1,B:B,0)-1)), IF(COUNTIF(INDIRECT("C"&amp;MATCH(B258,B:B,0)&amp;":C"&amp;IF(B258=MAX(B:B),1010,MATCH(B258+1,B:B,0)-1)),"S")&gt;0,COUNTIF(INDIRECT("C"&amp;MATCH(B258,B:B,0)&amp;":C"&amp;IF(B258=MAX(B:B),1010,MATCH(B258+1,B:B,0)-1)),"H")+1,””)),B258&amp;"S1",IF(AD258=LARGE(INDIRECT("AD"&amp;MATCH(B258,B:B,0)&amp;":AD"&amp;IF(B258=MAX(B:B),1010,MATCH(B258+1,B:B,0)-1)), IF(COUNTIF(INDIRECT("C"&amp;MATCH(B258,B:B,0)&amp;":C"&amp;IF(B258=MAX(B:B),1010,MATCH(B258+1,B:B,0)-1)),"S")&gt;0,COUNTIF(INDIRECT("C"&amp;MATCH(B258,B:B,0)&amp;":C"&amp;IF(B258=MAX(B:B),1010,MATCH(B258+1,B:B,0)-1)),"H")+2,””)),B258&amp;"S2",IF(AD258=LARGE(INDIRECT("AD"&amp;MATCH(B258,B:B,0)&amp;":AD"&amp;IF(B258=MAX(B:B),1010,MATCH(B258+1,B:B,0)-1)), IF(COUNTIF(INDIRECT("C"&amp;MATCH(B258,B:B,0)&amp;":C"&amp;IF(B258=MAX(B:B),1010,MATCH(B258+1,B:B,0)-1)),"V")&gt;0,COUNTIF(INDIRECT("C"&amp;MATCH(B258,B:B,0)&amp;":C"&amp;IF(B258=MAX(B:B),1010,MATCH(B258+1,B:B,0)-1)),"H")+COUNTIF(INDIRECT("C"&amp;MATCH(B258,B:B,0)&amp;":C"&amp;IF(B258=MAX(B:B),1010,MATCH(B258+1,B:B,0)-1)),"S")+1,"")),B258&amp;"V1",IF(AD258=LARGE(INDIRECT("AD"&amp;MATCH(B258,B:B,0)&amp;":AD"&amp;IF(B258=MAX(B:B),1010,MATCH(B258+1,B:B,0)-1)), IF(COUNTIF(INDIRECT("C"&amp;MATCH(B258,B:B,0)&amp;":C"&amp;IF(B258=MAX(B:B),1010,MATCH(B258+1,B:B,0)-1)),"V")&gt;0,COUNTIF(INDIRECT("C"&amp;MATCH(B258,B:B,0)&amp;":C"&amp;IF(B258=MAX(B:B),1010,MATCH(B258+1,B:B,0)-1)),"H")+COUNTIF(INDIRECT("C"&amp;MATCH(B258,B:B,0)&amp;":C"&amp;IF(B258=MAX(B:B),1010,MATCH(B258+1,B:B,0)-1)),"S")+2,"")),B258&amp;"V2","")))))),"")</f>
        <v/>
      </c>
      <c r="AH258" s="14" t="str">
        <f t="shared" ca="1" si="88"/>
        <v/>
      </c>
    </row>
    <row r="259" spans="1:34" x14ac:dyDescent="0.3">
      <c r="A259" s="52" t="str">
        <f t="shared" ref="A259:A322" ca="1" si="102">IFERROR(INDIRECT("R"&amp;MATCH(B259,Q:Q,0)),"")</f>
        <v/>
      </c>
      <c r="B259"/>
      <c r="C259"/>
      <c r="D259"/>
      <c r="E259" s="14"/>
      <c r="F259"/>
      <c r="G259"/>
      <c r="H259"/>
      <c r="I259"/>
      <c r="J259"/>
      <c r="K259"/>
      <c r="L259" s="65"/>
      <c r="M259" s="53"/>
      <c r="N259" s="53"/>
      <c r="O259" s="47" t="str">
        <f t="shared" si="90"/>
        <v/>
      </c>
      <c r="P259" s="46" t="str">
        <f t="shared" ca="1" si="91"/>
        <v/>
      </c>
      <c r="Q259" s="39"/>
      <c r="R259" s="39"/>
      <c r="S259" s="40"/>
      <c r="T259" s="6" t="str">
        <f t="shared" si="92"/>
        <v/>
      </c>
      <c r="U259" s="6" t="str">
        <f t="shared" si="93"/>
        <v/>
      </c>
      <c r="V259" s="6" t="str">
        <f t="shared" si="94"/>
        <v/>
      </c>
      <c r="W259" s="6" t="str">
        <f t="shared" si="95"/>
        <v/>
      </c>
      <c r="X259" s="6" t="str">
        <f t="shared" si="96"/>
        <v/>
      </c>
      <c r="Y259" s="6" t="str">
        <f t="shared" si="97"/>
        <v/>
      </c>
      <c r="Z259" s="6" t="str">
        <f t="shared" si="98"/>
        <v/>
      </c>
      <c r="AA259" s="6" t="str">
        <f t="shared" si="99"/>
        <v/>
      </c>
      <c r="AB259" s="6" t="str">
        <f t="shared" si="100"/>
        <v/>
      </c>
      <c r="AC259" s="6" t="str">
        <f t="shared" si="101"/>
        <v/>
      </c>
      <c r="AD259" s="6" t="str">
        <f t="shared" ref="AD259:AD322" si="103">IF(SUM(T259:AC259)=0,"",SUM(T259:AC259))</f>
        <v/>
      </c>
      <c r="AE259" s="6" t="str">
        <f t="shared" ref="AE259:AE322" si="104">IF(SUM(T259:Z259)=0,"",SUM(T259:Z259))</f>
        <v/>
      </c>
      <c r="AF259" s="6" t="str">
        <f t="shared" si="89"/>
        <v/>
      </c>
      <c r="AG259" s="6" t="str">
        <f ca="1">IFERROR(IF(AD259=LARGE(INDIRECT("AD"&amp;MATCH(B259,B:B,0)&amp;":AD"&amp;IF(B259=MAX(B:B),1010,MATCH(B259+1,B:B,0)-1)),IF(COUNTIF(INDIRECT("C"&amp;MATCH(B259,B:B,0)&amp;":C"&amp;IF(B259=MAX(B:B),1010,MATCH(B259+1,B:B,0)-1)),"H")&gt;0,1,"")),B259&amp;"H1",IF(AD259=LARGE(INDIRECT("AD"&amp;MATCH(B259,B:B,0)&amp;":AD"&amp;IF(B259=MAX(B:B),1010,MATCH(B259+1,B:B,0)-1)),IF(COUNTIF(INDIRECT("C"&amp;MATCH(B259,B:B,0)&amp;":C"&amp;IF(B259=MAX(B:B),1010,MATCH(B259+1,B:B,0)-1)),"H")&gt;0,2,"")),B259&amp;"H2",IF(AD259=LARGE(INDIRECT("AD"&amp;MATCH(B259,B:B,0)&amp;":AD"&amp;IF(B259=MAX(B:B),1010,MATCH(B259+1,B:B,0)-1)), IF(COUNTIF(INDIRECT("C"&amp;MATCH(B259,B:B,0)&amp;":C"&amp;IF(B259=MAX(B:B),1010,MATCH(B259+1,B:B,0)-1)),"S")&gt;0,COUNTIF(INDIRECT("C"&amp;MATCH(B259,B:B,0)&amp;":C"&amp;IF(B259=MAX(B:B),1010,MATCH(B259+1,B:B,0)-1)),"H")+1,””)),B259&amp;"S1",IF(AD259=LARGE(INDIRECT("AD"&amp;MATCH(B259,B:B,0)&amp;":AD"&amp;IF(B259=MAX(B:B),1010,MATCH(B259+1,B:B,0)-1)), IF(COUNTIF(INDIRECT("C"&amp;MATCH(B259,B:B,0)&amp;":C"&amp;IF(B259=MAX(B:B),1010,MATCH(B259+1,B:B,0)-1)),"S")&gt;0,COUNTIF(INDIRECT("C"&amp;MATCH(B259,B:B,0)&amp;":C"&amp;IF(B259=MAX(B:B),1010,MATCH(B259+1,B:B,0)-1)),"H")+2,””)),B259&amp;"S2",IF(AD259=LARGE(INDIRECT("AD"&amp;MATCH(B259,B:B,0)&amp;":AD"&amp;IF(B259=MAX(B:B),1010,MATCH(B259+1,B:B,0)-1)), IF(COUNTIF(INDIRECT("C"&amp;MATCH(B259,B:B,0)&amp;":C"&amp;IF(B259=MAX(B:B),1010,MATCH(B259+1,B:B,0)-1)),"V")&gt;0,COUNTIF(INDIRECT("C"&amp;MATCH(B259,B:B,0)&amp;":C"&amp;IF(B259=MAX(B:B),1010,MATCH(B259+1,B:B,0)-1)),"H")+COUNTIF(INDIRECT("C"&amp;MATCH(B259,B:B,0)&amp;":C"&amp;IF(B259=MAX(B:B),1010,MATCH(B259+1,B:B,0)-1)),"S")+1,"")),B259&amp;"V1",IF(AD259=LARGE(INDIRECT("AD"&amp;MATCH(B259,B:B,0)&amp;":AD"&amp;IF(B259=MAX(B:B),1010,MATCH(B259+1,B:B,0)-1)), IF(COUNTIF(INDIRECT("C"&amp;MATCH(B259,B:B,0)&amp;":C"&amp;IF(B259=MAX(B:B),1010,MATCH(B259+1,B:B,0)-1)),"V")&gt;0,COUNTIF(INDIRECT("C"&amp;MATCH(B259,B:B,0)&amp;":C"&amp;IF(B259=MAX(B:B),1010,MATCH(B259+1,B:B,0)-1)),"H")+COUNTIF(INDIRECT("C"&amp;MATCH(B259,B:B,0)&amp;":C"&amp;IF(B259=MAX(B:B),1010,MATCH(B259+1,B:B,0)-1)),"S")+2,"")),B259&amp;"V2","")))))),"")</f>
        <v/>
      </c>
      <c r="AH259" s="14" t="str">
        <f t="shared" ref="AH259:AH322" ca="1" si="105">IFERROR(IF(O259=LARGE(INDIRECT("O"&amp;MATCH(B259,B:B,0)&amp;":O"&amp;IF(B259=MAX(B:B),1010,MATCH(B259+1,B:B,0)-1)),1),O259-0.0000001*ROW(),""),"")</f>
        <v/>
      </c>
    </row>
    <row r="260" spans="1:34" x14ac:dyDescent="0.3">
      <c r="A260" s="52" t="str">
        <f t="shared" ca="1" si="102"/>
        <v/>
      </c>
      <c r="B260"/>
      <c r="C260"/>
      <c r="D260"/>
      <c r="E260" s="14"/>
      <c r="F260"/>
      <c r="G260"/>
      <c r="H260"/>
      <c r="I260"/>
      <c r="J260"/>
      <c r="K260"/>
      <c r="L260" s="65"/>
      <c r="M260" s="53"/>
      <c r="N260" s="53"/>
      <c r="O260" s="47" t="str">
        <f t="shared" si="90"/>
        <v/>
      </c>
      <c r="P260" s="46" t="str">
        <f t="shared" ca="1" si="91"/>
        <v/>
      </c>
      <c r="Q260" s="39"/>
      <c r="R260" s="39"/>
      <c r="S260" s="40"/>
      <c r="T260" s="6" t="str">
        <f t="shared" si="92"/>
        <v/>
      </c>
      <c r="U260" s="6" t="str">
        <f t="shared" si="93"/>
        <v/>
      </c>
      <c r="V260" s="6" t="str">
        <f t="shared" si="94"/>
        <v/>
      </c>
      <c r="W260" s="6" t="str">
        <f t="shared" si="95"/>
        <v/>
      </c>
      <c r="X260" s="6" t="str">
        <f t="shared" si="96"/>
        <v/>
      </c>
      <c r="Y260" s="6" t="str">
        <f t="shared" si="97"/>
        <v/>
      </c>
      <c r="Z260" s="6" t="str">
        <f t="shared" si="98"/>
        <v/>
      </c>
      <c r="AA260" s="6" t="str">
        <f t="shared" si="99"/>
        <v/>
      </c>
      <c r="AB260" s="6" t="str">
        <f t="shared" si="100"/>
        <v/>
      </c>
      <c r="AC260" s="6" t="str">
        <f t="shared" si="101"/>
        <v/>
      </c>
      <c r="AD260" s="6" t="str">
        <f t="shared" si="103"/>
        <v/>
      </c>
      <c r="AE260" s="6" t="str">
        <f t="shared" si="104"/>
        <v/>
      </c>
      <c r="AF260" s="6" t="str">
        <f t="shared" ref="AF260:AF323" si="106">IF(SUM(AA260:AC260)=0,"",SUM(AA260:AC260))</f>
        <v/>
      </c>
      <c r="AG260" s="6" t="str">
        <f ca="1">IFERROR(IF(AD260=LARGE(INDIRECT("AD"&amp;MATCH(B260,B:B,0)&amp;":AD"&amp;IF(B260=MAX(B:B),1010,MATCH(B260+1,B:B,0)-1)),IF(COUNTIF(INDIRECT("C"&amp;MATCH(B260,B:B,0)&amp;":C"&amp;IF(B260=MAX(B:B),1010,MATCH(B260+1,B:B,0)-1)),"H")&gt;0,1,"")),B260&amp;"H1",IF(AD260=LARGE(INDIRECT("AD"&amp;MATCH(B260,B:B,0)&amp;":AD"&amp;IF(B260=MAX(B:B),1010,MATCH(B260+1,B:B,0)-1)),IF(COUNTIF(INDIRECT("C"&amp;MATCH(B260,B:B,0)&amp;":C"&amp;IF(B260=MAX(B:B),1010,MATCH(B260+1,B:B,0)-1)),"H")&gt;0,2,"")),B260&amp;"H2",IF(AD260=LARGE(INDIRECT("AD"&amp;MATCH(B260,B:B,0)&amp;":AD"&amp;IF(B260=MAX(B:B),1010,MATCH(B260+1,B:B,0)-1)), IF(COUNTIF(INDIRECT("C"&amp;MATCH(B260,B:B,0)&amp;":C"&amp;IF(B260=MAX(B:B),1010,MATCH(B260+1,B:B,0)-1)),"S")&gt;0,COUNTIF(INDIRECT("C"&amp;MATCH(B260,B:B,0)&amp;":C"&amp;IF(B260=MAX(B:B),1010,MATCH(B260+1,B:B,0)-1)),"H")+1,””)),B260&amp;"S1",IF(AD260=LARGE(INDIRECT("AD"&amp;MATCH(B260,B:B,0)&amp;":AD"&amp;IF(B260=MAX(B:B),1010,MATCH(B260+1,B:B,0)-1)), IF(COUNTIF(INDIRECT("C"&amp;MATCH(B260,B:B,0)&amp;":C"&amp;IF(B260=MAX(B:B),1010,MATCH(B260+1,B:B,0)-1)),"S")&gt;0,COUNTIF(INDIRECT("C"&amp;MATCH(B260,B:B,0)&amp;":C"&amp;IF(B260=MAX(B:B),1010,MATCH(B260+1,B:B,0)-1)),"H")+2,””)),B260&amp;"S2",IF(AD260=LARGE(INDIRECT("AD"&amp;MATCH(B260,B:B,0)&amp;":AD"&amp;IF(B260=MAX(B:B),1010,MATCH(B260+1,B:B,0)-1)), IF(COUNTIF(INDIRECT("C"&amp;MATCH(B260,B:B,0)&amp;":C"&amp;IF(B260=MAX(B:B),1010,MATCH(B260+1,B:B,0)-1)),"V")&gt;0,COUNTIF(INDIRECT("C"&amp;MATCH(B260,B:B,0)&amp;":C"&amp;IF(B260=MAX(B:B),1010,MATCH(B260+1,B:B,0)-1)),"H")+COUNTIF(INDIRECT("C"&amp;MATCH(B260,B:B,0)&amp;":C"&amp;IF(B260=MAX(B:B),1010,MATCH(B260+1,B:B,0)-1)),"S")+1,"")),B260&amp;"V1",IF(AD260=LARGE(INDIRECT("AD"&amp;MATCH(B260,B:B,0)&amp;":AD"&amp;IF(B260=MAX(B:B),1010,MATCH(B260+1,B:B,0)-1)), IF(COUNTIF(INDIRECT("C"&amp;MATCH(B260,B:B,0)&amp;":C"&amp;IF(B260=MAX(B:B),1010,MATCH(B260+1,B:B,0)-1)),"V")&gt;0,COUNTIF(INDIRECT("C"&amp;MATCH(B260,B:B,0)&amp;":C"&amp;IF(B260=MAX(B:B),1010,MATCH(B260+1,B:B,0)-1)),"H")+COUNTIF(INDIRECT("C"&amp;MATCH(B260,B:B,0)&amp;":C"&amp;IF(B260=MAX(B:B),1010,MATCH(B260+1,B:B,0)-1)),"S")+2,"")),B260&amp;"V2","")))))),"")</f>
        <v/>
      </c>
      <c r="AH260" s="14" t="str">
        <f t="shared" ca="1" si="105"/>
        <v/>
      </c>
    </row>
    <row r="261" spans="1:34" x14ac:dyDescent="0.3">
      <c r="A261" s="52" t="str">
        <f t="shared" ca="1" si="102"/>
        <v/>
      </c>
      <c r="B261"/>
      <c r="C261"/>
      <c r="D261"/>
      <c r="E261" s="14"/>
      <c r="F261"/>
      <c r="G261"/>
      <c r="H261"/>
      <c r="I261"/>
      <c r="J261"/>
      <c r="K261"/>
      <c r="L261" s="65"/>
      <c r="M261" s="53"/>
      <c r="N261" s="53"/>
      <c r="O261" s="47" t="str">
        <f t="shared" si="90"/>
        <v/>
      </c>
      <c r="P261" s="46" t="str">
        <f t="shared" ca="1" si="91"/>
        <v/>
      </c>
      <c r="Q261" s="39"/>
      <c r="R261" s="39"/>
      <c r="S261" s="40"/>
      <c r="T261" s="6" t="str">
        <f t="shared" si="92"/>
        <v/>
      </c>
      <c r="U261" s="6" t="str">
        <f t="shared" si="93"/>
        <v/>
      </c>
      <c r="V261" s="6" t="str">
        <f t="shared" si="94"/>
        <v/>
      </c>
      <c r="W261" s="6" t="str">
        <f t="shared" si="95"/>
        <v/>
      </c>
      <c r="X261" s="6" t="str">
        <f t="shared" si="96"/>
        <v/>
      </c>
      <c r="Y261" s="6" t="str">
        <f t="shared" si="97"/>
        <v/>
      </c>
      <c r="Z261" s="6" t="str">
        <f t="shared" si="98"/>
        <v/>
      </c>
      <c r="AA261" s="6" t="str">
        <f t="shared" si="99"/>
        <v/>
      </c>
      <c r="AB261" s="6" t="str">
        <f t="shared" si="100"/>
        <v/>
      </c>
      <c r="AC261" s="6" t="str">
        <f t="shared" si="101"/>
        <v/>
      </c>
      <c r="AD261" s="6" t="str">
        <f t="shared" si="103"/>
        <v/>
      </c>
      <c r="AE261" s="6" t="str">
        <f t="shared" si="104"/>
        <v/>
      </c>
      <c r="AF261" s="6" t="str">
        <f t="shared" si="106"/>
        <v/>
      </c>
      <c r="AG261" s="6" t="str">
        <f ca="1">IFERROR(IF(AD261=LARGE(INDIRECT("AD"&amp;MATCH(B261,B:B,0)&amp;":AD"&amp;IF(B261=MAX(B:B),1010,MATCH(B261+1,B:B,0)-1)),IF(COUNTIF(INDIRECT("C"&amp;MATCH(B261,B:B,0)&amp;":C"&amp;IF(B261=MAX(B:B),1010,MATCH(B261+1,B:B,0)-1)),"H")&gt;0,1,"")),B261&amp;"H1",IF(AD261=LARGE(INDIRECT("AD"&amp;MATCH(B261,B:B,0)&amp;":AD"&amp;IF(B261=MAX(B:B),1010,MATCH(B261+1,B:B,0)-1)),IF(COUNTIF(INDIRECT("C"&amp;MATCH(B261,B:B,0)&amp;":C"&amp;IF(B261=MAX(B:B),1010,MATCH(B261+1,B:B,0)-1)),"H")&gt;0,2,"")),B261&amp;"H2",IF(AD261=LARGE(INDIRECT("AD"&amp;MATCH(B261,B:B,0)&amp;":AD"&amp;IF(B261=MAX(B:B),1010,MATCH(B261+1,B:B,0)-1)), IF(COUNTIF(INDIRECT("C"&amp;MATCH(B261,B:B,0)&amp;":C"&amp;IF(B261=MAX(B:B),1010,MATCH(B261+1,B:B,0)-1)),"S")&gt;0,COUNTIF(INDIRECT("C"&amp;MATCH(B261,B:B,0)&amp;":C"&amp;IF(B261=MAX(B:B),1010,MATCH(B261+1,B:B,0)-1)),"H")+1,””)),B261&amp;"S1",IF(AD261=LARGE(INDIRECT("AD"&amp;MATCH(B261,B:B,0)&amp;":AD"&amp;IF(B261=MAX(B:B),1010,MATCH(B261+1,B:B,0)-1)), IF(COUNTIF(INDIRECT("C"&amp;MATCH(B261,B:B,0)&amp;":C"&amp;IF(B261=MAX(B:B),1010,MATCH(B261+1,B:B,0)-1)),"S")&gt;0,COUNTIF(INDIRECT("C"&amp;MATCH(B261,B:B,0)&amp;":C"&amp;IF(B261=MAX(B:B),1010,MATCH(B261+1,B:B,0)-1)),"H")+2,””)),B261&amp;"S2",IF(AD261=LARGE(INDIRECT("AD"&amp;MATCH(B261,B:B,0)&amp;":AD"&amp;IF(B261=MAX(B:B),1010,MATCH(B261+1,B:B,0)-1)), IF(COUNTIF(INDIRECT("C"&amp;MATCH(B261,B:B,0)&amp;":C"&amp;IF(B261=MAX(B:B),1010,MATCH(B261+1,B:B,0)-1)),"V")&gt;0,COUNTIF(INDIRECT("C"&amp;MATCH(B261,B:B,0)&amp;":C"&amp;IF(B261=MAX(B:B),1010,MATCH(B261+1,B:B,0)-1)),"H")+COUNTIF(INDIRECT("C"&amp;MATCH(B261,B:B,0)&amp;":C"&amp;IF(B261=MAX(B:B),1010,MATCH(B261+1,B:B,0)-1)),"S")+1,"")),B261&amp;"V1",IF(AD261=LARGE(INDIRECT("AD"&amp;MATCH(B261,B:B,0)&amp;":AD"&amp;IF(B261=MAX(B:B),1010,MATCH(B261+1,B:B,0)-1)), IF(COUNTIF(INDIRECT("C"&amp;MATCH(B261,B:B,0)&amp;":C"&amp;IF(B261=MAX(B:B),1010,MATCH(B261+1,B:B,0)-1)),"V")&gt;0,COUNTIF(INDIRECT("C"&amp;MATCH(B261,B:B,0)&amp;":C"&amp;IF(B261=MAX(B:B),1010,MATCH(B261+1,B:B,0)-1)),"H")+COUNTIF(INDIRECT("C"&amp;MATCH(B261,B:B,0)&amp;":C"&amp;IF(B261=MAX(B:B),1010,MATCH(B261+1,B:B,0)-1)),"S")+2,"")),B261&amp;"V2","")))))),"")</f>
        <v/>
      </c>
      <c r="AH261" s="14" t="str">
        <f t="shared" ca="1" si="105"/>
        <v/>
      </c>
    </row>
    <row r="262" spans="1:34" x14ac:dyDescent="0.3">
      <c r="A262" s="52" t="str">
        <f t="shared" ca="1" si="102"/>
        <v/>
      </c>
      <c r="B262"/>
      <c r="C262"/>
      <c r="D262"/>
      <c r="E262" s="14"/>
      <c r="F262"/>
      <c r="G262"/>
      <c r="H262"/>
      <c r="I262"/>
      <c r="J262"/>
      <c r="K262"/>
      <c r="L262" s="65"/>
      <c r="M262" s="53"/>
      <c r="N262" s="53"/>
      <c r="O262" s="47" t="str">
        <f t="shared" si="90"/>
        <v/>
      </c>
      <c r="P262" s="46" t="str">
        <f t="shared" ca="1" si="91"/>
        <v/>
      </c>
      <c r="Q262" s="39"/>
      <c r="R262" s="39"/>
      <c r="S262" s="40"/>
      <c r="T262" s="6" t="str">
        <f t="shared" si="92"/>
        <v/>
      </c>
      <c r="U262" s="6" t="str">
        <f t="shared" si="93"/>
        <v/>
      </c>
      <c r="V262" s="6" t="str">
        <f t="shared" si="94"/>
        <v/>
      </c>
      <c r="W262" s="6" t="str">
        <f t="shared" si="95"/>
        <v/>
      </c>
      <c r="X262" s="6" t="str">
        <f t="shared" si="96"/>
        <v/>
      </c>
      <c r="Y262" s="6" t="str">
        <f t="shared" si="97"/>
        <v/>
      </c>
      <c r="Z262" s="6" t="str">
        <f t="shared" si="98"/>
        <v/>
      </c>
      <c r="AA262" s="6" t="str">
        <f t="shared" si="99"/>
        <v/>
      </c>
      <c r="AB262" s="6" t="str">
        <f t="shared" si="100"/>
        <v/>
      </c>
      <c r="AC262" s="6" t="str">
        <f t="shared" si="101"/>
        <v/>
      </c>
      <c r="AD262" s="6" t="str">
        <f t="shared" si="103"/>
        <v/>
      </c>
      <c r="AE262" s="6" t="str">
        <f t="shared" si="104"/>
        <v/>
      </c>
      <c r="AF262" s="6" t="str">
        <f t="shared" si="106"/>
        <v/>
      </c>
      <c r="AG262" s="6" t="str">
        <f ca="1">IFERROR(IF(AD262=LARGE(INDIRECT("AD"&amp;MATCH(B262,B:B,0)&amp;":AD"&amp;IF(B262=MAX(B:B),1010,MATCH(B262+1,B:B,0)-1)),IF(COUNTIF(INDIRECT("C"&amp;MATCH(B262,B:B,0)&amp;":C"&amp;IF(B262=MAX(B:B),1010,MATCH(B262+1,B:B,0)-1)),"H")&gt;0,1,"")),B262&amp;"H1",IF(AD262=LARGE(INDIRECT("AD"&amp;MATCH(B262,B:B,0)&amp;":AD"&amp;IF(B262=MAX(B:B),1010,MATCH(B262+1,B:B,0)-1)),IF(COUNTIF(INDIRECT("C"&amp;MATCH(B262,B:B,0)&amp;":C"&amp;IF(B262=MAX(B:B),1010,MATCH(B262+1,B:B,0)-1)),"H")&gt;0,2,"")),B262&amp;"H2",IF(AD262=LARGE(INDIRECT("AD"&amp;MATCH(B262,B:B,0)&amp;":AD"&amp;IF(B262=MAX(B:B),1010,MATCH(B262+1,B:B,0)-1)), IF(COUNTIF(INDIRECT("C"&amp;MATCH(B262,B:B,0)&amp;":C"&amp;IF(B262=MAX(B:B),1010,MATCH(B262+1,B:B,0)-1)),"S")&gt;0,COUNTIF(INDIRECT("C"&amp;MATCH(B262,B:B,0)&amp;":C"&amp;IF(B262=MAX(B:B),1010,MATCH(B262+1,B:B,0)-1)),"H")+1,””)),B262&amp;"S1",IF(AD262=LARGE(INDIRECT("AD"&amp;MATCH(B262,B:B,0)&amp;":AD"&amp;IF(B262=MAX(B:B),1010,MATCH(B262+1,B:B,0)-1)), IF(COUNTIF(INDIRECT("C"&amp;MATCH(B262,B:B,0)&amp;":C"&amp;IF(B262=MAX(B:B),1010,MATCH(B262+1,B:B,0)-1)),"S")&gt;0,COUNTIF(INDIRECT("C"&amp;MATCH(B262,B:B,0)&amp;":C"&amp;IF(B262=MAX(B:B),1010,MATCH(B262+1,B:B,0)-1)),"H")+2,””)),B262&amp;"S2",IF(AD262=LARGE(INDIRECT("AD"&amp;MATCH(B262,B:B,0)&amp;":AD"&amp;IF(B262=MAX(B:B),1010,MATCH(B262+1,B:B,0)-1)), IF(COUNTIF(INDIRECT("C"&amp;MATCH(B262,B:B,0)&amp;":C"&amp;IF(B262=MAX(B:B),1010,MATCH(B262+1,B:B,0)-1)),"V")&gt;0,COUNTIF(INDIRECT("C"&amp;MATCH(B262,B:B,0)&amp;":C"&amp;IF(B262=MAX(B:B),1010,MATCH(B262+1,B:B,0)-1)),"H")+COUNTIF(INDIRECT("C"&amp;MATCH(B262,B:B,0)&amp;":C"&amp;IF(B262=MAX(B:B),1010,MATCH(B262+1,B:B,0)-1)),"S")+1,"")),B262&amp;"V1",IF(AD262=LARGE(INDIRECT("AD"&amp;MATCH(B262,B:B,0)&amp;":AD"&amp;IF(B262=MAX(B:B),1010,MATCH(B262+1,B:B,0)-1)), IF(COUNTIF(INDIRECT("C"&amp;MATCH(B262,B:B,0)&amp;":C"&amp;IF(B262=MAX(B:B),1010,MATCH(B262+1,B:B,0)-1)),"V")&gt;0,COUNTIF(INDIRECT("C"&amp;MATCH(B262,B:B,0)&amp;":C"&amp;IF(B262=MAX(B:B),1010,MATCH(B262+1,B:B,0)-1)),"H")+COUNTIF(INDIRECT("C"&amp;MATCH(B262,B:B,0)&amp;":C"&amp;IF(B262=MAX(B:B),1010,MATCH(B262+1,B:B,0)-1)),"S")+2,"")),B262&amp;"V2","")))))),"")</f>
        <v/>
      </c>
      <c r="AH262" s="14" t="str">
        <f t="shared" ca="1" si="105"/>
        <v/>
      </c>
    </row>
    <row r="263" spans="1:34" x14ac:dyDescent="0.3">
      <c r="A263" s="52" t="str">
        <f t="shared" ca="1" si="102"/>
        <v/>
      </c>
      <c r="B263"/>
      <c r="C263"/>
      <c r="D263"/>
      <c r="E263" s="14"/>
      <c r="F263"/>
      <c r="G263"/>
      <c r="H263"/>
      <c r="I263"/>
      <c r="J263"/>
      <c r="K263"/>
      <c r="L263" s="65"/>
      <c r="M263" s="53"/>
      <c r="N263" s="53"/>
      <c r="O263" s="47" t="str">
        <f t="shared" si="90"/>
        <v/>
      </c>
      <c r="P263" s="46" t="str">
        <f t="shared" ca="1" si="91"/>
        <v/>
      </c>
      <c r="Q263" s="39"/>
      <c r="R263" s="39"/>
      <c r="S263" s="40"/>
      <c r="T263" s="6" t="str">
        <f t="shared" si="92"/>
        <v/>
      </c>
      <c r="U263" s="6" t="str">
        <f t="shared" si="93"/>
        <v/>
      </c>
      <c r="V263" s="6" t="str">
        <f t="shared" si="94"/>
        <v/>
      </c>
      <c r="W263" s="6" t="str">
        <f t="shared" si="95"/>
        <v/>
      </c>
      <c r="X263" s="6" t="str">
        <f t="shared" si="96"/>
        <v/>
      </c>
      <c r="Y263" s="6" t="str">
        <f t="shared" si="97"/>
        <v/>
      </c>
      <c r="Z263" s="6" t="str">
        <f t="shared" si="98"/>
        <v/>
      </c>
      <c r="AA263" s="6" t="str">
        <f t="shared" si="99"/>
        <v/>
      </c>
      <c r="AB263" s="6" t="str">
        <f t="shared" si="100"/>
        <v/>
      </c>
      <c r="AC263" s="6" t="str">
        <f t="shared" si="101"/>
        <v/>
      </c>
      <c r="AD263" s="6" t="str">
        <f t="shared" si="103"/>
        <v/>
      </c>
      <c r="AE263" s="6" t="str">
        <f t="shared" si="104"/>
        <v/>
      </c>
      <c r="AF263" s="6" t="str">
        <f t="shared" si="106"/>
        <v/>
      </c>
      <c r="AG263" s="6" t="str">
        <f ca="1">IFERROR(IF(AD263=LARGE(INDIRECT("AD"&amp;MATCH(B263,B:B,0)&amp;":AD"&amp;IF(B263=MAX(B:B),1010,MATCH(B263+1,B:B,0)-1)),IF(COUNTIF(INDIRECT("C"&amp;MATCH(B263,B:B,0)&amp;":C"&amp;IF(B263=MAX(B:B),1010,MATCH(B263+1,B:B,0)-1)),"H")&gt;0,1,"")),B263&amp;"H1",IF(AD263=LARGE(INDIRECT("AD"&amp;MATCH(B263,B:B,0)&amp;":AD"&amp;IF(B263=MAX(B:B),1010,MATCH(B263+1,B:B,0)-1)),IF(COUNTIF(INDIRECT("C"&amp;MATCH(B263,B:B,0)&amp;":C"&amp;IF(B263=MAX(B:B),1010,MATCH(B263+1,B:B,0)-1)),"H")&gt;0,2,"")),B263&amp;"H2",IF(AD263=LARGE(INDIRECT("AD"&amp;MATCH(B263,B:B,0)&amp;":AD"&amp;IF(B263=MAX(B:B),1010,MATCH(B263+1,B:B,0)-1)), IF(COUNTIF(INDIRECT("C"&amp;MATCH(B263,B:B,0)&amp;":C"&amp;IF(B263=MAX(B:B),1010,MATCH(B263+1,B:B,0)-1)),"S")&gt;0,COUNTIF(INDIRECT("C"&amp;MATCH(B263,B:B,0)&amp;":C"&amp;IF(B263=MAX(B:B),1010,MATCH(B263+1,B:B,0)-1)),"H")+1,””)),B263&amp;"S1",IF(AD263=LARGE(INDIRECT("AD"&amp;MATCH(B263,B:B,0)&amp;":AD"&amp;IF(B263=MAX(B:B),1010,MATCH(B263+1,B:B,0)-1)), IF(COUNTIF(INDIRECT("C"&amp;MATCH(B263,B:B,0)&amp;":C"&amp;IF(B263=MAX(B:B),1010,MATCH(B263+1,B:B,0)-1)),"S")&gt;0,COUNTIF(INDIRECT("C"&amp;MATCH(B263,B:B,0)&amp;":C"&amp;IF(B263=MAX(B:B),1010,MATCH(B263+1,B:B,0)-1)),"H")+2,””)),B263&amp;"S2",IF(AD263=LARGE(INDIRECT("AD"&amp;MATCH(B263,B:B,0)&amp;":AD"&amp;IF(B263=MAX(B:B),1010,MATCH(B263+1,B:B,0)-1)), IF(COUNTIF(INDIRECT("C"&amp;MATCH(B263,B:B,0)&amp;":C"&amp;IF(B263=MAX(B:B),1010,MATCH(B263+1,B:B,0)-1)),"V")&gt;0,COUNTIF(INDIRECT("C"&amp;MATCH(B263,B:B,0)&amp;":C"&amp;IF(B263=MAX(B:B),1010,MATCH(B263+1,B:B,0)-1)),"H")+COUNTIF(INDIRECT("C"&amp;MATCH(B263,B:B,0)&amp;":C"&amp;IF(B263=MAX(B:B),1010,MATCH(B263+1,B:B,0)-1)),"S")+1,"")),B263&amp;"V1",IF(AD263=LARGE(INDIRECT("AD"&amp;MATCH(B263,B:B,0)&amp;":AD"&amp;IF(B263=MAX(B:B),1010,MATCH(B263+1,B:B,0)-1)), IF(COUNTIF(INDIRECT("C"&amp;MATCH(B263,B:B,0)&amp;":C"&amp;IF(B263=MAX(B:B),1010,MATCH(B263+1,B:B,0)-1)),"V")&gt;0,COUNTIF(INDIRECT("C"&amp;MATCH(B263,B:B,0)&amp;":C"&amp;IF(B263=MAX(B:B),1010,MATCH(B263+1,B:B,0)-1)),"H")+COUNTIF(INDIRECT("C"&amp;MATCH(B263,B:B,0)&amp;":C"&amp;IF(B263=MAX(B:B),1010,MATCH(B263+1,B:B,0)-1)),"S")+2,"")),B263&amp;"V2","")))))),"")</f>
        <v/>
      </c>
      <c r="AH263" s="14" t="str">
        <f t="shared" ca="1" si="105"/>
        <v/>
      </c>
    </row>
    <row r="264" spans="1:34" customFormat="1" x14ac:dyDescent="0.3">
      <c r="A264" s="52" t="str">
        <f t="shared" ca="1" si="102"/>
        <v/>
      </c>
      <c r="L264" s="9"/>
      <c r="M264" s="52"/>
      <c r="N264" s="52"/>
      <c r="O264" s="47" t="str">
        <f t="shared" si="90"/>
        <v/>
      </c>
      <c r="P264" s="46" t="str">
        <f t="shared" ca="1" si="91"/>
        <v/>
      </c>
      <c r="Q264" s="39"/>
      <c r="R264" s="39"/>
      <c r="S264" s="40"/>
      <c r="T264" s="6" t="str">
        <f t="shared" si="92"/>
        <v/>
      </c>
      <c r="U264" s="6" t="str">
        <f t="shared" si="93"/>
        <v/>
      </c>
      <c r="V264" s="6" t="str">
        <f t="shared" si="94"/>
        <v/>
      </c>
      <c r="W264" s="6" t="str">
        <f t="shared" si="95"/>
        <v/>
      </c>
      <c r="X264" s="6" t="str">
        <f t="shared" si="96"/>
        <v/>
      </c>
      <c r="Y264" s="6" t="str">
        <f t="shared" si="97"/>
        <v/>
      </c>
      <c r="Z264" s="6" t="str">
        <f t="shared" si="98"/>
        <v/>
      </c>
      <c r="AA264" s="6" t="str">
        <f t="shared" si="99"/>
        <v/>
      </c>
      <c r="AB264" s="6" t="str">
        <f t="shared" si="100"/>
        <v/>
      </c>
      <c r="AC264" s="6" t="str">
        <f t="shared" si="101"/>
        <v/>
      </c>
      <c r="AD264" s="6" t="str">
        <f t="shared" si="103"/>
        <v/>
      </c>
      <c r="AE264" s="6" t="str">
        <f t="shared" si="104"/>
        <v/>
      </c>
      <c r="AF264" s="6" t="str">
        <f t="shared" si="106"/>
        <v/>
      </c>
      <c r="AG264" s="6" t="str">
        <f ca="1">IFERROR(IF(AD264=LARGE(INDIRECT("AD"&amp;MATCH(B264,B:B,0)&amp;":AD"&amp;IF(B264=MAX(B:B),1010,MATCH(B264+1,B:B,0)-1)),IF(COUNTIF(INDIRECT("C"&amp;MATCH(B264,B:B,0)&amp;":C"&amp;IF(B264=MAX(B:B),1010,MATCH(B264+1,B:B,0)-1)),"H")&gt;0,1,"")),B264&amp;"H1",IF(AD264=LARGE(INDIRECT("AD"&amp;MATCH(B264,B:B,0)&amp;":AD"&amp;IF(B264=MAX(B:B),1010,MATCH(B264+1,B:B,0)-1)),IF(COUNTIF(INDIRECT("C"&amp;MATCH(B264,B:B,0)&amp;":C"&amp;IF(B264=MAX(B:B),1010,MATCH(B264+1,B:B,0)-1)),"H")&gt;0,2,"")),B264&amp;"H2",IF(AD264=LARGE(INDIRECT("AD"&amp;MATCH(B264,B:B,0)&amp;":AD"&amp;IF(B264=MAX(B:B),1010,MATCH(B264+1,B:B,0)-1)), IF(COUNTIF(INDIRECT("C"&amp;MATCH(B264,B:B,0)&amp;":C"&amp;IF(B264=MAX(B:B),1010,MATCH(B264+1,B:B,0)-1)),"S")&gt;0,COUNTIF(INDIRECT("C"&amp;MATCH(B264,B:B,0)&amp;":C"&amp;IF(B264=MAX(B:B),1010,MATCH(B264+1,B:B,0)-1)),"H")+1,””)),B264&amp;"S1",IF(AD264=LARGE(INDIRECT("AD"&amp;MATCH(B264,B:B,0)&amp;":AD"&amp;IF(B264=MAX(B:B),1010,MATCH(B264+1,B:B,0)-1)), IF(COUNTIF(INDIRECT("C"&amp;MATCH(B264,B:B,0)&amp;":C"&amp;IF(B264=MAX(B:B),1010,MATCH(B264+1,B:B,0)-1)),"S")&gt;0,COUNTIF(INDIRECT("C"&amp;MATCH(B264,B:B,0)&amp;":C"&amp;IF(B264=MAX(B:B),1010,MATCH(B264+1,B:B,0)-1)),"H")+2,””)),B264&amp;"S2",IF(AD264=LARGE(INDIRECT("AD"&amp;MATCH(B264,B:B,0)&amp;":AD"&amp;IF(B264=MAX(B:B),1010,MATCH(B264+1,B:B,0)-1)), IF(COUNTIF(INDIRECT("C"&amp;MATCH(B264,B:B,0)&amp;":C"&amp;IF(B264=MAX(B:B),1010,MATCH(B264+1,B:B,0)-1)),"V")&gt;0,COUNTIF(INDIRECT("C"&amp;MATCH(B264,B:B,0)&amp;":C"&amp;IF(B264=MAX(B:B),1010,MATCH(B264+1,B:B,0)-1)),"H")+COUNTIF(INDIRECT("C"&amp;MATCH(B264,B:B,0)&amp;":C"&amp;IF(B264=MAX(B:B),1010,MATCH(B264+1,B:B,0)-1)),"S")+1,"")),B264&amp;"V1",IF(AD264=LARGE(INDIRECT("AD"&amp;MATCH(B264,B:B,0)&amp;":AD"&amp;IF(B264=MAX(B:B),1010,MATCH(B264+1,B:B,0)-1)), IF(COUNTIF(INDIRECT("C"&amp;MATCH(B264,B:B,0)&amp;":C"&amp;IF(B264=MAX(B:B),1010,MATCH(B264+1,B:B,0)-1)),"V")&gt;0,COUNTIF(INDIRECT("C"&amp;MATCH(B264,B:B,0)&amp;":C"&amp;IF(B264=MAX(B:B),1010,MATCH(B264+1,B:B,0)-1)),"H")+COUNTIF(INDIRECT("C"&amp;MATCH(B264,B:B,0)&amp;":C"&amp;IF(B264=MAX(B:B),1010,MATCH(B264+1,B:B,0)-1)),"S")+2,"")),B264&amp;"V2","")))))),"")</f>
        <v/>
      </c>
      <c r="AH264" s="14" t="str">
        <f t="shared" ca="1" si="105"/>
        <v/>
      </c>
    </row>
    <row r="265" spans="1:34" customFormat="1" x14ac:dyDescent="0.3">
      <c r="A265" s="52" t="str">
        <f t="shared" ca="1" si="102"/>
        <v/>
      </c>
      <c r="L265" s="9"/>
      <c r="M265" s="52"/>
      <c r="N265" s="52"/>
      <c r="O265" s="47" t="str">
        <f t="shared" si="90"/>
        <v/>
      </c>
      <c r="P265" s="46" t="str">
        <f t="shared" ca="1" si="91"/>
        <v/>
      </c>
      <c r="Q265" s="39"/>
      <c r="R265" s="39"/>
      <c r="S265" s="40"/>
      <c r="T265" s="6" t="str">
        <f t="shared" si="92"/>
        <v/>
      </c>
      <c r="U265" s="6" t="str">
        <f t="shared" si="93"/>
        <v/>
      </c>
      <c r="V265" s="6" t="str">
        <f t="shared" si="94"/>
        <v/>
      </c>
      <c r="W265" s="6" t="str">
        <f t="shared" si="95"/>
        <v/>
      </c>
      <c r="X265" s="6" t="str">
        <f t="shared" si="96"/>
        <v/>
      </c>
      <c r="Y265" s="6" t="str">
        <f t="shared" si="97"/>
        <v/>
      </c>
      <c r="Z265" s="6" t="str">
        <f t="shared" si="98"/>
        <v/>
      </c>
      <c r="AA265" s="6" t="str">
        <f t="shared" si="99"/>
        <v/>
      </c>
      <c r="AB265" s="6" t="str">
        <f t="shared" si="100"/>
        <v/>
      </c>
      <c r="AC265" s="6" t="str">
        <f t="shared" si="101"/>
        <v/>
      </c>
      <c r="AD265" s="6" t="str">
        <f t="shared" si="103"/>
        <v/>
      </c>
      <c r="AE265" s="6" t="str">
        <f t="shared" si="104"/>
        <v/>
      </c>
      <c r="AF265" s="6" t="str">
        <f t="shared" si="106"/>
        <v/>
      </c>
      <c r="AG265" s="6" t="str">
        <f ca="1">IFERROR(IF(AD265=LARGE(INDIRECT("AD"&amp;MATCH(B265,B:B,0)&amp;":AD"&amp;IF(B265=MAX(B:B),1010,MATCH(B265+1,B:B,0)-1)),IF(COUNTIF(INDIRECT("C"&amp;MATCH(B265,B:B,0)&amp;":C"&amp;IF(B265=MAX(B:B),1010,MATCH(B265+1,B:B,0)-1)),"H")&gt;0,1,"")),B265&amp;"H1",IF(AD265=LARGE(INDIRECT("AD"&amp;MATCH(B265,B:B,0)&amp;":AD"&amp;IF(B265=MAX(B:B),1010,MATCH(B265+1,B:B,0)-1)),IF(COUNTIF(INDIRECT("C"&amp;MATCH(B265,B:B,0)&amp;":C"&amp;IF(B265=MAX(B:B),1010,MATCH(B265+1,B:B,0)-1)),"H")&gt;0,2,"")),B265&amp;"H2",IF(AD265=LARGE(INDIRECT("AD"&amp;MATCH(B265,B:B,0)&amp;":AD"&amp;IF(B265=MAX(B:B),1010,MATCH(B265+1,B:B,0)-1)), IF(COUNTIF(INDIRECT("C"&amp;MATCH(B265,B:B,0)&amp;":C"&amp;IF(B265=MAX(B:B),1010,MATCH(B265+1,B:B,0)-1)),"S")&gt;0,COUNTIF(INDIRECT("C"&amp;MATCH(B265,B:B,0)&amp;":C"&amp;IF(B265=MAX(B:B),1010,MATCH(B265+1,B:B,0)-1)),"H")+1,””)),B265&amp;"S1",IF(AD265=LARGE(INDIRECT("AD"&amp;MATCH(B265,B:B,0)&amp;":AD"&amp;IF(B265=MAX(B:B),1010,MATCH(B265+1,B:B,0)-1)), IF(COUNTIF(INDIRECT("C"&amp;MATCH(B265,B:B,0)&amp;":C"&amp;IF(B265=MAX(B:B),1010,MATCH(B265+1,B:B,0)-1)),"S")&gt;0,COUNTIF(INDIRECT("C"&amp;MATCH(B265,B:B,0)&amp;":C"&amp;IF(B265=MAX(B:B),1010,MATCH(B265+1,B:B,0)-1)),"H")+2,””)),B265&amp;"S2",IF(AD265=LARGE(INDIRECT("AD"&amp;MATCH(B265,B:B,0)&amp;":AD"&amp;IF(B265=MAX(B:B),1010,MATCH(B265+1,B:B,0)-1)), IF(COUNTIF(INDIRECT("C"&amp;MATCH(B265,B:B,0)&amp;":C"&amp;IF(B265=MAX(B:B),1010,MATCH(B265+1,B:B,0)-1)),"V")&gt;0,COUNTIF(INDIRECT("C"&amp;MATCH(B265,B:B,0)&amp;":C"&amp;IF(B265=MAX(B:B),1010,MATCH(B265+1,B:B,0)-1)),"H")+COUNTIF(INDIRECT("C"&amp;MATCH(B265,B:B,0)&amp;":C"&amp;IF(B265=MAX(B:B),1010,MATCH(B265+1,B:B,0)-1)),"S")+1,"")),B265&amp;"V1",IF(AD265=LARGE(INDIRECT("AD"&amp;MATCH(B265,B:B,0)&amp;":AD"&amp;IF(B265=MAX(B:B),1010,MATCH(B265+1,B:B,0)-1)), IF(COUNTIF(INDIRECT("C"&amp;MATCH(B265,B:B,0)&amp;":C"&amp;IF(B265=MAX(B:B),1010,MATCH(B265+1,B:B,0)-1)),"V")&gt;0,COUNTIF(INDIRECT("C"&amp;MATCH(B265,B:B,0)&amp;":C"&amp;IF(B265=MAX(B:B),1010,MATCH(B265+1,B:B,0)-1)),"H")+COUNTIF(INDIRECT("C"&amp;MATCH(B265,B:B,0)&amp;":C"&amp;IF(B265=MAX(B:B),1010,MATCH(B265+1,B:B,0)-1)),"S")+2,"")),B265&amp;"V2","")))))),"")</f>
        <v/>
      </c>
      <c r="AH265" s="14" t="str">
        <f t="shared" ca="1" si="105"/>
        <v/>
      </c>
    </row>
    <row r="266" spans="1:34" customFormat="1" x14ac:dyDescent="0.3">
      <c r="A266" s="52" t="str">
        <f t="shared" ca="1" si="102"/>
        <v/>
      </c>
      <c r="L266" s="9"/>
      <c r="M266" s="52"/>
      <c r="N266" s="52"/>
      <c r="O266" s="47" t="str">
        <f t="shared" si="90"/>
        <v/>
      </c>
      <c r="P266" s="46" t="str">
        <f t="shared" ca="1" si="91"/>
        <v/>
      </c>
      <c r="Q266" s="39"/>
      <c r="R266" s="39"/>
      <c r="S266" s="40"/>
      <c r="T266" s="6" t="str">
        <f t="shared" si="92"/>
        <v/>
      </c>
      <c r="U266" s="6" t="str">
        <f t="shared" si="93"/>
        <v/>
      </c>
      <c r="V266" s="6" t="str">
        <f t="shared" si="94"/>
        <v/>
      </c>
      <c r="W266" s="6" t="str">
        <f t="shared" si="95"/>
        <v/>
      </c>
      <c r="X266" s="6" t="str">
        <f t="shared" si="96"/>
        <v/>
      </c>
      <c r="Y266" s="6" t="str">
        <f t="shared" si="97"/>
        <v/>
      </c>
      <c r="Z266" s="6" t="str">
        <f t="shared" si="98"/>
        <v/>
      </c>
      <c r="AA266" s="6" t="str">
        <f t="shared" si="99"/>
        <v/>
      </c>
      <c r="AB266" s="6" t="str">
        <f t="shared" si="100"/>
        <v/>
      </c>
      <c r="AC266" s="6" t="str">
        <f t="shared" si="101"/>
        <v/>
      </c>
      <c r="AD266" s="6" t="str">
        <f t="shared" si="103"/>
        <v/>
      </c>
      <c r="AE266" s="6" t="str">
        <f t="shared" si="104"/>
        <v/>
      </c>
      <c r="AF266" s="6" t="str">
        <f t="shared" si="106"/>
        <v/>
      </c>
      <c r="AG266" s="6" t="str">
        <f ca="1">IFERROR(IF(AD266=LARGE(INDIRECT("AD"&amp;MATCH(B266,B:B,0)&amp;":AD"&amp;IF(B266=MAX(B:B),1010,MATCH(B266+1,B:B,0)-1)),IF(COUNTIF(INDIRECT("C"&amp;MATCH(B266,B:B,0)&amp;":C"&amp;IF(B266=MAX(B:B),1010,MATCH(B266+1,B:B,0)-1)),"H")&gt;0,1,"")),B266&amp;"H1",IF(AD266=LARGE(INDIRECT("AD"&amp;MATCH(B266,B:B,0)&amp;":AD"&amp;IF(B266=MAX(B:B),1010,MATCH(B266+1,B:B,0)-1)),IF(COUNTIF(INDIRECT("C"&amp;MATCH(B266,B:B,0)&amp;":C"&amp;IF(B266=MAX(B:B),1010,MATCH(B266+1,B:B,0)-1)),"H")&gt;0,2,"")),B266&amp;"H2",IF(AD266=LARGE(INDIRECT("AD"&amp;MATCH(B266,B:B,0)&amp;":AD"&amp;IF(B266=MAX(B:B),1010,MATCH(B266+1,B:B,0)-1)), IF(COUNTIF(INDIRECT("C"&amp;MATCH(B266,B:B,0)&amp;":C"&amp;IF(B266=MAX(B:B),1010,MATCH(B266+1,B:B,0)-1)),"S")&gt;0,COUNTIF(INDIRECT("C"&amp;MATCH(B266,B:B,0)&amp;":C"&amp;IF(B266=MAX(B:B),1010,MATCH(B266+1,B:B,0)-1)),"H")+1,””)),B266&amp;"S1",IF(AD266=LARGE(INDIRECT("AD"&amp;MATCH(B266,B:B,0)&amp;":AD"&amp;IF(B266=MAX(B:B),1010,MATCH(B266+1,B:B,0)-1)), IF(COUNTIF(INDIRECT("C"&amp;MATCH(B266,B:B,0)&amp;":C"&amp;IF(B266=MAX(B:B),1010,MATCH(B266+1,B:B,0)-1)),"S")&gt;0,COUNTIF(INDIRECT("C"&amp;MATCH(B266,B:B,0)&amp;":C"&amp;IF(B266=MAX(B:B),1010,MATCH(B266+1,B:B,0)-1)),"H")+2,””)),B266&amp;"S2",IF(AD266=LARGE(INDIRECT("AD"&amp;MATCH(B266,B:B,0)&amp;":AD"&amp;IF(B266=MAX(B:B),1010,MATCH(B266+1,B:B,0)-1)), IF(COUNTIF(INDIRECT("C"&amp;MATCH(B266,B:B,0)&amp;":C"&amp;IF(B266=MAX(B:B),1010,MATCH(B266+1,B:B,0)-1)),"V")&gt;0,COUNTIF(INDIRECT("C"&amp;MATCH(B266,B:B,0)&amp;":C"&amp;IF(B266=MAX(B:B),1010,MATCH(B266+1,B:B,0)-1)),"H")+COUNTIF(INDIRECT("C"&amp;MATCH(B266,B:B,0)&amp;":C"&amp;IF(B266=MAX(B:B),1010,MATCH(B266+1,B:B,0)-1)),"S")+1,"")),B266&amp;"V1",IF(AD266=LARGE(INDIRECT("AD"&amp;MATCH(B266,B:B,0)&amp;":AD"&amp;IF(B266=MAX(B:B),1010,MATCH(B266+1,B:B,0)-1)), IF(COUNTIF(INDIRECT("C"&amp;MATCH(B266,B:B,0)&amp;":C"&amp;IF(B266=MAX(B:B),1010,MATCH(B266+1,B:B,0)-1)),"V")&gt;0,COUNTIF(INDIRECT("C"&amp;MATCH(B266,B:B,0)&amp;":C"&amp;IF(B266=MAX(B:B),1010,MATCH(B266+1,B:B,0)-1)),"H")+COUNTIF(INDIRECT("C"&amp;MATCH(B266,B:B,0)&amp;":C"&amp;IF(B266=MAX(B:B),1010,MATCH(B266+1,B:B,0)-1)),"S")+2,"")),B266&amp;"V2","")))))),"")</f>
        <v/>
      </c>
      <c r="AH266" s="14" t="str">
        <f t="shared" ca="1" si="105"/>
        <v/>
      </c>
    </row>
    <row r="267" spans="1:34" customFormat="1" x14ac:dyDescent="0.3">
      <c r="A267" s="52" t="str">
        <f t="shared" ca="1" si="102"/>
        <v/>
      </c>
      <c r="L267" s="9"/>
      <c r="M267" s="52"/>
      <c r="N267" s="52"/>
      <c r="O267" s="47" t="str">
        <f t="shared" si="90"/>
        <v/>
      </c>
      <c r="P267" s="46" t="str">
        <f t="shared" ca="1" si="91"/>
        <v/>
      </c>
      <c r="Q267" s="39"/>
      <c r="R267" s="39"/>
      <c r="S267" s="40"/>
      <c r="T267" s="6" t="str">
        <f t="shared" si="92"/>
        <v/>
      </c>
      <c r="U267" s="6" t="str">
        <f t="shared" si="93"/>
        <v/>
      </c>
      <c r="V267" s="6" t="str">
        <f t="shared" si="94"/>
        <v/>
      </c>
      <c r="W267" s="6" t="str">
        <f t="shared" si="95"/>
        <v/>
      </c>
      <c r="X267" s="6" t="str">
        <f t="shared" si="96"/>
        <v/>
      </c>
      <c r="Y267" s="6" t="str">
        <f t="shared" si="97"/>
        <v/>
      </c>
      <c r="Z267" s="6" t="str">
        <f t="shared" si="98"/>
        <v/>
      </c>
      <c r="AA267" s="6" t="str">
        <f t="shared" si="99"/>
        <v/>
      </c>
      <c r="AB267" s="6" t="str">
        <f t="shared" si="100"/>
        <v/>
      </c>
      <c r="AC267" s="6" t="str">
        <f t="shared" si="101"/>
        <v/>
      </c>
      <c r="AD267" s="6" t="str">
        <f t="shared" si="103"/>
        <v/>
      </c>
      <c r="AE267" s="6" t="str">
        <f t="shared" si="104"/>
        <v/>
      </c>
      <c r="AF267" s="6" t="str">
        <f t="shared" si="106"/>
        <v/>
      </c>
      <c r="AG267" s="6" t="str">
        <f ca="1">IFERROR(IF(AD267=LARGE(INDIRECT("AD"&amp;MATCH(B267,B:B,0)&amp;":AD"&amp;IF(B267=MAX(B:B),1010,MATCH(B267+1,B:B,0)-1)),IF(COUNTIF(INDIRECT("C"&amp;MATCH(B267,B:B,0)&amp;":C"&amp;IF(B267=MAX(B:B),1010,MATCH(B267+1,B:B,0)-1)),"H")&gt;0,1,"")),B267&amp;"H1",IF(AD267=LARGE(INDIRECT("AD"&amp;MATCH(B267,B:B,0)&amp;":AD"&amp;IF(B267=MAX(B:B),1010,MATCH(B267+1,B:B,0)-1)),IF(COUNTIF(INDIRECT("C"&amp;MATCH(B267,B:B,0)&amp;":C"&amp;IF(B267=MAX(B:B),1010,MATCH(B267+1,B:B,0)-1)),"H")&gt;0,2,"")),B267&amp;"H2",IF(AD267=LARGE(INDIRECT("AD"&amp;MATCH(B267,B:B,0)&amp;":AD"&amp;IF(B267=MAX(B:B),1010,MATCH(B267+1,B:B,0)-1)), IF(COUNTIF(INDIRECT("C"&amp;MATCH(B267,B:B,0)&amp;":C"&amp;IF(B267=MAX(B:B),1010,MATCH(B267+1,B:B,0)-1)),"S")&gt;0,COUNTIF(INDIRECT("C"&amp;MATCH(B267,B:B,0)&amp;":C"&amp;IF(B267=MAX(B:B),1010,MATCH(B267+1,B:B,0)-1)),"H")+1,””)),B267&amp;"S1",IF(AD267=LARGE(INDIRECT("AD"&amp;MATCH(B267,B:B,0)&amp;":AD"&amp;IF(B267=MAX(B:B),1010,MATCH(B267+1,B:B,0)-1)), IF(COUNTIF(INDIRECT("C"&amp;MATCH(B267,B:B,0)&amp;":C"&amp;IF(B267=MAX(B:B),1010,MATCH(B267+1,B:B,0)-1)),"S")&gt;0,COUNTIF(INDIRECT("C"&amp;MATCH(B267,B:B,0)&amp;":C"&amp;IF(B267=MAX(B:B),1010,MATCH(B267+1,B:B,0)-1)),"H")+2,””)),B267&amp;"S2",IF(AD267=LARGE(INDIRECT("AD"&amp;MATCH(B267,B:B,0)&amp;":AD"&amp;IF(B267=MAX(B:B),1010,MATCH(B267+1,B:B,0)-1)), IF(COUNTIF(INDIRECT("C"&amp;MATCH(B267,B:B,0)&amp;":C"&amp;IF(B267=MAX(B:B),1010,MATCH(B267+1,B:B,0)-1)),"V")&gt;0,COUNTIF(INDIRECT("C"&amp;MATCH(B267,B:B,0)&amp;":C"&amp;IF(B267=MAX(B:B),1010,MATCH(B267+1,B:B,0)-1)),"H")+COUNTIF(INDIRECT("C"&amp;MATCH(B267,B:B,0)&amp;":C"&amp;IF(B267=MAX(B:B),1010,MATCH(B267+1,B:B,0)-1)),"S")+1,"")),B267&amp;"V1",IF(AD267=LARGE(INDIRECT("AD"&amp;MATCH(B267,B:B,0)&amp;":AD"&amp;IF(B267=MAX(B:B),1010,MATCH(B267+1,B:B,0)-1)), IF(COUNTIF(INDIRECT("C"&amp;MATCH(B267,B:B,0)&amp;":C"&amp;IF(B267=MAX(B:B),1010,MATCH(B267+1,B:B,0)-1)),"V")&gt;0,COUNTIF(INDIRECT("C"&amp;MATCH(B267,B:B,0)&amp;":C"&amp;IF(B267=MAX(B:B),1010,MATCH(B267+1,B:B,0)-1)),"H")+COUNTIF(INDIRECT("C"&amp;MATCH(B267,B:B,0)&amp;":C"&amp;IF(B267=MAX(B:B),1010,MATCH(B267+1,B:B,0)-1)),"S")+2,"")),B267&amp;"V2","")))))),"")</f>
        <v/>
      </c>
      <c r="AH267" s="14" t="str">
        <f t="shared" ca="1" si="105"/>
        <v/>
      </c>
    </row>
    <row r="268" spans="1:34" customFormat="1" x14ac:dyDescent="0.3">
      <c r="A268" s="52" t="str">
        <f t="shared" ca="1" si="102"/>
        <v/>
      </c>
      <c r="L268" s="9"/>
      <c r="M268" s="52"/>
      <c r="N268" s="52"/>
      <c r="O268" s="47" t="str">
        <f t="shared" si="90"/>
        <v/>
      </c>
      <c r="P268" s="46" t="str">
        <f t="shared" ca="1" si="91"/>
        <v/>
      </c>
      <c r="Q268" s="39"/>
      <c r="R268" s="39"/>
      <c r="S268" s="40"/>
      <c r="T268" s="6" t="str">
        <f t="shared" si="92"/>
        <v/>
      </c>
      <c r="U268" s="6" t="str">
        <f t="shared" si="93"/>
        <v/>
      </c>
      <c r="V268" s="6" t="str">
        <f t="shared" si="94"/>
        <v/>
      </c>
      <c r="W268" s="6" t="str">
        <f t="shared" si="95"/>
        <v/>
      </c>
      <c r="X268" s="6" t="str">
        <f t="shared" si="96"/>
        <v/>
      </c>
      <c r="Y268" s="6" t="str">
        <f t="shared" si="97"/>
        <v/>
      </c>
      <c r="Z268" s="6" t="str">
        <f t="shared" si="98"/>
        <v/>
      </c>
      <c r="AA268" s="6" t="str">
        <f t="shared" si="99"/>
        <v/>
      </c>
      <c r="AB268" s="6" t="str">
        <f t="shared" si="100"/>
        <v/>
      </c>
      <c r="AC268" s="6" t="str">
        <f t="shared" si="101"/>
        <v/>
      </c>
      <c r="AD268" s="6" t="str">
        <f t="shared" si="103"/>
        <v/>
      </c>
      <c r="AE268" s="6" t="str">
        <f t="shared" si="104"/>
        <v/>
      </c>
      <c r="AF268" s="6" t="str">
        <f t="shared" si="106"/>
        <v/>
      </c>
      <c r="AG268" s="6" t="str">
        <f ca="1">IFERROR(IF(AD268=LARGE(INDIRECT("AD"&amp;MATCH(B268,B:B,0)&amp;":AD"&amp;IF(B268=MAX(B:B),1010,MATCH(B268+1,B:B,0)-1)),IF(COUNTIF(INDIRECT("C"&amp;MATCH(B268,B:B,0)&amp;":C"&amp;IF(B268=MAX(B:B),1010,MATCH(B268+1,B:B,0)-1)),"H")&gt;0,1,"")),B268&amp;"H1",IF(AD268=LARGE(INDIRECT("AD"&amp;MATCH(B268,B:B,0)&amp;":AD"&amp;IF(B268=MAX(B:B),1010,MATCH(B268+1,B:B,0)-1)),IF(COUNTIF(INDIRECT("C"&amp;MATCH(B268,B:B,0)&amp;":C"&amp;IF(B268=MAX(B:B),1010,MATCH(B268+1,B:B,0)-1)),"H")&gt;0,2,"")),B268&amp;"H2",IF(AD268=LARGE(INDIRECT("AD"&amp;MATCH(B268,B:B,0)&amp;":AD"&amp;IF(B268=MAX(B:B),1010,MATCH(B268+1,B:B,0)-1)), IF(COUNTIF(INDIRECT("C"&amp;MATCH(B268,B:B,0)&amp;":C"&amp;IF(B268=MAX(B:B),1010,MATCH(B268+1,B:B,0)-1)),"S")&gt;0,COUNTIF(INDIRECT("C"&amp;MATCH(B268,B:B,0)&amp;":C"&amp;IF(B268=MAX(B:B),1010,MATCH(B268+1,B:B,0)-1)),"H")+1,””)),B268&amp;"S1",IF(AD268=LARGE(INDIRECT("AD"&amp;MATCH(B268,B:B,0)&amp;":AD"&amp;IF(B268=MAX(B:B),1010,MATCH(B268+1,B:B,0)-1)), IF(COUNTIF(INDIRECT("C"&amp;MATCH(B268,B:B,0)&amp;":C"&amp;IF(B268=MAX(B:B),1010,MATCH(B268+1,B:B,0)-1)),"S")&gt;0,COUNTIF(INDIRECT("C"&amp;MATCH(B268,B:B,0)&amp;":C"&amp;IF(B268=MAX(B:B),1010,MATCH(B268+1,B:B,0)-1)),"H")+2,””)),B268&amp;"S2",IF(AD268=LARGE(INDIRECT("AD"&amp;MATCH(B268,B:B,0)&amp;":AD"&amp;IF(B268=MAX(B:B),1010,MATCH(B268+1,B:B,0)-1)), IF(COUNTIF(INDIRECT("C"&amp;MATCH(B268,B:B,0)&amp;":C"&amp;IF(B268=MAX(B:B),1010,MATCH(B268+1,B:B,0)-1)),"V")&gt;0,COUNTIF(INDIRECT("C"&amp;MATCH(B268,B:B,0)&amp;":C"&amp;IF(B268=MAX(B:B),1010,MATCH(B268+1,B:B,0)-1)),"H")+COUNTIF(INDIRECT("C"&amp;MATCH(B268,B:B,0)&amp;":C"&amp;IF(B268=MAX(B:B),1010,MATCH(B268+1,B:B,0)-1)),"S")+1,"")),B268&amp;"V1",IF(AD268=LARGE(INDIRECT("AD"&amp;MATCH(B268,B:B,0)&amp;":AD"&amp;IF(B268=MAX(B:B),1010,MATCH(B268+1,B:B,0)-1)), IF(COUNTIF(INDIRECT("C"&amp;MATCH(B268,B:B,0)&amp;":C"&amp;IF(B268=MAX(B:B),1010,MATCH(B268+1,B:B,0)-1)),"V")&gt;0,COUNTIF(INDIRECT("C"&amp;MATCH(B268,B:B,0)&amp;":C"&amp;IF(B268=MAX(B:B),1010,MATCH(B268+1,B:B,0)-1)),"H")+COUNTIF(INDIRECT("C"&amp;MATCH(B268,B:B,0)&amp;":C"&amp;IF(B268=MAX(B:B),1010,MATCH(B268+1,B:B,0)-1)),"S")+2,"")),B268&amp;"V2","")))))),"")</f>
        <v/>
      </c>
      <c r="AH268" s="14" t="str">
        <f t="shared" ca="1" si="105"/>
        <v/>
      </c>
    </row>
    <row r="269" spans="1:34" customFormat="1" x14ac:dyDescent="0.3">
      <c r="A269" s="52" t="str">
        <f t="shared" ca="1" si="102"/>
        <v/>
      </c>
      <c r="L269" s="9"/>
      <c r="M269" s="52"/>
      <c r="N269" s="52"/>
      <c r="O269" s="47" t="str">
        <f t="shared" si="90"/>
        <v/>
      </c>
      <c r="P269" s="46" t="str">
        <f t="shared" ca="1" si="91"/>
        <v/>
      </c>
      <c r="Q269" s="39"/>
      <c r="R269" s="39"/>
      <c r="S269" s="40"/>
      <c r="T269" s="6" t="str">
        <f t="shared" si="92"/>
        <v/>
      </c>
      <c r="U269" s="6" t="str">
        <f t="shared" si="93"/>
        <v/>
      </c>
      <c r="V269" s="6" t="str">
        <f t="shared" si="94"/>
        <v/>
      </c>
      <c r="W269" s="6" t="str">
        <f t="shared" si="95"/>
        <v/>
      </c>
      <c r="X269" s="6" t="str">
        <f t="shared" si="96"/>
        <v/>
      </c>
      <c r="Y269" s="6" t="str">
        <f t="shared" si="97"/>
        <v/>
      </c>
      <c r="Z269" s="6" t="str">
        <f t="shared" si="98"/>
        <v/>
      </c>
      <c r="AA269" s="6" t="str">
        <f t="shared" si="99"/>
        <v/>
      </c>
      <c r="AB269" s="6" t="str">
        <f t="shared" si="100"/>
        <v/>
      </c>
      <c r="AC269" s="6" t="str">
        <f t="shared" si="101"/>
        <v/>
      </c>
      <c r="AD269" s="6" t="str">
        <f t="shared" si="103"/>
        <v/>
      </c>
      <c r="AE269" s="6" t="str">
        <f t="shared" si="104"/>
        <v/>
      </c>
      <c r="AF269" s="6" t="str">
        <f t="shared" si="106"/>
        <v/>
      </c>
      <c r="AG269" s="6" t="str">
        <f ca="1">IFERROR(IF(AD269=LARGE(INDIRECT("AD"&amp;MATCH(B269,B:B,0)&amp;":AD"&amp;IF(B269=MAX(B:B),1010,MATCH(B269+1,B:B,0)-1)),IF(COUNTIF(INDIRECT("C"&amp;MATCH(B269,B:B,0)&amp;":C"&amp;IF(B269=MAX(B:B),1010,MATCH(B269+1,B:B,0)-1)),"H")&gt;0,1,"")),B269&amp;"H1",IF(AD269=LARGE(INDIRECT("AD"&amp;MATCH(B269,B:B,0)&amp;":AD"&amp;IF(B269=MAX(B:B),1010,MATCH(B269+1,B:B,0)-1)),IF(COUNTIF(INDIRECT("C"&amp;MATCH(B269,B:B,0)&amp;":C"&amp;IF(B269=MAX(B:B),1010,MATCH(B269+1,B:B,0)-1)),"H")&gt;0,2,"")),B269&amp;"H2",IF(AD269=LARGE(INDIRECT("AD"&amp;MATCH(B269,B:B,0)&amp;":AD"&amp;IF(B269=MAX(B:B),1010,MATCH(B269+1,B:B,0)-1)), IF(COUNTIF(INDIRECT("C"&amp;MATCH(B269,B:B,0)&amp;":C"&amp;IF(B269=MAX(B:B),1010,MATCH(B269+1,B:B,0)-1)),"S")&gt;0,COUNTIF(INDIRECT("C"&amp;MATCH(B269,B:B,0)&amp;":C"&amp;IF(B269=MAX(B:B),1010,MATCH(B269+1,B:B,0)-1)),"H")+1,””)),B269&amp;"S1",IF(AD269=LARGE(INDIRECT("AD"&amp;MATCH(B269,B:B,0)&amp;":AD"&amp;IF(B269=MAX(B:B),1010,MATCH(B269+1,B:B,0)-1)), IF(COUNTIF(INDIRECT("C"&amp;MATCH(B269,B:B,0)&amp;":C"&amp;IF(B269=MAX(B:B),1010,MATCH(B269+1,B:B,0)-1)),"S")&gt;0,COUNTIF(INDIRECT("C"&amp;MATCH(B269,B:B,0)&amp;":C"&amp;IF(B269=MAX(B:B),1010,MATCH(B269+1,B:B,0)-1)),"H")+2,””)),B269&amp;"S2",IF(AD269=LARGE(INDIRECT("AD"&amp;MATCH(B269,B:B,0)&amp;":AD"&amp;IF(B269=MAX(B:B),1010,MATCH(B269+1,B:B,0)-1)), IF(COUNTIF(INDIRECT("C"&amp;MATCH(B269,B:B,0)&amp;":C"&amp;IF(B269=MAX(B:B),1010,MATCH(B269+1,B:B,0)-1)),"V")&gt;0,COUNTIF(INDIRECT("C"&amp;MATCH(B269,B:B,0)&amp;":C"&amp;IF(B269=MAX(B:B),1010,MATCH(B269+1,B:B,0)-1)),"H")+COUNTIF(INDIRECT("C"&amp;MATCH(B269,B:B,0)&amp;":C"&amp;IF(B269=MAX(B:B),1010,MATCH(B269+1,B:B,0)-1)),"S")+1,"")),B269&amp;"V1",IF(AD269=LARGE(INDIRECT("AD"&amp;MATCH(B269,B:B,0)&amp;":AD"&amp;IF(B269=MAX(B:B),1010,MATCH(B269+1,B:B,0)-1)), IF(COUNTIF(INDIRECT("C"&amp;MATCH(B269,B:B,0)&amp;":C"&amp;IF(B269=MAX(B:B),1010,MATCH(B269+1,B:B,0)-1)),"V")&gt;0,COUNTIF(INDIRECT("C"&amp;MATCH(B269,B:B,0)&amp;":C"&amp;IF(B269=MAX(B:B),1010,MATCH(B269+1,B:B,0)-1)),"H")+COUNTIF(INDIRECT("C"&amp;MATCH(B269,B:B,0)&amp;":C"&amp;IF(B269=MAX(B:B),1010,MATCH(B269+1,B:B,0)-1)),"S")+2,"")),B269&amp;"V2","")))))),"")</f>
        <v/>
      </c>
      <c r="AH269" s="14" t="str">
        <f t="shared" ca="1" si="105"/>
        <v/>
      </c>
    </row>
    <row r="270" spans="1:34" customFormat="1" x14ac:dyDescent="0.3">
      <c r="A270" s="52" t="str">
        <f t="shared" ca="1" si="102"/>
        <v/>
      </c>
      <c r="L270" s="9"/>
      <c r="M270" s="52"/>
      <c r="N270" s="52"/>
      <c r="O270" s="47" t="str">
        <f t="shared" si="90"/>
        <v/>
      </c>
      <c r="P270" s="46" t="str">
        <f t="shared" ca="1" si="91"/>
        <v/>
      </c>
      <c r="Q270" s="39"/>
      <c r="R270" s="39"/>
      <c r="S270" s="40"/>
      <c r="T270" s="6" t="str">
        <f t="shared" si="92"/>
        <v/>
      </c>
      <c r="U270" s="6" t="str">
        <f t="shared" si="93"/>
        <v/>
      </c>
      <c r="V270" s="6" t="str">
        <f t="shared" si="94"/>
        <v/>
      </c>
      <c r="W270" s="6" t="str">
        <f t="shared" si="95"/>
        <v/>
      </c>
      <c r="X270" s="6" t="str">
        <f t="shared" si="96"/>
        <v/>
      </c>
      <c r="Y270" s="6" t="str">
        <f t="shared" si="97"/>
        <v/>
      </c>
      <c r="Z270" s="6" t="str">
        <f t="shared" si="98"/>
        <v/>
      </c>
      <c r="AA270" s="6" t="str">
        <f t="shared" si="99"/>
        <v/>
      </c>
      <c r="AB270" s="6" t="str">
        <f t="shared" si="100"/>
        <v/>
      </c>
      <c r="AC270" s="6" t="str">
        <f t="shared" si="101"/>
        <v/>
      </c>
      <c r="AD270" s="6" t="str">
        <f t="shared" si="103"/>
        <v/>
      </c>
      <c r="AE270" s="6" t="str">
        <f t="shared" si="104"/>
        <v/>
      </c>
      <c r="AF270" s="6" t="str">
        <f t="shared" si="106"/>
        <v/>
      </c>
      <c r="AG270" s="6" t="str">
        <f ca="1">IFERROR(IF(AD270=LARGE(INDIRECT("AD"&amp;MATCH(B270,B:B,0)&amp;":AD"&amp;IF(B270=MAX(B:B),1010,MATCH(B270+1,B:B,0)-1)),IF(COUNTIF(INDIRECT("C"&amp;MATCH(B270,B:B,0)&amp;":C"&amp;IF(B270=MAX(B:B),1010,MATCH(B270+1,B:B,0)-1)),"H")&gt;0,1,"")),B270&amp;"H1",IF(AD270=LARGE(INDIRECT("AD"&amp;MATCH(B270,B:B,0)&amp;":AD"&amp;IF(B270=MAX(B:B),1010,MATCH(B270+1,B:B,0)-1)),IF(COUNTIF(INDIRECT("C"&amp;MATCH(B270,B:B,0)&amp;":C"&amp;IF(B270=MAX(B:B),1010,MATCH(B270+1,B:B,0)-1)),"H")&gt;0,2,"")),B270&amp;"H2",IF(AD270=LARGE(INDIRECT("AD"&amp;MATCH(B270,B:B,0)&amp;":AD"&amp;IF(B270=MAX(B:B),1010,MATCH(B270+1,B:B,0)-1)), IF(COUNTIF(INDIRECT("C"&amp;MATCH(B270,B:B,0)&amp;":C"&amp;IF(B270=MAX(B:B),1010,MATCH(B270+1,B:B,0)-1)),"S")&gt;0,COUNTIF(INDIRECT("C"&amp;MATCH(B270,B:B,0)&amp;":C"&amp;IF(B270=MAX(B:B),1010,MATCH(B270+1,B:B,0)-1)),"H")+1,””)),B270&amp;"S1",IF(AD270=LARGE(INDIRECT("AD"&amp;MATCH(B270,B:B,0)&amp;":AD"&amp;IF(B270=MAX(B:B),1010,MATCH(B270+1,B:B,0)-1)), IF(COUNTIF(INDIRECT("C"&amp;MATCH(B270,B:B,0)&amp;":C"&amp;IF(B270=MAX(B:B),1010,MATCH(B270+1,B:B,0)-1)),"S")&gt;0,COUNTIF(INDIRECT("C"&amp;MATCH(B270,B:B,0)&amp;":C"&amp;IF(B270=MAX(B:B),1010,MATCH(B270+1,B:B,0)-1)),"H")+2,””)),B270&amp;"S2",IF(AD270=LARGE(INDIRECT("AD"&amp;MATCH(B270,B:B,0)&amp;":AD"&amp;IF(B270=MAX(B:B),1010,MATCH(B270+1,B:B,0)-1)), IF(COUNTIF(INDIRECT("C"&amp;MATCH(B270,B:B,0)&amp;":C"&amp;IF(B270=MAX(B:B),1010,MATCH(B270+1,B:B,0)-1)),"V")&gt;0,COUNTIF(INDIRECT("C"&amp;MATCH(B270,B:B,0)&amp;":C"&amp;IF(B270=MAX(B:B),1010,MATCH(B270+1,B:B,0)-1)),"H")+COUNTIF(INDIRECT("C"&amp;MATCH(B270,B:B,0)&amp;":C"&amp;IF(B270=MAX(B:B),1010,MATCH(B270+1,B:B,0)-1)),"S")+1,"")),B270&amp;"V1",IF(AD270=LARGE(INDIRECT("AD"&amp;MATCH(B270,B:B,0)&amp;":AD"&amp;IF(B270=MAX(B:B),1010,MATCH(B270+1,B:B,0)-1)), IF(COUNTIF(INDIRECT("C"&amp;MATCH(B270,B:B,0)&amp;":C"&amp;IF(B270=MAX(B:B),1010,MATCH(B270+1,B:B,0)-1)),"V")&gt;0,COUNTIF(INDIRECT("C"&amp;MATCH(B270,B:B,0)&amp;":C"&amp;IF(B270=MAX(B:B),1010,MATCH(B270+1,B:B,0)-1)),"H")+COUNTIF(INDIRECT("C"&amp;MATCH(B270,B:B,0)&amp;":C"&amp;IF(B270=MAX(B:B),1010,MATCH(B270+1,B:B,0)-1)),"S")+2,"")),B270&amp;"V2","")))))),"")</f>
        <v/>
      </c>
      <c r="AH270" s="14" t="str">
        <f t="shared" ca="1" si="105"/>
        <v/>
      </c>
    </row>
    <row r="271" spans="1:34" customFormat="1" x14ac:dyDescent="0.3">
      <c r="A271" s="52" t="str">
        <f t="shared" ca="1" si="102"/>
        <v/>
      </c>
      <c r="L271" s="9"/>
      <c r="M271" s="52"/>
      <c r="N271" s="52"/>
      <c r="O271" s="47" t="str">
        <f t="shared" si="90"/>
        <v/>
      </c>
      <c r="P271" s="46" t="str">
        <f t="shared" ca="1" si="91"/>
        <v/>
      </c>
      <c r="Q271" s="39"/>
      <c r="R271" s="39"/>
      <c r="S271" s="40"/>
      <c r="T271" s="6" t="str">
        <f t="shared" si="92"/>
        <v/>
      </c>
      <c r="U271" s="6" t="str">
        <f t="shared" si="93"/>
        <v/>
      </c>
      <c r="V271" s="6" t="str">
        <f t="shared" si="94"/>
        <v/>
      </c>
      <c r="W271" s="6" t="str">
        <f t="shared" si="95"/>
        <v/>
      </c>
      <c r="X271" s="6" t="str">
        <f t="shared" si="96"/>
        <v/>
      </c>
      <c r="Y271" s="6" t="str">
        <f t="shared" si="97"/>
        <v/>
      </c>
      <c r="Z271" s="6" t="str">
        <f t="shared" si="98"/>
        <v/>
      </c>
      <c r="AA271" s="6" t="str">
        <f t="shared" si="99"/>
        <v/>
      </c>
      <c r="AB271" s="6" t="str">
        <f t="shared" si="100"/>
        <v/>
      </c>
      <c r="AC271" s="6" t="str">
        <f t="shared" si="101"/>
        <v/>
      </c>
      <c r="AD271" s="6" t="str">
        <f t="shared" si="103"/>
        <v/>
      </c>
      <c r="AE271" s="6" t="str">
        <f t="shared" si="104"/>
        <v/>
      </c>
      <c r="AF271" s="6" t="str">
        <f t="shared" si="106"/>
        <v/>
      </c>
      <c r="AG271" s="6" t="str">
        <f ca="1">IFERROR(IF(AD271=LARGE(INDIRECT("AD"&amp;MATCH(B271,B:B,0)&amp;":AD"&amp;IF(B271=MAX(B:B),1010,MATCH(B271+1,B:B,0)-1)),IF(COUNTIF(INDIRECT("C"&amp;MATCH(B271,B:B,0)&amp;":C"&amp;IF(B271=MAX(B:B),1010,MATCH(B271+1,B:B,0)-1)),"H")&gt;0,1,"")),B271&amp;"H1",IF(AD271=LARGE(INDIRECT("AD"&amp;MATCH(B271,B:B,0)&amp;":AD"&amp;IF(B271=MAX(B:B),1010,MATCH(B271+1,B:B,0)-1)),IF(COUNTIF(INDIRECT("C"&amp;MATCH(B271,B:B,0)&amp;":C"&amp;IF(B271=MAX(B:B),1010,MATCH(B271+1,B:B,0)-1)),"H")&gt;0,2,"")),B271&amp;"H2",IF(AD271=LARGE(INDIRECT("AD"&amp;MATCH(B271,B:B,0)&amp;":AD"&amp;IF(B271=MAX(B:B),1010,MATCH(B271+1,B:B,0)-1)), IF(COUNTIF(INDIRECT("C"&amp;MATCH(B271,B:B,0)&amp;":C"&amp;IF(B271=MAX(B:B),1010,MATCH(B271+1,B:B,0)-1)),"S")&gt;0,COUNTIF(INDIRECT("C"&amp;MATCH(B271,B:B,0)&amp;":C"&amp;IF(B271=MAX(B:B),1010,MATCH(B271+1,B:B,0)-1)),"H")+1,””)),B271&amp;"S1",IF(AD271=LARGE(INDIRECT("AD"&amp;MATCH(B271,B:B,0)&amp;":AD"&amp;IF(B271=MAX(B:B),1010,MATCH(B271+1,B:B,0)-1)), IF(COUNTIF(INDIRECT("C"&amp;MATCH(B271,B:B,0)&amp;":C"&amp;IF(B271=MAX(B:B),1010,MATCH(B271+1,B:B,0)-1)),"S")&gt;0,COUNTIF(INDIRECT("C"&amp;MATCH(B271,B:B,0)&amp;":C"&amp;IF(B271=MAX(B:B),1010,MATCH(B271+1,B:B,0)-1)),"H")+2,””)),B271&amp;"S2",IF(AD271=LARGE(INDIRECT("AD"&amp;MATCH(B271,B:B,0)&amp;":AD"&amp;IF(B271=MAX(B:B),1010,MATCH(B271+1,B:B,0)-1)), IF(COUNTIF(INDIRECT("C"&amp;MATCH(B271,B:B,0)&amp;":C"&amp;IF(B271=MAX(B:B),1010,MATCH(B271+1,B:B,0)-1)),"V")&gt;0,COUNTIF(INDIRECT("C"&amp;MATCH(B271,B:B,0)&amp;":C"&amp;IF(B271=MAX(B:B),1010,MATCH(B271+1,B:B,0)-1)),"H")+COUNTIF(INDIRECT("C"&amp;MATCH(B271,B:B,0)&amp;":C"&amp;IF(B271=MAX(B:B),1010,MATCH(B271+1,B:B,0)-1)),"S")+1,"")),B271&amp;"V1",IF(AD271=LARGE(INDIRECT("AD"&amp;MATCH(B271,B:B,0)&amp;":AD"&amp;IF(B271=MAX(B:B),1010,MATCH(B271+1,B:B,0)-1)), IF(COUNTIF(INDIRECT("C"&amp;MATCH(B271,B:B,0)&amp;":C"&amp;IF(B271=MAX(B:B),1010,MATCH(B271+1,B:B,0)-1)),"V")&gt;0,COUNTIF(INDIRECT("C"&amp;MATCH(B271,B:B,0)&amp;":C"&amp;IF(B271=MAX(B:B),1010,MATCH(B271+1,B:B,0)-1)),"H")+COUNTIF(INDIRECT("C"&amp;MATCH(B271,B:B,0)&amp;":C"&amp;IF(B271=MAX(B:B),1010,MATCH(B271+1,B:B,0)-1)),"S")+2,"")),B271&amp;"V2","")))))),"")</f>
        <v/>
      </c>
      <c r="AH271" s="14" t="str">
        <f t="shared" ca="1" si="105"/>
        <v/>
      </c>
    </row>
    <row r="272" spans="1:34" customFormat="1" x14ac:dyDescent="0.3">
      <c r="A272" s="52" t="str">
        <f t="shared" ca="1" si="102"/>
        <v/>
      </c>
      <c r="L272" s="9"/>
      <c r="M272" s="52"/>
      <c r="N272" s="52"/>
      <c r="O272" s="47" t="str">
        <f t="shared" si="90"/>
        <v/>
      </c>
      <c r="P272" s="46" t="str">
        <f t="shared" ca="1" si="91"/>
        <v/>
      </c>
      <c r="Q272" s="39"/>
      <c r="R272" s="39"/>
      <c r="S272" s="40"/>
      <c r="T272" s="6" t="str">
        <f t="shared" si="92"/>
        <v/>
      </c>
      <c r="U272" s="6" t="str">
        <f t="shared" si="93"/>
        <v/>
      </c>
      <c r="V272" s="6" t="str">
        <f t="shared" si="94"/>
        <v/>
      </c>
      <c r="W272" s="6" t="str">
        <f t="shared" si="95"/>
        <v/>
      </c>
      <c r="X272" s="6" t="str">
        <f t="shared" si="96"/>
        <v/>
      </c>
      <c r="Y272" s="6" t="str">
        <f t="shared" si="97"/>
        <v/>
      </c>
      <c r="Z272" s="6" t="str">
        <f t="shared" si="98"/>
        <v/>
      </c>
      <c r="AA272" s="6" t="str">
        <f t="shared" si="99"/>
        <v/>
      </c>
      <c r="AB272" s="6" t="str">
        <f t="shared" si="100"/>
        <v/>
      </c>
      <c r="AC272" s="6" t="str">
        <f t="shared" si="101"/>
        <v/>
      </c>
      <c r="AD272" s="6" t="str">
        <f t="shared" si="103"/>
        <v/>
      </c>
      <c r="AE272" s="6" t="str">
        <f t="shared" si="104"/>
        <v/>
      </c>
      <c r="AF272" s="6" t="str">
        <f t="shared" si="106"/>
        <v/>
      </c>
      <c r="AG272" s="6" t="str">
        <f ca="1">IFERROR(IF(AD272=LARGE(INDIRECT("AD"&amp;MATCH(B272,B:B,0)&amp;":AD"&amp;IF(B272=MAX(B:B),1010,MATCH(B272+1,B:B,0)-1)),IF(COUNTIF(INDIRECT("C"&amp;MATCH(B272,B:B,0)&amp;":C"&amp;IF(B272=MAX(B:B),1010,MATCH(B272+1,B:B,0)-1)),"H")&gt;0,1,"")),B272&amp;"H1",IF(AD272=LARGE(INDIRECT("AD"&amp;MATCH(B272,B:B,0)&amp;":AD"&amp;IF(B272=MAX(B:B),1010,MATCH(B272+1,B:B,0)-1)),IF(COUNTIF(INDIRECT("C"&amp;MATCH(B272,B:B,0)&amp;":C"&amp;IF(B272=MAX(B:B),1010,MATCH(B272+1,B:B,0)-1)),"H")&gt;0,2,"")),B272&amp;"H2",IF(AD272=LARGE(INDIRECT("AD"&amp;MATCH(B272,B:B,0)&amp;":AD"&amp;IF(B272=MAX(B:B),1010,MATCH(B272+1,B:B,0)-1)), IF(COUNTIF(INDIRECT("C"&amp;MATCH(B272,B:B,0)&amp;":C"&amp;IF(B272=MAX(B:B),1010,MATCH(B272+1,B:B,0)-1)),"S")&gt;0,COUNTIF(INDIRECT("C"&amp;MATCH(B272,B:B,0)&amp;":C"&amp;IF(B272=MAX(B:B),1010,MATCH(B272+1,B:B,0)-1)),"H")+1,””)),B272&amp;"S1",IF(AD272=LARGE(INDIRECT("AD"&amp;MATCH(B272,B:B,0)&amp;":AD"&amp;IF(B272=MAX(B:B),1010,MATCH(B272+1,B:B,0)-1)), IF(COUNTIF(INDIRECT("C"&amp;MATCH(B272,B:B,0)&amp;":C"&amp;IF(B272=MAX(B:B),1010,MATCH(B272+1,B:B,0)-1)),"S")&gt;0,COUNTIF(INDIRECT("C"&amp;MATCH(B272,B:B,0)&amp;":C"&amp;IF(B272=MAX(B:B),1010,MATCH(B272+1,B:B,0)-1)),"H")+2,””)),B272&amp;"S2",IF(AD272=LARGE(INDIRECT("AD"&amp;MATCH(B272,B:B,0)&amp;":AD"&amp;IF(B272=MAX(B:B),1010,MATCH(B272+1,B:B,0)-1)), IF(COUNTIF(INDIRECT("C"&amp;MATCH(B272,B:B,0)&amp;":C"&amp;IF(B272=MAX(B:B),1010,MATCH(B272+1,B:B,0)-1)),"V")&gt;0,COUNTIF(INDIRECT("C"&amp;MATCH(B272,B:B,0)&amp;":C"&amp;IF(B272=MAX(B:B),1010,MATCH(B272+1,B:B,0)-1)),"H")+COUNTIF(INDIRECT("C"&amp;MATCH(B272,B:B,0)&amp;":C"&amp;IF(B272=MAX(B:B),1010,MATCH(B272+1,B:B,0)-1)),"S")+1,"")),B272&amp;"V1",IF(AD272=LARGE(INDIRECT("AD"&amp;MATCH(B272,B:B,0)&amp;":AD"&amp;IF(B272=MAX(B:B),1010,MATCH(B272+1,B:B,0)-1)), IF(COUNTIF(INDIRECT("C"&amp;MATCH(B272,B:B,0)&amp;":C"&amp;IF(B272=MAX(B:B),1010,MATCH(B272+1,B:B,0)-1)),"V")&gt;0,COUNTIF(INDIRECT("C"&amp;MATCH(B272,B:B,0)&amp;":C"&amp;IF(B272=MAX(B:B),1010,MATCH(B272+1,B:B,0)-1)),"H")+COUNTIF(INDIRECT("C"&amp;MATCH(B272,B:B,0)&amp;":C"&amp;IF(B272=MAX(B:B),1010,MATCH(B272+1,B:B,0)-1)),"S")+2,"")),B272&amp;"V2","")))))),"")</f>
        <v/>
      </c>
      <c r="AH272" s="14" t="str">
        <f t="shared" ca="1" si="105"/>
        <v/>
      </c>
    </row>
    <row r="273" spans="1:34" customFormat="1" x14ac:dyDescent="0.3">
      <c r="A273" s="52" t="str">
        <f t="shared" ca="1" si="102"/>
        <v/>
      </c>
      <c r="L273" s="9"/>
      <c r="M273" s="52"/>
      <c r="N273" s="52"/>
      <c r="O273" s="47" t="str">
        <f t="shared" si="90"/>
        <v/>
      </c>
      <c r="P273" s="46" t="str">
        <f t="shared" ca="1" si="91"/>
        <v/>
      </c>
      <c r="Q273" s="39"/>
      <c r="R273" s="39"/>
      <c r="S273" s="40"/>
      <c r="T273" s="6" t="str">
        <f t="shared" si="92"/>
        <v/>
      </c>
      <c r="U273" s="6" t="str">
        <f t="shared" si="93"/>
        <v/>
      </c>
      <c r="V273" s="6" t="str">
        <f t="shared" si="94"/>
        <v/>
      </c>
      <c r="W273" s="6" t="str">
        <f t="shared" si="95"/>
        <v/>
      </c>
      <c r="X273" s="6" t="str">
        <f t="shared" si="96"/>
        <v/>
      </c>
      <c r="Y273" s="6" t="str">
        <f t="shared" si="97"/>
        <v/>
      </c>
      <c r="Z273" s="6" t="str">
        <f t="shared" si="98"/>
        <v/>
      </c>
      <c r="AA273" s="6" t="str">
        <f t="shared" si="99"/>
        <v/>
      </c>
      <c r="AB273" s="6" t="str">
        <f t="shared" si="100"/>
        <v/>
      </c>
      <c r="AC273" s="6" t="str">
        <f t="shared" si="101"/>
        <v/>
      </c>
      <c r="AD273" s="6" t="str">
        <f t="shared" si="103"/>
        <v/>
      </c>
      <c r="AE273" s="6" t="str">
        <f t="shared" si="104"/>
        <v/>
      </c>
      <c r="AF273" s="6" t="str">
        <f t="shared" si="106"/>
        <v/>
      </c>
      <c r="AG273" s="6" t="str">
        <f ca="1">IFERROR(IF(AD273=LARGE(INDIRECT("AD"&amp;MATCH(B273,B:B,0)&amp;":AD"&amp;IF(B273=MAX(B:B),1010,MATCH(B273+1,B:B,0)-1)),IF(COUNTIF(INDIRECT("C"&amp;MATCH(B273,B:B,0)&amp;":C"&amp;IF(B273=MAX(B:B),1010,MATCH(B273+1,B:B,0)-1)),"H")&gt;0,1,"")),B273&amp;"H1",IF(AD273=LARGE(INDIRECT("AD"&amp;MATCH(B273,B:B,0)&amp;":AD"&amp;IF(B273=MAX(B:B),1010,MATCH(B273+1,B:B,0)-1)),IF(COUNTIF(INDIRECT("C"&amp;MATCH(B273,B:B,0)&amp;":C"&amp;IF(B273=MAX(B:B),1010,MATCH(B273+1,B:B,0)-1)),"H")&gt;0,2,"")),B273&amp;"H2",IF(AD273=LARGE(INDIRECT("AD"&amp;MATCH(B273,B:B,0)&amp;":AD"&amp;IF(B273=MAX(B:B),1010,MATCH(B273+1,B:B,0)-1)), IF(COUNTIF(INDIRECT("C"&amp;MATCH(B273,B:B,0)&amp;":C"&amp;IF(B273=MAX(B:B),1010,MATCH(B273+1,B:B,0)-1)),"S")&gt;0,COUNTIF(INDIRECT("C"&amp;MATCH(B273,B:B,0)&amp;":C"&amp;IF(B273=MAX(B:B),1010,MATCH(B273+1,B:B,0)-1)),"H")+1,””)),B273&amp;"S1",IF(AD273=LARGE(INDIRECT("AD"&amp;MATCH(B273,B:B,0)&amp;":AD"&amp;IF(B273=MAX(B:B),1010,MATCH(B273+1,B:B,0)-1)), IF(COUNTIF(INDIRECT("C"&amp;MATCH(B273,B:B,0)&amp;":C"&amp;IF(B273=MAX(B:B),1010,MATCH(B273+1,B:B,0)-1)),"S")&gt;0,COUNTIF(INDIRECT("C"&amp;MATCH(B273,B:B,0)&amp;":C"&amp;IF(B273=MAX(B:B),1010,MATCH(B273+1,B:B,0)-1)),"H")+2,””)),B273&amp;"S2",IF(AD273=LARGE(INDIRECT("AD"&amp;MATCH(B273,B:B,0)&amp;":AD"&amp;IF(B273=MAX(B:B),1010,MATCH(B273+1,B:B,0)-1)), IF(COUNTIF(INDIRECT("C"&amp;MATCH(B273,B:B,0)&amp;":C"&amp;IF(B273=MAX(B:B),1010,MATCH(B273+1,B:B,0)-1)),"V")&gt;0,COUNTIF(INDIRECT("C"&amp;MATCH(B273,B:B,0)&amp;":C"&amp;IF(B273=MAX(B:B),1010,MATCH(B273+1,B:B,0)-1)),"H")+COUNTIF(INDIRECT("C"&amp;MATCH(B273,B:B,0)&amp;":C"&amp;IF(B273=MAX(B:B),1010,MATCH(B273+1,B:B,0)-1)),"S")+1,"")),B273&amp;"V1",IF(AD273=LARGE(INDIRECT("AD"&amp;MATCH(B273,B:B,0)&amp;":AD"&amp;IF(B273=MAX(B:B),1010,MATCH(B273+1,B:B,0)-1)), IF(COUNTIF(INDIRECT("C"&amp;MATCH(B273,B:B,0)&amp;":C"&amp;IF(B273=MAX(B:B),1010,MATCH(B273+1,B:B,0)-1)),"V")&gt;0,COUNTIF(INDIRECT("C"&amp;MATCH(B273,B:B,0)&amp;":C"&amp;IF(B273=MAX(B:B),1010,MATCH(B273+1,B:B,0)-1)),"H")+COUNTIF(INDIRECT("C"&amp;MATCH(B273,B:B,0)&amp;":C"&amp;IF(B273=MAX(B:B),1010,MATCH(B273+1,B:B,0)-1)),"S")+2,"")),B273&amp;"V2","")))))),"")</f>
        <v/>
      </c>
      <c r="AH273" s="14" t="str">
        <f t="shared" ca="1" si="105"/>
        <v/>
      </c>
    </row>
    <row r="274" spans="1:34" customFormat="1" x14ac:dyDescent="0.3">
      <c r="A274" s="52" t="str">
        <f t="shared" ca="1" si="102"/>
        <v/>
      </c>
      <c r="L274" s="9"/>
      <c r="M274" s="52"/>
      <c r="N274" s="52"/>
      <c r="O274" s="47" t="str">
        <f t="shared" si="90"/>
        <v/>
      </c>
      <c r="P274" s="46" t="str">
        <f t="shared" ca="1" si="91"/>
        <v/>
      </c>
      <c r="Q274" s="39"/>
      <c r="R274" s="39"/>
      <c r="S274" s="40"/>
      <c r="T274" s="6" t="str">
        <f t="shared" si="92"/>
        <v/>
      </c>
      <c r="U274" s="6" t="str">
        <f t="shared" si="93"/>
        <v/>
      </c>
      <c r="V274" s="6" t="str">
        <f t="shared" si="94"/>
        <v/>
      </c>
      <c r="W274" s="6" t="str">
        <f t="shared" si="95"/>
        <v/>
      </c>
      <c r="X274" s="6" t="str">
        <f t="shared" si="96"/>
        <v/>
      </c>
      <c r="Y274" s="6" t="str">
        <f t="shared" si="97"/>
        <v/>
      </c>
      <c r="Z274" s="6" t="str">
        <f t="shared" si="98"/>
        <v/>
      </c>
      <c r="AA274" s="6" t="str">
        <f t="shared" si="99"/>
        <v/>
      </c>
      <c r="AB274" s="6" t="str">
        <f t="shared" si="100"/>
        <v/>
      </c>
      <c r="AC274" s="6" t="str">
        <f t="shared" si="101"/>
        <v/>
      </c>
      <c r="AD274" s="6" t="str">
        <f t="shared" si="103"/>
        <v/>
      </c>
      <c r="AE274" s="6" t="str">
        <f t="shared" si="104"/>
        <v/>
      </c>
      <c r="AF274" s="6" t="str">
        <f t="shared" si="106"/>
        <v/>
      </c>
      <c r="AG274" s="6" t="str">
        <f ca="1">IFERROR(IF(AD274=LARGE(INDIRECT("AD"&amp;MATCH(B274,B:B,0)&amp;":AD"&amp;IF(B274=MAX(B:B),1010,MATCH(B274+1,B:B,0)-1)),IF(COUNTIF(INDIRECT("C"&amp;MATCH(B274,B:B,0)&amp;":C"&amp;IF(B274=MAX(B:B),1010,MATCH(B274+1,B:B,0)-1)),"H")&gt;0,1,"")),B274&amp;"H1",IF(AD274=LARGE(INDIRECT("AD"&amp;MATCH(B274,B:B,0)&amp;":AD"&amp;IF(B274=MAX(B:B),1010,MATCH(B274+1,B:B,0)-1)),IF(COUNTIF(INDIRECT("C"&amp;MATCH(B274,B:B,0)&amp;":C"&amp;IF(B274=MAX(B:B),1010,MATCH(B274+1,B:B,0)-1)),"H")&gt;0,2,"")),B274&amp;"H2",IF(AD274=LARGE(INDIRECT("AD"&amp;MATCH(B274,B:B,0)&amp;":AD"&amp;IF(B274=MAX(B:B),1010,MATCH(B274+1,B:B,0)-1)), IF(COUNTIF(INDIRECT("C"&amp;MATCH(B274,B:B,0)&amp;":C"&amp;IF(B274=MAX(B:B),1010,MATCH(B274+1,B:B,0)-1)),"S")&gt;0,COUNTIF(INDIRECT("C"&amp;MATCH(B274,B:B,0)&amp;":C"&amp;IF(B274=MAX(B:B),1010,MATCH(B274+1,B:B,0)-1)),"H")+1,””)),B274&amp;"S1",IF(AD274=LARGE(INDIRECT("AD"&amp;MATCH(B274,B:B,0)&amp;":AD"&amp;IF(B274=MAX(B:B),1010,MATCH(B274+1,B:B,0)-1)), IF(COUNTIF(INDIRECT("C"&amp;MATCH(B274,B:B,0)&amp;":C"&amp;IF(B274=MAX(B:B),1010,MATCH(B274+1,B:B,0)-1)),"S")&gt;0,COUNTIF(INDIRECT("C"&amp;MATCH(B274,B:B,0)&amp;":C"&amp;IF(B274=MAX(B:B),1010,MATCH(B274+1,B:B,0)-1)),"H")+2,””)),B274&amp;"S2",IF(AD274=LARGE(INDIRECT("AD"&amp;MATCH(B274,B:B,0)&amp;":AD"&amp;IF(B274=MAX(B:B),1010,MATCH(B274+1,B:B,0)-1)), IF(COUNTIF(INDIRECT("C"&amp;MATCH(B274,B:B,0)&amp;":C"&amp;IF(B274=MAX(B:B),1010,MATCH(B274+1,B:B,0)-1)),"V")&gt;0,COUNTIF(INDIRECT("C"&amp;MATCH(B274,B:B,0)&amp;":C"&amp;IF(B274=MAX(B:B),1010,MATCH(B274+1,B:B,0)-1)),"H")+COUNTIF(INDIRECT("C"&amp;MATCH(B274,B:B,0)&amp;":C"&amp;IF(B274=MAX(B:B),1010,MATCH(B274+1,B:B,0)-1)),"S")+1,"")),B274&amp;"V1",IF(AD274=LARGE(INDIRECT("AD"&amp;MATCH(B274,B:B,0)&amp;":AD"&amp;IF(B274=MAX(B:B),1010,MATCH(B274+1,B:B,0)-1)), IF(COUNTIF(INDIRECT("C"&amp;MATCH(B274,B:B,0)&amp;":C"&amp;IF(B274=MAX(B:B),1010,MATCH(B274+1,B:B,0)-1)),"V")&gt;0,COUNTIF(INDIRECT("C"&amp;MATCH(B274,B:B,0)&amp;":C"&amp;IF(B274=MAX(B:B),1010,MATCH(B274+1,B:B,0)-1)),"H")+COUNTIF(INDIRECT("C"&amp;MATCH(B274,B:B,0)&amp;":C"&amp;IF(B274=MAX(B:B),1010,MATCH(B274+1,B:B,0)-1)),"S")+2,"")),B274&amp;"V2","")))))),"")</f>
        <v/>
      </c>
      <c r="AH274" s="14" t="str">
        <f t="shared" ca="1" si="105"/>
        <v/>
      </c>
    </row>
    <row r="275" spans="1:34" customFormat="1" x14ac:dyDescent="0.3">
      <c r="A275" s="52" t="str">
        <f t="shared" ca="1" si="102"/>
        <v/>
      </c>
      <c r="L275" s="9"/>
      <c r="M275" s="52"/>
      <c r="N275" s="52"/>
      <c r="O275" s="47" t="str">
        <f t="shared" si="90"/>
        <v/>
      </c>
      <c r="P275" s="46" t="str">
        <f t="shared" ca="1" si="91"/>
        <v/>
      </c>
      <c r="Q275" s="39"/>
      <c r="R275" s="39"/>
      <c r="S275" s="40"/>
      <c r="T275" s="6" t="str">
        <f t="shared" si="92"/>
        <v/>
      </c>
      <c r="U275" s="6" t="str">
        <f t="shared" si="93"/>
        <v/>
      </c>
      <c r="V275" s="6" t="str">
        <f t="shared" si="94"/>
        <v/>
      </c>
      <c r="W275" s="6" t="str">
        <f t="shared" si="95"/>
        <v/>
      </c>
      <c r="X275" s="6" t="str">
        <f t="shared" si="96"/>
        <v/>
      </c>
      <c r="Y275" s="6" t="str">
        <f t="shared" si="97"/>
        <v/>
      </c>
      <c r="Z275" s="6" t="str">
        <f t="shared" si="98"/>
        <v/>
      </c>
      <c r="AA275" s="6" t="str">
        <f t="shared" si="99"/>
        <v/>
      </c>
      <c r="AB275" s="6" t="str">
        <f t="shared" si="100"/>
        <v/>
      </c>
      <c r="AC275" s="6" t="str">
        <f t="shared" si="101"/>
        <v/>
      </c>
      <c r="AD275" s="6" t="str">
        <f t="shared" si="103"/>
        <v/>
      </c>
      <c r="AE275" s="6" t="str">
        <f t="shared" si="104"/>
        <v/>
      </c>
      <c r="AF275" s="6" t="str">
        <f t="shared" si="106"/>
        <v/>
      </c>
      <c r="AG275" s="6" t="str">
        <f ca="1">IFERROR(IF(AD275=LARGE(INDIRECT("AD"&amp;MATCH(B275,B:B,0)&amp;":AD"&amp;IF(B275=MAX(B:B),1010,MATCH(B275+1,B:B,0)-1)),IF(COUNTIF(INDIRECT("C"&amp;MATCH(B275,B:B,0)&amp;":C"&amp;IF(B275=MAX(B:B),1010,MATCH(B275+1,B:B,0)-1)),"H")&gt;0,1,"")),B275&amp;"H1",IF(AD275=LARGE(INDIRECT("AD"&amp;MATCH(B275,B:B,0)&amp;":AD"&amp;IF(B275=MAX(B:B),1010,MATCH(B275+1,B:B,0)-1)),IF(COUNTIF(INDIRECT("C"&amp;MATCH(B275,B:B,0)&amp;":C"&amp;IF(B275=MAX(B:B),1010,MATCH(B275+1,B:B,0)-1)),"H")&gt;0,2,"")),B275&amp;"H2",IF(AD275=LARGE(INDIRECT("AD"&amp;MATCH(B275,B:B,0)&amp;":AD"&amp;IF(B275=MAX(B:B),1010,MATCH(B275+1,B:B,0)-1)), IF(COUNTIF(INDIRECT("C"&amp;MATCH(B275,B:B,0)&amp;":C"&amp;IF(B275=MAX(B:B),1010,MATCH(B275+1,B:B,0)-1)),"S")&gt;0,COUNTIF(INDIRECT("C"&amp;MATCH(B275,B:B,0)&amp;":C"&amp;IF(B275=MAX(B:B),1010,MATCH(B275+1,B:B,0)-1)),"H")+1,””)),B275&amp;"S1",IF(AD275=LARGE(INDIRECT("AD"&amp;MATCH(B275,B:B,0)&amp;":AD"&amp;IF(B275=MAX(B:B),1010,MATCH(B275+1,B:B,0)-1)), IF(COUNTIF(INDIRECT("C"&amp;MATCH(B275,B:B,0)&amp;":C"&amp;IF(B275=MAX(B:B),1010,MATCH(B275+1,B:B,0)-1)),"S")&gt;0,COUNTIF(INDIRECT("C"&amp;MATCH(B275,B:B,0)&amp;":C"&amp;IF(B275=MAX(B:B),1010,MATCH(B275+1,B:B,0)-1)),"H")+2,””)),B275&amp;"S2",IF(AD275=LARGE(INDIRECT("AD"&amp;MATCH(B275,B:B,0)&amp;":AD"&amp;IF(B275=MAX(B:B),1010,MATCH(B275+1,B:B,0)-1)), IF(COUNTIF(INDIRECT("C"&amp;MATCH(B275,B:B,0)&amp;":C"&amp;IF(B275=MAX(B:B),1010,MATCH(B275+1,B:B,0)-1)),"V")&gt;0,COUNTIF(INDIRECT("C"&amp;MATCH(B275,B:B,0)&amp;":C"&amp;IF(B275=MAX(B:B),1010,MATCH(B275+1,B:B,0)-1)),"H")+COUNTIF(INDIRECT("C"&amp;MATCH(B275,B:B,0)&amp;":C"&amp;IF(B275=MAX(B:B),1010,MATCH(B275+1,B:B,0)-1)),"S")+1,"")),B275&amp;"V1",IF(AD275=LARGE(INDIRECT("AD"&amp;MATCH(B275,B:B,0)&amp;":AD"&amp;IF(B275=MAX(B:B),1010,MATCH(B275+1,B:B,0)-1)), IF(COUNTIF(INDIRECT("C"&amp;MATCH(B275,B:B,0)&amp;":C"&amp;IF(B275=MAX(B:B),1010,MATCH(B275+1,B:B,0)-1)),"V")&gt;0,COUNTIF(INDIRECT("C"&amp;MATCH(B275,B:B,0)&amp;":C"&amp;IF(B275=MAX(B:B),1010,MATCH(B275+1,B:B,0)-1)),"H")+COUNTIF(INDIRECT("C"&amp;MATCH(B275,B:B,0)&amp;":C"&amp;IF(B275=MAX(B:B),1010,MATCH(B275+1,B:B,0)-1)),"S")+2,"")),B275&amp;"V2","")))))),"")</f>
        <v/>
      </c>
      <c r="AH275" s="14" t="str">
        <f t="shared" ca="1" si="105"/>
        <v/>
      </c>
    </row>
    <row r="276" spans="1:34" customFormat="1" x14ac:dyDescent="0.3">
      <c r="A276" s="52" t="str">
        <f t="shared" ca="1" si="102"/>
        <v/>
      </c>
      <c r="L276" s="9"/>
      <c r="M276" s="52"/>
      <c r="N276" s="52"/>
      <c r="O276" s="47" t="str">
        <f t="shared" si="90"/>
        <v/>
      </c>
      <c r="P276" s="46" t="str">
        <f t="shared" ca="1" si="91"/>
        <v/>
      </c>
      <c r="Q276" s="39"/>
      <c r="R276" s="39"/>
      <c r="S276" s="40"/>
      <c r="T276" s="6" t="str">
        <f t="shared" si="92"/>
        <v/>
      </c>
      <c r="U276" s="6" t="str">
        <f t="shared" si="93"/>
        <v/>
      </c>
      <c r="V276" s="6" t="str">
        <f t="shared" si="94"/>
        <v/>
      </c>
      <c r="W276" s="6" t="str">
        <f t="shared" si="95"/>
        <v/>
      </c>
      <c r="X276" s="6" t="str">
        <f t="shared" si="96"/>
        <v/>
      </c>
      <c r="Y276" s="6" t="str">
        <f t="shared" si="97"/>
        <v/>
      </c>
      <c r="Z276" s="6" t="str">
        <f t="shared" si="98"/>
        <v/>
      </c>
      <c r="AA276" s="6" t="str">
        <f t="shared" si="99"/>
        <v/>
      </c>
      <c r="AB276" s="6" t="str">
        <f t="shared" si="100"/>
        <v/>
      </c>
      <c r="AC276" s="6" t="str">
        <f t="shared" si="101"/>
        <v/>
      </c>
      <c r="AD276" s="6" t="str">
        <f t="shared" si="103"/>
        <v/>
      </c>
      <c r="AE276" s="6" t="str">
        <f t="shared" si="104"/>
        <v/>
      </c>
      <c r="AF276" s="6" t="str">
        <f t="shared" si="106"/>
        <v/>
      </c>
      <c r="AG276" s="6" t="str">
        <f ca="1">IFERROR(IF(AD276=LARGE(INDIRECT("AD"&amp;MATCH(B276,B:B,0)&amp;":AD"&amp;IF(B276=MAX(B:B),1010,MATCH(B276+1,B:B,0)-1)),IF(COUNTIF(INDIRECT("C"&amp;MATCH(B276,B:B,0)&amp;":C"&amp;IF(B276=MAX(B:B),1010,MATCH(B276+1,B:B,0)-1)),"H")&gt;0,1,"")),B276&amp;"H1",IF(AD276=LARGE(INDIRECT("AD"&amp;MATCH(B276,B:B,0)&amp;":AD"&amp;IF(B276=MAX(B:B),1010,MATCH(B276+1,B:B,0)-1)),IF(COUNTIF(INDIRECT("C"&amp;MATCH(B276,B:B,0)&amp;":C"&amp;IF(B276=MAX(B:B),1010,MATCH(B276+1,B:B,0)-1)),"H")&gt;0,2,"")),B276&amp;"H2",IF(AD276=LARGE(INDIRECT("AD"&amp;MATCH(B276,B:B,0)&amp;":AD"&amp;IF(B276=MAX(B:B),1010,MATCH(B276+1,B:B,0)-1)), IF(COUNTIF(INDIRECT("C"&amp;MATCH(B276,B:B,0)&amp;":C"&amp;IF(B276=MAX(B:B),1010,MATCH(B276+1,B:B,0)-1)),"S")&gt;0,COUNTIF(INDIRECT("C"&amp;MATCH(B276,B:B,0)&amp;":C"&amp;IF(B276=MAX(B:B),1010,MATCH(B276+1,B:B,0)-1)),"H")+1,””)),B276&amp;"S1",IF(AD276=LARGE(INDIRECT("AD"&amp;MATCH(B276,B:B,0)&amp;":AD"&amp;IF(B276=MAX(B:B),1010,MATCH(B276+1,B:B,0)-1)), IF(COUNTIF(INDIRECT("C"&amp;MATCH(B276,B:B,0)&amp;":C"&amp;IF(B276=MAX(B:B),1010,MATCH(B276+1,B:B,0)-1)),"S")&gt;0,COUNTIF(INDIRECT("C"&amp;MATCH(B276,B:B,0)&amp;":C"&amp;IF(B276=MAX(B:B),1010,MATCH(B276+1,B:B,0)-1)),"H")+2,””)),B276&amp;"S2",IF(AD276=LARGE(INDIRECT("AD"&amp;MATCH(B276,B:B,0)&amp;":AD"&amp;IF(B276=MAX(B:B),1010,MATCH(B276+1,B:B,0)-1)), IF(COUNTIF(INDIRECT("C"&amp;MATCH(B276,B:B,0)&amp;":C"&amp;IF(B276=MAX(B:B),1010,MATCH(B276+1,B:B,0)-1)),"V")&gt;0,COUNTIF(INDIRECT("C"&amp;MATCH(B276,B:B,0)&amp;":C"&amp;IF(B276=MAX(B:B),1010,MATCH(B276+1,B:B,0)-1)),"H")+COUNTIF(INDIRECT("C"&amp;MATCH(B276,B:B,0)&amp;":C"&amp;IF(B276=MAX(B:B),1010,MATCH(B276+1,B:B,0)-1)),"S")+1,"")),B276&amp;"V1",IF(AD276=LARGE(INDIRECT("AD"&amp;MATCH(B276,B:B,0)&amp;":AD"&amp;IF(B276=MAX(B:B),1010,MATCH(B276+1,B:B,0)-1)), IF(COUNTIF(INDIRECT("C"&amp;MATCH(B276,B:B,0)&amp;":C"&amp;IF(B276=MAX(B:B),1010,MATCH(B276+1,B:B,0)-1)),"V")&gt;0,COUNTIF(INDIRECT("C"&amp;MATCH(B276,B:B,0)&amp;":C"&amp;IF(B276=MAX(B:B),1010,MATCH(B276+1,B:B,0)-1)),"H")+COUNTIF(INDIRECT("C"&amp;MATCH(B276,B:B,0)&amp;":C"&amp;IF(B276=MAX(B:B),1010,MATCH(B276+1,B:B,0)-1)),"S")+2,"")),B276&amp;"V2","")))))),"")</f>
        <v/>
      </c>
      <c r="AH276" s="14" t="str">
        <f t="shared" ca="1" si="105"/>
        <v/>
      </c>
    </row>
    <row r="277" spans="1:34" customFormat="1" x14ac:dyDescent="0.3">
      <c r="A277" s="52" t="str">
        <f t="shared" ca="1" si="102"/>
        <v/>
      </c>
      <c r="L277" s="9"/>
      <c r="M277" s="52"/>
      <c r="N277" s="52"/>
      <c r="O277" s="47" t="str">
        <f t="shared" si="90"/>
        <v/>
      </c>
      <c r="P277" s="46" t="str">
        <f t="shared" ca="1" si="91"/>
        <v/>
      </c>
      <c r="Q277" s="39"/>
      <c r="R277" s="39"/>
      <c r="S277" s="40"/>
      <c r="T277" s="6" t="str">
        <f t="shared" si="92"/>
        <v/>
      </c>
      <c r="U277" s="6" t="str">
        <f t="shared" si="93"/>
        <v/>
      </c>
      <c r="V277" s="6" t="str">
        <f t="shared" si="94"/>
        <v/>
      </c>
      <c r="W277" s="6" t="str">
        <f t="shared" si="95"/>
        <v/>
      </c>
      <c r="X277" s="6" t="str">
        <f t="shared" si="96"/>
        <v/>
      </c>
      <c r="Y277" s="6" t="str">
        <f t="shared" si="97"/>
        <v/>
      </c>
      <c r="Z277" s="6" t="str">
        <f t="shared" si="98"/>
        <v/>
      </c>
      <c r="AA277" s="6" t="str">
        <f t="shared" si="99"/>
        <v/>
      </c>
      <c r="AB277" s="6" t="str">
        <f t="shared" si="100"/>
        <v/>
      </c>
      <c r="AC277" s="6" t="str">
        <f t="shared" si="101"/>
        <v/>
      </c>
      <c r="AD277" s="6" t="str">
        <f t="shared" si="103"/>
        <v/>
      </c>
      <c r="AE277" s="6" t="str">
        <f t="shared" si="104"/>
        <v/>
      </c>
      <c r="AF277" s="6" t="str">
        <f t="shared" si="106"/>
        <v/>
      </c>
      <c r="AG277" s="6" t="str">
        <f ca="1">IFERROR(IF(AD277=LARGE(INDIRECT("AD"&amp;MATCH(B277,B:B,0)&amp;":AD"&amp;IF(B277=MAX(B:B),1010,MATCH(B277+1,B:B,0)-1)),IF(COUNTIF(INDIRECT("C"&amp;MATCH(B277,B:B,0)&amp;":C"&amp;IF(B277=MAX(B:B),1010,MATCH(B277+1,B:B,0)-1)),"H")&gt;0,1,"")),B277&amp;"H1",IF(AD277=LARGE(INDIRECT("AD"&amp;MATCH(B277,B:B,0)&amp;":AD"&amp;IF(B277=MAX(B:B),1010,MATCH(B277+1,B:B,0)-1)),IF(COUNTIF(INDIRECT("C"&amp;MATCH(B277,B:B,0)&amp;":C"&amp;IF(B277=MAX(B:B),1010,MATCH(B277+1,B:B,0)-1)),"H")&gt;0,2,"")),B277&amp;"H2",IF(AD277=LARGE(INDIRECT("AD"&amp;MATCH(B277,B:B,0)&amp;":AD"&amp;IF(B277=MAX(B:B),1010,MATCH(B277+1,B:B,0)-1)), IF(COUNTIF(INDIRECT("C"&amp;MATCH(B277,B:B,0)&amp;":C"&amp;IF(B277=MAX(B:B),1010,MATCH(B277+1,B:B,0)-1)),"S")&gt;0,COUNTIF(INDIRECT("C"&amp;MATCH(B277,B:B,0)&amp;":C"&amp;IF(B277=MAX(B:B),1010,MATCH(B277+1,B:B,0)-1)),"H")+1,””)),B277&amp;"S1",IF(AD277=LARGE(INDIRECT("AD"&amp;MATCH(B277,B:B,0)&amp;":AD"&amp;IF(B277=MAX(B:B),1010,MATCH(B277+1,B:B,0)-1)), IF(COUNTIF(INDIRECT("C"&amp;MATCH(B277,B:B,0)&amp;":C"&amp;IF(B277=MAX(B:B),1010,MATCH(B277+1,B:B,0)-1)),"S")&gt;0,COUNTIF(INDIRECT("C"&amp;MATCH(B277,B:B,0)&amp;":C"&amp;IF(B277=MAX(B:B),1010,MATCH(B277+1,B:B,0)-1)),"H")+2,””)),B277&amp;"S2",IF(AD277=LARGE(INDIRECT("AD"&amp;MATCH(B277,B:B,0)&amp;":AD"&amp;IF(B277=MAX(B:B),1010,MATCH(B277+1,B:B,0)-1)), IF(COUNTIF(INDIRECT("C"&amp;MATCH(B277,B:B,0)&amp;":C"&amp;IF(B277=MAX(B:B),1010,MATCH(B277+1,B:B,0)-1)),"V")&gt;0,COUNTIF(INDIRECT("C"&amp;MATCH(B277,B:B,0)&amp;":C"&amp;IF(B277=MAX(B:B),1010,MATCH(B277+1,B:B,0)-1)),"H")+COUNTIF(INDIRECT("C"&amp;MATCH(B277,B:B,0)&amp;":C"&amp;IF(B277=MAX(B:B),1010,MATCH(B277+1,B:B,0)-1)),"S")+1,"")),B277&amp;"V1",IF(AD277=LARGE(INDIRECT("AD"&amp;MATCH(B277,B:B,0)&amp;":AD"&amp;IF(B277=MAX(B:B),1010,MATCH(B277+1,B:B,0)-1)), IF(COUNTIF(INDIRECT("C"&amp;MATCH(B277,B:B,0)&amp;":C"&amp;IF(B277=MAX(B:B),1010,MATCH(B277+1,B:B,0)-1)),"V")&gt;0,COUNTIF(INDIRECT("C"&amp;MATCH(B277,B:B,0)&amp;":C"&amp;IF(B277=MAX(B:B),1010,MATCH(B277+1,B:B,0)-1)),"H")+COUNTIF(INDIRECT("C"&amp;MATCH(B277,B:B,0)&amp;":C"&amp;IF(B277=MAX(B:B),1010,MATCH(B277+1,B:B,0)-1)),"S")+2,"")),B277&amp;"V2","")))))),"")</f>
        <v/>
      </c>
      <c r="AH277" s="14" t="str">
        <f t="shared" ca="1" si="105"/>
        <v/>
      </c>
    </row>
    <row r="278" spans="1:34" customFormat="1" x14ac:dyDescent="0.3">
      <c r="A278" s="52" t="str">
        <f t="shared" ca="1" si="102"/>
        <v/>
      </c>
      <c r="L278" s="9"/>
      <c r="M278" s="52"/>
      <c r="N278" s="52"/>
      <c r="O278" s="47" t="str">
        <f t="shared" si="90"/>
        <v/>
      </c>
      <c r="P278" s="46" t="str">
        <f t="shared" ca="1" si="91"/>
        <v/>
      </c>
      <c r="Q278" s="39"/>
      <c r="R278" s="39"/>
      <c r="S278" s="40"/>
      <c r="T278" s="6" t="str">
        <f t="shared" si="92"/>
        <v/>
      </c>
      <c r="U278" s="6" t="str">
        <f t="shared" si="93"/>
        <v/>
      </c>
      <c r="V278" s="6" t="str">
        <f t="shared" si="94"/>
        <v/>
      </c>
      <c r="W278" s="6" t="str">
        <f t="shared" si="95"/>
        <v/>
      </c>
      <c r="X278" s="6" t="str">
        <f t="shared" si="96"/>
        <v/>
      </c>
      <c r="Y278" s="6" t="str">
        <f t="shared" si="97"/>
        <v/>
      </c>
      <c r="Z278" s="6" t="str">
        <f t="shared" si="98"/>
        <v/>
      </c>
      <c r="AA278" s="6" t="str">
        <f t="shared" si="99"/>
        <v/>
      </c>
      <c r="AB278" s="6" t="str">
        <f t="shared" si="100"/>
        <v/>
      </c>
      <c r="AC278" s="6" t="str">
        <f t="shared" si="101"/>
        <v/>
      </c>
      <c r="AD278" s="6" t="str">
        <f t="shared" si="103"/>
        <v/>
      </c>
      <c r="AE278" s="6" t="str">
        <f t="shared" si="104"/>
        <v/>
      </c>
      <c r="AF278" s="6" t="str">
        <f t="shared" si="106"/>
        <v/>
      </c>
      <c r="AG278" s="6" t="str">
        <f ca="1">IFERROR(IF(AD278=LARGE(INDIRECT("AD"&amp;MATCH(B278,B:B,0)&amp;":AD"&amp;IF(B278=MAX(B:B),1010,MATCH(B278+1,B:B,0)-1)),IF(COUNTIF(INDIRECT("C"&amp;MATCH(B278,B:B,0)&amp;":C"&amp;IF(B278=MAX(B:B),1010,MATCH(B278+1,B:B,0)-1)),"H")&gt;0,1,"")),B278&amp;"H1",IF(AD278=LARGE(INDIRECT("AD"&amp;MATCH(B278,B:B,0)&amp;":AD"&amp;IF(B278=MAX(B:B),1010,MATCH(B278+1,B:B,0)-1)),IF(COUNTIF(INDIRECT("C"&amp;MATCH(B278,B:B,0)&amp;":C"&amp;IF(B278=MAX(B:B),1010,MATCH(B278+1,B:B,0)-1)),"H")&gt;0,2,"")),B278&amp;"H2",IF(AD278=LARGE(INDIRECT("AD"&amp;MATCH(B278,B:B,0)&amp;":AD"&amp;IF(B278=MAX(B:B),1010,MATCH(B278+1,B:B,0)-1)), IF(COUNTIF(INDIRECT("C"&amp;MATCH(B278,B:B,0)&amp;":C"&amp;IF(B278=MAX(B:B),1010,MATCH(B278+1,B:B,0)-1)),"S")&gt;0,COUNTIF(INDIRECT("C"&amp;MATCH(B278,B:B,0)&amp;":C"&amp;IF(B278=MAX(B:B),1010,MATCH(B278+1,B:B,0)-1)),"H")+1,””)),B278&amp;"S1",IF(AD278=LARGE(INDIRECT("AD"&amp;MATCH(B278,B:B,0)&amp;":AD"&amp;IF(B278=MAX(B:B),1010,MATCH(B278+1,B:B,0)-1)), IF(COUNTIF(INDIRECT("C"&amp;MATCH(B278,B:B,0)&amp;":C"&amp;IF(B278=MAX(B:B),1010,MATCH(B278+1,B:B,0)-1)),"S")&gt;0,COUNTIF(INDIRECT("C"&amp;MATCH(B278,B:B,0)&amp;":C"&amp;IF(B278=MAX(B:B),1010,MATCH(B278+1,B:B,0)-1)),"H")+2,””)),B278&amp;"S2",IF(AD278=LARGE(INDIRECT("AD"&amp;MATCH(B278,B:B,0)&amp;":AD"&amp;IF(B278=MAX(B:B),1010,MATCH(B278+1,B:B,0)-1)), IF(COUNTIF(INDIRECT("C"&amp;MATCH(B278,B:B,0)&amp;":C"&amp;IF(B278=MAX(B:B),1010,MATCH(B278+1,B:B,0)-1)),"V")&gt;0,COUNTIF(INDIRECT("C"&amp;MATCH(B278,B:B,0)&amp;":C"&amp;IF(B278=MAX(B:B),1010,MATCH(B278+1,B:B,0)-1)),"H")+COUNTIF(INDIRECT("C"&amp;MATCH(B278,B:B,0)&amp;":C"&amp;IF(B278=MAX(B:B),1010,MATCH(B278+1,B:B,0)-1)),"S")+1,"")),B278&amp;"V1",IF(AD278=LARGE(INDIRECT("AD"&amp;MATCH(B278,B:B,0)&amp;":AD"&amp;IF(B278=MAX(B:B),1010,MATCH(B278+1,B:B,0)-1)), IF(COUNTIF(INDIRECT("C"&amp;MATCH(B278,B:B,0)&amp;":C"&amp;IF(B278=MAX(B:B),1010,MATCH(B278+1,B:B,0)-1)),"V")&gt;0,COUNTIF(INDIRECT("C"&amp;MATCH(B278,B:B,0)&amp;":C"&amp;IF(B278=MAX(B:B),1010,MATCH(B278+1,B:B,0)-1)),"H")+COUNTIF(INDIRECT("C"&amp;MATCH(B278,B:B,0)&amp;":C"&amp;IF(B278=MAX(B:B),1010,MATCH(B278+1,B:B,0)-1)),"S")+2,"")),B278&amp;"V2","")))))),"")</f>
        <v/>
      </c>
      <c r="AH278" s="14" t="str">
        <f t="shared" ca="1" si="105"/>
        <v/>
      </c>
    </row>
    <row r="279" spans="1:34" customFormat="1" x14ac:dyDescent="0.3">
      <c r="A279" s="52" t="str">
        <f t="shared" ca="1" si="102"/>
        <v/>
      </c>
      <c r="L279" s="9"/>
      <c r="M279" s="52"/>
      <c r="N279" s="52"/>
      <c r="O279" s="47" t="str">
        <f t="shared" si="90"/>
        <v/>
      </c>
      <c r="P279" s="46" t="str">
        <f t="shared" ca="1" si="91"/>
        <v/>
      </c>
      <c r="Q279" s="39"/>
      <c r="R279" s="39"/>
      <c r="S279" s="40"/>
      <c r="T279" s="6" t="str">
        <f t="shared" si="92"/>
        <v/>
      </c>
      <c r="U279" s="6" t="str">
        <f t="shared" si="93"/>
        <v/>
      </c>
      <c r="V279" s="6" t="str">
        <f t="shared" si="94"/>
        <v/>
      </c>
      <c r="W279" s="6" t="str">
        <f t="shared" si="95"/>
        <v/>
      </c>
      <c r="X279" s="6" t="str">
        <f t="shared" si="96"/>
        <v/>
      </c>
      <c r="Y279" s="6" t="str">
        <f t="shared" si="97"/>
        <v/>
      </c>
      <c r="Z279" s="6" t="str">
        <f t="shared" si="98"/>
        <v/>
      </c>
      <c r="AA279" s="6" t="str">
        <f t="shared" si="99"/>
        <v/>
      </c>
      <c r="AB279" s="6" t="str">
        <f t="shared" si="100"/>
        <v/>
      </c>
      <c r="AC279" s="6" t="str">
        <f t="shared" si="101"/>
        <v/>
      </c>
      <c r="AD279" s="6" t="str">
        <f t="shared" si="103"/>
        <v/>
      </c>
      <c r="AE279" s="6" t="str">
        <f t="shared" si="104"/>
        <v/>
      </c>
      <c r="AF279" s="6" t="str">
        <f t="shared" si="106"/>
        <v/>
      </c>
      <c r="AG279" s="6" t="str">
        <f ca="1">IFERROR(IF(AD279=LARGE(INDIRECT("AD"&amp;MATCH(B279,B:B,0)&amp;":AD"&amp;IF(B279=MAX(B:B),1010,MATCH(B279+1,B:B,0)-1)),IF(COUNTIF(INDIRECT("C"&amp;MATCH(B279,B:B,0)&amp;":C"&amp;IF(B279=MAX(B:B),1010,MATCH(B279+1,B:B,0)-1)),"H")&gt;0,1,"")),B279&amp;"H1",IF(AD279=LARGE(INDIRECT("AD"&amp;MATCH(B279,B:B,0)&amp;":AD"&amp;IF(B279=MAX(B:B),1010,MATCH(B279+1,B:B,0)-1)),IF(COUNTIF(INDIRECT("C"&amp;MATCH(B279,B:B,0)&amp;":C"&amp;IF(B279=MAX(B:B),1010,MATCH(B279+1,B:B,0)-1)),"H")&gt;0,2,"")),B279&amp;"H2",IF(AD279=LARGE(INDIRECT("AD"&amp;MATCH(B279,B:B,0)&amp;":AD"&amp;IF(B279=MAX(B:B),1010,MATCH(B279+1,B:B,0)-1)), IF(COUNTIF(INDIRECT("C"&amp;MATCH(B279,B:B,0)&amp;":C"&amp;IF(B279=MAX(B:B),1010,MATCH(B279+1,B:B,0)-1)),"S")&gt;0,COUNTIF(INDIRECT("C"&amp;MATCH(B279,B:B,0)&amp;":C"&amp;IF(B279=MAX(B:B),1010,MATCH(B279+1,B:B,0)-1)),"H")+1,””)),B279&amp;"S1",IF(AD279=LARGE(INDIRECT("AD"&amp;MATCH(B279,B:B,0)&amp;":AD"&amp;IF(B279=MAX(B:B),1010,MATCH(B279+1,B:B,0)-1)), IF(COUNTIF(INDIRECT("C"&amp;MATCH(B279,B:B,0)&amp;":C"&amp;IF(B279=MAX(B:B),1010,MATCH(B279+1,B:B,0)-1)),"S")&gt;0,COUNTIF(INDIRECT("C"&amp;MATCH(B279,B:B,0)&amp;":C"&amp;IF(B279=MAX(B:B),1010,MATCH(B279+1,B:B,0)-1)),"H")+2,””)),B279&amp;"S2",IF(AD279=LARGE(INDIRECT("AD"&amp;MATCH(B279,B:B,0)&amp;":AD"&amp;IF(B279=MAX(B:B),1010,MATCH(B279+1,B:B,0)-1)), IF(COUNTIF(INDIRECT("C"&amp;MATCH(B279,B:B,0)&amp;":C"&amp;IF(B279=MAX(B:B),1010,MATCH(B279+1,B:B,0)-1)),"V")&gt;0,COUNTIF(INDIRECT("C"&amp;MATCH(B279,B:B,0)&amp;":C"&amp;IF(B279=MAX(B:B),1010,MATCH(B279+1,B:B,0)-1)),"H")+COUNTIF(INDIRECT("C"&amp;MATCH(B279,B:B,0)&amp;":C"&amp;IF(B279=MAX(B:B),1010,MATCH(B279+1,B:B,0)-1)),"S")+1,"")),B279&amp;"V1",IF(AD279=LARGE(INDIRECT("AD"&amp;MATCH(B279,B:B,0)&amp;":AD"&amp;IF(B279=MAX(B:B),1010,MATCH(B279+1,B:B,0)-1)), IF(COUNTIF(INDIRECT("C"&amp;MATCH(B279,B:B,0)&amp;":C"&amp;IF(B279=MAX(B:B),1010,MATCH(B279+1,B:B,0)-1)),"V")&gt;0,COUNTIF(INDIRECT("C"&amp;MATCH(B279,B:B,0)&amp;":C"&amp;IF(B279=MAX(B:B),1010,MATCH(B279+1,B:B,0)-1)),"H")+COUNTIF(INDIRECT("C"&amp;MATCH(B279,B:B,0)&amp;":C"&amp;IF(B279=MAX(B:B),1010,MATCH(B279+1,B:B,0)-1)),"S")+2,"")),B279&amp;"V2","")))))),"")</f>
        <v/>
      </c>
      <c r="AH279" s="14" t="str">
        <f t="shared" ca="1" si="105"/>
        <v/>
      </c>
    </row>
    <row r="280" spans="1:34" customFormat="1" x14ac:dyDescent="0.3">
      <c r="A280" s="52" t="str">
        <f t="shared" ca="1" si="102"/>
        <v/>
      </c>
      <c r="L280" s="9"/>
      <c r="M280" s="52"/>
      <c r="N280" s="52"/>
      <c r="O280" s="47" t="str">
        <f t="shared" si="90"/>
        <v/>
      </c>
      <c r="P280" s="46" t="str">
        <f t="shared" ca="1" si="91"/>
        <v/>
      </c>
      <c r="Q280" s="39"/>
      <c r="R280" s="39"/>
      <c r="S280" s="40"/>
      <c r="T280" s="6" t="str">
        <f t="shared" si="92"/>
        <v/>
      </c>
      <c r="U280" s="6" t="str">
        <f t="shared" si="93"/>
        <v/>
      </c>
      <c r="V280" s="6" t="str">
        <f t="shared" si="94"/>
        <v/>
      </c>
      <c r="W280" s="6" t="str">
        <f t="shared" si="95"/>
        <v/>
      </c>
      <c r="X280" s="6" t="str">
        <f t="shared" si="96"/>
        <v/>
      </c>
      <c r="Y280" s="6" t="str">
        <f t="shared" si="97"/>
        <v/>
      </c>
      <c r="Z280" s="6" t="str">
        <f t="shared" si="98"/>
        <v/>
      </c>
      <c r="AA280" s="6" t="str">
        <f t="shared" si="99"/>
        <v/>
      </c>
      <c r="AB280" s="6" t="str">
        <f t="shared" si="100"/>
        <v/>
      </c>
      <c r="AC280" s="6" t="str">
        <f t="shared" si="101"/>
        <v/>
      </c>
      <c r="AD280" s="6" t="str">
        <f t="shared" si="103"/>
        <v/>
      </c>
      <c r="AE280" s="6" t="str">
        <f t="shared" si="104"/>
        <v/>
      </c>
      <c r="AF280" s="6" t="str">
        <f t="shared" si="106"/>
        <v/>
      </c>
      <c r="AG280" s="6" t="str">
        <f ca="1">IFERROR(IF(AD280=LARGE(INDIRECT("AD"&amp;MATCH(B280,B:B,0)&amp;":AD"&amp;IF(B280=MAX(B:B),1010,MATCH(B280+1,B:B,0)-1)),IF(COUNTIF(INDIRECT("C"&amp;MATCH(B280,B:B,0)&amp;":C"&amp;IF(B280=MAX(B:B),1010,MATCH(B280+1,B:B,0)-1)),"H")&gt;0,1,"")),B280&amp;"H1",IF(AD280=LARGE(INDIRECT("AD"&amp;MATCH(B280,B:B,0)&amp;":AD"&amp;IF(B280=MAX(B:B),1010,MATCH(B280+1,B:B,0)-1)),IF(COUNTIF(INDIRECT("C"&amp;MATCH(B280,B:B,0)&amp;":C"&amp;IF(B280=MAX(B:B),1010,MATCH(B280+1,B:B,0)-1)),"H")&gt;0,2,"")),B280&amp;"H2",IF(AD280=LARGE(INDIRECT("AD"&amp;MATCH(B280,B:B,0)&amp;":AD"&amp;IF(B280=MAX(B:B),1010,MATCH(B280+1,B:B,0)-1)), IF(COUNTIF(INDIRECT("C"&amp;MATCH(B280,B:B,0)&amp;":C"&amp;IF(B280=MAX(B:B),1010,MATCH(B280+1,B:B,0)-1)),"S")&gt;0,COUNTIF(INDIRECT("C"&amp;MATCH(B280,B:B,0)&amp;":C"&amp;IF(B280=MAX(B:B),1010,MATCH(B280+1,B:B,0)-1)),"H")+1,””)),B280&amp;"S1",IF(AD280=LARGE(INDIRECT("AD"&amp;MATCH(B280,B:B,0)&amp;":AD"&amp;IF(B280=MAX(B:B),1010,MATCH(B280+1,B:B,0)-1)), IF(COUNTIF(INDIRECT("C"&amp;MATCH(B280,B:B,0)&amp;":C"&amp;IF(B280=MAX(B:B),1010,MATCH(B280+1,B:B,0)-1)),"S")&gt;0,COUNTIF(INDIRECT("C"&amp;MATCH(B280,B:B,0)&amp;":C"&amp;IF(B280=MAX(B:B),1010,MATCH(B280+1,B:B,0)-1)),"H")+2,””)),B280&amp;"S2",IF(AD280=LARGE(INDIRECT("AD"&amp;MATCH(B280,B:B,0)&amp;":AD"&amp;IF(B280=MAX(B:B),1010,MATCH(B280+1,B:B,0)-1)), IF(COUNTIF(INDIRECT("C"&amp;MATCH(B280,B:B,0)&amp;":C"&amp;IF(B280=MAX(B:B),1010,MATCH(B280+1,B:B,0)-1)),"V")&gt;0,COUNTIF(INDIRECT("C"&amp;MATCH(B280,B:B,0)&amp;":C"&amp;IF(B280=MAX(B:B),1010,MATCH(B280+1,B:B,0)-1)),"H")+COUNTIF(INDIRECT("C"&amp;MATCH(B280,B:B,0)&amp;":C"&amp;IF(B280=MAX(B:B),1010,MATCH(B280+1,B:B,0)-1)),"S")+1,"")),B280&amp;"V1",IF(AD280=LARGE(INDIRECT("AD"&amp;MATCH(B280,B:B,0)&amp;":AD"&amp;IF(B280=MAX(B:B),1010,MATCH(B280+1,B:B,0)-1)), IF(COUNTIF(INDIRECT("C"&amp;MATCH(B280,B:B,0)&amp;":C"&amp;IF(B280=MAX(B:B),1010,MATCH(B280+1,B:B,0)-1)),"V")&gt;0,COUNTIF(INDIRECT("C"&amp;MATCH(B280,B:B,0)&amp;":C"&amp;IF(B280=MAX(B:B),1010,MATCH(B280+1,B:B,0)-1)),"H")+COUNTIF(INDIRECT("C"&amp;MATCH(B280,B:B,0)&amp;":C"&amp;IF(B280=MAX(B:B),1010,MATCH(B280+1,B:B,0)-1)),"S")+2,"")),B280&amp;"V2","")))))),"")</f>
        <v/>
      </c>
      <c r="AH280" s="14" t="str">
        <f t="shared" ca="1" si="105"/>
        <v/>
      </c>
    </row>
    <row r="281" spans="1:34" customFormat="1" x14ac:dyDescent="0.3">
      <c r="A281" s="52" t="str">
        <f t="shared" ca="1" si="102"/>
        <v/>
      </c>
      <c r="L281" s="9"/>
      <c r="M281" s="52"/>
      <c r="N281" s="52"/>
      <c r="O281" s="47" t="str">
        <f t="shared" si="90"/>
        <v/>
      </c>
      <c r="P281" s="46" t="str">
        <f t="shared" ca="1" si="91"/>
        <v/>
      </c>
      <c r="Q281" s="39"/>
      <c r="R281" s="39"/>
      <c r="S281" s="40"/>
      <c r="T281" s="6" t="str">
        <f t="shared" si="92"/>
        <v/>
      </c>
      <c r="U281" s="6" t="str">
        <f t="shared" si="93"/>
        <v/>
      </c>
      <c r="V281" s="6" t="str">
        <f t="shared" si="94"/>
        <v/>
      </c>
      <c r="W281" s="6" t="str">
        <f t="shared" si="95"/>
        <v/>
      </c>
      <c r="X281" s="6" t="str">
        <f t="shared" si="96"/>
        <v/>
      </c>
      <c r="Y281" s="6" t="str">
        <f t="shared" si="97"/>
        <v/>
      </c>
      <c r="Z281" s="6" t="str">
        <f t="shared" si="98"/>
        <v/>
      </c>
      <c r="AA281" s="6" t="str">
        <f t="shared" si="99"/>
        <v/>
      </c>
      <c r="AB281" s="6" t="str">
        <f t="shared" si="100"/>
        <v/>
      </c>
      <c r="AC281" s="6" t="str">
        <f t="shared" si="101"/>
        <v/>
      </c>
      <c r="AD281" s="6" t="str">
        <f t="shared" si="103"/>
        <v/>
      </c>
      <c r="AE281" s="6" t="str">
        <f t="shared" si="104"/>
        <v/>
      </c>
      <c r="AF281" s="6" t="str">
        <f t="shared" si="106"/>
        <v/>
      </c>
      <c r="AG281" s="6" t="str">
        <f ca="1">IFERROR(IF(AD281=LARGE(INDIRECT("AD"&amp;MATCH(B281,B:B,0)&amp;":AD"&amp;IF(B281=MAX(B:B),1010,MATCH(B281+1,B:B,0)-1)),IF(COUNTIF(INDIRECT("C"&amp;MATCH(B281,B:B,0)&amp;":C"&amp;IF(B281=MAX(B:B),1010,MATCH(B281+1,B:B,0)-1)),"H")&gt;0,1,"")),B281&amp;"H1",IF(AD281=LARGE(INDIRECT("AD"&amp;MATCH(B281,B:B,0)&amp;":AD"&amp;IF(B281=MAX(B:B),1010,MATCH(B281+1,B:B,0)-1)),IF(COUNTIF(INDIRECT("C"&amp;MATCH(B281,B:B,0)&amp;":C"&amp;IF(B281=MAX(B:B),1010,MATCH(B281+1,B:B,0)-1)),"H")&gt;0,2,"")),B281&amp;"H2",IF(AD281=LARGE(INDIRECT("AD"&amp;MATCH(B281,B:B,0)&amp;":AD"&amp;IF(B281=MAX(B:B),1010,MATCH(B281+1,B:B,0)-1)), IF(COUNTIF(INDIRECT("C"&amp;MATCH(B281,B:B,0)&amp;":C"&amp;IF(B281=MAX(B:B),1010,MATCH(B281+1,B:B,0)-1)),"S")&gt;0,COUNTIF(INDIRECT("C"&amp;MATCH(B281,B:B,0)&amp;":C"&amp;IF(B281=MAX(B:B),1010,MATCH(B281+1,B:B,0)-1)),"H")+1,””)),B281&amp;"S1",IF(AD281=LARGE(INDIRECT("AD"&amp;MATCH(B281,B:B,0)&amp;":AD"&amp;IF(B281=MAX(B:B),1010,MATCH(B281+1,B:B,0)-1)), IF(COUNTIF(INDIRECT("C"&amp;MATCH(B281,B:B,0)&amp;":C"&amp;IF(B281=MAX(B:B),1010,MATCH(B281+1,B:B,0)-1)),"S")&gt;0,COUNTIF(INDIRECT("C"&amp;MATCH(B281,B:B,0)&amp;":C"&amp;IF(B281=MAX(B:B),1010,MATCH(B281+1,B:B,0)-1)),"H")+2,””)),B281&amp;"S2",IF(AD281=LARGE(INDIRECT("AD"&amp;MATCH(B281,B:B,0)&amp;":AD"&amp;IF(B281=MAX(B:B),1010,MATCH(B281+1,B:B,0)-1)), IF(COUNTIF(INDIRECT("C"&amp;MATCH(B281,B:B,0)&amp;":C"&amp;IF(B281=MAX(B:B),1010,MATCH(B281+1,B:B,0)-1)),"V")&gt;0,COUNTIF(INDIRECT("C"&amp;MATCH(B281,B:B,0)&amp;":C"&amp;IF(B281=MAX(B:B),1010,MATCH(B281+1,B:B,0)-1)),"H")+COUNTIF(INDIRECT("C"&amp;MATCH(B281,B:B,0)&amp;":C"&amp;IF(B281=MAX(B:B),1010,MATCH(B281+1,B:B,0)-1)),"S")+1,"")),B281&amp;"V1",IF(AD281=LARGE(INDIRECT("AD"&amp;MATCH(B281,B:B,0)&amp;":AD"&amp;IF(B281=MAX(B:B),1010,MATCH(B281+1,B:B,0)-1)), IF(COUNTIF(INDIRECT("C"&amp;MATCH(B281,B:B,0)&amp;":C"&amp;IF(B281=MAX(B:B),1010,MATCH(B281+1,B:B,0)-1)),"V")&gt;0,COUNTIF(INDIRECT("C"&amp;MATCH(B281,B:B,0)&amp;":C"&amp;IF(B281=MAX(B:B),1010,MATCH(B281+1,B:B,0)-1)),"H")+COUNTIF(INDIRECT("C"&amp;MATCH(B281,B:B,0)&amp;":C"&amp;IF(B281=MAX(B:B),1010,MATCH(B281+1,B:B,0)-1)),"S")+2,"")),B281&amp;"V2","")))))),"")</f>
        <v/>
      </c>
      <c r="AH281" s="14" t="str">
        <f t="shared" ca="1" si="105"/>
        <v/>
      </c>
    </row>
    <row r="282" spans="1:34" customFormat="1" x14ac:dyDescent="0.3">
      <c r="A282" s="52" t="str">
        <f t="shared" ca="1" si="102"/>
        <v/>
      </c>
      <c r="L282" s="9"/>
      <c r="M282" s="52"/>
      <c r="N282" s="52"/>
      <c r="O282" s="47" t="str">
        <f t="shared" si="90"/>
        <v/>
      </c>
      <c r="P282" s="46" t="str">
        <f t="shared" ca="1" si="91"/>
        <v/>
      </c>
      <c r="Q282" s="39"/>
      <c r="R282" s="39"/>
      <c r="S282" s="40"/>
      <c r="T282" s="6" t="str">
        <f t="shared" si="92"/>
        <v/>
      </c>
      <c r="U282" s="6" t="str">
        <f t="shared" si="93"/>
        <v/>
      </c>
      <c r="V282" s="6" t="str">
        <f t="shared" si="94"/>
        <v/>
      </c>
      <c r="W282" s="6" t="str">
        <f t="shared" si="95"/>
        <v/>
      </c>
      <c r="X282" s="6" t="str">
        <f t="shared" si="96"/>
        <v/>
      </c>
      <c r="Y282" s="6" t="str">
        <f t="shared" si="97"/>
        <v/>
      </c>
      <c r="Z282" s="6" t="str">
        <f t="shared" si="98"/>
        <v/>
      </c>
      <c r="AA282" s="6" t="str">
        <f t="shared" si="99"/>
        <v/>
      </c>
      <c r="AB282" s="6" t="str">
        <f t="shared" si="100"/>
        <v/>
      </c>
      <c r="AC282" s="6" t="str">
        <f t="shared" si="101"/>
        <v/>
      </c>
      <c r="AD282" s="6" t="str">
        <f t="shared" si="103"/>
        <v/>
      </c>
      <c r="AE282" s="6" t="str">
        <f t="shared" si="104"/>
        <v/>
      </c>
      <c r="AF282" s="6" t="str">
        <f t="shared" si="106"/>
        <v/>
      </c>
      <c r="AG282" s="6" t="str">
        <f ca="1">IFERROR(IF(AD282=LARGE(INDIRECT("AD"&amp;MATCH(B282,B:B,0)&amp;":AD"&amp;IF(B282=MAX(B:B),1010,MATCH(B282+1,B:B,0)-1)),IF(COUNTIF(INDIRECT("C"&amp;MATCH(B282,B:B,0)&amp;":C"&amp;IF(B282=MAX(B:B),1010,MATCH(B282+1,B:B,0)-1)),"H")&gt;0,1,"")),B282&amp;"H1",IF(AD282=LARGE(INDIRECT("AD"&amp;MATCH(B282,B:B,0)&amp;":AD"&amp;IF(B282=MAX(B:B),1010,MATCH(B282+1,B:B,0)-1)),IF(COUNTIF(INDIRECT("C"&amp;MATCH(B282,B:B,0)&amp;":C"&amp;IF(B282=MAX(B:B),1010,MATCH(B282+1,B:B,0)-1)),"H")&gt;0,2,"")),B282&amp;"H2",IF(AD282=LARGE(INDIRECT("AD"&amp;MATCH(B282,B:B,0)&amp;":AD"&amp;IF(B282=MAX(B:B),1010,MATCH(B282+1,B:B,0)-1)), IF(COUNTIF(INDIRECT("C"&amp;MATCH(B282,B:B,0)&amp;":C"&amp;IF(B282=MAX(B:B),1010,MATCH(B282+1,B:B,0)-1)),"S")&gt;0,COUNTIF(INDIRECT("C"&amp;MATCH(B282,B:B,0)&amp;":C"&amp;IF(B282=MAX(B:B),1010,MATCH(B282+1,B:B,0)-1)),"H")+1,””)),B282&amp;"S1",IF(AD282=LARGE(INDIRECT("AD"&amp;MATCH(B282,B:B,0)&amp;":AD"&amp;IF(B282=MAX(B:B),1010,MATCH(B282+1,B:B,0)-1)), IF(COUNTIF(INDIRECT("C"&amp;MATCH(B282,B:B,0)&amp;":C"&amp;IF(B282=MAX(B:B),1010,MATCH(B282+1,B:B,0)-1)),"S")&gt;0,COUNTIF(INDIRECT("C"&amp;MATCH(B282,B:B,0)&amp;":C"&amp;IF(B282=MAX(B:B),1010,MATCH(B282+1,B:B,0)-1)),"H")+2,””)),B282&amp;"S2",IF(AD282=LARGE(INDIRECT("AD"&amp;MATCH(B282,B:B,0)&amp;":AD"&amp;IF(B282=MAX(B:B),1010,MATCH(B282+1,B:B,0)-1)), IF(COUNTIF(INDIRECT("C"&amp;MATCH(B282,B:B,0)&amp;":C"&amp;IF(B282=MAX(B:B),1010,MATCH(B282+1,B:B,0)-1)),"V")&gt;0,COUNTIF(INDIRECT("C"&amp;MATCH(B282,B:B,0)&amp;":C"&amp;IF(B282=MAX(B:B),1010,MATCH(B282+1,B:B,0)-1)),"H")+COUNTIF(INDIRECT("C"&amp;MATCH(B282,B:B,0)&amp;":C"&amp;IF(B282=MAX(B:B),1010,MATCH(B282+1,B:B,0)-1)),"S")+1,"")),B282&amp;"V1",IF(AD282=LARGE(INDIRECT("AD"&amp;MATCH(B282,B:B,0)&amp;":AD"&amp;IF(B282=MAX(B:B),1010,MATCH(B282+1,B:B,0)-1)), IF(COUNTIF(INDIRECT("C"&amp;MATCH(B282,B:B,0)&amp;":C"&amp;IF(B282=MAX(B:B),1010,MATCH(B282+1,B:B,0)-1)),"V")&gt;0,COUNTIF(INDIRECT("C"&amp;MATCH(B282,B:B,0)&amp;":C"&amp;IF(B282=MAX(B:B),1010,MATCH(B282+1,B:B,0)-1)),"H")+COUNTIF(INDIRECT("C"&amp;MATCH(B282,B:B,0)&amp;":C"&amp;IF(B282=MAX(B:B),1010,MATCH(B282+1,B:B,0)-1)),"S")+2,"")),B282&amp;"V2","")))))),"")</f>
        <v/>
      </c>
      <c r="AH282" s="14" t="str">
        <f t="shared" ca="1" si="105"/>
        <v/>
      </c>
    </row>
    <row r="283" spans="1:34" customFormat="1" x14ac:dyDescent="0.3">
      <c r="A283" s="52" t="str">
        <f t="shared" ca="1" si="102"/>
        <v/>
      </c>
      <c r="L283" s="9"/>
      <c r="M283" s="52"/>
      <c r="N283" s="52"/>
      <c r="O283" s="47" t="str">
        <f t="shared" si="90"/>
        <v/>
      </c>
      <c r="P283" s="46" t="str">
        <f t="shared" ca="1" si="91"/>
        <v/>
      </c>
      <c r="Q283" s="39"/>
      <c r="R283" s="39"/>
      <c r="S283" s="40"/>
      <c r="T283" s="6" t="str">
        <f t="shared" si="92"/>
        <v/>
      </c>
      <c r="U283" s="6" t="str">
        <f t="shared" si="93"/>
        <v/>
      </c>
      <c r="V283" s="6" t="str">
        <f t="shared" si="94"/>
        <v/>
      </c>
      <c r="W283" s="6" t="str">
        <f t="shared" si="95"/>
        <v/>
      </c>
      <c r="X283" s="6" t="str">
        <f t="shared" si="96"/>
        <v/>
      </c>
      <c r="Y283" s="6" t="str">
        <f t="shared" si="97"/>
        <v/>
      </c>
      <c r="Z283" s="6" t="str">
        <f t="shared" si="98"/>
        <v/>
      </c>
      <c r="AA283" s="6" t="str">
        <f t="shared" si="99"/>
        <v/>
      </c>
      <c r="AB283" s="6" t="str">
        <f t="shared" si="100"/>
        <v/>
      </c>
      <c r="AC283" s="6" t="str">
        <f t="shared" si="101"/>
        <v/>
      </c>
      <c r="AD283" s="6" t="str">
        <f t="shared" si="103"/>
        <v/>
      </c>
      <c r="AE283" s="6" t="str">
        <f t="shared" si="104"/>
        <v/>
      </c>
      <c r="AF283" s="6" t="str">
        <f t="shared" si="106"/>
        <v/>
      </c>
      <c r="AG283" s="6" t="str">
        <f ca="1">IFERROR(IF(AD283=LARGE(INDIRECT("AD"&amp;MATCH(B283,B:B,0)&amp;":AD"&amp;IF(B283=MAX(B:B),1010,MATCH(B283+1,B:B,0)-1)),IF(COUNTIF(INDIRECT("C"&amp;MATCH(B283,B:B,0)&amp;":C"&amp;IF(B283=MAX(B:B),1010,MATCH(B283+1,B:B,0)-1)),"H")&gt;0,1,"")),B283&amp;"H1",IF(AD283=LARGE(INDIRECT("AD"&amp;MATCH(B283,B:B,0)&amp;":AD"&amp;IF(B283=MAX(B:B),1010,MATCH(B283+1,B:B,0)-1)),IF(COUNTIF(INDIRECT("C"&amp;MATCH(B283,B:B,0)&amp;":C"&amp;IF(B283=MAX(B:B),1010,MATCH(B283+1,B:B,0)-1)),"H")&gt;0,2,"")),B283&amp;"H2",IF(AD283=LARGE(INDIRECT("AD"&amp;MATCH(B283,B:B,0)&amp;":AD"&amp;IF(B283=MAX(B:B),1010,MATCH(B283+1,B:B,0)-1)), IF(COUNTIF(INDIRECT("C"&amp;MATCH(B283,B:B,0)&amp;":C"&amp;IF(B283=MAX(B:B),1010,MATCH(B283+1,B:B,0)-1)),"S")&gt;0,COUNTIF(INDIRECT("C"&amp;MATCH(B283,B:B,0)&amp;":C"&amp;IF(B283=MAX(B:B),1010,MATCH(B283+1,B:B,0)-1)),"H")+1,””)),B283&amp;"S1",IF(AD283=LARGE(INDIRECT("AD"&amp;MATCH(B283,B:B,0)&amp;":AD"&amp;IF(B283=MAX(B:B),1010,MATCH(B283+1,B:B,0)-1)), IF(COUNTIF(INDIRECT("C"&amp;MATCH(B283,B:B,0)&amp;":C"&amp;IF(B283=MAX(B:B),1010,MATCH(B283+1,B:B,0)-1)),"S")&gt;0,COUNTIF(INDIRECT("C"&amp;MATCH(B283,B:B,0)&amp;":C"&amp;IF(B283=MAX(B:B),1010,MATCH(B283+1,B:B,0)-1)),"H")+2,””)),B283&amp;"S2",IF(AD283=LARGE(INDIRECT("AD"&amp;MATCH(B283,B:B,0)&amp;":AD"&amp;IF(B283=MAX(B:B),1010,MATCH(B283+1,B:B,0)-1)), IF(COUNTIF(INDIRECT("C"&amp;MATCH(B283,B:B,0)&amp;":C"&amp;IF(B283=MAX(B:B),1010,MATCH(B283+1,B:B,0)-1)),"V")&gt;0,COUNTIF(INDIRECT("C"&amp;MATCH(B283,B:B,0)&amp;":C"&amp;IF(B283=MAX(B:B),1010,MATCH(B283+1,B:B,0)-1)),"H")+COUNTIF(INDIRECT("C"&amp;MATCH(B283,B:B,0)&amp;":C"&amp;IF(B283=MAX(B:B),1010,MATCH(B283+1,B:B,0)-1)),"S")+1,"")),B283&amp;"V1",IF(AD283=LARGE(INDIRECT("AD"&amp;MATCH(B283,B:B,0)&amp;":AD"&amp;IF(B283=MAX(B:B),1010,MATCH(B283+1,B:B,0)-1)), IF(COUNTIF(INDIRECT("C"&amp;MATCH(B283,B:B,0)&amp;":C"&amp;IF(B283=MAX(B:B),1010,MATCH(B283+1,B:B,0)-1)),"V")&gt;0,COUNTIF(INDIRECT("C"&amp;MATCH(B283,B:B,0)&amp;":C"&amp;IF(B283=MAX(B:B),1010,MATCH(B283+1,B:B,0)-1)),"H")+COUNTIF(INDIRECT("C"&amp;MATCH(B283,B:B,0)&amp;":C"&amp;IF(B283=MAX(B:B),1010,MATCH(B283+1,B:B,0)-1)),"S")+2,"")),B283&amp;"V2","")))))),"")</f>
        <v/>
      </c>
      <c r="AH283" s="14" t="str">
        <f t="shared" ca="1" si="105"/>
        <v/>
      </c>
    </row>
    <row r="284" spans="1:34" customFormat="1" x14ac:dyDescent="0.3">
      <c r="A284" s="52" t="str">
        <f t="shared" ca="1" si="102"/>
        <v/>
      </c>
      <c r="L284" s="9"/>
      <c r="M284" s="52"/>
      <c r="N284" s="52"/>
      <c r="O284" s="47" t="str">
        <f t="shared" si="90"/>
        <v/>
      </c>
      <c r="P284" s="46" t="str">
        <f t="shared" ca="1" si="91"/>
        <v/>
      </c>
      <c r="Q284" s="39"/>
      <c r="R284" s="39"/>
      <c r="S284" s="40"/>
      <c r="T284" s="6" t="str">
        <f t="shared" si="92"/>
        <v/>
      </c>
      <c r="U284" s="6" t="str">
        <f t="shared" si="93"/>
        <v/>
      </c>
      <c r="V284" s="6" t="str">
        <f t="shared" si="94"/>
        <v/>
      </c>
      <c r="W284" s="6" t="str">
        <f t="shared" si="95"/>
        <v/>
      </c>
      <c r="X284" s="6" t="str">
        <f t="shared" si="96"/>
        <v/>
      </c>
      <c r="Y284" s="6" t="str">
        <f t="shared" si="97"/>
        <v/>
      </c>
      <c r="Z284" s="6" t="str">
        <f t="shared" si="98"/>
        <v/>
      </c>
      <c r="AA284" s="6" t="str">
        <f t="shared" si="99"/>
        <v/>
      </c>
      <c r="AB284" s="6" t="str">
        <f t="shared" si="100"/>
        <v/>
      </c>
      <c r="AC284" s="6" t="str">
        <f t="shared" si="101"/>
        <v/>
      </c>
      <c r="AD284" s="6" t="str">
        <f t="shared" si="103"/>
        <v/>
      </c>
      <c r="AE284" s="6" t="str">
        <f t="shared" si="104"/>
        <v/>
      </c>
      <c r="AF284" s="6" t="str">
        <f t="shared" si="106"/>
        <v/>
      </c>
      <c r="AG284" s="6" t="str">
        <f ca="1">IFERROR(IF(AD284=LARGE(INDIRECT("AD"&amp;MATCH(B284,B:B,0)&amp;":AD"&amp;IF(B284=MAX(B:B),1010,MATCH(B284+1,B:B,0)-1)),IF(COUNTIF(INDIRECT("C"&amp;MATCH(B284,B:B,0)&amp;":C"&amp;IF(B284=MAX(B:B),1010,MATCH(B284+1,B:B,0)-1)),"H")&gt;0,1,"")),B284&amp;"H1",IF(AD284=LARGE(INDIRECT("AD"&amp;MATCH(B284,B:B,0)&amp;":AD"&amp;IF(B284=MAX(B:B),1010,MATCH(B284+1,B:B,0)-1)),IF(COUNTIF(INDIRECT("C"&amp;MATCH(B284,B:B,0)&amp;":C"&amp;IF(B284=MAX(B:B),1010,MATCH(B284+1,B:B,0)-1)),"H")&gt;0,2,"")),B284&amp;"H2",IF(AD284=LARGE(INDIRECT("AD"&amp;MATCH(B284,B:B,0)&amp;":AD"&amp;IF(B284=MAX(B:B),1010,MATCH(B284+1,B:B,0)-1)), IF(COUNTIF(INDIRECT("C"&amp;MATCH(B284,B:B,0)&amp;":C"&amp;IF(B284=MAX(B:B),1010,MATCH(B284+1,B:B,0)-1)),"S")&gt;0,COUNTIF(INDIRECT("C"&amp;MATCH(B284,B:B,0)&amp;":C"&amp;IF(B284=MAX(B:B),1010,MATCH(B284+1,B:B,0)-1)),"H")+1,””)),B284&amp;"S1",IF(AD284=LARGE(INDIRECT("AD"&amp;MATCH(B284,B:B,0)&amp;":AD"&amp;IF(B284=MAX(B:B),1010,MATCH(B284+1,B:B,0)-1)), IF(COUNTIF(INDIRECT("C"&amp;MATCH(B284,B:B,0)&amp;":C"&amp;IF(B284=MAX(B:B),1010,MATCH(B284+1,B:B,0)-1)),"S")&gt;0,COUNTIF(INDIRECT("C"&amp;MATCH(B284,B:B,0)&amp;":C"&amp;IF(B284=MAX(B:B),1010,MATCH(B284+1,B:B,0)-1)),"H")+2,””)),B284&amp;"S2",IF(AD284=LARGE(INDIRECT("AD"&amp;MATCH(B284,B:B,0)&amp;":AD"&amp;IF(B284=MAX(B:B),1010,MATCH(B284+1,B:B,0)-1)), IF(COUNTIF(INDIRECT("C"&amp;MATCH(B284,B:B,0)&amp;":C"&amp;IF(B284=MAX(B:B),1010,MATCH(B284+1,B:B,0)-1)),"V")&gt;0,COUNTIF(INDIRECT("C"&amp;MATCH(B284,B:B,0)&amp;":C"&amp;IF(B284=MAX(B:B),1010,MATCH(B284+1,B:B,0)-1)),"H")+COUNTIF(INDIRECT("C"&amp;MATCH(B284,B:B,0)&amp;":C"&amp;IF(B284=MAX(B:B),1010,MATCH(B284+1,B:B,0)-1)),"S")+1,"")),B284&amp;"V1",IF(AD284=LARGE(INDIRECT("AD"&amp;MATCH(B284,B:B,0)&amp;":AD"&amp;IF(B284=MAX(B:B),1010,MATCH(B284+1,B:B,0)-1)), IF(COUNTIF(INDIRECT("C"&amp;MATCH(B284,B:B,0)&amp;":C"&amp;IF(B284=MAX(B:B),1010,MATCH(B284+1,B:B,0)-1)),"V")&gt;0,COUNTIF(INDIRECT("C"&amp;MATCH(B284,B:B,0)&amp;":C"&amp;IF(B284=MAX(B:B),1010,MATCH(B284+1,B:B,0)-1)),"H")+COUNTIF(INDIRECT("C"&amp;MATCH(B284,B:B,0)&amp;":C"&amp;IF(B284=MAX(B:B),1010,MATCH(B284+1,B:B,0)-1)),"S")+2,"")),B284&amp;"V2","")))))),"")</f>
        <v/>
      </c>
      <c r="AH284" s="14" t="str">
        <f t="shared" ca="1" si="105"/>
        <v/>
      </c>
    </row>
    <row r="285" spans="1:34" customFormat="1" x14ac:dyDescent="0.3">
      <c r="A285" s="52" t="str">
        <f t="shared" ca="1" si="102"/>
        <v/>
      </c>
      <c r="L285" s="9"/>
      <c r="M285" s="52"/>
      <c r="N285" s="52"/>
      <c r="O285" s="47" t="str">
        <f t="shared" si="90"/>
        <v/>
      </c>
      <c r="P285" s="46" t="str">
        <f t="shared" ca="1" si="91"/>
        <v/>
      </c>
      <c r="Q285" s="39"/>
      <c r="R285" s="39"/>
      <c r="S285" s="40"/>
      <c r="T285" s="6" t="str">
        <f t="shared" si="92"/>
        <v/>
      </c>
      <c r="U285" s="6" t="str">
        <f t="shared" si="93"/>
        <v/>
      </c>
      <c r="V285" s="6" t="str">
        <f t="shared" si="94"/>
        <v/>
      </c>
      <c r="W285" s="6" t="str">
        <f t="shared" si="95"/>
        <v/>
      </c>
      <c r="X285" s="6" t="str">
        <f t="shared" si="96"/>
        <v/>
      </c>
      <c r="Y285" s="6" t="str">
        <f t="shared" si="97"/>
        <v/>
      </c>
      <c r="Z285" s="6" t="str">
        <f t="shared" si="98"/>
        <v/>
      </c>
      <c r="AA285" s="6" t="str">
        <f t="shared" si="99"/>
        <v/>
      </c>
      <c r="AB285" s="6" t="str">
        <f t="shared" si="100"/>
        <v/>
      </c>
      <c r="AC285" s="6" t="str">
        <f t="shared" si="101"/>
        <v/>
      </c>
      <c r="AD285" s="6" t="str">
        <f t="shared" si="103"/>
        <v/>
      </c>
      <c r="AE285" s="6" t="str">
        <f t="shared" si="104"/>
        <v/>
      </c>
      <c r="AF285" s="6" t="str">
        <f t="shared" si="106"/>
        <v/>
      </c>
      <c r="AG285" s="6" t="str">
        <f ca="1">IFERROR(IF(AD285=LARGE(INDIRECT("AD"&amp;MATCH(B285,B:B,0)&amp;":AD"&amp;IF(B285=MAX(B:B),1010,MATCH(B285+1,B:B,0)-1)),IF(COUNTIF(INDIRECT("C"&amp;MATCH(B285,B:B,0)&amp;":C"&amp;IF(B285=MAX(B:B),1010,MATCH(B285+1,B:B,0)-1)),"H")&gt;0,1,"")),B285&amp;"H1",IF(AD285=LARGE(INDIRECT("AD"&amp;MATCH(B285,B:B,0)&amp;":AD"&amp;IF(B285=MAX(B:B),1010,MATCH(B285+1,B:B,0)-1)),IF(COUNTIF(INDIRECT("C"&amp;MATCH(B285,B:B,0)&amp;":C"&amp;IF(B285=MAX(B:B),1010,MATCH(B285+1,B:B,0)-1)),"H")&gt;0,2,"")),B285&amp;"H2",IF(AD285=LARGE(INDIRECT("AD"&amp;MATCH(B285,B:B,0)&amp;":AD"&amp;IF(B285=MAX(B:B),1010,MATCH(B285+1,B:B,0)-1)), IF(COUNTIF(INDIRECT("C"&amp;MATCH(B285,B:B,0)&amp;":C"&amp;IF(B285=MAX(B:B),1010,MATCH(B285+1,B:B,0)-1)),"S")&gt;0,COUNTIF(INDIRECT("C"&amp;MATCH(B285,B:B,0)&amp;":C"&amp;IF(B285=MAX(B:B),1010,MATCH(B285+1,B:B,0)-1)),"H")+1,””)),B285&amp;"S1",IF(AD285=LARGE(INDIRECT("AD"&amp;MATCH(B285,B:B,0)&amp;":AD"&amp;IF(B285=MAX(B:B),1010,MATCH(B285+1,B:B,0)-1)), IF(COUNTIF(INDIRECT("C"&amp;MATCH(B285,B:B,0)&amp;":C"&amp;IF(B285=MAX(B:B),1010,MATCH(B285+1,B:B,0)-1)),"S")&gt;0,COUNTIF(INDIRECT("C"&amp;MATCH(B285,B:B,0)&amp;":C"&amp;IF(B285=MAX(B:B),1010,MATCH(B285+1,B:B,0)-1)),"H")+2,””)),B285&amp;"S2",IF(AD285=LARGE(INDIRECT("AD"&amp;MATCH(B285,B:B,0)&amp;":AD"&amp;IF(B285=MAX(B:B),1010,MATCH(B285+1,B:B,0)-1)), IF(COUNTIF(INDIRECT("C"&amp;MATCH(B285,B:B,0)&amp;":C"&amp;IF(B285=MAX(B:B),1010,MATCH(B285+1,B:B,0)-1)),"V")&gt;0,COUNTIF(INDIRECT("C"&amp;MATCH(B285,B:B,0)&amp;":C"&amp;IF(B285=MAX(B:B),1010,MATCH(B285+1,B:B,0)-1)),"H")+COUNTIF(INDIRECT("C"&amp;MATCH(B285,B:B,0)&amp;":C"&amp;IF(B285=MAX(B:B),1010,MATCH(B285+1,B:B,0)-1)),"S")+1,"")),B285&amp;"V1",IF(AD285=LARGE(INDIRECT("AD"&amp;MATCH(B285,B:B,0)&amp;":AD"&amp;IF(B285=MAX(B:B),1010,MATCH(B285+1,B:B,0)-1)), IF(COUNTIF(INDIRECT("C"&amp;MATCH(B285,B:B,0)&amp;":C"&amp;IF(B285=MAX(B:B),1010,MATCH(B285+1,B:B,0)-1)),"V")&gt;0,COUNTIF(INDIRECT("C"&amp;MATCH(B285,B:B,0)&amp;":C"&amp;IF(B285=MAX(B:B),1010,MATCH(B285+1,B:B,0)-1)),"H")+COUNTIF(INDIRECT("C"&amp;MATCH(B285,B:B,0)&amp;":C"&amp;IF(B285=MAX(B:B),1010,MATCH(B285+1,B:B,0)-1)),"S")+2,"")),B285&amp;"V2","")))))),"")</f>
        <v/>
      </c>
      <c r="AH285" s="14" t="str">
        <f t="shared" ca="1" si="105"/>
        <v/>
      </c>
    </row>
    <row r="286" spans="1:34" customFormat="1" x14ac:dyDescent="0.3">
      <c r="A286" s="52" t="str">
        <f t="shared" ca="1" si="102"/>
        <v/>
      </c>
      <c r="L286" s="9"/>
      <c r="M286" s="52"/>
      <c r="N286" s="52"/>
      <c r="O286" s="47" t="str">
        <f t="shared" si="90"/>
        <v/>
      </c>
      <c r="P286" s="46" t="str">
        <f t="shared" ca="1" si="91"/>
        <v/>
      </c>
      <c r="Q286" s="39"/>
      <c r="R286" s="39"/>
      <c r="S286" s="40"/>
      <c r="T286" s="6" t="str">
        <f t="shared" si="92"/>
        <v/>
      </c>
      <c r="U286" s="6" t="str">
        <f t="shared" si="93"/>
        <v/>
      </c>
      <c r="V286" s="6" t="str">
        <f t="shared" si="94"/>
        <v/>
      </c>
      <c r="W286" s="6" t="str">
        <f t="shared" si="95"/>
        <v/>
      </c>
      <c r="X286" s="6" t="str">
        <f t="shared" si="96"/>
        <v/>
      </c>
      <c r="Y286" s="6" t="str">
        <f t="shared" si="97"/>
        <v/>
      </c>
      <c r="Z286" s="6" t="str">
        <f t="shared" si="98"/>
        <v/>
      </c>
      <c r="AA286" s="6" t="str">
        <f t="shared" si="99"/>
        <v/>
      </c>
      <c r="AB286" s="6" t="str">
        <f t="shared" si="100"/>
        <v/>
      </c>
      <c r="AC286" s="6" t="str">
        <f t="shared" si="101"/>
        <v/>
      </c>
      <c r="AD286" s="6" t="str">
        <f t="shared" si="103"/>
        <v/>
      </c>
      <c r="AE286" s="6" t="str">
        <f t="shared" si="104"/>
        <v/>
      </c>
      <c r="AF286" s="6" t="str">
        <f t="shared" si="106"/>
        <v/>
      </c>
      <c r="AG286" s="6" t="str">
        <f ca="1">IFERROR(IF(AD286=LARGE(INDIRECT("AD"&amp;MATCH(B286,B:B,0)&amp;":AD"&amp;IF(B286=MAX(B:B),1010,MATCH(B286+1,B:B,0)-1)),IF(COUNTIF(INDIRECT("C"&amp;MATCH(B286,B:B,0)&amp;":C"&amp;IF(B286=MAX(B:B),1010,MATCH(B286+1,B:B,0)-1)),"H")&gt;0,1,"")),B286&amp;"H1",IF(AD286=LARGE(INDIRECT("AD"&amp;MATCH(B286,B:B,0)&amp;":AD"&amp;IF(B286=MAX(B:B),1010,MATCH(B286+1,B:B,0)-1)),IF(COUNTIF(INDIRECT("C"&amp;MATCH(B286,B:B,0)&amp;":C"&amp;IF(B286=MAX(B:B),1010,MATCH(B286+1,B:B,0)-1)),"H")&gt;0,2,"")),B286&amp;"H2",IF(AD286=LARGE(INDIRECT("AD"&amp;MATCH(B286,B:B,0)&amp;":AD"&amp;IF(B286=MAX(B:B),1010,MATCH(B286+1,B:B,0)-1)), IF(COUNTIF(INDIRECT("C"&amp;MATCH(B286,B:B,0)&amp;":C"&amp;IF(B286=MAX(B:B),1010,MATCH(B286+1,B:B,0)-1)),"S")&gt;0,COUNTIF(INDIRECT("C"&amp;MATCH(B286,B:B,0)&amp;":C"&amp;IF(B286=MAX(B:B),1010,MATCH(B286+1,B:B,0)-1)),"H")+1,””)),B286&amp;"S1",IF(AD286=LARGE(INDIRECT("AD"&amp;MATCH(B286,B:B,0)&amp;":AD"&amp;IF(B286=MAX(B:B),1010,MATCH(B286+1,B:B,0)-1)), IF(COUNTIF(INDIRECT("C"&amp;MATCH(B286,B:B,0)&amp;":C"&amp;IF(B286=MAX(B:B),1010,MATCH(B286+1,B:B,0)-1)),"S")&gt;0,COUNTIF(INDIRECT("C"&amp;MATCH(B286,B:B,0)&amp;":C"&amp;IF(B286=MAX(B:B),1010,MATCH(B286+1,B:B,0)-1)),"H")+2,””)),B286&amp;"S2",IF(AD286=LARGE(INDIRECT("AD"&amp;MATCH(B286,B:B,0)&amp;":AD"&amp;IF(B286=MAX(B:B),1010,MATCH(B286+1,B:B,0)-1)), IF(COUNTIF(INDIRECT("C"&amp;MATCH(B286,B:B,0)&amp;":C"&amp;IF(B286=MAX(B:B),1010,MATCH(B286+1,B:B,0)-1)),"V")&gt;0,COUNTIF(INDIRECT("C"&amp;MATCH(B286,B:B,0)&amp;":C"&amp;IF(B286=MAX(B:B),1010,MATCH(B286+1,B:B,0)-1)),"H")+COUNTIF(INDIRECT("C"&amp;MATCH(B286,B:B,0)&amp;":C"&amp;IF(B286=MAX(B:B),1010,MATCH(B286+1,B:B,0)-1)),"S")+1,"")),B286&amp;"V1",IF(AD286=LARGE(INDIRECT("AD"&amp;MATCH(B286,B:B,0)&amp;":AD"&amp;IF(B286=MAX(B:B),1010,MATCH(B286+1,B:B,0)-1)), IF(COUNTIF(INDIRECT("C"&amp;MATCH(B286,B:B,0)&amp;":C"&amp;IF(B286=MAX(B:B),1010,MATCH(B286+1,B:B,0)-1)),"V")&gt;0,COUNTIF(INDIRECT("C"&amp;MATCH(B286,B:B,0)&amp;":C"&amp;IF(B286=MAX(B:B),1010,MATCH(B286+1,B:B,0)-1)),"H")+COUNTIF(INDIRECT("C"&amp;MATCH(B286,B:B,0)&amp;":C"&amp;IF(B286=MAX(B:B),1010,MATCH(B286+1,B:B,0)-1)),"S")+2,"")),B286&amp;"V2","")))))),"")</f>
        <v/>
      </c>
      <c r="AH286" s="14" t="str">
        <f t="shared" ca="1" si="105"/>
        <v/>
      </c>
    </row>
    <row r="287" spans="1:34" customFormat="1" x14ac:dyDescent="0.3">
      <c r="A287" s="52" t="str">
        <f t="shared" ca="1" si="102"/>
        <v/>
      </c>
      <c r="L287" s="9"/>
      <c r="M287" s="52"/>
      <c r="N287" s="52"/>
      <c r="O287" s="47" t="str">
        <f t="shared" si="90"/>
        <v/>
      </c>
      <c r="P287" s="46" t="str">
        <f t="shared" ca="1" si="91"/>
        <v/>
      </c>
      <c r="Q287" s="39"/>
      <c r="R287" s="39"/>
      <c r="S287" s="40"/>
      <c r="T287" s="6" t="str">
        <f t="shared" si="92"/>
        <v/>
      </c>
      <c r="U287" s="6" t="str">
        <f t="shared" si="93"/>
        <v/>
      </c>
      <c r="V287" s="6" t="str">
        <f t="shared" si="94"/>
        <v/>
      </c>
      <c r="W287" s="6" t="str">
        <f t="shared" si="95"/>
        <v/>
      </c>
      <c r="X287" s="6" t="str">
        <f t="shared" si="96"/>
        <v/>
      </c>
      <c r="Y287" s="6" t="str">
        <f t="shared" si="97"/>
        <v/>
      </c>
      <c r="Z287" s="6" t="str">
        <f t="shared" si="98"/>
        <v/>
      </c>
      <c r="AA287" s="6" t="str">
        <f t="shared" si="99"/>
        <v/>
      </c>
      <c r="AB287" s="6" t="str">
        <f t="shared" si="100"/>
        <v/>
      </c>
      <c r="AC287" s="6" t="str">
        <f t="shared" si="101"/>
        <v/>
      </c>
      <c r="AD287" s="6" t="str">
        <f t="shared" si="103"/>
        <v/>
      </c>
      <c r="AE287" s="6" t="str">
        <f t="shared" si="104"/>
        <v/>
      </c>
      <c r="AF287" s="6" t="str">
        <f t="shared" si="106"/>
        <v/>
      </c>
      <c r="AG287" s="6" t="str">
        <f ca="1">IFERROR(IF(AD287=LARGE(INDIRECT("AD"&amp;MATCH(B287,B:B,0)&amp;":AD"&amp;IF(B287=MAX(B:B),1010,MATCH(B287+1,B:B,0)-1)),IF(COUNTIF(INDIRECT("C"&amp;MATCH(B287,B:B,0)&amp;":C"&amp;IF(B287=MAX(B:B),1010,MATCH(B287+1,B:B,0)-1)),"H")&gt;0,1,"")),B287&amp;"H1",IF(AD287=LARGE(INDIRECT("AD"&amp;MATCH(B287,B:B,0)&amp;":AD"&amp;IF(B287=MAX(B:B),1010,MATCH(B287+1,B:B,0)-1)),IF(COUNTIF(INDIRECT("C"&amp;MATCH(B287,B:B,0)&amp;":C"&amp;IF(B287=MAX(B:B),1010,MATCH(B287+1,B:B,0)-1)),"H")&gt;0,2,"")),B287&amp;"H2",IF(AD287=LARGE(INDIRECT("AD"&amp;MATCH(B287,B:B,0)&amp;":AD"&amp;IF(B287=MAX(B:B),1010,MATCH(B287+1,B:B,0)-1)), IF(COUNTIF(INDIRECT("C"&amp;MATCH(B287,B:B,0)&amp;":C"&amp;IF(B287=MAX(B:B),1010,MATCH(B287+1,B:B,0)-1)),"S")&gt;0,COUNTIF(INDIRECT("C"&amp;MATCH(B287,B:B,0)&amp;":C"&amp;IF(B287=MAX(B:B),1010,MATCH(B287+1,B:B,0)-1)),"H")+1,””)),B287&amp;"S1",IF(AD287=LARGE(INDIRECT("AD"&amp;MATCH(B287,B:B,0)&amp;":AD"&amp;IF(B287=MAX(B:B),1010,MATCH(B287+1,B:B,0)-1)), IF(COUNTIF(INDIRECT("C"&amp;MATCH(B287,B:B,0)&amp;":C"&amp;IF(B287=MAX(B:B),1010,MATCH(B287+1,B:B,0)-1)),"S")&gt;0,COUNTIF(INDIRECT("C"&amp;MATCH(B287,B:B,0)&amp;":C"&amp;IF(B287=MAX(B:B),1010,MATCH(B287+1,B:B,0)-1)),"H")+2,””)),B287&amp;"S2",IF(AD287=LARGE(INDIRECT("AD"&amp;MATCH(B287,B:B,0)&amp;":AD"&amp;IF(B287=MAX(B:B),1010,MATCH(B287+1,B:B,0)-1)), IF(COUNTIF(INDIRECT("C"&amp;MATCH(B287,B:B,0)&amp;":C"&amp;IF(B287=MAX(B:B),1010,MATCH(B287+1,B:B,0)-1)),"V")&gt;0,COUNTIF(INDIRECT("C"&amp;MATCH(B287,B:B,0)&amp;":C"&amp;IF(B287=MAX(B:B),1010,MATCH(B287+1,B:B,0)-1)),"H")+COUNTIF(INDIRECT("C"&amp;MATCH(B287,B:B,0)&amp;":C"&amp;IF(B287=MAX(B:B),1010,MATCH(B287+1,B:B,0)-1)),"S")+1,"")),B287&amp;"V1",IF(AD287=LARGE(INDIRECT("AD"&amp;MATCH(B287,B:B,0)&amp;":AD"&amp;IF(B287=MAX(B:B),1010,MATCH(B287+1,B:B,0)-1)), IF(COUNTIF(INDIRECT("C"&amp;MATCH(B287,B:B,0)&amp;":C"&amp;IF(B287=MAX(B:B),1010,MATCH(B287+1,B:B,0)-1)),"V")&gt;0,COUNTIF(INDIRECT("C"&amp;MATCH(B287,B:B,0)&amp;":C"&amp;IF(B287=MAX(B:B),1010,MATCH(B287+1,B:B,0)-1)),"H")+COUNTIF(INDIRECT("C"&amp;MATCH(B287,B:B,0)&amp;":C"&amp;IF(B287=MAX(B:B),1010,MATCH(B287+1,B:B,0)-1)),"S")+2,"")),B287&amp;"V2","")))))),"")</f>
        <v/>
      </c>
      <c r="AH287" s="14" t="str">
        <f t="shared" ca="1" si="105"/>
        <v/>
      </c>
    </row>
    <row r="288" spans="1:34" customFormat="1" x14ac:dyDescent="0.3">
      <c r="A288" s="52" t="str">
        <f t="shared" ca="1" si="102"/>
        <v/>
      </c>
      <c r="L288" s="9"/>
      <c r="M288" s="52"/>
      <c r="N288" s="52"/>
      <c r="O288" s="47" t="str">
        <f t="shared" si="90"/>
        <v/>
      </c>
      <c r="P288" s="46" t="str">
        <f t="shared" ca="1" si="91"/>
        <v/>
      </c>
      <c r="Q288" s="39"/>
      <c r="R288" s="39"/>
      <c r="S288" s="40"/>
      <c r="T288" s="6" t="str">
        <f t="shared" si="92"/>
        <v/>
      </c>
      <c r="U288" s="6" t="str">
        <f t="shared" si="93"/>
        <v/>
      </c>
      <c r="V288" s="6" t="str">
        <f t="shared" si="94"/>
        <v/>
      </c>
      <c r="W288" s="6" t="str">
        <f t="shared" si="95"/>
        <v/>
      </c>
      <c r="X288" s="6" t="str">
        <f t="shared" si="96"/>
        <v/>
      </c>
      <c r="Y288" s="6" t="str">
        <f t="shared" si="97"/>
        <v/>
      </c>
      <c r="Z288" s="6" t="str">
        <f t="shared" si="98"/>
        <v/>
      </c>
      <c r="AA288" s="6" t="str">
        <f t="shared" si="99"/>
        <v/>
      </c>
      <c r="AB288" s="6" t="str">
        <f t="shared" si="100"/>
        <v/>
      </c>
      <c r="AC288" s="6" t="str">
        <f t="shared" si="101"/>
        <v/>
      </c>
      <c r="AD288" s="6" t="str">
        <f t="shared" si="103"/>
        <v/>
      </c>
      <c r="AE288" s="6" t="str">
        <f t="shared" si="104"/>
        <v/>
      </c>
      <c r="AF288" s="6" t="str">
        <f t="shared" si="106"/>
        <v/>
      </c>
      <c r="AG288" s="6" t="str">
        <f ca="1">IFERROR(IF(AD288=LARGE(INDIRECT("AD"&amp;MATCH(B288,B:B,0)&amp;":AD"&amp;IF(B288=MAX(B:B),1010,MATCH(B288+1,B:B,0)-1)),IF(COUNTIF(INDIRECT("C"&amp;MATCH(B288,B:B,0)&amp;":C"&amp;IF(B288=MAX(B:B),1010,MATCH(B288+1,B:B,0)-1)),"H")&gt;0,1,"")),B288&amp;"H1",IF(AD288=LARGE(INDIRECT("AD"&amp;MATCH(B288,B:B,0)&amp;":AD"&amp;IF(B288=MAX(B:B),1010,MATCH(B288+1,B:B,0)-1)),IF(COUNTIF(INDIRECT("C"&amp;MATCH(B288,B:B,0)&amp;":C"&amp;IF(B288=MAX(B:B),1010,MATCH(B288+1,B:B,0)-1)),"H")&gt;0,2,"")),B288&amp;"H2",IF(AD288=LARGE(INDIRECT("AD"&amp;MATCH(B288,B:B,0)&amp;":AD"&amp;IF(B288=MAX(B:B),1010,MATCH(B288+1,B:B,0)-1)), IF(COUNTIF(INDIRECT("C"&amp;MATCH(B288,B:B,0)&amp;":C"&amp;IF(B288=MAX(B:B),1010,MATCH(B288+1,B:B,0)-1)),"S")&gt;0,COUNTIF(INDIRECT("C"&amp;MATCH(B288,B:B,0)&amp;":C"&amp;IF(B288=MAX(B:B),1010,MATCH(B288+1,B:B,0)-1)),"H")+1,””)),B288&amp;"S1",IF(AD288=LARGE(INDIRECT("AD"&amp;MATCH(B288,B:B,0)&amp;":AD"&amp;IF(B288=MAX(B:B),1010,MATCH(B288+1,B:B,0)-1)), IF(COUNTIF(INDIRECT("C"&amp;MATCH(B288,B:B,0)&amp;":C"&amp;IF(B288=MAX(B:B),1010,MATCH(B288+1,B:B,0)-1)),"S")&gt;0,COUNTIF(INDIRECT("C"&amp;MATCH(B288,B:B,0)&amp;":C"&amp;IF(B288=MAX(B:B),1010,MATCH(B288+1,B:B,0)-1)),"H")+2,””)),B288&amp;"S2",IF(AD288=LARGE(INDIRECT("AD"&amp;MATCH(B288,B:B,0)&amp;":AD"&amp;IF(B288=MAX(B:B),1010,MATCH(B288+1,B:B,0)-1)), IF(COUNTIF(INDIRECT("C"&amp;MATCH(B288,B:B,0)&amp;":C"&amp;IF(B288=MAX(B:B),1010,MATCH(B288+1,B:B,0)-1)),"V")&gt;0,COUNTIF(INDIRECT("C"&amp;MATCH(B288,B:B,0)&amp;":C"&amp;IF(B288=MAX(B:B),1010,MATCH(B288+1,B:B,0)-1)),"H")+COUNTIF(INDIRECT("C"&amp;MATCH(B288,B:B,0)&amp;":C"&amp;IF(B288=MAX(B:B),1010,MATCH(B288+1,B:B,0)-1)),"S")+1,"")),B288&amp;"V1",IF(AD288=LARGE(INDIRECT("AD"&amp;MATCH(B288,B:B,0)&amp;":AD"&amp;IF(B288=MAX(B:B),1010,MATCH(B288+1,B:B,0)-1)), IF(COUNTIF(INDIRECT("C"&amp;MATCH(B288,B:B,0)&amp;":C"&amp;IF(B288=MAX(B:B),1010,MATCH(B288+1,B:B,0)-1)),"V")&gt;0,COUNTIF(INDIRECT("C"&amp;MATCH(B288,B:B,0)&amp;":C"&amp;IF(B288=MAX(B:B),1010,MATCH(B288+1,B:B,0)-1)),"H")+COUNTIF(INDIRECT("C"&amp;MATCH(B288,B:B,0)&amp;":C"&amp;IF(B288=MAX(B:B),1010,MATCH(B288+1,B:B,0)-1)),"S")+2,"")),B288&amp;"V2","")))))),"")</f>
        <v/>
      </c>
      <c r="AH288" s="14" t="str">
        <f t="shared" ca="1" si="105"/>
        <v/>
      </c>
    </row>
    <row r="289" spans="1:34" customFormat="1" x14ac:dyDescent="0.3">
      <c r="A289" s="52" t="str">
        <f t="shared" ca="1" si="102"/>
        <v/>
      </c>
      <c r="L289" s="9"/>
      <c r="M289" s="52"/>
      <c r="N289" s="52"/>
      <c r="O289" s="47" t="str">
        <f t="shared" si="90"/>
        <v/>
      </c>
      <c r="P289" s="46" t="str">
        <f t="shared" ca="1" si="91"/>
        <v/>
      </c>
      <c r="Q289" s="39"/>
      <c r="R289" s="39"/>
      <c r="S289" s="40"/>
      <c r="T289" s="6" t="str">
        <f t="shared" si="92"/>
        <v/>
      </c>
      <c r="U289" s="6" t="str">
        <f t="shared" si="93"/>
        <v/>
      </c>
      <c r="V289" s="6" t="str">
        <f t="shared" si="94"/>
        <v/>
      </c>
      <c r="W289" s="6" t="str">
        <f t="shared" si="95"/>
        <v/>
      </c>
      <c r="X289" s="6" t="str">
        <f t="shared" si="96"/>
        <v/>
      </c>
      <c r="Y289" s="6" t="str">
        <f t="shared" si="97"/>
        <v/>
      </c>
      <c r="Z289" s="6" t="str">
        <f t="shared" si="98"/>
        <v/>
      </c>
      <c r="AA289" s="6" t="str">
        <f t="shared" si="99"/>
        <v/>
      </c>
      <c r="AB289" s="6" t="str">
        <f t="shared" si="100"/>
        <v/>
      </c>
      <c r="AC289" s="6" t="str">
        <f t="shared" si="101"/>
        <v/>
      </c>
      <c r="AD289" s="6" t="str">
        <f t="shared" si="103"/>
        <v/>
      </c>
      <c r="AE289" s="6" t="str">
        <f t="shared" si="104"/>
        <v/>
      </c>
      <c r="AF289" s="6" t="str">
        <f t="shared" si="106"/>
        <v/>
      </c>
      <c r="AG289" s="6" t="str">
        <f ca="1">IFERROR(IF(AD289=LARGE(INDIRECT("AD"&amp;MATCH(B289,B:B,0)&amp;":AD"&amp;IF(B289=MAX(B:B),1010,MATCH(B289+1,B:B,0)-1)),IF(COUNTIF(INDIRECT("C"&amp;MATCH(B289,B:B,0)&amp;":C"&amp;IF(B289=MAX(B:B),1010,MATCH(B289+1,B:B,0)-1)),"H")&gt;0,1,"")),B289&amp;"H1",IF(AD289=LARGE(INDIRECT("AD"&amp;MATCH(B289,B:B,0)&amp;":AD"&amp;IF(B289=MAX(B:B),1010,MATCH(B289+1,B:B,0)-1)),IF(COUNTIF(INDIRECT("C"&amp;MATCH(B289,B:B,0)&amp;":C"&amp;IF(B289=MAX(B:B),1010,MATCH(B289+1,B:B,0)-1)),"H")&gt;0,2,"")),B289&amp;"H2",IF(AD289=LARGE(INDIRECT("AD"&amp;MATCH(B289,B:B,0)&amp;":AD"&amp;IF(B289=MAX(B:B),1010,MATCH(B289+1,B:B,0)-1)), IF(COUNTIF(INDIRECT("C"&amp;MATCH(B289,B:B,0)&amp;":C"&amp;IF(B289=MAX(B:B),1010,MATCH(B289+1,B:B,0)-1)),"S")&gt;0,COUNTIF(INDIRECT("C"&amp;MATCH(B289,B:B,0)&amp;":C"&amp;IF(B289=MAX(B:B),1010,MATCH(B289+1,B:B,0)-1)),"H")+1,””)),B289&amp;"S1",IF(AD289=LARGE(INDIRECT("AD"&amp;MATCH(B289,B:B,0)&amp;":AD"&amp;IF(B289=MAX(B:B),1010,MATCH(B289+1,B:B,0)-1)), IF(COUNTIF(INDIRECT("C"&amp;MATCH(B289,B:B,0)&amp;":C"&amp;IF(B289=MAX(B:B),1010,MATCH(B289+1,B:B,0)-1)),"S")&gt;0,COUNTIF(INDIRECT("C"&amp;MATCH(B289,B:B,0)&amp;":C"&amp;IF(B289=MAX(B:B),1010,MATCH(B289+1,B:B,0)-1)),"H")+2,””)),B289&amp;"S2",IF(AD289=LARGE(INDIRECT("AD"&amp;MATCH(B289,B:B,0)&amp;":AD"&amp;IF(B289=MAX(B:B),1010,MATCH(B289+1,B:B,0)-1)), IF(COUNTIF(INDIRECT("C"&amp;MATCH(B289,B:B,0)&amp;":C"&amp;IF(B289=MAX(B:B),1010,MATCH(B289+1,B:B,0)-1)),"V")&gt;0,COUNTIF(INDIRECT("C"&amp;MATCH(B289,B:B,0)&amp;":C"&amp;IF(B289=MAX(B:B),1010,MATCH(B289+1,B:B,0)-1)),"H")+COUNTIF(INDIRECT("C"&amp;MATCH(B289,B:B,0)&amp;":C"&amp;IF(B289=MAX(B:B),1010,MATCH(B289+1,B:B,0)-1)),"S")+1,"")),B289&amp;"V1",IF(AD289=LARGE(INDIRECT("AD"&amp;MATCH(B289,B:B,0)&amp;":AD"&amp;IF(B289=MAX(B:B),1010,MATCH(B289+1,B:B,0)-1)), IF(COUNTIF(INDIRECT("C"&amp;MATCH(B289,B:B,0)&amp;":C"&amp;IF(B289=MAX(B:B),1010,MATCH(B289+1,B:B,0)-1)),"V")&gt;0,COUNTIF(INDIRECT("C"&amp;MATCH(B289,B:B,0)&amp;":C"&amp;IF(B289=MAX(B:B),1010,MATCH(B289+1,B:B,0)-1)),"H")+COUNTIF(INDIRECT("C"&amp;MATCH(B289,B:B,0)&amp;":C"&amp;IF(B289=MAX(B:B),1010,MATCH(B289+1,B:B,0)-1)),"S")+2,"")),B289&amp;"V2","")))))),"")</f>
        <v/>
      </c>
      <c r="AH289" s="14" t="str">
        <f t="shared" ca="1" si="105"/>
        <v/>
      </c>
    </row>
    <row r="290" spans="1:34" customFormat="1" x14ac:dyDescent="0.3">
      <c r="A290" s="52" t="str">
        <f t="shared" ca="1" si="102"/>
        <v/>
      </c>
      <c r="L290" s="9"/>
      <c r="M290" s="52"/>
      <c r="N290" s="52"/>
      <c r="O290" s="47" t="str">
        <f t="shared" si="90"/>
        <v/>
      </c>
      <c r="P290" s="46" t="str">
        <f t="shared" ca="1" si="91"/>
        <v/>
      </c>
      <c r="Q290" s="39"/>
      <c r="R290" s="39"/>
      <c r="S290" s="40"/>
      <c r="T290" s="6" t="str">
        <f t="shared" si="92"/>
        <v/>
      </c>
      <c r="U290" s="6" t="str">
        <f t="shared" si="93"/>
        <v/>
      </c>
      <c r="V290" s="6" t="str">
        <f t="shared" si="94"/>
        <v/>
      </c>
      <c r="W290" s="6" t="str">
        <f t="shared" si="95"/>
        <v/>
      </c>
      <c r="X290" s="6" t="str">
        <f t="shared" si="96"/>
        <v/>
      </c>
      <c r="Y290" s="6" t="str">
        <f t="shared" si="97"/>
        <v/>
      </c>
      <c r="Z290" s="6" t="str">
        <f t="shared" si="98"/>
        <v/>
      </c>
      <c r="AA290" s="6" t="str">
        <f t="shared" si="99"/>
        <v/>
      </c>
      <c r="AB290" s="6" t="str">
        <f t="shared" si="100"/>
        <v/>
      </c>
      <c r="AC290" s="6" t="str">
        <f t="shared" si="101"/>
        <v/>
      </c>
      <c r="AD290" s="6" t="str">
        <f t="shared" si="103"/>
        <v/>
      </c>
      <c r="AE290" s="6" t="str">
        <f t="shared" si="104"/>
        <v/>
      </c>
      <c r="AF290" s="6" t="str">
        <f t="shared" si="106"/>
        <v/>
      </c>
      <c r="AG290" s="6" t="str">
        <f ca="1">IFERROR(IF(AD290=LARGE(INDIRECT("AD"&amp;MATCH(B290,B:B,0)&amp;":AD"&amp;IF(B290=MAX(B:B),1010,MATCH(B290+1,B:B,0)-1)),IF(COUNTIF(INDIRECT("C"&amp;MATCH(B290,B:B,0)&amp;":C"&amp;IF(B290=MAX(B:B),1010,MATCH(B290+1,B:B,0)-1)),"H")&gt;0,1,"")),B290&amp;"H1",IF(AD290=LARGE(INDIRECT("AD"&amp;MATCH(B290,B:B,0)&amp;":AD"&amp;IF(B290=MAX(B:B),1010,MATCH(B290+1,B:B,0)-1)),IF(COUNTIF(INDIRECT("C"&amp;MATCH(B290,B:B,0)&amp;":C"&amp;IF(B290=MAX(B:B),1010,MATCH(B290+1,B:B,0)-1)),"H")&gt;0,2,"")),B290&amp;"H2",IF(AD290=LARGE(INDIRECT("AD"&amp;MATCH(B290,B:B,0)&amp;":AD"&amp;IF(B290=MAX(B:B),1010,MATCH(B290+1,B:B,0)-1)), IF(COUNTIF(INDIRECT("C"&amp;MATCH(B290,B:B,0)&amp;":C"&amp;IF(B290=MAX(B:B),1010,MATCH(B290+1,B:B,0)-1)),"S")&gt;0,COUNTIF(INDIRECT("C"&amp;MATCH(B290,B:B,0)&amp;":C"&amp;IF(B290=MAX(B:B),1010,MATCH(B290+1,B:B,0)-1)),"H")+1,””)),B290&amp;"S1",IF(AD290=LARGE(INDIRECT("AD"&amp;MATCH(B290,B:B,0)&amp;":AD"&amp;IF(B290=MAX(B:B),1010,MATCH(B290+1,B:B,0)-1)), IF(COUNTIF(INDIRECT("C"&amp;MATCH(B290,B:B,0)&amp;":C"&amp;IF(B290=MAX(B:B),1010,MATCH(B290+1,B:B,0)-1)),"S")&gt;0,COUNTIF(INDIRECT("C"&amp;MATCH(B290,B:B,0)&amp;":C"&amp;IF(B290=MAX(B:B),1010,MATCH(B290+1,B:B,0)-1)),"H")+2,””)),B290&amp;"S2",IF(AD290=LARGE(INDIRECT("AD"&amp;MATCH(B290,B:B,0)&amp;":AD"&amp;IF(B290=MAX(B:B),1010,MATCH(B290+1,B:B,0)-1)), IF(COUNTIF(INDIRECT("C"&amp;MATCH(B290,B:B,0)&amp;":C"&amp;IF(B290=MAX(B:B),1010,MATCH(B290+1,B:B,0)-1)),"V")&gt;0,COUNTIF(INDIRECT("C"&amp;MATCH(B290,B:B,0)&amp;":C"&amp;IF(B290=MAX(B:B),1010,MATCH(B290+1,B:B,0)-1)),"H")+COUNTIF(INDIRECT("C"&amp;MATCH(B290,B:B,0)&amp;":C"&amp;IF(B290=MAX(B:B),1010,MATCH(B290+1,B:B,0)-1)),"S")+1,"")),B290&amp;"V1",IF(AD290=LARGE(INDIRECT("AD"&amp;MATCH(B290,B:B,0)&amp;":AD"&amp;IF(B290=MAX(B:B),1010,MATCH(B290+1,B:B,0)-1)), IF(COUNTIF(INDIRECT("C"&amp;MATCH(B290,B:B,0)&amp;":C"&amp;IF(B290=MAX(B:B),1010,MATCH(B290+1,B:B,0)-1)),"V")&gt;0,COUNTIF(INDIRECT("C"&amp;MATCH(B290,B:B,0)&amp;":C"&amp;IF(B290=MAX(B:B),1010,MATCH(B290+1,B:B,0)-1)),"H")+COUNTIF(INDIRECT("C"&amp;MATCH(B290,B:B,0)&amp;":C"&amp;IF(B290=MAX(B:B),1010,MATCH(B290+1,B:B,0)-1)),"S")+2,"")),B290&amp;"V2","")))))),"")</f>
        <v/>
      </c>
      <c r="AH290" s="14" t="str">
        <f t="shared" ca="1" si="105"/>
        <v/>
      </c>
    </row>
    <row r="291" spans="1:34" customFormat="1" x14ac:dyDescent="0.3">
      <c r="A291" s="52" t="str">
        <f t="shared" ca="1" si="102"/>
        <v/>
      </c>
      <c r="L291" s="9"/>
      <c r="M291" s="52"/>
      <c r="N291" s="52"/>
      <c r="O291" s="47" t="str">
        <f t="shared" si="90"/>
        <v/>
      </c>
      <c r="P291" s="46" t="str">
        <f t="shared" ca="1" si="91"/>
        <v/>
      </c>
      <c r="Q291" s="39"/>
      <c r="R291" s="39"/>
      <c r="S291" s="40"/>
      <c r="T291" s="6" t="str">
        <f t="shared" si="92"/>
        <v/>
      </c>
      <c r="U291" s="6" t="str">
        <f t="shared" si="93"/>
        <v/>
      </c>
      <c r="V291" s="6" t="str">
        <f t="shared" si="94"/>
        <v/>
      </c>
      <c r="W291" s="6" t="str">
        <f t="shared" si="95"/>
        <v/>
      </c>
      <c r="X291" s="6" t="str">
        <f t="shared" si="96"/>
        <v/>
      </c>
      <c r="Y291" s="6" t="str">
        <f t="shared" si="97"/>
        <v/>
      </c>
      <c r="Z291" s="6" t="str">
        <f t="shared" si="98"/>
        <v/>
      </c>
      <c r="AA291" s="6" t="str">
        <f t="shared" si="99"/>
        <v/>
      </c>
      <c r="AB291" s="6" t="str">
        <f t="shared" si="100"/>
        <v/>
      </c>
      <c r="AC291" s="6" t="str">
        <f t="shared" si="101"/>
        <v/>
      </c>
      <c r="AD291" s="6" t="str">
        <f t="shared" si="103"/>
        <v/>
      </c>
      <c r="AE291" s="6" t="str">
        <f t="shared" si="104"/>
        <v/>
      </c>
      <c r="AF291" s="6" t="str">
        <f t="shared" si="106"/>
        <v/>
      </c>
      <c r="AG291" s="6" t="str">
        <f ca="1">IFERROR(IF(AD291=LARGE(INDIRECT("AD"&amp;MATCH(B291,B:B,0)&amp;":AD"&amp;IF(B291=MAX(B:B),1010,MATCH(B291+1,B:B,0)-1)),IF(COUNTIF(INDIRECT("C"&amp;MATCH(B291,B:B,0)&amp;":C"&amp;IF(B291=MAX(B:B),1010,MATCH(B291+1,B:B,0)-1)),"H")&gt;0,1,"")),B291&amp;"H1",IF(AD291=LARGE(INDIRECT("AD"&amp;MATCH(B291,B:B,0)&amp;":AD"&amp;IF(B291=MAX(B:B),1010,MATCH(B291+1,B:B,0)-1)),IF(COUNTIF(INDIRECT("C"&amp;MATCH(B291,B:B,0)&amp;":C"&amp;IF(B291=MAX(B:B),1010,MATCH(B291+1,B:B,0)-1)),"H")&gt;0,2,"")),B291&amp;"H2",IF(AD291=LARGE(INDIRECT("AD"&amp;MATCH(B291,B:B,0)&amp;":AD"&amp;IF(B291=MAX(B:B),1010,MATCH(B291+1,B:B,0)-1)), IF(COUNTIF(INDIRECT("C"&amp;MATCH(B291,B:B,0)&amp;":C"&amp;IF(B291=MAX(B:B),1010,MATCH(B291+1,B:B,0)-1)),"S")&gt;0,COUNTIF(INDIRECT("C"&amp;MATCH(B291,B:B,0)&amp;":C"&amp;IF(B291=MAX(B:B),1010,MATCH(B291+1,B:B,0)-1)),"H")+1,””)),B291&amp;"S1",IF(AD291=LARGE(INDIRECT("AD"&amp;MATCH(B291,B:B,0)&amp;":AD"&amp;IF(B291=MAX(B:B),1010,MATCH(B291+1,B:B,0)-1)), IF(COUNTIF(INDIRECT("C"&amp;MATCH(B291,B:B,0)&amp;":C"&amp;IF(B291=MAX(B:B),1010,MATCH(B291+1,B:B,0)-1)),"S")&gt;0,COUNTIF(INDIRECT("C"&amp;MATCH(B291,B:B,0)&amp;":C"&amp;IF(B291=MAX(B:B),1010,MATCH(B291+1,B:B,0)-1)),"H")+2,””)),B291&amp;"S2",IF(AD291=LARGE(INDIRECT("AD"&amp;MATCH(B291,B:B,0)&amp;":AD"&amp;IF(B291=MAX(B:B),1010,MATCH(B291+1,B:B,0)-1)), IF(COUNTIF(INDIRECT("C"&amp;MATCH(B291,B:B,0)&amp;":C"&amp;IF(B291=MAX(B:B),1010,MATCH(B291+1,B:B,0)-1)),"V")&gt;0,COUNTIF(INDIRECT("C"&amp;MATCH(B291,B:B,0)&amp;":C"&amp;IF(B291=MAX(B:B),1010,MATCH(B291+1,B:B,0)-1)),"H")+COUNTIF(INDIRECT("C"&amp;MATCH(B291,B:B,0)&amp;":C"&amp;IF(B291=MAX(B:B),1010,MATCH(B291+1,B:B,0)-1)),"S")+1,"")),B291&amp;"V1",IF(AD291=LARGE(INDIRECT("AD"&amp;MATCH(B291,B:B,0)&amp;":AD"&amp;IF(B291=MAX(B:B),1010,MATCH(B291+1,B:B,0)-1)), IF(COUNTIF(INDIRECT("C"&amp;MATCH(B291,B:B,0)&amp;":C"&amp;IF(B291=MAX(B:B),1010,MATCH(B291+1,B:B,0)-1)),"V")&gt;0,COUNTIF(INDIRECT("C"&amp;MATCH(B291,B:B,0)&amp;":C"&amp;IF(B291=MAX(B:B),1010,MATCH(B291+1,B:B,0)-1)),"H")+COUNTIF(INDIRECT("C"&amp;MATCH(B291,B:B,0)&amp;":C"&amp;IF(B291=MAX(B:B),1010,MATCH(B291+1,B:B,0)-1)),"S")+2,"")),B291&amp;"V2","")))))),"")</f>
        <v/>
      </c>
      <c r="AH291" s="14" t="str">
        <f t="shared" ca="1" si="105"/>
        <v/>
      </c>
    </row>
    <row r="292" spans="1:34" customFormat="1" x14ac:dyDescent="0.3">
      <c r="A292" s="52" t="str">
        <f t="shared" ca="1" si="102"/>
        <v/>
      </c>
      <c r="L292" s="9"/>
      <c r="M292" s="52"/>
      <c r="N292" s="52"/>
      <c r="O292" s="47" t="str">
        <f t="shared" si="90"/>
        <v/>
      </c>
      <c r="P292" s="46" t="str">
        <f t="shared" ca="1" si="91"/>
        <v/>
      </c>
      <c r="Q292" s="39"/>
      <c r="R292" s="39"/>
      <c r="S292" s="40"/>
      <c r="T292" s="6" t="str">
        <f t="shared" si="92"/>
        <v/>
      </c>
      <c r="U292" s="6" t="str">
        <f t="shared" si="93"/>
        <v/>
      </c>
      <c r="V292" s="6" t="str">
        <f t="shared" si="94"/>
        <v/>
      </c>
      <c r="W292" s="6" t="str">
        <f t="shared" si="95"/>
        <v/>
      </c>
      <c r="X292" s="6" t="str">
        <f t="shared" si="96"/>
        <v/>
      </c>
      <c r="Y292" s="6" t="str">
        <f t="shared" si="97"/>
        <v/>
      </c>
      <c r="Z292" s="6" t="str">
        <f t="shared" si="98"/>
        <v/>
      </c>
      <c r="AA292" s="6" t="str">
        <f t="shared" si="99"/>
        <v/>
      </c>
      <c r="AB292" s="6" t="str">
        <f t="shared" si="100"/>
        <v/>
      </c>
      <c r="AC292" s="6" t="str">
        <f t="shared" si="101"/>
        <v/>
      </c>
      <c r="AD292" s="6" t="str">
        <f t="shared" si="103"/>
        <v/>
      </c>
      <c r="AE292" s="6" t="str">
        <f t="shared" si="104"/>
        <v/>
      </c>
      <c r="AF292" s="6" t="str">
        <f t="shared" si="106"/>
        <v/>
      </c>
      <c r="AG292" s="6" t="str">
        <f ca="1">IFERROR(IF(AD292=LARGE(INDIRECT("AD"&amp;MATCH(B292,B:B,0)&amp;":AD"&amp;IF(B292=MAX(B:B),1010,MATCH(B292+1,B:B,0)-1)),IF(COUNTIF(INDIRECT("C"&amp;MATCH(B292,B:B,0)&amp;":C"&amp;IF(B292=MAX(B:B),1010,MATCH(B292+1,B:B,0)-1)),"H")&gt;0,1,"")),B292&amp;"H1",IF(AD292=LARGE(INDIRECT("AD"&amp;MATCH(B292,B:B,0)&amp;":AD"&amp;IF(B292=MAX(B:B),1010,MATCH(B292+1,B:B,0)-1)),IF(COUNTIF(INDIRECT("C"&amp;MATCH(B292,B:B,0)&amp;":C"&amp;IF(B292=MAX(B:B),1010,MATCH(B292+1,B:B,0)-1)),"H")&gt;0,2,"")),B292&amp;"H2",IF(AD292=LARGE(INDIRECT("AD"&amp;MATCH(B292,B:B,0)&amp;":AD"&amp;IF(B292=MAX(B:B),1010,MATCH(B292+1,B:B,0)-1)), IF(COUNTIF(INDIRECT("C"&amp;MATCH(B292,B:B,0)&amp;":C"&amp;IF(B292=MAX(B:B),1010,MATCH(B292+1,B:B,0)-1)),"S")&gt;0,COUNTIF(INDIRECT("C"&amp;MATCH(B292,B:B,0)&amp;":C"&amp;IF(B292=MAX(B:B),1010,MATCH(B292+1,B:B,0)-1)),"H")+1,””)),B292&amp;"S1",IF(AD292=LARGE(INDIRECT("AD"&amp;MATCH(B292,B:B,0)&amp;":AD"&amp;IF(B292=MAX(B:B),1010,MATCH(B292+1,B:B,0)-1)), IF(COUNTIF(INDIRECT("C"&amp;MATCH(B292,B:B,0)&amp;":C"&amp;IF(B292=MAX(B:B),1010,MATCH(B292+1,B:B,0)-1)),"S")&gt;0,COUNTIF(INDIRECT("C"&amp;MATCH(B292,B:B,0)&amp;":C"&amp;IF(B292=MAX(B:B),1010,MATCH(B292+1,B:B,0)-1)),"H")+2,””)),B292&amp;"S2",IF(AD292=LARGE(INDIRECT("AD"&amp;MATCH(B292,B:B,0)&amp;":AD"&amp;IF(B292=MAX(B:B),1010,MATCH(B292+1,B:B,0)-1)), IF(COUNTIF(INDIRECT("C"&amp;MATCH(B292,B:B,0)&amp;":C"&amp;IF(B292=MAX(B:B),1010,MATCH(B292+1,B:B,0)-1)),"V")&gt;0,COUNTIF(INDIRECT("C"&amp;MATCH(B292,B:B,0)&amp;":C"&amp;IF(B292=MAX(B:B),1010,MATCH(B292+1,B:B,0)-1)),"H")+COUNTIF(INDIRECT("C"&amp;MATCH(B292,B:B,0)&amp;":C"&amp;IF(B292=MAX(B:B),1010,MATCH(B292+1,B:B,0)-1)),"S")+1,"")),B292&amp;"V1",IF(AD292=LARGE(INDIRECT("AD"&amp;MATCH(B292,B:B,0)&amp;":AD"&amp;IF(B292=MAX(B:B),1010,MATCH(B292+1,B:B,0)-1)), IF(COUNTIF(INDIRECT("C"&amp;MATCH(B292,B:B,0)&amp;":C"&amp;IF(B292=MAX(B:B),1010,MATCH(B292+1,B:B,0)-1)),"V")&gt;0,COUNTIF(INDIRECT("C"&amp;MATCH(B292,B:B,0)&amp;":C"&amp;IF(B292=MAX(B:B),1010,MATCH(B292+1,B:B,0)-1)),"H")+COUNTIF(INDIRECT("C"&amp;MATCH(B292,B:B,0)&amp;":C"&amp;IF(B292=MAX(B:B),1010,MATCH(B292+1,B:B,0)-1)),"S")+2,"")),B292&amp;"V2","")))))),"")</f>
        <v/>
      </c>
      <c r="AH292" s="14" t="str">
        <f t="shared" ca="1" si="105"/>
        <v/>
      </c>
    </row>
    <row r="293" spans="1:34" customFormat="1" x14ac:dyDescent="0.3">
      <c r="A293" s="52" t="str">
        <f t="shared" ca="1" si="102"/>
        <v/>
      </c>
      <c r="L293" s="9"/>
      <c r="M293" s="52"/>
      <c r="N293" s="52"/>
      <c r="O293" s="47" t="str">
        <f t="shared" si="90"/>
        <v/>
      </c>
      <c r="P293" s="46" t="str">
        <f t="shared" ca="1" si="91"/>
        <v/>
      </c>
      <c r="Q293" s="39"/>
      <c r="R293" s="39"/>
      <c r="S293" s="40"/>
      <c r="T293" s="6" t="str">
        <f t="shared" si="92"/>
        <v/>
      </c>
      <c r="U293" s="6" t="str">
        <f t="shared" si="93"/>
        <v/>
      </c>
      <c r="V293" s="6" t="str">
        <f t="shared" si="94"/>
        <v/>
      </c>
      <c r="W293" s="6" t="str">
        <f t="shared" si="95"/>
        <v/>
      </c>
      <c r="X293" s="6" t="str">
        <f t="shared" si="96"/>
        <v/>
      </c>
      <c r="Y293" s="6" t="str">
        <f t="shared" si="97"/>
        <v/>
      </c>
      <c r="Z293" s="6" t="str">
        <f t="shared" si="98"/>
        <v/>
      </c>
      <c r="AA293" s="6" t="str">
        <f t="shared" si="99"/>
        <v/>
      </c>
      <c r="AB293" s="6" t="str">
        <f t="shared" si="100"/>
        <v/>
      </c>
      <c r="AC293" s="6" t="str">
        <f t="shared" si="101"/>
        <v/>
      </c>
      <c r="AD293" s="6" t="str">
        <f t="shared" si="103"/>
        <v/>
      </c>
      <c r="AE293" s="6" t="str">
        <f t="shared" si="104"/>
        <v/>
      </c>
      <c r="AF293" s="6" t="str">
        <f t="shared" si="106"/>
        <v/>
      </c>
      <c r="AG293" s="6" t="str">
        <f ca="1">IFERROR(IF(AD293=LARGE(INDIRECT("AD"&amp;MATCH(B293,B:B,0)&amp;":AD"&amp;IF(B293=MAX(B:B),1010,MATCH(B293+1,B:B,0)-1)),IF(COUNTIF(INDIRECT("C"&amp;MATCH(B293,B:B,0)&amp;":C"&amp;IF(B293=MAX(B:B),1010,MATCH(B293+1,B:B,0)-1)),"H")&gt;0,1,"")),B293&amp;"H1",IF(AD293=LARGE(INDIRECT("AD"&amp;MATCH(B293,B:B,0)&amp;":AD"&amp;IF(B293=MAX(B:B),1010,MATCH(B293+1,B:B,0)-1)),IF(COUNTIF(INDIRECT("C"&amp;MATCH(B293,B:B,0)&amp;":C"&amp;IF(B293=MAX(B:B),1010,MATCH(B293+1,B:B,0)-1)),"H")&gt;0,2,"")),B293&amp;"H2",IF(AD293=LARGE(INDIRECT("AD"&amp;MATCH(B293,B:B,0)&amp;":AD"&amp;IF(B293=MAX(B:B),1010,MATCH(B293+1,B:B,0)-1)), IF(COUNTIF(INDIRECT("C"&amp;MATCH(B293,B:B,0)&amp;":C"&amp;IF(B293=MAX(B:B),1010,MATCH(B293+1,B:B,0)-1)),"S")&gt;0,COUNTIF(INDIRECT("C"&amp;MATCH(B293,B:B,0)&amp;":C"&amp;IF(B293=MAX(B:B),1010,MATCH(B293+1,B:B,0)-1)),"H")+1,””)),B293&amp;"S1",IF(AD293=LARGE(INDIRECT("AD"&amp;MATCH(B293,B:B,0)&amp;":AD"&amp;IF(B293=MAX(B:B),1010,MATCH(B293+1,B:B,0)-1)), IF(COUNTIF(INDIRECT("C"&amp;MATCH(B293,B:B,0)&amp;":C"&amp;IF(B293=MAX(B:B),1010,MATCH(B293+1,B:B,0)-1)),"S")&gt;0,COUNTIF(INDIRECT("C"&amp;MATCH(B293,B:B,0)&amp;":C"&amp;IF(B293=MAX(B:B),1010,MATCH(B293+1,B:B,0)-1)),"H")+2,””)),B293&amp;"S2",IF(AD293=LARGE(INDIRECT("AD"&amp;MATCH(B293,B:B,0)&amp;":AD"&amp;IF(B293=MAX(B:B),1010,MATCH(B293+1,B:B,0)-1)), IF(COUNTIF(INDIRECT("C"&amp;MATCH(B293,B:B,0)&amp;":C"&amp;IF(B293=MAX(B:B),1010,MATCH(B293+1,B:B,0)-1)),"V")&gt;0,COUNTIF(INDIRECT("C"&amp;MATCH(B293,B:B,0)&amp;":C"&amp;IF(B293=MAX(B:B),1010,MATCH(B293+1,B:B,0)-1)),"H")+COUNTIF(INDIRECT("C"&amp;MATCH(B293,B:B,0)&amp;":C"&amp;IF(B293=MAX(B:B),1010,MATCH(B293+1,B:B,0)-1)),"S")+1,"")),B293&amp;"V1",IF(AD293=LARGE(INDIRECT("AD"&amp;MATCH(B293,B:B,0)&amp;":AD"&amp;IF(B293=MAX(B:B),1010,MATCH(B293+1,B:B,0)-1)), IF(COUNTIF(INDIRECT("C"&amp;MATCH(B293,B:B,0)&amp;":C"&amp;IF(B293=MAX(B:B),1010,MATCH(B293+1,B:B,0)-1)),"V")&gt;0,COUNTIF(INDIRECT("C"&amp;MATCH(B293,B:B,0)&amp;":C"&amp;IF(B293=MAX(B:B),1010,MATCH(B293+1,B:B,0)-1)),"H")+COUNTIF(INDIRECT("C"&amp;MATCH(B293,B:B,0)&amp;":C"&amp;IF(B293=MAX(B:B),1010,MATCH(B293+1,B:B,0)-1)),"S")+2,"")),B293&amp;"V2","")))))),"")</f>
        <v/>
      </c>
      <c r="AH293" s="14" t="str">
        <f t="shared" ca="1" si="105"/>
        <v/>
      </c>
    </row>
    <row r="294" spans="1:34" customFormat="1" x14ac:dyDescent="0.3">
      <c r="A294" s="52" t="str">
        <f t="shared" ca="1" si="102"/>
        <v/>
      </c>
      <c r="L294" s="9"/>
      <c r="M294" s="52"/>
      <c r="N294" s="52"/>
      <c r="O294" s="47" t="str">
        <f t="shared" si="90"/>
        <v/>
      </c>
      <c r="P294" s="46" t="str">
        <f t="shared" ca="1" si="91"/>
        <v/>
      </c>
      <c r="Q294" s="39"/>
      <c r="R294" s="39"/>
      <c r="S294" s="40"/>
      <c r="T294" s="6" t="str">
        <f t="shared" si="92"/>
        <v/>
      </c>
      <c r="U294" s="6" t="str">
        <f t="shared" si="93"/>
        <v/>
      </c>
      <c r="V294" s="6" t="str">
        <f t="shared" si="94"/>
        <v/>
      </c>
      <c r="W294" s="6" t="str">
        <f t="shared" si="95"/>
        <v/>
      </c>
      <c r="X294" s="6" t="str">
        <f t="shared" si="96"/>
        <v/>
      </c>
      <c r="Y294" s="6" t="str">
        <f t="shared" si="97"/>
        <v/>
      </c>
      <c r="Z294" s="6" t="str">
        <f t="shared" si="98"/>
        <v/>
      </c>
      <c r="AA294" s="6" t="str">
        <f t="shared" si="99"/>
        <v/>
      </c>
      <c r="AB294" s="6" t="str">
        <f t="shared" si="100"/>
        <v/>
      </c>
      <c r="AC294" s="6" t="str">
        <f t="shared" si="101"/>
        <v/>
      </c>
      <c r="AD294" s="6" t="str">
        <f t="shared" si="103"/>
        <v/>
      </c>
      <c r="AE294" s="6" t="str">
        <f t="shared" si="104"/>
        <v/>
      </c>
      <c r="AF294" s="6" t="str">
        <f t="shared" si="106"/>
        <v/>
      </c>
      <c r="AG294" s="6" t="str">
        <f ca="1">IFERROR(IF(AD294=LARGE(INDIRECT("AD"&amp;MATCH(B294,B:B,0)&amp;":AD"&amp;IF(B294=MAX(B:B),1010,MATCH(B294+1,B:B,0)-1)),IF(COUNTIF(INDIRECT("C"&amp;MATCH(B294,B:B,0)&amp;":C"&amp;IF(B294=MAX(B:B),1010,MATCH(B294+1,B:B,0)-1)),"H")&gt;0,1,"")),B294&amp;"H1",IF(AD294=LARGE(INDIRECT("AD"&amp;MATCH(B294,B:B,0)&amp;":AD"&amp;IF(B294=MAX(B:B),1010,MATCH(B294+1,B:B,0)-1)),IF(COUNTIF(INDIRECT("C"&amp;MATCH(B294,B:B,0)&amp;":C"&amp;IF(B294=MAX(B:B),1010,MATCH(B294+1,B:B,0)-1)),"H")&gt;0,2,"")),B294&amp;"H2",IF(AD294=LARGE(INDIRECT("AD"&amp;MATCH(B294,B:B,0)&amp;":AD"&amp;IF(B294=MAX(B:B),1010,MATCH(B294+1,B:B,0)-1)), IF(COUNTIF(INDIRECT("C"&amp;MATCH(B294,B:B,0)&amp;":C"&amp;IF(B294=MAX(B:B),1010,MATCH(B294+1,B:B,0)-1)),"S")&gt;0,COUNTIF(INDIRECT("C"&amp;MATCH(B294,B:B,0)&amp;":C"&amp;IF(B294=MAX(B:B),1010,MATCH(B294+1,B:B,0)-1)),"H")+1,””)),B294&amp;"S1",IF(AD294=LARGE(INDIRECT("AD"&amp;MATCH(B294,B:B,0)&amp;":AD"&amp;IF(B294=MAX(B:B),1010,MATCH(B294+1,B:B,0)-1)), IF(COUNTIF(INDIRECT("C"&amp;MATCH(B294,B:B,0)&amp;":C"&amp;IF(B294=MAX(B:B),1010,MATCH(B294+1,B:B,0)-1)),"S")&gt;0,COUNTIF(INDIRECT("C"&amp;MATCH(B294,B:B,0)&amp;":C"&amp;IF(B294=MAX(B:B),1010,MATCH(B294+1,B:B,0)-1)),"H")+2,””)),B294&amp;"S2",IF(AD294=LARGE(INDIRECT("AD"&amp;MATCH(B294,B:B,0)&amp;":AD"&amp;IF(B294=MAX(B:B),1010,MATCH(B294+1,B:B,0)-1)), IF(COUNTIF(INDIRECT("C"&amp;MATCH(B294,B:B,0)&amp;":C"&amp;IF(B294=MAX(B:B),1010,MATCH(B294+1,B:B,0)-1)),"V")&gt;0,COUNTIF(INDIRECT("C"&amp;MATCH(B294,B:B,0)&amp;":C"&amp;IF(B294=MAX(B:B),1010,MATCH(B294+1,B:B,0)-1)),"H")+COUNTIF(INDIRECT("C"&amp;MATCH(B294,B:B,0)&amp;":C"&amp;IF(B294=MAX(B:B),1010,MATCH(B294+1,B:B,0)-1)),"S")+1,"")),B294&amp;"V1",IF(AD294=LARGE(INDIRECT("AD"&amp;MATCH(B294,B:B,0)&amp;":AD"&amp;IF(B294=MAX(B:B),1010,MATCH(B294+1,B:B,0)-1)), IF(COUNTIF(INDIRECT("C"&amp;MATCH(B294,B:B,0)&amp;":C"&amp;IF(B294=MAX(B:B),1010,MATCH(B294+1,B:B,0)-1)),"V")&gt;0,COUNTIF(INDIRECT("C"&amp;MATCH(B294,B:B,0)&amp;":C"&amp;IF(B294=MAX(B:B),1010,MATCH(B294+1,B:B,0)-1)),"H")+COUNTIF(INDIRECT("C"&amp;MATCH(B294,B:B,0)&amp;":C"&amp;IF(B294=MAX(B:B),1010,MATCH(B294+1,B:B,0)-1)),"S")+2,"")),B294&amp;"V2","")))))),"")</f>
        <v/>
      </c>
      <c r="AH294" s="14" t="str">
        <f t="shared" ca="1" si="105"/>
        <v/>
      </c>
    </row>
    <row r="295" spans="1:34" customFormat="1" x14ac:dyDescent="0.3">
      <c r="A295" s="52" t="str">
        <f t="shared" ca="1" si="102"/>
        <v/>
      </c>
      <c r="L295" s="9"/>
      <c r="M295" s="52"/>
      <c r="N295" s="52"/>
      <c r="O295" s="47" t="str">
        <f t="shared" si="90"/>
        <v/>
      </c>
      <c r="P295" s="46" t="str">
        <f t="shared" ca="1" si="91"/>
        <v/>
      </c>
      <c r="Q295" s="39"/>
      <c r="R295" s="39"/>
      <c r="S295" s="40"/>
      <c r="T295" s="6" t="str">
        <f t="shared" si="92"/>
        <v/>
      </c>
      <c r="U295" s="6" t="str">
        <f t="shared" si="93"/>
        <v/>
      </c>
      <c r="V295" s="6" t="str">
        <f t="shared" si="94"/>
        <v/>
      </c>
      <c r="W295" s="6" t="str">
        <f t="shared" si="95"/>
        <v/>
      </c>
      <c r="X295" s="6" t="str">
        <f t="shared" si="96"/>
        <v/>
      </c>
      <c r="Y295" s="6" t="str">
        <f t="shared" si="97"/>
        <v/>
      </c>
      <c r="Z295" s="6" t="str">
        <f t="shared" si="98"/>
        <v/>
      </c>
      <c r="AA295" s="6" t="str">
        <f t="shared" si="99"/>
        <v/>
      </c>
      <c r="AB295" s="6" t="str">
        <f t="shared" si="100"/>
        <v/>
      </c>
      <c r="AC295" s="6" t="str">
        <f t="shared" si="101"/>
        <v/>
      </c>
      <c r="AD295" s="6" t="str">
        <f t="shared" si="103"/>
        <v/>
      </c>
      <c r="AE295" s="6" t="str">
        <f t="shared" si="104"/>
        <v/>
      </c>
      <c r="AF295" s="6" t="str">
        <f t="shared" si="106"/>
        <v/>
      </c>
      <c r="AG295" s="6" t="str">
        <f ca="1">IFERROR(IF(AD295=LARGE(INDIRECT("AD"&amp;MATCH(B295,B:B,0)&amp;":AD"&amp;IF(B295=MAX(B:B),1010,MATCH(B295+1,B:B,0)-1)),IF(COUNTIF(INDIRECT("C"&amp;MATCH(B295,B:B,0)&amp;":C"&amp;IF(B295=MAX(B:B),1010,MATCH(B295+1,B:B,0)-1)),"H")&gt;0,1,"")),B295&amp;"H1",IF(AD295=LARGE(INDIRECT("AD"&amp;MATCH(B295,B:B,0)&amp;":AD"&amp;IF(B295=MAX(B:B),1010,MATCH(B295+1,B:B,0)-1)),IF(COUNTIF(INDIRECT("C"&amp;MATCH(B295,B:B,0)&amp;":C"&amp;IF(B295=MAX(B:B),1010,MATCH(B295+1,B:B,0)-1)),"H")&gt;0,2,"")),B295&amp;"H2",IF(AD295=LARGE(INDIRECT("AD"&amp;MATCH(B295,B:B,0)&amp;":AD"&amp;IF(B295=MAX(B:B),1010,MATCH(B295+1,B:B,0)-1)), IF(COUNTIF(INDIRECT("C"&amp;MATCH(B295,B:B,0)&amp;":C"&amp;IF(B295=MAX(B:B),1010,MATCH(B295+1,B:B,0)-1)),"S")&gt;0,COUNTIF(INDIRECT("C"&amp;MATCH(B295,B:B,0)&amp;":C"&amp;IF(B295=MAX(B:B),1010,MATCH(B295+1,B:B,0)-1)),"H")+1,””)),B295&amp;"S1",IF(AD295=LARGE(INDIRECT("AD"&amp;MATCH(B295,B:B,0)&amp;":AD"&amp;IF(B295=MAX(B:B),1010,MATCH(B295+1,B:B,0)-1)), IF(COUNTIF(INDIRECT("C"&amp;MATCH(B295,B:B,0)&amp;":C"&amp;IF(B295=MAX(B:B),1010,MATCH(B295+1,B:B,0)-1)),"S")&gt;0,COUNTIF(INDIRECT("C"&amp;MATCH(B295,B:B,0)&amp;":C"&amp;IF(B295=MAX(B:B),1010,MATCH(B295+1,B:B,0)-1)),"H")+2,””)),B295&amp;"S2",IF(AD295=LARGE(INDIRECT("AD"&amp;MATCH(B295,B:B,0)&amp;":AD"&amp;IF(B295=MAX(B:B),1010,MATCH(B295+1,B:B,0)-1)), IF(COUNTIF(INDIRECT("C"&amp;MATCH(B295,B:B,0)&amp;":C"&amp;IF(B295=MAX(B:B),1010,MATCH(B295+1,B:B,0)-1)),"V")&gt;0,COUNTIF(INDIRECT("C"&amp;MATCH(B295,B:B,0)&amp;":C"&amp;IF(B295=MAX(B:B),1010,MATCH(B295+1,B:B,0)-1)),"H")+COUNTIF(INDIRECT("C"&amp;MATCH(B295,B:B,0)&amp;":C"&amp;IF(B295=MAX(B:B),1010,MATCH(B295+1,B:B,0)-1)),"S")+1,"")),B295&amp;"V1",IF(AD295=LARGE(INDIRECT("AD"&amp;MATCH(B295,B:B,0)&amp;":AD"&amp;IF(B295=MAX(B:B),1010,MATCH(B295+1,B:B,0)-1)), IF(COUNTIF(INDIRECT("C"&amp;MATCH(B295,B:B,0)&amp;":C"&amp;IF(B295=MAX(B:B),1010,MATCH(B295+1,B:B,0)-1)),"V")&gt;0,COUNTIF(INDIRECT("C"&amp;MATCH(B295,B:B,0)&amp;":C"&amp;IF(B295=MAX(B:B),1010,MATCH(B295+1,B:B,0)-1)),"H")+COUNTIF(INDIRECT("C"&amp;MATCH(B295,B:B,0)&amp;":C"&amp;IF(B295=MAX(B:B),1010,MATCH(B295+1,B:B,0)-1)),"S")+2,"")),B295&amp;"V2","")))))),"")</f>
        <v/>
      </c>
      <c r="AH295" s="14" t="str">
        <f t="shared" ca="1" si="105"/>
        <v/>
      </c>
    </row>
    <row r="296" spans="1:34" customFormat="1" x14ac:dyDescent="0.3">
      <c r="A296" s="52" t="str">
        <f t="shared" ca="1" si="102"/>
        <v/>
      </c>
      <c r="L296" s="9"/>
      <c r="M296" s="52"/>
      <c r="N296" s="52"/>
      <c r="O296" s="47" t="str">
        <f t="shared" si="90"/>
        <v/>
      </c>
      <c r="P296" s="46" t="str">
        <f t="shared" ca="1" si="91"/>
        <v/>
      </c>
      <c r="Q296" s="39"/>
      <c r="R296" s="39"/>
      <c r="S296" s="40"/>
      <c r="T296" s="6" t="str">
        <f t="shared" si="92"/>
        <v/>
      </c>
      <c r="U296" s="6" t="str">
        <f t="shared" si="93"/>
        <v/>
      </c>
      <c r="V296" s="6" t="str">
        <f t="shared" si="94"/>
        <v/>
      </c>
      <c r="W296" s="6" t="str">
        <f t="shared" si="95"/>
        <v/>
      </c>
      <c r="X296" s="6" t="str">
        <f t="shared" si="96"/>
        <v/>
      </c>
      <c r="Y296" s="6" t="str">
        <f t="shared" si="97"/>
        <v/>
      </c>
      <c r="Z296" s="6" t="str">
        <f t="shared" si="98"/>
        <v/>
      </c>
      <c r="AA296" s="6" t="str">
        <f t="shared" si="99"/>
        <v/>
      </c>
      <c r="AB296" s="6" t="str">
        <f t="shared" si="100"/>
        <v/>
      </c>
      <c r="AC296" s="6" t="str">
        <f t="shared" si="101"/>
        <v/>
      </c>
      <c r="AD296" s="6" t="str">
        <f t="shared" si="103"/>
        <v/>
      </c>
      <c r="AE296" s="6" t="str">
        <f t="shared" si="104"/>
        <v/>
      </c>
      <c r="AF296" s="6" t="str">
        <f t="shared" si="106"/>
        <v/>
      </c>
      <c r="AG296" s="6" t="str">
        <f ca="1">IFERROR(IF(AD296=LARGE(INDIRECT("AD"&amp;MATCH(B296,B:B,0)&amp;":AD"&amp;IF(B296=MAX(B:B),1010,MATCH(B296+1,B:B,0)-1)),IF(COUNTIF(INDIRECT("C"&amp;MATCH(B296,B:B,0)&amp;":C"&amp;IF(B296=MAX(B:B),1010,MATCH(B296+1,B:B,0)-1)),"H")&gt;0,1,"")),B296&amp;"H1",IF(AD296=LARGE(INDIRECT("AD"&amp;MATCH(B296,B:B,0)&amp;":AD"&amp;IF(B296=MAX(B:B),1010,MATCH(B296+1,B:B,0)-1)),IF(COUNTIF(INDIRECT("C"&amp;MATCH(B296,B:B,0)&amp;":C"&amp;IF(B296=MAX(B:B),1010,MATCH(B296+1,B:B,0)-1)),"H")&gt;0,2,"")),B296&amp;"H2",IF(AD296=LARGE(INDIRECT("AD"&amp;MATCH(B296,B:B,0)&amp;":AD"&amp;IF(B296=MAX(B:B),1010,MATCH(B296+1,B:B,0)-1)), IF(COUNTIF(INDIRECT("C"&amp;MATCH(B296,B:B,0)&amp;":C"&amp;IF(B296=MAX(B:B),1010,MATCH(B296+1,B:B,0)-1)),"S")&gt;0,COUNTIF(INDIRECT("C"&amp;MATCH(B296,B:B,0)&amp;":C"&amp;IF(B296=MAX(B:B),1010,MATCH(B296+1,B:B,0)-1)),"H")+1,””)),B296&amp;"S1",IF(AD296=LARGE(INDIRECT("AD"&amp;MATCH(B296,B:B,0)&amp;":AD"&amp;IF(B296=MAX(B:B),1010,MATCH(B296+1,B:B,0)-1)), IF(COUNTIF(INDIRECT("C"&amp;MATCH(B296,B:B,0)&amp;":C"&amp;IF(B296=MAX(B:B),1010,MATCH(B296+1,B:B,0)-1)),"S")&gt;0,COUNTIF(INDIRECT("C"&amp;MATCH(B296,B:B,0)&amp;":C"&amp;IF(B296=MAX(B:B),1010,MATCH(B296+1,B:B,0)-1)),"H")+2,””)),B296&amp;"S2",IF(AD296=LARGE(INDIRECT("AD"&amp;MATCH(B296,B:B,0)&amp;":AD"&amp;IF(B296=MAX(B:B),1010,MATCH(B296+1,B:B,0)-1)), IF(COUNTIF(INDIRECT("C"&amp;MATCH(B296,B:B,0)&amp;":C"&amp;IF(B296=MAX(B:B),1010,MATCH(B296+1,B:B,0)-1)),"V")&gt;0,COUNTIF(INDIRECT("C"&amp;MATCH(B296,B:B,0)&amp;":C"&amp;IF(B296=MAX(B:B),1010,MATCH(B296+1,B:B,0)-1)),"H")+COUNTIF(INDIRECT("C"&amp;MATCH(B296,B:B,0)&amp;":C"&amp;IF(B296=MAX(B:B),1010,MATCH(B296+1,B:B,0)-1)),"S")+1,"")),B296&amp;"V1",IF(AD296=LARGE(INDIRECT("AD"&amp;MATCH(B296,B:B,0)&amp;":AD"&amp;IF(B296=MAX(B:B),1010,MATCH(B296+1,B:B,0)-1)), IF(COUNTIF(INDIRECT("C"&amp;MATCH(B296,B:B,0)&amp;":C"&amp;IF(B296=MAX(B:B),1010,MATCH(B296+1,B:B,0)-1)),"V")&gt;0,COUNTIF(INDIRECT("C"&amp;MATCH(B296,B:B,0)&amp;":C"&amp;IF(B296=MAX(B:B),1010,MATCH(B296+1,B:B,0)-1)),"H")+COUNTIF(INDIRECT("C"&amp;MATCH(B296,B:B,0)&amp;":C"&amp;IF(B296=MAX(B:B),1010,MATCH(B296+1,B:B,0)-1)),"S")+2,"")),B296&amp;"V2","")))))),"")</f>
        <v/>
      </c>
      <c r="AH296" s="14" t="str">
        <f t="shared" ca="1" si="105"/>
        <v/>
      </c>
    </row>
    <row r="297" spans="1:34" customFormat="1" x14ac:dyDescent="0.3">
      <c r="A297" s="52" t="str">
        <f t="shared" ca="1" si="102"/>
        <v/>
      </c>
      <c r="L297" s="9"/>
      <c r="M297" s="52"/>
      <c r="N297" s="52"/>
      <c r="O297" s="47" t="str">
        <f t="shared" si="90"/>
        <v/>
      </c>
      <c r="P297" s="46" t="str">
        <f t="shared" ca="1" si="91"/>
        <v/>
      </c>
      <c r="Q297" s="39"/>
      <c r="R297" s="39"/>
      <c r="S297" s="40"/>
      <c r="T297" s="6" t="str">
        <f t="shared" si="92"/>
        <v/>
      </c>
      <c r="U297" s="6" t="str">
        <f t="shared" si="93"/>
        <v/>
      </c>
      <c r="V297" s="6" t="str">
        <f t="shared" si="94"/>
        <v/>
      </c>
      <c r="W297" s="6" t="str">
        <f t="shared" si="95"/>
        <v/>
      </c>
      <c r="X297" s="6" t="str">
        <f t="shared" si="96"/>
        <v/>
      </c>
      <c r="Y297" s="6" t="str">
        <f t="shared" si="97"/>
        <v/>
      </c>
      <c r="Z297" s="6" t="str">
        <f t="shared" si="98"/>
        <v/>
      </c>
      <c r="AA297" s="6" t="str">
        <f t="shared" si="99"/>
        <v/>
      </c>
      <c r="AB297" s="6" t="str">
        <f t="shared" si="100"/>
        <v/>
      </c>
      <c r="AC297" s="6" t="str">
        <f t="shared" si="101"/>
        <v/>
      </c>
      <c r="AD297" s="6" t="str">
        <f t="shared" si="103"/>
        <v/>
      </c>
      <c r="AE297" s="6" t="str">
        <f t="shared" si="104"/>
        <v/>
      </c>
      <c r="AF297" s="6" t="str">
        <f t="shared" si="106"/>
        <v/>
      </c>
      <c r="AG297" s="6" t="str">
        <f ca="1">IFERROR(IF(AD297=LARGE(INDIRECT("AD"&amp;MATCH(B297,B:B,0)&amp;":AD"&amp;IF(B297=MAX(B:B),1010,MATCH(B297+1,B:B,0)-1)),IF(COUNTIF(INDIRECT("C"&amp;MATCH(B297,B:B,0)&amp;":C"&amp;IF(B297=MAX(B:B),1010,MATCH(B297+1,B:B,0)-1)),"H")&gt;0,1,"")),B297&amp;"H1",IF(AD297=LARGE(INDIRECT("AD"&amp;MATCH(B297,B:B,0)&amp;":AD"&amp;IF(B297=MAX(B:B),1010,MATCH(B297+1,B:B,0)-1)),IF(COUNTIF(INDIRECT("C"&amp;MATCH(B297,B:B,0)&amp;":C"&amp;IF(B297=MAX(B:B),1010,MATCH(B297+1,B:B,0)-1)),"H")&gt;0,2,"")),B297&amp;"H2",IF(AD297=LARGE(INDIRECT("AD"&amp;MATCH(B297,B:B,0)&amp;":AD"&amp;IF(B297=MAX(B:B),1010,MATCH(B297+1,B:B,0)-1)), IF(COUNTIF(INDIRECT("C"&amp;MATCH(B297,B:B,0)&amp;":C"&amp;IF(B297=MAX(B:B),1010,MATCH(B297+1,B:B,0)-1)),"S")&gt;0,COUNTIF(INDIRECT("C"&amp;MATCH(B297,B:B,0)&amp;":C"&amp;IF(B297=MAX(B:B),1010,MATCH(B297+1,B:B,0)-1)),"H")+1,””)),B297&amp;"S1",IF(AD297=LARGE(INDIRECT("AD"&amp;MATCH(B297,B:B,0)&amp;":AD"&amp;IF(B297=MAX(B:B),1010,MATCH(B297+1,B:B,0)-1)), IF(COUNTIF(INDIRECT("C"&amp;MATCH(B297,B:B,0)&amp;":C"&amp;IF(B297=MAX(B:B),1010,MATCH(B297+1,B:B,0)-1)),"S")&gt;0,COUNTIF(INDIRECT("C"&amp;MATCH(B297,B:B,0)&amp;":C"&amp;IF(B297=MAX(B:B),1010,MATCH(B297+1,B:B,0)-1)),"H")+2,””)),B297&amp;"S2",IF(AD297=LARGE(INDIRECT("AD"&amp;MATCH(B297,B:B,0)&amp;":AD"&amp;IF(B297=MAX(B:B),1010,MATCH(B297+1,B:B,0)-1)), IF(COUNTIF(INDIRECT("C"&amp;MATCH(B297,B:B,0)&amp;":C"&amp;IF(B297=MAX(B:B),1010,MATCH(B297+1,B:B,0)-1)),"V")&gt;0,COUNTIF(INDIRECT("C"&amp;MATCH(B297,B:B,0)&amp;":C"&amp;IF(B297=MAX(B:B),1010,MATCH(B297+1,B:B,0)-1)),"H")+COUNTIF(INDIRECT("C"&amp;MATCH(B297,B:B,0)&amp;":C"&amp;IF(B297=MAX(B:B),1010,MATCH(B297+1,B:B,0)-1)),"S")+1,"")),B297&amp;"V1",IF(AD297=LARGE(INDIRECT("AD"&amp;MATCH(B297,B:B,0)&amp;":AD"&amp;IF(B297=MAX(B:B),1010,MATCH(B297+1,B:B,0)-1)), IF(COUNTIF(INDIRECT("C"&amp;MATCH(B297,B:B,0)&amp;":C"&amp;IF(B297=MAX(B:B),1010,MATCH(B297+1,B:B,0)-1)),"V")&gt;0,COUNTIF(INDIRECT("C"&amp;MATCH(B297,B:B,0)&amp;":C"&amp;IF(B297=MAX(B:B),1010,MATCH(B297+1,B:B,0)-1)),"H")+COUNTIF(INDIRECT("C"&amp;MATCH(B297,B:B,0)&amp;":C"&amp;IF(B297=MAX(B:B),1010,MATCH(B297+1,B:B,0)-1)),"S")+2,"")),B297&amp;"V2","")))))),"")</f>
        <v/>
      </c>
      <c r="AH297" s="14" t="str">
        <f t="shared" ca="1" si="105"/>
        <v/>
      </c>
    </row>
    <row r="298" spans="1:34" customFormat="1" x14ac:dyDescent="0.3">
      <c r="A298" s="52" t="str">
        <f t="shared" ca="1" si="102"/>
        <v/>
      </c>
      <c r="L298" s="9"/>
      <c r="M298" s="52"/>
      <c r="N298" s="52"/>
      <c r="O298" s="47" t="str">
        <f t="shared" si="90"/>
        <v/>
      </c>
      <c r="P298" s="46" t="str">
        <f t="shared" ca="1" si="91"/>
        <v/>
      </c>
      <c r="Q298" s="39"/>
      <c r="R298" s="39"/>
      <c r="S298" s="40"/>
      <c r="T298" s="6" t="str">
        <f t="shared" si="92"/>
        <v/>
      </c>
      <c r="U298" s="6" t="str">
        <f t="shared" si="93"/>
        <v/>
      </c>
      <c r="V298" s="6" t="str">
        <f t="shared" si="94"/>
        <v/>
      </c>
      <c r="W298" s="6" t="str">
        <f t="shared" si="95"/>
        <v/>
      </c>
      <c r="X298" s="6" t="str">
        <f t="shared" si="96"/>
        <v/>
      </c>
      <c r="Y298" s="6" t="str">
        <f t="shared" si="97"/>
        <v/>
      </c>
      <c r="Z298" s="6" t="str">
        <f t="shared" si="98"/>
        <v/>
      </c>
      <c r="AA298" s="6" t="str">
        <f t="shared" si="99"/>
        <v/>
      </c>
      <c r="AB298" s="6" t="str">
        <f t="shared" si="100"/>
        <v/>
      </c>
      <c r="AC298" s="6" t="str">
        <f t="shared" si="101"/>
        <v/>
      </c>
      <c r="AD298" s="6" t="str">
        <f t="shared" si="103"/>
        <v/>
      </c>
      <c r="AE298" s="6" t="str">
        <f t="shared" si="104"/>
        <v/>
      </c>
      <c r="AF298" s="6" t="str">
        <f t="shared" si="106"/>
        <v/>
      </c>
      <c r="AG298" s="6" t="str">
        <f ca="1">IFERROR(IF(AD298=LARGE(INDIRECT("AD"&amp;MATCH(B298,B:B,0)&amp;":AD"&amp;IF(B298=MAX(B:B),1010,MATCH(B298+1,B:B,0)-1)),IF(COUNTIF(INDIRECT("C"&amp;MATCH(B298,B:B,0)&amp;":C"&amp;IF(B298=MAX(B:B),1010,MATCH(B298+1,B:B,0)-1)),"H")&gt;0,1,"")),B298&amp;"H1",IF(AD298=LARGE(INDIRECT("AD"&amp;MATCH(B298,B:B,0)&amp;":AD"&amp;IF(B298=MAX(B:B),1010,MATCH(B298+1,B:B,0)-1)),IF(COUNTIF(INDIRECT("C"&amp;MATCH(B298,B:B,0)&amp;":C"&amp;IF(B298=MAX(B:B),1010,MATCH(B298+1,B:B,0)-1)),"H")&gt;0,2,"")),B298&amp;"H2",IF(AD298=LARGE(INDIRECT("AD"&amp;MATCH(B298,B:B,0)&amp;":AD"&amp;IF(B298=MAX(B:B),1010,MATCH(B298+1,B:B,0)-1)), IF(COUNTIF(INDIRECT("C"&amp;MATCH(B298,B:B,0)&amp;":C"&amp;IF(B298=MAX(B:B),1010,MATCH(B298+1,B:B,0)-1)),"S")&gt;0,COUNTIF(INDIRECT("C"&amp;MATCH(B298,B:B,0)&amp;":C"&amp;IF(B298=MAX(B:B),1010,MATCH(B298+1,B:B,0)-1)),"H")+1,””)),B298&amp;"S1",IF(AD298=LARGE(INDIRECT("AD"&amp;MATCH(B298,B:B,0)&amp;":AD"&amp;IF(B298=MAX(B:B),1010,MATCH(B298+1,B:B,0)-1)), IF(COUNTIF(INDIRECT("C"&amp;MATCH(B298,B:B,0)&amp;":C"&amp;IF(B298=MAX(B:B),1010,MATCH(B298+1,B:B,0)-1)),"S")&gt;0,COUNTIF(INDIRECT("C"&amp;MATCH(B298,B:B,0)&amp;":C"&amp;IF(B298=MAX(B:B),1010,MATCH(B298+1,B:B,0)-1)),"H")+2,””)),B298&amp;"S2",IF(AD298=LARGE(INDIRECT("AD"&amp;MATCH(B298,B:B,0)&amp;":AD"&amp;IF(B298=MAX(B:B),1010,MATCH(B298+1,B:B,0)-1)), IF(COUNTIF(INDIRECT("C"&amp;MATCH(B298,B:B,0)&amp;":C"&amp;IF(B298=MAX(B:B),1010,MATCH(B298+1,B:B,0)-1)),"V")&gt;0,COUNTIF(INDIRECT("C"&amp;MATCH(B298,B:B,0)&amp;":C"&amp;IF(B298=MAX(B:B),1010,MATCH(B298+1,B:B,0)-1)),"H")+COUNTIF(INDIRECT("C"&amp;MATCH(B298,B:B,0)&amp;":C"&amp;IF(B298=MAX(B:B),1010,MATCH(B298+1,B:B,0)-1)),"S")+1,"")),B298&amp;"V1",IF(AD298=LARGE(INDIRECT("AD"&amp;MATCH(B298,B:B,0)&amp;":AD"&amp;IF(B298=MAX(B:B),1010,MATCH(B298+1,B:B,0)-1)), IF(COUNTIF(INDIRECT("C"&amp;MATCH(B298,B:B,0)&amp;":C"&amp;IF(B298=MAX(B:B),1010,MATCH(B298+1,B:B,0)-1)),"V")&gt;0,COUNTIF(INDIRECT("C"&amp;MATCH(B298,B:B,0)&amp;":C"&amp;IF(B298=MAX(B:B),1010,MATCH(B298+1,B:B,0)-1)),"H")+COUNTIF(INDIRECT("C"&amp;MATCH(B298,B:B,0)&amp;":C"&amp;IF(B298=MAX(B:B),1010,MATCH(B298+1,B:B,0)-1)),"S")+2,"")),B298&amp;"V2","")))))),"")</f>
        <v/>
      </c>
      <c r="AH298" s="14" t="str">
        <f t="shared" ca="1" si="105"/>
        <v/>
      </c>
    </row>
    <row r="299" spans="1:34" customFormat="1" x14ac:dyDescent="0.3">
      <c r="A299" s="52" t="str">
        <f t="shared" ca="1" si="102"/>
        <v/>
      </c>
      <c r="L299" s="9"/>
      <c r="M299" s="52"/>
      <c r="N299" s="52"/>
      <c r="O299" s="47" t="str">
        <f t="shared" si="90"/>
        <v/>
      </c>
      <c r="P299" s="46" t="str">
        <f t="shared" ca="1" si="91"/>
        <v/>
      </c>
      <c r="Q299" s="39"/>
      <c r="R299" s="39"/>
      <c r="S299" s="40"/>
      <c r="T299" s="6" t="str">
        <f t="shared" si="92"/>
        <v/>
      </c>
      <c r="U299" s="6" t="str">
        <f t="shared" si="93"/>
        <v/>
      </c>
      <c r="V299" s="6" t="str">
        <f t="shared" si="94"/>
        <v/>
      </c>
      <c r="W299" s="6" t="str">
        <f t="shared" si="95"/>
        <v/>
      </c>
      <c r="X299" s="6" t="str">
        <f t="shared" si="96"/>
        <v/>
      </c>
      <c r="Y299" s="6" t="str">
        <f t="shared" si="97"/>
        <v/>
      </c>
      <c r="Z299" s="6" t="str">
        <f t="shared" si="98"/>
        <v/>
      </c>
      <c r="AA299" s="6" t="str">
        <f t="shared" si="99"/>
        <v/>
      </c>
      <c r="AB299" s="6" t="str">
        <f t="shared" si="100"/>
        <v/>
      </c>
      <c r="AC299" s="6" t="str">
        <f t="shared" si="101"/>
        <v/>
      </c>
      <c r="AD299" s="6" t="str">
        <f t="shared" si="103"/>
        <v/>
      </c>
      <c r="AE299" s="6" t="str">
        <f t="shared" si="104"/>
        <v/>
      </c>
      <c r="AF299" s="6" t="str">
        <f t="shared" si="106"/>
        <v/>
      </c>
      <c r="AG299" s="6" t="str">
        <f ca="1">IFERROR(IF(AD299=LARGE(INDIRECT("AD"&amp;MATCH(B299,B:B,0)&amp;":AD"&amp;IF(B299=MAX(B:B),1010,MATCH(B299+1,B:B,0)-1)),IF(COUNTIF(INDIRECT("C"&amp;MATCH(B299,B:B,0)&amp;":C"&amp;IF(B299=MAX(B:B),1010,MATCH(B299+1,B:B,0)-1)),"H")&gt;0,1,"")),B299&amp;"H1",IF(AD299=LARGE(INDIRECT("AD"&amp;MATCH(B299,B:B,0)&amp;":AD"&amp;IF(B299=MAX(B:B),1010,MATCH(B299+1,B:B,0)-1)),IF(COUNTIF(INDIRECT("C"&amp;MATCH(B299,B:B,0)&amp;":C"&amp;IF(B299=MAX(B:B),1010,MATCH(B299+1,B:B,0)-1)),"H")&gt;0,2,"")),B299&amp;"H2",IF(AD299=LARGE(INDIRECT("AD"&amp;MATCH(B299,B:B,0)&amp;":AD"&amp;IF(B299=MAX(B:B),1010,MATCH(B299+1,B:B,0)-1)), IF(COUNTIF(INDIRECT("C"&amp;MATCH(B299,B:B,0)&amp;":C"&amp;IF(B299=MAX(B:B),1010,MATCH(B299+1,B:B,0)-1)),"S")&gt;0,COUNTIF(INDIRECT("C"&amp;MATCH(B299,B:B,0)&amp;":C"&amp;IF(B299=MAX(B:B),1010,MATCH(B299+1,B:B,0)-1)),"H")+1,””)),B299&amp;"S1",IF(AD299=LARGE(INDIRECT("AD"&amp;MATCH(B299,B:B,0)&amp;":AD"&amp;IF(B299=MAX(B:B),1010,MATCH(B299+1,B:B,0)-1)), IF(COUNTIF(INDIRECT("C"&amp;MATCH(B299,B:B,0)&amp;":C"&amp;IF(B299=MAX(B:B),1010,MATCH(B299+1,B:B,0)-1)),"S")&gt;0,COUNTIF(INDIRECT("C"&amp;MATCH(B299,B:B,0)&amp;":C"&amp;IF(B299=MAX(B:B),1010,MATCH(B299+1,B:B,0)-1)),"H")+2,””)),B299&amp;"S2",IF(AD299=LARGE(INDIRECT("AD"&amp;MATCH(B299,B:B,0)&amp;":AD"&amp;IF(B299=MAX(B:B),1010,MATCH(B299+1,B:B,0)-1)), IF(COUNTIF(INDIRECT("C"&amp;MATCH(B299,B:B,0)&amp;":C"&amp;IF(B299=MAX(B:B),1010,MATCH(B299+1,B:B,0)-1)),"V")&gt;0,COUNTIF(INDIRECT("C"&amp;MATCH(B299,B:B,0)&amp;":C"&amp;IF(B299=MAX(B:B),1010,MATCH(B299+1,B:B,0)-1)),"H")+COUNTIF(INDIRECT("C"&amp;MATCH(B299,B:B,0)&amp;":C"&amp;IF(B299=MAX(B:B),1010,MATCH(B299+1,B:B,0)-1)),"S")+1,"")),B299&amp;"V1",IF(AD299=LARGE(INDIRECT("AD"&amp;MATCH(B299,B:B,0)&amp;":AD"&amp;IF(B299=MAX(B:B),1010,MATCH(B299+1,B:B,0)-1)), IF(COUNTIF(INDIRECT("C"&amp;MATCH(B299,B:B,0)&amp;":C"&amp;IF(B299=MAX(B:B),1010,MATCH(B299+1,B:B,0)-1)),"V")&gt;0,COUNTIF(INDIRECT("C"&amp;MATCH(B299,B:B,0)&amp;":C"&amp;IF(B299=MAX(B:B),1010,MATCH(B299+1,B:B,0)-1)),"H")+COUNTIF(INDIRECT("C"&amp;MATCH(B299,B:B,0)&amp;":C"&amp;IF(B299=MAX(B:B),1010,MATCH(B299+1,B:B,0)-1)),"S")+2,"")),B299&amp;"V2","")))))),"")</f>
        <v/>
      </c>
      <c r="AH299" s="14" t="str">
        <f t="shared" ca="1" si="105"/>
        <v/>
      </c>
    </row>
    <row r="300" spans="1:34" customFormat="1" x14ac:dyDescent="0.3">
      <c r="A300" s="52" t="str">
        <f t="shared" ca="1" si="102"/>
        <v/>
      </c>
      <c r="L300" s="9"/>
      <c r="M300" s="52"/>
      <c r="N300" s="52"/>
      <c r="O300" s="47" t="str">
        <f t="shared" si="90"/>
        <v/>
      </c>
      <c r="P300" s="46" t="str">
        <f t="shared" ca="1" si="91"/>
        <v/>
      </c>
      <c r="Q300" s="39"/>
      <c r="R300" s="39"/>
      <c r="S300" s="40"/>
      <c r="T300" s="6" t="str">
        <f t="shared" si="92"/>
        <v/>
      </c>
      <c r="U300" s="6" t="str">
        <f t="shared" si="93"/>
        <v/>
      </c>
      <c r="V300" s="6" t="str">
        <f t="shared" si="94"/>
        <v/>
      </c>
      <c r="W300" s="6" t="str">
        <f t="shared" si="95"/>
        <v/>
      </c>
      <c r="X300" s="6" t="str">
        <f t="shared" si="96"/>
        <v/>
      </c>
      <c r="Y300" s="6" t="str">
        <f t="shared" si="97"/>
        <v/>
      </c>
      <c r="Z300" s="6" t="str">
        <f t="shared" si="98"/>
        <v/>
      </c>
      <c r="AA300" s="6" t="str">
        <f t="shared" si="99"/>
        <v/>
      </c>
      <c r="AB300" s="6" t="str">
        <f t="shared" si="100"/>
        <v/>
      </c>
      <c r="AC300" s="6" t="str">
        <f t="shared" si="101"/>
        <v/>
      </c>
      <c r="AD300" s="6" t="str">
        <f t="shared" si="103"/>
        <v/>
      </c>
      <c r="AE300" s="6" t="str">
        <f t="shared" si="104"/>
        <v/>
      </c>
      <c r="AF300" s="6" t="str">
        <f t="shared" si="106"/>
        <v/>
      </c>
      <c r="AG300" s="6" t="str">
        <f ca="1">IFERROR(IF(AD300=LARGE(INDIRECT("AD"&amp;MATCH(B300,B:B,0)&amp;":AD"&amp;IF(B300=MAX(B:B),1010,MATCH(B300+1,B:B,0)-1)),IF(COUNTIF(INDIRECT("C"&amp;MATCH(B300,B:B,0)&amp;":C"&amp;IF(B300=MAX(B:B),1010,MATCH(B300+1,B:B,0)-1)),"H")&gt;0,1,"")),B300&amp;"H1",IF(AD300=LARGE(INDIRECT("AD"&amp;MATCH(B300,B:B,0)&amp;":AD"&amp;IF(B300=MAX(B:B),1010,MATCH(B300+1,B:B,0)-1)),IF(COUNTIF(INDIRECT("C"&amp;MATCH(B300,B:B,0)&amp;":C"&amp;IF(B300=MAX(B:B),1010,MATCH(B300+1,B:B,0)-1)),"H")&gt;0,2,"")),B300&amp;"H2",IF(AD300=LARGE(INDIRECT("AD"&amp;MATCH(B300,B:B,0)&amp;":AD"&amp;IF(B300=MAX(B:B),1010,MATCH(B300+1,B:B,0)-1)), IF(COUNTIF(INDIRECT("C"&amp;MATCH(B300,B:B,0)&amp;":C"&amp;IF(B300=MAX(B:B),1010,MATCH(B300+1,B:B,0)-1)),"S")&gt;0,COUNTIF(INDIRECT("C"&amp;MATCH(B300,B:B,0)&amp;":C"&amp;IF(B300=MAX(B:B),1010,MATCH(B300+1,B:B,0)-1)),"H")+1,””)),B300&amp;"S1",IF(AD300=LARGE(INDIRECT("AD"&amp;MATCH(B300,B:B,0)&amp;":AD"&amp;IF(B300=MAX(B:B),1010,MATCH(B300+1,B:B,0)-1)), IF(COUNTIF(INDIRECT("C"&amp;MATCH(B300,B:B,0)&amp;":C"&amp;IF(B300=MAX(B:B),1010,MATCH(B300+1,B:B,0)-1)),"S")&gt;0,COUNTIF(INDIRECT("C"&amp;MATCH(B300,B:B,0)&amp;":C"&amp;IF(B300=MAX(B:B),1010,MATCH(B300+1,B:B,0)-1)),"H")+2,””)),B300&amp;"S2",IF(AD300=LARGE(INDIRECT("AD"&amp;MATCH(B300,B:B,0)&amp;":AD"&amp;IF(B300=MAX(B:B),1010,MATCH(B300+1,B:B,0)-1)), IF(COUNTIF(INDIRECT("C"&amp;MATCH(B300,B:B,0)&amp;":C"&amp;IF(B300=MAX(B:B),1010,MATCH(B300+1,B:B,0)-1)),"V")&gt;0,COUNTIF(INDIRECT("C"&amp;MATCH(B300,B:B,0)&amp;":C"&amp;IF(B300=MAX(B:B),1010,MATCH(B300+1,B:B,0)-1)),"H")+COUNTIF(INDIRECT("C"&amp;MATCH(B300,B:B,0)&amp;":C"&amp;IF(B300=MAX(B:B),1010,MATCH(B300+1,B:B,0)-1)),"S")+1,"")),B300&amp;"V1",IF(AD300=LARGE(INDIRECT("AD"&amp;MATCH(B300,B:B,0)&amp;":AD"&amp;IF(B300=MAX(B:B),1010,MATCH(B300+1,B:B,0)-1)), IF(COUNTIF(INDIRECT("C"&amp;MATCH(B300,B:B,0)&amp;":C"&amp;IF(B300=MAX(B:B),1010,MATCH(B300+1,B:B,0)-1)),"V")&gt;0,COUNTIF(INDIRECT("C"&amp;MATCH(B300,B:B,0)&amp;":C"&amp;IF(B300=MAX(B:B),1010,MATCH(B300+1,B:B,0)-1)),"H")+COUNTIF(INDIRECT("C"&amp;MATCH(B300,B:B,0)&amp;":C"&amp;IF(B300=MAX(B:B),1010,MATCH(B300+1,B:B,0)-1)),"S")+2,"")),B300&amp;"V2","")))))),"")</f>
        <v/>
      </c>
      <c r="AH300" s="14" t="str">
        <f t="shared" ca="1" si="105"/>
        <v/>
      </c>
    </row>
    <row r="301" spans="1:34" customFormat="1" x14ac:dyDescent="0.3">
      <c r="A301" s="52" t="str">
        <f t="shared" ca="1" si="102"/>
        <v/>
      </c>
      <c r="L301" s="9"/>
      <c r="M301" s="52"/>
      <c r="N301" s="52"/>
      <c r="O301" s="47" t="str">
        <f t="shared" si="90"/>
        <v/>
      </c>
      <c r="P301" s="46" t="str">
        <f t="shared" ca="1" si="91"/>
        <v/>
      </c>
      <c r="Q301" s="39"/>
      <c r="R301" s="39"/>
      <c r="S301" s="40"/>
      <c r="T301" s="6" t="str">
        <f t="shared" si="92"/>
        <v/>
      </c>
      <c r="U301" s="6" t="str">
        <f t="shared" si="93"/>
        <v/>
      </c>
      <c r="V301" s="6" t="str">
        <f t="shared" si="94"/>
        <v/>
      </c>
      <c r="W301" s="6" t="str">
        <f t="shared" si="95"/>
        <v/>
      </c>
      <c r="X301" s="6" t="str">
        <f t="shared" si="96"/>
        <v/>
      </c>
      <c r="Y301" s="6" t="str">
        <f t="shared" si="97"/>
        <v/>
      </c>
      <c r="Z301" s="6" t="str">
        <f t="shared" si="98"/>
        <v/>
      </c>
      <c r="AA301" s="6" t="str">
        <f t="shared" si="99"/>
        <v/>
      </c>
      <c r="AB301" s="6" t="str">
        <f t="shared" si="100"/>
        <v/>
      </c>
      <c r="AC301" s="6" t="str">
        <f t="shared" si="101"/>
        <v/>
      </c>
      <c r="AD301" s="6" t="str">
        <f t="shared" si="103"/>
        <v/>
      </c>
      <c r="AE301" s="6" t="str">
        <f t="shared" si="104"/>
        <v/>
      </c>
      <c r="AF301" s="6" t="str">
        <f t="shared" si="106"/>
        <v/>
      </c>
      <c r="AG301" s="6" t="str">
        <f ca="1">IFERROR(IF(AD301=LARGE(INDIRECT("AD"&amp;MATCH(B301,B:B,0)&amp;":AD"&amp;IF(B301=MAX(B:B),1010,MATCH(B301+1,B:B,0)-1)),IF(COUNTIF(INDIRECT("C"&amp;MATCH(B301,B:B,0)&amp;":C"&amp;IF(B301=MAX(B:B),1010,MATCH(B301+1,B:B,0)-1)),"H")&gt;0,1,"")),B301&amp;"H1",IF(AD301=LARGE(INDIRECT("AD"&amp;MATCH(B301,B:B,0)&amp;":AD"&amp;IF(B301=MAX(B:B),1010,MATCH(B301+1,B:B,0)-1)),IF(COUNTIF(INDIRECT("C"&amp;MATCH(B301,B:B,0)&amp;":C"&amp;IF(B301=MAX(B:B),1010,MATCH(B301+1,B:B,0)-1)),"H")&gt;0,2,"")),B301&amp;"H2",IF(AD301=LARGE(INDIRECT("AD"&amp;MATCH(B301,B:B,0)&amp;":AD"&amp;IF(B301=MAX(B:B),1010,MATCH(B301+1,B:B,0)-1)), IF(COUNTIF(INDIRECT("C"&amp;MATCH(B301,B:B,0)&amp;":C"&amp;IF(B301=MAX(B:B),1010,MATCH(B301+1,B:B,0)-1)),"S")&gt;0,COUNTIF(INDIRECT("C"&amp;MATCH(B301,B:B,0)&amp;":C"&amp;IF(B301=MAX(B:B),1010,MATCH(B301+1,B:B,0)-1)),"H")+1,””)),B301&amp;"S1",IF(AD301=LARGE(INDIRECT("AD"&amp;MATCH(B301,B:B,0)&amp;":AD"&amp;IF(B301=MAX(B:B),1010,MATCH(B301+1,B:B,0)-1)), IF(COUNTIF(INDIRECT("C"&amp;MATCH(B301,B:B,0)&amp;":C"&amp;IF(B301=MAX(B:B),1010,MATCH(B301+1,B:B,0)-1)),"S")&gt;0,COUNTIF(INDIRECT("C"&amp;MATCH(B301,B:B,0)&amp;":C"&amp;IF(B301=MAX(B:B),1010,MATCH(B301+1,B:B,0)-1)),"H")+2,””)),B301&amp;"S2",IF(AD301=LARGE(INDIRECT("AD"&amp;MATCH(B301,B:B,0)&amp;":AD"&amp;IF(B301=MAX(B:B),1010,MATCH(B301+1,B:B,0)-1)), IF(COUNTIF(INDIRECT("C"&amp;MATCH(B301,B:B,0)&amp;":C"&amp;IF(B301=MAX(B:B),1010,MATCH(B301+1,B:B,0)-1)),"V")&gt;0,COUNTIF(INDIRECT("C"&amp;MATCH(B301,B:B,0)&amp;":C"&amp;IF(B301=MAX(B:B),1010,MATCH(B301+1,B:B,0)-1)),"H")+COUNTIF(INDIRECT("C"&amp;MATCH(B301,B:B,0)&amp;":C"&amp;IF(B301=MAX(B:B),1010,MATCH(B301+1,B:B,0)-1)),"S")+1,"")),B301&amp;"V1",IF(AD301=LARGE(INDIRECT("AD"&amp;MATCH(B301,B:B,0)&amp;":AD"&amp;IF(B301=MAX(B:B),1010,MATCH(B301+1,B:B,0)-1)), IF(COUNTIF(INDIRECT("C"&amp;MATCH(B301,B:B,0)&amp;":C"&amp;IF(B301=MAX(B:B),1010,MATCH(B301+1,B:B,0)-1)),"V")&gt;0,COUNTIF(INDIRECT("C"&amp;MATCH(B301,B:B,0)&amp;":C"&amp;IF(B301=MAX(B:B),1010,MATCH(B301+1,B:B,0)-1)),"H")+COUNTIF(INDIRECT("C"&amp;MATCH(B301,B:B,0)&amp;":C"&amp;IF(B301=MAX(B:B),1010,MATCH(B301+1,B:B,0)-1)),"S")+2,"")),B301&amp;"V2","")))))),"")</f>
        <v/>
      </c>
      <c r="AH301" s="14" t="str">
        <f t="shared" ca="1" si="105"/>
        <v/>
      </c>
    </row>
    <row r="302" spans="1:34" customFormat="1" x14ac:dyDescent="0.3">
      <c r="A302" s="52" t="str">
        <f t="shared" ca="1" si="102"/>
        <v/>
      </c>
      <c r="L302" s="9"/>
      <c r="M302" s="52"/>
      <c r="N302" s="52"/>
      <c r="O302" s="47" t="str">
        <f t="shared" si="90"/>
        <v/>
      </c>
      <c r="P302" s="46" t="str">
        <f t="shared" ca="1" si="91"/>
        <v/>
      </c>
      <c r="Q302" s="39"/>
      <c r="R302" s="39"/>
      <c r="S302" s="40"/>
      <c r="T302" s="6" t="str">
        <f t="shared" si="92"/>
        <v/>
      </c>
      <c r="U302" s="6" t="str">
        <f t="shared" si="93"/>
        <v/>
      </c>
      <c r="V302" s="6" t="str">
        <f t="shared" si="94"/>
        <v/>
      </c>
      <c r="W302" s="6" t="str">
        <f t="shared" si="95"/>
        <v/>
      </c>
      <c r="X302" s="6" t="str">
        <f t="shared" si="96"/>
        <v/>
      </c>
      <c r="Y302" s="6" t="str">
        <f t="shared" si="97"/>
        <v/>
      </c>
      <c r="Z302" s="6" t="str">
        <f t="shared" si="98"/>
        <v/>
      </c>
      <c r="AA302" s="6" t="str">
        <f t="shared" si="99"/>
        <v/>
      </c>
      <c r="AB302" s="6" t="str">
        <f t="shared" si="100"/>
        <v/>
      </c>
      <c r="AC302" s="6" t="str">
        <f t="shared" si="101"/>
        <v/>
      </c>
      <c r="AD302" s="6" t="str">
        <f t="shared" si="103"/>
        <v/>
      </c>
      <c r="AE302" s="6" t="str">
        <f t="shared" si="104"/>
        <v/>
      </c>
      <c r="AF302" s="6" t="str">
        <f t="shared" si="106"/>
        <v/>
      </c>
      <c r="AG302" s="6" t="str">
        <f ca="1">IFERROR(IF(AD302=LARGE(INDIRECT("AD"&amp;MATCH(B302,B:B,0)&amp;":AD"&amp;IF(B302=MAX(B:B),1010,MATCH(B302+1,B:B,0)-1)),IF(COUNTIF(INDIRECT("C"&amp;MATCH(B302,B:B,0)&amp;":C"&amp;IF(B302=MAX(B:B),1010,MATCH(B302+1,B:B,0)-1)),"H")&gt;0,1,"")),B302&amp;"H1",IF(AD302=LARGE(INDIRECT("AD"&amp;MATCH(B302,B:B,0)&amp;":AD"&amp;IF(B302=MAX(B:B),1010,MATCH(B302+1,B:B,0)-1)),IF(COUNTIF(INDIRECT("C"&amp;MATCH(B302,B:B,0)&amp;":C"&amp;IF(B302=MAX(B:B),1010,MATCH(B302+1,B:B,0)-1)),"H")&gt;0,2,"")),B302&amp;"H2",IF(AD302=LARGE(INDIRECT("AD"&amp;MATCH(B302,B:B,0)&amp;":AD"&amp;IF(B302=MAX(B:B),1010,MATCH(B302+1,B:B,0)-1)), IF(COUNTIF(INDIRECT("C"&amp;MATCH(B302,B:B,0)&amp;":C"&amp;IF(B302=MAX(B:B),1010,MATCH(B302+1,B:B,0)-1)),"S")&gt;0,COUNTIF(INDIRECT("C"&amp;MATCH(B302,B:B,0)&amp;":C"&amp;IF(B302=MAX(B:B),1010,MATCH(B302+1,B:B,0)-1)),"H")+1,””)),B302&amp;"S1",IF(AD302=LARGE(INDIRECT("AD"&amp;MATCH(B302,B:B,0)&amp;":AD"&amp;IF(B302=MAX(B:B),1010,MATCH(B302+1,B:B,0)-1)), IF(COUNTIF(INDIRECT("C"&amp;MATCH(B302,B:B,0)&amp;":C"&amp;IF(B302=MAX(B:B),1010,MATCH(B302+1,B:B,0)-1)),"S")&gt;0,COUNTIF(INDIRECT("C"&amp;MATCH(B302,B:B,0)&amp;":C"&amp;IF(B302=MAX(B:B),1010,MATCH(B302+1,B:B,0)-1)),"H")+2,””)),B302&amp;"S2",IF(AD302=LARGE(INDIRECT("AD"&amp;MATCH(B302,B:B,0)&amp;":AD"&amp;IF(B302=MAX(B:B),1010,MATCH(B302+1,B:B,0)-1)), IF(COUNTIF(INDIRECT("C"&amp;MATCH(B302,B:B,0)&amp;":C"&amp;IF(B302=MAX(B:B),1010,MATCH(B302+1,B:B,0)-1)),"V")&gt;0,COUNTIF(INDIRECT("C"&amp;MATCH(B302,B:B,0)&amp;":C"&amp;IF(B302=MAX(B:B),1010,MATCH(B302+1,B:B,0)-1)),"H")+COUNTIF(INDIRECT("C"&amp;MATCH(B302,B:B,0)&amp;":C"&amp;IF(B302=MAX(B:B),1010,MATCH(B302+1,B:B,0)-1)),"S")+1,"")),B302&amp;"V1",IF(AD302=LARGE(INDIRECT("AD"&amp;MATCH(B302,B:B,0)&amp;":AD"&amp;IF(B302=MAX(B:B),1010,MATCH(B302+1,B:B,0)-1)), IF(COUNTIF(INDIRECT("C"&amp;MATCH(B302,B:B,0)&amp;":C"&amp;IF(B302=MAX(B:B),1010,MATCH(B302+1,B:B,0)-1)),"V")&gt;0,COUNTIF(INDIRECT("C"&amp;MATCH(B302,B:B,0)&amp;":C"&amp;IF(B302=MAX(B:B),1010,MATCH(B302+1,B:B,0)-1)),"H")+COUNTIF(INDIRECT("C"&amp;MATCH(B302,B:B,0)&amp;":C"&amp;IF(B302=MAX(B:B),1010,MATCH(B302+1,B:B,0)-1)),"S")+2,"")),B302&amp;"V2","")))))),"")</f>
        <v/>
      </c>
      <c r="AH302" s="14" t="str">
        <f t="shared" ca="1" si="105"/>
        <v/>
      </c>
    </row>
    <row r="303" spans="1:34" customFormat="1" x14ac:dyDescent="0.3">
      <c r="A303" s="52" t="str">
        <f t="shared" ca="1" si="102"/>
        <v/>
      </c>
      <c r="L303" s="9"/>
      <c r="M303" s="52"/>
      <c r="N303" s="52"/>
      <c r="O303" s="47" t="str">
        <f t="shared" si="90"/>
        <v/>
      </c>
      <c r="P303" s="46" t="str">
        <f t="shared" ca="1" si="91"/>
        <v/>
      </c>
      <c r="Q303" s="39"/>
      <c r="R303" s="39"/>
      <c r="S303" s="40"/>
      <c r="T303" s="6" t="str">
        <f t="shared" si="92"/>
        <v/>
      </c>
      <c r="U303" s="6" t="str">
        <f t="shared" si="93"/>
        <v/>
      </c>
      <c r="V303" s="6" t="str">
        <f t="shared" si="94"/>
        <v/>
      </c>
      <c r="W303" s="6" t="str">
        <f t="shared" si="95"/>
        <v/>
      </c>
      <c r="X303" s="6" t="str">
        <f t="shared" si="96"/>
        <v/>
      </c>
      <c r="Y303" s="6" t="str">
        <f t="shared" si="97"/>
        <v/>
      </c>
      <c r="Z303" s="6" t="str">
        <f t="shared" si="98"/>
        <v/>
      </c>
      <c r="AA303" s="6" t="str">
        <f t="shared" si="99"/>
        <v/>
      </c>
      <c r="AB303" s="6" t="str">
        <f t="shared" si="100"/>
        <v/>
      </c>
      <c r="AC303" s="6" t="str">
        <f t="shared" si="101"/>
        <v/>
      </c>
      <c r="AD303" s="6" t="str">
        <f t="shared" si="103"/>
        <v/>
      </c>
      <c r="AE303" s="6" t="str">
        <f t="shared" si="104"/>
        <v/>
      </c>
      <c r="AF303" s="6" t="str">
        <f t="shared" si="106"/>
        <v/>
      </c>
      <c r="AG303" s="6" t="str">
        <f ca="1">IFERROR(IF(AD303=LARGE(INDIRECT("AD"&amp;MATCH(B303,B:B,0)&amp;":AD"&amp;IF(B303=MAX(B:B),1010,MATCH(B303+1,B:B,0)-1)),IF(COUNTIF(INDIRECT("C"&amp;MATCH(B303,B:B,0)&amp;":C"&amp;IF(B303=MAX(B:B),1010,MATCH(B303+1,B:B,0)-1)),"H")&gt;0,1,"")),B303&amp;"H1",IF(AD303=LARGE(INDIRECT("AD"&amp;MATCH(B303,B:B,0)&amp;":AD"&amp;IF(B303=MAX(B:B),1010,MATCH(B303+1,B:B,0)-1)),IF(COUNTIF(INDIRECT("C"&amp;MATCH(B303,B:B,0)&amp;":C"&amp;IF(B303=MAX(B:B),1010,MATCH(B303+1,B:B,0)-1)),"H")&gt;0,2,"")),B303&amp;"H2",IF(AD303=LARGE(INDIRECT("AD"&amp;MATCH(B303,B:B,0)&amp;":AD"&amp;IF(B303=MAX(B:B),1010,MATCH(B303+1,B:B,0)-1)), IF(COUNTIF(INDIRECT("C"&amp;MATCH(B303,B:B,0)&amp;":C"&amp;IF(B303=MAX(B:B),1010,MATCH(B303+1,B:B,0)-1)),"S")&gt;0,COUNTIF(INDIRECT("C"&amp;MATCH(B303,B:B,0)&amp;":C"&amp;IF(B303=MAX(B:B),1010,MATCH(B303+1,B:B,0)-1)),"H")+1,””)),B303&amp;"S1",IF(AD303=LARGE(INDIRECT("AD"&amp;MATCH(B303,B:B,0)&amp;":AD"&amp;IF(B303=MAX(B:B),1010,MATCH(B303+1,B:B,0)-1)), IF(COUNTIF(INDIRECT("C"&amp;MATCH(B303,B:B,0)&amp;":C"&amp;IF(B303=MAX(B:B),1010,MATCH(B303+1,B:B,0)-1)),"S")&gt;0,COUNTIF(INDIRECT("C"&amp;MATCH(B303,B:B,0)&amp;":C"&amp;IF(B303=MAX(B:B),1010,MATCH(B303+1,B:B,0)-1)),"H")+2,””)),B303&amp;"S2",IF(AD303=LARGE(INDIRECT("AD"&amp;MATCH(B303,B:B,0)&amp;":AD"&amp;IF(B303=MAX(B:B),1010,MATCH(B303+1,B:B,0)-1)), IF(COUNTIF(INDIRECT("C"&amp;MATCH(B303,B:B,0)&amp;":C"&amp;IF(B303=MAX(B:B),1010,MATCH(B303+1,B:B,0)-1)),"V")&gt;0,COUNTIF(INDIRECT("C"&amp;MATCH(B303,B:B,0)&amp;":C"&amp;IF(B303=MAX(B:B),1010,MATCH(B303+1,B:B,0)-1)),"H")+COUNTIF(INDIRECT("C"&amp;MATCH(B303,B:B,0)&amp;":C"&amp;IF(B303=MAX(B:B),1010,MATCH(B303+1,B:B,0)-1)),"S")+1,"")),B303&amp;"V1",IF(AD303=LARGE(INDIRECT("AD"&amp;MATCH(B303,B:B,0)&amp;":AD"&amp;IF(B303=MAX(B:B),1010,MATCH(B303+1,B:B,0)-1)), IF(COUNTIF(INDIRECT("C"&amp;MATCH(B303,B:B,0)&amp;":C"&amp;IF(B303=MAX(B:B),1010,MATCH(B303+1,B:B,0)-1)),"V")&gt;0,COUNTIF(INDIRECT("C"&amp;MATCH(B303,B:B,0)&amp;":C"&amp;IF(B303=MAX(B:B),1010,MATCH(B303+1,B:B,0)-1)),"H")+COUNTIF(INDIRECT("C"&amp;MATCH(B303,B:B,0)&amp;":C"&amp;IF(B303=MAX(B:B),1010,MATCH(B303+1,B:B,0)-1)),"S")+2,"")),B303&amp;"V2","")))))),"")</f>
        <v/>
      </c>
      <c r="AH303" s="14" t="str">
        <f t="shared" ca="1" si="105"/>
        <v/>
      </c>
    </row>
    <row r="304" spans="1:34" customFormat="1" x14ac:dyDescent="0.3">
      <c r="A304" s="52" t="str">
        <f t="shared" ca="1" si="102"/>
        <v/>
      </c>
      <c r="L304" s="9"/>
      <c r="M304" s="52"/>
      <c r="N304" s="52"/>
      <c r="O304" s="47" t="str">
        <f t="shared" si="90"/>
        <v/>
      </c>
      <c r="P304" s="46" t="str">
        <f t="shared" ca="1" si="91"/>
        <v/>
      </c>
      <c r="Q304" s="39"/>
      <c r="R304" s="39"/>
      <c r="S304" s="40"/>
      <c r="T304" s="6" t="str">
        <f t="shared" si="92"/>
        <v/>
      </c>
      <c r="U304" s="6" t="str">
        <f t="shared" si="93"/>
        <v/>
      </c>
      <c r="V304" s="6" t="str">
        <f t="shared" si="94"/>
        <v/>
      </c>
      <c r="W304" s="6" t="str">
        <f t="shared" si="95"/>
        <v/>
      </c>
      <c r="X304" s="6" t="str">
        <f t="shared" si="96"/>
        <v/>
      </c>
      <c r="Y304" s="6" t="str">
        <f t="shared" si="97"/>
        <v/>
      </c>
      <c r="Z304" s="6" t="str">
        <f t="shared" si="98"/>
        <v/>
      </c>
      <c r="AA304" s="6" t="str">
        <f t="shared" si="99"/>
        <v/>
      </c>
      <c r="AB304" s="6" t="str">
        <f t="shared" si="100"/>
        <v/>
      </c>
      <c r="AC304" s="6" t="str">
        <f t="shared" si="101"/>
        <v/>
      </c>
      <c r="AD304" s="6" t="str">
        <f t="shared" si="103"/>
        <v/>
      </c>
      <c r="AE304" s="6" t="str">
        <f t="shared" si="104"/>
        <v/>
      </c>
      <c r="AF304" s="6" t="str">
        <f t="shared" si="106"/>
        <v/>
      </c>
      <c r="AG304" s="6" t="str">
        <f ca="1">IFERROR(IF(AD304=LARGE(INDIRECT("AD"&amp;MATCH(B304,B:B,0)&amp;":AD"&amp;IF(B304=MAX(B:B),1010,MATCH(B304+1,B:B,0)-1)),IF(COUNTIF(INDIRECT("C"&amp;MATCH(B304,B:B,0)&amp;":C"&amp;IF(B304=MAX(B:B),1010,MATCH(B304+1,B:B,0)-1)),"H")&gt;0,1,"")),B304&amp;"H1",IF(AD304=LARGE(INDIRECT("AD"&amp;MATCH(B304,B:B,0)&amp;":AD"&amp;IF(B304=MAX(B:B),1010,MATCH(B304+1,B:B,0)-1)),IF(COUNTIF(INDIRECT("C"&amp;MATCH(B304,B:B,0)&amp;":C"&amp;IF(B304=MAX(B:B),1010,MATCH(B304+1,B:B,0)-1)),"H")&gt;0,2,"")),B304&amp;"H2",IF(AD304=LARGE(INDIRECT("AD"&amp;MATCH(B304,B:B,0)&amp;":AD"&amp;IF(B304=MAX(B:B),1010,MATCH(B304+1,B:B,0)-1)), IF(COUNTIF(INDIRECT("C"&amp;MATCH(B304,B:B,0)&amp;":C"&amp;IF(B304=MAX(B:B),1010,MATCH(B304+1,B:B,0)-1)),"S")&gt;0,COUNTIF(INDIRECT("C"&amp;MATCH(B304,B:B,0)&amp;":C"&amp;IF(B304=MAX(B:B),1010,MATCH(B304+1,B:B,0)-1)),"H")+1,””)),B304&amp;"S1",IF(AD304=LARGE(INDIRECT("AD"&amp;MATCH(B304,B:B,0)&amp;":AD"&amp;IF(B304=MAX(B:B),1010,MATCH(B304+1,B:B,0)-1)), IF(COUNTIF(INDIRECT("C"&amp;MATCH(B304,B:B,0)&amp;":C"&amp;IF(B304=MAX(B:B),1010,MATCH(B304+1,B:B,0)-1)),"S")&gt;0,COUNTIF(INDIRECT("C"&amp;MATCH(B304,B:B,0)&amp;":C"&amp;IF(B304=MAX(B:B),1010,MATCH(B304+1,B:B,0)-1)),"H")+2,””)),B304&amp;"S2",IF(AD304=LARGE(INDIRECT("AD"&amp;MATCH(B304,B:B,0)&amp;":AD"&amp;IF(B304=MAX(B:B),1010,MATCH(B304+1,B:B,0)-1)), IF(COUNTIF(INDIRECT("C"&amp;MATCH(B304,B:B,0)&amp;":C"&amp;IF(B304=MAX(B:B),1010,MATCH(B304+1,B:B,0)-1)),"V")&gt;0,COUNTIF(INDIRECT("C"&amp;MATCH(B304,B:B,0)&amp;":C"&amp;IF(B304=MAX(B:B),1010,MATCH(B304+1,B:B,0)-1)),"H")+COUNTIF(INDIRECT("C"&amp;MATCH(B304,B:B,0)&amp;":C"&amp;IF(B304=MAX(B:B),1010,MATCH(B304+1,B:B,0)-1)),"S")+1,"")),B304&amp;"V1",IF(AD304=LARGE(INDIRECT("AD"&amp;MATCH(B304,B:B,0)&amp;":AD"&amp;IF(B304=MAX(B:B),1010,MATCH(B304+1,B:B,0)-1)), IF(COUNTIF(INDIRECT("C"&amp;MATCH(B304,B:B,0)&amp;":C"&amp;IF(B304=MAX(B:B),1010,MATCH(B304+1,B:B,0)-1)),"V")&gt;0,COUNTIF(INDIRECT("C"&amp;MATCH(B304,B:B,0)&amp;":C"&amp;IF(B304=MAX(B:B),1010,MATCH(B304+1,B:B,0)-1)),"H")+COUNTIF(INDIRECT("C"&amp;MATCH(B304,B:B,0)&amp;":C"&amp;IF(B304=MAX(B:B),1010,MATCH(B304+1,B:B,0)-1)),"S")+2,"")),B304&amp;"V2","")))))),"")</f>
        <v/>
      </c>
      <c r="AH304" s="14" t="str">
        <f t="shared" ca="1" si="105"/>
        <v/>
      </c>
    </row>
    <row r="305" spans="1:34" customFormat="1" x14ac:dyDescent="0.3">
      <c r="A305" s="52" t="str">
        <f t="shared" ca="1" si="102"/>
        <v/>
      </c>
      <c r="L305" s="9"/>
      <c r="M305" s="52"/>
      <c r="N305" s="52"/>
      <c r="O305" s="47" t="str">
        <f t="shared" si="90"/>
        <v/>
      </c>
      <c r="P305" s="46" t="str">
        <f t="shared" ca="1" si="91"/>
        <v/>
      </c>
      <c r="Q305" s="39"/>
      <c r="R305" s="39"/>
      <c r="S305" s="40"/>
      <c r="T305" s="6" t="str">
        <f t="shared" si="92"/>
        <v/>
      </c>
      <c r="U305" s="6" t="str">
        <f t="shared" si="93"/>
        <v/>
      </c>
      <c r="V305" s="6" t="str">
        <f t="shared" si="94"/>
        <v/>
      </c>
      <c r="W305" s="6" t="str">
        <f t="shared" si="95"/>
        <v/>
      </c>
      <c r="X305" s="6" t="str">
        <f t="shared" si="96"/>
        <v/>
      </c>
      <c r="Y305" s="6" t="str">
        <f t="shared" si="97"/>
        <v/>
      </c>
      <c r="Z305" s="6" t="str">
        <f t="shared" si="98"/>
        <v/>
      </c>
      <c r="AA305" s="6" t="str">
        <f t="shared" si="99"/>
        <v/>
      </c>
      <c r="AB305" s="6" t="str">
        <f t="shared" si="100"/>
        <v/>
      </c>
      <c r="AC305" s="6" t="str">
        <f t="shared" si="101"/>
        <v/>
      </c>
      <c r="AD305" s="6" t="str">
        <f t="shared" si="103"/>
        <v/>
      </c>
      <c r="AE305" s="6" t="str">
        <f t="shared" si="104"/>
        <v/>
      </c>
      <c r="AF305" s="6" t="str">
        <f t="shared" si="106"/>
        <v/>
      </c>
      <c r="AG305" s="6" t="str">
        <f ca="1">IFERROR(IF(AD305=LARGE(INDIRECT("AD"&amp;MATCH(B305,B:B,0)&amp;":AD"&amp;IF(B305=MAX(B:B),1010,MATCH(B305+1,B:B,0)-1)),IF(COUNTIF(INDIRECT("C"&amp;MATCH(B305,B:B,0)&amp;":C"&amp;IF(B305=MAX(B:B),1010,MATCH(B305+1,B:B,0)-1)),"H")&gt;0,1,"")),B305&amp;"H1",IF(AD305=LARGE(INDIRECT("AD"&amp;MATCH(B305,B:B,0)&amp;":AD"&amp;IF(B305=MAX(B:B),1010,MATCH(B305+1,B:B,0)-1)),IF(COUNTIF(INDIRECT("C"&amp;MATCH(B305,B:B,0)&amp;":C"&amp;IF(B305=MAX(B:B),1010,MATCH(B305+1,B:B,0)-1)),"H")&gt;0,2,"")),B305&amp;"H2",IF(AD305=LARGE(INDIRECT("AD"&amp;MATCH(B305,B:B,0)&amp;":AD"&amp;IF(B305=MAX(B:B),1010,MATCH(B305+1,B:B,0)-1)), IF(COUNTIF(INDIRECT("C"&amp;MATCH(B305,B:B,0)&amp;":C"&amp;IF(B305=MAX(B:B),1010,MATCH(B305+1,B:B,0)-1)),"S")&gt;0,COUNTIF(INDIRECT("C"&amp;MATCH(B305,B:B,0)&amp;":C"&amp;IF(B305=MAX(B:B),1010,MATCH(B305+1,B:B,0)-1)),"H")+1,””)),B305&amp;"S1",IF(AD305=LARGE(INDIRECT("AD"&amp;MATCH(B305,B:B,0)&amp;":AD"&amp;IF(B305=MAX(B:B),1010,MATCH(B305+1,B:B,0)-1)), IF(COUNTIF(INDIRECT("C"&amp;MATCH(B305,B:B,0)&amp;":C"&amp;IF(B305=MAX(B:B),1010,MATCH(B305+1,B:B,0)-1)),"S")&gt;0,COUNTIF(INDIRECT("C"&amp;MATCH(B305,B:B,0)&amp;":C"&amp;IF(B305=MAX(B:B),1010,MATCH(B305+1,B:B,0)-1)),"H")+2,””)),B305&amp;"S2",IF(AD305=LARGE(INDIRECT("AD"&amp;MATCH(B305,B:B,0)&amp;":AD"&amp;IF(B305=MAX(B:B),1010,MATCH(B305+1,B:B,0)-1)), IF(COUNTIF(INDIRECT("C"&amp;MATCH(B305,B:B,0)&amp;":C"&amp;IF(B305=MAX(B:B),1010,MATCH(B305+1,B:B,0)-1)),"V")&gt;0,COUNTIF(INDIRECT("C"&amp;MATCH(B305,B:B,0)&amp;":C"&amp;IF(B305=MAX(B:B),1010,MATCH(B305+1,B:B,0)-1)),"H")+COUNTIF(INDIRECT("C"&amp;MATCH(B305,B:B,0)&amp;":C"&amp;IF(B305=MAX(B:B),1010,MATCH(B305+1,B:B,0)-1)),"S")+1,"")),B305&amp;"V1",IF(AD305=LARGE(INDIRECT("AD"&amp;MATCH(B305,B:B,0)&amp;":AD"&amp;IF(B305=MAX(B:B),1010,MATCH(B305+1,B:B,0)-1)), IF(COUNTIF(INDIRECT("C"&amp;MATCH(B305,B:B,0)&amp;":C"&amp;IF(B305=MAX(B:B),1010,MATCH(B305+1,B:B,0)-1)),"V")&gt;0,COUNTIF(INDIRECT("C"&amp;MATCH(B305,B:B,0)&amp;":C"&amp;IF(B305=MAX(B:B),1010,MATCH(B305+1,B:B,0)-1)),"H")+COUNTIF(INDIRECT("C"&amp;MATCH(B305,B:B,0)&amp;":C"&amp;IF(B305=MAX(B:B),1010,MATCH(B305+1,B:B,0)-1)),"S")+2,"")),B305&amp;"V2","")))))),"")</f>
        <v/>
      </c>
      <c r="AH305" s="14" t="str">
        <f t="shared" ca="1" si="105"/>
        <v/>
      </c>
    </row>
    <row r="306" spans="1:34" customFormat="1" x14ac:dyDescent="0.3">
      <c r="A306" s="52" t="str">
        <f t="shared" ca="1" si="102"/>
        <v/>
      </c>
      <c r="L306" s="9"/>
      <c r="M306" s="52"/>
      <c r="N306" s="52"/>
      <c r="O306" s="47" t="str">
        <f t="shared" si="90"/>
        <v/>
      </c>
      <c r="P306" s="46" t="str">
        <f t="shared" ca="1" si="91"/>
        <v/>
      </c>
      <c r="Q306" s="39"/>
      <c r="R306" s="39"/>
      <c r="S306" s="40"/>
      <c r="T306" s="6" t="str">
        <f t="shared" si="92"/>
        <v/>
      </c>
      <c r="U306" s="6" t="str">
        <f t="shared" si="93"/>
        <v/>
      </c>
      <c r="V306" s="6" t="str">
        <f t="shared" si="94"/>
        <v/>
      </c>
      <c r="W306" s="6" t="str">
        <f t="shared" si="95"/>
        <v/>
      </c>
      <c r="X306" s="6" t="str">
        <f t="shared" si="96"/>
        <v/>
      </c>
      <c r="Y306" s="6" t="str">
        <f t="shared" si="97"/>
        <v/>
      </c>
      <c r="Z306" s="6" t="str">
        <f t="shared" si="98"/>
        <v/>
      </c>
      <c r="AA306" s="6" t="str">
        <f t="shared" si="99"/>
        <v/>
      </c>
      <c r="AB306" s="6" t="str">
        <f t="shared" si="100"/>
        <v/>
      </c>
      <c r="AC306" s="6" t="str">
        <f t="shared" si="101"/>
        <v/>
      </c>
      <c r="AD306" s="6" t="str">
        <f t="shared" si="103"/>
        <v/>
      </c>
      <c r="AE306" s="6" t="str">
        <f t="shared" si="104"/>
        <v/>
      </c>
      <c r="AF306" s="6" t="str">
        <f t="shared" si="106"/>
        <v/>
      </c>
      <c r="AG306" s="6" t="str">
        <f ca="1">IFERROR(IF(AD306=LARGE(INDIRECT("AD"&amp;MATCH(B306,B:B,0)&amp;":AD"&amp;IF(B306=MAX(B:B),1010,MATCH(B306+1,B:B,0)-1)),IF(COUNTIF(INDIRECT("C"&amp;MATCH(B306,B:B,0)&amp;":C"&amp;IF(B306=MAX(B:B),1010,MATCH(B306+1,B:B,0)-1)),"H")&gt;0,1,"")),B306&amp;"H1",IF(AD306=LARGE(INDIRECT("AD"&amp;MATCH(B306,B:B,0)&amp;":AD"&amp;IF(B306=MAX(B:B),1010,MATCH(B306+1,B:B,0)-1)),IF(COUNTIF(INDIRECT("C"&amp;MATCH(B306,B:B,0)&amp;":C"&amp;IF(B306=MAX(B:B),1010,MATCH(B306+1,B:B,0)-1)),"H")&gt;0,2,"")),B306&amp;"H2",IF(AD306=LARGE(INDIRECT("AD"&amp;MATCH(B306,B:B,0)&amp;":AD"&amp;IF(B306=MAX(B:B),1010,MATCH(B306+1,B:B,0)-1)), IF(COUNTIF(INDIRECT("C"&amp;MATCH(B306,B:B,0)&amp;":C"&amp;IF(B306=MAX(B:B),1010,MATCH(B306+1,B:B,0)-1)),"S")&gt;0,COUNTIF(INDIRECT("C"&amp;MATCH(B306,B:B,0)&amp;":C"&amp;IF(B306=MAX(B:B),1010,MATCH(B306+1,B:B,0)-1)),"H")+1,””)),B306&amp;"S1",IF(AD306=LARGE(INDIRECT("AD"&amp;MATCH(B306,B:B,0)&amp;":AD"&amp;IF(B306=MAX(B:B),1010,MATCH(B306+1,B:B,0)-1)), IF(COUNTIF(INDIRECT("C"&amp;MATCH(B306,B:B,0)&amp;":C"&amp;IF(B306=MAX(B:B),1010,MATCH(B306+1,B:B,0)-1)),"S")&gt;0,COUNTIF(INDIRECT("C"&amp;MATCH(B306,B:B,0)&amp;":C"&amp;IF(B306=MAX(B:B),1010,MATCH(B306+1,B:B,0)-1)),"H")+2,””)),B306&amp;"S2",IF(AD306=LARGE(INDIRECT("AD"&amp;MATCH(B306,B:B,0)&amp;":AD"&amp;IF(B306=MAX(B:B),1010,MATCH(B306+1,B:B,0)-1)), IF(COUNTIF(INDIRECT("C"&amp;MATCH(B306,B:B,0)&amp;":C"&amp;IF(B306=MAX(B:B),1010,MATCH(B306+1,B:B,0)-1)),"V")&gt;0,COUNTIF(INDIRECT("C"&amp;MATCH(B306,B:B,0)&amp;":C"&amp;IF(B306=MAX(B:B),1010,MATCH(B306+1,B:B,0)-1)),"H")+COUNTIF(INDIRECT("C"&amp;MATCH(B306,B:B,0)&amp;":C"&amp;IF(B306=MAX(B:B),1010,MATCH(B306+1,B:B,0)-1)),"S")+1,"")),B306&amp;"V1",IF(AD306=LARGE(INDIRECT("AD"&amp;MATCH(B306,B:B,0)&amp;":AD"&amp;IF(B306=MAX(B:B),1010,MATCH(B306+1,B:B,0)-1)), IF(COUNTIF(INDIRECT("C"&amp;MATCH(B306,B:B,0)&amp;":C"&amp;IF(B306=MAX(B:B),1010,MATCH(B306+1,B:B,0)-1)),"V")&gt;0,COUNTIF(INDIRECT("C"&amp;MATCH(B306,B:B,0)&amp;":C"&amp;IF(B306=MAX(B:B),1010,MATCH(B306+1,B:B,0)-1)),"H")+COUNTIF(INDIRECT("C"&amp;MATCH(B306,B:B,0)&amp;":C"&amp;IF(B306=MAX(B:B),1010,MATCH(B306+1,B:B,0)-1)),"S")+2,"")),B306&amp;"V2","")))))),"")</f>
        <v/>
      </c>
      <c r="AH306" s="14" t="str">
        <f t="shared" ca="1" si="105"/>
        <v/>
      </c>
    </row>
    <row r="307" spans="1:34" customFormat="1" x14ac:dyDescent="0.3">
      <c r="A307" s="52" t="str">
        <f t="shared" ca="1" si="102"/>
        <v/>
      </c>
      <c r="L307" s="9"/>
      <c r="M307" s="52"/>
      <c r="N307" s="52"/>
      <c r="O307" s="47" t="str">
        <f t="shared" si="90"/>
        <v/>
      </c>
      <c r="P307" s="46" t="str">
        <f t="shared" ca="1" si="91"/>
        <v/>
      </c>
      <c r="Q307" s="39"/>
      <c r="R307" s="39"/>
      <c r="S307" s="40"/>
      <c r="T307" s="6" t="str">
        <f t="shared" si="92"/>
        <v/>
      </c>
      <c r="U307" s="6" t="str">
        <f t="shared" si="93"/>
        <v/>
      </c>
      <c r="V307" s="6" t="str">
        <f t="shared" si="94"/>
        <v/>
      </c>
      <c r="W307" s="6" t="str">
        <f t="shared" si="95"/>
        <v/>
      </c>
      <c r="X307" s="6" t="str">
        <f t="shared" si="96"/>
        <v/>
      </c>
      <c r="Y307" s="6" t="str">
        <f t="shared" si="97"/>
        <v/>
      </c>
      <c r="Z307" s="6" t="str">
        <f t="shared" si="98"/>
        <v/>
      </c>
      <c r="AA307" s="6" t="str">
        <f t="shared" si="99"/>
        <v/>
      </c>
      <c r="AB307" s="6" t="str">
        <f t="shared" si="100"/>
        <v/>
      </c>
      <c r="AC307" s="6" t="str">
        <f t="shared" si="101"/>
        <v/>
      </c>
      <c r="AD307" s="6" t="str">
        <f t="shared" si="103"/>
        <v/>
      </c>
      <c r="AE307" s="6" t="str">
        <f t="shared" si="104"/>
        <v/>
      </c>
      <c r="AF307" s="6" t="str">
        <f t="shared" si="106"/>
        <v/>
      </c>
      <c r="AG307" s="6" t="str">
        <f ca="1">IFERROR(IF(AD307=LARGE(INDIRECT("AD"&amp;MATCH(B307,B:B,0)&amp;":AD"&amp;IF(B307=MAX(B:B),1010,MATCH(B307+1,B:B,0)-1)),IF(COUNTIF(INDIRECT("C"&amp;MATCH(B307,B:B,0)&amp;":C"&amp;IF(B307=MAX(B:B),1010,MATCH(B307+1,B:B,0)-1)),"H")&gt;0,1,"")),B307&amp;"H1",IF(AD307=LARGE(INDIRECT("AD"&amp;MATCH(B307,B:B,0)&amp;":AD"&amp;IF(B307=MAX(B:B),1010,MATCH(B307+1,B:B,0)-1)),IF(COUNTIF(INDIRECT("C"&amp;MATCH(B307,B:B,0)&amp;":C"&amp;IF(B307=MAX(B:B),1010,MATCH(B307+1,B:B,0)-1)),"H")&gt;0,2,"")),B307&amp;"H2",IF(AD307=LARGE(INDIRECT("AD"&amp;MATCH(B307,B:B,0)&amp;":AD"&amp;IF(B307=MAX(B:B),1010,MATCH(B307+1,B:B,0)-1)), IF(COUNTIF(INDIRECT("C"&amp;MATCH(B307,B:B,0)&amp;":C"&amp;IF(B307=MAX(B:B),1010,MATCH(B307+1,B:B,0)-1)),"S")&gt;0,COUNTIF(INDIRECT("C"&amp;MATCH(B307,B:B,0)&amp;":C"&amp;IF(B307=MAX(B:B),1010,MATCH(B307+1,B:B,0)-1)),"H")+1,””)),B307&amp;"S1",IF(AD307=LARGE(INDIRECT("AD"&amp;MATCH(B307,B:B,0)&amp;":AD"&amp;IF(B307=MAX(B:B),1010,MATCH(B307+1,B:B,0)-1)), IF(COUNTIF(INDIRECT("C"&amp;MATCH(B307,B:B,0)&amp;":C"&amp;IF(B307=MAX(B:B),1010,MATCH(B307+1,B:B,0)-1)),"S")&gt;0,COUNTIF(INDIRECT("C"&amp;MATCH(B307,B:B,0)&amp;":C"&amp;IF(B307=MAX(B:B),1010,MATCH(B307+1,B:B,0)-1)),"H")+2,””)),B307&amp;"S2",IF(AD307=LARGE(INDIRECT("AD"&amp;MATCH(B307,B:B,0)&amp;":AD"&amp;IF(B307=MAX(B:B),1010,MATCH(B307+1,B:B,0)-1)), IF(COUNTIF(INDIRECT("C"&amp;MATCH(B307,B:B,0)&amp;":C"&amp;IF(B307=MAX(B:B),1010,MATCH(B307+1,B:B,0)-1)),"V")&gt;0,COUNTIF(INDIRECT("C"&amp;MATCH(B307,B:B,0)&amp;":C"&amp;IF(B307=MAX(B:B),1010,MATCH(B307+1,B:B,0)-1)),"H")+COUNTIF(INDIRECT("C"&amp;MATCH(B307,B:B,0)&amp;":C"&amp;IF(B307=MAX(B:B),1010,MATCH(B307+1,B:B,0)-1)),"S")+1,"")),B307&amp;"V1",IF(AD307=LARGE(INDIRECT("AD"&amp;MATCH(B307,B:B,0)&amp;":AD"&amp;IF(B307=MAX(B:B),1010,MATCH(B307+1,B:B,0)-1)), IF(COUNTIF(INDIRECT("C"&amp;MATCH(B307,B:B,0)&amp;":C"&amp;IF(B307=MAX(B:B),1010,MATCH(B307+1,B:B,0)-1)),"V")&gt;0,COUNTIF(INDIRECT("C"&amp;MATCH(B307,B:B,0)&amp;":C"&amp;IF(B307=MAX(B:B),1010,MATCH(B307+1,B:B,0)-1)),"H")+COUNTIF(INDIRECT("C"&amp;MATCH(B307,B:B,0)&amp;":C"&amp;IF(B307=MAX(B:B),1010,MATCH(B307+1,B:B,0)-1)),"S")+2,"")),B307&amp;"V2","")))))),"")</f>
        <v/>
      </c>
      <c r="AH307" s="14" t="str">
        <f t="shared" ca="1" si="105"/>
        <v/>
      </c>
    </row>
    <row r="308" spans="1:34" customFormat="1" x14ac:dyDescent="0.3">
      <c r="A308" s="52" t="str">
        <f t="shared" ca="1" si="102"/>
        <v/>
      </c>
      <c r="L308" s="9"/>
      <c r="M308" s="52"/>
      <c r="N308" s="52"/>
      <c r="O308" s="47" t="str">
        <f t="shared" si="90"/>
        <v/>
      </c>
      <c r="P308" s="46" t="str">
        <f t="shared" ca="1" si="91"/>
        <v/>
      </c>
      <c r="Q308" s="39"/>
      <c r="R308" s="39"/>
      <c r="S308" s="40"/>
      <c r="T308" s="6" t="str">
        <f t="shared" si="92"/>
        <v/>
      </c>
      <c r="U308" s="6" t="str">
        <f t="shared" si="93"/>
        <v/>
      </c>
      <c r="V308" s="6" t="str">
        <f t="shared" si="94"/>
        <v/>
      </c>
      <c r="W308" s="6" t="str">
        <f t="shared" si="95"/>
        <v/>
      </c>
      <c r="X308" s="6" t="str">
        <f t="shared" si="96"/>
        <v/>
      </c>
      <c r="Y308" s="6" t="str">
        <f t="shared" si="97"/>
        <v/>
      </c>
      <c r="Z308" s="6" t="str">
        <f t="shared" si="98"/>
        <v/>
      </c>
      <c r="AA308" s="6" t="str">
        <f t="shared" si="99"/>
        <v/>
      </c>
      <c r="AB308" s="6" t="str">
        <f t="shared" si="100"/>
        <v/>
      </c>
      <c r="AC308" s="6" t="str">
        <f t="shared" si="101"/>
        <v/>
      </c>
      <c r="AD308" s="6" t="str">
        <f t="shared" si="103"/>
        <v/>
      </c>
      <c r="AE308" s="6" t="str">
        <f t="shared" si="104"/>
        <v/>
      </c>
      <c r="AF308" s="6" t="str">
        <f t="shared" si="106"/>
        <v/>
      </c>
      <c r="AG308" s="6" t="str">
        <f ca="1">IFERROR(IF(AD308=LARGE(INDIRECT("AD"&amp;MATCH(B308,B:B,0)&amp;":AD"&amp;IF(B308=MAX(B:B),1010,MATCH(B308+1,B:B,0)-1)),IF(COUNTIF(INDIRECT("C"&amp;MATCH(B308,B:B,0)&amp;":C"&amp;IF(B308=MAX(B:B),1010,MATCH(B308+1,B:B,0)-1)),"H")&gt;0,1,"")),B308&amp;"H1",IF(AD308=LARGE(INDIRECT("AD"&amp;MATCH(B308,B:B,0)&amp;":AD"&amp;IF(B308=MAX(B:B),1010,MATCH(B308+1,B:B,0)-1)),IF(COUNTIF(INDIRECT("C"&amp;MATCH(B308,B:B,0)&amp;":C"&amp;IF(B308=MAX(B:B),1010,MATCH(B308+1,B:B,0)-1)),"H")&gt;0,2,"")),B308&amp;"H2",IF(AD308=LARGE(INDIRECT("AD"&amp;MATCH(B308,B:B,0)&amp;":AD"&amp;IF(B308=MAX(B:B),1010,MATCH(B308+1,B:B,0)-1)), IF(COUNTIF(INDIRECT("C"&amp;MATCH(B308,B:B,0)&amp;":C"&amp;IF(B308=MAX(B:B),1010,MATCH(B308+1,B:B,0)-1)),"S")&gt;0,COUNTIF(INDIRECT("C"&amp;MATCH(B308,B:B,0)&amp;":C"&amp;IF(B308=MAX(B:B),1010,MATCH(B308+1,B:B,0)-1)),"H")+1,””)),B308&amp;"S1",IF(AD308=LARGE(INDIRECT("AD"&amp;MATCH(B308,B:B,0)&amp;":AD"&amp;IF(B308=MAX(B:B),1010,MATCH(B308+1,B:B,0)-1)), IF(COUNTIF(INDIRECT("C"&amp;MATCH(B308,B:B,0)&amp;":C"&amp;IF(B308=MAX(B:B),1010,MATCH(B308+1,B:B,0)-1)),"S")&gt;0,COUNTIF(INDIRECT("C"&amp;MATCH(B308,B:B,0)&amp;":C"&amp;IF(B308=MAX(B:B),1010,MATCH(B308+1,B:B,0)-1)),"H")+2,””)),B308&amp;"S2",IF(AD308=LARGE(INDIRECT("AD"&amp;MATCH(B308,B:B,0)&amp;":AD"&amp;IF(B308=MAX(B:B),1010,MATCH(B308+1,B:B,0)-1)), IF(COUNTIF(INDIRECT("C"&amp;MATCH(B308,B:B,0)&amp;":C"&amp;IF(B308=MAX(B:B),1010,MATCH(B308+1,B:B,0)-1)),"V")&gt;0,COUNTIF(INDIRECT("C"&amp;MATCH(B308,B:B,0)&amp;":C"&amp;IF(B308=MAX(B:B),1010,MATCH(B308+1,B:B,0)-1)),"H")+COUNTIF(INDIRECT("C"&amp;MATCH(B308,B:B,0)&amp;":C"&amp;IF(B308=MAX(B:B),1010,MATCH(B308+1,B:B,0)-1)),"S")+1,"")),B308&amp;"V1",IF(AD308=LARGE(INDIRECT("AD"&amp;MATCH(B308,B:B,0)&amp;":AD"&amp;IF(B308=MAX(B:B),1010,MATCH(B308+1,B:B,0)-1)), IF(COUNTIF(INDIRECT("C"&amp;MATCH(B308,B:B,0)&amp;":C"&amp;IF(B308=MAX(B:B),1010,MATCH(B308+1,B:B,0)-1)),"V")&gt;0,COUNTIF(INDIRECT("C"&amp;MATCH(B308,B:B,0)&amp;":C"&amp;IF(B308=MAX(B:B),1010,MATCH(B308+1,B:B,0)-1)),"H")+COUNTIF(INDIRECT("C"&amp;MATCH(B308,B:B,0)&amp;":C"&amp;IF(B308=MAX(B:B),1010,MATCH(B308+1,B:B,0)-1)),"S")+2,"")),B308&amp;"V2","")))))),"")</f>
        <v/>
      </c>
      <c r="AH308" s="14" t="str">
        <f t="shared" ca="1" si="105"/>
        <v/>
      </c>
    </row>
    <row r="309" spans="1:34" customFormat="1" x14ac:dyDescent="0.3">
      <c r="A309" s="52" t="str">
        <f t="shared" ca="1" si="102"/>
        <v/>
      </c>
      <c r="L309" s="9"/>
      <c r="M309" s="52"/>
      <c r="N309" s="52"/>
      <c r="O309" s="47" t="str">
        <f t="shared" ref="O309:O372" si="107">IF(B309="","",SUM(E309:N309))</f>
        <v/>
      </c>
      <c r="P309" s="46" t="str">
        <f t="shared" ref="P309:P372" ca="1" si="108">IFERROR(IF(B309=B310,"",IFERROR(LARGE(INDIRECT("AD"&amp;MATCH(B309,B:B,0)&amp;":AD"&amp;IF(B309=MAX(B:B),1010,MATCH(B309+1,B:B,0)-1)),IF(COUNTIF(INDIRECT("C"&amp;MATCH(B309,B:B,0)&amp;":C"&amp;IF(B309=MAX(B:B),1010,MATCH(B309+1,B:B,0)-1)),"H")&gt;0,1,"")),60000)+IFERROR(LARGE(INDIRECT("AD"&amp;MATCH(B309,B:B,0)&amp;":AD"&amp;IF(B309=MAX(B:B),1010,MATCH(B309+1,B:B,0)-1)),IF(COUNTIF(INDIRECT("C"&amp;MATCH(B309,B:B,0)&amp;":C"&amp;IF(B309=MAX(B:B),1010,MATCH(B309+1,B:B,0)-1)),"H")&gt;1,2,"")),60000)-120000+IFERROR(LARGE(INDIRECT("AD"&amp;MATCH(B309,B:B,0)&amp;":AD"&amp;IF(B309=MAX(B:B),1010,MATCH(B309+1,B:B,0)-1)),IF(COUNTIF(INDIRECT("C"&amp;MATCH(B309,B:B,0)&amp;":C"&amp;IF(B309=MAX(B:B),1010,MATCH(B309+1,B:B,0)-1)),"S")&gt;0,COUNTIF(INDIRECT("C"&amp;MATCH(B309,B:B,0)&amp;":C"&amp;IF(B309=MAX(B:B),1010,MATCH(B309+1,B:B,0)-1)),"H")+1,"")),40000)+IFERROR(LARGE(INDIRECT("AD"&amp;MATCH(B309,B:B,0)&amp;":AD"&amp;IF(B309=MAX(B:B),1010,MATCH(B309+1,B:B,0)-1)),IF(COUNTIF(INDIRECT("C"&amp;MATCH(B309,B:B,0)&amp;":C"&amp;IF(B309=MAX(B:B),1010,MATCH(B309+1,B:B,0)-1)),"S")&gt;1,COUNTIF(INDIRECT("C"&amp;MATCH(B309,B:B,0)&amp;":C"&amp;IF(B309=MAX(B:B),1010,MATCH(B309+1,B:B,0)-1)),"H")+2,"")),40000)-80000+IFERROR(LARGE(INDIRECT("AD"&amp;MATCH(B309,B:B,0)&amp;":AD"&amp;IF(B309=MAX(B:B),1010,MATCH(B309+1,B:B,0)-1)),IF(COUNTIF(INDIRECT("C"&amp;MATCH(B309,B:B,0)&amp;":C"&amp;IF(B309=MAX(B:B),1010,MATCH(B309+1,B:B,0)-1)),"V")&gt;0,COUNTIF(INDIRECT("C"&amp;MATCH(B309,B:B,0)&amp;":C"&amp;IF(B309=MAX(B:B),1010,MATCH(B309+1,B:B,0)-1)),"H")+COUNTIF(INDIRECT("C"&amp;MATCH(B309,B:B,0)&amp;":C"&amp;IF(B309=MAX(B:B),1010,MATCH(B309+1,B:B,0)-1)),"S")+1,"")),20000)+IFERROR(LARGE(INDIRECT("AD"&amp;MATCH(B309,B:B,0)&amp;":AD"&amp;IF(B309=MAX(B:B),1010,MATCH(B309+1,B:B,0)-1)),IF(COUNTIF(INDIRECT("C"&amp;MATCH(B309,B:B,0)&amp;":C"&amp;IF(B309=MAX(B:B),1010,MATCH(B309+1,B:B,0)-1)),"V")&gt;1,COUNTIF(INDIRECT("C"&amp;MATCH(B309,B:B,0)&amp;":C"&amp;IF(B309=MAX(B:B),1010,MATCH(B309+1,B:B,0)-1)),"H")+COUNTIF(INDIRECT("C"&amp;MATCH(B309,B:B,0)&amp;":C"&amp;IF(B309=MAX(B:B),1010,MATCH(B309+1,B:B,0)-1)),"S")+2,"")),20000)-40000),"")</f>
        <v/>
      </c>
      <c r="Q309" s="39"/>
      <c r="R309" s="39"/>
      <c r="S309" s="40"/>
      <c r="T309" s="6" t="str">
        <f t="shared" ref="T309:T372" si="109">IF($C309="H",E309-0.0000001*ROW()+6000,IF($C309="S",E309-0.0000001*ROW()+4000,IF($C309="V",E309-0.0000001*ROW()+2000,"")))</f>
        <v/>
      </c>
      <c r="U309" s="6" t="str">
        <f t="shared" ref="U309:U372" si="110">IF($C309="H",F309-0.0000001*ROW()+6000,IF($C309="S",F309-0.0000001*ROW()+4000,IF($C309="V",F309-0.0000001*ROW()+2000,"")))</f>
        <v/>
      </c>
      <c r="V309" s="6" t="str">
        <f t="shared" ref="V309:V372" si="111">IF($C309="H",G309-0.0000001*ROW()+6000,IF($C309="S",G309-0.0000001*ROW()+4000,IF($C309="V",G309-0.0000001*ROW()+2000,"")))</f>
        <v/>
      </c>
      <c r="W309" s="6" t="str">
        <f t="shared" ref="W309:W372" si="112">IF($C309="H",H309-0.0000001*ROW()+6000,IF($C309="S",H309-0.0000001*ROW()+4000,IF($C309="V",H309-0.0000001*ROW()+2000,"")))</f>
        <v/>
      </c>
      <c r="X309" s="6" t="str">
        <f t="shared" ref="X309:X372" si="113">IF($C309="H",I309-0.0000001*ROW()+6000,IF($C309="S",I309-0.0000001*ROW()+4000,IF($C309="V",I309-0.0000001*ROW()+2000,"")))</f>
        <v/>
      </c>
      <c r="Y309" s="6" t="str">
        <f t="shared" ref="Y309:Y372" si="114">IF($C309="H",J309-0.0000001*ROW()+6000,IF($C309="S",J309-0.0000001*ROW()+4000,IF($C309="V",J309-0.0000001*ROW()+2000,"")))</f>
        <v/>
      </c>
      <c r="Z309" s="6" t="str">
        <f t="shared" ref="Z309:Z372" si="115">IF($C309="H",K309-0.0000001*ROW()+6000,IF($C309="S",K309-0.0000001*ROW()+4000,IF($C309="V",K309-0.0000001*ROW()+2000,"")))</f>
        <v/>
      </c>
      <c r="AA309" s="6" t="str">
        <f t="shared" ref="AA309:AA372" si="116">IF($C309="H",L309-0.0000001*ROW()+6000,IF($C309="S",L309-0.0000001*ROW()+4000,IF($C309="V",L309-0.0000001*ROW()+2000,"")))</f>
        <v/>
      </c>
      <c r="AB309" s="6" t="str">
        <f t="shared" ref="AB309:AB372" si="117">IF($C309="H",M309-0.0000001*ROW()+6000,IF($C309="S",M309-0.0000001*ROW()+4000,IF($C309="V",M309-0.0000001*ROW()+2000,"")))</f>
        <v/>
      </c>
      <c r="AC309" s="6" t="str">
        <f t="shared" ref="AC309:AC372" si="118">IF($C309="H",N309-0.0000001*ROW()+6000,IF($C309="S",N309-0.0000001*ROW()+4000,IF($C309="V",N309-0.0000001*ROW()+2000,"")))</f>
        <v/>
      </c>
      <c r="AD309" s="6" t="str">
        <f t="shared" si="103"/>
        <v/>
      </c>
      <c r="AE309" s="6" t="str">
        <f t="shared" si="104"/>
        <v/>
      </c>
      <c r="AF309" s="6" t="str">
        <f t="shared" si="106"/>
        <v/>
      </c>
      <c r="AG309" s="6" t="str">
        <f ca="1">IFERROR(IF(AD309=LARGE(INDIRECT("AD"&amp;MATCH(B309,B:B,0)&amp;":AD"&amp;IF(B309=MAX(B:B),1010,MATCH(B309+1,B:B,0)-1)),IF(COUNTIF(INDIRECT("C"&amp;MATCH(B309,B:B,0)&amp;":C"&amp;IF(B309=MAX(B:B),1010,MATCH(B309+1,B:B,0)-1)),"H")&gt;0,1,"")),B309&amp;"H1",IF(AD309=LARGE(INDIRECT("AD"&amp;MATCH(B309,B:B,0)&amp;":AD"&amp;IF(B309=MAX(B:B),1010,MATCH(B309+1,B:B,0)-1)),IF(COUNTIF(INDIRECT("C"&amp;MATCH(B309,B:B,0)&amp;":C"&amp;IF(B309=MAX(B:B),1010,MATCH(B309+1,B:B,0)-1)),"H")&gt;0,2,"")),B309&amp;"H2",IF(AD309=LARGE(INDIRECT("AD"&amp;MATCH(B309,B:B,0)&amp;":AD"&amp;IF(B309=MAX(B:B),1010,MATCH(B309+1,B:B,0)-1)), IF(COUNTIF(INDIRECT("C"&amp;MATCH(B309,B:B,0)&amp;":C"&amp;IF(B309=MAX(B:B),1010,MATCH(B309+1,B:B,0)-1)),"S")&gt;0,COUNTIF(INDIRECT("C"&amp;MATCH(B309,B:B,0)&amp;":C"&amp;IF(B309=MAX(B:B),1010,MATCH(B309+1,B:B,0)-1)),"H")+1,””)),B309&amp;"S1",IF(AD309=LARGE(INDIRECT("AD"&amp;MATCH(B309,B:B,0)&amp;":AD"&amp;IF(B309=MAX(B:B),1010,MATCH(B309+1,B:B,0)-1)), IF(COUNTIF(INDIRECT("C"&amp;MATCH(B309,B:B,0)&amp;":C"&amp;IF(B309=MAX(B:B),1010,MATCH(B309+1,B:B,0)-1)),"S")&gt;0,COUNTIF(INDIRECT("C"&amp;MATCH(B309,B:B,0)&amp;":C"&amp;IF(B309=MAX(B:B),1010,MATCH(B309+1,B:B,0)-1)),"H")+2,””)),B309&amp;"S2",IF(AD309=LARGE(INDIRECT("AD"&amp;MATCH(B309,B:B,0)&amp;":AD"&amp;IF(B309=MAX(B:B),1010,MATCH(B309+1,B:B,0)-1)), IF(COUNTIF(INDIRECT("C"&amp;MATCH(B309,B:B,0)&amp;":C"&amp;IF(B309=MAX(B:B),1010,MATCH(B309+1,B:B,0)-1)),"V")&gt;0,COUNTIF(INDIRECT("C"&amp;MATCH(B309,B:B,0)&amp;":C"&amp;IF(B309=MAX(B:B),1010,MATCH(B309+1,B:B,0)-1)),"H")+COUNTIF(INDIRECT("C"&amp;MATCH(B309,B:B,0)&amp;":C"&amp;IF(B309=MAX(B:B),1010,MATCH(B309+1,B:B,0)-1)),"S")+1,"")),B309&amp;"V1",IF(AD309=LARGE(INDIRECT("AD"&amp;MATCH(B309,B:B,0)&amp;":AD"&amp;IF(B309=MAX(B:B),1010,MATCH(B309+1,B:B,0)-1)), IF(COUNTIF(INDIRECT("C"&amp;MATCH(B309,B:B,0)&amp;":C"&amp;IF(B309=MAX(B:B),1010,MATCH(B309+1,B:B,0)-1)),"V")&gt;0,COUNTIF(INDIRECT("C"&amp;MATCH(B309,B:B,0)&amp;":C"&amp;IF(B309=MAX(B:B),1010,MATCH(B309+1,B:B,0)-1)),"H")+COUNTIF(INDIRECT("C"&amp;MATCH(B309,B:B,0)&amp;":C"&amp;IF(B309=MAX(B:B),1010,MATCH(B309+1,B:B,0)-1)),"S")+2,"")),B309&amp;"V2","")))))),"")</f>
        <v/>
      </c>
      <c r="AH309" s="14" t="str">
        <f t="shared" ca="1" si="105"/>
        <v/>
      </c>
    </row>
    <row r="310" spans="1:34" customFormat="1" x14ac:dyDescent="0.3">
      <c r="A310" s="52" t="str">
        <f t="shared" ca="1" si="102"/>
        <v/>
      </c>
      <c r="L310" s="9"/>
      <c r="M310" s="52"/>
      <c r="N310" s="52"/>
      <c r="O310" s="47" t="str">
        <f t="shared" si="107"/>
        <v/>
      </c>
      <c r="P310" s="46" t="str">
        <f t="shared" ca="1" si="108"/>
        <v/>
      </c>
      <c r="Q310" s="39"/>
      <c r="R310" s="39"/>
      <c r="S310" s="40"/>
      <c r="T310" s="6" t="str">
        <f t="shared" si="109"/>
        <v/>
      </c>
      <c r="U310" s="6" t="str">
        <f t="shared" si="110"/>
        <v/>
      </c>
      <c r="V310" s="6" t="str">
        <f t="shared" si="111"/>
        <v/>
      </c>
      <c r="W310" s="6" t="str">
        <f t="shared" si="112"/>
        <v/>
      </c>
      <c r="X310" s="6" t="str">
        <f t="shared" si="113"/>
        <v/>
      </c>
      <c r="Y310" s="6" t="str">
        <f t="shared" si="114"/>
        <v/>
      </c>
      <c r="Z310" s="6" t="str">
        <f t="shared" si="115"/>
        <v/>
      </c>
      <c r="AA310" s="6" t="str">
        <f t="shared" si="116"/>
        <v/>
      </c>
      <c r="AB310" s="6" t="str">
        <f t="shared" si="117"/>
        <v/>
      </c>
      <c r="AC310" s="6" t="str">
        <f t="shared" si="118"/>
        <v/>
      </c>
      <c r="AD310" s="6" t="str">
        <f t="shared" si="103"/>
        <v/>
      </c>
      <c r="AE310" s="6" t="str">
        <f t="shared" si="104"/>
        <v/>
      </c>
      <c r="AF310" s="6" t="str">
        <f t="shared" si="106"/>
        <v/>
      </c>
      <c r="AG310" s="6" t="str">
        <f ca="1">IFERROR(IF(AD310=LARGE(INDIRECT("AD"&amp;MATCH(B310,B:B,0)&amp;":AD"&amp;IF(B310=MAX(B:B),1010,MATCH(B310+1,B:B,0)-1)),IF(COUNTIF(INDIRECT("C"&amp;MATCH(B310,B:B,0)&amp;":C"&amp;IF(B310=MAX(B:B),1010,MATCH(B310+1,B:B,0)-1)),"H")&gt;0,1,"")),B310&amp;"H1",IF(AD310=LARGE(INDIRECT("AD"&amp;MATCH(B310,B:B,0)&amp;":AD"&amp;IF(B310=MAX(B:B),1010,MATCH(B310+1,B:B,0)-1)),IF(COUNTIF(INDIRECT("C"&amp;MATCH(B310,B:B,0)&amp;":C"&amp;IF(B310=MAX(B:B),1010,MATCH(B310+1,B:B,0)-1)),"H")&gt;0,2,"")),B310&amp;"H2",IF(AD310=LARGE(INDIRECT("AD"&amp;MATCH(B310,B:B,0)&amp;":AD"&amp;IF(B310=MAX(B:B),1010,MATCH(B310+1,B:B,0)-1)), IF(COUNTIF(INDIRECT("C"&amp;MATCH(B310,B:B,0)&amp;":C"&amp;IF(B310=MAX(B:B),1010,MATCH(B310+1,B:B,0)-1)),"S")&gt;0,COUNTIF(INDIRECT("C"&amp;MATCH(B310,B:B,0)&amp;":C"&amp;IF(B310=MAX(B:B),1010,MATCH(B310+1,B:B,0)-1)),"H")+1,””)),B310&amp;"S1",IF(AD310=LARGE(INDIRECT("AD"&amp;MATCH(B310,B:B,0)&amp;":AD"&amp;IF(B310=MAX(B:B),1010,MATCH(B310+1,B:B,0)-1)), IF(COUNTIF(INDIRECT("C"&amp;MATCH(B310,B:B,0)&amp;":C"&amp;IF(B310=MAX(B:B),1010,MATCH(B310+1,B:B,0)-1)),"S")&gt;0,COUNTIF(INDIRECT("C"&amp;MATCH(B310,B:B,0)&amp;":C"&amp;IF(B310=MAX(B:B),1010,MATCH(B310+1,B:B,0)-1)),"H")+2,””)),B310&amp;"S2",IF(AD310=LARGE(INDIRECT("AD"&amp;MATCH(B310,B:B,0)&amp;":AD"&amp;IF(B310=MAX(B:B),1010,MATCH(B310+1,B:B,0)-1)), IF(COUNTIF(INDIRECT("C"&amp;MATCH(B310,B:B,0)&amp;":C"&amp;IF(B310=MAX(B:B),1010,MATCH(B310+1,B:B,0)-1)),"V")&gt;0,COUNTIF(INDIRECT("C"&amp;MATCH(B310,B:B,0)&amp;":C"&amp;IF(B310=MAX(B:B),1010,MATCH(B310+1,B:B,0)-1)),"H")+COUNTIF(INDIRECT("C"&amp;MATCH(B310,B:B,0)&amp;":C"&amp;IF(B310=MAX(B:B),1010,MATCH(B310+1,B:B,0)-1)),"S")+1,"")),B310&amp;"V1",IF(AD310=LARGE(INDIRECT("AD"&amp;MATCH(B310,B:B,0)&amp;":AD"&amp;IF(B310=MAX(B:B),1010,MATCH(B310+1,B:B,0)-1)), IF(COUNTIF(INDIRECT("C"&amp;MATCH(B310,B:B,0)&amp;":C"&amp;IF(B310=MAX(B:B),1010,MATCH(B310+1,B:B,0)-1)),"V")&gt;0,COUNTIF(INDIRECT("C"&amp;MATCH(B310,B:B,0)&amp;":C"&amp;IF(B310=MAX(B:B),1010,MATCH(B310+1,B:B,0)-1)),"H")+COUNTIF(INDIRECT("C"&amp;MATCH(B310,B:B,0)&amp;":C"&amp;IF(B310=MAX(B:B),1010,MATCH(B310+1,B:B,0)-1)),"S")+2,"")),B310&amp;"V2","")))))),"")</f>
        <v/>
      </c>
      <c r="AH310" s="14" t="str">
        <f t="shared" ca="1" si="105"/>
        <v/>
      </c>
    </row>
    <row r="311" spans="1:34" customFormat="1" x14ac:dyDescent="0.3">
      <c r="A311" s="52" t="str">
        <f t="shared" ca="1" si="102"/>
        <v/>
      </c>
      <c r="L311" s="9"/>
      <c r="M311" s="52"/>
      <c r="N311" s="52"/>
      <c r="O311" s="47" t="str">
        <f t="shared" si="107"/>
        <v/>
      </c>
      <c r="P311" s="46" t="str">
        <f t="shared" ca="1" si="108"/>
        <v/>
      </c>
      <c r="Q311" s="39"/>
      <c r="R311" s="39"/>
      <c r="S311" s="40"/>
      <c r="T311" s="6" t="str">
        <f t="shared" si="109"/>
        <v/>
      </c>
      <c r="U311" s="6" t="str">
        <f t="shared" si="110"/>
        <v/>
      </c>
      <c r="V311" s="6" t="str">
        <f t="shared" si="111"/>
        <v/>
      </c>
      <c r="W311" s="6" t="str">
        <f t="shared" si="112"/>
        <v/>
      </c>
      <c r="X311" s="6" t="str">
        <f t="shared" si="113"/>
        <v/>
      </c>
      <c r="Y311" s="6" t="str">
        <f t="shared" si="114"/>
        <v/>
      </c>
      <c r="Z311" s="6" t="str">
        <f t="shared" si="115"/>
        <v/>
      </c>
      <c r="AA311" s="6" t="str">
        <f t="shared" si="116"/>
        <v/>
      </c>
      <c r="AB311" s="6" t="str">
        <f t="shared" si="117"/>
        <v/>
      </c>
      <c r="AC311" s="6" t="str">
        <f t="shared" si="118"/>
        <v/>
      </c>
      <c r="AD311" s="6" t="str">
        <f t="shared" si="103"/>
        <v/>
      </c>
      <c r="AE311" s="6" t="str">
        <f t="shared" si="104"/>
        <v/>
      </c>
      <c r="AF311" s="6" t="str">
        <f t="shared" si="106"/>
        <v/>
      </c>
      <c r="AG311" s="6" t="str">
        <f ca="1">IFERROR(IF(AD311=LARGE(INDIRECT("AD"&amp;MATCH(B311,B:B,0)&amp;":AD"&amp;IF(B311=MAX(B:B),1010,MATCH(B311+1,B:B,0)-1)),IF(COUNTIF(INDIRECT("C"&amp;MATCH(B311,B:B,0)&amp;":C"&amp;IF(B311=MAX(B:B),1010,MATCH(B311+1,B:B,0)-1)),"H")&gt;0,1,"")),B311&amp;"H1",IF(AD311=LARGE(INDIRECT("AD"&amp;MATCH(B311,B:B,0)&amp;":AD"&amp;IF(B311=MAX(B:B),1010,MATCH(B311+1,B:B,0)-1)),IF(COUNTIF(INDIRECT("C"&amp;MATCH(B311,B:B,0)&amp;":C"&amp;IF(B311=MAX(B:B),1010,MATCH(B311+1,B:B,0)-1)),"H")&gt;0,2,"")),B311&amp;"H2",IF(AD311=LARGE(INDIRECT("AD"&amp;MATCH(B311,B:B,0)&amp;":AD"&amp;IF(B311=MAX(B:B),1010,MATCH(B311+1,B:B,0)-1)), IF(COUNTIF(INDIRECT("C"&amp;MATCH(B311,B:B,0)&amp;":C"&amp;IF(B311=MAX(B:B),1010,MATCH(B311+1,B:B,0)-1)),"S")&gt;0,COUNTIF(INDIRECT("C"&amp;MATCH(B311,B:B,0)&amp;":C"&amp;IF(B311=MAX(B:B),1010,MATCH(B311+1,B:B,0)-1)),"H")+1,””)),B311&amp;"S1",IF(AD311=LARGE(INDIRECT("AD"&amp;MATCH(B311,B:B,0)&amp;":AD"&amp;IF(B311=MAX(B:B),1010,MATCH(B311+1,B:B,0)-1)), IF(COUNTIF(INDIRECT("C"&amp;MATCH(B311,B:B,0)&amp;":C"&amp;IF(B311=MAX(B:B),1010,MATCH(B311+1,B:B,0)-1)),"S")&gt;0,COUNTIF(INDIRECT("C"&amp;MATCH(B311,B:B,0)&amp;":C"&amp;IF(B311=MAX(B:B),1010,MATCH(B311+1,B:B,0)-1)),"H")+2,””)),B311&amp;"S2",IF(AD311=LARGE(INDIRECT("AD"&amp;MATCH(B311,B:B,0)&amp;":AD"&amp;IF(B311=MAX(B:B),1010,MATCH(B311+1,B:B,0)-1)), IF(COUNTIF(INDIRECT("C"&amp;MATCH(B311,B:B,0)&amp;":C"&amp;IF(B311=MAX(B:B),1010,MATCH(B311+1,B:B,0)-1)),"V")&gt;0,COUNTIF(INDIRECT("C"&amp;MATCH(B311,B:B,0)&amp;":C"&amp;IF(B311=MAX(B:B),1010,MATCH(B311+1,B:B,0)-1)),"H")+COUNTIF(INDIRECT("C"&amp;MATCH(B311,B:B,0)&amp;":C"&amp;IF(B311=MAX(B:B),1010,MATCH(B311+1,B:B,0)-1)),"S")+1,"")),B311&amp;"V1",IF(AD311=LARGE(INDIRECT("AD"&amp;MATCH(B311,B:B,0)&amp;":AD"&amp;IF(B311=MAX(B:B),1010,MATCH(B311+1,B:B,0)-1)), IF(COUNTIF(INDIRECT("C"&amp;MATCH(B311,B:B,0)&amp;":C"&amp;IF(B311=MAX(B:B),1010,MATCH(B311+1,B:B,0)-1)),"V")&gt;0,COUNTIF(INDIRECT("C"&amp;MATCH(B311,B:B,0)&amp;":C"&amp;IF(B311=MAX(B:B),1010,MATCH(B311+1,B:B,0)-1)),"H")+COUNTIF(INDIRECT("C"&amp;MATCH(B311,B:B,0)&amp;":C"&amp;IF(B311=MAX(B:B),1010,MATCH(B311+1,B:B,0)-1)),"S")+2,"")),B311&amp;"V2","")))))),"")</f>
        <v/>
      </c>
      <c r="AH311" s="14" t="str">
        <f t="shared" ca="1" si="105"/>
        <v/>
      </c>
    </row>
    <row r="312" spans="1:34" customFormat="1" x14ac:dyDescent="0.3">
      <c r="A312" s="52" t="str">
        <f t="shared" ca="1" si="102"/>
        <v/>
      </c>
      <c r="L312" s="9"/>
      <c r="M312" s="52"/>
      <c r="N312" s="52"/>
      <c r="O312" s="47" t="str">
        <f t="shared" si="107"/>
        <v/>
      </c>
      <c r="P312" s="46" t="str">
        <f t="shared" ca="1" si="108"/>
        <v/>
      </c>
      <c r="Q312" s="39"/>
      <c r="R312" s="39"/>
      <c r="S312" s="40"/>
      <c r="T312" s="6" t="str">
        <f t="shared" si="109"/>
        <v/>
      </c>
      <c r="U312" s="6" t="str">
        <f t="shared" si="110"/>
        <v/>
      </c>
      <c r="V312" s="6" t="str">
        <f t="shared" si="111"/>
        <v/>
      </c>
      <c r="W312" s="6" t="str">
        <f t="shared" si="112"/>
        <v/>
      </c>
      <c r="X312" s="6" t="str">
        <f t="shared" si="113"/>
        <v/>
      </c>
      <c r="Y312" s="6" t="str">
        <f t="shared" si="114"/>
        <v/>
      </c>
      <c r="Z312" s="6" t="str">
        <f t="shared" si="115"/>
        <v/>
      </c>
      <c r="AA312" s="6" t="str">
        <f t="shared" si="116"/>
        <v/>
      </c>
      <c r="AB312" s="6" t="str">
        <f t="shared" si="117"/>
        <v/>
      </c>
      <c r="AC312" s="6" t="str">
        <f t="shared" si="118"/>
        <v/>
      </c>
      <c r="AD312" s="6" t="str">
        <f t="shared" si="103"/>
        <v/>
      </c>
      <c r="AE312" s="6" t="str">
        <f t="shared" si="104"/>
        <v/>
      </c>
      <c r="AF312" s="6" t="str">
        <f t="shared" si="106"/>
        <v/>
      </c>
      <c r="AG312" s="6" t="str">
        <f ca="1">IFERROR(IF(AD312=LARGE(INDIRECT("AD"&amp;MATCH(B312,B:B,0)&amp;":AD"&amp;IF(B312=MAX(B:B),1010,MATCH(B312+1,B:B,0)-1)),IF(COUNTIF(INDIRECT("C"&amp;MATCH(B312,B:B,0)&amp;":C"&amp;IF(B312=MAX(B:B),1010,MATCH(B312+1,B:B,0)-1)),"H")&gt;0,1,"")),B312&amp;"H1",IF(AD312=LARGE(INDIRECT("AD"&amp;MATCH(B312,B:B,0)&amp;":AD"&amp;IF(B312=MAX(B:B),1010,MATCH(B312+1,B:B,0)-1)),IF(COUNTIF(INDIRECT("C"&amp;MATCH(B312,B:B,0)&amp;":C"&amp;IF(B312=MAX(B:B),1010,MATCH(B312+1,B:B,0)-1)),"H")&gt;0,2,"")),B312&amp;"H2",IF(AD312=LARGE(INDIRECT("AD"&amp;MATCH(B312,B:B,0)&amp;":AD"&amp;IF(B312=MAX(B:B),1010,MATCH(B312+1,B:B,0)-1)), IF(COUNTIF(INDIRECT("C"&amp;MATCH(B312,B:B,0)&amp;":C"&amp;IF(B312=MAX(B:B),1010,MATCH(B312+1,B:B,0)-1)),"S")&gt;0,COUNTIF(INDIRECT("C"&amp;MATCH(B312,B:B,0)&amp;":C"&amp;IF(B312=MAX(B:B),1010,MATCH(B312+1,B:B,0)-1)),"H")+1,””)),B312&amp;"S1",IF(AD312=LARGE(INDIRECT("AD"&amp;MATCH(B312,B:B,0)&amp;":AD"&amp;IF(B312=MAX(B:B),1010,MATCH(B312+1,B:B,0)-1)), IF(COUNTIF(INDIRECT("C"&amp;MATCH(B312,B:B,0)&amp;":C"&amp;IF(B312=MAX(B:B),1010,MATCH(B312+1,B:B,0)-1)),"S")&gt;0,COUNTIF(INDIRECT("C"&amp;MATCH(B312,B:B,0)&amp;":C"&amp;IF(B312=MAX(B:B),1010,MATCH(B312+1,B:B,0)-1)),"H")+2,””)),B312&amp;"S2",IF(AD312=LARGE(INDIRECT("AD"&amp;MATCH(B312,B:B,0)&amp;":AD"&amp;IF(B312=MAX(B:B),1010,MATCH(B312+1,B:B,0)-1)), IF(COUNTIF(INDIRECT("C"&amp;MATCH(B312,B:B,0)&amp;":C"&amp;IF(B312=MAX(B:B),1010,MATCH(B312+1,B:B,0)-1)),"V")&gt;0,COUNTIF(INDIRECT("C"&amp;MATCH(B312,B:B,0)&amp;":C"&amp;IF(B312=MAX(B:B),1010,MATCH(B312+1,B:B,0)-1)),"H")+COUNTIF(INDIRECT("C"&amp;MATCH(B312,B:B,0)&amp;":C"&amp;IF(B312=MAX(B:B),1010,MATCH(B312+1,B:B,0)-1)),"S")+1,"")),B312&amp;"V1",IF(AD312=LARGE(INDIRECT("AD"&amp;MATCH(B312,B:B,0)&amp;":AD"&amp;IF(B312=MAX(B:B),1010,MATCH(B312+1,B:B,0)-1)), IF(COUNTIF(INDIRECT("C"&amp;MATCH(B312,B:B,0)&amp;":C"&amp;IF(B312=MAX(B:B),1010,MATCH(B312+1,B:B,0)-1)),"V")&gt;0,COUNTIF(INDIRECT("C"&amp;MATCH(B312,B:B,0)&amp;":C"&amp;IF(B312=MAX(B:B),1010,MATCH(B312+1,B:B,0)-1)),"H")+COUNTIF(INDIRECT("C"&amp;MATCH(B312,B:B,0)&amp;":C"&amp;IF(B312=MAX(B:B),1010,MATCH(B312+1,B:B,0)-1)),"S")+2,"")),B312&amp;"V2","")))))),"")</f>
        <v/>
      </c>
      <c r="AH312" s="14" t="str">
        <f t="shared" ca="1" si="105"/>
        <v/>
      </c>
    </row>
    <row r="313" spans="1:34" customFormat="1" x14ac:dyDescent="0.3">
      <c r="A313" s="52" t="str">
        <f t="shared" ca="1" si="102"/>
        <v/>
      </c>
      <c r="L313" s="9"/>
      <c r="M313" s="52"/>
      <c r="N313" s="52"/>
      <c r="O313" s="47" t="str">
        <f t="shared" si="107"/>
        <v/>
      </c>
      <c r="P313" s="46" t="str">
        <f t="shared" ca="1" si="108"/>
        <v/>
      </c>
      <c r="Q313" s="39"/>
      <c r="R313" s="39"/>
      <c r="S313" s="40"/>
      <c r="T313" s="6" t="str">
        <f t="shared" si="109"/>
        <v/>
      </c>
      <c r="U313" s="6" t="str">
        <f t="shared" si="110"/>
        <v/>
      </c>
      <c r="V313" s="6" t="str">
        <f t="shared" si="111"/>
        <v/>
      </c>
      <c r="W313" s="6" t="str">
        <f t="shared" si="112"/>
        <v/>
      </c>
      <c r="X313" s="6" t="str">
        <f t="shared" si="113"/>
        <v/>
      </c>
      <c r="Y313" s="6" t="str">
        <f t="shared" si="114"/>
        <v/>
      </c>
      <c r="Z313" s="6" t="str">
        <f t="shared" si="115"/>
        <v/>
      </c>
      <c r="AA313" s="6" t="str">
        <f t="shared" si="116"/>
        <v/>
      </c>
      <c r="AB313" s="6" t="str">
        <f t="shared" si="117"/>
        <v/>
      </c>
      <c r="AC313" s="6" t="str">
        <f t="shared" si="118"/>
        <v/>
      </c>
      <c r="AD313" s="6" t="str">
        <f t="shared" si="103"/>
        <v/>
      </c>
      <c r="AE313" s="6" t="str">
        <f t="shared" si="104"/>
        <v/>
      </c>
      <c r="AF313" s="6" t="str">
        <f t="shared" si="106"/>
        <v/>
      </c>
      <c r="AG313" s="6" t="str">
        <f ca="1">IFERROR(IF(AD313=LARGE(INDIRECT("AD"&amp;MATCH(B313,B:B,0)&amp;":AD"&amp;IF(B313=MAX(B:B),1010,MATCH(B313+1,B:B,0)-1)),IF(COUNTIF(INDIRECT("C"&amp;MATCH(B313,B:B,0)&amp;":C"&amp;IF(B313=MAX(B:B),1010,MATCH(B313+1,B:B,0)-1)),"H")&gt;0,1,"")),B313&amp;"H1",IF(AD313=LARGE(INDIRECT("AD"&amp;MATCH(B313,B:B,0)&amp;":AD"&amp;IF(B313=MAX(B:B),1010,MATCH(B313+1,B:B,0)-1)),IF(COUNTIF(INDIRECT("C"&amp;MATCH(B313,B:B,0)&amp;":C"&amp;IF(B313=MAX(B:B),1010,MATCH(B313+1,B:B,0)-1)),"H")&gt;0,2,"")),B313&amp;"H2",IF(AD313=LARGE(INDIRECT("AD"&amp;MATCH(B313,B:B,0)&amp;":AD"&amp;IF(B313=MAX(B:B),1010,MATCH(B313+1,B:B,0)-1)), IF(COUNTIF(INDIRECT("C"&amp;MATCH(B313,B:B,0)&amp;":C"&amp;IF(B313=MAX(B:B),1010,MATCH(B313+1,B:B,0)-1)),"S")&gt;0,COUNTIF(INDIRECT("C"&amp;MATCH(B313,B:B,0)&amp;":C"&amp;IF(B313=MAX(B:B),1010,MATCH(B313+1,B:B,0)-1)),"H")+1,””)),B313&amp;"S1",IF(AD313=LARGE(INDIRECT("AD"&amp;MATCH(B313,B:B,0)&amp;":AD"&amp;IF(B313=MAX(B:B),1010,MATCH(B313+1,B:B,0)-1)), IF(COUNTIF(INDIRECT("C"&amp;MATCH(B313,B:B,0)&amp;":C"&amp;IF(B313=MAX(B:B),1010,MATCH(B313+1,B:B,0)-1)),"S")&gt;0,COUNTIF(INDIRECT("C"&amp;MATCH(B313,B:B,0)&amp;":C"&amp;IF(B313=MAX(B:B),1010,MATCH(B313+1,B:B,0)-1)),"H")+2,””)),B313&amp;"S2",IF(AD313=LARGE(INDIRECT("AD"&amp;MATCH(B313,B:B,0)&amp;":AD"&amp;IF(B313=MAX(B:B),1010,MATCH(B313+1,B:B,0)-1)), IF(COUNTIF(INDIRECT("C"&amp;MATCH(B313,B:B,0)&amp;":C"&amp;IF(B313=MAX(B:B),1010,MATCH(B313+1,B:B,0)-1)),"V")&gt;0,COUNTIF(INDIRECT("C"&amp;MATCH(B313,B:B,0)&amp;":C"&amp;IF(B313=MAX(B:B),1010,MATCH(B313+1,B:B,0)-1)),"H")+COUNTIF(INDIRECT("C"&amp;MATCH(B313,B:B,0)&amp;":C"&amp;IF(B313=MAX(B:B),1010,MATCH(B313+1,B:B,0)-1)),"S")+1,"")),B313&amp;"V1",IF(AD313=LARGE(INDIRECT("AD"&amp;MATCH(B313,B:B,0)&amp;":AD"&amp;IF(B313=MAX(B:B),1010,MATCH(B313+1,B:B,0)-1)), IF(COUNTIF(INDIRECT("C"&amp;MATCH(B313,B:B,0)&amp;":C"&amp;IF(B313=MAX(B:B),1010,MATCH(B313+1,B:B,0)-1)),"V")&gt;0,COUNTIF(INDIRECT("C"&amp;MATCH(B313,B:B,0)&amp;":C"&amp;IF(B313=MAX(B:B),1010,MATCH(B313+1,B:B,0)-1)),"H")+COUNTIF(INDIRECT("C"&amp;MATCH(B313,B:B,0)&amp;":C"&amp;IF(B313=MAX(B:B),1010,MATCH(B313+1,B:B,0)-1)),"S")+2,"")),B313&amp;"V2","")))))),"")</f>
        <v/>
      </c>
      <c r="AH313" s="14" t="str">
        <f t="shared" ca="1" si="105"/>
        <v/>
      </c>
    </row>
    <row r="314" spans="1:34" customFormat="1" x14ac:dyDescent="0.3">
      <c r="A314" s="52" t="str">
        <f t="shared" ca="1" si="102"/>
        <v/>
      </c>
      <c r="L314" s="9"/>
      <c r="M314" s="52"/>
      <c r="N314" s="52"/>
      <c r="O314" s="47" t="str">
        <f t="shared" si="107"/>
        <v/>
      </c>
      <c r="P314" s="46" t="str">
        <f t="shared" ca="1" si="108"/>
        <v/>
      </c>
      <c r="Q314" s="39"/>
      <c r="R314" s="39"/>
      <c r="S314" s="40"/>
      <c r="T314" s="6" t="str">
        <f t="shared" si="109"/>
        <v/>
      </c>
      <c r="U314" s="6" t="str">
        <f t="shared" si="110"/>
        <v/>
      </c>
      <c r="V314" s="6" t="str">
        <f t="shared" si="111"/>
        <v/>
      </c>
      <c r="W314" s="6" t="str">
        <f t="shared" si="112"/>
        <v/>
      </c>
      <c r="X314" s="6" t="str">
        <f t="shared" si="113"/>
        <v/>
      </c>
      <c r="Y314" s="6" t="str">
        <f t="shared" si="114"/>
        <v/>
      </c>
      <c r="Z314" s="6" t="str">
        <f t="shared" si="115"/>
        <v/>
      </c>
      <c r="AA314" s="6" t="str">
        <f t="shared" si="116"/>
        <v/>
      </c>
      <c r="AB314" s="6" t="str">
        <f t="shared" si="117"/>
        <v/>
      </c>
      <c r="AC314" s="6" t="str">
        <f t="shared" si="118"/>
        <v/>
      </c>
      <c r="AD314" s="6" t="str">
        <f t="shared" si="103"/>
        <v/>
      </c>
      <c r="AE314" s="6" t="str">
        <f t="shared" si="104"/>
        <v/>
      </c>
      <c r="AF314" s="6" t="str">
        <f t="shared" si="106"/>
        <v/>
      </c>
      <c r="AG314" s="6" t="str">
        <f ca="1">IFERROR(IF(AD314=LARGE(INDIRECT("AD"&amp;MATCH(B314,B:B,0)&amp;":AD"&amp;IF(B314=MAX(B:B),1010,MATCH(B314+1,B:B,0)-1)),IF(COUNTIF(INDIRECT("C"&amp;MATCH(B314,B:B,0)&amp;":C"&amp;IF(B314=MAX(B:B),1010,MATCH(B314+1,B:B,0)-1)),"H")&gt;0,1,"")),B314&amp;"H1",IF(AD314=LARGE(INDIRECT("AD"&amp;MATCH(B314,B:B,0)&amp;":AD"&amp;IF(B314=MAX(B:B),1010,MATCH(B314+1,B:B,0)-1)),IF(COUNTIF(INDIRECT("C"&amp;MATCH(B314,B:B,0)&amp;":C"&amp;IF(B314=MAX(B:B),1010,MATCH(B314+1,B:B,0)-1)),"H")&gt;0,2,"")),B314&amp;"H2",IF(AD314=LARGE(INDIRECT("AD"&amp;MATCH(B314,B:B,0)&amp;":AD"&amp;IF(B314=MAX(B:B),1010,MATCH(B314+1,B:B,0)-1)), IF(COUNTIF(INDIRECT("C"&amp;MATCH(B314,B:B,0)&amp;":C"&amp;IF(B314=MAX(B:B),1010,MATCH(B314+1,B:B,0)-1)),"S")&gt;0,COUNTIF(INDIRECT("C"&amp;MATCH(B314,B:B,0)&amp;":C"&amp;IF(B314=MAX(B:B),1010,MATCH(B314+1,B:B,0)-1)),"H")+1,””)),B314&amp;"S1",IF(AD314=LARGE(INDIRECT("AD"&amp;MATCH(B314,B:B,0)&amp;":AD"&amp;IF(B314=MAX(B:B),1010,MATCH(B314+1,B:B,0)-1)), IF(COUNTIF(INDIRECT("C"&amp;MATCH(B314,B:B,0)&amp;":C"&amp;IF(B314=MAX(B:B),1010,MATCH(B314+1,B:B,0)-1)),"S")&gt;0,COUNTIF(INDIRECT("C"&amp;MATCH(B314,B:B,0)&amp;":C"&amp;IF(B314=MAX(B:B),1010,MATCH(B314+1,B:B,0)-1)),"H")+2,””)),B314&amp;"S2",IF(AD314=LARGE(INDIRECT("AD"&amp;MATCH(B314,B:B,0)&amp;":AD"&amp;IF(B314=MAX(B:B),1010,MATCH(B314+1,B:B,0)-1)), IF(COUNTIF(INDIRECT("C"&amp;MATCH(B314,B:B,0)&amp;":C"&amp;IF(B314=MAX(B:B),1010,MATCH(B314+1,B:B,0)-1)),"V")&gt;0,COUNTIF(INDIRECT("C"&amp;MATCH(B314,B:B,0)&amp;":C"&amp;IF(B314=MAX(B:B),1010,MATCH(B314+1,B:B,0)-1)),"H")+COUNTIF(INDIRECT("C"&amp;MATCH(B314,B:B,0)&amp;":C"&amp;IF(B314=MAX(B:B),1010,MATCH(B314+1,B:B,0)-1)),"S")+1,"")),B314&amp;"V1",IF(AD314=LARGE(INDIRECT("AD"&amp;MATCH(B314,B:B,0)&amp;":AD"&amp;IF(B314=MAX(B:B),1010,MATCH(B314+1,B:B,0)-1)), IF(COUNTIF(INDIRECT("C"&amp;MATCH(B314,B:B,0)&amp;":C"&amp;IF(B314=MAX(B:B),1010,MATCH(B314+1,B:B,0)-1)),"V")&gt;0,COUNTIF(INDIRECT("C"&amp;MATCH(B314,B:B,0)&amp;":C"&amp;IF(B314=MAX(B:B),1010,MATCH(B314+1,B:B,0)-1)),"H")+COUNTIF(INDIRECT("C"&amp;MATCH(B314,B:B,0)&amp;":C"&amp;IF(B314=MAX(B:B),1010,MATCH(B314+1,B:B,0)-1)),"S")+2,"")),B314&amp;"V2","")))))),"")</f>
        <v/>
      </c>
      <c r="AH314" s="14" t="str">
        <f t="shared" ca="1" si="105"/>
        <v/>
      </c>
    </row>
    <row r="315" spans="1:34" customFormat="1" x14ac:dyDescent="0.3">
      <c r="A315" s="52" t="str">
        <f t="shared" ca="1" si="102"/>
        <v/>
      </c>
      <c r="L315" s="9"/>
      <c r="M315" s="52"/>
      <c r="N315" s="52"/>
      <c r="O315" s="47" t="str">
        <f t="shared" si="107"/>
        <v/>
      </c>
      <c r="P315" s="46" t="str">
        <f t="shared" ca="1" si="108"/>
        <v/>
      </c>
      <c r="Q315" s="39"/>
      <c r="R315" s="39"/>
      <c r="S315" s="40"/>
      <c r="T315" s="6" t="str">
        <f t="shared" si="109"/>
        <v/>
      </c>
      <c r="U315" s="6" t="str">
        <f t="shared" si="110"/>
        <v/>
      </c>
      <c r="V315" s="6" t="str">
        <f t="shared" si="111"/>
        <v/>
      </c>
      <c r="W315" s="6" t="str">
        <f t="shared" si="112"/>
        <v/>
      </c>
      <c r="X315" s="6" t="str">
        <f t="shared" si="113"/>
        <v/>
      </c>
      <c r="Y315" s="6" t="str">
        <f t="shared" si="114"/>
        <v/>
      </c>
      <c r="Z315" s="6" t="str">
        <f t="shared" si="115"/>
        <v/>
      </c>
      <c r="AA315" s="6" t="str">
        <f t="shared" si="116"/>
        <v/>
      </c>
      <c r="AB315" s="6" t="str">
        <f t="shared" si="117"/>
        <v/>
      </c>
      <c r="AC315" s="6" t="str">
        <f t="shared" si="118"/>
        <v/>
      </c>
      <c r="AD315" s="6" t="str">
        <f t="shared" si="103"/>
        <v/>
      </c>
      <c r="AE315" s="6" t="str">
        <f t="shared" si="104"/>
        <v/>
      </c>
      <c r="AF315" s="6" t="str">
        <f t="shared" si="106"/>
        <v/>
      </c>
      <c r="AG315" s="6" t="str">
        <f ca="1">IFERROR(IF(AD315=LARGE(INDIRECT("AD"&amp;MATCH(B315,B:B,0)&amp;":AD"&amp;IF(B315=MAX(B:B),1010,MATCH(B315+1,B:B,0)-1)),IF(COUNTIF(INDIRECT("C"&amp;MATCH(B315,B:B,0)&amp;":C"&amp;IF(B315=MAX(B:B),1010,MATCH(B315+1,B:B,0)-1)),"H")&gt;0,1,"")),B315&amp;"H1",IF(AD315=LARGE(INDIRECT("AD"&amp;MATCH(B315,B:B,0)&amp;":AD"&amp;IF(B315=MAX(B:B),1010,MATCH(B315+1,B:B,0)-1)),IF(COUNTIF(INDIRECT("C"&amp;MATCH(B315,B:B,0)&amp;":C"&amp;IF(B315=MAX(B:B),1010,MATCH(B315+1,B:B,0)-1)),"H")&gt;0,2,"")),B315&amp;"H2",IF(AD315=LARGE(INDIRECT("AD"&amp;MATCH(B315,B:B,0)&amp;":AD"&amp;IF(B315=MAX(B:B),1010,MATCH(B315+1,B:B,0)-1)), IF(COUNTIF(INDIRECT("C"&amp;MATCH(B315,B:B,0)&amp;":C"&amp;IF(B315=MAX(B:B),1010,MATCH(B315+1,B:B,0)-1)),"S")&gt;0,COUNTIF(INDIRECT("C"&amp;MATCH(B315,B:B,0)&amp;":C"&amp;IF(B315=MAX(B:B),1010,MATCH(B315+1,B:B,0)-1)),"H")+1,””)),B315&amp;"S1",IF(AD315=LARGE(INDIRECT("AD"&amp;MATCH(B315,B:B,0)&amp;":AD"&amp;IF(B315=MAX(B:B),1010,MATCH(B315+1,B:B,0)-1)), IF(COUNTIF(INDIRECT("C"&amp;MATCH(B315,B:B,0)&amp;":C"&amp;IF(B315=MAX(B:B),1010,MATCH(B315+1,B:B,0)-1)),"S")&gt;0,COUNTIF(INDIRECT("C"&amp;MATCH(B315,B:B,0)&amp;":C"&amp;IF(B315=MAX(B:B),1010,MATCH(B315+1,B:B,0)-1)),"H")+2,””)),B315&amp;"S2",IF(AD315=LARGE(INDIRECT("AD"&amp;MATCH(B315,B:B,0)&amp;":AD"&amp;IF(B315=MAX(B:B),1010,MATCH(B315+1,B:B,0)-1)), IF(COUNTIF(INDIRECT("C"&amp;MATCH(B315,B:B,0)&amp;":C"&amp;IF(B315=MAX(B:B),1010,MATCH(B315+1,B:B,0)-1)),"V")&gt;0,COUNTIF(INDIRECT("C"&amp;MATCH(B315,B:B,0)&amp;":C"&amp;IF(B315=MAX(B:B),1010,MATCH(B315+1,B:B,0)-1)),"H")+COUNTIF(INDIRECT("C"&amp;MATCH(B315,B:B,0)&amp;":C"&amp;IF(B315=MAX(B:B),1010,MATCH(B315+1,B:B,0)-1)),"S")+1,"")),B315&amp;"V1",IF(AD315=LARGE(INDIRECT("AD"&amp;MATCH(B315,B:B,0)&amp;":AD"&amp;IF(B315=MAX(B:B),1010,MATCH(B315+1,B:B,0)-1)), IF(COUNTIF(INDIRECT("C"&amp;MATCH(B315,B:B,0)&amp;":C"&amp;IF(B315=MAX(B:B),1010,MATCH(B315+1,B:B,0)-1)),"V")&gt;0,COUNTIF(INDIRECT("C"&amp;MATCH(B315,B:B,0)&amp;":C"&amp;IF(B315=MAX(B:B),1010,MATCH(B315+1,B:B,0)-1)),"H")+COUNTIF(INDIRECT("C"&amp;MATCH(B315,B:B,0)&amp;":C"&amp;IF(B315=MAX(B:B),1010,MATCH(B315+1,B:B,0)-1)),"S")+2,"")),B315&amp;"V2","")))))),"")</f>
        <v/>
      </c>
      <c r="AH315" s="14" t="str">
        <f t="shared" ca="1" si="105"/>
        <v/>
      </c>
    </row>
    <row r="316" spans="1:34" customFormat="1" x14ac:dyDescent="0.3">
      <c r="A316" s="52" t="str">
        <f t="shared" ca="1" si="102"/>
        <v/>
      </c>
      <c r="L316" s="9"/>
      <c r="M316" s="52"/>
      <c r="N316" s="52"/>
      <c r="O316" s="47" t="str">
        <f t="shared" si="107"/>
        <v/>
      </c>
      <c r="P316" s="46" t="str">
        <f t="shared" ca="1" si="108"/>
        <v/>
      </c>
      <c r="Q316" s="39"/>
      <c r="R316" s="39"/>
      <c r="S316" s="40"/>
      <c r="T316" s="6" t="str">
        <f t="shared" si="109"/>
        <v/>
      </c>
      <c r="U316" s="6" t="str">
        <f t="shared" si="110"/>
        <v/>
      </c>
      <c r="V316" s="6" t="str">
        <f t="shared" si="111"/>
        <v/>
      </c>
      <c r="W316" s="6" t="str">
        <f t="shared" si="112"/>
        <v/>
      </c>
      <c r="X316" s="6" t="str">
        <f t="shared" si="113"/>
        <v/>
      </c>
      <c r="Y316" s="6" t="str">
        <f t="shared" si="114"/>
        <v/>
      </c>
      <c r="Z316" s="6" t="str">
        <f t="shared" si="115"/>
        <v/>
      </c>
      <c r="AA316" s="6" t="str">
        <f t="shared" si="116"/>
        <v/>
      </c>
      <c r="AB316" s="6" t="str">
        <f t="shared" si="117"/>
        <v/>
      </c>
      <c r="AC316" s="6" t="str">
        <f t="shared" si="118"/>
        <v/>
      </c>
      <c r="AD316" s="6" t="str">
        <f t="shared" si="103"/>
        <v/>
      </c>
      <c r="AE316" s="6" t="str">
        <f t="shared" si="104"/>
        <v/>
      </c>
      <c r="AF316" s="6" t="str">
        <f t="shared" si="106"/>
        <v/>
      </c>
      <c r="AG316" s="6" t="str">
        <f ca="1">IFERROR(IF(AD316=LARGE(INDIRECT("AD"&amp;MATCH(B316,B:B,0)&amp;":AD"&amp;IF(B316=MAX(B:B),1010,MATCH(B316+1,B:B,0)-1)),IF(COUNTIF(INDIRECT("C"&amp;MATCH(B316,B:B,0)&amp;":C"&amp;IF(B316=MAX(B:B),1010,MATCH(B316+1,B:B,0)-1)),"H")&gt;0,1,"")),B316&amp;"H1",IF(AD316=LARGE(INDIRECT("AD"&amp;MATCH(B316,B:B,0)&amp;":AD"&amp;IF(B316=MAX(B:B),1010,MATCH(B316+1,B:B,0)-1)),IF(COUNTIF(INDIRECT("C"&amp;MATCH(B316,B:B,0)&amp;":C"&amp;IF(B316=MAX(B:B),1010,MATCH(B316+1,B:B,0)-1)),"H")&gt;0,2,"")),B316&amp;"H2",IF(AD316=LARGE(INDIRECT("AD"&amp;MATCH(B316,B:B,0)&amp;":AD"&amp;IF(B316=MAX(B:B),1010,MATCH(B316+1,B:B,0)-1)), IF(COUNTIF(INDIRECT("C"&amp;MATCH(B316,B:B,0)&amp;":C"&amp;IF(B316=MAX(B:B),1010,MATCH(B316+1,B:B,0)-1)),"S")&gt;0,COUNTIF(INDIRECT("C"&amp;MATCH(B316,B:B,0)&amp;":C"&amp;IF(B316=MAX(B:B),1010,MATCH(B316+1,B:B,0)-1)),"H")+1,””)),B316&amp;"S1",IF(AD316=LARGE(INDIRECT("AD"&amp;MATCH(B316,B:B,0)&amp;":AD"&amp;IF(B316=MAX(B:B),1010,MATCH(B316+1,B:B,0)-1)), IF(COUNTIF(INDIRECT("C"&amp;MATCH(B316,B:B,0)&amp;":C"&amp;IF(B316=MAX(B:B),1010,MATCH(B316+1,B:B,0)-1)),"S")&gt;0,COUNTIF(INDIRECT("C"&amp;MATCH(B316,B:B,0)&amp;":C"&amp;IF(B316=MAX(B:B),1010,MATCH(B316+1,B:B,0)-1)),"H")+2,””)),B316&amp;"S2",IF(AD316=LARGE(INDIRECT("AD"&amp;MATCH(B316,B:B,0)&amp;":AD"&amp;IF(B316=MAX(B:B),1010,MATCH(B316+1,B:B,0)-1)), IF(COUNTIF(INDIRECT("C"&amp;MATCH(B316,B:B,0)&amp;":C"&amp;IF(B316=MAX(B:B),1010,MATCH(B316+1,B:B,0)-1)),"V")&gt;0,COUNTIF(INDIRECT("C"&amp;MATCH(B316,B:B,0)&amp;":C"&amp;IF(B316=MAX(B:B),1010,MATCH(B316+1,B:B,0)-1)),"H")+COUNTIF(INDIRECT("C"&amp;MATCH(B316,B:B,0)&amp;":C"&amp;IF(B316=MAX(B:B),1010,MATCH(B316+1,B:B,0)-1)),"S")+1,"")),B316&amp;"V1",IF(AD316=LARGE(INDIRECT("AD"&amp;MATCH(B316,B:B,0)&amp;":AD"&amp;IF(B316=MAX(B:B),1010,MATCH(B316+1,B:B,0)-1)), IF(COUNTIF(INDIRECT("C"&amp;MATCH(B316,B:B,0)&amp;":C"&amp;IF(B316=MAX(B:B),1010,MATCH(B316+1,B:B,0)-1)),"V")&gt;0,COUNTIF(INDIRECT("C"&amp;MATCH(B316,B:B,0)&amp;":C"&amp;IF(B316=MAX(B:B),1010,MATCH(B316+1,B:B,0)-1)),"H")+COUNTIF(INDIRECT("C"&amp;MATCH(B316,B:B,0)&amp;":C"&amp;IF(B316=MAX(B:B),1010,MATCH(B316+1,B:B,0)-1)),"S")+2,"")),B316&amp;"V2","")))))),"")</f>
        <v/>
      </c>
      <c r="AH316" s="14" t="str">
        <f t="shared" ca="1" si="105"/>
        <v/>
      </c>
    </row>
    <row r="317" spans="1:34" customFormat="1" x14ac:dyDescent="0.3">
      <c r="A317" s="52" t="str">
        <f t="shared" ca="1" si="102"/>
        <v/>
      </c>
      <c r="L317" s="9"/>
      <c r="M317" s="52"/>
      <c r="N317" s="52"/>
      <c r="O317" s="47" t="str">
        <f t="shared" si="107"/>
        <v/>
      </c>
      <c r="P317" s="46" t="str">
        <f t="shared" ca="1" si="108"/>
        <v/>
      </c>
      <c r="Q317" s="39"/>
      <c r="R317" s="39"/>
      <c r="S317" s="40"/>
      <c r="T317" s="6" t="str">
        <f t="shared" si="109"/>
        <v/>
      </c>
      <c r="U317" s="6" t="str">
        <f t="shared" si="110"/>
        <v/>
      </c>
      <c r="V317" s="6" t="str">
        <f t="shared" si="111"/>
        <v/>
      </c>
      <c r="W317" s="6" t="str">
        <f t="shared" si="112"/>
        <v/>
      </c>
      <c r="X317" s="6" t="str">
        <f t="shared" si="113"/>
        <v/>
      </c>
      <c r="Y317" s="6" t="str">
        <f t="shared" si="114"/>
        <v/>
      </c>
      <c r="Z317" s="6" t="str">
        <f t="shared" si="115"/>
        <v/>
      </c>
      <c r="AA317" s="6" t="str">
        <f t="shared" si="116"/>
        <v/>
      </c>
      <c r="AB317" s="6" t="str">
        <f t="shared" si="117"/>
        <v/>
      </c>
      <c r="AC317" s="6" t="str">
        <f t="shared" si="118"/>
        <v/>
      </c>
      <c r="AD317" s="6" t="str">
        <f t="shared" si="103"/>
        <v/>
      </c>
      <c r="AE317" s="6" t="str">
        <f t="shared" si="104"/>
        <v/>
      </c>
      <c r="AF317" s="6" t="str">
        <f t="shared" si="106"/>
        <v/>
      </c>
      <c r="AG317" s="6" t="str">
        <f ca="1">IFERROR(IF(AD317=LARGE(INDIRECT("AD"&amp;MATCH(B317,B:B,0)&amp;":AD"&amp;IF(B317=MAX(B:B),1010,MATCH(B317+1,B:B,0)-1)),IF(COUNTIF(INDIRECT("C"&amp;MATCH(B317,B:B,0)&amp;":C"&amp;IF(B317=MAX(B:B),1010,MATCH(B317+1,B:B,0)-1)),"H")&gt;0,1,"")),B317&amp;"H1",IF(AD317=LARGE(INDIRECT("AD"&amp;MATCH(B317,B:B,0)&amp;":AD"&amp;IF(B317=MAX(B:B),1010,MATCH(B317+1,B:B,0)-1)),IF(COUNTIF(INDIRECT("C"&amp;MATCH(B317,B:B,0)&amp;":C"&amp;IF(B317=MAX(B:B),1010,MATCH(B317+1,B:B,0)-1)),"H")&gt;0,2,"")),B317&amp;"H2",IF(AD317=LARGE(INDIRECT("AD"&amp;MATCH(B317,B:B,0)&amp;":AD"&amp;IF(B317=MAX(B:B),1010,MATCH(B317+1,B:B,0)-1)), IF(COUNTIF(INDIRECT("C"&amp;MATCH(B317,B:B,0)&amp;":C"&amp;IF(B317=MAX(B:B),1010,MATCH(B317+1,B:B,0)-1)),"S")&gt;0,COUNTIF(INDIRECT("C"&amp;MATCH(B317,B:B,0)&amp;":C"&amp;IF(B317=MAX(B:B),1010,MATCH(B317+1,B:B,0)-1)),"H")+1,””)),B317&amp;"S1",IF(AD317=LARGE(INDIRECT("AD"&amp;MATCH(B317,B:B,0)&amp;":AD"&amp;IF(B317=MAX(B:B),1010,MATCH(B317+1,B:B,0)-1)), IF(COUNTIF(INDIRECT("C"&amp;MATCH(B317,B:B,0)&amp;":C"&amp;IF(B317=MAX(B:B),1010,MATCH(B317+1,B:B,0)-1)),"S")&gt;0,COUNTIF(INDIRECT("C"&amp;MATCH(B317,B:B,0)&amp;":C"&amp;IF(B317=MAX(B:B),1010,MATCH(B317+1,B:B,0)-1)),"H")+2,””)),B317&amp;"S2",IF(AD317=LARGE(INDIRECT("AD"&amp;MATCH(B317,B:B,0)&amp;":AD"&amp;IF(B317=MAX(B:B),1010,MATCH(B317+1,B:B,0)-1)), IF(COUNTIF(INDIRECT("C"&amp;MATCH(B317,B:B,0)&amp;":C"&amp;IF(B317=MAX(B:B),1010,MATCH(B317+1,B:B,0)-1)),"V")&gt;0,COUNTIF(INDIRECT("C"&amp;MATCH(B317,B:B,0)&amp;":C"&amp;IF(B317=MAX(B:B),1010,MATCH(B317+1,B:B,0)-1)),"H")+COUNTIF(INDIRECT("C"&amp;MATCH(B317,B:B,0)&amp;":C"&amp;IF(B317=MAX(B:B),1010,MATCH(B317+1,B:B,0)-1)),"S")+1,"")),B317&amp;"V1",IF(AD317=LARGE(INDIRECT("AD"&amp;MATCH(B317,B:B,0)&amp;":AD"&amp;IF(B317=MAX(B:B),1010,MATCH(B317+1,B:B,0)-1)), IF(COUNTIF(INDIRECT("C"&amp;MATCH(B317,B:B,0)&amp;":C"&amp;IF(B317=MAX(B:B),1010,MATCH(B317+1,B:B,0)-1)),"V")&gt;0,COUNTIF(INDIRECT("C"&amp;MATCH(B317,B:B,0)&amp;":C"&amp;IF(B317=MAX(B:B),1010,MATCH(B317+1,B:B,0)-1)),"H")+COUNTIF(INDIRECT("C"&amp;MATCH(B317,B:B,0)&amp;":C"&amp;IF(B317=MAX(B:B),1010,MATCH(B317+1,B:B,0)-1)),"S")+2,"")),B317&amp;"V2","")))))),"")</f>
        <v/>
      </c>
      <c r="AH317" s="14" t="str">
        <f t="shared" ca="1" si="105"/>
        <v/>
      </c>
    </row>
    <row r="318" spans="1:34" customFormat="1" x14ac:dyDescent="0.3">
      <c r="A318" s="52" t="str">
        <f t="shared" ca="1" si="102"/>
        <v/>
      </c>
      <c r="L318" s="9"/>
      <c r="M318" s="52"/>
      <c r="N318" s="52"/>
      <c r="O318" s="47" t="str">
        <f t="shared" si="107"/>
        <v/>
      </c>
      <c r="P318" s="46" t="str">
        <f t="shared" ca="1" si="108"/>
        <v/>
      </c>
      <c r="Q318" s="39"/>
      <c r="R318" s="39"/>
      <c r="S318" s="40"/>
      <c r="T318" s="6" t="str">
        <f t="shared" si="109"/>
        <v/>
      </c>
      <c r="U318" s="6" t="str">
        <f t="shared" si="110"/>
        <v/>
      </c>
      <c r="V318" s="6" t="str">
        <f t="shared" si="111"/>
        <v/>
      </c>
      <c r="W318" s="6" t="str">
        <f t="shared" si="112"/>
        <v/>
      </c>
      <c r="X318" s="6" t="str">
        <f t="shared" si="113"/>
        <v/>
      </c>
      <c r="Y318" s="6" t="str">
        <f t="shared" si="114"/>
        <v/>
      </c>
      <c r="Z318" s="6" t="str">
        <f t="shared" si="115"/>
        <v/>
      </c>
      <c r="AA318" s="6" t="str">
        <f t="shared" si="116"/>
        <v/>
      </c>
      <c r="AB318" s="6" t="str">
        <f t="shared" si="117"/>
        <v/>
      </c>
      <c r="AC318" s="6" t="str">
        <f t="shared" si="118"/>
        <v/>
      </c>
      <c r="AD318" s="6" t="str">
        <f t="shared" si="103"/>
        <v/>
      </c>
      <c r="AE318" s="6" t="str">
        <f t="shared" si="104"/>
        <v/>
      </c>
      <c r="AF318" s="6" t="str">
        <f t="shared" si="106"/>
        <v/>
      </c>
      <c r="AG318" s="6" t="str">
        <f ca="1">IFERROR(IF(AD318=LARGE(INDIRECT("AD"&amp;MATCH(B318,B:B,0)&amp;":AD"&amp;IF(B318=MAX(B:B),1010,MATCH(B318+1,B:B,0)-1)),IF(COUNTIF(INDIRECT("C"&amp;MATCH(B318,B:B,0)&amp;":C"&amp;IF(B318=MAX(B:B),1010,MATCH(B318+1,B:B,0)-1)),"H")&gt;0,1,"")),B318&amp;"H1",IF(AD318=LARGE(INDIRECT("AD"&amp;MATCH(B318,B:B,0)&amp;":AD"&amp;IF(B318=MAX(B:B),1010,MATCH(B318+1,B:B,0)-1)),IF(COUNTIF(INDIRECT("C"&amp;MATCH(B318,B:B,0)&amp;":C"&amp;IF(B318=MAX(B:B),1010,MATCH(B318+1,B:B,0)-1)),"H")&gt;0,2,"")),B318&amp;"H2",IF(AD318=LARGE(INDIRECT("AD"&amp;MATCH(B318,B:B,0)&amp;":AD"&amp;IF(B318=MAX(B:B),1010,MATCH(B318+1,B:B,0)-1)), IF(COUNTIF(INDIRECT("C"&amp;MATCH(B318,B:B,0)&amp;":C"&amp;IF(B318=MAX(B:B),1010,MATCH(B318+1,B:B,0)-1)),"S")&gt;0,COUNTIF(INDIRECT("C"&amp;MATCH(B318,B:B,0)&amp;":C"&amp;IF(B318=MAX(B:B),1010,MATCH(B318+1,B:B,0)-1)),"H")+1,””)),B318&amp;"S1",IF(AD318=LARGE(INDIRECT("AD"&amp;MATCH(B318,B:B,0)&amp;":AD"&amp;IF(B318=MAX(B:B),1010,MATCH(B318+1,B:B,0)-1)), IF(COUNTIF(INDIRECT("C"&amp;MATCH(B318,B:B,0)&amp;":C"&amp;IF(B318=MAX(B:B),1010,MATCH(B318+1,B:B,0)-1)),"S")&gt;0,COUNTIF(INDIRECT("C"&amp;MATCH(B318,B:B,0)&amp;":C"&amp;IF(B318=MAX(B:B),1010,MATCH(B318+1,B:B,0)-1)),"H")+2,””)),B318&amp;"S2",IF(AD318=LARGE(INDIRECT("AD"&amp;MATCH(B318,B:B,0)&amp;":AD"&amp;IF(B318=MAX(B:B),1010,MATCH(B318+1,B:B,0)-1)), IF(COUNTIF(INDIRECT("C"&amp;MATCH(B318,B:B,0)&amp;":C"&amp;IF(B318=MAX(B:B),1010,MATCH(B318+1,B:B,0)-1)),"V")&gt;0,COUNTIF(INDIRECT("C"&amp;MATCH(B318,B:B,0)&amp;":C"&amp;IF(B318=MAX(B:B),1010,MATCH(B318+1,B:B,0)-1)),"H")+COUNTIF(INDIRECT("C"&amp;MATCH(B318,B:B,0)&amp;":C"&amp;IF(B318=MAX(B:B),1010,MATCH(B318+1,B:B,0)-1)),"S")+1,"")),B318&amp;"V1",IF(AD318=LARGE(INDIRECT("AD"&amp;MATCH(B318,B:B,0)&amp;":AD"&amp;IF(B318=MAX(B:B),1010,MATCH(B318+1,B:B,0)-1)), IF(COUNTIF(INDIRECT("C"&amp;MATCH(B318,B:B,0)&amp;":C"&amp;IF(B318=MAX(B:B),1010,MATCH(B318+1,B:B,0)-1)),"V")&gt;0,COUNTIF(INDIRECT("C"&amp;MATCH(B318,B:B,0)&amp;":C"&amp;IF(B318=MAX(B:B),1010,MATCH(B318+1,B:B,0)-1)),"H")+COUNTIF(INDIRECT("C"&amp;MATCH(B318,B:B,0)&amp;":C"&amp;IF(B318=MAX(B:B),1010,MATCH(B318+1,B:B,0)-1)),"S")+2,"")),B318&amp;"V2","")))))),"")</f>
        <v/>
      </c>
      <c r="AH318" s="14" t="str">
        <f t="shared" ca="1" si="105"/>
        <v/>
      </c>
    </row>
    <row r="319" spans="1:34" customFormat="1" x14ac:dyDescent="0.3">
      <c r="A319" s="52" t="str">
        <f t="shared" ca="1" si="102"/>
        <v/>
      </c>
      <c r="L319" s="9"/>
      <c r="M319" s="52"/>
      <c r="N319" s="52"/>
      <c r="O319" s="47" t="str">
        <f t="shared" si="107"/>
        <v/>
      </c>
      <c r="P319" s="46" t="str">
        <f t="shared" ca="1" si="108"/>
        <v/>
      </c>
      <c r="Q319" s="39"/>
      <c r="R319" s="39"/>
      <c r="S319" s="40"/>
      <c r="T319" s="6" t="str">
        <f t="shared" si="109"/>
        <v/>
      </c>
      <c r="U319" s="6" t="str">
        <f t="shared" si="110"/>
        <v/>
      </c>
      <c r="V319" s="6" t="str">
        <f t="shared" si="111"/>
        <v/>
      </c>
      <c r="W319" s="6" t="str">
        <f t="shared" si="112"/>
        <v/>
      </c>
      <c r="X319" s="6" t="str">
        <f t="shared" si="113"/>
        <v/>
      </c>
      <c r="Y319" s="6" t="str">
        <f t="shared" si="114"/>
        <v/>
      </c>
      <c r="Z319" s="6" t="str">
        <f t="shared" si="115"/>
        <v/>
      </c>
      <c r="AA319" s="6" t="str">
        <f t="shared" si="116"/>
        <v/>
      </c>
      <c r="AB319" s="6" t="str">
        <f t="shared" si="117"/>
        <v/>
      </c>
      <c r="AC319" s="6" t="str">
        <f t="shared" si="118"/>
        <v/>
      </c>
      <c r="AD319" s="6" t="str">
        <f t="shared" si="103"/>
        <v/>
      </c>
      <c r="AE319" s="6" t="str">
        <f t="shared" si="104"/>
        <v/>
      </c>
      <c r="AF319" s="6" t="str">
        <f t="shared" si="106"/>
        <v/>
      </c>
      <c r="AG319" s="6" t="str">
        <f ca="1">IFERROR(IF(AD319=LARGE(INDIRECT("AD"&amp;MATCH(B319,B:B,0)&amp;":AD"&amp;IF(B319=MAX(B:B),1010,MATCH(B319+1,B:B,0)-1)),IF(COUNTIF(INDIRECT("C"&amp;MATCH(B319,B:B,0)&amp;":C"&amp;IF(B319=MAX(B:B),1010,MATCH(B319+1,B:B,0)-1)),"H")&gt;0,1,"")),B319&amp;"H1",IF(AD319=LARGE(INDIRECT("AD"&amp;MATCH(B319,B:B,0)&amp;":AD"&amp;IF(B319=MAX(B:B),1010,MATCH(B319+1,B:B,0)-1)),IF(COUNTIF(INDIRECT("C"&amp;MATCH(B319,B:B,0)&amp;":C"&amp;IF(B319=MAX(B:B),1010,MATCH(B319+1,B:B,0)-1)),"H")&gt;0,2,"")),B319&amp;"H2",IF(AD319=LARGE(INDIRECT("AD"&amp;MATCH(B319,B:B,0)&amp;":AD"&amp;IF(B319=MAX(B:B),1010,MATCH(B319+1,B:B,0)-1)), IF(COUNTIF(INDIRECT("C"&amp;MATCH(B319,B:B,0)&amp;":C"&amp;IF(B319=MAX(B:B),1010,MATCH(B319+1,B:B,0)-1)),"S")&gt;0,COUNTIF(INDIRECT("C"&amp;MATCH(B319,B:B,0)&amp;":C"&amp;IF(B319=MAX(B:B),1010,MATCH(B319+1,B:B,0)-1)),"H")+1,””)),B319&amp;"S1",IF(AD319=LARGE(INDIRECT("AD"&amp;MATCH(B319,B:B,0)&amp;":AD"&amp;IF(B319=MAX(B:B),1010,MATCH(B319+1,B:B,0)-1)), IF(COUNTIF(INDIRECT("C"&amp;MATCH(B319,B:B,0)&amp;":C"&amp;IF(B319=MAX(B:B),1010,MATCH(B319+1,B:B,0)-1)),"S")&gt;0,COUNTIF(INDIRECT("C"&amp;MATCH(B319,B:B,0)&amp;":C"&amp;IF(B319=MAX(B:B),1010,MATCH(B319+1,B:B,0)-1)),"H")+2,””)),B319&amp;"S2",IF(AD319=LARGE(INDIRECT("AD"&amp;MATCH(B319,B:B,0)&amp;":AD"&amp;IF(B319=MAX(B:B),1010,MATCH(B319+1,B:B,0)-1)), IF(COUNTIF(INDIRECT("C"&amp;MATCH(B319,B:B,0)&amp;":C"&amp;IF(B319=MAX(B:B),1010,MATCH(B319+1,B:B,0)-1)),"V")&gt;0,COUNTIF(INDIRECT("C"&amp;MATCH(B319,B:B,0)&amp;":C"&amp;IF(B319=MAX(B:B),1010,MATCH(B319+1,B:B,0)-1)),"H")+COUNTIF(INDIRECT("C"&amp;MATCH(B319,B:B,0)&amp;":C"&amp;IF(B319=MAX(B:B),1010,MATCH(B319+1,B:B,0)-1)),"S")+1,"")),B319&amp;"V1",IF(AD319=LARGE(INDIRECT("AD"&amp;MATCH(B319,B:B,0)&amp;":AD"&amp;IF(B319=MAX(B:B),1010,MATCH(B319+1,B:B,0)-1)), IF(COUNTIF(INDIRECT("C"&amp;MATCH(B319,B:B,0)&amp;":C"&amp;IF(B319=MAX(B:B),1010,MATCH(B319+1,B:B,0)-1)),"V")&gt;0,COUNTIF(INDIRECT("C"&amp;MATCH(B319,B:B,0)&amp;":C"&amp;IF(B319=MAX(B:B),1010,MATCH(B319+1,B:B,0)-1)),"H")+COUNTIF(INDIRECT("C"&amp;MATCH(B319,B:B,0)&amp;":C"&amp;IF(B319=MAX(B:B),1010,MATCH(B319+1,B:B,0)-1)),"S")+2,"")),B319&amp;"V2","")))))),"")</f>
        <v/>
      </c>
      <c r="AH319" s="14" t="str">
        <f t="shared" ca="1" si="105"/>
        <v/>
      </c>
    </row>
    <row r="320" spans="1:34" customFormat="1" x14ac:dyDescent="0.3">
      <c r="A320" s="52" t="str">
        <f t="shared" ca="1" si="102"/>
        <v/>
      </c>
      <c r="L320" s="9"/>
      <c r="M320" s="52"/>
      <c r="N320" s="52"/>
      <c r="O320" s="47" t="str">
        <f t="shared" si="107"/>
        <v/>
      </c>
      <c r="P320" s="46" t="str">
        <f t="shared" ca="1" si="108"/>
        <v/>
      </c>
      <c r="Q320" s="39"/>
      <c r="R320" s="39"/>
      <c r="S320" s="40"/>
      <c r="T320" s="6" t="str">
        <f t="shared" si="109"/>
        <v/>
      </c>
      <c r="U320" s="6" t="str">
        <f t="shared" si="110"/>
        <v/>
      </c>
      <c r="V320" s="6" t="str">
        <f t="shared" si="111"/>
        <v/>
      </c>
      <c r="W320" s="6" t="str">
        <f t="shared" si="112"/>
        <v/>
      </c>
      <c r="X320" s="6" t="str">
        <f t="shared" si="113"/>
        <v/>
      </c>
      <c r="Y320" s="6" t="str">
        <f t="shared" si="114"/>
        <v/>
      </c>
      <c r="Z320" s="6" t="str">
        <f t="shared" si="115"/>
        <v/>
      </c>
      <c r="AA320" s="6" t="str">
        <f t="shared" si="116"/>
        <v/>
      </c>
      <c r="AB320" s="6" t="str">
        <f t="shared" si="117"/>
        <v/>
      </c>
      <c r="AC320" s="6" t="str">
        <f t="shared" si="118"/>
        <v/>
      </c>
      <c r="AD320" s="6" t="str">
        <f t="shared" si="103"/>
        <v/>
      </c>
      <c r="AE320" s="6" t="str">
        <f t="shared" si="104"/>
        <v/>
      </c>
      <c r="AF320" s="6" t="str">
        <f t="shared" si="106"/>
        <v/>
      </c>
      <c r="AG320" s="6" t="str">
        <f ca="1">IFERROR(IF(AD320=LARGE(INDIRECT("AD"&amp;MATCH(B320,B:B,0)&amp;":AD"&amp;IF(B320=MAX(B:B),1010,MATCH(B320+1,B:B,0)-1)),IF(COUNTIF(INDIRECT("C"&amp;MATCH(B320,B:B,0)&amp;":C"&amp;IF(B320=MAX(B:B),1010,MATCH(B320+1,B:B,0)-1)),"H")&gt;0,1,"")),B320&amp;"H1",IF(AD320=LARGE(INDIRECT("AD"&amp;MATCH(B320,B:B,0)&amp;":AD"&amp;IF(B320=MAX(B:B),1010,MATCH(B320+1,B:B,0)-1)),IF(COUNTIF(INDIRECT("C"&amp;MATCH(B320,B:B,0)&amp;":C"&amp;IF(B320=MAX(B:B),1010,MATCH(B320+1,B:B,0)-1)),"H")&gt;0,2,"")),B320&amp;"H2",IF(AD320=LARGE(INDIRECT("AD"&amp;MATCH(B320,B:B,0)&amp;":AD"&amp;IF(B320=MAX(B:B),1010,MATCH(B320+1,B:B,0)-1)), IF(COUNTIF(INDIRECT("C"&amp;MATCH(B320,B:B,0)&amp;":C"&amp;IF(B320=MAX(B:B),1010,MATCH(B320+1,B:B,0)-1)),"S")&gt;0,COUNTIF(INDIRECT("C"&amp;MATCH(B320,B:B,0)&amp;":C"&amp;IF(B320=MAX(B:B),1010,MATCH(B320+1,B:B,0)-1)),"H")+1,””)),B320&amp;"S1",IF(AD320=LARGE(INDIRECT("AD"&amp;MATCH(B320,B:B,0)&amp;":AD"&amp;IF(B320=MAX(B:B),1010,MATCH(B320+1,B:B,0)-1)), IF(COUNTIF(INDIRECT("C"&amp;MATCH(B320,B:B,0)&amp;":C"&amp;IF(B320=MAX(B:B),1010,MATCH(B320+1,B:B,0)-1)),"S")&gt;0,COUNTIF(INDIRECT("C"&amp;MATCH(B320,B:B,0)&amp;":C"&amp;IF(B320=MAX(B:B),1010,MATCH(B320+1,B:B,0)-1)),"H")+2,””)),B320&amp;"S2",IF(AD320=LARGE(INDIRECT("AD"&amp;MATCH(B320,B:B,0)&amp;":AD"&amp;IF(B320=MAX(B:B),1010,MATCH(B320+1,B:B,0)-1)), IF(COUNTIF(INDIRECT("C"&amp;MATCH(B320,B:B,0)&amp;":C"&amp;IF(B320=MAX(B:B),1010,MATCH(B320+1,B:B,0)-1)),"V")&gt;0,COUNTIF(INDIRECT("C"&amp;MATCH(B320,B:B,0)&amp;":C"&amp;IF(B320=MAX(B:B),1010,MATCH(B320+1,B:B,0)-1)),"H")+COUNTIF(INDIRECT("C"&amp;MATCH(B320,B:B,0)&amp;":C"&amp;IF(B320=MAX(B:B),1010,MATCH(B320+1,B:B,0)-1)),"S")+1,"")),B320&amp;"V1",IF(AD320=LARGE(INDIRECT("AD"&amp;MATCH(B320,B:B,0)&amp;":AD"&amp;IF(B320=MAX(B:B),1010,MATCH(B320+1,B:B,0)-1)), IF(COUNTIF(INDIRECT("C"&amp;MATCH(B320,B:B,0)&amp;":C"&amp;IF(B320=MAX(B:B),1010,MATCH(B320+1,B:B,0)-1)),"V")&gt;0,COUNTIF(INDIRECT("C"&amp;MATCH(B320,B:B,0)&amp;":C"&amp;IF(B320=MAX(B:B),1010,MATCH(B320+1,B:B,0)-1)),"H")+COUNTIF(INDIRECT("C"&amp;MATCH(B320,B:B,0)&amp;":C"&amp;IF(B320=MAX(B:B),1010,MATCH(B320+1,B:B,0)-1)),"S")+2,"")),B320&amp;"V2","")))))),"")</f>
        <v/>
      </c>
      <c r="AH320" s="14" t="str">
        <f t="shared" ca="1" si="105"/>
        <v/>
      </c>
    </row>
    <row r="321" spans="1:34" customFormat="1" x14ac:dyDescent="0.3">
      <c r="A321" s="52" t="str">
        <f t="shared" ca="1" si="102"/>
        <v/>
      </c>
      <c r="L321" s="9"/>
      <c r="M321" s="52"/>
      <c r="N321" s="52"/>
      <c r="O321" s="47" t="str">
        <f t="shared" si="107"/>
        <v/>
      </c>
      <c r="P321" s="46" t="str">
        <f t="shared" ca="1" si="108"/>
        <v/>
      </c>
      <c r="Q321" s="39"/>
      <c r="R321" s="39"/>
      <c r="S321" s="40"/>
      <c r="T321" s="6" t="str">
        <f t="shared" si="109"/>
        <v/>
      </c>
      <c r="U321" s="6" t="str">
        <f t="shared" si="110"/>
        <v/>
      </c>
      <c r="V321" s="6" t="str">
        <f t="shared" si="111"/>
        <v/>
      </c>
      <c r="W321" s="6" t="str">
        <f t="shared" si="112"/>
        <v/>
      </c>
      <c r="X321" s="6" t="str">
        <f t="shared" si="113"/>
        <v/>
      </c>
      <c r="Y321" s="6" t="str">
        <f t="shared" si="114"/>
        <v/>
      </c>
      <c r="Z321" s="6" t="str">
        <f t="shared" si="115"/>
        <v/>
      </c>
      <c r="AA321" s="6" t="str">
        <f t="shared" si="116"/>
        <v/>
      </c>
      <c r="AB321" s="6" t="str">
        <f t="shared" si="117"/>
        <v/>
      </c>
      <c r="AC321" s="6" t="str">
        <f t="shared" si="118"/>
        <v/>
      </c>
      <c r="AD321" s="6" t="str">
        <f t="shared" si="103"/>
        <v/>
      </c>
      <c r="AE321" s="6" t="str">
        <f t="shared" si="104"/>
        <v/>
      </c>
      <c r="AF321" s="6" t="str">
        <f t="shared" si="106"/>
        <v/>
      </c>
      <c r="AG321" s="6" t="str">
        <f ca="1">IFERROR(IF(AD321=LARGE(INDIRECT("AD"&amp;MATCH(B321,B:B,0)&amp;":AD"&amp;IF(B321=MAX(B:B),1010,MATCH(B321+1,B:B,0)-1)),IF(COUNTIF(INDIRECT("C"&amp;MATCH(B321,B:B,0)&amp;":C"&amp;IF(B321=MAX(B:B),1010,MATCH(B321+1,B:B,0)-1)),"H")&gt;0,1,"")),B321&amp;"H1",IF(AD321=LARGE(INDIRECT("AD"&amp;MATCH(B321,B:B,0)&amp;":AD"&amp;IF(B321=MAX(B:B),1010,MATCH(B321+1,B:B,0)-1)),IF(COUNTIF(INDIRECT("C"&amp;MATCH(B321,B:B,0)&amp;":C"&amp;IF(B321=MAX(B:B),1010,MATCH(B321+1,B:B,0)-1)),"H")&gt;0,2,"")),B321&amp;"H2",IF(AD321=LARGE(INDIRECT("AD"&amp;MATCH(B321,B:B,0)&amp;":AD"&amp;IF(B321=MAX(B:B),1010,MATCH(B321+1,B:B,0)-1)), IF(COUNTIF(INDIRECT("C"&amp;MATCH(B321,B:B,0)&amp;":C"&amp;IF(B321=MAX(B:B),1010,MATCH(B321+1,B:B,0)-1)),"S")&gt;0,COUNTIF(INDIRECT("C"&amp;MATCH(B321,B:B,0)&amp;":C"&amp;IF(B321=MAX(B:B),1010,MATCH(B321+1,B:B,0)-1)),"H")+1,””)),B321&amp;"S1",IF(AD321=LARGE(INDIRECT("AD"&amp;MATCH(B321,B:B,0)&amp;":AD"&amp;IF(B321=MAX(B:B),1010,MATCH(B321+1,B:B,0)-1)), IF(COUNTIF(INDIRECT("C"&amp;MATCH(B321,B:B,0)&amp;":C"&amp;IF(B321=MAX(B:B),1010,MATCH(B321+1,B:B,0)-1)),"S")&gt;0,COUNTIF(INDIRECT("C"&amp;MATCH(B321,B:B,0)&amp;":C"&amp;IF(B321=MAX(B:B),1010,MATCH(B321+1,B:B,0)-1)),"H")+2,””)),B321&amp;"S2",IF(AD321=LARGE(INDIRECT("AD"&amp;MATCH(B321,B:B,0)&amp;":AD"&amp;IF(B321=MAX(B:B),1010,MATCH(B321+1,B:B,0)-1)), IF(COUNTIF(INDIRECT("C"&amp;MATCH(B321,B:B,0)&amp;":C"&amp;IF(B321=MAX(B:B),1010,MATCH(B321+1,B:B,0)-1)),"V")&gt;0,COUNTIF(INDIRECT("C"&amp;MATCH(B321,B:B,0)&amp;":C"&amp;IF(B321=MAX(B:B),1010,MATCH(B321+1,B:B,0)-1)),"H")+COUNTIF(INDIRECT("C"&amp;MATCH(B321,B:B,0)&amp;":C"&amp;IF(B321=MAX(B:B),1010,MATCH(B321+1,B:B,0)-1)),"S")+1,"")),B321&amp;"V1",IF(AD321=LARGE(INDIRECT("AD"&amp;MATCH(B321,B:B,0)&amp;":AD"&amp;IF(B321=MAX(B:B),1010,MATCH(B321+1,B:B,0)-1)), IF(COUNTIF(INDIRECT("C"&amp;MATCH(B321,B:B,0)&amp;":C"&amp;IF(B321=MAX(B:B),1010,MATCH(B321+1,B:B,0)-1)),"V")&gt;0,COUNTIF(INDIRECT("C"&amp;MATCH(B321,B:B,0)&amp;":C"&amp;IF(B321=MAX(B:B),1010,MATCH(B321+1,B:B,0)-1)),"H")+COUNTIF(INDIRECT("C"&amp;MATCH(B321,B:B,0)&amp;":C"&amp;IF(B321=MAX(B:B),1010,MATCH(B321+1,B:B,0)-1)),"S")+2,"")),B321&amp;"V2","")))))),"")</f>
        <v/>
      </c>
      <c r="AH321" s="14" t="str">
        <f t="shared" ca="1" si="105"/>
        <v/>
      </c>
    </row>
    <row r="322" spans="1:34" customFormat="1" x14ac:dyDescent="0.3">
      <c r="A322" s="52" t="str">
        <f t="shared" ca="1" si="102"/>
        <v/>
      </c>
      <c r="L322" s="9"/>
      <c r="M322" s="52"/>
      <c r="N322" s="52"/>
      <c r="O322" s="47" t="str">
        <f t="shared" si="107"/>
        <v/>
      </c>
      <c r="P322" s="46" t="str">
        <f t="shared" ca="1" si="108"/>
        <v/>
      </c>
      <c r="Q322" s="39"/>
      <c r="R322" s="39"/>
      <c r="S322" s="40"/>
      <c r="T322" s="6" t="str">
        <f t="shared" si="109"/>
        <v/>
      </c>
      <c r="U322" s="6" t="str">
        <f t="shared" si="110"/>
        <v/>
      </c>
      <c r="V322" s="6" t="str">
        <f t="shared" si="111"/>
        <v/>
      </c>
      <c r="W322" s="6" t="str">
        <f t="shared" si="112"/>
        <v/>
      </c>
      <c r="X322" s="6" t="str">
        <f t="shared" si="113"/>
        <v/>
      </c>
      <c r="Y322" s="6" t="str">
        <f t="shared" si="114"/>
        <v/>
      </c>
      <c r="Z322" s="6" t="str">
        <f t="shared" si="115"/>
        <v/>
      </c>
      <c r="AA322" s="6" t="str">
        <f t="shared" si="116"/>
        <v/>
      </c>
      <c r="AB322" s="6" t="str">
        <f t="shared" si="117"/>
        <v/>
      </c>
      <c r="AC322" s="6" t="str">
        <f t="shared" si="118"/>
        <v/>
      </c>
      <c r="AD322" s="6" t="str">
        <f t="shared" si="103"/>
        <v/>
      </c>
      <c r="AE322" s="6" t="str">
        <f t="shared" si="104"/>
        <v/>
      </c>
      <c r="AF322" s="6" t="str">
        <f t="shared" si="106"/>
        <v/>
      </c>
      <c r="AG322" s="6" t="str">
        <f ca="1">IFERROR(IF(AD322=LARGE(INDIRECT("AD"&amp;MATCH(B322,B:B,0)&amp;":AD"&amp;IF(B322=MAX(B:B),1010,MATCH(B322+1,B:B,0)-1)),IF(COUNTIF(INDIRECT("C"&amp;MATCH(B322,B:B,0)&amp;":C"&amp;IF(B322=MAX(B:B),1010,MATCH(B322+1,B:B,0)-1)),"H")&gt;0,1,"")),B322&amp;"H1",IF(AD322=LARGE(INDIRECT("AD"&amp;MATCH(B322,B:B,0)&amp;":AD"&amp;IF(B322=MAX(B:B),1010,MATCH(B322+1,B:B,0)-1)),IF(COUNTIF(INDIRECT("C"&amp;MATCH(B322,B:B,0)&amp;":C"&amp;IF(B322=MAX(B:B),1010,MATCH(B322+1,B:B,0)-1)),"H")&gt;0,2,"")),B322&amp;"H2",IF(AD322=LARGE(INDIRECT("AD"&amp;MATCH(B322,B:B,0)&amp;":AD"&amp;IF(B322=MAX(B:B),1010,MATCH(B322+1,B:B,0)-1)), IF(COUNTIF(INDIRECT("C"&amp;MATCH(B322,B:B,0)&amp;":C"&amp;IF(B322=MAX(B:B),1010,MATCH(B322+1,B:B,0)-1)),"S")&gt;0,COUNTIF(INDIRECT("C"&amp;MATCH(B322,B:B,0)&amp;":C"&amp;IF(B322=MAX(B:B),1010,MATCH(B322+1,B:B,0)-1)),"H")+1,””)),B322&amp;"S1",IF(AD322=LARGE(INDIRECT("AD"&amp;MATCH(B322,B:B,0)&amp;":AD"&amp;IF(B322=MAX(B:B),1010,MATCH(B322+1,B:B,0)-1)), IF(COUNTIF(INDIRECT("C"&amp;MATCH(B322,B:B,0)&amp;":C"&amp;IF(B322=MAX(B:B),1010,MATCH(B322+1,B:B,0)-1)),"S")&gt;0,COUNTIF(INDIRECT("C"&amp;MATCH(B322,B:B,0)&amp;":C"&amp;IF(B322=MAX(B:B),1010,MATCH(B322+1,B:B,0)-1)),"H")+2,””)),B322&amp;"S2",IF(AD322=LARGE(INDIRECT("AD"&amp;MATCH(B322,B:B,0)&amp;":AD"&amp;IF(B322=MAX(B:B),1010,MATCH(B322+1,B:B,0)-1)), IF(COUNTIF(INDIRECT("C"&amp;MATCH(B322,B:B,0)&amp;":C"&amp;IF(B322=MAX(B:B),1010,MATCH(B322+1,B:B,0)-1)),"V")&gt;0,COUNTIF(INDIRECT("C"&amp;MATCH(B322,B:B,0)&amp;":C"&amp;IF(B322=MAX(B:B),1010,MATCH(B322+1,B:B,0)-1)),"H")+COUNTIF(INDIRECT("C"&amp;MATCH(B322,B:B,0)&amp;":C"&amp;IF(B322=MAX(B:B),1010,MATCH(B322+1,B:B,0)-1)),"S")+1,"")),B322&amp;"V1",IF(AD322=LARGE(INDIRECT("AD"&amp;MATCH(B322,B:B,0)&amp;":AD"&amp;IF(B322=MAX(B:B),1010,MATCH(B322+1,B:B,0)-1)), IF(COUNTIF(INDIRECT("C"&amp;MATCH(B322,B:B,0)&amp;":C"&amp;IF(B322=MAX(B:B),1010,MATCH(B322+1,B:B,0)-1)),"V")&gt;0,COUNTIF(INDIRECT("C"&amp;MATCH(B322,B:B,0)&amp;":C"&amp;IF(B322=MAX(B:B),1010,MATCH(B322+1,B:B,0)-1)),"H")+COUNTIF(INDIRECT("C"&amp;MATCH(B322,B:B,0)&amp;":C"&amp;IF(B322=MAX(B:B),1010,MATCH(B322+1,B:B,0)-1)),"S")+2,"")),B322&amp;"V2","")))))),"")</f>
        <v/>
      </c>
      <c r="AH322" s="14" t="str">
        <f t="shared" ca="1" si="105"/>
        <v/>
      </c>
    </row>
    <row r="323" spans="1:34" customFormat="1" x14ac:dyDescent="0.3">
      <c r="A323" s="52" t="str">
        <f t="shared" ref="A323:A386" ca="1" si="119">IFERROR(INDIRECT("R"&amp;MATCH(B323,Q:Q,0)),"")</f>
        <v/>
      </c>
      <c r="L323" s="9"/>
      <c r="M323" s="52"/>
      <c r="N323" s="52"/>
      <c r="O323" s="47" t="str">
        <f t="shared" si="107"/>
        <v/>
      </c>
      <c r="P323" s="46" t="str">
        <f t="shared" ca="1" si="108"/>
        <v/>
      </c>
      <c r="Q323" s="39"/>
      <c r="R323" s="39"/>
      <c r="S323" s="40"/>
      <c r="T323" s="6" t="str">
        <f t="shared" si="109"/>
        <v/>
      </c>
      <c r="U323" s="6" t="str">
        <f t="shared" si="110"/>
        <v/>
      </c>
      <c r="V323" s="6" t="str">
        <f t="shared" si="111"/>
        <v/>
      </c>
      <c r="W323" s="6" t="str">
        <f t="shared" si="112"/>
        <v/>
      </c>
      <c r="X323" s="6" t="str">
        <f t="shared" si="113"/>
        <v/>
      </c>
      <c r="Y323" s="6" t="str">
        <f t="shared" si="114"/>
        <v/>
      </c>
      <c r="Z323" s="6" t="str">
        <f t="shared" si="115"/>
        <v/>
      </c>
      <c r="AA323" s="6" t="str">
        <f t="shared" si="116"/>
        <v/>
      </c>
      <c r="AB323" s="6" t="str">
        <f t="shared" si="117"/>
        <v/>
      </c>
      <c r="AC323" s="6" t="str">
        <f t="shared" si="118"/>
        <v/>
      </c>
      <c r="AD323" s="6" t="str">
        <f t="shared" ref="AD323:AD386" si="120">IF(SUM(T323:AC323)=0,"",SUM(T323:AC323))</f>
        <v/>
      </c>
      <c r="AE323" s="6" t="str">
        <f t="shared" ref="AE323:AE386" si="121">IF(SUM(T323:Z323)=0,"",SUM(T323:Z323))</f>
        <v/>
      </c>
      <c r="AF323" s="6" t="str">
        <f t="shared" si="106"/>
        <v/>
      </c>
      <c r="AG323" s="6" t="str">
        <f ca="1">IFERROR(IF(AD323=LARGE(INDIRECT("AD"&amp;MATCH(B323,B:B,0)&amp;":AD"&amp;IF(B323=MAX(B:B),1010,MATCH(B323+1,B:B,0)-1)),IF(COUNTIF(INDIRECT("C"&amp;MATCH(B323,B:B,0)&amp;":C"&amp;IF(B323=MAX(B:B),1010,MATCH(B323+1,B:B,0)-1)),"H")&gt;0,1,"")),B323&amp;"H1",IF(AD323=LARGE(INDIRECT("AD"&amp;MATCH(B323,B:B,0)&amp;":AD"&amp;IF(B323=MAX(B:B),1010,MATCH(B323+1,B:B,0)-1)),IF(COUNTIF(INDIRECT("C"&amp;MATCH(B323,B:B,0)&amp;":C"&amp;IF(B323=MAX(B:B),1010,MATCH(B323+1,B:B,0)-1)),"H")&gt;0,2,"")),B323&amp;"H2",IF(AD323=LARGE(INDIRECT("AD"&amp;MATCH(B323,B:B,0)&amp;":AD"&amp;IF(B323=MAX(B:B),1010,MATCH(B323+1,B:B,0)-1)), IF(COUNTIF(INDIRECT("C"&amp;MATCH(B323,B:B,0)&amp;":C"&amp;IF(B323=MAX(B:B),1010,MATCH(B323+1,B:B,0)-1)),"S")&gt;0,COUNTIF(INDIRECT("C"&amp;MATCH(B323,B:B,0)&amp;":C"&amp;IF(B323=MAX(B:B),1010,MATCH(B323+1,B:B,0)-1)),"H")+1,””)),B323&amp;"S1",IF(AD323=LARGE(INDIRECT("AD"&amp;MATCH(B323,B:B,0)&amp;":AD"&amp;IF(B323=MAX(B:B),1010,MATCH(B323+1,B:B,0)-1)), IF(COUNTIF(INDIRECT("C"&amp;MATCH(B323,B:B,0)&amp;":C"&amp;IF(B323=MAX(B:B),1010,MATCH(B323+1,B:B,0)-1)),"S")&gt;0,COUNTIF(INDIRECT("C"&amp;MATCH(B323,B:B,0)&amp;":C"&amp;IF(B323=MAX(B:B),1010,MATCH(B323+1,B:B,0)-1)),"H")+2,””)),B323&amp;"S2",IF(AD323=LARGE(INDIRECT("AD"&amp;MATCH(B323,B:B,0)&amp;":AD"&amp;IF(B323=MAX(B:B),1010,MATCH(B323+1,B:B,0)-1)), IF(COUNTIF(INDIRECT("C"&amp;MATCH(B323,B:B,0)&amp;":C"&amp;IF(B323=MAX(B:B),1010,MATCH(B323+1,B:B,0)-1)),"V")&gt;0,COUNTIF(INDIRECT("C"&amp;MATCH(B323,B:B,0)&amp;":C"&amp;IF(B323=MAX(B:B),1010,MATCH(B323+1,B:B,0)-1)),"H")+COUNTIF(INDIRECT("C"&amp;MATCH(B323,B:B,0)&amp;":C"&amp;IF(B323=MAX(B:B),1010,MATCH(B323+1,B:B,0)-1)),"S")+1,"")),B323&amp;"V1",IF(AD323=LARGE(INDIRECT("AD"&amp;MATCH(B323,B:B,0)&amp;":AD"&amp;IF(B323=MAX(B:B),1010,MATCH(B323+1,B:B,0)-1)), IF(COUNTIF(INDIRECT("C"&amp;MATCH(B323,B:B,0)&amp;":C"&amp;IF(B323=MAX(B:B),1010,MATCH(B323+1,B:B,0)-1)),"V")&gt;0,COUNTIF(INDIRECT("C"&amp;MATCH(B323,B:B,0)&amp;":C"&amp;IF(B323=MAX(B:B),1010,MATCH(B323+1,B:B,0)-1)),"H")+COUNTIF(INDIRECT("C"&amp;MATCH(B323,B:B,0)&amp;":C"&amp;IF(B323=MAX(B:B),1010,MATCH(B323+1,B:B,0)-1)),"S")+2,"")),B323&amp;"V2","")))))),"")</f>
        <v/>
      </c>
      <c r="AH323" s="14" t="str">
        <f t="shared" ref="AH323:AH386" ca="1" si="122">IFERROR(IF(O323=LARGE(INDIRECT("O"&amp;MATCH(B323,B:B,0)&amp;":O"&amp;IF(B323=MAX(B:B),1010,MATCH(B323+1,B:B,0)-1)),1),O323-0.0000001*ROW(),""),"")</f>
        <v/>
      </c>
    </row>
    <row r="324" spans="1:34" customFormat="1" x14ac:dyDescent="0.3">
      <c r="A324" s="52" t="str">
        <f t="shared" ca="1" si="119"/>
        <v/>
      </c>
      <c r="L324" s="9"/>
      <c r="M324" s="52"/>
      <c r="N324" s="52"/>
      <c r="O324" s="47" t="str">
        <f t="shared" si="107"/>
        <v/>
      </c>
      <c r="P324" s="46" t="str">
        <f t="shared" ca="1" si="108"/>
        <v/>
      </c>
      <c r="Q324" s="39"/>
      <c r="R324" s="39"/>
      <c r="S324" s="40"/>
      <c r="T324" s="6" t="str">
        <f t="shared" si="109"/>
        <v/>
      </c>
      <c r="U324" s="6" t="str">
        <f t="shared" si="110"/>
        <v/>
      </c>
      <c r="V324" s="6" t="str">
        <f t="shared" si="111"/>
        <v/>
      </c>
      <c r="W324" s="6" t="str">
        <f t="shared" si="112"/>
        <v/>
      </c>
      <c r="X324" s="6" t="str">
        <f t="shared" si="113"/>
        <v/>
      </c>
      <c r="Y324" s="6" t="str">
        <f t="shared" si="114"/>
        <v/>
      </c>
      <c r="Z324" s="6" t="str">
        <f t="shared" si="115"/>
        <v/>
      </c>
      <c r="AA324" s="6" t="str">
        <f t="shared" si="116"/>
        <v/>
      </c>
      <c r="AB324" s="6" t="str">
        <f t="shared" si="117"/>
        <v/>
      </c>
      <c r="AC324" s="6" t="str">
        <f t="shared" si="118"/>
        <v/>
      </c>
      <c r="AD324" s="6" t="str">
        <f t="shared" si="120"/>
        <v/>
      </c>
      <c r="AE324" s="6" t="str">
        <f t="shared" si="121"/>
        <v/>
      </c>
      <c r="AF324" s="6" t="str">
        <f t="shared" ref="AF324:AF387" si="123">IF(SUM(AA324:AC324)=0,"",SUM(AA324:AC324))</f>
        <v/>
      </c>
      <c r="AG324" s="6" t="str">
        <f ca="1">IFERROR(IF(AD324=LARGE(INDIRECT("AD"&amp;MATCH(B324,B:B,0)&amp;":AD"&amp;IF(B324=MAX(B:B),1010,MATCH(B324+1,B:B,0)-1)),IF(COUNTIF(INDIRECT("C"&amp;MATCH(B324,B:B,0)&amp;":C"&amp;IF(B324=MAX(B:B),1010,MATCH(B324+1,B:B,0)-1)),"H")&gt;0,1,"")),B324&amp;"H1",IF(AD324=LARGE(INDIRECT("AD"&amp;MATCH(B324,B:B,0)&amp;":AD"&amp;IF(B324=MAX(B:B),1010,MATCH(B324+1,B:B,0)-1)),IF(COUNTIF(INDIRECT("C"&amp;MATCH(B324,B:B,0)&amp;":C"&amp;IF(B324=MAX(B:B),1010,MATCH(B324+1,B:B,0)-1)),"H")&gt;0,2,"")),B324&amp;"H2",IF(AD324=LARGE(INDIRECT("AD"&amp;MATCH(B324,B:B,0)&amp;":AD"&amp;IF(B324=MAX(B:B),1010,MATCH(B324+1,B:B,0)-1)), IF(COUNTIF(INDIRECT("C"&amp;MATCH(B324,B:B,0)&amp;":C"&amp;IF(B324=MAX(B:B),1010,MATCH(B324+1,B:B,0)-1)),"S")&gt;0,COUNTIF(INDIRECT("C"&amp;MATCH(B324,B:B,0)&amp;":C"&amp;IF(B324=MAX(B:B),1010,MATCH(B324+1,B:B,0)-1)),"H")+1,””)),B324&amp;"S1",IF(AD324=LARGE(INDIRECT("AD"&amp;MATCH(B324,B:B,0)&amp;":AD"&amp;IF(B324=MAX(B:B),1010,MATCH(B324+1,B:B,0)-1)), IF(COUNTIF(INDIRECT("C"&amp;MATCH(B324,B:B,0)&amp;":C"&amp;IF(B324=MAX(B:B),1010,MATCH(B324+1,B:B,0)-1)),"S")&gt;0,COUNTIF(INDIRECT("C"&amp;MATCH(B324,B:B,0)&amp;":C"&amp;IF(B324=MAX(B:B),1010,MATCH(B324+1,B:B,0)-1)),"H")+2,””)),B324&amp;"S2",IF(AD324=LARGE(INDIRECT("AD"&amp;MATCH(B324,B:B,0)&amp;":AD"&amp;IF(B324=MAX(B:B),1010,MATCH(B324+1,B:B,0)-1)), IF(COUNTIF(INDIRECT("C"&amp;MATCH(B324,B:B,0)&amp;":C"&amp;IF(B324=MAX(B:B),1010,MATCH(B324+1,B:B,0)-1)),"V")&gt;0,COUNTIF(INDIRECT("C"&amp;MATCH(B324,B:B,0)&amp;":C"&amp;IF(B324=MAX(B:B),1010,MATCH(B324+1,B:B,0)-1)),"H")+COUNTIF(INDIRECT("C"&amp;MATCH(B324,B:B,0)&amp;":C"&amp;IF(B324=MAX(B:B),1010,MATCH(B324+1,B:B,0)-1)),"S")+1,"")),B324&amp;"V1",IF(AD324=LARGE(INDIRECT("AD"&amp;MATCH(B324,B:B,0)&amp;":AD"&amp;IF(B324=MAX(B:B),1010,MATCH(B324+1,B:B,0)-1)), IF(COUNTIF(INDIRECT("C"&amp;MATCH(B324,B:B,0)&amp;":C"&amp;IF(B324=MAX(B:B),1010,MATCH(B324+1,B:B,0)-1)),"V")&gt;0,COUNTIF(INDIRECT("C"&amp;MATCH(B324,B:B,0)&amp;":C"&amp;IF(B324=MAX(B:B),1010,MATCH(B324+1,B:B,0)-1)),"H")+COUNTIF(INDIRECT("C"&amp;MATCH(B324,B:B,0)&amp;":C"&amp;IF(B324=MAX(B:B),1010,MATCH(B324+1,B:B,0)-1)),"S")+2,"")),B324&amp;"V2","")))))),"")</f>
        <v/>
      </c>
      <c r="AH324" s="14" t="str">
        <f t="shared" ca="1" si="122"/>
        <v/>
      </c>
    </row>
    <row r="325" spans="1:34" customFormat="1" x14ac:dyDescent="0.3">
      <c r="A325" s="52" t="str">
        <f t="shared" ca="1" si="119"/>
        <v/>
      </c>
      <c r="L325" s="9"/>
      <c r="M325" s="52"/>
      <c r="N325" s="52"/>
      <c r="O325" s="47" t="str">
        <f t="shared" si="107"/>
        <v/>
      </c>
      <c r="P325" s="46" t="str">
        <f t="shared" ca="1" si="108"/>
        <v/>
      </c>
      <c r="Q325" s="39"/>
      <c r="R325" s="39"/>
      <c r="S325" s="40"/>
      <c r="T325" s="6" t="str">
        <f t="shared" si="109"/>
        <v/>
      </c>
      <c r="U325" s="6" t="str">
        <f t="shared" si="110"/>
        <v/>
      </c>
      <c r="V325" s="6" t="str">
        <f t="shared" si="111"/>
        <v/>
      </c>
      <c r="W325" s="6" t="str">
        <f t="shared" si="112"/>
        <v/>
      </c>
      <c r="X325" s="6" t="str">
        <f t="shared" si="113"/>
        <v/>
      </c>
      <c r="Y325" s="6" t="str">
        <f t="shared" si="114"/>
        <v/>
      </c>
      <c r="Z325" s="6" t="str">
        <f t="shared" si="115"/>
        <v/>
      </c>
      <c r="AA325" s="6" t="str">
        <f t="shared" si="116"/>
        <v/>
      </c>
      <c r="AB325" s="6" t="str">
        <f t="shared" si="117"/>
        <v/>
      </c>
      <c r="AC325" s="6" t="str">
        <f t="shared" si="118"/>
        <v/>
      </c>
      <c r="AD325" s="6" t="str">
        <f t="shared" si="120"/>
        <v/>
      </c>
      <c r="AE325" s="6" t="str">
        <f t="shared" si="121"/>
        <v/>
      </c>
      <c r="AF325" s="6" t="str">
        <f t="shared" si="123"/>
        <v/>
      </c>
      <c r="AG325" s="6" t="str">
        <f ca="1">IFERROR(IF(AD325=LARGE(INDIRECT("AD"&amp;MATCH(B325,B:B,0)&amp;":AD"&amp;IF(B325=MAX(B:B),1010,MATCH(B325+1,B:B,0)-1)),IF(COUNTIF(INDIRECT("C"&amp;MATCH(B325,B:B,0)&amp;":C"&amp;IF(B325=MAX(B:B),1010,MATCH(B325+1,B:B,0)-1)),"H")&gt;0,1,"")),B325&amp;"H1",IF(AD325=LARGE(INDIRECT("AD"&amp;MATCH(B325,B:B,0)&amp;":AD"&amp;IF(B325=MAX(B:B),1010,MATCH(B325+1,B:B,0)-1)),IF(COUNTIF(INDIRECT("C"&amp;MATCH(B325,B:B,0)&amp;":C"&amp;IF(B325=MAX(B:B),1010,MATCH(B325+1,B:B,0)-1)),"H")&gt;0,2,"")),B325&amp;"H2",IF(AD325=LARGE(INDIRECT("AD"&amp;MATCH(B325,B:B,0)&amp;":AD"&amp;IF(B325=MAX(B:B),1010,MATCH(B325+1,B:B,0)-1)), IF(COUNTIF(INDIRECT("C"&amp;MATCH(B325,B:B,0)&amp;":C"&amp;IF(B325=MAX(B:B),1010,MATCH(B325+1,B:B,0)-1)),"S")&gt;0,COUNTIF(INDIRECT("C"&amp;MATCH(B325,B:B,0)&amp;":C"&amp;IF(B325=MAX(B:B),1010,MATCH(B325+1,B:B,0)-1)),"H")+1,””)),B325&amp;"S1",IF(AD325=LARGE(INDIRECT("AD"&amp;MATCH(B325,B:B,0)&amp;":AD"&amp;IF(B325=MAX(B:B),1010,MATCH(B325+1,B:B,0)-1)), IF(COUNTIF(INDIRECT("C"&amp;MATCH(B325,B:B,0)&amp;":C"&amp;IF(B325=MAX(B:B),1010,MATCH(B325+1,B:B,0)-1)),"S")&gt;0,COUNTIF(INDIRECT("C"&amp;MATCH(B325,B:B,0)&amp;":C"&amp;IF(B325=MAX(B:B),1010,MATCH(B325+1,B:B,0)-1)),"H")+2,””)),B325&amp;"S2",IF(AD325=LARGE(INDIRECT("AD"&amp;MATCH(B325,B:B,0)&amp;":AD"&amp;IF(B325=MAX(B:B),1010,MATCH(B325+1,B:B,0)-1)), IF(COUNTIF(INDIRECT("C"&amp;MATCH(B325,B:B,0)&amp;":C"&amp;IF(B325=MAX(B:B),1010,MATCH(B325+1,B:B,0)-1)),"V")&gt;0,COUNTIF(INDIRECT("C"&amp;MATCH(B325,B:B,0)&amp;":C"&amp;IF(B325=MAX(B:B),1010,MATCH(B325+1,B:B,0)-1)),"H")+COUNTIF(INDIRECT("C"&amp;MATCH(B325,B:B,0)&amp;":C"&amp;IF(B325=MAX(B:B),1010,MATCH(B325+1,B:B,0)-1)),"S")+1,"")),B325&amp;"V1",IF(AD325=LARGE(INDIRECT("AD"&amp;MATCH(B325,B:B,0)&amp;":AD"&amp;IF(B325=MAX(B:B),1010,MATCH(B325+1,B:B,0)-1)), IF(COUNTIF(INDIRECT("C"&amp;MATCH(B325,B:B,0)&amp;":C"&amp;IF(B325=MAX(B:B),1010,MATCH(B325+1,B:B,0)-1)),"V")&gt;0,COUNTIF(INDIRECT("C"&amp;MATCH(B325,B:B,0)&amp;":C"&amp;IF(B325=MAX(B:B),1010,MATCH(B325+1,B:B,0)-1)),"H")+COUNTIF(INDIRECT("C"&amp;MATCH(B325,B:B,0)&amp;":C"&amp;IF(B325=MAX(B:B),1010,MATCH(B325+1,B:B,0)-1)),"S")+2,"")),B325&amp;"V2","")))))),"")</f>
        <v/>
      </c>
      <c r="AH325" s="14" t="str">
        <f t="shared" ca="1" si="122"/>
        <v/>
      </c>
    </row>
    <row r="326" spans="1:34" customFormat="1" x14ac:dyDescent="0.3">
      <c r="A326" s="52" t="str">
        <f t="shared" ca="1" si="119"/>
        <v/>
      </c>
      <c r="L326" s="9"/>
      <c r="M326" s="52"/>
      <c r="N326" s="52"/>
      <c r="O326" s="47" t="str">
        <f t="shared" si="107"/>
        <v/>
      </c>
      <c r="P326" s="46" t="str">
        <f t="shared" ca="1" si="108"/>
        <v/>
      </c>
      <c r="Q326" s="39"/>
      <c r="R326" s="39"/>
      <c r="S326" s="40"/>
      <c r="T326" s="6" t="str">
        <f t="shared" si="109"/>
        <v/>
      </c>
      <c r="U326" s="6" t="str">
        <f t="shared" si="110"/>
        <v/>
      </c>
      <c r="V326" s="6" t="str">
        <f t="shared" si="111"/>
        <v/>
      </c>
      <c r="W326" s="6" t="str">
        <f t="shared" si="112"/>
        <v/>
      </c>
      <c r="X326" s="6" t="str">
        <f t="shared" si="113"/>
        <v/>
      </c>
      <c r="Y326" s="6" t="str">
        <f t="shared" si="114"/>
        <v/>
      </c>
      <c r="Z326" s="6" t="str">
        <f t="shared" si="115"/>
        <v/>
      </c>
      <c r="AA326" s="6" t="str">
        <f t="shared" si="116"/>
        <v/>
      </c>
      <c r="AB326" s="6" t="str">
        <f t="shared" si="117"/>
        <v/>
      </c>
      <c r="AC326" s="6" t="str">
        <f t="shared" si="118"/>
        <v/>
      </c>
      <c r="AD326" s="6" t="str">
        <f t="shared" si="120"/>
        <v/>
      </c>
      <c r="AE326" s="6" t="str">
        <f t="shared" si="121"/>
        <v/>
      </c>
      <c r="AF326" s="6" t="str">
        <f t="shared" si="123"/>
        <v/>
      </c>
      <c r="AG326" s="6" t="str">
        <f ca="1">IFERROR(IF(AD326=LARGE(INDIRECT("AD"&amp;MATCH(B326,B:B,0)&amp;":AD"&amp;IF(B326=MAX(B:B),1010,MATCH(B326+1,B:B,0)-1)),IF(COUNTIF(INDIRECT("C"&amp;MATCH(B326,B:B,0)&amp;":C"&amp;IF(B326=MAX(B:B),1010,MATCH(B326+1,B:B,0)-1)),"H")&gt;0,1,"")),B326&amp;"H1",IF(AD326=LARGE(INDIRECT("AD"&amp;MATCH(B326,B:B,0)&amp;":AD"&amp;IF(B326=MAX(B:B),1010,MATCH(B326+1,B:B,0)-1)),IF(COUNTIF(INDIRECT("C"&amp;MATCH(B326,B:B,0)&amp;":C"&amp;IF(B326=MAX(B:B),1010,MATCH(B326+1,B:B,0)-1)),"H")&gt;0,2,"")),B326&amp;"H2",IF(AD326=LARGE(INDIRECT("AD"&amp;MATCH(B326,B:B,0)&amp;":AD"&amp;IF(B326=MAX(B:B),1010,MATCH(B326+1,B:B,0)-1)), IF(COUNTIF(INDIRECT("C"&amp;MATCH(B326,B:B,0)&amp;":C"&amp;IF(B326=MAX(B:B),1010,MATCH(B326+1,B:B,0)-1)),"S")&gt;0,COUNTIF(INDIRECT("C"&amp;MATCH(B326,B:B,0)&amp;":C"&amp;IF(B326=MAX(B:B),1010,MATCH(B326+1,B:B,0)-1)),"H")+1,””)),B326&amp;"S1",IF(AD326=LARGE(INDIRECT("AD"&amp;MATCH(B326,B:B,0)&amp;":AD"&amp;IF(B326=MAX(B:B),1010,MATCH(B326+1,B:B,0)-1)), IF(COUNTIF(INDIRECT("C"&amp;MATCH(B326,B:B,0)&amp;":C"&amp;IF(B326=MAX(B:B),1010,MATCH(B326+1,B:B,0)-1)),"S")&gt;0,COUNTIF(INDIRECT("C"&amp;MATCH(B326,B:B,0)&amp;":C"&amp;IF(B326=MAX(B:B),1010,MATCH(B326+1,B:B,0)-1)),"H")+2,””)),B326&amp;"S2",IF(AD326=LARGE(INDIRECT("AD"&amp;MATCH(B326,B:B,0)&amp;":AD"&amp;IF(B326=MAX(B:B),1010,MATCH(B326+1,B:B,0)-1)), IF(COUNTIF(INDIRECT("C"&amp;MATCH(B326,B:B,0)&amp;":C"&amp;IF(B326=MAX(B:B),1010,MATCH(B326+1,B:B,0)-1)),"V")&gt;0,COUNTIF(INDIRECT("C"&amp;MATCH(B326,B:B,0)&amp;":C"&amp;IF(B326=MAX(B:B),1010,MATCH(B326+1,B:B,0)-1)),"H")+COUNTIF(INDIRECT("C"&amp;MATCH(B326,B:B,0)&amp;":C"&amp;IF(B326=MAX(B:B),1010,MATCH(B326+1,B:B,0)-1)),"S")+1,"")),B326&amp;"V1",IF(AD326=LARGE(INDIRECT("AD"&amp;MATCH(B326,B:B,0)&amp;":AD"&amp;IF(B326=MAX(B:B),1010,MATCH(B326+1,B:B,0)-1)), IF(COUNTIF(INDIRECT("C"&amp;MATCH(B326,B:B,0)&amp;":C"&amp;IF(B326=MAX(B:B),1010,MATCH(B326+1,B:B,0)-1)),"V")&gt;0,COUNTIF(INDIRECT("C"&amp;MATCH(B326,B:B,0)&amp;":C"&amp;IF(B326=MAX(B:B),1010,MATCH(B326+1,B:B,0)-1)),"H")+COUNTIF(INDIRECT("C"&amp;MATCH(B326,B:B,0)&amp;":C"&amp;IF(B326=MAX(B:B),1010,MATCH(B326+1,B:B,0)-1)),"S")+2,"")),B326&amp;"V2","")))))),"")</f>
        <v/>
      </c>
      <c r="AH326" s="14" t="str">
        <f t="shared" ca="1" si="122"/>
        <v/>
      </c>
    </row>
    <row r="327" spans="1:34" customFormat="1" x14ac:dyDescent="0.3">
      <c r="A327" s="52" t="str">
        <f t="shared" ca="1" si="119"/>
        <v/>
      </c>
      <c r="L327" s="9"/>
      <c r="M327" s="52"/>
      <c r="N327" s="52"/>
      <c r="O327" s="47" t="str">
        <f t="shared" si="107"/>
        <v/>
      </c>
      <c r="P327" s="46" t="str">
        <f t="shared" ca="1" si="108"/>
        <v/>
      </c>
      <c r="Q327" s="39"/>
      <c r="R327" s="39"/>
      <c r="S327" s="40"/>
      <c r="T327" s="6" t="str">
        <f t="shared" si="109"/>
        <v/>
      </c>
      <c r="U327" s="6" t="str">
        <f t="shared" si="110"/>
        <v/>
      </c>
      <c r="V327" s="6" t="str">
        <f t="shared" si="111"/>
        <v/>
      </c>
      <c r="W327" s="6" t="str">
        <f t="shared" si="112"/>
        <v/>
      </c>
      <c r="X327" s="6" t="str">
        <f t="shared" si="113"/>
        <v/>
      </c>
      <c r="Y327" s="6" t="str">
        <f t="shared" si="114"/>
        <v/>
      </c>
      <c r="Z327" s="6" t="str">
        <f t="shared" si="115"/>
        <v/>
      </c>
      <c r="AA327" s="6" t="str">
        <f t="shared" si="116"/>
        <v/>
      </c>
      <c r="AB327" s="6" t="str">
        <f t="shared" si="117"/>
        <v/>
      </c>
      <c r="AC327" s="6" t="str">
        <f t="shared" si="118"/>
        <v/>
      </c>
      <c r="AD327" s="6" t="str">
        <f t="shared" si="120"/>
        <v/>
      </c>
      <c r="AE327" s="6" t="str">
        <f t="shared" si="121"/>
        <v/>
      </c>
      <c r="AF327" s="6" t="str">
        <f t="shared" si="123"/>
        <v/>
      </c>
      <c r="AG327" s="6" t="str">
        <f ca="1">IFERROR(IF(AD327=LARGE(INDIRECT("AD"&amp;MATCH(B327,B:B,0)&amp;":AD"&amp;IF(B327=MAX(B:B),1010,MATCH(B327+1,B:B,0)-1)),IF(COUNTIF(INDIRECT("C"&amp;MATCH(B327,B:B,0)&amp;":C"&amp;IF(B327=MAX(B:B),1010,MATCH(B327+1,B:B,0)-1)),"H")&gt;0,1,"")),B327&amp;"H1",IF(AD327=LARGE(INDIRECT("AD"&amp;MATCH(B327,B:B,0)&amp;":AD"&amp;IF(B327=MAX(B:B),1010,MATCH(B327+1,B:B,0)-1)),IF(COUNTIF(INDIRECT("C"&amp;MATCH(B327,B:B,0)&amp;":C"&amp;IF(B327=MAX(B:B),1010,MATCH(B327+1,B:B,0)-1)),"H")&gt;0,2,"")),B327&amp;"H2",IF(AD327=LARGE(INDIRECT("AD"&amp;MATCH(B327,B:B,0)&amp;":AD"&amp;IF(B327=MAX(B:B),1010,MATCH(B327+1,B:B,0)-1)), IF(COUNTIF(INDIRECT("C"&amp;MATCH(B327,B:B,0)&amp;":C"&amp;IF(B327=MAX(B:B),1010,MATCH(B327+1,B:B,0)-1)),"S")&gt;0,COUNTIF(INDIRECT("C"&amp;MATCH(B327,B:B,0)&amp;":C"&amp;IF(B327=MAX(B:B),1010,MATCH(B327+1,B:B,0)-1)),"H")+1,””)),B327&amp;"S1",IF(AD327=LARGE(INDIRECT("AD"&amp;MATCH(B327,B:B,0)&amp;":AD"&amp;IF(B327=MAX(B:B),1010,MATCH(B327+1,B:B,0)-1)), IF(COUNTIF(INDIRECT("C"&amp;MATCH(B327,B:B,0)&amp;":C"&amp;IF(B327=MAX(B:B),1010,MATCH(B327+1,B:B,0)-1)),"S")&gt;0,COUNTIF(INDIRECT("C"&amp;MATCH(B327,B:B,0)&amp;":C"&amp;IF(B327=MAX(B:B),1010,MATCH(B327+1,B:B,0)-1)),"H")+2,””)),B327&amp;"S2",IF(AD327=LARGE(INDIRECT("AD"&amp;MATCH(B327,B:B,0)&amp;":AD"&amp;IF(B327=MAX(B:B),1010,MATCH(B327+1,B:B,0)-1)), IF(COUNTIF(INDIRECT("C"&amp;MATCH(B327,B:B,0)&amp;":C"&amp;IF(B327=MAX(B:B),1010,MATCH(B327+1,B:B,0)-1)),"V")&gt;0,COUNTIF(INDIRECT("C"&amp;MATCH(B327,B:B,0)&amp;":C"&amp;IF(B327=MAX(B:B),1010,MATCH(B327+1,B:B,0)-1)),"H")+COUNTIF(INDIRECT("C"&amp;MATCH(B327,B:B,0)&amp;":C"&amp;IF(B327=MAX(B:B),1010,MATCH(B327+1,B:B,0)-1)),"S")+1,"")),B327&amp;"V1",IF(AD327=LARGE(INDIRECT("AD"&amp;MATCH(B327,B:B,0)&amp;":AD"&amp;IF(B327=MAX(B:B),1010,MATCH(B327+1,B:B,0)-1)), IF(COUNTIF(INDIRECT("C"&amp;MATCH(B327,B:B,0)&amp;":C"&amp;IF(B327=MAX(B:B),1010,MATCH(B327+1,B:B,0)-1)),"V")&gt;0,COUNTIF(INDIRECT("C"&amp;MATCH(B327,B:B,0)&amp;":C"&amp;IF(B327=MAX(B:B),1010,MATCH(B327+1,B:B,0)-1)),"H")+COUNTIF(INDIRECT("C"&amp;MATCH(B327,B:B,0)&amp;":C"&amp;IF(B327=MAX(B:B),1010,MATCH(B327+1,B:B,0)-1)),"S")+2,"")),B327&amp;"V2","")))))),"")</f>
        <v/>
      </c>
      <c r="AH327" s="14" t="str">
        <f t="shared" ca="1" si="122"/>
        <v/>
      </c>
    </row>
    <row r="328" spans="1:34" customFormat="1" x14ac:dyDescent="0.3">
      <c r="A328" s="52" t="str">
        <f t="shared" ca="1" si="119"/>
        <v/>
      </c>
      <c r="L328" s="9"/>
      <c r="M328" s="52"/>
      <c r="N328" s="52"/>
      <c r="O328" s="47" t="str">
        <f t="shared" si="107"/>
        <v/>
      </c>
      <c r="P328" s="46" t="str">
        <f t="shared" ca="1" si="108"/>
        <v/>
      </c>
      <c r="Q328" s="39"/>
      <c r="R328" s="39"/>
      <c r="S328" s="40"/>
      <c r="T328" s="6" t="str">
        <f t="shared" si="109"/>
        <v/>
      </c>
      <c r="U328" s="6" t="str">
        <f t="shared" si="110"/>
        <v/>
      </c>
      <c r="V328" s="6" t="str">
        <f t="shared" si="111"/>
        <v/>
      </c>
      <c r="W328" s="6" t="str">
        <f t="shared" si="112"/>
        <v/>
      </c>
      <c r="X328" s="6" t="str">
        <f t="shared" si="113"/>
        <v/>
      </c>
      <c r="Y328" s="6" t="str">
        <f t="shared" si="114"/>
        <v/>
      </c>
      <c r="Z328" s="6" t="str">
        <f t="shared" si="115"/>
        <v/>
      </c>
      <c r="AA328" s="6" t="str">
        <f t="shared" si="116"/>
        <v/>
      </c>
      <c r="AB328" s="6" t="str">
        <f t="shared" si="117"/>
        <v/>
      </c>
      <c r="AC328" s="6" t="str">
        <f t="shared" si="118"/>
        <v/>
      </c>
      <c r="AD328" s="6" t="str">
        <f t="shared" si="120"/>
        <v/>
      </c>
      <c r="AE328" s="6" t="str">
        <f t="shared" si="121"/>
        <v/>
      </c>
      <c r="AF328" s="6" t="str">
        <f t="shared" si="123"/>
        <v/>
      </c>
      <c r="AG328" s="6" t="str">
        <f ca="1">IFERROR(IF(AD328=LARGE(INDIRECT("AD"&amp;MATCH(B328,B:B,0)&amp;":AD"&amp;IF(B328=MAX(B:B),1010,MATCH(B328+1,B:B,0)-1)),IF(COUNTIF(INDIRECT("C"&amp;MATCH(B328,B:B,0)&amp;":C"&amp;IF(B328=MAX(B:B),1010,MATCH(B328+1,B:B,0)-1)),"H")&gt;0,1,"")),B328&amp;"H1",IF(AD328=LARGE(INDIRECT("AD"&amp;MATCH(B328,B:B,0)&amp;":AD"&amp;IF(B328=MAX(B:B),1010,MATCH(B328+1,B:B,0)-1)),IF(COUNTIF(INDIRECT("C"&amp;MATCH(B328,B:B,0)&amp;":C"&amp;IF(B328=MAX(B:B),1010,MATCH(B328+1,B:B,0)-1)),"H")&gt;0,2,"")),B328&amp;"H2",IF(AD328=LARGE(INDIRECT("AD"&amp;MATCH(B328,B:B,0)&amp;":AD"&amp;IF(B328=MAX(B:B),1010,MATCH(B328+1,B:B,0)-1)), IF(COUNTIF(INDIRECT("C"&amp;MATCH(B328,B:B,0)&amp;":C"&amp;IF(B328=MAX(B:B),1010,MATCH(B328+1,B:B,0)-1)),"S")&gt;0,COUNTIF(INDIRECT("C"&amp;MATCH(B328,B:B,0)&amp;":C"&amp;IF(B328=MAX(B:B),1010,MATCH(B328+1,B:B,0)-1)),"H")+1,””)),B328&amp;"S1",IF(AD328=LARGE(INDIRECT("AD"&amp;MATCH(B328,B:B,0)&amp;":AD"&amp;IF(B328=MAX(B:B),1010,MATCH(B328+1,B:B,0)-1)), IF(COUNTIF(INDIRECT("C"&amp;MATCH(B328,B:B,0)&amp;":C"&amp;IF(B328=MAX(B:B),1010,MATCH(B328+1,B:B,0)-1)),"S")&gt;0,COUNTIF(INDIRECT("C"&amp;MATCH(B328,B:B,0)&amp;":C"&amp;IF(B328=MAX(B:B),1010,MATCH(B328+1,B:B,0)-1)),"H")+2,””)),B328&amp;"S2",IF(AD328=LARGE(INDIRECT("AD"&amp;MATCH(B328,B:B,0)&amp;":AD"&amp;IF(B328=MAX(B:B),1010,MATCH(B328+1,B:B,0)-1)), IF(COUNTIF(INDIRECT("C"&amp;MATCH(B328,B:B,0)&amp;":C"&amp;IF(B328=MAX(B:B),1010,MATCH(B328+1,B:B,0)-1)),"V")&gt;0,COUNTIF(INDIRECT("C"&amp;MATCH(B328,B:B,0)&amp;":C"&amp;IF(B328=MAX(B:B),1010,MATCH(B328+1,B:B,0)-1)),"H")+COUNTIF(INDIRECT("C"&amp;MATCH(B328,B:B,0)&amp;":C"&amp;IF(B328=MAX(B:B),1010,MATCH(B328+1,B:B,0)-1)),"S")+1,"")),B328&amp;"V1",IF(AD328=LARGE(INDIRECT("AD"&amp;MATCH(B328,B:B,0)&amp;":AD"&amp;IF(B328=MAX(B:B),1010,MATCH(B328+1,B:B,0)-1)), IF(COUNTIF(INDIRECT("C"&amp;MATCH(B328,B:B,0)&amp;":C"&amp;IF(B328=MAX(B:B),1010,MATCH(B328+1,B:B,0)-1)),"V")&gt;0,COUNTIF(INDIRECT("C"&amp;MATCH(B328,B:B,0)&amp;":C"&amp;IF(B328=MAX(B:B),1010,MATCH(B328+1,B:B,0)-1)),"H")+COUNTIF(INDIRECT("C"&amp;MATCH(B328,B:B,0)&amp;":C"&amp;IF(B328=MAX(B:B),1010,MATCH(B328+1,B:B,0)-1)),"S")+2,"")),B328&amp;"V2","")))))),"")</f>
        <v/>
      </c>
      <c r="AH328" s="14" t="str">
        <f t="shared" ca="1" si="122"/>
        <v/>
      </c>
    </row>
    <row r="329" spans="1:34" customFormat="1" x14ac:dyDescent="0.3">
      <c r="A329" s="52" t="str">
        <f t="shared" ca="1" si="119"/>
        <v/>
      </c>
      <c r="L329" s="9"/>
      <c r="M329" s="52"/>
      <c r="N329" s="52"/>
      <c r="O329" s="47" t="str">
        <f t="shared" si="107"/>
        <v/>
      </c>
      <c r="P329" s="46" t="str">
        <f t="shared" ca="1" si="108"/>
        <v/>
      </c>
      <c r="Q329" s="39"/>
      <c r="R329" s="39"/>
      <c r="S329" s="40"/>
      <c r="T329" s="6" t="str">
        <f t="shared" si="109"/>
        <v/>
      </c>
      <c r="U329" s="6" t="str">
        <f t="shared" si="110"/>
        <v/>
      </c>
      <c r="V329" s="6" t="str">
        <f t="shared" si="111"/>
        <v/>
      </c>
      <c r="W329" s="6" t="str">
        <f t="shared" si="112"/>
        <v/>
      </c>
      <c r="X329" s="6" t="str">
        <f t="shared" si="113"/>
        <v/>
      </c>
      <c r="Y329" s="6" t="str">
        <f t="shared" si="114"/>
        <v/>
      </c>
      <c r="Z329" s="6" t="str">
        <f t="shared" si="115"/>
        <v/>
      </c>
      <c r="AA329" s="6" t="str">
        <f t="shared" si="116"/>
        <v/>
      </c>
      <c r="AB329" s="6" t="str">
        <f t="shared" si="117"/>
        <v/>
      </c>
      <c r="AC329" s="6" t="str">
        <f t="shared" si="118"/>
        <v/>
      </c>
      <c r="AD329" s="6" t="str">
        <f t="shared" si="120"/>
        <v/>
      </c>
      <c r="AE329" s="6" t="str">
        <f t="shared" si="121"/>
        <v/>
      </c>
      <c r="AF329" s="6" t="str">
        <f t="shared" si="123"/>
        <v/>
      </c>
      <c r="AG329" s="6" t="str">
        <f ca="1">IFERROR(IF(AD329=LARGE(INDIRECT("AD"&amp;MATCH(B329,B:B,0)&amp;":AD"&amp;IF(B329=MAX(B:B),1010,MATCH(B329+1,B:B,0)-1)),IF(COUNTIF(INDIRECT("C"&amp;MATCH(B329,B:B,0)&amp;":C"&amp;IF(B329=MAX(B:B),1010,MATCH(B329+1,B:B,0)-1)),"H")&gt;0,1,"")),B329&amp;"H1",IF(AD329=LARGE(INDIRECT("AD"&amp;MATCH(B329,B:B,0)&amp;":AD"&amp;IF(B329=MAX(B:B),1010,MATCH(B329+1,B:B,0)-1)),IF(COUNTIF(INDIRECT("C"&amp;MATCH(B329,B:B,0)&amp;":C"&amp;IF(B329=MAX(B:B),1010,MATCH(B329+1,B:B,0)-1)),"H")&gt;0,2,"")),B329&amp;"H2",IF(AD329=LARGE(INDIRECT("AD"&amp;MATCH(B329,B:B,0)&amp;":AD"&amp;IF(B329=MAX(B:B),1010,MATCH(B329+1,B:B,0)-1)), IF(COUNTIF(INDIRECT("C"&amp;MATCH(B329,B:B,0)&amp;":C"&amp;IF(B329=MAX(B:B),1010,MATCH(B329+1,B:B,0)-1)),"S")&gt;0,COUNTIF(INDIRECT("C"&amp;MATCH(B329,B:B,0)&amp;":C"&amp;IF(B329=MAX(B:B),1010,MATCH(B329+1,B:B,0)-1)),"H")+1,””)),B329&amp;"S1",IF(AD329=LARGE(INDIRECT("AD"&amp;MATCH(B329,B:B,0)&amp;":AD"&amp;IF(B329=MAX(B:B),1010,MATCH(B329+1,B:B,0)-1)), IF(COUNTIF(INDIRECT("C"&amp;MATCH(B329,B:B,0)&amp;":C"&amp;IF(B329=MAX(B:B),1010,MATCH(B329+1,B:B,0)-1)),"S")&gt;0,COUNTIF(INDIRECT("C"&amp;MATCH(B329,B:B,0)&amp;":C"&amp;IF(B329=MAX(B:B),1010,MATCH(B329+1,B:B,0)-1)),"H")+2,””)),B329&amp;"S2",IF(AD329=LARGE(INDIRECT("AD"&amp;MATCH(B329,B:B,0)&amp;":AD"&amp;IF(B329=MAX(B:B),1010,MATCH(B329+1,B:B,0)-1)), IF(COUNTIF(INDIRECT("C"&amp;MATCH(B329,B:B,0)&amp;":C"&amp;IF(B329=MAX(B:B),1010,MATCH(B329+1,B:B,0)-1)),"V")&gt;0,COUNTIF(INDIRECT("C"&amp;MATCH(B329,B:B,0)&amp;":C"&amp;IF(B329=MAX(B:B),1010,MATCH(B329+1,B:B,0)-1)),"H")+COUNTIF(INDIRECT("C"&amp;MATCH(B329,B:B,0)&amp;":C"&amp;IF(B329=MAX(B:B),1010,MATCH(B329+1,B:B,0)-1)),"S")+1,"")),B329&amp;"V1",IF(AD329=LARGE(INDIRECT("AD"&amp;MATCH(B329,B:B,0)&amp;":AD"&amp;IF(B329=MAX(B:B),1010,MATCH(B329+1,B:B,0)-1)), IF(COUNTIF(INDIRECT("C"&amp;MATCH(B329,B:B,0)&amp;":C"&amp;IF(B329=MAX(B:B),1010,MATCH(B329+1,B:B,0)-1)),"V")&gt;0,COUNTIF(INDIRECT("C"&amp;MATCH(B329,B:B,0)&amp;":C"&amp;IF(B329=MAX(B:B),1010,MATCH(B329+1,B:B,0)-1)),"H")+COUNTIF(INDIRECT("C"&amp;MATCH(B329,B:B,0)&amp;":C"&amp;IF(B329=MAX(B:B),1010,MATCH(B329+1,B:B,0)-1)),"S")+2,"")),B329&amp;"V2","")))))),"")</f>
        <v/>
      </c>
      <c r="AH329" s="14" t="str">
        <f t="shared" ca="1" si="122"/>
        <v/>
      </c>
    </row>
    <row r="330" spans="1:34" customFormat="1" x14ac:dyDescent="0.3">
      <c r="A330" s="52" t="str">
        <f t="shared" ca="1" si="119"/>
        <v/>
      </c>
      <c r="L330" s="9"/>
      <c r="M330" s="52"/>
      <c r="N330" s="52"/>
      <c r="O330" s="47" t="str">
        <f t="shared" si="107"/>
        <v/>
      </c>
      <c r="P330" s="46" t="str">
        <f t="shared" ca="1" si="108"/>
        <v/>
      </c>
      <c r="Q330" s="39"/>
      <c r="R330" s="39"/>
      <c r="S330" s="40"/>
      <c r="T330" s="6" t="str">
        <f t="shared" si="109"/>
        <v/>
      </c>
      <c r="U330" s="6" t="str">
        <f t="shared" si="110"/>
        <v/>
      </c>
      <c r="V330" s="6" t="str">
        <f t="shared" si="111"/>
        <v/>
      </c>
      <c r="W330" s="6" t="str">
        <f t="shared" si="112"/>
        <v/>
      </c>
      <c r="X330" s="6" t="str">
        <f t="shared" si="113"/>
        <v/>
      </c>
      <c r="Y330" s="6" t="str">
        <f t="shared" si="114"/>
        <v/>
      </c>
      <c r="Z330" s="6" t="str">
        <f t="shared" si="115"/>
        <v/>
      </c>
      <c r="AA330" s="6" t="str">
        <f t="shared" si="116"/>
        <v/>
      </c>
      <c r="AB330" s="6" t="str">
        <f t="shared" si="117"/>
        <v/>
      </c>
      <c r="AC330" s="6" t="str">
        <f t="shared" si="118"/>
        <v/>
      </c>
      <c r="AD330" s="6" t="str">
        <f t="shared" si="120"/>
        <v/>
      </c>
      <c r="AE330" s="6" t="str">
        <f t="shared" si="121"/>
        <v/>
      </c>
      <c r="AF330" s="6" t="str">
        <f t="shared" si="123"/>
        <v/>
      </c>
      <c r="AG330" s="6" t="str">
        <f ca="1">IFERROR(IF(AD330=LARGE(INDIRECT("AD"&amp;MATCH(B330,B:B,0)&amp;":AD"&amp;IF(B330=MAX(B:B),1010,MATCH(B330+1,B:B,0)-1)),IF(COUNTIF(INDIRECT("C"&amp;MATCH(B330,B:B,0)&amp;":C"&amp;IF(B330=MAX(B:B),1010,MATCH(B330+1,B:B,0)-1)),"H")&gt;0,1,"")),B330&amp;"H1",IF(AD330=LARGE(INDIRECT("AD"&amp;MATCH(B330,B:B,0)&amp;":AD"&amp;IF(B330=MAX(B:B),1010,MATCH(B330+1,B:B,0)-1)),IF(COUNTIF(INDIRECT("C"&amp;MATCH(B330,B:B,0)&amp;":C"&amp;IF(B330=MAX(B:B),1010,MATCH(B330+1,B:B,0)-1)),"H")&gt;0,2,"")),B330&amp;"H2",IF(AD330=LARGE(INDIRECT("AD"&amp;MATCH(B330,B:B,0)&amp;":AD"&amp;IF(B330=MAX(B:B),1010,MATCH(B330+1,B:B,0)-1)), IF(COUNTIF(INDIRECT("C"&amp;MATCH(B330,B:B,0)&amp;":C"&amp;IF(B330=MAX(B:B),1010,MATCH(B330+1,B:B,0)-1)),"S")&gt;0,COUNTIF(INDIRECT("C"&amp;MATCH(B330,B:B,0)&amp;":C"&amp;IF(B330=MAX(B:B),1010,MATCH(B330+1,B:B,0)-1)),"H")+1,””)),B330&amp;"S1",IF(AD330=LARGE(INDIRECT("AD"&amp;MATCH(B330,B:B,0)&amp;":AD"&amp;IF(B330=MAX(B:B),1010,MATCH(B330+1,B:B,0)-1)), IF(COUNTIF(INDIRECT("C"&amp;MATCH(B330,B:B,0)&amp;":C"&amp;IF(B330=MAX(B:B),1010,MATCH(B330+1,B:B,0)-1)),"S")&gt;0,COUNTIF(INDIRECT("C"&amp;MATCH(B330,B:B,0)&amp;":C"&amp;IF(B330=MAX(B:B),1010,MATCH(B330+1,B:B,0)-1)),"H")+2,””)),B330&amp;"S2",IF(AD330=LARGE(INDIRECT("AD"&amp;MATCH(B330,B:B,0)&amp;":AD"&amp;IF(B330=MAX(B:B),1010,MATCH(B330+1,B:B,0)-1)), IF(COUNTIF(INDIRECT("C"&amp;MATCH(B330,B:B,0)&amp;":C"&amp;IF(B330=MAX(B:B),1010,MATCH(B330+1,B:B,0)-1)),"V")&gt;0,COUNTIF(INDIRECT("C"&amp;MATCH(B330,B:B,0)&amp;":C"&amp;IF(B330=MAX(B:B),1010,MATCH(B330+1,B:B,0)-1)),"H")+COUNTIF(INDIRECT("C"&amp;MATCH(B330,B:B,0)&amp;":C"&amp;IF(B330=MAX(B:B),1010,MATCH(B330+1,B:B,0)-1)),"S")+1,"")),B330&amp;"V1",IF(AD330=LARGE(INDIRECT("AD"&amp;MATCH(B330,B:B,0)&amp;":AD"&amp;IF(B330=MAX(B:B),1010,MATCH(B330+1,B:B,0)-1)), IF(COUNTIF(INDIRECT("C"&amp;MATCH(B330,B:B,0)&amp;":C"&amp;IF(B330=MAX(B:B),1010,MATCH(B330+1,B:B,0)-1)),"V")&gt;0,COUNTIF(INDIRECT("C"&amp;MATCH(B330,B:B,0)&amp;":C"&amp;IF(B330=MAX(B:B),1010,MATCH(B330+1,B:B,0)-1)),"H")+COUNTIF(INDIRECT("C"&amp;MATCH(B330,B:B,0)&amp;":C"&amp;IF(B330=MAX(B:B),1010,MATCH(B330+1,B:B,0)-1)),"S")+2,"")),B330&amp;"V2","")))))),"")</f>
        <v/>
      </c>
      <c r="AH330" s="14" t="str">
        <f t="shared" ca="1" si="122"/>
        <v/>
      </c>
    </row>
    <row r="331" spans="1:34" customFormat="1" x14ac:dyDescent="0.3">
      <c r="A331" s="52" t="str">
        <f t="shared" ca="1" si="119"/>
        <v/>
      </c>
      <c r="L331" s="9"/>
      <c r="M331" s="52"/>
      <c r="N331" s="52"/>
      <c r="O331" s="47" t="str">
        <f t="shared" si="107"/>
        <v/>
      </c>
      <c r="P331" s="46" t="str">
        <f t="shared" ca="1" si="108"/>
        <v/>
      </c>
      <c r="Q331" s="39"/>
      <c r="R331" s="39"/>
      <c r="S331" s="40"/>
      <c r="T331" s="6" t="str">
        <f t="shared" si="109"/>
        <v/>
      </c>
      <c r="U331" s="6" t="str">
        <f t="shared" si="110"/>
        <v/>
      </c>
      <c r="V331" s="6" t="str">
        <f t="shared" si="111"/>
        <v/>
      </c>
      <c r="W331" s="6" t="str">
        <f t="shared" si="112"/>
        <v/>
      </c>
      <c r="X331" s="6" t="str">
        <f t="shared" si="113"/>
        <v/>
      </c>
      <c r="Y331" s="6" t="str">
        <f t="shared" si="114"/>
        <v/>
      </c>
      <c r="Z331" s="6" t="str">
        <f t="shared" si="115"/>
        <v/>
      </c>
      <c r="AA331" s="6" t="str">
        <f t="shared" si="116"/>
        <v/>
      </c>
      <c r="AB331" s="6" t="str">
        <f t="shared" si="117"/>
        <v/>
      </c>
      <c r="AC331" s="6" t="str">
        <f t="shared" si="118"/>
        <v/>
      </c>
      <c r="AD331" s="6" t="str">
        <f t="shared" si="120"/>
        <v/>
      </c>
      <c r="AE331" s="6" t="str">
        <f t="shared" si="121"/>
        <v/>
      </c>
      <c r="AF331" s="6" t="str">
        <f t="shared" si="123"/>
        <v/>
      </c>
      <c r="AG331" s="6" t="str">
        <f ca="1">IFERROR(IF(AD331=LARGE(INDIRECT("AD"&amp;MATCH(B331,B:B,0)&amp;":AD"&amp;IF(B331=MAX(B:B),1010,MATCH(B331+1,B:B,0)-1)),IF(COUNTIF(INDIRECT("C"&amp;MATCH(B331,B:B,0)&amp;":C"&amp;IF(B331=MAX(B:B),1010,MATCH(B331+1,B:B,0)-1)),"H")&gt;0,1,"")),B331&amp;"H1",IF(AD331=LARGE(INDIRECT("AD"&amp;MATCH(B331,B:B,0)&amp;":AD"&amp;IF(B331=MAX(B:B),1010,MATCH(B331+1,B:B,0)-1)),IF(COUNTIF(INDIRECT("C"&amp;MATCH(B331,B:B,0)&amp;":C"&amp;IF(B331=MAX(B:B),1010,MATCH(B331+1,B:B,0)-1)),"H")&gt;0,2,"")),B331&amp;"H2",IF(AD331=LARGE(INDIRECT("AD"&amp;MATCH(B331,B:B,0)&amp;":AD"&amp;IF(B331=MAX(B:B),1010,MATCH(B331+1,B:B,0)-1)), IF(COUNTIF(INDIRECT("C"&amp;MATCH(B331,B:B,0)&amp;":C"&amp;IF(B331=MAX(B:B),1010,MATCH(B331+1,B:B,0)-1)),"S")&gt;0,COUNTIF(INDIRECT("C"&amp;MATCH(B331,B:B,0)&amp;":C"&amp;IF(B331=MAX(B:B),1010,MATCH(B331+1,B:B,0)-1)),"H")+1,””)),B331&amp;"S1",IF(AD331=LARGE(INDIRECT("AD"&amp;MATCH(B331,B:B,0)&amp;":AD"&amp;IF(B331=MAX(B:B),1010,MATCH(B331+1,B:B,0)-1)), IF(COUNTIF(INDIRECT("C"&amp;MATCH(B331,B:B,0)&amp;":C"&amp;IF(B331=MAX(B:B),1010,MATCH(B331+1,B:B,0)-1)),"S")&gt;0,COUNTIF(INDIRECT("C"&amp;MATCH(B331,B:B,0)&amp;":C"&amp;IF(B331=MAX(B:B),1010,MATCH(B331+1,B:B,0)-1)),"H")+2,””)),B331&amp;"S2",IF(AD331=LARGE(INDIRECT("AD"&amp;MATCH(B331,B:B,0)&amp;":AD"&amp;IF(B331=MAX(B:B),1010,MATCH(B331+1,B:B,0)-1)), IF(COUNTIF(INDIRECT("C"&amp;MATCH(B331,B:B,0)&amp;":C"&amp;IF(B331=MAX(B:B),1010,MATCH(B331+1,B:B,0)-1)),"V")&gt;0,COUNTIF(INDIRECT("C"&amp;MATCH(B331,B:B,0)&amp;":C"&amp;IF(B331=MAX(B:B),1010,MATCH(B331+1,B:B,0)-1)),"H")+COUNTIF(INDIRECT("C"&amp;MATCH(B331,B:B,0)&amp;":C"&amp;IF(B331=MAX(B:B),1010,MATCH(B331+1,B:B,0)-1)),"S")+1,"")),B331&amp;"V1",IF(AD331=LARGE(INDIRECT("AD"&amp;MATCH(B331,B:B,0)&amp;":AD"&amp;IF(B331=MAX(B:B),1010,MATCH(B331+1,B:B,0)-1)), IF(COUNTIF(INDIRECT("C"&amp;MATCH(B331,B:B,0)&amp;":C"&amp;IF(B331=MAX(B:B),1010,MATCH(B331+1,B:B,0)-1)),"V")&gt;0,COUNTIF(INDIRECT("C"&amp;MATCH(B331,B:B,0)&amp;":C"&amp;IF(B331=MAX(B:B),1010,MATCH(B331+1,B:B,0)-1)),"H")+COUNTIF(INDIRECT("C"&amp;MATCH(B331,B:B,0)&amp;":C"&amp;IF(B331=MAX(B:B),1010,MATCH(B331+1,B:B,0)-1)),"S")+2,"")),B331&amp;"V2","")))))),"")</f>
        <v/>
      </c>
      <c r="AH331" s="14" t="str">
        <f t="shared" ca="1" si="122"/>
        <v/>
      </c>
    </row>
    <row r="332" spans="1:34" customFormat="1" x14ac:dyDescent="0.3">
      <c r="A332" s="52" t="str">
        <f t="shared" ca="1" si="119"/>
        <v/>
      </c>
      <c r="L332" s="9"/>
      <c r="M332" s="52"/>
      <c r="N332" s="52"/>
      <c r="O332" s="47" t="str">
        <f t="shared" si="107"/>
        <v/>
      </c>
      <c r="P332" s="46" t="str">
        <f t="shared" ca="1" si="108"/>
        <v/>
      </c>
      <c r="Q332" s="39"/>
      <c r="R332" s="39"/>
      <c r="S332" s="40"/>
      <c r="T332" s="6" t="str">
        <f t="shared" si="109"/>
        <v/>
      </c>
      <c r="U332" s="6" t="str">
        <f t="shared" si="110"/>
        <v/>
      </c>
      <c r="V332" s="6" t="str">
        <f t="shared" si="111"/>
        <v/>
      </c>
      <c r="W332" s="6" t="str">
        <f t="shared" si="112"/>
        <v/>
      </c>
      <c r="X332" s="6" t="str">
        <f t="shared" si="113"/>
        <v/>
      </c>
      <c r="Y332" s="6" t="str">
        <f t="shared" si="114"/>
        <v/>
      </c>
      <c r="Z332" s="6" t="str">
        <f t="shared" si="115"/>
        <v/>
      </c>
      <c r="AA332" s="6" t="str">
        <f t="shared" si="116"/>
        <v/>
      </c>
      <c r="AB332" s="6" t="str">
        <f t="shared" si="117"/>
        <v/>
      </c>
      <c r="AC332" s="6" t="str">
        <f t="shared" si="118"/>
        <v/>
      </c>
      <c r="AD332" s="6" t="str">
        <f t="shared" si="120"/>
        <v/>
      </c>
      <c r="AE332" s="6" t="str">
        <f t="shared" si="121"/>
        <v/>
      </c>
      <c r="AF332" s="6" t="str">
        <f t="shared" si="123"/>
        <v/>
      </c>
      <c r="AG332" s="6" t="str">
        <f ca="1">IFERROR(IF(AD332=LARGE(INDIRECT("AD"&amp;MATCH(B332,B:B,0)&amp;":AD"&amp;IF(B332=MAX(B:B),1010,MATCH(B332+1,B:B,0)-1)),IF(COUNTIF(INDIRECT("C"&amp;MATCH(B332,B:B,0)&amp;":C"&amp;IF(B332=MAX(B:B),1010,MATCH(B332+1,B:B,0)-1)),"H")&gt;0,1,"")),B332&amp;"H1",IF(AD332=LARGE(INDIRECT("AD"&amp;MATCH(B332,B:B,0)&amp;":AD"&amp;IF(B332=MAX(B:B),1010,MATCH(B332+1,B:B,0)-1)),IF(COUNTIF(INDIRECT("C"&amp;MATCH(B332,B:B,0)&amp;":C"&amp;IF(B332=MAX(B:B),1010,MATCH(B332+1,B:B,0)-1)),"H")&gt;0,2,"")),B332&amp;"H2",IF(AD332=LARGE(INDIRECT("AD"&amp;MATCH(B332,B:B,0)&amp;":AD"&amp;IF(B332=MAX(B:B),1010,MATCH(B332+1,B:B,0)-1)), IF(COUNTIF(INDIRECT("C"&amp;MATCH(B332,B:B,0)&amp;":C"&amp;IF(B332=MAX(B:B),1010,MATCH(B332+1,B:B,0)-1)),"S")&gt;0,COUNTIF(INDIRECT("C"&amp;MATCH(B332,B:B,0)&amp;":C"&amp;IF(B332=MAX(B:B),1010,MATCH(B332+1,B:B,0)-1)),"H")+1,””)),B332&amp;"S1",IF(AD332=LARGE(INDIRECT("AD"&amp;MATCH(B332,B:B,0)&amp;":AD"&amp;IF(B332=MAX(B:B),1010,MATCH(B332+1,B:B,0)-1)), IF(COUNTIF(INDIRECT("C"&amp;MATCH(B332,B:B,0)&amp;":C"&amp;IF(B332=MAX(B:B),1010,MATCH(B332+1,B:B,0)-1)),"S")&gt;0,COUNTIF(INDIRECT("C"&amp;MATCH(B332,B:B,0)&amp;":C"&amp;IF(B332=MAX(B:B),1010,MATCH(B332+1,B:B,0)-1)),"H")+2,””)),B332&amp;"S2",IF(AD332=LARGE(INDIRECT("AD"&amp;MATCH(B332,B:B,0)&amp;":AD"&amp;IF(B332=MAX(B:B),1010,MATCH(B332+1,B:B,0)-1)), IF(COUNTIF(INDIRECT("C"&amp;MATCH(B332,B:B,0)&amp;":C"&amp;IF(B332=MAX(B:B),1010,MATCH(B332+1,B:B,0)-1)),"V")&gt;0,COUNTIF(INDIRECT("C"&amp;MATCH(B332,B:B,0)&amp;":C"&amp;IF(B332=MAX(B:B),1010,MATCH(B332+1,B:B,0)-1)),"H")+COUNTIF(INDIRECT("C"&amp;MATCH(B332,B:B,0)&amp;":C"&amp;IF(B332=MAX(B:B),1010,MATCH(B332+1,B:B,0)-1)),"S")+1,"")),B332&amp;"V1",IF(AD332=LARGE(INDIRECT("AD"&amp;MATCH(B332,B:B,0)&amp;":AD"&amp;IF(B332=MAX(B:B),1010,MATCH(B332+1,B:B,0)-1)), IF(COUNTIF(INDIRECT("C"&amp;MATCH(B332,B:B,0)&amp;":C"&amp;IF(B332=MAX(B:B),1010,MATCH(B332+1,B:B,0)-1)),"V")&gt;0,COUNTIF(INDIRECT("C"&amp;MATCH(B332,B:B,0)&amp;":C"&amp;IF(B332=MAX(B:B),1010,MATCH(B332+1,B:B,0)-1)),"H")+COUNTIF(INDIRECT("C"&amp;MATCH(B332,B:B,0)&amp;":C"&amp;IF(B332=MAX(B:B),1010,MATCH(B332+1,B:B,0)-1)),"S")+2,"")),B332&amp;"V2","")))))),"")</f>
        <v/>
      </c>
      <c r="AH332" s="14" t="str">
        <f t="shared" ca="1" si="122"/>
        <v/>
      </c>
    </row>
    <row r="333" spans="1:34" customFormat="1" x14ac:dyDescent="0.3">
      <c r="A333" s="52" t="str">
        <f t="shared" ca="1" si="119"/>
        <v/>
      </c>
      <c r="L333" s="9"/>
      <c r="M333" s="52"/>
      <c r="N333" s="52"/>
      <c r="O333" s="47" t="str">
        <f t="shared" si="107"/>
        <v/>
      </c>
      <c r="P333" s="46" t="str">
        <f t="shared" ca="1" si="108"/>
        <v/>
      </c>
      <c r="Q333" s="39"/>
      <c r="R333" s="39"/>
      <c r="S333" s="40"/>
      <c r="T333" s="6" t="str">
        <f t="shared" si="109"/>
        <v/>
      </c>
      <c r="U333" s="6" t="str">
        <f t="shared" si="110"/>
        <v/>
      </c>
      <c r="V333" s="6" t="str">
        <f t="shared" si="111"/>
        <v/>
      </c>
      <c r="W333" s="6" t="str">
        <f t="shared" si="112"/>
        <v/>
      </c>
      <c r="X333" s="6" t="str">
        <f t="shared" si="113"/>
        <v/>
      </c>
      <c r="Y333" s="6" t="str">
        <f t="shared" si="114"/>
        <v/>
      </c>
      <c r="Z333" s="6" t="str">
        <f t="shared" si="115"/>
        <v/>
      </c>
      <c r="AA333" s="6" t="str">
        <f t="shared" si="116"/>
        <v/>
      </c>
      <c r="AB333" s="6" t="str">
        <f t="shared" si="117"/>
        <v/>
      </c>
      <c r="AC333" s="6" t="str">
        <f t="shared" si="118"/>
        <v/>
      </c>
      <c r="AD333" s="6" t="str">
        <f t="shared" si="120"/>
        <v/>
      </c>
      <c r="AE333" s="6" t="str">
        <f t="shared" si="121"/>
        <v/>
      </c>
      <c r="AF333" s="6" t="str">
        <f t="shared" si="123"/>
        <v/>
      </c>
      <c r="AG333" s="6" t="str">
        <f ca="1">IFERROR(IF(AD333=LARGE(INDIRECT("AD"&amp;MATCH(B333,B:B,0)&amp;":AD"&amp;IF(B333=MAX(B:B),1010,MATCH(B333+1,B:B,0)-1)),IF(COUNTIF(INDIRECT("C"&amp;MATCH(B333,B:B,0)&amp;":C"&amp;IF(B333=MAX(B:B),1010,MATCH(B333+1,B:B,0)-1)),"H")&gt;0,1,"")),B333&amp;"H1",IF(AD333=LARGE(INDIRECT("AD"&amp;MATCH(B333,B:B,0)&amp;":AD"&amp;IF(B333=MAX(B:B),1010,MATCH(B333+1,B:B,0)-1)),IF(COUNTIF(INDIRECT("C"&amp;MATCH(B333,B:B,0)&amp;":C"&amp;IF(B333=MAX(B:B),1010,MATCH(B333+1,B:B,0)-1)),"H")&gt;0,2,"")),B333&amp;"H2",IF(AD333=LARGE(INDIRECT("AD"&amp;MATCH(B333,B:B,0)&amp;":AD"&amp;IF(B333=MAX(B:B),1010,MATCH(B333+1,B:B,0)-1)), IF(COUNTIF(INDIRECT("C"&amp;MATCH(B333,B:B,0)&amp;":C"&amp;IF(B333=MAX(B:B),1010,MATCH(B333+1,B:B,0)-1)),"S")&gt;0,COUNTIF(INDIRECT("C"&amp;MATCH(B333,B:B,0)&amp;":C"&amp;IF(B333=MAX(B:B),1010,MATCH(B333+1,B:B,0)-1)),"H")+1,””)),B333&amp;"S1",IF(AD333=LARGE(INDIRECT("AD"&amp;MATCH(B333,B:B,0)&amp;":AD"&amp;IF(B333=MAX(B:B),1010,MATCH(B333+1,B:B,0)-1)), IF(COUNTIF(INDIRECT("C"&amp;MATCH(B333,B:B,0)&amp;":C"&amp;IF(B333=MAX(B:B),1010,MATCH(B333+1,B:B,0)-1)),"S")&gt;0,COUNTIF(INDIRECT("C"&amp;MATCH(B333,B:B,0)&amp;":C"&amp;IF(B333=MAX(B:B),1010,MATCH(B333+1,B:B,0)-1)),"H")+2,””)),B333&amp;"S2",IF(AD333=LARGE(INDIRECT("AD"&amp;MATCH(B333,B:B,0)&amp;":AD"&amp;IF(B333=MAX(B:B),1010,MATCH(B333+1,B:B,0)-1)), IF(COUNTIF(INDIRECT("C"&amp;MATCH(B333,B:B,0)&amp;":C"&amp;IF(B333=MAX(B:B),1010,MATCH(B333+1,B:B,0)-1)),"V")&gt;0,COUNTIF(INDIRECT("C"&amp;MATCH(B333,B:B,0)&amp;":C"&amp;IF(B333=MAX(B:B),1010,MATCH(B333+1,B:B,0)-1)),"H")+COUNTIF(INDIRECT("C"&amp;MATCH(B333,B:B,0)&amp;":C"&amp;IF(B333=MAX(B:B),1010,MATCH(B333+1,B:B,0)-1)),"S")+1,"")),B333&amp;"V1",IF(AD333=LARGE(INDIRECT("AD"&amp;MATCH(B333,B:B,0)&amp;":AD"&amp;IF(B333=MAX(B:B),1010,MATCH(B333+1,B:B,0)-1)), IF(COUNTIF(INDIRECT("C"&amp;MATCH(B333,B:B,0)&amp;":C"&amp;IF(B333=MAX(B:B),1010,MATCH(B333+1,B:B,0)-1)),"V")&gt;0,COUNTIF(INDIRECT("C"&amp;MATCH(B333,B:B,0)&amp;":C"&amp;IF(B333=MAX(B:B),1010,MATCH(B333+1,B:B,0)-1)),"H")+COUNTIF(INDIRECT("C"&amp;MATCH(B333,B:B,0)&amp;":C"&amp;IF(B333=MAX(B:B),1010,MATCH(B333+1,B:B,0)-1)),"S")+2,"")),B333&amp;"V2","")))))),"")</f>
        <v/>
      </c>
      <c r="AH333" s="14" t="str">
        <f t="shared" ca="1" si="122"/>
        <v/>
      </c>
    </row>
    <row r="334" spans="1:34" customFormat="1" x14ac:dyDescent="0.3">
      <c r="A334" s="52" t="str">
        <f t="shared" ca="1" si="119"/>
        <v/>
      </c>
      <c r="L334" s="9"/>
      <c r="M334" s="52"/>
      <c r="N334" s="52"/>
      <c r="O334" s="47" t="str">
        <f t="shared" si="107"/>
        <v/>
      </c>
      <c r="P334" s="46" t="str">
        <f t="shared" ca="1" si="108"/>
        <v/>
      </c>
      <c r="Q334" s="39"/>
      <c r="R334" s="39"/>
      <c r="S334" s="40"/>
      <c r="T334" s="6" t="str">
        <f t="shared" si="109"/>
        <v/>
      </c>
      <c r="U334" s="6" t="str">
        <f t="shared" si="110"/>
        <v/>
      </c>
      <c r="V334" s="6" t="str">
        <f t="shared" si="111"/>
        <v/>
      </c>
      <c r="W334" s="6" t="str">
        <f t="shared" si="112"/>
        <v/>
      </c>
      <c r="X334" s="6" t="str">
        <f t="shared" si="113"/>
        <v/>
      </c>
      <c r="Y334" s="6" t="str">
        <f t="shared" si="114"/>
        <v/>
      </c>
      <c r="Z334" s="6" t="str">
        <f t="shared" si="115"/>
        <v/>
      </c>
      <c r="AA334" s="6" t="str">
        <f t="shared" si="116"/>
        <v/>
      </c>
      <c r="AB334" s="6" t="str">
        <f t="shared" si="117"/>
        <v/>
      </c>
      <c r="AC334" s="6" t="str">
        <f t="shared" si="118"/>
        <v/>
      </c>
      <c r="AD334" s="6" t="str">
        <f t="shared" si="120"/>
        <v/>
      </c>
      <c r="AE334" s="6" t="str">
        <f t="shared" si="121"/>
        <v/>
      </c>
      <c r="AF334" s="6" t="str">
        <f t="shared" si="123"/>
        <v/>
      </c>
      <c r="AG334" s="6" t="str">
        <f ca="1">IFERROR(IF(AD334=LARGE(INDIRECT("AD"&amp;MATCH(B334,B:B,0)&amp;":AD"&amp;IF(B334=MAX(B:B),1010,MATCH(B334+1,B:B,0)-1)),IF(COUNTIF(INDIRECT("C"&amp;MATCH(B334,B:B,0)&amp;":C"&amp;IF(B334=MAX(B:B),1010,MATCH(B334+1,B:B,0)-1)),"H")&gt;0,1,"")),B334&amp;"H1",IF(AD334=LARGE(INDIRECT("AD"&amp;MATCH(B334,B:B,0)&amp;":AD"&amp;IF(B334=MAX(B:B),1010,MATCH(B334+1,B:B,0)-1)),IF(COUNTIF(INDIRECT("C"&amp;MATCH(B334,B:B,0)&amp;":C"&amp;IF(B334=MAX(B:B),1010,MATCH(B334+1,B:B,0)-1)),"H")&gt;0,2,"")),B334&amp;"H2",IF(AD334=LARGE(INDIRECT("AD"&amp;MATCH(B334,B:B,0)&amp;":AD"&amp;IF(B334=MAX(B:B),1010,MATCH(B334+1,B:B,0)-1)), IF(COUNTIF(INDIRECT("C"&amp;MATCH(B334,B:B,0)&amp;":C"&amp;IF(B334=MAX(B:B),1010,MATCH(B334+1,B:B,0)-1)),"S")&gt;0,COUNTIF(INDIRECT("C"&amp;MATCH(B334,B:B,0)&amp;":C"&amp;IF(B334=MAX(B:B),1010,MATCH(B334+1,B:B,0)-1)),"H")+1,””)),B334&amp;"S1",IF(AD334=LARGE(INDIRECT("AD"&amp;MATCH(B334,B:B,0)&amp;":AD"&amp;IF(B334=MAX(B:B),1010,MATCH(B334+1,B:B,0)-1)), IF(COUNTIF(INDIRECT("C"&amp;MATCH(B334,B:B,0)&amp;":C"&amp;IF(B334=MAX(B:B),1010,MATCH(B334+1,B:B,0)-1)),"S")&gt;0,COUNTIF(INDIRECT("C"&amp;MATCH(B334,B:B,0)&amp;":C"&amp;IF(B334=MAX(B:B),1010,MATCH(B334+1,B:B,0)-1)),"H")+2,””)),B334&amp;"S2",IF(AD334=LARGE(INDIRECT("AD"&amp;MATCH(B334,B:B,0)&amp;":AD"&amp;IF(B334=MAX(B:B),1010,MATCH(B334+1,B:B,0)-1)), IF(COUNTIF(INDIRECT("C"&amp;MATCH(B334,B:B,0)&amp;":C"&amp;IF(B334=MAX(B:B),1010,MATCH(B334+1,B:B,0)-1)),"V")&gt;0,COUNTIF(INDIRECT("C"&amp;MATCH(B334,B:B,0)&amp;":C"&amp;IF(B334=MAX(B:B),1010,MATCH(B334+1,B:B,0)-1)),"H")+COUNTIF(INDIRECT("C"&amp;MATCH(B334,B:B,0)&amp;":C"&amp;IF(B334=MAX(B:B),1010,MATCH(B334+1,B:B,0)-1)),"S")+1,"")),B334&amp;"V1",IF(AD334=LARGE(INDIRECT("AD"&amp;MATCH(B334,B:B,0)&amp;":AD"&amp;IF(B334=MAX(B:B),1010,MATCH(B334+1,B:B,0)-1)), IF(COUNTIF(INDIRECT("C"&amp;MATCH(B334,B:B,0)&amp;":C"&amp;IF(B334=MAX(B:B),1010,MATCH(B334+1,B:B,0)-1)),"V")&gt;0,COUNTIF(INDIRECT("C"&amp;MATCH(B334,B:B,0)&amp;":C"&amp;IF(B334=MAX(B:B),1010,MATCH(B334+1,B:B,0)-1)),"H")+COUNTIF(INDIRECT("C"&amp;MATCH(B334,B:B,0)&amp;":C"&amp;IF(B334=MAX(B:B),1010,MATCH(B334+1,B:B,0)-1)),"S")+2,"")),B334&amp;"V2","")))))),"")</f>
        <v/>
      </c>
      <c r="AH334" s="14" t="str">
        <f t="shared" ca="1" si="122"/>
        <v/>
      </c>
    </row>
    <row r="335" spans="1:34" customFormat="1" x14ac:dyDescent="0.3">
      <c r="A335" s="52" t="str">
        <f t="shared" ca="1" si="119"/>
        <v/>
      </c>
      <c r="L335" s="9"/>
      <c r="M335" s="52"/>
      <c r="N335" s="52"/>
      <c r="O335" s="47" t="str">
        <f t="shared" si="107"/>
        <v/>
      </c>
      <c r="P335" s="46" t="str">
        <f t="shared" ca="1" si="108"/>
        <v/>
      </c>
      <c r="Q335" s="39"/>
      <c r="R335" s="39"/>
      <c r="S335" s="40"/>
      <c r="T335" s="6" t="str">
        <f t="shared" si="109"/>
        <v/>
      </c>
      <c r="U335" s="6" t="str">
        <f t="shared" si="110"/>
        <v/>
      </c>
      <c r="V335" s="6" t="str">
        <f t="shared" si="111"/>
        <v/>
      </c>
      <c r="W335" s="6" t="str">
        <f t="shared" si="112"/>
        <v/>
      </c>
      <c r="X335" s="6" t="str">
        <f t="shared" si="113"/>
        <v/>
      </c>
      <c r="Y335" s="6" t="str">
        <f t="shared" si="114"/>
        <v/>
      </c>
      <c r="Z335" s="6" t="str">
        <f t="shared" si="115"/>
        <v/>
      </c>
      <c r="AA335" s="6" t="str">
        <f t="shared" si="116"/>
        <v/>
      </c>
      <c r="AB335" s="6" t="str">
        <f t="shared" si="117"/>
        <v/>
      </c>
      <c r="AC335" s="6" t="str">
        <f t="shared" si="118"/>
        <v/>
      </c>
      <c r="AD335" s="6" t="str">
        <f t="shared" si="120"/>
        <v/>
      </c>
      <c r="AE335" s="6" t="str">
        <f t="shared" si="121"/>
        <v/>
      </c>
      <c r="AF335" s="6" t="str">
        <f t="shared" si="123"/>
        <v/>
      </c>
      <c r="AG335" s="6" t="str">
        <f ca="1">IFERROR(IF(AD335=LARGE(INDIRECT("AD"&amp;MATCH(B335,B:B,0)&amp;":AD"&amp;IF(B335=MAX(B:B),1010,MATCH(B335+1,B:B,0)-1)),IF(COUNTIF(INDIRECT("C"&amp;MATCH(B335,B:B,0)&amp;":C"&amp;IF(B335=MAX(B:B),1010,MATCH(B335+1,B:B,0)-1)),"H")&gt;0,1,"")),B335&amp;"H1",IF(AD335=LARGE(INDIRECT("AD"&amp;MATCH(B335,B:B,0)&amp;":AD"&amp;IF(B335=MAX(B:B),1010,MATCH(B335+1,B:B,0)-1)),IF(COUNTIF(INDIRECT("C"&amp;MATCH(B335,B:B,0)&amp;":C"&amp;IF(B335=MAX(B:B),1010,MATCH(B335+1,B:B,0)-1)),"H")&gt;0,2,"")),B335&amp;"H2",IF(AD335=LARGE(INDIRECT("AD"&amp;MATCH(B335,B:B,0)&amp;":AD"&amp;IF(B335=MAX(B:B),1010,MATCH(B335+1,B:B,0)-1)), IF(COUNTIF(INDIRECT("C"&amp;MATCH(B335,B:B,0)&amp;":C"&amp;IF(B335=MAX(B:B),1010,MATCH(B335+1,B:B,0)-1)),"S")&gt;0,COUNTIF(INDIRECT("C"&amp;MATCH(B335,B:B,0)&amp;":C"&amp;IF(B335=MAX(B:B),1010,MATCH(B335+1,B:B,0)-1)),"H")+1,””)),B335&amp;"S1",IF(AD335=LARGE(INDIRECT("AD"&amp;MATCH(B335,B:B,0)&amp;":AD"&amp;IF(B335=MAX(B:B),1010,MATCH(B335+1,B:B,0)-1)), IF(COUNTIF(INDIRECT("C"&amp;MATCH(B335,B:B,0)&amp;":C"&amp;IF(B335=MAX(B:B),1010,MATCH(B335+1,B:B,0)-1)),"S")&gt;0,COUNTIF(INDIRECT("C"&amp;MATCH(B335,B:B,0)&amp;":C"&amp;IF(B335=MAX(B:B),1010,MATCH(B335+1,B:B,0)-1)),"H")+2,””)),B335&amp;"S2",IF(AD335=LARGE(INDIRECT("AD"&amp;MATCH(B335,B:B,0)&amp;":AD"&amp;IF(B335=MAX(B:B),1010,MATCH(B335+1,B:B,0)-1)), IF(COUNTIF(INDIRECT("C"&amp;MATCH(B335,B:B,0)&amp;":C"&amp;IF(B335=MAX(B:B),1010,MATCH(B335+1,B:B,0)-1)),"V")&gt;0,COUNTIF(INDIRECT("C"&amp;MATCH(B335,B:B,0)&amp;":C"&amp;IF(B335=MAX(B:B),1010,MATCH(B335+1,B:B,0)-1)),"H")+COUNTIF(INDIRECT("C"&amp;MATCH(B335,B:B,0)&amp;":C"&amp;IF(B335=MAX(B:B),1010,MATCH(B335+1,B:B,0)-1)),"S")+1,"")),B335&amp;"V1",IF(AD335=LARGE(INDIRECT("AD"&amp;MATCH(B335,B:B,0)&amp;":AD"&amp;IF(B335=MAX(B:B),1010,MATCH(B335+1,B:B,0)-1)), IF(COUNTIF(INDIRECT("C"&amp;MATCH(B335,B:B,0)&amp;":C"&amp;IF(B335=MAX(B:B),1010,MATCH(B335+1,B:B,0)-1)),"V")&gt;0,COUNTIF(INDIRECT("C"&amp;MATCH(B335,B:B,0)&amp;":C"&amp;IF(B335=MAX(B:B),1010,MATCH(B335+1,B:B,0)-1)),"H")+COUNTIF(INDIRECT("C"&amp;MATCH(B335,B:B,0)&amp;":C"&amp;IF(B335=MAX(B:B),1010,MATCH(B335+1,B:B,0)-1)),"S")+2,"")),B335&amp;"V2","")))))),"")</f>
        <v/>
      </c>
      <c r="AH335" s="14" t="str">
        <f t="shared" ca="1" si="122"/>
        <v/>
      </c>
    </row>
    <row r="336" spans="1:34" customFormat="1" x14ac:dyDescent="0.3">
      <c r="A336" s="52" t="str">
        <f t="shared" ca="1" si="119"/>
        <v/>
      </c>
      <c r="L336" s="9"/>
      <c r="M336" s="52"/>
      <c r="N336" s="52"/>
      <c r="O336" s="47" t="str">
        <f t="shared" si="107"/>
        <v/>
      </c>
      <c r="P336" s="46" t="str">
        <f t="shared" ca="1" si="108"/>
        <v/>
      </c>
      <c r="Q336" s="39"/>
      <c r="R336" s="39"/>
      <c r="S336" s="40"/>
      <c r="T336" s="6" t="str">
        <f t="shared" si="109"/>
        <v/>
      </c>
      <c r="U336" s="6" t="str">
        <f t="shared" si="110"/>
        <v/>
      </c>
      <c r="V336" s="6" t="str">
        <f t="shared" si="111"/>
        <v/>
      </c>
      <c r="W336" s="6" t="str">
        <f t="shared" si="112"/>
        <v/>
      </c>
      <c r="X336" s="6" t="str">
        <f t="shared" si="113"/>
        <v/>
      </c>
      <c r="Y336" s="6" t="str">
        <f t="shared" si="114"/>
        <v/>
      </c>
      <c r="Z336" s="6" t="str">
        <f t="shared" si="115"/>
        <v/>
      </c>
      <c r="AA336" s="6" t="str">
        <f t="shared" si="116"/>
        <v/>
      </c>
      <c r="AB336" s="6" t="str">
        <f t="shared" si="117"/>
        <v/>
      </c>
      <c r="AC336" s="6" t="str">
        <f t="shared" si="118"/>
        <v/>
      </c>
      <c r="AD336" s="6" t="str">
        <f t="shared" si="120"/>
        <v/>
      </c>
      <c r="AE336" s="6" t="str">
        <f t="shared" si="121"/>
        <v/>
      </c>
      <c r="AF336" s="6" t="str">
        <f t="shared" si="123"/>
        <v/>
      </c>
      <c r="AG336" s="6" t="str">
        <f ca="1">IFERROR(IF(AD336=LARGE(INDIRECT("AD"&amp;MATCH(B336,B:B,0)&amp;":AD"&amp;IF(B336=MAX(B:B),1010,MATCH(B336+1,B:B,0)-1)),IF(COUNTIF(INDIRECT("C"&amp;MATCH(B336,B:B,0)&amp;":C"&amp;IF(B336=MAX(B:B),1010,MATCH(B336+1,B:B,0)-1)),"H")&gt;0,1,"")),B336&amp;"H1",IF(AD336=LARGE(INDIRECT("AD"&amp;MATCH(B336,B:B,0)&amp;":AD"&amp;IF(B336=MAX(B:B),1010,MATCH(B336+1,B:B,0)-1)),IF(COUNTIF(INDIRECT("C"&amp;MATCH(B336,B:B,0)&amp;":C"&amp;IF(B336=MAX(B:B),1010,MATCH(B336+1,B:B,0)-1)),"H")&gt;0,2,"")),B336&amp;"H2",IF(AD336=LARGE(INDIRECT("AD"&amp;MATCH(B336,B:B,0)&amp;":AD"&amp;IF(B336=MAX(B:B),1010,MATCH(B336+1,B:B,0)-1)), IF(COUNTIF(INDIRECT("C"&amp;MATCH(B336,B:B,0)&amp;":C"&amp;IF(B336=MAX(B:B),1010,MATCH(B336+1,B:B,0)-1)),"S")&gt;0,COUNTIF(INDIRECT("C"&amp;MATCH(B336,B:B,0)&amp;":C"&amp;IF(B336=MAX(B:B),1010,MATCH(B336+1,B:B,0)-1)),"H")+1,””)),B336&amp;"S1",IF(AD336=LARGE(INDIRECT("AD"&amp;MATCH(B336,B:B,0)&amp;":AD"&amp;IF(B336=MAX(B:B),1010,MATCH(B336+1,B:B,0)-1)), IF(COUNTIF(INDIRECT("C"&amp;MATCH(B336,B:B,0)&amp;":C"&amp;IF(B336=MAX(B:B),1010,MATCH(B336+1,B:B,0)-1)),"S")&gt;0,COUNTIF(INDIRECT("C"&amp;MATCH(B336,B:B,0)&amp;":C"&amp;IF(B336=MAX(B:B),1010,MATCH(B336+1,B:B,0)-1)),"H")+2,””)),B336&amp;"S2",IF(AD336=LARGE(INDIRECT("AD"&amp;MATCH(B336,B:B,0)&amp;":AD"&amp;IF(B336=MAX(B:B),1010,MATCH(B336+1,B:B,0)-1)), IF(COUNTIF(INDIRECT("C"&amp;MATCH(B336,B:B,0)&amp;":C"&amp;IF(B336=MAX(B:B),1010,MATCH(B336+1,B:B,0)-1)),"V")&gt;0,COUNTIF(INDIRECT("C"&amp;MATCH(B336,B:B,0)&amp;":C"&amp;IF(B336=MAX(B:B),1010,MATCH(B336+1,B:B,0)-1)),"H")+COUNTIF(INDIRECT("C"&amp;MATCH(B336,B:B,0)&amp;":C"&amp;IF(B336=MAX(B:B),1010,MATCH(B336+1,B:B,0)-1)),"S")+1,"")),B336&amp;"V1",IF(AD336=LARGE(INDIRECT("AD"&amp;MATCH(B336,B:B,0)&amp;":AD"&amp;IF(B336=MAX(B:B),1010,MATCH(B336+1,B:B,0)-1)), IF(COUNTIF(INDIRECT("C"&amp;MATCH(B336,B:B,0)&amp;":C"&amp;IF(B336=MAX(B:B),1010,MATCH(B336+1,B:B,0)-1)),"V")&gt;0,COUNTIF(INDIRECT("C"&amp;MATCH(B336,B:B,0)&amp;":C"&amp;IF(B336=MAX(B:B),1010,MATCH(B336+1,B:B,0)-1)),"H")+COUNTIF(INDIRECT("C"&amp;MATCH(B336,B:B,0)&amp;":C"&amp;IF(B336=MAX(B:B),1010,MATCH(B336+1,B:B,0)-1)),"S")+2,"")),B336&amp;"V2","")))))),"")</f>
        <v/>
      </c>
      <c r="AH336" s="14" t="str">
        <f t="shared" ca="1" si="122"/>
        <v/>
      </c>
    </row>
    <row r="337" spans="1:34" customFormat="1" x14ac:dyDescent="0.3">
      <c r="A337" s="52" t="str">
        <f t="shared" ca="1" si="119"/>
        <v/>
      </c>
      <c r="L337" s="9"/>
      <c r="M337" s="52"/>
      <c r="N337" s="52"/>
      <c r="O337" s="47" t="str">
        <f t="shared" si="107"/>
        <v/>
      </c>
      <c r="P337" s="46" t="str">
        <f t="shared" ca="1" si="108"/>
        <v/>
      </c>
      <c r="Q337" s="39"/>
      <c r="R337" s="39"/>
      <c r="S337" s="40"/>
      <c r="T337" s="6" t="str">
        <f t="shared" si="109"/>
        <v/>
      </c>
      <c r="U337" s="6" t="str">
        <f t="shared" si="110"/>
        <v/>
      </c>
      <c r="V337" s="6" t="str">
        <f t="shared" si="111"/>
        <v/>
      </c>
      <c r="W337" s="6" t="str">
        <f t="shared" si="112"/>
        <v/>
      </c>
      <c r="X337" s="6" t="str">
        <f t="shared" si="113"/>
        <v/>
      </c>
      <c r="Y337" s="6" t="str">
        <f t="shared" si="114"/>
        <v/>
      </c>
      <c r="Z337" s="6" t="str">
        <f t="shared" si="115"/>
        <v/>
      </c>
      <c r="AA337" s="6" t="str">
        <f t="shared" si="116"/>
        <v/>
      </c>
      <c r="AB337" s="6" t="str">
        <f t="shared" si="117"/>
        <v/>
      </c>
      <c r="AC337" s="6" t="str">
        <f t="shared" si="118"/>
        <v/>
      </c>
      <c r="AD337" s="6" t="str">
        <f t="shared" si="120"/>
        <v/>
      </c>
      <c r="AE337" s="6" t="str">
        <f t="shared" si="121"/>
        <v/>
      </c>
      <c r="AF337" s="6" t="str">
        <f t="shared" si="123"/>
        <v/>
      </c>
      <c r="AG337" s="6" t="str">
        <f ca="1">IFERROR(IF(AD337=LARGE(INDIRECT("AD"&amp;MATCH(B337,B:B,0)&amp;":AD"&amp;IF(B337=MAX(B:B),1010,MATCH(B337+1,B:B,0)-1)),IF(COUNTIF(INDIRECT("C"&amp;MATCH(B337,B:B,0)&amp;":C"&amp;IF(B337=MAX(B:B),1010,MATCH(B337+1,B:B,0)-1)),"H")&gt;0,1,"")),B337&amp;"H1",IF(AD337=LARGE(INDIRECT("AD"&amp;MATCH(B337,B:B,0)&amp;":AD"&amp;IF(B337=MAX(B:B),1010,MATCH(B337+1,B:B,0)-1)),IF(COUNTIF(INDIRECT("C"&amp;MATCH(B337,B:B,0)&amp;":C"&amp;IF(B337=MAX(B:B),1010,MATCH(B337+1,B:B,0)-1)),"H")&gt;0,2,"")),B337&amp;"H2",IF(AD337=LARGE(INDIRECT("AD"&amp;MATCH(B337,B:B,0)&amp;":AD"&amp;IF(B337=MAX(B:B),1010,MATCH(B337+1,B:B,0)-1)), IF(COUNTIF(INDIRECT("C"&amp;MATCH(B337,B:B,0)&amp;":C"&amp;IF(B337=MAX(B:B),1010,MATCH(B337+1,B:B,0)-1)),"S")&gt;0,COUNTIF(INDIRECT("C"&amp;MATCH(B337,B:B,0)&amp;":C"&amp;IF(B337=MAX(B:B),1010,MATCH(B337+1,B:B,0)-1)),"H")+1,””)),B337&amp;"S1",IF(AD337=LARGE(INDIRECT("AD"&amp;MATCH(B337,B:B,0)&amp;":AD"&amp;IF(B337=MAX(B:B),1010,MATCH(B337+1,B:B,0)-1)), IF(COUNTIF(INDIRECT("C"&amp;MATCH(B337,B:B,0)&amp;":C"&amp;IF(B337=MAX(B:B),1010,MATCH(B337+1,B:B,0)-1)),"S")&gt;0,COUNTIF(INDIRECT("C"&amp;MATCH(B337,B:B,0)&amp;":C"&amp;IF(B337=MAX(B:B),1010,MATCH(B337+1,B:B,0)-1)),"H")+2,””)),B337&amp;"S2",IF(AD337=LARGE(INDIRECT("AD"&amp;MATCH(B337,B:B,0)&amp;":AD"&amp;IF(B337=MAX(B:B),1010,MATCH(B337+1,B:B,0)-1)), IF(COUNTIF(INDIRECT("C"&amp;MATCH(B337,B:B,0)&amp;":C"&amp;IF(B337=MAX(B:B),1010,MATCH(B337+1,B:B,0)-1)),"V")&gt;0,COUNTIF(INDIRECT("C"&amp;MATCH(B337,B:B,0)&amp;":C"&amp;IF(B337=MAX(B:B),1010,MATCH(B337+1,B:B,0)-1)),"H")+COUNTIF(INDIRECT("C"&amp;MATCH(B337,B:B,0)&amp;":C"&amp;IF(B337=MAX(B:B),1010,MATCH(B337+1,B:B,0)-1)),"S")+1,"")),B337&amp;"V1",IF(AD337=LARGE(INDIRECT("AD"&amp;MATCH(B337,B:B,0)&amp;":AD"&amp;IF(B337=MAX(B:B),1010,MATCH(B337+1,B:B,0)-1)), IF(COUNTIF(INDIRECT("C"&amp;MATCH(B337,B:B,0)&amp;":C"&amp;IF(B337=MAX(B:B),1010,MATCH(B337+1,B:B,0)-1)),"V")&gt;0,COUNTIF(INDIRECT("C"&amp;MATCH(B337,B:B,0)&amp;":C"&amp;IF(B337=MAX(B:B),1010,MATCH(B337+1,B:B,0)-1)),"H")+COUNTIF(INDIRECT("C"&amp;MATCH(B337,B:B,0)&amp;":C"&amp;IF(B337=MAX(B:B),1010,MATCH(B337+1,B:B,0)-1)),"S")+2,"")),B337&amp;"V2","")))))),"")</f>
        <v/>
      </c>
      <c r="AH337" s="14" t="str">
        <f t="shared" ca="1" si="122"/>
        <v/>
      </c>
    </row>
    <row r="338" spans="1:34" customFormat="1" x14ac:dyDescent="0.3">
      <c r="A338" s="52" t="str">
        <f t="shared" ca="1" si="119"/>
        <v/>
      </c>
      <c r="L338" s="9"/>
      <c r="M338" s="52"/>
      <c r="N338" s="52"/>
      <c r="O338" s="47" t="str">
        <f t="shared" si="107"/>
        <v/>
      </c>
      <c r="P338" s="46" t="str">
        <f t="shared" ca="1" si="108"/>
        <v/>
      </c>
      <c r="Q338" s="39"/>
      <c r="R338" s="39"/>
      <c r="S338" s="40"/>
      <c r="T338" s="6" t="str">
        <f t="shared" si="109"/>
        <v/>
      </c>
      <c r="U338" s="6" t="str">
        <f t="shared" si="110"/>
        <v/>
      </c>
      <c r="V338" s="6" t="str">
        <f t="shared" si="111"/>
        <v/>
      </c>
      <c r="W338" s="6" t="str">
        <f t="shared" si="112"/>
        <v/>
      </c>
      <c r="X338" s="6" t="str">
        <f t="shared" si="113"/>
        <v/>
      </c>
      <c r="Y338" s="6" t="str">
        <f t="shared" si="114"/>
        <v/>
      </c>
      <c r="Z338" s="6" t="str">
        <f t="shared" si="115"/>
        <v/>
      </c>
      <c r="AA338" s="6" t="str">
        <f t="shared" si="116"/>
        <v/>
      </c>
      <c r="AB338" s="6" t="str">
        <f t="shared" si="117"/>
        <v/>
      </c>
      <c r="AC338" s="6" t="str">
        <f t="shared" si="118"/>
        <v/>
      </c>
      <c r="AD338" s="6" t="str">
        <f t="shared" si="120"/>
        <v/>
      </c>
      <c r="AE338" s="6" t="str">
        <f t="shared" si="121"/>
        <v/>
      </c>
      <c r="AF338" s="6" t="str">
        <f t="shared" si="123"/>
        <v/>
      </c>
      <c r="AG338" s="6" t="str">
        <f ca="1">IFERROR(IF(AD338=LARGE(INDIRECT("AD"&amp;MATCH(B338,B:B,0)&amp;":AD"&amp;IF(B338=MAX(B:B),1010,MATCH(B338+1,B:B,0)-1)),IF(COUNTIF(INDIRECT("C"&amp;MATCH(B338,B:B,0)&amp;":C"&amp;IF(B338=MAX(B:B),1010,MATCH(B338+1,B:B,0)-1)),"H")&gt;0,1,"")),B338&amp;"H1",IF(AD338=LARGE(INDIRECT("AD"&amp;MATCH(B338,B:B,0)&amp;":AD"&amp;IF(B338=MAX(B:B),1010,MATCH(B338+1,B:B,0)-1)),IF(COUNTIF(INDIRECT("C"&amp;MATCH(B338,B:B,0)&amp;":C"&amp;IF(B338=MAX(B:B),1010,MATCH(B338+1,B:B,0)-1)),"H")&gt;0,2,"")),B338&amp;"H2",IF(AD338=LARGE(INDIRECT("AD"&amp;MATCH(B338,B:B,0)&amp;":AD"&amp;IF(B338=MAX(B:B),1010,MATCH(B338+1,B:B,0)-1)), IF(COUNTIF(INDIRECT("C"&amp;MATCH(B338,B:B,0)&amp;":C"&amp;IF(B338=MAX(B:B),1010,MATCH(B338+1,B:B,0)-1)),"S")&gt;0,COUNTIF(INDIRECT("C"&amp;MATCH(B338,B:B,0)&amp;":C"&amp;IF(B338=MAX(B:B),1010,MATCH(B338+1,B:B,0)-1)),"H")+1,””)),B338&amp;"S1",IF(AD338=LARGE(INDIRECT("AD"&amp;MATCH(B338,B:B,0)&amp;":AD"&amp;IF(B338=MAX(B:B),1010,MATCH(B338+1,B:B,0)-1)), IF(COUNTIF(INDIRECT("C"&amp;MATCH(B338,B:B,0)&amp;":C"&amp;IF(B338=MAX(B:B),1010,MATCH(B338+1,B:B,0)-1)),"S")&gt;0,COUNTIF(INDIRECT("C"&amp;MATCH(B338,B:B,0)&amp;":C"&amp;IF(B338=MAX(B:B),1010,MATCH(B338+1,B:B,0)-1)),"H")+2,””)),B338&amp;"S2",IF(AD338=LARGE(INDIRECT("AD"&amp;MATCH(B338,B:B,0)&amp;":AD"&amp;IF(B338=MAX(B:B),1010,MATCH(B338+1,B:B,0)-1)), IF(COUNTIF(INDIRECT("C"&amp;MATCH(B338,B:B,0)&amp;":C"&amp;IF(B338=MAX(B:B),1010,MATCH(B338+1,B:B,0)-1)),"V")&gt;0,COUNTIF(INDIRECT("C"&amp;MATCH(B338,B:B,0)&amp;":C"&amp;IF(B338=MAX(B:B),1010,MATCH(B338+1,B:B,0)-1)),"H")+COUNTIF(INDIRECT("C"&amp;MATCH(B338,B:B,0)&amp;":C"&amp;IF(B338=MAX(B:B),1010,MATCH(B338+1,B:B,0)-1)),"S")+1,"")),B338&amp;"V1",IF(AD338=LARGE(INDIRECT("AD"&amp;MATCH(B338,B:B,0)&amp;":AD"&amp;IF(B338=MAX(B:B),1010,MATCH(B338+1,B:B,0)-1)), IF(COUNTIF(INDIRECT("C"&amp;MATCH(B338,B:B,0)&amp;":C"&amp;IF(B338=MAX(B:B),1010,MATCH(B338+1,B:B,0)-1)),"V")&gt;0,COUNTIF(INDIRECT("C"&amp;MATCH(B338,B:B,0)&amp;":C"&amp;IF(B338=MAX(B:B),1010,MATCH(B338+1,B:B,0)-1)),"H")+COUNTIF(INDIRECT("C"&amp;MATCH(B338,B:B,0)&amp;":C"&amp;IF(B338=MAX(B:B),1010,MATCH(B338+1,B:B,0)-1)),"S")+2,"")),B338&amp;"V2","")))))),"")</f>
        <v/>
      </c>
      <c r="AH338" s="14" t="str">
        <f t="shared" ca="1" si="122"/>
        <v/>
      </c>
    </row>
    <row r="339" spans="1:34" customFormat="1" x14ac:dyDescent="0.3">
      <c r="A339" s="52" t="str">
        <f t="shared" ca="1" si="119"/>
        <v/>
      </c>
      <c r="L339" s="9"/>
      <c r="M339" s="52"/>
      <c r="N339" s="52"/>
      <c r="O339" s="47" t="str">
        <f t="shared" si="107"/>
        <v/>
      </c>
      <c r="P339" s="46" t="str">
        <f t="shared" ca="1" si="108"/>
        <v/>
      </c>
      <c r="Q339" s="39"/>
      <c r="R339" s="39"/>
      <c r="S339" s="40"/>
      <c r="T339" s="6" t="str">
        <f t="shared" si="109"/>
        <v/>
      </c>
      <c r="U339" s="6" t="str">
        <f t="shared" si="110"/>
        <v/>
      </c>
      <c r="V339" s="6" t="str">
        <f t="shared" si="111"/>
        <v/>
      </c>
      <c r="W339" s="6" t="str">
        <f t="shared" si="112"/>
        <v/>
      </c>
      <c r="X339" s="6" t="str">
        <f t="shared" si="113"/>
        <v/>
      </c>
      <c r="Y339" s="6" t="str">
        <f t="shared" si="114"/>
        <v/>
      </c>
      <c r="Z339" s="6" t="str">
        <f t="shared" si="115"/>
        <v/>
      </c>
      <c r="AA339" s="6" t="str">
        <f t="shared" si="116"/>
        <v/>
      </c>
      <c r="AB339" s="6" t="str">
        <f t="shared" si="117"/>
        <v/>
      </c>
      <c r="AC339" s="6" t="str">
        <f t="shared" si="118"/>
        <v/>
      </c>
      <c r="AD339" s="6" t="str">
        <f t="shared" si="120"/>
        <v/>
      </c>
      <c r="AE339" s="6" t="str">
        <f t="shared" si="121"/>
        <v/>
      </c>
      <c r="AF339" s="6" t="str">
        <f t="shared" si="123"/>
        <v/>
      </c>
      <c r="AG339" s="6" t="str">
        <f ca="1">IFERROR(IF(AD339=LARGE(INDIRECT("AD"&amp;MATCH(B339,B:B,0)&amp;":AD"&amp;IF(B339=MAX(B:B),1010,MATCH(B339+1,B:B,0)-1)),IF(COUNTIF(INDIRECT("C"&amp;MATCH(B339,B:B,0)&amp;":C"&amp;IF(B339=MAX(B:B),1010,MATCH(B339+1,B:B,0)-1)),"H")&gt;0,1,"")),B339&amp;"H1",IF(AD339=LARGE(INDIRECT("AD"&amp;MATCH(B339,B:B,0)&amp;":AD"&amp;IF(B339=MAX(B:B),1010,MATCH(B339+1,B:B,0)-1)),IF(COUNTIF(INDIRECT("C"&amp;MATCH(B339,B:B,0)&amp;":C"&amp;IF(B339=MAX(B:B),1010,MATCH(B339+1,B:B,0)-1)),"H")&gt;0,2,"")),B339&amp;"H2",IF(AD339=LARGE(INDIRECT("AD"&amp;MATCH(B339,B:B,0)&amp;":AD"&amp;IF(B339=MAX(B:B),1010,MATCH(B339+1,B:B,0)-1)), IF(COUNTIF(INDIRECT("C"&amp;MATCH(B339,B:B,0)&amp;":C"&amp;IF(B339=MAX(B:B),1010,MATCH(B339+1,B:B,0)-1)),"S")&gt;0,COUNTIF(INDIRECT("C"&amp;MATCH(B339,B:B,0)&amp;":C"&amp;IF(B339=MAX(B:B),1010,MATCH(B339+1,B:B,0)-1)),"H")+1,””)),B339&amp;"S1",IF(AD339=LARGE(INDIRECT("AD"&amp;MATCH(B339,B:B,0)&amp;":AD"&amp;IF(B339=MAX(B:B),1010,MATCH(B339+1,B:B,0)-1)), IF(COUNTIF(INDIRECT("C"&amp;MATCH(B339,B:B,0)&amp;":C"&amp;IF(B339=MAX(B:B),1010,MATCH(B339+1,B:B,0)-1)),"S")&gt;0,COUNTIF(INDIRECT("C"&amp;MATCH(B339,B:B,0)&amp;":C"&amp;IF(B339=MAX(B:B),1010,MATCH(B339+1,B:B,0)-1)),"H")+2,””)),B339&amp;"S2",IF(AD339=LARGE(INDIRECT("AD"&amp;MATCH(B339,B:B,0)&amp;":AD"&amp;IF(B339=MAX(B:B),1010,MATCH(B339+1,B:B,0)-1)), IF(COUNTIF(INDIRECT("C"&amp;MATCH(B339,B:B,0)&amp;":C"&amp;IF(B339=MAX(B:B),1010,MATCH(B339+1,B:B,0)-1)),"V")&gt;0,COUNTIF(INDIRECT("C"&amp;MATCH(B339,B:B,0)&amp;":C"&amp;IF(B339=MAX(B:B),1010,MATCH(B339+1,B:B,0)-1)),"H")+COUNTIF(INDIRECT("C"&amp;MATCH(B339,B:B,0)&amp;":C"&amp;IF(B339=MAX(B:B),1010,MATCH(B339+1,B:B,0)-1)),"S")+1,"")),B339&amp;"V1",IF(AD339=LARGE(INDIRECT("AD"&amp;MATCH(B339,B:B,0)&amp;":AD"&amp;IF(B339=MAX(B:B),1010,MATCH(B339+1,B:B,0)-1)), IF(COUNTIF(INDIRECT("C"&amp;MATCH(B339,B:B,0)&amp;":C"&amp;IF(B339=MAX(B:B),1010,MATCH(B339+1,B:B,0)-1)),"V")&gt;0,COUNTIF(INDIRECT("C"&amp;MATCH(B339,B:B,0)&amp;":C"&amp;IF(B339=MAX(B:B),1010,MATCH(B339+1,B:B,0)-1)),"H")+COUNTIF(INDIRECT("C"&amp;MATCH(B339,B:B,0)&amp;":C"&amp;IF(B339=MAX(B:B),1010,MATCH(B339+1,B:B,0)-1)),"S")+2,"")),B339&amp;"V2","")))))),"")</f>
        <v/>
      </c>
      <c r="AH339" s="14" t="str">
        <f t="shared" ca="1" si="122"/>
        <v/>
      </c>
    </row>
    <row r="340" spans="1:34" customFormat="1" x14ac:dyDescent="0.3">
      <c r="A340" s="52" t="str">
        <f t="shared" ca="1" si="119"/>
        <v/>
      </c>
      <c r="L340" s="9"/>
      <c r="M340" s="52"/>
      <c r="N340" s="52"/>
      <c r="O340" s="47" t="str">
        <f t="shared" si="107"/>
        <v/>
      </c>
      <c r="P340" s="46" t="str">
        <f t="shared" ca="1" si="108"/>
        <v/>
      </c>
      <c r="Q340" s="39"/>
      <c r="R340" s="39"/>
      <c r="S340" s="40"/>
      <c r="T340" s="6" t="str">
        <f t="shared" si="109"/>
        <v/>
      </c>
      <c r="U340" s="6" t="str">
        <f t="shared" si="110"/>
        <v/>
      </c>
      <c r="V340" s="6" t="str">
        <f t="shared" si="111"/>
        <v/>
      </c>
      <c r="W340" s="6" t="str">
        <f t="shared" si="112"/>
        <v/>
      </c>
      <c r="X340" s="6" t="str">
        <f t="shared" si="113"/>
        <v/>
      </c>
      <c r="Y340" s="6" t="str">
        <f t="shared" si="114"/>
        <v/>
      </c>
      <c r="Z340" s="6" t="str">
        <f t="shared" si="115"/>
        <v/>
      </c>
      <c r="AA340" s="6" t="str">
        <f t="shared" si="116"/>
        <v/>
      </c>
      <c r="AB340" s="6" t="str">
        <f t="shared" si="117"/>
        <v/>
      </c>
      <c r="AC340" s="6" t="str">
        <f t="shared" si="118"/>
        <v/>
      </c>
      <c r="AD340" s="6" t="str">
        <f t="shared" si="120"/>
        <v/>
      </c>
      <c r="AE340" s="6" t="str">
        <f t="shared" si="121"/>
        <v/>
      </c>
      <c r="AF340" s="6" t="str">
        <f t="shared" si="123"/>
        <v/>
      </c>
      <c r="AG340" s="6" t="str">
        <f ca="1">IFERROR(IF(AD340=LARGE(INDIRECT("AD"&amp;MATCH(B340,B:B,0)&amp;":AD"&amp;IF(B340=MAX(B:B),1010,MATCH(B340+1,B:B,0)-1)),IF(COUNTIF(INDIRECT("C"&amp;MATCH(B340,B:B,0)&amp;":C"&amp;IF(B340=MAX(B:B),1010,MATCH(B340+1,B:B,0)-1)),"H")&gt;0,1,"")),B340&amp;"H1",IF(AD340=LARGE(INDIRECT("AD"&amp;MATCH(B340,B:B,0)&amp;":AD"&amp;IF(B340=MAX(B:B),1010,MATCH(B340+1,B:B,0)-1)),IF(COUNTIF(INDIRECT("C"&amp;MATCH(B340,B:B,0)&amp;":C"&amp;IF(B340=MAX(B:B),1010,MATCH(B340+1,B:B,0)-1)),"H")&gt;0,2,"")),B340&amp;"H2",IF(AD340=LARGE(INDIRECT("AD"&amp;MATCH(B340,B:B,0)&amp;":AD"&amp;IF(B340=MAX(B:B),1010,MATCH(B340+1,B:B,0)-1)), IF(COUNTIF(INDIRECT("C"&amp;MATCH(B340,B:B,0)&amp;":C"&amp;IF(B340=MAX(B:B),1010,MATCH(B340+1,B:B,0)-1)),"S")&gt;0,COUNTIF(INDIRECT("C"&amp;MATCH(B340,B:B,0)&amp;":C"&amp;IF(B340=MAX(B:B),1010,MATCH(B340+1,B:B,0)-1)),"H")+1,””)),B340&amp;"S1",IF(AD340=LARGE(INDIRECT("AD"&amp;MATCH(B340,B:B,0)&amp;":AD"&amp;IF(B340=MAX(B:B),1010,MATCH(B340+1,B:B,0)-1)), IF(COUNTIF(INDIRECT("C"&amp;MATCH(B340,B:B,0)&amp;":C"&amp;IF(B340=MAX(B:B),1010,MATCH(B340+1,B:B,0)-1)),"S")&gt;0,COUNTIF(INDIRECT("C"&amp;MATCH(B340,B:B,0)&amp;":C"&amp;IF(B340=MAX(B:B),1010,MATCH(B340+1,B:B,0)-1)),"H")+2,””)),B340&amp;"S2",IF(AD340=LARGE(INDIRECT("AD"&amp;MATCH(B340,B:B,0)&amp;":AD"&amp;IF(B340=MAX(B:B),1010,MATCH(B340+1,B:B,0)-1)), IF(COUNTIF(INDIRECT("C"&amp;MATCH(B340,B:B,0)&amp;":C"&amp;IF(B340=MAX(B:B),1010,MATCH(B340+1,B:B,0)-1)),"V")&gt;0,COUNTIF(INDIRECT("C"&amp;MATCH(B340,B:B,0)&amp;":C"&amp;IF(B340=MAX(B:B),1010,MATCH(B340+1,B:B,0)-1)),"H")+COUNTIF(INDIRECT("C"&amp;MATCH(B340,B:B,0)&amp;":C"&amp;IF(B340=MAX(B:B),1010,MATCH(B340+1,B:B,0)-1)),"S")+1,"")),B340&amp;"V1",IF(AD340=LARGE(INDIRECT("AD"&amp;MATCH(B340,B:B,0)&amp;":AD"&amp;IF(B340=MAX(B:B),1010,MATCH(B340+1,B:B,0)-1)), IF(COUNTIF(INDIRECT("C"&amp;MATCH(B340,B:B,0)&amp;":C"&amp;IF(B340=MAX(B:B),1010,MATCH(B340+1,B:B,0)-1)),"V")&gt;0,COUNTIF(INDIRECT("C"&amp;MATCH(B340,B:B,0)&amp;":C"&amp;IF(B340=MAX(B:B),1010,MATCH(B340+1,B:B,0)-1)),"H")+COUNTIF(INDIRECT("C"&amp;MATCH(B340,B:B,0)&amp;":C"&amp;IF(B340=MAX(B:B),1010,MATCH(B340+1,B:B,0)-1)),"S")+2,"")),B340&amp;"V2","")))))),"")</f>
        <v/>
      </c>
      <c r="AH340" s="14" t="str">
        <f t="shared" ca="1" si="122"/>
        <v/>
      </c>
    </row>
    <row r="341" spans="1:34" customFormat="1" x14ac:dyDescent="0.3">
      <c r="A341" s="52" t="str">
        <f t="shared" ca="1" si="119"/>
        <v/>
      </c>
      <c r="L341" s="9"/>
      <c r="M341" s="52"/>
      <c r="N341" s="52"/>
      <c r="O341" s="47" t="str">
        <f t="shared" si="107"/>
        <v/>
      </c>
      <c r="P341" s="46" t="str">
        <f t="shared" ca="1" si="108"/>
        <v/>
      </c>
      <c r="Q341" s="39"/>
      <c r="R341" s="39"/>
      <c r="S341" s="40"/>
      <c r="T341" s="6" t="str">
        <f t="shared" si="109"/>
        <v/>
      </c>
      <c r="U341" s="6" t="str">
        <f t="shared" si="110"/>
        <v/>
      </c>
      <c r="V341" s="6" t="str">
        <f t="shared" si="111"/>
        <v/>
      </c>
      <c r="W341" s="6" t="str">
        <f t="shared" si="112"/>
        <v/>
      </c>
      <c r="X341" s="6" t="str">
        <f t="shared" si="113"/>
        <v/>
      </c>
      <c r="Y341" s="6" t="str">
        <f t="shared" si="114"/>
        <v/>
      </c>
      <c r="Z341" s="6" t="str">
        <f t="shared" si="115"/>
        <v/>
      </c>
      <c r="AA341" s="6" t="str">
        <f t="shared" si="116"/>
        <v/>
      </c>
      <c r="AB341" s="6" t="str">
        <f t="shared" si="117"/>
        <v/>
      </c>
      <c r="AC341" s="6" t="str">
        <f t="shared" si="118"/>
        <v/>
      </c>
      <c r="AD341" s="6" t="str">
        <f t="shared" si="120"/>
        <v/>
      </c>
      <c r="AE341" s="6" t="str">
        <f t="shared" si="121"/>
        <v/>
      </c>
      <c r="AF341" s="6" t="str">
        <f t="shared" si="123"/>
        <v/>
      </c>
      <c r="AG341" s="6" t="str">
        <f ca="1">IFERROR(IF(AD341=LARGE(INDIRECT("AD"&amp;MATCH(B341,B:B,0)&amp;":AD"&amp;IF(B341=MAX(B:B),1010,MATCH(B341+1,B:B,0)-1)),IF(COUNTIF(INDIRECT("C"&amp;MATCH(B341,B:B,0)&amp;":C"&amp;IF(B341=MAX(B:B),1010,MATCH(B341+1,B:B,0)-1)),"H")&gt;0,1,"")),B341&amp;"H1",IF(AD341=LARGE(INDIRECT("AD"&amp;MATCH(B341,B:B,0)&amp;":AD"&amp;IF(B341=MAX(B:B),1010,MATCH(B341+1,B:B,0)-1)),IF(COUNTIF(INDIRECT("C"&amp;MATCH(B341,B:B,0)&amp;":C"&amp;IF(B341=MAX(B:B),1010,MATCH(B341+1,B:B,0)-1)),"H")&gt;0,2,"")),B341&amp;"H2",IF(AD341=LARGE(INDIRECT("AD"&amp;MATCH(B341,B:B,0)&amp;":AD"&amp;IF(B341=MAX(B:B),1010,MATCH(B341+1,B:B,0)-1)), IF(COUNTIF(INDIRECT("C"&amp;MATCH(B341,B:B,0)&amp;":C"&amp;IF(B341=MAX(B:B),1010,MATCH(B341+1,B:B,0)-1)),"S")&gt;0,COUNTIF(INDIRECT("C"&amp;MATCH(B341,B:B,0)&amp;":C"&amp;IF(B341=MAX(B:B),1010,MATCH(B341+1,B:B,0)-1)),"H")+1,””)),B341&amp;"S1",IF(AD341=LARGE(INDIRECT("AD"&amp;MATCH(B341,B:B,0)&amp;":AD"&amp;IF(B341=MAX(B:B),1010,MATCH(B341+1,B:B,0)-1)), IF(COUNTIF(INDIRECT("C"&amp;MATCH(B341,B:B,0)&amp;":C"&amp;IF(B341=MAX(B:B),1010,MATCH(B341+1,B:B,0)-1)),"S")&gt;0,COUNTIF(INDIRECT("C"&amp;MATCH(B341,B:B,0)&amp;":C"&amp;IF(B341=MAX(B:B),1010,MATCH(B341+1,B:B,0)-1)),"H")+2,””)),B341&amp;"S2",IF(AD341=LARGE(INDIRECT("AD"&amp;MATCH(B341,B:B,0)&amp;":AD"&amp;IF(B341=MAX(B:B),1010,MATCH(B341+1,B:B,0)-1)), IF(COUNTIF(INDIRECT("C"&amp;MATCH(B341,B:B,0)&amp;":C"&amp;IF(B341=MAX(B:B),1010,MATCH(B341+1,B:B,0)-1)),"V")&gt;0,COUNTIF(INDIRECT("C"&amp;MATCH(B341,B:B,0)&amp;":C"&amp;IF(B341=MAX(B:B),1010,MATCH(B341+1,B:B,0)-1)),"H")+COUNTIF(INDIRECT("C"&amp;MATCH(B341,B:B,0)&amp;":C"&amp;IF(B341=MAX(B:B),1010,MATCH(B341+1,B:B,0)-1)),"S")+1,"")),B341&amp;"V1",IF(AD341=LARGE(INDIRECT("AD"&amp;MATCH(B341,B:B,0)&amp;":AD"&amp;IF(B341=MAX(B:B),1010,MATCH(B341+1,B:B,0)-1)), IF(COUNTIF(INDIRECT("C"&amp;MATCH(B341,B:B,0)&amp;":C"&amp;IF(B341=MAX(B:B),1010,MATCH(B341+1,B:B,0)-1)),"V")&gt;0,COUNTIF(INDIRECT("C"&amp;MATCH(B341,B:B,0)&amp;":C"&amp;IF(B341=MAX(B:B),1010,MATCH(B341+1,B:B,0)-1)),"H")+COUNTIF(INDIRECT("C"&amp;MATCH(B341,B:B,0)&amp;":C"&amp;IF(B341=MAX(B:B),1010,MATCH(B341+1,B:B,0)-1)),"S")+2,"")),B341&amp;"V2","")))))),"")</f>
        <v/>
      </c>
      <c r="AH341" s="14" t="str">
        <f t="shared" ca="1" si="122"/>
        <v/>
      </c>
    </row>
    <row r="342" spans="1:34" customFormat="1" x14ac:dyDescent="0.3">
      <c r="A342" s="52" t="str">
        <f t="shared" ca="1" si="119"/>
        <v/>
      </c>
      <c r="L342" s="9"/>
      <c r="M342" s="52"/>
      <c r="N342" s="52"/>
      <c r="O342" s="47" t="str">
        <f t="shared" si="107"/>
        <v/>
      </c>
      <c r="P342" s="46" t="str">
        <f t="shared" ca="1" si="108"/>
        <v/>
      </c>
      <c r="Q342" s="39"/>
      <c r="R342" s="39"/>
      <c r="S342" s="40"/>
      <c r="T342" s="6" t="str">
        <f t="shared" si="109"/>
        <v/>
      </c>
      <c r="U342" s="6" t="str">
        <f t="shared" si="110"/>
        <v/>
      </c>
      <c r="V342" s="6" t="str">
        <f t="shared" si="111"/>
        <v/>
      </c>
      <c r="W342" s="6" t="str">
        <f t="shared" si="112"/>
        <v/>
      </c>
      <c r="X342" s="6" t="str">
        <f t="shared" si="113"/>
        <v/>
      </c>
      <c r="Y342" s="6" t="str">
        <f t="shared" si="114"/>
        <v/>
      </c>
      <c r="Z342" s="6" t="str">
        <f t="shared" si="115"/>
        <v/>
      </c>
      <c r="AA342" s="6" t="str">
        <f t="shared" si="116"/>
        <v/>
      </c>
      <c r="AB342" s="6" t="str">
        <f t="shared" si="117"/>
        <v/>
      </c>
      <c r="AC342" s="6" t="str">
        <f t="shared" si="118"/>
        <v/>
      </c>
      <c r="AD342" s="6" t="str">
        <f t="shared" si="120"/>
        <v/>
      </c>
      <c r="AE342" s="6" t="str">
        <f t="shared" si="121"/>
        <v/>
      </c>
      <c r="AF342" s="6" t="str">
        <f t="shared" si="123"/>
        <v/>
      </c>
      <c r="AG342" s="6" t="str">
        <f ca="1">IFERROR(IF(AD342=LARGE(INDIRECT("AD"&amp;MATCH(B342,B:B,0)&amp;":AD"&amp;IF(B342=MAX(B:B),1010,MATCH(B342+1,B:B,0)-1)),IF(COUNTIF(INDIRECT("C"&amp;MATCH(B342,B:B,0)&amp;":C"&amp;IF(B342=MAX(B:B),1010,MATCH(B342+1,B:B,0)-1)),"H")&gt;0,1,"")),B342&amp;"H1",IF(AD342=LARGE(INDIRECT("AD"&amp;MATCH(B342,B:B,0)&amp;":AD"&amp;IF(B342=MAX(B:B),1010,MATCH(B342+1,B:B,0)-1)),IF(COUNTIF(INDIRECT("C"&amp;MATCH(B342,B:B,0)&amp;":C"&amp;IF(B342=MAX(B:B),1010,MATCH(B342+1,B:B,0)-1)),"H")&gt;0,2,"")),B342&amp;"H2",IF(AD342=LARGE(INDIRECT("AD"&amp;MATCH(B342,B:B,0)&amp;":AD"&amp;IF(B342=MAX(B:B),1010,MATCH(B342+1,B:B,0)-1)), IF(COUNTIF(INDIRECT("C"&amp;MATCH(B342,B:B,0)&amp;":C"&amp;IF(B342=MAX(B:B),1010,MATCH(B342+1,B:B,0)-1)),"S")&gt;0,COUNTIF(INDIRECT("C"&amp;MATCH(B342,B:B,0)&amp;":C"&amp;IF(B342=MAX(B:B),1010,MATCH(B342+1,B:B,0)-1)),"H")+1,””)),B342&amp;"S1",IF(AD342=LARGE(INDIRECT("AD"&amp;MATCH(B342,B:B,0)&amp;":AD"&amp;IF(B342=MAX(B:B),1010,MATCH(B342+1,B:B,0)-1)), IF(COUNTIF(INDIRECT("C"&amp;MATCH(B342,B:B,0)&amp;":C"&amp;IF(B342=MAX(B:B),1010,MATCH(B342+1,B:B,0)-1)),"S")&gt;0,COUNTIF(INDIRECT("C"&amp;MATCH(B342,B:B,0)&amp;":C"&amp;IF(B342=MAX(B:B),1010,MATCH(B342+1,B:B,0)-1)),"H")+2,””)),B342&amp;"S2",IF(AD342=LARGE(INDIRECT("AD"&amp;MATCH(B342,B:B,0)&amp;":AD"&amp;IF(B342=MAX(B:B),1010,MATCH(B342+1,B:B,0)-1)), IF(COUNTIF(INDIRECT("C"&amp;MATCH(B342,B:B,0)&amp;":C"&amp;IF(B342=MAX(B:B),1010,MATCH(B342+1,B:B,0)-1)),"V")&gt;0,COUNTIF(INDIRECT("C"&amp;MATCH(B342,B:B,0)&amp;":C"&amp;IF(B342=MAX(B:B),1010,MATCH(B342+1,B:B,0)-1)),"H")+COUNTIF(INDIRECT("C"&amp;MATCH(B342,B:B,0)&amp;":C"&amp;IF(B342=MAX(B:B),1010,MATCH(B342+1,B:B,0)-1)),"S")+1,"")),B342&amp;"V1",IF(AD342=LARGE(INDIRECT("AD"&amp;MATCH(B342,B:B,0)&amp;":AD"&amp;IF(B342=MAX(B:B),1010,MATCH(B342+1,B:B,0)-1)), IF(COUNTIF(INDIRECT("C"&amp;MATCH(B342,B:B,0)&amp;":C"&amp;IF(B342=MAX(B:B),1010,MATCH(B342+1,B:B,0)-1)),"V")&gt;0,COUNTIF(INDIRECT("C"&amp;MATCH(B342,B:B,0)&amp;":C"&amp;IF(B342=MAX(B:B),1010,MATCH(B342+1,B:B,0)-1)),"H")+COUNTIF(INDIRECT("C"&amp;MATCH(B342,B:B,0)&amp;":C"&amp;IF(B342=MAX(B:B),1010,MATCH(B342+1,B:B,0)-1)),"S")+2,"")),B342&amp;"V2","")))))),"")</f>
        <v/>
      </c>
      <c r="AH342" s="14" t="str">
        <f t="shared" ca="1" si="122"/>
        <v/>
      </c>
    </row>
    <row r="343" spans="1:34" customFormat="1" x14ac:dyDescent="0.3">
      <c r="A343" s="52" t="str">
        <f t="shared" ca="1" si="119"/>
        <v/>
      </c>
      <c r="L343" s="9"/>
      <c r="M343" s="52"/>
      <c r="N343" s="52"/>
      <c r="O343" s="47" t="str">
        <f t="shared" si="107"/>
        <v/>
      </c>
      <c r="P343" s="46" t="str">
        <f t="shared" ca="1" si="108"/>
        <v/>
      </c>
      <c r="Q343" s="39"/>
      <c r="R343" s="39"/>
      <c r="S343" s="40"/>
      <c r="T343" s="6" t="str">
        <f t="shared" si="109"/>
        <v/>
      </c>
      <c r="U343" s="6" t="str">
        <f t="shared" si="110"/>
        <v/>
      </c>
      <c r="V343" s="6" t="str">
        <f t="shared" si="111"/>
        <v/>
      </c>
      <c r="W343" s="6" t="str">
        <f t="shared" si="112"/>
        <v/>
      </c>
      <c r="X343" s="6" t="str">
        <f t="shared" si="113"/>
        <v/>
      </c>
      <c r="Y343" s="6" t="str">
        <f t="shared" si="114"/>
        <v/>
      </c>
      <c r="Z343" s="6" t="str">
        <f t="shared" si="115"/>
        <v/>
      </c>
      <c r="AA343" s="6" t="str">
        <f t="shared" si="116"/>
        <v/>
      </c>
      <c r="AB343" s="6" t="str">
        <f t="shared" si="117"/>
        <v/>
      </c>
      <c r="AC343" s="6" t="str">
        <f t="shared" si="118"/>
        <v/>
      </c>
      <c r="AD343" s="6" t="str">
        <f t="shared" si="120"/>
        <v/>
      </c>
      <c r="AE343" s="6" t="str">
        <f t="shared" si="121"/>
        <v/>
      </c>
      <c r="AF343" s="6" t="str">
        <f t="shared" si="123"/>
        <v/>
      </c>
      <c r="AG343" s="6" t="str">
        <f ca="1">IFERROR(IF(AD343=LARGE(INDIRECT("AD"&amp;MATCH(B343,B:B,0)&amp;":AD"&amp;IF(B343=MAX(B:B),1010,MATCH(B343+1,B:B,0)-1)),IF(COUNTIF(INDIRECT("C"&amp;MATCH(B343,B:B,0)&amp;":C"&amp;IF(B343=MAX(B:B),1010,MATCH(B343+1,B:B,0)-1)),"H")&gt;0,1,"")),B343&amp;"H1",IF(AD343=LARGE(INDIRECT("AD"&amp;MATCH(B343,B:B,0)&amp;":AD"&amp;IF(B343=MAX(B:B),1010,MATCH(B343+1,B:B,0)-1)),IF(COUNTIF(INDIRECT("C"&amp;MATCH(B343,B:B,0)&amp;":C"&amp;IF(B343=MAX(B:B),1010,MATCH(B343+1,B:B,0)-1)),"H")&gt;0,2,"")),B343&amp;"H2",IF(AD343=LARGE(INDIRECT("AD"&amp;MATCH(B343,B:B,0)&amp;":AD"&amp;IF(B343=MAX(B:B),1010,MATCH(B343+1,B:B,0)-1)), IF(COUNTIF(INDIRECT("C"&amp;MATCH(B343,B:B,0)&amp;":C"&amp;IF(B343=MAX(B:B),1010,MATCH(B343+1,B:B,0)-1)),"S")&gt;0,COUNTIF(INDIRECT("C"&amp;MATCH(B343,B:B,0)&amp;":C"&amp;IF(B343=MAX(B:B),1010,MATCH(B343+1,B:B,0)-1)),"H")+1,””)),B343&amp;"S1",IF(AD343=LARGE(INDIRECT("AD"&amp;MATCH(B343,B:B,0)&amp;":AD"&amp;IF(B343=MAX(B:B),1010,MATCH(B343+1,B:B,0)-1)), IF(COUNTIF(INDIRECT("C"&amp;MATCH(B343,B:B,0)&amp;":C"&amp;IF(B343=MAX(B:B),1010,MATCH(B343+1,B:B,0)-1)),"S")&gt;0,COUNTIF(INDIRECT("C"&amp;MATCH(B343,B:B,0)&amp;":C"&amp;IF(B343=MAX(B:B),1010,MATCH(B343+1,B:B,0)-1)),"H")+2,””)),B343&amp;"S2",IF(AD343=LARGE(INDIRECT("AD"&amp;MATCH(B343,B:B,0)&amp;":AD"&amp;IF(B343=MAX(B:B),1010,MATCH(B343+1,B:B,0)-1)), IF(COUNTIF(INDIRECT("C"&amp;MATCH(B343,B:B,0)&amp;":C"&amp;IF(B343=MAX(B:B),1010,MATCH(B343+1,B:B,0)-1)),"V")&gt;0,COUNTIF(INDIRECT("C"&amp;MATCH(B343,B:B,0)&amp;":C"&amp;IF(B343=MAX(B:B),1010,MATCH(B343+1,B:B,0)-1)),"H")+COUNTIF(INDIRECT("C"&amp;MATCH(B343,B:B,0)&amp;":C"&amp;IF(B343=MAX(B:B),1010,MATCH(B343+1,B:B,0)-1)),"S")+1,"")),B343&amp;"V1",IF(AD343=LARGE(INDIRECT("AD"&amp;MATCH(B343,B:B,0)&amp;":AD"&amp;IF(B343=MAX(B:B),1010,MATCH(B343+1,B:B,0)-1)), IF(COUNTIF(INDIRECT("C"&amp;MATCH(B343,B:B,0)&amp;":C"&amp;IF(B343=MAX(B:B),1010,MATCH(B343+1,B:B,0)-1)),"V")&gt;0,COUNTIF(INDIRECT("C"&amp;MATCH(B343,B:B,0)&amp;":C"&amp;IF(B343=MAX(B:B),1010,MATCH(B343+1,B:B,0)-1)),"H")+COUNTIF(INDIRECT("C"&amp;MATCH(B343,B:B,0)&amp;":C"&amp;IF(B343=MAX(B:B),1010,MATCH(B343+1,B:B,0)-1)),"S")+2,"")),B343&amp;"V2","")))))),"")</f>
        <v/>
      </c>
      <c r="AH343" s="14" t="str">
        <f t="shared" ca="1" si="122"/>
        <v/>
      </c>
    </row>
    <row r="344" spans="1:34" customFormat="1" x14ac:dyDescent="0.3">
      <c r="A344" s="52" t="str">
        <f t="shared" ca="1" si="119"/>
        <v/>
      </c>
      <c r="L344" s="9"/>
      <c r="M344" s="52"/>
      <c r="N344" s="52"/>
      <c r="O344" s="47" t="str">
        <f t="shared" si="107"/>
        <v/>
      </c>
      <c r="P344" s="46" t="str">
        <f t="shared" ca="1" si="108"/>
        <v/>
      </c>
      <c r="Q344" s="39"/>
      <c r="R344" s="39"/>
      <c r="S344" s="40"/>
      <c r="T344" s="6" t="str">
        <f t="shared" si="109"/>
        <v/>
      </c>
      <c r="U344" s="6" t="str">
        <f t="shared" si="110"/>
        <v/>
      </c>
      <c r="V344" s="6" t="str">
        <f t="shared" si="111"/>
        <v/>
      </c>
      <c r="W344" s="6" t="str">
        <f t="shared" si="112"/>
        <v/>
      </c>
      <c r="X344" s="6" t="str">
        <f t="shared" si="113"/>
        <v/>
      </c>
      <c r="Y344" s="6" t="str">
        <f t="shared" si="114"/>
        <v/>
      </c>
      <c r="Z344" s="6" t="str">
        <f t="shared" si="115"/>
        <v/>
      </c>
      <c r="AA344" s="6" t="str">
        <f t="shared" si="116"/>
        <v/>
      </c>
      <c r="AB344" s="6" t="str">
        <f t="shared" si="117"/>
        <v/>
      </c>
      <c r="AC344" s="6" t="str">
        <f t="shared" si="118"/>
        <v/>
      </c>
      <c r="AD344" s="6" t="str">
        <f t="shared" si="120"/>
        <v/>
      </c>
      <c r="AE344" s="6" t="str">
        <f t="shared" si="121"/>
        <v/>
      </c>
      <c r="AF344" s="6" t="str">
        <f t="shared" si="123"/>
        <v/>
      </c>
      <c r="AG344" s="6" t="str">
        <f ca="1">IFERROR(IF(AD344=LARGE(INDIRECT("AD"&amp;MATCH(B344,B:B,0)&amp;":AD"&amp;IF(B344=MAX(B:B),1010,MATCH(B344+1,B:B,0)-1)),IF(COUNTIF(INDIRECT("C"&amp;MATCH(B344,B:B,0)&amp;":C"&amp;IF(B344=MAX(B:B),1010,MATCH(B344+1,B:B,0)-1)),"H")&gt;0,1,"")),B344&amp;"H1",IF(AD344=LARGE(INDIRECT("AD"&amp;MATCH(B344,B:B,0)&amp;":AD"&amp;IF(B344=MAX(B:B),1010,MATCH(B344+1,B:B,0)-1)),IF(COUNTIF(INDIRECT("C"&amp;MATCH(B344,B:B,0)&amp;":C"&amp;IF(B344=MAX(B:B),1010,MATCH(B344+1,B:B,0)-1)),"H")&gt;0,2,"")),B344&amp;"H2",IF(AD344=LARGE(INDIRECT("AD"&amp;MATCH(B344,B:B,0)&amp;":AD"&amp;IF(B344=MAX(B:B),1010,MATCH(B344+1,B:B,0)-1)), IF(COUNTIF(INDIRECT("C"&amp;MATCH(B344,B:B,0)&amp;":C"&amp;IF(B344=MAX(B:B),1010,MATCH(B344+1,B:B,0)-1)),"S")&gt;0,COUNTIF(INDIRECT("C"&amp;MATCH(B344,B:B,0)&amp;":C"&amp;IF(B344=MAX(B:B),1010,MATCH(B344+1,B:B,0)-1)),"H")+1,””)),B344&amp;"S1",IF(AD344=LARGE(INDIRECT("AD"&amp;MATCH(B344,B:B,0)&amp;":AD"&amp;IF(B344=MAX(B:B),1010,MATCH(B344+1,B:B,0)-1)), IF(COUNTIF(INDIRECT("C"&amp;MATCH(B344,B:B,0)&amp;":C"&amp;IF(B344=MAX(B:B),1010,MATCH(B344+1,B:B,0)-1)),"S")&gt;0,COUNTIF(INDIRECT("C"&amp;MATCH(B344,B:B,0)&amp;":C"&amp;IF(B344=MAX(B:B),1010,MATCH(B344+1,B:B,0)-1)),"H")+2,””)),B344&amp;"S2",IF(AD344=LARGE(INDIRECT("AD"&amp;MATCH(B344,B:B,0)&amp;":AD"&amp;IF(B344=MAX(B:B),1010,MATCH(B344+1,B:B,0)-1)), IF(COUNTIF(INDIRECT("C"&amp;MATCH(B344,B:B,0)&amp;":C"&amp;IF(B344=MAX(B:B),1010,MATCH(B344+1,B:B,0)-1)),"V")&gt;0,COUNTIF(INDIRECT("C"&amp;MATCH(B344,B:B,0)&amp;":C"&amp;IF(B344=MAX(B:B),1010,MATCH(B344+1,B:B,0)-1)),"H")+COUNTIF(INDIRECT("C"&amp;MATCH(B344,B:B,0)&amp;":C"&amp;IF(B344=MAX(B:B),1010,MATCH(B344+1,B:B,0)-1)),"S")+1,"")),B344&amp;"V1",IF(AD344=LARGE(INDIRECT("AD"&amp;MATCH(B344,B:B,0)&amp;":AD"&amp;IF(B344=MAX(B:B),1010,MATCH(B344+1,B:B,0)-1)), IF(COUNTIF(INDIRECT("C"&amp;MATCH(B344,B:B,0)&amp;":C"&amp;IF(B344=MAX(B:B),1010,MATCH(B344+1,B:B,0)-1)),"V")&gt;0,COUNTIF(INDIRECT("C"&amp;MATCH(B344,B:B,0)&amp;":C"&amp;IF(B344=MAX(B:B),1010,MATCH(B344+1,B:B,0)-1)),"H")+COUNTIF(INDIRECT("C"&amp;MATCH(B344,B:B,0)&amp;":C"&amp;IF(B344=MAX(B:B),1010,MATCH(B344+1,B:B,0)-1)),"S")+2,"")),B344&amp;"V2","")))))),"")</f>
        <v/>
      </c>
      <c r="AH344" s="14" t="str">
        <f t="shared" ca="1" si="122"/>
        <v/>
      </c>
    </row>
    <row r="345" spans="1:34" customFormat="1" x14ac:dyDescent="0.3">
      <c r="A345" s="52" t="str">
        <f t="shared" ca="1" si="119"/>
        <v/>
      </c>
      <c r="L345" s="9"/>
      <c r="M345" s="52"/>
      <c r="N345" s="52"/>
      <c r="O345" s="47" t="str">
        <f t="shared" si="107"/>
        <v/>
      </c>
      <c r="P345" s="46" t="str">
        <f t="shared" ca="1" si="108"/>
        <v/>
      </c>
      <c r="Q345" s="39"/>
      <c r="R345" s="39"/>
      <c r="S345" s="40"/>
      <c r="T345" s="6" t="str">
        <f t="shared" si="109"/>
        <v/>
      </c>
      <c r="U345" s="6" t="str">
        <f t="shared" si="110"/>
        <v/>
      </c>
      <c r="V345" s="6" t="str">
        <f t="shared" si="111"/>
        <v/>
      </c>
      <c r="W345" s="6" t="str">
        <f t="shared" si="112"/>
        <v/>
      </c>
      <c r="X345" s="6" t="str">
        <f t="shared" si="113"/>
        <v/>
      </c>
      <c r="Y345" s="6" t="str">
        <f t="shared" si="114"/>
        <v/>
      </c>
      <c r="Z345" s="6" t="str">
        <f t="shared" si="115"/>
        <v/>
      </c>
      <c r="AA345" s="6" t="str">
        <f t="shared" si="116"/>
        <v/>
      </c>
      <c r="AB345" s="6" t="str">
        <f t="shared" si="117"/>
        <v/>
      </c>
      <c r="AC345" s="6" t="str">
        <f t="shared" si="118"/>
        <v/>
      </c>
      <c r="AD345" s="6" t="str">
        <f t="shared" si="120"/>
        <v/>
      </c>
      <c r="AE345" s="6" t="str">
        <f t="shared" si="121"/>
        <v/>
      </c>
      <c r="AF345" s="6" t="str">
        <f t="shared" si="123"/>
        <v/>
      </c>
      <c r="AG345" s="6" t="str">
        <f ca="1">IFERROR(IF(AD345=LARGE(INDIRECT("AD"&amp;MATCH(B345,B:B,0)&amp;":AD"&amp;IF(B345=MAX(B:B),1010,MATCH(B345+1,B:B,0)-1)),IF(COUNTIF(INDIRECT("C"&amp;MATCH(B345,B:B,0)&amp;":C"&amp;IF(B345=MAX(B:B),1010,MATCH(B345+1,B:B,0)-1)),"H")&gt;0,1,"")),B345&amp;"H1",IF(AD345=LARGE(INDIRECT("AD"&amp;MATCH(B345,B:B,0)&amp;":AD"&amp;IF(B345=MAX(B:B),1010,MATCH(B345+1,B:B,0)-1)),IF(COUNTIF(INDIRECT("C"&amp;MATCH(B345,B:B,0)&amp;":C"&amp;IF(B345=MAX(B:B),1010,MATCH(B345+1,B:B,0)-1)),"H")&gt;0,2,"")),B345&amp;"H2",IF(AD345=LARGE(INDIRECT("AD"&amp;MATCH(B345,B:B,0)&amp;":AD"&amp;IF(B345=MAX(B:B),1010,MATCH(B345+1,B:B,0)-1)), IF(COUNTIF(INDIRECT("C"&amp;MATCH(B345,B:B,0)&amp;":C"&amp;IF(B345=MAX(B:B),1010,MATCH(B345+1,B:B,0)-1)),"S")&gt;0,COUNTIF(INDIRECT("C"&amp;MATCH(B345,B:B,0)&amp;":C"&amp;IF(B345=MAX(B:B),1010,MATCH(B345+1,B:B,0)-1)),"H")+1,””)),B345&amp;"S1",IF(AD345=LARGE(INDIRECT("AD"&amp;MATCH(B345,B:B,0)&amp;":AD"&amp;IF(B345=MAX(B:B),1010,MATCH(B345+1,B:B,0)-1)), IF(COUNTIF(INDIRECT("C"&amp;MATCH(B345,B:B,0)&amp;":C"&amp;IF(B345=MAX(B:B),1010,MATCH(B345+1,B:B,0)-1)),"S")&gt;0,COUNTIF(INDIRECT("C"&amp;MATCH(B345,B:B,0)&amp;":C"&amp;IF(B345=MAX(B:B),1010,MATCH(B345+1,B:B,0)-1)),"H")+2,””)),B345&amp;"S2",IF(AD345=LARGE(INDIRECT("AD"&amp;MATCH(B345,B:B,0)&amp;":AD"&amp;IF(B345=MAX(B:B),1010,MATCH(B345+1,B:B,0)-1)), IF(COUNTIF(INDIRECT("C"&amp;MATCH(B345,B:B,0)&amp;":C"&amp;IF(B345=MAX(B:B),1010,MATCH(B345+1,B:B,0)-1)),"V")&gt;0,COUNTIF(INDIRECT("C"&amp;MATCH(B345,B:B,0)&amp;":C"&amp;IF(B345=MAX(B:B),1010,MATCH(B345+1,B:B,0)-1)),"H")+COUNTIF(INDIRECT("C"&amp;MATCH(B345,B:B,0)&amp;":C"&amp;IF(B345=MAX(B:B),1010,MATCH(B345+1,B:B,0)-1)),"S")+1,"")),B345&amp;"V1",IF(AD345=LARGE(INDIRECT("AD"&amp;MATCH(B345,B:B,0)&amp;":AD"&amp;IF(B345=MAX(B:B),1010,MATCH(B345+1,B:B,0)-1)), IF(COUNTIF(INDIRECT("C"&amp;MATCH(B345,B:B,0)&amp;":C"&amp;IF(B345=MAX(B:B),1010,MATCH(B345+1,B:B,0)-1)),"V")&gt;0,COUNTIF(INDIRECT("C"&amp;MATCH(B345,B:B,0)&amp;":C"&amp;IF(B345=MAX(B:B),1010,MATCH(B345+1,B:B,0)-1)),"H")+COUNTIF(INDIRECT("C"&amp;MATCH(B345,B:B,0)&amp;":C"&amp;IF(B345=MAX(B:B),1010,MATCH(B345+1,B:B,0)-1)),"S")+2,"")),B345&amp;"V2","")))))),"")</f>
        <v/>
      </c>
      <c r="AH345" s="14" t="str">
        <f t="shared" ca="1" si="122"/>
        <v/>
      </c>
    </row>
    <row r="346" spans="1:34" customFormat="1" x14ac:dyDescent="0.3">
      <c r="A346" s="52" t="str">
        <f t="shared" ca="1" si="119"/>
        <v/>
      </c>
      <c r="L346" s="9"/>
      <c r="M346" s="52"/>
      <c r="N346" s="52"/>
      <c r="O346" s="47" t="str">
        <f t="shared" si="107"/>
        <v/>
      </c>
      <c r="P346" s="46" t="str">
        <f t="shared" ca="1" si="108"/>
        <v/>
      </c>
      <c r="Q346" s="39"/>
      <c r="R346" s="39"/>
      <c r="S346" s="40"/>
      <c r="T346" s="6" t="str">
        <f t="shared" si="109"/>
        <v/>
      </c>
      <c r="U346" s="6" t="str">
        <f t="shared" si="110"/>
        <v/>
      </c>
      <c r="V346" s="6" t="str">
        <f t="shared" si="111"/>
        <v/>
      </c>
      <c r="W346" s="6" t="str">
        <f t="shared" si="112"/>
        <v/>
      </c>
      <c r="X346" s="6" t="str">
        <f t="shared" si="113"/>
        <v/>
      </c>
      <c r="Y346" s="6" t="str">
        <f t="shared" si="114"/>
        <v/>
      </c>
      <c r="Z346" s="6" t="str">
        <f t="shared" si="115"/>
        <v/>
      </c>
      <c r="AA346" s="6" t="str">
        <f t="shared" si="116"/>
        <v/>
      </c>
      <c r="AB346" s="6" t="str">
        <f t="shared" si="117"/>
        <v/>
      </c>
      <c r="AC346" s="6" t="str">
        <f t="shared" si="118"/>
        <v/>
      </c>
      <c r="AD346" s="6" t="str">
        <f t="shared" si="120"/>
        <v/>
      </c>
      <c r="AE346" s="6" t="str">
        <f t="shared" si="121"/>
        <v/>
      </c>
      <c r="AF346" s="6" t="str">
        <f t="shared" si="123"/>
        <v/>
      </c>
      <c r="AG346" s="6" t="str">
        <f ca="1">IFERROR(IF(AD346=LARGE(INDIRECT("AD"&amp;MATCH(B346,B:B,0)&amp;":AD"&amp;IF(B346=MAX(B:B),1010,MATCH(B346+1,B:B,0)-1)),IF(COUNTIF(INDIRECT("C"&amp;MATCH(B346,B:B,0)&amp;":C"&amp;IF(B346=MAX(B:B),1010,MATCH(B346+1,B:B,0)-1)),"H")&gt;0,1,"")),B346&amp;"H1",IF(AD346=LARGE(INDIRECT("AD"&amp;MATCH(B346,B:B,0)&amp;":AD"&amp;IF(B346=MAX(B:B),1010,MATCH(B346+1,B:B,0)-1)),IF(COUNTIF(INDIRECT("C"&amp;MATCH(B346,B:B,0)&amp;":C"&amp;IF(B346=MAX(B:B),1010,MATCH(B346+1,B:B,0)-1)),"H")&gt;0,2,"")),B346&amp;"H2",IF(AD346=LARGE(INDIRECT("AD"&amp;MATCH(B346,B:B,0)&amp;":AD"&amp;IF(B346=MAX(B:B),1010,MATCH(B346+1,B:B,0)-1)), IF(COUNTIF(INDIRECT("C"&amp;MATCH(B346,B:B,0)&amp;":C"&amp;IF(B346=MAX(B:B),1010,MATCH(B346+1,B:B,0)-1)),"S")&gt;0,COUNTIF(INDIRECT("C"&amp;MATCH(B346,B:B,0)&amp;":C"&amp;IF(B346=MAX(B:B),1010,MATCH(B346+1,B:B,0)-1)),"H")+1,””)),B346&amp;"S1",IF(AD346=LARGE(INDIRECT("AD"&amp;MATCH(B346,B:B,0)&amp;":AD"&amp;IF(B346=MAX(B:B),1010,MATCH(B346+1,B:B,0)-1)), IF(COUNTIF(INDIRECT("C"&amp;MATCH(B346,B:B,0)&amp;":C"&amp;IF(B346=MAX(B:B),1010,MATCH(B346+1,B:B,0)-1)),"S")&gt;0,COUNTIF(INDIRECT("C"&amp;MATCH(B346,B:B,0)&amp;":C"&amp;IF(B346=MAX(B:B),1010,MATCH(B346+1,B:B,0)-1)),"H")+2,””)),B346&amp;"S2",IF(AD346=LARGE(INDIRECT("AD"&amp;MATCH(B346,B:B,0)&amp;":AD"&amp;IF(B346=MAX(B:B),1010,MATCH(B346+1,B:B,0)-1)), IF(COUNTIF(INDIRECT("C"&amp;MATCH(B346,B:B,0)&amp;":C"&amp;IF(B346=MAX(B:B),1010,MATCH(B346+1,B:B,0)-1)),"V")&gt;0,COUNTIF(INDIRECT("C"&amp;MATCH(B346,B:B,0)&amp;":C"&amp;IF(B346=MAX(B:B),1010,MATCH(B346+1,B:B,0)-1)),"H")+COUNTIF(INDIRECT("C"&amp;MATCH(B346,B:B,0)&amp;":C"&amp;IF(B346=MAX(B:B),1010,MATCH(B346+1,B:B,0)-1)),"S")+1,"")),B346&amp;"V1",IF(AD346=LARGE(INDIRECT("AD"&amp;MATCH(B346,B:B,0)&amp;":AD"&amp;IF(B346=MAX(B:B),1010,MATCH(B346+1,B:B,0)-1)), IF(COUNTIF(INDIRECT("C"&amp;MATCH(B346,B:B,0)&amp;":C"&amp;IF(B346=MAX(B:B),1010,MATCH(B346+1,B:B,0)-1)),"V")&gt;0,COUNTIF(INDIRECT("C"&amp;MATCH(B346,B:B,0)&amp;":C"&amp;IF(B346=MAX(B:B),1010,MATCH(B346+1,B:B,0)-1)),"H")+COUNTIF(INDIRECT("C"&amp;MATCH(B346,B:B,0)&amp;":C"&amp;IF(B346=MAX(B:B),1010,MATCH(B346+1,B:B,0)-1)),"S")+2,"")),B346&amp;"V2","")))))),"")</f>
        <v/>
      </c>
      <c r="AH346" s="14" t="str">
        <f t="shared" ca="1" si="122"/>
        <v/>
      </c>
    </row>
    <row r="347" spans="1:34" customFormat="1" x14ac:dyDescent="0.3">
      <c r="A347" s="52" t="str">
        <f t="shared" ca="1" si="119"/>
        <v/>
      </c>
      <c r="L347" s="9"/>
      <c r="M347" s="52"/>
      <c r="N347" s="52"/>
      <c r="O347" s="47" t="str">
        <f t="shared" si="107"/>
        <v/>
      </c>
      <c r="P347" s="46" t="str">
        <f t="shared" ca="1" si="108"/>
        <v/>
      </c>
      <c r="Q347" s="39"/>
      <c r="R347" s="39"/>
      <c r="S347" s="40"/>
      <c r="T347" s="6" t="str">
        <f t="shared" si="109"/>
        <v/>
      </c>
      <c r="U347" s="6" t="str">
        <f t="shared" si="110"/>
        <v/>
      </c>
      <c r="V347" s="6" t="str">
        <f t="shared" si="111"/>
        <v/>
      </c>
      <c r="W347" s="6" t="str">
        <f t="shared" si="112"/>
        <v/>
      </c>
      <c r="X347" s="6" t="str">
        <f t="shared" si="113"/>
        <v/>
      </c>
      <c r="Y347" s="6" t="str">
        <f t="shared" si="114"/>
        <v/>
      </c>
      <c r="Z347" s="6" t="str">
        <f t="shared" si="115"/>
        <v/>
      </c>
      <c r="AA347" s="6" t="str">
        <f t="shared" si="116"/>
        <v/>
      </c>
      <c r="AB347" s="6" t="str">
        <f t="shared" si="117"/>
        <v/>
      </c>
      <c r="AC347" s="6" t="str">
        <f t="shared" si="118"/>
        <v/>
      </c>
      <c r="AD347" s="6" t="str">
        <f t="shared" si="120"/>
        <v/>
      </c>
      <c r="AE347" s="6" t="str">
        <f t="shared" si="121"/>
        <v/>
      </c>
      <c r="AF347" s="6" t="str">
        <f t="shared" si="123"/>
        <v/>
      </c>
      <c r="AG347" s="6" t="str">
        <f ca="1">IFERROR(IF(AD347=LARGE(INDIRECT("AD"&amp;MATCH(B347,B:B,0)&amp;":AD"&amp;IF(B347=MAX(B:B),1010,MATCH(B347+1,B:B,0)-1)),IF(COUNTIF(INDIRECT("C"&amp;MATCH(B347,B:B,0)&amp;":C"&amp;IF(B347=MAX(B:B),1010,MATCH(B347+1,B:B,0)-1)),"H")&gt;0,1,"")),B347&amp;"H1",IF(AD347=LARGE(INDIRECT("AD"&amp;MATCH(B347,B:B,0)&amp;":AD"&amp;IF(B347=MAX(B:B),1010,MATCH(B347+1,B:B,0)-1)),IF(COUNTIF(INDIRECT("C"&amp;MATCH(B347,B:B,0)&amp;":C"&amp;IF(B347=MAX(B:B),1010,MATCH(B347+1,B:B,0)-1)),"H")&gt;0,2,"")),B347&amp;"H2",IF(AD347=LARGE(INDIRECT("AD"&amp;MATCH(B347,B:B,0)&amp;":AD"&amp;IF(B347=MAX(B:B),1010,MATCH(B347+1,B:B,0)-1)), IF(COUNTIF(INDIRECT("C"&amp;MATCH(B347,B:B,0)&amp;":C"&amp;IF(B347=MAX(B:B),1010,MATCH(B347+1,B:B,0)-1)),"S")&gt;0,COUNTIF(INDIRECT("C"&amp;MATCH(B347,B:B,0)&amp;":C"&amp;IF(B347=MAX(B:B),1010,MATCH(B347+1,B:B,0)-1)),"H")+1,””)),B347&amp;"S1",IF(AD347=LARGE(INDIRECT("AD"&amp;MATCH(B347,B:B,0)&amp;":AD"&amp;IF(B347=MAX(B:B),1010,MATCH(B347+1,B:B,0)-1)), IF(COUNTIF(INDIRECT("C"&amp;MATCH(B347,B:B,0)&amp;":C"&amp;IF(B347=MAX(B:B),1010,MATCH(B347+1,B:B,0)-1)),"S")&gt;0,COUNTIF(INDIRECT("C"&amp;MATCH(B347,B:B,0)&amp;":C"&amp;IF(B347=MAX(B:B),1010,MATCH(B347+1,B:B,0)-1)),"H")+2,””)),B347&amp;"S2",IF(AD347=LARGE(INDIRECT("AD"&amp;MATCH(B347,B:B,0)&amp;":AD"&amp;IF(B347=MAX(B:B),1010,MATCH(B347+1,B:B,0)-1)), IF(COUNTIF(INDIRECT("C"&amp;MATCH(B347,B:B,0)&amp;":C"&amp;IF(B347=MAX(B:B),1010,MATCH(B347+1,B:B,0)-1)),"V")&gt;0,COUNTIF(INDIRECT("C"&amp;MATCH(B347,B:B,0)&amp;":C"&amp;IF(B347=MAX(B:B),1010,MATCH(B347+1,B:B,0)-1)),"H")+COUNTIF(INDIRECT("C"&amp;MATCH(B347,B:B,0)&amp;":C"&amp;IF(B347=MAX(B:B),1010,MATCH(B347+1,B:B,0)-1)),"S")+1,"")),B347&amp;"V1",IF(AD347=LARGE(INDIRECT("AD"&amp;MATCH(B347,B:B,0)&amp;":AD"&amp;IF(B347=MAX(B:B),1010,MATCH(B347+1,B:B,0)-1)), IF(COUNTIF(INDIRECT("C"&amp;MATCH(B347,B:B,0)&amp;":C"&amp;IF(B347=MAX(B:B),1010,MATCH(B347+1,B:B,0)-1)),"V")&gt;0,COUNTIF(INDIRECT("C"&amp;MATCH(B347,B:B,0)&amp;":C"&amp;IF(B347=MAX(B:B),1010,MATCH(B347+1,B:B,0)-1)),"H")+COUNTIF(INDIRECT("C"&amp;MATCH(B347,B:B,0)&amp;":C"&amp;IF(B347=MAX(B:B),1010,MATCH(B347+1,B:B,0)-1)),"S")+2,"")),B347&amp;"V2","")))))),"")</f>
        <v/>
      </c>
      <c r="AH347" s="14" t="str">
        <f t="shared" ca="1" si="122"/>
        <v/>
      </c>
    </row>
    <row r="348" spans="1:34" customFormat="1" x14ac:dyDescent="0.3">
      <c r="A348" s="52" t="str">
        <f t="shared" ca="1" si="119"/>
        <v/>
      </c>
      <c r="L348" s="9"/>
      <c r="M348" s="52"/>
      <c r="N348" s="52"/>
      <c r="O348" s="47" t="str">
        <f t="shared" si="107"/>
        <v/>
      </c>
      <c r="P348" s="46" t="str">
        <f t="shared" ca="1" si="108"/>
        <v/>
      </c>
      <c r="Q348" s="39"/>
      <c r="R348" s="39"/>
      <c r="S348" s="40"/>
      <c r="T348" s="6" t="str">
        <f t="shared" si="109"/>
        <v/>
      </c>
      <c r="U348" s="6" t="str">
        <f t="shared" si="110"/>
        <v/>
      </c>
      <c r="V348" s="6" t="str">
        <f t="shared" si="111"/>
        <v/>
      </c>
      <c r="W348" s="6" t="str">
        <f t="shared" si="112"/>
        <v/>
      </c>
      <c r="X348" s="6" t="str">
        <f t="shared" si="113"/>
        <v/>
      </c>
      <c r="Y348" s="6" t="str">
        <f t="shared" si="114"/>
        <v/>
      </c>
      <c r="Z348" s="6" t="str">
        <f t="shared" si="115"/>
        <v/>
      </c>
      <c r="AA348" s="6" t="str">
        <f t="shared" si="116"/>
        <v/>
      </c>
      <c r="AB348" s="6" t="str">
        <f t="shared" si="117"/>
        <v/>
      </c>
      <c r="AC348" s="6" t="str">
        <f t="shared" si="118"/>
        <v/>
      </c>
      <c r="AD348" s="6" t="str">
        <f t="shared" si="120"/>
        <v/>
      </c>
      <c r="AE348" s="6" t="str">
        <f t="shared" si="121"/>
        <v/>
      </c>
      <c r="AF348" s="6" t="str">
        <f t="shared" si="123"/>
        <v/>
      </c>
      <c r="AG348" s="6" t="str">
        <f ca="1">IFERROR(IF(AD348=LARGE(INDIRECT("AD"&amp;MATCH(B348,B:B,0)&amp;":AD"&amp;IF(B348=MAX(B:B),1010,MATCH(B348+1,B:B,0)-1)),IF(COUNTIF(INDIRECT("C"&amp;MATCH(B348,B:B,0)&amp;":C"&amp;IF(B348=MAX(B:B),1010,MATCH(B348+1,B:B,0)-1)),"H")&gt;0,1,"")),B348&amp;"H1",IF(AD348=LARGE(INDIRECT("AD"&amp;MATCH(B348,B:B,0)&amp;":AD"&amp;IF(B348=MAX(B:B),1010,MATCH(B348+1,B:B,0)-1)),IF(COUNTIF(INDIRECT("C"&amp;MATCH(B348,B:B,0)&amp;":C"&amp;IF(B348=MAX(B:B),1010,MATCH(B348+1,B:B,0)-1)),"H")&gt;0,2,"")),B348&amp;"H2",IF(AD348=LARGE(INDIRECT("AD"&amp;MATCH(B348,B:B,0)&amp;":AD"&amp;IF(B348=MAX(B:B),1010,MATCH(B348+1,B:B,0)-1)), IF(COUNTIF(INDIRECT("C"&amp;MATCH(B348,B:B,0)&amp;":C"&amp;IF(B348=MAX(B:B),1010,MATCH(B348+1,B:B,0)-1)),"S")&gt;0,COUNTIF(INDIRECT("C"&amp;MATCH(B348,B:B,0)&amp;":C"&amp;IF(B348=MAX(B:B),1010,MATCH(B348+1,B:B,0)-1)),"H")+1,””)),B348&amp;"S1",IF(AD348=LARGE(INDIRECT("AD"&amp;MATCH(B348,B:B,0)&amp;":AD"&amp;IF(B348=MAX(B:B),1010,MATCH(B348+1,B:B,0)-1)), IF(COUNTIF(INDIRECT("C"&amp;MATCH(B348,B:B,0)&amp;":C"&amp;IF(B348=MAX(B:B),1010,MATCH(B348+1,B:B,0)-1)),"S")&gt;0,COUNTIF(INDIRECT("C"&amp;MATCH(B348,B:B,0)&amp;":C"&amp;IF(B348=MAX(B:B),1010,MATCH(B348+1,B:B,0)-1)),"H")+2,””)),B348&amp;"S2",IF(AD348=LARGE(INDIRECT("AD"&amp;MATCH(B348,B:B,0)&amp;":AD"&amp;IF(B348=MAX(B:B),1010,MATCH(B348+1,B:B,0)-1)), IF(COUNTIF(INDIRECT("C"&amp;MATCH(B348,B:B,0)&amp;":C"&amp;IF(B348=MAX(B:B),1010,MATCH(B348+1,B:B,0)-1)),"V")&gt;0,COUNTIF(INDIRECT("C"&amp;MATCH(B348,B:B,0)&amp;":C"&amp;IF(B348=MAX(B:B),1010,MATCH(B348+1,B:B,0)-1)),"H")+COUNTIF(INDIRECT("C"&amp;MATCH(B348,B:B,0)&amp;":C"&amp;IF(B348=MAX(B:B),1010,MATCH(B348+1,B:B,0)-1)),"S")+1,"")),B348&amp;"V1",IF(AD348=LARGE(INDIRECT("AD"&amp;MATCH(B348,B:B,0)&amp;":AD"&amp;IF(B348=MAX(B:B),1010,MATCH(B348+1,B:B,0)-1)), IF(COUNTIF(INDIRECT("C"&amp;MATCH(B348,B:B,0)&amp;":C"&amp;IF(B348=MAX(B:B),1010,MATCH(B348+1,B:B,0)-1)),"V")&gt;0,COUNTIF(INDIRECT("C"&amp;MATCH(B348,B:B,0)&amp;":C"&amp;IF(B348=MAX(B:B),1010,MATCH(B348+1,B:B,0)-1)),"H")+COUNTIF(INDIRECT("C"&amp;MATCH(B348,B:B,0)&amp;":C"&amp;IF(B348=MAX(B:B),1010,MATCH(B348+1,B:B,0)-1)),"S")+2,"")),B348&amp;"V2","")))))),"")</f>
        <v/>
      </c>
      <c r="AH348" s="14" t="str">
        <f t="shared" ca="1" si="122"/>
        <v/>
      </c>
    </row>
    <row r="349" spans="1:34" customFormat="1" x14ac:dyDescent="0.3">
      <c r="A349" s="52" t="str">
        <f t="shared" ca="1" si="119"/>
        <v/>
      </c>
      <c r="L349" s="9"/>
      <c r="M349" s="52"/>
      <c r="N349" s="52"/>
      <c r="O349" s="47" t="str">
        <f t="shared" si="107"/>
        <v/>
      </c>
      <c r="P349" s="46" t="str">
        <f t="shared" ca="1" si="108"/>
        <v/>
      </c>
      <c r="Q349" s="39"/>
      <c r="R349" s="39"/>
      <c r="S349" s="40"/>
      <c r="T349" s="6" t="str">
        <f t="shared" si="109"/>
        <v/>
      </c>
      <c r="U349" s="6" t="str">
        <f t="shared" si="110"/>
        <v/>
      </c>
      <c r="V349" s="6" t="str">
        <f t="shared" si="111"/>
        <v/>
      </c>
      <c r="W349" s="6" t="str">
        <f t="shared" si="112"/>
        <v/>
      </c>
      <c r="X349" s="6" t="str">
        <f t="shared" si="113"/>
        <v/>
      </c>
      <c r="Y349" s="6" t="str">
        <f t="shared" si="114"/>
        <v/>
      </c>
      <c r="Z349" s="6" t="str">
        <f t="shared" si="115"/>
        <v/>
      </c>
      <c r="AA349" s="6" t="str">
        <f t="shared" si="116"/>
        <v/>
      </c>
      <c r="AB349" s="6" t="str">
        <f t="shared" si="117"/>
        <v/>
      </c>
      <c r="AC349" s="6" t="str">
        <f t="shared" si="118"/>
        <v/>
      </c>
      <c r="AD349" s="6" t="str">
        <f t="shared" si="120"/>
        <v/>
      </c>
      <c r="AE349" s="6" t="str">
        <f t="shared" si="121"/>
        <v/>
      </c>
      <c r="AF349" s="6" t="str">
        <f t="shared" si="123"/>
        <v/>
      </c>
      <c r="AG349" s="6" t="str">
        <f ca="1">IFERROR(IF(AD349=LARGE(INDIRECT("AD"&amp;MATCH(B349,B:B,0)&amp;":AD"&amp;IF(B349=MAX(B:B),1010,MATCH(B349+1,B:B,0)-1)),IF(COUNTIF(INDIRECT("C"&amp;MATCH(B349,B:B,0)&amp;":C"&amp;IF(B349=MAX(B:B),1010,MATCH(B349+1,B:B,0)-1)),"H")&gt;0,1,"")),B349&amp;"H1",IF(AD349=LARGE(INDIRECT("AD"&amp;MATCH(B349,B:B,0)&amp;":AD"&amp;IF(B349=MAX(B:B),1010,MATCH(B349+1,B:B,0)-1)),IF(COUNTIF(INDIRECT("C"&amp;MATCH(B349,B:B,0)&amp;":C"&amp;IF(B349=MAX(B:B),1010,MATCH(B349+1,B:B,0)-1)),"H")&gt;0,2,"")),B349&amp;"H2",IF(AD349=LARGE(INDIRECT("AD"&amp;MATCH(B349,B:B,0)&amp;":AD"&amp;IF(B349=MAX(B:B),1010,MATCH(B349+1,B:B,0)-1)), IF(COUNTIF(INDIRECT("C"&amp;MATCH(B349,B:B,0)&amp;":C"&amp;IF(B349=MAX(B:B),1010,MATCH(B349+1,B:B,0)-1)),"S")&gt;0,COUNTIF(INDIRECT("C"&amp;MATCH(B349,B:B,0)&amp;":C"&amp;IF(B349=MAX(B:B),1010,MATCH(B349+1,B:B,0)-1)),"H")+1,””)),B349&amp;"S1",IF(AD349=LARGE(INDIRECT("AD"&amp;MATCH(B349,B:B,0)&amp;":AD"&amp;IF(B349=MAX(B:B),1010,MATCH(B349+1,B:B,0)-1)), IF(COUNTIF(INDIRECT("C"&amp;MATCH(B349,B:B,0)&amp;":C"&amp;IF(B349=MAX(B:B),1010,MATCH(B349+1,B:B,0)-1)),"S")&gt;0,COUNTIF(INDIRECT("C"&amp;MATCH(B349,B:B,0)&amp;":C"&amp;IF(B349=MAX(B:B),1010,MATCH(B349+1,B:B,0)-1)),"H")+2,””)),B349&amp;"S2",IF(AD349=LARGE(INDIRECT("AD"&amp;MATCH(B349,B:B,0)&amp;":AD"&amp;IF(B349=MAX(B:B),1010,MATCH(B349+1,B:B,0)-1)), IF(COUNTIF(INDIRECT("C"&amp;MATCH(B349,B:B,0)&amp;":C"&amp;IF(B349=MAX(B:B),1010,MATCH(B349+1,B:B,0)-1)),"V")&gt;0,COUNTIF(INDIRECT("C"&amp;MATCH(B349,B:B,0)&amp;":C"&amp;IF(B349=MAX(B:B),1010,MATCH(B349+1,B:B,0)-1)),"H")+COUNTIF(INDIRECT("C"&amp;MATCH(B349,B:B,0)&amp;":C"&amp;IF(B349=MAX(B:B),1010,MATCH(B349+1,B:B,0)-1)),"S")+1,"")),B349&amp;"V1",IF(AD349=LARGE(INDIRECT("AD"&amp;MATCH(B349,B:B,0)&amp;":AD"&amp;IF(B349=MAX(B:B),1010,MATCH(B349+1,B:B,0)-1)), IF(COUNTIF(INDIRECT("C"&amp;MATCH(B349,B:B,0)&amp;":C"&amp;IF(B349=MAX(B:B),1010,MATCH(B349+1,B:B,0)-1)),"V")&gt;0,COUNTIF(INDIRECT("C"&amp;MATCH(B349,B:B,0)&amp;":C"&amp;IF(B349=MAX(B:B),1010,MATCH(B349+1,B:B,0)-1)),"H")+COUNTIF(INDIRECT("C"&amp;MATCH(B349,B:B,0)&amp;":C"&amp;IF(B349=MAX(B:B),1010,MATCH(B349+1,B:B,0)-1)),"S")+2,"")),B349&amp;"V2","")))))),"")</f>
        <v/>
      </c>
      <c r="AH349" s="14" t="str">
        <f t="shared" ca="1" si="122"/>
        <v/>
      </c>
    </row>
    <row r="350" spans="1:34" customFormat="1" x14ac:dyDescent="0.3">
      <c r="A350" s="52" t="str">
        <f t="shared" ca="1" si="119"/>
        <v/>
      </c>
      <c r="L350" s="9"/>
      <c r="M350" s="52"/>
      <c r="N350" s="52"/>
      <c r="O350" s="47" t="str">
        <f t="shared" si="107"/>
        <v/>
      </c>
      <c r="P350" s="46" t="str">
        <f t="shared" ca="1" si="108"/>
        <v/>
      </c>
      <c r="Q350" s="39"/>
      <c r="R350" s="39"/>
      <c r="S350" s="40"/>
      <c r="T350" s="6" t="str">
        <f t="shared" si="109"/>
        <v/>
      </c>
      <c r="U350" s="6" t="str">
        <f t="shared" si="110"/>
        <v/>
      </c>
      <c r="V350" s="6" t="str">
        <f t="shared" si="111"/>
        <v/>
      </c>
      <c r="W350" s="6" t="str">
        <f t="shared" si="112"/>
        <v/>
      </c>
      <c r="X350" s="6" t="str">
        <f t="shared" si="113"/>
        <v/>
      </c>
      <c r="Y350" s="6" t="str">
        <f t="shared" si="114"/>
        <v/>
      </c>
      <c r="Z350" s="6" t="str">
        <f t="shared" si="115"/>
        <v/>
      </c>
      <c r="AA350" s="6" t="str">
        <f t="shared" si="116"/>
        <v/>
      </c>
      <c r="AB350" s="6" t="str">
        <f t="shared" si="117"/>
        <v/>
      </c>
      <c r="AC350" s="6" t="str">
        <f t="shared" si="118"/>
        <v/>
      </c>
      <c r="AD350" s="6" t="str">
        <f t="shared" si="120"/>
        <v/>
      </c>
      <c r="AE350" s="6" t="str">
        <f t="shared" si="121"/>
        <v/>
      </c>
      <c r="AF350" s="6" t="str">
        <f t="shared" si="123"/>
        <v/>
      </c>
      <c r="AG350" s="6" t="str">
        <f ca="1">IFERROR(IF(AD350=LARGE(INDIRECT("AD"&amp;MATCH(B350,B:B,0)&amp;":AD"&amp;IF(B350=MAX(B:B),1010,MATCH(B350+1,B:B,0)-1)),IF(COUNTIF(INDIRECT("C"&amp;MATCH(B350,B:B,0)&amp;":C"&amp;IF(B350=MAX(B:B),1010,MATCH(B350+1,B:B,0)-1)),"H")&gt;0,1,"")),B350&amp;"H1",IF(AD350=LARGE(INDIRECT("AD"&amp;MATCH(B350,B:B,0)&amp;":AD"&amp;IF(B350=MAX(B:B),1010,MATCH(B350+1,B:B,0)-1)),IF(COUNTIF(INDIRECT("C"&amp;MATCH(B350,B:B,0)&amp;":C"&amp;IF(B350=MAX(B:B),1010,MATCH(B350+1,B:B,0)-1)),"H")&gt;0,2,"")),B350&amp;"H2",IF(AD350=LARGE(INDIRECT("AD"&amp;MATCH(B350,B:B,0)&amp;":AD"&amp;IF(B350=MAX(B:B),1010,MATCH(B350+1,B:B,0)-1)), IF(COUNTIF(INDIRECT("C"&amp;MATCH(B350,B:B,0)&amp;":C"&amp;IF(B350=MAX(B:B),1010,MATCH(B350+1,B:B,0)-1)),"S")&gt;0,COUNTIF(INDIRECT("C"&amp;MATCH(B350,B:B,0)&amp;":C"&amp;IF(B350=MAX(B:B),1010,MATCH(B350+1,B:B,0)-1)),"H")+1,””)),B350&amp;"S1",IF(AD350=LARGE(INDIRECT("AD"&amp;MATCH(B350,B:B,0)&amp;":AD"&amp;IF(B350=MAX(B:B),1010,MATCH(B350+1,B:B,0)-1)), IF(COUNTIF(INDIRECT("C"&amp;MATCH(B350,B:B,0)&amp;":C"&amp;IF(B350=MAX(B:B),1010,MATCH(B350+1,B:B,0)-1)),"S")&gt;0,COUNTIF(INDIRECT("C"&amp;MATCH(B350,B:B,0)&amp;":C"&amp;IF(B350=MAX(B:B),1010,MATCH(B350+1,B:B,0)-1)),"H")+2,””)),B350&amp;"S2",IF(AD350=LARGE(INDIRECT("AD"&amp;MATCH(B350,B:B,0)&amp;":AD"&amp;IF(B350=MAX(B:B),1010,MATCH(B350+1,B:B,0)-1)), IF(COUNTIF(INDIRECT("C"&amp;MATCH(B350,B:B,0)&amp;":C"&amp;IF(B350=MAX(B:B),1010,MATCH(B350+1,B:B,0)-1)),"V")&gt;0,COUNTIF(INDIRECT("C"&amp;MATCH(B350,B:B,0)&amp;":C"&amp;IF(B350=MAX(B:B),1010,MATCH(B350+1,B:B,0)-1)),"H")+COUNTIF(INDIRECT("C"&amp;MATCH(B350,B:B,0)&amp;":C"&amp;IF(B350=MAX(B:B),1010,MATCH(B350+1,B:B,0)-1)),"S")+1,"")),B350&amp;"V1",IF(AD350=LARGE(INDIRECT("AD"&amp;MATCH(B350,B:B,0)&amp;":AD"&amp;IF(B350=MAX(B:B),1010,MATCH(B350+1,B:B,0)-1)), IF(COUNTIF(INDIRECT("C"&amp;MATCH(B350,B:B,0)&amp;":C"&amp;IF(B350=MAX(B:B),1010,MATCH(B350+1,B:B,0)-1)),"V")&gt;0,COUNTIF(INDIRECT("C"&amp;MATCH(B350,B:B,0)&amp;":C"&amp;IF(B350=MAX(B:B),1010,MATCH(B350+1,B:B,0)-1)),"H")+COUNTIF(INDIRECT("C"&amp;MATCH(B350,B:B,0)&amp;":C"&amp;IF(B350=MAX(B:B),1010,MATCH(B350+1,B:B,0)-1)),"S")+2,"")),B350&amp;"V2","")))))),"")</f>
        <v/>
      </c>
      <c r="AH350" s="14" t="str">
        <f t="shared" ca="1" si="122"/>
        <v/>
      </c>
    </row>
    <row r="351" spans="1:34" customFormat="1" x14ac:dyDescent="0.3">
      <c r="A351" s="52" t="str">
        <f t="shared" ca="1" si="119"/>
        <v/>
      </c>
      <c r="L351" s="9"/>
      <c r="M351" s="52"/>
      <c r="N351" s="52"/>
      <c r="O351" s="47" t="str">
        <f t="shared" si="107"/>
        <v/>
      </c>
      <c r="P351" s="46" t="str">
        <f t="shared" ca="1" si="108"/>
        <v/>
      </c>
      <c r="Q351" s="39"/>
      <c r="R351" s="39"/>
      <c r="S351" s="40"/>
      <c r="T351" s="6" t="str">
        <f t="shared" si="109"/>
        <v/>
      </c>
      <c r="U351" s="6" t="str">
        <f t="shared" si="110"/>
        <v/>
      </c>
      <c r="V351" s="6" t="str">
        <f t="shared" si="111"/>
        <v/>
      </c>
      <c r="W351" s="6" t="str">
        <f t="shared" si="112"/>
        <v/>
      </c>
      <c r="X351" s="6" t="str">
        <f t="shared" si="113"/>
        <v/>
      </c>
      <c r="Y351" s="6" t="str">
        <f t="shared" si="114"/>
        <v/>
      </c>
      <c r="Z351" s="6" t="str">
        <f t="shared" si="115"/>
        <v/>
      </c>
      <c r="AA351" s="6" t="str">
        <f t="shared" si="116"/>
        <v/>
      </c>
      <c r="AB351" s="6" t="str">
        <f t="shared" si="117"/>
        <v/>
      </c>
      <c r="AC351" s="6" t="str">
        <f t="shared" si="118"/>
        <v/>
      </c>
      <c r="AD351" s="6" t="str">
        <f t="shared" si="120"/>
        <v/>
      </c>
      <c r="AE351" s="6" t="str">
        <f t="shared" si="121"/>
        <v/>
      </c>
      <c r="AF351" s="6" t="str">
        <f t="shared" si="123"/>
        <v/>
      </c>
      <c r="AG351" s="6" t="str">
        <f ca="1">IFERROR(IF(AD351=LARGE(INDIRECT("AD"&amp;MATCH(B351,B:B,0)&amp;":AD"&amp;IF(B351=MAX(B:B),1010,MATCH(B351+1,B:B,0)-1)),IF(COUNTIF(INDIRECT("C"&amp;MATCH(B351,B:B,0)&amp;":C"&amp;IF(B351=MAX(B:B),1010,MATCH(B351+1,B:B,0)-1)),"H")&gt;0,1,"")),B351&amp;"H1",IF(AD351=LARGE(INDIRECT("AD"&amp;MATCH(B351,B:B,0)&amp;":AD"&amp;IF(B351=MAX(B:B),1010,MATCH(B351+1,B:B,0)-1)),IF(COUNTIF(INDIRECT("C"&amp;MATCH(B351,B:B,0)&amp;":C"&amp;IF(B351=MAX(B:B),1010,MATCH(B351+1,B:B,0)-1)),"H")&gt;0,2,"")),B351&amp;"H2",IF(AD351=LARGE(INDIRECT("AD"&amp;MATCH(B351,B:B,0)&amp;":AD"&amp;IF(B351=MAX(B:B),1010,MATCH(B351+1,B:B,0)-1)), IF(COUNTIF(INDIRECT("C"&amp;MATCH(B351,B:B,0)&amp;":C"&amp;IF(B351=MAX(B:B),1010,MATCH(B351+1,B:B,0)-1)),"S")&gt;0,COUNTIF(INDIRECT("C"&amp;MATCH(B351,B:B,0)&amp;":C"&amp;IF(B351=MAX(B:B),1010,MATCH(B351+1,B:B,0)-1)),"H")+1,””)),B351&amp;"S1",IF(AD351=LARGE(INDIRECT("AD"&amp;MATCH(B351,B:B,0)&amp;":AD"&amp;IF(B351=MAX(B:B),1010,MATCH(B351+1,B:B,0)-1)), IF(COUNTIF(INDIRECT("C"&amp;MATCH(B351,B:B,0)&amp;":C"&amp;IF(B351=MAX(B:B),1010,MATCH(B351+1,B:B,0)-1)),"S")&gt;0,COUNTIF(INDIRECT("C"&amp;MATCH(B351,B:B,0)&amp;":C"&amp;IF(B351=MAX(B:B),1010,MATCH(B351+1,B:B,0)-1)),"H")+2,””)),B351&amp;"S2",IF(AD351=LARGE(INDIRECT("AD"&amp;MATCH(B351,B:B,0)&amp;":AD"&amp;IF(B351=MAX(B:B),1010,MATCH(B351+1,B:B,0)-1)), IF(COUNTIF(INDIRECT("C"&amp;MATCH(B351,B:B,0)&amp;":C"&amp;IF(B351=MAX(B:B),1010,MATCH(B351+1,B:B,0)-1)),"V")&gt;0,COUNTIF(INDIRECT("C"&amp;MATCH(B351,B:B,0)&amp;":C"&amp;IF(B351=MAX(B:B),1010,MATCH(B351+1,B:B,0)-1)),"H")+COUNTIF(INDIRECT("C"&amp;MATCH(B351,B:B,0)&amp;":C"&amp;IF(B351=MAX(B:B),1010,MATCH(B351+1,B:B,0)-1)),"S")+1,"")),B351&amp;"V1",IF(AD351=LARGE(INDIRECT("AD"&amp;MATCH(B351,B:B,0)&amp;":AD"&amp;IF(B351=MAX(B:B),1010,MATCH(B351+1,B:B,0)-1)), IF(COUNTIF(INDIRECT("C"&amp;MATCH(B351,B:B,0)&amp;":C"&amp;IF(B351=MAX(B:B),1010,MATCH(B351+1,B:B,0)-1)),"V")&gt;0,COUNTIF(INDIRECT("C"&amp;MATCH(B351,B:B,0)&amp;":C"&amp;IF(B351=MAX(B:B),1010,MATCH(B351+1,B:B,0)-1)),"H")+COUNTIF(INDIRECT("C"&amp;MATCH(B351,B:B,0)&amp;":C"&amp;IF(B351=MAX(B:B),1010,MATCH(B351+1,B:B,0)-1)),"S")+2,"")),B351&amp;"V2","")))))),"")</f>
        <v/>
      </c>
      <c r="AH351" s="14" t="str">
        <f t="shared" ca="1" si="122"/>
        <v/>
      </c>
    </row>
    <row r="352" spans="1:34" customFormat="1" x14ac:dyDescent="0.3">
      <c r="A352" s="52" t="str">
        <f t="shared" ca="1" si="119"/>
        <v/>
      </c>
      <c r="L352" s="9"/>
      <c r="M352" s="52"/>
      <c r="N352" s="52"/>
      <c r="O352" s="47" t="str">
        <f t="shared" si="107"/>
        <v/>
      </c>
      <c r="P352" s="46" t="str">
        <f t="shared" ca="1" si="108"/>
        <v/>
      </c>
      <c r="Q352" s="39"/>
      <c r="R352" s="39"/>
      <c r="S352" s="40"/>
      <c r="T352" s="6" t="str">
        <f t="shared" si="109"/>
        <v/>
      </c>
      <c r="U352" s="6" t="str">
        <f t="shared" si="110"/>
        <v/>
      </c>
      <c r="V352" s="6" t="str">
        <f t="shared" si="111"/>
        <v/>
      </c>
      <c r="W352" s="6" t="str">
        <f t="shared" si="112"/>
        <v/>
      </c>
      <c r="X352" s="6" t="str">
        <f t="shared" si="113"/>
        <v/>
      </c>
      <c r="Y352" s="6" t="str">
        <f t="shared" si="114"/>
        <v/>
      </c>
      <c r="Z352" s="6" t="str">
        <f t="shared" si="115"/>
        <v/>
      </c>
      <c r="AA352" s="6" t="str">
        <f t="shared" si="116"/>
        <v/>
      </c>
      <c r="AB352" s="6" t="str">
        <f t="shared" si="117"/>
        <v/>
      </c>
      <c r="AC352" s="6" t="str">
        <f t="shared" si="118"/>
        <v/>
      </c>
      <c r="AD352" s="6" t="str">
        <f t="shared" si="120"/>
        <v/>
      </c>
      <c r="AE352" s="6" t="str">
        <f t="shared" si="121"/>
        <v/>
      </c>
      <c r="AF352" s="6" t="str">
        <f t="shared" si="123"/>
        <v/>
      </c>
      <c r="AG352" s="6" t="str">
        <f ca="1">IFERROR(IF(AD352=LARGE(INDIRECT("AD"&amp;MATCH(B352,B:B,0)&amp;":AD"&amp;IF(B352=MAX(B:B),1010,MATCH(B352+1,B:B,0)-1)),IF(COUNTIF(INDIRECT("C"&amp;MATCH(B352,B:B,0)&amp;":C"&amp;IF(B352=MAX(B:B),1010,MATCH(B352+1,B:B,0)-1)),"H")&gt;0,1,"")),B352&amp;"H1",IF(AD352=LARGE(INDIRECT("AD"&amp;MATCH(B352,B:B,0)&amp;":AD"&amp;IF(B352=MAX(B:B),1010,MATCH(B352+1,B:B,0)-1)),IF(COUNTIF(INDIRECT("C"&amp;MATCH(B352,B:B,0)&amp;":C"&amp;IF(B352=MAX(B:B),1010,MATCH(B352+1,B:B,0)-1)),"H")&gt;0,2,"")),B352&amp;"H2",IF(AD352=LARGE(INDIRECT("AD"&amp;MATCH(B352,B:B,0)&amp;":AD"&amp;IF(B352=MAX(B:B),1010,MATCH(B352+1,B:B,0)-1)), IF(COUNTIF(INDIRECT("C"&amp;MATCH(B352,B:B,0)&amp;":C"&amp;IF(B352=MAX(B:B),1010,MATCH(B352+1,B:B,0)-1)),"S")&gt;0,COUNTIF(INDIRECT("C"&amp;MATCH(B352,B:B,0)&amp;":C"&amp;IF(B352=MAX(B:B),1010,MATCH(B352+1,B:B,0)-1)),"H")+1,””)),B352&amp;"S1",IF(AD352=LARGE(INDIRECT("AD"&amp;MATCH(B352,B:B,0)&amp;":AD"&amp;IF(B352=MAX(B:B),1010,MATCH(B352+1,B:B,0)-1)), IF(COUNTIF(INDIRECT("C"&amp;MATCH(B352,B:B,0)&amp;":C"&amp;IF(B352=MAX(B:B),1010,MATCH(B352+1,B:B,0)-1)),"S")&gt;0,COUNTIF(INDIRECT("C"&amp;MATCH(B352,B:B,0)&amp;":C"&amp;IF(B352=MAX(B:B),1010,MATCH(B352+1,B:B,0)-1)),"H")+2,””)),B352&amp;"S2",IF(AD352=LARGE(INDIRECT("AD"&amp;MATCH(B352,B:B,0)&amp;":AD"&amp;IF(B352=MAX(B:B),1010,MATCH(B352+1,B:B,0)-1)), IF(COUNTIF(INDIRECT("C"&amp;MATCH(B352,B:B,0)&amp;":C"&amp;IF(B352=MAX(B:B),1010,MATCH(B352+1,B:B,0)-1)),"V")&gt;0,COUNTIF(INDIRECT("C"&amp;MATCH(B352,B:B,0)&amp;":C"&amp;IF(B352=MAX(B:B),1010,MATCH(B352+1,B:B,0)-1)),"H")+COUNTIF(INDIRECT("C"&amp;MATCH(B352,B:B,0)&amp;":C"&amp;IF(B352=MAX(B:B),1010,MATCH(B352+1,B:B,0)-1)),"S")+1,"")),B352&amp;"V1",IF(AD352=LARGE(INDIRECT("AD"&amp;MATCH(B352,B:B,0)&amp;":AD"&amp;IF(B352=MAX(B:B),1010,MATCH(B352+1,B:B,0)-1)), IF(COUNTIF(INDIRECT("C"&amp;MATCH(B352,B:B,0)&amp;":C"&amp;IF(B352=MAX(B:B),1010,MATCH(B352+1,B:B,0)-1)),"V")&gt;0,COUNTIF(INDIRECT("C"&amp;MATCH(B352,B:B,0)&amp;":C"&amp;IF(B352=MAX(B:B),1010,MATCH(B352+1,B:B,0)-1)),"H")+COUNTIF(INDIRECT("C"&amp;MATCH(B352,B:B,0)&amp;":C"&amp;IF(B352=MAX(B:B),1010,MATCH(B352+1,B:B,0)-1)),"S")+2,"")),B352&amp;"V2","")))))),"")</f>
        <v/>
      </c>
      <c r="AH352" s="14" t="str">
        <f t="shared" ca="1" si="122"/>
        <v/>
      </c>
    </row>
    <row r="353" spans="1:34" customFormat="1" x14ac:dyDescent="0.3">
      <c r="A353" s="52" t="str">
        <f t="shared" ca="1" si="119"/>
        <v/>
      </c>
      <c r="L353" s="9"/>
      <c r="M353" s="52"/>
      <c r="N353" s="52"/>
      <c r="O353" s="47" t="str">
        <f t="shared" si="107"/>
        <v/>
      </c>
      <c r="P353" s="46" t="str">
        <f t="shared" ca="1" si="108"/>
        <v/>
      </c>
      <c r="Q353" s="39"/>
      <c r="R353" s="39"/>
      <c r="S353" s="40"/>
      <c r="T353" s="6" t="str">
        <f t="shared" si="109"/>
        <v/>
      </c>
      <c r="U353" s="6" t="str">
        <f t="shared" si="110"/>
        <v/>
      </c>
      <c r="V353" s="6" t="str">
        <f t="shared" si="111"/>
        <v/>
      </c>
      <c r="W353" s="6" t="str">
        <f t="shared" si="112"/>
        <v/>
      </c>
      <c r="X353" s="6" t="str">
        <f t="shared" si="113"/>
        <v/>
      </c>
      <c r="Y353" s="6" t="str">
        <f t="shared" si="114"/>
        <v/>
      </c>
      <c r="Z353" s="6" t="str">
        <f t="shared" si="115"/>
        <v/>
      </c>
      <c r="AA353" s="6" t="str">
        <f t="shared" si="116"/>
        <v/>
      </c>
      <c r="AB353" s="6" t="str">
        <f t="shared" si="117"/>
        <v/>
      </c>
      <c r="AC353" s="6" t="str">
        <f t="shared" si="118"/>
        <v/>
      </c>
      <c r="AD353" s="6" t="str">
        <f t="shared" si="120"/>
        <v/>
      </c>
      <c r="AE353" s="6" t="str">
        <f t="shared" si="121"/>
        <v/>
      </c>
      <c r="AF353" s="6" t="str">
        <f t="shared" si="123"/>
        <v/>
      </c>
      <c r="AG353" s="6" t="str">
        <f ca="1">IFERROR(IF(AD353=LARGE(INDIRECT("AD"&amp;MATCH(B353,B:B,0)&amp;":AD"&amp;IF(B353=MAX(B:B),1010,MATCH(B353+1,B:B,0)-1)),IF(COUNTIF(INDIRECT("C"&amp;MATCH(B353,B:B,0)&amp;":C"&amp;IF(B353=MAX(B:B),1010,MATCH(B353+1,B:B,0)-1)),"H")&gt;0,1,"")),B353&amp;"H1",IF(AD353=LARGE(INDIRECT("AD"&amp;MATCH(B353,B:B,0)&amp;":AD"&amp;IF(B353=MAX(B:B),1010,MATCH(B353+1,B:B,0)-1)),IF(COUNTIF(INDIRECT("C"&amp;MATCH(B353,B:B,0)&amp;":C"&amp;IF(B353=MAX(B:B),1010,MATCH(B353+1,B:B,0)-1)),"H")&gt;0,2,"")),B353&amp;"H2",IF(AD353=LARGE(INDIRECT("AD"&amp;MATCH(B353,B:B,0)&amp;":AD"&amp;IF(B353=MAX(B:B),1010,MATCH(B353+1,B:B,0)-1)), IF(COUNTIF(INDIRECT("C"&amp;MATCH(B353,B:B,0)&amp;":C"&amp;IF(B353=MAX(B:B),1010,MATCH(B353+1,B:B,0)-1)),"S")&gt;0,COUNTIF(INDIRECT("C"&amp;MATCH(B353,B:B,0)&amp;":C"&amp;IF(B353=MAX(B:B),1010,MATCH(B353+1,B:B,0)-1)),"H")+1,””)),B353&amp;"S1",IF(AD353=LARGE(INDIRECT("AD"&amp;MATCH(B353,B:B,0)&amp;":AD"&amp;IF(B353=MAX(B:B),1010,MATCH(B353+1,B:B,0)-1)), IF(COUNTIF(INDIRECT("C"&amp;MATCH(B353,B:B,0)&amp;":C"&amp;IF(B353=MAX(B:B),1010,MATCH(B353+1,B:B,0)-1)),"S")&gt;0,COUNTIF(INDIRECT("C"&amp;MATCH(B353,B:B,0)&amp;":C"&amp;IF(B353=MAX(B:B),1010,MATCH(B353+1,B:B,0)-1)),"H")+2,””)),B353&amp;"S2",IF(AD353=LARGE(INDIRECT("AD"&amp;MATCH(B353,B:B,0)&amp;":AD"&amp;IF(B353=MAX(B:B),1010,MATCH(B353+1,B:B,0)-1)), IF(COUNTIF(INDIRECT("C"&amp;MATCH(B353,B:B,0)&amp;":C"&amp;IF(B353=MAX(B:B),1010,MATCH(B353+1,B:B,0)-1)),"V")&gt;0,COUNTIF(INDIRECT("C"&amp;MATCH(B353,B:B,0)&amp;":C"&amp;IF(B353=MAX(B:B),1010,MATCH(B353+1,B:B,0)-1)),"H")+COUNTIF(INDIRECT("C"&amp;MATCH(B353,B:B,0)&amp;":C"&amp;IF(B353=MAX(B:B),1010,MATCH(B353+1,B:B,0)-1)),"S")+1,"")),B353&amp;"V1",IF(AD353=LARGE(INDIRECT("AD"&amp;MATCH(B353,B:B,0)&amp;":AD"&amp;IF(B353=MAX(B:B),1010,MATCH(B353+1,B:B,0)-1)), IF(COUNTIF(INDIRECT("C"&amp;MATCH(B353,B:B,0)&amp;":C"&amp;IF(B353=MAX(B:B),1010,MATCH(B353+1,B:B,0)-1)),"V")&gt;0,COUNTIF(INDIRECT("C"&amp;MATCH(B353,B:B,0)&amp;":C"&amp;IF(B353=MAX(B:B),1010,MATCH(B353+1,B:B,0)-1)),"H")+COUNTIF(INDIRECT("C"&amp;MATCH(B353,B:B,0)&amp;":C"&amp;IF(B353=MAX(B:B),1010,MATCH(B353+1,B:B,0)-1)),"S")+2,"")),B353&amp;"V2","")))))),"")</f>
        <v/>
      </c>
      <c r="AH353" s="14" t="str">
        <f t="shared" ca="1" si="122"/>
        <v/>
      </c>
    </row>
    <row r="354" spans="1:34" customFormat="1" x14ac:dyDescent="0.3">
      <c r="A354" s="52" t="str">
        <f t="shared" ca="1" si="119"/>
        <v/>
      </c>
      <c r="L354" s="9"/>
      <c r="M354" s="52"/>
      <c r="N354" s="52"/>
      <c r="O354" s="47" t="str">
        <f t="shared" si="107"/>
        <v/>
      </c>
      <c r="P354" s="46" t="str">
        <f t="shared" ca="1" si="108"/>
        <v/>
      </c>
      <c r="Q354" s="39"/>
      <c r="R354" s="39"/>
      <c r="S354" s="40"/>
      <c r="T354" s="6" t="str">
        <f t="shared" si="109"/>
        <v/>
      </c>
      <c r="U354" s="6" t="str">
        <f t="shared" si="110"/>
        <v/>
      </c>
      <c r="V354" s="6" t="str">
        <f t="shared" si="111"/>
        <v/>
      </c>
      <c r="W354" s="6" t="str">
        <f t="shared" si="112"/>
        <v/>
      </c>
      <c r="X354" s="6" t="str">
        <f t="shared" si="113"/>
        <v/>
      </c>
      <c r="Y354" s="6" t="str">
        <f t="shared" si="114"/>
        <v/>
      </c>
      <c r="Z354" s="6" t="str">
        <f t="shared" si="115"/>
        <v/>
      </c>
      <c r="AA354" s="6" t="str">
        <f t="shared" si="116"/>
        <v/>
      </c>
      <c r="AB354" s="6" t="str">
        <f t="shared" si="117"/>
        <v/>
      </c>
      <c r="AC354" s="6" t="str">
        <f t="shared" si="118"/>
        <v/>
      </c>
      <c r="AD354" s="6" t="str">
        <f t="shared" si="120"/>
        <v/>
      </c>
      <c r="AE354" s="6" t="str">
        <f t="shared" si="121"/>
        <v/>
      </c>
      <c r="AF354" s="6" t="str">
        <f t="shared" si="123"/>
        <v/>
      </c>
      <c r="AG354" s="6" t="str">
        <f ca="1">IFERROR(IF(AD354=LARGE(INDIRECT("AD"&amp;MATCH(B354,B:B,0)&amp;":AD"&amp;IF(B354=MAX(B:B),1010,MATCH(B354+1,B:B,0)-1)),IF(COUNTIF(INDIRECT("C"&amp;MATCH(B354,B:B,0)&amp;":C"&amp;IF(B354=MAX(B:B),1010,MATCH(B354+1,B:B,0)-1)),"H")&gt;0,1,"")),B354&amp;"H1",IF(AD354=LARGE(INDIRECT("AD"&amp;MATCH(B354,B:B,0)&amp;":AD"&amp;IF(B354=MAX(B:B),1010,MATCH(B354+1,B:B,0)-1)),IF(COUNTIF(INDIRECT("C"&amp;MATCH(B354,B:B,0)&amp;":C"&amp;IF(B354=MAX(B:B),1010,MATCH(B354+1,B:B,0)-1)),"H")&gt;0,2,"")),B354&amp;"H2",IF(AD354=LARGE(INDIRECT("AD"&amp;MATCH(B354,B:B,0)&amp;":AD"&amp;IF(B354=MAX(B:B),1010,MATCH(B354+1,B:B,0)-1)), IF(COUNTIF(INDIRECT("C"&amp;MATCH(B354,B:B,0)&amp;":C"&amp;IF(B354=MAX(B:B),1010,MATCH(B354+1,B:B,0)-1)),"S")&gt;0,COUNTIF(INDIRECT("C"&amp;MATCH(B354,B:B,0)&amp;":C"&amp;IF(B354=MAX(B:B),1010,MATCH(B354+1,B:B,0)-1)),"H")+1,””)),B354&amp;"S1",IF(AD354=LARGE(INDIRECT("AD"&amp;MATCH(B354,B:B,0)&amp;":AD"&amp;IF(B354=MAX(B:B),1010,MATCH(B354+1,B:B,0)-1)), IF(COUNTIF(INDIRECT("C"&amp;MATCH(B354,B:B,0)&amp;":C"&amp;IF(B354=MAX(B:B),1010,MATCH(B354+1,B:B,0)-1)),"S")&gt;0,COUNTIF(INDIRECT("C"&amp;MATCH(B354,B:B,0)&amp;":C"&amp;IF(B354=MAX(B:B),1010,MATCH(B354+1,B:B,0)-1)),"H")+2,””)),B354&amp;"S2",IF(AD354=LARGE(INDIRECT("AD"&amp;MATCH(B354,B:B,0)&amp;":AD"&amp;IF(B354=MAX(B:B),1010,MATCH(B354+1,B:B,0)-1)), IF(COUNTIF(INDIRECT("C"&amp;MATCH(B354,B:B,0)&amp;":C"&amp;IF(B354=MAX(B:B),1010,MATCH(B354+1,B:B,0)-1)),"V")&gt;0,COUNTIF(INDIRECT("C"&amp;MATCH(B354,B:B,0)&amp;":C"&amp;IF(B354=MAX(B:B),1010,MATCH(B354+1,B:B,0)-1)),"H")+COUNTIF(INDIRECT("C"&amp;MATCH(B354,B:B,0)&amp;":C"&amp;IF(B354=MAX(B:B),1010,MATCH(B354+1,B:B,0)-1)),"S")+1,"")),B354&amp;"V1",IF(AD354=LARGE(INDIRECT("AD"&amp;MATCH(B354,B:B,0)&amp;":AD"&amp;IF(B354=MAX(B:B),1010,MATCH(B354+1,B:B,0)-1)), IF(COUNTIF(INDIRECT("C"&amp;MATCH(B354,B:B,0)&amp;":C"&amp;IF(B354=MAX(B:B),1010,MATCH(B354+1,B:B,0)-1)),"V")&gt;0,COUNTIF(INDIRECT("C"&amp;MATCH(B354,B:B,0)&amp;":C"&amp;IF(B354=MAX(B:B),1010,MATCH(B354+1,B:B,0)-1)),"H")+COUNTIF(INDIRECT("C"&amp;MATCH(B354,B:B,0)&amp;":C"&amp;IF(B354=MAX(B:B),1010,MATCH(B354+1,B:B,0)-1)),"S")+2,"")),B354&amp;"V2","")))))),"")</f>
        <v/>
      </c>
      <c r="AH354" s="14" t="str">
        <f t="shared" ca="1" si="122"/>
        <v/>
      </c>
    </row>
    <row r="355" spans="1:34" customFormat="1" x14ac:dyDescent="0.3">
      <c r="A355" s="52" t="str">
        <f t="shared" ca="1" si="119"/>
        <v/>
      </c>
      <c r="L355" s="9"/>
      <c r="M355" s="52"/>
      <c r="N355" s="52"/>
      <c r="O355" s="47" t="str">
        <f t="shared" si="107"/>
        <v/>
      </c>
      <c r="P355" s="46" t="str">
        <f t="shared" ca="1" si="108"/>
        <v/>
      </c>
      <c r="Q355" s="39"/>
      <c r="R355" s="39"/>
      <c r="S355" s="40"/>
      <c r="T355" s="6" t="str">
        <f t="shared" si="109"/>
        <v/>
      </c>
      <c r="U355" s="6" t="str">
        <f t="shared" si="110"/>
        <v/>
      </c>
      <c r="V355" s="6" t="str">
        <f t="shared" si="111"/>
        <v/>
      </c>
      <c r="W355" s="6" t="str">
        <f t="shared" si="112"/>
        <v/>
      </c>
      <c r="X355" s="6" t="str">
        <f t="shared" si="113"/>
        <v/>
      </c>
      <c r="Y355" s="6" t="str">
        <f t="shared" si="114"/>
        <v/>
      </c>
      <c r="Z355" s="6" t="str">
        <f t="shared" si="115"/>
        <v/>
      </c>
      <c r="AA355" s="6" t="str">
        <f t="shared" si="116"/>
        <v/>
      </c>
      <c r="AB355" s="6" t="str">
        <f t="shared" si="117"/>
        <v/>
      </c>
      <c r="AC355" s="6" t="str">
        <f t="shared" si="118"/>
        <v/>
      </c>
      <c r="AD355" s="6" t="str">
        <f t="shared" si="120"/>
        <v/>
      </c>
      <c r="AE355" s="6" t="str">
        <f t="shared" si="121"/>
        <v/>
      </c>
      <c r="AF355" s="6" t="str">
        <f t="shared" si="123"/>
        <v/>
      </c>
      <c r="AG355" s="6" t="str">
        <f ca="1">IFERROR(IF(AD355=LARGE(INDIRECT("AD"&amp;MATCH(B355,B:B,0)&amp;":AD"&amp;IF(B355=MAX(B:B),1010,MATCH(B355+1,B:B,0)-1)),IF(COUNTIF(INDIRECT("C"&amp;MATCH(B355,B:B,0)&amp;":C"&amp;IF(B355=MAX(B:B),1010,MATCH(B355+1,B:B,0)-1)),"H")&gt;0,1,"")),B355&amp;"H1",IF(AD355=LARGE(INDIRECT("AD"&amp;MATCH(B355,B:B,0)&amp;":AD"&amp;IF(B355=MAX(B:B),1010,MATCH(B355+1,B:B,0)-1)),IF(COUNTIF(INDIRECT("C"&amp;MATCH(B355,B:B,0)&amp;":C"&amp;IF(B355=MAX(B:B),1010,MATCH(B355+1,B:B,0)-1)),"H")&gt;0,2,"")),B355&amp;"H2",IF(AD355=LARGE(INDIRECT("AD"&amp;MATCH(B355,B:B,0)&amp;":AD"&amp;IF(B355=MAX(B:B),1010,MATCH(B355+1,B:B,0)-1)), IF(COUNTIF(INDIRECT("C"&amp;MATCH(B355,B:B,0)&amp;":C"&amp;IF(B355=MAX(B:B),1010,MATCH(B355+1,B:B,0)-1)),"S")&gt;0,COUNTIF(INDIRECT("C"&amp;MATCH(B355,B:B,0)&amp;":C"&amp;IF(B355=MAX(B:B),1010,MATCH(B355+1,B:B,0)-1)),"H")+1,””)),B355&amp;"S1",IF(AD355=LARGE(INDIRECT("AD"&amp;MATCH(B355,B:B,0)&amp;":AD"&amp;IF(B355=MAX(B:B),1010,MATCH(B355+1,B:B,0)-1)), IF(COUNTIF(INDIRECT("C"&amp;MATCH(B355,B:B,0)&amp;":C"&amp;IF(B355=MAX(B:B),1010,MATCH(B355+1,B:B,0)-1)),"S")&gt;0,COUNTIF(INDIRECT("C"&amp;MATCH(B355,B:B,0)&amp;":C"&amp;IF(B355=MAX(B:B),1010,MATCH(B355+1,B:B,0)-1)),"H")+2,””)),B355&amp;"S2",IF(AD355=LARGE(INDIRECT("AD"&amp;MATCH(B355,B:B,0)&amp;":AD"&amp;IF(B355=MAX(B:B),1010,MATCH(B355+1,B:B,0)-1)), IF(COUNTIF(INDIRECT("C"&amp;MATCH(B355,B:B,0)&amp;":C"&amp;IF(B355=MAX(B:B),1010,MATCH(B355+1,B:B,0)-1)),"V")&gt;0,COUNTIF(INDIRECT("C"&amp;MATCH(B355,B:B,0)&amp;":C"&amp;IF(B355=MAX(B:B),1010,MATCH(B355+1,B:B,0)-1)),"H")+COUNTIF(INDIRECT("C"&amp;MATCH(B355,B:B,0)&amp;":C"&amp;IF(B355=MAX(B:B),1010,MATCH(B355+1,B:B,0)-1)),"S")+1,"")),B355&amp;"V1",IF(AD355=LARGE(INDIRECT("AD"&amp;MATCH(B355,B:B,0)&amp;":AD"&amp;IF(B355=MAX(B:B),1010,MATCH(B355+1,B:B,0)-1)), IF(COUNTIF(INDIRECT("C"&amp;MATCH(B355,B:B,0)&amp;":C"&amp;IF(B355=MAX(B:B),1010,MATCH(B355+1,B:B,0)-1)),"V")&gt;0,COUNTIF(INDIRECT("C"&amp;MATCH(B355,B:B,0)&amp;":C"&amp;IF(B355=MAX(B:B),1010,MATCH(B355+1,B:B,0)-1)),"H")+COUNTIF(INDIRECT("C"&amp;MATCH(B355,B:B,0)&amp;":C"&amp;IF(B355=MAX(B:B),1010,MATCH(B355+1,B:B,0)-1)),"S")+2,"")),B355&amp;"V2","")))))),"")</f>
        <v/>
      </c>
      <c r="AH355" s="14" t="str">
        <f t="shared" ca="1" si="122"/>
        <v/>
      </c>
    </row>
    <row r="356" spans="1:34" customFormat="1" x14ac:dyDescent="0.3">
      <c r="A356" s="52" t="str">
        <f t="shared" ca="1" si="119"/>
        <v/>
      </c>
      <c r="L356" s="9"/>
      <c r="M356" s="52"/>
      <c r="N356" s="52"/>
      <c r="O356" s="47" t="str">
        <f t="shared" si="107"/>
        <v/>
      </c>
      <c r="P356" s="46" t="str">
        <f t="shared" ca="1" si="108"/>
        <v/>
      </c>
      <c r="Q356" s="39"/>
      <c r="R356" s="39"/>
      <c r="S356" s="40"/>
      <c r="T356" s="6" t="str">
        <f t="shared" si="109"/>
        <v/>
      </c>
      <c r="U356" s="6" t="str">
        <f t="shared" si="110"/>
        <v/>
      </c>
      <c r="V356" s="6" t="str">
        <f t="shared" si="111"/>
        <v/>
      </c>
      <c r="W356" s="6" t="str">
        <f t="shared" si="112"/>
        <v/>
      </c>
      <c r="X356" s="6" t="str">
        <f t="shared" si="113"/>
        <v/>
      </c>
      <c r="Y356" s="6" t="str">
        <f t="shared" si="114"/>
        <v/>
      </c>
      <c r="Z356" s="6" t="str">
        <f t="shared" si="115"/>
        <v/>
      </c>
      <c r="AA356" s="6" t="str">
        <f t="shared" si="116"/>
        <v/>
      </c>
      <c r="AB356" s="6" t="str">
        <f t="shared" si="117"/>
        <v/>
      </c>
      <c r="AC356" s="6" t="str">
        <f t="shared" si="118"/>
        <v/>
      </c>
      <c r="AD356" s="6" t="str">
        <f t="shared" si="120"/>
        <v/>
      </c>
      <c r="AE356" s="6" t="str">
        <f t="shared" si="121"/>
        <v/>
      </c>
      <c r="AF356" s="6" t="str">
        <f t="shared" si="123"/>
        <v/>
      </c>
      <c r="AG356" s="6" t="str">
        <f ca="1">IFERROR(IF(AD356=LARGE(INDIRECT("AD"&amp;MATCH(B356,B:B,0)&amp;":AD"&amp;IF(B356=MAX(B:B),1010,MATCH(B356+1,B:B,0)-1)),IF(COUNTIF(INDIRECT("C"&amp;MATCH(B356,B:B,0)&amp;":C"&amp;IF(B356=MAX(B:B),1010,MATCH(B356+1,B:B,0)-1)),"H")&gt;0,1,"")),B356&amp;"H1",IF(AD356=LARGE(INDIRECT("AD"&amp;MATCH(B356,B:B,0)&amp;":AD"&amp;IF(B356=MAX(B:B),1010,MATCH(B356+1,B:B,0)-1)),IF(COUNTIF(INDIRECT("C"&amp;MATCH(B356,B:B,0)&amp;":C"&amp;IF(B356=MAX(B:B),1010,MATCH(B356+1,B:B,0)-1)),"H")&gt;0,2,"")),B356&amp;"H2",IF(AD356=LARGE(INDIRECT("AD"&amp;MATCH(B356,B:B,0)&amp;":AD"&amp;IF(B356=MAX(B:B),1010,MATCH(B356+1,B:B,0)-1)), IF(COUNTIF(INDIRECT("C"&amp;MATCH(B356,B:B,0)&amp;":C"&amp;IF(B356=MAX(B:B),1010,MATCH(B356+1,B:B,0)-1)),"S")&gt;0,COUNTIF(INDIRECT("C"&amp;MATCH(B356,B:B,0)&amp;":C"&amp;IF(B356=MAX(B:B),1010,MATCH(B356+1,B:B,0)-1)),"H")+1,””)),B356&amp;"S1",IF(AD356=LARGE(INDIRECT("AD"&amp;MATCH(B356,B:B,0)&amp;":AD"&amp;IF(B356=MAX(B:B),1010,MATCH(B356+1,B:B,0)-1)), IF(COUNTIF(INDIRECT("C"&amp;MATCH(B356,B:B,0)&amp;":C"&amp;IF(B356=MAX(B:B),1010,MATCH(B356+1,B:B,0)-1)),"S")&gt;0,COUNTIF(INDIRECT("C"&amp;MATCH(B356,B:B,0)&amp;":C"&amp;IF(B356=MAX(B:B),1010,MATCH(B356+1,B:B,0)-1)),"H")+2,””)),B356&amp;"S2",IF(AD356=LARGE(INDIRECT("AD"&amp;MATCH(B356,B:B,0)&amp;":AD"&amp;IF(B356=MAX(B:B),1010,MATCH(B356+1,B:B,0)-1)), IF(COUNTIF(INDIRECT("C"&amp;MATCH(B356,B:B,0)&amp;":C"&amp;IF(B356=MAX(B:B),1010,MATCH(B356+1,B:B,0)-1)),"V")&gt;0,COUNTIF(INDIRECT("C"&amp;MATCH(B356,B:B,0)&amp;":C"&amp;IF(B356=MAX(B:B),1010,MATCH(B356+1,B:B,0)-1)),"H")+COUNTIF(INDIRECT("C"&amp;MATCH(B356,B:B,0)&amp;":C"&amp;IF(B356=MAX(B:B),1010,MATCH(B356+1,B:B,0)-1)),"S")+1,"")),B356&amp;"V1",IF(AD356=LARGE(INDIRECT("AD"&amp;MATCH(B356,B:B,0)&amp;":AD"&amp;IF(B356=MAX(B:B),1010,MATCH(B356+1,B:B,0)-1)), IF(COUNTIF(INDIRECT("C"&amp;MATCH(B356,B:B,0)&amp;":C"&amp;IF(B356=MAX(B:B),1010,MATCH(B356+1,B:B,0)-1)),"V")&gt;0,COUNTIF(INDIRECT("C"&amp;MATCH(B356,B:B,0)&amp;":C"&amp;IF(B356=MAX(B:B),1010,MATCH(B356+1,B:B,0)-1)),"H")+COUNTIF(INDIRECT("C"&amp;MATCH(B356,B:B,0)&amp;":C"&amp;IF(B356=MAX(B:B),1010,MATCH(B356+1,B:B,0)-1)),"S")+2,"")),B356&amp;"V2","")))))),"")</f>
        <v/>
      </c>
      <c r="AH356" s="14" t="str">
        <f t="shared" ca="1" si="122"/>
        <v/>
      </c>
    </row>
    <row r="357" spans="1:34" customFormat="1" x14ac:dyDescent="0.3">
      <c r="A357" s="52" t="str">
        <f t="shared" ca="1" si="119"/>
        <v/>
      </c>
      <c r="L357" s="9"/>
      <c r="M357" s="52"/>
      <c r="N357" s="52"/>
      <c r="O357" s="47" t="str">
        <f t="shared" si="107"/>
        <v/>
      </c>
      <c r="P357" s="46" t="str">
        <f t="shared" ca="1" si="108"/>
        <v/>
      </c>
      <c r="Q357" s="39"/>
      <c r="R357" s="39"/>
      <c r="S357" s="40"/>
      <c r="T357" s="6" t="str">
        <f t="shared" si="109"/>
        <v/>
      </c>
      <c r="U357" s="6" t="str">
        <f t="shared" si="110"/>
        <v/>
      </c>
      <c r="V357" s="6" t="str">
        <f t="shared" si="111"/>
        <v/>
      </c>
      <c r="W357" s="6" t="str">
        <f t="shared" si="112"/>
        <v/>
      </c>
      <c r="X357" s="6" t="str">
        <f t="shared" si="113"/>
        <v/>
      </c>
      <c r="Y357" s="6" t="str">
        <f t="shared" si="114"/>
        <v/>
      </c>
      <c r="Z357" s="6" t="str">
        <f t="shared" si="115"/>
        <v/>
      </c>
      <c r="AA357" s="6" t="str">
        <f t="shared" si="116"/>
        <v/>
      </c>
      <c r="AB357" s="6" t="str">
        <f t="shared" si="117"/>
        <v/>
      </c>
      <c r="AC357" s="6" t="str">
        <f t="shared" si="118"/>
        <v/>
      </c>
      <c r="AD357" s="6" t="str">
        <f t="shared" si="120"/>
        <v/>
      </c>
      <c r="AE357" s="6" t="str">
        <f t="shared" si="121"/>
        <v/>
      </c>
      <c r="AF357" s="6" t="str">
        <f t="shared" si="123"/>
        <v/>
      </c>
      <c r="AG357" s="6" t="str">
        <f ca="1">IFERROR(IF(AD357=LARGE(INDIRECT("AD"&amp;MATCH(B357,B:B,0)&amp;":AD"&amp;IF(B357=MAX(B:B),1010,MATCH(B357+1,B:B,0)-1)),IF(COUNTIF(INDIRECT("C"&amp;MATCH(B357,B:B,0)&amp;":C"&amp;IF(B357=MAX(B:B),1010,MATCH(B357+1,B:B,0)-1)),"H")&gt;0,1,"")),B357&amp;"H1",IF(AD357=LARGE(INDIRECT("AD"&amp;MATCH(B357,B:B,0)&amp;":AD"&amp;IF(B357=MAX(B:B),1010,MATCH(B357+1,B:B,0)-1)),IF(COUNTIF(INDIRECT("C"&amp;MATCH(B357,B:B,0)&amp;":C"&amp;IF(B357=MAX(B:B),1010,MATCH(B357+1,B:B,0)-1)),"H")&gt;0,2,"")),B357&amp;"H2",IF(AD357=LARGE(INDIRECT("AD"&amp;MATCH(B357,B:B,0)&amp;":AD"&amp;IF(B357=MAX(B:B),1010,MATCH(B357+1,B:B,0)-1)), IF(COUNTIF(INDIRECT("C"&amp;MATCH(B357,B:B,0)&amp;":C"&amp;IF(B357=MAX(B:B),1010,MATCH(B357+1,B:B,0)-1)),"S")&gt;0,COUNTIF(INDIRECT("C"&amp;MATCH(B357,B:B,0)&amp;":C"&amp;IF(B357=MAX(B:B),1010,MATCH(B357+1,B:B,0)-1)),"H")+1,””)),B357&amp;"S1",IF(AD357=LARGE(INDIRECT("AD"&amp;MATCH(B357,B:B,0)&amp;":AD"&amp;IF(B357=MAX(B:B),1010,MATCH(B357+1,B:B,0)-1)), IF(COUNTIF(INDIRECT("C"&amp;MATCH(B357,B:B,0)&amp;":C"&amp;IF(B357=MAX(B:B),1010,MATCH(B357+1,B:B,0)-1)),"S")&gt;0,COUNTIF(INDIRECT("C"&amp;MATCH(B357,B:B,0)&amp;":C"&amp;IF(B357=MAX(B:B),1010,MATCH(B357+1,B:B,0)-1)),"H")+2,””)),B357&amp;"S2",IF(AD357=LARGE(INDIRECT("AD"&amp;MATCH(B357,B:B,0)&amp;":AD"&amp;IF(B357=MAX(B:B),1010,MATCH(B357+1,B:B,0)-1)), IF(COUNTIF(INDIRECT("C"&amp;MATCH(B357,B:B,0)&amp;":C"&amp;IF(B357=MAX(B:B),1010,MATCH(B357+1,B:B,0)-1)),"V")&gt;0,COUNTIF(INDIRECT("C"&amp;MATCH(B357,B:B,0)&amp;":C"&amp;IF(B357=MAX(B:B),1010,MATCH(B357+1,B:B,0)-1)),"H")+COUNTIF(INDIRECT("C"&amp;MATCH(B357,B:B,0)&amp;":C"&amp;IF(B357=MAX(B:B),1010,MATCH(B357+1,B:B,0)-1)),"S")+1,"")),B357&amp;"V1",IF(AD357=LARGE(INDIRECT("AD"&amp;MATCH(B357,B:B,0)&amp;":AD"&amp;IF(B357=MAX(B:B),1010,MATCH(B357+1,B:B,0)-1)), IF(COUNTIF(INDIRECT("C"&amp;MATCH(B357,B:B,0)&amp;":C"&amp;IF(B357=MAX(B:B),1010,MATCH(B357+1,B:B,0)-1)),"V")&gt;0,COUNTIF(INDIRECT("C"&amp;MATCH(B357,B:B,0)&amp;":C"&amp;IF(B357=MAX(B:B),1010,MATCH(B357+1,B:B,0)-1)),"H")+COUNTIF(INDIRECT("C"&amp;MATCH(B357,B:B,0)&amp;":C"&amp;IF(B357=MAX(B:B),1010,MATCH(B357+1,B:B,0)-1)),"S")+2,"")),B357&amp;"V2","")))))),"")</f>
        <v/>
      </c>
      <c r="AH357" s="14" t="str">
        <f t="shared" ca="1" si="122"/>
        <v/>
      </c>
    </row>
    <row r="358" spans="1:34" customFormat="1" x14ac:dyDescent="0.3">
      <c r="A358" s="52" t="str">
        <f t="shared" ca="1" si="119"/>
        <v/>
      </c>
      <c r="L358" s="9"/>
      <c r="M358" s="52"/>
      <c r="N358" s="52"/>
      <c r="O358" s="47" t="str">
        <f t="shared" si="107"/>
        <v/>
      </c>
      <c r="P358" s="46" t="str">
        <f t="shared" ca="1" si="108"/>
        <v/>
      </c>
      <c r="Q358" s="39"/>
      <c r="R358" s="39"/>
      <c r="S358" s="40"/>
      <c r="T358" s="6" t="str">
        <f t="shared" si="109"/>
        <v/>
      </c>
      <c r="U358" s="6" t="str">
        <f t="shared" si="110"/>
        <v/>
      </c>
      <c r="V358" s="6" t="str">
        <f t="shared" si="111"/>
        <v/>
      </c>
      <c r="W358" s="6" t="str">
        <f t="shared" si="112"/>
        <v/>
      </c>
      <c r="X358" s="6" t="str">
        <f t="shared" si="113"/>
        <v/>
      </c>
      <c r="Y358" s="6" t="str">
        <f t="shared" si="114"/>
        <v/>
      </c>
      <c r="Z358" s="6" t="str">
        <f t="shared" si="115"/>
        <v/>
      </c>
      <c r="AA358" s="6" t="str">
        <f t="shared" si="116"/>
        <v/>
      </c>
      <c r="AB358" s="6" t="str">
        <f t="shared" si="117"/>
        <v/>
      </c>
      <c r="AC358" s="6" t="str">
        <f t="shared" si="118"/>
        <v/>
      </c>
      <c r="AD358" s="6" t="str">
        <f t="shared" si="120"/>
        <v/>
      </c>
      <c r="AE358" s="6" t="str">
        <f t="shared" si="121"/>
        <v/>
      </c>
      <c r="AF358" s="6" t="str">
        <f t="shared" si="123"/>
        <v/>
      </c>
      <c r="AG358" s="6" t="str">
        <f ca="1">IFERROR(IF(AD358=LARGE(INDIRECT("AD"&amp;MATCH(B358,B:B,0)&amp;":AD"&amp;IF(B358=MAX(B:B),1010,MATCH(B358+1,B:B,0)-1)),IF(COUNTIF(INDIRECT("C"&amp;MATCH(B358,B:B,0)&amp;":C"&amp;IF(B358=MAX(B:B),1010,MATCH(B358+1,B:B,0)-1)),"H")&gt;0,1,"")),B358&amp;"H1",IF(AD358=LARGE(INDIRECT("AD"&amp;MATCH(B358,B:B,0)&amp;":AD"&amp;IF(B358=MAX(B:B),1010,MATCH(B358+1,B:B,0)-1)),IF(COUNTIF(INDIRECT("C"&amp;MATCH(B358,B:B,0)&amp;":C"&amp;IF(B358=MAX(B:B),1010,MATCH(B358+1,B:B,0)-1)),"H")&gt;0,2,"")),B358&amp;"H2",IF(AD358=LARGE(INDIRECT("AD"&amp;MATCH(B358,B:B,0)&amp;":AD"&amp;IF(B358=MAX(B:B),1010,MATCH(B358+1,B:B,0)-1)), IF(COUNTIF(INDIRECT("C"&amp;MATCH(B358,B:B,0)&amp;":C"&amp;IF(B358=MAX(B:B),1010,MATCH(B358+1,B:B,0)-1)),"S")&gt;0,COUNTIF(INDIRECT("C"&amp;MATCH(B358,B:B,0)&amp;":C"&amp;IF(B358=MAX(B:B),1010,MATCH(B358+1,B:B,0)-1)),"H")+1,””)),B358&amp;"S1",IF(AD358=LARGE(INDIRECT("AD"&amp;MATCH(B358,B:B,0)&amp;":AD"&amp;IF(B358=MAX(B:B),1010,MATCH(B358+1,B:B,0)-1)), IF(COUNTIF(INDIRECT("C"&amp;MATCH(B358,B:B,0)&amp;":C"&amp;IF(B358=MAX(B:B),1010,MATCH(B358+1,B:B,0)-1)),"S")&gt;0,COUNTIF(INDIRECT("C"&amp;MATCH(B358,B:B,0)&amp;":C"&amp;IF(B358=MAX(B:B),1010,MATCH(B358+1,B:B,0)-1)),"H")+2,””)),B358&amp;"S2",IF(AD358=LARGE(INDIRECT("AD"&amp;MATCH(B358,B:B,0)&amp;":AD"&amp;IF(B358=MAX(B:B),1010,MATCH(B358+1,B:B,0)-1)), IF(COUNTIF(INDIRECT("C"&amp;MATCH(B358,B:B,0)&amp;":C"&amp;IF(B358=MAX(B:B),1010,MATCH(B358+1,B:B,0)-1)),"V")&gt;0,COUNTIF(INDIRECT("C"&amp;MATCH(B358,B:B,0)&amp;":C"&amp;IF(B358=MAX(B:B),1010,MATCH(B358+1,B:B,0)-1)),"H")+COUNTIF(INDIRECT("C"&amp;MATCH(B358,B:B,0)&amp;":C"&amp;IF(B358=MAX(B:B),1010,MATCH(B358+1,B:B,0)-1)),"S")+1,"")),B358&amp;"V1",IF(AD358=LARGE(INDIRECT("AD"&amp;MATCH(B358,B:B,0)&amp;":AD"&amp;IF(B358=MAX(B:B),1010,MATCH(B358+1,B:B,0)-1)), IF(COUNTIF(INDIRECT("C"&amp;MATCH(B358,B:B,0)&amp;":C"&amp;IF(B358=MAX(B:B),1010,MATCH(B358+1,B:B,0)-1)),"V")&gt;0,COUNTIF(INDIRECT("C"&amp;MATCH(B358,B:B,0)&amp;":C"&amp;IF(B358=MAX(B:B),1010,MATCH(B358+1,B:B,0)-1)),"H")+COUNTIF(INDIRECT("C"&amp;MATCH(B358,B:B,0)&amp;":C"&amp;IF(B358=MAX(B:B),1010,MATCH(B358+1,B:B,0)-1)),"S")+2,"")),B358&amp;"V2","")))))),"")</f>
        <v/>
      </c>
      <c r="AH358" s="14" t="str">
        <f t="shared" ca="1" si="122"/>
        <v/>
      </c>
    </row>
    <row r="359" spans="1:34" customFormat="1" x14ac:dyDescent="0.3">
      <c r="A359" s="52" t="str">
        <f t="shared" ca="1" si="119"/>
        <v/>
      </c>
      <c r="L359" s="9"/>
      <c r="M359" s="52"/>
      <c r="N359" s="52"/>
      <c r="O359" s="47" t="str">
        <f t="shared" si="107"/>
        <v/>
      </c>
      <c r="P359" s="46" t="str">
        <f t="shared" ca="1" si="108"/>
        <v/>
      </c>
      <c r="Q359" s="39"/>
      <c r="R359" s="39"/>
      <c r="S359" s="40"/>
      <c r="T359" s="6" t="str">
        <f t="shared" si="109"/>
        <v/>
      </c>
      <c r="U359" s="6" t="str">
        <f t="shared" si="110"/>
        <v/>
      </c>
      <c r="V359" s="6" t="str">
        <f t="shared" si="111"/>
        <v/>
      </c>
      <c r="W359" s="6" t="str">
        <f t="shared" si="112"/>
        <v/>
      </c>
      <c r="X359" s="6" t="str">
        <f t="shared" si="113"/>
        <v/>
      </c>
      <c r="Y359" s="6" t="str">
        <f t="shared" si="114"/>
        <v/>
      </c>
      <c r="Z359" s="6" t="str">
        <f t="shared" si="115"/>
        <v/>
      </c>
      <c r="AA359" s="6" t="str">
        <f t="shared" si="116"/>
        <v/>
      </c>
      <c r="AB359" s="6" t="str">
        <f t="shared" si="117"/>
        <v/>
      </c>
      <c r="AC359" s="6" t="str">
        <f t="shared" si="118"/>
        <v/>
      </c>
      <c r="AD359" s="6" t="str">
        <f t="shared" si="120"/>
        <v/>
      </c>
      <c r="AE359" s="6" t="str">
        <f t="shared" si="121"/>
        <v/>
      </c>
      <c r="AF359" s="6" t="str">
        <f t="shared" si="123"/>
        <v/>
      </c>
      <c r="AG359" s="6" t="str">
        <f ca="1">IFERROR(IF(AD359=LARGE(INDIRECT("AD"&amp;MATCH(B359,B:B,0)&amp;":AD"&amp;IF(B359=MAX(B:B),1010,MATCH(B359+1,B:B,0)-1)),IF(COUNTIF(INDIRECT("C"&amp;MATCH(B359,B:B,0)&amp;":C"&amp;IF(B359=MAX(B:B),1010,MATCH(B359+1,B:B,0)-1)),"H")&gt;0,1,"")),B359&amp;"H1",IF(AD359=LARGE(INDIRECT("AD"&amp;MATCH(B359,B:B,0)&amp;":AD"&amp;IF(B359=MAX(B:B),1010,MATCH(B359+1,B:B,0)-1)),IF(COUNTIF(INDIRECT("C"&amp;MATCH(B359,B:B,0)&amp;":C"&amp;IF(B359=MAX(B:B),1010,MATCH(B359+1,B:B,0)-1)),"H")&gt;0,2,"")),B359&amp;"H2",IF(AD359=LARGE(INDIRECT("AD"&amp;MATCH(B359,B:B,0)&amp;":AD"&amp;IF(B359=MAX(B:B),1010,MATCH(B359+1,B:B,0)-1)), IF(COUNTIF(INDIRECT("C"&amp;MATCH(B359,B:B,0)&amp;":C"&amp;IF(B359=MAX(B:B),1010,MATCH(B359+1,B:B,0)-1)),"S")&gt;0,COUNTIF(INDIRECT("C"&amp;MATCH(B359,B:B,0)&amp;":C"&amp;IF(B359=MAX(B:B),1010,MATCH(B359+1,B:B,0)-1)),"H")+1,””)),B359&amp;"S1",IF(AD359=LARGE(INDIRECT("AD"&amp;MATCH(B359,B:B,0)&amp;":AD"&amp;IF(B359=MAX(B:B),1010,MATCH(B359+1,B:B,0)-1)), IF(COUNTIF(INDIRECT("C"&amp;MATCH(B359,B:B,0)&amp;":C"&amp;IF(B359=MAX(B:B),1010,MATCH(B359+1,B:B,0)-1)),"S")&gt;0,COUNTIF(INDIRECT("C"&amp;MATCH(B359,B:B,0)&amp;":C"&amp;IF(B359=MAX(B:B),1010,MATCH(B359+1,B:B,0)-1)),"H")+2,””)),B359&amp;"S2",IF(AD359=LARGE(INDIRECT("AD"&amp;MATCH(B359,B:B,0)&amp;":AD"&amp;IF(B359=MAX(B:B),1010,MATCH(B359+1,B:B,0)-1)), IF(COUNTIF(INDIRECT("C"&amp;MATCH(B359,B:B,0)&amp;":C"&amp;IF(B359=MAX(B:B),1010,MATCH(B359+1,B:B,0)-1)),"V")&gt;0,COUNTIF(INDIRECT("C"&amp;MATCH(B359,B:B,0)&amp;":C"&amp;IF(B359=MAX(B:B),1010,MATCH(B359+1,B:B,0)-1)),"H")+COUNTIF(INDIRECT("C"&amp;MATCH(B359,B:B,0)&amp;":C"&amp;IF(B359=MAX(B:B),1010,MATCH(B359+1,B:B,0)-1)),"S")+1,"")),B359&amp;"V1",IF(AD359=LARGE(INDIRECT("AD"&amp;MATCH(B359,B:B,0)&amp;":AD"&amp;IF(B359=MAX(B:B),1010,MATCH(B359+1,B:B,0)-1)), IF(COUNTIF(INDIRECT("C"&amp;MATCH(B359,B:B,0)&amp;":C"&amp;IF(B359=MAX(B:B),1010,MATCH(B359+1,B:B,0)-1)),"V")&gt;0,COUNTIF(INDIRECT("C"&amp;MATCH(B359,B:B,0)&amp;":C"&amp;IF(B359=MAX(B:B),1010,MATCH(B359+1,B:B,0)-1)),"H")+COUNTIF(INDIRECT("C"&amp;MATCH(B359,B:B,0)&amp;":C"&amp;IF(B359=MAX(B:B),1010,MATCH(B359+1,B:B,0)-1)),"S")+2,"")),B359&amp;"V2","")))))),"")</f>
        <v/>
      </c>
      <c r="AH359" s="14" t="str">
        <f t="shared" ca="1" si="122"/>
        <v/>
      </c>
    </row>
    <row r="360" spans="1:34" customFormat="1" x14ac:dyDescent="0.3">
      <c r="A360" s="52" t="str">
        <f t="shared" ca="1" si="119"/>
        <v/>
      </c>
      <c r="L360" s="9"/>
      <c r="M360" s="52"/>
      <c r="N360" s="52"/>
      <c r="O360" s="47" t="str">
        <f t="shared" si="107"/>
        <v/>
      </c>
      <c r="P360" s="46" t="str">
        <f t="shared" ca="1" si="108"/>
        <v/>
      </c>
      <c r="Q360" s="39"/>
      <c r="R360" s="39"/>
      <c r="S360" s="40"/>
      <c r="T360" s="6" t="str">
        <f t="shared" si="109"/>
        <v/>
      </c>
      <c r="U360" s="6" t="str">
        <f t="shared" si="110"/>
        <v/>
      </c>
      <c r="V360" s="6" t="str">
        <f t="shared" si="111"/>
        <v/>
      </c>
      <c r="W360" s="6" t="str">
        <f t="shared" si="112"/>
        <v/>
      </c>
      <c r="X360" s="6" t="str">
        <f t="shared" si="113"/>
        <v/>
      </c>
      <c r="Y360" s="6" t="str">
        <f t="shared" si="114"/>
        <v/>
      </c>
      <c r="Z360" s="6" t="str">
        <f t="shared" si="115"/>
        <v/>
      </c>
      <c r="AA360" s="6" t="str">
        <f t="shared" si="116"/>
        <v/>
      </c>
      <c r="AB360" s="6" t="str">
        <f t="shared" si="117"/>
        <v/>
      </c>
      <c r="AC360" s="6" t="str">
        <f t="shared" si="118"/>
        <v/>
      </c>
      <c r="AD360" s="6" t="str">
        <f t="shared" si="120"/>
        <v/>
      </c>
      <c r="AE360" s="6" t="str">
        <f t="shared" si="121"/>
        <v/>
      </c>
      <c r="AF360" s="6" t="str">
        <f t="shared" si="123"/>
        <v/>
      </c>
      <c r="AG360" s="6" t="str">
        <f ca="1">IFERROR(IF(AD360=LARGE(INDIRECT("AD"&amp;MATCH(B360,B:B,0)&amp;":AD"&amp;IF(B360=MAX(B:B),1010,MATCH(B360+1,B:B,0)-1)),IF(COUNTIF(INDIRECT("C"&amp;MATCH(B360,B:B,0)&amp;":C"&amp;IF(B360=MAX(B:B),1010,MATCH(B360+1,B:B,0)-1)),"H")&gt;0,1,"")),B360&amp;"H1",IF(AD360=LARGE(INDIRECT("AD"&amp;MATCH(B360,B:B,0)&amp;":AD"&amp;IF(B360=MAX(B:B),1010,MATCH(B360+1,B:B,0)-1)),IF(COUNTIF(INDIRECT("C"&amp;MATCH(B360,B:B,0)&amp;":C"&amp;IF(B360=MAX(B:B),1010,MATCH(B360+1,B:B,0)-1)),"H")&gt;0,2,"")),B360&amp;"H2",IF(AD360=LARGE(INDIRECT("AD"&amp;MATCH(B360,B:B,0)&amp;":AD"&amp;IF(B360=MAX(B:B),1010,MATCH(B360+1,B:B,0)-1)), IF(COUNTIF(INDIRECT("C"&amp;MATCH(B360,B:B,0)&amp;":C"&amp;IF(B360=MAX(B:B),1010,MATCH(B360+1,B:B,0)-1)),"S")&gt;0,COUNTIF(INDIRECT("C"&amp;MATCH(B360,B:B,0)&amp;":C"&amp;IF(B360=MAX(B:B),1010,MATCH(B360+1,B:B,0)-1)),"H")+1,””)),B360&amp;"S1",IF(AD360=LARGE(INDIRECT("AD"&amp;MATCH(B360,B:B,0)&amp;":AD"&amp;IF(B360=MAX(B:B),1010,MATCH(B360+1,B:B,0)-1)), IF(COUNTIF(INDIRECT("C"&amp;MATCH(B360,B:B,0)&amp;":C"&amp;IF(B360=MAX(B:B),1010,MATCH(B360+1,B:B,0)-1)),"S")&gt;0,COUNTIF(INDIRECT("C"&amp;MATCH(B360,B:B,0)&amp;":C"&amp;IF(B360=MAX(B:B),1010,MATCH(B360+1,B:B,0)-1)),"H")+2,””)),B360&amp;"S2",IF(AD360=LARGE(INDIRECT("AD"&amp;MATCH(B360,B:B,0)&amp;":AD"&amp;IF(B360=MAX(B:B),1010,MATCH(B360+1,B:B,0)-1)), IF(COUNTIF(INDIRECT("C"&amp;MATCH(B360,B:B,0)&amp;":C"&amp;IF(B360=MAX(B:B),1010,MATCH(B360+1,B:B,0)-1)),"V")&gt;0,COUNTIF(INDIRECT("C"&amp;MATCH(B360,B:B,0)&amp;":C"&amp;IF(B360=MAX(B:B),1010,MATCH(B360+1,B:B,0)-1)),"H")+COUNTIF(INDIRECT("C"&amp;MATCH(B360,B:B,0)&amp;":C"&amp;IF(B360=MAX(B:B),1010,MATCH(B360+1,B:B,0)-1)),"S")+1,"")),B360&amp;"V1",IF(AD360=LARGE(INDIRECT("AD"&amp;MATCH(B360,B:B,0)&amp;":AD"&amp;IF(B360=MAX(B:B),1010,MATCH(B360+1,B:B,0)-1)), IF(COUNTIF(INDIRECT("C"&amp;MATCH(B360,B:B,0)&amp;":C"&amp;IF(B360=MAX(B:B),1010,MATCH(B360+1,B:B,0)-1)),"V")&gt;0,COUNTIF(INDIRECT("C"&amp;MATCH(B360,B:B,0)&amp;":C"&amp;IF(B360=MAX(B:B),1010,MATCH(B360+1,B:B,0)-1)),"H")+COUNTIF(INDIRECT("C"&amp;MATCH(B360,B:B,0)&amp;":C"&amp;IF(B360=MAX(B:B),1010,MATCH(B360+1,B:B,0)-1)),"S")+2,"")),B360&amp;"V2","")))))),"")</f>
        <v/>
      </c>
      <c r="AH360" s="14" t="str">
        <f t="shared" ca="1" si="122"/>
        <v/>
      </c>
    </row>
    <row r="361" spans="1:34" customFormat="1" x14ac:dyDescent="0.3">
      <c r="A361" s="52" t="str">
        <f t="shared" ca="1" si="119"/>
        <v/>
      </c>
      <c r="L361" s="9"/>
      <c r="M361" s="52"/>
      <c r="N361" s="52"/>
      <c r="O361" s="47" t="str">
        <f t="shared" si="107"/>
        <v/>
      </c>
      <c r="P361" s="46" t="str">
        <f t="shared" ca="1" si="108"/>
        <v/>
      </c>
      <c r="Q361" s="39"/>
      <c r="R361" s="39"/>
      <c r="S361" s="40"/>
      <c r="T361" s="6" t="str">
        <f t="shared" si="109"/>
        <v/>
      </c>
      <c r="U361" s="6" t="str">
        <f t="shared" si="110"/>
        <v/>
      </c>
      <c r="V361" s="6" t="str">
        <f t="shared" si="111"/>
        <v/>
      </c>
      <c r="W361" s="6" t="str">
        <f t="shared" si="112"/>
        <v/>
      </c>
      <c r="X361" s="6" t="str">
        <f t="shared" si="113"/>
        <v/>
      </c>
      <c r="Y361" s="6" t="str">
        <f t="shared" si="114"/>
        <v/>
      </c>
      <c r="Z361" s="6" t="str">
        <f t="shared" si="115"/>
        <v/>
      </c>
      <c r="AA361" s="6" t="str">
        <f t="shared" si="116"/>
        <v/>
      </c>
      <c r="AB361" s="6" t="str">
        <f t="shared" si="117"/>
        <v/>
      </c>
      <c r="AC361" s="6" t="str">
        <f t="shared" si="118"/>
        <v/>
      </c>
      <c r="AD361" s="6" t="str">
        <f t="shared" si="120"/>
        <v/>
      </c>
      <c r="AE361" s="6" t="str">
        <f t="shared" si="121"/>
        <v/>
      </c>
      <c r="AF361" s="6" t="str">
        <f t="shared" si="123"/>
        <v/>
      </c>
      <c r="AG361" s="6" t="str">
        <f ca="1">IFERROR(IF(AD361=LARGE(INDIRECT("AD"&amp;MATCH(B361,B:B,0)&amp;":AD"&amp;IF(B361=MAX(B:B),1010,MATCH(B361+1,B:B,0)-1)),IF(COUNTIF(INDIRECT("C"&amp;MATCH(B361,B:B,0)&amp;":C"&amp;IF(B361=MAX(B:B),1010,MATCH(B361+1,B:B,0)-1)),"H")&gt;0,1,"")),B361&amp;"H1",IF(AD361=LARGE(INDIRECT("AD"&amp;MATCH(B361,B:B,0)&amp;":AD"&amp;IF(B361=MAX(B:B),1010,MATCH(B361+1,B:B,0)-1)),IF(COUNTIF(INDIRECT("C"&amp;MATCH(B361,B:B,0)&amp;":C"&amp;IF(B361=MAX(B:B),1010,MATCH(B361+1,B:B,0)-1)),"H")&gt;0,2,"")),B361&amp;"H2",IF(AD361=LARGE(INDIRECT("AD"&amp;MATCH(B361,B:B,0)&amp;":AD"&amp;IF(B361=MAX(B:B),1010,MATCH(B361+1,B:B,0)-1)), IF(COUNTIF(INDIRECT("C"&amp;MATCH(B361,B:B,0)&amp;":C"&amp;IF(B361=MAX(B:B),1010,MATCH(B361+1,B:B,0)-1)),"S")&gt;0,COUNTIF(INDIRECT("C"&amp;MATCH(B361,B:B,0)&amp;":C"&amp;IF(B361=MAX(B:B),1010,MATCH(B361+1,B:B,0)-1)),"H")+1,””)),B361&amp;"S1",IF(AD361=LARGE(INDIRECT("AD"&amp;MATCH(B361,B:B,0)&amp;":AD"&amp;IF(B361=MAX(B:B),1010,MATCH(B361+1,B:B,0)-1)), IF(COUNTIF(INDIRECT("C"&amp;MATCH(B361,B:B,0)&amp;":C"&amp;IF(B361=MAX(B:B),1010,MATCH(B361+1,B:B,0)-1)),"S")&gt;0,COUNTIF(INDIRECT("C"&amp;MATCH(B361,B:B,0)&amp;":C"&amp;IF(B361=MAX(B:B),1010,MATCH(B361+1,B:B,0)-1)),"H")+2,””)),B361&amp;"S2",IF(AD361=LARGE(INDIRECT("AD"&amp;MATCH(B361,B:B,0)&amp;":AD"&amp;IF(B361=MAX(B:B),1010,MATCH(B361+1,B:B,0)-1)), IF(COUNTIF(INDIRECT("C"&amp;MATCH(B361,B:B,0)&amp;":C"&amp;IF(B361=MAX(B:B),1010,MATCH(B361+1,B:B,0)-1)),"V")&gt;0,COUNTIF(INDIRECT("C"&amp;MATCH(B361,B:B,0)&amp;":C"&amp;IF(B361=MAX(B:B),1010,MATCH(B361+1,B:B,0)-1)),"H")+COUNTIF(INDIRECT("C"&amp;MATCH(B361,B:B,0)&amp;":C"&amp;IF(B361=MAX(B:B),1010,MATCH(B361+1,B:B,0)-1)),"S")+1,"")),B361&amp;"V1",IF(AD361=LARGE(INDIRECT("AD"&amp;MATCH(B361,B:B,0)&amp;":AD"&amp;IF(B361=MAX(B:B),1010,MATCH(B361+1,B:B,0)-1)), IF(COUNTIF(INDIRECT("C"&amp;MATCH(B361,B:B,0)&amp;":C"&amp;IF(B361=MAX(B:B),1010,MATCH(B361+1,B:B,0)-1)),"V")&gt;0,COUNTIF(INDIRECT("C"&amp;MATCH(B361,B:B,0)&amp;":C"&amp;IF(B361=MAX(B:B),1010,MATCH(B361+1,B:B,0)-1)),"H")+COUNTIF(INDIRECT("C"&amp;MATCH(B361,B:B,0)&amp;":C"&amp;IF(B361=MAX(B:B),1010,MATCH(B361+1,B:B,0)-1)),"S")+2,"")),B361&amp;"V2","")))))),"")</f>
        <v/>
      </c>
      <c r="AH361" s="14" t="str">
        <f t="shared" ca="1" si="122"/>
        <v/>
      </c>
    </row>
    <row r="362" spans="1:34" customFormat="1" x14ac:dyDescent="0.3">
      <c r="A362" s="52" t="str">
        <f t="shared" ca="1" si="119"/>
        <v/>
      </c>
      <c r="L362" s="9"/>
      <c r="M362" s="52"/>
      <c r="N362" s="52"/>
      <c r="O362" s="47" t="str">
        <f t="shared" si="107"/>
        <v/>
      </c>
      <c r="P362" s="46" t="str">
        <f t="shared" ca="1" si="108"/>
        <v/>
      </c>
      <c r="Q362" s="39"/>
      <c r="R362" s="39"/>
      <c r="S362" s="40"/>
      <c r="T362" s="6" t="str">
        <f t="shared" si="109"/>
        <v/>
      </c>
      <c r="U362" s="6" t="str">
        <f t="shared" si="110"/>
        <v/>
      </c>
      <c r="V362" s="6" t="str">
        <f t="shared" si="111"/>
        <v/>
      </c>
      <c r="W362" s="6" t="str">
        <f t="shared" si="112"/>
        <v/>
      </c>
      <c r="X362" s="6" t="str">
        <f t="shared" si="113"/>
        <v/>
      </c>
      <c r="Y362" s="6" t="str">
        <f t="shared" si="114"/>
        <v/>
      </c>
      <c r="Z362" s="6" t="str">
        <f t="shared" si="115"/>
        <v/>
      </c>
      <c r="AA362" s="6" t="str">
        <f t="shared" si="116"/>
        <v/>
      </c>
      <c r="AB362" s="6" t="str">
        <f t="shared" si="117"/>
        <v/>
      </c>
      <c r="AC362" s="6" t="str">
        <f t="shared" si="118"/>
        <v/>
      </c>
      <c r="AD362" s="6" t="str">
        <f t="shared" si="120"/>
        <v/>
      </c>
      <c r="AE362" s="6" t="str">
        <f t="shared" si="121"/>
        <v/>
      </c>
      <c r="AF362" s="6" t="str">
        <f t="shared" si="123"/>
        <v/>
      </c>
      <c r="AG362" s="6" t="str">
        <f ca="1">IFERROR(IF(AD362=LARGE(INDIRECT("AD"&amp;MATCH(B362,B:B,0)&amp;":AD"&amp;IF(B362=MAX(B:B),1010,MATCH(B362+1,B:B,0)-1)),IF(COUNTIF(INDIRECT("C"&amp;MATCH(B362,B:B,0)&amp;":C"&amp;IF(B362=MAX(B:B),1010,MATCH(B362+1,B:B,0)-1)),"H")&gt;0,1,"")),B362&amp;"H1",IF(AD362=LARGE(INDIRECT("AD"&amp;MATCH(B362,B:B,0)&amp;":AD"&amp;IF(B362=MAX(B:B),1010,MATCH(B362+1,B:B,0)-1)),IF(COUNTIF(INDIRECT("C"&amp;MATCH(B362,B:B,0)&amp;":C"&amp;IF(B362=MAX(B:B),1010,MATCH(B362+1,B:B,0)-1)),"H")&gt;0,2,"")),B362&amp;"H2",IF(AD362=LARGE(INDIRECT("AD"&amp;MATCH(B362,B:B,0)&amp;":AD"&amp;IF(B362=MAX(B:B),1010,MATCH(B362+1,B:B,0)-1)), IF(COUNTIF(INDIRECT("C"&amp;MATCH(B362,B:B,0)&amp;":C"&amp;IF(B362=MAX(B:B),1010,MATCH(B362+1,B:B,0)-1)),"S")&gt;0,COUNTIF(INDIRECT("C"&amp;MATCH(B362,B:B,0)&amp;":C"&amp;IF(B362=MAX(B:B),1010,MATCH(B362+1,B:B,0)-1)),"H")+1,””)),B362&amp;"S1",IF(AD362=LARGE(INDIRECT("AD"&amp;MATCH(B362,B:B,0)&amp;":AD"&amp;IF(B362=MAX(B:B),1010,MATCH(B362+1,B:B,0)-1)), IF(COUNTIF(INDIRECT("C"&amp;MATCH(B362,B:B,0)&amp;":C"&amp;IF(B362=MAX(B:B),1010,MATCH(B362+1,B:B,0)-1)),"S")&gt;0,COUNTIF(INDIRECT("C"&amp;MATCH(B362,B:B,0)&amp;":C"&amp;IF(B362=MAX(B:B),1010,MATCH(B362+1,B:B,0)-1)),"H")+2,””)),B362&amp;"S2",IF(AD362=LARGE(INDIRECT("AD"&amp;MATCH(B362,B:B,0)&amp;":AD"&amp;IF(B362=MAX(B:B),1010,MATCH(B362+1,B:B,0)-1)), IF(COUNTIF(INDIRECT("C"&amp;MATCH(B362,B:B,0)&amp;":C"&amp;IF(B362=MAX(B:B),1010,MATCH(B362+1,B:B,0)-1)),"V")&gt;0,COUNTIF(INDIRECT("C"&amp;MATCH(B362,B:B,0)&amp;":C"&amp;IF(B362=MAX(B:B),1010,MATCH(B362+1,B:B,0)-1)),"H")+COUNTIF(INDIRECT("C"&amp;MATCH(B362,B:B,0)&amp;":C"&amp;IF(B362=MAX(B:B),1010,MATCH(B362+1,B:B,0)-1)),"S")+1,"")),B362&amp;"V1",IF(AD362=LARGE(INDIRECT("AD"&amp;MATCH(B362,B:B,0)&amp;":AD"&amp;IF(B362=MAX(B:B),1010,MATCH(B362+1,B:B,0)-1)), IF(COUNTIF(INDIRECT("C"&amp;MATCH(B362,B:B,0)&amp;":C"&amp;IF(B362=MAX(B:B),1010,MATCH(B362+1,B:B,0)-1)),"V")&gt;0,COUNTIF(INDIRECT("C"&amp;MATCH(B362,B:B,0)&amp;":C"&amp;IF(B362=MAX(B:B),1010,MATCH(B362+1,B:B,0)-1)),"H")+COUNTIF(INDIRECT("C"&amp;MATCH(B362,B:B,0)&amp;":C"&amp;IF(B362=MAX(B:B),1010,MATCH(B362+1,B:B,0)-1)),"S")+2,"")),B362&amp;"V2","")))))),"")</f>
        <v/>
      </c>
      <c r="AH362" s="14" t="str">
        <f t="shared" ca="1" si="122"/>
        <v/>
      </c>
    </row>
    <row r="363" spans="1:34" customFormat="1" x14ac:dyDescent="0.3">
      <c r="A363" s="52" t="str">
        <f t="shared" ca="1" si="119"/>
        <v/>
      </c>
      <c r="L363" s="9"/>
      <c r="M363" s="52"/>
      <c r="N363" s="52"/>
      <c r="O363" s="47" t="str">
        <f t="shared" si="107"/>
        <v/>
      </c>
      <c r="P363" s="46" t="str">
        <f t="shared" ca="1" si="108"/>
        <v/>
      </c>
      <c r="Q363" s="39"/>
      <c r="R363" s="39"/>
      <c r="S363" s="40"/>
      <c r="T363" s="6" t="str">
        <f t="shared" si="109"/>
        <v/>
      </c>
      <c r="U363" s="6" t="str">
        <f t="shared" si="110"/>
        <v/>
      </c>
      <c r="V363" s="6" t="str">
        <f t="shared" si="111"/>
        <v/>
      </c>
      <c r="W363" s="6" t="str">
        <f t="shared" si="112"/>
        <v/>
      </c>
      <c r="X363" s="6" t="str">
        <f t="shared" si="113"/>
        <v/>
      </c>
      <c r="Y363" s="6" t="str">
        <f t="shared" si="114"/>
        <v/>
      </c>
      <c r="Z363" s="6" t="str">
        <f t="shared" si="115"/>
        <v/>
      </c>
      <c r="AA363" s="6" t="str">
        <f t="shared" si="116"/>
        <v/>
      </c>
      <c r="AB363" s="6" t="str">
        <f t="shared" si="117"/>
        <v/>
      </c>
      <c r="AC363" s="6" t="str">
        <f t="shared" si="118"/>
        <v/>
      </c>
      <c r="AD363" s="6" t="str">
        <f t="shared" si="120"/>
        <v/>
      </c>
      <c r="AE363" s="6" t="str">
        <f t="shared" si="121"/>
        <v/>
      </c>
      <c r="AF363" s="6" t="str">
        <f t="shared" si="123"/>
        <v/>
      </c>
      <c r="AG363" s="6" t="str">
        <f ca="1">IFERROR(IF(AD363=LARGE(INDIRECT("AD"&amp;MATCH(B363,B:B,0)&amp;":AD"&amp;IF(B363=MAX(B:B),1010,MATCH(B363+1,B:B,0)-1)),IF(COUNTIF(INDIRECT("C"&amp;MATCH(B363,B:B,0)&amp;":C"&amp;IF(B363=MAX(B:B),1010,MATCH(B363+1,B:B,0)-1)),"H")&gt;0,1,"")),B363&amp;"H1",IF(AD363=LARGE(INDIRECT("AD"&amp;MATCH(B363,B:B,0)&amp;":AD"&amp;IF(B363=MAX(B:B),1010,MATCH(B363+1,B:B,0)-1)),IF(COUNTIF(INDIRECT("C"&amp;MATCH(B363,B:B,0)&amp;":C"&amp;IF(B363=MAX(B:B),1010,MATCH(B363+1,B:B,0)-1)),"H")&gt;0,2,"")),B363&amp;"H2",IF(AD363=LARGE(INDIRECT("AD"&amp;MATCH(B363,B:B,0)&amp;":AD"&amp;IF(B363=MAX(B:B),1010,MATCH(B363+1,B:B,0)-1)), IF(COUNTIF(INDIRECT("C"&amp;MATCH(B363,B:B,0)&amp;":C"&amp;IF(B363=MAX(B:B),1010,MATCH(B363+1,B:B,0)-1)),"S")&gt;0,COUNTIF(INDIRECT("C"&amp;MATCH(B363,B:B,0)&amp;":C"&amp;IF(B363=MAX(B:B),1010,MATCH(B363+1,B:B,0)-1)),"H")+1,””)),B363&amp;"S1",IF(AD363=LARGE(INDIRECT("AD"&amp;MATCH(B363,B:B,0)&amp;":AD"&amp;IF(B363=MAX(B:B),1010,MATCH(B363+1,B:B,0)-1)), IF(COUNTIF(INDIRECT("C"&amp;MATCH(B363,B:B,0)&amp;":C"&amp;IF(B363=MAX(B:B),1010,MATCH(B363+1,B:B,0)-1)),"S")&gt;0,COUNTIF(INDIRECT("C"&amp;MATCH(B363,B:B,0)&amp;":C"&amp;IF(B363=MAX(B:B),1010,MATCH(B363+1,B:B,0)-1)),"H")+2,””)),B363&amp;"S2",IF(AD363=LARGE(INDIRECT("AD"&amp;MATCH(B363,B:B,0)&amp;":AD"&amp;IF(B363=MAX(B:B),1010,MATCH(B363+1,B:B,0)-1)), IF(COUNTIF(INDIRECT("C"&amp;MATCH(B363,B:B,0)&amp;":C"&amp;IF(B363=MAX(B:B),1010,MATCH(B363+1,B:B,0)-1)),"V")&gt;0,COUNTIF(INDIRECT("C"&amp;MATCH(B363,B:B,0)&amp;":C"&amp;IF(B363=MAX(B:B),1010,MATCH(B363+1,B:B,0)-1)),"H")+COUNTIF(INDIRECT("C"&amp;MATCH(B363,B:B,0)&amp;":C"&amp;IF(B363=MAX(B:B),1010,MATCH(B363+1,B:B,0)-1)),"S")+1,"")),B363&amp;"V1",IF(AD363=LARGE(INDIRECT("AD"&amp;MATCH(B363,B:B,0)&amp;":AD"&amp;IF(B363=MAX(B:B),1010,MATCH(B363+1,B:B,0)-1)), IF(COUNTIF(INDIRECT("C"&amp;MATCH(B363,B:B,0)&amp;":C"&amp;IF(B363=MAX(B:B),1010,MATCH(B363+1,B:B,0)-1)),"V")&gt;0,COUNTIF(INDIRECT("C"&amp;MATCH(B363,B:B,0)&amp;":C"&amp;IF(B363=MAX(B:B),1010,MATCH(B363+1,B:B,0)-1)),"H")+COUNTIF(INDIRECT("C"&amp;MATCH(B363,B:B,0)&amp;":C"&amp;IF(B363=MAX(B:B),1010,MATCH(B363+1,B:B,0)-1)),"S")+2,"")),B363&amp;"V2","")))))),"")</f>
        <v/>
      </c>
      <c r="AH363" s="14" t="str">
        <f t="shared" ca="1" si="122"/>
        <v/>
      </c>
    </row>
    <row r="364" spans="1:34" customFormat="1" x14ac:dyDescent="0.3">
      <c r="A364" s="52" t="str">
        <f t="shared" ca="1" si="119"/>
        <v/>
      </c>
      <c r="L364" s="9"/>
      <c r="M364" s="52"/>
      <c r="N364" s="52"/>
      <c r="O364" s="47" t="str">
        <f t="shared" si="107"/>
        <v/>
      </c>
      <c r="P364" s="46" t="str">
        <f t="shared" ca="1" si="108"/>
        <v/>
      </c>
      <c r="Q364" s="39"/>
      <c r="R364" s="39"/>
      <c r="S364" s="40"/>
      <c r="T364" s="6" t="str">
        <f t="shared" si="109"/>
        <v/>
      </c>
      <c r="U364" s="6" t="str">
        <f t="shared" si="110"/>
        <v/>
      </c>
      <c r="V364" s="6" t="str">
        <f t="shared" si="111"/>
        <v/>
      </c>
      <c r="W364" s="6" t="str">
        <f t="shared" si="112"/>
        <v/>
      </c>
      <c r="X364" s="6" t="str">
        <f t="shared" si="113"/>
        <v/>
      </c>
      <c r="Y364" s="6" t="str">
        <f t="shared" si="114"/>
        <v/>
      </c>
      <c r="Z364" s="6" t="str">
        <f t="shared" si="115"/>
        <v/>
      </c>
      <c r="AA364" s="6" t="str">
        <f t="shared" si="116"/>
        <v/>
      </c>
      <c r="AB364" s="6" t="str">
        <f t="shared" si="117"/>
        <v/>
      </c>
      <c r="AC364" s="6" t="str">
        <f t="shared" si="118"/>
        <v/>
      </c>
      <c r="AD364" s="6" t="str">
        <f t="shared" si="120"/>
        <v/>
      </c>
      <c r="AE364" s="6" t="str">
        <f t="shared" si="121"/>
        <v/>
      </c>
      <c r="AF364" s="6" t="str">
        <f t="shared" si="123"/>
        <v/>
      </c>
      <c r="AG364" s="6" t="str">
        <f ca="1">IFERROR(IF(AD364=LARGE(INDIRECT("AD"&amp;MATCH(B364,B:B,0)&amp;":AD"&amp;IF(B364=MAX(B:B),1010,MATCH(B364+1,B:B,0)-1)),IF(COUNTIF(INDIRECT("C"&amp;MATCH(B364,B:B,0)&amp;":C"&amp;IF(B364=MAX(B:B),1010,MATCH(B364+1,B:B,0)-1)),"H")&gt;0,1,"")),B364&amp;"H1",IF(AD364=LARGE(INDIRECT("AD"&amp;MATCH(B364,B:B,0)&amp;":AD"&amp;IF(B364=MAX(B:B),1010,MATCH(B364+1,B:B,0)-1)),IF(COUNTIF(INDIRECT("C"&amp;MATCH(B364,B:B,0)&amp;":C"&amp;IF(B364=MAX(B:B),1010,MATCH(B364+1,B:B,0)-1)),"H")&gt;0,2,"")),B364&amp;"H2",IF(AD364=LARGE(INDIRECT("AD"&amp;MATCH(B364,B:B,0)&amp;":AD"&amp;IF(B364=MAX(B:B),1010,MATCH(B364+1,B:B,0)-1)), IF(COUNTIF(INDIRECT("C"&amp;MATCH(B364,B:B,0)&amp;":C"&amp;IF(B364=MAX(B:B),1010,MATCH(B364+1,B:B,0)-1)),"S")&gt;0,COUNTIF(INDIRECT("C"&amp;MATCH(B364,B:B,0)&amp;":C"&amp;IF(B364=MAX(B:B),1010,MATCH(B364+1,B:B,0)-1)),"H")+1,””)),B364&amp;"S1",IF(AD364=LARGE(INDIRECT("AD"&amp;MATCH(B364,B:B,0)&amp;":AD"&amp;IF(B364=MAX(B:B),1010,MATCH(B364+1,B:B,0)-1)), IF(COUNTIF(INDIRECT("C"&amp;MATCH(B364,B:B,0)&amp;":C"&amp;IF(B364=MAX(B:B),1010,MATCH(B364+1,B:B,0)-1)),"S")&gt;0,COUNTIF(INDIRECT("C"&amp;MATCH(B364,B:B,0)&amp;":C"&amp;IF(B364=MAX(B:B),1010,MATCH(B364+1,B:B,0)-1)),"H")+2,””)),B364&amp;"S2",IF(AD364=LARGE(INDIRECT("AD"&amp;MATCH(B364,B:B,0)&amp;":AD"&amp;IF(B364=MAX(B:B),1010,MATCH(B364+1,B:B,0)-1)), IF(COUNTIF(INDIRECT("C"&amp;MATCH(B364,B:B,0)&amp;":C"&amp;IF(B364=MAX(B:B),1010,MATCH(B364+1,B:B,0)-1)),"V")&gt;0,COUNTIF(INDIRECT("C"&amp;MATCH(B364,B:B,0)&amp;":C"&amp;IF(B364=MAX(B:B),1010,MATCH(B364+1,B:B,0)-1)),"H")+COUNTIF(INDIRECT("C"&amp;MATCH(B364,B:B,0)&amp;":C"&amp;IF(B364=MAX(B:B),1010,MATCH(B364+1,B:B,0)-1)),"S")+1,"")),B364&amp;"V1",IF(AD364=LARGE(INDIRECT("AD"&amp;MATCH(B364,B:B,0)&amp;":AD"&amp;IF(B364=MAX(B:B),1010,MATCH(B364+1,B:B,0)-1)), IF(COUNTIF(INDIRECT("C"&amp;MATCH(B364,B:B,0)&amp;":C"&amp;IF(B364=MAX(B:B),1010,MATCH(B364+1,B:B,0)-1)),"V")&gt;0,COUNTIF(INDIRECT("C"&amp;MATCH(B364,B:B,0)&amp;":C"&amp;IF(B364=MAX(B:B),1010,MATCH(B364+1,B:B,0)-1)),"H")+COUNTIF(INDIRECT("C"&amp;MATCH(B364,B:B,0)&amp;":C"&amp;IF(B364=MAX(B:B),1010,MATCH(B364+1,B:B,0)-1)),"S")+2,"")),B364&amp;"V2","")))))),"")</f>
        <v/>
      </c>
      <c r="AH364" s="14" t="str">
        <f t="shared" ca="1" si="122"/>
        <v/>
      </c>
    </row>
    <row r="365" spans="1:34" customFormat="1" x14ac:dyDescent="0.3">
      <c r="A365" s="52" t="str">
        <f t="shared" ca="1" si="119"/>
        <v/>
      </c>
      <c r="L365" s="9"/>
      <c r="M365" s="52"/>
      <c r="N365" s="52"/>
      <c r="O365" s="47" t="str">
        <f t="shared" si="107"/>
        <v/>
      </c>
      <c r="P365" s="46" t="str">
        <f t="shared" ca="1" si="108"/>
        <v/>
      </c>
      <c r="Q365" s="39"/>
      <c r="R365" s="39"/>
      <c r="S365" s="40"/>
      <c r="T365" s="6" t="str">
        <f t="shared" si="109"/>
        <v/>
      </c>
      <c r="U365" s="6" t="str">
        <f t="shared" si="110"/>
        <v/>
      </c>
      <c r="V365" s="6" t="str">
        <f t="shared" si="111"/>
        <v/>
      </c>
      <c r="W365" s="6" t="str">
        <f t="shared" si="112"/>
        <v/>
      </c>
      <c r="X365" s="6" t="str">
        <f t="shared" si="113"/>
        <v/>
      </c>
      <c r="Y365" s="6" t="str">
        <f t="shared" si="114"/>
        <v/>
      </c>
      <c r="Z365" s="6" t="str">
        <f t="shared" si="115"/>
        <v/>
      </c>
      <c r="AA365" s="6" t="str">
        <f t="shared" si="116"/>
        <v/>
      </c>
      <c r="AB365" s="6" t="str">
        <f t="shared" si="117"/>
        <v/>
      </c>
      <c r="AC365" s="6" t="str">
        <f t="shared" si="118"/>
        <v/>
      </c>
      <c r="AD365" s="6" t="str">
        <f t="shared" si="120"/>
        <v/>
      </c>
      <c r="AE365" s="6" t="str">
        <f t="shared" si="121"/>
        <v/>
      </c>
      <c r="AF365" s="6" t="str">
        <f t="shared" si="123"/>
        <v/>
      </c>
      <c r="AG365" s="6" t="str">
        <f ca="1">IFERROR(IF(AD365=LARGE(INDIRECT("AD"&amp;MATCH(B365,B:B,0)&amp;":AD"&amp;IF(B365=MAX(B:B),1010,MATCH(B365+1,B:B,0)-1)),IF(COUNTIF(INDIRECT("C"&amp;MATCH(B365,B:B,0)&amp;":C"&amp;IF(B365=MAX(B:B),1010,MATCH(B365+1,B:B,0)-1)),"H")&gt;0,1,"")),B365&amp;"H1",IF(AD365=LARGE(INDIRECT("AD"&amp;MATCH(B365,B:B,0)&amp;":AD"&amp;IF(B365=MAX(B:B),1010,MATCH(B365+1,B:B,0)-1)),IF(COUNTIF(INDIRECT("C"&amp;MATCH(B365,B:B,0)&amp;":C"&amp;IF(B365=MAX(B:B),1010,MATCH(B365+1,B:B,0)-1)),"H")&gt;0,2,"")),B365&amp;"H2",IF(AD365=LARGE(INDIRECT("AD"&amp;MATCH(B365,B:B,0)&amp;":AD"&amp;IF(B365=MAX(B:B),1010,MATCH(B365+1,B:B,0)-1)), IF(COUNTIF(INDIRECT("C"&amp;MATCH(B365,B:B,0)&amp;":C"&amp;IF(B365=MAX(B:B),1010,MATCH(B365+1,B:B,0)-1)),"S")&gt;0,COUNTIF(INDIRECT("C"&amp;MATCH(B365,B:B,0)&amp;":C"&amp;IF(B365=MAX(B:B),1010,MATCH(B365+1,B:B,0)-1)),"H")+1,””)),B365&amp;"S1",IF(AD365=LARGE(INDIRECT("AD"&amp;MATCH(B365,B:B,0)&amp;":AD"&amp;IF(B365=MAX(B:B),1010,MATCH(B365+1,B:B,0)-1)), IF(COUNTIF(INDIRECT("C"&amp;MATCH(B365,B:B,0)&amp;":C"&amp;IF(B365=MAX(B:B),1010,MATCH(B365+1,B:B,0)-1)),"S")&gt;0,COUNTIF(INDIRECT("C"&amp;MATCH(B365,B:B,0)&amp;":C"&amp;IF(B365=MAX(B:B),1010,MATCH(B365+1,B:B,0)-1)),"H")+2,””)),B365&amp;"S2",IF(AD365=LARGE(INDIRECT("AD"&amp;MATCH(B365,B:B,0)&amp;":AD"&amp;IF(B365=MAX(B:B),1010,MATCH(B365+1,B:B,0)-1)), IF(COUNTIF(INDIRECT("C"&amp;MATCH(B365,B:B,0)&amp;":C"&amp;IF(B365=MAX(B:B),1010,MATCH(B365+1,B:B,0)-1)),"V")&gt;0,COUNTIF(INDIRECT("C"&amp;MATCH(B365,B:B,0)&amp;":C"&amp;IF(B365=MAX(B:B),1010,MATCH(B365+1,B:B,0)-1)),"H")+COUNTIF(INDIRECT("C"&amp;MATCH(B365,B:B,0)&amp;":C"&amp;IF(B365=MAX(B:B),1010,MATCH(B365+1,B:B,0)-1)),"S")+1,"")),B365&amp;"V1",IF(AD365=LARGE(INDIRECT("AD"&amp;MATCH(B365,B:B,0)&amp;":AD"&amp;IF(B365=MAX(B:B),1010,MATCH(B365+1,B:B,0)-1)), IF(COUNTIF(INDIRECT("C"&amp;MATCH(B365,B:B,0)&amp;":C"&amp;IF(B365=MAX(B:B),1010,MATCH(B365+1,B:B,0)-1)),"V")&gt;0,COUNTIF(INDIRECT("C"&amp;MATCH(B365,B:B,0)&amp;":C"&amp;IF(B365=MAX(B:B),1010,MATCH(B365+1,B:B,0)-1)),"H")+COUNTIF(INDIRECT("C"&amp;MATCH(B365,B:B,0)&amp;":C"&amp;IF(B365=MAX(B:B),1010,MATCH(B365+1,B:B,0)-1)),"S")+2,"")),B365&amp;"V2","")))))),"")</f>
        <v/>
      </c>
      <c r="AH365" s="14" t="str">
        <f t="shared" ca="1" si="122"/>
        <v/>
      </c>
    </row>
    <row r="366" spans="1:34" customFormat="1" x14ac:dyDescent="0.3">
      <c r="A366" s="52" t="str">
        <f t="shared" ca="1" si="119"/>
        <v/>
      </c>
      <c r="L366" s="9"/>
      <c r="M366" s="52"/>
      <c r="N366" s="52"/>
      <c r="O366" s="47" t="str">
        <f t="shared" si="107"/>
        <v/>
      </c>
      <c r="P366" s="46" t="str">
        <f t="shared" ca="1" si="108"/>
        <v/>
      </c>
      <c r="Q366" s="39"/>
      <c r="R366" s="39"/>
      <c r="S366" s="40"/>
      <c r="T366" s="6" t="str">
        <f t="shared" si="109"/>
        <v/>
      </c>
      <c r="U366" s="6" t="str">
        <f t="shared" si="110"/>
        <v/>
      </c>
      <c r="V366" s="6" t="str">
        <f t="shared" si="111"/>
        <v/>
      </c>
      <c r="W366" s="6" t="str">
        <f t="shared" si="112"/>
        <v/>
      </c>
      <c r="X366" s="6" t="str">
        <f t="shared" si="113"/>
        <v/>
      </c>
      <c r="Y366" s="6" t="str">
        <f t="shared" si="114"/>
        <v/>
      </c>
      <c r="Z366" s="6" t="str">
        <f t="shared" si="115"/>
        <v/>
      </c>
      <c r="AA366" s="6" t="str">
        <f t="shared" si="116"/>
        <v/>
      </c>
      <c r="AB366" s="6" t="str">
        <f t="shared" si="117"/>
        <v/>
      </c>
      <c r="AC366" s="6" t="str">
        <f t="shared" si="118"/>
        <v/>
      </c>
      <c r="AD366" s="6" t="str">
        <f t="shared" si="120"/>
        <v/>
      </c>
      <c r="AE366" s="6" t="str">
        <f t="shared" si="121"/>
        <v/>
      </c>
      <c r="AF366" s="6" t="str">
        <f t="shared" si="123"/>
        <v/>
      </c>
      <c r="AG366" s="6" t="str">
        <f ca="1">IFERROR(IF(AD366=LARGE(INDIRECT("AD"&amp;MATCH(B366,B:B,0)&amp;":AD"&amp;IF(B366=MAX(B:B),1010,MATCH(B366+1,B:B,0)-1)),IF(COUNTIF(INDIRECT("C"&amp;MATCH(B366,B:B,0)&amp;":C"&amp;IF(B366=MAX(B:B),1010,MATCH(B366+1,B:B,0)-1)),"H")&gt;0,1,"")),B366&amp;"H1",IF(AD366=LARGE(INDIRECT("AD"&amp;MATCH(B366,B:B,0)&amp;":AD"&amp;IF(B366=MAX(B:B),1010,MATCH(B366+1,B:B,0)-1)),IF(COUNTIF(INDIRECT("C"&amp;MATCH(B366,B:B,0)&amp;":C"&amp;IF(B366=MAX(B:B),1010,MATCH(B366+1,B:B,0)-1)),"H")&gt;0,2,"")),B366&amp;"H2",IF(AD366=LARGE(INDIRECT("AD"&amp;MATCH(B366,B:B,0)&amp;":AD"&amp;IF(B366=MAX(B:B),1010,MATCH(B366+1,B:B,0)-1)), IF(COUNTIF(INDIRECT("C"&amp;MATCH(B366,B:B,0)&amp;":C"&amp;IF(B366=MAX(B:B),1010,MATCH(B366+1,B:B,0)-1)),"S")&gt;0,COUNTIF(INDIRECT("C"&amp;MATCH(B366,B:B,0)&amp;":C"&amp;IF(B366=MAX(B:B),1010,MATCH(B366+1,B:B,0)-1)),"H")+1,””)),B366&amp;"S1",IF(AD366=LARGE(INDIRECT("AD"&amp;MATCH(B366,B:B,0)&amp;":AD"&amp;IF(B366=MAX(B:B),1010,MATCH(B366+1,B:B,0)-1)), IF(COUNTIF(INDIRECT("C"&amp;MATCH(B366,B:B,0)&amp;":C"&amp;IF(B366=MAX(B:B),1010,MATCH(B366+1,B:B,0)-1)),"S")&gt;0,COUNTIF(INDIRECT("C"&amp;MATCH(B366,B:B,0)&amp;":C"&amp;IF(B366=MAX(B:B),1010,MATCH(B366+1,B:B,0)-1)),"H")+2,””)),B366&amp;"S2",IF(AD366=LARGE(INDIRECT("AD"&amp;MATCH(B366,B:B,0)&amp;":AD"&amp;IF(B366=MAX(B:B),1010,MATCH(B366+1,B:B,0)-1)), IF(COUNTIF(INDIRECT("C"&amp;MATCH(B366,B:B,0)&amp;":C"&amp;IF(B366=MAX(B:B),1010,MATCH(B366+1,B:B,0)-1)),"V")&gt;0,COUNTIF(INDIRECT("C"&amp;MATCH(B366,B:B,0)&amp;":C"&amp;IF(B366=MAX(B:B),1010,MATCH(B366+1,B:B,0)-1)),"H")+COUNTIF(INDIRECT("C"&amp;MATCH(B366,B:B,0)&amp;":C"&amp;IF(B366=MAX(B:B),1010,MATCH(B366+1,B:B,0)-1)),"S")+1,"")),B366&amp;"V1",IF(AD366=LARGE(INDIRECT("AD"&amp;MATCH(B366,B:B,0)&amp;":AD"&amp;IF(B366=MAX(B:B),1010,MATCH(B366+1,B:B,0)-1)), IF(COUNTIF(INDIRECT("C"&amp;MATCH(B366,B:B,0)&amp;":C"&amp;IF(B366=MAX(B:B),1010,MATCH(B366+1,B:B,0)-1)),"V")&gt;0,COUNTIF(INDIRECT("C"&amp;MATCH(B366,B:B,0)&amp;":C"&amp;IF(B366=MAX(B:B),1010,MATCH(B366+1,B:B,0)-1)),"H")+COUNTIF(INDIRECT("C"&amp;MATCH(B366,B:B,0)&amp;":C"&amp;IF(B366=MAX(B:B),1010,MATCH(B366+1,B:B,0)-1)),"S")+2,"")),B366&amp;"V2","")))))),"")</f>
        <v/>
      </c>
      <c r="AH366" s="14" t="str">
        <f t="shared" ca="1" si="122"/>
        <v/>
      </c>
    </row>
    <row r="367" spans="1:34" customFormat="1" x14ac:dyDescent="0.3">
      <c r="A367" s="52" t="str">
        <f t="shared" ca="1" si="119"/>
        <v/>
      </c>
      <c r="L367" s="9"/>
      <c r="M367" s="52"/>
      <c r="N367" s="52"/>
      <c r="O367" s="47" t="str">
        <f t="shared" si="107"/>
        <v/>
      </c>
      <c r="P367" s="46" t="str">
        <f t="shared" ca="1" si="108"/>
        <v/>
      </c>
      <c r="Q367" s="39"/>
      <c r="R367" s="39"/>
      <c r="S367" s="40"/>
      <c r="T367" s="6" t="str">
        <f t="shared" si="109"/>
        <v/>
      </c>
      <c r="U367" s="6" t="str">
        <f t="shared" si="110"/>
        <v/>
      </c>
      <c r="V367" s="6" t="str">
        <f t="shared" si="111"/>
        <v/>
      </c>
      <c r="W367" s="6" t="str">
        <f t="shared" si="112"/>
        <v/>
      </c>
      <c r="X367" s="6" t="str">
        <f t="shared" si="113"/>
        <v/>
      </c>
      <c r="Y367" s="6" t="str">
        <f t="shared" si="114"/>
        <v/>
      </c>
      <c r="Z367" s="6" t="str">
        <f t="shared" si="115"/>
        <v/>
      </c>
      <c r="AA367" s="6" t="str">
        <f t="shared" si="116"/>
        <v/>
      </c>
      <c r="AB367" s="6" t="str">
        <f t="shared" si="117"/>
        <v/>
      </c>
      <c r="AC367" s="6" t="str">
        <f t="shared" si="118"/>
        <v/>
      </c>
      <c r="AD367" s="6" t="str">
        <f t="shared" si="120"/>
        <v/>
      </c>
      <c r="AE367" s="6" t="str">
        <f t="shared" si="121"/>
        <v/>
      </c>
      <c r="AF367" s="6" t="str">
        <f t="shared" si="123"/>
        <v/>
      </c>
      <c r="AG367" s="6" t="str">
        <f ca="1">IFERROR(IF(AD367=LARGE(INDIRECT("AD"&amp;MATCH(B367,B:B,0)&amp;":AD"&amp;IF(B367=MAX(B:B),1010,MATCH(B367+1,B:B,0)-1)),IF(COUNTIF(INDIRECT("C"&amp;MATCH(B367,B:B,0)&amp;":C"&amp;IF(B367=MAX(B:B),1010,MATCH(B367+1,B:B,0)-1)),"H")&gt;0,1,"")),B367&amp;"H1",IF(AD367=LARGE(INDIRECT("AD"&amp;MATCH(B367,B:B,0)&amp;":AD"&amp;IF(B367=MAX(B:B),1010,MATCH(B367+1,B:B,0)-1)),IF(COUNTIF(INDIRECT("C"&amp;MATCH(B367,B:B,0)&amp;":C"&amp;IF(B367=MAX(B:B),1010,MATCH(B367+1,B:B,0)-1)),"H")&gt;0,2,"")),B367&amp;"H2",IF(AD367=LARGE(INDIRECT("AD"&amp;MATCH(B367,B:B,0)&amp;":AD"&amp;IF(B367=MAX(B:B),1010,MATCH(B367+1,B:B,0)-1)), IF(COUNTIF(INDIRECT("C"&amp;MATCH(B367,B:B,0)&amp;":C"&amp;IF(B367=MAX(B:B),1010,MATCH(B367+1,B:B,0)-1)),"S")&gt;0,COUNTIF(INDIRECT("C"&amp;MATCH(B367,B:B,0)&amp;":C"&amp;IF(B367=MAX(B:B),1010,MATCH(B367+1,B:B,0)-1)),"H")+1,””)),B367&amp;"S1",IF(AD367=LARGE(INDIRECT("AD"&amp;MATCH(B367,B:B,0)&amp;":AD"&amp;IF(B367=MAX(B:B),1010,MATCH(B367+1,B:B,0)-1)), IF(COUNTIF(INDIRECT("C"&amp;MATCH(B367,B:B,0)&amp;":C"&amp;IF(B367=MAX(B:B),1010,MATCH(B367+1,B:B,0)-1)),"S")&gt;0,COUNTIF(INDIRECT("C"&amp;MATCH(B367,B:B,0)&amp;":C"&amp;IF(B367=MAX(B:B),1010,MATCH(B367+1,B:B,0)-1)),"H")+2,””)),B367&amp;"S2",IF(AD367=LARGE(INDIRECT("AD"&amp;MATCH(B367,B:B,0)&amp;":AD"&amp;IF(B367=MAX(B:B),1010,MATCH(B367+1,B:B,0)-1)), IF(COUNTIF(INDIRECT("C"&amp;MATCH(B367,B:B,0)&amp;":C"&amp;IF(B367=MAX(B:B),1010,MATCH(B367+1,B:B,0)-1)),"V")&gt;0,COUNTIF(INDIRECT("C"&amp;MATCH(B367,B:B,0)&amp;":C"&amp;IF(B367=MAX(B:B),1010,MATCH(B367+1,B:B,0)-1)),"H")+COUNTIF(INDIRECT("C"&amp;MATCH(B367,B:B,0)&amp;":C"&amp;IF(B367=MAX(B:B),1010,MATCH(B367+1,B:B,0)-1)),"S")+1,"")),B367&amp;"V1",IF(AD367=LARGE(INDIRECT("AD"&amp;MATCH(B367,B:B,0)&amp;":AD"&amp;IF(B367=MAX(B:B),1010,MATCH(B367+1,B:B,0)-1)), IF(COUNTIF(INDIRECT("C"&amp;MATCH(B367,B:B,0)&amp;":C"&amp;IF(B367=MAX(B:B),1010,MATCH(B367+1,B:B,0)-1)),"V")&gt;0,COUNTIF(INDIRECT("C"&amp;MATCH(B367,B:B,0)&amp;":C"&amp;IF(B367=MAX(B:B),1010,MATCH(B367+1,B:B,0)-1)),"H")+COUNTIF(INDIRECT("C"&amp;MATCH(B367,B:B,0)&amp;":C"&amp;IF(B367=MAX(B:B),1010,MATCH(B367+1,B:B,0)-1)),"S")+2,"")),B367&amp;"V2","")))))),"")</f>
        <v/>
      </c>
      <c r="AH367" s="14" t="str">
        <f t="shared" ca="1" si="122"/>
        <v/>
      </c>
    </row>
    <row r="368" spans="1:34" customFormat="1" x14ac:dyDescent="0.3">
      <c r="A368" s="52" t="str">
        <f t="shared" ca="1" si="119"/>
        <v/>
      </c>
      <c r="L368" s="9"/>
      <c r="M368" s="52"/>
      <c r="N368" s="52"/>
      <c r="O368" s="47" t="str">
        <f t="shared" si="107"/>
        <v/>
      </c>
      <c r="P368" s="46" t="str">
        <f t="shared" ca="1" si="108"/>
        <v/>
      </c>
      <c r="Q368" s="39"/>
      <c r="R368" s="39"/>
      <c r="S368" s="40"/>
      <c r="T368" s="6" t="str">
        <f t="shared" si="109"/>
        <v/>
      </c>
      <c r="U368" s="6" t="str">
        <f t="shared" si="110"/>
        <v/>
      </c>
      <c r="V368" s="6" t="str">
        <f t="shared" si="111"/>
        <v/>
      </c>
      <c r="W368" s="6" t="str">
        <f t="shared" si="112"/>
        <v/>
      </c>
      <c r="X368" s="6" t="str">
        <f t="shared" si="113"/>
        <v/>
      </c>
      <c r="Y368" s="6" t="str">
        <f t="shared" si="114"/>
        <v/>
      </c>
      <c r="Z368" s="6" t="str">
        <f t="shared" si="115"/>
        <v/>
      </c>
      <c r="AA368" s="6" t="str">
        <f t="shared" si="116"/>
        <v/>
      </c>
      <c r="AB368" s="6" t="str">
        <f t="shared" si="117"/>
        <v/>
      </c>
      <c r="AC368" s="6" t="str">
        <f t="shared" si="118"/>
        <v/>
      </c>
      <c r="AD368" s="6" t="str">
        <f t="shared" si="120"/>
        <v/>
      </c>
      <c r="AE368" s="6" t="str">
        <f t="shared" si="121"/>
        <v/>
      </c>
      <c r="AF368" s="6" t="str">
        <f t="shared" si="123"/>
        <v/>
      </c>
      <c r="AG368" s="6" t="str">
        <f ca="1">IFERROR(IF(AD368=LARGE(INDIRECT("AD"&amp;MATCH(B368,B:B,0)&amp;":AD"&amp;IF(B368=MAX(B:B),1010,MATCH(B368+1,B:B,0)-1)),IF(COUNTIF(INDIRECT("C"&amp;MATCH(B368,B:B,0)&amp;":C"&amp;IF(B368=MAX(B:B),1010,MATCH(B368+1,B:B,0)-1)),"H")&gt;0,1,"")),B368&amp;"H1",IF(AD368=LARGE(INDIRECT("AD"&amp;MATCH(B368,B:B,0)&amp;":AD"&amp;IF(B368=MAX(B:B),1010,MATCH(B368+1,B:B,0)-1)),IF(COUNTIF(INDIRECT("C"&amp;MATCH(B368,B:B,0)&amp;":C"&amp;IF(B368=MAX(B:B),1010,MATCH(B368+1,B:B,0)-1)),"H")&gt;0,2,"")),B368&amp;"H2",IF(AD368=LARGE(INDIRECT("AD"&amp;MATCH(B368,B:B,0)&amp;":AD"&amp;IF(B368=MAX(B:B),1010,MATCH(B368+1,B:B,0)-1)), IF(COUNTIF(INDIRECT("C"&amp;MATCH(B368,B:B,0)&amp;":C"&amp;IF(B368=MAX(B:B),1010,MATCH(B368+1,B:B,0)-1)),"S")&gt;0,COUNTIF(INDIRECT("C"&amp;MATCH(B368,B:B,0)&amp;":C"&amp;IF(B368=MAX(B:B),1010,MATCH(B368+1,B:B,0)-1)),"H")+1,””)),B368&amp;"S1",IF(AD368=LARGE(INDIRECT("AD"&amp;MATCH(B368,B:B,0)&amp;":AD"&amp;IF(B368=MAX(B:B),1010,MATCH(B368+1,B:B,0)-1)), IF(COUNTIF(INDIRECT("C"&amp;MATCH(B368,B:B,0)&amp;":C"&amp;IF(B368=MAX(B:B),1010,MATCH(B368+1,B:B,0)-1)),"S")&gt;0,COUNTIF(INDIRECT("C"&amp;MATCH(B368,B:B,0)&amp;":C"&amp;IF(B368=MAX(B:B),1010,MATCH(B368+1,B:B,0)-1)),"H")+2,””)),B368&amp;"S2",IF(AD368=LARGE(INDIRECT("AD"&amp;MATCH(B368,B:B,0)&amp;":AD"&amp;IF(B368=MAX(B:B),1010,MATCH(B368+1,B:B,0)-1)), IF(COUNTIF(INDIRECT("C"&amp;MATCH(B368,B:B,0)&amp;":C"&amp;IF(B368=MAX(B:B),1010,MATCH(B368+1,B:B,0)-1)),"V")&gt;0,COUNTIF(INDIRECT("C"&amp;MATCH(B368,B:B,0)&amp;":C"&amp;IF(B368=MAX(B:B),1010,MATCH(B368+1,B:B,0)-1)),"H")+COUNTIF(INDIRECT("C"&amp;MATCH(B368,B:B,0)&amp;":C"&amp;IF(B368=MAX(B:B),1010,MATCH(B368+1,B:B,0)-1)),"S")+1,"")),B368&amp;"V1",IF(AD368=LARGE(INDIRECT("AD"&amp;MATCH(B368,B:B,0)&amp;":AD"&amp;IF(B368=MAX(B:B),1010,MATCH(B368+1,B:B,0)-1)), IF(COUNTIF(INDIRECT("C"&amp;MATCH(B368,B:B,0)&amp;":C"&amp;IF(B368=MAX(B:B),1010,MATCH(B368+1,B:B,0)-1)),"V")&gt;0,COUNTIF(INDIRECT("C"&amp;MATCH(B368,B:B,0)&amp;":C"&amp;IF(B368=MAX(B:B),1010,MATCH(B368+1,B:B,0)-1)),"H")+COUNTIF(INDIRECT("C"&amp;MATCH(B368,B:B,0)&amp;":C"&amp;IF(B368=MAX(B:B),1010,MATCH(B368+1,B:B,0)-1)),"S")+2,"")),B368&amp;"V2","")))))),"")</f>
        <v/>
      </c>
      <c r="AH368" s="14" t="str">
        <f t="shared" ca="1" si="122"/>
        <v/>
      </c>
    </row>
    <row r="369" spans="1:34" customFormat="1" x14ac:dyDescent="0.3">
      <c r="A369" s="52" t="str">
        <f t="shared" ca="1" si="119"/>
        <v/>
      </c>
      <c r="L369" s="9"/>
      <c r="M369" s="52"/>
      <c r="N369" s="52"/>
      <c r="O369" s="47" t="str">
        <f t="shared" si="107"/>
        <v/>
      </c>
      <c r="P369" s="46" t="str">
        <f t="shared" ca="1" si="108"/>
        <v/>
      </c>
      <c r="Q369" s="39"/>
      <c r="R369" s="39"/>
      <c r="S369" s="40"/>
      <c r="T369" s="6" t="str">
        <f t="shared" si="109"/>
        <v/>
      </c>
      <c r="U369" s="6" t="str">
        <f t="shared" si="110"/>
        <v/>
      </c>
      <c r="V369" s="6" t="str">
        <f t="shared" si="111"/>
        <v/>
      </c>
      <c r="W369" s="6" t="str">
        <f t="shared" si="112"/>
        <v/>
      </c>
      <c r="X369" s="6" t="str">
        <f t="shared" si="113"/>
        <v/>
      </c>
      <c r="Y369" s="6" t="str">
        <f t="shared" si="114"/>
        <v/>
      </c>
      <c r="Z369" s="6" t="str">
        <f t="shared" si="115"/>
        <v/>
      </c>
      <c r="AA369" s="6" t="str">
        <f t="shared" si="116"/>
        <v/>
      </c>
      <c r="AB369" s="6" t="str">
        <f t="shared" si="117"/>
        <v/>
      </c>
      <c r="AC369" s="6" t="str">
        <f t="shared" si="118"/>
        <v/>
      </c>
      <c r="AD369" s="6" t="str">
        <f t="shared" si="120"/>
        <v/>
      </c>
      <c r="AE369" s="6" t="str">
        <f t="shared" si="121"/>
        <v/>
      </c>
      <c r="AF369" s="6" t="str">
        <f t="shared" si="123"/>
        <v/>
      </c>
      <c r="AG369" s="6" t="str">
        <f ca="1">IFERROR(IF(AD369=LARGE(INDIRECT("AD"&amp;MATCH(B369,B:B,0)&amp;":AD"&amp;IF(B369=MAX(B:B),1010,MATCH(B369+1,B:B,0)-1)),IF(COUNTIF(INDIRECT("C"&amp;MATCH(B369,B:B,0)&amp;":C"&amp;IF(B369=MAX(B:B),1010,MATCH(B369+1,B:B,0)-1)),"H")&gt;0,1,"")),B369&amp;"H1",IF(AD369=LARGE(INDIRECT("AD"&amp;MATCH(B369,B:B,0)&amp;":AD"&amp;IF(B369=MAX(B:B),1010,MATCH(B369+1,B:B,0)-1)),IF(COUNTIF(INDIRECT("C"&amp;MATCH(B369,B:B,0)&amp;":C"&amp;IF(B369=MAX(B:B),1010,MATCH(B369+1,B:B,0)-1)),"H")&gt;0,2,"")),B369&amp;"H2",IF(AD369=LARGE(INDIRECT("AD"&amp;MATCH(B369,B:B,0)&amp;":AD"&amp;IF(B369=MAX(B:B),1010,MATCH(B369+1,B:B,0)-1)), IF(COUNTIF(INDIRECT("C"&amp;MATCH(B369,B:B,0)&amp;":C"&amp;IF(B369=MAX(B:B),1010,MATCH(B369+1,B:B,0)-1)),"S")&gt;0,COUNTIF(INDIRECT("C"&amp;MATCH(B369,B:B,0)&amp;":C"&amp;IF(B369=MAX(B:B),1010,MATCH(B369+1,B:B,0)-1)),"H")+1,””)),B369&amp;"S1",IF(AD369=LARGE(INDIRECT("AD"&amp;MATCH(B369,B:B,0)&amp;":AD"&amp;IF(B369=MAX(B:B),1010,MATCH(B369+1,B:B,0)-1)), IF(COUNTIF(INDIRECT("C"&amp;MATCH(B369,B:B,0)&amp;":C"&amp;IF(B369=MAX(B:B),1010,MATCH(B369+1,B:B,0)-1)),"S")&gt;0,COUNTIF(INDIRECT("C"&amp;MATCH(B369,B:B,0)&amp;":C"&amp;IF(B369=MAX(B:B),1010,MATCH(B369+1,B:B,0)-1)),"H")+2,””)),B369&amp;"S2",IF(AD369=LARGE(INDIRECT("AD"&amp;MATCH(B369,B:B,0)&amp;":AD"&amp;IF(B369=MAX(B:B),1010,MATCH(B369+1,B:B,0)-1)), IF(COUNTIF(INDIRECT("C"&amp;MATCH(B369,B:B,0)&amp;":C"&amp;IF(B369=MAX(B:B),1010,MATCH(B369+1,B:B,0)-1)),"V")&gt;0,COUNTIF(INDIRECT("C"&amp;MATCH(B369,B:B,0)&amp;":C"&amp;IF(B369=MAX(B:B),1010,MATCH(B369+1,B:B,0)-1)),"H")+COUNTIF(INDIRECT("C"&amp;MATCH(B369,B:B,0)&amp;":C"&amp;IF(B369=MAX(B:B),1010,MATCH(B369+1,B:B,0)-1)),"S")+1,"")),B369&amp;"V1",IF(AD369=LARGE(INDIRECT("AD"&amp;MATCH(B369,B:B,0)&amp;":AD"&amp;IF(B369=MAX(B:B),1010,MATCH(B369+1,B:B,0)-1)), IF(COUNTIF(INDIRECT("C"&amp;MATCH(B369,B:B,0)&amp;":C"&amp;IF(B369=MAX(B:B),1010,MATCH(B369+1,B:B,0)-1)),"V")&gt;0,COUNTIF(INDIRECT("C"&amp;MATCH(B369,B:B,0)&amp;":C"&amp;IF(B369=MAX(B:B),1010,MATCH(B369+1,B:B,0)-1)),"H")+COUNTIF(INDIRECT("C"&amp;MATCH(B369,B:B,0)&amp;":C"&amp;IF(B369=MAX(B:B),1010,MATCH(B369+1,B:B,0)-1)),"S")+2,"")),B369&amp;"V2","")))))),"")</f>
        <v/>
      </c>
      <c r="AH369" s="14" t="str">
        <f t="shared" ca="1" si="122"/>
        <v/>
      </c>
    </row>
    <row r="370" spans="1:34" customFormat="1" x14ac:dyDescent="0.3">
      <c r="A370" s="52" t="str">
        <f t="shared" ca="1" si="119"/>
        <v/>
      </c>
      <c r="L370" s="9"/>
      <c r="M370" s="52"/>
      <c r="N370" s="52"/>
      <c r="O370" s="47" t="str">
        <f t="shared" si="107"/>
        <v/>
      </c>
      <c r="P370" s="46" t="str">
        <f t="shared" ca="1" si="108"/>
        <v/>
      </c>
      <c r="Q370" s="39"/>
      <c r="R370" s="39"/>
      <c r="S370" s="40"/>
      <c r="T370" s="6" t="str">
        <f t="shared" si="109"/>
        <v/>
      </c>
      <c r="U370" s="6" t="str">
        <f t="shared" si="110"/>
        <v/>
      </c>
      <c r="V370" s="6" t="str">
        <f t="shared" si="111"/>
        <v/>
      </c>
      <c r="W370" s="6" t="str">
        <f t="shared" si="112"/>
        <v/>
      </c>
      <c r="X370" s="6" t="str">
        <f t="shared" si="113"/>
        <v/>
      </c>
      <c r="Y370" s="6" t="str">
        <f t="shared" si="114"/>
        <v/>
      </c>
      <c r="Z370" s="6" t="str">
        <f t="shared" si="115"/>
        <v/>
      </c>
      <c r="AA370" s="6" t="str">
        <f t="shared" si="116"/>
        <v/>
      </c>
      <c r="AB370" s="6" t="str">
        <f t="shared" si="117"/>
        <v/>
      </c>
      <c r="AC370" s="6" t="str">
        <f t="shared" si="118"/>
        <v/>
      </c>
      <c r="AD370" s="6" t="str">
        <f t="shared" si="120"/>
        <v/>
      </c>
      <c r="AE370" s="6" t="str">
        <f t="shared" si="121"/>
        <v/>
      </c>
      <c r="AF370" s="6" t="str">
        <f t="shared" si="123"/>
        <v/>
      </c>
      <c r="AG370" s="6" t="str">
        <f ca="1">IFERROR(IF(AD370=LARGE(INDIRECT("AD"&amp;MATCH(B370,B:B,0)&amp;":AD"&amp;IF(B370=MAX(B:B),1010,MATCH(B370+1,B:B,0)-1)),IF(COUNTIF(INDIRECT("C"&amp;MATCH(B370,B:B,0)&amp;":C"&amp;IF(B370=MAX(B:B),1010,MATCH(B370+1,B:B,0)-1)),"H")&gt;0,1,"")),B370&amp;"H1",IF(AD370=LARGE(INDIRECT("AD"&amp;MATCH(B370,B:B,0)&amp;":AD"&amp;IF(B370=MAX(B:B),1010,MATCH(B370+1,B:B,0)-1)),IF(COUNTIF(INDIRECT("C"&amp;MATCH(B370,B:B,0)&amp;":C"&amp;IF(B370=MAX(B:B),1010,MATCH(B370+1,B:B,0)-1)),"H")&gt;0,2,"")),B370&amp;"H2",IF(AD370=LARGE(INDIRECT("AD"&amp;MATCH(B370,B:B,0)&amp;":AD"&amp;IF(B370=MAX(B:B),1010,MATCH(B370+1,B:B,0)-1)), IF(COUNTIF(INDIRECT("C"&amp;MATCH(B370,B:B,0)&amp;":C"&amp;IF(B370=MAX(B:B),1010,MATCH(B370+1,B:B,0)-1)),"S")&gt;0,COUNTIF(INDIRECT("C"&amp;MATCH(B370,B:B,0)&amp;":C"&amp;IF(B370=MAX(B:B),1010,MATCH(B370+1,B:B,0)-1)),"H")+1,””)),B370&amp;"S1",IF(AD370=LARGE(INDIRECT("AD"&amp;MATCH(B370,B:B,0)&amp;":AD"&amp;IF(B370=MAX(B:B),1010,MATCH(B370+1,B:B,0)-1)), IF(COUNTIF(INDIRECT("C"&amp;MATCH(B370,B:B,0)&amp;":C"&amp;IF(B370=MAX(B:B),1010,MATCH(B370+1,B:B,0)-1)),"S")&gt;0,COUNTIF(INDIRECT("C"&amp;MATCH(B370,B:B,0)&amp;":C"&amp;IF(B370=MAX(B:B),1010,MATCH(B370+1,B:B,0)-1)),"H")+2,””)),B370&amp;"S2",IF(AD370=LARGE(INDIRECT("AD"&amp;MATCH(B370,B:B,0)&amp;":AD"&amp;IF(B370=MAX(B:B),1010,MATCH(B370+1,B:B,0)-1)), IF(COUNTIF(INDIRECT("C"&amp;MATCH(B370,B:B,0)&amp;":C"&amp;IF(B370=MAX(B:B),1010,MATCH(B370+1,B:B,0)-1)),"V")&gt;0,COUNTIF(INDIRECT("C"&amp;MATCH(B370,B:B,0)&amp;":C"&amp;IF(B370=MAX(B:B),1010,MATCH(B370+1,B:B,0)-1)),"H")+COUNTIF(INDIRECT("C"&amp;MATCH(B370,B:B,0)&amp;":C"&amp;IF(B370=MAX(B:B),1010,MATCH(B370+1,B:B,0)-1)),"S")+1,"")),B370&amp;"V1",IF(AD370=LARGE(INDIRECT("AD"&amp;MATCH(B370,B:B,0)&amp;":AD"&amp;IF(B370=MAX(B:B),1010,MATCH(B370+1,B:B,0)-1)), IF(COUNTIF(INDIRECT("C"&amp;MATCH(B370,B:B,0)&amp;":C"&amp;IF(B370=MAX(B:B),1010,MATCH(B370+1,B:B,0)-1)),"V")&gt;0,COUNTIF(INDIRECT("C"&amp;MATCH(B370,B:B,0)&amp;":C"&amp;IF(B370=MAX(B:B),1010,MATCH(B370+1,B:B,0)-1)),"H")+COUNTIF(INDIRECT("C"&amp;MATCH(B370,B:B,0)&amp;":C"&amp;IF(B370=MAX(B:B),1010,MATCH(B370+1,B:B,0)-1)),"S")+2,"")),B370&amp;"V2","")))))),"")</f>
        <v/>
      </c>
      <c r="AH370" s="14" t="str">
        <f t="shared" ca="1" si="122"/>
        <v/>
      </c>
    </row>
    <row r="371" spans="1:34" customFormat="1" x14ac:dyDescent="0.3">
      <c r="A371" s="52" t="str">
        <f t="shared" ca="1" si="119"/>
        <v/>
      </c>
      <c r="L371" s="9"/>
      <c r="M371" s="52"/>
      <c r="N371" s="52"/>
      <c r="O371" s="47" t="str">
        <f t="shared" si="107"/>
        <v/>
      </c>
      <c r="P371" s="46" t="str">
        <f t="shared" ca="1" si="108"/>
        <v/>
      </c>
      <c r="Q371" s="39"/>
      <c r="R371" s="39"/>
      <c r="S371" s="40"/>
      <c r="T371" s="6" t="str">
        <f t="shared" si="109"/>
        <v/>
      </c>
      <c r="U371" s="6" t="str">
        <f t="shared" si="110"/>
        <v/>
      </c>
      <c r="V371" s="6" t="str">
        <f t="shared" si="111"/>
        <v/>
      </c>
      <c r="W371" s="6" t="str">
        <f t="shared" si="112"/>
        <v/>
      </c>
      <c r="X371" s="6" t="str">
        <f t="shared" si="113"/>
        <v/>
      </c>
      <c r="Y371" s="6" t="str">
        <f t="shared" si="114"/>
        <v/>
      </c>
      <c r="Z371" s="6" t="str">
        <f t="shared" si="115"/>
        <v/>
      </c>
      <c r="AA371" s="6" t="str">
        <f t="shared" si="116"/>
        <v/>
      </c>
      <c r="AB371" s="6" t="str">
        <f t="shared" si="117"/>
        <v/>
      </c>
      <c r="AC371" s="6" t="str">
        <f t="shared" si="118"/>
        <v/>
      </c>
      <c r="AD371" s="6" t="str">
        <f t="shared" si="120"/>
        <v/>
      </c>
      <c r="AE371" s="6" t="str">
        <f t="shared" si="121"/>
        <v/>
      </c>
      <c r="AF371" s="6" t="str">
        <f t="shared" si="123"/>
        <v/>
      </c>
      <c r="AG371" s="6" t="str">
        <f ca="1">IFERROR(IF(AD371=LARGE(INDIRECT("AD"&amp;MATCH(B371,B:B,0)&amp;":AD"&amp;IF(B371=MAX(B:B),1010,MATCH(B371+1,B:B,0)-1)),IF(COUNTIF(INDIRECT("C"&amp;MATCH(B371,B:B,0)&amp;":C"&amp;IF(B371=MAX(B:B),1010,MATCH(B371+1,B:B,0)-1)),"H")&gt;0,1,"")),B371&amp;"H1",IF(AD371=LARGE(INDIRECT("AD"&amp;MATCH(B371,B:B,0)&amp;":AD"&amp;IF(B371=MAX(B:B),1010,MATCH(B371+1,B:B,0)-1)),IF(COUNTIF(INDIRECT("C"&amp;MATCH(B371,B:B,0)&amp;":C"&amp;IF(B371=MAX(B:B),1010,MATCH(B371+1,B:B,0)-1)),"H")&gt;0,2,"")),B371&amp;"H2",IF(AD371=LARGE(INDIRECT("AD"&amp;MATCH(B371,B:B,0)&amp;":AD"&amp;IF(B371=MAX(B:B),1010,MATCH(B371+1,B:B,0)-1)), IF(COUNTIF(INDIRECT("C"&amp;MATCH(B371,B:B,0)&amp;":C"&amp;IF(B371=MAX(B:B),1010,MATCH(B371+1,B:B,0)-1)),"S")&gt;0,COUNTIF(INDIRECT("C"&amp;MATCH(B371,B:B,0)&amp;":C"&amp;IF(B371=MAX(B:B),1010,MATCH(B371+1,B:B,0)-1)),"H")+1,””)),B371&amp;"S1",IF(AD371=LARGE(INDIRECT("AD"&amp;MATCH(B371,B:B,0)&amp;":AD"&amp;IF(B371=MAX(B:B),1010,MATCH(B371+1,B:B,0)-1)), IF(COUNTIF(INDIRECT("C"&amp;MATCH(B371,B:B,0)&amp;":C"&amp;IF(B371=MAX(B:B),1010,MATCH(B371+1,B:B,0)-1)),"S")&gt;0,COUNTIF(INDIRECT("C"&amp;MATCH(B371,B:B,0)&amp;":C"&amp;IF(B371=MAX(B:B),1010,MATCH(B371+1,B:B,0)-1)),"H")+2,””)),B371&amp;"S2",IF(AD371=LARGE(INDIRECT("AD"&amp;MATCH(B371,B:B,0)&amp;":AD"&amp;IF(B371=MAX(B:B),1010,MATCH(B371+1,B:B,0)-1)), IF(COUNTIF(INDIRECT("C"&amp;MATCH(B371,B:B,0)&amp;":C"&amp;IF(B371=MAX(B:B),1010,MATCH(B371+1,B:B,0)-1)),"V")&gt;0,COUNTIF(INDIRECT("C"&amp;MATCH(B371,B:B,0)&amp;":C"&amp;IF(B371=MAX(B:B),1010,MATCH(B371+1,B:B,0)-1)),"H")+COUNTIF(INDIRECT("C"&amp;MATCH(B371,B:B,0)&amp;":C"&amp;IF(B371=MAX(B:B),1010,MATCH(B371+1,B:B,0)-1)),"S")+1,"")),B371&amp;"V1",IF(AD371=LARGE(INDIRECT("AD"&amp;MATCH(B371,B:B,0)&amp;":AD"&amp;IF(B371=MAX(B:B),1010,MATCH(B371+1,B:B,0)-1)), IF(COUNTIF(INDIRECT("C"&amp;MATCH(B371,B:B,0)&amp;":C"&amp;IF(B371=MAX(B:B),1010,MATCH(B371+1,B:B,0)-1)),"V")&gt;0,COUNTIF(INDIRECT("C"&amp;MATCH(B371,B:B,0)&amp;":C"&amp;IF(B371=MAX(B:B),1010,MATCH(B371+1,B:B,0)-1)),"H")+COUNTIF(INDIRECT("C"&amp;MATCH(B371,B:B,0)&amp;":C"&amp;IF(B371=MAX(B:B),1010,MATCH(B371+1,B:B,0)-1)),"S")+2,"")),B371&amp;"V2","")))))),"")</f>
        <v/>
      </c>
      <c r="AH371" s="14" t="str">
        <f t="shared" ca="1" si="122"/>
        <v/>
      </c>
    </row>
    <row r="372" spans="1:34" customFormat="1" x14ac:dyDescent="0.3">
      <c r="A372" s="52" t="str">
        <f t="shared" ca="1" si="119"/>
        <v/>
      </c>
      <c r="L372" s="9"/>
      <c r="M372" s="52"/>
      <c r="N372" s="52"/>
      <c r="O372" s="47" t="str">
        <f t="shared" si="107"/>
        <v/>
      </c>
      <c r="P372" s="46" t="str">
        <f t="shared" ca="1" si="108"/>
        <v/>
      </c>
      <c r="Q372" s="39"/>
      <c r="R372" s="39"/>
      <c r="S372" s="40"/>
      <c r="T372" s="6" t="str">
        <f t="shared" si="109"/>
        <v/>
      </c>
      <c r="U372" s="6" t="str">
        <f t="shared" si="110"/>
        <v/>
      </c>
      <c r="V372" s="6" t="str">
        <f t="shared" si="111"/>
        <v/>
      </c>
      <c r="W372" s="6" t="str">
        <f t="shared" si="112"/>
        <v/>
      </c>
      <c r="X372" s="6" t="str">
        <f t="shared" si="113"/>
        <v/>
      </c>
      <c r="Y372" s="6" t="str">
        <f t="shared" si="114"/>
        <v/>
      </c>
      <c r="Z372" s="6" t="str">
        <f t="shared" si="115"/>
        <v/>
      </c>
      <c r="AA372" s="6" t="str">
        <f t="shared" si="116"/>
        <v/>
      </c>
      <c r="AB372" s="6" t="str">
        <f t="shared" si="117"/>
        <v/>
      </c>
      <c r="AC372" s="6" t="str">
        <f t="shared" si="118"/>
        <v/>
      </c>
      <c r="AD372" s="6" t="str">
        <f t="shared" si="120"/>
        <v/>
      </c>
      <c r="AE372" s="6" t="str">
        <f t="shared" si="121"/>
        <v/>
      </c>
      <c r="AF372" s="6" t="str">
        <f t="shared" si="123"/>
        <v/>
      </c>
      <c r="AG372" s="6" t="str">
        <f ca="1">IFERROR(IF(AD372=LARGE(INDIRECT("AD"&amp;MATCH(B372,B:B,0)&amp;":AD"&amp;IF(B372=MAX(B:B),1010,MATCH(B372+1,B:B,0)-1)),IF(COUNTIF(INDIRECT("C"&amp;MATCH(B372,B:B,0)&amp;":C"&amp;IF(B372=MAX(B:B),1010,MATCH(B372+1,B:B,0)-1)),"H")&gt;0,1,"")),B372&amp;"H1",IF(AD372=LARGE(INDIRECT("AD"&amp;MATCH(B372,B:B,0)&amp;":AD"&amp;IF(B372=MAX(B:B),1010,MATCH(B372+1,B:B,0)-1)),IF(COUNTIF(INDIRECT("C"&amp;MATCH(B372,B:B,0)&amp;":C"&amp;IF(B372=MAX(B:B),1010,MATCH(B372+1,B:B,0)-1)),"H")&gt;0,2,"")),B372&amp;"H2",IF(AD372=LARGE(INDIRECT("AD"&amp;MATCH(B372,B:B,0)&amp;":AD"&amp;IF(B372=MAX(B:B),1010,MATCH(B372+1,B:B,0)-1)), IF(COUNTIF(INDIRECT("C"&amp;MATCH(B372,B:B,0)&amp;":C"&amp;IF(B372=MAX(B:B),1010,MATCH(B372+1,B:B,0)-1)),"S")&gt;0,COUNTIF(INDIRECT("C"&amp;MATCH(B372,B:B,0)&amp;":C"&amp;IF(B372=MAX(B:B),1010,MATCH(B372+1,B:B,0)-1)),"H")+1,””)),B372&amp;"S1",IF(AD372=LARGE(INDIRECT("AD"&amp;MATCH(B372,B:B,0)&amp;":AD"&amp;IF(B372=MAX(B:B),1010,MATCH(B372+1,B:B,0)-1)), IF(COUNTIF(INDIRECT("C"&amp;MATCH(B372,B:B,0)&amp;":C"&amp;IF(B372=MAX(B:B),1010,MATCH(B372+1,B:B,0)-1)),"S")&gt;0,COUNTIF(INDIRECT("C"&amp;MATCH(B372,B:B,0)&amp;":C"&amp;IF(B372=MAX(B:B),1010,MATCH(B372+1,B:B,0)-1)),"H")+2,””)),B372&amp;"S2",IF(AD372=LARGE(INDIRECT("AD"&amp;MATCH(B372,B:B,0)&amp;":AD"&amp;IF(B372=MAX(B:B),1010,MATCH(B372+1,B:B,0)-1)), IF(COUNTIF(INDIRECT("C"&amp;MATCH(B372,B:B,0)&amp;":C"&amp;IF(B372=MAX(B:B),1010,MATCH(B372+1,B:B,0)-1)),"V")&gt;0,COUNTIF(INDIRECT("C"&amp;MATCH(B372,B:B,0)&amp;":C"&amp;IF(B372=MAX(B:B),1010,MATCH(B372+1,B:B,0)-1)),"H")+COUNTIF(INDIRECT("C"&amp;MATCH(B372,B:B,0)&amp;":C"&amp;IF(B372=MAX(B:B),1010,MATCH(B372+1,B:B,0)-1)),"S")+1,"")),B372&amp;"V1",IF(AD372=LARGE(INDIRECT("AD"&amp;MATCH(B372,B:B,0)&amp;":AD"&amp;IF(B372=MAX(B:B),1010,MATCH(B372+1,B:B,0)-1)), IF(COUNTIF(INDIRECT("C"&amp;MATCH(B372,B:B,0)&amp;":C"&amp;IF(B372=MAX(B:B),1010,MATCH(B372+1,B:B,0)-1)),"V")&gt;0,COUNTIF(INDIRECT("C"&amp;MATCH(B372,B:B,0)&amp;":C"&amp;IF(B372=MAX(B:B),1010,MATCH(B372+1,B:B,0)-1)),"H")+COUNTIF(INDIRECT("C"&amp;MATCH(B372,B:B,0)&amp;":C"&amp;IF(B372=MAX(B:B),1010,MATCH(B372+1,B:B,0)-1)),"S")+2,"")),B372&amp;"V2","")))))),"")</f>
        <v/>
      </c>
      <c r="AH372" s="14" t="str">
        <f t="shared" ca="1" si="122"/>
        <v/>
      </c>
    </row>
    <row r="373" spans="1:34" customFormat="1" x14ac:dyDescent="0.3">
      <c r="A373" s="52" t="str">
        <f t="shared" ca="1" si="119"/>
        <v/>
      </c>
      <c r="L373" s="9"/>
      <c r="M373" s="52"/>
      <c r="N373" s="52"/>
      <c r="O373" s="47" t="str">
        <f t="shared" ref="O373:O436" si="124">IF(B373="","",SUM(E373:N373))</f>
        <v/>
      </c>
      <c r="P373" s="46" t="str">
        <f t="shared" ref="P373:P436" ca="1" si="125">IFERROR(IF(B373=B374,"",IFERROR(LARGE(INDIRECT("AD"&amp;MATCH(B373,B:B,0)&amp;":AD"&amp;IF(B373=MAX(B:B),1010,MATCH(B373+1,B:B,0)-1)),IF(COUNTIF(INDIRECT("C"&amp;MATCH(B373,B:B,0)&amp;":C"&amp;IF(B373=MAX(B:B),1010,MATCH(B373+1,B:B,0)-1)),"H")&gt;0,1,"")),60000)+IFERROR(LARGE(INDIRECT("AD"&amp;MATCH(B373,B:B,0)&amp;":AD"&amp;IF(B373=MAX(B:B),1010,MATCH(B373+1,B:B,0)-1)),IF(COUNTIF(INDIRECT("C"&amp;MATCH(B373,B:B,0)&amp;":C"&amp;IF(B373=MAX(B:B),1010,MATCH(B373+1,B:B,0)-1)),"H")&gt;1,2,"")),60000)-120000+IFERROR(LARGE(INDIRECT("AD"&amp;MATCH(B373,B:B,0)&amp;":AD"&amp;IF(B373=MAX(B:B),1010,MATCH(B373+1,B:B,0)-1)),IF(COUNTIF(INDIRECT("C"&amp;MATCH(B373,B:B,0)&amp;":C"&amp;IF(B373=MAX(B:B),1010,MATCH(B373+1,B:B,0)-1)),"S")&gt;0,COUNTIF(INDIRECT("C"&amp;MATCH(B373,B:B,0)&amp;":C"&amp;IF(B373=MAX(B:B),1010,MATCH(B373+1,B:B,0)-1)),"H")+1,"")),40000)+IFERROR(LARGE(INDIRECT("AD"&amp;MATCH(B373,B:B,0)&amp;":AD"&amp;IF(B373=MAX(B:B),1010,MATCH(B373+1,B:B,0)-1)),IF(COUNTIF(INDIRECT("C"&amp;MATCH(B373,B:B,0)&amp;":C"&amp;IF(B373=MAX(B:B),1010,MATCH(B373+1,B:B,0)-1)),"S")&gt;1,COUNTIF(INDIRECT("C"&amp;MATCH(B373,B:B,0)&amp;":C"&amp;IF(B373=MAX(B:B),1010,MATCH(B373+1,B:B,0)-1)),"H")+2,"")),40000)-80000+IFERROR(LARGE(INDIRECT("AD"&amp;MATCH(B373,B:B,0)&amp;":AD"&amp;IF(B373=MAX(B:B),1010,MATCH(B373+1,B:B,0)-1)),IF(COUNTIF(INDIRECT("C"&amp;MATCH(B373,B:B,0)&amp;":C"&amp;IF(B373=MAX(B:B),1010,MATCH(B373+1,B:B,0)-1)),"V")&gt;0,COUNTIF(INDIRECT("C"&amp;MATCH(B373,B:B,0)&amp;":C"&amp;IF(B373=MAX(B:B),1010,MATCH(B373+1,B:B,0)-1)),"H")+COUNTIF(INDIRECT("C"&amp;MATCH(B373,B:B,0)&amp;":C"&amp;IF(B373=MAX(B:B),1010,MATCH(B373+1,B:B,0)-1)),"S")+1,"")),20000)+IFERROR(LARGE(INDIRECT("AD"&amp;MATCH(B373,B:B,0)&amp;":AD"&amp;IF(B373=MAX(B:B),1010,MATCH(B373+1,B:B,0)-1)),IF(COUNTIF(INDIRECT("C"&amp;MATCH(B373,B:B,0)&amp;":C"&amp;IF(B373=MAX(B:B),1010,MATCH(B373+1,B:B,0)-1)),"V")&gt;1,COUNTIF(INDIRECT("C"&amp;MATCH(B373,B:B,0)&amp;":C"&amp;IF(B373=MAX(B:B),1010,MATCH(B373+1,B:B,0)-1)),"H")+COUNTIF(INDIRECT("C"&amp;MATCH(B373,B:B,0)&amp;":C"&amp;IF(B373=MAX(B:B),1010,MATCH(B373+1,B:B,0)-1)),"S")+2,"")),20000)-40000),"")</f>
        <v/>
      </c>
      <c r="Q373" s="39"/>
      <c r="R373" s="39"/>
      <c r="S373" s="40"/>
      <c r="T373" s="6" t="str">
        <f t="shared" ref="T373:T436" si="126">IF($C373="H",E373-0.0000001*ROW()+6000,IF($C373="S",E373-0.0000001*ROW()+4000,IF($C373="V",E373-0.0000001*ROW()+2000,"")))</f>
        <v/>
      </c>
      <c r="U373" s="6" t="str">
        <f t="shared" ref="U373:U436" si="127">IF($C373="H",F373-0.0000001*ROW()+6000,IF($C373="S",F373-0.0000001*ROW()+4000,IF($C373="V",F373-0.0000001*ROW()+2000,"")))</f>
        <v/>
      </c>
      <c r="V373" s="6" t="str">
        <f t="shared" ref="V373:V436" si="128">IF($C373="H",G373-0.0000001*ROW()+6000,IF($C373="S",G373-0.0000001*ROW()+4000,IF($C373="V",G373-0.0000001*ROW()+2000,"")))</f>
        <v/>
      </c>
      <c r="W373" s="6" t="str">
        <f t="shared" ref="W373:W436" si="129">IF($C373="H",H373-0.0000001*ROW()+6000,IF($C373="S",H373-0.0000001*ROW()+4000,IF($C373="V",H373-0.0000001*ROW()+2000,"")))</f>
        <v/>
      </c>
      <c r="X373" s="6" t="str">
        <f t="shared" ref="X373:X436" si="130">IF($C373="H",I373-0.0000001*ROW()+6000,IF($C373="S",I373-0.0000001*ROW()+4000,IF($C373="V",I373-0.0000001*ROW()+2000,"")))</f>
        <v/>
      </c>
      <c r="Y373" s="6" t="str">
        <f t="shared" ref="Y373:Y436" si="131">IF($C373="H",J373-0.0000001*ROW()+6000,IF($C373="S",J373-0.0000001*ROW()+4000,IF($C373="V",J373-0.0000001*ROW()+2000,"")))</f>
        <v/>
      </c>
      <c r="Z373" s="6" t="str">
        <f t="shared" ref="Z373:Z436" si="132">IF($C373="H",K373-0.0000001*ROW()+6000,IF($C373="S",K373-0.0000001*ROW()+4000,IF($C373="V",K373-0.0000001*ROW()+2000,"")))</f>
        <v/>
      </c>
      <c r="AA373" s="6" t="str">
        <f t="shared" ref="AA373:AA436" si="133">IF($C373="H",L373-0.0000001*ROW()+6000,IF($C373="S",L373-0.0000001*ROW()+4000,IF($C373="V",L373-0.0000001*ROW()+2000,"")))</f>
        <v/>
      </c>
      <c r="AB373" s="6" t="str">
        <f t="shared" ref="AB373:AB436" si="134">IF($C373="H",M373-0.0000001*ROW()+6000,IF($C373="S",M373-0.0000001*ROW()+4000,IF($C373="V",M373-0.0000001*ROW()+2000,"")))</f>
        <v/>
      </c>
      <c r="AC373" s="6" t="str">
        <f t="shared" ref="AC373:AC436" si="135">IF($C373="H",N373-0.0000001*ROW()+6000,IF($C373="S",N373-0.0000001*ROW()+4000,IF($C373="V",N373-0.0000001*ROW()+2000,"")))</f>
        <v/>
      </c>
      <c r="AD373" s="6" t="str">
        <f t="shared" si="120"/>
        <v/>
      </c>
      <c r="AE373" s="6" t="str">
        <f t="shared" si="121"/>
        <v/>
      </c>
      <c r="AF373" s="6" t="str">
        <f t="shared" si="123"/>
        <v/>
      </c>
      <c r="AG373" s="6" t="str">
        <f ca="1">IFERROR(IF(AD373=LARGE(INDIRECT("AD"&amp;MATCH(B373,B:B,0)&amp;":AD"&amp;IF(B373=MAX(B:B),1010,MATCH(B373+1,B:B,0)-1)),IF(COUNTIF(INDIRECT("C"&amp;MATCH(B373,B:B,0)&amp;":C"&amp;IF(B373=MAX(B:B),1010,MATCH(B373+1,B:B,0)-1)),"H")&gt;0,1,"")),B373&amp;"H1",IF(AD373=LARGE(INDIRECT("AD"&amp;MATCH(B373,B:B,0)&amp;":AD"&amp;IF(B373=MAX(B:B),1010,MATCH(B373+1,B:B,0)-1)),IF(COUNTIF(INDIRECT("C"&amp;MATCH(B373,B:B,0)&amp;":C"&amp;IF(B373=MAX(B:B),1010,MATCH(B373+1,B:B,0)-1)),"H")&gt;0,2,"")),B373&amp;"H2",IF(AD373=LARGE(INDIRECT("AD"&amp;MATCH(B373,B:B,0)&amp;":AD"&amp;IF(B373=MAX(B:B),1010,MATCH(B373+1,B:B,0)-1)), IF(COUNTIF(INDIRECT("C"&amp;MATCH(B373,B:B,0)&amp;":C"&amp;IF(B373=MAX(B:B),1010,MATCH(B373+1,B:B,0)-1)),"S")&gt;0,COUNTIF(INDIRECT("C"&amp;MATCH(B373,B:B,0)&amp;":C"&amp;IF(B373=MAX(B:B),1010,MATCH(B373+1,B:B,0)-1)),"H")+1,””)),B373&amp;"S1",IF(AD373=LARGE(INDIRECT("AD"&amp;MATCH(B373,B:B,0)&amp;":AD"&amp;IF(B373=MAX(B:B),1010,MATCH(B373+1,B:B,0)-1)), IF(COUNTIF(INDIRECT("C"&amp;MATCH(B373,B:B,0)&amp;":C"&amp;IF(B373=MAX(B:B),1010,MATCH(B373+1,B:B,0)-1)),"S")&gt;0,COUNTIF(INDIRECT("C"&amp;MATCH(B373,B:B,0)&amp;":C"&amp;IF(B373=MAX(B:B),1010,MATCH(B373+1,B:B,0)-1)),"H")+2,””)),B373&amp;"S2",IF(AD373=LARGE(INDIRECT("AD"&amp;MATCH(B373,B:B,0)&amp;":AD"&amp;IF(B373=MAX(B:B),1010,MATCH(B373+1,B:B,0)-1)), IF(COUNTIF(INDIRECT("C"&amp;MATCH(B373,B:B,0)&amp;":C"&amp;IF(B373=MAX(B:B),1010,MATCH(B373+1,B:B,0)-1)),"V")&gt;0,COUNTIF(INDIRECT("C"&amp;MATCH(B373,B:B,0)&amp;":C"&amp;IF(B373=MAX(B:B),1010,MATCH(B373+1,B:B,0)-1)),"H")+COUNTIF(INDIRECT("C"&amp;MATCH(B373,B:B,0)&amp;":C"&amp;IF(B373=MAX(B:B),1010,MATCH(B373+1,B:B,0)-1)),"S")+1,"")),B373&amp;"V1",IF(AD373=LARGE(INDIRECT("AD"&amp;MATCH(B373,B:B,0)&amp;":AD"&amp;IF(B373=MAX(B:B),1010,MATCH(B373+1,B:B,0)-1)), IF(COUNTIF(INDIRECT("C"&amp;MATCH(B373,B:B,0)&amp;":C"&amp;IF(B373=MAX(B:B),1010,MATCH(B373+1,B:B,0)-1)),"V")&gt;0,COUNTIF(INDIRECT("C"&amp;MATCH(B373,B:B,0)&amp;":C"&amp;IF(B373=MAX(B:B),1010,MATCH(B373+1,B:B,0)-1)),"H")+COUNTIF(INDIRECT("C"&amp;MATCH(B373,B:B,0)&amp;":C"&amp;IF(B373=MAX(B:B),1010,MATCH(B373+1,B:B,0)-1)),"S")+2,"")),B373&amp;"V2","")))))),"")</f>
        <v/>
      </c>
      <c r="AH373" s="14" t="str">
        <f t="shared" ca="1" si="122"/>
        <v/>
      </c>
    </row>
    <row r="374" spans="1:34" customFormat="1" x14ac:dyDescent="0.3">
      <c r="A374" s="52" t="str">
        <f t="shared" ca="1" si="119"/>
        <v/>
      </c>
      <c r="L374" s="9"/>
      <c r="M374" s="52"/>
      <c r="N374" s="52"/>
      <c r="O374" s="47" t="str">
        <f t="shared" si="124"/>
        <v/>
      </c>
      <c r="P374" s="46" t="str">
        <f t="shared" ca="1" si="125"/>
        <v/>
      </c>
      <c r="Q374" s="39"/>
      <c r="R374" s="39"/>
      <c r="S374" s="40"/>
      <c r="T374" s="6" t="str">
        <f t="shared" si="126"/>
        <v/>
      </c>
      <c r="U374" s="6" t="str">
        <f t="shared" si="127"/>
        <v/>
      </c>
      <c r="V374" s="6" t="str">
        <f t="shared" si="128"/>
        <v/>
      </c>
      <c r="W374" s="6" t="str">
        <f t="shared" si="129"/>
        <v/>
      </c>
      <c r="X374" s="6" t="str">
        <f t="shared" si="130"/>
        <v/>
      </c>
      <c r="Y374" s="6" t="str">
        <f t="shared" si="131"/>
        <v/>
      </c>
      <c r="Z374" s="6" t="str">
        <f t="shared" si="132"/>
        <v/>
      </c>
      <c r="AA374" s="6" t="str">
        <f t="shared" si="133"/>
        <v/>
      </c>
      <c r="AB374" s="6" t="str">
        <f t="shared" si="134"/>
        <v/>
      </c>
      <c r="AC374" s="6" t="str">
        <f t="shared" si="135"/>
        <v/>
      </c>
      <c r="AD374" s="6" t="str">
        <f t="shared" si="120"/>
        <v/>
      </c>
      <c r="AE374" s="6" t="str">
        <f t="shared" si="121"/>
        <v/>
      </c>
      <c r="AF374" s="6" t="str">
        <f t="shared" si="123"/>
        <v/>
      </c>
      <c r="AG374" s="6" t="str">
        <f ca="1">IFERROR(IF(AD374=LARGE(INDIRECT("AD"&amp;MATCH(B374,B:B,0)&amp;":AD"&amp;IF(B374=MAX(B:B),1010,MATCH(B374+1,B:B,0)-1)),IF(COUNTIF(INDIRECT("C"&amp;MATCH(B374,B:B,0)&amp;":C"&amp;IF(B374=MAX(B:B),1010,MATCH(B374+1,B:B,0)-1)),"H")&gt;0,1,"")),B374&amp;"H1",IF(AD374=LARGE(INDIRECT("AD"&amp;MATCH(B374,B:B,0)&amp;":AD"&amp;IF(B374=MAX(B:B),1010,MATCH(B374+1,B:B,0)-1)),IF(COUNTIF(INDIRECT("C"&amp;MATCH(B374,B:B,0)&amp;":C"&amp;IF(B374=MAX(B:B),1010,MATCH(B374+1,B:B,0)-1)),"H")&gt;0,2,"")),B374&amp;"H2",IF(AD374=LARGE(INDIRECT("AD"&amp;MATCH(B374,B:B,0)&amp;":AD"&amp;IF(B374=MAX(B:B),1010,MATCH(B374+1,B:B,0)-1)), IF(COUNTIF(INDIRECT("C"&amp;MATCH(B374,B:B,0)&amp;":C"&amp;IF(B374=MAX(B:B),1010,MATCH(B374+1,B:B,0)-1)),"S")&gt;0,COUNTIF(INDIRECT("C"&amp;MATCH(B374,B:B,0)&amp;":C"&amp;IF(B374=MAX(B:B),1010,MATCH(B374+1,B:B,0)-1)),"H")+1,””)),B374&amp;"S1",IF(AD374=LARGE(INDIRECT("AD"&amp;MATCH(B374,B:B,0)&amp;":AD"&amp;IF(B374=MAX(B:B),1010,MATCH(B374+1,B:B,0)-1)), IF(COUNTIF(INDIRECT("C"&amp;MATCH(B374,B:B,0)&amp;":C"&amp;IF(B374=MAX(B:B),1010,MATCH(B374+1,B:B,0)-1)),"S")&gt;0,COUNTIF(INDIRECT("C"&amp;MATCH(B374,B:B,0)&amp;":C"&amp;IF(B374=MAX(B:B),1010,MATCH(B374+1,B:B,0)-1)),"H")+2,””)),B374&amp;"S2",IF(AD374=LARGE(INDIRECT("AD"&amp;MATCH(B374,B:B,0)&amp;":AD"&amp;IF(B374=MAX(B:B),1010,MATCH(B374+1,B:B,0)-1)), IF(COUNTIF(INDIRECT("C"&amp;MATCH(B374,B:B,0)&amp;":C"&amp;IF(B374=MAX(B:B),1010,MATCH(B374+1,B:B,0)-1)),"V")&gt;0,COUNTIF(INDIRECT("C"&amp;MATCH(B374,B:B,0)&amp;":C"&amp;IF(B374=MAX(B:B),1010,MATCH(B374+1,B:B,0)-1)),"H")+COUNTIF(INDIRECT("C"&amp;MATCH(B374,B:B,0)&amp;":C"&amp;IF(B374=MAX(B:B),1010,MATCH(B374+1,B:B,0)-1)),"S")+1,"")),B374&amp;"V1",IF(AD374=LARGE(INDIRECT("AD"&amp;MATCH(B374,B:B,0)&amp;":AD"&amp;IF(B374=MAX(B:B),1010,MATCH(B374+1,B:B,0)-1)), IF(COUNTIF(INDIRECT("C"&amp;MATCH(B374,B:B,0)&amp;":C"&amp;IF(B374=MAX(B:B),1010,MATCH(B374+1,B:B,0)-1)),"V")&gt;0,COUNTIF(INDIRECT("C"&amp;MATCH(B374,B:B,0)&amp;":C"&amp;IF(B374=MAX(B:B),1010,MATCH(B374+1,B:B,0)-1)),"H")+COUNTIF(INDIRECT("C"&amp;MATCH(B374,B:B,0)&amp;":C"&amp;IF(B374=MAX(B:B),1010,MATCH(B374+1,B:B,0)-1)),"S")+2,"")),B374&amp;"V2","")))))),"")</f>
        <v/>
      </c>
      <c r="AH374" s="14" t="str">
        <f t="shared" ca="1" si="122"/>
        <v/>
      </c>
    </row>
    <row r="375" spans="1:34" customFormat="1" x14ac:dyDescent="0.3">
      <c r="A375" s="52" t="str">
        <f t="shared" ca="1" si="119"/>
        <v/>
      </c>
      <c r="L375" s="9"/>
      <c r="M375" s="52"/>
      <c r="N375" s="52"/>
      <c r="O375" s="47" t="str">
        <f t="shared" si="124"/>
        <v/>
      </c>
      <c r="P375" s="46" t="str">
        <f t="shared" ca="1" si="125"/>
        <v/>
      </c>
      <c r="Q375" s="39"/>
      <c r="R375" s="39"/>
      <c r="S375" s="40"/>
      <c r="T375" s="6" t="str">
        <f t="shared" si="126"/>
        <v/>
      </c>
      <c r="U375" s="6" t="str">
        <f t="shared" si="127"/>
        <v/>
      </c>
      <c r="V375" s="6" t="str">
        <f t="shared" si="128"/>
        <v/>
      </c>
      <c r="W375" s="6" t="str">
        <f t="shared" si="129"/>
        <v/>
      </c>
      <c r="X375" s="6" t="str">
        <f t="shared" si="130"/>
        <v/>
      </c>
      <c r="Y375" s="6" t="str">
        <f t="shared" si="131"/>
        <v/>
      </c>
      <c r="Z375" s="6" t="str">
        <f t="shared" si="132"/>
        <v/>
      </c>
      <c r="AA375" s="6" t="str">
        <f t="shared" si="133"/>
        <v/>
      </c>
      <c r="AB375" s="6" t="str">
        <f t="shared" si="134"/>
        <v/>
      </c>
      <c r="AC375" s="6" t="str">
        <f t="shared" si="135"/>
        <v/>
      </c>
      <c r="AD375" s="6" t="str">
        <f t="shared" si="120"/>
        <v/>
      </c>
      <c r="AE375" s="6" t="str">
        <f t="shared" si="121"/>
        <v/>
      </c>
      <c r="AF375" s="6" t="str">
        <f t="shared" si="123"/>
        <v/>
      </c>
      <c r="AG375" s="6" t="str">
        <f ca="1">IFERROR(IF(AD375=LARGE(INDIRECT("AD"&amp;MATCH(B375,B:B,0)&amp;":AD"&amp;IF(B375=MAX(B:B),1010,MATCH(B375+1,B:B,0)-1)),IF(COUNTIF(INDIRECT("C"&amp;MATCH(B375,B:B,0)&amp;":C"&amp;IF(B375=MAX(B:B),1010,MATCH(B375+1,B:B,0)-1)),"H")&gt;0,1,"")),B375&amp;"H1",IF(AD375=LARGE(INDIRECT("AD"&amp;MATCH(B375,B:B,0)&amp;":AD"&amp;IF(B375=MAX(B:B),1010,MATCH(B375+1,B:B,0)-1)),IF(COUNTIF(INDIRECT("C"&amp;MATCH(B375,B:B,0)&amp;":C"&amp;IF(B375=MAX(B:B),1010,MATCH(B375+1,B:B,0)-1)),"H")&gt;0,2,"")),B375&amp;"H2",IF(AD375=LARGE(INDIRECT("AD"&amp;MATCH(B375,B:B,0)&amp;":AD"&amp;IF(B375=MAX(B:B),1010,MATCH(B375+1,B:B,0)-1)), IF(COUNTIF(INDIRECT("C"&amp;MATCH(B375,B:B,0)&amp;":C"&amp;IF(B375=MAX(B:B),1010,MATCH(B375+1,B:B,0)-1)),"S")&gt;0,COUNTIF(INDIRECT("C"&amp;MATCH(B375,B:B,0)&amp;":C"&amp;IF(B375=MAX(B:B),1010,MATCH(B375+1,B:B,0)-1)),"H")+1,””)),B375&amp;"S1",IF(AD375=LARGE(INDIRECT("AD"&amp;MATCH(B375,B:B,0)&amp;":AD"&amp;IF(B375=MAX(B:B),1010,MATCH(B375+1,B:B,0)-1)), IF(COUNTIF(INDIRECT("C"&amp;MATCH(B375,B:B,0)&amp;":C"&amp;IF(B375=MAX(B:B),1010,MATCH(B375+1,B:B,0)-1)),"S")&gt;0,COUNTIF(INDIRECT("C"&amp;MATCH(B375,B:B,0)&amp;":C"&amp;IF(B375=MAX(B:B),1010,MATCH(B375+1,B:B,0)-1)),"H")+2,””)),B375&amp;"S2",IF(AD375=LARGE(INDIRECT("AD"&amp;MATCH(B375,B:B,0)&amp;":AD"&amp;IF(B375=MAX(B:B),1010,MATCH(B375+1,B:B,0)-1)), IF(COUNTIF(INDIRECT("C"&amp;MATCH(B375,B:B,0)&amp;":C"&amp;IF(B375=MAX(B:B),1010,MATCH(B375+1,B:B,0)-1)),"V")&gt;0,COUNTIF(INDIRECT("C"&amp;MATCH(B375,B:B,0)&amp;":C"&amp;IF(B375=MAX(B:B),1010,MATCH(B375+1,B:B,0)-1)),"H")+COUNTIF(INDIRECT("C"&amp;MATCH(B375,B:B,0)&amp;":C"&amp;IF(B375=MAX(B:B),1010,MATCH(B375+1,B:B,0)-1)),"S")+1,"")),B375&amp;"V1",IF(AD375=LARGE(INDIRECT("AD"&amp;MATCH(B375,B:B,0)&amp;":AD"&amp;IF(B375=MAX(B:B),1010,MATCH(B375+1,B:B,0)-1)), IF(COUNTIF(INDIRECT("C"&amp;MATCH(B375,B:B,0)&amp;":C"&amp;IF(B375=MAX(B:B),1010,MATCH(B375+1,B:B,0)-1)),"V")&gt;0,COUNTIF(INDIRECT("C"&amp;MATCH(B375,B:B,0)&amp;":C"&amp;IF(B375=MAX(B:B),1010,MATCH(B375+1,B:B,0)-1)),"H")+COUNTIF(INDIRECT("C"&amp;MATCH(B375,B:B,0)&amp;":C"&amp;IF(B375=MAX(B:B),1010,MATCH(B375+1,B:B,0)-1)),"S")+2,"")),B375&amp;"V2","")))))),"")</f>
        <v/>
      </c>
      <c r="AH375" s="14" t="str">
        <f t="shared" ca="1" si="122"/>
        <v/>
      </c>
    </row>
    <row r="376" spans="1:34" customFormat="1" x14ac:dyDescent="0.3">
      <c r="A376" s="52" t="str">
        <f t="shared" ca="1" si="119"/>
        <v/>
      </c>
      <c r="L376" s="9"/>
      <c r="M376" s="52"/>
      <c r="N376" s="52"/>
      <c r="O376" s="47" t="str">
        <f t="shared" si="124"/>
        <v/>
      </c>
      <c r="P376" s="46" t="str">
        <f t="shared" ca="1" si="125"/>
        <v/>
      </c>
      <c r="Q376" s="39"/>
      <c r="R376" s="39"/>
      <c r="S376" s="40"/>
      <c r="T376" s="6" t="str">
        <f t="shared" si="126"/>
        <v/>
      </c>
      <c r="U376" s="6" t="str">
        <f t="shared" si="127"/>
        <v/>
      </c>
      <c r="V376" s="6" t="str">
        <f t="shared" si="128"/>
        <v/>
      </c>
      <c r="W376" s="6" t="str">
        <f t="shared" si="129"/>
        <v/>
      </c>
      <c r="X376" s="6" t="str">
        <f t="shared" si="130"/>
        <v/>
      </c>
      <c r="Y376" s="6" t="str">
        <f t="shared" si="131"/>
        <v/>
      </c>
      <c r="Z376" s="6" t="str">
        <f t="shared" si="132"/>
        <v/>
      </c>
      <c r="AA376" s="6" t="str">
        <f t="shared" si="133"/>
        <v/>
      </c>
      <c r="AB376" s="6" t="str">
        <f t="shared" si="134"/>
        <v/>
      </c>
      <c r="AC376" s="6" t="str">
        <f t="shared" si="135"/>
        <v/>
      </c>
      <c r="AD376" s="6" t="str">
        <f t="shared" si="120"/>
        <v/>
      </c>
      <c r="AE376" s="6" t="str">
        <f t="shared" si="121"/>
        <v/>
      </c>
      <c r="AF376" s="6" t="str">
        <f t="shared" si="123"/>
        <v/>
      </c>
      <c r="AG376" s="6" t="str">
        <f ca="1">IFERROR(IF(AD376=LARGE(INDIRECT("AD"&amp;MATCH(B376,B:B,0)&amp;":AD"&amp;IF(B376=MAX(B:B),1010,MATCH(B376+1,B:B,0)-1)),IF(COUNTIF(INDIRECT("C"&amp;MATCH(B376,B:B,0)&amp;":C"&amp;IF(B376=MAX(B:B),1010,MATCH(B376+1,B:B,0)-1)),"H")&gt;0,1,"")),B376&amp;"H1",IF(AD376=LARGE(INDIRECT("AD"&amp;MATCH(B376,B:B,0)&amp;":AD"&amp;IF(B376=MAX(B:B),1010,MATCH(B376+1,B:B,0)-1)),IF(COUNTIF(INDIRECT("C"&amp;MATCH(B376,B:B,0)&amp;":C"&amp;IF(B376=MAX(B:B),1010,MATCH(B376+1,B:B,0)-1)),"H")&gt;0,2,"")),B376&amp;"H2",IF(AD376=LARGE(INDIRECT("AD"&amp;MATCH(B376,B:B,0)&amp;":AD"&amp;IF(B376=MAX(B:B),1010,MATCH(B376+1,B:B,0)-1)), IF(COUNTIF(INDIRECT("C"&amp;MATCH(B376,B:B,0)&amp;":C"&amp;IF(B376=MAX(B:B),1010,MATCH(B376+1,B:B,0)-1)),"S")&gt;0,COUNTIF(INDIRECT("C"&amp;MATCH(B376,B:B,0)&amp;":C"&amp;IF(B376=MAX(B:B),1010,MATCH(B376+1,B:B,0)-1)),"H")+1,””)),B376&amp;"S1",IF(AD376=LARGE(INDIRECT("AD"&amp;MATCH(B376,B:B,0)&amp;":AD"&amp;IF(B376=MAX(B:B),1010,MATCH(B376+1,B:B,0)-1)), IF(COUNTIF(INDIRECT("C"&amp;MATCH(B376,B:B,0)&amp;":C"&amp;IF(B376=MAX(B:B),1010,MATCH(B376+1,B:B,0)-1)),"S")&gt;0,COUNTIF(INDIRECT("C"&amp;MATCH(B376,B:B,0)&amp;":C"&amp;IF(B376=MAX(B:B),1010,MATCH(B376+1,B:B,0)-1)),"H")+2,””)),B376&amp;"S2",IF(AD376=LARGE(INDIRECT("AD"&amp;MATCH(B376,B:B,0)&amp;":AD"&amp;IF(B376=MAX(B:B),1010,MATCH(B376+1,B:B,0)-1)), IF(COUNTIF(INDIRECT("C"&amp;MATCH(B376,B:B,0)&amp;":C"&amp;IF(B376=MAX(B:B),1010,MATCH(B376+1,B:B,0)-1)),"V")&gt;0,COUNTIF(INDIRECT("C"&amp;MATCH(B376,B:B,0)&amp;":C"&amp;IF(B376=MAX(B:B),1010,MATCH(B376+1,B:B,0)-1)),"H")+COUNTIF(INDIRECT("C"&amp;MATCH(B376,B:B,0)&amp;":C"&amp;IF(B376=MAX(B:B),1010,MATCH(B376+1,B:B,0)-1)),"S")+1,"")),B376&amp;"V1",IF(AD376=LARGE(INDIRECT("AD"&amp;MATCH(B376,B:B,0)&amp;":AD"&amp;IF(B376=MAX(B:B),1010,MATCH(B376+1,B:B,0)-1)), IF(COUNTIF(INDIRECT("C"&amp;MATCH(B376,B:B,0)&amp;":C"&amp;IF(B376=MAX(B:B),1010,MATCH(B376+1,B:B,0)-1)),"V")&gt;0,COUNTIF(INDIRECT("C"&amp;MATCH(B376,B:B,0)&amp;":C"&amp;IF(B376=MAX(B:B),1010,MATCH(B376+1,B:B,0)-1)),"H")+COUNTIF(INDIRECT("C"&amp;MATCH(B376,B:B,0)&amp;":C"&amp;IF(B376=MAX(B:B),1010,MATCH(B376+1,B:B,0)-1)),"S")+2,"")),B376&amp;"V2","")))))),"")</f>
        <v/>
      </c>
      <c r="AH376" s="14" t="str">
        <f t="shared" ca="1" si="122"/>
        <v/>
      </c>
    </row>
    <row r="377" spans="1:34" customFormat="1" x14ac:dyDescent="0.3">
      <c r="A377" s="52" t="str">
        <f t="shared" ca="1" si="119"/>
        <v/>
      </c>
      <c r="L377" s="9"/>
      <c r="M377" s="52"/>
      <c r="N377" s="52"/>
      <c r="O377" s="47" t="str">
        <f t="shared" si="124"/>
        <v/>
      </c>
      <c r="P377" s="46" t="str">
        <f t="shared" ca="1" si="125"/>
        <v/>
      </c>
      <c r="Q377" s="39"/>
      <c r="R377" s="39"/>
      <c r="S377" s="40"/>
      <c r="T377" s="6" t="str">
        <f t="shared" si="126"/>
        <v/>
      </c>
      <c r="U377" s="6" t="str">
        <f t="shared" si="127"/>
        <v/>
      </c>
      <c r="V377" s="6" t="str">
        <f t="shared" si="128"/>
        <v/>
      </c>
      <c r="W377" s="6" t="str">
        <f t="shared" si="129"/>
        <v/>
      </c>
      <c r="X377" s="6" t="str">
        <f t="shared" si="130"/>
        <v/>
      </c>
      <c r="Y377" s="6" t="str">
        <f t="shared" si="131"/>
        <v/>
      </c>
      <c r="Z377" s="6" t="str">
        <f t="shared" si="132"/>
        <v/>
      </c>
      <c r="AA377" s="6" t="str">
        <f t="shared" si="133"/>
        <v/>
      </c>
      <c r="AB377" s="6" t="str">
        <f t="shared" si="134"/>
        <v/>
      </c>
      <c r="AC377" s="6" t="str">
        <f t="shared" si="135"/>
        <v/>
      </c>
      <c r="AD377" s="6" t="str">
        <f t="shared" si="120"/>
        <v/>
      </c>
      <c r="AE377" s="6" t="str">
        <f t="shared" si="121"/>
        <v/>
      </c>
      <c r="AF377" s="6" t="str">
        <f t="shared" si="123"/>
        <v/>
      </c>
      <c r="AG377" s="6" t="str">
        <f ca="1">IFERROR(IF(AD377=LARGE(INDIRECT("AD"&amp;MATCH(B377,B:B,0)&amp;":AD"&amp;IF(B377=MAX(B:B),1010,MATCH(B377+1,B:B,0)-1)),IF(COUNTIF(INDIRECT("C"&amp;MATCH(B377,B:B,0)&amp;":C"&amp;IF(B377=MAX(B:B),1010,MATCH(B377+1,B:B,0)-1)),"H")&gt;0,1,"")),B377&amp;"H1",IF(AD377=LARGE(INDIRECT("AD"&amp;MATCH(B377,B:B,0)&amp;":AD"&amp;IF(B377=MAX(B:B),1010,MATCH(B377+1,B:B,0)-1)),IF(COUNTIF(INDIRECT("C"&amp;MATCH(B377,B:B,0)&amp;":C"&amp;IF(B377=MAX(B:B),1010,MATCH(B377+1,B:B,0)-1)),"H")&gt;0,2,"")),B377&amp;"H2",IF(AD377=LARGE(INDIRECT("AD"&amp;MATCH(B377,B:B,0)&amp;":AD"&amp;IF(B377=MAX(B:B),1010,MATCH(B377+1,B:B,0)-1)), IF(COUNTIF(INDIRECT("C"&amp;MATCH(B377,B:B,0)&amp;":C"&amp;IF(B377=MAX(B:B),1010,MATCH(B377+1,B:B,0)-1)),"S")&gt;0,COUNTIF(INDIRECT("C"&amp;MATCH(B377,B:B,0)&amp;":C"&amp;IF(B377=MAX(B:B),1010,MATCH(B377+1,B:B,0)-1)),"H")+1,””)),B377&amp;"S1",IF(AD377=LARGE(INDIRECT("AD"&amp;MATCH(B377,B:B,0)&amp;":AD"&amp;IF(B377=MAX(B:B),1010,MATCH(B377+1,B:B,0)-1)), IF(COUNTIF(INDIRECT("C"&amp;MATCH(B377,B:B,0)&amp;":C"&amp;IF(B377=MAX(B:B),1010,MATCH(B377+1,B:B,0)-1)),"S")&gt;0,COUNTIF(INDIRECT("C"&amp;MATCH(B377,B:B,0)&amp;":C"&amp;IF(B377=MAX(B:B),1010,MATCH(B377+1,B:B,0)-1)),"H")+2,””)),B377&amp;"S2",IF(AD377=LARGE(INDIRECT("AD"&amp;MATCH(B377,B:B,0)&amp;":AD"&amp;IF(B377=MAX(B:B),1010,MATCH(B377+1,B:B,0)-1)), IF(COUNTIF(INDIRECT("C"&amp;MATCH(B377,B:B,0)&amp;":C"&amp;IF(B377=MAX(B:B),1010,MATCH(B377+1,B:B,0)-1)),"V")&gt;0,COUNTIF(INDIRECT("C"&amp;MATCH(B377,B:B,0)&amp;":C"&amp;IF(B377=MAX(B:B),1010,MATCH(B377+1,B:B,0)-1)),"H")+COUNTIF(INDIRECT("C"&amp;MATCH(B377,B:B,0)&amp;":C"&amp;IF(B377=MAX(B:B),1010,MATCH(B377+1,B:B,0)-1)),"S")+1,"")),B377&amp;"V1",IF(AD377=LARGE(INDIRECT("AD"&amp;MATCH(B377,B:B,0)&amp;":AD"&amp;IF(B377=MAX(B:B),1010,MATCH(B377+1,B:B,0)-1)), IF(COUNTIF(INDIRECT("C"&amp;MATCH(B377,B:B,0)&amp;":C"&amp;IF(B377=MAX(B:B),1010,MATCH(B377+1,B:B,0)-1)),"V")&gt;0,COUNTIF(INDIRECT("C"&amp;MATCH(B377,B:B,0)&amp;":C"&amp;IF(B377=MAX(B:B),1010,MATCH(B377+1,B:B,0)-1)),"H")+COUNTIF(INDIRECT("C"&amp;MATCH(B377,B:B,0)&amp;":C"&amp;IF(B377=MAX(B:B),1010,MATCH(B377+1,B:B,0)-1)),"S")+2,"")),B377&amp;"V2","")))))),"")</f>
        <v/>
      </c>
      <c r="AH377" s="14" t="str">
        <f t="shared" ca="1" si="122"/>
        <v/>
      </c>
    </row>
    <row r="378" spans="1:34" customFormat="1" x14ac:dyDescent="0.3">
      <c r="A378" s="52" t="str">
        <f t="shared" ca="1" si="119"/>
        <v/>
      </c>
      <c r="L378" s="9"/>
      <c r="M378" s="52"/>
      <c r="N378" s="52"/>
      <c r="O378" s="47" t="str">
        <f t="shared" si="124"/>
        <v/>
      </c>
      <c r="P378" s="46" t="str">
        <f t="shared" ca="1" si="125"/>
        <v/>
      </c>
      <c r="Q378" s="39"/>
      <c r="R378" s="39"/>
      <c r="S378" s="40"/>
      <c r="T378" s="6" t="str">
        <f t="shared" si="126"/>
        <v/>
      </c>
      <c r="U378" s="6" t="str">
        <f t="shared" si="127"/>
        <v/>
      </c>
      <c r="V378" s="6" t="str">
        <f t="shared" si="128"/>
        <v/>
      </c>
      <c r="W378" s="6" t="str">
        <f t="shared" si="129"/>
        <v/>
      </c>
      <c r="X378" s="6" t="str">
        <f t="shared" si="130"/>
        <v/>
      </c>
      <c r="Y378" s="6" t="str">
        <f t="shared" si="131"/>
        <v/>
      </c>
      <c r="Z378" s="6" t="str">
        <f t="shared" si="132"/>
        <v/>
      </c>
      <c r="AA378" s="6" t="str">
        <f t="shared" si="133"/>
        <v/>
      </c>
      <c r="AB378" s="6" t="str">
        <f t="shared" si="134"/>
        <v/>
      </c>
      <c r="AC378" s="6" t="str">
        <f t="shared" si="135"/>
        <v/>
      </c>
      <c r="AD378" s="6" t="str">
        <f t="shared" si="120"/>
        <v/>
      </c>
      <c r="AE378" s="6" t="str">
        <f t="shared" si="121"/>
        <v/>
      </c>
      <c r="AF378" s="6" t="str">
        <f t="shared" si="123"/>
        <v/>
      </c>
      <c r="AG378" s="6" t="str">
        <f ca="1">IFERROR(IF(AD378=LARGE(INDIRECT("AD"&amp;MATCH(B378,B:B,0)&amp;":AD"&amp;IF(B378=MAX(B:B),1010,MATCH(B378+1,B:B,0)-1)),IF(COUNTIF(INDIRECT("C"&amp;MATCH(B378,B:B,0)&amp;":C"&amp;IF(B378=MAX(B:B),1010,MATCH(B378+1,B:B,0)-1)),"H")&gt;0,1,"")),B378&amp;"H1",IF(AD378=LARGE(INDIRECT("AD"&amp;MATCH(B378,B:B,0)&amp;":AD"&amp;IF(B378=MAX(B:B),1010,MATCH(B378+1,B:B,0)-1)),IF(COUNTIF(INDIRECT("C"&amp;MATCH(B378,B:B,0)&amp;":C"&amp;IF(B378=MAX(B:B),1010,MATCH(B378+1,B:B,0)-1)),"H")&gt;0,2,"")),B378&amp;"H2",IF(AD378=LARGE(INDIRECT("AD"&amp;MATCH(B378,B:B,0)&amp;":AD"&amp;IF(B378=MAX(B:B),1010,MATCH(B378+1,B:B,0)-1)), IF(COUNTIF(INDIRECT("C"&amp;MATCH(B378,B:B,0)&amp;":C"&amp;IF(B378=MAX(B:B),1010,MATCH(B378+1,B:B,0)-1)),"S")&gt;0,COUNTIF(INDIRECT("C"&amp;MATCH(B378,B:B,0)&amp;":C"&amp;IF(B378=MAX(B:B),1010,MATCH(B378+1,B:B,0)-1)),"H")+1,””)),B378&amp;"S1",IF(AD378=LARGE(INDIRECT("AD"&amp;MATCH(B378,B:B,0)&amp;":AD"&amp;IF(B378=MAX(B:B),1010,MATCH(B378+1,B:B,0)-1)), IF(COUNTIF(INDIRECT("C"&amp;MATCH(B378,B:B,0)&amp;":C"&amp;IF(B378=MAX(B:B),1010,MATCH(B378+1,B:B,0)-1)),"S")&gt;0,COUNTIF(INDIRECT("C"&amp;MATCH(B378,B:B,0)&amp;":C"&amp;IF(B378=MAX(B:B),1010,MATCH(B378+1,B:B,0)-1)),"H")+2,””)),B378&amp;"S2",IF(AD378=LARGE(INDIRECT("AD"&amp;MATCH(B378,B:B,0)&amp;":AD"&amp;IF(B378=MAX(B:B),1010,MATCH(B378+1,B:B,0)-1)), IF(COUNTIF(INDIRECT("C"&amp;MATCH(B378,B:B,0)&amp;":C"&amp;IF(B378=MAX(B:B),1010,MATCH(B378+1,B:B,0)-1)),"V")&gt;0,COUNTIF(INDIRECT("C"&amp;MATCH(B378,B:B,0)&amp;":C"&amp;IF(B378=MAX(B:B),1010,MATCH(B378+1,B:B,0)-1)),"H")+COUNTIF(INDIRECT("C"&amp;MATCH(B378,B:B,0)&amp;":C"&amp;IF(B378=MAX(B:B),1010,MATCH(B378+1,B:B,0)-1)),"S")+1,"")),B378&amp;"V1",IF(AD378=LARGE(INDIRECT("AD"&amp;MATCH(B378,B:B,0)&amp;":AD"&amp;IF(B378=MAX(B:B),1010,MATCH(B378+1,B:B,0)-1)), IF(COUNTIF(INDIRECT("C"&amp;MATCH(B378,B:B,0)&amp;":C"&amp;IF(B378=MAX(B:B),1010,MATCH(B378+1,B:B,0)-1)),"V")&gt;0,COUNTIF(INDIRECT("C"&amp;MATCH(B378,B:B,0)&amp;":C"&amp;IF(B378=MAX(B:B),1010,MATCH(B378+1,B:B,0)-1)),"H")+COUNTIF(INDIRECT("C"&amp;MATCH(B378,B:B,0)&amp;":C"&amp;IF(B378=MAX(B:B),1010,MATCH(B378+1,B:B,0)-1)),"S")+2,"")),B378&amp;"V2","")))))),"")</f>
        <v/>
      </c>
      <c r="AH378" s="14" t="str">
        <f t="shared" ca="1" si="122"/>
        <v/>
      </c>
    </row>
    <row r="379" spans="1:34" customFormat="1" x14ac:dyDescent="0.3">
      <c r="A379" s="52" t="str">
        <f t="shared" ca="1" si="119"/>
        <v/>
      </c>
      <c r="L379" s="9"/>
      <c r="M379" s="52"/>
      <c r="N379" s="52"/>
      <c r="O379" s="47" t="str">
        <f t="shared" si="124"/>
        <v/>
      </c>
      <c r="P379" s="46" t="str">
        <f t="shared" ca="1" si="125"/>
        <v/>
      </c>
      <c r="Q379" s="39"/>
      <c r="R379" s="39"/>
      <c r="S379" s="40"/>
      <c r="T379" s="6" t="str">
        <f t="shared" si="126"/>
        <v/>
      </c>
      <c r="U379" s="6" t="str">
        <f t="shared" si="127"/>
        <v/>
      </c>
      <c r="V379" s="6" t="str">
        <f t="shared" si="128"/>
        <v/>
      </c>
      <c r="W379" s="6" t="str">
        <f t="shared" si="129"/>
        <v/>
      </c>
      <c r="X379" s="6" t="str">
        <f t="shared" si="130"/>
        <v/>
      </c>
      <c r="Y379" s="6" t="str">
        <f t="shared" si="131"/>
        <v/>
      </c>
      <c r="Z379" s="6" t="str">
        <f t="shared" si="132"/>
        <v/>
      </c>
      <c r="AA379" s="6" t="str">
        <f t="shared" si="133"/>
        <v/>
      </c>
      <c r="AB379" s="6" t="str">
        <f t="shared" si="134"/>
        <v/>
      </c>
      <c r="AC379" s="6" t="str">
        <f t="shared" si="135"/>
        <v/>
      </c>
      <c r="AD379" s="6" t="str">
        <f t="shared" si="120"/>
        <v/>
      </c>
      <c r="AE379" s="6" t="str">
        <f t="shared" si="121"/>
        <v/>
      </c>
      <c r="AF379" s="6" t="str">
        <f t="shared" si="123"/>
        <v/>
      </c>
      <c r="AG379" s="6" t="str">
        <f ca="1">IFERROR(IF(AD379=LARGE(INDIRECT("AD"&amp;MATCH(B379,B:B,0)&amp;":AD"&amp;IF(B379=MAX(B:B),1010,MATCH(B379+1,B:B,0)-1)),IF(COUNTIF(INDIRECT("C"&amp;MATCH(B379,B:B,0)&amp;":C"&amp;IF(B379=MAX(B:B),1010,MATCH(B379+1,B:B,0)-1)),"H")&gt;0,1,"")),B379&amp;"H1",IF(AD379=LARGE(INDIRECT("AD"&amp;MATCH(B379,B:B,0)&amp;":AD"&amp;IF(B379=MAX(B:B),1010,MATCH(B379+1,B:B,0)-1)),IF(COUNTIF(INDIRECT("C"&amp;MATCH(B379,B:B,0)&amp;":C"&amp;IF(B379=MAX(B:B),1010,MATCH(B379+1,B:B,0)-1)),"H")&gt;0,2,"")),B379&amp;"H2",IF(AD379=LARGE(INDIRECT("AD"&amp;MATCH(B379,B:B,0)&amp;":AD"&amp;IF(B379=MAX(B:B),1010,MATCH(B379+1,B:B,0)-1)), IF(COUNTIF(INDIRECT("C"&amp;MATCH(B379,B:B,0)&amp;":C"&amp;IF(B379=MAX(B:B),1010,MATCH(B379+1,B:B,0)-1)),"S")&gt;0,COUNTIF(INDIRECT("C"&amp;MATCH(B379,B:B,0)&amp;":C"&amp;IF(B379=MAX(B:B),1010,MATCH(B379+1,B:B,0)-1)),"H")+1,””)),B379&amp;"S1",IF(AD379=LARGE(INDIRECT("AD"&amp;MATCH(B379,B:B,0)&amp;":AD"&amp;IF(B379=MAX(B:B),1010,MATCH(B379+1,B:B,0)-1)), IF(COUNTIF(INDIRECT("C"&amp;MATCH(B379,B:B,0)&amp;":C"&amp;IF(B379=MAX(B:B),1010,MATCH(B379+1,B:B,0)-1)),"S")&gt;0,COUNTIF(INDIRECT("C"&amp;MATCH(B379,B:B,0)&amp;":C"&amp;IF(B379=MAX(B:B),1010,MATCH(B379+1,B:B,0)-1)),"H")+2,””)),B379&amp;"S2",IF(AD379=LARGE(INDIRECT("AD"&amp;MATCH(B379,B:B,0)&amp;":AD"&amp;IF(B379=MAX(B:B),1010,MATCH(B379+1,B:B,0)-1)), IF(COUNTIF(INDIRECT("C"&amp;MATCH(B379,B:B,0)&amp;":C"&amp;IF(B379=MAX(B:B),1010,MATCH(B379+1,B:B,0)-1)),"V")&gt;0,COUNTIF(INDIRECT("C"&amp;MATCH(B379,B:B,0)&amp;":C"&amp;IF(B379=MAX(B:B),1010,MATCH(B379+1,B:B,0)-1)),"H")+COUNTIF(INDIRECT("C"&amp;MATCH(B379,B:B,0)&amp;":C"&amp;IF(B379=MAX(B:B),1010,MATCH(B379+1,B:B,0)-1)),"S")+1,"")),B379&amp;"V1",IF(AD379=LARGE(INDIRECT("AD"&amp;MATCH(B379,B:B,0)&amp;":AD"&amp;IF(B379=MAX(B:B),1010,MATCH(B379+1,B:B,0)-1)), IF(COUNTIF(INDIRECT("C"&amp;MATCH(B379,B:B,0)&amp;":C"&amp;IF(B379=MAX(B:B),1010,MATCH(B379+1,B:B,0)-1)),"V")&gt;0,COUNTIF(INDIRECT("C"&amp;MATCH(B379,B:B,0)&amp;":C"&amp;IF(B379=MAX(B:B),1010,MATCH(B379+1,B:B,0)-1)),"H")+COUNTIF(INDIRECT("C"&amp;MATCH(B379,B:B,0)&amp;":C"&amp;IF(B379=MAX(B:B),1010,MATCH(B379+1,B:B,0)-1)),"S")+2,"")),B379&amp;"V2","")))))),"")</f>
        <v/>
      </c>
      <c r="AH379" s="14" t="str">
        <f t="shared" ca="1" si="122"/>
        <v/>
      </c>
    </row>
    <row r="380" spans="1:34" customFormat="1" x14ac:dyDescent="0.3">
      <c r="A380" s="52" t="str">
        <f t="shared" ca="1" si="119"/>
        <v/>
      </c>
      <c r="L380" s="9"/>
      <c r="M380" s="52"/>
      <c r="N380" s="52"/>
      <c r="O380" s="47" t="str">
        <f t="shared" si="124"/>
        <v/>
      </c>
      <c r="P380" s="46" t="str">
        <f t="shared" ca="1" si="125"/>
        <v/>
      </c>
      <c r="Q380" s="39"/>
      <c r="R380" s="39"/>
      <c r="S380" s="40"/>
      <c r="T380" s="6" t="str">
        <f t="shared" si="126"/>
        <v/>
      </c>
      <c r="U380" s="6" t="str">
        <f t="shared" si="127"/>
        <v/>
      </c>
      <c r="V380" s="6" t="str">
        <f t="shared" si="128"/>
        <v/>
      </c>
      <c r="W380" s="6" t="str">
        <f t="shared" si="129"/>
        <v/>
      </c>
      <c r="X380" s="6" t="str">
        <f t="shared" si="130"/>
        <v/>
      </c>
      <c r="Y380" s="6" t="str">
        <f t="shared" si="131"/>
        <v/>
      </c>
      <c r="Z380" s="6" t="str">
        <f t="shared" si="132"/>
        <v/>
      </c>
      <c r="AA380" s="6" t="str">
        <f t="shared" si="133"/>
        <v/>
      </c>
      <c r="AB380" s="6" t="str">
        <f t="shared" si="134"/>
        <v/>
      </c>
      <c r="AC380" s="6" t="str">
        <f t="shared" si="135"/>
        <v/>
      </c>
      <c r="AD380" s="6" t="str">
        <f t="shared" si="120"/>
        <v/>
      </c>
      <c r="AE380" s="6" t="str">
        <f t="shared" si="121"/>
        <v/>
      </c>
      <c r="AF380" s="6" t="str">
        <f t="shared" si="123"/>
        <v/>
      </c>
      <c r="AG380" s="6" t="str">
        <f ca="1">IFERROR(IF(AD380=LARGE(INDIRECT("AD"&amp;MATCH(B380,B:B,0)&amp;":AD"&amp;IF(B380=MAX(B:B),1010,MATCH(B380+1,B:B,0)-1)),IF(COUNTIF(INDIRECT("C"&amp;MATCH(B380,B:B,0)&amp;":C"&amp;IF(B380=MAX(B:B),1010,MATCH(B380+1,B:B,0)-1)),"H")&gt;0,1,"")),B380&amp;"H1",IF(AD380=LARGE(INDIRECT("AD"&amp;MATCH(B380,B:B,0)&amp;":AD"&amp;IF(B380=MAX(B:B),1010,MATCH(B380+1,B:B,0)-1)),IF(COUNTIF(INDIRECT("C"&amp;MATCH(B380,B:B,0)&amp;":C"&amp;IF(B380=MAX(B:B),1010,MATCH(B380+1,B:B,0)-1)),"H")&gt;0,2,"")),B380&amp;"H2",IF(AD380=LARGE(INDIRECT("AD"&amp;MATCH(B380,B:B,0)&amp;":AD"&amp;IF(B380=MAX(B:B),1010,MATCH(B380+1,B:B,0)-1)), IF(COUNTIF(INDIRECT("C"&amp;MATCH(B380,B:B,0)&amp;":C"&amp;IF(B380=MAX(B:B),1010,MATCH(B380+1,B:B,0)-1)),"S")&gt;0,COUNTIF(INDIRECT("C"&amp;MATCH(B380,B:B,0)&amp;":C"&amp;IF(B380=MAX(B:B),1010,MATCH(B380+1,B:B,0)-1)),"H")+1,””)),B380&amp;"S1",IF(AD380=LARGE(INDIRECT("AD"&amp;MATCH(B380,B:B,0)&amp;":AD"&amp;IF(B380=MAX(B:B),1010,MATCH(B380+1,B:B,0)-1)), IF(COUNTIF(INDIRECT("C"&amp;MATCH(B380,B:B,0)&amp;":C"&amp;IF(B380=MAX(B:B),1010,MATCH(B380+1,B:B,0)-1)),"S")&gt;0,COUNTIF(INDIRECT("C"&amp;MATCH(B380,B:B,0)&amp;":C"&amp;IF(B380=MAX(B:B),1010,MATCH(B380+1,B:B,0)-1)),"H")+2,””)),B380&amp;"S2",IF(AD380=LARGE(INDIRECT("AD"&amp;MATCH(B380,B:B,0)&amp;":AD"&amp;IF(B380=MAX(B:B),1010,MATCH(B380+1,B:B,0)-1)), IF(COUNTIF(INDIRECT("C"&amp;MATCH(B380,B:B,0)&amp;":C"&amp;IF(B380=MAX(B:B),1010,MATCH(B380+1,B:B,0)-1)),"V")&gt;0,COUNTIF(INDIRECT("C"&amp;MATCH(B380,B:B,0)&amp;":C"&amp;IF(B380=MAX(B:B),1010,MATCH(B380+1,B:B,0)-1)),"H")+COUNTIF(INDIRECT("C"&amp;MATCH(B380,B:B,0)&amp;":C"&amp;IF(B380=MAX(B:B),1010,MATCH(B380+1,B:B,0)-1)),"S")+1,"")),B380&amp;"V1",IF(AD380=LARGE(INDIRECT("AD"&amp;MATCH(B380,B:B,0)&amp;":AD"&amp;IF(B380=MAX(B:B),1010,MATCH(B380+1,B:B,0)-1)), IF(COUNTIF(INDIRECT("C"&amp;MATCH(B380,B:B,0)&amp;":C"&amp;IF(B380=MAX(B:B),1010,MATCH(B380+1,B:B,0)-1)),"V")&gt;0,COUNTIF(INDIRECT("C"&amp;MATCH(B380,B:B,0)&amp;":C"&amp;IF(B380=MAX(B:B),1010,MATCH(B380+1,B:B,0)-1)),"H")+COUNTIF(INDIRECT("C"&amp;MATCH(B380,B:B,0)&amp;":C"&amp;IF(B380=MAX(B:B),1010,MATCH(B380+1,B:B,0)-1)),"S")+2,"")),B380&amp;"V2","")))))),"")</f>
        <v/>
      </c>
      <c r="AH380" s="14" t="str">
        <f t="shared" ca="1" si="122"/>
        <v/>
      </c>
    </row>
    <row r="381" spans="1:34" customFormat="1" x14ac:dyDescent="0.3">
      <c r="A381" s="52" t="str">
        <f t="shared" ca="1" si="119"/>
        <v/>
      </c>
      <c r="L381" s="9"/>
      <c r="M381" s="52"/>
      <c r="N381" s="52"/>
      <c r="O381" s="47" t="str">
        <f t="shared" si="124"/>
        <v/>
      </c>
      <c r="P381" s="46" t="str">
        <f t="shared" ca="1" si="125"/>
        <v/>
      </c>
      <c r="Q381" s="39"/>
      <c r="R381" s="39"/>
      <c r="S381" s="40"/>
      <c r="T381" s="6" t="str">
        <f t="shared" si="126"/>
        <v/>
      </c>
      <c r="U381" s="6" t="str">
        <f t="shared" si="127"/>
        <v/>
      </c>
      <c r="V381" s="6" t="str">
        <f t="shared" si="128"/>
        <v/>
      </c>
      <c r="W381" s="6" t="str">
        <f t="shared" si="129"/>
        <v/>
      </c>
      <c r="X381" s="6" t="str">
        <f t="shared" si="130"/>
        <v/>
      </c>
      <c r="Y381" s="6" t="str">
        <f t="shared" si="131"/>
        <v/>
      </c>
      <c r="Z381" s="6" t="str">
        <f t="shared" si="132"/>
        <v/>
      </c>
      <c r="AA381" s="6" t="str">
        <f t="shared" si="133"/>
        <v/>
      </c>
      <c r="AB381" s="6" t="str">
        <f t="shared" si="134"/>
        <v/>
      </c>
      <c r="AC381" s="6" t="str">
        <f t="shared" si="135"/>
        <v/>
      </c>
      <c r="AD381" s="6" t="str">
        <f t="shared" si="120"/>
        <v/>
      </c>
      <c r="AE381" s="6" t="str">
        <f t="shared" si="121"/>
        <v/>
      </c>
      <c r="AF381" s="6" t="str">
        <f t="shared" si="123"/>
        <v/>
      </c>
      <c r="AG381" s="6" t="str">
        <f ca="1">IFERROR(IF(AD381=LARGE(INDIRECT("AD"&amp;MATCH(B381,B:B,0)&amp;":AD"&amp;IF(B381=MAX(B:B),1010,MATCH(B381+1,B:B,0)-1)),IF(COUNTIF(INDIRECT("C"&amp;MATCH(B381,B:B,0)&amp;":C"&amp;IF(B381=MAX(B:B),1010,MATCH(B381+1,B:B,0)-1)),"H")&gt;0,1,"")),B381&amp;"H1",IF(AD381=LARGE(INDIRECT("AD"&amp;MATCH(B381,B:B,0)&amp;":AD"&amp;IF(B381=MAX(B:B),1010,MATCH(B381+1,B:B,0)-1)),IF(COUNTIF(INDIRECT("C"&amp;MATCH(B381,B:B,0)&amp;":C"&amp;IF(B381=MAX(B:B),1010,MATCH(B381+1,B:B,0)-1)),"H")&gt;0,2,"")),B381&amp;"H2",IF(AD381=LARGE(INDIRECT("AD"&amp;MATCH(B381,B:B,0)&amp;":AD"&amp;IF(B381=MAX(B:B),1010,MATCH(B381+1,B:B,0)-1)), IF(COUNTIF(INDIRECT("C"&amp;MATCH(B381,B:B,0)&amp;":C"&amp;IF(B381=MAX(B:B),1010,MATCH(B381+1,B:B,0)-1)),"S")&gt;0,COUNTIF(INDIRECT("C"&amp;MATCH(B381,B:B,0)&amp;":C"&amp;IF(B381=MAX(B:B),1010,MATCH(B381+1,B:B,0)-1)),"H")+1,””)),B381&amp;"S1",IF(AD381=LARGE(INDIRECT("AD"&amp;MATCH(B381,B:B,0)&amp;":AD"&amp;IF(B381=MAX(B:B),1010,MATCH(B381+1,B:B,0)-1)), IF(COUNTIF(INDIRECT("C"&amp;MATCH(B381,B:B,0)&amp;":C"&amp;IF(B381=MAX(B:B),1010,MATCH(B381+1,B:B,0)-1)),"S")&gt;0,COUNTIF(INDIRECT("C"&amp;MATCH(B381,B:B,0)&amp;":C"&amp;IF(B381=MAX(B:B),1010,MATCH(B381+1,B:B,0)-1)),"H")+2,””)),B381&amp;"S2",IF(AD381=LARGE(INDIRECT("AD"&amp;MATCH(B381,B:B,0)&amp;":AD"&amp;IF(B381=MAX(B:B),1010,MATCH(B381+1,B:B,0)-1)), IF(COUNTIF(INDIRECT("C"&amp;MATCH(B381,B:B,0)&amp;":C"&amp;IF(B381=MAX(B:B),1010,MATCH(B381+1,B:B,0)-1)),"V")&gt;0,COUNTIF(INDIRECT("C"&amp;MATCH(B381,B:B,0)&amp;":C"&amp;IF(B381=MAX(B:B),1010,MATCH(B381+1,B:B,0)-1)),"H")+COUNTIF(INDIRECT("C"&amp;MATCH(B381,B:B,0)&amp;":C"&amp;IF(B381=MAX(B:B),1010,MATCH(B381+1,B:B,0)-1)),"S")+1,"")),B381&amp;"V1",IF(AD381=LARGE(INDIRECT("AD"&amp;MATCH(B381,B:B,0)&amp;":AD"&amp;IF(B381=MAX(B:B),1010,MATCH(B381+1,B:B,0)-1)), IF(COUNTIF(INDIRECT("C"&amp;MATCH(B381,B:B,0)&amp;":C"&amp;IF(B381=MAX(B:B),1010,MATCH(B381+1,B:B,0)-1)),"V")&gt;0,COUNTIF(INDIRECT("C"&amp;MATCH(B381,B:B,0)&amp;":C"&amp;IF(B381=MAX(B:B),1010,MATCH(B381+1,B:B,0)-1)),"H")+COUNTIF(INDIRECT("C"&amp;MATCH(B381,B:B,0)&amp;":C"&amp;IF(B381=MAX(B:B),1010,MATCH(B381+1,B:B,0)-1)),"S")+2,"")),B381&amp;"V2","")))))),"")</f>
        <v/>
      </c>
      <c r="AH381" s="14" t="str">
        <f t="shared" ca="1" si="122"/>
        <v/>
      </c>
    </row>
    <row r="382" spans="1:34" customFormat="1" x14ac:dyDescent="0.3">
      <c r="A382" s="52" t="str">
        <f t="shared" ca="1" si="119"/>
        <v/>
      </c>
      <c r="L382" s="9"/>
      <c r="M382" s="52"/>
      <c r="N382" s="52"/>
      <c r="O382" s="47" t="str">
        <f t="shared" si="124"/>
        <v/>
      </c>
      <c r="P382" s="46" t="str">
        <f t="shared" ca="1" si="125"/>
        <v/>
      </c>
      <c r="Q382" s="39"/>
      <c r="R382" s="39"/>
      <c r="S382" s="40"/>
      <c r="T382" s="6" t="str">
        <f t="shared" si="126"/>
        <v/>
      </c>
      <c r="U382" s="6" t="str">
        <f t="shared" si="127"/>
        <v/>
      </c>
      <c r="V382" s="6" t="str">
        <f t="shared" si="128"/>
        <v/>
      </c>
      <c r="W382" s="6" t="str">
        <f t="shared" si="129"/>
        <v/>
      </c>
      <c r="X382" s="6" t="str">
        <f t="shared" si="130"/>
        <v/>
      </c>
      <c r="Y382" s="6" t="str">
        <f t="shared" si="131"/>
        <v/>
      </c>
      <c r="Z382" s="6" t="str">
        <f t="shared" si="132"/>
        <v/>
      </c>
      <c r="AA382" s="6" t="str">
        <f t="shared" si="133"/>
        <v/>
      </c>
      <c r="AB382" s="6" t="str">
        <f t="shared" si="134"/>
        <v/>
      </c>
      <c r="AC382" s="6" t="str">
        <f t="shared" si="135"/>
        <v/>
      </c>
      <c r="AD382" s="6" t="str">
        <f t="shared" si="120"/>
        <v/>
      </c>
      <c r="AE382" s="6" t="str">
        <f t="shared" si="121"/>
        <v/>
      </c>
      <c r="AF382" s="6" t="str">
        <f t="shared" si="123"/>
        <v/>
      </c>
      <c r="AG382" s="6" t="str">
        <f ca="1">IFERROR(IF(AD382=LARGE(INDIRECT("AD"&amp;MATCH(B382,B:B,0)&amp;":AD"&amp;IF(B382=MAX(B:B),1010,MATCH(B382+1,B:B,0)-1)),IF(COUNTIF(INDIRECT("C"&amp;MATCH(B382,B:B,0)&amp;":C"&amp;IF(B382=MAX(B:B),1010,MATCH(B382+1,B:B,0)-1)),"H")&gt;0,1,"")),B382&amp;"H1",IF(AD382=LARGE(INDIRECT("AD"&amp;MATCH(B382,B:B,0)&amp;":AD"&amp;IF(B382=MAX(B:B),1010,MATCH(B382+1,B:B,0)-1)),IF(COUNTIF(INDIRECT("C"&amp;MATCH(B382,B:B,0)&amp;":C"&amp;IF(B382=MAX(B:B),1010,MATCH(B382+1,B:B,0)-1)),"H")&gt;0,2,"")),B382&amp;"H2",IF(AD382=LARGE(INDIRECT("AD"&amp;MATCH(B382,B:B,0)&amp;":AD"&amp;IF(B382=MAX(B:B),1010,MATCH(B382+1,B:B,0)-1)), IF(COUNTIF(INDIRECT("C"&amp;MATCH(B382,B:B,0)&amp;":C"&amp;IF(B382=MAX(B:B),1010,MATCH(B382+1,B:B,0)-1)),"S")&gt;0,COUNTIF(INDIRECT("C"&amp;MATCH(B382,B:B,0)&amp;":C"&amp;IF(B382=MAX(B:B),1010,MATCH(B382+1,B:B,0)-1)),"H")+1,””)),B382&amp;"S1",IF(AD382=LARGE(INDIRECT("AD"&amp;MATCH(B382,B:B,0)&amp;":AD"&amp;IF(B382=MAX(B:B),1010,MATCH(B382+1,B:B,0)-1)), IF(COUNTIF(INDIRECT("C"&amp;MATCH(B382,B:B,0)&amp;":C"&amp;IF(B382=MAX(B:B),1010,MATCH(B382+1,B:B,0)-1)),"S")&gt;0,COUNTIF(INDIRECT("C"&amp;MATCH(B382,B:B,0)&amp;":C"&amp;IF(B382=MAX(B:B),1010,MATCH(B382+1,B:B,0)-1)),"H")+2,””)),B382&amp;"S2",IF(AD382=LARGE(INDIRECT("AD"&amp;MATCH(B382,B:B,0)&amp;":AD"&amp;IF(B382=MAX(B:B),1010,MATCH(B382+1,B:B,0)-1)), IF(COUNTIF(INDIRECT("C"&amp;MATCH(B382,B:B,0)&amp;":C"&amp;IF(B382=MAX(B:B),1010,MATCH(B382+1,B:B,0)-1)),"V")&gt;0,COUNTIF(INDIRECT("C"&amp;MATCH(B382,B:B,0)&amp;":C"&amp;IF(B382=MAX(B:B),1010,MATCH(B382+1,B:B,0)-1)),"H")+COUNTIF(INDIRECT("C"&amp;MATCH(B382,B:B,0)&amp;":C"&amp;IF(B382=MAX(B:B),1010,MATCH(B382+1,B:B,0)-1)),"S")+1,"")),B382&amp;"V1",IF(AD382=LARGE(INDIRECT("AD"&amp;MATCH(B382,B:B,0)&amp;":AD"&amp;IF(B382=MAX(B:B),1010,MATCH(B382+1,B:B,0)-1)), IF(COUNTIF(INDIRECT("C"&amp;MATCH(B382,B:B,0)&amp;":C"&amp;IF(B382=MAX(B:B),1010,MATCH(B382+1,B:B,0)-1)),"V")&gt;0,COUNTIF(INDIRECT("C"&amp;MATCH(B382,B:B,0)&amp;":C"&amp;IF(B382=MAX(B:B),1010,MATCH(B382+1,B:B,0)-1)),"H")+COUNTIF(INDIRECT("C"&amp;MATCH(B382,B:B,0)&amp;":C"&amp;IF(B382=MAX(B:B),1010,MATCH(B382+1,B:B,0)-1)),"S")+2,"")),B382&amp;"V2","")))))),"")</f>
        <v/>
      </c>
      <c r="AH382" s="14" t="str">
        <f t="shared" ca="1" si="122"/>
        <v/>
      </c>
    </row>
    <row r="383" spans="1:34" customFormat="1" x14ac:dyDescent="0.3">
      <c r="A383" s="52" t="str">
        <f t="shared" ca="1" si="119"/>
        <v/>
      </c>
      <c r="L383" s="9"/>
      <c r="M383" s="52"/>
      <c r="N383" s="52"/>
      <c r="O383" s="47" t="str">
        <f t="shared" si="124"/>
        <v/>
      </c>
      <c r="P383" s="46" t="str">
        <f t="shared" ca="1" si="125"/>
        <v/>
      </c>
      <c r="Q383" s="39"/>
      <c r="R383" s="39"/>
      <c r="S383" s="40"/>
      <c r="T383" s="6" t="str">
        <f t="shared" si="126"/>
        <v/>
      </c>
      <c r="U383" s="6" t="str">
        <f t="shared" si="127"/>
        <v/>
      </c>
      <c r="V383" s="6" t="str">
        <f t="shared" si="128"/>
        <v/>
      </c>
      <c r="W383" s="6" t="str">
        <f t="shared" si="129"/>
        <v/>
      </c>
      <c r="X383" s="6" t="str">
        <f t="shared" si="130"/>
        <v/>
      </c>
      <c r="Y383" s="6" t="str">
        <f t="shared" si="131"/>
        <v/>
      </c>
      <c r="Z383" s="6" t="str">
        <f t="shared" si="132"/>
        <v/>
      </c>
      <c r="AA383" s="6" t="str">
        <f t="shared" si="133"/>
        <v/>
      </c>
      <c r="AB383" s="6" t="str">
        <f t="shared" si="134"/>
        <v/>
      </c>
      <c r="AC383" s="6" t="str">
        <f t="shared" si="135"/>
        <v/>
      </c>
      <c r="AD383" s="6" t="str">
        <f t="shared" si="120"/>
        <v/>
      </c>
      <c r="AE383" s="6" t="str">
        <f t="shared" si="121"/>
        <v/>
      </c>
      <c r="AF383" s="6" t="str">
        <f t="shared" si="123"/>
        <v/>
      </c>
      <c r="AG383" s="6" t="str">
        <f ca="1">IFERROR(IF(AD383=LARGE(INDIRECT("AD"&amp;MATCH(B383,B:B,0)&amp;":AD"&amp;IF(B383=MAX(B:B),1010,MATCH(B383+1,B:B,0)-1)),IF(COUNTIF(INDIRECT("C"&amp;MATCH(B383,B:B,0)&amp;":C"&amp;IF(B383=MAX(B:B),1010,MATCH(B383+1,B:B,0)-1)),"H")&gt;0,1,"")),B383&amp;"H1",IF(AD383=LARGE(INDIRECT("AD"&amp;MATCH(B383,B:B,0)&amp;":AD"&amp;IF(B383=MAX(B:B),1010,MATCH(B383+1,B:B,0)-1)),IF(COUNTIF(INDIRECT("C"&amp;MATCH(B383,B:B,0)&amp;":C"&amp;IF(B383=MAX(B:B),1010,MATCH(B383+1,B:B,0)-1)),"H")&gt;0,2,"")),B383&amp;"H2",IF(AD383=LARGE(INDIRECT("AD"&amp;MATCH(B383,B:B,0)&amp;":AD"&amp;IF(B383=MAX(B:B),1010,MATCH(B383+1,B:B,0)-1)), IF(COUNTIF(INDIRECT("C"&amp;MATCH(B383,B:B,0)&amp;":C"&amp;IF(B383=MAX(B:B),1010,MATCH(B383+1,B:B,0)-1)),"S")&gt;0,COUNTIF(INDIRECT("C"&amp;MATCH(B383,B:B,0)&amp;":C"&amp;IF(B383=MAX(B:B),1010,MATCH(B383+1,B:B,0)-1)),"H")+1,””)),B383&amp;"S1",IF(AD383=LARGE(INDIRECT("AD"&amp;MATCH(B383,B:B,0)&amp;":AD"&amp;IF(B383=MAX(B:B),1010,MATCH(B383+1,B:B,0)-1)), IF(COUNTIF(INDIRECT("C"&amp;MATCH(B383,B:B,0)&amp;":C"&amp;IF(B383=MAX(B:B),1010,MATCH(B383+1,B:B,0)-1)),"S")&gt;0,COUNTIF(INDIRECT("C"&amp;MATCH(B383,B:B,0)&amp;":C"&amp;IF(B383=MAX(B:B),1010,MATCH(B383+1,B:B,0)-1)),"H")+2,””)),B383&amp;"S2",IF(AD383=LARGE(INDIRECT("AD"&amp;MATCH(B383,B:B,0)&amp;":AD"&amp;IF(B383=MAX(B:B),1010,MATCH(B383+1,B:B,0)-1)), IF(COUNTIF(INDIRECT("C"&amp;MATCH(B383,B:B,0)&amp;":C"&amp;IF(B383=MAX(B:B),1010,MATCH(B383+1,B:B,0)-1)),"V")&gt;0,COUNTIF(INDIRECT("C"&amp;MATCH(B383,B:B,0)&amp;":C"&amp;IF(B383=MAX(B:B),1010,MATCH(B383+1,B:B,0)-1)),"H")+COUNTIF(INDIRECT("C"&amp;MATCH(B383,B:B,0)&amp;":C"&amp;IF(B383=MAX(B:B),1010,MATCH(B383+1,B:B,0)-1)),"S")+1,"")),B383&amp;"V1",IF(AD383=LARGE(INDIRECT("AD"&amp;MATCH(B383,B:B,0)&amp;":AD"&amp;IF(B383=MAX(B:B),1010,MATCH(B383+1,B:B,0)-1)), IF(COUNTIF(INDIRECT("C"&amp;MATCH(B383,B:B,0)&amp;":C"&amp;IF(B383=MAX(B:B),1010,MATCH(B383+1,B:B,0)-1)),"V")&gt;0,COUNTIF(INDIRECT("C"&amp;MATCH(B383,B:B,0)&amp;":C"&amp;IF(B383=MAX(B:B),1010,MATCH(B383+1,B:B,0)-1)),"H")+COUNTIF(INDIRECT("C"&amp;MATCH(B383,B:B,0)&amp;":C"&amp;IF(B383=MAX(B:B),1010,MATCH(B383+1,B:B,0)-1)),"S")+2,"")),B383&amp;"V2","")))))),"")</f>
        <v/>
      </c>
      <c r="AH383" s="14" t="str">
        <f t="shared" ca="1" si="122"/>
        <v/>
      </c>
    </row>
    <row r="384" spans="1:34" customFormat="1" x14ac:dyDescent="0.3">
      <c r="A384" s="52" t="str">
        <f t="shared" ca="1" si="119"/>
        <v/>
      </c>
      <c r="L384" s="9"/>
      <c r="M384" s="52"/>
      <c r="N384" s="52"/>
      <c r="O384" s="47" t="str">
        <f t="shared" si="124"/>
        <v/>
      </c>
      <c r="P384" s="46" t="str">
        <f t="shared" ca="1" si="125"/>
        <v/>
      </c>
      <c r="Q384" s="39"/>
      <c r="R384" s="39"/>
      <c r="S384" s="40"/>
      <c r="T384" s="6" t="str">
        <f t="shared" si="126"/>
        <v/>
      </c>
      <c r="U384" s="6" t="str">
        <f t="shared" si="127"/>
        <v/>
      </c>
      <c r="V384" s="6" t="str">
        <f t="shared" si="128"/>
        <v/>
      </c>
      <c r="W384" s="6" t="str">
        <f t="shared" si="129"/>
        <v/>
      </c>
      <c r="X384" s="6" t="str">
        <f t="shared" si="130"/>
        <v/>
      </c>
      <c r="Y384" s="6" t="str">
        <f t="shared" si="131"/>
        <v/>
      </c>
      <c r="Z384" s="6" t="str">
        <f t="shared" si="132"/>
        <v/>
      </c>
      <c r="AA384" s="6" t="str">
        <f t="shared" si="133"/>
        <v/>
      </c>
      <c r="AB384" s="6" t="str">
        <f t="shared" si="134"/>
        <v/>
      </c>
      <c r="AC384" s="6" t="str">
        <f t="shared" si="135"/>
        <v/>
      </c>
      <c r="AD384" s="6" t="str">
        <f t="shared" si="120"/>
        <v/>
      </c>
      <c r="AE384" s="6" t="str">
        <f t="shared" si="121"/>
        <v/>
      </c>
      <c r="AF384" s="6" t="str">
        <f t="shared" si="123"/>
        <v/>
      </c>
      <c r="AG384" s="6" t="str">
        <f ca="1">IFERROR(IF(AD384=LARGE(INDIRECT("AD"&amp;MATCH(B384,B:B,0)&amp;":AD"&amp;IF(B384=MAX(B:B),1010,MATCH(B384+1,B:B,0)-1)),IF(COUNTIF(INDIRECT("C"&amp;MATCH(B384,B:B,0)&amp;":C"&amp;IF(B384=MAX(B:B),1010,MATCH(B384+1,B:B,0)-1)),"H")&gt;0,1,"")),B384&amp;"H1",IF(AD384=LARGE(INDIRECT("AD"&amp;MATCH(B384,B:B,0)&amp;":AD"&amp;IF(B384=MAX(B:B),1010,MATCH(B384+1,B:B,0)-1)),IF(COUNTIF(INDIRECT("C"&amp;MATCH(B384,B:B,0)&amp;":C"&amp;IF(B384=MAX(B:B),1010,MATCH(B384+1,B:B,0)-1)),"H")&gt;0,2,"")),B384&amp;"H2",IF(AD384=LARGE(INDIRECT("AD"&amp;MATCH(B384,B:B,0)&amp;":AD"&amp;IF(B384=MAX(B:B),1010,MATCH(B384+1,B:B,0)-1)), IF(COUNTIF(INDIRECT("C"&amp;MATCH(B384,B:B,0)&amp;":C"&amp;IF(B384=MAX(B:B),1010,MATCH(B384+1,B:B,0)-1)),"S")&gt;0,COUNTIF(INDIRECT("C"&amp;MATCH(B384,B:B,0)&amp;":C"&amp;IF(B384=MAX(B:B),1010,MATCH(B384+1,B:B,0)-1)),"H")+1,””)),B384&amp;"S1",IF(AD384=LARGE(INDIRECT("AD"&amp;MATCH(B384,B:B,0)&amp;":AD"&amp;IF(B384=MAX(B:B),1010,MATCH(B384+1,B:B,0)-1)), IF(COUNTIF(INDIRECT("C"&amp;MATCH(B384,B:B,0)&amp;":C"&amp;IF(B384=MAX(B:B),1010,MATCH(B384+1,B:B,0)-1)),"S")&gt;0,COUNTIF(INDIRECT("C"&amp;MATCH(B384,B:B,0)&amp;":C"&amp;IF(B384=MAX(B:B),1010,MATCH(B384+1,B:B,0)-1)),"H")+2,””)),B384&amp;"S2",IF(AD384=LARGE(INDIRECT("AD"&amp;MATCH(B384,B:B,0)&amp;":AD"&amp;IF(B384=MAX(B:B),1010,MATCH(B384+1,B:B,0)-1)), IF(COUNTIF(INDIRECT("C"&amp;MATCH(B384,B:B,0)&amp;":C"&amp;IF(B384=MAX(B:B),1010,MATCH(B384+1,B:B,0)-1)),"V")&gt;0,COUNTIF(INDIRECT("C"&amp;MATCH(B384,B:B,0)&amp;":C"&amp;IF(B384=MAX(B:B),1010,MATCH(B384+1,B:B,0)-1)),"H")+COUNTIF(INDIRECT("C"&amp;MATCH(B384,B:B,0)&amp;":C"&amp;IF(B384=MAX(B:B),1010,MATCH(B384+1,B:B,0)-1)),"S")+1,"")),B384&amp;"V1",IF(AD384=LARGE(INDIRECT("AD"&amp;MATCH(B384,B:B,0)&amp;":AD"&amp;IF(B384=MAX(B:B),1010,MATCH(B384+1,B:B,0)-1)), IF(COUNTIF(INDIRECT("C"&amp;MATCH(B384,B:B,0)&amp;":C"&amp;IF(B384=MAX(B:B),1010,MATCH(B384+1,B:B,0)-1)),"V")&gt;0,COUNTIF(INDIRECT("C"&amp;MATCH(B384,B:B,0)&amp;":C"&amp;IF(B384=MAX(B:B),1010,MATCH(B384+1,B:B,0)-1)),"H")+COUNTIF(INDIRECT("C"&amp;MATCH(B384,B:B,0)&amp;":C"&amp;IF(B384=MAX(B:B),1010,MATCH(B384+1,B:B,0)-1)),"S")+2,"")),B384&amp;"V2","")))))),"")</f>
        <v/>
      </c>
      <c r="AH384" s="14" t="str">
        <f t="shared" ca="1" si="122"/>
        <v/>
      </c>
    </row>
    <row r="385" spans="1:34" customFormat="1" x14ac:dyDescent="0.3">
      <c r="A385" s="52" t="str">
        <f t="shared" ca="1" si="119"/>
        <v/>
      </c>
      <c r="L385" s="9"/>
      <c r="M385" s="52"/>
      <c r="N385" s="52"/>
      <c r="O385" s="47" t="str">
        <f t="shared" si="124"/>
        <v/>
      </c>
      <c r="P385" s="46" t="str">
        <f t="shared" ca="1" si="125"/>
        <v/>
      </c>
      <c r="Q385" s="39"/>
      <c r="R385" s="39"/>
      <c r="S385" s="40"/>
      <c r="T385" s="6" t="str">
        <f t="shared" si="126"/>
        <v/>
      </c>
      <c r="U385" s="6" t="str">
        <f t="shared" si="127"/>
        <v/>
      </c>
      <c r="V385" s="6" t="str">
        <f t="shared" si="128"/>
        <v/>
      </c>
      <c r="W385" s="6" t="str">
        <f t="shared" si="129"/>
        <v/>
      </c>
      <c r="X385" s="6" t="str">
        <f t="shared" si="130"/>
        <v/>
      </c>
      <c r="Y385" s="6" t="str">
        <f t="shared" si="131"/>
        <v/>
      </c>
      <c r="Z385" s="6" t="str">
        <f t="shared" si="132"/>
        <v/>
      </c>
      <c r="AA385" s="6" t="str">
        <f t="shared" si="133"/>
        <v/>
      </c>
      <c r="AB385" s="6" t="str">
        <f t="shared" si="134"/>
        <v/>
      </c>
      <c r="AC385" s="6" t="str">
        <f t="shared" si="135"/>
        <v/>
      </c>
      <c r="AD385" s="6" t="str">
        <f t="shared" si="120"/>
        <v/>
      </c>
      <c r="AE385" s="6" t="str">
        <f t="shared" si="121"/>
        <v/>
      </c>
      <c r="AF385" s="6" t="str">
        <f t="shared" si="123"/>
        <v/>
      </c>
      <c r="AG385" s="6" t="str">
        <f ca="1">IFERROR(IF(AD385=LARGE(INDIRECT("AD"&amp;MATCH(B385,B:B,0)&amp;":AD"&amp;IF(B385=MAX(B:B),1010,MATCH(B385+1,B:B,0)-1)),IF(COUNTIF(INDIRECT("C"&amp;MATCH(B385,B:B,0)&amp;":C"&amp;IF(B385=MAX(B:B),1010,MATCH(B385+1,B:B,0)-1)),"H")&gt;0,1,"")),B385&amp;"H1",IF(AD385=LARGE(INDIRECT("AD"&amp;MATCH(B385,B:B,0)&amp;":AD"&amp;IF(B385=MAX(B:B),1010,MATCH(B385+1,B:B,0)-1)),IF(COUNTIF(INDIRECT("C"&amp;MATCH(B385,B:B,0)&amp;":C"&amp;IF(B385=MAX(B:B),1010,MATCH(B385+1,B:B,0)-1)),"H")&gt;0,2,"")),B385&amp;"H2",IF(AD385=LARGE(INDIRECT("AD"&amp;MATCH(B385,B:B,0)&amp;":AD"&amp;IF(B385=MAX(B:B),1010,MATCH(B385+1,B:B,0)-1)), IF(COUNTIF(INDIRECT("C"&amp;MATCH(B385,B:B,0)&amp;":C"&amp;IF(B385=MAX(B:B),1010,MATCH(B385+1,B:B,0)-1)),"S")&gt;0,COUNTIF(INDIRECT("C"&amp;MATCH(B385,B:B,0)&amp;":C"&amp;IF(B385=MAX(B:B),1010,MATCH(B385+1,B:B,0)-1)),"H")+1,””)),B385&amp;"S1",IF(AD385=LARGE(INDIRECT("AD"&amp;MATCH(B385,B:B,0)&amp;":AD"&amp;IF(B385=MAX(B:B),1010,MATCH(B385+1,B:B,0)-1)), IF(COUNTIF(INDIRECT("C"&amp;MATCH(B385,B:B,0)&amp;":C"&amp;IF(B385=MAX(B:B),1010,MATCH(B385+1,B:B,0)-1)),"S")&gt;0,COUNTIF(INDIRECT("C"&amp;MATCH(B385,B:B,0)&amp;":C"&amp;IF(B385=MAX(B:B),1010,MATCH(B385+1,B:B,0)-1)),"H")+2,””)),B385&amp;"S2",IF(AD385=LARGE(INDIRECT("AD"&amp;MATCH(B385,B:B,0)&amp;":AD"&amp;IF(B385=MAX(B:B),1010,MATCH(B385+1,B:B,0)-1)), IF(COUNTIF(INDIRECT("C"&amp;MATCH(B385,B:B,0)&amp;":C"&amp;IF(B385=MAX(B:B),1010,MATCH(B385+1,B:B,0)-1)),"V")&gt;0,COUNTIF(INDIRECT("C"&amp;MATCH(B385,B:B,0)&amp;":C"&amp;IF(B385=MAX(B:B),1010,MATCH(B385+1,B:B,0)-1)),"H")+COUNTIF(INDIRECT("C"&amp;MATCH(B385,B:B,0)&amp;":C"&amp;IF(B385=MAX(B:B),1010,MATCH(B385+1,B:B,0)-1)),"S")+1,"")),B385&amp;"V1",IF(AD385=LARGE(INDIRECT("AD"&amp;MATCH(B385,B:B,0)&amp;":AD"&amp;IF(B385=MAX(B:B),1010,MATCH(B385+1,B:B,0)-1)), IF(COUNTIF(INDIRECT("C"&amp;MATCH(B385,B:B,0)&amp;":C"&amp;IF(B385=MAX(B:B),1010,MATCH(B385+1,B:B,0)-1)),"V")&gt;0,COUNTIF(INDIRECT("C"&amp;MATCH(B385,B:B,0)&amp;":C"&amp;IF(B385=MAX(B:B),1010,MATCH(B385+1,B:B,0)-1)),"H")+COUNTIF(INDIRECT("C"&amp;MATCH(B385,B:B,0)&amp;":C"&amp;IF(B385=MAX(B:B),1010,MATCH(B385+1,B:B,0)-1)),"S")+2,"")),B385&amp;"V2","")))))),"")</f>
        <v/>
      </c>
      <c r="AH385" s="14" t="str">
        <f t="shared" ca="1" si="122"/>
        <v/>
      </c>
    </row>
    <row r="386" spans="1:34" customFormat="1" x14ac:dyDescent="0.3">
      <c r="A386" s="52" t="str">
        <f t="shared" ca="1" si="119"/>
        <v/>
      </c>
      <c r="L386" s="9"/>
      <c r="M386" s="52"/>
      <c r="N386" s="52"/>
      <c r="O386" s="47" t="str">
        <f t="shared" si="124"/>
        <v/>
      </c>
      <c r="P386" s="46" t="str">
        <f t="shared" ca="1" si="125"/>
        <v/>
      </c>
      <c r="Q386" s="39"/>
      <c r="R386" s="39"/>
      <c r="S386" s="40"/>
      <c r="T386" s="6" t="str">
        <f t="shared" si="126"/>
        <v/>
      </c>
      <c r="U386" s="6" t="str">
        <f t="shared" si="127"/>
        <v/>
      </c>
      <c r="V386" s="6" t="str">
        <f t="shared" si="128"/>
        <v/>
      </c>
      <c r="W386" s="6" t="str">
        <f t="shared" si="129"/>
        <v/>
      </c>
      <c r="X386" s="6" t="str">
        <f t="shared" si="130"/>
        <v/>
      </c>
      <c r="Y386" s="6" t="str">
        <f t="shared" si="131"/>
        <v/>
      </c>
      <c r="Z386" s="6" t="str">
        <f t="shared" si="132"/>
        <v/>
      </c>
      <c r="AA386" s="6" t="str">
        <f t="shared" si="133"/>
        <v/>
      </c>
      <c r="AB386" s="6" t="str">
        <f t="shared" si="134"/>
        <v/>
      </c>
      <c r="AC386" s="6" t="str">
        <f t="shared" si="135"/>
        <v/>
      </c>
      <c r="AD386" s="6" t="str">
        <f t="shared" si="120"/>
        <v/>
      </c>
      <c r="AE386" s="6" t="str">
        <f t="shared" si="121"/>
        <v/>
      </c>
      <c r="AF386" s="6" t="str">
        <f t="shared" si="123"/>
        <v/>
      </c>
      <c r="AG386" s="6" t="str">
        <f ca="1">IFERROR(IF(AD386=LARGE(INDIRECT("AD"&amp;MATCH(B386,B:B,0)&amp;":AD"&amp;IF(B386=MAX(B:B),1010,MATCH(B386+1,B:B,0)-1)),IF(COUNTIF(INDIRECT("C"&amp;MATCH(B386,B:B,0)&amp;":C"&amp;IF(B386=MAX(B:B),1010,MATCH(B386+1,B:B,0)-1)),"H")&gt;0,1,"")),B386&amp;"H1",IF(AD386=LARGE(INDIRECT("AD"&amp;MATCH(B386,B:B,0)&amp;":AD"&amp;IF(B386=MAX(B:B),1010,MATCH(B386+1,B:B,0)-1)),IF(COUNTIF(INDIRECT("C"&amp;MATCH(B386,B:B,0)&amp;":C"&amp;IF(B386=MAX(B:B),1010,MATCH(B386+1,B:B,0)-1)),"H")&gt;0,2,"")),B386&amp;"H2",IF(AD386=LARGE(INDIRECT("AD"&amp;MATCH(B386,B:B,0)&amp;":AD"&amp;IF(B386=MAX(B:B),1010,MATCH(B386+1,B:B,0)-1)), IF(COUNTIF(INDIRECT("C"&amp;MATCH(B386,B:B,0)&amp;":C"&amp;IF(B386=MAX(B:B),1010,MATCH(B386+1,B:B,0)-1)),"S")&gt;0,COUNTIF(INDIRECT("C"&amp;MATCH(B386,B:B,0)&amp;":C"&amp;IF(B386=MAX(B:B),1010,MATCH(B386+1,B:B,0)-1)),"H")+1,””)),B386&amp;"S1",IF(AD386=LARGE(INDIRECT("AD"&amp;MATCH(B386,B:B,0)&amp;":AD"&amp;IF(B386=MAX(B:B),1010,MATCH(B386+1,B:B,0)-1)), IF(COUNTIF(INDIRECT("C"&amp;MATCH(B386,B:B,0)&amp;":C"&amp;IF(B386=MAX(B:B),1010,MATCH(B386+1,B:B,0)-1)),"S")&gt;0,COUNTIF(INDIRECT("C"&amp;MATCH(B386,B:B,0)&amp;":C"&amp;IF(B386=MAX(B:B),1010,MATCH(B386+1,B:B,0)-1)),"H")+2,””)),B386&amp;"S2",IF(AD386=LARGE(INDIRECT("AD"&amp;MATCH(B386,B:B,0)&amp;":AD"&amp;IF(B386=MAX(B:B),1010,MATCH(B386+1,B:B,0)-1)), IF(COUNTIF(INDIRECT("C"&amp;MATCH(B386,B:B,0)&amp;":C"&amp;IF(B386=MAX(B:B),1010,MATCH(B386+1,B:B,0)-1)),"V")&gt;0,COUNTIF(INDIRECT("C"&amp;MATCH(B386,B:B,0)&amp;":C"&amp;IF(B386=MAX(B:B),1010,MATCH(B386+1,B:B,0)-1)),"H")+COUNTIF(INDIRECT("C"&amp;MATCH(B386,B:B,0)&amp;":C"&amp;IF(B386=MAX(B:B),1010,MATCH(B386+1,B:B,0)-1)),"S")+1,"")),B386&amp;"V1",IF(AD386=LARGE(INDIRECT("AD"&amp;MATCH(B386,B:B,0)&amp;":AD"&amp;IF(B386=MAX(B:B),1010,MATCH(B386+1,B:B,0)-1)), IF(COUNTIF(INDIRECT("C"&amp;MATCH(B386,B:B,0)&amp;":C"&amp;IF(B386=MAX(B:B),1010,MATCH(B386+1,B:B,0)-1)),"V")&gt;0,COUNTIF(INDIRECT("C"&amp;MATCH(B386,B:B,0)&amp;":C"&amp;IF(B386=MAX(B:B),1010,MATCH(B386+1,B:B,0)-1)),"H")+COUNTIF(INDIRECT("C"&amp;MATCH(B386,B:B,0)&amp;":C"&amp;IF(B386=MAX(B:B),1010,MATCH(B386+1,B:B,0)-1)),"S")+2,"")),B386&amp;"V2","")))))),"")</f>
        <v/>
      </c>
      <c r="AH386" s="14" t="str">
        <f t="shared" ca="1" si="122"/>
        <v/>
      </c>
    </row>
    <row r="387" spans="1:34" customFormat="1" x14ac:dyDescent="0.3">
      <c r="A387" s="52" t="str">
        <f t="shared" ref="A387:A450" ca="1" si="136">IFERROR(INDIRECT("R"&amp;MATCH(B387,Q:Q,0)),"")</f>
        <v/>
      </c>
      <c r="L387" s="9"/>
      <c r="M387" s="52"/>
      <c r="N387" s="52"/>
      <c r="O387" s="47" t="str">
        <f t="shared" si="124"/>
        <v/>
      </c>
      <c r="P387" s="46" t="str">
        <f t="shared" ca="1" si="125"/>
        <v/>
      </c>
      <c r="Q387" s="39"/>
      <c r="R387" s="39"/>
      <c r="S387" s="40"/>
      <c r="T387" s="6" t="str">
        <f t="shared" si="126"/>
        <v/>
      </c>
      <c r="U387" s="6" t="str">
        <f t="shared" si="127"/>
        <v/>
      </c>
      <c r="V387" s="6" t="str">
        <f t="shared" si="128"/>
        <v/>
      </c>
      <c r="W387" s="6" t="str">
        <f t="shared" si="129"/>
        <v/>
      </c>
      <c r="X387" s="6" t="str">
        <f t="shared" si="130"/>
        <v/>
      </c>
      <c r="Y387" s="6" t="str">
        <f t="shared" si="131"/>
        <v/>
      </c>
      <c r="Z387" s="6" t="str">
        <f t="shared" si="132"/>
        <v/>
      </c>
      <c r="AA387" s="6" t="str">
        <f t="shared" si="133"/>
        <v/>
      </c>
      <c r="AB387" s="6" t="str">
        <f t="shared" si="134"/>
        <v/>
      </c>
      <c r="AC387" s="6" t="str">
        <f t="shared" si="135"/>
        <v/>
      </c>
      <c r="AD387" s="6" t="str">
        <f t="shared" ref="AD387:AD450" si="137">IF(SUM(T387:AC387)=0,"",SUM(T387:AC387))</f>
        <v/>
      </c>
      <c r="AE387" s="6" t="str">
        <f t="shared" ref="AE387:AE450" si="138">IF(SUM(T387:Z387)=0,"",SUM(T387:Z387))</f>
        <v/>
      </c>
      <c r="AF387" s="6" t="str">
        <f t="shared" si="123"/>
        <v/>
      </c>
      <c r="AG387" s="6" t="str">
        <f ca="1">IFERROR(IF(AD387=LARGE(INDIRECT("AD"&amp;MATCH(B387,B:B,0)&amp;":AD"&amp;IF(B387=MAX(B:B),1010,MATCH(B387+1,B:B,0)-1)),IF(COUNTIF(INDIRECT("C"&amp;MATCH(B387,B:B,0)&amp;":C"&amp;IF(B387=MAX(B:B),1010,MATCH(B387+1,B:B,0)-1)),"H")&gt;0,1,"")),B387&amp;"H1",IF(AD387=LARGE(INDIRECT("AD"&amp;MATCH(B387,B:B,0)&amp;":AD"&amp;IF(B387=MAX(B:B),1010,MATCH(B387+1,B:B,0)-1)),IF(COUNTIF(INDIRECT("C"&amp;MATCH(B387,B:B,0)&amp;":C"&amp;IF(B387=MAX(B:B),1010,MATCH(B387+1,B:B,0)-1)),"H")&gt;0,2,"")),B387&amp;"H2",IF(AD387=LARGE(INDIRECT("AD"&amp;MATCH(B387,B:B,0)&amp;":AD"&amp;IF(B387=MAX(B:B),1010,MATCH(B387+1,B:B,0)-1)), IF(COUNTIF(INDIRECT("C"&amp;MATCH(B387,B:B,0)&amp;":C"&amp;IF(B387=MAX(B:B),1010,MATCH(B387+1,B:B,0)-1)),"S")&gt;0,COUNTIF(INDIRECT("C"&amp;MATCH(B387,B:B,0)&amp;":C"&amp;IF(B387=MAX(B:B),1010,MATCH(B387+1,B:B,0)-1)),"H")+1,””)),B387&amp;"S1",IF(AD387=LARGE(INDIRECT("AD"&amp;MATCH(B387,B:B,0)&amp;":AD"&amp;IF(B387=MAX(B:B),1010,MATCH(B387+1,B:B,0)-1)), IF(COUNTIF(INDIRECT("C"&amp;MATCH(B387,B:B,0)&amp;":C"&amp;IF(B387=MAX(B:B),1010,MATCH(B387+1,B:B,0)-1)),"S")&gt;0,COUNTIF(INDIRECT("C"&amp;MATCH(B387,B:B,0)&amp;":C"&amp;IF(B387=MAX(B:B),1010,MATCH(B387+1,B:B,0)-1)),"H")+2,””)),B387&amp;"S2",IF(AD387=LARGE(INDIRECT("AD"&amp;MATCH(B387,B:B,0)&amp;":AD"&amp;IF(B387=MAX(B:B),1010,MATCH(B387+1,B:B,0)-1)), IF(COUNTIF(INDIRECT("C"&amp;MATCH(B387,B:B,0)&amp;":C"&amp;IF(B387=MAX(B:B),1010,MATCH(B387+1,B:B,0)-1)),"V")&gt;0,COUNTIF(INDIRECT("C"&amp;MATCH(B387,B:B,0)&amp;":C"&amp;IF(B387=MAX(B:B),1010,MATCH(B387+1,B:B,0)-1)),"H")+COUNTIF(INDIRECT("C"&amp;MATCH(B387,B:B,0)&amp;":C"&amp;IF(B387=MAX(B:B),1010,MATCH(B387+1,B:B,0)-1)),"S")+1,"")),B387&amp;"V1",IF(AD387=LARGE(INDIRECT("AD"&amp;MATCH(B387,B:B,0)&amp;":AD"&amp;IF(B387=MAX(B:B),1010,MATCH(B387+1,B:B,0)-1)), IF(COUNTIF(INDIRECT("C"&amp;MATCH(B387,B:B,0)&amp;":C"&amp;IF(B387=MAX(B:B),1010,MATCH(B387+1,B:B,0)-1)),"V")&gt;0,COUNTIF(INDIRECT("C"&amp;MATCH(B387,B:B,0)&amp;":C"&amp;IF(B387=MAX(B:B),1010,MATCH(B387+1,B:B,0)-1)),"H")+COUNTIF(INDIRECT("C"&amp;MATCH(B387,B:B,0)&amp;":C"&amp;IF(B387=MAX(B:B),1010,MATCH(B387+1,B:B,0)-1)),"S")+2,"")),B387&amp;"V2","")))))),"")</f>
        <v/>
      </c>
      <c r="AH387" s="14" t="str">
        <f t="shared" ref="AH387:AH450" ca="1" si="139">IFERROR(IF(O387=LARGE(INDIRECT("O"&amp;MATCH(B387,B:B,0)&amp;":O"&amp;IF(B387=MAX(B:B),1010,MATCH(B387+1,B:B,0)-1)),1),O387-0.0000001*ROW(),""),"")</f>
        <v/>
      </c>
    </row>
    <row r="388" spans="1:34" customFormat="1" x14ac:dyDescent="0.3">
      <c r="A388" s="52" t="str">
        <f t="shared" ca="1" si="136"/>
        <v/>
      </c>
      <c r="L388" s="9"/>
      <c r="M388" s="52"/>
      <c r="N388" s="52"/>
      <c r="O388" s="47" t="str">
        <f t="shared" si="124"/>
        <v/>
      </c>
      <c r="P388" s="46" t="str">
        <f t="shared" ca="1" si="125"/>
        <v/>
      </c>
      <c r="Q388" s="39"/>
      <c r="R388" s="39"/>
      <c r="S388" s="40"/>
      <c r="T388" s="6" t="str">
        <f t="shared" si="126"/>
        <v/>
      </c>
      <c r="U388" s="6" t="str">
        <f t="shared" si="127"/>
        <v/>
      </c>
      <c r="V388" s="6" t="str">
        <f t="shared" si="128"/>
        <v/>
      </c>
      <c r="W388" s="6" t="str">
        <f t="shared" si="129"/>
        <v/>
      </c>
      <c r="X388" s="6" t="str">
        <f t="shared" si="130"/>
        <v/>
      </c>
      <c r="Y388" s="6" t="str">
        <f t="shared" si="131"/>
        <v/>
      </c>
      <c r="Z388" s="6" t="str">
        <f t="shared" si="132"/>
        <v/>
      </c>
      <c r="AA388" s="6" t="str">
        <f t="shared" si="133"/>
        <v/>
      </c>
      <c r="AB388" s="6" t="str">
        <f t="shared" si="134"/>
        <v/>
      </c>
      <c r="AC388" s="6" t="str">
        <f t="shared" si="135"/>
        <v/>
      </c>
      <c r="AD388" s="6" t="str">
        <f t="shared" si="137"/>
        <v/>
      </c>
      <c r="AE388" s="6" t="str">
        <f t="shared" si="138"/>
        <v/>
      </c>
      <c r="AF388" s="6" t="str">
        <f t="shared" ref="AF388:AF451" si="140">IF(SUM(AA388:AC388)=0,"",SUM(AA388:AC388))</f>
        <v/>
      </c>
      <c r="AG388" s="6" t="str">
        <f ca="1">IFERROR(IF(AD388=LARGE(INDIRECT("AD"&amp;MATCH(B388,B:B,0)&amp;":AD"&amp;IF(B388=MAX(B:B),1010,MATCH(B388+1,B:B,0)-1)),IF(COUNTIF(INDIRECT("C"&amp;MATCH(B388,B:B,0)&amp;":C"&amp;IF(B388=MAX(B:B),1010,MATCH(B388+1,B:B,0)-1)),"H")&gt;0,1,"")),B388&amp;"H1",IF(AD388=LARGE(INDIRECT("AD"&amp;MATCH(B388,B:B,0)&amp;":AD"&amp;IF(B388=MAX(B:B),1010,MATCH(B388+1,B:B,0)-1)),IF(COUNTIF(INDIRECT("C"&amp;MATCH(B388,B:B,0)&amp;":C"&amp;IF(B388=MAX(B:B),1010,MATCH(B388+1,B:B,0)-1)),"H")&gt;0,2,"")),B388&amp;"H2",IF(AD388=LARGE(INDIRECT("AD"&amp;MATCH(B388,B:B,0)&amp;":AD"&amp;IF(B388=MAX(B:B),1010,MATCH(B388+1,B:B,0)-1)), IF(COUNTIF(INDIRECT("C"&amp;MATCH(B388,B:B,0)&amp;":C"&amp;IF(B388=MAX(B:B),1010,MATCH(B388+1,B:B,0)-1)),"S")&gt;0,COUNTIF(INDIRECT("C"&amp;MATCH(B388,B:B,0)&amp;":C"&amp;IF(B388=MAX(B:B),1010,MATCH(B388+1,B:B,0)-1)),"H")+1,””)),B388&amp;"S1",IF(AD388=LARGE(INDIRECT("AD"&amp;MATCH(B388,B:B,0)&amp;":AD"&amp;IF(B388=MAX(B:B),1010,MATCH(B388+1,B:B,0)-1)), IF(COUNTIF(INDIRECT("C"&amp;MATCH(B388,B:B,0)&amp;":C"&amp;IF(B388=MAX(B:B),1010,MATCH(B388+1,B:B,0)-1)),"S")&gt;0,COUNTIF(INDIRECT("C"&amp;MATCH(B388,B:B,0)&amp;":C"&amp;IF(B388=MAX(B:B),1010,MATCH(B388+1,B:B,0)-1)),"H")+2,””)),B388&amp;"S2",IF(AD388=LARGE(INDIRECT("AD"&amp;MATCH(B388,B:B,0)&amp;":AD"&amp;IF(B388=MAX(B:B),1010,MATCH(B388+1,B:B,0)-1)), IF(COUNTIF(INDIRECT("C"&amp;MATCH(B388,B:B,0)&amp;":C"&amp;IF(B388=MAX(B:B),1010,MATCH(B388+1,B:B,0)-1)),"V")&gt;0,COUNTIF(INDIRECT("C"&amp;MATCH(B388,B:B,0)&amp;":C"&amp;IF(B388=MAX(B:B),1010,MATCH(B388+1,B:B,0)-1)),"H")+COUNTIF(INDIRECT("C"&amp;MATCH(B388,B:B,0)&amp;":C"&amp;IF(B388=MAX(B:B),1010,MATCH(B388+1,B:B,0)-1)),"S")+1,"")),B388&amp;"V1",IF(AD388=LARGE(INDIRECT("AD"&amp;MATCH(B388,B:B,0)&amp;":AD"&amp;IF(B388=MAX(B:B),1010,MATCH(B388+1,B:B,0)-1)), IF(COUNTIF(INDIRECT("C"&amp;MATCH(B388,B:B,0)&amp;":C"&amp;IF(B388=MAX(B:B),1010,MATCH(B388+1,B:B,0)-1)),"V")&gt;0,COUNTIF(INDIRECT("C"&amp;MATCH(B388,B:B,0)&amp;":C"&amp;IF(B388=MAX(B:B),1010,MATCH(B388+1,B:B,0)-1)),"H")+COUNTIF(INDIRECT("C"&amp;MATCH(B388,B:B,0)&amp;":C"&amp;IF(B388=MAX(B:B),1010,MATCH(B388+1,B:B,0)-1)),"S")+2,"")),B388&amp;"V2","")))))),"")</f>
        <v/>
      </c>
      <c r="AH388" s="14" t="str">
        <f t="shared" ca="1" si="139"/>
        <v/>
      </c>
    </row>
    <row r="389" spans="1:34" customFormat="1" x14ac:dyDescent="0.3">
      <c r="A389" s="52" t="str">
        <f t="shared" ca="1" si="136"/>
        <v/>
      </c>
      <c r="L389" s="9"/>
      <c r="M389" s="52"/>
      <c r="N389" s="52"/>
      <c r="O389" s="47" t="str">
        <f t="shared" si="124"/>
        <v/>
      </c>
      <c r="P389" s="46" t="str">
        <f t="shared" ca="1" si="125"/>
        <v/>
      </c>
      <c r="Q389" s="39"/>
      <c r="R389" s="39"/>
      <c r="S389" s="40"/>
      <c r="T389" s="6" t="str">
        <f t="shared" si="126"/>
        <v/>
      </c>
      <c r="U389" s="6" t="str">
        <f t="shared" si="127"/>
        <v/>
      </c>
      <c r="V389" s="6" t="str">
        <f t="shared" si="128"/>
        <v/>
      </c>
      <c r="W389" s="6" t="str">
        <f t="shared" si="129"/>
        <v/>
      </c>
      <c r="X389" s="6" t="str">
        <f t="shared" si="130"/>
        <v/>
      </c>
      <c r="Y389" s="6" t="str">
        <f t="shared" si="131"/>
        <v/>
      </c>
      <c r="Z389" s="6" t="str">
        <f t="shared" si="132"/>
        <v/>
      </c>
      <c r="AA389" s="6" t="str">
        <f t="shared" si="133"/>
        <v/>
      </c>
      <c r="AB389" s="6" t="str">
        <f t="shared" si="134"/>
        <v/>
      </c>
      <c r="AC389" s="6" t="str">
        <f t="shared" si="135"/>
        <v/>
      </c>
      <c r="AD389" s="6" t="str">
        <f t="shared" si="137"/>
        <v/>
      </c>
      <c r="AE389" s="6" t="str">
        <f t="shared" si="138"/>
        <v/>
      </c>
      <c r="AF389" s="6" t="str">
        <f t="shared" si="140"/>
        <v/>
      </c>
      <c r="AG389" s="6" t="str">
        <f ca="1">IFERROR(IF(AD389=LARGE(INDIRECT("AD"&amp;MATCH(B389,B:B,0)&amp;":AD"&amp;IF(B389=MAX(B:B),1010,MATCH(B389+1,B:B,0)-1)),IF(COUNTIF(INDIRECT("C"&amp;MATCH(B389,B:B,0)&amp;":C"&amp;IF(B389=MAX(B:B),1010,MATCH(B389+1,B:B,0)-1)),"H")&gt;0,1,"")),B389&amp;"H1",IF(AD389=LARGE(INDIRECT("AD"&amp;MATCH(B389,B:B,0)&amp;":AD"&amp;IF(B389=MAX(B:B),1010,MATCH(B389+1,B:B,0)-1)),IF(COUNTIF(INDIRECT("C"&amp;MATCH(B389,B:B,0)&amp;":C"&amp;IF(B389=MAX(B:B),1010,MATCH(B389+1,B:B,0)-1)),"H")&gt;0,2,"")),B389&amp;"H2",IF(AD389=LARGE(INDIRECT("AD"&amp;MATCH(B389,B:B,0)&amp;":AD"&amp;IF(B389=MAX(B:B),1010,MATCH(B389+1,B:B,0)-1)), IF(COUNTIF(INDIRECT("C"&amp;MATCH(B389,B:B,0)&amp;":C"&amp;IF(B389=MAX(B:B),1010,MATCH(B389+1,B:B,0)-1)),"S")&gt;0,COUNTIF(INDIRECT("C"&amp;MATCH(B389,B:B,0)&amp;":C"&amp;IF(B389=MAX(B:B),1010,MATCH(B389+1,B:B,0)-1)),"H")+1,””)),B389&amp;"S1",IF(AD389=LARGE(INDIRECT("AD"&amp;MATCH(B389,B:B,0)&amp;":AD"&amp;IF(B389=MAX(B:B),1010,MATCH(B389+1,B:B,0)-1)), IF(COUNTIF(INDIRECT("C"&amp;MATCH(B389,B:B,0)&amp;":C"&amp;IF(B389=MAX(B:B),1010,MATCH(B389+1,B:B,0)-1)),"S")&gt;0,COUNTIF(INDIRECT("C"&amp;MATCH(B389,B:B,0)&amp;":C"&amp;IF(B389=MAX(B:B),1010,MATCH(B389+1,B:B,0)-1)),"H")+2,””)),B389&amp;"S2",IF(AD389=LARGE(INDIRECT("AD"&amp;MATCH(B389,B:B,0)&amp;":AD"&amp;IF(B389=MAX(B:B),1010,MATCH(B389+1,B:B,0)-1)), IF(COUNTIF(INDIRECT("C"&amp;MATCH(B389,B:B,0)&amp;":C"&amp;IF(B389=MAX(B:B),1010,MATCH(B389+1,B:B,0)-1)),"V")&gt;0,COUNTIF(INDIRECT("C"&amp;MATCH(B389,B:B,0)&amp;":C"&amp;IF(B389=MAX(B:B),1010,MATCH(B389+1,B:B,0)-1)),"H")+COUNTIF(INDIRECT("C"&amp;MATCH(B389,B:B,0)&amp;":C"&amp;IF(B389=MAX(B:B),1010,MATCH(B389+1,B:B,0)-1)),"S")+1,"")),B389&amp;"V1",IF(AD389=LARGE(INDIRECT("AD"&amp;MATCH(B389,B:B,0)&amp;":AD"&amp;IF(B389=MAX(B:B),1010,MATCH(B389+1,B:B,0)-1)), IF(COUNTIF(INDIRECT("C"&amp;MATCH(B389,B:B,0)&amp;":C"&amp;IF(B389=MAX(B:B),1010,MATCH(B389+1,B:B,0)-1)),"V")&gt;0,COUNTIF(INDIRECT("C"&amp;MATCH(B389,B:B,0)&amp;":C"&amp;IF(B389=MAX(B:B),1010,MATCH(B389+1,B:B,0)-1)),"H")+COUNTIF(INDIRECT("C"&amp;MATCH(B389,B:B,0)&amp;":C"&amp;IF(B389=MAX(B:B),1010,MATCH(B389+1,B:B,0)-1)),"S")+2,"")),B389&amp;"V2","")))))),"")</f>
        <v/>
      </c>
      <c r="AH389" s="14" t="str">
        <f t="shared" ca="1" si="139"/>
        <v/>
      </c>
    </row>
    <row r="390" spans="1:34" customFormat="1" x14ac:dyDescent="0.3">
      <c r="A390" s="52" t="str">
        <f t="shared" ca="1" si="136"/>
        <v/>
      </c>
      <c r="L390" s="9"/>
      <c r="M390" s="52"/>
      <c r="N390" s="52"/>
      <c r="O390" s="47" t="str">
        <f t="shared" si="124"/>
        <v/>
      </c>
      <c r="P390" s="46" t="str">
        <f t="shared" ca="1" si="125"/>
        <v/>
      </c>
      <c r="Q390" s="39"/>
      <c r="R390" s="39"/>
      <c r="S390" s="40"/>
      <c r="T390" s="6" t="str">
        <f t="shared" si="126"/>
        <v/>
      </c>
      <c r="U390" s="6" t="str">
        <f t="shared" si="127"/>
        <v/>
      </c>
      <c r="V390" s="6" t="str">
        <f t="shared" si="128"/>
        <v/>
      </c>
      <c r="W390" s="6" t="str">
        <f t="shared" si="129"/>
        <v/>
      </c>
      <c r="X390" s="6" t="str">
        <f t="shared" si="130"/>
        <v/>
      </c>
      <c r="Y390" s="6" t="str">
        <f t="shared" si="131"/>
        <v/>
      </c>
      <c r="Z390" s="6" t="str">
        <f t="shared" si="132"/>
        <v/>
      </c>
      <c r="AA390" s="6" t="str">
        <f t="shared" si="133"/>
        <v/>
      </c>
      <c r="AB390" s="6" t="str">
        <f t="shared" si="134"/>
        <v/>
      </c>
      <c r="AC390" s="6" t="str">
        <f t="shared" si="135"/>
        <v/>
      </c>
      <c r="AD390" s="6" t="str">
        <f t="shared" si="137"/>
        <v/>
      </c>
      <c r="AE390" s="6" t="str">
        <f t="shared" si="138"/>
        <v/>
      </c>
      <c r="AF390" s="6" t="str">
        <f t="shared" si="140"/>
        <v/>
      </c>
      <c r="AG390" s="6" t="str">
        <f ca="1">IFERROR(IF(AD390=LARGE(INDIRECT("AD"&amp;MATCH(B390,B:B,0)&amp;":AD"&amp;IF(B390=MAX(B:B),1010,MATCH(B390+1,B:B,0)-1)),IF(COUNTIF(INDIRECT("C"&amp;MATCH(B390,B:B,0)&amp;":C"&amp;IF(B390=MAX(B:B),1010,MATCH(B390+1,B:B,0)-1)),"H")&gt;0,1,"")),B390&amp;"H1",IF(AD390=LARGE(INDIRECT("AD"&amp;MATCH(B390,B:B,0)&amp;":AD"&amp;IF(B390=MAX(B:B),1010,MATCH(B390+1,B:B,0)-1)),IF(COUNTIF(INDIRECT("C"&amp;MATCH(B390,B:B,0)&amp;":C"&amp;IF(B390=MAX(B:B),1010,MATCH(B390+1,B:B,0)-1)),"H")&gt;0,2,"")),B390&amp;"H2",IF(AD390=LARGE(INDIRECT("AD"&amp;MATCH(B390,B:B,0)&amp;":AD"&amp;IF(B390=MAX(B:B),1010,MATCH(B390+1,B:B,0)-1)), IF(COUNTIF(INDIRECT("C"&amp;MATCH(B390,B:B,0)&amp;":C"&amp;IF(B390=MAX(B:B),1010,MATCH(B390+1,B:B,0)-1)),"S")&gt;0,COUNTIF(INDIRECT("C"&amp;MATCH(B390,B:B,0)&amp;":C"&amp;IF(B390=MAX(B:B),1010,MATCH(B390+1,B:B,0)-1)),"H")+1,””)),B390&amp;"S1",IF(AD390=LARGE(INDIRECT("AD"&amp;MATCH(B390,B:B,0)&amp;":AD"&amp;IF(B390=MAX(B:B),1010,MATCH(B390+1,B:B,0)-1)), IF(COUNTIF(INDIRECT("C"&amp;MATCH(B390,B:B,0)&amp;":C"&amp;IF(B390=MAX(B:B),1010,MATCH(B390+1,B:B,0)-1)),"S")&gt;0,COUNTIF(INDIRECT("C"&amp;MATCH(B390,B:B,0)&amp;":C"&amp;IF(B390=MAX(B:B),1010,MATCH(B390+1,B:B,0)-1)),"H")+2,””)),B390&amp;"S2",IF(AD390=LARGE(INDIRECT("AD"&amp;MATCH(B390,B:B,0)&amp;":AD"&amp;IF(B390=MAX(B:B),1010,MATCH(B390+1,B:B,0)-1)), IF(COUNTIF(INDIRECT("C"&amp;MATCH(B390,B:B,0)&amp;":C"&amp;IF(B390=MAX(B:B),1010,MATCH(B390+1,B:B,0)-1)),"V")&gt;0,COUNTIF(INDIRECT("C"&amp;MATCH(B390,B:B,0)&amp;":C"&amp;IF(B390=MAX(B:B),1010,MATCH(B390+1,B:B,0)-1)),"H")+COUNTIF(INDIRECT("C"&amp;MATCH(B390,B:B,0)&amp;":C"&amp;IF(B390=MAX(B:B),1010,MATCH(B390+1,B:B,0)-1)),"S")+1,"")),B390&amp;"V1",IF(AD390=LARGE(INDIRECT("AD"&amp;MATCH(B390,B:B,0)&amp;":AD"&amp;IF(B390=MAX(B:B),1010,MATCH(B390+1,B:B,0)-1)), IF(COUNTIF(INDIRECT("C"&amp;MATCH(B390,B:B,0)&amp;":C"&amp;IF(B390=MAX(B:B),1010,MATCH(B390+1,B:B,0)-1)),"V")&gt;0,COUNTIF(INDIRECT("C"&amp;MATCH(B390,B:B,0)&amp;":C"&amp;IF(B390=MAX(B:B),1010,MATCH(B390+1,B:B,0)-1)),"H")+COUNTIF(INDIRECT("C"&amp;MATCH(B390,B:B,0)&amp;":C"&amp;IF(B390=MAX(B:B),1010,MATCH(B390+1,B:B,0)-1)),"S")+2,"")),B390&amp;"V2","")))))),"")</f>
        <v/>
      </c>
      <c r="AH390" s="14" t="str">
        <f t="shared" ca="1" si="139"/>
        <v/>
      </c>
    </row>
    <row r="391" spans="1:34" customFormat="1" x14ac:dyDescent="0.3">
      <c r="A391" s="52" t="str">
        <f t="shared" ca="1" si="136"/>
        <v/>
      </c>
      <c r="L391" s="9"/>
      <c r="M391" s="52"/>
      <c r="N391" s="52"/>
      <c r="O391" s="47" t="str">
        <f t="shared" si="124"/>
        <v/>
      </c>
      <c r="P391" s="46" t="str">
        <f t="shared" ca="1" si="125"/>
        <v/>
      </c>
      <c r="Q391" s="39"/>
      <c r="R391" s="39"/>
      <c r="S391" s="40"/>
      <c r="T391" s="6" t="str">
        <f t="shared" si="126"/>
        <v/>
      </c>
      <c r="U391" s="6" t="str">
        <f t="shared" si="127"/>
        <v/>
      </c>
      <c r="V391" s="6" t="str">
        <f t="shared" si="128"/>
        <v/>
      </c>
      <c r="W391" s="6" t="str">
        <f t="shared" si="129"/>
        <v/>
      </c>
      <c r="X391" s="6" t="str">
        <f t="shared" si="130"/>
        <v/>
      </c>
      <c r="Y391" s="6" t="str">
        <f t="shared" si="131"/>
        <v/>
      </c>
      <c r="Z391" s="6" t="str">
        <f t="shared" si="132"/>
        <v/>
      </c>
      <c r="AA391" s="6" t="str">
        <f t="shared" si="133"/>
        <v/>
      </c>
      <c r="AB391" s="6" t="str">
        <f t="shared" si="134"/>
        <v/>
      </c>
      <c r="AC391" s="6" t="str">
        <f t="shared" si="135"/>
        <v/>
      </c>
      <c r="AD391" s="6" t="str">
        <f t="shared" si="137"/>
        <v/>
      </c>
      <c r="AE391" s="6" t="str">
        <f t="shared" si="138"/>
        <v/>
      </c>
      <c r="AF391" s="6" t="str">
        <f t="shared" si="140"/>
        <v/>
      </c>
      <c r="AG391" s="6" t="str">
        <f ca="1">IFERROR(IF(AD391=LARGE(INDIRECT("AD"&amp;MATCH(B391,B:B,0)&amp;":AD"&amp;IF(B391=MAX(B:B),1010,MATCH(B391+1,B:B,0)-1)),IF(COUNTIF(INDIRECT("C"&amp;MATCH(B391,B:B,0)&amp;":C"&amp;IF(B391=MAX(B:B),1010,MATCH(B391+1,B:B,0)-1)),"H")&gt;0,1,"")),B391&amp;"H1",IF(AD391=LARGE(INDIRECT("AD"&amp;MATCH(B391,B:B,0)&amp;":AD"&amp;IF(B391=MAX(B:B),1010,MATCH(B391+1,B:B,0)-1)),IF(COUNTIF(INDIRECT("C"&amp;MATCH(B391,B:B,0)&amp;":C"&amp;IF(B391=MAX(B:B),1010,MATCH(B391+1,B:B,0)-1)),"H")&gt;0,2,"")),B391&amp;"H2",IF(AD391=LARGE(INDIRECT("AD"&amp;MATCH(B391,B:B,0)&amp;":AD"&amp;IF(B391=MAX(B:B),1010,MATCH(B391+1,B:B,0)-1)), IF(COUNTIF(INDIRECT("C"&amp;MATCH(B391,B:B,0)&amp;":C"&amp;IF(B391=MAX(B:B),1010,MATCH(B391+1,B:B,0)-1)),"S")&gt;0,COUNTIF(INDIRECT("C"&amp;MATCH(B391,B:B,0)&amp;":C"&amp;IF(B391=MAX(B:B),1010,MATCH(B391+1,B:B,0)-1)),"H")+1,””)),B391&amp;"S1",IF(AD391=LARGE(INDIRECT("AD"&amp;MATCH(B391,B:B,0)&amp;":AD"&amp;IF(B391=MAX(B:B),1010,MATCH(B391+1,B:B,0)-1)), IF(COUNTIF(INDIRECT("C"&amp;MATCH(B391,B:B,0)&amp;":C"&amp;IF(B391=MAX(B:B),1010,MATCH(B391+1,B:B,0)-1)),"S")&gt;0,COUNTIF(INDIRECT("C"&amp;MATCH(B391,B:B,0)&amp;":C"&amp;IF(B391=MAX(B:B),1010,MATCH(B391+1,B:B,0)-1)),"H")+2,””)),B391&amp;"S2",IF(AD391=LARGE(INDIRECT("AD"&amp;MATCH(B391,B:B,0)&amp;":AD"&amp;IF(B391=MAX(B:B),1010,MATCH(B391+1,B:B,0)-1)), IF(COUNTIF(INDIRECT("C"&amp;MATCH(B391,B:B,0)&amp;":C"&amp;IF(B391=MAX(B:B),1010,MATCH(B391+1,B:B,0)-1)),"V")&gt;0,COUNTIF(INDIRECT("C"&amp;MATCH(B391,B:B,0)&amp;":C"&amp;IF(B391=MAX(B:B),1010,MATCH(B391+1,B:B,0)-1)),"H")+COUNTIF(INDIRECT("C"&amp;MATCH(B391,B:B,0)&amp;":C"&amp;IF(B391=MAX(B:B),1010,MATCH(B391+1,B:B,0)-1)),"S")+1,"")),B391&amp;"V1",IF(AD391=LARGE(INDIRECT("AD"&amp;MATCH(B391,B:B,0)&amp;":AD"&amp;IF(B391=MAX(B:B),1010,MATCH(B391+1,B:B,0)-1)), IF(COUNTIF(INDIRECT("C"&amp;MATCH(B391,B:B,0)&amp;":C"&amp;IF(B391=MAX(B:B),1010,MATCH(B391+1,B:B,0)-1)),"V")&gt;0,COUNTIF(INDIRECT("C"&amp;MATCH(B391,B:B,0)&amp;":C"&amp;IF(B391=MAX(B:B),1010,MATCH(B391+1,B:B,0)-1)),"H")+COUNTIF(INDIRECT("C"&amp;MATCH(B391,B:B,0)&amp;":C"&amp;IF(B391=MAX(B:B),1010,MATCH(B391+1,B:B,0)-1)),"S")+2,"")),B391&amp;"V2","")))))),"")</f>
        <v/>
      </c>
      <c r="AH391" s="14" t="str">
        <f t="shared" ca="1" si="139"/>
        <v/>
      </c>
    </row>
    <row r="392" spans="1:34" customFormat="1" x14ac:dyDescent="0.3">
      <c r="A392" s="52" t="str">
        <f t="shared" ca="1" si="136"/>
        <v/>
      </c>
      <c r="L392" s="9"/>
      <c r="M392" s="52"/>
      <c r="N392" s="52"/>
      <c r="O392" s="47" t="str">
        <f t="shared" si="124"/>
        <v/>
      </c>
      <c r="P392" s="46" t="str">
        <f t="shared" ca="1" si="125"/>
        <v/>
      </c>
      <c r="Q392" s="39"/>
      <c r="R392" s="39"/>
      <c r="S392" s="40"/>
      <c r="T392" s="6" t="str">
        <f t="shared" si="126"/>
        <v/>
      </c>
      <c r="U392" s="6" t="str">
        <f t="shared" si="127"/>
        <v/>
      </c>
      <c r="V392" s="6" t="str">
        <f t="shared" si="128"/>
        <v/>
      </c>
      <c r="W392" s="6" t="str">
        <f t="shared" si="129"/>
        <v/>
      </c>
      <c r="X392" s="6" t="str">
        <f t="shared" si="130"/>
        <v/>
      </c>
      <c r="Y392" s="6" t="str">
        <f t="shared" si="131"/>
        <v/>
      </c>
      <c r="Z392" s="6" t="str">
        <f t="shared" si="132"/>
        <v/>
      </c>
      <c r="AA392" s="6" t="str">
        <f t="shared" si="133"/>
        <v/>
      </c>
      <c r="AB392" s="6" t="str">
        <f t="shared" si="134"/>
        <v/>
      </c>
      <c r="AC392" s="6" t="str">
        <f t="shared" si="135"/>
        <v/>
      </c>
      <c r="AD392" s="6" t="str">
        <f t="shared" si="137"/>
        <v/>
      </c>
      <c r="AE392" s="6" t="str">
        <f t="shared" si="138"/>
        <v/>
      </c>
      <c r="AF392" s="6" t="str">
        <f t="shared" si="140"/>
        <v/>
      </c>
      <c r="AG392" s="6" t="str">
        <f ca="1">IFERROR(IF(AD392=LARGE(INDIRECT("AD"&amp;MATCH(B392,B:B,0)&amp;":AD"&amp;IF(B392=MAX(B:B),1010,MATCH(B392+1,B:B,0)-1)),IF(COUNTIF(INDIRECT("C"&amp;MATCH(B392,B:B,0)&amp;":C"&amp;IF(B392=MAX(B:B),1010,MATCH(B392+1,B:B,0)-1)),"H")&gt;0,1,"")),B392&amp;"H1",IF(AD392=LARGE(INDIRECT("AD"&amp;MATCH(B392,B:B,0)&amp;":AD"&amp;IF(B392=MAX(B:B),1010,MATCH(B392+1,B:B,0)-1)),IF(COUNTIF(INDIRECT("C"&amp;MATCH(B392,B:B,0)&amp;":C"&amp;IF(B392=MAX(B:B),1010,MATCH(B392+1,B:B,0)-1)),"H")&gt;0,2,"")),B392&amp;"H2",IF(AD392=LARGE(INDIRECT("AD"&amp;MATCH(B392,B:B,0)&amp;":AD"&amp;IF(B392=MAX(B:B),1010,MATCH(B392+1,B:B,0)-1)), IF(COUNTIF(INDIRECT("C"&amp;MATCH(B392,B:B,0)&amp;":C"&amp;IF(B392=MAX(B:B),1010,MATCH(B392+1,B:B,0)-1)),"S")&gt;0,COUNTIF(INDIRECT("C"&amp;MATCH(B392,B:B,0)&amp;":C"&amp;IF(B392=MAX(B:B),1010,MATCH(B392+1,B:B,0)-1)),"H")+1,””)),B392&amp;"S1",IF(AD392=LARGE(INDIRECT("AD"&amp;MATCH(B392,B:B,0)&amp;":AD"&amp;IF(B392=MAX(B:B),1010,MATCH(B392+1,B:B,0)-1)), IF(COUNTIF(INDIRECT("C"&amp;MATCH(B392,B:B,0)&amp;":C"&amp;IF(B392=MAX(B:B),1010,MATCH(B392+1,B:B,0)-1)),"S")&gt;0,COUNTIF(INDIRECT("C"&amp;MATCH(B392,B:B,0)&amp;":C"&amp;IF(B392=MAX(B:B),1010,MATCH(B392+1,B:B,0)-1)),"H")+2,””)),B392&amp;"S2",IF(AD392=LARGE(INDIRECT("AD"&amp;MATCH(B392,B:B,0)&amp;":AD"&amp;IF(B392=MAX(B:B),1010,MATCH(B392+1,B:B,0)-1)), IF(COUNTIF(INDIRECT("C"&amp;MATCH(B392,B:B,0)&amp;":C"&amp;IF(B392=MAX(B:B),1010,MATCH(B392+1,B:B,0)-1)),"V")&gt;0,COUNTIF(INDIRECT("C"&amp;MATCH(B392,B:B,0)&amp;":C"&amp;IF(B392=MAX(B:B),1010,MATCH(B392+1,B:B,0)-1)),"H")+COUNTIF(INDIRECT("C"&amp;MATCH(B392,B:B,0)&amp;":C"&amp;IF(B392=MAX(B:B),1010,MATCH(B392+1,B:B,0)-1)),"S")+1,"")),B392&amp;"V1",IF(AD392=LARGE(INDIRECT("AD"&amp;MATCH(B392,B:B,0)&amp;":AD"&amp;IF(B392=MAX(B:B),1010,MATCH(B392+1,B:B,0)-1)), IF(COUNTIF(INDIRECT("C"&amp;MATCH(B392,B:B,0)&amp;":C"&amp;IF(B392=MAX(B:B),1010,MATCH(B392+1,B:B,0)-1)),"V")&gt;0,COUNTIF(INDIRECT("C"&amp;MATCH(B392,B:B,0)&amp;":C"&amp;IF(B392=MAX(B:B),1010,MATCH(B392+1,B:B,0)-1)),"H")+COUNTIF(INDIRECT("C"&amp;MATCH(B392,B:B,0)&amp;":C"&amp;IF(B392=MAX(B:B),1010,MATCH(B392+1,B:B,0)-1)),"S")+2,"")),B392&amp;"V2","")))))),"")</f>
        <v/>
      </c>
      <c r="AH392" s="14" t="str">
        <f t="shared" ca="1" si="139"/>
        <v/>
      </c>
    </row>
    <row r="393" spans="1:34" customFormat="1" x14ac:dyDescent="0.3">
      <c r="A393" s="52" t="str">
        <f t="shared" ca="1" si="136"/>
        <v/>
      </c>
      <c r="L393" s="9"/>
      <c r="M393" s="52"/>
      <c r="N393" s="52"/>
      <c r="O393" s="47" t="str">
        <f t="shared" si="124"/>
        <v/>
      </c>
      <c r="P393" s="46" t="str">
        <f t="shared" ca="1" si="125"/>
        <v/>
      </c>
      <c r="Q393" s="39"/>
      <c r="R393" s="39"/>
      <c r="S393" s="40"/>
      <c r="T393" s="6" t="str">
        <f t="shared" si="126"/>
        <v/>
      </c>
      <c r="U393" s="6" t="str">
        <f t="shared" si="127"/>
        <v/>
      </c>
      <c r="V393" s="6" t="str">
        <f t="shared" si="128"/>
        <v/>
      </c>
      <c r="W393" s="6" t="str">
        <f t="shared" si="129"/>
        <v/>
      </c>
      <c r="X393" s="6" t="str">
        <f t="shared" si="130"/>
        <v/>
      </c>
      <c r="Y393" s="6" t="str">
        <f t="shared" si="131"/>
        <v/>
      </c>
      <c r="Z393" s="6" t="str">
        <f t="shared" si="132"/>
        <v/>
      </c>
      <c r="AA393" s="6" t="str">
        <f t="shared" si="133"/>
        <v/>
      </c>
      <c r="AB393" s="6" t="str">
        <f t="shared" si="134"/>
        <v/>
      </c>
      <c r="AC393" s="6" t="str">
        <f t="shared" si="135"/>
        <v/>
      </c>
      <c r="AD393" s="6" t="str">
        <f t="shared" si="137"/>
        <v/>
      </c>
      <c r="AE393" s="6" t="str">
        <f t="shared" si="138"/>
        <v/>
      </c>
      <c r="AF393" s="6" t="str">
        <f t="shared" si="140"/>
        <v/>
      </c>
      <c r="AG393" s="6" t="str">
        <f ca="1">IFERROR(IF(AD393=LARGE(INDIRECT("AD"&amp;MATCH(B393,B:B,0)&amp;":AD"&amp;IF(B393=MAX(B:B),1010,MATCH(B393+1,B:B,0)-1)),IF(COUNTIF(INDIRECT("C"&amp;MATCH(B393,B:B,0)&amp;":C"&amp;IF(B393=MAX(B:B),1010,MATCH(B393+1,B:B,0)-1)),"H")&gt;0,1,"")),B393&amp;"H1",IF(AD393=LARGE(INDIRECT("AD"&amp;MATCH(B393,B:B,0)&amp;":AD"&amp;IF(B393=MAX(B:B),1010,MATCH(B393+1,B:B,0)-1)),IF(COUNTIF(INDIRECT("C"&amp;MATCH(B393,B:B,0)&amp;":C"&amp;IF(B393=MAX(B:B),1010,MATCH(B393+1,B:B,0)-1)),"H")&gt;0,2,"")),B393&amp;"H2",IF(AD393=LARGE(INDIRECT("AD"&amp;MATCH(B393,B:B,0)&amp;":AD"&amp;IF(B393=MAX(B:B),1010,MATCH(B393+1,B:B,0)-1)), IF(COUNTIF(INDIRECT("C"&amp;MATCH(B393,B:B,0)&amp;":C"&amp;IF(B393=MAX(B:B),1010,MATCH(B393+1,B:B,0)-1)),"S")&gt;0,COUNTIF(INDIRECT("C"&amp;MATCH(B393,B:B,0)&amp;":C"&amp;IF(B393=MAX(B:B),1010,MATCH(B393+1,B:B,0)-1)),"H")+1,””)),B393&amp;"S1",IF(AD393=LARGE(INDIRECT("AD"&amp;MATCH(B393,B:B,0)&amp;":AD"&amp;IF(B393=MAX(B:B),1010,MATCH(B393+1,B:B,0)-1)), IF(COUNTIF(INDIRECT("C"&amp;MATCH(B393,B:B,0)&amp;":C"&amp;IF(B393=MAX(B:B),1010,MATCH(B393+1,B:B,0)-1)),"S")&gt;0,COUNTIF(INDIRECT("C"&amp;MATCH(B393,B:B,0)&amp;":C"&amp;IF(B393=MAX(B:B),1010,MATCH(B393+1,B:B,0)-1)),"H")+2,””)),B393&amp;"S2",IF(AD393=LARGE(INDIRECT("AD"&amp;MATCH(B393,B:B,0)&amp;":AD"&amp;IF(B393=MAX(B:B),1010,MATCH(B393+1,B:B,0)-1)), IF(COUNTIF(INDIRECT("C"&amp;MATCH(B393,B:B,0)&amp;":C"&amp;IF(B393=MAX(B:B),1010,MATCH(B393+1,B:B,0)-1)),"V")&gt;0,COUNTIF(INDIRECT("C"&amp;MATCH(B393,B:B,0)&amp;":C"&amp;IF(B393=MAX(B:B),1010,MATCH(B393+1,B:B,0)-1)),"H")+COUNTIF(INDIRECT("C"&amp;MATCH(B393,B:B,0)&amp;":C"&amp;IF(B393=MAX(B:B),1010,MATCH(B393+1,B:B,0)-1)),"S")+1,"")),B393&amp;"V1",IF(AD393=LARGE(INDIRECT("AD"&amp;MATCH(B393,B:B,0)&amp;":AD"&amp;IF(B393=MAX(B:B),1010,MATCH(B393+1,B:B,0)-1)), IF(COUNTIF(INDIRECT("C"&amp;MATCH(B393,B:B,0)&amp;":C"&amp;IF(B393=MAX(B:B),1010,MATCH(B393+1,B:B,0)-1)),"V")&gt;0,COUNTIF(INDIRECT("C"&amp;MATCH(B393,B:B,0)&amp;":C"&amp;IF(B393=MAX(B:B),1010,MATCH(B393+1,B:B,0)-1)),"H")+COUNTIF(INDIRECT("C"&amp;MATCH(B393,B:B,0)&amp;":C"&amp;IF(B393=MAX(B:B),1010,MATCH(B393+1,B:B,0)-1)),"S")+2,"")),B393&amp;"V2","")))))),"")</f>
        <v/>
      </c>
      <c r="AH393" s="14" t="str">
        <f t="shared" ca="1" si="139"/>
        <v/>
      </c>
    </row>
    <row r="394" spans="1:34" customFormat="1" x14ac:dyDescent="0.3">
      <c r="A394" s="52" t="str">
        <f t="shared" ca="1" si="136"/>
        <v/>
      </c>
      <c r="L394" s="9"/>
      <c r="M394" s="52"/>
      <c r="N394" s="52"/>
      <c r="O394" s="47" t="str">
        <f t="shared" si="124"/>
        <v/>
      </c>
      <c r="P394" s="46" t="str">
        <f t="shared" ca="1" si="125"/>
        <v/>
      </c>
      <c r="Q394" s="39"/>
      <c r="R394" s="39"/>
      <c r="S394" s="40"/>
      <c r="T394" s="6" t="str">
        <f t="shared" si="126"/>
        <v/>
      </c>
      <c r="U394" s="6" t="str">
        <f t="shared" si="127"/>
        <v/>
      </c>
      <c r="V394" s="6" t="str">
        <f t="shared" si="128"/>
        <v/>
      </c>
      <c r="W394" s="6" t="str">
        <f t="shared" si="129"/>
        <v/>
      </c>
      <c r="X394" s="6" t="str">
        <f t="shared" si="130"/>
        <v/>
      </c>
      <c r="Y394" s="6" t="str">
        <f t="shared" si="131"/>
        <v/>
      </c>
      <c r="Z394" s="6" t="str">
        <f t="shared" si="132"/>
        <v/>
      </c>
      <c r="AA394" s="6" t="str">
        <f t="shared" si="133"/>
        <v/>
      </c>
      <c r="AB394" s="6" t="str">
        <f t="shared" si="134"/>
        <v/>
      </c>
      <c r="AC394" s="6" t="str">
        <f t="shared" si="135"/>
        <v/>
      </c>
      <c r="AD394" s="6" t="str">
        <f t="shared" si="137"/>
        <v/>
      </c>
      <c r="AE394" s="6" t="str">
        <f t="shared" si="138"/>
        <v/>
      </c>
      <c r="AF394" s="6" t="str">
        <f t="shared" si="140"/>
        <v/>
      </c>
      <c r="AG394" s="6" t="str">
        <f ca="1">IFERROR(IF(AD394=LARGE(INDIRECT("AD"&amp;MATCH(B394,B:B,0)&amp;":AD"&amp;IF(B394=MAX(B:B),1010,MATCH(B394+1,B:B,0)-1)),IF(COUNTIF(INDIRECT("C"&amp;MATCH(B394,B:B,0)&amp;":C"&amp;IF(B394=MAX(B:B),1010,MATCH(B394+1,B:B,0)-1)),"H")&gt;0,1,"")),B394&amp;"H1",IF(AD394=LARGE(INDIRECT("AD"&amp;MATCH(B394,B:B,0)&amp;":AD"&amp;IF(B394=MAX(B:B),1010,MATCH(B394+1,B:B,0)-1)),IF(COUNTIF(INDIRECT("C"&amp;MATCH(B394,B:B,0)&amp;":C"&amp;IF(B394=MAX(B:B),1010,MATCH(B394+1,B:B,0)-1)),"H")&gt;0,2,"")),B394&amp;"H2",IF(AD394=LARGE(INDIRECT("AD"&amp;MATCH(B394,B:B,0)&amp;":AD"&amp;IF(B394=MAX(B:B),1010,MATCH(B394+1,B:B,0)-1)), IF(COUNTIF(INDIRECT("C"&amp;MATCH(B394,B:B,0)&amp;":C"&amp;IF(B394=MAX(B:B),1010,MATCH(B394+1,B:B,0)-1)),"S")&gt;0,COUNTIF(INDIRECT("C"&amp;MATCH(B394,B:B,0)&amp;":C"&amp;IF(B394=MAX(B:B),1010,MATCH(B394+1,B:B,0)-1)),"H")+1,””)),B394&amp;"S1",IF(AD394=LARGE(INDIRECT("AD"&amp;MATCH(B394,B:B,0)&amp;":AD"&amp;IF(B394=MAX(B:B),1010,MATCH(B394+1,B:B,0)-1)), IF(COUNTIF(INDIRECT("C"&amp;MATCH(B394,B:B,0)&amp;":C"&amp;IF(B394=MAX(B:B),1010,MATCH(B394+1,B:B,0)-1)),"S")&gt;0,COUNTIF(INDIRECT("C"&amp;MATCH(B394,B:B,0)&amp;":C"&amp;IF(B394=MAX(B:B),1010,MATCH(B394+1,B:B,0)-1)),"H")+2,””)),B394&amp;"S2",IF(AD394=LARGE(INDIRECT("AD"&amp;MATCH(B394,B:B,0)&amp;":AD"&amp;IF(B394=MAX(B:B),1010,MATCH(B394+1,B:B,0)-1)), IF(COUNTIF(INDIRECT("C"&amp;MATCH(B394,B:B,0)&amp;":C"&amp;IF(B394=MAX(B:B),1010,MATCH(B394+1,B:B,0)-1)),"V")&gt;0,COUNTIF(INDIRECT("C"&amp;MATCH(B394,B:B,0)&amp;":C"&amp;IF(B394=MAX(B:B),1010,MATCH(B394+1,B:B,0)-1)),"H")+COUNTIF(INDIRECT("C"&amp;MATCH(B394,B:B,0)&amp;":C"&amp;IF(B394=MAX(B:B),1010,MATCH(B394+1,B:B,0)-1)),"S")+1,"")),B394&amp;"V1",IF(AD394=LARGE(INDIRECT("AD"&amp;MATCH(B394,B:B,0)&amp;":AD"&amp;IF(B394=MAX(B:B),1010,MATCH(B394+1,B:B,0)-1)), IF(COUNTIF(INDIRECT("C"&amp;MATCH(B394,B:B,0)&amp;":C"&amp;IF(B394=MAX(B:B),1010,MATCH(B394+1,B:B,0)-1)),"V")&gt;0,COUNTIF(INDIRECT("C"&amp;MATCH(B394,B:B,0)&amp;":C"&amp;IF(B394=MAX(B:B),1010,MATCH(B394+1,B:B,0)-1)),"H")+COUNTIF(INDIRECT("C"&amp;MATCH(B394,B:B,0)&amp;":C"&amp;IF(B394=MAX(B:B),1010,MATCH(B394+1,B:B,0)-1)),"S")+2,"")),B394&amp;"V2","")))))),"")</f>
        <v/>
      </c>
      <c r="AH394" s="14" t="str">
        <f t="shared" ca="1" si="139"/>
        <v/>
      </c>
    </row>
    <row r="395" spans="1:34" customFormat="1" x14ac:dyDescent="0.3">
      <c r="A395" s="52" t="str">
        <f t="shared" ca="1" si="136"/>
        <v/>
      </c>
      <c r="L395" s="9"/>
      <c r="M395" s="52"/>
      <c r="N395" s="52"/>
      <c r="O395" s="47" t="str">
        <f t="shared" si="124"/>
        <v/>
      </c>
      <c r="P395" s="46" t="str">
        <f t="shared" ca="1" si="125"/>
        <v/>
      </c>
      <c r="Q395" s="39"/>
      <c r="R395" s="39"/>
      <c r="S395" s="40"/>
      <c r="T395" s="6" t="str">
        <f t="shared" si="126"/>
        <v/>
      </c>
      <c r="U395" s="6" t="str">
        <f t="shared" si="127"/>
        <v/>
      </c>
      <c r="V395" s="6" t="str">
        <f t="shared" si="128"/>
        <v/>
      </c>
      <c r="W395" s="6" t="str">
        <f t="shared" si="129"/>
        <v/>
      </c>
      <c r="X395" s="6" t="str">
        <f t="shared" si="130"/>
        <v/>
      </c>
      <c r="Y395" s="6" t="str">
        <f t="shared" si="131"/>
        <v/>
      </c>
      <c r="Z395" s="6" t="str">
        <f t="shared" si="132"/>
        <v/>
      </c>
      <c r="AA395" s="6" t="str">
        <f t="shared" si="133"/>
        <v/>
      </c>
      <c r="AB395" s="6" t="str">
        <f t="shared" si="134"/>
        <v/>
      </c>
      <c r="AC395" s="6" t="str">
        <f t="shared" si="135"/>
        <v/>
      </c>
      <c r="AD395" s="6" t="str">
        <f t="shared" si="137"/>
        <v/>
      </c>
      <c r="AE395" s="6" t="str">
        <f t="shared" si="138"/>
        <v/>
      </c>
      <c r="AF395" s="6" t="str">
        <f t="shared" si="140"/>
        <v/>
      </c>
      <c r="AG395" s="6" t="str">
        <f ca="1">IFERROR(IF(AD395=LARGE(INDIRECT("AD"&amp;MATCH(B395,B:B,0)&amp;":AD"&amp;IF(B395=MAX(B:B),1010,MATCH(B395+1,B:B,0)-1)),IF(COUNTIF(INDIRECT("C"&amp;MATCH(B395,B:B,0)&amp;":C"&amp;IF(B395=MAX(B:B),1010,MATCH(B395+1,B:B,0)-1)),"H")&gt;0,1,"")),B395&amp;"H1",IF(AD395=LARGE(INDIRECT("AD"&amp;MATCH(B395,B:B,0)&amp;":AD"&amp;IF(B395=MAX(B:B),1010,MATCH(B395+1,B:B,0)-1)),IF(COUNTIF(INDIRECT("C"&amp;MATCH(B395,B:B,0)&amp;":C"&amp;IF(B395=MAX(B:B),1010,MATCH(B395+1,B:B,0)-1)),"H")&gt;0,2,"")),B395&amp;"H2",IF(AD395=LARGE(INDIRECT("AD"&amp;MATCH(B395,B:B,0)&amp;":AD"&amp;IF(B395=MAX(B:B),1010,MATCH(B395+1,B:B,0)-1)), IF(COUNTIF(INDIRECT("C"&amp;MATCH(B395,B:B,0)&amp;":C"&amp;IF(B395=MAX(B:B),1010,MATCH(B395+1,B:B,0)-1)),"S")&gt;0,COUNTIF(INDIRECT("C"&amp;MATCH(B395,B:B,0)&amp;":C"&amp;IF(B395=MAX(B:B),1010,MATCH(B395+1,B:B,0)-1)),"H")+1,””)),B395&amp;"S1",IF(AD395=LARGE(INDIRECT("AD"&amp;MATCH(B395,B:B,0)&amp;":AD"&amp;IF(B395=MAX(B:B),1010,MATCH(B395+1,B:B,0)-1)), IF(COUNTIF(INDIRECT("C"&amp;MATCH(B395,B:B,0)&amp;":C"&amp;IF(B395=MAX(B:B),1010,MATCH(B395+1,B:B,0)-1)),"S")&gt;0,COUNTIF(INDIRECT("C"&amp;MATCH(B395,B:B,0)&amp;":C"&amp;IF(B395=MAX(B:B),1010,MATCH(B395+1,B:B,0)-1)),"H")+2,””)),B395&amp;"S2",IF(AD395=LARGE(INDIRECT("AD"&amp;MATCH(B395,B:B,0)&amp;":AD"&amp;IF(B395=MAX(B:B),1010,MATCH(B395+1,B:B,0)-1)), IF(COUNTIF(INDIRECT("C"&amp;MATCH(B395,B:B,0)&amp;":C"&amp;IF(B395=MAX(B:B),1010,MATCH(B395+1,B:B,0)-1)),"V")&gt;0,COUNTIF(INDIRECT("C"&amp;MATCH(B395,B:B,0)&amp;":C"&amp;IF(B395=MAX(B:B),1010,MATCH(B395+1,B:B,0)-1)),"H")+COUNTIF(INDIRECT("C"&amp;MATCH(B395,B:B,0)&amp;":C"&amp;IF(B395=MAX(B:B),1010,MATCH(B395+1,B:B,0)-1)),"S")+1,"")),B395&amp;"V1",IF(AD395=LARGE(INDIRECT("AD"&amp;MATCH(B395,B:B,0)&amp;":AD"&amp;IF(B395=MAX(B:B),1010,MATCH(B395+1,B:B,0)-1)), IF(COUNTIF(INDIRECT("C"&amp;MATCH(B395,B:B,0)&amp;":C"&amp;IF(B395=MAX(B:B),1010,MATCH(B395+1,B:B,0)-1)),"V")&gt;0,COUNTIF(INDIRECT("C"&amp;MATCH(B395,B:B,0)&amp;":C"&amp;IF(B395=MAX(B:B),1010,MATCH(B395+1,B:B,0)-1)),"H")+COUNTIF(INDIRECT("C"&amp;MATCH(B395,B:B,0)&amp;":C"&amp;IF(B395=MAX(B:B),1010,MATCH(B395+1,B:B,0)-1)),"S")+2,"")),B395&amp;"V2","")))))),"")</f>
        <v/>
      </c>
      <c r="AH395" s="14" t="str">
        <f t="shared" ca="1" si="139"/>
        <v/>
      </c>
    </row>
    <row r="396" spans="1:34" customFormat="1" x14ac:dyDescent="0.3">
      <c r="A396" s="52" t="str">
        <f t="shared" ca="1" si="136"/>
        <v/>
      </c>
      <c r="L396" s="9"/>
      <c r="M396" s="52"/>
      <c r="N396" s="52"/>
      <c r="O396" s="47" t="str">
        <f t="shared" si="124"/>
        <v/>
      </c>
      <c r="P396" s="46" t="str">
        <f t="shared" ca="1" si="125"/>
        <v/>
      </c>
      <c r="Q396" s="39"/>
      <c r="R396" s="39"/>
      <c r="S396" s="40"/>
      <c r="T396" s="6" t="str">
        <f t="shared" si="126"/>
        <v/>
      </c>
      <c r="U396" s="6" t="str">
        <f t="shared" si="127"/>
        <v/>
      </c>
      <c r="V396" s="6" t="str">
        <f t="shared" si="128"/>
        <v/>
      </c>
      <c r="W396" s="6" t="str">
        <f t="shared" si="129"/>
        <v/>
      </c>
      <c r="X396" s="6" t="str">
        <f t="shared" si="130"/>
        <v/>
      </c>
      <c r="Y396" s="6" t="str">
        <f t="shared" si="131"/>
        <v/>
      </c>
      <c r="Z396" s="6" t="str">
        <f t="shared" si="132"/>
        <v/>
      </c>
      <c r="AA396" s="6" t="str">
        <f t="shared" si="133"/>
        <v/>
      </c>
      <c r="AB396" s="6" t="str">
        <f t="shared" si="134"/>
        <v/>
      </c>
      <c r="AC396" s="6" t="str">
        <f t="shared" si="135"/>
        <v/>
      </c>
      <c r="AD396" s="6" t="str">
        <f t="shared" si="137"/>
        <v/>
      </c>
      <c r="AE396" s="6" t="str">
        <f t="shared" si="138"/>
        <v/>
      </c>
      <c r="AF396" s="6" t="str">
        <f t="shared" si="140"/>
        <v/>
      </c>
      <c r="AG396" s="6" t="str">
        <f ca="1">IFERROR(IF(AD396=LARGE(INDIRECT("AD"&amp;MATCH(B396,B:B,0)&amp;":AD"&amp;IF(B396=MAX(B:B),1010,MATCH(B396+1,B:B,0)-1)),IF(COUNTIF(INDIRECT("C"&amp;MATCH(B396,B:B,0)&amp;":C"&amp;IF(B396=MAX(B:B),1010,MATCH(B396+1,B:B,0)-1)),"H")&gt;0,1,"")),B396&amp;"H1",IF(AD396=LARGE(INDIRECT("AD"&amp;MATCH(B396,B:B,0)&amp;":AD"&amp;IF(B396=MAX(B:B),1010,MATCH(B396+1,B:B,0)-1)),IF(COUNTIF(INDIRECT("C"&amp;MATCH(B396,B:B,0)&amp;":C"&amp;IF(B396=MAX(B:B),1010,MATCH(B396+1,B:B,0)-1)),"H")&gt;0,2,"")),B396&amp;"H2",IF(AD396=LARGE(INDIRECT("AD"&amp;MATCH(B396,B:B,0)&amp;":AD"&amp;IF(B396=MAX(B:B),1010,MATCH(B396+1,B:B,0)-1)), IF(COUNTIF(INDIRECT("C"&amp;MATCH(B396,B:B,0)&amp;":C"&amp;IF(B396=MAX(B:B),1010,MATCH(B396+1,B:B,0)-1)),"S")&gt;0,COUNTIF(INDIRECT("C"&amp;MATCH(B396,B:B,0)&amp;":C"&amp;IF(B396=MAX(B:B),1010,MATCH(B396+1,B:B,0)-1)),"H")+1,””)),B396&amp;"S1",IF(AD396=LARGE(INDIRECT("AD"&amp;MATCH(B396,B:B,0)&amp;":AD"&amp;IF(B396=MAX(B:B),1010,MATCH(B396+1,B:B,0)-1)), IF(COUNTIF(INDIRECT("C"&amp;MATCH(B396,B:B,0)&amp;":C"&amp;IF(B396=MAX(B:B),1010,MATCH(B396+1,B:B,0)-1)),"S")&gt;0,COUNTIF(INDIRECT("C"&amp;MATCH(B396,B:B,0)&amp;":C"&amp;IF(B396=MAX(B:B),1010,MATCH(B396+1,B:B,0)-1)),"H")+2,””)),B396&amp;"S2",IF(AD396=LARGE(INDIRECT("AD"&amp;MATCH(B396,B:B,0)&amp;":AD"&amp;IF(B396=MAX(B:B),1010,MATCH(B396+1,B:B,0)-1)), IF(COUNTIF(INDIRECT("C"&amp;MATCH(B396,B:B,0)&amp;":C"&amp;IF(B396=MAX(B:B),1010,MATCH(B396+1,B:B,0)-1)),"V")&gt;0,COUNTIF(INDIRECT("C"&amp;MATCH(B396,B:B,0)&amp;":C"&amp;IF(B396=MAX(B:B),1010,MATCH(B396+1,B:B,0)-1)),"H")+COUNTIF(INDIRECT("C"&amp;MATCH(B396,B:B,0)&amp;":C"&amp;IF(B396=MAX(B:B),1010,MATCH(B396+1,B:B,0)-1)),"S")+1,"")),B396&amp;"V1",IF(AD396=LARGE(INDIRECT("AD"&amp;MATCH(B396,B:B,0)&amp;":AD"&amp;IF(B396=MAX(B:B),1010,MATCH(B396+1,B:B,0)-1)), IF(COUNTIF(INDIRECT("C"&amp;MATCH(B396,B:B,0)&amp;":C"&amp;IF(B396=MAX(B:B),1010,MATCH(B396+1,B:B,0)-1)),"V")&gt;0,COUNTIF(INDIRECT("C"&amp;MATCH(B396,B:B,0)&amp;":C"&amp;IF(B396=MAX(B:B),1010,MATCH(B396+1,B:B,0)-1)),"H")+COUNTIF(INDIRECT("C"&amp;MATCH(B396,B:B,0)&amp;":C"&amp;IF(B396=MAX(B:B),1010,MATCH(B396+1,B:B,0)-1)),"S")+2,"")),B396&amp;"V2","")))))),"")</f>
        <v/>
      </c>
      <c r="AH396" s="14" t="str">
        <f t="shared" ca="1" si="139"/>
        <v/>
      </c>
    </row>
    <row r="397" spans="1:34" customFormat="1" x14ac:dyDescent="0.3">
      <c r="A397" s="52" t="str">
        <f t="shared" ca="1" si="136"/>
        <v/>
      </c>
      <c r="L397" s="9"/>
      <c r="M397" s="52"/>
      <c r="N397" s="52"/>
      <c r="O397" s="47" t="str">
        <f t="shared" si="124"/>
        <v/>
      </c>
      <c r="P397" s="46" t="str">
        <f t="shared" ca="1" si="125"/>
        <v/>
      </c>
      <c r="Q397" s="39"/>
      <c r="R397" s="39"/>
      <c r="S397" s="40"/>
      <c r="T397" s="6" t="str">
        <f t="shared" si="126"/>
        <v/>
      </c>
      <c r="U397" s="6" t="str">
        <f t="shared" si="127"/>
        <v/>
      </c>
      <c r="V397" s="6" t="str">
        <f t="shared" si="128"/>
        <v/>
      </c>
      <c r="W397" s="6" t="str">
        <f t="shared" si="129"/>
        <v/>
      </c>
      <c r="X397" s="6" t="str">
        <f t="shared" si="130"/>
        <v/>
      </c>
      <c r="Y397" s="6" t="str">
        <f t="shared" si="131"/>
        <v/>
      </c>
      <c r="Z397" s="6" t="str">
        <f t="shared" si="132"/>
        <v/>
      </c>
      <c r="AA397" s="6" t="str">
        <f t="shared" si="133"/>
        <v/>
      </c>
      <c r="AB397" s="6" t="str">
        <f t="shared" si="134"/>
        <v/>
      </c>
      <c r="AC397" s="6" t="str">
        <f t="shared" si="135"/>
        <v/>
      </c>
      <c r="AD397" s="6" t="str">
        <f t="shared" si="137"/>
        <v/>
      </c>
      <c r="AE397" s="6" t="str">
        <f t="shared" si="138"/>
        <v/>
      </c>
      <c r="AF397" s="6" t="str">
        <f t="shared" si="140"/>
        <v/>
      </c>
      <c r="AG397" s="6" t="str">
        <f ca="1">IFERROR(IF(AD397=LARGE(INDIRECT("AD"&amp;MATCH(B397,B:B,0)&amp;":AD"&amp;IF(B397=MAX(B:B),1010,MATCH(B397+1,B:B,0)-1)),IF(COUNTIF(INDIRECT("C"&amp;MATCH(B397,B:B,0)&amp;":C"&amp;IF(B397=MAX(B:B),1010,MATCH(B397+1,B:B,0)-1)),"H")&gt;0,1,"")),B397&amp;"H1",IF(AD397=LARGE(INDIRECT("AD"&amp;MATCH(B397,B:B,0)&amp;":AD"&amp;IF(B397=MAX(B:B),1010,MATCH(B397+1,B:B,0)-1)),IF(COUNTIF(INDIRECT("C"&amp;MATCH(B397,B:B,0)&amp;":C"&amp;IF(B397=MAX(B:B),1010,MATCH(B397+1,B:B,0)-1)),"H")&gt;0,2,"")),B397&amp;"H2",IF(AD397=LARGE(INDIRECT("AD"&amp;MATCH(B397,B:B,0)&amp;":AD"&amp;IF(B397=MAX(B:B),1010,MATCH(B397+1,B:B,0)-1)), IF(COUNTIF(INDIRECT("C"&amp;MATCH(B397,B:B,0)&amp;":C"&amp;IF(B397=MAX(B:B),1010,MATCH(B397+1,B:B,0)-1)),"S")&gt;0,COUNTIF(INDIRECT("C"&amp;MATCH(B397,B:B,0)&amp;":C"&amp;IF(B397=MAX(B:B),1010,MATCH(B397+1,B:B,0)-1)),"H")+1,””)),B397&amp;"S1",IF(AD397=LARGE(INDIRECT("AD"&amp;MATCH(B397,B:B,0)&amp;":AD"&amp;IF(B397=MAX(B:B),1010,MATCH(B397+1,B:B,0)-1)), IF(COUNTIF(INDIRECT("C"&amp;MATCH(B397,B:B,0)&amp;":C"&amp;IF(B397=MAX(B:B),1010,MATCH(B397+1,B:B,0)-1)),"S")&gt;0,COUNTIF(INDIRECT("C"&amp;MATCH(B397,B:B,0)&amp;":C"&amp;IF(B397=MAX(B:B),1010,MATCH(B397+1,B:B,0)-1)),"H")+2,””)),B397&amp;"S2",IF(AD397=LARGE(INDIRECT("AD"&amp;MATCH(B397,B:B,0)&amp;":AD"&amp;IF(B397=MAX(B:B),1010,MATCH(B397+1,B:B,0)-1)), IF(COUNTIF(INDIRECT("C"&amp;MATCH(B397,B:B,0)&amp;":C"&amp;IF(B397=MAX(B:B),1010,MATCH(B397+1,B:B,0)-1)),"V")&gt;0,COUNTIF(INDIRECT("C"&amp;MATCH(B397,B:B,0)&amp;":C"&amp;IF(B397=MAX(B:B),1010,MATCH(B397+1,B:B,0)-1)),"H")+COUNTIF(INDIRECT("C"&amp;MATCH(B397,B:B,0)&amp;":C"&amp;IF(B397=MAX(B:B),1010,MATCH(B397+1,B:B,0)-1)),"S")+1,"")),B397&amp;"V1",IF(AD397=LARGE(INDIRECT("AD"&amp;MATCH(B397,B:B,0)&amp;":AD"&amp;IF(B397=MAX(B:B),1010,MATCH(B397+1,B:B,0)-1)), IF(COUNTIF(INDIRECT("C"&amp;MATCH(B397,B:B,0)&amp;":C"&amp;IF(B397=MAX(B:B),1010,MATCH(B397+1,B:B,0)-1)),"V")&gt;0,COUNTIF(INDIRECT("C"&amp;MATCH(B397,B:B,0)&amp;":C"&amp;IF(B397=MAX(B:B),1010,MATCH(B397+1,B:B,0)-1)),"H")+COUNTIF(INDIRECT("C"&amp;MATCH(B397,B:B,0)&amp;":C"&amp;IF(B397=MAX(B:B),1010,MATCH(B397+1,B:B,0)-1)),"S")+2,"")),B397&amp;"V2","")))))),"")</f>
        <v/>
      </c>
      <c r="AH397" s="14" t="str">
        <f t="shared" ca="1" si="139"/>
        <v/>
      </c>
    </row>
    <row r="398" spans="1:34" customFormat="1" x14ac:dyDescent="0.3">
      <c r="A398" s="52" t="str">
        <f t="shared" ca="1" si="136"/>
        <v/>
      </c>
      <c r="L398" s="9"/>
      <c r="M398" s="52"/>
      <c r="N398" s="52"/>
      <c r="O398" s="47" t="str">
        <f t="shared" si="124"/>
        <v/>
      </c>
      <c r="P398" s="46" t="str">
        <f t="shared" ca="1" si="125"/>
        <v/>
      </c>
      <c r="Q398" s="39"/>
      <c r="R398" s="39"/>
      <c r="S398" s="40"/>
      <c r="T398" s="6" t="str">
        <f t="shared" si="126"/>
        <v/>
      </c>
      <c r="U398" s="6" t="str">
        <f t="shared" si="127"/>
        <v/>
      </c>
      <c r="V398" s="6" t="str">
        <f t="shared" si="128"/>
        <v/>
      </c>
      <c r="W398" s="6" t="str">
        <f t="shared" si="129"/>
        <v/>
      </c>
      <c r="X398" s="6" t="str">
        <f t="shared" si="130"/>
        <v/>
      </c>
      <c r="Y398" s="6" t="str">
        <f t="shared" si="131"/>
        <v/>
      </c>
      <c r="Z398" s="6" t="str">
        <f t="shared" si="132"/>
        <v/>
      </c>
      <c r="AA398" s="6" t="str">
        <f t="shared" si="133"/>
        <v/>
      </c>
      <c r="AB398" s="6" t="str">
        <f t="shared" si="134"/>
        <v/>
      </c>
      <c r="AC398" s="6" t="str">
        <f t="shared" si="135"/>
        <v/>
      </c>
      <c r="AD398" s="6" t="str">
        <f t="shared" si="137"/>
        <v/>
      </c>
      <c r="AE398" s="6" t="str">
        <f t="shared" si="138"/>
        <v/>
      </c>
      <c r="AF398" s="6" t="str">
        <f t="shared" si="140"/>
        <v/>
      </c>
      <c r="AG398" s="6" t="str">
        <f ca="1">IFERROR(IF(AD398=LARGE(INDIRECT("AD"&amp;MATCH(B398,B:B,0)&amp;":AD"&amp;IF(B398=MAX(B:B),1010,MATCH(B398+1,B:B,0)-1)),IF(COUNTIF(INDIRECT("C"&amp;MATCH(B398,B:B,0)&amp;":C"&amp;IF(B398=MAX(B:B),1010,MATCH(B398+1,B:B,0)-1)),"H")&gt;0,1,"")),B398&amp;"H1",IF(AD398=LARGE(INDIRECT("AD"&amp;MATCH(B398,B:B,0)&amp;":AD"&amp;IF(B398=MAX(B:B),1010,MATCH(B398+1,B:B,0)-1)),IF(COUNTIF(INDIRECT("C"&amp;MATCH(B398,B:B,0)&amp;":C"&amp;IF(B398=MAX(B:B),1010,MATCH(B398+1,B:B,0)-1)),"H")&gt;0,2,"")),B398&amp;"H2",IF(AD398=LARGE(INDIRECT("AD"&amp;MATCH(B398,B:B,0)&amp;":AD"&amp;IF(B398=MAX(B:B),1010,MATCH(B398+1,B:B,0)-1)), IF(COUNTIF(INDIRECT("C"&amp;MATCH(B398,B:B,0)&amp;":C"&amp;IF(B398=MAX(B:B),1010,MATCH(B398+1,B:B,0)-1)),"S")&gt;0,COUNTIF(INDIRECT("C"&amp;MATCH(B398,B:B,0)&amp;":C"&amp;IF(B398=MAX(B:B),1010,MATCH(B398+1,B:B,0)-1)),"H")+1,””)),B398&amp;"S1",IF(AD398=LARGE(INDIRECT("AD"&amp;MATCH(B398,B:B,0)&amp;":AD"&amp;IF(B398=MAX(B:B),1010,MATCH(B398+1,B:B,0)-1)), IF(COUNTIF(INDIRECT("C"&amp;MATCH(B398,B:B,0)&amp;":C"&amp;IF(B398=MAX(B:B),1010,MATCH(B398+1,B:B,0)-1)),"S")&gt;0,COUNTIF(INDIRECT("C"&amp;MATCH(B398,B:B,0)&amp;":C"&amp;IF(B398=MAX(B:B),1010,MATCH(B398+1,B:B,0)-1)),"H")+2,””)),B398&amp;"S2",IF(AD398=LARGE(INDIRECT("AD"&amp;MATCH(B398,B:B,0)&amp;":AD"&amp;IF(B398=MAX(B:B),1010,MATCH(B398+1,B:B,0)-1)), IF(COUNTIF(INDIRECT("C"&amp;MATCH(B398,B:B,0)&amp;":C"&amp;IF(B398=MAX(B:B),1010,MATCH(B398+1,B:B,0)-1)),"V")&gt;0,COUNTIF(INDIRECT("C"&amp;MATCH(B398,B:B,0)&amp;":C"&amp;IF(B398=MAX(B:B),1010,MATCH(B398+1,B:B,0)-1)),"H")+COUNTIF(INDIRECT("C"&amp;MATCH(B398,B:B,0)&amp;":C"&amp;IF(B398=MAX(B:B),1010,MATCH(B398+1,B:B,0)-1)),"S")+1,"")),B398&amp;"V1",IF(AD398=LARGE(INDIRECT("AD"&amp;MATCH(B398,B:B,0)&amp;":AD"&amp;IF(B398=MAX(B:B),1010,MATCH(B398+1,B:B,0)-1)), IF(COUNTIF(INDIRECT("C"&amp;MATCH(B398,B:B,0)&amp;":C"&amp;IF(B398=MAX(B:B),1010,MATCH(B398+1,B:B,0)-1)),"V")&gt;0,COUNTIF(INDIRECT("C"&amp;MATCH(B398,B:B,0)&amp;":C"&amp;IF(B398=MAX(B:B),1010,MATCH(B398+1,B:B,0)-1)),"H")+COUNTIF(INDIRECT("C"&amp;MATCH(B398,B:B,0)&amp;":C"&amp;IF(B398=MAX(B:B),1010,MATCH(B398+1,B:B,0)-1)),"S")+2,"")),B398&amp;"V2","")))))),"")</f>
        <v/>
      </c>
      <c r="AH398" s="14" t="str">
        <f t="shared" ca="1" si="139"/>
        <v/>
      </c>
    </row>
    <row r="399" spans="1:34" customFormat="1" x14ac:dyDescent="0.3">
      <c r="A399" s="52" t="str">
        <f t="shared" ca="1" si="136"/>
        <v/>
      </c>
      <c r="L399" s="9"/>
      <c r="M399" s="52"/>
      <c r="N399" s="52"/>
      <c r="O399" s="47" t="str">
        <f t="shared" si="124"/>
        <v/>
      </c>
      <c r="P399" s="46" t="str">
        <f t="shared" ca="1" si="125"/>
        <v/>
      </c>
      <c r="Q399" s="39"/>
      <c r="R399" s="39"/>
      <c r="S399" s="40"/>
      <c r="T399" s="6" t="str">
        <f t="shared" si="126"/>
        <v/>
      </c>
      <c r="U399" s="6" t="str">
        <f t="shared" si="127"/>
        <v/>
      </c>
      <c r="V399" s="6" t="str">
        <f t="shared" si="128"/>
        <v/>
      </c>
      <c r="W399" s="6" t="str">
        <f t="shared" si="129"/>
        <v/>
      </c>
      <c r="X399" s="6" t="str">
        <f t="shared" si="130"/>
        <v/>
      </c>
      <c r="Y399" s="6" t="str">
        <f t="shared" si="131"/>
        <v/>
      </c>
      <c r="Z399" s="6" t="str">
        <f t="shared" si="132"/>
        <v/>
      </c>
      <c r="AA399" s="6" t="str">
        <f t="shared" si="133"/>
        <v/>
      </c>
      <c r="AB399" s="6" t="str">
        <f t="shared" si="134"/>
        <v/>
      </c>
      <c r="AC399" s="6" t="str">
        <f t="shared" si="135"/>
        <v/>
      </c>
      <c r="AD399" s="6" t="str">
        <f t="shared" si="137"/>
        <v/>
      </c>
      <c r="AE399" s="6" t="str">
        <f t="shared" si="138"/>
        <v/>
      </c>
      <c r="AF399" s="6" t="str">
        <f t="shared" si="140"/>
        <v/>
      </c>
      <c r="AG399" s="6" t="str">
        <f ca="1">IFERROR(IF(AD399=LARGE(INDIRECT("AD"&amp;MATCH(B399,B:B,0)&amp;":AD"&amp;IF(B399=MAX(B:B),1010,MATCH(B399+1,B:B,0)-1)),IF(COUNTIF(INDIRECT("C"&amp;MATCH(B399,B:B,0)&amp;":C"&amp;IF(B399=MAX(B:B),1010,MATCH(B399+1,B:B,0)-1)),"H")&gt;0,1,"")),B399&amp;"H1",IF(AD399=LARGE(INDIRECT("AD"&amp;MATCH(B399,B:B,0)&amp;":AD"&amp;IF(B399=MAX(B:B),1010,MATCH(B399+1,B:B,0)-1)),IF(COUNTIF(INDIRECT("C"&amp;MATCH(B399,B:B,0)&amp;":C"&amp;IF(B399=MAX(B:B),1010,MATCH(B399+1,B:B,0)-1)),"H")&gt;0,2,"")),B399&amp;"H2",IF(AD399=LARGE(INDIRECT("AD"&amp;MATCH(B399,B:B,0)&amp;":AD"&amp;IF(B399=MAX(B:B),1010,MATCH(B399+1,B:B,0)-1)), IF(COUNTIF(INDIRECT("C"&amp;MATCH(B399,B:B,0)&amp;":C"&amp;IF(B399=MAX(B:B),1010,MATCH(B399+1,B:B,0)-1)),"S")&gt;0,COUNTIF(INDIRECT("C"&amp;MATCH(B399,B:B,0)&amp;":C"&amp;IF(B399=MAX(B:B),1010,MATCH(B399+1,B:B,0)-1)),"H")+1,””)),B399&amp;"S1",IF(AD399=LARGE(INDIRECT("AD"&amp;MATCH(B399,B:B,0)&amp;":AD"&amp;IF(B399=MAX(B:B),1010,MATCH(B399+1,B:B,0)-1)), IF(COUNTIF(INDIRECT("C"&amp;MATCH(B399,B:B,0)&amp;":C"&amp;IF(B399=MAX(B:B),1010,MATCH(B399+1,B:B,0)-1)),"S")&gt;0,COUNTIF(INDIRECT("C"&amp;MATCH(B399,B:B,0)&amp;":C"&amp;IF(B399=MAX(B:B),1010,MATCH(B399+1,B:B,0)-1)),"H")+2,””)),B399&amp;"S2",IF(AD399=LARGE(INDIRECT("AD"&amp;MATCH(B399,B:B,0)&amp;":AD"&amp;IF(B399=MAX(B:B),1010,MATCH(B399+1,B:B,0)-1)), IF(COUNTIF(INDIRECT("C"&amp;MATCH(B399,B:B,0)&amp;":C"&amp;IF(B399=MAX(B:B),1010,MATCH(B399+1,B:B,0)-1)),"V")&gt;0,COUNTIF(INDIRECT("C"&amp;MATCH(B399,B:B,0)&amp;":C"&amp;IF(B399=MAX(B:B),1010,MATCH(B399+1,B:B,0)-1)),"H")+COUNTIF(INDIRECT("C"&amp;MATCH(B399,B:B,0)&amp;":C"&amp;IF(B399=MAX(B:B),1010,MATCH(B399+1,B:B,0)-1)),"S")+1,"")),B399&amp;"V1",IF(AD399=LARGE(INDIRECT("AD"&amp;MATCH(B399,B:B,0)&amp;":AD"&amp;IF(B399=MAX(B:B),1010,MATCH(B399+1,B:B,0)-1)), IF(COUNTIF(INDIRECT("C"&amp;MATCH(B399,B:B,0)&amp;":C"&amp;IF(B399=MAX(B:B),1010,MATCH(B399+1,B:B,0)-1)),"V")&gt;0,COUNTIF(INDIRECT("C"&amp;MATCH(B399,B:B,0)&amp;":C"&amp;IF(B399=MAX(B:B),1010,MATCH(B399+1,B:B,0)-1)),"H")+COUNTIF(INDIRECT("C"&amp;MATCH(B399,B:B,0)&amp;":C"&amp;IF(B399=MAX(B:B),1010,MATCH(B399+1,B:B,0)-1)),"S")+2,"")),B399&amp;"V2","")))))),"")</f>
        <v/>
      </c>
      <c r="AH399" s="14" t="str">
        <f t="shared" ca="1" si="139"/>
        <v/>
      </c>
    </row>
    <row r="400" spans="1:34" customFormat="1" x14ac:dyDescent="0.3">
      <c r="A400" s="52" t="str">
        <f t="shared" ca="1" si="136"/>
        <v/>
      </c>
      <c r="L400" s="9"/>
      <c r="M400" s="52"/>
      <c r="N400" s="52"/>
      <c r="O400" s="47" t="str">
        <f t="shared" si="124"/>
        <v/>
      </c>
      <c r="P400" s="46" t="str">
        <f t="shared" ca="1" si="125"/>
        <v/>
      </c>
      <c r="Q400" s="39"/>
      <c r="R400" s="39"/>
      <c r="S400" s="40"/>
      <c r="T400" s="6" t="str">
        <f t="shared" si="126"/>
        <v/>
      </c>
      <c r="U400" s="6" t="str">
        <f t="shared" si="127"/>
        <v/>
      </c>
      <c r="V400" s="6" t="str">
        <f t="shared" si="128"/>
        <v/>
      </c>
      <c r="W400" s="6" t="str">
        <f t="shared" si="129"/>
        <v/>
      </c>
      <c r="X400" s="6" t="str">
        <f t="shared" si="130"/>
        <v/>
      </c>
      <c r="Y400" s="6" t="str">
        <f t="shared" si="131"/>
        <v/>
      </c>
      <c r="Z400" s="6" t="str">
        <f t="shared" si="132"/>
        <v/>
      </c>
      <c r="AA400" s="6" t="str">
        <f t="shared" si="133"/>
        <v/>
      </c>
      <c r="AB400" s="6" t="str">
        <f t="shared" si="134"/>
        <v/>
      </c>
      <c r="AC400" s="6" t="str">
        <f t="shared" si="135"/>
        <v/>
      </c>
      <c r="AD400" s="6" t="str">
        <f t="shared" si="137"/>
        <v/>
      </c>
      <c r="AE400" s="6" t="str">
        <f t="shared" si="138"/>
        <v/>
      </c>
      <c r="AF400" s="6" t="str">
        <f t="shared" si="140"/>
        <v/>
      </c>
      <c r="AG400" s="6" t="str">
        <f ca="1">IFERROR(IF(AD400=LARGE(INDIRECT("AD"&amp;MATCH(B400,B:B,0)&amp;":AD"&amp;IF(B400=MAX(B:B),1010,MATCH(B400+1,B:B,0)-1)),IF(COUNTIF(INDIRECT("C"&amp;MATCH(B400,B:B,0)&amp;":C"&amp;IF(B400=MAX(B:B),1010,MATCH(B400+1,B:B,0)-1)),"H")&gt;0,1,"")),B400&amp;"H1",IF(AD400=LARGE(INDIRECT("AD"&amp;MATCH(B400,B:B,0)&amp;":AD"&amp;IF(B400=MAX(B:B),1010,MATCH(B400+1,B:B,0)-1)),IF(COUNTIF(INDIRECT("C"&amp;MATCH(B400,B:B,0)&amp;":C"&amp;IF(B400=MAX(B:B),1010,MATCH(B400+1,B:B,0)-1)),"H")&gt;0,2,"")),B400&amp;"H2",IF(AD400=LARGE(INDIRECT("AD"&amp;MATCH(B400,B:B,0)&amp;":AD"&amp;IF(B400=MAX(B:B),1010,MATCH(B400+1,B:B,0)-1)), IF(COUNTIF(INDIRECT("C"&amp;MATCH(B400,B:B,0)&amp;":C"&amp;IF(B400=MAX(B:B),1010,MATCH(B400+1,B:B,0)-1)),"S")&gt;0,COUNTIF(INDIRECT("C"&amp;MATCH(B400,B:B,0)&amp;":C"&amp;IF(B400=MAX(B:B),1010,MATCH(B400+1,B:B,0)-1)),"H")+1,””)),B400&amp;"S1",IF(AD400=LARGE(INDIRECT("AD"&amp;MATCH(B400,B:B,0)&amp;":AD"&amp;IF(B400=MAX(B:B),1010,MATCH(B400+1,B:B,0)-1)), IF(COUNTIF(INDIRECT("C"&amp;MATCH(B400,B:B,0)&amp;":C"&amp;IF(B400=MAX(B:B),1010,MATCH(B400+1,B:B,0)-1)),"S")&gt;0,COUNTIF(INDIRECT("C"&amp;MATCH(B400,B:B,0)&amp;":C"&amp;IF(B400=MAX(B:B),1010,MATCH(B400+1,B:B,0)-1)),"H")+2,””)),B400&amp;"S2",IF(AD400=LARGE(INDIRECT("AD"&amp;MATCH(B400,B:B,0)&amp;":AD"&amp;IF(B400=MAX(B:B),1010,MATCH(B400+1,B:B,0)-1)), IF(COUNTIF(INDIRECT("C"&amp;MATCH(B400,B:B,0)&amp;":C"&amp;IF(B400=MAX(B:B),1010,MATCH(B400+1,B:B,0)-1)),"V")&gt;0,COUNTIF(INDIRECT("C"&amp;MATCH(B400,B:B,0)&amp;":C"&amp;IF(B400=MAX(B:B),1010,MATCH(B400+1,B:B,0)-1)),"H")+COUNTIF(INDIRECT("C"&amp;MATCH(B400,B:B,0)&amp;":C"&amp;IF(B400=MAX(B:B),1010,MATCH(B400+1,B:B,0)-1)),"S")+1,"")),B400&amp;"V1",IF(AD400=LARGE(INDIRECT("AD"&amp;MATCH(B400,B:B,0)&amp;":AD"&amp;IF(B400=MAX(B:B),1010,MATCH(B400+1,B:B,0)-1)), IF(COUNTIF(INDIRECT("C"&amp;MATCH(B400,B:B,0)&amp;":C"&amp;IF(B400=MAX(B:B),1010,MATCH(B400+1,B:B,0)-1)),"V")&gt;0,COUNTIF(INDIRECT("C"&amp;MATCH(B400,B:B,0)&amp;":C"&amp;IF(B400=MAX(B:B),1010,MATCH(B400+1,B:B,0)-1)),"H")+COUNTIF(INDIRECT("C"&amp;MATCH(B400,B:B,0)&amp;":C"&amp;IF(B400=MAX(B:B),1010,MATCH(B400+1,B:B,0)-1)),"S")+2,"")),B400&amp;"V2","")))))),"")</f>
        <v/>
      </c>
      <c r="AH400" s="14" t="str">
        <f t="shared" ca="1" si="139"/>
        <v/>
      </c>
    </row>
    <row r="401" spans="1:34" customFormat="1" x14ac:dyDescent="0.3">
      <c r="A401" s="52" t="str">
        <f t="shared" ca="1" si="136"/>
        <v/>
      </c>
      <c r="L401" s="9"/>
      <c r="M401" s="52"/>
      <c r="N401" s="52"/>
      <c r="O401" s="47" t="str">
        <f t="shared" si="124"/>
        <v/>
      </c>
      <c r="P401" s="46" t="str">
        <f t="shared" ca="1" si="125"/>
        <v/>
      </c>
      <c r="Q401" s="39"/>
      <c r="R401" s="39"/>
      <c r="S401" s="40"/>
      <c r="T401" s="6" t="str">
        <f t="shared" si="126"/>
        <v/>
      </c>
      <c r="U401" s="6" t="str">
        <f t="shared" si="127"/>
        <v/>
      </c>
      <c r="V401" s="6" t="str">
        <f t="shared" si="128"/>
        <v/>
      </c>
      <c r="W401" s="6" t="str">
        <f t="shared" si="129"/>
        <v/>
      </c>
      <c r="X401" s="6" t="str">
        <f t="shared" si="130"/>
        <v/>
      </c>
      <c r="Y401" s="6" t="str">
        <f t="shared" si="131"/>
        <v/>
      </c>
      <c r="Z401" s="6" t="str">
        <f t="shared" si="132"/>
        <v/>
      </c>
      <c r="AA401" s="6" t="str">
        <f t="shared" si="133"/>
        <v/>
      </c>
      <c r="AB401" s="6" t="str">
        <f t="shared" si="134"/>
        <v/>
      </c>
      <c r="AC401" s="6" t="str">
        <f t="shared" si="135"/>
        <v/>
      </c>
      <c r="AD401" s="6" t="str">
        <f t="shared" si="137"/>
        <v/>
      </c>
      <c r="AE401" s="6" t="str">
        <f t="shared" si="138"/>
        <v/>
      </c>
      <c r="AF401" s="6" t="str">
        <f t="shared" si="140"/>
        <v/>
      </c>
      <c r="AG401" s="6" t="str">
        <f ca="1">IFERROR(IF(AD401=LARGE(INDIRECT("AD"&amp;MATCH(B401,B:B,0)&amp;":AD"&amp;IF(B401=MAX(B:B),1010,MATCH(B401+1,B:B,0)-1)),IF(COUNTIF(INDIRECT("C"&amp;MATCH(B401,B:B,0)&amp;":C"&amp;IF(B401=MAX(B:B),1010,MATCH(B401+1,B:B,0)-1)),"H")&gt;0,1,"")),B401&amp;"H1",IF(AD401=LARGE(INDIRECT("AD"&amp;MATCH(B401,B:B,0)&amp;":AD"&amp;IF(B401=MAX(B:B),1010,MATCH(B401+1,B:B,0)-1)),IF(COUNTIF(INDIRECT("C"&amp;MATCH(B401,B:B,0)&amp;":C"&amp;IF(B401=MAX(B:B),1010,MATCH(B401+1,B:B,0)-1)),"H")&gt;0,2,"")),B401&amp;"H2",IF(AD401=LARGE(INDIRECT("AD"&amp;MATCH(B401,B:B,0)&amp;":AD"&amp;IF(B401=MAX(B:B),1010,MATCH(B401+1,B:B,0)-1)), IF(COUNTIF(INDIRECT("C"&amp;MATCH(B401,B:B,0)&amp;":C"&amp;IF(B401=MAX(B:B),1010,MATCH(B401+1,B:B,0)-1)),"S")&gt;0,COUNTIF(INDIRECT("C"&amp;MATCH(B401,B:B,0)&amp;":C"&amp;IF(B401=MAX(B:B),1010,MATCH(B401+1,B:B,0)-1)),"H")+1,””)),B401&amp;"S1",IF(AD401=LARGE(INDIRECT("AD"&amp;MATCH(B401,B:B,0)&amp;":AD"&amp;IF(B401=MAX(B:B),1010,MATCH(B401+1,B:B,0)-1)), IF(COUNTIF(INDIRECT("C"&amp;MATCH(B401,B:B,0)&amp;":C"&amp;IF(B401=MAX(B:B),1010,MATCH(B401+1,B:B,0)-1)),"S")&gt;0,COUNTIF(INDIRECT("C"&amp;MATCH(B401,B:B,0)&amp;":C"&amp;IF(B401=MAX(B:B),1010,MATCH(B401+1,B:B,0)-1)),"H")+2,””)),B401&amp;"S2",IF(AD401=LARGE(INDIRECT("AD"&amp;MATCH(B401,B:B,0)&amp;":AD"&amp;IF(B401=MAX(B:B),1010,MATCH(B401+1,B:B,0)-1)), IF(COUNTIF(INDIRECT("C"&amp;MATCH(B401,B:B,0)&amp;":C"&amp;IF(B401=MAX(B:B),1010,MATCH(B401+1,B:B,0)-1)),"V")&gt;0,COUNTIF(INDIRECT("C"&amp;MATCH(B401,B:B,0)&amp;":C"&amp;IF(B401=MAX(B:B),1010,MATCH(B401+1,B:B,0)-1)),"H")+COUNTIF(INDIRECT("C"&amp;MATCH(B401,B:B,0)&amp;":C"&amp;IF(B401=MAX(B:B),1010,MATCH(B401+1,B:B,0)-1)),"S")+1,"")),B401&amp;"V1",IF(AD401=LARGE(INDIRECT("AD"&amp;MATCH(B401,B:B,0)&amp;":AD"&amp;IF(B401=MAX(B:B),1010,MATCH(B401+1,B:B,0)-1)), IF(COUNTIF(INDIRECT("C"&amp;MATCH(B401,B:B,0)&amp;":C"&amp;IF(B401=MAX(B:B),1010,MATCH(B401+1,B:B,0)-1)),"V")&gt;0,COUNTIF(INDIRECT("C"&amp;MATCH(B401,B:B,0)&amp;":C"&amp;IF(B401=MAX(B:B),1010,MATCH(B401+1,B:B,0)-1)),"H")+COUNTIF(INDIRECT("C"&amp;MATCH(B401,B:B,0)&amp;":C"&amp;IF(B401=MAX(B:B),1010,MATCH(B401+1,B:B,0)-1)),"S")+2,"")),B401&amp;"V2","")))))),"")</f>
        <v/>
      </c>
      <c r="AH401" s="14" t="str">
        <f t="shared" ca="1" si="139"/>
        <v/>
      </c>
    </row>
    <row r="402" spans="1:34" customFormat="1" x14ac:dyDescent="0.3">
      <c r="A402" s="52" t="str">
        <f t="shared" ca="1" si="136"/>
        <v/>
      </c>
      <c r="L402" s="9"/>
      <c r="M402" s="52"/>
      <c r="N402" s="52"/>
      <c r="O402" s="47" t="str">
        <f t="shared" si="124"/>
        <v/>
      </c>
      <c r="P402" s="46" t="str">
        <f t="shared" ca="1" si="125"/>
        <v/>
      </c>
      <c r="Q402" s="39"/>
      <c r="R402" s="39"/>
      <c r="S402" s="40"/>
      <c r="T402" s="6" t="str">
        <f t="shared" si="126"/>
        <v/>
      </c>
      <c r="U402" s="6" t="str">
        <f t="shared" si="127"/>
        <v/>
      </c>
      <c r="V402" s="6" t="str">
        <f t="shared" si="128"/>
        <v/>
      </c>
      <c r="W402" s="6" t="str">
        <f t="shared" si="129"/>
        <v/>
      </c>
      <c r="X402" s="6" t="str">
        <f t="shared" si="130"/>
        <v/>
      </c>
      <c r="Y402" s="6" t="str">
        <f t="shared" si="131"/>
        <v/>
      </c>
      <c r="Z402" s="6" t="str">
        <f t="shared" si="132"/>
        <v/>
      </c>
      <c r="AA402" s="6" t="str">
        <f t="shared" si="133"/>
        <v/>
      </c>
      <c r="AB402" s="6" t="str">
        <f t="shared" si="134"/>
        <v/>
      </c>
      <c r="AC402" s="6" t="str">
        <f t="shared" si="135"/>
        <v/>
      </c>
      <c r="AD402" s="6" t="str">
        <f t="shared" si="137"/>
        <v/>
      </c>
      <c r="AE402" s="6" t="str">
        <f t="shared" si="138"/>
        <v/>
      </c>
      <c r="AF402" s="6" t="str">
        <f t="shared" si="140"/>
        <v/>
      </c>
      <c r="AG402" s="6" t="str">
        <f ca="1">IFERROR(IF(AD402=LARGE(INDIRECT("AD"&amp;MATCH(B402,B:B,0)&amp;":AD"&amp;IF(B402=MAX(B:B),1010,MATCH(B402+1,B:B,0)-1)),IF(COUNTIF(INDIRECT("C"&amp;MATCH(B402,B:B,0)&amp;":C"&amp;IF(B402=MAX(B:B),1010,MATCH(B402+1,B:B,0)-1)),"H")&gt;0,1,"")),B402&amp;"H1",IF(AD402=LARGE(INDIRECT("AD"&amp;MATCH(B402,B:B,0)&amp;":AD"&amp;IF(B402=MAX(B:B),1010,MATCH(B402+1,B:B,0)-1)),IF(COUNTIF(INDIRECT("C"&amp;MATCH(B402,B:B,0)&amp;":C"&amp;IF(B402=MAX(B:B),1010,MATCH(B402+1,B:B,0)-1)),"H")&gt;0,2,"")),B402&amp;"H2",IF(AD402=LARGE(INDIRECT("AD"&amp;MATCH(B402,B:B,0)&amp;":AD"&amp;IF(B402=MAX(B:B),1010,MATCH(B402+1,B:B,0)-1)), IF(COUNTIF(INDIRECT("C"&amp;MATCH(B402,B:B,0)&amp;":C"&amp;IF(B402=MAX(B:B),1010,MATCH(B402+1,B:B,0)-1)),"S")&gt;0,COUNTIF(INDIRECT("C"&amp;MATCH(B402,B:B,0)&amp;":C"&amp;IF(B402=MAX(B:B),1010,MATCH(B402+1,B:B,0)-1)),"H")+1,””)),B402&amp;"S1",IF(AD402=LARGE(INDIRECT("AD"&amp;MATCH(B402,B:B,0)&amp;":AD"&amp;IF(B402=MAX(B:B),1010,MATCH(B402+1,B:B,0)-1)), IF(COUNTIF(INDIRECT("C"&amp;MATCH(B402,B:B,0)&amp;":C"&amp;IF(B402=MAX(B:B),1010,MATCH(B402+1,B:B,0)-1)),"S")&gt;0,COUNTIF(INDIRECT("C"&amp;MATCH(B402,B:B,0)&amp;":C"&amp;IF(B402=MAX(B:B),1010,MATCH(B402+1,B:B,0)-1)),"H")+2,””)),B402&amp;"S2",IF(AD402=LARGE(INDIRECT("AD"&amp;MATCH(B402,B:B,0)&amp;":AD"&amp;IF(B402=MAX(B:B),1010,MATCH(B402+1,B:B,0)-1)), IF(COUNTIF(INDIRECT("C"&amp;MATCH(B402,B:B,0)&amp;":C"&amp;IF(B402=MAX(B:B),1010,MATCH(B402+1,B:B,0)-1)),"V")&gt;0,COUNTIF(INDIRECT("C"&amp;MATCH(B402,B:B,0)&amp;":C"&amp;IF(B402=MAX(B:B),1010,MATCH(B402+1,B:B,0)-1)),"H")+COUNTIF(INDIRECT("C"&amp;MATCH(B402,B:B,0)&amp;":C"&amp;IF(B402=MAX(B:B),1010,MATCH(B402+1,B:B,0)-1)),"S")+1,"")),B402&amp;"V1",IF(AD402=LARGE(INDIRECT("AD"&amp;MATCH(B402,B:B,0)&amp;":AD"&amp;IF(B402=MAX(B:B),1010,MATCH(B402+1,B:B,0)-1)), IF(COUNTIF(INDIRECT("C"&amp;MATCH(B402,B:B,0)&amp;":C"&amp;IF(B402=MAX(B:B),1010,MATCH(B402+1,B:B,0)-1)),"V")&gt;0,COUNTIF(INDIRECT("C"&amp;MATCH(B402,B:B,0)&amp;":C"&amp;IF(B402=MAX(B:B),1010,MATCH(B402+1,B:B,0)-1)),"H")+COUNTIF(INDIRECT("C"&amp;MATCH(B402,B:B,0)&amp;":C"&amp;IF(B402=MAX(B:B),1010,MATCH(B402+1,B:B,0)-1)),"S")+2,"")),B402&amp;"V2","")))))),"")</f>
        <v/>
      </c>
      <c r="AH402" s="14" t="str">
        <f t="shared" ca="1" si="139"/>
        <v/>
      </c>
    </row>
    <row r="403" spans="1:34" customFormat="1" x14ac:dyDescent="0.3">
      <c r="A403" s="52" t="str">
        <f t="shared" ca="1" si="136"/>
        <v/>
      </c>
      <c r="L403" s="9"/>
      <c r="M403" s="52"/>
      <c r="N403" s="52"/>
      <c r="O403" s="47" t="str">
        <f t="shared" si="124"/>
        <v/>
      </c>
      <c r="P403" s="46" t="str">
        <f t="shared" ca="1" si="125"/>
        <v/>
      </c>
      <c r="Q403" s="39"/>
      <c r="R403" s="39"/>
      <c r="S403" s="40"/>
      <c r="T403" s="6" t="str">
        <f t="shared" si="126"/>
        <v/>
      </c>
      <c r="U403" s="6" t="str">
        <f t="shared" si="127"/>
        <v/>
      </c>
      <c r="V403" s="6" t="str">
        <f t="shared" si="128"/>
        <v/>
      </c>
      <c r="W403" s="6" t="str">
        <f t="shared" si="129"/>
        <v/>
      </c>
      <c r="X403" s="6" t="str">
        <f t="shared" si="130"/>
        <v/>
      </c>
      <c r="Y403" s="6" t="str">
        <f t="shared" si="131"/>
        <v/>
      </c>
      <c r="Z403" s="6" t="str">
        <f t="shared" si="132"/>
        <v/>
      </c>
      <c r="AA403" s="6" t="str">
        <f t="shared" si="133"/>
        <v/>
      </c>
      <c r="AB403" s="6" t="str">
        <f t="shared" si="134"/>
        <v/>
      </c>
      <c r="AC403" s="6" t="str">
        <f t="shared" si="135"/>
        <v/>
      </c>
      <c r="AD403" s="6" t="str">
        <f t="shared" si="137"/>
        <v/>
      </c>
      <c r="AE403" s="6" t="str">
        <f t="shared" si="138"/>
        <v/>
      </c>
      <c r="AF403" s="6" t="str">
        <f t="shared" si="140"/>
        <v/>
      </c>
      <c r="AG403" s="6" t="str">
        <f ca="1">IFERROR(IF(AD403=LARGE(INDIRECT("AD"&amp;MATCH(B403,B:B,0)&amp;":AD"&amp;IF(B403=MAX(B:B),1010,MATCH(B403+1,B:B,0)-1)),IF(COUNTIF(INDIRECT("C"&amp;MATCH(B403,B:B,0)&amp;":C"&amp;IF(B403=MAX(B:B),1010,MATCH(B403+1,B:B,0)-1)),"H")&gt;0,1,"")),B403&amp;"H1",IF(AD403=LARGE(INDIRECT("AD"&amp;MATCH(B403,B:B,0)&amp;":AD"&amp;IF(B403=MAX(B:B),1010,MATCH(B403+1,B:B,0)-1)),IF(COUNTIF(INDIRECT("C"&amp;MATCH(B403,B:B,0)&amp;":C"&amp;IF(B403=MAX(B:B),1010,MATCH(B403+1,B:B,0)-1)),"H")&gt;0,2,"")),B403&amp;"H2",IF(AD403=LARGE(INDIRECT("AD"&amp;MATCH(B403,B:B,0)&amp;":AD"&amp;IF(B403=MAX(B:B),1010,MATCH(B403+1,B:B,0)-1)), IF(COUNTIF(INDIRECT("C"&amp;MATCH(B403,B:B,0)&amp;":C"&amp;IF(B403=MAX(B:B),1010,MATCH(B403+1,B:B,0)-1)),"S")&gt;0,COUNTIF(INDIRECT("C"&amp;MATCH(B403,B:B,0)&amp;":C"&amp;IF(B403=MAX(B:B),1010,MATCH(B403+1,B:B,0)-1)),"H")+1,””)),B403&amp;"S1",IF(AD403=LARGE(INDIRECT("AD"&amp;MATCH(B403,B:B,0)&amp;":AD"&amp;IF(B403=MAX(B:B),1010,MATCH(B403+1,B:B,0)-1)), IF(COUNTIF(INDIRECT("C"&amp;MATCH(B403,B:B,0)&amp;":C"&amp;IF(B403=MAX(B:B),1010,MATCH(B403+1,B:B,0)-1)),"S")&gt;0,COUNTIF(INDIRECT("C"&amp;MATCH(B403,B:B,0)&amp;":C"&amp;IF(B403=MAX(B:B),1010,MATCH(B403+1,B:B,0)-1)),"H")+2,””)),B403&amp;"S2",IF(AD403=LARGE(INDIRECT("AD"&amp;MATCH(B403,B:B,0)&amp;":AD"&amp;IF(B403=MAX(B:B),1010,MATCH(B403+1,B:B,0)-1)), IF(COUNTIF(INDIRECT("C"&amp;MATCH(B403,B:B,0)&amp;":C"&amp;IF(B403=MAX(B:B),1010,MATCH(B403+1,B:B,0)-1)),"V")&gt;0,COUNTIF(INDIRECT("C"&amp;MATCH(B403,B:B,0)&amp;":C"&amp;IF(B403=MAX(B:B),1010,MATCH(B403+1,B:B,0)-1)),"H")+COUNTIF(INDIRECT("C"&amp;MATCH(B403,B:B,0)&amp;":C"&amp;IF(B403=MAX(B:B),1010,MATCH(B403+1,B:B,0)-1)),"S")+1,"")),B403&amp;"V1",IF(AD403=LARGE(INDIRECT("AD"&amp;MATCH(B403,B:B,0)&amp;":AD"&amp;IF(B403=MAX(B:B),1010,MATCH(B403+1,B:B,0)-1)), IF(COUNTIF(INDIRECT("C"&amp;MATCH(B403,B:B,0)&amp;":C"&amp;IF(B403=MAX(B:B),1010,MATCH(B403+1,B:B,0)-1)),"V")&gt;0,COUNTIF(INDIRECT("C"&amp;MATCH(B403,B:B,0)&amp;":C"&amp;IF(B403=MAX(B:B),1010,MATCH(B403+1,B:B,0)-1)),"H")+COUNTIF(INDIRECT("C"&amp;MATCH(B403,B:B,0)&amp;":C"&amp;IF(B403=MAX(B:B),1010,MATCH(B403+1,B:B,0)-1)),"S")+2,"")),B403&amp;"V2","")))))),"")</f>
        <v/>
      </c>
      <c r="AH403" s="14" t="str">
        <f t="shared" ca="1" si="139"/>
        <v/>
      </c>
    </row>
    <row r="404" spans="1:34" customFormat="1" x14ac:dyDescent="0.3">
      <c r="A404" s="52" t="str">
        <f t="shared" ca="1" si="136"/>
        <v/>
      </c>
      <c r="L404" s="9"/>
      <c r="M404" s="52"/>
      <c r="N404" s="52"/>
      <c r="O404" s="47" t="str">
        <f t="shared" si="124"/>
        <v/>
      </c>
      <c r="P404" s="46" t="str">
        <f t="shared" ca="1" si="125"/>
        <v/>
      </c>
      <c r="Q404" s="39"/>
      <c r="R404" s="39"/>
      <c r="S404" s="40"/>
      <c r="T404" s="6" t="str">
        <f t="shared" si="126"/>
        <v/>
      </c>
      <c r="U404" s="6" t="str">
        <f t="shared" si="127"/>
        <v/>
      </c>
      <c r="V404" s="6" t="str">
        <f t="shared" si="128"/>
        <v/>
      </c>
      <c r="W404" s="6" t="str">
        <f t="shared" si="129"/>
        <v/>
      </c>
      <c r="X404" s="6" t="str">
        <f t="shared" si="130"/>
        <v/>
      </c>
      <c r="Y404" s="6" t="str">
        <f t="shared" si="131"/>
        <v/>
      </c>
      <c r="Z404" s="6" t="str">
        <f t="shared" si="132"/>
        <v/>
      </c>
      <c r="AA404" s="6" t="str">
        <f t="shared" si="133"/>
        <v/>
      </c>
      <c r="AB404" s="6" t="str">
        <f t="shared" si="134"/>
        <v/>
      </c>
      <c r="AC404" s="6" t="str">
        <f t="shared" si="135"/>
        <v/>
      </c>
      <c r="AD404" s="6" t="str">
        <f t="shared" si="137"/>
        <v/>
      </c>
      <c r="AE404" s="6" t="str">
        <f t="shared" si="138"/>
        <v/>
      </c>
      <c r="AF404" s="6" t="str">
        <f t="shared" si="140"/>
        <v/>
      </c>
      <c r="AG404" s="6" t="str">
        <f ca="1">IFERROR(IF(AD404=LARGE(INDIRECT("AD"&amp;MATCH(B404,B:B,0)&amp;":AD"&amp;IF(B404=MAX(B:B),1010,MATCH(B404+1,B:B,0)-1)),IF(COUNTIF(INDIRECT("C"&amp;MATCH(B404,B:B,0)&amp;":C"&amp;IF(B404=MAX(B:B),1010,MATCH(B404+1,B:B,0)-1)),"H")&gt;0,1,"")),B404&amp;"H1",IF(AD404=LARGE(INDIRECT("AD"&amp;MATCH(B404,B:B,0)&amp;":AD"&amp;IF(B404=MAX(B:B),1010,MATCH(B404+1,B:B,0)-1)),IF(COUNTIF(INDIRECT("C"&amp;MATCH(B404,B:B,0)&amp;":C"&amp;IF(B404=MAX(B:B),1010,MATCH(B404+1,B:B,0)-1)),"H")&gt;0,2,"")),B404&amp;"H2",IF(AD404=LARGE(INDIRECT("AD"&amp;MATCH(B404,B:B,0)&amp;":AD"&amp;IF(B404=MAX(B:B),1010,MATCH(B404+1,B:B,0)-1)), IF(COUNTIF(INDIRECT("C"&amp;MATCH(B404,B:B,0)&amp;":C"&amp;IF(B404=MAX(B:B),1010,MATCH(B404+1,B:B,0)-1)),"S")&gt;0,COUNTIF(INDIRECT("C"&amp;MATCH(B404,B:B,0)&amp;":C"&amp;IF(B404=MAX(B:B),1010,MATCH(B404+1,B:B,0)-1)),"H")+1,””)),B404&amp;"S1",IF(AD404=LARGE(INDIRECT("AD"&amp;MATCH(B404,B:B,0)&amp;":AD"&amp;IF(B404=MAX(B:B),1010,MATCH(B404+1,B:B,0)-1)), IF(COUNTIF(INDIRECT("C"&amp;MATCH(B404,B:B,0)&amp;":C"&amp;IF(B404=MAX(B:B),1010,MATCH(B404+1,B:B,0)-1)),"S")&gt;0,COUNTIF(INDIRECT("C"&amp;MATCH(B404,B:B,0)&amp;":C"&amp;IF(B404=MAX(B:B),1010,MATCH(B404+1,B:B,0)-1)),"H")+2,””)),B404&amp;"S2",IF(AD404=LARGE(INDIRECT("AD"&amp;MATCH(B404,B:B,0)&amp;":AD"&amp;IF(B404=MAX(B:B),1010,MATCH(B404+1,B:B,0)-1)), IF(COUNTIF(INDIRECT("C"&amp;MATCH(B404,B:B,0)&amp;":C"&amp;IF(B404=MAX(B:B),1010,MATCH(B404+1,B:B,0)-1)),"V")&gt;0,COUNTIF(INDIRECT("C"&amp;MATCH(B404,B:B,0)&amp;":C"&amp;IF(B404=MAX(B:B),1010,MATCH(B404+1,B:B,0)-1)),"H")+COUNTIF(INDIRECT("C"&amp;MATCH(B404,B:B,0)&amp;":C"&amp;IF(B404=MAX(B:B),1010,MATCH(B404+1,B:B,0)-1)),"S")+1,"")),B404&amp;"V1",IF(AD404=LARGE(INDIRECT("AD"&amp;MATCH(B404,B:B,0)&amp;":AD"&amp;IF(B404=MAX(B:B),1010,MATCH(B404+1,B:B,0)-1)), IF(COUNTIF(INDIRECT("C"&amp;MATCH(B404,B:B,0)&amp;":C"&amp;IF(B404=MAX(B:B),1010,MATCH(B404+1,B:B,0)-1)),"V")&gt;0,COUNTIF(INDIRECT("C"&amp;MATCH(B404,B:B,0)&amp;":C"&amp;IF(B404=MAX(B:B),1010,MATCH(B404+1,B:B,0)-1)),"H")+COUNTIF(INDIRECT("C"&amp;MATCH(B404,B:B,0)&amp;":C"&amp;IF(B404=MAX(B:B),1010,MATCH(B404+1,B:B,0)-1)),"S")+2,"")),B404&amp;"V2","")))))),"")</f>
        <v/>
      </c>
      <c r="AH404" s="14" t="str">
        <f t="shared" ca="1" si="139"/>
        <v/>
      </c>
    </row>
    <row r="405" spans="1:34" customFormat="1" x14ac:dyDescent="0.3">
      <c r="A405" s="52" t="str">
        <f t="shared" ca="1" si="136"/>
        <v/>
      </c>
      <c r="L405" s="9"/>
      <c r="M405" s="52"/>
      <c r="N405" s="52"/>
      <c r="O405" s="47" t="str">
        <f t="shared" si="124"/>
        <v/>
      </c>
      <c r="P405" s="46" t="str">
        <f t="shared" ca="1" si="125"/>
        <v/>
      </c>
      <c r="Q405" s="39"/>
      <c r="R405" s="39"/>
      <c r="S405" s="40"/>
      <c r="T405" s="6" t="str">
        <f t="shared" si="126"/>
        <v/>
      </c>
      <c r="U405" s="6" t="str">
        <f t="shared" si="127"/>
        <v/>
      </c>
      <c r="V405" s="6" t="str">
        <f t="shared" si="128"/>
        <v/>
      </c>
      <c r="W405" s="6" t="str">
        <f t="shared" si="129"/>
        <v/>
      </c>
      <c r="X405" s="6" t="str">
        <f t="shared" si="130"/>
        <v/>
      </c>
      <c r="Y405" s="6" t="str">
        <f t="shared" si="131"/>
        <v/>
      </c>
      <c r="Z405" s="6" t="str">
        <f t="shared" si="132"/>
        <v/>
      </c>
      <c r="AA405" s="6" t="str">
        <f t="shared" si="133"/>
        <v/>
      </c>
      <c r="AB405" s="6" t="str">
        <f t="shared" si="134"/>
        <v/>
      </c>
      <c r="AC405" s="6" t="str">
        <f t="shared" si="135"/>
        <v/>
      </c>
      <c r="AD405" s="6" t="str">
        <f t="shared" si="137"/>
        <v/>
      </c>
      <c r="AE405" s="6" t="str">
        <f t="shared" si="138"/>
        <v/>
      </c>
      <c r="AF405" s="6" t="str">
        <f t="shared" si="140"/>
        <v/>
      </c>
      <c r="AG405" s="6" t="str">
        <f ca="1">IFERROR(IF(AD405=LARGE(INDIRECT("AD"&amp;MATCH(B405,B:B,0)&amp;":AD"&amp;IF(B405=MAX(B:B),1010,MATCH(B405+1,B:B,0)-1)),IF(COUNTIF(INDIRECT("C"&amp;MATCH(B405,B:B,0)&amp;":C"&amp;IF(B405=MAX(B:B),1010,MATCH(B405+1,B:B,0)-1)),"H")&gt;0,1,"")),B405&amp;"H1",IF(AD405=LARGE(INDIRECT("AD"&amp;MATCH(B405,B:B,0)&amp;":AD"&amp;IF(B405=MAX(B:B),1010,MATCH(B405+1,B:B,0)-1)),IF(COUNTIF(INDIRECT("C"&amp;MATCH(B405,B:B,0)&amp;":C"&amp;IF(B405=MAX(B:B),1010,MATCH(B405+1,B:B,0)-1)),"H")&gt;0,2,"")),B405&amp;"H2",IF(AD405=LARGE(INDIRECT("AD"&amp;MATCH(B405,B:B,0)&amp;":AD"&amp;IF(B405=MAX(B:B),1010,MATCH(B405+1,B:B,0)-1)), IF(COUNTIF(INDIRECT("C"&amp;MATCH(B405,B:B,0)&amp;":C"&amp;IF(B405=MAX(B:B),1010,MATCH(B405+1,B:B,0)-1)),"S")&gt;0,COUNTIF(INDIRECT("C"&amp;MATCH(B405,B:B,0)&amp;":C"&amp;IF(B405=MAX(B:B),1010,MATCH(B405+1,B:B,0)-1)),"H")+1,””)),B405&amp;"S1",IF(AD405=LARGE(INDIRECT("AD"&amp;MATCH(B405,B:B,0)&amp;":AD"&amp;IF(B405=MAX(B:B),1010,MATCH(B405+1,B:B,0)-1)), IF(COUNTIF(INDIRECT("C"&amp;MATCH(B405,B:B,0)&amp;":C"&amp;IF(B405=MAX(B:B),1010,MATCH(B405+1,B:B,0)-1)),"S")&gt;0,COUNTIF(INDIRECT("C"&amp;MATCH(B405,B:B,0)&amp;":C"&amp;IF(B405=MAX(B:B),1010,MATCH(B405+1,B:B,0)-1)),"H")+2,””)),B405&amp;"S2",IF(AD405=LARGE(INDIRECT("AD"&amp;MATCH(B405,B:B,0)&amp;":AD"&amp;IF(B405=MAX(B:B),1010,MATCH(B405+1,B:B,0)-1)), IF(COUNTIF(INDIRECT("C"&amp;MATCH(B405,B:B,0)&amp;":C"&amp;IF(B405=MAX(B:B),1010,MATCH(B405+1,B:B,0)-1)),"V")&gt;0,COUNTIF(INDIRECT("C"&amp;MATCH(B405,B:B,0)&amp;":C"&amp;IF(B405=MAX(B:B),1010,MATCH(B405+1,B:B,0)-1)),"H")+COUNTIF(INDIRECT("C"&amp;MATCH(B405,B:B,0)&amp;":C"&amp;IF(B405=MAX(B:B),1010,MATCH(B405+1,B:B,0)-1)),"S")+1,"")),B405&amp;"V1",IF(AD405=LARGE(INDIRECT("AD"&amp;MATCH(B405,B:B,0)&amp;":AD"&amp;IF(B405=MAX(B:B),1010,MATCH(B405+1,B:B,0)-1)), IF(COUNTIF(INDIRECT("C"&amp;MATCH(B405,B:B,0)&amp;":C"&amp;IF(B405=MAX(B:B),1010,MATCH(B405+1,B:B,0)-1)),"V")&gt;0,COUNTIF(INDIRECT("C"&amp;MATCH(B405,B:B,0)&amp;":C"&amp;IF(B405=MAX(B:B),1010,MATCH(B405+1,B:B,0)-1)),"H")+COUNTIF(INDIRECT("C"&amp;MATCH(B405,B:B,0)&amp;":C"&amp;IF(B405=MAX(B:B),1010,MATCH(B405+1,B:B,0)-1)),"S")+2,"")),B405&amp;"V2","")))))),"")</f>
        <v/>
      </c>
      <c r="AH405" s="14" t="str">
        <f t="shared" ca="1" si="139"/>
        <v/>
      </c>
    </row>
    <row r="406" spans="1:34" customFormat="1" x14ac:dyDescent="0.3">
      <c r="A406" s="52" t="str">
        <f t="shared" ca="1" si="136"/>
        <v/>
      </c>
      <c r="L406" s="9"/>
      <c r="M406" s="52"/>
      <c r="N406" s="52"/>
      <c r="O406" s="47" t="str">
        <f t="shared" si="124"/>
        <v/>
      </c>
      <c r="P406" s="46" t="str">
        <f t="shared" ca="1" si="125"/>
        <v/>
      </c>
      <c r="Q406" s="39"/>
      <c r="R406" s="39"/>
      <c r="S406" s="40"/>
      <c r="T406" s="6" t="str">
        <f t="shared" si="126"/>
        <v/>
      </c>
      <c r="U406" s="6" t="str">
        <f t="shared" si="127"/>
        <v/>
      </c>
      <c r="V406" s="6" t="str">
        <f t="shared" si="128"/>
        <v/>
      </c>
      <c r="W406" s="6" t="str">
        <f t="shared" si="129"/>
        <v/>
      </c>
      <c r="X406" s="6" t="str">
        <f t="shared" si="130"/>
        <v/>
      </c>
      <c r="Y406" s="6" t="str">
        <f t="shared" si="131"/>
        <v/>
      </c>
      <c r="Z406" s="6" t="str">
        <f t="shared" si="132"/>
        <v/>
      </c>
      <c r="AA406" s="6" t="str">
        <f t="shared" si="133"/>
        <v/>
      </c>
      <c r="AB406" s="6" t="str">
        <f t="shared" si="134"/>
        <v/>
      </c>
      <c r="AC406" s="6" t="str">
        <f t="shared" si="135"/>
        <v/>
      </c>
      <c r="AD406" s="6" t="str">
        <f t="shared" si="137"/>
        <v/>
      </c>
      <c r="AE406" s="6" t="str">
        <f t="shared" si="138"/>
        <v/>
      </c>
      <c r="AF406" s="6" t="str">
        <f t="shared" si="140"/>
        <v/>
      </c>
      <c r="AG406" s="6" t="str">
        <f ca="1">IFERROR(IF(AD406=LARGE(INDIRECT("AD"&amp;MATCH(B406,B:B,0)&amp;":AD"&amp;IF(B406=MAX(B:B),1010,MATCH(B406+1,B:B,0)-1)),IF(COUNTIF(INDIRECT("C"&amp;MATCH(B406,B:B,0)&amp;":C"&amp;IF(B406=MAX(B:B),1010,MATCH(B406+1,B:B,0)-1)),"H")&gt;0,1,"")),B406&amp;"H1",IF(AD406=LARGE(INDIRECT("AD"&amp;MATCH(B406,B:B,0)&amp;":AD"&amp;IF(B406=MAX(B:B),1010,MATCH(B406+1,B:B,0)-1)),IF(COUNTIF(INDIRECT("C"&amp;MATCH(B406,B:B,0)&amp;":C"&amp;IF(B406=MAX(B:B),1010,MATCH(B406+1,B:B,0)-1)),"H")&gt;0,2,"")),B406&amp;"H2",IF(AD406=LARGE(INDIRECT("AD"&amp;MATCH(B406,B:B,0)&amp;":AD"&amp;IF(B406=MAX(B:B),1010,MATCH(B406+1,B:B,0)-1)), IF(COUNTIF(INDIRECT("C"&amp;MATCH(B406,B:B,0)&amp;":C"&amp;IF(B406=MAX(B:B),1010,MATCH(B406+1,B:B,0)-1)),"S")&gt;0,COUNTIF(INDIRECT("C"&amp;MATCH(B406,B:B,0)&amp;":C"&amp;IF(B406=MAX(B:B),1010,MATCH(B406+1,B:B,0)-1)),"H")+1,””)),B406&amp;"S1",IF(AD406=LARGE(INDIRECT("AD"&amp;MATCH(B406,B:B,0)&amp;":AD"&amp;IF(B406=MAX(B:B),1010,MATCH(B406+1,B:B,0)-1)), IF(COUNTIF(INDIRECT("C"&amp;MATCH(B406,B:B,0)&amp;":C"&amp;IF(B406=MAX(B:B),1010,MATCH(B406+1,B:B,0)-1)),"S")&gt;0,COUNTIF(INDIRECT("C"&amp;MATCH(B406,B:B,0)&amp;":C"&amp;IF(B406=MAX(B:B),1010,MATCH(B406+1,B:B,0)-1)),"H")+2,””)),B406&amp;"S2",IF(AD406=LARGE(INDIRECT("AD"&amp;MATCH(B406,B:B,0)&amp;":AD"&amp;IF(B406=MAX(B:B),1010,MATCH(B406+1,B:B,0)-1)), IF(COUNTIF(INDIRECT("C"&amp;MATCH(B406,B:B,0)&amp;":C"&amp;IF(B406=MAX(B:B),1010,MATCH(B406+1,B:B,0)-1)),"V")&gt;0,COUNTIF(INDIRECT("C"&amp;MATCH(B406,B:B,0)&amp;":C"&amp;IF(B406=MAX(B:B),1010,MATCH(B406+1,B:B,0)-1)),"H")+COUNTIF(INDIRECT("C"&amp;MATCH(B406,B:B,0)&amp;":C"&amp;IF(B406=MAX(B:B),1010,MATCH(B406+1,B:B,0)-1)),"S")+1,"")),B406&amp;"V1",IF(AD406=LARGE(INDIRECT("AD"&amp;MATCH(B406,B:B,0)&amp;":AD"&amp;IF(B406=MAX(B:B),1010,MATCH(B406+1,B:B,0)-1)), IF(COUNTIF(INDIRECT("C"&amp;MATCH(B406,B:B,0)&amp;":C"&amp;IF(B406=MAX(B:B),1010,MATCH(B406+1,B:B,0)-1)),"V")&gt;0,COUNTIF(INDIRECT("C"&amp;MATCH(B406,B:B,0)&amp;":C"&amp;IF(B406=MAX(B:B),1010,MATCH(B406+1,B:B,0)-1)),"H")+COUNTIF(INDIRECT("C"&amp;MATCH(B406,B:B,0)&amp;":C"&amp;IF(B406=MAX(B:B),1010,MATCH(B406+1,B:B,0)-1)),"S")+2,"")),B406&amp;"V2","")))))),"")</f>
        <v/>
      </c>
      <c r="AH406" s="14" t="str">
        <f t="shared" ca="1" si="139"/>
        <v/>
      </c>
    </row>
    <row r="407" spans="1:34" customFormat="1" x14ac:dyDescent="0.3">
      <c r="A407" s="52" t="str">
        <f t="shared" ca="1" si="136"/>
        <v/>
      </c>
      <c r="L407" s="9"/>
      <c r="M407" s="52"/>
      <c r="N407" s="52"/>
      <c r="O407" s="47" t="str">
        <f t="shared" si="124"/>
        <v/>
      </c>
      <c r="P407" s="46" t="str">
        <f t="shared" ca="1" si="125"/>
        <v/>
      </c>
      <c r="Q407" s="39"/>
      <c r="R407" s="39"/>
      <c r="S407" s="40"/>
      <c r="T407" s="6" t="str">
        <f t="shared" si="126"/>
        <v/>
      </c>
      <c r="U407" s="6" t="str">
        <f t="shared" si="127"/>
        <v/>
      </c>
      <c r="V407" s="6" t="str">
        <f t="shared" si="128"/>
        <v/>
      </c>
      <c r="W407" s="6" t="str">
        <f t="shared" si="129"/>
        <v/>
      </c>
      <c r="X407" s="6" t="str">
        <f t="shared" si="130"/>
        <v/>
      </c>
      <c r="Y407" s="6" t="str">
        <f t="shared" si="131"/>
        <v/>
      </c>
      <c r="Z407" s="6" t="str">
        <f t="shared" si="132"/>
        <v/>
      </c>
      <c r="AA407" s="6" t="str">
        <f t="shared" si="133"/>
        <v/>
      </c>
      <c r="AB407" s="6" t="str">
        <f t="shared" si="134"/>
        <v/>
      </c>
      <c r="AC407" s="6" t="str">
        <f t="shared" si="135"/>
        <v/>
      </c>
      <c r="AD407" s="6" t="str">
        <f t="shared" si="137"/>
        <v/>
      </c>
      <c r="AE407" s="6" t="str">
        <f t="shared" si="138"/>
        <v/>
      </c>
      <c r="AF407" s="6" t="str">
        <f t="shared" si="140"/>
        <v/>
      </c>
      <c r="AG407" s="6" t="str">
        <f ca="1">IFERROR(IF(AD407=LARGE(INDIRECT("AD"&amp;MATCH(B407,B:B,0)&amp;":AD"&amp;IF(B407=MAX(B:B),1010,MATCH(B407+1,B:B,0)-1)),IF(COUNTIF(INDIRECT("C"&amp;MATCH(B407,B:B,0)&amp;":C"&amp;IF(B407=MAX(B:B),1010,MATCH(B407+1,B:B,0)-1)),"H")&gt;0,1,"")),B407&amp;"H1",IF(AD407=LARGE(INDIRECT("AD"&amp;MATCH(B407,B:B,0)&amp;":AD"&amp;IF(B407=MAX(B:B),1010,MATCH(B407+1,B:B,0)-1)),IF(COUNTIF(INDIRECT("C"&amp;MATCH(B407,B:B,0)&amp;":C"&amp;IF(B407=MAX(B:B),1010,MATCH(B407+1,B:B,0)-1)),"H")&gt;0,2,"")),B407&amp;"H2",IF(AD407=LARGE(INDIRECT("AD"&amp;MATCH(B407,B:B,0)&amp;":AD"&amp;IF(B407=MAX(B:B),1010,MATCH(B407+1,B:B,0)-1)), IF(COUNTIF(INDIRECT("C"&amp;MATCH(B407,B:B,0)&amp;":C"&amp;IF(B407=MAX(B:B),1010,MATCH(B407+1,B:B,0)-1)),"S")&gt;0,COUNTIF(INDIRECT("C"&amp;MATCH(B407,B:B,0)&amp;":C"&amp;IF(B407=MAX(B:B),1010,MATCH(B407+1,B:B,0)-1)),"H")+1,””)),B407&amp;"S1",IF(AD407=LARGE(INDIRECT("AD"&amp;MATCH(B407,B:B,0)&amp;":AD"&amp;IF(B407=MAX(B:B),1010,MATCH(B407+1,B:B,0)-1)), IF(COUNTIF(INDIRECT("C"&amp;MATCH(B407,B:B,0)&amp;":C"&amp;IF(B407=MAX(B:B),1010,MATCH(B407+1,B:B,0)-1)),"S")&gt;0,COUNTIF(INDIRECT("C"&amp;MATCH(B407,B:B,0)&amp;":C"&amp;IF(B407=MAX(B:B),1010,MATCH(B407+1,B:B,0)-1)),"H")+2,””)),B407&amp;"S2",IF(AD407=LARGE(INDIRECT("AD"&amp;MATCH(B407,B:B,0)&amp;":AD"&amp;IF(B407=MAX(B:B),1010,MATCH(B407+1,B:B,0)-1)), IF(COUNTIF(INDIRECT("C"&amp;MATCH(B407,B:B,0)&amp;":C"&amp;IF(B407=MAX(B:B),1010,MATCH(B407+1,B:B,0)-1)),"V")&gt;0,COUNTIF(INDIRECT("C"&amp;MATCH(B407,B:B,0)&amp;":C"&amp;IF(B407=MAX(B:B),1010,MATCH(B407+1,B:B,0)-1)),"H")+COUNTIF(INDIRECT("C"&amp;MATCH(B407,B:B,0)&amp;":C"&amp;IF(B407=MAX(B:B),1010,MATCH(B407+1,B:B,0)-1)),"S")+1,"")),B407&amp;"V1",IF(AD407=LARGE(INDIRECT("AD"&amp;MATCH(B407,B:B,0)&amp;":AD"&amp;IF(B407=MAX(B:B),1010,MATCH(B407+1,B:B,0)-1)), IF(COUNTIF(INDIRECT("C"&amp;MATCH(B407,B:B,0)&amp;":C"&amp;IF(B407=MAX(B:B),1010,MATCH(B407+1,B:B,0)-1)),"V")&gt;0,COUNTIF(INDIRECT("C"&amp;MATCH(B407,B:B,0)&amp;":C"&amp;IF(B407=MAX(B:B),1010,MATCH(B407+1,B:B,0)-1)),"H")+COUNTIF(INDIRECT("C"&amp;MATCH(B407,B:B,0)&amp;":C"&amp;IF(B407=MAX(B:B),1010,MATCH(B407+1,B:B,0)-1)),"S")+2,"")),B407&amp;"V2","")))))),"")</f>
        <v/>
      </c>
      <c r="AH407" s="14" t="str">
        <f t="shared" ca="1" si="139"/>
        <v/>
      </c>
    </row>
    <row r="408" spans="1:34" customFormat="1" x14ac:dyDescent="0.3">
      <c r="A408" s="52" t="str">
        <f t="shared" ca="1" si="136"/>
        <v/>
      </c>
      <c r="L408" s="9"/>
      <c r="M408" s="52"/>
      <c r="N408" s="52"/>
      <c r="O408" s="47" t="str">
        <f t="shared" si="124"/>
        <v/>
      </c>
      <c r="P408" s="46" t="str">
        <f t="shared" ca="1" si="125"/>
        <v/>
      </c>
      <c r="Q408" s="39"/>
      <c r="R408" s="39"/>
      <c r="S408" s="40"/>
      <c r="T408" s="6" t="str">
        <f t="shared" si="126"/>
        <v/>
      </c>
      <c r="U408" s="6" t="str">
        <f t="shared" si="127"/>
        <v/>
      </c>
      <c r="V408" s="6" t="str">
        <f t="shared" si="128"/>
        <v/>
      </c>
      <c r="W408" s="6" t="str">
        <f t="shared" si="129"/>
        <v/>
      </c>
      <c r="X408" s="6" t="str">
        <f t="shared" si="130"/>
        <v/>
      </c>
      <c r="Y408" s="6" t="str">
        <f t="shared" si="131"/>
        <v/>
      </c>
      <c r="Z408" s="6" t="str">
        <f t="shared" si="132"/>
        <v/>
      </c>
      <c r="AA408" s="6" t="str">
        <f t="shared" si="133"/>
        <v/>
      </c>
      <c r="AB408" s="6" t="str">
        <f t="shared" si="134"/>
        <v/>
      </c>
      <c r="AC408" s="6" t="str">
        <f t="shared" si="135"/>
        <v/>
      </c>
      <c r="AD408" s="6" t="str">
        <f t="shared" si="137"/>
        <v/>
      </c>
      <c r="AE408" s="6" t="str">
        <f t="shared" si="138"/>
        <v/>
      </c>
      <c r="AF408" s="6" t="str">
        <f t="shared" si="140"/>
        <v/>
      </c>
      <c r="AG408" s="6" t="str">
        <f ca="1">IFERROR(IF(AD408=LARGE(INDIRECT("AD"&amp;MATCH(B408,B:B,0)&amp;":AD"&amp;IF(B408=MAX(B:B),1010,MATCH(B408+1,B:B,0)-1)),IF(COUNTIF(INDIRECT("C"&amp;MATCH(B408,B:B,0)&amp;":C"&amp;IF(B408=MAX(B:B),1010,MATCH(B408+1,B:B,0)-1)),"H")&gt;0,1,"")),B408&amp;"H1",IF(AD408=LARGE(INDIRECT("AD"&amp;MATCH(B408,B:B,0)&amp;":AD"&amp;IF(B408=MAX(B:B),1010,MATCH(B408+1,B:B,0)-1)),IF(COUNTIF(INDIRECT("C"&amp;MATCH(B408,B:B,0)&amp;":C"&amp;IF(B408=MAX(B:B),1010,MATCH(B408+1,B:B,0)-1)),"H")&gt;0,2,"")),B408&amp;"H2",IF(AD408=LARGE(INDIRECT("AD"&amp;MATCH(B408,B:B,0)&amp;":AD"&amp;IF(B408=MAX(B:B),1010,MATCH(B408+1,B:B,0)-1)), IF(COUNTIF(INDIRECT("C"&amp;MATCH(B408,B:B,0)&amp;":C"&amp;IF(B408=MAX(B:B),1010,MATCH(B408+1,B:B,0)-1)),"S")&gt;0,COUNTIF(INDIRECT("C"&amp;MATCH(B408,B:B,0)&amp;":C"&amp;IF(B408=MAX(B:B),1010,MATCH(B408+1,B:B,0)-1)),"H")+1,””)),B408&amp;"S1",IF(AD408=LARGE(INDIRECT("AD"&amp;MATCH(B408,B:B,0)&amp;":AD"&amp;IF(B408=MAX(B:B),1010,MATCH(B408+1,B:B,0)-1)), IF(COUNTIF(INDIRECT("C"&amp;MATCH(B408,B:B,0)&amp;":C"&amp;IF(B408=MAX(B:B),1010,MATCH(B408+1,B:B,0)-1)),"S")&gt;0,COUNTIF(INDIRECT("C"&amp;MATCH(B408,B:B,0)&amp;":C"&amp;IF(B408=MAX(B:B),1010,MATCH(B408+1,B:B,0)-1)),"H")+2,””)),B408&amp;"S2",IF(AD408=LARGE(INDIRECT("AD"&amp;MATCH(B408,B:B,0)&amp;":AD"&amp;IF(B408=MAX(B:B),1010,MATCH(B408+1,B:B,0)-1)), IF(COUNTIF(INDIRECT("C"&amp;MATCH(B408,B:B,0)&amp;":C"&amp;IF(B408=MAX(B:B),1010,MATCH(B408+1,B:B,0)-1)),"V")&gt;0,COUNTIF(INDIRECT("C"&amp;MATCH(B408,B:B,0)&amp;":C"&amp;IF(B408=MAX(B:B),1010,MATCH(B408+1,B:B,0)-1)),"H")+COUNTIF(INDIRECT("C"&amp;MATCH(B408,B:B,0)&amp;":C"&amp;IF(B408=MAX(B:B),1010,MATCH(B408+1,B:B,0)-1)),"S")+1,"")),B408&amp;"V1",IF(AD408=LARGE(INDIRECT("AD"&amp;MATCH(B408,B:B,0)&amp;":AD"&amp;IF(B408=MAX(B:B),1010,MATCH(B408+1,B:B,0)-1)), IF(COUNTIF(INDIRECT("C"&amp;MATCH(B408,B:B,0)&amp;":C"&amp;IF(B408=MAX(B:B),1010,MATCH(B408+1,B:B,0)-1)),"V")&gt;0,COUNTIF(INDIRECT("C"&amp;MATCH(B408,B:B,0)&amp;":C"&amp;IF(B408=MAX(B:B),1010,MATCH(B408+1,B:B,0)-1)),"H")+COUNTIF(INDIRECT("C"&amp;MATCH(B408,B:B,0)&amp;":C"&amp;IF(B408=MAX(B:B),1010,MATCH(B408+1,B:B,0)-1)),"S")+2,"")),B408&amp;"V2","")))))),"")</f>
        <v/>
      </c>
      <c r="AH408" s="14" t="str">
        <f t="shared" ca="1" si="139"/>
        <v/>
      </c>
    </row>
    <row r="409" spans="1:34" customFormat="1" x14ac:dyDescent="0.3">
      <c r="A409" s="52" t="str">
        <f t="shared" ca="1" si="136"/>
        <v/>
      </c>
      <c r="L409" s="9"/>
      <c r="M409" s="52"/>
      <c r="N409" s="52"/>
      <c r="O409" s="47" t="str">
        <f t="shared" si="124"/>
        <v/>
      </c>
      <c r="P409" s="46" t="str">
        <f t="shared" ca="1" si="125"/>
        <v/>
      </c>
      <c r="Q409" s="39"/>
      <c r="R409" s="39"/>
      <c r="S409" s="40"/>
      <c r="T409" s="6" t="str">
        <f t="shared" si="126"/>
        <v/>
      </c>
      <c r="U409" s="6" t="str">
        <f t="shared" si="127"/>
        <v/>
      </c>
      <c r="V409" s="6" t="str">
        <f t="shared" si="128"/>
        <v/>
      </c>
      <c r="W409" s="6" t="str">
        <f t="shared" si="129"/>
        <v/>
      </c>
      <c r="X409" s="6" t="str">
        <f t="shared" si="130"/>
        <v/>
      </c>
      <c r="Y409" s="6" t="str">
        <f t="shared" si="131"/>
        <v/>
      </c>
      <c r="Z409" s="6" t="str">
        <f t="shared" si="132"/>
        <v/>
      </c>
      <c r="AA409" s="6" t="str">
        <f t="shared" si="133"/>
        <v/>
      </c>
      <c r="AB409" s="6" t="str">
        <f t="shared" si="134"/>
        <v/>
      </c>
      <c r="AC409" s="6" t="str">
        <f t="shared" si="135"/>
        <v/>
      </c>
      <c r="AD409" s="6" t="str">
        <f t="shared" si="137"/>
        <v/>
      </c>
      <c r="AE409" s="6" t="str">
        <f t="shared" si="138"/>
        <v/>
      </c>
      <c r="AF409" s="6" t="str">
        <f t="shared" si="140"/>
        <v/>
      </c>
      <c r="AG409" s="6" t="str">
        <f ca="1">IFERROR(IF(AD409=LARGE(INDIRECT("AD"&amp;MATCH(B409,B:B,0)&amp;":AD"&amp;IF(B409=MAX(B:B),1010,MATCH(B409+1,B:B,0)-1)),IF(COUNTIF(INDIRECT("C"&amp;MATCH(B409,B:B,0)&amp;":C"&amp;IF(B409=MAX(B:B),1010,MATCH(B409+1,B:B,0)-1)),"H")&gt;0,1,"")),B409&amp;"H1",IF(AD409=LARGE(INDIRECT("AD"&amp;MATCH(B409,B:B,0)&amp;":AD"&amp;IF(B409=MAX(B:B),1010,MATCH(B409+1,B:B,0)-1)),IF(COUNTIF(INDIRECT("C"&amp;MATCH(B409,B:B,0)&amp;":C"&amp;IF(B409=MAX(B:B),1010,MATCH(B409+1,B:B,0)-1)),"H")&gt;0,2,"")),B409&amp;"H2",IF(AD409=LARGE(INDIRECT("AD"&amp;MATCH(B409,B:B,0)&amp;":AD"&amp;IF(B409=MAX(B:B),1010,MATCH(B409+1,B:B,0)-1)), IF(COUNTIF(INDIRECT("C"&amp;MATCH(B409,B:B,0)&amp;":C"&amp;IF(B409=MAX(B:B),1010,MATCH(B409+1,B:B,0)-1)),"S")&gt;0,COUNTIF(INDIRECT("C"&amp;MATCH(B409,B:B,0)&amp;":C"&amp;IF(B409=MAX(B:B),1010,MATCH(B409+1,B:B,0)-1)),"H")+1,””)),B409&amp;"S1",IF(AD409=LARGE(INDIRECT("AD"&amp;MATCH(B409,B:B,0)&amp;":AD"&amp;IF(B409=MAX(B:B),1010,MATCH(B409+1,B:B,0)-1)), IF(COUNTIF(INDIRECT("C"&amp;MATCH(B409,B:B,0)&amp;":C"&amp;IF(B409=MAX(B:B),1010,MATCH(B409+1,B:B,0)-1)),"S")&gt;0,COUNTIF(INDIRECT("C"&amp;MATCH(B409,B:B,0)&amp;":C"&amp;IF(B409=MAX(B:B),1010,MATCH(B409+1,B:B,0)-1)),"H")+2,””)),B409&amp;"S2",IF(AD409=LARGE(INDIRECT("AD"&amp;MATCH(B409,B:B,0)&amp;":AD"&amp;IF(B409=MAX(B:B),1010,MATCH(B409+1,B:B,0)-1)), IF(COUNTIF(INDIRECT("C"&amp;MATCH(B409,B:B,0)&amp;":C"&amp;IF(B409=MAX(B:B),1010,MATCH(B409+1,B:B,0)-1)),"V")&gt;0,COUNTIF(INDIRECT("C"&amp;MATCH(B409,B:B,0)&amp;":C"&amp;IF(B409=MAX(B:B),1010,MATCH(B409+1,B:B,0)-1)),"H")+COUNTIF(INDIRECT("C"&amp;MATCH(B409,B:B,0)&amp;":C"&amp;IF(B409=MAX(B:B),1010,MATCH(B409+1,B:B,0)-1)),"S")+1,"")),B409&amp;"V1",IF(AD409=LARGE(INDIRECT("AD"&amp;MATCH(B409,B:B,0)&amp;":AD"&amp;IF(B409=MAX(B:B),1010,MATCH(B409+1,B:B,0)-1)), IF(COUNTIF(INDIRECT("C"&amp;MATCH(B409,B:B,0)&amp;":C"&amp;IF(B409=MAX(B:B),1010,MATCH(B409+1,B:B,0)-1)),"V")&gt;0,COUNTIF(INDIRECT("C"&amp;MATCH(B409,B:B,0)&amp;":C"&amp;IF(B409=MAX(B:B),1010,MATCH(B409+1,B:B,0)-1)),"H")+COUNTIF(INDIRECT("C"&amp;MATCH(B409,B:B,0)&amp;":C"&amp;IF(B409=MAX(B:B),1010,MATCH(B409+1,B:B,0)-1)),"S")+2,"")),B409&amp;"V2","")))))),"")</f>
        <v/>
      </c>
      <c r="AH409" s="14" t="str">
        <f t="shared" ca="1" si="139"/>
        <v/>
      </c>
    </row>
    <row r="410" spans="1:34" customFormat="1" x14ac:dyDescent="0.3">
      <c r="A410" s="52" t="str">
        <f t="shared" ca="1" si="136"/>
        <v/>
      </c>
      <c r="L410" s="9"/>
      <c r="M410" s="52"/>
      <c r="N410" s="52"/>
      <c r="O410" s="47" t="str">
        <f t="shared" si="124"/>
        <v/>
      </c>
      <c r="P410" s="46" t="str">
        <f t="shared" ca="1" si="125"/>
        <v/>
      </c>
      <c r="Q410" s="39"/>
      <c r="R410" s="39"/>
      <c r="S410" s="40"/>
      <c r="T410" s="6" t="str">
        <f t="shared" si="126"/>
        <v/>
      </c>
      <c r="U410" s="6" t="str">
        <f t="shared" si="127"/>
        <v/>
      </c>
      <c r="V410" s="6" t="str">
        <f t="shared" si="128"/>
        <v/>
      </c>
      <c r="W410" s="6" t="str">
        <f t="shared" si="129"/>
        <v/>
      </c>
      <c r="X410" s="6" t="str">
        <f t="shared" si="130"/>
        <v/>
      </c>
      <c r="Y410" s="6" t="str">
        <f t="shared" si="131"/>
        <v/>
      </c>
      <c r="Z410" s="6" t="str">
        <f t="shared" si="132"/>
        <v/>
      </c>
      <c r="AA410" s="6" t="str">
        <f t="shared" si="133"/>
        <v/>
      </c>
      <c r="AB410" s="6" t="str">
        <f t="shared" si="134"/>
        <v/>
      </c>
      <c r="AC410" s="6" t="str">
        <f t="shared" si="135"/>
        <v/>
      </c>
      <c r="AD410" s="6" t="str">
        <f t="shared" si="137"/>
        <v/>
      </c>
      <c r="AE410" s="6" t="str">
        <f t="shared" si="138"/>
        <v/>
      </c>
      <c r="AF410" s="6" t="str">
        <f t="shared" si="140"/>
        <v/>
      </c>
      <c r="AG410" s="6" t="str">
        <f ca="1">IFERROR(IF(AD410=LARGE(INDIRECT("AD"&amp;MATCH(B410,B:B,0)&amp;":AD"&amp;IF(B410=MAX(B:B),1010,MATCH(B410+1,B:B,0)-1)),IF(COUNTIF(INDIRECT("C"&amp;MATCH(B410,B:B,0)&amp;":C"&amp;IF(B410=MAX(B:B),1010,MATCH(B410+1,B:B,0)-1)),"H")&gt;0,1,"")),B410&amp;"H1",IF(AD410=LARGE(INDIRECT("AD"&amp;MATCH(B410,B:B,0)&amp;":AD"&amp;IF(B410=MAX(B:B),1010,MATCH(B410+1,B:B,0)-1)),IF(COUNTIF(INDIRECT("C"&amp;MATCH(B410,B:B,0)&amp;":C"&amp;IF(B410=MAX(B:B),1010,MATCH(B410+1,B:B,0)-1)),"H")&gt;0,2,"")),B410&amp;"H2",IF(AD410=LARGE(INDIRECT("AD"&amp;MATCH(B410,B:B,0)&amp;":AD"&amp;IF(B410=MAX(B:B),1010,MATCH(B410+1,B:B,0)-1)), IF(COUNTIF(INDIRECT("C"&amp;MATCH(B410,B:B,0)&amp;":C"&amp;IF(B410=MAX(B:B),1010,MATCH(B410+1,B:B,0)-1)),"S")&gt;0,COUNTIF(INDIRECT("C"&amp;MATCH(B410,B:B,0)&amp;":C"&amp;IF(B410=MAX(B:B),1010,MATCH(B410+1,B:B,0)-1)),"H")+1,””)),B410&amp;"S1",IF(AD410=LARGE(INDIRECT("AD"&amp;MATCH(B410,B:B,0)&amp;":AD"&amp;IF(B410=MAX(B:B),1010,MATCH(B410+1,B:B,0)-1)), IF(COUNTIF(INDIRECT("C"&amp;MATCH(B410,B:B,0)&amp;":C"&amp;IF(B410=MAX(B:B),1010,MATCH(B410+1,B:B,0)-1)),"S")&gt;0,COUNTIF(INDIRECT("C"&amp;MATCH(B410,B:B,0)&amp;":C"&amp;IF(B410=MAX(B:B),1010,MATCH(B410+1,B:B,0)-1)),"H")+2,””)),B410&amp;"S2",IF(AD410=LARGE(INDIRECT("AD"&amp;MATCH(B410,B:B,0)&amp;":AD"&amp;IF(B410=MAX(B:B),1010,MATCH(B410+1,B:B,0)-1)), IF(COUNTIF(INDIRECT("C"&amp;MATCH(B410,B:B,0)&amp;":C"&amp;IF(B410=MAX(B:B),1010,MATCH(B410+1,B:B,0)-1)),"V")&gt;0,COUNTIF(INDIRECT("C"&amp;MATCH(B410,B:B,0)&amp;":C"&amp;IF(B410=MAX(B:B),1010,MATCH(B410+1,B:B,0)-1)),"H")+COUNTIF(INDIRECT("C"&amp;MATCH(B410,B:B,0)&amp;":C"&amp;IF(B410=MAX(B:B),1010,MATCH(B410+1,B:B,0)-1)),"S")+1,"")),B410&amp;"V1",IF(AD410=LARGE(INDIRECT("AD"&amp;MATCH(B410,B:B,0)&amp;":AD"&amp;IF(B410=MAX(B:B),1010,MATCH(B410+1,B:B,0)-1)), IF(COUNTIF(INDIRECT("C"&amp;MATCH(B410,B:B,0)&amp;":C"&amp;IF(B410=MAX(B:B),1010,MATCH(B410+1,B:B,0)-1)),"V")&gt;0,COUNTIF(INDIRECT("C"&amp;MATCH(B410,B:B,0)&amp;":C"&amp;IF(B410=MAX(B:B),1010,MATCH(B410+1,B:B,0)-1)),"H")+COUNTIF(INDIRECT("C"&amp;MATCH(B410,B:B,0)&amp;":C"&amp;IF(B410=MAX(B:B),1010,MATCH(B410+1,B:B,0)-1)),"S")+2,"")),B410&amp;"V2","")))))),"")</f>
        <v/>
      </c>
      <c r="AH410" s="14" t="str">
        <f t="shared" ca="1" si="139"/>
        <v/>
      </c>
    </row>
    <row r="411" spans="1:34" customFormat="1" x14ac:dyDescent="0.3">
      <c r="A411" s="52" t="str">
        <f t="shared" ca="1" si="136"/>
        <v/>
      </c>
      <c r="L411" s="9"/>
      <c r="M411" s="52"/>
      <c r="N411" s="52"/>
      <c r="O411" s="47" t="str">
        <f t="shared" si="124"/>
        <v/>
      </c>
      <c r="P411" s="46" t="str">
        <f t="shared" ca="1" si="125"/>
        <v/>
      </c>
      <c r="Q411" s="39"/>
      <c r="R411" s="39"/>
      <c r="S411" s="40"/>
      <c r="T411" s="6" t="str">
        <f t="shared" si="126"/>
        <v/>
      </c>
      <c r="U411" s="6" t="str">
        <f t="shared" si="127"/>
        <v/>
      </c>
      <c r="V411" s="6" t="str">
        <f t="shared" si="128"/>
        <v/>
      </c>
      <c r="W411" s="6" t="str">
        <f t="shared" si="129"/>
        <v/>
      </c>
      <c r="X411" s="6" t="str">
        <f t="shared" si="130"/>
        <v/>
      </c>
      <c r="Y411" s="6" t="str">
        <f t="shared" si="131"/>
        <v/>
      </c>
      <c r="Z411" s="6" t="str">
        <f t="shared" si="132"/>
        <v/>
      </c>
      <c r="AA411" s="6" t="str">
        <f t="shared" si="133"/>
        <v/>
      </c>
      <c r="AB411" s="6" t="str">
        <f t="shared" si="134"/>
        <v/>
      </c>
      <c r="AC411" s="6" t="str">
        <f t="shared" si="135"/>
        <v/>
      </c>
      <c r="AD411" s="6" t="str">
        <f t="shared" si="137"/>
        <v/>
      </c>
      <c r="AE411" s="6" t="str">
        <f t="shared" si="138"/>
        <v/>
      </c>
      <c r="AF411" s="6" t="str">
        <f t="shared" si="140"/>
        <v/>
      </c>
      <c r="AG411" s="6" t="str">
        <f ca="1">IFERROR(IF(AD411=LARGE(INDIRECT("AD"&amp;MATCH(B411,B:B,0)&amp;":AD"&amp;IF(B411=MAX(B:B),1010,MATCH(B411+1,B:B,0)-1)),IF(COUNTIF(INDIRECT("C"&amp;MATCH(B411,B:B,0)&amp;":C"&amp;IF(B411=MAX(B:B),1010,MATCH(B411+1,B:B,0)-1)),"H")&gt;0,1,"")),B411&amp;"H1",IF(AD411=LARGE(INDIRECT("AD"&amp;MATCH(B411,B:B,0)&amp;":AD"&amp;IF(B411=MAX(B:B),1010,MATCH(B411+1,B:B,0)-1)),IF(COUNTIF(INDIRECT("C"&amp;MATCH(B411,B:B,0)&amp;":C"&amp;IF(B411=MAX(B:B),1010,MATCH(B411+1,B:B,0)-1)),"H")&gt;0,2,"")),B411&amp;"H2",IF(AD411=LARGE(INDIRECT("AD"&amp;MATCH(B411,B:B,0)&amp;":AD"&amp;IF(B411=MAX(B:B),1010,MATCH(B411+1,B:B,0)-1)), IF(COUNTIF(INDIRECT("C"&amp;MATCH(B411,B:B,0)&amp;":C"&amp;IF(B411=MAX(B:B),1010,MATCH(B411+1,B:B,0)-1)),"S")&gt;0,COUNTIF(INDIRECT("C"&amp;MATCH(B411,B:B,0)&amp;":C"&amp;IF(B411=MAX(B:B),1010,MATCH(B411+1,B:B,0)-1)),"H")+1,””)),B411&amp;"S1",IF(AD411=LARGE(INDIRECT("AD"&amp;MATCH(B411,B:B,0)&amp;":AD"&amp;IF(B411=MAX(B:B),1010,MATCH(B411+1,B:B,0)-1)), IF(COUNTIF(INDIRECT("C"&amp;MATCH(B411,B:B,0)&amp;":C"&amp;IF(B411=MAX(B:B),1010,MATCH(B411+1,B:B,0)-1)),"S")&gt;0,COUNTIF(INDIRECT("C"&amp;MATCH(B411,B:B,0)&amp;":C"&amp;IF(B411=MAX(B:B),1010,MATCH(B411+1,B:B,0)-1)),"H")+2,””)),B411&amp;"S2",IF(AD411=LARGE(INDIRECT("AD"&amp;MATCH(B411,B:B,0)&amp;":AD"&amp;IF(B411=MAX(B:B),1010,MATCH(B411+1,B:B,0)-1)), IF(COUNTIF(INDIRECT("C"&amp;MATCH(B411,B:B,0)&amp;":C"&amp;IF(B411=MAX(B:B),1010,MATCH(B411+1,B:B,0)-1)),"V")&gt;0,COUNTIF(INDIRECT("C"&amp;MATCH(B411,B:B,0)&amp;":C"&amp;IF(B411=MAX(B:B),1010,MATCH(B411+1,B:B,0)-1)),"H")+COUNTIF(INDIRECT("C"&amp;MATCH(B411,B:B,0)&amp;":C"&amp;IF(B411=MAX(B:B),1010,MATCH(B411+1,B:B,0)-1)),"S")+1,"")),B411&amp;"V1",IF(AD411=LARGE(INDIRECT("AD"&amp;MATCH(B411,B:B,0)&amp;":AD"&amp;IF(B411=MAX(B:B),1010,MATCH(B411+1,B:B,0)-1)), IF(COUNTIF(INDIRECT("C"&amp;MATCH(B411,B:B,0)&amp;":C"&amp;IF(B411=MAX(B:B),1010,MATCH(B411+1,B:B,0)-1)),"V")&gt;0,COUNTIF(INDIRECT("C"&amp;MATCH(B411,B:B,0)&amp;":C"&amp;IF(B411=MAX(B:B),1010,MATCH(B411+1,B:B,0)-1)),"H")+COUNTIF(INDIRECT("C"&amp;MATCH(B411,B:B,0)&amp;":C"&amp;IF(B411=MAX(B:B),1010,MATCH(B411+1,B:B,0)-1)),"S")+2,"")),B411&amp;"V2","")))))),"")</f>
        <v/>
      </c>
      <c r="AH411" s="14" t="str">
        <f t="shared" ca="1" si="139"/>
        <v/>
      </c>
    </row>
    <row r="412" spans="1:34" customFormat="1" x14ac:dyDescent="0.3">
      <c r="A412" s="52" t="str">
        <f t="shared" ca="1" si="136"/>
        <v/>
      </c>
      <c r="L412" s="9"/>
      <c r="M412" s="52"/>
      <c r="N412" s="52"/>
      <c r="O412" s="47" t="str">
        <f t="shared" si="124"/>
        <v/>
      </c>
      <c r="P412" s="46" t="str">
        <f t="shared" ca="1" si="125"/>
        <v/>
      </c>
      <c r="Q412" s="39"/>
      <c r="R412" s="39"/>
      <c r="S412" s="40"/>
      <c r="T412" s="6" t="str">
        <f t="shared" si="126"/>
        <v/>
      </c>
      <c r="U412" s="6" t="str">
        <f t="shared" si="127"/>
        <v/>
      </c>
      <c r="V412" s="6" t="str">
        <f t="shared" si="128"/>
        <v/>
      </c>
      <c r="W412" s="6" t="str">
        <f t="shared" si="129"/>
        <v/>
      </c>
      <c r="X412" s="6" t="str">
        <f t="shared" si="130"/>
        <v/>
      </c>
      <c r="Y412" s="6" t="str">
        <f t="shared" si="131"/>
        <v/>
      </c>
      <c r="Z412" s="6" t="str">
        <f t="shared" si="132"/>
        <v/>
      </c>
      <c r="AA412" s="6" t="str">
        <f t="shared" si="133"/>
        <v/>
      </c>
      <c r="AB412" s="6" t="str">
        <f t="shared" si="134"/>
        <v/>
      </c>
      <c r="AC412" s="6" t="str">
        <f t="shared" si="135"/>
        <v/>
      </c>
      <c r="AD412" s="6" t="str">
        <f t="shared" si="137"/>
        <v/>
      </c>
      <c r="AE412" s="6" t="str">
        <f t="shared" si="138"/>
        <v/>
      </c>
      <c r="AF412" s="6" t="str">
        <f t="shared" si="140"/>
        <v/>
      </c>
      <c r="AG412" s="6" t="str">
        <f ca="1">IFERROR(IF(AD412=LARGE(INDIRECT("AD"&amp;MATCH(B412,B:B,0)&amp;":AD"&amp;IF(B412=MAX(B:B),1010,MATCH(B412+1,B:B,0)-1)),IF(COUNTIF(INDIRECT("C"&amp;MATCH(B412,B:B,0)&amp;":C"&amp;IF(B412=MAX(B:B),1010,MATCH(B412+1,B:B,0)-1)),"H")&gt;0,1,"")),B412&amp;"H1",IF(AD412=LARGE(INDIRECT("AD"&amp;MATCH(B412,B:B,0)&amp;":AD"&amp;IF(B412=MAX(B:B),1010,MATCH(B412+1,B:B,0)-1)),IF(COUNTIF(INDIRECT("C"&amp;MATCH(B412,B:B,0)&amp;":C"&amp;IF(B412=MAX(B:B),1010,MATCH(B412+1,B:B,0)-1)),"H")&gt;0,2,"")),B412&amp;"H2",IF(AD412=LARGE(INDIRECT("AD"&amp;MATCH(B412,B:B,0)&amp;":AD"&amp;IF(B412=MAX(B:B),1010,MATCH(B412+1,B:B,0)-1)), IF(COUNTIF(INDIRECT("C"&amp;MATCH(B412,B:B,0)&amp;":C"&amp;IF(B412=MAX(B:B),1010,MATCH(B412+1,B:B,0)-1)),"S")&gt;0,COUNTIF(INDIRECT("C"&amp;MATCH(B412,B:B,0)&amp;":C"&amp;IF(B412=MAX(B:B),1010,MATCH(B412+1,B:B,0)-1)),"H")+1,””)),B412&amp;"S1",IF(AD412=LARGE(INDIRECT("AD"&amp;MATCH(B412,B:B,0)&amp;":AD"&amp;IF(B412=MAX(B:B),1010,MATCH(B412+1,B:B,0)-1)), IF(COUNTIF(INDIRECT("C"&amp;MATCH(B412,B:B,0)&amp;":C"&amp;IF(B412=MAX(B:B),1010,MATCH(B412+1,B:B,0)-1)),"S")&gt;0,COUNTIF(INDIRECT("C"&amp;MATCH(B412,B:B,0)&amp;":C"&amp;IF(B412=MAX(B:B),1010,MATCH(B412+1,B:B,0)-1)),"H")+2,””)),B412&amp;"S2",IF(AD412=LARGE(INDIRECT("AD"&amp;MATCH(B412,B:B,0)&amp;":AD"&amp;IF(B412=MAX(B:B),1010,MATCH(B412+1,B:B,0)-1)), IF(COUNTIF(INDIRECT("C"&amp;MATCH(B412,B:B,0)&amp;":C"&amp;IF(B412=MAX(B:B),1010,MATCH(B412+1,B:B,0)-1)),"V")&gt;0,COUNTIF(INDIRECT("C"&amp;MATCH(B412,B:B,0)&amp;":C"&amp;IF(B412=MAX(B:B),1010,MATCH(B412+1,B:B,0)-1)),"H")+COUNTIF(INDIRECT("C"&amp;MATCH(B412,B:B,0)&amp;":C"&amp;IF(B412=MAX(B:B),1010,MATCH(B412+1,B:B,0)-1)),"S")+1,"")),B412&amp;"V1",IF(AD412=LARGE(INDIRECT("AD"&amp;MATCH(B412,B:B,0)&amp;":AD"&amp;IF(B412=MAX(B:B),1010,MATCH(B412+1,B:B,0)-1)), IF(COUNTIF(INDIRECT("C"&amp;MATCH(B412,B:B,0)&amp;":C"&amp;IF(B412=MAX(B:B),1010,MATCH(B412+1,B:B,0)-1)),"V")&gt;0,COUNTIF(INDIRECT("C"&amp;MATCH(B412,B:B,0)&amp;":C"&amp;IF(B412=MAX(B:B),1010,MATCH(B412+1,B:B,0)-1)),"H")+COUNTIF(INDIRECT("C"&amp;MATCH(B412,B:B,0)&amp;":C"&amp;IF(B412=MAX(B:B),1010,MATCH(B412+1,B:B,0)-1)),"S")+2,"")),B412&amp;"V2","")))))),"")</f>
        <v/>
      </c>
      <c r="AH412" s="14" t="str">
        <f t="shared" ca="1" si="139"/>
        <v/>
      </c>
    </row>
    <row r="413" spans="1:34" customFormat="1" x14ac:dyDescent="0.3">
      <c r="A413" s="52" t="str">
        <f t="shared" ca="1" si="136"/>
        <v/>
      </c>
      <c r="L413" s="9"/>
      <c r="M413" s="52"/>
      <c r="N413" s="52"/>
      <c r="O413" s="47" t="str">
        <f t="shared" si="124"/>
        <v/>
      </c>
      <c r="P413" s="46" t="str">
        <f t="shared" ca="1" si="125"/>
        <v/>
      </c>
      <c r="Q413" s="39"/>
      <c r="R413" s="39"/>
      <c r="S413" s="40"/>
      <c r="T413" s="6" t="str">
        <f t="shared" si="126"/>
        <v/>
      </c>
      <c r="U413" s="6" t="str">
        <f t="shared" si="127"/>
        <v/>
      </c>
      <c r="V413" s="6" t="str">
        <f t="shared" si="128"/>
        <v/>
      </c>
      <c r="W413" s="6" t="str">
        <f t="shared" si="129"/>
        <v/>
      </c>
      <c r="X413" s="6" t="str">
        <f t="shared" si="130"/>
        <v/>
      </c>
      <c r="Y413" s="6" t="str">
        <f t="shared" si="131"/>
        <v/>
      </c>
      <c r="Z413" s="6" t="str">
        <f t="shared" si="132"/>
        <v/>
      </c>
      <c r="AA413" s="6" t="str">
        <f t="shared" si="133"/>
        <v/>
      </c>
      <c r="AB413" s="6" t="str">
        <f t="shared" si="134"/>
        <v/>
      </c>
      <c r="AC413" s="6" t="str">
        <f t="shared" si="135"/>
        <v/>
      </c>
      <c r="AD413" s="6" t="str">
        <f t="shared" si="137"/>
        <v/>
      </c>
      <c r="AE413" s="6" t="str">
        <f t="shared" si="138"/>
        <v/>
      </c>
      <c r="AF413" s="6" t="str">
        <f t="shared" si="140"/>
        <v/>
      </c>
      <c r="AG413" s="6" t="str">
        <f ca="1">IFERROR(IF(AD413=LARGE(INDIRECT("AD"&amp;MATCH(B413,B:B,0)&amp;":AD"&amp;IF(B413=MAX(B:B),1010,MATCH(B413+1,B:B,0)-1)),IF(COUNTIF(INDIRECT("C"&amp;MATCH(B413,B:B,0)&amp;":C"&amp;IF(B413=MAX(B:B),1010,MATCH(B413+1,B:B,0)-1)),"H")&gt;0,1,"")),B413&amp;"H1",IF(AD413=LARGE(INDIRECT("AD"&amp;MATCH(B413,B:B,0)&amp;":AD"&amp;IF(B413=MAX(B:B),1010,MATCH(B413+1,B:B,0)-1)),IF(COUNTIF(INDIRECT("C"&amp;MATCH(B413,B:B,0)&amp;":C"&amp;IF(B413=MAX(B:B),1010,MATCH(B413+1,B:B,0)-1)),"H")&gt;0,2,"")),B413&amp;"H2",IF(AD413=LARGE(INDIRECT("AD"&amp;MATCH(B413,B:B,0)&amp;":AD"&amp;IF(B413=MAX(B:B),1010,MATCH(B413+1,B:B,0)-1)), IF(COUNTIF(INDIRECT("C"&amp;MATCH(B413,B:B,0)&amp;":C"&amp;IF(B413=MAX(B:B),1010,MATCH(B413+1,B:B,0)-1)),"S")&gt;0,COUNTIF(INDIRECT("C"&amp;MATCH(B413,B:B,0)&amp;":C"&amp;IF(B413=MAX(B:B),1010,MATCH(B413+1,B:B,0)-1)),"H")+1,””)),B413&amp;"S1",IF(AD413=LARGE(INDIRECT("AD"&amp;MATCH(B413,B:B,0)&amp;":AD"&amp;IF(B413=MAX(B:B),1010,MATCH(B413+1,B:B,0)-1)), IF(COUNTIF(INDIRECT("C"&amp;MATCH(B413,B:B,0)&amp;":C"&amp;IF(B413=MAX(B:B),1010,MATCH(B413+1,B:B,0)-1)),"S")&gt;0,COUNTIF(INDIRECT("C"&amp;MATCH(B413,B:B,0)&amp;":C"&amp;IF(B413=MAX(B:B),1010,MATCH(B413+1,B:B,0)-1)),"H")+2,””)),B413&amp;"S2",IF(AD413=LARGE(INDIRECT("AD"&amp;MATCH(B413,B:B,0)&amp;":AD"&amp;IF(B413=MAX(B:B),1010,MATCH(B413+1,B:B,0)-1)), IF(COUNTIF(INDIRECT("C"&amp;MATCH(B413,B:B,0)&amp;":C"&amp;IF(B413=MAX(B:B),1010,MATCH(B413+1,B:B,0)-1)),"V")&gt;0,COUNTIF(INDIRECT("C"&amp;MATCH(B413,B:B,0)&amp;":C"&amp;IF(B413=MAX(B:B),1010,MATCH(B413+1,B:B,0)-1)),"H")+COUNTIF(INDIRECT("C"&amp;MATCH(B413,B:B,0)&amp;":C"&amp;IF(B413=MAX(B:B),1010,MATCH(B413+1,B:B,0)-1)),"S")+1,"")),B413&amp;"V1",IF(AD413=LARGE(INDIRECT("AD"&amp;MATCH(B413,B:B,0)&amp;":AD"&amp;IF(B413=MAX(B:B),1010,MATCH(B413+1,B:B,0)-1)), IF(COUNTIF(INDIRECT("C"&amp;MATCH(B413,B:B,0)&amp;":C"&amp;IF(B413=MAX(B:B),1010,MATCH(B413+1,B:B,0)-1)),"V")&gt;0,COUNTIF(INDIRECT("C"&amp;MATCH(B413,B:B,0)&amp;":C"&amp;IF(B413=MAX(B:B),1010,MATCH(B413+1,B:B,0)-1)),"H")+COUNTIF(INDIRECT("C"&amp;MATCH(B413,B:B,0)&amp;":C"&amp;IF(B413=MAX(B:B),1010,MATCH(B413+1,B:B,0)-1)),"S")+2,"")),B413&amp;"V2","")))))),"")</f>
        <v/>
      </c>
      <c r="AH413" s="14" t="str">
        <f t="shared" ca="1" si="139"/>
        <v/>
      </c>
    </row>
    <row r="414" spans="1:34" customFormat="1" x14ac:dyDescent="0.3">
      <c r="A414" s="52" t="str">
        <f t="shared" ca="1" si="136"/>
        <v/>
      </c>
      <c r="L414" s="9"/>
      <c r="M414" s="52"/>
      <c r="N414" s="52"/>
      <c r="O414" s="47" t="str">
        <f t="shared" si="124"/>
        <v/>
      </c>
      <c r="P414" s="46" t="str">
        <f t="shared" ca="1" si="125"/>
        <v/>
      </c>
      <c r="Q414" s="39"/>
      <c r="R414" s="39"/>
      <c r="S414" s="40"/>
      <c r="T414" s="6" t="str">
        <f t="shared" si="126"/>
        <v/>
      </c>
      <c r="U414" s="6" t="str">
        <f t="shared" si="127"/>
        <v/>
      </c>
      <c r="V414" s="6" t="str">
        <f t="shared" si="128"/>
        <v/>
      </c>
      <c r="W414" s="6" t="str">
        <f t="shared" si="129"/>
        <v/>
      </c>
      <c r="X414" s="6" t="str">
        <f t="shared" si="130"/>
        <v/>
      </c>
      <c r="Y414" s="6" t="str">
        <f t="shared" si="131"/>
        <v/>
      </c>
      <c r="Z414" s="6" t="str">
        <f t="shared" si="132"/>
        <v/>
      </c>
      <c r="AA414" s="6" t="str">
        <f t="shared" si="133"/>
        <v/>
      </c>
      <c r="AB414" s="6" t="str">
        <f t="shared" si="134"/>
        <v/>
      </c>
      <c r="AC414" s="6" t="str">
        <f t="shared" si="135"/>
        <v/>
      </c>
      <c r="AD414" s="6" t="str">
        <f t="shared" si="137"/>
        <v/>
      </c>
      <c r="AE414" s="6" t="str">
        <f t="shared" si="138"/>
        <v/>
      </c>
      <c r="AF414" s="6" t="str">
        <f t="shared" si="140"/>
        <v/>
      </c>
      <c r="AG414" s="6" t="str">
        <f ca="1">IFERROR(IF(AD414=LARGE(INDIRECT("AD"&amp;MATCH(B414,B:B,0)&amp;":AD"&amp;IF(B414=MAX(B:B),1010,MATCH(B414+1,B:B,0)-1)),IF(COUNTIF(INDIRECT("C"&amp;MATCH(B414,B:B,0)&amp;":C"&amp;IF(B414=MAX(B:B),1010,MATCH(B414+1,B:B,0)-1)),"H")&gt;0,1,"")),B414&amp;"H1",IF(AD414=LARGE(INDIRECT("AD"&amp;MATCH(B414,B:B,0)&amp;":AD"&amp;IF(B414=MAX(B:B),1010,MATCH(B414+1,B:B,0)-1)),IF(COUNTIF(INDIRECT("C"&amp;MATCH(B414,B:B,0)&amp;":C"&amp;IF(B414=MAX(B:B),1010,MATCH(B414+1,B:B,0)-1)),"H")&gt;0,2,"")),B414&amp;"H2",IF(AD414=LARGE(INDIRECT("AD"&amp;MATCH(B414,B:B,0)&amp;":AD"&amp;IF(B414=MAX(B:B),1010,MATCH(B414+1,B:B,0)-1)), IF(COUNTIF(INDIRECT("C"&amp;MATCH(B414,B:B,0)&amp;":C"&amp;IF(B414=MAX(B:B),1010,MATCH(B414+1,B:B,0)-1)),"S")&gt;0,COUNTIF(INDIRECT("C"&amp;MATCH(B414,B:B,0)&amp;":C"&amp;IF(B414=MAX(B:B),1010,MATCH(B414+1,B:B,0)-1)),"H")+1,””)),B414&amp;"S1",IF(AD414=LARGE(INDIRECT("AD"&amp;MATCH(B414,B:B,0)&amp;":AD"&amp;IF(B414=MAX(B:B),1010,MATCH(B414+1,B:B,0)-1)), IF(COUNTIF(INDIRECT("C"&amp;MATCH(B414,B:B,0)&amp;":C"&amp;IF(B414=MAX(B:B),1010,MATCH(B414+1,B:B,0)-1)),"S")&gt;0,COUNTIF(INDIRECT("C"&amp;MATCH(B414,B:B,0)&amp;":C"&amp;IF(B414=MAX(B:B),1010,MATCH(B414+1,B:B,0)-1)),"H")+2,””)),B414&amp;"S2",IF(AD414=LARGE(INDIRECT("AD"&amp;MATCH(B414,B:B,0)&amp;":AD"&amp;IF(B414=MAX(B:B),1010,MATCH(B414+1,B:B,0)-1)), IF(COUNTIF(INDIRECT("C"&amp;MATCH(B414,B:B,0)&amp;":C"&amp;IF(B414=MAX(B:B),1010,MATCH(B414+1,B:B,0)-1)),"V")&gt;0,COUNTIF(INDIRECT("C"&amp;MATCH(B414,B:B,0)&amp;":C"&amp;IF(B414=MAX(B:B),1010,MATCH(B414+1,B:B,0)-1)),"H")+COUNTIF(INDIRECT("C"&amp;MATCH(B414,B:B,0)&amp;":C"&amp;IF(B414=MAX(B:B),1010,MATCH(B414+1,B:B,0)-1)),"S")+1,"")),B414&amp;"V1",IF(AD414=LARGE(INDIRECT("AD"&amp;MATCH(B414,B:B,0)&amp;":AD"&amp;IF(B414=MAX(B:B),1010,MATCH(B414+1,B:B,0)-1)), IF(COUNTIF(INDIRECT("C"&amp;MATCH(B414,B:B,0)&amp;":C"&amp;IF(B414=MAX(B:B),1010,MATCH(B414+1,B:B,0)-1)),"V")&gt;0,COUNTIF(INDIRECT("C"&amp;MATCH(B414,B:B,0)&amp;":C"&amp;IF(B414=MAX(B:B),1010,MATCH(B414+1,B:B,0)-1)),"H")+COUNTIF(INDIRECT("C"&amp;MATCH(B414,B:B,0)&amp;":C"&amp;IF(B414=MAX(B:B),1010,MATCH(B414+1,B:B,0)-1)),"S")+2,"")),B414&amp;"V2","")))))),"")</f>
        <v/>
      </c>
      <c r="AH414" s="14" t="str">
        <f t="shared" ca="1" si="139"/>
        <v/>
      </c>
    </row>
    <row r="415" spans="1:34" customFormat="1" x14ac:dyDescent="0.3">
      <c r="A415" s="52" t="str">
        <f t="shared" ca="1" si="136"/>
        <v/>
      </c>
      <c r="L415" s="9"/>
      <c r="M415" s="52"/>
      <c r="N415" s="52"/>
      <c r="O415" s="47" t="str">
        <f t="shared" si="124"/>
        <v/>
      </c>
      <c r="P415" s="46" t="str">
        <f t="shared" ca="1" si="125"/>
        <v/>
      </c>
      <c r="Q415" s="39"/>
      <c r="R415" s="39"/>
      <c r="S415" s="40"/>
      <c r="T415" s="6" t="str">
        <f t="shared" si="126"/>
        <v/>
      </c>
      <c r="U415" s="6" t="str">
        <f t="shared" si="127"/>
        <v/>
      </c>
      <c r="V415" s="6" t="str">
        <f t="shared" si="128"/>
        <v/>
      </c>
      <c r="W415" s="6" t="str">
        <f t="shared" si="129"/>
        <v/>
      </c>
      <c r="X415" s="6" t="str">
        <f t="shared" si="130"/>
        <v/>
      </c>
      <c r="Y415" s="6" t="str">
        <f t="shared" si="131"/>
        <v/>
      </c>
      <c r="Z415" s="6" t="str">
        <f t="shared" si="132"/>
        <v/>
      </c>
      <c r="AA415" s="6" t="str">
        <f t="shared" si="133"/>
        <v/>
      </c>
      <c r="AB415" s="6" t="str">
        <f t="shared" si="134"/>
        <v/>
      </c>
      <c r="AC415" s="6" t="str">
        <f t="shared" si="135"/>
        <v/>
      </c>
      <c r="AD415" s="6" t="str">
        <f t="shared" si="137"/>
        <v/>
      </c>
      <c r="AE415" s="6" t="str">
        <f t="shared" si="138"/>
        <v/>
      </c>
      <c r="AF415" s="6" t="str">
        <f t="shared" si="140"/>
        <v/>
      </c>
      <c r="AG415" s="6" t="str">
        <f ca="1">IFERROR(IF(AD415=LARGE(INDIRECT("AD"&amp;MATCH(B415,B:B,0)&amp;":AD"&amp;IF(B415=MAX(B:B),1010,MATCH(B415+1,B:B,0)-1)),IF(COUNTIF(INDIRECT("C"&amp;MATCH(B415,B:B,0)&amp;":C"&amp;IF(B415=MAX(B:B),1010,MATCH(B415+1,B:B,0)-1)),"H")&gt;0,1,"")),B415&amp;"H1",IF(AD415=LARGE(INDIRECT("AD"&amp;MATCH(B415,B:B,0)&amp;":AD"&amp;IF(B415=MAX(B:B),1010,MATCH(B415+1,B:B,0)-1)),IF(COUNTIF(INDIRECT("C"&amp;MATCH(B415,B:B,0)&amp;":C"&amp;IF(B415=MAX(B:B),1010,MATCH(B415+1,B:B,0)-1)),"H")&gt;0,2,"")),B415&amp;"H2",IF(AD415=LARGE(INDIRECT("AD"&amp;MATCH(B415,B:B,0)&amp;":AD"&amp;IF(B415=MAX(B:B),1010,MATCH(B415+1,B:B,0)-1)), IF(COUNTIF(INDIRECT("C"&amp;MATCH(B415,B:B,0)&amp;":C"&amp;IF(B415=MAX(B:B),1010,MATCH(B415+1,B:B,0)-1)),"S")&gt;0,COUNTIF(INDIRECT("C"&amp;MATCH(B415,B:B,0)&amp;":C"&amp;IF(B415=MAX(B:B),1010,MATCH(B415+1,B:B,0)-1)),"H")+1,””)),B415&amp;"S1",IF(AD415=LARGE(INDIRECT("AD"&amp;MATCH(B415,B:B,0)&amp;":AD"&amp;IF(B415=MAX(B:B),1010,MATCH(B415+1,B:B,0)-1)), IF(COUNTIF(INDIRECT("C"&amp;MATCH(B415,B:B,0)&amp;":C"&amp;IF(B415=MAX(B:B),1010,MATCH(B415+1,B:B,0)-1)),"S")&gt;0,COUNTIF(INDIRECT("C"&amp;MATCH(B415,B:B,0)&amp;":C"&amp;IF(B415=MAX(B:B),1010,MATCH(B415+1,B:B,0)-1)),"H")+2,””)),B415&amp;"S2",IF(AD415=LARGE(INDIRECT("AD"&amp;MATCH(B415,B:B,0)&amp;":AD"&amp;IF(B415=MAX(B:B),1010,MATCH(B415+1,B:B,0)-1)), IF(COUNTIF(INDIRECT("C"&amp;MATCH(B415,B:B,0)&amp;":C"&amp;IF(B415=MAX(B:B),1010,MATCH(B415+1,B:B,0)-1)),"V")&gt;0,COUNTIF(INDIRECT("C"&amp;MATCH(B415,B:B,0)&amp;":C"&amp;IF(B415=MAX(B:B),1010,MATCH(B415+1,B:B,0)-1)),"H")+COUNTIF(INDIRECT("C"&amp;MATCH(B415,B:B,0)&amp;":C"&amp;IF(B415=MAX(B:B),1010,MATCH(B415+1,B:B,0)-1)),"S")+1,"")),B415&amp;"V1",IF(AD415=LARGE(INDIRECT("AD"&amp;MATCH(B415,B:B,0)&amp;":AD"&amp;IF(B415=MAX(B:B),1010,MATCH(B415+1,B:B,0)-1)), IF(COUNTIF(INDIRECT("C"&amp;MATCH(B415,B:B,0)&amp;":C"&amp;IF(B415=MAX(B:B),1010,MATCH(B415+1,B:B,0)-1)),"V")&gt;0,COUNTIF(INDIRECT("C"&amp;MATCH(B415,B:B,0)&amp;":C"&amp;IF(B415=MAX(B:B),1010,MATCH(B415+1,B:B,0)-1)),"H")+COUNTIF(INDIRECT("C"&amp;MATCH(B415,B:B,0)&amp;":C"&amp;IF(B415=MAX(B:B),1010,MATCH(B415+1,B:B,0)-1)),"S")+2,"")),B415&amp;"V2","")))))),"")</f>
        <v/>
      </c>
      <c r="AH415" s="14" t="str">
        <f t="shared" ca="1" si="139"/>
        <v/>
      </c>
    </row>
    <row r="416" spans="1:34" customFormat="1" x14ac:dyDescent="0.3">
      <c r="A416" s="52" t="str">
        <f t="shared" ca="1" si="136"/>
        <v/>
      </c>
      <c r="L416" s="9"/>
      <c r="M416" s="52"/>
      <c r="N416" s="52"/>
      <c r="O416" s="47" t="str">
        <f t="shared" si="124"/>
        <v/>
      </c>
      <c r="P416" s="46" t="str">
        <f t="shared" ca="1" si="125"/>
        <v/>
      </c>
      <c r="Q416" s="39"/>
      <c r="R416" s="39"/>
      <c r="S416" s="40"/>
      <c r="T416" s="6" t="str">
        <f t="shared" si="126"/>
        <v/>
      </c>
      <c r="U416" s="6" t="str">
        <f t="shared" si="127"/>
        <v/>
      </c>
      <c r="V416" s="6" t="str">
        <f t="shared" si="128"/>
        <v/>
      </c>
      <c r="W416" s="6" t="str">
        <f t="shared" si="129"/>
        <v/>
      </c>
      <c r="X416" s="6" t="str">
        <f t="shared" si="130"/>
        <v/>
      </c>
      <c r="Y416" s="6" t="str">
        <f t="shared" si="131"/>
        <v/>
      </c>
      <c r="Z416" s="6" t="str">
        <f t="shared" si="132"/>
        <v/>
      </c>
      <c r="AA416" s="6" t="str">
        <f t="shared" si="133"/>
        <v/>
      </c>
      <c r="AB416" s="6" t="str">
        <f t="shared" si="134"/>
        <v/>
      </c>
      <c r="AC416" s="6" t="str">
        <f t="shared" si="135"/>
        <v/>
      </c>
      <c r="AD416" s="6" t="str">
        <f t="shared" si="137"/>
        <v/>
      </c>
      <c r="AE416" s="6" t="str">
        <f t="shared" si="138"/>
        <v/>
      </c>
      <c r="AF416" s="6" t="str">
        <f t="shared" si="140"/>
        <v/>
      </c>
      <c r="AG416" s="6" t="str">
        <f ca="1">IFERROR(IF(AD416=LARGE(INDIRECT("AD"&amp;MATCH(B416,B:B,0)&amp;":AD"&amp;IF(B416=MAX(B:B),1010,MATCH(B416+1,B:B,0)-1)),IF(COUNTIF(INDIRECT("C"&amp;MATCH(B416,B:B,0)&amp;":C"&amp;IF(B416=MAX(B:B),1010,MATCH(B416+1,B:B,0)-1)),"H")&gt;0,1,"")),B416&amp;"H1",IF(AD416=LARGE(INDIRECT("AD"&amp;MATCH(B416,B:B,0)&amp;":AD"&amp;IF(B416=MAX(B:B),1010,MATCH(B416+1,B:B,0)-1)),IF(COUNTIF(INDIRECT("C"&amp;MATCH(B416,B:B,0)&amp;":C"&amp;IF(B416=MAX(B:B),1010,MATCH(B416+1,B:B,0)-1)),"H")&gt;0,2,"")),B416&amp;"H2",IF(AD416=LARGE(INDIRECT("AD"&amp;MATCH(B416,B:B,0)&amp;":AD"&amp;IF(B416=MAX(B:B),1010,MATCH(B416+1,B:B,0)-1)), IF(COUNTIF(INDIRECT("C"&amp;MATCH(B416,B:B,0)&amp;":C"&amp;IF(B416=MAX(B:B),1010,MATCH(B416+1,B:B,0)-1)),"S")&gt;0,COUNTIF(INDIRECT("C"&amp;MATCH(B416,B:B,0)&amp;":C"&amp;IF(B416=MAX(B:B),1010,MATCH(B416+1,B:B,0)-1)),"H")+1,””)),B416&amp;"S1",IF(AD416=LARGE(INDIRECT("AD"&amp;MATCH(B416,B:B,0)&amp;":AD"&amp;IF(B416=MAX(B:B),1010,MATCH(B416+1,B:B,0)-1)), IF(COUNTIF(INDIRECT("C"&amp;MATCH(B416,B:B,0)&amp;":C"&amp;IF(B416=MAX(B:B),1010,MATCH(B416+1,B:B,0)-1)),"S")&gt;0,COUNTIF(INDIRECT("C"&amp;MATCH(B416,B:B,0)&amp;":C"&amp;IF(B416=MAX(B:B),1010,MATCH(B416+1,B:B,0)-1)),"H")+2,””)),B416&amp;"S2",IF(AD416=LARGE(INDIRECT("AD"&amp;MATCH(B416,B:B,0)&amp;":AD"&amp;IF(B416=MAX(B:B),1010,MATCH(B416+1,B:B,0)-1)), IF(COUNTIF(INDIRECT("C"&amp;MATCH(B416,B:B,0)&amp;":C"&amp;IF(B416=MAX(B:B),1010,MATCH(B416+1,B:B,0)-1)),"V")&gt;0,COUNTIF(INDIRECT("C"&amp;MATCH(B416,B:B,0)&amp;":C"&amp;IF(B416=MAX(B:B),1010,MATCH(B416+1,B:B,0)-1)),"H")+COUNTIF(INDIRECT("C"&amp;MATCH(B416,B:B,0)&amp;":C"&amp;IF(B416=MAX(B:B),1010,MATCH(B416+1,B:B,0)-1)),"S")+1,"")),B416&amp;"V1",IF(AD416=LARGE(INDIRECT("AD"&amp;MATCH(B416,B:B,0)&amp;":AD"&amp;IF(B416=MAX(B:B),1010,MATCH(B416+1,B:B,0)-1)), IF(COUNTIF(INDIRECT("C"&amp;MATCH(B416,B:B,0)&amp;":C"&amp;IF(B416=MAX(B:B),1010,MATCH(B416+1,B:B,0)-1)),"V")&gt;0,COUNTIF(INDIRECT("C"&amp;MATCH(B416,B:B,0)&amp;":C"&amp;IF(B416=MAX(B:B),1010,MATCH(B416+1,B:B,0)-1)),"H")+COUNTIF(INDIRECT("C"&amp;MATCH(B416,B:B,0)&amp;":C"&amp;IF(B416=MAX(B:B),1010,MATCH(B416+1,B:B,0)-1)),"S")+2,"")),B416&amp;"V2","")))))),"")</f>
        <v/>
      </c>
      <c r="AH416" s="14" t="str">
        <f t="shared" ca="1" si="139"/>
        <v/>
      </c>
    </row>
    <row r="417" spans="1:34" customFormat="1" x14ac:dyDescent="0.3">
      <c r="A417" s="52" t="str">
        <f t="shared" ca="1" si="136"/>
        <v/>
      </c>
      <c r="L417" s="9"/>
      <c r="M417" s="52"/>
      <c r="N417" s="52"/>
      <c r="O417" s="47" t="str">
        <f t="shared" si="124"/>
        <v/>
      </c>
      <c r="P417" s="46" t="str">
        <f t="shared" ca="1" si="125"/>
        <v/>
      </c>
      <c r="Q417" s="39"/>
      <c r="R417" s="39"/>
      <c r="S417" s="40"/>
      <c r="T417" s="6" t="str">
        <f t="shared" si="126"/>
        <v/>
      </c>
      <c r="U417" s="6" t="str">
        <f t="shared" si="127"/>
        <v/>
      </c>
      <c r="V417" s="6" t="str">
        <f t="shared" si="128"/>
        <v/>
      </c>
      <c r="W417" s="6" t="str">
        <f t="shared" si="129"/>
        <v/>
      </c>
      <c r="X417" s="6" t="str">
        <f t="shared" si="130"/>
        <v/>
      </c>
      <c r="Y417" s="6" t="str">
        <f t="shared" si="131"/>
        <v/>
      </c>
      <c r="Z417" s="6" t="str">
        <f t="shared" si="132"/>
        <v/>
      </c>
      <c r="AA417" s="6" t="str">
        <f t="shared" si="133"/>
        <v/>
      </c>
      <c r="AB417" s="6" t="str">
        <f t="shared" si="134"/>
        <v/>
      </c>
      <c r="AC417" s="6" t="str">
        <f t="shared" si="135"/>
        <v/>
      </c>
      <c r="AD417" s="6" t="str">
        <f t="shared" si="137"/>
        <v/>
      </c>
      <c r="AE417" s="6" t="str">
        <f t="shared" si="138"/>
        <v/>
      </c>
      <c r="AF417" s="6" t="str">
        <f t="shared" si="140"/>
        <v/>
      </c>
      <c r="AG417" s="6" t="str">
        <f ca="1">IFERROR(IF(AD417=LARGE(INDIRECT("AD"&amp;MATCH(B417,B:B,0)&amp;":AD"&amp;IF(B417=MAX(B:B),1010,MATCH(B417+1,B:B,0)-1)),IF(COUNTIF(INDIRECT("C"&amp;MATCH(B417,B:B,0)&amp;":C"&amp;IF(B417=MAX(B:B),1010,MATCH(B417+1,B:B,0)-1)),"H")&gt;0,1,"")),B417&amp;"H1",IF(AD417=LARGE(INDIRECT("AD"&amp;MATCH(B417,B:B,0)&amp;":AD"&amp;IF(B417=MAX(B:B),1010,MATCH(B417+1,B:B,0)-1)),IF(COUNTIF(INDIRECT("C"&amp;MATCH(B417,B:B,0)&amp;":C"&amp;IF(B417=MAX(B:B),1010,MATCH(B417+1,B:B,0)-1)),"H")&gt;0,2,"")),B417&amp;"H2",IF(AD417=LARGE(INDIRECT("AD"&amp;MATCH(B417,B:B,0)&amp;":AD"&amp;IF(B417=MAX(B:B),1010,MATCH(B417+1,B:B,0)-1)), IF(COUNTIF(INDIRECT("C"&amp;MATCH(B417,B:B,0)&amp;":C"&amp;IF(B417=MAX(B:B),1010,MATCH(B417+1,B:B,0)-1)),"S")&gt;0,COUNTIF(INDIRECT("C"&amp;MATCH(B417,B:B,0)&amp;":C"&amp;IF(B417=MAX(B:B),1010,MATCH(B417+1,B:B,0)-1)),"H")+1,””)),B417&amp;"S1",IF(AD417=LARGE(INDIRECT("AD"&amp;MATCH(B417,B:B,0)&amp;":AD"&amp;IF(B417=MAX(B:B),1010,MATCH(B417+1,B:B,0)-1)), IF(COUNTIF(INDIRECT("C"&amp;MATCH(B417,B:B,0)&amp;":C"&amp;IF(B417=MAX(B:B),1010,MATCH(B417+1,B:B,0)-1)),"S")&gt;0,COUNTIF(INDIRECT("C"&amp;MATCH(B417,B:B,0)&amp;":C"&amp;IF(B417=MAX(B:B),1010,MATCH(B417+1,B:B,0)-1)),"H")+2,””)),B417&amp;"S2",IF(AD417=LARGE(INDIRECT("AD"&amp;MATCH(B417,B:B,0)&amp;":AD"&amp;IF(B417=MAX(B:B),1010,MATCH(B417+1,B:B,0)-1)), IF(COUNTIF(INDIRECT("C"&amp;MATCH(B417,B:B,0)&amp;":C"&amp;IF(B417=MAX(B:B),1010,MATCH(B417+1,B:B,0)-1)),"V")&gt;0,COUNTIF(INDIRECT("C"&amp;MATCH(B417,B:B,0)&amp;":C"&amp;IF(B417=MAX(B:B),1010,MATCH(B417+1,B:B,0)-1)),"H")+COUNTIF(INDIRECT("C"&amp;MATCH(B417,B:B,0)&amp;":C"&amp;IF(B417=MAX(B:B),1010,MATCH(B417+1,B:B,0)-1)),"S")+1,"")),B417&amp;"V1",IF(AD417=LARGE(INDIRECT("AD"&amp;MATCH(B417,B:B,0)&amp;":AD"&amp;IF(B417=MAX(B:B),1010,MATCH(B417+1,B:B,0)-1)), IF(COUNTIF(INDIRECT("C"&amp;MATCH(B417,B:B,0)&amp;":C"&amp;IF(B417=MAX(B:B),1010,MATCH(B417+1,B:B,0)-1)),"V")&gt;0,COUNTIF(INDIRECT("C"&amp;MATCH(B417,B:B,0)&amp;":C"&amp;IF(B417=MAX(B:B),1010,MATCH(B417+1,B:B,0)-1)),"H")+COUNTIF(INDIRECT("C"&amp;MATCH(B417,B:B,0)&amp;":C"&amp;IF(B417=MAX(B:B),1010,MATCH(B417+1,B:B,0)-1)),"S")+2,"")),B417&amp;"V2","")))))),"")</f>
        <v/>
      </c>
      <c r="AH417" s="14" t="str">
        <f t="shared" ca="1" si="139"/>
        <v/>
      </c>
    </row>
    <row r="418" spans="1:34" customFormat="1" x14ac:dyDescent="0.3">
      <c r="A418" s="52" t="str">
        <f t="shared" ca="1" si="136"/>
        <v/>
      </c>
      <c r="L418" s="9"/>
      <c r="M418" s="52"/>
      <c r="N418" s="52"/>
      <c r="O418" s="47" t="str">
        <f t="shared" si="124"/>
        <v/>
      </c>
      <c r="P418" s="46" t="str">
        <f t="shared" ca="1" si="125"/>
        <v/>
      </c>
      <c r="Q418" s="39"/>
      <c r="R418" s="39"/>
      <c r="S418" s="40"/>
      <c r="T418" s="6" t="str">
        <f t="shared" si="126"/>
        <v/>
      </c>
      <c r="U418" s="6" t="str">
        <f t="shared" si="127"/>
        <v/>
      </c>
      <c r="V418" s="6" t="str">
        <f t="shared" si="128"/>
        <v/>
      </c>
      <c r="W418" s="6" t="str">
        <f t="shared" si="129"/>
        <v/>
      </c>
      <c r="X418" s="6" t="str">
        <f t="shared" si="130"/>
        <v/>
      </c>
      <c r="Y418" s="6" t="str">
        <f t="shared" si="131"/>
        <v/>
      </c>
      <c r="Z418" s="6" t="str">
        <f t="shared" si="132"/>
        <v/>
      </c>
      <c r="AA418" s="6" t="str">
        <f t="shared" si="133"/>
        <v/>
      </c>
      <c r="AB418" s="6" t="str">
        <f t="shared" si="134"/>
        <v/>
      </c>
      <c r="AC418" s="6" t="str">
        <f t="shared" si="135"/>
        <v/>
      </c>
      <c r="AD418" s="6" t="str">
        <f t="shared" si="137"/>
        <v/>
      </c>
      <c r="AE418" s="6" t="str">
        <f t="shared" si="138"/>
        <v/>
      </c>
      <c r="AF418" s="6" t="str">
        <f t="shared" si="140"/>
        <v/>
      </c>
      <c r="AG418" s="6" t="str">
        <f ca="1">IFERROR(IF(AD418=LARGE(INDIRECT("AD"&amp;MATCH(B418,B:B,0)&amp;":AD"&amp;IF(B418=MAX(B:B),1010,MATCH(B418+1,B:B,0)-1)),IF(COUNTIF(INDIRECT("C"&amp;MATCH(B418,B:B,0)&amp;":C"&amp;IF(B418=MAX(B:B),1010,MATCH(B418+1,B:B,0)-1)),"H")&gt;0,1,"")),B418&amp;"H1",IF(AD418=LARGE(INDIRECT("AD"&amp;MATCH(B418,B:B,0)&amp;":AD"&amp;IF(B418=MAX(B:B),1010,MATCH(B418+1,B:B,0)-1)),IF(COUNTIF(INDIRECT("C"&amp;MATCH(B418,B:B,0)&amp;":C"&amp;IF(B418=MAX(B:B),1010,MATCH(B418+1,B:B,0)-1)),"H")&gt;0,2,"")),B418&amp;"H2",IF(AD418=LARGE(INDIRECT("AD"&amp;MATCH(B418,B:B,0)&amp;":AD"&amp;IF(B418=MAX(B:B),1010,MATCH(B418+1,B:B,0)-1)), IF(COUNTIF(INDIRECT("C"&amp;MATCH(B418,B:B,0)&amp;":C"&amp;IF(B418=MAX(B:B),1010,MATCH(B418+1,B:B,0)-1)),"S")&gt;0,COUNTIF(INDIRECT("C"&amp;MATCH(B418,B:B,0)&amp;":C"&amp;IF(B418=MAX(B:B),1010,MATCH(B418+1,B:B,0)-1)),"H")+1,””)),B418&amp;"S1",IF(AD418=LARGE(INDIRECT("AD"&amp;MATCH(B418,B:B,0)&amp;":AD"&amp;IF(B418=MAX(B:B),1010,MATCH(B418+1,B:B,0)-1)), IF(COUNTIF(INDIRECT("C"&amp;MATCH(B418,B:B,0)&amp;":C"&amp;IF(B418=MAX(B:B),1010,MATCH(B418+1,B:B,0)-1)),"S")&gt;0,COUNTIF(INDIRECT("C"&amp;MATCH(B418,B:B,0)&amp;":C"&amp;IF(B418=MAX(B:B),1010,MATCH(B418+1,B:B,0)-1)),"H")+2,””)),B418&amp;"S2",IF(AD418=LARGE(INDIRECT("AD"&amp;MATCH(B418,B:B,0)&amp;":AD"&amp;IF(B418=MAX(B:B),1010,MATCH(B418+1,B:B,0)-1)), IF(COUNTIF(INDIRECT("C"&amp;MATCH(B418,B:B,0)&amp;":C"&amp;IF(B418=MAX(B:B),1010,MATCH(B418+1,B:B,0)-1)),"V")&gt;0,COUNTIF(INDIRECT("C"&amp;MATCH(B418,B:B,0)&amp;":C"&amp;IF(B418=MAX(B:B),1010,MATCH(B418+1,B:B,0)-1)),"H")+COUNTIF(INDIRECT("C"&amp;MATCH(B418,B:B,0)&amp;":C"&amp;IF(B418=MAX(B:B),1010,MATCH(B418+1,B:B,0)-1)),"S")+1,"")),B418&amp;"V1",IF(AD418=LARGE(INDIRECT("AD"&amp;MATCH(B418,B:B,0)&amp;":AD"&amp;IF(B418=MAX(B:B),1010,MATCH(B418+1,B:B,0)-1)), IF(COUNTIF(INDIRECT("C"&amp;MATCH(B418,B:B,0)&amp;":C"&amp;IF(B418=MAX(B:B),1010,MATCH(B418+1,B:B,0)-1)),"V")&gt;0,COUNTIF(INDIRECT("C"&amp;MATCH(B418,B:B,0)&amp;":C"&amp;IF(B418=MAX(B:B),1010,MATCH(B418+1,B:B,0)-1)),"H")+COUNTIF(INDIRECT("C"&amp;MATCH(B418,B:B,0)&amp;":C"&amp;IF(B418=MAX(B:B),1010,MATCH(B418+1,B:B,0)-1)),"S")+2,"")),B418&amp;"V2","")))))),"")</f>
        <v/>
      </c>
      <c r="AH418" s="14" t="str">
        <f t="shared" ca="1" si="139"/>
        <v/>
      </c>
    </row>
    <row r="419" spans="1:34" customFormat="1" x14ac:dyDescent="0.3">
      <c r="A419" s="52" t="str">
        <f t="shared" ca="1" si="136"/>
        <v/>
      </c>
      <c r="L419" s="9"/>
      <c r="M419" s="52"/>
      <c r="N419" s="52"/>
      <c r="O419" s="47" t="str">
        <f t="shared" si="124"/>
        <v/>
      </c>
      <c r="P419" s="46" t="str">
        <f t="shared" ca="1" si="125"/>
        <v/>
      </c>
      <c r="Q419" s="39"/>
      <c r="R419" s="39"/>
      <c r="S419" s="40"/>
      <c r="T419" s="6" t="str">
        <f t="shared" si="126"/>
        <v/>
      </c>
      <c r="U419" s="6" t="str">
        <f t="shared" si="127"/>
        <v/>
      </c>
      <c r="V419" s="6" t="str">
        <f t="shared" si="128"/>
        <v/>
      </c>
      <c r="W419" s="6" t="str">
        <f t="shared" si="129"/>
        <v/>
      </c>
      <c r="X419" s="6" t="str">
        <f t="shared" si="130"/>
        <v/>
      </c>
      <c r="Y419" s="6" t="str">
        <f t="shared" si="131"/>
        <v/>
      </c>
      <c r="Z419" s="6" t="str">
        <f t="shared" si="132"/>
        <v/>
      </c>
      <c r="AA419" s="6" t="str">
        <f t="shared" si="133"/>
        <v/>
      </c>
      <c r="AB419" s="6" t="str">
        <f t="shared" si="134"/>
        <v/>
      </c>
      <c r="AC419" s="6" t="str">
        <f t="shared" si="135"/>
        <v/>
      </c>
      <c r="AD419" s="6" t="str">
        <f t="shared" si="137"/>
        <v/>
      </c>
      <c r="AE419" s="6" t="str">
        <f t="shared" si="138"/>
        <v/>
      </c>
      <c r="AF419" s="6" t="str">
        <f t="shared" si="140"/>
        <v/>
      </c>
      <c r="AG419" s="6" t="str">
        <f ca="1">IFERROR(IF(AD419=LARGE(INDIRECT("AD"&amp;MATCH(B419,B:B,0)&amp;":AD"&amp;IF(B419=MAX(B:B),1010,MATCH(B419+1,B:B,0)-1)),IF(COUNTIF(INDIRECT("C"&amp;MATCH(B419,B:B,0)&amp;":C"&amp;IF(B419=MAX(B:B),1010,MATCH(B419+1,B:B,0)-1)),"H")&gt;0,1,"")),B419&amp;"H1",IF(AD419=LARGE(INDIRECT("AD"&amp;MATCH(B419,B:B,0)&amp;":AD"&amp;IF(B419=MAX(B:B),1010,MATCH(B419+1,B:B,0)-1)),IF(COUNTIF(INDIRECT("C"&amp;MATCH(B419,B:B,0)&amp;":C"&amp;IF(B419=MAX(B:B),1010,MATCH(B419+1,B:B,0)-1)),"H")&gt;0,2,"")),B419&amp;"H2",IF(AD419=LARGE(INDIRECT("AD"&amp;MATCH(B419,B:B,0)&amp;":AD"&amp;IF(B419=MAX(B:B),1010,MATCH(B419+1,B:B,0)-1)), IF(COUNTIF(INDIRECT("C"&amp;MATCH(B419,B:B,0)&amp;":C"&amp;IF(B419=MAX(B:B),1010,MATCH(B419+1,B:B,0)-1)),"S")&gt;0,COUNTIF(INDIRECT("C"&amp;MATCH(B419,B:B,0)&amp;":C"&amp;IF(B419=MAX(B:B),1010,MATCH(B419+1,B:B,0)-1)),"H")+1,””)),B419&amp;"S1",IF(AD419=LARGE(INDIRECT("AD"&amp;MATCH(B419,B:B,0)&amp;":AD"&amp;IF(B419=MAX(B:B),1010,MATCH(B419+1,B:B,0)-1)), IF(COUNTIF(INDIRECT("C"&amp;MATCH(B419,B:B,0)&amp;":C"&amp;IF(B419=MAX(B:B),1010,MATCH(B419+1,B:B,0)-1)),"S")&gt;0,COUNTIF(INDIRECT("C"&amp;MATCH(B419,B:B,0)&amp;":C"&amp;IF(B419=MAX(B:B),1010,MATCH(B419+1,B:B,0)-1)),"H")+2,””)),B419&amp;"S2",IF(AD419=LARGE(INDIRECT("AD"&amp;MATCH(B419,B:B,0)&amp;":AD"&amp;IF(B419=MAX(B:B),1010,MATCH(B419+1,B:B,0)-1)), IF(COUNTIF(INDIRECT("C"&amp;MATCH(B419,B:B,0)&amp;":C"&amp;IF(B419=MAX(B:B),1010,MATCH(B419+1,B:B,0)-1)),"V")&gt;0,COUNTIF(INDIRECT("C"&amp;MATCH(B419,B:B,0)&amp;":C"&amp;IF(B419=MAX(B:B),1010,MATCH(B419+1,B:B,0)-1)),"H")+COUNTIF(INDIRECT("C"&amp;MATCH(B419,B:B,0)&amp;":C"&amp;IF(B419=MAX(B:B),1010,MATCH(B419+1,B:B,0)-1)),"S")+1,"")),B419&amp;"V1",IF(AD419=LARGE(INDIRECT("AD"&amp;MATCH(B419,B:B,0)&amp;":AD"&amp;IF(B419=MAX(B:B),1010,MATCH(B419+1,B:B,0)-1)), IF(COUNTIF(INDIRECT("C"&amp;MATCH(B419,B:B,0)&amp;":C"&amp;IF(B419=MAX(B:B),1010,MATCH(B419+1,B:B,0)-1)),"V")&gt;0,COUNTIF(INDIRECT("C"&amp;MATCH(B419,B:B,0)&amp;":C"&amp;IF(B419=MAX(B:B),1010,MATCH(B419+1,B:B,0)-1)),"H")+COUNTIF(INDIRECT("C"&amp;MATCH(B419,B:B,0)&amp;":C"&amp;IF(B419=MAX(B:B),1010,MATCH(B419+1,B:B,0)-1)),"S")+2,"")),B419&amp;"V2","")))))),"")</f>
        <v/>
      </c>
      <c r="AH419" s="14" t="str">
        <f t="shared" ca="1" si="139"/>
        <v/>
      </c>
    </row>
    <row r="420" spans="1:34" customFormat="1" x14ac:dyDescent="0.3">
      <c r="A420" s="52" t="str">
        <f t="shared" ca="1" si="136"/>
        <v/>
      </c>
      <c r="L420" s="9"/>
      <c r="M420" s="52"/>
      <c r="N420" s="52"/>
      <c r="O420" s="47" t="str">
        <f t="shared" si="124"/>
        <v/>
      </c>
      <c r="P420" s="46" t="str">
        <f t="shared" ca="1" si="125"/>
        <v/>
      </c>
      <c r="Q420" s="39"/>
      <c r="R420" s="39"/>
      <c r="S420" s="40"/>
      <c r="T420" s="6" t="str">
        <f t="shared" si="126"/>
        <v/>
      </c>
      <c r="U420" s="6" t="str">
        <f t="shared" si="127"/>
        <v/>
      </c>
      <c r="V420" s="6" t="str">
        <f t="shared" si="128"/>
        <v/>
      </c>
      <c r="W420" s="6" t="str">
        <f t="shared" si="129"/>
        <v/>
      </c>
      <c r="X420" s="6" t="str">
        <f t="shared" si="130"/>
        <v/>
      </c>
      <c r="Y420" s="6" t="str">
        <f t="shared" si="131"/>
        <v/>
      </c>
      <c r="Z420" s="6" t="str">
        <f t="shared" si="132"/>
        <v/>
      </c>
      <c r="AA420" s="6" t="str">
        <f t="shared" si="133"/>
        <v/>
      </c>
      <c r="AB420" s="6" t="str">
        <f t="shared" si="134"/>
        <v/>
      </c>
      <c r="AC420" s="6" t="str">
        <f t="shared" si="135"/>
        <v/>
      </c>
      <c r="AD420" s="6" t="str">
        <f t="shared" si="137"/>
        <v/>
      </c>
      <c r="AE420" s="6" t="str">
        <f t="shared" si="138"/>
        <v/>
      </c>
      <c r="AF420" s="6" t="str">
        <f t="shared" si="140"/>
        <v/>
      </c>
      <c r="AG420" s="6" t="str">
        <f ca="1">IFERROR(IF(AD420=LARGE(INDIRECT("AD"&amp;MATCH(B420,B:B,0)&amp;":AD"&amp;IF(B420=MAX(B:B),1010,MATCH(B420+1,B:B,0)-1)),IF(COUNTIF(INDIRECT("C"&amp;MATCH(B420,B:B,0)&amp;":C"&amp;IF(B420=MAX(B:B),1010,MATCH(B420+1,B:B,0)-1)),"H")&gt;0,1,"")),B420&amp;"H1",IF(AD420=LARGE(INDIRECT("AD"&amp;MATCH(B420,B:B,0)&amp;":AD"&amp;IF(B420=MAX(B:B),1010,MATCH(B420+1,B:B,0)-1)),IF(COUNTIF(INDIRECT("C"&amp;MATCH(B420,B:B,0)&amp;":C"&amp;IF(B420=MAX(B:B),1010,MATCH(B420+1,B:B,0)-1)),"H")&gt;0,2,"")),B420&amp;"H2",IF(AD420=LARGE(INDIRECT("AD"&amp;MATCH(B420,B:B,0)&amp;":AD"&amp;IF(B420=MAX(B:B),1010,MATCH(B420+1,B:B,0)-1)), IF(COUNTIF(INDIRECT("C"&amp;MATCH(B420,B:B,0)&amp;":C"&amp;IF(B420=MAX(B:B),1010,MATCH(B420+1,B:B,0)-1)),"S")&gt;0,COUNTIF(INDIRECT("C"&amp;MATCH(B420,B:B,0)&amp;":C"&amp;IF(B420=MAX(B:B),1010,MATCH(B420+1,B:B,0)-1)),"H")+1,””)),B420&amp;"S1",IF(AD420=LARGE(INDIRECT("AD"&amp;MATCH(B420,B:B,0)&amp;":AD"&amp;IF(B420=MAX(B:B),1010,MATCH(B420+1,B:B,0)-1)), IF(COUNTIF(INDIRECT("C"&amp;MATCH(B420,B:B,0)&amp;":C"&amp;IF(B420=MAX(B:B),1010,MATCH(B420+1,B:B,0)-1)),"S")&gt;0,COUNTIF(INDIRECT("C"&amp;MATCH(B420,B:B,0)&amp;":C"&amp;IF(B420=MAX(B:B),1010,MATCH(B420+1,B:B,0)-1)),"H")+2,””)),B420&amp;"S2",IF(AD420=LARGE(INDIRECT("AD"&amp;MATCH(B420,B:B,0)&amp;":AD"&amp;IF(B420=MAX(B:B),1010,MATCH(B420+1,B:B,0)-1)), IF(COUNTIF(INDIRECT("C"&amp;MATCH(B420,B:B,0)&amp;":C"&amp;IF(B420=MAX(B:B),1010,MATCH(B420+1,B:B,0)-1)),"V")&gt;0,COUNTIF(INDIRECT("C"&amp;MATCH(B420,B:B,0)&amp;":C"&amp;IF(B420=MAX(B:B),1010,MATCH(B420+1,B:B,0)-1)),"H")+COUNTIF(INDIRECT("C"&amp;MATCH(B420,B:B,0)&amp;":C"&amp;IF(B420=MAX(B:B),1010,MATCH(B420+1,B:B,0)-1)),"S")+1,"")),B420&amp;"V1",IF(AD420=LARGE(INDIRECT("AD"&amp;MATCH(B420,B:B,0)&amp;":AD"&amp;IF(B420=MAX(B:B),1010,MATCH(B420+1,B:B,0)-1)), IF(COUNTIF(INDIRECT("C"&amp;MATCH(B420,B:B,0)&amp;":C"&amp;IF(B420=MAX(B:B),1010,MATCH(B420+1,B:B,0)-1)),"V")&gt;0,COUNTIF(INDIRECT("C"&amp;MATCH(B420,B:B,0)&amp;":C"&amp;IF(B420=MAX(B:B),1010,MATCH(B420+1,B:B,0)-1)),"H")+COUNTIF(INDIRECT("C"&amp;MATCH(B420,B:B,0)&amp;":C"&amp;IF(B420=MAX(B:B),1010,MATCH(B420+1,B:B,0)-1)),"S")+2,"")),B420&amp;"V2","")))))),"")</f>
        <v/>
      </c>
      <c r="AH420" s="14" t="str">
        <f t="shared" ca="1" si="139"/>
        <v/>
      </c>
    </row>
    <row r="421" spans="1:34" customFormat="1" x14ac:dyDescent="0.3">
      <c r="A421" s="52" t="str">
        <f t="shared" ca="1" si="136"/>
        <v/>
      </c>
      <c r="L421" s="9"/>
      <c r="M421" s="52"/>
      <c r="N421" s="52"/>
      <c r="O421" s="47" t="str">
        <f t="shared" si="124"/>
        <v/>
      </c>
      <c r="P421" s="46" t="str">
        <f t="shared" ca="1" si="125"/>
        <v/>
      </c>
      <c r="Q421" s="39"/>
      <c r="R421" s="39"/>
      <c r="S421" s="40"/>
      <c r="T421" s="6" t="str">
        <f t="shared" si="126"/>
        <v/>
      </c>
      <c r="U421" s="6" t="str">
        <f t="shared" si="127"/>
        <v/>
      </c>
      <c r="V421" s="6" t="str">
        <f t="shared" si="128"/>
        <v/>
      </c>
      <c r="W421" s="6" t="str">
        <f t="shared" si="129"/>
        <v/>
      </c>
      <c r="X421" s="6" t="str">
        <f t="shared" si="130"/>
        <v/>
      </c>
      <c r="Y421" s="6" t="str">
        <f t="shared" si="131"/>
        <v/>
      </c>
      <c r="Z421" s="6" t="str">
        <f t="shared" si="132"/>
        <v/>
      </c>
      <c r="AA421" s="6" t="str">
        <f t="shared" si="133"/>
        <v/>
      </c>
      <c r="AB421" s="6" t="str">
        <f t="shared" si="134"/>
        <v/>
      </c>
      <c r="AC421" s="6" t="str">
        <f t="shared" si="135"/>
        <v/>
      </c>
      <c r="AD421" s="6" t="str">
        <f t="shared" si="137"/>
        <v/>
      </c>
      <c r="AE421" s="6" t="str">
        <f t="shared" si="138"/>
        <v/>
      </c>
      <c r="AF421" s="6" t="str">
        <f t="shared" si="140"/>
        <v/>
      </c>
      <c r="AG421" s="6" t="str">
        <f ca="1">IFERROR(IF(AD421=LARGE(INDIRECT("AD"&amp;MATCH(B421,B:B,0)&amp;":AD"&amp;IF(B421=MAX(B:B),1010,MATCH(B421+1,B:B,0)-1)),IF(COUNTIF(INDIRECT("C"&amp;MATCH(B421,B:B,0)&amp;":C"&amp;IF(B421=MAX(B:B),1010,MATCH(B421+1,B:B,0)-1)),"H")&gt;0,1,"")),B421&amp;"H1",IF(AD421=LARGE(INDIRECT("AD"&amp;MATCH(B421,B:B,0)&amp;":AD"&amp;IF(B421=MAX(B:B),1010,MATCH(B421+1,B:B,0)-1)),IF(COUNTIF(INDIRECT("C"&amp;MATCH(B421,B:B,0)&amp;":C"&amp;IF(B421=MAX(B:B),1010,MATCH(B421+1,B:B,0)-1)),"H")&gt;0,2,"")),B421&amp;"H2",IF(AD421=LARGE(INDIRECT("AD"&amp;MATCH(B421,B:B,0)&amp;":AD"&amp;IF(B421=MAX(B:B),1010,MATCH(B421+1,B:B,0)-1)), IF(COUNTIF(INDIRECT("C"&amp;MATCH(B421,B:B,0)&amp;":C"&amp;IF(B421=MAX(B:B),1010,MATCH(B421+1,B:B,0)-1)),"S")&gt;0,COUNTIF(INDIRECT("C"&amp;MATCH(B421,B:B,0)&amp;":C"&amp;IF(B421=MAX(B:B),1010,MATCH(B421+1,B:B,0)-1)),"H")+1,””)),B421&amp;"S1",IF(AD421=LARGE(INDIRECT("AD"&amp;MATCH(B421,B:B,0)&amp;":AD"&amp;IF(B421=MAX(B:B),1010,MATCH(B421+1,B:B,0)-1)), IF(COUNTIF(INDIRECT("C"&amp;MATCH(B421,B:B,0)&amp;":C"&amp;IF(B421=MAX(B:B),1010,MATCH(B421+1,B:B,0)-1)),"S")&gt;0,COUNTIF(INDIRECT("C"&amp;MATCH(B421,B:B,0)&amp;":C"&amp;IF(B421=MAX(B:B),1010,MATCH(B421+1,B:B,0)-1)),"H")+2,””)),B421&amp;"S2",IF(AD421=LARGE(INDIRECT("AD"&amp;MATCH(B421,B:B,0)&amp;":AD"&amp;IF(B421=MAX(B:B),1010,MATCH(B421+1,B:B,0)-1)), IF(COUNTIF(INDIRECT("C"&amp;MATCH(B421,B:B,0)&amp;":C"&amp;IF(B421=MAX(B:B),1010,MATCH(B421+1,B:B,0)-1)),"V")&gt;0,COUNTIF(INDIRECT("C"&amp;MATCH(B421,B:B,0)&amp;":C"&amp;IF(B421=MAX(B:B),1010,MATCH(B421+1,B:B,0)-1)),"H")+COUNTIF(INDIRECT("C"&amp;MATCH(B421,B:B,0)&amp;":C"&amp;IF(B421=MAX(B:B),1010,MATCH(B421+1,B:B,0)-1)),"S")+1,"")),B421&amp;"V1",IF(AD421=LARGE(INDIRECT("AD"&amp;MATCH(B421,B:B,0)&amp;":AD"&amp;IF(B421=MAX(B:B),1010,MATCH(B421+1,B:B,0)-1)), IF(COUNTIF(INDIRECT("C"&amp;MATCH(B421,B:B,0)&amp;":C"&amp;IF(B421=MAX(B:B),1010,MATCH(B421+1,B:B,0)-1)),"V")&gt;0,COUNTIF(INDIRECT("C"&amp;MATCH(B421,B:B,0)&amp;":C"&amp;IF(B421=MAX(B:B),1010,MATCH(B421+1,B:B,0)-1)),"H")+COUNTIF(INDIRECT("C"&amp;MATCH(B421,B:B,0)&amp;":C"&amp;IF(B421=MAX(B:B),1010,MATCH(B421+1,B:B,0)-1)),"S")+2,"")),B421&amp;"V2","")))))),"")</f>
        <v/>
      </c>
      <c r="AH421" s="14" t="str">
        <f t="shared" ca="1" si="139"/>
        <v/>
      </c>
    </row>
    <row r="422" spans="1:34" customFormat="1" x14ac:dyDescent="0.3">
      <c r="A422" s="52" t="str">
        <f t="shared" ca="1" si="136"/>
        <v/>
      </c>
      <c r="L422" s="9"/>
      <c r="M422" s="52"/>
      <c r="N422" s="52"/>
      <c r="O422" s="47" t="str">
        <f t="shared" si="124"/>
        <v/>
      </c>
      <c r="P422" s="46" t="str">
        <f t="shared" ca="1" si="125"/>
        <v/>
      </c>
      <c r="Q422" s="39"/>
      <c r="R422" s="39"/>
      <c r="S422" s="40"/>
      <c r="T422" s="6" t="str">
        <f t="shared" si="126"/>
        <v/>
      </c>
      <c r="U422" s="6" t="str">
        <f t="shared" si="127"/>
        <v/>
      </c>
      <c r="V422" s="6" t="str">
        <f t="shared" si="128"/>
        <v/>
      </c>
      <c r="W422" s="6" t="str">
        <f t="shared" si="129"/>
        <v/>
      </c>
      <c r="X422" s="6" t="str">
        <f t="shared" si="130"/>
        <v/>
      </c>
      <c r="Y422" s="6" t="str">
        <f t="shared" si="131"/>
        <v/>
      </c>
      <c r="Z422" s="6" t="str">
        <f t="shared" si="132"/>
        <v/>
      </c>
      <c r="AA422" s="6" t="str">
        <f t="shared" si="133"/>
        <v/>
      </c>
      <c r="AB422" s="6" t="str">
        <f t="shared" si="134"/>
        <v/>
      </c>
      <c r="AC422" s="6" t="str">
        <f t="shared" si="135"/>
        <v/>
      </c>
      <c r="AD422" s="6" t="str">
        <f t="shared" si="137"/>
        <v/>
      </c>
      <c r="AE422" s="6" t="str">
        <f t="shared" si="138"/>
        <v/>
      </c>
      <c r="AF422" s="6" t="str">
        <f t="shared" si="140"/>
        <v/>
      </c>
      <c r="AG422" s="6" t="str">
        <f ca="1">IFERROR(IF(AD422=LARGE(INDIRECT("AD"&amp;MATCH(B422,B:B,0)&amp;":AD"&amp;IF(B422=MAX(B:B),1010,MATCH(B422+1,B:B,0)-1)),IF(COUNTIF(INDIRECT("C"&amp;MATCH(B422,B:B,0)&amp;":C"&amp;IF(B422=MAX(B:B),1010,MATCH(B422+1,B:B,0)-1)),"H")&gt;0,1,"")),B422&amp;"H1",IF(AD422=LARGE(INDIRECT("AD"&amp;MATCH(B422,B:B,0)&amp;":AD"&amp;IF(B422=MAX(B:B),1010,MATCH(B422+1,B:B,0)-1)),IF(COUNTIF(INDIRECT("C"&amp;MATCH(B422,B:B,0)&amp;":C"&amp;IF(B422=MAX(B:B),1010,MATCH(B422+1,B:B,0)-1)),"H")&gt;0,2,"")),B422&amp;"H2",IF(AD422=LARGE(INDIRECT("AD"&amp;MATCH(B422,B:B,0)&amp;":AD"&amp;IF(B422=MAX(B:B),1010,MATCH(B422+1,B:B,0)-1)), IF(COUNTIF(INDIRECT("C"&amp;MATCH(B422,B:B,0)&amp;":C"&amp;IF(B422=MAX(B:B),1010,MATCH(B422+1,B:B,0)-1)),"S")&gt;0,COUNTIF(INDIRECT("C"&amp;MATCH(B422,B:B,0)&amp;":C"&amp;IF(B422=MAX(B:B),1010,MATCH(B422+1,B:B,0)-1)),"H")+1,””)),B422&amp;"S1",IF(AD422=LARGE(INDIRECT("AD"&amp;MATCH(B422,B:B,0)&amp;":AD"&amp;IF(B422=MAX(B:B),1010,MATCH(B422+1,B:B,0)-1)), IF(COUNTIF(INDIRECT("C"&amp;MATCH(B422,B:B,0)&amp;":C"&amp;IF(B422=MAX(B:B),1010,MATCH(B422+1,B:B,0)-1)),"S")&gt;0,COUNTIF(INDIRECT("C"&amp;MATCH(B422,B:B,0)&amp;":C"&amp;IF(B422=MAX(B:B),1010,MATCH(B422+1,B:B,0)-1)),"H")+2,””)),B422&amp;"S2",IF(AD422=LARGE(INDIRECT("AD"&amp;MATCH(B422,B:B,0)&amp;":AD"&amp;IF(B422=MAX(B:B),1010,MATCH(B422+1,B:B,0)-1)), IF(COUNTIF(INDIRECT("C"&amp;MATCH(B422,B:B,0)&amp;":C"&amp;IF(B422=MAX(B:B),1010,MATCH(B422+1,B:B,0)-1)),"V")&gt;0,COUNTIF(INDIRECT("C"&amp;MATCH(B422,B:B,0)&amp;":C"&amp;IF(B422=MAX(B:B),1010,MATCH(B422+1,B:B,0)-1)),"H")+COUNTIF(INDIRECT("C"&amp;MATCH(B422,B:B,0)&amp;":C"&amp;IF(B422=MAX(B:B),1010,MATCH(B422+1,B:B,0)-1)),"S")+1,"")),B422&amp;"V1",IF(AD422=LARGE(INDIRECT("AD"&amp;MATCH(B422,B:B,0)&amp;":AD"&amp;IF(B422=MAX(B:B),1010,MATCH(B422+1,B:B,0)-1)), IF(COUNTIF(INDIRECT("C"&amp;MATCH(B422,B:B,0)&amp;":C"&amp;IF(B422=MAX(B:B),1010,MATCH(B422+1,B:B,0)-1)),"V")&gt;0,COUNTIF(INDIRECT("C"&amp;MATCH(B422,B:B,0)&amp;":C"&amp;IF(B422=MAX(B:B),1010,MATCH(B422+1,B:B,0)-1)),"H")+COUNTIF(INDIRECT("C"&amp;MATCH(B422,B:B,0)&amp;":C"&amp;IF(B422=MAX(B:B),1010,MATCH(B422+1,B:B,0)-1)),"S")+2,"")),B422&amp;"V2","")))))),"")</f>
        <v/>
      </c>
      <c r="AH422" s="14" t="str">
        <f t="shared" ca="1" si="139"/>
        <v/>
      </c>
    </row>
    <row r="423" spans="1:34" customFormat="1" x14ac:dyDescent="0.3">
      <c r="A423" s="52" t="str">
        <f t="shared" ca="1" si="136"/>
        <v/>
      </c>
      <c r="L423" s="9"/>
      <c r="M423" s="52"/>
      <c r="N423" s="52"/>
      <c r="O423" s="47" t="str">
        <f t="shared" si="124"/>
        <v/>
      </c>
      <c r="P423" s="46" t="str">
        <f t="shared" ca="1" si="125"/>
        <v/>
      </c>
      <c r="Q423" s="39"/>
      <c r="R423" s="39"/>
      <c r="S423" s="40"/>
      <c r="T423" s="6" t="str">
        <f t="shared" si="126"/>
        <v/>
      </c>
      <c r="U423" s="6" t="str">
        <f t="shared" si="127"/>
        <v/>
      </c>
      <c r="V423" s="6" t="str">
        <f t="shared" si="128"/>
        <v/>
      </c>
      <c r="W423" s="6" t="str">
        <f t="shared" si="129"/>
        <v/>
      </c>
      <c r="X423" s="6" t="str">
        <f t="shared" si="130"/>
        <v/>
      </c>
      <c r="Y423" s="6" t="str">
        <f t="shared" si="131"/>
        <v/>
      </c>
      <c r="Z423" s="6" t="str">
        <f t="shared" si="132"/>
        <v/>
      </c>
      <c r="AA423" s="6" t="str">
        <f t="shared" si="133"/>
        <v/>
      </c>
      <c r="AB423" s="6" t="str">
        <f t="shared" si="134"/>
        <v/>
      </c>
      <c r="AC423" s="6" t="str">
        <f t="shared" si="135"/>
        <v/>
      </c>
      <c r="AD423" s="6" t="str">
        <f t="shared" si="137"/>
        <v/>
      </c>
      <c r="AE423" s="6" t="str">
        <f t="shared" si="138"/>
        <v/>
      </c>
      <c r="AF423" s="6" t="str">
        <f t="shared" si="140"/>
        <v/>
      </c>
      <c r="AG423" s="6" t="str">
        <f ca="1">IFERROR(IF(AD423=LARGE(INDIRECT("AD"&amp;MATCH(B423,B:B,0)&amp;":AD"&amp;IF(B423=MAX(B:B),1010,MATCH(B423+1,B:B,0)-1)),IF(COUNTIF(INDIRECT("C"&amp;MATCH(B423,B:B,0)&amp;":C"&amp;IF(B423=MAX(B:B),1010,MATCH(B423+1,B:B,0)-1)),"H")&gt;0,1,"")),B423&amp;"H1",IF(AD423=LARGE(INDIRECT("AD"&amp;MATCH(B423,B:B,0)&amp;":AD"&amp;IF(B423=MAX(B:B),1010,MATCH(B423+1,B:B,0)-1)),IF(COUNTIF(INDIRECT("C"&amp;MATCH(B423,B:B,0)&amp;":C"&amp;IF(B423=MAX(B:B),1010,MATCH(B423+1,B:B,0)-1)),"H")&gt;0,2,"")),B423&amp;"H2",IF(AD423=LARGE(INDIRECT("AD"&amp;MATCH(B423,B:B,0)&amp;":AD"&amp;IF(B423=MAX(B:B),1010,MATCH(B423+1,B:B,0)-1)), IF(COUNTIF(INDIRECT("C"&amp;MATCH(B423,B:B,0)&amp;":C"&amp;IF(B423=MAX(B:B),1010,MATCH(B423+1,B:B,0)-1)),"S")&gt;0,COUNTIF(INDIRECT("C"&amp;MATCH(B423,B:B,0)&amp;":C"&amp;IF(B423=MAX(B:B),1010,MATCH(B423+1,B:B,0)-1)),"H")+1,””)),B423&amp;"S1",IF(AD423=LARGE(INDIRECT("AD"&amp;MATCH(B423,B:B,0)&amp;":AD"&amp;IF(B423=MAX(B:B),1010,MATCH(B423+1,B:B,0)-1)), IF(COUNTIF(INDIRECT("C"&amp;MATCH(B423,B:B,0)&amp;":C"&amp;IF(B423=MAX(B:B),1010,MATCH(B423+1,B:B,0)-1)),"S")&gt;0,COUNTIF(INDIRECT("C"&amp;MATCH(B423,B:B,0)&amp;":C"&amp;IF(B423=MAX(B:B),1010,MATCH(B423+1,B:B,0)-1)),"H")+2,””)),B423&amp;"S2",IF(AD423=LARGE(INDIRECT("AD"&amp;MATCH(B423,B:B,0)&amp;":AD"&amp;IF(B423=MAX(B:B),1010,MATCH(B423+1,B:B,0)-1)), IF(COUNTIF(INDIRECT("C"&amp;MATCH(B423,B:B,0)&amp;":C"&amp;IF(B423=MAX(B:B),1010,MATCH(B423+1,B:B,0)-1)),"V")&gt;0,COUNTIF(INDIRECT("C"&amp;MATCH(B423,B:B,0)&amp;":C"&amp;IF(B423=MAX(B:B),1010,MATCH(B423+1,B:B,0)-1)),"H")+COUNTIF(INDIRECT("C"&amp;MATCH(B423,B:B,0)&amp;":C"&amp;IF(B423=MAX(B:B),1010,MATCH(B423+1,B:B,0)-1)),"S")+1,"")),B423&amp;"V1",IF(AD423=LARGE(INDIRECT("AD"&amp;MATCH(B423,B:B,0)&amp;":AD"&amp;IF(B423=MAX(B:B),1010,MATCH(B423+1,B:B,0)-1)), IF(COUNTIF(INDIRECT("C"&amp;MATCH(B423,B:B,0)&amp;":C"&amp;IF(B423=MAX(B:B),1010,MATCH(B423+1,B:B,0)-1)),"V")&gt;0,COUNTIF(INDIRECT("C"&amp;MATCH(B423,B:B,0)&amp;":C"&amp;IF(B423=MAX(B:B),1010,MATCH(B423+1,B:B,0)-1)),"H")+COUNTIF(INDIRECT("C"&amp;MATCH(B423,B:B,0)&amp;":C"&amp;IF(B423=MAX(B:B),1010,MATCH(B423+1,B:B,0)-1)),"S")+2,"")),B423&amp;"V2","")))))),"")</f>
        <v/>
      </c>
      <c r="AH423" s="14" t="str">
        <f t="shared" ca="1" si="139"/>
        <v/>
      </c>
    </row>
    <row r="424" spans="1:34" customFormat="1" x14ac:dyDescent="0.3">
      <c r="A424" s="52" t="str">
        <f t="shared" ca="1" si="136"/>
        <v/>
      </c>
      <c r="L424" s="9"/>
      <c r="M424" s="52"/>
      <c r="N424" s="52"/>
      <c r="O424" s="47" t="str">
        <f t="shared" si="124"/>
        <v/>
      </c>
      <c r="P424" s="46" t="str">
        <f t="shared" ca="1" si="125"/>
        <v/>
      </c>
      <c r="Q424" s="39"/>
      <c r="R424" s="39"/>
      <c r="S424" s="40"/>
      <c r="T424" s="6" t="str">
        <f t="shared" si="126"/>
        <v/>
      </c>
      <c r="U424" s="6" t="str">
        <f t="shared" si="127"/>
        <v/>
      </c>
      <c r="V424" s="6" t="str">
        <f t="shared" si="128"/>
        <v/>
      </c>
      <c r="W424" s="6" t="str">
        <f t="shared" si="129"/>
        <v/>
      </c>
      <c r="X424" s="6" t="str">
        <f t="shared" si="130"/>
        <v/>
      </c>
      <c r="Y424" s="6" t="str">
        <f t="shared" si="131"/>
        <v/>
      </c>
      <c r="Z424" s="6" t="str">
        <f t="shared" si="132"/>
        <v/>
      </c>
      <c r="AA424" s="6" t="str">
        <f t="shared" si="133"/>
        <v/>
      </c>
      <c r="AB424" s="6" t="str">
        <f t="shared" si="134"/>
        <v/>
      </c>
      <c r="AC424" s="6" t="str">
        <f t="shared" si="135"/>
        <v/>
      </c>
      <c r="AD424" s="6" t="str">
        <f t="shared" si="137"/>
        <v/>
      </c>
      <c r="AE424" s="6" t="str">
        <f t="shared" si="138"/>
        <v/>
      </c>
      <c r="AF424" s="6" t="str">
        <f t="shared" si="140"/>
        <v/>
      </c>
      <c r="AG424" s="6" t="str">
        <f ca="1">IFERROR(IF(AD424=LARGE(INDIRECT("AD"&amp;MATCH(B424,B:B,0)&amp;":AD"&amp;IF(B424=MAX(B:B),1010,MATCH(B424+1,B:B,0)-1)),IF(COUNTIF(INDIRECT("C"&amp;MATCH(B424,B:B,0)&amp;":C"&amp;IF(B424=MAX(B:B),1010,MATCH(B424+1,B:B,0)-1)),"H")&gt;0,1,"")),B424&amp;"H1",IF(AD424=LARGE(INDIRECT("AD"&amp;MATCH(B424,B:B,0)&amp;":AD"&amp;IF(B424=MAX(B:B),1010,MATCH(B424+1,B:B,0)-1)),IF(COUNTIF(INDIRECT("C"&amp;MATCH(B424,B:B,0)&amp;":C"&amp;IF(B424=MAX(B:B),1010,MATCH(B424+1,B:B,0)-1)),"H")&gt;0,2,"")),B424&amp;"H2",IF(AD424=LARGE(INDIRECT("AD"&amp;MATCH(B424,B:B,0)&amp;":AD"&amp;IF(B424=MAX(B:B),1010,MATCH(B424+1,B:B,0)-1)), IF(COUNTIF(INDIRECT("C"&amp;MATCH(B424,B:B,0)&amp;":C"&amp;IF(B424=MAX(B:B),1010,MATCH(B424+1,B:B,0)-1)),"S")&gt;0,COUNTIF(INDIRECT("C"&amp;MATCH(B424,B:B,0)&amp;":C"&amp;IF(B424=MAX(B:B),1010,MATCH(B424+1,B:B,0)-1)),"H")+1,””)),B424&amp;"S1",IF(AD424=LARGE(INDIRECT("AD"&amp;MATCH(B424,B:B,0)&amp;":AD"&amp;IF(B424=MAX(B:B),1010,MATCH(B424+1,B:B,0)-1)), IF(COUNTIF(INDIRECT("C"&amp;MATCH(B424,B:B,0)&amp;":C"&amp;IF(B424=MAX(B:B),1010,MATCH(B424+1,B:B,0)-1)),"S")&gt;0,COUNTIF(INDIRECT("C"&amp;MATCH(B424,B:B,0)&amp;":C"&amp;IF(B424=MAX(B:B),1010,MATCH(B424+1,B:B,0)-1)),"H")+2,””)),B424&amp;"S2",IF(AD424=LARGE(INDIRECT("AD"&amp;MATCH(B424,B:B,0)&amp;":AD"&amp;IF(B424=MAX(B:B),1010,MATCH(B424+1,B:B,0)-1)), IF(COUNTIF(INDIRECT("C"&amp;MATCH(B424,B:B,0)&amp;":C"&amp;IF(B424=MAX(B:B),1010,MATCH(B424+1,B:B,0)-1)),"V")&gt;0,COUNTIF(INDIRECT("C"&amp;MATCH(B424,B:B,0)&amp;":C"&amp;IF(B424=MAX(B:B),1010,MATCH(B424+1,B:B,0)-1)),"H")+COUNTIF(INDIRECT("C"&amp;MATCH(B424,B:B,0)&amp;":C"&amp;IF(B424=MAX(B:B),1010,MATCH(B424+1,B:B,0)-1)),"S")+1,"")),B424&amp;"V1",IF(AD424=LARGE(INDIRECT("AD"&amp;MATCH(B424,B:B,0)&amp;":AD"&amp;IF(B424=MAX(B:B),1010,MATCH(B424+1,B:B,0)-1)), IF(COUNTIF(INDIRECT("C"&amp;MATCH(B424,B:B,0)&amp;":C"&amp;IF(B424=MAX(B:B),1010,MATCH(B424+1,B:B,0)-1)),"V")&gt;0,COUNTIF(INDIRECT("C"&amp;MATCH(B424,B:B,0)&amp;":C"&amp;IF(B424=MAX(B:B),1010,MATCH(B424+1,B:B,0)-1)),"H")+COUNTIF(INDIRECT("C"&amp;MATCH(B424,B:B,0)&amp;":C"&amp;IF(B424=MAX(B:B),1010,MATCH(B424+1,B:B,0)-1)),"S")+2,"")),B424&amp;"V2","")))))),"")</f>
        <v/>
      </c>
      <c r="AH424" s="14" t="str">
        <f t="shared" ca="1" si="139"/>
        <v/>
      </c>
    </row>
    <row r="425" spans="1:34" customFormat="1" x14ac:dyDescent="0.3">
      <c r="A425" s="52" t="str">
        <f t="shared" ca="1" si="136"/>
        <v/>
      </c>
      <c r="L425" s="9"/>
      <c r="M425" s="52"/>
      <c r="N425" s="52"/>
      <c r="O425" s="47" t="str">
        <f t="shared" si="124"/>
        <v/>
      </c>
      <c r="P425" s="46" t="str">
        <f t="shared" ca="1" si="125"/>
        <v/>
      </c>
      <c r="Q425" s="39"/>
      <c r="R425" s="39"/>
      <c r="S425" s="40"/>
      <c r="T425" s="6" t="str">
        <f t="shared" si="126"/>
        <v/>
      </c>
      <c r="U425" s="6" t="str">
        <f t="shared" si="127"/>
        <v/>
      </c>
      <c r="V425" s="6" t="str">
        <f t="shared" si="128"/>
        <v/>
      </c>
      <c r="W425" s="6" t="str">
        <f t="shared" si="129"/>
        <v/>
      </c>
      <c r="X425" s="6" t="str">
        <f t="shared" si="130"/>
        <v/>
      </c>
      <c r="Y425" s="6" t="str">
        <f t="shared" si="131"/>
        <v/>
      </c>
      <c r="Z425" s="6" t="str">
        <f t="shared" si="132"/>
        <v/>
      </c>
      <c r="AA425" s="6" t="str">
        <f t="shared" si="133"/>
        <v/>
      </c>
      <c r="AB425" s="6" t="str">
        <f t="shared" si="134"/>
        <v/>
      </c>
      <c r="AC425" s="6" t="str">
        <f t="shared" si="135"/>
        <v/>
      </c>
      <c r="AD425" s="6" t="str">
        <f t="shared" si="137"/>
        <v/>
      </c>
      <c r="AE425" s="6" t="str">
        <f t="shared" si="138"/>
        <v/>
      </c>
      <c r="AF425" s="6" t="str">
        <f t="shared" si="140"/>
        <v/>
      </c>
      <c r="AG425" s="6" t="str">
        <f ca="1">IFERROR(IF(AD425=LARGE(INDIRECT("AD"&amp;MATCH(B425,B:B,0)&amp;":AD"&amp;IF(B425=MAX(B:B),1010,MATCH(B425+1,B:B,0)-1)),IF(COUNTIF(INDIRECT("C"&amp;MATCH(B425,B:B,0)&amp;":C"&amp;IF(B425=MAX(B:B),1010,MATCH(B425+1,B:B,0)-1)),"H")&gt;0,1,"")),B425&amp;"H1",IF(AD425=LARGE(INDIRECT("AD"&amp;MATCH(B425,B:B,0)&amp;":AD"&amp;IF(B425=MAX(B:B),1010,MATCH(B425+1,B:B,0)-1)),IF(COUNTIF(INDIRECT("C"&amp;MATCH(B425,B:B,0)&amp;":C"&amp;IF(B425=MAX(B:B),1010,MATCH(B425+1,B:B,0)-1)),"H")&gt;0,2,"")),B425&amp;"H2",IF(AD425=LARGE(INDIRECT("AD"&amp;MATCH(B425,B:B,0)&amp;":AD"&amp;IF(B425=MAX(B:B),1010,MATCH(B425+1,B:B,0)-1)), IF(COUNTIF(INDIRECT("C"&amp;MATCH(B425,B:B,0)&amp;":C"&amp;IF(B425=MAX(B:B),1010,MATCH(B425+1,B:B,0)-1)),"S")&gt;0,COUNTIF(INDIRECT("C"&amp;MATCH(B425,B:B,0)&amp;":C"&amp;IF(B425=MAX(B:B),1010,MATCH(B425+1,B:B,0)-1)),"H")+1,””)),B425&amp;"S1",IF(AD425=LARGE(INDIRECT("AD"&amp;MATCH(B425,B:B,0)&amp;":AD"&amp;IF(B425=MAX(B:B),1010,MATCH(B425+1,B:B,0)-1)), IF(COUNTIF(INDIRECT("C"&amp;MATCH(B425,B:B,0)&amp;":C"&amp;IF(B425=MAX(B:B),1010,MATCH(B425+1,B:B,0)-1)),"S")&gt;0,COUNTIF(INDIRECT("C"&amp;MATCH(B425,B:B,0)&amp;":C"&amp;IF(B425=MAX(B:B),1010,MATCH(B425+1,B:B,0)-1)),"H")+2,””)),B425&amp;"S2",IF(AD425=LARGE(INDIRECT("AD"&amp;MATCH(B425,B:B,0)&amp;":AD"&amp;IF(B425=MAX(B:B),1010,MATCH(B425+1,B:B,0)-1)), IF(COUNTIF(INDIRECT("C"&amp;MATCH(B425,B:B,0)&amp;":C"&amp;IF(B425=MAX(B:B),1010,MATCH(B425+1,B:B,0)-1)),"V")&gt;0,COUNTIF(INDIRECT("C"&amp;MATCH(B425,B:B,0)&amp;":C"&amp;IF(B425=MAX(B:B),1010,MATCH(B425+1,B:B,0)-1)),"H")+COUNTIF(INDIRECT("C"&amp;MATCH(B425,B:B,0)&amp;":C"&amp;IF(B425=MAX(B:B),1010,MATCH(B425+1,B:B,0)-1)),"S")+1,"")),B425&amp;"V1",IF(AD425=LARGE(INDIRECT("AD"&amp;MATCH(B425,B:B,0)&amp;":AD"&amp;IF(B425=MAX(B:B),1010,MATCH(B425+1,B:B,0)-1)), IF(COUNTIF(INDIRECT("C"&amp;MATCH(B425,B:B,0)&amp;":C"&amp;IF(B425=MAX(B:B),1010,MATCH(B425+1,B:B,0)-1)),"V")&gt;0,COUNTIF(INDIRECT("C"&amp;MATCH(B425,B:B,0)&amp;":C"&amp;IF(B425=MAX(B:B),1010,MATCH(B425+1,B:B,0)-1)),"H")+COUNTIF(INDIRECT("C"&amp;MATCH(B425,B:B,0)&amp;":C"&amp;IF(B425=MAX(B:B),1010,MATCH(B425+1,B:B,0)-1)),"S")+2,"")),B425&amp;"V2","")))))),"")</f>
        <v/>
      </c>
      <c r="AH425" s="14" t="str">
        <f t="shared" ca="1" si="139"/>
        <v/>
      </c>
    </row>
    <row r="426" spans="1:34" customFormat="1" x14ac:dyDescent="0.3">
      <c r="A426" s="52" t="str">
        <f t="shared" ca="1" si="136"/>
        <v/>
      </c>
      <c r="L426" s="9"/>
      <c r="M426" s="52"/>
      <c r="N426" s="52"/>
      <c r="O426" s="47" t="str">
        <f t="shared" si="124"/>
        <v/>
      </c>
      <c r="P426" s="46" t="str">
        <f t="shared" ca="1" si="125"/>
        <v/>
      </c>
      <c r="Q426" s="39"/>
      <c r="R426" s="39"/>
      <c r="S426" s="40"/>
      <c r="T426" s="6" t="str">
        <f t="shared" si="126"/>
        <v/>
      </c>
      <c r="U426" s="6" t="str">
        <f t="shared" si="127"/>
        <v/>
      </c>
      <c r="V426" s="6" t="str">
        <f t="shared" si="128"/>
        <v/>
      </c>
      <c r="W426" s="6" t="str">
        <f t="shared" si="129"/>
        <v/>
      </c>
      <c r="X426" s="6" t="str">
        <f t="shared" si="130"/>
        <v/>
      </c>
      <c r="Y426" s="6" t="str">
        <f t="shared" si="131"/>
        <v/>
      </c>
      <c r="Z426" s="6" t="str">
        <f t="shared" si="132"/>
        <v/>
      </c>
      <c r="AA426" s="6" t="str">
        <f t="shared" si="133"/>
        <v/>
      </c>
      <c r="AB426" s="6" t="str">
        <f t="shared" si="134"/>
        <v/>
      </c>
      <c r="AC426" s="6" t="str">
        <f t="shared" si="135"/>
        <v/>
      </c>
      <c r="AD426" s="6" t="str">
        <f t="shared" si="137"/>
        <v/>
      </c>
      <c r="AE426" s="6" t="str">
        <f t="shared" si="138"/>
        <v/>
      </c>
      <c r="AF426" s="6" t="str">
        <f t="shared" si="140"/>
        <v/>
      </c>
      <c r="AG426" s="6" t="str">
        <f ca="1">IFERROR(IF(AD426=LARGE(INDIRECT("AD"&amp;MATCH(B426,B:B,0)&amp;":AD"&amp;IF(B426=MAX(B:B),1010,MATCH(B426+1,B:B,0)-1)),IF(COUNTIF(INDIRECT("C"&amp;MATCH(B426,B:B,0)&amp;":C"&amp;IF(B426=MAX(B:B),1010,MATCH(B426+1,B:B,0)-1)),"H")&gt;0,1,"")),B426&amp;"H1",IF(AD426=LARGE(INDIRECT("AD"&amp;MATCH(B426,B:B,0)&amp;":AD"&amp;IF(B426=MAX(B:B),1010,MATCH(B426+1,B:B,0)-1)),IF(COUNTIF(INDIRECT("C"&amp;MATCH(B426,B:B,0)&amp;":C"&amp;IF(B426=MAX(B:B),1010,MATCH(B426+1,B:B,0)-1)),"H")&gt;0,2,"")),B426&amp;"H2",IF(AD426=LARGE(INDIRECT("AD"&amp;MATCH(B426,B:B,0)&amp;":AD"&amp;IF(B426=MAX(B:B),1010,MATCH(B426+1,B:B,0)-1)), IF(COUNTIF(INDIRECT("C"&amp;MATCH(B426,B:B,0)&amp;":C"&amp;IF(B426=MAX(B:B),1010,MATCH(B426+1,B:B,0)-1)),"S")&gt;0,COUNTIF(INDIRECT("C"&amp;MATCH(B426,B:B,0)&amp;":C"&amp;IF(B426=MAX(B:B),1010,MATCH(B426+1,B:B,0)-1)),"H")+1,””)),B426&amp;"S1",IF(AD426=LARGE(INDIRECT("AD"&amp;MATCH(B426,B:B,0)&amp;":AD"&amp;IF(B426=MAX(B:B),1010,MATCH(B426+1,B:B,0)-1)), IF(COUNTIF(INDIRECT("C"&amp;MATCH(B426,B:B,0)&amp;":C"&amp;IF(B426=MAX(B:B),1010,MATCH(B426+1,B:B,0)-1)),"S")&gt;0,COUNTIF(INDIRECT("C"&amp;MATCH(B426,B:B,0)&amp;":C"&amp;IF(B426=MAX(B:B),1010,MATCH(B426+1,B:B,0)-1)),"H")+2,””)),B426&amp;"S2",IF(AD426=LARGE(INDIRECT("AD"&amp;MATCH(B426,B:B,0)&amp;":AD"&amp;IF(B426=MAX(B:B),1010,MATCH(B426+1,B:B,0)-1)), IF(COUNTIF(INDIRECT("C"&amp;MATCH(B426,B:B,0)&amp;":C"&amp;IF(B426=MAX(B:B),1010,MATCH(B426+1,B:B,0)-1)),"V")&gt;0,COUNTIF(INDIRECT("C"&amp;MATCH(B426,B:B,0)&amp;":C"&amp;IF(B426=MAX(B:B),1010,MATCH(B426+1,B:B,0)-1)),"H")+COUNTIF(INDIRECT("C"&amp;MATCH(B426,B:B,0)&amp;":C"&amp;IF(B426=MAX(B:B),1010,MATCH(B426+1,B:B,0)-1)),"S")+1,"")),B426&amp;"V1",IF(AD426=LARGE(INDIRECT("AD"&amp;MATCH(B426,B:B,0)&amp;":AD"&amp;IF(B426=MAX(B:B),1010,MATCH(B426+1,B:B,0)-1)), IF(COUNTIF(INDIRECT("C"&amp;MATCH(B426,B:B,0)&amp;":C"&amp;IF(B426=MAX(B:B),1010,MATCH(B426+1,B:B,0)-1)),"V")&gt;0,COUNTIF(INDIRECT("C"&amp;MATCH(B426,B:B,0)&amp;":C"&amp;IF(B426=MAX(B:B),1010,MATCH(B426+1,B:B,0)-1)),"H")+COUNTIF(INDIRECT("C"&amp;MATCH(B426,B:B,0)&amp;":C"&amp;IF(B426=MAX(B:B),1010,MATCH(B426+1,B:B,0)-1)),"S")+2,"")),B426&amp;"V2","")))))),"")</f>
        <v/>
      </c>
      <c r="AH426" s="14" t="str">
        <f t="shared" ca="1" si="139"/>
        <v/>
      </c>
    </row>
    <row r="427" spans="1:34" customFormat="1" x14ac:dyDescent="0.3">
      <c r="A427" s="52" t="str">
        <f t="shared" ca="1" si="136"/>
        <v/>
      </c>
      <c r="L427" s="9"/>
      <c r="M427" s="52"/>
      <c r="N427" s="52"/>
      <c r="O427" s="47" t="str">
        <f t="shared" si="124"/>
        <v/>
      </c>
      <c r="P427" s="46" t="str">
        <f t="shared" ca="1" si="125"/>
        <v/>
      </c>
      <c r="Q427" s="39"/>
      <c r="R427" s="39"/>
      <c r="S427" s="40"/>
      <c r="T427" s="6" t="str">
        <f t="shared" si="126"/>
        <v/>
      </c>
      <c r="U427" s="6" t="str">
        <f t="shared" si="127"/>
        <v/>
      </c>
      <c r="V427" s="6" t="str">
        <f t="shared" si="128"/>
        <v/>
      </c>
      <c r="W427" s="6" t="str">
        <f t="shared" si="129"/>
        <v/>
      </c>
      <c r="X427" s="6" t="str">
        <f t="shared" si="130"/>
        <v/>
      </c>
      <c r="Y427" s="6" t="str">
        <f t="shared" si="131"/>
        <v/>
      </c>
      <c r="Z427" s="6" t="str">
        <f t="shared" si="132"/>
        <v/>
      </c>
      <c r="AA427" s="6" t="str">
        <f t="shared" si="133"/>
        <v/>
      </c>
      <c r="AB427" s="6" t="str">
        <f t="shared" si="134"/>
        <v/>
      </c>
      <c r="AC427" s="6" t="str">
        <f t="shared" si="135"/>
        <v/>
      </c>
      <c r="AD427" s="6" t="str">
        <f t="shared" si="137"/>
        <v/>
      </c>
      <c r="AE427" s="6" t="str">
        <f t="shared" si="138"/>
        <v/>
      </c>
      <c r="AF427" s="6" t="str">
        <f t="shared" si="140"/>
        <v/>
      </c>
      <c r="AG427" s="6" t="str">
        <f ca="1">IFERROR(IF(AD427=LARGE(INDIRECT("AD"&amp;MATCH(B427,B:B,0)&amp;":AD"&amp;IF(B427=MAX(B:B),1010,MATCH(B427+1,B:B,0)-1)),IF(COUNTIF(INDIRECT("C"&amp;MATCH(B427,B:B,0)&amp;":C"&amp;IF(B427=MAX(B:B),1010,MATCH(B427+1,B:B,0)-1)),"H")&gt;0,1,"")),B427&amp;"H1",IF(AD427=LARGE(INDIRECT("AD"&amp;MATCH(B427,B:B,0)&amp;":AD"&amp;IF(B427=MAX(B:B),1010,MATCH(B427+1,B:B,0)-1)),IF(COUNTIF(INDIRECT("C"&amp;MATCH(B427,B:B,0)&amp;":C"&amp;IF(B427=MAX(B:B),1010,MATCH(B427+1,B:B,0)-1)),"H")&gt;0,2,"")),B427&amp;"H2",IF(AD427=LARGE(INDIRECT("AD"&amp;MATCH(B427,B:B,0)&amp;":AD"&amp;IF(B427=MAX(B:B),1010,MATCH(B427+1,B:B,0)-1)), IF(COUNTIF(INDIRECT("C"&amp;MATCH(B427,B:B,0)&amp;":C"&amp;IF(B427=MAX(B:B),1010,MATCH(B427+1,B:B,0)-1)),"S")&gt;0,COUNTIF(INDIRECT("C"&amp;MATCH(B427,B:B,0)&amp;":C"&amp;IF(B427=MAX(B:B),1010,MATCH(B427+1,B:B,0)-1)),"H")+1,””)),B427&amp;"S1",IF(AD427=LARGE(INDIRECT("AD"&amp;MATCH(B427,B:B,0)&amp;":AD"&amp;IF(B427=MAX(B:B),1010,MATCH(B427+1,B:B,0)-1)), IF(COUNTIF(INDIRECT("C"&amp;MATCH(B427,B:B,0)&amp;":C"&amp;IF(B427=MAX(B:B),1010,MATCH(B427+1,B:B,0)-1)),"S")&gt;0,COUNTIF(INDIRECT("C"&amp;MATCH(B427,B:B,0)&amp;":C"&amp;IF(B427=MAX(B:B),1010,MATCH(B427+1,B:B,0)-1)),"H")+2,””)),B427&amp;"S2",IF(AD427=LARGE(INDIRECT("AD"&amp;MATCH(B427,B:B,0)&amp;":AD"&amp;IF(B427=MAX(B:B),1010,MATCH(B427+1,B:B,0)-1)), IF(COUNTIF(INDIRECT("C"&amp;MATCH(B427,B:B,0)&amp;":C"&amp;IF(B427=MAX(B:B),1010,MATCH(B427+1,B:B,0)-1)),"V")&gt;0,COUNTIF(INDIRECT("C"&amp;MATCH(B427,B:B,0)&amp;":C"&amp;IF(B427=MAX(B:B),1010,MATCH(B427+1,B:B,0)-1)),"H")+COUNTIF(INDIRECT("C"&amp;MATCH(B427,B:B,0)&amp;":C"&amp;IF(B427=MAX(B:B),1010,MATCH(B427+1,B:B,0)-1)),"S")+1,"")),B427&amp;"V1",IF(AD427=LARGE(INDIRECT("AD"&amp;MATCH(B427,B:B,0)&amp;":AD"&amp;IF(B427=MAX(B:B),1010,MATCH(B427+1,B:B,0)-1)), IF(COUNTIF(INDIRECT("C"&amp;MATCH(B427,B:B,0)&amp;":C"&amp;IF(B427=MAX(B:B),1010,MATCH(B427+1,B:B,0)-1)),"V")&gt;0,COUNTIF(INDIRECT("C"&amp;MATCH(B427,B:B,0)&amp;":C"&amp;IF(B427=MAX(B:B),1010,MATCH(B427+1,B:B,0)-1)),"H")+COUNTIF(INDIRECT("C"&amp;MATCH(B427,B:B,0)&amp;":C"&amp;IF(B427=MAX(B:B),1010,MATCH(B427+1,B:B,0)-1)),"S")+2,"")),B427&amp;"V2","")))))),"")</f>
        <v/>
      </c>
      <c r="AH427" s="14" t="str">
        <f t="shared" ca="1" si="139"/>
        <v/>
      </c>
    </row>
    <row r="428" spans="1:34" customFormat="1" x14ac:dyDescent="0.3">
      <c r="A428" s="52" t="str">
        <f t="shared" ca="1" si="136"/>
        <v/>
      </c>
      <c r="L428" s="9"/>
      <c r="M428" s="52"/>
      <c r="N428" s="52"/>
      <c r="O428" s="47" t="str">
        <f t="shared" si="124"/>
        <v/>
      </c>
      <c r="P428" s="46" t="str">
        <f t="shared" ca="1" si="125"/>
        <v/>
      </c>
      <c r="Q428" s="39"/>
      <c r="R428" s="39"/>
      <c r="S428" s="40"/>
      <c r="T428" s="6" t="str">
        <f t="shared" si="126"/>
        <v/>
      </c>
      <c r="U428" s="6" t="str">
        <f t="shared" si="127"/>
        <v/>
      </c>
      <c r="V428" s="6" t="str">
        <f t="shared" si="128"/>
        <v/>
      </c>
      <c r="W428" s="6" t="str">
        <f t="shared" si="129"/>
        <v/>
      </c>
      <c r="X428" s="6" t="str">
        <f t="shared" si="130"/>
        <v/>
      </c>
      <c r="Y428" s="6" t="str">
        <f t="shared" si="131"/>
        <v/>
      </c>
      <c r="Z428" s="6" t="str">
        <f t="shared" si="132"/>
        <v/>
      </c>
      <c r="AA428" s="6" t="str">
        <f t="shared" si="133"/>
        <v/>
      </c>
      <c r="AB428" s="6" t="str">
        <f t="shared" si="134"/>
        <v/>
      </c>
      <c r="AC428" s="6" t="str">
        <f t="shared" si="135"/>
        <v/>
      </c>
      <c r="AD428" s="6" t="str">
        <f t="shared" si="137"/>
        <v/>
      </c>
      <c r="AE428" s="6" t="str">
        <f t="shared" si="138"/>
        <v/>
      </c>
      <c r="AF428" s="6" t="str">
        <f t="shared" si="140"/>
        <v/>
      </c>
      <c r="AG428" s="6" t="str">
        <f ca="1">IFERROR(IF(AD428=LARGE(INDIRECT("AD"&amp;MATCH(B428,B:B,0)&amp;":AD"&amp;IF(B428=MAX(B:B),1010,MATCH(B428+1,B:B,0)-1)),IF(COUNTIF(INDIRECT("C"&amp;MATCH(B428,B:B,0)&amp;":C"&amp;IF(B428=MAX(B:B),1010,MATCH(B428+1,B:B,0)-1)),"H")&gt;0,1,"")),B428&amp;"H1",IF(AD428=LARGE(INDIRECT("AD"&amp;MATCH(B428,B:B,0)&amp;":AD"&amp;IF(B428=MAX(B:B),1010,MATCH(B428+1,B:B,0)-1)),IF(COUNTIF(INDIRECT("C"&amp;MATCH(B428,B:B,0)&amp;":C"&amp;IF(B428=MAX(B:B),1010,MATCH(B428+1,B:B,0)-1)),"H")&gt;0,2,"")),B428&amp;"H2",IF(AD428=LARGE(INDIRECT("AD"&amp;MATCH(B428,B:B,0)&amp;":AD"&amp;IF(B428=MAX(B:B),1010,MATCH(B428+1,B:B,0)-1)), IF(COUNTIF(INDIRECT("C"&amp;MATCH(B428,B:B,0)&amp;":C"&amp;IF(B428=MAX(B:B),1010,MATCH(B428+1,B:B,0)-1)),"S")&gt;0,COUNTIF(INDIRECT("C"&amp;MATCH(B428,B:B,0)&amp;":C"&amp;IF(B428=MAX(B:B),1010,MATCH(B428+1,B:B,0)-1)),"H")+1,””)),B428&amp;"S1",IF(AD428=LARGE(INDIRECT("AD"&amp;MATCH(B428,B:B,0)&amp;":AD"&amp;IF(B428=MAX(B:B),1010,MATCH(B428+1,B:B,0)-1)), IF(COUNTIF(INDIRECT("C"&amp;MATCH(B428,B:B,0)&amp;":C"&amp;IF(B428=MAX(B:B),1010,MATCH(B428+1,B:B,0)-1)),"S")&gt;0,COUNTIF(INDIRECT("C"&amp;MATCH(B428,B:B,0)&amp;":C"&amp;IF(B428=MAX(B:B),1010,MATCH(B428+1,B:B,0)-1)),"H")+2,””)),B428&amp;"S2",IF(AD428=LARGE(INDIRECT("AD"&amp;MATCH(B428,B:B,0)&amp;":AD"&amp;IF(B428=MAX(B:B),1010,MATCH(B428+1,B:B,0)-1)), IF(COUNTIF(INDIRECT("C"&amp;MATCH(B428,B:B,0)&amp;":C"&amp;IF(B428=MAX(B:B),1010,MATCH(B428+1,B:B,0)-1)),"V")&gt;0,COUNTIF(INDIRECT("C"&amp;MATCH(B428,B:B,0)&amp;":C"&amp;IF(B428=MAX(B:B),1010,MATCH(B428+1,B:B,0)-1)),"H")+COUNTIF(INDIRECT("C"&amp;MATCH(B428,B:B,0)&amp;":C"&amp;IF(B428=MAX(B:B),1010,MATCH(B428+1,B:B,0)-1)),"S")+1,"")),B428&amp;"V1",IF(AD428=LARGE(INDIRECT("AD"&amp;MATCH(B428,B:B,0)&amp;":AD"&amp;IF(B428=MAX(B:B),1010,MATCH(B428+1,B:B,0)-1)), IF(COUNTIF(INDIRECT("C"&amp;MATCH(B428,B:B,0)&amp;":C"&amp;IF(B428=MAX(B:B),1010,MATCH(B428+1,B:B,0)-1)),"V")&gt;0,COUNTIF(INDIRECT("C"&amp;MATCH(B428,B:B,0)&amp;":C"&amp;IF(B428=MAX(B:B),1010,MATCH(B428+1,B:B,0)-1)),"H")+COUNTIF(INDIRECT("C"&amp;MATCH(B428,B:B,0)&amp;":C"&amp;IF(B428=MAX(B:B),1010,MATCH(B428+1,B:B,0)-1)),"S")+2,"")),B428&amp;"V2","")))))),"")</f>
        <v/>
      </c>
      <c r="AH428" s="14" t="str">
        <f t="shared" ca="1" si="139"/>
        <v/>
      </c>
    </row>
    <row r="429" spans="1:34" customFormat="1" x14ac:dyDescent="0.3">
      <c r="A429" s="52" t="str">
        <f t="shared" ca="1" si="136"/>
        <v/>
      </c>
      <c r="L429" s="9"/>
      <c r="M429" s="52"/>
      <c r="N429" s="52"/>
      <c r="O429" s="47" t="str">
        <f t="shared" si="124"/>
        <v/>
      </c>
      <c r="P429" s="46" t="str">
        <f t="shared" ca="1" si="125"/>
        <v/>
      </c>
      <c r="Q429" s="39"/>
      <c r="R429" s="39"/>
      <c r="S429" s="40"/>
      <c r="T429" s="6" t="str">
        <f t="shared" si="126"/>
        <v/>
      </c>
      <c r="U429" s="6" t="str">
        <f t="shared" si="127"/>
        <v/>
      </c>
      <c r="V429" s="6" t="str">
        <f t="shared" si="128"/>
        <v/>
      </c>
      <c r="W429" s="6" t="str">
        <f t="shared" si="129"/>
        <v/>
      </c>
      <c r="X429" s="6" t="str">
        <f t="shared" si="130"/>
        <v/>
      </c>
      <c r="Y429" s="6" t="str">
        <f t="shared" si="131"/>
        <v/>
      </c>
      <c r="Z429" s="6" t="str">
        <f t="shared" si="132"/>
        <v/>
      </c>
      <c r="AA429" s="6" t="str">
        <f t="shared" si="133"/>
        <v/>
      </c>
      <c r="AB429" s="6" t="str">
        <f t="shared" si="134"/>
        <v/>
      </c>
      <c r="AC429" s="6" t="str">
        <f t="shared" si="135"/>
        <v/>
      </c>
      <c r="AD429" s="6" t="str">
        <f t="shared" si="137"/>
        <v/>
      </c>
      <c r="AE429" s="6" t="str">
        <f t="shared" si="138"/>
        <v/>
      </c>
      <c r="AF429" s="6" t="str">
        <f t="shared" si="140"/>
        <v/>
      </c>
      <c r="AG429" s="6" t="str">
        <f ca="1">IFERROR(IF(AD429=LARGE(INDIRECT("AD"&amp;MATCH(B429,B:B,0)&amp;":AD"&amp;IF(B429=MAX(B:B),1010,MATCH(B429+1,B:B,0)-1)),IF(COUNTIF(INDIRECT("C"&amp;MATCH(B429,B:B,0)&amp;":C"&amp;IF(B429=MAX(B:B),1010,MATCH(B429+1,B:B,0)-1)),"H")&gt;0,1,"")),B429&amp;"H1",IF(AD429=LARGE(INDIRECT("AD"&amp;MATCH(B429,B:B,0)&amp;":AD"&amp;IF(B429=MAX(B:B),1010,MATCH(B429+1,B:B,0)-1)),IF(COUNTIF(INDIRECT("C"&amp;MATCH(B429,B:B,0)&amp;":C"&amp;IF(B429=MAX(B:B),1010,MATCH(B429+1,B:B,0)-1)),"H")&gt;0,2,"")),B429&amp;"H2",IF(AD429=LARGE(INDIRECT("AD"&amp;MATCH(B429,B:B,0)&amp;":AD"&amp;IF(B429=MAX(B:B),1010,MATCH(B429+1,B:B,0)-1)), IF(COUNTIF(INDIRECT("C"&amp;MATCH(B429,B:B,0)&amp;":C"&amp;IF(B429=MAX(B:B),1010,MATCH(B429+1,B:B,0)-1)),"S")&gt;0,COUNTIF(INDIRECT("C"&amp;MATCH(B429,B:B,0)&amp;":C"&amp;IF(B429=MAX(B:B),1010,MATCH(B429+1,B:B,0)-1)),"H")+1,””)),B429&amp;"S1",IF(AD429=LARGE(INDIRECT("AD"&amp;MATCH(B429,B:B,0)&amp;":AD"&amp;IF(B429=MAX(B:B),1010,MATCH(B429+1,B:B,0)-1)), IF(COUNTIF(INDIRECT("C"&amp;MATCH(B429,B:B,0)&amp;":C"&amp;IF(B429=MAX(B:B),1010,MATCH(B429+1,B:B,0)-1)),"S")&gt;0,COUNTIF(INDIRECT("C"&amp;MATCH(B429,B:B,0)&amp;":C"&amp;IF(B429=MAX(B:B),1010,MATCH(B429+1,B:B,0)-1)),"H")+2,””)),B429&amp;"S2",IF(AD429=LARGE(INDIRECT("AD"&amp;MATCH(B429,B:B,0)&amp;":AD"&amp;IF(B429=MAX(B:B),1010,MATCH(B429+1,B:B,0)-1)), IF(COUNTIF(INDIRECT("C"&amp;MATCH(B429,B:B,0)&amp;":C"&amp;IF(B429=MAX(B:B),1010,MATCH(B429+1,B:B,0)-1)),"V")&gt;0,COUNTIF(INDIRECT("C"&amp;MATCH(B429,B:B,0)&amp;":C"&amp;IF(B429=MAX(B:B),1010,MATCH(B429+1,B:B,0)-1)),"H")+COUNTIF(INDIRECT("C"&amp;MATCH(B429,B:B,0)&amp;":C"&amp;IF(B429=MAX(B:B),1010,MATCH(B429+1,B:B,0)-1)),"S")+1,"")),B429&amp;"V1",IF(AD429=LARGE(INDIRECT("AD"&amp;MATCH(B429,B:B,0)&amp;":AD"&amp;IF(B429=MAX(B:B),1010,MATCH(B429+1,B:B,0)-1)), IF(COUNTIF(INDIRECT("C"&amp;MATCH(B429,B:B,0)&amp;":C"&amp;IF(B429=MAX(B:B),1010,MATCH(B429+1,B:B,0)-1)),"V")&gt;0,COUNTIF(INDIRECT("C"&amp;MATCH(B429,B:B,0)&amp;":C"&amp;IF(B429=MAX(B:B),1010,MATCH(B429+1,B:B,0)-1)),"H")+COUNTIF(INDIRECT("C"&amp;MATCH(B429,B:B,0)&amp;":C"&amp;IF(B429=MAX(B:B),1010,MATCH(B429+1,B:B,0)-1)),"S")+2,"")),B429&amp;"V2","")))))),"")</f>
        <v/>
      </c>
      <c r="AH429" s="14" t="str">
        <f t="shared" ca="1" si="139"/>
        <v/>
      </c>
    </row>
    <row r="430" spans="1:34" customFormat="1" x14ac:dyDescent="0.3">
      <c r="A430" s="52" t="str">
        <f t="shared" ca="1" si="136"/>
        <v/>
      </c>
      <c r="L430" s="9"/>
      <c r="M430" s="52"/>
      <c r="N430" s="52"/>
      <c r="O430" s="47" t="str">
        <f t="shared" si="124"/>
        <v/>
      </c>
      <c r="P430" s="46" t="str">
        <f t="shared" ca="1" si="125"/>
        <v/>
      </c>
      <c r="Q430" s="39"/>
      <c r="R430" s="39"/>
      <c r="S430" s="40"/>
      <c r="T430" s="6" t="str">
        <f t="shared" si="126"/>
        <v/>
      </c>
      <c r="U430" s="6" t="str">
        <f t="shared" si="127"/>
        <v/>
      </c>
      <c r="V430" s="6" t="str">
        <f t="shared" si="128"/>
        <v/>
      </c>
      <c r="W430" s="6" t="str">
        <f t="shared" si="129"/>
        <v/>
      </c>
      <c r="X430" s="6" t="str">
        <f t="shared" si="130"/>
        <v/>
      </c>
      <c r="Y430" s="6" t="str">
        <f t="shared" si="131"/>
        <v/>
      </c>
      <c r="Z430" s="6" t="str">
        <f t="shared" si="132"/>
        <v/>
      </c>
      <c r="AA430" s="6" t="str">
        <f t="shared" si="133"/>
        <v/>
      </c>
      <c r="AB430" s="6" t="str">
        <f t="shared" si="134"/>
        <v/>
      </c>
      <c r="AC430" s="6" t="str">
        <f t="shared" si="135"/>
        <v/>
      </c>
      <c r="AD430" s="6" t="str">
        <f t="shared" si="137"/>
        <v/>
      </c>
      <c r="AE430" s="6" t="str">
        <f t="shared" si="138"/>
        <v/>
      </c>
      <c r="AF430" s="6" t="str">
        <f t="shared" si="140"/>
        <v/>
      </c>
      <c r="AG430" s="6" t="str">
        <f ca="1">IFERROR(IF(AD430=LARGE(INDIRECT("AD"&amp;MATCH(B430,B:B,0)&amp;":AD"&amp;IF(B430=MAX(B:B),1010,MATCH(B430+1,B:B,0)-1)),IF(COUNTIF(INDIRECT("C"&amp;MATCH(B430,B:B,0)&amp;":C"&amp;IF(B430=MAX(B:B),1010,MATCH(B430+1,B:B,0)-1)),"H")&gt;0,1,"")),B430&amp;"H1",IF(AD430=LARGE(INDIRECT("AD"&amp;MATCH(B430,B:B,0)&amp;":AD"&amp;IF(B430=MAX(B:B),1010,MATCH(B430+1,B:B,0)-1)),IF(COUNTIF(INDIRECT("C"&amp;MATCH(B430,B:B,0)&amp;":C"&amp;IF(B430=MAX(B:B),1010,MATCH(B430+1,B:B,0)-1)),"H")&gt;0,2,"")),B430&amp;"H2",IF(AD430=LARGE(INDIRECT("AD"&amp;MATCH(B430,B:B,0)&amp;":AD"&amp;IF(B430=MAX(B:B),1010,MATCH(B430+1,B:B,0)-1)), IF(COUNTIF(INDIRECT("C"&amp;MATCH(B430,B:B,0)&amp;":C"&amp;IF(B430=MAX(B:B),1010,MATCH(B430+1,B:B,0)-1)),"S")&gt;0,COUNTIF(INDIRECT("C"&amp;MATCH(B430,B:B,0)&amp;":C"&amp;IF(B430=MAX(B:B),1010,MATCH(B430+1,B:B,0)-1)),"H")+1,””)),B430&amp;"S1",IF(AD430=LARGE(INDIRECT("AD"&amp;MATCH(B430,B:B,0)&amp;":AD"&amp;IF(B430=MAX(B:B),1010,MATCH(B430+1,B:B,0)-1)), IF(COUNTIF(INDIRECT("C"&amp;MATCH(B430,B:B,0)&amp;":C"&amp;IF(B430=MAX(B:B),1010,MATCH(B430+1,B:B,0)-1)),"S")&gt;0,COUNTIF(INDIRECT("C"&amp;MATCH(B430,B:B,0)&amp;":C"&amp;IF(B430=MAX(B:B),1010,MATCH(B430+1,B:B,0)-1)),"H")+2,””)),B430&amp;"S2",IF(AD430=LARGE(INDIRECT("AD"&amp;MATCH(B430,B:B,0)&amp;":AD"&amp;IF(B430=MAX(B:B),1010,MATCH(B430+1,B:B,0)-1)), IF(COUNTIF(INDIRECT("C"&amp;MATCH(B430,B:B,0)&amp;":C"&amp;IF(B430=MAX(B:B),1010,MATCH(B430+1,B:B,0)-1)),"V")&gt;0,COUNTIF(INDIRECT("C"&amp;MATCH(B430,B:B,0)&amp;":C"&amp;IF(B430=MAX(B:B),1010,MATCH(B430+1,B:B,0)-1)),"H")+COUNTIF(INDIRECT("C"&amp;MATCH(B430,B:B,0)&amp;":C"&amp;IF(B430=MAX(B:B),1010,MATCH(B430+1,B:B,0)-1)),"S")+1,"")),B430&amp;"V1",IF(AD430=LARGE(INDIRECT("AD"&amp;MATCH(B430,B:B,0)&amp;":AD"&amp;IF(B430=MAX(B:B),1010,MATCH(B430+1,B:B,0)-1)), IF(COUNTIF(INDIRECT("C"&amp;MATCH(B430,B:B,0)&amp;":C"&amp;IF(B430=MAX(B:B),1010,MATCH(B430+1,B:B,0)-1)),"V")&gt;0,COUNTIF(INDIRECT("C"&amp;MATCH(B430,B:B,0)&amp;":C"&amp;IF(B430=MAX(B:B),1010,MATCH(B430+1,B:B,0)-1)),"H")+COUNTIF(INDIRECT("C"&amp;MATCH(B430,B:B,0)&amp;":C"&amp;IF(B430=MAX(B:B),1010,MATCH(B430+1,B:B,0)-1)),"S")+2,"")),B430&amp;"V2","")))))),"")</f>
        <v/>
      </c>
      <c r="AH430" s="14" t="str">
        <f t="shared" ca="1" si="139"/>
        <v/>
      </c>
    </row>
    <row r="431" spans="1:34" customFormat="1" x14ac:dyDescent="0.3">
      <c r="A431" s="52" t="str">
        <f t="shared" ca="1" si="136"/>
        <v/>
      </c>
      <c r="L431" s="9"/>
      <c r="M431" s="52"/>
      <c r="N431" s="52"/>
      <c r="O431" s="47" t="str">
        <f t="shared" si="124"/>
        <v/>
      </c>
      <c r="P431" s="46" t="str">
        <f t="shared" ca="1" si="125"/>
        <v/>
      </c>
      <c r="Q431" s="39"/>
      <c r="R431" s="39"/>
      <c r="S431" s="40"/>
      <c r="T431" s="6" t="str">
        <f t="shared" si="126"/>
        <v/>
      </c>
      <c r="U431" s="6" t="str">
        <f t="shared" si="127"/>
        <v/>
      </c>
      <c r="V431" s="6" t="str">
        <f t="shared" si="128"/>
        <v/>
      </c>
      <c r="W431" s="6" t="str">
        <f t="shared" si="129"/>
        <v/>
      </c>
      <c r="X431" s="6" t="str">
        <f t="shared" si="130"/>
        <v/>
      </c>
      <c r="Y431" s="6" t="str">
        <f t="shared" si="131"/>
        <v/>
      </c>
      <c r="Z431" s="6" t="str">
        <f t="shared" si="132"/>
        <v/>
      </c>
      <c r="AA431" s="6" t="str">
        <f t="shared" si="133"/>
        <v/>
      </c>
      <c r="AB431" s="6" t="str">
        <f t="shared" si="134"/>
        <v/>
      </c>
      <c r="AC431" s="6" t="str">
        <f t="shared" si="135"/>
        <v/>
      </c>
      <c r="AD431" s="6" t="str">
        <f t="shared" si="137"/>
        <v/>
      </c>
      <c r="AE431" s="6" t="str">
        <f t="shared" si="138"/>
        <v/>
      </c>
      <c r="AF431" s="6" t="str">
        <f t="shared" si="140"/>
        <v/>
      </c>
      <c r="AG431" s="6" t="str">
        <f ca="1">IFERROR(IF(AD431=LARGE(INDIRECT("AD"&amp;MATCH(B431,B:B,0)&amp;":AD"&amp;IF(B431=MAX(B:B),1010,MATCH(B431+1,B:B,0)-1)),IF(COUNTIF(INDIRECT("C"&amp;MATCH(B431,B:B,0)&amp;":C"&amp;IF(B431=MAX(B:B),1010,MATCH(B431+1,B:B,0)-1)),"H")&gt;0,1,"")),B431&amp;"H1",IF(AD431=LARGE(INDIRECT("AD"&amp;MATCH(B431,B:B,0)&amp;":AD"&amp;IF(B431=MAX(B:B),1010,MATCH(B431+1,B:B,0)-1)),IF(COUNTIF(INDIRECT("C"&amp;MATCH(B431,B:B,0)&amp;":C"&amp;IF(B431=MAX(B:B),1010,MATCH(B431+1,B:B,0)-1)),"H")&gt;0,2,"")),B431&amp;"H2",IF(AD431=LARGE(INDIRECT("AD"&amp;MATCH(B431,B:B,0)&amp;":AD"&amp;IF(B431=MAX(B:B),1010,MATCH(B431+1,B:B,0)-1)), IF(COUNTIF(INDIRECT("C"&amp;MATCH(B431,B:B,0)&amp;":C"&amp;IF(B431=MAX(B:B),1010,MATCH(B431+1,B:B,0)-1)),"S")&gt;0,COUNTIF(INDIRECT("C"&amp;MATCH(B431,B:B,0)&amp;":C"&amp;IF(B431=MAX(B:B),1010,MATCH(B431+1,B:B,0)-1)),"H")+1,””)),B431&amp;"S1",IF(AD431=LARGE(INDIRECT("AD"&amp;MATCH(B431,B:B,0)&amp;":AD"&amp;IF(B431=MAX(B:B),1010,MATCH(B431+1,B:B,0)-1)), IF(COUNTIF(INDIRECT("C"&amp;MATCH(B431,B:B,0)&amp;":C"&amp;IF(B431=MAX(B:B),1010,MATCH(B431+1,B:B,0)-1)),"S")&gt;0,COUNTIF(INDIRECT("C"&amp;MATCH(B431,B:B,0)&amp;":C"&amp;IF(B431=MAX(B:B),1010,MATCH(B431+1,B:B,0)-1)),"H")+2,””)),B431&amp;"S2",IF(AD431=LARGE(INDIRECT("AD"&amp;MATCH(B431,B:B,0)&amp;":AD"&amp;IF(B431=MAX(B:B),1010,MATCH(B431+1,B:B,0)-1)), IF(COUNTIF(INDIRECT("C"&amp;MATCH(B431,B:B,0)&amp;":C"&amp;IF(B431=MAX(B:B),1010,MATCH(B431+1,B:B,0)-1)),"V")&gt;0,COUNTIF(INDIRECT("C"&amp;MATCH(B431,B:B,0)&amp;":C"&amp;IF(B431=MAX(B:B),1010,MATCH(B431+1,B:B,0)-1)),"H")+COUNTIF(INDIRECT("C"&amp;MATCH(B431,B:B,0)&amp;":C"&amp;IF(B431=MAX(B:B),1010,MATCH(B431+1,B:B,0)-1)),"S")+1,"")),B431&amp;"V1",IF(AD431=LARGE(INDIRECT("AD"&amp;MATCH(B431,B:B,0)&amp;":AD"&amp;IF(B431=MAX(B:B),1010,MATCH(B431+1,B:B,0)-1)), IF(COUNTIF(INDIRECT("C"&amp;MATCH(B431,B:B,0)&amp;":C"&amp;IF(B431=MAX(B:B),1010,MATCH(B431+1,B:B,0)-1)),"V")&gt;0,COUNTIF(INDIRECT("C"&amp;MATCH(B431,B:B,0)&amp;":C"&amp;IF(B431=MAX(B:B),1010,MATCH(B431+1,B:B,0)-1)),"H")+COUNTIF(INDIRECT("C"&amp;MATCH(B431,B:B,0)&amp;":C"&amp;IF(B431=MAX(B:B),1010,MATCH(B431+1,B:B,0)-1)),"S")+2,"")),B431&amp;"V2","")))))),"")</f>
        <v/>
      </c>
      <c r="AH431" s="14" t="str">
        <f t="shared" ca="1" si="139"/>
        <v/>
      </c>
    </row>
    <row r="432" spans="1:34" customFormat="1" x14ac:dyDescent="0.3">
      <c r="A432" s="52" t="str">
        <f t="shared" ca="1" si="136"/>
        <v/>
      </c>
      <c r="L432" s="9"/>
      <c r="M432" s="52"/>
      <c r="N432" s="52"/>
      <c r="O432" s="47" t="str">
        <f t="shared" si="124"/>
        <v/>
      </c>
      <c r="P432" s="46" t="str">
        <f t="shared" ca="1" si="125"/>
        <v/>
      </c>
      <c r="Q432" s="39"/>
      <c r="R432" s="39"/>
      <c r="S432" s="40"/>
      <c r="T432" s="6" t="str">
        <f t="shared" si="126"/>
        <v/>
      </c>
      <c r="U432" s="6" t="str">
        <f t="shared" si="127"/>
        <v/>
      </c>
      <c r="V432" s="6" t="str">
        <f t="shared" si="128"/>
        <v/>
      </c>
      <c r="W432" s="6" t="str">
        <f t="shared" si="129"/>
        <v/>
      </c>
      <c r="X432" s="6" t="str">
        <f t="shared" si="130"/>
        <v/>
      </c>
      <c r="Y432" s="6" t="str">
        <f t="shared" si="131"/>
        <v/>
      </c>
      <c r="Z432" s="6" t="str">
        <f t="shared" si="132"/>
        <v/>
      </c>
      <c r="AA432" s="6" t="str">
        <f t="shared" si="133"/>
        <v/>
      </c>
      <c r="AB432" s="6" t="str">
        <f t="shared" si="134"/>
        <v/>
      </c>
      <c r="AC432" s="6" t="str">
        <f t="shared" si="135"/>
        <v/>
      </c>
      <c r="AD432" s="6" t="str">
        <f t="shared" si="137"/>
        <v/>
      </c>
      <c r="AE432" s="6" t="str">
        <f t="shared" si="138"/>
        <v/>
      </c>
      <c r="AF432" s="6" t="str">
        <f t="shared" si="140"/>
        <v/>
      </c>
      <c r="AG432" s="6" t="str">
        <f ca="1">IFERROR(IF(AD432=LARGE(INDIRECT("AD"&amp;MATCH(B432,B:B,0)&amp;":AD"&amp;IF(B432=MAX(B:B),1010,MATCH(B432+1,B:B,0)-1)),IF(COUNTIF(INDIRECT("C"&amp;MATCH(B432,B:B,0)&amp;":C"&amp;IF(B432=MAX(B:B),1010,MATCH(B432+1,B:B,0)-1)),"H")&gt;0,1,"")),B432&amp;"H1",IF(AD432=LARGE(INDIRECT("AD"&amp;MATCH(B432,B:B,0)&amp;":AD"&amp;IF(B432=MAX(B:B),1010,MATCH(B432+1,B:B,0)-1)),IF(COUNTIF(INDIRECT("C"&amp;MATCH(B432,B:B,0)&amp;":C"&amp;IF(B432=MAX(B:B),1010,MATCH(B432+1,B:B,0)-1)),"H")&gt;0,2,"")),B432&amp;"H2",IF(AD432=LARGE(INDIRECT("AD"&amp;MATCH(B432,B:B,0)&amp;":AD"&amp;IF(B432=MAX(B:B),1010,MATCH(B432+1,B:B,0)-1)), IF(COUNTIF(INDIRECT("C"&amp;MATCH(B432,B:B,0)&amp;":C"&amp;IF(B432=MAX(B:B),1010,MATCH(B432+1,B:B,0)-1)),"S")&gt;0,COUNTIF(INDIRECT("C"&amp;MATCH(B432,B:B,0)&amp;":C"&amp;IF(B432=MAX(B:B),1010,MATCH(B432+1,B:B,0)-1)),"H")+1,””)),B432&amp;"S1",IF(AD432=LARGE(INDIRECT("AD"&amp;MATCH(B432,B:B,0)&amp;":AD"&amp;IF(B432=MAX(B:B),1010,MATCH(B432+1,B:B,0)-1)), IF(COUNTIF(INDIRECT("C"&amp;MATCH(B432,B:B,0)&amp;":C"&amp;IF(B432=MAX(B:B),1010,MATCH(B432+1,B:B,0)-1)),"S")&gt;0,COUNTIF(INDIRECT("C"&amp;MATCH(B432,B:B,0)&amp;":C"&amp;IF(B432=MAX(B:B),1010,MATCH(B432+1,B:B,0)-1)),"H")+2,””)),B432&amp;"S2",IF(AD432=LARGE(INDIRECT("AD"&amp;MATCH(B432,B:B,0)&amp;":AD"&amp;IF(B432=MAX(B:B),1010,MATCH(B432+1,B:B,0)-1)), IF(COUNTIF(INDIRECT("C"&amp;MATCH(B432,B:B,0)&amp;":C"&amp;IF(B432=MAX(B:B),1010,MATCH(B432+1,B:B,0)-1)),"V")&gt;0,COUNTIF(INDIRECT("C"&amp;MATCH(B432,B:B,0)&amp;":C"&amp;IF(B432=MAX(B:B),1010,MATCH(B432+1,B:B,0)-1)),"H")+COUNTIF(INDIRECT("C"&amp;MATCH(B432,B:B,0)&amp;":C"&amp;IF(B432=MAX(B:B),1010,MATCH(B432+1,B:B,0)-1)),"S")+1,"")),B432&amp;"V1",IF(AD432=LARGE(INDIRECT("AD"&amp;MATCH(B432,B:B,0)&amp;":AD"&amp;IF(B432=MAX(B:B),1010,MATCH(B432+1,B:B,0)-1)), IF(COUNTIF(INDIRECT("C"&amp;MATCH(B432,B:B,0)&amp;":C"&amp;IF(B432=MAX(B:B),1010,MATCH(B432+1,B:B,0)-1)),"V")&gt;0,COUNTIF(INDIRECT("C"&amp;MATCH(B432,B:B,0)&amp;":C"&amp;IF(B432=MAX(B:B),1010,MATCH(B432+1,B:B,0)-1)),"H")+COUNTIF(INDIRECT("C"&amp;MATCH(B432,B:B,0)&amp;":C"&amp;IF(B432=MAX(B:B),1010,MATCH(B432+1,B:B,0)-1)),"S")+2,"")),B432&amp;"V2","")))))),"")</f>
        <v/>
      </c>
      <c r="AH432" s="14" t="str">
        <f t="shared" ca="1" si="139"/>
        <v/>
      </c>
    </row>
    <row r="433" spans="1:34" customFormat="1" x14ac:dyDescent="0.3">
      <c r="A433" s="52" t="str">
        <f t="shared" ca="1" si="136"/>
        <v/>
      </c>
      <c r="L433" s="9"/>
      <c r="M433" s="52"/>
      <c r="N433" s="52"/>
      <c r="O433" s="47" t="str">
        <f t="shared" si="124"/>
        <v/>
      </c>
      <c r="P433" s="46" t="str">
        <f t="shared" ca="1" si="125"/>
        <v/>
      </c>
      <c r="Q433" s="39"/>
      <c r="R433" s="39"/>
      <c r="S433" s="40"/>
      <c r="T433" s="6" t="str">
        <f t="shared" si="126"/>
        <v/>
      </c>
      <c r="U433" s="6" t="str">
        <f t="shared" si="127"/>
        <v/>
      </c>
      <c r="V433" s="6" t="str">
        <f t="shared" si="128"/>
        <v/>
      </c>
      <c r="W433" s="6" t="str">
        <f t="shared" si="129"/>
        <v/>
      </c>
      <c r="X433" s="6" t="str">
        <f t="shared" si="130"/>
        <v/>
      </c>
      <c r="Y433" s="6" t="str">
        <f t="shared" si="131"/>
        <v/>
      </c>
      <c r="Z433" s="6" t="str">
        <f t="shared" si="132"/>
        <v/>
      </c>
      <c r="AA433" s="6" t="str">
        <f t="shared" si="133"/>
        <v/>
      </c>
      <c r="AB433" s="6" t="str">
        <f t="shared" si="134"/>
        <v/>
      </c>
      <c r="AC433" s="6" t="str">
        <f t="shared" si="135"/>
        <v/>
      </c>
      <c r="AD433" s="6" t="str">
        <f t="shared" si="137"/>
        <v/>
      </c>
      <c r="AE433" s="6" t="str">
        <f t="shared" si="138"/>
        <v/>
      </c>
      <c r="AF433" s="6" t="str">
        <f t="shared" si="140"/>
        <v/>
      </c>
      <c r="AG433" s="6" t="str">
        <f ca="1">IFERROR(IF(AD433=LARGE(INDIRECT("AD"&amp;MATCH(B433,B:B,0)&amp;":AD"&amp;IF(B433=MAX(B:B),1010,MATCH(B433+1,B:B,0)-1)),IF(COUNTIF(INDIRECT("C"&amp;MATCH(B433,B:B,0)&amp;":C"&amp;IF(B433=MAX(B:B),1010,MATCH(B433+1,B:B,0)-1)),"H")&gt;0,1,"")),B433&amp;"H1",IF(AD433=LARGE(INDIRECT("AD"&amp;MATCH(B433,B:B,0)&amp;":AD"&amp;IF(B433=MAX(B:B),1010,MATCH(B433+1,B:B,0)-1)),IF(COUNTIF(INDIRECT("C"&amp;MATCH(B433,B:B,0)&amp;":C"&amp;IF(B433=MAX(B:B),1010,MATCH(B433+1,B:B,0)-1)),"H")&gt;0,2,"")),B433&amp;"H2",IF(AD433=LARGE(INDIRECT("AD"&amp;MATCH(B433,B:B,0)&amp;":AD"&amp;IF(B433=MAX(B:B),1010,MATCH(B433+1,B:B,0)-1)), IF(COUNTIF(INDIRECT("C"&amp;MATCH(B433,B:B,0)&amp;":C"&amp;IF(B433=MAX(B:B),1010,MATCH(B433+1,B:B,0)-1)),"S")&gt;0,COUNTIF(INDIRECT("C"&amp;MATCH(B433,B:B,0)&amp;":C"&amp;IF(B433=MAX(B:B),1010,MATCH(B433+1,B:B,0)-1)),"H")+1,””)),B433&amp;"S1",IF(AD433=LARGE(INDIRECT("AD"&amp;MATCH(B433,B:B,0)&amp;":AD"&amp;IF(B433=MAX(B:B),1010,MATCH(B433+1,B:B,0)-1)), IF(COUNTIF(INDIRECT("C"&amp;MATCH(B433,B:B,0)&amp;":C"&amp;IF(B433=MAX(B:B),1010,MATCH(B433+1,B:B,0)-1)),"S")&gt;0,COUNTIF(INDIRECT("C"&amp;MATCH(B433,B:B,0)&amp;":C"&amp;IF(B433=MAX(B:B),1010,MATCH(B433+1,B:B,0)-1)),"H")+2,””)),B433&amp;"S2",IF(AD433=LARGE(INDIRECT("AD"&amp;MATCH(B433,B:B,0)&amp;":AD"&amp;IF(B433=MAX(B:B),1010,MATCH(B433+1,B:B,0)-1)), IF(COUNTIF(INDIRECT("C"&amp;MATCH(B433,B:B,0)&amp;":C"&amp;IF(B433=MAX(B:B),1010,MATCH(B433+1,B:B,0)-1)),"V")&gt;0,COUNTIF(INDIRECT("C"&amp;MATCH(B433,B:B,0)&amp;":C"&amp;IF(B433=MAX(B:B),1010,MATCH(B433+1,B:B,0)-1)),"H")+COUNTIF(INDIRECT("C"&amp;MATCH(B433,B:B,0)&amp;":C"&amp;IF(B433=MAX(B:B),1010,MATCH(B433+1,B:B,0)-1)),"S")+1,"")),B433&amp;"V1",IF(AD433=LARGE(INDIRECT("AD"&amp;MATCH(B433,B:B,0)&amp;":AD"&amp;IF(B433=MAX(B:B),1010,MATCH(B433+1,B:B,0)-1)), IF(COUNTIF(INDIRECT("C"&amp;MATCH(B433,B:B,0)&amp;":C"&amp;IF(B433=MAX(B:B),1010,MATCH(B433+1,B:B,0)-1)),"V")&gt;0,COUNTIF(INDIRECT("C"&amp;MATCH(B433,B:B,0)&amp;":C"&amp;IF(B433=MAX(B:B),1010,MATCH(B433+1,B:B,0)-1)),"H")+COUNTIF(INDIRECT("C"&amp;MATCH(B433,B:B,0)&amp;":C"&amp;IF(B433=MAX(B:B),1010,MATCH(B433+1,B:B,0)-1)),"S")+2,"")),B433&amp;"V2","")))))),"")</f>
        <v/>
      </c>
      <c r="AH433" s="14" t="str">
        <f t="shared" ca="1" si="139"/>
        <v/>
      </c>
    </row>
    <row r="434" spans="1:34" customFormat="1" x14ac:dyDescent="0.3">
      <c r="A434" s="52" t="str">
        <f t="shared" ca="1" si="136"/>
        <v/>
      </c>
      <c r="L434" s="9"/>
      <c r="M434" s="52"/>
      <c r="N434" s="52"/>
      <c r="O434" s="47" t="str">
        <f t="shared" si="124"/>
        <v/>
      </c>
      <c r="P434" s="46" t="str">
        <f t="shared" ca="1" si="125"/>
        <v/>
      </c>
      <c r="Q434" s="39"/>
      <c r="R434" s="39"/>
      <c r="S434" s="40"/>
      <c r="T434" s="6" t="str">
        <f t="shared" si="126"/>
        <v/>
      </c>
      <c r="U434" s="6" t="str">
        <f t="shared" si="127"/>
        <v/>
      </c>
      <c r="V434" s="6" t="str">
        <f t="shared" si="128"/>
        <v/>
      </c>
      <c r="W434" s="6" t="str">
        <f t="shared" si="129"/>
        <v/>
      </c>
      <c r="X434" s="6" t="str">
        <f t="shared" si="130"/>
        <v/>
      </c>
      <c r="Y434" s="6" t="str">
        <f t="shared" si="131"/>
        <v/>
      </c>
      <c r="Z434" s="6" t="str">
        <f t="shared" si="132"/>
        <v/>
      </c>
      <c r="AA434" s="6" t="str">
        <f t="shared" si="133"/>
        <v/>
      </c>
      <c r="AB434" s="6" t="str">
        <f t="shared" si="134"/>
        <v/>
      </c>
      <c r="AC434" s="6" t="str">
        <f t="shared" si="135"/>
        <v/>
      </c>
      <c r="AD434" s="6" t="str">
        <f t="shared" si="137"/>
        <v/>
      </c>
      <c r="AE434" s="6" t="str">
        <f t="shared" si="138"/>
        <v/>
      </c>
      <c r="AF434" s="6" t="str">
        <f t="shared" si="140"/>
        <v/>
      </c>
      <c r="AG434" s="6" t="str">
        <f ca="1">IFERROR(IF(AD434=LARGE(INDIRECT("AD"&amp;MATCH(B434,B:B,0)&amp;":AD"&amp;IF(B434=MAX(B:B),1010,MATCH(B434+1,B:B,0)-1)),IF(COUNTIF(INDIRECT("C"&amp;MATCH(B434,B:B,0)&amp;":C"&amp;IF(B434=MAX(B:B),1010,MATCH(B434+1,B:B,0)-1)),"H")&gt;0,1,"")),B434&amp;"H1",IF(AD434=LARGE(INDIRECT("AD"&amp;MATCH(B434,B:B,0)&amp;":AD"&amp;IF(B434=MAX(B:B),1010,MATCH(B434+1,B:B,0)-1)),IF(COUNTIF(INDIRECT("C"&amp;MATCH(B434,B:B,0)&amp;":C"&amp;IF(B434=MAX(B:B),1010,MATCH(B434+1,B:B,0)-1)),"H")&gt;0,2,"")),B434&amp;"H2",IF(AD434=LARGE(INDIRECT("AD"&amp;MATCH(B434,B:B,0)&amp;":AD"&amp;IF(B434=MAX(B:B),1010,MATCH(B434+1,B:B,0)-1)), IF(COUNTIF(INDIRECT("C"&amp;MATCH(B434,B:B,0)&amp;":C"&amp;IF(B434=MAX(B:B),1010,MATCH(B434+1,B:B,0)-1)),"S")&gt;0,COUNTIF(INDIRECT("C"&amp;MATCH(B434,B:B,0)&amp;":C"&amp;IF(B434=MAX(B:B),1010,MATCH(B434+1,B:B,0)-1)),"H")+1,””)),B434&amp;"S1",IF(AD434=LARGE(INDIRECT("AD"&amp;MATCH(B434,B:B,0)&amp;":AD"&amp;IF(B434=MAX(B:B),1010,MATCH(B434+1,B:B,0)-1)), IF(COUNTIF(INDIRECT("C"&amp;MATCH(B434,B:B,0)&amp;":C"&amp;IF(B434=MAX(B:B),1010,MATCH(B434+1,B:B,0)-1)),"S")&gt;0,COUNTIF(INDIRECT("C"&amp;MATCH(B434,B:B,0)&amp;":C"&amp;IF(B434=MAX(B:B),1010,MATCH(B434+1,B:B,0)-1)),"H")+2,””)),B434&amp;"S2",IF(AD434=LARGE(INDIRECT("AD"&amp;MATCH(B434,B:B,0)&amp;":AD"&amp;IF(B434=MAX(B:B),1010,MATCH(B434+1,B:B,0)-1)), IF(COUNTIF(INDIRECT("C"&amp;MATCH(B434,B:B,0)&amp;":C"&amp;IF(B434=MAX(B:B),1010,MATCH(B434+1,B:B,0)-1)),"V")&gt;0,COUNTIF(INDIRECT("C"&amp;MATCH(B434,B:B,0)&amp;":C"&amp;IF(B434=MAX(B:B),1010,MATCH(B434+1,B:B,0)-1)),"H")+COUNTIF(INDIRECT("C"&amp;MATCH(B434,B:B,0)&amp;":C"&amp;IF(B434=MAX(B:B),1010,MATCH(B434+1,B:B,0)-1)),"S")+1,"")),B434&amp;"V1",IF(AD434=LARGE(INDIRECT("AD"&amp;MATCH(B434,B:B,0)&amp;":AD"&amp;IF(B434=MAX(B:B),1010,MATCH(B434+1,B:B,0)-1)), IF(COUNTIF(INDIRECT("C"&amp;MATCH(B434,B:B,0)&amp;":C"&amp;IF(B434=MAX(B:B),1010,MATCH(B434+1,B:B,0)-1)),"V")&gt;0,COUNTIF(INDIRECT("C"&amp;MATCH(B434,B:B,0)&amp;":C"&amp;IF(B434=MAX(B:B),1010,MATCH(B434+1,B:B,0)-1)),"H")+COUNTIF(INDIRECT("C"&amp;MATCH(B434,B:B,0)&amp;":C"&amp;IF(B434=MAX(B:B),1010,MATCH(B434+1,B:B,0)-1)),"S")+2,"")),B434&amp;"V2","")))))),"")</f>
        <v/>
      </c>
      <c r="AH434" s="14" t="str">
        <f t="shared" ca="1" si="139"/>
        <v/>
      </c>
    </row>
    <row r="435" spans="1:34" customFormat="1" x14ac:dyDescent="0.3">
      <c r="A435" s="52" t="str">
        <f t="shared" ca="1" si="136"/>
        <v/>
      </c>
      <c r="L435" s="9"/>
      <c r="M435" s="52"/>
      <c r="N435" s="52"/>
      <c r="O435" s="47" t="str">
        <f t="shared" si="124"/>
        <v/>
      </c>
      <c r="P435" s="46" t="str">
        <f t="shared" ca="1" si="125"/>
        <v/>
      </c>
      <c r="Q435" s="39"/>
      <c r="R435" s="39"/>
      <c r="S435" s="40"/>
      <c r="T435" s="6" t="str">
        <f t="shared" si="126"/>
        <v/>
      </c>
      <c r="U435" s="6" t="str">
        <f t="shared" si="127"/>
        <v/>
      </c>
      <c r="V435" s="6" t="str">
        <f t="shared" si="128"/>
        <v/>
      </c>
      <c r="W435" s="6" t="str">
        <f t="shared" si="129"/>
        <v/>
      </c>
      <c r="X435" s="6" t="str">
        <f t="shared" si="130"/>
        <v/>
      </c>
      <c r="Y435" s="6" t="str">
        <f t="shared" si="131"/>
        <v/>
      </c>
      <c r="Z435" s="6" t="str">
        <f t="shared" si="132"/>
        <v/>
      </c>
      <c r="AA435" s="6" t="str">
        <f t="shared" si="133"/>
        <v/>
      </c>
      <c r="AB435" s="6" t="str">
        <f t="shared" si="134"/>
        <v/>
      </c>
      <c r="AC435" s="6" t="str">
        <f t="shared" si="135"/>
        <v/>
      </c>
      <c r="AD435" s="6" t="str">
        <f t="shared" si="137"/>
        <v/>
      </c>
      <c r="AE435" s="6" t="str">
        <f t="shared" si="138"/>
        <v/>
      </c>
      <c r="AF435" s="6" t="str">
        <f t="shared" si="140"/>
        <v/>
      </c>
      <c r="AG435" s="6" t="str">
        <f ca="1">IFERROR(IF(AD435=LARGE(INDIRECT("AD"&amp;MATCH(B435,B:B,0)&amp;":AD"&amp;IF(B435=MAX(B:B),1010,MATCH(B435+1,B:B,0)-1)),IF(COUNTIF(INDIRECT("C"&amp;MATCH(B435,B:B,0)&amp;":C"&amp;IF(B435=MAX(B:B),1010,MATCH(B435+1,B:B,0)-1)),"H")&gt;0,1,"")),B435&amp;"H1",IF(AD435=LARGE(INDIRECT("AD"&amp;MATCH(B435,B:B,0)&amp;":AD"&amp;IF(B435=MAX(B:B),1010,MATCH(B435+1,B:B,0)-1)),IF(COUNTIF(INDIRECT("C"&amp;MATCH(B435,B:B,0)&amp;":C"&amp;IF(B435=MAX(B:B),1010,MATCH(B435+1,B:B,0)-1)),"H")&gt;0,2,"")),B435&amp;"H2",IF(AD435=LARGE(INDIRECT("AD"&amp;MATCH(B435,B:B,0)&amp;":AD"&amp;IF(B435=MAX(B:B),1010,MATCH(B435+1,B:B,0)-1)), IF(COUNTIF(INDIRECT("C"&amp;MATCH(B435,B:B,0)&amp;":C"&amp;IF(B435=MAX(B:B),1010,MATCH(B435+1,B:B,0)-1)),"S")&gt;0,COUNTIF(INDIRECT("C"&amp;MATCH(B435,B:B,0)&amp;":C"&amp;IF(B435=MAX(B:B),1010,MATCH(B435+1,B:B,0)-1)),"H")+1,””)),B435&amp;"S1",IF(AD435=LARGE(INDIRECT("AD"&amp;MATCH(B435,B:B,0)&amp;":AD"&amp;IF(B435=MAX(B:B),1010,MATCH(B435+1,B:B,0)-1)), IF(COUNTIF(INDIRECT("C"&amp;MATCH(B435,B:B,0)&amp;":C"&amp;IF(B435=MAX(B:B),1010,MATCH(B435+1,B:B,0)-1)),"S")&gt;0,COUNTIF(INDIRECT("C"&amp;MATCH(B435,B:B,0)&amp;":C"&amp;IF(B435=MAX(B:B),1010,MATCH(B435+1,B:B,0)-1)),"H")+2,””)),B435&amp;"S2",IF(AD435=LARGE(INDIRECT("AD"&amp;MATCH(B435,B:B,0)&amp;":AD"&amp;IF(B435=MAX(B:B),1010,MATCH(B435+1,B:B,0)-1)), IF(COUNTIF(INDIRECT("C"&amp;MATCH(B435,B:B,0)&amp;":C"&amp;IF(B435=MAX(B:B),1010,MATCH(B435+1,B:B,0)-1)),"V")&gt;0,COUNTIF(INDIRECT("C"&amp;MATCH(B435,B:B,0)&amp;":C"&amp;IF(B435=MAX(B:B),1010,MATCH(B435+1,B:B,0)-1)),"H")+COUNTIF(INDIRECT("C"&amp;MATCH(B435,B:B,0)&amp;":C"&amp;IF(B435=MAX(B:B),1010,MATCH(B435+1,B:B,0)-1)),"S")+1,"")),B435&amp;"V1",IF(AD435=LARGE(INDIRECT("AD"&amp;MATCH(B435,B:B,0)&amp;":AD"&amp;IF(B435=MAX(B:B),1010,MATCH(B435+1,B:B,0)-1)), IF(COUNTIF(INDIRECT("C"&amp;MATCH(B435,B:B,0)&amp;":C"&amp;IF(B435=MAX(B:B),1010,MATCH(B435+1,B:B,0)-1)),"V")&gt;0,COUNTIF(INDIRECT("C"&amp;MATCH(B435,B:B,0)&amp;":C"&amp;IF(B435=MAX(B:B),1010,MATCH(B435+1,B:B,0)-1)),"H")+COUNTIF(INDIRECT("C"&amp;MATCH(B435,B:B,0)&amp;":C"&amp;IF(B435=MAX(B:B),1010,MATCH(B435+1,B:B,0)-1)),"S")+2,"")),B435&amp;"V2","")))))),"")</f>
        <v/>
      </c>
      <c r="AH435" s="14" t="str">
        <f t="shared" ca="1" si="139"/>
        <v/>
      </c>
    </row>
    <row r="436" spans="1:34" customFormat="1" x14ac:dyDescent="0.3">
      <c r="A436" s="52" t="str">
        <f t="shared" ca="1" si="136"/>
        <v/>
      </c>
      <c r="L436" s="9"/>
      <c r="M436" s="52"/>
      <c r="N436" s="52"/>
      <c r="O436" s="47" t="str">
        <f t="shared" si="124"/>
        <v/>
      </c>
      <c r="P436" s="46" t="str">
        <f t="shared" ca="1" si="125"/>
        <v/>
      </c>
      <c r="Q436" s="39"/>
      <c r="R436" s="39"/>
      <c r="S436" s="40"/>
      <c r="T436" s="6" t="str">
        <f t="shared" si="126"/>
        <v/>
      </c>
      <c r="U436" s="6" t="str">
        <f t="shared" si="127"/>
        <v/>
      </c>
      <c r="V436" s="6" t="str">
        <f t="shared" si="128"/>
        <v/>
      </c>
      <c r="W436" s="6" t="str">
        <f t="shared" si="129"/>
        <v/>
      </c>
      <c r="X436" s="6" t="str">
        <f t="shared" si="130"/>
        <v/>
      </c>
      <c r="Y436" s="6" t="str">
        <f t="shared" si="131"/>
        <v/>
      </c>
      <c r="Z436" s="6" t="str">
        <f t="shared" si="132"/>
        <v/>
      </c>
      <c r="AA436" s="6" t="str">
        <f t="shared" si="133"/>
        <v/>
      </c>
      <c r="AB436" s="6" t="str">
        <f t="shared" si="134"/>
        <v/>
      </c>
      <c r="AC436" s="6" t="str">
        <f t="shared" si="135"/>
        <v/>
      </c>
      <c r="AD436" s="6" t="str">
        <f t="shared" si="137"/>
        <v/>
      </c>
      <c r="AE436" s="6" t="str">
        <f t="shared" si="138"/>
        <v/>
      </c>
      <c r="AF436" s="6" t="str">
        <f t="shared" si="140"/>
        <v/>
      </c>
      <c r="AG436" s="6" t="str">
        <f ca="1">IFERROR(IF(AD436=LARGE(INDIRECT("AD"&amp;MATCH(B436,B:B,0)&amp;":AD"&amp;IF(B436=MAX(B:B),1010,MATCH(B436+1,B:B,0)-1)),IF(COUNTIF(INDIRECT("C"&amp;MATCH(B436,B:B,0)&amp;":C"&amp;IF(B436=MAX(B:B),1010,MATCH(B436+1,B:B,0)-1)),"H")&gt;0,1,"")),B436&amp;"H1",IF(AD436=LARGE(INDIRECT("AD"&amp;MATCH(B436,B:B,0)&amp;":AD"&amp;IF(B436=MAX(B:B),1010,MATCH(B436+1,B:B,0)-1)),IF(COUNTIF(INDIRECT("C"&amp;MATCH(B436,B:B,0)&amp;":C"&amp;IF(B436=MAX(B:B),1010,MATCH(B436+1,B:B,0)-1)),"H")&gt;0,2,"")),B436&amp;"H2",IF(AD436=LARGE(INDIRECT("AD"&amp;MATCH(B436,B:B,0)&amp;":AD"&amp;IF(B436=MAX(B:B),1010,MATCH(B436+1,B:B,0)-1)), IF(COUNTIF(INDIRECT("C"&amp;MATCH(B436,B:B,0)&amp;":C"&amp;IF(B436=MAX(B:B),1010,MATCH(B436+1,B:B,0)-1)),"S")&gt;0,COUNTIF(INDIRECT("C"&amp;MATCH(B436,B:B,0)&amp;":C"&amp;IF(B436=MAX(B:B),1010,MATCH(B436+1,B:B,0)-1)),"H")+1,””)),B436&amp;"S1",IF(AD436=LARGE(INDIRECT("AD"&amp;MATCH(B436,B:B,0)&amp;":AD"&amp;IF(B436=MAX(B:B),1010,MATCH(B436+1,B:B,0)-1)), IF(COUNTIF(INDIRECT("C"&amp;MATCH(B436,B:B,0)&amp;":C"&amp;IF(B436=MAX(B:B),1010,MATCH(B436+1,B:B,0)-1)),"S")&gt;0,COUNTIF(INDIRECT("C"&amp;MATCH(B436,B:B,0)&amp;":C"&amp;IF(B436=MAX(B:B),1010,MATCH(B436+1,B:B,0)-1)),"H")+2,””)),B436&amp;"S2",IF(AD436=LARGE(INDIRECT("AD"&amp;MATCH(B436,B:B,0)&amp;":AD"&amp;IF(B436=MAX(B:B),1010,MATCH(B436+1,B:B,0)-1)), IF(COUNTIF(INDIRECT("C"&amp;MATCH(B436,B:B,0)&amp;":C"&amp;IF(B436=MAX(B:B),1010,MATCH(B436+1,B:B,0)-1)),"V")&gt;0,COUNTIF(INDIRECT("C"&amp;MATCH(B436,B:B,0)&amp;":C"&amp;IF(B436=MAX(B:B),1010,MATCH(B436+1,B:B,0)-1)),"H")+COUNTIF(INDIRECT("C"&amp;MATCH(B436,B:B,0)&amp;":C"&amp;IF(B436=MAX(B:B),1010,MATCH(B436+1,B:B,0)-1)),"S")+1,"")),B436&amp;"V1",IF(AD436=LARGE(INDIRECT("AD"&amp;MATCH(B436,B:B,0)&amp;":AD"&amp;IF(B436=MAX(B:B),1010,MATCH(B436+1,B:B,0)-1)), IF(COUNTIF(INDIRECT("C"&amp;MATCH(B436,B:B,0)&amp;":C"&amp;IF(B436=MAX(B:B),1010,MATCH(B436+1,B:B,0)-1)),"V")&gt;0,COUNTIF(INDIRECT("C"&amp;MATCH(B436,B:B,0)&amp;":C"&amp;IF(B436=MAX(B:B),1010,MATCH(B436+1,B:B,0)-1)),"H")+COUNTIF(INDIRECT("C"&amp;MATCH(B436,B:B,0)&amp;":C"&amp;IF(B436=MAX(B:B),1010,MATCH(B436+1,B:B,0)-1)),"S")+2,"")),B436&amp;"V2","")))))),"")</f>
        <v/>
      </c>
      <c r="AH436" s="14" t="str">
        <f t="shared" ca="1" si="139"/>
        <v/>
      </c>
    </row>
    <row r="437" spans="1:34" customFormat="1" x14ac:dyDescent="0.3">
      <c r="A437" s="52" t="str">
        <f t="shared" ca="1" si="136"/>
        <v/>
      </c>
      <c r="L437" s="9"/>
      <c r="M437" s="52"/>
      <c r="N437" s="52"/>
      <c r="O437" s="47" t="str">
        <f t="shared" ref="O437:O500" si="141">IF(B437="","",SUM(E437:N437))</f>
        <v/>
      </c>
      <c r="P437" s="46" t="str">
        <f t="shared" ref="P437:P500" ca="1" si="142">IFERROR(IF(B437=B438,"",IFERROR(LARGE(INDIRECT("AD"&amp;MATCH(B437,B:B,0)&amp;":AD"&amp;IF(B437=MAX(B:B),1010,MATCH(B437+1,B:B,0)-1)),IF(COUNTIF(INDIRECT("C"&amp;MATCH(B437,B:B,0)&amp;":C"&amp;IF(B437=MAX(B:B),1010,MATCH(B437+1,B:B,0)-1)),"H")&gt;0,1,"")),60000)+IFERROR(LARGE(INDIRECT("AD"&amp;MATCH(B437,B:B,0)&amp;":AD"&amp;IF(B437=MAX(B:B),1010,MATCH(B437+1,B:B,0)-1)),IF(COUNTIF(INDIRECT("C"&amp;MATCH(B437,B:B,0)&amp;":C"&amp;IF(B437=MAX(B:B),1010,MATCH(B437+1,B:B,0)-1)),"H")&gt;1,2,"")),60000)-120000+IFERROR(LARGE(INDIRECT("AD"&amp;MATCH(B437,B:B,0)&amp;":AD"&amp;IF(B437=MAX(B:B),1010,MATCH(B437+1,B:B,0)-1)),IF(COUNTIF(INDIRECT("C"&amp;MATCH(B437,B:B,0)&amp;":C"&amp;IF(B437=MAX(B:B),1010,MATCH(B437+1,B:B,0)-1)),"S")&gt;0,COUNTIF(INDIRECT("C"&amp;MATCH(B437,B:B,0)&amp;":C"&amp;IF(B437=MAX(B:B),1010,MATCH(B437+1,B:B,0)-1)),"H")+1,"")),40000)+IFERROR(LARGE(INDIRECT("AD"&amp;MATCH(B437,B:B,0)&amp;":AD"&amp;IF(B437=MAX(B:B),1010,MATCH(B437+1,B:B,0)-1)),IF(COUNTIF(INDIRECT("C"&amp;MATCH(B437,B:B,0)&amp;":C"&amp;IF(B437=MAX(B:B),1010,MATCH(B437+1,B:B,0)-1)),"S")&gt;1,COUNTIF(INDIRECT("C"&amp;MATCH(B437,B:B,0)&amp;":C"&amp;IF(B437=MAX(B:B),1010,MATCH(B437+1,B:B,0)-1)),"H")+2,"")),40000)-80000+IFERROR(LARGE(INDIRECT("AD"&amp;MATCH(B437,B:B,0)&amp;":AD"&amp;IF(B437=MAX(B:B),1010,MATCH(B437+1,B:B,0)-1)),IF(COUNTIF(INDIRECT("C"&amp;MATCH(B437,B:B,0)&amp;":C"&amp;IF(B437=MAX(B:B),1010,MATCH(B437+1,B:B,0)-1)),"V")&gt;0,COUNTIF(INDIRECT("C"&amp;MATCH(B437,B:B,0)&amp;":C"&amp;IF(B437=MAX(B:B),1010,MATCH(B437+1,B:B,0)-1)),"H")+COUNTIF(INDIRECT("C"&amp;MATCH(B437,B:B,0)&amp;":C"&amp;IF(B437=MAX(B:B),1010,MATCH(B437+1,B:B,0)-1)),"S")+1,"")),20000)+IFERROR(LARGE(INDIRECT("AD"&amp;MATCH(B437,B:B,0)&amp;":AD"&amp;IF(B437=MAX(B:B),1010,MATCH(B437+1,B:B,0)-1)),IF(COUNTIF(INDIRECT("C"&amp;MATCH(B437,B:B,0)&amp;":C"&amp;IF(B437=MAX(B:B),1010,MATCH(B437+1,B:B,0)-1)),"V")&gt;1,COUNTIF(INDIRECT("C"&amp;MATCH(B437,B:B,0)&amp;":C"&amp;IF(B437=MAX(B:B),1010,MATCH(B437+1,B:B,0)-1)),"H")+COUNTIF(INDIRECT("C"&amp;MATCH(B437,B:B,0)&amp;":C"&amp;IF(B437=MAX(B:B),1010,MATCH(B437+1,B:B,0)-1)),"S")+2,"")),20000)-40000),"")</f>
        <v/>
      </c>
      <c r="Q437" s="39"/>
      <c r="R437" s="39"/>
      <c r="S437" s="40"/>
      <c r="T437" s="6" t="str">
        <f t="shared" ref="T437:T500" si="143">IF($C437="H",E437-0.0000001*ROW()+6000,IF($C437="S",E437-0.0000001*ROW()+4000,IF($C437="V",E437-0.0000001*ROW()+2000,"")))</f>
        <v/>
      </c>
      <c r="U437" s="6" t="str">
        <f t="shared" ref="U437:U500" si="144">IF($C437="H",F437-0.0000001*ROW()+6000,IF($C437="S",F437-0.0000001*ROW()+4000,IF($C437="V",F437-0.0000001*ROW()+2000,"")))</f>
        <v/>
      </c>
      <c r="V437" s="6" t="str">
        <f t="shared" ref="V437:V500" si="145">IF($C437="H",G437-0.0000001*ROW()+6000,IF($C437="S",G437-0.0000001*ROW()+4000,IF($C437="V",G437-0.0000001*ROW()+2000,"")))</f>
        <v/>
      </c>
      <c r="W437" s="6" t="str">
        <f t="shared" ref="W437:W500" si="146">IF($C437="H",H437-0.0000001*ROW()+6000,IF($C437="S",H437-0.0000001*ROW()+4000,IF($C437="V",H437-0.0000001*ROW()+2000,"")))</f>
        <v/>
      </c>
      <c r="X437" s="6" t="str">
        <f t="shared" ref="X437:X500" si="147">IF($C437="H",I437-0.0000001*ROW()+6000,IF($C437="S",I437-0.0000001*ROW()+4000,IF($C437="V",I437-0.0000001*ROW()+2000,"")))</f>
        <v/>
      </c>
      <c r="Y437" s="6" t="str">
        <f t="shared" ref="Y437:Y500" si="148">IF($C437="H",J437-0.0000001*ROW()+6000,IF($C437="S",J437-0.0000001*ROW()+4000,IF($C437="V",J437-0.0000001*ROW()+2000,"")))</f>
        <v/>
      </c>
      <c r="Z437" s="6" t="str">
        <f t="shared" ref="Z437:Z500" si="149">IF($C437="H",K437-0.0000001*ROW()+6000,IF($C437="S",K437-0.0000001*ROW()+4000,IF($C437="V",K437-0.0000001*ROW()+2000,"")))</f>
        <v/>
      </c>
      <c r="AA437" s="6" t="str">
        <f t="shared" ref="AA437:AA500" si="150">IF($C437="H",L437-0.0000001*ROW()+6000,IF($C437="S",L437-0.0000001*ROW()+4000,IF($C437="V",L437-0.0000001*ROW()+2000,"")))</f>
        <v/>
      </c>
      <c r="AB437" s="6" t="str">
        <f t="shared" ref="AB437:AB500" si="151">IF($C437="H",M437-0.0000001*ROW()+6000,IF($C437="S",M437-0.0000001*ROW()+4000,IF($C437="V",M437-0.0000001*ROW()+2000,"")))</f>
        <v/>
      </c>
      <c r="AC437" s="6" t="str">
        <f t="shared" ref="AC437:AC500" si="152">IF($C437="H",N437-0.0000001*ROW()+6000,IF($C437="S",N437-0.0000001*ROW()+4000,IF($C437="V",N437-0.0000001*ROW()+2000,"")))</f>
        <v/>
      </c>
      <c r="AD437" s="6" t="str">
        <f t="shared" si="137"/>
        <v/>
      </c>
      <c r="AE437" s="6" t="str">
        <f t="shared" si="138"/>
        <v/>
      </c>
      <c r="AF437" s="6" t="str">
        <f t="shared" si="140"/>
        <v/>
      </c>
      <c r="AG437" s="6" t="str">
        <f ca="1">IFERROR(IF(AD437=LARGE(INDIRECT("AD"&amp;MATCH(B437,B:B,0)&amp;":AD"&amp;IF(B437=MAX(B:B),1010,MATCH(B437+1,B:B,0)-1)),IF(COUNTIF(INDIRECT("C"&amp;MATCH(B437,B:B,0)&amp;":C"&amp;IF(B437=MAX(B:B),1010,MATCH(B437+1,B:B,0)-1)),"H")&gt;0,1,"")),B437&amp;"H1",IF(AD437=LARGE(INDIRECT("AD"&amp;MATCH(B437,B:B,0)&amp;":AD"&amp;IF(B437=MAX(B:B),1010,MATCH(B437+1,B:B,0)-1)),IF(COUNTIF(INDIRECT("C"&amp;MATCH(B437,B:B,0)&amp;":C"&amp;IF(B437=MAX(B:B),1010,MATCH(B437+1,B:B,0)-1)),"H")&gt;0,2,"")),B437&amp;"H2",IF(AD437=LARGE(INDIRECT("AD"&amp;MATCH(B437,B:B,0)&amp;":AD"&amp;IF(B437=MAX(B:B),1010,MATCH(B437+1,B:B,0)-1)), IF(COUNTIF(INDIRECT("C"&amp;MATCH(B437,B:B,0)&amp;":C"&amp;IF(B437=MAX(B:B),1010,MATCH(B437+1,B:B,0)-1)),"S")&gt;0,COUNTIF(INDIRECT("C"&amp;MATCH(B437,B:B,0)&amp;":C"&amp;IF(B437=MAX(B:B),1010,MATCH(B437+1,B:B,0)-1)),"H")+1,””)),B437&amp;"S1",IF(AD437=LARGE(INDIRECT("AD"&amp;MATCH(B437,B:B,0)&amp;":AD"&amp;IF(B437=MAX(B:B),1010,MATCH(B437+1,B:B,0)-1)), IF(COUNTIF(INDIRECT("C"&amp;MATCH(B437,B:B,0)&amp;":C"&amp;IF(B437=MAX(B:B),1010,MATCH(B437+1,B:B,0)-1)),"S")&gt;0,COUNTIF(INDIRECT("C"&amp;MATCH(B437,B:B,0)&amp;":C"&amp;IF(B437=MAX(B:B),1010,MATCH(B437+1,B:B,0)-1)),"H")+2,””)),B437&amp;"S2",IF(AD437=LARGE(INDIRECT("AD"&amp;MATCH(B437,B:B,0)&amp;":AD"&amp;IF(B437=MAX(B:B),1010,MATCH(B437+1,B:B,0)-1)), IF(COUNTIF(INDIRECT("C"&amp;MATCH(B437,B:B,0)&amp;":C"&amp;IF(B437=MAX(B:B),1010,MATCH(B437+1,B:B,0)-1)),"V")&gt;0,COUNTIF(INDIRECT("C"&amp;MATCH(B437,B:B,0)&amp;":C"&amp;IF(B437=MAX(B:B),1010,MATCH(B437+1,B:B,0)-1)),"H")+COUNTIF(INDIRECT("C"&amp;MATCH(B437,B:B,0)&amp;":C"&amp;IF(B437=MAX(B:B),1010,MATCH(B437+1,B:B,0)-1)),"S")+1,"")),B437&amp;"V1",IF(AD437=LARGE(INDIRECT("AD"&amp;MATCH(B437,B:B,0)&amp;":AD"&amp;IF(B437=MAX(B:B),1010,MATCH(B437+1,B:B,0)-1)), IF(COUNTIF(INDIRECT("C"&amp;MATCH(B437,B:B,0)&amp;":C"&amp;IF(B437=MAX(B:B),1010,MATCH(B437+1,B:B,0)-1)),"V")&gt;0,COUNTIF(INDIRECT("C"&amp;MATCH(B437,B:B,0)&amp;":C"&amp;IF(B437=MAX(B:B),1010,MATCH(B437+1,B:B,0)-1)),"H")+COUNTIF(INDIRECT("C"&amp;MATCH(B437,B:B,0)&amp;":C"&amp;IF(B437=MAX(B:B),1010,MATCH(B437+1,B:B,0)-1)),"S")+2,"")),B437&amp;"V2","")))))),"")</f>
        <v/>
      </c>
      <c r="AH437" s="14" t="str">
        <f t="shared" ca="1" si="139"/>
        <v/>
      </c>
    </row>
    <row r="438" spans="1:34" customFormat="1" x14ac:dyDescent="0.3">
      <c r="A438" s="52" t="str">
        <f t="shared" ca="1" si="136"/>
        <v/>
      </c>
      <c r="L438" s="9"/>
      <c r="M438" s="52"/>
      <c r="N438" s="52"/>
      <c r="O438" s="47" t="str">
        <f t="shared" si="141"/>
        <v/>
      </c>
      <c r="P438" s="46" t="str">
        <f t="shared" ca="1" si="142"/>
        <v/>
      </c>
      <c r="Q438" s="39"/>
      <c r="R438" s="39"/>
      <c r="S438" s="40"/>
      <c r="T438" s="6" t="str">
        <f t="shared" si="143"/>
        <v/>
      </c>
      <c r="U438" s="6" t="str">
        <f t="shared" si="144"/>
        <v/>
      </c>
      <c r="V438" s="6" t="str">
        <f t="shared" si="145"/>
        <v/>
      </c>
      <c r="W438" s="6" t="str">
        <f t="shared" si="146"/>
        <v/>
      </c>
      <c r="X438" s="6" t="str">
        <f t="shared" si="147"/>
        <v/>
      </c>
      <c r="Y438" s="6" t="str">
        <f t="shared" si="148"/>
        <v/>
      </c>
      <c r="Z438" s="6" t="str">
        <f t="shared" si="149"/>
        <v/>
      </c>
      <c r="AA438" s="6" t="str">
        <f t="shared" si="150"/>
        <v/>
      </c>
      <c r="AB438" s="6" t="str">
        <f t="shared" si="151"/>
        <v/>
      </c>
      <c r="AC438" s="6" t="str">
        <f t="shared" si="152"/>
        <v/>
      </c>
      <c r="AD438" s="6" t="str">
        <f t="shared" si="137"/>
        <v/>
      </c>
      <c r="AE438" s="6" t="str">
        <f t="shared" si="138"/>
        <v/>
      </c>
      <c r="AF438" s="6" t="str">
        <f t="shared" si="140"/>
        <v/>
      </c>
      <c r="AG438" s="6" t="str">
        <f ca="1">IFERROR(IF(AD438=LARGE(INDIRECT("AD"&amp;MATCH(B438,B:B,0)&amp;":AD"&amp;IF(B438=MAX(B:B),1010,MATCH(B438+1,B:B,0)-1)),IF(COUNTIF(INDIRECT("C"&amp;MATCH(B438,B:B,0)&amp;":C"&amp;IF(B438=MAX(B:B),1010,MATCH(B438+1,B:B,0)-1)),"H")&gt;0,1,"")),B438&amp;"H1",IF(AD438=LARGE(INDIRECT("AD"&amp;MATCH(B438,B:B,0)&amp;":AD"&amp;IF(B438=MAX(B:B),1010,MATCH(B438+1,B:B,0)-1)),IF(COUNTIF(INDIRECT("C"&amp;MATCH(B438,B:B,0)&amp;":C"&amp;IF(B438=MAX(B:B),1010,MATCH(B438+1,B:B,0)-1)),"H")&gt;0,2,"")),B438&amp;"H2",IF(AD438=LARGE(INDIRECT("AD"&amp;MATCH(B438,B:B,0)&amp;":AD"&amp;IF(B438=MAX(B:B),1010,MATCH(B438+1,B:B,0)-1)), IF(COUNTIF(INDIRECT("C"&amp;MATCH(B438,B:B,0)&amp;":C"&amp;IF(B438=MAX(B:B),1010,MATCH(B438+1,B:B,0)-1)),"S")&gt;0,COUNTIF(INDIRECT("C"&amp;MATCH(B438,B:B,0)&amp;":C"&amp;IF(B438=MAX(B:B),1010,MATCH(B438+1,B:B,0)-1)),"H")+1,””)),B438&amp;"S1",IF(AD438=LARGE(INDIRECT("AD"&amp;MATCH(B438,B:B,0)&amp;":AD"&amp;IF(B438=MAX(B:B),1010,MATCH(B438+1,B:B,0)-1)), IF(COUNTIF(INDIRECT("C"&amp;MATCH(B438,B:B,0)&amp;":C"&amp;IF(B438=MAX(B:B),1010,MATCH(B438+1,B:B,0)-1)),"S")&gt;0,COUNTIF(INDIRECT("C"&amp;MATCH(B438,B:B,0)&amp;":C"&amp;IF(B438=MAX(B:B),1010,MATCH(B438+1,B:B,0)-1)),"H")+2,””)),B438&amp;"S2",IF(AD438=LARGE(INDIRECT("AD"&amp;MATCH(B438,B:B,0)&amp;":AD"&amp;IF(B438=MAX(B:B),1010,MATCH(B438+1,B:B,0)-1)), IF(COUNTIF(INDIRECT("C"&amp;MATCH(B438,B:B,0)&amp;":C"&amp;IF(B438=MAX(B:B),1010,MATCH(B438+1,B:B,0)-1)),"V")&gt;0,COUNTIF(INDIRECT("C"&amp;MATCH(B438,B:B,0)&amp;":C"&amp;IF(B438=MAX(B:B),1010,MATCH(B438+1,B:B,0)-1)),"H")+COUNTIF(INDIRECT("C"&amp;MATCH(B438,B:B,0)&amp;":C"&amp;IF(B438=MAX(B:B),1010,MATCH(B438+1,B:B,0)-1)),"S")+1,"")),B438&amp;"V1",IF(AD438=LARGE(INDIRECT("AD"&amp;MATCH(B438,B:B,0)&amp;":AD"&amp;IF(B438=MAX(B:B),1010,MATCH(B438+1,B:B,0)-1)), IF(COUNTIF(INDIRECT("C"&amp;MATCH(B438,B:B,0)&amp;":C"&amp;IF(B438=MAX(B:B),1010,MATCH(B438+1,B:B,0)-1)),"V")&gt;0,COUNTIF(INDIRECT("C"&amp;MATCH(B438,B:B,0)&amp;":C"&amp;IF(B438=MAX(B:B),1010,MATCH(B438+1,B:B,0)-1)),"H")+COUNTIF(INDIRECT("C"&amp;MATCH(B438,B:B,0)&amp;":C"&amp;IF(B438=MAX(B:B),1010,MATCH(B438+1,B:B,0)-1)),"S")+2,"")),B438&amp;"V2","")))))),"")</f>
        <v/>
      </c>
      <c r="AH438" s="14" t="str">
        <f t="shared" ca="1" si="139"/>
        <v/>
      </c>
    </row>
    <row r="439" spans="1:34" customFormat="1" x14ac:dyDescent="0.3">
      <c r="A439" s="52" t="str">
        <f t="shared" ca="1" si="136"/>
        <v/>
      </c>
      <c r="L439" s="9"/>
      <c r="M439" s="52"/>
      <c r="N439" s="52"/>
      <c r="O439" s="47" t="str">
        <f t="shared" si="141"/>
        <v/>
      </c>
      <c r="P439" s="46" t="str">
        <f t="shared" ca="1" si="142"/>
        <v/>
      </c>
      <c r="Q439" s="39"/>
      <c r="R439" s="39"/>
      <c r="S439" s="40"/>
      <c r="T439" s="6" t="str">
        <f t="shared" si="143"/>
        <v/>
      </c>
      <c r="U439" s="6" t="str">
        <f t="shared" si="144"/>
        <v/>
      </c>
      <c r="V439" s="6" t="str">
        <f t="shared" si="145"/>
        <v/>
      </c>
      <c r="W439" s="6" t="str">
        <f t="shared" si="146"/>
        <v/>
      </c>
      <c r="X439" s="6" t="str">
        <f t="shared" si="147"/>
        <v/>
      </c>
      <c r="Y439" s="6" t="str">
        <f t="shared" si="148"/>
        <v/>
      </c>
      <c r="Z439" s="6" t="str">
        <f t="shared" si="149"/>
        <v/>
      </c>
      <c r="AA439" s="6" t="str">
        <f t="shared" si="150"/>
        <v/>
      </c>
      <c r="AB439" s="6" t="str">
        <f t="shared" si="151"/>
        <v/>
      </c>
      <c r="AC439" s="6" t="str">
        <f t="shared" si="152"/>
        <v/>
      </c>
      <c r="AD439" s="6" t="str">
        <f t="shared" si="137"/>
        <v/>
      </c>
      <c r="AE439" s="6" t="str">
        <f t="shared" si="138"/>
        <v/>
      </c>
      <c r="AF439" s="6" t="str">
        <f t="shared" si="140"/>
        <v/>
      </c>
      <c r="AG439" s="6" t="str">
        <f ca="1">IFERROR(IF(AD439=LARGE(INDIRECT("AD"&amp;MATCH(B439,B:B,0)&amp;":AD"&amp;IF(B439=MAX(B:B),1010,MATCH(B439+1,B:B,0)-1)),IF(COUNTIF(INDIRECT("C"&amp;MATCH(B439,B:B,0)&amp;":C"&amp;IF(B439=MAX(B:B),1010,MATCH(B439+1,B:B,0)-1)),"H")&gt;0,1,"")),B439&amp;"H1",IF(AD439=LARGE(INDIRECT("AD"&amp;MATCH(B439,B:B,0)&amp;":AD"&amp;IF(B439=MAX(B:B),1010,MATCH(B439+1,B:B,0)-1)),IF(COUNTIF(INDIRECT("C"&amp;MATCH(B439,B:B,0)&amp;":C"&amp;IF(B439=MAX(B:B),1010,MATCH(B439+1,B:B,0)-1)),"H")&gt;0,2,"")),B439&amp;"H2",IF(AD439=LARGE(INDIRECT("AD"&amp;MATCH(B439,B:B,0)&amp;":AD"&amp;IF(B439=MAX(B:B),1010,MATCH(B439+1,B:B,0)-1)), IF(COUNTIF(INDIRECT("C"&amp;MATCH(B439,B:B,0)&amp;":C"&amp;IF(B439=MAX(B:B),1010,MATCH(B439+1,B:B,0)-1)),"S")&gt;0,COUNTIF(INDIRECT("C"&amp;MATCH(B439,B:B,0)&amp;":C"&amp;IF(B439=MAX(B:B),1010,MATCH(B439+1,B:B,0)-1)),"H")+1,””)),B439&amp;"S1",IF(AD439=LARGE(INDIRECT("AD"&amp;MATCH(B439,B:B,0)&amp;":AD"&amp;IF(B439=MAX(B:B),1010,MATCH(B439+1,B:B,0)-1)), IF(COUNTIF(INDIRECT("C"&amp;MATCH(B439,B:B,0)&amp;":C"&amp;IF(B439=MAX(B:B),1010,MATCH(B439+1,B:B,0)-1)),"S")&gt;0,COUNTIF(INDIRECT("C"&amp;MATCH(B439,B:B,0)&amp;":C"&amp;IF(B439=MAX(B:B),1010,MATCH(B439+1,B:B,0)-1)),"H")+2,””)),B439&amp;"S2",IF(AD439=LARGE(INDIRECT("AD"&amp;MATCH(B439,B:B,0)&amp;":AD"&amp;IF(B439=MAX(B:B),1010,MATCH(B439+1,B:B,0)-1)), IF(COUNTIF(INDIRECT("C"&amp;MATCH(B439,B:B,0)&amp;":C"&amp;IF(B439=MAX(B:B),1010,MATCH(B439+1,B:B,0)-1)),"V")&gt;0,COUNTIF(INDIRECT("C"&amp;MATCH(B439,B:B,0)&amp;":C"&amp;IF(B439=MAX(B:B),1010,MATCH(B439+1,B:B,0)-1)),"H")+COUNTIF(INDIRECT("C"&amp;MATCH(B439,B:B,0)&amp;":C"&amp;IF(B439=MAX(B:B),1010,MATCH(B439+1,B:B,0)-1)),"S")+1,"")),B439&amp;"V1",IF(AD439=LARGE(INDIRECT("AD"&amp;MATCH(B439,B:B,0)&amp;":AD"&amp;IF(B439=MAX(B:B),1010,MATCH(B439+1,B:B,0)-1)), IF(COUNTIF(INDIRECT("C"&amp;MATCH(B439,B:B,0)&amp;":C"&amp;IF(B439=MAX(B:B),1010,MATCH(B439+1,B:B,0)-1)),"V")&gt;0,COUNTIF(INDIRECT("C"&amp;MATCH(B439,B:B,0)&amp;":C"&amp;IF(B439=MAX(B:B),1010,MATCH(B439+1,B:B,0)-1)),"H")+COUNTIF(INDIRECT("C"&amp;MATCH(B439,B:B,0)&amp;":C"&amp;IF(B439=MAX(B:B),1010,MATCH(B439+1,B:B,0)-1)),"S")+2,"")),B439&amp;"V2","")))))),"")</f>
        <v/>
      </c>
      <c r="AH439" s="14" t="str">
        <f t="shared" ca="1" si="139"/>
        <v/>
      </c>
    </row>
    <row r="440" spans="1:34" customFormat="1" x14ac:dyDescent="0.3">
      <c r="A440" s="52" t="str">
        <f t="shared" ca="1" si="136"/>
        <v/>
      </c>
      <c r="L440" s="9"/>
      <c r="M440" s="52"/>
      <c r="N440" s="52"/>
      <c r="O440" s="47" t="str">
        <f t="shared" si="141"/>
        <v/>
      </c>
      <c r="P440" s="46" t="str">
        <f t="shared" ca="1" si="142"/>
        <v/>
      </c>
      <c r="Q440" s="39"/>
      <c r="R440" s="39"/>
      <c r="S440" s="40"/>
      <c r="T440" s="6" t="str">
        <f t="shared" si="143"/>
        <v/>
      </c>
      <c r="U440" s="6" t="str">
        <f t="shared" si="144"/>
        <v/>
      </c>
      <c r="V440" s="6" t="str">
        <f t="shared" si="145"/>
        <v/>
      </c>
      <c r="W440" s="6" t="str">
        <f t="shared" si="146"/>
        <v/>
      </c>
      <c r="X440" s="6" t="str">
        <f t="shared" si="147"/>
        <v/>
      </c>
      <c r="Y440" s="6" t="str">
        <f t="shared" si="148"/>
        <v/>
      </c>
      <c r="Z440" s="6" t="str">
        <f t="shared" si="149"/>
        <v/>
      </c>
      <c r="AA440" s="6" t="str">
        <f t="shared" si="150"/>
        <v/>
      </c>
      <c r="AB440" s="6" t="str">
        <f t="shared" si="151"/>
        <v/>
      </c>
      <c r="AC440" s="6" t="str">
        <f t="shared" si="152"/>
        <v/>
      </c>
      <c r="AD440" s="6" t="str">
        <f t="shared" si="137"/>
        <v/>
      </c>
      <c r="AE440" s="6" t="str">
        <f t="shared" si="138"/>
        <v/>
      </c>
      <c r="AF440" s="6" t="str">
        <f t="shared" si="140"/>
        <v/>
      </c>
      <c r="AG440" s="6" t="str">
        <f ca="1">IFERROR(IF(AD440=LARGE(INDIRECT("AD"&amp;MATCH(B440,B:B,0)&amp;":AD"&amp;IF(B440=MAX(B:B),1010,MATCH(B440+1,B:B,0)-1)),IF(COUNTIF(INDIRECT("C"&amp;MATCH(B440,B:B,0)&amp;":C"&amp;IF(B440=MAX(B:B),1010,MATCH(B440+1,B:B,0)-1)),"H")&gt;0,1,"")),B440&amp;"H1",IF(AD440=LARGE(INDIRECT("AD"&amp;MATCH(B440,B:B,0)&amp;":AD"&amp;IF(B440=MAX(B:B),1010,MATCH(B440+1,B:B,0)-1)),IF(COUNTIF(INDIRECT("C"&amp;MATCH(B440,B:B,0)&amp;":C"&amp;IF(B440=MAX(B:B),1010,MATCH(B440+1,B:B,0)-1)),"H")&gt;0,2,"")),B440&amp;"H2",IF(AD440=LARGE(INDIRECT("AD"&amp;MATCH(B440,B:B,0)&amp;":AD"&amp;IF(B440=MAX(B:B),1010,MATCH(B440+1,B:B,0)-1)), IF(COUNTIF(INDIRECT("C"&amp;MATCH(B440,B:B,0)&amp;":C"&amp;IF(B440=MAX(B:B),1010,MATCH(B440+1,B:B,0)-1)),"S")&gt;0,COUNTIF(INDIRECT("C"&amp;MATCH(B440,B:B,0)&amp;":C"&amp;IF(B440=MAX(B:B),1010,MATCH(B440+1,B:B,0)-1)),"H")+1,””)),B440&amp;"S1",IF(AD440=LARGE(INDIRECT("AD"&amp;MATCH(B440,B:B,0)&amp;":AD"&amp;IF(B440=MAX(B:B),1010,MATCH(B440+1,B:B,0)-1)), IF(COUNTIF(INDIRECT("C"&amp;MATCH(B440,B:B,0)&amp;":C"&amp;IF(B440=MAX(B:B),1010,MATCH(B440+1,B:B,0)-1)),"S")&gt;0,COUNTIF(INDIRECT("C"&amp;MATCH(B440,B:B,0)&amp;":C"&amp;IF(B440=MAX(B:B),1010,MATCH(B440+1,B:B,0)-1)),"H")+2,””)),B440&amp;"S2",IF(AD440=LARGE(INDIRECT("AD"&amp;MATCH(B440,B:B,0)&amp;":AD"&amp;IF(B440=MAX(B:B),1010,MATCH(B440+1,B:B,0)-1)), IF(COUNTIF(INDIRECT("C"&amp;MATCH(B440,B:B,0)&amp;":C"&amp;IF(B440=MAX(B:B),1010,MATCH(B440+1,B:B,0)-1)),"V")&gt;0,COUNTIF(INDIRECT("C"&amp;MATCH(B440,B:B,0)&amp;":C"&amp;IF(B440=MAX(B:B),1010,MATCH(B440+1,B:B,0)-1)),"H")+COUNTIF(INDIRECT("C"&amp;MATCH(B440,B:B,0)&amp;":C"&amp;IF(B440=MAX(B:B),1010,MATCH(B440+1,B:B,0)-1)),"S")+1,"")),B440&amp;"V1",IF(AD440=LARGE(INDIRECT("AD"&amp;MATCH(B440,B:B,0)&amp;":AD"&amp;IF(B440=MAX(B:B),1010,MATCH(B440+1,B:B,0)-1)), IF(COUNTIF(INDIRECT("C"&amp;MATCH(B440,B:B,0)&amp;":C"&amp;IF(B440=MAX(B:B),1010,MATCH(B440+1,B:B,0)-1)),"V")&gt;0,COUNTIF(INDIRECT("C"&amp;MATCH(B440,B:B,0)&amp;":C"&amp;IF(B440=MAX(B:B),1010,MATCH(B440+1,B:B,0)-1)),"H")+COUNTIF(INDIRECT("C"&amp;MATCH(B440,B:B,0)&amp;":C"&amp;IF(B440=MAX(B:B),1010,MATCH(B440+1,B:B,0)-1)),"S")+2,"")),B440&amp;"V2","")))))),"")</f>
        <v/>
      </c>
      <c r="AH440" s="14" t="str">
        <f t="shared" ca="1" si="139"/>
        <v/>
      </c>
    </row>
    <row r="441" spans="1:34" customFormat="1" x14ac:dyDescent="0.3">
      <c r="A441" s="52" t="str">
        <f t="shared" ca="1" si="136"/>
        <v/>
      </c>
      <c r="L441" s="9"/>
      <c r="M441" s="52"/>
      <c r="N441" s="52"/>
      <c r="O441" s="47" t="str">
        <f t="shared" si="141"/>
        <v/>
      </c>
      <c r="P441" s="46" t="str">
        <f t="shared" ca="1" si="142"/>
        <v/>
      </c>
      <c r="Q441" s="39"/>
      <c r="R441" s="39"/>
      <c r="S441" s="40"/>
      <c r="T441" s="6" t="str">
        <f t="shared" si="143"/>
        <v/>
      </c>
      <c r="U441" s="6" t="str">
        <f t="shared" si="144"/>
        <v/>
      </c>
      <c r="V441" s="6" t="str">
        <f t="shared" si="145"/>
        <v/>
      </c>
      <c r="W441" s="6" t="str">
        <f t="shared" si="146"/>
        <v/>
      </c>
      <c r="X441" s="6" t="str">
        <f t="shared" si="147"/>
        <v/>
      </c>
      <c r="Y441" s="6" t="str">
        <f t="shared" si="148"/>
        <v/>
      </c>
      <c r="Z441" s="6" t="str">
        <f t="shared" si="149"/>
        <v/>
      </c>
      <c r="AA441" s="6" t="str">
        <f t="shared" si="150"/>
        <v/>
      </c>
      <c r="AB441" s="6" t="str">
        <f t="shared" si="151"/>
        <v/>
      </c>
      <c r="AC441" s="6" t="str">
        <f t="shared" si="152"/>
        <v/>
      </c>
      <c r="AD441" s="6" t="str">
        <f t="shared" si="137"/>
        <v/>
      </c>
      <c r="AE441" s="6" t="str">
        <f t="shared" si="138"/>
        <v/>
      </c>
      <c r="AF441" s="6" t="str">
        <f t="shared" si="140"/>
        <v/>
      </c>
      <c r="AG441" s="6" t="str">
        <f ca="1">IFERROR(IF(AD441=LARGE(INDIRECT("AD"&amp;MATCH(B441,B:B,0)&amp;":AD"&amp;IF(B441=MAX(B:B),1010,MATCH(B441+1,B:B,0)-1)),IF(COUNTIF(INDIRECT("C"&amp;MATCH(B441,B:B,0)&amp;":C"&amp;IF(B441=MAX(B:B),1010,MATCH(B441+1,B:B,0)-1)),"H")&gt;0,1,"")),B441&amp;"H1",IF(AD441=LARGE(INDIRECT("AD"&amp;MATCH(B441,B:B,0)&amp;":AD"&amp;IF(B441=MAX(B:B),1010,MATCH(B441+1,B:B,0)-1)),IF(COUNTIF(INDIRECT("C"&amp;MATCH(B441,B:B,0)&amp;":C"&amp;IF(B441=MAX(B:B),1010,MATCH(B441+1,B:B,0)-1)),"H")&gt;0,2,"")),B441&amp;"H2",IF(AD441=LARGE(INDIRECT("AD"&amp;MATCH(B441,B:B,0)&amp;":AD"&amp;IF(B441=MAX(B:B),1010,MATCH(B441+1,B:B,0)-1)), IF(COUNTIF(INDIRECT("C"&amp;MATCH(B441,B:B,0)&amp;":C"&amp;IF(B441=MAX(B:B),1010,MATCH(B441+1,B:B,0)-1)),"S")&gt;0,COUNTIF(INDIRECT("C"&amp;MATCH(B441,B:B,0)&amp;":C"&amp;IF(B441=MAX(B:B),1010,MATCH(B441+1,B:B,0)-1)),"H")+1,””)),B441&amp;"S1",IF(AD441=LARGE(INDIRECT("AD"&amp;MATCH(B441,B:B,0)&amp;":AD"&amp;IF(B441=MAX(B:B),1010,MATCH(B441+1,B:B,0)-1)), IF(COUNTIF(INDIRECT("C"&amp;MATCH(B441,B:B,0)&amp;":C"&amp;IF(B441=MAX(B:B),1010,MATCH(B441+1,B:B,0)-1)),"S")&gt;0,COUNTIF(INDIRECT("C"&amp;MATCH(B441,B:B,0)&amp;":C"&amp;IF(B441=MAX(B:B),1010,MATCH(B441+1,B:B,0)-1)),"H")+2,””)),B441&amp;"S2",IF(AD441=LARGE(INDIRECT("AD"&amp;MATCH(B441,B:B,0)&amp;":AD"&amp;IF(B441=MAX(B:B),1010,MATCH(B441+1,B:B,0)-1)), IF(COUNTIF(INDIRECT("C"&amp;MATCH(B441,B:B,0)&amp;":C"&amp;IF(B441=MAX(B:B),1010,MATCH(B441+1,B:B,0)-1)),"V")&gt;0,COUNTIF(INDIRECT("C"&amp;MATCH(B441,B:B,0)&amp;":C"&amp;IF(B441=MAX(B:B),1010,MATCH(B441+1,B:B,0)-1)),"H")+COUNTIF(INDIRECT("C"&amp;MATCH(B441,B:B,0)&amp;":C"&amp;IF(B441=MAX(B:B),1010,MATCH(B441+1,B:B,0)-1)),"S")+1,"")),B441&amp;"V1",IF(AD441=LARGE(INDIRECT("AD"&amp;MATCH(B441,B:B,0)&amp;":AD"&amp;IF(B441=MAX(B:B),1010,MATCH(B441+1,B:B,0)-1)), IF(COUNTIF(INDIRECT("C"&amp;MATCH(B441,B:B,0)&amp;":C"&amp;IF(B441=MAX(B:B),1010,MATCH(B441+1,B:B,0)-1)),"V")&gt;0,COUNTIF(INDIRECT("C"&amp;MATCH(B441,B:B,0)&amp;":C"&amp;IF(B441=MAX(B:B),1010,MATCH(B441+1,B:B,0)-1)),"H")+COUNTIF(INDIRECT("C"&amp;MATCH(B441,B:B,0)&amp;":C"&amp;IF(B441=MAX(B:B),1010,MATCH(B441+1,B:B,0)-1)),"S")+2,"")),B441&amp;"V2","")))))),"")</f>
        <v/>
      </c>
      <c r="AH441" s="14" t="str">
        <f t="shared" ca="1" si="139"/>
        <v/>
      </c>
    </row>
    <row r="442" spans="1:34" customFormat="1" x14ac:dyDescent="0.3">
      <c r="A442" s="52" t="str">
        <f t="shared" ca="1" si="136"/>
        <v/>
      </c>
      <c r="L442" s="9"/>
      <c r="M442" s="52"/>
      <c r="N442" s="52"/>
      <c r="O442" s="47" t="str">
        <f t="shared" si="141"/>
        <v/>
      </c>
      <c r="P442" s="46" t="str">
        <f t="shared" ca="1" si="142"/>
        <v/>
      </c>
      <c r="Q442" s="39"/>
      <c r="R442" s="39"/>
      <c r="S442" s="40"/>
      <c r="T442" s="6" t="str">
        <f t="shared" si="143"/>
        <v/>
      </c>
      <c r="U442" s="6" t="str">
        <f t="shared" si="144"/>
        <v/>
      </c>
      <c r="V442" s="6" t="str">
        <f t="shared" si="145"/>
        <v/>
      </c>
      <c r="W442" s="6" t="str">
        <f t="shared" si="146"/>
        <v/>
      </c>
      <c r="X442" s="6" t="str">
        <f t="shared" si="147"/>
        <v/>
      </c>
      <c r="Y442" s="6" t="str">
        <f t="shared" si="148"/>
        <v/>
      </c>
      <c r="Z442" s="6" t="str">
        <f t="shared" si="149"/>
        <v/>
      </c>
      <c r="AA442" s="6" t="str">
        <f t="shared" si="150"/>
        <v/>
      </c>
      <c r="AB442" s="6" t="str">
        <f t="shared" si="151"/>
        <v/>
      </c>
      <c r="AC442" s="6" t="str">
        <f t="shared" si="152"/>
        <v/>
      </c>
      <c r="AD442" s="6" t="str">
        <f t="shared" si="137"/>
        <v/>
      </c>
      <c r="AE442" s="6" t="str">
        <f t="shared" si="138"/>
        <v/>
      </c>
      <c r="AF442" s="6" t="str">
        <f t="shared" si="140"/>
        <v/>
      </c>
      <c r="AG442" s="6" t="str">
        <f ca="1">IFERROR(IF(AD442=LARGE(INDIRECT("AD"&amp;MATCH(B442,B:B,0)&amp;":AD"&amp;IF(B442=MAX(B:B),1010,MATCH(B442+1,B:B,0)-1)),IF(COUNTIF(INDIRECT("C"&amp;MATCH(B442,B:B,0)&amp;":C"&amp;IF(B442=MAX(B:B),1010,MATCH(B442+1,B:B,0)-1)),"H")&gt;0,1,"")),B442&amp;"H1",IF(AD442=LARGE(INDIRECT("AD"&amp;MATCH(B442,B:B,0)&amp;":AD"&amp;IF(B442=MAX(B:B),1010,MATCH(B442+1,B:B,0)-1)),IF(COUNTIF(INDIRECT("C"&amp;MATCH(B442,B:B,0)&amp;":C"&amp;IF(B442=MAX(B:B),1010,MATCH(B442+1,B:B,0)-1)),"H")&gt;0,2,"")),B442&amp;"H2",IF(AD442=LARGE(INDIRECT("AD"&amp;MATCH(B442,B:B,0)&amp;":AD"&amp;IF(B442=MAX(B:B),1010,MATCH(B442+1,B:B,0)-1)), IF(COUNTIF(INDIRECT("C"&amp;MATCH(B442,B:B,0)&amp;":C"&amp;IF(B442=MAX(B:B),1010,MATCH(B442+1,B:B,0)-1)),"S")&gt;0,COUNTIF(INDIRECT("C"&amp;MATCH(B442,B:B,0)&amp;":C"&amp;IF(B442=MAX(B:B),1010,MATCH(B442+1,B:B,0)-1)),"H")+1,””)),B442&amp;"S1",IF(AD442=LARGE(INDIRECT("AD"&amp;MATCH(B442,B:B,0)&amp;":AD"&amp;IF(B442=MAX(B:B),1010,MATCH(B442+1,B:B,0)-1)), IF(COUNTIF(INDIRECT("C"&amp;MATCH(B442,B:B,0)&amp;":C"&amp;IF(B442=MAX(B:B),1010,MATCH(B442+1,B:B,0)-1)),"S")&gt;0,COUNTIF(INDIRECT("C"&amp;MATCH(B442,B:B,0)&amp;":C"&amp;IF(B442=MAX(B:B),1010,MATCH(B442+1,B:B,0)-1)),"H")+2,””)),B442&amp;"S2",IF(AD442=LARGE(INDIRECT("AD"&amp;MATCH(B442,B:B,0)&amp;":AD"&amp;IF(B442=MAX(B:B),1010,MATCH(B442+1,B:B,0)-1)), IF(COUNTIF(INDIRECT("C"&amp;MATCH(B442,B:B,0)&amp;":C"&amp;IF(B442=MAX(B:B),1010,MATCH(B442+1,B:B,0)-1)),"V")&gt;0,COUNTIF(INDIRECT("C"&amp;MATCH(B442,B:B,0)&amp;":C"&amp;IF(B442=MAX(B:B),1010,MATCH(B442+1,B:B,0)-1)),"H")+COUNTIF(INDIRECT("C"&amp;MATCH(B442,B:B,0)&amp;":C"&amp;IF(B442=MAX(B:B),1010,MATCH(B442+1,B:B,0)-1)),"S")+1,"")),B442&amp;"V1",IF(AD442=LARGE(INDIRECT("AD"&amp;MATCH(B442,B:B,0)&amp;":AD"&amp;IF(B442=MAX(B:B),1010,MATCH(B442+1,B:B,0)-1)), IF(COUNTIF(INDIRECT("C"&amp;MATCH(B442,B:B,0)&amp;":C"&amp;IF(B442=MAX(B:B),1010,MATCH(B442+1,B:B,0)-1)),"V")&gt;0,COUNTIF(INDIRECT("C"&amp;MATCH(B442,B:B,0)&amp;":C"&amp;IF(B442=MAX(B:B),1010,MATCH(B442+1,B:B,0)-1)),"H")+COUNTIF(INDIRECT("C"&amp;MATCH(B442,B:B,0)&amp;":C"&amp;IF(B442=MAX(B:B),1010,MATCH(B442+1,B:B,0)-1)),"S")+2,"")),B442&amp;"V2","")))))),"")</f>
        <v/>
      </c>
      <c r="AH442" s="14" t="str">
        <f t="shared" ca="1" si="139"/>
        <v/>
      </c>
    </row>
    <row r="443" spans="1:34" customFormat="1" x14ac:dyDescent="0.3">
      <c r="A443" s="52" t="str">
        <f t="shared" ca="1" si="136"/>
        <v/>
      </c>
      <c r="L443" s="9"/>
      <c r="M443" s="52"/>
      <c r="N443" s="52"/>
      <c r="O443" s="47" t="str">
        <f t="shared" si="141"/>
        <v/>
      </c>
      <c r="P443" s="46" t="str">
        <f t="shared" ca="1" si="142"/>
        <v/>
      </c>
      <c r="Q443" s="39"/>
      <c r="R443" s="39"/>
      <c r="S443" s="40"/>
      <c r="T443" s="6" t="str">
        <f t="shared" si="143"/>
        <v/>
      </c>
      <c r="U443" s="6" t="str">
        <f t="shared" si="144"/>
        <v/>
      </c>
      <c r="V443" s="6" t="str">
        <f t="shared" si="145"/>
        <v/>
      </c>
      <c r="W443" s="6" t="str">
        <f t="shared" si="146"/>
        <v/>
      </c>
      <c r="X443" s="6" t="str">
        <f t="shared" si="147"/>
        <v/>
      </c>
      <c r="Y443" s="6" t="str">
        <f t="shared" si="148"/>
        <v/>
      </c>
      <c r="Z443" s="6" t="str">
        <f t="shared" si="149"/>
        <v/>
      </c>
      <c r="AA443" s="6" t="str">
        <f t="shared" si="150"/>
        <v/>
      </c>
      <c r="AB443" s="6" t="str">
        <f t="shared" si="151"/>
        <v/>
      </c>
      <c r="AC443" s="6" t="str">
        <f t="shared" si="152"/>
        <v/>
      </c>
      <c r="AD443" s="6" t="str">
        <f t="shared" si="137"/>
        <v/>
      </c>
      <c r="AE443" s="6" t="str">
        <f t="shared" si="138"/>
        <v/>
      </c>
      <c r="AF443" s="6" t="str">
        <f t="shared" si="140"/>
        <v/>
      </c>
      <c r="AG443" s="6" t="str">
        <f ca="1">IFERROR(IF(AD443=LARGE(INDIRECT("AD"&amp;MATCH(B443,B:B,0)&amp;":AD"&amp;IF(B443=MAX(B:B),1010,MATCH(B443+1,B:B,0)-1)),IF(COUNTIF(INDIRECT("C"&amp;MATCH(B443,B:B,0)&amp;":C"&amp;IF(B443=MAX(B:B),1010,MATCH(B443+1,B:B,0)-1)),"H")&gt;0,1,"")),B443&amp;"H1",IF(AD443=LARGE(INDIRECT("AD"&amp;MATCH(B443,B:B,0)&amp;":AD"&amp;IF(B443=MAX(B:B),1010,MATCH(B443+1,B:B,0)-1)),IF(COUNTIF(INDIRECT("C"&amp;MATCH(B443,B:B,0)&amp;":C"&amp;IF(B443=MAX(B:B),1010,MATCH(B443+1,B:B,0)-1)),"H")&gt;0,2,"")),B443&amp;"H2",IF(AD443=LARGE(INDIRECT("AD"&amp;MATCH(B443,B:B,0)&amp;":AD"&amp;IF(B443=MAX(B:B),1010,MATCH(B443+1,B:B,0)-1)), IF(COUNTIF(INDIRECT("C"&amp;MATCH(B443,B:B,0)&amp;":C"&amp;IF(B443=MAX(B:B),1010,MATCH(B443+1,B:B,0)-1)),"S")&gt;0,COUNTIF(INDIRECT("C"&amp;MATCH(B443,B:B,0)&amp;":C"&amp;IF(B443=MAX(B:B),1010,MATCH(B443+1,B:B,0)-1)),"H")+1,””)),B443&amp;"S1",IF(AD443=LARGE(INDIRECT("AD"&amp;MATCH(B443,B:B,0)&amp;":AD"&amp;IF(B443=MAX(B:B),1010,MATCH(B443+1,B:B,0)-1)), IF(COUNTIF(INDIRECT("C"&amp;MATCH(B443,B:B,0)&amp;":C"&amp;IF(B443=MAX(B:B),1010,MATCH(B443+1,B:B,0)-1)),"S")&gt;0,COUNTIF(INDIRECT("C"&amp;MATCH(B443,B:B,0)&amp;":C"&amp;IF(B443=MAX(B:B),1010,MATCH(B443+1,B:B,0)-1)),"H")+2,””)),B443&amp;"S2",IF(AD443=LARGE(INDIRECT("AD"&amp;MATCH(B443,B:B,0)&amp;":AD"&amp;IF(B443=MAX(B:B),1010,MATCH(B443+1,B:B,0)-1)), IF(COUNTIF(INDIRECT("C"&amp;MATCH(B443,B:B,0)&amp;":C"&amp;IF(B443=MAX(B:B),1010,MATCH(B443+1,B:B,0)-1)),"V")&gt;0,COUNTIF(INDIRECT("C"&amp;MATCH(B443,B:B,0)&amp;":C"&amp;IF(B443=MAX(B:B),1010,MATCH(B443+1,B:B,0)-1)),"H")+COUNTIF(INDIRECT("C"&amp;MATCH(B443,B:B,0)&amp;":C"&amp;IF(B443=MAX(B:B),1010,MATCH(B443+1,B:B,0)-1)),"S")+1,"")),B443&amp;"V1",IF(AD443=LARGE(INDIRECT("AD"&amp;MATCH(B443,B:B,0)&amp;":AD"&amp;IF(B443=MAX(B:B),1010,MATCH(B443+1,B:B,0)-1)), IF(COUNTIF(INDIRECT("C"&amp;MATCH(B443,B:B,0)&amp;":C"&amp;IF(B443=MAX(B:B),1010,MATCH(B443+1,B:B,0)-1)),"V")&gt;0,COUNTIF(INDIRECT("C"&amp;MATCH(B443,B:B,0)&amp;":C"&amp;IF(B443=MAX(B:B),1010,MATCH(B443+1,B:B,0)-1)),"H")+COUNTIF(INDIRECT("C"&amp;MATCH(B443,B:B,0)&amp;":C"&amp;IF(B443=MAX(B:B),1010,MATCH(B443+1,B:B,0)-1)),"S")+2,"")),B443&amp;"V2","")))))),"")</f>
        <v/>
      </c>
      <c r="AH443" s="14" t="str">
        <f t="shared" ca="1" si="139"/>
        <v/>
      </c>
    </row>
    <row r="444" spans="1:34" customFormat="1" x14ac:dyDescent="0.3">
      <c r="A444" s="52" t="str">
        <f t="shared" ca="1" si="136"/>
        <v/>
      </c>
      <c r="L444" s="9"/>
      <c r="M444" s="52"/>
      <c r="N444" s="52"/>
      <c r="O444" s="47" t="str">
        <f t="shared" si="141"/>
        <v/>
      </c>
      <c r="P444" s="46" t="str">
        <f t="shared" ca="1" si="142"/>
        <v/>
      </c>
      <c r="Q444" s="39"/>
      <c r="R444" s="39"/>
      <c r="S444" s="40"/>
      <c r="T444" s="6" t="str">
        <f t="shared" si="143"/>
        <v/>
      </c>
      <c r="U444" s="6" t="str">
        <f t="shared" si="144"/>
        <v/>
      </c>
      <c r="V444" s="6" t="str">
        <f t="shared" si="145"/>
        <v/>
      </c>
      <c r="W444" s="6" t="str">
        <f t="shared" si="146"/>
        <v/>
      </c>
      <c r="X444" s="6" t="str">
        <f t="shared" si="147"/>
        <v/>
      </c>
      <c r="Y444" s="6" t="str">
        <f t="shared" si="148"/>
        <v/>
      </c>
      <c r="Z444" s="6" t="str">
        <f t="shared" si="149"/>
        <v/>
      </c>
      <c r="AA444" s="6" t="str">
        <f t="shared" si="150"/>
        <v/>
      </c>
      <c r="AB444" s="6" t="str">
        <f t="shared" si="151"/>
        <v/>
      </c>
      <c r="AC444" s="6" t="str">
        <f t="shared" si="152"/>
        <v/>
      </c>
      <c r="AD444" s="6" t="str">
        <f t="shared" si="137"/>
        <v/>
      </c>
      <c r="AE444" s="6" t="str">
        <f t="shared" si="138"/>
        <v/>
      </c>
      <c r="AF444" s="6" t="str">
        <f t="shared" si="140"/>
        <v/>
      </c>
      <c r="AG444" s="6" t="str">
        <f ca="1">IFERROR(IF(AD444=LARGE(INDIRECT("AD"&amp;MATCH(B444,B:B,0)&amp;":AD"&amp;IF(B444=MAX(B:B),1010,MATCH(B444+1,B:B,0)-1)),IF(COUNTIF(INDIRECT("C"&amp;MATCH(B444,B:B,0)&amp;":C"&amp;IF(B444=MAX(B:B),1010,MATCH(B444+1,B:B,0)-1)),"H")&gt;0,1,"")),B444&amp;"H1",IF(AD444=LARGE(INDIRECT("AD"&amp;MATCH(B444,B:B,0)&amp;":AD"&amp;IF(B444=MAX(B:B),1010,MATCH(B444+1,B:B,0)-1)),IF(COUNTIF(INDIRECT("C"&amp;MATCH(B444,B:B,0)&amp;":C"&amp;IF(B444=MAX(B:B),1010,MATCH(B444+1,B:B,0)-1)),"H")&gt;0,2,"")),B444&amp;"H2",IF(AD444=LARGE(INDIRECT("AD"&amp;MATCH(B444,B:B,0)&amp;":AD"&amp;IF(B444=MAX(B:B),1010,MATCH(B444+1,B:B,0)-1)), IF(COUNTIF(INDIRECT("C"&amp;MATCH(B444,B:B,0)&amp;":C"&amp;IF(B444=MAX(B:B),1010,MATCH(B444+1,B:B,0)-1)),"S")&gt;0,COUNTIF(INDIRECT("C"&amp;MATCH(B444,B:B,0)&amp;":C"&amp;IF(B444=MAX(B:B),1010,MATCH(B444+1,B:B,0)-1)),"H")+1,””)),B444&amp;"S1",IF(AD444=LARGE(INDIRECT("AD"&amp;MATCH(B444,B:B,0)&amp;":AD"&amp;IF(B444=MAX(B:B),1010,MATCH(B444+1,B:B,0)-1)), IF(COUNTIF(INDIRECT("C"&amp;MATCH(B444,B:B,0)&amp;":C"&amp;IF(B444=MAX(B:B),1010,MATCH(B444+1,B:B,0)-1)),"S")&gt;0,COUNTIF(INDIRECT("C"&amp;MATCH(B444,B:B,0)&amp;":C"&amp;IF(B444=MAX(B:B),1010,MATCH(B444+1,B:B,0)-1)),"H")+2,””)),B444&amp;"S2",IF(AD444=LARGE(INDIRECT("AD"&amp;MATCH(B444,B:B,0)&amp;":AD"&amp;IF(B444=MAX(B:B),1010,MATCH(B444+1,B:B,0)-1)), IF(COUNTIF(INDIRECT("C"&amp;MATCH(B444,B:B,0)&amp;":C"&amp;IF(B444=MAX(B:B),1010,MATCH(B444+1,B:B,0)-1)),"V")&gt;0,COUNTIF(INDIRECT("C"&amp;MATCH(B444,B:B,0)&amp;":C"&amp;IF(B444=MAX(B:B),1010,MATCH(B444+1,B:B,0)-1)),"H")+COUNTIF(INDIRECT("C"&amp;MATCH(B444,B:B,0)&amp;":C"&amp;IF(B444=MAX(B:B),1010,MATCH(B444+1,B:B,0)-1)),"S")+1,"")),B444&amp;"V1",IF(AD444=LARGE(INDIRECT("AD"&amp;MATCH(B444,B:B,0)&amp;":AD"&amp;IF(B444=MAX(B:B),1010,MATCH(B444+1,B:B,0)-1)), IF(COUNTIF(INDIRECT("C"&amp;MATCH(B444,B:B,0)&amp;":C"&amp;IF(B444=MAX(B:B),1010,MATCH(B444+1,B:B,0)-1)),"V")&gt;0,COUNTIF(INDIRECT("C"&amp;MATCH(B444,B:B,0)&amp;":C"&amp;IF(B444=MAX(B:B),1010,MATCH(B444+1,B:B,0)-1)),"H")+COUNTIF(INDIRECT("C"&amp;MATCH(B444,B:B,0)&amp;":C"&amp;IF(B444=MAX(B:B),1010,MATCH(B444+1,B:B,0)-1)),"S")+2,"")),B444&amp;"V2","")))))),"")</f>
        <v/>
      </c>
      <c r="AH444" s="14" t="str">
        <f t="shared" ca="1" si="139"/>
        <v/>
      </c>
    </row>
    <row r="445" spans="1:34" customFormat="1" x14ac:dyDescent="0.3">
      <c r="A445" s="52" t="str">
        <f t="shared" ca="1" si="136"/>
        <v/>
      </c>
      <c r="L445" s="9"/>
      <c r="M445" s="52"/>
      <c r="N445" s="52"/>
      <c r="O445" s="47" t="str">
        <f t="shared" si="141"/>
        <v/>
      </c>
      <c r="P445" s="46" t="str">
        <f t="shared" ca="1" si="142"/>
        <v/>
      </c>
      <c r="Q445" s="39"/>
      <c r="R445" s="39"/>
      <c r="S445" s="40"/>
      <c r="T445" s="6" t="str">
        <f t="shared" si="143"/>
        <v/>
      </c>
      <c r="U445" s="6" t="str">
        <f t="shared" si="144"/>
        <v/>
      </c>
      <c r="V445" s="6" t="str">
        <f t="shared" si="145"/>
        <v/>
      </c>
      <c r="W445" s="6" t="str">
        <f t="shared" si="146"/>
        <v/>
      </c>
      <c r="X445" s="6" t="str">
        <f t="shared" si="147"/>
        <v/>
      </c>
      <c r="Y445" s="6" t="str">
        <f t="shared" si="148"/>
        <v/>
      </c>
      <c r="Z445" s="6" t="str">
        <f t="shared" si="149"/>
        <v/>
      </c>
      <c r="AA445" s="6" t="str">
        <f t="shared" si="150"/>
        <v/>
      </c>
      <c r="AB445" s="6" t="str">
        <f t="shared" si="151"/>
        <v/>
      </c>
      <c r="AC445" s="6" t="str">
        <f t="shared" si="152"/>
        <v/>
      </c>
      <c r="AD445" s="6" t="str">
        <f t="shared" si="137"/>
        <v/>
      </c>
      <c r="AE445" s="6" t="str">
        <f t="shared" si="138"/>
        <v/>
      </c>
      <c r="AF445" s="6" t="str">
        <f t="shared" si="140"/>
        <v/>
      </c>
      <c r="AG445" s="6" t="str">
        <f ca="1">IFERROR(IF(AD445=LARGE(INDIRECT("AD"&amp;MATCH(B445,B:B,0)&amp;":AD"&amp;IF(B445=MAX(B:B),1010,MATCH(B445+1,B:B,0)-1)),IF(COUNTIF(INDIRECT("C"&amp;MATCH(B445,B:B,0)&amp;":C"&amp;IF(B445=MAX(B:B),1010,MATCH(B445+1,B:B,0)-1)),"H")&gt;0,1,"")),B445&amp;"H1",IF(AD445=LARGE(INDIRECT("AD"&amp;MATCH(B445,B:B,0)&amp;":AD"&amp;IF(B445=MAX(B:B),1010,MATCH(B445+1,B:B,0)-1)),IF(COUNTIF(INDIRECT("C"&amp;MATCH(B445,B:B,0)&amp;":C"&amp;IF(B445=MAX(B:B),1010,MATCH(B445+1,B:B,0)-1)),"H")&gt;0,2,"")),B445&amp;"H2",IF(AD445=LARGE(INDIRECT("AD"&amp;MATCH(B445,B:B,0)&amp;":AD"&amp;IF(B445=MAX(B:B),1010,MATCH(B445+1,B:B,0)-1)), IF(COUNTIF(INDIRECT("C"&amp;MATCH(B445,B:B,0)&amp;":C"&amp;IF(B445=MAX(B:B),1010,MATCH(B445+1,B:B,0)-1)),"S")&gt;0,COUNTIF(INDIRECT("C"&amp;MATCH(B445,B:B,0)&amp;":C"&amp;IF(B445=MAX(B:B),1010,MATCH(B445+1,B:B,0)-1)),"H")+1,””)),B445&amp;"S1",IF(AD445=LARGE(INDIRECT("AD"&amp;MATCH(B445,B:B,0)&amp;":AD"&amp;IF(B445=MAX(B:B),1010,MATCH(B445+1,B:B,0)-1)), IF(COUNTIF(INDIRECT("C"&amp;MATCH(B445,B:B,0)&amp;":C"&amp;IF(B445=MAX(B:B),1010,MATCH(B445+1,B:B,0)-1)),"S")&gt;0,COUNTIF(INDIRECT("C"&amp;MATCH(B445,B:B,0)&amp;":C"&amp;IF(B445=MAX(B:B),1010,MATCH(B445+1,B:B,0)-1)),"H")+2,””)),B445&amp;"S2",IF(AD445=LARGE(INDIRECT("AD"&amp;MATCH(B445,B:B,0)&amp;":AD"&amp;IF(B445=MAX(B:B),1010,MATCH(B445+1,B:B,0)-1)), IF(COUNTIF(INDIRECT("C"&amp;MATCH(B445,B:B,0)&amp;":C"&amp;IF(B445=MAX(B:B),1010,MATCH(B445+1,B:B,0)-1)),"V")&gt;0,COUNTIF(INDIRECT("C"&amp;MATCH(B445,B:B,0)&amp;":C"&amp;IF(B445=MAX(B:B),1010,MATCH(B445+1,B:B,0)-1)),"H")+COUNTIF(INDIRECT("C"&amp;MATCH(B445,B:B,0)&amp;":C"&amp;IF(B445=MAX(B:B),1010,MATCH(B445+1,B:B,0)-1)),"S")+1,"")),B445&amp;"V1",IF(AD445=LARGE(INDIRECT("AD"&amp;MATCH(B445,B:B,0)&amp;":AD"&amp;IF(B445=MAX(B:B),1010,MATCH(B445+1,B:B,0)-1)), IF(COUNTIF(INDIRECT("C"&amp;MATCH(B445,B:B,0)&amp;":C"&amp;IF(B445=MAX(B:B),1010,MATCH(B445+1,B:B,0)-1)),"V")&gt;0,COUNTIF(INDIRECT("C"&amp;MATCH(B445,B:B,0)&amp;":C"&amp;IF(B445=MAX(B:B),1010,MATCH(B445+1,B:B,0)-1)),"H")+COUNTIF(INDIRECT("C"&amp;MATCH(B445,B:B,0)&amp;":C"&amp;IF(B445=MAX(B:B),1010,MATCH(B445+1,B:B,0)-1)),"S")+2,"")),B445&amp;"V2","")))))),"")</f>
        <v/>
      </c>
      <c r="AH445" s="14" t="str">
        <f t="shared" ca="1" si="139"/>
        <v/>
      </c>
    </row>
    <row r="446" spans="1:34" customFormat="1" x14ac:dyDescent="0.3">
      <c r="A446" s="52" t="str">
        <f t="shared" ca="1" si="136"/>
        <v/>
      </c>
      <c r="L446" s="9"/>
      <c r="M446" s="52"/>
      <c r="N446" s="52"/>
      <c r="O446" s="47" t="str">
        <f t="shared" si="141"/>
        <v/>
      </c>
      <c r="P446" s="46" t="str">
        <f t="shared" ca="1" si="142"/>
        <v/>
      </c>
      <c r="Q446" s="39"/>
      <c r="R446" s="39"/>
      <c r="S446" s="40"/>
      <c r="T446" s="6" t="str">
        <f t="shared" si="143"/>
        <v/>
      </c>
      <c r="U446" s="6" t="str">
        <f t="shared" si="144"/>
        <v/>
      </c>
      <c r="V446" s="6" t="str">
        <f t="shared" si="145"/>
        <v/>
      </c>
      <c r="W446" s="6" t="str">
        <f t="shared" si="146"/>
        <v/>
      </c>
      <c r="X446" s="6" t="str">
        <f t="shared" si="147"/>
        <v/>
      </c>
      <c r="Y446" s="6" t="str">
        <f t="shared" si="148"/>
        <v/>
      </c>
      <c r="Z446" s="6" t="str">
        <f t="shared" si="149"/>
        <v/>
      </c>
      <c r="AA446" s="6" t="str">
        <f t="shared" si="150"/>
        <v/>
      </c>
      <c r="AB446" s="6" t="str">
        <f t="shared" si="151"/>
        <v/>
      </c>
      <c r="AC446" s="6" t="str">
        <f t="shared" si="152"/>
        <v/>
      </c>
      <c r="AD446" s="6" t="str">
        <f t="shared" si="137"/>
        <v/>
      </c>
      <c r="AE446" s="6" t="str">
        <f t="shared" si="138"/>
        <v/>
      </c>
      <c r="AF446" s="6" t="str">
        <f t="shared" si="140"/>
        <v/>
      </c>
      <c r="AG446" s="6" t="str">
        <f ca="1">IFERROR(IF(AD446=LARGE(INDIRECT("AD"&amp;MATCH(B446,B:B,0)&amp;":AD"&amp;IF(B446=MAX(B:B),1010,MATCH(B446+1,B:B,0)-1)),IF(COUNTIF(INDIRECT("C"&amp;MATCH(B446,B:B,0)&amp;":C"&amp;IF(B446=MAX(B:B),1010,MATCH(B446+1,B:B,0)-1)),"H")&gt;0,1,"")),B446&amp;"H1",IF(AD446=LARGE(INDIRECT("AD"&amp;MATCH(B446,B:B,0)&amp;":AD"&amp;IF(B446=MAX(B:B),1010,MATCH(B446+1,B:B,0)-1)),IF(COUNTIF(INDIRECT("C"&amp;MATCH(B446,B:B,0)&amp;":C"&amp;IF(B446=MAX(B:B),1010,MATCH(B446+1,B:B,0)-1)),"H")&gt;0,2,"")),B446&amp;"H2",IF(AD446=LARGE(INDIRECT("AD"&amp;MATCH(B446,B:B,0)&amp;":AD"&amp;IF(B446=MAX(B:B),1010,MATCH(B446+1,B:B,0)-1)), IF(COUNTIF(INDIRECT("C"&amp;MATCH(B446,B:B,0)&amp;":C"&amp;IF(B446=MAX(B:B),1010,MATCH(B446+1,B:B,0)-1)),"S")&gt;0,COUNTIF(INDIRECT("C"&amp;MATCH(B446,B:B,0)&amp;":C"&amp;IF(B446=MAX(B:B),1010,MATCH(B446+1,B:B,0)-1)),"H")+1,””)),B446&amp;"S1",IF(AD446=LARGE(INDIRECT("AD"&amp;MATCH(B446,B:B,0)&amp;":AD"&amp;IF(B446=MAX(B:B),1010,MATCH(B446+1,B:B,0)-1)), IF(COUNTIF(INDIRECT("C"&amp;MATCH(B446,B:B,0)&amp;":C"&amp;IF(B446=MAX(B:B),1010,MATCH(B446+1,B:B,0)-1)),"S")&gt;0,COUNTIF(INDIRECT("C"&amp;MATCH(B446,B:B,0)&amp;":C"&amp;IF(B446=MAX(B:B),1010,MATCH(B446+1,B:B,0)-1)),"H")+2,””)),B446&amp;"S2",IF(AD446=LARGE(INDIRECT("AD"&amp;MATCH(B446,B:B,0)&amp;":AD"&amp;IF(B446=MAX(B:B),1010,MATCH(B446+1,B:B,0)-1)), IF(COUNTIF(INDIRECT("C"&amp;MATCH(B446,B:B,0)&amp;":C"&amp;IF(B446=MAX(B:B),1010,MATCH(B446+1,B:B,0)-1)),"V")&gt;0,COUNTIF(INDIRECT("C"&amp;MATCH(B446,B:B,0)&amp;":C"&amp;IF(B446=MAX(B:B),1010,MATCH(B446+1,B:B,0)-1)),"H")+COUNTIF(INDIRECT("C"&amp;MATCH(B446,B:B,0)&amp;":C"&amp;IF(B446=MAX(B:B),1010,MATCH(B446+1,B:B,0)-1)),"S")+1,"")),B446&amp;"V1",IF(AD446=LARGE(INDIRECT("AD"&amp;MATCH(B446,B:B,0)&amp;":AD"&amp;IF(B446=MAX(B:B),1010,MATCH(B446+1,B:B,0)-1)), IF(COUNTIF(INDIRECT("C"&amp;MATCH(B446,B:B,0)&amp;":C"&amp;IF(B446=MAX(B:B),1010,MATCH(B446+1,B:B,0)-1)),"V")&gt;0,COUNTIF(INDIRECT("C"&amp;MATCH(B446,B:B,0)&amp;":C"&amp;IF(B446=MAX(B:B),1010,MATCH(B446+1,B:B,0)-1)),"H")+COUNTIF(INDIRECT("C"&amp;MATCH(B446,B:B,0)&amp;":C"&amp;IF(B446=MAX(B:B),1010,MATCH(B446+1,B:B,0)-1)),"S")+2,"")),B446&amp;"V2","")))))),"")</f>
        <v/>
      </c>
      <c r="AH446" s="14" t="str">
        <f t="shared" ca="1" si="139"/>
        <v/>
      </c>
    </row>
    <row r="447" spans="1:34" customFormat="1" x14ac:dyDescent="0.3">
      <c r="A447" s="52" t="str">
        <f t="shared" ca="1" si="136"/>
        <v/>
      </c>
      <c r="L447" s="9"/>
      <c r="M447" s="52"/>
      <c r="N447" s="52"/>
      <c r="O447" s="47" t="str">
        <f t="shared" si="141"/>
        <v/>
      </c>
      <c r="P447" s="46" t="str">
        <f t="shared" ca="1" si="142"/>
        <v/>
      </c>
      <c r="Q447" s="39"/>
      <c r="R447" s="39"/>
      <c r="S447" s="40"/>
      <c r="T447" s="6" t="str">
        <f t="shared" si="143"/>
        <v/>
      </c>
      <c r="U447" s="6" t="str">
        <f t="shared" si="144"/>
        <v/>
      </c>
      <c r="V447" s="6" t="str">
        <f t="shared" si="145"/>
        <v/>
      </c>
      <c r="W447" s="6" t="str">
        <f t="shared" si="146"/>
        <v/>
      </c>
      <c r="X447" s="6" t="str">
        <f t="shared" si="147"/>
        <v/>
      </c>
      <c r="Y447" s="6" t="str">
        <f t="shared" si="148"/>
        <v/>
      </c>
      <c r="Z447" s="6" t="str">
        <f t="shared" si="149"/>
        <v/>
      </c>
      <c r="AA447" s="6" t="str">
        <f t="shared" si="150"/>
        <v/>
      </c>
      <c r="AB447" s="6" t="str">
        <f t="shared" si="151"/>
        <v/>
      </c>
      <c r="AC447" s="6" t="str">
        <f t="shared" si="152"/>
        <v/>
      </c>
      <c r="AD447" s="6" t="str">
        <f t="shared" si="137"/>
        <v/>
      </c>
      <c r="AE447" s="6" t="str">
        <f t="shared" si="138"/>
        <v/>
      </c>
      <c r="AF447" s="6" t="str">
        <f t="shared" si="140"/>
        <v/>
      </c>
      <c r="AG447" s="6" t="str">
        <f ca="1">IFERROR(IF(AD447=LARGE(INDIRECT("AD"&amp;MATCH(B447,B:B,0)&amp;":AD"&amp;IF(B447=MAX(B:B),1010,MATCH(B447+1,B:B,0)-1)),IF(COUNTIF(INDIRECT("C"&amp;MATCH(B447,B:B,0)&amp;":C"&amp;IF(B447=MAX(B:B),1010,MATCH(B447+1,B:B,0)-1)),"H")&gt;0,1,"")),B447&amp;"H1",IF(AD447=LARGE(INDIRECT("AD"&amp;MATCH(B447,B:B,0)&amp;":AD"&amp;IF(B447=MAX(B:B),1010,MATCH(B447+1,B:B,0)-1)),IF(COUNTIF(INDIRECT("C"&amp;MATCH(B447,B:B,0)&amp;":C"&amp;IF(B447=MAX(B:B),1010,MATCH(B447+1,B:B,0)-1)),"H")&gt;0,2,"")),B447&amp;"H2",IF(AD447=LARGE(INDIRECT("AD"&amp;MATCH(B447,B:B,0)&amp;":AD"&amp;IF(B447=MAX(B:B),1010,MATCH(B447+1,B:B,0)-1)), IF(COUNTIF(INDIRECT("C"&amp;MATCH(B447,B:B,0)&amp;":C"&amp;IF(B447=MAX(B:B),1010,MATCH(B447+1,B:B,0)-1)),"S")&gt;0,COUNTIF(INDIRECT("C"&amp;MATCH(B447,B:B,0)&amp;":C"&amp;IF(B447=MAX(B:B),1010,MATCH(B447+1,B:B,0)-1)),"H")+1,””)),B447&amp;"S1",IF(AD447=LARGE(INDIRECT("AD"&amp;MATCH(B447,B:B,0)&amp;":AD"&amp;IF(B447=MAX(B:B),1010,MATCH(B447+1,B:B,0)-1)), IF(COUNTIF(INDIRECT("C"&amp;MATCH(B447,B:B,0)&amp;":C"&amp;IF(B447=MAX(B:B),1010,MATCH(B447+1,B:B,0)-1)),"S")&gt;0,COUNTIF(INDIRECT("C"&amp;MATCH(B447,B:B,0)&amp;":C"&amp;IF(B447=MAX(B:B),1010,MATCH(B447+1,B:B,0)-1)),"H")+2,””)),B447&amp;"S2",IF(AD447=LARGE(INDIRECT("AD"&amp;MATCH(B447,B:B,0)&amp;":AD"&amp;IF(B447=MAX(B:B),1010,MATCH(B447+1,B:B,0)-1)), IF(COUNTIF(INDIRECT("C"&amp;MATCH(B447,B:B,0)&amp;":C"&amp;IF(B447=MAX(B:B),1010,MATCH(B447+1,B:B,0)-1)),"V")&gt;0,COUNTIF(INDIRECT("C"&amp;MATCH(B447,B:B,0)&amp;":C"&amp;IF(B447=MAX(B:B),1010,MATCH(B447+1,B:B,0)-1)),"H")+COUNTIF(INDIRECT("C"&amp;MATCH(B447,B:B,0)&amp;":C"&amp;IF(B447=MAX(B:B),1010,MATCH(B447+1,B:B,0)-1)),"S")+1,"")),B447&amp;"V1",IF(AD447=LARGE(INDIRECT("AD"&amp;MATCH(B447,B:B,0)&amp;":AD"&amp;IF(B447=MAX(B:B),1010,MATCH(B447+1,B:B,0)-1)), IF(COUNTIF(INDIRECT("C"&amp;MATCH(B447,B:B,0)&amp;":C"&amp;IF(B447=MAX(B:B),1010,MATCH(B447+1,B:B,0)-1)),"V")&gt;0,COUNTIF(INDIRECT("C"&amp;MATCH(B447,B:B,0)&amp;":C"&amp;IF(B447=MAX(B:B),1010,MATCH(B447+1,B:B,0)-1)),"H")+COUNTIF(INDIRECT("C"&amp;MATCH(B447,B:B,0)&amp;":C"&amp;IF(B447=MAX(B:B),1010,MATCH(B447+1,B:B,0)-1)),"S")+2,"")),B447&amp;"V2","")))))),"")</f>
        <v/>
      </c>
      <c r="AH447" s="14" t="str">
        <f t="shared" ca="1" si="139"/>
        <v/>
      </c>
    </row>
    <row r="448" spans="1:34" customFormat="1" x14ac:dyDescent="0.3">
      <c r="A448" s="52" t="str">
        <f t="shared" ca="1" si="136"/>
        <v/>
      </c>
      <c r="L448" s="9"/>
      <c r="M448" s="52"/>
      <c r="N448" s="52"/>
      <c r="O448" s="47" t="str">
        <f t="shared" si="141"/>
        <v/>
      </c>
      <c r="P448" s="46" t="str">
        <f t="shared" ca="1" si="142"/>
        <v/>
      </c>
      <c r="Q448" s="39"/>
      <c r="R448" s="39"/>
      <c r="S448" s="40"/>
      <c r="T448" s="6" t="str">
        <f t="shared" si="143"/>
        <v/>
      </c>
      <c r="U448" s="6" t="str">
        <f t="shared" si="144"/>
        <v/>
      </c>
      <c r="V448" s="6" t="str">
        <f t="shared" si="145"/>
        <v/>
      </c>
      <c r="W448" s="6" t="str">
        <f t="shared" si="146"/>
        <v/>
      </c>
      <c r="X448" s="6" t="str">
        <f t="shared" si="147"/>
        <v/>
      </c>
      <c r="Y448" s="6" t="str">
        <f t="shared" si="148"/>
        <v/>
      </c>
      <c r="Z448" s="6" t="str">
        <f t="shared" si="149"/>
        <v/>
      </c>
      <c r="AA448" s="6" t="str">
        <f t="shared" si="150"/>
        <v/>
      </c>
      <c r="AB448" s="6" t="str">
        <f t="shared" si="151"/>
        <v/>
      </c>
      <c r="AC448" s="6" t="str">
        <f t="shared" si="152"/>
        <v/>
      </c>
      <c r="AD448" s="6" t="str">
        <f t="shared" si="137"/>
        <v/>
      </c>
      <c r="AE448" s="6" t="str">
        <f t="shared" si="138"/>
        <v/>
      </c>
      <c r="AF448" s="6" t="str">
        <f t="shared" si="140"/>
        <v/>
      </c>
      <c r="AG448" s="6" t="str">
        <f ca="1">IFERROR(IF(AD448=LARGE(INDIRECT("AD"&amp;MATCH(B448,B:B,0)&amp;":AD"&amp;IF(B448=MAX(B:B),1010,MATCH(B448+1,B:B,0)-1)),IF(COUNTIF(INDIRECT("C"&amp;MATCH(B448,B:B,0)&amp;":C"&amp;IF(B448=MAX(B:B),1010,MATCH(B448+1,B:B,0)-1)),"H")&gt;0,1,"")),B448&amp;"H1",IF(AD448=LARGE(INDIRECT("AD"&amp;MATCH(B448,B:B,0)&amp;":AD"&amp;IF(B448=MAX(B:B),1010,MATCH(B448+1,B:B,0)-1)),IF(COUNTIF(INDIRECT("C"&amp;MATCH(B448,B:B,0)&amp;":C"&amp;IF(B448=MAX(B:B),1010,MATCH(B448+1,B:B,0)-1)),"H")&gt;0,2,"")),B448&amp;"H2",IF(AD448=LARGE(INDIRECT("AD"&amp;MATCH(B448,B:B,0)&amp;":AD"&amp;IF(B448=MAX(B:B),1010,MATCH(B448+1,B:B,0)-1)), IF(COUNTIF(INDIRECT("C"&amp;MATCH(B448,B:B,0)&amp;":C"&amp;IF(B448=MAX(B:B),1010,MATCH(B448+1,B:B,0)-1)),"S")&gt;0,COUNTIF(INDIRECT("C"&amp;MATCH(B448,B:B,0)&amp;":C"&amp;IF(B448=MAX(B:B),1010,MATCH(B448+1,B:B,0)-1)),"H")+1,””)),B448&amp;"S1",IF(AD448=LARGE(INDIRECT("AD"&amp;MATCH(B448,B:B,0)&amp;":AD"&amp;IF(B448=MAX(B:B),1010,MATCH(B448+1,B:B,0)-1)), IF(COUNTIF(INDIRECT("C"&amp;MATCH(B448,B:B,0)&amp;":C"&amp;IF(B448=MAX(B:B),1010,MATCH(B448+1,B:B,0)-1)),"S")&gt;0,COUNTIF(INDIRECT("C"&amp;MATCH(B448,B:B,0)&amp;":C"&amp;IF(B448=MAX(B:B),1010,MATCH(B448+1,B:B,0)-1)),"H")+2,””)),B448&amp;"S2",IF(AD448=LARGE(INDIRECT("AD"&amp;MATCH(B448,B:B,0)&amp;":AD"&amp;IF(B448=MAX(B:B),1010,MATCH(B448+1,B:B,0)-1)), IF(COUNTIF(INDIRECT("C"&amp;MATCH(B448,B:B,0)&amp;":C"&amp;IF(B448=MAX(B:B),1010,MATCH(B448+1,B:B,0)-1)),"V")&gt;0,COUNTIF(INDIRECT("C"&amp;MATCH(B448,B:B,0)&amp;":C"&amp;IF(B448=MAX(B:B),1010,MATCH(B448+1,B:B,0)-1)),"H")+COUNTIF(INDIRECT("C"&amp;MATCH(B448,B:B,0)&amp;":C"&amp;IF(B448=MAX(B:B),1010,MATCH(B448+1,B:B,0)-1)),"S")+1,"")),B448&amp;"V1",IF(AD448=LARGE(INDIRECT("AD"&amp;MATCH(B448,B:B,0)&amp;":AD"&amp;IF(B448=MAX(B:B),1010,MATCH(B448+1,B:B,0)-1)), IF(COUNTIF(INDIRECT("C"&amp;MATCH(B448,B:B,0)&amp;":C"&amp;IF(B448=MAX(B:B),1010,MATCH(B448+1,B:B,0)-1)),"V")&gt;0,COUNTIF(INDIRECT("C"&amp;MATCH(B448,B:B,0)&amp;":C"&amp;IF(B448=MAX(B:B),1010,MATCH(B448+1,B:B,0)-1)),"H")+COUNTIF(INDIRECT("C"&amp;MATCH(B448,B:B,0)&amp;":C"&amp;IF(B448=MAX(B:B),1010,MATCH(B448+1,B:B,0)-1)),"S")+2,"")),B448&amp;"V2","")))))),"")</f>
        <v/>
      </c>
      <c r="AH448" s="14" t="str">
        <f t="shared" ca="1" si="139"/>
        <v/>
      </c>
    </row>
    <row r="449" spans="1:34" customFormat="1" x14ac:dyDescent="0.3">
      <c r="A449" s="52" t="str">
        <f t="shared" ca="1" si="136"/>
        <v/>
      </c>
      <c r="L449" s="9"/>
      <c r="M449" s="52"/>
      <c r="N449" s="52"/>
      <c r="O449" s="47" t="str">
        <f t="shared" si="141"/>
        <v/>
      </c>
      <c r="P449" s="46" t="str">
        <f t="shared" ca="1" si="142"/>
        <v/>
      </c>
      <c r="Q449" s="39"/>
      <c r="R449" s="39"/>
      <c r="S449" s="40"/>
      <c r="T449" s="6" t="str">
        <f t="shared" si="143"/>
        <v/>
      </c>
      <c r="U449" s="6" t="str">
        <f t="shared" si="144"/>
        <v/>
      </c>
      <c r="V449" s="6" t="str">
        <f t="shared" si="145"/>
        <v/>
      </c>
      <c r="W449" s="6" t="str">
        <f t="shared" si="146"/>
        <v/>
      </c>
      <c r="X449" s="6" t="str">
        <f t="shared" si="147"/>
        <v/>
      </c>
      <c r="Y449" s="6" t="str">
        <f t="shared" si="148"/>
        <v/>
      </c>
      <c r="Z449" s="6" t="str">
        <f t="shared" si="149"/>
        <v/>
      </c>
      <c r="AA449" s="6" t="str">
        <f t="shared" si="150"/>
        <v/>
      </c>
      <c r="AB449" s="6" t="str">
        <f t="shared" si="151"/>
        <v/>
      </c>
      <c r="AC449" s="6" t="str">
        <f t="shared" si="152"/>
        <v/>
      </c>
      <c r="AD449" s="6" t="str">
        <f t="shared" si="137"/>
        <v/>
      </c>
      <c r="AE449" s="6" t="str">
        <f t="shared" si="138"/>
        <v/>
      </c>
      <c r="AF449" s="6" t="str">
        <f t="shared" si="140"/>
        <v/>
      </c>
      <c r="AG449" s="6" t="str">
        <f ca="1">IFERROR(IF(AD449=LARGE(INDIRECT("AD"&amp;MATCH(B449,B:B,0)&amp;":AD"&amp;IF(B449=MAX(B:B),1010,MATCH(B449+1,B:B,0)-1)),IF(COUNTIF(INDIRECT("C"&amp;MATCH(B449,B:B,0)&amp;":C"&amp;IF(B449=MAX(B:B),1010,MATCH(B449+1,B:B,0)-1)),"H")&gt;0,1,"")),B449&amp;"H1",IF(AD449=LARGE(INDIRECT("AD"&amp;MATCH(B449,B:B,0)&amp;":AD"&amp;IF(B449=MAX(B:B),1010,MATCH(B449+1,B:B,0)-1)),IF(COUNTIF(INDIRECT("C"&amp;MATCH(B449,B:B,0)&amp;":C"&amp;IF(B449=MAX(B:B),1010,MATCH(B449+1,B:B,0)-1)),"H")&gt;0,2,"")),B449&amp;"H2",IF(AD449=LARGE(INDIRECT("AD"&amp;MATCH(B449,B:B,0)&amp;":AD"&amp;IF(B449=MAX(B:B),1010,MATCH(B449+1,B:B,0)-1)), IF(COUNTIF(INDIRECT("C"&amp;MATCH(B449,B:B,0)&amp;":C"&amp;IF(B449=MAX(B:B),1010,MATCH(B449+1,B:B,0)-1)),"S")&gt;0,COUNTIF(INDIRECT("C"&amp;MATCH(B449,B:B,0)&amp;":C"&amp;IF(B449=MAX(B:B),1010,MATCH(B449+1,B:B,0)-1)),"H")+1,””)),B449&amp;"S1",IF(AD449=LARGE(INDIRECT("AD"&amp;MATCH(B449,B:B,0)&amp;":AD"&amp;IF(B449=MAX(B:B),1010,MATCH(B449+1,B:B,0)-1)), IF(COUNTIF(INDIRECT("C"&amp;MATCH(B449,B:B,0)&amp;":C"&amp;IF(B449=MAX(B:B),1010,MATCH(B449+1,B:B,0)-1)),"S")&gt;0,COUNTIF(INDIRECT("C"&amp;MATCH(B449,B:B,0)&amp;":C"&amp;IF(B449=MAX(B:B),1010,MATCH(B449+1,B:B,0)-1)),"H")+2,””)),B449&amp;"S2",IF(AD449=LARGE(INDIRECT("AD"&amp;MATCH(B449,B:B,0)&amp;":AD"&amp;IF(B449=MAX(B:B),1010,MATCH(B449+1,B:B,0)-1)), IF(COUNTIF(INDIRECT("C"&amp;MATCH(B449,B:B,0)&amp;":C"&amp;IF(B449=MAX(B:B),1010,MATCH(B449+1,B:B,0)-1)),"V")&gt;0,COUNTIF(INDIRECT("C"&amp;MATCH(B449,B:B,0)&amp;":C"&amp;IF(B449=MAX(B:B),1010,MATCH(B449+1,B:B,0)-1)),"H")+COUNTIF(INDIRECT("C"&amp;MATCH(B449,B:B,0)&amp;":C"&amp;IF(B449=MAX(B:B),1010,MATCH(B449+1,B:B,0)-1)),"S")+1,"")),B449&amp;"V1",IF(AD449=LARGE(INDIRECT("AD"&amp;MATCH(B449,B:B,0)&amp;":AD"&amp;IF(B449=MAX(B:B),1010,MATCH(B449+1,B:B,0)-1)), IF(COUNTIF(INDIRECT("C"&amp;MATCH(B449,B:B,0)&amp;":C"&amp;IF(B449=MAX(B:B),1010,MATCH(B449+1,B:B,0)-1)),"V")&gt;0,COUNTIF(INDIRECT("C"&amp;MATCH(B449,B:B,0)&amp;":C"&amp;IF(B449=MAX(B:B),1010,MATCH(B449+1,B:B,0)-1)),"H")+COUNTIF(INDIRECT("C"&amp;MATCH(B449,B:B,0)&amp;":C"&amp;IF(B449=MAX(B:B),1010,MATCH(B449+1,B:B,0)-1)),"S")+2,"")),B449&amp;"V2","")))))),"")</f>
        <v/>
      </c>
      <c r="AH449" s="14" t="str">
        <f t="shared" ca="1" si="139"/>
        <v/>
      </c>
    </row>
    <row r="450" spans="1:34" customFormat="1" x14ac:dyDescent="0.3">
      <c r="A450" s="52" t="str">
        <f t="shared" ca="1" si="136"/>
        <v/>
      </c>
      <c r="L450" s="9"/>
      <c r="M450" s="52"/>
      <c r="N450" s="52"/>
      <c r="O450" s="47" t="str">
        <f t="shared" si="141"/>
        <v/>
      </c>
      <c r="P450" s="46" t="str">
        <f t="shared" ca="1" si="142"/>
        <v/>
      </c>
      <c r="Q450" s="39"/>
      <c r="R450" s="39"/>
      <c r="S450" s="40"/>
      <c r="T450" s="6" t="str">
        <f t="shared" si="143"/>
        <v/>
      </c>
      <c r="U450" s="6" t="str">
        <f t="shared" si="144"/>
        <v/>
      </c>
      <c r="V450" s="6" t="str">
        <f t="shared" si="145"/>
        <v/>
      </c>
      <c r="W450" s="6" t="str">
        <f t="shared" si="146"/>
        <v/>
      </c>
      <c r="X450" s="6" t="str">
        <f t="shared" si="147"/>
        <v/>
      </c>
      <c r="Y450" s="6" t="str">
        <f t="shared" si="148"/>
        <v/>
      </c>
      <c r="Z450" s="6" t="str">
        <f t="shared" si="149"/>
        <v/>
      </c>
      <c r="AA450" s="6" t="str">
        <f t="shared" si="150"/>
        <v/>
      </c>
      <c r="AB450" s="6" t="str">
        <f t="shared" si="151"/>
        <v/>
      </c>
      <c r="AC450" s="6" t="str">
        <f t="shared" si="152"/>
        <v/>
      </c>
      <c r="AD450" s="6" t="str">
        <f t="shared" si="137"/>
        <v/>
      </c>
      <c r="AE450" s="6" t="str">
        <f t="shared" si="138"/>
        <v/>
      </c>
      <c r="AF450" s="6" t="str">
        <f t="shared" si="140"/>
        <v/>
      </c>
      <c r="AG450" s="6" t="str">
        <f ca="1">IFERROR(IF(AD450=LARGE(INDIRECT("AD"&amp;MATCH(B450,B:B,0)&amp;":AD"&amp;IF(B450=MAX(B:B),1010,MATCH(B450+1,B:B,0)-1)),IF(COUNTIF(INDIRECT("C"&amp;MATCH(B450,B:B,0)&amp;":C"&amp;IF(B450=MAX(B:B),1010,MATCH(B450+1,B:B,0)-1)),"H")&gt;0,1,"")),B450&amp;"H1",IF(AD450=LARGE(INDIRECT("AD"&amp;MATCH(B450,B:B,0)&amp;":AD"&amp;IF(B450=MAX(B:B),1010,MATCH(B450+1,B:B,0)-1)),IF(COUNTIF(INDIRECT("C"&amp;MATCH(B450,B:B,0)&amp;":C"&amp;IF(B450=MAX(B:B),1010,MATCH(B450+1,B:B,0)-1)),"H")&gt;0,2,"")),B450&amp;"H2",IF(AD450=LARGE(INDIRECT("AD"&amp;MATCH(B450,B:B,0)&amp;":AD"&amp;IF(B450=MAX(B:B),1010,MATCH(B450+1,B:B,0)-1)), IF(COUNTIF(INDIRECT("C"&amp;MATCH(B450,B:B,0)&amp;":C"&amp;IF(B450=MAX(B:B),1010,MATCH(B450+1,B:B,0)-1)),"S")&gt;0,COUNTIF(INDIRECT("C"&amp;MATCH(B450,B:B,0)&amp;":C"&amp;IF(B450=MAX(B:B),1010,MATCH(B450+1,B:B,0)-1)),"H")+1,””)),B450&amp;"S1",IF(AD450=LARGE(INDIRECT("AD"&amp;MATCH(B450,B:B,0)&amp;":AD"&amp;IF(B450=MAX(B:B),1010,MATCH(B450+1,B:B,0)-1)), IF(COUNTIF(INDIRECT("C"&amp;MATCH(B450,B:B,0)&amp;":C"&amp;IF(B450=MAX(B:B),1010,MATCH(B450+1,B:B,0)-1)),"S")&gt;0,COUNTIF(INDIRECT("C"&amp;MATCH(B450,B:B,0)&amp;":C"&amp;IF(B450=MAX(B:B),1010,MATCH(B450+1,B:B,0)-1)),"H")+2,””)),B450&amp;"S2",IF(AD450=LARGE(INDIRECT("AD"&amp;MATCH(B450,B:B,0)&amp;":AD"&amp;IF(B450=MAX(B:B),1010,MATCH(B450+1,B:B,0)-1)), IF(COUNTIF(INDIRECT("C"&amp;MATCH(B450,B:B,0)&amp;":C"&amp;IF(B450=MAX(B:B),1010,MATCH(B450+1,B:B,0)-1)),"V")&gt;0,COUNTIF(INDIRECT("C"&amp;MATCH(B450,B:B,0)&amp;":C"&amp;IF(B450=MAX(B:B),1010,MATCH(B450+1,B:B,0)-1)),"H")+COUNTIF(INDIRECT("C"&amp;MATCH(B450,B:B,0)&amp;":C"&amp;IF(B450=MAX(B:B),1010,MATCH(B450+1,B:B,0)-1)),"S")+1,"")),B450&amp;"V1",IF(AD450=LARGE(INDIRECT("AD"&amp;MATCH(B450,B:B,0)&amp;":AD"&amp;IF(B450=MAX(B:B),1010,MATCH(B450+1,B:B,0)-1)), IF(COUNTIF(INDIRECT("C"&amp;MATCH(B450,B:B,0)&amp;":C"&amp;IF(B450=MAX(B:B),1010,MATCH(B450+1,B:B,0)-1)),"V")&gt;0,COUNTIF(INDIRECT("C"&amp;MATCH(B450,B:B,0)&amp;":C"&amp;IF(B450=MAX(B:B),1010,MATCH(B450+1,B:B,0)-1)),"H")+COUNTIF(INDIRECT("C"&amp;MATCH(B450,B:B,0)&amp;":C"&amp;IF(B450=MAX(B:B),1010,MATCH(B450+1,B:B,0)-1)),"S")+2,"")),B450&amp;"V2","")))))),"")</f>
        <v/>
      </c>
      <c r="AH450" s="14" t="str">
        <f t="shared" ca="1" si="139"/>
        <v/>
      </c>
    </row>
    <row r="451" spans="1:34" customFormat="1" x14ac:dyDescent="0.3">
      <c r="A451" s="52" t="str">
        <f t="shared" ref="A451:A514" ca="1" si="153">IFERROR(INDIRECT("R"&amp;MATCH(B451,Q:Q,0)),"")</f>
        <v/>
      </c>
      <c r="L451" s="9"/>
      <c r="M451" s="52"/>
      <c r="N451" s="52"/>
      <c r="O451" s="47" t="str">
        <f t="shared" si="141"/>
        <v/>
      </c>
      <c r="P451" s="46" t="str">
        <f t="shared" ca="1" si="142"/>
        <v/>
      </c>
      <c r="Q451" s="39"/>
      <c r="R451" s="39"/>
      <c r="S451" s="40"/>
      <c r="T451" s="6" t="str">
        <f t="shared" si="143"/>
        <v/>
      </c>
      <c r="U451" s="6" t="str">
        <f t="shared" si="144"/>
        <v/>
      </c>
      <c r="V451" s="6" t="str">
        <f t="shared" si="145"/>
        <v/>
      </c>
      <c r="W451" s="6" t="str">
        <f t="shared" si="146"/>
        <v/>
      </c>
      <c r="X451" s="6" t="str">
        <f t="shared" si="147"/>
        <v/>
      </c>
      <c r="Y451" s="6" t="str">
        <f t="shared" si="148"/>
        <v/>
      </c>
      <c r="Z451" s="6" t="str">
        <f t="shared" si="149"/>
        <v/>
      </c>
      <c r="AA451" s="6" t="str">
        <f t="shared" si="150"/>
        <v/>
      </c>
      <c r="AB451" s="6" t="str">
        <f t="shared" si="151"/>
        <v/>
      </c>
      <c r="AC451" s="6" t="str">
        <f t="shared" si="152"/>
        <v/>
      </c>
      <c r="AD451" s="6" t="str">
        <f t="shared" ref="AD451:AD514" si="154">IF(SUM(T451:AC451)=0,"",SUM(T451:AC451))</f>
        <v/>
      </c>
      <c r="AE451" s="6" t="str">
        <f t="shared" ref="AE451:AE514" si="155">IF(SUM(T451:Z451)=0,"",SUM(T451:Z451))</f>
        <v/>
      </c>
      <c r="AF451" s="6" t="str">
        <f t="shared" si="140"/>
        <v/>
      </c>
      <c r="AG451" s="6" t="str">
        <f ca="1">IFERROR(IF(AD451=LARGE(INDIRECT("AD"&amp;MATCH(B451,B:B,0)&amp;":AD"&amp;IF(B451=MAX(B:B),1010,MATCH(B451+1,B:B,0)-1)),IF(COUNTIF(INDIRECT("C"&amp;MATCH(B451,B:B,0)&amp;":C"&amp;IF(B451=MAX(B:B),1010,MATCH(B451+1,B:B,0)-1)),"H")&gt;0,1,"")),B451&amp;"H1",IF(AD451=LARGE(INDIRECT("AD"&amp;MATCH(B451,B:B,0)&amp;":AD"&amp;IF(B451=MAX(B:B),1010,MATCH(B451+1,B:B,0)-1)),IF(COUNTIF(INDIRECT("C"&amp;MATCH(B451,B:B,0)&amp;":C"&amp;IF(B451=MAX(B:B),1010,MATCH(B451+1,B:B,0)-1)),"H")&gt;0,2,"")),B451&amp;"H2",IF(AD451=LARGE(INDIRECT("AD"&amp;MATCH(B451,B:B,0)&amp;":AD"&amp;IF(B451=MAX(B:B),1010,MATCH(B451+1,B:B,0)-1)), IF(COUNTIF(INDIRECT("C"&amp;MATCH(B451,B:B,0)&amp;":C"&amp;IF(B451=MAX(B:B),1010,MATCH(B451+1,B:B,0)-1)),"S")&gt;0,COUNTIF(INDIRECT("C"&amp;MATCH(B451,B:B,0)&amp;":C"&amp;IF(B451=MAX(B:B),1010,MATCH(B451+1,B:B,0)-1)),"H")+1,””)),B451&amp;"S1",IF(AD451=LARGE(INDIRECT("AD"&amp;MATCH(B451,B:B,0)&amp;":AD"&amp;IF(B451=MAX(B:B),1010,MATCH(B451+1,B:B,0)-1)), IF(COUNTIF(INDIRECT("C"&amp;MATCH(B451,B:B,0)&amp;":C"&amp;IF(B451=MAX(B:B),1010,MATCH(B451+1,B:B,0)-1)),"S")&gt;0,COUNTIF(INDIRECT("C"&amp;MATCH(B451,B:B,0)&amp;":C"&amp;IF(B451=MAX(B:B),1010,MATCH(B451+1,B:B,0)-1)),"H")+2,””)),B451&amp;"S2",IF(AD451=LARGE(INDIRECT("AD"&amp;MATCH(B451,B:B,0)&amp;":AD"&amp;IF(B451=MAX(B:B),1010,MATCH(B451+1,B:B,0)-1)), IF(COUNTIF(INDIRECT("C"&amp;MATCH(B451,B:B,0)&amp;":C"&amp;IF(B451=MAX(B:B),1010,MATCH(B451+1,B:B,0)-1)),"V")&gt;0,COUNTIF(INDIRECT("C"&amp;MATCH(B451,B:B,0)&amp;":C"&amp;IF(B451=MAX(B:B),1010,MATCH(B451+1,B:B,0)-1)),"H")+COUNTIF(INDIRECT("C"&amp;MATCH(B451,B:B,0)&amp;":C"&amp;IF(B451=MAX(B:B),1010,MATCH(B451+1,B:B,0)-1)),"S")+1,"")),B451&amp;"V1",IF(AD451=LARGE(INDIRECT("AD"&amp;MATCH(B451,B:B,0)&amp;":AD"&amp;IF(B451=MAX(B:B),1010,MATCH(B451+1,B:B,0)-1)), IF(COUNTIF(INDIRECT("C"&amp;MATCH(B451,B:B,0)&amp;":C"&amp;IF(B451=MAX(B:B),1010,MATCH(B451+1,B:B,0)-1)),"V")&gt;0,COUNTIF(INDIRECT("C"&amp;MATCH(B451,B:B,0)&amp;":C"&amp;IF(B451=MAX(B:B),1010,MATCH(B451+1,B:B,0)-1)),"H")+COUNTIF(INDIRECT("C"&amp;MATCH(B451,B:B,0)&amp;":C"&amp;IF(B451=MAX(B:B),1010,MATCH(B451+1,B:B,0)-1)),"S")+2,"")),B451&amp;"V2","")))))),"")</f>
        <v/>
      </c>
      <c r="AH451" s="14" t="str">
        <f t="shared" ref="AH451:AH514" ca="1" si="156">IFERROR(IF(O451=LARGE(INDIRECT("O"&amp;MATCH(B451,B:B,0)&amp;":O"&amp;IF(B451=MAX(B:B),1010,MATCH(B451+1,B:B,0)-1)),1),O451-0.0000001*ROW(),""),"")</f>
        <v/>
      </c>
    </row>
    <row r="452" spans="1:34" customFormat="1" x14ac:dyDescent="0.3">
      <c r="A452" s="52" t="str">
        <f t="shared" ca="1" si="153"/>
        <v/>
      </c>
      <c r="L452" s="9"/>
      <c r="M452" s="52"/>
      <c r="N452" s="52"/>
      <c r="O452" s="47" t="str">
        <f t="shared" si="141"/>
        <v/>
      </c>
      <c r="P452" s="46" t="str">
        <f t="shared" ca="1" si="142"/>
        <v/>
      </c>
      <c r="Q452" s="39"/>
      <c r="R452" s="39"/>
      <c r="S452" s="40"/>
      <c r="T452" s="6" t="str">
        <f t="shared" si="143"/>
        <v/>
      </c>
      <c r="U452" s="6" t="str">
        <f t="shared" si="144"/>
        <v/>
      </c>
      <c r="V452" s="6" t="str">
        <f t="shared" si="145"/>
        <v/>
      </c>
      <c r="W452" s="6" t="str">
        <f t="shared" si="146"/>
        <v/>
      </c>
      <c r="X452" s="6" t="str">
        <f t="shared" si="147"/>
        <v/>
      </c>
      <c r="Y452" s="6" t="str">
        <f t="shared" si="148"/>
        <v/>
      </c>
      <c r="Z452" s="6" t="str">
        <f t="shared" si="149"/>
        <v/>
      </c>
      <c r="AA452" s="6" t="str">
        <f t="shared" si="150"/>
        <v/>
      </c>
      <c r="AB452" s="6" t="str">
        <f t="shared" si="151"/>
        <v/>
      </c>
      <c r="AC452" s="6" t="str">
        <f t="shared" si="152"/>
        <v/>
      </c>
      <c r="AD452" s="6" t="str">
        <f t="shared" si="154"/>
        <v/>
      </c>
      <c r="AE452" s="6" t="str">
        <f t="shared" si="155"/>
        <v/>
      </c>
      <c r="AF452" s="6" t="str">
        <f t="shared" ref="AF452:AF515" si="157">IF(SUM(AA452:AC452)=0,"",SUM(AA452:AC452))</f>
        <v/>
      </c>
      <c r="AG452" s="6" t="str">
        <f ca="1">IFERROR(IF(AD452=LARGE(INDIRECT("AD"&amp;MATCH(B452,B:B,0)&amp;":AD"&amp;IF(B452=MAX(B:B),1010,MATCH(B452+1,B:B,0)-1)),IF(COUNTIF(INDIRECT("C"&amp;MATCH(B452,B:B,0)&amp;":C"&amp;IF(B452=MAX(B:B),1010,MATCH(B452+1,B:B,0)-1)),"H")&gt;0,1,"")),B452&amp;"H1",IF(AD452=LARGE(INDIRECT("AD"&amp;MATCH(B452,B:B,0)&amp;":AD"&amp;IF(B452=MAX(B:B),1010,MATCH(B452+1,B:B,0)-1)),IF(COUNTIF(INDIRECT("C"&amp;MATCH(B452,B:B,0)&amp;":C"&amp;IF(B452=MAX(B:B),1010,MATCH(B452+1,B:B,0)-1)),"H")&gt;0,2,"")),B452&amp;"H2",IF(AD452=LARGE(INDIRECT("AD"&amp;MATCH(B452,B:B,0)&amp;":AD"&amp;IF(B452=MAX(B:B),1010,MATCH(B452+1,B:B,0)-1)), IF(COUNTIF(INDIRECT("C"&amp;MATCH(B452,B:B,0)&amp;":C"&amp;IF(B452=MAX(B:B),1010,MATCH(B452+1,B:B,0)-1)),"S")&gt;0,COUNTIF(INDIRECT("C"&amp;MATCH(B452,B:B,0)&amp;":C"&amp;IF(B452=MAX(B:B),1010,MATCH(B452+1,B:B,0)-1)),"H")+1,””)),B452&amp;"S1",IF(AD452=LARGE(INDIRECT("AD"&amp;MATCH(B452,B:B,0)&amp;":AD"&amp;IF(B452=MAX(B:B),1010,MATCH(B452+1,B:B,0)-1)), IF(COUNTIF(INDIRECT("C"&amp;MATCH(B452,B:B,0)&amp;":C"&amp;IF(B452=MAX(B:B),1010,MATCH(B452+1,B:B,0)-1)),"S")&gt;0,COUNTIF(INDIRECT("C"&amp;MATCH(B452,B:B,0)&amp;":C"&amp;IF(B452=MAX(B:B),1010,MATCH(B452+1,B:B,0)-1)),"H")+2,””)),B452&amp;"S2",IF(AD452=LARGE(INDIRECT("AD"&amp;MATCH(B452,B:B,0)&amp;":AD"&amp;IF(B452=MAX(B:B),1010,MATCH(B452+1,B:B,0)-1)), IF(COUNTIF(INDIRECT("C"&amp;MATCH(B452,B:B,0)&amp;":C"&amp;IF(B452=MAX(B:B),1010,MATCH(B452+1,B:B,0)-1)),"V")&gt;0,COUNTIF(INDIRECT("C"&amp;MATCH(B452,B:B,0)&amp;":C"&amp;IF(B452=MAX(B:B),1010,MATCH(B452+1,B:B,0)-1)),"H")+COUNTIF(INDIRECT("C"&amp;MATCH(B452,B:B,0)&amp;":C"&amp;IF(B452=MAX(B:B),1010,MATCH(B452+1,B:B,0)-1)),"S")+1,"")),B452&amp;"V1",IF(AD452=LARGE(INDIRECT("AD"&amp;MATCH(B452,B:B,0)&amp;":AD"&amp;IF(B452=MAX(B:B),1010,MATCH(B452+1,B:B,0)-1)), IF(COUNTIF(INDIRECT("C"&amp;MATCH(B452,B:B,0)&amp;":C"&amp;IF(B452=MAX(B:B),1010,MATCH(B452+1,B:B,0)-1)),"V")&gt;0,COUNTIF(INDIRECT("C"&amp;MATCH(B452,B:B,0)&amp;":C"&amp;IF(B452=MAX(B:B),1010,MATCH(B452+1,B:B,0)-1)),"H")+COUNTIF(INDIRECT("C"&amp;MATCH(B452,B:B,0)&amp;":C"&amp;IF(B452=MAX(B:B),1010,MATCH(B452+1,B:B,0)-1)),"S")+2,"")),B452&amp;"V2","")))))),"")</f>
        <v/>
      </c>
      <c r="AH452" s="14" t="str">
        <f t="shared" ca="1" si="156"/>
        <v/>
      </c>
    </row>
    <row r="453" spans="1:34" customFormat="1" x14ac:dyDescent="0.3">
      <c r="A453" s="52" t="str">
        <f t="shared" ca="1" si="153"/>
        <v/>
      </c>
      <c r="L453" s="9"/>
      <c r="M453" s="52"/>
      <c r="N453" s="52"/>
      <c r="O453" s="47" t="str">
        <f t="shared" si="141"/>
        <v/>
      </c>
      <c r="P453" s="46" t="str">
        <f t="shared" ca="1" si="142"/>
        <v/>
      </c>
      <c r="Q453" s="39"/>
      <c r="R453" s="39"/>
      <c r="S453" s="40"/>
      <c r="T453" s="6" t="str">
        <f t="shared" si="143"/>
        <v/>
      </c>
      <c r="U453" s="6" t="str">
        <f t="shared" si="144"/>
        <v/>
      </c>
      <c r="V453" s="6" t="str">
        <f t="shared" si="145"/>
        <v/>
      </c>
      <c r="W453" s="6" t="str">
        <f t="shared" si="146"/>
        <v/>
      </c>
      <c r="X453" s="6" t="str">
        <f t="shared" si="147"/>
        <v/>
      </c>
      <c r="Y453" s="6" t="str">
        <f t="shared" si="148"/>
        <v/>
      </c>
      <c r="Z453" s="6" t="str">
        <f t="shared" si="149"/>
        <v/>
      </c>
      <c r="AA453" s="6" t="str">
        <f t="shared" si="150"/>
        <v/>
      </c>
      <c r="AB453" s="6" t="str">
        <f t="shared" si="151"/>
        <v/>
      </c>
      <c r="AC453" s="6" t="str">
        <f t="shared" si="152"/>
        <v/>
      </c>
      <c r="AD453" s="6" t="str">
        <f t="shared" si="154"/>
        <v/>
      </c>
      <c r="AE453" s="6" t="str">
        <f t="shared" si="155"/>
        <v/>
      </c>
      <c r="AF453" s="6" t="str">
        <f t="shared" si="157"/>
        <v/>
      </c>
      <c r="AG453" s="6" t="str">
        <f ca="1">IFERROR(IF(AD453=LARGE(INDIRECT("AD"&amp;MATCH(B453,B:B,0)&amp;":AD"&amp;IF(B453=MAX(B:B),1010,MATCH(B453+1,B:B,0)-1)),IF(COUNTIF(INDIRECT("C"&amp;MATCH(B453,B:B,0)&amp;":C"&amp;IF(B453=MAX(B:B),1010,MATCH(B453+1,B:B,0)-1)),"H")&gt;0,1,"")),B453&amp;"H1",IF(AD453=LARGE(INDIRECT("AD"&amp;MATCH(B453,B:B,0)&amp;":AD"&amp;IF(B453=MAX(B:B),1010,MATCH(B453+1,B:B,0)-1)),IF(COUNTIF(INDIRECT("C"&amp;MATCH(B453,B:B,0)&amp;":C"&amp;IF(B453=MAX(B:B),1010,MATCH(B453+1,B:B,0)-1)),"H")&gt;0,2,"")),B453&amp;"H2",IF(AD453=LARGE(INDIRECT("AD"&amp;MATCH(B453,B:B,0)&amp;":AD"&amp;IF(B453=MAX(B:B),1010,MATCH(B453+1,B:B,0)-1)), IF(COUNTIF(INDIRECT("C"&amp;MATCH(B453,B:B,0)&amp;":C"&amp;IF(B453=MAX(B:B),1010,MATCH(B453+1,B:B,0)-1)),"S")&gt;0,COUNTIF(INDIRECT("C"&amp;MATCH(B453,B:B,0)&amp;":C"&amp;IF(B453=MAX(B:B),1010,MATCH(B453+1,B:B,0)-1)),"H")+1,””)),B453&amp;"S1",IF(AD453=LARGE(INDIRECT("AD"&amp;MATCH(B453,B:B,0)&amp;":AD"&amp;IF(B453=MAX(B:B),1010,MATCH(B453+1,B:B,0)-1)), IF(COUNTIF(INDIRECT("C"&amp;MATCH(B453,B:B,0)&amp;":C"&amp;IF(B453=MAX(B:B),1010,MATCH(B453+1,B:B,0)-1)),"S")&gt;0,COUNTIF(INDIRECT("C"&amp;MATCH(B453,B:B,0)&amp;":C"&amp;IF(B453=MAX(B:B),1010,MATCH(B453+1,B:B,0)-1)),"H")+2,””)),B453&amp;"S2",IF(AD453=LARGE(INDIRECT("AD"&amp;MATCH(B453,B:B,0)&amp;":AD"&amp;IF(B453=MAX(B:B),1010,MATCH(B453+1,B:B,0)-1)), IF(COUNTIF(INDIRECT("C"&amp;MATCH(B453,B:B,0)&amp;":C"&amp;IF(B453=MAX(B:B),1010,MATCH(B453+1,B:B,0)-1)),"V")&gt;0,COUNTIF(INDIRECT("C"&amp;MATCH(B453,B:B,0)&amp;":C"&amp;IF(B453=MAX(B:B),1010,MATCH(B453+1,B:B,0)-1)),"H")+COUNTIF(INDIRECT("C"&amp;MATCH(B453,B:B,0)&amp;":C"&amp;IF(B453=MAX(B:B),1010,MATCH(B453+1,B:B,0)-1)),"S")+1,"")),B453&amp;"V1",IF(AD453=LARGE(INDIRECT("AD"&amp;MATCH(B453,B:B,0)&amp;":AD"&amp;IF(B453=MAX(B:B),1010,MATCH(B453+1,B:B,0)-1)), IF(COUNTIF(INDIRECT("C"&amp;MATCH(B453,B:B,0)&amp;":C"&amp;IF(B453=MAX(B:B),1010,MATCH(B453+1,B:B,0)-1)),"V")&gt;0,COUNTIF(INDIRECT("C"&amp;MATCH(B453,B:B,0)&amp;":C"&amp;IF(B453=MAX(B:B),1010,MATCH(B453+1,B:B,0)-1)),"H")+COUNTIF(INDIRECT("C"&amp;MATCH(B453,B:B,0)&amp;":C"&amp;IF(B453=MAX(B:B),1010,MATCH(B453+1,B:B,0)-1)),"S")+2,"")),B453&amp;"V2","")))))),"")</f>
        <v/>
      </c>
      <c r="AH453" s="14" t="str">
        <f t="shared" ca="1" si="156"/>
        <v/>
      </c>
    </row>
    <row r="454" spans="1:34" customFormat="1" x14ac:dyDescent="0.3">
      <c r="A454" s="52" t="str">
        <f t="shared" ca="1" si="153"/>
        <v/>
      </c>
      <c r="L454" s="9"/>
      <c r="M454" s="52"/>
      <c r="N454" s="52"/>
      <c r="O454" s="47" t="str">
        <f t="shared" si="141"/>
        <v/>
      </c>
      <c r="P454" s="46" t="str">
        <f t="shared" ca="1" si="142"/>
        <v/>
      </c>
      <c r="Q454" s="39"/>
      <c r="R454" s="39"/>
      <c r="S454" s="40"/>
      <c r="T454" s="6" t="str">
        <f t="shared" si="143"/>
        <v/>
      </c>
      <c r="U454" s="6" t="str">
        <f t="shared" si="144"/>
        <v/>
      </c>
      <c r="V454" s="6" t="str">
        <f t="shared" si="145"/>
        <v/>
      </c>
      <c r="W454" s="6" t="str">
        <f t="shared" si="146"/>
        <v/>
      </c>
      <c r="X454" s="6" t="str">
        <f t="shared" si="147"/>
        <v/>
      </c>
      <c r="Y454" s="6" t="str">
        <f t="shared" si="148"/>
        <v/>
      </c>
      <c r="Z454" s="6" t="str">
        <f t="shared" si="149"/>
        <v/>
      </c>
      <c r="AA454" s="6" t="str">
        <f t="shared" si="150"/>
        <v/>
      </c>
      <c r="AB454" s="6" t="str">
        <f t="shared" si="151"/>
        <v/>
      </c>
      <c r="AC454" s="6" t="str">
        <f t="shared" si="152"/>
        <v/>
      </c>
      <c r="AD454" s="6" t="str">
        <f t="shared" si="154"/>
        <v/>
      </c>
      <c r="AE454" s="6" t="str">
        <f t="shared" si="155"/>
        <v/>
      </c>
      <c r="AF454" s="6" t="str">
        <f t="shared" si="157"/>
        <v/>
      </c>
      <c r="AG454" s="6" t="str">
        <f ca="1">IFERROR(IF(AD454=LARGE(INDIRECT("AD"&amp;MATCH(B454,B:B,0)&amp;":AD"&amp;IF(B454=MAX(B:B),1010,MATCH(B454+1,B:B,0)-1)),IF(COUNTIF(INDIRECT("C"&amp;MATCH(B454,B:B,0)&amp;":C"&amp;IF(B454=MAX(B:B),1010,MATCH(B454+1,B:B,0)-1)),"H")&gt;0,1,"")),B454&amp;"H1",IF(AD454=LARGE(INDIRECT("AD"&amp;MATCH(B454,B:B,0)&amp;":AD"&amp;IF(B454=MAX(B:B),1010,MATCH(B454+1,B:B,0)-1)),IF(COUNTIF(INDIRECT("C"&amp;MATCH(B454,B:B,0)&amp;":C"&amp;IF(B454=MAX(B:B),1010,MATCH(B454+1,B:B,0)-1)),"H")&gt;0,2,"")),B454&amp;"H2",IF(AD454=LARGE(INDIRECT("AD"&amp;MATCH(B454,B:B,0)&amp;":AD"&amp;IF(B454=MAX(B:B),1010,MATCH(B454+1,B:B,0)-1)), IF(COUNTIF(INDIRECT("C"&amp;MATCH(B454,B:B,0)&amp;":C"&amp;IF(B454=MAX(B:B),1010,MATCH(B454+1,B:B,0)-1)),"S")&gt;0,COUNTIF(INDIRECT("C"&amp;MATCH(B454,B:B,0)&amp;":C"&amp;IF(B454=MAX(B:B),1010,MATCH(B454+1,B:B,0)-1)),"H")+1,””)),B454&amp;"S1",IF(AD454=LARGE(INDIRECT("AD"&amp;MATCH(B454,B:B,0)&amp;":AD"&amp;IF(B454=MAX(B:B),1010,MATCH(B454+1,B:B,0)-1)), IF(COUNTIF(INDIRECT("C"&amp;MATCH(B454,B:B,0)&amp;":C"&amp;IF(B454=MAX(B:B),1010,MATCH(B454+1,B:B,0)-1)),"S")&gt;0,COUNTIF(INDIRECT("C"&amp;MATCH(B454,B:B,0)&amp;":C"&amp;IF(B454=MAX(B:B),1010,MATCH(B454+1,B:B,0)-1)),"H")+2,””)),B454&amp;"S2",IF(AD454=LARGE(INDIRECT("AD"&amp;MATCH(B454,B:B,0)&amp;":AD"&amp;IF(B454=MAX(B:B),1010,MATCH(B454+1,B:B,0)-1)), IF(COUNTIF(INDIRECT("C"&amp;MATCH(B454,B:B,0)&amp;":C"&amp;IF(B454=MAX(B:B),1010,MATCH(B454+1,B:B,0)-1)),"V")&gt;0,COUNTIF(INDIRECT("C"&amp;MATCH(B454,B:B,0)&amp;":C"&amp;IF(B454=MAX(B:B),1010,MATCH(B454+1,B:B,0)-1)),"H")+COUNTIF(INDIRECT("C"&amp;MATCH(B454,B:B,0)&amp;":C"&amp;IF(B454=MAX(B:B),1010,MATCH(B454+1,B:B,0)-1)),"S")+1,"")),B454&amp;"V1",IF(AD454=LARGE(INDIRECT("AD"&amp;MATCH(B454,B:B,0)&amp;":AD"&amp;IF(B454=MAX(B:B),1010,MATCH(B454+1,B:B,0)-1)), IF(COUNTIF(INDIRECT("C"&amp;MATCH(B454,B:B,0)&amp;":C"&amp;IF(B454=MAX(B:B),1010,MATCH(B454+1,B:B,0)-1)),"V")&gt;0,COUNTIF(INDIRECT("C"&amp;MATCH(B454,B:B,0)&amp;":C"&amp;IF(B454=MAX(B:B),1010,MATCH(B454+1,B:B,0)-1)),"H")+COUNTIF(INDIRECT("C"&amp;MATCH(B454,B:B,0)&amp;":C"&amp;IF(B454=MAX(B:B),1010,MATCH(B454+1,B:B,0)-1)),"S")+2,"")),B454&amp;"V2","")))))),"")</f>
        <v/>
      </c>
      <c r="AH454" s="14" t="str">
        <f t="shared" ca="1" si="156"/>
        <v/>
      </c>
    </row>
    <row r="455" spans="1:34" customFormat="1" x14ac:dyDescent="0.3">
      <c r="A455" s="52" t="str">
        <f t="shared" ca="1" si="153"/>
        <v/>
      </c>
      <c r="L455" s="9"/>
      <c r="M455" s="52"/>
      <c r="N455" s="52"/>
      <c r="O455" s="47" t="str">
        <f t="shared" si="141"/>
        <v/>
      </c>
      <c r="P455" s="46" t="str">
        <f t="shared" ca="1" si="142"/>
        <v/>
      </c>
      <c r="Q455" s="39"/>
      <c r="R455" s="39"/>
      <c r="S455" s="40"/>
      <c r="T455" s="6" t="str">
        <f t="shared" si="143"/>
        <v/>
      </c>
      <c r="U455" s="6" t="str">
        <f t="shared" si="144"/>
        <v/>
      </c>
      <c r="V455" s="6" t="str">
        <f t="shared" si="145"/>
        <v/>
      </c>
      <c r="W455" s="6" t="str">
        <f t="shared" si="146"/>
        <v/>
      </c>
      <c r="X455" s="6" t="str">
        <f t="shared" si="147"/>
        <v/>
      </c>
      <c r="Y455" s="6" t="str">
        <f t="shared" si="148"/>
        <v/>
      </c>
      <c r="Z455" s="6" t="str">
        <f t="shared" si="149"/>
        <v/>
      </c>
      <c r="AA455" s="6" t="str">
        <f t="shared" si="150"/>
        <v/>
      </c>
      <c r="AB455" s="6" t="str">
        <f t="shared" si="151"/>
        <v/>
      </c>
      <c r="AC455" s="6" t="str">
        <f t="shared" si="152"/>
        <v/>
      </c>
      <c r="AD455" s="6" t="str">
        <f t="shared" si="154"/>
        <v/>
      </c>
      <c r="AE455" s="6" t="str">
        <f t="shared" si="155"/>
        <v/>
      </c>
      <c r="AF455" s="6" t="str">
        <f t="shared" si="157"/>
        <v/>
      </c>
      <c r="AG455" s="6" t="str">
        <f ca="1">IFERROR(IF(AD455=LARGE(INDIRECT("AD"&amp;MATCH(B455,B:B,0)&amp;":AD"&amp;IF(B455=MAX(B:B),1010,MATCH(B455+1,B:B,0)-1)),IF(COUNTIF(INDIRECT("C"&amp;MATCH(B455,B:B,0)&amp;":C"&amp;IF(B455=MAX(B:B),1010,MATCH(B455+1,B:B,0)-1)),"H")&gt;0,1,"")),B455&amp;"H1",IF(AD455=LARGE(INDIRECT("AD"&amp;MATCH(B455,B:B,0)&amp;":AD"&amp;IF(B455=MAX(B:B),1010,MATCH(B455+1,B:B,0)-1)),IF(COUNTIF(INDIRECT("C"&amp;MATCH(B455,B:B,0)&amp;":C"&amp;IF(B455=MAX(B:B),1010,MATCH(B455+1,B:B,0)-1)),"H")&gt;0,2,"")),B455&amp;"H2",IF(AD455=LARGE(INDIRECT("AD"&amp;MATCH(B455,B:B,0)&amp;":AD"&amp;IF(B455=MAX(B:B),1010,MATCH(B455+1,B:B,0)-1)), IF(COUNTIF(INDIRECT("C"&amp;MATCH(B455,B:B,0)&amp;":C"&amp;IF(B455=MAX(B:B),1010,MATCH(B455+1,B:B,0)-1)),"S")&gt;0,COUNTIF(INDIRECT("C"&amp;MATCH(B455,B:B,0)&amp;":C"&amp;IF(B455=MAX(B:B),1010,MATCH(B455+1,B:B,0)-1)),"H")+1,””)),B455&amp;"S1",IF(AD455=LARGE(INDIRECT("AD"&amp;MATCH(B455,B:B,0)&amp;":AD"&amp;IF(B455=MAX(B:B),1010,MATCH(B455+1,B:B,0)-1)), IF(COUNTIF(INDIRECT("C"&amp;MATCH(B455,B:B,0)&amp;":C"&amp;IF(B455=MAX(B:B),1010,MATCH(B455+1,B:B,0)-1)),"S")&gt;0,COUNTIF(INDIRECT("C"&amp;MATCH(B455,B:B,0)&amp;":C"&amp;IF(B455=MAX(B:B),1010,MATCH(B455+1,B:B,0)-1)),"H")+2,””)),B455&amp;"S2",IF(AD455=LARGE(INDIRECT("AD"&amp;MATCH(B455,B:B,0)&amp;":AD"&amp;IF(B455=MAX(B:B),1010,MATCH(B455+1,B:B,0)-1)), IF(COUNTIF(INDIRECT("C"&amp;MATCH(B455,B:B,0)&amp;":C"&amp;IF(B455=MAX(B:B),1010,MATCH(B455+1,B:B,0)-1)),"V")&gt;0,COUNTIF(INDIRECT("C"&amp;MATCH(B455,B:B,0)&amp;":C"&amp;IF(B455=MAX(B:B),1010,MATCH(B455+1,B:B,0)-1)),"H")+COUNTIF(INDIRECT("C"&amp;MATCH(B455,B:B,0)&amp;":C"&amp;IF(B455=MAX(B:B),1010,MATCH(B455+1,B:B,0)-1)),"S")+1,"")),B455&amp;"V1",IF(AD455=LARGE(INDIRECT("AD"&amp;MATCH(B455,B:B,0)&amp;":AD"&amp;IF(B455=MAX(B:B),1010,MATCH(B455+1,B:B,0)-1)), IF(COUNTIF(INDIRECT("C"&amp;MATCH(B455,B:B,0)&amp;":C"&amp;IF(B455=MAX(B:B),1010,MATCH(B455+1,B:B,0)-1)),"V")&gt;0,COUNTIF(INDIRECT("C"&amp;MATCH(B455,B:B,0)&amp;":C"&amp;IF(B455=MAX(B:B),1010,MATCH(B455+1,B:B,0)-1)),"H")+COUNTIF(INDIRECT("C"&amp;MATCH(B455,B:B,0)&amp;":C"&amp;IF(B455=MAX(B:B),1010,MATCH(B455+1,B:B,0)-1)),"S")+2,"")),B455&amp;"V2","")))))),"")</f>
        <v/>
      </c>
      <c r="AH455" s="14" t="str">
        <f t="shared" ca="1" si="156"/>
        <v/>
      </c>
    </row>
    <row r="456" spans="1:34" customFormat="1" x14ac:dyDescent="0.3">
      <c r="A456" s="52" t="str">
        <f t="shared" ca="1" si="153"/>
        <v/>
      </c>
      <c r="L456" s="9"/>
      <c r="M456" s="52"/>
      <c r="N456" s="52"/>
      <c r="O456" s="47" t="str">
        <f t="shared" si="141"/>
        <v/>
      </c>
      <c r="P456" s="46" t="str">
        <f t="shared" ca="1" si="142"/>
        <v/>
      </c>
      <c r="Q456" s="39"/>
      <c r="R456" s="39"/>
      <c r="S456" s="40"/>
      <c r="T456" s="6" t="str">
        <f t="shared" si="143"/>
        <v/>
      </c>
      <c r="U456" s="6" t="str">
        <f t="shared" si="144"/>
        <v/>
      </c>
      <c r="V456" s="6" t="str">
        <f t="shared" si="145"/>
        <v/>
      </c>
      <c r="W456" s="6" t="str">
        <f t="shared" si="146"/>
        <v/>
      </c>
      <c r="X456" s="6" t="str">
        <f t="shared" si="147"/>
        <v/>
      </c>
      <c r="Y456" s="6" t="str">
        <f t="shared" si="148"/>
        <v/>
      </c>
      <c r="Z456" s="6" t="str">
        <f t="shared" si="149"/>
        <v/>
      </c>
      <c r="AA456" s="6" t="str">
        <f t="shared" si="150"/>
        <v/>
      </c>
      <c r="AB456" s="6" t="str">
        <f t="shared" si="151"/>
        <v/>
      </c>
      <c r="AC456" s="6" t="str">
        <f t="shared" si="152"/>
        <v/>
      </c>
      <c r="AD456" s="6" t="str">
        <f t="shared" si="154"/>
        <v/>
      </c>
      <c r="AE456" s="6" t="str">
        <f t="shared" si="155"/>
        <v/>
      </c>
      <c r="AF456" s="6" t="str">
        <f t="shared" si="157"/>
        <v/>
      </c>
      <c r="AG456" s="6" t="str">
        <f ca="1">IFERROR(IF(AD456=LARGE(INDIRECT("AD"&amp;MATCH(B456,B:B,0)&amp;":AD"&amp;IF(B456=MAX(B:B),1010,MATCH(B456+1,B:B,0)-1)),IF(COUNTIF(INDIRECT("C"&amp;MATCH(B456,B:B,0)&amp;":C"&amp;IF(B456=MAX(B:B),1010,MATCH(B456+1,B:B,0)-1)),"H")&gt;0,1,"")),B456&amp;"H1",IF(AD456=LARGE(INDIRECT("AD"&amp;MATCH(B456,B:B,0)&amp;":AD"&amp;IF(B456=MAX(B:B),1010,MATCH(B456+1,B:B,0)-1)),IF(COUNTIF(INDIRECT("C"&amp;MATCH(B456,B:B,0)&amp;":C"&amp;IF(B456=MAX(B:B),1010,MATCH(B456+1,B:B,0)-1)),"H")&gt;0,2,"")),B456&amp;"H2",IF(AD456=LARGE(INDIRECT("AD"&amp;MATCH(B456,B:B,0)&amp;":AD"&amp;IF(B456=MAX(B:B),1010,MATCH(B456+1,B:B,0)-1)), IF(COUNTIF(INDIRECT("C"&amp;MATCH(B456,B:B,0)&amp;":C"&amp;IF(B456=MAX(B:B),1010,MATCH(B456+1,B:B,0)-1)),"S")&gt;0,COUNTIF(INDIRECT("C"&amp;MATCH(B456,B:B,0)&amp;":C"&amp;IF(B456=MAX(B:B),1010,MATCH(B456+1,B:B,0)-1)),"H")+1,””)),B456&amp;"S1",IF(AD456=LARGE(INDIRECT("AD"&amp;MATCH(B456,B:B,0)&amp;":AD"&amp;IF(B456=MAX(B:B),1010,MATCH(B456+1,B:B,0)-1)), IF(COUNTIF(INDIRECT("C"&amp;MATCH(B456,B:B,0)&amp;":C"&amp;IF(B456=MAX(B:B),1010,MATCH(B456+1,B:B,0)-1)),"S")&gt;0,COUNTIF(INDIRECT("C"&amp;MATCH(B456,B:B,0)&amp;":C"&amp;IF(B456=MAX(B:B),1010,MATCH(B456+1,B:B,0)-1)),"H")+2,””)),B456&amp;"S2",IF(AD456=LARGE(INDIRECT("AD"&amp;MATCH(B456,B:B,0)&amp;":AD"&amp;IF(B456=MAX(B:B),1010,MATCH(B456+1,B:B,0)-1)), IF(COUNTIF(INDIRECT("C"&amp;MATCH(B456,B:B,0)&amp;":C"&amp;IF(B456=MAX(B:B),1010,MATCH(B456+1,B:B,0)-1)),"V")&gt;0,COUNTIF(INDIRECT("C"&amp;MATCH(B456,B:B,0)&amp;":C"&amp;IF(B456=MAX(B:B),1010,MATCH(B456+1,B:B,0)-1)),"H")+COUNTIF(INDIRECT("C"&amp;MATCH(B456,B:B,0)&amp;":C"&amp;IF(B456=MAX(B:B),1010,MATCH(B456+1,B:B,0)-1)),"S")+1,"")),B456&amp;"V1",IF(AD456=LARGE(INDIRECT("AD"&amp;MATCH(B456,B:B,0)&amp;":AD"&amp;IF(B456=MAX(B:B),1010,MATCH(B456+1,B:B,0)-1)), IF(COUNTIF(INDIRECT("C"&amp;MATCH(B456,B:B,0)&amp;":C"&amp;IF(B456=MAX(B:B),1010,MATCH(B456+1,B:B,0)-1)),"V")&gt;0,COUNTIF(INDIRECT("C"&amp;MATCH(B456,B:B,0)&amp;":C"&amp;IF(B456=MAX(B:B),1010,MATCH(B456+1,B:B,0)-1)),"H")+COUNTIF(INDIRECT("C"&amp;MATCH(B456,B:B,0)&amp;":C"&amp;IF(B456=MAX(B:B),1010,MATCH(B456+1,B:B,0)-1)),"S")+2,"")),B456&amp;"V2","")))))),"")</f>
        <v/>
      </c>
      <c r="AH456" s="14" t="str">
        <f t="shared" ca="1" si="156"/>
        <v/>
      </c>
    </row>
    <row r="457" spans="1:34" customFormat="1" x14ac:dyDescent="0.3">
      <c r="A457" s="52" t="str">
        <f t="shared" ca="1" si="153"/>
        <v/>
      </c>
      <c r="L457" s="9"/>
      <c r="M457" s="52"/>
      <c r="N457" s="52"/>
      <c r="O457" s="47" t="str">
        <f t="shared" si="141"/>
        <v/>
      </c>
      <c r="P457" s="46" t="str">
        <f t="shared" ca="1" si="142"/>
        <v/>
      </c>
      <c r="Q457" s="39"/>
      <c r="R457" s="39"/>
      <c r="S457" s="40"/>
      <c r="T457" s="6" t="str">
        <f t="shared" si="143"/>
        <v/>
      </c>
      <c r="U457" s="6" t="str">
        <f t="shared" si="144"/>
        <v/>
      </c>
      <c r="V457" s="6" t="str">
        <f t="shared" si="145"/>
        <v/>
      </c>
      <c r="W457" s="6" t="str">
        <f t="shared" si="146"/>
        <v/>
      </c>
      <c r="X457" s="6" t="str">
        <f t="shared" si="147"/>
        <v/>
      </c>
      <c r="Y457" s="6" t="str">
        <f t="shared" si="148"/>
        <v/>
      </c>
      <c r="Z457" s="6" t="str">
        <f t="shared" si="149"/>
        <v/>
      </c>
      <c r="AA457" s="6" t="str">
        <f t="shared" si="150"/>
        <v/>
      </c>
      <c r="AB457" s="6" t="str">
        <f t="shared" si="151"/>
        <v/>
      </c>
      <c r="AC457" s="6" t="str">
        <f t="shared" si="152"/>
        <v/>
      </c>
      <c r="AD457" s="6" t="str">
        <f t="shared" si="154"/>
        <v/>
      </c>
      <c r="AE457" s="6" t="str">
        <f t="shared" si="155"/>
        <v/>
      </c>
      <c r="AF457" s="6" t="str">
        <f t="shared" si="157"/>
        <v/>
      </c>
      <c r="AG457" s="6" t="str">
        <f ca="1">IFERROR(IF(AD457=LARGE(INDIRECT("AD"&amp;MATCH(B457,B:B,0)&amp;":AD"&amp;IF(B457=MAX(B:B),1010,MATCH(B457+1,B:B,0)-1)),IF(COUNTIF(INDIRECT("C"&amp;MATCH(B457,B:B,0)&amp;":C"&amp;IF(B457=MAX(B:B),1010,MATCH(B457+1,B:B,0)-1)),"H")&gt;0,1,"")),B457&amp;"H1",IF(AD457=LARGE(INDIRECT("AD"&amp;MATCH(B457,B:B,0)&amp;":AD"&amp;IF(B457=MAX(B:B),1010,MATCH(B457+1,B:B,0)-1)),IF(COUNTIF(INDIRECT("C"&amp;MATCH(B457,B:B,0)&amp;":C"&amp;IF(B457=MAX(B:B),1010,MATCH(B457+1,B:B,0)-1)),"H")&gt;0,2,"")),B457&amp;"H2",IF(AD457=LARGE(INDIRECT("AD"&amp;MATCH(B457,B:B,0)&amp;":AD"&amp;IF(B457=MAX(B:B),1010,MATCH(B457+1,B:B,0)-1)), IF(COUNTIF(INDIRECT("C"&amp;MATCH(B457,B:B,0)&amp;":C"&amp;IF(B457=MAX(B:B),1010,MATCH(B457+1,B:B,0)-1)),"S")&gt;0,COUNTIF(INDIRECT("C"&amp;MATCH(B457,B:B,0)&amp;":C"&amp;IF(B457=MAX(B:B),1010,MATCH(B457+1,B:B,0)-1)),"H")+1,””)),B457&amp;"S1",IF(AD457=LARGE(INDIRECT("AD"&amp;MATCH(B457,B:B,0)&amp;":AD"&amp;IF(B457=MAX(B:B),1010,MATCH(B457+1,B:B,0)-1)), IF(COUNTIF(INDIRECT("C"&amp;MATCH(B457,B:B,0)&amp;":C"&amp;IF(B457=MAX(B:B),1010,MATCH(B457+1,B:B,0)-1)),"S")&gt;0,COUNTIF(INDIRECT("C"&amp;MATCH(B457,B:B,0)&amp;":C"&amp;IF(B457=MAX(B:B),1010,MATCH(B457+1,B:B,0)-1)),"H")+2,””)),B457&amp;"S2",IF(AD457=LARGE(INDIRECT("AD"&amp;MATCH(B457,B:B,0)&amp;":AD"&amp;IF(B457=MAX(B:B),1010,MATCH(B457+1,B:B,0)-1)), IF(COUNTIF(INDIRECT("C"&amp;MATCH(B457,B:B,0)&amp;":C"&amp;IF(B457=MAX(B:B),1010,MATCH(B457+1,B:B,0)-1)),"V")&gt;0,COUNTIF(INDIRECT("C"&amp;MATCH(B457,B:B,0)&amp;":C"&amp;IF(B457=MAX(B:B),1010,MATCH(B457+1,B:B,0)-1)),"H")+COUNTIF(INDIRECT("C"&amp;MATCH(B457,B:B,0)&amp;":C"&amp;IF(B457=MAX(B:B),1010,MATCH(B457+1,B:B,0)-1)),"S")+1,"")),B457&amp;"V1",IF(AD457=LARGE(INDIRECT("AD"&amp;MATCH(B457,B:B,0)&amp;":AD"&amp;IF(B457=MAX(B:B),1010,MATCH(B457+1,B:B,0)-1)), IF(COUNTIF(INDIRECT("C"&amp;MATCH(B457,B:B,0)&amp;":C"&amp;IF(B457=MAX(B:B),1010,MATCH(B457+1,B:B,0)-1)),"V")&gt;0,COUNTIF(INDIRECT("C"&amp;MATCH(B457,B:B,0)&amp;":C"&amp;IF(B457=MAX(B:B),1010,MATCH(B457+1,B:B,0)-1)),"H")+COUNTIF(INDIRECT("C"&amp;MATCH(B457,B:B,0)&amp;":C"&amp;IF(B457=MAX(B:B),1010,MATCH(B457+1,B:B,0)-1)),"S")+2,"")),B457&amp;"V2","")))))),"")</f>
        <v/>
      </c>
      <c r="AH457" s="14" t="str">
        <f t="shared" ca="1" si="156"/>
        <v/>
      </c>
    </row>
    <row r="458" spans="1:34" customFormat="1" x14ac:dyDescent="0.3">
      <c r="A458" s="52" t="str">
        <f t="shared" ca="1" si="153"/>
        <v/>
      </c>
      <c r="L458" s="9"/>
      <c r="M458" s="52"/>
      <c r="N458" s="52"/>
      <c r="O458" s="47" t="str">
        <f t="shared" si="141"/>
        <v/>
      </c>
      <c r="P458" s="46" t="str">
        <f t="shared" ca="1" si="142"/>
        <v/>
      </c>
      <c r="Q458" s="39"/>
      <c r="R458" s="39"/>
      <c r="S458" s="40"/>
      <c r="T458" s="6" t="str">
        <f t="shared" si="143"/>
        <v/>
      </c>
      <c r="U458" s="6" t="str">
        <f t="shared" si="144"/>
        <v/>
      </c>
      <c r="V458" s="6" t="str">
        <f t="shared" si="145"/>
        <v/>
      </c>
      <c r="W458" s="6" t="str">
        <f t="shared" si="146"/>
        <v/>
      </c>
      <c r="X458" s="6" t="str">
        <f t="shared" si="147"/>
        <v/>
      </c>
      <c r="Y458" s="6" t="str">
        <f t="shared" si="148"/>
        <v/>
      </c>
      <c r="Z458" s="6" t="str">
        <f t="shared" si="149"/>
        <v/>
      </c>
      <c r="AA458" s="6" t="str">
        <f t="shared" si="150"/>
        <v/>
      </c>
      <c r="AB458" s="6" t="str">
        <f t="shared" si="151"/>
        <v/>
      </c>
      <c r="AC458" s="6" t="str">
        <f t="shared" si="152"/>
        <v/>
      </c>
      <c r="AD458" s="6" t="str">
        <f t="shared" si="154"/>
        <v/>
      </c>
      <c r="AE458" s="6" t="str">
        <f t="shared" si="155"/>
        <v/>
      </c>
      <c r="AF458" s="6" t="str">
        <f t="shared" si="157"/>
        <v/>
      </c>
      <c r="AG458" s="6" t="str">
        <f ca="1">IFERROR(IF(AD458=LARGE(INDIRECT("AD"&amp;MATCH(B458,B:B,0)&amp;":AD"&amp;IF(B458=MAX(B:B),1010,MATCH(B458+1,B:B,0)-1)),IF(COUNTIF(INDIRECT("C"&amp;MATCH(B458,B:B,0)&amp;":C"&amp;IF(B458=MAX(B:B),1010,MATCH(B458+1,B:B,0)-1)),"H")&gt;0,1,"")),B458&amp;"H1",IF(AD458=LARGE(INDIRECT("AD"&amp;MATCH(B458,B:B,0)&amp;":AD"&amp;IF(B458=MAX(B:B),1010,MATCH(B458+1,B:B,0)-1)),IF(COUNTIF(INDIRECT("C"&amp;MATCH(B458,B:B,0)&amp;":C"&amp;IF(B458=MAX(B:B),1010,MATCH(B458+1,B:B,0)-1)),"H")&gt;0,2,"")),B458&amp;"H2",IF(AD458=LARGE(INDIRECT("AD"&amp;MATCH(B458,B:B,0)&amp;":AD"&amp;IF(B458=MAX(B:B),1010,MATCH(B458+1,B:B,0)-1)), IF(COUNTIF(INDIRECT("C"&amp;MATCH(B458,B:B,0)&amp;":C"&amp;IF(B458=MAX(B:B),1010,MATCH(B458+1,B:B,0)-1)),"S")&gt;0,COUNTIF(INDIRECT("C"&amp;MATCH(B458,B:B,0)&amp;":C"&amp;IF(B458=MAX(B:B),1010,MATCH(B458+1,B:B,0)-1)),"H")+1,””)),B458&amp;"S1",IF(AD458=LARGE(INDIRECT("AD"&amp;MATCH(B458,B:B,0)&amp;":AD"&amp;IF(B458=MAX(B:B),1010,MATCH(B458+1,B:B,0)-1)), IF(COUNTIF(INDIRECT("C"&amp;MATCH(B458,B:B,0)&amp;":C"&amp;IF(B458=MAX(B:B),1010,MATCH(B458+1,B:B,0)-1)),"S")&gt;0,COUNTIF(INDIRECT("C"&amp;MATCH(B458,B:B,0)&amp;":C"&amp;IF(B458=MAX(B:B),1010,MATCH(B458+1,B:B,0)-1)),"H")+2,””)),B458&amp;"S2",IF(AD458=LARGE(INDIRECT("AD"&amp;MATCH(B458,B:B,0)&amp;":AD"&amp;IF(B458=MAX(B:B),1010,MATCH(B458+1,B:B,0)-1)), IF(COUNTIF(INDIRECT("C"&amp;MATCH(B458,B:B,0)&amp;":C"&amp;IF(B458=MAX(B:B),1010,MATCH(B458+1,B:B,0)-1)),"V")&gt;0,COUNTIF(INDIRECT("C"&amp;MATCH(B458,B:B,0)&amp;":C"&amp;IF(B458=MAX(B:B),1010,MATCH(B458+1,B:B,0)-1)),"H")+COUNTIF(INDIRECT("C"&amp;MATCH(B458,B:B,0)&amp;":C"&amp;IF(B458=MAX(B:B),1010,MATCH(B458+1,B:B,0)-1)),"S")+1,"")),B458&amp;"V1",IF(AD458=LARGE(INDIRECT("AD"&amp;MATCH(B458,B:B,0)&amp;":AD"&amp;IF(B458=MAX(B:B),1010,MATCH(B458+1,B:B,0)-1)), IF(COUNTIF(INDIRECT("C"&amp;MATCH(B458,B:B,0)&amp;":C"&amp;IF(B458=MAX(B:B),1010,MATCH(B458+1,B:B,0)-1)),"V")&gt;0,COUNTIF(INDIRECT("C"&amp;MATCH(B458,B:B,0)&amp;":C"&amp;IF(B458=MAX(B:B),1010,MATCH(B458+1,B:B,0)-1)),"H")+COUNTIF(INDIRECT("C"&amp;MATCH(B458,B:B,0)&amp;":C"&amp;IF(B458=MAX(B:B),1010,MATCH(B458+1,B:B,0)-1)),"S")+2,"")),B458&amp;"V2","")))))),"")</f>
        <v/>
      </c>
      <c r="AH458" s="14" t="str">
        <f t="shared" ca="1" si="156"/>
        <v/>
      </c>
    </row>
    <row r="459" spans="1:34" customFormat="1" x14ac:dyDescent="0.3">
      <c r="A459" s="52" t="str">
        <f t="shared" ca="1" si="153"/>
        <v/>
      </c>
      <c r="L459" s="9"/>
      <c r="M459" s="52"/>
      <c r="N459" s="52"/>
      <c r="O459" s="47" t="str">
        <f t="shared" si="141"/>
        <v/>
      </c>
      <c r="P459" s="46" t="str">
        <f t="shared" ca="1" si="142"/>
        <v/>
      </c>
      <c r="Q459" s="39"/>
      <c r="R459" s="39"/>
      <c r="S459" s="40"/>
      <c r="T459" s="6" t="str">
        <f t="shared" si="143"/>
        <v/>
      </c>
      <c r="U459" s="6" t="str">
        <f t="shared" si="144"/>
        <v/>
      </c>
      <c r="V459" s="6" t="str">
        <f t="shared" si="145"/>
        <v/>
      </c>
      <c r="W459" s="6" t="str">
        <f t="shared" si="146"/>
        <v/>
      </c>
      <c r="X459" s="6" t="str">
        <f t="shared" si="147"/>
        <v/>
      </c>
      <c r="Y459" s="6" t="str">
        <f t="shared" si="148"/>
        <v/>
      </c>
      <c r="Z459" s="6" t="str">
        <f t="shared" si="149"/>
        <v/>
      </c>
      <c r="AA459" s="6" t="str">
        <f t="shared" si="150"/>
        <v/>
      </c>
      <c r="AB459" s="6" t="str">
        <f t="shared" si="151"/>
        <v/>
      </c>
      <c r="AC459" s="6" t="str">
        <f t="shared" si="152"/>
        <v/>
      </c>
      <c r="AD459" s="6" t="str">
        <f t="shared" si="154"/>
        <v/>
      </c>
      <c r="AE459" s="6" t="str">
        <f t="shared" si="155"/>
        <v/>
      </c>
      <c r="AF459" s="6" t="str">
        <f t="shared" si="157"/>
        <v/>
      </c>
      <c r="AG459" s="6" t="str">
        <f ca="1">IFERROR(IF(AD459=LARGE(INDIRECT("AD"&amp;MATCH(B459,B:B,0)&amp;":AD"&amp;IF(B459=MAX(B:B),1010,MATCH(B459+1,B:B,0)-1)),IF(COUNTIF(INDIRECT("C"&amp;MATCH(B459,B:B,0)&amp;":C"&amp;IF(B459=MAX(B:B),1010,MATCH(B459+1,B:B,0)-1)),"H")&gt;0,1,"")),B459&amp;"H1",IF(AD459=LARGE(INDIRECT("AD"&amp;MATCH(B459,B:B,0)&amp;":AD"&amp;IF(B459=MAX(B:B),1010,MATCH(B459+1,B:B,0)-1)),IF(COUNTIF(INDIRECT("C"&amp;MATCH(B459,B:B,0)&amp;":C"&amp;IF(B459=MAX(B:B),1010,MATCH(B459+1,B:B,0)-1)),"H")&gt;0,2,"")),B459&amp;"H2",IF(AD459=LARGE(INDIRECT("AD"&amp;MATCH(B459,B:B,0)&amp;":AD"&amp;IF(B459=MAX(B:B),1010,MATCH(B459+1,B:B,0)-1)), IF(COUNTIF(INDIRECT("C"&amp;MATCH(B459,B:B,0)&amp;":C"&amp;IF(B459=MAX(B:B),1010,MATCH(B459+1,B:B,0)-1)),"S")&gt;0,COUNTIF(INDIRECT("C"&amp;MATCH(B459,B:B,0)&amp;":C"&amp;IF(B459=MAX(B:B),1010,MATCH(B459+1,B:B,0)-1)),"H")+1,””)),B459&amp;"S1",IF(AD459=LARGE(INDIRECT("AD"&amp;MATCH(B459,B:B,0)&amp;":AD"&amp;IF(B459=MAX(B:B),1010,MATCH(B459+1,B:B,0)-1)), IF(COUNTIF(INDIRECT("C"&amp;MATCH(B459,B:B,0)&amp;":C"&amp;IF(B459=MAX(B:B),1010,MATCH(B459+1,B:B,0)-1)),"S")&gt;0,COUNTIF(INDIRECT("C"&amp;MATCH(B459,B:B,0)&amp;":C"&amp;IF(B459=MAX(B:B),1010,MATCH(B459+1,B:B,0)-1)),"H")+2,””)),B459&amp;"S2",IF(AD459=LARGE(INDIRECT("AD"&amp;MATCH(B459,B:B,0)&amp;":AD"&amp;IF(B459=MAX(B:B),1010,MATCH(B459+1,B:B,0)-1)), IF(COUNTIF(INDIRECT("C"&amp;MATCH(B459,B:B,0)&amp;":C"&amp;IF(B459=MAX(B:B),1010,MATCH(B459+1,B:B,0)-1)),"V")&gt;0,COUNTIF(INDIRECT("C"&amp;MATCH(B459,B:B,0)&amp;":C"&amp;IF(B459=MAX(B:B),1010,MATCH(B459+1,B:B,0)-1)),"H")+COUNTIF(INDIRECT("C"&amp;MATCH(B459,B:B,0)&amp;":C"&amp;IF(B459=MAX(B:B),1010,MATCH(B459+1,B:B,0)-1)),"S")+1,"")),B459&amp;"V1",IF(AD459=LARGE(INDIRECT("AD"&amp;MATCH(B459,B:B,0)&amp;":AD"&amp;IF(B459=MAX(B:B),1010,MATCH(B459+1,B:B,0)-1)), IF(COUNTIF(INDIRECT("C"&amp;MATCH(B459,B:B,0)&amp;":C"&amp;IF(B459=MAX(B:B),1010,MATCH(B459+1,B:B,0)-1)),"V")&gt;0,COUNTIF(INDIRECT("C"&amp;MATCH(B459,B:B,0)&amp;":C"&amp;IF(B459=MAX(B:B),1010,MATCH(B459+1,B:B,0)-1)),"H")+COUNTIF(INDIRECT("C"&amp;MATCH(B459,B:B,0)&amp;":C"&amp;IF(B459=MAX(B:B),1010,MATCH(B459+1,B:B,0)-1)),"S")+2,"")),B459&amp;"V2","")))))),"")</f>
        <v/>
      </c>
      <c r="AH459" s="14" t="str">
        <f t="shared" ca="1" si="156"/>
        <v/>
      </c>
    </row>
    <row r="460" spans="1:34" customFormat="1" x14ac:dyDescent="0.3">
      <c r="A460" s="52" t="str">
        <f t="shared" ca="1" si="153"/>
        <v/>
      </c>
      <c r="L460" s="9"/>
      <c r="M460" s="52"/>
      <c r="N460" s="52"/>
      <c r="O460" s="47" t="str">
        <f t="shared" si="141"/>
        <v/>
      </c>
      <c r="P460" s="46" t="str">
        <f t="shared" ca="1" si="142"/>
        <v/>
      </c>
      <c r="Q460" s="39"/>
      <c r="R460" s="39"/>
      <c r="S460" s="40"/>
      <c r="T460" s="6" t="str">
        <f t="shared" si="143"/>
        <v/>
      </c>
      <c r="U460" s="6" t="str">
        <f t="shared" si="144"/>
        <v/>
      </c>
      <c r="V460" s="6" t="str">
        <f t="shared" si="145"/>
        <v/>
      </c>
      <c r="W460" s="6" t="str">
        <f t="shared" si="146"/>
        <v/>
      </c>
      <c r="X460" s="6" t="str">
        <f t="shared" si="147"/>
        <v/>
      </c>
      <c r="Y460" s="6" t="str">
        <f t="shared" si="148"/>
        <v/>
      </c>
      <c r="Z460" s="6" t="str">
        <f t="shared" si="149"/>
        <v/>
      </c>
      <c r="AA460" s="6" t="str">
        <f t="shared" si="150"/>
        <v/>
      </c>
      <c r="AB460" s="6" t="str">
        <f t="shared" si="151"/>
        <v/>
      </c>
      <c r="AC460" s="6" t="str">
        <f t="shared" si="152"/>
        <v/>
      </c>
      <c r="AD460" s="6" t="str">
        <f t="shared" si="154"/>
        <v/>
      </c>
      <c r="AE460" s="6" t="str">
        <f t="shared" si="155"/>
        <v/>
      </c>
      <c r="AF460" s="6" t="str">
        <f t="shared" si="157"/>
        <v/>
      </c>
      <c r="AG460" s="6" t="str">
        <f ca="1">IFERROR(IF(AD460=LARGE(INDIRECT("AD"&amp;MATCH(B460,B:B,0)&amp;":AD"&amp;IF(B460=MAX(B:B),1010,MATCH(B460+1,B:B,0)-1)),IF(COUNTIF(INDIRECT("C"&amp;MATCH(B460,B:B,0)&amp;":C"&amp;IF(B460=MAX(B:B),1010,MATCH(B460+1,B:B,0)-1)),"H")&gt;0,1,"")),B460&amp;"H1",IF(AD460=LARGE(INDIRECT("AD"&amp;MATCH(B460,B:B,0)&amp;":AD"&amp;IF(B460=MAX(B:B),1010,MATCH(B460+1,B:B,0)-1)),IF(COUNTIF(INDIRECT("C"&amp;MATCH(B460,B:B,0)&amp;":C"&amp;IF(B460=MAX(B:B),1010,MATCH(B460+1,B:B,0)-1)),"H")&gt;0,2,"")),B460&amp;"H2",IF(AD460=LARGE(INDIRECT("AD"&amp;MATCH(B460,B:B,0)&amp;":AD"&amp;IF(B460=MAX(B:B),1010,MATCH(B460+1,B:B,0)-1)), IF(COUNTIF(INDIRECT("C"&amp;MATCH(B460,B:B,0)&amp;":C"&amp;IF(B460=MAX(B:B),1010,MATCH(B460+1,B:B,0)-1)),"S")&gt;0,COUNTIF(INDIRECT("C"&amp;MATCH(B460,B:B,0)&amp;":C"&amp;IF(B460=MAX(B:B),1010,MATCH(B460+1,B:B,0)-1)),"H")+1,””)),B460&amp;"S1",IF(AD460=LARGE(INDIRECT("AD"&amp;MATCH(B460,B:B,0)&amp;":AD"&amp;IF(B460=MAX(B:B),1010,MATCH(B460+1,B:B,0)-1)), IF(COUNTIF(INDIRECT("C"&amp;MATCH(B460,B:B,0)&amp;":C"&amp;IF(B460=MAX(B:B),1010,MATCH(B460+1,B:B,0)-1)),"S")&gt;0,COUNTIF(INDIRECT("C"&amp;MATCH(B460,B:B,0)&amp;":C"&amp;IF(B460=MAX(B:B),1010,MATCH(B460+1,B:B,0)-1)),"H")+2,””)),B460&amp;"S2",IF(AD460=LARGE(INDIRECT("AD"&amp;MATCH(B460,B:B,0)&amp;":AD"&amp;IF(B460=MAX(B:B),1010,MATCH(B460+1,B:B,0)-1)), IF(COUNTIF(INDIRECT("C"&amp;MATCH(B460,B:B,0)&amp;":C"&amp;IF(B460=MAX(B:B),1010,MATCH(B460+1,B:B,0)-1)),"V")&gt;0,COUNTIF(INDIRECT("C"&amp;MATCH(B460,B:B,0)&amp;":C"&amp;IF(B460=MAX(B:B),1010,MATCH(B460+1,B:B,0)-1)),"H")+COUNTIF(INDIRECT("C"&amp;MATCH(B460,B:B,0)&amp;":C"&amp;IF(B460=MAX(B:B),1010,MATCH(B460+1,B:B,0)-1)),"S")+1,"")),B460&amp;"V1",IF(AD460=LARGE(INDIRECT("AD"&amp;MATCH(B460,B:B,0)&amp;":AD"&amp;IF(B460=MAX(B:B),1010,MATCH(B460+1,B:B,0)-1)), IF(COUNTIF(INDIRECT("C"&amp;MATCH(B460,B:B,0)&amp;":C"&amp;IF(B460=MAX(B:B),1010,MATCH(B460+1,B:B,0)-1)),"V")&gt;0,COUNTIF(INDIRECT("C"&amp;MATCH(B460,B:B,0)&amp;":C"&amp;IF(B460=MAX(B:B),1010,MATCH(B460+1,B:B,0)-1)),"H")+COUNTIF(INDIRECT("C"&amp;MATCH(B460,B:B,0)&amp;":C"&amp;IF(B460=MAX(B:B),1010,MATCH(B460+1,B:B,0)-1)),"S")+2,"")),B460&amp;"V2","")))))),"")</f>
        <v/>
      </c>
      <c r="AH460" s="14" t="str">
        <f t="shared" ca="1" si="156"/>
        <v/>
      </c>
    </row>
    <row r="461" spans="1:34" customFormat="1" x14ac:dyDescent="0.3">
      <c r="A461" s="52" t="str">
        <f t="shared" ca="1" si="153"/>
        <v/>
      </c>
      <c r="L461" s="9"/>
      <c r="M461" s="52"/>
      <c r="N461" s="52"/>
      <c r="O461" s="47" t="str">
        <f t="shared" si="141"/>
        <v/>
      </c>
      <c r="P461" s="46" t="str">
        <f t="shared" ca="1" si="142"/>
        <v/>
      </c>
      <c r="Q461" s="39"/>
      <c r="R461" s="39"/>
      <c r="S461" s="40"/>
      <c r="T461" s="6" t="str">
        <f t="shared" si="143"/>
        <v/>
      </c>
      <c r="U461" s="6" t="str">
        <f t="shared" si="144"/>
        <v/>
      </c>
      <c r="V461" s="6" t="str">
        <f t="shared" si="145"/>
        <v/>
      </c>
      <c r="W461" s="6" t="str">
        <f t="shared" si="146"/>
        <v/>
      </c>
      <c r="X461" s="6" t="str">
        <f t="shared" si="147"/>
        <v/>
      </c>
      <c r="Y461" s="6" t="str">
        <f t="shared" si="148"/>
        <v/>
      </c>
      <c r="Z461" s="6" t="str">
        <f t="shared" si="149"/>
        <v/>
      </c>
      <c r="AA461" s="6" t="str">
        <f t="shared" si="150"/>
        <v/>
      </c>
      <c r="AB461" s="6" t="str">
        <f t="shared" si="151"/>
        <v/>
      </c>
      <c r="AC461" s="6" t="str">
        <f t="shared" si="152"/>
        <v/>
      </c>
      <c r="AD461" s="6" t="str">
        <f t="shared" si="154"/>
        <v/>
      </c>
      <c r="AE461" s="6" t="str">
        <f t="shared" si="155"/>
        <v/>
      </c>
      <c r="AF461" s="6" t="str">
        <f t="shared" si="157"/>
        <v/>
      </c>
      <c r="AG461" s="6" t="str">
        <f ca="1">IFERROR(IF(AD461=LARGE(INDIRECT("AD"&amp;MATCH(B461,B:B,0)&amp;":AD"&amp;IF(B461=MAX(B:B),1010,MATCH(B461+1,B:B,0)-1)),IF(COUNTIF(INDIRECT("C"&amp;MATCH(B461,B:B,0)&amp;":C"&amp;IF(B461=MAX(B:B),1010,MATCH(B461+1,B:B,0)-1)),"H")&gt;0,1,"")),B461&amp;"H1",IF(AD461=LARGE(INDIRECT("AD"&amp;MATCH(B461,B:B,0)&amp;":AD"&amp;IF(B461=MAX(B:B),1010,MATCH(B461+1,B:B,0)-1)),IF(COUNTIF(INDIRECT("C"&amp;MATCH(B461,B:B,0)&amp;":C"&amp;IF(B461=MAX(B:B),1010,MATCH(B461+1,B:B,0)-1)),"H")&gt;0,2,"")),B461&amp;"H2",IF(AD461=LARGE(INDIRECT("AD"&amp;MATCH(B461,B:B,0)&amp;":AD"&amp;IF(B461=MAX(B:B),1010,MATCH(B461+1,B:B,0)-1)), IF(COUNTIF(INDIRECT("C"&amp;MATCH(B461,B:B,0)&amp;":C"&amp;IF(B461=MAX(B:B),1010,MATCH(B461+1,B:B,0)-1)),"S")&gt;0,COUNTIF(INDIRECT("C"&amp;MATCH(B461,B:B,0)&amp;":C"&amp;IF(B461=MAX(B:B),1010,MATCH(B461+1,B:B,0)-1)),"H")+1,””)),B461&amp;"S1",IF(AD461=LARGE(INDIRECT("AD"&amp;MATCH(B461,B:B,0)&amp;":AD"&amp;IF(B461=MAX(B:B),1010,MATCH(B461+1,B:B,0)-1)), IF(COUNTIF(INDIRECT("C"&amp;MATCH(B461,B:B,0)&amp;":C"&amp;IF(B461=MAX(B:B),1010,MATCH(B461+1,B:B,0)-1)),"S")&gt;0,COUNTIF(INDIRECT("C"&amp;MATCH(B461,B:B,0)&amp;":C"&amp;IF(B461=MAX(B:B),1010,MATCH(B461+1,B:B,0)-1)),"H")+2,””)),B461&amp;"S2",IF(AD461=LARGE(INDIRECT("AD"&amp;MATCH(B461,B:B,0)&amp;":AD"&amp;IF(B461=MAX(B:B),1010,MATCH(B461+1,B:B,0)-1)), IF(COUNTIF(INDIRECT("C"&amp;MATCH(B461,B:B,0)&amp;":C"&amp;IF(B461=MAX(B:B),1010,MATCH(B461+1,B:B,0)-1)),"V")&gt;0,COUNTIF(INDIRECT("C"&amp;MATCH(B461,B:B,0)&amp;":C"&amp;IF(B461=MAX(B:B),1010,MATCH(B461+1,B:B,0)-1)),"H")+COUNTIF(INDIRECT("C"&amp;MATCH(B461,B:B,0)&amp;":C"&amp;IF(B461=MAX(B:B),1010,MATCH(B461+1,B:B,0)-1)),"S")+1,"")),B461&amp;"V1",IF(AD461=LARGE(INDIRECT("AD"&amp;MATCH(B461,B:B,0)&amp;":AD"&amp;IF(B461=MAX(B:B),1010,MATCH(B461+1,B:B,0)-1)), IF(COUNTIF(INDIRECT("C"&amp;MATCH(B461,B:B,0)&amp;":C"&amp;IF(B461=MAX(B:B),1010,MATCH(B461+1,B:B,0)-1)),"V")&gt;0,COUNTIF(INDIRECT("C"&amp;MATCH(B461,B:B,0)&amp;":C"&amp;IF(B461=MAX(B:B),1010,MATCH(B461+1,B:B,0)-1)),"H")+COUNTIF(INDIRECT("C"&amp;MATCH(B461,B:B,0)&amp;":C"&amp;IF(B461=MAX(B:B),1010,MATCH(B461+1,B:B,0)-1)),"S")+2,"")),B461&amp;"V2","")))))),"")</f>
        <v/>
      </c>
      <c r="AH461" s="14" t="str">
        <f t="shared" ca="1" si="156"/>
        <v/>
      </c>
    </row>
    <row r="462" spans="1:34" customFormat="1" x14ac:dyDescent="0.3">
      <c r="A462" s="52" t="str">
        <f t="shared" ca="1" si="153"/>
        <v/>
      </c>
      <c r="L462" s="9"/>
      <c r="M462" s="52"/>
      <c r="N462" s="52"/>
      <c r="O462" s="47" t="str">
        <f t="shared" si="141"/>
        <v/>
      </c>
      <c r="P462" s="46" t="str">
        <f t="shared" ca="1" si="142"/>
        <v/>
      </c>
      <c r="Q462" s="39"/>
      <c r="R462" s="39"/>
      <c r="S462" s="40"/>
      <c r="T462" s="6" t="str">
        <f t="shared" si="143"/>
        <v/>
      </c>
      <c r="U462" s="6" t="str">
        <f t="shared" si="144"/>
        <v/>
      </c>
      <c r="V462" s="6" t="str">
        <f t="shared" si="145"/>
        <v/>
      </c>
      <c r="W462" s="6" t="str">
        <f t="shared" si="146"/>
        <v/>
      </c>
      <c r="X462" s="6" t="str">
        <f t="shared" si="147"/>
        <v/>
      </c>
      <c r="Y462" s="6" t="str">
        <f t="shared" si="148"/>
        <v/>
      </c>
      <c r="Z462" s="6" t="str">
        <f t="shared" si="149"/>
        <v/>
      </c>
      <c r="AA462" s="6" t="str">
        <f t="shared" si="150"/>
        <v/>
      </c>
      <c r="AB462" s="6" t="str">
        <f t="shared" si="151"/>
        <v/>
      </c>
      <c r="AC462" s="6" t="str">
        <f t="shared" si="152"/>
        <v/>
      </c>
      <c r="AD462" s="6" t="str">
        <f t="shared" si="154"/>
        <v/>
      </c>
      <c r="AE462" s="6" t="str">
        <f t="shared" si="155"/>
        <v/>
      </c>
      <c r="AF462" s="6" t="str">
        <f t="shared" si="157"/>
        <v/>
      </c>
      <c r="AG462" s="6" t="str">
        <f ca="1">IFERROR(IF(AD462=LARGE(INDIRECT("AD"&amp;MATCH(B462,B:B,0)&amp;":AD"&amp;IF(B462=MAX(B:B),1010,MATCH(B462+1,B:B,0)-1)),IF(COUNTIF(INDIRECT("C"&amp;MATCH(B462,B:B,0)&amp;":C"&amp;IF(B462=MAX(B:B),1010,MATCH(B462+1,B:B,0)-1)),"H")&gt;0,1,"")),B462&amp;"H1",IF(AD462=LARGE(INDIRECT("AD"&amp;MATCH(B462,B:B,0)&amp;":AD"&amp;IF(B462=MAX(B:B),1010,MATCH(B462+1,B:B,0)-1)),IF(COUNTIF(INDIRECT("C"&amp;MATCH(B462,B:B,0)&amp;":C"&amp;IF(B462=MAX(B:B),1010,MATCH(B462+1,B:B,0)-1)),"H")&gt;0,2,"")),B462&amp;"H2",IF(AD462=LARGE(INDIRECT("AD"&amp;MATCH(B462,B:B,0)&amp;":AD"&amp;IF(B462=MAX(B:B),1010,MATCH(B462+1,B:B,0)-1)), IF(COUNTIF(INDIRECT("C"&amp;MATCH(B462,B:B,0)&amp;":C"&amp;IF(B462=MAX(B:B),1010,MATCH(B462+1,B:B,0)-1)),"S")&gt;0,COUNTIF(INDIRECT("C"&amp;MATCH(B462,B:B,0)&amp;":C"&amp;IF(B462=MAX(B:B),1010,MATCH(B462+1,B:B,0)-1)),"H")+1,””)),B462&amp;"S1",IF(AD462=LARGE(INDIRECT("AD"&amp;MATCH(B462,B:B,0)&amp;":AD"&amp;IF(B462=MAX(B:B),1010,MATCH(B462+1,B:B,0)-1)), IF(COUNTIF(INDIRECT("C"&amp;MATCH(B462,B:B,0)&amp;":C"&amp;IF(B462=MAX(B:B),1010,MATCH(B462+1,B:B,0)-1)),"S")&gt;0,COUNTIF(INDIRECT("C"&amp;MATCH(B462,B:B,0)&amp;":C"&amp;IF(B462=MAX(B:B),1010,MATCH(B462+1,B:B,0)-1)),"H")+2,””)),B462&amp;"S2",IF(AD462=LARGE(INDIRECT("AD"&amp;MATCH(B462,B:B,0)&amp;":AD"&amp;IF(B462=MAX(B:B),1010,MATCH(B462+1,B:B,0)-1)), IF(COUNTIF(INDIRECT("C"&amp;MATCH(B462,B:B,0)&amp;":C"&amp;IF(B462=MAX(B:B),1010,MATCH(B462+1,B:B,0)-1)),"V")&gt;0,COUNTIF(INDIRECT("C"&amp;MATCH(B462,B:B,0)&amp;":C"&amp;IF(B462=MAX(B:B),1010,MATCH(B462+1,B:B,0)-1)),"H")+COUNTIF(INDIRECT("C"&amp;MATCH(B462,B:B,0)&amp;":C"&amp;IF(B462=MAX(B:B),1010,MATCH(B462+1,B:B,0)-1)),"S")+1,"")),B462&amp;"V1",IF(AD462=LARGE(INDIRECT("AD"&amp;MATCH(B462,B:B,0)&amp;":AD"&amp;IF(B462=MAX(B:B),1010,MATCH(B462+1,B:B,0)-1)), IF(COUNTIF(INDIRECT("C"&amp;MATCH(B462,B:B,0)&amp;":C"&amp;IF(B462=MAX(B:B),1010,MATCH(B462+1,B:B,0)-1)),"V")&gt;0,COUNTIF(INDIRECT("C"&amp;MATCH(B462,B:B,0)&amp;":C"&amp;IF(B462=MAX(B:B),1010,MATCH(B462+1,B:B,0)-1)),"H")+COUNTIF(INDIRECT("C"&amp;MATCH(B462,B:B,0)&amp;":C"&amp;IF(B462=MAX(B:B),1010,MATCH(B462+1,B:B,0)-1)),"S")+2,"")),B462&amp;"V2","")))))),"")</f>
        <v/>
      </c>
      <c r="AH462" s="14" t="str">
        <f t="shared" ca="1" si="156"/>
        <v/>
      </c>
    </row>
    <row r="463" spans="1:34" customFormat="1" x14ac:dyDescent="0.3">
      <c r="A463" s="52" t="str">
        <f t="shared" ca="1" si="153"/>
        <v/>
      </c>
      <c r="L463" s="9"/>
      <c r="M463" s="52"/>
      <c r="N463" s="52"/>
      <c r="O463" s="47" t="str">
        <f t="shared" si="141"/>
        <v/>
      </c>
      <c r="P463" s="46" t="str">
        <f t="shared" ca="1" si="142"/>
        <v/>
      </c>
      <c r="Q463" s="39"/>
      <c r="R463" s="39"/>
      <c r="S463" s="40"/>
      <c r="T463" s="6" t="str">
        <f t="shared" si="143"/>
        <v/>
      </c>
      <c r="U463" s="6" t="str">
        <f t="shared" si="144"/>
        <v/>
      </c>
      <c r="V463" s="6" t="str">
        <f t="shared" si="145"/>
        <v/>
      </c>
      <c r="W463" s="6" t="str">
        <f t="shared" si="146"/>
        <v/>
      </c>
      <c r="X463" s="6" t="str">
        <f t="shared" si="147"/>
        <v/>
      </c>
      <c r="Y463" s="6" t="str">
        <f t="shared" si="148"/>
        <v/>
      </c>
      <c r="Z463" s="6" t="str">
        <f t="shared" si="149"/>
        <v/>
      </c>
      <c r="AA463" s="6" t="str">
        <f t="shared" si="150"/>
        <v/>
      </c>
      <c r="AB463" s="6" t="str">
        <f t="shared" si="151"/>
        <v/>
      </c>
      <c r="AC463" s="6" t="str">
        <f t="shared" si="152"/>
        <v/>
      </c>
      <c r="AD463" s="6" t="str">
        <f t="shared" si="154"/>
        <v/>
      </c>
      <c r="AE463" s="6" t="str">
        <f t="shared" si="155"/>
        <v/>
      </c>
      <c r="AF463" s="6" t="str">
        <f t="shared" si="157"/>
        <v/>
      </c>
      <c r="AG463" s="6" t="str">
        <f ca="1">IFERROR(IF(AD463=LARGE(INDIRECT("AD"&amp;MATCH(B463,B:B,0)&amp;":AD"&amp;IF(B463=MAX(B:B),1010,MATCH(B463+1,B:B,0)-1)),IF(COUNTIF(INDIRECT("C"&amp;MATCH(B463,B:B,0)&amp;":C"&amp;IF(B463=MAX(B:B),1010,MATCH(B463+1,B:B,0)-1)),"H")&gt;0,1,"")),B463&amp;"H1",IF(AD463=LARGE(INDIRECT("AD"&amp;MATCH(B463,B:B,0)&amp;":AD"&amp;IF(B463=MAX(B:B),1010,MATCH(B463+1,B:B,0)-1)),IF(COUNTIF(INDIRECT("C"&amp;MATCH(B463,B:B,0)&amp;":C"&amp;IF(B463=MAX(B:B),1010,MATCH(B463+1,B:B,0)-1)),"H")&gt;0,2,"")),B463&amp;"H2",IF(AD463=LARGE(INDIRECT("AD"&amp;MATCH(B463,B:B,0)&amp;":AD"&amp;IF(B463=MAX(B:B),1010,MATCH(B463+1,B:B,0)-1)), IF(COUNTIF(INDIRECT("C"&amp;MATCH(B463,B:B,0)&amp;":C"&amp;IF(B463=MAX(B:B),1010,MATCH(B463+1,B:B,0)-1)),"S")&gt;0,COUNTIF(INDIRECT("C"&amp;MATCH(B463,B:B,0)&amp;":C"&amp;IF(B463=MAX(B:B),1010,MATCH(B463+1,B:B,0)-1)),"H")+1,””)),B463&amp;"S1",IF(AD463=LARGE(INDIRECT("AD"&amp;MATCH(B463,B:B,0)&amp;":AD"&amp;IF(B463=MAX(B:B),1010,MATCH(B463+1,B:B,0)-1)), IF(COUNTIF(INDIRECT("C"&amp;MATCH(B463,B:B,0)&amp;":C"&amp;IF(B463=MAX(B:B),1010,MATCH(B463+1,B:B,0)-1)),"S")&gt;0,COUNTIF(INDIRECT("C"&amp;MATCH(B463,B:B,0)&amp;":C"&amp;IF(B463=MAX(B:B),1010,MATCH(B463+1,B:B,0)-1)),"H")+2,””)),B463&amp;"S2",IF(AD463=LARGE(INDIRECT("AD"&amp;MATCH(B463,B:B,0)&amp;":AD"&amp;IF(B463=MAX(B:B),1010,MATCH(B463+1,B:B,0)-1)), IF(COUNTIF(INDIRECT("C"&amp;MATCH(B463,B:B,0)&amp;":C"&amp;IF(B463=MAX(B:B),1010,MATCH(B463+1,B:B,0)-1)),"V")&gt;0,COUNTIF(INDIRECT("C"&amp;MATCH(B463,B:B,0)&amp;":C"&amp;IF(B463=MAX(B:B),1010,MATCH(B463+1,B:B,0)-1)),"H")+COUNTIF(INDIRECT("C"&amp;MATCH(B463,B:B,0)&amp;":C"&amp;IF(B463=MAX(B:B),1010,MATCH(B463+1,B:B,0)-1)),"S")+1,"")),B463&amp;"V1",IF(AD463=LARGE(INDIRECT("AD"&amp;MATCH(B463,B:B,0)&amp;":AD"&amp;IF(B463=MAX(B:B),1010,MATCH(B463+1,B:B,0)-1)), IF(COUNTIF(INDIRECT("C"&amp;MATCH(B463,B:B,0)&amp;":C"&amp;IF(B463=MAX(B:B),1010,MATCH(B463+1,B:B,0)-1)),"V")&gt;0,COUNTIF(INDIRECT("C"&amp;MATCH(B463,B:B,0)&amp;":C"&amp;IF(B463=MAX(B:B),1010,MATCH(B463+1,B:B,0)-1)),"H")+COUNTIF(INDIRECT("C"&amp;MATCH(B463,B:B,0)&amp;":C"&amp;IF(B463=MAX(B:B),1010,MATCH(B463+1,B:B,0)-1)),"S")+2,"")),B463&amp;"V2","")))))),"")</f>
        <v/>
      </c>
      <c r="AH463" s="14" t="str">
        <f t="shared" ca="1" si="156"/>
        <v/>
      </c>
    </row>
    <row r="464" spans="1:34" customFormat="1" x14ac:dyDescent="0.3">
      <c r="A464" s="52" t="str">
        <f t="shared" ca="1" si="153"/>
        <v/>
      </c>
      <c r="L464" s="9"/>
      <c r="M464" s="52"/>
      <c r="N464" s="52"/>
      <c r="O464" s="47" t="str">
        <f t="shared" si="141"/>
        <v/>
      </c>
      <c r="P464" s="46" t="str">
        <f t="shared" ca="1" si="142"/>
        <v/>
      </c>
      <c r="Q464" s="39"/>
      <c r="R464" s="39"/>
      <c r="S464" s="40"/>
      <c r="T464" s="6" t="str">
        <f t="shared" si="143"/>
        <v/>
      </c>
      <c r="U464" s="6" t="str">
        <f t="shared" si="144"/>
        <v/>
      </c>
      <c r="V464" s="6" t="str">
        <f t="shared" si="145"/>
        <v/>
      </c>
      <c r="W464" s="6" t="str">
        <f t="shared" si="146"/>
        <v/>
      </c>
      <c r="X464" s="6" t="str">
        <f t="shared" si="147"/>
        <v/>
      </c>
      <c r="Y464" s="6" t="str">
        <f t="shared" si="148"/>
        <v/>
      </c>
      <c r="Z464" s="6" t="str">
        <f t="shared" si="149"/>
        <v/>
      </c>
      <c r="AA464" s="6" t="str">
        <f t="shared" si="150"/>
        <v/>
      </c>
      <c r="AB464" s="6" t="str">
        <f t="shared" si="151"/>
        <v/>
      </c>
      <c r="AC464" s="6" t="str">
        <f t="shared" si="152"/>
        <v/>
      </c>
      <c r="AD464" s="6" t="str">
        <f t="shared" si="154"/>
        <v/>
      </c>
      <c r="AE464" s="6" t="str">
        <f t="shared" si="155"/>
        <v/>
      </c>
      <c r="AF464" s="6" t="str">
        <f t="shared" si="157"/>
        <v/>
      </c>
      <c r="AG464" s="6" t="str">
        <f ca="1">IFERROR(IF(AD464=LARGE(INDIRECT("AD"&amp;MATCH(B464,B:B,0)&amp;":AD"&amp;IF(B464=MAX(B:B),1010,MATCH(B464+1,B:B,0)-1)),IF(COUNTIF(INDIRECT("C"&amp;MATCH(B464,B:B,0)&amp;":C"&amp;IF(B464=MAX(B:B),1010,MATCH(B464+1,B:B,0)-1)),"H")&gt;0,1,"")),B464&amp;"H1",IF(AD464=LARGE(INDIRECT("AD"&amp;MATCH(B464,B:B,0)&amp;":AD"&amp;IF(B464=MAX(B:B),1010,MATCH(B464+1,B:B,0)-1)),IF(COUNTIF(INDIRECT("C"&amp;MATCH(B464,B:B,0)&amp;":C"&amp;IF(B464=MAX(B:B),1010,MATCH(B464+1,B:B,0)-1)),"H")&gt;0,2,"")),B464&amp;"H2",IF(AD464=LARGE(INDIRECT("AD"&amp;MATCH(B464,B:B,0)&amp;":AD"&amp;IF(B464=MAX(B:B),1010,MATCH(B464+1,B:B,0)-1)), IF(COUNTIF(INDIRECT("C"&amp;MATCH(B464,B:B,0)&amp;":C"&amp;IF(B464=MAX(B:B),1010,MATCH(B464+1,B:B,0)-1)),"S")&gt;0,COUNTIF(INDIRECT("C"&amp;MATCH(B464,B:B,0)&amp;":C"&amp;IF(B464=MAX(B:B),1010,MATCH(B464+1,B:B,0)-1)),"H")+1,””)),B464&amp;"S1",IF(AD464=LARGE(INDIRECT("AD"&amp;MATCH(B464,B:B,0)&amp;":AD"&amp;IF(B464=MAX(B:B),1010,MATCH(B464+1,B:B,0)-1)), IF(COUNTIF(INDIRECT("C"&amp;MATCH(B464,B:B,0)&amp;":C"&amp;IF(B464=MAX(B:B),1010,MATCH(B464+1,B:B,0)-1)),"S")&gt;0,COUNTIF(INDIRECT("C"&amp;MATCH(B464,B:B,0)&amp;":C"&amp;IF(B464=MAX(B:B),1010,MATCH(B464+1,B:B,0)-1)),"H")+2,””)),B464&amp;"S2",IF(AD464=LARGE(INDIRECT("AD"&amp;MATCH(B464,B:B,0)&amp;":AD"&amp;IF(B464=MAX(B:B),1010,MATCH(B464+1,B:B,0)-1)), IF(COUNTIF(INDIRECT("C"&amp;MATCH(B464,B:B,0)&amp;":C"&amp;IF(B464=MAX(B:B),1010,MATCH(B464+1,B:B,0)-1)),"V")&gt;0,COUNTIF(INDIRECT("C"&amp;MATCH(B464,B:B,0)&amp;":C"&amp;IF(B464=MAX(B:B),1010,MATCH(B464+1,B:B,0)-1)),"H")+COUNTIF(INDIRECT("C"&amp;MATCH(B464,B:B,0)&amp;":C"&amp;IF(B464=MAX(B:B),1010,MATCH(B464+1,B:B,0)-1)),"S")+1,"")),B464&amp;"V1",IF(AD464=LARGE(INDIRECT("AD"&amp;MATCH(B464,B:B,0)&amp;":AD"&amp;IF(B464=MAX(B:B),1010,MATCH(B464+1,B:B,0)-1)), IF(COUNTIF(INDIRECT("C"&amp;MATCH(B464,B:B,0)&amp;":C"&amp;IF(B464=MAX(B:B),1010,MATCH(B464+1,B:B,0)-1)),"V")&gt;0,COUNTIF(INDIRECT("C"&amp;MATCH(B464,B:B,0)&amp;":C"&amp;IF(B464=MAX(B:B),1010,MATCH(B464+1,B:B,0)-1)),"H")+COUNTIF(INDIRECT("C"&amp;MATCH(B464,B:B,0)&amp;":C"&amp;IF(B464=MAX(B:B),1010,MATCH(B464+1,B:B,0)-1)),"S")+2,"")),B464&amp;"V2","")))))),"")</f>
        <v/>
      </c>
      <c r="AH464" s="14" t="str">
        <f t="shared" ca="1" si="156"/>
        <v/>
      </c>
    </row>
    <row r="465" spans="1:34" customFormat="1" x14ac:dyDescent="0.3">
      <c r="A465" s="52" t="str">
        <f t="shared" ca="1" si="153"/>
        <v/>
      </c>
      <c r="L465" s="9"/>
      <c r="M465" s="52"/>
      <c r="N465" s="52"/>
      <c r="O465" s="47" t="str">
        <f t="shared" si="141"/>
        <v/>
      </c>
      <c r="P465" s="46" t="str">
        <f t="shared" ca="1" si="142"/>
        <v/>
      </c>
      <c r="Q465" s="39"/>
      <c r="R465" s="39"/>
      <c r="S465" s="40"/>
      <c r="T465" s="6" t="str">
        <f t="shared" si="143"/>
        <v/>
      </c>
      <c r="U465" s="6" t="str">
        <f t="shared" si="144"/>
        <v/>
      </c>
      <c r="V465" s="6" t="str">
        <f t="shared" si="145"/>
        <v/>
      </c>
      <c r="W465" s="6" t="str">
        <f t="shared" si="146"/>
        <v/>
      </c>
      <c r="X465" s="6" t="str">
        <f t="shared" si="147"/>
        <v/>
      </c>
      <c r="Y465" s="6" t="str">
        <f t="shared" si="148"/>
        <v/>
      </c>
      <c r="Z465" s="6" t="str">
        <f t="shared" si="149"/>
        <v/>
      </c>
      <c r="AA465" s="6" t="str">
        <f t="shared" si="150"/>
        <v/>
      </c>
      <c r="AB465" s="6" t="str">
        <f t="shared" si="151"/>
        <v/>
      </c>
      <c r="AC465" s="6" t="str">
        <f t="shared" si="152"/>
        <v/>
      </c>
      <c r="AD465" s="6" t="str">
        <f t="shared" si="154"/>
        <v/>
      </c>
      <c r="AE465" s="6" t="str">
        <f t="shared" si="155"/>
        <v/>
      </c>
      <c r="AF465" s="6" t="str">
        <f t="shared" si="157"/>
        <v/>
      </c>
      <c r="AG465" s="6" t="str">
        <f ca="1">IFERROR(IF(AD465=LARGE(INDIRECT("AD"&amp;MATCH(B465,B:B,0)&amp;":AD"&amp;IF(B465=MAX(B:B),1010,MATCH(B465+1,B:B,0)-1)),IF(COUNTIF(INDIRECT("C"&amp;MATCH(B465,B:B,0)&amp;":C"&amp;IF(B465=MAX(B:B),1010,MATCH(B465+1,B:B,0)-1)),"H")&gt;0,1,"")),B465&amp;"H1",IF(AD465=LARGE(INDIRECT("AD"&amp;MATCH(B465,B:B,0)&amp;":AD"&amp;IF(B465=MAX(B:B),1010,MATCH(B465+1,B:B,0)-1)),IF(COUNTIF(INDIRECT("C"&amp;MATCH(B465,B:B,0)&amp;":C"&amp;IF(B465=MAX(B:B),1010,MATCH(B465+1,B:B,0)-1)),"H")&gt;0,2,"")),B465&amp;"H2",IF(AD465=LARGE(INDIRECT("AD"&amp;MATCH(B465,B:B,0)&amp;":AD"&amp;IF(B465=MAX(B:B),1010,MATCH(B465+1,B:B,0)-1)), IF(COUNTIF(INDIRECT("C"&amp;MATCH(B465,B:B,0)&amp;":C"&amp;IF(B465=MAX(B:B),1010,MATCH(B465+1,B:B,0)-1)),"S")&gt;0,COUNTIF(INDIRECT("C"&amp;MATCH(B465,B:B,0)&amp;":C"&amp;IF(B465=MAX(B:B),1010,MATCH(B465+1,B:B,0)-1)),"H")+1,””)),B465&amp;"S1",IF(AD465=LARGE(INDIRECT("AD"&amp;MATCH(B465,B:B,0)&amp;":AD"&amp;IF(B465=MAX(B:B),1010,MATCH(B465+1,B:B,0)-1)), IF(COUNTIF(INDIRECT("C"&amp;MATCH(B465,B:B,0)&amp;":C"&amp;IF(B465=MAX(B:B),1010,MATCH(B465+1,B:B,0)-1)),"S")&gt;0,COUNTIF(INDIRECT("C"&amp;MATCH(B465,B:B,0)&amp;":C"&amp;IF(B465=MAX(B:B),1010,MATCH(B465+1,B:B,0)-1)),"H")+2,””)),B465&amp;"S2",IF(AD465=LARGE(INDIRECT("AD"&amp;MATCH(B465,B:B,0)&amp;":AD"&amp;IF(B465=MAX(B:B),1010,MATCH(B465+1,B:B,0)-1)), IF(COUNTIF(INDIRECT("C"&amp;MATCH(B465,B:B,0)&amp;":C"&amp;IF(B465=MAX(B:B),1010,MATCH(B465+1,B:B,0)-1)),"V")&gt;0,COUNTIF(INDIRECT("C"&amp;MATCH(B465,B:B,0)&amp;":C"&amp;IF(B465=MAX(B:B),1010,MATCH(B465+1,B:B,0)-1)),"H")+COUNTIF(INDIRECT("C"&amp;MATCH(B465,B:B,0)&amp;":C"&amp;IF(B465=MAX(B:B),1010,MATCH(B465+1,B:B,0)-1)),"S")+1,"")),B465&amp;"V1",IF(AD465=LARGE(INDIRECT("AD"&amp;MATCH(B465,B:B,0)&amp;":AD"&amp;IF(B465=MAX(B:B),1010,MATCH(B465+1,B:B,0)-1)), IF(COUNTIF(INDIRECT("C"&amp;MATCH(B465,B:B,0)&amp;":C"&amp;IF(B465=MAX(B:B),1010,MATCH(B465+1,B:B,0)-1)),"V")&gt;0,COUNTIF(INDIRECT("C"&amp;MATCH(B465,B:B,0)&amp;":C"&amp;IF(B465=MAX(B:B),1010,MATCH(B465+1,B:B,0)-1)),"H")+COUNTIF(INDIRECT("C"&amp;MATCH(B465,B:B,0)&amp;":C"&amp;IF(B465=MAX(B:B),1010,MATCH(B465+1,B:B,0)-1)),"S")+2,"")),B465&amp;"V2","")))))),"")</f>
        <v/>
      </c>
      <c r="AH465" s="14" t="str">
        <f t="shared" ca="1" si="156"/>
        <v/>
      </c>
    </row>
    <row r="466" spans="1:34" customFormat="1" x14ac:dyDescent="0.3">
      <c r="A466" s="52" t="str">
        <f t="shared" ca="1" si="153"/>
        <v/>
      </c>
      <c r="L466" s="9"/>
      <c r="M466" s="52"/>
      <c r="N466" s="52"/>
      <c r="O466" s="47" t="str">
        <f t="shared" si="141"/>
        <v/>
      </c>
      <c r="P466" s="46" t="str">
        <f t="shared" ca="1" si="142"/>
        <v/>
      </c>
      <c r="Q466" s="39"/>
      <c r="R466" s="39"/>
      <c r="S466" s="40"/>
      <c r="T466" s="6" t="str">
        <f t="shared" si="143"/>
        <v/>
      </c>
      <c r="U466" s="6" t="str">
        <f t="shared" si="144"/>
        <v/>
      </c>
      <c r="V466" s="6" t="str">
        <f t="shared" si="145"/>
        <v/>
      </c>
      <c r="W466" s="6" t="str">
        <f t="shared" si="146"/>
        <v/>
      </c>
      <c r="X466" s="6" t="str">
        <f t="shared" si="147"/>
        <v/>
      </c>
      <c r="Y466" s="6" t="str">
        <f t="shared" si="148"/>
        <v/>
      </c>
      <c r="Z466" s="6" t="str">
        <f t="shared" si="149"/>
        <v/>
      </c>
      <c r="AA466" s="6" t="str">
        <f t="shared" si="150"/>
        <v/>
      </c>
      <c r="AB466" s="6" t="str">
        <f t="shared" si="151"/>
        <v/>
      </c>
      <c r="AC466" s="6" t="str">
        <f t="shared" si="152"/>
        <v/>
      </c>
      <c r="AD466" s="6" t="str">
        <f t="shared" si="154"/>
        <v/>
      </c>
      <c r="AE466" s="6" t="str">
        <f t="shared" si="155"/>
        <v/>
      </c>
      <c r="AF466" s="6" t="str">
        <f t="shared" si="157"/>
        <v/>
      </c>
      <c r="AG466" s="6" t="str">
        <f ca="1">IFERROR(IF(AD466=LARGE(INDIRECT("AD"&amp;MATCH(B466,B:B,0)&amp;":AD"&amp;IF(B466=MAX(B:B),1010,MATCH(B466+1,B:B,0)-1)),IF(COUNTIF(INDIRECT("C"&amp;MATCH(B466,B:B,0)&amp;":C"&amp;IF(B466=MAX(B:B),1010,MATCH(B466+1,B:B,0)-1)),"H")&gt;0,1,"")),B466&amp;"H1",IF(AD466=LARGE(INDIRECT("AD"&amp;MATCH(B466,B:B,0)&amp;":AD"&amp;IF(B466=MAX(B:B),1010,MATCH(B466+1,B:B,0)-1)),IF(COUNTIF(INDIRECT("C"&amp;MATCH(B466,B:B,0)&amp;":C"&amp;IF(B466=MAX(B:B),1010,MATCH(B466+1,B:B,0)-1)),"H")&gt;0,2,"")),B466&amp;"H2",IF(AD466=LARGE(INDIRECT("AD"&amp;MATCH(B466,B:B,0)&amp;":AD"&amp;IF(B466=MAX(B:B),1010,MATCH(B466+1,B:B,0)-1)), IF(COUNTIF(INDIRECT("C"&amp;MATCH(B466,B:B,0)&amp;":C"&amp;IF(B466=MAX(B:B),1010,MATCH(B466+1,B:B,0)-1)),"S")&gt;0,COUNTIF(INDIRECT("C"&amp;MATCH(B466,B:B,0)&amp;":C"&amp;IF(B466=MAX(B:B),1010,MATCH(B466+1,B:B,0)-1)),"H")+1,””)),B466&amp;"S1",IF(AD466=LARGE(INDIRECT("AD"&amp;MATCH(B466,B:B,0)&amp;":AD"&amp;IF(B466=MAX(B:B),1010,MATCH(B466+1,B:B,0)-1)), IF(COUNTIF(INDIRECT("C"&amp;MATCH(B466,B:B,0)&amp;":C"&amp;IF(B466=MAX(B:B),1010,MATCH(B466+1,B:B,0)-1)),"S")&gt;0,COUNTIF(INDIRECT("C"&amp;MATCH(B466,B:B,0)&amp;":C"&amp;IF(B466=MAX(B:B),1010,MATCH(B466+1,B:B,0)-1)),"H")+2,””)),B466&amp;"S2",IF(AD466=LARGE(INDIRECT("AD"&amp;MATCH(B466,B:B,0)&amp;":AD"&amp;IF(B466=MAX(B:B),1010,MATCH(B466+1,B:B,0)-1)), IF(COUNTIF(INDIRECT("C"&amp;MATCH(B466,B:B,0)&amp;":C"&amp;IF(B466=MAX(B:B),1010,MATCH(B466+1,B:B,0)-1)),"V")&gt;0,COUNTIF(INDIRECT("C"&amp;MATCH(B466,B:B,0)&amp;":C"&amp;IF(B466=MAX(B:B),1010,MATCH(B466+1,B:B,0)-1)),"H")+COUNTIF(INDIRECT("C"&amp;MATCH(B466,B:B,0)&amp;":C"&amp;IF(B466=MAX(B:B),1010,MATCH(B466+1,B:B,0)-1)),"S")+1,"")),B466&amp;"V1",IF(AD466=LARGE(INDIRECT("AD"&amp;MATCH(B466,B:B,0)&amp;":AD"&amp;IF(B466=MAX(B:B),1010,MATCH(B466+1,B:B,0)-1)), IF(COUNTIF(INDIRECT("C"&amp;MATCH(B466,B:B,0)&amp;":C"&amp;IF(B466=MAX(B:B),1010,MATCH(B466+1,B:B,0)-1)),"V")&gt;0,COUNTIF(INDIRECT("C"&amp;MATCH(B466,B:B,0)&amp;":C"&amp;IF(B466=MAX(B:B),1010,MATCH(B466+1,B:B,0)-1)),"H")+COUNTIF(INDIRECT("C"&amp;MATCH(B466,B:B,0)&amp;":C"&amp;IF(B466=MAX(B:B),1010,MATCH(B466+1,B:B,0)-1)),"S")+2,"")),B466&amp;"V2","")))))),"")</f>
        <v/>
      </c>
      <c r="AH466" s="14" t="str">
        <f t="shared" ca="1" si="156"/>
        <v/>
      </c>
    </row>
    <row r="467" spans="1:34" customFormat="1" x14ac:dyDescent="0.3">
      <c r="A467" s="52" t="str">
        <f t="shared" ca="1" si="153"/>
        <v/>
      </c>
      <c r="L467" s="9"/>
      <c r="M467" s="52"/>
      <c r="N467" s="52"/>
      <c r="O467" s="47" t="str">
        <f t="shared" si="141"/>
        <v/>
      </c>
      <c r="P467" s="46" t="str">
        <f t="shared" ca="1" si="142"/>
        <v/>
      </c>
      <c r="Q467" s="39"/>
      <c r="R467" s="39"/>
      <c r="S467" s="40"/>
      <c r="T467" s="6" t="str">
        <f t="shared" si="143"/>
        <v/>
      </c>
      <c r="U467" s="6" t="str">
        <f t="shared" si="144"/>
        <v/>
      </c>
      <c r="V467" s="6" t="str">
        <f t="shared" si="145"/>
        <v/>
      </c>
      <c r="W467" s="6" t="str">
        <f t="shared" si="146"/>
        <v/>
      </c>
      <c r="X467" s="6" t="str">
        <f t="shared" si="147"/>
        <v/>
      </c>
      <c r="Y467" s="6" t="str">
        <f t="shared" si="148"/>
        <v/>
      </c>
      <c r="Z467" s="6" t="str">
        <f t="shared" si="149"/>
        <v/>
      </c>
      <c r="AA467" s="6" t="str">
        <f t="shared" si="150"/>
        <v/>
      </c>
      <c r="AB467" s="6" t="str">
        <f t="shared" si="151"/>
        <v/>
      </c>
      <c r="AC467" s="6" t="str">
        <f t="shared" si="152"/>
        <v/>
      </c>
      <c r="AD467" s="6" t="str">
        <f t="shared" si="154"/>
        <v/>
      </c>
      <c r="AE467" s="6" t="str">
        <f t="shared" si="155"/>
        <v/>
      </c>
      <c r="AF467" s="6" t="str">
        <f t="shared" si="157"/>
        <v/>
      </c>
      <c r="AG467" s="6" t="str">
        <f ca="1">IFERROR(IF(AD467=LARGE(INDIRECT("AD"&amp;MATCH(B467,B:B,0)&amp;":AD"&amp;IF(B467=MAX(B:B),1010,MATCH(B467+1,B:B,0)-1)),IF(COUNTIF(INDIRECT("C"&amp;MATCH(B467,B:B,0)&amp;":C"&amp;IF(B467=MAX(B:B),1010,MATCH(B467+1,B:B,0)-1)),"H")&gt;0,1,"")),B467&amp;"H1",IF(AD467=LARGE(INDIRECT("AD"&amp;MATCH(B467,B:B,0)&amp;":AD"&amp;IF(B467=MAX(B:B),1010,MATCH(B467+1,B:B,0)-1)),IF(COUNTIF(INDIRECT("C"&amp;MATCH(B467,B:B,0)&amp;":C"&amp;IF(B467=MAX(B:B),1010,MATCH(B467+1,B:B,0)-1)),"H")&gt;0,2,"")),B467&amp;"H2",IF(AD467=LARGE(INDIRECT("AD"&amp;MATCH(B467,B:B,0)&amp;":AD"&amp;IF(B467=MAX(B:B),1010,MATCH(B467+1,B:B,0)-1)), IF(COUNTIF(INDIRECT("C"&amp;MATCH(B467,B:B,0)&amp;":C"&amp;IF(B467=MAX(B:B),1010,MATCH(B467+1,B:B,0)-1)),"S")&gt;0,COUNTIF(INDIRECT("C"&amp;MATCH(B467,B:B,0)&amp;":C"&amp;IF(B467=MAX(B:B),1010,MATCH(B467+1,B:B,0)-1)),"H")+1,””)),B467&amp;"S1",IF(AD467=LARGE(INDIRECT("AD"&amp;MATCH(B467,B:B,0)&amp;":AD"&amp;IF(B467=MAX(B:B),1010,MATCH(B467+1,B:B,0)-1)), IF(COUNTIF(INDIRECT("C"&amp;MATCH(B467,B:B,0)&amp;":C"&amp;IF(B467=MAX(B:B),1010,MATCH(B467+1,B:B,0)-1)),"S")&gt;0,COUNTIF(INDIRECT("C"&amp;MATCH(B467,B:B,0)&amp;":C"&amp;IF(B467=MAX(B:B),1010,MATCH(B467+1,B:B,0)-1)),"H")+2,””)),B467&amp;"S2",IF(AD467=LARGE(INDIRECT("AD"&amp;MATCH(B467,B:B,0)&amp;":AD"&amp;IF(B467=MAX(B:B),1010,MATCH(B467+1,B:B,0)-1)), IF(COUNTIF(INDIRECT("C"&amp;MATCH(B467,B:B,0)&amp;":C"&amp;IF(B467=MAX(B:B),1010,MATCH(B467+1,B:B,0)-1)),"V")&gt;0,COUNTIF(INDIRECT("C"&amp;MATCH(B467,B:B,0)&amp;":C"&amp;IF(B467=MAX(B:B),1010,MATCH(B467+1,B:B,0)-1)),"H")+COUNTIF(INDIRECT("C"&amp;MATCH(B467,B:B,0)&amp;":C"&amp;IF(B467=MAX(B:B),1010,MATCH(B467+1,B:B,0)-1)),"S")+1,"")),B467&amp;"V1",IF(AD467=LARGE(INDIRECT("AD"&amp;MATCH(B467,B:B,0)&amp;":AD"&amp;IF(B467=MAX(B:B),1010,MATCH(B467+1,B:B,0)-1)), IF(COUNTIF(INDIRECT("C"&amp;MATCH(B467,B:B,0)&amp;":C"&amp;IF(B467=MAX(B:B),1010,MATCH(B467+1,B:B,0)-1)),"V")&gt;0,COUNTIF(INDIRECT("C"&amp;MATCH(B467,B:B,0)&amp;":C"&amp;IF(B467=MAX(B:B),1010,MATCH(B467+1,B:B,0)-1)),"H")+COUNTIF(INDIRECT("C"&amp;MATCH(B467,B:B,0)&amp;":C"&amp;IF(B467=MAX(B:B),1010,MATCH(B467+1,B:B,0)-1)),"S")+2,"")),B467&amp;"V2","")))))),"")</f>
        <v/>
      </c>
      <c r="AH467" s="14" t="str">
        <f t="shared" ca="1" si="156"/>
        <v/>
      </c>
    </row>
    <row r="468" spans="1:34" customFormat="1" x14ac:dyDescent="0.3">
      <c r="A468" s="52" t="str">
        <f t="shared" ca="1" si="153"/>
        <v/>
      </c>
      <c r="L468" s="9"/>
      <c r="M468" s="52"/>
      <c r="N468" s="52"/>
      <c r="O468" s="47" t="str">
        <f t="shared" si="141"/>
        <v/>
      </c>
      <c r="P468" s="46" t="str">
        <f t="shared" ca="1" si="142"/>
        <v/>
      </c>
      <c r="Q468" s="39"/>
      <c r="R468" s="39"/>
      <c r="S468" s="40"/>
      <c r="T468" s="6" t="str">
        <f t="shared" si="143"/>
        <v/>
      </c>
      <c r="U468" s="6" t="str">
        <f t="shared" si="144"/>
        <v/>
      </c>
      <c r="V468" s="6" t="str">
        <f t="shared" si="145"/>
        <v/>
      </c>
      <c r="W468" s="6" t="str">
        <f t="shared" si="146"/>
        <v/>
      </c>
      <c r="X468" s="6" t="str">
        <f t="shared" si="147"/>
        <v/>
      </c>
      <c r="Y468" s="6" t="str">
        <f t="shared" si="148"/>
        <v/>
      </c>
      <c r="Z468" s="6" t="str">
        <f t="shared" si="149"/>
        <v/>
      </c>
      <c r="AA468" s="6" t="str">
        <f t="shared" si="150"/>
        <v/>
      </c>
      <c r="AB468" s="6" t="str">
        <f t="shared" si="151"/>
        <v/>
      </c>
      <c r="AC468" s="6" t="str">
        <f t="shared" si="152"/>
        <v/>
      </c>
      <c r="AD468" s="6" t="str">
        <f t="shared" si="154"/>
        <v/>
      </c>
      <c r="AE468" s="6" t="str">
        <f t="shared" si="155"/>
        <v/>
      </c>
      <c r="AF468" s="6" t="str">
        <f t="shared" si="157"/>
        <v/>
      </c>
      <c r="AG468" s="6" t="str">
        <f ca="1">IFERROR(IF(AD468=LARGE(INDIRECT("AD"&amp;MATCH(B468,B:B,0)&amp;":AD"&amp;IF(B468=MAX(B:B),1010,MATCH(B468+1,B:B,0)-1)),IF(COUNTIF(INDIRECT("C"&amp;MATCH(B468,B:B,0)&amp;":C"&amp;IF(B468=MAX(B:B),1010,MATCH(B468+1,B:B,0)-1)),"H")&gt;0,1,"")),B468&amp;"H1",IF(AD468=LARGE(INDIRECT("AD"&amp;MATCH(B468,B:B,0)&amp;":AD"&amp;IF(B468=MAX(B:B),1010,MATCH(B468+1,B:B,0)-1)),IF(COUNTIF(INDIRECT("C"&amp;MATCH(B468,B:B,0)&amp;":C"&amp;IF(B468=MAX(B:B),1010,MATCH(B468+1,B:B,0)-1)),"H")&gt;0,2,"")),B468&amp;"H2",IF(AD468=LARGE(INDIRECT("AD"&amp;MATCH(B468,B:B,0)&amp;":AD"&amp;IF(B468=MAX(B:B),1010,MATCH(B468+1,B:B,0)-1)), IF(COUNTIF(INDIRECT("C"&amp;MATCH(B468,B:B,0)&amp;":C"&amp;IF(B468=MAX(B:B),1010,MATCH(B468+1,B:B,0)-1)),"S")&gt;0,COUNTIF(INDIRECT("C"&amp;MATCH(B468,B:B,0)&amp;":C"&amp;IF(B468=MAX(B:B),1010,MATCH(B468+1,B:B,0)-1)),"H")+1,””)),B468&amp;"S1",IF(AD468=LARGE(INDIRECT("AD"&amp;MATCH(B468,B:B,0)&amp;":AD"&amp;IF(B468=MAX(B:B),1010,MATCH(B468+1,B:B,0)-1)), IF(COUNTIF(INDIRECT("C"&amp;MATCH(B468,B:B,0)&amp;":C"&amp;IF(B468=MAX(B:B),1010,MATCH(B468+1,B:B,0)-1)),"S")&gt;0,COUNTIF(INDIRECT("C"&amp;MATCH(B468,B:B,0)&amp;":C"&amp;IF(B468=MAX(B:B),1010,MATCH(B468+1,B:B,0)-1)),"H")+2,””)),B468&amp;"S2",IF(AD468=LARGE(INDIRECT("AD"&amp;MATCH(B468,B:B,0)&amp;":AD"&amp;IF(B468=MAX(B:B),1010,MATCH(B468+1,B:B,0)-1)), IF(COUNTIF(INDIRECT("C"&amp;MATCH(B468,B:B,0)&amp;":C"&amp;IF(B468=MAX(B:B),1010,MATCH(B468+1,B:B,0)-1)),"V")&gt;0,COUNTIF(INDIRECT("C"&amp;MATCH(B468,B:B,0)&amp;":C"&amp;IF(B468=MAX(B:B),1010,MATCH(B468+1,B:B,0)-1)),"H")+COUNTIF(INDIRECT("C"&amp;MATCH(B468,B:B,0)&amp;":C"&amp;IF(B468=MAX(B:B),1010,MATCH(B468+1,B:B,0)-1)),"S")+1,"")),B468&amp;"V1",IF(AD468=LARGE(INDIRECT("AD"&amp;MATCH(B468,B:B,0)&amp;":AD"&amp;IF(B468=MAX(B:B),1010,MATCH(B468+1,B:B,0)-1)), IF(COUNTIF(INDIRECT("C"&amp;MATCH(B468,B:B,0)&amp;":C"&amp;IF(B468=MAX(B:B),1010,MATCH(B468+1,B:B,0)-1)),"V")&gt;0,COUNTIF(INDIRECT("C"&amp;MATCH(B468,B:B,0)&amp;":C"&amp;IF(B468=MAX(B:B),1010,MATCH(B468+1,B:B,0)-1)),"H")+COUNTIF(INDIRECT("C"&amp;MATCH(B468,B:B,0)&amp;":C"&amp;IF(B468=MAX(B:B),1010,MATCH(B468+1,B:B,0)-1)),"S")+2,"")),B468&amp;"V2","")))))),"")</f>
        <v/>
      </c>
      <c r="AH468" s="14" t="str">
        <f t="shared" ca="1" si="156"/>
        <v/>
      </c>
    </row>
    <row r="469" spans="1:34" customFormat="1" x14ac:dyDescent="0.3">
      <c r="A469" s="52" t="str">
        <f t="shared" ca="1" si="153"/>
        <v/>
      </c>
      <c r="L469" s="9"/>
      <c r="M469" s="52"/>
      <c r="N469" s="52"/>
      <c r="O469" s="47" t="str">
        <f t="shared" si="141"/>
        <v/>
      </c>
      <c r="P469" s="46" t="str">
        <f t="shared" ca="1" si="142"/>
        <v/>
      </c>
      <c r="Q469" s="39"/>
      <c r="R469" s="39"/>
      <c r="S469" s="40"/>
      <c r="T469" s="6" t="str">
        <f t="shared" si="143"/>
        <v/>
      </c>
      <c r="U469" s="6" t="str">
        <f t="shared" si="144"/>
        <v/>
      </c>
      <c r="V469" s="6" t="str">
        <f t="shared" si="145"/>
        <v/>
      </c>
      <c r="W469" s="6" t="str">
        <f t="shared" si="146"/>
        <v/>
      </c>
      <c r="X469" s="6" t="str">
        <f t="shared" si="147"/>
        <v/>
      </c>
      <c r="Y469" s="6" t="str">
        <f t="shared" si="148"/>
        <v/>
      </c>
      <c r="Z469" s="6" t="str">
        <f t="shared" si="149"/>
        <v/>
      </c>
      <c r="AA469" s="6" t="str">
        <f t="shared" si="150"/>
        <v/>
      </c>
      <c r="AB469" s="6" t="str">
        <f t="shared" si="151"/>
        <v/>
      </c>
      <c r="AC469" s="6" t="str">
        <f t="shared" si="152"/>
        <v/>
      </c>
      <c r="AD469" s="6" t="str">
        <f t="shared" si="154"/>
        <v/>
      </c>
      <c r="AE469" s="6" t="str">
        <f t="shared" si="155"/>
        <v/>
      </c>
      <c r="AF469" s="6" t="str">
        <f t="shared" si="157"/>
        <v/>
      </c>
      <c r="AG469" s="6" t="str">
        <f ca="1">IFERROR(IF(AD469=LARGE(INDIRECT("AD"&amp;MATCH(B469,B:B,0)&amp;":AD"&amp;IF(B469=MAX(B:B),1010,MATCH(B469+1,B:B,0)-1)),IF(COUNTIF(INDIRECT("C"&amp;MATCH(B469,B:B,0)&amp;":C"&amp;IF(B469=MAX(B:B),1010,MATCH(B469+1,B:B,0)-1)),"H")&gt;0,1,"")),B469&amp;"H1",IF(AD469=LARGE(INDIRECT("AD"&amp;MATCH(B469,B:B,0)&amp;":AD"&amp;IF(B469=MAX(B:B),1010,MATCH(B469+1,B:B,0)-1)),IF(COUNTIF(INDIRECT("C"&amp;MATCH(B469,B:B,0)&amp;":C"&amp;IF(B469=MAX(B:B),1010,MATCH(B469+1,B:B,0)-1)),"H")&gt;0,2,"")),B469&amp;"H2",IF(AD469=LARGE(INDIRECT("AD"&amp;MATCH(B469,B:B,0)&amp;":AD"&amp;IF(B469=MAX(B:B),1010,MATCH(B469+1,B:B,0)-1)), IF(COUNTIF(INDIRECT("C"&amp;MATCH(B469,B:B,0)&amp;":C"&amp;IF(B469=MAX(B:B),1010,MATCH(B469+1,B:B,0)-1)),"S")&gt;0,COUNTIF(INDIRECT("C"&amp;MATCH(B469,B:B,0)&amp;":C"&amp;IF(B469=MAX(B:B),1010,MATCH(B469+1,B:B,0)-1)),"H")+1,””)),B469&amp;"S1",IF(AD469=LARGE(INDIRECT("AD"&amp;MATCH(B469,B:B,0)&amp;":AD"&amp;IF(B469=MAX(B:B),1010,MATCH(B469+1,B:B,0)-1)), IF(COUNTIF(INDIRECT("C"&amp;MATCH(B469,B:B,0)&amp;":C"&amp;IF(B469=MAX(B:B),1010,MATCH(B469+1,B:B,0)-1)),"S")&gt;0,COUNTIF(INDIRECT("C"&amp;MATCH(B469,B:B,0)&amp;":C"&amp;IF(B469=MAX(B:B),1010,MATCH(B469+1,B:B,0)-1)),"H")+2,””)),B469&amp;"S2",IF(AD469=LARGE(INDIRECT("AD"&amp;MATCH(B469,B:B,0)&amp;":AD"&amp;IF(B469=MAX(B:B),1010,MATCH(B469+1,B:B,0)-1)), IF(COUNTIF(INDIRECT("C"&amp;MATCH(B469,B:B,0)&amp;":C"&amp;IF(B469=MAX(B:B),1010,MATCH(B469+1,B:B,0)-1)),"V")&gt;0,COUNTIF(INDIRECT("C"&amp;MATCH(B469,B:B,0)&amp;":C"&amp;IF(B469=MAX(B:B),1010,MATCH(B469+1,B:B,0)-1)),"H")+COUNTIF(INDIRECT("C"&amp;MATCH(B469,B:B,0)&amp;":C"&amp;IF(B469=MAX(B:B),1010,MATCH(B469+1,B:B,0)-1)),"S")+1,"")),B469&amp;"V1",IF(AD469=LARGE(INDIRECT("AD"&amp;MATCH(B469,B:B,0)&amp;":AD"&amp;IF(B469=MAX(B:B),1010,MATCH(B469+1,B:B,0)-1)), IF(COUNTIF(INDIRECT("C"&amp;MATCH(B469,B:B,0)&amp;":C"&amp;IF(B469=MAX(B:B),1010,MATCH(B469+1,B:B,0)-1)),"V")&gt;0,COUNTIF(INDIRECT("C"&amp;MATCH(B469,B:B,0)&amp;":C"&amp;IF(B469=MAX(B:B),1010,MATCH(B469+1,B:B,0)-1)),"H")+COUNTIF(INDIRECT("C"&amp;MATCH(B469,B:B,0)&amp;":C"&amp;IF(B469=MAX(B:B),1010,MATCH(B469+1,B:B,0)-1)),"S")+2,"")),B469&amp;"V2","")))))),"")</f>
        <v/>
      </c>
      <c r="AH469" s="14" t="str">
        <f t="shared" ca="1" si="156"/>
        <v/>
      </c>
    </row>
    <row r="470" spans="1:34" customFormat="1" x14ac:dyDescent="0.3">
      <c r="A470" s="52" t="str">
        <f t="shared" ca="1" si="153"/>
        <v/>
      </c>
      <c r="L470" s="9"/>
      <c r="M470" s="52"/>
      <c r="N470" s="52"/>
      <c r="O470" s="47" t="str">
        <f t="shared" si="141"/>
        <v/>
      </c>
      <c r="P470" s="46" t="str">
        <f t="shared" ca="1" si="142"/>
        <v/>
      </c>
      <c r="Q470" s="39"/>
      <c r="R470" s="39"/>
      <c r="S470" s="40"/>
      <c r="T470" s="6" t="str">
        <f t="shared" si="143"/>
        <v/>
      </c>
      <c r="U470" s="6" t="str">
        <f t="shared" si="144"/>
        <v/>
      </c>
      <c r="V470" s="6" t="str">
        <f t="shared" si="145"/>
        <v/>
      </c>
      <c r="W470" s="6" t="str">
        <f t="shared" si="146"/>
        <v/>
      </c>
      <c r="X470" s="6" t="str">
        <f t="shared" si="147"/>
        <v/>
      </c>
      <c r="Y470" s="6" t="str">
        <f t="shared" si="148"/>
        <v/>
      </c>
      <c r="Z470" s="6" t="str">
        <f t="shared" si="149"/>
        <v/>
      </c>
      <c r="AA470" s="6" t="str">
        <f t="shared" si="150"/>
        <v/>
      </c>
      <c r="AB470" s="6" t="str">
        <f t="shared" si="151"/>
        <v/>
      </c>
      <c r="AC470" s="6" t="str">
        <f t="shared" si="152"/>
        <v/>
      </c>
      <c r="AD470" s="6" t="str">
        <f t="shared" si="154"/>
        <v/>
      </c>
      <c r="AE470" s="6" t="str">
        <f t="shared" si="155"/>
        <v/>
      </c>
      <c r="AF470" s="6" t="str">
        <f t="shared" si="157"/>
        <v/>
      </c>
      <c r="AG470" s="6" t="str">
        <f ca="1">IFERROR(IF(AD470=LARGE(INDIRECT("AD"&amp;MATCH(B470,B:B,0)&amp;":AD"&amp;IF(B470=MAX(B:B),1010,MATCH(B470+1,B:B,0)-1)),IF(COUNTIF(INDIRECT("C"&amp;MATCH(B470,B:B,0)&amp;":C"&amp;IF(B470=MAX(B:B),1010,MATCH(B470+1,B:B,0)-1)),"H")&gt;0,1,"")),B470&amp;"H1",IF(AD470=LARGE(INDIRECT("AD"&amp;MATCH(B470,B:B,0)&amp;":AD"&amp;IF(B470=MAX(B:B),1010,MATCH(B470+1,B:B,0)-1)),IF(COUNTIF(INDIRECT("C"&amp;MATCH(B470,B:B,0)&amp;":C"&amp;IF(B470=MAX(B:B),1010,MATCH(B470+1,B:B,0)-1)),"H")&gt;0,2,"")),B470&amp;"H2",IF(AD470=LARGE(INDIRECT("AD"&amp;MATCH(B470,B:B,0)&amp;":AD"&amp;IF(B470=MAX(B:B),1010,MATCH(B470+1,B:B,0)-1)), IF(COUNTIF(INDIRECT("C"&amp;MATCH(B470,B:B,0)&amp;":C"&amp;IF(B470=MAX(B:B),1010,MATCH(B470+1,B:B,0)-1)),"S")&gt;0,COUNTIF(INDIRECT("C"&amp;MATCH(B470,B:B,0)&amp;":C"&amp;IF(B470=MAX(B:B),1010,MATCH(B470+1,B:B,0)-1)),"H")+1,””)),B470&amp;"S1",IF(AD470=LARGE(INDIRECT("AD"&amp;MATCH(B470,B:B,0)&amp;":AD"&amp;IF(B470=MAX(B:B),1010,MATCH(B470+1,B:B,0)-1)), IF(COUNTIF(INDIRECT("C"&amp;MATCH(B470,B:B,0)&amp;":C"&amp;IF(B470=MAX(B:B),1010,MATCH(B470+1,B:B,0)-1)),"S")&gt;0,COUNTIF(INDIRECT("C"&amp;MATCH(B470,B:B,0)&amp;":C"&amp;IF(B470=MAX(B:B),1010,MATCH(B470+1,B:B,0)-1)),"H")+2,””)),B470&amp;"S2",IF(AD470=LARGE(INDIRECT("AD"&amp;MATCH(B470,B:B,0)&amp;":AD"&amp;IF(B470=MAX(B:B),1010,MATCH(B470+1,B:B,0)-1)), IF(COUNTIF(INDIRECT("C"&amp;MATCH(B470,B:B,0)&amp;":C"&amp;IF(B470=MAX(B:B),1010,MATCH(B470+1,B:B,0)-1)),"V")&gt;0,COUNTIF(INDIRECT("C"&amp;MATCH(B470,B:B,0)&amp;":C"&amp;IF(B470=MAX(B:B),1010,MATCH(B470+1,B:B,0)-1)),"H")+COUNTIF(INDIRECT("C"&amp;MATCH(B470,B:B,0)&amp;":C"&amp;IF(B470=MAX(B:B),1010,MATCH(B470+1,B:B,0)-1)),"S")+1,"")),B470&amp;"V1",IF(AD470=LARGE(INDIRECT("AD"&amp;MATCH(B470,B:B,0)&amp;":AD"&amp;IF(B470=MAX(B:B),1010,MATCH(B470+1,B:B,0)-1)), IF(COUNTIF(INDIRECT("C"&amp;MATCH(B470,B:B,0)&amp;":C"&amp;IF(B470=MAX(B:B),1010,MATCH(B470+1,B:B,0)-1)),"V")&gt;0,COUNTIF(INDIRECT("C"&amp;MATCH(B470,B:B,0)&amp;":C"&amp;IF(B470=MAX(B:B),1010,MATCH(B470+1,B:B,0)-1)),"H")+COUNTIF(INDIRECT("C"&amp;MATCH(B470,B:B,0)&amp;":C"&amp;IF(B470=MAX(B:B),1010,MATCH(B470+1,B:B,0)-1)),"S")+2,"")),B470&amp;"V2","")))))),"")</f>
        <v/>
      </c>
      <c r="AH470" s="14" t="str">
        <f t="shared" ca="1" si="156"/>
        <v/>
      </c>
    </row>
    <row r="471" spans="1:34" customFormat="1" x14ac:dyDescent="0.3">
      <c r="A471" s="52" t="str">
        <f t="shared" ca="1" si="153"/>
        <v/>
      </c>
      <c r="L471" s="9"/>
      <c r="M471" s="52"/>
      <c r="N471" s="52"/>
      <c r="O471" s="47" t="str">
        <f t="shared" si="141"/>
        <v/>
      </c>
      <c r="P471" s="46" t="str">
        <f t="shared" ca="1" si="142"/>
        <v/>
      </c>
      <c r="Q471" s="39"/>
      <c r="R471" s="39"/>
      <c r="S471" s="40"/>
      <c r="T471" s="6" t="str">
        <f t="shared" si="143"/>
        <v/>
      </c>
      <c r="U471" s="6" t="str">
        <f t="shared" si="144"/>
        <v/>
      </c>
      <c r="V471" s="6" t="str">
        <f t="shared" si="145"/>
        <v/>
      </c>
      <c r="W471" s="6" t="str">
        <f t="shared" si="146"/>
        <v/>
      </c>
      <c r="X471" s="6" t="str">
        <f t="shared" si="147"/>
        <v/>
      </c>
      <c r="Y471" s="6" t="str">
        <f t="shared" si="148"/>
        <v/>
      </c>
      <c r="Z471" s="6" t="str">
        <f t="shared" si="149"/>
        <v/>
      </c>
      <c r="AA471" s="6" t="str">
        <f t="shared" si="150"/>
        <v/>
      </c>
      <c r="AB471" s="6" t="str">
        <f t="shared" si="151"/>
        <v/>
      </c>
      <c r="AC471" s="6" t="str">
        <f t="shared" si="152"/>
        <v/>
      </c>
      <c r="AD471" s="6" t="str">
        <f t="shared" si="154"/>
        <v/>
      </c>
      <c r="AE471" s="6" t="str">
        <f t="shared" si="155"/>
        <v/>
      </c>
      <c r="AF471" s="6" t="str">
        <f t="shared" si="157"/>
        <v/>
      </c>
      <c r="AG471" s="6" t="str">
        <f ca="1">IFERROR(IF(AD471=LARGE(INDIRECT("AD"&amp;MATCH(B471,B:B,0)&amp;":AD"&amp;IF(B471=MAX(B:B),1010,MATCH(B471+1,B:B,0)-1)),IF(COUNTIF(INDIRECT("C"&amp;MATCH(B471,B:B,0)&amp;":C"&amp;IF(B471=MAX(B:B),1010,MATCH(B471+1,B:B,0)-1)),"H")&gt;0,1,"")),B471&amp;"H1",IF(AD471=LARGE(INDIRECT("AD"&amp;MATCH(B471,B:B,0)&amp;":AD"&amp;IF(B471=MAX(B:B),1010,MATCH(B471+1,B:B,0)-1)),IF(COUNTIF(INDIRECT("C"&amp;MATCH(B471,B:B,0)&amp;":C"&amp;IF(B471=MAX(B:B),1010,MATCH(B471+1,B:B,0)-1)),"H")&gt;0,2,"")),B471&amp;"H2",IF(AD471=LARGE(INDIRECT("AD"&amp;MATCH(B471,B:B,0)&amp;":AD"&amp;IF(B471=MAX(B:B),1010,MATCH(B471+1,B:B,0)-1)), IF(COUNTIF(INDIRECT("C"&amp;MATCH(B471,B:B,0)&amp;":C"&amp;IF(B471=MAX(B:B),1010,MATCH(B471+1,B:B,0)-1)),"S")&gt;0,COUNTIF(INDIRECT("C"&amp;MATCH(B471,B:B,0)&amp;":C"&amp;IF(B471=MAX(B:B),1010,MATCH(B471+1,B:B,0)-1)),"H")+1,””)),B471&amp;"S1",IF(AD471=LARGE(INDIRECT("AD"&amp;MATCH(B471,B:B,0)&amp;":AD"&amp;IF(B471=MAX(B:B),1010,MATCH(B471+1,B:B,0)-1)), IF(COUNTIF(INDIRECT("C"&amp;MATCH(B471,B:B,0)&amp;":C"&amp;IF(B471=MAX(B:B),1010,MATCH(B471+1,B:B,0)-1)),"S")&gt;0,COUNTIF(INDIRECT("C"&amp;MATCH(B471,B:B,0)&amp;":C"&amp;IF(B471=MAX(B:B),1010,MATCH(B471+1,B:B,0)-1)),"H")+2,””)),B471&amp;"S2",IF(AD471=LARGE(INDIRECT("AD"&amp;MATCH(B471,B:B,0)&amp;":AD"&amp;IF(B471=MAX(B:B),1010,MATCH(B471+1,B:B,0)-1)), IF(COUNTIF(INDIRECT("C"&amp;MATCH(B471,B:B,0)&amp;":C"&amp;IF(B471=MAX(B:B),1010,MATCH(B471+1,B:B,0)-1)),"V")&gt;0,COUNTIF(INDIRECT("C"&amp;MATCH(B471,B:B,0)&amp;":C"&amp;IF(B471=MAX(B:B),1010,MATCH(B471+1,B:B,0)-1)),"H")+COUNTIF(INDIRECT("C"&amp;MATCH(B471,B:B,0)&amp;":C"&amp;IF(B471=MAX(B:B),1010,MATCH(B471+1,B:B,0)-1)),"S")+1,"")),B471&amp;"V1",IF(AD471=LARGE(INDIRECT("AD"&amp;MATCH(B471,B:B,0)&amp;":AD"&amp;IF(B471=MAX(B:B),1010,MATCH(B471+1,B:B,0)-1)), IF(COUNTIF(INDIRECT("C"&amp;MATCH(B471,B:B,0)&amp;":C"&amp;IF(B471=MAX(B:B),1010,MATCH(B471+1,B:B,0)-1)),"V")&gt;0,COUNTIF(INDIRECT("C"&amp;MATCH(B471,B:B,0)&amp;":C"&amp;IF(B471=MAX(B:B),1010,MATCH(B471+1,B:B,0)-1)),"H")+COUNTIF(INDIRECT("C"&amp;MATCH(B471,B:B,0)&amp;":C"&amp;IF(B471=MAX(B:B),1010,MATCH(B471+1,B:B,0)-1)),"S")+2,"")),B471&amp;"V2","")))))),"")</f>
        <v/>
      </c>
      <c r="AH471" s="14" t="str">
        <f t="shared" ca="1" si="156"/>
        <v/>
      </c>
    </row>
    <row r="472" spans="1:34" customFormat="1" x14ac:dyDescent="0.3">
      <c r="A472" s="52" t="str">
        <f t="shared" ca="1" si="153"/>
        <v/>
      </c>
      <c r="L472" s="9"/>
      <c r="M472" s="52"/>
      <c r="N472" s="52"/>
      <c r="O472" s="47" t="str">
        <f t="shared" si="141"/>
        <v/>
      </c>
      <c r="P472" s="46" t="str">
        <f t="shared" ca="1" si="142"/>
        <v/>
      </c>
      <c r="Q472" s="39"/>
      <c r="R472" s="39"/>
      <c r="S472" s="40"/>
      <c r="T472" s="6" t="str">
        <f t="shared" si="143"/>
        <v/>
      </c>
      <c r="U472" s="6" t="str">
        <f t="shared" si="144"/>
        <v/>
      </c>
      <c r="V472" s="6" t="str">
        <f t="shared" si="145"/>
        <v/>
      </c>
      <c r="W472" s="6" t="str">
        <f t="shared" si="146"/>
        <v/>
      </c>
      <c r="X472" s="6" t="str">
        <f t="shared" si="147"/>
        <v/>
      </c>
      <c r="Y472" s="6" t="str">
        <f t="shared" si="148"/>
        <v/>
      </c>
      <c r="Z472" s="6" t="str">
        <f t="shared" si="149"/>
        <v/>
      </c>
      <c r="AA472" s="6" t="str">
        <f t="shared" si="150"/>
        <v/>
      </c>
      <c r="AB472" s="6" t="str">
        <f t="shared" si="151"/>
        <v/>
      </c>
      <c r="AC472" s="6" t="str">
        <f t="shared" si="152"/>
        <v/>
      </c>
      <c r="AD472" s="6" t="str">
        <f t="shared" si="154"/>
        <v/>
      </c>
      <c r="AE472" s="6" t="str">
        <f t="shared" si="155"/>
        <v/>
      </c>
      <c r="AF472" s="6" t="str">
        <f t="shared" si="157"/>
        <v/>
      </c>
      <c r="AG472" s="6" t="str">
        <f ca="1">IFERROR(IF(AD472=LARGE(INDIRECT("AD"&amp;MATCH(B472,B:B,0)&amp;":AD"&amp;IF(B472=MAX(B:B),1010,MATCH(B472+1,B:B,0)-1)),IF(COUNTIF(INDIRECT("C"&amp;MATCH(B472,B:B,0)&amp;":C"&amp;IF(B472=MAX(B:B),1010,MATCH(B472+1,B:B,0)-1)),"H")&gt;0,1,"")),B472&amp;"H1",IF(AD472=LARGE(INDIRECT("AD"&amp;MATCH(B472,B:B,0)&amp;":AD"&amp;IF(B472=MAX(B:B),1010,MATCH(B472+1,B:B,0)-1)),IF(COUNTIF(INDIRECT("C"&amp;MATCH(B472,B:B,0)&amp;":C"&amp;IF(B472=MAX(B:B),1010,MATCH(B472+1,B:B,0)-1)),"H")&gt;0,2,"")),B472&amp;"H2",IF(AD472=LARGE(INDIRECT("AD"&amp;MATCH(B472,B:B,0)&amp;":AD"&amp;IF(B472=MAX(B:B),1010,MATCH(B472+1,B:B,0)-1)), IF(COUNTIF(INDIRECT("C"&amp;MATCH(B472,B:B,0)&amp;":C"&amp;IF(B472=MAX(B:B),1010,MATCH(B472+1,B:B,0)-1)),"S")&gt;0,COUNTIF(INDIRECT("C"&amp;MATCH(B472,B:B,0)&amp;":C"&amp;IF(B472=MAX(B:B),1010,MATCH(B472+1,B:B,0)-1)),"H")+1,””)),B472&amp;"S1",IF(AD472=LARGE(INDIRECT("AD"&amp;MATCH(B472,B:B,0)&amp;":AD"&amp;IF(B472=MAX(B:B),1010,MATCH(B472+1,B:B,0)-1)), IF(COUNTIF(INDIRECT("C"&amp;MATCH(B472,B:B,0)&amp;":C"&amp;IF(B472=MAX(B:B),1010,MATCH(B472+1,B:B,0)-1)),"S")&gt;0,COUNTIF(INDIRECT("C"&amp;MATCH(B472,B:B,0)&amp;":C"&amp;IF(B472=MAX(B:B),1010,MATCH(B472+1,B:B,0)-1)),"H")+2,””)),B472&amp;"S2",IF(AD472=LARGE(INDIRECT("AD"&amp;MATCH(B472,B:B,0)&amp;":AD"&amp;IF(B472=MAX(B:B),1010,MATCH(B472+1,B:B,0)-1)), IF(COUNTIF(INDIRECT("C"&amp;MATCH(B472,B:B,0)&amp;":C"&amp;IF(B472=MAX(B:B),1010,MATCH(B472+1,B:B,0)-1)),"V")&gt;0,COUNTIF(INDIRECT("C"&amp;MATCH(B472,B:B,0)&amp;":C"&amp;IF(B472=MAX(B:B),1010,MATCH(B472+1,B:B,0)-1)),"H")+COUNTIF(INDIRECT("C"&amp;MATCH(B472,B:B,0)&amp;":C"&amp;IF(B472=MAX(B:B),1010,MATCH(B472+1,B:B,0)-1)),"S")+1,"")),B472&amp;"V1",IF(AD472=LARGE(INDIRECT("AD"&amp;MATCH(B472,B:B,0)&amp;":AD"&amp;IF(B472=MAX(B:B),1010,MATCH(B472+1,B:B,0)-1)), IF(COUNTIF(INDIRECT("C"&amp;MATCH(B472,B:B,0)&amp;":C"&amp;IF(B472=MAX(B:B),1010,MATCH(B472+1,B:B,0)-1)),"V")&gt;0,COUNTIF(INDIRECT("C"&amp;MATCH(B472,B:B,0)&amp;":C"&amp;IF(B472=MAX(B:B),1010,MATCH(B472+1,B:B,0)-1)),"H")+COUNTIF(INDIRECT("C"&amp;MATCH(B472,B:B,0)&amp;":C"&amp;IF(B472=MAX(B:B),1010,MATCH(B472+1,B:B,0)-1)),"S")+2,"")),B472&amp;"V2","")))))),"")</f>
        <v/>
      </c>
      <c r="AH472" s="14" t="str">
        <f t="shared" ca="1" si="156"/>
        <v/>
      </c>
    </row>
    <row r="473" spans="1:34" customFormat="1" x14ac:dyDescent="0.3">
      <c r="A473" s="52" t="str">
        <f t="shared" ca="1" si="153"/>
        <v/>
      </c>
      <c r="L473" s="9"/>
      <c r="M473" s="52"/>
      <c r="N473" s="52"/>
      <c r="O473" s="47" t="str">
        <f t="shared" si="141"/>
        <v/>
      </c>
      <c r="P473" s="46" t="str">
        <f t="shared" ca="1" si="142"/>
        <v/>
      </c>
      <c r="Q473" s="39"/>
      <c r="R473" s="39"/>
      <c r="S473" s="40"/>
      <c r="T473" s="6" t="str">
        <f t="shared" si="143"/>
        <v/>
      </c>
      <c r="U473" s="6" t="str">
        <f t="shared" si="144"/>
        <v/>
      </c>
      <c r="V473" s="6" t="str">
        <f t="shared" si="145"/>
        <v/>
      </c>
      <c r="W473" s="6" t="str">
        <f t="shared" si="146"/>
        <v/>
      </c>
      <c r="X473" s="6" t="str">
        <f t="shared" si="147"/>
        <v/>
      </c>
      <c r="Y473" s="6" t="str">
        <f t="shared" si="148"/>
        <v/>
      </c>
      <c r="Z473" s="6" t="str">
        <f t="shared" si="149"/>
        <v/>
      </c>
      <c r="AA473" s="6" t="str">
        <f t="shared" si="150"/>
        <v/>
      </c>
      <c r="AB473" s="6" t="str">
        <f t="shared" si="151"/>
        <v/>
      </c>
      <c r="AC473" s="6" t="str">
        <f t="shared" si="152"/>
        <v/>
      </c>
      <c r="AD473" s="6" t="str">
        <f t="shared" si="154"/>
        <v/>
      </c>
      <c r="AE473" s="6" t="str">
        <f t="shared" si="155"/>
        <v/>
      </c>
      <c r="AF473" s="6" t="str">
        <f t="shared" si="157"/>
        <v/>
      </c>
      <c r="AG473" s="6" t="str">
        <f ca="1">IFERROR(IF(AD473=LARGE(INDIRECT("AD"&amp;MATCH(B473,B:B,0)&amp;":AD"&amp;IF(B473=MAX(B:B),1010,MATCH(B473+1,B:B,0)-1)),IF(COUNTIF(INDIRECT("C"&amp;MATCH(B473,B:B,0)&amp;":C"&amp;IF(B473=MAX(B:B),1010,MATCH(B473+1,B:B,0)-1)),"H")&gt;0,1,"")),B473&amp;"H1",IF(AD473=LARGE(INDIRECT("AD"&amp;MATCH(B473,B:B,0)&amp;":AD"&amp;IF(B473=MAX(B:B),1010,MATCH(B473+1,B:B,0)-1)),IF(COUNTIF(INDIRECT("C"&amp;MATCH(B473,B:B,0)&amp;":C"&amp;IF(B473=MAX(B:B),1010,MATCH(B473+1,B:B,0)-1)),"H")&gt;0,2,"")),B473&amp;"H2",IF(AD473=LARGE(INDIRECT("AD"&amp;MATCH(B473,B:B,0)&amp;":AD"&amp;IF(B473=MAX(B:B),1010,MATCH(B473+1,B:B,0)-1)), IF(COUNTIF(INDIRECT("C"&amp;MATCH(B473,B:B,0)&amp;":C"&amp;IF(B473=MAX(B:B),1010,MATCH(B473+1,B:B,0)-1)),"S")&gt;0,COUNTIF(INDIRECT("C"&amp;MATCH(B473,B:B,0)&amp;":C"&amp;IF(B473=MAX(B:B),1010,MATCH(B473+1,B:B,0)-1)),"H")+1,””)),B473&amp;"S1",IF(AD473=LARGE(INDIRECT("AD"&amp;MATCH(B473,B:B,0)&amp;":AD"&amp;IF(B473=MAX(B:B),1010,MATCH(B473+1,B:B,0)-1)), IF(COUNTIF(INDIRECT("C"&amp;MATCH(B473,B:B,0)&amp;":C"&amp;IF(B473=MAX(B:B),1010,MATCH(B473+1,B:B,0)-1)),"S")&gt;0,COUNTIF(INDIRECT("C"&amp;MATCH(B473,B:B,0)&amp;":C"&amp;IF(B473=MAX(B:B),1010,MATCH(B473+1,B:B,0)-1)),"H")+2,””)),B473&amp;"S2",IF(AD473=LARGE(INDIRECT("AD"&amp;MATCH(B473,B:B,0)&amp;":AD"&amp;IF(B473=MAX(B:B),1010,MATCH(B473+1,B:B,0)-1)), IF(COUNTIF(INDIRECT("C"&amp;MATCH(B473,B:B,0)&amp;":C"&amp;IF(B473=MAX(B:B),1010,MATCH(B473+1,B:B,0)-1)),"V")&gt;0,COUNTIF(INDIRECT("C"&amp;MATCH(B473,B:B,0)&amp;":C"&amp;IF(B473=MAX(B:B),1010,MATCH(B473+1,B:B,0)-1)),"H")+COUNTIF(INDIRECT("C"&amp;MATCH(B473,B:B,0)&amp;":C"&amp;IF(B473=MAX(B:B),1010,MATCH(B473+1,B:B,0)-1)),"S")+1,"")),B473&amp;"V1",IF(AD473=LARGE(INDIRECT("AD"&amp;MATCH(B473,B:B,0)&amp;":AD"&amp;IF(B473=MAX(B:B),1010,MATCH(B473+1,B:B,0)-1)), IF(COUNTIF(INDIRECT("C"&amp;MATCH(B473,B:B,0)&amp;":C"&amp;IF(B473=MAX(B:B),1010,MATCH(B473+1,B:B,0)-1)),"V")&gt;0,COUNTIF(INDIRECT("C"&amp;MATCH(B473,B:B,0)&amp;":C"&amp;IF(B473=MAX(B:B),1010,MATCH(B473+1,B:B,0)-1)),"H")+COUNTIF(INDIRECT("C"&amp;MATCH(B473,B:B,0)&amp;":C"&amp;IF(B473=MAX(B:B),1010,MATCH(B473+1,B:B,0)-1)),"S")+2,"")),B473&amp;"V2","")))))),"")</f>
        <v/>
      </c>
      <c r="AH473" s="14" t="str">
        <f t="shared" ca="1" si="156"/>
        <v/>
      </c>
    </row>
    <row r="474" spans="1:34" customFormat="1" x14ac:dyDescent="0.3">
      <c r="A474" s="52" t="str">
        <f t="shared" ca="1" si="153"/>
        <v/>
      </c>
      <c r="L474" s="9"/>
      <c r="M474" s="52"/>
      <c r="N474" s="52"/>
      <c r="O474" s="47" t="str">
        <f t="shared" si="141"/>
        <v/>
      </c>
      <c r="P474" s="46" t="str">
        <f t="shared" ca="1" si="142"/>
        <v/>
      </c>
      <c r="Q474" s="39"/>
      <c r="R474" s="39"/>
      <c r="S474" s="40"/>
      <c r="T474" s="6" t="str">
        <f t="shared" si="143"/>
        <v/>
      </c>
      <c r="U474" s="6" t="str">
        <f t="shared" si="144"/>
        <v/>
      </c>
      <c r="V474" s="6" t="str">
        <f t="shared" si="145"/>
        <v/>
      </c>
      <c r="W474" s="6" t="str">
        <f t="shared" si="146"/>
        <v/>
      </c>
      <c r="X474" s="6" t="str">
        <f t="shared" si="147"/>
        <v/>
      </c>
      <c r="Y474" s="6" t="str">
        <f t="shared" si="148"/>
        <v/>
      </c>
      <c r="Z474" s="6" t="str">
        <f t="shared" si="149"/>
        <v/>
      </c>
      <c r="AA474" s="6" t="str">
        <f t="shared" si="150"/>
        <v/>
      </c>
      <c r="AB474" s="6" t="str">
        <f t="shared" si="151"/>
        <v/>
      </c>
      <c r="AC474" s="6" t="str">
        <f t="shared" si="152"/>
        <v/>
      </c>
      <c r="AD474" s="6" t="str">
        <f t="shared" si="154"/>
        <v/>
      </c>
      <c r="AE474" s="6" t="str">
        <f t="shared" si="155"/>
        <v/>
      </c>
      <c r="AF474" s="6" t="str">
        <f t="shared" si="157"/>
        <v/>
      </c>
      <c r="AG474" s="6" t="str">
        <f ca="1">IFERROR(IF(AD474=LARGE(INDIRECT("AD"&amp;MATCH(B474,B:B,0)&amp;":AD"&amp;IF(B474=MAX(B:B),1010,MATCH(B474+1,B:B,0)-1)),IF(COUNTIF(INDIRECT("C"&amp;MATCH(B474,B:B,0)&amp;":C"&amp;IF(B474=MAX(B:B),1010,MATCH(B474+1,B:B,0)-1)),"H")&gt;0,1,"")),B474&amp;"H1",IF(AD474=LARGE(INDIRECT("AD"&amp;MATCH(B474,B:B,0)&amp;":AD"&amp;IF(B474=MAX(B:B),1010,MATCH(B474+1,B:B,0)-1)),IF(COUNTIF(INDIRECT("C"&amp;MATCH(B474,B:B,0)&amp;":C"&amp;IF(B474=MAX(B:B),1010,MATCH(B474+1,B:B,0)-1)),"H")&gt;0,2,"")),B474&amp;"H2",IF(AD474=LARGE(INDIRECT("AD"&amp;MATCH(B474,B:B,0)&amp;":AD"&amp;IF(B474=MAX(B:B),1010,MATCH(B474+1,B:B,0)-1)), IF(COUNTIF(INDIRECT("C"&amp;MATCH(B474,B:B,0)&amp;":C"&amp;IF(B474=MAX(B:B),1010,MATCH(B474+1,B:B,0)-1)),"S")&gt;0,COUNTIF(INDIRECT("C"&amp;MATCH(B474,B:B,0)&amp;":C"&amp;IF(B474=MAX(B:B),1010,MATCH(B474+1,B:B,0)-1)),"H")+1,””)),B474&amp;"S1",IF(AD474=LARGE(INDIRECT("AD"&amp;MATCH(B474,B:B,0)&amp;":AD"&amp;IF(B474=MAX(B:B),1010,MATCH(B474+1,B:B,0)-1)), IF(COUNTIF(INDIRECT("C"&amp;MATCH(B474,B:B,0)&amp;":C"&amp;IF(B474=MAX(B:B),1010,MATCH(B474+1,B:B,0)-1)),"S")&gt;0,COUNTIF(INDIRECT("C"&amp;MATCH(B474,B:B,0)&amp;":C"&amp;IF(B474=MAX(B:B),1010,MATCH(B474+1,B:B,0)-1)),"H")+2,””)),B474&amp;"S2",IF(AD474=LARGE(INDIRECT("AD"&amp;MATCH(B474,B:B,0)&amp;":AD"&amp;IF(B474=MAX(B:B),1010,MATCH(B474+1,B:B,0)-1)), IF(COUNTIF(INDIRECT("C"&amp;MATCH(B474,B:B,0)&amp;":C"&amp;IF(B474=MAX(B:B),1010,MATCH(B474+1,B:B,0)-1)),"V")&gt;0,COUNTIF(INDIRECT("C"&amp;MATCH(B474,B:B,0)&amp;":C"&amp;IF(B474=MAX(B:B),1010,MATCH(B474+1,B:B,0)-1)),"H")+COUNTIF(INDIRECT("C"&amp;MATCH(B474,B:B,0)&amp;":C"&amp;IF(B474=MAX(B:B),1010,MATCH(B474+1,B:B,0)-1)),"S")+1,"")),B474&amp;"V1",IF(AD474=LARGE(INDIRECT("AD"&amp;MATCH(B474,B:B,0)&amp;":AD"&amp;IF(B474=MAX(B:B),1010,MATCH(B474+1,B:B,0)-1)), IF(COUNTIF(INDIRECT("C"&amp;MATCH(B474,B:B,0)&amp;":C"&amp;IF(B474=MAX(B:B),1010,MATCH(B474+1,B:B,0)-1)),"V")&gt;0,COUNTIF(INDIRECT("C"&amp;MATCH(B474,B:B,0)&amp;":C"&amp;IF(B474=MAX(B:B),1010,MATCH(B474+1,B:B,0)-1)),"H")+COUNTIF(INDIRECT("C"&amp;MATCH(B474,B:B,0)&amp;":C"&amp;IF(B474=MAX(B:B),1010,MATCH(B474+1,B:B,0)-1)),"S")+2,"")),B474&amp;"V2","")))))),"")</f>
        <v/>
      </c>
      <c r="AH474" s="14" t="str">
        <f t="shared" ca="1" si="156"/>
        <v/>
      </c>
    </row>
    <row r="475" spans="1:34" customFormat="1" x14ac:dyDescent="0.3">
      <c r="A475" s="52" t="str">
        <f t="shared" ca="1" si="153"/>
        <v/>
      </c>
      <c r="L475" s="9"/>
      <c r="M475" s="52"/>
      <c r="N475" s="52"/>
      <c r="O475" s="47" t="str">
        <f t="shared" si="141"/>
        <v/>
      </c>
      <c r="P475" s="46" t="str">
        <f t="shared" ca="1" si="142"/>
        <v/>
      </c>
      <c r="Q475" s="39"/>
      <c r="R475" s="39"/>
      <c r="S475" s="40"/>
      <c r="T475" s="6" t="str">
        <f t="shared" si="143"/>
        <v/>
      </c>
      <c r="U475" s="6" t="str">
        <f t="shared" si="144"/>
        <v/>
      </c>
      <c r="V475" s="6" t="str">
        <f t="shared" si="145"/>
        <v/>
      </c>
      <c r="W475" s="6" t="str">
        <f t="shared" si="146"/>
        <v/>
      </c>
      <c r="X475" s="6" t="str">
        <f t="shared" si="147"/>
        <v/>
      </c>
      <c r="Y475" s="6" t="str">
        <f t="shared" si="148"/>
        <v/>
      </c>
      <c r="Z475" s="6" t="str">
        <f t="shared" si="149"/>
        <v/>
      </c>
      <c r="AA475" s="6" t="str">
        <f t="shared" si="150"/>
        <v/>
      </c>
      <c r="AB475" s="6" t="str">
        <f t="shared" si="151"/>
        <v/>
      </c>
      <c r="AC475" s="6" t="str">
        <f t="shared" si="152"/>
        <v/>
      </c>
      <c r="AD475" s="6" t="str">
        <f t="shared" si="154"/>
        <v/>
      </c>
      <c r="AE475" s="6" t="str">
        <f t="shared" si="155"/>
        <v/>
      </c>
      <c r="AF475" s="6" t="str">
        <f t="shared" si="157"/>
        <v/>
      </c>
      <c r="AG475" s="6" t="str">
        <f ca="1">IFERROR(IF(AD475=LARGE(INDIRECT("AD"&amp;MATCH(B475,B:B,0)&amp;":AD"&amp;IF(B475=MAX(B:B),1010,MATCH(B475+1,B:B,0)-1)),IF(COUNTIF(INDIRECT("C"&amp;MATCH(B475,B:B,0)&amp;":C"&amp;IF(B475=MAX(B:B),1010,MATCH(B475+1,B:B,0)-1)),"H")&gt;0,1,"")),B475&amp;"H1",IF(AD475=LARGE(INDIRECT("AD"&amp;MATCH(B475,B:B,0)&amp;":AD"&amp;IF(B475=MAX(B:B),1010,MATCH(B475+1,B:B,0)-1)),IF(COUNTIF(INDIRECT("C"&amp;MATCH(B475,B:B,0)&amp;":C"&amp;IF(B475=MAX(B:B),1010,MATCH(B475+1,B:B,0)-1)),"H")&gt;0,2,"")),B475&amp;"H2",IF(AD475=LARGE(INDIRECT("AD"&amp;MATCH(B475,B:B,0)&amp;":AD"&amp;IF(B475=MAX(B:B),1010,MATCH(B475+1,B:B,0)-1)), IF(COUNTIF(INDIRECT("C"&amp;MATCH(B475,B:B,0)&amp;":C"&amp;IF(B475=MAX(B:B),1010,MATCH(B475+1,B:B,0)-1)),"S")&gt;0,COUNTIF(INDIRECT("C"&amp;MATCH(B475,B:B,0)&amp;":C"&amp;IF(B475=MAX(B:B),1010,MATCH(B475+1,B:B,0)-1)),"H")+1,””)),B475&amp;"S1",IF(AD475=LARGE(INDIRECT("AD"&amp;MATCH(B475,B:B,0)&amp;":AD"&amp;IF(B475=MAX(B:B),1010,MATCH(B475+1,B:B,0)-1)), IF(COUNTIF(INDIRECT("C"&amp;MATCH(B475,B:B,0)&amp;":C"&amp;IF(B475=MAX(B:B),1010,MATCH(B475+1,B:B,0)-1)),"S")&gt;0,COUNTIF(INDIRECT("C"&amp;MATCH(B475,B:B,0)&amp;":C"&amp;IF(B475=MAX(B:B),1010,MATCH(B475+1,B:B,0)-1)),"H")+2,””)),B475&amp;"S2",IF(AD475=LARGE(INDIRECT("AD"&amp;MATCH(B475,B:B,0)&amp;":AD"&amp;IF(B475=MAX(B:B),1010,MATCH(B475+1,B:B,0)-1)), IF(COUNTIF(INDIRECT("C"&amp;MATCH(B475,B:B,0)&amp;":C"&amp;IF(B475=MAX(B:B),1010,MATCH(B475+1,B:B,0)-1)),"V")&gt;0,COUNTIF(INDIRECT("C"&amp;MATCH(B475,B:B,0)&amp;":C"&amp;IF(B475=MAX(B:B),1010,MATCH(B475+1,B:B,0)-1)),"H")+COUNTIF(INDIRECT("C"&amp;MATCH(B475,B:B,0)&amp;":C"&amp;IF(B475=MAX(B:B),1010,MATCH(B475+1,B:B,0)-1)),"S")+1,"")),B475&amp;"V1",IF(AD475=LARGE(INDIRECT("AD"&amp;MATCH(B475,B:B,0)&amp;":AD"&amp;IF(B475=MAX(B:B),1010,MATCH(B475+1,B:B,0)-1)), IF(COUNTIF(INDIRECT("C"&amp;MATCH(B475,B:B,0)&amp;":C"&amp;IF(B475=MAX(B:B),1010,MATCH(B475+1,B:B,0)-1)),"V")&gt;0,COUNTIF(INDIRECT("C"&amp;MATCH(B475,B:B,0)&amp;":C"&amp;IF(B475=MAX(B:B),1010,MATCH(B475+1,B:B,0)-1)),"H")+COUNTIF(INDIRECT("C"&amp;MATCH(B475,B:B,0)&amp;":C"&amp;IF(B475=MAX(B:B),1010,MATCH(B475+1,B:B,0)-1)),"S")+2,"")),B475&amp;"V2","")))))),"")</f>
        <v/>
      </c>
      <c r="AH475" s="14" t="str">
        <f t="shared" ca="1" si="156"/>
        <v/>
      </c>
    </row>
    <row r="476" spans="1:34" customFormat="1" x14ac:dyDescent="0.3">
      <c r="A476" s="52" t="str">
        <f t="shared" ca="1" si="153"/>
        <v/>
      </c>
      <c r="L476" s="9"/>
      <c r="M476" s="52"/>
      <c r="N476" s="52"/>
      <c r="O476" s="47" t="str">
        <f t="shared" si="141"/>
        <v/>
      </c>
      <c r="P476" s="46" t="str">
        <f t="shared" ca="1" si="142"/>
        <v/>
      </c>
      <c r="Q476" s="39"/>
      <c r="R476" s="39"/>
      <c r="S476" s="40"/>
      <c r="T476" s="6" t="str">
        <f t="shared" si="143"/>
        <v/>
      </c>
      <c r="U476" s="6" t="str">
        <f t="shared" si="144"/>
        <v/>
      </c>
      <c r="V476" s="6" t="str">
        <f t="shared" si="145"/>
        <v/>
      </c>
      <c r="W476" s="6" t="str">
        <f t="shared" si="146"/>
        <v/>
      </c>
      <c r="X476" s="6" t="str">
        <f t="shared" si="147"/>
        <v/>
      </c>
      <c r="Y476" s="6" t="str">
        <f t="shared" si="148"/>
        <v/>
      </c>
      <c r="Z476" s="6" t="str">
        <f t="shared" si="149"/>
        <v/>
      </c>
      <c r="AA476" s="6" t="str">
        <f t="shared" si="150"/>
        <v/>
      </c>
      <c r="AB476" s="6" t="str">
        <f t="shared" si="151"/>
        <v/>
      </c>
      <c r="AC476" s="6" t="str">
        <f t="shared" si="152"/>
        <v/>
      </c>
      <c r="AD476" s="6" t="str">
        <f t="shared" si="154"/>
        <v/>
      </c>
      <c r="AE476" s="6" t="str">
        <f t="shared" si="155"/>
        <v/>
      </c>
      <c r="AF476" s="6" t="str">
        <f t="shared" si="157"/>
        <v/>
      </c>
      <c r="AG476" s="6" t="str">
        <f ca="1">IFERROR(IF(AD476=LARGE(INDIRECT("AD"&amp;MATCH(B476,B:B,0)&amp;":AD"&amp;IF(B476=MAX(B:B),1010,MATCH(B476+1,B:B,0)-1)),IF(COUNTIF(INDIRECT("C"&amp;MATCH(B476,B:B,0)&amp;":C"&amp;IF(B476=MAX(B:B),1010,MATCH(B476+1,B:B,0)-1)),"H")&gt;0,1,"")),B476&amp;"H1",IF(AD476=LARGE(INDIRECT("AD"&amp;MATCH(B476,B:B,0)&amp;":AD"&amp;IF(B476=MAX(B:B),1010,MATCH(B476+1,B:B,0)-1)),IF(COUNTIF(INDIRECT("C"&amp;MATCH(B476,B:B,0)&amp;":C"&amp;IF(B476=MAX(B:B),1010,MATCH(B476+1,B:B,0)-1)),"H")&gt;0,2,"")),B476&amp;"H2",IF(AD476=LARGE(INDIRECT("AD"&amp;MATCH(B476,B:B,0)&amp;":AD"&amp;IF(B476=MAX(B:B),1010,MATCH(B476+1,B:B,0)-1)), IF(COUNTIF(INDIRECT("C"&amp;MATCH(B476,B:B,0)&amp;":C"&amp;IF(B476=MAX(B:B),1010,MATCH(B476+1,B:B,0)-1)),"S")&gt;0,COUNTIF(INDIRECT("C"&amp;MATCH(B476,B:B,0)&amp;":C"&amp;IF(B476=MAX(B:B),1010,MATCH(B476+1,B:B,0)-1)),"H")+1,””)),B476&amp;"S1",IF(AD476=LARGE(INDIRECT("AD"&amp;MATCH(B476,B:B,0)&amp;":AD"&amp;IF(B476=MAX(B:B),1010,MATCH(B476+1,B:B,0)-1)), IF(COUNTIF(INDIRECT("C"&amp;MATCH(B476,B:B,0)&amp;":C"&amp;IF(B476=MAX(B:B),1010,MATCH(B476+1,B:B,0)-1)),"S")&gt;0,COUNTIF(INDIRECT("C"&amp;MATCH(B476,B:B,0)&amp;":C"&amp;IF(B476=MAX(B:B),1010,MATCH(B476+1,B:B,0)-1)),"H")+2,””)),B476&amp;"S2",IF(AD476=LARGE(INDIRECT("AD"&amp;MATCH(B476,B:B,0)&amp;":AD"&amp;IF(B476=MAX(B:B),1010,MATCH(B476+1,B:B,0)-1)), IF(COUNTIF(INDIRECT("C"&amp;MATCH(B476,B:B,0)&amp;":C"&amp;IF(B476=MAX(B:B),1010,MATCH(B476+1,B:B,0)-1)),"V")&gt;0,COUNTIF(INDIRECT("C"&amp;MATCH(B476,B:B,0)&amp;":C"&amp;IF(B476=MAX(B:B),1010,MATCH(B476+1,B:B,0)-1)),"H")+COUNTIF(INDIRECT("C"&amp;MATCH(B476,B:B,0)&amp;":C"&amp;IF(B476=MAX(B:B),1010,MATCH(B476+1,B:B,0)-1)),"S")+1,"")),B476&amp;"V1",IF(AD476=LARGE(INDIRECT("AD"&amp;MATCH(B476,B:B,0)&amp;":AD"&amp;IF(B476=MAX(B:B),1010,MATCH(B476+1,B:B,0)-1)), IF(COUNTIF(INDIRECT("C"&amp;MATCH(B476,B:B,0)&amp;":C"&amp;IF(B476=MAX(B:B),1010,MATCH(B476+1,B:B,0)-1)),"V")&gt;0,COUNTIF(INDIRECT("C"&amp;MATCH(B476,B:B,0)&amp;":C"&amp;IF(B476=MAX(B:B),1010,MATCH(B476+1,B:B,0)-1)),"H")+COUNTIF(INDIRECT("C"&amp;MATCH(B476,B:B,0)&amp;":C"&amp;IF(B476=MAX(B:B),1010,MATCH(B476+1,B:B,0)-1)),"S")+2,"")),B476&amp;"V2","")))))),"")</f>
        <v/>
      </c>
      <c r="AH476" s="14" t="str">
        <f t="shared" ca="1" si="156"/>
        <v/>
      </c>
    </row>
    <row r="477" spans="1:34" customFormat="1" x14ac:dyDescent="0.3">
      <c r="A477" s="52" t="str">
        <f t="shared" ca="1" si="153"/>
        <v/>
      </c>
      <c r="L477" s="9"/>
      <c r="M477" s="52"/>
      <c r="N477" s="52"/>
      <c r="O477" s="47" t="str">
        <f t="shared" si="141"/>
        <v/>
      </c>
      <c r="P477" s="46" t="str">
        <f t="shared" ca="1" si="142"/>
        <v/>
      </c>
      <c r="Q477" s="39"/>
      <c r="R477" s="39"/>
      <c r="S477" s="40"/>
      <c r="T477" s="6" t="str">
        <f t="shared" si="143"/>
        <v/>
      </c>
      <c r="U477" s="6" t="str">
        <f t="shared" si="144"/>
        <v/>
      </c>
      <c r="V477" s="6" t="str">
        <f t="shared" si="145"/>
        <v/>
      </c>
      <c r="W477" s="6" t="str">
        <f t="shared" si="146"/>
        <v/>
      </c>
      <c r="X477" s="6" t="str">
        <f t="shared" si="147"/>
        <v/>
      </c>
      <c r="Y477" s="6" t="str">
        <f t="shared" si="148"/>
        <v/>
      </c>
      <c r="Z477" s="6" t="str">
        <f t="shared" si="149"/>
        <v/>
      </c>
      <c r="AA477" s="6" t="str">
        <f t="shared" si="150"/>
        <v/>
      </c>
      <c r="AB477" s="6" t="str">
        <f t="shared" si="151"/>
        <v/>
      </c>
      <c r="AC477" s="6" t="str">
        <f t="shared" si="152"/>
        <v/>
      </c>
      <c r="AD477" s="6" t="str">
        <f t="shared" si="154"/>
        <v/>
      </c>
      <c r="AE477" s="6" t="str">
        <f t="shared" si="155"/>
        <v/>
      </c>
      <c r="AF477" s="6" t="str">
        <f t="shared" si="157"/>
        <v/>
      </c>
      <c r="AG477" s="6" t="str">
        <f ca="1">IFERROR(IF(AD477=LARGE(INDIRECT("AD"&amp;MATCH(B477,B:B,0)&amp;":AD"&amp;IF(B477=MAX(B:B),1010,MATCH(B477+1,B:B,0)-1)),IF(COUNTIF(INDIRECT("C"&amp;MATCH(B477,B:B,0)&amp;":C"&amp;IF(B477=MAX(B:B),1010,MATCH(B477+1,B:B,0)-1)),"H")&gt;0,1,"")),B477&amp;"H1",IF(AD477=LARGE(INDIRECT("AD"&amp;MATCH(B477,B:B,0)&amp;":AD"&amp;IF(B477=MAX(B:B),1010,MATCH(B477+1,B:B,0)-1)),IF(COUNTIF(INDIRECT("C"&amp;MATCH(B477,B:B,0)&amp;":C"&amp;IF(B477=MAX(B:B),1010,MATCH(B477+1,B:B,0)-1)),"H")&gt;0,2,"")),B477&amp;"H2",IF(AD477=LARGE(INDIRECT("AD"&amp;MATCH(B477,B:B,0)&amp;":AD"&amp;IF(B477=MAX(B:B),1010,MATCH(B477+1,B:B,0)-1)), IF(COUNTIF(INDIRECT("C"&amp;MATCH(B477,B:B,0)&amp;":C"&amp;IF(B477=MAX(B:B),1010,MATCH(B477+1,B:B,0)-1)),"S")&gt;0,COUNTIF(INDIRECT("C"&amp;MATCH(B477,B:B,0)&amp;":C"&amp;IF(B477=MAX(B:B),1010,MATCH(B477+1,B:B,0)-1)),"H")+1,””)),B477&amp;"S1",IF(AD477=LARGE(INDIRECT("AD"&amp;MATCH(B477,B:B,0)&amp;":AD"&amp;IF(B477=MAX(B:B),1010,MATCH(B477+1,B:B,0)-1)), IF(COUNTIF(INDIRECT("C"&amp;MATCH(B477,B:B,0)&amp;":C"&amp;IF(B477=MAX(B:B),1010,MATCH(B477+1,B:B,0)-1)),"S")&gt;0,COUNTIF(INDIRECT("C"&amp;MATCH(B477,B:B,0)&amp;":C"&amp;IF(B477=MAX(B:B),1010,MATCH(B477+1,B:B,0)-1)),"H")+2,””)),B477&amp;"S2",IF(AD477=LARGE(INDIRECT("AD"&amp;MATCH(B477,B:B,0)&amp;":AD"&amp;IF(B477=MAX(B:B),1010,MATCH(B477+1,B:B,0)-1)), IF(COUNTIF(INDIRECT("C"&amp;MATCH(B477,B:B,0)&amp;":C"&amp;IF(B477=MAX(B:B),1010,MATCH(B477+1,B:B,0)-1)),"V")&gt;0,COUNTIF(INDIRECT("C"&amp;MATCH(B477,B:B,0)&amp;":C"&amp;IF(B477=MAX(B:B),1010,MATCH(B477+1,B:B,0)-1)),"H")+COUNTIF(INDIRECT("C"&amp;MATCH(B477,B:B,0)&amp;":C"&amp;IF(B477=MAX(B:B),1010,MATCH(B477+1,B:B,0)-1)),"S")+1,"")),B477&amp;"V1",IF(AD477=LARGE(INDIRECT("AD"&amp;MATCH(B477,B:B,0)&amp;":AD"&amp;IF(B477=MAX(B:B),1010,MATCH(B477+1,B:B,0)-1)), IF(COUNTIF(INDIRECT("C"&amp;MATCH(B477,B:B,0)&amp;":C"&amp;IF(B477=MAX(B:B),1010,MATCH(B477+1,B:B,0)-1)),"V")&gt;0,COUNTIF(INDIRECT("C"&amp;MATCH(B477,B:B,0)&amp;":C"&amp;IF(B477=MAX(B:B),1010,MATCH(B477+1,B:B,0)-1)),"H")+COUNTIF(INDIRECT("C"&amp;MATCH(B477,B:B,0)&amp;":C"&amp;IF(B477=MAX(B:B),1010,MATCH(B477+1,B:B,0)-1)),"S")+2,"")),B477&amp;"V2","")))))),"")</f>
        <v/>
      </c>
      <c r="AH477" s="14" t="str">
        <f t="shared" ca="1" si="156"/>
        <v/>
      </c>
    </row>
    <row r="478" spans="1:34" customFormat="1" x14ac:dyDescent="0.3">
      <c r="A478" s="52" t="str">
        <f t="shared" ca="1" si="153"/>
        <v/>
      </c>
      <c r="L478" s="9"/>
      <c r="M478" s="52"/>
      <c r="N478" s="52"/>
      <c r="O478" s="47" t="str">
        <f t="shared" si="141"/>
        <v/>
      </c>
      <c r="P478" s="46" t="str">
        <f t="shared" ca="1" si="142"/>
        <v/>
      </c>
      <c r="Q478" s="39"/>
      <c r="R478" s="39"/>
      <c r="S478" s="40"/>
      <c r="T478" s="6" t="str">
        <f t="shared" si="143"/>
        <v/>
      </c>
      <c r="U478" s="6" t="str">
        <f t="shared" si="144"/>
        <v/>
      </c>
      <c r="V478" s="6" t="str">
        <f t="shared" si="145"/>
        <v/>
      </c>
      <c r="W478" s="6" t="str">
        <f t="shared" si="146"/>
        <v/>
      </c>
      <c r="X478" s="6" t="str">
        <f t="shared" si="147"/>
        <v/>
      </c>
      <c r="Y478" s="6" t="str">
        <f t="shared" si="148"/>
        <v/>
      </c>
      <c r="Z478" s="6" t="str">
        <f t="shared" si="149"/>
        <v/>
      </c>
      <c r="AA478" s="6" t="str">
        <f t="shared" si="150"/>
        <v/>
      </c>
      <c r="AB478" s="6" t="str">
        <f t="shared" si="151"/>
        <v/>
      </c>
      <c r="AC478" s="6" t="str">
        <f t="shared" si="152"/>
        <v/>
      </c>
      <c r="AD478" s="6" t="str">
        <f t="shared" si="154"/>
        <v/>
      </c>
      <c r="AE478" s="6" t="str">
        <f t="shared" si="155"/>
        <v/>
      </c>
      <c r="AF478" s="6" t="str">
        <f t="shared" si="157"/>
        <v/>
      </c>
      <c r="AG478" s="6" t="str">
        <f ca="1">IFERROR(IF(AD478=LARGE(INDIRECT("AD"&amp;MATCH(B478,B:B,0)&amp;":AD"&amp;IF(B478=MAX(B:B),1010,MATCH(B478+1,B:B,0)-1)),IF(COUNTIF(INDIRECT("C"&amp;MATCH(B478,B:B,0)&amp;":C"&amp;IF(B478=MAX(B:B),1010,MATCH(B478+1,B:B,0)-1)),"H")&gt;0,1,"")),B478&amp;"H1",IF(AD478=LARGE(INDIRECT("AD"&amp;MATCH(B478,B:B,0)&amp;":AD"&amp;IF(B478=MAX(B:B),1010,MATCH(B478+1,B:B,0)-1)),IF(COUNTIF(INDIRECT("C"&amp;MATCH(B478,B:B,0)&amp;":C"&amp;IF(B478=MAX(B:B),1010,MATCH(B478+1,B:B,0)-1)),"H")&gt;0,2,"")),B478&amp;"H2",IF(AD478=LARGE(INDIRECT("AD"&amp;MATCH(B478,B:B,0)&amp;":AD"&amp;IF(B478=MAX(B:B),1010,MATCH(B478+1,B:B,0)-1)), IF(COUNTIF(INDIRECT("C"&amp;MATCH(B478,B:B,0)&amp;":C"&amp;IF(B478=MAX(B:B),1010,MATCH(B478+1,B:B,0)-1)),"S")&gt;0,COUNTIF(INDIRECT("C"&amp;MATCH(B478,B:B,0)&amp;":C"&amp;IF(B478=MAX(B:B),1010,MATCH(B478+1,B:B,0)-1)),"H")+1,””)),B478&amp;"S1",IF(AD478=LARGE(INDIRECT("AD"&amp;MATCH(B478,B:B,0)&amp;":AD"&amp;IF(B478=MAX(B:B),1010,MATCH(B478+1,B:B,0)-1)), IF(COUNTIF(INDIRECT("C"&amp;MATCH(B478,B:B,0)&amp;":C"&amp;IF(B478=MAX(B:B),1010,MATCH(B478+1,B:B,0)-1)),"S")&gt;0,COUNTIF(INDIRECT("C"&amp;MATCH(B478,B:B,0)&amp;":C"&amp;IF(B478=MAX(B:B),1010,MATCH(B478+1,B:B,0)-1)),"H")+2,””)),B478&amp;"S2",IF(AD478=LARGE(INDIRECT("AD"&amp;MATCH(B478,B:B,0)&amp;":AD"&amp;IF(B478=MAX(B:B),1010,MATCH(B478+1,B:B,0)-1)), IF(COUNTIF(INDIRECT("C"&amp;MATCH(B478,B:B,0)&amp;":C"&amp;IF(B478=MAX(B:B),1010,MATCH(B478+1,B:B,0)-1)),"V")&gt;0,COUNTIF(INDIRECT("C"&amp;MATCH(B478,B:B,0)&amp;":C"&amp;IF(B478=MAX(B:B),1010,MATCH(B478+1,B:B,0)-1)),"H")+COUNTIF(INDIRECT("C"&amp;MATCH(B478,B:B,0)&amp;":C"&amp;IF(B478=MAX(B:B),1010,MATCH(B478+1,B:B,0)-1)),"S")+1,"")),B478&amp;"V1",IF(AD478=LARGE(INDIRECT("AD"&amp;MATCH(B478,B:B,0)&amp;":AD"&amp;IF(B478=MAX(B:B),1010,MATCH(B478+1,B:B,0)-1)), IF(COUNTIF(INDIRECT("C"&amp;MATCH(B478,B:B,0)&amp;":C"&amp;IF(B478=MAX(B:B),1010,MATCH(B478+1,B:B,0)-1)),"V")&gt;0,COUNTIF(INDIRECT("C"&amp;MATCH(B478,B:B,0)&amp;":C"&amp;IF(B478=MAX(B:B),1010,MATCH(B478+1,B:B,0)-1)),"H")+COUNTIF(INDIRECT("C"&amp;MATCH(B478,B:B,0)&amp;":C"&amp;IF(B478=MAX(B:B),1010,MATCH(B478+1,B:B,0)-1)),"S")+2,"")),B478&amp;"V2","")))))),"")</f>
        <v/>
      </c>
      <c r="AH478" s="14" t="str">
        <f t="shared" ca="1" si="156"/>
        <v/>
      </c>
    </row>
    <row r="479" spans="1:34" customFormat="1" x14ac:dyDescent="0.3">
      <c r="A479" s="52" t="str">
        <f t="shared" ca="1" si="153"/>
        <v/>
      </c>
      <c r="L479" s="9"/>
      <c r="M479" s="52"/>
      <c r="N479" s="52"/>
      <c r="O479" s="47" t="str">
        <f t="shared" si="141"/>
        <v/>
      </c>
      <c r="P479" s="46" t="str">
        <f t="shared" ca="1" si="142"/>
        <v/>
      </c>
      <c r="Q479" s="39"/>
      <c r="R479" s="39"/>
      <c r="S479" s="40"/>
      <c r="T479" s="6" t="str">
        <f t="shared" si="143"/>
        <v/>
      </c>
      <c r="U479" s="6" t="str">
        <f t="shared" si="144"/>
        <v/>
      </c>
      <c r="V479" s="6" t="str">
        <f t="shared" si="145"/>
        <v/>
      </c>
      <c r="W479" s="6" t="str">
        <f t="shared" si="146"/>
        <v/>
      </c>
      <c r="X479" s="6" t="str">
        <f t="shared" si="147"/>
        <v/>
      </c>
      <c r="Y479" s="6" t="str">
        <f t="shared" si="148"/>
        <v/>
      </c>
      <c r="Z479" s="6" t="str">
        <f t="shared" si="149"/>
        <v/>
      </c>
      <c r="AA479" s="6" t="str">
        <f t="shared" si="150"/>
        <v/>
      </c>
      <c r="AB479" s="6" t="str">
        <f t="shared" si="151"/>
        <v/>
      </c>
      <c r="AC479" s="6" t="str">
        <f t="shared" si="152"/>
        <v/>
      </c>
      <c r="AD479" s="6" t="str">
        <f t="shared" si="154"/>
        <v/>
      </c>
      <c r="AE479" s="6" t="str">
        <f t="shared" si="155"/>
        <v/>
      </c>
      <c r="AF479" s="6" t="str">
        <f t="shared" si="157"/>
        <v/>
      </c>
      <c r="AG479" s="6" t="str">
        <f ca="1">IFERROR(IF(AD479=LARGE(INDIRECT("AD"&amp;MATCH(B479,B:B,0)&amp;":AD"&amp;IF(B479=MAX(B:B),1010,MATCH(B479+1,B:B,0)-1)),IF(COUNTIF(INDIRECT("C"&amp;MATCH(B479,B:B,0)&amp;":C"&amp;IF(B479=MAX(B:B),1010,MATCH(B479+1,B:B,0)-1)),"H")&gt;0,1,"")),B479&amp;"H1",IF(AD479=LARGE(INDIRECT("AD"&amp;MATCH(B479,B:B,0)&amp;":AD"&amp;IF(B479=MAX(B:B),1010,MATCH(B479+1,B:B,0)-1)),IF(COUNTIF(INDIRECT("C"&amp;MATCH(B479,B:B,0)&amp;":C"&amp;IF(B479=MAX(B:B),1010,MATCH(B479+1,B:B,0)-1)),"H")&gt;0,2,"")),B479&amp;"H2",IF(AD479=LARGE(INDIRECT("AD"&amp;MATCH(B479,B:B,0)&amp;":AD"&amp;IF(B479=MAX(B:B),1010,MATCH(B479+1,B:B,0)-1)), IF(COUNTIF(INDIRECT("C"&amp;MATCH(B479,B:B,0)&amp;":C"&amp;IF(B479=MAX(B:B),1010,MATCH(B479+1,B:B,0)-1)),"S")&gt;0,COUNTIF(INDIRECT("C"&amp;MATCH(B479,B:B,0)&amp;":C"&amp;IF(B479=MAX(B:B),1010,MATCH(B479+1,B:B,0)-1)),"H")+1,””)),B479&amp;"S1",IF(AD479=LARGE(INDIRECT("AD"&amp;MATCH(B479,B:B,0)&amp;":AD"&amp;IF(B479=MAX(B:B),1010,MATCH(B479+1,B:B,0)-1)), IF(COUNTIF(INDIRECT("C"&amp;MATCH(B479,B:B,0)&amp;":C"&amp;IF(B479=MAX(B:B),1010,MATCH(B479+1,B:B,0)-1)),"S")&gt;0,COUNTIF(INDIRECT("C"&amp;MATCH(B479,B:B,0)&amp;":C"&amp;IF(B479=MAX(B:B),1010,MATCH(B479+1,B:B,0)-1)),"H")+2,””)),B479&amp;"S2",IF(AD479=LARGE(INDIRECT("AD"&amp;MATCH(B479,B:B,0)&amp;":AD"&amp;IF(B479=MAX(B:B),1010,MATCH(B479+1,B:B,0)-1)), IF(COUNTIF(INDIRECT("C"&amp;MATCH(B479,B:B,0)&amp;":C"&amp;IF(B479=MAX(B:B),1010,MATCH(B479+1,B:B,0)-1)),"V")&gt;0,COUNTIF(INDIRECT("C"&amp;MATCH(B479,B:B,0)&amp;":C"&amp;IF(B479=MAX(B:B),1010,MATCH(B479+1,B:B,0)-1)),"H")+COUNTIF(INDIRECT("C"&amp;MATCH(B479,B:B,0)&amp;":C"&amp;IF(B479=MAX(B:B),1010,MATCH(B479+1,B:B,0)-1)),"S")+1,"")),B479&amp;"V1",IF(AD479=LARGE(INDIRECT("AD"&amp;MATCH(B479,B:B,0)&amp;":AD"&amp;IF(B479=MAX(B:B),1010,MATCH(B479+1,B:B,0)-1)), IF(COUNTIF(INDIRECT("C"&amp;MATCH(B479,B:B,0)&amp;":C"&amp;IF(B479=MAX(B:B),1010,MATCH(B479+1,B:B,0)-1)),"V")&gt;0,COUNTIF(INDIRECT("C"&amp;MATCH(B479,B:B,0)&amp;":C"&amp;IF(B479=MAX(B:B),1010,MATCH(B479+1,B:B,0)-1)),"H")+COUNTIF(INDIRECT("C"&amp;MATCH(B479,B:B,0)&amp;":C"&amp;IF(B479=MAX(B:B),1010,MATCH(B479+1,B:B,0)-1)),"S")+2,"")),B479&amp;"V2","")))))),"")</f>
        <v/>
      </c>
      <c r="AH479" s="14" t="str">
        <f t="shared" ca="1" si="156"/>
        <v/>
      </c>
    </row>
    <row r="480" spans="1:34" customFormat="1" x14ac:dyDescent="0.3">
      <c r="A480" s="52" t="str">
        <f t="shared" ca="1" si="153"/>
        <v/>
      </c>
      <c r="L480" s="9"/>
      <c r="M480" s="52"/>
      <c r="N480" s="52"/>
      <c r="O480" s="47" t="str">
        <f t="shared" si="141"/>
        <v/>
      </c>
      <c r="P480" s="46" t="str">
        <f t="shared" ca="1" si="142"/>
        <v/>
      </c>
      <c r="Q480" s="39"/>
      <c r="R480" s="39"/>
      <c r="S480" s="40"/>
      <c r="T480" s="6" t="str">
        <f t="shared" si="143"/>
        <v/>
      </c>
      <c r="U480" s="6" t="str">
        <f t="shared" si="144"/>
        <v/>
      </c>
      <c r="V480" s="6" t="str">
        <f t="shared" si="145"/>
        <v/>
      </c>
      <c r="W480" s="6" t="str">
        <f t="shared" si="146"/>
        <v/>
      </c>
      <c r="X480" s="6" t="str">
        <f t="shared" si="147"/>
        <v/>
      </c>
      <c r="Y480" s="6" t="str">
        <f t="shared" si="148"/>
        <v/>
      </c>
      <c r="Z480" s="6" t="str">
        <f t="shared" si="149"/>
        <v/>
      </c>
      <c r="AA480" s="6" t="str">
        <f t="shared" si="150"/>
        <v/>
      </c>
      <c r="AB480" s="6" t="str">
        <f t="shared" si="151"/>
        <v/>
      </c>
      <c r="AC480" s="6" t="str">
        <f t="shared" si="152"/>
        <v/>
      </c>
      <c r="AD480" s="6" t="str">
        <f t="shared" si="154"/>
        <v/>
      </c>
      <c r="AE480" s="6" t="str">
        <f t="shared" si="155"/>
        <v/>
      </c>
      <c r="AF480" s="6" t="str">
        <f t="shared" si="157"/>
        <v/>
      </c>
      <c r="AG480" s="6" t="str">
        <f ca="1">IFERROR(IF(AD480=LARGE(INDIRECT("AD"&amp;MATCH(B480,B:B,0)&amp;":AD"&amp;IF(B480=MAX(B:B),1010,MATCH(B480+1,B:B,0)-1)),IF(COUNTIF(INDIRECT("C"&amp;MATCH(B480,B:B,0)&amp;":C"&amp;IF(B480=MAX(B:B),1010,MATCH(B480+1,B:B,0)-1)),"H")&gt;0,1,"")),B480&amp;"H1",IF(AD480=LARGE(INDIRECT("AD"&amp;MATCH(B480,B:B,0)&amp;":AD"&amp;IF(B480=MAX(B:B),1010,MATCH(B480+1,B:B,0)-1)),IF(COUNTIF(INDIRECT("C"&amp;MATCH(B480,B:B,0)&amp;":C"&amp;IF(B480=MAX(B:B),1010,MATCH(B480+1,B:B,0)-1)),"H")&gt;0,2,"")),B480&amp;"H2",IF(AD480=LARGE(INDIRECT("AD"&amp;MATCH(B480,B:B,0)&amp;":AD"&amp;IF(B480=MAX(B:B),1010,MATCH(B480+1,B:B,0)-1)), IF(COUNTIF(INDIRECT("C"&amp;MATCH(B480,B:B,0)&amp;":C"&amp;IF(B480=MAX(B:B),1010,MATCH(B480+1,B:B,0)-1)),"S")&gt;0,COUNTIF(INDIRECT("C"&amp;MATCH(B480,B:B,0)&amp;":C"&amp;IF(B480=MAX(B:B),1010,MATCH(B480+1,B:B,0)-1)),"H")+1,””)),B480&amp;"S1",IF(AD480=LARGE(INDIRECT("AD"&amp;MATCH(B480,B:B,0)&amp;":AD"&amp;IF(B480=MAX(B:B),1010,MATCH(B480+1,B:B,0)-1)), IF(COUNTIF(INDIRECT("C"&amp;MATCH(B480,B:B,0)&amp;":C"&amp;IF(B480=MAX(B:B),1010,MATCH(B480+1,B:B,0)-1)),"S")&gt;0,COUNTIF(INDIRECT("C"&amp;MATCH(B480,B:B,0)&amp;":C"&amp;IF(B480=MAX(B:B),1010,MATCH(B480+1,B:B,0)-1)),"H")+2,””)),B480&amp;"S2",IF(AD480=LARGE(INDIRECT("AD"&amp;MATCH(B480,B:B,0)&amp;":AD"&amp;IF(B480=MAX(B:B),1010,MATCH(B480+1,B:B,0)-1)), IF(COUNTIF(INDIRECT("C"&amp;MATCH(B480,B:B,0)&amp;":C"&amp;IF(B480=MAX(B:B),1010,MATCH(B480+1,B:B,0)-1)),"V")&gt;0,COUNTIF(INDIRECT("C"&amp;MATCH(B480,B:B,0)&amp;":C"&amp;IF(B480=MAX(B:B),1010,MATCH(B480+1,B:B,0)-1)),"H")+COUNTIF(INDIRECT("C"&amp;MATCH(B480,B:B,0)&amp;":C"&amp;IF(B480=MAX(B:B),1010,MATCH(B480+1,B:B,0)-1)),"S")+1,"")),B480&amp;"V1",IF(AD480=LARGE(INDIRECT("AD"&amp;MATCH(B480,B:B,0)&amp;":AD"&amp;IF(B480=MAX(B:B),1010,MATCH(B480+1,B:B,0)-1)), IF(COUNTIF(INDIRECT("C"&amp;MATCH(B480,B:B,0)&amp;":C"&amp;IF(B480=MAX(B:B),1010,MATCH(B480+1,B:B,0)-1)),"V")&gt;0,COUNTIF(INDIRECT("C"&amp;MATCH(B480,B:B,0)&amp;":C"&amp;IF(B480=MAX(B:B),1010,MATCH(B480+1,B:B,0)-1)),"H")+COUNTIF(INDIRECT("C"&amp;MATCH(B480,B:B,0)&amp;":C"&amp;IF(B480=MAX(B:B),1010,MATCH(B480+1,B:B,0)-1)),"S")+2,"")),B480&amp;"V2","")))))),"")</f>
        <v/>
      </c>
      <c r="AH480" s="14" t="str">
        <f t="shared" ca="1" si="156"/>
        <v/>
      </c>
    </row>
    <row r="481" spans="1:34" customFormat="1" x14ac:dyDescent="0.3">
      <c r="A481" s="52" t="str">
        <f t="shared" ca="1" si="153"/>
        <v/>
      </c>
      <c r="L481" s="9"/>
      <c r="M481" s="52"/>
      <c r="N481" s="52"/>
      <c r="O481" s="47" t="str">
        <f t="shared" si="141"/>
        <v/>
      </c>
      <c r="P481" s="46" t="str">
        <f t="shared" ca="1" si="142"/>
        <v/>
      </c>
      <c r="Q481" s="39"/>
      <c r="R481" s="39"/>
      <c r="S481" s="40"/>
      <c r="T481" s="6" t="str">
        <f t="shared" si="143"/>
        <v/>
      </c>
      <c r="U481" s="6" t="str">
        <f t="shared" si="144"/>
        <v/>
      </c>
      <c r="V481" s="6" t="str">
        <f t="shared" si="145"/>
        <v/>
      </c>
      <c r="W481" s="6" t="str">
        <f t="shared" si="146"/>
        <v/>
      </c>
      <c r="X481" s="6" t="str">
        <f t="shared" si="147"/>
        <v/>
      </c>
      <c r="Y481" s="6" t="str">
        <f t="shared" si="148"/>
        <v/>
      </c>
      <c r="Z481" s="6" t="str">
        <f t="shared" si="149"/>
        <v/>
      </c>
      <c r="AA481" s="6" t="str">
        <f t="shared" si="150"/>
        <v/>
      </c>
      <c r="AB481" s="6" t="str">
        <f t="shared" si="151"/>
        <v/>
      </c>
      <c r="AC481" s="6" t="str">
        <f t="shared" si="152"/>
        <v/>
      </c>
      <c r="AD481" s="6" t="str">
        <f t="shared" si="154"/>
        <v/>
      </c>
      <c r="AE481" s="6" t="str">
        <f t="shared" si="155"/>
        <v/>
      </c>
      <c r="AF481" s="6" t="str">
        <f t="shared" si="157"/>
        <v/>
      </c>
      <c r="AG481" s="6" t="str">
        <f ca="1">IFERROR(IF(AD481=LARGE(INDIRECT("AD"&amp;MATCH(B481,B:B,0)&amp;":AD"&amp;IF(B481=MAX(B:B),1010,MATCH(B481+1,B:B,0)-1)),IF(COUNTIF(INDIRECT("C"&amp;MATCH(B481,B:B,0)&amp;":C"&amp;IF(B481=MAX(B:B),1010,MATCH(B481+1,B:B,0)-1)),"H")&gt;0,1,"")),B481&amp;"H1",IF(AD481=LARGE(INDIRECT("AD"&amp;MATCH(B481,B:B,0)&amp;":AD"&amp;IF(B481=MAX(B:B),1010,MATCH(B481+1,B:B,0)-1)),IF(COUNTIF(INDIRECT("C"&amp;MATCH(B481,B:B,0)&amp;":C"&amp;IF(B481=MAX(B:B),1010,MATCH(B481+1,B:B,0)-1)),"H")&gt;0,2,"")),B481&amp;"H2",IF(AD481=LARGE(INDIRECT("AD"&amp;MATCH(B481,B:B,0)&amp;":AD"&amp;IF(B481=MAX(B:B),1010,MATCH(B481+1,B:B,0)-1)), IF(COUNTIF(INDIRECT("C"&amp;MATCH(B481,B:B,0)&amp;":C"&amp;IF(B481=MAX(B:B),1010,MATCH(B481+1,B:B,0)-1)),"S")&gt;0,COUNTIF(INDIRECT("C"&amp;MATCH(B481,B:B,0)&amp;":C"&amp;IF(B481=MAX(B:B),1010,MATCH(B481+1,B:B,0)-1)),"H")+1,””)),B481&amp;"S1",IF(AD481=LARGE(INDIRECT("AD"&amp;MATCH(B481,B:B,0)&amp;":AD"&amp;IF(B481=MAX(B:B),1010,MATCH(B481+1,B:B,0)-1)), IF(COUNTIF(INDIRECT("C"&amp;MATCH(B481,B:B,0)&amp;":C"&amp;IF(B481=MAX(B:B),1010,MATCH(B481+1,B:B,0)-1)),"S")&gt;0,COUNTIF(INDIRECT("C"&amp;MATCH(B481,B:B,0)&amp;":C"&amp;IF(B481=MAX(B:B),1010,MATCH(B481+1,B:B,0)-1)),"H")+2,””)),B481&amp;"S2",IF(AD481=LARGE(INDIRECT("AD"&amp;MATCH(B481,B:B,0)&amp;":AD"&amp;IF(B481=MAX(B:B),1010,MATCH(B481+1,B:B,0)-1)), IF(COUNTIF(INDIRECT("C"&amp;MATCH(B481,B:B,0)&amp;":C"&amp;IF(B481=MAX(B:B),1010,MATCH(B481+1,B:B,0)-1)),"V")&gt;0,COUNTIF(INDIRECT("C"&amp;MATCH(B481,B:B,0)&amp;":C"&amp;IF(B481=MAX(B:B),1010,MATCH(B481+1,B:B,0)-1)),"H")+COUNTIF(INDIRECT("C"&amp;MATCH(B481,B:B,0)&amp;":C"&amp;IF(B481=MAX(B:B),1010,MATCH(B481+1,B:B,0)-1)),"S")+1,"")),B481&amp;"V1",IF(AD481=LARGE(INDIRECT("AD"&amp;MATCH(B481,B:B,0)&amp;":AD"&amp;IF(B481=MAX(B:B),1010,MATCH(B481+1,B:B,0)-1)), IF(COUNTIF(INDIRECT("C"&amp;MATCH(B481,B:B,0)&amp;":C"&amp;IF(B481=MAX(B:B),1010,MATCH(B481+1,B:B,0)-1)),"V")&gt;0,COUNTIF(INDIRECT("C"&amp;MATCH(B481,B:B,0)&amp;":C"&amp;IF(B481=MAX(B:B),1010,MATCH(B481+1,B:B,0)-1)),"H")+COUNTIF(INDIRECT("C"&amp;MATCH(B481,B:B,0)&amp;":C"&amp;IF(B481=MAX(B:B),1010,MATCH(B481+1,B:B,0)-1)),"S")+2,"")),B481&amp;"V2","")))))),"")</f>
        <v/>
      </c>
      <c r="AH481" s="14" t="str">
        <f t="shared" ca="1" si="156"/>
        <v/>
      </c>
    </row>
    <row r="482" spans="1:34" customFormat="1" x14ac:dyDescent="0.3">
      <c r="A482" s="52" t="str">
        <f t="shared" ca="1" si="153"/>
        <v/>
      </c>
      <c r="L482" s="9"/>
      <c r="M482" s="52"/>
      <c r="N482" s="52"/>
      <c r="O482" s="47" t="str">
        <f t="shared" si="141"/>
        <v/>
      </c>
      <c r="P482" s="46" t="str">
        <f t="shared" ca="1" si="142"/>
        <v/>
      </c>
      <c r="Q482" s="39"/>
      <c r="R482" s="39"/>
      <c r="S482" s="40"/>
      <c r="T482" s="6" t="str">
        <f t="shared" si="143"/>
        <v/>
      </c>
      <c r="U482" s="6" t="str">
        <f t="shared" si="144"/>
        <v/>
      </c>
      <c r="V482" s="6" t="str">
        <f t="shared" si="145"/>
        <v/>
      </c>
      <c r="W482" s="6" t="str">
        <f t="shared" si="146"/>
        <v/>
      </c>
      <c r="X482" s="6" t="str">
        <f t="shared" si="147"/>
        <v/>
      </c>
      <c r="Y482" s="6" t="str">
        <f t="shared" si="148"/>
        <v/>
      </c>
      <c r="Z482" s="6" t="str">
        <f t="shared" si="149"/>
        <v/>
      </c>
      <c r="AA482" s="6" t="str">
        <f t="shared" si="150"/>
        <v/>
      </c>
      <c r="AB482" s="6" t="str">
        <f t="shared" si="151"/>
        <v/>
      </c>
      <c r="AC482" s="6" t="str">
        <f t="shared" si="152"/>
        <v/>
      </c>
      <c r="AD482" s="6" t="str">
        <f t="shared" si="154"/>
        <v/>
      </c>
      <c r="AE482" s="6" t="str">
        <f t="shared" si="155"/>
        <v/>
      </c>
      <c r="AF482" s="6" t="str">
        <f t="shared" si="157"/>
        <v/>
      </c>
      <c r="AG482" s="6" t="str">
        <f ca="1">IFERROR(IF(AD482=LARGE(INDIRECT("AD"&amp;MATCH(B482,B:B,0)&amp;":AD"&amp;IF(B482=MAX(B:B),1010,MATCH(B482+1,B:B,0)-1)),IF(COUNTIF(INDIRECT("C"&amp;MATCH(B482,B:B,0)&amp;":C"&amp;IF(B482=MAX(B:B),1010,MATCH(B482+1,B:B,0)-1)),"H")&gt;0,1,"")),B482&amp;"H1",IF(AD482=LARGE(INDIRECT("AD"&amp;MATCH(B482,B:B,0)&amp;":AD"&amp;IF(B482=MAX(B:B),1010,MATCH(B482+1,B:B,0)-1)),IF(COUNTIF(INDIRECT("C"&amp;MATCH(B482,B:B,0)&amp;":C"&amp;IF(B482=MAX(B:B),1010,MATCH(B482+1,B:B,0)-1)),"H")&gt;0,2,"")),B482&amp;"H2",IF(AD482=LARGE(INDIRECT("AD"&amp;MATCH(B482,B:B,0)&amp;":AD"&amp;IF(B482=MAX(B:B),1010,MATCH(B482+1,B:B,0)-1)), IF(COUNTIF(INDIRECT("C"&amp;MATCH(B482,B:B,0)&amp;":C"&amp;IF(B482=MAX(B:B),1010,MATCH(B482+1,B:B,0)-1)),"S")&gt;0,COUNTIF(INDIRECT("C"&amp;MATCH(B482,B:B,0)&amp;":C"&amp;IF(B482=MAX(B:B),1010,MATCH(B482+1,B:B,0)-1)),"H")+1,””)),B482&amp;"S1",IF(AD482=LARGE(INDIRECT("AD"&amp;MATCH(B482,B:B,0)&amp;":AD"&amp;IF(B482=MAX(B:B),1010,MATCH(B482+1,B:B,0)-1)), IF(COUNTIF(INDIRECT("C"&amp;MATCH(B482,B:B,0)&amp;":C"&amp;IF(B482=MAX(B:B),1010,MATCH(B482+1,B:B,0)-1)),"S")&gt;0,COUNTIF(INDIRECT("C"&amp;MATCH(B482,B:B,0)&amp;":C"&amp;IF(B482=MAX(B:B),1010,MATCH(B482+1,B:B,0)-1)),"H")+2,””)),B482&amp;"S2",IF(AD482=LARGE(INDIRECT("AD"&amp;MATCH(B482,B:B,0)&amp;":AD"&amp;IF(B482=MAX(B:B),1010,MATCH(B482+1,B:B,0)-1)), IF(COUNTIF(INDIRECT("C"&amp;MATCH(B482,B:B,0)&amp;":C"&amp;IF(B482=MAX(B:B),1010,MATCH(B482+1,B:B,0)-1)),"V")&gt;0,COUNTIF(INDIRECT("C"&amp;MATCH(B482,B:B,0)&amp;":C"&amp;IF(B482=MAX(B:B),1010,MATCH(B482+1,B:B,0)-1)),"H")+COUNTIF(INDIRECT("C"&amp;MATCH(B482,B:B,0)&amp;":C"&amp;IF(B482=MAX(B:B),1010,MATCH(B482+1,B:B,0)-1)),"S")+1,"")),B482&amp;"V1",IF(AD482=LARGE(INDIRECT("AD"&amp;MATCH(B482,B:B,0)&amp;":AD"&amp;IF(B482=MAX(B:B),1010,MATCH(B482+1,B:B,0)-1)), IF(COUNTIF(INDIRECT("C"&amp;MATCH(B482,B:B,0)&amp;":C"&amp;IF(B482=MAX(B:B),1010,MATCH(B482+1,B:B,0)-1)),"V")&gt;0,COUNTIF(INDIRECT("C"&amp;MATCH(B482,B:B,0)&amp;":C"&amp;IF(B482=MAX(B:B),1010,MATCH(B482+1,B:B,0)-1)),"H")+COUNTIF(INDIRECT("C"&amp;MATCH(B482,B:B,0)&amp;":C"&amp;IF(B482=MAX(B:B),1010,MATCH(B482+1,B:B,0)-1)),"S")+2,"")),B482&amp;"V2","")))))),"")</f>
        <v/>
      </c>
      <c r="AH482" s="14" t="str">
        <f t="shared" ca="1" si="156"/>
        <v/>
      </c>
    </row>
    <row r="483" spans="1:34" customFormat="1" x14ac:dyDescent="0.3">
      <c r="A483" s="52" t="str">
        <f t="shared" ca="1" si="153"/>
        <v/>
      </c>
      <c r="L483" s="9"/>
      <c r="M483" s="52"/>
      <c r="N483" s="52"/>
      <c r="O483" s="47" t="str">
        <f t="shared" si="141"/>
        <v/>
      </c>
      <c r="P483" s="46" t="str">
        <f t="shared" ca="1" si="142"/>
        <v/>
      </c>
      <c r="Q483" s="39"/>
      <c r="R483" s="39"/>
      <c r="S483" s="40"/>
      <c r="T483" s="6" t="str">
        <f t="shared" si="143"/>
        <v/>
      </c>
      <c r="U483" s="6" t="str">
        <f t="shared" si="144"/>
        <v/>
      </c>
      <c r="V483" s="6" t="str">
        <f t="shared" si="145"/>
        <v/>
      </c>
      <c r="W483" s="6" t="str">
        <f t="shared" si="146"/>
        <v/>
      </c>
      <c r="X483" s="6" t="str">
        <f t="shared" si="147"/>
        <v/>
      </c>
      <c r="Y483" s="6" t="str">
        <f t="shared" si="148"/>
        <v/>
      </c>
      <c r="Z483" s="6" t="str">
        <f t="shared" si="149"/>
        <v/>
      </c>
      <c r="AA483" s="6" t="str">
        <f t="shared" si="150"/>
        <v/>
      </c>
      <c r="AB483" s="6" t="str">
        <f t="shared" si="151"/>
        <v/>
      </c>
      <c r="AC483" s="6" t="str">
        <f t="shared" si="152"/>
        <v/>
      </c>
      <c r="AD483" s="6" t="str">
        <f t="shared" si="154"/>
        <v/>
      </c>
      <c r="AE483" s="6" t="str">
        <f t="shared" si="155"/>
        <v/>
      </c>
      <c r="AF483" s="6" t="str">
        <f t="shared" si="157"/>
        <v/>
      </c>
      <c r="AG483" s="6" t="str">
        <f ca="1">IFERROR(IF(AD483=LARGE(INDIRECT("AD"&amp;MATCH(B483,B:B,0)&amp;":AD"&amp;IF(B483=MAX(B:B),1010,MATCH(B483+1,B:B,0)-1)),IF(COUNTIF(INDIRECT("C"&amp;MATCH(B483,B:B,0)&amp;":C"&amp;IF(B483=MAX(B:B),1010,MATCH(B483+1,B:B,0)-1)),"H")&gt;0,1,"")),B483&amp;"H1",IF(AD483=LARGE(INDIRECT("AD"&amp;MATCH(B483,B:B,0)&amp;":AD"&amp;IF(B483=MAX(B:B),1010,MATCH(B483+1,B:B,0)-1)),IF(COUNTIF(INDIRECT("C"&amp;MATCH(B483,B:B,0)&amp;":C"&amp;IF(B483=MAX(B:B),1010,MATCH(B483+1,B:B,0)-1)),"H")&gt;0,2,"")),B483&amp;"H2",IF(AD483=LARGE(INDIRECT("AD"&amp;MATCH(B483,B:B,0)&amp;":AD"&amp;IF(B483=MAX(B:B),1010,MATCH(B483+1,B:B,0)-1)), IF(COUNTIF(INDIRECT("C"&amp;MATCH(B483,B:B,0)&amp;":C"&amp;IF(B483=MAX(B:B),1010,MATCH(B483+1,B:B,0)-1)),"S")&gt;0,COUNTIF(INDIRECT("C"&amp;MATCH(B483,B:B,0)&amp;":C"&amp;IF(B483=MAX(B:B),1010,MATCH(B483+1,B:B,0)-1)),"H")+1,””)),B483&amp;"S1",IF(AD483=LARGE(INDIRECT("AD"&amp;MATCH(B483,B:B,0)&amp;":AD"&amp;IF(B483=MAX(B:B),1010,MATCH(B483+1,B:B,0)-1)), IF(COUNTIF(INDIRECT("C"&amp;MATCH(B483,B:B,0)&amp;":C"&amp;IF(B483=MAX(B:B),1010,MATCH(B483+1,B:B,0)-1)),"S")&gt;0,COUNTIF(INDIRECT("C"&amp;MATCH(B483,B:B,0)&amp;":C"&amp;IF(B483=MAX(B:B),1010,MATCH(B483+1,B:B,0)-1)),"H")+2,””)),B483&amp;"S2",IF(AD483=LARGE(INDIRECT("AD"&amp;MATCH(B483,B:B,0)&amp;":AD"&amp;IF(B483=MAX(B:B),1010,MATCH(B483+1,B:B,0)-1)), IF(COUNTIF(INDIRECT("C"&amp;MATCH(B483,B:B,0)&amp;":C"&amp;IF(B483=MAX(B:B),1010,MATCH(B483+1,B:B,0)-1)),"V")&gt;0,COUNTIF(INDIRECT("C"&amp;MATCH(B483,B:B,0)&amp;":C"&amp;IF(B483=MAX(B:B),1010,MATCH(B483+1,B:B,0)-1)),"H")+COUNTIF(INDIRECT("C"&amp;MATCH(B483,B:B,0)&amp;":C"&amp;IF(B483=MAX(B:B),1010,MATCH(B483+1,B:B,0)-1)),"S")+1,"")),B483&amp;"V1",IF(AD483=LARGE(INDIRECT("AD"&amp;MATCH(B483,B:B,0)&amp;":AD"&amp;IF(B483=MAX(B:B),1010,MATCH(B483+1,B:B,0)-1)), IF(COUNTIF(INDIRECT("C"&amp;MATCH(B483,B:B,0)&amp;":C"&amp;IF(B483=MAX(B:B),1010,MATCH(B483+1,B:B,0)-1)),"V")&gt;0,COUNTIF(INDIRECT("C"&amp;MATCH(B483,B:B,0)&amp;":C"&amp;IF(B483=MAX(B:B),1010,MATCH(B483+1,B:B,0)-1)),"H")+COUNTIF(INDIRECT("C"&amp;MATCH(B483,B:B,0)&amp;":C"&amp;IF(B483=MAX(B:B),1010,MATCH(B483+1,B:B,0)-1)),"S")+2,"")),B483&amp;"V2","")))))),"")</f>
        <v/>
      </c>
      <c r="AH483" s="14" t="str">
        <f t="shared" ca="1" si="156"/>
        <v/>
      </c>
    </row>
    <row r="484" spans="1:34" customFormat="1" x14ac:dyDescent="0.3">
      <c r="A484" s="52" t="str">
        <f t="shared" ca="1" si="153"/>
        <v/>
      </c>
      <c r="L484" s="9"/>
      <c r="M484" s="52"/>
      <c r="N484" s="52"/>
      <c r="O484" s="47" t="str">
        <f t="shared" si="141"/>
        <v/>
      </c>
      <c r="P484" s="46" t="str">
        <f t="shared" ca="1" si="142"/>
        <v/>
      </c>
      <c r="Q484" s="39"/>
      <c r="R484" s="39"/>
      <c r="S484" s="40"/>
      <c r="T484" s="6" t="str">
        <f t="shared" si="143"/>
        <v/>
      </c>
      <c r="U484" s="6" t="str">
        <f t="shared" si="144"/>
        <v/>
      </c>
      <c r="V484" s="6" t="str">
        <f t="shared" si="145"/>
        <v/>
      </c>
      <c r="W484" s="6" t="str">
        <f t="shared" si="146"/>
        <v/>
      </c>
      <c r="X484" s="6" t="str">
        <f t="shared" si="147"/>
        <v/>
      </c>
      <c r="Y484" s="6" t="str">
        <f t="shared" si="148"/>
        <v/>
      </c>
      <c r="Z484" s="6" t="str">
        <f t="shared" si="149"/>
        <v/>
      </c>
      <c r="AA484" s="6" t="str">
        <f t="shared" si="150"/>
        <v/>
      </c>
      <c r="AB484" s="6" t="str">
        <f t="shared" si="151"/>
        <v/>
      </c>
      <c r="AC484" s="6" t="str">
        <f t="shared" si="152"/>
        <v/>
      </c>
      <c r="AD484" s="6" t="str">
        <f t="shared" si="154"/>
        <v/>
      </c>
      <c r="AE484" s="6" t="str">
        <f t="shared" si="155"/>
        <v/>
      </c>
      <c r="AF484" s="6" t="str">
        <f t="shared" si="157"/>
        <v/>
      </c>
      <c r="AG484" s="6" t="str">
        <f ca="1">IFERROR(IF(AD484=LARGE(INDIRECT("AD"&amp;MATCH(B484,B:B,0)&amp;":AD"&amp;IF(B484=MAX(B:B),1010,MATCH(B484+1,B:B,0)-1)),IF(COUNTIF(INDIRECT("C"&amp;MATCH(B484,B:B,0)&amp;":C"&amp;IF(B484=MAX(B:B),1010,MATCH(B484+1,B:B,0)-1)),"H")&gt;0,1,"")),B484&amp;"H1",IF(AD484=LARGE(INDIRECT("AD"&amp;MATCH(B484,B:B,0)&amp;":AD"&amp;IF(B484=MAX(B:B),1010,MATCH(B484+1,B:B,0)-1)),IF(COUNTIF(INDIRECT("C"&amp;MATCH(B484,B:B,0)&amp;":C"&amp;IF(B484=MAX(B:B),1010,MATCH(B484+1,B:B,0)-1)),"H")&gt;0,2,"")),B484&amp;"H2",IF(AD484=LARGE(INDIRECT("AD"&amp;MATCH(B484,B:B,0)&amp;":AD"&amp;IF(B484=MAX(B:B),1010,MATCH(B484+1,B:B,0)-1)), IF(COUNTIF(INDIRECT("C"&amp;MATCH(B484,B:B,0)&amp;":C"&amp;IF(B484=MAX(B:B),1010,MATCH(B484+1,B:B,0)-1)),"S")&gt;0,COUNTIF(INDIRECT("C"&amp;MATCH(B484,B:B,0)&amp;":C"&amp;IF(B484=MAX(B:B),1010,MATCH(B484+1,B:B,0)-1)),"H")+1,””)),B484&amp;"S1",IF(AD484=LARGE(INDIRECT("AD"&amp;MATCH(B484,B:B,0)&amp;":AD"&amp;IF(B484=MAX(B:B),1010,MATCH(B484+1,B:B,0)-1)), IF(COUNTIF(INDIRECT("C"&amp;MATCH(B484,B:B,0)&amp;":C"&amp;IF(B484=MAX(B:B),1010,MATCH(B484+1,B:B,0)-1)),"S")&gt;0,COUNTIF(INDIRECT("C"&amp;MATCH(B484,B:B,0)&amp;":C"&amp;IF(B484=MAX(B:B),1010,MATCH(B484+1,B:B,0)-1)),"H")+2,””)),B484&amp;"S2",IF(AD484=LARGE(INDIRECT("AD"&amp;MATCH(B484,B:B,0)&amp;":AD"&amp;IF(B484=MAX(B:B),1010,MATCH(B484+1,B:B,0)-1)), IF(COUNTIF(INDIRECT("C"&amp;MATCH(B484,B:B,0)&amp;":C"&amp;IF(B484=MAX(B:B),1010,MATCH(B484+1,B:B,0)-1)),"V")&gt;0,COUNTIF(INDIRECT("C"&amp;MATCH(B484,B:B,0)&amp;":C"&amp;IF(B484=MAX(B:B),1010,MATCH(B484+1,B:B,0)-1)),"H")+COUNTIF(INDIRECT("C"&amp;MATCH(B484,B:B,0)&amp;":C"&amp;IF(B484=MAX(B:B),1010,MATCH(B484+1,B:B,0)-1)),"S")+1,"")),B484&amp;"V1",IF(AD484=LARGE(INDIRECT("AD"&amp;MATCH(B484,B:B,0)&amp;":AD"&amp;IF(B484=MAX(B:B),1010,MATCH(B484+1,B:B,0)-1)), IF(COUNTIF(INDIRECT("C"&amp;MATCH(B484,B:B,0)&amp;":C"&amp;IF(B484=MAX(B:B),1010,MATCH(B484+1,B:B,0)-1)),"V")&gt;0,COUNTIF(INDIRECT("C"&amp;MATCH(B484,B:B,0)&amp;":C"&amp;IF(B484=MAX(B:B),1010,MATCH(B484+1,B:B,0)-1)),"H")+COUNTIF(INDIRECT("C"&amp;MATCH(B484,B:B,0)&amp;":C"&amp;IF(B484=MAX(B:B),1010,MATCH(B484+1,B:B,0)-1)),"S")+2,"")),B484&amp;"V2","")))))),"")</f>
        <v/>
      </c>
      <c r="AH484" s="14" t="str">
        <f t="shared" ca="1" si="156"/>
        <v/>
      </c>
    </row>
    <row r="485" spans="1:34" customFormat="1" x14ac:dyDescent="0.3">
      <c r="A485" s="52" t="str">
        <f t="shared" ca="1" si="153"/>
        <v/>
      </c>
      <c r="L485" s="9"/>
      <c r="M485" s="52"/>
      <c r="N485" s="52"/>
      <c r="O485" s="47" t="str">
        <f t="shared" si="141"/>
        <v/>
      </c>
      <c r="P485" s="46" t="str">
        <f t="shared" ca="1" si="142"/>
        <v/>
      </c>
      <c r="Q485" s="39"/>
      <c r="R485" s="39"/>
      <c r="S485" s="40"/>
      <c r="T485" s="6" t="str">
        <f t="shared" si="143"/>
        <v/>
      </c>
      <c r="U485" s="6" t="str">
        <f t="shared" si="144"/>
        <v/>
      </c>
      <c r="V485" s="6" t="str">
        <f t="shared" si="145"/>
        <v/>
      </c>
      <c r="W485" s="6" t="str">
        <f t="shared" si="146"/>
        <v/>
      </c>
      <c r="X485" s="6" t="str">
        <f t="shared" si="147"/>
        <v/>
      </c>
      <c r="Y485" s="6" t="str">
        <f t="shared" si="148"/>
        <v/>
      </c>
      <c r="Z485" s="6" t="str">
        <f t="shared" si="149"/>
        <v/>
      </c>
      <c r="AA485" s="6" t="str">
        <f t="shared" si="150"/>
        <v/>
      </c>
      <c r="AB485" s="6" t="str">
        <f t="shared" si="151"/>
        <v/>
      </c>
      <c r="AC485" s="6" t="str">
        <f t="shared" si="152"/>
        <v/>
      </c>
      <c r="AD485" s="6" t="str">
        <f t="shared" si="154"/>
        <v/>
      </c>
      <c r="AE485" s="6" t="str">
        <f t="shared" si="155"/>
        <v/>
      </c>
      <c r="AF485" s="6" t="str">
        <f t="shared" si="157"/>
        <v/>
      </c>
      <c r="AG485" s="6" t="str">
        <f ca="1">IFERROR(IF(AD485=LARGE(INDIRECT("AD"&amp;MATCH(B485,B:B,0)&amp;":AD"&amp;IF(B485=MAX(B:B),1010,MATCH(B485+1,B:B,0)-1)),IF(COUNTIF(INDIRECT("C"&amp;MATCH(B485,B:B,0)&amp;":C"&amp;IF(B485=MAX(B:B),1010,MATCH(B485+1,B:B,0)-1)),"H")&gt;0,1,"")),B485&amp;"H1",IF(AD485=LARGE(INDIRECT("AD"&amp;MATCH(B485,B:B,0)&amp;":AD"&amp;IF(B485=MAX(B:B),1010,MATCH(B485+1,B:B,0)-1)),IF(COUNTIF(INDIRECT("C"&amp;MATCH(B485,B:B,0)&amp;":C"&amp;IF(B485=MAX(B:B),1010,MATCH(B485+1,B:B,0)-1)),"H")&gt;0,2,"")),B485&amp;"H2",IF(AD485=LARGE(INDIRECT("AD"&amp;MATCH(B485,B:B,0)&amp;":AD"&amp;IF(B485=MAX(B:B),1010,MATCH(B485+1,B:B,0)-1)), IF(COUNTIF(INDIRECT("C"&amp;MATCH(B485,B:B,0)&amp;":C"&amp;IF(B485=MAX(B:B),1010,MATCH(B485+1,B:B,0)-1)),"S")&gt;0,COUNTIF(INDIRECT("C"&amp;MATCH(B485,B:B,0)&amp;":C"&amp;IF(B485=MAX(B:B),1010,MATCH(B485+1,B:B,0)-1)),"H")+1,””)),B485&amp;"S1",IF(AD485=LARGE(INDIRECT("AD"&amp;MATCH(B485,B:B,0)&amp;":AD"&amp;IF(B485=MAX(B:B),1010,MATCH(B485+1,B:B,0)-1)), IF(COUNTIF(INDIRECT("C"&amp;MATCH(B485,B:B,0)&amp;":C"&amp;IF(B485=MAX(B:B),1010,MATCH(B485+1,B:B,0)-1)),"S")&gt;0,COUNTIF(INDIRECT("C"&amp;MATCH(B485,B:B,0)&amp;":C"&amp;IF(B485=MAX(B:B),1010,MATCH(B485+1,B:B,0)-1)),"H")+2,””)),B485&amp;"S2",IF(AD485=LARGE(INDIRECT("AD"&amp;MATCH(B485,B:B,0)&amp;":AD"&amp;IF(B485=MAX(B:B),1010,MATCH(B485+1,B:B,0)-1)), IF(COUNTIF(INDIRECT("C"&amp;MATCH(B485,B:B,0)&amp;":C"&amp;IF(B485=MAX(B:B),1010,MATCH(B485+1,B:B,0)-1)),"V")&gt;0,COUNTIF(INDIRECT("C"&amp;MATCH(B485,B:B,0)&amp;":C"&amp;IF(B485=MAX(B:B),1010,MATCH(B485+1,B:B,0)-1)),"H")+COUNTIF(INDIRECT("C"&amp;MATCH(B485,B:B,0)&amp;":C"&amp;IF(B485=MAX(B:B),1010,MATCH(B485+1,B:B,0)-1)),"S")+1,"")),B485&amp;"V1",IF(AD485=LARGE(INDIRECT("AD"&amp;MATCH(B485,B:B,0)&amp;":AD"&amp;IF(B485=MAX(B:B),1010,MATCH(B485+1,B:B,0)-1)), IF(COUNTIF(INDIRECT("C"&amp;MATCH(B485,B:B,0)&amp;":C"&amp;IF(B485=MAX(B:B),1010,MATCH(B485+1,B:B,0)-1)),"V")&gt;0,COUNTIF(INDIRECT("C"&amp;MATCH(B485,B:B,0)&amp;":C"&amp;IF(B485=MAX(B:B),1010,MATCH(B485+1,B:B,0)-1)),"H")+COUNTIF(INDIRECT("C"&amp;MATCH(B485,B:B,0)&amp;":C"&amp;IF(B485=MAX(B:B),1010,MATCH(B485+1,B:B,0)-1)),"S")+2,"")),B485&amp;"V2","")))))),"")</f>
        <v/>
      </c>
      <c r="AH485" s="14" t="str">
        <f t="shared" ca="1" si="156"/>
        <v/>
      </c>
    </row>
    <row r="486" spans="1:34" customFormat="1" x14ac:dyDescent="0.3">
      <c r="A486" s="52" t="str">
        <f t="shared" ca="1" si="153"/>
        <v/>
      </c>
      <c r="L486" s="9"/>
      <c r="M486" s="52"/>
      <c r="N486" s="52"/>
      <c r="O486" s="47" t="str">
        <f t="shared" si="141"/>
        <v/>
      </c>
      <c r="P486" s="46" t="str">
        <f t="shared" ca="1" si="142"/>
        <v/>
      </c>
      <c r="Q486" s="39"/>
      <c r="R486" s="39"/>
      <c r="S486" s="40"/>
      <c r="T486" s="6" t="str">
        <f t="shared" si="143"/>
        <v/>
      </c>
      <c r="U486" s="6" t="str">
        <f t="shared" si="144"/>
        <v/>
      </c>
      <c r="V486" s="6" t="str">
        <f t="shared" si="145"/>
        <v/>
      </c>
      <c r="W486" s="6" t="str">
        <f t="shared" si="146"/>
        <v/>
      </c>
      <c r="X486" s="6" t="str">
        <f t="shared" si="147"/>
        <v/>
      </c>
      <c r="Y486" s="6" t="str">
        <f t="shared" si="148"/>
        <v/>
      </c>
      <c r="Z486" s="6" t="str">
        <f t="shared" si="149"/>
        <v/>
      </c>
      <c r="AA486" s="6" t="str">
        <f t="shared" si="150"/>
        <v/>
      </c>
      <c r="AB486" s="6" t="str">
        <f t="shared" si="151"/>
        <v/>
      </c>
      <c r="AC486" s="6" t="str">
        <f t="shared" si="152"/>
        <v/>
      </c>
      <c r="AD486" s="6" t="str">
        <f t="shared" si="154"/>
        <v/>
      </c>
      <c r="AE486" s="6" t="str">
        <f t="shared" si="155"/>
        <v/>
      </c>
      <c r="AF486" s="6" t="str">
        <f t="shared" si="157"/>
        <v/>
      </c>
      <c r="AG486" s="6" t="str">
        <f ca="1">IFERROR(IF(AD486=LARGE(INDIRECT("AD"&amp;MATCH(B486,B:B,0)&amp;":AD"&amp;IF(B486=MAX(B:B),1010,MATCH(B486+1,B:B,0)-1)),IF(COUNTIF(INDIRECT("C"&amp;MATCH(B486,B:B,0)&amp;":C"&amp;IF(B486=MAX(B:B),1010,MATCH(B486+1,B:B,0)-1)),"H")&gt;0,1,"")),B486&amp;"H1",IF(AD486=LARGE(INDIRECT("AD"&amp;MATCH(B486,B:B,0)&amp;":AD"&amp;IF(B486=MAX(B:B),1010,MATCH(B486+1,B:B,0)-1)),IF(COUNTIF(INDIRECT("C"&amp;MATCH(B486,B:B,0)&amp;":C"&amp;IF(B486=MAX(B:B),1010,MATCH(B486+1,B:B,0)-1)),"H")&gt;0,2,"")),B486&amp;"H2",IF(AD486=LARGE(INDIRECT("AD"&amp;MATCH(B486,B:B,0)&amp;":AD"&amp;IF(B486=MAX(B:B),1010,MATCH(B486+1,B:B,0)-1)), IF(COUNTIF(INDIRECT("C"&amp;MATCH(B486,B:B,0)&amp;":C"&amp;IF(B486=MAX(B:B),1010,MATCH(B486+1,B:B,0)-1)),"S")&gt;0,COUNTIF(INDIRECT("C"&amp;MATCH(B486,B:B,0)&amp;":C"&amp;IF(B486=MAX(B:B),1010,MATCH(B486+1,B:B,0)-1)),"H")+1,””)),B486&amp;"S1",IF(AD486=LARGE(INDIRECT("AD"&amp;MATCH(B486,B:B,0)&amp;":AD"&amp;IF(B486=MAX(B:B),1010,MATCH(B486+1,B:B,0)-1)), IF(COUNTIF(INDIRECT("C"&amp;MATCH(B486,B:B,0)&amp;":C"&amp;IF(B486=MAX(B:B),1010,MATCH(B486+1,B:B,0)-1)),"S")&gt;0,COUNTIF(INDIRECT("C"&amp;MATCH(B486,B:B,0)&amp;":C"&amp;IF(B486=MAX(B:B),1010,MATCH(B486+1,B:B,0)-1)),"H")+2,””)),B486&amp;"S2",IF(AD486=LARGE(INDIRECT("AD"&amp;MATCH(B486,B:B,0)&amp;":AD"&amp;IF(B486=MAX(B:B),1010,MATCH(B486+1,B:B,0)-1)), IF(COUNTIF(INDIRECT("C"&amp;MATCH(B486,B:B,0)&amp;":C"&amp;IF(B486=MAX(B:B),1010,MATCH(B486+1,B:B,0)-1)),"V")&gt;0,COUNTIF(INDIRECT("C"&amp;MATCH(B486,B:B,0)&amp;":C"&amp;IF(B486=MAX(B:B),1010,MATCH(B486+1,B:B,0)-1)),"H")+COUNTIF(INDIRECT("C"&amp;MATCH(B486,B:B,0)&amp;":C"&amp;IF(B486=MAX(B:B),1010,MATCH(B486+1,B:B,0)-1)),"S")+1,"")),B486&amp;"V1",IF(AD486=LARGE(INDIRECT("AD"&amp;MATCH(B486,B:B,0)&amp;":AD"&amp;IF(B486=MAX(B:B),1010,MATCH(B486+1,B:B,0)-1)), IF(COUNTIF(INDIRECT("C"&amp;MATCH(B486,B:B,0)&amp;":C"&amp;IF(B486=MAX(B:B),1010,MATCH(B486+1,B:B,0)-1)),"V")&gt;0,COUNTIF(INDIRECT("C"&amp;MATCH(B486,B:B,0)&amp;":C"&amp;IF(B486=MAX(B:B),1010,MATCH(B486+1,B:B,0)-1)),"H")+COUNTIF(INDIRECT("C"&amp;MATCH(B486,B:B,0)&amp;":C"&amp;IF(B486=MAX(B:B),1010,MATCH(B486+1,B:B,0)-1)),"S")+2,"")),B486&amp;"V2","")))))),"")</f>
        <v/>
      </c>
      <c r="AH486" s="14" t="str">
        <f t="shared" ca="1" si="156"/>
        <v/>
      </c>
    </row>
    <row r="487" spans="1:34" customFormat="1" x14ac:dyDescent="0.3">
      <c r="A487" s="52" t="str">
        <f t="shared" ca="1" si="153"/>
        <v/>
      </c>
      <c r="L487" s="9"/>
      <c r="M487" s="52"/>
      <c r="N487" s="52"/>
      <c r="O487" s="47" t="str">
        <f t="shared" si="141"/>
        <v/>
      </c>
      <c r="P487" s="46" t="str">
        <f t="shared" ca="1" si="142"/>
        <v/>
      </c>
      <c r="Q487" s="39"/>
      <c r="R487" s="39"/>
      <c r="S487" s="40"/>
      <c r="T487" s="6" t="str">
        <f t="shared" si="143"/>
        <v/>
      </c>
      <c r="U487" s="6" t="str">
        <f t="shared" si="144"/>
        <v/>
      </c>
      <c r="V487" s="6" t="str">
        <f t="shared" si="145"/>
        <v/>
      </c>
      <c r="W487" s="6" t="str">
        <f t="shared" si="146"/>
        <v/>
      </c>
      <c r="X487" s="6" t="str">
        <f t="shared" si="147"/>
        <v/>
      </c>
      <c r="Y487" s="6" t="str">
        <f t="shared" si="148"/>
        <v/>
      </c>
      <c r="Z487" s="6" t="str">
        <f t="shared" si="149"/>
        <v/>
      </c>
      <c r="AA487" s="6" t="str">
        <f t="shared" si="150"/>
        <v/>
      </c>
      <c r="AB487" s="6" t="str">
        <f t="shared" si="151"/>
        <v/>
      </c>
      <c r="AC487" s="6" t="str">
        <f t="shared" si="152"/>
        <v/>
      </c>
      <c r="AD487" s="6" t="str">
        <f t="shared" si="154"/>
        <v/>
      </c>
      <c r="AE487" s="6" t="str">
        <f t="shared" si="155"/>
        <v/>
      </c>
      <c r="AF487" s="6" t="str">
        <f t="shared" si="157"/>
        <v/>
      </c>
      <c r="AG487" s="6" t="str">
        <f ca="1">IFERROR(IF(AD487=LARGE(INDIRECT("AD"&amp;MATCH(B487,B:B,0)&amp;":AD"&amp;IF(B487=MAX(B:B),1010,MATCH(B487+1,B:B,0)-1)),IF(COUNTIF(INDIRECT("C"&amp;MATCH(B487,B:B,0)&amp;":C"&amp;IF(B487=MAX(B:B),1010,MATCH(B487+1,B:B,0)-1)),"H")&gt;0,1,"")),B487&amp;"H1",IF(AD487=LARGE(INDIRECT("AD"&amp;MATCH(B487,B:B,0)&amp;":AD"&amp;IF(B487=MAX(B:B),1010,MATCH(B487+1,B:B,0)-1)),IF(COUNTIF(INDIRECT("C"&amp;MATCH(B487,B:B,0)&amp;":C"&amp;IF(B487=MAX(B:B),1010,MATCH(B487+1,B:B,0)-1)),"H")&gt;0,2,"")),B487&amp;"H2",IF(AD487=LARGE(INDIRECT("AD"&amp;MATCH(B487,B:B,0)&amp;":AD"&amp;IF(B487=MAX(B:B),1010,MATCH(B487+1,B:B,0)-1)), IF(COUNTIF(INDIRECT("C"&amp;MATCH(B487,B:B,0)&amp;":C"&amp;IF(B487=MAX(B:B),1010,MATCH(B487+1,B:B,0)-1)),"S")&gt;0,COUNTIF(INDIRECT("C"&amp;MATCH(B487,B:B,0)&amp;":C"&amp;IF(B487=MAX(B:B),1010,MATCH(B487+1,B:B,0)-1)),"H")+1,””)),B487&amp;"S1",IF(AD487=LARGE(INDIRECT("AD"&amp;MATCH(B487,B:B,0)&amp;":AD"&amp;IF(B487=MAX(B:B),1010,MATCH(B487+1,B:B,0)-1)), IF(COUNTIF(INDIRECT("C"&amp;MATCH(B487,B:B,0)&amp;":C"&amp;IF(B487=MAX(B:B),1010,MATCH(B487+1,B:B,0)-1)),"S")&gt;0,COUNTIF(INDIRECT("C"&amp;MATCH(B487,B:B,0)&amp;":C"&amp;IF(B487=MAX(B:B),1010,MATCH(B487+1,B:B,0)-1)),"H")+2,””)),B487&amp;"S2",IF(AD487=LARGE(INDIRECT("AD"&amp;MATCH(B487,B:B,0)&amp;":AD"&amp;IF(B487=MAX(B:B),1010,MATCH(B487+1,B:B,0)-1)), IF(COUNTIF(INDIRECT("C"&amp;MATCH(B487,B:B,0)&amp;":C"&amp;IF(B487=MAX(B:B),1010,MATCH(B487+1,B:B,0)-1)),"V")&gt;0,COUNTIF(INDIRECT("C"&amp;MATCH(B487,B:B,0)&amp;":C"&amp;IF(B487=MAX(B:B),1010,MATCH(B487+1,B:B,0)-1)),"H")+COUNTIF(INDIRECT("C"&amp;MATCH(B487,B:B,0)&amp;":C"&amp;IF(B487=MAX(B:B),1010,MATCH(B487+1,B:B,0)-1)),"S")+1,"")),B487&amp;"V1",IF(AD487=LARGE(INDIRECT("AD"&amp;MATCH(B487,B:B,0)&amp;":AD"&amp;IF(B487=MAX(B:B),1010,MATCH(B487+1,B:B,0)-1)), IF(COUNTIF(INDIRECT("C"&amp;MATCH(B487,B:B,0)&amp;":C"&amp;IF(B487=MAX(B:B),1010,MATCH(B487+1,B:B,0)-1)),"V")&gt;0,COUNTIF(INDIRECT("C"&amp;MATCH(B487,B:B,0)&amp;":C"&amp;IF(B487=MAX(B:B),1010,MATCH(B487+1,B:B,0)-1)),"H")+COUNTIF(INDIRECT("C"&amp;MATCH(B487,B:B,0)&amp;":C"&amp;IF(B487=MAX(B:B),1010,MATCH(B487+1,B:B,0)-1)),"S")+2,"")),B487&amp;"V2","")))))),"")</f>
        <v/>
      </c>
      <c r="AH487" s="14" t="str">
        <f t="shared" ca="1" si="156"/>
        <v/>
      </c>
    </row>
    <row r="488" spans="1:34" customFormat="1" x14ac:dyDescent="0.3">
      <c r="A488" s="52" t="str">
        <f t="shared" ca="1" si="153"/>
        <v/>
      </c>
      <c r="L488" s="9"/>
      <c r="M488" s="52"/>
      <c r="N488" s="52"/>
      <c r="O488" s="47" t="str">
        <f t="shared" si="141"/>
        <v/>
      </c>
      <c r="P488" s="46" t="str">
        <f t="shared" ca="1" si="142"/>
        <v/>
      </c>
      <c r="Q488" s="39"/>
      <c r="R488" s="39"/>
      <c r="S488" s="40"/>
      <c r="T488" s="6" t="str">
        <f t="shared" si="143"/>
        <v/>
      </c>
      <c r="U488" s="6" t="str">
        <f t="shared" si="144"/>
        <v/>
      </c>
      <c r="V488" s="6" t="str">
        <f t="shared" si="145"/>
        <v/>
      </c>
      <c r="W488" s="6" t="str">
        <f t="shared" si="146"/>
        <v/>
      </c>
      <c r="X488" s="6" t="str">
        <f t="shared" si="147"/>
        <v/>
      </c>
      <c r="Y488" s="6" t="str">
        <f t="shared" si="148"/>
        <v/>
      </c>
      <c r="Z488" s="6" t="str">
        <f t="shared" si="149"/>
        <v/>
      </c>
      <c r="AA488" s="6" t="str">
        <f t="shared" si="150"/>
        <v/>
      </c>
      <c r="AB488" s="6" t="str">
        <f t="shared" si="151"/>
        <v/>
      </c>
      <c r="AC488" s="6" t="str">
        <f t="shared" si="152"/>
        <v/>
      </c>
      <c r="AD488" s="6" t="str">
        <f t="shared" si="154"/>
        <v/>
      </c>
      <c r="AE488" s="6" t="str">
        <f t="shared" si="155"/>
        <v/>
      </c>
      <c r="AF488" s="6" t="str">
        <f t="shared" si="157"/>
        <v/>
      </c>
      <c r="AG488" s="6" t="str">
        <f ca="1">IFERROR(IF(AD488=LARGE(INDIRECT("AD"&amp;MATCH(B488,B:B,0)&amp;":AD"&amp;IF(B488=MAX(B:B),1010,MATCH(B488+1,B:B,0)-1)),IF(COUNTIF(INDIRECT("C"&amp;MATCH(B488,B:B,0)&amp;":C"&amp;IF(B488=MAX(B:B),1010,MATCH(B488+1,B:B,0)-1)),"H")&gt;0,1,"")),B488&amp;"H1",IF(AD488=LARGE(INDIRECT("AD"&amp;MATCH(B488,B:B,0)&amp;":AD"&amp;IF(B488=MAX(B:B),1010,MATCH(B488+1,B:B,0)-1)),IF(COUNTIF(INDIRECT("C"&amp;MATCH(B488,B:B,0)&amp;":C"&amp;IF(B488=MAX(B:B),1010,MATCH(B488+1,B:B,0)-1)),"H")&gt;0,2,"")),B488&amp;"H2",IF(AD488=LARGE(INDIRECT("AD"&amp;MATCH(B488,B:B,0)&amp;":AD"&amp;IF(B488=MAX(B:B),1010,MATCH(B488+1,B:B,0)-1)), IF(COUNTIF(INDIRECT("C"&amp;MATCH(B488,B:B,0)&amp;":C"&amp;IF(B488=MAX(B:B),1010,MATCH(B488+1,B:B,0)-1)),"S")&gt;0,COUNTIF(INDIRECT("C"&amp;MATCH(B488,B:B,0)&amp;":C"&amp;IF(B488=MAX(B:B),1010,MATCH(B488+1,B:B,0)-1)),"H")+1,””)),B488&amp;"S1",IF(AD488=LARGE(INDIRECT("AD"&amp;MATCH(B488,B:B,0)&amp;":AD"&amp;IF(B488=MAX(B:B),1010,MATCH(B488+1,B:B,0)-1)), IF(COUNTIF(INDIRECT("C"&amp;MATCH(B488,B:B,0)&amp;":C"&amp;IF(B488=MAX(B:B),1010,MATCH(B488+1,B:B,0)-1)),"S")&gt;0,COUNTIF(INDIRECT("C"&amp;MATCH(B488,B:B,0)&amp;":C"&amp;IF(B488=MAX(B:B),1010,MATCH(B488+1,B:B,0)-1)),"H")+2,””)),B488&amp;"S2",IF(AD488=LARGE(INDIRECT("AD"&amp;MATCH(B488,B:B,0)&amp;":AD"&amp;IF(B488=MAX(B:B),1010,MATCH(B488+1,B:B,0)-1)), IF(COUNTIF(INDIRECT("C"&amp;MATCH(B488,B:B,0)&amp;":C"&amp;IF(B488=MAX(B:B),1010,MATCH(B488+1,B:B,0)-1)),"V")&gt;0,COUNTIF(INDIRECT("C"&amp;MATCH(B488,B:B,0)&amp;":C"&amp;IF(B488=MAX(B:B),1010,MATCH(B488+1,B:B,0)-1)),"H")+COUNTIF(INDIRECT("C"&amp;MATCH(B488,B:B,0)&amp;":C"&amp;IF(B488=MAX(B:B),1010,MATCH(B488+1,B:B,0)-1)),"S")+1,"")),B488&amp;"V1",IF(AD488=LARGE(INDIRECT("AD"&amp;MATCH(B488,B:B,0)&amp;":AD"&amp;IF(B488=MAX(B:B),1010,MATCH(B488+1,B:B,0)-1)), IF(COUNTIF(INDIRECT("C"&amp;MATCH(B488,B:B,0)&amp;":C"&amp;IF(B488=MAX(B:B),1010,MATCH(B488+1,B:B,0)-1)),"V")&gt;0,COUNTIF(INDIRECT("C"&amp;MATCH(B488,B:B,0)&amp;":C"&amp;IF(B488=MAX(B:B),1010,MATCH(B488+1,B:B,0)-1)),"H")+COUNTIF(INDIRECT("C"&amp;MATCH(B488,B:B,0)&amp;":C"&amp;IF(B488=MAX(B:B),1010,MATCH(B488+1,B:B,0)-1)),"S")+2,"")),B488&amp;"V2","")))))),"")</f>
        <v/>
      </c>
      <c r="AH488" s="14" t="str">
        <f t="shared" ca="1" si="156"/>
        <v/>
      </c>
    </row>
    <row r="489" spans="1:34" customFormat="1" x14ac:dyDescent="0.3">
      <c r="A489" s="52" t="str">
        <f t="shared" ca="1" si="153"/>
        <v/>
      </c>
      <c r="L489" s="9"/>
      <c r="M489" s="52"/>
      <c r="N489" s="52"/>
      <c r="O489" s="47" t="str">
        <f t="shared" si="141"/>
        <v/>
      </c>
      <c r="P489" s="46" t="str">
        <f t="shared" ca="1" si="142"/>
        <v/>
      </c>
      <c r="Q489" s="39"/>
      <c r="R489" s="39"/>
      <c r="S489" s="40"/>
      <c r="T489" s="6" t="str">
        <f t="shared" si="143"/>
        <v/>
      </c>
      <c r="U489" s="6" t="str">
        <f t="shared" si="144"/>
        <v/>
      </c>
      <c r="V489" s="6" t="str">
        <f t="shared" si="145"/>
        <v/>
      </c>
      <c r="W489" s="6" t="str">
        <f t="shared" si="146"/>
        <v/>
      </c>
      <c r="X489" s="6" t="str">
        <f t="shared" si="147"/>
        <v/>
      </c>
      <c r="Y489" s="6" t="str">
        <f t="shared" si="148"/>
        <v/>
      </c>
      <c r="Z489" s="6" t="str">
        <f t="shared" si="149"/>
        <v/>
      </c>
      <c r="AA489" s="6" t="str">
        <f t="shared" si="150"/>
        <v/>
      </c>
      <c r="AB489" s="6" t="str">
        <f t="shared" si="151"/>
        <v/>
      </c>
      <c r="AC489" s="6" t="str">
        <f t="shared" si="152"/>
        <v/>
      </c>
      <c r="AD489" s="6" t="str">
        <f t="shared" si="154"/>
        <v/>
      </c>
      <c r="AE489" s="6" t="str">
        <f t="shared" si="155"/>
        <v/>
      </c>
      <c r="AF489" s="6" t="str">
        <f t="shared" si="157"/>
        <v/>
      </c>
      <c r="AG489" s="6" t="str">
        <f ca="1">IFERROR(IF(AD489=LARGE(INDIRECT("AD"&amp;MATCH(B489,B:B,0)&amp;":AD"&amp;IF(B489=MAX(B:B),1010,MATCH(B489+1,B:B,0)-1)),IF(COUNTIF(INDIRECT("C"&amp;MATCH(B489,B:B,0)&amp;":C"&amp;IF(B489=MAX(B:B),1010,MATCH(B489+1,B:B,0)-1)),"H")&gt;0,1,"")),B489&amp;"H1",IF(AD489=LARGE(INDIRECT("AD"&amp;MATCH(B489,B:B,0)&amp;":AD"&amp;IF(B489=MAX(B:B),1010,MATCH(B489+1,B:B,0)-1)),IF(COUNTIF(INDIRECT("C"&amp;MATCH(B489,B:B,0)&amp;":C"&amp;IF(B489=MAX(B:B),1010,MATCH(B489+1,B:B,0)-1)),"H")&gt;0,2,"")),B489&amp;"H2",IF(AD489=LARGE(INDIRECT("AD"&amp;MATCH(B489,B:B,0)&amp;":AD"&amp;IF(B489=MAX(B:B),1010,MATCH(B489+1,B:B,0)-1)), IF(COUNTIF(INDIRECT("C"&amp;MATCH(B489,B:B,0)&amp;":C"&amp;IF(B489=MAX(B:B),1010,MATCH(B489+1,B:B,0)-1)),"S")&gt;0,COUNTIF(INDIRECT("C"&amp;MATCH(B489,B:B,0)&amp;":C"&amp;IF(B489=MAX(B:B),1010,MATCH(B489+1,B:B,0)-1)),"H")+1,””)),B489&amp;"S1",IF(AD489=LARGE(INDIRECT("AD"&amp;MATCH(B489,B:B,0)&amp;":AD"&amp;IF(B489=MAX(B:B),1010,MATCH(B489+1,B:B,0)-1)), IF(COUNTIF(INDIRECT("C"&amp;MATCH(B489,B:B,0)&amp;":C"&amp;IF(B489=MAX(B:B),1010,MATCH(B489+1,B:B,0)-1)),"S")&gt;0,COUNTIF(INDIRECT("C"&amp;MATCH(B489,B:B,0)&amp;":C"&amp;IF(B489=MAX(B:B),1010,MATCH(B489+1,B:B,0)-1)),"H")+2,””)),B489&amp;"S2",IF(AD489=LARGE(INDIRECT("AD"&amp;MATCH(B489,B:B,0)&amp;":AD"&amp;IF(B489=MAX(B:B),1010,MATCH(B489+1,B:B,0)-1)), IF(COUNTIF(INDIRECT("C"&amp;MATCH(B489,B:B,0)&amp;":C"&amp;IF(B489=MAX(B:B),1010,MATCH(B489+1,B:B,0)-1)),"V")&gt;0,COUNTIF(INDIRECT("C"&amp;MATCH(B489,B:B,0)&amp;":C"&amp;IF(B489=MAX(B:B),1010,MATCH(B489+1,B:B,0)-1)),"H")+COUNTIF(INDIRECT("C"&amp;MATCH(B489,B:B,0)&amp;":C"&amp;IF(B489=MAX(B:B),1010,MATCH(B489+1,B:B,0)-1)),"S")+1,"")),B489&amp;"V1",IF(AD489=LARGE(INDIRECT("AD"&amp;MATCH(B489,B:B,0)&amp;":AD"&amp;IF(B489=MAX(B:B),1010,MATCH(B489+1,B:B,0)-1)), IF(COUNTIF(INDIRECT("C"&amp;MATCH(B489,B:B,0)&amp;":C"&amp;IF(B489=MAX(B:B),1010,MATCH(B489+1,B:B,0)-1)),"V")&gt;0,COUNTIF(INDIRECT("C"&amp;MATCH(B489,B:B,0)&amp;":C"&amp;IF(B489=MAX(B:B),1010,MATCH(B489+1,B:B,0)-1)),"H")+COUNTIF(INDIRECT("C"&amp;MATCH(B489,B:B,0)&amp;":C"&amp;IF(B489=MAX(B:B),1010,MATCH(B489+1,B:B,0)-1)),"S")+2,"")),B489&amp;"V2","")))))),"")</f>
        <v/>
      </c>
      <c r="AH489" s="14" t="str">
        <f t="shared" ca="1" si="156"/>
        <v/>
      </c>
    </row>
    <row r="490" spans="1:34" customFormat="1" x14ac:dyDescent="0.3">
      <c r="A490" s="52" t="str">
        <f t="shared" ca="1" si="153"/>
        <v/>
      </c>
      <c r="L490" s="9"/>
      <c r="M490" s="52"/>
      <c r="N490" s="52"/>
      <c r="O490" s="47" t="str">
        <f t="shared" si="141"/>
        <v/>
      </c>
      <c r="P490" s="46" t="str">
        <f t="shared" ca="1" si="142"/>
        <v/>
      </c>
      <c r="Q490" s="39"/>
      <c r="R490" s="39"/>
      <c r="S490" s="40"/>
      <c r="T490" s="6" t="str">
        <f t="shared" si="143"/>
        <v/>
      </c>
      <c r="U490" s="6" t="str">
        <f t="shared" si="144"/>
        <v/>
      </c>
      <c r="V490" s="6" t="str">
        <f t="shared" si="145"/>
        <v/>
      </c>
      <c r="W490" s="6" t="str">
        <f t="shared" si="146"/>
        <v/>
      </c>
      <c r="X490" s="6" t="str">
        <f t="shared" si="147"/>
        <v/>
      </c>
      <c r="Y490" s="6" t="str">
        <f t="shared" si="148"/>
        <v/>
      </c>
      <c r="Z490" s="6" t="str">
        <f t="shared" si="149"/>
        <v/>
      </c>
      <c r="AA490" s="6" t="str">
        <f t="shared" si="150"/>
        <v/>
      </c>
      <c r="AB490" s="6" t="str">
        <f t="shared" si="151"/>
        <v/>
      </c>
      <c r="AC490" s="6" t="str">
        <f t="shared" si="152"/>
        <v/>
      </c>
      <c r="AD490" s="6" t="str">
        <f t="shared" si="154"/>
        <v/>
      </c>
      <c r="AE490" s="6" t="str">
        <f t="shared" si="155"/>
        <v/>
      </c>
      <c r="AF490" s="6" t="str">
        <f t="shared" si="157"/>
        <v/>
      </c>
      <c r="AG490" s="6" t="str">
        <f ca="1">IFERROR(IF(AD490=LARGE(INDIRECT("AD"&amp;MATCH(B490,B:B,0)&amp;":AD"&amp;IF(B490=MAX(B:B),1010,MATCH(B490+1,B:B,0)-1)),IF(COUNTIF(INDIRECT("C"&amp;MATCH(B490,B:B,0)&amp;":C"&amp;IF(B490=MAX(B:B),1010,MATCH(B490+1,B:B,0)-1)),"H")&gt;0,1,"")),B490&amp;"H1",IF(AD490=LARGE(INDIRECT("AD"&amp;MATCH(B490,B:B,0)&amp;":AD"&amp;IF(B490=MAX(B:B),1010,MATCH(B490+1,B:B,0)-1)),IF(COUNTIF(INDIRECT("C"&amp;MATCH(B490,B:B,0)&amp;":C"&amp;IF(B490=MAX(B:B),1010,MATCH(B490+1,B:B,0)-1)),"H")&gt;0,2,"")),B490&amp;"H2",IF(AD490=LARGE(INDIRECT("AD"&amp;MATCH(B490,B:B,0)&amp;":AD"&amp;IF(B490=MAX(B:B),1010,MATCH(B490+1,B:B,0)-1)), IF(COUNTIF(INDIRECT("C"&amp;MATCH(B490,B:B,0)&amp;":C"&amp;IF(B490=MAX(B:B),1010,MATCH(B490+1,B:B,0)-1)),"S")&gt;0,COUNTIF(INDIRECT("C"&amp;MATCH(B490,B:B,0)&amp;":C"&amp;IF(B490=MAX(B:B),1010,MATCH(B490+1,B:B,0)-1)),"H")+1,””)),B490&amp;"S1",IF(AD490=LARGE(INDIRECT("AD"&amp;MATCH(B490,B:B,0)&amp;":AD"&amp;IF(B490=MAX(B:B),1010,MATCH(B490+1,B:B,0)-1)), IF(COUNTIF(INDIRECT("C"&amp;MATCH(B490,B:B,0)&amp;":C"&amp;IF(B490=MAX(B:B),1010,MATCH(B490+1,B:B,0)-1)),"S")&gt;0,COUNTIF(INDIRECT("C"&amp;MATCH(B490,B:B,0)&amp;":C"&amp;IF(B490=MAX(B:B),1010,MATCH(B490+1,B:B,0)-1)),"H")+2,””)),B490&amp;"S2",IF(AD490=LARGE(INDIRECT("AD"&amp;MATCH(B490,B:B,0)&amp;":AD"&amp;IF(B490=MAX(B:B),1010,MATCH(B490+1,B:B,0)-1)), IF(COUNTIF(INDIRECT("C"&amp;MATCH(B490,B:B,0)&amp;":C"&amp;IF(B490=MAX(B:B),1010,MATCH(B490+1,B:B,0)-1)),"V")&gt;0,COUNTIF(INDIRECT("C"&amp;MATCH(B490,B:B,0)&amp;":C"&amp;IF(B490=MAX(B:B),1010,MATCH(B490+1,B:B,0)-1)),"H")+COUNTIF(INDIRECT("C"&amp;MATCH(B490,B:B,0)&amp;":C"&amp;IF(B490=MAX(B:B),1010,MATCH(B490+1,B:B,0)-1)),"S")+1,"")),B490&amp;"V1",IF(AD490=LARGE(INDIRECT("AD"&amp;MATCH(B490,B:B,0)&amp;":AD"&amp;IF(B490=MAX(B:B),1010,MATCH(B490+1,B:B,0)-1)), IF(COUNTIF(INDIRECT("C"&amp;MATCH(B490,B:B,0)&amp;":C"&amp;IF(B490=MAX(B:B),1010,MATCH(B490+1,B:B,0)-1)),"V")&gt;0,COUNTIF(INDIRECT("C"&amp;MATCH(B490,B:B,0)&amp;":C"&amp;IF(B490=MAX(B:B),1010,MATCH(B490+1,B:B,0)-1)),"H")+COUNTIF(INDIRECT("C"&amp;MATCH(B490,B:B,0)&amp;":C"&amp;IF(B490=MAX(B:B),1010,MATCH(B490+1,B:B,0)-1)),"S")+2,"")),B490&amp;"V2","")))))),"")</f>
        <v/>
      </c>
      <c r="AH490" s="14" t="str">
        <f t="shared" ca="1" si="156"/>
        <v/>
      </c>
    </row>
    <row r="491" spans="1:34" customFormat="1" x14ac:dyDescent="0.3">
      <c r="A491" s="52" t="str">
        <f t="shared" ca="1" si="153"/>
        <v/>
      </c>
      <c r="L491" s="9"/>
      <c r="M491" s="52"/>
      <c r="N491" s="52"/>
      <c r="O491" s="47" t="str">
        <f t="shared" si="141"/>
        <v/>
      </c>
      <c r="P491" s="46" t="str">
        <f t="shared" ca="1" si="142"/>
        <v/>
      </c>
      <c r="Q491" s="39"/>
      <c r="R491" s="39"/>
      <c r="S491" s="40"/>
      <c r="T491" s="6" t="str">
        <f t="shared" si="143"/>
        <v/>
      </c>
      <c r="U491" s="6" t="str">
        <f t="shared" si="144"/>
        <v/>
      </c>
      <c r="V491" s="6" t="str">
        <f t="shared" si="145"/>
        <v/>
      </c>
      <c r="W491" s="6" t="str">
        <f t="shared" si="146"/>
        <v/>
      </c>
      <c r="X491" s="6" t="str">
        <f t="shared" si="147"/>
        <v/>
      </c>
      <c r="Y491" s="6" t="str">
        <f t="shared" si="148"/>
        <v/>
      </c>
      <c r="Z491" s="6" t="str">
        <f t="shared" si="149"/>
        <v/>
      </c>
      <c r="AA491" s="6" t="str">
        <f t="shared" si="150"/>
        <v/>
      </c>
      <c r="AB491" s="6" t="str">
        <f t="shared" si="151"/>
        <v/>
      </c>
      <c r="AC491" s="6" t="str">
        <f t="shared" si="152"/>
        <v/>
      </c>
      <c r="AD491" s="6" t="str">
        <f t="shared" si="154"/>
        <v/>
      </c>
      <c r="AE491" s="6" t="str">
        <f t="shared" si="155"/>
        <v/>
      </c>
      <c r="AF491" s="6" t="str">
        <f t="shared" si="157"/>
        <v/>
      </c>
      <c r="AG491" s="6" t="str">
        <f ca="1">IFERROR(IF(AD491=LARGE(INDIRECT("AD"&amp;MATCH(B491,B:B,0)&amp;":AD"&amp;IF(B491=MAX(B:B),1010,MATCH(B491+1,B:B,0)-1)),IF(COUNTIF(INDIRECT("C"&amp;MATCH(B491,B:B,0)&amp;":C"&amp;IF(B491=MAX(B:B),1010,MATCH(B491+1,B:B,0)-1)),"H")&gt;0,1,"")),B491&amp;"H1",IF(AD491=LARGE(INDIRECT("AD"&amp;MATCH(B491,B:B,0)&amp;":AD"&amp;IF(B491=MAX(B:B),1010,MATCH(B491+1,B:B,0)-1)),IF(COUNTIF(INDIRECT("C"&amp;MATCH(B491,B:B,0)&amp;":C"&amp;IF(B491=MAX(B:B),1010,MATCH(B491+1,B:B,0)-1)),"H")&gt;0,2,"")),B491&amp;"H2",IF(AD491=LARGE(INDIRECT("AD"&amp;MATCH(B491,B:B,0)&amp;":AD"&amp;IF(B491=MAX(B:B),1010,MATCH(B491+1,B:B,0)-1)), IF(COUNTIF(INDIRECT("C"&amp;MATCH(B491,B:B,0)&amp;":C"&amp;IF(B491=MAX(B:B),1010,MATCH(B491+1,B:B,0)-1)),"S")&gt;0,COUNTIF(INDIRECT("C"&amp;MATCH(B491,B:B,0)&amp;":C"&amp;IF(B491=MAX(B:B),1010,MATCH(B491+1,B:B,0)-1)),"H")+1,””)),B491&amp;"S1",IF(AD491=LARGE(INDIRECT("AD"&amp;MATCH(B491,B:B,0)&amp;":AD"&amp;IF(B491=MAX(B:B),1010,MATCH(B491+1,B:B,0)-1)), IF(COUNTIF(INDIRECT("C"&amp;MATCH(B491,B:B,0)&amp;":C"&amp;IF(B491=MAX(B:B),1010,MATCH(B491+1,B:B,0)-1)),"S")&gt;0,COUNTIF(INDIRECT("C"&amp;MATCH(B491,B:B,0)&amp;":C"&amp;IF(B491=MAX(B:B),1010,MATCH(B491+1,B:B,0)-1)),"H")+2,””)),B491&amp;"S2",IF(AD491=LARGE(INDIRECT("AD"&amp;MATCH(B491,B:B,0)&amp;":AD"&amp;IF(B491=MAX(B:B),1010,MATCH(B491+1,B:B,0)-1)), IF(COUNTIF(INDIRECT("C"&amp;MATCH(B491,B:B,0)&amp;":C"&amp;IF(B491=MAX(B:B),1010,MATCH(B491+1,B:B,0)-1)),"V")&gt;0,COUNTIF(INDIRECT("C"&amp;MATCH(B491,B:B,0)&amp;":C"&amp;IF(B491=MAX(B:B),1010,MATCH(B491+1,B:B,0)-1)),"H")+COUNTIF(INDIRECT("C"&amp;MATCH(B491,B:B,0)&amp;":C"&amp;IF(B491=MAX(B:B),1010,MATCH(B491+1,B:B,0)-1)),"S")+1,"")),B491&amp;"V1",IF(AD491=LARGE(INDIRECT("AD"&amp;MATCH(B491,B:B,0)&amp;":AD"&amp;IF(B491=MAX(B:B),1010,MATCH(B491+1,B:B,0)-1)), IF(COUNTIF(INDIRECT("C"&amp;MATCH(B491,B:B,0)&amp;":C"&amp;IF(B491=MAX(B:B),1010,MATCH(B491+1,B:B,0)-1)),"V")&gt;0,COUNTIF(INDIRECT("C"&amp;MATCH(B491,B:B,0)&amp;":C"&amp;IF(B491=MAX(B:B),1010,MATCH(B491+1,B:B,0)-1)),"H")+COUNTIF(INDIRECT("C"&amp;MATCH(B491,B:B,0)&amp;":C"&amp;IF(B491=MAX(B:B),1010,MATCH(B491+1,B:B,0)-1)),"S")+2,"")),B491&amp;"V2","")))))),"")</f>
        <v/>
      </c>
      <c r="AH491" s="14" t="str">
        <f t="shared" ca="1" si="156"/>
        <v/>
      </c>
    </row>
    <row r="492" spans="1:34" customFormat="1" x14ac:dyDescent="0.3">
      <c r="A492" s="52" t="str">
        <f t="shared" ca="1" si="153"/>
        <v/>
      </c>
      <c r="L492" s="9"/>
      <c r="M492" s="52"/>
      <c r="N492" s="52"/>
      <c r="O492" s="47" t="str">
        <f t="shared" si="141"/>
        <v/>
      </c>
      <c r="P492" s="46" t="str">
        <f t="shared" ca="1" si="142"/>
        <v/>
      </c>
      <c r="Q492" s="39"/>
      <c r="R492" s="39"/>
      <c r="S492" s="40"/>
      <c r="T492" s="6" t="str">
        <f t="shared" si="143"/>
        <v/>
      </c>
      <c r="U492" s="6" t="str">
        <f t="shared" si="144"/>
        <v/>
      </c>
      <c r="V492" s="6" t="str">
        <f t="shared" si="145"/>
        <v/>
      </c>
      <c r="W492" s="6" t="str">
        <f t="shared" si="146"/>
        <v/>
      </c>
      <c r="X492" s="6" t="str">
        <f t="shared" si="147"/>
        <v/>
      </c>
      <c r="Y492" s="6" t="str">
        <f t="shared" si="148"/>
        <v/>
      </c>
      <c r="Z492" s="6" t="str">
        <f t="shared" si="149"/>
        <v/>
      </c>
      <c r="AA492" s="6" t="str">
        <f t="shared" si="150"/>
        <v/>
      </c>
      <c r="AB492" s="6" t="str">
        <f t="shared" si="151"/>
        <v/>
      </c>
      <c r="AC492" s="6" t="str">
        <f t="shared" si="152"/>
        <v/>
      </c>
      <c r="AD492" s="6" t="str">
        <f t="shared" si="154"/>
        <v/>
      </c>
      <c r="AE492" s="6" t="str">
        <f t="shared" si="155"/>
        <v/>
      </c>
      <c r="AF492" s="6" t="str">
        <f t="shared" si="157"/>
        <v/>
      </c>
      <c r="AG492" s="6" t="str">
        <f ca="1">IFERROR(IF(AD492=LARGE(INDIRECT("AD"&amp;MATCH(B492,B:B,0)&amp;":AD"&amp;IF(B492=MAX(B:B),1010,MATCH(B492+1,B:B,0)-1)),IF(COUNTIF(INDIRECT("C"&amp;MATCH(B492,B:B,0)&amp;":C"&amp;IF(B492=MAX(B:B),1010,MATCH(B492+1,B:B,0)-1)),"H")&gt;0,1,"")),B492&amp;"H1",IF(AD492=LARGE(INDIRECT("AD"&amp;MATCH(B492,B:B,0)&amp;":AD"&amp;IF(B492=MAX(B:B),1010,MATCH(B492+1,B:B,0)-1)),IF(COUNTIF(INDIRECT("C"&amp;MATCH(B492,B:B,0)&amp;":C"&amp;IF(B492=MAX(B:B),1010,MATCH(B492+1,B:B,0)-1)),"H")&gt;0,2,"")),B492&amp;"H2",IF(AD492=LARGE(INDIRECT("AD"&amp;MATCH(B492,B:B,0)&amp;":AD"&amp;IF(B492=MAX(B:B),1010,MATCH(B492+1,B:B,0)-1)), IF(COUNTIF(INDIRECT("C"&amp;MATCH(B492,B:B,0)&amp;":C"&amp;IF(B492=MAX(B:B),1010,MATCH(B492+1,B:B,0)-1)),"S")&gt;0,COUNTIF(INDIRECT("C"&amp;MATCH(B492,B:B,0)&amp;":C"&amp;IF(B492=MAX(B:B),1010,MATCH(B492+1,B:B,0)-1)),"H")+1,””)),B492&amp;"S1",IF(AD492=LARGE(INDIRECT("AD"&amp;MATCH(B492,B:B,0)&amp;":AD"&amp;IF(B492=MAX(B:B),1010,MATCH(B492+1,B:B,0)-1)), IF(COUNTIF(INDIRECT("C"&amp;MATCH(B492,B:B,0)&amp;":C"&amp;IF(B492=MAX(B:B),1010,MATCH(B492+1,B:B,0)-1)),"S")&gt;0,COUNTIF(INDIRECT("C"&amp;MATCH(B492,B:B,0)&amp;":C"&amp;IF(B492=MAX(B:B),1010,MATCH(B492+1,B:B,0)-1)),"H")+2,””)),B492&amp;"S2",IF(AD492=LARGE(INDIRECT("AD"&amp;MATCH(B492,B:B,0)&amp;":AD"&amp;IF(B492=MAX(B:B),1010,MATCH(B492+1,B:B,0)-1)), IF(COUNTIF(INDIRECT("C"&amp;MATCH(B492,B:B,0)&amp;":C"&amp;IF(B492=MAX(B:B),1010,MATCH(B492+1,B:B,0)-1)),"V")&gt;0,COUNTIF(INDIRECT("C"&amp;MATCH(B492,B:B,0)&amp;":C"&amp;IF(B492=MAX(B:B),1010,MATCH(B492+1,B:B,0)-1)),"H")+COUNTIF(INDIRECT("C"&amp;MATCH(B492,B:B,0)&amp;":C"&amp;IF(B492=MAX(B:B),1010,MATCH(B492+1,B:B,0)-1)),"S")+1,"")),B492&amp;"V1",IF(AD492=LARGE(INDIRECT("AD"&amp;MATCH(B492,B:B,0)&amp;":AD"&amp;IF(B492=MAX(B:B),1010,MATCH(B492+1,B:B,0)-1)), IF(COUNTIF(INDIRECT("C"&amp;MATCH(B492,B:B,0)&amp;":C"&amp;IF(B492=MAX(B:B),1010,MATCH(B492+1,B:B,0)-1)),"V")&gt;0,COUNTIF(INDIRECT("C"&amp;MATCH(B492,B:B,0)&amp;":C"&amp;IF(B492=MAX(B:B),1010,MATCH(B492+1,B:B,0)-1)),"H")+COUNTIF(INDIRECT("C"&amp;MATCH(B492,B:B,0)&amp;":C"&amp;IF(B492=MAX(B:B),1010,MATCH(B492+1,B:B,0)-1)),"S")+2,"")),B492&amp;"V2","")))))),"")</f>
        <v/>
      </c>
      <c r="AH492" s="14" t="str">
        <f t="shared" ca="1" si="156"/>
        <v/>
      </c>
    </row>
    <row r="493" spans="1:34" customFormat="1" x14ac:dyDescent="0.3">
      <c r="A493" s="52" t="str">
        <f t="shared" ca="1" si="153"/>
        <v/>
      </c>
      <c r="L493" s="9"/>
      <c r="M493" s="52"/>
      <c r="N493" s="52"/>
      <c r="O493" s="47" t="str">
        <f t="shared" si="141"/>
        <v/>
      </c>
      <c r="P493" s="46" t="str">
        <f t="shared" ca="1" si="142"/>
        <v/>
      </c>
      <c r="Q493" s="39"/>
      <c r="R493" s="39"/>
      <c r="S493" s="40"/>
      <c r="T493" s="6" t="str">
        <f t="shared" si="143"/>
        <v/>
      </c>
      <c r="U493" s="6" t="str">
        <f t="shared" si="144"/>
        <v/>
      </c>
      <c r="V493" s="6" t="str">
        <f t="shared" si="145"/>
        <v/>
      </c>
      <c r="W493" s="6" t="str">
        <f t="shared" si="146"/>
        <v/>
      </c>
      <c r="X493" s="6" t="str">
        <f t="shared" si="147"/>
        <v/>
      </c>
      <c r="Y493" s="6" t="str">
        <f t="shared" si="148"/>
        <v/>
      </c>
      <c r="Z493" s="6" t="str">
        <f t="shared" si="149"/>
        <v/>
      </c>
      <c r="AA493" s="6" t="str">
        <f t="shared" si="150"/>
        <v/>
      </c>
      <c r="AB493" s="6" t="str">
        <f t="shared" si="151"/>
        <v/>
      </c>
      <c r="AC493" s="6" t="str">
        <f t="shared" si="152"/>
        <v/>
      </c>
      <c r="AD493" s="6" t="str">
        <f t="shared" si="154"/>
        <v/>
      </c>
      <c r="AE493" s="6" t="str">
        <f t="shared" si="155"/>
        <v/>
      </c>
      <c r="AF493" s="6" t="str">
        <f t="shared" si="157"/>
        <v/>
      </c>
      <c r="AG493" s="6" t="str">
        <f ca="1">IFERROR(IF(AD493=LARGE(INDIRECT("AD"&amp;MATCH(B493,B:B,0)&amp;":AD"&amp;IF(B493=MAX(B:B),1010,MATCH(B493+1,B:B,0)-1)),IF(COUNTIF(INDIRECT("C"&amp;MATCH(B493,B:B,0)&amp;":C"&amp;IF(B493=MAX(B:B),1010,MATCH(B493+1,B:B,0)-1)),"H")&gt;0,1,"")),B493&amp;"H1",IF(AD493=LARGE(INDIRECT("AD"&amp;MATCH(B493,B:B,0)&amp;":AD"&amp;IF(B493=MAX(B:B),1010,MATCH(B493+1,B:B,0)-1)),IF(COUNTIF(INDIRECT("C"&amp;MATCH(B493,B:B,0)&amp;":C"&amp;IF(B493=MAX(B:B),1010,MATCH(B493+1,B:B,0)-1)),"H")&gt;0,2,"")),B493&amp;"H2",IF(AD493=LARGE(INDIRECT("AD"&amp;MATCH(B493,B:B,0)&amp;":AD"&amp;IF(B493=MAX(B:B),1010,MATCH(B493+1,B:B,0)-1)), IF(COUNTIF(INDIRECT("C"&amp;MATCH(B493,B:B,0)&amp;":C"&amp;IF(B493=MAX(B:B),1010,MATCH(B493+1,B:B,0)-1)),"S")&gt;0,COUNTIF(INDIRECT("C"&amp;MATCH(B493,B:B,0)&amp;":C"&amp;IF(B493=MAX(B:B),1010,MATCH(B493+1,B:B,0)-1)),"H")+1,””)),B493&amp;"S1",IF(AD493=LARGE(INDIRECT("AD"&amp;MATCH(B493,B:B,0)&amp;":AD"&amp;IF(B493=MAX(B:B),1010,MATCH(B493+1,B:B,0)-1)), IF(COUNTIF(INDIRECT("C"&amp;MATCH(B493,B:B,0)&amp;":C"&amp;IF(B493=MAX(B:B),1010,MATCH(B493+1,B:B,0)-1)),"S")&gt;0,COUNTIF(INDIRECT("C"&amp;MATCH(B493,B:B,0)&amp;":C"&amp;IF(B493=MAX(B:B),1010,MATCH(B493+1,B:B,0)-1)),"H")+2,””)),B493&amp;"S2",IF(AD493=LARGE(INDIRECT("AD"&amp;MATCH(B493,B:B,0)&amp;":AD"&amp;IF(B493=MAX(B:B),1010,MATCH(B493+1,B:B,0)-1)), IF(COUNTIF(INDIRECT("C"&amp;MATCH(B493,B:B,0)&amp;":C"&amp;IF(B493=MAX(B:B),1010,MATCH(B493+1,B:B,0)-1)),"V")&gt;0,COUNTIF(INDIRECT("C"&amp;MATCH(B493,B:B,0)&amp;":C"&amp;IF(B493=MAX(B:B),1010,MATCH(B493+1,B:B,0)-1)),"H")+COUNTIF(INDIRECT("C"&amp;MATCH(B493,B:B,0)&amp;":C"&amp;IF(B493=MAX(B:B),1010,MATCH(B493+1,B:B,0)-1)),"S")+1,"")),B493&amp;"V1",IF(AD493=LARGE(INDIRECT("AD"&amp;MATCH(B493,B:B,0)&amp;":AD"&amp;IF(B493=MAX(B:B),1010,MATCH(B493+1,B:B,0)-1)), IF(COUNTIF(INDIRECT("C"&amp;MATCH(B493,B:B,0)&amp;":C"&amp;IF(B493=MAX(B:B),1010,MATCH(B493+1,B:B,0)-1)),"V")&gt;0,COUNTIF(INDIRECT("C"&amp;MATCH(B493,B:B,0)&amp;":C"&amp;IF(B493=MAX(B:B),1010,MATCH(B493+1,B:B,0)-1)),"H")+COUNTIF(INDIRECT("C"&amp;MATCH(B493,B:B,0)&amp;":C"&amp;IF(B493=MAX(B:B),1010,MATCH(B493+1,B:B,0)-1)),"S")+2,"")),B493&amp;"V2","")))))),"")</f>
        <v/>
      </c>
      <c r="AH493" s="14" t="str">
        <f t="shared" ca="1" si="156"/>
        <v/>
      </c>
    </row>
    <row r="494" spans="1:34" customFormat="1" x14ac:dyDescent="0.3">
      <c r="A494" s="52" t="str">
        <f t="shared" ca="1" si="153"/>
        <v/>
      </c>
      <c r="L494" s="9"/>
      <c r="M494" s="52"/>
      <c r="N494" s="52"/>
      <c r="O494" s="47" t="str">
        <f t="shared" si="141"/>
        <v/>
      </c>
      <c r="P494" s="46" t="str">
        <f t="shared" ca="1" si="142"/>
        <v/>
      </c>
      <c r="Q494" s="39"/>
      <c r="R494" s="39"/>
      <c r="S494" s="40"/>
      <c r="T494" s="6" t="str">
        <f t="shared" si="143"/>
        <v/>
      </c>
      <c r="U494" s="6" t="str">
        <f t="shared" si="144"/>
        <v/>
      </c>
      <c r="V494" s="6" t="str">
        <f t="shared" si="145"/>
        <v/>
      </c>
      <c r="W494" s="6" t="str">
        <f t="shared" si="146"/>
        <v/>
      </c>
      <c r="X494" s="6" t="str">
        <f t="shared" si="147"/>
        <v/>
      </c>
      <c r="Y494" s="6" t="str">
        <f t="shared" si="148"/>
        <v/>
      </c>
      <c r="Z494" s="6" t="str">
        <f t="shared" si="149"/>
        <v/>
      </c>
      <c r="AA494" s="6" t="str">
        <f t="shared" si="150"/>
        <v/>
      </c>
      <c r="AB494" s="6" t="str">
        <f t="shared" si="151"/>
        <v/>
      </c>
      <c r="AC494" s="6" t="str">
        <f t="shared" si="152"/>
        <v/>
      </c>
      <c r="AD494" s="6" t="str">
        <f t="shared" si="154"/>
        <v/>
      </c>
      <c r="AE494" s="6" t="str">
        <f t="shared" si="155"/>
        <v/>
      </c>
      <c r="AF494" s="6" t="str">
        <f t="shared" si="157"/>
        <v/>
      </c>
      <c r="AG494" s="6" t="str">
        <f ca="1">IFERROR(IF(AD494=LARGE(INDIRECT("AD"&amp;MATCH(B494,B:B,0)&amp;":AD"&amp;IF(B494=MAX(B:B),1010,MATCH(B494+1,B:B,0)-1)),IF(COUNTIF(INDIRECT("C"&amp;MATCH(B494,B:B,0)&amp;":C"&amp;IF(B494=MAX(B:B),1010,MATCH(B494+1,B:B,0)-1)),"H")&gt;0,1,"")),B494&amp;"H1",IF(AD494=LARGE(INDIRECT("AD"&amp;MATCH(B494,B:B,0)&amp;":AD"&amp;IF(B494=MAX(B:B),1010,MATCH(B494+1,B:B,0)-1)),IF(COUNTIF(INDIRECT("C"&amp;MATCH(B494,B:B,0)&amp;":C"&amp;IF(B494=MAX(B:B),1010,MATCH(B494+1,B:B,0)-1)),"H")&gt;0,2,"")),B494&amp;"H2",IF(AD494=LARGE(INDIRECT("AD"&amp;MATCH(B494,B:B,0)&amp;":AD"&amp;IF(B494=MAX(B:B),1010,MATCH(B494+1,B:B,0)-1)), IF(COUNTIF(INDIRECT("C"&amp;MATCH(B494,B:B,0)&amp;":C"&amp;IF(B494=MAX(B:B),1010,MATCH(B494+1,B:B,0)-1)),"S")&gt;0,COUNTIF(INDIRECT("C"&amp;MATCH(B494,B:B,0)&amp;":C"&amp;IF(B494=MAX(B:B),1010,MATCH(B494+1,B:B,0)-1)),"H")+1,””)),B494&amp;"S1",IF(AD494=LARGE(INDIRECT("AD"&amp;MATCH(B494,B:B,0)&amp;":AD"&amp;IF(B494=MAX(B:B),1010,MATCH(B494+1,B:B,0)-1)), IF(COUNTIF(INDIRECT("C"&amp;MATCH(B494,B:B,0)&amp;":C"&amp;IF(B494=MAX(B:B),1010,MATCH(B494+1,B:B,0)-1)),"S")&gt;0,COUNTIF(INDIRECT("C"&amp;MATCH(B494,B:B,0)&amp;":C"&amp;IF(B494=MAX(B:B),1010,MATCH(B494+1,B:B,0)-1)),"H")+2,””)),B494&amp;"S2",IF(AD494=LARGE(INDIRECT("AD"&amp;MATCH(B494,B:B,0)&amp;":AD"&amp;IF(B494=MAX(B:B),1010,MATCH(B494+1,B:B,0)-1)), IF(COUNTIF(INDIRECT("C"&amp;MATCH(B494,B:B,0)&amp;":C"&amp;IF(B494=MAX(B:B),1010,MATCH(B494+1,B:B,0)-1)),"V")&gt;0,COUNTIF(INDIRECT("C"&amp;MATCH(B494,B:B,0)&amp;":C"&amp;IF(B494=MAX(B:B),1010,MATCH(B494+1,B:B,0)-1)),"H")+COUNTIF(INDIRECT("C"&amp;MATCH(B494,B:B,0)&amp;":C"&amp;IF(B494=MAX(B:B),1010,MATCH(B494+1,B:B,0)-1)),"S")+1,"")),B494&amp;"V1",IF(AD494=LARGE(INDIRECT("AD"&amp;MATCH(B494,B:B,0)&amp;":AD"&amp;IF(B494=MAX(B:B),1010,MATCH(B494+1,B:B,0)-1)), IF(COUNTIF(INDIRECT("C"&amp;MATCH(B494,B:B,0)&amp;":C"&amp;IF(B494=MAX(B:B),1010,MATCH(B494+1,B:B,0)-1)),"V")&gt;0,COUNTIF(INDIRECT("C"&amp;MATCH(B494,B:B,0)&amp;":C"&amp;IF(B494=MAX(B:B),1010,MATCH(B494+1,B:B,0)-1)),"H")+COUNTIF(INDIRECT("C"&amp;MATCH(B494,B:B,0)&amp;":C"&amp;IF(B494=MAX(B:B),1010,MATCH(B494+1,B:B,0)-1)),"S")+2,"")),B494&amp;"V2","")))))),"")</f>
        <v/>
      </c>
      <c r="AH494" s="14" t="str">
        <f t="shared" ca="1" si="156"/>
        <v/>
      </c>
    </row>
    <row r="495" spans="1:34" customFormat="1" x14ac:dyDescent="0.3">
      <c r="A495" s="52" t="str">
        <f t="shared" ca="1" si="153"/>
        <v/>
      </c>
      <c r="L495" s="9"/>
      <c r="M495" s="52"/>
      <c r="N495" s="52"/>
      <c r="O495" s="47" t="str">
        <f t="shared" si="141"/>
        <v/>
      </c>
      <c r="P495" s="46" t="str">
        <f t="shared" ca="1" si="142"/>
        <v/>
      </c>
      <c r="Q495" s="39"/>
      <c r="R495" s="39"/>
      <c r="S495" s="40"/>
      <c r="T495" s="6" t="str">
        <f t="shared" si="143"/>
        <v/>
      </c>
      <c r="U495" s="6" t="str">
        <f t="shared" si="144"/>
        <v/>
      </c>
      <c r="V495" s="6" t="str">
        <f t="shared" si="145"/>
        <v/>
      </c>
      <c r="W495" s="6" t="str">
        <f t="shared" si="146"/>
        <v/>
      </c>
      <c r="X495" s="6" t="str">
        <f t="shared" si="147"/>
        <v/>
      </c>
      <c r="Y495" s="6" t="str">
        <f t="shared" si="148"/>
        <v/>
      </c>
      <c r="Z495" s="6" t="str">
        <f t="shared" si="149"/>
        <v/>
      </c>
      <c r="AA495" s="6" t="str">
        <f t="shared" si="150"/>
        <v/>
      </c>
      <c r="AB495" s="6" t="str">
        <f t="shared" si="151"/>
        <v/>
      </c>
      <c r="AC495" s="6" t="str">
        <f t="shared" si="152"/>
        <v/>
      </c>
      <c r="AD495" s="6" t="str">
        <f t="shared" si="154"/>
        <v/>
      </c>
      <c r="AE495" s="6" t="str">
        <f t="shared" si="155"/>
        <v/>
      </c>
      <c r="AF495" s="6" t="str">
        <f t="shared" si="157"/>
        <v/>
      </c>
      <c r="AG495" s="6" t="str">
        <f ca="1">IFERROR(IF(AD495=LARGE(INDIRECT("AD"&amp;MATCH(B495,B:B,0)&amp;":AD"&amp;IF(B495=MAX(B:B),1010,MATCH(B495+1,B:B,0)-1)),IF(COUNTIF(INDIRECT("C"&amp;MATCH(B495,B:B,0)&amp;":C"&amp;IF(B495=MAX(B:B),1010,MATCH(B495+1,B:B,0)-1)),"H")&gt;0,1,"")),B495&amp;"H1",IF(AD495=LARGE(INDIRECT("AD"&amp;MATCH(B495,B:B,0)&amp;":AD"&amp;IF(B495=MAX(B:B),1010,MATCH(B495+1,B:B,0)-1)),IF(COUNTIF(INDIRECT("C"&amp;MATCH(B495,B:B,0)&amp;":C"&amp;IF(B495=MAX(B:B),1010,MATCH(B495+1,B:B,0)-1)),"H")&gt;0,2,"")),B495&amp;"H2",IF(AD495=LARGE(INDIRECT("AD"&amp;MATCH(B495,B:B,0)&amp;":AD"&amp;IF(B495=MAX(B:B),1010,MATCH(B495+1,B:B,0)-1)), IF(COUNTIF(INDIRECT("C"&amp;MATCH(B495,B:B,0)&amp;":C"&amp;IF(B495=MAX(B:B),1010,MATCH(B495+1,B:B,0)-1)),"S")&gt;0,COUNTIF(INDIRECT("C"&amp;MATCH(B495,B:B,0)&amp;":C"&amp;IF(B495=MAX(B:B),1010,MATCH(B495+1,B:B,0)-1)),"H")+1,””)),B495&amp;"S1",IF(AD495=LARGE(INDIRECT("AD"&amp;MATCH(B495,B:B,0)&amp;":AD"&amp;IF(B495=MAX(B:B),1010,MATCH(B495+1,B:B,0)-1)), IF(COUNTIF(INDIRECT("C"&amp;MATCH(B495,B:B,0)&amp;":C"&amp;IF(B495=MAX(B:B),1010,MATCH(B495+1,B:B,0)-1)),"S")&gt;0,COUNTIF(INDIRECT("C"&amp;MATCH(B495,B:B,0)&amp;":C"&amp;IF(B495=MAX(B:B),1010,MATCH(B495+1,B:B,0)-1)),"H")+2,””)),B495&amp;"S2",IF(AD495=LARGE(INDIRECT("AD"&amp;MATCH(B495,B:B,0)&amp;":AD"&amp;IF(B495=MAX(B:B),1010,MATCH(B495+1,B:B,0)-1)), IF(COUNTIF(INDIRECT("C"&amp;MATCH(B495,B:B,0)&amp;":C"&amp;IF(B495=MAX(B:B),1010,MATCH(B495+1,B:B,0)-1)),"V")&gt;0,COUNTIF(INDIRECT("C"&amp;MATCH(B495,B:B,0)&amp;":C"&amp;IF(B495=MAX(B:B),1010,MATCH(B495+1,B:B,0)-1)),"H")+COUNTIF(INDIRECT("C"&amp;MATCH(B495,B:B,0)&amp;":C"&amp;IF(B495=MAX(B:B),1010,MATCH(B495+1,B:B,0)-1)),"S")+1,"")),B495&amp;"V1",IF(AD495=LARGE(INDIRECT("AD"&amp;MATCH(B495,B:B,0)&amp;":AD"&amp;IF(B495=MAX(B:B),1010,MATCH(B495+1,B:B,0)-1)), IF(COUNTIF(INDIRECT("C"&amp;MATCH(B495,B:B,0)&amp;":C"&amp;IF(B495=MAX(B:B),1010,MATCH(B495+1,B:B,0)-1)),"V")&gt;0,COUNTIF(INDIRECT("C"&amp;MATCH(B495,B:B,0)&amp;":C"&amp;IF(B495=MAX(B:B),1010,MATCH(B495+1,B:B,0)-1)),"H")+COUNTIF(INDIRECT("C"&amp;MATCH(B495,B:B,0)&amp;":C"&amp;IF(B495=MAX(B:B),1010,MATCH(B495+1,B:B,0)-1)),"S")+2,"")),B495&amp;"V2","")))))),"")</f>
        <v/>
      </c>
      <c r="AH495" s="14" t="str">
        <f t="shared" ca="1" si="156"/>
        <v/>
      </c>
    </row>
    <row r="496" spans="1:34" customFormat="1" x14ac:dyDescent="0.3">
      <c r="A496" s="52" t="str">
        <f t="shared" ca="1" si="153"/>
        <v/>
      </c>
      <c r="L496" s="9"/>
      <c r="M496" s="52"/>
      <c r="N496" s="52"/>
      <c r="O496" s="47" t="str">
        <f t="shared" si="141"/>
        <v/>
      </c>
      <c r="P496" s="46" t="str">
        <f t="shared" ca="1" si="142"/>
        <v/>
      </c>
      <c r="Q496" s="39"/>
      <c r="R496" s="39"/>
      <c r="S496" s="40"/>
      <c r="T496" s="6" t="str">
        <f t="shared" si="143"/>
        <v/>
      </c>
      <c r="U496" s="6" t="str">
        <f t="shared" si="144"/>
        <v/>
      </c>
      <c r="V496" s="6" t="str">
        <f t="shared" si="145"/>
        <v/>
      </c>
      <c r="W496" s="6" t="str">
        <f t="shared" si="146"/>
        <v/>
      </c>
      <c r="X496" s="6" t="str">
        <f t="shared" si="147"/>
        <v/>
      </c>
      <c r="Y496" s="6" t="str">
        <f t="shared" si="148"/>
        <v/>
      </c>
      <c r="Z496" s="6" t="str">
        <f t="shared" si="149"/>
        <v/>
      </c>
      <c r="AA496" s="6" t="str">
        <f t="shared" si="150"/>
        <v/>
      </c>
      <c r="AB496" s="6" t="str">
        <f t="shared" si="151"/>
        <v/>
      </c>
      <c r="AC496" s="6" t="str">
        <f t="shared" si="152"/>
        <v/>
      </c>
      <c r="AD496" s="6" t="str">
        <f t="shared" si="154"/>
        <v/>
      </c>
      <c r="AE496" s="6" t="str">
        <f t="shared" si="155"/>
        <v/>
      </c>
      <c r="AF496" s="6" t="str">
        <f t="shared" si="157"/>
        <v/>
      </c>
      <c r="AG496" s="6" t="str">
        <f ca="1">IFERROR(IF(AD496=LARGE(INDIRECT("AD"&amp;MATCH(B496,B:B,0)&amp;":AD"&amp;IF(B496=MAX(B:B),1010,MATCH(B496+1,B:B,0)-1)),IF(COUNTIF(INDIRECT("C"&amp;MATCH(B496,B:B,0)&amp;":C"&amp;IF(B496=MAX(B:B),1010,MATCH(B496+1,B:B,0)-1)),"H")&gt;0,1,"")),B496&amp;"H1",IF(AD496=LARGE(INDIRECT("AD"&amp;MATCH(B496,B:B,0)&amp;":AD"&amp;IF(B496=MAX(B:B),1010,MATCH(B496+1,B:B,0)-1)),IF(COUNTIF(INDIRECT("C"&amp;MATCH(B496,B:B,0)&amp;":C"&amp;IF(B496=MAX(B:B),1010,MATCH(B496+1,B:B,0)-1)),"H")&gt;0,2,"")),B496&amp;"H2",IF(AD496=LARGE(INDIRECT("AD"&amp;MATCH(B496,B:B,0)&amp;":AD"&amp;IF(B496=MAX(B:B),1010,MATCH(B496+1,B:B,0)-1)), IF(COUNTIF(INDIRECT("C"&amp;MATCH(B496,B:B,0)&amp;":C"&amp;IF(B496=MAX(B:B),1010,MATCH(B496+1,B:B,0)-1)),"S")&gt;0,COUNTIF(INDIRECT("C"&amp;MATCH(B496,B:B,0)&amp;":C"&amp;IF(B496=MAX(B:B),1010,MATCH(B496+1,B:B,0)-1)),"H")+1,””)),B496&amp;"S1",IF(AD496=LARGE(INDIRECT("AD"&amp;MATCH(B496,B:B,0)&amp;":AD"&amp;IF(B496=MAX(B:B),1010,MATCH(B496+1,B:B,0)-1)), IF(COUNTIF(INDIRECT("C"&amp;MATCH(B496,B:B,0)&amp;":C"&amp;IF(B496=MAX(B:B),1010,MATCH(B496+1,B:B,0)-1)),"S")&gt;0,COUNTIF(INDIRECT("C"&amp;MATCH(B496,B:B,0)&amp;":C"&amp;IF(B496=MAX(B:B),1010,MATCH(B496+1,B:B,0)-1)),"H")+2,””)),B496&amp;"S2",IF(AD496=LARGE(INDIRECT("AD"&amp;MATCH(B496,B:B,0)&amp;":AD"&amp;IF(B496=MAX(B:B),1010,MATCH(B496+1,B:B,0)-1)), IF(COUNTIF(INDIRECT("C"&amp;MATCH(B496,B:B,0)&amp;":C"&amp;IF(B496=MAX(B:B),1010,MATCH(B496+1,B:B,0)-1)),"V")&gt;0,COUNTIF(INDIRECT("C"&amp;MATCH(B496,B:B,0)&amp;":C"&amp;IF(B496=MAX(B:B),1010,MATCH(B496+1,B:B,0)-1)),"H")+COUNTIF(INDIRECT("C"&amp;MATCH(B496,B:B,0)&amp;":C"&amp;IF(B496=MAX(B:B),1010,MATCH(B496+1,B:B,0)-1)),"S")+1,"")),B496&amp;"V1",IF(AD496=LARGE(INDIRECT("AD"&amp;MATCH(B496,B:B,0)&amp;":AD"&amp;IF(B496=MAX(B:B),1010,MATCH(B496+1,B:B,0)-1)), IF(COUNTIF(INDIRECT("C"&amp;MATCH(B496,B:B,0)&amp;":C"&amp;IF(B496=MAX(B:B),1010,MATCH(B496+1,B:B,0)-1)),"V")&gt;0,COUNTIF(INDIRECT("C"&amp;MATCH(B496,B:B,0)&amp;":C"&amp;IF(B496=MAX(B:B),1010,MATCH(B496+1,B:B,0)-1)),"H")+COUNTIF(INDIRECT("C"&amp;MATCH(B496,B:B,0)&amp;":C"&amp;IF(B496=MAX(B:B),1010,MATCH(B496+1,B:B,0)-1)),"S")+2,"")),B496&amp;"V2","")))))),"")</f>
        <v/>
      </c>
      <c r="AH496" s="14" t="str">
        <f t="shared" ca="1" si="156"/>
        <v/>
      </c>
    </row>
    <row r="497" spans="1:34" customFormat="1" x14ac:dyDescent="0.3">
      <c r="A497" s="52" t="str">
        <f t="shared" ca="1" si="153"/>
        <v/>
      </c>
      <c r="L497" s="9"/>
      <c r="M497" s="52"/>
      <c r="N497" s="52"/>
      <c r="O497" s="47" t="str">
        <f t="shared" si="141"/>
        <v/>
      </c>
      <c r="P497" s="46" t="str">
        <f t="shared" ca="1" si="142"/>
        <v/>
      </c>
      <c r="Q497" s="39"/>
      <c r="R497" s="39"/>
      <c r="S497" s="40"/>
      <c r="T497" s="6" t="str">
        <f t="shared" si="143"/>
        <v/>
      </c>
      <c r="U497" s="6" t="str">
        <f t="shared" si="144"/>
        <v/>
      </c>
      <c r="V497" s="6" t="str">
        <f t="shared" si="145"/>
        <v/>
      </c>
      <c r="W497" s="6" t="str">
        <f t="shared" si="146"/>
        <v/>
      </c>
      <c r="X497" s="6" t="str">
        <f t="shared" si="147"/>
        <v/>
      </c>
      <c r="Y497" s="6" t="str">
        <f t="shared" si="148"/>
        <v/>
      </c>
      <c r="Z497" s="6" t="str">
        <f t="shared" si="149"/>
        <v/>
      </c>
      <c r="AA497" s="6" t="str">
        <f t="shared" si="150"/>
        <v/>
      </c>
      <c r="AB497" s="6" t="str">
        <f t="shared" si="151"/>
        <v/>
      </c>
      <c r="AC497" s="6" t="str">
        <f t="shared" si="152"/>
        <v/>
      </c>
      <c r="AD497" s="6" t="str">
        <f t="shared" si="154"/>
        <v/>
      </c>
      <c r="AE497" s="6" t="str">
        <f t="shared" si="155"/>
        <v/>
      </c>
      <c r="AF497" s="6" t="str">
        <f t="shared" si="157"/>
        <v/>
      </c>
      <c r="AG497" s="6" t="str">
        <f ca="1">IFERROR(IF(AD497=LARGE(INDIRECT("AD"&amp;MATCH(B497,B:B,0)&amp;":AD"&amp;IF(B497=MAX(B:B),1010,MATCH(B497+1,B:B,0)-1)),IF(COUNTIF(INDIRECT("C"&amp;MATCH(B497,B:B,0)&amp;":C"&amp;IF(B497=MAX(B:B),1010,MATCH(B497+1,B:B,0)-1)),"H")&gt;0,1,"")),B497&amp;"H1",IF(AD497=LARGE(INDIRECT("AD"&amp;MATCH(B497,B:B,0)&amp;":AD"&amp;IF(B497=MAX(B:B),1010,MATCH(B497+1,B:B,0)-1)),IF(COUNTIF(INDIRECT("C"&amp;MATCH(B497,B:B,0)&amp;":C"&amp;IF(B497=MAX(B:B),1010,MATCH(B497+1,B:B,0)-1)),"H")&gt;0,2,"")),B497&amp;"H2",IF(AD497=LARGE(INDIRECT("AD"&amp;MATCH(B497,B:B,0)&amp;":AD"&amp;IF(B497=MAX(B:B),1010,MATCH(B497+1,B:B,0)-1)), IF(COUNTIF(INDIRECT("C"&amp;MATCH(B497,B:B,0)&amp;":C"&amp;IF(B497=MAX(B:B),1010,MATCH(B497+1,B:B,0)-1)),"S")&gt;0,COUNTIF(INDIRECT("C"&amp;MATCH(B497,B:B,0)&amp;":C"&amp;IF(B497=MAX(B:B),1010,MATCH(B497+1,B:B,0)-1)),"H")+1,””)),B497&amp;"S1",IF(AD497=LARGE(INDIRECT("AD"&amp;MATCH(B497,B:B,0)&amp;":AD"&amp;IF(B497=MAX(B:B),1010,MATCH(B497+1,B:B,0)-1)), IF(COUNTIF(INDIRECT("C"&amp;MATCH(B497,B:B,0)&amp;":C"&amp;IF(B497=MAX(B:B),1010,MATCH(B497+1,B:B,0)-1)),"S")&gt;0,COUNTIF(INDIRECT("C"&amp;MATCH(B497,B:B,0)&amp;":C"&amp;IF(B497=MAX(B:B),1010,MATCH(B497+1,B:B,0)-1)),"H")+2,””)),B497&amp;"S2",IF(AD497=LARGE(INDIRECT("AD"&amp;MATCH(B497,B:B,0)&amp;":AD"&amp;IF(B497=MAX(B:B),1010,MATCH(B497+1,B:B,0)-1)), IF(COUNTIF(INDIRECT("C"&amp;MATCH(B497,B:B,0)&amp;":C"&amp;IF(B497=MAX(B:B),1010,MATCH(B497+1,B:B,0)-1)),"V")&gt;0,COUNTIF(INDIRECT("C"&amp;MATCH(B497,B:B,0)&amp;":C"&amp;IF(B497=MAX(B:B),1010,MATCH(B497+1,B:B,0)-1)),"H")+COUNTIF(INDIRECT("C"&amp;MATCH(B497,B:B,0)&amp;":C"&amp;IF(B497=MAX(B:B),1010,MATCH(B497+1,B:B,0)-1)),"S")+1,"")),B497&amp;"V1",IF(AD497=LARGE(INDIRECT("AD"&amp;MATCH(B497,B:B,0)&amp;":AD"&amp;IF(B497=MAX(B:B),1010,MATCH(B497+1,B:B,0)-1)), IF(COUNTIF(INDIRECT("C"&amp;MATCH(B497,B:B,0)&amp;":C"&amp;IF(B497=MAX(B:B),1010,MATCH(B497+1,B:B,0)-1)),"V")&gt;0,COUNTIF(INDIRECT("C"&amp;MATCH(B497,B:B,0)&amp;":C"&amp;IF(B497=MAX(B:B),1010,MATCH(B497+1,B:B,0)-1)),"H")+COUNTIF(INDIRECT("C"&amp;MATCH(B497,B:B,0)&amp;":C"&amp;IF(B497=MAX(B:B),1010,MATCH(B497+1,B:B,0)-1)),"S")+2,"")),B497&amp;"V2","")))))),"")</f>
        <v/>
      </c>
      <c r="AH497" s="14" t="str">
        <f t="shared" ca="1" si="156"/>
        <v/>
      </c>
    </row>
    <row r="498" spans="1:34" customFormat="1" x14ac:dyDescent="0.3">
      <c r="A498" s="52" t="str">
        <f t="shared" ca="1" si="153"/>
        <v/>
      </c>
      <c r="L498" s="9"/>
      <c r="M498" s="52"/>
      <c r="N498" s="52"/>
      <c r="O498" s="47" t="str">
        <f t="shared" si="141"/>
        <v/>
      </c>
      <c r="P498" s="46" t="str">
        <f t="shared" ca="1" si="142"/>
        <v/>
      </c>
      <c r="Q498" s="39"/>
      <c r="R498" s="39"/>
      <c r="S498" s="40"/>
      <c r="T498" s="6" t="str">
        <f t="shared" si="143"/>
        <v/>
      </c>
      <c r="U498" s="6" t="str">
        <f t="shared" si="144"/>
        <v/>
      </c>
      <c r="V498" s="6" t="str">
        <f t="shared" si="145"/>
        <v/>
      </c>
      <c r="W498" s="6" t="str">
        <f t="shared" si="146"/>
        <v/>
      </c>
      <c r="X498" s="6" t="str">
        <f t="shared" si="147"/>
        <v/>
      </c>
      <c r="Y498" s="6" t="str">
        <f t="shared" si="148"/>
        <v/>
      </c>
      <c r="Z498" s="6" t="str">
        <f t="shared" si="149"/>
        <v/>
      </c>
      <c r="AA498" s="6" t="str">
        <f t="shared" si="150"/>
        <v/>
      </c>
      <c r="AB498" s="6" t="str">
        <f t="shared" si="151"/>
        <v/>
      </c>
      <c r="AC498" s="6" t="str">
        <f t="shared" si="152"/>
        <v/>
      </c>
      <c r="AD498" s="6" t="str">
        <f t="shared" si="154"/>
        <v/>
      </c>
      <c r="AE498" s="6" t="str">
        <f t="shared" si="155"/>
        <v/>
      </c>
      <c r="AF498" s="6" t="str">
        <f t="shared" si="157"/>
        <v/>
      </c>
      <c r="AG498" s="6" t="str">
        <f ca="1">IFERROR(IF(AD498=LARGE(INDIRECT("AD"&amp;MATCH(B498,B:B,0)&amp;":AD"&amp;IF(B498=MAX(B:B),1010,MATCH(B498+1,B:B,0)-1)),IF(COUNTIF(INDIRECT("C"&amp;MATCH(B498,B:B,0)&amp;":C"&amp;IF(B498=MAX(B:B),1010,MATCH(B498+1,B:B,0)-1)),"H")&gt;0,1,"")),B498&amp;"H1",IF(AD498=LARGE(INDIRECT("AD"&amp;MATCH(B498,B:B,0)&amp;":AD"&amp;IF(B498=MAX(B:B),1010,MATCH(B498+1,B:B,0)-1)),IF(COUNTIF(INDIRECT("C"&amp;MATCH(B498,B:B,0)&amp;":C"&amp;IF(B498=MAX(B:B),1010,MATCH(B498+1,B:B,0)-1)),"H")&gt;0,2,"")),B498&amp;"H2",IF(AD498=LARGE(INDIRECT("AD"&amp;MATCH(B498,B:B,0)&amp;":AD"&amp;IF(B498=MAX(B:B),1010,MATCH(B498+1,B:B,0)-1)), IF(COUNTIF(INDIRECT("C"&amp;MATCH(B498,B:B,0)&amp;":C"&amp;IF(B498=MAX(B:B),1010,MATCH(B498+1,B:B,0)-1)),"S")&gt;0,COUNTIF(INDIRECT("C"&amp;MATCH(B498,B:B,0)&amp;":C"&amp;IF(B498=MAX(B:B),1010,MATCH(B498+1,B:B,0)-1)),"H")+1,””)),B498&amp;"S1",IF(AD498=LARGE(INDIRECT("AD"&amp;MATCH(B498,B:B,0)&amp;":AD"&amp;IF(B498=MAX(B:B),1010,MATCH(B498+1,B:B,0)-1)), IF(COUNTIF(INDIRECT("C"&amp;MATCH(B498,B:B,0)&amp;":C"&amp;IF(B498=MAX(B:B),1010,MATCH(B498+1,B:B,0)-1)),"S")&gt;0,COUNTIF(INDIRECT("C"&amp;MATCH(B498,B:B,0)&amp;":C"&amp;IF(B498=MAX(B:B),1010,MATCH(B498+1,B:B,0)-1)),"H")+2,””)),B498&amp;"S2",IF(AD498=LARGE(INDIRECT("AD"&amp;MATCH(B498,B:B,0)&amp;":AD"&amp;IF(B498=MAX(B:B),1010,MATCH(B498+1,B:B,0)-1)), IF(COUNTIF(INDIRECT("C"&amp;MATCH(B498,B:B,0)&amp;":C"&amp;IF(B498=MAX(B:B),1010,MATCH(B498+1,B:B,0)-1)),"V")&gt;0,COUNTIF(INDIRECT("C"&amp;MATCH(B498,B:B,0)&amp;":C"&amp;IF(B498=MAX(B:B),1010,MATCH(B498+1,B:B,0)-1)),"H")+COUNTIF(INDIRECT("C"&amp;MATCH(B498,B:B,0)&amp;":C"&amp;IF(B498=MAX(B:B),1010,MATCH(B498+1,B:B,0)-1)),"S")+1,"")),B498&amp;"V1",IF(AD498=LARGE(INDIRECT("AD"&amp;MATCH(B498,B:B,0)&amp;":AD"&amp;IF(B498=MAX(B:B),1010,MATCH(B498+1,B:B,0)-1)), IF(COUNTIF(INDIRECT("C"&amp;MATCH(B498,B:B,0)&amp;":C"&amp;IF(B498=MAX(B:B),1010,MATCH(B498+1,B:B,0)-1)),"V")&gt;0,COUNTIF(INDIRECT("C"&amp;MATCH(B498,B:B,0)&amp;":C"&amp;IF(B498=MAX(B:B),1010,MATCH(B498+1,B:B,0)-1)),"H")+COUNTIF(INDIRECT("C"&amp;MATCH(B498,B:B,0)&amp;":C"&amp;IF(B498=MAX(B:B),1010,MATCH(B498+1,B:B,0)-1)),"S")+2,"")),B498&amp;"V2","")))))),"")</f>
        <v/>
      </c>
      <c r="AH498" s="14" t="str">
        <f t="shared" ca="1" si="156"/>
        <v/>
      </c>
    </row>
    <row r="499" spans="1:34" customFormat="1" x14ac:dyDescent="0.3">
      <c r="A499" s="52" t="str">
        <f t="shared" ca="1" si="153"/>
        <v/>
      </c>
      <c r="L499" s="9"/>
      <c r="M499" s="52"/>
      <c r="N499" s="52"/>
      <c r="O499" s="47" t="str">
        <f t="shared" si="141"/>
        <v/>
      </c>
      <c r="P499" s="46" t="str">
        <f t="shared" ca="1" si="142"/>
        <v/>
      </c>
      <c r="Q499" s="39"/>
      <c r="R499" s="39"/>
      <c r="S499" s="40"/>
      <c r="T499" s="6" t="str">
        <f t="shared" si="143"/>
        <v/>
      </c>
      <c r="U499" s="6" t="str">
        <f t="shared" si="144"/>
        <v/>
      </c>
      <c r="V499" s="6" t="str">
        <f t="shared" si="145"/>
        <v/>
      </c>
      <c r="W499" s="6" t="str">
        <f t="shared" si="146"/>
        <v/>
      </c>
      <c r="X499" s="6" t="str">
        <f t="shared" si="147"/>
        <v/>
      </c>
      <c r="Y499" s="6" t="str">
        <f t="shared" si="148"/>
        <v/>
      </c>
      <c r="Z499" s="6" t="str">
        <f t="shared" si="149"/>
        <v/>
      </c>
      <c r="AA499" s="6" t="str">
        <f t="shared" si="150"/>
        <v/>
      </c>
      <c r="AB499" s="6" t="str">
        <f t="shared" si="151"/>
        <v/>
      </c>
      <c r="AC499" s="6" t="str">
        <f t="shared" si="152"/>
        <v/>
      </c>
      <c r="AD499" s="6" t="str">
        <f t="shared" si="154"/>
        <v/>
      </c>
      <c r="AE499" s="6" t="str">
        <f t="shared" si="155"/>
        <v/>
      </c>
      <c r="AF499" s="6" t="str">
        <f t="shared" si="157"/>
        <v/>
      </c>
      <c r="AG499" s="6" t="str">
        <f ca="1">IFERROR(IF(AD499=LARGE(INDIRECT("AD"&amp;MATCH(B499,B:B,0)&amp;":AD"&amp;IF(B499=MAX(B:B),1010,MATCH(B499+1,B:B,0)-1)),IF(COUNTIF(INDIRECT("C"&amp;MATCH(B499,B:B,0)&amp;":C"&amp;IF(B499=MAX(B:B),1010,MATCH(B499+1,B:B,0)-1)),"H")&gt;0,1,"")),B499&amp;"H1",IF(AD499=LARGE(INDIRECT("AD"&amp;MATCH(B499,B:B,0)&amp;":AD"&amp;IF(B499=MAX(B:B),1010,MATCH(B499+1,B:B,0)-1)),IF(COUNTIF(INDIRECT("C"&amp;MATCH(B499,B:B,0)&amp;":C"&amp;IF(B499=MAX(B:B),1010,MATCH(B499+1,B:B,0)-1)),"H")&gt;0,2,"")),B499&amp;"H2",IF(AD499=LARGE(INDIRECT("AD"&amp;MATCH(B499,B:B,0)&amp;":AD"&amp;IF(B499=MAX(B:B),1010,MATCH(B499+1,B:B,0)-1)), IF(COUNTIF(INDIRECT("C"&amp;MATCH(B499,B:B,0)&amp;":C"&amp;IF(B499=MAX(B:B),1010,MATCH(B499+1,B:B,0)-1)),"S")&gt;0,COUNTIF(INDIRECT("C"&amp;MATCH(B499,B:B,0)&amp;":C"&amp;IF(B499=MAX(B:B),1010,MATCH(B499+1,B:B,0)-1)),"H")+1,””)),B499&amp;"S1",IF(AD499=LARGE(INDIRECT("AD"&amp;MATCH(B499,B:B,0)&amp;":AD"&amp;IF(B499=MAX(B:B),1010,MATCH(B499+1,B:B,0)-1)), IF(COUNTIF(INDIRECT("C"&amp;MATCH(B499,B:B,0)&amp;":C"&amp;IF(B499=MAX(B:B),1010,MATCH(B499+1,B:B,0)-1)),"S")&gt;0,COUNTIF(INDIRECT("C"&amp;MATCH(B499,B:B,0)&amp;":C"&amp;IF(B499=MAX(B:B),1010,MATCH(B499+1,B:B,0)-1)),"H")+2,””)),B499&amp;"S2",IF(AD499=LARGE(INDIRECT("AD"&amp;MATCH(B499,B:B,0)&amp;":AD"&amp;IF(B499=MAX(B:B),1010,MATCH(B499+1,B:B,0)-1)), IF(COUNTIF(INDIRECT("C"&amp;MATCH(B499,B:B,0)&amp;":C"&amp;IF(B499=MAX(B:B),1010,MATCH(B499+1,B:B,0)-1)),"V")&gt;0,COUNTIF(INDIRECT("C"&amp;MATCH(B499,B:B,0)&amp;":C"&amp;IF(B499=MAX(B:B),1010,MATCH(B499+1,B:B,0)-1)),"H")+COUNTIF(INDIRECT("C"&amp;MATCH(B499,B:B,0)&amp;":C"&amp;IF(B499=MAX(B:B),1010,MATCH(B499+1,B:B,0)-1)),"S")+1,"")),B499&amp;"V1",IF(AD499=LARGE(INDIRECT("AD"&amp;MATCH(B499,B:B,0)&amp;":AD"&amp;IF(B499=MAX(B:B),1010,MATCH(B499+1,B:B,0)-1)), IF(COUNTIF(INDIRECT("C"&amp;MATCH(B499,B:B,0)&amp;":C"&amp;IF(B499=MAX(B:B),1010,MATCH(B499+1,B:B,0)-1)),"V")&gt;0,COUNTIF(INDIRECT("C"&amp;MATCH(B499,B:B,0)&amp;":C"&amp;IF(B499=MAX(B:B),1010,MATCH(B499+1,B:B,0)-1)),"H")+COUNTIF(INDIRECT("C"&amp;MATCH(B499,B:B,0)&amp;":C"&amp;IF(B499=MAX(B:B),1010,MATCH(B499+1,B:B,0)-1)),"S")+2,"")),B499&amp;"V2","")))))),"")</f>
        <v/>
      </c>
      <c r="AH499" s="14" t="str">
        <f t="shared" ca="1" si="156"/>
        <v/>
      </c>
    </row>
    <row r="500" spans="1:34" customFormat="1" x14ac:dyDescent="0.3">
      <c r="A500" s="52" t="str">
        <f t="shared" ca="1" si="153"/>
        <v/>
      </c>
      <c r="L500" s="9"/>
      <c r="M500" s="52"/>
      <c r="N500" s="52"/>
      <c r="O500" s="47" t="str">
        <f t="shared" si="141"/>
        <v/>
      </c>
      <c r="P500" s="46" t="str">
        <f t="shared" ca="1" si="142"/>
        <v/>
      </c>
      <c r="Q500" s="39"/>
      <c r="R500" s="39"/>
      <c r="S500" s="40"/>
      <c r="T500" s="6" t="str">
        <f t="shared" si="143"/>
        <v/>
      </c>
      <c r="U500" s="6" t="str">
        <f t="shared" si="144"/>
        <v/>
      </c>
      <c r="V500" s="6" t="str">
        <f t="shared" si="145"/>
        <v/>
      </c>
      <c r="W500" s="6" t="str">
        <f t="shared" si="146"/>
        <v/>
      </c>
      <c r="X500" s="6" t="str">
        <f t="shared" si="147"/>
        <v/>
      </c>
      <c r="Y500" s="6" t="str">
        <f t="shared" si="148"/>
        <v/>
      </c>
      <c r="Z500" s="6" t="str">
        <f t="shared" si="149"/>
        <v/>
      </c>
      <c r="AA500" s="6" t="str">
        <f t="shared" si="150"/>
        <v/>
      </c>
      <c r="AB500" s="6" t="str">
        <f t="shared" si="151"/>
        <v/>
      </c>
      <c r="AC500" s="6" t="str">
        <f t="shared" si="152"/>
        <v/>
      </c>
      <c r="AD500" s="6" t="str">
        <f t="shared" si="154"/>
        <v/>
      </c>
      <c r="AE500" s="6" t="str">
        <f t="shared" si="155"/>
        <v/>
      </c>
      <c r="AF500" s="6" t="str">
        <f t="shared" si="157"/>
        <v/>
      </c>
      <c r="AG500" s="6" t="str">
        <f ca="1">IFERROR(IF(AD500=LARGE(INDIRECT("AD"&amp;MATCH(B500,B:B,0)&amp;":AD"&amp;IF(B500=MAX(B:B),1010,MATCH(B500+1,B:B,0)-1)),IF(COUNTIF(INDIRECT("C"&amp;MATCH(B500,B:B,0)&amp;":C"&amp;IF(B500=MAX(B:B),1010,MATCH(B500+1,B:B,0)-1)),"H")&gt;0,1,"")),B500&amp;"H1",IF(AD500=LARGE(INDIRECT("AD"&amp;MATCH(B500,B:B,0)&amp;":AD"&amp;IF(B500=MAX(B:B),1010,MATCH(B500+1,B:B,0)-1)),IF(COUNTIF(INDIRECT("C"&amp;MATCH(B500,B:B,0)&amp;":C"&amp;IF(B500=MAX(B:B),1010,MATCH(B500+1,B:B,0)-1)),"H")&gt;0,2,"")),B500&amp;"H2",IF(AD500=LARGE(INDIRECT("AD"&amp;MATCH(B500,B:B,0)&amp;":AD"&amp;IF(B500=MAX(B:B),1010,MATCH(B500+1,B:B,0)-1)), IF(COUNTIF(INDIRECT("C"&amp;MATCH(B500,B:B,0)&amp;":C"&amp;IF(B500=MAX(B:B),1010,MATCH(B500+1,B:B,0)-1)),"S")&gt;0,COUNTIF(INDIRECT("C"&amp;MATCH(B500,B:B,0)&amp;":C"&amp;IF(B500=MAX(B:B),1010,MATCH(B500+1,B:B,0)-1)),"H")+1,””)),B500&amp;"S1",IF(AD500=LARGE(INDIRECT("AD"&amp;MATCH(B500,B:B,0)&amp;":AD"&amp;IF(B500=MAX(B:B),1010,MATCH(B500+1,B:B,0)-1)), IF(COUNTIF(INDIRECT("C"&amp;MATCH(B500,B:B,0)&amp;":C"&amp;IF(B500=MAX(B:B),1010,MATCH(B500+1,B:B,0)-1)),"S")&gt;0,COUNTIF(INDIRECT("C"&amp;MATCH(B500,B:B,0)&amp;":C"&amp;IF(B500=MAX(B:B),1010,MATCH(B500+1,B:B,0)-1)),"H")+2,””)),B500&amp;"S2",IF(AD500=LARGE(INDIRECT("AD"&amp;MATCH(B500,B:B,0)&amp;":AD"&amp;IF(B500=MAX(B:B),1010,MATCH(B500+1,B:B,0)-1)), IF(COUNTIF(INDIRECT("C"&amp;MATCH(B500,B:B,0)&amp;":C"&amp;IF(B500=MAX(B:B),1010,MATCH(B500+1,B:B,0)-1)),"V")&gt;0,COUNTIF(INDIRECT("C"&amp;MATCH(B500,B:B,0)&amp;":C"&amp;IF(B500=MAX(B:B),1010,MATCH(B500+1,B:B,0)-1)),"H")+COUNTIF(INDIRECT("C"&amp;MATCH(B500,B:B,0)&amp;":C"&amp;IF(B500=MAX(B:B),1010,MATCH(B500+1,B:B,0)-1)),"S")+1,"")),B500&amp;"V1",IF(AD500=LARGE(INDIRECT("AD"&amp;MATCH(B500,B:B,0)&amp;":AD"&amp;IF(B500=MAX(B:B),1010,MATCH(B500+1,B:B,0)-1)), IF(COUNTIF(INDIRECT("C"&amp;MATCH(B500,B:B,0)&amp;":C"&amp;IF(B500=MAX(B:B),1010,MATCH(B500+1,B:B,0)-1)),"V")&gt;0,COUNTIF(INDIRECT("C"&amp;MATCH(B500,B:B,0)&amp;":C"&amp;IF(B500=MAX(B:B),1010,MATCH(B500+1,B:B,0)-1)),"H")+COUNTIF(INDIRECT("C"&amp;MATCH(B500,B:B,0)&amp;":C"&amp;IF(B500=MAX(B:B),1010,MATCH(B500+1,B:B,0)-1)),"S")+2,"")),B500&amp;"V2","")))))),"")</f>
        <v/>
      </c>
      <c r="AH500" s="14" t="str">
        <f t="shared" ca="1" si="156"/>
        <v/>
      </c>
    </row>
    <row r="501" spans="1:34" customFormat="1" x14ac:dyDescent="0.3">
      <c r="A501" s="52" t="str">
        <f t="shared" ca="1" si="153"/>
        <v/>
      </c>
      <c r="L501" s="9"/>
      <c r="M501" s="52"/>
      <c r="N501" s="52"/>
      <c r="O501" s="47" t="str">
        <f t="shared" ref="O501:O564" si="158">IF(B501="","",SUM(E501:N501))</f>
        <v/>
      </c>
      <c r="P501" s="46" t="str">
        <f t="shared" ref="P501:P564" ca="1" si="159">IFERROR(IF(B501=B502,"",IFERROR(LARGE(INDIRECT("AD"&amp;MATCH(B501,B:B,0)&amp;":AD"&amp;IF(B501=MAX(B:B),1010,MATCH(B501+1,B:B,0)-1)),IF(COUNTIF(INDIRECT("C"&amp;MATCH(B501,B:B,0)&amp;":C"&amp;IF(B501=MAX(B:B),1010,MATCH(B501+1,B:B,0)-1)),"H")&gt;0,1,"")),60000)+IFERROR(LARGE(INDIRECT("AD"&amp;MATCH(B501,B:B,0)&amp;":AD"&amp;IF(B501=MAX(B:B),1010,MATCH(B501+1,B:B,0)-1)),IF(COUNTIF(INDIRECT("C"&amp;MATCH(B501,B:B,0)&amp;":C"&amp;IF(B501=MAX(B:B),1010,MATCH(B501+1,B:B,0)-1)),"H")&gt;1,2,"")),60000)-120000+IFERROR(LARGE(INDIRECT("AD"&amp;MATCH(B501,B:B,0)&amp;":AD"&amp;IF(B501=MAX(B:B),1010,MATCH(B501+1,B:B,0)-1)),IF(COUNTIF(INDIRECT("C"&amp;MATCH(B501,B:B,0)&amp;":C"&amp;IF(B501=MAX(B:B),1010,MATCH(B501+1,B:B,0)-1)),"S")&gt;0,COUNTIF(INDIRECT("C"&amp;MATCH(B501,B:B,0)&amp;":C"&amp;IF(B501=MAX(B:B),1010,MATCH(B501+1,B:B,0)-1)),"H")+1,"")),40000)+IFERROR(LARGE(INDIRECT("AD"&amp;MATCH(B501,B:B,0)&amp;":AD"&amp;IF(B501=MAX(B:B),1010,MATCH(B501+1,B:B,0)-1)),IF(COUNTIF(INDIRECT("C"&amp;MATCH(B501,B:B,0)&amp;":C"&amp;IF(B501=MAX(B:B),1010,MATCH(B501+1,B:B,0)-1)),"S")&gt;1,COUNTIF(INDIRECT("C"&amp;MATCH(B501,B:B,0)&amp;":C"&amp;IF(B501=MAX(B:B),1010,MATCH(B501+1,B:B,0)-1)),"H")+2,"")),40000)-80000+IFERROR(LARGE(INDIRECT("AD"&amp;MATCH(B501,B:B,0)&amp;":AD"&amp;IF(B501=MAX(B:B),1010,MATCH(B501+1,B:B,0)-1)),IF(COUNTIF(INDIRECT("C"&amp;MATCH(B501,B:B,0)&amp;":C"&amp;IF(B501=MAX(B:B),1010,MATCH(B501+1,B:B,0)-1)),"V")&gt;0,COUNTIF(INDIRECT("C"&amp;MATCH(B501,B:B,0)&amp;":C"&amp;IF(B501=MAX(B:B),1010,MATCH(B501+1,B:B,0)-1)),"H")+COUNTIF(INDIRECT("C"&amp;MATCH(B501,B:B,0)&amp;":C"&amp;IF(B501=MAX(B:B),1010,MATCH(B501+1,B:B,0)-1)),"S")+1,"")),20000)+IFERROR(LARGE(INDIRECT("AD"&amp;MATCH(B501,B:B,0)&amp;":AD"&amp;IF(B501=MAX(B:B),1010,MATCH(B501+1,B:B,0)-1)),IF(COUNTIF(INDIRECT("C"&amp;MATCH(B501,B:B,0)&amp;":C"&amp;IF(B501=MAX(B:B),1010,MATCH(B501+1,B:B,0)-1)),"V")&gt;1,COUNTIF(INDIRECT("C"&amp;MATCH(B501,B:B,0)&amp;":C"&amp;IF(B501=MAX(B:B),1010,MATCH(B501+1,B:B,0)-1)),"H")+COUNTIF(INDIRECT("C"&amp;MATCH(B501,B:B,0)&amp;":C"&amp;IF(B501=MAX(B:B),1010,MATCH(B501+1,B:B,0)-1)),"S")+2,"")),20000)-40000),"")</f>
        <v/>
      </c>
      <c r="Q501" s="39"/>
      <c r="R501" s="39"/>
      <c r="S501" s="40"/>
      <c r="T501" s="6" t="str">
        <f t="shared" ref="T501:T564" si="160">IF($C501="H",E501-0.0000001*ROW()+6000,IF($C501="S",E501-0.0000001*ROW()+4000,IF($C501="V",E501-0.0000001*ROW()+2000,"")))</f>
        <v/>
      </c>
      <c r="U501" s="6" t="str">
        <f t="shared" ref="U501:U564" si="161">IF($C501="H",F501-0.0000001*ROW()+6000,IF($C501="S",F501-0.0000001*ROW()+4000,IF($C501="V",F501-0.0000001*ROW()+2000,"")))</f>
        <v/>
      </c>
      <c r="V501" s="6" t="str">
        <f t="shared" ref="V501:V564" si="162">IF($C501="H",G501-0.0000001*ROW()+6000,IF($C501="S",G501-0.0000001*ROW()+4000,IF($C501="V",G501-0.0000001*ROW()+2000,"")))</f>
        <v/>
      </c>
      <c r="W501" s="6" t="str">
        <f t="shared" ref="W501:W564" si="163">IF($C501="H",H501-0.0000001*ROW()+6000,IF($C501="S",H501-0.0000001*ROW()+4000,IF($C501="V",H501-0.0000001*ROW()+2000,"")))</f>
        <v/>
      </c>
      <c r="X501" s="6" t="str">
        <f t="shared" ref="X501:X564" si="164">IF($C501="H",I501-0.0000001*ROW()+6000,IF($C501="S",I501-0.0000001*ROW()+4000,IF($C501="V",I501-0.0000001*ROW()+2000,"")))</f>
        <v/>
      </c>
      <c r="Y501" s="6" t="str">
        <f t="shared" ref="Y501:Y564" si="165">IF($C501="H",J501-0.0000001*ROW()+6000,IF($C501="S",J501-0.0000001*ROW()+4000,IF($C501="V",J501-0.0000001*ROW()+2000,"")))</f>
        <v/>
      </c>
      <c r="Z501" s="6" t="str">
        <f t="shared" ref="Z501:Z564" si="166">IF($C501="H",K501-0.0000001*ROW()+6000,IF($C501="S",K501-0.0000001*ROW()+4000,IF($C501="V",K501-0.0000001*ROW()+2000,"")))</f>
        <v/>
      </c>
      <c r="AA501" s="6" t="str">
        <f t="shared" ref="AA501:AA564" si="167">IF($C501="H",L501-0.0000001*ROW()+6000,IF($C501="S",L501-0.0000001*ROW()+4000,IF($C501="V",L501-0.0000001*ROW()+2000,"")))</f>
        <v/>
      </c>
      <c r="AB501" s="6" t="str">
        <f t="shared" ref="AB501:AB564" si="168">IF($C501="H",M501-0.0000001*ROW()+6000,IF($C501="S",M501-0.0000001*ROW()+4000,IF($C501="V",M501-0.0000001*ROW()+2000,"")))</f>
        <v/>
      </c>
      <c r="AC501" s="6" t="str">
        <f t="shared" ref="AC501:AC564" si="169">IF($C501="H",N501-0.0000001*ROW()+6000,IF($C501="S",N501-0.0000001*ROW()+4000,IF($C501="V",N501-0.0000001*ROW()+2000,"")))</f>
        <v/>
      </c>
      <c r="AD501" s="6" t="str">
        <f t="shared" si="154"/>
        <v/>
      </c>
      <c r="AE501" s="6" t="str">
        <f t="shared" si="155"/>
        <v/>
      </c>
      <c r="AF501" s="6" t="str">
        <f t="shared" si="157"/>
        <v/>
      </c>
      <c r="AG501" s="6" t="str">
        <f ca="1">IFERROR(IF(AD501=LARGE(INDIRECT("AD"&amp;MATCH(B501,B:B,0)&amp;":AD"&amp;IF(B501=MAX(B:B),1010,MATCH(B501+1,B:B,0)-1)),IF(COUNTIF(INDIRECT("C"&amp;MATCH(B501,B:B,0)&amp;":C"&amp;IF(B501=MAX(B:B),1010,MATCH(B501+1,B:B,0)-1)),"H")&gt;0,1,"")),B501&amp;"H1",IF(AD501=LARGE(INDIRECT("AD"&amp;MATCH(B501,B:B,0)&amp;":AD"&amp;IF(B501=MAX(B:B),1010,MATCH(B501+1,B:B,0)-1)),IF(COUNTIF(INDIRECT("C"&amp;MATCH(B501,B:B,0)&amp;":C"&amp;IF(B501=MAX(B:B),1010,MATCH(B501+1,B:B,0)-1)),"H")&gt;0,2,"")),B501&amp;"H2",IF(AD501=LARGE(INDIRECT("AD"&amp;MATCH(B501,B:B,0)&amp;":AD"&amp;IF(B501=MAX(B:B),1010,MATCH(B501+1,B:B,0)-1)), IF(COUNTIF(INDIRECT("C"&amp;MATCH(B501,B:B,0)&amp;":C"&amp;IF(B501=MAX(B:B),1010,MATCH(B501+1,B:B,0)-1)),"S")&gt;0,COUNTIF(INDIRECT("C"&amp;MATCH(B501,B:B,0)&amp;":C"&amp;IF(B501=MAX(B:B),1010,MATCH(B501+1,B:B,0)-1)),"H")+1,””)),B501&amp;"S1",IF(AD501=LARGE(INDIRECT("AD"&amp;MATCH(B501,B:B,0)&amp;":AD"&amp;IF(B501=MAX(B:B),1010,MATCH(B501+1,B:B,0)-1)), IF(COUNTIF(INDIRECT("C"&amp;MATCH(B501,B:B,0)&amp;":C"&amp;IF(B501=MAX(B:B),1010,MATCH(B501+1,B:B,0)-1)),"S")&gt;0,COUNTIF(INDIRECT("C"&amp;MATCH(B501,B:B,0)&amp;":C"&amp;IF(B501=MAX(B:B),1010,MATCH(B501+1,B:B,0)-1)),"H")+2,””)),B501&amp;"S2",IF(AD501=LARGE(INDIRECT("AD"&amp;MATCH(B501,B:B,0)&amp;":AD"&amp;IF(B501=MAX(B:B),1010,MATCH(B501+1,B:B,0)-1)), IF(COUNTIF(INDIRECT("C"&amp;MATCH(B501,B:B,0)&amp;":C"&amp;IF(B501=MAX(B:B),1010,MATCH(B501+1,B:B,0)-1)),"V")&gt;0,COUNTIF(INDIRECT("C"&amp;MATCH(B501,B:B,0)&amp;":C"&amp;IF(B501=MAX(B:B),1010,MATCH(B501+1,B:B,0)-1)),"H")+COUNTIF(INDIRECT("C"&amp;MATCH(B501,B:B,0)&amp;":C"&amp;IF(B501=MAX(B:B),1010,MATCH(B501+1,B:B,0)-1)),"S")+1,"")),B501&amp;"V1",IF(AD501=LARGE(INDIRECT("AD"&amp;MATCH(B501,B:B,0)&amp;":AD"&amp;IF(B501=MAX(B:B),1010,MATCH(B501+1,B:B,0)-1)), IF(COUNTIF(INDIRECT("C"&amp;MATCH(B501,B:B,0)&amp;":C"&amp;IF(B501=MAX(B:B),1010,MATCH(B501+1,B:B,0)-1)),"V")&gt;0,COUNTIF(INDIRECT("C"&amp;MATCH(B501,B:B,0)&amp;":C"&amp;IF(B501=MAX(B:B),1010,MATCH(B501+1,B:B,0)-1)),"H")+COUNTIF(INDIRECT("C"&amp;MATCH(B501,B:B,0)&amp;":C"&amp;IF(B501=MAX(B:B),1010,MATCH(B501+1,B:B,0)-1)),"S")+2,"")),B501&amp;"V2","")))))),"")</f>
        <v/>
      </c>
      <c r="AH501" s="14" t="str">
        <f t="shared" ca="1" si="156"/>
        <v/>
      </c>
    </row>
    <row r="502" spans="1:34" customFormat="1" x14ac:dyDescent="0.3">
      <c r="A502" s="52" t="str">
        <f t="shared" ca="1" si="153"/>
        <v/>
      </c>
      <c r="L502" s="9"/>
      <c r="M502" s="52"/>
      <c r="N502" s="52"/>
      <c r="O502" s="47" t="str">
        <f t="shared" si="158"/>
        <v/>
      </c>
      <c r="P502" s="46" t="str">
        <f t="shared" ca="1" si="159"/>
        <v/>
      </c>
      <c r="Q502" s="39"/>
      <c r="R502" s="39"/>
      <c r="S502" s="40"/>
      <c r="T502" s="6" t="str">
        <f t="shared" si="160"/>
        <v/>
      </c>
      <c r="U502" s="6" t="str">
        <f t="shared" si="161"/>
        <v/>
      </c>
      <c r="V502" s="6" t="str">
        <f t="shared" si="162"/>
        <v/>
      </c>
      <c r="W502" s="6" t="str">
        <f t="shared" si="163"/>
        <v/>
      </c>
      <c r="X502" s="6" t="str">
        <f t="shared" si="164"/>
        <v/>
      </c>
      <c r="Y502" s="6" t="str">
        <f t="shared" si="165"/>
        <v/>
      </c>
      <c r="Z502" s="6" t="str">
        <f t="shared" si="166"/>
        <v/>
      </c>
      <c r="AA502" s="6" t="str">
        <f t="shared" si="167"/>
        <v/>
      </c>
      <c r="AB502" s="6" t="str">
        <f t="shared" si="168"/>
        <v/>
      </c>
      <c r="AC502" s="6" t="str">
        <f t="shared" si="169"/>
        <v/>
      </c>
      <c r="AD502" s="6" t="str">
        <f t="shared" si="154"/>
        <v/>
      </c>
      <c r="AE502" s="6" t="str">
        <f t="shared" si="155"/>
        <v/>
      </c>
      <c r="AF502" s="6" t="str">
        <f t="shared" si="157"/>
        <v/>
      </c>
      <c r="AG502" s="6" t="str">
        <f ca="1">IFERROR(IF(AD502=LARGE(INDIRECT("AD"&amp;MATCH(B502,B:B,0)&amp;":AD"&amp;IF(B502=MAX(B:B),1010,MATCH(B502+1,B:B,0)-1)),IF(COUNTIF(INDIRECT("C"&amp;MATCH(B502,B:B,0)&amp;":C"&amp;IF(B502=MAX(B:B),1010,MATCH(B502+1,B:B,0)-1)),"H")&gt;0,1,"")),B502&amp;"H1",IF(AD502=LARGE(INDIRECT("AD"&amp;MATCH(B502,B:B,0)&amp;":AD"&amp;IF(B502=MAX(B:B),1010,MATCH(B502+1,B:B,0)-1)),IF(COUNTIF(INDIRECT("C"&amp;MATCH(B502,B:B,0)&amp;":C"&amp;IF(B502=MAX(B:B),1010,MATCH(B502+1,B:B,0)-1)),"H")&gt;0,2,"")),B502&amp;"H2",IF(AD502=LARGE(INDIRECT("AD"&amp;MATCH(B502,B:B,0)&amp;":AD"&amp;IF(B502=MAX(B:B),1010,MATCH(B502+1,B:B,0)-1)), IF(COUNTIF(INDIRECT("C"&amp;MATCH(B502,B:B,0)&amp;":C"&amp;IF(B502=MAX(B:B),1010,MATCH(B502+1,B:B,0)-1)),"S")&gt;0,COUNTIF(INDIRECT("C"&amp;MATCH(B502,B:B,0)&amp;":C"&amp;IF(B502=MAX(B:B),1010,MATCH(B502+1,B:B,0)-1)),"H")+1,””)),B502&amp;"S1",IF(AD502=LARGE(INDIRECT("AD"&amp;MATCH(B502,B:B,0)&amp;":AD"&amp;IF(B502=MAX(B:B),1010,MATCH(B502+1,B:B,0)-1)), IF(COUNTIF(INDIRECT("C"&amp;MATCH(B502,B:B,0)&amp;":C"&amp;IF(B502=MAX(B:B),1010,MATCH(B502+1,B:B,0)-1)),"S")&gt;0,COUNTIF(INDIRECT("C"&amp;MATCH(B502,B:B,0)&amp;":C"&amp;IF(B502=MAX(B:B),1010,MATCH(B502+1,B:B,0)-1)),"H")+2,””)),B502&amp;"S2",IF(AD502=LARGE(INDIRECT("AD"&amp;MATCH(B502,B:B,0)&amp;":AD"&amp;IF(B502=MAX(B:B),1010,MATCH(B502+1,B:B,0)-1)), IF(COUNTIF(INDIRECT("C"&amp;MATCH(B502,B:B,0)&amp;":C"&amp;IF(B502=MAX(B:B),1010,MATCH(B502+1,B:B,0)-1)),"V")&gt;0,COUNTIF(INDIRECT("C"&amp;MATCH(B502,B:B,0)&amp;":C"&amp;IF(B502=MAX(B:B),1010,MATCH(B502+1,B:B,0)-1)),"H")+COUNTIF(INDIRECT("C"&amp;MATCH(B502,B:B,0)&amp;":C"&amp;IF(B502=MAX(B:B),1010,MATCH(B502+1,B:B,0)-1)),"S")+1,"")),B502&amp;"V1",IF(AD502=LARGE(INDIRECT("AD"&amp;MATCH(B502,B:B,0)&amp;":AD"&amp;IF(B502=MAX(B:B),1010,MATCH(B502+1,B:B,0)-1)), IF(COUNTIF(INDIRECT("C"&amp;MATCH(B502,B:B,0)&amp;":C"&amp;IF(B502=MAX(B:B),1010,MATCH(B502+1,B:B,0)-1)),"V")&gt;0,COUNTIF(INDIRECT("C"&amp;MATCH(B502,B:B,0)&amp;":C"&amp;IF(B502=MAX(B:B),1010,MATCH(B502+1,B:B,0)-1)),"H")+COUNTIF(INDIRECT("C"&amp;MATCH(B502,B:B,0)&amp;":C"&amp;IF(B502=MAX(B:B),1010,MATCH(B502+1,B:B,0)-1)),"S")+2,"")),B502&amp;"V2","")))))),"")</f>
        <v/>
      </c>
      <c r="AH502" s="14" t="str">
        <f t="shared" ca="1" si="156"/>
        <v/>
      </c>
    </row>
    <row r="503" spans="1:34" customFormat="1" x14ac:dyDescent="0.3">
      <c r="A503" s="52" t="str">
        <f t="shared" ca="1" si="153"/>
        <v/>
      </c>
      <c r="L503" s="9"/>
      <c r="M503" s="52"/>
      <c r="N503" s="52"/>
      <c r="O503" s="47" t="str">
        <f t="shared" si="158"/>
        <v/>
      </c>
      <c r="P503" s="46" t="str">
        <f t="shared" ca="1" si="159"/>
        <v/>
      </c>
      <c r="Q503" s="39"/>
      <c r="R503" s="39"/>
      <c r="S503" s="40"/>
      <c r="T503" s="6" t="str">
        <f t="shared" si="160"/>
        <v/>
      </c>
      <c r="U503" s="6" t="str">
        <f t="shared" si="161"/>
        <v/>
      </c>
      <c r="V503" s="6" t="str">
        <f t="shared" si="162"/>
        <v/>
      </c>
      <c r="W503" s="6" t="str">
        <f t="shared" si="163"/>
        <v/>
      </c>
      <c r="X503" s="6" t="str">
        <f t="shared" si="164"/>
        <v/>
      </c>
      <c r="Y503" s="6" t="str">
        <f t="shared" si="165"/>
        <v/>
      </c>
      <c r="Z503" s="6" t="str">
        <f t="shared" si="166"/>
        <v/>
      </c>
      <c r="AA503" s="6" t="str">
        <f t="shared" si="167"/>
        <v/>
      </c>
      <c r="AB503" s="6" t="str">
        <f t="shared" si="168"/>
        <v/>
      </c>
      <c r="AC503" s="6" t="str">
        <f t="shared" si="169"/>
        <v/>
      </c>
      <c r="AD503" s="6" t="str">
        <f t="shared" si="154"/>
        <v/>
      </c>
      <c r="AE503" s="6" t="str">
        <f t="shared" si="155"/>
        <v/>
      </c>
      <c r="AF503" s="6" t="str">
        <f t="shared" si="157"/>
        <v/>
      </c>
      <c r="AG503" s="6" t="str">
        <f ca="1">IFERROR(IF(AD503=LARGE(INDIRECT("AD"&amp;MATCH(B503,B:B,0)&amp;":AD"&amp;IF(B503=MAX(B:B),1010,MATCH(B503+1,B:B,0)-1)),IF(COUNTIF(INDIRECT("C"&amp;MATCH(B503,B:B,0)&amp;":C"&amp;IF(B503=MAX(B:B),1010,MATCH(B503+1,B:B,0)-1)),"H")&gt;0,1,"")),B503&amp;"H1",IF(AD503=LARGE(INDIRECT("AD"&amp;MATCH(B503,B:B,0)&amp;":AD"&amp;IF(B503=MAX(B:B),1010,MATCH(B503+1,B:B,0)-1)),IF(COUNTIF(INDIRECT("C"&amp;MATCH(B503,B:B,0)&amp;":C"&amp;IF(B503=MAX(B:B),1010,MATCH(B503+1,B:B,0)-1)),"H")&gt;0,2,"")),B503&amp;"H2",IF(AD503=LARGE(INDIRECT("AD"&amp;MATCH(B503,B:B,0)&amp;":AD"&amp;IF(B503=MAX(B:B),1010,MATCH(B503+1,B:B,0)-1)), IF(COUNTIF(INDIRECT("C"&amp;MATCH(B503,B:B,0)&amp;":C"&amp;IF(B503=MAX(B:B),1010,MATCH(B503+1,B:B,0)-1)),"S")&gt;0,COUNTIF(INDIRECT("C"&amp;MATCH(B503,B:B,0)&amp;":C"&amp;IF(B503=MAX(B:B),1010,MATCH(B503+1,B:B,0)-1)),"H")+1,””)),B503&amp;"S1",IF(AD503=LARGE(INDIRECT("AD"&amp;MATCH(B503,B:B,0)&amp;":AD"&amp;IF(B503=MAX(B:B),1010,MATCH(B503+1,B:B,0)-1)), IF(COUNTIF(INDIRECT("C"&amp;MATCH(B503,B:B,0)&amp;":C"&amp;IF(B503=MAX(B:B),1010,MATCH(B503+1,B:B,0)-1)),"S")&gt;0,COUNTIF(INDIRECT("C"&amp;MATCH(B503,B:B,0)&amp;":C"&amp;IF(B503=MAX(B:B),1010,MATCH(B503+1,B:B,0)-1)),"H")+2,””)),B503&amp;"S2",IF(AD503=LARGE(INDIRECT("AD"&amp;MATCH(B503,B:B,0)&amp;":AD"&amp;IF(B503=MAX(B:B),1010,MATCH(B503+1,B:B,0)-1)), IF(COUNTIF(INDIRECT("C"&amp;MATCH(B503,B:B,0)&amp;":C"&amp;IF(B503=MAX(B:B),1010,MATCH(B503+1,B:B,0)-1)),"V")&gt;0,COUNTIF(INDIRECT("C"&amp;MATCH(B503,B:B,0)&amp;":C"&amp;IF(B503=MAX(B:B),1010,MATCH(B503+1,B:B,0)-1)),"H")+COUNTIF(INDIRECT("C"&amp;MATCH(B503,B:B,0)&amp;":C"&amp;IF(B503=MAX(B:B),1010,MATCH(B503+1,B:B,0)-1)),"S")+1,"")),B503&amp;"V1",IF(AD503=LARGE(INDIRECT("AD"&amp;MATCH(B503,B:B,0)&amp;":AD"&amp;IF(B503=MAX(B:B),1010,MATCH(B503+1,B:B,0)-1)), IF(COUNTIF(INDIRECT("C"&amp;MATCH(B503,B:B,0)&amp;":C"&amp;IF(B503=MAX(B:B),1010,MATCH(B503+1,B:B,0)-1)),"V")&gt;0,COUNTIF(INDIRECT("C"&amp;MATCH(B503,B:B,0)&amp;":C"&amp;IF(B503=MAX(B:B),1010,MATCH(B503+1,B:B,0)-1)),"H")+COUNTIF(INDIRECT("C"&amp;MATCH(B503,B:B,0)&amp;":C"&amp;IF(B503=MAX(B:B),1010,MATCH(B503+1,B:B,0)-1)),"S")+2,"")),B503&amp;"V2","")))))),"")</f>
        <v/>
      </c>
      <c r="AH503" s="14" t="str">
        <f t="shared" ca="1" si="156"/>
        <v/>
      </c>
    </row>
    <row r="504" spans="1:34" customFormat="1" x14ac:dyDescent="0.3">
      <c r="A504" s="52" t="str">
        <f t="shared" ca="1" si="153"/>
        <v/>
      </c>
      <c r="L504" s="9"/>
      <c r="M504" s="52"/>
      <c r="N504" s="52"/>
      <c r="O504" s="47" t="str">
        <f t="shared" si="158"/>
        <v/>
      </c>
      <c r="P504" s="46" t="str">
        <f t="shared" ca="1" si="159"/>
        <v/>
      </c>
      <c r="Q504" s="39"/>
      <c r="R504" s="39"/>
      <c r="S504" s="40"/>
      <c r="T504" s="6" t="str">
        <f t="shared" si="160"/>
        <v/>
      </c>
      <c r="U504" s="6" t="str">
        <f t="shared" si="161"/>
        <v/>
      </c>
      <c r="V504" s="6" t="str">
        <f t="shared" si="162"/>
        <v/>
      </c>
      <c r="W504" s="6" t="str">
        <f t="shared" si="163"/>
        <v/>
      </c>
      <c r="X504" s="6" t="str">
        <f t="shared" si="164"/>
        <v/>
      </c>
      <c r="Y504" s="6" t="str">
        <f t="shared" si="165"/>
        <v/>
      </c>
      <c r="Z504" s="6" t="str">
        <f t="shared" si="166"/>
        <v/>
      </c>
      <c r="AA504" s="6" t="str">
        <f t="shared" si="167"/>
        <v/>
      </c>
      <c r="AB504" s="6" t="str">
        <f t="shared" si="168"/>
        <v/>
      </c>
      <c r="AC504" s="6" t="str">
        <f t="shared" si="169"/>
        <v/>
      </c>
      <c r="AD504" s="6" t="str">
        <f t="shared" si="154"/>
        <v/>
      </c>
      <c r="AE504" s="6" t="str">
        <f t="shared" si="155"/>
        <v/>
      </c>
      <c r="AF504" s="6" t="str">
        <f t="shared" si="157"/>
        <v/>
      </c>
      <c r="AG504" s="6" t="str">
        <f ca="1">IFERROR(IF(AD504=LARGE(INDIRECT("AD"&amp;MATCH(B504,B:B,0)&amp;":AD"&amp;IF(B504=MAX(B:B),1010,MATCH(B504+1,B:B,0)-1)),IF(COUNTIF(INDIRECT("C"&amp;MATCH(B504,B:B,0)&amp;":C"&amp;IF(B504=MAX(B:B),1010,MATCH(B504+1,B:B,0)-1)),"H")&gt;0,1,"")),B504&amp;"H1",IF(AD504=LARGE(INDIRECT("AD"&amp;MATCH(B504,B:B,0)&amp;":AD"&amp;IF(B504=MAX(B:B),1010,MATCH(B504+1,B:B,0)-1)),IF(COUNTIF(INDIRECT("C"&amp;MATCH(B504,B:B,0)&amp;":C"&amp;IF(B504=MAX(B:B),1010,MATCH(B504+1,B:B,0)-1)),"H")&gt;0,2,"")),B504&amp;"H2",IF(AD504=LARGE(INDIRECT("AD"&amp;MATCH(B504,B:B,0)&amp;":AD"&amp;IF(B504=MAX(B:B),1010,MATCH(B504+1,B:B,0)-1)), IF(COUNTIF(INDIRECT("C"&amp;MATCH(B504,B:B,0)&amp;":C"&amp;IF(B504=MAX(B:B),1010,MATCH(B504+1,B:B,0)-1)),"S")&gt;0,COUNTIF(INDIRECT("C"&amp;MATCH(B504,B:B,0)&amp;":C"&amp;IF(B504=MAX(B:B),1010,MATCH(B504+1,B:B,0)-1)),"H")+1,””)),B504&amp;"S1",IF(AD504=LARGE(INDIRECT("AD"&amp;MATCH(B504,B:B,0)&amp;":AD"&amp;IF(B504=MAX(B:B),1010,MATCH(B504+1,B:B,0)-1)), IF(COUNTIF(INDIRECT("C"&amp;MATCH(B504,B:B,0)&amp;":C"&amp;IF(B504=MAX(B:B),1010,MATCH(B504+1,B:B,0)-1)),"S")&gt;0,COUNTIF(INDIRECT("C"&amp;MATCH(B504,B:B,0)&amp;":C"&amp;IF(B504=MAX(B:B),1010,MATCH(B504+1,B:B,0)-1)),"H")+2,””)),B504&amp;"S2",IF(AD504=LARGE(INDIRECT("AD"&amp;MATCH(B504,B:B,0)&amp;":AD"&amp;IF(B504=MAX(B:B),1010,MATCH(B504+1,B:B,0)-1)), IF(COUNTIF(INDIRECT("C"&amp;MATCH(B504,B:B,0)&amp;":C"&amp;IF(B504=MAX(B:B),1010,MATCH(B504+1,B:B,0)-1)),"V")&gt;0,COUNTIF(INDIRECT("C"&amp;MATCH(B504,B:B,0)&amp;":C"&amp;IF(B504=MAX(B:B),1010,MATCH(B504+1,B:B,0)-1)),"H")+COUNTIF(INDIRECT("C"&amp;MATCH(B504,B:B,0)&amp;":C"&amp;IF(B504=MAX(B:B),1010,MATCH(B504+1,B:B,0)-1)),"S")+1,"")),B504&amp;"V1",IF(AD504=LARGE(INDIRECT("AD"&amp;MATCH(B504,B:B,0)&amp;":AD"&amp;IF(B504=MAX(B:B),1010,MATCH(B504+1,B:B,0)-1)), IF(COUNTIF(INDIRECT("C"&amp;MATCH(B504,B:B,0)&amp;":C"&amp;IF(B504=MAX(B:B),1010,MATCH(B504+1,B:B,0)-1)),"V")&gt;0,COUNTIF(INDIRECT("C"&amp;MATCH(B504,B:B,0)&amp;":C"&amp;IF(B504=MAX(B:B),1010,MATCH(B504+1,B:B,0)-1)),"H")+COUNTIF(INDIRECT("C"&amp;MATCH(B504,B:B,0)&amp;":C"&amp;IF(B504=MAX(B:B),1010,MATCH(B504+1,B:B,0)-1)),"S")+2,"")),B504&amp;"V2","")))))),"")</f>
        <v/>
      </c>
      <c r="AH504" s="14" t="str">
        <f t="shared" ca="1" si="156"/>
        <v/>
      </c>
    </row>
    <row r="505" spans="1:34" customFormat="1" x14ac:dyDescent="0.3">
      <c r="A505" s="52" t="str">
        <f t="shared" ca="1" si="153"/>
        <v/>
      </c>
      <c r="L505" s="9"/>
      <c r="M505" s="52"/>
      <c r="N505" s="52"/>
      <c r="O505" s="47" t="str">
        <f t="shared" si="158"/>
        <v/>
      </c>
      <c r="P505" s="46" t="str">
        <f t="shared" ca="1" si="159"/>
        <v/>
      </c>
      <c r="Q505" s="39"/>
      <c r="R505" s="39"/>
      <c r="S505" s="40"/>
      <c r="T505" s="6" t="str">
        <f t="shared" si="160"/>
        <v/>
      </c>
      <c r="U505" s="6" t="str">
        <f t="shared" si="161"/>
        <v/>
      </c>
      <c r="V505" s="6" t="str">
        <f t="shared" si="162"/>
        <v/>
      </c>
      <c r="W505" s="6" t="str">
        <f t="shared" si="163"/>
        <v/>
      </c>
      <c r="X505" s="6" t="str">
        <f t="shared" si="164"/>
        <v/>
      </c>
      <c r="Y505" s="6" t="str">
        <f t="shared" si="165"/>
        <v/>
      </c>
      <c r="Z505" s="6" t="str">
        <f t="shared" si="166"/>
        <v/>
      </c>
      <c r="AA505" s="6" t="str">
        <f t="shared" si="167"/>
        <v/>
      </c>
      <c r="AB505" s="6" t="str">
        <f t="shared" si="168"/>
        <v/>
      </c>
      <c r="AC505" s="6" t="str">
        <f t="shared" si="169"/>
        <v/>
      </c>
      <c r="AD505" s="6" t="str">
        <f t="shared" si="154"/>
        <v/>
      </c>
      <c r="AE505" s="6" t="str">
        <f t="shared" si="155"/>
        <v/>
      </c>
      <c r="AF505" s="6" t="str">
        <f t="shared" si="157"/>
        <v/>
      </c>
      <c r="AG505" s="6" t="str">
        <f ca="1">IFERROR(IF(AD505=LARGE(INDIRECT("AD"&amp;MATCH(B505,B:B,0)&amp;":AD"&amp;IF(B505=MAX(B:B),1010,MATCH(B505+1,B:B,0)-1)),IF(COUNTIF(INDIRECT("C"&amp;MATCH(B505,B:B,0)&amp;":C"&amp;IF(B505=MAX(B:B),1010,MATCH(B505+1,B:B,0)-1)),"H")&gt;0,1,"")),B505&amp;"H1",IF(AD505=LARGE(INDIRECT("AD"&amp;MATCH(B505,B:B,0)&amp;":AD"&amp;IF(B505=MAX(B:B),1010,MATCH(B505+1,B:B,0)-1)),IF(COUNTIF(INDIRECT("C"&amp;MATCH(B505,B:B,0)&amp;":C"&amp;IF(B505=MAX(B:B),1010,MATCH(B505+1,B:B,0)-1)),"H")&gt;0,2,"")),B505&amp;"H2",IF(AD505=LARGE(INDIRECT("AD"&amp;MATCH(B505,B:B,0)&amp;":AD"&amp;IF(B505=MAX(B:B),1010,MATCH(B505+1,B:B,0)-1)), IF(COUNTIF(INDIRECT("C"&amp;MATCH(B505,B:B,0)&amp;":C"&amp;IF(B505=MAX(B:B),1010,MATCH(B505+1,B:B,0)-1)),"S")&gt;0,COUNTIF(INDIRECT("C"&amp;MATCH(B505,B:B,0)&amp;":C"&amp;IF(B505=MAX(B:B),1010,MATCH(B505+1,B:B,0)-1)),"H")+1,””)),B505&amp;"S1",IF(AD505=LARGE(INDIRECT("AD"&amp;MATCH(B505,B:B,0)&amp;":AD"&amp;IF(B505=MAX(B:B),1010,MATCH(B505+1,B:B,0)-1)), IF(COUNTIF(INDIRECT("C"&amp;MATCH(B505,B:B,0)&amp;":C"&amp;IF(B505=MAX(B:B),1010,MATCH(B505+1,B:B,0)-1)),"S")&gt;0,COUNTIF(INDIRECT("C"&amp;MATCH(B505,B:B,0)&amp;":C"&amp;IF(B505=MAX(B:B),1010,MATCH(B505+1,B:B,0)-1)),"H")+2,””)),B505&amp;"S2",IF(AD505=LARGE(INDIRECT("AD"&amp;MATCH(B505,B:B,0)&amp;":AD"&amp;IF(B505=MAX(B:B),1010,MATCH(B505+1,B:B,0)-1)), IF(COUNTIF(INDIRECT("C"&amp;MATCH(B505,B:B,0)&amp;":C"&amp;IF(B505=MAX(B:B),1010,MATCH(B505+1,B:B,0)-1)),"V")&gt;0,COUNTIF(INDIRECT("C"&amp;MATCH(B505,B:B,0)&amp;":C"&amp;IF(B505=MAX(B:B),1010,MATCH(B505+1,B:B,0)-1)),"H")+COUNTIF(INDIRECT("C"&amp;MATCH(B505,B:B,0)&amp;":C"&amp;IF(B505=MAX(B:B),1010,MATCH(B505+1,B:B,0)-1)),"S")+1,"")),B505&amp;"V1",IF(AD505=LARGE(INDIRECT("AD"&amp;MATCH(B505,B:B,0)&amp;":AD"&amp;IF(B505=MAX(B:B),1010,MATCH(B505+1,B:B,0)-1)), IF(COUNTIF(INDIRECT("C"&amp;MATCH(B505,B:B,0)&amp;":C"&amp;IF(B505=MAX(B:B),1010,MATCH(B505+1,B:B,0)-1)),"V")&gt;0,COUNTIF(INDIRECT("C"&amp;MATCH(B505,B:B,0)&amp;":C"&amp;IF(B505=MAX(B:B),1010,MATCH(B505+1,B:B,0)-1)),"H")+COUNTIF(INDIRECT("C"&amp;MATCH(B505,B:B,0)&amp;":C"&amp;IF(B505=MAX(B:B),1010,MATCH(B505+1,B:B,0)-1)),"S")+2,"")),B505&amp;"V2","")))))),"")</f>
        <v/>
      </c>
      <c r="AH505" s="14" t="str">
        <f t="shared" ca="1" si="156"/>
        <v/>
      </c>
    </row>
    <row r="506" spans="1:34" customFormat="1" x14ac:dyDescent="0.3">
      <c r="A506" s="52" t="str">
        <f t="shared" ca="1" si="153"/>
        <v/>
      </c>
      <c r="L506" s="9"/>
      <c r="M506" s="52"/>
      <c r="N506" s="52"/>
      <c r="O506" s="47" t="str">
        <f t="shared" si="158"/>
        <v/>
      </c>
      <c r="P506" s="46" t="str">
        <f t="shared" ca="1" si="159"/>
        <v/>
      </c>
      <c r="Q506" s="39"/>
      <c r="R506" s="39"/>
      <c r="S506" s="40"/>
      <c r="T506" s="6" t="str">
        <f t="shared" si="160"/>
        <v/>
      </c>
      <c r="U506" s="6" t="str">
        <f t="shared" si="161"/>
        <v/>
      </c>
      <c r="V506" s="6" t="str">
        <f t="shared" si="162"/>
        <v/>
      </c>
      <c r="W506" s="6" t="str">
        <f t="shared" si="163"/>
        <v/>
      </c>
      <c r="X506" s="6" t="str">
        <f t="shared" si="164"/>
        <v/>
      </c>
      <c r="Y506" s="6" t="str">
        <f t="shared" si="165"/>
        <v/>
      </c>
      <c r="Z506" s="6" t="str">
        <f t="shared" si="166"/>
        <v/>
      </c>
      <c r="AA506" s="6" t="str">
        <f t="shared" si="167"/>
        <v/>
      </c>
      <c r="AB506" s="6" t="str">
        <f t="shared" si="168"/>
        <v/>
      </c>
      <c r="AC506" s="6" t="str">
        <f t="shared" si="169"/>
        <v/>
      </c>
      <c r="AD506" s="6" t="str">
        <f t="shared" si="154"/>
        <v/>
      </c>
      <c r="AE506" s="6" t="str">
        <f t="shared" si="155"/>
        <v/>
      </c>
      <c r="AF506" s="6" t="str">
        <f t="shared" si="157"/>
        <v/>
      </c>
      <c r="AG506" s="6" t="str">
        <f ca="1">IFERROR(IF(AD506=LARGE(INDIRECT("AD"&amp;MATCH(B506,B:B,0)&amp;":AD"&amp;IF(B506=MAX(B:B),1010,MATCH(B506+1,B:B,0)-1)),IF(COUNTIF(INDIRECT("C"&amp;MATCH(B506,B:B,0)&amp;":C"&amp;IF(B506=MAX(B:B),1010,MATCH(B506+1,B:B,0)-1)),"H")&gt;0,1,"")),B506&amp;"H1",IF(AD506=LARGE(INDIRECT("AD"&amp;MATCH(B506,B:B,0)&amp;":AD"&amp;IF(B506=MAX(B:B),1010,MATCH(B506+1,B:B,0)-1)),IF(COUNTIF(INDIRECT("C"&amp;MATCH(B506,B:B,0)&amp;":C"&amp;IF(B506=MAX(B:B),1010,MATCH(B506+1,B:B,0)-1)),"H")&gt;0,2,"")),B506&amp;"H2",IF(AD506=LARGE(INDIRECT("AD"&amp;MATCH(B506,B:B,0)&amp;":AD"&amp;IF(B506=MAX(B:B),1010,MATCH(B506+1,B:B,0)-1)), IF(COUNTIF(INDIRECT("C"&amp;MATCH(B506,B:B,0)&amp;":C"&amp;IF(B506=MAX(B:B),1010,MATCH(B506+1,B:B,0)-1)),"S")&gt;0,COUNTIF(INDIRECT("C"&amp;MATCH(B506,B:B,0)&amp;":C"&amp;IF(B506=MAX(B:B),1010,MATCH(B506+1,B:B,0)-1)),"H")+1,””)),B506&amp;"S1",IF(AD506=LARGE(INDIRECT("AD"&amp;MATCH(B506,B:B,0)&amp;":AD"&amp;IF(B506=MAX(B:B),1010,MATCH(B506+1,B:B,0)-1)), IF(COUNTIF(INDIRECT("C"&amp;MATCH(B506,B:B,0)&amp;":C"&amp;IF(B506=MAX(B:B),1010,MATCH(B506+1,B:B,0)-1)),"S")&gt;0,COUNTIF(INDIRECT("C"&amp;MATCH(B506,B:B,0)&amp;":C"&amp;IF(B506=MAX(B:B),1010,MATCH(B506+1,B:B,0)-1)),"H")+2,””)),B506&amp;"S2",IF(AD506=LARGE(INDIRECT("AD"&amp;MATCH(B506,B:B,0)&amp;":AD"&amp;IF(B506=MAX(B:B),1010,MATCH(B506+1,B:B,0)-1)), IF(COUNTIF(INDIRECT("C"&amp;MATCH(B506,B:B,0)&amp;":C"&amp;IF(B506=MAX(B:B),1010,MATCH(B506+1,B:B,0)-1)),"V")&gt;0,COUNTIF(INDIRECT("C"&amp;MATCH(B506,B:B,0)&amp;":C"&amp;IF(B506=MAX(B:B),1010,MATCH(B506+1,B:B,0)-1)),"H")+COUNTIF(INDIRECT("C"&amp;MATCH(B506,B:B,0)&amp;":C"&amp;IF(B506=MAX(B:B),1010,MATCH(B506+1,B:B,0)-1)),"S")+1,"")),B506&amp;"V1",IF(AD506=LARGE(INDIRECT("AD"&amp;MATCH(B506,B:B,0)&amp;":AD"&amp;IF(B506=MAX(B:B),1010,MATCH(B506+1,B:B,0)-1)), IF(COUNTIF(INDIRECT("C"&amp;MATCH(B506,B:B,0)&amp;":C"&amp;IF(B506=MAX(B:B),1010,MATCH(B506+1,B:B,0)-1)),"V")&gt;0,COUNTIF(INDIRECT("C"&amp;MATCH(B506,B:B,0)&amp;":C"&amp;IF(B506=MAX(B:B),1010,MATCH(B506+1,B:B,0)-1)),"H")+COUNTIF(INDIRECT("C"&amp;MATCH(B506,B:B,0)&amp;":C"&amp;IF(B506=MAX(B:B),1010,MATCH(B506+1,B:B,0)-1)),"S")+2,"")),B506&amp;"V2","")))))),"")</f>
        <v/>
      </c>
      <c r="AH506" s="14" t="str">
        <f t="shared" ca="1" si="156"/>
        <v/>
      </c>
    </row>
    <row r="507" spans="1:34" customFormat="1" x14ac:dyDescent="0.3">
      <c r="A507" s="52" t="str">
        <f t="shared" ca="1" si="153"/>
        <v/>
      </c>
      <c r="L507" s="9"/>
      <c r="M507" s="52"/>
      <c r="N507" s="52"/>
      <c r="O507" s="47" t="str">
        <f t="shared" si="158"/>
        <v/>
      </c>
      <c r="P507" s="46" t="str">
        <f t="shared" ca="1" si="159"/>
        <v/>
      </c>
      <c r="Q507" s="39"/>
      <c r="R507" s="39"/>
      <c r="S507" s="40"/>
      <c r="T507" s="6" t="str">
        <f t="shared" si="160"/>
        <v/>
      </c>
      <c r="U507" s="6" t="str">
        <f t="shared" si="161"/>
        <v/>
      </c>
      <c r="V507" s="6" t="str">
        <f t="shared" si="162"/>
        <v/>
      </c>
      <c r="W507" s="6" t="str">
        <f t="shared" si="163"/>
        <v/>
      </c>
      <c r="X507" s="6" t="str">
        <f t="shared" si="164"/>
        <v/>
      </c>
      <c r="Y507" s="6" t="str">
        <f t="shared" si="165"/>
        <v/>
      </c>
      <c r="Z507" s="6" t="str">
        <f t="shared" si="166"/>
        <v/>
      </c>
      <c r="AA507" s="6" t="str">
        <f t="shared" si="167"/>
        <v/>
      </c>
      <c r="AB507" s="6" t="str">
        <f t="shared" si="168"/>
        <v/>
      </c>
      <c r="AC507" s="6" t="str">
        <f t="shared" si="169"/>
        <v/>
      </c>
      <c r="AD507" s="6" t="str">
        <f t="shared" si="154"/>
        <v/>
      </c>
      <c r="AE507" s="6" t="str">
        <f t="shared" si="155"/>
        <v/>
      </c>
      <c r="AF507" s="6" t="str">
        <f t="shared" si="157"/>
        <v/>
      </c>
      <c r="AG507" s="6" t="str">
        <f ca="1">IFERROR(IF(AD507=LARGE(INDIRECT("AD"&amp;MATCH(B507,B:B,0)&amp;":AD"&amp;IF(B507=MAX(B:B),1010,MATCH(B507+1,B:B,0)-1)),IF(COUNTIF(INDIRECT("C"&amp;MATCH(B507,B:B,0)&amp;":C"&amp;IF(B507=MAX(B:B),1010,MATCH(B507+1,B:B,0)-1)),"H")&gt;0,1,"")),B507&amp;"H1",IF(AD507=LARGE(INDIRECT("AD"&amp;MATCH(B507,B:B,0)&amp;":AD"&amp;IF(B507=MAX(B:B),1010,MATCH(B507+1,B:B,0)-1)),IF(COUNTIF(INDIRECT("C"&amp;MATCH(B507,B:B,0)&amp;":C"&amp;IF(B507=MAX(B:B),1010,MATCH(B507+1,B:B,0)-1)),"H")&gt;0,2,"")),B507&amp;"H2",IF(AD507=LARGE(INDIRECT("AD"&amp;MATCH(B507,B:B,0)&amp;":AD"&amp;IF(B507=MAX(B:B),1010,MATCH(B507+1,B:B,0)-1)), IF(COUNTIF(INDIRECT("C"&amp;MATCH(B507,B:B,0)&amp;":C"&amp;IF(B507=MAX(B:B),1010,MATCH(B507+1,B:B,0)-1)),"S")&gt;0,COUNTIF(INDIRECT("C"&amp;MATCH(B507,B:B,0)&amp;":C"&amp;IF(B507=MAX(B:B),1010,MATCH(B507+1,B:B,0)-1)),"H")+1,””)),B507&amp;"S1",IF(AD507=LARGE(INDIRECT("AD"&amp;MATCH(B507,B:B,0)&amp;":AD"&amp;IF(B507=MAX(B:B),1010,MATCH(B507+1,B:B,0)-1)), IF(COUNTIF(INDIRECT("C"&amp;MATCH(B507,B:B,0)&amp;":C"&amp;IF(B507=MAX(B:B),1010,MATCH(B507+1,B:B,0)-1)),"S")&gt;0,COUNTIF(INDIRECT("C"&amp;MATCH(B507,B:B,0)&amp;":C"&amp;IF(B507=MAX(B:B),1010,MATCH(B507+1,B:B,0)-1)),"H")+2,””)),B507&amp;"S2",IF(AD507=LARGE(INDIRECT("AD"&amp;MATCH(B507,B:B,0)&amp;":AD"&amp;IF(B507=MAX(B:B),1010,MATCH(B507+1,B:B,0)-1)), IF(COUNTIF(INDIRECT("C"&amp;MATCH(B507,B:B,0)&amp;":C"&amp;IF(B507=MAX(B:B),1010,MATCH(B507+1,B:B,0)-1)),"V")&gt;0,COUNTIF(INDIRECT("C"&amp;MATCH(B507,B:B,0)&amp;":C"&amp;IF(B507=MAX(B:B),1010,MATCH(B507+1,B:B,0)-1)),"H")+COUNTIF(INDIRECT("C"&amp;MATCH(B507,B:B,0)&amp;":C"&amp;IF(B507=MAX(B:B),1010,MATCH(B507+1,B:B,0)-1)),"S")+1,"")),B507&amp;"V1",IF(AD507=LARGE(INDIRECT("AD"&amp;MATCH(B507,B:B,0)&amp;":AD"&amp;IF(B507=MAX(B:B),1010,MATCH(B507+1,B:B,0)-1)), IF(COUNTIF(INDIRECT("C"&amp;MATCH(B507,B:B,0)&amp;":C"&amp;IF(B507=MAX(B:B),1010,MATCH(B507+1,B:B,0)-1)),"V")&gt;0,COUNTIF(INDIRECT("C"&amp;MATCH(B507,B:B,0)&amp;":C"&amp;IF(B507=MAX(B:B),1010,MATCH(B507+1,B:B,0)-1)),"H")+COUNTIF(INDIRECT("C"&amp;MATCH(B507,B:B,0)&amp;":C"&amp;IF(B507=MAX(B:B),1010,MATCH(B507+1,B:B,0)-1)),"S")+2,"")),B507&amp;"V2","")))))),"")</f>
        <v/>
      </c>
      <c r="AH507" s="14" t="str">
        <f t="shared" ca="1" si="156"/>
        <v/>
      </c>
    </row>
    <row r="508" spans="1:34" customFormat="1" x14ac:dyDescent="0.3">
      <c r="A508" s="52" t="str">
        <f t="shared" ca="1" si="153"/>
        <v/>
      </c>
      <c r="L508" s="9"/>
      <c r="M508" s="52"/>
      <c r="N508" s="52"/>
      <c r="O508" s="47" t="str">
        <f t="shared" si="158"/>
        <v/>
      </c>
      <c r="P508" s="46" t="str">
        <f t="shared" ca="1" si="159"/>
        <v/>
      </c>
      <c r="Q508" s="39"/>
      <c r="R508" s="39"/>
      <c r="S508" s="40"/>
      <c r="T508" s="6" t="str">
        <f t="shared" si="160"/>
        <v/>
      </c>
      <c r="U508" s="6" t="str">
        <f t="shared" si="161"/>
        <v/>
      </c>
      <c r="V508" s="6" t="str">
        <f t="shared" si="162"/>
        <v/>
      </c>
      <c r="W508" s="6" t="str">
        <f t="shared" si="163"/>
        <v/>
      </c>
      <c r="X508" s="6" t="str">
        <f t="shared" si="164"/>
        <v/>
      </c>
      <c r="Y508" s="6" t="str">
        <f t="shared" si="165"/>
        <v/>
      </c>
      <c r="Z508" s="6" t="str">
        <f t="shared" si="166"/>
        <v/>
      </c>
      <c r="AA508" s="6" t="str">
        <f t="shared" si="167"/>
        <v/>
      </c>
      <c r="AB508" s="6" t="str">
        <f t="shared" si="168"/>
        <v/>
      </c>
      <c r="AC508" s="6" t="str">
        <f t="shared" si="169"/>
        <v/>
      </c>
      <c r="AD508" s="6" t="str">
        <f t="shared" si="154"/>
        <v/>
      </c>
      <c r="AE508" s="6" t="str">
        <f t="shared" si="155"/>
        <v/>
      </c>
      <c r="AF508" s="6" t="str">
        <f t="shared" si="157"/>
        <v/>
      </c>
      <c r="AG508" s="6" t="str">
        <f ca="1">IFERROR(IF(AD508=LARGE(INDIRECT("AD"&amp;MATCH(B508,B:B,0)&amp;":AD"&amp;IF(B508=MAX(B:B),1010,MATCH(B508+1,B:B,0)-1)),IF(COUNTIF(INDIRECT("C"&amp;MATCH(B508,B:B,0)&amp;":C"&amp;IF(B508=MAX(B:B),1010,MATCH(B508+1,B:B,0)-1)),"H")&gt;0,1,"")),B508&amp;"H1",IF(AD508=LARGE(INDIRECT("AD"&amp;MATCH(B508,B:B,0)&amp;":AD"&amp;IF(B508=MAX(B:B),1010,MATCH(B508+1,B:B,0)-1)),IF(COUNTIF(INDIRECT("C"&amp;MATCH(B508,B:B,0)&amp;":C"&amp;IF(B508=MAX(B:B),1010,MATCH(B508+1,B:B,0)-1)),"H")&gt;0,2,"")),B508&amp;"H2",IF(AD508=LARGE(INDIRECT("AD"&amp;MATCH(B508,B:B,0)&amp;":AD"&amp;IF(B508=MAX(B:B),1010,MATCH(B508+1,B:B,0)-1)), IF(COUNTIF(INDIRECT("C"&amp;MATCH(B508,B:B,0)&amp;":C"&amp;IF(B508=MAX(B:B),1010,MATCH(B508+1,B:B,0)-1)),"S")&gt;0,COUNTIF(INDIRECT("C"&amp;MATCH(B508,B:B,0)&amp;":C"&amp;IF(B508=MAX(B:B),1010,MATCH(B508+1,B:B,0)-1)),"H")+1,””)),B508&amp;"S1",IF(AD508=LARGE(INDIRECT("AD"&amp;MATCH(B508,B:B,0)&amp;":AD"&amp;IF(B508=MAX(B:B),1010,MATCH(B508+1,B:B,0)-1)), IF(COUNTIF(INDIRECT("C"&amp;MATCH(B508,B:B,0)&amp;":C"&amp;IF(B508=MAX(B:B),1010,MATCH(B508+1,B:B,0)-1)),"S")&gt;0,COUNTIF(INDIRECT("C"&amp;MATCH(B508,B:B,0)&amp;":C"&amp;IF(B508=MAX(B:B),1010,MATCH(B508+1,B:B,0)-1)),"H")+2,””)),B508&amp;"S2",IF(AD508=LARGE(INDIRECT("AD"&amp;MATCH(B508,B:B,0)&amp;":AD"&amp;IF(B508=MAX(B:B),1010,MATCH(B508+1,B:B,0)-1)), IF(COUNTIF(INDIRECT("C"&amp;MATCH(B508,B:B,0)&amp;":C"&amp;IF(B508=MAX(B:B),1010,MATCH(B508+1,B:B,0)-1)),"V")&gt;0,COUNTIF(INDIRECT("C"&amp;MATCH(B508,B:B,0)&amp;":C"&amp;IF(B508=MAX(B:B),1010,MATCH(B508+1,B:B,0)-1)),"H")+COUNTIF(INDIRECT("C"&amp;MATCH(B508,B:B,0)&amp;":C"&amp;IF(B508=MAX(B:B),1010,MATCH(B508+1,B:B,0)-1)),"S")+1,"")),B508&amp;"V1",IF(AD508=LARGE(INDIRECT("AD"&amp;MATCH(B508,B:B,0)&amp;":AD"&amp;IF(B508=MAX(B:B),1010,MATCH(B508+1,B:B,0)-1)), IF(COUNTIF(INDIRECT("C"&amp;MATCH(B508,B:B,0)&amp;":C"&amp;IF(B508=MAX(B:B),1010,MATCH(B508+1,B:B,0)-1)),"V")&gt;0,COUNTIF(INDIRECT("C"&amp;MATCH(B508,B:B,0)&amp;":C"&amp;IF(B508=MAX(B:B),1010,MATCH(B508+1,B:B,0)-1)),"H")+COUNTIF(INDIRECT("C"&amp;MATCH(B508,B:B,0)&amp;":C"&amp;IF(B508=MAX(B:B),1010,MATCH(B508+1,B:B,0)-1)),"S")+2,"")),B508&amp;"V2","")))))),"")</f>
        <v/>
      </c>
      <c r="AH508" s="14" t="str">
        <f t="shared" ca="1" si="156"/>
        <v/>
      </c>
    </row>
    <row r="509" spans="1:34" customFormat="1" x14ac:dyDescent="0.3">
      <c r="A509" s="52" t="str">
        <f t="shared" ca="1" si="153"/>
        <v/>
      </c>
      <c r="L509" s="9"/>
      <c r="M509" s="52"/>
      <c r="N509" s="52"/>
      <c r="O509" s="47" t="str">
        <f t="shared" si="158"/>
        <v/>
      </c>
      <c r="P509" s="46" t="str">
        <f t="shared" ca="1" si="159"/>
        <v/>
      </c>
      <c r="Q509" s="39"/>
      <c r="R509" s="39"/>
      <c r="S509" s="40"/>
      <c r="T509" s="6" t="str">
        <f t="shared" si="160"/>
        <v/>
      </c>
      <c r="U509" s="6" t="str">
        <f t="shared" si="161"/>
        <v/>
      </c>
      <c r="V509" s="6" t="str">
        <f t="shared" si="162"/>
        <v/>
      </c>
      <c r="W509" s="6" t="str">
        <f t="shared" si="163"/>
        <v/>
      </c>
      <c r="X509" s="6" t="str">
        <f t="shared" si="164"/>
        <v/>
      </c>
      <c r="Y509" s="6" t="str">
        <f t="shared" si="165"/>
        <v/>
      </c>
      <c r="Z509" s="6" t="str">
        <f t="shared" si="166"/>
        <v/>
      </c>
      <c r="AA509" s="6" t="str">
        <f t="shared" si="167"/>
        <v/>
      </c>
      <c r="AB509" s="6" t="str">
        <f t="shared" si="168"/>
        <v/>
      </c>
      <c r="AC509" s="6" t="str">
        <f t="shared" si="169"/>
        <v/>
      </c>
      <c r="AD509" s="6" t="str">
        <f t="shared" si="154"/>
        <v/>
      </c>
      <c r="AE509" s="6" t="str">
        <f t="shared" si="155"/>
        <v/>
      </c>
      <c r="AF509" s="6" t="str">
        <f t="shared" si="157"/>
        <v/>
      </c>
      <c r="AG509" s="6" t="str">
        <f ca="1">IFERROR(IF(AD509=LARGE(INDIRECT("AD"&amp;MATCH(B509,B:B,0)&amp;":AD"&amp;IF(B509=MAX(B:B),1010,MATCH(B509+1,B:B,0)-1)),IF(COUNTIF(INDIRECT("C"&amp;MATCH(B509,B:B,0)&amp;":C"&amp;IF(B509=MAX(B:B),1010,MATCH(B509+1,B:B,0)-1)),"H")&gt;0,1,"")),B509&amp;"H1",IF(AD509=LARGE(INDIRECT("AD"&amp;MATCH(B509,B:B,0)&amp;":AD"&amp;IF(B509=MAX(B:B),1010,MATCH(B509+1,B:B,0)-1)),IF(COUNTIF(INDIRECT("C"&amp;MATCH(B509,B:B,0)&amp;":C"&amp;IF(B509=MAX(B:B),1010,MATCH(B509+1,B:B,0)-1)),"H")&gt;0,2,"")),B509&amp;"H2",IF(AD509=LARGE(INDIRECT("AD"&amp;MATCH(B509,B:B,0)&amp;":AD"&amp;IF(B509=MAX(B:B),1010,MATCH(B509+1,B:B,0)-1)), IF(COUNTIF(INDIRECT("C"&amp;MATCH(B509,B:B,0)&amp;":C"&amp;IF(B509=MAX(B:B),1010,MATCH(B509+1,B:B,0)-1)),"S")&gt;0,COUNTIF(INDIRECT("C"&amp;MATCH(B509,B:B,0)&amp;":C"&amp;IF(B509=MAX(B:B),1010,MATCH(B509+1,B:B,0)-1)),"H")+1,””)),B509&amp;"S1",IF(AD509=LARGE(INDIRECT("AD"&amp;MATCH(B509,B:B,0)&amp;":AD"&amp;IF(B509=MAX(B:B),1010,MATCH(B509+1,B:B,0)-1)), IF(COUNTIF(INDIRECT("C"&amp;MATCH(B509,B:B,0)&amp;":C"&amp;IF(B509=MAX(B:B),1010,MATCH(B509+1,B:B,0)-1)),"S")&gt;0,COUNTIF(INDIRECT("C"&amp;MATCH(B509,B:B,0)&amp;":C"&amp;IF(B509=MAX(B:B),1010,MATCH(B509+1,B:B,0)-1)),"H")+2,””)),B509&amp;"S2",IF(AD509=LARGE(INDIRECT("AD"&amp;MATCH(B509,B:B,0)&amp;":AD"&amp;IF(B509=MAX(B:B),1010,MATCH(B509+1,B:B,0)-1)), IF(COUNTIF(INDIRECT("C"&amp;MATCH(B509,B:B,0)&amp;":C"&amp;IF(B509=MAX(B:B),1010,MATCH(B509+1,B:B,0)-1)),"V")&gt;0,COUNTIF(INDIRECT("C"&amp;MATCH(B509,B:B,0)&amp;":C"&amp;IF(B509=MAX(B:B),1010,MATCH(B509+1,B:B,0)-1)),"H")+COUNTIF(INDIRECT("C"&amp;MATCH(B509,B:B,0)&amp;":C"&amp;IF(B509=MAX(B:B),1010,MATCH(B509+1,B:B,0)-1)),"S")+1,"")),B509&amp;"V1",IF(AD509=LARGE(INDIRECT("AD"&amp;MATCH(B509,B:B,0)&amp;":AD"&amp;IF(B509=MAX(B:B),1010,MATCH(B509+1,B:B,0)-1)), IF(COUNTIF(INDIRECT("C"&amp;MATCH(B509,B:B,0)&amp;":C"&amp;IF(B509=MAX(B:B),1010,MATCH(B509+1,B:B,0)-1)),"V")&gt;0,COUNTIF(INDIRECT("C"&amp;MATCH(B509,B:B,0)&amp;":C"&amp;IF(B509=MAX(B:B),1010,MATCH(B509+1,B:B,0)-1)),"H")+COUNTIF(INDIRECT("C"&amp;MATCH(B509,B:B,0)&amp;":C"&amp;IF(B509=MAX(B:B),1010,MATCH(B509+1,B:B,0)-1)),"S")+2,"")),B509&amp;"V2","")))))),"")</f>
        <v/>
      </c>
      <c r="AH509" s="14" t="str">
        <f t="shared" ca="1" si="156"/>
        <v/>
      </c>
    </row>
    <row r="510" spans="1:34" customFormat="1" x14ac:dyDescent="0.3">
      <c r="A510" s="52" t="str">
        <f t="shared" ca="1" si="153"/>
        <v/>
      </c>
      <c r="L510" s="9"/>
      <c r="M510" s="52"/>
      <c r="N510" s="52"/>
      <c r="O510" s="47" t="str">
        <f t="shared" si="158"/>
        <v/>
      </c>
      <c r="P510" s="46" t="str">
        <f t="shared" ca="1" si="159"/>
        <v/>
      </c>
      <c r="Q510" s="39"/>
      <c r="R510" s="39"/>
      <c r="S510" s="40"/>
      <c r="T510" s="6" t="str">
        <f t="shared" si="160"/>
        <v/>
      </c>
      <c r="U510" s="6" t="str">
        <f t="shared" si="161"/>
        <v/>
      </c>
      <c r="V510" s="6" t="str">
        <f t="shared" si="162"/>
        <v/>
      </c>
      <c r="W510" s="6" t="str">
        <f t="shared" si="163"/>
        <v/>
      </c>
      <c r="X510" s="6" t="str">
        <f t="shared" si="164"/>
        <v/>
      </c>
      <c r="Y510" s="6" t="str">
        <f t="shared" si="165"/>
        <v/>
      </c>
      <c r="Z510" s="6" t="str">
        <f t="shared" si="166"/>
        <v/>
      </c>
      <c r="AA510" s="6" t="str">
        <f t="shared" si="167"/>
        <v/>
      </c>
      <c r="AB510" s="6" t="str">
        <f t="shared" si="168"/>
        <v/>
      </c>
      <c r="AC510" s="6" t="str">
        <f t="shared" si="169"/>
        <v/>
      </c>
      <c r="AD510" s="6" t="str">
        <f t="shared" si="154"/>
        <v/>
      </c>
      <c r="AE510" s="6" t="str">
        <f t="shared" si="155"/>
        <v/>
      </c>
      <c r="AF510" s="6" t="str">
        <f t="shared" si="157"/>
        <v/>
      </c>
      <c r="AG510" s="6" t="str">
        <f ca="1">IFERROR(IF(AD510=LARGE(INDIRECT("AD"&amp;MATCH(B510,B:B,0)&amp;":AD"&amp;IF(B510=MAX(B:B),1010,MATCH(B510+1,B:B,0)-1)),IF(COUNTIF(INDIRECT("C"&amp;MATCH(B510,B:B,0)&amp;":C"&amp;IF(B510=MAX(B:B),1010,MATCH(B510+1,B:B,0)-1)),"H")&gt;0,1,"")),B510&amp;"H1",IF(AD510=LARGE(INDIRECT("AD"&amp;MATCH(B510,B:B,0)&amp;":AD"&amp;IF(B510=MAX(B:B),1010,MATCH(B510+1,B:B,0)-1)),IF(COUNTIF(INDIRECT("C"&amp;MATCH(B510,B:B,0)&amp;":C"&amp;IF(B510=MAX(B:B),1010,MATCH(B510+1,B:B,0)-1)),"H")&gt;0,2,"")),B510&amp;"H2",IF(AD510=LARGE(INDIRECT("AD"&amp;MATCH(B510,B:B,0)&amp;":AD"&amp;IF(B510=MAX(B:B),1010,MATCH(B510+1,B:B,0)-1)), IF(COUNTIF(INDIRECT("C"&amp;MATCH(B510,B:B,0)&amp;":C"&amp;IF(B510=MAX(B:B),1010,MATCH(B510+1,B:B,0)-1)),"S")&gt;0,COUNTIF(INDIRECT("C"&amp;MATCH(B510,B:B,0)&amp;":C"&amp;IF(B510=MAX(B:B),1010,MATCH(B510+1,B:B,0)-1)),"H")+1,””)),B510&amp;"S1",IF(AD510=LARGE(INDIRECT("AD"&amp;MATCH(B510,B:B,0)&amp;":AD"&amp;IF(B510=MAX(B:B),1010,MATCH(B510+1,B:B,0)-1)), IF(COUNTIF(INDIRECT("C"&amp;MATCH(B510,B:B,0)&amp;":C"&amp;IF(B510=MAX(B:B),1010,MATCH(B510+1,B:B,0)-1)),"S")&gt;0,COUNTIF(INDIRECT("C"&amp;MATCH(B510,B:B,0)&amp;":C"&amp;IF(B510=MAX(B:B),1010,MATCH(B510+1,B:B,0)-1)),"H")+2,””)),B510&amp;"S2",IF(AD510=LARGE(INDIRECT("AD"&amp;MATCH(B510,B:B,0)&amp;":AD"&amp;IF(B510=MAX(B:B),1010,MATCH(B510+1,B:B,0)-1)), IF(COUNTIF(INDIRECT("C"&amp;MATCH(B510,B:B,0)&amp;":C"&amp;IF(B510=MAX(B:B),1010,MATCH(B510+1,B:B,0)-1)),"V")&gt;0,COUNTIF(INDIRECT("C"&amp;MATCH(B510,B:B,0)&amp;":C"&amp;IF(B510=MAX(B:B),1010,MATCH(B510+1,B:B,0)-1)),"H")+COUNTIF(INDIRECT("C"&amp;MATCH(B510,B:B,0)&amp;":C"&amp;IF(B510=MAX(B:B),1010,MATCH(B510+1,B:B,0)-1)),"S")+1,"")),B510&amp;"V1",IF(AD510=LARGE(INDIRECT("AD"&amp;MATCH(B510,B:B,0)&amp;":AD"&amp;IF(B510=MAX(B:B),1010,MATCH(B510+1,B:B,0)-1)), IF(COUNTIF(INDIRECT("C"&amp;MATCH(B510,B:B,0)&amp;":C"&amp;IF(B510=MAX(B:B),1010,MATCH(B510+1,B:B,0)-1)),"V")&gt;0,COUNTIF(INDIRECT("C"&amp;MATCH(B510,B:B,0)&amp;":C"&amp;IF(B510=MAX(B:B),1010,MATCH(B510+1,B:B,0)-1)),"H")+COUNTIF(INDIRECT("C"&amp;MATCH(B510,B:B,0)&amp;":C"&amp;IF(B510=MAX(B:B),1010,MATCH(B510+1,B:B,0)-1)),"S")+2,"")),B510&amp;"V2","")))))),"")</f>
        <v/>
      </c>
      <c r="AH510" s="14" t="str">
        <f t="shared" ca="1" si="156"/>
        <v/>
      </c>
    </row>
    <row r="511" spans="1:34" customFormat="1" x14ac:dyDescent="0.3">
      <c r="A511" s="52" t="str">
        <f t="shared" ca="1" si="153"/>
        <v/>
      </c>
      <c r="L511" s="9"/>
      <c r="M511" s="52"/>
      <c r="N511" s="52"/>
      <c r="O511" s="47" t="str">
        <f t="shared" si="158"/>
        <v/>
      </c>
      <c r="P511" s="46" t="str">
        <f t="shared" ca="1" si="159"/>
        <v/>
      </c>
      <c r="Q511" s="39"/>
      <c r="R511" s="39"/>
      <c r="S511" s="40"/>
      <c r="T511" s="6" t="str">
        <f t="shared" si="160"/>
        <v/>
      </c>
      <c r="U511" s="6" t="str">
        <f t="shared" si="161"/>
        <v/>
      </c>
      <c r="V511" s="6" t="str">
        <f t="shared" si="162"/>
        <v/>
      </c>
      <c r="W511" s="6" t="str">
        <f t="shared" si="163"/>
        <v/>
      </c>
      <c r="X511" s="6" t="str">
        <f t="shared" si="164"/>
        <v/>
      </c>
      <c r="Y511" s="6" t="str">
        <f t="shared" si="165"/>
        <v/>
      </c>
      <c r="Z511" s="6" t="str">
        <f t="shared" si="166"/>
        <v/>
      </c>
      <c r="AA511" s="6" t="str">
        <f t="shared" si="167"/>
        <v/>
      </c>
      <c r="AB511" s="6" t="str">
        <f t="shared" si="168"/>
        <v/>
      </c>
      <c r="AC511" s="6" t="str">
        <f t="shared" si="169"/>
        <v/>
      </c>
      <c r="AD511" s="6" t="str">
        <f t="shared" si="154"/>
        <v/>
      </c>
      <c r="AE511" s="6" t="str">
        <f t="shared" si="155"/>
        <v/>
      </c>
      <c r="AF511" s="6" t="str">
        <f t="shared" si="157"/>
        <v/>
      </c>
      <c r="AG511" s="6" t="str">
        <f ca="1">IFERROR(IF(AD511=LARGE(INDIRECT("AD"&amp;MATCH(B511,B:B,0)&amp;":AD"&amp;IF(B511=MAX(B:B),1010,MATCH(B511+1,B:B,0)-1)),IF(COUNTIF(INDIRECT("C"&amp;MATCH(B511,B:B,0)&amp;":C"&amp;IF(B511=MAX(B:B),1010,MATCH(B511+1,B:B,0)-1)),"H")&gt;0,1,"")),B511&amp;"H1",IF(AD511=LARGE(INDIRECT("AD"&amp;MATCH(B511,B:B,0)&amp;":AD"&amp;IF(B511=MAX(B:B),1010,MATCH(B511+1,B:B,0)-1)),IF(COUNTIF(INDIRECT("C"&amp;MATCH(B511,B:B,0)&amp;":C"&amp;IF(B511=MAX(B:B),1010,MATCH(B511+1,B:B,0)-1)),"H")&gt;0,2,"")),B511&amp;"H2",IF(AD511=LARGE(INDIRECT("AD"&amp;MATCH(B511,B:B,0)&amp;":AD"&amp;IF(B511=MAX(B:B),1010,MATCH(B511+1,B:B,0)-1)), IF(COUNTIF(INDIRECT("C"&amp;MATCH(B511,B:B,0)&amp;":C"&amp;IF(B511=MAX(B:B),1010,MATCH(B511+1,B:B,0)-1)),"S")&gt;0,COUNTIF(INDIRECT("C"&amp;MATCH(B511,B:B,0)&amp;":C"&amp;IF(B511=MAX(B:B),1010,MATCH(B511+1,B:B,0)-1)),"H")+1,””)),B511&amp;"S1",IF(AD511=LARGE(INDIRECT("AD"&amp;MATCH(B511,B:B,0)&amp;":AD"&amp;IF(B511=MAX(B:B),1010,MATCH(B511+1,B:B,0)-1)), IF(COUNTIF(INDIRECT("C"&amp;MATCH(B511,B:B,0)&amp;":C"&amp;IF(B511=MAX(B:B),1010,MATCH(B511+1,B:B,0)-1)),"S")&gt;0,COUNTIF(INDIRECT("C"&amp;MATCH(B511,B:B,0)&amp;":C"&amp;IF(B511=MAX(B:B),1010,MATCH(B511+1,B:B,0)-1)),"H")+2,””)),B511&amp;"S2",IF(AD511=LARGE(INDIRECT("AD"&amp;MATCH(B511,B:B,0)&amp;":AD"&amp;IF(B511=MAX(B:B),1010,MATCH(B511+1,B:B,0)-1)), IF(COUNTIF(INDIRECT("C"&amp;MATCH(B511,B:B,0)&amp;":C"&amp;IF(B511=MAX(B:B),1010,MATCH(B511+1,B:B,0)-1)),"V")&gt;0,COUNTIF(INDIRECT("C"&amp;MATCH(B511,B:B,0)&amp;":C"&amp;IF(B511=MAX(B:B),1010,MATCH(B511+1,B:B,0)-1)),"H")+COUNTIF(INDIRECT("C"&amp;MATCH(B511,B:B,0)&amp;":C"&amp;IF(B511=MAX(B:B),1010,MATCH(B511+1,B:B,0)-1)),"S")+1,"")),B511&amp;"V1",IF(AD511=LARGE(INDIRECT("AD"&amp;MATCH(B511,B:B,0)&amp;":AD"&amp;IF(B511=MAX(B:B),1010,MATCH(B511+1,B:B,0)-1)), IF(COUNTIF(INDIRECT("C"&amp;MATCH(B511,B:B,0)&amp;":C"&amp;IF(B511=MAX(B:B),1010,MATCH(B511+1,B:B,0)-1)),"V")&gt;0,COUNTIF(INDIRECT("C"&amp;MATCH(B511,B:B,0)&amp;":C"&amp;IF(B511=MAX(B:B),1010,MATCH(B511+1,B:B,0)-1)),"H")+COUNTIF(INDIRECT("C"&amp;MATCH(B511,B:B,0)&amp;":C"&amp;IF(B511=MAX(B:B),1010,MATCH(B511+1,B:B,0)-1)),"S")+2,"")),B511&amp;"V2","")))))),"")</f>
        <v/>
      </c>
      <c r="AH511" s="14" t="str">
        <f t="shared" ca="1" si="156"/>
        <v/>
      </c>
    </row>
    <row r="512" spans="1:34" customFormat="1" x14ac:dyDescent="0.3">
      <c r="A512" s="52" t="str">
        <f t="shared" ca="1" si="153"/>
        <v/>
      </c>
      <c r="L512" s="9"/>
      <c r="M512" s="52"/>
      <c r="N512" s="52"/>
      <c r="O512" s="47" t="str">
        <f t="shared" si="158"/>
        <v/>
      </c>
      <c r="P512" s="46" t="str">
        <f t="shared" ca="1" si="159"/>
        <v/>
      </c>
      <c r="Q512" s="39"/>
      <c r="R512" s="39"/>
      <c r="S512" s="40"/>
      <c r="T512" s="6" t="str">
        <f t="shared" si="160"/>
        <v/>
      </c>
      <c r="U512" s="6" t="str">
        <f t="shared" si="161"/>
        <v/>
      </c>
      <c r="V512" s="6" t="str">
        <f t="shared" si="162"/>
        <v/>
      </c>
      <c r="W512" s="6" t="str">
        <f t="shared" si="163"/>
        <v/>
      </c>
      <c r="X512" s="6" t="str">
        <f t="shared" si="164"/>
        <v/>
      </c>
      <c r="Y512" s="6" t="str">
        <f t="shared" si="165"/>
        <v/>
      </c>
      <c r="Z512" s="6" t="str">
        <f t="shared" si="166"/>
        <v/>
      </c>
      <c r="AA512" s="6" t="str">
        <f t="shared" si="167"/>
        <v/>
      </c>
      <c r="AB512" s="6" t="str">
        <f t="shared" si="168"/>
        <v/>
      </c>
      <c r="AC512" s="6" t="str">
        <f t="shared" si="169"/>
        <v/>
      </c>
      <c r="AD512" s="6" t="str">
        <f t="shared" si="154"/>
        <v/>
      </c>
      <c r="AE512" s="6" t="str">
        <f t="shared" si="155"/>
        <v/>
      </c>
      <c r="AF512" s="6" t="str">
        <f t="shared" si="157"/>
        <v/>
      </c>
      <c r="AG512" s="6" t="str">
        <f ca="1">IFERROR(IF(AD512=LARGE(INDIRECT("AD"&amp;MATCH(B512,B:B,0)&amp;":AD"&amp;IF(B512=MAX(B:B),1010,MATCH(B512+1,B:B,0)-1)),IF(COUNTIF(INDIRECT("C"&amp;MATCH(B512,B:B,0)&amp;":C"&amp;IF(B512=MAX(B:B),1010,MATCH(B512+1,B:B,0)-1)),"H")&gt;0,1,"")),B512&amp;"H1",IF(AD512=LARGE(INDIRECT("AD"&amp;MATCH(B512,B:B,0)&amp;":AD"&amp;IF(B512=MAX(B:B),1010,MATCH(B512+1,B:B,0)-1)),IF(COUNTIF(INDIRECT("C"&amp;MATCH(B512,B:B,0)&amp;":C"&amp;IF(B512=MAX(B:B),1010,MATCH(B512+1,B:B,0)-1)),"H")&gt;0,2,"")),B512&amp;"H2",IF(AD512=LARGE(INDIRECT("AD"&amp;MATCH(B512,B:B,0)&amp;":AD"&amp;IF(B512=MAX(B:B),1010,MATCH(B512+1,B:B,0)-1)), IF(COUNTIF(INDIRECT("C"&amp;MATCH(B512,B:B,0)&amp;":C"&amp;IF(B512=MAX(B:B),1010,MATCH(B512+1,B:B,0)-1)),"S")&gt;0,COUNTIF(INDIRECT("C"&amp;MATCH(B512,B:B,0)&amp;":C"&amp;IF(B512=MAX(B:B),1010,MATCH(B512+1,B:B,0)-1)),"H")+1,””)),B512&amp;"S1",IF(AD512=LARGE(INDIRECT("AD"&amp;MATCH(B512,B:B,0)&amp;":AD"&amp;IF(B512=MAX(B:B),1010,MATCH(B512+1,B:B,0)-1)), IF(COUNTIF(INDIRECT("C"&amp;MATCH(B512,B:B,0)&amp;":C"&amp;IF(B512=MAX(B:B),1010,MATCH(B512+1,B:B,0)-1)),"S")&gt;0,COUNTIF(INDIRECT("C"&amp;MATCH(B512,B:B,0)&amp;":C"&amp;IF(B512=MAX(B:B),1010,MATCH(B512+1,B:B,0)-1)),"H")+2,””)),B512&amp;"S2",IF(AD512=LARGE(INDIRECT("AD"&amp;MATCH(B512,B:B,0)&amp;":AD"&amp;IF(B512=MAX(B:B),1010,MATCH(B512+1,B:B,0)-1)), IF(COUNTIF(INDIRECT("C"&amp;MATCH(B512,B:B,0)&amp;":C"&amp;IF(B512=MAX(B:B),1010,MATCH(B512+1,B:B,0)-1)),"V")&gt;0,COUNTIF(INDIRECT("C"&amp;MATCH(B512,B:B,0)&amp;":C"&amp;IF(B512=MAX(B:B),1010,MATCH(B512+1,B:B,0)-1)),"H")+COUNTIF(INDIRECT("C"&amp;MATCH(B512,B:B,0)&amp;":C"&amp;IF(B512=MAX(B:B),1010,MATCH(B512+1,B:B,0)-1)),"S")+1,"")),B512&amp;"V1",IF(AD512=LARGE(INDIRECT("AD"&amp;MATCH(B512,B:B,0)&amp;":AD"&amp;IF(B512=MAX(B:B),1010,MATCH(B512+1,B:B,0)-1)), IF(COUNTIF(INDIRECT("C"&amp;MATCH(B512,B:B,0)&amp;":C"&amp;IF(B512=MAX(B:B),1010,MATCH(B512+1,B:B,0)-1)),"V")&gt;0,COUNTIF(INDIRECT("C"&amp;MATCH(B512,B:B,0)&amp;":C"&amp;IF(B512=MAX(B:B),1010,MATCH(B512+1,B:B,0)-1)),"H")+COUNTIF(INDIRECT("C"&amp;MATCH(B512,B:B,0)&amp;":C"&amp;IF(B512=MAX(B:B),1010,MATCH(B512+1,B:B,0)-1)),"S")+2,"")),B512&amp;"V2","")))))),"")</f>
        <v/>
      </c>
      <c r="AH512" s="14" t="str">
        <f t="shared" ca="1" si="156"/>
        <v/>
      </c>
    </row>
    <row r="513" spans="1:34" customFormat="1" x14ac:dyDescent="0.3">
      <c r="A513" s="52" t="str">
        <f t="shared" ca="1" si="153"/>
        <v/>
      </c>
      <c r="L513" s="9"/>
      <c r="M513" s="52"/>
      <c r="N513" s="52"/>
      <c r="O513" s="47" t="str">
        <f t="shared" si="158"/>
        <v/>
      </c>
      <c r="P513" s="46" t="str">
        <f t="shared" ca="1" si="159"/>
        <v/>
      </c>
      <c r="Q513" s="39"/>
      <c r="R513" s="39"/>
      <c r="S513" s="40"/>
      <c r="T513" s="6" t="str">
        <f t="shared" si="160"/>
        <v/>
      </c>
      <c r="U513" s="6" t="str">
        <f t="shared" si="161"/>
        <v/>
      </c>
      <c r="V513" s="6" t="str">
        <f t="shared" si="162"/>
        <v/>
      </c>
      <c r="W513" s="6" t="str">
        <f t="shared" si="163"/>
        <v/>
      </c>
      <c r="X513" s="6" t="str">
        <f t="shared" si="164"/>
        <v/>
      </c>
      <c r="Y513" s="6" t="str">
        <f t="shared" si="165"/>
        <v/>
      </c>
      <c r="Z513" s="6" t="str">
        <f t="shared" si="166"/>
        <v/>
      </c>
      <c r="AA513" s="6" t="str">
        <f t="shared" si="167"/>
        <v/>
      </c>
      <c r="AB513" s="6" t="str">
        <f t="shared" si="168"/>
        <v/>
      </c>
      <c r="AC513" s="6" t="str">
        <f t="shared" si="169"/>
        <v/>
      </c>
      <c r="AD513" s="6" t="str">
        <f t="shared" si="154"/>
        <v/>
      </c>
      <c r="AE513" s="6" t="str">
        <f t="shared" si="155"/>
        <v/>
      </c>
      <c r="AF513" s="6" t="str">
        <f t="shared" si="157"/>
        <v/>
      </c>
      <c r="AG513" s="6" t="str">
        <f ca="1">IFERROR(IF(AD513=LARGE(INDIRECT("AD"&amp;MATCH(B513,B:B,0)&amp;":AD"&amp;IF(B513=MAX(B:B),1010,MATCH(B513+1,B:B,0)-1)),IF(COUNTIF(INDIRECT("C"&amp;MATCH(B513,B:B,0)&amp;":C"&amp;IF(B513=MAX(B:B),1010,MATCH(B513+1,B:B,0)-1)),"H")&gt;0,1,"")),B513&amp;"H1",IF(AD513=LARGE(INDIRECT("AD"&amp;MATCH(B513,B:B,0)&amp;":AD"&amp;IF(B513=MAX(B:B),1010,MATCH(B513+1,B:B,0)-1)),IF(COUNTIF(INDIRECT("C"&amp;MATCH(B513,B:B,0)&amp;":C"&amp;IF(B513=MAX(B:B),1010,MATCH(B513+1,B:B,0)-1)),"H")&gt;0,2,"")),B513&amp;"H2",IF(AD513=LARGE(INDIRECT("AD"&amp;MATCH(B513,B:B,0)&amp;":AD"&amp;IF(B513=MAX(B:B),1010,MATCH(B513+1,B:B,0)-1)), IF(COUNTIF(INDIRECT("C"&amp;MATCH(B513,B:B,0)&amp;":C"&amp;IF(B513=MAX(B:B),1010,MATCH(B513+1,B:B,0)-1)),"S")&gt;0,COUNTIF(INDIRECT("C"&amp;MATCH(B513,B:B,0)&amp;":C"&amp;IF(B513=MAX(B:B),1010,MATCH(B513+1,B:B,0)-1)),"H")+1,””)),B513&amp;"S1",IF(AD513=LARGE(INDIRECT("AD"&amp;MATCH(B513,B:B,0)&amp;":AD"&amp;IF(B513=MAX(B:B),1010,MATCH(B513+1,B:B,0)-1)), IF(COUNTIF(INDIRECT("C"&amp;MATCH(B513,B:B,0)&amp;":C"&amp;IF(B513=MAX(B:B),1010,MATCH(B513+1,B:B,0)-1)),"S")&gt;0,COUNTIF(INDIRECT("C"&amp;MATCH(B513,B:B,0)&amp;":C"&amp;IF(B513=MAX(B:B),1010,MATCH(B513+1,B:B,0)-1)),"H")+2,””)),B513&amp;"S2",IF(AD513=LARGE(INDIRECT("AD"&amp;MATCH(B513,B:B,0)&amp;":AD"&amp;IF(B513=MAX(B:B),1010,MATCH(B513+1,B:B,0)-1)), IF(COUNTIF(INDIRECT("C"&amp;MATCH(B513,B:B,0)&amp;":C"&amp;IF(B513=MAX(B:B),1010,MATCH(B513+1,B:B,0)-1)),"V")&gt;0,COUNTIF(INDIRECT("C"&amp;MATCH(B513,B:B,0)&amp;":C"&amp;IF(B513=MAX(B:B),1010,MATCH(B513+1,B:B,0)-1)),"H")+COUNTIF(INDIRECT("C"&amp;MATCH(B513,B:B,0)&amp;":C"&amp;IF(B513=MAX(B:B),1010,MATCH(B513+1,B:B,0)-1)),"S")+1,"")),B513&amp;"V1",IF(AD513=LARGE(INDIRECT("AD"&amp;MATCH(B513,B:B,0)&amp;":AD"&amp;IF(B513=MAX(B:B),1010,MATCH(B513+1,B:B,0)-1)), IF(COUNTIF(INDIRECT("C"&amp;MATCH(B513,B:B,0)&amp;":C"&amp;IF(B513=MAX(B:B),1010,MATCH(B513+1,B:B,0)-1)),"V")&gt;0,COUNTIF(INDIRECT("C"&amp;MATCH(B513,B:B,0)&amp;":C"&amp;IF(B513=MAX(B:B),1010,MATCH(B513+1,B:B,0)-1)),"H")+COUNTIF(INDIRECT("C"&amp;MATCH(B513,B:B,0)&amp;":C"&amp;IF(B513=MAX(B:B),1010,MATCH(B513+1,B:B,0)-1)),"S")+2,"")),B513&amp;"V2","")))))),"")</f>
        <v/>
      </c>
      <c r="AH513" s="14" t="str">
        <f t="shared" ca="1" si="156"/>
        <v/>
      </c>
    </row>
    <row r="514" spans="1:34" customFormat="1" x14ac:dyDescent="0.3">
      <c r="A514" s="52" t="str">
        <f t="shared" ca="1" si="153"/>
        <v/>
      </c>
      <c r="L514" s="9"/>
      <c r="M514" s="52"/>
      <c r="N514" s="52"/>
      <c r="O514" s="47" t="str">
        <f t="shared" si="158"/>
        <v/>
      </c>
      <c r="P514" s="46" t="str">
        <f t="shared" ca="1" si="159"/>
        <v/>
      </c>
      <c r="Q514" s="39"/>
      <c r="R514" s="39"/>
      <c r="S514" s="40"/>
      <c r="T514" s="6" t="str">
        <f t="shared" si="160"/>
        <v/>
      </c>
      <c r="U514" s="6" t="str">
        <f t="shared" si="161"/>
        <v/>
      </c>
      <c r="V514" s="6" t="str">
        <f t="shared" si="162"/>
        <v/>
      </c>
      <c r="W514" s="6" t="str">
        <f t="shared" si="163"/>
        <v/>
      </c>
      <c r="X514" s="6" t="str">
        <f t="shared" si="164"/>
        <v/>
      </c>
      <c r="Y514" s="6" t="str">
        <f t="shared" si="165"/>
        <v/>
      </c>
      <c r="Z514" s="6" t="str">
        <f t="shared" si="166"/>
        <v/>
      </c>
      <c r="AA514" s="6" t="str">
        <f t="shared" si="167"/>
        <v/>
      </c>
      <c r="AB514" s="6" t="str">
        <f t="shared" si="168"/>
        <v/>
      </c>
      <c r="AC514" s="6" t="str">
        <f t="shared" si="169"/>
        <v/>
      </c>
      <c r="AD514" s="6" t="str">
        <f t="shared" si="154"/>
        <v/>
      </c>
      <c r="AE514" s="6" t="str">
        <f t="shared" si="155"/>
        <v/>
      </c>
      <c r="AF514" s="6" t="str">
        <f t="shared" si="157"/>
        <v/>
      </c>
      <c r="AG514" s="6" t="str">
        <f ca="1">IFERROR(IF(AD514=LARGE(INDIRECT("AD"&amp;MATCH(B514,B:B,0)&amp;":AD"&amp;IF(B514=MAX(B:B),1010,MATCH(B514+1,B:B,0)-1)),IF(COUNTIF(INDIRECT("C"&amp;MATCH(B514,B:B,0)&amp;":C"&amp;IF(B514=MAX(B:B),1010,MATCH(B514+1,B:B,0)-1)),"H")&gt;0,1,"")),B514&amp;"H1",IF(AD514=LARGE(INDIRECT("AD"&amp;MATCH(B514,B:B,0)&amp;":AD"&amp;IF(B514=MAX(B:B),1010,MATCH(B514+1,B:B,0)-1)),IF(COUNTIF(INDIRECT("C"&amp;MATCH(B514,B:B,0)&amp;":C"&amp;IF(B514=MAX(B:B),1010,MATCH(B514+1,B:B,0)-1)),"H")&gt;0,2,"")),B514&amp;"H2",IF(AD514=LARGE(INDIRECT("AD"&amp;MATCH(B514,B:B,0)&amp;":AD"&amp;IF(B514=MAX(B:B),1010,MATCH(B514+1,B:B,0)-1)), IF(COUNTIF(INDIRECT("C"&amp;MATCH(B514,B:B,0)&amp;":C"&amp;IF(B514=MAX(B:B),1010,MATCH(B514+1,B:B,0)-1)),"S")&gt;0,COUNTIF(INDIRECT("C"&amp;MATCH(B514,B:B,0)&amp;":C"&amp;IF(B514=MAX(B:B),1010,MATCH(B514+1,B:B,0)-1)),"H")+1,””)),B514&amp;"S1",IF(AD514=LARGE(INDIRECT("AD"&amp;MATCH(B514,B:B,0)&amp;":AD"&amp;IF(B514=MAX(B:B),1010,MATCH(B514+1,B:B,0)-1)), IF(COUNTIF(INDIRECT("C"&amp;MATCH(B514,B:B,0)&amp;":C"&amp;IF(B514=MAX(B:B),1010,MATCH(B514+1,B:B,0)-1)),"S")&gt;0,COUNTIF(INDIRECT("C"&amp;MATCH(B514,B:B,0)&amp;":C"&amp;IF(B514=MAX(B:B),1010,MATCH(B514+1,B:B,0)-1)),"H")+2,””)),B514&amp;"S2",IF(AD514=LARGE(INDIRECT("AD"&amp;MATCH(B514,B:B,0)&amp;":AD"&amp;IF(B514=MAX(B:B),1010,MATCH(B514+1,B:B,0)-1)), IF(COUNTIF(INDIRECT("C"&amp;MATCH(B514,B:B,0)&amp;":C"&amp;IF(B514=MAX(B:B),1010,MATCH(B514+1,B:B,0)-1)),"V")&gt;0,COUNTIF(INDIRECT("C"&amp;MATCH(B514,B:B,0)&amp;":C"&amp;IF(B514=MAX(B:B),1010,MATCH(B514+1,B:B,0)-1)),"H")+COUNTIF(INDIRECT("C"&amp;MATCH(B514,B:B,0)&amp;":C"&amp;IF(B514=MAX(B:B),1010,MATCH(B514+1,B:B,0)-1)),"S")+1,"")),B514&amp;"V1",IF(AD514=LARGE(INDIRECT("AD"&amp;MATCH(B514,B:B,0)&amp;":AD"&amp;IF(B514=MAX(B:B),1010,MATCH(B514+1,B:B,0)-1)), IF(COUNTIF(INDIRECT("C"&amp;MATCH(B514,B:B,0)&amp;":C"&amp;IF(B514=MAX(B:B),1010,MATCH(B514+1,B:B,0)-1)),"V")&gt;0,COUNTIF(INDIRECT("C"&amp;MATCH(B514,B:B,0)&amp;":C"&amp;IF(B514=MAX(B:B),1010,MATCH(B514+1,B:B,0)-1)),"H")+COUNTIF(INDIRECT("C"&amp;MATCH(B514,B:B,0)&amp;":C"&amp;IF(B514=MAX(B:B),1010,MATCH(B514+1,B:B,0)-1)),"S")+2,"")),B514&amp;"V2","")))))),"")</f>
        <v/>
      </c>
      <c r="AH514" s="14" t="str">
        <f t="shared" ca="1" si="156"/>
        <v/>
      </c>
    </row>
    <row r="515" spans="1:34" customFormat="1" x14ac:dyDescent="0.3">
      <c r="A515" s="52" t="str">
        <f t="shared" ref="A515:A578" ca="1" si="170">IFERROR(INDIRECT("R"&amp;MATCH(B515,Q:Q,0)),"")</f>
        <v/>
      </c>
      <c r="L515" s="9"/>
      <c r="M515" s="52"/>
      <c r="N515" s="52"/>
      <c r="O515" s="47" t="str">
        <f t="shared" si="158"/>
        <v/>
      </c>
      <c r="P515" s="46" t="str">
        <f t="shared" ca="1" si="159"/>
        <v/>
      </c>
      <c r="Q515" s="39"/>
      <c r="R515" s="39"/>
      <c r="S515" s="40"/>
      <c r="T515" s="6" t="str">
        <f t="shared" si="160"/>
        <v/>
      </c>
      <c r="U515" s="6" t="str">
        <f t="shared" si="161"/>
        <v/>
      </c>
      <c r="V515" s="6" t="str">
        <f t="shared" si="162"/>
        <v/>
      </c>
      <c r="W515" s="6" t="str">
        <f t="shared" si="163"/>
        <v/>
      </c>
      <c r="X515" s="6" t="str">
        <f t="shared" si="164"/>
        <v/>
      </c>
      <c r="Y515" s="6" t="str">
        <f t="shared" si="165"/>
        <v/>
      </c>
      <c r="Z515" s="6" t="str">
        <f t="shared" si="166"/>
        <v/>
      </c>
      <c r="AA515" s="6" t="str">
        <f t="shared" si="167"/>
        <v/>
      </c>
      <c r="AB515" s="6" t="str">
        <f t="shared" si="168"/>
        <v/>
      </c>
      <c r="AC515" s="6" t="str">
        <f t="shared" si="169"/>
        <v/>
      </c>
      <c r="AD515" s="6" t="str">
        <f t="shared" ref="AD515:AD578" si="171">IF(SUM(T515:AC515)=0,"",SUM(T515:AC515))</f>
        <v/>
      </c>
      <c r="AE515" s="6" t="str">
        <f t="shared" ref="AE515:AE578" si="172">IF(SUM(T515:Z515)=0,"",SUM(T515:Z515))</f>
        <v/>
      </c>
      <c r="AF515" s="6" t="str">
        <f t="shared" si="157"/>
        <v/>
      </c>
      <c r="AG515" s="6" t="str">
        <f ca="1">IFERROR(IF(AD515=LARGE(INDIRECT("AD"&amp;MATCH(B515,B:B,0)&amp;":AD"&amp;IF(B515=MAX(B:B),1010,MATCH(B515+1,B:B,0)-1)),IF(COUNTIF(INDIRECT("C"&amp;MATCH(B515,B:B,0)&amp;":C"&amp;IF(B515=MAX(B:B),1010,MATCH(B515+1,B:B,0)-1)),"H")&gt;0,1,"")),B515&amp;"H1",IF(AD515=LARGE(INDIRECT("AD"&amp;MATCH(B515,B:B,0)&amp;":AD"&amp;IF(B515=MAX(B:B),1010,MATCH(B515+1,B:B,0)-1)),IF(COUNTIF(INDIRECT("C"&amp;MATCH(B515,B:B,0)&amp;":C"&amp;IF(B515=MAX(B:B),1010,MATCH(B515+1,B:B,0)-1)),"H")&gt;0,2,"")),B515&amp;"H2",IF(AD515=LARGE(INDIRECT("AD"&amp;MATCH(B515,B:B,0)&amp;":AD"&amp;IF(B515=MAX(B:B),1010,MATCH(B515+1,B:B,0)-1)), IF(COUNTIF(INDIRECT("C"&amp;MATCH(B515,B:B,0)&amp;":C"&amp;IF(B515=MAX(B:B),1010,MATCH(B515+1,B:B,0)-1)),"S")&gt;0,COUNTIF(INDIRECT("C"&amp;MATCH(B515,B:B,0)&amp;":C"&amp;IF(B515=MAX(B:B),1010,MATCH(B515+1,B:B,0)-1)),"H")+1,””)),B515&amp;"S1",IF(AD515=LARGE(INDIRECT("AD"&amp;MATCH(B515,B:B,0)&amp;":AD"&amp;IF(B515=MAX(B:B),1010,MATCH(B515+1,B:B,0)-1)), IF(COUNTIF(INDIRECT("C"&amp;MATCH(B515,B:B,0)&amp;":C"&amp;IF(B515=MAX(B:B),1010,MATCH(B515+1,B:B,0)-1)),"S")&gt;0,COUNTIF(INDIRECT("C"&amp;MATCH(B515,B:B,0)&amp;":C"&amp;IF(B515=MAX(B:B),1010,MATCH(B515+1,B:B,0)-1)),"H")+2,””)),B515&amp;"S2",IF(AD515=LARGE(INDIRECT("AD"&amp;MATCH(B515,B:B,0)&amp;":AD"&amp;IF(B515=MAX(B:B),1010,MATCH(B515+1,B:B,0)-1)), IF(COUNTIF(INDIRECT("C"&amp;MATCH(B515,B:B,0)&amp;":C"&amp;IF(B515=MAX(B:B),1010,MATCH(B515+1,B:B,0)-1)),"V")&gt;0,COUNTIF(INDIRECT("C"&amp;MATCH(B515,B:B,0)&amp;":C"&amp;IF(B515=MAX(B:B),1010,MATCH(B515+1,B:B,0)-1)),"H")+COUNTIF(INDIRECT("C"&amp;MATCH(B515,B:B,0)&amp;":C"&amp;IF(B515=MAX(B:B),1010,MATCH(B515+1,B:B,0)-1)),"S")+1,"")),B515&amp;"V1",IF(AD515=LARGE(INDIRECT("AD"&amp;MATCH(B515,B:B,0)&amp;":AD"&amp;IF(B515=MAX(B:B),1010,MATCH(B515+1,B:B,0)-1)), IF(COUNTIF(INDIRECT("C"&amp;MATCH(B515,B:B,0)&amp;":C"&amp;IF(B515=MAX(B:B),1010,MATCH(B515+1,B:B,0)-1)),"V")&gt;0,COUNTIF(INDIRECT("C"&amp;MATCH(B515,B:B,0)&amp;":C"&amp;IF(B515=MAX(B:B),1010,MATCH(B515+1,B:B,0)-1)),"H")+COUNTIF(INDIRECT("C"&amp;MATCH(B515,B:B,0)&amp;":C"&amp;IF(B515=MAX(B:B),1010,MATCH(B515+1,B:B,0)-1)),"S")+2,"")),B515&amp;"V2","")))))),"")</f>
        <v/>
      </c>
      <c r="AH515" s="14" t="str">
        <f t="shared" ref="AH515:AH578" ca="1" si="173">IFERROR(IF(O515=LARGE(INDIRECT("O"&amp;MATCH(B515,B:B,0)&amp;":O"&amp;IF(B515=MAX(B:B),1010,MATCH(B515+1,B:B,0)-1)),1),O515-0.0000001*ROW(),""),"")</f>
        <v/>
      </c>
    </row>
    <row r="516" spans="1:34" customFormat="1" x14ac:dyDescent="0.3">
      <c r="A516" s="52" t="str">
        <f t="shared" ca="1" si="170"/>
        <v/>
      </c>
      <c r="L516" s="9"/>
      <c r="M516" s="52"/>
      <c r="N516" s="52"/>
      <c r="O516" s="47" t="str">
        <f t="shared" si="158"/>
        <v/>
      </c>
      <c r="P516" s="46" t="str">
        <f t="shared" ca="1" si="159"/>
        <v/>
      </c>
      <c r="Q516" s="39"/>
      <c r="R516" s="39"/>
      <c r="S516" s="40"/>
      <c r="T516" s="6" t="str">
        <f t="shared" si="160"/>
        <v/>
      </c>
      <c r="U516" s="6" t="str">
        <f t="shared" si="161"/>
        <v/>
      </c>
      <c r="V516" s="6" t="str">
        <f t="shared" si="162"/>
        <v/>
      </c>
      <c r="W516" s="6" t="str">
        <f t="shared" si="163"/>
        <v/>
      </c>
      <c r="X516" s="6" t="str">
        <f t="shared" si="164"/>
        <v/>
      </c>
      <c r="Y516" s="6" t="str">
        <f t="shared" si="165"/>
        <v/>
      </c>
      <c r="Z516" s="6" t="str">
        <f t="shared" si="166"/>
        <v/>
      </c>
      <c r="AA516" s="6" t="str">
        <f t="shared" si="167"/>
        <v/>
      </c>
      <c r="AB516" s="6" t="str">
        <f t="shared" si="168"/>
        <v/>
      </c>
      <c r="AC516" s="6" t="str">
        <f t="shared" si="169"/>
        <v/>
      </c>
      <c r="AD516" s="6" t="str">
        <f t="shared" si="171"/>
        <v/>
      </c>
      <c r="AE516" s="6" t="str">
        <f t="shared" si="172"/>
        <v/>
      </c>
      <c r="AF516" s="6" t="str">
        <f t="shared" ref="AF516:AF579" si="174">IF(SUM(AA516:AC516)=0,"",SUM(AA516:AC516))</f>
        <v/>
      </c>
      <c r="AG516" s="6" t="str">
        <f ca="1">IFERROR(IF(AD516=LARGE(INDIRECT("AD"&amp;MATCH(B516,B:B,0)&amp;":AD"&amp;IF(B516=MAX(B:B),1010,MATCH(B516+1,B:B,0)-1)),IF(COUNTIF(INDIRECT("C"&amp;MATCH(B516,B:B,0)&amp;":C"&amp;IF(B516=MAX(B:B),1010,MATCH(B516+1,B:B,0)-1)),"H")&gt;0,1,"")),B516&amp;"H1",IF(AD516=LARGE(INDIRECT("AD"&amp;MATCH(B516,B:B,0)&amp;":AD"&amp;IF(B516=MAX(B:B),1010,MATCH(B516+1,B:B,0)-1)),IF(COUNTIF(INDIRECT("C"&amp;MATCH(B516,B:B,0)&amp;":C"&amp;IF(B516=MAX(B:B),1010,MATCH(B516+1,B:B,0)-1)),"H")&gt;0,2,"")),B516&amp;"H2",IF(AD516=LARGE(INDIRECT("AD"&amp;MATCH(B516,B:B,0)&amp;":AD"&amp;IF(B516=MAX(B:B),1010,MATCH(B516+1,B:B,0)-1)), IF(COUNTIF(INDIRECT("C"&amp;MATCH(B516,B:B,0)&amp;":C"&amp;IF(B516=MAX(B:B),1010,MATCH(B516+1,B:B,0)-1)),"S")&gt;0,COUNTIF(INDIRECT("C"&amp;MATCH(B516,B:B,0)&amp;":C"&amp;IF(B516=MAX(B:B),1010,MATCH(B516+1,B:B,0)-1)),"H")+1,””)),B516&amp;"S1",IF(AD516=LARGE(INDIRECT("AD"&amp;MATCH(B516,B:B,0)&amp;":AD"&amp;IF(B516=MAX(B:B),1010,MATCH(B516+1,B:B,0)-1)), IF(COUNTIF(INDIRECT("C"&amp;MATCH(B516,B:B,0)&amp;":C"&amp;IF(B516=MAX(B:B),1010,MATCH(B516+1,B:B,0)-1)),"S")&gt;0,COUNTIF(INDIRECT("C"&amp;MATCH(B516,B:B,0)&amp;":C"&amp;IF(B516=MAX(B:B),1010,MATCH(B516+1,B:B,0)-1)),"H")+2,””)),B516&amp;"S2",IF(AD516=LARGE(INDIRECT("AD"&amp;MATCH(B516,B:B,0)&amp;":AD"&amp;IF(B516=MAX(B:B),1010,MATCH(B516+1,B:B,0)-1)), IF(COUNTIF(INDIRECT("C"&amp;MATCH(B516,B:B,0)&amp;":C"&amp;IF(B516=MAX(B:B),1010,MATCH(B516+1,B:B,0)-1)),"V")&gt;0,COUNTIF(INDIRECT("C"&amp;MATCH(B516,B:B,0)&amp;":C"&amp;IF(B516=MAX(B:B),1010,MATCH(B516+1,B:B,0)-1)),"H")+COUNTIF(INDIRECT("C"&amp;MATCH(B516,B:B,0)&amp;":C"&amp;IF(B516=MAX(B:B),1010,MATCH(B516+1,B:B,0)-1)),"S")+1,"")),B516&amp;"V1",IF(AD516=LARGE(INDIRECT("AD"&amp;MATCH(B516,B:B,0)&amp;":AD"&amp;IF(B516=MAX(B:B),1010,MATCH(B516+1,B:B,0)-1)), IF(COUNTIF(INDIRECT("C"&amp;MATCH(B516,B:B,0)&amp;":C"&amp;IF(B516=MAX(B:B),1010,MATCH(B516+1,B:B,0)-1)),"V")&gt;0,COUNTIF(INDIRECT("C"&amp;MATCH(B516,B:B,0)&amp;":C"&amp;IF(B516=MAX(B:B),1010,MATCH(B516+1,B:B,0)-1)),"H")+COUNTIF(INDIRECT("C"&amp;MATCH(B516,B:B,0)&amp;":C"&amp;IF(B516=MAX(B:B),1010,MATCH(B516+1,B:B,0)-1)),"S")+2,"")),B516&amp;"V2","")))))),"")</f>
        <v/>
      </c>
      <c r="AH516" s="14" t="str">
        <f t="shared" ca="1" si="173"/>
        <v/>
      </c>
    </row>
    <row r="517" spans="1:34" customFormat="1" x14ac:dyDescent="0.3">
      <c r="A517" s="52" t="str">
        <f t="shared" ca="1" si="170"/>
        <v/>
      </c>
      <c r="L517" s="9"/>
      <c r="M517" s="52"/>
      <c r="N517" s="52"/>
      <c r="O517" s="47" t="str">
        <f t="shared" si="158"/>
        <v/>
      </c>
      <c r="P517" s="46" t="str">
        <f t="shared" ca="1" si="159"/>
        <v/>
      </c>
      <c r="Q517" s="39"/>
      <c r="R517" s="39"/>
      <c r="S517" s="40"/>
      <c r="T517" s="6" t="str">
        <f t="shared" si="160"/>
        <v/>
      </c>
      <c r="U517" s="6" t="str">
        <f t="shared" si="161"/>
        <v/>
      </c>
      <c r="V517" s="6" t="str">
        <f t="shared" si="162"/>
        <v/>
      </c>
      <c r="W517" s="6" t="str">
        <f t="shared" si="163"/>
        <v/>
      </c>
      <c r="X517" s="6" t="str">
        <f t="shared" si="164"/>
        <v/>
      </c>
      <c r="Y517" s="6" t="str">
        <f t="shared" si="165"/>
        <v/>
      </c>
      <c r="Z517" s="6" t="str">
        <f t="shared" si="166"/>
        <v/>
      </c>
      <c r="AA517" s="6" t="str">
        <f t="shared" si="167"/>
        <v/>
      </c>
      <c r="AB517" s="6" t="str">
        <f t="shared" si="168"/>
        <v/>
      </c>
      <c r="AC517" s="6" t="str">
        <f t="shared" si="169"/>
        <v/>
      </c>
      <c r="AD517" s="6" t="str">
        <f t="shared" si="171"/>
        <v/>
      </c>
      <c r="AE517" s="6" t="str">
        <f t="shared" si="172"/>
        <v/>
      </c>
      <c r="AF517" s="6" t="str">
        <f t="shared" si="174"/>
        <v/>
      </c>
      <c r="AG517" s="6" t="str">
        <f ca="1">IFERROR(IF(AD517=LARGE(INDIRECT("AD"&amp;MATCH(B517,B:B,0)&amp;":AD"&amp;IF(B517=MAX(B:B),1010,MATCH(B517+1,B:B,0)-1)),IF(COUNTIF(INDIRECT("C"&amp;MATCH(B517,B:B,0)&amp;":C"&amp;IF(B517=MAX(B:B),1010,MATCH(B517+1,B:B,0)-1)),"H")&gt;0,1,"")),B517&amp;"H1",IF(AD517=LARGE(INDIRECT("AD"&amp;MATCH(B517,B:B,0)&amp;":AD"&amp;IF(B517=MAX(B:B),1010,MATCH(B517+1,B:B,0)-1)),IF(COUNTIF(INDIRECT("C"&amp;MATCH(B517,B:B,0)&amp;":C"&amp;IF(B517=MAX(B:B),1010,MATCH(B517+1,B:B,0)-1)),"H")&gt;0,2,"")),B517&amp;"H2",IF(AD517=LARGE(INDIRECT("AD"&amp;MATCH(B517,B:B,0)&amp;":AD"&amp;IF(B517=MAX(B:B),1010,MATCH(B517+1,B:B,0)-1)), IF(COUNTIF(INDIRECT("C"&amp;MATCH(B517,B:B,0)&amp;":C"&amp;IF(B517=MAX(B:B),1010,MATCH(B517+1,B:B,0)-1)),"S")&gt;0,COUNTIF(INDIRECT("C"&amp;MATCH(B517,B:B,0)&amp;":C"&amp;IF(B517=MAX(B:B),1010,MATCH(B517+1,B:B,0)-1)),"H")+1,””)),B517&amp;"S1",IF(AD517=LARGE(INDIRECT("AD"&amp;MATCH(B517,B:B,0)&amp;":AD"&amp;IF(B517=MAX(B:B),1010,MATCH(B517+1,B:B,0)-1)), IF(COUNTIF(INDIRECT("C"&amp;MATCH(B517,B:B,0)&amp;":C"&amp;IF(B517=MAX(B:B),1010,MATCH(B517+1,B:B,0)-1)),"S")&gt;0,COUNTIF(INDIRECT("C"&amp;MATCH(B517,B:B,0)&amp;":C"&amp;IF(B517=MAX(B:B),1010,MATCH(B517+1,B:B,0)-1)),"H")+2,””)),B517&amp;"S2",IF(AD517=LARGE(INDIRECT("AD"&amp;MATCH(B517,B:B,0)&amp;":AD"&amp;IF(B517=MAX(B:B),1010,MATCH(B517+1,B:B,0)-1)), IF(COUNTIF(INDIRECT("C"&amp;MATCH(B517,B:B,0)&amp;":C"&amp;IF(B517=MAX(B:B),1010,MATCH(B517+1,B:B,0)-1)),"V")&gt;0,COUNTIF(INDIRECT("C"&amp;MATCH(B517,B:B,0)&amp;":C"&amp;IF(B517=MAX(B:B),1010,MATCH(B517+1,B:B,0)-1)),"H")+COUNTIF(INDIRECT("C"&amp;MATCH(B517,B:B,0)&amp;":C"&amp;IF(B517=MAX(B:B),1010,MATCH(B517+1,B:B,0)-1)),"S")+1,"")),B517&amp;"V1",IF(AD517=LARGE(INDIRECT("AD"&amp;MATCH(B517,B:B,0)&amp;":AD"&amp;IF(B517=MAX(B:B),1010,MATCH(B517+1,B:B,0)-1)), IF(COUNTIF(INDIRECT("C"&amp;MATCH(B517,B:B,0)&amp;":C"&amp;IF(B517=MAX(B:B),1010,MATCH(B517+1,B:B,0)-1)),"V")&gt;0,COUNTIF(INDIRECT("C"&amp;MATCH(B517,B:B,0)&amp;":C"&amp;IF(B517=MAX(B:B),1010,MATCH(B517+1,B:B,0)-1)),"H")+COUNTIF(INDIRECT("C"&amp;MATCH(B517,B:B,0)&amp;":C"&amp;IF(B517=MAX(B:B),1010,MATCH(B517+1,B:B,0)-1)),"S")+2,"")),B517&amp;"V2","")))))),"")</f>
        <v/>
      </c>
      <c r="AH517" s="14" t="str">
        <f t="shared" ca="1" si="173"/>
        <v/>
      </c>
    </row>
    <row r="518" spans="1:34" customFormat="1" x14ac:dyDescent="0.3">
      <c r="A518" s="52" t="str">
        <f t="shared" ca="1" si="170"/>
        <v/>
      </c>
      <c r="L518" s="9"/>
      <c r="M518" s="52"/>
      <c r="N518" s="52"/>
      <c r="O518" s="47" t="str">
        <f t="shared" si="158"/>
        <v/>
      </c>
      <c r="P518" s="46" t="str">
        <f t="shared" ca="1" si="159"/>
        <v/>
      </c>
      <c r="Q518" s="39"/>
      <c r="R518" s="39"/>
      <c r="S518" s="40"/>
      <c r="T518" s="6" t="str">
        <f t="shared" si="160"/>
        <v/>
      </c>
      <c r="U518" s="6" t="str">
        <f t="shared" si="161"/>
        <v/>
      </c>
      <c r="V518" s="6" t="str">
        <f t="shared" si="162"/>
        <v/>
      </c>
      <c r="W518" s="6" t="str">
        <f t="shared" si="163"/>
        <v/>
      </c>
      <c r="X518" s="6" t="str">
        <f t="shared" si="164"/>
        <v/>
      </c>
      <c r="Y518" s="6" t="str">
        <f t="shared" si="165"/>
        <v/>
      </c>
      <c r="Z518" s="6" t="str">
        <f t="shared" si="166"/>
        <v/>
      </c>
      <c r="AA518" s="6" t="str">
        <f t="shared" si="167"/>
        <v/>
      </c>
      <c r="AB518" s="6" t="str">
        <f t="shared" si="168"/>
        <v/>
      </c>
      <c r="AC518" s="6" t="str">
        <f t="shared" si="169"/>
        <v/>
      </c>
      <c r="AD518" s="6" t="str">
        <f t="shared" si="171"/>
        <v/>
      </c>
      <c r="AE518" s="6" t="str">
        <f t="shared" si="172"/>
        <v/>
      </c>
      <c r="AF518" s="6" t="str">
        <f t="shared" si="174"/>
        <v/>
      </c>
      <c r="AG518" s="6" t="str">
        <f ca="1">IFERROR(IF(AD518=LARGE(INDIRECT("AD"&amp;MATCH(B518,B:B,0)&amp;":AD"&amp;IF(B518=MAX(B:B),1010,MATCH(B518+1,B:B,0)-1)),IF(COUNTIF(INDIRECT("C"&amp;MATCH(B518,B:B,0)&amp;":C"&amp;IF(B518=MAX(B:B),1010,MATCH(B518+1,B:B,0)-1)),"H")&gt;0,1,"")),B518&amp;"H1",IF(AD518=LARGE(INDIRECT("AD"&amp;MATCH(B518,B:B,0)&amp;":AD"&amp;IF(B518=MAX(B:B),1010,MATCH(B518+1,B:B,0)-1)),IF(COUNTIF(INDIRECT("C"&amp;MATCH(B518,B:B,0)&amp;":C"&amp;IF(B518=MAX(B:B),1010,MATCH(B518+1,B:B,0)-1)),"H")&gt;0,2,"")),B518&amp;"H2",IF(AD518=LARGE(INDIRECT("AD"&amp;MATCH(B518,B:B,0)&amp;":AD"&amp;IF(B518=MAX(B:B),1010,MATCH(B518+1,B:B,0)-1)), IF(COUNTIF(INDIRECT("C"&amp;MATCH(B518,B:B,0)&amp;":C"&amp;IF(B518=MAX(B:B),1010,MATCH(B518+1,B:B,0)-1)),"S")&gt;0,COUNTIF(INDIRECT("C"&amp;MATCH(B518,B:B,0)&amp;":C"&amp;IF(B518=MAX(B:B),1010,MATCH(B518+1,B:B,0)-1)),"H")+1,””)),B518&amp;"S1",IF(AD518=LARGE(INDIRECT("AD"&amp;MATCH(B518,B:B,0)&amp;":AD"&amp;IF(B518=MAX(B:B),1010,MATCH(B518+1,B:B,0)-1)), IF(COUNTIF(INDIRECT("C"&amp;MATCH(B518,B:B,0)&amp;":C"&amp;IF(B518=MAX(B:B),1010,MATCH(B518+1,B:B,0)-1)),"S")&gt;0,COUNTIF(INDIRECT("C"&amp;MATCH(B518,B:B,0)&amp;":C"&amp;IF(B518=MAX(B:B),1010,MATCH(B518+1,B:B,0)-1)),"H")+2,””)),B518&amp;"S2",IF(AD518=LARGE(INDIRECT("AD"&amp;MATCH(B518,B:B,0)&amp;":AD"&amp;IF(B518=MAX(B:B),1010,MATCH(B518+1,B:B,0)-1)), IF(COUNTIF(INDIRECT("C"&amp;MATCH(B518,B:B,0)&amp;":C"&amp;IF(B518=MAX(B:B),1010,MATCH(B518+1,B:B,0)-1)),"V")&gt;0,COUNTIF(INDIRECT("C"&amp;MATCH(B518,B:B,0)&amp;":C"&amp;IF(B518=MAX(B:B),1010,MATCH(B518+1,B:B,0)-1)),"H")+COUNTIF(INDIRECT("C"&amp;MATCH(B518,B:B,0)&amp;":C"&amp;IF(B518=MAX(B:B),1010,MATCH(B518+1,B:B,0)-1)),"S")+1,"")),B518&amp;"V1",IF(AD518=LARGE(INDIRECT("AD"&amp;MATCH(B518,B:B,0)&amp;":AD"&amp;IF(B518=MAX(B:B),1010,MATCH(B518+1,B:B,0)-1)), IF(COUNTIF(INDIRECT("C"&amp;MATCH(B518,B:B,0)&amp;":C"&amp;IF(B518=MAX(B:B),1010,MATCH(B518+1,B:B,0)-1)),"V")&gt;0,COUNTIF(INDIRECT("C"&amp;MATCH(B518,B:B,0)&amp;":C"&amp;IF(B518=MAX(B:B),1010,MATCH(B518+1,B:B,0)-1)),"H")+COUNTIF(INDIRECT("C"&amp;MATCH(B518,B:B,0)&amp;":C"&amp;IF(B518=MAX(B:B),1010,MATCH(B518+1,B:B,0)-1)),"S")+2,"")),B518&amp;"V2","")))))),"")</f>
        <v/>
      </c>
      <c r="AH518" s="14" t="str">
        <f t="shared" ca="1" si="173"/>
        <v/>
      </c>
    </row>
    <row r="519" spans="1:34" customFormat="1" x14ac:dyDescent="0.3">
      <c r="A519" s="52" t="str">
        <f t="shared" ca="1" si="170"/>
        <v/>
      </c>
      <c r="L519" s="9"/>
      <c r="M519" s="52"/>
      <c r="N519" s="52"/>
      <c r="O519" s="47" t="str">
        <f t="shared" si="158"/>
        <v/>
      </c>
      <c r="P519" s="46" t="str">
        <f t="shared" ca="1" si="159"/>
        <v/>
      </c>
      <c r="Q519" s="39"/>
      <c r="R519" s="39"/>
      <c r="S519" s="40"/>
      <c r="T519" s="6" t="str">
        <f t="shared" si="160"/>
        <v/>
      </c>
      <c r="U519" s="6" t="str">
        <f t="shared" si="161"/>
        <v/>
      </c>
      <c r="V519" s="6" t="str">
        <f t="shared" si="162"/>
        <v/>
      </c>
      <c r="W519" s="6" t="str">
        <f t="shared" si="163"/>
        <v/>
      </c>
      <c r="X519" s="6" t="str">
        <f t="shared" si="164"/>
        <v/>
      </c>
      <c r="Y519" s="6" t="str">
        <f t="shared" si="165"/>
        <v/>
      </c>
      <c r="Z519" s="6" t="str">
        <f t="shared" si="166"/>
        <v/>
      </c>
      <c r="AA519" s="6" t="str">
        <f t="shared" si="167"/>
        <v/>
      </c>
      <c r="AB519" s="6" t="str">
        <f t="shared" si="168"/>
        <v/>
      </c>
      <c r="AC519" s="6" t="str">
        <f t="shared" si="169"/>
        <v/>
      </c>
      <c r="AD519" s="6" t="str">
        <f t="shared" si="171"/>
        <v/>
      </c>
      <c r="AE519" s="6" t="str">
        <f t="shared" si="172"/>
        <v/>
      </c>
      <c r="AF519" s="6" t="str">
        <f t="shared" si="174"/>
        <v/>
      </c>
      <c r="AG519" s="6" t="str">
        <f ca="1">IFERROR(IF(AD519=LARGE(INDIRECT("AD"&amp;MATCH(B519,B:B,0)&amp;":AD"&amp;IF(B519=MAX(B:B),1010,MATCH(B519+1,B:B,0)-1)),IF(COUNTIF(INDIRECT("C"&amp;MATCH(B519,B:B,0)&amp;":C"&amp;IF(B519=MAX(B:B),1010,MATCH(B519+1,B:B,0)-1)),"H")&gt;0,1,"")),B519&amp;"H1",IF(AD519=LARGE(INDIRECT("AD"&amp;MATCH(B519,B:B,0)&amp;":AD"&amp;IF(B519=MAX(B:B),1010,MATCH(B519+1,B:B,0)-1)),IF(COUNTIF(INDIRECT("C"&amp;MATCH(B519,B:B,0)&amp;":C"&amp;IF(B519=MAX(B:B),1010,MATCH(B519+1,B:B,0)-1)),"H")&gt;0,2,"")),B519&amp;"H2",IF(AD519=LARGE(INDIRECT("AD"&amp;MATCH(B519,B:B,0)&amp;":AD"&amp;IF(B519=MAX(B:B),1010,MATCH(B519+1,B:B,0)-1)), IF(COUNTIF(INDIRECT("C"&amp;MATCH(B519,B:B,0)&amp;":C"&amp;IF(B519=MAX(B:B),1010,MATCH(B519+1,B:B,0)-1)),"S")&gt;0,COUNTIF(INDIRECT("C"&amp;MATCH(B519,B:B,0)&amp;":C"&amp;IF(B519=MAX(B:B),1010,MATCH(B519+1,B:B,0)-1)),"H")+1,””)),B519&amp;"S1",IF(AD519=LARGE(INDIRECT("AD"&amp;MATCH(B519,B:B,0)&amp;":AD"&amp;IF(B519=MAX(B:B),1010,MATCH(B519+1,B:B,0)-1)), IF(COUNTIF(INDIRECT("C"&amp;MATCH(B519,B:B,0)&amp;":C"&amp;IF(B519=MAX(B:B),1010,MATCH(B519+1,B:B,0)-1)),"S")&gt;0,COUNTIF(INDIRECT("C"&amp;MATCH(B519,B:B,0)&amp;":C"&amp;IF(B519=MAX(B:B),1010,MATCH(B519+1,B:B,0)-1)),"H")+2,””)),B519&amp;"S2",IF(AD519=LARGE(INDIRECT("AD"&amp;MATCH(B519,B:B,0)&amp;":AD"&amp;IF(B519=MAX(B:B),1010,MATCH(B519+1,B:B,0)-1)), IF(COUNTIF(INDIRECT("C"&amp;MATCH(B519,B:B,0)&amp;":C"&amp;IF(B519=MAX(B:B),1010,MATCH(B519+1,B:B,0)-1)),"V")&gt;0,COUNTIF(INDIRECT("C"&amp;MATCH(B519,B:B,0)&amp;":C"&amp;IF(B519=MAX(B:B),1010,MATCH(B519+1,B:B,0)-1)),"H")+COUNTIF(INDIRECT("C"&amp;MATCH(B519,B:B,0)&amp;":C"&amp;IF(B519=MAX(B:B),1010,MATCH(B519+1,B:B,0)-1)),"S")+1,"")),B519&amp;"V1",IF(AD519=LARGE(INDIRECT("AD"&amp;MATCH(B519,B:B,0)&amp;":AD"&amp;IF(B519=MAX(B:B),1010,MATCH(B519+1,B:B,0)-1)), IF(COUNTIF(INDIRECT("C"&amp;MATCH(B519,B:B,0)&amp;":C"&amp;IF(B519=MAX(B:B),1010,MATCH(B519+1,B:B,0)-1)),"V")&gt;0,COUNTIF(INDIRECT("C"&amp;MATCH(B519,B:B,0)&amp;":C"&amp;IF(B519=MAX(B:B),1010,MATCH(B519+1,B:B,0)-1)),"H")+COUNTIF(INDIRECT("C"&amp;MATCH(B519,B:B,0)&amp;":C"&amp;IF(B519=MAX(B:B),1010,MATCH(B519+1,B:B,0)-1)),"S")+2,"")),B519&amp;"V2","")))))),"")</f>
        <v/>
      </c>
      <c r="AH519" s="14" t="str">
        <f t="shared" ca="1" si="173"/>
        <v/>
      </c>
    </row>
    <row r="520" spans="1:34" customFormat="1" x14ac:dyDescent="0.3">
      <c r="A520" s="52" t="str">
        <f t="shared" ca="1" si="170"/>
        <v/>
      </c>
      <c r="L520" s="9"/>
      <c r="M520" s="52"/>
      <c r="N520" s="52"/>
      <c r="O520" s="47" t="str">
        <f t="shared" si="158"/>
        <v/>
      </c>
      <c r="P520" s="46" t="str">
        <f t="shared" ca="1" si="159"/>
        <v/>
      </c>
      <c r="Q520" s="39"/>
      <c r="R520" s="39"/>
      <c r="S520" s="40"/>
      <c r="T520" s="6" t="str">
        <f t="shared" si="160"/>
        <v/>
      </c>
      <c r="U520" s="6" t="str">
        <f t="shared" si="161"/>
        <v/>
      </c>
      <c r="V520" s="6" t="str">
        <f t="shared" si="162"/>
        <v/>
      </c>
      <c r="W520" s="6" t="str">
        <f t="shared" si="163"/>
        <v/>
      </c>
      <c r="X520" s="6" t="str">
        <f t="shared" si="164"/>
        <v/>
      </c>
      <c r="Y520" s="6" t="str">
        <f t="shared" si="165"/>
        <v/>
      </c>
      <c r="Z520" s="6" t="str">
        <f t="shared" si="166"/>
        <v/>
      </c>
      <c r="AA520" s="6" t="str">
        <f t="shared" si="167"/>
        <v/>
      </c>
      <c r="AB520" s="6" t="str">
        <f t="shared" si="168"/>
        <v/>
      </c>
      <c r="AC520" s="6" t="str">
        <f t="shared" si="169"/>
        <v/>
      </c>
      <c r="AD520" s="6" t="str">
        <f t="shared" si="171"/>
        <v/>
      </c>
      <c r="AE520" s="6" t="str">
        <f t="shared" si="172"/>
        <v/>
      </c>
      <c r="AF520" s="6" t="str">
        <f t="shared" si="174"/>
        <v/>
      </c>
      <c r="AG520" s="6" t="str">
        <f ca="1">IFERROR(IF(AD520=LARGE(INDIRECT("AD"&amp;MATCH(B520,B:B,0)&amp;":AD"&amp;IF(B520=MAX(B:B),1010,MATCH(B520+1,B:B,0)-1)),IF(COUNTIF(INDIRECT("C"&amp;MATCH(B520,B:B,0)&amp;":C"&amp;IF(B520=MAX(B:B),1010,MATCH(B520+1,B:B,0)-1)),"H")&gt;0,1,"")),B520&amp;"H1",IF(AD520=LARGE(INDIRECT("AD"&amp;MATCH(B520,B:B,0)&amp;":AD"&amp;IF(B520=MAX(B:B),1010,MATCH(B520+1,B:B,0)-1)),IF(COUNTIF(INDIRECT("C"&amp;MATCH(B520,B:B,0)&amp;":C"&amp;IF(B520=MAX(B:B),1010,MATCH(B520+1,B:B,0)-1)),"H")&gt;0,2,"")),B520&amp;"H2",IF(AD520=LARGE(INDIRECT("AD"&amp;MATCH(B520,B:B,0)&amp;":AD"&amp;IF(B520=MAX(B:B),1010,MATCH(B520+1,B:B,0)-1)), IF(COUNTIF(INDIRECT("C"&amp;MATCH(B520,B:B,0)&amp;":C"&amp;IF(B520=MAX(B:B),1010,MATCH(B520+1,B:B,0)-1)),"S")&gt;0,COUNTIF(INDIRECT("C"&amp;MATCH(B520,B:B,0)&amp;":C"&amp;IF(B520=MAX(B:B),1010,MATCH(B520+1,B:B,0)-1)),"H")+1,””)),B520&amp;"S1",IF(AD520=LARGE(INDIRECT("AD"&amp;MATCH(B520,B:B,0)&amp;":AD"&amp;IF(B520=MAX(B:B),1010,MATCH(B520+1,B:B,0)-1)), IF(COUNTIF(INDIRECT("C"&amp;MATCH(B520,B:B,0)&amp;":C"&amp;IF(B520=MAX(B:B),1010,MATCH(B520+1,B:B,0)-1)),"S")&gt;0,COUNTIF(INDIRECT("C"&amp;MATCH(B520,B:B,0)&amp;":C"&amp;IF(B520=MAX(B:B),1010,MATCH(B520+1,B:B,0)-1)),"H")+2,””)),B520&amp;"S2",IF(AD520=LARGE(INDIRECT("AD"&amp;MATCH(B520,B:B,0)&amp;":AD"&amp;IF(B520=MAX(B:B),1010,MATCH(B520+1,B:B,0)-1)), IF(COUNTIF(INDIRECT("C"&amp;MATCH(B520,B:B,0)&amp;":C"&amp;IF(B520=MAX(B:B),1010,MATCH(B520+1,B:B,0)-1)),"V")&gt;0,COUNTIF(INDIRECT("C"&amp;MATCH(B520,B:B,0)&amp;":C"&amp;IF(B520=MAX(B:B),1010,MATCH(B520+1,B:B,0)-1)),"H")+COUNTIF(INDIRECT("C"&amp;MATCH(B520,B:B,0)&amp;":C"&amp;IF(B520=MAX(B:B),1010,MATCH(B520+1,B:B,0)-1)),"S")+1,"")),B520&amp;"V1",IF(AD520=LARGE(INDIRECT("AD"&amp;MATCH(B520,B:B,0)&amp;":AD"&amp;IF(B520=MAX(B:B),1010,MATCH(B520+1,B:B,0)-1)), IF(COUNTIF(INDIRECT("C"&amp;MATCH(B520,B:B,0)&amp;":C"&amp;IF(B520=MAX(B:B),1010,MATCH(B520+1,B:B,0)-1)),"V")&gt;0,COUNTIF(INDIRECT("C"&amp;MATCH(B520,B:B,0)&amp;":C"&amp;IF(B520=MAX(B:B),1010,MATCH(B520+1,B:B,0)-1)),"H")+COUNTIF(INDIRECT("C"&amp;MATCH(B520,B:B,0)&amp;":C"&amp;IF(B520=MAX(B:B),1010,MATCH(B520+1,B:B,0)-1)),"S")+2,"")),B520&amp;"V2","")))))),"")</f>
        <v/>
      </c>
      <c r="AH520" s="14" t="str">
        <f t="shared" ca="1" si="173"/>
        <v/>
      </c>
    </row>
    <row r="521" spans="1:34" customFormat="1" x14ac:dyDescent="0.3">
      <c r="A521" s="52" t="str">
        <f t="shared" ca="1" si="170"/>
        <v/>
      </c>
      <c r="L521" s="9"/>
      <c r="M521" s="52"/>
      <c r="N521" s="52"/>
      <c r="O521" s="47" t="str">
        <f t="shared" si="158"/>
        <v/>
      </c>
      <c r="P521" s="46" t="str">
        <f t="shared" ca="1" si="159"/>
        <v/>
      </c>
      <c r="Q521" s="39"/>
      <c r="R521" s="39"/>
      <c r="S521" s="40"/>
      <c r="T521" s="6" t="str">
        <f t="shared" si="160"/>
        <v/>
      </c>
      <c r="U521" s="6" t="str">
        <f t="shared" si="161"/>
        <v/>
      </c>
      <c r="V521" s="6" t="str">
        <f t="shared" si="162"/>
        <v/>
      </c>
      <c r="W521" s="6" t="str">
        <f t="shared" si="163"/>
        <v/>
      </c>
      <c r="X521" s="6" t="str">
        <f t="shared" si="164"/>
        <v/>
      </c>
      <c r="Y521" s="6" t="str">
        <f t="shared" si="165"/>
        <v/>
      </c>
      <c r="Z521" s="6" t="str">
        <f t="shared" si="166"/>
        <v/>
      </c>
      <c r="AA521" s="6" t="str">
        <f t="shared" si="167"/>
        <v/>
      </c>
      <c r="AB521" s="6" t="str">
        <f t="shared" si="168"/>
        <v/>
      </c>
      <c r="AC521" s="6" t="str">
        <f t="shared" si="169"/>
        <v/>
      </c>
      <c r="AD521" s="6" t="str">
        <f t="shared" si="171"/>
        <v/>
      </c>
      <c r="AE521" s="6" t="str">
        <f t="shared" si="172"/>
        <v/>
      </c>
      <c r="AF521" s="6" t="str">
        <f t="shared" si="174"/>
        <v/>
      </c>
      <c r="AG521" s="6" t="str">
        <f ca="1">IFERROR(IF(AD521=LARGE(INDIRECT("AD"&amp;MATCH(B521,B:B,0)&amp;":AD"&amp;IF(B521=MAX(B:B),1010,MATCH(B521+1,B:B,0)-1)),IF(COUNTIF(INDIRECT("C"&amp;MATCH(B521,B:B,0)&amp;":C"&amp;IF(B521=MAX(B:B),1010,MATCH(B521+1,B:B,0)-1)),"H")&gt;0,1,"")),B521&amp;"H1",IF(AD521=LARGE(INDIRECT("AD"&amp;MATCH(B521,B:B,0)&amp;":AD"&amp;IF(B521=MAX(B:B),1010,MATCH(B521+1,B:B,0)-1)),IF(COUNTIF(INDIRECT("C"&amp;MATCH(B521,B:B,0)&amp;":C"&amp;IF(B521=MAX(B:B),1010,MATCH(B521+1,B:B,0)-1)),"H")&gt;0,2,"")),B521&amp;"H2",IF(AD521=LARGE(INDIRECT("AD"&amp;MATCH(B521,B:B,0)&amp;":AD"&amp;IF(B521=MAX(B:B),1010,MATCH(B521+1,B:B,0)-1)), IF(COUNTIF(INDIRECT("C"&amp;MATCH(B521,B:B,0)&amp;":C"&amp;IF(B521=MAX(B:B),1010,MATCH(B521+1,B:B,0)-1)),"S")&gt;0,COUNTIF(INDIRECT("C"&amp;MATCH(B521,B:B,0)&amp;":C"&amp;IF(B521=MAX(B:B),1010,MATCH(B521+1,B:B,0)-1)),"H")+1,””)),B521&amp;"S1",IF(AD521=LARGE(INDIRECT("AD"&amp;MATCH(B521,B:B,0)&amp;":AD"&amp;IF(B521=MAX(B:B),1010,MATCH(B521+1,B:B,0)-1)), IF(COUNTIF(INDIRECT("C"&amp;MATCH(B521,B:B,0)&amp;":C"&amp;IF(B521=MAX(B:B),1010,MATCH(B521+1,B:B,0)-1)),"S")&gt;0,COUNTIF(INDIRECT("C"&amp;MATCH(B521,B:B,0)&amp;":C"&amp;IF(B521=MAX(B:B),1010,MATCH(B521+1,B:B,0)-1)),"H")+2,””)),B521&amp;"S2",IF(AD521=LARGE(INDIRECT("AD"&amp;MATCH(B521,B:B,0)&amp;":AD"&amp;IF(B521=MAX(B:B),1010,MATCH(B521+1,B:B,0)-1)), IF(COUNTIF(INDIRECT("C"&amp;MATCH(B521,B:B,0)&amp;":C"&amp;IF(B521=MAX(B:B),1010,MATCH(B521+1,B:B,0)-1)),"V")&gt;0,COUNTIF(INDIRECT("C"&amp;MATCH(B521,B:B,0)&amp;":C"&amp;IF(B521=MAX(B:B),1010,MATCH(B521+1,B:B,0)-1)),"H")+COUNTIF(INDIRECT("C"&amp;MATCH(B521,B:B,0)&amp;":C"&amp;IF(B521=MAX(B:B),1010,MATCH(B521+1,B:B,0)-1)),"S")+1,"")),B521&amp;"V1",IF(AD521=LARGE(INDIRECT("AD"&amp;MATCH(B521,B:B,0)&amp;":AD"&amp;IF(B521=MAX(B:B),1010,MATCH(B521+1,B:B,0)-1)), IF(COUNTIF(INDIRECT("C"&amp;MATCH(B521,B:B,0)&amp;":C"&amp;IF(B521=MAX(B:B),1010,MATCH(B521+1,B:B,0)-1)),"V")&gt;0,COUNTIF(INDIRECT("C"&amp;MATCH(B521,B:B,0)&amp;":C"&amp;IF(B521=MAX(B:B),1010,MATCH(B521+1,B:B,0)-1)),"H")+COUNTIF(INDIRECT("C"&amp;MATCH(B521,B:B,0)&amp;":C"&amp;IF(B521=MAX(B:B),1010,MATCH(B521+1,B:B,0)-1)),"S")+2,"")),B521&amp;"V2","")))))),"")</f>
        <v/>
      </c>
      <c r="AH521" s="14" t="str">
        <f t="shared" ca="1" si="173"/>
        <v/>
      </c>
    </row>
    <row r="522" spans="1:34" customFormat="1" x14ac:dyDescent="0.3">
      <c r="A522" s="52" t="str">
        <f t="shared" ca="1" si="170"/>
        <v/>
      </c>
      <c r="L522" s="9"/>
      <c r="M522" s="52"/>
      <c r="N522" s="52"/>
      <c r="O522" s="47" t="str">
        <f t="shared" si="158"/>
        <v/>
      </c>
      <c r="P522" s="46" t="str">
        <f t="shared" ca="1" si="159"/>
        <v/>
      </c>
      <c r="Q522" s="39"/>
      <c r="R522" s="39"/>
      <c r="S522" s="40"/>
      <c r="T522" s="6" t="str">
        <f t="shared" si="160"/>
        <v/>
      </c>
      <c r="U522" s="6" t="str">
        <f t="shared" si="161"/>
        <v/>
      </c>
      <c r="V522" s="6" t="str">
        <f t="shared" si="162"/>
        <v/>
      </c>
      <c r="W522" s="6" t="str">
        <f t="shared" si="163"/>
        <v/>
      </c>
      <c r="X522" s="6" t="str">
        <f t="shared" si="164"/>
        <v/>
      </c>
      <c r="Y522" s="6" t="str">
        <f t="shared" si="165"/>
        <v/>
      </c>
      <c r="Z522" s="6" t="str">
        <f t="shared" si="166"/>
        <v/>
      </c>
      <c r="AA522" s="6" t="str">
        <f t="shared" si="167"/>
        <v/>
      </c>
      <c r="AB522" s="6" t="str">
        <f t="shared" si="168"/>
        <v/>
      </c>
      <c r="AC522" s="6" t="str">
        <f t="shared" si="169"/>
        <v/>
      </c>
      <c r="AD522" s="6" t="str">
        <f t="shared" si="171"/>
        <v/>
      </c>
      <c r="AE522" s="6" t="str">
        <f t="shared" si="172"/>
        <v/>
      </c>
      <c r="AF522" s="6" t="str">
        <f t="shared" si="174"/>
        <v/>
      </c>
      <c r="AG522" s="6" t="str">
        <f ca="1">IFERROR(IF(AD522=LARGE(INDIRECT("AD"&amp;MATCH(B522,B:B,0)&amp;":AD"&amp;IF(B522=MAX(B:B),1010,MATCH(B522+1,B:B,0)-1)),IF(COUNTIF(INDIRECT("C"&amp;MATCH(B522,B:B,0)&amp;":C"&amp;IF(B522=MAX(B:B),1010,MATCH(B522+1,B:B,0)-1)),"H")&gt;0,1,"")),B522&amp;"H1",IF(AD522=LARGE(INDIRECT("AD"&amp;MATCH(B522,B:B,0)&amp;":AD"&amp;IF(B522=MAX(B:B),1010,MATCH(B522+1,B:B,0)-1)),IF(COUNTIF(INDIRECT("C"&amp;MATCH(B522,B:B,0)&amp;":C"&amp;IF(B522=MAX(B:B),1010,MATCH(B522+1,B:B,0)-1)),"H")&gt;0,2,"")),B522&amp;"H2",IF(AD522=LARGE(INDIRECT("AD"&amp;MATCH(B522,B:B,0)&amp;":AD"&amp;IF(B522=MAX(B:B),1010,MATCH(B522+1,B:B,0)-1)), IF(COUNTIF(INDIRECT("C"&amp;MATCH(B522,B:B,0)&amp;":C"&amp;IF(B522=MAX(B:B),1010,MATCH(B522+1,B:B,0)-1)),"S")&gt;0,COUNTIF(INDIRECT("C"&amp;MATCH(B522,B:B,0)&amp;":C"&amp;IF(B522=MAX(B:B),1010,MATCH(B522+1,B:B,0)-1)),"H")+1,””)),B522&amp;"S1",IF(AD522=LARGE(INDIRECT("AD"&amp;MATCH(B522,B:B,0)&amp;":AD"&amp;IF(B522=MAX(B:B),1010,MATCH(B522+1,B:B,0)-1)), IF(COUNTIF(INDIRECT("C"&amp;MATCH(B522,B:B,0)&amp;":C"&amp;IF(B522=MAX(B:B),1010,MATCH(B522+1,B:B,0)-1)),"S")&gt;0,COUNTIF(INDIRECT("C"&amp;MATCH(B522,B:B,0)&amp;":C"&amp;IF(B522=MAX(B:B),1010,MATCH(B522+1,B:B,0)-1)),"H")+2,””)),B522&amp;"S2",IF(AD522=LARGE(INDIRECT("AD"&amp;MATCH(B522,B:B,0)&amp;":AD"&amp;IF(B522=MAX(B:B),1010,MATCH(B522+1,B:B,0)-1)), IF(COUNTIF(INDIRECT("C"&amp;MATCH(B522,B:B,0)&amp;":C"&amp;IF(B522=MAX(B:B),1010,MATCH(B522+1,B:B,0)-1)),"V")&gt;0,COUNTIF(INDIRECT("C"&amp;MATCH(B522,B:B,0)&amp;":C"&amp;IF(B522=MAX(B:B),1010,MATCH(B522+1,B:B,0)-1)),"H")+COUNTIF(INDIRECT("C"&amp;MATCH(B522,B:B,0)&amp;":C"&amp;IF(B522=MAX(B:B),1010,MATCH(B522+1,B:B,0)-1)),"S")+1,"")),B522&amp;"V1",IF(AD522=LARGE(INDIRECT("AD"&amp;MATCH(B522,B:B,0)&amp;":AD"&amp;IF(B522=MAX(B:B),1010,MATCH(B522+1,B:B,0)-1)), IF(COUNTIF(INDIRECT("C"&amp;MATCH(B522,B:B,0)&amp;":C"&amp;IF(B522=MAX(B:B),1010,MATCH(B522+1,B:B,0)-1)),"V")&gt;0,COUNTIF(INDIRECT("C"&amp;MATCH(B522,B:B,0)&amp;":C"&amp;IF(B522=MAX(B:B),1010,MATCH(B522+1,B:B,0)-1)),"H")+COUNTIF(INDIRECT("C"&amp;MATCH(B522,B:B,0)&amp;":C"&amp;IF(B522=MAX(B:B),1010,MATCH(B522+1,B:B,0)-1)),"S")+2,"")),B522&amp;"V2","")))))),"")</f>
        <v/>
      </c>
      <c r="AH522" s="14" t="str">
        <f t="shared" ca="1" si="173"/>
        <v/>
      </c>
    </row>
    <row r="523" spans="1:34" customFormat="1" x14ac:dyDescent="0.3">
      <c r="A523" s="52" t="str">
        <f t="shared" ca="1" si="170"/>
        <v/>
      </c>
      <c r="L523" s="9"/>
      <c r="M523" s="52"/>
      <c r="N523" s="52"/>
      <c r="O523" s="47" t="str">
        <f t="shared" si="158"/>
        <v/>
      </c>
      <c r="P523" s="46" t="str">
        <f t="shared" ca="1" si="159"/>
        <v/>
      </c>
      <c r="Q523" s="39"/>
      <c r="R523" s="39"/>
      <c r="S523" s="40"/>
      <c r="T523" s="6" t="str">
        <f t="shared" si="160"/>
        <v/>
      </c>
      <c r="U523" s="6" t="str">
        <f t="shared" si="161"/>
        <v/>
      </c>
      <c r="V523" s="6" t="str">
        <f t="shared" si="162"/>
        <v/>
      </c>
      <c r="W523" s="6" t="str">
        <f t="shared" si="163"/>
        <v/>
      </c>
      <c r="X523" s="6" t="str">
        <f t="shared" si="164"/>
        <v/>
      </c>
      <c r="Y523" s="6" t="str">
        <f t="shared" si="165"/>
        <v/>
      </c>
      <c r="Z523" s="6" t="str">
        <f t="shared" si="166"/>
        <v/>
      </c>
      <c r="AA523" s="6" t="str">
        <f t="shared" si="167"/>
        <v/>
      </c>
      <c r="AB523" s="6" t="str">
        <f t="shared" si="168"/>
        <v/>
      </c>
      <c r="AC523" s="6" t="str">
        <f t="shared" si="169"/>
        <v/>
      </c>
      <c r="AD523" s="6" t="str">
        <f t="shared" si="171"/>
        <v/>
      </c>
      <c r="AE523" s="6" t="str">
        <f t="shared" si="172"/>
        <v/>
      </c>
      <c r="AF523" s="6" t="str">
        <f t="shared" si="174"/>
        <v/>
      </c>
      <c r="AG523" s="6" t="str">
        <f ca="1">IFERROR(IF(AD523=LARGE(INDIRECT("AD"&amp;MATCH(B523,B:B,0)&amp;":AD"&amp;IF(B523=MAX(B:B),1010,MATCH(B523+1,B:B,0)-1)),IF(COUNTIF(INDIRECT("C"&amp;MATCH(B523,B:B,0)&amp;":C"&amp;IF(B523=MAX(B:B),1010,MATCH(B523+1,B:B,0)-1)),"H")&gt;0,1,"")),B523&amp;"H1",IF(AD523=LARGE(INDIRECT("AD"&amp;MATCH(B523,B:B,0)&amp;":AD"&amp;IF(B523=MAX(B:B),1010,MATCH(B523+1,B:B,0)-1)),IF(COUNTIF(INDIRECT("C"&amp;MATCH(B523,B:B,0)&amp;":C"&amp;IF(B523=MAX(B:B),1010,MATCH(B523+1,B:B,0)-1)),"H")&gt;0,2,"")),B523&amp;"H2",IF(AD523=LARGE(INDIRECT("AD"&amp;MATCH(B523,B:B,0)&amp;":AD"&amp;IF(B523=MAX(B:B),1010,MATCH(B523+1,B:B,0)-1)), IF(COUNTIF(INDIRECT("C"&amp;MATCH(B523,B:B,0)&amp;":C"&amp;IF(B523=MAX(B:B),1010,MATCH(B523+1,B:B,0)-1)),"S")&gt;0,COUNTIF(INDIRECT("C"&amp;MATCH(B523,B:B,0)&amp;":C"&amp;IF(B523=MAX(B:B),1010,MATCH(B523+1,B:B,0)-1)),"H")+1,””)),B523&amp;"S1",IF(AD523=LARGE(INDIRECT("AD"&amp;MATCH(B523,B:B,0)&amp;":AD"&amp;IF(B523=MAX(B:B),1010,MATCH(B523+1,B:B,0)-1)), IF(COUNTIF(INDIRECT("C"&amp;MATCH(B523,B:B,0)&amp;":C"&amp;IF(B523=MAX(B:B),1010,MATCH(B523+1,B:B,0)-1)),"S")&gt;0,COUNTIF(INDIRECT("C"&amp;MATCH(B523,B:B,0)&amp;":C"&amp;IF(B523=MAX(B:B),1010,MATCH(B523+1,B:B,0)-1)),"H")+2,””)),B523&amp;"S2",IF(AD523=LARGE(INDIRECT("AD"&amp;MATCH(B523,B:B,0)&amp;":AD"&amp;IF(B523=MAX(B:B),1010,MATCH(B523+1,B:B,0)-1)), IF(COUNTIF(INDIRECT("C"&amp;MATCH(B523,B:B,0)&amp;":C"&amp;IF(B523=MAX(B:B),1010,MATCH(B523+1,B:B,0)-1)),"V")&gt;0,COUNTIF(INDIRECT("C"&amp;MATCH(B523,B:B,0)&amp;":C"&amp;IF(B523=MAX(B:B),1010,MATCH(B523+1,B:B,0)-1)),"H")+COUNTIF(INDIRECT("C"&amp;MATCH(B523,B:B,0)&amp;":C"&amp;IF(B523=MAX(B:B),1010,MATCH(B523+1,B:B,0)-1)),"S")+1,"")),B523&amp;"V1",IF(AD523=LARGE(INDIRECT("AD"&amp;MATCH(B523,B:B,0)&amp;":AD"&amp;IF(B523=MAX(B:B),1010,MATCH(B523+1,B:B,0)-1)), IF(COUNTIF(INDIRECT("C"&amp;MATCH(B523,B:B,0)&amp;":C"&amp;IF(B523=MAX(B:B),1010,MATCH(B523+1,B:B,0)-1)),"V")&gt;0,COUNTIF(INDIRECT("C"&amp;MATCH(B523,B:B,0)&amp;":C"&amp;IF(B523=MAX(B:B),1010,MATCH(B523+1,B:B,0)-1)),"H")+COUNTIF(INDIRECT("C"&amp;MATCH(B523,B:B,0)&amp;":C"&amp;IF(B523=MAX(B:B),1010,MATCH(B523+1,B:B,0)-1)),"S")+2,"")),B523&amp;"V2","")))))),"")</f>
        <v/>
      </c>
      <c r="AH523" s="14" t="str">
        <f t="shared" ca="1" si="173"/>
        <v/>
      </c>
    </row>
    <row r="524" spans="1:34" customFormat="1" x14ac:dyDescent="0.3">
      <c r="A524" s="52" t="str">
        <f t="shared" ca="1" si="170"/>
        <v/>
      </c>
      <c r="L524" s="9"/>
      <c r="M524" s="52"/>
      <c r="N524" s="52"/>
      <c r="O524" s="47" t="str">
        <f t="shared" si="158"/>
        <v/>
      </c>
      <c r="P524" s="46" t="str">
        <f t="shared" ca="1" si="159"/>
        <v/>
      </c>
      <c r="Q524" s="39"/>
      <c r="R524" s="39"/>
      <c r="S524" s="40"/>
      <c r="T524" s="6" t="str">
        <f t="shared" si="160"/>
        <v/>
      </c>
      <c r="U524" s="6" t="str">
        <f t="shared" si="161"/>
        <v/>
      </c>
      <c r="V524" s="6" t="str">
        <f t="shared" si="162"/>
        <v/>
      </c>
      <c r="W524" s="6" t="str">
        <f t="shared" si="163"/>
        <v/>
      </c>
      <c r="X524" s="6" t="str">
        <f t="shared" si="164"/>
        <v/>
      </c>
      <c r="Y524" s="6" t="str">
        <f t="shared" si="165"/>
        <v/>
      </c>
      <c r="Z524" s="6" t="str">
        <f t="shared" si="166"/>
        <v/>
      </c>
      <c r="AA524" s="6" t="str">
        <f t="shared" si="167"/>
        <v/>
      </c>
      <c r="AB524" s="6" t="str">
        <f t="shared" si="168"/>
        <v/>
      </c>
      <c r="AC524" s="6" t="str">
        <f t="shared" si="169"/>
        <v/>
      </c>
      <c r="AD524" s="6" t="str">
        <f t="shared" si="171"/>
        <v/>
      </c>
      <c r="AE524" s="6" t="str">
        <f t="shared" si="172"/>
        <v/>
      </c>
      <c r="AF524" s="6" t="str">
        <f t="shared" si="174"/>
        <v/>
      </c>
      <c r="AG524" s="6" t="str">
        <f ca="1">IFERROR(IF(AD524=LARGE(INDIRECT("AD"&amp;MATCH(B524,B:B,0)&amp;":AD"&amp;IF(B524=MAX(B:B),1010,MATCH(B524+1,B:B,0)-1)),IF(COUNTIF(INDIRECT("C"&amp;MATCH(B524,B:B,0)&amp;":C"&amp;IF(B524=MAX(B:B),1010,MATCH(B524+1,B:B,0)-1)),"H")&gt;0,1,"")),B524&amp;"H1",IF(AD524=LARGE(INDIRECT("AD"&amp;MATCH(B524,B:B,0)&amp;":AD"&amp;IF(B524=MAX(B:B),1010,MATCH(B524+1,B:B,0)-1)),IF(COUNTIF(INDIRECT("C"&amp;MATCH(B524,B:B,0)&amp;":C"&amp;IF(B524=MAX(B:B),1010,MATCH(B524+1,B:B,0)-1)),"H")&gt;0,2,"")),B524&amp;"H2",IF(AD524=LARGE(INDIRECT("AD"&amp;MATCH(B524,B:B,0)&amp;":AD"&amp;IF(B524=MAX(B:B),1010,MATCH(B524+1,B:B,0)-1)), IF(COUNTIF(INDIRECT("C"&amp;MATCH(B524,B:B,0)&amp;":C"&amp;IF(B524=MAX(B:B),1010,MATCH(B524+1,B:B,0)-1)),"S")&gt;0,COUNTIF(INDIRECT("C"&amp;MATCH(B524,B:B,0)&amp;":C"&amp;IF(B524=MAX(B:B),1010,MATCH(B524+1,B:B,0)-1)),"H")+1,””)),B524&amp;"S1",IF(AD524=LARGE(INDIRECT("AD"&amp;MATCH(B524,B:B,0)&amp;":AD"&amp;IF(B524=MAX(B:B),1010,MATCH(B524+1,B:B,0)-1)), IF(COUNTIF(INDIRECT("C"&amp;MATCH(B524,B:B,0)&amp;":C"&amp;IF(B524=MAX(B:B),1010,MATCH(B524+1,B:B,0)-1)),"S")&gt;0,COUNTIF(INDIRECT("C"&amp;MATCH(B524,B:B,0)&amp;":C"&amp;IF(B524=MAX(B:B),1010,MATCH(B524+1,B:B,0)-1)),"H")+2,””)),B524&amp;"S2",IF(AD524=LARGE(INDIRECT("AD"&amp;MATCH(B524,B:B,0)&amp;":AD"&amp;IF(B524=MAX(B:B),1010,MATCH(B524+1,B:B,0)-1)), IF(COUNTIF(INDIRECT("C"&amp;MATCH(B524,B:B,0)&amp;":C"&amp;IF(B524=MAX(B:B),1010,MATCH(B524+1,B:B,0)-1)),"V")&gt;0,COUNTIF(INDIRECT("C"&amp;MATCH(B524,B:B,0)&amp;":C"&amp;IF(B524=MAX(B:B),1010,MATCH(B524+1,B:B,0)-1)),"H")+COUNTIF(INDIRECT("C"&amp;MATCH(B524,B:B,0)&amp;":C"&amp;IF(B524=MAX(B:B),1010,MATCH(B524+1,B:B,0)-1)),"S")+1,"")),B524&amp;"V1",IF(AD524=LARGE(INDIRECT("AD"&amp;MATCH(B524,B:B,0)&amp;":AD"&amp;IF(B524=MAX(B:B),1010,MATCH(B524+1,B:B,0)-1)), IF(COUNTIF(INDIRECT("C"&amp;MATCH(B524,B:B,0)&amp;":C"&amp;IF(B524=MAX(B:B),1010,MATCH(B524+1,B:B,0)-1)),"V")&gt;0,COUNTIF(INDIRECT("C"&amp;MATCH(B524,B:B,0)&amp;":C"&amp;IF(B524=MAX(B:B),1010,MATCH(B524+1,B:B,0)-1)),"H")+COUNTIF(INDIRECT("C"&amp;MATCH(B524,B:B,0)&amp;":C"&amp;IF(B524=MAX(B:B),1010,MATCH(B524+1,B:B,0)-1)),"S")+2,"")),B524&amp;"V2","")))))),"")</f>
        <v/>
      </c>
      <c r="AH524" s="14" t="str">
        <f t="shared" ca="1" si="173"/>
        <v/>
      </c>
    </row>
    <row r="525" spans="1:34" customFormat="1" x14ac:dyDescent="0.3">
      <c r="A525" s="52" t="str">
        <f t="shared" ca="1" si="170"/>
        <v/>
      </c>
      <c r="L525" s="9"/>
      <c r="M525" s="52"/>
      <c r="N525" s="52"/>
      <c r="O525" s="47" t="str">
        <f t="shared" si="158"/>
        <v/>
      </c>
      <c r="P525" s="46" t="str">
        <f t="shared" ca="1" si="159"/>
        <v/>
      </c>
      <c r="Q525" s="39"/>
      <c r="R525" s="39"/>
      <c r="S525" s="40"/>
      <c r="T525" s="6" t="str">
        <f t="shared" si="160"/>
        <v/>
      </c>
      <c r="U525" s="6" t="str">
        <f t="shared" si="161"/>
        <v/>
      </c>
      <c r="V525" s="6" t="str">
        <f t="shared" si="162"/>
        <v/>
      </c>
      <c r="W525" s="6" t="str">
        <f t="shared" si="163"/>
        <v/>
      </c>
      <c r="X525" s="6" t="str">
        <f t="shared" si="164"/>
        <v/>
      </c>
      <c r="Y525" s="6" t="str">
        <f t="shared" si="165"/>
        <v/>
      </c>
      <c r="Z525" s="6" t="str">
        <f t="shared" si="166"/>
        <v/>
      </c>
      <c r="AA525" s="6" t="str">
        <f t="shared" si="167"/>
        <v/>
      </c>
      <c r="AB525" s="6" t="str">
        <f t="shared" si="168"/>
        <v/>
      </c>
      <c r="AC525" s="6" t="str">
        <f t="shared" si="169"/>
        <v/>
      </c>
      <c r="AD525" s="6" t="str">
        <f t="shared" si="171"/>
        <v/>
      </c>
      <c r="AE525" s="6" t="str">
        <f t="shared" si="172"/>
        <v/>
      </c>
      <c r="AF525" s="6" t="str">
        <f t="shared" si="174"/>
        <v/>
      </c>
      <c r="AG525" s="6" t="str">
        <f ca="1">IFERROR(IF(AD525=LARGE(INDIRECT("AD"&amp;MATCH(B525,B:B,0)&amp;":AD"&amp;IF(B525=MAX(B:B),1010,MATCH(B525+1,B:B,0)-1)),IF(COUNTIF(INDIRECT("C"&amp;MATCH(B525,B:B,0)&amp;":C"&amp;IF(B525=MAX(B:B),1010,MATCH(B525+1,B:B,0)-1)),"H")&gt;0,1,"")),B525&amp;"H1",IF(AD525=LARGE(INDIRECT("AD"&amp;MATCH(B525,B:B,0)&amp;":AD"&amp;IF(B525=MAX(B:B),1010,MATCH(B525+1,B:B,0)-1)),IF(COUNTIF(INDIRECT("C"&amp;MATCH(B525,B:B,0)&amp;":C"&amp;IF(B525=MAX(B:B),1010,MATCH(B525+1,B:B,0)-1)),"H")&gt;0,2,"")),B525&amp;"H2",IF(AD525=LARGE(INDIRECT("AD"&amp;MATCH(B525,B:B,0)&amp;":AD"&amp;IF(B525=MAX(B:B),1010,MATCH(B525+1,B:B,0)-1)), IF(COUNTIF(INDIRECT("C"&amp;MATCH(B525,B:B,0)&amp;":C"&amp;IF(B525=MAX(B:B),1010,MATCH(B525+1,B:B,0)-1)),"S")&gt;0,COUNTIF(INDIRECT("C"&amp;MATCH(B525,B:B,0)&amp;":C"&amp;IF(B525=MAX(B:B),1010,MATCH(B525+1,B:B,0)-1)),"H")+1,””)),B525&amp;"S1",IF(AD525=LARGE(INDIRECT("AD"&amp;MATCH(B525,B:B,0)&amp;":AD"&amp;IF(B525=MAX(B:B),1010,MATCH(B525+1,B:B,0)-1)), IF(COUNTIF(INDIRECT("C"&amp;MATCH(B525,B:B,0)&amp;":C"&amp;IF(B525=MAX(B:B),1010,MATCH(B525+1,B:B,0)-1)),"S")&gt;0,COUNTIF(INDIRECT("C"&amp;MATCH(B525,B:B,0)&amp;":C"&amp;IF(B525=MAX(B:B),1010,MATCH(B525+1,B:B,0)-1)),"H")+2,””)),B525&amp;"S2",IF(AD525=LARGE(INDIRECT("AD"&amp;MATCH(B525,B:B,0)&amp;":AD"&amp;IF(B525=MAX(B:B),1010,MATCH(B525+1,B:B,0)-1)), IF(COUNTIF(INDIRECT("C"&amp;MATCH(B525,B:B,0)&amp;":C"&amp;IF(B525=MAX(B:B),1010,MATCH(B525+1,B:B,0)-1)),"V")&gt;0,COUNTIF(INDIRECT("C"&amp;MATCH(B525,B:B,0)&amp;":C"&amp;IF(B525=MAX(B:B),1010,MATCH(B525+1,B:B,0)-1)),"H")+COUNTIF(INDIRECT("C"&amp;MATCH(B525,B:B,0)&amp;":C"&amp;IF(B525=MAX(B:B),1010,MATCH(B525+1,B:B,0)-1)),"S")+1,"")),B525&amp;"V1",IF(AD525=LARGE(INDIRECT("AD"&amp;MATCH(B525,B:B,0)&amp;":AD"&amp;IF(B525=MAX(B:B),1010,MATCH(B525+1,B:B,0)-1)), IF(COUNTIF(INDIRECT("C"&amp;MATCH(B525,B:B,0)&amp;":C"&amp;IF(B525=MAX(B:B),1010,MATCH(B525+1,B:B,0)-1)),"V")&gt;0,COUNTIF(INDIRECT("C"&amp;MATCH(B525,B:B,0)&amp;":C"&amp;IF(B525=MAX(B:B),1010,MATCH(B525+1,B:B,0)-1)),"H")+COUNTIF(INDIRECT("C"&amp;MATCH(B525,B:B,0)&amp;":C"&amp;IF(B525=MAX(B:B),1010,MATCH(B525+1,B:B,0)-1)),"S")+2,"")),B525&amp;"V2","")))))),"")</f>
        <v/>
      </c>
      <c r="AH525" s="14" t="str">
        <f t="shared" ca="1" si="173"/>
        <v/>
      </c>
    </row>
    <row r="526" spans="1:34" customFormat="1" x14ac:dyDescent="0.3">
      <c r="A526" s="52" t="str">
        <f t="shared" ca="1" si="170"/>
        <v/>
      </c>
      <c r="L526" s="9"/>
      <c r="M526" s="52"/>
      <c r="N526" s="52"/>
      <c r="O526" s="47" t="str">
        <f t="shared" si="158"/>
        <v/>
      </c>
      <c r="P526" s="46" t="str">
        <f t="shared" ca="1" si="159"/>
        <v/>
      </c>
      <c r="Q526" s="39"/>
      <c r="R526" s="39"/>
      <c r="S526" s="40"/>
      <c r="T526" s="6" t="str">
        <f t="shared" si="160"/>
        <v/>
      </c>
      <c r="U526" s="6" t="str">
        <f t="shared" si="161"/>
        <v/>
      </c>
      <c r="V526" s="6" t="str">
        <f t="shared" si="162"/>
        <v/>
      </c>
      <c r="W526" s="6" t="str">
        <f t="shared" si="163"/>
        <v/>
      </c>
      <c r="X526" s="6" t="str">
        <f t="shared" si="164"/>
        <v/>
      </c>
      <c r="Y526" s="6" t="str">
        <f t="shared" si="165"/>
        <v/>
      </c>
      <c r="Z526" s="6" t="str">
        <f t="shared" si="166"/>
        <v/>
      </c>
      <c r="AA526" s="6" t="str">
        <f t="shared" si="167"/>
        <v/>
      </c>
      <c r="AB526" s="6" t="str">
        <f t="shared" si="168"/>
        <v/>
      </c>
      <c r="AC526" s="6" t="str">
        <f t="shared" si="169"/>
        <v/>
      </c>
      <c r="AD526" s="6" t="str">
        <f t="shared" si="171"/>
        <v/>
      </c>
      <c r="AE526" s="6" t="str">
        <f t="shared" si="172"/>
        <v/>
      </c>
      <c r="AF526" s="6" t="str">
        <f t="shared" si="174"/>
        <v/>
      </c>
      <c r="AG526" s="6" t="str">
        <f ca="1">IFERROR(IF(AD526=LARGE(INDIRECT("AD"&amp;MATCH(B526,B:B,0)&amp;":AD"&amp;IF(B526=MAX(B:B),1010,MATCH(B526+1,B:B,0)-1)),IF(COUNTIF(INDIRECT("C"&amp;MATCH(B526,B:B,0)&amp;":C"&amp;IF(B526=MAX(B:B),1010,MATCH(B526+1,B:B,0)-1)),"H")&gt;0,1,"")),B526&amp;"H1",IF(AD526=LARGE(INDIRECT("AD"&amp;MATCH(B526,B:B,0)&amp;":AD"&amp;IF(B526=MAX(B:B),1010,MATCH(B526+1,B:B,0)-1)),IF(COUNTIF(INDIRECT("C"&amp;MATCH(B526,B:B,0)&amp;":C"&amp;IF(B526=MAX(B:B),1010,MATCH(B526+1,B:B,0)-1)),"H")&gt;0,2,"")),B526&amp;"H2",IF(AD526=LARGE(INDIRECT("AD"&amp;MATCH(B526,B:B,0)&amp;":AD"&amp;IF(B526=MAX(B:B),1010,MATCH(B526+1,B:B,0)-1)), IF(COUNTIF(INDIRECT("C"&amp;MATCH(B526,B:B,0)&amp;":C"&amp;IF(B526=MAX(B:B),1010,MATCH(B526+1,B:B,0)-1)),"S")&gt;0,COUNTIF(INDIRECT("C"&amp;MATCH(B526,B:B,0)&amp;":C"&amp;IF(B526=MAX(B:B),1010,MATCH(B526+1,B:B,0)-1)),"H")+1,””)),B526&amp;"S1",IF(AD526=LARGE(INDIRECT("AD"&amp;MATCH(B526,B:B,0)&amp;":AD"&amp;IF(B526=MAX(B:B),1010,MATCH(B526+1,B:B,0)-1)), IF(COUNTIF(INDIRECT("C"&amp;MATCH(B526,B:B,0)&amp;":C"&amp;IF(B526=MAX(B:B),1010,MATCH(B526+1,B:B,0)-1)),"S")&gt;0,COUNTIF(INDIRECT("C"&amp;MATCH(B526,B:B,0)&amp;":C"&amp;IF(B526=MAX(B:B),1010,MATCH(B526+1,B:B,0)-1)),"H")+2,””)),B526&amp;"S2",IF(AD526=LARGE(INDIRECT("AD"&amp;MATCH(B526,B:B,0)&amp;":AD"&amp;IF(B526=MAX(B:B),1010,MATCH(B526+1,B:B,0)-1)), IF(COUNTIF(INDIRECT("C"&amp;MATCH(B526,B:B,0)&amp;":C"&amp;IF(B526=MAX(B:B),1010,MATCH(B526+1,B:B,0)-1)),"V")&gt;0,COUNTIF(INDIRECT("C"&amp;MATCH(B526,B:B,0)&amp;":C"&amp;IF(B526=MAX(B:B),1010,MATCH(B526+1,B:B,0)-1)),"H")+COUNTIF(INDIRECT("C"&amp;MATCH(B526,B:B,0)&amp;":C"&amp;IF(B526=MAX(B:B),1010,MATCH(B526+1,B:B,0)-1)),"S")+1,"")),B526&amp;"V1",IF(AD526=LARGE(INDIRECT("AD"&amp;MATCH(B526,B:B,0)&amp;":AD"&amp;IF(B526=MAX(B:B),1010,MATCH(B526+1,B:B,0)-1)), IF(COUNTIF(INDIRECT("C"&amp;MATCH(B526,B:B,0)&amp;":C"&amp;IF(B526=MAX(B:B),1010,MATCH(B526+1,B:B,0)-1)),"V")&gt;0,COUNTIF(INDIRECT("C"&amp;MATCH(B526,B:B,0)&amp;":C"&amp;IF(B526=MAX(B:B),1010,MATCH(B526+1,B:B,0)-1)),"H")+COUNTIF(INDIRECT("C"&amp;MATCH(B526,B:B,0)&amp;":C"&amp;IF(B526=MAX(B:B),1010,MATCH(B526+1,B:B,0)-1)),"S")+2,"")),B526&amp;"V2","")))))),"")</f>
        <v/>
      </c>
      <c r="AH526" s="14" t="str">
        <f t="shared" ca="1" si="173"/>
        <v/>
      </c>
    </row>
    <row r="527" spans="1:34" customFormat="1" x14ac:dyDescent="0.3">
      <c r="A527" s="52" t="str">
        <f t="shared" ca="1" si="170"/>
        <v/>
      </c>
      <c r="L527" s="9"/>
      <c r="M527" s="52"/>
      <c r="N527" s="52"/>
      <c r="O527" s="47" t="str">
        <f t="shared" si="158"/>
        <v/>
      </c>
      <c r="P527" s="46" t="str">
        <f t="shared" ca="1" si="159"/>
        <v/>
      </c>
      <c r="Q527" s="39"/>
      <c r="R527" s="39"/>
      <c r="S527" s="40"/>
      <c r="T527" s="6" t="str">
        <f t="shared" si="160"/>
        <v/>
      </c>
      <c r="U527" s="6" t="str">
        <f t="shared" si="161"/>
        <v/>
      </c>
      <c r="V527" s="6" t="str">
        <f t="shared" si="162"/>
        <v/>
      </c>
      <c r="W527" s="6" t="str">
        <f t="shared" si="163"/>
        <v/>
      </c>
      <c r="X527" s="6" t="str">
        <f t="shared" si="164"/>
        <v/>
      </c>
      <c r="Y527" s="6" t="str">
        <f t="shared" si="165"/>
        <v/>
      </c>
      <c r="Z527" s="6" t="str">
        <f t="shared" si="166"/>
        <v/>
      </c>
      <c r="AA527" s="6" t="str">
        <f t="shared" si="167"/>
        <v/>
      </c>
      <c r="AB527" s="6" t="str">
        <f t="shared" si="168"/>
        <v/>
      </c>
      <c r="AC527" s="6" t="str">
        <f t="shared" si="169"/>
        <v/>
      </c>
      <c r="AD527" s="6" t="str">
        <f t="shared" si="171"/>
        <v/>
      </c>
      <c r="AE527" s="6" t="str">
        <f t="shared" si="172"/>
        <v/>
      </c>
      <c r="AF527" s="6" t="str">
        <f t="shared" si="174"/>
        <v/>
      </c>
      <c r="AG527" s="6" t="str">
        <f ca="1">IFERROR(IF(AD527=LARGE(INDIRECT("AD"&amp;MATCH(B527,B:B,0)&amp;":AD"&amp;IF(B527=MAX(B:B),1010,MATCH(B527+1,B:B,0)-1)),IF(COUNTIF(INDIRECT("C"&amp;MATCH(B527,B:B,0)&amp;":C"&amp;IF(B527=MAX(B:B),1010,MATCH(B527+1,B:B,0)-1)),"H")&gt;0,1,"")),B527&amp;"H1",IF(AD527=LARGE(INDIRECT("AD"&amp;MATCH(B527,B:B,0)&amp;":AD"&amp;IF(B527=MAX(B:B),1010,MATCH(B527+1,B:B,0)-1)),IF(COUNTIF(INDIRECT("C"&amp;MATCH(B527,B:B,0)&amp;":C"&amp;IF(B527=MAX(B:B),1010,MATCH(B527+1,B:B,0)-1)),"H")&gt;0,2,"")),B527&amp;"H2",IF(AD527=LARGE(INDIRECT("AD"&amp;MATCH(B527,B:B,0)&amp;":AD"&amp;IF(B527=MAX(B:B),1010,MATCH(B527+1,B:B,0)-1)), IF(COUNTIF(INDIRECT("C"&amp;MATCH(B527,B:B,0)&amp;":C"&amp;IF(B527=MAX(B:B),1010,MATCH(B527+1,B:B,0)-1)),"S")&gt;0,COUNTIF(INDIRECT("C"&amp;MATCH(B527,B:B,0)&amp;":C"&amp;IF(B527=MAX(B:B),1010,MATCH(B527+1,B:B,0)-1)),"H")+1,””)),B527&amp;"S1",IF(AD527=LARGE(INDIRECT("AD"&amp;MATCH(B527,B:B,0)&amp;":AD"&amp;IF(B527=MAX(B:B),1010,MATCH(B527+1,B:B,0)-1)), IF(COUNTIF(INDIRECT("C"&amp;MATCH(B527,B:B,0)&amp;":C"&amp;IF(B527=MAX(B:B),1010,MATCH(B527+1,B:B,0)-1)),"S")&gt;0,COUNTIF(INDIRECT("C"&amp;MATCH(B527,B:B,0)&amp;":C"&amp;IF(B527=MAX(B:B),1010,MATCH(B527+1,B:B,0)-1)),"H")+2,””)),B527&amp;"S2",IF(AD527=LARGE(INDIRECT("AD"&amp;MATCH(B527,B:B,0)&amp;":AD"&amp;IF(B527=MAX(B:B),1010,MATCH(B527+1,B:B,0)-1)), IF(COUNTIF(INDIRECT("C"&amp;MATCH(B527,B:B,0)&amp;":C"&amp;IF(B527=MAX(B:B),1010,MATCH(B527+1,B:B,0)-1)),"V")&gt;0,COUNTIF(INDIRECT("C"&amp;MATCH(B527,B:B,0)&amp;":C"&amp;IF(B527=MAX(B:B),1010,MATCH(B527+1,B:B,0)-1)),"H")+COUNTIF(INDIRECT("C"&amp;MATCH(B527,B:B,0)&amp;":C"&amp;IF(B527=MAX(B:B),1010,MATCH(B527+1,B:B,0)-1)),"S")+1,"")),B527&amp;"V1",IF(AD527=LARGE(INDIRECT("AD"&amp;MATCH(B527,B:B,0)&amp;":AD"&amp;IF(B527=MAX(B:B),1010,MATCH(B527+1,B:B,0)-1)), IF(COUNTIF(INDIRECT("C"&amp;MATCH(B527,B:B,0)&amp;":C"&amp;IF(B527=MAX(B:B),1010,MATCH(B527+1,B:B,0)-1)),"V")&gt;0,COUNTIF(INDIRECT("C"&amp;MATCH(B527,B:B,0)&amp;":C"&amp;IF(B527=MAX(B:B),1010,MATCH(B527+1,B:B,0)-1)),"H")+COUNTIF(INDIRECT("C"&amp;MATCH(B527,B:B,0)&amp;":C"&amp;IF(B527=MAX(B:B),1010,MATCH(B527+1,B:B,0)-1)),"S")+2,"")),B527&amp;"V2","")))))),"")</f>
        <v/>
      </c>
      <c r="AH527" s="14" t="str">
        <f t="shared" ca="1" si="173"/>
        <v/>
      </c>
    </row>
    <row r="528" spans="1:34" customFormat="1" x14ac:dyDescent="0.3">
      <c r="A528" s="52" t="str">
        <f t="shared" ca="1" si="170"/>
        <v/>
      </c>
      <c r="L528" s="9"/>
      <c r="M528" s="52"/>
      <c r="N528" s="52"/>
      <c r="O528" s="47" t="str">
        <f t="shared" si="158"/>
        <v/>
      </c>
      <c r="P528" s="46" t="str">
        <f t="shared" ca="1" si="159"/>
        <v/>
      </c>
      <c r="Q528" s="39"/>
      <c r="R528" s="39"/>
      <c r="S528" s="40"/>
      <c r="T528" s="6" t="str">
        <f t="shared" si="160"/>
        <v/>
      </c>
      <c r="U528" s="6" t="str">
        <f t="shared" si="161"/>
        <v/>
      </c>
      <c r="V528" s="6" t="str">
        <f t="shared" si="162"/>
        <v/>
      </c>
      <c r="W528" s="6" t="str">
        <f t="shared" si="163"/>
        <v/>
      </c>
      <c r="X528" s="6" t="str">
        <f t="shared" si="164"/>
        <v/>
      </c>
      <c r="Y528" s="6" t="str">
        <f t="shared" si="165"/>
        <v/>
      </c>
      <c r="Z528" s="6" t="str">
        <f t="shared" si="166"/>
        <v/>
      </c>
      <c r="AA528" s="6" t="str">
        <f t="shared" si="167"/>
        <v/>
      </c>
      <c r="AB528" s="6" t="str">
        <f t="shared" si="168"/>
        <v/>
      </c>
      <c r="AC528" s="6" t="str">
        <f t="shared" si="169"/>
        <v/>
      </c>
      <c r="AD528" s="6" t="str">
        <f t="shared" si="171"/>
        <v/>
      </c>
      <c r="AE528" s="6" t="str">
        <f t="shared" si="172"/>
        <v/>
      </c>
      <c r="AF528" s="6" t="str">
        <f t="shared" si="174"/>
        <v/>
      </c>
      <c r="AG528" s="6" t="str">
        <f ca="1">IFERROR(IF(AD528=LARGE(INDIRECT("AD"&amp;MATCH(B528,B:B,0)&amp;":AD"&amp;IF(B528=MAX(B:B),1010,MATCH(B528+1,B:B,0)-1)),IF(COUNTIF(INDIRECT("C"&amp;MATCH(B528,B:B,0)&amp;":C"&amp;IF(B528=MAX(B:B),1010,MATCH(B528+1,B:B,0)-1)),"H")&gt;0,1,"")),B528&amp;"H1",IF(AD528=LARGE(INDIRECT("AD"&amp;MATCH(B528,B:B,0)&amp;":AD"&amp;IF(B528=MAX(B:B),1010,MATCH(B528+1,B:B,0)-1)),IF(COUNTIF(INDIRECT("C"&amp;MATCH(B528,B:B,0)&amp;":C"&amp;IF(B528=MAX(B:B),1010,MATCH(B528+1,B:B,0)-1)),"H")&gt;0,2,"")),B528&amp;"H2",IF(AD528=LARGE(INDIRECT("AD"&amp;MATCH(B528,B:B,0)&amp;":AD"&amp;IF(B528=MAX(B:B),1010,MATCH(B528+1,B:B,0)-1)), IF(COUNTIF(INDIRECT("C"&amp;MATCH(B528,B:B,0)&amp;":C"&amp;IF(B528=MAX(B:B),1010,MATCH(B528+1,B:B,0)-1)),"S")&gt;0,COUNTIF(INDIRECT("C"&amp;MATCH(B528,B:B,0)&amp;":C"&amp;IF(B528=MAX(B:B),1010,MATCH(B528+1,B:B,0)-1)),"H")+1,””)),B528&amp;"S1",IF(AD528=LARGE(INDIRECT("AD"&amp;MATCH(B528,B:B,0)&amp;":AD"&amp;IF(B528=MAX(B:B),1010,MATCH(B528+1,B:B,0)-1)), IF(COUNTIF(INDIRECT("C"&amp;MATCH(B528,B:B,0)&amp;":C"&amp;IF(B528=MAX(B:B),1010,MATCH(B528+1,B:B,0)-1)),"S")&gt;0,COUNTIF(INDIRECT("C"&amp;MATCH(B528,B:B,0)&amp;":C"&amp;IF(B528=MAX(B:B),1010,MATCH(B528+1,B:B,0)-1)),"H")+2,””)),B528&amp;"S2",IF(AD528=LARGE(INDIRECT("AD"&amp;MATCH(B528,B:B,0)&amp;":AD"&amp;IF(B528=MAX(B:B),1010,MATCH(B528+1,B:B,0)-1)), IF(COUNTIF(INDIRECT("C"&amp;MATCH(B528,B:B,0)&amp;":C"&amp;IF(B528=MAX(B:B),1010,MATCH(B528+1,B:B,0)-1)),"V")&gt;0,COUNTIF(INDIRECT("C"&amp;MATCH(B528,B:B,0)&amp;":C"&amp;IF(B528=MAX(B:B),1010,MATCH(B528+1,B:B,0)-1)),"H")+COUNTIF(INDIRECT("C"&amp;MATCH(B528,B:B,0)&amp;":C"&amp;IF(B528=MAX(B:B),1010,MATCH(B528+1,B:B,0)-1)),"S")+1,"")),B528&amp;"V1",IF(AD528=LARGE(INDIRECT("AD"&amp;MATCH(B528,B:B,0)&amp;":AD"&amp;IF(B528=MAX(B:B),1010,MATCH(B528+1,B:B,0)-1)), IF(COUNTIF(INDIRECT("C"&amp;MATCH(B528,B:B,0)&amp;":C"&amp;IF(B528=MAX(B:B),1010,MATCH(B528+1,B:B,0)-1)),"V")&gt;0,COUNTIF(INDIRECT("C"&amp;MATCH(B528,B:B,0)&amp;":C"&amp;IF(B528=MAX(B:B),1010,MATCH(B528+1,B:B,0)-1)),"H")+COUNTIF(INDIRECT("C"&amp;MATCH(B528,B:B,0)&amp;":C"&amp;IF(B528=MAX(B:B),1010,MATCH(B528+1,B:B,0)-1)),"S")+2,"")),B528&amp;"V2","")))))),"")</f>
        <v/>
      </c>
      <c r="AH528" s="14" t="str">
        <f t="shared" ca="1" si="173"/>
        <v/>
      </c>
    </row>
    <row r="529" spans="1:34" customFormat="1" x14ac:dyDescent="0.3">
      <c r="A529" s="52" t="str">
        <f t="shared" ca="1" si="170"/>
        <v/>
      </c>
      <c r="L529" s="9"/>
      <c r="M529" s="52"/>
      <c r="N529" s="52"/>
      <c r="O529" s="47" t="str">
        <f t="shared" si="158"/>
        <v/>
      </c>
      <c r="P529" s="46" t="str">
        <f t="shared" ca="1" si="159"/>
        <v/>
      </c>
      <c r="Q529" s="39"/>
      <c r="R529" s="39"/>
      <c r="S529" s="40"/>
      <c r="T529" s="6" t="str">
        <f t="shared" si="160"/>
        <v/>
      </c>
      <c r="U529" s="6" t="str">
        <f t="shared" si="161"/>
        <v/>
      </c>
      <c r="V529" s="6" t="str">
        <f t="shared" si="162"/>
        <v/>
      </c>
      <c r="W529" s="6" t="str">
        <f t="shared" si="163"/>
        <v/>
      </c>
      <c r="X529" s="6" t="str">
        <f t="shared" si="164"/>
        <v/>
      </c>
      <c r="Y529" s="6" t="str">
        <f t="shared" si="165"/>
        <v/>
      </c>
      <c r="Z529" s="6" t="str">
        <f t="shared" si="166"/>
        <v/>
      </c>
      <c r="AA529" s="6" t="str">
        <f t="shared" si="167"/>
        <v/>
      </c>
      <c r="AB529" s="6" t="str">
        <f t="shared" si="168"/>
        <v/>
      </c>
      <c r="AC529" s="6" t="str">
        <f t="shared" si="169"/>
        <v/>
      </c>
      <c r="AD529" s="6" t="str">
        <f t="shared" si="171"/>
        <v/>
      </c>
      <c r="AE529" s="6" t="str">
        <f t="shared" si="172"/>
        <v/>
      </c>
      <c r="AF529" s="6" t="str">
        <f t="shared" si="174"/>
        <v/>
      </c>
      <c r="AG529" s="6" t="str">
        <f ca="1">IFERROR(IF(AD529=LARGE(INDIRECT("AD"&amp;MATCH(B529,B:B,0)&amp;":AD"&amp;IF(B529=MAX(B:B),1010,MATCH(B529+1,B:B,0)-1)),IF(COUNTIF(INDIRECT("C"&amp;MATCH(B529,B:B,0)&amp;":C"&amp;IF(B529=MAX(B:B),1010,MATCH(B529+1,B:B,0)-1)),"H")&gt;0,1,"")),B529&amp;"H1",IF(AD529=LARGE(INDIRECT("AD"&amp;MATCH(B529,B:B,0)&amp;":AD"&amp;IF(B529=MAX(B:B),1010,MATCH(B529+1,B:B,0)-1)),IF(COUNTIF(INDIRECT("C"&amp;MATCH(B529,B:B,0)&amp;":C"&amp;IF(B529=MAX(B:B),1010,MATCH(B529+1,B:B,0)-1)),"H")&gt;0,2,"")),B529&amp;"H2",IF(AD529=LARGE(INDIRECT("AD"&amp;MATCH(B529,B:B,0)&amp;":AD"&amp;IF(B529=MAX(B:B),1010,MATCH(B529+1,B:B,0)-1)), IF(COUNTIF(INDIRECT("C"&amp;MATCH(B529,B:B,0)&amp;":C"&amp;IF(B529=MAX(B:B),1010,MATCH(B529+1,B:B,0)-1)),"S")&gt;0,COUNTIF(INDIRECT("C"&amp;MATCH(B529,B:B,0)&amp;":C"&amp;IF(B529=MAX(B:B),1010,MATCH(B529+1,B:B,0)-1)),"H")+1,””)),B529&amp;"S1",IF(AD529=LARGE(INDIRECT("AD"&amp;MATCH(B529,B:B,0)&amp;":AD"&amp;IF(B529=MAX(B:B),1010,MATCH(B529+1,B:B,0)-1)), IF(COUNTIF(INDIRECT("C"&amp;MATCH(B529,B:B,0)&amp;":C"&amp;IF(B529=MAX(B:B),1010,MATCH(B529+1,B:B,0)-1)),"S")&gt;0,COUNTIF(INDIRECT("C"&amp;MATCH(B529,B:B,0)&amp;":C"&amp;IF(B529=MAX(B:B),1010,MATCH(B529+1,B:B,0)-1)),"H")+2,””)),B529&amp;"S2",IF(AD529=LARGE(INDIRECT("AD"&amp;MATCH(B529,B:B,0)&amp;":AD"&amp;IF(B529=MAX(B:B),1010,MATCH(B529+1,B:B,0)-1)), IF(COUNTIF(INDIRECT("C"&amp;MATCH(B529,B:B,0)&amp;":C"&amp;IF(B529=MAX(B:B),1010,MATCH(B529+1,B:B,0)-1)),"V")&gt;0,COUNTIF(INDIRECT("C"&amp;MATCH(B529,B:B,0)&amp;":C"&amp;IF(B529=MAX(B:B),1010,MATCH(B529+1,B:B,0)-1)),"H")+COUNTIF(INDIRECT("C"&amp;MATCH(B529,B:B,0)&amp;":C"&amp;IF(B529=MAX(B:B),1010,MATCH(B529+1,B:B,0)-1)),"S")+1,"")),B529&amp;"V1",IF(AD529=LARGE(INDIRECT("AD"&amp;MATCH(B529,B:B,0)&amp;":AD"&amp;IF(B529=MAX(B:B),1010,MATCH(B529+1,B:B,0)-1)), IF(COUNTIF(INDIRECT("C"&amp;MATCH(B529,B:B,0)&amp;":C"&amp;IF(B529=MAX(B:B),1010,MATCH(B529+1,B:B,0)-1)),"V")&gt;0,COUNTIF(INDIRECT("C"&amp;MATCH(B529,B:B,0)&amp;":C"&amp;IF(B529=MAX(B:B),1010,MATCH(B529+1,B:B,0)-1)),"H")+COUNTIF(INDIRECT("C"&amp;MATCH(B529,B:B,0)&amp;":C"&amp;IF(B529=MAX(B:B),1010,MATCH(B529+1,B:B,0)-1)),"S")+2,"")),B529&amp;"V2","")))))),"")</f>
        <v/>
      </c>
      <c r="AH529" s="14" t="str">
        <f t="shared" ca="1" si="173"/>
        <v/>
      </c>
    </row>
    <row r="530" spans="1:34" customFormat="1" x14ac:dyDescent="0.3">
      <c r="A530" s="52" t="str">
        <f t="shared" ca="1" si="170"/>
        <v/>
      </c>
      <c r="L530" s="9"/>
      <c r="M530" s="52"/>
      <c r="N530" s="52"/>
      <c r="O530" s="47" t="str">
        <f t="shared" si="158"/>
        <v/>
      </c>
      <c r="P530" s="46" t="str">
        <f t="shared" ca="1" si="159"/>
        <v/>
      </c>
      <c r="Q530" s="39"/>
      <c r="R530" s="39"/>
      <c r="S530" s="40"/>
      <c r="T530" s="6" t="str">
        <f t="shared" si="160"/>
        <v/>
      </c>
      <c r="U530" s="6" t="str">
        <f t="shared" si="161"/>
        <v/>
      </c>
      <c r="V530" s="6" t="str">
        <f t="shared" si="162"/>
        <v/>
      </c>
      <c r="W530" s="6" t="str">
        <f t="shared" si="163"/>
        <v/>
      </c>
      <c r="X530" s="6" t="str">
        <f t="shared" si="164"/>
        <v/>
      </c>
      <c r="Y530" s="6" t="str">
        <f t="shared" si="165"/>
        <v/>
      </c>
      <c r="Z530" s="6" t="str">
        <f t="shared" si="166"/>
        <v/>
      </c>
      <c r="AA530" s="6" t="str">
        <f t="shared" si="167"/>
        <v/>
      </c>
      <c r="AB530" s="6" t="str">
        <f t="shared" si="168"/>
        <v/>
      </c>
      <c r="AC530" s="6" t="str">
        <f t="shared" si="169"/>
        <v/>
      </c>
      <c r="AD530" s="6" t="str">
        <f t="shared" si="171"/>
        <v/>
      </c>
      <c r="AE530" s="6" t="str">
        <f t="shared" si="172"/>
        <v/>
      </c>
      <c r="AF530" s="6" t="str">
        <f t="shared" si="174"/>
        <v/>
      </c>
      <c r="AG530" s="6" t="str">
        <f ca="1">IFERROR(IF(AD530=LARGE(INDIRECT("AD"&amp;MATCH(B530,B:B,0)&amp;":AD"&amp;IF(B530=MAX(B:B),1010,MATCH(B530+1,B:B,0)-1)),IF(COUNTIF(INDIRECT("C"&amp;MATCH(B530,B:B,0)&amp;":C"&amp;IF(B530=MAX(B:B),1010,MATCH(B530+1,B:B,0)-1)),"H")&gt;0,1,"")),B530&amp;"H1",IF(AD530=LARGE(INDIRECT("AD"&amp;MATCH(B530,B:B,0)&amp;":AD"&amp;IF(B530=MAX(B:B),1010,MATCH(B530+1,B:B,0)-1)),IF(COUNTIF(INDIRECT("C"&amp;MATCH(B530,B:B,0)&amp;":C"&amp;IF(B530=MAX(B:B),1010,MATCH(B530+1,B:B,0)-1)),"H")&gt;0,2,"")),B530&amp;"H2",IF(AD530=LARGE(INDIRECT("AD"&amp;MATCH(B530,B:B,0)&amp;":AD"&amp;IF(B530=MAX(B:B),1010,MATCH(B530+1,B:B,0)-1)), IF(COUNTIF(INDIRECT("C"&amp;MATCH(B530,B:B,0)&amp;":C"&amp;IF(B530=MAX(B:B),1010,MATCH(B530+1,B:B,0)-1)),"S")&gt;0,COUNTIF(INDIRECT("C"&amp;MATCH(B530,B:B,0)&amp;":C"&amp;IF(B530=MAX(B:B),1010,MATCH(B530+1,B:B,0)-1)),"H")+1,””)),B530&amp;"S1",IF(AD530=LARGE(INDIRECT("AD"&amp;MATCH(B530,B:B,0)&amp;":AD"&amp;IF(B530=MAX(B:B),1010,MATCH(B530+1,B:B,0)-1)), IF(COUNTIF(INDIRECT("C"&amp;MATCH(B530,B:B,0)&amp;":C"&amp;IF(B530=MAX(B:B),1010,MATCH(B530+1,B:B,0)-1)),"S")&gt;0,COUNTIF(INDIRECT("C"&amp;MATCH(B530,B:B,0)&amp;":C"&amp;IF(B530=MAX(B:B),1010,MATCH(B530+1,B:B,0)-1)),"H")+2,””)),B530&amp;"S2",IF(AD530=LARGE(INDIRECT("AD"&amp;MATCH(B530,B:B,0)&amp;":AD"&amp;IF(B530=MAX(B:B),1010,MATCH(B530+1,B:B,0)-1)), IF(COUNTIF(INDIRECT("C"&amp;MATCH(B530,B:B,0)&amp;":C"&amp;IF(B530=MAX(B:B),1010,MATCH(B530+1,B:B,0)-1)),"V")&gt;0,COUNTIF(INDIRECT("C"&amp;MATCH(B530,B:B,0)&amp;":C"&amp;IF(B530=MAX(B:B),1010,MATCH(B530+1,B:B,0)-1)),"H")+COUNTIF(INDIRECT("C"&amp;MATCH(B530,B:B,0)&amp;":C"&amp;IF(B530=MAX(B:B),1010,MATCH(B530+1,B:B,0)-1)),"S")+1,"")),B530&amp;"V1",IF(AD530=LARGE(INDIRECT("AD"&amp;MATCH(B530,B:B,0)&amp;":AD"&amp;IF(B530=MAX(B:B),1010,MATCH(B530+1,B:B,0)-1)), IF(COUNTIF(INDIRECT("C"&amp;MATCH(B530,B:B,0)&amp;":C"&amp;IF(B530=MAX(B:B),1010,MATCH(B530+1,B:B,0)-1)),"V")&gt;0,COUNTIF(INDIRECT("C"&amp;MATCH(B530,B:B,0)&amp;":C"&amp;IF(B530=MAX(B:B),1010,MATCH(B530+1,B:B,0)-1)),"H")+COUNTIF(INDIRECT("C"&amp;MATCH(B530,B:B,0)&amp;":C"&amp;IF(B530=MAX(B:B),1010,MATCH(B530+1,B:B,0)-1)),"S")+2,"")),B530&amp;"V2","")))))),"")</f>
        <v/>
      </c>
      <c r="AH530" s="14" t="str">
        <f t="shared" ca="1" si="173"/>
        <v/>
      </c>
    </row>
    <row r="531" spans="1:34" customFormat="1" x14ac:dyDescent="0.3">
      <c r="A531" s="52" t="str">
        <f t="shared" ca="1" si="170"/>
        <v/>
      </c>
      <c r="L531" s="9"/>
      <c r="M531" s="52"/>
      <c r="N531" s="52"/>
      <c r="O531" s="47" t="str">
        <f t="shared" si="158"/>
        <v/>
      </c>
      <c r="P531" s="46" t="str">
        <f t="shared" ca="1" si="159"/>
        <v/>
      </c>
      <c r="Q531" s="39"/>
      <c r="R531" s="39"/>
      <c r="S531" s="40"/>
      <c r="T531" s="6" t="str">
        <f t="shared" si="160"/>
        <v/>
      </c>
      <c r="U531" s="6" t="str">
        <f t="shared" si="161"/>
        <v/>
      </c>
      <c r="V531" s="6" t="str">
        <f t="shared" si="162"/>
        <v/>
      </c>
      <c r="W531" s="6" t="str">
        <f t="shared" si="163"/>
        <v/>
      </c>
      <c r="X531" s="6" t="str">
        <f t="shared" si="164"/>
        <v/>
      </c>
      <c r="Y531" s="6" t="str">
        <f t="shared" si="165"/>
        <v/>
      </c>
      <c r="Z531" s="6" t="str">
        <f t="shared" si="166"/>
        <v/>
      </c>
      <c r="AA531" s="6" t="str">
        <f t="shared" si="167"/>
        <v/>
      </c>
      <c r="AB531" s="6" t="str">
        <f t="shared" si="168"/>
        <v/>
      </c>
      <c r="AC531" s="6" t="str">
        <f t="shared" si="169"/>
        <v/>
      </c>
      <c r="AD531" s="6" t="str">
        <f t="shared" si="171"/>
        <v/>
      </c>
      <c r="AE531" s="6" t="str">
        <f t="shared" si="172"/>
        <v/>
      </c>
      <c r="AF531" s="6" t="str">
        <f t="shared" si="174"/>
        <v/>
      </c>
      <c r="AG531" s="6" t="str">
        <f ca="1">IFERROR(IF(AD531=LARGE(INDIRECT("AD"&amp;MATCH(B531,B:B,0)&amp;":AD"&amp;IF(B531=MAX(B:B),1010,MATCH(B531+1,B:B,0)-1)),IF(COUNTIF(INDIRECT("C"&amp;MATCH(B531,B:B,0)&amp;":C"&amp;IF(B531=MAX(B:B),1010,MATCH(B531+1,B:B,0)-1)),"H")&gt;0,1,"")),B531&amp;"H1",IF(AD531=LARGE(INDIRECT("AD"&amp;MATCH(B531,B:B,0)&amp;":AD"&amp;IF(B531=MAX(B:B),1010,MATCH(B531+1,B:B,0)-1)),IF(COUNTIF(INDIRECT("C"&amp;MATCH(B531,B:B,0)&amp;":C"&amp;IF(B531=MAX(B:B),1010,MATCH(B531+1,B:B,0)-1)),"H")&gt;0,2,"")),B531&amp;"H2",IF(AD531=LARGE(INDIRECT("AD"&amp;MATCH(B531,B:B,0)&amp;":AD"&amp;IF(B531=MAX(B:B),1010,MATCH(B531+1,B:B,0)-1)), IF(COUNTIF(INDIRECT("C"&amp;MATCH(B531,B:B,0)&amp;":C"&amp;IF(B531=MAX(B:B),1010,MATCH(B531+1,B:B,0)-1)),"S")&gt;0,COUNTIF(INDIRECT("C"&amp;MATCH(B531,B:B,0)&amp;":C"&amp;IF(B531=MAX(B:B),1010,MATCH(B531+1,B:B,0)-1)),"H")+1,””)),B531&amp;"S1",IF(AD531=LARGE(INDIRECT("AD"&amp;MATCH(B531,B:B,0)&amp;":AD"&amp;IF(B531=MAX(B:B),1010,MATCH(B531+1,B:B,0)-1)), IF(COUNTIF(INDIRECT("C"&amp;MATCH(B531,B:B,0)&amp;":C"&amp;IF(B531=MAX(B:B),1010,MATCH(B531+1,B:B,0)-1)),"S")&gt;0,COUNTIF(INDIRECT("C"&amp;MATCH(B531,B:B,0)&amp;":C"&amp;IF(B531=MAX(B:B),1010,MATCH(B531+1,B:B,0)-1)),"H")+2,””)),B531&amp;"S2",IF(AD531=LARGE(INDIRECT("AD"&amp;MATCH(B531,B:B,0)&amp;":AD"&amp;IF(B531=MAX(B:B),1010,MATCH(B531+1,B:B,0)-1)), IF(COUNTIF(INDIRECT("C"&amp;MATCH(B531,B:B,0)&amp;":C"&amp;IF(B531=MAX(B:B),1010,MATCH(B531+1,B:B,0)-1)),"V")&gt;0,COUNTIF(INDIRECT("C"&amp;MATCH(B531,B:B,0)&amp;":C"&amp;IF(B531=MAX(B:B),1010,MATCH(B531+1,B:B,0)-1)),"H")+COUNTIF(INDIRECT("C"&amp;MATCH(B531,B:B,0)&amp;":C"&amp;IF(B531=MAX(B:B),1010,MATCH(B531+1,B:B,0)-1)),"S")+1,"")),B531&amp;"V1",IF(AD531=LARGE(INDIRECT("AD"&amp;MATCH(B531,B:B,0)&amp;":AD"&amp;IF(B531=MAX(B:B),1010,MATCH(B531+1,B:B,0)-1)), IF(COUNTIF(INDIRECT("C"&amp;MATCH(B531,B:B,0)&amp;":C"&amp;IF(B531=MAX(B:B),1010,MATCH(B531+1,B:B,0)-1)),"V")&gt;0,COUNTIF(INDIRECT("C"&amp;MATCH(B531,B:B,0)&amp;":C"&amp;IF(B531=MAX(B:B),1010,MATCH(B531+1,B:B,0)-1)),"H")+COUNTIF(INDIRECT("C"&amp;MATCH(B531,B:B,0)&amp;":C"&amp;IF(B531=MAX(B:B),1010,MATCH(B531+1,B:B,0)-1)),"S")+2,"")),B531&amp;"V2","")))))),"")</f>
        <v/>
      </c>
      <c r="AH531" s="14" t="str">
        <f t="shared" ca="1" si="173"/>
        <v/>
      </c>
    </row>
    <row r="532" spans="1:34" customFormat="1" x14ac:dyDescent="0.3">
      <c r="A532" s="52" t="str">
        <f t="shared" ca="1" si="170"/>
        <v/>
      </c>
      <c r="L532" s="9"/>
      <c r="M532" s="52"/>
      <c r="N532" s="52"/>
      <c r="O532" s="47" t="str">
        <f t="shared" si="158"/>
        <v/>
      </c>
      <c r="P532" s="46" t="str">
        <f t="shared" ca="1" si="159"/>
        <v/>
      </c>
      <c r="Q532" s="39"/>
      <c r="R532" s="39"/>
      <c r="S532" s="40"/>
      <c r="T532" s="6" t="str">
        <f t="shared" si="160"/>
        <v/>
      </c>
      <c r="U532" s="6" t="str">
        <f t="shared" si="161"/>
        <v/>
      </c>
      <c r="V532" s="6" t="str">
        <f t="shared" si="162"/>
        <v/>
      </c>
      <c r="W532" s="6" t="str">
        <f t="shared" si="163"/>
        <v/>
      </c>
      <c r="X532" s="6" t="str">
        <f t="shared" si="164"/>
        <v/>
      </c>
      <c r="Y532" s="6" t="str">
        <f t="shared" si="165"/>
        <v/>
      </c>
      <c r="Z532" s="6" t="str">
        <f t="shared" si="166"/>
        <v/>
      </c>
      <c r="AA532" s="6" t="str">
        <f t="shared" si="167"/>
        <v/>
      </c>
      <c r="AB532" s="6" t="str">
        <f t="shared" si="168"/>
        <v/>
      </c>
      <c r="AC532" s="6" t="str">
        <f t="shared" si="169"/>
        <v/>
      </c>
      <c r="AD532" s="6" t="str">
        <f t="shared" si="171"/>
        <v/>
      </c>
      <c r="AE532" s="6" t="str">
        <f t="shared" si="172"/>
        <v/>
      </c>
      <c r="AF532" s="6" t="str">
        <f t="shared" si="174"/>
        <v/>
      </c>
      <c r="AG532" s="6" t="str">
        <f ca="1">IFERROR(IF(AD532=LARGE(INDIRECT("AD"&amp;MATCH(B532,B:B,0)&amp;":AD"&amp;IF(B532=MAX(B:B),1010,MATCH(B532+1,B:B,0)-1)),IF(COUNTIF(INDIRECT("C"&amp;MATCH(B532,B:B,0)&amp;":C"&amp;IF(B532=MAX(B:B),1010,MATCH(B532+1,B:B,0)-1)),"H")&gt;0,1,"")),B532&amp;"H1",IF(AD532=LARGE(INDIRECT("AD"&amp;MATCH(B532,B:B,0)&amp;":AD"&amp;IF(B532=MAX(B:B),1010,MATCH(B532+1,B:B,0)-1)),IF(COUNTIF(INDIRECT("C"&amp;MATCH(B532,B:B,0)&amp;":C"&amp;IF(B532=MAX(B:B),1010,MATCH(B532+1,B:B,0)-1)),"H")&gt;0,2,"")),B532&amp;"H2",IF(AD532=LARGE(INDIRECT("AD"&amp;MATCH(B532,B:B,0)&amp;":AD"&amp;IF(B532=MAX(B:B),1010,MATCH(B532+1,B:B,0)-1)), IF(COUNTIF(INDIRECT("C"&amp;MATCH(B532,B:B,0)&amp;":C"&amp;IF(B532=MAX(B:B),1010,MATCH(B532+1,B:B,0)-1)),"S")&gt;0,COUNTIF(INDIRECT("C"&amp;MATCH(B532,B:B,0)&amp;":C"&amp;IF(B532=MAX(B:B),1010,MATCH(B532+1,B:B,0)-1)),"H")+1,””)),B532&amp;"S1",IF(AD532=LARGE(INDIRECT("AD"&amp;MATCH(B532,B:B,0)&amp;":AD"&amp;IF(B532=MAX(B:B),1010,MATCH(B532+1,B:B,0)-1)), IF(COUNTIF(INDIRECT("C"&amp;MATCH(B532,B:B,0)&amp;":C"&amp;IF(B532=MAX(B:B),1010,MATCH(B532+1,B:B,0)-1)),"S")&gt;0,COUNTIF(INDIRECT("C"&amp;MATCH(B532,B:B,0)&amp;":C"&amp;IF(B532=MAX(B:B),1010,MATCH(B532+1,B:B,0)-1)),"H")+2,””)),B532&amp;"S2",IF(AD532=LARGE(INDIRECT("AD"&amp;MATCH(B532,B:B,0)&amp;":AD"&amp;IF(B532=MAX(B:B),1010,MATCH(B532+1,B:B,0)-1)), IF(COUNTIF(INDIRECT("C"&amp;MATCH(B532,B:B,0)&amp;":C"&amp;IF(B532=MAX(B:B),1010,MATCH(B532+1,B:B,0)-1)),"V")&gt;0,COUNTIF(INDIRECT("C"&amp;MATCH(B532,B:B,0)&amp;":C"&amp;IF(B532=MAX(B:B),1010,MATCH(B532+1,B:B,0)-1)),"H")+COUNTIF(INDIRECT("C"&amp;MATCH(B532,B:B,0)&amp;":C"&amp;IF(B532=MAX(B:B),1010,MATCH(B532+1,B:B,0)-1)),"S")+1,"")),B532&amp;"V1",IF(AD532=LARGE(INDIRECT("AD"&amp;MATCH(B532,B:B,0)&amp;":AD"&amp;IF(B532=MAX(B:B),1010,MATCH(B532+1,B:B,0)-1)), IF(COUNTIF(INDIRECT("C"&amp;MATCH(B532,B:B,0)&amp;":C"&amp;IF(B532=MAX(B:B),1010,MATCH(B532+1,B:B,0)-1)),"V")&gt;0,COUNTIF(INDIRECT("C"&amp;MATCH(B532,B:B,0)&amp;":C"&amp;IF(B532=MAX(B:B),1010,MATCH(B532+1,B:B,0)-1)),"H")+COUNTIF(INDIRECT("C"&amp;MATCH(B532,B:B,0)&amp;":C"&amp;IF(B532=MAX(B:B),1010,MATCH(B532+1,B:B,0)-1)),"S")+2,"")),B532&amp;"V2","")))))),"")</f>
        <v/>
      </c>
      <c r="AH532" s="14" t="str">
        <f t="shared" ca="1" si="173"/>
        <v/>
      </c>
    </row>
    <row r="533" spans="1:34" customFormat="1" x14ac:dyDescent="0.3">
      <c r="A533" s="52" t="str">
        <f t="shared" ca="1" si="170"/>
        <v/>
      </c>
      <c r="L533" s="9"/>
      <c r="M533" s="52"/>
      <c r="N533" s="52"/>
      <c r="O533" s="47" t="str">
        <f t="shared" si="158"/>
        <v/>
      </c>
      <c r="P533" s="46" t="str">
        <f t="shared" ca="1" si="159"/>
        <v/>
      </c>
      <c r="Q533" s="39"/>
      <c r="R533" s="39"/>
      <c r="S533" s="40"/>
      <c r="T533" s="6" t="str">
        <f t="shared" si="160"/>
        <v/>
      </c>
      <c r="U533" s="6" t="str">
        <f t="shared" si="161"/>
        <v/>
      </c>
      <c r="V533" s="6" t="str">
        <f t="shared" si="162"/>
        <v/>
      </c>
      <c r="W533" s="6" t="str">
        <f t="shared" si="163"/>
        <v/>
      </c>
      <c r="X533" s="6" t="str">
        <f t="shared" si="164"/>
        <v/>
      </c>
      <c r="Y533" s="6" t="str">
        <f t="shared" si="165"/>
        <v/>
      </c>
      <c r="Z533" s="6" t="str">
        <f t="shared" si="166"/>
        <v/>
      </c>
      <c r="AA533" s="6" t="str">
        <f t="shared" si="167"/>
        <v/>
      </c>
      <c r="AB533" s="6" t="str">
        <f t="shared" si="168"/>
        <v/>
      </c>
      <c r="AC533" s="6" t="str">
        <f t="shared" si="169"/>
        <v/>
      </c>
      <c r="AD533" s="6" t="str">
        <f t="shared" si="171"/>
        <v/>
      </c>
      <c r="AE533" s="6" t="str">
        <f t="shared" si="172"/>
        <v/>
      </c>
      <c r="AF533" s="6" t="str">
        <f t="shared" si="174"/>
        <v/>
      </c>
      <c r="AG533" s="6" t="str">
        <f ca="1">IFERROR(IF(AD533=LARGE(INDIRECT("AD"&amp;MATCH(B533,B:B,0)&amp;":AD"&amp;IF(B533=MAX(B:B),1010,MATCH(B533+1,B:B,0)-1)),IF(COUNTIF(INDIRECT("C"&amp;MATCH(B533,B:B,0)&amp;":C"&amp;IF(B533=MAX(B:B),1010,MATCH(B533+1,B:B,0)-1)),"H")&gt;0,1,"")),B533&amp;"H1",IF(AD533=LARGE(INDIRECT("AD"&amp;MATCH(B533,B:B,0)&amp;":AD"&amp;IF(B533=MAX(B:B),1010,MATCH(B533+1,B:B,0)-1)),IF(COUNTIF(INDIRECT("C"&amp;MATCH(B533,B:B,0)&amp;":C"&amp;IF(B533=MAX(B:B),1010,MATCH(B533+1,B:B,0)-1)),"H")&gt;0,2,"")),B533&amp;"H2",IF(AD533=LARGE(INDIRECT("AD"&amp;MATCH(B533,B:B,0)&amp;":AD"&amp;IF(B533=MAX(B:B),1010,MATCH(B533+1,B:B,0)-1)), IF(COUNTIF(INDIRECT("C"&amp;MATCH(B533,B:B,0)&amp;":C"&amp;IF(B533=MAX(B:B),1010,MATCH(B533+1,B:B,0)-1)),"S")&gt;0,COUNTIF(INDIRECT("C"&amp;MATCH(B533,B:B,0)&amp;":C"&amp;IF(B533=MAX(B:B),1010,MATCH(B533+1,B:B,0)-1)),"H")+1,””)),B533&amp;"S1",IF(AD533=LARGE(INDIRECT("AD"&amp;MATCH(B533,B:B,0)&amp;":AD"&amp;IF(B533=MAX(B:B),1010,MATCH(B533+1,B:B,0)-1)), IF(COUNTIF(INDIRECT("C"&amp;MATCH(B533,B:B,0)&amp;":C"&amp;IF(B533=MAX(B:B),1010,MATCH(B533+1,B:B,0)-1)),"S")&gt;0,COUNTIF(INDIRECT("C"&amp;MATCH(B533,B:B,0)&amp;":C"&amp;IF(B533=MAX(B:B),1010,MATCH(B533+1,B:B,0)-1)),"H")+2,””)),B533&amp;"S2",IF(AD533=LARGE(INDIRECT("AD"&amp;MATCH(B533,B:B,0)&amp;":AD"&amp;IF(B533=MAX(B:B),1010,MATCH(B533+1,B:B,0)-1)), IF(COUNTIF(INDIRECT("C"&amp;MATCH(B533,B:B,0)&amp;":C"&amp;IF(B533=MAX(B:B),1010,MATCH(B533+1,B:B,0)-1)),"V")&gt;0,COUNTIF(INDIRECT("C"&amp;MATCH(B533,B:B,0)&amp;":C"&amp;IF(B533=MAX(B:B),1010,MATCH(B533+1,B:B,0)-1)),"H")+COUNTIF(INDIRECT("C"&amp;MATCH(B533,B:B,0)&amp;":C"&amp;IF(B533=MAX(B:B),1010,MATCH(B533+1,B:B,0)-1)),"S")+1,"")),B533&amp;"V1",IF(AD533=LARGE(INDIRECT("AD"&amp;MATCH(B533,B:B,0)&amp;":AD"&amp;IF(B533=MAX(B:B),1010,MATCH(B533+1,B:B,0)-1)), IF(COUNTIF(INDIRECT("C"&amp;MATCH(B533,B:B,0)&amp;":C"&amp;IF(B533=MAX(B:B),1010,MATCH(B533+1,B:B,0)-1)),"V")&gt;0,COUNTIF(INDIRECT("C"&amp;MATCH(B533,B:B,0)&amp;":C"&amp;IF(B533=MAX(B:B),1010,MATCH(B533+1,B:B,0)-1)),"H")+COUNTIF(INDIRECT("C"&amp;MATCH(B533,B:B,0)&amp;":C"&amp;IF(B533=MAX(B:B),1010,MATCH(B533+1,B:B,0)-1)),"S")+2,"")),B533&amp;"V2","")))))),"")</f>
        <v/>
      </c>
      <c r="AH533" s="14" t="str">
        <f t="shared" ca="1" si="173"/>
        <v/>
      </c>
    </row>
    <row r="534" spans="1:34" customFormat="1" x14ac:dyDescent="0.3">
      <c r="A534" s="52" t="str">
        <f t="shared" ca="1" si="170"/>
        <v/>
      </c>
      <c r="L534" s="9"/>
      <c r="M534" s="52"/>
      <c r="N534" s="52"/>
      <c r="O534" s="47" t="str">
        <f t="shared" si="158"/>
        <v/>
      </c>
      <c r="P534" s="46" t="str">
        <f t="shared" ca="1" si="159"/>
        <v/>
      </c>
      <c r="Q534" s="39"/>
      <c r="R534" s="39"/>
      <c r="S534" s="40"/>
      <c r="T534" s="6" t="str">
        <f t="shared" si="160"/>
        <v/>
      </c>
      <c r="U534" s="6" t="str">
        <f t="shared" si="161"/>
        <v/>
      </c>
      <c r="V534" s="6" t="str">
        <f t="shared" si="162"/>
        <v/>
      </c>
      <c r="W534" s="6" t="str">
        <f t="shared" si="163"/>
        <v/>
      </c>
      <c r="X534" s="6" t="str">
        <f t="shared" si="164"/>
        <v/>
      </c>
      <c r="Y534" s="6" t="str">
        <f t="shared" si="165"/>
        <v/>
      </c>
      <c r="Z534" s="6" t="str">
        <f t="shared" si="166"/>
        <v/>
      </c>
      <c r="AA534" s="6" t="str">
        <f t="shared" si="167"/>
        <v/>
      </c>
      <c r="AB534" s="6" t="str">
        <f t="shared" si="168"/>
        <v/>
      </c>
      <c r="AC534" s="6" t="str">
        <f t="shared" si="169"/>
        <v/>
      </c>
      <c r="AD534" s="6" t="str">
        <f t="shared" si="171"/>
        <v/>
      </c>
      <c r="AE534" s="6" t="str">
        <f t="shared" si="172"/>
        <v/>
      </c>
      <c r="AF534" s="6" t="str">
        <f t="shared" si="174"/>
        <v/>
      </c>
      <c r="AG534" s="6" t="str">
        <f ca="1">IFERROR(IF(AD534=LARGE(INDIRECT("AD"&amp;MATCH(B534,B:B,0)&amp;":AD"&amp;IF(B534=MAX(B:B),1010,MATCH(B534+1,B:B,0)-1)),IF(COUNTIF(INDIRECT("C"&amp;MATCH(B534,B:B,0)&amp;":C"&amp;IF(B534=MAX(B:B),1010,MATCH(B534+1,B:B,0)-1)),"H")&gt;0,1,"")),B534&amp;"H1",IF(AD534=LARGE(INDIRECT("AD"&amp;MATCH(B534,B:B,0)&amp;":AD"&amp;IF(B534=MAX(B:B),1010,MATCH(B534+1,B:B,0)-1)),IF(COUNTIF(INDIRECT("C"&amp;MATCH(B534,B:B,0)&amp;":C"&amp;IF(B534=MAX(B:B),1010,MATCH(B534+1,B:B,0)-1)),"H")&gt;0,2,"")),B534&amp;"H2",IF(AD534=LARGE(INDIRECT("AD"&amp;MATCH(B534,B:B,0)&amp;":AD"&amp;IF(B534=MAX(B:B),1010,MATCH(B534+1,B:B,0)-1)), IF(COUNTIF(INDIRECT("C"&amp;MATCH(B534,B:B,0)&amp;":C"&amp;IF(B534=MAX(B:B),1010,MATCH(B534+1,B:B,0)-1)),"S")&gt;0,COUNTIF(INDIRECT("C"&amp;MATCH(B534,B:B,0)&amp;":C"&amp;IF(B534=MAX(B:B),1010,MATCH(B534+1,B:B,0)-1)),"H")+1,””)),B534&amp;"S1",IF(AD534=LARGE(INDIRECT("AD"&amp;MATCH(B534,B:B,0)&amp;":AD"&amp;IF(B534=MAX(B:B),1010,MATCH(B534+1,B:B,0)-1)), IF(COUNTIF(INDIRECT("C"&amp;MATCH(B534,B:B,0)&amp;":C"&amp;IF(B534=MAX(B:B),1010,MATCH(B534+1,B:B,0)-1)),"S")&gt;0,COUNTIF(INDIRECT("C"&amp;MATCH(B534,B:B,0)&amp;":C"&amp;IF(B534=MAX(B:B),1010,MATCH(B534+1,B:B,0)-1)),"H")+2,””)),B534&amp;"S2",IF(AD534=LARGE(INDIRECT("AD"&amp;MATCH(B534,B:B,0)&amp;":AD"&amp;IF(B534=MAX(B:B),1010,MATCH(B534+1,B:B,0)-1)), IF(COUNTIF(INDIRECT("C"&amp;MATCH(B534,B:B,0)&amp;":C"&amp;IF(B534=MAX(B:B),1010,MATCH(B534+1,B:B,0)-1)),"V")&gt;0,COUNTIF(INDIRECT("C"&amp;MATCH(B534,B:B,0)&amp;":C"&amp;IF(B534=MAX(B:B),1010,MATCH(B534+1,B:B,0)-1)),"H")+COUNTIF(INDIRECT("C"&amp;MATCH(B534,B:B,0)&amp;":C"&amp;IF(B534=MAX(B:B),1010,MATCH(B534+1,B:B,0)-1)),"S")+1,"")),B534&amp;"V1",IF(AD534=LARGE(INDIRECT("AD"&amp;MATCH(B534,B:B,0)&amp;":AD"&amp;IF(B534=MAX(B:B),1010,MATCH(B534+1,B:B,0)-1)), IF(COUNTIF(INDIRECT("C"&amp;MATCH(B534,B:B,0)&amp;":C"&amp;IF(B534=MAX(B:B),1010,MATCH(B534+1,B:B,0)-1)),"V")&gt;0,COUNTIF(INDIRECT("C"&amp;MATCH(B534,B:B,0)&amp;":C"&amp;IF(B534=MAX(B:B),1010,MATCH(B534+1,B:B,0)-1)),"H")+COUNTIF(INDIRECT("C"&amp;MATCH(B534,B:B,0)&amp;":C"&amp;IF(B534=MAX(B:B),1010,MATCH(B534+1,B:B,0)-1)),"S")+2,"")),B534&amp;"V2","")))))),"")</f>
        <v/>
      </c>
      <c r="AH534" s="14" t="str">
        <f t="shared" ca="1" si="173"/>
        <v/>
      </c>
    </row>
    <row r="535" spans="1:34" customFormat="1" x14ac:dyDescent="0.3">
      <c r="A535" s="52" t="str">
        <f t="shared" ca="1" si="170"/>
        <v/>
      </c>
      <c r="L535" s="9"/>
      <c r="M535" s="52"/>
      <c r="N535" s="52"/>
      <c r="O535" s="47" t="str">
        <f t="shared" si="158"/>
        <v/>
      </c>
      <c r="P535" s="46" t="str">
        <f t="shared" ca="1" si="159"/>
        <v/>
      </c>
      <c r="Q535" s="39"/>
      <c r="R535" s="39"/>
      <c r="S535" s="40"/>
      <c r="T535" s="6" t="str">
        <f t="shared" si="160"/>
        <v/>
      </c>
      <c r="U535" s="6" t="str">
        <f t="shared" si="161"/>
        <v/>
      </c>
      <c r="V535" s="6" t="str">
        <f t="shared" si="162"/>
        <v/>
      </c>
      <c r="W535" s="6" t="str">
        <f t="shared" si="163"/>
        <v/>
      </c>
      <c r="X535" s="6" t="str">
        <f t="shared" si="164"/>
        <v/>
      </c>
      <c r="Y535" s="6" t="str">
        <f t="shared" si="165"/>
        <v/>
      </c>
      <c r="Z535" s="6" t="str">
        <f t="shared" si="166"/>
        <v/>
      </c>
      <c r="AA535" s="6" t="str">
        <f t="shared" si="167"/>
        <v/>
      </c>
      <c r="AB535" s="6" t="str">
        <f t="shared" si="168"/>
        <v/>
      </c>
      <c r="AC535" s="6" t="str">
        <f t="shared" si="169"/>
        <v/>
      </c>
      <c r="AD535" s="6" t="str">
        <f t="shared" si="171"/>
        <v/>
      </c>
      <c r="AE535" s="6" t="str">
        <f t="shared" si="172"/>
        <v/>
      </c>
      <c r="AF535" s="6" t="str">
        <f t="shared" si="174"/>
        <v/>
      </c>
      <c r="AG535" s="6" t="str">
        <f ca="1">IFERROR(IF(AD535=LARGE(INDIRECT("AD"&amp;MATCH(B535,B:B,0)&amp;":AD"&amp;IF(B535=MAX(B:B),1010,MATCH(B535+1,B:B,0)-1)),IF(COUNTIF(INDIRECT("C"&amp;MATCH(B535,B:B,0)&amp;":C"&amp;IF(B535=MAX(B:B),1010,MATCH(B535+1,B:B,0)-1)),"H")&gt;0,1,"")),B535&amp;"H1",IF(AD535=LARGE(INDIRECT("AD"&amp;MATCH(B535,B:B,0)&amp;":AD"&amp;IF(B535=MAX(B:B),1010,MATCH(B535+1,B:B,0)-1)),IF(COUNTIF(INDIRECT("C"&amp;MATCH(B535,B:B,0)&amp;":C"&amp;IF(B535=MAX(B:B),1010,MATCH(B535+1,B:B,0)-1)),"H")&gt;0,2,"")),B535&amp;"H2",IF(AD535=LARGE(INDIRECT("AD"&amp;MATCH(B535,B:B,0)&amp;":AD"&amp;IF(B535=MAX(B:B),1010,MATCH(B535+1,B:B,0)-1)), IF(COUNTIF(INDIRECT("C"&amp;MATCH(B535,B:B,0)&amp;":C"&amp;IF(B535=MAX(B:B),1010,MATCH(B535+1,B:B,0)-1)),"S")&gt;0,COUNTIF(INDIRECT("C"&amp;MATCH(B535,B:B,0)&amp;":C"&amp;IF(B535=MAX(B:B),1010,MATCH(B535+1,B:B,0)-1)),"H")+1,””)),B535&amp;"S1",IF(AD535=LARGE(INDIRECT("AD"&amp;MATCH(B535,B:B,0)&amp;":AD"&amp;IF(B535=MAX(B:B),1010,MATCH(B535+1,B:B,0)-1)), IF(COUNTIF(INDIRECT("C"&amp;MATCH(B535,B:B,0)&amp;":C"&amp;IF(B535=MAX(B:B),1010,MATCH(B535+1,B:B,0)-1)),"S")&gt;0,COUNTIF(INDIRECT("C"&amp;MATCH(B535,B:B,0)&amp;":C"&amp;IF(B535=MAX(B:B),1010,MATCH(B535+1,B:B,0)-1)),"H")+2,””)),B535&amp;"S2",IF(AD535=LARGE(INDIRECT("AD"&amp;MATCH(B535,B:B,0)&amp;":AD"&amp;IF(B535=MAX(B:B),1010,MATCH(B535+1,B:B,0)-1)), IF(COUNTIF(INDIRECT("C"&amp;MATCH(B535,B:B,0)&amp;":C"&amp;IF(B535=MAX(B:B),1010,MATCH(B535+1,B:B,0)-1)),"V")&gt;0,COUNTIF(INDIRECT("C"&amp;MATCH(B535,B:B,0)&amp;":C"&amp;IF(B535=MAX(B:B),1010,MATCH(B535+1,B:B,0)-1)),"H")+COUNTIF(INDIRECT("C"&amp;MATCH(B535,B:B,0)&amp;":C"&amp;IF(B535=MAX(B:B),1010,MATCH(B535+1,B:B,0)-1)),"S")+1,"")),B535&amp;"V1",IF(AD535=LARGE(INDIRECT("AD"&amp;MATCH(B535,B:B,0)&amp;":AD"&amp;IF(B535=MAX(B:B),1010,MATCH(B535+1,B:B,0)-1)), IF(COUNTIF(INDIRECT("C"&amp;MATCH(B535,B:B,0)&amp;":C"&amp;IF(B535=MAX(B:B),1010,MATCH(B535+1,B:B,0)-1)),"V")&gt;0,COUNTIF(INDIRECT("C"&amp;MATCH(B535,B:B,0)&amp;":C"&amp;IF(B535=MAX(B:B),1010,MATCH(B535+1,B:B,0)-1)),"H")+COUNTIF(INDIRECT("C"&amp;MATCH(B535,B:B,0)&amp;":C"&amp;IF(B535=MAX(B:B),1010,MATCH(B535+1,B:B,0)-1)),"S")+2,"")),B535&amp;"V2","")))))),"")</f>
        <v/>
      </c>
      <c r="AH535" s="14" t="str">
        <f t="shared" ca="1" si="173"/>
        <v/>
      </c>
    </row>
    <row r="536" spans="1:34" customFormat="1" x14ac:dyDescent="0.3">
      <c r="A536" s="52" t="str">
        <f t="shared" ca="1" si="170"/>
        <v/>
      </c>
      <c r="L536" s="9"/>
      <c r="M536" s="52"/>
      <c r="N536" s="52"/>
      <c r="O536" s="47" t="str">
        <f t="shared" si="158"/>
        <v/>
      </c>
      <c r="P536" s="46" t="str">
        <f t="shared" ca="1" si="159"/>
        <v/>
      </c>
      <c r="Q536" s="39"/>
      <c r="R536" s="39"/>
      <c r="S536" s="40"/>
      <c r="T536" s="6" t="str">
        <f t="shared" si="160"/>
        <v/>
      </c>
      <c r="U536" s="6" t="str">
        <f t="shared" si="161"/>
        <v/>
      </c>
      <c r="V536" s="6" t="str">
        <f t="shared" si="162"/>
        <v/>
      </c>
      <c r="W536" s="6" t="str">
        <f t="shared" si="163"/>
        <v/>
      </c>
      <c r="X536" s="6" t="str">
        <f t="shared" si="164"/>
        <v/>
      </c>
      <c r="Y536" s="6" t="str">
        <f t="shared" si="165"/>
        <v/>
      </c>
      <c r="Z536" s="6" t="str">
        <f t="shared" si="166"/>
        <v/>
      </c>
      <c r="AA536" s="6" t="str">
        <f t="shared" si="167"/>
        <v/>
      </c>
      <c r="AB536" s="6" t="str">
        <f t="shared" si="168"/>
        <v/>
      </c>
      <c r="AC536" s="6" t="str">
        <f t="shared" si="169"/>
        <v/>
      </c>
      <c r="AD536" s="6" t="str">
        <f t="shared" si="171"/>
        <v/>
      </c>
      <c r="AE536" s="6" t="str">
        <f t="shared" si="172"/>
        <v/>
      </c>
      <c r="AF536" s="6" t="str">
        <f t="shared" si="174"/>
        <v/>
      </c>
      <c r="AG536" s="6" t="str">
        <f ca="1">IFERROR(IF(AD536=LARGE(INDIRECT("AD"&amp;MATCH(B536,B:B,0)&amp;":AD"&amp;IF(B536=MAX(B:B),1010,MATCH(B536+1,B:B,0)-1)),IF(COUNTIF(INDIRECT("C"&amp;MATCH(B536,B:B,0)&amp;":C"&amp;IF(B536=MAX(B:B),1010,MATCH(B536+1,B:B,0)-1)),"H")&gt;0,1,"")),B536&amp;"H1",IF(AD536=LARGE(INDIRECT("AD"&amp;MATCH(B536,B:B,0)&amp;":AD"&amp;IF(B536=MAX(B:B),1010,MATCH(B536+1,B:B,0)-1)),IF(COUNTIF(INDIRECT("C"&amp;MATCH(B536,B:B,0)&amp;":C"&amp;IF(B536=MAX(B:B),1010,MATCH(B536+1,B:B,0)-1)),"H")&gt;0,2,"")),B536&amp;"H2",IF(AD536=LARGE(INDIRECT("AD"&amp;MATCH(B536,B:B,0)&amp;":AD"&amp;IF(B536=MAX(B:B),1010,MATCH(B536+1,B:B,0)-1)), IF(COUNTIF(INDIRECT("C"&amp;MATCH(B536,B:B,0)&amp;":C"&amp;IF(B536=MAX(B:B),1010,MATCH(B536+1,B:B,0)-1)),"S")&gt;0,COUNTIF(INDIRECT("C"&amp;MATCH(B536,B:B,0)&amp;":C"&amp;IF(B536=MAX(B:B),1010,MATCH(B536+1,B:B,0)-1)),"H")+1,””)),B536&amp;"S1",IF(AD536=LARGE(INDIRECT("AD"&amp;MATCH(B536,B:B,0)&amp;":AD"&amp;IF(B536=MAX(B:B),1010,MATCH(B536+1,B:B,0)-1)), IF(COUNTIF(INDIRECT("C"&amp;MATCH(B536,B:B,0)&amp;":C"&amp;IF(B536=MAX(B:B),1010,MATCH(B536+1,B:B,0)-1)),"S")&gt;0,COUNTIF(INDIRECT("C"&amp;MATCH(B536,B:B,0)&amp;":C"&amp;IF(B536=MAX(B:B),1010,MATCH(B536+1,B:B,0)-1)),"H")+2,””)),B536&amp;"S2",IF(AD536=LARGE(INDIRECT("AD"&amp;MATCH(B536,B:B,0)&amp;":AD"&amp;IF(B536=MAX(B:B),1010,MATCH(B536+1,B:B,0)-1)), IF(COUNTIF(INDIRECT("C"&amp;MATCH(B536,B:B,0)&amp;":C"&amp;IF(B536=MAX(B:B),1010,MATCH(B536+1,B:B,0)-1)),"V")&gt;0,COUNTIF(INDIRECT("C"&amp;MATCH(B536,B:B,0)&amp;":C"&amp;IF(B536=MAX(B:B),1010,MATCH(B536+1,B:B,0)-1)),"H")+COUNTIF(INDIRECT("C"&amp;MATCH(B536,B:B,0)&amp;":C"&amp;IF(B536=MAX(B:B),1010,MATCH(B536+1,B:B,0)-1)),"S")+1,"")),B536&amp;"V1",IF(AD536=LARGE(INDIRECT("AD"&amp;MATCH(B536,B:B,0)&amp;":AD"&amp;IF(B536=MAX(B:B),1010,MATCH(B536+1,B:B,0)-1)), IF(COUNTIF(INDIRECT("C"&amp;MATCH(B536,B:B,0)&amp;":C"&amp;IF(B536=MAX(B:B),1010,MATCH(B536+1,B:B,0)-1)),"V")&gt;0,COUNTIF(INDIRECT("C"&amp;MATCH(B536,B:B,0)&amp;":C"&amp;IF(B536=MAX(B:B),1010,MATCH(B536+1,B:B,0)-1)),"H")+COUNTIF(INDIRECT("C"&amp;MATCH(B536,B:B,0)&amp;":C"&amp;IF(B536=MAX(B:B),1010,MATCH(B536+1,B:B,0)-1)),"S")+2,"")),B536&amp;"V2","")))))),"")</f>
        <v/>
      </c>
      <c r="AH536" s="14" t="str">
        <f t="shared" ca="1" si="173"/>
        <v/>
      </c>
    </row>
    <row r="537" spans="1:34" customFormat="1" x14ac:dyDescent="0.3">
      <c r="A537" s="52" t="str">
        <f t="shared" ca="1" si="170"/>
        <v/>
      </c>
      <c r="L537" s="9"/>
      <c r="M537" s="52"/>
      <c r="N537" s="52"/>
      <c r="O537" s="47" t="str">
        <f t="shared" si="158"/>
        <v/>
      </c>
      <c r="P537" s="46" t="str">
        <f t="shared" ca="1" si="159"/>
        <v/>
      </c>
      <c r="Q537" s="39"/>
      <c r="R537" s="39"/>
      <c r="S537" s="40"/>
      <c r="T537" s="6" t="str">
        <f t="shared" si="160"/>
        <v/>
      </c>
      <c r="U537" s="6" t="str">
        <f t="shared" si="161"/>
        <v/>
      </c>
      <c r="V537" s="6" t="str">
        <f t="shared" si="162"/>
        <v/>
      </c>
      <c r="W537" s="6" t="str">
        <f t="shared" si="163"/>
        <v/>
      </c>
      <c r="X537" s="6" t="str">
        <f t="shared" si="164"/>
        <v/>
      </c>
      <c r="Y537" s="6" t="str">
        <f t="shared" si="165"/>
        <v/>
      </c>
      <c r="Z537" s="6" t="str">
        <f t="shared" si="166"/>
        <v/>
      </c>
      <c r="AA537" s="6" t="str">
        <f t="shared" si="167"/>
        <v/>
      </c>
      <c r="AB537" s="6" t="str">
        <f t="shared" si="168"/>
        <v/>
      </c>
      <c r="AC537" s="6" t="str">
        <f t="shared" si="169"/>
        <v/>
      </c>
      <c r="AD537" s="6" t="str">
        <f t="shared" si="171"/>
        <v/>
      </c>
      <c r="AE537" s="6" t="str">
        <f t="shared" si="172"/>
        <v/>
      </c>
      <c r="AF537" s="6" t="str">
        <f t="shared" si="174"/>
        <v/>
      </c>
      <c r="AG537" s="6" t="str">
        <f ca="1">IFERROR(IF(AD537=LARGE(INDIRECT("AD"&amp;MATCH(B537,B:B,0)&amp;":AD"&amp;IF(B537=MAX(B:B),1010,MATCH(B537+1,B:B,0)-1)),IF(COUNTIF(INDIRECT("C"&amp;MATCH(B537,B:B,0)&amp;":C"&amp;IF(B537=MAX(B:B),1010,MATCH(B537+1,B:B,0)-1)),"H")&gt;0,1,"")),B537&amp;"H1",IF(AD537=LARGE(INDIRECT("AD"&amp;MATCH(B537,B:B,0)&amp;":AD"&amp;IF(B537=MAX(B:B),1010,MATCH(B537+1,B:B,0)-1)),IF(COUNTIF(INDIRECT("C"&amp;MATCH(B537,B:B,0)&amp;":C"&amp;IF(B537=MAX(B:B),1010,MATCH(B537+1,B:B,0)-1)),"H")&gt;0,2,"")),B537&amp;"H2",IF(AD537=LARGE(INDIRECT("AD"&amp;MATCH(B537,B:B,0)&amp;":AD"&amp;IF(B537=MAX(B:B),1010,MATCH(B537+1,B:B,0)-1)), IF(COUNTIF(INDIRECT("C"&amp;MATCH(B537,B:B,0)&amp;":C"&amp;IF(B537=MAX(B:B),1010,MATCH(B537+1,B:B,0)-1)),"S")&gt;0,COUNTIF(INDIRECT("C"&amp;MATCH(B537,B:B,0)&amp;":C"&amp;IF(B537=MAX(B:B),1010,MATCH(B537+1,B:B,0)-1)),"H")+1,””)),B537&amp;"S1",IF(AD537=LARGE(INDIRECT("AD"&amp;MATCH(B537,B:B,0)&amp;":AD"&amp;IF(B537=MAX(B:B),1010,MATCH(B537+1,B:B,0)-1)), IF(COUNTIF(INDIRECT("C"&amp;MATCH(B537,B:B,0)&amp;":C"&amp;IF(B537=MAX(B:B),1010,MATCH(B537+1,B:B,0)-1)),"S")&gt;0,COUNTIF(INDIRECT("C"&amp;MATCH(B537,B:B,0)&amp;":C"&amp;IF(B537=MAX(B:B),1010,MATCH(B537+1,B:B,0)-1)),"H")+2,””)),B537&amp;"S2",IF(AD537=LARGE(INDIRECT("AD"&amp;MATCH(B537,B:B,0)&amp;":AD"&amp;IF(B537=MAX(B:B),1010,MATCH(B537+1,B:B,0)-1)), IF(COUNTIF(INDIRECT("C"&amp;MATCH(B537,B:B,0)&amp;":C"&amp;IF(B537=MAX(B:B),1010,MATCH(B537+1,B:B,0)-1)),"V")&gt;0,COUNTIF(INDIRECT("C"&amp;MATCH(B537,B:B,0)&amp;":C"&amp;IF(B537=MAX(B:B),1010,MATCH(B537+1,B:B,0)-1)),"H")+COUNTIF(INDIRECT("C"&amp;MATCH(B537,B:B,0)&amp;":C"&amp;IF(B537=MAX(B:B),1010,MATCH(B537+1,B:B,0)-1)),"S")+1,"")),B537&amp;"V1",IF(AD537=LARGE(INDIRECT("AD"&amp;MATCH(B537,B:B,0)&amp;":AD"&amp;IF(B537=MAX(B:B),1010,MATCH(B537+1,B:B,0)-1)), IF(COUNTIF(INDIRECT("C"&amp;MATCH(B537,B:B,0)&amp;":C"&amp;IF(B537=MAX(B:B),1010,MATCH(B537+1,B:B,0)-1)),"V")&gt;0,COUNTIF(INDIRECT("C"&amp;MATCH(B537,B:B,0)&amp;":C"&amp;IF(B537=MAX(B:B),1010,MATCH(B537+1,B:B,0)-1)),"H")+COUNTIF(INDIRECT("C"&amp;MATCH(B537,B:B,0)&amp;":C"&amp;IF(B537=MAX(B:B),1010,MATCH(B537+1,B:B,0)-1)),"S")+2,"")),B537&amp;"V2","")))))),"")</f>
        <v/>
      </c>
      <c r="AH537" s="14" t="str">
        <f t="shared" ca="1" si="173"/>
        <v/>
      </c>
    </row>
    <row r="538" spans="1:34" customFormat="1" x14ac:dyDescent="0.3">
      <c r="A538" s="52" t="str">
        <f t="shared" ca="1" si="170"/>
        <v/>
      </c>
      <c r="L538" s="9"/>
      <c r="M538" s="52"/>
      <c r="N538" s="52"/>
      <c r="O538" s="47" t="str">
        <f t="shared" si="158"/>
        <v/>
      </c>
      <c r="P538" s="46" t="str">
        <f t="shared" ca="1" si="159"/>
        <v/>
      </c>
      <c r="Q538" s="39"/>
      <c r="R538" s="39"/>
      <c r="S538" s="40"/>
      <c r="T538" s="6" t="str">
        <f t="shared" si="160"/>
        <v/>
      </c>
      <c r="U538" s="6" t="str">
        <f t="shared" si="161"/>
        <v/>
      </c>
      <c r="V538" s="6" t="str">
        <f t="shared" si="162"/>
        <v/>
      </c>
      <c r="W538" s="6" t="str">
        <f t="shared" si="163"/>
        <v/>
      </c>
      <c r="X538" s="6" t="str">
        <f t="shared" si="164"/>
        <v/>
      </c>
      <c r="Y538" s="6" t="str">
        <f t="shared" si="165"/>
        <v/>
      </c>
      <c r="Z538" s="6" t="str">
        <f t="shared" si="166"/>
        <v/>
      </c>
      <c r="AA538" s="6" t="str">
        <f t="shared" si="167"/>
        <v/>
      </c>
      <c r="AB538" s="6" t="str">
        <f t="shared" si="168"/>
        <v/>
      </c>
      <c r="AC538" s="6" t="str">
        <f t="shared" si="169"/>
        <v/>
      </c>
      <c r="AD538" s="6" t="str">
        <f t="shared" si="171"/>
        <v/>
      </c>
      <c r="AE538" s="6" t="str">
        <f t="shared" si="172"/>
        <v/>
      </c>
      <c r="AF538" s="6" t="str">
        <f t="shared" si="174"/>
        <v/>
      </c>
      <c r="AG538" s="6" t="str">
        <f ca="1">IFERROR(IF(AD538=LARGE(INDIRECT("AD"&amp;MATCH(B538,B:B,0)&amp;":AD"&amp;IF(B538=MAX(B:B),1010,MATCH(B538+1,B:B,0)-1)),IF(COUNTIF(INDIRECT("C"&amp;MATCH(B538,B:B,0)&amp;":C"&amp;IF(B538=MAX(B:B),1010,MATCH(B538+1,B:B,0)-1)),"H")&gt;0,1,"")),B538&amp;"H1",IF(AD538=LARGE(INDIRECT("AD"&amp;MATCH(B538,B:B,0)&amp;":AD"&amp;IF(B538=MAX(B:B),1010,MATCH(B538+1,B:B,0)-1)),IF(COUNTIF(INDIRECT("C"&amp;MATCH(B538,B:B,0)&amp;":C"&amp;IF(B538=MAX(B:B),1010,MATCH(B538+1,B:B,0)-1)),"H")&gt;0,2,"")),B538&amp;"H2",IF(AD538=LARGE(INDIRECT("AD"&amp;MATCH(B538,B:B,0)&amp;":AD"&amp;IF(B538=MAX(B:B),1010,MATCH(B538+1,B:B,0)-1)), IF(COUNTIF(INDIRECT("C"&amp;MATCH(B538,B:B,0)&amp;":C"&amp;IF(B538=MAX(B:B),1010,MATCH(B538+1,B:B,0)-1)),"S")&gt;0,COUNTIF(INDIRECT("C"&amp;MATCH(B538,B:B,0)&amp;":C"&amp;IF(B538=MAX(B:B),1010,MATCH(B538+1,B:B,0)-1)),"H")+1,””)),B538&amp;"S1",IF(AD538=LARGE(INDIRECT("AD"&amp;MATCH(B538,B:B,0)&amp;":AD"&amp;IF(B538=MAX(B:B),1010,MATCH(B538+1,B:B,0)-1)), IF(COUNTIF(INDIRECT("C"&amp;MATCH(B538,B:B,0)&amp;":C"&amp;IF(B538=MAX(B:B),1010,MATCH(B538+1,B:B,0)-1)),"S")&gt;0,COUNTIF(INDIRECT("C"&amp;MATCH(B538,B:B,0)&amp;":C"&amp;IF(B538=MAX(B:B),1010,MATCH(B538+1,B:B,0)-1)),"H")+2,””)),B538&amp;"S2",IF(AD538=LARGE(INDIRECT("AD"&amp;MATCH(B538,B:B,0)&amp;":AD"&amp;IF(B538=MAX(B:B),1010,MATCH(B538+1,B:B,0)-1)), IF(COUNTIF(INDIRECT("C"&amp;MATCH(B538,B:B,0)&amp;":C"&amp;IF(B538=MAX(B:B),1010,MATCH(B538+1,B:B,0)-1)),"V")&gt;0,COUNTIF(INDIRECT("C"&amp;MATCH(B538,B:B,0)&amp;":C"&amp;IF(B538=MAX(B:B),1010,MATCH(B538+1,B:B,0)-1)),"H")+COUNTIF(INDIRECT("C"&amp;MATCH(B538,B:B,0)&amp;":C"&amp;IF(B538=MAX(B:B),1010,MATCH(B538+1,B:B,0)-1)),"S")+1,"")),B538&amp;"V1",IF(AD538=LARGE(INDIRECT("AD"&amp;MATCH(B538,B:B,0)&amp;":AD"&amp;IF(B538=MAX(B:B),1010,MATCH(B538+1,B:B,0)-1)), IF(COUNTIF(INDIRECT("C"&amp;MATCH(B538,B:B,0)&amp;":C"&amp;IF(B538=MAX(B:B),1010,MATCH(B538+1,B:B,0)-1)),"V")&gt;0,COUNTIF(INDIRECT("C"&amp;MATCH(B538,B:B,0)&amp;":C"&amp;IF(B538=MAX(B:B),1010,MATCH(B538+1,B:B,0)-1)),"H")+COUNTIF(INDIRECT("C"&amp;MATCH(B538,B:B,0)&amp;":C"&amp;IF(B538=MAX(B:B),1010,MATCH(B538+1,B:B,0)-1)),"S")+2,"")),B538&amp;"V2","")))))),"")</f>
        <v/>
      </c>
      <c r="AH538" s="14" t="str">
        <f t="shared" ca="1" si="173"/>
        <v/>
      </c>
    </row>
    <row r="539" spans="1:34" customFormat="1" x14ac:dyDescent="0.3">
      <c r="A539" s="52" t="str">
        <f t="shared" ca="1" si="170"/>
        <v/>
      </c>
      <c r="L539" s="9"/>
      <c r="M539" s="52"/>
      <c r="N539" s="52"/>
      <c r="O539" s="47" t="str">
        <f t="shared" si="158"/>
        <v/>
      </c>
      <c r="P539" s="46" t="str">
        <f t="shared" ca="1" si="159"/>
        <v/>
      </c>
      <c r="Q539" s="39"/>
      <c r="R539" s="39"/>
      <c r="S539" s="40"/>
      <c r="T539" s="6" t="str">
        <f t="shared" si="160"/>
        <v/>
      </c>
      <c r="U539" s="6" t="str">
        <f t="shared" si="161"/>
        <v/>
      </c>
      <c r="V539" s="6" t="str">
        <f t="shared" si="162"/>
        <v/>
      </c>
      <c r="W539" s="6" t="str">
        <f t="shared" si="163"/>
        <v/>
      </c>
      <c r="X539" s="6" t="str">
        <f t="shared" si="164"/>
        <v/>
      </c>
      <c r="Y539" s="6" t="str">
        <f t="shared" si="165"/>
        <v/>
      </c>
      <c r="Z539" s="6" t="str">
        <f t="shared" si="166"/>
        <v/>
      </c>
      <c r="AA539" s="6" t="str">
        <f t="shared" si="167"/>
        <v/>
      </c>
      <c r="AB539" s="6" t="str">
        <f t="shared" si="168"/>
        <v/>
      </c>
      <c r="AC539" s="6" t="str">
        <f t="shared" si="169"/>
        <v/>
      </c>
      <c r="AD539" s="6" t="str">
        <f t="shared" si="171"/>
        <v/>
      </c>
      <c r="AE539" s="6" t="str">
        <f t="shared" si="172"/>
        <v/>
      </c>
      <c r="AF539" s="6" t="str">
        <f t="shared" si="174"/>
        <v/>
      </c>
      <c r="AG539" s="6" t="str">
        <f ca="1">IFERROR(IF(AD539=LARGE(INDIRECT("AD"&amp;MATCH(B539,B:B,0)&amp;":AD"&amp;IF(B539=MAX(B:B),1010,MATCH(B539+1,B:B,0)-1)),IF(COUNTIF(INDIRECT("C"&amp;MATCH(B539,B:B,0)&amp;":C"&amp;IF(B539=MAX(B:B),1010,MATCH(B539+1,B:B,0)-1)),"H")&gt;0,1,"")),B539&amp;"H1",IF(AD539=LARGE(INDIRECT("AD"&amp;MATCH(B539,B:B,0)&amp;":AD"&amp;IF(B539=MAX(B:B),1010,MATCH(B539+1,B:B,0)-1)),IF(COUNTIF(INDIRECT("C"&amp;MATCH(B539,B:B,0)&amp;":C"&amp;IF(B539=MAX(B:B),1010,MATCH(B539+1,B:B,0)-1)),"H")&gt;0,2,"")),B539&amp;"H2",IF(AD539=LARGE(INDIRECT("AD"&amp;MATCH(B539,B:B,0)&amp;":AD"&amp;IF(B539=MAX(B:B),1010,MATCH(B539+1,B:B,0)-1)), IF(COUNTIF(INDIRECT("C"&amp;MATCH(B539,B:B,0)&amp;":C"&amp;IF(B539=MAX(B:B),1010,MATCH(B539+1,B:B,0)-1)),"S")&gt;0,COUNTIF(INDIRECT("C"&amp;MATCH(B539,B:B,0)&amp;":C"&amp;IF(B539=MAX(B:B),1010,MATCH(B539+1,B:B,0)-1)),"H")+1,””)),B539&amp;"S1",IF(AD539=LARGE(INDIRECT("AD"&amp;MATCH(B539,B:B,0)&amp;":AD"&amp;IF(B539=MAX(B:B),1010,MATCH(B539+1,B:B,0)-1)), IF(COUNTIF(INDIRECT("C"&amp;MATCH(B539,B:B,0)&amp;":C"&amp;IF(B539=MAX(B:B),1010,MATCH(B539+1,B:B,0)-1)),"S")&gt;0,COUNTIF(INDIRECT("C"&amp;MATCH(B539,B:B,0)&amp;":C"&amp;IF(B539=MAX(B:B),1010,MATCH(B539+1,B:B,0)-1)),"H")+2,””)),B539&amp;"S2",IF(AD539=LARGE(INDIRECT("AD"&amp;MATCH(B539,B:B,0)&amp;":AD"&amp;IF(B539=MAX(B:B),1010,MATCH(B539+1,B:B,0)-1)), IF(COUNTIF(INDIRECT("C"&amp;MATCH(B539,B:B,0)&amp;":C"&amp;IF(B539=MAX(B:B),1010,MATCH(B539+1,B:B,0)-1)),"V")&gt;0,COUNTIF(INDIRECT("C"&amp;MATCH(B539,B:B,0)&amp;":C"&amp;IF(B539=MAX(B:B),1010,MATCH(B539+1,B:B,0)-1)),"H")+COUNTIF(INDIRECT("C"&amp;MATCH(B539,B:B,0)&amp;":C"&amp;IF(B539=MAX(B:B),1010,MATCH(B539+1,B:B,0)-1)),"S")+1,"")),B539&amp;"V1",IF(AD539=LARGE(INDIRECT("AD"&amp;MATCH(B539,B:B,0)&amp;":AD"&amp;IF(B539=MAX(B:B),1010,MATCH(B539+1,B:B,0)-1)), IF(COUNTIF(INDIRECT("C"&amp;MATCH(B539,B:B,0)&amp;":C"&amp;IF(B539=MAX(B:B),1010,MATCH(B539+1,B:B,0)-1)),"V")&gt;0,COUNTIF(INDIRECT("C"&amp;MATCH(B539,B:B,0)&amp;":C"&amp;IF(B539=MAX(B:B),1010,MATCH(B539+1,B:B,0)-1)),"H")+COUNTIF(INDIRECT("C"&amp;MATCH(B539,B:B,0)&amp;":C"&amp;IF(B539=MAX(B:B),1010,MATCH(B539+1,B:B,0)-1)),"S")+2,"")),B539&amp;"V2","")))))),"")</f>
        <v/>
      </c>
      <c r="AH539" s="14" t="str">
        <f t="shared" ca="1" si="173"/>
        <v/>
      </c>
    </row>
    <row r="540" spans="1:34" customFormat="1" x14ac:dyDescent="0.3">
      <c r="A540" s="52" t="str">
        <f t="shared" ca="1" si="170"/>
        <v/>
      </c>
      <c r="L540" s="9"/>
      <c r="M540" s="52"/>
      <c r="N540" s="52"/>
      <c r="O540" s="47" t="str">
        <f t="shared" si="158"/>
        <v/>
      </c>
      <c r="P540" s="46" t="str">
        <f t="shared" ca="1" si="159"/>
        <v/>
      </c>
      <c r="Q540" s="39"/>
      <c r="R540" s="39"/>
      <c r="S540" s="40"/>
      <c r="T540" s="6" t="str">
        <f t="shared" si="160"/>
        <v/>
      </c>
      <c r="U540" s="6" t="str">
        <f t="shared" si="161"/>
        <v/>
      </c>
      <c r="V540" s="6" t="str">
        <f t="shared" si="162"/>
        <v/>
      </c>
      <c r="W540" s="6" t="str">
        <f t="shared" si="163"/>
        <v/>
      </c>
      <c r="X540" s="6" t="str">
        <f t="shared" si="164"/>
        <v/>
      </c>
      <c r="Y540" s="6" t="str">
        <f t="shared" si="165"/>
        <v/>
      </c>
      <c r="Z540" s="6" t="str">
        <f t="shared" si="166"/>
        <v/>
      </c>
      <c r="AA540" s="6" t="str">
        <f t="shared" si="167"/>
        <v/>
      </c>
      <c r="AB540" s="6" t="str">
        <f t="shared" si="168"/>
        <v/>
      </c>
      <c r="AC540" s="6" t="str">
        <f t="shared" si="169"/>
        <v/>
      </c>
      <c r="AD540" s="6" t="str">
        <f t="shared" si="171"/>
        <v/>
      </c>
      <c r="AE540" s="6" t="str">
        <f t="shared" si="172"/>
        <v/>
      </c>
      <c r="AF540" s="6" t="str">
        <f t="shared" si="174"/>
        <v/>
      </c>
      <c r="AG540" s="6" t="str">
        <f ca="1">IFERROR(IF(AD540=LARGE(INDIRECT("AD"&amp;MATCH(B540,B:B,0)&amp;":AD"&amp;IF(B540=MAX(B:B),1010,MATCH(B540+1,B:B,0)-1)),IF(COUNTIF(INDIRECT("C"&amp;MATCH(B540,B:B,0)&amp;":C"&amp;IF(B540=MAX(B:B),1010,MATCH(B540+1,B:B,0)-1)),"H")&gt;0,1,"")),B540&amp;"H1",IF(AD540=LARGE(INDIRECT("AD"&amp;MATCH(B540,B:B,0)&amp;":AD"&amp;IF(B540=MAX(B:B),1010,MATCH(B540+1,B:B,0)-1)),IF(COUNTIF(INDIRECT("C"&amp;MATCH(B540,B:B,0)&amp;":C"&amp;IF(B540=MAX(B:B),1010,MATCH(B540+1,B:B,0)-1)),"H")&gt;0,2,"")),B540&amp;"H2",IF(AD540=LARGE(INDIRECT("AD"&amp;MATCH(B540,B:B,0)&amp;":AD"&amp;IF(B540=MAX(B:B),1010,MATCH(B540+1,B:B,0)-1)), IF(COUNTIF(INDIRECT("C"&amp;MATCH(B540,B:B,0)&amp;":C"&amp;IF(B540=MAX(B:B),1010,MATCH(B540+1,B:B,0)-1)),"S")&gt;0,COUNTIF(INDIRECT("C"&amp;MATCH(B540,B:B,0)&amp;":C"&amp;IF(B540=MAX(B:B),1010,MATCH(B540+1,B:B,0)-1)),"H")+1,””)),B540&amp;"S1",IF(AD540=LARGE(INDIRECT("AD"&amp;MATCH(B540,B:B,0)&amp;":AD"&amp;IF(B540=MAX(B:B),1010,MATCH(B540+1,B:B,0)-1)), IF(COUNTIF(INDIRECT("C"&amp;MATCH(B540,B:B,0)&amp;":C"&amp;IF(B540=MAX(B:B),1010,MATCH(B540+1,B:B,0)-1)),"S")&gt;0,COUNTIF(INDIRECT("C"&amp;MATCH(B540,B:B,0)&amp;":C"&amp;IF(B540=MAX(B:B),1010,MATCH(B540+1,B:B,0)-1)),"H")+2,””)),B540&amp;"S2",IF(AD540=LARGE(INDIRECT("AD"&amp;MATCH(B540,B:B,0)&amp;":AD"&amp;IF(B540=MAX(B:B),1010,MATCH(B540+1,B:B,0)-1)), IF(COUNTIF(INDIRECT("C"&amp;MATCH(B540,B:B,0)&amp;":C"&amp;IF(B540=MAX(B:B),1010,MATCH(B540+1,B:B,0)-1)),"V")&gt;0,COUNTIF(INDIRECT("C"&amp;MATCH(B540,B:B,0)&amp;":C"&amp;IF(B540=MAX(B:B),1010,MATCH(B540+1,B:B,0)-1)),"H")+COUNTIF(INDIRECT("C"&amp;MATCH(B540,B:B,0)&amp;":C"&amp;IF(B540=MAX(B:B),1010,MATCH(B540+1,B:B,0)-1)),"S")+1,"")),B540&amp;"V1",IF(AD540=LARGE(INDIRECT("AD"&amp;MATCH(B540,B:B,0)&amp;":AD"&amp;IF(B540=MAX(B:B),1010,MATCH(B540+1,B:B,0)-1)), IF(COUNTIF(INDIRECT("C"&amp;MATCH(B540,B:B,0)&amp;":C"&amp;IF(B540=MAX(B:B),1010,MATCH(B540+1,B:B,0)-1)),"V")&gt;0,COUNTIF(INDIRECT("C"&amp;MATCH(B540,B:B,0)&amp;":C"&amp;IF(B540=MAX(B:B),1010,MATCH(B540+1,B:B,0)-1)),"H")+COUNTIF(INDIRECT("C"&amp;MATCH(B540,B:B,0)&amp;":C"&amp;IF(B540=MAX(B:B),1010,MATCH(B540+1,B:B,0)-1)),"S")+2,"")),B540&amp;"V2","")))))),"")</f>
        <v/>
      </c>
      <c r="AH540" s="14" t="str">
        <f t="shared" ca="1" si="173"/>
        <v/>
      </c>
    </row>
    <row r="541" spans="1:34" customFormat="1" x14ac:dyDescent="0.3">
      <c r="A541" s="52" t="str">
        <f t="shared" ca="1" si="170"/>
        <v/>
      </c>
      <c r="L541" s="9"/>
      <c r="M541" s="52"/>
      <c r="N541" s="52"/>
      <c r="O541" s="47" t="str">
        <f t="shared" si="158"/>
        <v/>
      </c>
      <c r="P541" s="46" t="str">
        <f t="shared" ca="1" si="159"/>
        <v/>
      </c>
      <c r="Q541" s="39"/>
      <c r="R541" s="39"/>
      <c r="S541" s="40"/>
      <c r="T541" s="6" t="str">
        <f t="shared" si="160"/>
        <v/>
      </c>
      <c r="U541" s="6" t="str">
        <f t="shared" si="161"/>
        <v/>
      </c>
      <c r="V541" s="6" t="str">
        <f t="shared" si="162"/>
        <v/>
      </c>
      <c r="W541" s="6" t="str">
        <f t="shared" si="163"/>
        <v/>
      </c>
      <c r="X541" s="6" t="str">
        <f t="shared" si="164"/>
        <v/>
      </c>
      <c r="Y541" s="6" t="str">
        <f t="shared" si="165"/>
        <v/>
      </c>
      <c r="Z541" s="6" t="str">
        <f t="shared" si="166"/>
        <v/>
      </c>
      <c r="AA541" s="6" t="str">
        <f t="shared" si="167"/>
        <v/>
      </c>
      <c r="AB541" s="6" t="str">
        <f t="shared" si="168"/>
        <v/>
      </c>
      <c r="AC541" s="6" t="str">
        <f t="shared" si="169"/>
        <v/>
      </c>
      <c r="AD541" s="6" t="str">
        <f t="shared" si="171"/>
        <v/>
      </c>
      <c r="AE541" s="6" t="str">
        <f t="shared" si="172"/>
        <v/>
      </c>
      <c r="AF541" s="6" t="str">
        <f t="shared" si="174"/>
        <v/>
      </c>
      <c r="AG541" s="6" t="str">
        <f ca="1">IFERROR(IF(AD541=LARGE(INDIRECT("AD"&amp;MATCH(B541,B:B,0)&amp;":AD"&amp;IF(B541=MAX(B:B),1010,MATCH(B541+1,B:B,0)-1)),IF(COUNTIF(INDIRECT("C"&amp;MATCH(B541,B:B,0)&amp;":C"&amp;IF(B541=MAX(B:B),1010,MATCH(B541+1,B:B,0)-1)),"H")&gt;0,1,"")),B541&amp;"H1",IF(AD541=LARGE(INDIRECT("AD"&amp;MATCH(B541,B:B,0)&amp;":AD"&amp;IF(B541=MAX(B:B),1010,MATCH(B541+1,B:B,0)-1)),IF(COUNTIF(INDIRECT("C"&amp;MATCH(B541,B:B,0)&amp;":C"&amp;IF(B541=MAX(B:B),1010,MATCH(B541+1,B:B,0)-1)),"H")&gt;0,2,"")),B541&amp;"H2",IF(AD541=LARGE(INDIRECT("AD"&amp;MATCH(B541,B:B,0)&amp;":AD"&amp;IF(B541=MAX(B:B),1010,MATCH(B541+1,B:B,0)-1)), IF(COUNTIF(INDIRECT("C"&amp;MATCH(B541,B:B,0)&amp;":C"&amp;IF(B541=MAX(B:B),1010,MATCH(B541+1,B:B,0)-1)),"S")&gt;0,COUNTIF(INDIRECT("C"&amp;MATCH(B541,B:B,0)&amp;":C"&amp;IF(B541=MAX(B:B),1010,MATCH(B541+1,B:B,0)-1)),"H")+1,””)),B541&amp;"S1",IF(AD541=LARGE(INDIRECT("AD"&amp;MATCH(B541,B:B,0)&amp;":AD"&amp;IF(B541=MAX(B:B),1010,MATCH(B541+1,B:B,0)-1)), IF(COUNTIF(INDIRECT("C"&amp;MATCH(B541,B:B,0)&amp;":C"&amp;IF(B541=MAX(B:B),1010,MATCH(B541+1,B:B,0)-1)),"S")&gt;0,COUNTIF(INDIRECT("C"&amp;MATCH(B541,B:B,0)&amp;":C"&amp;IF(B541=MAX(B:B),1010,MATCH(B541+1,B:B,0)-1)),"H")+2,””)),B541&amp;"S2",IF(AD541=LARGE(INDIRECT("AD"&amp;MATCH(B541,B:B,0)&amp;":AD"&amp;IF(B541=MAX(B:B),1010,MATCH(B541+1,B:B,0)-1)), IF(COUNTIF(INDIRECT("C"&amp;MATCH(B541,B:B,0)&amp;":C"&amp;IF(B541=MAX(B:B),1010,MATCH(B541+1,B:B,0)-1)),"V")&gt;0,COUNTIF(INDIRECT("C"&amp;MATCH(B541,B:B,0)&amp;":C"&amp;IF(B541=MAX(B:B),1010,MATCH(B541+1,B:B,0)-1)),"H")+COUNTIF(INDIRECT("C"&amp;MATCH(B541,B:B,0)&amp;":C"&amp;IF(B541=MAX(B:B),1010,MATCH(B541+1,B:B,0)-1)),"S")+1,"")),B541&amp;"V1",IF(AD541=LARGE(INDIRECT("AD"&amp;MATCH(B541,B:B,0)&amp;":AD"&amp;IF(B541=MAX(B:B),1010,MATCH(B541+1,B:B,0)-1)), IF(COUNTIF(INDIRECT("C"&amp;MATCH(B541,B:B,0)&amp;":C"&amp;IF(B541=MAX(B:B),1010,MATCH(B541+1,B:B,0)-1)),"V")&gt;0,COUNTIF(INDIRECT("C"&amp;MATCH(B541,B:B,0)&amp;":C"&amp;IF(B541=MAX(B:B),1010,MATCH(B541+1,B:B,0)-1)),"H")+COUNTIF(INDIRECT("C"&amp;MATCH(B541,B:B,0)&amp;":C"&amp;IF(B541=MAX(B:B),1010,MATCH(B541+1,B:B,0)-1)),"S")+2,"")),B541&amp;"V2","")))))),"")</f>
        <v/>
      </c>
      <c r="AH541" s="14" t="str">
        <f t="shared" ca="1" si="173"/>
        <v/>
      </c>
    </row>
    <row r="542" spans="1:34" customFormat="1" x14ac:dyDescent="0.3">
      <c r="A542" s="52" t="str">
        <f t="shared" ca="1" si="170"/>
        <v/>
      </c>
      <c r="L542" s="9"/>
      <c r="M542" s="52"/>
      <c r="N542" s="52"/>
      <c r="O542" s="47" t="str">
        <f t="shared" si="158"/>
        <v/>
      </c>
      <c r="P542" s="46" t="str">
        <f t="shared" ca="1" si="159"/>
        <v/>
      </c>
      <c r="Q542" s="39"/>
      <c r="R542" s="39"/>
      <c r="S542" s="40"/>
      <c r="T542" s="6" t="str">
        <f t="shared" si="160"/>
        <v/>
      </c>
      <c r="U542" s="6" t="str">
        <f t="shared" si="161"/>
        <v/>
      </c>
      <c r="V542" s="6" t="str">
        <f t="shared" si="162"/>
        <v/>
      </c>
      <c r="W542" s="6" t="str">
        <f t="shared" si="163"/>
        <v/>
      </c>
      <c r="X542" s="6" t="str">
        <f t="shared" si="164"/>
        <v/>
      </c>
      <c r="Y542" s="6" t="str">
        <f t="shared" si="165"/>
        <v/>
      </c>
      <c r="Z542" s="6" t="str">
        <f t="shared" si="166"/>
        <v/>
      </c>
      <c r="AA542" s="6" t="str">
        <f t="shared" si="167"/>
        <v/>
      </c>
      <c r="AB542" s="6" t="str">
        <f t="shared" si="168"/>
        <v/>
      </c>
      <c r="AC542" s="6" t="str">
        <f t="shared" si="169"/>
        <v/>
      </c>
      <c r="AD542" s="6" t="str">
        <f t="shared" si="171"/>
        <v/>
      </c>
      <c r="AE542" s="6" t="str">
        <f t="shared" si="172"/>
        <v/>
      </c>
      <c r="AF542" s="6" t="str">
        <f t="shared" si="174"/>
        <v/>
      </c>
      <c r="AG542" s="6" t="str">
        <f ca="1">IFERROR(IF(AD542=LARGE(INDIRECT("AD"&amp;MATCH(B542,B:B,0)&amp;":AD"&amp;IF(B542=MAX(B:B),1010,MATCH(B542+1,B:B,0)-1)),IF(COUNTIF(INDIRECT("C"&amp;MATCH(B542,B:B,0)&amp;":C"&amp;IF(B542=MAX(B:B),1010,MATCH(B542+1,B:B,0)-1)),"H")&gt;0,1,"")),B542&amp;"H1",IF(AD542=LARGE(INDIRECT("AD"&amp;MATCH(B542,B:B,0)&amp;":AD"&amp;IF(B542=MAX(B:B),1010,MATCH(B542+1,B:B,0)-1)),IF(COUNTIF(INDIRECT("C"&amp;MATCH(B542,B:B,0)&amp;":C"&amp;IF(B542=MAX(B:B),1010,MATCH(B542+1,B:B,0)-1)),"H")&gt;0,2,"")),B542&amp;"H2",IF(AD542=LARGE(INDIRECT("AD"&amp;MATCH(B542,B:B,0)&amp;":AD"&amp;IF(B542=MAX(B:B),1010,MATCH(B542+1,B:B,0)-1)), IF(COUNTIF(INDIRECT("C"&amp;MATCH(B542,B:B,0)&amp;":C"&amp;IF(B542=MAX(B:B),1010,MATCH(B542+1,B:B,0)-1)),"S")&gt;0,COUNTIF(INDIRECT("C"&amp;MATCH(B542,B:B,0)&amp;":C"&amp;IF(B542=MAX(B:B),1010,MATCH(B542+1,B:B,0)-1)),"H")+1,””)),B542&amp;"S1",IF(AD542=LARGE(INDIRECT("AD"&amp;MATCH(B542,B:B,0)&amp;":AD"&amp;IF(B542=MAX(B:B),1010,MATCH(B542+1,B:B,0)-1)), IF(COUNTIF(INDIRECT("C"&amp;MATCH(B542,B:B,0)&amp;":C"&amp;IF(B542=MAX(B:B),1010,MATCH(B542+1,B:B,0)-1)),"S")&gt;0,COUNTIF(INDIRECT("C"&amp;MATCH(B542,B:B,0)&amp;":C"&amp;IF(B542=MAX(B:B),1010,MATCH(B542+1,B:B,0)-1)),"H")+2,””)),B542&amp;"S2",IF(AD542=LARGE(INDIRECT("AD"&amp;MATCH(B542,B:B,0)&amp;":AD"&amp;IF(B542=MAX(B:B),1010,MATCH(B542+1,B:B,0)-1)), IF(COUNTIF(INDIRECT("C"&amp;MATCH(B542,B:B,0)&amp;":C"&amp;IF(B542=MAX(B:B),1010,MATCH(B542+1,B:B,0)-1)),"V")&gt;0,COUNTIF(INDIRECT("C"&amp;MATCH(B542,B:B,0)&amp;":C"&amp;IF(B542=MAX(B:B),1010,MATCH(B542+1,B:B,0)-1)),"H")+COUNTIF(INDIRECT("C"&amp;MATCH(B542,B:B,0)&amp;":C"&amp;IF(B542=MAX(B:B),1010,MATCH(B542+1,B:B,0)-1)),"S")+1,"")),B542&amp;"V1",IF(AD542=LARGE(INDIRECT("AD"&amp;MATCH(B542,B:B,0)&amp;":AD"&amp;IF(B542=MAX(B:B),1010,MATCH(B542+1,B:B,0)-1)), IF(COUNTIF(INDIRECT("C"&amp;MATCH(B542,B:B,0)&amp;":C"&amp;IF(B542=MAX(B:B),1010,MATCH(B542+1,B:B,0)-1)),"V")&gt;0,COUNTIF(INDIRECT("C"&amp;MATCH(B542,B:B,0)&amp;":C"&amp;IF(B542=MAX(B:B),1010,MATCH(B542+1,B:B,0)-1)),"H")+COUNTIF(INDIRECT("C"&amp;MATCH(B542,B:B,0)&amp;":C"&amp;IF(B542=MAX(B:B),1010,MATCH(B542+1,B:B,0)-1)),"S")+2,"")),B542&amp;"V2","")))))),"")</f>
        <v/>
      </c>
      <c r="AH542" s="14" t="str">
        <f t="shared" ca="1" si="173"/>
        <v/>
      </c>
    </row>
    <row r="543" spans="1:34" customFormat="1" x14ac:dyDescent="0.3">
      <c r="A543" s="52" t="str">
        <f t="shared" ca="1" si="170"/>
        <v/>
      </c>
      <c r="L543" s="9"/>
      <c r="M543" s="52"/>
      <c r="N543" s="52"/>
      <c r="O543" s="47" t="str">
        <f t="shared" si="158"/>
        <v/>
      </c>
      <c r="P543" s="46" t="str">
        <f t="shared" ca="1" si="159"/>
        <v/>
      </c>
      <c r="Q543" s="39"/>
      <c r="R543" s="39"/>
      <c r="S543" s="40"/>
      <c r="T543" s="6" t="str">
        <f t="shared" si="160"/>
        <v/>
      </c>
      <c r="U543" s="6" t="str">
        <f t="shared" si="161"/>
        <v/>
      </c>
      <c r="V543" s="6" t="str">
        <f t="shared" si="162"/>
        <v/>
      </c>
      <c r="W543" s="6" t="str">
        <f t="shared" si="163"/>
        <v/>
      </c>
      <c r="X543" s="6" t="str">
        <f t="shared" si="164"/>
        <v/>
      </c>
      <c r="Y543" s="6" t="str">
        <f t="shared" si="165"/>
        <v/>
      </c>
      <c r="Z543" s="6" t="str">
        <f t="shared" si="166"/>
        <v/>
      </c>
      <c r="AA543" s="6" t="str">
        <f t="shared" si="167"/>
        <v/>
      </c>
      <c r="AB543" s="6" t="str">
        <f t="shared" si="168"/>
        <v/>
      </c>
      <c r="AC543" s="6" t="str">
        <f t="shared" si="169"/>
        <v/>
      </c>
      <c r="AD543" s="6" t="str">
        <f t="shared" si="171"/>
        <v/>
      </c>
      <c r="AE543" s="6" t="str">
        <f t="shared" si="172"/>
        <v/>
      </c>
      <c r="AF543" s="6" t="str">
        <f t="shared" si="174"/>
        <v/>
      </c>
      <c r="AG543" s="6" t="str">
        <f ca="1">IFERROR(IF(AD543=LARGE(INDIRECT("AD"&amp;MATCH(B543,B:B,0)&amp;":AD"&amp;IF(B543=MAX(B:B),1010,MATCH(B543+1,B:B,0)-1)),IF(COUNTIF(INDIRECT("C"&amp;MATCH(B543,B:B,0)&amp;":C"&amp;IF(B543=MAX(B:B),1010,MATCH(B543+1,B:B,0)-1)),"H")&gt;0,1,"")),B543&amp;"H1",IF(AD543=LARGE(INDIRECT("AD"&amp;MATCH(B543,B:B,0)&amp;":AD"&amp;IF(B543=MAX(B:B),1010,MATCH(B543+1,B:B,0)-1)),IF(COUNTIF(INDIRECT("C"&amp;MATCH(B543,B:B,0)&amp;":C"&amp;IF(B543=MAX(B:B),1010,MATCH(B543+1,B:B,0)-1)),"H")&gt;0,2,"")),B543&amp;"H2",IF(AD543=LARGE(INDIRECT("AD"&amp;MATCH(B543,B:B,0)&amp;":AD"&amp;IF(B543=MAX(B:B),1010,MATCH(B543+1,B:B,0)-1)), IF(COUNTIF(INDIRECT("C"&amp;MATCH(B543,B:B,0)&amp;":C"&amp;IF(B543=MAX(B:B),1010,MATCH(B543+1,B:B,0)-1)),"S")&gt;0,COUNTIF(INDIRECT("C"&amp;MATCH(B543,B:B,0)&amp;":C"&amp;IF(B543=MAX(B:B),1010,MATCH(B543+1,B:B,0)-1)),"H")+1,””)),B543&amp;"S1",IF(AD543=LARGE(INDIRECT("AD"&amp;MATCH(B543,B:B,0)&amp;":AD"&amp;IF(B543=MAX(B:B),1010,MATCH(B543+1,B:B,0)-1)), IF(COUNTIF(INDIRECT("C"&amp;MATCH(B543,B:B,0)&amp;":C"&amp;IF(B543=MAX(B:B),1010,MATCH(B543+1,B:B,0)-1)),"S")&gt;0,COUNTIF(INDIRECT("C"&amp;MATCH(B543,B:B,0)&amp;":C"&amp;IF(B543=MAX(B:B),1010,MATCH(B543+1,B:B,0)-1)),"H")+2,””)),B543&amp;"S2",IF(AD543=LARGE(INDIRECT("AD"&amp;MATCH(B543,B:B,0)&amp;":AD"&amp;IF(B543=MAX(B:B),1010,MATCH(B543+1,B:B,0)-1)), IF(COUNTIF(INDIRECT("C"&amp;MATCH(B543,B:B,0)&amp;":C"&amp;IF(B543=MAX(B:B),1010,MATCH(B543+1,B:B,0)-1)),"V")&gt;0,COUNTIF(INDIRECT("C"&amp;MATCH(B543,B:B,0)&amp;":C"&amp;IF(B543=MAX(B:B),1010,MATCH(B543+1,B:B,0)-1)),"H")+COUNTIF(INDIRECT("C"&amp;MATCH(B543,B:B,0)&amp;":C"&amp;IF(B543=MAX(B:B),1010,MATCH(B543+1,B:B,0)-1)),"S")+1,"")),B543&amp;"V1",IF(AD543=LARGE(INDIRECT("AD"&amp;MATCH(B543,B:B,0)&amp;":AD"&amp;IF(B543=MAX(B:B),1010,MATCH(B543+1,B:B,0)-1)), IF(COUNTIF(INDIRECT("C"&amp;MATCH(B543,B:B,0)&amp;":C"&amp;IF(B543=MAX(B:B),1010,MATCH(B543+1,B:B,0)-1)),"V")&gt;0,COUNTIF(INDIRECT("C"&amp;MATCH(B543,B:B,0)&amp;":C"&amp;IF(B543=MAX(B:B),1010,MATCH(B543+1,B:B,0)-1)),"H")+COUNTIF(INDIRECT("C"&amp;MATCH(B543,B:B,0)&amp;":C"&amp;IF(B543=MAX(B:B),1010,MATCH(B543+1,B:B,0)-1)),"S")+2,"")),B543&amp;"V2","")))))),"")</f>
        <v/>
      </c>
      <c r="AH543" s="14" t="str">
        <f t="shared" ca="1" si="173"/>
        <v/>
      </c>
    </row>
    <row r="544" spans="1:34" customFormat="1" x14ac:dyDescent="0.3">
      <c r="A544" s="52" t="str">
        <f t="shared" ca="1" si="170"/>
        <v/>
      </c>
      <c r="L544" s="9"/>
      <c r="M544" s="52"/>
      <c r="N544" s="52"/>
      <c r="O544" s="47" t="str">
        <f t="shared" si="158"/>
        <v/>
      </c>
      <c r="P544" s="46" t="str">
        <f t="shared" ca="1" si="159"/>
        <v/>
      </c>
      <c r="Q544" s="39"/>
      <c r="R544" s="39"/>
      <c r="S544" s="40"/>
      <c r="T544" s="6" t="str">
        <f t="shared" si="160"/>
        <v/>
      </c>
      <c r="U544" s="6" t="str">
        <f t="shared" si="161"/>
        <v/>
      </c>
      <c r="V544" s="6" t="str">
        <f t="shared" si="162"/>
        <v/>
      </c>
      <c r="W544" s="6" t="str">
        <f t="shared" si="163"/>
        <v/>
      </c>
      <c r="X544" s="6" t="str">
        <f t="shared" si="164"/>
        <v/>
      </c>
      <c r="Y544" s="6" t="str">
        <f t="shared" si="165"/>
        <v/>
      </c>
      <c r="Z544" s="6" t="str">
        <f t="shared" si="166"/>
        <v/>
      </c>
      <c r="AA544" s="6" t="str">
        <f t="shared" si="167"/>
        <v/>
      </c>
      <c r="AB544" s="6" t="str">
        <f t="shared" si="168"/>
        <v/>
      </c>
      <c r="AC544" s="6" t="str">
        <f t="shared" si="169"/>
        <v/>
      </c>
      <c r="AD544" s="6" t="str">
        <f t="shared" si="171"/>
        <v/>
      </c>
      <c r="AE544" s="6" t="str">
        <f t="shared" si="172"/>
        <v/>
      </c>
      <c r="AF544" s="6" t="str">
        <f t="shared" si="174"/>
        <v/>
      </c>
      <c r="AG544" s="6" t="str">
        <f ca="1">IFERROR(IF(AD544=LARGE(INDIRECT("AD"&amp;MATCH(B544,B:B,0)&amp;":AD"&amp;IF(B544=MAX(B:B),1010,MATCH(B544+1,B:B,0)-1)),IF(COUNTIF(INDIRECT("C"&amp;MATCH(B544,B:B,0)&amp;":C"&amp;IF(B544=MAX(B:B),1010,MATCH(B544+1,B:B,0)-1)),"H")&gt;0,1,"")),B544&amp;"H1",IF(AD544=LARGE(INDIRECT("AD"&amp;MATCH(B544,B:B,0)&amp;":AD"&amp;IF(B544=MAX(B:B),1010,MATCH(B544+1,B:B,0)-1)),IF(COUNTIF(INDIRECT("C"&amp;MATCH(B544,B:B,0)&amp;":C"&amp;IF(B544=MAX(B:B),1010,MATCH(B544+1,B:B,0)-1)),"H")&gt;0,2,"")),B544&amp;"H2",IF(AD544=LARGE(INDIRECT("AD"&amp;MATCH(B544,B:B,0)&amp;":AD"&amp;IF(B544=MAX(B:B),1010,MATCH(B544+1,B:B,0)-1)), IF(COUNTIF(INDIRECT("C"&amp;MATCH(B544,B:B,0)&amp;":C"&amp;IF(B544=MAX(B:B),1010,MATCH(B544+1,B:B,0)-1)),"S")&gt;0,COUNTIF(INDIRECT("C"&amp;MATCH(B544,B:B,0)&amp;":C"&amp;IF(B544=MAX(B:B),1010,MATCH(B544+1,B:B,0)-1)),"H")+1,””)),B544&amp;"S1",IF(AD544=LARGE(INDIRECT("AD"&amp;MATCH(B544,B:B,0)&amp;":AD"&amp;IF(B544=MAX(B:B),1010,MATCH(B544+1,B:B,0)-1)), IF(COUNTIF(INDIRECT("C"&amp;MATCH(B544,B:B,0)&amp;":C"&amp;IF(B544=MAX(B:B),1010,MATCH(B544+1,B:B,0)-1)),"S")&gt;0,COUNTIF(INDIRECT("C"&amp;MATCH(B544,B:B,0)&amp;":C"&amp;IF(B544=MAX(B:B),1010,MATCH(B544+1,B:B,0)-1)),"H")+2,””)),B544&amp;"S2",IF(AD544=LARGE(INDIRECT("AD"&amp;MATCH(B544,B:B,0)&amp;":AD"&amp;IF(B544=MAX(B:B),1010,MATCH(B544+1,B:B,0)-1)), IF(COUNTIF(INDIRECT("C"&amp;MATCH(B544,B:B,0)&amp;":C"&amp;IF(B544=MAX(B:B),1010,MATCH(B544+1,B:B,0)-1)),"V")&gt;0,COUNTIF(INDIRECT("C"&amp;MATCH(B544,B:B,0)&amp;":C"&amp;IF(B544=MAX(B:B),1010,MATCH(B544+1,B:B,0)-1)),"H")+COUNTIF(INDIRECT("C"&amp;MATCH(B544,B:B,0)&amp;":C"&amp;IF(B544=MAX(B:B),1010,MATCH(B544+1,B:B,0)-1)),"S")+1,"")),B544&amp;"V1",IF(AD544=LARGE(INDIRECT("AD"&amp;MATCH(B544,B:B,0)&amp;":AD"&amp;IF(B544=MAX(B:B),1010,MATCH(B544+1,B:B,0)-1)), IF(COUNTIF(INDIRECT("C"&amp;MATCH(B544,B:B,0)&amp;":C"&amp;IF(B544=MAX(B:B),1010,MATCH(B544+1,B:B,0)-1)),"V")&gt;0,COUNTIF(INDIRECT("C"&amp;MATCH(B544,B:B,0)&amp;":C"&amp;IF(B544=MAX(B:B),1010,MATCH(B544+1,B:B,0)-1)),"H")+COUNTIF(INDIRECT("C"&amp;MATCH(B544,B:B,0)&amp;":C"&amp;IF(B544=MAX(B:B),1010,MATCH(B544+1,B:B,0)-1)),"S")+2,"")),B544&amp;"V2","")))))),"")</f>
        <v/>
      </c>
      <c r="AH544" s="14" t="str">
        <f t="shared" ca="1" si="173"/>
        <v/>
      </c>
    </row>
    <row r="545" spans="1:34" customFormat="1" x14ac:dyDescent="0.3">
      <c r="A545" s="52" t="str">
        <f t="shared" ca="1" si="170"/>
        <v/>
      </c>
      <c r="L545" s="9"/>
      <c r="M545" s="52"/>
      <c r="N545" s="52"/>
      <c r="O545" s="47" t="str">
        <f t="shared" si="158"/>
        <v/>
      </c>
      <c r="P545" s="46" t="str">
        <f t="shared" ca="1" si="159"/>
        <v/>
      </c>
      <c r="Q545" s="39"/>
      <c r="R545" s="39"/>
      <c r="S545" s="40"/>
      <c r="T545" s="6" t="str">
        <f t="shared" si="160"/>
        <v/>
      </c>
      <c r="U545" s="6" t="str">
        <f t="shared" si="161"/>
        <v/>
      </c>
      <c r="V545" s="6" t="str">
        <f t="shared" si="162"/>
        <v/>
      </c>
      <c r="W545" s="6" t="str">
        <f t="shared" si="163"/>
        <v/>
      </c>
      <c r="X545" s="6" t="str">
        <f t="shared" si="164"/>
        <v/>
      </c>
      <c r="Y545" s="6" t="str">
        <f t="shared" si="165"/>
        <v/>
      </c>
      <c r="Z545" s="6" t="str">
        <f t="shared" si="166"/>
        <v/>
      </c>
      <c r="AA545" s="6" t="str">
        <f t="shared" si="167"/>
        <v/>
      </c>
      <c r="AB545" s="6" t="str">
        <f t="shared" si="168"/>
        <v/>
      </c>
      <c r="AC545" s="6" t="str">
        <f t="shared" si="169"/>
        <v/>
      </c>
      <c r="AD545" s="6" t="str">
        <f t="shared" si="171"/>
        <v/>
      </c>
      <c r="AE545" s="6" t="str">
        <f t="shared" si="172"/>
        <v/>
      </c>
      <c r="AF545" s="6" t="str">
        <f t="shared" si="174"/>
        <v/>
      </c>
      <c r="AG545" s="6" t="str">
        <f ca="1">IFERROR(IF(AD545=LARGE(INDIRECT("AD"&amp;MATCH(B545,B:B,0)&amp;":AD"&amp;IF(B545=MAX(B:B),1010,MATCH(B545+1,B:B,0)-1)),IF(COUNTIF(INDIRECT("C"&amp;MATCH(B545,B:B,0)&amp;":C"&amp;IF(B545=MAX(B:B),1010,MATCH(B545+1,B:B,0)-1)),"H")&gt;0,1,"")),B545&amp;"H1",IF(AD545=LARGE(INDIRECT("AD"&amp;MATCH(B545,B:B,0)&amp;":AD"&amp;IF(B545=MAX(B:B),1010,MATCH(B545+1,B:B,0)-1)),IF(COUNTIF(INDIRECT("C"&amp;MATCH(B545,B:B,0)&amp;":C"&amp;IF(B545=MAX(B:B),1010,MATCH(B545+1,B:B,0)-1)),"H")&gt;0,2,"")),B545&amp;"H2",IF(AD545=LARGE(INDIRECT("AD"&amp;MATCH(B545,B:B,0)&amp;":AD"&amp;IF(B545=MAX(B:B),1010,MATCH(B545+1,B:B,0)-1)), IF(COUNTIF(INDIRECT("C"&amp;MATCH(B545,B:B,0)&amp;":C"&amp;IF(B545=MAX(B:B),1010,MATCH(B545+1,B:B,0)-1)),"S")&gt;0,COUNTIF(INDIRECT("C"&amp;MATCH(B545,B:B,0)&amp;":C"&amp;IF(B545=MAX(B:B),1010,MATCH(B545+1,B:B,0)-1)),"H")+1,””)),B545&amp;"S1",IF(AD545=LARGE(INDIRECT("AD"&amp;MATCH(B545,B:B,0)&amp;":AD"&amp;IF(B545=MAX(B:B),1010,MATCH(B545+1,B:B,0)-1)), IF(COUNTIF(INDIRECT("C"&amp;MATCH(B545,B:B,0)&amp;":C"&amp;IF(B545=MAX(B:B),1010,MATCH(B545+1,B:B,0)-1)),"S")&gt;0,COUNTIF(INDIRECT("C"&amp;MATCH(B545,B:B,0)&amp;":C"&amp;IF(B545=MAX(B:B),1010,MATCH(B545+1,B:B,0)-1)),"H")+2,””)),B545&amp;"S2",IF(AD545=LARGE(INDIRECT("AD"&amp;MATCH(B545,B:B,0)&amp;":AD"&amp;IF(B545=MAX(B:B),1010,MATCH(B545+1,B:B,0)-1)), IF(COUNTIF(INDIRECT("C"&amp;MATCH(B545,B:B,0)&amp;":C"&amp;IF(B545=MAX(B:B),1010,MATCH(B545+1,B:B,0)-1)),"V")&gt;0,COUNTIF(INDIRECT("C"&amp;MATCH(B545,B:B,0)&amp;":C"&amp;IF(B545=MAX(B:B),1010,MATCH(B545+1,B:B,0)-1)),"H")+COUNTIF(INDIRECT("C"&amp;MATCH(B545,B:B,0)&amp;":C"&amp;IF(B545=MAX(B:B),1010,MATCH(B545+1,B:B,0)-1)),"S")+1,"")),B545&amp;"V1",IF(AD545=LARGE(INDIRECT("AD"&amp;MATCH(B545,B:B,0)&amp;":AD"&amp;IF(B545=MAX(B:B),1010,MATCH(B545+1,B:B,0)-1)), IF(COUNTIF(INDIRECT("C"&amp;MATCH(B545,B:B,0)&amp;":C"&amp;IF(B545=MAX(B:B),1010,MATCH(B545+1,B:B,0)-1)),"V")&gt;0,COUNTIF(INDIRECT("C"&amp;MATCH(B545,B:B,0)&amp;":C"&amp;IF(B545=MAX(B:B),1010,MATCH(B545+1,B:B,0)-1)),"H")+COUNTIF(INDIRECT("C"&amp;MATCH(B545,B:B,0)&amp;":C"&amp;IF(B545=MAX(B:B),1010,MATCH(B545+1,B:B,0)-1)),"S")+2,"")),B545&amp;"V2","")))))),"")</f>
        <v/>
      </c>
      <c r="AH545" s="14" t="str">
        <f t="shared" ca="1" si="173"/>
        <v/>
      </c>
    </row>
    <row r="546" spans="1:34" customFormat="1" x14ac:dyDescent="0.3">
      <c r="A546" s="52" t="str">
        <f t="shared" ca="1" si="170"/>
        <v/>
      </c>
      <c r="L546" s="9"/>
      <c r="M546" s="52"/>
      <c r="N546" s="52"/>
      <c r="O546" s="47" t="str">
        <f t="shared" si="158"/>
        <v/>
      </c>
      <c r="P546" s="46" t="str">
        <f t="shared" ca="1" si="159"/>
        <v/>
      </c>
      <c r="Q546" s="39"/>
      <c r="R546" s="39"/>
      <c r="S546" s="40"/>
      <c r="T546" s="6" t="str">
        <f t="shared" si="160"/>
        <v/>
      </c>
      <c r="U546" s="6" t="str">
        <f t="shared" si="161"/>
        <v/>
      </c>
      <c r="V546" s="6" t="str">
        <f t="shared" si="162"/>
        <v/>
      </c>
      <c r="W546" s="6" t="str">
        <f t="shared" si="163"/>
        <v/>
      </c>
      <c r="X546" s="6" t="str">
        <f t="shared" si="164"/>
        <v/>
      </c>
      <c r="Y546" s="6" t="str">
        <f t="shared" si="165"/>
        <v/>
      </c>
      <c r="Z546" s="6" t="str">
        <f t="shared" si="166"/>
        <v/>
      </c>
      <c r="AA546" s="6" t="str">
        <f t="shared" si="167"/>
        <v/>
      </c>
      <c r="AB546" s="6" t="str">
        <f t="shared" si="168"/>
        <v/>
      </c>
      <c r="AC546" s="6" t="str">
        <f t="shared" si="169"/>
        <v/>
      </c>
      <c r="AD546" s="6" t="str">
        <f t="shared" si="171"/>
        <v/>
      </c>
      <c r="AE546" s="6" t="str">
        <f t="shared" si="172"/>
        <v/>
      </c>
      <c r="AF546" s="6" t="str">
        <f t="shared" si="174"/>
        <v/>
      </c>
      <c r="AG546" s="6" t="str">
        <f ca="1">IFERROR(IF(AD546=LARGE(INDIRECT("AD"&amp;MATCH(B546,B:B,0)&amp;":AD"&amp;IF(B546=MAX(B:B),1010,MATCH(B546+1,B:B,0)-1)),IF(COUNTIF(INDIRECT("C"&amp;MATCH(B546,B:B,0)&amp;":C"&amp;IF(B546=MAX(B:B),1010,MATCH(B546+1,B:B,0)-1)),"H")&gt;0,1,"")),B546&amp;"H1",IF(AD546=LARGE(INDIRECT("AD"&amp;MATCH(B546,B:B,0)&amp;":AD"&amp;IF(B546=MAX(B:B),1010,MATCH(B546+1,B:B,0)-1)),IF(COUNTIF(INDIRECT("C"&amp;MATCH(B546,B:B,0)&amp;":C"&amp;IF(B546=MAX(B:B),1010,MATCH(B546+1,B:B,0)-1)),"H")&gt;0,2,"")),B546&amp;"H2",IF(AD546=LARGE(INDIRECT("AD"&amp;MATCH(B546,B:B,0)&amp;":AD"&amp;IF(B546=MAX(B:B),1010,MATCH(B546+1,B:B,0)-1)), IF(COUNTIF(INDIRECT("C"&amp;MATCH(B546,B:B,0)&amp;":C"&amp;IF(B546=MAX(B:B),1010,MATCH(B546+1,B:B,0)-1)),"S")&gt;0,COUNTIF(INDIRECT("C"&amp;MATCH(B546,B:B,0)&amp;":C"&amp;IF(B546=MAX(B:B),1010,MATCH(B546+1,B:B,0)-1)),"H")+1,””)),B546&amp;"S1",IF(AD546=LARGE(INDIRECT("AD"&amp;MATCH(B546,B:B,0)&amp;":AD"&amp;IF(B546=MAX(B:B),1010,MATCH(B546+1,B:B,0)-1)), IF(COUNTIF(INDIRECT("C"&amp;MATCH(B546,B:B,0)&amp;":C"&amp;IF(B546=MAX(B:B),1010,MATCH(B546+1,B:B,0)-1)),"S")&gt;0,COUNTIF(INDIRECT("C"&amp;MATCH(B546,B:B,0)&amp;":C"&amp;IF(B546=MAX(B:B),1010,MATCH(B546+1,B:B,0)-1)),"H")+2,””)),B546&amp;"S2",IF(AD546=LARGE(INDIRECT("AD"&amp;MATCH(B546,B:B,0)&amp;":AD"&amp;IF(B546=MAX(B:B),1010,MATCH(B546+1,B:B,0)-1)), IF(COUNTIF(INDIRECT("C"&amp;MATCH(B546,B:B,0)&amp;":C"&amp;IF(B546=MAX(B:B),1010,MATCH(B546+1,B:B,0)-1)),"V")&gt;0,COUNTIF(INDIRECT("C"&amp;MATCH(B546,B:B,0)&amp;":C"&amp;IF(B546=MAX(B:B),1010,MATCH(B546+1,B:B,0)-1)),"H")+COUNTIF(INDIRECT("C"&amp;MATCH(B546,B:B,0)&amp;":C"&amp;IF(B546=MAX(B:B),1010,MATCH(B546+1,B:B,0)-1)),"S")+1,"")),B546&amp;"V1",IF(AD546=LARGE(INDIRECT("AD"&amp;MATCH(B546,B:B,0)&amp;":AD"&amp;IF(B546=MAX(B:B),1010,MATCH(B546+1,B:B,0)-1)), IF(COUNTIF(INDIRECT("C"&amp;MATCH(B546,B:B,0)&amp;":C"&amp;IF(B546=MAX(B:B),1010,MATCH(B546+1,B:B,0)-1)),"V")&gt;0,COUNTIF(INDIRECT("C"&amp;MATCH(B546,B:B,0)&amp;":C"&amp;IF(B546=MAX(B:B),1010,MATCH(B546+1,B:B,0)-1)),"H")+COUNTIF(INDIRECT("C"&amp;MATCH(B546,B:B,0)&amp;":C"&amp;IF(B546=MAX(B:B),1010,MATCH(B546+1,B:B,0)-1)),"S")+2,"")),B546&amp;"V2","")))))),"")</f>
        <v/>
      </c>
      <c r="AH546" s="14" t="str">
        <f t="shared" ca="1" si="173"/>
        <v/>
      </c>
    </row>
    <row r="547" spans="1:34" customFormat="1" x14ac:dyDescent="0.3">
      <c r="A547" s="52" t="str">
        <f t="shared" ca="1" si="170"/>
        <v/>
      </c>
      <c r="L547" s="9"/>
      <c r="M547" s="52"/>
      <c r="N547" s="52"/>
      <c r="O547" s="47" t="str">
        <f t="shared" si="158"/>
        <v/>
      </c>
      <c r="P547" s="46" t="str">
        <f t="shared" ca="1" si="159"/>
        <v/>
      </c>
      <c r="Q547" s="39"/>
      <c r="R547" s="39"/>
      <c r="S547" s="40"/>
      <c r="T547" s="6" t="str">
        <f t="shared" si="160"/>
        <v/>
      </c>
      <c r="U547" s="6" t="str">
        <f t="shared" si="161"/>
        <v/>
      </c>
      <c r="V547" s="6" t="str">
        <f t="shared" si="162"/>
        <v/>
      </c>
      <c r="W547" s="6" t="str">
        <f t="shared" si="163"/>
        <v/>
      </c>
      <c r="X547" s="6" t="str">
        <f t="shared" si="164"/>
        <v/>
      </c>
      <c r="Y547" s="6" t="str">
        <f t="shared" si="165"/>
        <v/>
      </c>
      <c r="Z547" s="6" t="str">
        <f t="shared" si="166"/>
        <v/>
      </c>
      <c r="AA547" s="6" t="str">
        <f t="shared" si="167"/>
        <v/>
      </c>
      <c r="AB547" s="6" t="str">
        <f t="shared" si="168"/>
        <v/>
      </c>
      <c r="AC547" s="6" t="str">
        <f t="shared" si="169"/>
        <v/>
      </c>
      <c r="AD547" s="6" t="str">
        <f t="shared" si="171"/>
        <v/>
      </c>
      <c r="AE547" s="6" t="str">
        <f t="shared" si="172"/>
        <v/>
      </c>
      <c r="AF547" s="6" t="str">
        <f t="shared" si="174"/>
        <v/>
      </c>
      <c r="AG547" s="6" t="str">
        <f ca="1">IFERROR(IF(AD547=LARGE(INDIRECT("AD"&amp;MATCH(B547,B:B,0)&amp;":AD"&amp;IF(B547=MAX(B:B),1010,MATCH(B547+1,B:B,0)-1)),IF(COUNTIF(INDIRECT("C"&amp;MATCH(B547,B:B,0)&amp;":C"&amp;IF(B547=MAX(B:B),1010,MATCH(B547+1,B:B,0)-1)),"H")&gt;0,1,"")),B547&amp;"H1",IF(AD547=LARGE(INDIRECT("AD"&amp;MATCH(B547,B:B,0)&amp;":AD"&amp;IF(B547=MAX(B:B),1010,MATCH(B547+1,B:B,0)-1)),IF(COUNTIF(INDIRECT("C"&amp;MATCH(B547,B:B,0)&amp;":C"&amp;IF(B547=MAX(B:B),1010,MATCH(B547+1,B:B,0)-1)),"H")&gt;0,2,"")),B547&amp;"H2",IF(AD547=LARGE(INDIRECT("AD"&amp;MATCH(B547,B:B,0)&amp;":AD"&amp;IF(B547=MAX(B:B),1010,MATCH(B547+1,B:B,0)-1)), IF(COUNTIF(INDIRECT("C"&amp;MATCH(B547,B:B,0)&amp;":C"&amp;IF(B547=MAX(B:B),1010,MATCH(B547+1,B:B,0)-1)),"S")&gt;0,COUNTIF(INDIRECT("C"&amp;MATCH(B547,B:B,0)&amp;":C"&amp;IF(B547=MAX(B:B),1010,MATCH(B547+1,B:B,0)-1)),"H")+1,””)),B547&amp;"S1",IF(AD547=LARGE(INDIRECT("AD"&amp;MATCH(B547,B:B,0)&amp;":AD"&amp;IF(B547=MAX(B:B),1010,MATCH(B547+1,B:B,0)-1)), IF(COUNTIF(INDIRECT("C"&amp;MATCH(B547,B:B,0)&amp;":C"&amp;IF(B547=MAX(B:B),1010,MATCH(B547+1,B:B,0)-1)),"S")&gt;0,COUNTIF(INDIRECT("C"&amp;MATCH(B547,B:B,0)&amp;":C"&amp;IF(B547=MAX(B:B),1010,MATCH(B547+1,B:B,0)-1)),"H")+2,””)),B547&amp;"S2",IF(AD547=LARGE(INDIRECT("AD"&amp;MATCH(B547,B:B,0)&amp;":AD"&amp;IF(B547=MAX(B:B),1010,MATCH(B547+1,B:B,0)-1)), IF(COUNTIF(INDIRECT("C"&amp;MATCH(B547,B:B,0)&amp;":C"&amp;IF(B547=MAX(B:B),1010,MATCH(B547+1,B:B,0)-1)),"V")&gt;0,COUNTIF(INDIRECT("C"&amp;MATCH(B547,B:B,0)&amp;":C"&amp;IF(B547=MAX(B:B),1010,MATCH(B547+1,B:B,0)-1)),"H")+COUNTIF(INDIRECT("C"&amp;MATCH(B547,B:B,0)&amp;":C"&amp;IF(B547=MAX(B:B),1010,MATCH(B547+1,B:B,0)-1)),"S")+1,"")),B547&amp;"V1",IF(AD547=LARGE(INDIRECT("AD"&amp;MATCH(B547,B:B,0)&amp;":AD"&amp;IF(B547=MAX(B:B),1010,MATCH(B547+1,B:B,0)-1)), IF(COUNTIF(INDIRECT("C"&amp;MATCH(B547,B:B,0)&amp;":C"&amp;IF(B547=MAX(B:B),1010,MATCH(B547+1,B:B,0)-1)),"V")&gt;0,COUNTIF(INDIRECT("C"&amp;MATCH(B547,B:B,0)&amp;":C"&amp;IF(B547=MAX(B:B),1010,MATCH(B547+1,B:B,0)-1)),"H")+COUNTIF(INDIRECT("C"&amp;MATCH(B547,B:B,0)&amp;":C"&amp;IF(B547=MAX(B:B),1010,MATCH(B547+1,B:B,0)-1)),"S")+2,"")),B547&amp;"V2","")))))),"")</f>
        <v/>
      </c>
      <c r="AH547" s="14" t="str">
        <f t="shared" ca="1" si="173"/>
        <v/>
      </c>
    </row>
    <row r="548" spans="1:34" customFormat="1" x14ac:dyDescent="0.3">
      <c r="A548" s="52" t="str">
        <f t="shared" ca="1" si="170"/>
        <v/>
      </c>
      <c r="L548" s="9"/>
      <c r="M548" s="52"/>
      <c r="N548" s="52"/>
      <c r="O548" s="47" t="str">
        <f t="shared" si="158"/>
        <v/>
      </c>
      <c r="P548" s="46" t="str">
        <f t="shared" ca="1" si="159"/>
        <v/>
      </c>
      <c r="Q548" s="39"/>
      <c r="R548" s="39"/>
      <c r="S548" s="40"/>
      <c r="T548" s="6" t="str">
        <f t="shared" si="160"/>
        <v/>
      </c>
      <c r="U548" s="6" t="str">
        <f t="shared" si="161"/>
        <v/>
      </c>
      <c r="V548" s="6" t="str">
        <f t="shared" si="162"/>
        <v/>
      </c>
      <c r="W548" s="6" t="str">
        <f t="shared" si="163"/>
        <v/>
      </c>
      <c r="X548" s="6" t="str">
        <f t="shared" si="164"/>
        <v/>
      </c>
      <c r="Y548" s="6" t="str">
        <f t="shared" si="165"/>
        <v/>
      </c>
      <c r="Z548" s="6" t="str">
        <f t="shared" si="166"/>
        <v/>
      </c>
      <c r="AA548" s="6" t="str">
        <f t="shared" si="167"/>
        <v/>
      </c>
      <c r="AB548" s="6" t="str">
        <f t="shared" si="168"/>
        <v/>
      </c>
      <c r="AC548" s="6" t="str">
        <f t="shared" si="169"/>
        <v/>
      </c>
      <c r="AD548" s="6" t="str">
        <f t="shared" si="171"/>
        <v/>
      </c>
      <c r="AE548" s="6" t="str">
        <f t="shared" si="172"/>
        <v/>
      </c>
      <c r="AF548" s="6" t="str">
        <f t="shared" si="174"/>
        <v/>
      </c>
      <c r="AG548" s="6" t="str">
        <f ca="1">IFERROR(IF(AD548=LARGE(INDIRECT("AD"&amp;MATCH(B548,B:B,0)&amp;":AD"&amp;IF(B548=MAX(B:B),1010,MATCH(B548+1,B:B,0)-1)),IF(COUNTIF(INDIRECT("C"&amp;MATCH(B548,B:B,0)&amp;":C"&amp;IF(B548=MAX(B:B),1010,MATCH(B548+1,B:B,0)-1)),"H")&gt;0,1,"")),B548&amp;"H1",IF(AD548=LARGE(INDIRECT("AD"&amp;MATCH(B548,B:B,0)&amp;":AD"&amp;IF(B548=MAX(B:B),1010,MATCH(B548+1,B:B,0)-1)),IF(COUNTIF(INDIRECT("C"&amp;MATCH(B548,B:B,0)&amp;":C"&amp;IF(B548=MAX(B:B),1010,MATCH(B548+1,B:B,0)-1)),"H")&gt;0,2,"")),B548&amp;"H2",IF(AD548=LARGE(INDIRECT("AD"&amp;MATCH(B548,B:B,0)&amp;":AD"&amp;IF(B548=MAX(B:B),1010,MATCH(B548+1,B:B,0)-1)), IF(COUNTIF(INDIRECT("C"&amp;MATCH(B548,B:B,0)&amp;":C"&amp;IF(B548=MAX(B:B),1010,MATCH(B548+1,B:B,0)-1)),"S")&gt;0,COUNTIF(INDIRECT("C"&amp;MATCH(B548,B:B,0)&amp;":C"&amp;IF(B548=MAX(B:B),1010,MATCH(B548+1,B:B,0)-1)),"H")+1,””)),B548&amp;"S1",IF(AD548=LARGE(INDIRECT("AD"&amp;MATCH(B548,B:B,0)&amp;":AD"&amp;IF(B548=MAX(B:B),1010,MATCH(B548+1,B:B,0)-1)), IF(COUNTIF(INDIRECT("C"&amp;MATCH(B548,B:B,0)&amp;":C"&amp;IF(B548=MAX(B:B),1010,MATCH(B548+1,B:B,0)-1)),"S")&gt;0,COUNTIF(INDIRECT("C"&amp;MATCH(B548,B:B,0)&amp;":C"&amp;IF(B548=MAX(B:B),1010,MATCH(B548+1,B:B,0)-1)),"H")+2,””)),B548&amp;"S2",IF(AD548=LARGE(INDIRECT("AD"&amp;MATCH(B548,B:B,0)&amp;":AD"&amp;IF(B548=MAX(B:B),1010,MATCH(B548+1,B:B,0)-1)), IF(COUNTIF(INDIRECT("C"&amp;MATCH(B548,B:B,0)&amp;":C"&amp;IF(B548=MAX(B:B),1010,MATCH(B548+1,B:B,0)-1)),"V")&gt;0,COUNTIF(INDIRECT("C"&amp;MATCH(B548,B:B,0)&amp;":C"&amp;IF(B548=MAX(B:B),1010,MATCH(B548+1,B:B,0)-1)),"H")+COUNTIF(INDIRECT("C"&amp;MATCH(B548,B:B,0)&amp;":C"&amp;IF(B548=MAX(B:B),1010,MATCH(B548+1,B:B,0)-1)),"S")+1,"")),B548&amp;"V1",IF(AD548=LARGE(INDIRECT("AD"&amp;MATCH(B548,B:B,0)&amp;":AD"&amp;IF(B548=MAX(B:B),1010,MATCH(B548+1,B:B,0)-1)), IF(COUNTIF(INDIRECT("C"&amp;MATCH(B548,B:B,0)&amp;":C"&amp;IF(B548=MAX(B:B),1010,MATCH(B548+1,B:B,0)-1)),"V")&gt;0,COUNTIF(INDIRECT("C"&amp;MATCH(B548,B:B,0)&amp;":C"&amp;IF(B548=MAX(B:B),1010,MATCH(B548+1,B:B,0)-1)),"H")+COUNTIF(INDIRECT("C"&amp;MATCH(B548,B:B,0)&amp;":C"&amp;IF(B548=MAX(B:B),1010,MATCH(B548+1,B:B,0)-1)),"S")+2,"")),B548&amp;"V2","")))))),"")</f>
        <v/>
      </c>
      <c r="AH548" s="14" t="str">
        <f t="shared" ca="1" si="173"/>
        <v/>
      </c>
    </row>
    <row r="549" spans="1:34" customFormat="1" x14ac:dyDescent="0.3">
      <c r="A549" s="52" t="str">
        <f t="shared" ca="1" si="170"/>
        <v/>
      </c>
      <c r="L549" s="9"/>
      <c r="M549" s="52"/>
      <c r="N549" s="52"/>
      <c r="O549" s="47" t="str">
        <f t="shared" si="158"/>
        <v/>
      </c>
      <c r="P549" s="46" t="str">
        <f t="shared" ca="1" si="159"/>
        <v/>
      </c>
      <c r="Q549" s="39"/>
      <c r="R549" s="39"/>
      <c r="S549" s="40"/>
      <c r="T549" s="6" t="str">
        <f t="shared" si="160"/>
        <v/>
      </c>
      <c r="U549" s="6" t="str">
        <f t="shared" si="161"/>
        <v/>
      </c>
      <c r="V549" s="6" t="str">
        <f t="shared" si="162"/>
        <v/>
      </c>
      <c r="W549" s="6" t="str">
        <f t="shared" si="163"/>
        <v/>
      </c>
      <c r="X549" s="6" t="str">
        <f t="shared" si="164"/>
        <v/>
      </c>
      <c r="Y549" s="6" t="str">
        <f t="shared" si="165"/>
        <v/>
      </c>
      <c r="Z549" s="6" t="str">
        <f t="shared" si="166"/>
        <v/>
      </c>
      <c r="AA549" s="6" t="str">
        <f t="shared" si="167"/>
        <v/>
      </c>
      <c r="AB549" s="6" t="str">
        <f t="shared" si="168"/>
        <v/>
      </c>
      <c r="AC549" s="6" t="str">
        <f t="shared" si="169"/>
        <v/>
      </c>
      <c r="AD549" s="6" t="str">
        <f t="shared" si="171"/>
        <v/>
      </c>
      <c r="AE549" s="6" t="str">
        <f t="shared" si="172"/>
        <v/>
      </c>
      <c r="AF549" s="6" t="str">
        <f t="shared" si="174"/>
        <v/>
      </c>
      <c r="AG549" s="6" t="str">
        <f ca="1">IFERROR(IF(AD549=LARGE(INDIRECT("AD"&amp;MATCH(B549,B:B,0)&amp;":AD"&amp;IF(B549=MAX(B:B),1010,MATCH(B549+1,B:B,0)-1)),IF(COUNTIF(INDIRECT("C"&amp;MATCH(B549,B:B,0)&amp;":C"&amp;IF(B549=MAX(B:B),1010,MATCH(B549+1,B:B,0)-1)),"H")&gt;0,1,"")),B549&amp;"H1",IF(AD549=LARGE(INDIRECT("AD"&amp;MATCH(B549,B:B,0)&amp;":AD"&amp;IF(B549=MAX(B:B),1010,MATCH(B549+1,B:B,0)-1)),IF(COUNTIF(INDIRECT("C"&amp;MATCH(B549,B:B,0)&amp;":C"&amp;IF(B549=MAX(B:B),1010,MATCH(B549+1,B:B,0)-1)),"H")&gt;0,2,"")),B549&amp;"H2",IF(AD549=LARGE(INDIRECT("AD"&amp;MATCH(B549,B:B,0)&amp;":AD"&amp;IF(B549=MAX(B:B),1010,MATCH(B549+1,B:B,0)-1)), IF(COUNTIF(INDIRECT("C"&amp;MATCH(B549,B:B,0)&amp;":C"&amp;IF(B549=MAX(B:B),1010,MATCH(B549+1,B:B,0)-1)),"S")&gt;0,COUNTIF(INDIRECT("C"&amp;MATCH(B549,B:B,0)&amp;":C"&amp;IF(B549=MAX(B:B),1010,MATCH(B549+1,B:B,0)-1)),"H")+1,””)),B549&amp;"S1",IF(AD549=LARGE(INDIRECT("AD"&amp;MATCH(B549,B:B,0)&amp;":AD"&amp;IF(B549=MAX(B:B),1010,MATCH(B549+1,B:B,0)-1)), IF(COUNTIF(INDIRECT("C"&amp;MATCH(B549,B:B,0)&amp;":C"&amp;IF(B549=MAX(B:B),1010,MATCH(B549+1,B:B,0)-1)),"S")&gt;0,COUNTIF(INDIRECT("C"&amp;MATCH(B549,B:B,0)&amp;":C"&amp;IF(B549=MAX(B:B),1010,MATCH(B549+1,B:B,0)-1)),"H")+2,””)),B549&amp;"S2",IF(AD549=LARGE(INDIRECT("AD"&amp;MATCH(B549,B:B,0)&amp;":AD"&amp;IF(B549=MAX(B:B),1010,MATCH(B549+1,B:B,0)-1)), IF(COUNTIF(INDIRECT("C"&amp;MATCH(B549,B:B,0)&amp;":C"&amp;IF(B549=MAX(B:B),1010,MATCH(B549+1,B:B,0)-1)),"V")&gt;0,COUNTIF(INDIRECT("C"&amp;MATCH(B549,B:B,0)&amp;":C"&amp;IF(B549=MAX(B:B),1010,MATCH(B549+1,B:B,0)-1)),"H")+COUNTIF(INDIRECT("C"&amp;MATCH(B549,B:B,0)&amp;":C"&amp;IF(B549=MAX(B:B),1010,MATCH(B549+1,B:B,0)-1)),"S")+1,"")),B549&amp;"V1",IF(AD549=LARGE(INDIRECT("AD"&amp;MATCH(B549,B:B,0)&amp;":AD"&amp;IF(B549=MAX(B:B),1010,MATCH(B549+1,B:B,0)-1)), IF(COUNTIF(INDIRECT("C"&amp;MATCH(B549,B:B,0)&amp;":C"&amp;IF(B549=MAX(B:B),1010,MATCH(B549+1,B:B,0)-1)),"V")&gt;0,COUNTIF(INDIRECT("C"&amp;MATCH(B549,B:B,0)&amp;":C"&amp;IF(B549=MAX(B:B),1010,MATCH(B549+1,B:B,0)-1)),"H")+COUNTIF(INDIRECT("C"&amp;MATCH(B549,B:B,0)&amp;":C"&amp;IF(B549=MAX(B:B),1010,MATCH(B549+1,B:B,0)-1)),"S")+2,"")),B549&amp;"V2","")))))),"")</f>
        <v/>
      </c>
      <c r="AH549" s="14" t="str">
        <f t="shared" ca="1" si="173"/>
        <v/>
      </c>
    </row>
    <row r="550" spans="1:34" customFormat="1" x14ac:dyDescent="0.3">
      <c r="A550" s="52" t="str">
        <f t="shared" ca="1" si="170"/>
        <v/>
      </c>
      <c r="L550" s="9"/>
      <c r="M550" s="52"/>
      <c r="N550" s="52"/>
      <c r="O550" s="47" t="str">
        <f t="shared" si="158"/>
        <v/>
      </c>
      <c r="P550" s="46" t="str">
        <f t="shared" ca="1" si="159"/>
        <v/>
      </c>
      <c r="Q550" s="39"/>
      <c r="R550" s="39"/>
      <c r="S550" s="40"/>
      <c r="T550" s="6" t="str">
        <f t="shared" si="160"/>
        <v/>
      </c>
      <c r="U550" s="6" t="str">
        <f t="shared" si="161"/>
        <v/>
      </c>
      <c r="V550" s="6" t="str">
        <f t="shared" si="162"/>
        <v/>
      </c>
      <c r="W550" s="6" t="str">
        <f t="shared" si="163"/>
        <v/>
      </c>
      <c r="X550" s="6" t="str">
        <f t="shared" si="164"/>
        <v/>
      </c>
      <c r="Y550" s="6" t="str">
        <f t="shared" si="165"/>
        <v/>
      </c>
      <c r="Z550" s="6" t="str">
        <f t="shared" si="166"/>
        <v/>
      </c>
      <c r="AA550" s="6" t="str">
        <f t="shared" si="167"/>
        <v/>
      </c>
      <c r="AB550" s="6" t="str">
        <f t="shared" si="168"/>
        <v/>
      </c>
      <c r="AC550" s="6" t="str">
        <f t="shared" si="169"/>
        <v/>
      </c>
      <c r="AD550" s="6" t="str">
        <f t="shared" si="171"/>
        <v/>
      </c>
      <c r="AE550" s="6" t="str">
        <f t="shared" si="172"/>
        <v/>
      </c>
      <c r="AF550" s="6" t="str">
        <f t="shared" si="174"/>
        <v/>
      </c>
      <c r="AG550" s="6" t="str">
        <f ca="1">IFERROR(IF(AD550=LARGE(INDIRECT("AD"&amp;MATCH(B550,B:B,0)&amp;":AD"&amp;IF(B550=MAX(B:B),1010,MATCH(B550+1,B:B,0)-1)),IF(COUNTIF(INDIRECT("C"&amp;MATCH(B550,B:B,0)&amp;":C"&amp;IF(B550=MAX(B:B),1010,MATCH(B550+1,B:B,0)-1)),"H")&gt;0,1,"")),B550&amp;"H1",IF(AD550=LARGE(INDIRECT("AD"&amp;MATCH(B550,B:B,0)&amp;":AD"&amp;IF(B550=MAX(B:B),1010,MATCH(B550+1,B:B,0)-1)),IF(COUNTIF(INDIRECT("C"&amp;MATCH(B550,B:B,0)&amp;":C"&amp;IF(B550=MAX(B:B),1010,MATCH(B550+1,B:B,0)-1)),"H")&gt;0,2,"")),B550&amp;"H2",IF(AD550=LARGE(INDIRECT("AD"&amp;MATCH(B550,B:B,0)&amp;":AD"&amp;IF(B550=MAX(B:B),1010,MATCH(B550+1,B:B,0)-1)), IF(COUNTIF(INDIRECT("C"&amp;MATCH(B550,B:B,0)&amp;":C"&amp;IF(B550=MAX(B:B),1010,MATCH(B550+1,B:B,0)-1)),"S")&gt;0,COUNTIF(INDIRECT("C"&amp;MATCH(B550,B:B,0)&amp;":C"&amp;IF(B550=MAX(B:B),1010,MATCH(B550+1,B:B,0)-1)),"H")+1,””)),B550&amp;"S1",IF(AD550=LARGE(INDIRECT("AD"&amp;MATCH(B550,B:B,0)&amp;":AD"&amp;IF(B550=MAX(B:B),1010,MATCH(B550+1,B:B,0)-1)), IF(COUNTIF(INDIRECT("C"&amp;MATCH(B550,B:B,0)&amp;":C"&amp;IF(B550=MAX(B:B),1010,MATCH(B550+1,B:B,0)-1)),"S")&gt;0,COUNTIF(INDIRECT("C"&amp;MATCH(B550,B:B,0)&amp;":C"&amp;IF(B550=MAX(B:B),1010,MATCH(B550+1,B:B,0)-1)),"H")+2,””)),B550&amp;"S2",IF(AD550=LARGE(INDIRECT("AD"&amp;MATCH(B550,B:B,0)&amp;":AD"&amp;IF(B550=MAX(B:B),1010,MATCH(B550+1,B:B,0)-1)), IF(COUNTIF(INDIRECT("C"&amp;MATCH(B550,B:B,0)&amp;":C"&amp;IF(B550=MAX(B:B),1010,MATCH(B550+1,B:B,0)-1)),"V")&gt;0,COUNTIF(INDIRECT("C"&amp;MATCH(B550,B:B,0)&amp;":C"&amp;IF(B550=MAX(B:B),1010,MATCH(B550+1,B:B,0)-1)),"H")+COUNTIF(INDIRECT("C"&amp;MATCH(B550,B:B,0)&amp;":C"&amp;IF(B550=MAX(B:B),1010,MATCH(B550+1,B:B,0)-1)),"S")+1,"")),B550&amp;"V1",IF(AD550=LARGE(INDIRECT("AD"&amp;MATCH(B550,B:B,0)&amp;":AD"&amp;IF(B550=MAX(B:B),1010,MATCH(B550+1,B:B,0)-1)), IF(COUNTIF(INDIRECT("C"&amp;MATCH(B550,B:B,0)&amp;":C"&amp;IF(B550=MAX(B:B),1010,MATCH(B550+1,B:B,0)-1)),"V")&gt;0,COUNTIF(INDIRECT("C"&amp;MATCH(B550,B:B,0)&amp;":C"&amp;IF(B550=MAX(B:B),1010,MATCH(B550+1,B:B,0)-1)),"H")+COUNTIF(INDIRECT("C"&amp;MATCH(B550,B:B,0)&amp;":C"&amp;IF(B550=MAX(B:B),1010,MATCH(B550+1,B:B,0)-1)),"S")+2,"")),B550&amp;"V2","")))))),"")</f>
        <v/>
      </c>
      <c r="AH550" s="14" t="str">
        <f t="shared" ca="1" si="173"/>
        <v/>
      </c>
    </row>
    <row r="551" spans="1:34" customFormat="1" x14ac:dyDescent="0.3">
      <c r="A551" s="52" t="str">
        <f t="shared" ca="1" si="170"/>
        <v/>
      </c>
      <c r="L551" s="9"/>
      <c r="M551" s="52"/>
      <c r="N551" s="52"/>
      <c r="O551" s="47" t="str">
        <f t="shared" si="158"/>
        <v/>
      </c>
      <c r="P551" s="46" t="str">
        <f t="shared" ca="1" si="159"/>
        <v/>
      </c>
      <c r="Q551" s="39"/>
      <c r="R551" s="39"/>
      <c r="S551" s="40"/>
      <c r="T551" s="6" t="str">
        <f t="shared" si="160"/>
        <v/>
      </c>
      <c r="U551" s="6" t="str">
        <f t="shared" si="161"/>
        <v/>
      </c>
      <c r="V551" s="6" t="str">
        <f t="shared" si="162"/>
        <v/>
      </c>
      <c r="W551" s="6" t="str">
        <f t="shared" si="163"/>
        <v/>
      </c>
      <c r="X551" s="6" t="str">
        <f t="shared" si="164"/>
        <v/>
      </c>
      <c r="Y551" s="6" t="str">
        <f t="shared" si="165"/>
        <v/>
      </c>
      <c r="Z551" s="6" t="str">
        <f t="shared" si="166"/>
        <v/>
      </c>
      <c r="AA551" s="6" t="str">
        <f t="shared" si="167"/>
        <v/>
      </c>
      <c r="AB551" s="6" t="str">
        <f t="shared" si="168"/>
        <v/>
      </c>
      <c r="AC551" s="6" t="str">
        <f t="shared" si="169"/>
        <v/>
      </c>
      <c r="AD551" s="6" t="str">
        <f t="shared" si="171"/>
        <v/>
      </c>
      <c r="AE551" s="6" t="str">
        <f t="shared" si="172"/>
        <v/>
      </c>
      <c r="AF551" s="6" t="str">
        <f t="shared" si="174"/>
        <v/>
      </c>
      <c r="AG551" s="6" t="str">
        <f ca="1">IFERROR(IF(AD551=LARGE(INDIRECT("AD"&amp;MATCH(B551,B:B,0)&amp;":AD"&amp;IF(B551=MAX(B:B),1010,MATCH(B551+1,B:B,0)-1)),IF(COUNTIF(INDIRECT("C"&amp;MATCH(B551,B:B,0)&amp;":C"&amp;IF(B551=MAX(B:B),1010,MATCH(B551+1,B:B,0)-1)),"H")&gt;0,1,"")),B551&amp;"H1",IF(AD551=LARGE(INDIRECT("AD"&amp;MATCH(B551,B:B,0)&amp;":AD"&amp;IF(B551=MAX(B:B),1010,MATCH(B551+1,B:B,0)-1)),IF(COUNTIF(INDIRECT("C"&amp;MATCH(B551,B:B,0)&amp;":C"&amp;IF(B551=MAX(B:B),1010,MATCH(B551+1,B:B,0)-1)),"H")&gt;0,2,"")),B551&amp;"H2",IF(AD551=LARGE(INDIRECT("AD"&amp;MATCH(B551,B:B,0)&amp;":AD"&amp;IF(B551=MAX(B:B),1010,MATCH(B551+1,B:B,0)-1)), IF(COUNTIF(INDIRECT("C"&amp;MATCH(B551,B:B,0)&amp;":C"&amp;IF(B551=MAX(B:B),1010,MATCH(B551+1,B:B,0)-1)),"S")&gt;0,COUNTIF(INDIRECT("C"&amp;MATCH(B551,B:B,0)&amp;":C"&amp;IF(B551=MAX(B:B),1010,MATCH(B551+1,B:B,0)-1)),"H")+1,””)),B551&amp;"S1",IF(AD551=LARGE(INDIRECT("AD"&amp;MATCH(B551,B:B,0)&amp;":AD"&amp;IF(B551=MAX(B:B),1010,MATCH(B551+1,B:B,0)-1)), IF(COUNTIF(INDIRECT("C"&amp;MATCH(B551,B:B,0)&amp;":C"&amp;IF(B551=MAX(B:B),1010,MATCH(B551+1,B:B,0)-1)),"S")&gt;0,COUNTIF(INDIRECT("C"&amp;MATCH(B551,B:B,0)&amp;":C"&amp;IF(B551=MAX(B:B),1010,MATCH(B551+1,B:B,0)-1)),"H")+2,””)),B551&amp;"S2",IF(AD551=LARGE(INDIRECT("AD"&amp;MATCH(B551,B:B,0)&amp;":AD"&amp;IF(B551=MAX(B:B),1010,MATCH(B551+1,B:B,0)-1)), IF(COUNTIF(INDIRECT("C"&amp;MATCH(B551,B:B,0)&amp;":C"&amp;IF(B551=MAX(B:B),1010,MATCH(B551+1,B:B,0)-1)),"V")&gt;0,COUNTIF(INDIRECT("C"&amp;MATCH(B551,B:B,0)&amp;":C"&amp;IF(B551=MAX(B:B),1010,MATCH(B551+1,B:B,0)-1)),"H")+COUNTIF(INDIRECT("C"&amp;MATCH(B551,B:B,0)&amp;":C"&amp;IF(B551=MAX(B:B),1010,MATCH(B551+1,B:B,0)-1)),"S")+1,"")),B551&amp;"V1",IF(AD551=LARGE(INDIRECT("AD"&amp;MATCH(B551,B:B,0)&amp;":AD"&amp;IF(B551=MAX(B:B),1010,MATCH(B551+1,B:B,0)-1)), IF(COUNTIF(INDIRECT("C"&amp;MATCH(B551,B:B,0)&amp;":C"&amp;IF(B551=MAX(B:B),1010,MATCH(B551+1,B:B,0)-1)),"V")&gt;0,COUNTIF(INDIRECT("C"&amp;MATCH(B551,B:B,0)&amp;":C"&amp;IF(B551=MAX(B:B),1010,MATCH(B551+1,B:B,0)-1)),"H")+COUNTIF(INDIRECT("C"&amp;MATCH(B551,B:B,0)&amp;":C"&amp;IF(B551=MAX(B:B),1010,MATCH(B551+1,B:B,0)-1)),"S")+2,"")),B551&amp;"V2","")))))),"")</f>
        <v/>
      </c>
      <c r="AH551" s="14" t="str">
        <f t="shared" ca="1" si="173"/>
        <v/>
      </c>
    </row>
    <row r="552" spans="1:34" customFormat="1" x14ac:dyDescent="0.3">
      <c r="A552" s="52" t="str">
        <f t="shared" ca="1" si="170"/>
        <v/>
      </c>
      <c r="L552" s="9"/>
      <c r="M552" s="52"/>
      <c r="N552" s="52"/>
      <c r="O552" s="47" t="str">
        <f t="shared" si="158"/>
        <v/>
      </c>
      <c r="P552" s="46" t="str">
        <f t="shared" ca="1" si="159"/>
        <v/>
      </c>
      <c r="Q552" s="39"/>
      <c r="R552" s="39"/>
      <c r="S552" s="40"/>
      <c r="T552" s="6" t="str">
        <f t="shared" si="160"/>
        <v/>
      </c>
      <c r="U552" s="6" t="str">
        <f t="shared" si="161"/>
        <v/>
      </c>
      <c r="V552" s="6" t="str">
        <f t="shared" si="162"/>
        <v/>
      </c>
      <c r="W552" s="6" t="str">
        <f t="shared" si="163"/>
        <v/>
      </c>
      <c r="X552" s="6" t="str">
        <f t="shared" si="164"/>
        <v/>
      </c>
      <c r="Y552" s="6" t="str">
        <f t="shared" si="165"/>
        <v/>
      </c>
      <c r="Z552" s="6" t="str">
        <f t="shared" si="166"/>
        <v/>
      </c>
      <c r="AA552" s="6" t="str">
        <f t="shared" si="167"/>
        <v/>
      </c>
      <c r="AB552" s="6" t="str">
        <f t="shared" si="168"/>
        <v/>
      </c>
      <c r="AC552" s="6" t="str">
        <f t="shared" si="169"/>
        <v/>
      </c>
      <c r="AD552" s="6" t="str">
        <f t="shared" si="171"/>
        <v/>
      </c>
      <c r="AE552" s="6" t="str">
        <f t="shared" si="172"/>
        <v/>
      </c>
      <c r="AF552" s="6" t="str">
        <f t="shared" si="174"/>
        <v/>
      </c>
      <c r="AG552" s="6" t="str">
        <f ca="1">IFERROR(IF(AD552=LARGE(INDIRECT("AD"&amp;MATCH(B552,B:B,0)&amp;":AD"&amp;IF(B552=MAX(B:B),1010,MATCH(B552+1,B:B,0)-1)),IF(COUNTIF(INDIRECT("C"&amp;MATCH(B552,B:B,0)&amp;":C"&amp;IF(B552=MAX(B:B),1010,MATCH(B552+1,B:B,0)-1)),"H")&gt;0,1,"")),B552&amp;"H1",IF(AD552=LARGE(INDIRECT("AD"&amp;MATCH(B552,B:B,0)&amp;":AD"&amp;IF(B552=MAX(B:B),1010,MATCH(B552+1,B:B,0)-1)),IF(COUNTIF(INDIRECT("C"&amp;MATCH(B552,B:B,0)&amp;":C"&amp;IF(B552=MAX(B:B),1010,MATCH(B552+1,B:B,0)-1)),"H")&gt;0,2,"")),B552&amp;"H2",IF(AD552=LARGE(INDIRECT("AD"&amp;MATCH(B552,B:B,0)&amp;":AD"&amp;IF(B552=MAX(B:B),1010,MATCH(B552+1,B:B,0)-1)), IF(COUNTIF(INDIRECT("C"&amp;MATCH(B552,B:B,0)&amp;":C"&amp;IF(B552=MAX(B:B),1010,MATCH(B552+1,B:B,0)-1)),"S")&gt;0,COUNTIF(INDIRECT("C"&amp;MATCH(B552,B:B,0)&amp;":C"&amp;IF(B552=MAX(B:B),1010,MATCH(B552+1,B:B,0)-1)),"H")+1,””)),B552&amp;"S1",IF(AD552=LARGE(INDIRECT("AD"&amp;MATCH(B552,B:B,0)&amp;":AD"&amp;IF(B552=MAX(B:B),1010,MATCH(B552+1,B:B,0)-1)), IF(COUNTIF(INDIRECT("C"&amp;MATCH(B552,B:B,0)&amp;":C"&amp;IF(B552=MAX(B:B),1010,MATCH(B552+1,B:B,0)-1)),"S")&gt;0,COUNTIF(INDIRECT("C"&amp;MATCH(B552,B:B,0)&amp;":C"&amp;IF(B552=MAX(B:B),1010,MATCH(B552+1,B:B,0)-1)),"H")+2,””)),B552&amp;"S2",IF(AD552=LARGE(INDIRECT("AD"&amp;MATCH(B552,B:B,0)&amp;":AD"&amp;IF(B552=MAX(B:B),1010,MATCH(B552+1,B:B,0)-1)), IF(COUNTIF(INDIRECT("C"&amp;MATCH(B552,B:B,0)&amp;":C"&amp;IF(B552=MAX(B:B),1010,MATCH(B552+1,B:B,0)-1)),"V")&gt;0,COUNTIF(INDIRECT("C"&amp;MATCH(B552,B:B,0)&amp;":C"&amp;IF(B552=MAX(B:B),1010,MATCH(B552+1,B:B,0)-1)),"H")+COUNTIF(INDIRECT("C"&amp;MATCH(B552,B:B,0)&amp;":C"&amp;IF(B552=MAX(B:B),1010,MATCH(B552+1,B:B,0)-1)),"S")+1,"")),B552&amp;"V1",IF(AD552=LARGE(INDIRECT("AD"&amp;MATCH(B552,B:B,0)&amp;":AD"&amp;IF(B552=MAX(B:B),1010,MATCH(B552+1,B:B,0)-1)), IF(COUNTIF(INDIRECT("C"&amp;MATCH(B552,B:B,0)&amp;":C"&amp;IF(B552=MAX(B:B),1010,MATCH(B552+1,B:B,0)-1)),"V")&gt;0,COUNTIF(INDIRECT("C"&amp;MATCH(B552,B:B,0)&amp;":C"&amp;IF(B552=MAX(B:B),1010,MATCH(B552+1,B:B,0)-1)),"H")+COUNTIF(INDIRECT("C"&amp;MATCH(B552,B:B,0)&amp;":C"&amp;IF(B552=MAX(B:B),1010,MATCH(B552+1,B:B,0)-1)),"S")+2,"")),B552&amp;"V2","")))))),"")</f>
        <v/>
      </c>
      <c r="AH552" s="14" t="str">
        <f t="shared" ca="1" si="173"/>
        <v/>
      </c>
    </row>
    <row r="553" spans="1:34" customFormat="1" x14ac:dyDescent="0.3">
      <c r="A553" s="52" t="str">
        <f t="shared" ca="1" si="170"/>
        <v/>
      </c>
      <c r="L553" s="9"/>
      <c r="M553" s="52"/>
      <c r="N553" s="52"/>
      <c r="O553" s="47" t="str">
        <f t="shared" si="158"/>
        <v/>
      </c>
      <c r="P553" s="46" t="str">
        <f t="shared" ca="1" si="159"/>
        <v/>
      </c>
      <c r="Q553" s="39"/>
      <c r="R553" s="39"/>
      <c r="S553" s="40"/>
      <c r="T553" s="6" t="str">
        <f t="shared" si="160"/>
        <v/>
      </c>
      <c r="U553" s="6" t="str">
        <f t="shared" si="161"/>
        <v/>
      </c>
      <c r="V553" s="6" t="str">
        <f t="shared" si="162"/>
        <v/>
      </c>
      <c r="W553" s="6" t="str">
        <f t="shared" si="163"/>
        <v/>
      </c>
      <c r="X553" s="6" t="str">
        <f t="shared" si="164"/>
        <v/>
      </c>
      <c r="Y553" s="6" t="str">
        <f t="shared" si="165"/>
        <v/>
      </c>
      <c r="Z553" s="6" t="str">
        <f t="shared" si="166"/>
        <v/>
      </c>
      <c r="AA553" s="6" t="str">
        <f t="shared" si="167"/>
        <v/>
      </c>
      <c r="AB553" s="6" t="str">
        <f t="shared" si="168"/>
        <v/>
      </c>
      <c r="AC553" s="6" t="str">
        <f t="shared" si="169"/>
        <v/>
      </c>
      <c r="AD553" s="6" t="str">
        <f t="shared" si="171"/>
        <v/>
      </c>
      <c r="AE553" s="6" t="str">
        <f t="shared" si="172"/>
        <v/>
      </c>
      <c r="AF553" s="6" t="str">
        <f t="shared" si="174"/>
        <v/>
      </c>
      <c r="AG553" s="6" t="str">
        <f ca="1">IFERROR(IF(AD553=LARGE(INDIRECT("AD"&amp;MATCH(B553,B:B,0)&amp;":AD"&amp;IF(B553=MAX(B:B),1010,MATCH(B553+1,B:B,0)-1)),IF(COUNTIF(INDIRECT("C"&amp;MATCH(B553,B:B,0)&amp;":C"&amp;IF(B553=MAX(B:B),1010,MATCH(B553+1,B:B,0)-1)),"H")&gt;0,1,"")),B553&amp;"H1",IF(AD553=LARGE(INDIRECT("AD"&amp;MATCH(B553,B:B,0)&amp;":AD"&amp;IF(B553=MAX(B:B),1010,MATCH(B553+1,B:B,0)-1)),IF(COUNTIF(INDIRECT("C"&amp;MATCH(B553,B:B,0)&amp;":C"&amp;IF(B553=MAX(B:B),1010,MATCH(B553+1,B:B,0)-1)),"H")&gt;0,2,"")),B553&amp;"H2",IF(AD553=LARGE(INDIRECT("AD"&amp;MATCH(B553,B:B,0)&amp;":AD"&amp;IF(B553=MAX(B:B),1010,MATCH(B553+1,B:B,0)-1)), IF(COUNTIF(INDIRECT("C"&amp;MATCH(B553,B:B,0)&amp;":C"&amp;IF(B553=MAX(B:B),1010,MATCH(B553+1,B:B,0)-1)),"S")&gt;0,COUNTIF(INDIRECT("C"&amp;MATCH(B553,B:B,0)&amp;":C"&amp;IF(B553=MAX(B:B),1010,MATCH(B553+1,B:B,0)-1)),"H")+1,””)),B553&amp;"S1",IF(AD553=LARGE(INDIRECT("AD"&amp;MATCH(B553,B:B,0)&amp;":AD"&amp;IF(B553=MAX(B:B),1010,MATCH(B553+1,B:B,0)-1)), IF(COUNTIF(INDIRECT("C"&amp;MATCH(B553,B:B,0)&amp;":C"&amp;IF(B553=MAX(B:B),1010,MATCH(B553+1,B:B,0)-1)),"S")&gt;0,COUNTIF(INDIRECT("C"&amp;MATCH(B553,B:B,0)&amp;":C"&amp;IF(B553=MAX(B:B),1010,MATCH(B553+1,B:B,0)-1)),"H")+2,””)),B553&amp;"S2",IF(AD553=LARGE(INDIRECT("AD"&amp;MATCH(B553,B:B,0)&amp;":AD"&amp;IF(B553=MAX(B:B),1010,MATCH(B553+1,B:B,0)-1)), IF(COUNTIF(INDIRECT("C"&amp;MATCH(B553,B:B,0)&amp;":C"&amp;IF(B553=MAX(B:B),1010,MATCH(B553+1,B:B,0)-1)),"V")&gt;0,COUNTIF(INDIRECT("C"&amp;MATCH(B553,B:B,0)&amp;":C"&amp;IF(B553=MAX(B:B),1010,MATCH(B553+1,B:B,0)-1)),"H")+COUNTIF(INDIRECT("C"&amp;MATCH(B553,B:B,0)&amp;":C"&amp;IF(B553=MAX(B:B),1010,MATCH(B553+1,B:B,0)-1)),"S")+1,"")),B553&amp;"V1",IF(AD553=LARGE(INDIRECT("AD"&amp;MATCH(B553,B:B,0)&amp;":AD"&amp;IF(B553=MAX(B:B),1010,MATCH(B553+1,B:B,0)-1)), IF(COUNTIF(INDIRECT("C"&amp;MATCH(B553,B:B,0)&amp;":C"&amp;IF(B553=MAX(B:B),1010,MATCH(B553+1,B:B,0)-1)),"V")&gt;0,COUNTIF(INDIRECT("C"&amp;MATCH(B553,B:B,0)&amp;":C"&amp;IF(B553=MAX(B:B),1010,MATCH(B553+1,B:B,0)-1)),"H")+COUNTIF(INDIRECT("C"&amp;MATCH(B553,B:B,0)&amp;":C"&amp;IF(B553=MAX(B:B),1010,MATCH(B553+1,B:B,0)-1)),"S")+2,"")),B553&amp;"V2","")))))),"")</f>
        <v/>
      </c>
      <c r="AH553" s="14" t="str">
        <f t="shared" ca="1" si="173"/>
        <v/>
      </c>
    </row>
    <row r="554" spans="1:34" customFormat="1" x14ac:dyDescent="0.3">
      <c r="A554" s="52" t="str">
        <f t="shared" ca="1" si="170"/>
        <v/>
      </c>
      <c r="L554" s="9"/>
      <c r="M554" s="52"/>
      <c r="N554" s="52"/>
      <c r="O554" s="47" t="str">
        <f t="shared" si="158"/>
        <v/>
      </c>
      <c r="P554" s="46" t="str">
        <f t="shared" ca="1" si="159"/>
        <v/>
      </c>
      <c r="Q554" s="39"/>
      <c r="R554" s="39"/>
      <c r="S554" s="40"/>
      <c r="T554" s="6" t="str">
        <f t="shared" si="160"/>
        <v/>
      </c>
      <c r="U554" s="6" t="str">
        <f t="shared" si="161"/>
        <v/>
      </c>
      <c r="V554" s="6" t="str">
        <f t="shared" si="162"/>
        <v/>
      </c>
      <c r="W554" s="6" t="str">
        <f t="shared" si="163"/>
        <v/>
      </c>
      <c r="X554" s="6" t="str">
        <f t="shared" si="164"/>
        <v/>
      </c>
      <c r="Y554" s="6" t="str">
        <f t="shared" si="165"/>
        <v/>
      </c>
      <c r="Z554" s="6" t="str">
        <f t="shared" si="166"/>
        <v/>
      </c>
      <c r="AA554" s="6" t="str">
        <f t="shared" si="167"/>
        <v/>
      </c>
      <c r="AB554" s="6" t="str">
        <f t="shared" si="168"/>
        <v/>
      </c>
      <c r="AC554" s="6" t="str">
        <f t="shared" si="169"/>
        <v/>
      </c>
      <c r="AD554" s="6" t="str">
        <f t="shared" si="171"/>
        <v/>
      </c>
      <c r="AE554" s="6" t="str">
        <f t="shared" si="172"/>
        <v/>
      </c>
      <c r="AF554" s="6" t="str">
        <f t="shared" si="174"/>
        <v/>
      </c>
      <c r="AG554" s="6" t="str">
        <f ca="1">IFERROR(IF(AD554=LARGE(INDIRECT("AD"&amp;MATCH(B554,B:B,0)&amp;":AD"&amp;IF(B554=MAX(B:B),1010,MATCH(B554+1,B:B,0)-1)),IF(COUNTIF(INDIRECT("C"&amp;MATCH(B554,B:B,0)&amp;":C"&amp;IF(B554=MAX(B:B),1010,MATCH(B554+1,B:B,0)-1)),"H")&gt;0,1,"")),B554&amp;"H1",IF(AD554=LARGE(INDIRECT("AD"&amp;MATCH(B554,B:B,0)&amp;":AD"&amp;IF(B554=MAX(B:B),1010,MATCH(B554+1,B:B,0)-1)),IF(COUNTIF(INDIRECT("C"&amp;MATCH(B554,B:B,0)&amp;":C"&amp;IF(B554=MAX(B:B),1010,MATCH(B554+1,B:B,0)-1)),"H")&gt;0,2,"")),B554&amp;"H2",IF(AD554=LARGE(INDIRECT("AD"&amp;MATCH(B554,B:B,0)&amp;":AD"&amp;IF(B554=MAX(B:B),1010,MATCH(B554+1,B:B,0)-1)), IF(COUNTIF(INDIRECT("C"&amp;MATCH(B554,B:B,0)&amp;":C"&amp;IF(B554=MAX(B:B),1010,MATCH(B554+1,B:B,0)-1)),"S")&gt;0,COUNTIF(INDIRECT("C"&amp;MATCH(B554,B:B,0)&amp;":C"&amp;IF(B554=MAX(B:B),1010,MATCH(B554+1,B:B,0)-1)),"H")+1,””)),B554&amp;"S1",IF(AD554=LARGE(INDIRECT("AD"&amp;MATCH(B554,B:B,0)&amp;":AD"&amp;IF(B554=MAX(B:B),1010,MATCH(B554+1,B:B,0)-1)), IF(COUNTIF(INDIRECT("C"&amp;MATCH(B554,B:B,0)&amp;":C"&amp;IF(B554=MAX(B:B),1010,MATCH(B554+1,B:B,0)-1)),"S")&gt;0,COUNTIF(INDIRECT("C"&amp;MATCH(B554,B:B,0)&amp;":C"&amp;IF(B554=MAX(B:B),1010,MATCH(B554+1,B:B,0)-1)),"H")+2,””)),B554&amp;"S2",IF(AD554=LARGE(INDIRECT("AD"&amp;MATCH(B554,B:B,0)&amp;":AD"&amp;IF(B554=MAX(B:B),1010,MATCH(B554+1,B:B,0)-1)), IF(COUNTIF(INDIRECT("C"&amp;MATCH(B554,B:B,0)&amp;":C"&amp;IF(B554=MAX(B:B),1010,MATCH(B554+1,B:B,0)-1)),"V")&gt;0,COUNTIF(INDIRECT("C"&amp;MATCH(B554,B:B,0)&amp;":C"&amp;IF(B554=MAX(B:B),1010,MATCH(B554+1,B:B,0)-1)),"H")+COUNTIF(INDIRECT("C"&amp;MATCH(B554,B:B,0)&amp;":C"&amp;IF(B554=MAX(B:B),1010,MATCH(B554+1,B:B,0)-1)),"S")+1,"")),B554&amp;"V1",IF(AD554=LARGE(INDIRECT("AD"&amp;MATCH(B554,B:B,0)&amp;":AD"&amp;IF(B554=MAX(B:B),1010,MATCH(B554+1,B:B,0)-1)), IF(COUNTIF(INDIRECT("C"&amp;MATCH(B554,B:B,0)&amp;":C"&amp;IF(B554=MAX(B:B),1010,MATCH(B554+1,B:B,0)-1)),"V")&gt;0,COUNTIF(INDIRECT("C"&amp;MATCH(B554,B:B,0)&amp;":C"&amp;IF(B554=MAX(B:B),1010,MATCH(B554+1,B:B,0)-1)),"H")+COUNTIF(INDIRECT("C"&amp;MATCH(B554,B:B,0)&amp;":C"&amp;IF(B554=MAX(B:B),1010,MATCH(B554+1,B:B,0)-1)),"S")+2,"")),B554&amp;"V2","")))))),"")</f>
        <v/>
      </c>
      <c r="AH554" s="14" t="str">
        <f t="shared" ca="1" si="173"/>
        <v/>
      </c>
    </row>
    <row r="555" spans="1:34" customFormat="1" x14ac:dyDescent="0.3">
      <c r="A555" s="52" t="str">
        <f t="shared" ca="1" si="170"/>
        <v/>
      </c>
      <c r="L555" s="9"/>
      <c r="M555" s="52"/>
      <c r="N555" s="52"/>
      <c r="O555" s="47" t="str">
        <f t="shared" si="158"/>
        <v/>
      </c>
      <c r="P555" s="46" t="str">
        <f t="shared" ca="1" si="159"/>
        <v/>
      </c>
      <c r="Q555" s="39"/>
      <c r="R555" s="39"/>
      <c r="S555" s="40"/>
      <c r="T555" s="6" t="str">
        <f t="shared" si="160"/>
        <v/>
      </c>
      <c r="U555" s="6" t="str">
        <f t="shared" si="161"/>
        <v/>
      </c>
      <c r="V555" s="6" t="str">
        <f t="shared" si="162"/>
        <v/>
      </c>
      <c r="W555" s="6" t="str">
        <f t="shared" si="163"/>
        <v/>
      </c>
      <c r="X555" s="6" t="str">
        <f t="shared" si="164"/>
        <v/>
      </c>
      <c r="Y555" s="6" t="str">
        <f t="shared" si="165"/>
        <v/>
      </c>
      <c r="Z555" s="6" t="str">
        <f t="shared" si="166"/>
        <v/>
      </c>
      <c r="AA555" s="6" t="str">
        <f t="shared" si="167"/>
        <v/>
      </c>
      <c r="AB555" s="6" t="str">
        <f t="shared" si="168"/>
        <v/>
      </c>
      <c r="AC555" s="6" t="str">
        <f t="shared" si="169"/>
        <v/>
      </c>
      <c r="AD555" s="6" t="str">
        <f t="shared" si="171"/>
        <v/>
      </c>
      <c r="AE555" s="6" t="str">
        <f t="shared" si="172"/>
        <v/>
      </c>
      <c r="AF555" s="6" t="str">
        <f t="shared" si="174"/>
        <v/>
      </c>
      <c r="AG555" s="6" t="str">
        <f ca="1">IFERROR(IF(AD555=LARGE(INDIRECT("AD"&amp;MATCH(B555,B:B,0)&amp;":AD"&amp;IF(B555=MAX(B:B),1010,MATCH(B555+1,B:B,0)-1)),IF(COUNTIF(INDIRECT("C"&amp;MATCH(B555,B:B,0)&amp;":C"&amp;IF(B555=MAX(B:B),1010,MATCH(B555+1,B:B,0)-1)),"H")&gt;0,1,"")),B555&amp;"H1",IF(AD555=LARGE(INDIRECT("AD"&amp;MATCH(B555,B:B,0)&amp;":AD"&amp;IF(B555=MAX(B:B),1010,MATCH(B555+1,B:B,0)-1)),IF(COUNTIF(INDIRECT("C"&amp;MATCH(B555,B:B,0)&amp;":C"&amp;IF(B555=MAX(B:B),1010,MATCH(B555+1,B:B,0)-1)),"H")&gt;0,2,"")),B555&amp;"H2",IF(AD555=LARGE(INDIRECT("AD"&amp;MATCH(B555,B:B,0)&amp;":AD"&amp;IF(B555=MAX(B:B),1010,MATCH(B555+1,B:B,0)-1)), IF(COUNTIF(INDIRECT("C"&amp;MATCH(B555,B:B,0)&amp;":C"&amp;IF(B555=MAX(B:B),1010,MATCH(B555+1,B:B,0)-1)),"S")&gt;0,COUNTIF(INDIRECT("C"&amp;MATCH(B555,B:B,0)&amp;":C"&amp;IF(B555=MAX(B:B),1010,MATCH(B555+1,B:B,0)-1)),"H")+1,””)),B555&amp;"S1",IF(AD555=LARGE(INDIRECT("AD"&amp;MATCH(B555,B:B,0)&amp;":AD"&amp;IF(B555=MAX(B:B),1010,MATCH(B555+1,B:B,0)-1)), IF(COUNTIF(INDIRECT("C"&amp;MATCH(B555,B:B,0)&amp;":C"&amp;IF(B555=MAX(B:B),1010,MATCH(B555+1,B:B,0)-1)),"S")&gt;0,COUNTIF(INDIRECT("C"&amp;MATCH(B555,B:B,0)&amp;":C"&amp;IF(B555=MAX(B:B),1010,MATCH(B555+1,B:B,0)-1)),"H")+2,””)),B555&amp;"S2",IF(AD555=LARGE(INDIRECT("AD"&amp;MATCH(B555,B:B,0)&amp;":AD"&amp;IF(B555=MAX(B:B),1010,MATCH(B555+1,B:B,0)-1)), IF(COUNTIF(INDIRECT("C"&amp;MATCH(B555,B:B,0)&amp;":C"&amp;IF(B555=MAX(B:B),1010,MATCH(B555+1,B:B,0)-1)),"V")&gt;0,COUNTIF(INDIRECT("C"&amp;MATCH(B555,B:B,0)&amp;":C"&amp;IF(B555=MAX(B:B),1010,MATCH(B555+1,B:B,0)-1)),"H")+COUNTIF(INDIRECT("C"&amp;MATCH(B555,B:B,0)&amp;":C"&amp;IF(B555=MAX(B:B),1010,MATCH(B555+1,B:B,0)-1)),"S")+1,"")),B555&amp;"V1",IF(AD555=LARGE(INDIRECT("AD"&amp;MATCH(B555,B:B,0)&amp;":AD"&amp;IF(B555=MAX(B:B),1010,MATCH(B555+1,B:B,0)-1)), IF(COUNTIF(INDIRECT("C"&amp;MATCH(B555,B:B,0)&amp;":C"&amp;IF(B555=MAX(B:B),1010,MATCH(B555+1,B:B,0)-1)),"V")&gt;0,COUNTIF(INDIRECT("C"&amp;MATCH(B555,B:B,0)&amp;":C"&amp;IF(B555=MAX(B:B),1010,MATCH(B555+1,B:B,0)-1)),"H")+COUNTIF(INDIRECT("C"&amp;MATCH(B555,B:B,0)&amp;":C"&amp;IF(B555=MAX(B:B),1010,MATCH(B555+1,B:B,0)-1)),"S")+2,"")),B555&amp;"V2","")))))),"")</f>
        <v/>
      </c>
      <c r="AH555" s="14" t="str">
        <f t="shared" ca="1" si="173"/>
        <v/>
      </c>
    </row>
    <row r="556" spans="1:34" customFormat="1" x14ac:dyDescent="0.3">
      <c r="A556" s="52" t="str">
        <f t="shared" ca="1" si="170"/>
        <v/>
      </c>
      <c r="L556" s="9"/>
      <c r="M556" s="52"/>
      <c r="N556" s="52"/>
      <c r="O556" s="47" t="str">
        <f t="shared" si="158"/>
        <v/>
      </c>
      <c r="P556" s="46" t="str">
        <f t="shared" ca="1" si="159"/>
        <v/>
      </c>
      <c r="Q556" s="39"/>
      <c r="R556" s="39"/>
      <c r="S556" s="40"/>
      <c r="T556" s="6" t="str">
        <f t="shared" si="160"/>
        <v/>
      </c>
      <c r="U556" s="6" t="str">
        <f t="shared" si="161"/>
        <v/>
      </c>
      <c r="V556" s="6" t="str">
        <f t="shared" si="162"/>
        <v/>
      </c>
      <c r="W556" s="6" t="str">
        <f t="shared" si="163"/>
        <v/>
      </c>
      <c r="X556" s="6" t="str">
        <f t="shared" si="164"/>
        <v/>
      </c>
      <c r="Y556" s="6" t="str">
        <f t="shared" si="165"/>
        <v/>
      </c>
      <c r="Z556" s="6" t="str">
        <f t="shared" si="166"/>
        <v/>
      </c>
      <c r="AA556" s="6" t="str">
        <f t="shared" si="167"/>
        <v/>
      </c>
      <c r="AB556" s="6" t="str">
        <f t="shared" si="168"/>
        <v/>
      </c>
      <c r="AC556" s="6" t="str">
        <f t="shared" si="169"/>
        <v/>
      </c>
      <c r="AD556" s="6" t="str">
        <f t="shared" si="171"/>
        <v/>
      </c>
      <c r="AE556" s="6" t="str">
        <f t="shared" si="172"/>
        <v/>
      </c>
      <c r="AF556" s="6" t="str">
        <f t="shared" si="174"/>
        <v/>
      </c>
      <c r="AG556" s="6" t="str">
        <f ca="1">IFERROR(IF(AD556=LARGE(INDIRECT("AD"&amp;MATCH(B556,B:B,0)&amp;":AD"&amp;IF(B556=MAX(B:B),1010,MATCH(B556+1,B:B,0)-1)),IF(COUNTIF(INDIRECT("C"&amp;MATCH(B556,B:B,0)&amp;":C"&amp;IF(B556=MAX(B:B),1010,MATCH(B556+1,B:B,0)-1)),"H")&gt;0,1,"")),B556&amp;"H1",IF(AD556=LARGE(INDIRECT("AD"&amp;MATCH(B556,B:B,0)&amp;":AD"&amp;IF(B556=MAX(B:B),1010,MATCH(B556+1,B:B,0)-1)),IF(COUNTIF(INDIRECT("C"&amp;MATCH(B556,B:B,0)&amp;":C"&amp;IF(B556=MAX(B:B),1010,MATCH(B556+1,B:B,0)-1)),"H")&gt;0,2,"")),B556&amp;"H2",IF(AD556=LARGE(INDIRECT("AD"&amp;MATCH(B556,B:B,0)&amp;":AD"&amp;IF(B556=MAX(B:B),1010,MATCH(B556+1,B:B,0)-1)), IF(COUNTIF(INDIRECT("C"&amp;MATCH(B556,B:B,0)&amp;":C"&amp;IF(B556=MAX(B:B),1010,MATCH(B556+1,B:B,0)-1)),"S")&gt;0,COUNTIF(INDIRECT("C"&amp;MATCH(B556,B:B,0)&amp;":C"&amp;IF(B556=MAX(B:B),1010,MATCH(B556+1,B:B,0)-1)),"H")+1,””)),B556&amp;"S1",IF(AD556=LARGE(INDIRECT("AD"&amp;MATCH(B556,B:B,0)&amp;":AD"&amp;IF(B556=MAX(B:B),1010,MATCH(B556+1,B:B,0)-1)), IF(COUNTIF(INDIRECT("C"&amp;MATCH(B556,B:B,0)&amp;":C"&amp;IF(B556=MAX(B:B),1010,MATCH(B556+1,B:B,0)-1)),"S")&gt;0,COUNTIF(INDIRECT("C"&amp;MATCH(B556,B:B,0)&amp;":C"&amp;IF(B556=MAX(B:B),1010,MATCH(B556+1,B:B,0)-1)),"H")+2,””)),B556&amp;"S2",IF(AD556=LARGE(INDIRECT("AD"&amp;MATCH(B556,B:B,0)&amp;":AD"&amp;IF(B556=MAX(B:B),1010,MATCH(B556+1,B:B,0)-1)), IF(COUNTIF(INDIRECT("C"&amp;MATCH(B556,B:B,0)&amp;":C"&amp;IF(B556=MAX(B:B),1010,MATCH(B556+1,B:B,0)-1)),"V")&gt;0,COUNTIF(INDIRECT("C"&amp;MATCH(B556,B:B,0)&amp;":C"&amp;IF(B556=MAX(B:B),1010,MATCH(B556+1,B:B,0)-1)),"H")+COUNTIF(INDIRECT("C"&amp;MATCH(B556,B:B,0)&amp;":C"&amp;IF(B556=MAX(B:B),1010,MATCH(B556+1,B:B,0)-1)),"S")+1,"")),B556&amp;"V1",IF(AD556=LARGE(INDIRECT("AD"&amp;MATCH(B556,B:B,0)&amp;":AD"&amp;IF(B556=MAX(B:B),1010,MATCH(B556+1,B:B,0)-1)), IF(COUNTIF(INDIRECT("C"&amp;MATCH(B556,B:B,0)&amp;":C"&amp;IF(B556=MAX(B:B),1010,MATCH(B556+1,B:B,0)-1)),"V")&gt;0,COUNTIF(INDIRECT("C"&amp;MATCH(B556,B:B,0)&amp;":C"&amp;IF(B556=MAX(B:B),1010,MATCH(B556+1,B:B,0)-1)),"H")+COUNTIF(INDIRECT("C"&amp;MATCH(B556,B:B,0)&amp;":C"&amp;IF(B556=MAX(B:B),1010,MATCH(B556+1,B:B,0)-1)),"S")+2,"")),B556&amp;"V2","")))))),"")</f>
        <v/>
      </c>
      <c r="AH556" s="14" t="str">
        <f t="shared" ca="1" si="173"/>
        <v/>
      </c>
    </row>
    <row r="557" spans="1:34" customFormat="1" x14ac:dyDescent="0.3">
      <c r="A557" s="52" t="str">
        <f t="shared" ca="1" si="170"/>
        <v/>
      </c>
      <c r="L557" s="9"/>
      <c r="M557" s="52"/>
      <c r="N557" s="52"/>
      <c r="O557" s="47" t="str">
        <f t="shared" si="158"/>
        <v/>
      </c>
      <c r="P557" s="46" t="str">
        <f t="shared" ca="1" si="159"/>
        <v/>
      </c>
      <c r="Q557" s="39"/>
      <c r="R557" s="39"/>
      <c r="S557" s="40"/>
      <c r="T557" s="6" t="str">
        <f t="shared" si="160"/>
        <v/>
      </c>
      <c r="U557" s="6" t="str">
        <f t="shared" si="161"/>
        <v/>
      </c>
      <c r="V557" s="6" t="str">
        <f t="shared" si="162"/>
        <v/>
      </c>
      <c r="W557" s="6" t="str">
        <f t="shared" si="163"/>
        <v/>
      </c>
      <c r="X557" s="6" t="str">
        <f t="shared" si="164"/>
        <v/>
      </c>
      <c r="Y557" s="6" t="str">
        <f t="shared" si="165"/>
        <v/>
      </c>
      <c r="Z557" s="6" t="str">
        <f t="shared" si="166"/>
        <v/>
      </c>
      <c r="AA557" s="6" t="str">
        <f t="shared" si="167"/>
        <v/>
      </c>
      <c r="AB557" s="6" t="str">
        <f t="shared" si="168"/>
        <v/>
      </c>
      <c r="AC557" s="6" t="str">
        <f t="shared" si="169"/>
        <v/>
      </c>
      <c r="AD557" s="6" t="str">
        <f t="shared" si="171"/>
        <v/>
      </c>
      <c r="AE557" s="6" t="str">
        <f t="shared" si="172"/>
        <v/>
      </c>
      <c r="AF557" s="6" t="str">
        <f t="shared" si="174"/>
        <v/>
      </c>
      <c r="AG557" s="6" t="str">
        <f ca="1">IFERROR(IF(AD557=LARGE(INDIRECT("AD"&amp;MATCH(B557,B:B,0)&amp;":AD"&amp;IF(B557=MAX(B:B),1010,MATCH(B557+1,B:B,0)-1)),IF(COUNTIF(INDIRECT("C"&amp;MATCH(B557,B:B,0)&amp;":C"&amp;IF(B557=MAX(B:B),1010,MATCH(B557+1,B:B,0)-1)),"H")&gt;0,1,"")),B557&amp;"H1",IF(AD557=LARGE(INDIRECT("AD"&amp;MATCH(B557,B:B,0)&amp;":AD"&amp;IF(B557=MAX(B:B),1010,MATCH(B557+1,B:B,0)-1)),IF(COUNTIF(INDIRECT("C"&amp;MATCH(B557,B:B,0)&amp;":C"&amp;IF(B557=MAX(B:B),1010,MATCH(B557+1,B:B,0)-1)),"H")&gt;0,2,"")),B557&amp;"H2",IF(AD557=LARGE(INDIRECT("AD"&amp;MATCH(B557,B:B,0)&amp;":AD"&amp;IF(B557=MAX(B:B),1010,MATCH(B557+1,B:B,0)-1)), IF(COUNTIF(INDIRECT("C"&amp;MATCH(B557,B:B,0)&amp;":C"&amp;IF(B557=MAX(B:B),1010,MATCH(B557+1,B:B,0)-1)),"S")&gt;0,COUNTIF(INDIRECT("C"&amp;MATCH(B557,B:B,0)&amp;":C"&amp;IF(B557=MAX(B:B),1010,MATCH(B557+1,B:B,0)-1)),"H")+1,””)),B557&amp;"S1",IF(AD557=LARGE(INDIRECT("AD"&amp;MATCH(B557,B:B,0)&amp;":AD"&amp;IF(B557=MAX(B:B),1010,MATCH(B557+1,B:B,0)-1)), IF(COUNTIF(INDIRECT("C"&amp;MATCH(B557,B:B,0)&amp;":C"&amp;IF(B557=MAX(B:B),1010,MATCH(B557+1,B:B,0)-1)),"S")&gt;0,COUNTIF(INDIRECT("C"&amp;MATCH(B557,B:B,0)&amp;":C"&amp;IF(B557=MAX(B:B),1010,MATCH(B557+1,B:B,0)-1)),"H")+2,””)),B557&amp;"S2",IF(AD557=LARGE(INDIRECT("AD"&amp;MATCH(B557,B:B,0)&amp;":AD"&amp;IF(B557=MAX(B:B),1010,MATCH(B557+1,B:B,0)-1)), IF(COUNTIF(INDIRECT("C"&amp;MATCH(B557,B:B,0)&amp;":C"&amp;IF(B557=MAX(B:B),1010,MATCH(B557+1,B:B,0)-1)),"V")&gt;0,COUNTIF(INDIRECT("C"&amp;MATCH(B557,B:B,0)&amp;":C"&amp;IF(B557=MAX(B:B),1010,MATCH(B557+1,B:B,0)-1)),"H")+COUNTIF(INDIRECT("C"&amp;MATCH(B557,B:B,0)&amp;":C"&amp;IF(B557=MAX(B:B),1010,MATCH(B557+1,B:B,0)-1)),"S")+1,"")),B557&amp;"V1",IF(AD557=LARGE(INDIRECT("AD"&amp;MATCH(B557,B:B,0)&amp;":AD"&amp;IF(B557=MAX(B:B),1010,MATCH(B557+1,B:B,0)-1)), IF(COUNTIF(INDIRECT("C"&amp;MATCH(B557,B:B,0)&amp;":C"&amp;IF(B557=MAX(B:B),1010,MATCH(B557+1,B:B,0)-1)),"V")&gt;0,COUNTIF(INDIRECT("C"&amp;MATCH(B557,B:B,0)&amp;":C"&amp;IF(B557=MAX(B:B),1010,MATCH(B557+1,B:B,0)-1)),"H")+COUNTIF(INDIRECT("C"&amp;MATCH(B557,B:B,0)&amp;":C"&amp;IF(B557=MAX(B:B),1010,MATCH(B557+1,B:B,0)-1)),"S")+2,"")),B557&amp;"V2","")))))),"")</f>
        <v/>
      </c>
      <c r="AH557" s="14" t="str">
        <f t="shared" ca="1" si="173"/>
        <v/>
      </c>
    </row>
    <row r="558" spans="1:34" customFormat="1" x14ac:dyDescent="0.3">
      <c r="A558" s="52" t="str">
        <f t="shared" ca="1" si="170"/>
        <v/>
      </c>
      <c r="L558" s="9"/>
      <c r="M558" s="52"/>
      <c r="N558" s="52"/>
      <c r="O558" s="47" t="str">
        <f t="shared" si="158"/>
        <v/>
      </c>
      <c r="P558" s="46" t="str">
        <f t="shared" ca="1" si="159"/>
        <v/>
      </c>
      <c r="Q558" s="39"/>
      <c r="R558" s="39"/>
      <c r="S558" s="40"/>
      <c r="T558" s="6" t="str">
        <f t="shared" si="160"/>
        <v/>
      </c>
      <c r="U558" s="6" t="str">
        <f t="shared" si="161"/>
        <v/>
      </c>
      <c r="V558" s="6" t="str">
        <f t="shared" si="162"/>
        <v/>
      </c>
      <c r="W558" s="6" t="str">
        <f t="shared" si="163"/>
        <v/>
      </c>
      <c r="X558" s="6" t="str">
        <f t="shared" si="164"/>
        <v/>
      </c>
      <c r="Y558" s="6" t="str">
        <f t="shared" si="165"/>
        <v/>
      </c>
      <c r="Z558" s="6" t="str">
        <f t="shared" si="166"/>
        <v/>
      </c>
      <c r="AA558" s="6" t="str">
        <f t="shared" si="167"/>
        <v/>
      </c>
      <c r="AB558" s="6" t="str">
        <f t="shared" si="168"/>
        <v/>
      </c>
      <c r="AC558" s="6" t="str">
        <f t="shared" si="169"/>
        <v/>
      </c>
      <c r="AD558" s="6" t="str">
        <f t="shared" si="171"/>
        <v/>
      </c>
      <c r="AE558" s="6" t="str">
        <f t="shared" si="172"/>
        <v/>
      </c>
      <c r="AF558" s="6" t="str">
        <f t="shared" si="174"/>
        <v/>
      </c>
      <c r="AG558" s="6" t="str">
        <f ca="1">IFERROR(IF(AD558=LARGE(INDIRECT("AD"&amp;MATCH(B558,B:B,0)&amp;":AD"&amp;IF(B558=MAX(B:B),1010,MATCH(B558+1,B:B,0)-1)),IF(COUNTIF(INDIRECT("C"&amp;MATCH(B558,B:B,0)&amp;":C"&amp;IF(B558=MAX(B:B),1010,MATCH(B558+1,B:B,0)-1)),"H")&gt;0,1,"")),B558&amp;"H1",IF(AD558=LARGE(INDIRECT("AD"&amp;MATCH(B558,B:B,0)&amp;":AD"&amp;IF(B558=MAX(B:B),1010,MATCH(B558+1,B:B,0)-1)),IF(COUNTIF(INDIRECT("C"&amp;MATCH(B558,B:B,0)&amp;":C"&amp;IF(B558=MAX(B:B),1010,MATCH(B558+1,B:B,0)-1)),"H")&gt;0,2,"")),B558&amp;"H2",IF(AD558=LARGE(INDIRECT("AD"&amp;MATCH(B558,B:B,0)&amp;":AD"&amp;IF(B558=MAX(B:B),1010,MATCH(B558+1,B:B,0)-1)), IF(COUNTIF(INDIRECT("C"&amp;MATCH(B558,B:B,0)&amp;":C"&amp;IF(B558=MAX(B:B),1010,MATCH(B558+1,B:B,0)-1)),"S")&gt;0,COUNTIF(INDIRECT("C"&amp;MATCH(B558,B:B,0)&amp;":C"&amp;IF(B558=MAX(B:B),1010,MATCH(B558+1,B:B,0)-1)),"H")+1,””)),B558&amp;"S1",IF(AD558=LARGE(INDIRECT("AD"&amp;MATCH(B558,B:B,0)&amp;":AD"&amp;IF(B558=MAX(B:B),1010,MATCH(B558+1,B:B,0)-1)), IF(COUNTIF(INDIRECT("C"&amp;MATCH(B558,B:B,0)&amp;":C"&amp;IF(B558=MAX(B:B),1010,MATCH(B558+1,B:B,0)-1)),"S")&gt;0,COUNTIF(INDIRECT("C"&amp;MATCH(B558,B:B,0)&amp;":C"&amp;IF(B558=MAX(B:B),1010,MATCH(B558+1,B:B,0)-1)),"H")+2,””)),B558&amp;"S2",IF(AD558=LARGE(INDIRECT("AD"&amp;MATCH(B558,B:B,0)&amp;":AD"&amp;IF(B558=MAX(B:B),1010,MATCH(B558+1,B:B,0)-1)), IF(COUNTIF(INDIRECT("C"&amp;MATCH(B558,B:B,0)&amp;":C"&amp;IF(B558=MAX(B:B),1010,MATCH(B558+1,B:B,0)-1)),"V")&gt;0,COUNTIF(INDIRECT("C"&amp;MATCH(B558,B:B,0)&amp;":C"&amp;IF(B558=MAX(B:B),1010,MATCH(B558+1,B:B,0)-1)),"H")+COUNTIF(INDIRECT("C"&amp;MATCH(B558,B:B,0)&amp;":C"&amp;IF(B558=MAX(B:B),1010,MATCH(B558+1,B:B,0)-1)),"S")+1,"")),B558&amp;"V1",IF(AD558=LARGE(INDIRECT("AD"&amp;MATCH(B558,B:B,0)&amp;":AD"&amp;IF(B558=MAX(B:B),1010,MATCH(B558+1,B:B,0)-1)), IF(COUNTIF(INDIRECT("C"&amp;MATCH(B558,B:B,0)&amp;":C"&amp;IF(B558=MAX(B:B),1010,MATCH(B558+1,B:B,0)-1)),"V")&gt;0,COUNTIF(INDIRECT("C"&amp;MATCH(B558,B:B,0)&amp;":C"&amp;IF(B558=MAX(B:B),1010,MATCH(B558+1,B:B,0)-1)),"H")+COUNTIF(INDIRECT("C"&amp;MATCH(B558,B:B,0)&amp;":C"&amp;IF(B558=MAX(B:B),1010,MATCH(B558+1,B:B,0)-1)),"S")+2,"")),B558&amp;"V2","")))))),"")</f>
        <v/>
      </c>
      <c r="AH558" s="14" t="str">
        <f t="shared" ca="1" si="173"/>
        <v/>
      </c>
    </row>
    <row r="559" spans="1:34" customFormat="1" x14ac:dyDescent="0.3">
      <c r="A559" s="52" t="str">
        <f t="shared" ca="1" si="170"/>
        <v/>
      </c>
      <c r="L559" s="9"/>
      <c r="M559" s="52"/>
      <c r="N559" s="52"/>
      <c r="O559" s="47" t="str">
        <f t="shared" si="158"/>
        <v/>
      </c>
      <c r="P559" s="46" t="str">
        <f t="shared" ca="1" si="159"/>
        <v/>
      </c>
      <c r="Q559" s="39"/>
      <c r="R559" s="39"/>
      <c r="S559" s="40"/>
      <c r="T559" s="6" t="str">
        <f t="shared" si="160"/>
        <v/>
      </c>
      <c r="U559" s="6" t="str">
        <f t="shared" si="161"/>
        <v/>
      </c>
      <c r="V559" s="6" t="str">
        <f t="shared" si="162"/>
        <v/>
      </c>
      <c r="W559" s="6" t="str">
        <f t="shared" si="163"/>
        <v/>
      </c>
      <c r="X559" s="6" t="str">
        <f t="shared" si="164"/>
        <v/>
      </c>
      <c r="Y559" s="6" t="str">
        <f t="shared" si="165"/>
        <v/>
      </c>
      <c r="Z559" s="6" t="str">
        <f t="shared" si="166"/>
        <v/>
      </c>
      <c r="AA559" s="6" t="str">
        <f t="shared" si="167"/>
        <v/>
      </c>
      <c r="AB559" s="6" t="str">
        <f t="shared" si="168"/>
        <v/>
      </c>
      <c r="AC559" s="6" t="str">
        <f t="shared" si="169"/>
        <v/>
      </c>
      <c r="AD559" s="6" t="str">
        <f t="shared" si="171"/>
        <v/>
      </c>
      <c r="AE559" s="6" t="str">
        <f t="shared" si="172"/>
        <v/>
      </c>
      <c r="AF559" s="6" t="str">
        <f t="shared" si="174"/>
        <v/>
      </c>
      <c r="AG559" s="6" t="str">
        <f ca="1">IFERROR(IF(AD559=LARGE(INDIRECT("AD"&amp;MATCH(B559,B:B,0)&amp;":AD"&amp;IF(B559=MAX(B:B),1010,MATCH(B559+1,B:B,0)-1)),IF(COUNTIF(INDIRECT("C"&amp;MATCH(B559,B:B,0)&amp;":C"&amp;IF(B559=MAX(B:B),1010,MATCH(B559+1,B:B,0)-1)),"H")&gt;0,1,"")),B559&amp;"H1",IF(AD559=LARGE(INDIRECT("AD"&amp;MATCH(B559,B:B,0)&amp;":AD"&amp;IF(B559=MAX(B:B),1010,MATCH(B559+1,B:B,0)-1)),IF(COUNTIF(INDIRECT("C"&amp;MATCH(B559,B:B,0)&amp;":C"&amp;IF(B559=MAX(B:B),1010,MATCH(B559+1,B:B,0)-1)),"H")&gt;0,2,"")),B559&amp;"H2",IF(AD559=LARGE(INDIRECT("AD"&amp;MATCH(B559,B:B,0)&amp;":AD"&amp;IF(B559=MAX(B:B),1010,MATCH(B559+1,B:B,0)-1)), IF(COUNTIF(INDIRECT("C"&amp;MATCH(B559,B:B,0)&amp;":C"&amp;IF(B559=MAX(B:B),1010,MATCH(B559+1,B:B,0)-1)),"S")&gt;0,COUNTIF(INDIRECT("C"&amp;MATCH(B559,B:B,0)&amp;":C"&amp;IF(B559=MAX(B:B),1010,MATCH(B559+1,B:B,0)-1)),"H")+1,””)),B559&amp;"S1",IF(AD559=LARGE(INDIRECT("AD"&amp;MATCH(B559,B:B,0)&amp;":AD"&amp;IF(B559=MAX(B:B),1010,MATCH(B559+1,B:B,0)-1)), IF(COUNTIF(INDIRECT("C"&amp;MATCH(B559,B:B,0)&amp;":C"&amp;IF(B559=MAX(B:B),1010,MATCH(B559+1,B:B,0)-1)),"S")&gt;0,COUNTIF(INDIRECT("C"&amp;MATCH(B559,B:B,0)&amp;":C"&amp;IF(B559=MAX(B:B),1010,MATCH(B559+1,B:B,0)-1)),"H")+2,””)),B559&amp;"S2",IF(AD559=LARGE(INDIRECT("AD"&amp;MATCH(B559,B:B,0)&amp;":AD"&amp;IF(B559=MAX(B:B),1010,MATCH(B559+1,B:B,0)-1)), IF(COUNTIF(INDIRECT("C"&amp;MATCH(B559,B:B,0)&amp;":C"&amp;IF(B559=MAX(B:B),1010,MATCH(B559+1,B:B,0)-1)),"V")&gt;0,COUNTIF(INDIRECT("C"&amp;MATCH(B559,B:B,0)&amp;":C"&amp;IF(B559=MAX(B:B),1010,MATCH(B559+1,B:B,0)-1)),"H")+COUNTIF(INDIRECT("C"&amp;MATCH(B559,B:B,0)&amp;":C"&amp;IF(B559=MAX(B:B),1010,MATCH(B559+1,B:B,0)-1)),"S")+1,"")),B559&amp;"V1",IF(AD559=LARGE(INDIRECT("AD"&amp;MATCH(B559,B:B,0)&amp;":AD"&amp;IF(B559=MAX(B:B),1010,MATCH(B559+1,B:B,0)-1)), IF(COUNTIF(INDIRECT("C"&amp;MATCH(B559,B:B,0)&amp;":C"&amp;IF(B559=MAX(B:B),1010,MATCH(B559+1,B:B,0)-1)),"V")&gt;0,COUNTIF(INDIRECT("C"&amp;MATCH(B559,B:B,0)&amp;":C"&amp;IF(B559=MAX(B:B),1010,MATCH(B559+1,B:B,0)-1)),"H")+COUNTIF(INDIRECT("C"&amp;MATCH(B559,B:B,0)&amp;":C"&amp;IF(B559=MAX(B:B),1010,MATCH(B559+1,B:B,0)-1)),"S")+2,"")),B559&amp;"V2","")))))),"")</f>
        <v/>
      </c>
      <c r="AH559" s="14" t="str">
        <f t="shared" ca="1" si="173"/>
        <v/>
      </c>
    </row>
    <row r="560" spans="1:34" customFormat="1" x14ac:dyDescent="0.3">
      <c r="A560" s="52" t="str">
        <f t="shared" ca="1" si="170"/>
        <v/>
      </c>
      <c r="L560" s="9"/>
      <c r="M560" s="52"/>
      <c r="N560" s="52"/>
      <c r="O560" s="47" t="str">
        <f t="shared" si="158"/>
        <v/>
      </c>
      <c r="P560" s="46" t="str">
        <f t="shared" ca="1" si="159"/>
        <v/>
      </c>
      <c r="Q560" s="39"/>
      <c r="R560" s="39"/>
      <c r="S560" s="40"/>
      <c r="T560" s="6" t="str">
        <f t="shared" si="160"/>
        <v/>
      </c>
      <c r="U560" s="6" t="str">
        <f t="shared" si="161"/>
        <v/>
      </c>
      <c r="V560" s="6" t="str">
        <f t="shared" si="162"/>
        <v/>
      </c>
      <c r="W560" s="6" t="str">
        <f t="shared" si="163"/>
        <v/>
      </c>
      <c r="X560" s="6" t="str">
        <f t="shared" si="164"/>
        <v/>
      </c>
      <c r="Y560" s="6" t="str">
        <f t="shared" si="165"/>
        <v/>
      </c>
      <c r="Z560" s="6" t="str">
        <f t="shared" si="166"/>
        <v/>
      </c>
      <c r="AA560" s="6" t="str">
        <f t="shared" si="167"/>
        <v/>
      </c>
      <c r="AB560" s="6" t="str">
        <f t="shared" si="168"/>
        <v/>
      </c>
      <c r="AC560" s="6" t="str">
        <f t="shared" si="169"/>
        <v/>
      </c>
      <c r="AD560" s="6" t="str">
        <f t="shared" si="171"/>
        <v/>
      </c>
      <c r="AE560" s="6" t="str">
        <f t="shared" si="172"/>
        <v/>
      </c>
      <c r="AF560" s="6" t="str">
        <f t="shared" si="174"/>
        <v/>
      </c>
      <c r="AG560" s="6" t="str">
        <f ca="1">IFERROR(IF(AD560=LARGE(INDIRECT("AD"&amp;MATCH(B560,B:B,0)&amp;":AD"&amp;IF(B560=MAX(B:B),1010,MATCH(B560+1,B:B,0)-1)),IF(COUNTIF(INDIRECT("C"&amp;MATCH(B560,B:B,0)&amp;":C"&amp;IF(B560=MAX(B:B),1010,MATCH(B560+1,B:B,0)-1)),"H")&gt;0,1,"")),B560&amp;"H1",IF(AD560=LARGE(INDIRECT("AD"&amp;MATCH(B560,B:B,0)&amp;":AD"&amp;IF(B560=MAX(B:B),1010,MATCH(B560+1,B:B,0)-1)),IF(COUNTIF(INDIRECT("C"&amp;MATCH(B560,B:B,0)&amp;":C"&amp;IF(B560=MAX(B:B),1010,MATCH(B560+1,B:B,0)-1)),"H")&gt;0,2,"")),B560&amp;"H2",IF(AD560=LARGE(INDIRECT("AD"&amp;MATCH(B560,B:B,0)&amp;":AD"&amp;IF(B560=MAX(B:B),1010,MATCH(B560+1,B:B,0)-1)), IF(COUNTIF(INDIRECT("C"&amp;MATCH(B560,B:B,0)&amp;":C"&amp;IF(B560=MAX(B:B),1010,MATCH(B560+1,B:B,0)-1)),"S")&gt;0,COUNTIF(INDIRECT("C"&amp;MATCH(B560,B:B,0)&amp;":C"&amp;IF(B560=MAX(B:B),1010,MATCH(B560+1,B:B,0)-1)),"H")+1,””)),B560&amp;"S1",IF(AD560=LARGE(INDIRECT("AD"&amp;MATCH(B560,B:B,0)&amp;":AD"&amp;IF(B560=MAX(B:B),1010,MATCH(B560+1,B:B,0)-1)), IF(COUNTIF(INDIRECT("C"&amp;MATCH(B560,B:B,0)&amp;":C"&amp;IF(B560=MAX(B:B),1010,MATCH(B560+1,B:B,0)-1)),"S")&gt;0,COUNTIF(INDIRECT("C"&amp;MATCH(B560,B:B,0)&amp;":C"&amp;IF(B560=MAX(B:B),1010,MATCH(B560+1,B:B,0)-1)),"H")+2,””)),B560&amp;"S2",IF(AD560=LARGE(INDIRECT("AD"&amp;MATCH(B560,B:B,0)&amp;":AD"&amp;IF(B560=MAX(B:B),1010,MATCH(B560+1,B:B,0)-1)), IF(COUNTIF(INDIRECT("C"&amp;MATCH(B560,B:B,0)&amp;":C"&amp;IF(B560=MAX(B:B),1010,MATCH(B560+1,B:B,0)-1)),"V")&gt;0,COUNTIF(INDIRECT("C"&amp;MATCH(B560,B:B,0)&amp;":C"&amp;IF(B560=MAX(B:B),1010,MATCH(B560+1,B:B,0)-1)),"H")+COUNTIF(INDIRECT("C"&amp;MATCH(B560,B:B,0)&amp;":C"&amp;IF(B560=MAX(B:B),1010,MATCH(B560+1,B:B,0)-1)),"S")+1,"")),B560&amp;"V1",IF(AD560=LARGE(INDIRECT("AD"&amp;MATCH(B560,B:B,0)&amp;":AD"&amp;IF(B560=MAX(B:B),1010,MATCH(B560+1,B:B,0)-1)), IF(COUNTIF(INDIRECT("C"&amp;MATCH(B560,B:B,0)&amp;":C"&amp;IF(B560=MAX(B:B),1010,MATCH(B560+1,B:B,0)-1)),"V")&gt;0,COUNTIF(INDIRECT("C"&amp;MATCH(B560,B:B,0)&amp;":C"&amp;IF(B560=MAX(B:B),1010,MATCH(B560+1,B:B,0)-1)),"H")+COUNTIF(INDIRECT("C"&amp;MATCH(B560,B:B,0)&amp;":C"&amp;IF(B560=MAX(B:B),1010,MATCH(B560+1,B:B,0)-1)),"S")+2,"")),B560&amp;"V2","")))))),"")</f>
        <v/>
      </c>
      <c r="AH560" s="14" t="str">
        <f t="shared" ca="1" si="173"/>
        <v/>
      </c>
    </row>
    <row r="561" spans="1:34" customFormat="1" x14ac:dyDescent="0.3">
      <c r="A561" s="52" t="str">
        <f t="shared" ca="1" si="170"/>
        <v/>
      </c>
      <c r="L561" s="9"/>
      <c r="M561" s="52"/>
      <c r="N561" s="52"/>
      <c r="O561" s="47" t="str">
        <f t="shared" si="158"/>
        <v/>
      </c>
      <c r="P561" s="46" t="str">
        <f t="shared" ca="1" si="159"/>
        <v/>
      </c>
      <c r="Q561" s="39"/>
      <c r="R561" s="39"/>
      <c r="S561" s="40"/>
      <c r="T561" s="6" t="str">
        <f t="shared" si="160"/>
        <v/>
      </c>
      <c r="U561" s="6" t="str">
        <f t="shared" si="161"/>
        <v/>
      </c>
      <c r="V561" s="6" t="str">
        <f t="shared" si="162"/>
        <v/>
      </c>
      <c r="W561" s="6" t="str">
        <f t="shared" si="163"/>
        <v/>
      </c>
      <c r="X561" s="6" t="str">
        <f t="shared" si="164"/>
        <v/>
      </c>
      <c r="Y561" s="6" t="str">
        <f t="shared" si="165"/>
        <v/>
      </c>
      <c r="Z561" s="6" t="str">
        <f t="shared" si="166"/>
        <v/>
      </c>
      <c r="AA561" s="6" t="str">
        <f t="shared" si="167"/>
        <v/>
      </c>
      <c r="AB561" s="6" t="str">
        <f t="shared" si="168"/>
        <v/>
      </c>
      <c r="AC561" s="6" t="str">
        <f t="shared" si="169"/>
        <v/>
      </c>
      <c r="AD561" s="6" t="str">
        <f t="shared" si="171"/>
        <v/>
      </c>
      <c r="AE561" s="6" t="str">
        <f t="shared" si="172"/>
        <v/>
      </c>
      <c r="AF561" s="6" t="str">
        <f t="shared" si="174"/>
        <v/>
      </c>
      <c r="AG561" s="6" t="str">
        <f ca="1">IFERROR(IF(AD561=LARGE(INDIRECT("AD"&amp;MATCH(B561,B:B,0)&amp;":AD"&amp;IF(B561=MAX(B:B),1010,MATCH(B561+1,B:B,0)-1)),IF(COUNTIF(INDIRECT("C"&amp;MATCH(B561,B:B,0)&amp;":C"&amp;IF(B561=MAX(B:B),1010,MATCH(B561+1,B:B,0)-1)),"H")&gt;0,1,"")),B561&amp;"H1",IF(AD561=LARGE(INDIRECT("AD"&amp;MATCH(B561,B:B,0)&amp;":AD"&amp;IF(B561=MAX(B:B),1010,MATCH(B561+1,B:B,0)-1)),IF(COUNTIF(INDIRECT("C"&amp;MATCH(B561,B:B,0)&amp;":C"&amp;IF(B561=MAX(B:B),1010,MATCH(B561+1,B:B,0)-1)),"H")&gt;0,2,"")),B561&amp;"H2",IF(AD561=LARGE(INDIRECT("AD"&amp;MATCH(B561,B:B,0)&amp;":AD"&amp;IF(B561=MAX(B:B),1010,MATCH(B561+1,B:B,0)-1)), IF(COUNTIF(INDIRECT("C"&amp;MATCH(B561,B:B,0)&amp;":C"&amp;IF(B561=MAX(B:B),1010,MATCH(B561+1,B:B,0)-1)),"S")&gt;0,COUNTIF(INDIRECT("C"&amp;MATCH(B561,B:B,0)&amp;":C"&amp;IF(B561=MAX(B:B),1010,MATCH(B561+1,B:B,0)-1)),"H")+1,””)),B561&amp;"S1",IF(AD561=LARGE(INDIRECT("AD"&amp;MATCH(B561,B:B,0)&amp;":AD"&amp;IF(B561=MAX(B:B),1010,MATCH(B561+1,B:B,0)-1)), IF(COUNTIF(INDIRECT("C"&amp;MATCH(B561,B:B,0)&amp;":C"&amp;IF(B561=MAX(B:B),1010,MATCH(B561+1,B:B,0)-1)),"S")&gt;0,COUNTIF(INDIRECT("C"&amp;MATCH(B561,B:B,0)&amp;":C"&amp;IF(B561=MAX(B:B),1010,MATCH(B561+1,B:B,0)-1)),"H")+2,””)),B561&amp;"S2",IF(AD561=LARGE(INDIRECT("AD"&amp;MATCH(B561,B:B,0)&amp;":AD"&amp;IF(B561=MAX(B:B),1010,MATCH(B561+1,B:B,0)-1)), IF(COUNTIF(INDIRECT("C"&amp;MATCH(B561,B:B,0)&amp;":C"&amp;IF(B561=MAX(B:B),1010,MATCH(B561+1,B:B,0)-1)),"V")&gt;0,COUNTIF(INDIRECT("C"&amp;MATCH(B561,B:B,0)&amp;":C"&amp;IF(B561=MAX(B:B),1010,MATCH(B561+1,B:B,0)-1)),"H")+COUNTIF(INDIRECT("C"&amp;MATCH(B561,B:B,0)&amp;":C"&amp;IF(B561=MAX(B:B),1010,MATCH(B561+1,B:B,0)-1)),"S")+1,"")),B561&amp;"V1",IF(AD561=LARGE(INDIRECT("AD"&amp;MATCH(B561,B:B,0)&amp;":AD"&amp;IF(B561=MAX(B:B),1010,MATCH(B561+1,B:B,0)-1)), IF(COUNTIF(INDIRECT("C"&amp;MATCH(B561,B:B,0)&amp;":C"&amp;IF(B561=MAX(B:B),1010,MATCH(B561+1,B:B,0)-1)),"V")&gt;0,COUNTIF(INDIRECT("C"&amp;MATCH(B561,B:B,0)&amp;":C"&amp;IF(B561=MAX(B:B),1010,MATCH(B561+1,B:B,0)-1)),"H")+COUNTIF(INDIRECT("C"&amp;MATCH(B561,B:B,0)&amp;":C"&amp;IF(B561=MAX(B:B),1010,MATCH(B561+1,B:B,0)-1)),"S")+2,"")),B561&amp;"V2","")))))),"")</f>
        <v/>
      </c>
      <c r="AH561" s="14" t="str">
        <f t="shared" ca="1" si="173"/>
        <v/>
      </c>
    </row>
    <row r="562" spans="1:34" customFormat="1" x14ac:dyDescent="0.3">
      <c r="A562" s="52" t="str">
        <f t="shared" ca="1" si="170"/>
        <v/>
      </c>
      <c r="L562" s="9"/>
      <c r="M562" s="52"/>
      <c r="N562" s="52"/>
      <c r="O562" s="47" t="str">
        <f t="shared" si="158"/>
        <v/>
      </c>
      <c r="P562" s="46" t="str">
        <f t="shared" ca="1" si="159"/>
        <v/>
      </c>
      <c r="Q562" s="39"/>
      <c r="R562" s="39"/>
      <c r="S562" s="40"/>
      <c r="T562" s="6" t="str">
        <f t="shared" si="160"/>
        <v/>
      </c>
      <c r="U562" s="6" t="str">
        <f t="shared" si="161"/>
        <v/>
      </c>
      <c r="V562" s="6" t="str">
        <f t="shared" si="162"/>
        <v/>
      </c>
      <c r="W562" s="6" t="str">
        <f t="shared" si="163"/>
        <v/>
      </c>
      <c r="X562" s="6" t="str">
        <f t="shared" si="164"/>
        <v/>
      </c>
      <c r="Y562" s="6" t="str">
        <f t="shared" si="165"/>
        <v/>
      </c>
      <c r="Z562" s="6" t="str">
        <f t="shared" si="166"/>
        <v/>
      </c>
      <c r="AA562" s="6" t="str">
        <f t="shared" si="167"/>
        <v/>
      </c>
      <c r="AB562" s="6" t="str">
        <f t="shared" si="168"/>
        <v/>
      </c>
      <c r="AC562" s="6" t="str">
        <f t="shared" si="169"/>
        <v/>
      </c>
      <c r="AD562" s="6" t="str">
        <f t="shared" si="171"/>
        <v/>
      </c>
      <c r="AE562" s="6" t="str">
        <f t="shared" si="172"/>
        <v/>
      </c>
      <c r="AF562" s="6" t="str">
        <f t="shared" si="174"/>
        <v/>
      </c>
      <c r="AG562" s="6" t="str">
        <f ca="1">IFERROR(IF(AD562=LARGE(INDIRECT("AD"&amp;MATCH(B562,B:B,0)&amp;":AD"&amp;IF(B562=MAX(B:B),1010,MATCH(B562+1,B:B,0)-1)),IF(COUNTIF(INDIRECT("C"&amp;MATCH(B562,B:B,0)&amp;":C"&amp;IF(B562=MAX(B:B),1010,MATCH(B562+1,B:B,0)-1)),"H")&gt;0,1,"")),B562&amp;"H1",IF(AD562=LARGE(INDIRECT("AD"&amp;MATCH(B562,B:B,0)&amp;":AD"&amp;IF(B562=MAX(B:B),1010,MATCH(B562+1,B:B,0)-1)),IF(COUNTIF(INDIRECT("C"&amp;MATCH(B562,B:B,0)&amp;":C"&amp;IF(B562=MAX(B:B),1010,MATCH(B562+1,B:B,0)-1)),"H")&gt;0,2,"")),B562&amp;"H2",IF(AD562=LARGE(INDIRECT("AD"&amp;MATCH(B562,B:B,0)&amp;":AD"&amp;IF(B562=MAX(B:B),1010,MATCH(B562+1,B:B,0)-1)), IF(COUNTIF(INDIRECT("C"&amp;MATCH(B562,B:B,0)&amp;":C"&amp;IF(B562=MAX(B:B),1010,MATCH(B562+1,B:B,0)-1)),"S")&gt;0,COUNTIF(INDIRECT("C"&amp;MATCH(B562,B:B,0)&amp;":C"&amp;IF(B562=MAX(B:B),1010,MATCH(B562+1,B:B,0)-1)),"H")+1,””)),B562&amp;"S1",IF(AD562=LARGE(INDIRECT("AD"&amp;MATCH(B562,B:B,0)&amp;":AD"&amp;IF(B562=MAX(B:B),1010,MATCH(B562+1,B:B,0)-1)), IF(COUNTIF(INDIRECT("C"&amp;MATCH(B562,B:B,0)&amp;":C"&amp;IF(B562=MAX(B:B),1010,MATCH(B562+1,B:B,0)-1)),"S")&gt;0,COUNTIF(INDIRECT("C"&amp;MATCH(B562,B:B,0)&amp;":C"&amp;IF(B562=MAX(B:B),1010,MATCH(B562+1,B:B,0)-1)),"H")+2,””)),B562&amp;"S2",IF(AD562=LARGE(INDIRECT("AD"&amp;MATCH(B562,B:B,0)&amp;":AD"&amp;IF(B562=MAX(B:B),1010,MATCH(B562+1,B:B,0)-1)), IF(COUNTIF(INDIRECT("C"&amp;MATCH(B562,B:B,0)&amp;":C"&amp;IF(B562=MAX(B:B),1010,MATCH(B562+1,B:B,0)-1)),"V")&gt;0,COUNTIF(INDIRECT("C"&amp;MATCH(B562,B:B,0)&amp;":C"&amp;IF(B562=MAX(B:B),1010,MATCH(B562+1,B:B,0)-1)),"H")+COUNTIF(INDIRECT("C"&amp;MATCH(B562,B:B,0)&amp;":C"&amp;IF(B562=MAX(B:B),1010,MATCH(B562+1,B:B,0)-1)),"S")+1,"")),B562&amp;"V1",IF(AD562=LARGE(INDIRECT("AD"&amp;MATCH(B562,B:B,0)&amp;":AD"&amp;IF(B562=MAX(B:B),1010,MATCH(B562+1,B:B,0)-1)), IF(COUNTIF(INDIRECT("C"&amp;MATCH(B562,B:B,0)&amp;":C"&amp;IF(B562=MAX(B:B),1010,MATCH(B562+1,B:B,0)-1)),"V")&gt;0,COUNTIF(INDIRECT("C"&amp;MATCH(B562,B:B,0)&amp;":C"&amp;IF(B562=MAX(B:B),1010,MATCH(B562+1,B:B,0)-1)),"H")+COUNTIF(INDIRECT("C"&amp;MATCH(B562,B:B,0)&amp;":C"&amp;IF(B562=MAX(B:B),1010,MATCH(B562+1,B:B,0)-1)),"S")+2,"")),B562&amp;"V2","")))))),"")</f>
        <v/>
      </c>
      <c r="AH562" s="14" t="str">
        <f t="shared" ca="1" si="173"/>
        <v/>
      </c>
    </row>
    <row r="563" spans="1:34" customFormat="1" x14ac:dyDescent="0.3">
      <c r="A563" s="52" t="str">
        <f t="shared" ca="1" si="170"/>
        <v/>
      </c>
      <c r="L563" s="9"/>
      <c r="M563" s="52"/>
      <c r="N563" s="52"/>
      <c r="O563" s="47" t="str">
        <f t="shared" si="158"/>
        <v/>
      </c>
      <c r="P563" s="46" t="str">
        <f t="shared" ca="1" si="159"/>
        <v/>
      </c>
      <c r="Q563" s="39"/>
      <c r="R563" s="39"/>
      <c r="S563" s="40"/>
      <c r="T563" s="6" t="str">
        <f t="shared" si="160"/>
        <v/>
      </c>
      <c r="U563" s="6" t="str">
        <f t="shared" si="161"/>
        <v/>
      </c>
      <c r="V563" s="6" t="str">
        <f t="shared" si="162"/>
        <v/>
      </c>
      <c r="W563" s="6" t="str">
        <f t="shared" si="163"/>
        <v/>
      </c>
      <c r="X563" s="6" t="str">
        <f t="shared" si="164"/>
        <v/>
      </c>
      <c r="Y563" s="6" t="str">
        <f t="shared" si="165"/>
        <v/>
      </c>
      <c r="Z563" s="6" t="str">
        <f t="shared" si="166"/>
        <v/>
      </c>
      <c r="AA563" s="6" t="str">
        <f t="shared" si="167"/>
        <v/>
      </c>
      <c r="AB563" s="6" t="str">
        <f t="shared" si="168"/>
        <v/>
      </c>
      <c r="AC563" s="6" t="str">
        <f t="shared" si="169"/>
        <v/>
      </c>
      <c r="AD563" s="6" t="str">
        <f t="shared" si="171"/>
        <v/>
      </c>
      <c r="AE563" s="6" t="str">
        <f t="shared" si="172"/>
        <v/>
      </c>
      <c r="AF563" s="6" t="str">
        <f t="shared" si="174"/>
        <v/>
      </c>
      <c r="AG563" s="6" t="str">
        <f ca="1">IFERROR(IF(AD563=LARGE(INDIRECT("AD"&amp;MATCH(B563,B:B,0)&amp;":AD"&amp;IF(B563=MAX(B:B),1010,MATCH(B563+1,B:B,0)-1)),IF(COUNTIF(INDIRECT("C"&amp;MATCH(B563,B:B,0)&amp;":C"&amp;IF(B563=MAX(B:B),1010,MATCH(B563+1,B:B,0)-1)),"H")&gt;0,1,"")),B563&amp;"H1",IF(AD563=LARGE(INDIRECT("AD"&amp;MATCH(B563,B:B,0)&amp;":AD"&amp;IF(B563=MAX(B:B),1010,MATCH(B563+1,B:B,0)-1)),IF(COUNTIF(INDIRECT("C"&amp;MATCH(B563,B:B,0)&amp;":C"&amp;IF(B563=MAX(B:B),1010,MATCH(B563+1,B:B,0)-1)),"H")&gt;0,2,"")),B563&amp;"H2",IF(AD563=LARGE(INDIRECT("AD"&amp;MATCH(B563,B:B,0)&amp;":AD"&amp;IF(B563=MAX(B:B),1010,MATCH(B563+1,B:B,0)-1)), IF(COUNTIF(INDIRECT("C"&amp;MATCH(B563,B:B,0)&amp;":C"&amp;IF(B563=MAX(B:B),1010,MATCH(B563+1,B:B,0)-1)),"S")&gt;0,COUNTIF(INDIRECT("C"&amp;MATCH(B563,B:B,0)&amp;":C"&amp;IF(B563=MAX(B:B),1010,MATCH(B563+1,B:B,0)-1)),"H")+1,””)),B563&amp;"S1",IF(AD563=LARGE(INDIRECT("AD"&amp;MATCH(B563,B:B,0)&amp;":AD"&amp;IF(B563=MAX(B:B),1010,MATCH(B563+1,B:B,0)-1)), IF(COUNTIF(INDIRECT("C"&amp;MATCH(B563,B:B,0)&amp;":C"&amp;IF(B563=MAX(B:B),1010,MATCH(B563+1,B:B,0)-1)),"S")&gt;0,COUNTIF(INDIRECT("C"&amp;MATCH(B563,B:B,0)&amp;":C"&amp;IF(B563=MAX(B:B),1010,MATCH(B563+1,B:B,0)-1)),"H")+2,””)),B563&amp;"S2",IF(AD563=LARGE(INDIRECT("AD"&amp;MATCH(B563,B:B,0)&amp;":AD"&amp;IF(B563=MAX(B:B),1010,MATCH(B563+1,B:B,0)-1)), IF(COUNTIF(INDIRECT("C"&amp;MATCH(B563,B:B,0)&amp;":C"&amp;IF(B563=MAX(B:B),1010,MATCH(B563+1,B:B,0)-1)),"V")&gt;0,COUNTIF(INDIRECT("C"&amp;MATCH(B563,B:B,0)&amp;":C"&amp;IF(B563=MAX(B:B),1010,MATCH(B563+1,B:B,0)-1)),"H")+COUNTIF(INDIRECT("C"&amp;MATCH(B563,B:B,0)&amp;":C"&amp;IF(B563=MAX(B:B),1010,MATCH(B563+1,B:B,0)-1)),"S")+1,"")),B563&amp;"V1",IF(AD563=LARGE(INDIRECT("AD"&amp;MATCH(B563,B:B,0)&amp;":AD"&amp;IF(B563=MAX(B:B),1010,MATCH(B563+1,B:B,0)-1)), IF(COUNTIF(INDIRECT("C"&amp;MATCH(B563,B:B,0)&amp;":C"&amp;IF(B563=MAX(B:B),1010,MATCH(B563+1,B:B,0)-1)),"V")&gt;0,COUNTIF(INDIRECT("C"&amp;MATCH(B563,B:B,0)&amp;":C"&amp;IF(B563=MAX(B:B),1010,MATCH(B563+1,B:B,0)-1)),"H")+COUNTIF(INDIRECT("C"&amp;MATCH(B563,B:B,0)&amp;":C"&amp;IF(B563=MAX(B:B),1010,MATCH(B563+1,B:B,0)-1)),"S")+2,"")),B563&amp;"V2","")))))),"")</f>
        <v/>
      </c>
      <c r="AH563" s="14" t="str">
        <f t="shared" ca="1" si="173"/>
        <v/>
      </c>
    </row>
    <row r="564" spans="1:34" customFormat="1" x14ac:dyDescent="0.3">
      <c r="A564" s="52" t="str">
        <f t="shared" ca="1" si="170"/>
        <v/>
      </c>
      <c r="L564" s="9"/>
      <c r="M564" s="52"/>
      <c r="N564" s="52"/>
      <c r="O564" s="47" t="str">
        <f t="shared" si="158"/>
        <v/>
      </c>
      <c r="P564" s="46" t="str">
        <f t="shared" ca="1" si="159"/>
        <v/>
      </c>
      <c r="Q564" s="39"/>
      <c r="R564" s="39"/>
      <c r="S564" s="40"/>
      <c r="T564" s="6" t="str">
        <f t="shared" si="160"/>
        <v/>
      </c>
      <c r="U564" s="6" t="str">
        <f t="shared" si="161"/>
        <v/>
      </c>
      <c r="V564" s="6" t="str">
        <f t="shared" si="162"/>
        <v/>
      </c>
      <c r="W564" s="6" t="str">
        <f t="shared" si="163"/>
        <v/>
      </c>
      <c r="X564" s="6" t="str">
        <f t="shared" si="164"/>
        <v/>
      </c>
      <c r="Y564" s="6" t="str">
        <f t="shared" si="165"/>
        <v/>
      </c>
      <c r="Z564" s="6" t="str">
        <f t="shared" si="166"/>
        <v/>
      </c>
      <c r="AA564" s="6" t="str">
        <f t="shared" si="167"/>
        <v/>
      </c>
      <c r="AB564" s="6" t="str">
        <f t="shared" si="168"/>
        <v/>
      </c>
      <c r="AC564" s="6" t="str">
        <f t="shared" si="169"/>
        <v/>
      </c>
      <c r="AD564" s="6" t="str">
        <f t="shared" si="171"/>
        <v/>
      </c>
      <c r="AE564" s="6" t="str">
        <f t="shared" si="172"/>
        <v/>
      </c>
      <c r="AF564" s="6" t="str">
        <f t="shared" si="174"/>
        <v/>
      </c>
      <c r="AG564" s="6" t="str">
        <f ca="1">IFERROR(IF(AD564=LARGE(INDIRECT("AD"&amp;MATCH(B564,B:B,0)&amp;":AD"&amp;IF(B564=MAX(B:B),1010,MATCH(B564+1,B:B,0)-1)),IF(COUNTIF(INDIRECT("C"&amp;MATCH(B564,B:B,0)&amp;":C"&amp;IF(B564=MAX(B:B),1010,MATCH(B564+1,B:B,0)-1)),"H")&gt;0,1,"")),B564&amp;"H1",IF(AD564=LARGE(INDIRECT("AD"&amp;MATCH(B564,B:B,0)&amp;":AD"&amp;IF(B564=MAX(B:B),1010,MATCH(B564+1,B:B,0)-1)),IF(COUNTIF(INDIRECT("C"&amp;MATCH(B564,B:B,0)&amp;":C"&amp;IF(B564=MAX(B:B),1010,MATCH(B564+1,B:B,0)-1)),"H")&gt;0,2,"")),B564&amp;"H2",IF(AD564=LARGE(INDIRECT("AD"&amp;MATCH(B564,B:B,0)&amp;":AD"&amp;IF(B564=MAX(B:B),1010,MATCH(B564+1,B:B,0)-1)), IF(COUNTIF(INDIRECT("C"&amp;MATCH(B564,B:B,0)&amp;":C"&amp;IF(B564=MAX(B:B),1010,MATCH(B564+1,B:B,0)-1)),"S")&gt;0,COUNTIF(INDIRECT("C"&amp;MATCH(B564,B:B,0)&amp;":C"&amp;IF(B564=MAX(B:B),1010,MATCH(B564+1,B:B,0)-1)),"H")+1,””)),B564&amp;"S1",IF(AD564=LARGE(INDIRECT("AD"&amp;MATCH(B564,B:B,0)&amp;":AD"&amp;IF(B564=MAX(B:B),1010,MATCH(B564+1,B:B,0)-1)), IF(COUNTIF(INDIRECT("C"&amp;MATCH(B564,B:B,0)&amp;":C"&amp;IF(B564=MAX(B:B),1010,MATCH(B564+1,B:B,0)-1)),"S")&gt;0,COUNTIF(INDIRECT("C"&amp;MATCH(B564,B:B,0)&amp;":C"&amp;IF(B564=MAX(B:B),1010,MATCH(B564+1,B:B,0)-1)),"H")+2,””)),B564&amp;"S2",IF(AD564=LARGE(INDIRECT("AD"&amp;MATCH(B564,B:B,0)&amp;":AD"&amp;IF(B564=MAX(B:B),1010,MATCH(B564+1,B:B,0)-1)), IF(COUNTIF(INDIRECT("C"&amp;MATCH(B564,B:B,0)&amp;":C"&amp;IF(B564=MAX(B:B),1010,MATCH(B564+1,B:B,0)-1)),"V")&gt;0,COUNTIF(INDIRECT("C"&amp;MATCH(B564,B:B,0)&amp;":C"&amp;IF(B564=MAX(B:B),1010,MATCH(B564+1,B:B,0)-1)),"H")+COUNTIF(INDIRECT("C"&amp;MATCH(B564,B:B,0)&amp;":C"&amp;IF(B564=MAX(B:B),1010,MATCH(B564+1,B:B,0)-1)),"S")+1,"")),B564&amp;"V1",IF(AD564=LARGE(INDIRECT("AD"&amp;MATCH(B564,B:B,0)&amp;":AD"&amp;IF(B564=MAX(B:B),1010,MATCH(B564+1,B:B,0)-1)), IF(COUNTIF(INDIRECT("C"&amp;MATCH(B564,B:B,0)&amp;":C"&amp;IF(B564=MAX(B:B),1010,MATCH(B564+1,B:B,0)-1)),"V")&gt;0,COUNTIF(INDIRECT("C"&amp;MATCH(B564,B:B,0)&amp;":C"&amp;IF(B564=MAX(B:B),1010,MATCH(B564+1,B:B,0)-1)),"H")+COUNTIF(INDIRECT("C"&amp;MATCH(B564,B:B,0)&amp;":C"&amp;IF(B564=MAX(B:B),1010,MATCH(B564+1,B:B,0)-1)),"S")+2,"")),B564&amp;"V2","")))))),"")</f>
        <v/>
      </c>
      <c r="AH564" s="14" t="str">
        <f t="shared" ca="1" si="173"/>
        <v/>
      </c>
    </row>
    <row r="565" spans="1:34" customFormat="1" x14ac:dyDescent="0.3">
      <c r="A565" s="52" t="str">
        <f t="shared" ca="1" si="170"/>
        <v/>
      </c>
      <c r="L565" s="9"/>
      <c r="M565" s="52"/>
      <c r="N565" s="52"/>
      <c r="O565" s="47" t="str">
        <f t="shared" ref="O565:O628" si="175">IF(B565="","",SUM(E565:N565))</f>
        <v/>
      </c>
      <c r="P565" s="46" t="str">
        <f t="shared" ref="P565:P628" ca="1" si="176">IFERROR(IF(B565=B566,"",IFERROR(LARGE(INDIRECT("AD"&amp;MATCH(B565,B:B,0)&amp;":AD"&amp;IF(B565=MAX(B:B),1010,MATCH(B565+1,B:B,0)-1)),IF(COUNTIF(INDIRECT("C"&amp;MATCH(B565,B:B,0)&amp;":C"&amp;IF(B565=MAX(B:B),1010,MATCH(B565+1,B:B,0)-1)),"H")&gt;0,1,"")),60000)+IFERROR(LARGE(INDIRECT("AD"&amp;MATCH(B565,B:B,0)&amp;":AD"&amp;IF(B565=MAX(B:B),1010,MATCH(B565+1,B:B,0)-1)),IF(COUNTIF(INDIRECT("C"&amp;MATCH(B565,B:B,0)&amp;":C"&amp;IF(B565=MAX(B:B),1010,MATCH(B565+1,B:B,0)-1)),"H")&gt;1,2,"")),60000)-120000+IFERROR(LARGE(INDIRECT("AD"&amp;MATCH(B565,B:B,0)&amp;":AD"&amp;IF(B565=MAX(B:B),1010,MATCH(B565+1,B:B,0)-1)),IF(COUNTIF(INDIRECT("C"&amp;MATCH(B565,B:B,0)&amp;":C"&amp;IF(B565=MAX(B:B),1010,MATCH(B565+1,B:B,0)-1)),"S")&gt;0,COUNTIF(INDIRECT("C"&amp;MATCH(B565,B:B,0)&amp;":C"&amp;IF(B565=MAX(B:B),1010,MATCH(B565+1,B:B,0)-1)),"H")+1,"")),40000)+IFERROR(LARGE(INDIRECT("AD"&amp;MATCH(B565,B:B,0)&amp;":AD"&amp;IF(B565=MAX(B:B),1010,MATCH(B565+1,B:B,0)-1)),IF(COUNTIF(INDIRECT("C"&amp;MATCH(B565,B:B,0)&amp;":C"&amp;IF(B565=MAX(B:B),1010,MATCH(B565+1,B:B,0)-1)),"S")&gt;1,COUNTIF(INDIRECT("C"&amp;MATCH(B565,B:B,0)&amp;":C"&amp;IF(B565=MAX(B:B),1010,MATCH(B565+1,B:B,0)-1)),"H")+2,"")),40000)-80000+IFERROR(LARGE(INDIRECT("AD"&amp;MATCH(B565,B:B,0)&amp;":AD"&amp;IF(B565=MAX(B:B),1010,MATCH(B565+1,B:B,0)-1)),IF(COUNTIF(INDIRECT("C"&amp;MATCH(B565,B:B,0)&amp;":C"&amp;IF(B565=MAX(B:B),1010,MATCH(B565+1,B:B,0)-1)),"V")&gt;0,COUNTIF(INDIRECT("C"&amp;MATCH(B565,B:B,0)&amp;":C"&amp;IF(B565=MAX(B:B),1010,MATCH(B565+1,B:B,0)-1)),"H")+COUNTIF(INDIRECT("C"&amp;MATCH(B565,B:B,0)&amp;":C"&amp;IF(B565=MAX(B:B),1010,MATCH(B565+1,B:B,0)-1)),"S")+1,"")),20000)+IFERROR(LARGE(INDIRECT("AD"&amp;MATCH(B565,B:B,0)&amp;":AD"&amp;IF(B565=MAX(B:B),1010,MATCH(B565+1,B:B,0)-1)),IF(COUNTIF(INDIRECT("C"&amp;MATCH(B565,B:B,0)&amp;":C"&amp;IF(B565=MAX(B:B),1010,MATCH(B565+1,B:B,0)-1)),"V")&gt;1,COUNTIF(INDIRECT("C"&amp;MATCH(B565,B:B,0)&amp;":C"&amp;IF(B565=MAX(B:B),1010,MATCH(B565+1,B:B,0)-1)),"H")+COUNTIF(INDIRECT("C"&amp;MATCH(B565,B:B,0)&amp;":C"&amp;IF(B565=MAX(B:B),1010,MATCH(B565+1,B:B,0)-1)),"S")+2,"")),20000)-40000),"")</f>
        <v/>
      </c>
      <c r="Q565" s="39"/>
      <c r="R565" s="39"/>
      <c r="S565" s="40"/>
      <c r="T565" s="6" t="str">
        <f t="shared" ref="T565:T628" si="177">IF($C565="H",E565-0.0000001*ROW()+6000,IF($C565="S",E565-0.0000001*ROW()+4000,IF($C565="V",E565-0.0000001*ROW()+2000,"")))</f>
        <v/>
      </c>
      <c r="U565" s="6" t="str">
        <f t="shared" ref="U565:U628" si="178">IF($C565="H",F565-0.0000001*ROW()+6000,IF($C565="S",F565-0.0000001*ROW()+4000,IF($C565="V",F565-0.0000001*ROW()+2000,"")))</f>
        <v/>
      </c>
      <c r="V565" s="6" t="str">
        <f t="shared" ref="V565:V628" si="179">IF($C565="H",G565-0.0000001*ROW()+6000,IF($C565="S",G565-0.0000001*ROW()+4000,IF($C565="V",G565-0.0000001*ROW()+2000,"")))</f>
        <v/>
      </c>
      <c r="W565" s="6" t="str">
        <f t="shared" ref="W565:W628" si="180">IF($C565="H",H565-0.0000001*ROW()+6000,IF($C565="S",H565-0.0000001*ROW()+4000,IF($C565="V",H565-0.0000001*ROW()+2000,"")))</f>
        <v/>
      </c>
      <c r="X565" s="6" t="str">
        <f t="shared" ref="X565:X628" si="181">IF($C565="H",I565-0.0000001*ROW()+6000,IF($C565="S",I565-0.0000001*ROW()+4000,IF($C565="V",I565-0.0000001*ROW()+2000,"")))</f>
        <v/>
      </c>
      <c r="Y565" s="6" t="str">
        <f t="shared" ref="Y565:Y628" si="182">IF($C565="H",J565-0.0000001*ROW()+6000,IF($C565="S",J565-0.0000001*ROW()+4000,IF($C565="V",J565-0.0000001*ROW()+2000,"")))</f>
        <v/>
      </c>
      <c r="Z565" s="6" t="str">
        <f t="shared" ref="Z565:Z628" si="183">IF($C565="H",K565-0.0000001*ROW()+6000,IF($C565="S",K565-0.0000001*ROW()+4000,IF($C565="V",K565-0.0000001*ROW()+2000,"")))</f>
        <v/>
      </c>
      <c r="AA565" s="6" t="str">
        <f t="shared" ref="AA565:AA628" si="184">IF($C565="H",L565-0.0000001*ROW()+6000,IF($C565="S",L565-0.0000001*ROW()+4000,IF($C565="V",L565-0.0000001*ROW()+2000,"")))</f>
        <v/>
      </c>
      <c r="AB565" s="6" t="str">
        <f t="shared" ref="AB565:AB628" si="185">IF($C565="H",M565-0.0000001*ROW()+6000,IF($C565="S",M565-0.0000001*ROW()+4000,IF($C565="V",M565-0.0000001*ROW()+2000,"")))</f>
        <v/>
      </c>
      <c r="AC565" s="6" t="str">
        <f t="shared" ref="AC565:AC628" si="186">IF($C565="H",N565-0.0000001*ROW()+6000,IF($C565="S",N565-0.0000001*ROW()+4000,IF($C565="V",N565-0.0000001*ROW()+2000,"")))</f>
        <v/>
      </c>
      <c r="AD565" s="6" t="str">
        <f t="shared" si="171"/>
        <v/>
      </c>
      <c r="AE565" s="6" t="str">
        <f t="shared" si="172"/>
        <v/>
      </c>
      <c r="AF565" s="6" t="str">
        <f t="shared" si="174"/>
        <v/>
      </c>
      <c r="AG565" s="6" t="str">
        <f ca="1">IFERROR(IF(AD565=LARGE(INDIRECT("AD"&amp;MATCH(B565,B:B,0)&amp;":AD"&amp;IF(B565=MAX(B:B),1010,MATCH(B565+1,B:B,0)-1)),IF(COUNTIF(INDIRECT("C"&amp;MATCH(B565,B:B,0)&amp;":C"&amp;IF(B565=MAX(B:B),1010,MATCH(B565+1,B:B,0)-1)),"H")&gt;0,1,"")),B565&amp;"H1",IF(AD565=LARGE(INDIRECT("AD"&amp;MATCH(B565,B:B,0)&amp;":AD"&amp;IF(B565=MAX(B:B),1010,MATCH(B565+1,B:B,0)-1)),IF(COUNTIF(INDIRECT("C"&amp;MATCH(B565,B:B,0)&amp;":C"&amp;IF(B565=MAX(B:B),1010,MATCH(B565+1,B:B,0)-1)),"H")&gt;0,2,"")),B565&amp;"H2",IF(AD565=LARGE(INDIRECT("AD"&amp;MATCH(B565,B:B,0)&amp;":AD"&amp;IF(B565=MAX(B:B),1010,MATCH(B565+1,B:B,0)-1)), IF(COUNTIF(INDIRECT("C"&amp;MATCH(B565,B:B,0)&amp;":C"&amp;IF(B565=MAX(B:B),1010,MATCH(B565+1,B:B,0)-1)),"S")&gt;0,COUNTIF(INDIRECT("C"&amp;MATCH(B565,B:B,0)&amp;":C"&amp;IF(B565=MAX(B:B),1010,MATCH(B565+1,B:B,0)-1)),"H")+1,””)),B565&amp;"S1",IF(AD565=LARGE(INDIRECT("AD"&amp;MATCH(B565,B:B,0)&amp;":AD"&amp;IF(B565=MAX(B:B),1010,MATCH(B565+1,B:B,0)-1)), IF(COUNTIF(INDIRECT("C"&amp;MATCH(B565,B:B,0)&amp;":C"&amp;IF(B565=MAX(B:B),1010,MATCH(B565+1,B:B,0)-1)),"S")&gt;0,COUNTIF(INDIRECT("C"&amp;MATCH(B565,B:B,0)&amp;":C"&amp;IF(B565=MAX(B:B),1010,MATCH(B565+1,B:B,0)-1)),"H")+2,””)),B565&amp;"S2",IF(AD565=LARGE(INDIRECT("AD"&amp;MATCH(B565,B:B,0)&amp;":AD"&amp;IF(B565=MAX(B:B),1010,MATCH(B565+1,B:B,0)-1)), IF(COUNTIF(INDIRECT("C"&amp;MATCH(B565,B:B,0)&amp;":C"&amp;IF(B565=MAX(B:B),1010,MATCH(B565+1,B:B,0)-1)),"V")&gt;0,COUNTIF(INDIRECT("C"&amp;MATCH(B565,B:B,0)&amp;":C"&amp;IF(B565=MAX(B:B),1010,MATCH(B565+1,B:B,0)-1)),"H")+COUNTIF(INDIRECT("C"&amp;MATCH(B565,B:B,0)&amp;":C"&amp;IF(B565=MAX(B:B),1010,MATCH(B565+1,B:B,0)-1)),"S")+1,"")),B565&amp;"V1",IF(AD565=LARGE(INDIRECT("AD"&amp;MATCH(B565,B:B,0)&amp;":AD"&amp;IF(B565=MAX(B:B),1010,MATCH(B565+1,B:B,0)-1)), IF(COUNTIF(INDIRECT("C"&amp;MATCH(B565,B:B,0)&amp;":C"&amp;IF(B565=MAX(B:B),1010,MATCH(B565+1,B:B,0)-1)),"V")&gt;0,COUNTIF(INDIRECT("C"&amp;MATCH(B565,B:B,0)&amp;":C"&amp;IF(B565=MAX(B:B),1010,MATCH(B565+1,B:B,0)-1)),"H")+COUNTIF(INDIRECT("C"&amp;MATCH(B565,B:B,0)&amp;":C"&amp;IF(B565=MAX(B:B),1010,MATCH(B565+1,B:B,0)-1)),"S")+2,"")),B565&amp;"V2","")))))),"")</f>
        <v/>
      </c>
      <c r="AH565" s="14" t="str">
        <f t="shared" ca="1" si="173"/>
        <v/>
      </c>
    </row>
    <row r="566" spans="1:34" customFormat="1" x14ac:dyDescent="0.3">
      <c r="A566" s="52" t="str">
        <f t="shared" ca="1" si="170"/>
        <v/>
      </c>
      <c r="L566" s="9"/>
      <c r="M566" s="52"/>
      <c r="N566" s="52"/>
      <c r="O566" s="47" t="str">
        <f t="shared" si="175"/>
        <v/>
      </c>
      <c r="P566" s="46" t="str">
        <f t="shared" ca="1" si="176"/>
        <v/>
      </c>
      <c r="Q566" s="39"/>
      <c r="R566" s="39"/>
      <c r="S566" s="40"/>
      <c r="T566" s="6" t="str">
        <f t="shared" si="177"/>
        <v/>
      </c>
      <c r="U566" s="6" t="str">
        <f t="shared" si="178"/>
        <v/>
      </c>
      <c r="V566" s="6" t="str">
        <f t="shared" si="179"/>
        <v/>
      </c>
      <c r="W566" s="6" t="str">
        <f t="shared" si="180"/>
        <v/>
      </c>
      <c r="X566" s="6" t="str">
        <f t="shared" si="181"/>
        <v/>
      </c>
      <c r="Y566" s="6" t="str">
        <f t="shared" si="182"/>
        <v/>
      </c>
      <c r="Z566" s="6" t="str">
        <f t="shared" si="183"/>
        <v/>
      </c>
      <c r="AA566" s="6" t="str">
        <f t="shared" si="184"/>
        <v/>
      </c>
      <c r="AB566" s="6" t="str">
        <f t="shared" si="185"/>
        <v/>
      </c>
      <c r="AC566" s="6" t="str">
        <f t="shared" si="186"/>
        <v/>
      </c>
      <c r="AD566" s="6" t="str">
        <f t="shared" si="171"/>
        <v/>
      </c>
      <c r="AE566" s="6" t="str">
        <f t="shared" si="172"/>
        <v/>
      </c>
      <c r="AF566" s="6" t="str">
        <f t="shared" si="174"/>
        <v/>
      </c>
      <c r="AG566" s="6" t="str">
        <f ca="1">IFERROR(IF(AD566=LARGE(INDIRECT("AD"&amp;MATCH(B566,B:B,0)&amp;":AD"&amp;IF(B566=MAX(B:B),1010,MATCH(B566+1,B:B,0)-1)),IF(COUNTIF(INDIRECT("C"&amp;MATCH(B566,B:B,0)&amp;":C"&amp;IF(B566=MAX(B:B),1010,MATCH(B566+1,B:B,0)-1)),"H")&gt;0,1,"")),B566&amp;"H1",IF(AD566=LARGE(INDIRECT("AD"&amp;MATCH(B566,B:B,0)&amp;":AD"&amp;IF(B566=MAX(B:B),1010,MATCH(B566+1,B:B,0)-1)),IF(COUNTIF(INDIRECT("C"&amp;MATCH(B566,B:B,0)&amp;":C"&amp;IF(B566=MAX(B:B),1010,MATCH(B566+1,B:B,0)-1)),"H")&gt;0,2,"")),B566&amp;"H2",IF(AD566=LARGE(INDIRECT("AD"&amp;MATCH(B566,B:B,0)&amp;":AD"&amp;IF(B566=MAX(B:B),1010,MATCH(B566+1,B:B,0)-1)), IF(COUNTIF(INDIRECT("C"&amp;MATCH(B566,B:B,0)&amp;":C"&amp;IF(B566=MAX(B:B),1010,MATCH(B566+1,B:B,0)-1)),"S")&gt;0,COUNTIF(INDIRECT("C"&amp;MATCH(B566,B:B,0)&amp;":C"&amp;IF(B566=MAX(B:B),1010,MATCH(B566+1,B:B,0)-1)),"H")+1,””)),B566&amp;"S1",IF(AD566=LARGE(INDIRECT("AD"&amp;MATCH(B566,B:B,0)&amp;":AD"&amp;IF(B566=MAX(B:B),1010,MATCH(B566+1,B:B,0)-1)), IF(COUNTIF(INDIRECT("C"&amp;MATCH(B566,B:B,0)&amp;":C"&amp;IF(B566=MAX(B:B),1010,MATCH(B566+1,B:B,0)-1)),"S")&gt;0,COUNTIF(INDIRECT("C"&amp;MATCH(B566,B:B,0)&amp;":C"&amp;IF(B566=MAX(B:B),1010,MATCH(B566+1,B:B,0)-1)),"H")+2,””)),B566&amp;"S2",IF(AD566=LARGE(INDIRECT("AD"&amp;MATCH(B566,B:B,0)&amp;":AD"&amp;IF(B566=MAX(B:B),1010,MATCH(B566+1,B:B,0)-1)), IF(COUNTIF(INDIRECT("C"&amp;MATCH(B566,B:B,0)&amp;":C"&amp;IF(B566=MAX(B:B),1010,MATCH(B566+1,B:B,0)-1)),"V")&gt;0,COUNTIF(INDIRECT("C"&amp;MATCH(B566,B:B,0)&amp;":C"&amp;IF(B566=MAX(B:B),1010,MATCH(B566+1,B:B,0)-1)),"H")+COUNTIF(INDIRECT("C"&amp;MATCH(B566,B:B,0)&amp;":C"&amp;IF(B566=MAX(B:B),1010,MATCH(B566+1,B:B,0)-1)),"S")+1,"")),B566&amp;"V1",IF(AD566=LARGE(INDIRECT("AD"&amp;MATCH(B566,B:B,0)&amp;":AD"&amp;IF(B566=MAX(B:B),1010,MATCH(B566+1,B:B,0)-1)), IF(COUNTIF(INDIRECT("C"&amp;MATCH(B566,B:B,0)&amp;":C"&amp;IF(B566=MAX(B:B),1010,MATCH(B566+1,B:B,0)-1)),"V")&gt;0,COUNTIF(INDIRECT("C"&amp;MATCH(B566,B:B,0)&amp;":C"&amp;IF(B566=MAX(B:B),1010,MATCH(B566+1,B:B,0)-1)),"H")+COUNTIF(INDIRECT("C"&amp;MATCH(B566,B:B,0)&amp;":C"&amp;IF(B566=MAX(B:B),1010,MATCH(B566+1,B:B,0)-1)),"S")+2,"")),B566&amp;"V2","")))))),"")</f>
        <v/>
      </c>
      <c r="AH566" s="14" t="str">
        <f t="shared" ca="1" si="173"/>
        <v/>
      </c>
    </row>
    <row r="567" spans="1:34" customFormat="1" x14ac:dyDescent="0.3">
      <c r="A567" s="52" t="str">
        <f t="shared" ca="1" si="170"/>
        <v/>
      </c>
      <c r="L567" s="9"/>
      <c r="M567" s="52"/>
      <c r="N567" s="52"/>
      <c r="O567" s="47" t="str">
        <f t="shared" si="175"/>
        <v/>
      </c>
      <c r="P567" s="46" t="str">
        <f t="shared" ca="1" si="176"/>
        <v/>
      </c>
      <c r="Q567" s="39"/>
      <c r="R567" s="39"/>
      <c r="S567" s="40"/>
      <c r="T567" s="6" t="str">
        <f t="shared" si="177"/>
        <v/>
      </c>
      <c r="U567" s="6" t="str">
        <f t="shared" si="178"/>
        <v/>
      </c>
      <c r="V567" s="6" t="str">
        <f t="shared" si="179"/>
        <v/>
      </c>
      <c r="W567" s="6" t="str">
        <f t="shared" si="180"/>
        <v/>
      </c>
      <c r="X567" s="6" t="str">
        <f t="shared" si="181"/>
        <v/>
      </c>
      <c r="Y567" s="6" t="str">
        <f t="shared" si="182"/>
        <v/>
      </c>
      <c r="Z567" s="6" t="str">
        <f t="shared" si="183"/>
        <v/>
      </c>
      <c r="AA567" s="6" t="str">
        <f t="shared" si="184"/>
        <v/>
      </c>
      <c r="AB567" s="6" t="str">
        <f t="shared" si="185"/>
        <v/>
      </c>
      <c r="AC567" s="6" t="str">
        <f t="shared" si="186"/>
        <v/>
      </c>
      <c r="AD567" s="6" t="str">
        <f t="shared" si="171"/>
        <v/>
      </c>
      <c r="AE567" s="6" t="str">
        <f t="shared" si="172"/>
        <v/>
      </c>
      <c r="AF567" s="6" t="str">
        <f t="shared" si="174"/>
        <v/>
      </c>
      <c r="AG567" s="6" t="str">
        <f ca="1">IFERROR(IF(AD567=LARGE(INDIRECT("AD"&amp;MATCH(B567,B:B,0)&amp;":AD"&amp;IF(B567=MAX(B:B),1010,MATCH(B567+1,B:B,0)-1)),IF(COUNTIF(INDIRECT("C"&amp;MATCH(B567,B:B,0)&amp;":C"&amp;IF(B567=MAX(B:B),1010,MATCH(B567+1,B:B,0)-1)),"H")&gt;0,1,"")),B567&amp;"H1",IF(AD567=LARGE(INDIRECT("AD"&amp;MATCH(B567,B:B,0)&amp;":AD"&amp;IF(B567=MAX(B:B),1010,MATCH(B567+1,B:B,0)-1)),IF(COUNTIF(INDIRECT("C"&amp;MATCH(B567,B:B,0)&amp;":C"&amp;IF(B567=MAX(B:B),1010,MATCH(B567+1,B:B,0)-1)),"H")&gt;0,2,"")),B567&amp;"H2",IF(AD567=LARGE(INDIRECT("AD"&amp;MATCH(B567,B:B,0)&amp;":AD"&amp;IF(B567=MAX(B:B),1010,MATCH(B567+1,B:B,0)-1)), IF(COUNTIF(INDIRECT("C"&amp;MATCH(B567,B:B,0)&amp;":C"&amp;IF(B567=MAX(B:B),1010,MATCH(B567+1,B:B,0)-1)),"S")&gt;0,COUNTIF(INDIRECT("C"&amp;MATCH(B567,B:B,0)&amp;":C"&amp;IF(B567=MAX(B:B),1010,MATCH(B567+1,B:B,0)-1)),"H")+1,””)),B567&amp;"S1",IF(AD567=LARGE(INDIRECT("AD"&amp;MATCH(B567,B:B,0)&amp;":AD"&amp;IF(B567=MAX(B:B),1010,MATCH(B567+1,B:B,0)-1)), IF(COUNTIF(INDIRECT("C"&amp;MATCH(B567,B:B,0)&amp;":C"&amp;IF(B567=MAX(B:B),1010,MATCH(B567+1,B:B,0)-1)),"S")&gt;0,COUNTIF(INDIRECT("C"&amp;MATCH(B567,B:B,0)&amp;":C"&amp;IF(B567=MAX(B:B),1010,MATCH(B567+1,B:B,0)-1)),"H")+2,””)),B567&amp;"S2",IF(AD567=LARGE(INDIRECT("AD"&amp;MATCH(B567,B:B,0)&amp;":AD"&amp;IF(B567=MAX(B:B),1010,MATCH(B567+1,B:B,0)-1)), IF(COUNTIF(INDIRECT("C"&amp;MATCH(B567,B:B,0)&amp;":C"&amp;IF(B567=MAX(B:B),1010,MATCH(B567+1,B:B,0)-1)),"V")&gt;0,COUNTIF(INDIRECT("C"&amp;MATCH(B567,B:B,0)&amp;":C"&amp;IF(B567=MAX(B:B),1010,MATCH(B567+1,B:B,0)-1)),"H")+COUNTIF(INDIRECT("C"&amp;MATCH(B567,B:B,0)&amp;":C"&amp;IF(B567=MAX(B:B),1010,MATCH(B567+1,B:B,0)-1)),"S")+1,"")),B567&amp;"V1",IF(AD567=LARGE(INDIRECT("AD"&amp;MATCH(B567,B:B,0)&amp;":AD"&amp;IF(B567=MAX(B:B),1010,MATCH(B567+1,B:B,0)-1)), IF(COUNTIF(INDIRECT("C"&amp;MATCH(B567,B:B,0)&amp;":C"&amp;IF(B567=MAX(B:B),1010,MATCH(B567+1,B:B,0)-1)),"V")&gt;0,COUNTIF(INDIRECT("C"&amp;MATCH(B567,B:B,0)&amp;":C"&amp;IF(B567=MAX(B:B),1010,MATCH(B567+1,B:B,0)-1)),"H")+COUNTIF(INDIRECT("C"&amp;MATCH(B567,B:B,0)&amp;":C"&amp;IF(B567=MAX(B:B),1010,MATCH(B567+1,B:B,0)-1)),"S")+2,"")),B567&amp;"V2","")))))),"")</f>
        <v/>
      </c>
      <c r="AH567" s="14" t="str">
        <f t="shared" ca="1" si="173"/>
        <v/>
      </c>
    </row>
    <row r="568" spans="1:34" customFormat="1" x14ac:dyDescent="0.3">
      <c r="A568" s="52" t="str">
        <f t="shared" ca="1" si="170"/>
        <v/>
      </c>
      <c r="L568" s="9"/>
      <c r="M568" s="52"/>
      <c r="N568" s="52"/>
      <c r="O568" s="47" t="str">
        <f t="shared" si="175"/>
        <v/>
      </c>
      <c r="P568" s="46" t="str">
        <f t="shared" ca="1" si="176"/>
        <v/>
      </c>
      <c r="Q568" s="39"/>
      <c r="R568" s="39"/>
      <c r="S568" s="40"/>
      <c r="T568" s="6" t="str">
        <f t="shared" si="177"/>
        <v/>
      </c>
      <c r="U568" s="6" t="str">
        <f t="shared" si="178"/>
        <v/>
      </c>
      <c r="V568" s="6" t="str">
        <f t="shared" si="179"/>
        <v/>
      </c>
      <c r="W568" s="6" t="str">
        <f t="shared" si="180"/>
        <v/>
      </c>
      <c r="X568" s="6" t="str">
        <f t="shared" si="181"/>
        <v/>
      </c>
      <c r="Y568" s="6" t="str">
        <f t="shared" si="182"/>
        <v/>
      </c>
      <c r="Z568" s="6" t="str">
        <f t="shared" si="183"/>
        <v/>
      </c>
      <c r="AA568" s="6" t="str">
        <f t="shared" si="184"/>
        <v/>
      </c>
      <c r="AB568" s="6" t="str">
        <f t="shared" si="185"/>
        <v/>
      </c>
      <c r="AC568" s="6" t="str">
        <f t="shared" si="186"/>
        <v/>
      </c>
      <c r="AD568" s="6" t="str">
        <f t="shared" si="171"/>
        <v/>
      </c>
      <c r="AE568" s="6" t="str">
        <f t="shared" si="172"/>
        <v/>
      </c>
      <c r="AF568" s="6" t="str">
        <f t="shared" si="174"/>
        <v/>
      </c>
      <c r="AG568" s="6" t="str">
        <f ca="1">IFERROR(IF(AD568=LARGE(INDIRECT("AD"&amp;MATCH(B568,B:B,0)&amp;":AD"&amp;IF(B568=MAX(B:B),1010,MATCH(B568+1,B:B,0)-1)),IF(COUNTIF(INDIRECT("C"&amp;MATCH(B568,B:B,0)&amp;":C"&amp;IF(B568=MAX(B:B),1010,MATCH(B568+1,B:B,0)-1)),"H")&gt;0,1,"")),B568&amp;"H1",IF(AD568=LARGE(INDIRECT("AD"&amp;MATCH(B568,B:B,0)&amp;":AD"&amp;IF(B568=MAX(B:B),1010,MATCH(B568+1,B:B,0)-1)),IF(COUNTIF(INDIRECT("C"&amp;MATCH(B568,B:B,0)&amp;":C"&amp;IF(B568=MAX(B:B),1010,MATCH(B568+1,B:B,0)-1)),"H")&gt;0,2,"")),B568&amp;"H2",IF(AD568=LARGE(INDIRECT("AD"&amp;MATCH(B568,B:B,0)&amp;":AD"&amp;IF(B568=MAX(B:B),1010,MATCH(B568+1,B:B,0)-1)), IF(COUNTIF(INDIRECT("C"&amp;MATCH(B568,B:B,0)&amp;":C"&amp;IF(B568=MAX(B:B),1010,MATCH(B568+1,B:B,0)-1)),"S")&gt;0,COUNTIF(INDIRECT("C"&amp;MATCH(B568,B:B,0)&amp;":C"&amp;IF(B568=MAX(B:B),1010,MATCH(B568+1,B:B,0)-1)),"H")+1,””)),B568&amp;"S1",IF(AD568=LARGE(INDIRECT("AD"&amp;MATCH(B568,B:B,0)&amp;":AD"&amp;IF(B568=MAX(B:B),1010,MATCH(B568+1,B:B,0)-1)), IF(COUNTIF(INDIRECT("C"&amp;MATCH(B568,B:B,0)&amp;":C"&amp;IF(B568=MAX(B:B),1010,MATCH(B568+1,B:B,0)-1)),"S")&gt;0,COUNTIF(INDIRECT("C"&amp;MATCH(B568,B:B,0)&amp;":C"&amp;IF(B568=MAX(B:B),1010,MATCH(B568+1,B:B,0)-1)),"H")+2,””)),B568&amp;"S2",IF(AD568=LARGE(INDIRECT("AD"&amp;MATCH(B568,B:B,0)&amp;":AD"&amp;IF(B568=MAX(B:B),1010,MATCH(B568+1,B:B,0)-1)), IF(COUNTIF(INDIRECT("C"&amp;MATCH(B568,B:B,0)&amp;":C"&amp;IF(B568=MAX(B:B),1010,MATCH(B568+1,B:B,0)-1)),"V")&gt;0,COUNTIF(INDIRECT("C"&amp;MATCH(B568,B:B,0)&amp;":C"&amp;IF(B568=MAX(B:B),1010,MATCH(B568+1,B:B,0)-1)),"H")+COUNTIF(INDIRECT("C"&amp;MATCH(B568,B:B,0)&amp;":C"&amp;IF(B568=MAX(B:B),1010,MATCH(B568+1,B:B,0)-1)),"S")+1,"")),B568&amp;"V1",IF(AD568=LARGE(INDIRECT("AD"&amp;MATCH(B568,B:B,0)&amp;":AD"&amp;IF(B568=MAX(B:B),1010,MATCH(B568+1,B:B,0)-1)), IF(COUNTIF(INDIRECT("C"&amp;MATCH(B568,B:B,0)&amp;":C"&amp;IF(B568=MAX(B:B),1010,MATCH(B568+1,B:B,0)-1)),"V")&gt;0,COUNTIF(INDIRECT("C"&amp;MATCH(B568,B:B,0)&amp;":C"&amp;IF(B568=MAX(B:B),1010,MATCH(B568+1,B:B,0)-1)),"H")+COUNTIF(INDIRECT("C"&amp;MATCH(B568,B:B,0)&amp;":C"&amp;IF(B568=MAX(B:B),1010,MATCH(B568+1,B:B,0)-1)),"S")+2,"")),B568&amp;"V2","")))))),"")</f>
        <v/>
      </c>
      <c r="AH568" s="14" t="str">
        <f t="shared" ca="1" si="173"/>
        <v/>
      </c>
    </row>
    <row r="569" spans="1:34" customFormat="1" x14ac:dyDescent="0.3">
      <c r="A569" s="52" t="str">
        <f t="shared" ca="1" si="170"/>
        <v/>
      </c>
      <c r="L569" s="9"/>
      <c r="M569" s="52"/>
      <c r="N569" s="52"/>
      <c r="O569" s="47" t="str">
        <f t="shared" si="175"/>
        <v/>
      </c>
      <c r="P569" s="46" t="str">
        <f t="shared" ca="1" si="176"/>
        <v/>
      </c>
      <c r="Q569" s="39"/>
      <c r="R569" s="39"/>
      <c r="S569" s="40"/>
      <c r="T569" s="6" t="str">
        <f t="shared" si="177"/>
        <v/>
      </c>
      <c r="U569" s="6" t="str">
        <f t="shared" si="178"/>
        <v/>
      </c>
      <c r="V569" s="6" t="str">
        <f t="shared" si="179"/>
        <v/>
      </c>
      <c r="W569" s="6" t="str">
        <f t="shared" si="180"/>
        <v/>
      </c>
      <c r="X569" s="6" t="str">
        <f t="shared" si="181"/>
        <v/>
      </c>
      <c r="Y569" s="6" t="str">
        <f t="shared" si="182"/>
        <v/>
      </c>
      <c r="Z569" s="6" t="str">
        <f t="shared" si="183"/>
        <v/>
      </c>
      <c r="AA569" s="6" t="str">
        <f t="shared" si="184"/>
        <v/>
      </c>
      <c r="AB569" s="6" t="str">
        <f t="shared" si="185"/>
        <v/>
      </c>
      <c r="AC569" s="6" t="str">
        <f t="shared" si="186"/>
        <v/>
      </c>
      <c r="AD569" s="6" t="str">
        <f t="shared" si="171"/>
        <v/>
      </c>
      <c r="AE569" s="6" t="str">
        <f t="shared" si="172"/>
        <v/>
      </c>
      <c r="AF569" s="6" t="str">
        <f t="shared" si="174"/>
        <v/>
      </c>
      <c r="AG569" s="6" t="str">
        <f ca="1">IFERROR(IF(AD569=LARGE(INDIRECT("AD"&amp;MATCH(B569,B:B,0)&amp;":AD"&amp;IF(B569=MAX(B:B),1010,MATCH(B569+1,B:B,0)-1)),IF(COUNTIF(INDIRECT("C"&amp;MATCH(B569,B:B,0)&amp;":C"&amp;IF(B569=MAX(B:B),1010,MATCH(B569+1,B:B,0)-1)),"H")&gt;0,1,"")),B569&amp;"H1",IF(AD569=LARGE(INDIRECT("AD"&amp;MATCH(B569,B:B,0)&amp;":AD"&amp;IF(B569=MAX(B:B),1010,MATCH(B569+1,B:B,0)-1)),IF(COUNTIF(INDIRECT("C"&amp;MATCH(B569,B:B,0)&amp;":C"&amp;IF(B569=MAX(B:B),1010,MATCH(B569+1,B:B,0)-1)),"H")&gt;0,2,"")),B569&amp;"H2",IF(AD569=LARGE(INDIRECT("AD"&amp;MATCH(B569,B:B,0)&amp;":AD"&amp;IF(B569=MAX(B:B),1010,MATCH(B569+1,B:B,0)-1)), IF(COUNTIF(INDIRECT("C"&amp;MATCH(B569,B:B,0)&amp;":C"&amp;IF(B569=MAX(B:B),1010,MATCH(B569+1,B:B,0)-1)),"S")&gt;0,COUNTIF(INDIRECT("C"&amp;MATCH(B569,B:B,0)&amp;":C"&amp;IF(B569=MAX(B:B),1010,MATCH(B569+1,B:B,0)-1)),"H")+1,””)),B569&amp;"S1",IF(AD569=LARGE(INDIRECT("AD"&amp;MATCH(B569,B:B,0)&amp;":AD"&amp;IF(B569=MAX(B:B),1010,MATCH(B569+1,B:B,0)-1)), IF(COUNTIF(INDIRECT("C"&amp;MATCH(B569,B:B,0)&amp;":C"&amp;IF(B569=MAX(B:B),1010,MATCH(B569+1,B:B,0)-1)),"S")&gt;0,COUNTIF(INDIRECT("C"&amp;MATCH(B569,B:B,0)&amp;":C"&amp;IF(B569=MAX(B:B),1010,MATCH(B569+1,B:B,0)-1)),"H")+2,””)),B569&amp;"S2",IF(AD569=LARGE(INDIRECT("AD"&amp;MATCH(B569,B:B,0)&amp;":AD"&amp;IF(B569=MAX(B:B),1010,MATCH(B569+1,B:B,0)-1)), IF(COUNTIF(INDIRECT("C"&amp;MATCH(B569,B:B,0)&amp;":C"&amp;IF(B569=MAX(B:B),1010,MATCH(B569+1,B:B,0)-1)),"V")&gt;0,COUNTIF(INDIRECT("C"&amp;MATCH(B569,B:B,0)&amp;":C"&amp;IF(B569=MAX(B:B),1010,MATCH(B569+1,B:B,0)-1)),"H")+COUNTIF(INDIRECT("C"&amp;MATCH(B569,B:B,0)&amp;":C"&amp;IF(B569=MAX(B:B),1010,MATCH(B569+1,B:B,0)-1)),"S")+1,"")),B569&amp;"V1",IF(AD569=LARGE(INDIRECT("AD"&amp;MATCH(B569,B:B,0)&amp;":AD"&amp;IF(B569=MAX(B:B),1010,MATCH(B569+1,B:B,0)-1)), IF(COUNTIF(INDIRECT("C"&amp;MATCH(B569,B:B,0)&amp;":C"&amp;IF(B569=MAX(B:B),1010,MATCH(B569+1,B:B,0)-1)),"V")&gt;0,COUNTIF(INDIRECT("C"&amp;MATCH(B569,B:B,0)&amp;":C"&amp;IF(B569=MAX(B:B),1010,MATCH(B569+1,B:B,0)-1)),"H")+COUNTIF(INDIRECT("C"&amp;MATCH(B569,B:B,0)&amp;":C"&amp;IF(B569=MAX(B:B),1010,MATCH(B569+1,B:B,0)-1)),"S")+2,"")),B569&amp;"V2","")))))),"")</f>
        <v/>
      </c>
      <c r="AH569" s="14" t="str">
        <f t="shared" ca="1" si="173"/>
        <v/>
      </c>
    </row>
    <row r="570" spans="1:34" customFormat="1" x14ac:dyDescent="0.3">
      <c r="A570" s="52" t="str">
        <f t="shared" ca="1" si="170"/>
        <v/>
      </c>
      <c r="L570" s="9"/>
      <c r="M570" s="52"/>
      <c r="N570" s="52"/>
      <c r="O570" s="47" t="str">
        <f t="shared" si="175"/>
        <v/>
      </c>
      <c r="P570" s="46" t="str">
        <f t="shared" ca="1" si="176"/>
        <v/>
      </c>
      <c r="Q570" s="39"/>
      <c r="R570" s="39"/>
      <c r="S570" s="40"/>
      <c r="T570" s="6" t="str">
        <f t="shared" si="177"/>
        <v/>
      </c>
      <c r="U570" s="6" t="str">
        <f t="shared" si="178"/>
        <v/>
      </c>
      <c r="V570" s="6" t="str">
        <f t="shared" si="179"/>
        <v/>
      </c>
      <c r="W570" s="6" t="str">
        <f t="shared" si="180"/>
        <v/>
      </c>
      <c r="X570" s="6" t="str">
        <f t="shared" si="181"/>
        <v/>
      </c>
      <c r="Y570" s="6" t="str">
        <f t="shared" si="182"/>
        <v/>
      </c>
      <c r="Z570" s="6" t="str">
        <f t="shared" si="183"/>
        <v/>
      </c>
      <c r="AA570" s="6" t="str">
        <f t="shared" si="184"/>
        <v/>
      </c>
      <c r="AB570" s="6" t="str">
        <f t="shared" si="185"/>
        <v/>
      </c>
      <c r="AC570" s="6" t="str">
        <f t="shared" si="186"/>
        <v/>
      </c>
      <c r="AD570" s="6" t="str">
        <f t="shared" si="171"/>
        <v/>
      </c>
      <c r="AE570" s="6" t="str">
        <f t="shared" si="172"/>
        <v/>
      </c>
      <c r="AF570" s="6" t="str">
        <f t="shared" si="174"/>
        <v/>
      </c>
      <c r="AG570" s="6" t="str">
        <f ca="1">IFERROR(IF(AD570=LARGE(INDIRECT("AD"&amp;MATCH(B570,B:B,0)&amp;":AD"&amp;IF(B570=MAX(B:B),1010,MATCH(B570+1,B:B,0)-1)),IF(COUNTIF(INDIRECT("C"&amp;MATCH(B570,B:B,0)&amp;":C"&amp;IF(B570=MAX(B:B),1010,MATCH(B570+1,B:B,0)-1)),"H")&gt;0,1,"")),B570&amp;"H1",IF(AD570=LARGE(INDIRECT("AD"&amp;MATCH(B570,B:B,0)&amp;":AD"&amp;IF(B570=MAX(B:B),1010,MATCH(B570+1,B:B,0)-1)),IF(COUNTIF(INDIRECT("C"&amp;MATCH(B570,B:B,0)&amp;":C"&amp;IF(B570=MAX(B:B),1010,MATCH(B570+1,B:B,0)-1)),"H")&gt;0,2,"")),B570&amp;"H2",IF(AD570=LARGE(INDIRECT("AD"&amp;MATCH(B570,B:B,0)&amp;":AD"&amp;IF(B570=MAX(B:B),1010,MATCH(B570+1,B:B,0)-1)), IF(COUNTIF(INDIRECT("C"&amp;MATCH(B570,B:B,0)&amp;":C"&amp;IF(B570=MAX(B:B),1010,MATCH(B570+1,B:B,0)-1)),"S")&gt;0,COUNTIF(INDIRECT("C"&amp;MATCH(B570,B:B,0)&amp;":C"&amp;IF(B570=MAX(B:B),1010,MATCH(B570+1,B:B,0)-1)),"H")+1,””)),B570&amp;"S1",IF(AD570=LARGE(INDIRECT("AD"&amp;MATCH(B570,B:B,0)&amp;":AD"&amp;IF(B570=MAX(B:B),1010,MATCH(B570+1,B:B,0)-1)), IF(COUNTIF(INDIRECT("C"&amp;MATCH(B570,B:B,0)&amp;":C"&amp;IF(B570=MAX(B:B),1010,MATCH(B570+1,B:B,0)-1)),"S")&gt;0,COUNTIF(INDIRECT("C"&amp;MATCH(B570,B:B,0)&amp;":C"&amp;IF(B570=MAX(B:B),1010,MATCH(B570+1,B:B,0)-1)),"H")+2,””)),B570&amp;"S2",IF(AD570=LARGE(INDIRECT("AD"&amp;MATCH(B570,B:B,0)&amp;":AD"&amp;IF(B570=MAX(B:B),1010,MATCH(B570+1,B:B,0)-1)), IF(COUNTIF(INDIRECT("C"&amp;MATCH(B570,B:B,0)&amp;":C"&amp;IF(B570=MAX(B:B),1010,MATCH(B570+1,B:B,0)-1)),"V")&gt;0,COUNTIF(INDIRECT("C"&amp;MATCH(B570,B:B,0)&amp;":C"&amp;IF(B570=MAX(B:B),1010,MATCH(B570+1,B:B,0)-1)),"H")+COUNTIF(INDIRECT("C"&amp;MATCH(B570,B:B,0)&amp;":C"&amp;IF(B570=MAX(B:B),1010,MATCH(B570+1,B:B,0)-1)),"S")+1,"")),B570&amp;"V1",IF(AD570=LARGE(INDIRECT("AD"&amp;MATCH(B570,B:B,0)&amp;":AD"&amp;IF(B570=MAX(B:B),1010,MATCH(B570+1,B:B,0)-1)), IF(COUNTIF(INDIRECT("C"&amp;MATCH(B570,B:B,0)&amp;":C"&amp;IF(B570=MAX(B:B),1010,MATCH(B570+1,B:B,0)-1)),"V")&gt;0,COUNTIF(INDIRECT("C"&amp;MATCH(B570,B:B,0)&amp;":C"&amp;IF(B570=MAX(B:B),1010,MATCH(B570+1,B:B,0)-1)),"H")+COUNTIF(INDIRECT("C"&amp;MATCH(B570,B:B,0)&amp;":C"&amp;IF(B570=MAX(B:B),1010,MATCH(B570+1,B:B,0)-1)),"S")+2,"")),B570&amp;"V2","")))))),"")</f>
        <v/>
      </c>
      <c r="AH570" s="14" t="str">
        <f t="shared" ca="1" si="173"/>
        <v/>
      </c>
    </row>
    <row r="571" spans="1:34" customFormat="1" x14ac:dyDescent="0.3">
      <c r="A571" s="52" t="str">
        <f t="shared" ca="1" si="170"/>
        <v/>
      </c>
      <c r="L571" s="9"/>
      <c r="M571" s="52"/>
      <c r="N571" s="52"/>
      <c r="O571" s="47" t="str">
        <f t="shared" si="175"/>
        <v/>
      </c>
      <c r="P571" s="46" t="str">
        <f t="shared" ca="1" si="176"/>
        <v/>
      </c>
      <c r="Q571" s="39"/>
      <c r="R571" s="39"/>
      <c r="S571" s="40"/>
      <c r="T571" s="6" t="str">
        <f t="shared" si="177"/>
        <v/>
      </c>
      <c r="U571" s="6" t="str">
        <f t="shared" si="178"/>
        <v/>
      </c>
      <c r="V571" s="6" t="str">
        <f t="shared" si="179"/>
        <v/>
      </c>
      <c r="W571" s="6" t="str">
        <f t="shared" si="180"/>
        <v/>
      </c>
      <c r="X571" s="6" t="str">
        <f t="shared" si="181"/>
        <v/>
      </c>
      <c r="Y571" s="6" t="str">
        <f t="shared" si="182"/>
        <v/>
      </c>
      <c r="Z571" s="6" t="str">
        <f t="shared" si="183"/>
        <v/>
      </c>
      <c r="AA571" s="6" t="str">
        <f t="shared" si="184"/>
        <v/>
      </c>
      <c r="AB571" s="6" t="str">
        <f t="shared" si="185"/>
        <v/>
      </c>
      <c r="AC571" s="6" t="str">
        <f t="shared" si="186"/>
        <v/>
      </c>
      <c r="AD571" s="6" t="str">
        <f t="shared" si="171"/>
        <v/>
      </c>
      <c r="AE571" s="6" t="str">
        <f t="shared" si="172"/>
        <v/>
      </c>
      <c r="AF571" s="6" t="str">
        <f t="shared" si="174"/>
        <v/>
      </c>
      <c r="AG571" s="6" t="str">
        <f ca="1">IFERROR(IF(AD571=LARGE(INDIRECT("AD"&amp;MATCH(B571,B:B,0)&amp;":AD"&amp;IF(B571=MAX(B:B),1010,MATCH(B571+1,B:B,0)-1)),IF(COUNTIF(INDIRECT("C"&amp;MATCH(B571,B:B,0)&amp;":C"&amp;IF(B571=MAX(B:B),1010,MATCH(B571+1,B:B,0)-1)),"H")&gt;0,1,"")),B571&amp;"H1",IF(AD571=LARGE(INDIRECT("AD"&amp;MATCH(B571,B:B,0)&amp;":AD"&amp;IF(B571=MAX(B:B),1010,MATCH(B571+1,B:B,0)-1)),IF(COUNTIF(INDIRECT("C"&amp;MATCH(B571,B:B,0)&amp;":C"&amp;IF(B571=MAX(B:B),1010,MATCH(B571+1,B:B,0)-1)),"H")&gt;0,2,"")),B571&amp;"H2",IF(AD571=LARGE(INDIRECT("AD"&amp;MATCH(B571,B:B,0)&amp;":AD"&amp;IF(B571=MAX(B:B),1010,MATCH(B571+1,B:B,0)-1)), IF(COUNTIF(INDIRECT("C"&amp;MATCH(B571,B:B,0)&amp;":C"&amp;IF(B571=MAX(B:B),1010,MATCH(B571+1,B:B,0)-1)),"S")&gt;0,COUNTIF(INDIRECT("C"&amp;MATCH(B571,B:B,0)&amp;":C"&amp;IF(B571=MAX(B:B),1010,MATCH(B571+1,B:B,0)-1)),"H")+1,””)),B571&amp;"S1",IF(AD571=LARGE(INDIRECT("AD"&amp;MATCH(B571,B:B,0)&amp;":AD"&amp;IF(B571=MAX(B:B),1010,MATCH(B571+1,B:B,0)-1)), IF(COUNTIF(INDIRECT("C"&amp;MATCH(B571,B:B,0)&amp;":C"&amp;IF(B571=MAX(B:B),1010,MATCH(B571+1,B:B,0)-1)),"S")&gt;0,COUNTIF(INDIRECT("C"&amp;MATCH(B571,B:B,0)&amp;":C"&amp;IF(B571=MAX(B:B),1010,MATCH(B571+1,B:B,0)-1)),"H")+2,””)),B571&amp;"S2",IF(AD571=LARGE(INDIRECT("AD"&amp;MATCH(B571,B:B,0)&amp;":AD"&amp;IF(B571=MAX(B:B),1010,MATCH(B571+1,B:B,0)-1)), IF(COUNTIF(INDIRECT("C"&amp;MATCH(B571,B:B,0)&amp;":C"&amp;IF(B571=MAX(B:B),1010,MATCH(B571+1,B:B,0)-1)),"V")&gt;0,COUNTIF(INDIRECT("C"&amp;MATCH(B571,B:B,0)&amp;":C"&amp;IF(B571=MAX(B:B),1010,MATCH(B571+1,B:B,0)-1)),"H")+COUNTIF(INDIRECT("C"&amp;MATCH(B571,B:B,0)&amp;":C"&amp;IF(B571=MAX(B:B),1010,MATCH(B571+1,B:B,0)-1)),"S")+1,"")),B571&amp;"V1",IF(AD571=LARGE(INDIRECT("AD"&amp;MATCH(B571,B:B,0)&amp;":AD"&amp;IF(B571=MAX(B:B),1010,MATCH(B571+1,B:B,0)-1)), IF(COUNTIF(INDIRECT("C"&amp;MATCH(B571,B:B,0)&amp;":C"&amp;IF(B571=MAX(B:B),1010,MATCH(B571+1,B:B,0)-1)),"V")&gt;0,COUNTIF(INDIRECT("C"&amp;MATCH(B571,B:B,0)&amp;":C"&amp;IF(B571=MAX(B:B),1010,MATCH(B571+1,B:B,0)-1)),"H")+COUNTIF(INDIRECT("C"&amp;MATCH(B571,B:B,0)&amp;":C"&amp;IF(B571=MAX(B:B),1010,MATCH(B571+1,B:B,0)-1)),"S")+2,"")),B571&amp;"V2","")))))),"")</f>
        <v/>
      </c>
      <c r="AH571" s="14" t="str">
        <f t="shared" ca="1" si="173"/>
        <v/>
      </c>
    </row>
    <row r="572" spans="1:34" customFormat="1" x14ac:dyDescent="0.3">
      <c r="A572" s="52" t="str">
        <f t="shared" ca="1" si="170"/>
        <v/>
      </c>
      <c r="L572" s="9"/>
      <c r="M572" s="52"/>
      <c r="N572" s="52"/>
      <c r="O572" s="47" t="str">
        <f t="shared" si="175"/>
        <v/>
      </c>
      <c r="P572" s="46" t="str">
        <f t="shared" ca="1" si="176"/>
        <v/>
      </c>
      <c r="Q572" s="39"/>
      <c r="R572" s="39"/>
      <c r="S572" s="40"/>
      <c r="T572" s="6" t="str">
        <f t="shared" si="177"/>
        <v/>
      </c>
      <c r="U572" s="6" t="str">
        <f t="shared" si="178"/>
        <v/>
      </c>
      <c r="V572" s="6" t="str">
        <f t="shared" si="179"/>
        <v/>
      </c>
      <c r="W572" s="6" t="str">
        <f t="shared" si="180"/>
        <v/>
      </c>
      <c r="X572" s="6" t="str">
        <f t="shared" si="181"/>
        <v/>
      </c>
      <c r="Y572" s="6" t="str">
        <f t="shared" si="182"/>
        <v/>
      </c>
      <c r="Z572" s="6" t="str">
        <f t="shared" si="183"/>
        <v/>
      </c>
      <c r="AA572" s="6" t="str">
        <f t="shared" si="184"/>
        <v/>
      </c>
      <c r="AB572" s="6" t="str">
        <f t="shared" si="185"/>
        <v/>
      </c>
      <c r="AC572" s="6" t="str">
        <f t="shared" si="186"/>
        <v/>
      </c>
      <c r="AD572" s="6" t="str">
        <f t="shared" si="171"/>
        <v/>
      </c>
      <c r="AE572" s="6" t="str">
        <f t="shared" si="172"/>
        <v/>
      </c>
      <c r="AF572" s="6" t="str">
        <f t="shared" si="174"/>
        <v/>
      </c>
      <c r="AG572" s="6" t="str">
        <f ca="1">IFERROR(IF(AD572=LARGE(INDIRECT("AD"&amp;MATCH(B572,B:B,0)&amp;":AD"&amp;IF(B572=MAX(B:B),1010,MATCH(B572+1,B:B,0)-1)),IF(COUNTIF(INDIRECT("C"&amp;MATCH(B572,B:B,0)&amp;":C"&amp;IF(B572=MAX(B:B),1010,MATCH(B572+1,B:B,0)-1)),"H")&gt;0,1,"")),B572&amp;"H1",IF(AD572=LARGE(INDIRECT("AD"&amp;MATCH(B572,B:B,0)&amp;":AD"&amp;IF(B572=MAX(B:B),1010,MATCH(B572+1,B:B,0)-1)),IF(COUNTIF(INDIRECT("C"&amp;MATCH(B572,B:B,0)&amp;":C"&amp;IF(B572=MAX(B:B),1010,MATCH(B572+1,B:B,0)-1)),"H")&gt;0,2,"")),B572&amp;"H2",IF(AD572=LARGE(INDIRECT("AD"&amp;MATCH(B572,B:B,0)&amp;":AD"&amp;IF(B572=MAX(B:B),1010,MATCH(B572+1,B:B,0)-1)), IF(COUNTIF(INDIRECT("C"&amp;MATCH(B572,B:B,0)&amp;":C"&amp;IF(B572=MAX(B:B),1010,MATCH(B572+1,B:B,0)-1)),"S")&gt;0,COUNTIF(INDIRECT("C"&amp;MATCH(B572,B:B,0)&amp;":C"&amp;IF(B572=MAX(B:B),1010,MATCH(B572+1,B:B,0)-1)),"H")+1,””)),B572&amp;"S1",IF(AD572=LARGE(INDIRECT("AD"&amp;MATCH(B572,B:B,0)&amp;":AD"&amp;IF(B572=MAX(B:B),1010,MATCH(B572+1,B:B,0)-1)), IF(COUNTIF(INDIRECT("C"&amp;MATCH(B572,B:B,0)&amp;":C"&amp;IF(B572=MAX(B:B),1010,MATCH(B572+1,B:B,0)-1)),"S")&gt;0,COUNTIF(INDIRECT("C"&amp;MATCH(B572,B:B,0)&amp;":C"&amp;IF(B572=MAX(B:B),1010,MATCH(B572+1,B:B,0)-1)),"H")+2,””)),B572&amp;"S2",IF(AD572=LARGE(INDIRECT("AD"&amp;MATCH(B572,B:B,0)&amp;":AD"&amp;IF(B572=MAX(B:B),1010,MATCH(B572+1,B:B,0)-1)), IF(COUNTIF(INDIRECT("C"&amp;MATCH(B572,B:B,0)&amp;":C"&amp;IF(B572=MAX(B:B),1010,MATCH(B572+1,B:B,0)-1)),"V")&gt;0,COUNTIF(INDIRECT("C"&amp;MATCH(B572,B:B,0)&amp;":C"&amp;IF(B572=MAX(B:B),1010,MATCH(B572+1,B:B,0)-1)),"H")+COUNTIF(INDIRECT("C"&amp;MATCH(B572,B:B,0)&amp;":C"&amp;IF(B572=MAX(B:B),1010,MATCH(B572+1,B:B,0)-1)),"S")+1,"")),B572&amp;"V1",IF(AD572=LARGE(INDIRECT("AD"&amp;MATCH(B572,B:B,0)&amp;":AD"&amp;IF(B572=MAX(B:B),1010,MATCH(B572+1,B:B,0)-1)), IF(COUNTIF(INDIRECT("C"&amp;MATCH(B572,B:B,0)&amp;":C"&amp;IF(B572=MAX(B:B),1010,MATCH(B572+1,B:B,0)-1)),"V")&gt;0,COUNTIF(INDIRECT("C"&amp;MATCH(B572,B:B,0)&amp;":C"&amp;IF(B572=MAX(B:B),1010,MATCH(B572+1,B:B,0)-1)),"H")+COUNTIF(INDIRECT("C"&amp;MATCH(B572,B:B,0)&amp;":C"&amp;IF(B572=MAX(B:B),1010,MATCH(B572+1,B:B,0)-1)),"S")+2,"")),B572&amp;"V2","")))))),"")</f>
        <v/>
      </c>
      <c r="AH572" s="14" t="str">
        <f t="shared" ca="1" si="173"/>
        <v/>
      </c>
    </row>
    <row r="573" spans="1:34" customFormat="1" x14ac:dyDescent="0.3">
      <c r="A573" s="52" t="str">
        <f t="shared" ca="1" si="170"/>
        <v/>
      </c>
      <c r="L573" s="9"/>
      <c r="M573" s="52"/>
      <c r="N573" s="52"/>
      <c r="O573" s="47" t="str">
        <f t="shared" si="175"/>
        <v/>
      </c>
      <c r="P573" s="46" t="str">
        <f t="shared" ca="1" si="176"/>
        <v/>
      </c>
      <c r="Q573" s="39"/>
      <c r="R573" s="39"/>
      <c r="S573" s="40"/>
      <c r="T573" s="6" t="str">
        <f t="shared" si="177"/>
        <v/>
      </c>
      <c r="U573" s="6" t="str">
        <f t="shared" si="178"/>
        <v/>
      </c>
      <c r="V573" s="6" t="str">
        <f t="shared" si="179"/>
        <v/>
      </c>
      <c r="W573" s="6" t="str">
        <f t="shared" si="180"/>
        <v/>
      </c>
      <c r="X573" s="6" t="str">
        <f t="shared" si="181"/>
        <v/>
      </c>
      <c r="Y573" s="6" t="str">
        <f t="shared" si="182"/>
        <v/>
      </c>
      <c r="Z573" s="6" t="str">
        <f t="shared" si="183"/>
        <v/>
      </c>
      <c r="AA573" s="6" t="str">
        <f t="shared" si="184"/>
        <v/>
      </c>
      <c r="AB573" s="6" t="str">
        <f t="shared" si="185"/>
        <v/>
      </c>
      <c r="AC573" s="6" t="str">
        <f t="shared" si="186"/>
        <v/>
      </c>
      <c r="AD573" s="6" t="str">
        <f t="shared" si="171"/>
        <v/>
      </c>
      <c r="AE573" s="6" t="str">
        <f t="shared" si="172"/>
        <v/>
      </c>
      <c r="AF573" s="6" t="str">
        <f t="shared" si="174"/>
        <v/>
      </c>
      <c r="AG573" s="6" t="str">
        <f ca="1">IFERROR(IF(AD573=LARGE(INDIRECT("AD"&amp;MATCH(B573,B:B,0)&amp;":AD"&amp;IF(B573=MAX(B:B),1010,MATCH(B573+1,B:B,0)-1)),IF(COUNTIF(INDIRECT("C"&amp;MATCH(B573,B:B,0)&amp;":C"&amp;IF(B573=MAX(B:B),1010,MATCH(B573+1,B:B,0)-1)),"H")&gt;0,1,"")),B573&amp;"H1",IF(AD573=LARGE(INDIRECT("AD"&amp;MATCH(B573,B:B,0)&amp;":AD"&amp;IF(B573=MAX(B:B),1010,MATCH(B573+1,B:B,0)-1)),IF(COUNTIF(INDIRECT("C"&amp;MATCH(B573,B:B,0)&amp;":C"&amp;IF(B573=MAX(B:B),1010,MATCH(B573+1,B:B,0)-1)),"H")&gt;0,2,"")),B573&amp;"H2",IF(AD573=LARGE(INDIRECT("AD"&amp;MATCH(B573,B:B,0)&amp;":AD"&amp;IF(B573=MAX(B:B),1010,MATCH(B573+1,B:B,0)-1)), IF(COUNTIF(INDIRECT("C"&amp;MATCH(B573,B:B,0)&amp;":C"&amp;IF(B573=MAX(B:B),1010,MATCH(B573+1,B:B,0)-1)),"S")&gt;0,COUNTIF(INDIRECT("C"&amp;MATCH(B573,B:B,0)&amp;":C"&amp;IF(B573=MAX(B:B),1010,MATCH(B573+1,B:B,0)-1)),"H")+1,””)),B573&amp;"S1",IF(AD573=LARGE(INDIRECT("AD"&amp;MATCH(B573,B:B,0)&amp;":AD"&amp;IF(B573=MAX(B:B),1010,MATCH(B573+1,B:B,0)-1)), IF(COUNTIF(INDIRECT("C"&amp;MATCH(B573,B:B,0)&amp;":C"&amp;IF(B573=MAX(B:B),1010,MATCH(B573+1,B:B,0)-1)),"S")&gt;0,COUNTIF(INDIRECT("C"&amp;MATCH(B573,B:B,0)&amp;":C"&amp;IF(B573=MAX(B:B),1010,MATCH(B573+1,B:B,0)-1)),"H")+2,””)),B573&amp;"S2",IF(AD573=LARGE(INDIRECT("AD"&amp;MATCH(B573,B:B,0)&amp;":AD"&amp;IF(B573=MAX(B:B),1010,MATCH(B573+1,B:B,0)-1)), IF(COUNTIF(INDIRECT("C"&amp;MATCH(B573,B:B,0)&amp;":C"&amp;IF(B573=MAX(B:B),1010,MATCH(B573+1,B:B,0)-1)),"V")&gt;0,COUNTIF(INDIRECT("C"&amp;MATCH(B573,B:B,0)&amp;":C"&amp;IF(B573=MAX(B:B),1010,MATCH(B573+1,B:B,0)-1)),"H")+COUNTIF(INDIRECT("C"&amp;MATCH(B573,B:B,0)&amp;":C"&amp;IF(B573=MAX(B:B),1010,MATCH(B573+1,B:B,0)-1)),"S")+1,"")),B573&amp;"V1",IF(AD573=LARGE(INDIRECT("AD"&amp;MATCH(B573,B:B,0)&amp;":AD"&amp;IF(B573=MAX(B:B),1010,MATCH(B573+1,B:B,0)-1)), IF(COUNTIF(INDIRECT("C"&amp;MATCH(B573,B:B,0)&amp;":C"&amp;IF(B573=MAX(B:B),1010,MATCH(B573+1,B:B,0)-1)),"V")&gt;0,COUNTIF(INDIRECT("C"&amp;MATCH(B573,B:B,0)&amp;":C"&amp;IF(B573=MAX(B:B),1010,MATCH(B573+1,B:B,0)-1)),"H")+COUNTIF(INDIRECT("C"&amp;MATCH(B573,B:B,0)&amp;":C"&amp;IF(B573=MAX(B:B),1010,MATCH(B573+1,B:B,0)-1)),"S")+2,"")),B573&amp;"V2","")))))),"")</f>
        <v/>
      </c>
      <c r="AH573" s="14" t="str">
        <f t="shared" ca="1" si="173"/>
        <v/>
      </c>
    </row>
    <row r="574" spans="1:34" customFormat="1" x14ac:dyDescent="0.3">
      <c r="A574" s="52" t="str">
        <f t="shared" ca="1" si="170"/>
        <v/>
      </c>
      <c r="L574" s="9"/>
      <c r="M574" s="52"/>
      <c r="N574" s="52"/>
      <c r="O574" s="47" t="str">
        <f t="shared" si="175"/>
        <v/>
      </c>
      <c r="P574" s="46" t="str">
        <f t="shared" ca="1" si="176"/>
        <v/>
      </c>
      <c r="Q574" s="39"/>
      <c r="R574" s="39"/>
      <c r="S574" s="40"/>
      <c r="T574" s="6" t="str">
        <f t="shared" si="177"/>
        <v/>
      </c>
      <c r="U574" s="6" t="str">
        <f t="shared" si="178"/>
        <v/>
      </c>
      <c r="V574" s="6" t="str">
        <f t="shared" si="179"/>
        <v/>
      </c>
      <c r="W574" s="6" t="str">
        <f t="shared" si="180"/>
        <v/>
      </c>
      <c r="X574" s="6" t="str">
        <f t="shared" si="181"/>
        <v/>
      </c>
      <c r="Y574" s="6" t="str">
        <f t="shared" si="182"/>
        <v/>
      </c>
      <c r="Z574" s="6" t="str">
        <f t="shared" si="183"/>
        <v/>
      </c>
      <c r="AA574" s="6" t="str">
        <f t="shared" si="184"/>
        <v/>
      </c>
      <c r="AB574" s="6" t="str">
        <f t="shared" si="185"/>
        <v/>
      </c>
      <c r="AC574" s="6" t="str">
        <f t="shared" si="186"/>
        <v/>
      </c>
      <c r="AD574" s="6" t="str">
        <f t="shared" si="171"/>
        <v/>
      </c>
      <c r="AE574" s="6" t="str">
        <f t="shared" si="172"/>
        <v/>
      </c>
      <c r="AF574" s="6" t="str">
        <f t="shared" si="174"/>
        <v/>
      </c>
      <c r="AG574" s="6" t="str">
        <f ca="1">IFERROR(IF(AD574=LARGE(INDIRECT("AD"&amp;MATCH(B574,B:B,0)&amp;":AD"&amp;IF(B574=MAX(B:B),1010,MATCH(B574+1,B:B,0)-1)),IF(COUNTIF(INDIRECT("C"&amp;MATCH(B574,B:B,0)&amp;":C"&amp;IF(B574=MAX(B:B),1010,MATCH(B574+1,B:B,0)-1)),"H")&gt;0,1,"")),B574&amp;"H1",IF(AD574=LARGE(INDIRECT("AD"&amp;MATCH(B574,B:B,0)&amp;":AD"&amp;IF(B574=MAX(B:B),1010,MATCH(B574+1,B:B,0)-1)),IF(COUNTIF(INDIRECT("C"&amp;MATCH(B574,B:B,0)&amp;":C"&amp;IF(B574=MAX(B:B),1010,MATCH(B574+1,B:B,0)-1)),"H")&gt;0,2,"")),B574&amp;"H2",IF(AD574=LARGE(INDIRECT("AD"&amp;MATCH(B574,B:B,0)&amp;":AD"&amp;IF(B574=MAX(B:B),1010,MATCH(B574+1,B:B,0)-1)), IF(COUNTIF(INDIRECT("C"&amp;MATCH(B574,B:B,0)&amp;":C"&amp;IF(B574=MAX(B:B),1010,MATCH(B574+1,B:B,0)-1)),"S")&gt;0,COUNTIF(INDIRECT("C"&amp;MATCH(B574,B:B,0)&amp;":C"&amp;IF(B574=MAX(B:B),1010,MATCH(B574+1,B:B,0)-1)),"H")+1,””)),B574&amp;"S1",IF(AD574=LARGE(INDIRECT("AD"&amp;MATCH(B574,B:B,0)&amp;":AD"&amp;IF(B574=MAX(B:B),1010,MATCH(B574+1,B:B,0)-1)), IF(COUNTIF(INDIRECT("C"&amp;MATCH(B574,B:B,0)&amp;":C"&amp;IF(B574=MAX(B:B),1010,MATCH(B574+1,B:B,0)-1)),"S")&gt;0,COUNTIF(INDIRECT("C"&amp;MATCH(B574,B:B,0)&amp;":C"&amp;IF(B574=MAX(B:B),1010,MATCH(B574+1,B:B,0)-1)),"H")+2,””)),B574&amp;"S2",IF(AD574=LARGE(INDIRECT("AD"&amp;MATCH(B574,B:B,0)&amp;":AD"&amp;IF(B574=MAX(B:B),1010,MATCH(B574+1,B:B,0)-1)), IF(COUNTIF(INDIRECT("C"&amp;MATCH(B574,B:B,0)&amp;":C"&amp;IF(B574=MAX(B:B),1010,MATCH(B574+1,B:B,0)-1)),"V")&gt;0,COUNTIF(INDIRECT("C"&amp;MATCH(B574,B:B,0)&amp;":C"&amp;IF(B574=MAX(B:B),1010,MATCH(B574+1,B:B,0)-1)),"H")+COUNTIF(INDIRECT("C"&amp;MATCH(B574,B:B,0)&amp;":C"&amp;IF(B574=MAX(B:B),1010,MATCH(B574+1,B:B,0)-1)),"S")+1,"")),B574&amp;"V1",IF(AD574=LARGE(INDIRECT("AD"&amp;MATCH(B574,B:B,0)&amp;":AD"&amp;IF(B574=MAX(B:B),1010,MATCH(B574+1,B:B,0)-1)), IF(COUNTIF(INDIRECT("C"&amp;MATCH(B574,B:B,0)&amp;":C"&amp;IF(B574=MAX(B:B),1010,MATCH(B574+1,B:B,0)-1)),"V")&gt;0,COUNTIF(INDIRECT("C"&amp;MATCH(B574,B:B,0)&amp;":C"&amp;IF(B574=MAX(B:B),1010,MATCH(B574+1,B:B,0)-1)),"H")+COUNTIF(INDIRECT("C"&amp;MATCH(B574,B:B,0)&amp;":C"&amp;IF(B574=MAX(B:B),1010,MATCH(B574+1,B:B,0)-1)),"S")+2,"")),B574&amp;"V2","")))))),"")</f>
        <v/>
      </c>
      <c r="AH574" s="14" t="str">
        <f t="shared" ca="1" si="173"/>
        <v/>
      </c>
    </row>
    <row r="575" spans="1:34" customFormat="1" x14ac:dyDescent="0.3">
      <c r="A575" s="52" t="str">
        <f t="shared" ca="1" si="170"/>
        <v/>
      </c>
      <c r="L575" s="9"/>
      <c r="M575" s="52"/>
      <c r="N575" s="52"/>
      <c r="O575" s="47" t="str">
        <f t="shared" si="175"/>
        <v/>
      </c>
      <c r="P575" s="46" t="str">
        <f t="shared" ca="1" si="176"/>
        <v/>
      </c>
      <c r="Q575" s="39"/>
      <c r="R575" s="39"/>
      <c r="S575" s="40"/>
      <c r="T575" s="6" t="str">
        <f t="shared" si="177"/>
        <v/>
      </c>
      <c r="U575" s="6" t="str">
        <f t="shared" si="178"/>
        <v/>
      </c>
      <c r="V575" s="6" t="str">
        <f t="shared" si="179"/>
        <v/>
      </c>
      <c r="W575" s="6" t="str">
        <f t="shared" si="180"/>
        <v/>
      </c>
      <c r="X575" s="6" t="str">
        <f t="shared" si="181"/>
        <v/>
      </c>
      <c r="Y575" s="6" t="str">
        <f t="shared" si="182"/>
        <v/>
      </c>
      <c r="Z575" s="6" t="str">
        <f t="shared" si="183"/>
        <v/>
      </c>
      <c r="AA575" s="6" t="str">
        <f t="shared" si="184"/>
        <v/>
      </c>
      <c r="AB575" s="6" t="str">
        <f t="shared" si="185"/>
        <v/>
      </c>
      <c r="AC575" s="6" t="str">
        <f t="shared" si="186"/>
        <v/>
      </c>
      <c r="AD575" s="6" t="str">
        <f t="shared" si="171"/>
        <v/>
      </c>
      <c r="AE575" s="6" t="str">
        <f t="shared" si="172"/>
        <v/>
      </c>
      <c r="AF575" s="6" t="str">
        <f t="shared" si="174"/>
        <v/>
      </c>
      <c r="AG575" s="6" t="str">
        <f ca="1">IFERROR(IF(AD575=LARGE(INDIRECT("AD"&amp;MATCH(B575,B:B,0)&amp;":AD"&amp;IF(B575=MAX(B:B),1010,MATCH(B575+1,B:B,0)-1)),IF(COUNTIF(INDIRECT("C"&amp;MATCH(B575,B:B,0)&amp;":C"&amp;IF(B575=MAX(B:B),1010,MATCH(B575+1,B:B,0)-1)),"H")&gt;0,1,"")),B575&amp;"H1",IF(AD575=LARGE(INDIRECT("AD"&amp;MATCH(B575,B:B,0)&amp;":AD"&amp;IF(B575=MAX(B:B),1010,MATCH(B575+1,B:B,0)-1)),IF(COUNTIF(INDIRECT("C"&amp;MATCH(B575,B:B,0)&amp;":C"&amp;IF(B575=MAX(B:B),1010,MATCH(B575+1,B:B,0)-1)),"H")&gt;0,2,"")),B575&amp;"H2",IF(AD575=LARGE(INDIRECT("AD"&amp;MATCH(B575,B:B,0)&amp;":AD"&amp;IF(B575=MAX(B:B),1010,MATCH(B575+1,B:B,0)-1)), IF(COUNTIF(INDIRECT("C"&amp;MATCH(B575,B:B,0)&amp;":C"&amp;IF(B575=MAX(B:B),1010,MATCH(B575+1,B:B,0)-1)),"S")&gt;0,COUNTIF(INDIRECT("C"&amp;MATCH(B575,B:B,0)&amp;":C"&amp;IF(B575=MAX(B:B),1010,MATCH(B575+1,B:B,0)-1)),"H")+1,””)),B575&amp;"S1",IF(AD575=LARGE(INDIRECT("AD"&amp;MATCH(B575,B:B,0)&amp;":AD"&amp;IF(B575=MAX(B:B),1010,MATCH(B575+1,B:B,0)-1)), IF(COUNTIF(INDIRECT("C"&amp;MATCH(B575,B:B,0)&amp;":C"&amp;IF(B575=MAX(B:B),1010,MATCH(B575+1,B:B,0)-1)),"S")&gt;0,COUNTIF(INDIRECT("C"&amp;MATCH(B575,B:B,0)&amp;":C"&amp;IF(B575=MAX(B:B),1010,MATCH(B575+1,B:B,0)-1)),"H")+2,””)),B575&amp;"S2",IF(AD575=LARGE(INDIRECT("AD"&amp;MATCH(B575,B:B,0)&amp;":AD"&amp;IF(B575=MAX(B:B),1010,MATCH(B575+1,B:B,0)-1)), IF(COUNTIF(INDIRECT("C"&amp;MATCH(B575,B:B,0)&amp;":C"&amp;IF(B575=MAX(B:B),1010,MATCH(B575+1,B:B,0)-1)),"V")&gt;0,COUNTIF(INDIRECT("C"&amp;MATCH(B575,B:B,0)&amp;":C"&amp;IF(B575=MAX(B:B),1010,MATCH(B575+1,B:B,0)-1)),"H")+COUNTIF(INDIRECT("C"&amp;MATCH(B575,B:B,0)&amp;":C"&amp;IF(B575=MAX(B:B),1010,MATCH(B575+1,B:B,0)-1)),"S")+1,"")),B575&amp;"V1",IF(AD575=LARGE(INDIRECT("AD"&amp;MATCH(B575,B:B,0)&amp;":AD"&amp;IF(B575=MAX(B:B),1010,MATCH(B575+1,B:B,0)-1)), IF(COUNTIF(INDIRECT("C"&amp;MATCH(B575,B:B,0)&amp;":C"&amp;IF(B575=MAX(B:B),1010,MATCH(B575+1,B:B,0)-1)),"V")&gt;0,COUNTIF(INDIRECT("C"&amp;MATCH(B575,B:B,0)&amp;":C"&amp;IF(B575=MAX(B:B),1010,MATCH(B575+1,B:B,0)-1)),"H")+COUNTIF(INDIRECT("C"&amp;MATCH(B575,B:B,0)&amp;":C"&amp;IF(B575=MAX(B:B),1010,MATCH(B575+1,B:B,0)-1)),"S")+2,"")),B575&amp;"V2","")))))),"")</f>
        <v/>
      </c>
      <c r="AH575" s="14" t="str">
        <f t="shared" ca="1" si="173"/>
        <v/>
      </c>
    </row>
    <row r="576" spans="1:34" customFormat="1" x14ac:dyDescent="0.3">
      <c r="A576" s="52" t="str">
        <f t="shared" ca="1" si="170"/>
        <v/>
      </c>
      <c r="L576" s="9"/>
      <c r="M576" s="52"/>
      <c r="N576" s="52"/>
      <c r="O576" s="47" t="str">
        <f t="shared" si="175"/>
        <v/>
      </c>
      <c r="P576" s="46" t="str">
        <f t="shared" ca="1" si="176"/>
        <v/>
      </c>
      <c r="Q576" s="39"/>
      <c r="R576" s="39"/>
      <c r="S576" s="40"/>
      <c r="T576" s="6" t="str">
        <f t="shared" si="177"/>
        <v/>
      </c>
      <c r="U576" s="6" t="str">
        <f t="shared" si="178"/>
        <v/>
      </c>
      <c r="V576" s="6" t="str">
        <f t="shared" si="179"/>
        <v/>
      </c>
      <c r="W576" s="6" t="str">
        <f t="shared" si="180"/>
        <v/>
      </c>
      <c r="X576" s="6" t="str">
        <f t="shared" si="181"/>
        <v/>
      </c>
      <c r="Y576" s="6" t="str">
        <f t="shared" si="182"/>
        <v/>
      </c>
      <c r="Z576" s="6" t="str">
        <f t="shared" si="183"/>
        <v/>
      </c>
      <c r="AA576" s="6" t="str">
        <f t="shared" si="184"/>
        <v/>
      </c>
      <c r="AB576" s="6" t="str">
        <f t="shared" si="185"/>
        <v/>
      </c>
      <c r="AC576" s="6" t="str">
        <f t="shared" si="186"/>
        <v/>
      </c>
      <c r="AD576" s="6" t="str">
        <f t="shared" si="171"/>
        <v/>
      </c>
      <c r="AE576" s="6" t="str">
        <f t="shared" si="172"/>
        <v/>
      </c>
      <c r="AF576" s="6" t="str">
        <f t="shared" si="174"/>
        <v/>
      </c>
      <c r="AG576" s="6" t="str">
        <f ca="1">IFERROR(IF(AD576=LARGE(INDIRECT("AD"&amp;MATCH(B576,B:B,0)&amp;":AD"&amp;IF(B576=MAX(B:B),1010,MATCH(B576+1,B:B,0)-1)),IF(COUNTIF(INDIRECT("C"&amp;MATCH(B576,B:B,0)&amp;":C"&amp;IF(B576=MAX(B:B),1010,MATCH(B576+1,B:B,0)-1)),"H")&gt;0,1,"")),B576&amp;"H1",IF(AD576=LARGE(INDIRECT("AD"&amp;MATCH(B576,B:B,0)&amp;":AD"&amp;IF(B576=MAX(B:B),1010,MATCH(B576+1,B:B,0)-1)),IF(COUNTIF(INDIRECT("C"&amp;MATCH(B576,B:B,0)&amp;":C"&amp;IF(B576=MAX(B:B),1010,MATCH(B576+1,B:B,0)-1)),"H")&gt;0,2,"")),B576&amp;"H2",IF(AD576=LARGE(INDIRECT("AD"&amp;MATCH(B576,B:B,0)&amp;":AD"&amp;IF(B576=MAX(B:B),1010,MATCH(B576+1,B:B,0)-1)), IF(COUNTIF(INDIRECT("C"&amp;MATCH(B576,B:B,0)&amp;":C"&amp;IF(B576=MAX(B:B),1010,MATCH(B576+1,B:B,0)-1)),"S")&gt;0,COUNTIF(INDIRECT("C"&amp;MATCH(B576,B:B,0)&amp;":C"&amp;IF(B576=MAX(B:B),1010,MATCH(B576+1,B:B,0)-1)),"H")+1,””)),B576&amp;"S1",IF(AD576=LARGE(INDIRECT("AD"&amp;MATCH(B576,B:B,0)&amp;":AD"&amp;IF(B576=MAX(B:B),1010,MATCH(B576+1,B:B,0)-1)), IF(COUNTIF(INDIRECT("C"&amp;MATCH(B576,B:B,0)&amp;":C"&amp;IF(B576=MAX(B:B),1010,MATCH(B576+1,B:B,0)-1)),"S")&gt;0,COUNTIF(INDIRECT("C"&amp;MATCH(B576,B:B,0)&amp;":C"&amp;IF(B576=MAX(B:B),1010,MATCH(B576+1,B:B,0)-1)),"H")+2,””)),B576&amp;"S2",IF(AD576=LARGE(INDIRECT("AD"&amp;MATCH(B576,B:B,0)&amp;":AD"&amp;IF(B576=MAX(B:B),1010,MATCH(B576+1,B:B,0)-1)), IF(COUNTIF(INDIRECT("C"&amp;MATCH(B576,B:B,0)&amp;":C"&amp;IF(B576=MAX(B:B),1010,MATCH(B576+1,B:B,0)-1)),"V")&gt;0,COUNTIF(INDIRECT("C"&amp;MATCH(B576,B:B,0)&amp;":C"&amp;IF(B576=MAX(B:B),1010,MATCH(B576+1,B:B,0)-1)),"H")+COUNTIF(INDIRECT("C"&amp;MATCH(B576,B:B,0)&amp;":C"&amp;IF(B576=MAX(B:B),1010,MATCH(B576+1,B:B,0)-1)),"S")+1,"")),B576&amp;"V1",IF(AD576=LARGE(INDIRECT("AD"&amp;MATCH(B576,B:B,0)&amp;":AD"&amp;IF(B576=MAX(B:B),1010,MATCH(B576+1,B:B,0)-1)), IF(COUNTIF(INDIRECT("C"&amp;MATCH(B576,B:B,0)&amp;":C"&amp;IF(B576=MAX(B:B),1010,MATCH(B576+1,B:B,0)-1)),"V")&gt;0,COUNTIF(INDIRECT("C"&amp;MATCH(B576,B:B,0)&amp;":C"&amp;IF(B576=MAX(B:B),1010,MATCH(B576+1,B:B,0)-1)),"H")+COUNTIF(INDIRECT("C"&amp;MATCH(B576,B:B,0)&amp;":C"&amp;IF(B576=MAX(B:B),1010,MATCH(B576+1,B:B,0)-1)),"S")+2,"")),B576&amp;"V2","")))))),"")</f>
        <v/>
      </c>
      <c r="AH576" s="14" t="str">
        <f t="shared" ca="1" si="173"/>
        <v/>
      </c>
    </row>
    <row r="577" spans="1:34" customFormat="1" x14ac:dyDescent="0.3">
      <c r="A577" s="52" t="str">
        <f t="shared" ca="1" si="170"/>
        <v/>
      </c>
      <c r="L577" s="9"/>
      <c r="M577" s="52"/>
      <c r="N577" s="52"/>
      <c r="O577" s="47" t="str">
        <f t="shared" si="175"/>
        <v/>
      </c>
      <c r="P577" s="46" t="str">
        <f t="shared" ca="1" si="176"/>
        <v/>
      </c>
      <c r="Q577" s="39"/>
      <c r="R577" s="39"/>
      <c r="S577" s="40"/>
      <c r="T577" s="6" t="str">
        <f t="shared" si="177"/>
        <v/>
      </c>
      <c r="U577" s="6" t="str">
        <f t="shared" si="178"/>
        <v/>
      </c>
      <c r="V577" s="6" t="str">
        <f t="shared" si="179"/>
        <v/>
      </c>
      <c r="W577" s="6" t="str">
        <f t="shared" si="180"/>
        <v/>
      </c>
      <c r="X577" s="6" t="str">
        <f t="shared" si="181"/>
        <v/>
      </c>
      <c r="Y577" s="6" t="str">
        <f t="shared" si="182"/>
        <v/>
      </c>
      <c r="Z577" s="6" t="str">
        <f t="shared" si="183"/>
        <v/>
      </c>
      <c r="AA577" s="6" t="str">
        <f t="shared" si="184"/>
        <v/>
      </c>
      <c r="AB577" s="6" t="str">
        <f t="shared" si="185"/>
        <v/>
      </c>
      <c r="AC577" s="6" t="str">
        <f t="shared" si="186"/>
        <v/>
      </c>
      <c r="AD577" s="6" t="str">
        <f t="shared" si="171"/>
        <v/>
      </c>
      <c r="AE577" s="6" t="str">
        <f t="shared" si="172"/>
        <v/>
      </c>
      <c r="AF577" s="6" t="str">
        <f t="shared" si="174"/>
        <v/>
      </c>
      <c r="AG577" s="6" t="str">
        <f ca="1">IFERROR(IF(AD577=LARGE(INDIRECT("AD"&amp;MATCH(B577,B:B,0)&amp;":AD"&amp;IF(B577=MAX(B:B),1010,MATCH(B577+1,B:B,0)-1)),IF(COUNTIF(INDIRECT("C"&amp;MATCH(B577,B:B,0)&amp;":C"&amp;IF(B577=MAX(B:B),1010,MATCH(B577+1,B:B,0)-1)),"H")&gt;0,1,"")),B577&amp;"H1",IF(AD577=LARGE(INDIRECT("AD"&amp;MATCH(B577,B:B,0)&amp;":AD"&amp;IF(B577=MAX(B:B),1010,MATCH(B577+1,B:B,0)-1)),IF(COUNTIF(INDIRECT("C"&amp;MATCH(B577,B:B,0)&amp;":C"&amp;IF(B577=MAX(B:B),1010,MATCH(B577+1,B:B,0)-1)),"H")&gt;0,2,"")),B577&amp;"H2",IF(AD577=LARGE(INDIRECT("AD"&amp;MATCH(B577,B:B,0)&amp;":AD"&amp;IF(B577=MAX(B:B),1010,MATCH(B577+1,B:B,0)-1)), IF(COUNTIF(INDIRECT("C"&amp;MATCH(B577,B:B,0)&amp;":C"&amp;IF(B577=MAX(B:B),1010,MATCH(B577+1,B:B,0)-1)),"S")&gt;0,COUNTIF(INDIRECT("C"&amp;MATCH(B577,B:B,0)&amp;":C"&amp;IF(B577=MAX(B:B),1010,MATCH(B577+1,B:B,0)-1)),"H")+1,””)),B577&amp;"S1",IF(AD577=LARGE(INDIRECT("AD"&amp;MATCH(B577,B:B,0)&amp;":AD"&amp;IF(B577=MAX(B:B),1010,MATCH(B577+1,B:B,0)-1)), IF(COUNTIF(INDIRECT("C"&amp;MATCH(B577,B:B,0)&amp;":C"&amp;IF(B577=MAX(B:B),1010,MATCH(B577+1,B:B,0)-1)),"S")&gt;0,COUNTIF(INDIRECT("C"&amp;MATCH(B577,B:B,0)&amp;":C"&amp;IF(B577=MAX(B:B),1010,MATCH(B577+1,B:B,0)-1)),"H")+2,””)),B577&amp;"S2",IF(AD577=LARGE(INDIRECT("AD"&amp;MATCH(B577,B:B,0)&amp;":AD"&amp;IF(B577=MAX(B:B),1010,MATCH(B577+1,B:B,0)-1)), IF(COUNTIF(INDIRECT("C"&amp;MATCH(B577,B:B,0)&amp;":C"&amp;IF(B577=MAX(B:B),1010,MATCH(B577+1,B:B,0)-1)),"V")&gt;0,COUNTIF(INDIRECT("C"&amp;MATCH(B577,B:B,0)&amp;":C"&amp;IF(B577=MAX(B:B),1010,MATCH(B577+1,B:B,0)-1)),"H")+COUNTIF(INDIRECT("C"&amp;MATCH(B577,B:B,0)&amp;":C"&amp;IF(B577=MAX(B:B),1010,MATCH(B577+1,B:B,0)-1)),"S")+1,"")),B577&amp;"V1",IF(AD577=LARGE(INDIRECT("AD"&amp;MATCH(B577,B:B,0)&amp;":AD"&amp;IF(B577=MAX(B:B),1010,MATCH(B577+1,B:B,0)-1)), IF(COUNTIF(INDIRECT("C"&amp;MATCH(B577,B:B,0)&amp;":C"&amp;IF(B577=MAX(B:B),1010,MATCH(B577+1,B:B,0)-1)),"V")&gt;0,COUNTIF(INDIRECT("C"&amp;MATCH(B577,B:B,0)&amp;":C"&amp;IF(B577=MAX(B:B),1010,MATCH(B577+1,B:B,0)-1)),"H")+COUNTIF(INDIRECT("C"&amp;MATCH(B577,B:B,0)&amp;":C"&amp;IF(B577=MAX(B:B),1010,MATCH(B577+1,B:B,0)-1)),"S")+2,"")),B577&amp;"V2","")))))),"")</f>
        <v/>
      </c>
      <c r="AH577" s="14" t="str">
        <f t="shared" ca="1" si="173"/>
        <v/>
      </c>
    </row>
    <row r="578" spans="1:34" customFormat="1" x14ac:dyDescent="0.3">
      <c r="A578" s="52" t="str">
        <f t="shared" ca="1" si="170"/>
        <v/>
      </c>
      <c r="L578" s="9"/>
      <c r="M578" s="52"/>
      <c r="N578" s="52"/>
      <c r="O578" s="47" t="str">
        <f t="shared" si="175"/>
        <v/>
      </c>
      <c r="P578" s="46" t="str">
        <f t="shared" ca="1" si="176"/>
        <v/>
      </c>
      <c r="Q578" s="39"/>
      <c r="R578" s="39"/>
      <c r="S578" s="40"/>
      <c r="T578" s="6" t="str">
        <f t="shared" si="177"/>
        <v/>
      </c>
      <c r="U578" s="6" t="str">
        <f t="shared" si="178"/>
        <v/>
      </c>
      <c r="V578" s="6" t="str">
        <f t="shared" si="179"/>
        <v/>
      </c>
      <c r="W578" s="6" t="str">
        <f t="shared" si="180"/>
        <v/>
      </c>
      <c r="X578" s="6" t="str">
        <f t="shared" si="181"/>
        <v/>
      </c>
      <c r="Y578" s="6" t="str">
        <f t="shared" si="182"/>
        <v/>
      </c>
      <c r="Z578" s="6" t="str">
        <f t="shared" si="183"/>
        <v/>
      </c>
      <c r="AA578" s="6" t="str">
        <f t="shared" si="184"/>
        <v/>
      </c>
      <c r="AB578" s="6" t="str">
        <f t="shared" si="185"/>
        <v/>
      </c>
      <c r="AC578" s="6" t="str">
        <f t="shared" si="186"/>
        <v/>
      </c>
      <c r="AD578" s="6" t="str">
        <f t="shared" si="171"/>
        <v/>
      </c>
      <c r="AE578" s="6" t="str">
        <f t="shared" si="172"/>
        <v/>
      </c>
      <c r="AF578" s="6" t="str">
        <f t="shared" si="174"/>
        <v/>
      </c>
      <c r="AG578" s="6" t="str">
        <f ca="1">IFERROR(IF(AD578=LARGE(INDIRECT("AD"&amp;MATCH(B578,B:B,0)&amp;":AD"&amp;IF(B578=MAX(B:B),1010,MATCH(B578+1,B:B,0)-1)),IF(COUNTIF(INDIRECT("C"&amp;MATCH(B578,B:B,0)&amp;":C"&amp;IF(B578=MAX(B:B),1010,MATCH(B578+1,B:B,0)-1)),"H")&gt;0,1,"")),B578&amp;"H1",IF(AD578=LARGE(INDIRECT("AD"&amp;MATCH(B578,B:B,0)&amp;":AD"&amp;IF(B578=MAX(B:B),1010,MATCH(B578+1,B:B,0)-1)),IF(COUNTIF(INDIRECT("C"&amp;MATCH(B578,B:B,0)&amp;":C"&amp;IF(B578=MAX(B:B),1010,MATCH(B578+1,B:B,0)-1)),"H")&gt;0,2,"")),B578&amp;"H2",IF(AD578=LARGE(INDIRECT("AD"&amp;MATCH(B578,B:B,0)&amp;":AD"&amp;IF(B578=MAX(B:B),1010,MATCH(B578+1,B:B,0)-1)), IF(COUNTIF(INDIRECT("C"&amp;MATCH(B578,B:B,0)&amp;":C"&amp;IF(B578=MAX(B:B),1010,MATCH(B578+1,B:B,0)-1)),"S")&gt;0,COUNTIF(INDIRECT("C"&amp;MATCH(B578,B:B,0)&amp;":C"&amp;IF(B578=MAX(B:B),1010,MATCH(B578+1,B:B,0)-1)),"H")+1,””)),B578&amp;"S1",IF(AD578=LARGE(INDIRECT("AD"&amp;MATCH(B578,B:B,0)&amp;":AD"&amp;IF(B578=MAX(B:B),1010,MATCH(B578+1,B:B,0)-1)), IF(COUNTIF(INDIRECT("C"&amp;MATCH(B578,B:B,0)&amp;":C"&amp;IF(B578=MAX(B:B),1010,MATCH(B578+1,B:B,0)-1)),"S")&gt;0,COUNTIF(INDIRECT("C"&amp;MATCH(B578,B:B,0)&amp;":C"&amp;IF(B578=MAX(B:B),1010,MATCH(B578+1,B:B,0)-1)),"H")+2,””)),B578&amp;"S2",IF(AD578=LARGE(INDIRECT("AD"&amp;MATCH(B578,B:B,0)&amp;":AD"&amp;IF(B578=MAX(B:B),1010,MATCH(B578+1,B:B,0)-1)), IF(COUNTIF(INDIRECT("C"&amp;MATCH(B578,B:B,0)&amp;":C"&amp;IF(B578=MAX(B:B),1010,MATCH(B578+1,B:B,0)-1)),"V")&gt;0,COUNTIF(INDIRECT("C"&amp;MATCH(B578,B:B,0)&amp;":C"&amp;IF(B578=MAX(B:B),1010,MATCH(B578+1,B:B,0)-1)),"H")+COUNTIF(INDIRECT("C"&amp;MATCH(B578,B:B,0)&amp;":C"&amp;IF(B578=MAX(B:B),1010,MATCH(B578+1,B:B,0)-1)),"S")+1,"")),B578&amp;"V1",IF(AD578=LARGE(INDIRECT("AD"&amp;MATCH(B578,B:B,0)&amp;":AD"&amp;IF(B578=MAX(B:B),1010,MATCH(B578+1,B:B,0)-1)), IF(COUNTIF(INDIRECT("C"&amp;MATCH(B578,B:B,0)&amp;":C"&amp;IF(B578=MAX(B:B),1010,MATCH(B578+1,B:B,0)-1)),"V")&gt;0,COUNTIF(INDIRECT("C"&amp;MATCH(B578,B:B,0)&amp;":C"&amp;IF(B578=MAX(B:B),1010,MATCH(B578+1,B:B,0)-1)),"H")+COUNTIF(INDIRECT("C"&amp;MATCH(B578,B:B,0)&amp;":C"&amp;IF(B578=MAX(B:B),1010,MATCH(B578+1,B:B,0)-1)),"S")+2,"")),B578&amp;"V2","")))))),"")</f>
        <v/>
      </c>
      <c r="AH578" s="14" t="str">
        <f t="shared" ca="1" si="173"/>
        <v/>
      </c>
    </row>
    <row r="579" spans="1:34" customFormat="1" x14ac:dyDescent="0.3">
      <c r="A579" s="52" t="str">
        <f t="shared" ref="A579:A642" ca="1" si="187">IFERROR(INDIRECT("R"&amp;MATCH(B579,Q:Q,0)),"")</f>
        <v/>
      </c>
      <c r="L579" s="9"/>
      <c r="M579" s="52"/>
      <c r="N579" s="52"/>
      <c r="O579" s="47" t="str">
        <f t="shared" si="175"/>
        <v/>
      </c>
      <c r="P579" s="46" t="str">
        <f t="shared" ca="1" si="176"/>
        <v/>
      </c>
      <c r="Q579" s="39"/>
      <c r="R579" s="39"/>
      <c r="S579" s="40"/>
      <c r="T579" s="6" t="str">
        <f t="shared" si="177"/>
        <v/>
      </c>
      <c r="U579" s="6" t="str">
        <f t="shared" si="178"/>
        <v/>
      </c>
      <c r="V579" s="6" t="str">
        <f t="shared" si="179"/>
        <v/>
      </c>
      <c r="W579" s="6" t="str">
        <f t="shared" si="180"/>
        <v/>
      </c>
      <c r="X579" s="6" t="str">
        <f t="shared" si="181"/>
        <v/>
      </c>
      <c r="Y579" s="6" t="str">
        <f t="shared" si="182"/>
        <v/>
      </c>
      <c r="Z579" s="6" t="str">
        <f t="shared" si="183"/>
        <v/>
      </c>
      <c r="AA579" s="6" t="str">
        <f t="shared" si="184"/>
        <v/>
      </c>
      <c r="AB579" s="6" t="str">
        <f t="shared" si="185"/>
        <v/>
      </c>
      <c r="AC579" s="6" t="str">
        <f t="shared" si="186"/>
        <v/>
      </c>
      <c r="AD579" s="6" t="str">
        <f t="shared" ref="AD579:AD642" si="188">IF(SUM(T579:AC579)=0,"",SUM(T579:AC579))</f>
        <v/>
      </c>
      <c r="AE579" s="6" t="str">
        <f t="shared" ref="AE579:AE642" si="189">IF(SUM(T579:Z579)=0,"",SUM(T579:Z579))</f>
        <v/>
      </c>
      <c r="AF579" s="6" t="str">
        <f t="shared" si="174"/>
        <v/>
      </c>
      <c r="AG579" s="6" t="str">
        <f ca="1">IFERROR(IF(AD579=LARGE(INDIRECT("AD"&amp;MATCH(B579,B:B,0)&amp;":AD"&amp;IF(B579=MAX(B:B),1010,MATCH(B579+1,B:B,0)-1)),IF(COUNTIF(INDIRECT("C"&amp;MATCH(B579,B:B,0)&amp;":C"&amp;IF(B579=MAX(B:B),1010,MATCH(B579+1,B:B,0)-1)),"H")&gt;0,1,"")),B579&amp;"H1",IF(AD579=LARGE(INDIRECT("AD"&amp;MATCH(B579,B:B,0)&amp;":AD"&amp;IF(B579=MAX(B:B),1010,MATCH(B579+1,B:B,0)-1)),IF(COUNTIF(INDIRECT("C"&amp;MATCH(B579,B:B,0)&amp;":C"&amp;IF(B579=MAX(B:B),1010,MATCH(B579+1,B:B,0)-1)),"H")&gt;0,2,"")),B579&amp;"H2",IF(AD579=LARGE(INDIRECT("AD"&amp;MATCH(B579,B:B,0)&amp;":AD"&amp;IF(B579=MAX(B:B),1010,MATCH(B579+1,B:B,0)-1)), IF(COUNTIF(INDIRECT("C"&amp;MATCH(B579,B:B,0)&amp;":C"&amp;IF(B579=MAX(B:B),1010,MATCH(B579+1,B:B,0)-1)),"S")&gt;0,COUNTIF(INDIRECT("C"&amp;MATCH(B579,B:B,0)&amp;":C"&amp;IF(B579=MAX(B:B),1010,MATCH(B579+1,B:B,0)-1)),"H")+1,””)),B579&amp;"S1",IF(AD579=LARGE(INDIRECT("AD"&amp;MATCH(B579,B:B,0)&amp;":AD"&amp;IF(B579=MAX(B:B),1010,MATCH(B579+1,B:B,0)-1)), IF(COUNTIF(INDIRECT("C"&amp;MATCH(B579,B:B,0)&amp;":C"&amp;IF(B579=MAX(B:B),1010,MATCH(B579+1,B:B,0)-1)),"S")&gt;0,COUNTIF(INDIRECT("C"&amp;MATCH(B579,B:B,0)&amp;":C"&amp;IF(B579=MAX(B:B),1010,MATCH(B579+1,B:B,0)-1)),"H")+2,””)),B579&amp;"S2",IF(AD579=LARGE(INDIRECT("AD"&amp;MATCH(B579,B:B,0)&amp;":AD"&amp;IF(B579=MAX(B:B),1010,MATCH(B579+1,B:B,0)-1)), IF(COUNTIF(INDIRECT("C"&amp;MATCH(B579,B:B,0)&amp;":C"&amp;IF(B579=MAX(B:B),1010,MATCH(B579+1,B:B,0)-1)),"V")&gt;0,COUNTIF(INDIRECT("C"&amp;MATCH(B579,B:B,0)&amp;":C"&amp;IF(B579=MAX(B:B),1010,MATCH(B579+1,B:B,0)-1)),"H")+COUNTIF(INDIRECT("C"&amp;MATCH(B579,B:B,0)&amp;":C"&amp;IF(B579=MAX(B:B),1010,MATCH(B579+1,B:B,0)-1)),"S")+1,"")),B579&amp;"V1",IF(AD579=LARGE(INDIRECT("AD"&amp;MATCH(B579,B:B,0)&amp;":AD"&amp;IF(B579=MAX(B:B),1010,MATCH(B579+1,B:B,0)-1)), IF(COUNTIF(INDIRECT("C"&amp;MATCH(B579,B:B,0)&amp;":C"&amp;IF(B579=MAX(B:B),1010,MATCH(B579+1,B:B,0)-1)),"V")&gt;0,COUNTIF(INDIRECT("C"&amp;MATCH(B579,B:B,0)&amp;":C"&amp;IF(B579=MAX(B:B),1010,MATCH(B579+1,B:B,0)-1)),"H")+COUNTIF(INDIRECT("C"&amp;MATCH(B579,B:B,0)&amp;":C"&amp;IF(B579=MAX(B:B),1010,MATCH(B579+1,B:B,0)-1)),"S")+2,"")),B579&amp;"V2","")))))),"")</f>
        <v/>
      </c>
      <c r="AH579" s="14" t="str">
        <f t="shared" ref="AH579:AH642" ca="1" si="190">IFERROR(IF(O579=LARGE(INDIRECT("O"&amp;MATCH(B579,B:B,0)&amp;":O"&amp;IF(B579=MAX(B:B),1010,MATCH(B579+1,B:B,0)-1)),1),O579-0.0000001*ROW(),""),"")</f>
        <v/>
      </c>
    </row>
    <row r="580" spans="1:34" customFormat="1" x14ac:dyDescent="0.3">
      <c r="A580" s="52" t="str">
        <f t="shared" ca="1" si="187"/>
        <v/>
      </c>
      <c r="L580" s="9"/>
      <c r="M580" s="52"/>
      <c r="N580" s="52"/>
      <c r="O580" s="47" t="str">
        <f t="shared" si="175"/>
        <v/>
      </c>
      <c r="P580" s="46" t="str">
        <f t="shared" ca="1" si="176"/>
        <v/>
      </c>
      <c r="Q580" s="39"/>
      <c r="R580" s="39"/>
      <c r="S580" s="40"/>
      <c r="T580" s="6" t="str">
        <f t="shared" si="177"/>
        <v/>
      </c>
      <c r="U580" s="6" t="str">
        <f t="shared" si="178"/>
        <v/>
      </c>
      <c r="V580" s="6" t="str">
        <f t="shared" si="179"/>
        <v/>
      </c>
      <c r="W580" s="6" t="str">
        <f t="shared" si="180"/>
        <v/>
      </c>
      <c r="X580" s="6" t="str">
        <f t="shared" si="181"/>
        <v/>
      </c>
      <c r="Y580" s="6" t="str">
        <f t="shared" si="182"/>
        <v/>
      </c>
      <c r="Z580" s="6" t="str">
        <f t="shared" si="183"/>
        <v/>
      </c>
      <c r="AA580" s="6" t="str">
        <f t="shared" si="184"/>
        <v/>
      </c>
      <c r="AB580" s="6" t="str">
        <f t="shared" si="185"/>
        <v/>
      </c>
      <c r="AC580" s="6" t="str">
        <f t="shared" si="186"/>
        <v/>
      </c>
      <c r="AD580" s="6" t="str">
        <f t="shared" si="188"/>
        <v/>
      </c>
      <c r="AE580" s="6" t="str">
        <f t="shared" si="189"/>
        <v/>
      </c>
      <c r="AF580" s="6" t="str">
        <f t="shared" ref="AF580:AF643" si="191">IF(SUM(AA580:AC580)=0,"",SUM(AA580:AC580))</f>
        <v/>
      </c>
      <c r="AG580" s="6" t="str">
        <f ca="1">IFERROR(IF(AD580=LARGE(INDIRECT("AD"&amp;MATCH(B580,B:B,0)&amp;":AD"&amp;IF(B580=MAX(B:B),1010,MATCH(B580+1,B:B,0)-1)),IF(COUNTIF(INDIRECT("C"&amp;MATCH(B580,B:B,0)&amp;":C"&amp;IF(B580=MAX(B:B),1010,MATCH(B580+1,B:B,0)-1)),"H")&gt;0,1,"")),B580&amp;"H1",IF(AD580=LARGE(INDIRECT("AD"&amp;MATCH(B580,B:B,0)&amp;":AD"&amp;IF(B580=MAX(B:B),1010,MATCH(B580+1,B:B,0)-1)),IF(COUNTIF(INDIRECT("C"&amp;MATCH(B580,B:B,0)&amp;":C"&amp;IF(B580=MAX(B:B),1010,MATCH(B580+1,B:B,0)-1)),"H")&gt;0,2,"")),B580&amp;"H2",IF(AD580=LARGE(INDIRECT("AD"&amp;MATCH(B580,B:B,0)&amp;":AD"&amp;IF(B580=MAX(B:B),1010,MATCH(B580+1,B:B,0)-1)), IF(COUNTIF(INDIRECT("C"&amp;MATCH(B580,B:B,0)&amp;":C"&amp;IF(B580=MAX(B:B),1010,MATCH(B580+1,B:B,0)-1)),"S")&gt;0,COUNTIF(INDIRECT("C"&amp;MATCH(B580,B:B,0)&amp;":C"&amp;IF(B580=MAX(B:B),1010,MATCH(B580+1,B:B,0)-1)),"H")+1,””)),B580&amp;"S1",IF(AD580=LARGE(INDIRECT("AD"&amp;MATCH(B580,B:B,0)&amp;":AD"&amp;IF(B580=MAX(B:B),1010,MATCH(B580+1,B:B,0)-1)), IF(COUNTIF(INDIRECT("C"&amp;MATCH(B580,B:B,0)&amp;":C"&amp;IF(B580=MAX(B:B),1010,MATCH(B580+1,B:B,0)-1)),"S")&gt;0,COUNTIF(INDIRECT("C"&amp;MATCH(B580,B:B,0)&amp;":C"&amp;IF(B580=MAX(B:B),1010,MATCH(B580+1,B:B,0)-1)),"H")+2,””)),B580&amp;"S2",IF(AD580=LARGE(INDIRECT("AD"&amp;MATCH(B580,B:B,0)&amp;":AD"&amp;IF(B580=MAX(B:B),1010,MATCH(B580+1,B:B,0)-1)), IF(COUNTIF(INDIRECT("C"&amp;MATCH(B580,B:B,0)&amp;":C"&amp;IF(B580=MAX(B:B),1010,MATCH(B580+1,B:B,0)-1)),"V")&gt;0,COUNTIF(INDIRECT("C"&amp;MATCH(B580,B:B,0)&amp;":C"&amp;IF(B580=MAX(B:B),1010,MATCH(B580+1,B:B,0)-1)),"H")+COUNTIF(INDIRECT("C"&amp;MATCH(B580,B:B,0)&amp;":C"&amp;IF(B580=MAX(B:B),1010,MATCH(B580+1,B:B,0)-1)),"S")+1,"")),B580&amp;"V1",IF(AD580=LARGE(INDIRECT("AD"&amp;MATCH(B580,B:B,0)&amp;":AD"&amp;IF(B580=MAX(B:B),1010,MATCH(B580+1,B:B,0)-1)), IF(COUNTIF(INDIRECT("C"&amp;MATCH(B580,B:B,0)&amp;":C"&amp;IF(B580=MAX(B:B),1010,MATCH(B580+1,B:B,0)-1)),"V")&gt;0,COUNTIF(INDIRECT("C"&amp;MATCH(B580,B:B,0)&amp;":C"&amp;IF(B580=MAX(B:B),1010,MATCH(B580+1,B:B,0)-1)),"H")+COUNTIF(INDIRECT("C"&amp;MATCH(B580,B:B,0)&amp;":C"&amp;IF(B580=MAX(B:B),1010,MATCH(B580+1,B:B,0)-1)),"S")+2,"")),B580&amp;"V2","")))))),"")</f>
        <v/>
      </c>
      <c r="AH580" s="14" t="str">
        <f t="shared" ca="1" si="190"/>
        <v/>
      </c>
    </row>
    <row r="581" spans="1:34" customFormat="1" x14ac:dyDescent="0.3">
      <c r="A581" s="52" t="str">
        <f t="shared" ca="1" si="187"/>
        <v/>
      </c>
      <c r="L581" s="9"/>
      <c r="M581" s="52"/>
      <c r="N581" s="52"/>
      <c r="O581" s="47" t="str">
        <f t="shared" si="175"/>
        <v/>
      </c>
      <c r="P581" s="46" t="str">
        <f t="shared" ca="1" si="176"/>
        <v/>
      </c>
      <c r="Q581" s="39"/>
      <c r="R581" s="39"/>
      <c r="S581" s="40"/>
      <c r="T581" s="6" t="str">
        <f t="shared" si="177"/>
        <v/>
      </c>
      <c r="U581" s="6" t="str">
        <f t="shared" si="178"/>
        <v/>
      </c>
      <c r="V581" s="6" t="str">
        <f t="shared" si="179"/>
        <v/>
      </c>
      <c r="W581" s="6" t="str">
        <f t="shared" si="180"/>
        <v/>
      </c>
      <c r="X581" s="6" t="str">
        <f t="shared" si="181"/>
        <v/>
      </c>
      <c r="Y581" s="6" t="str">
        <f t="shared" si="182"/>
        <v/>
      </c>
      <c r="Z581" s="6" t="str">
        <f t="shared" si="183"/>
        <v/>
      </c>
      <c r="AA581" s="6" t="str">
        <f t="shared" si="184"/>
        <v/>
      </c>
      <c r="AB581" s="6" t="str">
        <f t="shared" si="185"/>
        <v/>
      </c>
      <c r="AC581" s="6" t="str">
        <f t="shared" si="186"/>
        <v/>
      </c>
      <c r="AD581" s="6" t="str">
        <f t="shared" si="188"/>
        <v/>
      </c>
      <c r="AE581" s="6" t="str">
        <f t="shared" si="189"/>
        <v/>
      </c>
      <c r="AF581" s="6" t="str">
        <f t="shared" si="191"/>
        <v/>
      </c>
      <c r="AG581" s="6" t="str">
        <f ca="1">IFERROR(IF(AD581=LARGE(INDIRECT("AD"&amp;MATCH(B581,B:B,0)&amp;":AD"&amp;IF(B581=MAX(B:B),1010,MATCH(B581+1,B:B,0)-1)),IF(COUNTIF(INDIRECT("C"&amp;MATCH(B581,B:B,0)&amp;":C"&amp;IF(B581=MAX(B:B),1010,MATCH(B581+1,B:B,0)-1)),"H")&gt;0,1,"")),B581&amp;"H1",IF(AD581=LARGE(INDIRECT("AD"&amp;MATCH(B581,B:B,0)&amp;":AD"&amp;IF(B581=MAX(B:B),1010,MATCH(B581+1,B:B,0)-1)),IF(COUNTIF(INDIRECT("C"&amp;MATCH(B581,B:B,0)&amp;":C"&amp;IF(B581=MAX(B:B),1010,MATCH(B581+1,B:B,0)-1)),"H")&gt;0,2,"")),B581&amp;"H2",IF(AD581=LARGE(INDIRECT("AD"&amp;MATCH(B581,B:B,0)&amp;":AD"&amp;IF(B581=MAX(B:B),1010,MATCH(B581+1,B:B,0)-1)), IF(COUNTIF(INDIRECT("C"&amp;MATCH(B581,B:B,0)&amp;":C"&amp;IF(B581=MAX(B:B),1010,MATCH(B581+1,B:B,0)-1)),"S")&gt;0,COUNTIF(INDIRECT("C"&amp;MATCH(B581,B:B,0)&amp;":C"&amp;IF(B581=MAX(B:B),1010,MATCH(B581+1,B:B,0)-1)),"H")+1,””)),B581&amp;"S1",IF(AD581=LARGE(INDIRECT("AD"&amp;MATCH(B581,B:B,0)&amp;":AD"&amp;IF(B581=MAX(B:B),1010,MATCH(B581+1,B:B,0)-1)), IF(COUNTIF(INDIRECT("C"&amp;MATCH(B581,B:B,0)&amp;":C"&amp;IF(B581=MAX(B:B),1010,MATCH(B581+1,B:B,0)-1)),"S")&gt;0,COUNTIF(INDIRECT("C"&amp;MATCH(B581,B:B,0)&amp;":C"&amp;IF(B581=MAX(B:B),1010,MATCH(B581+1,B:B,0)-1)),"H")+2,””)),B581&amp;"S2",IF(AD581=LARGE(INDIRECT("AD"&amp;MATCH(B581,B:B,0)&amp;":AD"&amp;IF(B581=MAX(B:B),1010,MATCH(B581+1,B:B,0)-1)), IF(COUNTIF(INDIRECT("C"&amp;MATCH(B581,B:B,0)&amp;":C"&amp;IF(B581=MAX(B:B),1010,MATCH(B581+1,B:B,0)-1)),"V")&gt;0,COUNTIF(INDIRECT("C"&amp;MATCH(B581,B:B,0)&amp;":C"&amp;IF(B581=MAX(B:B),1010,MATCH(B581+1,B:B,0)-1)),"H")+COUNTIF(INDIRECT("C"&amp;MATCH(B581,B:B,0)&amp;":C"&amp;IF(B581=MAX(B:B),1010,MATCH(B581+1,B:B,0)-1)),"S")+1,"")),B581&amp;"V1",IF(AD581=LARGE(INDIRECT("AD"&amp;MATCH(B581,B:B,0)&amp;":AD"&amp;IF(B581=MAX(B:B),1010,MATCH(B581+1,B:B,0)-1)), IF(COUNTIF(INDIRECT("C"&amp;MATCH(B581,B:B,0)&amp;":C"&amp;IF(B581=MAX(B:B),1010,MATCH(B581+1,B:B,0)-1)),"V")&gt;0,COUNTIF(INDIRECT("C"&amp;MATCH(B581,B:B,0)&amp;":C"&amp;IF(B581=MAX(B:B),1010,MATCH(B581+1,B:B,0)-1)),"H")+COUNTIF(INDIRECT("C"&amp;MATCH(B581,B:B,0)&amp;":C"&amp;IF(B581=MAX(B:B),1010,MATCH(B581+1,B:B,0)-1)),"S")+2,"")),B581&amp;"V2","")))))),"")</f>
        <v/>
      </c>
      <c r="AH581" s="14" t="str">
        <f t="shared" ca="1" si="190"/>
        <v/>
      </c>
    </row>
    <row r="582" spans="1:34" customFormat="1" x14ac:dyDescent="0.3">
      <c r="A582" s="52" t="str">
        <f t="shared" ca="1" si="187"/>
        <v/>
      </c>
      <c r="L582" s="9"/>
      <c r="M582" s="52"/>
      <c r="N582" s="52"/>
      <c r="O582" s="47" t="str">
        <f t="shared" si="175"/>
        <v/>
      </c>
      <c r="P582" s="46" t="str">
        <f t="shared" ca="1" si="176"/>
        <v/>
      </c>
      <c r="Q582" s="39"/>
      <c r="R582" s="39"/>
      <c r="S582" s="40"/>
      <c r="T582" s="6" t="str">
        <f t="shared" si="177"/>
        <v/>
      </c>
      <c r="U582" s="6" t="str">
        <f t="shared" si="178"/>
        <v/>
      </c>
      <c r="V582" s="6" t="str">
        <f t="shared" si="179"/>
        <v/>
      </c>
      <c r="W582" s="6" t="str">
        <f t="shared" si="180"/>
        <v/>
      </c>
      <c r="X582" s="6" t="str">
        <f t="shared" si="181"/>
        <v/>
      </c>
      <c r="Y582" s="6" t="str">
        <f t="shared" si="182"/>
        <v/>
      </c>
      <c r="Z582" s="6" t="str">
        <f t="shared" si="183"/>
        <v/>
      </c>
      <c r="AA582" s="6" t="str">
        <f t="shared" si="184"/>
        <v/>
      </c>
      <c r="AB582" s="6" t="str">
        <f t="shared" si="185"/>
        <v/>
      </c>
      <c r="AC582" s="6" t="str">
        <f t="shared" si="186"/>
        <v/>
      </c>
      <c r="AD582" s="6" t="str">
        <f t="shared" si="188"/>
        <v/>
      </c>
      <c r="AE582" s="6" t="str">
        <f t="shared" si="189"/>
        <v/>
      </c>
      <c r="AF582" s="6" t="str">
        <f t="shared" si="191"/>
        <v/>
      </c>
      <c r="AG582" s="6" t="str">
        <f ca="1">IFERROR(IF(AD582=LARGE(INDIRECT("AD"&amp;MATCH(B582,B:B,0)&amp;":AD"&amp;IF(B582=MAX(B:B),1010,MATCH(B582+1,B:B,0)-1)),IF(COUNTIF(INDIRECT("C"&amp;MATCH(B582,B:B,0)&amp;":C"&amp;IF(B582=MAX(B:B),1010,MATCH(B582+1,B:B,0)-1)),"H")&gt;0,1,"")),B582&amp;"H1",IF(AD582=LARGE(INDIRECT("AD"&amp;MATCH(B582,B:B,0)&amp;":AD"&amp;IF(B582=MAX(B:B),1010,MATCH(B582+1,B:B,0)-1)),IF(COUNTIF(INDIRECT("C"&amp;MATCH(B582,B:B,0)&amp;":C"&amp;IF(B582=MAX(B:B),1010,MATCH(B582+1,B:B,0)-1)),"H")&gt;0,2,"")),B582&amp;"H2",IF(AD582=LARGE(INDIRECT("AD"&amp;MATCH(B582,B:B,0)&amp;":AD"&amp;IF(B582=MAX(B:B),1010,MATCH(B582+1,B:B,0)-1)), IF(COUNTIF(INDIRECT("C"&amp;MATCH(B582,B:B,0)&amp;":C"&amp;IF(B582=MAX(B:B),1010,MATCH(B582+1,B:B,0)-1)),"S")&gt;0,COUNTIF(INDIRECT("C"&amp;MATCH(B582,B:B,0)&amp;":C"&amp;IF(B582=MAX(B:B),1010,MATCH(B582+1,B:B,0)-1)),"H")+1,””)),B582&amp;"S1",IF(AD582=LARGE(INDIRECT("AD"&amp;MATCH(B582,B:B,0)&amp;":AD"&amp;IF(B582=MAX(B:B),1010,MATCH(B582+1,B:B,0)-1)), IF(COUNTIF(INDIRECT("C"&amp;MATCH(B582,B:B,0)&amp;":C"&amp;IF(B582=MAX(B:B),1010,MATCH(B582+1,B:B,0)-1)),"S")&gt;0,COUNTIF(INDIRECT("C"&amp;MATCH(B582,B:B,0)&amp;":C"&amp;IF(B582=MAX(B:B),1010,MATCH(B582+1,B:B,0)-1)),"H")+2,””)),B582&amp;"S2",IF(AD582=LARGE(INDIRECT("AD"&amp;MATCH(B582,B:B,0)&amp;":AD"&amp;IF(B582=MAX(B:B),1010,MATCH(B582+1,B:B,0)-1)), IF(COUNTIF(INDIRECT("C"&amp;MATCH(B582,B:B,0)&amp;":C"&amp;IF(B582=MAX(B:B),1010,MATCH(B582+1,B:B,0)-1)),"V")&gt;0,COUNTIF(INDIRECT("C"&amp;MATCH(B582,B:B,0)&amp;":C"&amp;IF(B582=MAX(B:B),1010,MATCH(B582+1,B:B,0)-1)),"H")+COUNTIF(INDIRECT("C"&amp;MATCH(B582,B:B,0)&amp;":C"&amp;IF(B582=MAX(B:B),1010,MATCH(B582+1,B:B,0)-1)),"S")+1,"")),B582&amp;"V1",IF(AD582=LARGE(INDIRECT("AD"&amp;MATCH(B582,B:B,0)&amp;":AD"&amp;IF(B582=MAX(B:B),1010,MATCH(B582+1,B:B,0)-1)), IF(COUNTIF(INDIRECT("C"&amp;MATCH(B582,B:B,0)&amp;":C"&amp;IF(B582=MAX(B:B),1010,MATCH(B582+1,B:B,0)-1)),"V")&gt;0,COUNTIF(INDIRECT("C"&amp;MATCH(B582,B:B,0)&amp;":C"&amp;IF(B582=MAX(B:B),1010,MATCH(B582+1,B:B,0)-1)),"H")+COUNTIF(INDIRECT("C"&amp;MATCH(B582,B:B,0)&amp;":C"&amp;IF(B582=MAX(B:B),1010,MATCH(B582+1,B:B,0)-1)),"S")+2,"")),B582&amp;"V2","")))))),"")</f>
        <v/>
      </c>
      <c r="AH582" s="14" t="str">
        <f t="shared" ca="1" si="190"/>
        <v/>
      </c>
    </row>
    <row r="583" spans="1:34" customFormat="1" x14ac:dyDescent="0.3">
      <c r="A583" s="52" t="str">
        <f t="shared" ca="1" si="187"/>
        <v/>
      </c>
      <c r="L583" s="9"/>
      <c r="M583" s="52"/>
      <c r="N583" s="52"/>
      <c r="O583" s="47" t="str">
        <f t="shared" si="175"/>
        <v/>
      </c>
      <c r="P583" s="46" t="str">
        <f t="shared" ca="1" si="176"/>
        <v/>
      </c>
      <c r="Q583" s="39"/>
      <c r="R583" s="39"/>
      <c r="S583" s="40"/>
      <c r="T583" s="6" t="str">
        <f t="shared" si="177"/>
        <v/>
      </c>
      <c r="U583" s="6" t="str">
        <f t="shared" si="178"/>
        <v/>
      </c>
      <c r="V583" s="6" t="str">
        <f t="shared" si="179"/>
        <v/>
      </c>
      <c r="W583" s="6" t="str">
        <f t="shared" si="180"/>
        <v/>
      </c>
      <c r="X583" s="6" t="str">
        <f t="shared" si="181"/>
        <v/>
      </c>
      <c r="Y583" s="6" t="str">
        <f t="shared" si="182"/>
        <v/>
      </c>
      <c r="Z583" s="6" t="str">
        <f t="shared" si="183"/>
        <v/>
      </c>
      <c r="AA583" s="6" t="str">
        <f t="shared" si="184"/>
        <v/>
      </c>
      <c r="AB583" s="6" t="str">
        <f t="shared" si="185"/>
        <v/>
      </c>
      <c r="AC583" s="6" t="str">
        <f t="shared" si="186"/>
        <v/>
      </c>
      <c r="AD583" s="6" t="str">
        <f t="shared" si="188"/>
        <v/>
      </c>
      <c r="AE583" s="6" t="str">
        <f t="shared" si="189"/>
        <v/>
      </c>
      <c r="AF583" s="6" t="str">
        <f t="shared" si="191"/>
        <v/>
      </c>
      <c r="AG583" s="6" t="str">
        <f ca="1">IFERROR(IF(AD583=LARGE(INDIRECT("AD"&amp;MATCH(B583,B:B,0)&amp;":AD"&amp;IF(B583=MAX(B:B),1010,MATCH(B583+1,B:B,0)-1)),IF(COUNTIF(INDIRECT("C"&amp;MATCH(B583,B:B,0)&amp;":C"&amp;IF(B583=MAX(B:B),1010,MATCH(B583+1,B:B,0)-1)),"H")&gt;0,1,"")),B583&amp;"H1",IF(AD583=LARGE(INDIRECT("AD"&amp;MATCH(B583,B:B,0)&amp;":AD"&amp;IF(B583=MAX(B:B),1010,MATCH(B583+1,B:B,0)-1)),IF(COUNTIF(INDIRECT("C"&amp;MATCH(B583,B:B,0)&amp;":C"&amp;IF(B583=MAX(B:B),1010,MATCH(B583+1,B:B,0)-1)),"H")&gt;0,2,"")),B583&amp;"H2",IF(AD583=LARGE(INDIRECT("AD"&amp;MATCH(B583,B:B,0)&amp;":AD"&amp;IF(B583=MAX(B:B),1010,MATCH(B583+1,B:B,0)-1)), IF(COUNTIF(INDIRECT("C"&amp;MATCH(B583,B:B,0)&amp;":C"&amp;IF(B583=MAX(B:B),1010,MATCH(B583+1,B:B,0)-1)),"S")&gt;0,COUNTIF(INDIRECT("C"&amp;MATCH(B583,B:B,0)&amp;":C"&amp;IF(B583=MAX(B:B),1010,MATCH(B583+1,B:B,0)-1)),"H")+1,””)),B583&amp;"S1",IF(AD583=LARGE(INDIRECT("AD"&amp;MATCH(B583,B:B,0)&amp;":AD"&amp;IF(B583=MAX(B:B),1010,MATCH(B583+1,B:B,0)-1)), IF(COUNTIF(INDIRECT("C"&amp;MATCH(B583,B:B,0)&amp;":C"&amp;IF(B583=MAX(B:B),1010,MATCH(B583+1,B:B,0)-1)),"S")&gt;0,COUNTIF(INDIRECT("C"&amp;MATCH(B583,B:B,0)&amp;":C"&amp;IF(B583=MAX(B:B),1010,MATCH(B583+1,B:B,0)-1)),"H")+2,””)),B583&amp;"S2",IF(AD583=LARGE(INDIRECT("AD"&amp;MATCH(B583,B:B,0)&amp;":AD"&amp;IF(B583=MAX(B:B),1010,MATCH(B583+1,B:B,0)-1)), IF(COUNTIF(INDIRECT("C"&amp;MATCH(B583,B:B,0)&amp;":C"&amp;IF(B583=MAX(B:B),1010,MATCH(B583+1,B:B,0)-1)),"V")&gt;0,COUNTIF(INDIRECT("C"&amp;MATCH(B583,B:B,0)&amp;":C"&amp;IF(B583=MAX(B:B),1010,MATCH(B583+1,B:B,0)-1)),"H")+COUNTIF(INDIRECT("C"&amp;MATCH(B583,B:B,0)&amp;":C"&amp;IF(B583=MAX(B:B),1010,MATCH(B583+1,B:B,0)-1)),"S")+1,"")),B583&amp;"V1",IF(AD583=LARGE(INDIRECT("AD"&amp;MATCH(B583,B:B,0)&amp;":AD"&amp;IF(B583=MAX(B:B),1010,MATCH(B583+1,B:B,0)-1)), IF(COUNTIF(INDIRECT("C"&amp;MATCH(B583,B:B,0)&amp;":C"&amp;IF(B583=MAX(B:B),1010,MATCH(B583+1,B:B,0)-1)),"V")&gt;0,COUNTIF(INDIRECT("C"&amp;MATCH(B583,B:B,0)&amp;":C"&amp;IF(B583=MAX(B:B),1010,MATCH(B583+1,B:B,0)-1)),"H")+COUNTIF(INDIRECT("C"&amp;MATCH(B583,B:B,0)&amp;":C"&amp;IF(B583=MAX(B:B),1010,MATCH(B583+1,B:B,0)-1)),"S")+2,"")),B583&amp;"V2","")))))),"")</f>
        <v/>
      </c>
      <c r="AH583" s="14" t="str">
        <f t="shared" ca="1" si="190"/>
        <v/>
      </c>
    </row>
    <row r="584" spans="1:34" customFormat="1" x14ac:dyDescent="0.3">
      <c r="A584" s="52" t="str">
        <f t="shared" ca="1" si="187"/>
        <v/>
      </c>
      <c r="L584" s="9"/>
      <c r="M584" s="52"/>
      <c r="N584" s="52"/>
      <c r="O584" s="47" t="str">
        <f t="shared" si="175"/>
        <v/>
      </c>
      <c r="P584" s="46" t="str">
        <f t="shared" ca="1" si="176"/>
        <v/>
      </c>
      <c r="Q584" s="39"/>
      <c r="R584" s="39"/>
      <c r="S584" s="40"/>
      <c r="T584" s="6" t="str">
        <f t="shared" si="177"/>
        <v/>
      </c>
      <c r="U584" s="6" t="str">
        <f t="shared" si="178"/>
        <v/>
      </c>
      <c r="V584" s="6" t="str">
        <f t="shared" si="179"/>
        <v/>
      </c>
      <c r="W584" s="6" t="str">
        <f t="shared" si="180"/>
        <v/>
      </c>
      <c r="X584" s="6" t="str">
        <f t="shared" si="181"/>
        <v/>
      </c>
      <c r="Y584" s="6" t="str">
        <f t="shared" si="182"/>
        <v/>
      </c>
      <c r="Z584" s="6" t="str">
        <f t="shared" si="183"/>
        <v/>
      </c>
      <c r="AA584" s="6" t="str">
        <f t="shared" si="184"/>
        <v/>
      </c>
      <c r="AB584" s="6" t="str">
        <f t="shared" si="185"/>
        <v/>
      </c>
      <c r="AC584" s="6" t="str">
        <f t="shared" si="186"/>
        <v/>
      </c>
      <c r="AD584" s="6" t="str">
        <f t="shared" si="188"/>
        <v/>
      </c>
      <c r="AE584" s="6" t="str">
        <f t="shared" si="189"/>
        <v/>
      </c>
      <c r="AF584" s="6" t="str">
        <f t="shared" si="191"/>
        <v/>
      </c>
      <c r="AG584" s="6" t="str">
        <f ca="1">IFERROR(IF(AD584=LARGE(INDIRECT("AD"&amp;MATCH(B584,B:B,0)&amp;":AD"&amp;IF(B584=MAX(B:B),1010,MATCH(B584+1,B:B,0)-1)),IF(COUNTIF(INDIRECT("C"&amp;MATCH(B584,B:B,0)&amp;":C"&amp;IF(B584=MAX(B:B),1010,MATCH(B584+1,B:B,0)-1)),"H")&gt;0,1,"")),B584&amp;"H1",IF(AD584=LARGE(INDIRECT("AD"&amp;MATCH(B584,B:B,0)&amp;":AD"&amp;IF(B584=MAX(B:B),1010,MATCH(B584+1,B:B,0)-1)),IF(COUNTIF(INDIRECT("C"&amp;MATCH(B584,B:B,0)&amp;":C"&amp;IF(B584=MAX(B:B),1010,MATCH(B584+1,B:B,0)-1)),"H")&gt;0,2,"")),B584&amp;"H2",IF(AD584=LARGE(INDIRECT("AD"&amp;MATCH(B584,B:B,0)&amp;":AD"&amp;IF(B584=MAX(B:B),1010,MATCH(B584+1,B:B,0)-1)), IF(COUNTIF(INDIRECT("C"&amp;MATCH(B584,B:B,0)&amp;":C"&amp;IF(B584=MAX(B:B),1010,MATCH(B584+1,B:B,0)-1)),"S")&gt;0,COUNTIF(INDIRECT("C"&amp;MATCH(B584,B:B,0)&amp;":C"&amp;IF(B584=MAX(B:B),1010,MATCH(B584+1,B:B,0)-1)),"H")+1,””)),B584&amp;"S1",IF(AD584=LARGE(INDIRECT("AD"&amp;MATCH(B584,B:B,0)&amp;":AD"&amp;IF(B584=MAX(B:B),1010,MATCH(B584+1,B:B,0)-1)), IF(COUNTIF(INDIRECT("C"&amp;MATCH(B584,B:B,0)&amp;":C"&amp;IF(B584=MAX(B:B),1010,MATCH(B584+1,B:B,0)-1)),"S")&gt;0,COUNTIF(INDIRECT("C"&amp;MATCH(B584,B:B,0)&amp;":C"&amp;IF(B584=MAX(B:B),1010,MATCH(B584+1,B:B,0)-1)),"H")+2,””)),B584&amp;"S2",IF(AD584=LARGE(INDIRECT("AD"&amp;MATCH(B584,B:B,0)&amp;":AD"&amp;IF(B584=MAX(B:B),1010,MATCH(B584+1,B:B,0)-1)), IF(COUNTIF(INDIRECT("C"&amp;MATCH(B584,B:B,0)&amp;":C"&amp;IF(B584=MAX(B:B),1010,MATCH(B584+1,B:B,0)-1)),"V")&gt;0,COUNTIF(INDIRECT("C"&amp;MATCH(B584,B:B,0)&amp;":C"&amp;IF(B584=MAX(B:B),1010,MATCH(B584+1,B:B,0)-1)),"H")+COUNTIF(INDIRECT("C"&amp;MATCH(B584,B:B,0)&amp;":C"&amp;IF(B584=MAX(B:B),1010,MATCH(B584+1,B:B,0)-1)),"S")+1,"")),B584&amp;"V1",IF(AD584=LARGE(INDIRECT("AD"&amp;MATCH(B584,B:B,0)&amp;":AD"&amp;IF(B584=MAX(B:B),1010,MATCH(B584+1,B:B,0)-1)), IF(COUNTIF(INDIRECT("C"&amp;MATCH(B584,B:B,0)&amp;":C"&amp;IF(B584=MAX(B:B),1010,MATCH(B584+1,B:B,0)-1)),"V")&gt;0,COUNTIF(INDIRECT("C"&amp;MATCH(B584,B:B,0)&amp;":C"&amp;IF(B584=MAX(B:B),1010,MATCH(B584+1,B:B,0)-1)),"H")+COUNTIF(INDIRECT("C"&amp;MATCH(B584,B:B,0)&amp;":C"&amp;IF(B584=MAX(B:B),1010,MATCH(B584+1,B:B,0)-1)),"S")+2,"")),B584&amp;"V2","")))))),"")</f>
        <v/>
      </c>
      <c r="AH584" s="14" t="str">
        <f t="shared" ca="1" si="190"/>
        <v/>
      </c>
    </row>
    <row r="585" spans="1:34" customFormat="1" x14ac:dyDescent="0.3">
      <c r="A585" s="52" t="str">
        <f t="shared" ca="1" si="187"/>
        <v/>
      </c>
      <c r="L585" s="9"/>
      <c r="M585" s="52"/>
      <c r="N585" s="52"/>
      <c r="O585" s="47" t="str">
        <f t="shared" si="175"/>
        <v/>
      </c>
      <c r="P585" s="46" t="str">
        <f t="shared" ca="1" si="176"/>
        <v/>
      </c>
      <c r="Q585" s="39"/>
      <c r="R585" s="39"/>
      <c r="S585" s="40"/>
      <c r="T585" s="6" t="str">
        <f t="shared" si="177"/>
        <v/>
      </c>
      <c r="U585" s="6" t="str">
        <f t="shared" si="178"/>
        <v/>
      </c>
      <c r="V585" s="6" t="str">
        <f t="shared" si="179"/>
        <v/>
      </c>
      <c r="W585" s="6" t="str">
        <f t="shared" si="180"/>
        <v/>
      </c>
      <c r="X585" s="6" t="str">
        <f t="shared" si="181"/>
        <v/>
      </c>
      <c r="Y585" s="6" t="str">
        <f t="shared" si="182"/>
        <v/>
      </c>
      <c r="Z585" s="6" t="str">
        <f t="shared" si="183"/>
        <v/>
      </c>
      <c r="AA585" s="6" t="str">
        <f t="shared" si="184"/>
        <v/>
      </c>
      <c r="AB585" s="6" t="str">
        <f t="shared" si="185"/>
        <v/>
      </c>
      <c r="AC585" s="6" t="str">
        <f t="shared" si="186"/>
        <v/>
      </c>
      <c r="AD585" s="6" t="str">
        <f t="shared" si="188"/>
        <v/>
      </c>
      <c r="AE585" s="6" t="str">
        <f t="shared" si="189"/>
        <v/>
      </c>
      <c r="AF585" s="6" t="str">
        <f t="shared" si="191"/>
        <v/>
      </c>
      <c r="AG585" s="6" t="str">
        <f ca="1">IFERROR(IF(AD585=LARGE(INDIRECT("AD"&amp;MATCH(B585,B:B,0)&amp;":AD"&amp;IF(B585=MAX(B:B),1010,MATCH(B585+1,B:B,0)-1)),IF(COUNTIF(INDIRECT("C"&amp;MATCH(B585,B:B,0)&amp;":C"&amp;IF(B585=MAX(B:B),1010,MATCH(B585+1,B:B,0)-1)),"H")&gt;0,1,"")),B585&amp;"H1",IF(AD585=LARGE(INDIRECT("AD"&amp;MATCH(B585,B:B,0)&amp;":AD"&amp;IF(B585=MAX(B:B),1010,MATCH(B585+1,B:B,0)-1)),IF(COUNTIF(INDIRECT("C"&amp;MATCH(B585,B:B,0)&amp;":C"&amp;IF(B585=MAX(B:B),1010,MATCH(B585+1,B:B,0)-1)),"H")&gt;0,2,"")),B585&amp;"H2",IF(AD585=LARGE(INDIRECT("AD"&amp;MATCH(B585,B:B,0)&amp;":AD"&amp;IF(B585=MAX(B:B),1010,MATCH(B585+1,B:B,0)-1)), IF(COUNTIF(INDIRECT("C"&amp;MATCH(B585,B:B,0)&amp;":C"&amp;IF(B585=MAX(B:B),1010,MATCH(B585+1,B:B,0)-1)),"S")&gt;0,COUNTIF(INDIRECT("C"&amp;MATCH(B585,B:B,0)&amp;":C"&amp;IF(B585=MAX(B:B),1010,MATCH(B585+1,B:B,0)-1)),"H")+1,””)),B585&amp;"S1",IF(AD585=LARGE(INDIRECT("AD"&amp;MATCH(B585,B:B,0)&amp;":AD"&amp;IF(B585=MAX(B:B),1010,MATCH(B585+1,B:B,0)-1)), IF(COUNTIF(INDIRECT("C"&amp;MATCH(B585,B:B,0)&amp;":C"&amp;IF(B585=MAX(B:B),1010,MATCH(B585+1,B:B,0)-1)),"S")&gt;0,COUNTIF(INDIRECT("C"&amp;MATCH(B585,B:B,0)&amp;":C"&amp;IF(B585=MAX(B:B),1010,MATCH(B585+1,B:B,0)-1)),"H")+2,””)),B585&amp;"S2",IF(AD585=LARGE(INDIRECT("AD"&amp;MATCH(B585,B:B,0)&amp;":AD"&amp;IF(B585=MAX(B:B),1010,MATCH(B585+1,B:B,0)-1)), IF(COUNTIF(INDIRECT("C"&amp;MATCH(B585,B:B,0)&amp;":C"&amp;IF(B585=MAX(B:B),1010,MATCH(B585+1,B:B,0)-1)),"V")&gt;0,COUNTIF(INDIRECT("C"&amp;MATCH(B585,B:B,0)&amp;":C"&amp;IF(B585=MAX(B:B),1010,MATCH(B585+1,B:B,0)-1)),"H")+COUNTIF(INDIRECT("C"&amp;MATCH(B585,B:B,0)&amp;":C"&amp;IF(B585=MAX(B:B),1010,MATCH(B585+1,B:B,0)-1)),"S")+1,"")),B585&amp;"V1",IF(AD585=LARGE(INDIRECT("AD"&amp;MATCH(B585,B:B,0)&amp;":AD"&amp;IF(B585=MAX(B:B),1010,MATCH(B585+1,B:B,0)-1)), IF(COUNTIF(INDIRECT("C"&amp;MATCH(B585,B:B,0)&amp;":C"&amp;IF(B585=MAX(B:B),1010,MATCH(B585+1,B:B,0)-1)),"V")&gt;0,COUNTIF(INDIRECT("C"&amp;MATCH(B585,B:B,0)&amp;":C"&amp;IF(B585=MAX(B:B),1010,MATCH(B585+1,B:B,0)-1)),"H")+COUNTIF(INDIRECT("C"&amp;MATCH(B585,B:B,0)&amp;":C"&amp;IF(B585=MAX(B:B),1010,MATCH(B585+1,B:B,0)-1)),"S")+2,"")),B585&amp;"V2","")))))),"")</f>
        <v/>
      </c>
      <c r="AH585" s="14" t="str">
        <f t="shared" ca="1" si="190"/>
        <v/>
      </c>
    </row>
    <row r="586" spans="1:34" customFormat="1" x14ac:dyDescent="0.3">
      <c r="A586" s="52" t="str">
        <f t="shared" ca="1" si="187"/>
        <v/>
      </c>
      <c r="L586" s="9"/>
      <c r="M586" s="52"/>
      <c r="N586" s="52"/>
      <c r="O586" s="47" t="str">
        <f t="shared" si="175"/>
        <v/>
      </c>
      <c r="P586" s="46" t="str">
        <f t="shared" ca="1" si="176"/>
        <v/>
      </c>
      <c r="Q586" s="39"/>
      <c r="R586" s="39"/>
      <c r="S586" s="40"/>
      <c r="T586" s="6" t="str">
        <f t="shared" si="177"/>
        <v/>
      </c>
      <c r="U586" s="6" t="str">
        <f t="shared" si="178"/>
        <v/>
      </c>
      <c r="V586" s="6" t="str">
        <f t="shared" si="179"/>
        <v/>
      </c>
      <c r="W586" s="6" t="str">
        <f t="shared" si="180"/>
        <v/>
      </c>
      <c r="X586" s="6" t="str">
        <f t="shared" si="181"/>
        <v/>
      </c>
      <c r="Y586" s="6" t="str">
        <f t="shared" si="182"/>
        <v/>
      </c>
      <c r="Z586" s="6" t="str">
        <f t="shared" si="183"/>
        <v/>
      </c>
      <c r="AA586" s="6" t="str">
        <f t="shared" si="184"/>
        <v/>
      </c>
      <c r="AB586" s="6" t="str">
        <f t="shared" si="185"/>
        <v/>
      </c>
      <c r="AC586" s="6" t="str">
        <f t="shared" si="186"/>
        <v/>
      </c>
      <c r="AD586" s="6" t="str">
        <f t="shared" si="188"/>
        <v/>
      </c>
      <c r="AE586" s="6" t="str">
        <f t="shared" si="189"/>
        <v/>
      </c>
      <c r="AF586" s="6" t="str">
        <f t="shared" si="191"/>
        <v/>
      </c>
      <c r="AG586" s="6" t="str">
        <f ca="1">IFERROR(IF(AD586=LARGE(INDIRECT("AD"&amp;MATCH(B586,B:B,0)&amp;":AD"&amp;IF(B586=MAX(B:B),1010,MATCH(B586+1,B:B,0)-1)),IF(COUNTIF(INDIRECT("C"&amp;MATCH(B586,B:B,0)&amp;":C"&amp;IF(B586=MAX(B:B),1010,MATCH(B586+1,B:B,0)-1)),"H")&gt;0,1,"")),B586&amp;"H1",IF(AD586=LARGE(INDIRECT("AD"&amp;MATCH(B586,B:B,0)&amp;":AD"&amp;IF(B586=MAX(B:B),1010,MATCH(B586+1,B:B,0)-1)),IF(COUNTIF(INDIRECT("C"&amp;MATCH(B586,B:B,0)&amp;":C"&amp;IF(B586=MAX(B:B),1010,MATCH(B586+1,B:B,0)-1)),"H")&gt;0,2,"")),B586&amp;"H2",IF(AD586=LARGE(INDIRECT("AD"&amp;MATCH(B586,B:B,0)&amp;":AD"&amp;IF(B586=MAX(B:B),1010,MATCH(B586+1,B:B,0)-1)), IF(COUNTIF(INDIRECT("C"&amp;MATCH(B586,B:B,0)&amp;":C"&amp;IF(B586=MAX(B:B),1010,MATCH(B586+1,B:B,0)-1)),"S")&gt;0,COUNTIF(INDIRECT("C"&amp;MATCH(B586,B:B,0)&amp;":C"&amp;IF(B586=MAX(B:B),1010,MATCH(B586+1,B:B,0)-1)),"H")+1,””)),B586&amp;"S1",IF(AD586=LARGE(INDIRECT("AD"&amp;MATCH(B586,B:B,0)&amp;":AD"&amp;IF(B586=MAX(B:B),1010,MATCH(B586+1,B:B,0)-1)), IF(COUNTIF(INDIRECT("C"&amp;MATCH(B586,B:B,0)&amp;":C"&amp;IF(B586=MAX(B:B),1010,MATCH(B586+1,B:B,0)-1)),"S")&gt;0,COUNTIF(INDIRECT("C"&amp;MATCH(B586,B:B,0)&amp;":C"&amp;IF(B586=MAX(B:B),1010,MATCH(B586+1,B:B,0)-1)),"H")+2,””)),B586&amp;"S2",IF(AD586=LARGE(INDIRECT("AD"&amp;MATCH(B586,B:B,0)&amp;":AD"&amp;IF(B586=MAX(B:B),1010,MATCH(B586+1,B:B,0)-1)), IF(COUNTIF(INDIRECT("C"&amp;MATCH(B586,B:B,0)&amp;":C"&amp;IF(B586=MAX(B:B),1010,MATCH(B586+1,B:B,0)-1)),"V")&gt;0,COUNTIF(INDIRECT("C"&amp;MATCH(B586,B:B,0)&amp;":C"&amp;IF(B586=MAX(B:B),1010,MATCH(B586+1,B:B,0)-1)),"H")+COUNTIF(INDIRECT("C"&amp;MATCH(B586,B:B,0)&amp;":C"&amp;IF(B586=MAX(B:B),1010,MATCH(B586+1,B:B,0)-1)),"S")+1,"")),B586&amp;"V1",IF(AD586=LARGE(INDIRECT("AD"&amp;MATCH(B586,B:B,0)&amp;":AD"&amp;IF(B586=MAX(B:B),1010,MATCH(B586+1,B:B,0)-1)), IF(COUNTIF(INDIRECT("C"&amp;MATCH(B586,B:B,0)&amp;":C"&amp;IF(B586=MAX(B:B),1010,MATCH(B586+1,B:B,0)-1)),"V")&gt;0,COUNTIF(INDIRECT("C"&amp;MATCH(B586,B:B,0)&amp;":C"&amp;IF(B586=MAX(B:B),1010,MATCH(B586+1,B:B,0)-1)),"H")+COUNTIF(INDIRECT("C"&amp;MATCH(B586,B:B,0)&amp;":C"&amp;IF(B586=MAX(B:B),1010,MATCH(B586+1,B:B,0)-1)),"S")+2,"")),B586&amp;"V2","")))))),"")</f>
        <v/>
      </c>
      <c r="AH586" s="14" t="str">
        <f t="shared" ca="1" si="190"/>
        <v/>
      </c>
    </row>
    <row r="587" spans="1:34" customFormat="1" x14ac:dyDescent="0.3">
      <c r="A587" s="52" t="str">
        <f t="shared" ca="1" si="187"/>
        <v/>
      </c>
      <c r="L587" s="9"/>
      <c r="M587" s="52"/>
      <c r="N587" s="52"/>
      <c r="O587" s="47" t="str">
        <f t="shared" si="175"/>
        <v/>
      </c>
      <c r="P587" s="46" t="str">
        <f t="shared" ca="1" si="176"/>
        <v/>
      </c>
      <c r="Q587" s="39"/>
      <c r="R587" s="39"/>
      <c r="S587" s="40"/>
      <c r="T587" s="6" t="str">
        <f t="shared" si="177"/>
        <v/>
      </c>
      <c r="U587" s="6" t="str">
        <f t="shared" si="178"/>
        <v/>
      </c>
      <c r="V587" s="6" t="str">
        <f t="shared" si="179"/>
        <v/>
      </c>
      <c r="W587" s="6" t="str">
        <f t="shared" si="180"/>
        <v/>
      </c>
      <c r="X587" s="6" t="str">
        <f t="shared" si="181"/>
        <v/>
      </c>
      <c r="Y587" s="6" t="str">
        <f t="shared" si="182"/>
        <v/>
      </c>
      <c r="Z587" s="6" t="str">
        <f t="shared" si="183"/>
        <v/>
      </c>
      <c r="AA587" s="6" t="str">
        <f t="shared" si="184"/>
        <v/>
      </c>
      <c r="AB587" s="6" t="str">
        <f t="shared" si="185"/>
        <v/>
      </c>
      <c r="AC587" s="6" t="str">
        <f t="shared" si="186"/>
        <v/>
      </c>
      <c r="AD587" s="6" t="str">
        <f t="shared" si="188"/>
        <v/>
      </c>
      <c r="AE587" s="6" t="str">
        <f t="shared" si="189"/>
        <v/>
      </c>
      <c r="AF587" s="6" t="str">
        <f t="shared" si="191"/>
        <v/>
      </c>
      <c r="AG587" s="6" t="str">
        <f ca="1">IFERROR(IF(AD587=LARGE(INDIRECT("AD"&amp;MATCH(B587,B:B,0)&amp;":AD"&amp;IF(B587=MAX(B:B),1010,MATCH(B587+1,B:B,0)-1)),IF(COUNTIF(INDIRECT("C"&amp;MATCH(B587,B:B,0)&amp;":C"&amp;IF(B587=MAX(B:B),1010,MATCH(B587+1,B:B,0)-1)),"H")&gt;0,1,"")),B587&amp;"H1",IF(AD587=LARGE(INDIRECT("AD"&amp;MATCH(B587,B:B,0)&amp;":AD"&amp;IF(B587=MAX(B:B),1010,MATCH(B587+1,B:B,0)-1)),IF(COUNTIF(INDIRECT("C"&amp;MATCH(B587,B:B,0)&amp;":C"&amp;IF(B587=MAX(B:B),1010,MATCH(B587+1,B:B,0)-1)),"H")&gt;0,2,"")),B587&amp;"H2",IF(AD587=LARGE(INDIRECT("AD"&amp;MATCH(B587,B:B,0)&amp;":AD"&amp;IF(B587=MAX(B:B),1010,MATCH(B587+1,B:B,0)-1)), IF(COUNTIF(INDIRECT("C"&amp;MATCH(B587,B:B,0)&amp;":C"&amp;IF(B587=MAX(B:B),1010,MATCH(B587+1,B:B,0)-1)),"S")&gt;0,COUNTIF(INDIRECT("C"&amp;MATCH(B587,B:B,0)&amp;":C"&amp;IF(B587=MAX(B:B),1010,MATCH(B587+1,B:B,0)-1)),"H")+1,””)),B587&amp;"S1",IF(AD587=LARGE(INDIRECT("AD"&amp;MATCH(B587,B:B,0)&amp;":AD"&amp;IF(B587=MAX(B:B),1010,MATCH(B587+1,B:B,0)-1)), IF(COUNTIF(INDIRECT("C"&amp;MATCH(B587,B:B,0)&amp;":C"&amp;IF(B587=MAX(B:B),1010,MATCH(B587+1,B:B,0)-1)),"S")&gt;0,COUNTIF(INDIRECT("C"&amp;MATCH(B587,B:B,0)&amp;":C"&amp;IF(B587=MAX(B:B),1010,MATCH(B587+1,B:B,0)-1)),"H")+2,””)),B587&amp;"S2",IF(AD587=LARGE(INDIRECT("AD"&amp;MATCH(B587,B:B,0)&amp;":AD"&amp;IF(B587=MAX(B:B),1010,MATCH(B587+1,B:B,0)-1)), IF(COUNTIF(INDIRECT("C"&amp;MATCH(B587,B:B,0)&amp;":C"&amp;IF(B587=MAX(B:B),1010,MATCH(B587+1,B:B,0)-1)),"V")&gt;0,COUNTIF(INDIRECT("C"&amp;MATCH(B587,B:B,0)&amp;":C"&amp;IF(B587=MAX(B:B),1010,MATCH(B587+1,B:B,0)-1)),"H")+COUNTIF(INDIRECT("C"&amp;MATCH(B587,B:B,0)&amp;":C"&amp;IF(B587=MAX(B:B),1010,MATCH(B587+1,B:B,0)-1)),"S")+1,"")),B587&amp;"V1",IF(AD587=LARGE(INDIRECT("AD"&amp;MATCH(B587,B:B,0)&amp;":AD"&amp;IF(B587=MAX(B:B),1010,MATCH(B587+1,B:B,0)-1)), IF(COUNTIF(INDIRECT("C"&amp;MATCH(B587,B:B,0)&amp;":C"&amp;IF(B587=MAX(B:B),1010,MATCH(B587+1,B:B,0)-1)),"V")&gt;0,COUNTIF(INDIRECT("C"&amp;MATCH(B587,B:B,0)&amp;":C"&amp;IF(B587=MAX(B:B),1010,MATCH(B587+1,B:B,0)-1)),"H")+COUNTIF(INDIRECT("C"&amp;MATCH(B587,B:B,0)&amp;":C"&amp;IF(B587=MAX(B:B),1010,MATCH(B587+1,B:B,0)-1)),"S")+2,"")),B587&amp;"V2","")))))),"")</f>
        <v/>
      </c>
      <c r="AH587" s="14" t="str">
        <f t="shared" ca="1" si="190"/>
        <v/>
      </c>
    </row>
    <row r="588" spans="1:34" customFormat="1" x14ac:dyDescent="0.3">
      <c r="A588" s="52" t="str">
        <f t="shared" ca="1" si="187"/>
        <v/>
      </c>
      <c r="L588" s="9"/>
      <c r="M588" s="52"/>
      <c r="N588" s="52"/>
      <c r="O588" s="47" t="str">
        <f t="shared" si="175"/>
        <v/>
      </c>
      <c r="P588" s="46" t="str">
        <f t="shared" ca="1" si="176"/>
        <v/>
      </c>
      <c r="Q588" s="39"/>
      <c r="R588" s="39"/>
      <c r="S588" s="40"/>
      <c r="T588" s="6" t="str">
        <f t="shared" si="177"/>
        <v/>
      </c>
      <c r="U588" s="6" t="str">
        <f t="shared" si="178"/>
        <v/>
      </c>
      <c r="V588" s="6" t="str">
        <f t="shared" si="179"/>
        <v/>
      </c>
      <c r="W588" s="6" t="str">
        <f t="shared" si="180"/>
        <v/>
      </c>
      <c r="X588" s="6" t="str">
        <f t="shared" si="181"/>
        <v/>
      </c>
      <c r="Y588" s="6" t="str">
        <f t="shared" si="182"/>
        <v/>
      </c>
      <c r="Z588" s="6" t="str">
        <f t="shared" si="183"/>
        <v/>
      </c>
      <c r="AA588" s="6" t="str">
        <f t="shared" si="184"/>
        <v/>
      </c>
      <c r="AB588" s="6" t="str">
        <f t="shared" si="185"/>
        <v/>
      </c>
      <c r="AC588" s="6" t="str">
        <f t="shared" si="186"/>
        <v/>
      </c>
      <c r="AD588" s="6" t="str">
        <f t="shared" si="188"/>
        <v/>
      </c>
      <c r="AE588" s="6" t="str">
        <f t="shared" si="189"/>
        <v/>
      </c>
      <c r="AF588" s="6" t="str">
        <f t="shared" si="191"/>
        <v/>
      </c>
      <c r="AG588" s="6" t="str">
        <f ca="1">IFERROR(IF(AD588=LARGE(INDIRECT("AD"&amp;MATCH(B588,B:B,0)&amp;":AD"&amp;IF(B588=MAX(B:B),1010,MATCH(B588+1,B:B,0)-1)),IF(COUNTIF(INDIRECT("C"&amp;MATCH(B588,B:B,0)&amp;":C"&amp;IF(B588=MAX(B:B),1010,MATCH(B588+1,B:B,0)-1)),"H")&gt;0,1,"")),B588&amp;"H1",IF(AD588=LARGE(INDIRECT("AD"&amp;MATCH(B588,B:B,0)&amp;":AD"&amp;IF(B588=MAX(B:B),1010,MATCH(B588+1,B:B,0)-1)),IF(COUNTIF(INDIRECT("C"&amp;MATCH(B588,B:B,0)&amp;":C"&amp;IF(B588=MAX(B:B),1010,MATCH(B588+1,B:B,0)-1)),"H")&gt;0,2,"")),B588&amp;"H2",IF(AD588=LARGE(INDIRECT("AD"&amp;MATCH(B588,B:B,0)&amp;":AD"&amp;IF(B588=MAX(B:B),1010,MATCH(B588+1,B:B,0)-1)), IF(COUNTIF(INDIRECT("C"&amp;MATCH(B588,B:B,0)&amp;":C"&amp;IF(B588=MAX(B:B),1010,MATCH(B588+1,B:B,0)-1)),"S")&gt;0,COUNTIF(INDIRECT("C"&amp;MATCH(B588,B:B,0)&amp;":C"&amp;IF(B588=MAX(B:B),1010,MATCH(B588+1,B:B,0)-1)),"H")+1,””)),B588&amp;"S1",IF(AD588=LARGE(INDIRECT("AD"&amp;MATCH(B588,B:B,0)&amp;":AD"&amp;IF(B588=MAX(B:B),1010,MATCH(B588+1,B:B,0)-1)), IF(COUNTIF(INDIRECT("C"&amp;MATCH(B588,B:B,0)&amp;":C"&amp;IF(B588=MAX(B:B),1010,MATCH(B588+1,B:B,0)-1)),"S")&gt;0,COUNTIF(INDIRECT("C"&amp;MATCH(B588,B:B,0)&amp;":C"&amp;IF(B588=MAX(B:B),1010,MATCH(B588+1,B:B,0)-1)),"H")+2,””)),B588&amp;"S2",IF(AD588=LARGE(INDIRECT("AD"&amp;MATCH(B588,B:B,0)&amp;":AD"&amp;IF(B588=MAX(B:B),1010,MATCH(B588+1,B:B,0)-1)), IF(COUNTIF(INDIRECT("C"&amp;MATCH(B588,B:B,0)&amp;":C"&amp;IF(B588=MAX(B:B),1010,MATCH(B588+1,B:B,0)-1)),"V")&gt;0,COUNTIF(INDIRECT("C"&amp;MATCH(B588,B:B,0)&amp;":C"&amp;IF(B588=MAX(B:B),1010,MATCH(B588+1,B:B,0)-1)),"H")+COUNTIF(INDIRECT("C"&amp;MATCH(B588,B:B,0)&amp;":C"&amp;IF(B588=MAX(B:B),1010,MATCH(B588+1,B:B,0)-1)),"S")+1,"")),B588&amp;"V1",IF(AD588=LARGE(INDIRECT("AD"&amp;MATCH(B588,B:B,0)&amp;":AD"&amp;IF(B588=MAX(B:B),1010,MATCH(B588+1,B:B,0)-1)), IF(COUNTIF(INDIRECT("C"&amp;MATCH(B588,B:B,0)&amp;":C"&amp;IF(B588=MAX(B:B),1010,MATCH(B588+1,B:B,0)-1)),"V")&gt;0,COUNTIF(INDIRECT("C"&amp;MATCH(B588,B:B,0)&amp;":C"&amp;IF(B588=MAX(B:B),1010,MATCH(B588+1,B:B,0)-1)),"H")+COUNTIF(INDIRECT("C"&amp;MATCH(B588,B:B,0)&amp;":C"&amp;IF(B588=MAX(B:B),1010,MATCH(B588+1,B:B,0)-1)),"S")+2,"")),B588&amp;"V2","")))))),"")</f>
        <v/>
      </c>
      <c r="AH588" s="14" t="str">
        <f t="shared" ca="1" si="190"/>
        <v/>
      </c>
    </row>
    <row r="589" spans="1:34" customFormat="1" x14ac:dyDescent="0.3">
      <c r="A589" s="52" t="str">
        <f t="shared" ca="1" si="187"/>
        <v/>
      </c>
      <c r="L589" s="9"/>
      <c r="M589" s="52"/>
      <c r="N589" s="52"/>
      <c r="O589" s="47" t="str">
        <f t="shared" si="175"/>
        <v/>
      </c>
      <c r="P589" s="46" t="str">
        <f t="shared" ca="1" si="176"/>
        <v/>
      </c>
      <c r="Q589" s="39"/>
      <c r="R589" s="39"/>
      <c r="S589" s="40"/>
      <c r="T589" s="6" t="str">
        <f t="shared" si="177"/>
        <v/>
      </c>
      <c r="U589" s="6" t="str">
        <f t="shared" si="178"/>
        <v/>
      </c>
      <c r="V589" s="6" t="str">
        <f t="shared" si="179"/>
        <v/>
      </c>
      <c r="W589" s="6" t="str">
        <f t="shared" si="180"/>
        <v/>
      </c>
      <c r="X589" s="6" t="str">
        <f t="shared" si="181"/>
        <v/>
      </c>
      <c r="Y589" s="6" t="str">
        <f t="shared" si="182"/>
        <v/>
      </c>
      <c r="Z589" s="6" t="str">
        <f t="shared" si="183"/>
        <v/>
      </c>
      <c r="AA589" s="6" t="str">
        <f t="shared" si="184"/>
        <v/>
      </c>
      <c r="AB589" s="6" t="str">
        <f t="shared" si="185"/>
        <v/>
      </c>
      <c r="AC589" s="6" t="str">
        <f t="shared" si="186"/>
        <v/>
      </c>
      <c r="AD589" s="6" t="str">
        <f t="shared" si="188"/>
        <v/>
      </c>
      <c r="AE589" s="6" t="str">
        <f t="shared" si="189"/>
        <v/>
      </c>
      <c r="AF589" s="6" t="str">
        <f t="shared" si="191"/>
        <v/>
      </c>
      <c r="AG589" s="6" t="str">
        <f ca="1">IFERROR(IF(AD589=LARGE(INDIRECT("AD"&amp;MATCH(B589,B:B,0)&amp;":AD"&amp;IF(B589=MAX(B:B),1010,MATCH(B589+1,B:B,0)-1)),IF(COUNTIF(INDIRECT("C"&amp;MATCH(B589,B:B,0)&amp;":C"&amp;IF(B589=MAX(B:B),1010,MATCH(B589+1,B:B,0)-1)),"H")&gt;0,1,"")),B589&amp;"H1",IF(AD589=LARGE(INDIRECT("AD"&amp;MATCH(B589,B:B,0)&amp;":AD"&amp;IF(B589=MAX(B:B),1010,MATCH(B589+1,B:B,0)-1)),IF(COUNTIF(INDIRECT("C"&amp;MATCH(B589,B:B,0)&amp;":C"&amp;IF(B589=MAX(B:B),1010,MATCH(B589+1,B:B,0)-1)),"H")&gt;0,2,"")),B589&amp;"H2",IF(AD589=LARGE(INDIRECT("AD"&amp;MATCH(B589,B:B,0)&amp;":AD"&amp;IF(B589=MAX(B:B),1010,MATCH(B589+1,B:B,0)-1)), IF(COUNTIF(INDIRECT("C"&amp;MATCH(B589,B:B,0)&amp;":C"&amp;IF(B589=MAX(B:B),1010,MATCH(B589+1,B:B,0)-1)),"S")&gt;0,COUNTIF(INDIRECT("C"&amp;MATCH(B589,B:B,0)&amp;":C"&amp;IF(B589=MAX(B:B),1010,MATCH(B589+1,B:B,0)-1)),"H")+1,””)),B589&amp;"S1",IF(AD589=LARGE(INDIRECT("AD"&amp;MATCH(B589,B:B,0)&amp;":AD"&amp;IF(B589=MAX(B:B),1010,MATCH(B589+1,B:B,0)-1)), IF(COUNTIF(INDIRECT("C"&amp;MATCH(B589,B:B,0)&amp;":C"&amp;IF(B589=MAX(B:B),1010,MATCH(B589+1,B:B,0)-1)),"S")&gt;0,COUNTIF(INDIRECT("C"&amp;MATCH(B589,B:B,0)&amp;":C"&amp;IF(B589=MAX(B:B),1010,MATCH(B589+1,B:B,0)-1)),"H")+2,””)),B589&amp;"S2",IF(AD589=LARGE(INDIRECT("AD"&amp;MATCH(B589,B:B,0)&amp;":AD"&amp;IF(B589=MAX(B:B),1010,MATCH(B589+1,B:B,0)-1)), IF(COUNTIF(INDIRECT("C"&amp;MATCH(B589,B:B,0)&amp;":C"&amp;IF(B589=MAX(B:B),1010,MATCH(B589+1,B:B,0)-1)),"V")&gt;0,COUNTIF(INDIRECT("C"&amp;MATCH(B589,B:B,0)&amp;":C"&amp;IF(B589=MAX(B:B),1010,MATCH(B589+1,B:B,0)-1)),"H")+COUNTIF(INDIRECT("C"&amp;MATCH(B589,B:B,0)&amp;":C"&amp;IF(B589=MAX(B:B),1010,MATCH(B589+1,B:B,0)-1)),"S")+1,"")),B589&amp;"V1",IF(AD589=LARGE(INDIRECT("AD"&amp;MATCH(B589,B:B,0)&amp;":AD"&amp;IF(B589=MAX(B:B),1010,MATCH(B589+1,B:B,0)-1)), IF(COUNTIF(INDIRECT("C"&amp;MATCH(B589,B:B,0)&amp;":C"&amp;IF(B589=MAX(B:B),1010,MATCH(B589+1,B:B,0)-1)),"V")&gt;0,COUNTIF(INDIRECT("C"&amp;MATCH(B589,B:B,0)&amp;":C"&amp;IF(B589=MAX(B:B),1010,MATCH(B589+1,B:B,0)-1)),"H")+COUNTIF(INDIRECT("C"&amp;MATCH(B589,B:B,0)&amp;":C"&amp;IF(B589=MAX(B:B),1010,MATCH(B589+1,B:B,0)-1)),"S")+2,"")),B589&amp;"V2","")))))),"")</f>
        <v/>
      </c>
      <c r="AH589" s="14" t="str">
        <f t="shared" ca="1" si="190"/>
        <v/>
      </c>
    </row>
    <row r="590" spans="1:34" customFormat="1" x14ac:dyDescent="0.3">
      <c r="A590" s="52" t="str">
        <f t="shared" ca="1" si="187"/>
        <v/>
      </c>
      <c r="L590" s="9"/>
      <c r="M590" s="52"/>
      <c r="N590" s="52"/>
      <c r="O590" s="47" t="str">
        <f t="shared" si="175"/>
        <v/>
      </c>
      <c r="P590" s="46" t="str">
        <f t="shared" ca="1" si="176"/>
        <v/>
      </c>
      <c r="Q590" s="39"/>
      <c r="R590" s="39"/>
      <c r="S590" s="40"/>
      <c r="T590" s="6" t="str">
        <f t="shared" si="177"/>
        <v/>
      </c>
      <c r="U590" s="6" t="str">
        <f t="shared" si="178"/>
        <v/>
      </c>
      <c r="V590" s="6" t="str">
        <f t="shared" si="179"/>
        <v/>
      </c>
      <c r="W590" s="6" t="str">
        <f t="shared" si="180"/>
        <v/>
      </c>
      <c r="X590" s="6" t="str">
        <f t="shared" si="181"/>
        <v/>
      </c>
      <c r="Y590" s="6" t="str">
        <f t="shared" si="182"/>
        <v/>
      </c>
      <c r="Z590" s="6" t="str">
        <f t="shared" si="183"/>
        <v/>
      </c>
      <c r="AA590" s="6" t="str">
        <f t="shared" si="184"/>
        <v/>
      </c>
      <c r="AB590" s="6" t="str">
        <f t="shared" si="185"/>
        <v/>
      </c>
      <c r="AC590" s="6" t="str">
        <f t="shared" si="186"/>
        <v/>
      </c>
      <c r="AD590" s="6" t="str">
        <f t="shared" si="188"/>
        <v/>
      </c>
      <c r="AE590" s="6" t="str">
        <f t="shared" si="189"/>
        <v/>
      </c>
      <c r="AF590" s="6" t="str">
        <f t="shared" si="191"/>
        <v/>
      </c>
      <c r="AG590" s="6" t="str">
        <f ca="1">IFERROR(IF(AD590=LARGE(INDIRECT("AD"&amp;MATCH(B590,B:B,0)&amp;":AD"&amp;IF(B590=MAX(B:B),1010,MATCH(B590+1,B:B,0)-1)),IF(COUNTIF(INDIRECT("C"&amp;MATCH(B590,B:B,0)&amp;":C"&amp;IF(B590=MAX(B:B),1010,MATCH(B590+1,B:B,0)-1)),"H")&gt;0,1,"")),B590&amp;"H1",IF(AD590=LARGE(INDIRECT("AD"&amp;MATCH(B590,B:B,0)&amp;":AD"&amp;IF(B590=MAX(B:B),1010,MATCH(B590+1,B:B,0)-1)),IF(COUNTIF(INDIRECT("C"&amp;MATCH(B590,B:B,0)&amp;":C"&amp;IF(B590=MAX(B:B),1010,MATCH(B590+1,B:B,0)-1)),"H")&gt;0,2,"")),B590&amp;"H2",IF(AD590=LARGE(INDIRECT("AD"&amp;MATCH(B590,B:B,0)&amp;":AD"&amp;IF(B590=MAX(B:B),1010,MATCH(B590+1,B:B,0)-1)), IF(COUNTIF(INDIRECT("C"&amp;MATCH(B590,B:B,0)&amp;":C"&amp;IF(B590=MAX(B:B),1010,MATCH(B590+1,B:B,0)-1)),"S")&gt;0,COUNTIF(INDIRECT("C"&amp;MATCH(B590,B:B,0)&amp;":C"&amp;IF(B590=MAX(B:B),1010,MATCH(B590+1,B:B,0)-1)),"H")+1,””)),B590&amp;"S1",IF(AD590=LARGE(INDIRECT("AD"&amp;MATCH(B590,B:B,0)&amp;":AD"&amp;IF(B590=MAX(B:B),1010,MATCH(B590+1,B:B,0)-1)), IF(COUNTIF(INDIRECT("C"&amp;MATCH(B590,B:B,0)&amp;":C"&amp;IF(B590=MAX(B:B),1010,MATCH(B590+1,B:B,0)-1)),"S")&gt;0,COUNTIF(INDIRECT("C"&amp;MATCH(B590,B:B,0)&amp;":C"&amp;IF(B590=MAX(B:B),1010,MATCH(B590+1,B:B,0)-1)),"H")+2,””)),B590&amp;"S2",IF(AD590=LARGE(INDIRECT("AD"&amp;MATCH(B590,B:B,0)&amp;":AD"&amp;IF(B590=MAX(B:B),1010,MATCH(B590+1,B:B,0)-1)), IF(COUNTIF(INDIRECT("C"&amp;MATCH(B590,B:B,0)&amp;":C"&amp;IF(B590=MAX(B:B),1010,MATCH(B590+1,B:B,0)-1)),"V")&gt;0,COUNTIF(INDIRECT("C"&amp;MATCH(B590,B:B,0)&amp;":C"&amp;IF(B590=MAX(B:B),1010,MATCH(B590+1,B:B,0)-1)),"H")+COUNTIF(INDIRECT("C"&amp;MATCH(B590,B:B,0)&amp;":C"&amp;IF(B590=MAX(B:B),1010,MATCH(B590+1,B:B,0)-1)),"S")+1,"")),B590&amp;"V1",IF(AD590=LARGE(INDIRECT("AD"&amp;MATCH(B590,B:B,0)&amp;":AD"&amp;IF(B590=MAX(B:B),1010,MATCH(B590+1,B:B,0)-1)), IF(COUNTIF(INDIRECT("C"&amp;MATCH(B590,B:B,0)&amp;":C"&amp;IF(B590=MAX(B:B),1010,MATCH(B590+1,B:B,0)-1)),"V")&gt;0,COUNTIF(INDIRECT("C"&amp;MATCH(B590,B:B,0)&amp;":C"&amp;IF(B590=MAX(B:B),1010,MATCH(B590+1,B:B,0)-1)),"H")+COUNTIF(INDIRECT("C"&amp;MATCH(B590,B:B,0)&amp;":C"&amp;IF(B590=MAX(B:B),1010,MATCH(B590+1,B:B,0)-1)),"S")+2,"")),B590&amp;"V2","")))))),"")</f>
        <v/>
      </c>
      <c r="AH590" s="14" t="str">
        <f t="shared" ca="1" si="190"/>
        <v/>
      </c>
    </row>
    <row r="591" spans="1:34" customFormat="1" x14ac:dyDescent="0.3">
      <c r="A591" s="52" t="str">
        <f t="shared" ca="1" si="187"/>
        <v/>
      </c>
      <c r="L591" s="9"/>
      <c r="M591" s="52"/>
      <c r="N591" s="52"/>
      <c r="O591" s="47" t="str">
        <f t="shared" si="175"/>
        <v/>
      </c>
      <c r="P591" s="46" t="str">
        <f t="shared" ca="1" si="176"/>
        <v/>
      </c>
      <c r="Q591" s="39"/>
      <c r="R591" s="39"/>
      <c r="S591" s="40"/>
      <c r="T591" s="6" t="str">
        <f t="shared" si="177"/>
        <v/>
      </c>
      <c r="U591" s="6" t="str">
        <f t="shared" si="178"/>
        <v/>
      </c>
      <c r="V591" s="6" t="str">
        <f t="shared" si="179"/>
        <v/>
      </c>
      <c r="W591" s="6" t="str">
        <f t="shared" si="180"/>
        <v/>
      </c>
      <c r="X591" s="6" t="str">
        <f t="shared" si="181"/>
        <v/>
      </c>
      <c r="Y591" s="6" t="str">
        <f t="shared" si="182"/>
        <v/>
      </c>
      <c r="Z591" s="6" t="str">
        <f t="shared" si="183"/>
        <v/>
      </c>
      <c r="AA591" s="6" t="str">
        <f t="shared" si="184"/>
        <v/>
      </c>
      <c r="AB591" s="6" t="str">
        <f t="shared" si="185"/>
        <v/>
      </c>
      <c r="AC591" s="6" t="str">
        <f t="shared" si="186"/>
        <v/>
      </c>
      <c r="AD591" s="6" t="str">
        <f t="shared" si="188"/>
        <v/>
      </c>
      <c r="AE591" s="6" t="str">
        <f t="shared" si="189"/>
        <v/>
      </c>
      <c r="AF591" s="6" t="str">
        <f t="shared" si="191"/>
        <v/>
      </c>
      <c r="AG591" s="6" t="str">
        <f ca="1">IFERROR(IF(AD591=LARGE(INDIRECT("AD"&amp;MATCH(B591,B:B,0)&amp;":AD"&amp;IF(B591=MAX(B:B),1010,MATCH(B591+1,B:B,0)-1)),IF(COUNTIF(INDIRECT("C"&amp;MATCH(B591,B:B,0)&amp;":C"&amp;IF(B591=MAX(B:B),1010,MATCH(B591+1,B:B,0)-1)),"H")&gt;0,1,"")),B591&amp;"H1",IF(AD591=LARGE(INDIRECT("AD"&amp;MATCH(B591,B:B,0)&amp;":AD"&amp;IF(B591=MAX(B:B),1010,MATCH(B591+1,B:B,0)-1)),IF(COUNTIF(INDIRECT("C"&amp;MATCH(B591,B:B,0)&amp;":C"&amp;IF(B591=MAX(B:B),1010,MATCH(B591+1,B:B,0)-1)),"H")&gt;0,2,"")),B591&amp;"H2",IF(AD591=LARGE(INDIRECT("AD"&amp;MATCH(B591,B:B,0)&amp;":AD"&amp;IF(B591=MAX(B:B),1010,MATCH(B591+1,B:B,0)-1)), IF(COUNTIF(INDIRECT("C"&amp;MATCH(B591,B:B,0)&amp;":C"&amp;IF(B591=MAX(B:B),1010,MATCH(B591+1,B:B,0)-1)),"S")&gt;0,COUNTIF(INDIRECT("C"&amp;MATCH(B591,B:B,0)&amp;":C"&amp;IF(B591=MAX(B:B),1010,MATCH(B591+1,B:B,0)-1)),"H")+1,””)),B591&amp;"S1",IF(AD591=LARGE(INDIRECT("AD"&amp;MATCH(B591,B:B,0)&amp;":AD"&amp;IF(B591=MAX(B:B),1010,MATCH(B591+1,B:B,0)-1)), IF(COUNTIF(INDIRECT("C"&amp;MATCH(B591,B:B,0)&amp;":C"&amp;IF(B591=MAX(B:B),1010,MATCH(B591+1,B:B,0)-1)),"S")&gt;0,COUNTIF(INDIRECT("C"&amp;MATCH(B591,B:B,0)&amp;":C"&amp;IF(B591=MAX(B:B),1010,MATCH(B591+1,B:B,0)-1)),"H")+2,””)),B591&amp;"S2",IF(AD591=LARGE(INDIRECT("AD"&amp;MATCH(B591,B:B,0)&amp;":AD"&amp;IF(B591=MAX(B:B),1010,MATCH(B591+1,B:B,0)-1)), IF(COUNTIF(INDIRECT("C"&amp;MATCH(B591,B:B,0)&amp;":C"&amp;IF(B591=MAX(B:B),1010,MATCH(B591+1,B:B,0)-1)),"V")&gt;0,COUNTIF(INDIRECT("C"&amp;MATCH(B591,B:B,0)&amp;":C"&amp;IF(B591=MAX(B:B),1010,MATCH(B591+1,B:B,0)-1)),"H")+COUNTIF(INDIRECT("C"&amp;MATCH(B591,B:B,0)&amp;":C"&amp;IF(B591=MAX(B:B),1010,MATCH(B591+1,B:B,0)-1)),"S")+1,"")),B591&amp;"V1",IF(AD591=LARGE(INDIRECT("AD"&amp;MATCH(B591,B:B,0)&amp;":AD"&amp;IF(B591=MAX(B:B),1010,MATCH(B591+1,B:B,0)-1)), IF(COUNTIF(INDIRECT("C"&amp;MATCH(B591,B:B,0)&amp;":C"&amp;IF(B591=MAX(B:B),1010,MATCH(B591+1,B:B,0)-1)),"V")&gt;0,COUNTIF(INDIRECT("C"&amp;MATCH(B591,B:B,0)&amp;":C"&amp;IF(B591=MAX(B:B),1010,MATCH(B591+1,B:B,0)-1)),"H")+COUNTIF(INDIRECT("C"&amp;MATCH(B591,B:B,0)&amp;":C"&amp;IF(B591=MAX(B:B),1010,MATCH(B591+1,B:B,0)-1)),"S")+2,"")),B591&amp;"V2","")))))),"")</f>
        <v/>
      </c>
      <c r="AH591" s="14" t="str">
        <f t="shared" ca="1" si="190"/>
        <v/>
      </c>
    </row>
    <row r="592" spans="1:34" customFormat="1" x14ac:dyDescent="0.3">
      <c r="A592" s="52" t="str">
        <f t="shared" ca="1" si="187"/>
        <v/>
      </c>
      <c r="L592" s="9"/>
      <c r="M592" s="52"/>
      <c r="N592" s="52"/>
      <c r="O592" s="47" t="str">
        <f t="shared" si="175"/>
        <v/>
      </c>
      <c r="P592" s="46" t="str">
        <f t="shared" ca="1" si="176"/>
        <v/>
      </c>
      <c r="Q592" s="39"/>
      <c r="R592" s="39"/>
      <c r="S592" s="40"/>
      <c r="T592" s="6" t="str">
        <f t="shared" si="177"/>
        <v/>
      </c>
      <c r="U592" s="6" t="str">
        <f t="shared" si="178"/>
        <v/>
      </c>
      <c r="V592" s="6" t="str">
        <f t="shared" si="179"/>
        <v/>
      </c>
      <c r="W592" s="6" t="str">
        <f t="shared" si="180"/>
        <v/>
      </c>
      <c r="X592" s="6" t="str">
        <f t="shared" si="181"/>
        <v/>
      </c>
      <c r="Y592" s="6" t="str">
        <f t="shared" si="182"/>
        <v/>
      </c>
      <c r="Z592" s="6" t="str">
        <f t="shared" si="183"/>
        <v/>
      </c>
      <c r="AA592" s="6" t="str">
        <f t="shared" si="184"/>
        <v/>
      </c>
      <c r="AB592" s="6" t="str">
        <f t="shared" si="185"/>
        <v/>
      </c>
      <c r="AC592" s="6" t="str">
        <f t="shared" si="186"/>
        <v/>
      </c>
      <c r="AD592" s="6" t="str">
        <f t="shared" si="188"/>
        <v/>
      </c>
      <c r="AE592" s="6" t="str">
        <f t="shared" si="189"/>
        <v/>
      </c>
      <c r="AF592" s="6" t="str">
        <f t="shared" si="191"/>
        <v/>
      </c>
      <c r="AG592" s="6" t="str">
        <f ca="1">IFERROR(IF(AD592=LARGE(INDIRECT("AD"&amp;MATCH(B592,B:B,0)&amp;":AD"&amp;IF(B592=MAX(B:B),1010,MATCH(B592+1,B:B,0)-1)),IF(COUNTIF(INDIRECT("C"&amp;MATCH(B592,B:B,0)&amp;":C"&amp;IF(B592=MAX(B:B),1010,MATCH(B592+1,B:B,0)-1)),"H")&gt;0,1,"")),B592&amp;"H1",IF(AD592=LARGE(INDIRECT("AD"&amp;MATCH(B592,B:B,0)&amp;":AD"&amp;IF(B592=MAX(B:B),1010,MATCH(B592+1,B:B,0)-1)),IF(COUNTIF(INDIRECT("C"&amp;MATCH(B592,B:B,0)&amp;":C"&amp;IF(B592=MAX(B:B),1010,MATCH(B592+1,B:B,0)-1)),"H")&gt;0,2,"")),B592&amp;"H2",IF(AD592=LARGE(INDIRECT("AD"&amp;MATCH(B592,B:B,0)&amp;":AD"&amp;IF(B592=MAX(B:B),1010,MATCH(B592+1,B:B,0)-1)), IF(COUNTIF(INDIRECT("C"&amp;MATCH(B592,B:B,0)&amp;":C"&amp;IF(B592=MAX(B:B),1010,MATCH(B592+1,B:B,0)-1)),"S")&gt;0,COUNTIF(INDIRECT("C"&amp;MATCH(B592,B:B,0)&amp;":C"&amp;IF(B592=MAX(B:B),1010,MATCH(B592+1,B:B,0)-1)),"H")+1,””)),B592&amp;"S1",IF(AD592=LARGE(INDIRECT("AD"&amp;MATCH(B592,B:B,0)&amp;":AD"&amp;IF(B592=MAX(B:B),1010,MATCH(B592+1,B:B,0)-1)), IF(COUNTIF(INDIRECT("C"&amp;MATCH(B592,B:B,0)&amp;":C"&amp;IF(B592=MAX(B:B),1010,MATCH(B592+1,B:B,0)-1)),"S")&gt;0,COUNTIF(INDIRECT("C"&amp;MATCH(B592,B:B,0)&amp;":C"&amp;IF(B592=MAX(B:B),1010,MATCH(B592+1,B:B,0)-1)),"H")+2,””)),B592&amp;"S2",IF(AD592=LARGE(INDIRECT("AD"&amp;MATCH(B592,B:B,0)&amp;":AD"&amp;IF(B592=MAX(B:B),1010,MATCH(B592+1,B:B,0)-1)), IF(COUNTIF(INDIRECT("C"&amp;MATCH(B592,B:B,0)&amp;":C"&amp;IF(B592=MAX(B:B),1010,MATCH(B592+1,B:B,0)-1)),"V")&gt;0,COUNTIF(INDIRECT("C"&amp;MATCH(B592,B:B,0)&amp;":C"&amp;IF(B592=MAX(B:B),1010,MATCH(B592+1,B:B,0)-1)),"H")+COUNTIF(INDIRECT("C"&amp;MATCH(B592,B:B,0)&amp;":C"&amp;IF(B592=MAX(B:B),1010,MATCH(B592+1,B:B,0)-1)),"S")+1,"")),B592&amp;"V1",IF(AD592=LARGE(INDIRECT("AD"&amp;MATCH(B592,B:B,0)&amp;":AD"&amp;IF(B592=MAX(B:B),1010,MATCH(B592+1,B:B,0)-1)), IF(COUNTIF(INDIRECT("C"&amp;MATCH(B592,B:B,0)&amp;":C"&amp;IF(B592=MAX(B:B),1010,MATCH(B592+1,B:B,0)-1)),"V")&gt;0,COUNTIF(INDIRECT("C"&amp;MATCH(B592,B:B,0)&amp;":C"&amp;IF(B592=MAX(B:B),1010,MATCH(B592+1,B:B,0)-1)),"H")+COUNTIF(INDIRECT("C"&amp;MATCH(B592,B:B,0)&amp;":C"&amp;IF(B592=MAX(B:B),1010,MATCH(B592+1,B:B,0)-1)),"S")+2,"")),B592&amp;"V2","")))))),"")</f>
        <v/>
      </c>
      <c r="AH592" s="14" t="str">
        <f t="shared" ca="1" si="190"/>
        <v/>
      </c>
    </row>
    <row r="593" spans="1:34" customFormat="1" x14ac:dyDescent="0.3">
      <c r="A593" s="52" t="str">
        <f t="shared" ca="1" si="187"/>
        <v/>
      </c>
      <c r="L593" s="9"/>
      <c r="M593" s="52"/>
      <c r="N593" s="52"/>
      <c r="O593" s="47" t="str">
        <f t="shared" si="175"/>
        <v/>
      </c>
      <c r="P593" s="46" t="str">
        <f t="shared" ca="1" si="176"/>
        <v/>
      </c>
      <c r="Q593" s="39"/>
      <c r="R593" s="39"/>
      <c r="S593" s="40"/>
      <c r="T593" s="6" t="str">
        <f t="shared" si="177"/>
        <v/>
      </c>
      <c r="U593" s="6" t="str">
        <f t="shared" si="178"/>
        <v/>
      </c>
      <c r="V593" s="6" t="str">
        <f t="shared" si="179"/>
        <v/>
      </c>
      <c r="W593" s="6" t="str">
        <f t="shared" si="180"/>
        <v/>
      </c>
      <c r="X593" s="6" t="str">
        <f t="shared" si="181"/>
        <v/>
      </c>
      <c r="Y593" s="6" t="str">
        <f t="shared" si="182"/>
        <v/>
      </c>
      <c r="Z593" s="6" t="str">
        <f t="shared" si="183"/>
        <v/>
      </c>
      <c r="AA593" s="6" t="str">
        <f t="shared" si="184"/>
        <v/>
      </c>
      <c r="AB593" s="6" t="str">
        <f t="shared" si="185"/>
        <v/>
      </c>
      <c r="AC593" s="6" t="str">
        <f t="shared" si="186"/>
        <v/>
      </c>
      <c r="AD593" s="6" t="str">
        <f t="shared" si="188"/>
        <v/>
      </c>
      <c r="AE593" s="6" t="str">
        <f t="shared" si="189"/>
        <v/>
      </c>
      <c r="AF593" s="6" t="str">
        <f t="shared" si="191"/>
        <v/>
      </c>
      <c r="AG593" s="6" t="str">
        <f ca="1">IFERROR(IF(AD593=LARGE(INDIRECT("AD"&amp;MATCH(B593,B:B,0)&amp;":AD"&amp;IF(B593=MAX(B:B),1010,MATCH(B593+1,B:B,0)-1)),IF(COUNTIF(INDIRECT("C"&amp;MATCH(B593,B:B,0)&amp;":C"&amp;IF(B593=MAX(B:B),1010,MATCH(B593+1,B:B,0)-1)),"H")&gt;0,1,"")),B593&amp;"H1",IF(AD593=LARGE(INDIRECT("AD"&amp;MATCH(B593,B:B,0)&amp;":AD"&amp;IF(B593=MAX(B:B),1010,MATCH(B593+1,B:B,0)-1)),IF(COUNTIF(INDIRECT("C"&amp;MATCH(B593,B:B,0)&amp;":C"&amp;IF(B593=MAX(B:B),1010,MATCH(B593+1,B:B,0)-1)),"H")&gt;0,2,"")),B593&amp;"H2",IF(AD593=LARGE(INDIRECT("AD"&amp;MATCH(B593,B:B,0)&amp;":AD"&amp;IF(B593=MAX(B:B),1010,MATCH(B593+1,B:B,0)-1)), IF(COUNTIF(INDIRECT("C"&amp;MATCH(B593,B:B,0)&amp;":C"&amp;IF(B593=MAX(B:B),1010,MATCH(B593+1,B:B,0)-1)),"S")&gt;0,COUNTIF(INDIRECT("C"&amp;MATCH(B593,B:B,0)&amp;":C"&amp;IF(B593=MAX(B:B),1010,MATCH(B593+1,B:B,0)-1)),"H")+1,””)),B593&amp;"S1",IF(AD593=LARGE(INDIRECT("AD"&amp;MATCH(B593,B:B,0)&amp;":AD"&amp;IF(B593=MAX(B:B),1010,MATCH(B593+1,B:B,0)-1)), IF(COUNTIF(INDIRECT("C"&amp;MATCH(B593,B:B,0)&amp;":C"&amp;IF(B593=MAX(B:B),1010,MATCH(B593+1,B:B,0)-1)),"S")&gt;0,COUNTIF(INDIRECT("C"&amp;MATCH(B593,B:B,0)&amp;":C"&amp;IF(B593=MAX(B:B),1010,MATCH(B593+1,B:B,0)-1)),"H")+2,””)),B593&amp;"S2",IF(AD593=LARGE(INDIRECT("AD"&amp;MATCH(B593,B:B,0)&amp;":AD"&amp;IF(B593=MAX(B:B),1010,MATCH(B593+1,B:B,0)-1)), IF(COUNTIF(INDIRECT("C"&amp;MATCH(B593,B:B,0)&amp;":C"&amp;IF(B593=MAX(B:B),1010,MATCH(B593+1,B:B,0)-1)),"V")&gt;0,COUNTIF(INDIRECT("C"&amp;MATCH(B593,B:B,0)&amp;":C"&amp;IF(B593=MAX(B:B),1010,MATCH(B593+1,B:B,0)-1)),"H")+COUNTIF(INDIRECT("C"&amp;MATCH(B593,B:B,0)&amp;":C"&amp;IF(B593=MAX(B:B),1010,MATCH(B593+1,B:B,0)-1)),"S")+1,"")),B593&amp;"V1",IF(AD593=LARGE(INDIRECT("AD"&amp;MATCH(B593,B:B,0)&amp;":AD"&amp;IF(B593=MAX(B:B),1010,MATCH(B593+1,B:B,0)-1)), IF(COUNTIF(INDIRECT("C"&amp;MATCH(B593,B:B,0)&amp;":C"&amp;IF(B593=MAX(B:B),1010,MATCH(B593+1,B:B,0)-1)),"V")&gt;0,COUNTIF(INDIRECT("C"&amp;MATCH(B593,B:B,0)&amp;":C"&amp;IF(B593=MAX(B:B),1010,MATCH(B593+1,B:B,0)-1)),"H")+COUNTIF(INDIRECT("C"&amp;MATCH(B593,B:B,0)&amp;":C"&amp;IF(B593=MAX(B:B),1010,MATCH(B593+1,B:B,0)-1)),"S")+2,"")),B593&amp;"V2","")))))),"")</f>
        <v/>
      </c>
      <c r="AH593" s="14" t="str">
        <f t="shared" ca="1" si="190"/>
        <v/>
      </c>
    </row>
    <row r="594" spans="1:34" customFormat="1" x14ac:dyDescent="0.3">
      <c r="A594" s="52" t="str">
        <f t="shared" ca="1" si="187"/>
        <v/>
      </c>
      <c r="L594" s="9"/>
      <c r="M594" s="52"/>
      <c r="N594" s="52"/>
      <c r="O594" s="47" t="str">
        <f t="shared" si="175"/>
        <v/>
      </c>
      <c r="P594" s="46" t="str">
        <f t="shared" ca="1" si="176"/>
        <v/>
      </c>
      <c r="Q594" s="39"/>
      <c r="R594" s="39"/>
      <c r="S594" s="40"/>
      <c r="T594" s="6" t="str">
        <f t="shared" si="177"/>
        <v/>
      </c>
      <c r="U594" s="6" t="str">
        <f t="shared" si="178"/>
        <v/>
      </c>
      <c r="V594" s="6" t="str">
        <f t="shared" si="179"/>
        <v/>
      </c>
      <c r="W594" s="6" t="str">
        <f t="shared" si="180"/>
        <v/>
      </c>
      <c r="X594" s="6" t="str">
        <f t="shared" si="181"/>
        <v/>
      </c>
      <c r="Y594" s="6" t="str">
        <f t="shared" si="182"/>
        <v/>
      </c>
      <c r="Z594" s="6" t="str">
        <f t="shared" si="183"/>
        <v/>
      </c>
      <c r="AA594" s="6" t="str">
        <f t="shared" si="184"/>
        <v/>
      </c>
      <c r="AB594" s="6" t="str">
        <f t="shared" si="185"/>
        <v/>
      </c>
      <c r="AC594" s="6" t="str">
        <f t="shared" si="186"/>
        <v/>
      </c>
      <c r="AD594" s="6" t="str">
        <f t="shared" si="188"/>
        <v/>
      </c>
      <c r="AE594" s="6" t="str">
        <f t="shared" si="189"/>
        <v/>
      </c>
      <c r="AF594" s="6" t="str">
        <f t="shared" si="191"/>
        <v/>
      </c>
      <c r="AG594" s="6" t="str">
        <f ca="1">IFERROR(IF(AD594=LARGE(INDIRECT("AD"&amp;MATCH(B594,B:B,0)&amp;":AD"&amp;IF(B594=MAX(B:B),1010,MATCH(B594+1,B:B,0)-1)),IF(COUNTIF(INDIRECT("C"&amp;MATCH(B594,B:B,0)&amp;":C"&amp;IF(B594=MAX(B:B),1010,MATCH(B594+1,B:B,0)-1)),"H")&gt;0,1,"")),B594&amp;"H1",IF(AD594=LARGE(INDIRECT("AD"&amp;MATCH(B594,B:B,0)&amp;":AD"&amp;IF(B594=MAX(B:B),1010,MATCH(B594+1,B:B,0)-1)),IF(COUNTIF(INDIRECT("C"&amp;MATCH(B594,B:B,0)&amp;":C"&amp;IF(B594=MAX(B:B),1010,MATCH(B594+1,B:B,0)-1)),"H")&gt;0,2,"")),B594&amp;"H2",IF(AD594=LARGE(INDIRECT("AD"&amp;MATCH(B594,B:B,0)&amp;":AD"&amp;IF(B594=MAX(B:B),1010,MATCH(B594+1,B:B,0)-1)), IF(COUNTIF(INDIRECT("C"&amp;MATCH(B594,B:B,0)&amp;":C"&amp;IF(B594=MAX(B:B),1010,MATCH(B594+1,B:B,0)-1)),"S")&gt;0,COUNTIF(INDIRECT("C"&amp;MATCH(B594,B:B,0)&amp;":C"&amp;IF(B594=MAX(B:B),1010,MATCH(B594+1,B:B,0)-1)),"H")+1,””)),B594&amp;"S1",IF(AD594=LARGE(INDIRECT("AD"&amp;MATCH(B594,B:B,0)&amp;":AD"&amp;IF(B594=MAX(B:B),1010,MATCH(B594+1,B:B,0)-1)), IF(COUNTIF(INDIRECT("C"&amp;MATCH(B594,B:B,0)&amp;":C"&amp;IF(B594=MAX(B:B),1010,MATCH(B594+1,B:B,0)-1)),"S")&gt;0,COUNTIF(INDIRECT("C"&amp;MATCH(B594,B:B,0)&amp;":C"&amp;IF(B594=MAX(B:B),1010,MATCH(B594+1,B:B,0)-1)),"H")+2,””)),B594&amp;"S2",IF(AD594=LARGE(INDIRECT("AD"&amp;MATCH(B594,B:B,0)&amp;":AD"&amp;IF(B594=MAX(B:B),1010,MATCH(B594+1,B:B,0)-1)), IF(COUNTIF(INDIRECT("C"&amp;MATCH(B594,B:B,0)&amp;":C"&amp;IF(B594=MAX(B:B),1010,MATCH(B594+1,B:B,0)-1)),"V")&gt;0,COUNTIF(INDIRECT("C"&amp;MATCH(B594,B:B,0)&amp;":C"&amp;IF(B594=MAX(B:B),1010,MATCH(B594+1,B:B,0)-1)),"H")+COUNTIF(INDIRECT("C"&amp;MATCH(B594,B:B,0)&amp;":C"&amp;IF(B594=MAX(B:B),1010,MATCH(B594+1,B:B,0)-1)),"S")+1,"")),B594&amp;"V1",IF(AD594=LARGE(INDIRECT("AD"&amp;MATCH(B594,B:B,0)&amp;":AD"&amp;IF(B594=MAX(B:B),1010,MATCH(B594+1,B:B,0)-1)), IF(COUNTIF(INDIRECT("C"&amp;MATCH(B594,B:B,0)&amp;":C"&amp;IF(B594=MAX(B:B),1010,MATCH(B594+1,B:B,0)-1)),"V")&gt;0,COUNTIF(INDIRECT("C"&amp;MATCH(B594,B:B,0)&amp;":C"&amp;IF(B594=MAX(B:B),1010,MATCH(B594+1,B:B,0)-1)),"H")+COUNTIF(INDIRECT("C"&amp;MATCH(B594,B:B,0)&amp;":C"&amp;IF(B594=MAX(B:B),1010,MATCH(B594+1,B:B,0)-1)),"S")+2,"")),B594&amp;"V2","")))))),"")</f>
        <v/>
      </c>
      <c r="AH594" s="14" t="str">
        <f t="shared" ca="1" si="190"/>
        <v/>
      </c>
    </row>
    <row r="595" spans="1:34" customFormat="1" x14ac:dyDescent="0.3">
      <c r="A595" s="52" t="str">
        <f t="shared" ca="1" si="187"/>
        <v/>
      </c>
      <c r="L595" s="9"/>
      <c r="M595" s="52"/>
      <c r="N595" s="52"/>
      <c r="O595" s="47" t="str">
        <f t="shared" si="175"/>
        <v/>
      </c>
      <c r="P595" s="46" t="str">
        <f t="shared" ca="1" si="176"/>
        <v/>
      </c>
      <c r="Q595" s="39"/>
      <c r="R595" s="39"/>
      <c r="S595" s="40"/>
      <c r="T595" s="6" t="str">
        <f t="shared" si="177"/>
        <v/>
      </c>
      <c r="U595" s="6" t="str">
        <f t="shared" si="178"/>
        <v/>
      </c>
      <c r="V595" s="6" t="str">
        <f t="shared" si="179"/>
        <v/>
      </c>
      <c r="W595" s="6" t="str">
        <f t="shared" si="180"/>
        <v/>
      </c>
      <c r="X595" s="6" t="str">
        <f t="shared" si="181"/>
        <v/>
      </c>
      <c r="Y595" s="6" t="str">
        <f t="shared" si="182"/>
        <v/>
      </c>
      <c r="Z595" s="6" t="str">
        <f t="shared" si="183"/>
        <v/>
      </c>
      <c r="AA595" s="6" t="str">
        <f t="shared" si="184"/>
        <v/>
      </c>
      <c r="AB595" s="6" t="str">
        <f t="shared" si="185"/>
        <v/>
      </c>
      <c r="AC595" s="6" t="str">
        <f t="shared" si="186"/>
        <v/>
      </c>
      <c r="AD595" s="6" t="str">
        <f t="shared" si="188"/>
        <v/>
      </c>
      <c r="AE595" s="6" t="str">
        <f t="shared" si="189"/>
        <v/>
      </c>
      <c r="AF595" s="6" t="str">
        <f t="shared" si="191"/>
        <v/>
      </c>
      <c r="AG595" s="6" t="str">
        <f ca="1">IFERROR(IF(AD595=LARGE(INDIRECT("AD"&amp;MATCH(B595,B:B,0)&amp;":AD"&amp;IF(B595=MAX(B:B),1010,MATCH(B595+1,B:B,0)-1)),IF(COUNTIF(INDIRECT("C"&amp;MATCH(B595,B:B,0)&amp;":C"&amp;IF(B595=MAX(B:B),1010,MATCH(B595+1,B:B,0)-1)),"H")&gt;0,1,"")),B595&amp;"H1",IF(AD595=LARGE(INDIRECT("AD"&amp;MATCH(B595,B:B,0)&amp;":AD"&amp;IF(B595=MAX(B:B),1010,MATCH(B595+1,B:B,0)-1)),IF(COUNTIF(INDIRECT("C"&amp;MATCH(B595,B:B,0)&amp;":C"&amp;IF(B595=MAX(B:B),1010,MATCH(B595+1,B:B,0)-1)),"H")&gt;0,2,"")),B595&amp;"H2",IF(AD595=LARGE(INDIRECT("AD"&amp;MATCH(B595,B:B,0)&amp;":AD"&amp;IF(B595=MAX(B:B),1010,MATCH(B595+1,B:B,0)-1)), IF(COUNTIF(INDIRECT("C"&amp;MATCH(B595,B:B,0)&amp;":C"&amp;IF(B595=MAX(B:B),1010,MATCH(B595+1,B:B,0)-1)),"S")&gt;0,COUNTIF(INDIRECT("C"&amp;MATCH(B595,B:B,0)&amp;":C"&amp;IF(B595=MAX(B:B),1010,MATCH(B595+1,B:B,0)-1)),"H")+1,””)),B595&amp;"S1",IF(AD595=LARGE(INDIRECT("AD"&amp;MATCH(B595,B:B,0)&amp;":AD"&amp;IF(B595=MAX(B:B),1010,MATCH(B595+1,B:B,0)-1)), IF(COUNTIF(INDIRECT("C"&amp;MATCH(B595,B:B,0)&amp;":C"&amp;IF(B595=MAX(B:B),1010,MATCH(B595+1,B:B,0)-1)),"S")&gt;0,COUNTIF(INDIRECT("C"&amp;MATCH(B595,B:B,0)&amp;":C"&amp;IF(B595=MAX(B:B),1010,MATCH(B595+1,B:B,0)-1)),"H")+2,””)),B595&amp;"S2",IF(AD595=LARGE(INDIRECT("AD"&amp;MATCH(B595,B:B,0)&amp;":AD"&amp;IF(B595=MAX(B:B),1010,MATCH(B595+1,B:B,0)-1)), IF(COUNTIF(INDIRECT("C"&amp;MATCH(B595,B:B,0)&amp;":C"&amp;IF(B595=MAX(B:B),1010,MATCH(B595+1,B:B,0)-1)),"V")&gt;0,COUNTIF(INDIRECT("C"&amp;MATCH(B595,B:B,0)&amp;":C"&amp;IF(B595=MAX(B:B),1010,MATCH(B595+1,B:B,0)-1)),"H")+COUNTIF(INDIRECT("C"&amp;MATCH(B595,B:B,0)&amp;":C"&amp;IF(B595=MAX(B:B),1010,MATCH(B595+1,B:B,0)-1)),"S")+1,"")),B595&amp;"V1",IF(AD595=LARGE(INDIRECT("AD"&amp;MATCH(B595,B:B,0)&amp;":AD"&amp;IF(B595=MAX(B:B),1010,MATCH(B595+1,B:B,0)-1)), IF(COUNTIF(INDIRECT("C"&amp;MATCH(B595,B:B,0)&amp;":C"&amp;IF(B595=MAX(B:B),1010,MATCH(B595+1,B:B,0)-1)),"V")&gt;0,COUNTIF(INDIRECT("C"&amp;MATCH(B595,B:B,0)&amp;":C"&amp;IF(B595=MAX(B:B),1010,MATCH(B595+1,B:B,0)-1)),"H")+COUNTIF(INDIRECT("C"&amp;MATCH(B595,B:B,0)&amp;":C"&amp;IF(B595=MAX(B:B),1010,MATCH(B595+1,B:B,0)-1)),"S")+2,"")),B595&amp;"V2","")))))),"")</f>
        <v/>
      </c>
      <c r="AH595" s="14" t="str">
        <f t="shared" ca="1" si="190"/>
        <v/>
      </c>
    </row>
    <row r="596" spans="1:34" customFormat="1" x14ac:dyDescent="0.3">
      <c r="A596" s="52" t="str">
        <f t="shared" ca="1" si="187"/>
        <v/>
      </c>
      <c r="L596" s="9"/>
      <c r="M596" s="52"/>
      <c r="N596" s="52"/>
      <c r="O596" s="47" t="str">
        <f t="shared" si="175"/>
        <v/>
      </c>
      <c r="P596" s="46" t="str">
        <f t="shared" ca="1" si="176"/>
        <v/>
      </c>
      <c r="Q596" s="39"/>
      <c r="R596" s="39"/>
      <c r="S596" s="40"/>
      <c r="T596" s="6" t="str">
        <f t="shared" si="177"/>
        <v/>
      </c>
      <c r="U596" s="6" t="str">
        <f t="shared" si="178"/>
        <v/>
      </c>
      <c r="V596" s="6" t="str">
        <f t="shared" si="179"/>
        <v/>
      </c>
      <c r="W596" s="6" t="str">
        <f t="shared" si="180"/>
        <v/>
      </c>
      <c r="X596" s="6" t="str">
        <f t="shared" si="181"/>
        <v/>
      </c>
      <c r="Y596" s="6" t="str">
        <f t="shared" si="182"/>
        <v/>
      </c>
      <c r="Z596" s="6" t="str">
        <f t="shared" si="183"/>
        <v/>
      </c>
      <c r="AA596" s="6" t="str">
        <f t="shared" si="184"/>
        <v/>
      </c>
      <c r="AB596" s="6" t="str">
        <f t="shared" si="185"/>
        <v/>
      </c>
      <c r="AC596" s="6" t="str">
        <f t="shared" si="186"/>
        <v/>
      </c>
      <c r="AD596" s="6" t="str">
        <f t="shared" si="188"/>
        <v/>
      </c>
      <c r="AE596" s="6" t="str">
        <f t="shared" si="189"/>
        <v/>
      </c>
      <c r="AF596" s="6" t="str">
        <f t="shared" si="191"/>
        <v/>
      </c>
      <c r="AG596" s="6" t="str">
        <f ca="1">IFERROR(IF(AD596=LARGE(INDIRECT("AD"&amp;MATCH(B596,B:B,0)&amp;":AD"&amp;IF(B596=MAX(B:B),1010,MATCH(B596+1,B:B,0)-1)),IF(COUNTIF(INDIRECT("C"&amp;MATCH(B596,B:B,0)&amp;":C"&amp;IF(B596=MAX(B:B),1010,MATCH(B596+1,B:B,0)-1)),"H")&gt;0,1,"")),B596&amp;"H1",IF(AD596=LARGE(INDIRECT("AD"&amp;MATCH(B596,B:B,0)&amp;":AD"&amp;IF(B596=MAX(B:B),1010,MATCH(B596+1,B:B,0)-1)),IF(COUNTIF(INDIRECT("C"&amp;MATCH(B596,B:B,0)&amp;":C"&amp;IF(B596=MAX(B:B),1010,MATCH(B596+1,B:B,0)-1)),"H")&gt;0,2,"")),B596&amp;"H2",IF(AD596=LARGE(INDIRECT("AD"&amp;MATCH(B596,B:B,0)&amp;":AD"&amp;IF(B596=MAX(B:B),1010,MATCH(B596+1,B:B,0)-1)), IF(COUNTIF(INDIRECT("C"&amp;MATCH(B596,B:B,0)&amp;":C"&amp;IF(B596=MAX(B:B),1010,MATCH(B596+1,B:B,0)-1)),"S")&gt;0,COUNTIF(INDIRECT("C"&amp;MATCH(B596,B:B,0)&amp;":C"&amp;IF(B596=MAX(B:B),1010,MATCH(B596+1,B:B,0)-1)),"H")+1,””)),B596&amp;"S1",IF(AD596=LARGE(INDIRECT("AD"&amp;MATCH(B596,B:B,0)&amp;":AD"&amp;IF(B596=MAX(B:B),1010,MATCH(B596+1,B:B,0)-1)), IF(COUNTIF(INDIRECT("C"&amp;MATCH(B596,B:B,0)&amp;":C"&amp;IF(B596=MAX(B:B),1010,MATCH(B596+1,B:B,0)-1)),"S")&gt;0,COUNTIF(INDIRECT("C"&amp;MATCH(B596,B:B,0)&amp;":C"&amp;IF(B596=MAX(B:B),1010,MATCH(B596+1,B:B,0)-1)),"H")+2,””)),B596&amp;"S2",IF(AD596=LARGE(INDIRECT("AD"&amp;MATCH(B596,B:B,0)&amp;":AD"&amp;IF(B596=MAX(B:B),1010,MATCH(B596+1,B:B,0)-1)), IF(COUNTIF(INDIRECT("C"&amp;MATCH(B596,B:B,0)&amp;":C"&amp;IF(B596=MAX(B:B),1010,MATCH(B596+1,B:B,0)-1)),"V")&gt;0,COUNTIF(INDIRECT("C"&amp;MATCH(B596,B:B,0)&amp;":C"&amp;IF(B596=MAX(B:B),1010,MATCH(B596+1,B:B,0)-1)),"H")+COUNTIF(INDIRECT("C"&amp;MATCH(B596,B:B,0)&amp;":C"&amp;IF(B596=MAX(B:B),1010,MATCH(B596+1,B:B,0)-1)),"S")+1,"")),B596&amp;"V1",IF(AD596=LARGE(INDIRECT("AD"&amp;MATCH(B596,B:B,0)&amp;":AD"&amp;IF(B596=MAX(B:B),1010,MATCH(B596+1,B:B,0)-1)), IF(COUNTIF(INDIRECT("C"&amp;MATCH(B596,B:B,0)&amp;":C"&amp;IF(B596=MAX(B:B),1010,MATCH(B596+1,B:B,0)-1)),"V")&gt;0,COUNTIF(INDIRECT("C"&amp;MATCH(B596,B:B,0)&amp;":C"&amp;IF(B596=MAX(B:B),1010,MATCH(B596+1,B:B,0)-1)),"H")+COUNTIF(INDIRECT("C"&amp;MATCH(B596,B:B,0)&amp;":C"&amp;IF(B596=MAX(B:B),1010,MATCH(B596+1,B:B,0)-1)),"S")+2,"")),B596&amp;"V2","")))))),"")</f>
        <v/>
      </c>
      <c r="AH596" s="14" t="str">
        <f t="shared" ca="1" si="190"/>
        <v/>
      </c>
    </row>
    <row r="597" spans="1:34" customFormat="1" x14ac:dyDescent="0.3">
      <c r="A597" s="52" t="str">
        <f t="shared" ca="1" si="187"/>
        <v/>
      </c>
      <c r="L597" s="9"/>
      <c r="M597" s="52"/>
      <c r="N597" s="52"/>
      <c r="O597" s="47" t="str">
        <f t="shared" si="175"/>
        <v/>
      </c>
      <c r="P597" s="46" t="str">
        <f t="shared" ca="1" si="176"/>
        <v/>
      </c>
      <c r="Q597" s="39"/>
      <c r="R597" s="39"/>
      <c r="S597" s="40"/>
      <c r="T597" s="6" t="str">
        <f t="shared" si="177"/>
        <v/>
      </c>
      <c r="U597" s="6" t="str">
        <f t="shared" si="178"/>
        <v/>
      </c>
      <c r="V597" s="6" t="str">
        <f t="shared" si="179"/>
        <v/>
      </c>
      <c r="W597" s="6" t="str">
        <f t="shared" si="180"/>
        <v/>
      </c>
      <c r="X597" s="6" t="str">
        <f t="shared" si="181"/>
        <v/>
      </c>
      <c r="Y597" s="6" t="str">
        <f t="shared" si="182"/>
        <v/>
      </c>
      <c r="Z597" s="6" t="str">
        <f t="shared" si="183"/>
        <v/>
      </c>
      <c r="AA597" s="6" t="str">
        <f t="shared" si="184"/>
        <v/>
      </c>
      <c r="AB597" s="6" t="str">
        <f t="shared" si="185"/>
        <v/>
      </c>
      <c r="AC597" s="6" t="str">
        <f t="shared" si="186"/>
        <v/>
      </c>
      <c r="AD597" s="6" t="str">
        <f t="shared" si="188"/>
        <v/>
      </c>
      <c r="AE597" s="6" t="str">
        <f t="shared" si="189"/>
        <v/>
      </c>
      <c r="AF597" s="6" t="str">
        <f t="shared" si="191"/>
        <v/>
      </c>
      <c r="AG597" s="6" t="str">
        <f ca="1">IFERROR(IF(AD597=LARGE(INDIRECT("AD"&amp;MATCH(B597,B:B,0)&amp;":AD"&amp;IF(B597=MAX(B:B),1010,MATCH(B597+1,B:B,0)-1)),IF(COUNTIF(INDIRECT("C"&amp;MATCH(B597,B:B,0)&amp;":C"&amp;IF(B597=MAX(B:B),1010,MATCH(B597+1,B:B,0)-1)),"H")&gt;0,1,"")),B597&amp;"H1",IF(AD597=LARGE(INDIRECT("AD"&amp;MATCH(B597,B:B,0)&amp;":AD"&amp;IF(B597=MAX(B:B),1010,MATCH(B597+1,B:B,0)-1)),IF(COUNTIF(INDIRECT("C"&amp;MATCH(B597,B:B,0)&amp;":C"&amp;IF(B597=MAX(B:B),1010,MATCH(B597+1,B:B,0)-1)),"H")&gt;0,2,"")),B597&amp;"H2",IF(AD597=LARGE(INDIRECT("AD"&amp;MATCH(B597,B:B,0)&amp;":AD"&amp;IF(B597=MAX(B:B),1010,MATCH(B597+1,B:B,0)-1)), IF(COUNTIF(INDIRECT("C"&amp;MATCH(B597,B:B,0)&amp;":C"&amp;IF(B597=MAX(B:B),1010,MATCH(B597+1,B:B,0)-1)),"S")&gt;0,COUNTIF(INDIRECT("C"&amp;MATCH(B597,B:B,0)&amp;":C"&amp;IF(B597=MAX(B:B),1010,MATCH(B597+1,B:B,0)-1)),"H")+1,””)),B597&amp;"S1",IF(AD597=LARGE(INDIRECT("AD"&amp;MATCH(B597,B:B,0)&amp;":AD"&amp;IF(B597=MAX(B:B),1010,MATCH(B597+1,B:B,0)-1)), IF(COUNTIF(INDIRECT("C"&amp;MATCH(B597,B:B,0)&amp;":C"&amp;IF(B597=MAX(B:B),1010,MATCH(B597+1,B:B,0)-1)),"S")&gt;0,COUNTIF(INDIRECT("C"&amp;MATCH(B597,B:B,0)&amp;":C"&amp;IF(B597=MAX(B:B),1010,MATCH(B597+1,B:B,0)-1)),"H")+2,””)),B597&amp;"S2",IF(AD597=LARGE(INDIRECT("AD"&amp;MATCH(B597,B:B,0)&amp;":AD"&amp;IF(B597=MAX(B:B),1010,MATCH(B597+1,B:B,0)-1)), IF(COUNTIF(INDIRECT("C"&amp;MATCH(B597,B:B,0)&amp;":C"&amp;IF(B597=MAX(B:B),1010,MATCH(B597+1,B:B,0)-1)),"V")&gt;0,COUNTIF(INDIRECT("C"&amp;MATCH(B597,B:B,0)&amp;":C"&amp;IF(B597=MAX(B:B),1010,MATCH(B597+1,B:B,0)-1)),"H")+COUNTIF(INDIRECT("C"&amp;MATCH(B597,B:B,0)&amp;":C"&amp;IF(B597=MAX(B:B),1010,MATCH(B597+1,B:B,0)-1)),"S")+1,"")),B597&amp;"V1",IF(AD597=LARGE(INDIRECT("AD"&amp;MATCH(B597,B:B,0)&amp;":AD"&amp;IF(B597=MAX(B:B),1010,MATCH(B597+1,B:B,0)-1)), IF(COUNTIF(INDIRECT("C"&amp;MATCH(B597,B:B,0)&amp;":C"&amp;IF(B597=MAX(B:B),1010,MATCH(B597+1,B:B,0)-1)),"V")&gt;0,COUNTIF(INDIRECT("C"&amp;MATCH(B597,B:B,0)&amp;":C"&amp;IF(B597=MAX(B:B),1010,MATCH(B597+1,B:B,0)-1)),"H")+COUNTIF(INDIRECT("C"&amp;MATCH(B597,B:B,0)&amp;":C"&amp;IF(B597=MAX(B:B),1010,MATCH(B597+1,B:B,0)-1)),"S")+2,"")),B597&amp;"V2","")))))),"")</f>
        <v/>
      </c>
      <c r="AH597" s="14" t="str">
        <f t="shared" ca="1" si="190"/>
        <v/>
      </c>
    </row>
    <row r="598" spans="1:34" customFormat="1" x14ac:dyDescent="0.3">
      <c r="A598" s="52" t="str">
        <f t="shared" ca="1" si="187"/>
        <v/>
      </c>
      <c r="L598" s="9"/>
      <c r="M598" s="52"/>
      <c r="N598" s="52"/>
      <c r="O598" s="47" t="str">
        <f t="shared" si="175"/>
        <v/>
      </c>
      <c r="P598" s="46" t="str">
        <f t="shared" ca="1" si="176"/>
        <v/>
      </c>
      <c r="Q598" s="39"/>
      <c r="R598" s="39"/>
      <c r="S598" s="40"/>
      <c r="T598" s="6" t="str">
        <f t="shared" si="177"/>
        <v/>
      </c>
      <c r="U598" s="6" t="str">
        <f t="shared" si="178"/>
        <v/>
      </c>
      <c r="V598" s="6" t="str">
        <f t="shared" si="179"/>
        <v/>
      </c>
      <c r="W598" s="6" t="str">
        <f t="shared" si="180"/>
        <v/>
      </c>
      <c r="X598" s="6" t="str">
        <f t="shared" si="181"/>
        <v/>
      </c>
      <c r="Y598" s="6" t="str">
        <f t="shared" si="182"/>
        <v/>
      </c>
      <c r="Z598" s="6" t="str">
        <f t="shared" si="183"/>
        <v/>
      </c>
      <c r="AA598" s="6" t="str">
        <f t="shared" si="184"/>
        <v/>
      </c>
      <c r="AB598" s="6" t="str">
        <f t="shared" si="185"/>
        <v/>
      </c>
      <c r="AC598" s="6" t="str">
        <f t="shared" si="186"/>
        <v/>
      </c>
      <c r="AD598" s="6" t="str">
        <f t="shared" si="188"/>
        <v/>
      </c>
      <c r="AE598" s="6" t="str">
        <f t="shared" si="189"/>
        <v/>
      </c>
      <c r="AF598" s="6" t="str">
        <f t="shared" si="191"/>
        <v/>
      </c>
      <c r="AG598" s="6" t="str">
        <f ca="1">IFERROR(IF(AD598=LARGE(INDIRECT("AD"&amp;MATCH(B598,B:B,0)&amp;":AD"&amp;IF(B598=MAX(B:B),1010,MATCH(B598+1,B:B,0)-1)),IF(COUNTIF(INDIRECT("C"&amp;MATCH(B598,B:B,0)&amp;":C"&amp;IF(B598=MAX(B:B),1010,MATCH(B598+1,B:B,0)-1)),"H")&gt;0,1,"")),B598&amp;"H1",IF(AD598=LARGE(INDIRECT("AD"&amp;MATCH(B598,B:B,0)&amp;":AD"&amp;IF(B598=MAX(B:B),1010,MATCH(B598+1,B:B,0)-1)),IF(COUNTIF(INDIRECT("C"&amp;MATCH(B598,B:B,0)&amp;":C"&amp;IF(B598=MAX(B:B),1010,MATCH(B598+1,B:B,0)-1)),"H")&gt;0,2,"")),B598&amp;"H2",IF(AD598=LARGE(INDIRECT("AD"&amp;MATCH(B598,B:B,0)&amp;":AD"&amp;IF(B598=MAX(B:B),1010,MATCH(B598+1,B:B,0)-1)), IF(COUNTIF(INDIRECT("C"&amp;MATCH(B598,B:B,0)&amp;":C"&amp;IF(B598=MAX(B:B),1010,MATCH(B598+1,B:B,0)-1)),"S")&gt;0,COUNTIF(INDIRECT("C"&amp;MATCH(B598,B:B,0)&amp;":C"&amp;IF(B598=MAX(B:B),1010,MATCH(B598+1,B:B,0)-1)),"H")+1,””)),B598&amp;"S1",IF(AD598=LARGE(INDIRECT("AD"&amp;MATCH(B598,B:B,0)&amp;":AD"&amp;IF(B598=MAX(B:B),1010,MATCH(B598+1,B:B,0)-1)), IF(COUNTIF(INDIRECT("C"&amp;MATCH(B598,B:B,0)&amp;":C"&amp;IF(B598=MAX(B:B),1010,MATCH(B598+1,B:B,0)-1)),"S")&gt;0,COUNTIF(INDIRECT("C"&amp;MATCH(B598,B:B,0)&amp;":C"&amp;IF(B598=MAX(B:B),1010,MATCH(B598+1,B:B,0)-1)),"H")+2,””)),B598&amp;"S2",IF(AD598=LARGE(INDIRECT("AD"&amp;MATCH(B598,B:B,0)&amp;":AD"&amp;IF(B598=MAX(B:B),1010,MATCH(B598+1,B:B,0)-1)), IF(COUNTIF(INDIRECT("C"&amp;MATCH(B598,B:B,0)&amp;":C"&amp;IF(B598=MAX(B:B),1010,MATCH(B598+1,B:B,0)-1)),"V")&gt;0,COUNTIF(INDIRECT("C"&amp;MATCH(B598,B:B,0)&amp;":C"&amp;IF(B598=MAX(B:B),1010,MATCH(B598+1,B:B,0)-1)),"H")+COUNTIF(INDIRECT("C"&amp;MATCH(B598,B:B,0)&amp;":C"&amp;IF(B598=MAX(B:B),1010,MATCH(B598+1,B:B,0)-1)),"S")+1,"")),B598&amp;"V1",IF(AD598=LARGE(INDIRECT("AD"&amp;MATCH(B598,B:B,0)&amp;":AD"&amp;IF(B598=MAX(B:B),1010,MATCH(B598+1,B:B,0)-1)), IF(COUNTIF(INDIRECT("C"&amp;MATCH(B598,B:B,0)&amp;":C"&amp;IF(B598=MAX(B:B),1010,MATCH(B598+1,B:B,0)-1)),"V")&gt;0,COUNTIF(INDIRECT("C"&amp;MATCH(B598,B:B,0)&amp;":C"&amp;IF(B598=MAX(B:B),1010,MATCH(B598+1,B:B,0)-1)),"H")+COUNTIF(INDIRECT("C"&amp;MATCH(B598,B:B,0)&amp;":C"&amp;IF(B598=MAX(B:B),1010,MATCH(B598+1,B:B,0)-1)),"S")+2,"")),B598&amp;"V2","")))))),"")</f>
        <v/>
      </c>
      <c r="AH598" s="14" t="str">
        <f t="shared" ca="1" si="190"/>
        <v/>
      </c>
    </row>
    <row r="599" spans="1:34" customFormat="1" x14ac:dyDescent="0.3">
      <c r="A599" s="52" t="str">
        <f t="shared" ca="1" si="187"/>
        <v/>
      </c>
      <c r="L599" s="9"/>
      <c r="M599" s="52"/>
      <c r="N599" s="52"/>
      <c r="O599" s="47" t="str">
        <f t="shared" si="175"/>
        <v/>
      </c>
      <c r="P599" s="46" t="str">
        <f t="shared" ca="1" si="176"/>
        <v/>
      </c>
      <c r="Q599" s="39"/>
      <c r="R599" s="39"/>
      <c r="S599" s="40"/>
      <c r="T599" s="6" t="str">
        <f t="shared" si="177"/>
        <v/>
      </c>
      <c r="U599" s="6" t="str">
        <f t="shared" si="178"/>
        <v/>
      </c>
      <c r="V599" s="6" t="str">
        <f t="shared" si="179"/>
        <v/>
      </c>
      <c r="W599" s="6" t="str">
        <f t="shared" si="180"/>
        <v/>
      </c>
      <c r="X599" s="6" t="str">
        <f t="shared" si="181"/>
        <v/>
      </c>
      <c r="Y599" s="6" t="str">
        <f t="shared" si="182"/>
        <v/>
      </c>
      <c r="Z599" s="6" t="str">
        <f t="shared" si="183"/>
        <v/>
      </c>
      <c r="AA599" s="6" t="str">
        <f t="shared" si="184"/>
        <v/>
      </c>
      <c r="AB599" s="6" t="str">
        <f t="shared" si="185"/>
        <v/>
      </c>
      <c r="AC599" s="6" t="str">
        <f t="shared" si="186"/>
        <v/>
      </c>
      <c r="AD599" s="6" t="str">
        <f t="shared" si="188"/>
        <v/>
      </c>
      <c r="AE599" s="6" t="str">
        <f t="shared" si="189"/>
        <v/>
      </c>
      <c r="AF599" s="6" t="str">
        <f t="shared" si="191"/>
        <v/>
      </c>
      <c r="AG599" s="6" t="str">
        <f ca="1">IFERROR(IF(AD599=LARGE(INDIRECT("AD"&amp;MATCH(B599,B:B,0)&amp;":AD"&amp;IF(B599=MAX(B:B),1010,MATCH(B599+1,B:B,0)-1)),IF(COUNTIF(INDIRECT("C"&amp;MATCH(B599,B:B,0)&amp;":C"&amp;IF(B599=MAX(B:B),1010,MATCH(B599+1,B:B,0)-1)),"H")&gt;0,1,"")),B599&amp;"H1",IF(AD599=LARGE(INDIRECT("AD"&amp;MATCH(B599,B:B,0)&amp;":AD"&amp;IF(B599=MAX(B:B),1010,MATCH(B599+1,B:B,0)-1)),IF(COUNTIF(INDIRECT("C"&amp;MATCH(B599,B:B,0)&amp;":C"&amp;IF(B599=MAX(B:B),1010,MATCH(B599+1,B:B,0)-1)),"H")&gt;0,2,"")),B599&amp;"H2",IF(AD599=LARGE(INDIRECT("AD"&amp;MATCH(B599,B:B,0)&amp;":AD"&amp;IF(B599=MAX(B:B),1010,MATCH(B599+1,B:B,0)-1)), IF(COUNTIF(INDIRECT("C"&amp;MATCH(B599,B:B,0)&amp;":C"&amp;IF(B599=MAX(B:B),1010,MATCH(B599+1,B:B,0)-1)),"S")&gt;0,COUNTIF(INDIRECT("C"&amp;MATCH(B599,B:B,0)&amp;":C"&amp;IF(B599=MAX(B:B),1010,MATCH(B599+1,B:B,0)-1)),"H")+1,””)),B599&amp;"S1",IF(AD599=LARGE(INDIRECT("AD"&amp;MATCH(B599,B:B,0)&amp;":AD"&amp;IF(B599=MAX(B:B),1010,MATCH(B599+1,B:B,0)-1)), IF(COUNTIF(INDIRECT("C"&amp;MATCH(B599,B:B,0)&amp;":C"&amp;IF(B599=MAX(B:B),1010,MATCH(B599+1,B:B,0)-1)),"S")&gt;0,COUNTIF(INDIRECT("C"&amp;MATCH(B599,B:B,0)&amp;":C"&amp;IF(B599=MAX(B:B),1010,MATCH(B599+1,B:B,0)-1)),"H")+2,””)),B599&amp;"S2",IF(AD599=LARGE(INDIRECT("AD"&amp;MATCH(B599,B:B,0)&amp;":AD"&amp;IF(B599=MAX(B:B),1010,MATCH(B599+1,B:B,0)-1)), IF(COUNTIF(INDIRECT("C"&amp;MATCH(B599,B:B,0)&amp;":C"&amp;IF(B599=MAX(B:B),1010,MATCH(B599+1,B:B,0)-1)),"V")&gt;0,COUNTIF(INDIRECT("C"&amp;MATCH(B599,B:B,0)&amp;":C"&amp;IF(B599=MAX(B:B),1010,MATCH(B599+1,B:B,0)-1)),"H")+COUNTIF(INDIRECT("C"&amp;MATCH(B599,B:B,0)&amp;":C"&amp;IF(B599=MAX(B:B),1010,MATCH(B599+1,B:B,0)-1)),"S")+1,"")),B599&amp;"V1",IF(AD599=LARGE(INDIRECT("AD"&amp;MATCH(B599,B:B,0)&amp;":AD"&amp;IF(B599=MAX(B:B),1010,MATCH(B599+1,B:B,0)-1)), IF(COUNTIF(INDIRECT("C"&amp;MATCH(B599,B:B,0)&amp;":C"&amp;IF(B599=MAX(B:B),1010,MATCH(B599+1,B:B,0)-1)),"V")&gt;0,COUNTIF(INDIRECT("C"&amp;MATCH(B599,B:B,0)&amp;":C"&amp;IF(B599=MAX(B:B),1010,MATCH(B599+1,B:B,0)-1)),"H")+COUNTIF(INDIRECT("C"&amp;MATCH(B599,B:B,0)&amp;":C"&amp;IF(B599=MAX(B:B),1010,MATCH(B599+1,B:B,0)-1)),"S")+2,"")),B599&amp;"V2","")))))),"")</f>
        <v/>
      </c>
      <c r="AH599" s="14" t="str">
        <f t="shared" ca="1" si="190"/>
        <v/>
      </c>
    </row>
    <row r="600" spans="1:34" customFormat="1" x14ac:dyDescent="0.3">
      <c r="A600" s="52" t="str">
        <f t="shared" ca="1" si="187"/>
        <v/>
      </c>
      <c r="L600" s="9"/>
      <c r="M600" s="52"/>
      <c r="N600" s="52"/>
      <c r="O600" s="47" t="str">
        <f t="shared" si="175"/>
        <v/>
      </c>
      <c r="P600" s="46" t="str">
        <f t="shared" ca="1" si="176"/>
        <v/>
      </c>
      <c r="Q600" s="39"/>
      <c r="R600" s="39"/>
      <c r="S600" s="40"/>
      <c r="T600" s="6" t="str">
        <f t="shared" si="177"/>
        <v/>
      </c>
      <c r="U600" s="6" t="str">
        <f t="shared" si="178"/>
        <v/>
      </c>
      <c r="V600" s="6" t="str">
        <f t="shared" si="179"/>
        <v/>
      </c>
      <c r="W600" s="6" t="str">
        <f t="shared" si="180"/>
        <v/>
      </c>
      <c r="X600" s="6" t="str">
        <f t="shared" si="181"/>
        <v/>
      </c>
      <c r="Y600" s="6" t="str">
        <f t="shared" si="182"/>
        <v/>
      </c>
      <c r="Z600" s="6" t="str">
        <f t="shared" si="183"/>
        <v/>
      </c>
      <c r="AA600" s="6" t="str">
        <f t="shared" si="184"/>
        <v/>
      </c>
      <c r="AB600" s="6" t="str">
        <f t="shared" si="185"/>
        <v/>
      </c>
      <c r="AC600" s="6" t="str">
        <f t="shared" si="186"/>
        <v/>
      </c>
      <c r="AD600" s="6" t="str">
        <f t="shared" si="188"/>
        <v/>
      </c>
      <c r="AE600" s="6" t="str">
        <f t="shared" si="189"/>
        <v/>
      </c>
      <c r="AF600" s="6" t="str">
        <f t="shared" si="191"/>
        <v/>
      </c>
      <c r="AG600" s="6" t="str">
        <f ca="1">IFERROR(IF(AD600=LARGE(INDIRECT("AD"&amp;MATCH(B600,B:B,0)&amp;":AD"&amp;IF(B600=MAX(B:B),1010,MATCH(B600+1,B:B,0)-1)),IF(COUNTIF(INDIRECT("C"&amp;MATCH(B600,B:B,0)&amp;":C"&amp;IF(B600=MAX(B:B),1010,MATCH(B600+1,B:B,0)-1)),"H")&gt;0,1,"")),B600&amp;"H1",IF(AD600=LARGE(INDIRECT("AD"&amp;MATCH(B600,B:B,0)&amp;":AD"&amp;IF(B600=MAX(B:B),1010,MATCH(B600+1,B:B,0)-1)),IF(COUNTIF(INDIRECT("C"&amp;MATCH(B600,B:B,0)&amp;":C"&amp;IF(B600=MAX(B:B),1010,MATCH(B600+1,B:B,0)-1)),"H")&gt;0,2,"")),B600&amp;"H2",IF(AD600=LARGE(INDIRECT("AD"&amp;MATCH(B600,B:B,0)&amp;":AD"&amp;IF(B600=MAX(B:B),1010,MATCH(B600+1,B:B,0)-1)), IF(COUNTIF(INDIRECT("C"&amp;MATCH(B600,B:B,0)&amp;":C"&amp;IF(B600=MAX(B:B),1010,MATCH(B600+1,B:B,0)-1)),"S")&gt;0,COUNTIF(INDIRECT("C"&amp;MATCH(B600,B:B,0)&amp;":C"&amp;IF(B600=MAX(B:B),1010,MATCH(B600+1,B:B,0)-1)),"H")+1,””)),B600&amp;"S1",IF(AD600=LARGE(INDIRECT("AD"&amp;MATCH(B600,B:B,0)&amp;":AD"&amp;IF(B600=MAX(B:B),1010,MATCH(B600+1,B:B,0)-1)), IF(COUNTIF(INDIRECT("C"&amp;MATCH(B600,B:B,0)&amp;":C"&amp;IF(B600=MAX(B:B),1010,MATCH(B600+1,B:B,0)-1)),"S")&gt;0,COUNTIF(INDIRECT("C"&amp;MATCH(B600,B:B,0)&amp;":C"&amp;IF(B600=MAX(B:B),1010,MATCH(B600+1,B:B,0)-1)),"H")+2,””)),B600&amp;"S2",IF(AD600=LARGE(INDIRECT("AD"&amp;MATCH(B600,B:B,0)&amp;":AD"&amp;IF(B600=MAX(B:B),1010,MATCH(B600+1,B:B,0)-1)), IF(COUNTIF(INDIRECT("C"&amp;MATCH(B600,B:B,0)&amp;":C"&amp;IF(B600=MAX(B:B),1010,MATCH(B600+1,B:B,0)-1)),"V")&gt;0,COUNTIF(INDIRECT("C"&amp;MATCH(B600,B:B,0)&amp;":C"&amp;IF(B600=MAX(B:B),1010,MATCH(B600+1,B:B,0)-1)),"H")+COUNTIF(INDIRECT("C"&amp;MATCH(B600,B:B,0)&amp;":C"&amp;IF(B600=MAX(B:B),1010,MATCH(B600+1,B:B,0)-1)),"S")+1,"")),B600&amp;"V1",IF(AD600=LARGE(INDIRECT("AD"&amp;MATCH(B600,B:B,0)&amp;":AD"&amp;IF(B600=MAX(B:B),1010,MATCH(B600+1,B:B,0)-1)), IF(COUNTIF(INDIRECT("C"&amp;MATCH(B600,B:B,0)&amp;":C"&amp;IF(B600=MAX(B:B),1010,MATCH(B600+1,B:B,0)-1)),"V")&gt;0,COUNTIF(INDIRECT("C"&amp;MATCH(B600,B:B,0)&amp;":C"&amp;IF(B600=MAX(B:B),1010,MATCH(B600+1,B:B,0)-1)),"H")+COUNTIF(INDIRECT("C"&amp;MATCH(B600,B:B,0)&amp;":C"&amp;IF(B600=MAX(B:B),1010,MATCH(B600+1,B:B,0)-1)),"S")+2,"")),B600&amp;"V2","")))))),"")</f>
        <v/>
      </c>
      <c r="AH600" s="14" t="str">
        <f t="shared" ca="1" si="190"/>
        <v/>
      </c>
    </row>
    <row r="601" spans="1:34" customFormat="1" x14ac:dyDescent="0.3">
      <c r="A601" s="52" t="str">
        <f t="shared" ca="1" si="187"/>
        <v/>
      </c>
      <c r="L601" s="9"/>
      <c r="M601" s="52"/>
      <c r="N601" s="52"/>
      <c r="O601" s="47" t="str">
        <f t="shared" si="175"/>
        <v/>
      </c>
      <c r="P601" s="46" t="str">
        <f t="shared" ca="1" si="176"/>
        <v/>
      </c>
      <c r="Q601" s="39"/>
      <c r="R601" s="39"/>
      <c r="S601" s="40"/>
      <c r="T601" s="6" t="str">
        <f t="shared" si="177"/>
        <v/>
      </c>
      <c r="U601" s="6" t="str">
        <f t="shared" si="178"/>
        <v/>
      </c>
      <c r="V601" s="6" t="str">
        <f t="shared" si="179"/>
        <v/>
      </c>
      <c r="W601" s="6" t="str">
        <f t="shared" si="180"/>
        <v/>
      </c>
      <c r="X601" s="6" t="str">
        <f t="shared" si="181"/>
        <v/>
      </c>
      <c r="Y601" s="6" t="str">
        <f t="shared" si="182"/>
        <v/>
      </c>
      <c r="Z601" s="6" t="str">
        <f t="shared" si="183"/>
        <v/>
      </c>
      <c r="AA601" s="6" t="str">
        <f t="shared" si="184"/>
        <v/>
      </c>
      <c r="AB601" s="6" t="str">
        <f t="shared" si="185"/>
        <v/>
      </c>
      <c r="AC601" s="6" t="str">
        <f t="shared" si="186"/>
        <v/>
      </c>
      <c r="AD601" s="6" t="str">
        <f t="shared" si="188"/>
        <v/>
      </c>
      <c r="AE601" s="6" t="str">
        <f t="shared" si="189"/>
        <v/>
      </c>
      <c r="AF601" s="6" t="str">
        <f t="shared" si="191"/>
        <v/>
      </c>
      <c r="AG601" s="6" t="str">
        <f ca="1">IFERROR(IF(AD601=LARGE(INDIRECT("AD"&amp;MATCH(B601,B:B,0)&amp;":AD"&amp;IF(B601=MAX(B:B),1010,MATCH(B601+1,B:B,0)-1)),IF(COUNTIF(INDIRECT("C"&amp;MATCH(B601,B:B,0)&amp;":C"&amp;IF(B601=MAX(B:B),1010,MATCH(B601+1,B:B,0)-1)),"H")&gt;0,1,"")),B601&amp;"H1",IF(AD601=LARGE(INDIRECT("AD"&amp;MATCH(B601,B:B,0)&amp;":AD"&amp;IF(B601=MAX(B:B),1010,MATCH(B601+1,B:B,0)-1)),IF(COUNTIF(INDIRECT("C"&amp;MATCH(B601,B:B,0)&amp;":C"&amp;IF(B601=MAX(B:B),1010,MATCH(B601+1,B:B,0)-1)),"H")&gt;0,2,"")),B601&amp;"H2",IF(AD601=LARGE(INDIRECT("AD"&amp;MATCH(B601,B:B,0)&amp;":AD"&amp;IF(B601=MAX(B:B),1010,MATCH(B601+1,B:B,0)-1)), IF(COUNTIF(INDIRECT("C"&amp;MATCH(B601,B:B,0)&amp;":C"&amp;IF(B601=MAX(B:B),1010,MATCH(B601+1,B:B,0)-1)),"S")&gt;0,COUNTIF(INDIRECT("C"&amp;MATCH(B601,B:B,0)&amp;":C"&amp;IF(B601=MAX(B:B),1010,MATCH(B601+1,B:B,0)-1)),"H")+1,””)),B601&amp;"S1",IF(AD601=LARGE(INDIRECT("AD"&amp;MATCH(B601,B:B,0)&amp;":AD"&amp;IF(B601=MAX(B:B),1010,MATCH(B601+1,B:B,0)-1)), IF(COUNTIF(INDIRECT("C"&amp;MATCH(B601,B:B,0)&amp;":C"&amp;IF(B601=MAX(B:B),1010,MATCH(B601+1,B:B,0)-1)),"S")&gt;0,COUNTIF(INDIRECT("C"&amp;MATCH(B601,B:B,0)&amp;":C"&amp;IF(B601=MAX(B:B),1010,MATCH(B601+1,B:B,0)-1)),"H")+2,””)),B601&amp;"S2",IF(AD601=LARGE(INDIRECT("AD"&amp;MATCH(B601,B:B,0)&amp;":AD"&amp;IF(B601=MAX(B:B),1010,MATCH(B601+1,B:B,0)-1)), IF(COUNTIF(INDIRECT("C"&amp;MATCH(B601,B:B,0)&amp;":C"&amp;IF(B601=MAX(B:B),1010,MATCH(B601+1,B:B,0)-1)),"V")&gt;0,COUNTIF(INDIRECT("C"&amp;MATCH(B601,B:B,0)&amp;":C"&amp;IF(B601=MAX(B:B),1010,MATCH(B601+1,B:B,0)-1)),"H")+COUNTIF(INDIRECT("C"&amp;MATCH(B601,B:B,0)&amp;":C"&amp;IF(B601=MAX(B:B),1010,MATCH(B601+1,B:B,0)-1)),"S")+1,"")),B601&amp;"V1",IF(AD601=LARGE(INDIRECT("AD"&amp;MATCH(B601,B:B,0)&amp;":AD"&amp;IF(B601=MAX(B:B),1010,MATCH(B601+1,B:B,0)-1)), IF(COUNTIF(INDIRECT("C"&amp;MATCH(B601,B:B,0)&amp;":C"&amp;IF(B601=MAX(B:B),1010,MATCH(B601+1,B:B,0)-1)),"V")&gt;0,COUNTIF(INDIRECT("C"&amp;MATCH(B601,B:B,0)&amp;":C"&amp;IF(B601=MAX(B:B),1010,MATCH(B601+1,B:B,0)-1)),"H")+COUNTIF(INDIRECT("C"&amp;MATCH(B601,B:B,0)&amp;":C"&amp;IF(B601=MAX(B:B),1010,MATCH(B601+1,B:B,0)-1)),"S")+2,"")),B601&amp;"V2","")))))),"")</f>
        <v/>
      </c>
      <c r="AH601" s="14" t="str">
        <f t="shared" ca="1" si="190"/>
        <v/>
      </c>
    </row>
    <row r="602" spans="1:34" customFormat="1" x14ac:dyDescent="0.3">
      <c r="A602" s="52" t="str">
        <f t="shared" ca="1" si="187"/>
        <v/>
      </c>
      <c r="L602" s="9"/>
      <c r="M602" s="52"/>
      <c r="N602" s="52"/>
      <c r="O602" s="47" t="str">
        <f t="shared" si="175"/>
        <v/>
      </c>
      <c r="P602" s="46" t="str">
        <f t="shared" ca="1" si="176"/>
        <v/>
      </c>
      <c r="Q602" s="39"/>
      <c r="R602" s="39"/>
      <c r="S602" s="40"/>
      <c r="T602" s="6" t="str">
        <f t="shared" si="177"/>
        <v/>
      </c>
      <c r="U602" s="6" t="str">
        <f t="shared" si="178"/>
        <v/>
      </c>
      <c r="V602" s="6" t="str">
        <f t="shared" si="179"/>
        <v/>
      </c>
      <c r="W602" s="6" t="str">
        <f t="shared" si="180"/>
        <v/>
      </c>
      <c r="X602" s="6" t="str">
        <f t="shared" si="181"/>
        <v/>
      </c>
      <c r="Y602" s="6" t="str">
        <f t="shared" si="182"/>
        <v/>
      </c>
      <c r="Z602" s="6" t="str">
        <f t="shared" si="183"/>
        <v/>
      </c>
      <c r="AA602" s="6" t="str">
        <f t="shared" si="184"/>
        <v/>
      </c>
      <c r="AB602" s="6" t="str">
        <f t="shared" si="185"/>
        <v/>
      </c>
      <c r="AC602" s="6" t="str">
        <f t="shared" si="186"/>
        <v/>
      </c>
      <c r="AD602" s="6" t="str">
        <f t="shared" si="188"/>
        <v/>
      </c>
      <c r="AE602" s="6" t="str">
        <f t="shared" si="189"/>
        <v/>
      </c>
      <c r="AF602" s="6" t="str">
        <f t="shared" si="191"/>
        <v/>
      </c>
      <c r="AG602" s="6" t="str">
        <f ca="1">IFERROR(IF(AD602=LARGE(INDIRECT("AD"&amp;MATCH(B602,B:B,0)&amp;":AD"&amp;IF(B602=MAX(B:B),1010,MATCH(B602+1,B:B,0)-1)),IF(COUNTIF(INDIRECT("C"&amp;MATCH(B602,B:B,0)&amp;":C"&amp;IF(B602=MAX(B:B),1010,MATCH(B602+1,B:B,0)-1)),"H")&gt;0,1,"")),B602&amp;"H1",IF(AD602=LARGE(INDIRECT("AD"&amp;MATCH(B602,B:B,0)&amp;":AD"&amp;IF(B602=MAX(B:B),1010,MATCH(B602+1,B:B,0)-1)),IF(COUNTIF(INDIRECT("C"&amp;MATCH(B602,B:B,0)&amp;":C"&amp;IF(B602=MAX(B:B),1010,MATCH(B602+1,B:B,0)-1)),"H")&gt;0,2,"")),B602&amp;"H2",IF(AD602=LARGE(INDIRECT("AD"&amp;MATCH(B602,B:B,0)&amp;":AD"&amp;IF(B602=MAX(B:B),1010,MATCH(B602+1,B:B,0)-1)), IF(COUNTIF(INDIRECT("C"&amp;MATCH(B602,B:B,0)&amp;":C"&amp;IF(B602=MAX(B:B),1010,MATCH(B602+1,B:B,0)-1)),"S")&gt;0,COUNTIF(INDIRECT("C"&amp;MATCH(B602,B:B,0)&amp;":C"&amp;IF(B602=MAX(B:B),1010,MATCH(B602+1,B:B,0)-1)),"H")+1,””)),B602&amp;"S1",IF(AD602=LARGE(INDIRECT("AD"&amp;MATCH(B602,B:B,0)&amp;":AD"&amp;IF(B602=MAX(B:B),1010,MATCH(B602+1,B:B,0)-1)), IF(COUNTIF(INDIRECT("C"&amp;MATCH(B602,B:B,0)&amp;":C"&amp;IF(B602=MAX(B:B),1010,MATCH(B602+1,B:B,0)-1)),"S")&gt;0,COUNTIF(INDIRECT("C"&amp;MATCH(B602,B:B,0)&amp;":C"&amp;IF(B602=MAX(B:B),1010,MATCH(B602+1,B:B,0)-1)),"H")+2,””)),B602&amp;"S2",IF(AD602=LARGE(INDIRECT("AD"&amp;MATCH(B602,B:B,0)&amp;":AD"&amp;IF(B602=MAX(B:B),1010,MATCH(B602+1,B:B,0)-1)), IF(COUNTIF(INDIRECT("C"&amp;MATCH(B602,B:B,0)&amp;":C"&amp;IF(B602=MAX(B:B),1010,MATCH(B602+1,B:B,0)-1)),"V")&gt;0,COUNTIF(INDIRECT("C"&amp;MATCH(B602,B:B,0)&amp;":C"&amp;IF(B602=MAX(B:B),1010,MATCH(B602+1,B:B,0)-1)),"H")+COUNTIF(INDIRECT("C"&amp;MATCH(B602,B:B,0)&amp;":C"&amp;IF(B602=MAX(B:B),1010,MATCH(B602+1,B:B,0)-1)),"S")+1,"")),B602&amp;"V1",IF(AD602=LARGE(INDIRECT("AD"&amp;MATCH(B602,B:B,0)&amp;":AD"&amp;IF(B602=MAX(B:B),1010,MATCH(B602+1,B:B,0)-1)), IF(COUNTIF(INDIRECT("C"&amp;MATCH(B602,B:B,0)&amp;":C"&amp;IF(B602=MAX(B:B),1010,MATCH(B602+1,B:B,0)-1)),"V")&gt;0,COUNTIF(INDIRECT("C"&amp;MATCH(B602,B:B,0)&amp;":C"&amp;IF(B602=MAX(B:B),1010,MATCH(B602+1,B:B,0)-1)),"H")+COUNTIF(INDIRECT("C"&amp;MATCH(B602,B:B,0)&amp;":C"&amp;IF(B602=MAX(B:B),1010,MATCH(B602+1,B:B,0)-1)),"S")+2,"")),B602&amp;"V2","")))))),"")</f>
        <v/>
      </c>
      <c r="AH602" s="14" t="str">
        <f t="shared" ca="1" si="190"/>
        <v/>
      </c>
    </row>
    <row r="603" spans="1:34" customFormat="1" x14ac:dyDescent="0.3">
      <c r="A603" s="52" t="str">
        <f t="shared" ca="1" si="187"/>
        <v/>
      </c>
      <c r="L603" s="9"/>
      <c r="M603" s="52"/>
      <c r="N603" s="52"/>
      <c r="O603" s="47" t="str">
        <f t="shared" si="175"/>
        <v/>
      </c>
      <c r="P603" s="46" t="str">
        <f t="shared" ca="1" si="176"/>
        <v/>
      </c>
      <c r="Q603" s="39"/>
      <c r="R603" s="39"/>
      <c r="S603" s="40"/>
      <c r="T603" s="6" t="str">
        <f t="shared" si="177"/>
        <v/>
      </c>
      <c r="U603" s="6" t="str">
        <f t="shared" si="178"/>
        <v/>
      </c>
      <c r="V603" s="6" t="str">
        <f t="shared" si="179"/>
        <v/>
      </c>
      <c r="W603" s="6" t="str">
        <f t="shared" si="180"/>
        <v/>
      </c>
      <c r="X603" s="6" t="str">
        <f t="shared" si="181"/>
        <v/>
      </c>
      <c r="Y603" s="6" t="str">
        <f t="shared" si="182"/>
        <v/>
      </c>
      <c r="Z603" s="6" t="str">
        <f t="shared" si="183"/>
        <v/>
      </c>
      <c r="AA603" s="6" t="str">
        <f t="shared" si="184"/>
        <v/>
      </c>
      <c r="AB603" s="6" t="str">
        <f t="shared" si="185"/>
        <v/>
      </c>
      <c r="AC603" s="6" t="str">
        <f t="shared" si="186"/>
        <v/>
      </c>
      <c r="AD603" s="6" t="str">
        <f t="shared" si="188"/>
        <v/>
      </c>
      <c r="AE603" s="6" t="str">
        <f t="shared" si="189"/>
        <v/>
      </c>
      <c r="AF603" s="6" t="str">
        <f t="shared" si="191"/>
        <v/>
      </c>
      <c r="AG603" s="6" t="str">
        <f ca="1">IFERROR(IF(AD603=LARGE(INDIRECT("AD"&amp;MATCH(B603,B:B,0)&amp;":AD"&amp;IF(B603=MAX(B:B),1010,MATCH(B603+1,B:B,0)-1)),IF(COUNTIF(INDIRECT("C"&amp;MATCH(B603,B:B,0)&amp;":C"&amp;IF(B603=MAX(B:B),1010,MATCH(B603+1,B:B,0)-1)),"H")&gt;0,1,"")),B603&amp;"H1",IF(AD603=LARGE(INDIRECT("AD"&amp;MATCH(B603,B:B,0)&amp;":AD"&amp;IF(B603=MAX(B:B),1010,MATCH(B603+1,B:B,0)-1)),IF(COUNTIF(INDIRECT("C"&amp;MATCH(B603,B:B,0)&amp;":C"&amp;IF(B603=MAX(B:B),1010,MATCH(B603+1,B:B,0)-1)),"H")&gt;0,2,"")),B603&amp;"H2",IF(AD603=LARGE(INDIRECT("AD"&amp;MATCH(B603,B:B,0)&amp;":AD"&amp;IF(B603=MAX(B:B),1010,MATCH(B603+1,B:B,0)-1)), IF(COUNTIF(INDIRECT("C"&amp;MATCH(B603,B:B,0)&amp;":C"&amp;IF(B603=MAX(B:B),1010,MATCH(B603+1,B:B,0)-1)),"S")&gt;0,COUNTIF(INDIRECT("C"&amp;MATCH(B603,B:B,0)&amp;":C"&amp;IF(B603=MAX(B:B),1010,MATCH(B603+1,B:B,0)-1)),"H")+1,””)),B603&amp;"S1",IF(AD603=LARGE(INDIRECT("AD"&amp;MATCH(B603,B:B,0)&amp;":AD"&amp;IF(B603=MAX(B:B),1010,MATCH(B603+1,B:B,0)-1)), IF(COUNTIF(INDIRECT("C"&amp;MATCH(B603,B:B,0)&amp;":C"&amp;IF(B603=MAX(B:B),1010,MATCH(B603+1,B:B,0)-1)),"S")&gt;0,COUNTIF(INDIRECT("C"&amp;MATCH(B603,B:B,0)&amp;":C"&amp;IF(B603=MAX(B:B),1010,MATCH(B603+1,B:B,0)-1)),"H")+2,””)),B603&amp;"S2",IF(AD603=LARGE(INDIRECT("AD"&amp;MATCH(B603,B:B,0)&amp;":AD"&amp;IF(B603=MAX(B:B),1010,MATCH(B603+1,B:B,0)-1)), IF(COUNTIF(INDIRECT("C"&amp;MATCH(B603,B:B,0)&amp;":C"&amp;IF(B603=MAX(B:B),1010,MATCH(B603+1,B:B,0)-1)),"V")&gt;0,COUNTIF(INDIRECT("C"&amp;MATCH(B603,B:B,0)&amp;":C"&amp;IF(B603=MAX(B:B),1010,MATCH(B603+1,B:B,0)-1)),"H")+COUNTIF(INDIRECT("C"&amp;MATCH(B603,B:B,0)&amp;":C"&amp;IF(B603=MAX(B:B),1010,MATCH(B603+1,B:B,0)-1)),"S")+1,"")),B603&amp;"V1",IF(AD603=LARGE(INDIRECT("AD"&amp;MATCH(B603,B:B,0)&amp;":AD"&amp;IF(B603=MAX(B:B),1010,MATCH(B603+1,B:B,0)-1)), IF(COUNTIF(INDIRECT("C"&amp;MATCH(B603,B:B,0)&amp;":C"&amp;IF(B603=MAX(B:B),1010,MATCH(B603+1,B:B,0)-1)),"V")&gt;0,COUNTIF(INDIRECT("C"&amp;MATCH(B603,B:B,0)&amp;":C"&amp;IF(B603=MAX(B:B),1010,MATCH(B603+1,B:B,0)-1)),"H")+COUNTIF(INDIRECT("C"&amp;MATCH(B603,B:B,0)&amp;":C"&amp;IF(B603=MAX(B:B),1010,MATCH(B603+1,B:B,0)-1)),"S")+2,"")),B603&amp;"V2","")))))),"")</f>
        <v/>
      </c>
      <c r="AH603" s="14" t="str">
        <f t="shared" ca="1" si="190"/>
        <v/>
      </c>
    </row>
    <row r="604" spans="1:34" customFormat="1" x14ac:dyDescent="0.3">
      <c r="A604" s="52" t="str">
        <f t="shared" ca="1" si="187"/>
        <v/>
      </c>
      <c r="L604" s="9"/>
      <c r="M604" s="52"/>
      <c r="N604" s="52"/>
      <c r="O604" s="47" t="str">
        <f t="shared" si="175"/>
        <v/>
      </c>
      <c r="P604" s="46" t="str">
        <f t="shared" ca="1" si="176"/>
        <v/>
      </c>
      <c r="Q604" s="39"/>
      <c r="R604" s="39"/>
      <c r="S604" s="40"/>
      <c r="T604" s="6" t="str">
        <f t="shared" si="177"/>
        <v/>
      </c>
      <c r="U604" s="6" t="str">
        <f t="shared" si="178"/>
        <v/>
      </c>
      <c r="V604" s="6" t="str">
        <f t="shared" si="179"/>
        <v/>
      </c>
      <c r="W604" s="6" t="str">
        <f t="shared" si="180"/>
        <v/>
      </c>
      <c r="X604" s="6" t="str">
        <f t="shared" si="181"/>
        <v/>
      </c>
      <c r="Y604" s="6" t="str">
        <f t="shared" si="182"/>
        <v/>
      </c>
      <c r="Z604" s="6" t="str">
        <f t="shared" si="183"/>
        <v/>
      </c>
      <c r="AA604" s="6" t="str">
        <f t="shared" si="184"/>
        <v/>
      </c>
      <c r="AB604" s="6" t="str">
        <f t="shared" si="185"/>
        <v/>
      </c>
      <c r="AC604" s="6" t="str">
        <f t="shared" si="186"/>
        <v/>
      </c>
      <c r="AD604" s="6" t="str">
        <f t="shared" si="188"/>
        <v/>
      </c>
      <c r="AE604" s="6" t="str">
        <f t="shared" si="189"/>
        <v/>
      </c>
      <c r="AF604" s="6" t="str">
        <f t="shared" si="191"/>
        <v/>
      </c>
      <c r="AG604" s="6" t="str">
        <f ca="1">IFERROR(IF(AD604=LARGE(INDIRECT("AD"&amp;MATCH(B604,B:B,0)&amp;":AD"&amp;IF(B604=MAX(B:B),1010,MATCH(B604+1,B:B,0)-1)),IF(COUNTIF(INDIRECT("C"&amp;MATCH(B604,B:B,0)&amp;":C"&amp;IF(B604=MAX(B:B),1010,MATCH(B604+1,B:B,0)-1)),"H")&gt;0,1,"")),B604&amp;"H1",IF(AD604=LARGE(INDIRECT("AD"&amp;MATCH(B604,B:B,0)&amp;":AD"&amp;IF(B604=MAX(B:B),1010,MATCH(B604+1,B:B,0)-1)),IF(COUNTIF(INDIRECT("C"&amp;MATCH(B604,B:B,0)&amp;":C"&amp;IF(B604=MAX(B:B),1010,MATCH(B604+1,B:B,0)-1)),"H")&gt;0,2,"")),B604&amp;"H2",IF(AD604=LARGE(INDIRECT("AD"&amp;MATCH(B604,B:B,0)&amp;":AD"&amp;IF(B604=MAX(B:B),1010,MATCH(B604+1,B:B,0)-1)), IF(COUNTIF(INDIRECT("C"&amp;MATCH(B604,B:B,0)&amp;":C"&amp;IF(B604=MAX(B:B),1010,MATCH(B604+1,B:B,0)-1)),"S")&gt;0,COUNTIF(INDIRECT("C"&amp;MATCH(B604,B:B,0)&amp;":C"&amp;IF(B604=MAX(B:B),1010,MATCH(B604+1,B:B,0)-1)),"H")+1,””)),B604&amp;"S1",IF(AD604=LARGE(INDIRECT("AD"&amp;MATCH(B604,B:B,0)&amp;":AD"&amp;IF(B604=MAX(B:B),1010,MATCH(B604+1,B:B,0)-1)), IF(COUNTIF(INDIRECT("C"&amp;MATCH(B604,B:B,0)&amp;":C"&amp;IF(B604=MAX(B:B),1010,MATCH(B604+1,B:B,0)-1)),"S")&gt;0,COUNTIF(INDIRECT("C"&amp;MATCH(B604,B:B,0)&amp;":C"&amp;IF(B604=MAX(B:B),1010,MATCH(B604+1,B:B,0)-1)),"H")+2,””)),B604&amp;"S2",IF(AD604=LARGE(INDIRECT("AD"&amp;MATCH(B604,B:B,0)&amp;":AD"&amp;IF(B604=MAX(B:B),1010,MATCH(B604+1,B:B,0)-1)), IF(COUNTIF(INDIRECT("C"&amp;MATCH(B604,B:B,0)&amp;":C"&amp;IF(B604=MAX(B:B),1010,MATCH(B604+1,B:B,0)-1)),"V")&gt;0,COUNTIF(INDIRECT("C"&amp;MATCH(B604,B:B,0)&amp;":C"&amp;IF(B604=MAX(B:B),1010,MATCH(B604+1,B:B,0)-1)),"H")+COUNTIF(INDIRECT("C"&amp;MATCH(B604,B:B,0)&amp;":C"&amp;IF(B604=MAX(B:B),1010,MATCH(B604+1,B:B,0)-1)),"S")+1,"")),B604&amp;"V1",IF(AD604=LARGE(INDIRECT("AD"&amp;MATCH(B604,B:B,0)&amp;":AD"&amp;IF(B604=MAX(B:B),1010,MATCH(B604+1,B:B,0)-1)), IF(COUNTIF(INDIRECT("C"&amp;MATCH(B604,B:B,0)&amp;":C"&amp;IF(B604=MAX(B:B),1010,MATCH(B604+1,B:B,0)-1)),"V")&gt;0,COUNTIF(INDIRECT("C"&amp;MATCH(B604,B:B,0)&amp;":C"&amp;IF(B604=MAX(B:B),1010,MATCH(B604+1,B:B,0)-1)),"H")+COUNTIF(INDIRECT("C"&amp;MATCH(B604,B:B,0)&amp;":C"&amp;IF(B604=MAX(B:B),1010,MATCH(B604+1,B:B,0)-1)),"S")+2,"")),B604&amp;"V2","")))))),"")</f>
        <v/>
      </c>
      <c r="AH604" s="14" t="str">
        <f t="shared" ca="1" si="190"/>
        <v/>
      </c>
    </row>
    <row r="605" spans="1:34" customFormat="1" x14ac:dyDescent="0.3">
      <c r="A605" s="52" t="str">
        <f t="shared" ca="1" si="187"/>
        <v/>
      </c>
      <c r="L605" s="9"/>
      <c r="M605" s="52"/>
      <c r="N605" s="52"/>
      <c r="O605" s="47" t="str">
        <f t="shared" si="175"/>
        <v/>
      </c>
      <c r="P605" s="46" t="str">
        <f t="shared" ca="1" si="176"/>
        <v/>
      </c>
      <c r="Q605" s="39"/>
      <c r="R605" s="39"/>
      <c r="S605" s="40"/>
      <c r="T605" s="6" t="str">
        <f t="shared" si="177"/>
        <v/>
      </c>
      <c r="U605" s="6" t="str">
        <f t="shared" si="178"/>
        <v/>
      </c>
      <c r="V605" s="6" t="str">
        <f t="shared" si="179"/>
        <v/>
      </c>
      <c r="W605" s="6" t="str">
        <f t="shared" si="180"/>
        <v/>
      </c>
      <c r="X605" s="6" t="str">
        <f t="shared" si="181"/>
        <v/>
      </c>
      <c r="Y605" s="6" t="str">
        <f t="shared" si="182"/>
        <v/>
      </c>
      <c r="Z605" s="6" t="str">
        <f t="shared" si="183"/>
        <v/>
      </c>
      <c r="AA605" s="6" t="str">
        <f t="shared" si="184"/>
        <v/>
      </c>
      <c r="AB605" s="6" t="str">
        <f t="shared" si="185"/>
        <v/>
      </c>
      <c r="AC605" s="6" t="str">
        <f t="shared" si="186"/>
        <v/>
      </c>
      <c r="AD605" s="6" t="str">
        <f t="shared" si="188"/>
        <v/>
      </c>
      <c r="AE605" s="6" t="str">
        <f t="shared" si="189"/>
        <v/>
      </c>
      <c r="AF605" s="6" t="str">
        <f t="shared" si="191"/>
        <v/>
      </c>
      <c r="AG605" s="6" t="str">
        <f ca="1">IFERROR(IF(AD605=LARGE(INDIRECT("AD"&amp;MATCH(B605,B:B,0)&amp;":AD"&amp;IF(B605=MAX(B:B),1010,MATCH(B605+1,B:B,0)-1)),IF(COUNTIF(INDIRECT("C"&amp;MATCH(B605,B:B,0)&amp;":C"&amp;IF(B605=MAX(B:B),1010,MATCH(B605+1,B:B,0)-1)),"H")&gt;0,1,"")),B605&amp;"H1",IF(AD605=LARGE(INDIRECT("AD"&amp;MATCH(B605,B:B,0)&amp;":AD"&amp;IF(B605=MAX(B:B),1010,MATCH(B605+1,B:B,0)-1)),IF(COUNTIF(INDIRECT("C"&amp;MATCH(B605,B:B,0)&amp;":C"&amp;IF(B605=MAX(B:B),1010,MATCH(B605+1,B:B,0)-1)),"H")&gt;0,2,"")),B605&amp;"H2",IF(AD605=LARGE(INDIRECT("AD"&amp;MATCH(B605,B:B,0)&amp;":AD"&amp;IF(B605=MAX(B:B),1010,MATCH(B605+1,B:B,0)-1)), IF(COUNTIF(INDIRECT("C"&amp;MATCH(B605,B:B,0)&amp;":C"&amp;IF(B605=MAX(B:B),1010,MATCH(B605+1,B:B,0)-1)),"S")&gt;0,COUNTIF(INDIRECT("C"&amp;MATCH(B605,B:B,0)&amp;":C"&amp;IF(B605=MAX(B:B),1010,MATCH(B605+1,B:B,0)-1)),"H")+1,””)),B605&amp;"S1",IF(AD605=LARGE(INDIRECT("AD"&amp;MATCH(B605,B:B,0)&amp;":AD"&amp;IF(B605=MAX(B:B),1010,MATCH(B605+1,B:B,0)-1)), IF(COUNTIF(INDIRECT("C"&amp;MATCH(B605,B:B,0)&amp;":C"&amp;IF(B605=MAX(B:B),1010,MATCH(B605+1,B:B,0)-1)),"S")&gt;0,COUNTIF(INDIRECT("C"&amp;MATCH(B605,B:B,0)&amp;":C"&amp;IF(B605=MAX(B:B),1010,MATCH(B605+1,B:B,0)-1)),"H")+2,””)),B605&amp;"S2",IF(AD605=LARGE(INDIRECT("AD"&amp;MATCH(B605,B:B,0)&amp;":AD"&amp;IF(B605=MAX(B:B),1010,MATCH(B605+1,B:B,0)-1)), IF(COUNTIF(INDIRECT("C"&amp;MATCH(B605,B:B,0)&amp;":C"&amp;IF(B605=MAX(B:B),1010,MATCH(B605+1,B:B,0)-1)),"V")&gt;0,COUNTIF(INDIRECT("C"&amp;MATCH(B605,B:B,0)&amp;":C"&amp;IF(B605=MAX(B:B),1010,MATCH(B605+1,B:B,0)-1)),"H")+COUNTIF(INDIRECT("C"&amp;MATCH(B605,B:B,0)&amp;":C"&amp;IF(B605=MAX(B:B),1010,MATCH(B605+1,B:B,0)-1)),"S")+1,"")),B605&amp;"V1",IF(AD605=LARGE(INDIRECT("AD"&amp;MATCH(B605,B:B,0)&amp;":AD"&amp;IF(B605=MAX(B:B),1010,MATCH(B605+1,B:B,0)-1)), IF(COUNTIF(INDIRECT("C"&amp;MATCH(B605,B:B,0)&amp;":C"&amp;IF(B605=MAX(B:B),1010,MATCH(B605+1,B:B,0)-1)),"V")&gt;0,COUNTIF(INDIRECT("C"&amp;MATCH(B605,B:B,0)&amp;":C"&amp;IF(B605=MAX(B:B),1010,MATCH(B605+1,B:B,0)-1)),"H")+COUNTIF(INDIRECT("C"&amp;MATCH(B605,B:B,0)&amp;":C"&amp;IF(B605=MAX(B:B),1010,MATCH(B605+1,B:B,0)-1)),"S")+2,"")),B605&amp;"V2","")))))),"")</f>
        <v/>
      </c>
      <c r="AH605" s="14" t="str">
        <f t="shared" ca="1" si="190"/>
        <v/>
      </c>
    </row>
    <row r="606" spans="1:34" customFormat="1" x14ac:dyDescent="0.3">
      <c r="A606" s="52" t="str">
        <f t="shared" ca="1" si="187"/>
        <v/>
      </c>
      <c r="L606" s="9"/>
      <c r="M606" s="52"/>
      <c r="N606" s="52"/>
      <c r="O606" s="47" t="str">
        <f t="shared" si="175"/>
        <v/>
      </c>
      <c r="P606" s="46" t="str">
        <f t="shared" ca="1" si="176"/>
        <v/>
      </c>
      <c r="Q606" s="39"/>
      <c r="R606" s="39"/>
      <c r="S606" s="40"/>
      <c r="T606" s="6" t="str">
        <f t="shared" si="177"/>
        <v/>
      </c>
      <c r="U606" s="6" t="str">
        <f t="shared" si="178"/>
        <v/>
      </c>
      <c r="V606" s="6" t="str">
        <f t="shared" si="179"/>
        <v/>
      </c>
      <c r="W606" s="6" t="str">
        <f t="shared" si="180"/>
        <v/>
      </c>
      <c r="X606" s="6" t="str">
        <f t="shared" si="181"/>
        <v/>
      </c>
      <c r="Y606" s="6" t="str">
        <f t="shared" si="182"/>
        <v/>
      </c>
      <c r="Z606" s="6" t="str">
        <f t="shared" si="183"/>
        <v/>
      </c>
      <c r="AA606" s="6" t="str">
        <f t="shared" si="184"/>
        <v/>
      </c>
      <c r="AB606" s="6" t="str">
        <f t="shared" si="185"/>
        <v/>
      </c>
      <c r="AC606" s="6" t="str">
        <f t="shared" si="186"/>
        <v/>
      </c>
      <c r="AD606" s="6" t="str">
        <f t="shared" si="188"/>
        <v/>
      </c>
      <c r="AE606" s="6" t="str">
        <f t="shared" si="189"/>
        <v/>
      </c>
      <c r="AF606" s="6" t="str">
        <f t="shared" si="191"/>
        <v/>
      </c>
      <c r="AG606" s="6" t="str">
        <f ca="1">IFERROR(IF(AD606=LARGE(INDIRECT("AD"&amp;MATCH(B606,B:B,0)&amp;":AD"&amp;IF(B606=MAX(B:B),1010,MATCH(B606+1,B:B,0)-1)),IF(COUNTIF(INDIRECT("C"&amp;MATCH(B606,B:B,0)&amp;":C"&amp;IF(B606=MAX(B:B),1010,MATCH(B606+1,B:B,0)-1)),"H")&gt;0,1,"")),B606&amp;"H1",IF(AD606=LARGE(INDIRECT("AD"&amp;MATCH(B606,B:B,0)&amp;":AD"&amp;IF(B606=MAX(B:B),1010,MATCH(B606+1,B:B,0)-1)),IF(COUNTIF(INDIRECT("C"&amp;MATCH(B606,B:B,0)&amp;":C"&amp;IF(B606=MAX(B:B),1010,MATCH(B606+1,B:B,0)-1)),"H")&gt;0,2,"")),B606&amp;"H2",IF(AD606=LARGE(INDIRECT("AD"&amp;MATCH(B606,B:B,0)&amp;":AD"&amp;IF(B606=MAX(B:B),1010,MATCH(B606+1,B:B,0)-1)), IF(COUNTIF(INDIRECT("C"&amp;MATCH(B606,B:B,0)&amp;":C"&amp;IF(B606=MAX(B:B),1010,MATCH(B606+1,B:B,0)-1)),"S")&gt;0,COUNTIF(INDIRECT("C"&amp;MATCH(B606,B:B,0)&amp;":C"&amp;IF(B606=MAX(B:B),1010,MATCH(B606+1,B:B,0)-1)),"H")+1,””)),B606&amp;"S1",IF(AD606=LARGE(INDIRECT("AD"&amp;MATCH(B606,B:B,0)&amp;":AD"&amp;IF(B606=MAX(B:B),1010,MATCH(B606+1,B:B,0)-1)), IF(COUNTIF(INDIRECT("C"&amp;MATCH(B606,B:B,0)&amp;":C"&amp;IF(B606=MAX(B:B),1010,MATCH(B606+1,B:B,0)-1)),"S")&gt;0,COUNTIF(INDIRECT("C"&amp;MATCH(B606,B:B,0)&amp;":C"&amp;IF(B606=MAX(B:B),1010,MATCH(B606+1,B:B,0)-1)),"H")+2,””)),B606&amp;"S2",IF(AD606=LARGE(INDIRECT("AD"&amp;MATCH(B606,B:B,0)&amp;":AD"&amp;IF(B606=MAX(B:B),1010,MATCH(B606+1,B:B,0)-1)), IF(COUNTIF(INDIRECT("C"&amp;MATCH(B606,B:B,0)&amp;":C"&amp;IF(B606=MAX(B:B),1010,MATCH(B606+1,B:B,0)-1)),"V")&gt;0,COUNTIF(INDIRECT("C"&amp;MATCH(B606,B:B,0)&amp;":C"&amp;IF(B606=MAX(B:B),1010,MATCH(B606+1,B:B,0)-1)),"H")+COUNTIF(INDIRECT("C"&amp;MATCH(B606,B:B,0)&amp;":C"&amp;IF(B606=MAX(B:B),1010,MATCH(B606+1,B:B,0)-1)),"S")+1,"")),B606&amp;"V1",IF(AD606=LARGE(INDIRECT("AD"&amp;MATCH(B606,B:B,0)&amp;":AD"&amp;IF(B606=MAX(B:B),1010,MATCH(B606+1,B:B,0)-1)), IF(COUNTIF(INDIRECT("C"&amp;MATCH(B606,B:B,0)&amp;":C"&amp;IF(B606=MAX(B:B),1010,MATCH(B606+1,B:B,0)-1)),"V")&gt;0,COUNTIF(INDIRECT("C"&amp;MATCH(B606,B:B,0)&amp;":C"&amp;IF(B606=MAX(B:B),1010,MATCH(B606+1,B:B,0)-1)),"H")+COUNTIF(INDIRECT("C"&amp;MATCH(B606,B:B,0)&amp;":C"&amp;IF(B606=MAX(B:B),1010,MATCH(B606+1,B:B,0)-1)),"S")+2,"")),B606&amp;"V2","")))))),"")</f>
        <v/>
      </c>
      <c r="AH606" s="14" t="str">
        <f t="shared" ca="1" si="190"/>
        <v/>
      </c>
    </row>
    <row r="607" spans="1:34" customFormat="1" x14ac:dyDescent="0.3">
      <c r="A607" s="52" t="str">
        <f t="shared" ca="1" si="187"/>
        <v/>
      </c>
      <c r="L607" s="9"/>
      <c r="M607" s="52"/>
      <c r="N607" s="52"/>
      <c r="O607" s="47" t="str">
        <f t="shared" si="175"/>
        <v/>
      </c>
      <c r="P607" s="46" t="str">
        <f t="shared" ca="1" si="176"/>
        <v/>
      </c>
      <c r="Q607" s="39"/>
      <c r="R607" s="39"/>
      <c r="S607" s="40"/>
      <c r="T607" s="6" t="str">
        <f t="shared" si="177"/>
        <v/>
      </c>
      <c r="U607" s="6" t="str">
        <f t="shared" si="178"/>
        <v/>
      </c>
      <c r="V607" s="6" t="str">
        <f t="shared" si="179"/>
        <v/>
      </c>
      <c r="W607" s="6" t="str">
        <f t="shared" si="180"/>
        <v/>
      </c>
      <c r="X607" s="6" t="str">
        <f t="shared" si="181"/>
        <v/>
      </c>
      <c r="Y607" s="6" t="str">
        <f t="shared" si="182"/>
        <v/>
      </c>
      <c r="Z607" s="6" t="str">
        <f t="shared" si="183"/>
        <v/>
      </c>
      <c r="AA607" s="6" t="str">
        <f t="shared" si="184"/>
        <v/>
      </c>
      <c r="AB607" s="6" t="str">
        <f t="shared" si="185"/>
        <v/>
      </c>
      <c r="AC607" s="6" t="str">
        <f t="shared" si="186"/>
        <v/>
      </c>
      <c r="AD607" s="6" t="str">
        <f t="shared" si="188"/>
        <v/>
      </c>
      <c r="AE607" s="6" t="str">
        <f t="shared" si="189"/>
        <v/>
      </c>
      <c r="AF607" s="6" t="str">
        <f t="shared" si="191"/>
        <v/>
      </c>
      <c r="AG607" s="6" t="str">
        <f ca="1">IFERROR(IF(AD607=LARGE(INDIRECT("AD"&amp;MATCH(B607,B:B,0)&amp;":AD"&amp;IF(B607=MAX(B:B),1010,MATCH(B607+1,B:B,0)-1)),IF(COUNTIF(INDIRECT("C"&amp;MATCH(B607,B:B,0)&amp;":C"&amp;IF(B607=MAX(B:B),1010,MATCH(B607+1,B:B,0)-1)),"H")&gt;0,1,"")),B607&amp;"H1",IF(AD607=LARGE(INDIRECT("AD"&amp;MATCH(B607,B:B,0)&amp;":AD"&amp;IF(B607=MAX(B:B),1010,MATCH(B607+1,B:B,0)-1)),IF(COUNTIF(INDIRECT("C"&amp;MATCH(B607,B:B,0)&amp;":C"&amp;IF(B607=MAX(B:B),1010,MATCH(B607+1,B:B,0)-1)),"H")&gt;0,2,"")),B607&amp;"H2",IF(AD607=LARGE(INDIRECT("AD"&amp;MATCH(B607,B:B,0)&amp;":AD"&amp;IF(B607=MAX(B:B),1010,MATCH(B607+1,B:B,0)-1)), IF(COUNTIF(INDIRECT("C"&amp;MATCH(B607,B:B,0)&amp;":C"&amp;IF(B607=MAX(B:B),1010,MATCH(B607+1,B:B,0)-1)),"S")&gt;0,COUNTIF(INDIRECT("C"&amp;MATCH(B607,B:B,0)&amp;":C"&amp;IF(B607=MAX(B:B),1010,MATCH(B607+1,B:B,0)-1)),"H")+1,””)),B607&amp;"S1",IF(AD607=LARGE(INDIRECT("AD"&amp;MATCH(B607,B:B,0)&amp;":AD"&amp;IF(B607=MAX(B:B),1010,MATCH(B607+1,B:B,0)-1)), IF(COUNTIF(INDIRECT("C"&amp;MATCH(B607,B:B,0)&amp;":C"&amp;IF(B607=MAX(B:B),1010,MATCH(B607+1,B:B,0)-1)),"S")&gt;0,COUNTIF(INDIRECT("C"&amp;MATCH(B607,B:B,0)&amp;":C"&amp;IF(B607=MAX(B:B),1010,MATCH(B607+1,B:B,0)-1)),"H")+2,””)),B607&amp;"S2",IF(AD607=LARGE(INDIRECT("AD"&amp;MATCH(B607,B:B,0)&amp;":AD"&amp;IF(B607=MAX(B:B),1010,MATCH(B607+1,B:B,0)-1)), IF(COUNTIF(INDIRECT("C"&amp;MATCH(B607,B:B,0)&amp;":C"&amp;IF(B607=MAX(B:B),1010,MATCH(B607+1,B:B,0)-1)),"V")&gt;0,COUNTIF(INDIRECT("C"&amp;MATCH(B607,B:B,0)&amp;":C"&amp;IF(B607=MAX(B:B),1010,MATCH(B607+1,B:B,0)-1)),"H")+COUNTIF(INDIRECT("C"&amp;MATCH(B607,B:B,0)&amp;":C"&amp;IF(B607=MAX(B:B),1010,MATCH(B607+1,B:B,0)-1)),"S")+1,"")),B607&amp;"V1",IF(AD607=LARGE(INDIRECT("AD"&amp;MATCH(B607,B:B,0)&amp;":AD"&amp;IF(B607=MAX(B:B),1010,MATCH(B607+1,B:B,0)-1)), IF(COUNTIF(INDIRECT("C"&amp;MATCH(B607,B:B,0)&amp;":C"&amp;IF(B607=MAX(B:B),1010,MATCH(B607+1,B:B,0)-1)),"V")&gt;0,COUNTIF(INDIRECT("C"&amp;MATCH(B607,B:B,0)&amp;":C"&amp;IF(B607=MAX(B:B),1010,MATCH(B607+1,B:B,0)-1)),"H")+COUNTIF(INDIRECT("C"&amp;MATCH(B607,B:B,0)&amp;":C"&amp;IF(B607=MAX(B:B),1010,MATCH(B607+1,B:B,0)-1)),"S")+2,"")),B607&amp;"V2","")))))),"")</f>
        <v/>
      </c>
      <c r="AH607" s="14" t="str">
        <f t="shared" ca="1" si="190"/>
        <v/>
      </c>
    </row>
    <row r="608" spans="1:34" customFormat="1" x14ac:dyDescent="0.3">
      <c r="A608" s="52" t="str">
        <f t="shared" ca="1" si="187"/>
        <v/>
      </c>
      <c r="L608" s="9"/>
      <c r="M608" s="52"/>
      <c r="N608" s="52"/>
      <c r="O608" s="47" t="str">
        <f t="shared" si="175"/>
        <v/>
      </c>
      <c r="P608" s="46" t="str">
        <f t="shared" ca="1" si="176"/>
        <v/>
      </c>
      <c r="Q608" s="39"/>
      <c r="R608" s="39"/>
      <c r="S608" s="40"/>
      <c r="T608" s="6" t="str">
        <f t="shared" si="177"/>
        <v/>
      </c>
      <c r="U608" s="6" t="str">
        <f t="shared" si="178"/>
        <v/>
      </c>
      <c r="V608" s="6" t="str">
        <f t="shared" si="179"/>
        <v/>
      </c>
      <c r="W608" s="6" t="str">
        <f t="shared" si="180"/>
        <v/>
      </c>
      <c r="X608" s="6" t="str">
        <f t="shared" si="181"/>
        <v/>
      </c>
      <c r="Y608" s="6" t="str">
        <f t="shared" si="182"/>
        <v/>
      </c>
      <c r="Z608" s="6" t="str">
        <f t="shared" si="183"/>
        <v/>
      </c>
      <c r="AA608" s="6" t="str">
        <f t="shared" si="184"/>
        <v/>
      </c>
      <c r="AB608" s="6" t="str">
        <f t="shared" si="185"/>
        <v/>
      </c>
      <c r="AC608" s="6" t="str">
        <f t="shared" si="186"/>
        <v/>
      </c>
      <c r="AD608" s="6" t="str">
        <f t="shared" si="188"/>
        <v/>
      </c>
      <c r="AE608" s="6" t="str">
        <f t="shared" si="189"/>
        <v/>
      </c>
      <c r="AF608" s="6" t="str">
        <f t="shared" si="191"/>
        <v/>
      </c>
      <c r="AG608" s="6" t="str">
        <f ca="1">IFERROR(IF(AD608=LARGE(INDIRECT("AD"&amp;MATCH(B608,B:B,0)&amp;":AD"&amp;IF(B608=MAX(B:B),1010,MATCH(B608+1,B:B,0)-1)),IF(COUNTIF(INDIRECT("C"&amp;MATCH(B608,B:B,0)&amp;":C"&amp;IF(B608=MAX(B:B),1010,MATCH(B608+1,B:B,0)-1)),"H")&gt;0,1,"")),B608&amp;"H1",IF(AD608=LARGE(INDIRECT("AD"&amp;MATCH(B608,B:B,0)&amp;":AD"&amp;IF(B608=MAX(B:B),1010,MATCH(B608+1,B:B,0)-1)),IF(COUNTIF(INDIRECT("C"&amp;MATCH(B608,B:B,0)&amp;":C"&amp;IF(B608=MAX(B:B),1010,MATCH(B608+1,B:B,0)-1)),"H")&gt;0,2,"")),B608&amp;"H2",IF(AD608=LARGE(INDIRECT("AD"&amp;MATCH(B608,B:B,0)&amp;":AD"&amp;IF(B608=MAX(B:B),1010,MATCH(B608+1,B:B,0)-1)), IF(COUNTIF(INDIRECT("C"&amp;MATCH(B608,B:B,0)&amp;":C"&amp;IF(B608=MAX(B:B),1010,MATCH(B608+1,B:B,0)-1)),"S")&gt;0,COUNTIF(INDIRECT("C"&amp;MATCH(B608,B:B,0)&amp;":C"&amp;IF(B608=MAX(B:B),1010,MATCH(B608+1,B:B,0)-1)),"H")+1,””)),B608&amp;"S1",IF(AD608=LARGE(INDIRECT("AD"&amp;MATCH(B608,B:B,0)&amp;":AD"&amp;IF(B608=MAX(B:B),1010,MATCH(B608+1,B:B,0)-1)), IF(COUNTIF(INDIRECT("C"&amp;MATCH(B608,B:B,0)&amp;":C"&amp;IF(B608=MAX(B:B),1010,MATCH(B608+1,B:B,0)-1)),"S")&gt;0,COUNTIF(INDIRECT("C"&amp;MATCH(B608,B:B,0)&amp;":C"&amp;IF(B608=MAX(B:B),1010,MATCH(B608+1,B:B,0)-1)),"H")+2,””)),B608&amp;"S2",IF(AD608=LARGE(INDIRECT("AD"&amp;MATCH(B608,B:B,0)&amp;":AD"&amp;IF(B608=MAX(B:B),1010,MATCH(B608+1,B:B,0)-1)), IF(COUNTIF(INDIRECT("C"&amp;MATCH(B608,B:B,0)&amp;":C"&amp;IF(B608=MAX(B:B),1010,MATCH(B608+1,B:B,0)-1)),"V")&gt;0,COUNTIF(INDIRECT("C"&amp;MATCH(B608,B:B,0)&amp;":C"&amp;IF(B608=MAX(B:B),1010,MATCH(B608+1,B:B,0)-1)),"H")+COUNTIF(INDIRECT("C"&amp;MATCH(B608,B:B,0)&amp;":C"&amp;IF(B608=MAX(B:B),1010,MATCH(B608+1,B:B,0)-1)),"S")+1,"")),B608&amp;"V1",IF(AD608=LARGE(INDIRECT("AD"&amp;MATCH(B608,B:B,0)&amp;":AD"&amp;IF(B608=MAX(B:B),1010,MATCH(B608+1,B:B,0)-1)), IF(COUNTIF(INDIRECT("C"&amp;MATCH(B608,B:B,0)&amp;":C"&amp;IF(B608=MAX(B:B),1010,MATCH(B608+1,B:B,0)-1)),"V")&gt;0,COUNTIF(INDIRECT("C"&amp;MATCH(B608,B:B,0)&amp;":C"&amp;IF(B608=MAX(B:B),1010,MATCH(B608+1,B:B,0)-1)),"H")+COUNTIF(INDIRECT("C"&amp;MATCH(B608,B:B,0)&amp;":C"&amp;IF(B608=MAX(B:B),1010,MATCH(B608+1,B:B,0)-1)),"S")+2,"")),B608&amp;"V2","")))))),"")</f>
        <v/>
      </c>
      <c r="AH608" s="14" t="str">
        <f t="shared" ca="1" si="190"/>
        <v/>
      </c>
    </row>
    <row r="609" spans="1:34" customFormat="1" x14ac:dyDescent="0.3">
      <c r="A609" s="52" t="str">
        <f t="shared" ca="1" si="187"/>
        <v/>
      </c>
      <c r="L609" s="9"/>
      <c r="M609" s="52"/>
      <c r="N609" s="52"/>
      <c r="O609" s="47" t="str">
        <f t="shared" si="175"/>
        <v/>
      </c>
      <c r="P609" s="46" t="str">
        <f t="shared" ca="1" si="176"/>
        <v/>
      </c>
      <c r="Q609" s="39"/>
      <c r="R609" s="39"/>
      <c r="S609" s="40"/>
      <c r="T609" s="6" t="str">
        <f t="shared" si="177"/>
        <v/>
      </c>
      <c r="U609" s="6" t="str">
        <f t="shared" si="178"/>
        <v/>
      </c>
      <c r="V609" s="6" t="str">
        <f t="shared" si="179"/>
        <v/>
      </c>
      <c r="W609" s="6" t="str">
        <f t="shared" si="180"/>
        <v/>
      </c>
      <c r="X609" s="6" t="str">
        <f t="shared" si="181"/>
        <v/>
      </c>
      <c r="Y609" s="6" t="str">
        <f t="shared" si="182"/>
        <v/>
      </c>
      <c r="Z609" s="6" t="str">
        <f t="shared" si="183"/>
        <v/>
      </c>
      <c r="AA609" s="6" t="str">
        <f t="shared" si="184"/>
        <v/>
      </c>
      <c r="AB609" s="6" t="str">
        <f t="shared" si="185"/>
        <v/>
      </c>
      <c r="AC609" s="6" t="str">
        <f t="shared" si="186"/>
        <v/>
      </c>
      <c r="AD609" s="6" t="str">
        <f t="shared" si="188"/>
        <v/>
      </c>
      <c r="AE609" s="6" t="str">
        <f t="shared" si="189"/>
        <v/>
      </c>
      <c r="AF609" s="6" t="str">
        <f t="shared" si="191"/>
        <v/>
      </c>
      <c r="AG609" s="6" t="str">
        <f ca="1">IFERROR(IF(AD609=LARGE(INDIRECT("AD"&amp;MATCH(B609,B:B,0)&amp;":AD"&amp;IF(B609=MAX(B:B),1010,MATCH(B609+1,B:B,0)-1)),IF(COUNTIF(INDIRECT("C"&amp;MATCH(B609,B:B,0)&amp;":C"&amp;IF(B609=MAX(B:B),1010,MATCH(B609+1,B:B,0)-1)),"H")&gt;0,1,"")),B609&amp;"H1",IF(AD609=LARGE(INDIRECT("AD"&amp;MATCH(B609,B:B,0)&amp;":AD"&amp;IF(B609=MAX(B:B),1010,MATCH(B609+1,B:B,0)-1)),IF(COUNTIF(INDIRECT("C"&amp;MATCH(B609,B:B,0)&amp;":C"&amp;IF(B609=MAX(B:B),1010,MATCH(B609+1,B:B,0)-1)),"H")&gt;0,2,"")),B609&amp;"H2",IF(AD609=LARGE(INDIRECT("AD"&amp;MATCH(B609,B:B,0)&amp;":AD"&amp;IF(B609=MAX(B:B),1010,MATCH(B609+1,B:B,0)-1)), IF(COUNTIF(INDIRECT("C"&amp;MATCH(B609,B:B,0)&amp;":C"&amp;IF(B609=MAX(B:B),1010,MATCH(B609+1,B:B,0)-1)),"S")&gt;0,COUNTIF(INDIRECT("C"&amp;MATCH(B609,B:B,0)&amp;":C"&amp;IF(B609=MAX(B:B),1010,MATCH(B609+1,B:B,0)-1)),"H")+1,””)),B609&amp;"S1",IF(AD609=LARGE(INDIRECT("AD"&amp;MATCH(B609,B:B,0)&amp;":AD"&amp;IF(B609=MAX(B:B),1010,MATCH(B609+1,B:B,0)-1)), IF(COUNTIF(INDIRECT("C"&amp;MATCH(B609,B:B,0)&amp;":C"&amp;IF(B609=MAX(B:B),1010,MATCH(B609+1,B:B,0)-1)),"S")&gt;0,COUNTIF(INDIRECT("C"&amp;MATCH(B609,B:B,0)&amp;":C"&amp;IF(B609=MAX(B:B),1010,MATCH(B609+1,B:B,0)-1)),"H")+2,””)),B609&amp;"S2",IF(AD609=LARGE(INDIRECT("AD"&amp;MATCH(B609,B:B,0)&amp;":AD"&amp;IF(B609=MAX(B:B),1010,MATCH(B609+1,B:B,0)-1)), IF(COUNTIF(INDIRECT("C"&amp;MATCH(B609,B:B,0)&amp;":C"&amp;IF(B609=MAX(B:B),1010,MATCH(B609+1,B:B,0)-1)),"V")&gt;0,COUNTIF(INDIRECT("C"&amp;MATCH(B609,B:B,0)&amp;":C"&amp;IF(B609=MAX(B:B),1010,MATCH(B609+1,B:B,0)-1)),"H")+COUNTIF(INDIRECT("C"&amp;MATCH(B609,B:B,0)&amp;":C"&amp;IF(B609=MAX(B:B),1010,MATCH(B609+1,B:B,0)-1)),"S")+1,"")),B609&amp;"V1",IF(AD609=LARGE(INDIRECT("AD"&amp;MATCH(B609,B:B,0)&amp;":AD"&amp;IF(B609=MAX(B:B),1010,MATCH(B609+1,B:B,0)-1)), IF(COUNTIF(INDIRECT("C"&amp;MATCH(B609,B:B,0)&amp;":C"&amp;IF(B609=MAX(B:B),1010,MATCH(B609+1,B:B,0)-1)),"V")&gt;0,COUNTIF(INDIRECT("C"&amp;MATCH(B609,B:B,0)&amp;":C"&amp;IF(B609=MAX(B:B),1010,MATCH(B609+1,B:B,0)-1)),"H")+COUNTIF(INDIRECT("C"&amp;MATCH(B609,B:B,0)&amp;":C"&amp;IF(B609=MAX(B:B),1010,MATCH(B609+1,B:B,0)-1)),"S")+2,"")),B609&amp;"V2","")))))),"")</f>
        <v/>
      </c>
      <c r="AH609" s="14" t="str">
        <f t="shared" ca="1" si="190"/>
        <v/>
      </c>
    </row>
    <row r="610" spans="1:34" customFormat="1" x14ac:dyDescent="0.3">
      <c r="A610" s="52" t="str">
        <f t="shared" ca="1" si="187"/>
        <v/>
      </c>
      <c r="L610" s="9"/>
      <c r="M610" s="52"/>
      <c r="N610" s="52"/>
      <c r="O610" s="47" t="str">
        <f t="shared" si="175"/>
        <v/>
      </c>
      <c r="P610" s="46" t="str">
        <f t="shared" ca="1" si="176"/>
        <v/>
      </c>
      <c r="Q610" s="39"/>
      <c r="R610" s="39"/>
      <c r="S610" s="40"/>
      <c r="T610" s="6" t="str">
        <f t="shared" si="177"/>
        <v/>
      </c>
      <c r="U610" s="6" t="str">
        <f t="shared" si="178"/>
        <v/>
      </c>
      <c r="V610" s="6" t="str">
        <f t="shared" si="179"/>
        <v/>
      </c>
      <c r="W610" s="6" t="str">
        <f t="shared" si="180"/>
        <v/>
      </c>
      <c r="X610" s="6" t="str">
        <f t="shared" si="181"/>
        <v/>
      </c>
      <c r="Y610" s="6" t="str">
        <f t="shared" si="182"/>
        <v/>
      </c>
      <c r="Z610" s="6" t="str">
        <f t="shared" si="183"/>
        <v/>
      </c>
      <c r="AA610" s="6" t="str">
        <f t="shared" si="184"/>
        <v/>
      </c>
      <c r="AB610" s="6" t="str">
        <f t="shared" si="185"/>
        <v/>
      </c>
      <c r="AC610" s="6" t="str">
        <f t="shared" si="186"/>
        <v/>
      </c>
      <c r="AD610" s="6" t="str">
        <f t="shared" si="188"/>
        <v/>
      </c>
      <c r="AE610" s="6" t="str">
        <f t="shared" si="189"/>
        <v/>
      </c>
      <c r="AF610" s="6" t="str">
        <f t="shared" si="191"/>
        <v/>
      </c>
      <c r="AG610" s="6" t="str">
        <f ca="1">IFERROR(IF(AD610=LARGE(INDIRECT("AD"&amp;MATCH(B610,B:B,0)&amp;":AD"&amp;IF(B610=MAX(B:B),1010,MATCH(B610+1,B:B,0)-1)),IF(COUNTIF(INDIRECT("C"&amp;MATCH(B610,B:B,0)&amp;":C"&amp;IF(B610=MAX(B:B),1010,MATCH(B610+1,B:B,0)-1)),"H")&gt;0,1,"")),B610&amp;"H1",IF(AD610=LARGE(INDIRECT("AD"&amp;MATCH(B610,B:B,0)&amp;":AD"&amp;IF(B610=MAX(B:B),1010,MATCH(B610+1,B:B,0)-1)),IF(COUNTIF(INDIRECT("C"&amp;MATCH(B610,B:B,0)&amp;":C"&amp;IF(B610=MAX(B:B),1010,MATCH(B610+1,B:B,0)-1)),"H")&gt;0,2,"")),B610&amp;"H2",IF(AD610=LARGE(INDIRECT("AD"&amp;MATCH(B610,B:B,0)&amp;":AD"&amp;IF(B610=MAX(B:B),1010,MATCH(B610+1,B:B,0)-1)), IF(COUNTIF(INDIRECT("C"&amp;MATCH(B610,B:B,0)&amp;":C"&amp;IF(B610=MAX(B:B),1010,MATCH(B610+1,B:B,0)-1)),"S")&gt;0,COUNTIF(INDIRECT("C"&amp;MATCH(B610,B:B,0)&amp;":C"&amp;IF(B610=MAX(B:B),1010,MATCH(B610+1,B:B,0)-1)),"H")+1,””)),B610&amp;"S1",IF(AD610=LARGE(INDIRECT("AD"&amp;MATCH(B610,B:B,0)&amp;":AD"&amp;IF(B610=MAX(B:B),1010,MATCH(B610+1,B:B,0)-1)), IF(COUNTIF(INDIRECT("C"&amp;MATCH(B610,B:B,0)&amp;":C"&amp;IF(B610=MAX(B:B),1010,MATCH(B610+1,B:B,0)-1)),"S")&gt;0,COUNTIF(INDIRECT("C"&amp;MATCH(B610,B:B,0)&amp;":C"&amp;IF(B610=MAX(B:B),1010,MATCH(B610+1,B:B,0)-1)),"H")+2,””)),B610&amp;"S2",IF(AD610=LARGE(INDIRECT("AD"&amp;MATCH(B610,B:B,0)&amp;":AD"&amp;IF(B610=MAX(B:B),1010,MATCH(B610+1,B:B,0)-1)), IF(COUNTIF(INDIRECT("C"&amp;MATCH(B610,B:B,0)&amp;":C"&amp;IF(B610=MAX(B:B),1010,MATCH(B610+1,B:B,0)-1)),"V")&gt;0,COUNTIF(INDIRECT("C"&amp;MATCH(B610,B:B,0)&amp;":C"&amp;IF(B610=MAX(B:B),1010,MATCH(B610+1,B:B,0)-1)),"H")+COUNTIF(INDIRECT("C"&amp;MATCH(B610,B:B,0)&amp;":C"&amp;IF(B610=MAX(B:B),1010,MATCH(B610+1,B:B,0)-1)),"S")+1,"")),B610&amp;"V1",IF(AD610=LARGE(INDIRECT("AD"&amp;MATCH(B610,B:B,0)&amp;":AD"&amp;IF(B610=MAX(B:B),1010,MATCH(B610+1,B:B,0)-1)), IF(COUNTIF(INDIRECT("C"&amp;MATCH(B610,B:B,0)&amp;":C"&amp;IF(B610=MAX(B:B),1010,MATCH(B610+1,B:B,0)-1)),"V")&gt;0,COUNTIF(INDIRECT("C"&amp;MATCH(B610,B:B,0)&amp;":C"&amp;IF(B610=MAX(B:B),1010,MATCH(B610+1,B:B,0)-1)),"H")+COUNTIF(INDIRECT("C"&amp;MATCH(B610,B:B,0)&amp;":C"&amp;IF(B610=MAX(B:B),1010,MATCH(B610+1,B:B,0)-1)),"S")+2,"")),B610&amp;"V2","")))))),"")</f>
        <v/>
      </c>
      <c r="AH610" s="14" t="str">
        <f t="shared" ca="1" si="190"/>
        <v/>
      </c>
    </row>
    <row r="611" spans="1:34" customFormat="1" x14ac:dyDescent="0.3">
      <c r="A611" s="52" t="str">
        <f t="shared" ca="1" si="187"/>
        <v/>
      </c>
      <c r="L611" s="9"/>
      <c r="M611" s="52"/>
      <c r="N611" s="52"/>
      <c r="O611" s="47" t="str">
        <f t="shared" si="175"/>
        <v/>
      </c>
      <c r="P611" s="46" t="str">
        <f t="shared" ca="1" si="176"/>
        <v/>
      </c>
      <c r="Q611" s="39"/>
      <c r="R611" s="39"/>
      <c r="S611" s="40"/>
      <c r="T611" s="6" t="str">
        <f t="shared" si="177"/>
        <v/>
      </c>
      <c r="U611" s="6" t="str">
        <f t="shared" si="178"/>
        <v/>
      </c>
      <c r="V611" s="6" t="str">
        <f t="shared" si="179"/>
        <v/>
      </c>
      <c r="W611" s="6" t="str">
        <f t="shared" si="180"/>
        <v/>
      </c>
      <c r="X611" s="6" t="str">
        <f t="shared" si="181"/>
        <v/>
      </c>
      <c r="Y611" s="6" t="str">
        <f t="shared" si="182"/>
        <v/>
      </c>
      <c r="Z611" s="6" t="str">
        <f t="shared" si="183"/>
        <v/>
      </c>
      <c r="AA611" s="6" t="str">
        <f t="shared" si="184"/>
        <v/>
      </c>
      <c r="AB611" s="6" t="str">
        <f t="shared" si="185"/>
        <v/>
      </c>
      <c r="AC611" s="6" t="str">
        <f t="shared" si="186"/>
        <v/>
      </c>
      <c r="AD611" s="6" t="str">
        <f t="shared" si="188"/>
        <v/>
      </c>
      <c r="AE611" s="6" t="str">
        <f t="shared" si="189"/>
        <v/>
      </c>
      <c r="AF611" s="6" t="str">
        <f t="shared" si="191"/>
        <v/>
      </c>
      <c r="AG611" s="6" t="str">
        <f ca="1">IFERROR(IF(AD611=LARGE(INDIRECT("AD"&amp;MATCH(B611,B:B,0)&amp;":AD"&amp;IF(B611=MAX(B:B),1010,MATCH(B611+1,B:B,0)-1)),IF(COUNTIF(INDIRECT("C"&amp;MATCH(B611,B:B,0)&amp;":C"&amp;IF(B611=MAX(B:B),1010,MATCH(B611+1,B:B,0)-1)),"H")&gt;0,1,"")),B611&amp;"H1",IF(AD611=LARGE(INDIRECT("AD"&amp;MATCH(B611,B:B,0)&amp;":AD"&amp;IF(B611=MAX(B:B),1010,MATCH(B611+1,B:B,0)-1)),IF(COUNTIF(INDIRECT("C"&amp;MATCH(B611,B:B,0)&amp;":C"&amp;IF(B611=MAX(B:B),1010,MATCH(B611+1,B:B,0)-1)),"H")&gt;0,2,"")),B611&amp;"H2",IF(AD611=LARGE(INDIRECT("AD"&amp;MATCH(B611,B:B,0)&amp;":AD"&amp;IF(B611=MAX(B:B),1010,MATCH(B611+1,B:B,0)-1)), IF(COUNTIF(INDIRECT("C"&amp;MATCH(B611,B:B,0)&amp;":C"&amp;IF(B611=MAX(B:B),1010,MATCH(B611+1,B:B,0)-1)),"S")&gt;0,COUNTIF(INDIRECT("C"&amp;MATCH(B611,B:B,0)&amp;":C"&amp;IF(B611=MAX(B:B),1010,MATCH(B611+1,B:B,0)-1)),"H")+1,””)),B611&amp;"S1",IF(AD611=LARGE(INDIRECT("AD"&amp;MATCH(B611,B:B,0)&amp;":AD"&amp;IF(B611=MAX(B:B),1010,MATCH(B611+1,B:B,0)-1)), IF(COUNTIF(INDIRECT("C"&amp;MATCH(B611,B:B,0)&amp;":C"&amp;IF(B611=MAX(B:B),1010,MATCH(B611+1,B:B,0)-1)),"S")&gt;0,COUNTIF(INDIRECT("C"&amp;MATCH(B611,B:B,0)&amp;":C"&amp;IF(B611=MAX(B:B),1010,MATCH(B611+1,B:B,0)-1)),"H")+2,””)),B611&amp;"S2",IF(AD611=LARGE(INDIRECT("AD"&amp;MATCH(B611,B:B,0)&amp;":AD"&amp;IF(B611=MAX(B:B),1010,MATCH(B611+1,B:B,0)-1)), IF(COUNTIF(INDIRECT("C"&amp;MATCH(B611,B:B,0)&amp;":C"&amp;IF(B611=MAX(B:B),1010,MATCH(B611+1,B:B,0)-1)),"V")&gt;0,COUNTIF(INDIRECT("C"&amp;MATCH(B611,B:B,0)&amp;":C"&amp;IF(B611=MAX(B:B),1010,MATCH(B611+1,B:B,0)-1)),"H")+COUNTIF(INDIRECT("C"&amp;MATCH(B611,B:B,0)&amp;":C"&amp;IF(B611=MAX(B:B),1010,MATCH(B611+1,B:B,0)-1)),"S")+1,"")),B611&amp;"V1",IF(AD611=LARGE(INDIRECT("AD"&amp;MATCH(B611,B:B,0)&amp;":AD"&amp;IF(B611=MAX(B:B),1010,MATCH(B611+1,B:B,0)-1)), IF(COUNTIF(INDIRECT("C"&amp;MATCH(B611,B:B,0)&amp;":C"&amp;IF(B611=MAX(B:B),1010,MATCH(B611+1,B:B,0)-1)),"V")&gt;0,COUNTIF(INDIRECT("C"&amp;MATCH(B611,B:B,0)&amp;":C"&amp;IF(B611=MAX(B:B),1010,MATCH(B611+1,B:B,0)-1)),"H")+COUNTIF(INDIRECT("C"&amp;MATCH(B611,B:B,0)&amp;":C"&amp;IF(B611=MAX(B:B),1010,MATCH(B611+1,B:B,0)-1)),"S")+2,"")),B611&amp;"V2","")))))),"")</f>
        <v/>
      </c>
      <c r="AH611" s="14" t="str">
        <f t="shared" ca="1" si="190"/>
        <v/>
      </c>
    </row>
    <row r="612" spans="1:34" customFormat="1" x14ac:dyDescent="0.3">
      <c r="A612" s="52" t="str">
        <f t="shared" ca="1" si="187"/>
        <v/>
      </c>
      <c r="L612" s="9"/>
      <c r="M612" s="52"/>
      <c r="N612" s="52"/>
      <c r="O612" s="47" t="str">
        <f t="shared" si="175"/>
        <v/>
      </c>
      <c r="P612" s="46" t="str">
        <f t="shared" ca="1" si="176"/>
        <v/>
      </c>
      <c r="Q612" s="39"/>
      <c r="R612" s="39"/>
      <c r="S612" s="40"/>
      <c r="T612" s="6" t="str">
        <f t="shared" si="177"/>
        <v/>
      </c>
      <c r="U612" s="6" t="str">
        <f t="shared" si="178"/>
        <v/>
      </c>
      <c r="V612" s="6" t="str">
        <f t="shared" si="179"/>
        <v/>
      </c>
      <c r="W612" s="6" t="str">
        <f t="shared" si="180"/>
        <v/>
      </c>
      <c r="X612" s="6" t="str">
        <f t="shared" si="181"/>
        <v/>
      </c>
      <c r="Y612" s="6" t="str">
        <f t="shared" si="182"/>
        <v/>
      </c>
      <c r="Z612" s="6" t="str">
        <f t="shared" si="183"/>
        <v/>
      </c>
      <c r="AA612" s="6" t="str">
        <f t="shared" si="184"/>
        <v/>
      </c>
      <c r="AB612" s="6" t="str">
        <f t="shared" si="185"/>
        <v/>
      </c>
      <c r="AC612" s="6" t="str">
        <f t="shared" si="186"/>
        <v/>
      </c>
      <c r="AD612" s="6" t="str">
        <f t="shared" si="188"/>
        <v/>
      </c>
      <c r="AE612" s="6" t="str">
        <f t="shared" si="189"/>
        <v/>
      </c>
      <c r="AF612" s="6" t="str">
        <f t="shared" si="191"/>
        <v/>
      </c>
      <c r="AG612" s="6" t="str">
        <f ca="1">IFERROR(IF(AD612=LARGE(INDIRECT("AD"&amp;MATCH(B612,B:B,0)&amp;":AD"&amp;IF(B612=MAX(B:B),1010,MATCH(B612+1,B:B,0)-1)),IF(COUNTIF(INDIRECT("C"&amp;MATCH(B612,B:B,0)&amp;":C"&amp;IF(B612=MAX(B:B),1010,MATCH(B612+1,B:B,0)-1)),"H")&gt;0,1,"")),B612&amp;"H1",IF(AD612=LARGE(INDIRECT("AD"&amp;MATCH(B612,B:B,0)&amp;":AD"&amp;IF(B612=MAX(B:B),1010,MATCH(B612+1,B:B,0)-1)),IF(COUNTIF(INDIRECT("C"&amp;MATCH(B612,B:B,0)&amp;":C"&amp;IF(B612=MAX(B:B),1010,MATCH(B612+1,B:B,0)-1)),"H")&gt;0,2,"")),B612&amp;"H2",IF(AD612=LARGE(INDIRECT("AD"&amp;MATCH(B612,B:B,0)&amp;":AD"&amp;IF(B612=MAX(B:B),1010,MATCH(B612+1,B:B,0)-1)), IF(COUNTIF(INDIRECT("C"&amp;MATCH(B612,B:B,0)&amp;":C"&amp;IF(B612=MAX(B:B),1010,MATCH(B612+1,B:B,0)-1)),"S")&gt;0,COUNTIF(INDIRECT("C"&amp;MATCH(B612,B:B,0)&amp;":C"&amp;IF(B612=MAX(B:B),1010,MATCH(B612+1,B:B,0)-1)),"H")+1,””)),B612&amp;"S1",IF(AD612=LARGE(INDIRECT("AD"&amp;MATCH(B612,B:B,0)&amp;":AD"&amp;IF(B612=MAX(B:B),1010,MATCH(B612+1,B:B,0)-1)), IF(COUNTIF(INDIRECT("C"&amp;MATCH(B612,B:B,0)&amp;":C"&amp;IF(B612=MAX(B:B),1010,MATCH(B612+1,B:B,0)-1)),"S")&gt;0,COUNTIF(INDIRECT("C"&amp;MATCH(B612,B:B,0)&amp;":C"&amp;IF(B612=MAX(B:B),1010,MATCH(B612+1,B:B,0)-1)),"H")+2,””)),B612&amp;"S2",IF(AD612=LARGE(INDIRECT("AD"&amp;MATCH(B612,B:B,0)&amp;":AD"&amp;IF(B612=MAX(B:B),1010,MATCH(B612+1,B:B,0)-1)), IF(COUNTIF(INDIRECT("C"&amp;MATCH(B612,B:B,0)&amp;":C"&amp;IF(B612=MAX(B:B),1010,MATCH(B612+1,B:B,0)-1)),"V")&gt;0,COUNTIF(INDIRECT("C"&amp;MATCH(B612,B:B,0)&amp;":C"&amp;IF(B612=MAX(B:B),1010,MATCH(B612+1,B:B,0)-1)),"H")+COUNTIF(INDIRECT("C"&amp;MATCH(B612,B:B,0)&amp;":C"&amp;IF(B612=MAX(B:B),1010,MATCH(B612+1,B:B,0)-1)),"S")+1,"")),B612&amp;"V1",IF(AD612=LARGE(INDIRECT("AD"&amp;MATCH(B612,B:B,0)&amp;":AD"&amp;IF(B612=MAX(B:B),1010,MATCH(B612+1,B:B,0)-1)), IF(COUNTIF(INDIRECT("C"&amp;MATCH(B612,B:B,0)&amp;":C"&amp;IF(B612=MAX(B:B),1010,MATCH(B612+1,B:B,0)-1)),"V")&gt;0,COUNTIF(INDIRECT("C"&amp;MATCH(B612,B:B,0)&amp;":C"&amp;IF(B612=MAX(B:B),1010,MATCH(B612+1,B:B,0)-1)),"H")+COUNTIF(INDIRECT("C"&amp;MATCH(B612,B:B,0)&amp;":C"&amp;IF(B612=MAX(B:B),1010,MATCH(B612+1,B:B,0)-1)),"S")+2,"")),B612&amp;"V2","")))))),"")</f>
        <v/>
      </c>
      <c r="AH612" s="14" t="str">
        <f t="shared" ca="1" si="190"/>
        <v/>
      </c>
    </row>
    <row r="613" spans="1:34" customFormat="1" x14ac:dyDescent="0.3">
      <c r="A613" s="52" t="str">
        <f t="shared" ca="1" si="187"/>
        <v/>
      </c>
      <c r="L613" s="9"/>
      <c r="M613" s="52"/>
      <c r="N613" s="52"/>
      <c r="O613" s="47" t="str">
        <f t="shared" si="175"/>
        <v/>
      </c>
      <c r="P613" s="46" t="str">
        <f t="shared" ca="1" si="176"/>
        <v/>
      </c>
      <c r="Q613" s="39"/>
      <c r="R613" s="39"/>
      <c r="S613" s="40"/>
      <c r="T613" s="6" t="str">
        <f t="shared" si="177"/>
        <v/>
      </c>
      <c r="U613" s="6" t="str">
        <f t="shared" si="178"/>
        <v/>
      </c>
      <c r="V613" s="6" t="str">
        <f t="shared" si="179"/>
        <v/>
      </c>
      <c r="W613" s="6" t="str">
        <f t="shared" si="180"/>
        <v/>
      </c>
      <c r="X613" s="6" t="str">
        <f t="shared" si="181"/>
        <v/>
      </c>
      <c r="Y613" s="6" t="str">
        <f t="shared" si="182"/>
        <v/>
      </c>
      <c r="Z613" s="6" t="str">
        <f t="shared" si="183"/>
        <v/>
      </c>
      <c r="AA613" s="6" t="str">
        <f t="shared" si="184"/>
        <v/>
      </c>
      <c r="AB613" s="6" t="str">
        <f t="shared" si="185"/>
        <v/>
      </c>
      <c r="AC613" s="6" t="str">
        <f t="shared" si="186"/>
        <v/>
      </c>
      <c r="AD613" s="6" t="str">
        <f t="shared" si="188"/>
        <v/>
      </c>
      <c r="AE613" s="6" t="str">
        <f t="shared" si="189"/>
        <v/>
      </c>
      <c r="AF613" s="6" t="str">
        <f t="shared" si="191"/>
        <v/>
      </c>
      <c r="AG613" s="6" t="str">
        <f ca="1">IFERROR(IF(AD613=LARGE(INDIRECT("AD"&amp;MATCH(B613,B:B,0)&amp;":AD"&amp;IF(B613=MAX(B:B),1010,MATCH(B613+1,B:B,0)-1)),IF(COUNTIF(INDIRECT("C"&amp;MATCH(B613,B:B,0)&amp;":C"&amp;IF(B613=MAX(B:B),1010,MATCH(B613+1,B:B,0)-1)),"H")&gt;0,1,"")),B613&amp;"H1",IF(AD613=LARGE(INDIRECT("AD"&amp;MATCH(B613,B:B,0)&amp;":AD"&amp;IF(B613=MAX(B:B),1010,MATCH(B613+1,B:B,0)-1)),IF(COUNTIF(INDIRECT("C"&amp;MATCH(B613,B:B,0)&amp;":C"&amp;IF(B613=MAX(B:B),1010,MATCH(B613+1,B:B,0)-1)),"H")&gt;0,2,"")),B613&amp;"H2",IF(AD613=LARGE(INDIRECT("AD"&amp;MATCH(B613,B:B,0)&amp;":AD"&amp;IF(B613=MAX(B:B),1010,MATCH(B613+1,B:B,0)-1)), IF(COUNTIF(INDIRECT("C"&amp;MATCH(B613,B:B,0)&amp;":C"&amp;IF(B613=MAX(B:B),1010,MATCH(B613+1,B:B,0)-1)),"S")&gt;0,COUNTIF(INDIRECT("C"&amp;MATCH(B613,B:B,0)&amp;":C"&amp;IF(B613=MAX(B:B),1010,MATCH(B613+1,B:B,0)-1)),"H")+1,””)),B613&amp;"S1",IF(AD613=LARGE(INDIRECT("AD"&amp;MATCH(B613,B:B,0)&amp;":AD"&amp;IF(B613=MAX(B:B),1010,MATCH(B613+1,B:B,0)-1)), IF(COUNTIF(INDIRECT("C"&amp;MATCH(B613,B:B,0)&amp;":C"&amp;IF(B613=MAX(B:B),1010,MATCH(B613+1,B:B,0)-1)),"S")&gt;0,COUNTIF(INDIRECT("C"&amp;MATCH(B613,B:B,0)&amp;":C"&amp;IF(B613=MAX(B:B),1010,MATCH(B613+1,B:B,0)-1)),"H")+2,””)),B613&amp;"S2",IF(AD613=LARGE(INDIRECT("AD"&amp;MATCH(B613,B:B,0)&amp;":AD"&amp;IF(B613=MAX(B:B),1010,MATCH(B613+1,B:B,0)-1)), IF(COUNTIF(INDIRECT("C"&amp;MATCH(B613,B:B,0)&amp;":C"&amp;IF(B613=MAX(B:B),1010,MATCH(B613+1,B:B,0)-1)),"V")&gt;0,COUNTIF(INDIRECT("C"&amp;MATCH(B613,B:B,0)&amp;":C"&amp;IF(B613=MAX(B:B),1010,MATCH(B613+1,B:B,0)-1)),"H")+COUNTIF(INDIRECT("C"&amp;MATCH(B613,B:B,0)&amp;":C"&amp;IF(B613=MAX(B:B),1010,MATCH(B613+1,B:B,0)-1)),"S")+1,"")),B613&amp;"V1",IF(AD613=LARGE(INDIRECT("AD"&amp;MATCH(B613,B:B,0)&amp;":AD"&amp;IF(B613=MAX(B:B),1010,MATCH(B613+1,B:B,0)-1)), IF(COUNTIF(INDIRECT("C"&amp;MATCH(B613,B:B,0)&amp;":C"&amp;IF(B613=MAX(B:B),1010,MATCH(B613+1,B:B,0)-1)),"V")&gt;0,COUNTIF(INDIRECT("C"&amp;MATCH(B613,B:B,0)&amp;":C"&amp;IF(B613=MAX(B:B),1010,MATCH(B613+1,B:B,0)-1)),"H")+COUNTIF(INDIRECT("C"&amp;MATCH(B613,B:B,0)&amp;":C"&amp;IF(B613=MAX(B:B),1010,MATCH(B613+1,B:B,0)-1)),"S")+2,"")),B613&amp;"V2","")))))),"")</f>
        <v/>
      </c>
      <c r="AH613" s="14" t="str">
        <f t="shared" ca="1" si="190"/>
        <v/>
      </c>
    </row>
    <row r="614" spans="1:34" customFormat="1" x14ac:dyDescent="0.3">
      <c r="A614" s="52" t="str">
        <f t="shared" ca="1" si="187"/>
        <v/>
      </c>
      <c r="L614" s="9"/>
      <c r="M614" s="52"/>
      <c r="N614" s="52"/>
      <c r="O614" s="47" t="str">
        <f t="shared" si="175"/>
        <v/>
      </c>
      <c r="P614" s="46" t="str">
        <f t="shared" ca="1" si="176"/>
        <v/>
      </c>
      <c r="Q614" s="39"/>
      <c r="R614" s="39"/>
      <c r="S614" s="40"/>
      <c r="T614" s="6" t="str">
        <f t="shared" si="177"/>
        <v/>
      </c>
      <c r="U614" s="6" t="str">
        <f t="shared" si="178"/>
        <v/>
      </c>
      <c r="V614" s="6" t="str">
        <f t="shared" si="179"/>
        <v/>
      </c>
      <c r="W614" s="6" t="str">
        <f t="shared" si="180"/>
        <v/>
      </c>
      <c r="X614" s="6" t="str">
        <f t="shared" si="181"/>
        <v/>
      </c>
      <c r="Y614" s="6" t="str">
        <f t="shared" si="182"/>
        <v/>
      </c>
      <c r="Z614" s="6" t="str">
        <f t="shared" si="183"/>
        <v/>
      </c>
      <c r="AA614" s="6" t="str">
        <f t="shared" si="184"/>
        <v/>
      </c>
      <c r="AB614" s="6" t="str">
        <f t="shared" si="185"/>
        <v/>
      </c>
      <c r="AC614" s="6" t="str">
        <f t="shared" si="186"/>
        <v/>
      </c>
      <c r="AD614" s="6" t="str">
        <f t="shared" si="188"/>
        <v/>
      </c>
      <c r="AE614" s="6" t="str">
        <f t="shared" si="189"/>
        <v/>
      </c>
      <c r="AF614" s="6" t="str">
        <f t="shared" si="191"/>
        <v/>
      </c>
      <c r="AG614" s="6" t="str">
        <f ca="1">IFERROR(IF(AD614=LARGE(INDIRECT("AD"&amp;MATCH(B614,B:B,0)&amp;":AD"&amp;IF(B614=MAX(B:B),1010,MATCH(B614+1,B:B,0)-1)),IF(COUNTIF(INDIRECT("C"&amp;MATCH(B614,B:B,0)&amp;":C"&amp;IF(B614=MAX(B:B),1010,MATCH(B614+1,B:B,0)-1)),"H")&gt;0,1,"")),B614&amp;"H1",IF(AD614=LARGE(INDIRECT("AD"&amp;MATCH(B614,B:B,0)&amp;":AD"&amp;IF(B614=MAX(B:B),1010,MATCH(B614+1,B:B,0)-1)),IF(COUNTIF(INDIRECT("C"&amp;MATCH(B614,B:B,0)&amp;":C"&amp;IF(B614=MAX(B:B),1010,MATCH(B614+1,B:B,0)-1)),"H")&gt;0,2,"")),B614&amp;"H2",IF(AD614=LARGE(INDIRECT("AD"&amp;MATCH(B614,B:B,0)&amp;":AD"&amp;IF(B614=MAX(B:B),1010,MATCH(B614+1,B:B,0)-1)), IF(COUNTIF(INDIRECT("C"&amp;MATCH(B614,B:B,0)&amp;":C"&amp;IF(B614=MAX(B:B),1010,MATCH(B614+1,B:B,0)-1)),"S")&gt;0,COUNTIF(INDIRECT("C"&amp;MATCH(B614,B:B,0)&amp;":C"&amp;IF(B614=MAX(B:B),1010,MATCH(B614+1,B:B,0)-1)),"H")+1,””)),B614&amp;"S1",IF(AD614=LARGE(INDIRECT("AD"&amp;MATCH(B614,B:B,0)&amp;":AD"&amp;IF(B614=MAX(B:B),1010,MATCH(B614+1,B:B,0)-1)), IF(COUNTIF(INDIRECT("C"&amp;MATCH(B614,B:B,0)&amp;":C"&amp;IF(B614=MAX(B:B),1010,MATCH(B614+1,B:B,0)-1)),"S")&gt;0,COUNTIF(INDIRECT("C"&amp;MATCH(B614,B:B,0)&amp;":C"&amp;IF(B614=MAX(B:B),1010,MATCH(B614+1,B:B,0)-1)),"H")+2,””)),B614&amp;"S2",IF(AD614=LARGE(INDIRECT("AD"&amp;MATCH(B614,B:B,0)&amp;":AD"&amp;IF(B614=MAX(B:B),1010,MATCH(B614+1,B:B,0)-1)), IF(COUNTIF(INDIRECT("C"&amp;MATCH(B614,B:B,0)&amp;":C"&amp;IF(B614=MAX(B:B),1010,MATCH(B614+1,B:B,0)-1)),"V")&gt;0,COUNTIF(INDIRECT("C"&amp;MATCH(B614,B:B,0)&amp;":C"&amp;IF(B614=MAX(B:B),1010,MATCH(B614+1,B:B,0)-1)),"H")+COUNTIF(INDIRECT("C"&amp;MATCH(B614,B:B,0)&amp;":C"&amp;IF(B614=MAX(B:B),1010,MATCH(B614+1,B:B,0)-1)),"S")+1,"")),B614&amp;"V1",IF(AD614=LARGE(INDIRECT("AD"&amp;MATCH(B614,B:B,0)&amp;":AD"&amp;IF(B614=MAX(B:B),1010,MATCH(B614+1,B:B,0)-1)), IF(COUNTIF(INDIRECT("C"&amp;MATCH(B614,B:B,0)&amp;":C"&amp;IF(B614=MAX(B:B),1010,MATCH(B614+1,B:B,0)-1)),"V")&gt;0,COUNTIF(INDIRECT("C"&amp;MATCH(B614,B:B,0)&amp;":C"&amp;IF(B614=MAX(B:B),1010,MATCH(B614+1,B:B,0)-1)),"H")+COUNTIF(INDIRECT("C"&amp;MATCH(B614,B:B,0)&amp;":C"&amp;IF(B614=MAX(B:B),1010,MATCH(B614+1,B:B,0)-1)),"S")+2,"")),B614&amp;"V2","")))))),"")</f>
        <v/>
      </c>
      <c r="AH614" s="14" t="str">
        <f t="shared" ca="1" si="190"/>
        <v/>
      </c>
    </row>
    <row r="615" spans="1:34" customFormat="1" x14ac:dyDescent="0.3">
      <c r="A615" s="52" t="str">
        <f t="shared" ca="1" si="187"/>
        <v/>
      </c>
      <c r="L615" s="9"/>
      <c r="M615" s="52"/>
      <c r="N615" s="52"/>
      <c r="O615" s="47" t="str">
        <f t="shared" si="175"/>
        <v/>
      </c>
      <c r="P615" s="46" t="str">
        <f t="shared" ca="1" si="176"/>
        <v/>
      </c>
      <c r="Q615" s="39"/>
      <c r="R615" s="39"/>
      <c r="S615" s="40"/>
      <c r="T615" s="6" t="str">
        <f t="shared" si="177"/>
        <v/>
      </c>
      <c r="U615" s="6" t="str">
        <f t="shared" si="178"/>
        <v/>
      </c>
      <c r="V615" s="6" t="str">
        <f t="shared" si="179"/>
        <v/>
      </c>
      <c r="W615" s="6" t="str">
        <f t="shared" si="180"/>
        <v/>
      </c>
      <c r="X615" s="6" t="str">
        <f t="shared" si="181"/>
        <v/>
      </c>
      <c r="Y615" s="6" t="str">
        <f t="shared" si="182"/>
        <v/>
      </c>
      <c r="Z615" s="6" t="str">
        <f t="shared" si="183"/>
        <v/>
      </c>
      <c r="AA615" s="6" t="str">
        <f t="shared" si="184"/>
        <v/>
      </c>
      <c r="AB615" s="6" t="str">
        <f t="shared" si="185"/>
        <v/>
      </c>
      <c r="AC615" s="6" t="str">
        <f t="shared" si="186"/>
        <v/>
      </c>
      <c r="AD615" s="6" t="str">
        <f t="shared" si="188"/>
        <v/>
      </c>
      <c r="AE615" s="6" t="str">
        <f t="shared" si="189"/>
        <v/>
      </c>
      <c r="AF615" s="6" t="str">
        <f t="shared" si="191"/>
        <v/>
      </c>
      <c r="AG615" s="6" t="str">
        <f ca="1">IFERROR(IF(AD615=LARGE(INDIRECT("AD"&amp;MATCH(B615,B:B,0)&amp;":AD"&amp;IF(B615=MAX(B:B),1010,MATCH(B615+1,B:B,0)-1)),IF(COUNTIF(INDIRECT("C"&amp;MATCH(B615,B:B,0)&amp;":C"&amp;IF(B615=MAX(B:B),1010,MATCH(B615+1,B:B,0)-1)),"H")&gt;0,1,"")),B615&amp;"H1",IF(AD615=LARGE(INDIRECT("AD"&amp;MATCH(B615,B:B,0)&amp;":AD"&amp;IF(B615=MAX(B:B),1010,MATCH(B615+1,B:B,0)-1)),IF(COUNTIF(INDIRECT("C"&amp;MATCH(B615,B:B,0)&amp;":C"&amp;IF(B615=MAX(B:B),1010,MATCH(B615+1,B:B,0)-1)),"H")&gt;0,2,"")),B615&amp;"H2",IF(AD615=LARGE(INDIRECT("AD"&amp;MATCH(B615,B:B,0)&amp;":AD"&amp;IF(B615=MAX(B:B),1010,MATCH(B615+1,B:B,0)-1)), IF(COUNTIF(INDIRECT("C"&amp;MATCH(B615,B:B,0)&amp;":C"&amp;IF(B615=MAX(B:B),1010,MATCH(B615+1,B:B,0)-1)),"S")&gt;0,COUNTIF(INDIRECT("C"&amp;MATCH(B615,B:B,0)&amp;":C"&amp;IF(B615=MAX(B:B),1010,MATCH(B615+1,B:B,0)-1)),"H")+1,””)),B615&amp;"S1",IF(AD615=LARGE(INDIRECT("AD"&amp;MATCH(B615,B:B,0)&amp;":AD"&amp;IF(B615=MAX(B:B),1010,MATCH(B615+1,B:B,0)-1)), IF(COUNTIF(INDIRECT("C"&amp;MATCH(B615,B:B,0)&amp;":C"&amp;IF(B615=MAX(B:B),1010,MATCH(B615+1,B:B,0)-1)),"S")&gt;0,COUNTIF(INDIRECT("C"&amp;MATCH(B615,B:B,0)&amp;":C"&amp;IF(B615=MAX(B:B),1010,MATCH(B615+1,B:B,0)-1)),"H")+2,””)),B615&amp;"S2",IF(AD615=LARGE(INDIRECT("AD"&amp;MATCH(B615,B:B,0)&amp;":AD"&amp;IF(B615=MAX(B:B),1010,MATCH(B615+1,B:B,0)-1)), IF(COUNTIF(INDIRECT("C"&amp;MATCH(B615,B:B,0)&amp;":C"&amp;IF(B615=MAX(B:B),1010,MATCH(B615+1,B:B,0)-1)),"V")&gt;0,COUNTIF(INDIRECT("C"&amp;MATCH(B615,B:B,0)&amp;":C"&amp;IF(B615=MAX(B:B),1010,MATCH(B615+1,B:B,0)-1)),"H")+COUNTIF(INDIRECT("C"&amp;MATCH(B615,B:B,0)&amp;":C"&amp;IF(B615=MAX(B:B),1010,MATCH(B615+1,B:B,0)-1)),"S")+1,"")),B615&amp;"V1",IF(AD615=LARGE(INDIRECT("AD"&amp;MATCH(B615,B:B,0)&amp;":AD"&amp;IF(B615=MAX(B:B),1010,MATCH(B615+1,B:B,0)-1)), IF(COUNTIF(INDIRECT("C"&amp;MATCH(B615,B:B,0)&amp;":C"&amp;IF(B615=MAX(B:B),1010,MATCH(B615+1,B:B,0)-1)),"V")&gt;0,COUNTIF(INDIRECT("C"&amp;MATCH(B615,B:B,0)&amp;":C"&amp;IF(B615=MAX(B:B),1010,MATCH(B615+1,B:B,0)-1)),"H")+COUNTIF(INDIRECT("C"&amp;MATCH(B615,B:B,0)&amp;":C"&amp;IF(B615=MAX(B:B),1010,MATCH(B615+1,B:B,0)-1)),"S")+2,"")),B615&amp;"V2","")))))),"")</f>
        <v/>
      </c>
      <c r="AH615" s="14" t="str">
        <f t="shared" ca="1" si="190"/>
        <v/>
      </c>
    </row>
    <row r="616" spans="1:34" customFormat="1" x14ac:dyDescent="0.3">
      <c r="A616" s="52" t="str">
        <f t="shared" ca="1" si="187"/>
        <v/>
      </c>
      <c r="L616" s="9"/>
      <c r="M616" s="52"/>
      <c r="N616" s="52"/>
      <c r="O616" s="47" t="str">
        <f t="shared" si="175"/>
        <v/>
      </c>
      <c r="P616" s="46" t="str">
        <f t="shared" ca="1" si="176"/>
        <v/>
      </c>
      <c r="Q616" s="39"/>
      <c r="R616" s="39"/>
      <c r="S616" s="40"/>
      <c r="T616" s="6" t="str">
        <f t="shared" si="177"/>
        <v/>
      </c>
      <c r="U616" s="6" t="str">
        <f t="shared" si="178"/>
        <v/>
      </c>
      <c r="V616" s="6" t="str">
        <f t="shared" si="179"/>
        <v/>
      </c>
      <c r="W616" s="6" t="str">
        <f t="shared" si="180"/>
        <v/>
      </c>
      <c r="X616" s="6" t="str">
        <f t="shared" si="181"/>
        <v/>
      </c>
      <c r="Y616" s="6" t="str">
        <f t="shared" si="182"/>
        <v/>
      </c>
      <c r="Z616" s="6" t="str">
        <f t="shared" si="183"/>
        <v/>
      </c>
      <c r="AA616" s="6" t="str">
        <f t="shared" si="184"/>
        <v/>
      </c>
      <c r="AB616" s="6" t="str">
        <f t="shared" si="185"/>
        <v/>
      </c>
      <c r="AC616" s="6" t="str">
        <f t="shared" si="186"/>
        <v/>
      </c>
      <c r="AD616" s="6" t="str">
        <f t="shared" si="188"/>
        <v/>
      </c>
      <c r="AE616" s="6" t="str">
        <f t="shared" si="189"/>
        <v/>
      </c>
      <c r="AF616" s="6" t="str">
        <f t="shared" si="191"/>
        <v/>
      </c>
      <c r="AG616" s="6" t="str">
        <f ca="1">IFERROR(IF(AD616=LARGE(INDIRECT("AD"&amp;MATCH(B616,B:B,0)&amp;":AD"&amp;IF(B616=MAX(B:B),1010,MATCH(B616+1,B:B,0)-1)),IF(COUNTIF(INDIRECT("C"&amp;MATCH(B616,B:B,0)&amp;":C"&amp;IF(B616=MAX(B:B),1010,MATCH(B616+1,B:B,0)-1)),"H")&gt;0,1,"")),B616&amp;"H1",IF(AD616=LARGE(INDIRECT("AD"&amp;MATCH(B616,B:B,0)&amp;":AD"&amp;IF(B616=MAX(B:B),1010,MATCH(B616+1,B:B,0)-1)),IF(COUNTIF(INDIRECT("C"&amp;MATCH(B616,B:B,0)&amp;":C"&amp;IF(B616=MAX(B:B),1010,MATCH(B616+1,B:B,0)-1)),"H")&gt;0,2,"")),B616&amp;"H2",IF(AD616=LARGE(INDIRECT("AD"&amp;MATCH(B616,B:B,0)&amp;":AD"&amp;IF(B616=MAX(B:B),1010,MATCH(B616+1,B:B,0)-1)), IF(COUNTIF(INDIRECT("C"&amp;MATCH(B616,B:B,0)&amp;":C"&amp;IF(B616=MAX(B:B),1010,MATCH(B616+1,B:B,0)-1)),"S")&gt;0,COUNTIF(INDIRECT("C"&amp;MATCH(B616,B:B,0)&amp;":C"&amp;IF(B616=MAX(B:B),1010,MATCH(B616+1,B:B,0)-1)),"H")+1,””)),B616&amp;"S1",IF(AD616=LARGE(INDIRECT("AD"&amp;MATCH(B616,B:B,0)&amp;":AD"&amp;IF(B616=MAX(B:B),1010,MATCH(B616+1,B:B,0)-1)), IF(COUNTIF(INDIRECT("C"&amp;MATCH(B616,B:B,0)&amp;":C"&amp;IF(B616=MAX(B:B),1010,MATCH(B616+1,B:B,0)-1)),"S")&gt;0,COUNTIF(INDIRECT("C"&amp;MATCH(B616,B:B,0)&amp;":C"&amp;IF(B616=MAX(B:B),1010,MATCH(B616+1,B:B,0)-1)),"H")+2,””)),B616&amp;"S2",IF(AD616=LARGE(INDIRECT("AD"&amp;MATCH(B616,B:B,0)&amp;":AD"&amp;IF(B616=MAX(B:B),1010,MATCH(B616+1,B:B,0)-1)), IF(COUNTIF(INDIRECT("C"&amp;MATCH(B616,B:B,0)&amp;":C"&amp;IF(B616=MAX(B:B),1010,MATCH(B616+1,B:B,0)-1)),"V")&gt;0,COUNTIF(INDIRECT("C"&amp;MATCH(B616,B:B,0)&amp;":C"&amp;IF(B616=MAX(B:B),1010,MATCH(B616+1,B:B,0)-1)),"H")+COUNTIF(INDIRECT("C"&amp;MATCH(B616,B:B,0)&amp;":C"&amp;IF(B616=MAX(B:B),1010,MATCH(B616+1,B:B,0)-1)),"S")+1,"")),B616&amp;"V1",IF(AD616=LARGE(INDIRECT("AD"&amp;MATCH(B616,B:B,0)&amp;":AD"&amp;IF(B616=MAX(B:B),1010,MATCH(B616+1,B:B,0)-1)), IF(COUNTIF(INDIRECT("C"&amp;MATCH(B616,B:B,0)&amp;":C"&amp;IF(B616=MAX(B:B),1010,MATCH(B616+1,B:B,0)-1)),"V")&gt;0,COUNTIF(INDIRECT("C"&amp;MATCH(B616,B:B,0)&amp;":C"&amp;IF(B616=MAX(B:B),1010,MATCH(B616+1,B:B,0)-1)),"H")+COUNTIF(INDIRECT("C"&amp;MATCH(B616,B:B,0)&amp;":C"&amp;IF(B616=MAX(B:B),1010,MATCH(B616+1,B:B,0)-1)),"S")+2,"")),B616&amp;"V2","")))))),"")</f>
        <v/>
      </c>
      <c r="AH616" s="14" t="str">
        <f t="shared" ca="1" si="190"/>
        <v/>
      </c>
    </row>
    <row r="617" spans="1:34" customFormat="1" x14ac:dyDescent="0.3">
      <c r="A617" s="52" t="str">
        <f t="shared" ca="1" si="187"/>
        <v/>
      </c>
      <c r="L617" s="9"/>
      <c r="M617" s="52"/>
      <c r="N617" s="52"/>
      <c r="O617" s="47" t="str">
        <f t="shared" si="175"/>
        <v/>
      </c>
      <c r="P617" s="46" t="str">
        <f t="shared" ca="1" si="176"/>
        <v/>
      </c>
      <c r="Q617" s="39"/>
      <c r="R617" s="39"/>
      <c r="S617" s="40"/>
      <c r="T617" s="6" t="str">
        <f t="shared" si="177"/>
        <v/>
      </c>
      <c r="U617" s="6" t="str">
        <f t="shared" si="178"/>
        <v/>
      </c>
      <c r="V617" s="6" t="str">
        <f t="shared" si="179"/>
        <v/>
      </c>
      <c r="W617" s="6" t="str">
        <f t="shared" si="180"/>
        <v/>
      </c>
      <c r="X617" s="6" t="str">
        <f t="shared" si="181"/>
        <v/>
      </c>
      <c r="Y617" s="6" t="str">
        <f t="shared" si="182"/>
        <v/>
      </c>
      <c r="Z617" s="6" t="str">
        <f t="shared" si="183"/>
        <v/>
      </c>
      <c r="AA617" s="6" t="str">
        <f t="shared" si="184"/>
        <v/>
      </c>
      <c r="AB617" s="6" t="str">
        <f t="shared" si="185"/>
        <v/>
      </c>
      <c r="AC617" s="6" t="str">
        <f t="shared" si="186"/>
        <v/>
      </c>
      <c r="AD617" s="6" t="str">
        <f t="shared" si="188"/>
        <v/>
      </c>
      <c r="AE617" s="6" t="str">
        <f t="shared" si="189"/>
        <v/>
      </c>
      <c r="AF617" s="6" t="str">
        <f t="shared" si="191"/>
        <v/>
      </c>
      <c r="AG617" s="6" t="str">
        <f ca="1">IFERROR(IF(AD617=LARGE(INDIRECT("AD"&amp;MATCH(B617,B:B,0)&amp;":AD"&amp;IF(B617=MAX(B:B),1010,MATCH(B617+1,B:B,0)-1)),IF(COUNTIF(INDIRECT("C"&amp;MATCH(B617,B:B,0)&amp;":C"&amp;IF(B617=MAX(B:B),1010,MATCH(B617+1,B:B,0)-1)),"H")&gt;0,1,"")),B617&amp;"H1",IF(AD617=LARGE(INDIRECT("AD"&amp;MATCH(B617,B:B,0)&amp;":AD"&amp;IF(B617=MAX(B:B),1010,MATCH(B617+1,B:B,0)-1)),IF(COUNTIF(INDIRECT("C"&amp;MATCH(B617,B:B,0)&amp;":C"&amp;IF(B617=MAX(B:B),1010,MATCH(B617+1,B:B,0)-1)),"H")&gt;0,2,"")),B617&amp;"H2",IF(AD617=LARGE(INDIRECT("AD"&amp;MATCH(B617,B:B,0)&amp;":AD"&amp;IF(B617=MAX(B:B),1010,MATCH(B617+1,B:B,0)-1)), IF(COUNTIF(INDIRECT("C"&amp;MATCH(B617,B:B,0)&amp;":C"&amp;IF(B617=MAX(B:B),1010,MATCH(B617+1,B:B,0)-1)),"S")&gt;0,COUNTIF(INDIRECT("C"&amp;MATCH(B617,B:B,0)&amp;":C"&amp;IF(B617=MAX(B:B),1010,MATCH(B617+1,B:B,0)-1)),"H")+1,””)),B617&amp;"S1",IF(AD617=LARGE(INDIRECT("AD"&amp;MATCH(B617,B:B,0)&amp;":AD"&amp;IF(B617=MAX(B:B),1010,MATCH(B617+1,B:B,0)-1)), IF(COUNTIF(INDIRECT("C"&amp;MATCH(B617,B:B,0)&amp;":C"&amp;IF(B617=MAX(B:B),1010,MATCH(B617+1,B:B,0)-1)),"S")&gt;0,COUNTIF(INDIRECT("C"&amp;MATCH(B617,B:B,0)&amp;":C"&amp;IF(B617=MAX(B:B),1010,MATCH(B617+1,B:B,0)-1)),"H")+2,””)),B617&amp;"S2",IF(AD617=LARGE(INDIRECT("AD"&amp;MATCH(B617,B:B,0)&amp;":AD"&amp;IF(B617=MAX(B:B),1010,MATCH(B617+1,B:B,0)-1)), IF(COUNTIF(INDIRECT("C"&amp;MATCH(B617,B:B,0)&amp;":C"&amp;IF(B617=MAX(B:B),1010,MATCH(B617+1,B:B,0)-1)),"V")&gt;0,COUNTIF(INDIRECT("C"&amp;MATCH(B617,B:B,0)&amp;":C"&amp;IF(B617=MAX(B:B),1010,MATCH(B617+1,B:B,0)-1)),"H")+COUNTIF(INDIRECT("C"&amp;MATCH(B617,B:B,0)&amp;":C"&amp;IF(B617=MAX(B:B),1010,MATCH(B617+1,B:B,0)-1)),"S")+1,"")),B617&amp;"V1",IF(AD617=LARGE(INDIRECT("AD"&amp;MATCH(B617,B:B,0)&amp;":AD"&amp;IF(B617=MAX(B:B),1010,MATCH(B617+1,B:B,0)-1)), IF(COUNTIF(INDIRECT("C"&amp;MATCH(B617,B:B,0)&amp;":C"&amp;IF(B617=MAX(B:B),1010,MATCH(B617+1,B:B,0)-1)),"V")&gt;0,COUNTIF(INDIRECT("C"&amp;MATCH(B617,B:B,0)&amp;":C"&amp;IF(B617=MAX(B:B),1010,MATCH(B617+1,B:B,0)-1)),"H")+COUNTIF(INDIRECT("C"&amp;MATCH(B617,B:B,0)&amp;":C"&amp;IF(B617=MAX(B:B),1010,MATCH(B617+1,B:B,0)-1)),"S")+2,"")),B617&amp;"V2","")))))),"")</f>
        <v/>
      </c>
      <c r="AH617" s="14" t="str">
        <f t="shared" ca="1" si="190"/>
        <v/>
      </c>
    </row>
    <row r="618" spans="1:34" customFormat="1" x14ac:dyDescent="0.3">
      <c r="A618" s="52" t="str">
        <f t="shared" ca="1" si="187"/>
        <v/>
      </c>
      <c r="L618" s="9"/>
      <c r="M618" s="52"/>
      <c r="N618" s="52"/>
      <c r="O618" s="47" t="str">
        <f t="shared" si="175"/>
        <v/>
      </c>
      <c r="P618" s="46" t="str">
        <f t="shared" ca="1" si="176"/>
        <v/>
      </c>
      <c r="Q618" s="39"/>
      <c r="R618" s="39"/>
      <c r="S618" s="40"/>
      <c r="T618" s="6" t="str">
        <f t="shared" si="177"/>
        <v/>
      </c>
      <c r="U618" s="6" t="str">
        <f t="shared" si="178"/>
        <v/>
      </c>
      <c r="V618" s="6" t="str">
        <f t="shared" si="179"/>
        <v/>
      </c>
      <c r="W618" s="6" t="str">
        <f t="shared" si="180"/>
        <v/>
      </c>
      <c r="X618" s="6" t="str">
        <f t="shared" si="181"/>
        <v/>
      </c>
      <c r="Y618" s="6" t="str">
        <f t="shared" si="182"/>
        <v/>
      </c>
      <c r="Z618" s="6" t="str">
        <f t="shared" si="183"/>
        <v/>
      </c>
      <c r="AA618" s="6" t="str">
        <f t="shared" si="184"/>
        <v/>
      </c>
      <c r="AB618" s="6" t="str">
        <f t="shared" si="185"/>
        <v/>
      </c>
      <c r="AC618" s="6" t="str">
        <f t="shared" si="186"/>
        <v/>
      </c>
      <c r="AD618" s="6" t="str">
        <f t="shared" si="188"/>
        <v/>
      </c>
      <c r="AE618" s="6" t="str">
        <f t="shared" si="189"/>
        <v/>
      </c>
      <c r="AF618" s="6" t="str">
        <f t="shared" si="191"/>
        <v/>
      </c>
      <c r="AG618" s="6" t="str">
        <f ca="1">IFERROR(IF(AD618=LARGE(INDIRECT("AD"&amp;MATCH(B618,B:B,0)&amp;":AD"&amp;IF(B618=MAX(B:B),1010,MATCH(B618+1,B:B,0)-1)),IF(COUNTIF(INDIRECT("C"&amp;MATCH(B618,B:B,0)&amp;":C"&amp;IF(B618=MAX(B:B),1010,MATCH(B618+1,B:B,0)-1)),"H")&gt;0,1,"")),B618&amp;"H1",IF(AD618=LARGE(INDIRECT("AD"&amp;MATCH(B618,B:B,0)&amp;":AD"&amp;IF(B618=MAX(B:B),1010,MATCH(B618+1,B:B,0)-1)),IF(COUNTIF(INDIRECT("C"&amp;MATCH(B618,B:B,0)&amp;":C"&amp;IF(B618=MAX(B:B),1010,MATCH(B618+1,B:B,0)-1)),"H")&gt;0,2,"")),B618&amp;"H2",IF(AD618=LARGE(INDIRECT("AD"&amp;MATCH(B618,B:B,0)&amp;":AD"&amp;IF(B618=MAX(B:B),1010,MATCH(B618+1,B:B,0)-1)), IF(COUNTIF(INDIRECT("C"&amp;MATCH(B618,B:B,0)&amp;":C"&amp;IF(B618=MAX(B:B),1010,MATCH(B618+1,B:B,0)-1)),"S")&gt;0,COUNTIF(INDIRECT("C"&amp;MATCH(B618,B:B,0)&amp;":C"&amp;IF(B618=MAX(B:B),1010,MATCH(B618+1,B:B,0)-1)),"H")+1,””)),B618&amp;"S1",IF(AD618=LARGE(INDIRECT("AD"&amp;MATCH(B618,B:B,0)&amp;":AD"&amp;IF(B618=MAX(B:B),1010,MATCH(B618+1,B:B,0)-1)), IF(COUNTIF(INDIRECT("C"&amp;MATCH(B618,B:B,0)&amp;":C"&amp;IF(B618=MAX(B:B),1010,MATCH(B618+1,B:B,0)-1)),"S")&gt;0,COUNTIF(INDIRECT("C"&amp;MATCH(B618,B:B,0)&amp;":C"&amp;IF(B618=MAX(B:B),1010,MATCH(B618+1,B:B,0)-1)),"H")+2,””)),B618&amp;"S2",IF(AD618=LARGE(INDIRECT("AD"&amp;MATCH(B618,B:B,0)&amp;":AD"&amp;IF(B618=MAX(B:B),1010,MATCH(B618+1,B:B,0)-1)), IF(COUNTIF(INDIRECT("C"&amp;MATCH(B618,B:B,0)&amp;":C"&amp;IF(B618=MAX(B:B),1010,MATCH(B618+1,B:B,0)-1)),"V")&gt;0,COUNTIF(INDIRECT("C"&amp;MATCH(B618,B:B,0)&amp;":C"&amp;IF(B618=MAX(B:B),1010,MATCH(B618+1,B:B,0)-1)),"H")+COUNTIF(INDIRECT("C"&amp;MATCH(B618,B:B,0)&amp;":C"&amp;IF(B618=MAX(B:B),1010,MATCH(B618+1,B:B,0)-1)),"S")+1,"")),B618&amp;"V1",IF(AD618=LARGE(INDIRECT("AD"&amp;MATCH(B618,B:B,0)&amp;":AD"&amp;IF(B618=MAX(B:B),1010,MATCH(B618+1,B:B,0)-1)), IF(COUNTIF(INDIRECT("C"&amp;MATCH(B618,B:B,0)&amp;":C"&amp;IF(B618=MAX(B:B),1010,MATCH(B618+1,B:B,0)-1)),"V")&gt;0,COUNTIF(INDIRECT("C"&amp;MATCH(B618,B:B,0)&amp;":C"&amp;IF(B618=MAX(B:B),1010,MATCH(B618+1,B:B,0)-1)),"H")+COUNTIF(INDIRECT("C"&amp;MATCH(B618,B:B,0)&amp;":C"&amp;IF(B618=MAX(B:B),1010,MATCH(B618+1,B:B,0)-1)),"S")+2,"")),B618&amp;"V2","")))))),"")</f>
        <v/>
      </c>
      <c r="AH618" s="14" t="str">
        <f t="shared" ca="1" si="190"/>
        <v/>
      </c>
    </row>
    <row r="619" spans="1:34" customFormat="1" x14ac:dyDescent="0.3">
      <c r="A619" s="52" t="str">
        <f t="shared" ca="1" si="187"/>
        <v/>
      </c>
      <c r="L619" s="9"/>
      <c r="M619" s="52"/>
      <c r="N619" s="52"/>
      <c r="O619" s="47" t="str">
        <f t="shared" si="175"/>
        <v/>
      </c>
      <c r="P619" s="46" t="str">
        <f t="shared" ca="1" si="176"/>
        <v/>
      </c>
      <c r="Q619" s="39"/>
      <c r="R619" s="39"/>
      <c r="S619" s="40"/>
      <c r="T619" s="6" t="str">
        <f t="shared" si="177"/>
        <v/>
      </c>
      <c r="U619" s="6" t="str">
        <f t="shared" si="178"/>
        <v/>
      </c>
      <c r="V619" s="6" t="str">
        <f t="shared" si="179"/>
        <v/>
      </c>
      <c r="W619" s="6" t="str">
        <f t="shared" si="180"/>
        <v/>
      </c>
      <c r="X619" s="6" t="str">
        <f t="shared" si="181"/>
        <v/>
      </c>
      <c r="Y619" s="6" t="str">
        <f t="shared" si="182"/>
        <v/>
      </c>
      <c r="Z619" s="6" t="str">
        <f t="shared" si="183"/>
        <v/>
      </c>
      <c r="AA619" s="6" t="str">
        <f t="shared" si="184"/>
        <v/>
      </c>
      <c r="AB619" s="6" t="str">
        <f t="shared" si="185"/>
        <v/>
      </c>
      <c r="AC619" s="6" t="str">
        <f t="shared" si="186"/>
        <v/>
      </c>
      <c r="AD619" s="6" t="str">
        <f t="shared" si="188"/>
        <v/>
      </c>
      <c r="AE619" s="6" t="str">
        <f t="shared" si="189"/>
        <v/>
      </c>
      <c r="AF619" s="6" t="str">
        <f t="shared" si="191"/>
        <v/>
      </c>
      <c r="AG619" s="6" t="str">
        <f ca="1">IFERROR(IF(AD619=LARGE(INDIRECT("AD"&amp;MATCH(B619,B:B,0)&amp;":AD"&amp;IF(B619=MAX(B:B),1010,MATCH(B619+1,B:B,0)-1)),IF(COUNTIF(INDIRECT("C"&amp;MATCH(B619,B:B,0)&amp;":C"&amp;IF(B619=MAX(B:B),1010,MATCH(B619+1,B:B,0)-1)),"H")&gt;0,1,"")),B619&amp;"H1",IF(AD619=LARGE(INDIRECT("AD"&amp;MATCH(B619,B:B,0)&amp;":AD"&amp;IF(B619=MAX(B:B),1010,MATCH(B619+1,B:B,0)-1)),IF(COUNTIF(INDIRECT("C"&amp;MATCH(B619,B:B,0)&amp;":C"&amp;IF(B619=MAX(B:B),1010,MATCH(B619+1,B:B,0)-1)),"H")&gt;0,2,"")),B619&amp;"H2",IF(AD619=LARGE(INDIRECT("AD"&amp;MATCH(B619,B:B,0)&amp;":AD"&amp;IF(B619=MAX(B:B),1010,MATCH(B619+1,B:B,0)-1)), IF(COUNTIF(INDIRECT("C"&amp;MATCH(B619,B:B,0)&amp;":C"&amp;IF(B619=MAX(B:B),1010,MATCH(B619+1,B:B,0)-1)),"S")&gt;0,COUNTIF(INDIRECT("C"&amp;MATCH(B619,B:B,0)&amp;":C"&amp;IF(B619=MAX(B:B),1010,MATCH(B619+1,B:B,0)-1)),"H")+1,””)),B619&amp;"S1",IF(AD619=LARGE(INDIRECT("AD"&amp;MATCH(B619,B:B,0)&amp;":AD"&amp;IF(B619=MAX(B:B),1010,MATCH(B619+1,B:B,0)-1)), IF(COUNTIF(INDIRECT("C"&amp;MATCH(B619,B:B,0)&amp;":C"&amp;IF(B619=MAX(B:B),1010,MATCH(B619+1,B:B,0)-1)),"S")&gt;0,COUNTIF(INDIRECT("C"&amp;MATCH(B619,B:B,0)&amp;":C"&amp;IF(B619=MAX(B:B),1010,MATCH(B619+1,B:B,0)-1)),"H")+2,””)),B619&amp;"S2",IF(AD619=LARGE(INDIRECT("AD"&amp;MATCH(B619,B:B,0)&amp;":AD"&amp;IF(B619=MAX(B:B),1010,MATCH(B619+1,B:B,0)-1)), IF(COUNTIF(INDIRECT("C"&amp;MATCH(B619,B:B,0)&amp;":C"&amp;IF(B619=MAX(B:B),1010,MATCH(B619+1,B:B,0)-1)),"V")&gt;0,COUNTIF(INDIRECT("C"&amp;MATCH(B619,B:B,0)&amp;":C"&amp;IF(B619=MAX(B:B),1010,MATCH(B619+1,B:B,0)-1)),"H")+COUNTIF(INDIRECT("C"&amp;MATCH(B619,B:B,0)&amp;":C"&amp;IF(B619=MAX(B:B),1010,MATCH(B619+1,B:B,0)-1)),"S")+1,"")),B619&amp;"V1",IF(AD619=LARGE(INDIRECT("AD"&amp;MATCH(B619,B:B,0)&amp;":AD"&amp;IF(B619=MAX(B:B),1010,MATCH(B619+1,B:B,0)-1)), IF(COUNTIF(INDIRECT("C"&amp;MATCH(B619,B:B,0)&amp;":C"&amp;IF(B619=MAX(B:B),1010,MATCH(B619+1,B:B,0)-1)),"V")&gt;0,COUNTIF(INDIRECT("C"&amp;MATCH(B619,B:B,0)&amp;":C"&amp;IF(B619=MAX(B:B),1010,MATCH(B619+1,B:B,0)-1)),"H")+COUNTIF(INDIRECT("C"&amp;MATCH(B619,B:B,0)&amp;":C"&amp;IF(B619=MAX(B:B),1010,MATCH(B619+1,B:B,0)-1)),"S")+2,"")),B619&amp;"V2","")))))),"")</f>
        <v/>
      </c>
      <c r="AH619" s="14" t="str">
        <f t="shared" ca="1" si="190"/>
        <v/>
      </c>
    </row>
    <row r="620" spans="1:34" customFormat="1" x14ac:dyDescent="0.3">
      <c r="A620" s="52" t="str">
        <f t="shared" ca="1" si="187"/>
        <v/>
      </c>
      <c r="L620" s="9"/>
      <c r="M620" s="52"/>
      <c r="N620" s="52"/>
      <c r="O620" s="47" t="str">
        <f t="shared" si="175"/>
        <v/>
      </c>
      <c r="P620" s="46" t="str">
        <f t="shared" ca="1" si="176"/>
        <v/>
      </c>
      <c r="Q620" s="39"/>
      <c r="R620" s="39"/>
      <c r="S620" s="40"/>
      <c r="T620" s="6" t="str">
        <f t="shared" si="177"/>
        <v/>
      </c>
      <c r="U620" s="6" t="str">
        <f t="shared" si="178"/>
        <v/>
      </c>
      <c r="V620" s="6" t="str">
        <f t="shared" si="179"/>
        <v/>
      </c>
      <c r="W620" s="6" t="str">
        <f t="shared" si="180"/>
        <v/>
      </c>
      <c r="X620" s="6" t="str">
        <f t="shared" si="181"/>
        <v/>
      </c>
      <c r="Y620" s="6" t="str">
        <f t="shared" si="182"/>
        <v/>
      </c>
      <c r="Z620" s="6" t="str">
        <f t="shared" si="183"/>
        <v/>
      </c>
      <c r="AA620" s="6" t="str">
        <f t="shared" si="184"/>
        <v/>
      </c>
      <c r="AB620" s="6" t="str">
        <f t="shared" si="185"/>
        <v/>
      </c>
      <c r="AC620" s="6" t="str">
        <f t="shared" si="186"/>
        <v/>
      </c>
      <c r="AD620" s="6" t="str">
        <f t="shared" si="188"/>
        <v/>
      </c>
      <c r="AE620" s="6" t="str">
        <f t="shared" si="189"/>
        <v/>
      </c>
      <c r="AF620" s="6" t="str">
        <f t="shared" si="191"/>
        <v/>
      </c>
      <c r="AG620" s="6" t="str">
        <f ca="1">IFERROR(IF(AD620=LARGE(INDIRECT("AD"&amp;MATCH(B620,B:B,0)&amp;":AD"&amp;IF(B620=MAX(B:B),1010,MATCH(B620+1,B:B,0)-1)),IF(COUNTIF(INDIRECT("C"&amp;MATCH(B620,B:B,0)&amp;":C"&amp;IF(B620=MAX(B:B),1010,MATCH(B620+1,B:B,0)-1)),"H")&gt;0,1,"")),B620&amp;"H1",IF(AD620=LARGE(INDIRECT("AD"&amp;MATCH(B620,B:B,0)&amp;":AD"&amp;IF(B620=MAX(B:B),1010,MATCH(B620+1,B:B,0)-1)),IF(COUNTIF(INDIRECT("C"&amp;MATCH(B620,B:B,0)&amp;":C"&amp;IF(B620=MAX(B:B),1010,MATCH(B620+1,B:B,0)-1)),"H")&gt;0,2,"")),B620&amp;"H2",IF(AD620=LARGE(INDIRECT("AD"&amp;MATCH(B620,B:B,0)&amp;":AD"&amp;IF(B620=MAX(B:B),1010,MATCH(B620+1,B:B,0)-1)), IF(COUNTIF(INDIRECT("C"&amp;MATCH(B620,B:B,0)&amp;":C"&amp;IF(B620=MAX(B:B),1010,MATCH(B620+1,B:B,0)-1)),"S")&gt;0,COUNTIF(INDIRECT("C"&amp;MATCH(B620,B:B,0)&amp;":C"&amp;IF(B620=MAX(B:B),1010,MATCH(B620+1,B:B,0)-1)),"H")+1,””)),B620&amp;"S1",IF(AD620=LARGE(INDIRECT("AD"&amp;MATCH(B620,B:B,0)&amp;":AD"&amp;IF(B620=MAX(B:B),1010,MATCH(B620+1,B:B,0)-1)), IF(COUNTIF(INDIRECT("C"&amp;MATCH(B620,B:B,0)&amp;":C"&amp;IF(B620=MAX(B:B),1010,MATCH(B620+1,B:B,0)-1)),"S")&gt;0,COUNTIF(INDIRECT("C"&amp;MATCH(B620,B:B,0)&amp;":C"&amp;IF(B620=MAX(B:B),1010,MATCH(B620+1,B:B,0)-1)),"H")+2,””)),B620&amp;"S2",IF(AD620=LARGE(INDIRECT("AD"&amp;MATCH(B620,B:B,0)&amp;":AD"&amp;IF(B620=MAX(B:B),1010,MATCH(B620+1,B:B,0)-1)), IF(COUNTIF(INDIRECT("C"&amp;MATCH(B620,B:B,0)&amp;":C"&amp;IF(B620=MAX(B:B),1010,MATCH(B620+1,B:B,0)-1)),"V")&gt;0,COUNTIF(INDIRECT("C"&amp;MATCH(B620,B:B,0)&amp;":C"&amp;IF(B620=MAX(B:B),1010,MATCH(B620+1,B:B,0)-1)),"H")+COUNTIF(INDIRECT("C"&amp;MATCH(B620,B:B,0)&amp;":C"&amp;IF(B620=MAX(B:B),1010,MATCH(B620+1,B:B,0)-1)),"S")+1,"")),B620&amp;"V1",IF(AD620=LARGE(INDIRECT("AD"&amp;MATCH(B620,B:B,0)&amp;":AD"&amp;IF(B620=MAX(B:B),1010,MATCH(B620+1,B:B,0)-1)), IF(COUNTIF(INDIRECT("C"&amp;MATCH(B620,B:B,0)&amp;":C"&amp;IF(B620=MAX(B:B),1010,MATCH(B620+1,B:B,0)-1)),"V")&gt;0,COUNTIF(INDIRECT("C"&amp;MATCH(B620,B:B,0)&amp;":C"&amp;IF(B620=MAX(B:B),1010,MATCH(B620+1,B:B,0)-1)),"H")+COUNTIF(INDIRECT("C"&amp;MATCH(B620,B:B,0)&amp;":C"&amp;IF(B620=MAX(B:B),1010,MATCH(B620+1,B:B,0)-1)),"S")+2,"")),B620&amp;"V2","")))))),"")</f>
        <v/>
      </c>
      <c r="AH620" s="14" t="str">
        <f t="shared" ca="1" si="190"/>
        <v/>
      </c>
    </row>
    <row r="621" spans="1:34" customFormat="1" x14ac:dyDescent="0.3">
      <c r="A621" s="52" t="str">
        <f t="shared" ca="1" si="187"/>
        <v/>
      </c>
      <c r="L621" s="9"/>
      <c r="M621" s="52"/>
      <c r="N621" s="52"/>
      <c r="O621" s="47" t="str">
        <f t="shared" si="175"/>
        <v/>
      </c>
      <c r="P621" s="46" t="str">
        <f t="shared" ca="1" si="176"/>
        <v/>
      </c>
      <c r="Q621" s="39"/>
      <c r="R621" s="39"/>
      <c r="S621" s="40"/>
      <c r="T621" s="6" t="str">
        <f t="shared" si="177"/>
        <v/>
      </c>
      <c r="U621" s="6" t="str">
        <f t="shared" si="178"/>
        <v/>
      </c>
      <c r="V621" s="6" t="str">
        <f t="shared" si="179"/>
        <v/>
      </c>
      <c r="W621" s="6" t="str">
        <f t="shared" si="180"/>
        <v/>
      </c>
      <c r="X621" s="6" t="str">
        <f t="shared" si="181"/>
        <v/>
      </c>
      <c r="Y621" s="6" t="str">
        <f t="shared" si="182"/>
        <v/>
      </c>
      <c r="Z621" s="6" t="str">
        <f t="shared" si="183"/>
        <v/>
      </c>
      <c r="AA621" s="6" t="str">
        <f t="shared" si="184"/>
        <v/>
      </c>
      <c r="AB621" s="6" t="str">
        <f t="shared" si="185"/>
        <v/>
      </c>
      <c r="AC621" s="6" t="str">
        <f t="shared" si="186"/>
        <v/>
      </c>
      <c r="AD621" s="6" t="str">
        <f t="shared" si="188"/>
        <v/>
      </c>
      <c r="AE621" s="6" t="str">
        <f t="shared" si="189"/>
        <v/>
      </c>
      <c r="AF621" s="6" t="str">
        <f t="shared" si="191"/>
        <v/>
      </c>
      <c r="AG621" s="6" t="str">
        <f ca="1">IFERROR(IF(AD621=LARGE(INDIRECT("AD"&amp;MATCH(B621,B:B,0)&amp;":AD"&amp;IF(B621=MAX(B:B),1010,MATCH(B621+1,B:B,0)-1)),IF(COUNTIF(INDIRECT("C"&amp;MATCH(B621,B:B,0)&amp;":C"&amp;IF(B621=MAX(B:B),1010,MATCH(B621+1,B:B,0)-1)),"H")&gt;0,1,"")),B621&amp;"H1",IF(AD621=LARGE(INDIRECT("AD"&amp;MATCH(B621,B:B,0)&amp;":AD"&amp;IF(B621=MAX(B:B),1010,MATCH(B621+1,B:B,0)-1)),IF(COUNTIF(INDIRECT("C"&amp;MATCH(B621,B:B,0)&amp;":C"&amp;IF(B621=MAX(B:B),1010,MATCH(B621+1,B:B,0)-1)),"H")&gt;0,2,"")),B621&amp;"H2",IF(AD621=LARGE(INDIRECT("AD"&amp;MATCH(B621,B:B,0)&amp;":AD"&amp;IF(B621=MAX(B:B),1010,MATCH(B621+1,B:B,0)-1)), IF(COUNTIF(INDIRECT("C"&amp;MATCH(B621,B:B,0)&amp;":C"&amp;IF(B621=MAX(B:B),1010,MATCH(B621+1,B:B,0)-1)),"S")&gt;0,COUNTIF(INDIRECT("C"&amp;MATCH(B621,B:B,0)&amp;":C"&amp;IF(B621=MAX(B:B),1010,MATCH(B621+1,B:B,0)-1)),"H")+1,””)),B621&amp;"S1",IF(AD621=LARGE(INDIRECT("AD"&amp;MATCH(B621,B:B,0)&amp;":AD"&amp;IF(B621=MAX(B:B),1010,MATCH(B621+1,B:B,0)-1)), IF(COUNTIF(INDIRECT("C"&amp;MATCH(B621,B:B,0)&amp;":C"&amp;IF(B621=MAX(B:B),1010,MATCH(B621+1,B:B,0)-1)),"S")&gt;0,COUNTIF(INDIRECT("C"&amp;MATCH(B621,B:B,0)&amp;":C"&amp;IF(B621=MAX(B:B),1010,MATCH(B621+1,B:B,0)-1)),"H")+2,””)),B621&amp;"S2",IF(AD621=LARGE(INDIRECT("AD"&amp;MATCH(B621,B:B,0)&amp;":AD"&amp;IF(B621=MAX(B:B),1010,MATCH(B621+1,B:B,0)-1)), IF(COUNTIF(INDIRECT("C"&amp;MATCH(B621,B:B,0)&amp;":C"&amp;IF(B621=MAX(B:B),1010,MATCH(B621+1,B:B,0)-1)),"V")&gt;0,COUNTIF(INDIRECT("C"&amp;MATCH(B621,B:B,0)&amp;":C"&amp;IF(B621=MAX(B:B),1010,MATCH(B621+1,B:B,0)-1)),"H")+COUNTIF(INDIRECT("C"&amp;MATCH(B621,B:B,0)&amp;":C"&amp;IF(B621=MAX(B:B),1010,MATCH(B621+1,B:B,0)-1)),"S")+1,"")),B621&amp;"V1",IF(AD621=LARGE(INDIRECT("AD"&amp;MATCH(B621,B:B,0)&amp;":AD"&amp;IF(B621=MAX(B:B),1010,MATCH(B621+1,B:B,0)-1)), IF(COUNTIF(INDIRECT("C"&amp;MATCH(B621,B:B,0)&amp;":C"&amp;IF(B621=MAX(B:B),1010,MATCH(B621+1,B:B,0)-1)),"V")&gt;0,COUNTIF(INDIRECT("C"&amp;MATCH(B621,B:B,0)&amp;":C"&amp;IF(B621=MAX(B:B),1010,MATCH(B621+1,B:B,0)-1)),"H")+COUNTIF(INDIRECT("C"&amp;MATCH(B621,B:B,0)&amp;":C"&amp;IF(B621=MAX(B:B),1010,MATCH(B621+1,B:B,0)-1)),"S")+2,"")),B621&amp;"V2","")))))),"")</f>
        <v/>
      </c>
      <c r="AH621" s="14" t="str">
        <f t="shared" ca="1" si="190"/>
        <v/>
      </c>
    </row>
    <row r="622" spans="1:34" customFormat="1" x14ac:dyDescent="0.3">
      <c r="A622" s="52" t="str">
        <f t="shared" ca="1" si="187"/>
        <v/>
      </c>
      <c r="L622" s="9"/>
      <c r="M622" s="52"/>
      <c r="N622" s="52"/>
      <c r="O622" s="47" t="str">
        <f t="shared" si="175"/>
        <v/>
      </c>
      <c r="P622" s="46" t="str">
        <f t="shared" ca="1" si="176"/>
        <v/>
      </c>
      <c r="Q622" s="39"/>
      <c r="R622" s="39"/>
      <c r="S622" s="40"/>
      <c r="T622" s="6" t="str">
        <f t="shared" si="177"/>
        <v/>
      </c>
      <c r="U622" s="6" t="str">
        <f t="shared" si="178"/>
        <v/>
      </c>
      <c r="V622" s="6" t="str">
        <f t="shared" si="179"/>
        <v/>
      </c>
      <c r="W622" s="6" t="str">
        <f t="shared" si="180"/>
        <v/>
      </c>
      <c r="X622" s="6" t="str">
        <f t="shared" si="181"/>
        <v/>
      </c>
      <c r="Y622" s="6" t="str">
        <f t="shared" si="182"/>
        <v/>
      </c>
      <c r="Z622" s="6" t="str">
        <f t="shared" si="183"/>
        <v/>
      </c>
      <c r="AA622" s="6" t="str">
        <f t="shared" si="184"/>
        <v/>
      </c>
      <c r="AB622" s="6" t="str">
        <f t="shared" si="185"/>
        <v/>
      </c>
      <c r="AC622" s="6" t="str">
        <f t="shared" si="186"/>
        <v/>
      </c>
      <c r="AD622" s="6" t="str">
        <f t="shared" si="188"/>
        <v/>
      </c>
      <c r="AE622" s="6" t="str">
        <f t="shared" si="189"/>
        <v/>
      </c>
      <c r="AF622" s="6" t="str">
        <f t="shared" si="191"/>
        <v/>
      </c>
      <c r="AG622" s="6" t="str">
        <f ca="1">IFERROR(IF(AD622=LARGE(INDIRECT("AD"&amp;MATCH(B622,B:B,0)&amp;":AD"&amp;IF(B622=MAX(B:B),1010,MATCH(B622+1,B:B,0)-1)),IF(COUNTIF(INDIRECT("C"&amp;MATCH(B622,B:B,0)&amp;":C"&amp;IF(B622=MAX(B:B),1010,MATCH(B622+1,B:B,0)-1)),"H")&gt;0,1,"")),B622&amp;"H1",IF(AD622=LARGE(INDIRECT("AD"&amp;MATCH(B622,B:B,0)&amp;":AD"&amp;IF(B622=MAX(B:B),1010,MATCH(B622+1,B:B,0)-1)),IF(COUNTIF(INDIRECT("C"&amp;MATCH(B622,B:B,0)&amp;":C"&amp;IF(B622=MAX(B:B),1010,MATCH(B622+1,B:B,0)-1)),"H")&gt;0,2,"")),B622&amp;"H2",IF(AD622=LARGE(INDIRECT("AD"&amp;MATCH(B622,B:B,0)&amp;":AD"&amp;IF(B622=MAX(B:B),1010,MATCH(B622+1,B:B,0)-1)), IF(COUNTIF(INDIRECT("C"&amp;MATCH(B622,B:B,0)&amp;":C"&amp;IF(B622=MAX(B:B),1010,MATCH(B622+1,B:B,0)-1)),"S")&gt;0,COUNTIF(INDIRECT("C"&amp;MATCH(B622,B:B,0)&amp;":C"&amp;IF(B622=MAX(B:B),1010,MATCH(B622+1,B:B,0)-1)),"H")+1,””)),B622&amp;"S1",IF(AD622=LARGE(INDIRECT("AD"&amp;MATCH(B622,B:B,0)&amp;":AD"&amp;IF(B622=MAX(B:B),1010,MATCH(B622+1,B:B,0)-1)), IF(COUNTIF(INDIRECT("C"&amp;MATCH(B622,B:B,0)&amp;":C"&amp;IF(B622=MAX(B:B),1010,MATCH(B622+1,B:B,0)-1)),"S")&gt;0,COUNTIF(INDIRECT("C"&amp;MATCH(B622,B:B,0)&amp;":C"&amp;IF(B622=MAX(B:B),1010,MATCH(B622+1,B:B,0)-1)),"H")+2,””)),B622&amp;"S2",IF(AD622=LARGE(INDIRECT("AD"&amp;MATCH(B622,B:B,0)&amp;":AD"&amp;IF(B622=MAX(B:B),1010,MATCH(B622+1,B:B,0)-1)), IF(COUNTIF(INDIRECT("C"&amp;MATCH(B622,B:B,0)&amp;":C"&amp;IF(B622=MAX(B:B),1010,MATCH(B622+1,B:B,0)-1)),"V")&gt;0,COUNTIF(INDIRECT("C"&amp;MATCH(B622,B:B,0)&amp;":C"&amp;IF(B622=MAX(B:B),1010,MATCH(B622+1,B:B,0)-1)),"H")+COUNTIF(INDIRECT("C"&amp;MATCH(B622,B:B,0)&amp;":C"&amp;IF(B622=MAX(B:B),1010,MATCH(B622+1,B:B,0)-1)),"S")+1,"")),B622&amp;"V1",IF(AD622=LARGE(INDIRECT("AD"&amp;MATCH(B622,B:B,0)&amp;":AD"&amp;IF(B622=MAX(B:B),1010,MATCH(B622+1,B:B,0)-1)), IF(COUNTIF(INDIRECT("C"&amp;MATCH(B622,B:B,0)&amp;":C"&amp;IF(B622=MAX(B:B),1010,MATCH(B622+1,B:B,0)-1)),"V")&gt;0,COUNTIF(INDIRECT("C"&amp;MATCH(B622,B:B,0)&amp;":C"&amp;IF(B622=MAX(B:B),1010,MATCH(B622+1,B:B,0)-1)),"H")+COUNTIF(INDIRECT("C"&amp;MATCH(B622,B:B,0)&amp;":C"&amp;IF(B622=MAX(B:B),1010,MATCH(B622+1,B:B,0)-1)),"S")+2,"")),B622&amp;"V2","")))))),"")</f>
        <v/>
      </c>
      <c r="AH622" s="14" t="str">
        <f t="shared" ca="1" si="190"/>
        <v/>
      </c>
    </row>
    <row r="623" spans="1:34" customFormat="1" x14ac:dyDescent="0.3">
      <c r="A623" s="52" t="str">
        <f t="shared" ca="1" si="187"/>
        <v/>
      </c>
      <c r="L623" s="9"/>
      <c r="M623" s="52"/>
      <c r="N623" s="52"/>
      <c r="O623" s="47" t="str">
        <f t="shared" si="175"/>
        <v/>
      </c>
      <c r="P623" s="46" t="str">
        <f t="shared" ca="1" si="176"/>
        <v/>
      </c>
      <c r="Q623" s="39"/>
      <c r="R623" s="39"/>
      <c r="S623" s="40"/>
      <c r="T623" s="6" t="str">
        <f t="shared" si="177"/>
        <v/>
      </c>
      <c r="U623" s="6" t="str">
        <f t="shared" si="178"/>
        <v/>
      </c>
      <c r="V623" s="6" t="str">
        <f t="shared" si="179"/>
        <v/>
      </c>
      <c r="W623" s="6" t="str">
        <f t="shared" si="180"/>
        <v/>
      </c>
      <c r="X623" s="6" t="str">
        <f t="shared" si="181"/>
        <v/>
      </c>
      <c r="Y623" s="6" t="str">
        <f t="shared" si="182"/>
        <v/>
      </c>
      <c r="Z623" s="6" t="str">
        <f t="shared" si="183"/>
        <v/>
      </c>
      <c r="AA623" s="6" t="str">
        <f t="shared" si="184"/>
        <v/>
      </c>
      <c r="AB623" s="6" t="str">
        <f t="shared" si="185"/>
        <v/>
      </c>
      <c r="AC623" s="6" t="str">
        <f t="shared" si="186"/>
        <v/>
      </c>
      <c r="AD623" s="6" t="str">
        <f t="shared" si="188"/>
        <v/>
      </c>
      <c r="AE623" s="6" t="str">
        <f t="shared" si="189"/>
        <v/>
      </c>
      <c r="AF623" s="6" t="str">
        <f t="shared" si="191"/>
        <v/>
      </c>
      <c r="AG623" s="6" t="str">
        <f ca="1">IFERROR(IF(AD623=LARGE(INDIRECT("AD"&amp;MATCH(B623,B:B,0)&amp;":AD"&amp;IF(B623=MAX(B:B),1010,MATCH(B623+1,B:B,0)-1)),IF(COUNTIF(INDIRECT("C"&amp;MATCH(B623,B:B,0)&amp;":C"&amp;IF(B623=MAX(B:B),1010,MATCH(B623+1,B:B,0)-1)),"H")&gt;0,1,"")),B623&amp;"H1",IF(AD623=LARGE(INDIRECT("AD"&amp;MATCH(B623,B:B,0)&amp;":AD"&amp;IF(B623=MAX(B:B),1010,MATCH(B623+1,B:B,0)-1)),IF(COUNTIF(INDIRECT("C"&amp;MATCH(B623,B:B,0)&amp;":C"&amp;IF(B623=MAX(B:B),1010,MATCH(B623+1,B:B,0)-1)),"H")&gt;0,2,"")),B623&amp;"H2",IF(AD623=LARGE(INDIRECT("AD"&amp;MATCH(B623,B:B,0)&amp;":AD"&amp;IF(B623=MAX(B:B),1010,MATCH(B623+1,B:B,0)-1)), IF(COUNTIF(INDIRECT("C"&amp;MATCH(B623,B:B,0)&amp;":C"&amp;IF(B623=MAX(B:B),1010,MATCH(B623+1,B:B,0)-1)),"S")&gt;0,COUNTIF(INDIRECT("C"&amp;MATCH(B623,B:B,0)&amp;":C"&amp;IF(B623=MAX(B:B),1010,MATCH(B623+1,B:B,0)-1)),"H")+1,””)),B623&amp;"S1",IF(AD623=LARGE(INDIRECT("AD"&amp;MATCH(B623,B:B,0)&amp;":AD"&amp;IF(B623=MAX(B:B),1010,MATCH(B623+1,B:B,0)-1)), IF(COUNTIF(INDIRECT("C"&amp;MATCH(B623,B:B,0)&amp;":C"&amp;IF(B623=MAX(B:B),1010,MATCH(B623+1,B:B,0)-1)),"S")&gt;0,COUNTIF(INDIRECT("C"&amp;MATCH(B623,B:B,0)&amp;":C"&amp;IF(B623=MAX(B:B),1010,MATCH(B623+1,B:B,0)-1)),"H")+2,””)),B623&amp;"S2",IF(AD623=LARGE(INDIRECT("AD"&amp;MATCH(B623,B:B,0)&amp;":AD"&amp;IF(B623=MAX(B:B),1010,MATCH(B623+1,B:B,0)-1)), IF(COUNTIF(INDIRECT("C"&amp;MATCH(B623,B:B,0)&amp;":C"&amp;IF(B623=MAX(B:B),1010,MATCH(B623+1,B:B,0)-1)),"V")&gt;0,COUNTIF(INDIRECT("C"&amp;MATCH(B623,B:B,0)&amp;":C"&amp;IF(B623=MAX(B:B),1010,MATCH(B623+1,B:B,0)-1)),"H")+COUNTIF(INDIRECT("C"&amp;MATCH(B623,B:B,0)&amp;":C"&amp;IF(B623=MAX(B:B),1010,MATCH(B623+1,B:B,0)-1)),"S")+1,"")),B623&amp;"V1",IF(AD623=LARGE(INDIRECT("AD"&amp;MATCH(B623,B:B,0)&amp;":AD"&amp;IF(B623=MAX(B:B),1010,MATCH(B623+1,B:B,0)-1)), IF(COUNTIF(INDIRECT("C"&amp;MATCH(B623,B:B,0)&amp;":C"&amp;IF(B623=MAX(B:B),1010,MATCH(B623+1,B:B,0)-1)),"V")&gt;0,COUNTIF(INDIRECT("C"&amp;MATCH(B623,B:B,0)&amp;":C"&amp;IF(B623=MAX(B:B),1010,MATCH(B623+1,B:B,0)-1)),"H")+COUNTIF(INDIRECT("C"&amp;MATCH(B623,B:B,0)&amp;":C"&amp;IF(B623=MAX(B:B),1010,MATCH(B623+1,B:B,0)-1)),"S")+2,"")),B623&amp;"V2","")))))),"")</f>
        <v/>
      </c>
      <c r="AH623" s="14" t="str">
        <f t="shared" ca="1" si="190"/>
        <v/>
      </c>
    </row>
    <row r="624" spans="1:34" customFormat="1" x14ac:dyDescent="0.3">
      <c r="A624" s="52" t="str">
        <f t="shared" ca="1" si="187"/>
        <v/>
      </c>
      <c r="L624" s="9"/>
      <c r="M624" s="52"/>
      <c r="N624" s="52"/>
      <c r="O624" s="47" t="str">
        <f t="shared" si="175"/>
        <v/>
      </c>
      <c r="P624" s="46" t="str">
        <f t="shared" ca="1" si="176"/>
        <v/>
      </c>
      <c r="Q624" s="39"/>
      <c r="R624" s="39"/>
      <c r="S624" s="40"/>
      <c r="T624" s="6" t="str">
        <f t="shared" si="177"/>
        <v/>
      </c>
      <c r="U624" s="6" t="str">
        <f t="shared" si="178"/>
        <v/>
      </c>
      <c r="V624" s="6" t="str">
        <f t="shared" si="179"/>
        <v/>
      </c>
      <c r="W624" s="6" t="str">
        <f t="shared" si="180"/>
        <v/>
      </c>
      <c r="X624" s="6" t="str">
        <f t="shared" si="181"/>
        <v/>
      </c>
      <c r="Y624" s="6" t="str">
        <f t="shared" si="182"/>
        <v/>
      </c>
      <c r="Z624" s="6" t="str">
        <f t="shared" si="183"/>
        <v/>
      </c>
      <c r="AA624" s="6" t="str">
        <f t="shared" si="184"/>
        <v/>
      </c>
      <c r="AB624" s="6" t="str">
        <f t="shared" si="185"/>
        <v/>
      </c>
      <c r="AC624" s="6" t="str">
        <f t="shared" si="186"/>
        <v/>
      </c>
      <c r="AD624" s="6" t="str">
        <f t="shared" si="188"/>
        <v/>
      </c>
      <c r="AE624" s="6" t="str">
        <f t="shared" si="189"/>
        <v/>
      </c>
      <c r="AF624" s="6" t="str">
        <f t="shared" si="191"/>
        <v/>
      </c>
      <c r="AG624" s="6" t="str">
        <f ca="1">IFERROR(IF(AD624=LARGE(INDIRECT("AD"&amp;MATCH(B624,B:B,0)&amp;":AD"&amp;IF(B624=MAX(B:B),1010,MATCH(B624+1,B:B,0)-1)),IF(COUNTIF(INDIRECT("C"&amp;MATCH(B624,B:B,0)&amp;":C"&amp;IF(B624=MAX(B:B),1010,MATCH(B624+1,B:B,0)-1)),"H")&gt;0,1,"")),B624&amp;"H1",IF(AD624=LARGE(INDIRECT("AD"&amp;MATCH(B624,B:B,0)&amp;":AD"&amp;IF(B624=MAX(B:B),1010,MATCH(B624+1,B:B,0)-1)),IF(COUNTIF(INDIRECT("C"&amp;MATCH(B624,B:B,0)&amp;":C"&amp;IF(B624=MAX(B:B),1010,MATCH(B624+1,B:B,0)-1)),"H")&gt;0,2,"")),B624&amp;"H2",IF(AD624=LARGE(INDIRECT("AD"&amp;MATCH(B624,B:B,0)&amp;":AD"&amp;IF(B624=MAX(B:B),1010,MATCH(B624+1,B:B,0)-1)), IF(COUNTIF(INDIRECT("C"&amp;MATCH(B624,B:B,0)&amp;":C"&amp;IF(B624=MAX(B:B),1010,MATCH(B624+1,B:B,0)-1)),"S")&gt;0,COUNTIF(INDIRECT("C"&amp;MATCH(B624,B:B,0)&amp;":C"&amp;IF(B624=MAX(B:B),1010,MATCH(B624+1,B:B,0)-1)),"H")+1,””)),B624&amp;"S1",IF(AD624=LARGE(INDIRECT("AD"&amp;MATCH(B624,B:B,0)&amp;":AD"&amp;IF(B624=MAX(B:B),1010,MATCH(B624+1,B:B,0)-1)), IF(COUNTIF(INDIRECT("C"&amp;MATCH(B624,B:B,0)&amp;":C"&amp;IF(B624=MAX(B:B),1010,MATCH(B624+1,B:B,0)-1)),"S")&gt;0,COUNTIF(INDIRECT("C"&amp;MATCH(B624,B:B,0)&amp;":C"&amp;IF(B624=MAX(B:B),1010,MATCH(B624+1,B:B,0)-1)),"H")+2,””)),B624&amp;"S2",IF(AD624=LARGE(INDIRECT("AD"&amp;MATCH(B624,B:B,0)&amp;":AD"&amp;IF(B624=MAX(B:B),1010,MATCH(B624+1,B:B,0)-1)), IF(COUNTIF(INDIRECT("C"&amp;MATCH(B624,B:B,0)&amp;":C"&amp;IF(B624=MAX(B:B),1010,MATCH(B624+1,B:B,0)-1)),"V")&gt;0,COUNTIF(INDIRECT("C"&amp;MATCH(B624,B:B,0)&amp;":C"&amp;IF(B624=MAX(B:B),1010,MATCH(B624+1,B:B,0)-1)),"H")+COUNTIF(INDIRECT("C"&amp;MATCH(B624,B:B,0)&amp;":C"&amp;IF(B624=MAX(B:B),1010,MATCH(B624+1,B:B,0)-1)),"S")+1,"")),B624&amp;"V1",IF(AD624=LARGE(INDIRECT("AD"&amp;MATCH(B624,B:B,0)&amp;":AD"&amp;IF(B624=MAX(B:B),1010,MATCH(B624+1,B:B,0)-1)), IF(COUNTIF(INDIRECT("C"&amp;MATCH(B624,B:B,0)&amp;":C"&amp;IF(B624=MAX(B:B),1010,MATCH(B624+1,B:B,0)-1)),"V")&gt;0,COUNTIF(INDIRECT("C"&amp;MATCH(B624,B:B,0)&amp;":C"&amp;IF(B624=MAX(B:B),1010,MATCH(B624+1,B:B,0)-1)),"H")+COUNTIF(INDIRECT("C"&amp;MATCH(B624,B:B,0)&amp;":C"&amp;IF(B624=MAX(B:B),1010,MATCH(B624+1,B:B,0)-1)),"S")+2,"")),B624&amp;"V2","")))))),"")</f>
        <v/>
      </c>
      <c r="AH624" s="14" t="str">
        <f t="shared" ca="1" si="190"/>
        <v/>
      </c>
    </row>
    <row r="625" spans="1:34" customFormat="1" x14ac:dyDescent="0.3">
      <c r="A625" s="52" t="str">
        <f t="shared" ca="1" si="187"/>
        <v/>
      </c>
      <c r="L625" s="9"/>
      <c r="M625" s="52"/>
      <c r="N625" s="52"/>
      <c r="O625" s="47" t="str">
        <f t="shared" si="175"/>
        <v/>
      </c>
      <c r="P625" s="46" t="str">
        <f t="shared" ca="1" si="176"/>
        <v/>
      </c>
      <c r="Q625" s="39"/>
      <c r="R625" s="39"/>
      <c r="S625" s="40"/>
      <c r="T625" s="6" t="str">
        <f t="shared" si="177"/>
        <v/>
      </c>
      <c r="U625" s="6" t="str">
        <f t="shared" si="178"/>
        <v/>
      </c>
      <c r="V625" s="6" t="str">
        <f t="shared" si="179"/>
        <v/>
      </c>
      <c r="W625" s="6" t="str">
        <f t="shared" si="180"/>
        <v/>
      </c>
      <c r="X625" s="6" t="str">
        <f t="shared" si="181"/>
        <v/>
      </c>
      <c r="Y625" s="6" t="str">
        <f t="shared" si="182"/>
        <v/>
      </c>
      <c r="Z625" s="6" t="str">
        <f t="shared" si="183"/>
        <v/>
      </c>
      <c r="AA625" s="6" t="str">
        <f t="shared" si="184"/>
        <v/>
      </c>
      <c r="AB625" s="6" t="str">
        <f t="shared" si="185"/>
        <v/>
      </c>
      <c r="AC625" s="6" t="str">
        <f t="shared" si="186"/>
        <v/>
      </c>
      <c r="AD625" s="6" t="str">
        <f t="shared" si="188"/>
        <v/>
      </c>
      <c r="AE625" s="6" t="str">
        <f t="shared" si="189"/>
        <v/>
      </c>
      <c r="AF625" s="6" t="str">
        <f t="shared" si="191"/>
        <v/>
      </c>
      <c r="AG625" s="6" t="str">
        <f ca="1">IFERROR(IF(AD625=LARGE(INDIRECT("AD"&amp;MATCH(B625,B:B,0)&amp;":AD"&amp;IF(B625=MAX(B:B),1010,MATCH(B625+1,B:B,0)-1)),IF(COUNTIF(INDIRECT("C"&amp;MATCH(B625,B:B,0)&amp;":C"&amp;IF(B625=MAX(B:B),1010,MATCH(B625+1,B:B,0)-1)),"H")&gt;0,1,"")),B625&amp;"H1",IF(AD625=LARGE(INDIRECT("AD"&amp;MATCH(B625,B:B,0)&amp;":AD"&amp;IF(B625=MAX(B:B),1010,MATCH(B625+1,B:B,0)-1)),IF(COUNTIF(INDIRECT("C"&amp;MATCH(B625,B:B,0)&amp;":C"&amp;IF(B625=MAX(B:B),1010,MATCH(B625+1,B:B,0)-1)),"H")&gt;0,2,"")),B625&amp;"H2",IF(AD625=LARGE(INDIRECT("AD"&amp;MATCH(B625,B:B,0)&amp;":AD"&amp;IF(B625=MAX(B:B),1010,MATCH(B625+1,B:B,0)-1)), IF(COUNTIF(INDIRECT("C"&amp;MATCH(B625,B:B,0)&amp;":C"&amp;IF(B625=MAX(B:B),1010,MATCH(B625+1,B:B,0)-1)),"S")&gt;0,COUNTIF(INDIRECT("C"&amp;MATCH(B625,B:B,0)&amp;":C"&amp;IF(B625=MAX(B:B),1010,MATCH(B625+1,B:B,0)-1)),"H")+1,””)),B625&amp;"S1",IF(AD625=LARGE(INDIRECT("AD"&amp;MATCH(B625,B:B,0)&amp;":AD"&amp;IF(B625=MAX(B:B),1010,MATCH(B625+1,B:B,0)-1)), IF(COUNTIF(INDIRECT("C"&amp;MATCH(B625,B:B,0)&amp;":C"&amp;IF(B625=MAX(B:B),1010,MATCH(B625+1,B:B,0)-1)),"S")&gt;0,COUNTIF(INDIRECT("C"&amp;MATCH(B625,B:B,0)&amp;":C"&amp;IF(B625=MAX(B:B),1010,MATCH(B625+1,B:B,0)-1)),"H")+2,””)),B625&amp;"S2",IF(AD625=LARGE(INDIRECT("AD"&amp;MATCH(B625,B:B,0)&amp;":AD"&amp;IF(B625=MAX(B:B),1010,MATCH(B625+1,B:B,0)-1)), IF(COUNTIF(INDIRECT("C"&amp;MATCH(B625,B:B,0)&amp;":C"&amp;IF(B625=MAX(B:B),1010,MATCH(B625+1,B:B,0)-1)),"V")&gt;0,COUNTIF(INDIRECT("C"&amp;MATCH(B625,B:B,0)&amp;":C"&amp;IF(B625=MAX(B:B),1010,MATCH(B625+1,B:B,0)-1)),"H")+COUNTIF(INDIRECT("C"&amp;MATCH(B625,B:B,0)&amp;":C"&amp;IF(B625=MAX(B:B),1010,MATCH(B625+1,B:B,0)-1)),"S")+1,"")),B625&amp;"V1",IF(AD625=LARGE(INDIRECT("AD"&amp;MATCH(B625,B:B,0)&amp;":AD"&amp;IF(B625=MAX(B:B),1010,MATCH(B625+1,B:B,0)-1)), IF(COUNTIF(INDIRECT("C"&amp;MATCH(B625,B:B,0)&amp;":C"&amp;IF(B625=MAX(B:B),1010,MATCH(B625+1,B:B,0)-1)),"V")&gt;0,COUNTIF(INDIRECT("C"&amp;MATCH(B625,B:B,0)&amp;":C"&amp;IF(B625=MAX(B:B),1010,MATCH(B625+1,B:B,0)-1)),"H")+COUNTIF(INDIRECT("C"&amp;MATCH(B625,B:B,0)&amp;":C"&amp;IF(B625=MAX(B:B),1010,MATCH(B625+1,B:B,0)-1)),"S")+2,"")),B625&amp;"V2","")))))),"")</f>
        <v/>
      </c>
      <c r="AH625" s="14" t="str">
        <f t="shared" ca="1" si="190"/>
        <v/>
      </c>
    </row>
    <row r="626" spans="1:34" customFormat="1" x14ac:dyDescent="0.3">
      <c r="A626" s="52" t="str">
        <f t="shared" ca="1" si="187"/>
        <v/>
      </c>
      <c r="L626" s="9"/>
      <c r="M626" s="52"/>
      <c r="N626" s="52"/>
      <c r="O626" s="47" t="str">
        <f t="shared" si="175"/>
        <v/>
      </c>
      <c r="P626" s="46" t="str">
        <f t="shared" ca="1" si="176"/>
        <v/>
      </c>
      <c r="Q626" s="39"/>
      <c r="R626" s="39"/>
      <c r="S626" s="40"/>
      <c r="T626" s="6" t="str">
        <f t="shared" si="177"/>
        <v/>
      </c>
      <c r="U626" s="6" t="str">
        <f t="shared" si="178"/>
        <v/>
      </c>
      <c r="V626" s="6" t="str">
        <f t="shared" si="179"/>
        <v/>
      </c>
      <c r="W626" s="6" t="str">
        <f t="shared" si="180"/>
        <v/>
      </c>
      <c r="X626" s="6" t="str">
        <f t="shared" si="181"/>
        <v/>
      </c>
      <c r="Y626" s="6" t="str">
        <f t="shared" si="182"/>
        <v/>
      </c>
      <c r="Z626" s="6" t="str">
        <f t="shared" si="183"/>
        <v/>
      </c>
      <c r="AA626" s="6" t="str">
        <f t="shared" si="184"/>
        <v/>
      </c>
      <c r="AB626" s="6" t="str">
        <f t="shared" si="185"/>
        <v/>
      </c>
      <c r="AC626" s="6" t="str">
        <f t="shared" si="186"/>
        <v/>
      </c>
      <c r="AD626" s="6" t="str">
        <f t="shared" si="188"/>
        <v/>
      </c>
      <c r="AE626" s="6" t="str">
        <f t="shared" si="189"/>
        <v/>
      </c>
      <c r="AF626" s="6" t="str">
        <f t="shared" si="191"/>
        <v/>
      </c>
      <c r="AG626" s="6" t="str">
        <f ca="1">IFERROR(IF(AD626=LARGE(INDIRECT("AD"&amp;MATCH(B626,B:B,0)&amp;":AD"&amp;IF(B626=MAX(B:B),1010,MATCH(B626+1,B:B,0)-1)),IF(COUNTIF(INDIRECT("C"&amp;MATCH(B626,B:B,0)&amp;":C"&amp;IF(B626=MAX(B:B),1010,MATCH(B626+1,B:B,0)-1)),"H")&gt;0,1,"")),B626&amp;"H1",IF(AD626=LARGE(INDIRECT("AD"&amp;MATCH(B626,B:B,0)&amp;":AD"&amp;IF(B626=MAX(B:B),1010,MATCH(B626+1,B:B,0)-1)),IF(COUNTIF(INDIRECT("C"&amp;MATCH(B626,B:B,0)&amp;":C"&amp;IF(B626=MAX(B:B),1010,MATCH(B626+1,B:B,0)-1)),"H")&gt;0,2,"")),B626&amp;"H2",IF(AD626=LARGE(INDIRECT("AD"&amp;MATCH(B626,B:B,0)&amp;":AD"&amp;IF(B626=MAX(B:B),1010,MATCH(B626+1,B:B,0)-1)), IF(COUNTIF(INDIRECT("C"&amp;MATCH(B626,B:B,0)&amp;":C"&amp;IF(B626=MAX(B:B),1010,MATCH(B626+1,B:B,0)-1)),"S")&gt;0,COUNTIF(INDIRECT("C"&amp;MATCH(B626,B:B,0)&amp;":C"&amp;IF(B626=MAX(B:B),1010,MATCH(B626+1,B:B,0)-1)),"H")+1,””)),B626&amp;"S1",IF(AD626=LARGE(INDIRECT("AD"&amp;MATCH(B626,B:B,0)&amp;":AD"&amp;IF(B626=MAX(B:B),1010,MATCH(B626+1,B:B,0)-1)), IF(COUNTIF(INDIRECT("C"&amp;MATCH(B626,B:B,0)&amp;":C"&amp;IF(B626=MAX(B:B),1010,MATCH(B626+1,B:B,0)-1)),"S")&gt;0,COUNTIF(INDIRECT("C"&amp;MATCH(B626,B:B,0)&amp;":C"&amp;IF(B626=MAX(B:B),1010,MATCH(B626+1,B:B,0)-1)),"H")+2,””)),B626&amp;"S2",IF(AD626=LARGE(INDIRECT("AD"&amp;MATCH(B626,B:B,0)&amp;":AD"&amp;IF(B626=MAX(B:B),1010,MATCH(B626+1,B:B,0)-1)), IF(COUNTIF(INDIRECT("C"&amp;MATCH(B626,B:B,0)&amp;":C"&amp;IF(B626=MAX(B:B),1010,MATCH(B626+1,B:B,0)-1)),"V")&gt;0,COUNTIF(INDIRECT("C"&amp;MATCH(B626,B:B,0)&amp;":C"&amp;IF(B626=MAX(B:B),1010,MATCH(B626+1,B:B,0)-1)),"H")+COUNTIF(INDIRECT("C"&amp;MATCH(B626,B:B,0)&amp;":C"&amp;IF(B626=MAX(B:B),1010,MATCH(B626+1,B:B,0)-1)),"S")+1,"")),B626&amp;"V1",IF(AD626=LARGE(INDIRECT("AD"&amp;MATCH(B626,B:B,0)&amp;":AD"&amp;IF(B626=MAX(B:B),1010,MATCH(B626+1,B:B,0)-1)), IF(COUNTIF(INDIRECT("C"&amp;MATCH(B626,B:B,0)&amp;":C"&amp;IF(B626=MAX(B:B),1010,MATCH(B626+1,B:B,0)-1)),"V")&gt;0,COUNTIF(INDIRECT("C"&amp;MATCH(B626,B:B,0)&amp;":C"&amp;IF(B626=MAX(B:B),1010,MATCH(B626+1,B:B,0)-1)),"H")+COUNTIF(INDIRECT("C"&amp;MATCH(B626,B:B,0)&amp;":C"&amp;IF(B626=MAX(B:B),1010,MATCH(B626+1,B:B,0)-1)),"S")+2,"")),B626&amp;"V2","")))))),"")</f>
        <v/>
      </c>
      <c r="AH626" s="14" t="str">
        <f t="shared" ca="1" si="190"/>
        <v/>
      </c>
    </row>
    <row r="627" spans="1:34" customFormat="1" x14ac:dyDescent="0.3">
      <c r="A627" s="52" t="str">
        <f t="shared" ca="1" si="187"/>
        <v/>
      </c>
      <c r="L627" s="9"/>
      <c r="M627" s="52"/>
      <c r="N627" s="52"/>
      <c r="O627" s="47" t="str">
        <f t="shared" si="175"/>
        <v/>
      </c>
      <c r="P627" s="46" t="str">
        <f t="shared" ca="1" si="176"/>
        <v/>
      </c>
      <c r="Q627" s="39"/>
      <c r="R627" s="39"/>
      <c r="S627" s="40"/>
      <c r="T627" s="6" t="str">
        <f t="shared" si="177"/>
        <v/>
      </c>
      <c r="U627" s="6" t="str">
        <f t="shared" si="178"/>
        <v/>
      </c>
      <c r="V627" s="6" t="str">
        <f t="shared" si="179"/>
        <v/>
      </c>
      <c r="W627" s="6" t="str">
        <f t="shared" si="180"/>
        <v/>
      </c>
      <c r="X627" s="6" t="str">
        <f t="shared" si="181"/>
        <v/>
      </c>
      <c r="Y627" s="6" t="str">
        <f t="shared" si="182"/>
        <v/>
      </c>
      <c r="Z627" s="6" t="str">
        <f t="shared" si="183"/>
        <v/>
      </c>
      <c r="AA627" s="6" t="str">
        <f t="shared" si="184"/>
        <v/>
      </c>
      <c r="AB627" s="6" t="str">
        <f t="shared" si="185"/>
        <v/>
      </c>
      <c r="AC627" s="6" t="str">
        <f t="shared" si="186"/>
        <v/>
      </c>
      <c r="AD627" s="6" t="str">
        <f t="shared" si="188"/>
        <v/>
      </c>
      <c r="AE627" s="6" t="str">
        <f t="shared" si="189"/>
        <v/>
      </c>
      <c r="AF627" s="6" t="str">
        <f t="shared" si="191"/>
        <v/>
      </c>
      <c r="AG627" s="6" t="str">
        <f ca="1">IFERROR(IF(AD627=LARGE(INDIRECT("AD"&amp;MATCH(B627,B:B,0)&amp;":AD"&amp;IF(B627=MAX(B:B),1010,MATCH(B627+1,B:B,0)-1)),IF(COUNTIF(INDIRECT("C"&amp;MATCH(B627,B:B,0)&amp;":C"&amp;IF(B627=MAX(B:B),1010,MATCH(B627+1,B:B,0)-1)),"H")&gt;0,1,"")),B627&amp;"H1",IF(AD627=LARGE(INDIRECT("AD"&amp;MATCH(B627,B:B,0)&amp;":AD"&amp;IF(B627=MAX(B:B),1010,MATCH(B627+1,B:B,0)-1)),IF(COUNTIF(INDIRECT("C"&amp;MATCH(B627,B:B,0)&amp;":C"&amp;IF(B627=MAX(B:B),1010,MATCH(B627+1,B:B,0)-1)),"H")&gt;0,2,"")),B627&amp;"H2",IF(AD627=LARGE(INDIRECT("AD"&amp;MATCH(B627,B:B,0)&amp;":AD"&amp;IF(B627=MAX(B:B),1010,MATCH(B627+1,B:B,0)-1)), IF(COUNTIF(INDIRECT("C"&amp;MATCH(B627,B:B,0)&amp;":C"&amp;IF(B627=MAX(B:B),1010,MATCH(B627+1,B:B,0)-1)),"S")&gt;0,COUNTIF(INDIRECT("C"&amp;MATCH(B627,B:B,0)&amp;":C"&amp;IF(B627=MAX(B:B),1010,MATCH(B627+1,B:B,0)-1)),"H")+1,””)),B627&amp;"S1",IF(AD627=LARGE(INDIRECT("AD"&amp;MATCH(B627,B:B,0)&amp;":AD"&amp;IF(B627=MAX(B:B),1010,MATCH(B627+1,B:B,0)-1)), IF(COUNTIF(INDIRECT("C"&amp;MATCH(B627,B:B,0)&amp;":C"&amp;IF(B627=MAX(B:B),1010,MATCH(B627+1,B:B,0)-1)),"S")&gt;0,COUNTIF(INDIRECT("C"&amp;MATCH(B627,B:B,0)&amp;":C"&amp;IF(B627=MAX(B:B),1010,MATCH(B627+1,B:B,0)-1)),"H")+2,””)),B627&amp;"S2",IF(AD627=LARGE(INDIRECT("AD"&amp;MATCH(B627,B:B,0)&amp;":AD"&amp;IF(B627=MAX(B:B),1010,MATCH(B627+1,B:B,0)-1)), IF(COUNTIF(INDIRECT("C"&amp;MATCH(B627,B:B,0)&amp;":C"&amp;IF(B627=MAX(B:B),1010,MATCH(B627+1,B:B,0)-1)),"V")&gt;0,COUNTIF(INDIRECT("C"&amp;MATCH(B627,B:B,0)&amp;":C"&amp;IF(B627=MAX(B:B),1010,MATCH(B627+1,B:B,0)-1)),"H")+COUNTIF(INDIRECT("C"&amp;MATCH(B627,B:B,0)&amp;":C"&amp;IF(B627=MAX(B:B),1010,MATCH(B627+1,B:B,0)-1)),"S")+1,"")),B627&amp;"V1",IF(AD627=LARGE(INDIRECT("AD"&amp;MATCH(B627,B:B,0)&amp;":AD"&amp;IF(B627=MAX(B:B),1010,MATCH(B627+1,B:B,0)-1)), IF(COUNTIF(INDIRECT("C"&amp;MATCH(B627,B:B,0)&amp;":C"&amp;IF(B627=MAX(B:B),1010,MATCH(B627+1,B:B,0)-1)),"V")&gt;0,COUNTIF(INDIRECT("C"&amp;MATCH(B627,B:B,0)&amp;":C"&amp;IF(B627=MAX(B:B),1010,MATCH(B627+1,B:B,0)-1)),"H")+COUNTIF(INDIRECT("C"&amp;MATCH(B627,B:B,0)&amp;":C"&amp;IF(B627=MAX(B:B),1010,MATCH(B627+1,B:B,0)-1)),"S")+2,"")),B627&amp;"V2","")))))),"")</f>
        <v/>
      </c>
      <c r="AH627" s="14" t="str">
        <f t="shared" ca="1" si="190"/>
        <v/>
      </c>
    </row>
    <row r="628" spans="1:34" customFormat="1" x14ac:dyDescent="0.3">
      <c r="A628" s="52" t="str">
        <f t="shared" ca="1" si="187"/>
        <v/>
      </c>
      <c r="L628" s="9"/>
      <c r="M628" s="52"/>
      <c r="N628" s="52"/>
      <c r="O628" s="47" t="str">
        <f t="shared" si="175"/>
        <v/>
      </c>
      <c r="P628" s="46" t="str">
        <f t="shared" ca="1" si="176"/>
        <v/>
      </c>
      <c r="Q628" s="39"/>
      <c r="R628" s="39"/>
      <c r="S628" s="40"/>
      <c r="T628" s="6" t="str">
        <f t="shared" si="177"/>
        <v/>
      </c>
      <c r="U628" s="6" t="str">
        <f t="shared" si="178"/>
        <v/>
      </c>
      <c r="V628" s="6" t="str">
        <f t="shared" si="179"/>
        <v/>
      </c>
      <c r="W628" s="6" t="str">
        <f t="shared" si="180"/>
        <v/>
      </c>
      <c r="X628" s="6" t="str">
        <f t="shared" si="181"/>
        <v/>
      </c>
      <c r="Y628" s="6" t="str">
        <f t="shared" si="182"/>
        <v/>
      </c>
      <c r="Z628" s="6" t="str">
        <f t="shared" si="183"/>
        <v/>
      </c>
      <c r="AA628" s="6" t="str">
        <f t="shared" si="184"/>
        <v/>
      </c>
      <c r="AB628" s="6" t="str">
        <f t="shared" si="185"/>
        <v/>
      </c>
      <c r="AC628" s="6" t="str">
        <f t="shared" si="186"/>
        <v/>
      </c>
      <c r="AD628" s="6" t="str">
        <f t="shared" si="188"/>
        <v/>
      </c>
      <c r="AE628" s="6" t="str">
        <f t="shared" si="189"/>
        <v/>
      </c>
      <c r="AF628" s="6" t="str">
        <f t="shared" si="191"/>
        <v/>
      </c>
      <c r="AG628" s="6" t="str">
        <f ca="1">IFERROR(IF(AD628=LARGE(INDIRECT("AD"&amp;MATCH(B628,B:B,0)&amp;":AD"&amp;IF(B628=MAX(B:B),1010,MATCH(B628+1,B:B,0)-1)),IF(COUNTIF(INDIRECT("C"&amp;MATCH(B628,B:B,0)&amp;":C"&amp;IF(B628=MAX(B:B),1010,MATCH(B628+1,B:B,0)-1)),"H")&gt;0,1,"")),B628&amp;"H1",IF(AD628=LARGE(INDIRECT("AD"&amp;MATCH(B628,B:B,0)&amp;":AD"&amp;IF(B628=MAX(B:B),1010,MATCH(B628+1,B:B,0)-1)),IF(COUNTIF(INDIRECT("C"&amp;MATCH(B628,B:B,0)&amp;":C"&amp;IF(B628=MAX(B:B),1010,MATCH(B628+1,B:B,0)-1)),"H")&gt;0,2,"")),B628&amp;"H2",IF(AD628=LARGE(INDIRECT("AD"&amp;MATCH(B628,B:B,0)&amp;":AD"&amp;IF(B628=MAX(B:B),1010,MATCH(B628+1,B:B,0)-1)), IF(COUNTIF(INDIRECT("C"&amp;MATCH(B628,B:B,0)&amp;":C"&amp;IF(B628=MAX(B:B),1010,MATCH(B628+1,B:B,0)-1)),"S")&gt;0,COUNTIF(INDIRECT("C"&amp;MATCH(B628,B:B,0)&amp;":C"&amp;IF(B628=MAX(B:B),1010,MATCH(B628+1,B:B,0)-1)),"H")+1,””)),B628&amp;"S1",IF(AD628=LARGE(INDIRECT("AD"&amp;MATCH(B628,B:B,0)&amp;":AD"&amp;IF(B628=MAX(B:B),1010,MATCH(B628+1,B:B,0)-1)), IF(COUNTIF(INDIRECT("C"&amp;MATCH(B628,B:B,0)&amp;":C"&amp;IF(B628=MAX(B:B),1010,MATCH(B628+1,B:B,0)-1)),"S")&gt;0,COUNTIF(INDIRECT("C"&amp;MATCH(B628,B:B,0)&amp;":C"&amp;IF(B628=MAX(B:B),1010,MATCH(B628+1,B:B,0)-1)),"H")+2,””)),B628&amp;"S2",IF(AD628=LARGE(INDIRECT("AD"&amp;MATCH(B628,B:B,0)&amp;":AD"&amp;IF(B628=MAX(B:B),1010,MATCH(B628+1,B:B,0)-1)), IF(COUNTIF(INDIRECT("C"&amp;MATCH(B628,B:B,0)&amp;":C"&amp;IF(B628=MAX(B:B),1010,MATCH(B628+1,B:B,0)-1)),"V")&gt;0,COUNTIF(INDIRECT("C"&amp;MATCH(B628,B:B,0)&amp;":C"&amp;IF(B628=MAX(B:B),1010,MATCH(B628+1,B:B,0)-1)),"H")+COUNTIF(INDIRECT("C"&amp;MATCH(B628,B:B,0)&amp;":C"&amp;IF(B628=MAX(B:B),1010,MATCH(B628+1,B:B,0)-1)),"S")+1,"")),B628&amp;"V1",IF(AD628=LARGE(INDIRECT("AD"&amp;MATCH(B628,B:B,0)&amp;":AD"&amp;IF(B628=MAX(B:B),1010,MATCH(B628+1,B:B,0)-1)), IF(COUNTIF(INDIRECT("C"&amp;MATCH(B628,B:B,0)&amp;":C"&amp;IF(B628=MAX(B:B),1010,MATCH(B628+1,B:B,0)-1)),"V")&gt;0,COUNTIF(INDIRECT("C"&amp;MATCH(B628,B:B,0)&amp;":C"&amp;IF(B628=MAX(B:B),1010,MATCH(B628+1,B:B,0)-1)),"H")+COUNTIF(INDIRECT("C"&amp;MATCH(B628,B:B,0)&amp;":C"&amp;IF(B628=MAX(B:B),1010,MATCH(B628+1,B:B,0)-1)),"S")+2,"")),B628&amp;"V2","")))))),"")</f>
        <v/>
      </c>
      <c r="AH628" s="14" t="str">
        <f t="shared" ca="1" si="190"/>
        <v/>
      </c>
    </row>
    <row r="629" spans="1:34" customFormat="1" x14ac:dyDescent="0.3">
      <c r="A629" s="52" t="str">
        <f t="shared" ca="1" si="187"/>
        <v/>
      </c>
      <c r="L629" s="9"/>
      <c r="M629" s="52"/>
      <c r="N629" s="52"/>
      <c r="O629" s="47" t="str">
        <f t="shared" ref="O629:O692" si="192">IF(B629="","",SUM(E629:N629))</f>
        <v/>
      </c>
      <c r="P629" s="46" t="str">
        <f t="shared" ref="P629:P692" ca="1" si="193">IFERROR(IF(B629=B630,"",IFERROR(LARGE(INDIRECT("AD"&amp;MATCH(B629,B:B,0)&amp;":AD"&amp;IF(B629=MAX(B:B),1010,MATCH(B629+1,B:B,0)-1)),IF(COUNTIF(INDIRECT("C"&amp;MATCH(B629,B:B,0)&amp;":C"&amp;IF(B629=MAX(B:B),1010,MATCH(B629+1,B:B,0)-1)),"H")&gt;0,1,"")),60000)+IFERROR(LARGE(INDIRECT("AD"&amp;MATCH(B629,B:B,0)&amp;":AD"&amp;IF(B629=MAX(B:B),1010,MATCH(B629+1,B:B,0)-1)),IF(COUNTIF(INDIRECT("C"&amp;MATCH(B629,B:B,0)&amp;":C"&amp;IF(B629=MAX(B:B),1010,MATCH(B629+1,B:B,0)-1)),"H")&gt;1,2,"")),60000)-120000+IFERROR(LARGE(INDIRECT("AD"&amp;MATCH(B629,B:B,0)&amp;":AD"&amp;IF(B629=MAX(B:B),1010,MATCH(B629+1,B:B,0)-1)),IF(COUNTIF(INDIRECT("C"&amp;MATCH(B629,B:B,0)&amp;":C"&amp;IF(B629=MAX(B:B),1010,MATCH(B629+1,B:B,0)-1)),"S")&gt;0,COUNTIF(INDIRECT("C"&amp;MATCH(B629,B:B,0)&amp;":C"&amp;IF(B629=MAX(B:B),1010,MATCH(B629+1,B:B,0)-1)),"H")+1,"")),40000)+IFERROR(LARGE(INDIRECT("AD"&amp;MATCH(B629,B:B,0)&amp;":AD"&amp;IF(B629=MAX(B:B),1010,MATCH(B629+1,B:B,0)-1)),IF(COUNTIF(INDIRECT("C"&amp;MATCH(B629,B:B,0)&amp;":C"&amp;IF(B629=MAX(B:B),1010,MATCH(B629+1,B:B,0)-1)),"S")&gt;1,COUNTIF(INDIRECT("C"&amp;MATCH(B629,B:B,0)&amp;":C"&amp;IF(B629=MAX(B:B),1010,MATCH(B629+1,B:B,0)-1)),"H")+2,"")),40000)-80000+IFERROR(LARGE(INDIRECT("AD"&amp;MATCH(B629,B:B,0)&amp;":AD"&amp;IF(B629=MAX(B:B),1010,MATCH(B629+1,B:B,0)-1)),IF(COUNTIF(INDIRECT("C"&amp;MATCH(B629,B:B,0)&amp;":C"&amp;IF(B629=MAX(B:B),1010,MATCH(B629+1,B:B,0)-1)),"V")&gt;0,COUNTIF(INDIRECT("C"&amp;MATCH(B629,B:B,0)&amp;":C"&amp;IF(B629=MAX(B:B),1010,MATCH(B629+1,B:B,0)-1)),"H")+COUNTIF(INDIRECT("C"&amp;MATCH(B629,B:B,0)&amp;":C"&amp;IF(B629=MAX(B:B),1010,MATCH(B629+1,B:B,0)-1)),"S")+1,"")),20000)+IFERROR(LARGE(INDIRECT("AD"&amp;MATCH(B629,B:B,0)&amp;":AD"&amp;IF(B629=MAX(B:B),1010,MATCH(B629+1,B:B,0)-1)),IF(COUNTIF(INDIRECT("C"&amp;MATCH(B629,B:B,0)&amp;":C"&amp;IF(B629=MAX(B:B),1010,MATCH(B629+1,B:B,0)-1)),"V")&gt;1,COUNTIF(INDIRECT("C"&amp;MATCH(B629,B:B,0)&amp;":C"&amp;IF(B629=MAX(B:B),1010,MATCH(B629+1,B:B,0)-1)),"H")+COUNTIF(INDIRECT("C"&amp;MATCH(B629,B:B,0)&amp;":C"&amp;IF(B629=MAX(B:B),1010,MATCH(B629+1,B:B,0)-1)),"S")+2,"")),20000)-40000),"")</f>
        <v/>
      </c>
      <c r="Q629" s="39"/>
      <c r="R629" s="39"/>
      <c r="S629" s="40"/>
      <c r="T629" s="6" t="str">
        <f t="shared" ref="T629:T692" si="194">IF($C629="H",E629-0.0000001*ROW()+6000,IF($C629="S",E629-0.0000001*ROW()+4000,IF($C629="V",E629-0.0000001*ROW()+2000,"")))</f>
        <v/>
      </c>
      <c r="U629" s="6" t="str">
        <f t="shared" ref="U629:U692" si="195">IF($C629="H",F629-0.0000001*ROW()+6000,IF($C629="S",F629-0.0000001*ROW()+4000,IF($C629="V",F629-0.0000001*ROW()+2000,"")))</f>
        <v/>
      </c>
      <c r="V629" s="6" t="str">
        <f t="shared" ref="V629:V692" si="196">IF($C629="H",G629-0.0000001*ROW()+6000,IF($C629="S",G629-0.0000001*ROW()+4000,IF($C629="V",G629-0.0000001*ROW()+2000,"")))</f>
        <v/>
      </c>
      <c r="W629" s="6" t="str">
        <f t="shared" ref="W629:W692" si="197">IF($C629="H",H629-0.0000001*ROW()+6000,IF($C629="S",H629-0.0000001*ROW()+4000,IF($C629="V",H629-0.0000001*ROW()+2000,"")))</f>
        <v/>
      </c>
      <c r="X629" s="6" t="str">
        <f t="shared" ref="X629:X692" si="198">IF($C629="H",I629-0.0000001*ROW()+6000,IF($C629="S",I629-0.0000001*ROW()+4000,IF($C629="V",I629-0.0000001*ROW()+2000,"")))</f>
        <v/>
      </c>
      <c r="Y629" s="6" t="str">
        <f t="shared" ref="Y629:Y692" si="199">IF($C629="H",J629-0.0000001*ROW()+6000,IF($C629="S",J629-0.0000001*ROW()+4000,IF($C629="V",J629-0.0000001*ROW()+2000,"")))</f>
        <v/>
      </c>
      <c r="Z629" s="6" t="str">
        <f t="shared" ref="Z629:Z692" si="200">IF($C629="H",K629-0.0000001*ROW()+6000,IF($C629="S",K629-0.0000001*ROW()+4000,IF($C629="V",K629-0.0000001*ROW()+2000,"")))</f>
        <v/>
      </c>
      <c r="AA629" s="6" t="str">
        <f t="shared" ref="AA629:AA692" si="201">IF($C629="H",L629-0.0000001*ROW()+6000,IF($C629="S",L629-0.0000001*ROW()+4000,IF($C629="V",L629-0.0000001*ROW()+2000,"")))</f>
        <v/>
      </c>
      <c r="AB629" s="6" t="str">
        <f t="shared" ref="AB629:AB692" si="202">IF($C629="H",M629-0.0000001*ROW()+6000,IF($C629="S",M629-0.0000001*ROW()+4000,IF($C629="V",M629-0.0000001*ROW()+2000,"")))</f>
        <v/>
      </c>
      <c r="AC629" s="6" t="str">
        <f t="shared" ref="AC629:AC692" si="203">IF($C629="H",N629-0.0000001*ROW()+6000,IF($C629="S",N629-0.0000001*ROW()+4000,IF($C629="V",N629-0.0000001*ROW()+2000,"")))</f>
        <v/>
      </c>
      <c r="AD629" s="6" t="str">
        <f t="shared" si="188"/>
        <v/>
      </c>
      <c r="AE629" s="6" t="str">
        <f t="shared" si="189"/>
        <v/>
      </c>
      <c r="AF629" s="6" t="str">
        <f t="shared" si="191"/>
        <v/>
      </c>
      <c r="AG629" s="6" t="str">
        <f ca="1">IFERROR(IF(AD629=LARGE(INDIRECT("AD"&amp;MATCH(B629,B:B,0)&amp;":AD"&amp;IF(B629=MAX(B:B),1010,MATCH(B629+1,B:B,0)-1)),IF(COUNTIF(INDIRECT("C"&amp;MATCH(B629,B:B,0)&amp;":C"&amp;IF(B629=MAX(B:B),1010,MATCH(B629+1,B:B,0)-1)),"H")&gt;0,1,"")),B629&amp;"H1",IF(AD629=LARGE(INDIRECT("AD"&amp;MATCH(B629,B:B,0)&amp;":AD"&amp;IF(B629=MAX(B:B),1010,MATCH(B629+1,B:B,0)-1)),IF(COUNTIF(INDIRECT("C"&amp;MATCH(B629,B:B,0)&amp;":C"&amp;IF(B629=MAX(B:B),1010,MATCH(B629+1,B:B,0)-1)),"H")&gt;0,2,"")),B629&amp;"H2",IF(AD629=LARGE(INDIRECT("AD"&amp;MATCH(B629,B:B,0)&amp;":AD"&amp;IF(B629=MAX(B:B),1010,MATCH(B629+1,B:B,0)-1)), IF(COUNTIF(INDIRECT("C"&amp;MATCH(B629,B:B,0)&amp;":C"&amp;IF(B629=MAX(B:B),1010,MATCH(B629+1,B:B,0)-1)),"S")&gt;0,COUNTIF(INDIRECT("C"&amp;MATCH(B629,B:B,0)&amp;":C"&amp;IF(B629=MAX(B:B),1010,MATCH(B629+1,B:B,0)-1)),"H")+1,””)),B629&amp;"S1",IF(AD629=LARGE(INDIRECT("AD"&amp;MATCH(B629,B:B,0)&amp;":AD"&amp;IF(B629=MAX(B:B),1010,MATCH(B629+1,B:B,0)-1)), IF(COUNTIF(INDIRECT("C"&amp;MATCH(B629,B:B,0)&amp;":C"&amp;IF(B629=MAX(B:B),1010,MATCH(B629+1,B:B,0)-1)),"S")&gt;0,COUNTIF(INDIRECT("C"&amp;MATCH(B629,B:B,0)&amp;":C"&amp;IF(B629=MAX(B:B),1010,MATCH(B629+1,B:B,0)-1)),"H")+2,””)),B629&amp;"S2",IF(AD629=LARGE(INDIRECT("AD"&amp;MATCH(B629,B:B,0)&amp;":AD"&amp;IF(B629=MAX(B:B),1010,MATCH(B629+1,B:B,0)-1)), IF(COUNTIF(INDIRECT("C"&amp;MATCH(B629,B:B,0)&amp;":C"&amp;IF(B629=MAX(B:B),1010,MATCH(B629+1,B:B,0)-1)),"V")&gt;0,COUNTIF(INDIRECT("C"&amp;MATCH(B629,B:B,0)&amp;":C"&amp;IF(B629=MAX(B:B),1010,MATCH(B629+1,B:B,0)-1)),"H")+COUNTIF(INDIRECT("C"&amp;MATCH(B629,B:B,0)&amp;":C"&amp;IF(B629=MAX(B:B),1010,MATCH(B629+1,B:B,0)-1)),"S")+1,"")),B629&amp;"V1",IF(AD629=LARGE(INDIRECT("AD"&amp;MATCH(B629,B:B,0)&amp;":AD"&amp;IF(B629=MAX(B:B),1010,MATCH(B629+1,B:B,0)-1)), IF(COUNTIF(INDIRECT("C"&amp;MATCH(B629,B:B,0)&amp;":C"&amp;IF(B629=MAX(B:B),1010,MATCH(B629+1,B:B,0)-1)),"V")&gt;0,COUNTIF(INDIRECT("C"&amp;MATCH(B629,B:B,0)&amp;":C"&amp;IF(B629=MAX(B:B),1010,MATCH(B629+1,B:B,0)-1)),"H")+COUNTIF(INDIRECT("C"&amp;MATCH(B629,B:B,0)&amp;":C"&amp;IF(B629=MAX(B:B),1010,MATCH(B629+1,B:B,0)-1)),"S")+2,"")),B629&amp;"V2","")))))),"")</f>
        <v/>
      </c>
      <c r="AH629" s="14" t="str">
        <f t="shared" ca="1" si="190"/>
        <v/>
      </c>
    </row>
    <row r="630" spans="1:34" customFormat="1" x14ac:dyDescent="0.3">
      <c r="A630" s="52" t="str">
        <f t="shared" ca="1" si="187"/>
        <v/>
      </c>
      <c r="L630" s="9"/>
      <c r="M630" s="52"/>
      <c r="N630" s="52"/>
      <c r="O630" s="47" t="str">
        <f t="shared" si="192"/>
        <v/>
      </c>
      <c r="P630" s="46" t="str">
        <f t="shared" ca="1" si="193"/>
        <v/>
      </c>
      <c r="Q630" s="39"/>
      <c r="R630" s="39"/>
      <c r="S630" s="40"/>
      <c r="T630" s="6" t="str">
        <f t="shared" si="194"/>
        <v/>
      </c>
      <c r="U630" s="6" t="str">
        <f t="shared" si="195"/>
        <v/>
      </c>
      <c r="V630" s="6" t="str">
        <f t="shared" si="196"/>
        <v/>
      </c>
      <c r="W630" s="6" t="str">
        <f t="shared" si="197"/>
        <v/>
      </c>
      <c r="X630" s="6" t="str">
        <f t="shared" si="198"/>
        <v/>
      </c>
      <c r="Y630" s="6" t="str">
        <f t="shared" si="199"/>
        <v/>
      </c>
      <c r="Z630" s="6" t="str">
        <f t="shared" si="200"/>
        <v/>
      </c>
      <c r="AA630" s="6" t="str">
        <f t="shared" si="201"/>
        <v/>
      </c>
      <c r="AB630" s="6" t="str">
        <f t="shared" si="202"/>
        <v/>
      </c>
      <c r="AC630" s="6" t="str">
        <f t="shared" si="203"/>
        <v/>
      </c>
      <c r="AD630" s="6" t="str">
        <f t="shared" si="188"/>
        <v/>
      </c>
      <c r="AE630" s="6" t="str">
        <f t="shared" si="189"/>
        <v/>
      </c>
      <c r="AF630" s="6" t="str">
        <f t="shared" si="191"/>
        <v/>
      </c>
      <c r="AG630" s="6" t="str">
        <f ca="1">IFERROR(IF(AD630=LARGE(INDIRECT("AD"&amp;MATCH(B630,B:B,0)&amp;":AD"&amp;IF(B630=MAX(B:B),1010,MATCH(B630+1,B:B,0)-1)),IF(COUNTIF(INDIRECT("C"&amp;MATCH(B630,B:B,0)&amp;":C"&amp;IF(B630=MAX(B:B),1010,MATCH(B630+1,B:B,0)-1)),"H")&gt;0,1,"")),B630&amp;"H1",IF(AD630=LARGE(INDIRECT("AD"&amp;MATCH(B630,B:B,0)&amp;":AD"&amp;IF(B630=MAX(B:B),1010,MATCH(B630+1,B:B,0)-1)),IF(COUNTIF(INDIRECT("C"&amp;MATCH(B630,B:B,0)&amp;":C"&amp;IF(B630=MAX(B:B),1010,MATCH(B630+1,B:B,0)-1)),"H")&gt;0,2,"")),B630&amp;"H2",IF(AD630=LARGE(INDIRECT("AD"&amp;MATCH(B630,B:B,0)&amp;":AD"&amp;IF(B630=MAX(B:B),1010,MATCH(B630+1,B:B,0)-1)), IF(COUNTIF(INDIRECT("C"&amp;MATCH(B630,B:B,0)&amp;":C"&amp;IF(B630=MAX(B:B),1010,MATCH(B630+1,B:B,0)-1)),"S")&gt;0,COUNTIF(INDIRECT("C"&amp;MATCH(B630,B:B,0)&amp;":C"&amp;IF(B630=MAX(B:B),1010,MATCH(B630+1,B:B,0)-1)),"H")+1,””)),B630&amp;"S1",IF(AD630=LARGE(INDIRECT("AD"&amp;MATCH(B630,B:B,0)&amp;":AD"&amp;IF(B630=MAX(B:B),1010,MATCH(B630+1,B:B,0)-1)), IF(COUNTIF(INDIRECT("C"&amp;MATCH(B630,B:B,0)&amp;":C"&amp;IF(B630=MAX(B:B),1010,MATCH(B630+1,B:B,0)-1)),"S")&gt;0,COUNTIF(INDIRECT("C"&amp;MATCH(B630,B:B,0)&amp;":C"&amp;IF(B630=MAX(B:B),1010,MATCH(B630+1,B:B,0)-1)),"H")+2,””)),B630&amp;"S2",IF(AD630=LARGE(INDIRECT("AD"&amp;MATCH(B630,B:B,0)&amp;":AD"&amp;IF(B630=MAX(B:B),1010,MATCH(B630+1,B:B,0)-1)), IF(COUNTIF(INDIRECT("C"&amp;MATCH(B630,B:B,0)&amp;":C"&amp;IF(B630=MAX(B:B),1010,MATCH(B630+1,B:B,0)-1)),"V")&gt;0,COUNTIF(INDIRECT("C"&amp;MATCH(B630,B:B,0)&amp;":C"&amp;IF(B630=MAX(B:B),1010,MATCH(B630+1,B:B,0)-1)),"H")+COUNTIF(INDIRECT("C"&amp;MATCH(B630,B:B,0)&amp;":C"&amp;IF(B630=MAX(B:B),1010,MATCH(B630+1,B:B,0)-1)),"S")+1,"")),B630&amp;"V1",IF(AD630=LARGE(INDIRECT("AD"&amp;MATCH(B630,B:B,0)&amp;":AD"&amp;IF(B630=MAX(B:B),1010,MATCH(B630+1,B:B,0)-1)), IF(COUNTIF(INDIRECT("C"&amp;MATCH(B630,B:B,0)&amp;":C"&amp;IF(B630=MAX(B:B),1010,MATCH(B630+1,B:B,0)-1)),"V")&gt;0,COUNTIF(INDIRECT("C"&amp;MATCH(B630,B:B,0)&amp;":C"&amp;IF(B630=MAX(B:B),1010,MATCH(B630+1,B:B,0)-1)),"H")+COUNTIF(INDIRECT("C"&amp;MATCH(B630,B:B,0)&amp;":C"&amp;IF(B630=MAX(B:B),1010,MATCH(B630+1,B:B,0)-1)),"S")+2,"")),B630&amp;"V2","")))))),"")</f>
        <v/>
      </c>
      <c r="AH630" s="14" t="str">
        <f t="shared" ca="1" si="190"/>
        <v/>
      </c>
    </row>
    <row r="631" spans="1:34" customFormat="1" x14ac:dyDescent="0.3">
      <c r="A631" s="52" t="str">
        <f t="shared" ca="1" si="187"/>
        <v/>
      </c>
      <c r="L631" s="9"/>
      <c r="M631" s="52"/>
      <c r="N631" s="52"/>
      <c r="O631" s="47" t="str">
        <f t="shared" si="192"/>
        <v/>
      </c>
      <c r="P631" s="46" t="str">
        <f t="shared" ca="1" si="193"/>
        <v/>
      </c>
      <c r="Q631" s="39"/>
      <c r="R631" s="39"/>
      <c r="S631" s="40"/>
      <c r="T631" s="6" t="str">
        <f t="shared" si="194"/>
        <v/>
      </c>
      <c r="U631" s="6" t="str">
        <f t="shared" si="195"/>
        <v/>
      </c>
      <c r="V631" s="6" t="str">
        <f t="shared" si="196"/>
        <v/>
      </c>
      <c r="W631" s="6" t="str">
        <f t="shared" si="197"/>
        <v/>
      </c>
      <c r="X631" s="6" t="str">
        <f t="shared" si="198"/>
        <v/>
      </c>
      <c r="Y631" s="6" t="str">
        <f t="shared" si="199"/>
        <v/>
      </c>
      <c r="Z631" s="6" t="str">
        <f t="shared" si="200"/>
        <v/>
      </c>
      <c r="AA631" s="6" t="str">
        <f t="shared" si="201"/>
        <v/>
      </c>
      <c r="AB631" s="6" t="str">
        <f t="shared" si="202"/>
        <v/>
      </c>
      <c r="AC631" s="6" t="str">
        <f t="shared" si="203"/>
        <v/>
      </c>
      <c r="AD631" s="6" t="str">
        <f t="shared" si="188"/>
        <v/>
      </c>
      <c r="AE631" s="6" t="str">
        <f t="shared" si="189"/>
        <v/>
      </c>
      <c r="AF631" s="6" t="str">
        <f t="shared" si="191"/>
        <v/>
      </c>
      <c r="AG631" s="6" t="str">
        <f ca="1">IFERROR(IF(AD631=LARGE(INDIRECT("AD"&amp;MATCH(B631,B:B,0)&amp;":AD"&amp;IF(B631=MAX(B:B),1010,MATCH(B631+1,B:B,0)-1)),IF(COUNTIF(INDIRECT("C"&amp;MATCH(B631,B:B,0)&amp;":C"&amp;IF(B631=MAX(B:B),1010,MATCH(B631+1,B:B,0)-1)),"H")&gt;0,1,"")),B631&amp;"H1",IF(AD631=LARGE(INDIRECT("AD"&amp;MATCH(B631,B:B,0)&amp;":AD"&amp;IF(B631=MAX(B:B),1010,MATCH(B631+1,B:B,0)-1)),IF(COUNTIF(INDIRECT("C"&amp;MATCH(B631,B:B,0)&amp;":C"&amp;IF(B631=MAX(B:B),1010,MATCH(B631+1,B:B,0)-1)),"H")&gt;0,2,"")),B631&amp;"H2",IF(AD631=LARGE(INDIRECT("AD"&amp;MATCH(B631,B:B,0)&amp;":AD"&amp;IF(B631=MAX(B:B),1010,MATCH(B631+1,B:B,0)-1)), IF(COUNTIF(INDIRECT("C"&amp;MATCH(B631,B:B,0)&amp;":C"&amp;IF(B631=MAX(B:B),1010,MATCH(B631+1,B:B,0)-1)),"S")&gt;0,COUNTIF(INDIRECT("C"&amp;MATCH(B631,B:B,0)&amp;":C"&amp;IF(B631=MAX(B:B),1010,MATCH(B631+1,B:B,0)-1)),"H")+1,””)),B631&amp;"S1",IF(AD631=LARGE(INDIRECT("AD"&amp;MATCH(B631,B:B,0)&amp;":AD"&amp;IF(B631=MAX(B:B),1010,MATCH(B631+1,B:B,0)-1)), IF(COUNTIF(INDIRECT("C"&amp;MATCH(B631,B:B,0)&amp;":C"&amp;IF(B631=MAX(B:B),1010,MATCH(B631+1,B:B,0)-1)),"S")&gt;0,COUNTIF(INDIRECT("C"&amp;MATCH(B631,B:B,0)&amp;":C"&amp;IF(B631=MAX(B:B),1010,MATCH(B631+1,B:B,0)-1)),"H")+2,””)),B631&amp;"S2",IF(AD631=LARGE(INDIRECT("AD"&amp;MATCH(B631,B:B,0)&amp;":AD"&amp;IF(B631=MAX(B:B),1010,MATCH(B631+1,B:B,0)-1)), IF(COUNTIF(INDIRECT("C"&amp;MATCH(B631,B:B,0)&amp;":C"&amp;IF(B631=MAX(B:B),1010,MATCH(B631+1,B:B,0)-1)),"V")&gt;0,COUNTIF(INDIRECT("C"&amp;MATCH(B631,B:B,0)&amp;":C"&amp;IF(B631=MAX(B:B),1010,MATCH(B631+1,B:B,0)-1)),"H")+COUNTIF(INDIRECT("C"&amp;MATCH(B631,B:B,0)&amp;":C"&amp;IF(B631=MAX(B:B),1010,MATCH(B631+1,B:B,0)-1)),"S")+1,"")),B631&amp;"V1",IF(AD631=LARGE(INDIRECT("AD"&amp;MATCH(B631,B:B,0)&amp;":AD"&amp;IF(B631=MAX(B:B),1010,MATCH(B631+1,B:B,0)-1)), IF(COUNTIF(INDIRECT("C"&amp;MATCH(B631,B:B,0)&amp;":C"&amp;IF(B631=MAX(B:B),1010,MATCH(B631+1,B:B,0)-1)),"V")&gt;0,COUNTIF(INDIRECT("C"&amp;MATCH(B631,B:B,0)&amp;":C"&amp;IF(B631=MAX(B:B),1010,MATCH(B631+1,B:B,0)-1)),"H")+COUNTIF(INDIRECT("C"&amp;MATCH(B631,B:B,0)&amp;":C"&amp;IF(B631=MAX(B:B),1010,MATCH(B631+1,B:B,0)-1)),"S")+2,"")),B631&amp;"V2","")))))),"")</f>
        <v/>
      </c>
      <c r="AH631" s="14" t="str">
        <f t="shared" ca="1" si="190"/>
        <v/>
      </c>
    </row>
    <row r="632" spans="1:34" customFormat="1" x14ac:dyDescent="0.3">
      <c r="A632" s="52" t="str">
        <f t="shared" ca="1" si="187"/>
        <v/>
      </c>
      <c r="L632" s="9"/>
      <c r="M632" s="52"/>
      <c r="N632" s="52"/>
      <c r="O632" s="47" t="str">
        <f t="shared" si="192"/>
        <v/>
      </c>
      <c r="P632" s="46" t="str">
        <f t="shared" ca="1" si="193"/>
        <v/>
      </c>
      <c r="Q632" s="39"/>
      <c r="R632" s="39"/>
      <c r="S632" s="40"/>
      <c r="T632" s="6" t="str">
        <f t="shared" si="194"/>
        <v/>
      </c>
      <c r="U632" s="6" t="str">
        <f t="shared" si="195"/>
        <v/>
      </c>
      <c r="V632" s="6" t="str">
        <f t="shared" si="196"/>
        <v/>
      </c>
      <c r="W632" s="6" t="str">
        <f t="shared" si="197"/>
        <v/>
      </c>
      <c r="X632" s="6" t="str">
        <f t="shared" si="198"/>
        <v/>
      </c>
      <c r="Y632" s="6" t="str">
        <f t="shared" si="199"/>
        <v/>
      </c>
      <c r="Z632" s="6" t="str">
        <f t="shared" si="200"/>
        <v/>
      </c>
      <c r="AA632" s="6" t="str">
        <f t="shared" si="201"/>
        <v/>
      </c>
      <c r="AB632" s="6" t="str">
        <f t="shared" si="202"/>
        <v/>
      </c>
      <c r="AC632" s="6" t="str">
        <f t="shared" si="203"/>
        <v/>
      </c>
      <c r="AD632" s="6" t="str">
        <f t="shared" si="188"/>
        <v/>
      </c>
      <c r="AE632" s="6" t="str">
        <f t="shared" si="189"/>
        <v/>
      </c>
      <c r="AF632" s="6" t="str">
        <f t="shared" si="191"/>
        <v/>
      </c>
      <c r="AG632" s="6" t="str">
        <f ca="1">IFERROR(IF(AD632=LARGE(INDIRECT("AD"&amp;MATCH(B632,B:B,0)&amp;":AD"&amp;IF(B632=MAX(B:B),1010,MATCH(B632+1,B:B,0)-1)),IF(COUNTIF(INDIRECT("C"&amp;MATCH(B632,B:B,0)&amp;":C"&amp;IF(B632=MAX(B:B),1010,MATCH(B632+1,B:B,0)-1)),"H")&gt;0,1,"")),B632&amp;"H1",IF(AD632=LARGE(INDIRECT("AD"&amp;MATCH(B632,B:B,0)&amp;":AD"&amp;IF(B632=MAX(B:B),1010,MATCH(B632+1,B:B,0)-1)),IF(COUNTIF(INDIRECT("C"&amp;MATCH(B632,B:B,0)&amp;":C"&amp;IF(B632=MAX(B:B),1010,MATCH(B632+1,B:B,0)-1)),"H")&gt;0,2,"")),B632&amp;"H2",IF(AD632=LARGE(INDIRECT("AD"&amp;MATCH(B632,B:B,0)&amp;":AD"&amp;IF(B632=MAX(B:B),1010,MATCH(B632+1,B:B,0)-1)), IF(COUNTIF(INDIRECT("C"&amp;MATCH(B632,B:B,0)&amp;":C"&amp;IF(B632=MAX(B:B),1010,MATCH(B632+1,B:B,0)-1)),"S")&gt;0,COUNTIF(INDIRECT("C"&amp;MATCH(B632,B:B,0)&amp;":C"&amp;IF(B632=MAX(B:B),1010,MATCH(B632+1,B:B,0)-1)),"H")+1,””)),B632&amp;"S1",IF(AD632=LARGE(INDIRECT("AD"&amp;MATCH(B632,B:B,0)&amp;":AD"&amp;IF(B632=MAX(B:B),1010,MATCH(B632+1,B:B,0)-1)), IF(COUNTIF(INDIRECT("C"&amp;MATCH(B632,B:B,0)&amp;":C"&amp;IF(B632=MAX(B:B),1010,MATCH(B632+1,B:B,0)-1)),"S")&gt;0,COUNTIF(INDIRECT("C"&amp;MATCH(B632,B:B,0)&amp;":C"&amp;IF(B632=MAX(B:B),1010,MATCH(B632+1,B:B,0)-1)),"H")+2,””)),B632&amp;"S2",IF(AD632=LARGE(INDIRECT("AD"&amp;MATCH(B632,B:B,0)&amp;":AD"&amp;IF(B632=MAX(B:B),1010,MATCH(B632+1,B:B,0)-1)), IF(COUNTIF(INDIRECT("C"&amp;MATCH(B632,B:B,0)&amp;":C"&amp;IF(B632=MAX(B:B),1010,MATCH(B632+1,B:B,0)-1)),"V")&gt;0,COUNTIF(INDIRECT("C"&amp;MATCH(B632,B:B,0)&amp;":C"&amp;IF(B632=MAX(B:B),1010,MATCH(B632+1,B:B,0)-1)),"H")+COUNTIF(INDIRECT("C"&amp;MATCH(B632,B:B,0)&amp;":C"&amp;IF(B632=MAX(B:B),1010,MATCH(B632+1,B:B,0)-1)),"S")+1,"")),B632&amp;"V1",IF(AD632=LARGE(INDIRECT("AD"&amp;MATCH(B632,B:B,0)&amp;":AD"&amp;IF(B632=MAX(B:B),1010,MATCH(B632+1,B:B,0)-1)), IF(COUNTIF(INDIRECT("C"&amp;MATCH(B632,B:B,0)&amp;":C"&amp;IF(B632=MAX(B:B),1010,MATCH(B632+1,B:B,0)-1)),"V")&gt;0,COUNTIF(INDIRECT("C"&amp;MATCH(B632,B:B,0)&amp;":C"&amp;IF(B632=MAX(B:B),1010,MATCH(B632+1,B:B,0)-1)),"H")+COUNTIF(INDIRECT("C"&amp;MATCH(B632,B:B,0)&amp;":C"&amp;IF(B632=MAX(B:B),1010,MATCH(B632+1,B:B,0)-1)),"S")+2,"")),B632&amp;"V2","")))))),"")</f>
        <v/>
      </c>
      <c r="AH632" s="14" t="str">
        <f t="shared" ca="1" si="190"/>
        <v/>
      </c>
    </row>
    <row r="633" spans="1:34" customFormat="1" x14ac:dyDescent="0.3">
      <c r="A633" s="52" t="str">
        <f t="shared" ca="1" si="187"/>
        <v/>
      </c>
      <c r="L633" s="9"/>
      <c r="M633" s="52"/>
      <c r="N633" s="52"/>
      <c r="O633" s="47" t="str">
        <f t="shared" si="192"/>
        <v/>
      </c>
      <c r="P633" s="46" t="str">
        <f t="shared" ca="1" si="193"/>
        <v/>
      </c>
      <c r="Q633" s="39"/>
      <c r="R633" s="39"/>
      <c r="S633" s="40"/>
      <c r="T633" s="6" t="str">
        <f t="shared" si="194"/>
        <v/>
      </c>
      <c r="U633" s="6" t="str">
        <f t="shared" si="195"/>
        <v/>
      </c>
      <c r="V633" s="6" t="str">
        <f t="shared" si="196"/>
        <v/>
      </c>
      <c r="W633" s="6" t="str">
        <f t="shared" si="197"/>
        <v/>
      </c>
      <c r="X633" s="6" t="str">
        <f t="shared" si="198"/>
        <v/>
      </c>
      <c r="Y633" s="6" t="str">
        <f t="shared" si="199"/>
        <v/>
      </c>
      <c r="Z633" s="6" t="str">
        <f t="shared" si="200"/>
        <v/>
      </c>
      <c r="AA633" s="6" t="str">
        <f t="shared" si="201"/>
        <v/>
      </c>
      <c r="AB633" s="6" t="str">
        <f t="shared" si="202"/>
        <v/>
      </c>
      <c r="AC633" s="6" t="str">
        <f t="shared" si="203"/>
        <v/>
      </c>
      <c r="AD633" s="6" t="str">
        <f t="shared" si="188"/>
        <v/>
      </c>
      <c r="AE633" s="6" t="str">
        <f t="shared" si="189"/>
        <v/>
      </c>
      <c r="AF633" s="6" t="str">
        <f t="shared" si="191"/>
        <v/>
      </c>
      <c r="AG633" s="6" t="str">
        <f ca="1">IFERROR(IF(AD633=LARGE(INDIRECT("AD"&amp;MATCH(B633,B:B,0)&amp;":AD"&amp;IF(B633=MAX(B:B),1010,MATCH(B633+1,B:B,0)-1)),IF(COUNTIF(INDIRECT("C"&amp;MATCH(B633,B:B,0)&amp;":C"&amp;IF(B633=MAX(B:B),1010,MATCH(B633+1,B:B,0)-1)),"H")&gt;0,1,"")),B633&amp;"H1",IF(AD633=LARGE(INDIRECT("AD"&amp;MATCH(B633,B:B,0)&amp;":AD"&amp;IF(B633=MAX(B:B),1010,MATCH(B633+1,B:B,0)-1)),IF(COUNTIF(INDIRECT("C"&amp;MATCH(B633,B:B,0)&amp;":C"&amp;IF(B633=MAX(B:B),1010,MATCH(B633+1,B:B,0)-1)),"H")&gt;0,2,"")),B633&amp;"H2",IF(AD633=LARGE(INDIRECT("AD"&amp;MATCH(B633,B:B,0)&amp;":AD"&amp;IF(B633=MAX(B:B),1010,MATCH(B633+1,B:B,0)-1)), IF(COUNTIF(INDIRECT("C"&amp;MATCH(B633,B:B,0)&amp;":C"&amp;IF(B633=MAX(B:B),1010,MATCH(B633+1,B:B,0)-1)),"S")&gt;0,COUNTIF(INDIRECT("C"&amp;MATCH(B633,B:B,0)&amp;":C"&amp;IF(B633=MAX(B:B),1010,MATCH(B633+1,B:B,0)-1)),"H")+1,””)),B633&amp;"S1",IF(AD633=LARGE(INDIRECT("AD"&amp;MATCH(B633,B:B,0)&amp;":AD"&amp;IF(B633=MAX(B:B),1010,MATCH(B633+1,B:B,0)-1)), IF(COUNTIF(INDIRECT("C"&amp;MATCH(B633,B:B,0)&amp;":C"&amp;IF(B633=MAX(B:B),1010,MATCH(B633+1,B:B,0)-1)),"S")&gt;0,COUNTIF(INDIRECT("C"&amp;MATCH(B633,B:B,0)&amp;":C"&amp;IF(B633=MAX(B:B),1010,MATCH(B633+1,B:B,0)-1)),"H")+2,””)),B633&amp;"S2",IF(AD633=LARGE(INDIRECT("AD"&amp;MATCH(B633,B:B,0)&amp;":AD"&amp;IF(B633=MAX(B:B),1010,MATCH(B633+1,B:B,0)-1)), IF(COUNTIF(INDIRECT("C"&amp;MATCH(B633,B:B,0)&amp;":C"&amp;IF(B633=MAX(B:B),1010,MATCH(B633+1,B:B,0)-1)),"V")&gt;0,COUNTIF(INDIRECT("C"&amp;MATCH(B633,B:B,0)&amp;":C"&amp;IF(B633=MAX(B:B),1010,MATCH(B633+1,B:B,0)-1)),"H")+COUNTIF(INDIRECT("C"&amp;MATCH(B633,B:B,0)&amp;":C"&amp;IF(B633=MAX(B:B),1010,MATCH(B633+1,B:B,0)-1)),"S")+1,"")),B633&amp;"V1",IF(AD633=LARGE(INDIRECT("AD"&amp;MATCH(B633,B:B,0)&amp;":AD"&amp;IF(B633=MAX(B:B),1010,MATCH(B633+1,B:B,0)-1)), IF(COUNTIF(INDIRECT("C"&amp;MATCH(B633,B:B,0)&amp;":C"&amp;IF(B633=MAX(B:B),1010,MATCH(B633+1,B:B,0)-1)),"V")&gt;0,COUNTIF(INDIRECT("C"&amp;MATCH(B633,B:B,0)&amp;":C"&amp;IF(B633=MAX(B:B),1010,MATCH(B633+1,B:B,0)-1)),"H")+COUNTIF(INDIRECT("C"&amp;MATCH(B633,B:B,0)&amp;":C"&amp;IF(B633=MAX(B:B),1010,MATCH(B633+1,B:B,0)-1)),"S")+2,"")),B633&amp;"V2","")))))),"")</f>
        <v/>
      </c>
      <c r="AH633" s="14" t="str">
        <f t="shared" ca="1" si="190"/>
        <v/>
      </c>
    </row>
    <row r="634" spans="1:34" customFormat="1" x14ac:dyDescent="0.3">
      <c r="A634" s="52" t="str">
        <f t="shared" ca="1" si="187"/>
        <v/>
      </c>
      <c r="L634" s="9"/>
      <c r="M634" s="52"/>
      <c r="N634" s="52"/>
      <c r="O634" s="47" t="str">
        <f t="shared" si="192"/>
        <v/>
      </c>
      <c r="P634" s="46" t="str">
        <f t="shared" ca="1" si="193"/>
        <v/>
      </c>
      <c r="Q634" s="39"/>
      <c r="R634" s="39"/>
      <c r="S634" s="40"/>
      <c r="T634" s="6" t="str">
        <f t="shared" si="194"/>
        <v/>
      </c>
      <c r="U634" s="6" t="str">
        <f t="shared" si="195"/>
        <v/>
      </c>
      <c r="V634" s="6" t="str">
        <f t="shared" si="196"/>
        <v/>
      </c>
      <c r="W634" s="6" t="str">
        <f t="shared" si="197"/>
        <v/>
      </c>
      <c r="X634" s="6" t="str">
        <f t="shared" si="198"/>
        <v/>
      </c>
      <c r="Y634" s="6" t="str">
        <f t="shared" si="199"/>
        <v/>
      </c>
      <c r="Z634" s="6" t="str">
        <f t="shared" si="200"/>
        <v/>
      </c>
      <c r="AA634" s="6" t="str">
        <f t="shared" si="201"/>
        <v/>
      </c>
      <c r="AB634" s="6" t="str">
        <f t="shared" si="202"/>
        <v/>
      </c>
      <c r="AC634" s="6" t="str">
        <f t="shared" si="203"/>
        <v/>
      </c>
      <c r="AD634" s="6" t="str">
        <f t="shared" si="188"/>
        <v/>
      </c>
      <c r="AE634" s="6" t="str">
        <f t="shared" si="189"/>
        <v/>
      </c>
      <c r="AF634" s="6" t="str">
        <f t="shared" si="191"/>
        <v/>
      </c>
      <c r="AG634" s="6" t="str">
        <f ca="1">IFERROR(IF(AD634=LARGE(INDIRECT("AD"&amp;MATCH(B634,B:B,0)&amp;":AD"&amp;IF(B634=MAX(B:B),1010,MATCH(B634+1,B:B,0)-1)),IF(COUNTIF(INDIRECT("C"&amp;MATCH(B634,B:B,0)&amp;":C"&amp;IF(B634=MAX(B:B),1010,MATCH(B634+1,B:B,0)-1)),"H")&gt;0,1,"")),B634&amp;"H1",IF(AD634=LARGE(INDIRECT("AD"&amp;MATCH(B634,B:B,0)&amp;":AD"&amp;IF(B634=MAX(B:B),1010,MATCH(B634+1,B:B,0)-1)),IF(COUNTIF(INDIRECT("C"&amp;MATCH(B634,B:B,0)&amp;":C"&amp;IF(B634=MAX(B:B),1010,MATCH(B634+1,B:B,0)-1)),"H")&gt;0,2,"")),B634&amp;"H2",IF(AD634=LARGE(INDIRECT("AD"&amp;MATCH(B634,B:B,0)&amp;":AD"&amp;IF(B634=MAX(B:B),1010,MATCH(B634+1,B:B,0)-1)), IF(COUNTIF(INDIRECT("C"&amp;MATCH(B634,B:B,0)&amp;":C"&amp;IF(B634=MAX(B:B),1010,MATCH(B634+1,B:B,0)-1)),"S")&gt;0,COUNTIF(INDIRECT("C"&amp;MATCH(B634,B:B,0)&amp;":C"&amp;IF(B634=MAX(B:B),1010,MATCH(B634+1,B:B,0)-1)),"H")+1,””)),B634&amp;"S1",IF(AD634=LARGE(INDIRECT("AD"&amp;MATCH(B634,B:B,0)&amp;":AD"&amp;IF(B634=MAX(B:B),1010,MATCH(B634+1,B:B,0)-1)), IF(COUNTIF(INDIRECT("C"&amp;MATCH(B634,B:B,0)&amp;":C"&amp;IF(B634=MAX(B:B),1010,MATCH(B634+1,B:B,0)-1)),"S")&gt;0,COUNTIF(INDIRECT("C"&amp;MATCH(B634,B:B,0)&amp;":C"&amp;IF(B634=MAX(B:B),1010,MATCH(B634+1,B:B,0)-1)),"H")+2,””)),B634&amp;"S2",IF(AD634=LARGE(INDIRECT("AD"&amp;MATCH(B634,B:B,0)&amp;":AD"&amp;IF(B634=MAX(B:B),1010,MATCH(B634+1,B:B,0)-1)), IF(COUNTIF(INDIRECT("C"&amp;MATCH(B634,B:B,0)&amp;":C"&amp;IF(B634=MAX(B:B),1010,MATCH(B634+1,B:B,0)-1)),"V")&gt;0,COUNTIF(INDIRECT("C"&amp;MATCH(B634,B:B,0)&amp;":C"&amp;IF(B634=MAX(B:B),1010,MATCH(B634+1,B:B,0)-1)),"H")+COUNTIF(INDIRECT("C"&amp;MATCH(B634,B:B,0)&amp;":C"&amp;IF(B634=MAX(B:B),1010,MATCH(B634+1,B:B,0)-1)),"S")+1,"")),B634&amp;"V1",IF(AD634=LARGE(INDIRECT("AD"&amp;MATCH(B634,B:B,0)&amp;":AD"&amp;IF(B634=MAX(B:B),1010,MATCH(B634+1,B:B,0)-1)), IF(COUNTIF(INDIRECT("C"&amp;MATCH(B634,B:B,0)&amp;":C"&amp;IF(B634=MAX(B:B),1010,MATCH(B634+1,B:B,0)-1)),"V")&gt;0,COUNTIF(INDIRECT("C"&amp;MATCH(B634,B:B,0)&amp;":C"&amp;IF(B634=MAX(B:B),1010,MATCH(B634+1,B:B,0)-1)),"H")+COUNTIF(INDIRECT("C"&amp;MATCH(B634,B:B,0)&amp;":C"&amp;IF(B634=MAX(B:B),1010,MATCH(B634+1,B:B,0)-1)),"S")+2,"")),B634&amp;"V2","")))))),"")</f>
        <v/>
      </c>
      <c r="AH634" s="14" t="str">
        <f t="shared" ca="1" si="190"/>
        <v/>
      </c>
    </row>
    <row r="635" spans="1:34" customFormat="1" x14ac:dyDescent="0.3">
      <c r="A635" s="52" t="str">
        <f t="shared" ca="1" si="187"/>
        <v/>
      </c>
      <c r="L635" s="9"/>
      <c r="M635" s="52"/>
      <c r="N635" s="52"/>
      <c r="O635" s="47" t="str">
        <f t="shared" si="192"/>
        <v/>
      </c>
      <c r="P635" s="46" t="str">
        <f t="shared" ca="1" si="193"/>
        <v/>
      </c>
      <c r="Q635" s="39"/>
      <c r="R635" s="39"/>
      <c r="S635" s="40"/>
      <c r="T635" s="6" t="str">
        <f t="shared" si="194"/>
        <v/>
      </c>
      <c r="U635" s="6" t="str">
        <f t="shared" si="195"/>
        <v/>
      </c>
      <c r="V635" s="6" t="str">
        <f t="shared" si="196"/>
        <v/>
      </c>
      <c r="W635" s="6" t="str">
        <f t="shared" si="197"/>
        <v/>
      </c>
      <c r="X635" s="6" t="str">
        <f t="shared" si="198"/>
        <v/>
      </c>
      <c r="Y635" s="6" t="str">
        <f t="shared" si="199"/>
        <v/>
      </c>
      <c r="Z635" s="6" t="str">
        <f t="shared" si="200"/>
        <v/>
      </c>
      <c r="AA635" s="6" t="str">
        <f t="shared" si="201"/>
        <v/>
      </c>
      <c r="AB635" s="6" t="str">
        <f t="shared" si="202"/>
        <v/>
      </c>
      <c r="AC635" s="6" t="str">
        <f t="shared" si="203"/>
        <v/>
      </c>
      <c r="AD635" s="6" t="str">
        <f t="shared" si="188"/>
        <v/>
      </c>
      <c r="AE635" s="6" t="str">
        <f t="shared" si="189"/>
        <v/>
      </c>
      <c r="AF635" s="6" t="str">
        <f t="shared" si="191"/>
        <v/>
      </c>
      <c r="AG635" s="6" t="str">
        <f ca="1">IFERROR(IF(AD635=LARGE(INDIRECT("AD"&amp;MATCH(B635,B:B,0)&amp;":AD"&amp;IF(B635=MAX(B:B),1010,MATCH(B635+1,B:B,0)-1)),IF(COUNTIF(INDIRECT("C"&amp;MATCH(B635,B:B,0)&amp;":C"&amp;IF(B635=MAX(B:B),1010,MATCH(B635+1,B:B,0)-1)),"H")&gt;0,1,"")),B635&amp;"H1",IF(AD635=LARGE(INDIRECT("AD"&amp;MATCH(B635,B:B,0)&amp;":AD"&amp;IF(B635=MAX(B:B),1010,MATCH(B635+1,B:B,0)-1)),IF(COUNTIF(INDIRECT("C"&amp;MATCH(B635,B:B,0)&amp;":C"&amp;IF(B635=MAX(B:B),1010,MATCH(B635+1,B:B,0)-1)),"H")&gt;0,2,"")),B635&amp;"H2",IF(AD635=LARGE(INDIRECT("AD"&amp;MATCH(B635,B:B,0)&amp;":AD"&amp;IF(B635=MAX(B:B),1010,MATCH(B635+1,B:B,0)-1)), IF(COUNTIF(INDIRECT("C"&amp;MATCH(B635,B:B,0)&amp;":C"&amp;IF(B635=MAX(B:B),1010,MATCH(B635+1,B:B,0)-1)),"S")&gt;0,COUNTIF(INDIRECT("C"&amp;MATCH(B635,B:B,0)&amp;":C"&amp;IF(B635=MAX(B:B),1010,MATCH(B635+1,B:B,0)-1)),"H")+1,””)),B635&amp;"S1",IF(AD635=LARGE(INDIRECT("AD"&amp;MATCH(B635,B:B,0)&amp;":AD"&amp;IF(B635=MAX(B:B),1010,MATCH(B635+1,B:B,0)-1)), IF(COUNTIF(INDIRECT("C"&amp;MATCH(B635,B:B,0)&amp;":C"&amp;IF(B635=MAX(B:B),1010,MATCH(B635+1,B:B,0)-1)),"S")&gt;0,COUNTIF(INDIRECT("C"&amp;MATCH(B635,B:B,0)&amp;":C"&amp;IF(B635=MAX(B:B),1010,MATCH(B635+1,B:B,0)-1)),"H")+2,””)),B635&amp;"S2",IF(AD635=LARGE(INDIRECT("AD"&amp;MATCH(B635,B:B,0)&amp;":AD"&amp;IF(B635=MAX(B:B),1010,MATCH(B635+1,B:B,0)-1)), IF(COUNTIF(INDIRECT("C"&amp;MATCH(B635,B:B,0)&amp;":C"&amp;IF(B635=MAX(B:B),1010,MATCH(B635+1,B:B,0)-1)),"V")&gt;0,COUNTIF(INDIRECT("C"&amp;MATCH(B635,B:B,0)&amp;":C"&amp;IF(B635=MAX(B:B),1010,MATCH(B635+1,B:B,0)-1)),"H")+COUNTIF(INDIRECT("C"&amp;MATCH(B635,B:B,0)&amp;":C"&amp;IF(B635=MAX(B:B),1010,MATCH(B635+1,B:B,0)-1)),"S")+1,"")),B635&amp;"V1",IF(AD635=LARGE(INDIRECT("AD"&amp;MATCH(B635,B:B,0)&amp;":AD"&amp;IF(B635=MAX(B:B),1010,MATCH(B635+1,B:B,0)-1)), IF(COUNTIF(INDIRECT("C"&amp;MATCH(B635,B:B,0)&amp;":C"&amp;IF(B635=MAX(B:B),1010,MATCH(B635+1,B:B,0)-1)),"V")&gt;0,COUNTIF(INDIRECT("C"&amp;MATCH(B635,B:B,0)&amp;":C"&amp;IF(B635=MAX(B:B),1010,MATCH(B635+1,B:B,0)-1)),"H")+COUNTIF(INDIRECT("C"&amp;MATCH(B635,B:B,0)&amp;":C"&amp;IF(B635=MAX(B:B),1010,MATCH(B635+1,B:B,0)-1)),"S")+2,"")),B635&amp;"V2","")))))),"")</f>
        <v/>
      </c>
      <c r="AH635" s="14" t="str">
        <f t="shared" ca="1" si="190"/>
        <v/>
      </c>
    </row>
    <row r="636" spans="1:34" customFormat="1" x14ac:dyDescent="0.3">
      <c r="A636" s="52" t="str">
        <f t="shared" ca="1" si="187"/>
        <v/>
      </c>
      <c r="L636" s="9"/>
      <c r="M636" s="52"/>
      <c r="N636" s="52"/>
      <c r="O636" s="47" t="str">
        <f t="shared" si="192"/>
        <v/>
      </c>
      <c r="P636" s="46" t="str">
        <f t="shared" ca="1" si="193"/>
        <v/>
      </c>
      <c r="Q636" s="39"/>
      <c r="R636" s="39"/>
      <c r="S636" s="40"/>
      <c r="T636" s="6" t="str">
        <f t="shared" si="194"/>
        <v/>
      </c>
      <c r="U636" s="6" t="str">
        <f t="shared" si="195"/>
        <v/>
      </c>
      <c r="V636" s="6" t="str">
        <f t="shared" si="196"/>
        <v/>
      </c>
      <c r="W636" s="6" t="str">
        <f t="shared" si="197"/>
        <v/>
      </c>
      <c r="X636" s="6" t="str">
        <f t="shared" si="198"/>
        <v/>
      </c>
      <c r="Y636" s="6" t="str">
        <f t="shared" si="199"/>
        <v/>
      </c>
      <c r="Z636" s="6" t="str">
        <f t="shared" si="200"/>
        <v/>
      </c>
      <c r="AA636" s="6" t="str">
        <f t="shared" si="201"/>
        <v/>
      </c>
      <c r="AB636" s="6" t="str">
        <f t="shared" si="202"/>
        <v/>
      </c>
      <c r="AC636" s="6" t="str">
        <f t="shared" si="203"/>
        <v/>
      </c>
      <c r="AD636" s="6" t="str">
        <f t="shared" si="188"/>
        <v/>
      </c>
      <c r="AE636" s="6" t="str">
        <f t="shared" si="189"/>
        <v/>
      </c>
      <c r="AF636" s="6" t="str">
        <f t="shared" si="191"/>
        <v/>
      </c>
      <c r="AG636" s="6" t="str">
        <f ca="1">IFERROR(IF(AD636=LARGE(INDIRECT("AD"&amp;MATCH(B636,B:B,0)&amp;":AD"&amp;IF(B636=MAX(B:B),1010,MATCH(B636+1,B:B,0)-1)),IF(COUNTIF(INDIRECT("C"&amp;MATCH(B636,B:B,0)&amp;":C"&amp;IF(B636=MAX(B:B),1010,MATCH(B636+1,B:B,0)-1)),"H")&gt;0,1,"")),B636&amp;"H1",IF(AD636=LARGE(INDIRECT("AD"&amp;MATCH(B636,B:B,0)&amp;":AD"&amp;IF(B636=MAX(B:B),1010,MATCH(B636+1,B:B,0)-1)),IF(COUNTIF(INDIRECT("C"&amp;MATCH(B636,B:B,0)&amp;":C"&amp;IF(B636=MAX(B:B),1010,MATCH(B636+1,B:B,0)-1)),"H")&gt;0,2,"")),B636&amp;"H2",IF(AD636=LARGE(INDIRECT("AD"&amp;MATCH(B636,B:B,0)&amp;":AD"&amp;IF(B636=MAX(B:B),1010,MATCH(B636+1,B:B,0)-1)), IF(COUNTIF(INDIRECT("C"&amp;MATCH(B636,B:B,0)&amp;":C"&amp;IF(B636=MAX(B:B),1010,MATCH(B636+1,B:B,0)-1)),"S")&gt;0,COUNTIF(INDIRECT("C"&amp;MATCH(B636,B:B,0)&amp;":C"&amp;IF(B636=MAX(B:B),1010,MATCH(B636+1,B:B,0)-1)),"H")+1,””)),B636&amp;"S1",IF(AD636=LARGE(INDIRECT("AD"&amp;MATCH(B636,B:B,0)&amp;":AD"&amp;IF(B636=MAX(B:B),1010,MATCH(B636+1,B:B,0)-1)), IF(COUNTIF(INDIRECT("C"&amp;MATCH(B636,B:B,0)&amp;":C"&amp;IF(B636=MAX(B:B),1010,MATCH(B636+1,B:B,0)-1)),"S")&gt;0,COUNTIF(INDIRECT("C"&amp;MATCH(B636,B:B,0)&amp;":C"&amp;IF(B636=MAX(B:B),1010,MATCH(B636+1,B:B,0)-1)),"H")+2,””)),B636&amp;"S2",IF(AD636=LARGE(INDIRECT("AD"&amp;MATCH(B636,B:B,0)&amp;":AD"&amp;IF(B636=MAX(B:B),1010,MATCH(B636+1,B:B,0)-1)), IF(COUNTIF(INDIRECT("C"&amp;MATCH(B636,B:B,0)&amp;":C"&amp;IF(B636=MAX(B:B),1010,MATCH(B636+1,B:B,0)-1)),"V")&gt;0,COUNTIF(INDIRECT("C"&amp;MATCH(B636,B:B,0)&amp;":C"&amp;IF(B636=MAX(B:B),1010,MATCH(B636+1,B:B,0)-1)),"H")+COUNTIF(INDIRECT("C"&amp;MATCH(B636,B:B,0)&amp;":C"&amp;IF(B636=MAX(B:B),1010,MATCH(B636+1,B:B,0)-1)),"S")+1,"")),B636&amp;"V1",IF(AD636=LARGE(INDIRECT("AD"&amp;MATCH(B636,B:B,0)&amp;":AD"&amp;IF(B636=MAX(B:B),1010,MATCH(B636+1,B:B,0)-1)), IF(COUNTIF(INDIRECT("C"&amp;MATCH(B636,B:B,0)&amp;":C"&amp;IF(B636=MAX(B:B),1010,MATCH(B636+1,B:B,0)-1)),"V")&gt;0,COUNTIF(INDIRECT("C"&amp;MATCH(B636,B:B,0)&amp;":C"&amp;IF(B636=MAX(B:B),1010,MATCH(B636+1,B:B,0)-1)),"H")+COUNTIF(INDIRECT("C"&amp;MATCH(B636,B:B,0)&amp;":C"&amp;IF(B636=MAX(B:B),1010,MATCH(B636+1,B:B,0)-1)),"S")+2,"")),B636&amp;"V2","")))))),"")</f>
        <v/>
      </c>
      <c r="AH636" s="14" t="str">
        <f t="shared" ca="1" si="190"/>
        <v/>
      </c>
    </row>
    <row r="637" spans="1:34" customFormat="1" x14ac:dyDescent="0.3">
      <c r="A637" s="52" t="str">
        <f t="shared" ca="1" si="187"/>
        <v/>
      </c>
      <c r="L637" s="9"/>
      <c r="M637" s="52"/>
      <c r="N637" s="52"/>
      <c r="O637" s="47" t="str">
        <f t="shared" si="192"/>
        <v/>
      </c>
      <c r="P637" s="46" t="str">
        <f t="shared" ca="1" si="193"/>
        <v/>
      </c>
      <c r="Q637" s="39"/>
      <c r="R637" s="39"/>
      <c r="S637" s="40"/>
      <c r="T637" s="6" t="str">
        <f t="shared" si="194"/>
        <v/>
      </c>
      <c r="U637" s="6" t="str">
        <f t="shared" si="195"/>
        <v/>
      </c>
      <c r="V637" s="6" t="str">
        <f t="shared" si="196"/>
        <v/>
      </c>
      <c r="W637" s="6" t="str">
        <f t="shared" si="197"/>
        <v/>
      </c>
      <c r="X637" s="6" t="str">
        <f t="shared" si="198"/>
        <v/>
      </c>
      <c r="Y637" s="6" t="str">
        <f t="shared" si="199"/>
        <v/>
      </c>
      <c r="Z637" s="6" t="str">
        <f t="shared" si="200"/>
        <v/>
      </c>
      <c r="AA637" s="6" t="str">
        <f t="shared" si="201"/>
        <v/>
      </c>
      <c r="AB637" s="6" t="str">
        <f t="shared" si="202"/>
        <v/>
      </c>
      <c r="AC637" s="6" t="str">
        <f t="shared" si="203"/>
        <v/>
      </c>
      <c r="AD637" s="6" t="str">
        <f t="shared" si="188"/>
        <v/>
      </c>
      <c r="AE637" s="6" t="str">
        <f t="shared" si="189"/>
        <v/>
      </c>
      <c r="AF637" s="6" t="str">
        <f t="shared" si="191"/>
        <v/>
      </c>
      <c r="AG637" s="6" t="str">
        <f ca="1">IFERROR(IF(AD637=LARGE(INDIRECT("AD"&amp;MATCH(B637,B:B,0)&amp;":AD"&amp;IF(B637=MAX(B:B),1010,MATCH(B637+1,B:B,0)-1)),IF(COUNTIF(INDIRECT("C"&amp;MATCH(B637,B:B,0)&amp;":C"&amp;IF(B637=MAX(B:B),1010,MATCH(B637+1,B:B,0)-1)),"H")&gt;0,1,"")),B637&amp;"H1",IF(AD637=LARGE(INDIRECT("AD"&amp;MATCH(B637,B:B,0)&amp;":AD"&amp;IF(B637=MAX(B:B),1010,MATCH(B637+1,B:B,0)-1)),IF(COUNTIF(INDIRECT("C"&amp;MATCH(B637,B:B,0)&amp;":C"&amp;IF(B637=MAX(B:B),1010,MATCH(B637+1,B:B,0)-1)),"H")&gt;0,2,"")),B637&amp;"H2",IF(AD637=LARGE(INDIRECT("AD"&amp;MATCH(B637,B:B,0)&amp;":AD"&amp;IF(B637=MAX(B:B),1010,MATCH(B637+1,B:B,0)-1)), IF(COUNTIF(INDIRECT("C"&amp;MATCH(B637,B:B,0)&amp;":C"&amp;IF(B637=MAX(B:B),1010,MATCH(B637+1,B:B,0)-1)),"S")&gt;0,COUNTIF(INDIRECT("C"&amp;MATCH(B637,B:B,0)&amp;":C"&amp;IF(B637=MAX(B:B),1010,MATCH(B637+1,B:B,0)-1)),"H")+1,””)),B637&amp;"S1",IF(AD637=LARGE(INDIRECT("AD"&amp;MATCH(B637,B:B,0)&amp;":AD"&amp;IF(B637=MAX(B:B),1010,MATCH(B637+1,B:B,0)-1)), IF(COUNTIF(INDIRECT("C"&amp;MATCH(B637,B:B,0)&amp;":C"&amp;IF(B637=MAX(B:B),1010,MATCH(B637+1,B:B,0)-1)),"S")&gt;0,COUNTIF(INDIRECT("C"&amp;MATCH(B637,B:B,0)&amp;":C"&amp;IF(B637=MAX(B:B),1010,MATCH(B637+1,B:B,0)-1)),"H")+2,””)),B637&amp;"S2",IF(AD637=LARGE(INDIRECT("AD"&amp;MATCH(B637,B:B,0)&amp;":AD"&amp;IF(B637=MAX(B:B),1010,MATCH(B637+1,B:B,0)-1)), IF(COUNTIF(INDIRECT("C"&amp;MATCH(B637,B:B,0)&amp;":C"&amp;IF(B637=MAX(B:B),1010,MATCH(B637+1,B:B,0)-1)),"V")&gt;0,COUNTIF(INDIRECT("C"&amp;MATCH(B637,B:B,0)&amp;":C"&amp;IF(B637=MAX(B:B),1010,MATCH(B637+1,B:B,0)-1)),"H")+COUNTIF(INDIRECT("C"&amp;MATCH(B637,B:B,0)&amp;":C"&amp;IF(B637=MAX(B:B),1010,MATCH(B637+1,B:B,0)-1)),"S")+1,"")),B637&amp;"V1",IF(AD637=LARGE(INDIRECT("AD"&amp;MATCH(B637,B:B,0)&amp;":AD"&amp;IF(B637=MAX(B:B),1010,MATCH(B637+1,B:B,0)-1)), IF(COUNTIF(INDIRECT("C"&amp;MATCH(B637,B:B,0)&amp;":C"&amp;IF(B637=MAX(B:B),1010,MATCH(B637+1,B:B,0)-1)),"V")&gt;0,COUNTIF(INDIRECT("C"&amp;MATCH(B637,B:B,0)&amp;":C"&amp;IF(B637=MAX(B:B),1010,MATCH(B637+1,B:B,0)-1)),"H")+COUNTIF(INDIRECT("C"&amp;MATCH(B637,B:B,0)&amp;":C"&amp;IF(B637=MAX(B:B),1010,MATCH(B637+1,B:B,0)-1)),"S")+2,"")),B637&amp;"V2","")))))),"")</f>
        <v/>
      </c>
      <c r="AH637" s="14" t="str">
        <f t="shared" ca="1" si="190"/>
        <v/>
      </c>
    </row>
    <row r="638" spans="1:34" customFormat="1" x14ac:dyDescent="0.3">
      <c r="A638" s="52" t="str">
        <f t="shared" ca="1" si="187"/>
        <v/>
      </c>
      <c r="L638" s="9"/>
      <c r="M638" s="52"/>
      <c r="N638" s="52"/>
      <c r="O638" s="47" t="str">
        <f t="shared" si="192"/>
        <v/>
      </c>
      <c r="P638" s="46" t="str">
        <f t="shared" ca="1" si="193"/>
        <v/>
      </c>
      <c r="Q638" s="39"/>
      <c r="R638" s="39"/>
      <c r="S638" s="40"/>
      <c r="T638" s="6" t="str">
        <f t="shared" si="194"/>
        <v/>
      </c>
      <c r="U638" s="6" t="str">
        <f t="shared" si="195"/>
        <v/>
      </c>
      <c r="V638" s="6" t="str">
        <f t="shared" si="196"/>
        <v/>
      </c>
      <c r="W638" s="6" t="str">
        <f t="shared" si="197"/>
        <v/>
      </c>
      <c r="X638" s="6" t="str">
        <f t="shared" si="198"/>
        <v/>
      </c>
      <c r="Y638" s="6" t="str">
        <f t="shared" si="199"/>
        <v/>
      </c>
      <c r="Z638" s="6" t="str">
        <f t="shared" si="200"/>
        <v/>
      </c>
      <c r="AA638" s="6" t="str">
        <f t="shared" si="201"/>
        <v/>
      </c>
      <c r="AB638" s="6" t="str">
        <f t="shared" si="202"/>
        <v/>
      </c>
      <c r="AC638" s="6" t="str">
        <f t="shared" si="203"/>
        <v/>
      </c>
      <c r="AD638" s="6" t="str">
        <f t="shared" si="188"/>
        <v/>
      </c>
      <c r="AE638" s="6" t="str">
        <f t="shared" si="189"/>
        <v/>
      </c>
      <c r="AF638" s="6" t="str">
        <f t="shared" si="191"/>
        <v/>
      </c>
      <c r="AG638" s="6" t="str">
        <f ca="1">IFERROR(IF(AD638=LARGE(INDIRECT("AD"&amp;MATCH(B638,B:B,0)&amp;":AD"&amp;IF(B638=MAX(B:B),1010,MATCH(B638+1,B:B,0)-1)),IF(COUNTIF(INDIRECT("C"&amp;MATCH(B638,B:B,0)&amp;":C"&amp;IF(B638=MAX(B:B),1010,MATCH(B638+1,B:B,0)-1)),"H")&gt;0,1,"")),B638&amp;"H1",IF(AD638=LARGE(INDIRECT("AD"&amp;MATCH(B638,B:B,0)&amp;":AD"&amp;IF(B638=MAX(B:B),1010,MATCH(B638+1,B:B,0)-1)),IF(COUNTIF(INDIRECT("C"&amp;MATCH(B638,B:B,0)&amp;":C"&amp;IF(B638=MAX(B:B),1010,MATCH(B638+1,B:B,0)-1)),"H")&gt;0,2,"")),B638&amp;"H2",IF(AD638=LARGE(INDIRECT("AD"&amp;MATCH(B638,B:B,0)&amp;":AD"&amp;IF(B638=MAX(B:B),1010,MATCH(B638+1,B:B,0)-1)), IF(COUNTIF(INDIRECT("C"&amp;MATCH(B638,B:B,0)&amp;":C"&amp;IF(B638=MAX(B:B),1010,MATCH(B638+1,B:B,0)-1)),"S")&gt;0,COUNTIF(INDIRECT("C"&amp;MATCH(B638,B:B,0)&amp;":C"&amp;IF(B638=MAX(B:B),1010,MATCH(B638+1,B:B,0)-1)),"H")+1,””)),B638&amp;"S1",IF(AD638=LARGE(INDIRECT("AD"&amp;MATCH(B638,B:B,0)&amp;":AD"&amp;IF(B638=MAX(B:B),1010,MATCH(B638+1,B:B,0)-1)), IF(COUNTIF(INDIRECT("C"&amp;MATCH(B638,B:B,0)&amp;":C"&amp;IF(B638=MAX(B:B),1010,MATCH(B638+1,B:B,0)-1)),"S")&gt;0,COUNTIF(INDIRECT("C"&amp;MATCH(B638,B:B,0)&amp;":C"&amp;IF(B638=MAX(B:B),1010,MATCH(B638+1,B:B,0)-1)),"H")+2,””)),B638&amp;"S2",IF(AD638=LARGE(INDIRECT("AD"&amp;MATCH(B638,B:B,0)&amp;":AD"&amp;IF(B638=MAX(B:B),1010,MATCH(B638+1,B:B,0)-1)), IF(COUNTIF(INDIRECT("C"&amp;MATCH(B638,B:B,0)&amp;":C"&amp;IF(B638=MAX(B:B),1010,MATCH(B638+1,B:B,0)-1)),"V")&gt;0,COUNTIF(INDIRECT("C"&amp;MATCH(B638,B:B,0)&amp;":C"&amp;IF(B638=MAX(B:B),1010,MATCH(B638+1,B:B,0)-1)),"H")+COUNTIF(INDIRECT("C"&amp;MATCH(B638,B:B,0)&amp;":C"&amp;IF(B638=MAX(B:B),1010,MATCH(B638+1,B:B,0)-1)),"S")+1,"")),B638&amp;"V1",IF(AD638=LARGE(INDIRECT("AD"&amp;MATCH(B638,B:B,0)&amp;":AD"&amp;IF(B638=MAX(B:B),1010,MATCH(B638+1,B:B,0)-1)), IF(COUNTIF(INDIRECT("C"&amp;MATCH(B638,B:B,0)&amp;":C"&amp;IF(B638=MAX(B:B),1010,MATCH(B638+1,B:B,0)-1)),"V")&gt;0,COUNTIF(INDIRECT("C"&amp;MATCH(B638,B:B,0)&amp;":C"&amp;IF(B638=MAX(B:B),1010,MATCH(B638+1,B:B,0)-1)),"H")+COUNTIF(INDIRECT("C"&amp;MATCH(B638,B:B,0)&amp;":C"&amp;IF(B638=MAX(B:B),1010,MATCH(B638+1,B:B,0)-1)),"S")+2,"")),B638&amp;"V2","")))))),"")</f>
        <v/>
      </c>
      <c r="AH638" s="14" t="str">
        <f t="shared" ca="1" si="190"/>
        <v/>
      </c>
    </row>
    <row r="639" spans="1:34" customFormat="1" x14ac:dyDescent="0.3">
      <c r="A639" s="52" t="str">
        <f t="shared" ca="1" si="187"/>
        <v/>
      </c>
      <c r="L639" s="9"/>
      <c r="M639" s="52"/>
      <c r="N639" s="52"/>
      <c r="O639" s="47" t="str">
        <f t="shared" si="192"/>
        <v/>
      </c>
      <c r="P639" s="46" t="str">
        <f t="shared" ca="1" si="193"/>
        <v/>
      </c>
      <c r="Q639" s="39"/>
      <c r="R639" s="39"/>
      <c r="S639" s="40"/>
      <c r="T639" s="6" t="str">
        <f t="shared" si="194"/>
        <v/>
      </c>
      <c r="U639" s="6" t="str">
        <f t="shared" si="195"/>
        <v/>
      </c>
      <c r="V639" s="6" t="str">
        <f t="shared" si="196"/>
        <v/>
      </c>
      <c r="W639" s="6" t="str">
        <f t="shared" si="197"/>
        <v/>
      </c>
      <c r="X639" s="6" t="str">
        <f t="shared" si="198"/>
        <v/>
      </c>
      <c r="Y639" s="6" t="str">
        <f t="shared" si="199"/>
        <v/>
      </c>
      <c r="Z639" s="6" t="str">
        <f t="shared" si="200"/>
        <v/>
      </c>
      <c r="AA639" s="6" t="str">
        <f t="shared" si="201"/>
        <v/>
      </c>
      <c r="AB639" s="6" t="str">
        <f t="shared" si="202"/>
        <v/>
      </c>
      <c r="AC639" s="6" t="str">
        <f t="shared" si="203"/>
        <v/>
      </c>
      <c r="AD639" s="6" t="str">
        <f t="shared" si="188"/>
        <v/>
      </c>
      <c r="AE639" s="6" t="str">
        <f t="shared" si="189"/>
        <v/>
      </c>
      <c r="AF639" s="6" t="str">
        <f t="shared" si="191"/>
        <v/>
      </c>
      <c r="AG639" s="6" t="str">
        <f ca="1">IFERROR(IF(AD639=LARGE(INDIRECT("AD"&amp;MATCH(B639,B:B,0)&amp;":AD"&amp;IF(B639=MAX(B:B),1010,MATCH(B639+1,B:B,0)-1)),IF(COUNTIF(INDIRECT("C"&amp;MATCH(B639,B:B,0)&amp;":C"&amp;IF(B639=MAX(B:B),1010,MATCH(B639+1,B:B,0)-1)),"H")&gt;0,1,"")),B639&amp;"H1",IF(AD639=LARGE(INDIRECT("AD"&amp;MATCH(B639,B:B,0)&amp;":AD"&amp;IF(B639=MAX(B:B),1010,MATCH(B639+1,B:B,0)-1)),IF(COUNTIF(INDIRECT("C"&amp;MATCH(B639,B:B,0)&amp;":C"&amp;IF(B639=MAX(B:B),1010,MATCH(B639+1,B:B,0)-1)),"H")&gt;0,2,"")),B639&amp;"H2",IF(AD639=LARGE(INDIRECT("AD"&amp;MATCH(B639,B:B,0)&amp;":AD"&amp;IF(B639=MAX(B:B),1010,MATCH(B639+1,B:B,0)-1)), IF(COUNTIF(INDIRECT("C"&amp;MATCH(B639,B:B,0)&amp;":C"&amp;IF(B639=MAX(B:B),1010,MATCH(B639+1,B:B,0)-1)),"S")&gt;0,COUNTIF(INDIRECT("C"&amp;MATCH(B639,B:B,0)&amp;":C"&amp;IF(B639=MAX(B:B),1010,MATCH(B639+1,B:B,0)-1)),"H")+1,””)),B639&amp;"S1",IF(AD639=LARGE(INDIRECT("AD"&amp;MATCH(B639,B:B,0)&amp;":AD"&amp;IF(B639=MAX(B:B),1010,MATCH(B639+1,B:B,0)-1)), IF(COUNTIF(INDIRECT("C"&amp;MATCH(B639,B:B,0)&amp;":C"&amp;IF(B639=MAX(B:B),1010,MATCH(B639+1,B:B,0)-1)),"S")&gt;0,COUNTIF(INDIRECT("C"&amp;MATCH(B639,B:B,0)&amp;":C"&amp;IF(B639=MAX(B:B),1010,MATCH(B639+1,B:B,0)-1)),"H")+2,””)),B639&amp;"S2",IF(AD639=LARGE(INDIRECT("AD"&amp;MATCH(B639,B:B,0)&amp;":AD"&amp;IF(B639=MAX(B:B),1010,MATCH(B639+1,B:B,0)-1)), IF(COUNTIF(INDIRECT("C"&amp;MATCH(B639,B:B,0)&amp;":C"&amp;IF(B639=MAX(B:B),1010,MATCH(B639+1,B:B,0)-1)),"V")&gt;0,COUNTIF(INDIRECT("C"&amp;MATCH(B639,B:B,0)&amp;":C"&amp;IF(B639=MAX(B:B),1010,MATCH(B639+1,B:B,0)-1)),"H")+COUNTIF(INDIRECT("C"&amp;MATCH(B639,B:B,0)&amp;":C"&amp;IF(B639=MAX(B:B),1010,MATCH(B639+1,B:B,0)-1)),"S")+1,"")),B639&amp;"V1",IF(AD639=LARGE(INDIRECT("AD"&amp;MATCH(B639,B:B,0)&amp;":AD"&amp;IF(B639=MAX(B:B),1010,MATCH(B639+1,B:B,0)-1)), IF(COUNTIF(INDIRECT("C"&amp;MATCH(B639,B:B,0)&amp;":C"&amp;IF(B639=MAX(B:B),1010,MATCH(B639+1,B:B,0)-1)),"V")&gt;0,COUNTIF(INDIRECT("C"&amp;MATCH(B639,B:B,0)&amp;":C"&amp;IF(B639=MAX(B:B),1010,MATCH(B639+1,B:B,0)-1)),"H")+COUNTIF(INDIRECT("C"&amp;MATCH(B639,B:B,0)&amp;":C"&amp;IF(B639=MAX(B:B),1010,MATCH(B639+1,B:B,0)-1)),"S")+2,"")),B639&amp;"V2","")))))),"")</f>
        <v/>
      </c>
      <c r="AH639" s="14" t="str">
        <f t="shared" ca="1" si="190"/>
        <v/>
      </c>
    </row>
    <row r="640" spans="1:34" customFormat="1" x14ac:dyDescent="0.3">
      <c r="A640" s="52" t="str">
        <f t="shared" ca="1" si="187"/>
        <v/>
      </c>
      <c r="L640" s="9"/>
      <c r="M640" s="52"/>
      <c r="N640" s="52"/>
      <c r="O640" s="47" t="str">
        <f t="shared" si="192"/>
        <v/>
      </c>
      <c r="P640" s="46" t="str">
        <f t="shared" ca="1" si="193"/>
        <v/>
      </c>
      <c r="Q640" s="39"/>
      <c r="R640" s="39"/>
      <c r="S640" s="40"/>
      <c r="T640" s="6" t="str">
        <f t="shared" si="194"/>
        <v/>
      </c>
      <c r="U640" s="6" t="str">
        <f t="shared" si="195"/>
        <v/>
      </c>
      <c r="V640" s="6" t="str">
        <f t="shared" si="196"/>
        <v/>
      </c>
      <c r="W640" s="6" t="str">
        <f t="shared" si="197"/>
        <v/>
      </c>
      <c r="X640" s="6" t="str">
        <f t="shared" si="198"/>
        <v/>
      </c>
      <c r="Y640" s="6" t="str">
        <f t="shared" si="199"/>
        <v/>
      </c>
      <c r="Z640" s="6" t="str">
        <f t="shared" si="200"/>
        <v/>
      </c>
      <c r="AA640" s="6" t="str">
        <f t="shared" si="201"/>
        <v/>
      </c>
      <c r="AB640" s="6" t="str">
        <f t="shared" si="202"/>
        <v/>
      </c>
      <c r="AC640" s="6" t="str">
        <f t="shared" si="203"/>
        <v/>
      </c>
      <c r="AD640" s="6" t="str">
        <f t="shared" si="188"/>
        <v/>
      </c>
      <c r="AE640" s="6" t="str">
        <f t="shared" si="189"/>
        <v/>
      </c>
      <c r="AF640" s="6" t="str">
        <f t="shared" si="191"/>
        <v/>
      </c>
      <c r="AG640" s="6" t="str">
        <f ca="1">IFERROR(IF(AD640=LARGE(INDIRECT("AD"&amp;MATCH(B640,B:B,0)&amp;":AD"&amp;IF(B640=MAX(B:B),1010,MATCH(B640+1,B:B,0)-1)),IF(COUNTIF(INDIRECT("C"&amp;MATCH(B640,B:B,0)&amp;":C"&amp;IF(B640=MAX(B:B),1010,MATCH(B640+1,B:B,0)-1)),"H")&gt;0,1,"")),B640&amp;"H1",IF(AD640=LARGE(INDIRECT("AD"&amp;MATCH(B640,B:B,0)&amp;":AD"&amp;IF(B640=MAX(B:B),1010,MATCH(B640+1,B:B,0)-1)),IF(COUNTIF(INDIRECT("C"&amp;MATCH(B640,B:B,0)&amp;":C"&amp;IF(B640=MAX(B:B),1010,MATCH(B640+1,B:B,0)-1)),"H")&gt;0,2,"")),B640&amp;"H2",IF(AD640=LARGE(INDIRECT("AD"&amp;MATCH(B640,B:B,0)&amp;":AD"&amp;IF(B640=MAX(B:B),1010,MATCH(B640+1,B:B,0)-1)), IF(COUNTIF(INDIRECT("C"&amp;MATCH(B640,B:B,0)&amp;":C"&amp;IF(B640=MAX(B:B),1010,MATCH(B640+1,B:B,0)-1)),"S")&gt;0,COUNTIF(INDIRECT("C"&amp;MATCH(B640,B:B,0)&amp;":C"&amp;IF(B640=MAX(B:B),1010,MATCH(B640+1,B:B,0)-1)),"H")+1,””)),B640&amp;"S1",IF(AD640=LARGE(INDIRECT("AD"&amp;MATCH(B640,B:B,0)&amp;":AD"&amp;IF(B640=MAX(B:B),1010,MATCH(B640+1,B:B,0)-1)), IF(COUNTIF(INDIRECT("C"&amp;MATCH(B640,B:B,0)&amp;":C"&amp;IF(B640=MAX(B:B),1010,MATCH(B640+1,B:B,0)-1)),"S")&gt;0,COUNTIF(INDIRECT("C"&amp;MATCH(B640,B:B,0)&amp;":C"&amp;IF(B640=MAX(B:B),1010,MATCH(B640+1,B:B,0)-1)),"H")+2,””)),B640&amp;"S2",IF(AD640=LARGE(INDIRECT("AD"&amp;MATCH(B640,B:B,0)&amp;":AD"&amp;IF(B640=MAX(B:B),1010,MATCH(B640+1,B:B,0)-1)), IF(COUNTIF(INDIRECT("C"&amp;MATCH(B640,B:B,0)&amp;":C"&amp;IF(B640=MAX(B:B),1010,MATCH(B640+1,B:B,0)-1)),"V")&gt;0,COUNTIF(INDIRECT("C"&amp;MATCH(B640,B:B,0)&amp;":C"&amp;IF(B640=MAX(B:B),1010,MATCH(B640+1,B:B,0)-1)),"H")+COUNTIF(INDIRECT("C"&amp;MATCH(B640,B:B,0)&amp;":C"&amp;IF(B640=MAX(B:B),1010,MATCH(B640+1,B:B,0)-1)),"S")+1,"")),B640&amp;"V1",IF(AD640=LARGE(INDIRECT("AD"&amp;MATCH(B640,B:B,0)&amp;":AD"&amp;IF(B640=MAX(B:B),1010,MATCH(B640+1,B:B,0)-1)), IF(COUNTIF(INDIRECT("C"&amp;MATCH(B640,B:B,0)&amp;":C"&amp;IF(B640=MAX(B:B),1010,MATCH(B640+1,B:B,0)-1)),"V")&gt;0,COUNTIF(INDIRECT("C"&amp;MATCH(B640,B:B,0)&amp;":C"&amp;IF(B640=MAX(B:B),1010,MATCH(B640+1,B:B,0)-1)),"H")+COUNTIF(INDIRECT("C"&amp;MATCH(B640,B:B,0)&amp;":C"&amp;IF(B640=MAX(B:B),1010,MATCH(B640+1,B:B,0)-1)),"S")+2,"")),B640&amp;"V2","")))))),"")</f>
        <v/>
      </c>
      <c r="AH640" s="14" t="str">
        <f t="shared" ca="1" si="190"/>
        <v/>
      </c>
    </row>
    <row r="641" spans="1:34" customFormat="1" x14ac:dyDescent="0.3">
      <c r="A641" s="52" t="str">
        <f t="shared" ca="1" si="187"/>
        <v/>
      </c>
      <c r="L641" s="9"/>
      <c r="M641" s="52"/>
      <c r="N641" s="52"/>
      <c r="O641" s="47" t="str">
        <f t="shared" si="192"/>
        <v/>
      </c>
      <c r="P641" s="46" t="str">
        <f t="shared" ca="1" si="193"/>
        <v/>
      </c>
      <c r="Q641" s="39"/>
      <c r="R641" s="39"/>
      <c r="S641" s="40"/>
      <c r="T641" s="6" t="str">
        <f t="shared" si="194"/>
        <v/>
      </c>
      <c r="U641" s="6" t="str">
        <f t="shared" si="195"/>
        <v/>
      </c>
      <c r="V641" s="6" t="str">
        <f t="shared" si="196"/>
        <v/>
      </c>
      <c r="W641" s="6" t="str">
        <f t="shared" si="197"/>
        <v/>
      </c>
      <c r="X641" s="6" t="str">
        <f t="shared" si="198"/>
        <v/>
      </c>
      <c r="Y641" s="6" t="str">
        <f t="shared" si="199"/>
        <v/>
      </c>
      <c r="Z641" s="6" t="str">
        <f t="shared" si="200"/>
        <v/>
      </c>
      <c r="AA641" s="6" t="str">
        <f t="shared" si="201"/>
        <v/>
      </c>
      <c r="AB641" s="6" t="str">
        <f t="shared" si="202"/>
        <v/>
      </c>
      <c r="AC641" s="6" t="str">
        <f t="shared" si="203"/>
        <v/>
      </c>
      <c r="AD641" s="6" t="str">
        <f t="shared" si="188"/>
        <v/>
      </c>
      <c r="AE641" s="6" t="str">
        <f t="shared" si="189"/>
        <v/>
      </c>
      <c r="AF641" s="6" t="str">
        <f t="shared" si="191"/>
        <v/>
      </c>
      <c r="AG641" s="6" t="str">
        <f ca="1">IFERROR(IF(AD641=LARGE(INDIRECT("AD"&amp;MATCH(B641,B:B,0)&amp;":AD"&amp;IF(B641=MAX(B:B),1010,MATCH(B641+1,B:B,0)-1)),IF(COUNTIF(INDIRECT("C"&amp;MATCH(B641,B:B,0)&amp;":C"&amp;IF(B641=MAX(B:B),1010,MATCH(B641+1,B:B,0)-1)),"H")&gt;0,1,"")),B641&amp;"H1",IF(AD641=LARGE(INDIRECT("AD"&amp;MATCH(B641,B:B,0)&amp;":AD"&amp;IF(B641=MAX(B:B),1010,MATCH(B641+1,B:B,0)-1)),IF(COUNTIF(INDIRECT("C"&amp;MATCH(B641,B:B,0)&amp;":C"&amp;IF(B641=MAX(B:B),1010,MATCH(B641+1,B:B,0)-1)),"H")&gt;0,2,"")),B641&amp;"H2",IF(AD641=LARGE(INDIRECT("AD"&amp;MATCH(B641,B:B,0)&amp;":AD"&amp;IF(B641=MAX(B:B),1010,MATCH(B641+1,B:B,0)-1)), IF(COUNTIF(INDIRECT("C"&amp;MATCH(B641,B:B,0)&amp;":C"&amp;IF(B641=MAX(B:B),1010,MATCH(B641+1,B:B,0)-1)),"S")&gt;0,COUNTIF(INDIRECT("C"&amp;MATCH(B641,B:B,0)&amp;":C"&amp;IF(B641=MAX(B:B),1010,MATCH(B641+1,B:B,0)-1)),"H")+1,””)),B641&amp;"S1",IF(AD641=LARGE(INDIRECT("AD"&amp;MATCH(B641,B:B,0)&amp;":AD"&amp;IF(B641=MAX(B:B),1010,MATCH(B641+1,B:B,0)-1)), IF(COUNTIF(INDIRECT("C"&amp;MATCH(B641,B:B,0)&amp;":C"&amp;IF(B641=MAX(B:B),1010,MATCH(B641+1,B:B,0)-1)),"S")&gt;0,COUNTIF(INDIRECT("C"&amp;MATCH(B641,B:B,0)&amp;":C"&amp;IF(B641=MAX(B:B),1010,MATCH(B641+1,B:B,0)-1)),"H")+2,””)),B641&amp;"S2",IF(AD641=LARGE(INDIRECT("AD"&amp;MATCH(B641,B:B,0)&amp;":AD"&amp;IF(B641=MAX(B:B),1010,MATCH(B641+1,B:B,0)-1)), IF(COUNTIF(INDIRECT("C"&amp;MATCH(B641,B:B,0)&amp;":C"&amp;IF(B641=MAX(B:B),1010,MATCH(B641+1,B:B,0)-1)),"V")&gt;0,COUNTIF(INDIRECT("C"&amp;MATCH(B641,B:B,0)&amp;":C"&amp;IF(B641=MAX(B:B),1010,MATCH(B641+1,B:B,0)-1)),"H")+COUNTIF(INDIRECT("C"&amp;MATCH(B641,B:B,0)&amp;":C"&amp;IF(B641=MAX(B:B),1010,MATCH(B641+1,B:B,0)-1)),"S")+1,"")),B641&amp;"V1",IF(AD641=LARGE(INDIRECT("AD"&amp;MATCH(B641,B:B,0)&amp;":AD"&amp;IF(B641=MAX(B:B),1010,MATCH(B641+1,B:B,0)-1)), IF(COUNTIF(INDIRECT("C"&amp;MATCH(B641,B:B,0)&amp;":C"&amp;IF(B641=MAX(B:B),1010,MATCH(B641+1,B:B,0)-1)),"V")&gt;0,COUNTIF(INDIRECT("C"&amp;MATCH(B641,B:B,0)&amp;":C"&amp;IF(B641=MAX(B:B),1010,MATCH(B641+1,B:B,0)-1)),"H")+COUNTIF(INDIRECT("C"&amp;MATCH(B641,B:B,0)&amp;":C"&amp;IF(B641=MAX(B:B),1010,MATCH(B641+1,B:B,0)-1)),"S")+2,"")),B641&amp;"V2","")))))),"")</f>
        <v/>
      </c>
      <c r="AH641" s="14" t="str">
        <f t="shared" ca="1" si="190"/>
        <v/>
      </c>
    </row>
    <row r="642" spans="1:34" customFormat="1" x14ac:dyDescent="0.3">
      <c r="A642" s="52" t="str">
        <f t="shared" ca="1" si="187"/>
        <v/>
      </c>
      <c r="L642" s="9"/>
      <c r="M642" s="52"/>
      <c r="N642" s="52"/>
      <c r="O642" s="47" t="str">
        <f t="shared" si="192"/>
        <v/>
      </c>
      <c r="P642" s="46" t="str">
        <f t="shared" ca="1" si="193"/>
        <v/>
      </c>
      <c r="Q642" s="39"/>
      <c r="R642" s="39"/>
      <c r="S642" s="40"/>
      <c r="T642" s="6" t="str">
        <f t="shared" si="194"/>
        <v/>
      </c>
      <c r="U642" s="6" t="str">
        <f t="shared" si="195"/>
        <v/>
      </c>
      <c r="V642" s="6" t="str">
        <f t="shared" si="196"/>
        <v/>
      </c>
      <c r="W642" s="6" t="str">
        <f t="shared" si="197"/>
        <v/>
      </c>
      <c r="X642" s="6" t="str">
        <f t="shared" si="198"/>
        <v/>
      </c>
      <c r="Y642" s="6" t="str">
        <f t="shared" si="199"/>
        <v/>
      </c>
      <c r="Z642" s="6" t="str">
        <f t="shared" si="200"/>
        <v/>
      </c>
      <c r="AA642" s="6" t="str">
        <f t="shared" si="201"/>
        <v/>
      </c>
      <c r="AB642" s="6" t="str">
        <f t="shared" si="202"/>
        <v/>
      </c>
      <c r="AC642" s="6" t="str">
        <f t="shared" si="203"/>
        <v/>
      </c>
      <c r="AD642" s="6" t="str">
        <f t="shared" si="188"/>
        <v/>
      </c>
      <c r="AE642" s="6" t="str">
        <f t="shared" si="189"/>
        <v/>
      </c>
      <c r="AF642" s="6" t="str">
        <f t="shared" si="191"/>
        <v/>
      </c>
      <c r="AG642" s="6" t="str">
        <f ca="1">IFERROR(IF(AD642=LARGE(INDIRECT("AD"&amp;MATCH(B642,B:B,0)&amp;":AD"&amp;IF(B642=MAX(B:B),1010,MATCH(B642+1,B:B,0)-1)),IF(COUNTIF(INDIRECT("C"&amp;MATCH(B642,B:B,0)&amp;":C"&amp;IF(B642=MAX(B:B),1010,MATCH(B642+1,B:B,0)-1)),"H")&gt;0,1,"")),B642&amp;"H1",IF(AD642=LARGE(INDIRECT("AD"&amp;MATCH(B642,B:B,0)&amp;":AD"&amp;IF(B642=MAX(B:B),1010,MATCH(B642+1,B:B,0)-1)),IF(COUNTIF(INDIRECT("C"&amp;MATCH(B642,B:B,0)&amp;":C"&amp;IF(B642=MAX(B:B),1010,MATCH(B642+1,B:B,0)-1)),"H")&gt;0,2,"")),B642&amp;"H2",IF(AD642=LARGE(INDIRECT("AD"&amp;MATCH(B642,B:B,0)&amp;":AD"&amp;IF(B642=MAX(B:B),1010,MATCH(B642+1,B:B,0)-1)), IF(COUNTIF(INDIRECT("C"&amp;MATCH(B642,B:B,0)&amp;":C"&amp;IF(B642=MAX(B:B),1010,MATCH(B642+1,B:B,0)-1)),"S")&gt;0,COUNTIF(INDIRECT("C"&amp;MATCH(B642,B:B,0)&amp;":C"&amp;IF(B642=MAX(B:B),1010,MATCH(B642+1,B:B,0)-1)),"H")+1,””)),B642&amp;"S1",IF(AD642=LARGE(INDIRECT("AD"&amp;MATCH(B642,B:B,0)&amp;":AD"&amp;IF(B642=MAX(B:B),1010,MATCH(B642+1,B:B,0)-1)), IF(COUNTIF(INDIRECT("C"&amp;MATCH(B642,B:B,0)&amp;":C"&amp;IF(B642=MAX(B:B),1010,MATCH(B642+1,B:B,0)-1)),"S")&gt;0,COUNTIF(INDIRECT("C"&amp;MATCH(B642,B:B,0)&amp;":C"&amp;IF(B642=MAX(B:B),1010,MATCH(B642+1,B:B,0)-1)),"H")+2,””)),B642&amp;"S2",IF(AD642=LARGE(INDIRECT("AD"&amp;MATCH(B642,B:B,0)&amp;":AD"&amp;IF(B642=MAX(B:B),1010,MATCH(B642+1,B:B,0)-1)), IF(COUNTIF(INDIRECT("C"&amp;MATCH(B642,B:B,0)&amp;":C"&amp;IF(B642=MAX(B:B),1010,MATCH(B642+1,B:B,0)-1)),"V")&gt;0,COUNTIF(INDIRECT("C"&amp;MATCH(B642,B:B,0)&amp;":C"&amp;IF(B642=MAX(B:B),1010,MATCH(B642+1,B:B,0)-1)),"H")+COUNTIF(INDIRECT("C"&amp;MATCH(B642,B:B,0)&amp;":C"&amp;IF(B642=MAX(B:B),1010,MATCH(B642+1,B:B,0)-1)),"S")+1,"")),B642&amp;"V1",IF(AD642=LARGE(INDIRECT("AD"&amp;MATCH(B642,B:B,0)&amp;":AD"&amp;IF(B642=MAX(B:B),1010,MATCH(B642+1,B:B,0)-1)), IF(COUNTIF(INDIRECT("C"&amp;MATCH(B642,B:B,0)&amp;":C"&amp;IF(B642=MAX(B:B),1010,MATCH(B642+1,B:B,0)-1)),"V")&gt;0,COUNTIF(INDIRECT("C"&amp;MATCH(B642,B:B,0)&amp;":C"&amp;IF(B642=MAX(B:B),1010,MATCH(B642+1,B:B,0)-1)),"H")+COUNTIF(INDIRECT("C"&amp;MATCH(B642,B:B,0)&amp;":C"&amp;IF(B642=MAX(B:B),1010,MATCH(B642+1,B:B,0)-1)),"S")+2,"")),B642&amp;"V2","")))))),"")</f>
        <v/>
      </c>
      <c r="AH642" s="14" t="str">
        <f t="shared" ca="1" si="190"/>
        <v/>
      </c>
    </row>
    <row r="643" spans="1:34" customFormat="1" x14ac:dyDescent="0.3">
      <c r="A643" s="52" t="str">
        <f t="shared" ref="A643:A706" ca="1" si="204">IFERROR(INDIRECT("R"&amp;MATCH(B643,Q:Q,0)),"")</f>
        <v/>
      </c>
      <c r="L643" s="9"/>
      <c r="M643" s="52"/>
      <c r="N643" s="52"/>
      <c r="O643" s="47" t="str">
        <f t="shared" si="192"/>
        <v/>
      </c>
      <c r="P643" s="46" t="str">
        <f t="shared" ca="1" si="193"/>
        <v/>
      </c>
      <c r="Q643" s="39"/>
      <c r="R643" s="39"/>
      <c r="S643" s="40"/>
      <c r="T643" s="6" t="str">
        <f t="shared" si="194"/>
        <v/>
      </c>
      <c r="U643" s="6" t="str">
        <f t="shared" si="195"/>
        <v/>
      </c>
      <c r="V643" s="6" t="str">
        <f t="shared" si="196"/>
        <v/>
      </c>
      <c r="W643" s="6" t="str">
        <f t="shared" si="197"/>
        <v/>
      </c>
      <c r="X643" s="6" t="str">
        <f t="shared" si="198"/>
        <v/>
      </c>
      <c r="Y643" s="6" t="str">
        <f t="shared" si="199"/>
        <v/>
      </c>
      <c r="Z643" s="6" t="str">
        <f t="shared" si="200"/>
        <v/>
      </c>
      <c r="AA643" s="6" t="str">
        <f t="shared" si="201"/>
        <v/>
      </c>
      <c r="AB643" s="6" t="str">
        <f t="shared" si="202"/>
        <v/>
      </c>
      <c r="AC643" s="6" t="str">
        <f t="shared" si="203"/>
        <v/>
      </c>
      <c r="AD643" s="6" t="str">
        <f t="shared" ref="AD643:AD706" si="205">IF(SUM(T643:AC643)=0,"",SUM(T643:AC643))</f>
        <v/>
      </c>
      <c r="AE643" s="6" t="str">
        <f t="shared" ref="AE643:AE706" si="206">IF(SUM(T643:Z643)=0,"",SUM(T643:Z643))</f>
        <v/>
      </c>
      <c r="AF643" s="6" t="str">
        <f t="shared" si="191"/>
        <v/>
      </c>
      <c r="AG643" s="6" t="str">
        <f ca="1">IFERROR(IF(AD643=LARGE(INDIRECT("AD"&amp;MATCH(B643,B:B,0)&amp;":AD"&amp;IF(B643=MAX(B:B),1010,MATCH(B643+1,B:B,0)-1)),IF(COUNTIF(INDIRECT("C"&amp;MATCH(B643,B:B,0)&amp;":C"&amp;IF(B643=MAX(B:B),1010,MATCH(B643+1,B:B,0)-1)),"H")&gt;0,1,"")),B643&amp;"H1",IF(AD643=LARGE(INDIRECT("AD"&amp;MATCH(B643,B:B,0)&amp;":AD"&amp;IF(B643=MAX(B:B),1010,MATCH(B643+1,B:B,0)-1)),IF(COUNTIF(INDIRECT("C"&amp;MATCH(B643,B:B,0)&amp;":C"&amp;IF(B643=MAX(B:B),1010,MATCH(B643+1,B:B,0)-1)),"H")&gt;0,2,"")),B643&amp;"H2",IF(AD643=LARGE(INDIRECT("AD"&amp;MATCH(B643,B:B,0)&amp;":AD"&amp;IF(B643=MAX(B:B),1010,MATCH(B643+1,B:B,0)-1)), IF(COUNTIF(INDIRECT("C"&amp;MATCH(B643,B:B,0)&amp;":C"&amp;IF(B643=MAX(B:B),1010,MATCH(B643+1,B:B,0)-1)),"S")&gt;0,COUNTIF(INDIRECT("C"&amp;MATCH(B643,B:B,0)&amp;":C"&amp;IF(B643=MAX(B:B),1010,MATCH(B643+1,B:B,0)-1)),"H")+1,””)),B643&amp;"S1",IF(AD643=LARGE(INDIRECT("AD"&amp;MATCH(B643,B:B,0)&amp;":AD"&amp;IF(B643=MAX(B:B),1010,MATCH(B643+1,B:B,0)-1)), IF(COUNTIF(INDIRECT("C"&amp;MATCH(B643,B:B,0)&amp;":C"&amp;IF(B643=MAX(B:B),1010,MATCH(B643+1,B:B,0)-1)),"S")&gt;0,COUNTIF(INDIRECT("C"&amp;MATCH(B643,B:B,0)&amp;":C"&amp;IF(B643=MAX(B:B),1010,MATCH(B643+1,B:B,0)-1)),"H")+2,””)),B643&amp;"S2",IF(AD643=LARGE(INDIRECT("AD"&amp;MATCH(B643,B:B,0)&amp;":AD"&amp;IF(B643=MAX(B:B),1010,MATCH(B643+1,B:B,0)-1)), IF(COUNTIF(INDIRECT("C"&amp;MATCH(B643,B:B,0)&amp;":C"&amp;IF(B643=MAX(B:B),1010,MATCH(B643+1,B:B,0)-1)),"V")&gt;0,COUNTIF(INDIRECT("C"&amp;MATCH(B643,B:B,0)&amp;":C"&amp;IF(B643=MAX(B:B),1010,MATCH(B643+1,B:B,0)-1)),"H")+COUNTIF(INDIRECT("C"&amp;MATCH(B643,B:B,0)&amp;":C"&amp;IF(B643=MAX(B:B),1010,MATCH(B643+1,B:B,0)-1)),"S")+1,"")),B643&amp;"V1",IF(AD643=LARGE(INDIRECT("AD"&amp;MATCH(B643,B:B,0)&amp;":AD"&amp;IF(B643=MAX(B:B),1010,MATCH(B643+1,B:B,0)-1)), IF(COUNTIF(INDIRECT("C"&amp;MATCH(B643,B:B,0)&amp;":C"&amp;IF(B643=MAX(B:B),1010,MATCH(B643+1,B:B,0)-1)),"V")&gt;0,COUNTIF(INDIRECT("C"&amp;MATCH(B643,B:B,0)&amp;":C"&amp;IF(B643=MAX(B:B),1010,MATCH(B643+1,B:B,0)-1)),"H")+COUNTIF(INDIRECT("C"&amp;MATCH(B643,B:B,0)&amp;":C"&amp;IF(B643=MAX(B:B),1010,MATCH(B643+1,B:B,0)-1)),"S")+2,"")),B643&amp;"V2","")))))),"")</f>
        <v/>
      </c>
      <c r="AH643" s="14" t="str">
        <f t="shared" ref="AH643:AH706" ca="1" si="207">IFERROR(IF(O643=LARGE(INDIRECT("O"&amp;MATCH(B643,B:B,0)&amp;":O"&amp;IF(B643=MAX(B:B),1010,MATCH(B643+1,B:B,0)-1)),1),O643-0.0000001*ROW(),""),"")</f>
        <v/>
      </c>
    </row>
    <row r="644" spans="1:34" customFormat="1" x14ac:dyDescent="0.3">
      <c r="A644" s="52" t="str">
        <f t="shared" ca="1" si="204"/>
        <v/>
      </c>
      <c r="L644" s="9"/>
      <c r="M644" s="52"/>
      <c r="N644" s="52"/>
      <c r="O644" s="47" t="str">
        <f t="shared" si="192"/>
        <v/>
      </c>
      <c r="P644" s="46" t="str">
        <f t="shared" ca="1" si="193"/>
        <v/>
      </c>
      <c r="Q644" s="39"/>
      <c r="R644" s="39"/>
      <c r="S644" s="40"/>
      <c r="T644" s="6" t="str">
        <f t="shared" si="194"/>
        <v/>
      </c>
      <c r="U644" s="6" t="str">
        <f t="shared" si="195"/>
        <v/>
      </c>
      <c r="V644" s="6" t="str">
        <f t="shared" si="196"/>
        <v/>
      </c>
      <c r="W644" s="6" t="str">
        <f t="shared" si="197"/>
        <v/>
      </c>
      <c r="X644" s="6" t="str">
        <f t="shared" si="198"/>
        <v/>
      </c>
      <c r="Y644" s="6" t="str">
        <f t="shared" si="199"/>
        <v/>
      </c>
      <c r="Z644" s="6" t="str">
        <f t="shared" si="200"/>
        <v/>
      </c>
      <c r="AA644" s="6" t="str">
        <f t="shared" si="201"/>
        <v/>
      </c>
      <c r="AB644" s="6" t="str">
        <f t="shared" si="202"/>
        <v/>
      </c>
      <c r="AC644" s="6" t="str">
        <f t="shared" si="203"/>
        <v/>
      </c>
      <c r="AD644" s="6" t="str">
        <f t="shared" si="205"/>
        <v/>
      </c>
      <c r="AE644" s="6" t="str">
        <f t="shared" si="206"/>
        <v/>
      </c>
      <c r="AF644" s="6" t="str">
        <f t="shared" ref="AF644:AF707" si="208">IF(SUM(AA644:AC644)=0,"",SUM(AA644:AC644))</f>
        <v/>
      </c>
      <c r="AG644" s="6" t="str">
        <f ca="1">IFERROR(IF(AD644=LARGE(INDIRECT("AD"&amp;MATCH(B644,B:B,0)&amp;":AD"&amp;IF(B644=MAX(B:B),1010,MATCH(B644+1,B:B,0)-1)),IF(COUNTIF(INDIRECT("C"&amp;MATCH(B644,B:B,0)&amp;":C"&amp;IF(B644=MAX(B:B),1010,MATCH(B644+1,B:B,0)-1)),"H")&gt;0,1,"")),B644&amp;"H1",IF(AD644=LARGE(INDIRECT("AD"&amp;MATCH(B644,B:B,0)&amp;":AD"&amp;IF(B644=MAX(B:B),1010,MATCH(B644+1,B:B,0)-1)),IF(COUNTIF(INDIRECT("C"&amp;MATCH(B644,B:B,0)&amp;":C"&amp;IF(B644=MAX(B:B),1010,MATCH(B644+1,B:B,0)-1)),"H")&gt;0,2,"")),B644&amp;"H2",IF(AD644=LARGE(INDIRECT("AD"&amp;MATCH(B644,B:B,0)&amp;":AD"&amp;IF(B644=MAX(B:B),1010,MATCH(B644+1,B:B,0)-1)), IF(COUNTIF(INDIRECT("C"&amp;MATCH(B644,B:B,0)&amp;":C"&amp;IF(B644=MAX(B:B),1010,MATCH(B644+1,B:B,0)-1)),"S")&gt;0,COUNTIF(INDIRECT("C"&amp;MATCH(B644,B:B,0)&amp;":C"&amp;IF(B644=MAX(B:B),1010,MATCH(B644+1,B:B,0)-1)),"H")+1,””)),B644&amp;"S1",IF(AD644=LARGE(INDIRECT("AD"&amp;MATCH(B644,B:B,0)&amp;":AD"&amp;IF(B644=MAX(B:B),1010,MATCH(B644+1,B:B,0)-1)), IF(COUNTIF(INDIRECT("C"&amp;MATCH(B644,B:B,0)&amp;":C"&amp;IF(B644=MAX(B:B),1010,MATCH(B644+1,B:B,0)-1)),"S")&gt;0,COUNTIF(INDIRECT("C"&amp;MATCH(B644,B:B,0)&amp;":C"&amp;IF(B644=MAX(B:B),1010,MATCH(B644+1,B:B,0)-1)),"H")+2,””)),B644&amp;"S2",IF(AD644=LARGE(INDIRECT("AD"&amp;MATCH(B644,B:B,0)&amp;":AD"&amp;IF(B644=MAX(B:B),1010,MATCH(B644+1,B:B,0)-1)), IF(COUNTIF(INDIRECT("C"&amp;MATCH(B644,B:B,0)&amp;":C"&amp;IF(B644=MAX(B:B),1010,MATCH(B644+1,B:B,0)-1)),"V")&gt;0,COUNTIF(INDIRECT("C"&amp;MATCH(B644,B:B,0)&amp;":C"&amp;IF(B644=MAX(B:B),1010,MATCH(B644+1,B:B,0)-1)),"H")+COUNTIF(INDIRECT("C"&amp;MATCH(B644,B:B,0)&amp;":C"&amp;IF(B644=MAX(B:B),1010,MATCH(B644+1,B:B,0)-1)),"S")+1,"")),B644&amp;"V1",IF(AD644=LARGE(INDIRECT("AD"&amp;MATCH(B644,B:B,0)&amp;":AD"&amp;IF(B644=MAX(B:B),1010,MATCH(B644+1,B:B,0)-1)), IF(COUNTIF(INDIRECT("C"&amp;MATCH(B644,B:B,0)&amp;":C"&amp;IF(B644=MAX(B:B),1010,MATCH(B644+1,B:B,0)-1)),"V")&gt;0,COUNTIF(INDIRECT("C"&amp;MATCH(B644,B:B,0)&amp;":C"&amp;IF(B644=MAX(B:B),1010,MATCH(B644+1,B:B,0)-1)),"H")+COUNTIF(INDIRECT("C"&amp;MATCH(B644,B:B,0)&amp;":C"&amp;IF(B644=MAX(B:B),1010,MATCH(B644+1,B:B,0)-1)),"S")+2,"")),B644&amp;"V2","")))))),"")</f>
        <v/>
      </c>
      <c r="AH644" s="14" t="str">
        <f t="shared" ca="1" si="207"/>
        <v/>
      </c>
    </row>
    <row r="645" spans="1:34" customFormat="1" x14ac:dyDescent="0.3">
      <c r="A645" s="52" t="str">
        <f t="shared" ca="1" si="204"/>
        <v/>
      </c>
      <c r="L645" s="9"/>
      <c r="M645" s="52"/>
      <c r="N645" s="52"/>
      <c r="O645" s="47" t="str">
        <f t="shared" si="192"/>
        <v/>
      </c>
      <c r="P645" s="46" t="str">
        <f t="shared" ca="1" si="193"/>
        <v/>
      </c>
      <c r="Q645" s="39"/>
      <c r="R645" s="39"/>
      <c r="S645" s="40"/>
      <c r="T645" s="6" t="str">
        <f t="shared" si="194"/>
        <v/>
      </c>
      <c r="U645" s="6" t="str">
        <f t="shared" si="195"/>
        <v/>
      </c>
      <c r="V645" s="6" t="str">
        <f t="shared" si="196"/>
        <v/>
      </c>
      <c r="W645" s="6" t="str">
        <f t="shared" si="197"/>
        <v/>
      </c>
      <c r="X645" s="6" t="str">
        <f t="shared" si="198"/>
        <v/>
      </c>
      <c r="Y645" s="6" t="str">
        <f t="shared" si="199"/>
        <v/>
      </c>
      <c r="Z645" s="6" t="str">
        <f t="shared" si="200"/>
        <v/>
      </c>
      <c r="AA645" s="6" t="str">
        <f t="shared" si="201"/>
        <v/>
      </c>
      <c r="AB645" s="6" t="str">
        <f t="shared" si="202"/>
        <v/>
      </c>
      <c r="AC645" s="6" t="str">
        <f t="shared" si="203"/>
        <v/>
      </c>
      <c r="AD645" s="6" t="str">
        <f t="shared" si="205"/>
        <v/>
      </c>
      <c r="AE645" s="6" t="str">
        <f t="shared" si="206"/>
        <v/>
      </c>
      <c r="AF645" s="6" t="str">
        <f t="shared" si="208"/>
        <v/>
      </c>
      <c r="AG645" s="6" t="str">
        <f ca="1">IFERROR(IF(AD645=LARGE(INDIRECT("AD"&amp;MATCH(B645,B:B,0)&amp;":AD"&amp;IF(B645=MAX(B:B),1010,MATCH(B645+1,B:B,0)-1)),IF(COUNTIF(INDIRECT("C"&amp;MATCH(B645,B:B,0)&amp;":C"&amp;IF(B645=MAX(B:B),1010,MATCH(B645+1,B:B,0)-1)),"H")&gt;0,1,"")),B645&amp;"H1",IF(AD645=LARGE(INDIRECT("AD"&amp;MATCH(B645,B:B,0)&amp;":AD"&amp;IF(B645=MAX(B:B),1010,MATCH(B645+1,B:B,0)-1)),IF(COUNTIF(INDIRECT("C"&amp;MATCH(B645,B:B,0)&amp;":C"&amp;IF(B645=MAX(B:B),1010,MATCH(B645+1,B:B,0)-1)),"H")&gt;0,2,"")),B645&amp;"H2",IF(AD645=LARGE(INDIRECT("AD"&amp;MATCH(B645,B:B,0)&amp;":AD"&amp;IF(B645=MAX(B:B),1010,MATCH(B645+1,B:B,0)-1)), IF(COUNTIF(INDIRECT("C"&amp;MATCH(B645,B:B,0)&amp;":C"&amp;IF(B645=MAX(B:B),1010,MATCH(B645+1,B:B,0)-1)),"S")&gt;0,COUNTIF(INDIRECT("C"&amp;MATCH(B645,B:B,0)&amp;":C"&amp;IF(B645=MAX(B:B),1010,MATCH(B645+1,B:B,0)-1)),"H")+1,””)),B645&amp;"S1",IF(AD645=LARGE(INDIRECT("AD"&amp;MATCH(B645,B:B,0)&amp;":AD"&amp;IF(B645=MAX(B:B),1010,MATCH(B645+1,B:B,0)-1)), IF(COUNTIF(INDIRECT("C"&amp;MATCH(B645,B:B,0)&amp;":C"&amp;IF(B645=MAX(B:B),1010,MATCH(B645+1,B:B,0)-1)),"S")&gt;0,COUNTIF(INDIRECT("C"&amp;MATCH(B645,B:B,0)&amp;":C"&amp;IF(B645=MAX(B:B),1010,MATCH(B645+1,B:B,0)-1)),"H")+2,””)),B645&amp;"S2",IF(AD645=LARGE(INDIRECT("AD"&amp;MATCH(B645,B:B,0)&amp;":AD"&amp;IF(B645=MAX(B:B),1010,MATCH(B645+1,B:B,0)-1)), IF(COUNTIF(INDIRECT("C"&amp;MATCH(B645,B:B,0)&amp;":C"&amp;IF(B645=MAX(B:B),1010,MATCH(B645+1,B:B,0)-1)),"V")&gt;0,COUNTIF(INDIRECT("C"&amp;MATCH(B645,B:B,0)&amp;":C"&amp;IF(B645=MAX(B:B),1010,MATCH(B645+1,B:B,0)-1)),"H")+COUNTIF(INDIRECT("C"&amp;MATCH(B645,B:B,0)&amp;":C"&amp;IF(B645=MAX(B:B),1010,MATCH(B645+1,B:B,0)-1)),"S")+1,"")),B645&amp;"V1",IF(AD645=LARGE(INDIRECT("AD"&amp;MATCH(B645,B:B,0)&amp;":AD"&amp;IF(B645=MAX(B:B),1010,MATCH(B645+1,B:B,0)-1)), IF(COUNTIF(INDIRECT("C"&amp;MATCH(B645,B:B,0)&amp;":C"&amp;IF(B645=MAX(B:B),1010,MATCH(B645+1,B:B,0)-1)),"V")&gt;0,COUNTIF(INDIRECT("C"&amp;MATCH(B645,B:B,0)&amp;":C"&amp;IF(B645=MAX(B:B),1010,MATCH(B645+1,B:B,0)-1)),"H")+COUNTIF(INDIRECT("C"&amp;MATCH(B645,B:B,0)&amp;":C"&amp;IF(B645=MAX(B:B),1010,MATCH(B645+1,B:B,0)-1)),"S")+2,"")),B645&amp;"V2","")))))),"")</f>
        <v/>
      </c>
      <c r="AH645" s="14" t="str">
        <f t="shared" ca="1" si="207"/>
        <v/>
      </c>
    </row>
    <row r="646" spans="1:34" customFormat="1" x14ac:dyDescent="0.3">
      <c r="A646" s="52" t="str">
        <f t="shared" ca="1" si="204"/>
        <v/>
      </c>
      <c r="L646" s="9"/>
      <c r="M646" s="52"/>
      <c r="N646" s="52"/>
      <c r="O646" s="47" t="str">
        <f t="shared" si="192"/>
        <v/>
      </c>
      <c r="P646" s="46" t="str">
        <f t="shared" ca="1" si="193"/>
        <v/>
      </c>
      <c r="Q646" s="39"/>
      <c r="R646" s="39"/>
      <c r="S646" s="40"/>
      <c r="T646" s="6" t="str">
        <f t="shared" si="194"/>
        <v/>
      </c>
      <c r="U646" s="6" t="str">
        <f t="shared" si="195"/>
        <v/>
      </c>
      <c r="V646" s="6" t="str">
        <f t="shared" si="196"/>
        <v/>
      </c>
      <c r="W646" s="6" t="str">
        <f t="shared" si="197"/>
        <v/>
      </c>
      <c r="X646" s="6" t="str">
        <f t="shared" si="198"/>
        <v/>
      </c>
      <c r="Y646" s="6" t="str">
        <f t="shared" si="199"/>
        <v/>
      </c>
      <c r="Z646" s="6" t="str">
        <f t="shared" si="200"/>
        <v/>
      </c>
      <c r="AA646" s="6" t="str">
        <f t="shared" si="201"/>
        <v/>
      </c>
      <c r="AB646" s="6" t="str">
        <f t="shared" si="202"/>
        <v/>
      </c>
      <c r="AC646" s="6" t="str">
        <f t="shared" si="203"/>
        <v/>
      </c>
      <c r="AD646" s="6" t="str">
        <f t="shared" si="205"/>
        <v/>
      </c>
      <c r="AE646" s="6" t="str">
        <f t="shared" si="206"/>
        <v/>
      </c>
      <c r="AF646" s="6" t="str">
        <f t="shared" si="208"/>
        <v/>
      </c>
      <c r="AG646" s="6" t="str">
        <f ca="1">IFERROR(IF(AD646=LARGE(INDIRECT("AD"&amp;MATCH(B646,B:B,0)&amp;":AD"&amp;IF(B646=MAX(B:B),1010,MATCH(B646+1,B:B,0)-1)),IF(COUNTIF(INDIRECT("C"&amp;MATCH(B646,B:B,0)&amp;":C"&amp;IF(B646=MAX(B:B),1010,MATCH(B646+1,B:B,0)-1)),"H")&gt;0,1,"")),B646&amp;"H1",IF(AD646=LARGE(INDIRECT("AD"&amp;MATCH(B646,B:B,0)&amp;":AD"&amp;IF(B646=MAX(B:B),1010,MATCH(B646+1,B:B,0)-1)),IF(COUNTIF(INDIRECT("C"&amp;MATCH(B646,B:B,0)&amp;":C"&amp;IF(B646=MAX(B:B),1010,MATCH(B646+1,B:B,0)-1)),"H")&gt;0,2,"")),B646&amp;"H2",IF(AD646=LARGE(INDIRECT("AD"&amp;MATCH(B646,B:B,0)&amp;":AD"&amp;IF(B646=MAX(B:B),1010,MATCH(B646+1,B:B,0)-1)), IF(COUNTIF(INDIRECT("C"&amp;MATCH(B646,B:B,0)&amp;":C"&amp;IF(B646=MAX(B:B),1010,MATCH(B646+1,B:B,0)-1)),"S")&gt;0,COUNTIF(INDIRECT("C"&amp;MATCH(B646,B:B,0)&amp;":C"&amp;IF(B646=MAX(B:B),1010,MATCH(B646+1,B:B,0)-1)),"H")+1,””)),B646&amp;"S1",IF(AD646=LARGE(INDIRECT("AD"&amp;MATCH(B646,B:B,0)&amp;":AD"&amp;IF(B646=MAX(B:B),1010,MATCH(B646+1,B:B,0)-1)), IF(COUNTIF(INDIRECT("C"&amp;MATCH(B646,B:B,0)&amp;":C"&amp;IF(B646=MAX(B:B),1010,MATCH(B646+1,B:B,0)-1)),"S")&gt;0,COUNTIF(INDIRECT("C"&amp;MATCH(B646,B:B,0)&amp;":C"&amp;IF(B646=MAX(B:B),1010,MATCH(B646+1,B:B,0)-1)),"H")+2,””)),B646&amp;"S2",IF(AD646=LARGE(INDIRECT("AD"&amp;MATCH(B646,B:B,0)&amp;":AD"&amp;IF(B646=MAX(B:B),1010,MATCH(B646+1,B:B,0)-1)), IF(COUNTIF(INDIRECT("C"&amp;MATCH(B646,B:B,0)&amp;":C"&amp;IF(B646=MAX(B:B),1010,MATCH(B646+1,B:B,0)-1)),"V")&gt;0,COUNTIF(INDIRECT("C"&amp;MATCH(B646,B:B,0)&amp;":C"&amp;IF(B646=MAX(B:B),1010,MATCH(B646+1,B:B,0)-1)),"H")+COUNTIF(INDIRECT("C"&amp;MATCH(B646,B:B,0)&amp;":C"&amp;IF(B646=MAX(B:B),1010,MATCH(B646+1,B:B,0)-1)),"S")+1,"")),B646&amp;"V1",IF(AD646=LARGE(INDIRECT("AD"&amp;MATCH(B646,B:B,0)&amp;":AD"&amp;IF(B646=MAX(B:B),1010,MATCH(B646+1,B:B,0)-1)), IF(COUNTIF(INDIRECT("C"&amp;MATCH(B646,B:B,0)&amp;":C"&amp;IF(B646=MAX(B:B),1010,MATCH(B646+1,B:B,0)-1)),"V")&gt;0,COUNTIF(INDIRECT("C"&amp;MATCH(B646,B:B,0)&amp;":C"&amp;IF(B646=MAX(B:B),1010,MATCH(B646+1,B:B,0)-1)),"H")+COUNTIF(INDIRECT("C"&amp;MATCH(B646,B:B,0)&amp;":C"&amp;IF(B646=MAX(B:B),1010,MATCH(B646+1,B:B,0)-1)),"S")+2,"")),B646&amp;"V2","")))))),"")</f>
        <v/>
      </c>
      <c r="AH646" s="14" t="str">
        <f t="shared" ca="1" si="207"/>
        <v/>
      </c>
    </row>
    <row r="647" spans="1:34" customFormat="1" x14ac:dyDescent="0.3">
      <c r="A647" s="52" t="str">
        <f t="shared" ca="1" si="204"/>
        <v/>
      </c>
      <c r="L647" s="9"/>
      <c r="M647" s="52"/>
      <c r="N647" s="52"/>
      <c r="O647" s="47" t="str">
        <f t="shared" si="192"/>
        <v/>
      </c>
      <c r="P647" s="46" t="str">
        <f t="shared" ca="1" si="193"/>
        <v/>
      </c>
      <c r="Q647" s="39"/>
      <c r="R647" s="39"/>
      <c r="S647" s="40"/>
      <c r="T647" s="6" t="str">
        <f t="shared" si="194"/>
        <v/>
      </c>
      <c r="U647" s="6" t="str">
        <f t="shared" si="195"/>
        <v/>
      </c>
      <c r="V647" s="6" t="str">
        <f t="shared" si="196"/>
        <v/>
      </c>
      <c r="W647" s="6" t="str">
        <f t="shared" si="197"/>
        <v/>
      </c>
      <c r="X647" s="6" t="str">
        <f t="shared" si="198"/>
        <v/>
      </c>
      <c r="Y647" s="6" t="str">
        <f t="shared" si="199"/>
        <v/>
      </c>
      <c r="Z647" s="6" t="str">
        <f t="shared" si="200"/>
        <v/>
      </c>
      <c r="AA647" s="6" t="str">
        <f t="shared" si="201"/>
        <v/>
      </c>
      <c r="AB647" s="6" t="str">
        <f t="shared" si="202"/>
        <v/>
      </c>
      <c r="AC647" s="6" t="str">
        <f t="shared" si="203"/>
        <v/>
      </c>
      <c r="AD647" s="6" t="str">
        <f t="shared" si="205"/>
        <v/>
      </c>
      <c r="AE647" s="6" t="str">
        <f t="shared" si="206"/>
        <v/>
      </c>
      <c r="AF647" s="6" t="str">
        <f t="shared" si="208"/>
        <v/>
      </c>
      <c r="AG647" s="6" t="str">
        <f ca="1">IFERROR(IF(AD647=LARGE(INDIRECT("AD"&amp;MATCH(B647,B:B,0)&amp;":AD"&amp;IF(B647=MAX(B:B),1010,MATCH(B647+1,B:B,0)-1)),IF(COUNTIF(INDIRECT("C"&amp;MATCH(B647,B:B,0)&amp;":C"&amp;IF(B647=MAX(B:B),1010,MATCH(B647+1,B:B,0)-1)),"H")&gt;0,1,"")),B647&amp;"H1",IF(AD647=LARGE(INDIRECT("AD"&amp;MATCH(B647,B:B,0)&amp;":AD"&amp;IF(B647=MAX(B:B),1010,MATCH(B647+1,B:B,0)-1)),IF(COUNTIF(INDIRECT("C"&amp;MATCH(B647,B:B,0)&amp;":C"&amp;IF(B647=MAX(B:B),1010,MATCH(B647+1,B:B,0)-1)),"H")&gt;0,2,"")),B647&amp;"H2",IF(AD647=LARGE(INDIRECT("AD"&amp;MATCH(B647,B:B,0)&amp;":AD"&amp;IF(B647=MAX(B:B),1010,MATCH(B647+1,B:B,0)-1)), IF(COUNTIF(INDIRECT("C"&amp;MATCH(B647,B:B,0)&amp;":C"&amp;IF(B647=MAX(B:B),1010,MATCH(B647+1,B:B,0)-1)),"S")&gt;0,COUNTIF(INDIRECT("C"&amp;MATCH(B647,B:B,0)&amp;":C"&amp;IF(B647=MAX(B:B),1010,MATCH(B647+1,B:B,0)-1)),"H")+1,””)),B647&amp;"S1",IF(AD647=LARGE(INDIRECT("AD"&amp;MATCH(B647,B:B,0)&amp;":AD"&amp;IF(B647=MAX(B:B),1010,MATCH(B647+1,B:B,0)-1)), IF(COUNTIF(INDIRECT("C"&amp;MATCH(B647,B:B,0)&amp;":C"&amp;IF(B647=MAX(B:B),1010,MATCH(B647+1,B:B,0)-1)),"S")&gt;0,COUNTIF(INDIRECT("C"&amp;MATCH(B647,B:B,0)&amp;":C"&amp;IF(B647=MAX(B:B),1010,MATCH(B647+1,B:B,0)-1)),"H")+2,””)),B647&amp;"S2",IF(AD647=LARGE(INDIRECT("AD"&amp;MATCH(B647,B:B,0)&amp;":AD"&amp;IF(B647=MAX(B:B),1010,MATCH(B647+1,B:B,0)-1)), IF(COUNTIF(INDIRECT("C"&amp;MATCH(B647,B:B,0)&amp;":C"&amp;IF(B647=MAX(B:B),1010,MATCH(B647+1,B:B,0)-1)),"V")&gt;0,COUNTIF(INDIRECT("C"&amp;MATCH(B647,B:B,0)&amp;":C"&amp;IF(B647=MAX(B:B),1010,MATCH(B647+1,B:B,0)-1)),"H")+COUNTIF(INDIRECT("C"&amp;MATCH(B647,B:B,0)&amp;":C"&amp;IF(B647=MAX(B:B),1010,MATCH(B647+1,B:B,0)-1)),"S")+1,"")),B647&amp;"V1",IF(AD647=LARGE(INDIRECT("AD"&amp;MATCH(B647,B:B,0)&amp;":AD"&amp;IF(B647=MAX(B:B),1010,MATCH(B647+1,B:B,0)-1)), IF(COUNTIF(INDIRECT("C"&amp;MATCH(B647,B:B,0)&amp;":C"&amp;IF(B647=MAX(B:B),1010,MATCH(B647+1,B:B,0)-1)),"V")&gt;0,COUNTIF(INDIRECT("C"&amp;MATCH(B647,B:B,0)&amp;":C"&amp;IF(B647=MAX(B:B),1010,MATCH(B647+1,B:B,0)-1)),"H")+COUNTIF(INDIRECT("C"&amp;MATCH(B647,B:B,0)&amp;":C"&amp;IF(B647=MAX(B:B),1010,MATCH(B647+1,B:B,0)-1)),"S")+2,"")),B647&amp;"V2","")))))),"")</f>
        <v/>
      </c>
      <c r="AH647" s="14" t="str">
        <f t="shared" ca="1" si="207"/>
        <v/>
      </c>
    </row>
    <row r="648" spans="1:34" customFormat="1" x14ac:dyDescent="0.3">
      <c r="A648" s="52" t="str">
        <f t="shared" ca="1" si="204"/>
        <v/>
      </c>
      <c r="L648" s="9"/>
      <c r="M648" s="52"/>
      <c r="N648" s="52"/>
      <c r="O648" s="47" t="str">
        <f t="shared" si="192"/>
        <v/>
      </c>
      <c r="P648" s="46" t="str">
        <f t="shared" ca="1" si="193"/>
        <v/>
      </c>
      <c r="Q648" s="39"/>
      <c r="R648" s="39"/>
      <c r="S648" s="40"/>
      <c r="T648" s="6" t="str">
        <f t="shared" si="194"/>
        <v/>
      </c>
      <c r="U648" s="6" t="str">
        <f t="shared" si="195"/>
        <v/>
      </c>
      <c r="V648" s="6" t="str">
        <f t="shared" si="196"/>
        <v/>
      </c>
      <c r="W648" s="6" t="str">
        <f t="shared" si="197"/>
        <v/>
      </c>
      <c r="X648" s="6" t="str">
        <f t="shared" si="198"/>
        <v/>
      </c>
      <c r="Y648" s="6" t="str">
        <f t="shared" si="199"/>
        <v/>
      </c>
      <c r="Z648" s="6" t="str">
        <f t="shared" si="200"/>
        <v/>
      </c>
      <c r="AA648" s="6" t="str">
        <f t="shared" si="201"/>
        <v/>
      </c>
      <c r="AB648" s="6" t="str">
        <f t="shared" si="202"/>
        <v/>
      </c>
      <c r="AC648" s="6" t="str">
        <f t="shared" si="203"/>
        <v/>
      </c>
      <c r="AD648" s="6" t="str">
        <f t="shared" si="205"/>
        <v/>
      </c>
      <c r="AE648" s="6" t="str">
        <f t="shared" si="206"/>
        <v/>
      </c>
      <c r="AF648" s="6" t="str">
        <f t="shared" si="208"/>
        <v/>
      </c>
      <c r="AG648" s="6" t="str">
        <f ca="1">IFERROR(IF(AD648=LARGE(INDIRECT("AD"&amp;MATCH(B648,B:B,0)&amp;":AD"&amp;IF(B648=MAX(B:B),1010,MATCH(B648+1,B:B,0)-1)),IF(COUNTIF(INDIRECT("C"&amp;MATCH(B648,B:B,0)&amp;":C"&amp;IF(B648=MAX(B:B),1010,MATCH(B648+1,B:B,0)-1)),"H")&gt;0,1,"")),B648&amp;"H1",IF(AD648=LARGE(INDIRECT("AD"&amp;MATCH(B648,B:B,0)&amp;":AD"&amp;IF(B648=MAX(B:B),1010,MATCH(B648+1,B:B,0)-1)),IF(COUNTIF(INDIRECT("C"&amp;MATCH(B648,B:B,0)&amp;":C"&amp;IF(B648=MAX(B:B),1010,MATCH(B648+1,B:B,0)-1)),"H")&gt;0,2,"")),B648&amp;"H2",IF(AD648=LARGE(INDIRECT("AD"&amp;MATCH(B648,B:B,0)&amp;":AD"&amp;IF(B648=MAX(B:B),1010,MATCH(B648+1,B:B,0)-1)), IF(COUNTIF(INDIRECT("C"&amp;MATCH(B648,B:B,0)&amp;":C"&amp;IF(B648=MAX(B:B),1010,MATCH(B648+1,B:B,0)-1)),"S")&gt;0,COUNTIF(INDIRECT("C"&amp;MATCH(B648,B:B,0)&amp;":C"&amp;IF(B648=MAX(B:B),1010,MATCH(B648+1,B:B,0)-1)),"H")+1,””)),B648&amp;"S1",IF(AD648=LARGE(INDIRECT("AD"&amp;MATCH(B648,B:B,0)&amp;":AD"&amp;IF(B648=MAX(B:B),1010,MATCH(B648+1,B:B,0)-1)), IF(COUNTIF(INDIRECT("C"&amp;MATCH(B648,B:B,0)&amp;":C"&amp;IF(B648=MAX(B:B),1010,MATCH(B648+1,B:B,0)-1)),"S")&gt;0,COUNTIF(INDIRECT("C"&amp;MATCH(B648,B:B,0)&amp;":C"&amp;IF(B648=MAX(B:B),1010,MATCH(B648+1,B:B,0)-1)),"H")+2,””)),B648&amp;"S2",IF(AD648=LARGE(INDIRECT("AD"&amp;MATCH(B648,B:B,0)&amp;":AD"&amp;IF(B648=MAX(B:B),1010,MATCH(B648+1,B:B,0)-1)), IF(COUNTIF(INDIRECT("C"&amp;MATCH(B648,B:B,0)&amp;":C"&amp;IF(B648=MAX(B:B),1010,MATCH(B648+1,B:B,0)-1)),"V")&gt;0,COUNTIF(INDIRECT("C"&amp;MATCH(B648,B:B,0)&amp;":C"&amp;IF(B648=MAX(B:B),1010,MATCH(B648+1,B:B,0)-1)),"H")+COUNTIF(INDIRECT("C"&amp;MATCH(B648,B:B,0)&amp;":C"&amp;IF(B648=MAX(B:B),1010,MATCH(B648+1,B:B,0)-1)),"S")+1,"")),B648&amp;"V1",IF(AD648=LARGE(INDIRECT("AD"&amp;MATCH(B648,B:B,0)&amp;":AD"&amp;IF(B648=MAX(B:B),1010,MATCH(B648+1,B:B,0)-1)), IF(COUNTIF(INDIRECT("C"&amp;MATCH(B648,B:B,0)&amp;":C"&amp;IF(B648=MAX(B:B),1010,MATCH(B648+1,B:B,0)-1)),"V")&gt;0,COUNTIF(INDIRECT("C"&amp;MATCH(B648,B:B,0)&amp;":C"&amp;IF(B648=MAX(B:B),1010,MATCH(B648+1,B:B,0)-1)),"H")+COUNTIF(INDIRECT("C"&amp;MATCH(B648,B:B,0)&amp;":C"&amp;IF(B648=MAX(B:B),1010,MATCH(B648+1,B:B,0)-1)),"S")+2,"")),B648&amp;"V2","")))))),"")</f>
        <v/>
      </c>
      <c r="AH648" s="14" t="str">
        <f t="shared" ca="1" si="207"/>
        <v/>
      </c>
    </row>
    <row r="649" spans="1:34" customFormat="1" x14ac:dyDescent="0.3">
      <c r="A649" s="52" t="str">
        <f t="shared" ca="1" si="204"/>
        <v/>
      </c>
      <c r="L649" s="9"/>
      <c r="M649" s="52"/>
      <c r="N649" s="52"/>
      <c r="O649" s="47" t="str">
        <f t="shared" si="192"/>
        <v/>
      </c>
      <c r="P649" s="46" t="str">
        <f t="shared" ca="1" si="193"/>
        <v/>
      </c>
      <c r="Q649" s="39"/>
      <c r="R649" s="39"/>
      <c r="S649" s="40"/>
      <c r="T649" s="6" t="str">
        <f t="shared" si="194"/>
        <v/>
      </c>
      <c r="U649" s="6" t="str">
        <f t="shared" si="195"/>
        <v/>
      </c>
      <c r="V649" s="6" t="str">
        <f t="shared" si="196"/>
        <v/>
      </c>
      <c r="W649" s="6" t="str">
        <f t="shared" si="197"/>
        <v/>
      </c>
      <c r="X649" s="6" t="str">
        <f t="shared" si="198"/>
        <v/>
      </c>
      <c r="Y649" s="6" t="str">
        <f t="shared" si="199"/>
        <v/>
      </c>
      <c r="Z649" s="6" t="str">
        <f t="shared" si="200"/>
        <v/>
      </c>
      <c r="AA649" s="6" t="str">
        <f t="shared" si="201"/>
        <v/>
      </c>
      <c r="AB649" s="6" t="str">
        <f t="shared" si="202"/>
        <v/>
      </c>
      <c r="AC649" s="6" t="str">
        <f t="shared" si="203"/>
        <v/>
      </c>
      <c r="AD649" s="6" t="str">
        <f t="shared" si="205"/>
        <v/>
      </c>
      <c r="AE649" s="6" t="str">
        <f t="shared" si="206"/>
        <v/>
      </c>
      <c r="AF649" s="6" t="str">
        <f t="shared" si="208"/>
        <v/>
      </c>
      <c r="AG649" s="6" t="str">
        <f ca="1">IFERROR(IF(AD649=LARGE(INDIRECT("AD"&amp;MATCH(B649,B:B,0)&amp;":AD"&amp;IF(B649=MAX(B:B),1010,MATCH(B649+1,B:B,0)-1)),IF(COUNTIF(INDIRECT("C"&amp;MATCH(B649,B:B,0)&amp;":C"&amp;IF(B649=MAX(B:B),1010,MATCH(B649+1,B:B,0)-1)),"H")&gt;0,1,"")),B649&amp;"H1",IF(AD649=LARGE(INDIRECT("AD"&amp;MATCH(B649,B:B,0)&amp;":AD"&amp;IF(B649=MAX(B:B),1010,MATCH(B649+1,B:B,0)-1)),IF(COUNTIF(INDIRECT("C"&amp;MATCH(B649,B:B,0)&amp;":C"&amp;IF(B649=MAX(B:B),1010,MATCH(B649+1,B:B,0)-1)),"H")&gt;0,2,"")),B649&amp;"H2",IF(AD649=LARGE(INDIRECT("AD"&amp;MATCH(B649,B:B,0)&amp;":AD"&amp;IF(B649=MAX(B:B),1010,MATCH(B649+1,B:B,0)-1)), IF(COUNTIF(INDIRECT("C"&amp;MATCH(B649,B:B,0)&amp;":C"&amp;IF(B649=MAX(B:B),1010,MATCH(B649+1,B:B,0)-1)),"S")&gt;0,COUNTIF(INDIRECT("C"&amp;MATCH(B649,B:B,0)&amp;":C"&amp;IF(B649=MAX(B:B),1010,MATCH(B649+1,B:B,0)-1)),"H")+1,””)),B649&amp;"S1",IF(AD649=LARGE(INDIRECT("AD"&amp;MATCH(B649,B:B,0)&amp;":AD"&amp;IF(B649=MAX(B:B),1010,MATCH(B649+1,B:B,0)-1)), IF(COUNTIF(INDIRECT("C"&amp;MATCH(B649,B:B,0)&amp;":C"&amp;IF(B649=MAX(B:B),1010,MATCH(B649+1,B:B,0)-1)),"S")&gt;0,COUNTIF(INDIRECT("C"&amp;MATCH(B649,B:B,0)&amp;":C"&amp;IF(B649=MAX(B:B),1010,MATCH(B649+1,B:B,0)-1)),"H")+2,””)),B649&amp;"S2",IF(AD649=LARGE(INDIRECT("AD"&amp;MATCH(B649,B:B,0)&amp;":AD"&amp;IF(B649=MAX(B:B),1010,MATCH(B649+1,B:B,0)-1)), IF(COUNTIF(INDIRECT("C"&amp;MATCH(B649,B:B,0)&amp;":C"&amp;IF(B649=MAX(B:B),1010,MATCH(B649+1,B:B,0)-1)),"V")&gt;0,COUNTIF(INDIRECT("C"&amp;MATCH(B649,B:B,0)&amp;":C"&amp;IF(B649=MAX(B:B),1010,MATCH(B649+1,B:B,0)-1)),"H")+COUNTIF(INDIRECT("C"&amp;MATCH(B649,B:B,0)&amp;":C"&amp;IF(B649=MAX(B:B),1010,MATCH(B649+1,B:B,0)-1)),"S")+1,"")),B649&amp;"V1",IF(AD649=LARGE(INDIRECT("AD"&amp;MATCH(B649,B:B,0)&amp;":AD"&amp;IF(B649=MAX(B:B),1010,MATCH(B649+1,B:B,0)-1)), IF(COUNTIF(INDIRECT("C"&amp;MATCH(B649,B:B,0)&amp;":C"&amp;IF(B649=MAX(B:B),1010,MATCH(B649+1,B:B,0)-1)),"V")&gt;0,COUNTIF(INDIRECT("C"&amp;MATCH(B649,B:B,0)&amp;":C"&amp;IF(B649=MAX(B:B),1010,MATCH(B649+1,B:B,0)-1)),"H")+COUNTIF(INDIRECT("C"&amp;MATCH(B649,B:B,0)&amp;":C"&amp;IF(B649=MAX(B:B),1010,MATCH(B649+1,B:B,0)-1)),"S")+2,"")),B649&amp;"V2","")))))),"")</f>
        <v/>
      </c>
      <c r="AH649" s="14" t="str">
        <f t="shared" ca="1" si="207"/>
        <v/>
      </c>
    </row>
    <row r="650" spans="1:34" customFormat="1" x14ac:dyDescent="0.3">
      <c r="A650" s="52" t="str">
        <f t="shared" ca="1" si="204"/>
        <v/>
      </c>
      <c r="L650" s="9"/>
      <c r="M650" s="52"/>
      <c r="N650" s="52"/>
      <c r="O650" s="47" t="str">
        <f t="shared" si="192"/>
        <v/>
      </c>
      <c r="P650" s="46" t="str">
        <f t="shared" ca="1" si="193"/>
        <v/>
      </c>
      <c r="Q650" s="39"/>
      <c r="R650" s="39"/>
      <c r="S650" s="40"/>
      <c r="T650" s="6" t="str">
        <f t="shared" si="194"/>
        <v/>
      </c>
      <c r="U650" s="6" t="str">
        <f t="shared" si="195"/>
        <v/>
      </c>
      <c r="V650" s="6" t="str">
        <f t="shared" si="196"/>
        <v/>
      </c>
      <c r="W650" s="6" t="str">
        <f t="shared" si="197"/>
        <v/>
      </c>
      <c r="X650" s="6" t="str">
        <f t="shared" si="198"/>
        <v/>
      </c>
      <c r="Y650" s="6" t="str">
        <f t="shared" si="199"/>
        <v/>
      </c>
      <c r="Z650" s="6" t="str">
        <f t="shared" si="200"/>
        <v/>
      </c>
      <c r="AA650" s="6" t="str">
        <f t="shared" si="201"/>
        <v/>
      </c>
      <c r="AB650" s="6" t="str">
        <f t="shared" si="202"/>
        <v/>
      </c>
      <c r="AC650" s="6" t="str">
        <f t="shared" si="203"/>
        <v/>
      </c>
      <c r="AD650" s="6" t="str">
        <f t="shared" si="205"/>
        <v/>
      </c>
      <c r="AE650" s="6" t="str">
        <f t="shared" si="206"/>
        <v/>
      </c>
      <c r="AF650" s="6" t="str">
        <f t="shared" si="208"/>
        <v/>
      </c>
      <c r="AG650" s="6" t="str">
        <f ca="1">IFERROR(IF(AD650=LARGE(INDIRECT("AD"&amp;MATCH(B650,B:B,0)&amp;":AD"&amp;IF(B650=MAX(B:B),1010,MATCH(B650+1,B:B,0)-1)),IF(COUNTIF(INDIRECT("C"&amp;MATCH(B650,B:B,0)&amp;":C"&amp;IF(B650=MAX(B:B),1010,MATCH(B650+1,B:B,0)-1)),"H")&gt;0,1,"")),B650&amp;"H1",IF(AD650=LARGE(INDIRECT("AD"&amp;MATCH(B650,B:B,0)&amp;":AD"&amp;IF(B650=MAX(B:B),1010,MATCH(B650+1,B:B,0)-1)),IF(COUNTIF(INDIRECT("C"&amp;MATCH(B650,B:B,0)&amp;":C"&amp;IF(B650=MAX(B:B),1010,MATCH(B650+1,B:B,0)-1)),"H")&gt;0,2,"")),B650&amp;"H2",IF(AD650=LARGE(INDIRECT("AD"&amp;MATCH(B650,B:B,0)&amp;":AD"&amp;IF(B650=MAX(B:B),1010,MATCH(B650+1,B:B,0)-1)), IF(COUNTIF(INDIRECT("C"&amp;MATCH(B650,B:B,0)&amp;":C"&amp;IF(B650=MAX(B:B),1010,MATCH(B650+1,B:B,0)-1)),"S")&gt;0,COUNTIF(INDIRECT("C"&amp;MATCH(B650,B:B,0)&amp;":C"&amp;IF(B650=MAX(B:B),1010,MATCH(B650+1,B:B,0)-1)),"H")+1,””)),B650&amp;"S1",IF(AD650=LARGE(INDIRECT("AD"&amp;MATCH(B650,B:B,0)&amp;":AD"&amp;IF(B650=MAX(B:B),1010,MATCH(B650+1,B:B,0)-1)), IF(COUNTIF(INDIRECT("C"&amp;MATCH(B650,B:B,0)&amp;":C"&amp;IF(B650=MAX(B:B),1010,MATCH(B650+1,B:B,0)-1)),"S")&gt;0,COUNTIF(INDIRECT("C"&amp;MATCH(B650,B:B,0)&amp;":C"&amp;IF(B650=MAX(B:B),1010,MATCH(B650+1,B:B,0)-1)),"H")+2,””)),B650&amp;"S2",IF(AD650=LARGE(INDIRECT("AD"&amp;MATCH(B650,B:B,0)&amp;":AD"&amp;IF(B650=MAX(B:B),1010,MATCH(B650+1,B:B,0)-1)), IF(COUNTIF(INDIRECT("C"&amp;MATCH(B650,B:B,0)&amp;":C"&amp;IF(B650=MAX(B:B),1010,MATCH(B650+1,B:B,0)-1)),"V")&gt;0,COUNTIF(INDIRECT("C"&amp;MATCH(B650,B:B,0)&amp;":C"&amp;IF(B650=MAX(B:B),1010,MATCH(B650+1,B:B,0)-1)),"H")+COUNTIF(INDIRECT("C"&amp;MATCH(B650,B:B,0)&amp;":C"&amp;IF(B650=MAX(B:B),1010,MATCH(B650+1,B:B,0)-1)),"S")+1,"")),B650&amp;"V1",IF(AD650=LARGE(INDIRECT("AD"&amp;MATCH(B650,B:B,0)&amp;":AD"&amp;IF(B650=MAX(B:B),1010,MATCH(B650+1,B:B,0)-1)), IF(COUNTIF(INDIRECT("C"&amp;MATCH(B650,B:B,0)&amp;":C"&amp;IF(B650=MAX(B:B),1010,MATCH(B650+1,B:B,0)-1)),"V")&gt;0,COUNTIF(INDIRECT("C"&amp;MATCH(B650,B:B,0)&amp;":C"&amp;IF(B650=MAX(B:B),1010,MATCH(B650+1,B:B,0)-1)),"H")+COUNTIF(INDIRECT("C"&amp;MATCH(B650,B:B,0)&amp;":C"&amp;IF(B650=MAX(B:B),1010,MATCH(B650+1,B:B,0)-1)),"S")+2,"")),B650&amp;"V2","")))))),"")</f>
        <v/>
      </c>
      <c r="AH650" s="14" t="str">
        <f t="shared" ca="1" si="207"/>
        <v/>
      </c>
    </row>
    <row r="651" spans="1:34" customFormat="1" x14ac:dyDescent="0.3">
      <c r="A651" s="52" t="str">
        <f t="shared" ca="1" si="204"/>
        <v/>
      </c>
      <c r="L651" s="9"/>
      <c r="M651" s="52"/>
      <c r="N651" s="52"/>
      <c r="O651" s="47" t="str">
        <f t="shared" si="192"/>
        <v/>
      </c>
      <c r="P651" s="46" t="str">
        <f t="shared" ca="1" si="193"/>
        <v/>
      </c>
      <c r="Q651" s="39"/>
      <c r="R651" s="39"/>
      <c r="S651" s="40"/>
      <c r="T651" s="6" t="str">
        <f t="shared" si="194"/>
        <v/>
      </c>
      <c r="U651" s="6" t="str">
        <f t="shared" si="195"/>
        <v/>
      </c>
      <c r="V651" s="6" t="str">
        <f t="shared" si="196"/>
        <v/>
      </c>
      <c r="W651" s="6" t="str">
        <f t="shared" si="197"/>
        <v/>
      </c>
      <c r="X651" s="6" t="str">
        <f t="shared" si="198"/>
        <v/>
      </c>
      <c r="Y651" s="6" t="str">
        <f t="shared" si="199"/>
        <v/>
      </c>
      <c r="Z651" s="6" t="str">
        <f t="shared" si="200"/>
        <v/>
      </c>
      <c r="AA651" s="6" t="str">
        <f t="shared" si="201"/>
        <v/>
      </c>
      <c r="AB651" s="6" t="str">
        <f t="shared" si="202"/>
        <v/>
      </c>
      <c r="AC651" s="6" t="str">
        <f t="shared" si="203"/>
        <v/>
      </c>
      <c r="AD651" s="6" t="str">
        <f t="shared" si="205"/>
        <v/>
      </c>
      <c r="AE651" s="6" t="str">
        <f t="shared" si="206"/>
        <v/>
      </c>
      <c r="AF651" s="6" t="str">
        <f t="shared" si="208"/>
        <v/>
      </c>
      <c r="AG651" s="6" t="str">
        <f ca="1">IFERROR(IF(AD651=LARGE(INDIRECT("AD"&amp;MATCH(B651,B:B,0)&amp;":AD"&amp;IF(B651=MAX(B:B),1010,MATCH(B651+1,B:B,0)-1)),IF(COUNTIF(INDIRECT("C"&amp;MATCH(B651,B:B,0)&amp;":C"&amp;IF(B651=MAX(B:B),1010,MATCH(B651+1,B:B,0)-1)),"H")&gt;0,1,"")),B651&amp;"H1",IF(AD651=LARGE(INDIRECT("AD"&amp;MATCH(B651,B:B,0)&amp;":AD"&amp;IF(B651=MAX(B:B),1010,MATCH(B651+1,B:B,0)-1)),IF(COUNTIF(INDIRECT("C"&amp;MATCH(B651,B:B,0)&amp;":C"&amp;IF(B651=MAX(B:B),1010,MATCH(B651+1,B:B,0)-1)),"H")&gt;0,2,"")),B651&amp;"H2",IF(AD651=LARGE(INDIRECT("AD"&amp;MATCH(B651,B:B,0)&amp;":AD"&amp;IF(B651=MAX(B:B),1010,MATCH(B651+1,B:B,0)-1)), IF(COUNTIF(INDIRECT("C"&amp;MATCH(B651,B:B,0)&amp;":C"&amp;IF(B651=MAX(B:B),1010,MATCH(B651+1,B:B,0)-1)),"S")&gt;0,COUNTIF(INDIRECT("C"&amp;MATCH(B651,B:B,0)&amp;":C"&amp;IF(B651=MAX(B:B),1010,MATCH(B651+1,B:B,0)-1)),"H")+1,””)),B651&amp;"S1",IF(AD651=LARGE(INDIRECT("AD"&amp;MATCH(B651,B:B,0)&amp;":AD"&amp;IF(B651=MAX(B:B),1010,MATCH(B651+1,B:B,0)-1)), IF(COUNTIF(INDIRECT("C"&amp;MATCH(B651,B:B,0)&amp;":C"&amp;IF(B651=MAX(B:B),1010,MATCH(B651+1,B:B,0)-1)),"S")&gt;0,COUNTIF(INDIRECT("C"&amp;MATCH(B651,B:B,0)&amp;":C"&amp;IF(B651=MAX(B:B),1010,MATCH(B651+1,B:B,0)-1)),"H")+2,””)),B651&amp;"S2",IF(AD651=LARGE(INDIRECT("AD"&amp;MATCH(B651,B:B,0)&amp;":AD"&amp;IF(B651=MAX(B:B),1010,MATCH(B651+1,B:B,0)-1)), IF(COUNTIF(INDIRECT("C"&amp;MATCH(B651,B:B,0)&amp;":C"&amp;IF(B651=MAX(B:B),1010,MATCH(B651+1,B:B,0)-1)),"V")&gt;0,COUNTIF(INDIRECT("C"&amp;MATCH(B651,B:B,0)&amp;":C"&amp;IF(B651=MAX(B:B),1010,MATCH(B651+1,B:B,0)-1)),"H")+COUNTIF(INDIRECT("C"&amp;MATCH(B651,B:B,0)&amp;":C"&amp;IF(B651=MAX(B:B),1010,MATCH(B651+1,B:B,0)-1)),"S")+1,"")),B651&amp;"V1",IF(AD651=LARGE(INDIRECT("AD"&amp;MATCH(B651,B:B,0)&amp;":AD"&amp;IF(B651=MAX(B:B),1010,MATCH(B651+1,B:B,0)-1)), IF(COUNTIF(INDIRECT("C"&amp;MATCH(B651,B:B,0)&amp;":C"&amp;IF(B651=MAX(B:B),1010,MATCH(B651+1,B:B,0)-1)),"V")&gt;0,COUNTIF(INDIRECT("C"&amp;MATCH(B651,B:B,0)&amp;":C"&amp;IF(B651=MAX(B:B),1010,MATCH(B651+1,B:B,0)-1)),"H")+COUNTIF(INDIRECT("C"&amp;MATCH(B651,B:B,0)&amp;":C"&amp;IF(B651=MAX(B:B),1010,MATCH(B651+1,B:B,0)-1)),"S")+2,"")),B651&amp;"V2","")))))),"")</f>
        <v/>
      </c>
      <c r="AH651" s="14" t="str">
        <f t="shared" ca="1" si="207"/>
        <v/>
      </c>
    </row>
    <row r="652" spans="1:34" customFormat="1" x14ac:dyDescent="0.3">
      <c r="A652" s="52" t="str">
        <f t="shared" ca="1" si="204"/>
        <v/>
      </c>
      <c r="L652" s="9"/>
      <c r="M652" s="52"/>
      <c r="N652" s="52"/>
      <c r="O652" s="47" t="str">
        <f t="shared" si="192"/>
        <v/>
      </c>
      <c r="P652" s="46" t="str">
        <f t="shared" ca="1" si="193"/>
        <v/>
      </c>
      <c r="Q652" s="39"/>
      <c r="R652" s="39"/>
      <c r="S652" s="40"/>
      <c r="T652" s="6" t="str">
        <f t="shared" si="194"/>
        <v/>
      </c>
      <c r="U652" s="6" t="str">
        <f t="shared" si="195"/>
        <v/>
      </c>
      <c r="V652" s="6" t="str">
        <f t="shared" si="196"/>
        <v/>
      </c>
      <c r="W652" s="6" t="str">
        <f t="shared" si="197"/>
        <v/>
      </c>
      <c r="X652" s="6" t="str">
        <f t="shared" si="198"/>
        <v/>
      </c>
      <c r="Y652" s="6" t="str">
        <f t="shared" si="199"/>
        <v/>
      </c>
      <c r="Z652" s="6" t="str">
        <f t="shared" si="200"/>
        <v/>
      </c>
      <c r="AA652" s="6" t="str">
        <f t="shared" si="201"/>
        <v/>
      </c>
      <c r="AB652" s="6" t="str">
        <f t="shared" si="202"/>
        <v/>
      </c>
      <c r="AC652" s="6" t="str">
        <f t="shared" si="203"/>
        <v/>
      </c>
      <c r="AD652" s="6" t="str">
        <f t="shared" si="205"/>
        <v/>
      </c>
      <c r="AE652" s="6" t="str">
        <f t="shared" si="206"/>
        <v/>
      </c>
      <c r="AF652" s="6" t="str">
        <f t="shared" si="208"/>
        <v/>
      </c>
      <c r="AG652" s="6" t="str">
        <f ca="1">IFERROR(IF(AD652=LARGE(INDIRECT("AD"&amp;MATCH(B652,B:B,0)&amp;":AD"&amp;IF(B652=MAX(B:B),1010,MATCH(B652+1,B:B,0)-1)),IF(COUNTIF(INDIRECT("C"&amp;MATCH(B652,B:B,0)&amp;":C"&amp;IF(B652=MAX(B:B),1010,MATCH(B652+1,B:B,0)-1)),"H")&gt;0,1,"")),B652&amp;"H1",IF(AD652=LARGE(INDIRECT("AD"&amp;MATCH(B652,B:B,0)&amp;":AD"&amp;IF(B652=MAX(B:B),1010,MATCH(B652+1,B:B,0)-1)),IF(COUNTIF(INDIRECT("C"&amp;MATCH(B652,B:B,0)&amp;":C"&amp;IF(B652=MAX(B:B),1010,MATCH(B652+1,B:B,0)-1)),"H")&gt;0,2,"")),B652&amp;"H2",IF(AD652=LARGE(INDIRECT("AD"&amp;MATCH(B652,B:B,0)&amp;":AD"&amp;IF(B652=MAX(B:B),1010,MATCH(B652+1,B:B,0)-1)), IF(COUNTIF(INDIRECT("C"&amp;MATCH(B652,B:B,0)&amp;":C"&amp;IF(B652=MAX(B:B),1010,MATCH(B652+1,B:B,0)-1)),"S")&gt;0,COUNTIF(INDIRECT("C"&amp;MATCH(B652,B:B,0)&amp;":C"&amp;IF(B652=MAX(B:B),1010,MATCH(B652+1,B:B,0)-1)),"H")+1,””)),B652&amp;"S1",IF(AD652=LARGE(INDIRECT("AD"&amp;MATCH(B652,B:B,0)&amp;":AD"&amp;IF(B652=MAX(B:B),1010,MATCH(B652+1,B:B,0)-1)), IF(COUNTIF(INDIRECT("C"&amp;MATCH(B652,B:B,0)&amp;":C"&amp;IF(B652=MAX(B:B),1010,MATCH(B652+1,B:B,0)-1)),"S")&gt;0,COUNTIF(INDIRECT("C"&amp;MATCH(B652,B:B,0)&amp;":C"&amp;IF(B652=MAX(B:B),1010,MATCH(B652+1,B:B,0)-1)),"H")+2,””)),B652&amp;"S2",IF(AD652=LARGE(INDIRECT("AD"&amp;MATCH(B652,B:B,0)&amp;":AD"&amp;IF(B652=MAX(B:B),1010,MATCH(B652+1,B:B,0)-1)), IF(COUNTIF(INDIRECT("C"&amp;MATCH(B652,B:B,0)&amp;":C"&amp;IF(B652=MAX(B:B),1010,MATCH(B652+1,B:B,0)-1)),"V")&gt;0,COUNTIF(INDIRECT("C"&amp;MATCH(B652,B:B,0)&amp;":C"&amp;IF(B652=MAX(B:B),1010,MATCH(B652+1,B:B,0)-1)),"H")+COUNTIF(INDIRECT("C"&amp;MATCH(B652,B:B,0)&amp;":C"&amp;IF(B652=MAX(B:B),1010,MATCH(B652+1,B:B,0)-1)),"S")+1,"")),B652&amp;"V1",IF(AD652=LARGE(INDIRECT("AD"&amp;MATCH(B652,B:B,0)&amp;":AD"&amp;IF(B652=MAX(B:B),1010,MATCH(B652+1,B:B,0)-1)), IF(COUNTIF(INDIRECT("C"&amp;MATCH(B652,B:B,0)&amp;":C"&amp;IF(B652=MAX(B:B),1010,MATCH(B652+1,B:B,0)-1)),"V")&gt;0,COUNTIF(INDIRECT("C"&amp;MATCH(B652,B:B,0)&amp;":C"&amp;IF(B652=MAX(B:B),1010,MATCH(B652+1,B:B,0)-1)),"H")+COUNTIF(INDIRECT("C"&amp;MATCH(B652,B:B,0)&amp;":C"&amp;IF(B652=MAX(B:B),1010,MATCH(B652+1,B:B,0)-1)),"S")+2,"")),B652&amp;"V2","")))))),"")</f>
        <v/>
      </c>
      <c r="AH652" s="14" t="str">
        <f t="shared" ca="1" si="207"/>
        <v/>
      </c>
    </row>
    <row r="653" spans="1:34" customFormat="1" x14ac:dyDescent="0.3">
      <c r="A653" s="52" t="str">
        <f t="shared" ca="1" si="204"/>
        <v/>
      </c>
      <c r="L653" s="9"/>
      <c r="M653" s="52"/>
      <c r="N653" s="52"/>
      <c r="O653" s="47" t="str">
        <f t="shared" si="192"/>
        <v/>
      </c>
      <c r="P653" s="46" t="str">
        <f t="shared" ca="1" si="193"/>
        <v/>
      </c>
      <c r="Q653" s="39"/>
      <c r="R653" s="39"/>
      <c r="S653" s="40"/>
      <c r="T653" s="6" t="str">
        <f t="shared" si="194"/>
        <v/>
      </c>
      <c r="U653" s="6" t="str">
        <f t="shared" si="195"/>
        <v/>
      </c>
      <c r="V653" s="6" t="str">
        <f t="shared" si="196"/>
        <v/>
      </c>
      <c r="W653" s="6" t="str">
        <f t="shared" si="197"/>
        <v/>
      </c>
      <c r="X653" s="6" t="str">
        <f t="shared" si="198"/>
        <v/>
      </c>
      <c r="Y653" s="6" t="str">
        <f t="shared" si="199"/>
        <v/>
      </c>
      <c r="Z653" s="6" t="str">
        <f t="shared" si="200"/>
        <v/>
      </c>
      <c r="AA653" s="6" t="str">
        <f t="shared" si="201"/>
        <v/>
      </c>
      <c r="AB653" s="6" t="str">
        <f t="shared" si="202"/>
        <v/>
      </c>
      <c r="AC653" s="6" t="str">
        <f t="shared" si="203"/>
        <v/>
      </c>
      <c r="AD653" s="6" t="str">
        <f t="shared" si="205"/>
        <v/>
      </c>
      <c r="AE653" s="6" t="str">
        <f t="shared" si="206"/>
        <v/>
      </c>
      <c r="AF653" s="6" t="str">
        <f t="shared" si="208"/>
        <v/>
      </c>
      <c r="AG653" s="6" t="str">
        <f ca="1">IFERROR(IF(AD653=LARGE(INDIRECT("AD"&amp;MATCH(B653,B:B,0)&amp;":AD"&amp;IF(B653=MAX(B:B),1010,MATCH(B653+1,B:B,0)-1)),IF(COUNTIF(INDIRECT("C"&amp;MATCH(B653,B:B,0)&amp;":C"&amp;IF(B653=MAX(B:B),1010,MATCH(B653+1,B:B,0)-1)),"H")&gt;0,1,"")),B653&amp;"H1",IF(AD653=LARGE(INDIRECT("AD"&amp;MATCH(B653,B:B,0)&amp;":AD"&amp;IF(B653=MAX(B:B),1010,MATCH(B653+1,B:B,0)-1)),IF(COUNTIF(INDIRECT("C"&amp;MATCH(B653,B:B,0)&amp;":C"&amp;IF(B653=MAX(B:B),1010,MATCH(B653+1,B:B,0)-1)),"H")&gt;0,2,"")),B653&amp;"H2",IF(AD653=LARGE(INDIRECT("AD"&amp;MATCH(B653,B:B,0)&amp;":AD"&amp;IF(B653=MAX(B:B),1010,MATCH(B653+1,B:B,0)-1)), IF(COUNTIF(INDIRECT("C"&amp;MATCH(B653,B:B,0)&amp;":C"&amp;IF(B653=MAX(B:B),1010,MATCH(B653+1,B:B,0)-1)),"S")&gt;0,COUNTIF(INDIRECT("C"&amp;MATCH(B653,B:B,0)&amp;":C"&amp;IF(B653=MAX(B:B),1010,MATCH(B653+1,B:B,0)-1)),"H")+1,””)),B653&amp;"S1",IF(AD653=LARGE(INDIRECT("AD"&amp;MATCH(B653,B:B,0)&amp;":AD"&amp;IF(B653=MAX(B:B),1010,MATCH(B653+1,B:B,0)-1)), IF(COUNTIF(INDIRECT("C"&amp;MATCH(B653,B:B,0)&amp;":C"&amp;IF(B653=MAX(B:B),1010,MATCH(B653+1,B:B,0)-1)),"S")&gt;0,COUNTIF(INDIRECT("C"&amp;MATCH(B653,B:B,0)&amp;":C"&amp;IF(B653=MAX(B:B),1010,MATCH(B653+1,B:B,0)-1)),"H")+2,””)),B653&amp;"S2",IF(AD653=LARGE(INDIRECT("AD"&amp;MATCH(B653,B:B,0)&amp;":AD"&amp;IF(B653=MAX(B:B),1010,MATCH(B653+1,B:B,0)-1)), IF(COUNTIF(INDIRECT("C"&amp;MATCH(B653,B:B,0)&amp;":C"&amp;IF(B653=MAX(B:B),1010,MATCH(B653+1,B:B,0)-1)),"V")&gt;0,COUNTIF(INDIRECT("C"&amp;MATCH(B653,B:B,0)&amp;":C"&amp;IF(B653=MAX(B:B),1010,MATCH(B653+1,B:B,0)-1)),"H")+COUNTIF(INDIRECT("C"&amp;MATCH(B653,B:B,0)&amp;":C"&amp;IF(B653=MAX(B:B),1010,MATCH(B653+1,B:B,0)-1)),"S")+1,"")),B653&amp;"V1",IF(AD653=LARGE(INDIRECT("AD"&amp;MATCH(B653,B:B,0)&amp;":AD"&amp;IF(B653=MAX(B:B),1010,MATCH(B653+1,B:B,0)-1)), IF(COUNTIF(INDIRECT("C"&amp;MATCH(B653,B:B,0)&amp;":C"&amp;IF(B653=MAX(B:B),1010,MATCH(B653+1,B:B,0)-1)),"V")&gt;0,COUNTIF(INDIRECT("C"&amp;MATCH(B653,B:B,0)&amp;":C"&amp;IF(B653=MAX(B:B),1010,MATCH(B653+1,B:B,0)-1)),"H")+COUNTIF(INDIRECT("C"&amp;MATCH(B653,B:B,0)&amp;":C"&amp;IF(B653=MAX(B:B),1010,MATCH(B653+1,B:B,0)-1)),"S")+2,"")),B653&amp;"V2","")))))),"")</f>
        <v/>
      </c>
      <c r="AH653" s="14" t="str">
        <f t="shared" ca="1" si="207"/>
        <v/>
      </c>
    </row>
    <row r="654" spans="1:34" customFormat="1" x14ac:dyDescent="0.3">
      <c r="A654" s="52" t="str">
        <f t="shared" ca="1" si="204"/>
        <v/>
      </c>
      <c r="L654" s="9"/>
      <c r="M654" s="52"/>
      <c r="N654" s="52"/>
      <c r="O654" s="47" t="str">
        <f t="shared" si="192"/>
        <v/>
      </c>
      <c r="P654" s="46" t="str">
        <f t="shared" ca="1" si="193"/>
        <v/>
      </c>
      <c r="Q654" s="39"/>
      <c r="R654" s="39"/>
      <c r="S654" s="40"/>
      <c r="T654" s="6" t="str">
        <f t="shared" si="194"/>
        <v/>
      </c>
      <c r="U654" s="6" t="str">
        <f t="shared" si="195"/>
        <v/>
      </c>
      <c r="V654" s="6" t="str">
        <f t="shared" si="196"/>
        <v/>
      </c>
      <c r="W654" s="6" t="str">
        <f t="shared" si="197"/>
        <v/>
      </c>
      <c r="X654" s="6" t="str">
        <f t="shared" si="198"/>
        <v/>
      </c>
      <c r="Y654" s="6" t="str">
        <f t="shared" si="199"/>
        <v/>
      </c>
      <c r="Z654" s="6" t="str">
        <f t="shared" si="200"/>
        <v/>
      </c>
      <c r="AA654" s="6" t="str">
        <f t="shared" si="201"/>
        <v/>
      </c>
      <c r="AB654" s="6" t="str">
        <f t="shared" si="202"/>
        <v/>
      </c>
      <c r="AC654" s="6" t="str">
        <f t="shared" si="203"/>
        <v/>
      </c>
      <c r="AD654" s="6" t="str">
        <f t="shared" si="205"/>
        <v/>
      </c>
      <c r="AE654" s="6" t="str">
        <f t="shared" si="206"/>
        <v/>
      </c>
      <c r="AF654" s="6" t="str">
        <f t="shared" si="208"/>
        <v/>
      </c>
      <c r="AG654" s="6" t="str">
        <f ca="1">IFERROR(IF(AD654=LARGE(INDIRECT("AD"&amp;MATCH(B654,B:B,0)&amp;":AD"&amp;IF(B654=MAX(B:B),1010,MATCH(B654+1,B:B,0)-1)),IF(COUNTIF(INDIRECT("C"&amp;MATCH(B654,B:B,0)&amp;":C"&amp;IF(B654=MAX(B:B),1010,MATCH(B654+1,B:B,0)-1)),"H")&gt;0,1,"")),B654&amp;"H1",IF(AD654=LARGE(INDIRECT("AD"&amp;MATCH(B654,B:B,0)&amp;":AD"&amp;IF(B654=MAX(B:B),1010,MATCH(B654+1,B:B,0)-1)),IF(COUNTIF(INDIRECT("C"&amp;MATCH(B654,B:B,0)&amp;":C"&amp;IF(B654=MAX(B:B),1010,MATCH(B654+1,B:B,0)-1)),"H")&gt;0,2,"")),B654&amp;"H2",IF(AD654=LARGE(INDIRECT("AD"&amp;MATCH(B654,B:B,0)&amp;":AD"&amp;IF(B654=MAX(B:B),1010,MATCH(B654+1,B:B,0)-1)), IF(COUNTIF(INDIRECT("C"&amp;MATCH(B654,B:B,0)&amp;":C"&amp;IF(B654=MAX(B:B),1010,MATCH(B654+1,B:B,0)-1)),"S")&gt;0,COUNTIF(INDIRECT("C"&amp;MATCH(B654,B:B,0)&amp;":C"&amp;IF(B654=MAX(B:B),1010,MATCH(B654+1,B:B,0)-1)),"H")+1,””)),B654&amp;"S1",IF(AD654=LARGE(INDIRECT("AD"&amp;MATCH(B654,B:B,0)&amp;":AD"&amp;IF(B654=MAX(B:B),1010,MATCH(B654+1,B:B,0)-1)), IF(COUNTIF(INDIRECT("C"&amp;MATCH(B654,B:B,0)&amp;":C"&amp;IF(B654=MAX(B:B),1010,MATCH(B654+1,B:B,0)-1)),"S")&gt;0,COUNTIF(INDIRECT("C"&amp;MATCH(B654,B:B,0)&amp;":C"&amp;IF(B654=MAX(B:B),1010,MATCH(B654+1,B:B,0)-1)),"H")+2,””)),B654&amp;"S2",IF(AD654=LARGE(INDIRECT("AD"&amp;MATCH(B654,B:B,0)&amp;":AD"&amp;IF(B654=MAX(B:B),1010,MATCH(B654+1,B:B,0)-1)), IF(COUNTIF(INDIRECT("C"&amp;MATCH(B654,B:B,0)&amp;":C"&amp;IF(B654=MAX(B:B),1010,MATCH(B654+1,B:B,0)-1)),"V")&gt;0,COUNTIF(INDIRECT("C"&amp;MATCH(B654,B:B,0)&amp;":C"&amp;IF(B654=MAX(B:B),1010,MATCH(B654+1,B:B,0)-1)),"H")+COUNTIF(INDIRECT("C"&amp;MATCH(B654,B:B,0)&amp;":C"&amp;IF(B654=MAX(B:B),1010,MATCH(B654+1,B:B,0)-1)),"S")+1,"")),B654&amp;"V1",IF(AD654=LARGE(INDIRECT("AD"&amp;MATCH(B654,B:B,0)&amp;":AD"&amp;IF(B654=MAX(B:B),1010,MATCH(B654+1,B:B,0)-1)), IF(COUNTIF(INDIRECT("C"&amp;MATCH(B654,B:B,0)&amp;":C"&amp;IF(B654=MAX(B:B),1010,MATCH(B654+1,B:B,0)-1)),"V")&gt;0,COUNTIF(INDIRECT("C"&amp;MATCH(B654,B:B,0)&amp;":C"&amp;IF(B654=MAX(B:B),1010,MATCH(B654+1,B:B,0)-1)),"H")+COUNTIF(INDIRECT("C"&amp;MATCH(B654,B:B,0)&amp;":C"&amp;IF(B654=MAX(B:B),1010,MATCH(B654+1,B:B,0)-1)),"S")+2,"")),B654&amp;"V2","")))))),"")</f>
        <v/>
      </c>
      <c r="AH654" s="14" t="str">
        <f t="shared" ca="1" si="207"/>
        <v/>
      </c>
    </row>
    <row r="655" spans="1:34" customFormat="1" x14ac:dyDescent="0.3">
      <c r="A655" s="52" t="str">
        <f t="shared" ca="1" si="204"/>
        <v/>
      </c>
      <c r="L655" s="9"/>
      <c r="M655" s="52"/>
      <c r="N655" s="52"/>
      <c r="O655" s="47" t="str">
        <f t="shared" si="192"/>
        <v/>
      </c>
      <c r="P655" s="46" t="str">
        <f t="shared" ca="1" si="193"/>
        <v/>
      </c>
      <c r="Q655" s="39"/>
      <c r="R655" s="39"/>
      <c r="S655" s="40"/>
      <c r="T655" s="6" t="str">
        <f t="shared" si="194"/>
        <v/>
      </c>
      <c r="U655" s="6" t="str">
        <f t="shared" si="195"/>
        <v/>
      </c>
      <c r="V655" s="6" t="str">
        <f t="shared" si="196"/>
        <v/>
      </c>
      <c r="W655" s="6" t="str">
        <f t="shared" si="197"/>
        <v/>
      </c>
      <c r="X655" s="6" t="str">
        <f t="shared" si="198"/>
        <v/>
      </c>
      <c r="Y655" s="6" t="str">
        <f t="shared" si="199"/>
        <v/>
      </c>
      <c r="Z655" s="6" t="str">
        <f t="shared" si="200"/>
        <v/>
      </c>
      <c r="AA655" s="6" t="str">
        <f t="shared" si="201"/>
        <v/>
      </c>
      <c r="AB655" s="6" t="str">
        <f t="shared" si="202"/>
        <v/>
      </c>
      <c r="AC655" s="6" t="str">
        <f t="shared" si="203"/>
        <v/>
      </c>
      <c r="AD655" s="6" t="str">
        <f t="shared" si="205"/>
        <v/>
      </c>
      <c r="AE655" s="6" t="str">
        <f t="shared" si="206"/>
        <v/>
      </c>
      <c r="AF655" s="6" t="str">
        <f t="shared" si="208"/>
        <v/>
      </c>
      <c r="AG655" s="6" t="str">
        <f ca="1">IFERROR(IF(AD655=LARGE(INDIRECT("AD"&amp;MATCH(B655,B:B,0)&amp;":AD"&amp;IF(B655=MAX(B:B),1010,MATCH(B655+1,B:B,0)-1)),IF(COUNTIF(INDIRECT("C"&amp;MATCH(B655,B:B,0)&amp;":C"&amp;IF(B655=MAX(B:B),1010,MATCH(B655+1,B:B,0)-1)),"H")&gt;0,1,"")),B655&amp;"H1",IF(AD655=LARGE(INDIRECT("AD"&amp;MATCH(B655,B:B,0)&amp;":AD"&amp;IF(B655=MAX(B:B),1010,MATCH(B655+1,B:B,0)-1)),IF(COUNTIF(INDIRECT("C"&amp;MATCH(B655,B:B,0)&amp;":C"&amp;IF(B655=MAX(B:B),1010,MATCH(B655+1,B:B,0)-1)),"H")&gt;0,2,"")),B655&amp;"H2",IF(AD655=LARGE(INDIRECT("AD"&amp;MATCH(B655,B:B,0)&amp;":AD"&amp;IF(B655=MAX(B:B),1010,MATCH(B655+1,B:B,0)-1)), IF(COUNTIF(INDIRECT("C"&amp;MATCH(B655,B:B,0)&amp;":C"&amp;IF(B655=MAX(B:B),1010,MATCH(B655+1,B:B,0)-1)),"S")&gt;0,COUNTIF(INDIRECT("C"&amp;MATCH(B655,B:B,0)&amp;":C"&amp;IF(B655=MAX(B:B),1010,MATCH(B655+1,B:B,0)-1)),"H")+1,””)),B655&amp;"S1",IF(AD655=LARGE(INDIRECT("AD"&amp;MATCH(B655,B:B,0)&amp;":AD"&amp;IF(B655=MAX(B:B),1010,MATCH(B655+1,B:B,0)-1)), IF(COUNTIF(INDIRECT("C"&amp;MATCH(B655,B:B,0)&amp;":C"&amp;IF(B655=MAX(B:B),1010,MATCH(B655+1,B:B,0)-1)),"S")&gt;0,COUNTIF(INDIRECT("C"&amp;MATCH(B655,B:B,0)&amp;":C"&amp;IF(B655=MAX(B:B),1010,MATCH(B655+1,B:B,0)-1)),"H")+2,””)),B655&amp;"S2",IF(AD655=LARGE(INDIRECT("AD"&amp;MATCH(B655,B:B,0)&amp;":AD"&amp;IF(B655=MAX(B:B),1010,MATCH(B655+1,B:B,0)-1)), IF(COUNTIF(INDIRECT("C"&amp;MATCH(B655,B:B,0)&amp;":C"&amp;IF(B655=MAX(B:B),1010,MATCH(B655+1,B:B,0)-1)),"V")&gt;0,COUNTIF(INDIRECT("C"&amp;MATCH(B655,B:B,0)&amp;":C"&amp;IF(B655=MAX(B:B),1010,MATCH(B655+1,B:B,0)-1)),"H")+COUNTIF(INDIRECT("C"&amp;MATCH(B655,B:B,0)&amp;":C"&amp;IF(B655=MAX(B:B),1010,MATCH(B655+1,B:B,0)-1)),"S")+1,"")),B655&amp;"V1",IF(AD655=LARGE(INDIRECT("AD"&amp;MATCH(B655,B:B,0)&amp;":AD"&amp;IF(B655=MAX(B:B),1010,MATCH(B655+1,B:B,0)-1)), IF(COUNTIF(INDIRECT("C"&amp;MATCH(B655,B:B,0)&amp;":C"&amp;IF(B655=MAX(B:B),1010,MATCH(B655+1,B:B,0)-1)),"V")&gt;0,COUNTIF(INDIRECT("C"&amp;MATCH(B655,B:B,0)&amp;":C"&amp;IF(B655=MAX(B:B),1010,MATCH(B655+1,B:B,0)-1)),"H")+COUNTIF(INDIRECT("C"&amp;MATCH(B655,B:B,0)&amp;":C"&amp;IF(B655=MAX(B:B),1010,MATCH(B655+1,B:B,0)-1)),"S")+2,"")),B655&amp;"V2","")))))),"")</f>
        <v/>
      </c>
      <c r="AH655" s="14" t="str">
        <f t="shared" ca="1" si="207"/>
        <v/>
      </c>
    </row>
    <row r="656" spans="1:34" customFormat="1" x14ac:dyDescent="0.3">
      <c r="A656" s="52" t="str">
        <f t="shared" ca="1" si="204"/>
        <v/>
      </c>
      <c r="L656" s="9"/>
      <c r="M656" s="52"/>
      <c r="N656" s="52"/>
      <c r="O656" s="47" t="str">
        <f t="shared" si="192"/>
        <v/>
      </c>
      <c r="P656" s="46" t="str">
        <f t="shared" ca="1" si="193"/>
        <v/>
      </c>
      <c r="Q656" s="39"/>
      <c r="R656" s="39"/>
      <c r="S656" s="40"/>
      <c r="T656" s="6" t="str">
        <f t="shared" si="194"/>
        <v/>
      </c>
      <c r="U656" s="6" t="str">
        <f t="shared" si="195"/>
        <v/>
      </c>
      <c r="V656" s="6" t="str">
        <f t="shared" si="196"/>
        <v/>
      </c>
      <c r="W656" s="6" t="str">
        <f t="shared" si="197"/>
        <v/>
      </c>
      <c r="X656" s="6" t="str">
        <f t="shared" si="198"/>
        <v/>
      </c>
      <c r="Y656" s="6" t="str">
        <f t="shared" si="199"/>
        <v/>
      </c>
      <c r="Z656" s="6" t="str">
        <f t="shared" si="200"/>
        <v/>
      </c>
      <c r="AA656" s="6" t="str">
        <f t="shared" si="201"/>
        <v/>
      </c>
      <c r="AB656" s="6" t="str">
        <f t="shared" si="202"/>
        <v/>
      </c>
      <c r="AC656" s="6" t="str">
        <f t="shared" si="203"/>
        <v/>
      </c>
      <c r="AD656" s="6" t="str">
        <f t="shared" si="205"/>
        <v/>
      </c>
      <c r="AE656" s="6" t="str">
        <f t="shared" si="206"/>
        <v/>
      </c>
      <c r="AF656" s="6" t="str">
        <f t="shared" si="208"/>
        <v/>
      </c>
      <c r="AG656" s="6" t="str">
        <f ca="1">IFERROR(IF(AD656=LARGE(INDIRECT("AD"&amp;MATCH(B656,B:B,0)&amp;":AD"&amp;IF(B656=MAX(B:B),1010,MATCH(B656+1,B:B,0)-1)),IF(COUNTIF(INDIRECT("C"&amp;MATCH(B656,B:B,0)&amp;":C"&amp;IF(B656=MAX(B:B),1010,MATCH(B656+1,B:B,0)-1)),"H")&gt;0,1,"")),B656&amp;"H1",IF(AD656=LARGE(INDIRECT("AD"&amp;MATCH(B656,B:B,0)&amp;":AD"&amp;IF(B656=MAX(B:B),1010,MATCH(B656+1,B:B,0)-1)),IF(COUNTIF(INDIRECT("C"&amp;MATCH(B656,B:B,0)&amp;":C"&amp;IF(B656=MAX(B:B),1010,MATCH(B656+1,B:B,0)-1)),"H")&gt;0,2,"")),B656&amp;"H2",IF(AD656=LARGE(INDIRECT("AD"&amp;MATCH(B656,B:B,0)&amp;":AD"&amp;IF(B656=MAX(B:B),1010,MATCH(B656+1,B:B,0)-1)), IF(COUNTIF(INDIRECT("C"&amp;MATCH(B656,B:B,0)&amp;":C"&amp;IF(B656=MAX(B:B),1010,MATCH(B656+1,B:B,0)-1)),"S")&gt;0,COUNTIF(INDIRECT("C"&amp;MATCH(B656,B:B,0)&amp;":C"&amp;IF(B656=MAX(B:B),1010,MATCH(B656+1,B:B,0)-1)),"H")+1,””)),B656&amp;"S1",IF(AD656=LARGE(INDIRECT("AD"&amp;MATCH(B656,B:B,0)&amp;":AD"&amp;IF(B656=MAX(B:B),1010,MATCH(B656+1,B:B,0)-1)), IF(COUNTIF(INDIRECT("C"&amp;MATCH(B656,B:B,0)&amp;":C"&amp;IF(B656=MAX(B:B),1010,MATCH(B656+1,B:B,0)-1)),"S")&gt;0,COUNTIF(INDIRECT("C"&amp;MATCH(B656,B:B,0)&amp;":C"&amp;IF(B656=MAX(B:B),1010,MATCH(B656+1,B:B,0)-1)),"H")+2,””)),B656&amp;"S2",IF(AD656=LARGE(INDIRECT("AD"&amp;MATCH(B656,B:B,0)&amp;":AD"&amp;IF(B656=MAX(B:B),1010,MATCH(B656+1,B:B,0)-1)), IF(COUNTIF(INDIRECT("C"&amp;MATCH(B656,B:B,0)&amp;":C"&amp;IF(B656=MAX(B:B),1010,MATCH(B656+1,B:B,0)-1)),"V")&gt;0,COUNTIF(INDIRECT("C"&amp;MATCH(B656,B:B,0)&amp;":C"&amp;IF(B656=MAX(B:B),1010,MATCH(B656+1,B:B,0)-1)),"H")+COUNTIF(INDIRECT("C"&amp;MATCH(B656,B:B,0)&amp;":C"&amp;IF(B656=MAX(B:B),1010,MATCH(B656+1,B:B,0)-1)),"S")+1,"")),B656&amp;"V1",IF(AD656=LARGE(INDIRECT("AD"&amp;MATCH(B656,B:B,0)&amp;":AD"&amp;IF(B656=MAX(B:B),1010,MATCH(B656+1,B:B,0)-1)), IF(COUNTIF(INDIRECT("C"&amp;MATCH(B656,B:B,0)&amp;":C"&amp;IF(B656=MAX(B:B),1010,MATCH(B656+1,B:B,0)-1)),"V")&gt;0,COUNTIF(INDIRECT("C"&amp;MATCH(B656,B:B,0)&amp;":C"&amp;IF(B656=MAX(B:B),1010,MATCH(B656+1,B:B,0)-1)),"H")+COUNTIF(INDIRECT("C"&amp;MATCH(B656,B:B,0)&amp;":C"&amp;IF(B656=MAX(B:B),1010,MATCH(B656+1,B:B,0)-1)),"S")+2,"")),B656&amp;"V2","")))))),"")</f>
        <v/>
      </c>
      <c r="AH656" s="14" t="str">
        <f t="shared" ca="1" si="207"/>
        <v/>
      </c>
    </row>
    <row r="657" spans="1:34" customFormat="1" x14ac:dyDescent="0.3">
      <c r="A657" s="52" t="str">
        <f t="shared" ca="1" si="204"/>
        <v/>
      </c>
      <c r="L657" s="9"/>
      <c r="M657" s="52"/>
      <c r="N657" s="52"/>
      <c r="O657" s="47" t="str">
        <f t="shared" si="192"/>
        <v/>
      </c>
      <c r="P657" s="46" t="str">
        <f t="shared" ca="1" si="193"/>
        <v/>
      </c>
      <c r="Q657" s="39"/>
      <c r="R657" s="39"/>
      <c r="S657" s="40"/>
      <c r="T657" s="6" t="str">
        <f t="shared" si="194"/>
        <v/>
      </c>
      <c r="U657" s="6" t="str">
        <f t="shared" si="195"/>
        <v/>
      </c>
      <c r="V657" s="6" t="str">
        <f t="shared" si="196"/>
        <v/>
      </c>
      <c r="W657" s="6" t="str">
        <f t="shared" si="197"/>
        <v/>
      </c>
      <c r="X657" s="6" t="str">
        <f t="shared" si="198"/>
        <v/>
      </c>
      <c r="Y657" s="6" t="str">
        <f t="shared" si="199"/>
        <v/>
      </c>
      <c r="Z657" s="6" t="str">
        <f t="shared" si="200"/>
        <v/>
      </c>
      <c r="AA657" s="6" t="str">
        <f t="shared" si="201"/>
        <v/>
      </c>
      <c r="AB657" s="6" t="str">
        <f t="shared" si="202"/>
        <v/>
      </c>
      <c r="AC657" s="6" t="str">
        <f t="shared" si="203"/>
        <v/>
      </c>
      <c r="AD657" s="6" t="str">
        <f t="shared" si="205"/>
        <v/>
      </c>
      <c r="AE657" s="6" t="str">
        <f t="shared" si="206"/>
        <v/>
      </c>
      <c r="AF657" s="6" t="str">
        <f t="shared" si="208"/>
        <v/>
      </c>
      <c r="AG657" s="6" t="str">
        <f ca="1">IFERROR(IF(AD657=LARGE(INDIRECT("AD"&amp;MATCH(B657,B:B,0)&amp;":AD"&amp;IF(B657=MAX(B:B),1010,MATCH(B657+1,B:B,0)-1)),IF(COUNTIF(INDIRECT("C"&amp;MATCH(B657,B:B,0)&amp;":C"&amp;IF(B657=MAX(B:B),1010,MATCH(B657+1,B:B,0)-1)),"H")&gt;0,1,"")),B657&amp;"H1",IF(AD657=LARGE(INDIRECT("AD"&amp;MATCH(B657,B:B,0)&amp;":AD"&amp;IF(B657=MAX(B:B),1010,MATCH(B657+1,B:B,0)-1)),IF(COUNTIF(INDIRECT("C"&amp;MATCH(B657,B:B,0)&amp;":C"&amp;IF(B657=MAX(B:B),1010,MATCH(B657+1,B:B,0)-1)),"H")&gt;0,2,"")),B657&amp;"H2",IF(AD657=LARGE(INDIRECT("AD"&amp;MATCH(B657,B:B,0)&amp;":AD"&amp;IF(B657=MAX(B:B),1010,MATCH(B657+1,B:B,0)-1)), IF(COUNTIF(INDIRECT("C"&amp;MATCH(B657,B:B,0)&amp;":C"&amp;IF(B657=MAX(B:B),1010,MATCH(B657+1,B:B,0)-1)),"S")&gt;0,COUNTIF(INDIRECT("C"&amp;MATCH(B657,B:B,0)&amp;":C"&amp;IF(B657=MAX(B:B),1010,MATCH(B657+1,B:B,0)-1)),"H")+1,””)),B657&amp;"S1",IF(AD657=LARGE(INDIRECT("AD"&amp;MATCH(B657,B:B,0)&amp;":AD"&amp;IF(B657=MAX(B:B),1010,MATCH(B657+1,B:B,0)-1)), IF(COUNTIF(INDIRECT("C"&amp;MATCH(B657,B:B,0)&amp;":C"&amp;IF(B657=MAX(B:B),1010,MATCH(B657+1,B:B,0)-1)),"S")&gt;0,COUNTIF(INDIRECT("C"&amp;MATCH(B657,B:B,0)&amp;":C"&amp;IF(B657=MAX(B:B),1010,MATCH(B657+1,B:B,0)-1)),"H")+2,””)),B657&amp;"S2",IF(AD657=LARGE(INDIRECT("AD"&amp;MATCH(B657,B:B,0)&amp;":AD"&amp;IF(B657=MAX(B:B),1010,MATCH(B657+1,B:B,0)-1)), IF(COUNTIF(INDIRECT("C"&amp;MATCH(B657,B:B,0)&amp;":C"&amp;IF(B657=MAX(B:B),1010,MATCH(B657+1,B:B,0)-1)),"V")&gt;0,COUNTIF(INDIRECT("C"&amp;MATCH(B657,B:B,0)&amp;":C"&amp;IF(B657=MAX(B:B),1010,MATCH(B657+1,B:B,0)-1)),"H")+COUNTIF(INDIRECT("C"&amp;MATCH(B657,B:B,0)&amp;":C"&amp;IF(B657=MAX(B:B),1010,MATCH(B657+1,B:B,0)-1)),"S")+1,"")),B657&amp;"V1",IF(AD657=LARGE(INDIRECT("AD"&amp;MATCH(B657,B:B,0)&amp;":AD"&amp;IF(B657=MAX(B:B),1010,MATCH(B657+1,B:B,0)-1)), IF(COUNTIF(INDIRECT("C"&amp;MATCH(B657,B:B,0)&amp;":C"&amp;IF(B657=MAX(B:B),1010,MATCH(B657+1,B:B,0)-1)),"V")&gt;0,COUNTIF(INDIRECT("C"&amp;MATCH(B657,B:B,0)&amp;":C"&amp;IF(B657=MAX(B:B),1010,MATCH(B657+1,B:B,0)-1)),"H")+COUNTIF(INDIRECT("C"&amp;MATCH(B657,B:B,0)&amp;":C"&amp;IF(B657=MAX(B:B),1010,MATCH(B657+1,B:B,0)-1)),"S")+2,"")),B657&amp;"V2","")))))),"")</f>
        <v/>
      </c>
      <c r="AH657" s="14" t="str">
        <f t="shared" ca="1" si="207"/>
        <v/>
      </c>
    </row>
    <row r="658" spans="1:34" customFormat="1" x14ac:dyDescent="0.3">
      <c r="A658" s="52" t="str">
        <f t="shared" ca="1" si="204"/>
        <v/>
      </c>
      <c r="L658" s="9"/>
      <c r="M658" s="52"/>
      <c r="N658" s="52"/>
      <c r="O658" s="47" t="str">
        <f t="shared" si="192"/>
        <v/>
      </c>
      <c r="P658" s="46" t="str">
        <f t="shared" ca="1" si="193"/>
        <v/>
      </c>
      <c r="Q658" s="39"/>
      <c r="R658" s="39"/>
      <c r="S658" s="40"/>
      <c r="T658" s="6" t="str">
        <f t="shared" si="194"/>
        <v/>
      </c>
      <c r="U658" s="6" t="str">
        <f t="shared" si="195"/>
        <v/>
      </c>
      <c r="V658" s="6" t="str">
        <f t="shared" si="196"/>
        <v/>
      </c>
      <c r="W658" s="6" t="str">
        <f t="shared" si="197"/>
        <v/>
      </c>
      <c r="X658" s="6" t="str">
        <f t="shared" si="198"/>
        <v/>
      </c>
      <c r="Y658" s="6" t="str">
        <f t="shared" si="199"/>
        <v/>
      </c>
      <c r="Z658" s="6" t="str">
        <f t="shared" si="200"/>
        <v/>
      </c>
      <c r="AA658" s="6" t="str">
        <f t="shared" si="201"/>
        <v/>
      </c>
      <c r="AB658" s="6" t="str">
        <f t="shared" si="202"/>
        <v/>
      </c>
      <c r="AC658" s="6" t="str">
        <f t="shared" si="203"/>
        <v/>
      </c>
      <c r="AD658" s="6" t="str">
        <f t="shared" si="205"/>
        <v/>
      </c>
      <c r="AE658" s="6" t="str">
        <f t="shared" si="206"/>
        <v/>
      </c>
      <c r="AF658" s="6" t="str">
        <f t="shared" si="208"/>
        <v/>
      </c>
      <c r="AG658" s="6" t="str">
        <f ca="1">IFERROR(IF(AD658=LARGE(INDIRECT("AD"&amp;MATCH(B658,B:B,0)&amp;":AD"&amp;IF(B658=MAX(B:B),1010,MATCH(B658+1,B:B,0)-1)),IF(COUNTIF(INDIRECT("C"&amp;MATCH(B658,B:B,0)&amp;":C"&amp;IF(B658=MAX(B:B),1010,MATCH(B658+1,B:B,0)-1)),"H")&gt;0,1,"")),B658&amp;"H1",IF(AD658=LARGE(INDIRECT("AD"&amp;MATCH(B658,B:B,0)&amp;":AD"&amp;IF(B658=MAX(B:B),1010,MATCH(B658+1,B:B,0)-1)),IF(COUNTIF(INDIRECT("C"&amp;MATCH(B658,B:B,0)&amp;":C"&amp;IF(B658=MAX(B:B),1010,MATCH(B658+1,B:B,0)-1)),"H")&gt;0,2,"")),B658&amp;"H2",IF(AD658=LARGE(INDIRECT("AD"&amp;MATCH(B658,B:B,0)&amp;":AD"&amp;IF(B658=MAX(B:B),1010,MATCH(B658+1,B:B,0)-1)), IF(COUNTIF(INDIRECT("C"&amp;MATCH(B658,B:B,0)&amp;":C"&amp;IF(B658=MAX(B:B),1010,MATCH(B658+1,B:B,0)-1)),"S")&gt;0,COUNTIF(INDIRECT("C"&amp;MATCH(B658,B:B,0)&amp;":C"&amp;IF(B658=MAX(B:B),1010,MATCH(B658+1,B:B,0)-1)),"H")+1,””)),B658&amp;"S1",IF(AD658=LARGE(INDIRECT("AD"&amp;MATCH(B658,B:B,0)&amp;":AD"&amp;IF(B658=MAX(B:B),1010,MATCH(B658+1,B:B,0)-1)), IF(COUNTIF(INDIRECT("C"&amp;MATCH(B658,B:B,0)&amp;":C"&amp;IF(B658=MAX(B:B),1010,MATCH(B658+1,B:B,0)-1)),"S")&gt;0,COUNTIF(INDIRECT("C"&amp;MATCH(B658,B:B,0)&amp;":C"&amp;IF(B658=MAX(B:B),1010,MATCH(B658+1,B:B,0)-1)),"H")+2,””)),B658&amp;"S2",IF(AD658=LARGE(INDIRECT("AD"&amp;MATCH(B658,B:B,0)&amp;":AD"&amp;IF(B658=MAX(B:B),1010,MATCH(B658+1,B:B,0)-1)), IF(COUNTIF(INDIRECT("C"&amp;MATCH(B658,B:B,0)&amp;":C"&amp;IF(B658=MAX(B:B),1010,MATCH(B658+1,B:B,0)-1)),"V")&gt;0,COUNTIF(INDIRECT("C"&amp;MATCH(B658,B:B,0)&amp;":C"&amp;IF(B658=MAX(B:B),1010,MATCH(B658+1,B:B,0)-1)),"H")+COUNTIF(INDIRECT("C"&amp;MATCH(B658,B:B,0)&amp;":C"&amp;IF(B658=MAX(B:B),1010,MATCH(B658+1,B:B,0)-1)),"S")+1,"")),B658&amp;"V1",IF(AD658=LARGE(INDIRECT("AD"&amp;MATCH(B658,B:B,0)&amp;":AD"&amp;IF(B658=MAX(B:B),1010,MATCH(B658+1,B:B,0)-1)), IF(COUNTIF(INDIRECT("C"&amp;MATCH(B658,B:B,0)&amp;":C"&amp;IF(B658=MAX(B:B),1010,MATCH(B658+1,B:B,0)-1)),"V")&gt;0,COUNTIF(INDIRECT("C"&amp;MATCH(B658,B:B,0)&amp;":C"&amp;IF(B658=MAX(B:B),1010,MATCH(B658+1,B:B,0)-1)),"H")+COUNTIF(INDIRECT("C"&amp;MATCH(B658,B:B,0)&amp;":C"&amp;IF(B658=MAX(B:B),1010,MATCH(B658+1,B:B,0)-1)),"S")+2,"")),B658&amp;"V2","")))))),"")</f>
        <v/>
      </c>
      <c r="AH658" s="14" t="str">
        <f t="shared" ca="1" si="207"/>
        <v/>
      </c>
    </row>
    <row r="659" spans="1:34" customFormat="1" x14ac:dyDescent="0.3">
      <c r="A659" s="52" t="str">
        <f t="shared" ca="1" si="204"/>
        <v/>
      </c>
      <c r="L659" s="9"/>
      <c r="M659" s="52"/>
      <c r="N659" s="52"/>
      <c r="O659" s="47" t="str">
        <f t="shared" si="192"/>
        <v/>
      </c>
      <c r="P659" s="46" t="str">
        <f t="shared" ca="1" si="193"/>
        <v/>
      </c>
      <c r="Q659" s="39"/>
      <c r="R659" s="39"/>
      <c r="S659" s="40"/>
      <c r="T659" s="6" t="str">
        <f t="shared" si="194"/>
        <v/>
      </c>
      <c r="U659" s="6" t="str">
        <f t="shared" si="195"/>
        <v/>
      </c>
      <c r="V659" s="6" t="str">
        <f t="shared" si="196"/>
        <v/>
      </c>
      <c r="W659" s="6" t="str">
        <f t="shared" si="197"/>
        <v/>
      </c>
      <c r="X659" s="6" t="str">
        <f t="shared" si="198"/>
        <v/>
      </c>
      <c r="Y659" s="6" t="str">
        <f t="shared" si="199"/>
        <v/>
      </c>
      <c r="Z659" s="6" t="str">
        <f t="shared" si="200"/>
        <v/>
      </c>
      <c r="AA659" s="6" t="str">
        <f t="shared" si="201"/>
        <v/>
      </c>
      <c r="AB659" s="6" t="str">
        <f t="shared" si="202"/>
        <v/>
      </c>
      <c r="AC659" s="6" t="str">
        <f t="shared" si="203"/>
        <v/>
      </c>
      <c r="AD659" s="6" t="str">
        <f t="shared" si="205"/>
        <v/>
      </c>
      <c r="AE659" s="6" t="str">
        <f t="shared" si="206"/>
        <v/>
      </c>
      <c r="AF659" s="6" t="str">
        <f t="shared" si="208"/>
        <v/>
      </c>
      <c r="AG659" s="6" t="str">
        <f ca="1">IFERROR(IF(AD659=LARGE(INDIRECT("AD"&amp;MATCH(B659,B:B,0)&amp;":AD"&amp;IF(B659=MAX(B:B),1010,MATCH(B659+1,B:B,0)-1)),IF(COUNTIF(INDIRECT("C"&amp;MATCH(B659,B:B,0)&amp;":C"&amp;IF(B659=MAX(B:B),1010,MATCH(B659+1,B:B,0)-1)),"H")&gt;0,1,"")),B659&amp;"H1",IF(AD659=LARGE(INDIRECT("AD"&amp;MATCH(B659,B:B,0)&amp;":AD"&amp;IF(B659=MAX(B:B),1010,MATCH(B659+1,B:B,0)-1)),IF(COUNTIF(INDIRECT("C"&amp;MATCH(B659,B:B,0)&amp;":C"&amp;IF(B659=MAX(B:B),1010,MATCH(B659+1,B:B,0)-1)),"H")&gt;0,2,"")),B659&amp;"H2",IF(AD659=LARGE(INDIRECT("AD"&amp;MATCH(B659,B:B,0)&amp;":AD"&amp;IF(B659=MAX(B:B),1010,MATCH(B659+1,B:B,0)-1)), IF(COUNTIF(INDIRECT("C"&amp;MATCH(B659,B:B,0)&amp;":C"&amp;IF(B659=MAX(B:B),1010,MATCH(B659+1,B:B,0)-1)),"S")&gt;0,COUNTIF(INDIRECT("C"&amp;MATCH(B659,B:B,0)&amp;":C"&amp;IF(B659=MAX(B:B),1010,MATCH(B659+1,B:B,0)-1)),"H")+1,””)),B659&amp;"S1",IF(AD659=LARGE(INDIRECT("AD"&amp;MATCH(B659,B:B,0)&amp;":AD"&amp;IF(B659=MAX(B:B),1010,MATCH(B659+1,B:B,0)-1)), IF(COUNTIF(INDIRECT("C"&amp;MATCH(B659,B:B,0)&amp;":C"&amp;IF(B659=MAX(B:B),1010,MATCH(B659+1,B:B,0)-1)),"S")&gt;0,COUNTIF(INDIRECT("C"&amp;MATCH(B659,B:B,0)&amp;":C"&amp;IF(B659=MAX(B:B),1010,MATCH(B659+1,B:B,0)-1)),"H")+2,””)),B659&amp;"S2",IF(AD659=LARGE(INDIRECT("AD"&amp;MATCH(B659,B:B,0)&amp;":AD"&amp;IF(B659=MAX(B:B),1010,MATCH(B659+1,B:B,0)-1)), IF(COUNTIF(INDIRECT("C"&amp;MATCH(B659,B:B,0)&amp;":C"&amp;IF(B659=MAX(B:B),1010,MATCH(B659+1,B:B,0)-1)),"V")&gt;0,COUNTIF(INDIRECT("C"&amp;MATCH(B659,B:B,0)&amp;":C"&amp;IF(B659=MAX(B:B),1010,MATCH(B659+1,B:B,0)-1)),"H")+COUNTIF(INDIRECT("C"&amp;MATCH(B659,B:B,0)&amp;":C"&amp;IF(B659=MAX(B:B),1010,MATCH(B659+1,B:B,0)-1)),"S")+1,"")),B659&amp;"V1",IF(AD659=LARGE(INDIRECT("AD"&amp;MATCH(B659,B:B,0)&amp;":AD"&amp;IF(B659=MAX(B:B),1010,MATCH(B659+1,B:B,0)-1)), IF(COUNTIF(INDIRECT("C"&amp;MATCH(B659,B:B,0)&amp;":C"&amp;IF(B659=MAX(B:B),1010,MATCH(B659+1,B:B,0)-1)),"V")&gt;0,COUNTIF(INDIRECT("C"&amp;MATCH(B659,B:B,0)&amp;":C"&amp;IF(B659=MAX(B:B),1010,MATCH(B659+1,B:B,0)-1)),"H")+COUNTIF(INDIRECT("C"&amp;MATCH(B659,B:B,0)&amp;":C"&amp;IF(B659=MAX(B:B),1010,MATCH(B659+1,B:B,0)-1)),"S")+2,"")),B659&amp;"V2","")))))),"")</f>
        <v/>
      </c>
      <c r="AH659" s="14" t="str">
        <f t="shared" ca="1" si="207"/>
        <v/>
      </c>
    </row>
    <row r="660" spans="1:34" customFormat="1" x14ac:dyDescent="0.3">
      <c r="A660" s="52" t="str">
        <f t="shared" ca="1" si="204"/>
        <v/>
      </c>
      <c r="L660" s="9"/>
      <c r="M660" s="52"/>
      <c r="N660" s="52"/>
      <c r="O660" s="47" t="str">
        <f t="shared" si="192"/>
        <v/>
      </c>
      <c r="P660" s="46" t="str">
        <f t="shared" ca="1" si="193"/>
        <v/>
      </c>
      <c r="Q660" s="39"/>
      <c r="R660" s="39"/>
      <c r="S660" s="40"/>
      <c r="T660" s="6" t="str">
        <f t="shared" si="194"/>
        <v/>
      </c>
      <c r="U660" s="6" t="str">
        <f t="shared" si="195"/>
        <v/>
      </c>
      <c r="V660" s="6" t="str">
        <f t="shared" si="196"/>
        <v/>
      </c>
      <c r="W660" s="6" t="str">
        <f t="shared" si="197"/>
        <v/>
      </c>
      <c r="X660" s="6" t="str">
        <f t="shared" si="198"/>
        <v/>
      </c>
      <c r="Y660" s="6" t="str">
        <f t="shared" si="199"/>
        <v/>
      </c>
      <c r="Z660" s="6" t="str">
        <f t="shared" si="200"/>
        <v/>
      </c>
      <c r="AA660" s="6" t="str">
        <f t="shared" si="201"/>
        <v/>
      </c>
      <c r="AB660" s="6" t="str">
        <f t="shared" si="202"/>
        <v/>
      </c>
      <c r="AC660" s="6" t="str">
        <f t="shared" si="203"/>
        <v/>
      </c>
      <c r="AD660" s="6" t="str">
        <f t="shared" si="205"/>
        <v/>
      </c>
      <c r="AE660" s="6" t="str">
        <f t="shared" si="206"/>
        <v/>
      </c>
      <c r="AF660" s="6" t="str">
        <f t="shared" si="208"/>
        <v/>
      </c>
      <c r="AG660" s="6" t="str">
        <f ca="1">IFERROR(IF(AD660=LARGE(INDIRECT("AD"&amp;MATCH(B660,B:B,0)&amp;":AD"&amp;IF(B660=MAX(B:B),1010,MATCH(B660+1,B:B,0)-1)),IF(COUNTIF(INDIRECT("C"&amp;MATCH(B660,B:B,0)&amp;":C"&amp;IF(B660=MAX(B:B),1010,MATCH(B660+1,B:B,0)-1)),"H")&gt;0,1,"")),B660&amp;"H1",IF(AD660=LARGE(INDIRECT("AD"&amp;MATCH(B660,B:B,0)&amp;":AD"&amp;IF(B660=MAX(B:B),1010,MATCH(B660+1,B:B,0)-1)),IF(COUNTIF(INDIRECT("C"&amp;MATCH(B660,B:B,0)&amp;":C"&amp;IF(B660=MAX(B:B),1010,MATCH(B660+1,B:B,0)-1)),"H")&gt;0,2,"")),B660&amp;"H2",IF(AD660=LARGE(INDIRECT("AD"&amp;MATCH(B660,B:B,0)&amp;":AD"&amp;IF(B660=MAX(B:B),1010,MATCH(B660+1,B:B,0)-1)), IF(COUNTIF(INDIRECT("C"&amp;MATCH(B660,B:B,0)&amp;":C"&amp;IF(B660=MAX(B:B),1010,MATCH(B660+1,B:B,0)-1)),"S")&gt;0,COUNTIF(INDIRECT("C"&amp;MATCH(B660,B:B,0)&amp;":C"&amp;IF(B660=MAX(B:B),1010,MATCH(B660+1,B:B,0)-1)),"H")+1,””)),B660&amp;"S1",IF(AD660=LARGE(INDIRECT("AD"&amp;MATCH(B660,B:B,0)&amp;":AD"&amp;IF(B660=MAX(B:B),1010,MATCH(B660+1,B:B,0)-1)), IF(COUNTIF(INDIRECT("C"&amp;MATCH(B660,B:B,0)&amp;":C"&amp;IF(B660=MAX(B:B),1010,MATCH(B660+1,B:B,0)-1)),"S")&gt;0,COUNTIF(INDIRECT("C"&amp;MATCH(B660,B:B,0)&amp;":C"&amp;IF(B660=MAX(B:B),1010,MATCH(B660+1,B:B,0)-1)),"H")+2,””)),B660&amp;"S2",IF(AD660=LARGE(INDIRECT("AD"&amp;MATCH(B660,B:B,0)&amp;":AD"&amp;IF(B660=MAX(B:B),1010,MATCH(B660+1,B:B,0)-1)), IF(COUNTIF(INDIRECT("C"&amp;MATCH(B660,B:B,0)&amp;":C"&amp;IF(B660=MAX(B:B),1010,MATCH(B660+1,B:B,0)-1)),"V")&gt;0,COUNTIF(INDIRECT("C"&amp;MATCH(B660,B:B,0)&amp;":C"&amp;IF(B660=MAX(B:B),1010,MATCH(B660+1,B:B,0)-1)),"H")+COUNTIF(INDIRECT("C"&amp;MATCH(B660,B:B,0)&amp;":C"&amp;IF(B660=MAX(B:B),1010,MATCH(B660+1,B:B,0)-1)),"S")+1,"")),B660&amp;"V1",IF(AD660=LARGE(INDIRECT("AD"&amp;MATCH(B660,B:B,0)&amp;":AD"&amp;IF(B660=MAX(B:B),1010,MATCH(B660+1,B:B,0)-1)), IF(COUNTIF(INDIRECT("C"&amp;MATCH(B660,B:B,0)&amp;":C"&amp;IF(B660=MAX(B:B),1010,MATCH(B660+1,B:B,0)-1)),"V")&gt;0,COUNTIF(INDIRECT("C"&amp;MATCH(B660,B:B,0)&amp;":C"&amp;IF(B660=MAX(B:B),1010,MATCH(B660+1,B:B,0)-1)),"H")+COUNTIF(INDIRECT("C"&amp;MATCH(B660,B:B,0)&amp;":C"&amp;IF(B660=MAX(B:B),1010,MATCH(B660+1,B:B,0)-1)),"S")+2,"")),B660&amp;"V2","")))))),"")</f>
        <v/>
      </c>
      <c r="AH660" s="14" t="str">
        <f t="shared" ca="1" si="207"/>
        <v/>
      </c>
    </row>
    <row r="661" spans="1:34" customFormat="1" x14ac:dyDescent="0.3">
      <c r="A661" s="52" t="str">
        <f t="shared" ca="1" si="204"/>
        <v/>
      </c>
      <c r="L661" s="9"/>
      <c r="M661" s="52"/>
      <c r="N661" s="52"/>
      <c r="O661" s="47" t="str">
        <f t="shared" si="192"/>
        <v/>
      </c>
      <c r="P661" s="46" t="str">
        <f t="shared" ca="1" si="193"/>
        <v/>
      </c>
      <c r="Q661" s="39"/>
      <c r="R661" s="39"/>
      <c r="S661" s="40"/>
      <c r="T661" s="6" t="str">
        <f t="shared" si="194"/>
        <v/>
      </c>
      <c r="U661" s="6" t="str">
        <f t="shared" si="195"/>
        <v/>
      </c>
      <c r="V661" s="6" t="str">
        <f t="shared" si="196"/>
        <v/>
      </c>
      <c r="W661" s="6" t="str">
        <f t="shared" si="197"/>
        <v/>
      </c>
      <c r="X661" s="6" t="str">
        <f t="shared" si="198"/>
        <v/>
      </c>
      <c r="Y661" s="6" t="str">
        <f t="shared" si="199"/>
        <v/>
      </c>
      <c r="Z661" s="6" t="str">
        <f t="shared" si="200"/>
        <v/>
      </c>
      <c r="AA661" s="6" t="str">
        <f t="shared" si="201"/>
        <v/>
      </c>
      <c r="AB661" s="6" t="str">
        <f t="shared" si="202"/>
        <v/>
      </c>
      <c r="AC661" s="6" t="str">
        <f t="shared" si="203"/>
        <v/>
      </c>
      <c r="AD661" s="6" t="str">
        <f t="shared" si="205"/>
        <v/>
      </c>
      <c r="AE661" s="6" t="str">
        <f t="shared" si="206"/>
        <v/>
      </c>
      <c r="AF661" s="6" t="str">
        <f t="shared" si="208"/>
        <v/>
      </c>
      <c r="AG661" s="6" t="str">
        <f ca="1">IFERROR(IF(AD661=LARGE(INDIRECT("AD"&amp;MATCH(B661,B:B,0)&amp;":AD"&amp;IF(B661=MAX(B:B),1010,MATCH(B661+1,B:B,0)-1)),IF(COUNTIF(INDIRECT("C"&amp;MATCH(B661,B:B,0)&amp;":C"&amp;IF(B661=MAX(B:B),1010,MATCH(B661+1,B:B,0)-1)),"H")&gt;0,1,"")),B661&amp;"H1",IF(AD661=LARGE(INDIRECT("AD"&amp;MATCH(B661,B:B,0)&amp;":AD"&amp;IF(B661=MAX(B:B),1010,MATCH(B661+1,B:B,0)-1)),IF(COUNTIF(INDIRECT("C"&amp;MATCH(B661,B:B,0)&amp;":C"&amp;IF(B661=MAX(B:B),1010,MATCH(B661+1,B:B,0)-1)),"H")&gt;0,2,"")),B661&amp;"H2",IF(AD661=LARGE(INDIRECT("AD"&amp;MATCH(B661,B:B,0)&amp;":AD"&amp;IF(B661=MAX(B:B),1010,MATCH(B661+1,B:B,0)-1)), IF(COUNTIF(INDIRECT("C"&amp;MATCH(B661,B:B,0)&amp;":C"&amp;IF(B661=MAX(B:B),1010,MATCH(B661+1,B:B,0)-1)),"S")&gt;0,COUNTIF(INDIRECT("C"&amp;MATCH(B661,B:B,0)&amp;":C"&amp;IF(B661=MAX(B:B),1010,MATCH(B661+1,B:B,0)-1)),"H")+1,””)),B661&amp;"S1",IF(AD661=LARGE(INDIRECT("AD"&amp;MATCH(B661,B:B,0)&amp;":AD"&amp;IF(B661=MAX(B:B),1010,MATCH(B661+1,B:B,0)-1)), IF(COUNTIF(INDIRECT("C"&amp;MATCH(B661,B:B,0)&amp;":C"&amp;IF(B661=MAX(B:B),1010,MATCH(B661+1,B:B,0)-1)),"S")&gt;0,COUNTIF(INDIRECT("C"&amp;MATCH(B661,B:B,0)&amp;":C"&amp;IF(B661=MAX(B:B),1010,MATCH(B661+1,B:B,0)-1)),"H")+2,””)),B661&amp;"S2",IF(AD661=LARGE(INDIRECT("AD"&amp;MATCH(B661,B:B,0)&amp;":AD"&amp;IF(B661=MAX(B:B),1010,MATCH(B661+1,B:B,0)-1)), IF(COUNTIF(INDIRECT("C"&amp;MATCH(B661,B:B,0)&amp;":C"&amp;IF(B661=MAX(B:B),1010,MATCH(B661+1,B:B,0)-1)),"V")&gt;0,COUNTIF(INDIRECT("C"&amp;MATCH(B661,B:B,0)&amp;":C"&amp;IF(B661=MAX(B:B),1010,MATCH(B661+1,B:B,0)-1)),"H")+COUNTIF(INDIRECT("C"&amp;MATCH(B661,B:B,0)&amp;":C"&amp;IF(B661=MAX(B:B),1010,MATCH(B661+1,B:B,0)-1)),"S")+1,"")),B661&amp;"V1",IF(AD661=LARGE(INDIRECT("AD"&amp;MATCH(B661,B:B,0)&amp;":AD"&amp;IF(B661=MAX(B:B),1010,MATCH(B661+1,B:B,0)-1)), IF(COUNTIF(INDIRECT("C"&amp;MATCH(B661,B:B,0)&amp;":C"&amp;IF(B661=MAX(B:B),1010,MATCH(B661+1,B:B,0)-1)),"V")&gt;0,COUNTIF(INDIRECT("C"&amp;MATCH(B661,B:B,0)&amp;":C"&amp;IF(B661=MAX(B:B),1010,MATCH(B661+1,B:B,0)-1)),"H")+COUNTIF(INDIRECT("C"&amp;MATCH(B661,B:B,0)&amp;":C"&amp;IF(B661=MAX(B:B),1010,MATCH(B661+1,B:B,0)-1)),"S")+2,"")),B661&amp;"V2","")))))),"")</f>
        <v/>
      </c>
      <c r="AH661" s="14" t="str">
        <f t="shared" ca="1" si="207"/>
        <v/>
      </c>
    </row>
    <row r="662" spans="1:34" customFormat="1" x14ac:dyDescent="0.3">
      <c r="A662" s="52" t="str">
        <f t="shared" ca="1" si="204"/>
        <v/>
      </c>
      <c r="L662" s="9"/>
      <c r="M662" s="52"/>
      <c r="N662" s="52"/>
      <c r="O662" s="47" t="str">
        <f t="shared" si="192"/>
        <v/>
      </c>
      <c r="P662" s="46" t="str">
        <f t="shared" ca="1" si="193"/>
        <v/>
      </c>
      <c r="Q662" s="39"/>
      <c r="R662" s="39"/>
      <c r="S662" s="40"/>
      <c r="T662" s="6" t="str">
        <f t="shared" si="194"/>
        <v/>
      </c>
      <c r="U662" s="6" t="str">
        <f t="shared" si="195"/>
        <v/>
      </c>
      <c r="V662" s="6" t="str">
        <f t="shared" si="196"/>
        <v/>
      </c>
      <c r="W662" s="6" t="str">
        <f t="shared" si="197"/>
        <v/>
      </c>
      <c r="X662" s="6" t="str">
        <f t="shared" si="198"/>
        <v/>
      </c>
      <c r="Y662" s="6" t="str">
        <f t="shared" si="199"/>
        <v/>
      </c>
      <c r="Z662" s="6" t="str">
        <f t="shared" si="200"/>
        <v/>
      </c>
      <c r="AA662" s="6" t="str">
        <f t="shared" si="201"/>
        <v/>
      </c>
      <c r="AB662" s="6" t="str">
        <f t="shared" si="202"/>
        <v/>
      </c>
      <c r="AC662" s="6" t="str">
        <f t="shared" si="203"/>
        <v/>
      </c>
      <c r="AD662" s="6" t="str">
        <f t="shared" si="205"/>
        <v/>
      </c>
      <c r="AE662" s="6" t="str">
        <f t="shared" si="206"/>
        <v/>
      </c>
      <c r="AF662" s="6" t="str">
        <f t="shared" si="208"/>
        <v/>
      </c>
      <c r="AG662" s="6" t="str">
        <f ca="1">IFERROR(IF(AD662=LARGE(INDIRECT("AD"&amp;MATCH(B662,B:B,0)&amp;":AD"&amp;IF(B662=MAX(B:B),1010,MATCH(B662+1,B:B,0)-1)),IF(COUNTIF(INDIRECT("C"&amp;MATCH(B662,B:B,0)&amp;":C"&amp;IF(B662=MAX(B:B),1010,MATCH(B662+1,B:B,0)-1)),"H")&gt;0,1,"")),B662&amp;"H1",IF(AD662=LARGE(INDIRECT("AD"&amp;MATCH(B662,B:B,0)&amp;":AD"&amp;IF(B662=MAX(B:B),1010,MATCH(B662+1,B:B,0)-1)),IF(COUNTIF(INDIRECT("C"&amp;MATCH(B662,B:B,0)&amp;":C"&amp;IF(B662=MAX(B:B),1010,MATCH(B662+1,B:B,0)-1)),"H")&gt;0,2,"")),B662&amp;"H2",IF(AD662=LARGE(INDIRECT("AD"&amp;MATCH(B662,B:B,0)&amp;":AD"&amp;IF(B662=MAX(B:B),1010,MATCH(B662+1,B:B,0)-1)), IF(COUNTIF(INDIRECT("C"&amp;MATCH(B662,B:B,0)&amp;":C"&amp;IF(B662=MAX(B:B),1010,MATCH(B662+1,B:B,0)-1)),"S")&gt;0,COUNTIF(INDIRECT("C"&amp;MATCH(B662,B:B,0)&amp;":C"&amp;IF(B662=MAX(B:B),1010,MATCH(B662+1,B:B,0)-1)),"H")+1,””)),B662&amp;"S1",IF(AD662=LARGE(INDIRECT("AD"&amp;MATCH(B662,B:B,0)&amp;":AD"&amp;IF(B662=MAX(B:B),1010,MATCH(B662+1,B:B,0)-1)), IF(COUNTIF(INDIRECT("C"&amp;MATCH(B662,B:B,0)&amp;":C"&amp;IF(B662=MAX(B:B),1010,MATCH(B662+1,B:B,0)-1)),"S")&gt;0,COUNTIF(INDIRECT("C"&amp;MATCH(B662,B:B,0)&amp;":C"&amp;IF(B662=MAX(B:B),1010,MATCH(B662+1,B:B,0)-1)),"H")+2,””)),B662&amp;"S2",IF(AD662=LARGE(INDIRECT("AD"&amp;MATCH(B662,B:B,0)&amp;":AD"&amp;IF(B662=MAX(B:B),1010,MATCH(B662+1,B:B,0)-1)), IF(COUNTIF(INDIRECT("C"&amp;MATCH(B662,B:B,0)&amp;":C"&amp;IF(B662=MAX(B:B),1010,MATCH(B662+1,B:B,0)-1)),"V")&gt;0,COUNTIF(INDIRECT("C"&amp;MATCH(B662,B:B,0)&amp;":C"&amp;IF(B662=MAX(B:B),1010,MATCH(B662+1,B:B,0)-1)),"H")+COUNTIF(INDIRECT("C"&amp;MATCH(B662,B:B,0)&amp;":C"&amp;IF(B662=MAX(B:B),1010,MATCH(B662+1,B:B,0)-1)),"S")+1,"")),B662&amp;"V1",IF(AD662=LARGE(INDIRECT("AD"&amp;MATCH(B662,B:B,0)&amp;":AD"&amp;IF(B662=MAX(B:B),1010,MATCH(B662+1,B:B,0)-1)), IF(COUNTIF(INDIRECT("C"&amp;MATCH(B662,B:B,0)&amp;":C"&amp;IF(B662=MAX(B:B),1010,MATCH(B662+1,B:B,0)-1)),"V")&gt;0,COUNTIF(INDIRECT("C"&amp;MATCH(B662,B:B,0)&amp;":C"&amp;IF(B662=MAX(B:B),1010,MATCH(B662+1,B:B,0)-1)),"H")+COUNTIF(INDIRECT("C"&amp;MATCH(B662,B:B,0)&amp;":C"&amp;IF(B662=MAX(B:B),1010,MATCH(B662+1,B:B,0)-1)),"S")+2,"")),B662&amp;"V2","")))))),"")</f>
        <v/>
      </c>
      <c r="AH662" s="14" t="str">
        <f t="shared" ca="1" si="207"/>
        <v/>
      </c>
    </row>
    <row r="663" spans="1:34" customFormat="1" x14ac:dyDescent="0.3">
      <c r="A663" s="52" t="str">
        <f t="shared" ca="1" si="204"/>
        <v/>
      </c>
      <c r="L663" s="9"/>
      <c r="M663" s="52"/>
      <c r="N663" s="52"/>
      <c r="O663" s="47" t="str">
        <f t="shared" si="192"/>
        <v/>
      </c>
      <c r="P663" s="46" t="str">
        <f t="shared" ca="1" si="193"/>
        <v/>
      </c>
      <c r="Q663" s="39"/>
      <c r="R663" s="39"/>
      <c r="S663" s="40"/>
      <c r="T663" s="6" t="str">
        <f t="shared" si="194"/>
        <v/>
      </c>
      <c r="U663" s="6" t="str">
        <f t="shared" si="195"/>
        <v/>
      </c>
      <c r="V663" s="6" t="str">
        <f t="shared" si="196"/>
        <v/>
      </c>
      <c r="W663" s="6" t="str">
        <f t="shared" si="197"/>
        <v/>
      </c>
      <c r="X663" s="6" t="str">
        <f t="shared" si="198"/>
        <v/>
      </c>
      <c r="Y663" s="6" t="str">
        <f t="shared" si="199"/>
        <v/>
      </c>
      <c r="Z663" s="6" t="str">
        <f t="shared" si="200"/>
        <v/>
      </c>
      <c r="AA663" s="6" t="str">
        <f t="shared" si="201"/>
        <v/>
      </c>
      <c r="AB663" s="6" t="str">
        <f t="shared" si="202"/>
        <v/>
      </c>
      <c r="AC663" s="6" t="str">
        <f t="shared" si="203"/>
        <v/>
      </c>
      <c r="AD663" s="6" t="str">
        <f t="shared" si="205"/>
        <v/>
      </c>
      <c r="AE663" s="6" t="str">
        <f t="shared" si="206"/>
        <v/>
      </c>
      <c r="AF663" s="6" t="str">
        <f t="shared" si="208"/>
        <v/>
      </c>
      <c r="AG663" s="6" t="str">
        <f ca="1">IFERROR(IF(AD663=LARGE(INDIRECT("AD"&amp;MATCH(B663,B:B,0)&amp;":AD"&amp;IF(B663=MAX(B:B),1010,MATCH(B663+1,B:B,0)-1)),IF(COUNTIF(INDIRECT("C"&amp;MATCH(B663,B:B,0)&amp;":C"&amp;IF(B663=MAX(B:B),1010,MATCH(B663+1,B:B,0)-1)),"H")&gt;0,1,"")),B663&amp;"H1",IF(AD663=LARGE(INDIRECT("AD"&amp;MATCH(B663,B:B,0)&amp;":AD"&amp;IF(B663=MAX(B:B),1010,MATCH(B663+1,B:B,0)-1)),IF(COUNTIF(INDIRECT("C"&amp;MATCH(B663,B:B,0)&amp;":C"&amp;IF(B663=MAX(B:B),1010,MATCH(B663+1,B:B,0)-1)),"H")&gt;0,2,"")),B663&amp;"H2",IF(AD663=LARGE(INDIRECT("AD"&amp;MATCH(B663,B:B,0)&amp;":AD"&amp;IF(B663=MAX(B:B),1010,MATCH(B663+1,B:B,0)-1)), IF(COUNTIF(INDIRECT("C"&amp;MATCH(B663,B:B,0)&amp;":C"&amp;IF(B663=MAX(B:B),1010,MATCH(B663+1,B:B,0)-1)),"S")&gt;0,COUNTIF(INDIRECT("C"&amp;MATCH(B663,B:B,0)&amp;":C"&amp;IF(B663=MAX(B:B),1010,MATCH(B663+1,B:B,0)-1)),"H")+1,””)),B663&amp;"S1",IF(AD663=LARGE(INDIRECT("AD"&amp;MATCH(B663,B:B,0)&amp;":AD"&amp;IF(B663=MAX(B:B),1010,MATCH(B663+1,B:B,0)-1)), IF(COUNTIF(INDIRECT("C"&amp;MATCH(B663,B:B,0)&amp;":C"&amp;IF(B663=MAX(B:B),1010,MATCH(B663+1,B:B,0)-1)),"S")&gt;0,COUNTIF(INDIRECT("C"&amp;MATCH(B663,B:B,0)&amp;":C"&amp;IF(B663=MAX(B:B),1010,MATCH(B663+1,B:B,0)-1)),"H")+2,””)),B663&amp;"S2",IF(AD663=LARGE(INDIRECT("AD"&amp;MATCH(B663,B:B,0)&amp;":AD"&amp;IF(B663=MAX(B:B),1010,MATCH(B663+1,B:B,0)-1)), IF(COUNTIF(INDIRECT("C"&amp;MATCH(B663,B:B,0)&amp;":C"&amp;IF(B663=MAX(B:B),1010,MATCH(B663+1,B:B,0)-1)),"V")&gt;0,COUNTIF(INDIRECT("C"&amp;MATCH(B663,B:B,0)&amp;":C"&amp;IF(B663=MAX(B:B),1010,MATCH(B663+1,B:B,0)-1)),"H")+COUNTIF(INDIRECT("C"&amp;MATCH(B663,B:B,0)&amp;":C"&amp;IF(B663=MAX(B:B),1010,MATCH(B663+1,B:B,0)-1)),"S")+1,"")),B663&amp;"V1",IF(AD663=LARGE(INDIRECT("AD"&amp;MATCH(B663,B:B,0)&amp;":AD"&amp;IF(B663=MAX(B:B),1010,MATCH(B663+1,B:B,0)-1)), IF(COUNTIF(INDIRECT("C"&amp;MATCH(B663,B:B,0)&amp;":C"&amp;IF(B663=MAX(B:B),1010,MATCH(B663+1,B:B,0)-1)),"V")&gt;0,COUNTIF(INDIRECT("C"&amp;MATCH(B663,B:B,0)&amp;":C"&amp;IF(B663=MAX(B:B),1010,MATCH(B663+1,B:B,0)-1)),"H")+COUNTIF(INDIRECT("C"&amp;MATCH(B663,B:B,0)&amp;":C"&amp;IF(B663=MAX(B:B),1010,MATCH(B663+1,B:B,0)-1)),"S")+2,"")),B663&amp;"V2","")))))),"")</f>
        <v/>
      </c>
      <c r="AH663" s="14" t="str">
        <f t="shared" ca="1" si="207"/>
        <v/>
      </c>
    </row>
    <row r="664" spans="1:34" customFormat="1" x14ac:dyDescent="0.3">
      <c r="A664" s="52" t="str">
        <f t="shared" ca="1" si="204"/>
        <v/>
      </c>
      <c r="L664" s="9"/>
      <c r="M664" s="52"/>
      <c r="N664" s="52"/>
      <c r="O664" s="47" t="str">
        <f t="shared" si="192"/>
        <v/>
      </c>
      <c r="P664" s="46" t="str">
        <f t="shared" ca="1" si="193"/>
        <v/>
      </c>
      <c r="Q664" s="39"/>
      <c r="R664" s="39"/>
      <c r="S664" s="40"/>
      <c r="T664" s="6" t="str">
        <f t="shared" si="194"/>
        <v/>
      </c>
      <c r="U664" s="6" t="str">
        <f t="shared" si="195"/>
        <v/>
      </c>
      <c r="V664" s="6" t="str">
        <f t="shared" si="196"/>
        <v/>
      </c>
      <c r="W664" s="6" t="str">
        <f t="shared" si="197"/>
        <v/>
      </c>
      <c r="X664" s="6" t="str">
        <f t="shared" si="198"/>
        <v/>
      </c>
      <c r="Y664" s="6" t="str">
        <f t="shared" si="199"/>
        <v/>
      </c>
      <c r="Z664" s="6" t="str">
        <f t="shared" si="200"/>
        <v/>
      </c>
      <c r="AA664" s="6" t="str">
        <f t="shared" si="201"/>
        <v/>
      </c>
      <c r="AB664" s="6" t="str">
        <f t="shared" si="202"/>
        <v/>
      </c>
      <c r="AC664" s="6" t="str">
        <f t="shared" si="203"/>
        <v/>
      </c>
      <c r="AD664" s="6" t="str">
        <f t="shared" si="205"/>
        <v/>
      </c>
      <c r="AE664" s="6" t="str">
        <f t="shared" si="206"/>
        <v/>
      </c>
      <c r="AF664" s="6" t="str">
        <f t="shared" si="208"/>
        <v/>
      </c>
      <c r="AG664" s="6" t="str">
        <f ca="1">IFERROR(IF(AD664=LARGE(INDIRECT("AD"&amp;MATCH(B664,B:B,0)&amp;":AD"&amp;IF(B664=MAX(B:B),1010,MATCH(B664+1,B:B,0)-1)),IF(COUNTIF(INDIRECT("C"&amp;MATCH(B664,B:B,0)&amp;":C"&amp;IF(B664=MAX(B:B),1010,MATCH(B664+1,B:B,0)-1)),"H")&gt;0,1,"")),B664&amp;"H1",IF(AD664=LARGE(INDIRECT("AD"&amp;MATCH(B664,B:B,0)&amp;":AD"&amp;IF(B664=MAX(B:B),1010,MATCH(B664+1,B:B,0)-1)),IF(COUNTIF(INDIRECT("C"&amp;MATCH(B664,B:B,0)&amp;":C"&amp;IF(B664=MAX(B:B),1010,MATCH(B664+1,B:B,0)-1)),"H")&gt;0,2,"")),B664&amp;"H2",IF(AD664=LARGE(INDIRECT("AD"&amp;MATCH(B664,B:B,0)&amp;":AD"&amp;IF(B664=MAX(B:B),1010,MATCH(B664+1,B:B,0)-1)), IF(COUNTIF(INDIRECT("C"&amp;MATCH(B664,B:B,0)&amp;":C"&amp;IF(B664=MAX(B:B),1010,MATCH(B664+1,B:B,0)-1)),"S")&gt;0,COUNTIF(INDIRECT("C"&amp;MATCH(B664,B:B,0)&amp;":C"&amp;IF(B664=MAX(B:B),1010,MATCH(B664+1,B:B,0)-1)),"H")+1,””)),B664&amp;"S1",IF(AD664=LARGE(INDIRECT("AD"&amp;MATCH(B664,B:B,0)&amp;":AD"&amp;IF(B664=MAX(B:B),1010,MATCH(B664+1,B:B,0)-1)), IF(COUNTIF(INDIRECT("C"&amp;MATCH(B664,B:B,0)&amp;":C"&amp;IF(B664=MAX(B:B),1010,MATCH(B664+1,B:B,0)-1)),"S")&gt;0,COUNTIF(INDIRECT("C"&amp;MATCH(B664,B:B,0)&amp;":C"&amp;IF(B664=MAX(B:B),1010,MATCH(B664+1,B:B,0)-1)),"H")+2,””)),B664&amp;"S2",IF(AD664=LARGE(INDIRECT("AD"&amp;MATCH(B664,B:B,0)&amp;":AD"&amp;IF(B664=MAX(B:B),1010,MATCH(B664+1,B:B,0)-1)), IF(COUNTIF(INDIRECT("C"&amp;MATCH(B664,B:B,0)&amp;":C"&amp;IF(B664=MAX(B:B),1010,MATCH(B664+1,B:B,0)-1)),"V")&gt;0,COUNTIF(INDIRECT("C"&amp;MATCH(B664,B:B,0)&amp;":C"&amp;IF(B664=MAX(B:B),1010,MATCH(B664+1,B:B,0)-1)),"H")+COUNTIF(INDIRECT("C"&amp;MATCH(B664,B:B,0)&amp;":C"&amp;IF(B664=MAX(B:B),1010,MATCH(B664+1,B:B,0)-1)),"S")+1,"")),B664&amp;"V1",IF(AD664=LARGE(INDIRECT("AD"&amp;MATCH(B664,B:B,0)&amp;":AD"&amp;IF(B664=MAX(B:B),1010,MATCH(B664+1,B:B,0)-1)), IF(COUNTIF(INDIRECT("C"&amp;MATCH(B664,B:B,0)&amp;":C"&amp;IF(B664=MAX(B:B),1010,MATCH(B664+1,B:B,0)-1)),"V")&gt;0,COUNTIF(INDIRECT("C"&amp;MATCH(B664,B:B,0)&amp;":C"&amp;IF(B664=MAX(B:B),1010,MATCH(B664+1,B:B,0)-1)),"H")+COUNTIF(INDIRECT("C"&amp;MATCH(B664,B:B,0)&amp;":C"&amp;IF(B664=MAX(B:B),1010,MATCH(B664+1,B:B,0)-1)),"S")+2,"")),B664&amp;"V2","")))))),"")</f>
        <v/>
      </c>
      <c r="AH664" s="14" t="str">
        <f t="shared" ca="1" si="207"/>
        <v/>
      </c>
    </row>
    <row r="665" spans="1:34" customFormat="1" x14ac:dyDescent="0.3">
      <c r="A665" s="52" t="str">
        <f t="shared" ca="1" si="204"/>
        <v/>
      </c>
      <c r="L665" s="9"/>
      <c r="M665" s="52"/>
      <c r="N665" s="52"/>
      <c r="O665" s="47" t="str">
        <f t="shared" si="192"/>
        <v/>
      </c>
      <c r="P665" s="46" t="str">
        <f t="shared" ca="1" si="193"/>
        <v/>
      </c>
      <c r="Q665" s="39"/>
      <c r="R665" s="39"/>
      <c r="S665" s="40"/>
      <c r="T665" s="6" t="str">
        <f t="shared" si="194"/>
        <v/>
      </c>
      <c r="U665" s="6" t="str">
        <f t="shared" si="195"/>
        <v/>
      </c>
      <c r="V665" s="6" t="str">
        <f t="shared" si="196"/>
        <v/>
      </c>
      <c r="W665" s="6" t="str">
        <f t="shared" si="197"/>
        <v/>
      </c>
      <c r="X665" s="6" t="str">
        <f t="shared" si="198"/>
        <v/>
      </c>
      <c r="Y665" s="6" t="str">
        <f t="shared" si="199"/>
        <v/>
      </c>
      <c r="Z665" s="6" t="str">
        <f t="shared" si="200"/>
        <v/>
      </c>
      <c r="AA665" s="6" t="str">
        <f t="shared" si="201"/>
        <v/>
      </c>
      <c r="AB665" s="6" t="str">
        <f t="shared" si="202"/>
        <v/>
      </c>
      <c r="AC665" s="6" t="str">
        <f t="shared" si="203"/>
        <v/>
      </c>
      <c r="AD665" s="6" t="str">
        <f t="shared" si="205"/>
        <v/>
      </c>
      <c r="AE665" s="6" t="str">
        <f t="shared" si="206"/>
        <v/>
      </c>
      <c r="AF665" s="6" t="str">
        <f t="shared" si="208"/>
        <v/>
      </c>
      <c r="AG665" s="6" t="str">
        <f ca="1">IFERROR(IF(AD665=LARGE(INDIRECT("AD"&amp;MATCH(B665,B:B,0)&amp;":AD"&amp;IF(B665=MAX(B:B),1010,MATCH(B665+1,B:B,0)-1)),IF(COUNTIF(INDIRECT("C"&amp;MATCH(B665,B:B,0)&amp;":C"&amp;IF(B665=MAX(B:B),1010,MATCH(B665+1,B:B,0)-1)),"H")&gt;0,1,"")),B665&amp;"H1",IF(AD665=LARGE(INDIRECT("AD"&amp;MATCH(B665,B:B,0)&amp;":AD"&amp;IF(B665=MAX(B:B),1010,MATCH(B665+1,B:B,0)-1)),IF(COUNTIF(INDIRECT("C"&amp;MATCH(B665,B:B,0)&amp;":C"&amp;IF(B665=MAX(B:B),1010,MATCH(B665+1,B:B,0)-1)),"H")&gt;0,2,"")),B665&amp;"H2",IF(AD665=LARGE(INDIRECT("AD"&amp;MATCH(B665,B:B,0)&amp;":AD"&amp;IF(B665=MAX(B:B),1010,MATCH(B665+1,B:B,0)-1)), IF(COUNTIF(INDIRECT("C"&amp;MATCH(B665,B:B,0)&amp;":C"&amp;IF(B665=MAX(B:B),1010,MATCH(B665+1,B:B,0)-1)),"S")&gt;0,COUNTIF(INDIRECT("C"&amp;MATCH(B665,B:B,0)&amp;":C"&amp;IF(B665=MAX(B:B),1010,MATCH(B665+1,B:B,0)-1)),"H")+1,””)),B665&amp;"S1",IF(AD665=LARGE(INDIRECT("AD"&amp;MATCH(B665,B:B,0)&amp;":AD"&amp;IF(B665=MAX(B:B),1010,MATCH(B665+1,B:B,0)-1)), IF(COUNTIF(INDIRECT("C"&amp;MATCH(B665,B:B,0)&amp;":C"&amp;IF(B665=MAX(B:B),1010,MATCH(B665+1,B:B,0)-1)),"S")&gt;0,COUNTIF(INDIRECT("C"&amp;MATCH(B665,B:B,0)&amp;":C"&amp;IF(B665=MAX(B:B),1010,MATCH(B665+1,B:B,0)-1)),"H")+2,””)),B665&amp;"S2",IF(AD665=LARGE(INDIRECT("AD"&amp;MATCH(B665,B:B,0)&amp;":AD"&amp;IF(B665=MAX(B:B),1010,MATCH(B665+1,B:B,0)-1)), IF(COUNTIF(INDIRECT("C"&amp;MATCH(B665,B:B,0)&amp;":C"&amp;IF(B665=MAX(B:B),1010,MATCH(B665+1,B:B,0)-1)),"V")&gt;0,COUNTIF(INDIRECT("C"&amp;MATCH(B665,B:B,0)&amp;":C"&amp;IF(B665=MAX(B:B),1010,MATCH(B665+1,B:B,0)-1)),"H")+COUNTIF(INDIRECT("C"&amp;MATCH(B665,B:B,0)&amp;":C"&amp;IF(B665=MAX(B:B),1010,MATCH(B665+1,B:B,0)-1)),"S")+1,"")),B665&amp;"V1",IF(AD665=LARGE(INDIRECT("AD"&amp;MATCH(B665,B:B,0)&amp;":AD"&amp;IF(B665=MAX(B:B),1010,MATCH(B665+1,B:B,0)-1)), IF(COUNTIF(INDIRECT("C"&amp;MATCH(B665,B:B,0)&amp;":C"&amp;IF(B665=MAX(B:B),1010,MATCH(B665+1,B:B,0)-1)),"V")&gt;0,COUNTIF(INDIRECT("C"&amp;MATCH(B665,B:B,0)&amp;":C"&amp;IF(B665=MAX(B:B),1010,MATCH(B665+1,B:B,0)-1)),"H")+COUNTIF(INDIRECT("C"&amp;MATCH(B665,B:B,0)&amp;":C"&amp;IF(B665=MAX(B:B),1010,MATCH(B665+1,B:B,0)-1)),"S")+2,"")),B665&amp;"V2","")))))),"")</f>
        <v/>
      </c>
      <c r="AH665" s="14" t="str">
        <f t="shared" ca="1" si="207"/>
        <v/>
      </c>
    </row>
    <row r="666" spans="1:34" customFormat="1" x14ac:dyDescent="0.3">
      <c r="A666" s="52" t="str">
        <f t="shared" ca="1" si="204"/>
        <v/>
      </c>
      <c r="L666" s="9"/>
      <c r="M666" s="52"/>
      <c r="N666" s="52"/>
      <c r="O666" s="47" t="str">
        <f t="shared" si="192"/>
        <v/>
      </c>
      <c r="P666" s="46" t="str">
        <f t="shared" ca="1" si="193"/>
        <v/>
      </c>
      <c r="Q666" s="39"/>
      <c r="R666" s="39"/>
      <c r="S666" s="40"/>
      <c r="T666" s="6" t="str">
        <f t="shared" si="194"/>
        <v/>
      </c>
      <c r="U666" s="6" t="str">
        <f t="shared" si="195"/>
        <v/>
      </c>
      <c r="V666" s="6" t="str">
        <f t="shared" si="196"/>
        <v/>
      </c>
      <c r="W666" s="6" t="str">
        <f t="shared" si="197"/>
        <v/>
      </c>
      <c r="X666" s="6" t="str">
        <f t="shared" si="198"/>
        <v/>
      </c>
      <c r="Y666" s="6" t="str">
        <f t="shared" si="199"/>
        <v/>
      </c>
      <c r="Z666" s="6" t="str">
        <f t="shared" si="200"/>
        <v/>
      </c>
      <c r="AA666" s="6" t="str">
        <f t="shared" si="201"/>
        <v/>
      </c>
      <c r="AB666" s="6" t="str">
        <f t="shared" si="202"/>
        <v/>
      </c>
      <c r="AC666" s="6" t="str">
        <f t="shared" si="203"/>
        <v/>
      </c>
      <c r="AD666" s="6" t="str">
        <f t="shared" si="205"/>
        <v/>
      </c>
      <c r="AE666" s="6" t="str">
        <f t="shared" si="206"/>
        <v/>
      </c>
      <c r="AF666" s="6" t="str">
        <f t="shared" si="208"/>
        <v/>
      </c>
      <c r="AG666" s="6" t="str">
        <f ca="1">IFERROR(IF(AD666=LARGE(INDIRECT("AD"&amp;MATCH(B666,B:B,0)&amp;":AD"&amp;IF(B666=MAX(B:B),1010,MATCH(B666+1,B:B,0)-1)),IF(COUNTIF(INDIRECT("C"&amp;MATCH(B666,B:B,0)&amp;":C"&amp;IF(B666=MAX(B:B),1010,MATCH(B666+1,B:B,0)-1)),"H")&gt;0,1,"")),B666&amp;"H1",IF(AD666=LARGE(INDIRECT("AD"&amp;MATCH(B666,B:B,0)&amp;":AD"&amp;IF(B666=MAX(B:B),1010,MATCH(B666+1,B:B,0)-1)),IF(COUNTIF(INDIRECT("C"&amp;MATCH(B666,B:B,0)&amp;":C"&amp;IF(B666=MAX(B:B),1010,MATCH(B666+1,B:B,0)-1)),"H")&gt;0,2,"")),B666&amp;"H2",IF(AD666=LARGE(INDIRECT("AD"&amp;MATCH(B666,B:B,0)&amp;":AD"&amp;IF(B666=MAX(B:B),1010,MATCH(B666+1,B:B,0)-1)), IF(COUNTIF(INDIRECT("C"&amp;MATCH(B666,B:B,0)&amp;":C"&amp;IF(B666=MAX(B:B),1010,MATCH(B666+1,B:B,0)-1)),"S")&gt;0,COUNTIF(INDIRECT("C"&amp;MATCH(B666,B:B,0)&amp;":C"&amp;IF(B666=MAX(B:B),1010,MATCH(B666+1,B:B,0)-1)),"H")+1,””)),B666&amp;"S1",IF(AD666=LARGE(INDIRECT("AD"&amp;MATCH(B666,B:B,0)&amp;":AD"&amp;IF(B666=MAX(B:B),1010,MATCH(B666+1,B:B,0)-1)), IF(COUNTIF(INDIRECT("C"&amp;MATCH(B666,B:B,0)&amp;":C"&amp;IF(B666=MAX(B:B),1010,MATCH(B666+1,B:B,0)-1)),"S")&gt;0,COUNTIF(INDIRECT("C"&amp;MATCH(B666,B:B,0)&amp;":C"&amp;IF(B666=MAX(B:B),1010,MATCH(B666+1,B:B,0)-1)),"H")+2,””)),B666&amp;"S2",IF(AD666=LARGE(INDIRECT("AD"&amp;MATCH(B666,B:B,0)&amp;":AD"&amp;IF(B666=MAX(B:B),1010,MATCH(B666+1,B:B,0)-1)), IF(COUNTIF(INDIRECT("C"&amp;MATCH(B666,B:B,0)&amp;":C"&amp;IF(B666=MAX(B:B),1010,MATCH(B666+1,B:B,0)-1)),"V")&gt;0,COUNTIF(INDIRECT("C"&amp;MATCH(B666,B:B,0)&amp;":C"&amp;IF(B666=MAX(B:B),1010,MATCH(B666+1,B:B,0)-1)),"H")+COUNTIF(INDIRECT("C"&amp;MATCH(B666,B:B,0)&amp;":C"&amp;IF(B666=MAX(B:B),1010,MATCH(B666+1,B:B,0)-1)),"S")+1,"")),B666&amp;"V1",IF(AD666=LARGE(INDIRECT("AD"&amp;MATCH(B666,B:B,0)&amp;":AD"&amp;IF(B666=MAX(B:B),1010,MATCH(B666+1,B:B,0)-1)), IF(COUNTIF(INDIRECT("C"&amp;MATCH(B666,B:B,0)&amp;":C"&amp;IF(B666=MAX(B:B),1010,MATCH(B666+1,B:B,0)-1)),"V")&gt;0,COUNTIF(INDIRECT("C"&amp;MATCH(B666,B:B,0)&amp;":C"&amp;IF(B666=MAX(B:B),1010,MATCH(B666+1,B:B,0)-1)),"H")+COUNTIF(INDIRECT("C"&amp;MATCH(B666,B:B,0)&amp;":C"&amp;IF(B666=MAX(B:B),1010,MATCH(B666+1,B:B,0)-1)),"S")+2,"")),B666&amp;"V2","")))))),"")</f>
        <v/>
      </c>
      <c r="AH666" s="14" t="str">
        <f t="shared" ca="1" si="207"/>
        <v/>
      </c>
    </row>
    <row r="667" spans="1:34" customFormat="1" x14ac:dyDescent="0.3">
      <c r="A667" s="52" t="str">
        <f t="shared" ca="1" si="204"/>
        <v/>
      </c>
      <c r="L667" s="9"/>
      <c r="M667" s="52"/>
      <c r="N667" s="52"/>
      <c r="O667" s="47" t="str">
        <f t="shared" si="192"/>
        <v/>
      </c>
      <c r="P667" s="46" t="str">
        <f t="shared" ca="1" si="193"/>
        <v/>
      </c>
      <c r="Q667" s="39"/>
      <c r="R667" s="39"/>
      <c r="S667" s="40"/>
      <c r="T667" s="6" t="str">
        <f t="shared" si="194"/>
        <v/>
      </c>
      <c r="U667" s="6" t="str">
        <f t="shared" si="195"/>
        <v/>
      </c>
      <c r="V667" s="6" t="str">
        <f t="shared" si="196"/>
        <v/>
      </c>
      <c r="W667" s="6" t="str">
        <f t="shared" si="197"/>
        <v/>
      </c>
      <c r="X667" s="6" t="str">
        <f t="shared" si="198"/>
        <v/>
      </c>
      <c r="Y667" s="6" t="str">
        <f t="shared" si="199"/>
        <v/>
      </c>
      <c r="Z667" s="6" t="str">
        <f t="shared" si="200"/>
        <v/>
      </c>
      <c r="AA667" s="6" t="str">
        <f t="shared" si="201"/>
        <v/>
      </c>
      <c r="AB667" s="6" t="str">
        <f t="shared" si="202"/>
        <v/>
      </c>
      <c r="AC667" s="6" t="str">
        <f t="shared" si="203"/>
        <v/>
      </c>
      <c r="AD667" s="6" t="str">
        <f t="shared" si="205"/>
        <v/>
      </c>
      <c r="AE667" s="6" t="str">
        <f t="shared" si="206"/>
        <v/>
      </c>
      <c r="AF667" s="6" t="str">
        <f t="shared" si="208"/>
        <v/>
      </c>
      <c r="AG667" s="6" t="str">
        <f ca="1">IFERROR(IF(AD667=LARGE(INDIRECT("AD"&amp;MATCH(B667,B:B,0)&amp;":AD"&amp;IF(B667=MAX(B:B),1010,MATCH(B667+1,B:B,0)-1)),IF(COUNTIF(INDIRECT("C"&amp;MATCH(B667,B:B,0)&amp;":C"&amp;IF(B667=MAX(B:B),1010,MATCH(B667+1,B:B,0)-1)),"H")&gt;0,1,"")),B667&amp;"H1",IF(AD667=LARGE(INDIRECT("AD"&amp;MATCH(B667,B:B,0)&amp;":AD"&amp;IF(B667=MAX(B:B),1010,MATCH(B667+1,B:B,0)-1)),IF(COUNTIF(INDIRECT("C"&amp;MATCH(B667,B:B,0)&amp;":C"&amp;IF(B667=MAX(B:B),1010,MATCH(B667+1,B:B,0)-1)),"H")&gt;0,2,"")),B667&amp;"H2",IF(AD667=LARGE(INDIRECT("AD"&amp;MATCH(B667,B:B,0)&amp;":AD"&amp;IF(B667=MAX(B:B),1010,MATCH(B667+1,B:B,0)-1)), IF(COUNTIF(INDIRECT("C"&amp;MATCH(B667,B:B,0)&amp;":C"&amp;IF(B667=MAX(B:B),1010,MATCH(B667+1,B:B,0)-1)),"S")&gt;0,COUNTIF(INDIRECT("C"&amp;MATCH(B667,B:B,0)&amp;":C"&amp;IF(B667=MAX(B:B),1010,MATCH(B667+1,B:B,0)-1)),"H")+1,””)),B667&amp;"S1",IF(AD667=LARGE(INDIRECT("AD"&amp;MATCH(B667,B:B,0)&amp;":AD"&amp;IF(B667=MAX(B:B),1010,MATCH(B667+1,B:B,0)-1)), IF(COUNTIF(INDIRECT("C"&amp;MATCH(B667,B:B,0)&amp;":C"&amp;IF(B667=MAX(B:B),1010,MATCH(B667+1,B:B,0)-1)),"S")&gt;0,COUNTIF(INDIRECT("C"&amp;MATCH(B667,B:B,0)&amp;":C"&amp;IF(B667=MAX(B:B),1010,MATCH(B667+1,B:B,0)-1)),"H")+2,””)),B667&amp;"S2",IF(AD667=LARGE(INDIRECT("AD"&amp;MATCH(B667,B:B,0)&amp;":AD"&amp;IF(B667=MAX(B:B),1010,MATCH(B667+1,B:B,0)-1)), IF(COUNTIF(INDIRECT("C"&amp;MATCH(B667,B:B,0)&amp;":C"&amp;IF(B667=MAX(B:B),1010,MATCH(B667+1,B:B,0)-1)),"V")&gt;0,COUNTIF(INDIRECT("C"&amp;MATCH(B667,B:B,0)&amp;":C"&amp;IF(B667=MAX(B:B),1010,MATCH(B667+1,B:B,0)-1)),"H")+COUNTIF(INDIRECT("C"&amp;MATCH(B667,B:B,0)&amp;":C"&amp;IF(B667=MAX(B:B),1010,MATCH(B667+1,B:B,0)-1)),"S")+1,"")),B667&amp;"V1",IF(AD667=LARGE(INDIRECT("AD"&amp;MATCH(B667,B:B,0)&amp;":AD"&amp;IF(B667=MAX(B:B),1010,MATCH(B667+1,B:B,0)-1)), IF(COUNTIF(INDIRECT("C"&amp;MATCH(B667,B:B,0)&amp;":C"&amp;IF(B667=MAX(B:B),1010,MATCH(B667+1,B:B,0)-1)),"V")&gt;0,COUNTIF(INDIRECT("C"&amp;MATCH(B667,B:B,0)&amp;":C"&amp;IF(B667=MAX(B:B),1010,MATCH(B667+1,B:B,0)-1)),"H")+COUNTIF(INDIRECT("C"&amp;MATCH(B667,B:B,0)&amp;":C"&amp;IF(B667=MAX(B:B),1010,MATCH(B667+1,B:B,0)-1)),"S")+2,"")),B667&amp;"V2","")))))),"")</f>
        <v/>
      </c>
      <c r="AH667" s="14" t="str">
        <f t="shared" ca="1" si="207"/>
        <v/>
      </c>
    </row>
    <row r="668" spans="1:34" customFormat="1" x14ac:dyDescent="0.3">
      <c r="A668" s="52" t="str">
        <f t="shared" ca="1" si="204"/>
        <v/>
      </c>
      <c r="L668" s="9"/>
      <c r="M668" s="52"/>
      <c r="N668" s="52"/>
      <c r="O668" s="47" t="str">
        <f t="shared" si="192"/>
        <v/>
      </c>
      <c r="P668" s="46" t="str">
        <f t="shared" ca="1" si="193"/>
        <v/>
      </c>
      <c r="Q668" s="39"/>
      <c r="R668" s="39"/>
      <c r="S668" s="40"/>
      <c r="T668" s="6" t="str">
        <f t="shared" si="194"/>
        <v/>
      </c>
      <c r="U668" s="6" t="str">
        <f t="shared" si="195"/>
        <v/>
      </c>
      <c r="V668" s="6" t="str">
        <f t="shared" si="196"/>
        <v/>
      </c>
      <c r="W668" s="6" t="str">
        <f t="shared" si="197"/>
        <v/>
      </c>
      <c r="X668" s="6" t="str">
        <f t="shared" si="198"/>
        <v/>
      </c>
      <c r="Y668" s="6" t="str">
        <f t="shared" si="199"/>
        <v/>
      </c>
      <c r="Z668" s="6" t="str">
        <f t="shared" si="200"/>
        <v/>
      </c>
      <c r="AA668" s="6" t="str">
        <f t="shared" si="201"/>
        <v/>
      </c>
      <c r="AB668" s="6" t="str">
        <f t="shared" si="202"/>
        <v/>
      </c>
      <c r="AC668" s="6" t="str">
        <f t="shared" si="203"/>
        <v/>
      </c>
      <c r="AD668" s="6" t="str">
        <f t="shared" si="205"/>
        <v/>
      </c>
      <c r="AE668" s="6" t="str">
        <f t="shared" si="206"/>
        <v/>
      </c>
      <c r="AF668" s="6" t="str">
        <f t="shared" si="208"/>
        <v/>
      </c>
      <c r="AG668" s="6" t="str">
        <f ca="1">IFERROR(IF(AD668=LARGE(INDIRECT("AD"&amp;MATCH(B668,B:B,0)&amp;":AD"&amp;IF(B668=MAX(B:B),1010,MATCH(B668+1,B:B,0)-1)),IF(COUNTIF(INDIRECT("C"&amp;MATCH(B668,B:B,0)&amp;":C"&amp;IF(B668=MAX(B:B),1010,MATCH(B668+1,B:B,0)-1)),"H")&gt;0,1,"")),B668&amp;"H1",IF(AD668=LARGE(INDIRECT("AD"&amp;MATCH(B668,B:B,0)&amp;":AD"&amp;IF(B668=MAX(B:B),1010,MATCH(B668+1,B:B,0)-1)),IF(COUNTIF(INDIRECT("C"&amp;MATCH(B668,B:B,0)&amp;":C"&amp;IF(B668=MAX(B:B),1010,MATCH(B668+1,B:B,0)-1)),"H")&gt;0,2,"")),B668&amp;"H2",IF(AD668=LARGE(INDIRECT("AD"&amp;MATCH(B668,B:B,0)&amp;":AD"&amp;IF(B668=MAX(B:B),1010,MATCH(B668+1,B:B,0)-1)), IF(COUNTIF(INDIRECT("C"&amp;MATCH(B668,B:B,0)&amp;":C"&amp;IF(B668=MAX(B:B),1010,MATCH(B668+1,B:B,0)-1)),"S")&gt;0,COUNTIF(INDIRECT("C"&amp;MATCH(B668,B:B,0)&amp;":C"&amp;IF(B668=MAX(B:B),1010,MATCH(B668+1,B:B,0)-1)),"H")+1,””)),B668&amp;"S1",IF(AD668=LARGE(INDIRECT("AD"&amp;MATCH(B668,B:B,0)&amp;":AD"&amp;IF(B668=MAX(B:B),1010,MATCH(B668+1,B:B,0)-1)), IF(COUNTIF(INDIRECT("C"&amp;MATCH(B668,B:B,0)&amp;":C"&amp;IF(B668=MAX(B:B),1010,MATCH(B668+1,B:B,0)-1)),"S")&gt;0,COUNTIF(INDIRECT("C"&amp;MATCH(B668,B:B,0)&amp;":C"&amp;IF(B668=MAX(B:B),1010,MATCH(B668+1,B:B,0)-1)),"H")+2,””)),B668&amp;"S2",IF(AD668=LARGE(INDIRECT("AD"&amp;MATCH(B668,B:B,0)&amp;":AD"&amp;IF(B668=MAX(B:B),1010,MATCH(B668+1,B:B,0)-1)), IF(COUNTIF(INDIRECT("C"&amp;MATCH(B668,B:B,0)&amp;":C"&amp;IF(B668=MAX(B:B),1010,MATCH(B668+1,B:B,0)-1)),"V")&gt;0,COUNTIF(INDIRECT("C"&amp;MATCH(B668,B:B,0)&amp;":C"&amp;IF(B668=MAX(B:B),1010,MATCH(B668+1,B:B,0)-1)),"H")+COUNTIF(INDIRECT("C"&amp;MATCH(B668,B:B,0)&amp;":C"&amp;IF(B668=MAX(B:B),1010,MATCH(B668+1,B:B,0)-1)),"S")+1,"")),B668&amp;"V1",IF(AD668=LARGE(INDIRECT("AD"&amp;MATCH(B668,B:B,0)&amp;":AD"&amp;IF(B668=MAX(B:B),1010,MATCH(B668+1,B:B,0)-1)), IF(COUNTIF(INDIRECT("C"&amp;MATCH(B668,B:B,0)&amp;":C"&amp;IF(B668=MAX(B:B),1010,MATCH(B668+1,B:B,0)-1)),"V")&gt;0,COUNTIF(INDIRECT("C"&amp;MATCH(B668,B:B,0)&amp;":C"&amp;IF(B668=MAX(B:B),1010,MATCH(B668+1,B:B,0)-1)),"H")+COUNTIF(INDIRECT("C"&amp;MATCH(B668,B:B,0)&amp;":C"&amp;IF(B668=MAX(B:B),1010,MATCH(B668+1,B:B,0)-1)),"S")+2,"")),B668&amp;"V2","")))))),"")</f>
        <v/>
      </c>
      <c r="AH668" s="14" t="str">
        <f t="shared" ca="1" si="207"/>
        <v/>
      </c>
    </row>
    <row r="669" spans="1:34" customFormat="1" x14ac:dyDescent="0.3">
      <c r="A669" s="52" t="str">
        <f t="shared" ca="1" si="204"/>
        <v/>
      </c>
      <c r="L669" s="9"/>
      <c r="M669" s="52"/>
      <c r="N669" s="52"/>
      <c r="O669" s="47" t="str">
        <f t="shared" si="192"/>
        <v/>
      </c>
      <c r="P669" s="46" t="str">
        <f t="shared" ca="1" si="193"/>
        <v/>
      </c>
      <c r="Q669" s="39"/>
      <c r="R669" s="39"/>
      <c r="S669" s="40"/>
      <c r="T669" s="6" t="str">
        <f t="shared" si="194"/>
        <v/>
      </c>
      <c r="U669" s="6" t="str">
        <f t="shared" si="195"/>
        <v/>
      </c>
      <c r="V669" s="6" t="str">
        <f t="shared" si="196"/>
        <v/>
      </c>
      <c r="W669" s="6" t="str">
        <f t="shared" si="197"/>
        <v/>
      </c>
      <c r="X669" s="6" t="str">
        <f t="shared" si="198"/>
        <v/>
      </c>
      <c r="Y669" s="6" t="str">
        <f t="shared" si="199"/>
        <v/>
      </c>
      <c r="Z669" s="6" t="str">
        <f t="shared" si="200"/>
        <v/>
      </c>
      <c r="AA669" s="6" t="str">
        <f t="shared" si="201"/>
        <v/>
      </c>
      <c r="AB669" s="6" t="str">
        <f t="shared" si="202"/>
        <v/>
      </c>
      <c r="AC669" s="6" t="str">
        <f t="shared" si="203"/>
        <v/>
      </c>
      <c r="AD669" s="6" t="str">
        <f t="shared" si="205"/>
        <v/>
      </c>
      <c r="AE669" s="6" t="str">
        <f t="shared" si="206"/>
        <v/>
      </c>
      <c r="AF669" s="6" t="str">
        <f t="shared" si="208"/>
        <v/>
      </c>
      <c r="AG669" s="6" t="str">
        <f ca="1">IFERROR(IF(AD669=LARGE(INDIRECT("AD"&amp;MATCH(B669,B:B,0)&amp;":AD"&amp;IF(B669=MAX(B:B),1010,MATCH(B669+1,B:B,0)-1)),IF(COUNTIF(INDIRECT("C"&amp;MATCH(B669,B:B,0)&amp;":C"&amp;IF(B669=MAX(B:B),1010,MATCH(B669+1,B:B,0)-1)),"H")&gt;0,1,"")),B669&amp;"H1",IF(AD669=LARGE(INDIRECT("AD"&amp;MATCH(B669,B:B,0)&amp;":AD"&amp;IF(B669=MAX(B:B),1010,MATCH(B669+1,B:B,0)-1)),IF(COUNTIF(INDIRECT("C"&amp;MATCH(B669,B:B,0)&amp;":C"&amp;IF(B669=MAX(B:B),1010,MATCH(B669+1,B:B,0)-1)),"H")&gt;0,2,"")),B669&amp;"H2",IF(AD669=LARGE(INDIRECT("AD"&amp;MATCH(B669,B:B,0)&amp;":AD"&amp;IF(B669=MAX(B:B),1010,MATCH(B669+1,B:B,0)-1)), IF(COUNTIF(INDIRECT("C"&amp;MATCH(B669,B:B,0)&amp;":C"&amp;IF(B669=MAX(B:B),1010,MATCH(B669+1,B:B,0)-1)),"S")&gt;0,COUNTIF(INDIRECT("C"&amp;MATCH(B669,B:B,0)&amp;":C"&amp;IF(B669=MAX(B:B),1010,MATCH(B669+1,B:B,0)-1)),"H")+1,””)),B669&amp;"S1",IF(AD669=LARGE(INDIRECT("AD"&amp;MATCH(B669,B:B,0)&amp;":AD"&amp;IF(B669=MAX(B:B),1010,MATCH(B669+1,B:B,0)-1)), IF(COUNTIF(INDIRECT("C"&amp;MATCH(B669,B:B,0)&amp;":C"&amp;IF(B669=MAX(B:B),1010,MATCH(B669+1,B:B,0)-1)),"S")&gt;0,COUNTIF(INDIRECT("C"&amp;MATCH(B669,B:B,0)&amp;":C"&amp;IF(B669=MAX(B:B),1010,MATCH(B669+1,B:B,0)-1)),"H")+2,””)),B669&amp;"S2",IF(AD669=LARGE(INDIRECT("AD"&amp;MATCH(B669,B:B,0)&amp;":AD"&amp;IF(B669=MAX(B:B),1010,MATCH(B669+1,B:B,0)-1)), IF(COUNTIF(INDIRECT("C"&amp;MATCH(B669,B:B,0)&amp;":C"&amp;IF(B669=MAX(B:B),1010,MATCH(B669+1,B:B,0)-1)),"V")&gt;0,COUNTIF(INDIRECT("C"&amp;MATCH(B669,B:B,0)&amp;":C"&amp;IF(B669=MAX(B:B),1010,MATCH(B669+1,B:B,0)-1)),"H")+COUNTIF(INDIRECT("C"&amp;MATCH(B669,B:B,0)&amp;":C"&amp;IF(B669=MAX(B:B),1010,MATCH(B669+1,B:B,0)-1)),"S")+1,"")),B669&amp;"V1",IF(AD669=LARGE(INDIRECT("AD"&amp;MATCH(B669,B:B,0)&amp;":AD"&amp;IF(B669=MAX(B:B),1010,MATCH(B669+1,B:B,0)-1)), IF(COUNTIF(INDIRECT("C"&amp;MATCH(B669,B:B,0)&amp;":C"&amp;IF(B669=MAX(B:B),1010,MATCH(B669+1,B:B,0)-1)),"V")&gt;0,COUNTIF(INDIRECT("C"&amp;MATCH(B669,B:B,0)&amp;":C"&amp;IF(B669=MAX(B:B),1010,MATCH(B669+1,B:B,0)-1)),"H")+COUNTIF(INDIRECT("C"&amp;MATCH(B669,B:B,0)&amp;":C"&amp;IF(B669=MAX(B:B),1010,MATCH(B669+1,B:B,0)-1)),"S")+2,"")),B669&amp;"V2","")))))),"")</f>
        <v/>
      </c>
      <c r="AH669" s="14" t="str">
        <f t="shared" ca="1" si="207"/>
        <v/>
      </c>
    </row>
    <row r="670" spans="1:34" customFormat="1" x14ac:dyDescent="0.3">
      <c r="A670" s="52" t="str">
        <f t="shared" ca="1" si="204"/>
        <v/>
      </c>
      <c r="L670" s="9"/>
      <c r="M670" s="52"/>
      <c r="N670" s="52"/>
      <c r="O670" s="47" t="str">
        <f t="shared" si="192"/>
        <v/>
      </c>
      <c r="P670" s="46" t="str">
        <f t="shared" ca="1" si="193"/>
        <v/>
      </c>
      <c r="Q670" s="39"/>
      <c r="R670" s="39"/>
      <c r="S670" s="40"/>
      <c r="T670" s="6" t="str">
        <f t="shared" si="194"/>
        <v/>
      </c>
      <c r="U670" s="6" t="str">
        <f t="shared" si="195"/>
        <v/>
      </c>
      <c r="V670" s="6" t="str">
        <f t="shared" si="196"/>
        <v/>
      </c>
      <c r="W670" s="6" t="str">
        <f t="shared" si="197"/>
        <v/>
      </c>
      <c r="X670" s="6" t="str">
        <f t="shared" si="198"/>
        <v/>
      </c>
      <c r="Y670" s="6" t="str">
        <f t="shared" si="199"/>
        <v/>
      </c>
      <c r="Z670" s="6" t="str">
        <f t="shared" si="200"/>
        <v/>
      </c>
      <c r="AA670" s="6" t="str">
        <f t="shared" si="201"/>
        <v/>
      </c>
      <c r="AB670" s="6" t="str">
        <f t="shared" si="202"/>
        <v/>
      </c>
      <c r="AC670" s="6" t="str">
        <f t="shared" si="203"/>
        <v/>
      </c>
      <c r="AD670" s="6" t="str">
        <f t="shared" si="205"/>
        <v/>
      </c>
      <c r="AE670" s="6" t="str">
        <f t="shared" si="206"/>
        <v/>
      </c>
      <c r="AF670" s="6" t="str">
        <f t="shared" si="208"/>
        <v/>
      </c>
      <c r="AG670" s="6" t="str">
        <f ca="1">IFERROR(IF(AD670=LARGE(INDIRECT("AD"&amp;MATCH(B670,B:B,0)&amp;":AD"&amp;IF(B670=MAX(B:B),1010,MATCH(B670+1,B:B,0)-1)),IF(COUNTIF(INDIRECT("C"&amp;MATCH(B670,B:B,0)&amp;":C"&amp;IF(B670=MAX(B:B),1010,MATCH(B670+1,B:B,0)-1)),"H")&gt;0,1,"")),B670&amp;"H1",IF(AD670=LARGE(INDIRECT("AD"&amp;MATCH(B670,B:B,0)&amp;":AD"&amp;IF(B670=MAX(B:B),1010,MATCH(B670+1,B:B,0)-1)),IF(COUNTIF(INDIRECT("C"&amp;MATCH(B670,B:B,0)&amp;":C"&amp;IF(B670=MAX(B:B),1010,MATCH(B670+1,B:B,0)-1)),"H")&gt;0,2,"")),B670&amp;"H2",IF(AD670=LARGE(INDIRECT("AD"&amp;MATCH(B670,B:B,0)&amp;":AD"&amp;IF(B670=MAX(B:B),1010,MATCH(B670+1,B:B,0)-1)), IF(COUNTIF(INDIRECT("C"&amp;MATCH(B670,B:B,0)&amp;":C"&amp;IF(B670=MAX(B:B),1010,MATCH(B670+1,B:B,0)-1)),"S")&gt;0,COUNTIF(INDIRECT("C"&amp;MATCH(B670,B:B,0)&amp;":C"&amp;IF(B670=MAX(B:B),1010,MATCH(B670+1,B:B,0)-1)),"H")+1,””)),B670&amp;"S1",IF(AD670=LARGE(INDIRECT("AD"&amp;MATCH(B670,B:B,0)&amp;":AD"&amp;IF(B670=MAX(B:B),1010,MATCH(B670+1,B:B,0)-1)), IF(COUNTIF(INDIRECT("C"&amp;MATCH(B670,B:B,0)&amp;":C"&amp;IF(B670=MAX(B:B),1010,MATCH(B670+1,B:B,0)-1)),"S")&gt;0,COUNTIF(INDIRECT("C"&amp;MATCH(B670,B:B,0)&amp;":C"&amp;IF(B670=MAX(B:B),1010,MATCH(B670+1,B:B,0)-1)),"H")+2,””)),B670&amp;"S2",IF(AD670=LARGE(INDIRECT("AD"&amp;MATCH(B670,B:B,0)&amp;":AD"&amp;IF(B670=MAX(B:B),1010,MATCH(B670+1,B:B,0)-1)), IF(COUNTIF(INDIRECT("C"&amp;MATCH(B670,B:B,0)&amp;":C"&amp;IF(B670=MAX(B:B),1010,MATCH(B670+1,B:B,0)-1)),"V")&gt;0,COUNTIF(INDIRECT("C"&amp;MATCH(B670,B:B,0)&amp;":C"&amp;IF(B670=MAX(B:B),1010,MATCH(B670+1,B:B,0)-1)),"H")+COUNTIF(INDIRECT("C"&amp;MATCH(B670,B:B,0)&amp;":C"&amp;IF(B670=MAX(B:B),1010,MATCH(B670+1,B:B,0)-1)),"S")+1,"")),B670&amp;"V1",IF(AD670=LARGE(INDIRECT("AD"&amp;MATCH(B670,B:B,0)&amp;":AD"&amp;IF(B670=MAX(B:B),1010,MATCH(B670+1,B:B,0)-1)), IF(COUNTIF(INDIRECT("C"&amp;MATCH(B670,B:B,0)&amp;":C"&amp;IF(B670=MAX(B:B),1010,MATCH(B670+1,B:B,0)-1)),"V")&gt;0,COUNTIF(INDIRECT("C"&amp;MATCH(B670,B:B,0)&amp;":C"&amp;IF(B670=MAX(B:B),1010,MATCH(B670+1,B:B,0)-1)),"H")+COUNTIF(INDIRECT("C"&amp;MATCH(B670,B:B,0)&amp;":C"&amp;IF(B670=MAX(B:B),1010,MATCH(B670+1,B:B,0)-1)),"S")+2,"")),B670&amp;"V2","")))))),"")</f>
        <v/>
      </c>
      <c r="AH670" s="14" t="str">
        <f t="shared" ca="1" si="207"/>
        <v/>
      </c>
    </row>
    <row r="671" spans="1:34" customFormat="1" x14ac:dyDescent="0.3">
      <c r="A671" s="52" t="str">
        <f t="shared" ca="1" si="204"/>
        <v/>
      </c>
      <c r="L671" s="9"/>
      <c r="M671" s="52"/>
      <c r="N671" s="52"/>
      <c r="O671" s="47" t="str">
        <f t="shared" si="192"/>
        <v/>
      </c>
      <c r="P671" s="46" t="str">
        <f t="shared" ca="1" si="193"/>
        <v/>
      </c>
      <c r="Q671" s="39"/>
      <c r="R671" s="39"/>
      <c r="S671" s="40"/>
      <c r="T671" s="6" t="str">
        <f t="shared" si="194"/>
        <v/>
      </c>
      <c r="U671" s="6" t="str">
        <f t="shared" si="195"/>
        <v/>
      </c>
      <c r="V671" s="6" t="str">
        <f t="shared" si="196"/>
        <v/>
      </c>
      <c r="W671" s="6" t="str">
        <f t="shared" si="197"/>
        <v/>
      </c>
      <c r="X671" s="6" t="str">
        <f t="shared" si="198"/>
        <v/>
      </c>
      <c r="Y671" s="6" t="str">
        <f t="shared" si="199"/>
        <v/>
      </c>
      <c r="Z671" s="6" t="str">
        <f t="shared" si="200"/>
        <v/>
      </c>
      <c r="AA671" s="6" t="str">
        <f t="shared" si="201"/>
        <v/>
      </c>
      <c r="AB671" s="6" t="str">
        <f t="shared" si="202"/>
        <v/>
      </c>
      <c r="AC671" s="6" t="str">
        <f t="shared" si="203"/>
        <v/>
      </c>
      <c r="AD671" s="6" t="str">
        <f t="shared" si="205"/>
        <v/>
      </c>
      <c r="AE671" s="6" t="str">
        <f t="shared" si="206"/>
        <v/>
      </c>
      <c r="AF671" s="6" t="str">
        <f t="shared" si="208"/>
        <v/>
      </c>
      <c r="AG671" s="6" t="str">
        <f ca="1">IFERROR(IF(AD671=LARGE(INDIRECT("AD"&amp;MATCH(B671,B:B,0)&amp;":AD"&amp;IF(B671=MAX(B:B),1010,MATCH(B671+1,B:B,0)-1)),IF(COUNTIF(INDIRECT("C"&amp;MATCH(B671,B:B,0)&amp;":C"&amp;IF(B671=MAX(B:B),1010,MATCH(B671+1,B:B,0)-1)),"H")&gt;0,1,"")),B671&amp;"H1",IF(AD671=LARGE(INDIRECT("AD"&amp;MATCH(B671,B:B,0)&amp;":AD"&amp;IF(B671=MAX(B:B),1010,MATCH(B671+1,B:B,0)-1)),IF(COUNTIF(INDIRECT("C"&amp;MATCH(B671,B:B,0)&amp;":C"&amp;IF(B671=MAX(B:B),1010,MATCH(B671+1,B:B,0)-1)),"H")&gt;0,2,"")),B671&amp;"H2",IF(AD671=LARGE(INDIRECT("AD"&amp;MATCH(B671,B:B,0)&amp;":AD"&amp;IF(B671=MAX(B:B),1010,MATCH(B671+1,B:B,0)-1)), IF(COUNTIF(INDIRECT("C"&amp;MATCH(B671,B:B,0)&amp;":C"&amp;IF(B671=MAX(B:B),1010,MATCH(B671+1,B:B,0)-1)),"S")&gt;0,COUNTIF(INDIRECT("C"&amp;MATCH(B671,B:B,0)&amp;":C"&amp;IF(B671=MAX(B:B),1010,MATCH(B671+1,B:B,0)-1)),"H")+1,””)),B671&amp;"S1",IF(AD671=LARGE(INDIRECT("AD"&amp;MATCH(B671,B:B,0)&amp;":AD"&amp;IF(B671=MAX(B:B),1010,MATCH(B671+1,B:B,0)-1)), IF(COUNTIF(INDIRECT("C"&amp;MATCH(B671,B:B,0)&amp;":C"&amp;IF(B671=MAX(B:B),1010,MATCH(B671+1,B:B,0)-1)),"S")&gt;0,COUNTIF(INDIRECT("C"&amp;MATCH(B671,B:B,0)&amp;":C"&amp;IF(B671=MAX(B:B),1010,MATCH(B671+1,B:B,0)-1)),"H")+2,””)),B671&amp;"S2",IF(AD671=LARGE(INDIRECT("AD"&amp;MATCH(B671,B:B,0)&amp;":AD"&amp;IF(B671=MAX(B:B),1010,MATCH(B671+1,B:B,0)-1)), IF(COUNTIF(INDIRECT("C"&amp;MATCH(B671,B:B,0)&amp;":C"&amp;IF(B671=MAX(B:B),1010,MATCH(B671+1,B:B,0)-1)),"V")&gt;0,COUNTIF(INDIRECT("C"&amp;MATCH(B671,B:B,0)&amp;":C"&amp;IF(B671=MAX(B:B),1010,MATCH(B671+1,B:B,0)-1)),"H")+COUNTIF(INDIRECT("C"&amp;MATCH(B671,B:B,0)&amp;":C"&amp;IF(B671=MAX(B:B),1010,MATCH(B671+1,B:B,0)-1)),"S")+1,"")),B671&amp;"V1",IF(AD671=LARGE(INDIRECT("AD"&amp;MATCH(B671,B:B,0)&amp;":AD"&amp;IF(B671=MAX(B:B),1010,MATCH(B671+1,B:B,0)-1)), IF(COUNTIF(INDIRECT("C"&amp;MATCH(B671,B:B,0)&amp;":C"&amp;IF(B671=MAX(B:B),1010,MATCH(B671+1,B:B,0)-1)),"V")&gt;0,COUNTIF(INDIRECT("C"&amp;MATCH(B671,B:B,0)&amp;":C"&amp;IF(B671=MAX(B:B),1010,MATCH(B671+1,B:B,0)-1)),"H")+COUNTIF(INDIRECT("C"&amp;MATCH(B671,B:B,0)&amp;":C"&amp;IF(B671=MAX(B:B),1010,MATCH(B671+1,B:B,0)-1)),"S")+2,"")),B671&amp;"V2","")))))),"")</f>
        <v/>
      </c>
      <c r="AH671" s="14" t="str">
        <f t="shared" ca="1" si="207"/>
        <v/>
      </c>
    </row>
    <row r="672" spans="1:34" customFormat="1" x14ac:dyDescent="0.3">
      <c r="A672" s="52" t="str">
        <f t="shared" ca="1" si="204"/>
        <v/>
      </c>
      <c r="L672" s="9"/>
      <c r="M672" s="52"/>
      <c r="N672" s="52"/>
      <c r="O672" s="47" t="str">
        <f t="shared" si="192"/>
        <v/>
      </c>
      <c r="P672" s="46" t="str">
        <f t="shared" ca="1" si="193"/>
        <v/>
      </c>
      <c r="Q672" s="39"/>
      <c r="R672" s="39"/>
      <c r="S672" s="40"/>
      <c r="T672" s="6" t="str">
        <f t="shared" si="194"/>
        <v/>
      </c>
      <c r="U672" s="6" t="str">
        <f t="shared" si="195"/>
        <v/>
      </c>
      <c r="V672" s="6" t="str">
        <f t="shared" si="196"/>
        <v/>
      </c>
      <c r="W672" s="6" t="str">
        <f t="shared" si="197"/>
        <v/>
      </c>
      <c r="X672" s="6" t="str">
        <f t="shared" si="198"/>
        <v/>
      </c>
      <c r="Y672" s="6" t="str">
        <f t="shared" si="199"/>
        <v/>
      </c>
      <c r="Z672" s="6" t="str">
        <f t="shared" si="200"/>
        <v/>
      </c>
      <c r="AA672" s="6" t="str">
        <f t="shared" si="201"/>
        <v/>
      </c>
      <c r="AB672" s="6" t="str">
        <f t="shared" si="202"/>
        <v/>
      </c>
      <c r="AC672" s="6" t="str">
        <f t="shared" si="203"/>
        <v/>
      </c>
      <c r="AD672" s="6" t="str">
        <f t="shared" si="205"/>
        <v/>
      </c>
      <c r="AE672" s="6" t="str">
        <f t="shared" si="206"/>
        <v/>
      </c>
      <c r="AF672" s="6" t="str">
        <f t="shared" si="208"/>
        <v/>
      </c>
      <c r="AG672" s="6" t="str">
        <f ca="1">IFERROR(IF(AD672=LARGE(INDIRECT("AD"&amp;MATCH(B672,B:B,0)&amp;":AD"&amp;IF(B672=MAX(B:B),1010,MATCH(B672+1,B:B,0)-1)),IF(COUNTIF(INDIRECT("C"&amp;MATCH(B672,B:B,0)&amp;":C"&amp;IF(B672=MAX(B:B),1010,MATCH(B672+1,B:B,0)-1)),"H")&gt;0,1,"")),B672&amp;"H1",IF(AD672=LARGE(INDIRECT("AD"&amp;MATCH(B672,B:B,0)&amp;":AD"&amp;IF(B672=MAX(B:B),1010,MATCH(B672+1,B:B,0)-1)),IF(COUNTIF(INDIRECT("C"&amp;MATCH(B672,B:B,0)&amp;":C"&amp;IF(B672=MAX(B:B),1010,MATCH(B672+1,B:B,0)-1)),"H")&gt;0,2,"")),B672&amp;"H2",IF(AD672=LARGE(INDIRECT("AD"&amp;MATCH(B672,B:B,0)&amp;":AD"&amp;IF(B672=MAX(B:B),1010,MATCH(B672+1,B:B,0)-1)), IF(COUNTIF(INDIRECT("C"&amp;MATCH(B672,B:B,0)&amp;":C"&amp;IF(B672=MAX(B:B),1010,MATCH(B672+1,B:B,0)-1)),"S")&gt;0,COUNTIF(INDIRECT("C"&amp;MATCH(B672,B:B,0)&amp;":C"&amp;IF(B672=MAX(B:B),1010,MATCH(B672+1,B:B,0)-1)),"H")+1,””)),B672&amp;"S1",IF(AD672=LARGE(INDIRECT("AD"&amp;MATCH(B672,B:B,0)&amp;":AD"&amp;IF(B672=MAX(B:B),1010,MATCH(B672+1,B:B,0)-1)), IF(COUNTIF(INDIRECT("C"&amp;MATCH(B672,B:B,0)&amp;":C"&amp;IF(B672=MAX(B:B),1010,MATCH(B672+1,B:B,0)-1)),"S")&gt;0,COUNTIF(INDIRECT("C"&amp;MATCH(B672,B:B,0)&amp;":C"&amp;IF(B672=MAX(B:B),1010,MATCH(B672+1,B:B,0)-1)),"H")+2,””)),B672&amp;"S2",IF(AD672=LARGE(INDIRECT("AD"&amp;MATCH(B672,B:B,0)&amp;":AD"&amp;IF(B672=MAX(B:B),1010,MATCH(B672+1,B:B,0)-1)), IF(COUNTIF(INDIRECT("C"&amp;MATCH(B672,B:B,0)&amp;":C"&amp;IF(B672=MAX(B:B),1010,MATCH(B672+1,B:B,0)-1)),"V")&gt;0,COUNTIF(INDIRECT("C"&amp;MATCH(B672,B:B,0)&amp;":C"&amp;IF(B672=MAX(B:B),1010,MATCH(B672+1,B:B,0)-1)),"H")+COUNTIF(INDIRECT("C"&amp;MATCH(B672,B:B,0)&amp;":C"&amp;IF(B672=MAX(B:B),1010,MATCH(B672+1,B:B,0)-1)),"S")+1,"")),B672&amp;"V1",IF(AD672=LARGE(INDIRECT("AD"&amp;MATCH(B672,B:B,0)&amp;":AD"&amp;IF(B672=MAX(B:B),1010,MATCH(B672+1,B:B,0)-1)), IF(COUNTIF(INDIRECT("C"&amp;MATCH(B672,B:B,0)&amp;":C"&amp;IF(B672=MAX(B:B),1010,MATCH(B672+1,B:B,0)-1)),"V")&gt;0,COUNTIF(INDIRECT("C"&amp;MATCH(B672,B:B,0)&amp;":C"&amp;IF(B672=MAX(B:B),1010,MATCH(B672+1,B:B,0)-1)),"H")+COUNTIF(INDIRECT("C"&amp;MATCH(B672,B:B,0)&amp;":C"&amp;IF(B672=MAX(B:B),1010,MATCH(B672+1,B:B,0)-1)),"S")+2,"")),B672&amp;"V2","")))))),"")</f>
        <v/>
      </c>
      <c r="AH672" s="14" t="str">
        <f t="shared" ca="1" si="207"/>
        <v/>
      </c>
    </row>
    <row r="673" spans="1:34" customFormat="1" x14ac:dyDescent="0.3">
      <c r="A673" s="52" t="str">
        <f t="shared" ca="1" si="204"/>
        <v/>
      </c>
      <c r="L673" s="9"/>
      <c r="M673" s="52"/>
      <c r="N673" s="52"/>
      <c r="O673" s="47" t="str">
        <f t="shared" si="192"/>
        <v/>
      </c>
      <c r="P673" s="46" t="str">
        <f t="shared" ca="1" si="193"/>
        <v/>
      </c>
      <c r="Q673" s="39"/>
      <c r="R673" s="39"/>
      <c r="S673" s="40"/>
      <c r="T673" s="6" t="str">
        <f t="shared" si="194"/>
        <v/>
      </c>
      <c r="U673" s="6" t="str">
        <f t="shared" si="195"/>
        <v/>
      </c>
      <c r="V673" s="6" t="str">
        <f t="shared" si="196"/>
        <v/>
      </c>
      <c r="W673" s="6" t="str">
        <f t="shared" si="197"/>
        <v/>
      </c>
      <c r="X673" s="6" t="str">
        <f t="shared" si="198"/>
        <v/>
      </c>
      <c r="Y673" s="6" t="str">
        <f t="shared" si="199"/>
        <v/>
      </c>
      <c r="Z673" s="6" t="str">
        <f t="shared" si="200"/>
        <v/>
      </c>
      <c r="AA673" s="6" t="str">
        <f t="shared" si="201"/>
        <v/>
      </c>
      <c r="AB673" s="6" t="str">
        <f t="shared" si="202"/>
        <v/>
      </c>
      <c r="AC673" s="6" t="str">
        <f t="shared" si="203"/>
        <v/>
      </c>
      <c r="AD673" s="6" t="str">
        <f t="shared" si="205"/>
        <v/>
      </c>
      <c r="AE673" s="6" t="str">
        <f t="shared" si="206"/>
        <v/>
      </c>
      <c r="AF673" s="6" t="str">
        <f t="shared" si="208"/>
        <v/>
      </c>
      <c r="AG673" s="6" t="str">
        <f ca="1">IFERROR(IF(AD673=LARGE(INDIRECT("AD"&amp;MATCH(B673,B:B,0)&amp;":AD"&amp;IF(B673=MAX(B:B),1010,MATCH(B673+1,B:B,0)-1)),IF(COUNTIF(INDIRECT("C"&amp;MATCH(B673,B:B,0)&amp;":C"&amp;IF(B673=MAX(B:B),1010,MATCH(B673+1,B:B,0)-1)),"H")&gt;0,1,"")),B673&amp;"H1",IF(AD673=LARGE(INDIRECT("AD"&amp;MATCH(B673,B:B,0)&amp;":AD"&amp;IF(B673=MAX(B:B),1010,MATCH(B673+1,B:B,0)-1)),IF(COUNTIF(INDIRECT("C"&amp;MATCH(B673,B:B,0)&amp;":C"&amp;IF(B673=MAX(B:B),1010,MATCH(B673+1,B:B,0)-1)),"H")&gt;0,2,"")),B673&amp;"H2",IF(AD673=LARGE(INDIRECT("AD"&amp;MATCH(B673,B:B,0)&amp;":AD"&amp;IF(B673=MAX(B:B),1010,MATCH(B673+1,B:B,0)-1)), IF(COUNTIF(INDIRECT("C"&amp;MATCH(B673,B:B,0)&amp;":C"&amp;IF(B673=MAX(B:B),1010,MATCH(B673+1,B:B,0)-1)),"S")&gt;0,COUNTIF(INDIRECT("C"&amp;MATCH(B673,B:B,0)&amp;":C"&amp;IF(B673=MAX(B:B),1010,MATCH(B673+1,B:B,0)-1)),"H")+1,””)),B673&amp;"S1",IF(AD673=LARGE(INDIRECT("AD"&amp;MATCH(B673,B:B,0)&amp;":AD"&amp;IF(B673=MAX(B:B),1010,MATCH(B673+1,B:B,0)-1)), IF(COUNTIF(INDIRECT("C"&amp;MATCH(B673,B:B,0)&amp;":C"&amp;IF(B673=MAX(B:B),1010,MATCH(B673+1,B:B,0)-1)),"S")&gt;0,COUNTIF(INDIRECT("C"&amp;MATCH(B673,B:B,0)&amp;":C"&amp;IF(B673=MAX(B:B),1010,MATCH(B673+1,B:B,0)-1)),"H")+2,””)),B673&amp;"S2",IF(AD673=LARGE(INDIRECT("AD"&amp;MATCH(B673,B:B,0)&amp;":AD"&amp;IF(B673=MAX(B:B),1010,MATCH(B673+1,B:B,0)-1)), IF(COUNTIF(INDIRECT("C"&amp;MATCH(B673,B:B,0)&amp;":C"&amp;IF(B673=MAX(B:B),1010,MATCH(B673+1,B:B,0)-1)),"V")&gt;0,COUNTIF(INDIRECT("C"&amp;MATCH(B673,B:B,0)&amp;":C"&amp;IF(B673=MAX(B:B),1010,MATCH(B673+1,B:B,0)-1)),"H")+COUNTIF(INDIRECT("C"&amp;MATCH(B673,B:B,0)&amp;":C"&amp;IF(B673=MAX(B:B),1010,MATCH(B673+1,B:B,0)-1)),"S")+1,"")),B673&amp;"V1",IF(AD673=LARGE(INDIRECT("AD"&amp;MATCH(B673,B:B,0)&amp;":AD"&amp;IF(B673=MAX(B:B),1010,MATCH(B673+1,B:B,0)-1)), IF(COUNTIF(INDIRECT("C"&amp;MATCH(B673,B:B,0)&amp;":C"&amp;IF(B673=MAX(B:B),1010,MATCH(B673+1,B:B,0)-1)),"V")&gt;0,COUNTIF(INDIRECT("C"&amp;MATCH(B673,B:B,0)&amp;":C"&amp;IF(B673=MAX(B:B),1010,MATCH(B673+1,B:B,0)-1)),"H")+COUNTIF(INDIRECT("C"&amp;MATCH(B673,B:B,0)&amp;":C"&amp;IF(B673=MAX(B:B),1010,MATCH(B673+1,B:B,0)-1)),"S")+2,"")),B673&amp;"V2","")))))),"")</f>
        <v/>
      </c>
      <c r="AH673" s="14" t="str">
        <f t="shared" ca="1" si="207"/>
        <v/>
      </c>
    </row>
    <row r="674" spans="1:34" customFormat="1" x14ac:dyDescent="0.3">
      <c r="A674" s="52" t="str">
        <f t="shared" ca="1" si="204"/>
        <v/>
      </c>
      <c r="L674" s="9"/>
      <c r="M674" s="52"/>
      <c r="N674" s="52"/>
      <c r="O674" s="47" t="str">
        <f t="shared" si="192"/>
        <v/>
      </c>
      <c r="P674" s="46" t="str">
        <f t="shared" ca="1" si="193"/>
        <v/>
      </c>
      <c r="Q674" s="39"/>
      <c r="R674" s="39"/>
      <c r="S674" s="40"/>
      <c r="T674" s="6" t="str">
        <f t="shared" si="194"/>
        <v/>
      </c>
      <c r="U674" s="6" t="str">
        <f t="shared" si="195"/>
        <v/>
      </c>
      <c r="V674" s="6" t="str">
        <f t="shared" si="196"/>
        <v/>
      </c>
      <c r="W674" s="6" t="str">
        <f t="shared" si="197"/>
        <v/>
      </c>
      <c r="X674" s="6" t="str">
        <f t="shared" si="198"/>
        <v/>
      </c>
      <c r="Y674" s="6" t="str">
        <f t="shared" si="199"/>
        <v/>
      </c>
      <c r="Z674" s="6" t="str">
        <f t="shared" si="200"/>
        <v/>
      </c>
      <c r="AA674" s="6" t="str">
        <f t="shared" si="201"/>
        <v/>
      </c>
      <c r="AB674" s="6" t="str">
        <f t="shared" si="202"/>
        <v/>
      </c>
      <c r="AC674" s="6" t="str">
        <f t="shared" si="203"/>
        <v/>
      </c>
      <c r="AD674" s="6" t="str">
        <f t="shared" si="205"/>
        <v/>
      </c>
      <c r="AE674" s="6" t="str">
        <f t="shared" si="206"/>
        <v/>
      </c>
      <c r="AF674" s="6" t="str">
        <f t="shared" si="208"/>
        <v/>
      </c>
      <c r="AG674" s="6" t="str">
        <f ca="1">IFERROR(IF(AD674=LARGE(INDIRECT("AD"&amp;MATCH(B674,B:B,0)&amp;":AD"&amp;IF(B674=MAX(B:B),1010,MATCH(B674+1,B:B,0)-1)),IF(COUNTIF(INDIRECT("C"&amp;MATCH(B674,B:B,0)&amp;":C"&amp;IF(B674=MAX(B:B),1010,MATCH(B674+1,B:B,0)-1)),"H")&gt;0,1,"")),B674&amp;"H1",IF(AD674=LARGE(INDIRECT("AD"&amp;MATCH(B674,B:B,0)&amp;":AD"&amp;IF(B674=MAX(B:B),1010,MATCH(B674+1,B:B,0)-1)),IF(COUNTIF(INDIRECT("C"&amp;MATCH(B674,B:B,0)&amp;":C"&amp;IF(B674=MAX(B:B),1010,MATCH(B674+1,B:B,0)-1)),"H")&gt;0,2,"")),B674&amp;"H2",IF(AD674=LARGE(INDIRECT("AD"&amp;MATCH(B674,B:B,0)&amp;":AD"&amp;IF(B674=MAX(B:B),1010,MATCH(B674+1,B:B,0)-1)), IF(COUNTIF(INDIRECT("C"&amp;MATCH(B674,B:B,0)&amp;":C"&amp;IF(B674=MAX(B:B),1010,MATCH(B674+1,B:B,0)-1)),"S")&gt;0,COUNTIF(INDIRECT("C"&amp;MATCH(B674,B:B,0)&amp;":C"&amp;IF(B674=MAX(B:B),1010,MATCH(B674+1,B:B,0)-1)),"H")+1,””)),B674&amp;"S1",IF(AD674=LARGE(INDIRECT("AD"&amp;MATCH(B674,B:B,0)&amp;":AD"&amp;IF(B674=MAX(B:B),1010,MATCH(B674+1,B:B,0)-1)), IF(COUNTIF(INDIRECT("C"&amp;MATCH(B674,B:B,0)&amp;":C"&amp;IF(B674=MAX(B:B),1010,MATCH(B674+1,B:B,0)-1)),"S")&gt;0,COUNTIF(INDIRECT("C"&amp;MATCH(B674,B:B,0)&amp;":C"&amp;IF(B674=MAX(B:B),1010,MATCH(B674+1,B:B,0)-1)),"H")+2,””)),B674&amp;"S2",IF(AD674=LARGE(INDIRECT("AD"&amp;MATCH(B674,B:B,0)&amp;":AD"&amp;IF(B674=MAX(B:B),1010,MATCH(B674+1,B:B,0)-1)), IF(COUNTIF(INDIRECT("C"&amp;MATCH(B674,B:B,0)&amp;":C"&amp;IF(B674=MAX(B:B),1010,MATCH(B674+1,B:B,0)-1)),"V")&gt;0,COUNTIF(INDIRECT("C"&amp;MATCH(B674,B:B,0)&amp;":C"&amp;IF(B674=MAX(B:B),1010,MATCH(B674+1,B:B,0)-1)),"H")+COUNTIF(INDIRECT("C"&amp;MATCH(B674,B:B,0)&amp;":C"&amp;IF(B674=MAX(B:B),1010,MATCH(B674+1,B:B,0)-1)),"S")+1,"")),B674&amp;"V1",IF(AD674=LARGE(INDIRECT("AD"&amp;MATCH(B674,B:B,0)&amp;":AD"&amp;IF(B674=MAX(B:B),1010,MATCH(B674+1,B:B,0)-1)), IF(COUNTIF(INDIRECT("C"&amp;MATCH(B674,B:B,0)&amp;":C"&amp;IF(B674=MAX(B:B),1010,MATCH(B674+1,B:B,0)-1)),"V")&gt;0,COUNTIF(INDIRECT("C"&amp;MATCH(B674,B:B,0)&amp;":C"&amp;IF(B674=MAX(B:B),1010,MATCH(B674+1,B:B,0)-1)),"H")+COUNTIF(INDIRECT("C"&amp;MATCH(B674,B:B,0)&amp;":C"&amp;IF(B674=MAX(B:B),1010,MATCH(B674+1,B:B,0)-1)),"S")+2,"")),B674&amp;"V2","")))))),"")</f>
        <v/>
      </c>
      <c r="AH674" s="14" t="str">
        <f t="shared" ca="1" si="207"/>
        <v/>
      </c>
    </row>
    <row r="675" spans="1:34" customFormat="1" x14ac:dyDescent="0.3">
      <c r="A675" s="52" t="str">
        <f t="shared" ca="1" si="204"/>
        <v/>
      </c>
      <c r="L675" s="9"/>
      <c r="M675" s="52"/>
      <c r="N675" s="52"/>
      <c r="O675" s="47" t="str">
        <f t="shared" si="192"/>
        <v/>
      </c>
      <c r="P675" s="46" t="str">
        <f t="shared" ca="1" si="193"/>
        <v/>
      </c>
      <c r="Q675" s="39"/>
      <c r="R675" s="39"/>
      <c r="S675" s="40"/>
      <c r="T675" s="6" t="str">
        <f t="shared" si="194"/>
        <v/>
      </c>
      <c r="U675" s="6" t="str">
        <f t="shared" si="195"/>
        <v/>
      </c>
      <c r="V675" s="6" t="str">
        <f t="shared" si="196"/>
        <v/>
      </c>
      <c r="W675" s="6" t="str">
        <f t="shared" si="197"/>
        <v/>
      </c>
      <c r="X675" s="6" t="str">
        <f t="shared" si="198"/>
        <v/>
      </c>
      <c r="Y675" s="6" t="str">
        <f t="shared" si="199"/>
        <v/>
      </c>
      <c r="Z675" s="6" t="str">
        <f t="shared" si="200"/>
        <v/>
      </c>
      <c r="AA675" s="6" t="str">
        <f t="shared" si="201"/>
        <v/>
      </c>
      <c r="AB675" s="6" t="str">
        <f t="shared" si="202"/>
        <v/>
      </c>
      <c r="AC675" s="6" t="str">
        <f t="shared" si="203"/>
        <v/>
      </c>
      <c r="AD675" s="6" t="str">
        <f t="shared" si="205"/>
        <v/>
      </c>
      <c r="AE675" s="6" t="str">
        <f t="shared" si="206"/>
        <v/>
      </c>
      <c r="AF675" s="6" t="str">
        <f t="shared" si="208"/>
        <v/>
      </c>
      <c r="AG675" s="6" t="str">
        <f ca="1">IFERROR(IF(AD675=LARGE(INDIRECT("AD"&amp;MATCH(B675,B:B,0)&amp;":AD"&amp;IF(B675=MAX(B:B),1010,MATCH(B675+1,B:B,0)-1)),IF(COUNTIF(INDIRECT("C"&amp;MATCH(B675,B:B,0)&amp;":C"&amp;IF(B675=MAX(B:B),1010,MATCH(B675+1,B:B,0)-1)),"H")&gt;0,1,"")),B675&amp;"H1",IF(AD675=LARGE(INDIRECT("AD"&amp;MATCH(B675,B:B,0)&amp;":AD"&amp;IF(B675=MAX(B:B),1010,MATCH(B675+1,B:B,0)-1)),IF(COUNTIF(INDIRECT("C"&amp;MATCH(B675,B:B,0)&amp;":C"&amp;IF(B675=MAX(B:B),1010,MATCH(B675+1,B:B,0)-1)),"H")&gt;0,2,"")),B675&amp;"H2",IF(AD675=LARGE(INDIRECT("AD"&amp;MATCH(B675,B:B,0)&amp;":AD"&amp;IF(B675=MAX(B:B),1010,MATCH(B675+1,B:B,0)-1)), IF(COUNTIF(INDIRECT("C"&amp;MATCH(B675,B:B,0)&amp;":C"&amp;IF(B675=MAX(B:B),1010,MATCH(B675+1,B:B,0)-1)),"S")&gt;0,COUNTIF(INDIRECT("C"&amp;MATCH(B675,B:B,0)&amp;":C"&amp;IF(B675=MAX(B:B),1010,MATCH(B675+1,B:B,0)-1)),"H")+1,””)),B675&amp;"S1",IF(AD675=LARGE(INDIRECT("AD"&amp;MATCH(B675,B:B,0)&amp;":AD"&amp;IF(B675=MAX(B:B),1010,MATCH(B675+1,B:B,0)-1)), IF(COUNTIF(INDIRECT("C"&amp;MATCH(B675,B:B,0)&amp;":C"&amp;IF(B675=MAX(B:B),1010,MATCH(B675+1,B:B,0)-1)),"S")&gt;0,COUNTIF(INDIRECT("C"&amp;MATCH(B675,B:B,0)&amp;":C"&amp;IF(B675=MAX(B:B),1010,MATCH(B675+1,B:B,0)-1)),"H")+2,””)),B675&amp;"S2",IF(AD675=LARGE(INDIRECT("AD"&amp;MATCH(B675,B:B,0)&amp;":AD"&amp;IF(B675=MAX(B:B),1010,MATCH(B675+1,B:B,0)-1)), IF(COUNTIF(INDIRECT("C"&amp;MATCH(B675,B:B,0)&amp;":C"&amp;IF(B675=MAX(B:B),1010,MATCH(B675+1,B:B,0)-1)),"V")&gt;0,COUNTIF(INDIRECT("C"&amp;MATCH(B675,B:B,0)&amp;":C"&amp;IF(B675=MAX(B:B),1010,MATCH(B675+1,B:B,0)-1)),"H")+COUNTIF(INDIRECT("C"&amp;MATCH(B675,B:B,0)&amp;":C"&amp;IF(B675=MAX(B:B),1010,MATCH(B675+1,B:B,0)-1)),"S")+1,"")),B675&amp;"V1",IF(AD675=LARGE(INDIRECT("AD"&amp;MATCH(B675,B:B,0)&amp;":AD"&amp;IF(B675=MAX(B:B),1010,MATCH(B675+1,B:B,0)-1)), IF(COUNTIF(INDIRECT("C"&amp;MATCH(B675,B:B,0)&amp;":C"&amp;IF(B675=MAX(B:B),1010,MATCH(B675+1,B:B,0)-1)),"V")&gt;0,COUNTIF(INDIRECT("C"&amp;MATCH(B675,B:B,0)&amp;":C"&amp;IF(B675=MAX(B:B),1010,MATCH(B675+1,B:B,0)-1)),"H")+COUNTIF(INDIRECT("C"&amp;MATCH(B675,B:B,0)&amp;":C"&amp;IF(B675=MAX(B:B),1010,MATCH(B675+1,B:B,0)-1)),"S")+2,"")),B675&amp;"V2","")))))),"")</f>
        <v/>
      </c>
      <c r="AH675" s="14" t="str">
        <f t="shared" ca="1" si="207"/>
        <v/>
      </c>
    </row>
    <row r="676" spans="1:34" customFormat="1" x14ac:dyDescent="0.3">
      <c r="A676" s="52" t="str">
        <f t="shared" ca="1" si="204"/>
        <v/>
      </c>
      <c r="L676" s="9"/>
      <c r="M676" s="52"/>
      <c r="N676" s="52"/>
      <c r="O676" s="47" t="str">
        <f t="shared" si="192"/>
        <v/>
      </c>
      <c r="P676" s="46" t="str">
        <f t="shared" ca="1" si="193"/>
        <v/>
      </c>
      <c r="Q676" s="39"/>
      <c r="R676" s="39"/>
      <c r="S676" s="40"/>
      <c r="T676" s="6" t="str">
        <f t="shared" si="194"/>
        <v/>
      </c>
      <c r="U676" s="6" t="str">
        <f t="shared" si="195"/>
        <v/>
      </c>
      <c r="V676" s="6" t="str">
        <f t="shared" si="196"/>
        <v/>
      </c>
      <c r="W676" s="6" t="str">
        <f t="shared" si="197"/>
        <v/>
      </c>
      <c r="X676" s="6" t="str">
        <f t="shared" si="198"/>
        <v/>
      </c>
      <c r="Y676" s="6" t="str">
        <f t="shared" si="199"/>
        <v/>
      </c>
      <c r="Z676" s="6" t="str">
        <f t="shared" si="200"/>
        <v/>
      </c>
      <c r="AA676" s="6" t="str">
        <f t="shared" si="201"/>
        <v/>
      </c>
      <c r="AB676" s="6" t="str">
        <f t="shared" si="202"/>
        <v/>
      </c>
      <c r="AC676" s="6" t="str">
        <f t="shared" si="203"/>
        <v/>
      </c>
      <c r="AD676" s="6" t="str">
        <f t="shared" si="205"/>
        <v/>
      </c>
      <c r="AE676" s="6" t="str">
        <f t="shared" si="206"/>
        <v/>
      </c>
      <c r="AF676" s="6" t="str">
        <f t="shared" si="208"/>
        <v/>
      </c>
      <c r="AG676" s="6" t="str">
        <f ca="1">IFERROR(IF(AD676=LARGE(INDIRECT("AD"&amp;MATCH(B676,B:B,0)&amp;":AD"&amp;IF(B676=MAX(B:B),1010,MATCH(B676+1,B:B,0)-1)),IF(COUNTIF(INDIRECT("C"&amp;MATCH(B676,B:B,0)&amp;":C"&amp;IF(B676=MAX(B:B),1010,MATCH(B676+1,B:B,0)-1)),"H")&gt;0,1,"")),B676&amp;"H1",IF(AD676=LARGE(INDIRECT("AD"&amp;MATCH(B676,B:B,0)&amp;":AD"&amp;IF(B676=MAX(B:B),1010,MATCH(B676+1,B:B,0)-1)),IF(COUNTIF(INDIRECT("C"&amp;MATCH(B676,B:B,0)&amp;":C"&amp;IF(B676=MAX(B:B),1010,MATCH(B676+1,B:B,0)-1)),"H")&gt;0,2,"")),B676&amp;"H2",IF(AD676=LARGE(INDIRECT("AD"&amp;MATCH(B676,B:B,0)&amp;":AD"&amp;IF(B676=MAX(B:B),1010,MATCH(B676+1,B:B,0)-1)), IF(COUNTIF(INDIRECT("C"&amp;MATCH(B676,B:B,0)&amp;":C"&amp;IF(B676=MAX(B:B),1010,MATCH(B676+1,B:B,0)-1)),"S")&gt;0,COUNTIF(INDIRECT("C"&amp;MATCH(B676,B:B,0)&amp;":C"&amp;IF(B676=MAX(B:B),1010,MATCH(B676+1,B:B,0)-1)),"H")+1,””)),B676&amp;"S1",IF(AD676=LARGE(INDIRECT("AD"&amp;MATCH(B676,B:B,0)&amp;":AD"&amp;IF(B676=MAX(B:B),1010,MATCH(B676+1,B:B,0)-1)), IF(COUNTIF(INDIRECT("C"&amp;MATCH(B676,B:B,0)&amp;":C"&amp;IF(B676=MAX(B:B),1010,MATCH(B676+1,B:B,0)-1)),"S")&gt;0,COUNTIF(INDIRECT("C"&amp;MATCH(B676,B:B,0)&amp;":C"&amp;IF(B676=MAX(B:B),1010,MATCH(B676+1,B:B,0)-1)),"H")+2,””)),B676&amp;"S2",IF(AD676=LARGE(INDIRECT("AD"&amp;MATCH(B676,B:B,0)&amp;":AD"&amp;IF(B676=MAX(B:B),1010,MATCH(B676+1,B:B,0)-1)), IF(COUNTIF(INDIRECT("C"&amp;MATCH(B676,B:B,0)&amp;":C"&amp;IF(B676=MAX(B:B),1010,MATCH(B676+1,B:B,0)-1)),"V")&gt;0,COUNTIF(INDIRECT("C"&amp;MATCH(B676,B:B,0)&amp;":C"&amp;IF(B676=MAX(B:B),1010,MATCH(B676+1,B:B,0)-1)),"H")+COUNTIF(INDIRECT("C"&amp;MATCH(B676,B:B,0)&amp;":C"&amp;IF(B676=MAX(B:B),1010,MATCH(B676+1,B:B,0)-1)),"S")+1,"")),B676&amp;"V1",IF(AD676=LARGE(INDIRECT("AD"&amp;MATCH(B676,B:B,0)&amp;":AD"&amp;IF(B676=MAX(B:B),1010,MATCH(B676+1,B:B,0)-1)), IF(COUNTIF(INDIRECT("C"&amp;MATCH(B676,B:B,0)&amp;":C"&amp;IF(B676=MAX(B:B),1010,MATCH(B676+1,B:B,0)-1)),"V")&gt;0,COUNTIF(INDIRECT("C"&amp;MATCH(B676,B:B,0)&amp;":C"&amp;IF(B676=MAX(B:B),1010,MATCH(B676+1,B:B,0)-1)),"H")+COUNTIF(INDIRECT("C"&amp;MATCH(B676,B:B,0)&amp;":C"&amp;IF(B676=MAX(B:B),1010,MATCH(B676+1,B:B,0)-1)),"S")+2,"")),B676&amp;"V2","")))))),"")</f>
        <v/>
      </c>
      <c r="AH676" s="14" t="str">
        <f t="shared" ca="1" si="207"/>
        <v/>
      </c>
    </row>
    <row r="677" spans="1:34" customFormat="1" x14ac:dyDescent="0.3">
      <c r="A677" s="52" t="str">
        <f t="shared" ca="1" si="204"/>
        <v/>
      </c>
      <c r="L677" s="9"/>
      <c r="M677" s="52"/>
      <c r="N677" s="52"/>
      <c r="O677" s="47" t="str">
        <f t="shared" si="192"/>
        <v/>
      </c>
      <c r="P677" s="46" t="str">
        <f t="shared" ca="1" si="193"/>
        <v/>
      </c>
      <c r="Q677" s="39"/>
      <c r="R677" s="39"/>
      <c r="S677" s="40"/>
      <c r="T677" s="6" t="str">
        <f t="shared" si="194"/>
        <v/>
      </c>
      <c r="U677" s="6" t="str">
        <f t="shared" si="195"/>
        <v/>
      </c>
      <c r="V677" s="6" t="str">
        <f t="shared" si="196"/>
        <v/>
      </c>
      <c r="W677" s="6" t="str">
        <f t="shared" si="197"/>
        <v/>
      </c>
      <c r="X677" s="6" t="str">
        <f t="shared" si="198"/>
        <v/>
      </c>
      <c r="Y677" s="6" t="str">
        <f t="shared" si="199"/>
        <v/>
      </c>
      <c r="Z677" s="6" t="str">
        <f t="shared" si="200"/>
        <v/>
      </c>
      <c r="AA677" s="6" t="str">
        <f t="shared" si="201"/>
        <v/>
      </c>
      <c r="AB677" s="6" t="str">
        <f t="shared" si="202"/>
        <v/>
      </c>
      <c r="AC677" s="6" t="str">
        <f t="shared" si="203"/>
        <v/>
      </c>
      <c r="AD677" s="6" t="str">
        <f t="shared" si="205"/>
        <v/>
      </c>
      <c r="AE677" s="6" t="str">
        <f t="shared" si="206"/>
        <v/>
      </c>
      <c r="AF677" s="6" t="str">
        <f t="shared" si="208"/>
        <v/>
      </c>
      <c r="AG677" s="6" t="str">
        <f ca="1">IFERROR(IF(AD677=LARGE(INDIRECT("AD"&amp;MATCH(B677,B:B,0)&amp;":AD"&amp;IF(B677=MAX(B:B),1010,MATCH(B677+1,B:B,0)-1)),IF(COUNTIF(INDIRECT("C"&amp;MATCH(B677,B:B,0)&amp;":C"&amp;IF(B677=MAX(B:B),1010,MATCH(B677+1,B:B,0)-1)),"H")&gt;0,1,"")),B677&amp;"H1",IF(AD677=LARGE(INDIRECT("AD"&amp;MATCH(B677,B:B,0)&amp;":AD"&amp;IF(B677=MAX(B:B),1010,MATCH(B677+1,B:B,0)-1)),IF(COUNTIF(INDIRECT("C"&amp;MATCH(B677,B:B,0)&amp;":C"&amp;IF(B677=MAX(B:B),1010,MATCH(B677+1,B:B,0)-1)),"H")&gt;0,2,"")),B677&amp;"H2",IF(AD677=LARGE(INDIRECT("AD"&amp;MATCH(B677,B:B,0)&amp;":AD"&amp;IF(B677=MAX(B:B),1010,MATCH(B677+1,B:B,0)-1)), IF(COUNTIF(INDIRECT("C"&amp;MATCH(B677,B:B,0)&amp;":C"&amp;IF(B677=MAX(B:B),1010,MATCH(B677+1,B:B,0)-1)),"S")&gt;0,COUNTIF(INDIRECT("C"&amp;MATCH(B677,B:B,0)&amp;":C"&amp;IF(B677=MAX(B:B),1010,MATCH(B677+1,B:B,0)-1)),"H")+1,””)),B677&amp;"S1",IF(AD677=LARGE(INDIRECT("AD"&amp;MATCH(B677,B:B,0)&amp;":AD"&amp;IF(B677=MAX(B:B),1010,MATCH(B677+1,B:B,0)-1)), IF(COUNTIF(INDIRECT("C"&amp;MATCH(B677,B:B,0)&amp;":C"&amp;IF(B677=MAX(B:B),1010,MATCH(B677+1,B:B,0)-1)),"S")&gt;0,COUNTIF(INDIRECT("C"&amp;MATCH(B677,B:B,0)&amp;":C"&amp;IF(B677=MAX(B:B),1010,MATCH(B677+1,B:B,0)-1)),"H")+2,””)),B677&amp;"S2",IF(AD677=LARGE(INDIRECT("AD"&amp;MATCH(B677,B:B,0)&amp;":AD"&amp;IF(B677=MAX(B:B),1010,MATCH(B677+1,B:B,0)-1)), IF(COUNTIF(INDIRECT("C"&amp;MATCH(B677,B:B,0)&amp;":C"&amp;IF(B677=MAX(B:B),1010,MATCH(B677+1,B:B,0)-1)),"V")&gt;0,COUNTIF(INDIRECT("C"&amp;MATCH(B677,B:B,0)&amp;":C"&amp;IF(B677=MAX(B:B),1010,MATCH(B677+1,B:B,0)-1)),"H")+COUNTIF(INDIRECT("C"&amp;MATCH(B677,B:B,0)&amp;":C"&amp;IF(B677=MAX(B:B),1010,MATCH(B677+1,B:B,0)-1)),"S")+1,"")),B677&amp;"V1",IF(AD677=LARGE(INDIRECT("AD"&amp;MATCH(B677,B:B,0)&amp;":AD"&amp;IF(B677=MAX(B:B),1010,MATCH(B677+1,B:B,0)-1)), IF(COUNTIF(INDIRECT("C"&amp;MATCH(B677,B:B,0)&amp;":C"&amp;IF(B677=MAX(B:B),1010,MATCH(B677+1,B:B,0)-1)),"V")&gt;0,COUNTIF(INDIRECT("C"&amp;MATCH(B677,B:B,0)&amp;":C"&amp;IF(B677=MAX(B:B),1010,MATCH(B677+1,B:B,0)-1)),"H")+COUNTIF(INDIRECT("C"&amp;MATCH(B677,B:B,0)&amp;":C"&amp;IF(B677=MAX(B:B),1010,MATCH(B677+1,B:B,0)-1)),"S")+2,"")),B677&amp;"V2","")))))),"")</f>
        <v/>
      </c>
      <c r="AH677" s="14" t="str">
        <f t="shared" ca="1" si="207"/>
        <v/>
      </c>
    </row>
    <row r="678" spans="1:34" customFormat="1" x14ac:dyDescent="0.3">
      <c r="A678" s="52" t="str">
        <f t="shared" ca="1" si="204"/>
        <v/>
      </c>
      <c r="L678" s="9"/>
      <c r="M678" s="52"/>
      <c r="N678" s="52"/>
      <c r="O678" s="47" t="str">
        <f t="shared" si="192"/>
        <v/>
      </c>
      <c r="P678" s="46" t="str">
        <f t="shared" ca="1" si="193"/>
        <v/>
      </c>
      <c r="Q678" s="39"/>
      <c r="R678" s="39"/>
      <c r="S678" s="40"/>
      <c r="T678" s="6" t="str">
        <f t="shared" si="194"/>
        <v/>
      </c>
      <c r="U678" s="6" t="str">
        <f t="shared" si="195"/>
        <v/>
      </c>
      <c r="V678" s="6" t="str">
        <f t="shared" si="196"/>
        <v/>
      </c>
      <c r="W678" s="6" t="str">
        <f t="shared" si="197"/>
        <v/>
      </c>
      <c r="X678" s="6" t="str">
        <f t="shared" si="198"/>
        <v/>
      </c>
      <c r="Y678" s="6" t="str">
        <f t="shared" si="199"/>
        <v/>
      </c>
      <c r="Z678" s="6" t="str">
        <f t="shared" si="200"/>
        <v/>
      </c>
      <c r="AA678" s="6" t="str">
        <f t="shared" si="201"/>
        <v/>
      </c>
      <c r="AB678" s="6" t="str">
        <f t="shared" si="202"/>
        <v/>
      </c>
      <c r="AC678" s="6" t="str">
        <f t="shared" si="203"/>
        <v/>
      </c>
      <c r="AD678" s="6" t="str">
        <f t="shared" si="205"/>
        <v/>
      </c>
      <c r="AE678" s="6" t="str">
        <f t="shared" si="206"/>
        <v/>
      </c>
      <c r="AF678" s="6" t="str">
        <f t="shared" si="208"/>
        <v/>
      </c>
      <c r="AG678" s="6" t="str">
        <f ca="1">IFERROR(IF(AD678=LARGE(INDIRECT("AD"&amp;MATCH(B678,B:B,0)&amp;":AD"&amp;IF(B678=MAX(B:B),1010,MATCH(B678+1,B:B,0)-1)),IF(COUNTIF(INDIRECT("C"&amp;MATCH(B678,B:B,0)&amp;":C"&amp;IF(B678=MAX(B:B),1010,MATCH(B678+1,B:B,0)-1)),"H")&gt;0,1,"")),B678&amp;"H1",IF(AD678=LARGE(INDIRECT("AD"&amp;MATCH(B678,B:B,0)&amp;":AD"&amp;IF(B678=MAX(B:B),1010,MATCH(B678+1,B:B,0)-1)),IF(COUNTIF(INDIRECT("C"&amp;MATCH(B678,B:B,0)&amp;":C"&amp;IF(B678=MAX(B:B),1010,MATCH(B678+1,B:B,0)-1)),"H")&gt;0,2,"")),B678&amp;"H2",IF(AD678=LARGE(INDIRECT("AD"&amp;MATCH(B678,B:B,0)&amp;":AD"&amp;IF(B678=MAX(B:B),1010,MATCH(B678+1,B:B,0)-1)), IF(COUNTIF(INDIRECT("C"&amp;MATCH(B678,B:B,0)&amp;":C"&amp;IF(B678=MAX(B:B),1010,MATCH(B678+1,B:B,0)-1)),"S")&gt;0,COUNTIF(INDIRECT("C"&amp;MATCH(B678,B:B,0)&amp;":C"&amp;IF(B678=MAX(B:B),1010,MATCH(B678+1,B:B,0)-1)),"H")+1,””)),B678&amp;"S1",IF(AD678=LARGE(INDIRECT("AD"&amp;MATCH(B678,B:B,0)&amp;":AD"&amp;IF(B678=MAX(B:B),1010,MATCH(B678+1,B:B,0)-1)), IF(COUNTIF(INDIRECT("C"&amp;MATCH(B678,B:B,0)&amp;":C"&amp;IF(B678=MAX(B:B),1010,MATCH(B678+1,B:B,0)-1)),"S")&gt;0,COUNTIF(INDIRECT("C"&amp;MATCH(B678,B:B,0)&amp;":C"&amp;IF(B678=MAX(B:B),1010,MATCH(B678+1,B:B,0)-1)),"H")+2,””)),B678&amp;"S2",IF(AD678=LARGE(INDIRECT("AD"&amp;MATCH(B678,B:B,0)&amp;":AD"&amp;IF(B678=MAX(B:B),1010,MATCH(B678+1,B:B,0)-1)), IF(COUNTIF(INDIRECT("C"&amp;MATCH(B678,B:B,0)&amp;":C"&amp;IF(B678=MAX(B:B),1010,MATCH(B678+1,B:B,0)-1)),"V")&gt;0,COUNTIF(INDIRECT("C"&amp;MATCH(B678,B:B,0)&amp;":C"&amp;IF(B678=MAX(B:B),1010,MATCH(B678+1,B:B,0)-1)),"H")+COUNTIF(INDIRECT("C"&amp;MATCH(B678,B:B,0)&amp;":C"&amp;IF(B678=MAX(B:B),1010,MATCH(B678+1,B:B,0)-1)),"S")+1,"")),B678&amp;"V1",IF(AD678=LARGE(INDIRECT("AD"&amp;MATCH(B678,B:B,0)&amp;":AD"&amp;IF(B678=MAX(B:B),1010,MATCH(B678+1,B:B,0)-1)), IF(COUNTIF(INDIRECT("C"&amp;MATCH(B678,B:B,0)&amp;":C"&amp;IF(B678=MAX(B:B),1010,MATCH(B678+1,B:B,0)-1)),"V")&gt;0,COUNTIF(INDIRECT("C"&amp;MATCH(B678,B:B,0)&amp;":C"&amp;IF(B678=MAX(B:B),1010,MATCH(B678+1,B:B,0)-1)),"H")+COUNTIF(INDIRECT("C"&amp;MATCH(B678,B:B,0)&amp;":C"&amp;IF(B678=MAX(B:B),1010,MATCH(B678+1,B:B,0)-1)),"S")+2,"")),B678&amp;"V2","")))))),"")</f>
        <v/>
      </c>
      <c r="AH678" s="14" t="str">
        <f t="shared" ca="1" si="207"/>
        <v/>
      </c>
    </row>
    <row r="679" spans="1:34" customFormat="1" x14ac:dyDescent="0.3">
      <c r="A679" s="52" t="str">
        <f t="shared" ca="1" si="204"/>
        <v/>
      </c>
      <c r="L679" s="9"/>
      <c r="M679" s="52"/>
      <c r="N679" s="52"/>
      <c r="O679" s="47" t="str">
        <f t="shared" si="192"/>
        <v/>
      </c>
      <c r="P679" s="46" t="str">
        <f t="shared" ca="1" si="193"/>
        <v/>
      </c>
      <c r="Q679" s="39"/>
      <c r="R679" s="39"/>
      <c r="S679" s="40"/>
      <c r="T679" s="6" t="str">
        <f t="shared" si="194"/>
        <v/>
      </c>
      <c r="U679" s="6" t="str">
        <f t="shared" si="195"/>
        <v/>
      </c>
      <c r="V679" s="6" t="str">
        <f t="shared" si="196"/>
        <v/>
      </c>
      <c r="W679" s="6" t="str">
        <f t="shared" si="197"/>
        <v/>
      </c>
      <c r="X679" s="6" t="str">
        <f t="shared" si="198"/>
        <v/>
      </c>
      <c r="Y679" s="6" t="str">
        <f t="shared" si="199"/>
        <v/>
      </c>
      <c r="Z679" s="6" t="str">
        <f t="shared" si="200"/>
        <v/>
      </c>
      <c r="AA679" s="6" t="str">
        <f t="shared" si="201"/>
        <v/>
      </c>
      <c r="AB679" s="6" t="str">
        <f t="shared" si="202"/>
        <v/>
      </c>
      <c r="AC679" s="6" t="str">
        <f t="shared" si="203"/>
        <v/>
      </c>
      <c r="AD679" s="6" t="str">
        <f t="shared" si="205"/>
        <v/>
      </c>
      <c r="AE679" s="6" t="str">
        <f t="shared" si="206"/>
        <v/>
      </c>
      <c r="AF679" s="6" t="str">
        <f t="shared" si="208"/>
        <v/>
      </c>
      <c r="AG679" s="6" t="str">
        <f ca="1">IFERROR(IF(AD679=LARGE(INDIRECT("AD"&amp;MATCH(B679,B:B,0)&amp;":AD"&amp;IF(B679=MAX(B:B),1010,MATCH(B679+1,B:B,0)-1)),IF(COUNTIF(INDIRECT("C"&amp;MATCH(B679,B:B,0)&amp;":C"&amp;IF(B679=MAX(B:B),1010,MATCH(B679+1,B:B,0)-1)),"H")&gt;0,1,"")),B679&amp;"H1",IF(AD679=LARGE(INDIRECT("AD"&amp;MATCH(B679,B:B,0)&amp;":AD"&amp;IF(B679=MAX(B:B),1010,MATCH(B679+1,B:B,0)-1)),IF(COUNTIF(INDIRECT("C"&amp;MATCH(B679,B:B,0)&amp;":C"&amp;IF(B679=MAX(B:B),1010,MATCH(B679+1,B:B,0)-1)),"H")&gt;0,2,"")),B679&amp;"H2",IF(AD679=LARGE(INDIRECT("AD"&amp;MATCH(B679,B:B,0)&amp;":AD"&amp;IF(B679=MAX(B:B),1010,MATCH(B679+1,B:B,0)-1)), IF(COUNTIF(INDIRECT("C"&amp;MATCH(B679,B:B,0)&amp;":C"&amp;IF(B679=MAX(B:B),1010,MATCH(B679+1,B:B,0)-1)),"S")&gt;0,COUNTIF(INDIRECT("C"&amp;MATCH(B679,B:B,0)&amp;":C"&amp;IF(B679=MAX(B:B),1010,MATCH(B679+1,B:B,0)-1)),"H")+1,””)),B679&amp;"S1",IF(AD679=LARGE(INDIRECT("AD"&amp;MATCH(B679,B:B,0)&amp;":AD"&amp;IF(B679=MAX(B:B),1010,MATCH(B679+1,B:B,0)-1)), IF(COUNTIF(INDIRECT("C"&amp;MATCH(B679,B:B,0)&amp;":C"&amp;IF(B679=MAX(B:B),1010,MATCH(B679+1,B:B,0)-1)),"S")&gt;0,COUNTIF(INDIRECT("C"&amp;MATCH(B679,B:B,0)&amp;":C"&amp;IF(B679=MAX(B:B),1010,MATCH(B679+1,B:B,0)-1)),"H")+2,””)),B679&amp;"S2",IF(AD679=LARGE(INDIRECT("AD"&amp;MATCH(B679,B:B,0)&amp;":AD"&amp;IF(B679=MAX(B:B),1010,MATCH(B679+1,B:B,0)-1)), IF(COUNTIF(INDIRECT("C"&amp;MATCH(B679,B:B,0)&amp;":C"&amp;IF(B679=MAX(B:B),1010,MATCH(B679+1,B:B,0)-1)),"V")&gt;0,COUNTIF(INDIRECT("C"&amp;MATCH(B679,B:B,0)&amp;":C"&amp;IF(B679=MAX(B:B),1010,MATCH(B679+1,B:B,0)-1)),"H")+COUNTIF(INDIRECT("C"&amp;MATCH(B679,B:B,0)&amp;":C"&amp;IF(B679=MAX(B:B),1010,MATCH(B679+1,B:B,0)-1)),"S")+1,"")),B679&amp;"V1",IF(AD679=LARGE(INDIRECT("AD"&amp;MATCH(B679,B:B,0)&amp;":AD"&amp;IF(B679=MAX(B:B),1010,MATCH(B679+1,B:B,0)-1)), IF(COUNTIF(INDIRECT("C"&amp;MATCH(B679,B:B,0)&amp;":C"&amp;IF(B679=MAX(B:B),1010,MATCH(B679+1,B:B,0)-1)),"V")&gt;0,COUNTIF(INDIRECT("C"&amp;MATCH(B679,B:B,0)&amp;":C"&amp;IF(B679=MAX(B:B),1010,MATCH(B679+1,B:B,0)-1)),"H")+COUNTIF(INDIRECT("C"&amp;MATCH(B679,B:B,0)&amp;":C"&amp;IF(B679=MAX(B:B),1010,MATCH(B679+1,B:B,0)-1)),"S")+2,"")),B679&amp;"V2","")))))),"")</f>
        <v/>
      </c>
      <c r="AH679" s="14" t="str">
        <f t="shared" ca="1" si="207"/>
        <v/>
      </c>
    </row>
    <row r="680" spans="1:34" customFormat="1" x14ac:dyDescent="0.3">
      <c r="A680" s="52" t="str">
        <f t="shared" ca="1" si="204"/>
        <v/>
      </c>
      <c r="L680" s="9"/>
      <c r="M680" s="52"/>
      <c r="N680" s="52"/>
      <c r="O680" s="47" t="str">
        <f t="shared" si="192"/>
        <v/>
      </c>
      <c r="P680" s="46" t="str">
        <f t="shared" ca="1" si="193"/>
        <v/>
      </c>
      <c r="Q680" s="39"/>
      <c r="R680" s="39"/>
      <c r="S680" s="40"/>
      <c r="T680" s="6" t="str">
        <f t="shared" si="194"/>
        <v/>
      </c>
      <c r="U680" s="6" t="str">
        <f t="shared" si="195"/>
        <v/>
      </c>
      <c r="V680" s="6" t="str">
        <f t="shared" si="196"/>
        <v/>
      </c>
      <c r="W680" s="6" t="str">
        <f t="shared" si="197"/>
        <v/>
      </c>
      <c r="X680" s="6" t="str">
        <f t="shared" si="198"/>
        <v/>
      </c>
      <c r="Y680" s="6" t="str">
        <f t="shared" si="199"/>
        <v/>
      </c>
      <c r="Z680" s="6" t="str">
        <f t="shared" si="200"/>
        <v/>
      </c>
      <c r="AA680" s="6" t="str">
        <f t="shared" si="201"/>
        <v/>
      </c>
      <c r="AB680" s="6" t="str">
        <f t="shared" si="202"/>
        <v/>
      </c>
      <c r="AC680" s="6" t="str">
        <f t="shared" si="203"/>
        <v/>
      </c>
      <c r="AD680" s="6" t="str">
        <f t="shared" si="205"/>
        <v/>
      </c>
      <c r="AE680" s="6" t="str">
        <f t="shared" si="206"/>
        <v/>
      </c>
      <c r="AF680" s="6" t="str">
        <f t="shared" si="208"/>
        <v/>
      </c>
      <c r="AG680" s="6" t="str">
        <f ca="1">IFERROR(IF(AD680=LARGE(INDIRECT("AD"&amp;MATCH(B680,B:B,0)&amp;":AD"&amp;IF(B680=MAX(B:B),1010,MATCH(B680+1,B:B,0)-1)),IF(COUNTIF(INDIRECT("C"&amp;MATCH(B680,B:B,0)&amp;":C"&amp;IF(B680=MAX(B:B),1010,MATCH(B680+1,B:B,0)-1)),"H")&gt;0,1,"")),B680&amp;"H1",IF(AD680=LARGE(INDIRECT("AD"&amp;MATCH(B680,B:B,0)&amp;":AD"&amp;IF(B680=MAX(B:B),1010,MATCH(B680+1,B:B,0)-1)),IF(COUNTIF(INDIRECT("C"&amp;MATCH(B680,B:B,0)&amp;":C"&amp;IF(B680=MAX(B:B),1010,MATCH(B680+1,B:B,0)-1)),"H")&gt;0,2,"")),B680&amp;"H2",IF(AD680=LARGE(INDIRECT("AD"&amp;MATCH(B680,B:B,0)&amp;":AD"&amp;IF(B680=MAX(B:B),1010,MATCH(B680+1,B:B,0)-1)), IF(COUNTIF(INDIRECT("C"&amp;MATCH(B680,B:B,0)&amp;":C"&amp;IF(B680=MAX(B:B),1010,MATCH(B680+1,B:B,0)-1)),"S")&gt;0,COUNTIF(INDIRECT("C"&amp;MATCH(B680,B:B,0)&amp;":C"&amp;IF(B680=MAX(B:B),1010,MATCH(B680+1,B:B,0)-1)),"H")+1,””)),B680&amp;"S1",IF(AD680=LARGE(INDIRECT("AD"&amp;MATCH(B680,B:B,0)&amp;":AD"&amp;IF(B680=MAX(B:B),1010,MATCH(B680+1,B:B,0)-1)), IF(COUNTIF(INDIRECT("C"&amp;MATCH(B680,B:B,0)&amp;":C"&amp;IF(B680=MAX(B:B),1010,MATCH(B680+1,B:B,0)-1)),"S")&gt;0,COUNTIF(INDIRECT("C"&amp;MATCH(B680,B:B,0)&amp;":C"&amp;IF(B680=MAX(B:B),1010,MATCH(B680+1,B:B,0)-1)),"H")+2,””)),B680&amp;"S2",IF(AD680=LARGE(INDIRECT("AD"&amp;MATCH(B680,B:B,0)&amp;":AD"&amp;IF(B680=MAX(B:B),1010,MATCH(B680+1,B:B,0)-1)), IF(COUNTIF(INDIRECT("C"&amp;MATCH(B680,B:B,0)&amp;":C"&amp;IF(B680=MAX(B:B),1010,MATCH(B680+1,B:B,0)-1)),"V")&gt;0,COUNTIF(INDIRECT("C"&amp;MATCH(B680,B:B,0)&amp;":C"&amp;IF(B680=MAX(B:B),1010,MATCH(B680+1,B:B,0)-1)),"H")+COUNTIF(INDIRECT("C"&amp;MATCH(B680,B:B,0)&amp;":C"&amp;IF(B680=MAX(B:B),1010,MATCH(B680+1,B:B,0)-1)),"S")+1,"")),B680&amp;"V1",IF(AD680=LARGE(INDIRECT("AD"&amp;MATCH(B680,B:B,0)&amp;":AD"&amp;IF(B680=MAX(B:B),1010,MATCH(B680+1,B:B,0)-1)), IF(COUNTIF(INDIRECT("C"&amp;MATCH(B680,B:B,0)&amp;":C"&amp;IF(B680=MAX(B:B),1010,MATCH(B680+1,B:B,0)-1)),"V")&gt;0,COUNTIF(INDIRECT("C"&amp;MATCH(B680,B:B,0)&amp;":C"&amp;IF(B680=MAX(B:B),1010,MATCH(B680+1,B:B,0)-1)),"H")+COUNTIF(INDIRECT("C"&amp;MATCH(B680,B:B,0)&amp;":C"&amp;IF(B680=MAX(B:B),1010,MATCH(B680+1,B:B,0)-1)),"S")+2,"")),B680&amp;"V2","")))))),"")</f>
        <v/>
      </c>
      <c r="AH680" s="14" t="str">
        <f t="shared" ca="1" si="207"/>
        <v/>
      </c>
    </row>
    <row r="681" spans="1:34" customFormat="1" x14ac:dyDescent="0.3">
      <c r="A681" s="52" t="str">
        <f t="shared" ca="1" si="204"/>
        <v/>
      </c>
      <c r="L681" s="9"/>
      <c r="M681" s="52"/>
      <c r="N681" s="52"/>
      <c r="O681" s="47" t="str">
        <f t="shared" si="192"/>
        <v/>
      </c>
      <c r="P681" s="46" t="str">
        <f t="shared" ca="1" si="193"/>
        <v/>
      </c>
      <c r="Q681" s="39"/>
      <c r="R681" s="39"/>
      <c r="S681" s="40"/>
      <c r="T681" s="6" t="str">
        <f t="shared" si="194"/>
        <v/>
      </c>
      <c r="U681" s="6" t="str">
        <f t="shared" si="195"/>
        <v/>
      </c>
      <c r="V681" s="6" t="str">
        <f t="shared" si="196"/>
        <v/>
      </c>
      <c r="W681" s="6" t="str">
        <f t="shared" si="197"/>
        <v/>
      </c>
      <c r="X681" s="6" t="str">
        <f t="shared" si="198"/>
        <v/>
      </c>
      <c r="Y681" s="6" t="str">
        <f t="shared" si="199"/>
        <v/>
      </c>
      <c r="Z681" s="6" t="str">
        <f t="shared" si="200"/>
        <v/>
      </c>
      <c r="AA681" s="6" t="str">
        <f t="shared" si="201"/>
        <v/>
      </c>
      <c r="AB681" s="6" t="str">
        <f t="shared" si="202"/>
        <v/>
      </c>
      <c r="AC681" s="6" t="str">
        <f t="shared" si="203"/>
        <v/>
      </c>
      <c r="AD681" s="6" t="str">
        <f t="shared" si="205"/>
        <v/>
      </c>
      <c r="AE681" s="6" t="str">
        <f t="shared" si="206"/>
        <v/>
      </c>
      <c r="AF681" s="6" t="str">
        <f t="shared" si="208"/>
        <v/>
      </c>
      <c r="AG681" s="6" t="str">
        <f ca="1">IFERROR(IF(AD681=LARGE(INDIRECT("AD"&amp;MATCH(B681,B:B,0)&amp;":AD"&amp;IF(B681=MAX(B:B),1010,MATCH(B681+1,B:B,0)-1)),IF(COUNTIF(INDIRECT("C"&amp;MATCH(B681,B:B,0)&amp;":C"&amp;IF(B681=MAX(B:B),1010,MATCH(B681+1,B:B,0)-1)),"H")&gt;0,1,"")),B681&amp;"H1",IF(AD681=LARGE(INDIRECT("AD"&amp;MATCH(B681,B:B,0)&amp;":AD"&amp;IF(B681=MAX(B:B),1010,MATCH(B681+1,B:B,0)-1)),IF(COUNTIF(INDIRECT("C"&amp;MATCH(B681,B:B,0)&amp;":C"&amp;IF(B681=MAX(B:B),1010,MATCH(B681+1,B:B,0)-1)),"H")&gt;0,2,"")),B681&amp;"H2",IF(AD681=LARGE(INDIRECT("AD"&amp;MATCH(B681,B:B,0)&amp;":AD"&amp;IF(B681=MAX(B:B),1010,MATCH(B681+1,B:B,0)-1)), IF(COUNTIF(INDIRECT("C"&amp;MATCH(B681,B:B,0)&amp;":C"&amp;IF(B681=MAX(B:B),1010,MATCH(B681+1,B:B,0)-1)),"S")&gt;0,COUNTIF(INDIRECT("C"&amp;MATCH(B681,B:B,0)&amp;":C"&amp;IF(B681=MAX(B:B),1010,MATCH(B681+1,B:B,0)-1)),"H")+1,””)),B681&amp;"S1",IF(AD681=LARGE(INDIRECT("AD"&amp;MATCH(B681,B:B,0)&amp;":AD"&amp;IF(B681=MAX(B:B),1010,MATCH(B681+1,B:B,0)-1)), IF(COUNTIF(INDIRECT("C"&amp;MATCH(B681,B:B,0)&amp;":C"&amp;IF(B681=MAX(B:B),1010,MATCH(B681+1,B:B,0)-1)),"S")&gt;0,COUNTIF(INDIRECT("C"&amp;MATCH(B681,B:B,0)&amp;":C"&amp;IF(B681=MAX(B:B),1010,MATCH(B681+1,B:B,0)-1)),"H")+2,””)),B681&amp;"S2",IF(AD681=LARGE(INDIRECT("AD"&amp;MATCH(B681,B:B,0)&amp;":AD"&amp;IF(B681=MAX(B:B),1010,MATCH(B681+1,B:B,0)-1)), IF(COUNTIF(INDIRECT("C"&amp;MATCH(B681,B:B,0)&amp;":C"&amp;IF(B681=MAX(B:B),1010,MATCH(B681+1,B:B,0)-1)),"V")&gt;0,COUNTIF(INDIRECT("C"&amp;MATCH(B681,B:B,0)&amp;":C"&amp;IF(B681=MAX(B:B),1010,MATCH(B681+1,B:B,0)-1)),"H")+COUNTIF(INDIRECT("C"&amp;MATCH(B681,B:B,0)&amp;":C"&amp;IF(B681=MAX(B:B),1010,MATCH(B681+1,B:B,0)-1)),"S")+1,"")),B681&amp;"V1",IF(AD681=LARGE(INDIRECT("AD"&amp;MATCH(B681,B:B,0)&amp;":AD"&amp;IF(B681=MAX(B:B),1010,MATCH(B681+1,B:B,0)-1)), IF(COUNTIF(INDIRECT("C"&amp;MATCH(B681,B:B,0)&amp;":C"&amp;IF(B681=MAX(B:B),1010,MATCH(B681+1,B:B,0)-1)),"V")&gt;0,COUNTIF(INDIRECT("C"&amp;MATCH(B681,B:B,0)&amp;":C"&amp;IF(B681=MAX(B:B),1010,MATCH(B681+1,B:B,0)-1)),"H")+COUNTIF(INDIRECT("C"&amp;MATCH(B681,B:B,0)&amp;":C"&amp;IF(B681=MAX(B:B),1010,MATCH(B681+1,B:B,0)-1)),"S")+2,"")),B681&amp;"V2","")))))),"")</f>
        <v/>
      </c>
      <c r="AH681" s="14" t="str">
        <f t="shared" ca="1" si="207"/>
        <v/>
      </c>
    </row>
    <row r="682" spans="1:34" customFormat="1" x14ac:dyDescent="0.3">
      <c r="A682" s="52" t="str">
        <f t="shared" ca="1" si="204"/>
        <v/>
      </c>
      <c r="L682" s="9"/>
      <c r="M682" s="52"/>
      <c r="N682" s="52"/>
      <c r="O682" s="47" t="str">
        <f t="shared" si="192"/>
        <v/>
      </c>
      <c r="P682" s="46" t="str">
        <f t="shared" ca="1" si="193"/>
        <v/>
      </c>
      <c r="Q682" s="39"/>
      <c r="R682" s="39"/>
      <c r="S682" s="40"/>
      <c r="T682" s="6" t="str">
        <f t="shared" si="194"/>
        <v/>
      </c>
      <c r="U682" s="6" t="str">
        <f t="shared" si="195"/>
        <v/>
      </c>
      <c r="V682" s="6" t="str">
        <f t="shared" si="196"/>
        <v/>
      </c>
      <c r="W682" s="6" t="str">
        <f t="shared" si="197"/>
        <v/>
      </c>
      <c r="X682" s="6" t="str">
        <f t="shared" si="198"/>
        <v/>
      </c>
      <c r="Y682" s="6" t="str">
        <f t="shared" si="199"/>
        <v/>
      </c>
      <c r="Z682" s="6" t="str">
        <f t="shared" si="200"/>
        <v/>
      </c>
      <c r="AA682" s="6" t="str">
        <f t="shared" si="201"/>
        <v/>
      </c>
      <c r="AB682" s="6" t="str">
        <f t="shared" si="202"/>
        <v/>
      </c>
      <c r="AC682" s="6" t="str">
        <f t="shared" si="203"/>
        <v/>
      </c>
      <c r="AD682" s="6" t="str">
        <f t="shared" si="205"/>
        <v/>
      </c>
      <c r="AE682" s="6" t="str">
        <f t="shared" si="206"/>
        <v/>
      </c>
      <c r="AF682" s="6" t="str">
        <f t="shared" si="208"/>
        <v/>
      </c>
      <c r="AG682" s="6" t="str">
        <f ca="1">IFERROR(IF(AD682=LARGE(INDIRECT("AD"&amp;MATCH(B682,B:B,0)&amp;":AD"&amp;IF(B682=MAX(B:B),1010,MATCH(B682+1,B:B,0)-1)),IF(COUNTIF(INDIRECT("C"&amp;MATCH(B682,B:B,0)&amp;":C"&amp;IF(B682=MAX(B:B),1010,MATCH(B682+1,B:B,0)-1)),"H")&gt;0,1,"")),B682&amp;"H1",IF(AD682=LARGE(INDIRECT("AD"&amp;MATCH(B682,B:B,0)&amp;":AD"&amp;IF(B682=MAX(B:B),1010,MATCH(B682+1,B:B,0)-1)),IF(COUNTIF(INDIRECT("C"&amp;MATCH(B682,B:B,0)&amp;":C"&amp;IF(B682=MAX(B:B),1010,MATCH(B682+1,B:B,0)-1)),"H")&gt;0,2,"")),B682&amp;"H2",IF(AD682=LARGE(INDIRECT("AD"&amp;MATCH(B682,B:B,0)&amp;":AD"&amp;IF(B682=MAX(B:B),1010,MATCH(B682+1,B:B,0)-1)), IF(COUNTIF(INDIRECT("C"&amp;MATCH(B682,B:B,0)&amp;":C"&amp;IF(B682=MAX(B:B),1010,MATCH(B682+1,B:B,0)-1)),"S")&gt;0,COUNTIF(INDIRECT("C"&amp;MATCH(B682,B:B,0)&amp;":C"&amp;IF(B682=MAX(B:B),1010,MATCH(B682+1,B:B,0)-1)),"H")+1,””)),B682&amp;"S1",IF(AD682=LARGE(INDIRECT("AD"&amp;MATCH(B682,B:B,0)&amp;":AD"&amp;IF(B682=MAX(B:B),1010,MATCH(B682+1,B:B,0)-1)), IF(COUNTIF(INDIRECT("C"&amp;MATCH(B682,B:B,0)&amp;":C"&amp;IF(B682=MAX(B:B),1010,MATCH(B682+1,B:B,0)-1)),"S")&gt;0,COUNTIF(INDIRECT("C"&amp;MATCH(B682,B:B,0)&amp;":C"&amp;IF(B682=MAX(B:B),1010,MATCH(B682+1,B:B,0)-1)),"H")+2,””)),B682&amp;"S2",IF(AD682=LARGE(INDIRECT("AD"&amp;MATCH(B682,B:B,0)&amp;":AD"&amp;IF(B682=MAX(B:B),1010,MATCH(B682+1,B:B,0)-1)), IF(COUNTIF(INDIRECT("C"&amp;MATCH(B682,B:B,0)&amp;":C"&amp;IF(B682=MAX(B:B),1010,MATCH(B682+1,B:B,0)-1)),"V")&gt;0,COUNTIF(INDIRECT("C"&amp;MATCH(B682,B:B,0)&amp;":C"&amp;IF(B682=MAX(B:B),1010,MATCH(B682+1,B:B,0)-1)),"H")+COUNTIF(INDIRECT("C"&amp;MATCH(B682,B:B,0)&amp;":C"&amp;IF(B682=MAX(B:B),1010,MATCH(B682+1,B:B,0)-1)),"S")+1,"")),B682&amp;"V1",IF(AD682=LARGE(INDIRECT("AD"&amp;MATCH(B682,B:B,0)&amp;":AD"&amp;IF(B682=MAX(B:B),1010,MATCH(B682+1,B:B,0)-1)), IF(COUNTIF(INDIRECT("C"&amp;MATCH(B682,B:B,0)&amp;":C"&amp;IF(B682=MAX(B:B),1010,MATCH(B682+1,B:B,0)-1)),"V")&gt;0,COUNTIF(INDIRECT("C"&amp;MATCH(B682,B:B,0)&amp;":C"&amp;IF(B682=MAX(B:B),1010,MATCH(B682+1,B:B,0)-1)),"H")+COUNTIF(INDIRECT("C"&amp;MATCH(B682,B:B,0)&amp;":C"&amp;IF(B682=MAX(B:B),1010,MATCH(B682+1,B:B,0)-1)),"S")+2,"")),B682&amp;"V2","")))))),"")</f>
        <v/>
      </c>
      <c r="AH682" s="14" t="str">
        <f t="shared" ca="1" si="207"/>
        <v/>
      </c>
    </row>
    <row r="683" spans="1:34" customFormat="1" x14ac:dyDescent="0.3">
      <c r="A683" s="52" t="str">
        <f t="shared" ca="1" si="204"/>
        <v/>
      </c>
      <c r="L683" s="9"/>
      <c r="M683" s="52"/>
      <c r="N683" s="52"/>
      <c r="O683" s="47" t="str">
        <f t="shared" si="192"/>
        <v/>
      </c>
      <c r="P683" s="46" t="str">
        <f t="shared" ca="1" si="193"/>
        <v/>
      </c>
      <c r="Q683" s="39"/>
      <c r="R683" s="39"/>
      <c r="S683" s="40"/>
      <c r="T683" s="6" t="str">
        <f t="shared" si="194"/>
        <v/>
      </c>
      <c r="U683" s="6" t="str">
        <f t="shared" si="195"/>
        <v/>
      </c>
      <c r="V683" s="6" t="str">
        <f t="shared" si="196"/>
        <v/>
      </c>
      <c r="W683" s="6" t="str">
        <f t="shared" si="197"/>
        <v/>
      </c>
      <c r="X683" s="6" t="str">
        <f t="shared" si="198"/>
        <v/>
      </c>
      <c r="Y683" s="6" t="str">
        <f t="shared" si="199"/>
        <v/>
      </c>
      <c r="Z683" s="6" t="str">
        <f t="shared" si="200"/>
        <v/>
      </c>
      <c r="AA683" s="6" t="str">
        <f t="shared" si="201"/>
        <v/>
      </c>
      <c r="AB683" s="6" t="str">
        <f t="shared" si="202"/>
        <v/>
      </c>
      <c r="AC683" s="6" t="str">
        <f t="shared" si="203"/>
        <v/>
      </c>
      <c r="AD683" s="6" t="str">
        <f t="shared" si="205"/>
        <v/>
      </c>
      <c r="AE683" s="6" t="str">
        <f t="shared" si="206"/>
        <v/>
      </c>
      <c r="AF683" s="6" t="str">
        <f t="shared" si="208"/>
        <v/>
      </c>
      <c r="AG683" s="6" t="str">
        <f ca="1">IFERROR(IF(AD683=LARGE(INDIRECT("AD"&amp;MATCH(B683,B:B,0)&amp;":AD"&amp;IF(B683=MAX(B:B),1010,MATCH(B683+1,B:B,0)-1)),IF(COUNTIF(INDIRECT("C"&amp;MATCH(B683,B:B,0)&amp;":C"&amp;IF(B683=MAX(B:B),1010,MATCH(B683+1,B:B,0)-1)),"H")&gt;0,1,"")),B683&amp;"H1",IF(AD683=LARGE(INDIRECT("AD"&amp;MATCH(B683,B:B,0)&amp;":AD"&amp;IF(B683=MAX(B:B),1010,MATCH(B683+1,B:B,0)-1)),IF(COUNTIF(INDIRECT("C"&amp;MATCH(B683,B:B,0)&amp;":C"&amp;IF(B683=MAX(B:B),1010,MATCH(B683+1,B:B,0)-1)),"H")&gt;0,2,"")),B683&amp;"H2",IF(AD683=LARGE(INDIRECT("AD"&amp;MATCH(B683,B:B,0)&amp;":AD"&amp;IF(B683=MAX(B:B),1010,MATCH(B683+1,B:B,0)-1)), IF(COUNTIF(INDIRECT("C"&amp;MATCH(B683,B:B,0)&amp;":C"&amp;IF(B683=MAX(B:B),1010,MATCH(B683+1,B:B,0)-1)),"S")&gt;0,COUNTIF(INDIRECT("C"&amp;MATCH(B683,B:B,0)&amp;":C"&amp;IF(B683=MAX(B:B),1010,MATCH(B683+1,B:B,0)-1)),"H")+1,””)),B683&amp;"S1",IF(AD683=LARGE(INDIRECT("AD"&amp;MATCH(B683,B:B,0)&amp;":AD"&amp;IF(B683=MAX(B:B),1010,MATCH(B683+1,B:B,0)-1)), IF(COUNTIF(INDIRECT("C"&amp;MATCH(B683,B:B,0)&amp;":C"&amp;IF(B683=MAX(B:B),1010,MATCH(B683+1,B:B,0)-1)),"S")&gt;0,COUNTIF(INDIRECT("C"&amp;MATCH(B683,B:B,0)&amp;":C"&amp;IF(B683=MAX(B:B),1010,MATCH(B683+1,B:B,0)-1)),"H")+2,””)),B683&amp;"S2",IF(AD683=LARGE(INDIRECT("AD"&amp;MATCH(B683,B:B,0)&amp;":AD"&amp;IF(B683=MAX(B:B),1010,MATCH(B683+1,B:B,0)-1)), IF(COUNTIF(INDIRECT("C"&amp;MATCH(B683,B:B,0)&amp;":C"&amp;IF(B683=MAX(B:B),1010,MATCH(B683+1,B:B,0)-1)),"V")&gt;0,COUNTIF(INDIRECT("C"&amp;MATCH(B683,B:B,0)&amp;":C"&amp;IF(B683=MAX(B:B),1010,MATCH(B683+1,B:B,0)-1)),"H")+COUNTIF(INDIRECT("C"&amp;MATCH(B683,B:B,0)&amp;":C"&amp;IF(B683=MAX(B:B),1010,MATCH(B683+1,B:B,0)-1)),"S")+1,"")),B683&amp;"V1",IF(AD683=LARGE(INDIRECT("AD"&amp;MATCH(B683,B:B,0)&amp;":AD"&amp;IF(B683=MAX(B:B),1010,MATCH(B683+1,B:B,0)-1)), IF(COUNTIF(INDIRECT("C"&amp;MATCH(B683,B:B,0)&amp;":C"&amp;IF(B683=MAX(B:B),1010,MATCH(B683+1,B:B,0)-1)),"V")&gt;0,COUNTIF(INDIRECT("C"&amp;MATCH(B683,B:B,0)&amp;":C"&amp;IF(B683=MAX(B:B),1010,MATCH(B683+1,B:B,0)-1)),"H")+COUNTIF(INDIRECT("C"&amp;MATCH(B683,B:B,0)&amp;":C"&amp;IF(B683=MAX(B:B),1010,MATCH(B683+1,B:B,0)-1)),"S")+2,"")),B683&amp;"V2","")))))),"")</f>
        <v/>
      </c>
      <c r="AH683" s="14" t="str">
        <f t="shared" ca="1" si="207"/>
        <v/>
      </c>
    </row>
    <row r="684" spans="1:34" customFormat="1" x14ac:dyDescent="0.3">
      <c r="A684" s="52" t="str">
        <f t="shared" ca="1" si="204"/>
        <v/>
      </c>
      <c r="L684" s="9"/>
      <c r="M684" s="52"/>
      <c r="N684" s="52"/>
      <c r="O684" s="47" t="str">
        <f t="shared" si="192"/>
        <v/>
      </c>
      <c r="P684" s="46" t="str">
        <f t="shared" ca="1" si="193"/>
        <v/>
      </c>
      <c r="Q684" s="39"/>
      <c r="R684" s="39"/>
      <c r="S684" s="40"/>
      <c r="T684" s="6" t="str">
        <f t="shared" si="194"/>
        <v/>
      </c>
      <c r="U684" s="6" t="str">
        <f t="shared" si="195"/>
        <v/>
      </c>
      <c r="V684" s="6" t="str">
        <f t="shared" si="196"/>
        <v/>
      </c>
      <c r="W684" s="6" t="str">
        <f t="shared" si="197"/>
        <v/>
      </c>
      <c r="X684" s="6" t="str">
        <f t="shared" si="198"/>
        <v/>
      </c>
      <c r="Y684" s="6" t="str">
        <f t="shared" si="199"/>
        <v/>
      </c>
      <c r="Z684" s="6" t="str">
        <f t="shared" si="200"/>
        <v/>
      </c>
      <c r="AA684" s="6" t="str">
        <f t="shared" si="201"/>
        <v/>
      </c>
      <c r="AB684" s="6" t="str">
        <f t="shared" si="202"/>
        <v/>
      </c>
      <c r="AC684" s="6" t="str">
        <f t="shared" si="203"/>
        <v/>
      </c>
      <c r="AD684" s="6" t="str">
        <f t="shared" si="205"/>
        <v/>
      </c>
      <c r="AE684" s="6" t="str">
        <f t="shared" si="206"/>
        <v/>
      </c>
      <c r="AF684" s="6" t="str">
        <f t="shared" si="208"/>
        <v/>
      </c>
      <c r="AG684" s="6" t="str">
        <f ca="1">IFERROR(IF(AD684=LARGE(INDIRECT("AD"&amp;MATCH(B684,B:B,0)&amp;":AD"&amp;IF(B684=MAX(B:B),1010,MATCH(B684+1,B:B,0)-1)),IF(COUNTIF(INDIRECT("C"&amp;MATCH(B684,B:B,0)&amp;":C"&amp;IF(B684=MAX(B:B),1010,MATCH(B684+1,B:B,0)-1)),"H")&gt;0,1,"")),B684&amp;"H1",IF(AD684=LARGE(INDIRECT("AD"&amp;MATCH(B684,B:B,0)&amp;":AD"&amp;IF(B684=MAX(B:B),1010,MATCH(B684+1,B:B,0)-1)),IF(COUNTIF(INDIRECT("C"&amp;MATCH(B684,B:B,0)&amp;":C"&amp;IF(B684=MAX(B:B),1010,MATCH(B684+1,B:B,0)-1)),"H")&gt;0,2,"")),B684&amp;"H2",IF(AD684=LARGE(INDIRECT("AD"&amp;MATCH(B684,B:B,0)&amp;":AD"&amp;IF(B684=MAX(B:B),1010,MATCH(B684+1,B:B,0)-1)), IF(COUNTIF(INDIRECT("C"&amp;MATCH(B684,B:B,0)&amp;":C"&amp;IF(B684=MAX(B:B),1010,MATCH(B684+1,B:B,0)-1)),"S")&gt;0,COUNTIF(INDIRECT("C"&amp;MATCH(B684,B:B,0)&amp;":C"&amp;IF(B684=MAX(B:B),1010,MATCH(B684+1,B:B,0)-1)),"H")+1,””)),B684&amp;"S1",IF(AD684=LARGE(INDIRECT("AD"&amp;MATCH(B684,B:B,0)&amp;":AD"&amp;IF(B684=MAX(B:B),1010,MATCH(B684+1,B:B,0)-1)), IF(COUNTIF(INDIRECT("C"&amp;MATCH(B684,B:B,0)&amp;":C"&amp;IF(B684=MAX(B:B),1010,MATCH(B684+1,B:B,0)-1)),"S")&gt;0,COUNTIF(INDIRECT("C"&amp;MATCH(B684,B:B,0)&amp;":C"&amp;IF(B684=MAX(B:B),1010,MATCH(B684+1,B:B,0)-1)),"H")+2,””)),B684&amp;"S2",IF(AD684=LARGE(INDIRECT("AD"&amp;MATCH(B684,B:B,0)&amp;":AD"&amp;IF(B684=MAX(B:B),1010,MATCH(B684+1,B:B,0)-1)), IF(COUNTIF(INDIRECT("C"&amp;MATCH(B684,B:B,0)&amp;":C"&amp;IF(B684=MAX(B:B),1010,MATCH(B684+1,B:B,0)-1)),"V")&gt;0,COUNTIF(INDIRECT("C"&amp;MATCH(B684,B:B,0)&amp;":C"&amp;IF(B684=MAX(B:B),1010,MATCH(B684+1,B:B,0)-1)),"H")+COUNTIF(INDIRECT("C"&amp;MATCH(B684,B:B,0)&amp;":C"&amp;IF(B684=MAX(B:B),1010,MATCH(B684+1,B:B,0)-1)),"S")+1,"")),B684&amp;"V1",IF(AD684=LARGE(INDIRECT("AD"&amp;MATCH(B684,B:B,0)&amp;":AD"&amp;IF(B684=MAX(B:B),1010,MATCH(B684+1,B:B,0)-1)), IF(COUNTIF(INDIRECT("C"&amp;MATCH(B684,B:B,0)&amp;":C"&amp;IF(B684=MAX(B:B),1010,MATCH(B684+1,B:B,0)-1)),"V")&gt;0,COUNTIF(INDIRECT("C"&amp;MATCH(B684,B:B,0)&amp;":C"&amp;IF(B684=MAX(B:B),1010,MATCH(B684+1,B:B,0)-1)),"H")+COUNTIF(INDIRECT("C"&amp;MATCH(B684,B:B,0)&amp;":C"&amp;IF(B684=MAX(B:B),1010,MATCH(B684+1,B:B,0)-1)),"S")+2,"")),B684&amp;"V2","")))))),"")</f>
        <v/>
      </c>
      <c r="AH684" s="14" t="str">
        <f t="shared" ca="1" si="207"/>
        <v/>
      </c>
    </row>
    <row r="685" spans="1:34" customFormat="1" x14ac:dyDescent="0.3">
      <c r="A685" s="52" t="str">
        <f t="shared" ca="1" si="204"/>
        <v/>
      </c>
      <c r="L685" s="9"/>
      <c r="M685" s="52"/>
      <c r="N685" s="52"/>
      <c r="O685" s="47" t="str">
        <f t="shared" si="192"/>
        <v/>
      </c>
      <c r="P685" s="46" t="str">
        <f t="shared" ca="1" si="193"/>
        <v/>
      </c>
      <c r="Q685" s="39"/>
      <c r="R685" s="39"/>
      <c r="S685" s="40"/>
      <c r="T685" s="6" t="str">
        <f t="shared" si="194"/>
        <v/>
      </c>
      <c r="U685" s="6" t="str">
        <f t="shared" si="195"/>
        <v/>
      </c>
      <c r="V685" s="6" t="str">
        <f t="shared" si="196"/>
        <v/>
      </c>
      <c r="W685" s="6" t="str">
        <f t="shared" si="197"/>
        <v/>
      </c>
      <c r="X685" s="6" t="str">
        <f t="shared" si="198"/>
        <v/>
      </c>
      <c r="Y685" s="6" t="str">
        <f t="shared" si="199"/>
        <v/>
      </c>
      <c r="Z685" s="6" t="str">
        <f t="shared" si="200"/>
        <v/>
      </c>
      <c r="AA685" s="6" t="str">
        <f t="shared" si="201"/>
        <v/>
      </c>
      <c r="AB685" s="6" t="str">
        <f t="shared" si="202"/>
        <v/>
      </c>
      <c r="AC685" s="6" t="str">
        <f t="shared" si="203"/>
        <v/>
      </c>
      <c r="AD685" s="6" t="str">
        <f t="shared" si="205"/>
        <v/>
      </c>
      <c r="AE685" s="6" t="str">
        <f t="shared" si="206"/>
        <v/>
      </c>
      <c r="AF685" s="6" t="str">
        <f t="shared" si="208"/>
        <v/>
      </c>
      <c r="AG685" s="6" t="str">
        <f ca="1">IFERROR(IF(AD685=LARGE(INDIRECT("AD"&amp;MATCH(B685,B:B,0)&amp;":AD"&amp;IF(B685=MAX(B:B),1010,MATCH(B685+1,B:B,0)-1)),IF(COUNTIF(INDIRECT("C"&amp;MATCH(B685,B:B,0)&amp;":C"&amp;IF(B685=MAX(B:B),1010,MATCH(B685+1,B:B,0)-1)),"H")&gt;0,1,"")),B685&amp;"H1",IF(AD685=LARGE(INDIRECT("AD"&amp;MATCH(B685,B:B,0)&amp;":AD"&amp;IF(B685=MAX(B:B),1010,MATCH(B685+1,B:B,0)-1)),IF(COUNTIF(INDIRECT("C"&amp;MATCH(B685,B:B,0)&amp;":C"&amp;IF(B685=MAX(B:B),1010,MATCH(B685+1,B:B,0)-1)),"H")&gt;0,2,"")),B685&amp;"H2",IF(AD685=LARGE(INDIRECT("AD"&amp;MATCH(B685,B:B,0)&amp;":AD"&amp;IF(B685=MAX(B:B),1010,MATCH(B685+1,B:B,0)-1)), IF(COUNTIF(INDIRECT("C"&amp;MATCH(B685,B:B,0)&amp;":C"&amp;IF(B685=MAX(B:B),1010,MATCH(B685+1,B:B,0)-1)),"S")&gt;0,COUNTIF(INDIRECT("C"&amp;MATCH(B685,B:B,0)&amp;":C"&amp;IF(B685=MAX(B:B),1010,MATCH(B685+1,B:B,0)-1)),"H")+1,””)),B685&amp;"S1",IF(AD685=LARGE(INDIRECT("AD"&amp;MATCH(B685,B:B,0)&amp;":AD"&amp;IF(B685=MAX(B:B),1010,MATCH(B685+1,B:B,0)-1)), IF(COUNTIF(INDIRECT("C"&amp;MATCH(B685,B:B,0)&amp;":C"&amp;IF(B685=MAX(B:B),1010,MATCH(B685+1,B:B,0)-1)),"S")&gt;0,COUNTIF(INDIRECT("C"&amp;MATCH(B685,B:B,0)&amp;":C"&amp;IF(B685=MAX(B:B),1010,MATCH(B685+1,B:B,0)-1)),"H")+2,””)),B685&amp;"S2",IF(AD685=LARGE(INDIRECT("AD"&amp;MATCH(B685,B:B,0)&amp;":AD"&amp;IF(B685=MAX(B:B),1010,MATCH(B685+1,B:B,0)-1)), IF(COUNTIF(INDIRECT("C"&amp;MATCH(B685,B:B,0)&amp;":C"&amp;IF(B685=MAX(B:B),1010,MATCH(B685+1,B:B,0)-1)),"V")&gt;0,COUNTIF(INDIRECT("C"&amp;MATCH(B685,B:B,0)&amp;":C"&amp;IF(B685=MAX(B:B),1010,MATCH(B685+1,B:B,0)-1)),"H")+COUNTIF(INDIRECT("C"&amp;MATCH(B685,B:B,0)&amp;":C"&amp;IF(B685=MAX(B:B),1010,MATCH(B685+1,B:B,0)-1)),"S")+1,"")),B685&amp;"V1",IF(AD685=LARGE(INDIRECT("AD"&amp;MATCH(B685,B:B,0)&amp;":AD"&amp;IF(B685=MAX(B:B),1010,MATCH(B685+1,B:B,0)-1)), IF(COUNTIF(INDIRECT("C"&amp;MATCH(B685,B:B,0)&amp;":C"&amp;IF(B685=MAX(B:B),1010,MATCH(B685+1,B:B,0)-1)),"V")&gt;0,COUNTIF(INDIRECT("C"&amp;MATCH(B685,B:B,0)&amp;":C"&amp;IF(B685=MAX(B:B),1010,MATCH(B685+1,B:B,0)-1)),"H")+COUNTIF(INDIRECT("C"&amp;MATCH(B685,B:B,0)&amp;":C"&amp;IF(B685=MAX(B:B),1010,MATCH(B685+1,B:B,0)-1)),"S")+2,"")),B685&amp;"V2","")))))),"")</f>
        <v/>
      </c>
      <c r="AH685" s="14" t="str">
        <f t="shared" ca="1" si="207"/>
        <v/>
      </c>
    </row>
    <row r="686" spans="1:34" customFormat="1" x14ac:dyDescent="0.3">
      <c r="A686" s="52" t="str">
        <f t="shared" ca="1" si="204"/>
        <v/>
      </c>
      <c r="L686" s="9"/>
      <c r="M686" s="52"/>
      <c r="N686" s="52"/>
      <c r="O686" s="47" t="str">
        <f t="shared" si="192"/>
        <v/>
      </c>
      <c r="P686" s="46" t="str">
        <f t="shared" ca="1" si="193"/>
        <v/>
      </c>
      <c r="Q686" s="39"/>
      <c r="R686" s="39"/>
      <c r="S686" s="40"/>
      <c r="T686" s="6" t="str">
        <f t="shared" si="194"/>
        <v/>
      </c>
      <c r="U686" s="6" t="str">
        <f t="shared" si="195"/>
        <v/>
      </c>
      <c r="V686" s="6" t="str">
        <f t="shared" si="196"/>
        <v/>
      </c>
      <c r="W686" s="6" t="str">
        <f t="shared" si="197"/>
        <v/>
      </c>
      <c r="X686" s="6" t="str">
        <f t="shared" si="198"/>
        <v/>
      </c>
      <c r="Y686" s="6" t="str">
        <f t="shared" si="199"/>
        <v/>
      </c>
      <c r="Z686" s="6" t="str">
        <f t="shared" si="200"/>
        <v/>
      </c>
      <c r="AA686" s="6" t="str">
        <f t="shared" si="201"/>
        <v/>
      </c>
      <c r="AB686" s="6" t="str">
        <f t="shared" si="202"/>
        <v/>
      </c>
      <c r="AC686" s="6" t="str">
        <f t="shared" si="203"/>
        <v/>
      </c>
      <c r="AD686" s="6" t="str">
        <f t="shared" si="205"/>
        <v/>
      </c>
      <c r="AE686" s="6" t="str">
        <f t="shared" si="206"/>
        <v/>
      </c>
      <c r="AF686" s="6" t="str">
        <f t="shared" si="208"/>
        <v/>
      </c>
      <c r="AG686" s="6" t="str">
        <f ca="1">IFERROR(IF(AD686=LARGE(INDIRECT("AD"&amp;MATCH(B686,B:B,0)&amp;":AD"&amp;IF(B686=MAX(B:B),1010,MATCH(B686+1,B:B,0)-1)),IF(COUNTIF(INDIRECT("C"&amp;MATCH(B686,B:B,0)&amp;":C"&amp;IF(B686=MAX(B:B),1010,MATCH(B686+1,B:B,0)-1)),"H")&gt;0,1,"")),B686&amp;"H1",IF(AD686=LARGE(INDIRECT("AD"&amp;MATCH(B686,B:B,0)&amp;":AD"&amp;IF(B686=MAX(B:B),1010,MATCH(B686+1,B:B,0)-1)),IF(COUNTIF(INDIRECT("C"&amp;MATCH(B686,B:B,0)&amp;":C"&amp;IF(B686=MAX(B:B),1010,MATCH(B686+1,B:B,0)-1)),"H")&gt;0,2,"")),B686&amp;"H2",IF(AD686=LARGE(INDIRECT("AD"&amp;MATCH(B686,B:B,0)&amp;":AD"&amp;IF(B686=MAX(B:B),1010,MATCH(B686+1,B:B,0)-1)), IF(COUNTIF(INDIRECT("C"&amp;MATCH(B686,B:B,0)&amp;":C"&amp;IF(B686=MAX(B:B),1010,MATCH(B686+1,B:B,0)-1)),"S")&gt;0,COUNTIF(INDIRECT("C"&amp;MATCH(B686,B:B,0)&amp;":C"&amp;IF(B686=MAX(B:B),1010,MATCH(B686+1,B:B,0)-1)),"H")+1,””)),B686&amp;"S1",IF(AD686=LARGE(INDIRECT("AD"&amp;MATCH(B686,B:B,0)&amp;":AD"&amp;IF(B686=MAX(B:B),1010,MATCH(B686+1,B:B,0)-1)), IF(COUNTIF(INDIRECT("C"&amp;MATCH(B686,B:B,0)&amp;":C"&amp;IF(B686=MAX(B:B),1010,MATCH(B686+1,B:B,0)-1)),"S")&gt;0,COUNTIF(INDIRECT("C"&amp;MATCH(B686,B:B,0)&amp;":C"&amp;IF(B686=MAX(B:B),1010,MATCH(B686+1,B:B,0)-1)),"H")+2,””)),B686&amp;"S2",IF(AD686=LARGE(INDIRECT("AD"&amp;MATCH(B686,B:B,0)&amp;":AD"&amp;IF(B686=MAX(B:B),1010,MATCH(B686+1,B:B,0)-1)), IF(COUNTIF(INDIRECT("C"&amp;MATCH(B686,B:B,0)&amp;":C"&amp;IF(B686=MAX(B:B),1010,MATCH(B686+1,B:B,0)-1)),"V")&gt;0,COUNTIF(INDIRECT("C"&amp;MATCH(B686,B:B,0)&amp;":C"&amp;IF(B686=MAX(B:B),1010,MATCH(B686+1,B:B,0)-1)),"H")+COUNTIF(INDIRECT("C"&amp;MATCH(B686,B:B,0)&amp;":C"&amp;IF(B686=MAX(B:B),1010,MATCH(B686+1,B:B,0)-1)),"S")+1,"")),B686&amp;"V1",IF(AD686=LARGE(INDIRECT("AD"&amp;MATCH(B686,B:B,0)&amp;":AD"&amp;IF(B686=MAX(B:B),1010,MATCH(B686+1,B:B,0)-1)), IF(COUNTIF(INDIRECT("C"&amp;MATCH(B686,B:B,0)&amp;":C"&amp;IF(B686=MAX(B:B),1010,MATCH(B686+1,B:B,0)-1)),"V")&gt;0,COUNTIF(INDIRECT("C"&amp;MATCH(B686,B:B,0)&amp;":C"&amp;IF(B686=MAX(B:B),1010,MATCH(B686+1,B:B,0)-1)),"H")+COUNTIF(INDIRECT("C"&amp;MATCH(B686,B:B,0)&amp;":C"&amp;IF(B686=MAX(B:B),1010,MATCH(B686+1,B:B,0)-1)),"S")+2,"")),B686&amp;"V2","")))))),"")</f>
        <v/>
      </c>
      <c r="AH686" s="14" t="str">
        <f t="shared" ca="1" si="207"/>
        <v/>
      </c>
    </row>
    <row r="687" spans="1:34" customFormat="1" x14ac:dyDescent="0.3">
      <c r="A687" s="52" t="str">
        <f t="shared" ca="1" si="204"/>
        <v/>
      </c>
      <c r="L687" s="9"/>
      <c r="M687" s="52"/>
      <c r="N687" s="52"/>
      <c r="O687" s="47" t="str">
        <f t="shared" si="192"/>
        <v/>
      </c>
      <c r="P687" s="46" t="str">
        <f t="shared" ca="1" si="193"/>
        <v/>
      </c>
      <c r="Q687" s="39"/>
      <c r="R687" s="39"/>
      <c r="S687" s="40"/>
      <c r="T687" s="6" t="str">
        <f t="shared" si="194"/>
        <v/>
      </c>
      <c r="U687" s="6" t="str">
        <f t="shared" si="195"/>
        <v/>
      </c>
      <c r="V687" s="6" t="str">
        <f t="shared" si="196"/>
        <v/>
      </c>
      <c r="W687" s="6" t="str">
        <f t="shared" si="197"/>
        <v/>
      </c>
      <c r="X687" s="6" t="str">
        <f t="shared" si="198"/>
        <v/>
      </c>
      <c r="Y687" s="6" t="str">
        <f t="shared" si="199"/>
        <v/>
      </c>
      <c r="Z687" s="6" t="str">
        <f t="shared" si="200"/>
        <v/>
      </c>
      <c r="AA687" s="6" t="str">
        <f t="shared" si="201"/>
        <v/>
      </c>
      <c r="AB687" s="6" t="str">
        <f t="shared" si="202"/>
        <v/>
      </c>
      <c r="AC687" s="6" t="str">
        <f t="shared" si="203"/>
        <v/>
      </c>
      <c r="AD687" s="6" t="str">
        <f t="shared" si="205"/>
        <v/>
      </c>
      <c r="AE687" s="6" t="str">
        <f t="shared" si="206"/>
        <v/>
      </c>
      <c r="AF687" s="6" t="str">
        <f t="shared" si="208"/>
        <v/>
      </c>
      <c r="AG687" s="6" t="str">
        <f ca="1">IFERROR(IF(AD687=LARGE(INDIRECT("AD"&amp;MATCH(B687,B:B,0)&amp;":AD"&amp;IF(B687=MAX(B:B),1010,MATCH(B687+1,B:B,0)-1)),IF(COUNTIF(INDIRECT("C"&amp;MATCH(B687,B:B,0)&amp;":C"&amp;IF(B687=MAX(B:B),1010,MATCH(B687+1,B:B,0)-1)),"H")&gt;0,1,"")),B687&amp;"H1",IF(AD687=LARGE(INDIRECT("AD"&amp;MATCH(B687,B:B,0)&amp;":AD"&amp;IF(B687=MAX(B:B),1010,MATCH(B687+1,B:B,0)-1)),IF(COUNTIF(INDIRECT("C"&amp;MATCH(B687,B:B,0)&amp;":C"&amp;IF(B687=MAX(B:B),1010,MATCH(B687+1,B:B,0)-1)),"H")&gt;0,2,"")),B687&amp;"H2",IF(AD687=LARGE(INDIRECT("AD"&amp;MATCH(B687,B:B,0)&amp;":AD"&amp;IF(B687=MAX(B:B),1010,MATCH(B687+1,B:B,0)-1)), IF(COUNTIF(INDIRECT("C"&amp;MATCH(B687,B:B,0)&amp;":C"&amp;IF(B687=MAX(B:B),1010,MATCH(B687+1,B:B,0)-1)),"S")&gt;0,COUNTIF(INDIRECT("C"&amp;MATCH(B687,B:B,0)&amp;":C"&amp;IF(B687=MAX(B:B),1010,MATCH(B687+1,B:B,0)-1)),"H")+1,””)),B687&amp;"S1",IF(AD687=LARGE(INDIRECT("AD"&amp;MATCH(B687,B:B,0)&amp;":AD"&amp;IF(B687=MAX(B:B),1010,MATCH(B687+1,B:B,0)-1)), IF(COUNTIF(INDIRECT("C"&amp;MATCH(B687,B:B,0)&amp;":C"&amp;IF(B687=MAX(B:B),1010,MATCH(B687+1,B:B,0)-1)),"S")&gt;0,COUNTIF(INDIRECT("C"&amp;MATCH(B687,B:B,0)&amp;":C"&amp;IF(B687=MAX(B:B),1010,MATCH(B687+1,B:B,0)-1)),"H")+2,””)),B687&amp;"S2",IF(AD687=LARGE(INDIRECT("AD"&amp;MATCH(B687,B:B,0)&amp;":AD"&amp;IF(B687=MAX(B:B),1010,MATCH(B687+1,B:B,0)-1)), IF(COUNTIF(INDIRECT("C"&amp;MATCH(B687,B:B,0)&amp;":C"&amp;IF(B687=MAX(B:B),1010,MATCH(B687+1,B:B,0)-1)),"V")&gt;0,COUNTIF(INDIRECT("C"&amp;MATCH(B687,B:B,0)&amp;":C"&amp;IF(B687=MAX(B:B),1010,MATCH(B687+1,B:B,0)-1)),"H")+COUNTIF(INDIRECT("C"&amp;MATCH(B687,B:B,0)&amp;":C"&amp;IF(B687=MAX(B:B),1010,MATCH(B687+1,B:B,0)-1)),"S")+1,"")),B687&amp;"V1",IF(AD687=LARGE(INDIRECT("AD"&amp;MATCH(B687,B:B,0)&amp;":AD"&amp;IF(B687=MAX(B:B),1010,MATCH(B687+1,B:B,0)-1)), IF(COUNTIF(INDIRECT("C"&amp;MATCH(B687,B:B,0)&amp;":C"&amp;IF(B687=MAX(B:B),1010,MATCH(B687+1,B:B,0)-1)),"V")&gt;0,COUNTIF(INDIRECT("C"&amp;MATCH(B687,B:B,0)&amp;":C"&amp;IF(B687=MAX(B:B),1010,MATCH(B687+1,B:B,0)-1)),"H")+COUNTIF(INDIRECT("C"&amp;MATCH(B687,B:B,0)&amp;":C"&amp;IF(B687=MAX(B:B),1010,MATCH(B687+1,B:B,0)-1)),"S")+2,"")),B687&amp;"V2","")))))),"")</f>
        <v/>
      </c>
      <c r="AH687" s="14" t="str">
        <f t="shared" ca="1" si="207"/>
        <v/>
      </c>
    </row>
    <row r="688" spans="1:34" customFormat="1" x14ac:dyDescent="0.3">
      <c r="A688" s="52" t="str">
        <f t="shared" ca="1" si="204"/>
        <v/>
      </c>
      <c r="L688" s="9"/>
      <c r="M688" s="52"/>
      <c r="N688" s="52"/>
      <c r="O688" s="47" t="str">
        <f t="shared" si="192"/>
        <v/>
      </c>
      <c r="P688" s="46" t="str">
        <f t="shared" ca="1" si="193"/>
        <v/>
      </c>
      <c r="Q688" s="39"/>
      <c r="R688" s="39"/>
      <c r="S688" s="40"/>
      <c r="T688" s="6" t="str">
        <f t="shared" si="194"/>
        <v/>
      </c>
      <c r="U688" s="6" t="str">
        <f t="shared" si="195"/>
        <v/>
      </c>
      <c r="V688" s="6" t="str">
        <f t="shared" si="196"/>
        <v/>
      </c>
      <c r="W688" s="6" t="str">
        <f t="shared" si="197"/>
        <v/>
      </c>
      <c r="X688" s="6" t="str">
        <f t="shared" si="198"/>
        <v/>
      </c>
      <c r="Y688" s="6" t="str">
        <f t="shared" si="199"/>
        <v/>
      </c>
      <c r="Z688" s="6" t="str">
        <f t="shared" si="200"/>
        <v/>
      </c>
      <c r="AA688" s="6" t="str">
        <f t="shared" si="201"/>
        <v/>
      </c>
      <c r="AB688" s="6" t="str">
        <f t="shared" si="202"/>
        <v/>
      </c>
      <c r="AC688" s="6" t="str">
        <f t="shared" si="203"/>
        <v/>
      </c>
      <c r="AD688" s="6" t="str">
        <f t="shared" si="205"/>
        <v/>
      </c>
      <c r="AE688" s="6" t="str">
        <f t="shared" si="206"/>
        <v/>
      </c>
      <c r="AF688" s="6" t="str">
        <f t="shared" si="208"/>
        <v/>
      </c>
      <c r="AG688" s="6" t="str">
        <f ca="1">IFERROR(IF(AD688=LARGE(INDIRECT("AD"&amp;MATCH(B688,B:B,0)&amp;":AD"&amp;IF(B688=MAX(B:B),1010,MATCH(B688+1,B:B,0)-1)),IF(COUNTIF(INDIRECT("C"&amp;MATCH(B688,B:B,0)&amp;":C"&amp;IF(B688=MAX(B:B),1010,MATCH(B688+1,B:B,0)-1)),"H")&gt;0,1,"")),B688&amp;"H1",IF(AD688=LARGE(INDIRECT("AD"&amp;MATCH(B688,B:B,0)&amp;":AD"&amp;IF(B688=MAX(B:B),1010,MATCH(B688+1,B:B,0)-1)),IF(COUNTIF(INDIRECT("C"&amp;MATCH(B688,B:B,0)&amp;":C"&amp;IF(B688=MAX(B:B),1010,MATCH(B688+1,B:B,0)-1)),"H")&gt;0,2,"")),B688&amp;"H2",IF(AD688=LARGE(INDIRECT("AD"&amp;MATCH(B688,B:B,0)&amp;":AD"&amp;IF(B688=MAX(B:B),1010,MATCH(B688+1,B:B,0)-1)), IF(COUNTIF(INDIRECT("C"&amp;MATCH(B688,B:B,0)&amp;":C"&amp;IF(B688=MAX(B:B),1010,MATCH(B688+1,B:B,0)-1)),"S")&gt;0,COUNTIF(INDIRECT("C"&amp;MATCH(B688,B:B,0)&amp;":C"&amp;IF(B688=MAX(B:B),1010,MATCH(B688+1,B:B,0)-1)),"H")+1,””)),B688&amp;"S1",IF(AD688=LARGE(INDIRECT("AD"&amp;MATCH(B688,B:B,0)&amp;":AD"&amp;IF(B688=MAX(B:B),1010,MATCH(B688+1,B:B,0)-1)), IF(COUNTIF(INDIRECT("C"&amp;MATCH(B688,B:B,0)&amp;":C"&amp;IF(B688=MAX(B:B),1010,MATCH(B688+1,B:B,0)-1)),"S")&gt;0,COUNTIF(INDIRECT("C"&amp;MATCH(B688,B:B,0)&amp;":C"&amp;IF(B688=MAX(B:B),1010,MATCH(B688+1,B:B,0)-1)),"H")+2,””)),B688&amp;"S2",IF(AD688=LARGE(INDIRECT("AD"&amp;MATCH(B688,B:B,0)&amp;":AD"&amp;IF(B688=MAX(B:B),1010,MATCH(B688+1,B:B,0)-1)), IF(COUNTIF(INDIRECT("C"&amp;MATCH(B688,B:B,0)&amp;":C"&amp;IF(B688=MAX(B:B),1010,MATCH(B688+1,B:B,0)-1)),"V")&gt;0,COUNTIF(INDIRECT("C"&amp;MATCH(B688,B:B,0)&amp;":C"&amp;IF(B688=MAX(B:B),1010,MATCH(B688+1,B:B,0)-1)),"H")+COUNTIF(INDIRECT("C"&amp;MATCH(B688,B:B,0)&amp;":C"&amp;IF(B688=MAX(B:B),1010,MATCH(B688+1,B:B,0)-1)),"S")+1,"")),B688&amp;"V1",IF(AD688=LARGE(INDIRECT("AD"&amp;MATCH(B688,B:B,0)&amp;":AD"&amp;IF(B688=MAX(B:B),1010,MATCH(B688+1,B:B,0)-1)), IF(COUNTIF(INDIRECT("C"&amp;MATCH(B688,B:B,0)&amp;":C"&amp;IF(B688=MAX(B:B),1010,MATCH(B688+1,B:B,0)-1)),"V")&gt;0,COUNTIF(INDIRECT("C"&amp;MATCH(B688,B:B,0)&amp;":C"&amp;IF(B688=MAX(B:B),1010,MATCH(B688+1,B:B,0)-1)),"H")+COUNTIF(INDIRECT("C"&amp;MATCH(B688,B:B,0)&amp;":C"&amp;IF(B688=MAX(B:B),1010,MATCH(B688+1,B:B,0)-1)),"S")+2,"")),B688&amp;"V2","")))))),"")</f>
        <v/>
      </c>
      <c r="AH688" s="14" t="str">
        <f t="shared" ca="1" si="207"/>
        <v/>
      </c>
    </row>
    <row r="689" spans="1:34" customFormat="1" x14ac:dyDescent="0.3">
      <c r="A689" s="52" t="str">
        <f t="shared" ca="1" si="204"/>
        <v/>
      </c>
      <c r="L689" s="9"/>
      <c r="M689" s="52"/>
      <c r="N689" s="52"/>
      <c r="O689" s="47" t="str">
        <f t="shared" si="192"/>
        <v/>
      </c>
      <c r="P689" s="46" t="str">
        <f t="shared" ca="1" si="193"/>
        <v/>
      </c>
      <c r="Q689" s="39"/>
      <c r="R689" s="39"/>
      <c r="S689" s="40"/>
      <c r="T689" s="6" t="str">
        <f t="shared" si="194"/>
        <v/>
      </c>
      <c r="U689" s="6" t="str">
        <f t="shared" si="195"/>
        <v/>
      </c>
      <c r="V689" s="6" t="str">
        <f t="shared" si="196"/>
        <v/>
      </c>
      <c r="W689" s="6" t="str">
        <f t="shared" si="197"/>
        <v/>
      </c>
      <c r="X689" s="6" t="str">
        <f t="shared" si="198"/>
        <v/>
      </c>
      <c r="Y689" s="6" t="str">
        <f t="shared" si="199"/>
        <v/>
      </c>
      <c r="Z689" s="6" t="str">
        <f t="shared" si="200"/>
        <v/>
      </c>
      <c r="AA689" s="6" t="str">
        <f t="shared" si="201"/>
        <v/>
      </c>
      <c r="AB689" s="6" t="str">
        <f t="shared" si="202"/>
        <v/>
      </c>
      <c r="AC689" s="6" t="str">
        <f t="shared" si="203"/>
        <v/>
      </c>
      <c r="AD689" s="6" t="str">
        <f t="shared" si="205"/>
        <v/>
      </c>
      <c r="AE689" s="6" t="str">
        <f t="shared" si="206"/>
        <v/>
      </c>
      <c r="AF689" s="6" t="str">
        <f t="shared" si="208"/>
        <v/>
      </c>
      <c r="AG689" s="6" t="str">
        <f ca="1">IFERROR(IF(AD689=LARGE(INDIRECT("AD"&amp;MATCH(B689,B:B,0)&amp;":AD"&amp;IF(B689=MAX(B:B),1010,MATCH(B689+1,B:B,0)-1)),IF(COUNTIF(INDIRECT("C"&amp;MATCH(B689,B:B,0)&amp;":C"&amp;IF(B689=MAX(B:B),1010,MATCH(B689+1,B:B,0)-1)),"H")&gt;0,1,"")),B689&amp;"H1",IF(AD689=LARGE(INDIRECT("AD"&amp;MATCH(B689,B:B,0)&amp;":AD"&amp;IF(B689=MAX(B:B),1010,MATCH(B689+1,B:B,0)-1)),IF(COUNTIF(INDIRECT("C"&amp;MATCH(B689,B:B,0)&amp;":C"&amp;IF(B689=MAX(B:B),1010,MATCH(B689+1,B:B,0)-1)),"H")&gt;0,2,"")),B689&amp;"H2",IF(AD689=LARGE(INDIRECT("AD"&amp;MATCH(B689,B:B,0)&amp;":AD"&amp;IF(B689=MAX(B:B),1010,MATCH(B689+1,B:B,0)-1)), IF(COUNTIF(INDIRECT("C"&amp;MATCH(B689,B:B,0)&amp;":C"&amp;IF(B689=MAX(B:B),1010,MATCH(B689+1,B:B,0)-1)),"S")&gt;0,COUNTIF(INDIRECT("C"&amp;MATCH(B689,B:B,0)&amp;":C"&amp;IF(B689=MAX(B:B),1010,MATCH(B689+1,B:B,0)-1)),"H")+1,””)),B689&amp;"S1",IF(AD689=LARGE(INDIRECT("AD"&amp;MATCH(B689,B:B,0)&amp;":AD"&amp;IF(B689=MAX(B:B),1010,MATCH(B689+1,B:B,0)-1)), IF(COUNTIF(INDIRECT("C"&amp;MATCH(B689,B:B,0)&amp;":C"&amp;IF(B689=MAX(B:B),1010,MATCH(B689+1,B:B,0)-1)),"S")&gt;0,COUNTIF(INDIRECT("C"&amp;MATCH(B689,B:B,0)&amp;":C"&amp;IF(B689=MAX(B:B),1010,MATCH(B689+1,B:B,0)-1)),"H")+2,””)),B689&amp;"S2",IF(AD689=LARGE(INDIRECT("AD"&amp;MATCH(B689,B:B,0)&amp;":AD"&amp;IF(B689=MAX(B:B),1010,MATCH(B689+1,B:B,0)-1)), IF(COUNTIF(INDIRECT("C"&amp;MATCH(B689,B:B,0)&amp;":C"&amp;IF(B689=MAX(B:B),1010,MATCH(B689+1,B:B,0)-1)),"V")&gt;0,COUNTIF(INDIRECT("C"&amp;MATCH(B689,B:B,0)&amp;":C"&amp;IF(B689=MAX(B:B),1010,MATCH(B689+1,B:B,0)-1)),"H")+COUNTIF(INDIRECT("C"&amp;MATCH(B689,B:B,0)&amp;":C"&amp;IF(B689=MAX(B:B),1010,MATCH(B689+1,B:B,0)-1)),"S")+1,"")),B689&amp;"V1",IF(AD689=LARGE(INDIRECT("AD"&amp;MATCH(B689,B:B,0)&amp;":AD"&amp;IF(B689=MAX(B:B),1010,MATCH(B689+1,B:B,0)-1)), IF(COUNTIF(INDIRECT("C"&amp;MATCH(B689,B:B,0)&amp;":C"&amp;IF(B689=MAX(B:B),1010,MATCH(B689+1,B:B,0)-1)),"V")&gt;0,COUNTIF(INDIRECT("C"&amp;MATCH(B689,B:B,0)&amp;":C"&amp;IF(B689=MAX(B:B),1010,MATCH(B689+1,B:B,0)-1)),"H")+COUNTIF(INDIRECT("C"&amp;MATCH(B689,B:B,0)&amp;":C"&amp;IF(B689=MAX(B:B),1010,MATCH(B689+1,B:B,0)-1)),"S")+2,"")),B689&amp;"V2","")))))),"")</f>
        <v/>
      </c>
      <c r="AH689" s="14" t="str">
        <f t="shared" ca="1" si="207"/>
        <v/>
      </c>
    </row>
    <row r="690" spans="1:34" customFormat="1" x14ac:dyDescent="0.3">
      <c r="A690" s="52" t="str">
        <f t="shared" ca="1" si="204"/>
        <v/>
      </c>
      <c r="L690" s="9"/>
      <c r="M690" s="52"/>
      <c r="N690" s="52"/>
      <c r="O690" s="47" t="str">
        <f t="shared" si="192"/>
        <v/>
      </c>
      <c r="P690" s="46" t="str">
        <f t="shared" ca="1" si="193"/>
        <v/>
      </c>
      <c r="Q690" s="39"/>
      <c r="R690" s="39"/>
      <c r="S690" s="40"/>
      <c r="T690" s="6" t="str">
        <f t="shared" si="194"/>
        <v/>
      </c>
      <c r="U690" s="6" t="str">
        <f t="shared" si="195"/>
        <v/>
      </c>
      <c r="V690" s="6" t="str">
        <f t="shared" si="196"/>
        <v/>
      </c>
      <c r="W690" s="6" t="str">
        <f t="shared" si="197"/>
        <v/>
      </c>
      <c r="X690" s="6" t="str">
        <f t="shared" si="198"/>
        <v/>
      </c>
      <c r="Y690" s="6" t="str">
        <f t="shared" si="199"/>
        <v/>
      </c>
      <c r="Z690" s="6" t="str">
        <f t="shared" si="200"/>
        <v/>
      </c>
      <c r="AA690" s="6" t="str">
        <f t="shared" si="201"/>
        <v/>
      </c>
      <c r="AB690" s="6" t="str">
        <f t="shared" si="202"/>
        <v/>
      </c>
      <c r="AC690" s="6" t="str">
        <f t="shared" si="203"/>
        <v/>
      </c>
      <c r="AD690" s="6" t="str">
        <f t="shared" si="205"/>
        <v/>
      </c>
      <c r="AE690" s="6" t="str">
        <f t="shared" si="206"/>
        <v/>
      </c>
      <c r="AF690" s="6" t="str">
        <f t="shared" si="208"/>
        <v/>
      </c>
      <c r="AG690" s="6" t="str">
        <f ca="1">IFERROR(IF(AD690=LARGE(INDIRECT("AD"&amp;MATCH(B690,B:B,0)&amp;":AD"&amp;IF(B690=MAX(B:B),1010,MATCH(B690+1,B:B,0)-1)),IF(COUNTIF(INDIRECT("C"&amp;MATCH(B690,B:B,0)&amp;":C"&amp;IF(B690=MAX(B:B),1010,MATCH(B690+1,B:B,0)-1)),"H")&gt;0,1,"")),B690&amp;"H1",IF(AD690=LARGE(INDIRECT("AD"&amp;MATCH(B690,B:B,0)&amp;":AD"&amp;IF(B690=MAX(B:B),1010,MATCH(B690+1,B:B,0)-1)),IF(COUNTIF(INDIRECT("C"&amp;MATCH(B690,B:B,0)&amp;":C"&amp;IF(B690=MAX(B:B),1010,MATCH(B690+1,B:B,0)-1)),"H")&gt;0,2,"")),B690&amp;"H2",IF(AD690=LARGE(INDIRECT("AD"&amp;MATCH(B690,B:B,0)&amp;":AD"&amp;IF(B690=MAX(B:B),1010,MATCH(B690+1,B:B,0)-1)), IF(COUNTIF(INDIRECT("C"&amp;MATCH(B690,B:B,0)&amp;":C"&amp;IF(B690=MAX(B:B),1010,MATCH(B690+1,B:B,0)-1)),"S")&gt;0,COUNTIF(INDIRECT("C"&amp;MATCH(B690,B:B,0)&amp;":C"&amp;IF(B690=MAX(B:B),1010,MATCH(B690+1,B:B,0)-1)),"H")+1,””)),B690&amp;"S1",IF(AD690=LARGE(INDIRECT("AD"&amp;MATCH(B690,B:B,0)&amp;":AD"&amp;IF(B690=MAX(B:B),1010,MATCH(B690+1,B:B,0)-1)), IF(COUNTIF(INDIRECT("C"&amp;MATCH(B690,B:B,0)&amp;":C"&amp;IF(B690=MAX(B:B),1010,MATCH(B690+1,B:B,0)-1)),"S")&gt;0,COUNTIF(INDIRECT("C"&amp;MATCH(B690,B:B,0)&amp;":C"&amp;IF(B690=MAX(B:B),1010,MATCH(B690+1,B:B,0)-1)),"H")+2,””)),B690&amp;"S2",IF(AD690=LARGE(INDIRECT("AD"&amp;MATCH(B690,B:B,0)&amp;":AD"&amp;IF(B690=MAX(B:B),1010,MATCH(B690+1,B:B,0)-1)), IF(COUNTIF(INDIRECT("C"&amp;MATCH(B690,B:B,0)&amp;":C"&amp;IF(B690=MAX(B:B),1010,MATCH(B690+1,B:B,0)-1)),"V")&gt;0,COUNTIF(INDIRECT("C"&amp;MATCH(B690,B:B,0)&amp;":C"&amp;IF(B690=MAX(B:B),1010,MATCH(B690+1,B:B,0)-1)),"H")+COUNTIF(INDIRECT("C"&amp;MATCH(B690,B:B,0)&amp;":C"&amp;IF(B690=MAX(B:B),1010,MATCH(B690+1,B:B,0)-1)),"S")+1,"")),B690&amp;"V1",IF(AD690=LARGE(INDIRECT("AD"&amp;MATCH(B690,B:B,0)&amp;":AD"&amp;IF(B690=MAX(B:B),1010,MATCH(B690+1,B:B,0)-1)), IF(COUNTIF(INDIRECT("C"&amp;MATCH(B690,B:B,0)&amp;":C"&amp;IF(B690=MAX(B:B),1010,MATCH(B690+1,B:B,0)-1)),"V")&gt;0,COUNTIF(INDIRECT("C"&amp;MATCH(B690,B:B,0)&amp;":C"&amp;IF(B690=MAX(B:B),1010,MATCH(B690+1,B:B,0)-1)),"H")+COUNTIF(INDIRECT("C"&amp;MATCH(B690,B:B,0)&amp;":C"&amp;IF(B690=MAX(B:B),1010,MATCH(B690+1,B:B,0)-1)),"S")+2,"")),B690&amp;"V2","")))))),"")</f>
        <v/>
      </c>
      <c r="AH690" s="14" t="str">
        <f t="shared" ca="1" si="207"/>
        <v/>
      </c>
    </row>
    <row r="691" spans="1:34" customFormat="1" x14ac:dyDescent="0.3">
      <c r="A691" s="52" t="str">
        <f t="shared" ca="1" si="204"/>
        <v/>
      </c>
      <c r="L691" s="9"/>
      <c r="M691" s="52"/>
      <c r="N691" s="52"/>
      <c r="O691" s="47" t="str">
        <f t="shared" si="192"/>
        <v/>
      </c>
      <c r="P691" s="46" t="str">
        <f t="shared" ca="1" si="193"/>
        <v/>
      </c>
      <c r="Q691" s="39"/>
      <c r="R691" s="39"/>
      <c r="S691" s="40"/>
      <c r="T691" s="6" t="str">
        <f t="shared" si="194"/>
        <v/>
      </c>
      <c r="U691" s="6" t="str">
        <f t="shared" si="195"/>
        <v/>
      </c>
      <c r="V691" s="6" t="str">
        <f t="shared" si="196"/>
        <v/>
      </c>
      <c r="W691" s="6" t="str">
        <f t="shared" si="197"/>
        <v/>
      </c>
      <c r="X691" s="6" t="str">
        <f t="shared" si="198"/>
        <v/>
      </c>
      <c r="Y691" s="6" t="str">
        <f t="shared" si="199"/>
        <v/>
      </c>
      <c r="Z691" s="6" t="str">
        <f t="shared" si="200"/>
        <v/>
      </c>
      <c r="AA691" s="6" t="str">
        <f t="shared" si="201"/>
        <v/>
      </c>
      <c r="AB691" s="6" t="str">
        <f t="shared" si="202"/>
        <v/>
      </c>
      <c r="AC691" s="6" t="str">
        <f t="shared" si="203"/>
        <v/>
      </c>
      <c r="AD691" s="6" t="str">
        <f t="shared" si="205"/>
        <v/>
      </c>
      <c r="AE691" s="6" t="str">
        <f t="shared" si="206"/>
        <v/>
      </c>
      <c r="AF691" s="6" t="str">
        <f t="shared" si="208"/>
        <v/>
      </c>
      <c r="AG691" s="6" t="str">
        <f ca="1">IFERROR(IF(AD691=LARGE(INDIRECT("AD"&amp;MATCH(B691,B:B,0)&amp;":AD"&amp;IF(B691=MAX(B:B),1010,MATCH(B691+1,B:B,0)-1)),IF(COUNTIF(INDIRECT("C"&amp;MATCH(B691,B:B,0)&amp;":C"&amp;IF(B691=MAX(B:B),1010,MATCH(B691+1,B:B,0)-1)),"H")&gt;0,1,"")),B691&amp;"H1",IF(AD691=LARGE(INDIRECT("AD"&amp;MATCH(B691,B:B,0)&amp;":AD"&amp;IF(B691=MAX(B:B),1010,MATCH(B691+1,B:B,0)-1)),IF(COUNTIF(INDIRECT("C"&amp;MATCH(B691,B:B,0)&amp;":C"&amp;IF(B691=MAX(B:B),1010,MATCH(B691+1,B:B,0)-1)),"H")&gt;0,2,"")),B691&amp;"H2",IF(AD691=LARGE(INDIRECT("AD"&amp;MATCH(B691,B:B,0)&amp;":AD"&amp;IF(B691=MAX(B:B),1010,MATCH(B691+1,B:B,0)-1)), IF(COUNTIF(INDIRECT("C"&amp;MATCH(B691,B:B,0)&amp;":C"&amp;IF(B691=MAX(B:B),1010,MATCH(B691+1,B:B,0)-1)),"S")&gt;0,COUNTIF(INDIRECT("C"&amp;MATCH(B691,B:B,0)&amp;":C"&amp;IF(B691=MAX(B:B),1010,MATCH(B691+1,B:B,0)-1)),"H")+1,””)),B691&amp;"S1",IF(AD691=LARGE(INDIRECT("AD"&amp;MATCH(B691,B:B,0)&amp;":AD"&amp;IF(B691=MAX(B:B),1010,MATCH(B691+1,B:B,0)-1)), IF(COUNTIF(INDIRECT("C"&amp;MATCH(B691,B:B,0)&amp;":C"&amp;IF(B691=MAX(B:B),1010,MATCH(B691+1,B:B,0)-1)),"S")&gt;0,COUNTIF(INDIRECT("C"&amp;MATCH(B691,B:B,0)&amp;":C"&amp;IF(B691=MAX(B:B),1010,MATCH(B691+1,B:B,0)-1)),"H")+2,””)),B691&amp;"S2",IF(AD691=LARGE(INDIRECT("AD"&amp;MATCH(B691,B:B,0)&amp;":AD"&amp;IF(B691=MAX(B:B),1010,MATCH(B691+1,B:B,0)-1)), IF(COUNTIF(INDIRECT("C"&amp;MATCH(B691,B:B,0)&amp;":C"&amp;IF(B691=MAX(B:B),1010,MATCH(B691+1,B:B,0)-1)),"V")&gt;0,COUNTIF(INDIRECT("C"&amp;MATCH(B691,B:B,0)&amp;":C"&amp;IF(B691=MAX(B:B),1010,MATCH(B691+1,B:B,0)-1)),"H")+COUNTIF(INDIRECT("C"&amp;MATCH(B691,B:B,0)&amp;":C"&amp;IF(B691=MAX(B:B),1010,MATCH(B691+1,B:B,0)-1)),"S")+1,"")),B691&amp;"V1",IF(AD691=LARGE(INDIRECT("AD"&amp;MATCH(B691,B:B,0)&amp;":AD"&amp;IF(B691=MAX(B:B),1010,MATCH(B691+1,B:B,0)-1)), IF(COUNTIF(INDIRECT("C"&amp;MATCH(B691,B:B,0)&amp;":C"&amp;IF(B691=MAX(B:B),1010,MATCH(B691+1,B:B,0)-1)),"V")&gt;0,COUNTIF(INDIRECT("C"&amp;MATCH(B691,B:B,0)&amp;":C"&amp;IF(B691=MAX(B:B),1010,MATCH(B691+1,B:B,0)-1)),"H")+COUNTIF(INDIRECT("C"&amp;MATCH(B691,B:B,0)&amp;":C"&amp;IF(B691=MAX(B:B),1010,MATCH(B691+1,B:B,0)-1)),"S")+2,"")),B691&amp;"V2","")))))),"")</f>
        <v/>
      </c>
      <c r="AH691" s="14" t="str">
        <f t="shared" ca="1" si="207"/>
        <v/>
      </c>
    </row>
    <row r="692" spans="1:34" customFormat="1" x14ac:dyDescent="0.3">
      <c r="A692" s="52" t="str">
        <f t="shared" ca="1" si="204"/>
        <v/>
      </c>
      <c r="L692" s="9"/>
      <c r="M692" s="52"/>
      <c r="N692" s="52"/>
      <c r="O692" s="47" t="str">
        <f t="shared" si="192"/>
        <v/>
      </c>
      <c r="P692" s="46" t="str">
        <f t="shared" ca="1" si="193"/>
        <v/>
      </c>
      <c r="Q692" s="39"/>
      <c r="R692" s="39"/>
      <c r="S692" s="40"/>
      <c r="T692" s="6" t="str">
        <f t="shared" si="194"/>
        <v/>
      </c>
      <c r="U692" s="6" t="str">
        <f t="shared" si="195"/>
        <v/>
      </c>
      <c r="V692" s="6" t="str">
        <f t="shared" si="196"/>
        <v/>
      </c>
      <c r="W692" s="6" t="str">
        <f t="shared" si="197"/>
        <v/>
      </c>
      <c r="X692" s="6" t="str">
        <f t="shared" si="198"/>
        <v/>
      </c>
      <c r="Y692" s="6" t="str">
        <f t="shared" si="199"/>
        <v/>
      </c>
      <c r="Z692" s="6" t="str">
        <f t="shared" si="200"/>
        <v/>
      </c>
      <c r="AA692" s="6" t="str">
        <f t="shared" si="201"/>
        <v/>
      </c>
      <c r="AB692" s="6" t="str">
        <f t="shared" si="202"/>
        <v/>
      </c>
      <c r="AC692" s="6" t="str">
        <f t="shared" si="203"/>
        <v/>
      </c>
      <c r="AD692" s="6" t="str">
        <f t="shared" si="205"/>
        <v/>
      </c>
      <c r="AE692" s="6" t="str">
        <f t="shared" si="206"/>
        <v/>
      </c>
      <c r="AF692" s="6" t="str">
        <f t="shared" si="208"/>
        <v/>
      </c>
      <c r="AG692" s="6" t="str">
        <f ca="1">IFERROR(IF(AD692=LARGE(INDIRECT("AD"&amp;MATCH(B692,B:B,0)&amp;":AD"&amp;IF(B692=MAX(B:B),1010,MATCH(B692+1,B:B,0)-1)),IF(COUNTIF(INDIRECT("C"&amp;MATCH(B692,B:B,0)&amp;":C"&amp;IF(B692=MAX(B:B),1010,MATCH(B692+1,B:B,0)-1)),"H")&gt;0,1,"")),B692&amp;"H1",IF(AD692=LARGE(INDIRECT("AD"&amp;MATCH(B692,B:B,0)&amp;":AD"&amp;IF(B692=MAX(B:B),1010,MATCH(B692+1,B:B,0)-1)),IF(COUNTIF(INDIRECT("C"&amp;MATCH(B692,B:B,0)&amp;":C"&amp;IF(B692=MAX(B:B),1010,MATCH(B692+1,B:B,0)-1)),"H")&gt;0,2,"")),B692&amp;"H2",IF(AD692=LARGE(INDIRECT("AD"&amp;MATCH(B692,B:B,0)&amp;":AD"&amp;IF(B692=MAX(B:B),1010,MATCH(B692+1,B:B,0)-1)), IF(COUNTIF(INDIRECT("C"&amp;MATCH(B692,B:B,0)&amp;":C"&amp;IF(B692=MAX(B:B),1010,MATCH(B692+1,B:B,0)-1)),"S")&gt;0,COUNTIF(INDIRECT("C"&amp;MATCH(B692,B:B,0)&amp;":C"&amp;IF(B692=MAX(B:B),1010,MATCH(B692+1,B:B,0)-1)),"H")+1,””)),B692&amp;"S1",IF(AD692=LARGE(INDIRECT("AD"&amp;MATCH(B692,B:B,0)&amp;":AD"&amp;IF(B692=MAX(B:B),1010,MATCH(B692+1,B:B,0)-1)), IF(COUNTIF(INDIRECT("C"&amp;MATCH(B692,B:B,0)&amp;":C"&amp;IF(B692=MAX(B:B),1010,MATCH(B692+1,B:B,0)-1)),"S")&gt;0,COUNTIF(INDIRECT("C"&amp;MATCH(B692,B:B,0)&amp;":C"&amp;IF(B692=MAX(B:B),1010,MATCH(B692+1,B:B,0)-1)),"H")+2,””)),B692&amp;"S2",IF(AD692=LARGE(INDIRECT("AD"&amp;MATCH(B692,B:B,0)&amp;":AD"&amp;IF(B692=MAX(B:B),1010,MATCH(B692+1,B:B,0)-1)), IF(COUNTIF(INDIRECT("C"&amp;MATCH(B692,B:B,0)&amp;":C"&amp;IF(B692=MAX(B:B),1010,MATCH(B692+1,B:B,0)-1)),"V")&gt;0,COUNTIF(INDIRECT("C"&amp;MATCH(B692,B:B,0)&amp;":C"&amp;IF(B692=MAX(B:B),1010,MATCH(B692+1,B:B,0)-1)),"H")+COUNTIF(INDIRECT("C"&amp;MATCH(B692,B:B,0)&amp;":C"&amp;IF(B692=MAX(B:B),1010,MATCH(B692+1,B:B,0)-1)),"S")+1,"")),B692&amp;"V1",IF(AD692=LARGE(INDIRECT("AD"&amp;MATCH(B692,B:B,0)&amp;":AD"&amp;IF(B692=MAX(B:B),1010,MATCH(B692+1,B:B,0)-1)), IF(COUNTIF(INDIRECT("C"&amp;MATCH(B692,B:B,0)&amp;":C"&amp;IF(B692=MAX(B:B),1010,MATCH(B692+1,B:B,0)-1)),"V")&gt;0,COUNTIF(INDIRECT("C"&amp;MATCH(B692,B:B,0)&amp;":C"&amp;IF(B692=MAX(B:B),1010,MATCH(B692+1,B:B,0)-1)),"H")+COUNTIF(INDIRECT("C"&amp;MATCH(B692,B:B,0)&amp;":C"&amp;IF(B692=MAX(B:B),1010,MATCH(B692+1,B:B,0)-1)),"S")+2,"")),B692&amp;"V2","")))))),"")</f>
        <v/>
      </c>
      <c r="AH692" s="14" t="str">
        <f t="shared" ca="1" si="207"/>
        <v/>
      </c>
    </row>
    <row r="693" spans="1:34" customFormat="1" x14ac:dyDescent="0.3">
      <c r="A693" s="52" t="str">
        <f t="shared" ca="1" si="204"/>
        <v/>
      </c>
      <c r="L693" s="9"/>
      <c r="M693" s="52"/>
      <c r="N693" s="52"/>
      <c r="O693" s="47" t="str">
        <f t="shared" ref="O693:O707" si="209">IF(B693="","",SUM(E693:N693))</f>
        <v/>
      </c>
      <c r="P693" s="46" t="str">
        <f t="shared" ref="P693:P707" ca="1" si="210">IFERROR(IF(B693=B694,"",IFERROR(LARGE(INDIRECT("AD"&amp;MATCH(B693,B:B,0)&amp;":AD"&amp;IF(B693=MAX(B:B),1010,MATCH(B693+1,B:B,0)-1)),IF(COUNTIF(INDIRECT("C"&amp;MATCH(B693,B:B,0)&amp;":C"&amp;IF(B693=MAX(B:B),1010,MATCH(B693+1,B:B,0)-1)),"H")&gt;0,1,"")),60000)+IFERROR(LARGE(INDIRECT("AD"&amp;MATCH(B693,B:B,0)&amp;":AD"&amp;IF(B693=MAX(B:B),1010,MATCH(B693+1,B:B,0)-1)),IF(COUNTIF(INDIRECT("C"&amp;MATCH(B693,B:B,0)&amp;":C"&amp;IF(B693=MAX(B:B),1010,MATCH(B693+1,B:B,0)-1)),"H")&gt;1,2,"")),60000)-120000+IFERROR(LARGE(INDIRECT("AD"&amp;MATCH(B693,B:B,0)&amp;":AD"&amp;IF(B693=MAX(B:B),1010,MATCH(B693+1,B:B,0)-1)),IF(COUNTIF(INDIRECT("C"&amp;MATCH(B693,B:B,0)&amp;":C"&amp;IF(B693=MAX(B:B),1010,MATCH(B693+1,B:B,0)-1)),"S")&gt;0,COUNTIF(INDIRECT("C"&amp;MATCH(B693,B:B,0)&amp;":C"&amp;IF(B693=MAX(B:B),1010,MATCH(B693+1,B:B,0)-1)),"H")+1,"")),40000)+IFERROR(LARGE(INDIRECT("AD"&amp;MATCH(B693,B:B,0)&amp;":AD"&amp;IF(B693=MAX(B:B),1010,MATCH(B693+1,B:B,0)-1)),IF(COUNTIF(INDIRECT("C"&amp;MATCH(B693,B:B,0)&amp;":C"&amp;IF(B693=MAX(B:B),1010,MATCH(B693+1,B:B,0)-1)),"S")&gt;1,COUNTIF(INDIRECT("C"&amp;MATCH(B693,B:B,0)&amp;":C"&amp;IF(B693=MAX(B:B),1010,MATCH(B693+1,B:B,0)-1)),"H")+2,"")),40000)-80000+IFERROR(LARGE(INDIRECT("AD"&amp;MATCH(B693,B:B,0)&amp;":AD"&amp;IF(B693=MAX(B:B),1010,MATCH(B693+1,B:B,0)-1)),IF(COUNTIF(INDIRECT("C"&amp;MATCH(B693,B:B,0)&amp;":C"&amp;IF(B693=MAX(B:B),1010,MATCH(B693+1,B:B,0)-1)),"V")&gt;0,COUNTIF(INDIRECT("C"&amp;MATCH(B693,B:B,0)&amp;":C"&amp;IF(B693=MAX(B:B),1010,MATCH(B693+1,B:B,0)-1)),"H")+COUNTIF(INDIRECT("C"&amp;MATCH(B693,B:B,0)&amp;":C"&amp;IF(B693=MAX(B:B),1010,MATCH(B693+1,B:B,0)-1)),"S")+1,"")),20000)+IFERROR(LARGE(INDIRECT("AD"&amp;MATCH(B693,B:B,0)&amp;":AD"&amp;IF(B693=MAX(B:B),1010,MATCH(B693+1,B:B,0)-1)),IF(COUNTIF(INDIRECT("C"&amp;MATCH(B693,B:B,0)&amp;":C"&amp;IF(B693=MAX(B:B),1010,MATCH(B693+1,B:B,0)-1)),"V")&gt;1,COUNTIF(INDIRECT("C"&amp;MATCH(B693,B:B,0)&amp;":C"&amp;IF(B693=MAX(B:B),1010,MATCH(B693+1,B:B,0)-1)),"H")+COUNTIF(INDIRECT("C"&amp;MATCH(B693,B:B,0)&amp;":C"&amp;IF(B693=MAX(B:B),1010,MATCH(B693+1,B:B,0)-1)),"S")+2,"")),20000)-40000),"")</f>
        <v/>
      </c>
      <c r="Q693" s="39"/>
      <c r="R693" s="39"/>
      <c r="S693" s="40"/>
      <c r="T693" s="6" t="str">
        <f t="shared" ref="T693:T707" si="211">IF($C693="H",E693-0.0000001*ROW()+6000,IF($C693="S",E693-0.0000001*ROW()+4000,IF($C693="V",E693-0.0000001*ROW()+2000,"")))</f>
        <v/>
      </c>
      <c r="U693" s="6" t="str">
        <f t="shared" ref="U693:U707" si="212">IF($C693="H",F693-0.0000001*ROW()+6000,IF($C693="S",F693-0.0000001*ROW()+4000,IF($C693="V",F693-0.0000001*ROW()+2000,"")))</f>
        <v/>
      </c>
      <c r="V693" s="6" t="str">
        <f t="shared" ref="V693:V707" si="213">IF($C693="H",G693-0.0000001*ROW()+6000,IF($C693="S",G693-0.0000001*ROW()+4000,IF($C693="V",G693-0.0000001*ROW()+2000,"")))</f>
        <v/>
      </c>
      <c r="W693" s="6" t="str">
        <f t="shared" ref="W693:W707" si="214">IF($C693="H",H693-0.0000001*ROW()+6000,IF($C693="S",H693-0.0000001*ROW()+4000,IF($C693="V",H693-0.0000001*ROW()+2000,"")))</f>
        <v/>
      </c>
      <c r="X693" s="6" t="str">
        <f t="shared" ref="X693:X707" si="215">IF($C693="H",I693-0.0000001*ROW()+6000,IF($C693="S",I693-0.0000001*ROW()+4000,IF($C693="V",I693-0.0000001*ROW()+2000,"")))</f>
        <v/>
      </c>
      <c r="Y693" s="6" t="str">
        <f t="shared" ref="Y693:Y707" si="216">IF($C693="H",J693-0.0000001*ROW()+6000,IF($C693="S",J693-0.0000001*ROW()+4000,IF($C693="V",J693-0.0000001*ROW()+2000,"")))</f>
        <v/>
      </c>
      <c r="Z693" s="6" t="str">
        <f t="shared" ref="Z693:Z707" si="217">IF($C693="H",K693-0.0000001*ROW()+6000,IF($C693="S",K693-0.0000001*ROW()+4000,IF($C693="V",K693-0.0000001*ROW()+2000,"")))</f>
        <v/>
      </c>
      <c r="AA693" s="6" t="str">
        <f t="shared" ref="AA693:AA707" si="218">IF($C693="H",L693-0.0000001*ROW()+6000,IF($C693="S",L693-0.0000001*ROW()+4000,IF($C693="V",L693-0.0000001*ROW()+2000,"")))</f>
        <v/>
      </c>
      <c r="AB693" s="6" t="str">
        <f t="shared" ref="AB693:AB707" si="219">IF($C693="H",M693-0.0000001*ROW()+6000,IF($C693="S",M693-0.0000001*ROW()+4000,IF($C693="V",M693-0.0000001*ROW()+2000,"")))</f>
        <v/>
      </c>
      <c r="AC693" s="6" t="str">
        <f t="shared" ref="AC693:AC707" si="220">IF($C693="H",N693-0.0000001*ROW()+6000,IF($C693="S",N693-0.0000001*ROW()+4000,IF($C693="V",N693-0.0000001*ROW()+2000,"")))</f>
        <v/>
      </c>
      <c r="AD693" s="6" t="str">
        <f t="shared" si="205"/>
        <v/>
      </c>
      <c r="AE693" s="6" t="str">
        <f t="shared" si="206"/>
        <v/>
      </c>
      <c r="AF693" s="6" t="str">
        <f t="shared" si="208"/>
        <v/>
      </c>
      <c r="AG693" s="6" t="str">
        <f ca="1">IFERROR(IF(AD693=LARGE(INDIRECT("AD"&amp;MATCH(B693,B:B,0)&amp;":AD"&amp;IF(B693=MAX(B:B),1010,MATCH(B693+1,B:B,0)-1)),IF(COUNTIF(INDIRECT("C"&amp;MATCH(B693,B:B,0)&amp;":C"&amp;IF(B693=MAX(B:B),1010,MATCH(B693+1,B:B,0)-1)),"H")&gt;0,1,"")),B693&amp;"H1",IF(AD693=LARGE(INDIRECT("AD"&amp;MATCH(B693,B:B,0)&amp;":AD"&amp;IF(B693=MAX(B:B),1010,MATCH(B693+1,B:B,0)-1)),IF(COUNTIF(INDIRECT("C"&amp;MATCH(B693,B:B,0)&amp;":C"&amp;IF(B693=MAX(B:B),1010,MATCH(B693+1,B:B,0)-1)),"H")&gt;0,2,"")),B693&amp;"H2",IF(AD693=LARGE(INDIRECT("AD"&amp;MATCH(B693,B:B,0)&amp;":AD"&amp;IF(B693=MAX(B:B),1010,MATCH(B693+1,B:B,0)-1)), IF(COUNTIF(INDIRECT("C"&amp;MATCH(B693,B:B,0)&amp;":C"&amp;IF(B693=MAX(B:B),1010,MATCH(B693+1,B:B,0)-1)),"S")&gt;0,COUNTIF(INDIRECT("C"&amp;MATCH(B693,B:B,0)&amp;":C"&amp;IF(B693=MAX(B:B),1010,MATCH(B693+1,B:B,0)-1)),"H")+1,””)),B693&amp;"S1",IF(AD693=LARGE(INDIRECT("AD"&amp;MATCH(B693,B:B,0)&amp;":AD"&amp;IF(B693=MAX(B:B),1010,MATCH(B693+1,B:B,0)-1)), IF(COUNTIF(INDIRECT("C"&amp;MATCH(B693,B:B,0)&amp;":C"&amp;IF(B693=MAX(B:B),1010,MATCH(B693+1,B:B,0)-1)),"S")&gt;0,COUNTIF(INDIRECT("C"&amp;MATCH(B693,B:B,0)&amp;":C"&amp;IF(B693=MAX(B:B),1010,MATCH(B693+1,B:B,0)-1)),"H")+2,””)),B693&amp;"S2",IF(AD693=LARGE(INDIRECT("AD"&amp;MATCH(B693,B:B,0)&amp;":AD"&amp;IF(B693=MAX(B:B),1010,MATCH(B693+1,B:B,0)-1)), IF(COUNTIF(INDIRECT("C"&amp;MATCH(B693,B:B,0)&amp;":C"&amp;IF(B693=MAX(B:B),1010,MATCH(B693+1,B:B,0)-1)),"V")&gt;0,COUNTIF(INDIRECT("C"&amp;MATCH(B693,B:B,0)&amp;":C"&amp;IF(B693=MAX(B:B),1010,MATCH(B693+1,B:B,0)-1)),"H")+COUNTIF(INDIRECT("C"&amp;MATCH(B693,B:B,0)&amp;":C"&amp;IF(B693=MAX(B:B),1010,MATCH(B693+1,B:B,0)-1)),"S")+1,"")),B693&amp;"V1",IF(AD693=LARGE(INDIRECT("AD"&amp;MATCH(B693,B:B,0)&amp;":AD"&amp;IF(B693=MAX(B:B),1010,MATCH(B693+1,B:B,0)-1)), IF(COUNTIF(INDIRECT("C"&amp;MATCH(B693,B:B,0)&amp;":C"&amp;IF(B693=MAX(B:B),1010,MATCH(B693+1,B:B,0)-1)),"V")&gt;0,COUNTIF(INDIRECT("C"&amp;MATCH(B693,B:B,0)&amp;":C"&amp;IF(B693=MAX(B:B),1010,MATCH(B693+1,B:B,0)-1)),"H")+COUNTIF(INDIRECT("C"&amp;MATCH(B693,B:B,0)&amp;":C"&amp;IF(B693=MAX(B:B),1010,MATCH(B693+1,B:B,0)-1)),"S")+2,"")),B693&amp;"V2","")))))),"")</f>
        <v/>
      </c>
      <c r="AH693" s="14" t="str">
        <f t="shared" ca="1" si="207"/>
        <v/>
      </c>
    </row>
    <row r="694" spans="1:34" customFormat="1" x14ac:dyDescent="0.3">
      <c r="A694" s="52" t="str">
        <f t="shared" ca="1" si="204"/>
        <v/>
      </c>
      <c r="L694" s="9"/>
      <c r="M694" s="52"/>
      <c r="N694" s="52"/>
      <c r="O694" s="47" t="str">
        <f t="shared" si="209"/>
        <v/>
      </c>
      <c r="P694" s="46" t="str">
        <f t="shared" ca="1" si="210"/>
        <v/>
      </c>
      <c r="Q694" s="39"/>
      <c r="R694" s="39"/>
      <c r="S694" s="40"/>
      <c r="T694" s="6" t="str">
        <f t="shared" si="211"/>
        <v/>
      </c>
      <c r="U694" s="6" t="str">
        <f t="shared" si="212"/>
        <v/>
      </c>
      <c r="V694" s="6" t="str">
        <f t="shared" si="213"/>
        <v/>
      </c>
      <c r="W694" s="6" t="str">
        <f t="shared" si="214"/>
        <v/>
      </c>
      <c r="X694" s="6" t="str">
        <f t="shared" si="215"/>
        <v/>
      </c>
      <c r="Y694" s="6" t="str">
        <f t="shared" si="216"/>
        <v/>
      </c>
      <c r="Z694" s="6" t="str">
        <f t="shared" si="217"/>
        <v/>
      </c>
      <c r="AA694" s="6" t="str">
        <f t="shared" si="218"/>
        <v/>
      </c>
      <c r="AB694" s="6" t="str">
        <f t="shared" si="219"/>
        <v/>
      </c>
      <c r="AC694" s="6" t="str">
        <f t="shared" si="220"/>
        <v/>
      </c>
      <c r="AD694" s="6" t="str">
        <f t="shared" si="205"/>
        <v/>
      </c>
      <c r="AE694" s="6" t="str">
        <f t="shared" si="206"/>
        <v/>
      </c>
      <c r="AF694" s="6" t="str">
        <f t="shared" si="208"/>
        <v/>
      </c>
      <c r="AG694" s="6" t="str">
        <f ca="1">IFERROR(IF(AD694=LARGE(INDIRECT("AD"&amp;MATCH(B694,B:B,0)&amp;":AD"&amp;IF(B694=MAX(B:B),1010,MATCH(B694+1,B:B,0)-1)),IF(COUNTIF(INDIRECT("C"&amp;MATCH(B694,B:B,0)&amp;":C"&amp;IF(B694=MAX(B:B),1010,MATCH(B694+1,B:B,0)-1)),"H")&gt;0,1,"")),B694&amp;"H1",IF(AD694=LARGE(INDIRECT("AD"&amp;MATCH(B694,B:B,0)&amp;":AD"&amp;IF(B694=MAX(B:B),1010,MATCH(B694+1,B:B,0)-1)),IF(COUNTIF(INDIRECT("C"&amp;MATCH(B694,B:B,0)&amp;":C"&amp;IF(B694=MAX(B:B),1010,MATCH(B694+1,B:B,0)-1)),"H")&gt;0,2,"")),B694&amp;"H2",IF(AD694=LARGE(INDIRECT("AD"&amp;MATCH(B694,B:B,0)&amp;":AD"&amp;IF(B694=MAX(B:B),1010,MATCH(B694+1,B:B,0)-1)), IF(COUNTIF(INDIRECT("C"&amp;MATCH(B694,B:B,0)&amp;":C"&amp;IF(B694=MAX(B:B),1010,MATCH(B694+1,B:B,0)-1)),"S")&gt;0,COUNTIF(INDIRECT("C"&amp;MATCH(B694,B:B,0)&amp;":C"&amp;IF(B694=MAX(B:B),1010,MATCH(B694+1,B:B,0)-1)),"H")+1,””)),B694&amp;"S1",IF(AD694=LARGE(INDIRECT("AD"&amp;MATCH(B694,B:B,0)&amp;":AD"&amp;IF(B694=MAX(B:B),1010,MATCH(B694+1,B:B,0)-1)), IF(COUNTIF(INDIRECT("C"&amp;MATCH(B694,B:B,0)&amp;":C"&amp;IF(B694=MAX(B:B),1010,MATCH(B694+1,B:B,0)-1)),"S")&gt;0,COUNTIF(INDIRECT("C"&amp;MATCH(B694,B:B,0)&amp;":C"&amp;IF(B694=MAX(B:B),1010,MATCH(B694+1,B:B,0)-1)),"H")+2,””)),B694&amp;"S2",IF(AD694=LARGE(INDIRECT("AD"&amp;MATCH(B694,B:B,0)&amp;":AD"&amp;IF(B694=MAX(B:B),1010,MATCH(B694+1,B:B,0)-1)), IF(COUNTIF(INDIRECT("C"&amp;MATCH(B694,B:B,0)&amp;":C"&amp;IF(B694=MAX(B:B),1010,MATCH(B694+1,B:B,0)-1)),"V")&gt;0,COUNTIF(INDIRECT("C"&amp;MATCH(B694,B:B,0)&amp;":C"&amp;IF(B694=MAX(B:B),1010,MATCH(B694+1,B:B,0)-1)),"H")+COUNTIF(INDIRECT("C"&amp;MATCH(B694,B:B,0)&amp;":C"&amp;IF(B694=MAX(B:B),1010,MATCH(B694+1,B:B,0)-1)),"S")+1,"")),B694&amp;"V1",IF(AD694=LARGE(INDIRECT("AD"&amp;MATCH(B694,B:B,0)&amp;":AD"&amp;IF(B694=MAX(B:B),1010,MATCH(B694+1,B:B,0)-1)), IF(COUNTIF(INDIRECT("C"&amp;MATCH(B694,B:B,0)&amp;":C"&amp;IF(B694=MAX(B:B),1010,MATCH(B694+1,B:B,0)-1)),"V")&gt;0,COUNTIF(INDIRECT("C"&amp;MATCH(B694,B:B,0)&amp;":C"&amp;IF(B694=MAX(B:B),1010,MATCH(B694+1,B:B,0)-1)),"H")+COUNTIF(INDIRECT("C"&amp;MATCH(B694,B:B,0)&amp;":C"&amp;IF(B694=MAX(B:B),1010,MATCH(B694+1,B:B,0)-1)),"S")+2,"")),B694&amp;"V2","")))))),"")</f>
        <v/>
      </c>
      <c r="AH694" s="14" t="str">
        <f t="shared" ca="1" si="207"/>
        <v/>
      </c>
    </row>
    <row r="695" spans="1:34" customFormat="1" x14ac:dyDescent="0.3">
      <c r="A695" s="52" t="str">
        <f t="shared" ca="1" si="204"/>
        <v/>
      </c>
      <c r="L695" s="9"/>
      <c r="M695" s="52"/>
      <c r="N695" s="52"/>
      <c r="O695" s="47" t="str">
        <f t="shared" si="209"/>
        <v/>
      </c>
      <c r="P695" s="46" t="str">
        <f t="shared" ca="1" si="210"/>
        <v/>
      </c>
      <c r="Q695" s="39"/>
      <c r="R695" s="39"/>
      <c r="S695" s="40"/>
      <c r="T695" s="6" t="str">
        <f t="shared" si="211"/>
        <v/>
      </c>
      <c r="U695" s="6" t="str">
        <f t="shared" si="212"/>
        <v/>
      </c>
      <c r="V695" s="6" t="str">
        <f t="shared" si="213"/>
        <v/>
      </c>
      <c r="W695" s="6" t="str">
        <f t="shared" si="214"/>
        <v/>
      </c>
      <c r="X695" s="6" t="str">
        <f t="shared" si="215"/>
        <v/>
      </c>
      <c r="Y695" s="6" t="str">
        <f t="shared" si="216"/>
        <v/>
      </c>
      <c r="Z695" s="6" t="str">
        <f t="shared" si="217"/>
        <v/>
      </c>
      <c r="AA695" s="6" t="str">
        <f t="shared" si="218"/>
        <v/>
      </c>
      <c r="AB695" s="6" t="str">
        <f t="shared" si="219"/>
        <v/>
      </c>
      <c r="AC695" s="6" t="str">
        <f t="shared" si="220"/>
        <v/>
      </c>
      <c r="AD695" s="6" t="str">
        <f t="shared" si="205"/>
        <v/>
      </c>
      <c r="AE695" s="6" t="str">
        <f t="shared" si="206"/>
        <v/>
      </c>
      <c r="AF695" s="6" t="str">
        <f t="shared" si="208"/>
        <v/>
      </c>
      <c r="AG695" s="6" t="str">
        <f ca="1">IFERROR(IF(AD695=LARGE(INDIRECT("AD"&amp;MATCH(B695,B:B,0)&amp;":AD"&amp;IF(B695=MAX(B:B),1010,MATCH(B695+1,B:B,0)-1)),IF(COUNTIF(INDIRECT("C"&amp;MATCH(B695,B:B,0)&amp;":C"&amp;IF(B695=MAX(B:B),1010,MATCH(B695+1,B:B,0)-1)),"H")&gt;0,1,"")),B695&amp;"H1",IF(AD695=LARGE(INDIRECT("AD"&amp;MATCH(B695,B:B,0)&amp;":AD"&amp;IF(B695=MAX(B:B),1010,MATCH(B695+1,B:B,0)-1)),IF(COUNTIF(INDIRECT("C"&amp;MATCH(B695,B:B,0)&amp;":C"&amp;IF(B695=MAX(B:B),1010,MATCH(B695+1,B:B,0)-1)),"H")&gt;0,2,"")),B695&amp;"H2",IF(AD695=LARGE(INDIRECT("AD"&amp;MATCH(B695,B:B,0)&amp;":AD"&amp;IF(B695=MAX(B:B),1010,MATCH(B695+1,B:B,0)-1)), IF(COUNTIF(INDIRECT("C"&amp;MATCH(B695,B:B,0)&amp;":C"&amp;IF(B695=MAX(B:B),1010,MATCH(B695+1,B:B,0)-1)),"S")&gt;0,COUNTIF(INDIRECT("C"&amp;MATCH(B695,B:B,0)&amp;":C"&amp;IF(B695=MAX(B:B),1010,MATCH(B695+1,B:B,0)-1)),"H")+1,””)),B695&amp;"S1",IF(AD695=LARGE(INDIRECT("AD"&amp;MATCH(B695,B:B,0)&amp;":AD"&amp;IF(B695=MAX(B:B),1010,MATCH(B695+1,B:B,0)-1)), IF(COUNTIF(INDIRECT("C"&amp;MATCH(B695,B:B,0)&amp;":C"&amp;IF(B695=MAX(B:B),1010,MATCH(B695+1,B:B,0)-1)),"S")&gt;0,COUNTIF(INDIRECT("C"&amp;MATCH(B695,B:B,0)&amp;":C"&amp;IF(B695=MAX(B:B),1010,MATCH(B695+1,B:B,0)-1)),"H")+2,””)),B695&amp;"S2",IF(AD695=LARGE(INDIRECT("AD"&amp;MATCH(B695,B:B,0)&amp;":AD"&amp;IF(B695=MAX(B:B),1010,MATCH(B695+1,B:B,0)-1)), IF(COUNTIF(INDIRECT("C"&amp;MATCH(B695,B:B,0)&amp;":C"&amp;IF(B695=MAX(B:B),1010,MATCH(B695+1,B:B,0)-1)),"V")&gt;0,COUNTIF(INDIRECT("C"&amp;MATCH(B695,B:B,0)&amp;":C"&amp;IF(B695=MAX(B:B),1010,MATCH(B695+1,B:B,0)-1)),"H")+COUNTIF(INDIRECT("C"&amp;MATCH(B695,B:B,0)&amp;":C"&amp;IF(B695=MAX(B:B),1010,MATCH(B695+1,B:B,0)-1)),"S")+1,"")),B695&amp;"V1",IF(AD695=LARGE(INDIRECT("AD"&amp;MATCH(B695,B:B,0)&amp;":AD"&amp;IF(B695=MAX(B:B),1010,MATCH(B695+1,B:B,0)-1)), IF(COUNTIF(INDIRECT("C"&amp;MATCH(B695,B:B,0)&amp;":C"&amp;IF(B695=MAX(B:B),1010,MATCH(B695+1,B:B,0)-1)),"V")&gt;0,COUNTIF(INDIRECT("C"&amp;MATCH(B695,B:B,0)&amp;":C"&amp;IF(B695=MAX(B:B),1010,MATCH(B695+1,B:B,0)-1)),"H")+COUNTIF(INDIRECT("C"&amp;MATCH(B695,B:B,0)&amp;":C"&amp;IF(B695=MAX(B:B),1010,MATCH(B695+1,B:B,0)-1)),"S")+2,"")),B695&amp;"V2","")))))),"")</f>
        <v/>
      </c>
      <c r="AH695" s="14" t="str">
        <f t="shared" ca="1" si="207"/>
        <v/>
      </c>
    </row>
    <row r="696" spans="1:34" customFormat="1" x14ac:dyDescent="0.3">
      <c r="A696" s="52" t="str">
        <f t="shared" ca="1" si="204"/>
        <v/>
      </c>
      <c r="L696" s="9"/>
      <c r="M696" s="52"/>
      <c r="N696" s="52"/>
      <c r="O696" s="47" t="str">
        <f t="shared" si="209"/>
        <v/>
      </c>
      <c r="P696" s="46" t="str">
        <f t="shared" ca="1" si="210"/>
        <v/>
      </c>
      <c r="Q696" s="39"/>
      <c r="R696" s="39"/>
      <c r="S696" s="40"/>
      <c r="T696" s="6" t="str">
        <f t="shared" si="211"/>
        <v/>
      </c>
      <c r="U696" s="6" t="str">
        <f t="shared" si="212"/>
        <v/>
      </c>
      <c r="V696" s="6" t="str">
        <f t="shared" si="213"/>
        <v/>
      </c>
      <c r="W696" s="6" t="str">
        <f t="shared" si="214"/>
        <v/>
      </c>
      <c r="X696" s="6" t="str">
        <f t="shared" si="215"/>
        <v/>
      </c>
      <c r="Y696" s="6" t="str">
        <f t="shared" si="216"/>
        <v/>
      </c>
      <c r="Z696" s="6" t="str">
        <f t="shared" si="217"/>
        <v/>
      </c>
      <c r="AA696" s="6" t="str">
        <f t="shared" si="218"/>
        <v/>
      </c>
      <c r="AB696" s="6" t="str">
        <f t="shared" si="219"/>
        <v/>
      </c>
      <c r="AC696" s="6" t="str">
        <f t="shared" si="220"/>
        <v/>
      </c>
      <c r="AD696" s="6" t="str">
        <f t="shared" si="205"/>
        <v/>
      </c>
      <c r="AE696" s="6" t="str">
        <f t="shared" si="206"/>
        <v/>
      </c>
      <c r="AF696" s="6" t="str">
        <f t="shared" si="208"/>
        <v/>
      </c>
      <c r="AG696" s="6" t="str">
        <f ca="1">IFERROR(IF(AD696=LARGE(INDIRECT("AD"&amp;MATCH(B696,B:B,0)&amp;":AD"&amp;IF(B696=MAX(B:B),1010,MATCH(B696+1,B:B,0)-1)),IF(COUNTIF(INDIRECT("C"&amp;MATCH(B696,B:B,0)&amp;":C"&amp;IF(B696=MAX(B:B),1010,MATCH(B696+1,B:B,0)-1)),"H")&gt;0,1,"")),B696&amp;"H1",IF(AD696=LARGE(INDIRECT("AD"&amp;MATCH(B696,B:B,0)&amp;":AD"&amp;IF(B696=MAX(B:B),1010,MATCH(B696+1,B:B,0)-1)),IF(COUNTIF(INDIRECT("C"&amp;MATCH(B696,B:B,0)&amp;":C"&amp;IF(B696=MAX(B:B),1010,MATCH(B696+1,B:B,0)-1)),"H")&gt;0,2,"")),B696&amp;"H2",IF(AD696=LARGE(INDIRECT("AD"&amp;MATCH(B696,B:B,0)&amp;":AD"&amp;IF(B696=MAX(B:B),1010,MATCH(B696+1,B:B,0)-1)), IF(COUNTIF(INDIRECT("C"&amp;MATCH(B696,B:B,0)&amp;":C"&amp;IF(B696=MAX(B:B),1010,MATCH(B696+1,B:B,0)-1)),"S")&gt;0,COUNTIF(INDIRECT("C"&amp;MATCH(B696,B:B,0)&amp;":C"&amp;IF(B696=MAX(B:B),1010,MATCH(B696+1,B:B,0)-1)),"H")+1,””)),B696&amp;"S1",IF(AD696=LARGE(INDIRECT("AD"&amp;MATCH(B696,B:B,0)&amp;":AD"&amp;IF(B696=MAX(B:B),1010,MATCH(B696+1,B:B,0)-1)), IF(COUNTIF(INDIRECT("C"&amp;MATCH(B696,B:B,0)&amp;":C"&amp;IF(B696=MAX(B:B),1010,MATCH(B696+1,B:B,0)-1)),"S")&gt;0,COUNTIF(INDIRECT("C"&amp;MATCH(B696,B:B,0)&amp;":C"&amp;IF(B696=MAX(B:B),1010,MATCH(B696+1,B:B,0)-1)),"H")+2,””)),B696&amp;"S2",IF(AD696=LARGE(INDIRECT("AD"&amp;MATCH(B696,B:B,0)&amp;":AD"&amp;IF(B696=MAX(B:B),1010,MATCH(B696+1,B:B,0)-1)), IF(COUNTIF(INDIRECT("C"&amp;MATCH(B696,B:B,0)&amp;":C"&amp;IF(B696=MAX(B:B),1010,MATCH(B696+1,B:B,0)-1)),"V")&gt;0,COUNTIF(INDIRECT("C"&amp;MATCH(B696,B:B,0)&amp;":C"&amp;IF(B696=MAX(B:B),1010,MATCH(B696+1,B:B,0)-1)),"H")+COUNTIF(INDIRECT("C"&amp;MATCH(B696,B:B,0)&amp;":C"&amp;IF(B696=MAX(B:B),1010,MATCH(B696+1,B:B,0)-1)),"S")+1,"")),B696&amp;"V1",IF(AD696=LARGE(INDIRECT("AD"&amp;MATCH(B696,B:B,0)&amp;":AD"&amp;IF(B696=MAX(B:B),1010,MATCH(B696+1,B:B,0)-1)), IF(COUNTIF(INDIRECT("C"&amp;MATCH(B696,B:B,0)&amp;":C"&amp;IF(B696=MAX(B:B),1010,MATCH(B696+1,B:B,0)-1)),"V")&gt;0,COUNTIF(INDIRECT("C"&amp;MATCH(B696,B:B,0)&amp;":C"&amp;IF(B696=MAX(B:B),1010,MATCH(B696+1,B:B,0)-1)),"H")+COUNTIF(INDIRECT("C"&amp;MATCH(B696,B:B,0)&amp;":C"&amp;IF(B696=MAX(B:B),1010,MATCH(B696+1,B:B,0)-1)),"S")+2,"")),B696&amp;"V2","")))))),"")</f>
        <v/>
      </c>
      <c r="AH696" s="14" t="str">
        <f t="shared" ca="1" si="207"/>
        <v/>
      </c>
    </row>
    <row r="697" spans="1:34" customFormat="1" x14ac:dyDescent="0.3">
      <c r="A697" s="52" t="str">
        <f t="shared" ca="1" si="204"/>
        <v/>
      </c>
      <c r="L697" s="9"/>
      <c r="M697" s="52"/>
      <c r="N697" s="52"/>
      <c r="O697" s="47" t="str">
        <f t="shared" si="209"/>
        <v/>
      </c>
      <c r="P697" s="46" t="str">
        <f t="shared" ca="1" si="210"/>
        <v/>
      </c>
      <c r="Q697" s="39"/>
      <c r="R697" s="39"/>
      <c r="S697" s="40"/>
      <c r="T697" s="6" t="str">
        <f t="shared" si="211"/>
        <v/>
      </c>
      <c r="U697" s="6" t="str">
        <f t="shared" si="212"/>
        <v/>
      </c>
      <c r="V697" s="6" t="str">
        <f t="shared" si="213"/>
        <v/>
      </c>
      <c r="W697" s="6" t="str">
        <f t="shared" si="214"/>
        <v/>
      </c>
      <c r="X697" s="6" t="str">
        <f t="shared" si="215"/>
        <v/>
      </c>
      <c r="Y697" s="6" t="str">
        <f t="shared" si="216"/>
        <v/>
      </c>
      <c r="Z697" s="6" t="str">
        <f t="shared" si="217"/>
        <v/>
      </c>
      <c r="AA697" s="6" t="str">
        <f t="shared" si="218"/>
        <v/>
      </c>
      <c r="AB697" s="6" t="str">
        <f t="shared" si="219"/>
        <v/>
      </c>
      <c r="AC697" s="6" t="str">
        <f t="shared" si="220"/>
        <v/>
      </c>
      <c r="AD697" s="6" t="str">
        <f t="shared" si="205"/>
        <v/>
      </c>
      <c r="AE697" s="6" t="str">
        <f t="shared" si="206"/>
        <v/>
      </c>
      <c r="AF697" s="6" t="str">
        <f t="shared" si="208"/>
        <v/>
      </c>
      <c r="AG697" s="6" t="str">
        <f ca="1">IFERROR(IF(AD697=LARGE(INDIRECT("AD"&amp;MATCH(B697,B:B,0)&amp;":AD"&amp;IF(B697=MAX(B:B),1010,MATCH(B697+1,B:B,0)-1)),IF(COUNTIF(INDIRECT("C"&amp;MATCH(B697,B:B,0)&amp;":C"&amp;IF(B697=MAX(B:B),1010,MATCH(B697+1,B:B,0)-1)),"H")&gt;0,1,"")),B697&amp;"H1",IF(AD697=LARGE(INDIRECT("AD"&amp;MATCH(B697,B:B,0)&amp;":AD"&amp;IF(B697=MAX(B:B),1010,MATCH(B697+1,B:B,0)-1)),IF(COUNTIF(INDIRECT("C"&amp;MATCH(B697,B:B,0)&amp;":C"&amp;IF(B697=MAX(B:B),1010,MATCH(B697+1,B:B,0)-1)),"H")&gt;0,2,"")),B697&amp;"H2",IF(AD697=LARGE(INDIRECT("AD"&amp;MATCH(B697,B:B,0)&amp;":AD"&amp;IF(B697=MAX(B:B),1010,MATCH(B697+1,B:B,0)-1)), IF(COUNTIF(INDIRECT("C"&amp;MATCH(B697,B:B,0)&amp;":C"&amp;IF(B697=MAX(B:B),1010,MATCH(B697+1,B:B,0)-1)),"S")&gt;0,COUNTIF(INDIRECT("C"&amp;MATCH(B697,B:B,0)&amp;":C"&amp;IF(B697=MAX(B:B),1010,MATCH(B697+1,B:B,0)-1)),"H")+1,””)),B697&amp;"S1",IF(AD697=LARGE(INDIRECT("AD"&amp;MATCH(B697,B:B,0)&amp;":AD"&amp;IF(B697=MAX(B:B),1010,MATCH(B697+1,B:B,0)-1)), IF(COUNTIF(INDIRECT("C"&amp;MATCH(B697,B:B,0)&amp;":C"&amp;IF(B697=MAX(B:B),1010,MATCH(B697+1,B:B,0)-1)),"S")&gt;0,COUNTIF(INDIRECT("C"&amp;MATCH(B697,B:B,0)&amp;":C"&amp;IF(B697=MAX(B:B),1010,MATCH(B697+1,B:B,0)-1)),"H")+2,””)),B697&amp;"S2",IF(AD697=LARGE(INDIRECT("AD"&amp;MATCH(B697,B:B,0)&amp;":AD"&amp;IF(B697=MAX(B:B),1010,MATCH(B697+1,B:B,0)-1)), IF(COUNTIF(INDIRECT("C"&amp;MATCH(B697,B:B,0)&amp;":C"&amp;IF(B697=MAX(B:B),1010,MATCH(B697+1,B:B,0)-1)),"V")&gt;0,COUNTIF(INDIRECT("C"&amp;MATCH(B697,B:B,0)&amp;":C"&amp;IF(B697=MAX(B:B),1010,MATCH(B697+1,B:B,0)-1)),"H")+COUNTIF(INDIRECT("C"&amp;MATCH(B697,B:B,0)&amp;":C"&amp;IF(B697=MAX(B:B),1010,MATCH(B697+1,B:B,0)-1)),"S")+1,"")),B697&amp;"V1",IF(AD697=LARGE(INDIRECT("AD"&amp;MATCH(B697,B:B,0)&amp;":AD"&amp;IF(B697=MAX(B:B),1010,MATCH(B697+1,B:B,0)-1)), IF(COUNTIF(INDIRECT("C"&amp;MATCH(B697,B:B,0)&amp;":C"&amp;IF(B697=MAX(B:B),1010,MATCH(B697+1,B:B,0)-1)),"V")&gt;0,COUNTIF(INDIRECT("C"&amp;MATCH(B697,B:B,0)&amp;":C"&amp;IF(B697=MAX(B:B),1010,MATCH(B697+1,B:B,0)-1)),"H")+COUNTIF(INDIRECT("C"&amp;MATCH(B697,B:B,0)&amp;":C"&amp;IF(B697=MAX(B:B),1010,MATCH(B697+1,B:B,0)-1)),"S")+2,"")),B697&amp;"V2","")))))),"")</f>
        <v/>
      </c>
      <c r="AH697" s="14" t="str">
        <f t="shared" ca="1" si="207"/>
        <v/>
      </c>
    </row>
    <row r="698" spans="1:34" customFormat="1" x14ac:dyDescent="0.3">
      <c r="A698" s="52" t="str">
        <f t="shared" ca="1" si="204"/>
        <v/>
      </c>
      <c r="L698" s="9"/>
      <c r="M698" s="52"/>
      <c r="N698" s="52"/>
      <c r="O698" s="47" t="str">
        <f t="shared" si="209"/>
        <v/>
      </c>
      <c r="P698" s="46" t="str">
        <f t="shared" ca="1" si="210"/>
        <v/>
      </c>
      <c r="Q698" s="39"/>
      <c r="R698" s="39"/>
      <c r="S698" s="40"/>
      <c r="T698" s="6" t="str">
        <f t="shared" si="211"/>
        <v/>
      </c>
      <c r="U698" s="6" t="str">
        <f t="shared" si="212"/>
        <v/>
      </c>
      <c r="V698" s="6" t="str">
        <f t="shared" si="213"/>
        <v/>
      </c>
      <c r="W698" s="6" t="str">
        <f t="shared" si="214"/>
        <v/>
      </c>
      <c r="X698" s="6" t="str">
        <f t="shared" si="215"/>
        <v/>
      </c>
      <c r="Y698" s="6" t="str">
        <f t="shared" si="216"/>
        <v/>
      </c>
      <c r="Z698" s="6" t="str">
        <f t="shared" si="217"/>
        <v/>
      </c>
      <c r="AA698" s="6" t="str">
        <f t="shared" si="218"/>
        <v/>
      </c>
      <c r="AB698" s="6" t="str">
        <f t="shared" si="219"/>
        <v/>
      </c>
      <c r="AC698" s="6" t="str">
        <f t="shared" si="220"/>
        <v/>
      </c>
      <c r="AD698" s="6" t="str">
        <f t="shared" si="205"/>
        <v/>
      </c>
      <c r="AE698" s="6" t="str">
        <f t="shared" si="206"/>
        <v/>
      </c>
      <c r="AF698" s="6" t="str">
        <f t="shared" si="208"/>
        <v/>
      </c>
      <c r="AG698" s="6" t="str">
        <f ca="1">IFERROR(IF(AD698=LARGE(INDIRECT("AD"&amp;MATCH(B698,B:B,0)&amp;":AD"&amp;IF(B698=MAX(B:B),1010,MATCH(B698+1,B:B,0)-1)),IF(COUNTIF(INDIRECT("C"&amp;MATCH(B698,B:B,0)&amp;":C"&amp;IF(B698=MAX(B:B),1010,MATCH(B698+1,B:B,0)-1)),"H")&gt;0,1,"")),B698&amp;"H1",IF(AD698=LARGE(INDIRECT("AD"&amp;MATCH(B698,B:B,0)&amp;":AD"&amp;IF(B698=MAX(B:B),1010,MATCH(B698+1,B:B,0)-1)),IF(COUNTIF(INDIRECT("C"&amp;MATCH(B698,B:B,0)&amp;":C"&amp;IF(B698=MAX(B:B),1010,MATCH(B698+1,B:B,0)-1)),"H")&gt;0,2,"")),B698&amp;"H2",IF(AD698=LARGE(INDIRECT("AD"&amp;MATCH(B698,B:B,0)&amp;":AD"&amp;IF(B698=MAX(B:B),1010,MATCH(B698+1,B:B,0)-1)), IF(COUNTIF(INDIRECT("C"&amp;MATCH(B698,B:B,0)&amp;":C"&amp;IF(B698=MAX(B:B),1010,MATCH(B698+1,B:B,0)-1)),"S")&gt;0,COUNTIF(INDIRECT("C"&amp;MATCH(B698,B:B,0)&amp;":C"&amp;IF(B698=MAX(B:B),1010,MATCH(B698+1,B:B,0)-1)),"H")+1,””)),B698&amp;"S1",IF(AD698=LARGE(INDIRECT("AD"&amp;MATCH(B698,B:B,0)&amp;":AD"&amp;IF(B698=MAX(B:B),1010,MATCH(B698+1,B:B,0)-1)), IF(COUNTIF(INDIRECT("C"&amp;MATCH(B698,B:B,0)&amp;":C"&amp;IF(B698=MAX(B:B),1010,MATCH(B698+1,B:B,0)-1)),"S")&gt;0,COUNTIF(INDIRECT("C"&amp;MATCH(B698,B:B,0)&amp;":C"&amp;IF(B698=MAX(B:B),1010,MATCH(B698+1,B:B,0)-1)),"H")+2,””)),B698&amp;"S2",IF(AD698=LARGE(INDIRECT("AD"&amp;MATCH(B698,B:B,0)&amp;":AD"&amp;IF(B698=MAX(B:B),1010,MATCH(B698+1,B:B,0)-1)), IF(COUNTIF(INDIRECT("C"&amp;MATCH(B698,B:B,0)&amp;":C"&amp;IF(B698=MAX(B:B),1010,MATCH(B698+1,B:B,0)-1)),"V")&gt;0,COUNTIF(INDIRECT("C"&amp;MATCH(B698,B:B,0)&amp;":C"&amp;IF(B698=MAX(B:B),1010,MATCH(B698+1,B:B,0)-1)),"H")+COUNTIF(INDIRECT("C"&amp;MATCH(B698,B:B,0)&amp;":C"&amp;IF(B698=MAX(B:B),1010,MATCH(B698+1,B:B,0)-1)),"S")+1,"")),B698&amp;"V1",IF(AD698=LARGE(INDIRECT("AD"&amp;MATCH(B698,B:B,0)&amp;":AD"&amp;IF(B698=MAX(B:B),1010,MATCH(B698+1,B:B,0)-1)), IF(COUNTIF(INDIRECT("C"&amp;MATCH(B698,B:B,0)&amp;":C"&amp;IF(B698=MAX(B:B),1010,MATCH(B698+1,B:B,0)-1)),"V")&gt;0,COUNTIF(INDIRECT("C"&amp;MATCH(B698,B:B,0)&amp;":C"&amp;IF(B698=MAX(B:B),1010,MATCH(B698+1,B:B,0)-1)),"H")+COUNTIF(INDIRECT("C"&amp;MATCH(B698,B:B,0)&amp;":C"&amp;IF(B698=MAX(B:B),1010,MATCH(B698+1,B:B,0)-1)),"S")+2,"")),B698&amp;"V2","")))))),"")</f>
        <v/>
      </c>
      <c r="AH698" s="14" t="str">
        <f t="shared" ca="1" si="207"/>
        <v/>
      </c>
    </row>
    <row r="699" spans="1:34" customFormat="1" x14ac:dyDescent="0.3">
      <c r="A699" s="52" t="str">
        <f t="shared" ca="1" si="204"/>
        <v/>
      </c>
      <c r="L699" s="9"/>
      <c r="M699" s="52"/>
      <c r="N699" s="52"/>
      <c r="O699" s="47" t="str">
        <f t="shared" si="209"/>
        <v/>
      </c>
      <c r="P699" s="46" t="str">
        <f t="shared" ca="1" si="210"/>
        <v/>
      </c>
      <c r="Q699" s="39"/>
      <c r="R699" s="39"/>
      <c r="S699" s="40"/>
      <c r="T699" s="6" t="str">
        <f t="shared" si="211"/>
        <v/>
      </c>
      <c r="U699" s="6" t="str">
        <f t="shared" si="212"/>
        <v/>
      </c>
      <c r="V699" s="6" t="str">
        <f t="shared" si="213"/>
        <v/>
      </c>
      <c r="W699" s="6" t="str">
        <f t="shared" si="214"/>
        <v/>
      </c>
      <c r="X699" s="6" t="str">
        <f t="shared" si="215"/>
        <v/>
      </c>
      <c r="Y699" s="6" t="str">
        <f t="shared" si="216"/>
        <v/>
      </c>
      <c r="Z699" s="6" t="str">
        <f t="shared" si="217"/>
        <v/>
      </c>
      <c r="AA699" s="6" t="str">
        <f t="shared" si="218"/>
        <v/>
      </c>
      <c r="AB699" s="6" t="str">
        <f t="shared" si="219"/>
        <v/>
      </c>
      <c r="AC699" s="6" t="str">
        <f t="shared" si="220"/>
        <v/>
      </c>
      <c r="AD699" s="6" t="str">
        <f t="shared" si="205"/>
        <v/>
      </c>
      <c r="AE699" s="6" t="str">
        <f t="shared" si="206"/>
        <v/>
      </c>
      <c r="AF699" s="6" t="str">
        <f t="shared" si="208"/>
        <v/>
      </c>
      <c r="AG699" s="6" t="str">
        <f ca="1">IFERROR(IF(AD699=LARGE(INDIRECT("AD"&amp;MATCH(B699,B:B,0)&amp;":AD"&amp;IF(B699=MAX(B:B),1010,MATCH(B699+1,B:B,0)-1)),IF(COUNTIF(INDIRECT("C"&amp;MATCH(B699,B:B,0)&amp;":C"&amp;IF(B699=MAX(B:B),1010,MATCH(B699+1,B:B,0)-1)),"H")&gt;0,1,"")),B699&amp;"H1",IF(AD699=LARGE(INDIRECT("AD"&amp;MATCH(B699,B:B,0)&amp;":AD"&amp;IF(B699=MAX(B:B),1010,MATCH(B699+1,B:B,0)-1)),IF(COUNTIF(INDIRECT("C"&amp;MATCH(B699,B:B,0)&amp;":C"&amp;IF(B699=MAX(B:B),1010,MATCH(B699+1,B:B,0)-1)),"H")&gt;0,2,"")),B699&amp;"H2",IF(AD699=LARGE(INDIRECT("AD"&amp;MATCH(B699,B:B,0)&amp;":AD"&amp;IF(B699=MAX(B:B),1010,MATCH(B699+1,B:B,0)-1)), IF(COUNTIF(INDIRECT("C"&amp;MATCH(B699,B:B,0)&amp;":C"&amp;IF(B699=MAX(B:B),1010,MATCH(B699+1,B:B,0)-1)),"S")&gt;0,COUNTIF(INDIRECT("C"&amp;MATCH(B699,B:B,0)&amp;":C"&amp;IF(B699=MAX(B:B),1010,MATCH(B699+1,B:B,0)-1)),"H")+1,””)),B699&amp;"S1",IF(AD699=LARGE(INDIRECT("AD"&amp;MATCH(B699,B:B,0)&amp;":AD"&amp;IF(B699=MAX(B:B),1010,MATCH(B699+1,B:B,0)-1)), IF(COUNTIF(INDIRECT("C"&amp;MATCH(B699,B:B,0)&amp;":C"&amp;IF(B699=MAX(B:B),1010,MATCH(B699+1,B:B,0)-1)),"S")&gt;0,COUNTIF(INDIRECT("C"&amp;MATCH(B699,B:B,0)&amp;":C"&amp;IF(B699=MAX(B:B),1010,MATCH(B699+1,B:B,0)-1)),"H")+2,””)),B699&amp;"S2",IF(AD699=LARGE(INDIRECT("AD"&amp;MATCH(B699,B:B,0)&amp;":AD"&amp;IF(B699=MAX(B:B),1010,MATCH(B699+1,B:B,0)-1)), IF(COUNTIF(INDIRECT("C"&amp;MATCH(B699,B:B,0)&amp;":C"&amp;IF(B699=MAX(B:B),1010,MATCH(B699+1,B:B,0)-1)),"V")&gt;0,COUNTIF(INDIRECT("C"&amp;MATCH(B699,B:B,0)&amp;":C"&amp;IF(B699=MAX(B:B),1010,MATCH(B699+1,B:B,0)-1)),"H")+COUNTIF(INDIRECT("C"&amp;MATCH(B699,B:B,0)&amp;":C"&amp;IF(B699=MAX(B:B),1010,MATCH(B699+1,B:B,0)-1)),"S")+1,"")),B699&amp;"V1",IF(AD699=LARGE(INDIRECT("AD"&amp;MATCH(B699,B:B,0)&amp;":AD"&amp;IF(B699=MAX(B:B),1010,MATCH(B699+1,B:B,0)-1)), IF(COUNTIF(INDIRECT("C"&amp;MATCH(B699,B:B,0)&amp;":C"&amp;IF(B699=MAX(B:B),1010,MATCH(B699+1,B:B,0)-1)),"V")&gt;0,COUNTIF(INDIRECT("C"&amp;MATCH(B699,B:B,0)&amp;":C"&amp;IF(B699=MAX(B:B),1010,MATCH(B699+1,B:B,0)-1)),"H")+COUNTIF(INDIRECT("C"&amp;MATCH(B699,B:B,0)&amp;":C"&amp;IF(B699=MAX(B:B),1010,MATCH(B699+1,B:B,0)-1)),"S")+2,"")),B699&amp;"V2","")))))),"")</f>
        <v/>
      </c>
      <c r="AH699" s="14" t="str">
        <f t="shared" ca="1" si="207"/>
        <v/>
      </c>
    </row>
    <row r="700" spans="1:34" customFormat="1" x14ac:dyDescent="0.3">
      <c r="A700" s="52" t="str">
        <f t="shared" ca="1" si="204"/>
        <v/>
      </c>
      <c r="L700" s="9"/>
      <c r="M700" s="52"/>
      <c r="N700" s="52"/>
      <c r="O700" s="47" t="str">
        <f t="shared" si="209"/>
        <v/>
      </c>
      <c r="P700" s="46" t="str">
        <f t="shared" ca="1" si="210"/>
        <v/>
      </c>
      <c r="Q700" s="39"/>
      <c r="R700" s="39"/>
      <c r="S700" s="40"/>
      <c r="T700" s="6" t="str">
        <f t="shared" si="211"/>
        <v/>
      </c>
      <c r="U700" s="6" t="str">
        <f t="shared" si="212"/>
        <v/>
      </c>
      <c r="V700" s="6" t="str">
        <f t="shared" si="213"/>
        <v/>
      </c>
      <c r="W700" s="6" t="str">
        <f t="shared" si="214"/>
        <v/>
      </c>
      <c r="X700" s="6" t="str">
        <f t="shared" si="215"/>
        <v/>
      </c>
      <c r="Y700" s="6" t="str">
        <f t="shared" si="216"/>
        <v/>
      </c>
      <c r="Z700" s="6" t="str">
        <f t="shared" si="217"/>
        <v/>
      </c>
      <c r="AA700" s="6" t="str">
        <f t="shared" si="218"/>
        <v/>
      </c>
      <c r="AB700" s="6" t="str">
        <f t="shared" si="219"/>
        <v/>
      </c>
      <c r="AC700" s="6" t="str">
        <f t="shared" si="220"/>
        <v/>
      </c>
      <c r="AD700" s="6" t="str">
        <f t="shared" si="205"/>
        <v/>
      </c>
      <c r="AE700" s="6" t="str">
        <f t="shared" si="206"/>
        <v/>
      </c>
      <c r="AF700" s="6" t="str">
        <f t="shared" si="208"/>
        <v/>
      </c>
      <c r="AG700" s="6" t="str">
        <f ca="1">IFERROR(IF(AD700=LARGE(INDIRECT("AD"&amp;MATCH(B700,B:B,0)&amp;":AD"&amp;IF(B700=MAX(B:B),1010,MATCH(B700+1,B:B,0)-1)),IF(COUNTIF(INDIRECT("C"&amp;MATCH(B700,B:B,0)&amp;":C"&amp;IF(B700=MAX(B:B),1010,MATCH(B700+1,B:B,0)-1)),"H")&gt;0,1,"")),B700&amp;"H1",IF(AD700=LARGE(INDIRECT("AD"&amp;MATCH(B700,B:B,0)&amp;":AD"&amp;IF(B700=MAX(B:B),1010,MATCH(B700+1,B:B,0)-1)),IF(COUNTIF(INDIRECT("C"&amp;MATCH(B700,B:B,0)&amp;":C"&amp;IF(B700=MAX(B:B),1010,MATCH(B700+1,B:B,0)-1)),"H")&gt;0,2,"")),B700&amp;"H2",IF(AD700=LARGE(INDIRECT("AD"&amp;MATCH(B700,B:B,0)&amp;":AD"&amp;IF(B700=MAX(B:B),1010,MATCH(B700+1,B:B,0)-1)), IF(COUNTIF(INDIRECT("C"&amp;MATCH(B700,B:B,0)&amp;":C"&amp;IF(B700=MAX(B:B),1010,MATCH(B700+1,B:B,0)-1)),"S")&gt;0,COUNTIF(INDIRECT("C"&amp;MATCH(B700,B:B,0)&amp;":C"&amp;IF(B700=MAX(B:B),1010,MATCH(B700+1,B:B,0)-1)),"H")+1,””)),B700&amp;"S1",IF(AD700=LARGE(INDIRECT("AD"&amp;MATCH(B700,B:B,0)&amp;":AD"&amp;IF(B700=MAX(B:B),1010,MATCH(B700+1,B:B,0)-1)), IF(COUNTIF(INDIRECT("C"&amp;MATCH(B700,B:B,0)&amp;":C"&amp;IF(B700=MAX(B:B),1010,MATCH(B700+1,B:B,0)-1)),"S")&gt;0,COUNTIF(INDIRECT("C"&amp;MATCH(B700,B:B,0)&amp;":C"&amp;IF(B700=MAX(B:B),1010,MATCH(B700+1,B:B,0)-1)),"H")+2,””)),B700&amp;"S2",IF(AD700=LARGE(INDIRECT("AD"&amp;MATCH(B700,B:B,0)&amp;":AD"&amp;IF(B700=MAX(B:B),1010,MATCH(B700+1,B:B,0)-1)), IF(COUNTIF(INDIRECT("C"&amp;MATCH(B700,B:B,0)&amp;":C"&amp;IF(B700=MAX(B:B),1010,MATCH(B700+1,B:B,0)-1)),"V")&gt;0,COUNTIF(INDIRECT("C"&amp;MATCH(B700,B:B,0)&amp;":C"&amp;IF(B700=MAX(B:B),1010,MATCH(B700+1,B:B,0)-1)),"H")+COUNTIF(INDIRECT("C"&amp;MATCH(B700,B:B,0)&amp;":C"&amp;IF(B700=MAX(B:B),1010,MATCH(B700+1,B:B,0)-1)),"S")+1,"")),B700&amp;"V1",IF(AD700=LARGE(INDIRECT("AD"&amp;MATCH(B700,B:B,0)&amp;":AD"&amp;IF(B700=MAX(B:B),1010,MATCH(B700+1,B:B,0)-1)), IF(COUNTIF(INDIRECT("C"&amp;MATCH(B700,B:B,0)&amp;":C"&amp;IF(B700=MAX(B:B),1010,MATCH(B700+1,B:B,0)-1)),"V")&gt;0,COUNTIF(INDIRECT("C"&amp;MATCH(B700,B:B,0)&amp;":C"&amp;IF(B700=MAX(B:B),1010,MATCH(B700+1,B:B,0)-1)),"H")+COUNTIF(INDIRECT("C"&amp;MATCH(B700,B:B,0)&amp;":C"&amp;IF(B700=MAX(B:B),1010,MATCH(B700+1,B:B,0)-1)),"S")+2,"")),B700&amp;"V2","")))))),"")</f>
        <v/>
      </c>
      <c r="AH700" s="14" t="str">
        <f t="shared" ca="1" si="207"/>
        <v/>
      </c>
    </row>
    <row r="701" spans="1:34" customFormat="1" x14ac:dyDescent="0.3">
      <c r="A701" s="52" t="str">
        <f t="shared" ca="1" si="204"/>
        <v/>
      </c>
      <c r="L701" s="9"/>
      <c r="M701" s="52"/>
      <c r="N701" s="52"/>
      <c r="O701" s="47" t="str">
        <f t="shared" si="209"/>
        <v/>
      </c>
      <c r="P701" s="46" t="str">
        <f t="shared" ca="1" si="210"/>
        <v/>
      </c>
      <c r="Q701" s="39"/>
      <c r="R701" s="39"/>
      <c r="S701" s="40"/>
      <c r="T701" s="6" t="str">
        <f t="shared" si="211"/>
        <v/>
      </c>
      <c r="U701" s="6" t="str">
        <f t="shared" si="212"/>
        <v/>
      </c>
      <c r="V701" s="6" t="str">
        <f t="shared" si="213"/>
        <v/>
      </c>
      <c r="W701" s="6" t="str">
        <f t="shared" si="214"/>
        <v/>
      </c>
      <c r="X701" s="6" t="str">
        <f t="shared" si="215"/>
        <v/>
      </c>
      <c r="Y701" s="6" t="str">
        <f t="shared" si="216"/>
        <v/>
      </c>
      <c r="Z701" s="6" t="str">
        <f t="shared" si="217"/>
        <v/>
      </c>
      <c r="AA701" s="6" t="str">
        <f t="shared" si="218"/>
        <v/>
      </c>
      <c r="AB701" s="6" t="str">
        <f t="shared" si="219"/>
        <v/>
      </c>
      <c r="AC701" s="6" t="str">
        <f t="shared" si="220"/>
        <v/>
      </c>
      <c r="AD701" s="6" t="str">
        <f t="shared" si="205"/>
        <v/>
      </c>
      <c r="AE701" s="6" t="str">
        <f t="shared" si="206"/>
        <v/>
      </c>
      <c r="AF701" s="6" t="str">
        <f t="shared" si="208"/>
        <v/>
      </c>
      <c r="AG701" s="6" t="str">
        <f ca="1">IFERROR(IF(AD701=LARGE(INDIRECT("AD"&amp;MATCH(B701,B:B,0)&amp;":AD"&amp;IF(B701=MAX(B:B),1010,MATCH(B701+1,B:B,0)-1)),IF(COUNTIF(INDIRECT("C"&amp;MATCH(B701,B:B,0)&amp;":C"&amp;IF(B701=MAX(B:B),1010,MATCH(B701+1,B:B,0)-1)),"H")&gt;0,1,"")),B701&amp;"H1",IF(AD701=LARGE(INDIRECT("AD"&amp;MATCH(B701,B:B,0)&amp;":AD"&amp;IF(B701=MAX(B:B),1010,MATCH(B701+1,B:B,0)-1)),IF(COUNTIF(INDIRECT("C"&amp;MATCH(B701,B:B,0)&amp;":C"&amp;IF(B701=MAX(B:B),1010,MATCH(B701+1,B:B,0)-1)),"H")&gt;0,2,"")),B701&amp;"H2",IF(AD701=LARGE(INDIRECT("AD"&amp;MATCH(B701,B:B,0)&amp;":AD"&amp;IF(B701=MAX(B:B),1010,MATCH(B701+1,B:B,0)-1)), IF(COUNTIF(INDIRECT("C"&amp;MATCH(B701,B:B,0)&amp;":C"&amp;IF(B701=MAX(B:B),1010,MATCH(B701+1,B:B,0)-1)),"S")&gt;0,COUNTIF(INDIRECT("C"&amp;MATCH(B701,B:B,0)&amp;":C"&amp;IF(B701=MAX(B:B),1010,MATCH(B701+1,B:B,0)-1)),"H")+1,””)),B701&amp;"S1",IF(AD701=LARGE(INDIRECT("AD"&amp;MATCH(B701,B:B,0)&amp;":AD"&amp;IF(B701=MAX(B:B),1010,MATCH(B701+1,B:B,0)-1)), IF(COUNTIF(INDIRECT("C"&amp;MATCH(B701,B:B,0)&amp;":C"&amp;IF(B701=MAX(B:B),1010,MATCH(B701+1,B:B,0)-1)),"S")&gt;0,COUNTIF(INDIRECT("C"&amp;MATCH(B701,B:B,0)&amp;":C"&amp;IF(B701=MAX(B:B),1010,MATCH(B701+1,B:B,0)-1)),"H")+2,””)),B701&amp;"S2",IF(AD701=LARGE(INDIRECT("AD"&amp;MATCH(B701,B:B,0)&amp;":AD"&amp;IF(B701=MAX(B:B),1010,MATCH(B701+1,B:B,0)-1)), IF(COUNTIF(INDIRECT("C"&amp;MATCH(B701,B:B,0)&amp;":C"&amp;IF(B701=MAX(B:B),1010,MATCH(B701+1,B:B,0)-1)),"V")&gt;0,COUNTIF(INDIRECT("C"&amp;MATCH(B701,B:B,0)&amp;":C"&amp;IF(B701=MAX(B:B),1010,MATCH(B701+1,B:B,0)-1)),"H")+COUNTIF(INDIRECT("C"&amp;MATCH(B701,B:B,0)&amp;":C"&amp;IF(B701=MAX(B:B),1010,MATCH(B701+1,B:B,0)-1)),"S")+1,"")),B701&amp;"V1",IF(AD701=LARGE(INDIRECT("AD"&amp;MATCH(B701,B:B,0)&amp;":AD"&amp;IF(B701=MAX(B:B),1010,MATCH(B701+1,B:B,0)-1)), IF(COUNTIF(INDIRECT("C"&amp;MATCH(B701,B:B,0)&amp;":C"&amp;IF(B701=MAX(B:B),1010,MATCH(B701+1,B:B,0)-1)),"V")&gt;0,COUNTIF(INDIRECT("C"&amp;MATCH(B701,B:B,0)&amp;":C"&amp;IF(B701=MAX(B:B),1010,MATCH(B701+1,B:B,0)-1)),"H")+COUNTIF(INDIRECT("C"&amp;MATCH(B701,B:B,0)&amp;":C"&amp;IF(B701=MAX(B:B),1010,MATCH(B701+1,B:B,0)-1)),"S")+2,"")),B701&amp;"V2","")))))),"")</f>
        <v/>
      </c>
      <c r="AH701" s="14" t="str">
        <f t="shared" ca="1" si="207"/>
        <v/>
      </c>
    </row>
    <row r="702" spans="1:34" customFormat="1" x14ac:dyDescent="0.3">
      <c r="A702" s="52" t="str">
        <f t="shared" ca="1" si="204"/>
        <v/>
      </c>
      <c r="L702" s="9"/>
      <c r="M702" s="52"/>
      <c r="N702" s="52"/>
      <c r="O702" s="47" t="str">
        <f t="shared" si="209"/>
        <v/>
      </c>
      <c r="P702" s="46" t="str">
        <f t="shared" ca="1" si="210"/>
        <v/>
      </c>
      <c r="Q702" s="39"/>
      <c r="R702" s="39"/>
      <c r="S702" s="40"/>
      <c r="T702" s="6" t="str">
        <f t="shared" si="211"/>
        <v/>
      </c>
      <c r="U702" s="6" t="str">
        <f t="shared" si="212"/>
        <v/>
      </c>
      <c r="V702" s="6" t="str">
        <f t="shared" si="213"/>
        <v/>
      </c>
      <c r="W702" s="6" t="str">
        <f t="shared" si="214"/>
        <v/>
      </c>
      <c r="X702" s="6" t="str">
        <f t="shared" si="215"/>
        <v/>
      </c>
      <c r="Y702" s="6" t="str">
        <f t="shared" si="216"/>
        <v/>
      </c>
      <c r="Z702" s="6" t="str">
        <f t="shared" si="217"/>
        <v/>
      </c>
      <c r="AA702" s="6" t="str">
        <f t="shared" si="218"/>
        <v/>
      </c>
      <c r="AB702" s="6" t="str">
        <f t="shared" si="219"/>
        <v/>
      </c>
      <c r="AC702" s="6" t="str">
        <f t="shared" si="220"/>
        <v/>
      </c>
      <c r="AD702" s="6" t="str">
        <f t="shared" si="205"/>
        <v/>
      </c>
      <c r="AE702" s="6" t="str">
        <f t="shared" si="206"/>
        <v/>
      </c>
      <c r="AF702" s="6" t="str">
        <f t="shared" si="208"/>
        <v/>
      </c>
      <c r="AG702" s="6" t="str">
        <f ca="1">IFERROR(IF(AD702=LARGE(INDIRECT("AD"&amp;MATCH(B702,B:B,0)&amp;":AD"&amp;IF(B702=MAX(B:B),1010,MATCH(B702+1,B:B,0)-1)),IF(COUNTIF(INDIRECT("C"&amp;MATCH(B702,B:B,0)&amp;":C"&amp;IF(B702=MAX(B:B),1010,MATCH(B702+1,B:B,0)-1)),"H")&gt;0,1,"")),B702&amp;"H1",IF(AD702=LARGE(INDIRECT("AD"&amp;MATCH(B702,B:B,0)&amp;":AD"&amp;IF(B702=MAX(B:B),1010,MATCH(B702+1,B:B,0)-1)),IF(COUNTIF(INDIRECT("C"&amp;MATCH(B702,B:B,0)&amp;":C"&amp;IF(B702=MAX(B:B),1010,MATCH(B702+1,B:B,0)-1)),"H")&gt;0,2,"")),B702&amp;"H2",IF(AD702=LARGE(INDIRECT("AD"&amp;MATCH(B702,B:B,0)&amp;":AD"&amp;IF(B702=MAX(B:B),1010,MATCH(B702+1,B:B,0)-1)), IF(COUNTIF(INDIRECT("C"&amp;MATCH(B702,B:B,0)&amp;":C"&amp;IF(B702=MAX(B:B),1010,MATCH(B702+1,B:B,0)-1)),"S")&gt;0,COUNTIF(INDIRECT("C"&amp;MATCH(B702,B:B,0)&amp;":C"&amp;IF(B702=MAX(B:B),1010,MATCH(B702+1,B:B,0)-1)),"H")+1,””)),B702&amp;"S1",IF(AD702=LARGE(INDIRECT("AD"&amp;MATCH(B702,B:B,0)&amp;":AD"&amp;IF(B702=MAX(B:B),1010,MATCH(B702+1,B:B,0)-1)), IF(COUNTIF(INDIRECT("C"&amp;MATCH(B702,B:B,0)&amp;":C"&amp;IF(B702=MAX(B:B),1010,MATCH(B702+1,B:B,0)-1)),"S")&gt;0,COUNTIF(INDIRECT("C"&amp;MATCH(B702,B:B,0)&amp;":C"&amp;IF(B702=MAX(B:B),1010,MATCH(B702+1,B:B,0)-1)),"H")+2,””)),B702&amp;"S2",IF(AD702=LARGE(INDIRECT("AD"&amp;MATCH(B702,B:B,0)&amp;":AD"&amp;IF(B702=MAX(B:B),1010,MATCH(B702+1,B:B,0)-1)), IF(COUNTIF(INDIRECT("C"&amp;MATCH(B702,B:B,0)&amp;":C"&amp;IF(B702=MAX(B:B),1010,MATCH(B702+1,B:B,0)-1)),"V")&gt;0,COUNTIF(INDIRECT("C"&amp;MATCH(B702,B:B,0)&amp;":C"&amp;IF(B702=MAX(B:B),1010,MATCH(B702+1,B:B,0)-1)),"H")+COUNTIF(INDIRECT("C"&amp;MATCH(B702,B:B,0)&amp;":C"&amp;IF(B702=MAX(B:B),1010,MATCH(B702+1,B:B,0)-1)),"S")+1,"")),B702&amp;"V1",IF(AD702=LARGE(INDIRECT("AD"&amp;MATCH(B702,B:B,0)&amp;":AD"&amp;IF(B702=MAX(B:B),1010,MATCH(B702+1,B:B,0)-1)), IF(COUNTIF(INDIRECT("C"&amp;MATCH(B702,B:B,0)&amp;":C"&amp;IF(B702=MAX(B:B),1010,MATCH(B702+1,B:B,0)-1)),"V")&gt;0,COUNTIF(INDIRECT("C"&amp;MATCH(B702,B:B,0)&amp;":C"&amp;IF(B702=MAX(B:B),1010,MATCH(B702+1,B:B,0)-1)),"H")+COUNTIF(INDIRECT("C"&amp;MATCH(B702,B:B,0)&amp;":C"&amp;IF(B702=MAX(B:B),1010,MATCH(B702+1,B:B,0)-1)),"S")+2,"")),B702&amp;"V2","")))))),"")</f>
        <v/>
      </c>
      <c r="AH702" s="14" t="str">
        <f t="shared" ca="1" si="207"/>
        <v/>
      </c>
    </row>
    <row r="703" spans="1:34" customFormat="1" x14ac:dyDescent="0.3">
      <c r="A703" s="52" t="str">
        <f t="shared" ca="1" si="204"/>
        <v/>
      </c>
      <c r="L703" s="9"/>
      <c r="M703" s="52"/>
      <c r="N703" s="52"/>
      <c r="O703" s="47" t="str">
        <f t="shared" si="209"/>
        <v/>
      </c>
      <c r="P703" s="46" t="str">
        <f t="shared" ca="1" si="210"/>
        <v/>
      </c>
      <c r="Q703" s="39"/>
      <c r="R703" s="39"/>
      <c r="S703" s="40"/>
      <c r="T703" s="6" t="str">
        <f t="shared" si="211"/>
        <v/>
      </c>
      <c r="U703" s="6" t="str">
        <f t="shared" si="212"/>
        <v/>
      </c>
      <c r="V703" s="6" t="str">
        <f t="shared" si="213"/>
        <v/>
      </c>
      <c r="W703" s="6" t="str">
        <f t="shared" si="214"/>
        <v/>
      </c>
      <c r="X703" s="6" t="str">
        <f t="shared" si="215"/>
        <v/>
      </c>
      <c r="Y703" s="6" t="str">
        <f t="shared" si="216"/>
        <v/>
      </c>
      <c r="Z703" s="6" t="str">
        <f t="shared" si="217"/>
        <v/>
      </c>
      <c r="AA703" s="6" t="str">
        <f t="shared" si="218"/>
        <v/>
      </c>
      <c r="AB703" s="6" t="str">
        <f t="shared" si="219"/>
        <v/>
      </c>
      <c r="AC703" s="6" t="str">
        <f t="shared" si="220"/>
        <v/>
      </c>
      <c r="AD703" s="6" t="str">
        <f t="shared" si="205"/>
        <v/>
      </c>
      <c r="AE703" s="6" t="str">
        <f t="shared" si="206"/>
        <v/>
      </c>
      <c r="AF703" s="6" t="str">
        <f t="shared" si="208"/>
        <v/>
      </c>
      <c r="AG703" s="6" t="str">
        <f ca="1">IFERROR(IF(AD703=LARGE(INDIRECT("AD"&amp;MATCH(B703,B:B,0)&amp;":AD"&amp;IF(B703=MAX(B:B),1010,MATCH(B703+1,B:B,0)-1)),IF(COUNTIF(INDIRECT("C"&amp;MATCH(B703,B:B,0)&amp;":C"&amp;IF(B703=MAX(B:B),1010,MATCH(B703+1,B:B,0)-1)),"H")&gt;0,1,"")),B703&amp;"H1",IF(AD703=LARGE(INDIRECT("AD"&amp;MATCH(B703,B:B,0)&amp;":AD"&amp;IF(B703=MAX(B:B),1010,MATCH(B703+1,B:B,0)-1)),IF(COUNTIF(INDIRECT("C"&amp;MATCH(B703,B:B,0)&amp;":C"&amp;IF(B703=MAX(B:B),1010,MATCH(B703+1,B:B,0)-1)),"H")&gt;0,2,"")),B703&amp;"H2",IF(AD703=LARGE(INDIRECT("AD"&amp;MATCH(B703,B:B,0)&amp;":AD"&amp;IF(B703=MAX(B:B),1010,MATCH(B703+1,B:B,0)-1)), IF(COUNTIF(INDIRECT("C"&amp;MATCH(B703,B:B,0)&amp;":C"&amp;IF(B703=MAX(B:B),1010,MATCH(B703+1,B:B,0)-1)),"S")&gt;0,COUNTIF(INDIRECT("C"&amp;MATCH(B703,B:B,0)&amp;":C"&amp;IF(B703=MAX(B:B),1010,MATCH(B703+1,B:B,0)-1)),"H")+1,””)),B703&amp;"S1",IF(AD703=LARGE(INDIRECT("AD"&amp;MATCH(B703,B:B,0)&amp;":AD"&amp;IF(B703=MAX(B:B),1010,MATCH(B703+1,B:B,0)-1)), IF(COUNTIF(INDIRECT("C"&amp;MATCH(B703,B:B,0)&amp;":C"&amp;IF(B703=MAX(B:B),1010,MATCH(B703+1,B:B,0)-1)),"S")&gt;0,COUNTIF(INDIRECT("C"&amp;MATCH(B703,B:B,0)&amp;":C"&amp;IF(B703=MAX(B:B),1010,MATCH(B703+1,B:B,0)-1)),"H")+2,””)),B703&amp;"S2",IF(AD703=LARGE(INDIRECT("AD"&amp;MATCH(B703,B:B,0)&amp;":AD"&amp;IF(B703=MAX(B:B),1010,MATCH(B703+1,B:B,0)-1)), IF(COUNTIF(INDIRECT("C"&amp;MATCH(B703,B:B,0)&amp;":C"&amp;IF(B703=MAX(B:B),1010,MATCH(B703+1,B:B,0)-1)),"V")&gt;0,COUNTIF(INDIRECT("C"&amp;MATCH(B703,B:B,0)&amp;":C"&amp;IF(B703=MAX(B:B),1010,MATCH(B703+1,B:B,0)-1)),"H")+COUNTIF(INDIRECT("C"&amp;MATCH(B703,B:B,0)&amp;":C"&amp;IF(B703=MAX(B:B),1010,MATCH(B703+1,B:B,0)-1)),"S")+1,"")),B703&amp;"V1",IF(AD703=LARGE(INDIRECT("AD"&amp;MATCH(B703,B:B,0)&amp;":AD"&amp;IF(B703=MAX(B:B),1010,MATCH(B703+1,B:B,0)-1)), IF(COUNTIF(INDIRECT("C"&amp;MATCH(B703,B:B,0)&amp;":C"&amp;IF(B703=MAX(B:B),1010,MATCH(B703+1,B:B,0)-1)),"V")&gt;0,COUNTIF(INDIRECT("C"&amp;MATCH(B703,B:B,0)&amp;":C"&amp;IF(B703=MAX(B:B),1010,MATCH(B703+1,B:B,0)-1)),"H")+COUNTIF(INDIRECT("C"&amp;MATCH(B703,B:B,0)&amp;":C"&amp;IF(B703=MAX(B:B),1010,MATCH(B703+1,B:B,0)-1)),"S")+2,"")),B703&amp;"V2","")))))),"")</f>
        <v/>
      </c>
      <c r="AH703" s="14" t="str">
        <f t="shared" ca="1" si="207"/>
        <v/>
      </c>
    </row>
    <row r="704" spans="1:34" customFormat="1" x14ac:dyDescent="0.3">
      <c r="A704" s="52" t="str">
        <f t="shared" ca="1" si="204"/>
        <v/>
      </c>
      <c r="L704" s="9"/>
      <c r="M704" s="52"/>
      <c r="N704" s="52"/>
      <c r="O704" s="47" t="str">
        <f t="shared" si="209"/>
        <v/>
      </c>
      <c r="P704" s="46" t="str">
        <f t="shared" ca="1" si="210"/>
        <v/>
      </c>
      <c r="Q704" s="39"/>
      <c r="R704" s="39"/>
      <c r="S704" s="40"/>
      <c r="T704" s="6" t="str">
        <f t="shared" si="211"/>
        <v/>
      </c>
      <c r="U704" s="6" t="str">
        <f t="shared" si="212"/>
        <v/>
      </c>
      <c r="V704" s="6" t="str">
        <f t="shared" si="213"/>
        <v/>
      </c>
      <c r="W704" s="6" t="str">
        <f t="shared" si="214"/>
        <v/>
      </c>
      <c r="X704" s="6" t="str">
        <f t="shared" si="215"/>
        <v/>
      </c>
      <c r="Y704" s="6" t="str">
        <f t="shared" si="216"/>
        <v/>
      </c>
      <c r="Z704" s="6" t="str">
        <f t="shared" si="217"/>
        <v/>
      </c>
      <c r="AA704" s="6" t="str">
        <f t="shared" si="218"/>
        <v/>
      </c>
      <c r="AB704" s="6" t="str">
        <f t="shared" si="219"/>
        <v/>
      </c>
      <c r="AC704" s="6" t="str">
        <f t="shared" si="220"/>
        <v/>
      </c>
      <c r="AD704" s="6" t="str">
        <f t="shared" si="205"/>
        <v/>
      </c>
      <c r="AE704" s="6" t="str">
        <f t="shared" si="206"/>
        <v/>
      </c>
      <c r="AF704" s="6" t="str">
        <f t="shared" si="208"/>
        <v/>
      </c>
      <c r="AG704" s="6" t="str">
        <f ca="1">IFERROR(IF(AD704=LARGE(INDIRECT("AD"&amp;MATCH(B704,B:B,0)&amp;":AD"&amp;IF(B704=MAX(B:B),1010,MATCH(B704+1,B:B,0)-1)),IF(COUNTIF(INDIRECT("C"&amp;MATCH(B704,B:B,0)&amp;":C"&amp;IF(B704=MAX(B:B),1010,MATCH(B704+1,B:B,0)-1)),"H")&gt;0,1,"")),B704&amp;"H1",IF(AD704=LARGE(INDIRECT("AD"&amp;MATCH(B704,B:B,0)&amp;":AD"&amp;IF(B704=MAX(B:B),1010,MATCH(B704+1,B:B,0)-1)),IF(COUNTIF(INDIRECT("C"&amp;MATCH(B704,B:B,0)&amp;":C"&amp;IF(B704=MAX(B:B),1010,MATCH(B704+1,B:B,0)-1)),"H")&gt;0,2,"")),B704&amp;"H2",IF(AD704=LARGE(INDIRECT("AD"&amp;MATCH(B704,B:B,0)&amp;":AD"&amp;IF(B704=MAX(B:B),1010,MATCH(B704+1,B:B,0)-1)), IF(COUNTIF(INDIRECT("C"&amp;MATCH(B704,B:B,0)&amp;":C"&amp;IF(B704=MAX(B:B),1010,MATCH(B704+1,B:B,0)-1)),"S")&gt;0,COUNTIF(INDIRECT("C"&amp;MATCH(B704,B:B,0)&amp;":C"&amp;IF(B704=MAX(B:B),1010,MATCH(B704+1,B:B,0)-1)),"H")+1,””)),B704&amp;"S1",IF(AD704=LARGE(INDIRECT("AD"&amp;MATCH(B704,B:B,0)&amp;":AD"&amp;IF(B704=MAX(B:B),1010,MATCH(B704+1,B:B,0)-1)), IF(COUNTIF(INDIRECT("C"&amp;MATCH(B704,B:B,0)&amp;":C"&amp;IF(B704=MAX(B:B),1010,MATCH(B704+1,B:B,0)-1)),"S")&gt;0,COUNTIF(INDIRECT("C"&amp;MATCH(B704,B:B,0)&amp;":C"&amp;IF(B704=MAX(B:B),1010,MATCH(B704+1,B:B,0)-1)),"H")+2,””)),B704&amp;"S2",IF(AD704=LARGE(INDIRECT("AD"&amp;MATCH(B704,B:B,0)&amp;":AD"&amp;IF(B704=MAX(B:B),1010,MATCH(B704+1,B:B,0)-1)), IF(COUNTIF(INDIRECT("C"&amp;MATCH(B704,B:B,0)&amp;":C"&amp;IF(B704=MAX(B:B),1010,MATCH(B704+1,B:B,0)-1)),"V")&gt;0,COUNTIF(INDIRECT("C"&amp;MATCH(B704,B:B,0)&amp;":C"&amp;IF(B704=MAX(B:B),1010,MATCH(B704+1,B:B,0)-1)),"H")+COUNTIF(INDIRECT("C"&amp;MATCH(B704,B:B,0)&amp;":C"&amp;IF(B704=MAX(B:B),1010,MATCH(B704+1,B:B,0)-1)),"S")+1,"")),B704&amp;"V1",IF(AD704=LARGE(INDIRECT("AD"&amp;MATCH(B704,B:B,0)&amp;":AD"&amp;IF(B704=MAX(B:B),1010,MATCH(B704+1,B:B,0)-1)), IF(COUNTIF(INDIRECT("C"&amp;MATCH(B704,B:B,0)&amp;":C"&amp;IF(B704=MAX(B:B),1010,MATCH(B704+1,B:B,0)-1)),"V")&gt;0,COUNTIF(INDIRECT("C"&amp;MATCH(B704,B:B,0)&amp;":C"&amp;IF(B704=MAX(B:B),1010,MATCH(B704+1,B:B,0)-1)),"H")+COUNTIF(INDIRECT("C"&amp;MATCH(B704,B:B,0)&amp;":C"&amp;IF(B704=MAX(B:B),1010,MATCH(B704+1,B:B,0)-1)),"S")+2,"")),B704&amp;"V2","")))))),"")</f>
        <v/>
      </c>
      <c r="AH704" s="14" t="str">
        <f t="shared" ca="1" si="207"/>
        <v/>
      </c>
    </row>
    <row r="705" spans="1:34" customFormat="1" x14ac:dyDescent="0.3">
      <c r="A705" s="52" t="str">
        <f t="shared" ca="1" si="204"/>
        <v/>
      </c>
      <c r="L705" s="9"/>
      <c r="M705" s="52"/>
      <c r="N705" s="52"/>
      <c r="O705" s="47" t="str">
        <f t="shared" si="209"/>
        <v/>
      </c>
      <c r="P705" s="46" t="str">
        <f t="shared" ca="1" si="210"/>
        <v/>
      </c>
      <c r="Q705" s="39"/>
      <c r="R705" s="39"/>
      <c r="S705" s="40"/>
      <c r="T705" s="6" t="str">
        <f t="shared" si="211"/>
        <v/>
      </c>
      <c r="U705" s="6" t="str">
        <f t="shared" si="212"/>
        <v/>
      </c>
      <c r="V705" s="6" t="str">
        <f t="shared" si="213"/>
        <v/>
      </c>
      <c r="W705" s="6" t="str">
        <f t="shared" si="214"/>
        <v/>
      </c>
      <c r="X705" s="6" t="str">
        <f t="shared" si="215"/>
        <v/>
      </c>
      <c r="Y705" s="6" t="str">
        <f t="shared" si="216"/>
        <v/>
      </c>
      <c r="Z705" s="6" t="str">
        <f t="shared" si="217"/>
        <v/>
      </c>
      <c r="AA705" s="6" t="str">
        <f t="shared" si="218"/>
        <v/>
      </c>
      <c r="AB705" s="6" t="str">
        <f t="shared" si="219"/>
        <v/>
      </c>
      <c r="AC705" s="6" t="str">
        <f t="shared" si="220"/>
        <v/>
      </c>
      <c r="AD705" s="6" t="str">
        <f t="shared" si="205"/>
        <v/>
      </c>
      <c r="AE705" s="6" t="str">
        <f t="shared" si="206"/>
        <v/>
      </c>
      <c r="AF705" s="6" t="str">
        <f t="shared" si="208"/>
        <v/>
      </c>
      <c r="AG705" s="6" t="str">
        <f ca="1">IFERROR(IF(AD705=LARGE(INDIRECT("AD"&amp;MATCH(B705,B:B,0)&amp;":AD"&amp;IF(B705=MAX(B:B),1010,MATCH(B705+1,B:B,0)-1)),IF(COUNTIF(INDIRECT("C"&amp;MATCH(B705,B:B,0)&amp;":C"&amp;IF(B705=MAX(B:B),1010,MATCH(B705+1,B:B,0)-1)),"H")&gt;0,1,"")),B705&amp;"H1",IF(AD705=LARGE(INDIRECT("AD"&amp;MATCH(B705,B:B,0)&amp;":AD"&amp;IF(B705=MAX(B:B),1010,MATCH(B705+1,B:B,0)-1)),IF(COUNTIF(INDIRECT("C"&amp;MATCH(B705,B:B,0)&amp;":C"&amp;IF(B705=MAX(B:B),1010,MATCH(B705+1,B:B,0)-1)),"H")&gt;0,2,"")),B705&amp;"H2",IF(AD705=LARGE(INDIRECT("AD"&amp;MATCH(B705,B:B,0)&amp;":AD"&amp;IF(B705=MAX(B:B),1010,MATCH(B705+1,B:B,0)-1)), IF(COUNTIF(INDIRECT("C"&amp;MATCH(B705,B:B,0)&amp;":C"&amp;IF(B705=MAX(B:B),1010,MATCH(B705+1,B:B,0)-1)),"S")&gt;0,COUNTIF(INDIRECT("C"&amp;MATCH(B705,B:B,0)&amp;":C"&amp;IF(B705=MAX(B:B),1010,MATCH(B705+1,B:B,0)-1)),"H")+1,””)),B705&amp;"S1",IF(AD705=LARGE(INDIRECT("AD"&amp;MATCH(B705,B:B,0)&amp;":AD"&amp;IF(B705=MAX(B:B),1010,MATCH(B705+1,B:B,0)-1)), IF(COUNTIF(INDIRECT("C"&amp;MATCH(B705,B:B,0)&amp;":C"&amp;IF(B705=MAX(B:B),1010,MATCH(B705+1,B:B,0)-1)),"S")&gt;0,COUNTIF(INDIRECT("C"&amp;MATCH(B705,B:B,0)&amp;":C"&amp;IF(B705=MAX(B:B),1010,MATCH(B705+1,B:B,0)-1)),"H")+2,””)),B705&amp;"S2",IF(AD705=LARGE(INDIRECT("AD"&amp;MATCH(B705,B:B,0)&amp;":AD"&amp;IF(B705=MAX(B:B),1010,MATCH(B705+1,B:B,0)-1)), IF(COUNTIF(INDIRECT("C"&amp;MATCH(B705,B:B,0)&amp;":C"&amp;IF(B705=MAX(B:B),1010,MATCH(B705+1,B:B,0)-1)),"V")&gt;0,COUNTIF(INDIRECT("C"&amp;MATCH(B705,B:B,0)&amp;":C"&amp;IF(B705=MAX(B:B),1010,MATCH(B705+1,B:B,0)-1)),"H")+COUNTIF(INDIRECT("C"&amp;MATCH(B705,B:B,0)&amp;":C"&amp;IF(B705=MAX(B:B),1010,MATCH(B705+1,B:B,0)-1)),"S")+1,"")),B705&amp;"V1",IF(AD705=LARGE(INDIRECT("AD"&amp;MATCH(B705,B:B,0)&amp;":AD"&amp;IF(B705=MAX(B:B),1010,MATCH(B705+1,B:B,0)-1)), IF(COUNTIF(INDIRECT("C"&amp;MATCH(B705,B:B,0)&amp;":C"&amp;IF(B705=MAX(B:B),1010,MATCH(B705+1,B:B,0)-1)),"V")&gt;0,COUNTIF(INDIRECT("C"&amp;MATCH(B705,B:B,0)&amp;":C"&amp;IF(B705=MAX(B:B),1010,MATCH(B705+1,B:B,0)-1)),"H")+COUNTIF(INDIRECT("C"&amp;MATCH(B705,B:B,0)&amp;":C"&amp;IF(B705=MAX(B:B),1010,MATCH(B705+1,B:B,0)-1)),"S")+2,"")),B705&amp;"V2","")))))),"")</f>
        <v/>
      </c>
      <c r="AH705" s="14" t="str">
        <f t="shared" ca="1" si="207"/>
        <v/>
      </c>
    </row>
    <row r="706" spans="1:34" customFormat="1" x14ac:dyDescent="0.3">
      <c r="A706" s="52" t="str">
        <f t="shared" ca="1" si="204"/>
        <v/>
      </c>
      <c r="L706" s="9"/>
      <c r="M706" s="52"/>
      <c r="N706" s="52"/>
      <c r="O706" s="47" t="str">
        <f t="shared" si="209"/>
        <v/>
      </c>
      <c r="P706" s="46" t="str">
        <f t="shared" ca="1" si="210"/>
        <v/>
      </c>
      <c r="Q706" s="39"/>
      <c r="R706" s="39"/>
      <c r="S706" s="40"/>
      <c r="T706" s="6" t="str">
        <f t="shared" si="211"/>
        <v/>
      </c>
      <c r="U706" s="6" t="str">
        <f t="shared" si="212"/>
        <v/>
      </c>
      <c r="V706" s="6" t="str">
        <f t="shared" si="213"/>
        <v/>
      </c>
      <c r="W706" s="6" t="str">
        <f t="shared" si="214"/>
        <v/>
      </c>
      <c r="X706" s="6" t="str">
        <f t="shared" si="215"/>
        <v/>
      </c>
      <c r="Y706" s="6" t="str">
        <f t="shared" si="216"/>
        <v/>
      </c>
      <c r="Z706" s="6" t="str">
        <f t="shared" si="217"/>
        <v/>
      </c>
      <c r="AA706" s="6" t="str">
        <f t="shared" si="218"/>
        <v/>
      </c>
      <c r="AB706" s="6" t="str">
        <f t="shared" si="219"/>
        <v/>
      </c>
      <c r="AC706" s="6" t="str">
        <f t="shared" si="220"/>
        <v/>
      </c>
      <c r="AD706" s="6" t="str">
        <f t="shared" si="205"/>
        <v/>
      </c>
      <c r="AE706" s="6" t="str">
        <f t="shared" si="206"/>
        <v/>
      </c>
      <c r="AF706" s="6" t="str">
        <f t="shared" si="208"/>
        <v/>
      </c>
      <c r="AG706" s="6" t="str">
        <f ca="1">IFERROR(IF(AD706=LARGE(INDIRECT("AD"&amp;MATCH(B706,B:B,0)&amp;":AD"&amp;IF(B706=MAX(B:B),1010,MATCH(B706+1,B:B,0)-1)),IF(COUNTIF(INDIRECT("C"&amp;MATCH(B706,B:B,0)&amp;":C"&amp;IF(B706=MAX(B:B),1010,MATCH(B706+1,B:B,0)-1)),"H")&gt;0,1,"")),B706&amp;"H1",IF(AD706=LARGE(INDIRECT("AD"&amp;MATCH(B706,B:B,0)&amp;":AD"&amp;IF(B706=MAX(B:B),1010,MATCH(B706+1,B:B,0)-1)),IF(COUNTIF(INDIRECT("C"&amp;MATCH(B706,B:B,0)&amp;":C"&amp;IF(B706=MAX(B:B),1010,MATCH(B706+1,B:B,0)-1)),"H")&gt;0,2,"")),B706&amp;"H2",IF(AD706=LARGE(INDIRECT("AD"&amp;MATCH(B706,B:B,0)&amp;":AD"&amp;IF(B706=MAX(B:B),1010,MATCH(B706+1,B:B,0)-1)), IF(COUNTIF(INDIRECT("C"&amp;MATCH(B706,B:B,0)&amp;":C"&amp;IF(B706=MAX(B:B),1010,MATCH(B706+1,B:B,0)-1)),"S")&gt;0,COUNTIF(INDIRECT("C"&amp;MATCH(B706,B:B,0)&amp;":C"&amp;IF(B706=MAX(B:B),1010,MATCH(B706+1,B:B,0)-1)),"H")+1,””)),B706&amp;"S1",IF(AD706=LARGE(INDIRECT("AD"&amp;MATCH(B706,B:B,0)&amp;":AD"&amp;IF(B706=MAX(B:B),1010,MATCH(B706+1,B:B,0)-1)), IF(COUNTIF(INDIRECT("C"&amp;MATCH(B706,B:B,0)&amp;":C"&amp;IF(B706=MAX(B:B),1010,MATCH(B706+1,B:B,0)-1)),"S")&gt;0,COUNTIF(INDIRECT("C"&amp;MATCH(B706,B:B,0)&amp;":C"&amp;IF(B706=MAX(B:B),1010,MATCH(B706+1,B:B,0)-1)),"H")+2,””)),B706&amp;"S2",IF(AD706=LARGE(INDIRECT("AD"&amp;MATCH(B706,B:B,0)&amp;":AD"&amp;IF(B706=MAX(B:B),1010,MATCH(B706+1,B:B,0)-1)), IF(COUNTIF(INDIRECT("C"&amp;MATCH(B706,B:B,0)&amp;":C"&amp;IF(B706=MAX(B:B),1010,MATCH(B706+1,B:B,0)-1)),"V")&gt;0,COUNTIF(INDIRECT("C"&amp;MATCH(B706,B:B,0)&amp;":C"&amp;IF(B706=MAX(B:B),1010,MATCH(B706+1,B:B,0)-1)),"H")+COUNTIF(INDIRECT("C"&amp;MATCH(B706,B:B,0)&amp;":C"&amp;IF(B706=MAX(B:B),1010,MATCH(B706+1,B:B,0)-1)),"S")+1,"")),B706&amp;"V1",IF(AD706=LARGE(INDIRECT("AD"&amp;MATCH(B706,B:B,0)&amp;":AD"&amp;IF(B706=MAX(B:B),1010,MATCH(B706+1,B:B,0)-1)), IF(COUNTIF(INDIRECT("C"&amp;MATCH(B706,B:B,0)&amp;":C"&amp;IF(B706=MAX(B:B),1010,MATCH(B706+1,B:B,0)-1)),"V")&gt;0,COUNTIF(INDIRECT("C"&amp;MATCH(B706,B:B,0)&amp;":C"&amp;IF(B706=MAX(B:B),1010,MATCH(B706+1,B:B,0)-1)),"H")+COUNTIF(INDIRECT("C"&amp;MATCH(B706,B:B,0)&amp;":C"&amp;IF(B706=MAX(B:B),1010,MATCH(B706+1,B:B,0)-1)),"S")+2,"")),B706&amp;"V2","")))))),"")</f>
        <v/>
      </c>
      <c r="AH706" s="14" t="str">
        <f t="shared" ca="1" si="207"/>
        <v/>
      </c>
    </row>
    <row r="707" spans="1:34" customFormat="1" x14ac:dyDescent="0.3">
      <c r="A707" s="52" t="str">
        <f t="shared" ref="A707" ca="1" si="221">IFERROR(INDIRECT("R"&amp;MATCH(B707,Q:Q,0)),"")</f>
        <v/>
      </c>
      <c r="L707" s="9"/>
      <c r="M707" s="52"/>
      <c r="N707" s="52"/>
      <c r="O707" s="47" t="str">
        <f t="shared" si="209"/>
        <v/>
      </c>
      <c r="P707" s="46" t="str">
        <f t="shared" ca="1" si="210"/>
        <v/>
      </c>
      <c r="Q707" s="39"/>
      <c r="R707" s="39"/>
      <c r="S707" s="40"/>
      <c r="T707" s="6" t="str">
        <f t="shared" si="211"/>
        <v/>
      </c>
      <c r="U707" s="6" t="str">
        <f t="shared" si="212"/>
        <v/>
      </c>
      <c r="V707" s="6" t="str">
        <f t="shared" si="213"/>
        <v/>
      </c>
      <c r="W707" s="6" t="str">
        <f t="shared" si="214"/>
        <v/>
      </c>
      <c r="X707" s="6" t="str">
        <f t="shared" si="215"/>
        <v/>
      </c>
      <c r="Y707" s="6" t="str">
        <f t="shared" si="216"/>
        <v/>
      </c>
      <c r="Z707" s="6" t="str">
        <f t="shared" si="217"/>
        <v/>
      </c>
      <c r="AA707" s="6" t="str">
        <f t="shared" si="218"/>
        <v/>
      </c>
      <c r="AB707" s="6" t="str">
        <f t="shared" si="219"/>
        <v/>
      </c>
      <c r="AC707" s="6" t="str">
        <f t="shared" si="220"/>
        <v/>
      </c>
      <c r="AD707" s="6" t="str">
        <f t="shared" ref="AD707" si="222">IF(SUM(T707:AC707)=0,"",SUM(T707:AC707))</f>
        <v/>
      </c>
      <c r="AE707" s="6" t="str">
        <f t="shared" ref="AE707" si="223">IF(SUM(T707:Z707)=0,"",SUM(T707:Z707))</f>
        <v/>
      </c>
      <c r="AF707" s="6" t="str">
        <f t="shared" si="208"/>
        <v/>
      </c>
      <c r="AG707" s="6" t="str">
        <f ca="1">IFERROR(IF(AD707=LARGE(INDIRECT("AD"&amp;MATCH(B707,B:B,0)&amp;":AD"&amp;IF(B707=MAX(B:B),1010,MATCH(B707+1,B:B,0)-1)),IF(COUNTIF(INDIRECT("C"&amp;MATCH(B707,B:B,0)&amp;":C"&amp;IF(B707=MAX(B:B),1010,MATCH(B707+1,B:B,0)-1)),"H")&gt;0,1,"")),B707&amp;"H1",IF(AD707=LARGE(INDIRECT("AD"&amp;MATCH(B707,B:B,0)&amp;":AD"&amp;IF(B707=MAX(B:B),1010,MATCH(B707+1,B:B,0)-1)),IF(COUNTIF(INDIRECT("C"&amp;MATCH(B707,B:B,0)&amp;":C"&amp;IF(B707=MAX(B:B),1010,MATCH(B707+1,B:B,0)-1)),"H")&gt;0,2,"")),B707&amp;"H2",IF(AD707=LARGE(INDIRECT("AD"&amp;MATCH(B707,B:B,0)&amp;":AD"&amp;IF(B707=MAX(B:B),1010,MATCH(B707+1,B:B,0)-1)), IF(COUNTIF(INDIRECT("C"&amp;MATCH(B707,B:B,0)&amp;":C"&amp;IF(B707=MAX(B:B),1010,MATCH(B707+1,B:B,0)-1)),"S")&gt;0,COUNTIF(INDIRECT("C"&amp;MATCH(B707,B:B,0)&amp;":C"&amp;IF(B707=MAX(B:B),1010,MATCH(B707+1,B:B,0)-1)),"H")+1,””)),B707&amp;"S1",IF(AD707=LARGE(INDIRECT("AD"&amp;MATCH(B707,B:B,0)&amp;":AD"&amp;IF(B707=MAX(B:B),1010,MATCH(B707+1,B:B,0)-1)), IF(COUNTIF(INDIRECT("C"&amp;MATCH(B707,B:B,0)&amp;":C"&amp;IF(B707=MAX(B:B),1010,MATCH(B707+1,B:B,0)-1)),"S")&gt;0,COUNTIF(INDIRECT("C"&amp;MATCH(B707,B:B,0)&amp;":C"&amp;IF(B707=MAX(B:B),1010,MATCH(B707+1,B:B,0)-1)),"H")+2,””)),B707&amp;"S2",IF(AD707=LARGE(INDIRECT("AD"&amp;MATCH(B707,B:B,0)&amp;":AD"&amp;IF(B707=MAX(B:B),1010,MATCH(B707+1,B:B,0)-1)), IF(COUNTIF(INDIRECT("C"&amp;MATCH(B707,B:B,0)&amp;":C"&amp;IF(B707=MAX(B:B),1010,MATCH(B707+1,B:B,0)-1)),"V")&gt;0,COUNTIF(INDIRECT("C"&amp;MATCH(B707,B:B,0)&amp;":C"&amp;IF(B707=MAX(B:B),1010,MATCH(B707+1,B:B,0)-1)),"H")+COUNTIF(INDIRECT("C"&amp;MATCH(B707,B:B,0)&amp;":C"&amp;IF(B707=MAX(B:B),1010,MATCH(B707+1,B:B,0)-1)),"S")+1,"")),B707&amp;"V1",IF(AD707=LARGE(INDIRECT("AD"&amp;MATCH(B707,B:B,0)&amp;":AD"&amp;IF(B707=MAX(B:B),1010,MATCH(B707+1,B:B,0)-1)), IF(COUNTIF(INDIRECT("C"&amp;MATCH(B707,B:B,0)&amp;":C"&amp;IF(B707=MAX(B:B),1010,MATCH(B707+1,B:B,0)-1)),"V")&gt;0,COUNTIF(INDIRECT("C"&amp;MATCH(B707,B:B,0)&amp;":C"&amp;IF(B707=MAX(B:B),1010,MATCH(B707+1,B:B,0)-1)),"H")+COUNTIF(INDIRECT("C"&amp;MATCH(B707,B:B,0)&amp;":C"&amp;IF(B707=MAX(B:B),1010,MATCH(B707+1,B:B,0)-1)),"S")+2,"")),B707&amp;"V2","")))))),"")</f>
        <v/>
      </c>
      <c r="AH707" s="14" t="str">
        <f t="shared" ref="AH707" ca="1" si="224">IFERROR(IF(O707=LARGE(INDIRECT("O"&amp;MATCH(B707,B:B,0)&amp;":O"&amp;IF(B707=MAX(B:B),1010,MATCH(B707+1,B:B,0)-1)),1),O707-0.0000001*ROW(),""),"")</f>
        <v/>
      </c>
    </row>
    <row r="708" spans="1:34" customFormat="1" x14ac:dyDescent="0.3">
      <c r="L708" s="9"/>
      <c r="M708" s="52"/>
      <c r="N708" s="52"/>
      <c r="AA708" s="52"/>
      <c r="AB708" s="52"/>
      <c r="AC708" s="52"/>
      <c r="AH708" s="14"/>
    </row>
    <row r="709" spans="1:34" customFormat="1" x14ac:dyDescent="0.3">
      <c r="L709" s="9"/>
      <c r="M709" s="52"/>
      <c r="N709" s="52"/>
      <c r="AA709" s="52"/>
      <c r="AB709" s="52"/>
      <c r="AC709" s="52"/>
      <c r="AH709" s="14"/>
    </row>
    <row r="710" spans="1:34" customFormat="1" x14ac:dyDescent="0.3">
      <c r="L710" s="9"/>
      <c r="M710" s="52"/>
      <c r="N710" s="52"/>
      <c r="AA710" s="52"/>
      <c r="AB710" s="52"/>
      <c r="AC710" s="52"/>
      <c r="AH710" s="14"/>
    </row>
    <row r="711" spans="1:34" customFormat="1" x14ac:dyDescent="0.3">
      <c r="L711" s="9"/>
      <c r="M711" s="52"/>
      <c r="N711" s="52"/>
      <c r="AA711" s="52"/>
      <c r="AB711" s="52"/>
      <c r="AC711" s="52"/>
      <c r="AH711" s="14"/>
    </row>
    <row r="712" spans="1:34" customFormat="1" x14ac:dyDescent="0.3">
      <c r="L712" s="9"/>
      <c r="M712" s="52"/>
      <c r="N712" s="52"/>
      <c r="AA712" s="52"/>
      <c r="AB712" s="52"/>
      <c r="AC712" s="52"/>
      <c r="AH712" s="14"/>
    </row>
    <row r="713" spans="1:34" customFormat="1" x14ac:dyDescent="0.3">
      <c r="L713" s="9"/>
      <c r="M713" s="52"/>
      <c r="N713" s="52"/>
      <c r="AA713" s="52"/>
      <c r="AB713" s="52"/>
      <c r="AC713" s="52"/>
      <c r="AH713" s="14"/>
    </row>
    <row r="714" spans="1:34" customFormat="1" x14ac:dyDescent="0.3">
      <c r="L714" s="9"/>
      <c r="M714" s="52"/>
      <c r="N714" s="52"/>
      <c r="AA714" s="52"/>
      <c r="AB714" s="52"/>
      <c r="AC714" s="52"/>
      <c r="AH714" s="14"/>
    </row>
    <row r="715" spans="1:34" customFormat="1" x14ac:dyDescent="0.3">
      <c r="L715" s="9"/>
      <c r="M715" s="52"/>
      <c r="N715" s="52"/>
      <c r="AA715" s="52"/>
      <c r="AB715" s="52"/>
      <c r="AC715" s="52"/>
      <c r="AH715" s="14"/>
    </row>
    <row r="716" spans="1:34" customFormat="1" x14ac:dyDescent="0.3">
      <c r="L716" s="9"/>
      <c r="M716" s="52"/>
      <c r="N716" s="52"/>
      <c r="AA716" s="52"/>
      <c r="AB716" s="52"/>
      <c r="AC716" s="52"/>
      <c r="AH716" s="14"/>
    </row>
    <row r="717" spans="1:34" customFormat="1" x14ac:dyDescent="0.3">
      <c r="L717" s="9"/>
      <c r="M717" s="52"/>
      <c r="N717" s="52"/>
      <c r="AA717" s="52"/>
      <c r="AB717" s="52"/>
      <c r="AC717" s="52"/>
      <c r="AH717" s="14"/>
    </row>
    <row r="718" spans="1:34" customFormat="1" x14ac:dyDescent="0.3">
      <c r="L718" s="9"/>
      <c r="M718" s="52"/>
      <c r="N718" s="52"/>
      <c r="AA718" s="52"/>
      <c r="AB718" s="52"/>
      <c r="AC718" s="52"/>
      <c r="AH718" s="14"/>
    </row>
    <row r="719" spans="1:34" customFormat="1" x14ac:dyDescent="0.3">
      <c r="L719" s="9"/>
      <c r="M719" s="52"/>
      <c r="N719" s="52"/>
      <c r="AA719" s="52"/>
      <c r="AB719" s="52"/>
      <c r="AC719" s="52"/>
      <c r="AH719" s="14"/>
    </row>
    <row r="720" spans="1:34" customFormat="1" x14ac:dyDescent="0.3">
      <c r="L720" s="9"/>
      <c r="M720" s="52"/>
      <c r="N720" s="52"/>
      <c r="AA720" s="52"/>
      <c r="AB720" s="52"/>
      <c r="AC720" s="52"/>
      <c r="AH720" s="14"/>
    </row>
    <row r="721" spans="12:34" customFormat="1" x14ac:dyDescent="0.3">
      <c r="L721" s="9"/>
      <c r="M721" s="52"/>
      <c r="N721" s="52"/>
      <c r="AA721" s="52"/>
      <c r="AB721" s="52"/>
      <c r="AC721" s="52"/>
      <c r="AH721" s="14"/>
    </row>
    <row r="722" spans="12:34" customFormat="1" x14ac:dyDescent="0.3">
      <c r="L722" s="9"/>
      <c r="M722" s="52"/>
      <c r="N722" s="52"/>
      <c r="AA722" s="52"/>
      <c r="AB722" s="52"/>
      <c r="AC722" s="52"/>
      <c r="AH722" s="14"/>
    </row>
    <row r="723" spans="12:34" customFormat="1" x14ac:dyDescent="0.3">
      <c r="L723" s="9"/>
      <c r="M723" s="52"/>
      <c r="N723" s="52"/>
      <c r="AA723" s="52"/>
      <c r="AB723" s="52"/>
      <c r="AC723" s="52"/>
      <c r="AH723" s="14"/>
    </row>
    <row r="724" spans="12:34" customFormat="1" x14ac:dyDescent="0.3">
      <c r="L724" s="9"/>
      <c r="M724" s="52"/>
      <c r="N724" s="52"/>
      <c r="AA724" s="52"/>
      <c r="AB724" s="52"/>
      <c r="AC724" s="52"/>
      <c r="AH724" s="14"/>
    </row>
    <row r="725" spans="12:34" customFormat="1" x14ac:dyDescent="0.3">
      <c r="L725" s="9"/>
      <c r="M725" s="52"/>
      <c r="N725" s="52"/>
      <c r="AA725" s="52"/>
      <c r="AB725" s="52"/>
      <c r="AC725" s="52"/>
      <c r="AH725" s="14"/>
    </row>
    <row r="726" spans="12:34" customFormat="1" x14ac:dyDescent="0.3">
      <c r="L726" s="9"/>
      <c r="M726" s="52"/>
      <c r="N726" s="52"/>
      <c r="AA726" s="52"/>
      <c r="AB726" s="52"/>
      <c r="AC726" s="52"/>
      <c r="AH726" s="14"/>
    </row>
    <row r="727" spans="12:34" customFormat="1" x14ac:dyDescent="0.3">
      <c r="L727" s="9"/>
      <c r="M727" s="52"/>
      <c r="N727" s="52"/>
      <c r="AA727" s="52"/>
      <c r="AB727" s="52"/>
      <c r="AC727" s="52"/>
      <c r="AH727" s="14"/>
    </row>
    <row r="728" spans="12:34" customFormat="1" x14ac:dyDescent="0.3">
      <c r="L728" s="9"/>
      <c r="M728" s="52"/>
      <c r="N728" s="52"/>
      <c r="AA728" s="52"/>
      <c r="AB728" s="52"/>
      <c r="AC728" s="52"/>
      <c r="AH728" s="14"/>
    </row>
    <row r="729" spans="12:34" customFormat="1" x14ac:dyDescent="0.3">
      <c r="L729" s="9"/>
      <c r="M729" s="52"/>
      <c r="N729" s="52"/>
      <c r="AA729" s="52"/>
      <c r="AB729" s="52"/>
      <c r="AC729" s="52"/>
      <c r="AH729" s="14"/>
    </row>
    <row r="730" spans="12:34" customFormat="1" x14ac:dyDescent="0.3">
      <c r="L730" s="9"/>
      <c r="M730" s="52"/>
      <c r="N730" s="52"/>
      <c r="AA730" s="52"/>
      <c r="AB730" s="52"/>
      <c r="AC730" s="52"/>
      <c r="AH730" s="14"/>
    </row>
    <row r="731" spans="12:34" customFormat="1" x14ac:dyDescent="0.3">
      <c r="L731" s="9"/>
      <c r="M731" s="52"/>
      <c r="N731" s="52"/>
      <c r="AA731" s="52"/>
      <c r="AB731" s="52"/>
      <c r="AC731" s="52"/>
      <c r="AH731" s="14"/>
    </row>
    <row r="732" spans="12:34" customFormat="1" x14ac:dyDescent="0.3">
      <c r="L732" s="9"/>
      <c r="M732" s="52"/>
      <c r="N732" s="52"/>
      <c r="AA732" s="52"/>
      <c r="AB732" s="52"/>
      <c r="AC732" s="52"/>
      <c r="AH732" s="14"/>
    </row>
    <row r="733" spans="12:34" customFormat="1" x14ac:dyDescent="0.3">
      <c r="L733" s="9"/>
      <c r="M733" s="52"/>
      <c r="N733" s="52"/>
      <c r="AA733" s="52"/>
      <c r="AB733" s="52"/>
      <c r="AC733" s="52"/>
      <c r="AH733" s="14"/>
    </row>
    <row r="734" spans="12:34" customFormat="1" x14ac:dyDescent="0.3">
      <c r="L734" s="9"/>
      <c r="M734" s="52"/>
      <c r="N734" s="52"/>
      <c r="AA734" s="52"/>
      <c r="AB734" s="52"/>
      <c r="AC734" s="52"/>
      <c r="AH734" s="14"/>
    </row>
    <row r="735" spans="12:34" customFormat="1" x14ac:dyDescent="0.3">
      <c r="L735" s="9"/>
      <c r="M735" s="52"/>
      <c r="N735" s="52"/>
      <c r="AA735" s="52"/>
      <c r="AB735" s="52"/>
      <c r="AC735" s="52"/>
      <c r="AH735" s="14"/>
    </row>
    <row r="736" spans="12:34" customFormat="1" x14ac:dyDescent="0.3">
      <c r="L736" s="9"/>
      <c r="M736" s="52"/>
      <c r="N736" s="52"/>
      <c r="AA736" s="52"/>
      <c r="AB736" s="52"/>
      <c r="AC736" s="52"/>
      <c r="AH736" s="14"/>
    </row>
    <row r="737" spans="12:34" customFormat="1" x14ac:dyDescent="0.3">
      <c r="L737" s="9"/>
      <c r="M737" s="52"/>
      <c r="N737" s="52"/>
      <c r="AA737" s="52"/>
      <c r="AB737" s="52"/>
      <c r="AC737" s="52"/>
      <c r="AH737" s="14"/>
    </row>
    <row r="738" spans="12:34" customFormat="1" x14ac:dyDescent="0.3">
      <c r="L738" s="9"/>
      <c r="M738" s="52"/>
      <c r="N738" s="52"/>
      <c r="AA738" s="52"/>
      <c r="AB738" s="52"/>
      <c r="AC738" s="52"/>
      <c r="AH738" s="14"/>
    </row>
    <row r="739" spans="12:34" customFormat="1" x14ac:dyDescent="0.3">
      <c r="L739" s="9"/>
      <c r="M739" s="52"/>
      <c r="N739" s="52"/>
      <c r="AA739" s="52"/>
      <c r="AB739" s="52"/>
      <c r="AC739" s="52"/>
      <c r="AH739" s="14"/>
    </row>
    <row r="740" spans="12:34" customFormat="1" x14ac:dyDescent="0.3">
      <c r="L740" s="9"/>
      <c r="M740" s="52"/>
      <c r="N740" s="52"/>
      <c r="AA740" s="52"/>
      <c r="AB740" s="52"/>
      <c r="AC740" s="52"/>
      <c r="AH740" s="14"/>
    </row>
    <row r="741" spans="12:34" customFormat="1" x14ac:dyDescent="0.3">
      <c r="L741" s="9"/>
      <c r="M741" s="52"/>
      <c r="N741" s="52"/>
      <c r="AA741" s="52"/>
      <c r="AB741" s="52"/>
      <c r="AC741" s="52"/>
      <c r="AH741" s="14"/>
    </row>
    <row r="742" spans="12:34" customFormat="1" x14ac:dyDescent="0.3">
      <c r="L742" s="9"/>
      <c r="M742" s="52"/>
      <c r="N742" s="52"/>
      <c r="AA742" s="52"/>
      <c r="AB742" s="52"/>
      <c r="AC742" s="52"/>
      <c r="AH742" s="14"/>
    </row>
    <row r="743" spans="12:34" customFormat="1" x14ac:dyDescent="0.3">
      <c r="L743" s="9"/>
      <c r="M743" s="52"/>
      <c r="N743" s="52"/>
      <c r="AA743" s="52"/>
      <c r="AB743" s="52"/>
      <c r="AC743" s="52"/>
      <c r="AH743" s="14"/>
    </row>
    <row r="744" spans="12:34" customFormat="1" x14ac:dyDescent="0.3">
      <c r="L744" s="9"/>
      <c r="M744" s="52"/>
      <c r="N744" s="52"/>
      <c r="AA744" s="52"/>
      <c r="AB744" s="52"/>
      <c r="AC744" s="52"/>
      <c r="AH744" s="14"/>
    </row>
    <row r="745" spans="12:34" customFormat="1" x14ac:dyDescent="0.3">
      <c r="L745" s="9"/>
      <c r="M745" s="52"/>
      <c r="N745" s="52"/>
      <c r="AA745" s="52"/>
      <c r="AB745" s="52"/>
      <c r="AC745" s="52"/>
      <c r="AH745" s="14"/>
    </row>
    <row r="746" spans="12:34" customFormat="1" x14ac:dyDescent="0.3">
      <c r="L746" s="9"/>
      <c r="M746" s="52"/>
      <c r="N746" s="52"/>
      <c r="AA746" s="52"/>
      <c r="AB746" s="52"/>
      <c r="AC746" s="52"/>
      <c r="AH746" s="14"/>
    </row>
    <row r="747" spans="12:34" customFormat="1" x14ac:dyDescent="0.3">
      <c r="L747" s="9"/>
      <c r="M747" s="52"/>
      <c r="N747" s="52"/>
      <c r="AA747" s="52"/>
      <c r="AB747" s="52"/>
      <c r="AC747" s="52"/>
      <c r="AH747" s="14"/>
    </row>
    <row r="748" spans="12:34" customFormat="1" x14ac:dyDescent="0.3">
      <c r="L748" s="9"/>
      <c r="M748" s="52"/>
      <c r="N748" s="52"/>
      <c r="AA748" s="52"/>
      <c r="AB748" s="52"/>
      <c r="AC748" s="52"/>
      <c r="AH748" s="14"/>
    </row>
    <row r="749" spans="12:34" customFormat="1" x14ac:dyDescent="0.3">
      <c r="L749" s="9"/>
      <c r="M749" s="52"/>
      <c r="N749" s="52"/>
      <c r="AA749" s="52"/>
      <c r="AB749" s="52"/>
      <c r="AC749" s="52"/>
      <c r="AH749" s="14"/>
    </row>
    <row r="750" spans="12:34" customFormat="1" x14ac:dyDescent="0.3">
      <c r="L750" s="9"/>
      <c r="M750" s="52"/>
      <c r="N750" s="52"/>
      <c r="AA750" s="52"/>
      <c r="AB750" s="52"/>
      <c r="AC750" s="52"/>
      <c r="AH750" s="14"/>
    </row>
    <row r="751" spans="12:34" customFormat="1" x14ac:dyDescent="0.3">
      <c r="L751" s="9"/>
      <c r="M751" s="52"/>
      <c r="N751" s="52"/>
      <c r="AA751" s="52"/>
      <c r="AB751" s="52"/>
      <c r="AC751" s="52"/>
      <c r="AH751" s="14"/>
    </row>
    <row r="752" spans="12:34" customFormat="1" x14ac:dyDescent="0.3">
      <c r="L752" s="9"/>
      <c r="M752" s="52"/>
      <c r="N752" s="52"/>
      <c r="AA752" s="52"/>
      <c r="AB752" s="52"/>
      <c r="AC752" s="52"/>
      <c r="AH752" s="14"/>
    </row>
    <row r="753" spans="12:34" customFormat="1" x14ac:dyDescent="0.3">
      <c r="L753" s="9"/>
      <c r="M753" s="52"/>
      <c r="N753" s="52"/>
      <c r="AA753" s="52"/>
      <c r="AB753" s="52"/>
      <c r="AC753" s="52"/>
      <c r="AH753" s="14"/>
    </row>
    <row r="754" spans="12:34" customFormat="1" x14ac:dyDescent="0.3">
      <c r="L754" s="9"/>
      <c r="M754" s="52"/>
      <c r="N754" s="52"/>
      <c r="AA754" s="52"/>
      <c r="AB754" s="52"/>
      <c r="AC754" s="52"/>
      <c r="AH754" s="14"/>
    </row>
    <row r="755" spans="12:34" customFormat="1" x14ac:dyDescent="0.3">
      <c r="L755" s="9"/>
      <c r="M755" s="52"/>
      <c r="N755" s="52"/>
      <c r="AA755" s="52"/>
      <c r="AB755" s="52"/>
      <c r="AC755" s="52"/>
      <c r="AH755" s="14"/>
    </row>
    <row r="756" spans="12:34" customFormat="1" x14ac:dyDescent="0.3">
      <c r="L756" s="9"/>
      <c r="M756" s="52"/>
      <c r="N756" s="52"/>
      <c r="AA756" s="52"/>
      <c r="AB756" s="52"/>
      <c r="AC756" s="52"/>
      <c r="AH756" s="14"/>
    </row>
    <row r="757" spans="12:34" customFormat="1" x14ac:dyDescent="0.3">
      <c r="L757" s="9"/>
      <c r="M757" s="52"/>
      <c r="N757" s="52"/>
      <c r="AA757" s="52"/>
      <c r="AB757" s="52"/>
      <c r="AC757" s="52"/>
      <c r="AH757" s="14"/>
    </row>
    <row r="758" spans="12:34" customFormat="1" x14ac:dyDescent="0.3">
      <c r="L758" s="9"/>
      <c r="M758" s="52"/>
      <c r="N758" s="52"/>
      <c r="AA758" s="52"/>
      <c r="AB758" s="52"/>
      <c r="AC758" s="52"/>
      <c r="AH758" s="14"/>
    </row>
    <row r="759" spans="12:34" customFormat="1" x14ac:dyDescent="0.3">
      <c r="L759" s="9"/>
      <c r="M759" s="52"/>
      <c r="N759" s="52"/>
      <c r="AA759" s="52"/>
      <c r="AB759" s="52"/>
      <c r="AC759" s="52"/>
      <c r="AH759" s="14"/>
    </row>
    <row r="760" spans="12:34" customFormat="1" x14ac:dyDescent="0.3">
      <c r="L760" s="9"/>
      <c r="M760" s="52"/>
      <c r="N760" s="52"/>
      <c r="AA760" s="52"/>
      <c r="AB760" s="52"/>
      <c r="AC760" s="52"/>
      <c r="AH760" s="14"/>
    </row>
    <row r="761" spans="12:34" customFormat="1" x14ac:dyDescent="0.3">
      <c r="L761" s="9"/>
      <c r="M761" s="52"/>
      <c r="N761" s="52"/>
      <c r="AA761" s="52"/>
      <c r="AB761" s="52"/>
      <c r="AC761" s="52"/>
      <c r="AH761" s="14"/>
    </row>
    <row r="762" spans="12:34" customFormat="1" x14ac:dyDescent="0.3">
      <c r="L762" s="9"/>
      <c r="M762" s="52"/>
      <c r="N762" s="52"/>
      <c r="AA762" s="52"/>
      <c r="AB762" s="52"/>
      <c r="AC762" s="52"/>
      <c r="AH762" s="14"/>
    </row>
    <row r="763" spans="12:34" customFormat="1" x14ac:dyDescent="0.3">
      <c r="L763" s="9"/>
      <c r="M763" s="52"/>
      <c r="N763" s="52"/>
      <c r="AA763" s="52"/>
      <c r="AB763" s="52"/>
      <c r="AC763" s="52"/>
      <c r="AH763" s="14"/>
    </row>
    <row r="764" spans="12:34" customFormat="1" x14ac:dyDescent="0.3">
      <c r="L764" s="9"/>
      <c r="M764" s="52"/>
      <c r="N764" s="52"/>
      <c r="AA764" s="52"/>
      <c r="AB764" s="52"/>
      <c r="AC764" s="52"/>
      <c r="AH764" s="14"/>
    </row>
    <row r="765" spans="12:34" customFormat="1" x14ac:dyDescent="0.3">
      <c r="L765" s="9"/>
      <c r="M765" s="52"/>
      <c r="N765" s="52"/>
      <c r="AA765" s="52"/>
      <c r="AB765" s="52"/>
      <c r="AC765" s="52"/>
      <c r="AH765" s="14"/>
    </row>
    <row r="766" spans="12:34" customFormat="1" x14ac:dyDescent="0.3">
      <c r="L766" s="9"/>
      <c r="M766" s="52"/>
      <c r="N766" s="52"/>
      <c r="AA766" s="52"/>
      <c r="AB766" s="52"/>
      <c r="AC766" s="52"/>
      <c r="AH766" s="14"/>
    </row>
    <row r="767" spans="12:34" customFormat="1" x14ac:dyDescent="0.3">
      <c r="L767" s="9"/>
      <c r="M767" s="52"/>
      <c r="N767" s="52"/>
      <c r="AA767" s="52"/>
      <c r="AB767" s="52"/>
      <c r="AC767" s="52"/>
      <c r="AH767" s="14"/>
    </row>
    <row r="768" spans="12:34" customFormat="1" x14ac:dyDescent="0.3">
      <c r="L768" s="9"/>
      <c r="M768" s="52"/>
      <c r="N768" s="52"/>
      <c r="AA768" s="52"/>
      <c r="AB768" s="52"/>
      <c r="AC768" s="52"/>
      <c r="AH768" s="14"/>
    </row>
    <row r="769" spans="12:34" customFormat="1" x14ac:dyDescent="0.3">
      <c r="L769" s="9"/>
      <c r="M769" s="52"/>
      <c r="N769" s="52"/>
      <c r="AA769" s="52"/>
      <c r="AB769" s="52"/>
      <c r="AC769" s="52"/>
      <c r="AH769" s="14"/>
    </row>
    <row r="770" spans="12:34" customFormat="1" x14ac:dyDescent="0.3">
      <c r="L770" s="9"/>
      <c r="M770" s="52"/>
      <c r="N770" s="52"/>
      <c r="AA770" s="52"/>
      <c r="AB770" s="52"/>
      <c r="AC770" s="52"/>
      <c r="AH770" s="14"/>
    </row>
    <row r="771" spans="12:34" customFormat="1" x14ac:dyDescent="0.3">
      <c r="L771" s="9"/>
      <c r="M771" s="52"/>
      <c r="N771" s="52"/>
      <c r="AA771" s="52"/>
      <c r="AB771" s="52"/>
      <c r="AC771" s="52"/>
      <c r="AH771" s="14"/>
    </row>
    <row r="772" spans="12:34" customFormat="1" x14ac:dyDescent="0.3">
      <c r="L772" s="9"/>
      <c r="M772" s="52"/>
      <c r="N772" s="52"/>
      <c r="AA772" s="52"/>
      <c r="AB772" s="52"/>
      <c r="AC772" s="52"/>
      <c r="AH772" s="14"/>
    </row>
    <row r="773" spans="12:34" customFormat="1" x14ac:dyDescent="0.3">
      <c r="L773" s="9"/>
      <c r="M773" s="52"/>
      <c r="N773" s="52"/>
      <c r="AA773" s="52"/>
      <c r="AB773" s="52"/>
      <c r="AC773" s="52"/>
      <c r="AH773" s="14"/>
    </row>
    <row r="774" spans="12:34" customFormat="1" x14ac:dyDescent="0.3">
      <c r="L774" s="9"/>
      <c r="M774" s="52"/>
      <c r="N774" s="52"/>
      <c r="AA774" s="52"/>
      <c r="AB774" s="52"/>
      <c r="AC774" s="52"/>
      <c r="AH774" s="14"/>
    </row>
    <row r="775" spans="12:34" customFormat="1" x14ac:dyDescent="0.3">
      <c r="L775" s="9"/>
      <c r="M775" s="52"/>
      <c r="N775" s="52"/>
      <c r="AA775" s="52"/>
      <c r="AB775" s="52"/>
      <c r="AC775" s="52"/>
      <c r="AH775" s="14"/>
    </row>
    <row r="776" spans="12:34" customFormat="1" x14ac:dyDescent="0.3">
      <c r="L776" s="9"/>
      <c r="M776" s="52"/>
      <c r="N776" s="52"/>
      <c r="AA776" s="52"/>
      <c r="AB776" s="52"/>
      <c r="AC776" s="52"/>
      <c r="AH776" s="14"/>
    </row>
    <row r="777" spans="12:34" customFormat="1" x14ac:dyDescent="0.3">
      <c r="L777" s="9"/>
      <c r="M777" s="52"/>
      <c r="N777" s="52"/>
      <c r="AA777" s="52"/>
      <c r="AB777" s="52"/>
      <c r="AC777" s="52"/>
      <c r="AH777" s="14"/>
    </row>
    <row r="778" spans="12:34" customFormat="1" x14ac:dyDescent="0.3">
      <c r="L778" s="9"/>
      <c r="M778" s="52"/>
      <c r="N778" s="52"/>
      <c r="AA778" s="52"/>
      <c r="AB778" s="52"/>
      <c r="AC778" s="52"/>
      <c r="AH778" s="14"/>
    </row>
    <row r="779" spans="12:34" customFormat="1" x14ac:dyDescent="0.3">
      <c r="L779" s="9"/>
      <c r="M779" s="52"/>
      <c r="N779" s="52"/>
      <c r="AA779" s="52"/>
      <c r="AB779" s="52"/>
      <c r="AC779" s="52"/>
      <c r="AH779" s="14"/>
    </row>
    <row r="780" spans="12:34" customFormat="1" x14ac:dyDescent="0.3">
      <c r="L780" s="9"/>
      <c r="M780" s="52"/>
      <c r="N780" s="52"/>
      <c r="AA780" s="52"/>
      <c r="AB780" s="52"/>
      <c r="AC780" s="52"/>
      <c r="AH780" s="14"/>
    </row>
    <row r="781" spans="12:34" customFormat="1" x14ac:dyDescent="0.3">
      <c r="L781" s="9"/>
      <c r="M781" s="52"/>
      <c r="N781" s="52"/>
      <c r="AA781" s="52"/>
      <c r="AB781" s="52"/>
      <c r="AC781" s="52"/>
      <c r="AH781" s="14"/>
    </row>
    <row r="782" spans="12:34" customFormat="1" x14ac:dyDescent="0.3">
      <c r="L782" s="9"/>
      <c r="M782" s="52"/>
      <c r="N782" s="52"/>
      <c r="AA782" s="52"/>
      <c r="AB782" s="52"/>
      <c r="AC782" s="52"/>
      <c r="AH782" s="14"/>
    </row>
    <row r="783" spans="12:34" customFormat="1" x14ac:dyDescent="0.3">
      <c r="L783" s="9"/>
      <c r="M783" s="52"/>
      <c r="N783" s="52"/>
      <c r="AA783" s="52"/>
      <c r="AB783" s="52"/>
      <c r="AC783" s="52"/>
      <c r="AH783" s="14"/>
    </row>
    <row r="784" spans="12:34" customFormat="1" x14ac:dyDescent="0.3">
      <c r="L784" s="9"/>
      <c r="M784" s="52"/>
      <c r="N784" s="52"/>
      <c r="AA784" s="52"/>
      <c r="AB784" s="52"/>
      <c r="AC784" s="52"/>
      <c r="AH784" s="14"/>
    </row>
    <row r="785" spans="12:34" customFormat="1" x14ac:dyDescent="0.3">
      <c r="L785" s="9"/>
      <c r="M785" s="52"/>
      <c r="N785" s="52"/>
      <c r="AA785" s="52"/>
      <c r="AB785" s="52"/>
      <c r="AC785" s="52"/>
      <c r="AH785" s="14"/>
    </row>
    <row r="786" spans="12:34" customFormat="1" x14ac:dyDescent="0.3">
      <c r="L786" s="9"/>
      <c r="M786" s="52"/>
      <c r="N786" s="52"/>
      <c r="AA786" s="52"/>
      <c r="AB786" s="52"/>
      <c r="AC786" s="52"/>
      <c r="AH786" s="14"/>
    </row>
    <row r="787" spans="12:34" customFormat="1" x14ac:dyDescent="0.3">
      <c r="L787" s="9"/>
      <c r="M787" s="52"/>
      <c r="N787" s="52"/>
      <c r="AA787" s="52"/>
      <c r="AB787" s="52"/>
      <c r="AC787" s="52"/>
      <c r="AH787" s="14"/>
    </row>
    <row r="788" spans="12:34" customFormat="1" x14ac:dyDescent="0.3">
      <c r="L788" s="9"/>
      <c r="M788" s="52"/>
      <c r="N788" s="52"/>
      <c r="AA788" s="52"/>
      <c r="AB788" s="52"/>
      <c r="AC788" s="52"/>
      <c r="AH788" s="14"/>
    </row>
    <row r="789" spans="12:34" customFormat="1" x14ac:dyDescent="0.3">
      <c r="L789" s="9"/>
      <c r="M789" s="52"/>
      <c r="N789" s="52"/>
      <c r="AA789" s="52"/>
      <c r="AB789" s="52"/>
      <c r="AC789" s="52"/>
      <c r="AH789" s="14"/>
    </row>
    <row r="790" spans="12:34" customFormat="1" x14ac:dyDescent="0.3">
      <c r="L790" s="9"/>
      <c r="M790" s="52"/>
      <c r="N790" s="52"/>
      <c r="AA790" s="52"/>
      <c r="AB790" s="52"/>
      <c r="AC790" s="52"/>
      <c r="AH790" s="14"/>
    </row>
    <row r="791" spans="12:34" customFormat="1" x14ac:dyDescent="0.3">
      <c r="L791" s="9"/>
      <c r="M791" s="52"/>
      <c r="N791" s="52"/>
      <c r="AA791" s="52"/>
      <c r="AB791" s="52"/>
      <c r="AC791" s="52"/>
      <c r="AH791" s="14"/>
    </row>
    <row r="792" spans="12:34" customFormat="1" x14ac:dyDescent="0.3">
      <c r="L792" s="9"/>
      <c r="M792" s="52"/>
      <c r="N792" s="52"/>
      <c r="AA792" s="52"/>
      <c r="AB792" s="52"/>
      <c r="AC792" s="52"/>
      <c r="AH792" s="14"/>
    </row>
    <row r="793" spans="12:34" customFormat="1" x14ac:dyDescent="0.3">
      <c r="L793" s="9"/>
      <c r="M793" s="52"/>
      <c r="N793" s="52"/>
      <c r="AA793" s="52"/>
      <c r="AB793" s="52"/>
      <c r="AC793" s="52"/>
      <c r="AH793" s="14"/>
    </row>
    <row r="794" spans="12:34" customFormat="1" x14ac:dyDescent="0.3">
      <c r="L794" s="9"/>
      <c r="M794" s="52"/>
      <c r="N794" s="52"/>
      <c r="AA794" s="52"/>
      <c r="AB794" s="52"/>
      <c r="AC794" s="52"/>
      <c r="AH794" s="14"/>
    </row>
    <row r="795" spans="12:34" customFormat="1" x14ac:dyDescent="0.3">
      <c r="L795" s="9"/>
      <c r="M795" s="52"/>
      <c r="N795" s="52"/>
      <c r="AA795" s="52"/>
      <c r="AB795" s="52"/>
      <c r="AC795" s="52"/>
      <c r="AH795" s="14"/>
    </row>
    <row r="796" spans="12:34" customFormat="1" x14ac:dyDescent="0.3">
      <c r="L796" s="9"/>
      <c r="M796" s="52"/>
      <c r="N796" s="52"/>
      <c r="AA796" s="52"/>
      <c r="AB796" s="52"/>
      <c r="AC796" s="52"/>
      <c r="AH796" s="14"/>
    </row>
    <row r="797" spans="12:34" customFormat="1" x14ac:dyDescent="0.3">
      <c r="L797" s="9"/>
      <c r="M797" s="52"/>
      <c r="N797" s="52"/>
      <c r="AA797" s="52"/>
      <c r="AB797" s="52"/>
      <c r="AC797" s="52"/>
      <c r="AH797" s="14"/>
    </row>
    <row r="798" spans="12:34" customFormat="1" x14ac:dyDescent="0.3">
      <c r="L798" s="9"/>
      <c r="M798" s="52"/>
      <c r="N798" s="52"/>
      <c r="AA798" s="52"/>
      <c r="AB798" s="52"/>
      <c r="AC798" s="52"/>
      <c r="AH798" s="14"/>
    </row>
    <row r="799" spans="12:34" customFormat="1" x14ac:dyDescent="0.3">
      <c r="L799" s="9"/>
      <c r="M799" s="52"/>
      <c r="N799" s="52"/>
      <c r="AA799" s="52"/>
      <c r="AB799" s="52"/>
      <c r="AC799" s="52"/>
      <c r="AH799" s="14"/>
    </row>
    <row r="800" spans="12:34" customFormat="1" x14ac:dyDescent="0.3">
      <c r="L800" s="9"/>
      <c r="M800" s="52"/>
      <c r="N800" s="52"/>
      <c r="AA800" s="52"/>
      <c r="AB800" s="52"/>
      <c r="AC800" s="52"/>
      <c r="AH800" s="14"/>
    </row>
    <row r="801" spans="12:34" customFormat="1" x14ac:dyDescent="0.3">
      <c r="L801" s="9"/>
      <c r="M801" s="52"/>
      <c r="N801" s="52"/>
      <c r="AA801" s="52"/>
      <c r="AB801" s="52"/>
      <c r="AC801" s="52"/>
      <c r="AH801" s="14"/>
    </row>
    <row r="802" spans="12:34" customFormat="1" x14ac:dyDescent="0.3">
      <c r="L802" s="9"/>
      <c r="M802" s="52"/>
      <c r="N802" s="52"/>
      <c r="AA802" s="52"/>
      <c r="AB802" s="52"/>
      <c r="AC802" s="52"/>
      <c r="AH802" s="14"/>
    </row>
    <row r="803" spans="12:34" customFormat="1" x14ac:dyDescent="0.3">
      <c r="L803" s="9"/>
      <c r="M803" s="52"/>
      <c r="N803" s="52"/>
      <c r="AA803" s="52"/>
      <c r="AB803" s="52"/>
      <c r="AC803" s="52"/>
      <c r="AH803" s="14"/>
    </row>
    <row r="804" spans="12:34" customFormat="1" x14ac:dyDescent="0.3">
      <c r="L804" s="9"/>
      <c r="M804" s="52"/>
      <c r="N804" s="52"/>
      <c r="AA804" s="52"/>
      <c r="AB804" s="52"/>
      <c r="AC804" s="52"/>
      <c r="AH804" s="14"/>
    </row>
    <row r="805" spans="12:34" customFormat="1" x14ac:dyDescent="0.3">
      <c r="L805" s="9"/>
      <c r="M805" s="52"/>
      <c r="N805" s="52"/>
      <c r="AA805" s="52"/>
      <c r="AB805" s="52"/>
      <c r="AC805" s="52"/>
      <c r="AH805" s="14"/>
    </row>
    <row r="806" spans="12:34" customFormat="1" x14ac:dyDescent="0.3">
      <c r="L806" s="9"/>
      <c r="M806" s="52"/>
      <c r="N806" s="52"/>
      <c r="AA806" s="52"/>
      <c r="AB806" s="52"/>
      <c r="AC806" s="52"/>
      <c r="AH806" s="14"/>
    </row>
    <row r="807" spans="12:34" customFormat="1" x14ac:dyDescent="0.3">
      <c r="L807" s="9"/>
      <c r="M807" s="52"/>
      <c r="N807" s="52"/>
      <c r="AA807" s="52"/>
      <c r="AB807" s="52"/>
      <c r="AC807" s="52"/>
      <c r="AH807" s="14"/>
    </row>
    <row r="808" spans="12:34" customFormat="1" x14ac:dyDescent="0.3">
      <c r="L808" s="9"/>
      <c r="M808" s="52"/>
      <c r="N808" s="52"/>
      <c r="AA808" s="52"/>
      <c r="AB808" s="52"/>
      <c r="AC808" s="52"/>
      <c r="AH808" s="14"/>
    </row>
    <row r="809" spans="12:34" customFormat="1" x14ac:dyDescent="0.3">
      <c r="L809" s="9"/>
      <c r="M809" s="52"/>
      <c r="N809" s="52"/>
      <c r="AA809" s="52"/>
      <c r="AB809" s="52"/>
      <c r="AC809" s="52"/>
      <c r="AH809" s="14"/>
    </row>
    <row r="810" spans="12:34" customFormat="1" x14ac:dyDescent="0.3">
      <c r="L810" s="9"/>
      <c r="M810" s="52"/>
      <c r="N810" s="52"/>
      <c r="AA810" s="52"/>
      <c r="AB810" s="52"/>
      <c r="AC810" s="52"/>
      <c r="AH810" s="14"/>
    </row>
    <row r="811" spans="12:34" customFormat="1" x14ac:dyDescent="0.3">
      <c r="L811" s="9"/>
      <c r="M811" s="52"/>
      <c r="N811" s="52"/>
      <c r="AA811" s="52"/>
      <c r="AB811" s="52"/>
      <c r="AC811" s="52"/>
      <c r="AH811" s="14"/>
    </row>
    <row r="812" spans="12:34" customFormat="1" x14ac:dyDescent="0.3">
      <c r="L812" s="9"/>
      <c r="M812" s="52"/>
      <c r="N812" s="52"/>
      <c r="AA812" s="52"/>
      <c r="AB812" s="52"/>
      <c r="AC812" s="52"/>
      <c r="AH812" s="14"/>
    </row>
    <row r="813" spans="12:34" customFormat="1" x14ac:dyDescent="0.3">
      <c r="L813" s="9"/>
      <c r="M813" s="52"/>
      <c r="N813" s="52"/>
      <c r="AA813" s="52"/>
      <c r="AB813" s="52"/>
      <c r="AC813" s="52"/>
      <c r="AH813" s="14"/>
    </row>
    <row r="814" spans="12:34" customFormat="1" x14ac:dyDescent="0.3">
      <c r="L814" s="9"/>
      <c r="M814" s="52"/>
      <c r="N814" s="52"/>
      <c r="AA814" s="52"/>
      <c r="AB814" s="52"/>
      <c r="AC814" s="52"/>
      <c r="AH814" s="14"/>
    </row>
    <row r="815" spans="12:34" customFormat="1" x14ac:dyDescent="0.3">
      <c r="L815" s="9"/>
      <c r="M815" s="52"/>
      <c r="N815" s="52"/>
      <c r="AA815" s="52"/>
      <c r="AB815" s="52"/>
      <c r="AC815" s="52"/>
      <c r="AH815" s="14"/>
    </row>
    <row r="816" spans="12:34" customFormat="1" x14ac:dyDescent="0.3">
      <c r="L816" s="9"/>
      <c r="M816" s="52"/>
      <c r="N816" s="52"/>
      <c r="AA816" s="52"/>
      <c r="AB816" s="52"/>
      <c r="AC816" s="52"/>
      <c r="AH816" s="14"/>
    </row>
    <row r="817" spans="12:34" customFormat="1" x14ac:dyDescent="0.3">
      <c r="L817" s="9"/>
      <c r="M817" s="52"/>
      <c r="N817" s="52"/>
      <c r="AA817" s="52"/>
      <c r="AB817" s="52"/>
      <c r="AC817" s="52"/>
      <c r="AH817" s="14"/>
    </row>
    <row r="818" spans="12:34" customFormat="1" x14ac:dyDescent="0.3">
      <c r="L818" s="9"/>
      <c r="M818" s="52"/>
      <c r="N818" s="52"/>
      <c r="AA818" s="52"/>
      <c r="AB818" s="52"/>
      <c r="AC818" s="52"/>
      <c r="AH818" s="14"/>
    </row>
    <row r="819" spans="12:34" customFormat="1" x14ac:dyDescent="0.3">
      <c r="L819" s="9"/>
      <c r="M819" s="52"/>
      <c r="N819" s="52"/>
      <c r="AA819" s="52"/>
      <c r="AB819" s="52"/>
      <c r="AC819" s="52"/>
      <c r="AH819" s="14"/>
    </row>
    <row r="820" spans="12:34" customFormat="1" x14ac:dyDescent="0.3">
      <c r="L820" s="9"/>
      <c r="M820" s="52"/>
      <c r="N820" s="52"/>
      <c r="AA820" s="52"/>
      <c r="AB820" s="52"/>
      <c r="AC820" s="52"/>
      <c r="AH820" s="14"/>
    </row>
    <row r="821" spans="12:34" customFormat="1" x14ac:dyDescent="0.3">
      <c r="L821" s="9"/>
      <c r="M821" s="52"/>
      <c r="N821" s="52"/>
      <c r="AA821" s="52"/>
      <c r="AB821" s="52"/>
      <c r="AC821" s="52"/>
      <c r="AH821" s="14"/>
    </row>
    <row r="822" spans="12:34" customFormat="1" x14ac:dyDescent="0.3">
      <c r="L822" s="9"/>
      <c r="M822" s="52"/>
      <c r="N822" s="52"/>
      <c r="AA822" s="52"/>
      <c r="AB822" s="52"/>
      <c r="AC822" s="52"/>
      <c r="AH822" s="14"/>
    </row>
    <row r="823" spans="12:34" customFormat="1" x14ac:dyDescent="0.3">
      <c r="L823" s="9"/>
      <c r="M823" s="52"/>
      <c r="N823" s="52"/>
      <c r="AA823" s="52"/>
      <c r="AB823" s="52"/>
      <c r="AC823" s="52"/>
      <c r="AH823" s="14"/>
    </row>
    <row r="824" spans="12:34" customFormat="1" x14ac:dyDescent="0.3">
      <c r="L824" s="9"/>
      <c r="M824" s="52"/>
      <c r="N824" s="52"/>
      <c r="AA824" s="52"/>
      <c r="AB824" s="52"/>
      <c r="AC824" s="52"/>
      <c r="AH824" s="14"/>
    </row>
    <row r="825" spans="12:34" customFormat="1" x14ac:dyDescent="0.3">
      <c r="L825" s="9"/>
      <c r="M825" s="52"/>
      <c r="N825" s="52"/>
      <c r="AA825" s="52"/>
      <c r="AB825" s="52"/>
      <c r="AC825" s="52"/>
      <c r="AH825" s="14"/>
    </row>
    <row r="826" spans="12:34" customFormat="1" x14ac:dyDescent="0.3">
      <c r="L826" s="9"/>
      <c r="M826" s="52"/>
      <c r="N826" s="52"/>
      <c r="AA826" s="52"/>
      <c r="AB826" s="52"/>
      <c r="AC826" s="52"/>
      <c r="AH826" s="14"/>
    </row>
    <row r="827" spans="12:34" customFormat="1" x14ac:dyDescent="0.3">
      <c r="L827" s="9"/>
      <c r="M827" s="52"/>
      <c r="N827" s="52"/>
      <c r="AA827" s="52"/>
      <c r="AB827" s="52"/>
      <c r="AC827" s="52"/>
      <c r="AH827" s="14"/>
    </row>
    <row r="828" spans="12:34" customFormat="1" x14ac:dyDescent="0.3">
      <c r="L828" s="9"/>
      <c r="M828" s="52"/>
      <c r="N828" s="52"/>
      <c r="AA828" s="52"/>
      <c r="AB828" s="52"/>
      <c r="AC828" s="52"/>
      <c r="AH828" s="14"/>
    </row>
    <row r="829" spans="12:34" customFormat="1" x14ac:dyDescent="0.3">
      <c r="L829" s="9"/>
      <c r="M829" s="52"/>
      <c r="N829" s="52"/>
      <c r="AA829" s="52"/>
      <c r="AB829" s="52"/>
      <c r="AC829" s="52"/>
      <c r="AH829" s="14"/>
    </row>
    <row r="830" spans="12:34" customFormat="1" x14ac:dyDescent="0.3">
      <c r="L830" s="9"/>
      <c r="M830" s="52"/>
      <c r="N830" s="52"/>
      <c r="AA830" s="52"/>
      <c r="AB830" s="52"/>
      <c r="AC830" s="52"/>
      <c r="AH830" s="14"/>
    </row>
    <row r="831" spans="12:34" customFormat="1" x14ac:dyDescent="0.3">
      <c r="L831" s="9"/>
      <c r="M831" s="52"/>
      <c r="N831" s="52"/>
      <c r="AA831" s="52"/>
      <c r="AB831" s="52"/>
      <c r="AC831" s="52"/>
      <c r="AH831" s="14"/>
    </row>
    <row r="832" spans="12:34" customFormat="1" x14ac:dyDescent="0.3">
      <c r="L832" s="9"/>
      <c r="M832" s="52"/>
      <c r="N832" s="52"/>
      <c r="AA832" s="52"/>
      <c r="AB832" s="52"/>
      <c r="AC832" s="52"/>
      <c r="AH832" s="14"/>
    </row>
    <row r="833" spans="12:34" customFormat="1" x14ac:dyDescent="0.3">
      <c r="L833" s="9"/>
      <c r="M833" s="52"/>
      <c r="N833" s="52"/>
      <c r="AA833" s="52"/>
      <c r="AB833" s="52"/>
      <c r="AC833" s="52"/>
      <c r="AH833" s="14"/>
    </row>
    <row r="834" spans="12:34" customFormat="1" x14ac:dyDescent="0.3">
      <c r="L834" s="9"/>
      <c r="M834" s="52"/>
      <c r="N834" s="52"/>
      <c r="AA834" s="52"/>
      <c r="AB834" s="52"/>
      <c r="AC834" s="52"/>
      <c r="AH834" s="14"/>
    </row>
    <row r="835" spans="12:34" customFormat="1" x14ac:dyDescent="0.3">
      <c r="L835" s="9"/>
      <c r="M835" s="52"/>
      <c r="N835" s="52"/>
      <c r="AA835" s="52"/>
      <c r="AB835" s="52"/>
      <c r="AC835" s="52"/>
      <c r="AH835" s="14"/>
    </row>
    <row r="836" spans="12:34" customFormat="1" x14ac:dyDescent="0.3">
      <c r="L836" s="9"/>
      <c r="M836" s="52"/>
      <c r="N836" s="52"/>
      <c r="AA836" s="52"/>
      <c r="AB836" s="52"/>
      <c r="AC836" s="52"/>
      <c r="AH836" s="14"/>
    </row>
    <row r="837" spans="12:34" customFormat="1" x14ac:dyDescent="0.3">
      <c r="L837" s="9"/>
      <c r="M837" s="52"/>
      <c r="N837" s="52"/>
      <c r="AA837" s="52"/>
      <c r="AB837" s="52"/>
      <c r="AC837" s="52"/>
      <c r="AH837" s="14"/>
    </row>
    <row r="838" spans="12:34" customFormat="1" x14ac:dyDescent="0.3">
      <c r="L838" s="9"/>
      <c r="M838" s="52"/>
      <c r="N838" s="52"/>
      <c r="AA838" s="52"/>
      <c r="AB838" s="52"/>
      <c r="AC838" s="52"/>
      <c r="AH838" s="14"/>
    </row>
    <row r="839" spans="12:34" customFormat="1" x14ac:dyDescent="0.3">
      <c r="L839" s="9"/>
      <c r="M839" s="52"/>
      <c r="N839" s="52"/>
      <c r="AA839" s="52"/>
      <c r="AB839" s="52"/>
      <c r="AC839" s="52"/>
      <c r="AH839" s="14"/>
    </row>
    <row r="840" spans="12:34" customFormat="1" x14ac:dyDescent="0.3">
      <c r="L840" s="9"/>
      <c r="M840" s="52"/>
      <c r="N840" s="52"/>
      <c r="AA840" s="52"/>
      <c r="AB840" s="52"/>
      <c r="AC840" s="52"/>
      <c r="AH840" s="14"/>
    </row>
    <row r="841" spans="12:34" customFormat="1" x14ac:dyDescent="0.3">
      <c r="L841" s="9"/>
      <c r="M841" s="52"/>
      <c r="N841" s="52"/>
      <c r="AA841" s="52"/>
      <c r="AB841" s="52"/>
      <c r="AC841" s="52"/>
      <c r="AH841" s="14"/>
    </row>
    <row r="842" spans="12:34" customFormat="1" x14ac:dyDescent="0.3">
      <c r="L842" s="9"/>
      <c r="M842" s="52"/>
      <c r="N842" s="52"/>
      <c r="AA842" s="52"/>
      <c r="AB842" s="52"/>
      <c r="AC842" s="52"/>
      <c r="AH842" s="14"/>
    </row>
    <row r="843" spans="12:34" customFormat="1" x14ac:dyDescent="0.3">
      <c r="L843" s="9"/>
      <c r="M843" s="52"/>
      <c r="N843" s="52"/>
      <c r="AA843" s="52"/>
      <c r="AB843" s="52"/>
      <c r="AC843" s="52"/>
      <c r="AH843" s="14"/>
    </row>
    <row r="844" spans="12:34" customFormat="1" x14ac:dyDescent="0.3">
      <c r="L844" s="9"/>
      <c r="M844" s="52"/>
      <c r="N844" s="52"/>
      <c r="AA844" s="52"/>
      <c r="AB844" s="52"/>
      <c r="AC844" s="52"/>
      <c r="AH844" s="14"/>
    </row>
    <row r="845" spans="12:34" customFormat="1" x14ac:dyDescent="0.3">
      <c r="L845" s="9"/>
      <c r="M845" s="52"/>
      <c r="N845" s="52"/>
      <c r="AA845" s="52"/>
      <c r="AB845" s="52"/>
      <c r="AC845" s="52"/>
      <c r="AH845" s="14"/>
    </row>
    <row r="846" spans="12:34" customFormat="1" x14ac:dyDescent="0.3">
      <c r="L846" s="9"/>
      <c r="M846" s="52"/>
      <c r="N846" s="52"/>
      <c r="AA846" s="52"/>
      <c r="AB846" s="52"/>
      <c r="AC846" s="52"/>
      <c r="AH846" s="14"/>
    </row>
    <row r="847" spans="12:34" customFormat="1" x14ac:dyDescent="0.3">
      <c r="L847" s="9"/>
      <c r="M847" s="52"/>
      <c r="N847" s="52"/>
      <c r="AA847" s="52"/>
      <c r="AB847" s="52"/>
      <c r="AC847" s="52"/>
      <c r="AH847" s="14"/>
    </row>
    <row r="848" spans="12:34" customFormat="1" x14ac:dyDescent="0.3">
      <c r="L848" s="9"/>
      <c r="M848" s="52"/>
      <c r="N848" s="52"/>
      <c r="AA848" s="52"/>
      <c r="AB848" s="52"/>
      <c r="AC848" s="52"/>
      <c r="AH848" s="14"/>
    </row>
    <row r="849" spans="12:34" customFormat="1" x14ac:dyDescent="0.3">
      <c r="L849" s="9"/>
      <c r="M849" s="52"/>
      <c r="N849" s="52"/>
      <c r="AA849" s="52"/>
      <c r="AB849" s="52"/>
      <c r="AC849" s="52"/>
      <c r="AH849" s="14"/>
    </row>
    <row r="850" spans="12:34" customFormat="1" x14ac:dyDescent="0.3">
      <c r="L850" s="9"/>
      <c r="M850" s="52"/>
      <c r="N850" s="52"/>
      <c r="AA850" s="52"/>
      <c r="AB850" s="52"/>
      <c r="AC850" s="52"/>
      <c r="AH850" s="14"/>
    </row>
    <row r="851" spans="12:34" customFormat="1" x14ac:dyDescent="0.3">
      <c r="L851" s="9"/>
      <c r="M851" s="52"/>
      <c r="N851" s="52"/>
      <c r="AA851" s="52"/>
      <c r="AB851" s="52"/>
      <c r="AC851" s="52"/>
      <c r="AH851" s="14"/>
    </row>
    <row r="852" spans="12:34" customFormat="1" x14ac:dyDescent="0.3">
      <c r="L852" s="9"/>
      <c r="M852" s="52"/>
      <c r="N852" s="52"/>
      <c r="AA852" s="52"/>
      <c r="AB852" s="52"/>
      <c r="AC852" s="52"/>
      <c r="AH852" s="14"/>
    </row>
    <row r="853" spans="12:34" customFormat="1" x14ac:dyDescent="0.3">
      <c r="L853" s="9"/>
      <c r="M853" s="52"/>
      <c r="N853" s="52"/>
      <c r="AA853" s="52"/>
      <c r="AB853" s="52"/>
      <c r="AC853" s="52"/>
      <c r="AH853" s="14"/>
    </row>
    <row r="854" spans="12:34" customFormat="1" x14ac:dyDescent="0.3">
      <c r="L854" s="9"/>
      <c r="M854" s="52"/>
      <c r="N854" s="52"/>
      <c r="AA854" s="52"/>
      <c r="AB854" s="52"/>
      <c r="AC854" s="52"/>
      <c r="AH854" s="14"/>
    </row>
    <row r="855" spans="12:34" customFormat="1" x14ac:dyDescent="0.3">
      <c r="L855" s="9"/>
      <c r="M855" s="52"/>
      <c r="N855" s="52"/>
      <c r="AA855" s="52"/>
      <c r="AB855" s="52"/>
      <c r="AC855" s="52"/>
      <c r="AH855" s="14"/>
    </row>
    <row r="856" spans="12:34" customFormat="1" x14ac:dyDescent="0.3">
      <c r="L856" s="9"/>
      <c r="M856" s="52"/>
      <c r="N856" s="52"/>
      <c r="AA856" s="52"/>
      <c r="AB856" s="52"/>
      <c r="AC856" s="52"/>
      <c r="AH856" s="14"/>
    </row>
    <row r="857" spans="12:34" customFormat="1" x14ac:dyDescent="0.3">
      <c r="L857" s="9"/>
      <c r="M857" s="52"/>
      <c r="N857" s="52"/>
      <c r="AA857" s="52"/>
      <c r="AB857" s="52"/>
      <c r="AC857" s="52"/>
      <c r="AH857" s="14"/>
    </row>
    <row r="858" spans="12:34" customFormat="1" x14ac:dyDescent="0.3">
      <c r="L858" s="9"/>
      <c r="M858" s="52"/>
      <c r="N858" s="52"/>
      <c r="AA858" s="52"/>
      <c r="AB858" s="52"/>
      <c r="AC858" s="52"/>
      <c r="AH858" s="14"/>
    </row>
    <row r="859" spans="12:34" customFormat="1" x14ac:dyDescent="0.3">
      <c r="L859" s="9"/>
      <c r="M859" s="52"/>
      <c r="N859" s="52"/>
      <c r="AA859" s="52"/>
      <c r="AB859" s="52"/>
      <c r="AC859" s="52"/>
      <c r="AH859" s="14"/>
    </row>
    <row r="860" spans="12:34" customFormat="1" x14ac:dyDescent="0.3">
      <c r="L860" s="9"/>
      <c r="M860" s="52"/>
      <c r="N860" s="52"/>
      <c r="AA860" s="52"/>
      <c r="AB860" s="52"/>
      <c r="AC860" s="52"/>
      <c r="AH860" s="14"/>
    </row>
    <row r="861" spans="12:34" customFormat="1" x14ac:dyDescent="0.3">
      <c r="L861" s="9"/>
      <c r="M861" s="52"/>
      <c r="N861" s="52"/>
      <c r="AA861" s="52"/>
      <c r="AB861" s="52"/>
      <c r="AC861" s="52"/>
      <c r="AH861" s="14"/>
    </row>
    <row r="862" spans="12:34" customFormat="1" x14ac:dyDescent="0.3">
      <c r="L862" s="9"/>
      <c r="M862" s="52"/>
      <c r="N862" s="52"/>
      <c r="AA862" s="52"/>
      <c r="AB862" s="52"/>
      <c r="AC862" s="52"/>
      <c r="AH862" s="14"/>
    </row>
    <row r="863" spans="12:34" customFormat="1" x14ac:dyDescent="0.3">
      <c r="L863" s="9"/>
      <c r="M863" s="52"/>
      <c r="N863" s="52"/>
      <c r="AA863" s="52"/>
      <c r="AB863" s="52"/>
      <c r="AC863" s="52"/>
      <c r="AH863" s="14"/>
    </row>
    <row r="864" spans="12:34" customFormat="1" x14ac:dyDescent="0.3">
      <c r="L864" s="9"/>
      <c r="M864" s="52"/>
      <c r="N864" s="52"/>
      <c r="AA864" s="52"/>
      <c r="AB864" s="52"/>
      <c r="AC864" s="52"/>
      <c r="AH864" s="14"/>
    </row>
    <row r="865" spans="12:34" customFormat="1" x14ac:dyDescent="0.3">
      <c r="L865" s="9"/>
      <c r="M865" s="52"/>
      <c r="N865" s="52"/>
      <c r="AA865" s="52"/>
      <c r="AB865" s="52"/>
      <c r="AC865" s="52"/>
      <c r="AH865" s="14"/>
    </row>
    <row r="866" spans="12:34" customFormat="1" x14ac:dyDescent="0.3">
      <c r="L866" s="9"/>
      <c r="M866" s="52"/>
      <c r="N866" s="52"/>
      <c r="AA866" s="52"/>
      <c r="AB866" s="52"/>
      <c r="AC866" s="52"/>
      <c r="AH866" s="14"/>
    </row>
    <row r="867" spans="12:34" customFormat="1" x14ac:dyDescent="0.3">
      <c r="L867" s="9"/>
      <c r="M867" s="52"/>
      <c r="N867" s="52"/>
      <c r="AA867" s="52"/>
      <c r="AB867" s="52"/>
      <c r="AC867" s="52"/>
      <c r="AH867" s="14"/>
    </row>
    <row r="868" spans="12:34" customFormat="1" x14ac:dyDescent="0.3">
      <c r="L868" s="9"/>
      <c r="M868" s="52"/>
      <c r="N868" s="52"/>
      <c r="AA868" s="52"/>
      <c r="AB868" s="52"/>
      <c r="AC868" s="52"/>
      <c r="AH868" s="14"/>
    </row>
    <row r="869" spans="12:34" customFormat="1" x14ac:dyDescent="0.3">
      <c r="L869" s="9"/>
      <c r="M869" s="52"/>
      <c r="N869" s="52"/>
      <c r="AA869" s="52"/>
      <c r="AB869" s="52"/>
      <c r="AC869" s="52"/>
      <c r="AH869" s="14"/>
    </row>
    <row r="870" spans="12:34" customFormat="1" x14ac:dyDescent="0.3">
      <c r="L870" s="9"/>
      <c r="M870" s="52"/>
      <c r="N870" s="52"/>
      <c r="AA870" s="52"/>
      <c r="AB870" s="52"/>
      <c r="AC870" s="52"/>
      <c r="AH870" s="14"/>
    </row>
    <row r="871" spans="12:34" customFormat="1" x14ac:dyDescent="0.3">
      <c r="L871" s="9"/>
      <c r="M871" s="52"/>
      <c r="N871" s="52"/>
      <c r="AA871" s="52"/>
      <c r="AB871" s="52"/>
      <c r="AC871" s="52"/>
      <c r="AH871" s="14"/>
    </row>
    <row r="872" spans="12:34" customFormat="1" x14ac:dyDescent="0.3">
      <c r="L872" s="9"/>
      <c r="M872" s="52"/>
      <c r="N872" s="52"/>
      <c r="AA872" s="52"/>
      <c r="AB872" s="52"/>
      <c r="AC872" s="52"/>
      <c r="AH872" s="14"/>
    </row>
    <row r="873" spans="12:34" customFormat="1" x14ac:dyDescent="0.3">
      <c r="L873" s="9"/>
      <c r="M873" s="52"/>
      <c r="N873" s="52"/>
      <c r="AA873" s="52"/>
      <c r="AB873" s="52"/>
      <c r="AC873" s="52"/>
      <c r="AH873" s="14"/>
    </row>
    <row r="874" spans="12:34" customFormat="1" x14ac:dyDescent="0.3">
      <c r="L874" s="9"/>
      <c r="M874" s="52"/>
      <c r="N874" s="52"/>
      <c r="AA874" s="52"/>
      <c r="AB874" s="52"/>
      <c r="AC874" s="52"/>
      <c r="AH874" s="14"/>
    </row>
    <row r="875" spans="12:34" customFormat="1" x14ac:dyDescent="0.3">
      <c r="L875" s="9"/>
      <c r="M875" s="52"/>
      <c r="N875" s="52"/>
      <c r="AA875" s="52"/>
      <c r="AB875" s="52"/>
      <c r="AC875" s="52"/>
      <c r="AH875" s="14"/>
    </row>
    <row r="876" spans="12:34" customFormat="1" x14ac:dyDescent="0.3">
      <c r="L876" s="9"/>
      <c r="M876" s="52"/>
      <c r="N876" s="52"/>
      <c r="AA876" s="52"/>
      <c r="AB876" s="52"/>
      <c r="AC876" s="52"/>
      <c r="AH876" s="14"/>
    </row>
    <row r="877" spans="12:34" customFormat="1" x14ac:dyDescent="0.3">
      <c r="L877" s="9"/>
      <c r="M877" s="52"/>
      <c r="N877" s="52"/>
      <c r="AA877" s="52"/>
      <c r="AB877" s="52"/>
      <c r="AC877" s="52"/>
      <c r="AH877" s="14"/>
    </row>
    <row r="878" spans="12:34" customFormat="1" x14ac:dyDescent="0.3">
      <c r="L878" s="9"/>
      <c r="M878" s="52"/>
      <c r="N878" s="52"/>
      <c r="AA878" s="52"/>
      <c r="AB878" s="52"/>
      <c r="AC878" s="52"/>
      <c r="AH878" s="14"/>
    </row>
    <row r="879" spans="12:34" customFormat="1" x14ac:dyDescent="0.3">
      <c r="L879" s="9"/>
      <c r="M879" s="52"/>
      <c r="N879" s="52"/>
      <c r="AA879" s="52"/>
      <c r="AB879" s="52"/>
      <c r="AC879" s="52"/>
      <c r="AH879" s="14"/>
    </row>
    <row r="880" spans="12:34" customFormat="1" x14ac:dyDescent="0.3">
      <c r="L880" s="9"/>
      <c r="M880" s="52"/>
      <c r="N880" s="52"/>
      <c r="AA880" s="52"/>
      <c r="AB880" s="52"/>
      <c r="AC880" s="52"/>
      <c r="AH880" s="14"/>
    </row>
    <row r="881" spans="12:34" customFormat="1" x14ac:dyDescent="0.3">
      <c r="L881" s="9"/>
      <c r="M881" s="52"/>
      <c r="N881" s="52"/>
      <c r="AA881" s="52"/>
      <c r="AB881" s="52"/>
      <c r="AC881" s="52"/>
      <c r="AH881" s="14"/>
    </row>
    <row r="882" spans="12:34" customFormat="1" x14ac:dyDescent="0.3">
      <c r="L882" s="9"/>
      <c r="M882" s="52"/>
      <c r="N882" s="52"/>
      <c r="AA882" s="52"/>
      <c r="AB882" s="52"/>
      <c r="AC882" s="52"/>
      <c r="AH882" s="14"/>
    </row>
    <row r="883" spans="12:34" customFormat="1" x14ac:dyDescent="0.3">
      <c r="L883" s="9"/>
      <c r="M883" s="52"/>
      <c r="N883" s="52"/>
      <c r="AA883" s="52"/>
      <c r="AB883" s="52"/>
      <c r="AC883" s="52"/>
      <c r="AH883" s="14"/>
    </row>
    <row r="884" spans="12:34" customFormat="1" x14ac:dyDescent="0.3">
      <c r="L884" s="9"/>
      <c r="M884" s="52"/>
      <c r="N884" s="52"/>
      <c r="AA884" s="52"/>
      <c r="AB884" s="52"/>
      <c r="AC884" s="52"/>
      <c r="AH884" s="14"/>
    </row>
    <row r="885" spans="12:34" customFormat="1" x14ac:dyDescent="0.3">
      <c r="L885" s="9"/>
      <c r="M885" s="52"/>
      <c r="N885" s="52"/>
      <c r="AA885" s="52"/>
      <c r="AB885" s="52"/>
      <c r="AC885" s="52"/>
      <c r="AH885" s="14"/>
    </row>
    <row r="886" spans="12:34" customFormat="1" x14ac:dyDescent="0.3">
      <c r="L886" s="9"/>
      <c r="M886" s="52"/>
      <c r="N886" s="52"/>
      <c r="AA886" s="52"/>
      <c r="AB886" s="52"/>
      <c r="AC886" s="52"/>
      <c r="AH886" s="14"/>
    </row>
    <row r="887" spans="12:34" customFormat="1" x14ac:dyDescent="0.3">
      <c r="L887" s="9"/>
      <c r="M887" s="52"/>
      <c r="N887" s="52"/>
      <c r="AA887" s="52"/>
      <c r="AB887" s="52"/>
      <c r="AC887" s="52"/>
      <c r="AH887" s="14"/>
    </row>
    <row r="888" spans="12:34" customFormat="1" x14ac:dyDescent="0.3">
      <c r="L888" s="9"/>
      <c r="M888" s="52"/>
      <c r="N888" s="52"/>
      <c r="AA888" s="52"/>
      <c r="AB888" s="52"/>
      <c r="AC888" s="52"/>
      <c r="AH888" s="14"/>
    </row>
    <row r="889" spans="12:34" customFormat="1" x14ac:dyDescent="0.3">
      <c r="L889" s="9"/>
      <c r="M889" s="52"/>
      <c r="N889" s="52"/>
      <c r="AA889" s="52"/>
      <c r="AB889" s="52"/>
      <c r="AC889" s="52"/>
      <c r="AH889" s="14"/>
    </row>
    <row r="890" spans="12:34" customFormat="1" x14ac:dyDescent="0.3">
      <c r="L890" s="9"/>
      <c r="M890" s="52"/>
      <c r="N890" s="52"/>
      <c r="AA890" s="52"/>
      <c r="AB890" s="52"/>
      <c r="AC890" s="52"/>
      <c r="AH890" s="14"/>
    </row>
    <row r="891" spans="12:34" customFormat="1" x14ac:dyDescent="0.3">
      <c r="L891" s="9"/>
      <c r="M891" s="52"/>
      <c r="N891" s="52"/>
      <c r="AA891" s="52"/>
      <c r="AB891" s="52"/>
      <c r="AC891" s="52"/>
      <c r="AH891" s="14"/>
    </row>
    <row r="892" spans="12:34" customFormat="1" x14ac:dyDescent="0.3">
      <c r="L892" s="9"/>
      <c r="M892" s="52"/>
      <c r="N892" s="52"/>
      <c r="AA892" s="52"/>
      <c r="AB892" s="52"/>
      <c r="AC892" s="52"/>
      <c r="AH892" s="14"/>
    </row>
    <row r="893" spans="12:34" customFormat="1" x14ac:dyDescent="0.3">
      <c r="L893" s="9"/>
      <c r="M893" s="52"/>
      <c r="N893" s="52"/>
      <c r="AA893" s="52"/>
      <c r="AB893" s="52"/>
      <c r="AC893" s="52"/>
      <c r="AH893" s="14"/>
    </row>
    <row r="894" spans="12:34" customFormat="1" x14ac:dyDescent="0.3">
      <c r="L894" s="9"/>
      <c r="M894" s="52"/>
      <c r="N894" s="52"/>
      <c r="AA894" s="52"/>
      <c r="AB894" s="52"/>
      <c r="AC894" s="52"/>
      <c r="AH894" s="14"/>
    </row>
    <row r="895" spans="12:34" customFormat="1" x14ac:dyDescent="0.3">
      <c r="L895" s="9"/>
      <c r="M895" s="52"/>
      <c r="N895" s="52"/>
      <c r="AA895" s="52"/>
      <c r="AB895" s="52"/>
      <c r="AC895" s="52"/>
      <c r="AH895" s="14"/>
    </row>
    <row r="896" spans="12:34" customFormat="1" x14ac:dyDescent="0.3">
      <c r="L896" s="9"/>
      <c r="M896" s="52"/>
      <c r="N896" s="52"/>
      <c r="AA896" s="52"/>
      <c r="AB896" s="52"/>
      <c r="AC896" s="52"/>
      <c r="AH896" s="14"/>
    </row>
    <row r="897" spans="12:34" customFormat="1" x14ac:dyDescent="0.3">
      <c r="L897" s="9"/>
      <c r="M897" s="52"/>
      <c r="N897" s="52"/>
      <c r="AA897" s="52"/>
      <c r="AB897" s="52"/>
      <c r="AC897" s="52"/>
      <c r="AH897" s="14"/>
    </row>
    <row r="898" spans="12:34" customFormat="1" x14ac:dyDescent="0.3">
      <c r="L898" s="9"/>
      <c r="M898" s="52"/>
      <c r="N898" s="52"/>
      <c r="AA898" s="52"/>
      <c r="AB898" s="52"/>
      <c r="AC898" s="52"/>
      <c r="AH898" s="14"/>
    </row>
    <row r="899" spans="12:34" customFormat="1" x14ac:dyDescent="0.3">
      <c r="L899" s="9"/>
      <c r="M899" s="52"/>
      <c r="N899" s="52"/>
      <c r="AA899" s="52"/>
      <c r="AB899" s="52"/>
      <c r="AC899" s="52"/>
      <c r="AH899" s="14"/>
    </row>
    <row r="900" spans="12:34" customFormat="1" x14ac:dyDescent="0.3">
      <c r="L900" s="9"/>
      <c r="M900" s="52"/>
      <c r="N900" s="52"/>
      <c r="AA900" s="52"/>
      <c r="AB900" s="52"/>
      <c r="AC900" s="52"/>
      <c r="AH900" s="14"/>
    </row>
    <row r="901" spans="12:34" customFormat="1" x14ac:dyDescent="0.3">
      <c r="L901" s="9"/>
      <c r="M901" s="52"/>
      <c r="N901" s="52"/>
      <c r="AA901" s="52"/>
      <c r="AB901" s="52"/>
      <c r="AC901" s="52"/>
      <c r="AH901" s="14"/>
    </row>
    <row r="902" spans="12:34" customFormat="1" x14ac:dyDescent="0.3">
      <c r="L902" s="9"/>
      <c r="M902" s="52"/>
      <c r="N902" s="52"/>
      <c r="AA902" s="52"/>
      <c r="AB902" s="52"/>
      <c r="AC902" s="52"/>
      <c r="AH902" s="14"/>
    </row>
    <row r="903" spans="12:34" customFormat="1" x14ac:dyDescent="0.3">
      <c r="L903" s="9"/>
      <c r="M903" s="52"/>
      <c r="N903" s="52"/>
      <c r="AA903" s="52"/>
      <c r="AB903" s="52"/>
      <c r="AC903" s="52"/>
      <c r="AH903" s="14"/>
    </row>
    <row r="904" spans="12:34" customFormat="1" x14ac:dyDescent="0.3">
      <c r="L904" s="9"/>
      <c r="M904" s="52"/>
      <c r="N904" s="52"/>
      <c r="AA904" s="52"/>
      <c r="AB904" s="52"/>
      <c r="AC904" s="52"/>
      <c r="AH904" s="14"/>
    </row>
    <row r="905" spans="12:34" customFormat="1" x14ac:dyDescent="0.3">
      <c r="L905" s="9"/>
      <c r="M905" s="52"/>
      <c r="N905" s="52"/>
      <c r="AA905" s="52"/>
      <c r="AB905" s="52"/>
      <c r="AC905" s="52"/>
      <c r="AH905" s="14"/>
    </row>
    <row r="906" spans="12:34" customFormat="1" x14ac:dyDescent="0.3">
      <c r="L906" s="9"/>
      <c r="M906" s="52"/>
      <c r="N906" s="52"/>
      <c r="AA906" s="52"/>
      <c r="AB906" s="52"/>
      <c r="AC906" s="52"/>
      <c r="AH906" s="14"/>
    </row>
    <row r="907" spans="12:34" customFormat="1" x14ac:dyDescent="0.3">
      <c r="L907" s="9"/>
      <c r="M907" s="52"/>
      <c r="N907" s="52"/>
      <c r="AA907" s="52"/>
      <c r="AB907" s="52"/>
      <c r="AC907" s="52"/>
      <c r="AH907" s="14"/>
    </row>
    <row r="908" spans="12:34" customFormat="1" x14ac:dyDescent="0.3">
      <c r="L908" s="9"/>
      <c r="M908" s="52"/>
      <c r="N908" s="52"/>
      <c r="AA908" s="52"/>
      <c r="AB908" s="52"/>
      <c r="AC908" s="52"/>
      <c r="AH908" s="14"/>
    </row>
    <row r="909" spans="12:34" customFormat="1" x14ac:dyDescent="0.3">
      <c r="L909" s="9"/>
      <c r="M909" s="52"/>
      <c r="N909" s="52"/>
      <c r="AA909" s="52"/>
      <c r="AB909" s="52"/>
      <c r="AC909" s="52"/>
      <c r="AH909" s="14"/>
    </row>
    <row r="910" spans="12:34" customFormat="1" x14ac:dyDescent="0.3">
      <c r="L910" s="9"/>
      <c r="M910" s="52"/>
      <c r="N910" s="52"/>
      <c r="AA910" s="52"/>
      <c r="AB910" s="52"/>
      <c r="AC910" s="52"/>
      <c r="AH910" s="14"/>
    </row>
    <row r="911" spans="12:34" customFormat="1" x14ac:dyDescent="0.3">
      <c r="L911" s="9"/>
      <c r="M911" s="52"/>
      <c r="N911" s="52"/>
      <c r="AA911" s="52"/>
      <c r="AB911" s="52"/>
      <c r="AC911" s="52"/>
      <c r="AH911" s="14"/>
    </row>
    <row r="912" spans="12:34" customFormat="1" x14ac:dyDescent="0.3">
      <c r="L912" s="9"/>
      <c r="M912" s="52"/>
      <c r="N912" s="52"/>
      <c r="AA912" s="52"/>
      <c r="AB912" s="52"/>
      <c r="AC912" s="52"/>
      <c r="AH912" s="14"/>
    </row>
    <row r="913" spans="12:34" customFormat="1" x14ac:dyDescent="0.3">
      <c r="L913" s="9"/>
      <c r="M913" s="52"/>
      <c r="N913" s="52"/>
      <c r="AA913" s="52"/>
      <c r="AB913" s="52"/>
      <c r="AC913" s="52"/>
      <c r="AH913" s="14"/>
    </row>
    <row r="914" spans="12:34" customFormat="1" x14ac:dyDescent="0.3">
      <c r="L914" s="9"/>
      <c r="M914" s="52"/>
      <c r="N914" s="52"/>
      <c r="AA914" s="52"/>
      <c r="AB914" s="52"/>
      <c r="AC914" s="52"/>
      <c r="AH914" s="14"/>
    </row>
    <row r="915" spans="12:34" customFormat="1" x14ac:dyDescent="0.3">
      <c r="L915" s="9"/>
      <c r="M915" s="52"/>
      <c r="N915" s="52"/>
      <c r="AA915" s="52"/>
      <c r="AB915" s="52"/>
      <c r="AC915" s="52"/>
      <c r="AH915" s="14"/>
    </row>
    <row r="916" spans="12:34" customFormat="1" x14ac:dyDescent="0.3">
      <c r="L916" s="9"/>
      <c r="M916" s="52"/>
      <c r="N916" s="52"/>
      <c r="AA916" s="52"/>
      <c r="AB916" s="52"/>
      <c r="AC916" s="52"/>
      <c r="AH916" s="14"/>
    </row>
    <row r="917" spans="12:34" customFormat="1" x14ac:dyDescent="0.3">
      <c r="L917" s="9"/>
      <c r="M917" s="52"/>
      <c r="N917" s="52"/>
      <c r="AA917" s="52"/>
      <c r="AB917" s="52"/>
      <c r="AC917" s="52"/>
      <c r="AH917" s="14"/>
    </row>
    <row r="918" spans="12:34" customFormat="1" x14ac:dyDescent="0.3">
      <c r="L918" s="9"/>
      <c r="M918" s="52"/>
      <c r="N918" s="52"/>
      <c r="AA918" s="52"/>
      <c r="AB918" s="52"/>
      <c r="AC918" s="52"/>
      <c r="AH918" s="14"/>
    </row>
    <row r="919" spans="12:34" customFormat="1" x14ac:dyDescent="0.3">
      <c r="L919" s="9"/>
      <c r="M919" s="52"/>
      <c r="N919" s="52"/>
      <c r="AA919" s="52"/>
      <c r="AB919" s="52"/>
      <c r="AC919" s="52"/>
      <c r="AH919" s="14"/>
    </row>
    <row r="920" spans="12:34" customFormat="1" x14ac:dyDescent="0.3">
      <c r="L920" s="9"/>
      <c r="M920" s="52"/>
      <c r="N920" s="52"/>
      <c r="AA920" s="52"/>
      <c r="AB920" s="52"/>
      <c r="AC920" s="52"/>
      <c r="AH920" s="14"/>
    </row>
    <row r="921" spans="12:34" customFormat="1" x14ac:dyDescent="0.3">
      <c r="L921" s="9"/>
      <c r="M921" s="52"/>
      <c r="N921" s="52"/>
      <c r="AA921" s="52"/>
      <c r="AB921" s="52"/>
      <c r="AC921" s="52"/>
      <c r="AH921" s="14"/>
    </row>
    <row r="922" spans="12:34" customFormat="1" x14ac:dyDescent="0.3">
      <c r="L922" s="9"/>
      <c r="M922" s="52"/>
      <c r="N922" s="52"/>
      <c r="AA922" s="52"/>
      <c r="AB922" s="52"/>
      <c r="AC922" s="52"/>
      <c r="AH922" s="14"/>
    </row>
    <row r="923" spans="12:34" customFormat="1" x14ac:dyDescent="0.3">
      <c r="L923" s="9"/>
      <c r="M923" s="52"/>
      <c r="N923" s="52"/>
      <c r="AA923" s="52"/>
      <c r="AB923" s="52"/>
      <c r="AC923" s="52"/>
      <c r="AH923" s="14"/>
    </row>
    <row r="924" spans="12:34" customFormat="1" x14ac:dyDescent="0.3">
      <c r="L924" s="9"/>
      <c r="M924" s="52"/>
      <c r="N924" s="52"/>
      <c r="AA924" s="52"/>
      <c r="AB924" s="52"/>
      <c r="AC924" s="52"/>
      <c r="AH924" s="14"/>
    </row>
    <row r="925" spans="12:34" customFormat="1" x14ac:dyDescent="0.3">
      <c r="L925" s="9"/>
      <c r="M925" s="52"/>
      <c r="N925" s="52"/>
      <c r="AA925" s="52"/>
      <c r="AB925" s="52"/>
      <c r="AC925" s="52"/>
      <c r="AH925" s="14"/>
    </row>
    <row r="926" spans="12:34" customFormat="1" x14ac:dyDescent="0.3">
      <c r="L926" s="9"/>
      <c r="M926" s="52"/>
      <c r="N926" s="52"/>
      <c r="AA926" s="52"/>
      <c r="AB926" s="52"/>
      <c r="AC926" s="52"/>
      <c r="AH926" s="14"/>
    </row>
    <row r="927" spans="12:34" customFormat="1" x14ac:dyDescent="0.3">
      <c r="L927" s="9"/>
      <c r="M927" s="52"/>
      <c r="N927" s="52"/>
      <c r="AA927" s="52"/>
      <c r="AB927" s="52"/>
      <c r="AC927" s="52"/>
      <c r="AH927" s="14"/>
    </row>
    <row r="928" spans="12:34" customFormat="1" x14ac:dyDescent="0.3">
      <c r="L928" s="9"/>
      <c r="M928" s="52"/>
      <c r="N928" s="52"/>
      <c r="AA928" s="52"/>
      <c r="AB928" s="52"/>
      <c r="AC928" s="52"/>
      <c r="AH928" s="14"/>
    </row>
    <row r="929" spans="12:34" customFormat="1" x14ac:dyDescent="0.3">
      <c r="L929" s="9"/>
      <c r="M929" s="52"/>
      <c r="N929" s="52"/>
      <c r="AA929" s="52"/>
      <c r="AB929" s="52"/>
      <c r="AC929" s="52"/>
      <c r="AH929" s="14"/>
    </row>
    <row r="930" spans="12:34" customFormat="1" x14ac:dyDescent="0.3">
      <c r="L930" s="9"/>
      <c r="M930" s="52"/>
      <c r="N930" s="52"/>
      <c r="AA930" s="52"/>
      <c r="AB930" s="52"/>
      <c r="AC930" s="52"/>
      <c r="AH930" s="14"/>
    </row>
    <row r="931" spans="12:34" customFormat="1" x14ac:dyDescent="0.3">
      <c r="L931" s="9"/>
      <c r="M931" s="52"/>
      <c r="N931" s="52"/>
      <c r="AA931" s="52"/>
      <c r="AB931" s="52"/>
      <c r="AC931" s="52"/>
      <c r="AH931" s="14"/>
    </row>
    <row r="932" spans="12:34" customFormat="1" x14ac:dyDescent="0.3">
      <c r="L932" s="9"/>
      <c r="M932" s="52"/>
      <c r="N932" s="52"/>
      <c r="AA932" s="52"/>
      <c r="AB932" s="52"/>
      <c r="AC932" s="52"/>
      <c r="AH932" s="14"/>
    </row>
    <row r="933" spans="12:34" customFormat="1" x14ac:dyDescent="0.3">
      <c r="L933" s="9"/>
      <c r="M933" s="52"/>
      <c r="N933" s="52"/>
      <c r="AA933" s="52"/>
      <c r="AB933" s="52"/>
      <c r="AC933" s="52"/>
      <c r="AH933" s="14"/>
    </row>
    <row r="934" spans="12:34" customFormat="1" x14ac:dyDescent="0.3">
      <c r="L934" s="9"/>
      <c r="M934" s="52"/>
      <c r="N934" s="52"/>
      <c r="AA934" s="52"/>
      <c r="AB934" s="52"/>
      <c r="AC934" s="52"/>
      <c r="AH934" s="14"/>
    </row>
    <row r="935" spans="12:34" customFormat="1" x14ac:dyDescent="0.3">
      <c r="L935" s="9"/>
      <c r="M935" s="52"/>
      <c r="N935" s="52"/>
      <c r="AA935" s="52"/>
      <c r="AB935" s="52"/>
      <c r="AC935" s="52"/>
      <c r="AH935" s="14"/>
    </row>
    <row r="936" spans="12:34" customFormat="1" x14ac:dyDescent="0.3">
      <c r="L936" s="9"/>
      <c r="M936" s="52"/>
      <c r="N936" s="52"/>
      <c r="AA936" s="52"/>
      <c r="AB936" s="52"/>
      <c r="AC936" s="52"/>
      <c r="AH936" s="14"/>
    </row>
    <row r="937" spans="12:34" customFormat="1" x14ac:dyDescent="0.3">
      <c r="L937" s="9"/>
      <c r="M937" s="52"/>
      <c r="N937" s="52"/>
      <c r="AA937" s="52"/>
      <c r="AB937" s="52"/>
      <c r="AC937" s="52"/>
      <c r="AH937" s="14"/>
    </row>
    <row r="938" spans="12:34" customFormat="1" x14ac:dyDescent="0.3">
      <c r="L938" s="9"/>
      <c r="M938" s="52"/>
      <c r="N938" s="52"/>
      <c r="AA938" s="52"/>
      <c r="AB938" s="52"/>
      <c r="AC938" s="52"/>
      <c r="AH938" s="14"/>
    </row>
    <row r="939" spans="12:34" customFormat="1" x14ac:dyDescent="0.3">
      <c r="L939" s="9"/>
      <c r="M939" s="52"/>
      <c r="N939" s="52"/>
      <c r="AA939" s="52"/>
      <c r="AB939" s="52"/>
      <c r="AC939" s="52"/>
      <c r="AH939" s="14"/>
    </row>
    <row r="940" spans="12:34" customFormat="1" x14ac:dyDescent="0.3">
      <c r="L940" s="9"/>
      <c r="M940" s="52"/>
      <c r="N940" s="52"/>
      <c r="AA940" s="52"/>
      <c r="AB940" s="52"/>
      <c r="AC940" s="52"/>
      <c r="AH940" s="14"/>
    </row>
    <row r="941" spans="12:34" customFormat="1" x14ac:dyDescent="0.3">
      <c r="L941" s="9"/>
      <c r="M941" s="52"/>
      <c r="N941" s="52"/>
      <c r="AA941" s="52"/>
      <c r="AB941" s="52"/>
      <c r="AC941" s="52"/>
      <c r="AH941" s="14"/>
    </row>
    <row r="942" spans="12:34" customFormat="1" x14ac:dyDescent="0.3">
      <c r="L942" s="9"/>
      <c r="M942" s="52"/>
      <c r="N942" s="52"/>
      <c r="AA942" s="52"/>
      <c r="AB942" s="52"/>
      <c r="AC942" s="52"/>
      <c r="AH942" s="14"/>
    </row>
    <row r="943" spans="12:34" customFormat="1" x14ac:dyDescent="0.3">
      <c r="L943" s="9"/>
      <c r="M943" s="52"/>
      <c r="N943" s="52"/>
      <c r="AA943" s="52"/>
      <c r="AB943" s="52"/>
      <c r="AC943" s="52"/>
      <c r="AH943" s="14"/>
    </row>
    <row r="944" spans="12:34" customFormat="1" x14ac:dyDescent="0.3">
      <c r="L944" s="9"/>
      <c r="M944" s="52"/>
      <c r="N944" s="52"/>
      <c r="AA944" s="52"/>
      <c r="AB944" s="52"/>
      <c r="AC944" s="52"/>
      <c r="AH944" s="14"/>
    </row>
    <row r="945" spans="12:34" customFormat="1" x14ac:dyDescent="0.3">
      <c r="L945" s="9"/>
      <c r="M945" s="52"/>
      <c r="N945" s="52"/>
      <c r="AA945" s="52"/>
      <c r="AB945" s="52"/>
      <c r="AC945" s="52"/>
      <c r="AH945" s="14"/>
    </row>
    <row r="946" spans="12:34" customFormat="1" x14ac:dyDescent="0.3">
      <c r="L946" s="9"/>
      <c r="M946" s="52"/>
      <c r="N946" s="52"/>
      <c r="AA946" s="52"/>
      <c r="AB946" s="52"/>
      <c r="AC946" s="52"/>
      <c r="AH946" s="14"/>
    </row>
    <row r="947" spans="12:34" customFormat="1" x14ac:dyDescent="0.3">
      <c r="L947" s="9"/>
      <c r="M947" s="52"/>
      <c r="N947" s="52"/>
      <c r="AA947" s="52"/>
      <c r="AB947" s="52"/>
      <c r="AC947" s="52"/>
      <c r="AH947" s="14"/>
    </row>
    <row r="948" spans="12:34" customFormat="1" x14ac:dyDescent="0.3">
      <c r="L948" s="9"/>
      <c r="M948" s="52"/>
      <c r="N948" s="52"/>
      <c r="AA948" s="52"/>
      <c r="AB948" s="52"/>
      <c r="AC948" s="52"/>
      <c r="AH948" s="14"/>
    </row>
    <row r="949" spans="12:34" customFormat="1" x14ac:dyDescent="0.3">
      <c r="L949" s="9"/>
      <c r="M949" s="52"/>
      <c r="N949" s="52"/>
      <c r="AA949" s="52"/>
      <c r="AB949" s="52"/>
      <c r="AC949" s="52"/>
      <c r="AH949" s="14"/>
    </row>
    <row r="950" spans="12:34" customFormat="1" x14ac:dyDescent="0.3">
      <c r="L950" s="9"/>
      <c r="M950" s="52"/>
      <c r="N950" s="52"/>
      <c r="AA950" s="52"/>
      <c r="AB950" s="52"/>
      <c r="AC950" s="52"/>
      <c r="AH950" s="14"/>
    </row>
    <row r="951" spans="12:34" customFormat="1" x14ac:dyDescent="0.3">
      <c r="L951" s="9"/>
      <c r="M951" s="52"/>
      <c r="N951" s="52"/>
      <c r="AA951" s="52"/>
      <c r="AB951" s="52"/>
      <c r="AC951" s="52"/>
      <c r="AH951" s="14"/>
    </row>
    <row r="952" spans="12:34" customFormat="1" x14ac:dyDescent="0.3">
      <c r="L952" s="9"/>
      <c r="M952" s="52"/>
      <c r="N952" s="52"/>
      <c r="AA952" s="52"/>
      <c r="AB952" s="52"/>
      <c r="AC952" s="52"/>
      <c r="AH952" s="14"/>
    </row>
    <row r="953" spans="12:34" customFormat="1" x14ac:dyDescent="0.3">
      <c r="L953" s="9"/>
      <c r="M953" s="52"/>
      <c r="N953" s="52"/>
      <c r="AA953" s="52"/>
      <c r="AB953" s="52"/>
      <c r="AC953" s="52"/>
      <c r="AH953" s="14"/>
    </row>
    <row r="954" spans="12:34" customFormat="1" x14ac:dyDescent="0.3">
      <c r="L954" s="9"/>
      <c r="M954" s="52"/>
      <c r="N954" s="52"/>
      <c r="AA954" s="52"/>
      <c r="AB954" s="52"/>
      <c r="AC954" s="52"/>
      <c r="AH954" s="14"/>
    </row>
    <row r="955" spans="12:34" customFormat="1" x14ac:dyDescent="0.3">
      <c r="L955" s="9"/>
      <c r="M955" s="52"/>
      <c r="N955" s="52"/>
      <c r="AA955" s="52"/>
      <c r="AB955" s="52"/>
      <c r="AC955" s="52"/>
      <c r="AH955" s="14"/>
    </row>
    <row r="956" spans="12:34" customFormat="1" x14ac:dyDescent="0.3">
      <c r="L956" s="9"/>
      <c r="M956" s="52"/>
      <c r="N956" s="52"/>
      <c r="AA956" s="52"/>
      <c r="AB956" s="52"/>
      <c r="AC956" s="52"/>
      <c r="AH956" s="14"/>
    </row>
    <row r="957" spans="12:34" customFormat="1" x14ac:dyDescent="0.3">
      <c r="L957" s="9"/>
      <c r="M957" s="52"/>
      <c r="N957" s="52"/>
      <c r="AA957" s="52"/>
      <c r="AB957" s="52"/>
      <c r="AC957" s="52"/>
      <c r="AH957" s="14"/>
    </row>
    <row r="958" spans="12:34" customFormat="1" x14ac:dyDescent="0.3">
      <c r="L958" s="9"/>
      <c r="M958" s="52"/>
      <c r="N958" s="52"/>
      <c r="AA958" s="52"/>
      <c r="AB958" s="52"/>
      <c r="AC958" s="52"/>
      <c r="AH958" s="14"/>
    </row>
    <row r="959" spans="12:34" customFormat="1" x14ac:dyDescent="0.3">
      <c r="L959" s="9"/>
      <c r="M959" s="52"/>
      <c r="N959" s="52"/>
      <c r="AA959" s="52"/>
      <c r="AB959" s="52"/>
      <c r="AC959" s="52"/>
      <c r="AH959" s="14"/>
    </row>
    <row r="960" spans="12:34" customFormat="1" x14ac:dyDescent="0.3">
      <c r="L960" s="9"/>
      <c r="M960" s="52"/>
      <c r="N960" s="52"/>
      <c r="AA960" s="52"/>
      <c r="AB960" s="52"/>
      <c r="AC960" s="52"/>
      <c r="AH960" s="14"/>
    </row>
    <row r="961" spans="12:34" customFormat="1" x14ac:dyDescent="0.3">
      <c r="L961" s="9"/>
      <c r="M961" s="52"/>
      <c r="N961" s="52"/>
      <c r="AA961" s="52"/>
      <c r="AB961" s="52"/>
      <c r="AC961" s="52"/>
      <c r="AH961" s="14"/>
    </row>
    <row r="962" spans="12:34" customFormat="1" x14ac:dyDescent="0.3">
      <c r="L962" s="9"/>
      <c r="M962" s="52"/>
      <c r="N962" s="52"/>
      <c r="AA962" s="52"/>
      <c r="AB962" s="52"/>
      <c r="AC962" s="52"/>
      <c r="AH962" s="14"/>
    </row>
    <row r="963" spans="12:34" customFormat="1" x14ac:dyDescent="0.3">
      <c r="L963" s="9"/>
      <c r="M963" s="52"/>
      <c r="N963" s="52"/>
      <c r="AA963" s="52"/>
      <c r="AB963" s="52"/>
      <c r="AC963" s="52"/>
      <c r="AH963" s="14"/>
    </row>
    <row r="964" spans="12:34" customFormat="1" x14ac:dyDescent="0.3">
      <c r="L964" s="9"/>
      <c r="M964" s="52"/>
      <c r="N964" s="52"/>
      <c r="AA964" s="52"/>
      <c r="AB964" s="52"/>
      <c r="AC964" s="52"/>
      <c r="AH964" s="14"/>
    </row>
    <row r="965" spans="12:34" customFormat="1" x14ac:dyDescent="0.3">
      <c r="L965" s="9"/>
      <c r="M965" s="52"/>
      <c r="N965" s="52"/>
      <c r="AA965" s="52"/>
      <c r="AB965" s="52"/>
      <c r="AC965" s="52"/>
      <c r="AH965" s="14"/>
    </row>
    <row r="966" spans="12:34" customFormat="1" x14ac:dyDescent="0.3">
      <c r="L966" s="9"/>
      <c r="M966" s="52"/>
      <c r="N966" s="52"/>
      <c r="AA966" s="52"/>
      <c r="AB966" s="52"/>
      <c r="AC966" s="52"/>
      <c r="AH966" s="14"/>
    </row>
    <row r="967" spans="12:34" customFormat="1" x14ac:dyDescent="0.3">
      <c r="L967" s="9"/>
      <c r="M967" s="52"/>
      <c r="N967" s="52"/>
      <c r="AA967" s="52"/>
      <c r="AB967" s="52"/>
      <c r="AC967" s="52"/>
      <c r="AH967" s="14"/>
    </row>
    <row r="968" spans="12:34" customFormat="1" x14ac:dyDescent="0.3">
      <c r="L968" s="9"/>
      <c r="M968" s="52"/>
      <c r="N968" s="52"/>
      <c r="AA968" s="52"/>
      <c r="AB968" s="52"/>
      <c r="AC968" s="52"/>
      <c r="AH968" s="14"/>
    </row>
    <row r="969" spans="12:34" customFormat="1" x14ac:dyDescent="0.3">
      <c r="L969" s="9"/>
      <c r="M969" s="52"/>
      <c r="N969" s="52"/>
      <c r="AA969" s="52"/>
      <c r="AB969" s="52"/>
      <c r="AC969" s="52"/>
      <c r="AH969" s="14"/>
    </row>
    <row r="970" spans="12:34" customFormat="1" x14ac:dyDescent="0.3">
      <c r="L970" s="9"/>
      <c r="M970" s="52"/>
      <c r="N970" s="52"/>
      <c r="AA970" s="52"/>
      <c r="AB970" s="52"/>
      <c r="AC970" s="52"/>
      <c r="AH970" s="14"/>
    </row>
    <row r="971" spans="12:34" customFormat="1" x14ac:dyDescent="0.3">
      <c r="L971" s="9"/>
      <c r="M971" s="52"/>
      <c r="N971" s="52"/>
      <c r="AA971" s="52"/>
      <c r="AB971" s="52"/>
      <c r="AC971" s="52"/>
      <c r="AH971" s="14"/>
    </row>
    <row r="972" spans="12:34" customFormat="1" x14ac:dyDescent="0.3">
      <c r="L972" s="9"/>
      <c r="M972" s="52"/>
      <c r="N972" s="52"/>
      <c r="AA972" s="52"/>
      <c r="AB972" s="52"/>
      <c r="AC972" s="52"/>
      <c r="AH972" s="14"/>
    </row>
    <row r="973" spans="12:34" customFormat="1" x14ac:dyDescent="0.3">
      <c r="L973" s="9"/>
      <c r="M973" s="52"/>
      <c r="N973" s="52"/>
      <c r="AA973" s="52"/>
      <c r="AB973" s="52"/>
      <c r="AC973" s="52"/>
      <c r="AH973" s="14"/>
    </row>
    <row r="974" spans="12:34" customFormat="1" x14ac:dyDescent="0.3">
      <c r="L974" s="9"/>
      <c r="M974" s="52"/>
      <c r="N974" s="52"/>
      <c r="AA974" s="52"/>
      <c r="AB974" s="52"/>
      <c r="AC974" s="52"/>
      <c r="AH974" s="14"/>
    </row>
    <row r="975" spans="12:34" customFormat="1" x14ac:dyDescent="0.3">
      <c r="L975" s="9"/>
      <c r="M975" s="52"/>
      <c r="N975" s="52"/>
      <c r="AA975" s="52"/>
      <c r="AB975" s="52"/>
      <c r="AC975" s="52"/>
      <c r="AH975" s="14"/>
    </row>
    <row r="976" spans="12:34" customFormat="1" x14ac:dyDescent="0.3">
      <c r="L976" s="9"/>
      <c r="M976" s="52"/>
      <c r="N976" s="52"/>
      <c r="AA976" s="52"/>
      <c r="AB976" s="52"/>
      <c r="AC976" s="52"/>
      <c r="AH976" s="14"/>
    </row>
    <row r="977" spans="12:34" customFormat="1" x14ac:dyDescent="0.3">
      <c r="L977" s="9"/>
      <c r="M977" s="52"/>
      <c r="N977" s="52"/>
      <c r="AA977" s="52"/>
      <c r="AB977" s="52"/>
      <c r="AC977" s="52"/>
      <c r="AH977" s="14"/>
    </row>
    <row r="978" spans="12:34" customFormat="1" x14ac:dyDescent="0.3">
      <c r="L978" s="9"/>
      <c r="M978" s="52"/>
      <c r="N978" s="52"/>
      <c r="AA978" s="52"/>
      <c r="AB978" s="52"/>
      <c r="AC978" s="52"/>
      <c r="AH978" s="14"/>
    </row>
    <row r="979" spans="12:34" customFormat="1" x14ac:dyDescent="0.3">
      <c r="L979" s="9"/>
      <c r="M979" s="52"/>
      <c r="N979" s="52"/>
      <c r="AA979" s="52"/>
      <c r="AB979" s="52"/>
      <c r="AC979" s="52"/>
      <c r="AH979" s="14"/>
    </row>
    <row r="980" spans="12:34" customFormat="1" x14ac:dyDescent="0.3">
      <c r="L980" s="9"/>
      <c r="M980" s="52"/>
      <c r="N980" s="52"/>
      <c r="AA980" s="52"/>
      <c r="AB980" s="52"/>
      <c r="AC980" s="52"/>
      <c r="AH980" s="14"/>
    </row>
    <row r="981" spans="12:34" customFormat="1" x14ac:dyDescent="0.3">
      <c r="L981" s="9"/>
      <c r="M981" s="52"/>
      <c r="N981" s="52"/>
      <c r="AA981" s="52"/>
      <c r="AB981" s="52"/>
      <c r="AC981" s="52"/>
      <c r="AH981" s="14"/>
    </row>
    <row r="982" spans="12:34" customFormat="1" x14ac:dyDescent="0.3">
      <c r="L982" s="9"/>
      <c r="M982" s="52"/>
      <c r="N982" s="52"/>
      <c r="AA982" s="52"/>
      <c r="AB982" s="52"/>
      <c r="AC982" s="52"/>
      <c r="AH982" s="14"/>
    </row>
    <row r="983" spans="12:34" customFormat="1" x14ac:dyDescent="0.3">
      <c r="L983" s="9"/>
      <c r="M983" s="52"/>
      <c r="N983" s="52"/>
      <c r="AA983" s="52"/>
      <c r="AB983" s="52"/>
      <c r="AC983" s="52"/>
      <c r="AH983" s="14"/>
    </row>
    <row r="984" spans="12:34" customFormat="1" x14ac:dyDescent="0.3">
      <c r="L984" s="9"/>
      <c r="M984" s="52"/>
      <c r="N984" s="52"/>
      <c r="AA984" s="52"/>
      <c r="AB984" s="52"/>
      <c r="AC984" s="52"/>
      <c r="AH984" s="14"/>
    </row>
    <row r="985" spans="12:34" customFormat="1" x14ac:dyDescent="0.3">
      <c r="L985" s="9"/>
      <c r="M985" s="52"/>
      <c r="N985" s="52"/>
      <c r="AA985" s="52"/>
      <c r="AB985" s="52"/>
      <c r="AC985" s="52"/>
      <c r="AH985" s="14"/>
    </row>
    <row r="986" spans="12:34" customFormat="1" x14ac:dyDescent="0.3">
      <c r="L986" s="9"/>
      <c r="M986" s="52"/>
      <c r="N986" s="52"/>
      <c r="AA986" s="52"/>
      <c r="AB986" s="52"/>
      <c r="AC986" s="52"/>
      <c r="AH986" s="14"/>
    </row>
    <row r="987" spans="12:34" customFormat="1" x14ac:dyDescent="0.3">
      <c r="L987" s="9"/>
      <c r="M987" s="52"/>
      <c r="N987" s="52"/>
      <c r="AA987" s="52"/>
      <c r="AB987" s="52"/>
      <c r="AC987" s="52"/>
      <c r="AH987" s="14"/>
    </row>
    <row r="988" spans="12:34" customFormat="1" x14ac:dyDescent="0.3">
      <c r="L988" s="9"/>
      <c r="M988" s="52"/>
      <c r="N988" s="52"/>
      <c r="AA988" s="52"/>
      <c r="AB988" s="52"/>
      <c r="AC988" s="52"/>
      <c r="AH988" s="14"/>
    </row>
    <row r="989" spans="12:34" customFormat="1" x14ac:dyDescent="0.3">
      <c r="L989" s="9"/>
      <c r="M989" s="52"/>
      <c r="N989" s="52"/>
      <c r="AA989" s="52"/>
      <c r="AB989" s="52"/>
      <c r="AC989" s="52"/>
      <c r="AH989" s="14"/>
    </row>
    <row r="990" spans="12:34" customFormat="1" x14ac:dyDescent="0.3">
      <c r="L990" s="9"/>
      <c r="M990" s="52"/>
      <c r="N990" s="52"/>
      <c r="AA990" s="52"/>
      <c r="AB990" s="52"/>
      <c r="AC990" s="52"/>
      <c r="AH990" s="14"/>
    </row>
    <row r="991" spans="12:34" customFormat="1" x14ac:dyDescent="0.3">
      <c r="L991" s="9"/>
      <c r="M991" s="52"/>
      <c r="N991" s="52"/>
      <c r="AA991" s="52"/>
      <c r="AB991" s="52"/>
      <c r="AC991" s="52"/>
      <c r="AH991" s="14"/>
    </row>
    <row r="992" spans="12:34" customFormat="1" x14ac:dyDescent="0.3">
      <c r="L992" s="9"/>
      <c r="M992" s="52"/>
      <c r="N992" s="52"/>
      <c r="AA992" s="52"/>
      <c r="AB992" s="52"/>
      <c r="AC992" s="52"/>
      <c r="AH992" s="14"/>
    </row>
    <row r="993" spans="1:34" customFormat="1" x14ac:dyDescent="0.3">
      <c r="L993" s="9"/>
      <c r="M993" s="52"/>
      <c r="N993" s="52"/>
      <c r="AA993" s="52"/>
      <c r="AB993" s="52"/>
      <c r="AC993" s="52"/>
      <c r="AH993" s="14"/>
    </row>
    <row r="994" spans="1:34" customFormat="1" x14ac:dyDescent="0.3">
      <c r="L994" s="9"/>
      <c r="M994" s="52"/>
      <c r="N994" s="52"/>
      <c r="AA994" s="52"/>
      <c r="AB994" s="52"/>
      <c r="AC994" s="52"/>
      <c r="AH994" s="14"/>
    </row>
    <row r="995" spans="1:34" customFormat="1" x14ac:dyDescent="0.3">
      <c r="L995" s="9"/>
      <c r="M995" s="52"/>
      <c r="N995" s="52"/>
      <c r="AA995" s="52"/>
      <c r="AB995" s="52"/>
      <c r="AC995" s="52"/>
      <c r="AH995" s="14"/>
    </row>
    <row r="996" spans="1:34" customFormat="1" x14ac:dyDescent="0.3">
      <c r="L996" s="9"/>
      <c r="M996" s="52"/>
      <c r="N996" s="52"/>
      <c r="AA996" s="52"/>
      <c r="AB996" s="52"/>
      <c r="AC996" s="52"/>
      <c r="AH996" s="14"/>
    </row>
    <row r="997" spans="1:34" customFormat="1" x14ac:dyDescent="0.3">
      <c r="L997" s="9"/>
      <c r="M997" s="52"/>
      <c r="N997" s="52"/>
      <c r="AA997" s="52"/>
      <c r="AB997" s="52"/>
      <c r="AC997" s="52"/>
      <c r="AH997" s="14"/>
    </row>
    <row r="998" spans="1:34" customFormat="1" x14ac:dyDescent="0.3">
      <c r="L998" s="9"/>
      <c r="M998" s="52"/>
      <c r="N998" s="52"/>
      <c r="AA998" s="52"/>
      <c r="AB998" s="52"/>
      <c r="AC998" s="52"/>
      <c r="AH998" s="14"/>
    </row>
    <row r="999" spans="1:34" customFormat="1" x14ac:dyDescent="0.3">
      <c r="L999" s="9"/>
      <c r="M999" s="52"/>
      <c r="N999" s="52"/>
      <c r="AA999" s="52"/>
      <c r="AB999" s="52"/>
      <c r="AC999" s="52"/>
      <c r="AH999" s="14"/>
    </row>
    <row r="1000" spans="1:34" customFormat="1" x14ac:dyDescent="0.3">
      <c r="L1000" s="9"/>
      <c r="M1000" s="52"/>
      <c r="N1000" s="52"/>
      <c r="AA1000" s="52"/>
      <c r="AB1000" s="52"/>
      <c r="AC1000" s="52"/>
      <c r="AH1000" s="14"/>
    </row>
    <row r="1001" spans="1:34" customFormat="1" x14ac:dyDescent="0.3">
      <c r="L1001" s="9"/>
      <c r="M1001" s="52"/>
      <c r="N1001" s="52"/>
      <c r="AA1001" s="52"/>
      <c r="AB1001" s="52"/>
      <c r="AC1001" s="52"/>
      <c r="AH1001" s="14"/>
    </row>
    <row r="1002" spans="1:34" customFormat="1" x14ac:dyDescent="0.3">
      <c r="L1002" s="9"/>
      <c r="M1002" s="52"/>
      <c r="N1002" s="52"/>
      <c r="AA1002" s="52"/>
      <c r="AB1002" s="52"/>
      <c r="AC1002" s="52"/>
      <c r="AH1002" s="14"/>
    </row>
    <row r="1003" spans="1:34" customFormat="1" x14ac:dyDescent="0.3">
      <c r="L1003" s="9"/>
      <c r="M1003" s="52"/>
      <c r="N1003" s="52"/>
      <c r="AA1003" s="52"/>
      <c r="AB1003" s="52"/>
      <c r="AC1003" s="52"/>
      <c r="AH1003" s="14"/>
    </row>
    <row r="1004" spans="1:34" customFormat="1" x14ac:dyDescent="0.3">
      <c r="L1004" s="9"/>
      <c r="M1004" s="52"/>
      <c r="N1004" s="52"/>
      <c r="AA1004" s="52"/>
      <c r="AB1004" s="52"/>
      <c r="AC1004" s="52"/>
      <c r="AH1004" s="14"/>
    </row>
    <row r="1005" spans="1:34" customFormat="1" x14ac:dyDescent="0.3">
      <c r="L1005" s="9"/>
      <c r="M1005" s="52"/>
      <c r="N1005" s="52"/>
      <c r="AA1005" s="52"/>
      <c r="AB1005" s="52"/>
      <c r="AC1005" s="52"/>
      <c r="AH1005" s="14"/>
    </row>
    <row r="1006" spans="1:34" x14ac:dyDescent="0.3">
      <c r="A1006" s="52" t="str">
        <f ca="1">IFERROR(INDIRECT("O"&amp;MATCH(B1006,Q:Q,0)),"")</f>
        <v/>
      </c>
      <c r="B1006"/>
      <c r="C1006"/>
      <c r="D1006"/>
      <c r="E1006"/>
      <c r="F1006"/>
      <c r="G1006"/>
      <c r="H1006"/>
      <c r="I1006"/>
      <c r="J1006"/>
      <c r="K1006"/>
      <c r="L1006" s="9"/>
      <c r="M1006" s="52"/>
      <c r="N1006" s="52"/>
      <c r="O1006" s="47" t="str">
        <f t="shared" ref="O1006:O1010" si="225">IF(B1006="","",SUM(E1006:K1006))</f>
        <v/>
      </c>
      <c r="P1006" s="46" t="str">
        <f ca="1">IFERROR(IF(B1006=B1007,"",LARGE(INDIRECT("X"&amp;MATCH(B1006,B:B,0)&amp;":X"&amp;IF(B1006=MAX(B:B),1010,MATCH(B1006+1,B:B,0)-1)),1)+LARGE(INDIRECT("X"&amp;MATCH(B1006,B:B,0)&amp;":X"&amp;IF(B1006=MAX(B:B),1010,MATCH(B1006+1,B:B,0)-1)),2)-84000+LARGE(INDIRECT("X"&amp;MATCH(B1006,B:B,0)&amp;":X"&amp;IF(B1006=MAX(B:B),1010,MATCH(B1006+1,B:B,0)-1)),COUNTIF(INDIRECT("C"&amp;MATCH(B1006,B:B,0)&amp;":C"&amp;IF(B1006=MAX(B:B),1010,MATCH(B1006+1,B:B,0)-1)),"H")+1)+LARGE(INDIRECT("X"&amp;MATCH(B1006,B:B,0)&amp;":X"&amp;IF(B1006=MAX(B:B),1010,MATCH(B1006+1,B:B,0)-1)),COUNTIF(INDIRECT("C"&amp;MATCH(B1006,B:B,0)&amp;":C"&amp;IF(B1006=MAX(B:B),1010,MATCH(B1006+1,B:B,0)-1)),"H")+2)-56000+LARGE(INDIRECT("X"&amp;MATCH(B1006,B:B,0)&amp;":X"&amp;IF(B1006=MAX(B:B),1010,MATCH(B1006+1,B:B,0)-1)),COUNTIF(INDIRECT("C"&amp;MATCH(B1006,B:B,0)&amp;":C"&amp;IF(B1006=MAX(B:B),1010,MATCH(B1006+1,B:B,0)-1)),"H")+COUNTIF(INDIRECT("C"&amp;MATCH(B1006,B:B,0)&amp;":C"&amp;IF(B1006=MAX(B:B),1010,MATCH(B1006+1,B:B,0)-1)),"S")+1)+LARGE(INDIRECT("X"&amp;MATCH(B1006,B:B,0)&amp;":X"&amp;IF(B1006=MAX(B:B),1010,MATCH(B1006+1,B:B,0)-1)),COUNTIF(INDIRECT("C"&amp;MATCH(B1006,B:B,0)&amp;":C"&amp;IF(B1006=MAX(B:B),1010,MATCH(B1006+1,B:B,0)-1)),"H")+COUNTIF(INDIRECT("C"&amp;MATCH(B1006,B:B,0)&amp;":C"&amp;IF(B1006=MAX(B:B),1010,MATCH(B1006+1,B:B,0)-1)),"S")+2)-28000),"")</f>
        <v/>
      </c>
      <c r="Q1006" s="39"/>
      <c r="R1006" s="39"/>
      <c r="S1006" s="40"/>
      <c r="T1006" s="6" t="str">
        <f t="shared" ref="T1006:Z1011" si="226">IF($C1006="H",E1006-0.0000001*ROW()+6000,IF($C1006="S",E1006-0.0000001*ROW()+4000,IF($C1006="V",E1006-0.0000001*ROW()+2000,"")))</f>
        <v/>
      </c>
      <c r="U1006" s="6" t="str">
        <f t="shared" si="226"/>
        <v/>
      </c>
      <c r="V1006" s="6" t="str">
        <f t="shared" si="226"/>
        <v/>
      </c>
      <c r="W1006" s="6" t="str">
        <f t="shared" si="226"/>
        <v/>
      </c>
      <c r="X1006" s="6" t="str">
        <f t="shared" si="226"/>
        <v/>
      </c>
      <c r="Y1006" s="6" t="str">
        <f t="shared" si="226"/>
        <v/>
      </c>
      <c r="Z1006" s="6" t="str">
        <f t="shared" si="226"/>
        <v/>
      </c>
      <c r="AD1006" s="6">
        <f t="shared" ref="AD1006:AD1011" si="227">SUM(T1006:Z1006)</f>
        <v>0</v>
      </c>
      <c r="AE1006" s="52"/>
    </row>
    <row r="1007" spans="1:34" x14ac:dyDescent="0.3">
      <c r="A1007" s="52" t="str">
        <f ca="1">IFERROR(INDIRECT("O"&amp;MATCH(B1007,Q:Q,0)),"")</f>
        <v/>
      </c>
      <c r="B1007"/>
      <c r="C1007"/>
      <c r="D1007"/>
      <c r="E1007"/>
      <c r="F1007"/>
      <c r="G1007"/>
      <c r="H1007"/>
      <c r="I1007"/>
      <c r="J1007"/>
      <c r="K1007"/>
      <c r="L1007" s="9"/>
      <c r="M1007" s="52"/>
      <c r="N1007" s="52"/>
      <c r="O1007" s="47" t="str">
        <f t="shared" si="225"/>
        <v/>
      </c>
      <c r="P1007" s="46" t="str">
        <f ca="1">IFERROR(IF(B1007=B1008,"",LARGE(INDIRECT("X"&amp;MATCH(B1007,B:B,0)&amp;":X"&amp;IF(B1007=MAX(B:B),1010,MATCH(B1007+1,B:B,0)-1)),1)+LARGE(INDIRECT("X"&amp;MATCH(B1007,B:B,0)&amp;":X"&amp;IF(B1007=MAX(B:B),1010,MATCH(B1007+1,B:B,0)-1)),2)-84000+LARGE(INDIRECT("X"&amp;MATCH(B1007,B:B,0)&amp;":X"&amp;IF(B1007=MAX(B:B),1010,MATCH(B1007+1,B:B,0)-1)),COUNTIF(INDIRECT("C"&amp;MATCH(B1007,B:B,0)&amp;":C"&amp;IF(B1007=MAX(B:B),1010,MATCH(B1007+1,B:B,0)-1)),"H")+1)+LARGE(INDIRECT("X"&amp;MATCH(B1007,B:B,0)&amp;":X"&amp;IF(B1007=MAX(B:B),1010,MATCH(B1007+1,B:B,0)-1)),COUNTIF(INDIRECT("C"&amp;MATCH(B1007,B:B,0)&amp;":C"&amp;IF(B1007=MAX(B:B),1010,MATCH(B1007+1,B:B,0)-1)),"H")+2)-56000+LARGE(INDIRECT("X"&amp;MATCH(B1007,B:B,0)&amp;":X"&amp;IF(B1007=MAX(B:B),1010,MATCH(B1007+1,B:B,0)-1)),COUNTIF(INDIRECT("C"&amp;MATCH(B1007,B:B,0)&amp;":C"&amp;IF(B1007=MAX(B:B),1010,MATCH(B1007+1,B:B,0)-1)),"H")+COUNTIF(INDIRECT("C"&amp;MATCH(B1007,B:B,0)&amp;":C"&amp;IF(B1007=MAX(B:B),1010,MATCH(B1007+1,B:B,0)-1)),"S")+1)+LARGE(INDIRECT("X"&amp;MATCH(B1007,B:B,0)&amp;":X"&amp;IF(B1007=MAX(B:B),1010,MATCH(B1007+1,B:B,0)-1)),COUNTIF(INDIRECT("C"&amp;MATCH(B1007,B:B,0)&amp;":C"&amp;IF(B1007=MAX(B:B),1010,MATCH(B1007+1,B:B,0)-1)),"H")+COUNTIF(INDIRECT("C"&amp;MATCH(B1007,B:B,0)&amp;":C"&amp;IF(B1007=MAX(B:B),1010,MATCH(B1007+1,B:B,0)-1)),"S")+2)-28000),"")</f>
        <v/>
      </c>
      <c r="Q1007" s="39"/>
      <c r="R1007" s="39"/>
      <c r="S1007" s="40"/>
      <c r="T1007" s="6" t="str">
        <f t="shared" si="226"/>
        <v/>
      </c>
      <c r="U1007" s="6" t="str">
        <f t="shared" si="226"/>
        <v/>
      </c>
      <c r="V1007" s="6" t="str">
        <f t="shared" si="226"/>
        <v/>
      </c>
      <c r="W1007" s="6" t="str">
        <f t="shared" si="226"/>
        <v/>
      </c>
      <c r="X1007" s="6" t="str">
        <f t="shared" si="226"/>
        <v/>
      </c>
      <c r="Y1007" s="6" t="str">
        <f t="shared" si="226"/>
        <v/>
      </c>
      <c r="Z1007" s="6" t="str">
        <f t="shared" si="226"/>
        <v/>
      </c>
      <c r="AD1007" s="6">
        <f t="shared" si="227"/>
        <v>0</v>
      </c>
      <c r="AE1007" s="52"/>
    </row>
    <row r="1008" spans="1:34" x14ac:dyDescent="0.3">
      <c r="A1008" s="52" t="str">
        <f ca="1">IFERROR(INDIRECT("O"&amp;MATCH(B1008,Q:Q,0)),"")</f>
        <v/>
      </c>
      <c r="B1008"/>
      <c r="C1008"/>
      <c r="D1008"/>
      <c r="E1008"/>
      <c r="F1008"/>
      <c r="G1008"/>
      <c r="H1008"/>
      <c r="I1008"/>
      <c r="J1008"/>
      <c r="K1008"/>
      <c r="L1008" s="9"/>
      <c r="M1008" s="52"/>
      <c r="N1008" s="52"/>
      <c r="O1008" s="47" t="str">
        <f t="shared" si="225"/>
        <v/>
      </c>
      <c r="P1008" s="46" t="str">
        <f ca="1">IFERROR(IF(B1008=B1009,"",LARGE(INDIRECT("X"&amp;MATCH(B1008,B:B,0)&amp;":X"&amp;IF(B1008=MAX(B:B),1010,MATCH(B1008+1,B:B,0)-1)),1)+LARGE(INDIRECT("X"&amp;MATCH(B1008,B:B,0)&amp;":X"&amp;IF(B1008=MAX(B:B),1010,MATCH(B1008+1,B:B,0)-1)),2)-84000+LARGE(INDIRECT("X"&amp;MATCH(B1008,B:B,0)&amp;":X"&amp;IF(B1008=MAX(B:B),1010,MATCH(B1008+1,B:B,0)-1)),COUNTIF(INDIRECT("C"&amp;MATCH(B1008,B:B,0)&amp;":C"&amp;IF(B1008=MAX(B:B),1010,MATCH(B1008+1,B:B,0)-1)),"H")+1)+LARGE(INDIRECT("X"&amp;MATCH(B1008,B:B,0)&amp;":X"&amp;IF(B1008=MAX(B:B),1010,MATCH(B1008+1,B:B,0)-1)),COUNTIF(INDIRECT("C"&amp;MATCH(B1008,B:B,0)&amp;":C"&amp;IF(B1008=MAX(B:B),1010,MATCH(B1008+1,B:B,0)-1)),"H")+2)-56000+LARGE(INDIRECT("X"&amp;MATCH(B1008,B:B,0)&amp;":X"&amp;IF(B1008=MAX(B:B),1010,MATCH(B1008+1,B:B,0)-1)),COUNTIF(INDIRECT("C"&amp;MATCH(B1008,B:B,0)&amp;":C"&amp;IF(B1008=MAX(B:B),1010,MATCH(B1008+1,B:B,0)-1)),"H")+COUNTIF(INDIRECT("C"&amp;MATCH(B1008,B:B,0)&amp;":C"&amp;IF(B1008=MAX(B:B),1010,MATCH(B1008+1,B:B,0)-1)),"S")+1)+LARGE(INDIRECT("X"&amp;MATCH(B1008,B:B,0)&amp;":X"&amp;IF(B1008=MAX(B:B),1010,MATCH(B1008+1,B:B,0)-1)),COUNTIF(INDIRECT("C"&amp;MATCH(B1008,B:B,0)&amp;":C"&amp;IF(B1008=MAX(B:B),1010,MATCH(B1008+1,B:B,0)-1)),"H")+COUNTIF(INDIRECT("C"&amp;MATCH(B1008,B:B,0)&amp;":C"&amp;IF(B1008=MAX(B:B),1010,MATCH(B1008+1,B:B,0)-1)),"S")+2)-28000),"")</f>
        <v/>
      </c>
      <c r="Q1008" s="39"/>
      <c r="R1008" s="39"/>
      <c r="S1008" s="40"/>
      <c r="T1008" s="6" t="str">
        <f t="shared" si="226"/>
        <v/>
      </c>
      <c r="U1008" s="6" t="str">
        <f t="shared" si="226"/>
        <v/>
      </c>
      <c r="V1008" s="6" t="str">
        <f t="shared" si="226"/>
        <v/>
      </c>
      <c r="W1008" s="6" t="str">
        <f t="shared" si="226"/>
        <v/>
      </c>
      <c r="X1008" s="6" t="str">
        <f t="shared" si="226"/>
        <v/>
      </c>
      <c r="Y1008" s="6" t="str">
        <f t="shared" si="226"/>
        <v/>
      </c>
      <c r="Z1008" s="6" t="str">
        <f t="shared" si="226"/>
        <v/>
      </c>
      <c r="AD1008" s="6">
        <f t="shared" si="227"/>
        <v>0</v>
      </c>
      <c r="AE1008" s="52"/>
    </row>
    <row r="1009" spans="1:31" x14ac:dyDescent="0.3">
      <c r="A1009" s="52" t="str">
        <f ca="1">IFERROR(INDIRECT("O"&amp;MATCH(B1009,Q:Q,0)),"")</f>
        <v/>
      </c>
      <c r="B1009"/>
      <c r="C1009"/>
      <c r="D1009"/>
      <c r="E1009"/>
      <c r="F1009"/>
      <c r="G1009"/>
      <c r="H1009"/>
      <c r="I1009"/>
      <c r="J1009"/>
      <c r="K1009"/>
      <c r="L1009" s="9"/>
      <c r="M1009" s="52"/>
      <c r="N1009" s="52"/>
      <c r="O1009" s="47" t="str">
        <f t="shared" si="225"/>
        <v/>
      </c>
      <c r="P1009" s="46" t="str">
        <f ca="1">IFERROR(IF(B1009=B1010,"",LARGE(INDIRECT("X"&amp;MATCH(B1009,B:B,0)&amp;":X"&amp;IF(B1009=MAX(B:B),1010,MATCH(B1009+1,B:B,0)-1)),1)+LARGE(INDIRECT("X"&amp;MATCH(B1009,B:B,0)&amp;":X"&amp;IF(B1009=MAX(B:B),1010,MATCH(B1009+1,B:B,0)-1)),2)-84000+LARGE(INDIRECT("X"&amp;MATCH(B1009,B:B,0)&amp;":X"&amp;IF(B1009=MAX(B:B),1010,MATCH(B1009+1,B:B,0)-1)),COUNTIF(INDIRECT("C"&amp;MATCH(B1009,B:B,0)&amp;":C"&amp;IF(B1009=MAX(B:B),1010,MATCH(B1009+1,B:B,0)-1)),"H")+1)+LARGE(INDIRECT("X"&amp;MATCH(B1009,B:B,0)&amp;":X"&amp;IF(B1009=MAX(B:B),1010,MATCH(B1009+1,B:B,0)-1)),COUNTIF(INDIRECT("C"&amp;MATCH(B1009,B:B,0)&amp;":C"&amp;IF(B1009=MAX(B:B),1010,MATCH(B1009+1,B:B,0)-1)),"H")+2)-56000+LARGE(INDIRECT("X"&amp;MATCH(B1009,B:B,0)&amp;":X"&amp;IF(B1009=MAX(B:B),1010,MATCH(B1009+1,B:B,0)-1)),COUNTIF(INDIRECT("C"&amp;MATCH(B1009,B:B,0)&amp;":C"&amp;IF(B1009=MAX(B:B),1010,MATCH(B1009+1,B:B,0)-1)),"H")+COUNTIF(INDIRECT("C"&amp;MATCH(B1009,B:B,0)&amp;":C"&amp;IF(B1009=MAX(B:B),1010,MATCH(B1009+1,B:B,0)-1)),"S")+1)+LARGE(INDIRECT("X"&amp;MATCH(B1009,B:B,0)&amp;":X"&amp;IF(B1009=MAX(B:B),1010,MATCH(B1009+1,B:B,0)-1)),COUNTIF(INDIRECT("C"&amp;MATCH(B1009,B:B,0)&amp;":C"&amp;IF(B1009=MAX(B:B),1010,MATCH(B1009+1,B:B,0)-1)),"H")+COUNTIF(INDIRECT("C"&amp;MATCH(B1009,B:B,0)&amp;":C"&amp;IF(B1009=MAX(B:B),1010,MATCH(B1009+1,B:B,0)-1)),"S")+2)-28000),"")</f>
        <v/>
      </c>
      <c r="Q1009" s="39"/>
      <c r="R1009" s="39"/>
      <c r="S1009" s="40"/>
      <c r="T1009" s="6" t="str">
        <f t="shared" si="226"/>
        <v/>
      </c>
      <c r="U1009" s="6" t="str">
        <f t="shared" si="226"/>
        <v/>
      </c>
      <c r="V1009" s="6" t="str">
        <f t="shared" si="226"/>
        <v/>
      </c>
      <c r="W1009" s="6" t="str">
        <f t="shared" si="226"/>
        <v/>
      </c>
      <c r="X1009" s="6" t="str">
        <f t="shared" si="226"/>
        <v/>
      </c>
      <c r="Y1009" s="6" t="str">
        <f t="shared" si="226"/>
        <v/>
      </c>
      <c r="Z1009" s="6" t="str">
        <f t="shared" si="226"/>
        <v/>
      </c>
      <c r="AD1009" s="6">
        <f t="shared" si="227"/>
        <v>0</v>
      </c>
      <c r="AE1009" s="52"/>
    </row>
    <row r="1010" spans="1:31" x14ac:dyDescent="0.3">
      <c r="A1010" s="52" t="str">
        <f ca="1">IFERROR(INDIRECT("O"&amp;MATCH(B1010,Q:Q,0)),"")</f>
        <v/>
      </c>
      <c r="B1010"/>
      <c r="C1010"/>
      <c r="D1010"/>
      <c r="E1010"/>
      <c r="F1010"/>
      <c r="G1010"/>
      <c r="H1010"/>
      <c r="I1010"/>
      <c r="J1010"/>
      <c r="K1010"/>
      <c r="L1010" s="9"/>
      <c r="M1010" s="52"/>
      <c r="N1010" s="52"/>
      <c r="O1010" s="47" t="str">
        <f t="shared" si="225"/>
        <v/>
      </c>
      <c r="P1010" s="46" t="str">
        <f ca="1">IFERROR(IF(B1010=B1011,"",LARGE(INDIRECT("X"&amp;MATCH(B1010,B:B,0)&amp;":X"&amp;IF(B1010=MAX(B:B),1010,MATCH(B1010+1,B:B,0)-1)),1)+LARGE(INDIRECT("X"&amp;MATCH(B1010,B:B,0)&amp;":X"&amp;IF(B1010=MAX(B:B),1010,MATCH(B1010+1,B:B,0)-1)),2)-84000+LARGE(INDIRECT("X"&amp;MATCH(B1010,B:B,0)&amp;":X"&amp;IF(B1010=MAX(B:B),1010,MATCH(B1010+1,B:B,0)-1)),COUNTIF(INDIRECT("C"&amp;MATCH(B1010,B:B,0)&amp;":C"&amp;IF(B1010=MAX(B:B),1010,MATCH(B1010+1,B:B,0)-1)),"H")+1)+LARGE(INDIRECT("X"&amp;MATCH(B1010,B:B,0)&amp;":X"&amp;IF(B1010=MAX(B:B),1010,MATCH(B1010+1,B:B,0)-1)),COUNTIF(INDIRECT("C"&amp;MATCH(B1010,B:B,0)&amp;":C"&amp;IF(B1010=MAX(B:B),1010,MATCH(B1010+1,B:B,0)-1)),"H")+2)-56000+LARGE(INDIRECT("X"&amp;MATCH(B1010,B:B,0)&amp;":X"&amp;IF(B1010=MAX(B:B),1010,MATCH(B1010+1,B:B,0)-1)),COUNTIF(INDIRECT("C"&amp;MATCH(B1010,B:B,0)&amp;":C"&amp;IF(B1010=MAX(B:B),1010,MATCH(B1010+1,B:B,0)-1)),"H")+COUNTIF(INDIRECT("C"&amp;MATCH(B1010,B:B,0)&amp;":C"&amp;IF(B1010=MAX(B:B),1010,MATCH(B1010+1,B:B,0)-1)),"S")+1)+LARGE(INDIRECT("X"&amp;MATCH(B1010,B:B,0)&amp;":X"&amp;IF(B1010=MAX(B:B),1010,MATCH(B1010+1,B:B,0)-1)),COUNTIF(INDIRECT("C"&amp;MATCH(B1010,B:B,0)&amp;":C"&amp;IF(B1010=MAX(B:B),1010,MATCH(B1010+1,B:B,0)-1)),"H")+COUNTIF(INDIRECT("C"&amp;MATCH(B1010,B:B,0)&amp;":C"&amp;IF(B1010=MAX(B:B),1010,MATCH(B1010+1,B:B,0)-1)),"S")+2)-28000),"")</f>
        <v/>
      </c>
      <c r="Q1010" s="39"/>
      <c r="R1010" s="39"/>
      <c r="S1010" s="40"/>
      <c r="T1010" s="6" t="str">
        <f t="shared" si="226"/>
        <v/>
      </c>
      <c r="U1010" s="6" t="str">
        <f t="shared" si="226"/>
        <v/>
      </c>
      <c r="V1010" s="6" t="str">
        <f t="shared" si="226"/>
        <v/>
      </c>
      <c r="W1010" s="6" t="str">
        <f t="shared" si="226"/>
        <v/>
      </c>
      <c r="X1010" s="6" t="str">
        <f t="shared" si="226"/>
        <v/>
      </c>
      <c r="Y1010" s="6" t="str">
        <f t="shared" si="226"/>
        <v/>
      </c>
      <c r="Z1010" s="6" t="str">
        <f t="shared" si="226"/>
        <v/>
      </c>
      <c r="AD1010" s="6">
        <f t="shared" si="227"/>
        <v>0</v>
      </c>
      <c r="AE1010" s="52"/>
    </row>
    <row r="1011" spans="1:31" x14ac:dyDescent="0.3">
      <c r="R1011" s="39"/>
      <c r="S1011" s="40"/>
      <c r="T1011" s="6" t="str">
        <f t="shared" si="226"/>
        <v/>
      </c>
      <c r="U1011" s="6" t="str">
        <f t="shared" si="226"/>
        <v/>
      </c>
      <c r="V1011" s="6" t="str">
        <f t="shared" si="226"/>
        <v/>
      </c>
      <c r="W1011" s="6" t="str">
        <f t="shared" si="226"/>
        <v/>
      </c>
      <c r="X1011" s="6" t="str">
        <f t="shared" si="226"/>
        <v/>
      </c>
      <c r="Y1011" s="6" t="str">
        <f t="shared" si="226"/>
        <v/>
      </c>
      <c r="Z1011" s="6" t="str">
        <f t="shared" si="226"/>
        <v/>
      </c>
      <c r="AD1011" s="6">
        <f t="shared" si="227"/>
        <v>0</v>
      </c>
      <c r="AE1011" s="52"/>
    </row>
  </sheetData>
  <sortState ref="B2:O1000">
    <sortCondition ref="B2:B1000"/>
    <sortCondition ref="C2:C1000"/>
    <sortCondition descending="1" ref="O2:O1000"/>
  </sortState>
  <mergeCells count="1">
    <mergeCell ref="Q1:S1"/>
  </mergeCells>
  <conditionalFormatting sqref="A2:P5000">
    <cfRule type="expression" dxfId="80" priority="1278">
      <formula>IF($B2&gt;$B1,1,0)</formula>
    </cfRule>
  </conditionalFormatting>
  <printOptions gridLines="1"/>
  <pageMargins left="0.3" right="0.3" top="0.75" bottom="0.75" header="0.3" footer="0.3"/>
  <pageSetup orientation="landscape" r:id="rId1"/>
  <colBreaks count="1" manualBreakCount="1">
    <brk id="16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00"/>
  <sheetViews>
    <sheetView topLeftCell="B1" workbookViewId="0">
      <selection activeCell="B1" sqref="B1:O1"/>
    </sheetView>
  </sheetViews>
  <sheetFormatPr defaultColWidth="9.109375" defaultRowHeight="14.4" x14ac:dyDescent="0.3"/>
  <cols>
    <col min="1" max="1" width="0" style="52" hidden="1" customWidth="1"/>
    <col min="2" max="2" width="5.33203125" style="3" customWidth="1"/>
    <col min="3" max="3" width="16.6640625" style="52" customWidth="1"/>
    <col min="4" max="4" width="13.44140625" style="52" customWidth="1"/>
    <col min="5" max="5" width="6.33203125" style="59" customWidth="1"/>
    <col min="6" max="6" width="3.33203125" style="52" customWidth="1"/>
    <col min="7" max="7" width="5.33203125" style="3" customWidth="1"/>
    <col min="8" max="8" width="16.6640625" style="52" customWidth="1"/>
    <col min="9" max="9" width="13.44140625" style="52" customWidth="1"/>
    <col min="10" max="10" width="6.33203125" style="59" customWidth="1"/>
    <col min="11" max="11" width="3.33203125" style="52" customWidth="1"/>
    <col min="12" max="12" width="5.33203125" style="3" customWidth="1"/>
    <col min="13" max="13" width="16.6640625" style="52" customWidth="1"/>
    <col min="14" max="14" width="13.44140625" style="52" customWidth="1"/>
    <col min="15" max="15" width="6.33203125" style="59" customWidth="1"/>
    <col min="16" max="16384" width="9.109375" style="52"/>
  </cols>
  <sheetData>
    <row r="1" spans="1:15" ht="25.8" x14ac:dyDescent="0.5">
      <c r="B1" s="75" t="s">
        <v>33</v>
      </c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</row>
    <row r="2" spans="1:15" ht="19.8" x14ac:dyDescent="0.4">
      <c r="B2" s="74" t="s">
        <v>29</v>
      </c>
      <c r="C2" s="74"/>
      <c r="D2" s="74"/>
      <c r="E2" s="17"/>
      <c r="F2" s="20"/>
      <c r="G2" s="74" t="s">
        <v>30</v>
      </c>
      <c r="H2" s="74"/>
      <c r="I2" s="74"/>
      <c r="J2" s="74"/>
      <c r="K2" s="20"/>
      <c r="L2" s="74" t="s">
        <v>31</v>
      </c>
      <c r="M2" s="74"/>
      <c r="N2" s="74"/>
      <c r="O2" s="74"/>
    </row>
    <row r="3" spans="1:15" x14ac:dyDescent="0.3">
      <c r="A3" s="2" t="s">
        <v>12</v>
      </c>
      <c r="B3" s="2" t="s">
        <v>10</v>
      </c>
      <c r="C3" s="1" t="s">
        <v>2</v>
      </c>
      <c r="D3" s="1" t="s">
        <v>0</v>
      </c>
      <c r="E3" s="12" t="s">
        <v>11</v>
      </c>
      <c r="G3" s="2" t="s">
        <v>10</v>
      </c>
      <c r="H3" s="1" t="s">
        <v>2</v>
      </c>
      <c r="I3" s="1" t="s">
        <v>0</v>
      </c>
      <c r="J3" s="12" t="s">
        <v>11</v>
      </c>
      <c r="L3" s="2" t="s">
        <v>10</v>
      </c>
      <c r="M3" s="1" t="s">
        <v>2</v>
      </c>
      <c r="N3" s="1" t="s">
        <v>0</v>
      </c>
      <c r="O3" s="12" t="s">
        <v>11</v>
      </c>
    </row>
    <row r="4" spans="1:15" x14ac:dyDescent="0.3">
      <c r="A4" s="52">
        <v>1</v>
      </c>
      <c r="B4" s="3">
        <v>1</v>
      </c>
      <c r="C4" s="52" t="str">
        <f>IF(E4="","",(INDEX(Raw!D:D,MATCH(E4+6000,Raw!AB:AB,0))))</f>
        <v>Stefan Quaadgras</v>
      </c>
      <c r="D4" s="52" t="str">
        <f ca="1">IF(E4="","",(INDEX(Raw!A:A,MATCH(E4+6000,Raw!AB:AB,0))))</f>
        <v>Acton-Boxborough</v>
      </c>
      <c r="E4" s="59">
        <f>(IFERROR(IF(LARGE(Raw!AB:AB,A4)-6000&gt;0,LARGE(Raw!AB:AB,A4)-6000,""),""))</f>
        <v>949.99999959999968</v>
      </c>
      <c r="G4" s="3">
        <v>1</v>
      </c>
      <c r="H4" s="52" t="str">
        <f>IF(J4="","",(INDEX(Raw!D:D,MATCH(J4+4000,Raw!AB:AB,0))))</f>
        <v>Emory Peng</v>
      </c>
      <c r="I4" s="52" t="str">
        <f ca="1">IF(J4="","",(INDEX(Raw!A:A,MATCH(J4+4000,Raw!AB:AB,0))))</f>
        <v>Acton-Boxborough</v>
      </c>
      <c r="J4" s="59">
        <f>(IFERROR(IF(LARGE(Raw!AB:AB,A4+COUNTIF(Raw!C:C,"H"))-4000&gt;0,LARGE(Raw!AB:AB,A4+COUNTIF(Raw!C:C,"H"))-4000,""),""))</f>
        <v>999.99999930000013</v>
      </c>
      <c r="L4" s="3">
        <v>1</v>
      </c>
      <c r="M4" s="52" t="str">
        <f>IF(O4="","",(INDEX(Raw!D:D,MATCH(O4+2000,Raw!AB:AB,0))))</f>
        <v>James DiSilvio</v>
      </c>
      <c r="N4" s="52" t="str">
        <f ca="1">IF(O4="","",(INDEX(Raw!A:A,MATCH(O4+2000,Raw!AB:AB,0))))</f>
        <v>Natick</v>
      </c>
      <c r="O4" s="59">
        <f>(IFERROR(IF(LARGE(Raw!AB:AB,A4+COUNTIF(Raw!C:C,"H")+COUNTIF(Raw!C:C,"S"))-2000&gt;0,LARGE(Raw!AB:AB,A4+COUNTIF(Raw!C:C,"H")+COUNTIF(Raw!C:C,"S"))-2000,""),""))</f>
        <v>874.99999470000012</v>
      </c>
    </row>
    <row r="5" spans="1:15" x14ac:dyDescent="0.3">
      <c r="A5" s="52">
        <v>2</v>
      </c>
      <c r="B5" s="3">
        <f>IFERROR(IF(ROUND(E5,3)=ROUND(E4,3),B4,B4+1),"")</f>
        <v>2</v>
      </c>
      <c r="C5" s="52" t="str">
        <f>IF(E5="","",(INDEX(Raw!D:D,MATCH(E5+6000,Raw!AB:AB,0))))</f>
        <v>Ben Workman</v>
      </c>
      <c r="D5" s="52" t="str">
        <f ca="1">IF(E5="","",(INDEX(Raw!A:A,MATCH(E5+6000,Raw!AB:AB,0))))</f>
        <v>Wellesley</v>
      </c>
      <c r="E5" s="59">
        <f>(IFERROR(IF(LARGE(Raw!AB:AB,A5)-6000&gt;0,LARGE(Raw!AB:AB,A5)-6000,""),""))</f>
        <v>934.99999879999996</v>
      </c>
      <c r="G5" s="3">
        <f t="shared" ref="G5:G68" si="0">IFERROR(IF(ROUND(J5,3)=ROUND(J4,3),G4,G4+1),"")</f>
        <v>2</v>
      </c>
      <c r="H5" s="52" t="str">
        <f>IF(J5="","",(INDEX(Raw!D:D,MATCH(J5+4000,Raw!AB:AB,0))))</f>
        <v>Raveena Ravi</v>
      </c>
      <c r="I5" s="52" t="str">
        <f ca="1">IF(J5="","",(INDEX(Raw!A:A,MATCH(J5+4000,Raw!AB:AB,0))))</f>
        <v>Sharon</v>
      </c>
      <c r="J5" s="59">
        <f>(IFERROR(IF(LARGE(Raw!AB:AB,A5+COUNTIF(Raw!C:C,"H"))-4000&gt;0,LARGE(Raw!AB:AB,A5+COUNTIF(Raw!C:C,"H"))-4000,""),""))</f>
        <v>909.99999539999953</v>
      </c>
      <c r="L5" s="3">
        <f t="shared" ref="L5:L68" si="1">IFERROR(IF(ROUND(O5,3)=ROUND(O4,3),L4,L4+1),"")</f>
        <v>2</v>
      </c>
      <c r="M5" s="52" t="str">
        <f>IF(O5="","",(INDEX(Raw!D:D,MATCH(O5+2000,Raw!AB:AB,0))))</f>
        <v>David DeMello</v>
      </c>
      <c r="N5" s="52" t="str">
        <f ca="1">IF(O5="","",(INDEX(Raw!A:A,MATCH(O5+2000,Raw!AB:AB,0))))</f>
        <v>Franklin</v>
      </c>
      <c r="O5" s="59">
        <f>(IFERROR(IF(LARGE(Raw!AB:AB,A5+COUNTIF(Raw!C:C,"H")+COUNTIF(Raw!C:C,"S"))-2000&gt;0,LARGE(Raw!AB:AB,A5+COUNTIF(Raw!C:C,"H")+COUNTIF(Raw!C:C,"S"))-2000,""),""))</f>
        <v>859.99999590000016</v>
      </c>
    </row>
    <row r="6" spans="1:15" x14ac:dyDescent="0.3">
      <c r="A6" s="52">
        <v>3</v>
      </c>
      <c r="B6" s="3">
        <f t="shared" ref="B6:B69" si="2">IFERROR(IF(ROUND(E6,3)=ROUND(E5,3),B5,B5+1),"")</f>
        <v>3</v>
      </c>
      <c r="C6" s="52" t="str">
        <f>IF(E6="","",(INDEX(Raw!D:D,MATCH(E6+6000,Raw!AB:AB,0))))</f>
        <v>Sonia Subramaniam</v>
      </c>
      <c r="D6" s="52" t="str">
        <f ca="1">IF(E6="","",(INDEX(Raw!A:A,MATCH(E6+6000,Raw!AB:AB,0))))</f>
        <v>Wellesley</v>
      </c>
      <c r="E6" s="59">
        <f>(IFERROR(IF(LARGE(Raw!AB:AB,A6)-6000&gt;0,LARGE(Raw!AB:AB,A6)-6000,""),""))</f>
        <v>899.99999899999966</v>
      </c>
      <c r="G6" s="3">
        <f t="shared" si="0"/>
        <v>3</v>
      </c>
      <c r="H6" s="52" t="str">
        <f>IF(J6="","",(INDEX(Raw!D:D,MATCH(J6+4000,Raw!AB:AB,0))))</f>
        <v>Arnav Jain</v>
      </c>
      <c r="I6" s="52" t="str">
        <f ca="1">IF(J6="","",(INDEX(Raw!A:A,MATCH(J6+4000,Raw!AB:AB,0))))</f>
        <v>Wellesley</v>
      </c>
      <c r="J6" s="59">
        <f>(IFERROR(IF(LARGE(Raw!AB:AB,A6+COUNTIF(Raw!C:C,"H"))-4000&gt;0,LARGE(Raw!AB:AB,A6+COUNTIF(Raw!C:C,"H"))-4000,""),""))</f>
        <v>894.99999849999949</v>
      </c>
      <c r="L6" s="3">
        <f t="shared" si="1"/>
        <v>3</v>
      </c>
      <c r="M6" s="52" t="str">
        <f>IF(O6="","",(INDEX(Raw!D:D,MATCH(O6+2000,Raw!AB:AB,0))))</f>
        <v>William Manning</v>
      </c>
      <c r="N6" s="52" t="str">
        <f ca="1">IF(O6="","",(INDEX(Raw!A:A,MATCH(O6+2000,Raw!AB:AB,0))))</f>
        <v>Wellesley</v>
      </c>
      <c r="O6" s="59">
        <f>(IFERROR(IF(LARGE(Raw!AB:AB,A6+COUNTIF(Raw!C:C,"H")+COUNTIF(Raw!C:C,"S"))-2000&gt;0,LARGE(Raw!AB:AB,A6+COUNTIF(Raw!C:C,"H")+COUNTIF(Raw!C:C,"S"))-2000,""),""))</f>
        <v>839.99999840000009</v>
      </c>
    </row>
    <row r="7" spans="1:15" x14ac:dyDescent="0.3">
      <c r="A7" s="52">
        <v>4</v>
      </c>
      <c r="B7" s="3">
        <f t="shared" si="2"/>
        <v>4</v>
      </c>
      <c r="C7" s="52" t="str">
        <f>IF(E7="","",(INDEX(Raw!D:D,MATCH(E7+6000,Raw!AB:AB,0))))</f>
        <v>Cindy Su</v>
      </c>
      <c r="D7" s="52" t="str">
        <f ca="1">IF(E7="","",(INDEX(Raw!A:A,MATCH(E7+6000,Raw!AB:AB,0))))</f>
        <v>Quincy</v>
      </c>
      <c r="E7" s="59">
        <f>(IFERROR(IF(LARGE(Raw!AB:AB,A7)-6000&gt;0,LARGE(Raw!AB:AB,A7)-6000,""),""))</f>
        <v>839.99999730000036</v>
      </c>
      <c r="G7" s="3">
        <f t="shared" si="0"/>
        <v>4</v>
      </c>
      <c r="H7" s="52" t="str">
        <f>IF(J7="","",(INDEX(Raw!D:D,MATCH(J7+4000,Raw!AB:AB,0))))</f>
        <v>Andrew Hu</v>
      </c>
      <c r="I7" s="52" t="str">
        <f ca="1">IF(J7="","",(INDEX(Raw!A:A,MATCH(J7+4000,Raw!AB:AB,0))))</f>
        <v>Acton-Boxborough</v>
      </c>
      <c r="J7" s="59">
        <f>(IFERROR(IF(LARGE(Raw!AB:AB,A7+COUNTIF(Raw!C:C,"H"))-4000&gt;0,LARGE(Raw!AB:AB,A7+COUNTIF(Raw!C:C,"H"))-4000,""),""))</f>
        <v>864.99999949999983</v>
      </c>
      <c r="L7" s="3">
        <f t="shared" si="1"/>
        <v>4</v>
      </c>
      <c r="M7" s="52" t="str">
        <f>IF(O7="","",(INDEX(Raw!D:D,MATCH(O7+2000,Raw!AB:AB,0))))</f>
        <v>Katherine Blay-Tandoh</v>
      </c>
      <c r="N7" s="52" t="str">
        <f ca="1">IF(O7="","",(INDEX(Raw!A:A,MATCH(O7+2000,Raw!AB:AB,0))))</f>
        <v>Pittsfield</v>
      </c>
      <c r="O7" s="59">
        <f>(IFERROR(IF(LARGE(Raw!AB:AB,A7+COUNTIF(Raw!C:C,"H")+COUNTIF(Raw!C:C,"S"))-2000&gt;0,LARGE(Raw!AB:AB,A7+COUNTIF(Raw!C:C,"H")+COUNTIF(Raw!C:C,"S"))-2000,""),""))</f>
        <v>829.9999929999999</v>
      </c>
    </row>
    <row r="8" spans="1:15" x14ac:dyDescent="0.3">
      <c r="A8" s="52">
        <v>5</v>
      </c>
      <c r="B8" s="3">
        <f t="shared" si="2"/>
        <v>4</v>
      </c>
      <c r="C8" s="52" t="str">
        <f>IF(E8="","",(INDEX(Raw!D:D,MATCH(E8+6000,Raw!AB:AB,0))))</f>
        <v>Jenny Zeng</v>
      </c>
      <c r="D8" s="52" t="str">
        <f ca="1">IF(E8="","",(INDEX(Raw!A:A,MATCH(E8+6000,Raw!AB:AB,0))))</f>
        <v>North Quincy</v>
      </c>
      <c r="E8" s="59">
        <f>(IFERROR(IF(LARGE(Raw!AB:AB,A8)-6000&gt;0,LARGE(Raw!AB:AB,A8)-6000,""),""))</f>
        <v>839.99999449999996</v>
      </c>
      <c r="G8" s="3">
        <f t="shared" si="0"/>
        <v>4</v>
      </c>
      <c r="H8" s="52" t="str">
        <f>IF(J8="","",(INDEX(Raw!D:D,MATCH(J8+4000,Raw!AB:AB,0))))</f>
        <v>Sophia Rawan</v>
      </c>
      <c r="I8" s="52" t="str">
        <f ca="1">IF(J8="","",(INDEX(Raw!A:A,MATCH(J8+4000,Raw!AB:AB,0))))</f>
        <v>Franklin</v>
      </c>
      <c r="J8" s="59">
        <f>(IFERROR(IF(LARGE(Raw!AB:AB,A8+COUNTIF(Raw!C:C,"H"))-4000&gt;0,LARGE(Raw!AB:AB,A8+COUNTIF(Raw!C:C,"H"))-4000,""),""))</f>
        <v>864.99999620000017</v>
      </c>
      <c r="L8" s="3">
        <f t="shared" si="1"/>
        <v>5</v>
      </c>
      <c r="M8" s="52" t="str">
        <f>IF(O8="","",(INDEX(Raw!D:D,MATCH(O8+2000,Raw!AB:AB,0))))</f>
        <v>Madelyn Bronson</v>
      </c>
      <c r="N8" s="52" t="str">
        <f ca="1">IF(O8="","",(INDEX(Raw!A:A,MATCH(O8+2000,Raw!AB:AB,0))))</f>
        <v>Pittsfield</v>
      </c>
      <c r="O8" s="59">
        <f>(IFERROR(IF(LARGE(Raw!AB:AB,A8+COUNTIF(Raw!C:C,"H")+COUNTIF(Raw!C:C,"S"))-2000&gt;0,LARGE(Raw!AB:AB,A8+COUNTIF(Raw!C:C,"H")+COUNTIF(Raw!C:C,"S"))-2000,""),""))</f>
        <v>799.99999310000021</v>
      </c>
    </row>
    <row r="9" spans="1:15" x14ac:dyDescent="0.3">
      <c r="A9" s="52">
        <v>6</v>
      </c>
      <c r="B9" s="3">
        <f t="shared" si="2"/>
        <v>4</v>
      </c>
      <c r="C9" s="52" t="str">
        <f>IF(E9="","",(INDEX(Raw!D:D,MATCH(E9+6000,Raw!AB:AB,0))))</f>
        <v>Megan Fay</v>
      </c>
      <c r="D9" s="52" t="str">
        <f ca="1">IF(E9="","",(INDEX(Raw!A:A,MATCH(E9+6000,Raw!AB:AB,0))))</f>
        <v>Silver Lake</v>
      </c>
      <c r="E9" s="59">
        <f>(IFERROR(IF(LARGE(Raw!AB:AB,A9)-6000&gt;0,LARGE(Raw!AB:AB,A9)-6000,""),""))</f>
        <v>839.9999901000001</v>
      </c>
      <c r="G9" s="3">
        <f t="shared" si="0"/>
        <v>5</v>
      </c>
      <c r="H9" s="52" t="str">
        <f>IF(J9="","",(INDEX(Raw!D:D,MATCH(J9+4000,Raw!AB:AB,0))))</f>
        <v>Malika Maksudiy</v>
      </c>
      <c r="I9" s="52" t="str">
        <f ca="1">IF(J9="","",(INDEX(Raw!A:A,MATCH(J9+4000,Raw!AB:AB,0))))</f>
        <v>Franklin</v>
      </c>
      <c r="J9" s="59">
        <f>(IFERROR(IF(LARGE(Raw!AB:AB,A9+COUNTIF(Raw!C:C,"H"))-4000&gt;0,LARGE(Raw!AB:AB,A9+COUNTIF(Raw!C:C,"H"))-4000,""),""))</f>
        <v>859.99999630000002</v>
      </c>
      <c r="L9" s="3">
        <f t="shared" si="1"/>
        <v>6</v>
      </c>
      <c r="M9" s="52" t="str">
        <f>IF(O9="","",(INDEX(Raw!D:D,MATCH(O9+2000,Raw!AB:AB,0))))</f>
        <v>Dillon Donahue</v>
      </c>
      <c r="N9" s="52" t="str">
        <f ca="1">IF(O9="","",(INDEX(Raw!A:A,MATCH(O9+2000,Raw!AB:AB,0))))</f>
        <v>Quincy</v>
      </c>
      <c r="O9" s="59">
        <f>(IFERROR(IF(LARGE(Raw!AB:AB,A9+COUNTIF(Raw!C:C,"H")+COUNTIF(Raw!C:C,"S"))-2000&gt;0,LARGE(Raw!AB:AB,A9+COUNTIF(Raw!C:C,"H")+COUNTIF(Raw!C:C,"S"))-2000,""),""))</f>
        <v>796.69999680000001</v>
      </c>
    </row>
    <row r="10" spans="1:15" x14ac:dyDescent="0.3">
      <c r="A10" s="52">
        <v>7</v>
      </c>
      <c r="B10" s="3">
        <f t="shared" si="2"/>
        <v>5</v>
      </c>
      <c r="C10" s="52" t="str">
        <f>IF(E10="","",(INDEX(Raw!D:D,MATCH(E10+6000,Raw!AB:AB,0))))</f>
        <v>Poonam Sahoo</v>
      </c>
      <c r="D10" s="52" t="str">
        <f ca="1">IF(E10="","",(INDEX(Raw!A:A,MATCH(E10+6000,Raw!AB:AB,0))))</f>
        <v>Acton-Boxborough</v>
      </c>
      <c r="E10" s="59">
        <f>(IFERROR(IF(LARGE(Raw!AB:AB,A10)-6000&gt;0,LARGE(Raw!AB:AB,A10)-6000,""),""))</f>
        <v>829.9999998000003</v>
      </c>
      <c r="G10" s="3">
        <f t="shared" si="0"/>
        <v>6</v>
      </c>
      <c r="H10" s="52" t="str">
        <f>IF(J10="","",(INDEX(Raw!D:D,MATCH(J10+4000,Raw!AB:AB,0))))</f>
        <v>Derek Mui</v>
      </c>
      <c r="I10" s="52" t="str">
        <f ca="1">IF(J10="","",(INDEX(Raw!A:A,MATCH(J10+4000,Raw!AB:AB,0))))</f>
        <v>Wellesley</v>
      </c>
      <c r="J10" s="59">
        <f>(IFERROR(IF(LARGE(Raw!AB:AB,A10+COUNTIF(Raw!C:C,"H"))-4000&gt;0,LARGE(Raw!AB:AB,A10+COUNTIF(Raw!C:C,"H"))-4000,""),""))</f>
        <v>849.99999860000025</v>
      </c>
      <c r="L10" s="3">
        <f t="shared" si="1"/>
        <v>7</v>
      </c>
      <c r="M10" s="52" t="str">
        <f>IF(O10="","",(INDEX(Raw!D:D,MATCH(O10+2000,Raw!AB:AB,0))))</f>
        <v>Dustin Baker</v>
      </c>
      <c r="N10" s="52" t="str">
        <f ca="1">IF(O10="","",(INDEX(Raw!A:A,MATCH(O10+2000,Raw!AB:AB,0))))</f>
        <v>Quincy</v>
      </c>
      <c r="O10" s="59">
        <f>(IFERROR(IF(LARGE(Raw!AB:AB,A10+COUNTIF(Raw!C:C,"H")+COUNTIF(Raw!C:C,"S"))-2000&gt;0,LARGE(Raw!AB:AB,A10+COUNTIF(Raw!C:C,"H")+COUNTIF(Raw!C:C,"S"))-2000,""),""))</f>
        <v>759.99999690000004</v>
      </c>
    </row>
    <row r="11" spans="1:15" x14ac:dyDescent="0.3">
      <c r="A11" s="52">
        <v>8</v>
      </c>
      <c r="B11" s="3">
        <f t="shared" si="2"/>
        <v>6</v>
      </c>
      <c r="C11" s="52" t="str">
        <f>IF(E11="","",(INDEX(Raw!D:D,MATCH(E11+6000,Raw!AB:AB,0))))</f>
        <v>James Hu</v>
      </c>
      <c r="D11" s="52" t="str">
        <f ca="1">IF(E11="","",(INDEX(Raw!A:A,MATCH(E11+6000,Raw!AB:AB,0))))</f>
        <v>Acton-Boxborough</v>
      </c>
      <c r="E11" s="59">
        <f>(IFERROR(IF(LARGE(Raw!AB:AB,A11)-6000&gt;0,LARGE(Raw!AB:AB,A11)-6000,""),""))</f>
        <v>819.99999969999953</v>
      </c>
      <c r="G11" s="3">
        <f t="shared" si="0"/>
        <v>7</v>
      </c>
      <c r="H11" s="52" t="str">
        <f>IF(J11="","",(INDEX(Raw!D:D,MATCH(J11+4000,Raw!AB:AB,0))))</f>
        <v>Allie Henderson</v>
      </c>
      <c r="I11" s="52" t="str">
        <f ca="1">IF(J11="","",(INDEX(Raw!A:A,MATCH(J11+4000,Raw!AB:AB,0))))</f>
        <v>Pittsfield</v>
      </c>
      <c r="J11" s="59">
        <f>(IFERROR(IF(LARGE(Raw!AB:AB,A11+COUNTIF(Raw!C:C,"H"))-4000&gt;0,LARGE(Raw!AB:AB,A11+COUNTIF(Raw!C:C,"H"))-4000,""),""))</f>
        <v>844.99999320000006</v>
      </c>
      <c r="L11" s="3">
        <f t="shared" si="1"/>
        <v>8</v>
      </c>
      <c r="M11" s="52" t="str">
        <f>IF(O11="","",(INDEX(Raw!D:D,MATCH(O11+2000,Raw!AB:AB,0))))</f>
        <v>Ethan Tilley</v>
      </c>
      <c r="N11" s="52" t="str">
        <f ca="1">IF(O11="","",(INDEX(Raw!A:A,MATCH(O11+2000,Raw!AB:AB,0))))</f>
        <v>Austin Prep</v>
      </c>
      <c r="O11" s="59">
        <f>(IFERROR(IF(LARGE(Raw!AB:AB,A11+COUNTIF(Raw!C:C,"H")+COUNTIF(Raw!C:C,"S"))-2000&gt;0,LARGE(Raw!AB:AB,A11+COUNTIF(Raw!C:C,"H")+COUNTIF(Raw!C:C,"S"))-2000,""),""))</f>
        <v>754.99999040000012</v>
      </c>
    </row>
    <row r="12" spans="1:15" x14ac:dyDescent="0.3">
      <c r="A12" s="52">
        <v>9</v>
      </c>
      <c r="B12" s="3">
        <f t="shared" si="2"/>
        <v>6</v>
      </c>
      <c r="C12" s="52" t="str">
        <f>IF(E12="","",(INDEX(Raw!D:D,MATCH(E12+6000,Raw!AB:AB,0))))</f>
        <v>Mary Regan</v>
      </c>
      <c r="D12" s="52" t="str">
        <f ca="1">IF(E12="","",(INDEX(Raw!A:A,MATCH(E12+6000,Raw!AB:AB,0))))</f>
        <v>North Reading</v>
      </c>
      <c r="E12" s="59">
        <f>(IFERROR(IF(LARGE(Raw!AB:AB,A12)-6000&gt;0,LARGE(Raw!AB:AB,A12)-6000,""),""))</f>
        <v>819.99998630000027</v>
      </c>
      <c r="G12" s="3">
        <f t="shared" si="0"/>
        <v>7</v>
      </c>
      <c r="H12" s="52" t="str">
        <f>IF(J12="","",(INDEX(Raw!D:D,MATCH(J12+4000,Raw!AB:AB,0))))</f>
        <v>Spencer Casey</v>
      </c>
      <c r="I12" s="52" t="str">
        <f ca="1">IF(J12="","",(INDEX(Raw!A:A,MATCH(J12+4000,Raw!AB:AB,0))))</f>
        <v>Austin Prep</v>
      </c>
      <c r="J12" s="59">
        <f>(IFERROR(IF(LARGE(Raw!AB:AB,A12+COUNTIF(Raw!C:C,"H"))-4000&gt;0,LARGE(Raw!AB:AB,A12+COUNTIF(Raw!C:C,"H"))-4000,""),""))</f>
        <v>844.99999070000013</v>
      </c>
      <c r="L12" s="3">
        <f t="shared" si="1"/>
        <v>9</v>
      </c>
      <c r="M12" s="52" t="str">
        <f>IF(O12="","",(INDEX(Raw!D:D,MATCH(O12+2000,Raw!AB:AB,0))))</f>
        <v>Macarena Arrue Riofrio</v>
      </c>
      <c r="N12" s="52" t="str">
        <f ca="1">IF(O12="","",(INDEX(Raw!A:A,MATCH(O12+2000,Raw!AB:AB,0))))</f>
        <v>North Quincy</v>
      </c>
      <c r="O12" s="59">
        <f>(IFERROR(IF(LARGE(Raw!AB:AB,A12+COUNTIF(Raw!C:C,"H")+COUNTIF(Raw!C:C,"S"))-2000&gt;0,LARGE(Raw!AB:AB,A12+COUNTIF(Raw!C:C,"H")+COUNTIF(Raw!C:C,"S"))-2000,""),""))</f>
        <v>734.99999399999979</v>
      </c>
    </row>
    <row r="13" spans="1:15" x14ac:dyDescent="0.3">
      <c r="A13" s="52">
        <v>10</v>
      </c>
      <c r="B13" s="3">
        <f t="shared" si="2"/>
        <v>7</v>
      </c>
      <c r="C13" s="52" t="str">
        <f>IF(E13="","",(INDEX(Raw!D:D,MATCH(E13+6000,Raw!AB:AB,0))))</f>
        <v>Nicolas Asnes</v>
      </c>
      <c r="D13" s="52" t="str">
        <f ca="1">IF(E13="","",(INDEX(Raw!A:A,MATCH(E13+6000,Raw!AB:AB,0))))</f>
        <v>Silver Lake</v>
      </c>
      <c r="E13" s="59">
        <f>(IFERROR(IF(LARGE(Raw!AB:AB,A13)-6000&gt;0,LARGE(Raw!AB:AB,A13)-6000,""),""))</f>
        <v>813.29999029999999</v>
      </c>
      <c r="G13" s="3">
        <f t="shared" si="0"/>
        <v>8</v>
      </c>
      <c r="H13" s="52" t="str">
        <f>IF(J13="","",(INDEX(Raw!D:D,MATCH(J13+4000,Raw!AB:AB,0))))</f>
        <v>Clay Napurano</v>
      </c>
      <c r="I13" s="52" t="str">
        <f ca="1">IF(J13="","",(INDEX(Raw!A:A,MATCH(J13+4000,Raw!AB:AB,0))))</f>
        <v>Natick</v>
      </c>
      <c r="J13" s="59">
        <f>(IFERROR(IF(LARGE(Raw!AB:AB,A13+COUNTIF(Raw!C:C,"H"))-4000&gt;0,LARGE(Raw!AB:AB,A13+COUNTIF(Raw!C:C,"H"))-4000,""),""))</f>
        <v>839.99999480000042</v>
      </c>
      <c r="L13" s="3">
        <f t="shared" si="1"/>
        <v>10</v>
      </c>
      <c r="M13" s="52" t="str">
        <f>IF(O13="","",(INDEX(Raw!D:D,MATCH(O13+2000,Raw!AB:AB,0))))</f>
        <v>Ronan Fulcher</v>
      </c>
      <c r="N13" s="52" t="str">
        <f ca="1">IF(O13="","",(INDEX(Raw!A:A,MATCH(O13+2000,Raw!AB:AB,0))))</f>
        <v>Sharon</v>
      </c>
      <c r="O13" s="59">
        <f>(IFERROR(IF(LARGE(Raw!AB:AB,A13+COUNTIF(Raw!C:C,"H")+COUNTIF(Raw!C:C,"S"))-2000&gt;0,LARGE(Raw!AB:AB,A13+COUNTIF(Raw!C:C,"H")+COUNTIF(Raw!C:C,"S"))-2000,""),""))</f>
        <v>719.99999519999983</v>
      </c>
    </row>
    <row r="14" spans="1:15" x14ac:dyDescent="0.3">
      <c r="A14" s="52">
        <v>11</v>
      </c>
      <c r="B14" s="3">
        <f t="shared" si="2"/>
        <v>8</v>
      </c>
      <c r="C14" s="52" t="str">
        <f>IF(E14="","",(INDEX(Raw!D:D,MATCH(E14+6000,Raw!AB:AB,0))))</f>
        <v>Alisha Tran</v>
      </c>
      <c r="D14" s="52" t="str">
        <f ca="1">IF(E14="","",(INDEX(Raw!A:A,MATCH(E14+6000,Raw!AB:AB,0))))</f>
        <v>North Quincy</v>
      </c>
      <c r="E14" s="59">
        <f>(IFERROR(IF(LARGE(Raw!AB:AB,A14)-6000&gt;0,LARGE(Raw!AB:AB,A14)-6000,""),""))</f>
        <v>809.99999440000011</v>
      </c>
      <c r="G14" s="3">
        <f t="shared" si="0"/>
        <v>9</v>
      </c>
      <c r="H14" s="52" t="str">
        <f>IF(J14="","",(INDEX(Raw!D:D,MATCH(J14+4000,Raw!AB:AB,0))))</f>
        <v>Brianna Doucette</v>
      </c>
      <c r="I14" s="52" t="str">
        <f ca="1">IF(J14="","",(INDEX(Raw!A:A,MATCH(J14+4000,Raw!AB:AB,0))))</f>
        <v>Ashland</v>
      </c>
      <c r="J14" s="59">
        <f>(IFERROR(IF(LARGE(Raw!AB:AB,A14+COUNTIF(Raw!C:C,"H"))-4000&gt;0,LARGE(Raw!AB:AB,A14+COUNTIF(Raw!C:C,"H"))-4000,""),""))</f>
        <v>834.99999800000023</v>
      </c>
      <c r="L14" s="3">
        <f t="shared" si="1"/>
        <v>11</v>
      </c>
      <c r="M14" s="52" t="str">
        <f>IF(O14="","",(INDEX(Raw!D:D,MATCH(O14+2000,Raw!AB:AB,0))))</f>
        <v>Isabel Murphy</v>
      </c>
      <c r="N14" s="52" t="str">
        <f ca="1">IF(O14="","",(INDEX(Raw!A:A,MATCH(O14+2000,Raw!AB:AB,0))))</f>
        <v>SABIS International</v>
      </c>
      <c r="O14" s="59">
        <f>(IFERROR(IF(LARGE(Raw!AB:AB,A14+COUNTIF(Raw!C:C,"H")+COUNTIF(Raw!C:C,"S"))-2000&gt;0,LARGE(Raw!AB:AB,A14+COUNTIF(Raw!C:C,"H")+COUNTIF(Raw!C:C,"S"))-2000,""),""))</f>
        <v>709.99999119999984</v>
      </c>
    </row>
    <row r="15" spans="1:15" x14ac:dyDescent="0.3">
      <c r="A15" s="52">
        <v>12</v>
      </c>
      <c r="B15" s="3">
        <f t="shared" si="2"/>
        <v>9</v>
      </c>
      <c r="C15" s="52" t="str">
        <f>IF(E15="","",(INDEX(Raw!D:D,MATCH(E15+6000,Raw!AB:AB,0))))</f>
        <v>Brian Lavinio</v>
      </c>
      <c r="D15" s="52" t="str">
        <f ca="1">IF(E15="","",(INDEX(Raw!A:A,MATCH(E15+6000,Raw!AB:AB,0))))</f>
        <v>Pittsfield</v>
      </c>
      <c r="E15" s="59">
        <f>(IFERROR(IF(LARGE(Raw!AB:AB,A15)-6000&gt;0,LARGE(Raw!AB:AB,A15)-6000,""),""))</f>
        <v>804.99999370000023</v>
      </c>
      <c r="G15" s="3">
        <f t="shared" si="0"/>
        <v>9</v>
      </c>
      <c r="H15" s="52" t="str">
        <f>IF(J15="","",(INDEX(Raw!D:D,MATCH(J15+4000,Raw!AB:AB,0))))</f>
        <v>George Bissell</v>
      </c>
      <c r="I15" s="52" t="str">
        <f ca="1">IF(J15="","",(INDEX(Raw!A:A,MATCH(J15+4000,Raw!AB:AB,0))))</f>
        <v>Pittsfield</v>
      </c>
      <c r="J15" s="59">
        <f>(IFERROR(IF(LARGE(Raw!AB:AB,A15+COUNTIF(Raw!C:C,"H"))-4000&gt;0,LARGE(Raw!AB:AB,A15+COUNTIF(Raw!C:C,"H"))-4000,""),""))</f>
        <v>834.99999329999991</v>
      </c>
      <c r="L15" s="3">
        <f t="shared" si="1"/>
        <v>12</v>
      </c>
      <c r="M15" s="52" t="str">
        <f>IF(O15="","",(INDEX(Raw!D:D,MATCH(O15+2000,Raw!AB:AB,0))))</f>
        <v>Michael Graziano</v>
      </c>
      <c r="N15" s="52" t="str">
        <f ca="1">IF(O15="","",(INDEX(Raw!A:A,MATCH(O15+2000,Raw!AB:AB,0))))</f>
        <v>SABIS International</v>
      </c>
      <c r="O15" s="59">
        <f>(IFERROR(IF(LARGE(Raw!AB:AB,A15+COUNTIF(Raw!C:C,"H")+COUNTIF(Raw!C:C,"S"))-2000&gt;0,LARGE(Raw!AB:AB,A15+COUNTIF(Raw!C:C,"H")+COUNTIF(Raw!C:C,"S"))-2000,""),""))</f>
        <v>684.99999109999999</v>
      </c>
    </row>
    <row r="16" spans="1:15" x14ac:dyDescent="0.3">
      <c r="A16" s="52">
        <v>13</v>
      </c>
      <c r="B16" s="3">
        <f t="shared" si="2"/>
        <v>10</v>
      </c>
      <c r="C16" s="52" t="str">
        <f>IF(E16="","",(INDEX(Raw!D:D,MATCH(E16+6000,Raw!AB:AB,0))))</f>
        <v>Adam Gendreau</v>
      </c>
      <c r="D16" s="52" t="str">
        <f ca="1">IF(E16="","",(INDEX(Raw!A:A,MATCH(E16+6000,Raw!AB:AB,0))))</f>
        <v>Franklin</v>
      </c>
      <c r="E16" s="59">
        <f>(IFERROR(IF(LARGE(Raw!AB:AB,A16)-6000&gt;0,LARGE(Raw!AB:AB,A16)-6000,""),""))</f>
        <v>799.99999649999972</v>
      </c>
      <c r="G16" s="3">
        <f t="shared" si="0"/>
        <v>10</v>
      </c>
      <c r="H16" s="52" t="str">
        <f>IF(J16="","",(INDEX(Raw!D:D,MATCH(J16+4000,Raw!AB:AB,0))))</f>
        <v>Nicholas Chafy</v>
      </c>
      <c r="I16" s="52" t="str">
        <f ca="1">IF(J16="","",(INDEX(Raw!A:A,MATCH(J16+4000,Raw!AB:AB,0))))</f>
        <v>Acton-Boxborough</v>
      </c>
      <c r="J16" s="59">
        <f>(IFERROR(IF(LARGE(Raw!AB:AB,A16+COUNTIF(Raw!C:C,"H"))-4000&gt;0,LARGE(Raw!AB:AB,A16+COUNTIF(Raw!C:C,"H"))-4000,""),""))</f>
        <v>814.99999939999998</v>
      </c>
      <c r="L16" s="3">
        <f t="shared" si="1"/>
        <v>13</v>
      </c>
      <c r="M16" s="52" t="str">
        <f>IF(O16="","",(INDEX(Raw!D:D,MATCH(O16+2000,Raw!AB:AB,0))))</f>
        <v>Skye Matranga</v>
      </c>
      <c r="N16" s="52" t="str">
        <f ca="1">IF(O16="","",(INDEX(Raw!A:A,MATCH(O16+2000,Raw!AB:AB,0))))</f>
        <v>Quincy</v>
      </c>
      <c r="O16" s="59">
        <f>(IFERROR(IF(LARGE(Raw!AB:AB,A16+COUNTIF(Raw!C:C,"H")+COUNTIF(Raw!C:C,"S"))-2000&gt;0,LARGE(Raw!AB:AB,A16+COUNTIF(Raw!C:C,"H")+COUNTIF(Raw!C:C,"S"))-2000,""),""))</f>
        <v>664.99999669999988</v>
      </c>
    </row>
    <row r="17" spans="1:15" x14ac:dyDescent="0.3">
      <c r="A17" s="52">
        <v>14</v>
      </c>
      <c r="B17" s="3">
        <f t="shared" si="2"/>
        <v>11</v>
      </c>
      <c r="C17" s="52" t="str">
        <f>IF(E17="","",(INDEX(Raw!D:D,MATCH(E17+6000,Raw!AB:AB,0))))</f>
        <v>Javier Lopez</v>
      </c>
      <c r="D17" s="52" t="str">
        <f ca="1">IF(E17="","",(INDEX(Raw!A:A,MATCH(E17+6000,Raw!AB:AB,0))))</f>
        <v>Wellesley</v>
      </c>
      <c r="E17" s="59">
        <f>(IFERROR(IF(LARGE(Raw!AB:AB,A17)-6000&gt;0,LARGE(Raw!AB:AB,A17)-6000,""),""))</f>
        <v>789.99999889999981</v>
      </c>
      <c r="G17" s="3">
        <f t="shared" si="0"/>
        <v>11</v>
      </c>
      <c r="H17" s="52" t="str">
        <f>IF(J17="","",(INDEX(Raw!D:D,MATCH(J17+4000,Raw!AB:AB,0))))</f>
        <v>Britney Zheng</v>
      </c>
      <c r="I17" s="52" t="str">
        <f ca="1">IF(J17="","",(INDEX(Raw!A:A,MATCH(J17+4000,Raw!AB:AB,0))))</f>
        <v>North Quincy</v>
      </c>
      <c r="J17" s="59">
        <f>(IFERROR(IF(LARGE(Raw!AB:AB,A17+COUNTIF(Raw!C:C,"H"))-4000&gt;0,LARGE(Raw!AB:AB,A17+COUNTIF(Raw!C:C,"H"))-4000,""),""))</f>
        <v>809.99999430000025</v>
      </c>
      <c r="L17" s="3">
        <f t="shared" si="1"/>
        <v>13</v>
      </c>
      <c r="M17" s="52" t="str">
        <f>IF(O17="","",(INDEX(Raw!D:D,MATCH(O17+2000,Raw!AB:AB,0))))</f>
        <v>Lydia Chan</v>
      </c>
      <c r="N17" s="52" t="str">
        <f ca="1">IF(O17="","",(INDEX(Raw!A:A,MATCH(O17+2000,Raw!AB:AB,0))))</f>
        <v>North Quincy</v>
      </c>
      <c r="O17" s="59">
        <f>(IFERROR(IF(LARGE(Raw!AB:AB,A17+COUNTIF(Raw!C:C,"H")+COUNTIF(Raw!C:C,"S"))-2000&gt;0,LARGE(Raw!AB:AB,A17+COUNTIF(Raw!C:C,"H")+COUNTIF(Raw!C:C,"S"))-2000,""),""))</f>
        <v>664.99999380000008</v>
      </c>
    </row>
    <row r="18" spans="1:15" x14ac:dyDescent="0.3">
      <c r="A18" s="52">
        <v>15</v>
      </c>
      <c r="B18" s="3">
        <f t="shared" si="2"/>
        <v>11</v>
      </c>
      <c r="C18" s="52" t="str">
        <f>IF(E18="","",(INDEX(Raw!D:D,MATCH(E18+6000,Raw!AB:AB,0))))</f>
        <v>Aditya Kansal</v>
      </c>
      <c r="D18" s="52" t="str">
        <f ca="1">IF(E18="","",(INDEX(Raw!A:A,MATCH(E18+6000,Raw!AB:AB,0))))</f>
        <v>Ashland</v>
      </c>
      <c r="E18" s="59">
        <f>(IFERROR(IF(LARGE(Raw!AB:AB,A18)-6000&gt;0,LARGE(Raw!AB:AB,A18)-6000,""),""))</f>
        <v>789.99999829999979</v>
      </c>
      <c r="G18" s="3">
        <f t="shared" si="0"/>
        <v>12</v>
      </c>
      <c r="H18" s="52" t="str">
        <f>IF(J18="","",(INDEX(Raw!D:D,MATCH(J18+4000,Raw!AB:AB,0))))</f>
        <v>Ethan McCarthy</v>
      </c>
      <c r="I18" s="52" t="str">
        <f ca="1">IF(J18="","",(INDEX(Raw!A:A,MATCH(J18+4000,Raw!AB:AB,0))))</f>
        <v>Franklin</v>
      </c>
      <c r="J18" s="59">
        <f>(IFERROR(IF(LARGE(Raw!AB:AB,A18+COUNTIF(Raw!C:C,"H"))-4000&gt;0,LARGE(Raw!AB:AB,A18+COUNTIF(Raw!C:C,"H"))-4000,""),""))</f>
        <v>799.99999610000032</v>
      </c>
      <c r="L18" s="3">
        <f t="shared" si="1"/>
        <v>14</v>
      </c>
      <c r="M18" s="52" t="str">
        <f>IF(O18="","",(INDEX(Raw!D:D,MATCH(O18+2000,Raw!AB:AB,0))))</f>
        <v>Christina Brady</v>
      </c>
      <c r="N18" s="52" t="str">
        <f ca="1">IF(O18="","",(INDEX(Raw!A:A,MATCH(O18+2000,Raw!AB:AB,0))))</f>
        <v>Milford</v>
      </c>
      <c r="O18" s="59">
        <f>(IFERROR(IF(LARGE(Raw!AB:AB,A18+COUNTIF(Raw!C:C,"H")+COUNTIF(Raw!C:C,"S"))-2000&gt;0,LARGE(Raw!AB:AB,A18+COUNTIF(Raw!C:C,"H")+COUNTIF(Raw!C:C,"S"))-2000,""),""))</f>
        <v>639.99999200000002</v>
      </c>
    </row>
    <row r="19" spans="1:15" x14ac:dyDescent="0.3">
      <c r="A19" s="52">
        <v>16</v>
      </c>
      <c r="B19" s="3">
        <f t="shared" si="2"/>
        <v>12</v>
      </c>
      <c r="C19" s="52" t="str">
        <f>IF(E19="","",(INDEX(Raw!D:D,MATCH(E19+6000,Raw!AB:AB,0))))</f>
        <v>Toan Luong</v>
      </c>
      <c r="D19" s="52" t="str">
        <f ca="1">IF(E19="","",(INDEX(Raw!A:A,MATCH(E19+6000,Raw!AB:AB,0))))</f>
        <v>Quincy</v>
      </c>
      <c r="E19" s="59">
        <f>(IFERROR(IF(LARGE(Raw!AB:AB,A19)-6000&gt;0,LARGE(Raw!AB:AB,A19)-6000,""),""))</f>
        <v>784.99999740000021</v>
      </c>
      <c r="G19" s="3">
        <f t="shared" si="0"/>
        <v>12</v>
      </c>
      <c r="H19" s="52" t="str">
        <f>IF(J19="","",(INDEX(Raw!D:D,MATCH(J19+4000,Raw!AB:AB,0))))</f>
        <v>Rachel Deng</v>
      </c>
      <c r="I19" s="52" t="str">
        <f ca="1">IF(J19="","",(INDEX(Raw!A:A,MATCH(J19+4000,Raw!AB:AB,0))))</f>
        <v>Natick</v>
      </c>
      <c r="J19" s="59">
        <f>(IFERROR(IF(LARGE(Raw!AB:AB,A19+COUNTIF(Raw!C:C,"H"))-4000&gt;0,LARGE(Raw!AB:AB,A19+COUNTIF(Raw!C:C,"H"))-4000,""),""))</f>
        <v>799.99999490000027</v>
      </c>
      <c r="L19" s="3">
        <f t="shared" si="1"/>
        <v>15</v>
      </c>
      <c r="M19" s="52" t="str">
        <f>IF(O19="","",(INDEX(Raw!D:D,MATCH(O19+2000,Raw!AB:AB,0))))</f>
        <v>William Lydon</v>
      </c>
      <c r="N19" s="52" t="str">
        <f ca="1">IF(O19="","",(INDEX(Raw!A:A,MATCH(O19+2000,Raw!AB:AB,0))))</f>
        <v>North Quincy</v>
      </c>
      <c r="O19" s="59">
        <f>(IFERROR(IF(LARGE(Raw!AB:AB,A19+COUNTIF(Raw!C:C,"H")+COUNTIF(Raw!C:C,"S"))-2000&gt;0,LARGE(Raw!AB:AB,A19+COUNTIF(Raw!C:C,"H")+COUNTIF(Raw!C:C,"S"))-2000,""),""))</f>
        <v>629.99999389999994</v>
      </c>
    </row>
    <row r="20" spans="1:15" x14ac:dyDescent="0.3">
      <c r="A20" s="52">
        <v>17</v>
      </c>
      <c r="B20" s="3">
        <f t="shared" si="2"/>
        <v>12</v>
      </c>
      <c r="C20" s="52" t="str">
        <f>IF(E20="","",(INDEX(Raw!D:D,MATCH(E20+6000,Raw!AB:AB,0))))</f>
        <v>Roy Watson</v>
      </c>
      <c r="D20" s="52" t="str">
        <f ca="1">IF(E20="","",(INDEX(Raw!A:A,MATCH(E20+6000,Raw!AB:AB,0))))</f>
        <v>SABIS International</v>
      </c>
      <c r="E20" s="59">
        <f>(IFERROR(IF(LARGE(Raw!AB:AB,A20)-6000&gt;0,LARGE(Raw!AB:AB,A20)-6000,""),""))</f>
        <v>784.99999170000046</v>
      </c>
      <c r="G20" s="3">
        <f t="shared" si="0"/>
        <v>13</v>
      </c>
      <c r="H20" s="52" t="str">
        <f>IF(J20="","",(INDEX(Raw!D:D,MATCH(J20+4000,Raw!AB:AB,0))))</f>
        <v>Joseph Amendolare</v>
      </c>
      <c r="I20" s="52" t="str">
        <f ca="1">IF(J20="","",(INDEX(Raw!A:A,MATCH(J20+4000,Raw!AB:AB,0))))</f>
        <v>Quincy</v>
      </c>
      <c r="J20" s="59">
        <f>(IFERROR(IF(LARGE(Raw!AB:AB,A20+COUNTIF(Raw!C:C,"H"))-4000&gt;0,LARGE(Raw!AB:AB,A20+COUNTIF(Raw!C:C,"H"))-4000,""),""))</f>
        <v>743.29999719999978</v>
      </c>
      <c r="L20" s="3">
        <f t="shared" si="1"/>
        <v>15</v>
      </c>
      <c r="M20" s="52" t="str">
        <f>IF(O20="","",(INDEX(Raw!D:D,MATCH(O20+2000,Raw!AB:AB,0))))</f>
        <v>Cristielly Prado</v>
      </c>
      <c r="N20" s="52" t="str">
        <f ca="1">IF(O20="","",(INDEX(Raw!A:A,MATCH(O20+2000,Raw!AB:AB,0))))</f>
        <v>Milford</v>
      </c>
      <c r="O20" s="59">
        <f>(IFERROR(IF(LARGE(Raw!AB:AB,A20+COUNTIF(Raw!C:C,"H")+COUNTIF(Raw!C:C,"S"))-2000&gt;0,LARGE(Raw!AB:AB,A20+COUNTIF(Raw!C:C,"H")+COUNTIF(Raw!C:C,"S"))-2000,""),""))</f>
        <v>629.99999209999987</v>
      </c>
    </row>
    <row r="21" spans="1:15" x14ac:dyDescent="0.3">
      <c r="A21" s="52">
        <v>18</v>
      </c>
      <c r="B21" s="3">
        <f t="shared" si="2"/>
        <v>13</v>
      </c>
      <c r="C21" s="52" t="str">
        <f>IF(E21="","",(INDEX(Raw!D:D,MATCH(E21+6000,Raw!AB:AB,0))))</f>
        <v>Emma Koskovich</v>
      </c>
      <c r="D21" s="52" t="str">
        <f ca="1">IF(E21="","",(INDEX(Raw!A:A,MATCH(E21+6000,Raw!AB:AB,0))))</f>
        <v>Natick</v>
      </c>
      <c r="E21" s="59">
        <f>(IFERROR(IF(LARGE(Raw!AB:AB,A21)-6000&gt;0,LARGE(Raw!AB:AB,A21)-6000,""),""))</f>
        <v>779.99999509999998</v>
      </c>
      <c r="G21" s="3">
        <f t="shared" si="0"/>
        <v>14</v>
      </c>
      <c r="H21" s="52" t="str">
        <f>IF(J21="","",(INDEX(Raw!D:D,MATCH(J21+4000,Raw!AB:AB,0))))</f>
        <v>Matthew Spittler</v>
      </c>
      <c r="I21" s="52" t="str">
        <f ca="1">IF(J21="","",(INDEX(Raw!A:A,MATCH(J21+4000,Raw!AB:AB,0))))</f>
        <v>Milford</v>
      </c>
      <c r="J21" s="59">
        <f>(IFERROR(IF(LARGE(Raw!AB:AB,A21+COUNTIF(Raw!C:C,"H"))-4000&gt;0,LARGE(Raw!AB:AB,A21+COUNTIF(Raw!C:C,"H"))-4000,""),""))</f>
        <v>739.99999240000034</v>
      </c>
      <c r="L21" s="3">
        <f t="shared" si="1"/>
        <v>16</v>
      </c>
      <c r="M21" s="52" t="str">
        <f>IF(O21="","",(INDEX(Raw!D:D,MATCH(O21+2000,Raw!AB:AB,0))))</f>
        <v>Ajay Karthik</v>
      </c>
      <c r="N21" s="52" t="str">
        <f ca="1">IF(O21="","",(INDEX(Raw!A:A,MATCH(O21+2000,Raw!AB:AB,0))))</f>
        <v>Acton-Boxborough</v>
      </c>
      <c r="O21" s="59">
        <f>(IFERROR(IF(LARGE(Raw!AB:AB,A21+COUNTIF(Raw!C:C,"H")+COUNTIF(Raw!C:C,"S"))-2000&gt;0,LARGE(Raw!AB:AB,A21+COUNTIF(Raw!C:C,"H")+COUNTIF(Raw!C:C,"S"))-2000,""),""))</f>
        <v>544.99999920000027</v>
      </c>
    </row>
    <row r="22" spans="1:15" x14ac:dyDescent="0.3">
      <c r="A22" s="52">
        <v>19</v>
      </c>
      <c r="B22" s="3">
        <f t="shared" si="2"/>
        <v>14</v>
      </c>
      <c r="C22" s="52" t="str">
        <f>IF(E22="","",(INDEX(Raw!D:D,MATCH(E22+6000,Raw!AB:AB,0))))</f>
        <v>Powell Zhang</v>
      </c>
      <c r="D22" s="52" t="str">
        <f ca="1">IF(E22="","",(INDEX(Raw!A:A,MATCH(E22+6000,Raw!AB:AB,0))))</f>
        <v>Lexington</v>
      </c>
      <c r="E22" s="59">
        <f>(IFERROR(IF(LARGE(Raw!AB:AB,A22)-6000&gt;0,LARGE(Raw!AB:AB,A22)-6000,""),""))</f>
        <v>774.99998959999994</v>
      </c>
      <c r="G22" s="3">
        <f t="shared" si="0"/>
        <v>14</v>
      </c>
      <c r="H22" s="52" t="str">
        <f>IF(J22="","",(INDEX(Raw!D:D,MATCH(J22+4000,Raw!AB:AB,0))))</f>
        <v>Jacob Belcher</v>
      </c>
      <c r="I22" s="52" t="str">
        <f ca="1">IF(J22="","",(INDEX(Raw!A:A,MATCH(J22+4000,Raw!AB:AB,0))))</f>
        <v>Silver Lake</v>
      </c>
      <c r="J22" s="59">
        <f>(IFERROR(IF(LARGE(Raw!AB:AB,A22+COUNTIF(Raw!C:C,"H"))-4000&gt;0,LARGE(Raw!AB:AB,A22+COUNTIF(Raw!C:C,"H"))-4000,""),""))</f>
        <v>739.99999000000025</v>
      </c>
      <c r="L22" s="3">
        <f t="shared" si="1"/>
        <v>17</v>
      </c>
      <c r="M22" s="52" t="str">
        <f>IF(O22="","",(INDEX(Raw!D:D,MATCH(O22+2000,Raw!AB:AB,0))))</f>
        <v>Alon Efroni</v>
      </c>
      <c r="N22" s="52" t="str">
        <f ca="1">IF(O22="","",(INDEX(Raw!A:A,MATCH(O22+2000,Raw!AB:AB,0))))</f>
        <v>Ashland</v>
      </c>
      <c r="O22" s="59">
        <f>(IFERROR(IF(LARGE(Raw!AB:AB,A22+COUNTIF(Raw!C:C,"H")+COUNTIF(Raw!C:C,"S"))-2000&gt;0,LARGE(Raw!AB:AB,A22+COUNTIF(Raw!C:C,"H")+COUNTIF(Raw!C:C,"S"))-2000,""),""))</f>
        <v>524.99999769999977</v>
      </c>
    </row>
    <row r="23" spans="1:15" x14ac:dyDescent="0.3">
      <c r="A23" s="52">
        <v>20</v>
      </c>
      <c r="B23" s="3">
        <f t="shared" si="2"/>
        <v>15</v>
      </c>
      <c r="C23" s="52" t="str">
        <f>IF(E23="","",(INDEX(Raw!D:D,MATCH(E23+6000,Raw!AB:AB,0))))</f>
        <v>Alexandra Krylova</v>
      </c>
      <c r="D23" s="52" t="str">
        <f ca="1">IF(E23="","",(INDEX(Raw!A:A,MATCH(E23+6000,Raw!AB:AB,0))))</f>
        <v>Franklin</v>
      </c>
      <c r="E23" s="59">
        <f>(IFERROR(IF(LARGE(Raw!AB:AB,A23)-6000&gt;0,LARGE(Raw!AB:AB,A23)-6000,""),""))</f>
        <v>773.29999659999976</v>
      </c>
      <c r="G23" s="3">
        <f t="shared" si="0"/>
        <v>15</v>
      </c>
      <c r="H23" s="52" t="str">
        <f>IF(J23="","",(INDEX(Raw!D:D,MATCH(J23+4000,Raw!AB:AB,0))))</f>
        <v>Olivia Bogiages</v>
      </c>
      <c r="I23" s="52" t="str">
        <f ca="1">IF(J23="","",(INDEX(Raw!A:A,MATCH(J23+4000,Raw!AB:AB,0))))</f>
        <v>Wellesley</v>
      </c>
      <c r="J23" s="59">
        <f>(IFERROR(IF(LARGE(Raw!AB:AB,A23+COUNTIF(Raw!C:C,"H"))-4000&gt;0,LARGE(Raw!AB:AB,A23+COUNTIF(Raw!C:C,"H"))-4000,""),""))</f>
        <v>733.29999870000029</v>
      </c>
      <c r="L23" s="3">
        <f t="shared" si="1"/>
        <v>18</v>
      </c>
      <c r="M23" s="52" t="str">
        <f>IF(O23="","",(INDEX(Raw!D:D,MATCH(O23+2000,Raw!AB:AB,0))))</f>
        <v>Parth Mathur</v>
      </c>
      <c r="N23" s="52" t="str">
        <f ca="1">IF(O23="","",(INDEX(Raw!A:A,MATCH(O23+2000,Raw!AB:AB,0))))</f>
        <v>Acton-Boxborough</v>
      </c>
      <c r="O23" s="59">
        <f>(IFERROR(IF(LARGE(Raw!AB:AB,A23+COUNTIF(Raw!C:C,"H")+COUNTIF(Raw!C:C,"S"))-2000&gt;0,LARGE(Raw!AB:AB,A23+COUNTIF(Raw!C:C,"H")+COUNTIF(Raw!C:C,"S"))-2000,""),""))</f>
        <v>494.99999909999997</v>
      </c>
    </row>
    <row r="24" spans="1:15" x14ac:dyDescent="0.3">
      <c r="A24" s="52">
        <v>21</v>
      </c>
      <c r="B24" s="3">
        <f t="shared" si="2"/>
        <v>16</v>
      </c>
      <c r="C24" s="52" t="str">
        <f>IF(E24="","",(INDEX(Raw!D:D,MATCH(E24+6000,Raw!AB:AB,0))))</f>
        <v>Maria Aliberti</v>
      </c>
      <c r="D24" s="52" t="str">
        <f ca="1">IF(E24="","",(INDEX(Raw!A:A,MATCH(E24+6000,Raw!AB:AB,0))))</f>
        <v>Matignon</v>
      </c>
      <c r="E24" s="59">
        <f>(IFERROR(IF(LARGE(Raw!AB:AB,A24)-6000&gt;0,LARGE(Raw!AB:AB,A24)-6000,""),""))</f>
        <v>764.99998760000017</v>
      </c>
      <c r="G24" s="3">
        <f t="shared" si="0"/>
        <v>16</v>
      </c>
      <c r="H24" s="52" t="str">
        <f>IF(J24="","",(INDEX(Raw!D:D,MATCH(J24+4000,Raw!AB:AB,0))))</f>
        <v>Rachel Wang</v>
      </c>
      <c r="I24" s="52" t="str">
        <f ca="1">IF(J24="","",(INDEX(Raw!A:A,MATCH(J24+4000,Raw!AB:AB,0))))</f>
        <v>Milford</v>
      </c>
      <c r="J24" s="59">
        <f>(IFERROR(IF(LARGE(Raw!AB:AB,A24+COUNTIF(Raw!C:C,"H"))-4000&gt;0,LARGE(Raw!AB:AB,A24+COUNTIF(Raw!C:C,"H"))-4000,""),""))</f>
        <v>719.99999229999958</v>
      </c>
      <c r="L24" s="3">
        <f t="shared" si="1"/>
        <v>19</v>
      </c>
      <c r="M24" s="52" t="str">
        <f>IF(O24="","",(INDEX(Raw!D:D,MATCH(O24+2000,Raw!AB:AB,0))))</f>
        <v>Haley Long</v>
      </c>
      <c r="N24" s="52" t="str">
        <f ca="1">IF(O24="","",(INDEX(Raw!A:A,MATCH(O24+2000,Raw!AB:AB,0))))</f>
        <v>SABIS International</v>
      </c>
      <c r="O24" s="59">
        <f>(IFERROR(IF(LARGE(Raw!AB:AB,A24+COUNTIF(Raw!C:C,"H")+COUNTIF(Raw!C:C,"S"))-2000&gt;0,LARGE(Raw!AB:AB,A24+COUNTIF(Raw!C:C,"H")+COUNTIF(Raw!C:C,"S"))-2000,""),""))</f>
        <v>474.99999130000015</v>
      </c>
    </row>
    <row r="25" spans="1:15" x14ac:dyDescent="0.3">
      <c r="A25" s="52">
        <v>22</v>
      </c>
      <c r="B25" s="3">
        <f t="shared" si="2"/>
        <v>17</v>
      </c>
      <c r="C25" s="52" t="str">
        <f>IF(E25="","",(INDEX(Raw!D:D,MATCH(E25+6000,Raw!AB:AB,0))))</f>
        <v>Alexandra Aranovich</v>
      </c>
      <c r="D25" s="52" t="str">
        <f ca="1">IF(E25="","",(INDEX(Raw!A:A,MATCH(E25+6000,Raw!AB:AB,0))))</f>
        <v>Sharon</v>
      </c>
      <c r="E25" s="59">
        <f>(IFERROR(IF(LARGE(Raw!AB:AB,A25)-6000&gt;0,LARGE(Raw!AB:AB,A25)-6000,""),""))</f>
        <v>763.29999560000033</v>
      </c>
      <c r="G25" s="3">
        <f t="shared" si="0"/>
        <v>16</v>
      </c>
      <c r="H25" s="52" t="str">
        <f>IF(J25="","",(INDEX(Raw!D:D,MATCH(J25+4000,Raw!AB:AB,0))))</f>
        <v>Victoria Withycombe</v>
      </c>
      <c r="I25" s="52" t="str">
        <f ca="1">IF(J25="","",(INDEX(Raw!A:A,MATCH(J25+4000,Raw!AB:AB,0))))</f>
        <v>Austin Prep</v>
      </c>
      <c r="J25" s="59">
        <f>(IFERROR(IF(LARGE(Raw!AB:AB,A25+COUNTIF(Raw!C:C,"H"))-4000&gt;0,LARGE(Raw!AB:AB,A25+COUNTIF(Raw!C:C,"H"))-4000,""),""))</f>
        <v>719.99999050000042</v>
      </c>
      <c r="L25" s="3">
        <f t="shared" si="1"/>
        <v>20</v>
      </c>
      <c r="M25" s="52" t="str">
        <f>IF(O25="","",(INDEX(Raw!D:D,MATCH(O25+2000,Raw!AB:AB,0))))</f>
        <v>Christopher Lainez</v>
      </c>
      <c r="N25" s="52" t="str">
        <f ca="1">IF(O25="","",(INDEX(Raw!A:A,MATCH(O25+2000,Raw!AB:AB,0))))</f>
        <v>Milford</v>
      </c>
      <c r="O25" s="59">
        <f>(IFERROR(IF(LARGE(Raw!AB:AB,A25+COUNTIF(Raw!C:C,"H")+COUNTIF(Raw!C:C,"S"))-2000&gt;0,LARGE(Raw!AB:AB,A25+COUNTIF(Raw!C:C,"H")+COUNTIF(Raw!C:C,"S"))-2000,""),""))</f>
        <v>439.99999220000018</v>
      </c>
    </row>
    <row r="26" spans="1:15" x14ac:dyDescent="0.3">
      <c r="A26" s="52">
        <v>23</v>
      </c>
      <c r="B26" s="3">
        <f t="shared" si="2"/>
        <v>18</v>
      </c>
      <c r="C26" s="52" t="str">
        <f>IF(E26="","",(INDEX(Raw!D:D,MATCH(E26+6000,Raw!AB:AB,0))))</f>
        <v>Maanasa Dhavala</v>
      </c>
      <c r="D26" s="52" t="str">
        <f ca="1">IF(E26="","",(INDEX(Raw!A:A,MATCH(E26+6000,Raw!AB:AB,0))))</f>
        <v>Ashland</v>
      </c>
      <c r="E26" s="59">
        <f>(IFERROR(IF(LARGE(Raw!AB:AB,A26)-6000&gt;0,LARGE(Raw!AB:AB,A26)-6000,""),""))</f>
        <v>759.99999819999994</v>
      </c>
      <c r="G26" s="3">
        <f t="shared" si="0"/>
        <v>17</v>
      </c>
      <c r="H26" s="52" t="str">
        <f>IF(J26="","",(INDEX(Raw!D:D,MATCH(J26+4000,Raw!AB:AB,0))))</f>
        <v>Ivan Shabalin</v>
      </c>
      <c r="I26" s="52" t="str">
        <f ca="1">IF(J26="","",(INDEX(Raw!A:A,MATCH(J26+4000,Raw!AB:AB,0))))</f>
        <v>Ashland</v>
      </c>
      <c r="J26" s="59">
        <f>(IFERROR(IF(LARGE(Raw!AB:AB,A26+COUNTIF(Raw!C:C,"H"))-4000&gt;0,LARGE(Raw!AB:AB,A26+COUNTIF(Raw!C:C,"H"))-4000,""),""))</f>
        <v>714.99999790000038</v>
      </c>
      <c r="L26" s="3">
        <f t="shared" si="1"/>
        <v>21</v>
      </c>
      <c r="M26" s="52" t="str">
        <f>IF(O26="","",(INDEX(Raw!D:D,MATCH(O26+2000,Raw!AB:AB,0))))</f>
        <v>Hannah Wood</v>
      </c>
      <c r="N26" s="52" t="str">
        <f ca="1">IF(O26="","",(INDEX(Raw!A:A,MATCH(O26+2000,Raw!AB:AB,0))))</f>
        <v>Ashland</v>
      </c>
      <c r="O26" s="59">
        <f>(IFERROR(IF(LARGE(Raw!AB:AB,A26+COUNTIF(Raw!C:C,"H")+COUNTIF(Raw!C:C,"S"))-2000&gt;0,LARGE(Raw!AB:AB,A26+COUNTIF(Raw!C:C,"H")+COUNTIF(Raw!C:C,"S"))-2000,""),""))</f>
        <v>434.99999759999992</v>
      </c>
    </row>
    <row r="27" spans="1:15" x14ac:dyDescent="0.3">
      <c r="A27" s="52">
        <v>24</v>
      </c>
      <c r="B27" s="3">
        <f t="shared" si="2"/>
        <v>19</v>
      </c>
      <c r="C27" s="52" t="str">
        <f>IF(E27="","",(INDEX(Raw!D:D,MATCH(E27+6000,Raw!AB:AB,0))))</f>
        <v>Alexandria Barnard-Davignon</v>
      </c>
      <c r="D27" s="52" t="str">
        <f ca="1">IF(E27="","",(INDEX(Raw!A:A,MATCH(E27+6000,Raw!AB:AB,0))))</f>
        <v>SABIS International</v>
      </c>
      <c r="E27" s="59">
        <f>(IFERROR(IF(LARGE(Raw!AB:AB,A27)-6000&gt;0,LARGE(Raw!AB:AB,A27)-6000,""),""))</f>
        <v>749.99999190000017</v>
      </c>
      <c r="G27" s="3">
        <f t="shared" si="0"/>
        <v>18</v>
      </c>
      <c r="H27" s="52" t="str">
        <f>IF(J27="","",(INDEX(Raw!D:D,MATCH(J27+4000,Raw!AB:AB,0))))</f>
        <v>Joanne Arulraj</v>
      </c>
      <c r="I27" s="52" t="str">
        <f ca="1">IF(J27="","",(INDEX(Raw!A:A,MATCH(J27+4000,Raw!AB:AB,0))))</f>
        <v>Wilmington</v>
      </c>
      <c r="J27" s="59">
        <f>(IFERROR(IF(LARGE(Raw!AB:AB,A27+COUNTIF(Raw!C:C,"H"))-4000&gt;0,LARGE(Raw!AB:AB,A27+COUNTIF(Raw!C:C,"H"))-4000,""),""))</f>
        <v>704.99998779999987</v>
      </c>
      <c r="L27" s="3">
        <f t="shared" si="1"/>
        <v>22</v>
      </c>
      <c r="M27" s="52" t="str">
        <f>IF(O27="","",(INDEX(Raw!D:D,MATCH(O27+2000,Raw!AB:AB,0))))</f>
        <v>Fleur Sereko</v>
      </c>
      <c r="N27" s="52" t="str">
        <f ca="1">IF(O27="","",(INDEX(Raw!A:A,MATCH(O27+2000,Raw!AB:AB,0))))</f>
        <v>Pittsfield</v>
      </c>
      <c r="O27" s="59">
        <f>(IFERROR(IF(LARGE(Raw!AB:AB,A27+COUNTIF(Raw!C:C,"H")+COUNTIF(Raw!C:C,"S"))-2000&gt;0,LARGE(Raw!AB:AB,A27+COUNTIF(Raw!C:C,"H")+COUNTIF(Raw!C:C,"S"))-2000,""),""))</f>
        <v>429.99999290000005</v>
      </c>
    </row>
    <row r="28" spans="1:15" x14ac:dyDescent="0.3">
      <c r="A28" s="52">
        <v>25</v>
      </c>
      <c r="B28" s="3">
        <f t="shared" si="2"/>
        <v>19</v>
      </c>
      <c r="C28" s="52" t="str">
        <f>IF(E28="","",(INDEX(Raw!D:D,MATCH(E28+6000,Raw!AB:AB,0))))</f>
        <v>Kunal Pal</v>
      </c>
      <c r="D28" s="52" t="str">
        <f ca="1">IF(E28="","",(INDEX(Raw!A:A,MATCH(E28+6000,Raw!AB:AB,0))))</f>
        <v>Tewksbury</v>
      </c>
      <c r="E28" s="59">
        <f>(IFERROR(IF(LARGE(Raw!AB:AB,A28)-6000&gt;0,LARGE(Raw!AB:AB,A28)-6000,""),""))</f>
        <v>749.99998679999953</v>
      </c>
      <c r="G28" s="3">
        <f t="shared" si="0"/>
        <v>19</v>
      </c>
      <c r="H28" s="52" t="str">
        <f>IF(J28="","",(INDEX(Raw!D:D,MATCH(J28+4000,Raw!AB:AB,0))))</f>
        <v>Xicheng He</v>
      </c>
      <c r="I28" s="52" t="str">
        <f ca="1">IF(J28="","",(INDEX(Raw!A:A,MATCH(J28+4000,Raw!AB:AB,0))))</f>
        <v>Matignon</v>
      </c>
      <c r="J28" s="59">
        <f>(IFERROR(IF(LARGE(Raw!AB:AB,A28+COUNTIF(Raw!C:C,"H"))-4000&gt;0,LARGE(Raw!AB:AB,A28+COUNTIF(Raw!C:C,"H"))-4000,""),""))</f>
        <v>689.99998719999985</v>
      </c>
      <c r="L28" s="3" t="str">
        <f t="shared" si="1"/>
        <v/>
      </c>
      <c r="M28" s="52" t="str">
        <f>IF(O28="","",(INDEX(Raw!D:D,MATCH(O28+2000,Raw!AB:AB,0))))</f>
        <v/>
      </c>
      <c r="N28" s="52" t="str">
        <f>IF(O28="","",(INDEX(Raw!A:A,MATCH(O28+2000,Raw!AB:AB,0))))</f>
        <v/>
      </c>
      <c r="O28" s="59" t="str">
        <f>(IFERROR(IF(LARGE(Raw!AB:AB,A28+COUNTIF(Raw!C:C,"H")+COUNTIF(Raw!C:C,"S"))-2000&gt;0,LARGE(Raw!AB:AB,A28+COUNTIF(Raw!C:C,"H")+COUNTIF(Raw!C:C,"S"))-2000,""),""))</f>
        <v/>
      </c>
    </row>
    <row r="29" spans="1:15" x14ac:dyDescent="0.3">
      <c r="A29" s="52">
        <v>26</v>
      </c>
      <c r="B29" s="3">
        <f t="shared" si="2"/>
        <v>20</v>
      </c>
      <c r="C29" s="52" t="str">
        <f>IF(E29="","",(INDEX(Raw!D:D,MATCH(E29+6000,Raw!AB:AB,0))))</f>
        <v>David Han</v>
      </c>
      <c r="D29" s="52" t="str">
        <f ca="1">IF(E29="","",(INDEX(Raw!A:A,MATCH(E29+6000,Raw!AB:AB,0))))</f>
        <v>Westwood</v>
      </c>
      <c r="E29" s="59">
        <f>(IFERROR(IF(LARGE(Raw!AB:AB,A29)-6000&gt;0,LARGE(Raw!AB:AB,A29)-6000,""),""))</f>
        <v>744.99998570000025</v>
      </c>
      <c r="G29" s="3">
        <f t="shared" si="0"/>
        <v>20</v>
      </c>
      <c r="H29" s="52" t="str">
        <f>IF(J29="","",(INDEX(Raw!D:D,MATCH(J29+4000,Raw!AB:AB,0))))</f>
        <v>Jack Emberley</v>
      </c>
      <c r="I29" s="52" t="str">
        <f ca="1">IF(J29="","",(INDEX(Raw!A:A,MATCH(J29+4000,Raw!AB:AB,0))))</f>
        <v>Ashland</v>
      </c>
      <c r="J29" s="59">
        <f>(IFERROR(IF(LARGE(Raw!AB:AB,A29+COUNTIF(Raw!C:C,"H"))-4000&gt;0,LARGE(Raw!AB:AB,A29+COUNTIF(Raw!C:C,"H"))-4000,""),""))</f>
        <v>679.99999779999962</v>
      </c>
      <c r="L29" s="3" t="str">
        <f t="shared" si="1"/>
        <v/>
      </c>
      <c r="M29" s="52" t="str">
        <f>IF(O29="","",(INDEX(Raw!D:D,MATCH(O29+2000,Raw!AB:AB,0))))</f>
        <v/>
      </c>
      <c r="N29" s="52" t="str">
        <f>IF(O29="","",(INDEX(Raw!A:A,MATCH(O29+2000,Raw!AB:AB,0))))</f>
        <v/>
      </c>
      <c r="O29" s="59" t="str">
        <f>(IFERROR(IF(LARGE(Raw!AB:AB,A29+COUNTIF(Raw!C:C,"H")+COUNTIF(Raw!C:C,"S"))-2000&gt;0,LARGE(Raw!AB:AB,A29+COUNTIF(Raw!C:C,"H")+COUNTIF(Raw!C:C,"S"))-2000,""),""))</f>
        <v/>
      </c>
    </row>
    <row r="30" spans="1:15" x14ac:dyDescent="0.3">
      <c r="A30" s="52">
        <v>27</v>
      </c>
      <c r="B30" s="3">
        <f t="shared" si="2"/>
        <v>21</v>
      </c>
      <c r="C30" s="52" t="str">
        <f>IF(E30="","",(INDEX(Raw!D:D,MATCH(E30+6000,Raw!AB:AB,0))))</f>
        <v>Andrew Xu</v>
      </c>
      <c r="D30" s="52" t="str">
        <f ca="1">IF(E30="","",(INDEX(Raw!A:A,MATCH(E30+6000,Raw!AB:AB,0))))</f>
        <v>Sharon</v>
      </c>
      <c r="E30" s="59">
        <f>(IFERROR(IF(LARGE(Raw!AB:AB,A30)-6000&gt;0,LARGE(Raw!AB:AB,A30)-6000,""),""))</f>
        <v>739.9999957</v>
      </c>
      <c r="G30" s="3">
        <f t="shared" si="0"/>
        <v>20</v>
      </c>
      <c r="H30" s="52" t="str">
        <f>IF(J30="","",(INDEX(Raw!D:D,MATCH(J30+4000,Raw!AB:AB,0))))</f>
        <v>Sharath Jegannathan</v>
      </c>
      <c r="I30" s="52" t="str">
        <f ca="1">IF(J30="","",(INDEX(Raw!A:A,MATCH(J30+4000,Raw!AB:AB,0))))</f>
        <v>Lexington</v>
      </c>
      <c r="J30" s="59">
        <f>(IFERROR(IF(LARGE(Raw!AB:AB,A30+COUNTIF(Raw!C:C,"H"))-4000&gt;0,LARGE(Raw!AB:AB,A30+COUNTIF(Raw!C:C,"H"))-4000,""),""))</f>
        <v>679.99998919999962</v>
      </c>
      <c r="L30" s="3" t="str">
        <f t="shared" si="1"/>
        <v/>
      </c>
      <c r="M30" s="52" t="str">
        <f>IF(O30="","",(INDEX(Raw!D:D,MATCH(O30+2000,Raw!AB:AB,0))))</f>
        <v/>
      </c>
      <c r="N30" s="52" t="str">
        <f>IF(O30="","",(INDEX(Raw!A:A,MATCH(O30+2000,Raw!AB:AB,0))))</f>
        <v/>
      </c>
      <c r="O30" s="59" t="str">
        <f>(IFERROR(IF(LARGE(Raw!AB:AB,A30+COUNTIF(Raw!C:C,"H")+COUNTIF(Raw!C:C,"S"))-2000&gt;0,LARGE(Raw!AB:AB,A30+COUNTIF(Raw!C:C,"H")+COUNTIF(Raw!C:C,"S"))-2000,""),""))</f>
        <v/>
      </c>
    </row>
    <row r="31" spans="1:15" x14ac:dyDescent="0.3">
      <c r="A31" s="52">
        <v>28</v>
      </c>
      <c r="B31" s="3">
        <f t="shared" si="2"/>
        <v>21</v>
      </c>
      <c r="C31" s="52" t="str">
        <f>IF(E31="","",(INDEX(Raw!D:D,MATCH(E31+6000,Raw!AB:AB,0))))</f>
        <v>Jacob Wheeler</v>
      </c>
      <c r="D31" s="52" t="str">
        <f ca="1">IF(E31="","",(INDEX(Raw!A:A,MATCH(E31+6000,Raw!AB:AB,0))))</f>
        <v>Shepherd Hill</v>
      </c>
      <c r="E31" s="59">
        <f>(IFERROR(IF(LARGE(Raw!AB:AB,A31)-6000&gt;0,LARGE(Raw!AB:AB,A31)-6000,""),""))</f>
        <v>739.99998870000036</v>
      </c>
      <c r="G31" s="3">
        <f t="shared" si="0"/>
        <v>21</v>
      </c>
      <c r="H31" s="52" t="str">
        <f>IF(J31="","",(INDEX(Raw!D:D,MATCH(J31+4000,Raw!AB:AB,0))))</f>
        <v>Sabrina Pinto</v>
      </c>
      <c r="I31" s="52" t="str">
        <f ca="1">IF(J31="","",(INDEX(Raw!A:A,MATCH(J31+4000,Raw!AB:AB,0))))</f>
        <v>Quincy</v>
      </c>
      <c r="J31" s="59">
        <f>(IFERROR(IF(LARGE(Raw!AB:AB,A31+COUNTIF(Raw!C:C,"H"))-4000&gt;0,LARGE(Raw!AB:AB,A31+COUNTIF(Raw!C:C,"H"))-4000,""),""))</f>
        <v>674.99999709999975</v>
      </c>
      <c r="L31" s="3" t="str">
        <f t="shared" si="1"/>
        <v/>
      </c>
      <c r="M31" s="52" t="str">
        <f>IF(O31="","",(INDEX(Raw!D:D,MATCH(O31+2000,Raw!AB:AB,0))))</f>
        <v/>
      </c>
      <c r="N31" s="52" t="str">
        <f>IF(O31="","",(INDEX(Raw!A:A,MATCH(O31+2000,Raw!AB:AB,0))))</f>
        <v/>
      </c>
      <c r="O31" s="59" t="str">
        <f>(IFERROR(IF(LARGE(Raw!AB:AB,A31+COUNTIF(Raw!C:C,"H")+COUNTIF(Raw!C:C,"S"))-2000&gt;0,LARGE(Raw!AB:AB,A31+COUNTIF(Raw!C:C,"H")+COUNTIF(Raw!C:C,"S"))-2000,""),""))</f>
        <v/>
      </c>
    </row>
    <row r="32" spans="1:15" x14ac:dyDescent="0.3">
      <c r="A32" s="52">
        <v>29</v>
      </c>
      <c r="B32" s="3">
        <f t="shared" si="2"/>
        <v>22</v>
      </c>
      <c r="C32" s="52" t="str">
        <f>IF(E32="","",(INDEX(Raw!D:D,MATCH(E32+6000,Raw!AB:AB,0))))</f>
        <v>Katie Nguyen</v>
      </c>
      <c r="D32" s="52" t="str">
        <f ca="1">IF(E32="","",(INDEX(Raw!A:A,MATCH(E32+6000,Raw!AB:AB,0))))</f>
        <v>Franklin</v>
      </c>
      <c r="E32" s="59">
        <f>(IFERROR(IF(LARGE(Raw!AB:AB,A32)-6000&gt;0,LARGE(Raw!AB:AB,A32)-6000,""),""))</f>
        <v>729.99999639999987</v>
      </c>
      <c r="G32" s="3">
        <f t="shared" si="0"/>
        <v>22</v>
      </c>
      <c r="H32" s="52" t="str">
        <f>IF(J32="","",(INDEX(Raw!D:D,MATCH(J32+4000,Raw!AB:AB,0))))</f>
        <v>Krishna Kuchibhotla</v>
      </c>
      <c r="I32" s="52" t="str">
        <f ca="1">IF(J32="","",(INDEX(Raw!A:A,MATCH(J32+4000,Raw!AB:AB,0))))</f>
        <v>Lexington</v>
      </c>
      <c r="J32" s="59">
        <f>(IFERROR(IF(LARGE(Raw!AB:AB,A32+COUNTIF(Raw!C:C,"H"))-4000&gt;0,LARGE(Raw!AB:AB,A32+COUNTIF(Raw!C:C,"H"))-4000,""),""))</f>
        <v>659.99998930000038</v>
      </c>
      <c r="L32" s="3" t="str">
        <f t="shared" si="1"/>
        <v/>
      </c>
      <c r="M32" s="52" t="str">
        <f>IF(O32="","",(INDEX(Raw!D:D,MATCH(O32+2000,Raw!AB:AB,0))))</f>
        <v/>
      </c>
      <c r="N32" s="52" t="str">
        <f>IF(O32="","",(INDEX(Raw!A:A,MATCH(O32+2000,Raw!AB:AB,0))))</f>
        <v/>
      </c>
      <c r="O32" s="59" t="str">
        <f>(IFERROR(IF(LARGE(Raw!AB:AB,A32+COUNTIF(Raw!C:C,"H")+COUNTIF(Raw!C:C,"S"))-2000&gt;0,LARGE(Raw!AB:AB,A32+COUNTIF(Raw!C:C,"H")+COUNTIF(Raw!C:C,"S"))-2000,""),""))</f>
        <v/>
      </c>
    </row>
    <row r="33" spans="1:15" x14ac:dyDescent="0.3">
      <c r="A33" s="52">
        <v>30</v>
      </c>
      <c r="B33" s="3">
        <f t="shared" si="2"/>
        <v>23</v>
      </c>
      <c r="C33" s="52" t="str">
        <f>IF(E33="","",(INDEX(Raw!D:D,MATCH(E33+6000,Raw!AB:AB,0))))</f>
        <v>Michael Tyrrell</v>
      </c>
      <c r="D33" s="52" t="str">
        <f ca="1">IF(E33="","",(INDEX(Raw!A:A,MATCH(E33+6000,Raw!AB:AB,0))))</f>
        <v>North Reading</v>
      </c>
      <c r="E33" s="59">
        <f>(IFERROR(IF(LARGE(Raw!AB:AB,A33)-6000&gt;0,LARGE(Raw!AB:AB,A33)-6000,""),""))</f>
        <v>719.99998620000042</v>
      </c>
      <c r="G33" s="3">
        <f t="shared" si="0"/>
        <v>22</v>
      </c>
      <c r="H33" s="52" t="str">
        <f>IF(J33="","",(INDEX(Raw!D:D,MATCH(J33+4000,Raw!AB:AB,0))))</f>
        <v>Katherine Coviello</v>
      </c>
      <c r="I33" s="52" t="str">
        <f ca="1">IF(J33="","",(INDEX(Raw!A:A,MATCH(J33+4000,Raw!AB:AB,0))))</f>
        <v>Matignon</v>
      </c>
      <c r="J33" s="59">
        <f>(IFERROR(IF(LARGE(Raw!AB:AB,A33+COUNTIF(Raw!C:C,"H"))-4000&gt;0,LARGE(Raw!AB:AB,A33+COUNTIF(Raw!C:C,"H"))-4000,""),""))</f>
        <v>659.9999872999997</v>
      </c>
      <c r="L33" s="3" t="str">
        <f t="shared" si="1"/>
        <v/>
      </c>
      <c r="M33" s="52" t="str">
        <f>IF(O33="","",(INDEX(Raw!D:D,MATCH(O33+2000,Raw!AB:AB,0))))</f>
        <v/>
      </c>
      <c r="N33" s="52" t="str">
        <f>IF(O33="","",(INDEX(Raw!A:A,MATCH(O33+2000,Raw!AB:AB,0))))</f>
        <v/>
      </c>
      <c r="O33" s="59" t="str">
        <f>(IFERROR(IF(LARGE(Raw!AB:AB,A33+COUNTIF(Raw!C:C,"H")+COUNTIF(Raw!C:C,"S"))-2000&gt;0,LARGE(Raw!AB:AB,A33+COUNTIF(Raw!C:C,"H")+COUNTIF(Raw!C:C,"S"))-2000,""),""))</f>
        <v/>
      </c>
    </row>
    <row r="34" spans="1:15" x14ac:dyDescent="0.3">
      <c r="A34" s="52">
        <v>31</v>
      </c>
      <c r="B34" s="3">
        <f t="shared" si="2"/>
        <v>24</v>
      </c>
      <c r="C34" s="52" t="str">
        <f>IF(E34="","",(INDEX(Raw!D:D,MATCH(E34+6000,Raw!AB:AB,0))))</f>
        <v>Angelina Georgacopoulos</v>
      </c>
      <c r="D34" s="52" t="str">
        <f ca="1">IF(E34="","",(INDEX(Raw!A:A,MATCH(E34+6000,Raw!AB:AB,0))))</f>
        <v>Tewksbury</v>
      </c>
      <c r="E34" s="59">
        <f>(IFERROR(IF(LARGE(Raw!AB:AB,A34)-6000&gt;0,LARGE(Raw!AB:AB,A34)-6000,""),""))</f>
        <v>709.99998690000029</v>
      </c>
      <c r="G34" s="3">
        <f t="shared" si="0"/>
        <v>23</v>
      </c>
      <c r="H34" s="52" t="str">
        <f>IF(J34="","",(INDEX(Raw!D:D,MATCH(J34+4000,Raw!AB:AB,0))))</f>
        <v>Ashley LaVergne</v>
      </c>
      <c r="I34" s="52" t="str">
        <f ca="1">IF(J34="","",(INDEX(Raw!A:A,MATCH(J34+4000,Raw!AB:AB,0))))</f>
        <v>Milford</v>
      </c>
      <c r="J34" s="59">
        <f>(IFERROR(IF(LARGE(Raw!AB:AB,A34+COUNTIF(Raw!C:C,"H"))-4000&gt;0,LARGE(Raw!AB:AB,A34+COUNTIF(Raw!C:C,"H"))-4000,""),""))</f>
        <v>649.99999250000019</v>
      </c>
      <c r="L34" s="3" t="str">
        <f t="shared" si="1"/>
        <v/>
      </c>
      <c r="M34" s="52" t="str">
        <f>IF(O34="","",(INDEX(Raw!D:D,MATCH(O34+2000,Raw!AB:AB,0))))</f>
        <v/>
      </c>
      <c r="N34" s="52" t="str">
        <f>IF(O34="","",(INDEX(Raw!A:A,MATCH(O34+2000,Raw!AB:AB,0))))</f>
        <v/>
      </c>
      <c r="O34" s="59" t="str">
        <f>(IFERROR(IF(LARGE(Raw!AB:AB,A34+COUNTIF(Raw!C:C,"H")+COUNTIF(Raw!C:C,"S"))-2000&gt;0,LARGE(Raw!AB:AB,A34+COUNTIF(Raw!C:C,"H")+COUNTIF(Raw!C:C,"S"))-2000,""),""))</f>
        <v/>
      </c>
    </row>
    <row r="35" spans="1:15" x14ac:dyDescent="0.3">
      <c r="A35" s="52">
        <v>32</v>
      </c>
      <c r="B35" s="3">
        <f t="shared" si="2"/>
        <v>25</v>
      </c>
      <c r="C35" s="52" t="str">
        <f>IF(E35="","",(INDEX(Raw!D:D,MATCH(E35+6000,Raw!AB:AB,0))))</f>
        <v>Nivashini Suresh</v>
      </c>
      <c r="D35" s="52" t="str">
        <f ca="1">IF(E35="","",(INDEX(Raw!A:A,MATCH(E35+6000,Raw!AB:AB,0))))</f>
        <v>Sharon</v>
      </c>
      <c r="E35" s="59">
        <f>(IFERROR(IF(LARGE(Raw!AB:AB,A35)-6000&gt;0,LARGE(Raw!AB:AB,A35)-6000,""),""))</f>
        <v>699.99999579999985</v>
      </c>
      <c r="G35" s="3">
        <f t="shared" si="0"/>
        <v>23</v>
      </c>
      <c r="H35" s="52" t="str">
        <f>IF(J35="","",(INDEX(Raw!D:D,MATCH(J35+4000,Raw!AB:AB,0))))</f>
        <v>James Moro</v>
      </c>
      <c r="I35" s="52" t="str">
        <f ca="1">IF(J35="","",(INDEX(Raw!A:A,MATCH(J35+4000,Raw!AB:AB,0))))</f>
        <v>Austin Prep</v>
      </c>
      <c r="J35" s="59">
        <f>(IFERROR(IF(LARGE(Raw!AB:AB,A35+COUNTIF(Raw!C:C,"H"))-4000&gt;0,LARGE(Raw!AB:AB,A35+COUNTIF(Raw!C:C,"H"))-4000,""),""))</f>
        <v>649.99999060000027</v>
      </c>
      <c r="L35" s="3" t="str">
        <f t="shared" si="1"/>
        <v/>
      </c>
      <c r="M35" s="52" t="str">
        <f>IF(O35="","",(INDEX(Raw!D:D,MATCH(O35+2000,Raw!AB:AB,0))))</f>
        <v/>
      </c>
      <c r="N35" s="52" t="str">
        <f>IF(O35="","",(INDEX(Raw!A:A,MATCH(O35+2000,Raw!AB:AB,0))))</f>
        <v/>
      </c>
      <c r="O35" s="59" t="str">
        <f>(IFERROR(IF(LARGE(Raw!AB:AB,A35+COUNTIF(Raw!C:C,"H")+COUNTIF(Raw!C:C,"S"))-2000&gt;0,LARGE(Raw!AB:AB,A35+COUNTIF(Raw!C:C,"H")+COUNTIF(Raw!C:C,"S"))-2000,""),""))</f>
        <v/>
      </c>
    </row>
    <row r="36" spans="1:15" x14ac:dyDescent="0.3">
      <c r="A36" s="52">
        <v>33</v>
      </c>
      <c r="B36" s="3">
        <f t="shared" si="2"/>
        <v>25</v>
      </c>
      <c r="C36" s="52" t="str">
        <f>IF(E36="","",(INDEX(Raw!D:D,MATCH(E36+6000,Raw!AB:AB,0))))</f>
        <v>Joung Ho Kim</v>
      </c>
      <c r="D36" s="52" t="str">
        <f ca="1">IF(E36="","",(INDEX(Raw!A:A,MATCH(E36+6000,Raw!AB:AB,0))))</f>
        <v>Matignon</v>
      </c>
      <c r="E36" s="59">
        <f>(IFERROR(IF(LARGE(Raw!AB:AB,A36)-6000&gt;0,LARGE(Raw!AB:AB,A36)-6000,""),""))</f>
        <v>699.99998750000032</v>
      </c>
      <c r="G36" s="3">
        <f t="shared" si="0"/>
        <v>24</v>
      </c>
      <c r="H36" s="52" t="str">
        <f>IF(J36="","",(INDEX(Raw!D:D,MATCH(J36+4000,Raw!AB:AB,0))))</f>
        <v>Juliana Goclowski</v>
      </c>
      <c r="I36" s="52" t="str">
        <f ca="1">IF(J36="","",(INDEX(Raw!A:A,MATCH(J36+4000,Raw!AB:AB,0))))</f>
        <v>Sharon</v>
      </c>
      <c r="J36" s="59">
        <f>(IFERROR(IF(LARGE(Raw!AB:AB,A36+COUNTIF(Raw!C:C,"H"))-4000&gt;0,LARGE(Raw!AB:AB,A36+COUNTIF(Raw!C:C,"H"))-4000,""),""))</f>
        <v>639.99999529999968</v>
      </c>
      <c r="L36" s="3" t="str">
        <f t="shared" si="1"/>
        <v/>
      </c>
      <c r="M36" s="52" t="str">
        <f>IF(O36="","",(INDEX(Raw!D:D,MATCH(O36+2000,Raw!AB:AB,0))))</f>
        <v/>
      </c>
      <c r="N36" s="52" t="str">
        <f>IF(O36="","",(INDEX(Raw!A:A,MATCH(O36+2000,Raw!AB:AB,0))))</f>
        <v/>
      </c>
      <c r="O36" s="59" t="str">
        <f>(IFERROR(IF(LARGE(Raw!AB:AB,A36+COUNTIF(Raw!C:C,"H")+COUNTIF(Raw!C:C,"S"))-2000&gt;0,LARGE(Raw!AB:AB,A36+COUNTIF(Raw!C:C,"H")+COUNTIF(Raw!C:C,"S"))-2000,""),""))</f>
        <v/>
      </c>
    </row>
    <row r="37" spans="1:15" x14ac:dyDescent="0.3">
      <c r="A37" s="52">
        <v>34</v>
      </c>
      <c r="B37" s="3">
        <f t="shared" si="2"/>
        <v>26</v>
      </c>
      <c r="C37" s="52" t="str">
        <f>IF(E37="","",(INDEX(Raw!D:D,MATCH(E37+6000,Raw!AB:AB,0))))</f>
        <v>Caitlin Ho</v>
      </c>
      <c r="D37" s="52" t="str">
        <f ca="1">IF(E37="","",(INDEX(Raw!A:A,MATCH(E37+6000,Raw!AB:AB,0))))</f>
        <v>Quincy</v>
      </c>
      <c r="E37" s="59">
        <f>(IFERROR(IF(LARGE(Raw!AB:AB,A37)-6000&gt;0,LARGE(Raw!AB:AB,A37)-6000,""),""))</f>
        <v>689.99999750000006</v>
      </c>
      <c r="G37" s="3">
        <f t="shared" si="0"/>
        <v>24</v>
      </c>
      <c r="H37" s="52" t="str">
        <f>IF(J37="","",(INDEX(Raw!D:D,MATCH(J37+4000,Raw!AB:AB,0))))</f>
        <v>Gordon Smith</v>
      </c>
      <c r="I37" s="52" t="str">
        <f ca="1">IF(J37="","",(INDEX(Raw!A:A,MATCH(J37+4000,Raw!AB:AB,0))))</f>
        <v>Silver Lake</v>
      </c>
      <c r="J37" s="59">
        <f>(IFERROR(IF(LARGE(Raw!AB:AB,A37+COUNTIF(Raw!C:C,"H"))-4000&gt;0,LARGE(Raw!AB:AB,A37+COUNTIF(Raw!C:C,"H"))-4000,""),""))</f>
        <v>639.99998979999964</v>
      </c>
      <c r="L37" s="3" t="str">
        <f t="shared" si="1"/>
        <v/>
      </c>
      <c r="M37" s="52" t="str">
        <f>IF(O37="","",(INDEX(Raw!D:D,MATCH(O37+2000,Raw!AB:AB,0))))</f>
        <v/>
      </c>
      <c r="N37" s="52" t="str">
        <f>IF(O37="","",(INDEX(Raw!A:A,MATCH(O37+2000,Raw!AB:AB,0))))</f>
        <v/>
      </c>
      <c r="O37" s="59" t="str">
        <f>(IFERROR(IF(LARGE(Raw!AB:AB,A37+COUNTIF(Raw!C:C,"H")+COUNTIF(Raw!C:C,"S"))-2000&gt;0,LARGE(Raw!AB:AB,A37+COUNTIF(Raw!C:C,"H")+COUNTIF(Raw!C:C,"S"))-2000,""),""))</f>
        <v/>
      </c>
    </row>
    <row r="38" spans="1:15" x14ac:dyDescent="0.3">
      <c r="A38" s="52">
        <v>35</v>
      </c>
      <c r="B38" s="3">
        <f t="shared" si="2"/>
        <v>26</v>
      </c>
      <c r="C38" s="52" t="str">
        <f>IF(E38="","",(INDEX(Raw!D:D,MATCH(E38+6000,Raw!AB:AB,0))))</f>
        <v>Kaylin Chan</v>
      </c>
      <c r="D38" s="52" t="str">
        <f ca="1">IF(E38="","",(INDEX(Raw!A:A,MATCH(E38+6000,Raw!AB:AB,0))))</f>
        <v>North Quincy</v>
      </c>
      <c r="E38" s="59">
        <f>(IFERROR(IF(LARGE(Raw!AB:AB,A38)-6000&gt;0,LARGE(Raw!AB:AB,A38)-6000,""),""))</f>
        <v>689.99999459999981</v>
      </c>
      <c r="G38" s="3">
        <f t="shared" si="0"/>
        <v>24</v>
      </c>
      <c r="H38" s="52" t="str">
        <f>IF(J38="","",(INDEX(Raw!D:D,MATCH(J38+4000,Raw!AB:AB,0))))</f>
        <v>Riley Auth</v>
      </c>
      <c r="I38" s="52" t="str">
        <f ca="1">IF(J38="","",(INDEX(Raw!A:A,MATCH(J38+4000,Raw!AB:AB,0))))</f>
        <v>Tewksbury</v>
      </c>
      <c r="J38" s="59">
        <f>(IFERROR(IF(LARGE(Raw!AB:AB,A38+COUNTIF(Raw!C:C,"H"))-4000&gt;0,LARGE(Raw!AB:AB,A38+COUNTIF(Raw!C:C,"H"))-4000,""),""))</f>
        <v>639.99998659999983</v>
      </c>
      <c r="L38" s="3" t="str">
        <f t="shared" si="1"/>
        <v/>
      </c>
      <c r="M38" s="52" t="str">
        <f>IF(O38="","",(INDEX(Raw!D:D,MATCH(O38+2000,Raw!AB:AB,0))))</f>
        <v/>
      </c>
      <c r="N38" s="52" t="str">
        <f>IF(O38="","",(INDEX(Raw!A:A,MATCH(O38+2000,Raw!AB:AB,0))))</f>
        <v/>
      </c>
      <c r="O38" s="59" t="str">
        <f>(IFERROR(IF(LARGE(Raw!AB:AB,A38+COUNTIF(Raw!C:C,"H")+COUNTIF(Raw!C:C,"S"))-2000&gt;0,LARGE(Raw!AB:AB,A38+COUNTIF(Raw!C:C,"H")+COUNTIF(Raw!C:C,"S"))-2000,""),""))</f>
        <v/>
      </c>
    </row>
    <row r="39" spans="1:15" x14ac:dyDescent="0.3">
      <c r="A39" s="52">
        <v>36</v>
      </c>
      <c r="B39" s="3">
        <f t="shared" si="2"/>
        <v>27</v>
      </c>
      <c r="C39" s="52" t="str">
        <f>IF(E39="","",(INDEX(Raw!D:D,MATCH(E39+6000,Raw!AB:AB,0))))</f>
        <v>Shashwati Sanjay</v>
      </c>
      <c r="D39" s="52" t="str">
        <f ca="1">IF(E39="","",(INDEX(Raw!A:A,MATCH(E39+6000,Raw!AB:AB,0))))</f>
        <v>Lexington</v>
      </c>
      <c r="E39" s="59">
        <f>(IFERROR(IF(LARGE(Raw!AB:AB,A39)-6000&gt;0,LARGE(Raw!AB:AB,A39)-6000,""),""))</f>
        <v>679.99998940000023</v>
      </c>
      <c r="G39" s="3">
        <f t="shared" si="0"/>
        <v>25</v>
      </c>
      <c r="H39" s="52" t="str">
        <f>IF(J39="","",(INDEX(Raw!D:D,MATCH(J39+4000,Raw!AB:AB,0))))</f>
        <v>William Huang</v>
      </c>
      <c r="I39" s="52" t="str">
        <f ca="1">IF(J39="","",(INDEX(Raw!A:A,MATCH(J39+4000,Raw!AB:AB,0))))</f>
        <v>North Quincy</v>
      </c>
      <c r="J39" s="59">
        <f>(IFERROR(IF(LARGE(Raw!AB:AB,A39+COUNTIF(Raw!C:C,"H"))-4000&gt;0,LARGE(Raw!AB:AB,A39+COUNTIF(Raw!C:C,"H"))-4000,""),""))</f>
        <v>636.69999410000037</v>
      </c>
      <c r="L39" s="3" t="str">
        <f t="shared" si="1"/>
        <v/>
      </c>
      <c r="M39" s="52" t="str">
        <f>IF(O39="","",(INDEX(Raw!D:D,MATCH(O39+2000,Raw!AB:AB,0))))</f>
        <v/>
      </c>
      <c r="N39" s="52" t="str">
        <f>IF(O39="","",(INDEX(Raw!A:A,MATCH(O39+2000,Raw!AB:AB,0))))</f>
        <v/>
      </c>
      <c r="O39" s="59" t="str">
        <f>(IFERROR(IF(LARGE(Raw!AB:AB,A39+COUNTIF(Raw!C:C,"H")+COUNTIF(Raw!C:C,"S"))-2000&gt;0,LARGE(Raw!AB:AB,A39+COUNTIF(Raw!C:C,"H")+COUNTIF(Raw!C:C,"S"))-2000,""),""))</f>
        <v/>
      </c>
    </row>
    <row r="40" spans="1:15" x14ac:dyDescent="0.3">
      <c r="A40" s="52">
        <v>37</v>
      </c>
      <c r="B40" s="3">
        <f t="shared" si="2"/>
        <v>28</v>
      </c>
      <c r="C40" s="52" t="str">
        <f>IF(E40="","",(INDEX(Raw!D:D,MATCH(E40+6000,Raw!AB:AB,0))))</f>
        <v>Thomas Yacovone</v>
      </c>
      <c r="D40" s="52" t="str">
        <f ca="1">IF(E40="","",(INDEX(Raw!A:A,MATCH(E40+6000,Raw!AB:AB,0))))</f>
        <v>SABIS International</v>
      </c>
      <c r="E40" s="59">
        <f>(IFERROR(IF(LARGE(Raw!AB:AB,A40)-6000&gt;0,LARGE(Raw!AB:AB,A40)-6000,""),""))</f>
        <v>674.99999180000032</v>
      </c>
      <c r="G40" s="3">
        <f t="shared" si="0"/>
        <v>25</v>
      </c>
      <c r="H40" s="52" t="str">
        <f>IF(J40="","",(INDEX(Raw!D:D,MATCH(J40+4000,Raw!AB:AB,0))))</f>
        <v>Mackenzie Reynolds</v>
      </c>
      <c r="I40" s="52" t="str">
        <f ca="1">IF(J40="","",(INDEX(Raw!A:A,MATCH(J40+4000,Raw!AB:AB,0))))</f>
        <v>Shepherd Hill</v>
      </c>
      <c r="J40" s="59">
        <f>(IFERROR(IF(LARGE(Raw!AB:AB,A40+COUNTIF(Raw!C:C,"H"))-4000&gt;0,LARGE(Raw!AB:AB,A40+COUNTIF(Raw!C:C,"H"))-4000,""),""))</f>
        <v>636.69998860000032</v>
      </c>
      <c r="L40" s="3" t="str">
        <f t="shared" si="1"/>
        <v/>
      </c>
      <c r="M40" s="52" t="str">
        <f>IF(O40="","",(INDEX(Raw!D:D,MATCH(O40+2000,Raw!AB:AB,0))))</f>
        <v/>
      </c>
      <c r="N40" s="52" t="str">
        <f>IF(O40="","",(INDEX(Raw!A:A,MATCH(O40+2000,Raw!AB:AB,0))))</f>
        <v/>
      </c>
      <c r="O40" s="59" t="str">
        <f>(IFERROR(IF(LARGE(Raw!AB:AB,A40+COUNTIF(Raw!C:C,"H")+COUNTIF(Raw!C:C,"S"))-2000&gt;0,LARGE(Raw!AB:AB,A40+COUNTIF(Raw!C:C,"H")+COUNTIF(Raw!C:C,"S"))-2000,""),""))</f>
        <v/>
      </c>
    </row>
    <row r="41" spans="1:15" x14ac:dyDescent="0.3">
      <c r="A41" s="52">
        <v>38</v>
      </c>
      <c r="B41" s="3">
        <f t="shared" si="2"/>
        <v>29</v>
      </c>
      <c r="C41" s="52" t="str">
        <f>IF(E41="","",(INDEX(Raw!D:D,MATCH(E41+6000,Raw!AB:AB,0))))</f>
        <v>Jesse Ding</v>
      </c>
      <c r="D41" s="52" t="str">
        <f ca="1">IF(E41="","",(INDEX(Raw!A:A,MATCH(E41+6000,Raw!AB:AB,0))))</f>
        <v>Wilmington</v>
      </c>
      <c r="E41" s="59">
        <f>(IFERROR(IF(LARGE(Raw!AB:AB,A41)-6000&gt;0,LARGE(Raw!AB:AB,A41)-6000,""),""))</f>
        <v>664.99998830000004</v>
      </c>
      <c r="G41" s="3">
        <f t="shared" si="0"/>
        <v>26</v>
      </c>
      <c r="H41" s="52" t="str">
        <f>IF(J41="","",(INDEX(Raw!D:D,MATCH(J41+4000,Raw!AB:AB,0))))</f>
        <v>Amara Audette</v>
      </c>
      <c r="I41" s="52" t="str">
        <f ca="1">IF(J41="","",(INDEX(Raw!A:A,MATCH(J41+4000,Raw!AB:AB,0))))</f>
        <v>SABIS International</v>
      </c>
      <c r="J41" s="59">
        <f>(IFERROR(IF(LARGE(Raw!AB:AB,A41+COUNTIF(Raw!C:C,"H"))-4000&gt;0,LARGE(Raw!AB:AB,A41+COUNTIF(Raw!C:C,"H"))-4000,""),""))</f>
        <v>624.9999914</v>
      </c>
      <c r="L41" s="3" t="str">
        <f t="shared" si="1"/>
        <v/>
      </c>
      <c r="M41" s="52" t="str">
        <f>IF(O41="","",(INDEX(Raw!D:D,MATCH(O41+2000,Raw!AB:AB,0))))</f>
        <v/>
      </c>
      <c r="N41" s="52" t="str">
        <f>IF(O41="","",(INDEX(Raw!A:A,MATCH(O41+2000,Raw!AB:AB,0))))</f>
        <v/>
      </c>
      <c r="O41" s="59" t="str">
        <f>(IFERROR(IF(LARGE(Raw!AB:AB,A41+COUNTIF(Raw!C:C,"H")+COUNTIF(Raw!C:C,"S"))-2000&gt;0,LARGE(Raw!AB:AB,A41+COUNTIF(Raw!C:C,"H")+COUNTIF(Raw!C:C,"S"))-2000,""),""))</f>
        <v/>
      </c>
    </row>
    <row r="42" spans="1:15" x14ac:dyDescent="0.3">
      <c r="A42" s="52">
        <v>39</v>
      </c>
      <c r="B42" s="3">
        <f t="shared" si="2"/>
        <v>30</v>
      </c>
      <c r="C42" s="52" t="str">
        <f>IF(E42="","",(INDEX(Raw!D:D,MATCH(E42+6000,Raw!AB:AB,0))))</f>
        <v>Trista Dearstyne</v>
      </c>
      <c r="D42" s="52" t="str">
        <f ca="1">IF(E42="","",(INDEX(Raw!A:A,MATCH(E42+6000,Raw!AB:AB,0))))</f>
        <v>Pittsfield</v>
      </c>
      <c r="E42" s="59">
        <f>(IFERROR(IF(LARGE(Raw!AB:AB,A42)-6000&gt;0,LARGE(Raw!AB:AB,A42)-6000,""),""))</f>
        <v>659.99999349999962</v>
      </c>
      <c r="G42" s="3">
        <f t="shared" si="0"/>
        <v>27</v>
      </c>
      <c r="H42" s="52" t="str">
        <f>IF(J42="","",(INDEX(Raw!D:D,MATCH(J42+4000,Raw!AB:AB,0))))</f>
        <v>Michelle Chen</v>
      </c>
      <c r="I42" s="52" t="str">
        <f ca="1">IF(J42="","",(INDEX(Raw!A:A,MATCH(J42+4000,Raw!AB:AB,0))))</f>
        <v>Quincy</v>
      </c>
      <c r="J42" s="59">
        <f>(IFERROR(IF(LARGE(Raw!AB:AB,A42+COUNTIF(Raw!C:C,"H"))-4000&gt;0,LARGE(Raw!AB:AB,A42+COUNTIF(Raw!C:C,"H"))-4000,""),""))</f>
        <v>619.99999699999989</v>
      </c>
      <c r="L42" s="3" t="str">
        <f t="shared" si="1"/>
        <v/>
      </c>
      <c r="M42" s="52" t="str">
        <f>IF(O42="","",(INDEX(Raw!D:D,MATCH(O42+2000,Raw!AB:AB,0))))</f>
        <v/>
      </c>
      <c r="N42" s="52" t="str">
        <f>IF(O42="","",(INDEX(Raw!A:A,MATCH(O42+2000,Raw!AB:AB,0))))</f>
        <v/>
      </c>
      <c r="O42" s="59" t="str">
        <f>(IFERROR(IF(LARGE(Raw!AB:AB,A42+COUNTIF(Raw!C:C,"H")+COUNTIF(Raw!C:C,"S"))-2000&gt;0,LARGE(Raw!AB:AB,A42+COUNTIF(Raw!C:C,"H")+COUNTIF(Raw!C:C,"S"))-2000,""),""))</f>
        <v/>
      </c>
    </row>
    <row r="43" spans="1:15" x14ac:dyDescent="0.3">
      <c r="A43" s="52">
        <v>40</v>
      </c>
      <c r="B43" s="3">
        <f t="shared" si="2"/>
        <v>31</v>
      </c>
      <c r="C43" s="52" t="str">
        <f>IF(E43="","",(INDEX(Raw!D:D,MATCH(E43+6000,Raw!AB:AB,0))))</f>
        <v>Aayush Patel</v>
      </c>
      <c r="D43" s="52" t="str">
        <f ca="1">IF(E43="","",(INDEX(Raw!A:A,MATCH(E43+6000,Raw!AB:AB,0))))</f>
        <v>Milford</v>
      </c>
      <c r="E43" s="59">
        <f>(IFERROR(IF(LARGE(Raw!AB:AB,A43)-6000&gt;0,LARGE(Raw!AB:AB,A43)-6000,""),""))</f>
        <v>654.99999260000004</v>
      </c>
      <c r="G43" s="3">
        <f t="shared" si="0"/>
        <v>27</v>
      </c>
      <c r="H43" s="52" t="str">
        <f>IF(J43="","",(INDEX(Raw!D:D,MATCH(J43+4000,Raw!AB:AB,0))))</f>
        <v>Evan Li</v>
      </c>
      <c r="I43" s="52" t="str">
        <f ca="1">IF(J43="","",(INDEX(Raw!A:A,MATCH(J43+4000,Raw!AB:AB,0))))</f>
        <v>Lexington</v>
      </c>
      <c r="J43" s="59">
        <f>(IFERROR(IF(LARGE(Raw!AB:AB,A43+COUNTIF(Raw!C:C,"H"))-4000&gt;0,LARGE(Raw!AB:AB,A43+COUNTIF(Raw!C:C,"H"))-4000,""),""))</f>
        <v>619.99998909999977</v>
      </c>
      <c r="L43" s="3" t="str">
        <f t="shared" si="1"/>
        <v/>
      </c>
      <c r="M43" s="52" t="str">
        <f>IF(O43="","",(INDEX(Raw!D:D,MATCH(O43+2000,Raw!AB:AB,0))))</f>
        <v/>
      </c>
      <c r="N43" s="52" t="str">
        <f>IF(O43="","",(INDEX(Raw!A:A,MATCH(O43+2000,Raw!AB:AB,0))))</f>
        <v/>
      </c>
      <c r="O43" s="59" t="str">
        <f>(IFERROR(IF(LARGE(Raw!AB:AB,A43+COUNTIF(Raw!C:C,"H")+COUNTIF(Raw!C:C,"S"))-2000&gt;0,LARGE(Raw!AB:AB,A43+COUNTIF(Raw!C:C,"H")+COUNTIF(Raw!C:C,"S"))-2000,""),""))</f>
        <v/>
      </c>
    </row>
    <row r="44" spans="1:15" x14ac:dyDescent="0.3">
      <c r="A44" s="52">
        <v>41</v>
      </c>
      <c r="B44" s="3">
        <f t="shared" si="2"/>
        <v>31</v>
      </c>
      <c r="C44" s="52" t="str">
        <f>IF(E44="","",(INDEX(Raw!D:D,MATCH(E44+6000,Raw!AB:AB,0))))</f>
        <v>Catherine Jalbert</v>
      </c>
      <c r="D44" s="52" t="str">
        <f ca="1">IF(E44="","",(INDEX(Raw!A:A,MATCH(E44+6000,Raw!AB:AB,0))))</f>
        <v>Austin Prep</v>
      </c>
      <c r="E44" s="59">
        <f>(IFERROR(IF(LARGE(Raw!AB:AB,A44)-6000&gt;0,LARGE(Raw!AB:AB,A44)-6000,""),""))</f>
        <v>654.99999089999983</v>
      </c>
      <c r="G44" s="3">
        <f t="shared" si="0"/>
        <v>28</v>
      </c>
      <c r="H44" s="52" t="str">
        <f>IF(J44="","",(INDEX(Raw!D:D,MATCH(J44+4000,Raw!AB:AB,0))))</f>
        <v>Mildness Onyekwere</v>
      </c>
      <c r="I44" s="52" t="str">
        <f ca="1">IF(J44="","",(INDEX(Raw!A:A,MATCH(J44+4000,Raw!AB:AB,0))))</f>
        <v>Shepherd Hill</v>
      </c>
      <c r="J44" s="59">
        <f>(IFERROR(IF(LARGE(Raw!AB:AB,A44+COUNTIF(Raw!C:C,"H"))-4000&gt;0,LARGE(Raw!AB:AB,A44+COUNTIF(Raw!C:C,"H"))-4000,""),""))</f>
        <v>569.99998849999974</v>
      </c>
      <c r="L44" s="3" t="str">
        <f t="shared" si="1"/>
        <v/>
      </c>
      <c r="M44" s="52" t="str">
        <f>IF(O44="","",(INDEX(Raw!D:D,MATCH(O44+2000,Raw!AB:AB,0))))</f>
        <v/>
      </c>
      <c r="N44" s="52" t="str">
        <f>IF(O44="","",(INDEX(Raw!A:A,MATCH(O44+2000,Raw!AB:AB,0))))</f>
        <v/>
      </c>
      <c r="O44" s="59" t="str">
        <f>(IFERROR(IF(LARGE(Raw!AB:AB,A44+COUNTIF(Raw!C:C,"H")+COUNTIF(Raw!C:C,"S"))-2000&gt;0,LARGE(Raw!AB:AB,A44+COUNTIF(Raw!C:C,"H")+COUNTIF(Raw!C:C,"S"))-2000,""),""))</f>
        <v/>
      </c>
    </row>
    <row r="45" spans="1:15" x14ac:dyDescent="0.3">
      <c r="A45" s="52">
        <v>42</v>
      </c>
      <c r="B45" s="3">
        <f t="shared" si="2"/>
        <v>32</v>
      </c>
      <c r="C45" s="52" t="str">
        <f>IF(E45="","",(INDEX(Raw!D:D,MATCH(E45+6000,Raw!AB:AB,0))))</f>
        <v>Mia Farah</v>
      </c>
      <c r="D45" s="52" t="str">
        <f ca="1">IF(E45="","",(INDEX(Raw!A:A,MATCH(E45+6000,Raw!AB:AB,0))))</f>
        <v>Westwood</v>
      </c>
      <c r="E45" s="59">
        <f>(IFERROR(IF(LARGE(Raw!AB:AB,A45)-6000&gt;0,LARGE(Raw!AB:AB,A45)-6000,""),""))</f>
        <v>649.99998549999964</v>
      </c>
      <c r="G45" s="3">
        <f t="shared" si="0"/>
        <v>29</v>
      </c>
      <c r="H45" s="52" t="str">
        <f>IF(J45="","",(INDEX(Raw!D:D,MATCH(J45+4000,Raw!AB:AB,0))))</f>
        <v>Alex Howlett</v>
      </c>
      <c r="I45" s="52" t="str">
        <f ca="1">IF(J45="","",(INDEX(Raw!A:A,MATCH(J45+4000,Raw!AB:AB,0))))</f>
        <v>Wilmington</v>
      </c>
      <c r="J45" s="59">
        <f>(IFERROR(IF(LARGE(Raw!AB:AB,A45+COUNTIF(Raw!C:C,"H"))-4000&gt;0,LARGE(Raw!AB:AB,A45+COUNTIF(Raw!C:C,"H"))-4000,""),""))</f>
        <v>554.99998789999972</v>
      </c>
      <c r="L45" s="3" t="str">
        <f t="shared" si="1"/>
        <v/>
      </c>
      <c r="M45" s="52" t="str">
        <f>IF(O45="","",(INDEX(Raw!D:D,MATCH(O45+2000,Raw!AB:AB,0))))</f>
        <v/>
      </c>
      <c r="N45" s="52" t="str">
        <f>IF(O45="","",(INDEX(Raw!A:A,MATCH(O45+2000,Raw!AB:AB,0))))</f>
        <v/>
      </c>
      <c r="O45" s="59" t="str">
        <f>(IFERROR(IF(LARGE(Raw!AB:AB,A45+COUNTIF(Raw!C:C,"H")+COUNTIF(Raw!C:C,"S"))-2000&gt;0,LARGE(Raw!AB:AB,A45+COUNTIF(Raw!C:C,"H")+COUNTIF(Raw!C:C,"S"))-2000,""),""))</f>
        <v/>
      </c>
    </row>
    <row r="46" spans="1:15" x14ac:dyDescent="0.3">
      <c r="A46" s="52">
        <v>43</v>
      </c>
      <c r="B46" s="3">
        <f t="shared" si="2"/>
        <v>33</v>
      </c>
      <c r="C46" s="52" t="str">
        <f>IF(E46="","",(INDEX(Raw!D:D,MATCH(E46+6000,Raw!AB:AB,0))))</f>
        <v>Eryn Trant</v>
      </c>
      <c r="D46" s="52" t="str">
        <f ca="1">IF(E46="","",(INDEX(Raw!A:A,MATCH(E46+6000,Raw!AB:AB,0))))</f>
        <v>Austin Prep</v>
      </c>
      <c r="E46" s="59">
        <f>(IFERROR(IF(LARGE(Raw!AB:AB,A46)-6000&gt;0,LARGE(Raw!AB:AB,A46)-6000,""),""))</f>
        <v>644.99999079999998</v>
      </c>
      <c r="G46" s="3">
        <f t="shared" si="0"/>
        <v>29</v>
      </c>
      <c r="H46" s="52" t="str">
        <f>IF(J46="","",(INDEX(Raw!D:D,MATCH(J46+4000,Raw!AB:AB,0))))</f>
        <v>Gina Petraglia</v>
      </c>
      <c r="I46" s="52" t="str">
        <f ca="1">IF(J46="","",(INDEX(Raw!A:A,MATCH(J46+4000,Raw!AB:AB,0))))</f>
        <v>Matignon</v>
      </c>
      <c r="J46" s="59">
        <f>(IFERROR(IF(LARGE(Raw!AB:AB,A46+COUNTIF(Raw!C:C,"H"))-4000&gt;0,LARGE(Raw!AB:AB,A46+COUNTIF(Raw!C:C,"H"))-4000,""),""))</f>
        <v>554.9999871</v>
      </c>
      <c r="L46" s="3" t="str">
        <f t="shared" si="1"/>
        <v/>
      </c>
      <c r="M46" s="52" t="str">
        <f>IF(O46="","",(INDEX(Raw!D:D,MATCH(O46+2000,Raw!AB:AB,0))))</f>
        <v/>
      </c>
      <c r="N46" s="52" t="str">
        <f>IF(O46="","",(INDEX(Raw!A:A,MATCH(O46+2000,Raw!AB:AB,0))))</f>
        <v/>
      </c>
      <c r="O46" s="59" t="str">
        <f>(IFERROR(IF(LARGE(Raw!AB:AB,A46+COUNTIF(Raw!C:C,"H")+COUNTIF(Raw!C:C,"S"))-2000&gt;0,LARGE(Raw!AB:AB,A46+COUNTIF(Raw!C:C,"H")+COUNTIF(Raw!C:C,"S"))-2000,""),""))</f>
        <v/>
      </c>
    </row>
    <row r="47" spans="1:15" x14ac:dyDescent="0.3">
      <c r="A47" s="52">
        <v>44</v>
      </c>
      <c r="B47" s="3">
        <f t="shared" si="2"/>
        <v>33</v>
      </c>
      <c r="C47" s="52" t="str">
        <f>IF(E47="","",(INDEX(Raw!D:D,MATCH(E47+6000,Raw!AB:AB,0))))</f>
        <v>Tara Sarma</v>
      </c>
      <c r="D47" s="52" t="str">
        <f ca="1">IF(E47="","",(INDEX(Raw!A:A,MATCH(E47+6000,Raw!AB:AB,0))))</f>
        <v>Lexington</v>
      </c>
      <c r="E47" s="59">
        <f>(IFERROR(IF(LARGE(Raw!AB:AB,A47)-6000&gt;0,LARGE(Raw!AB:AB,A47)-6000,""),""))</f>
        <v>644.99998950000008</v>
      </c>
      <c r="G47" s="3">
        <f t="shared" si="0"/>
        <v>30</v>
      </c>
      <c r="H47" s="52" t="str">
        <f>IF(J47="","",(INDEX(Raw!D:D,MATCH(J47+4000,Raw!AB:AB,0))))</f>
        <v>Nathaniel Howlett</v>
      </c>
      <c r="I47" s="52" t="str">
        <f ca="1">IF(J47="","",(INDEX(Raw!A:A,MATCH(J47+4000,Raw!AB:AB,0))))</f>
        <v>Wilmington</v>
      </c>
      <c r="J47" s="59">
        <f>(IFERROR(IF(LARGE(Raw!AB:AB,A47+COUNTIF(Raw!C:C,"H"))-4000&gt;0,LARGE(Raw!AB:AB,A47+COUNTIF(Raw!C:C,"H"))-4000,""),""))</f>
        <v>504.99998799999958</v>
      </c>
      <c r="L47" s="3" t="str">
        <f t="shared" si="1"/>
        <v/>
      </c>
      <c r="M47" s="52" t="str">
        <f>IF(O47="","",(INDEX(Raw!D:D,MATCH(O47+2000,Raw!AB:AB,0))))</f>
        <v/>
      </c>
      <c r="N47" s="52" t="str">
        <f>IF(O47="","",(INDEX(Raw!A:A,MATCH(O47+2000,Raw!AB:AB,0))))</f>
        <v/>
      </c>
      <c r="O47" s="59" t="str">
        <f>(IFERROR(IF(LARGE(Raw!AB:AB,A47+COUNTIF(Raw!C:C,"H")+COUNTIF(Raw!C:C,"S"))-2000&gt;0,LARGE(Raw!AB:AB,A47+COUNTIF(Raw!C:C,"H")+COUNTIF(Raw!C:C,"S"))-2000,""),""))</f>
        <v/>
      </c>
    </row>
    <row r="48" spans="1:15" x14ac:dyDescent="0.3">
      <c r="A48" s="52">
        <v>45</v>
      </c>
      <c r="B48" s="3">
        <f t="shared" si="2"/>
        <v>34</v>
      </c>
      <c r="C48" s="52" t="str">
        <f>IF(E48="","",(INDEX(Raw!D:D,MATCH(E48+6000,Raw!AB:AB,0))))</f>
        <v>Dylan Berk</v>
      </c>
      <c r="D48" s="52" t="str">
        <f ca="1">IF(E48="","",(INDEX(Raw!A:A,MATCH(E48+6000,Raw!AB:AB,0))))</f>
        <v>Shepherd Hill</v>
      </c>
      <c r="E48" s="59">
        <f>(IFERROR(IF(LARGE(Raw!AB:AB,A48)-6000&gt;0,LARGE(Raw!AB:AB,A48)-6000,""),""))</f>
        <v>614.99998890000006</v>
      </c>
      <c r="G48" s="3">
        <f t="shared" si="0"/>
        <v>31</v>
      </c>
      <c r="H48" s="52" t="str">
        <f>IF(J48="","",(INDEX(Raw!D:D,MATCH(J48+4000,Raw!AB:AB,0))))</f>
        <v>Aubree McClure</v>
      </c>
      <c r="I48" s="52" t="str">
        <f ca="1">IF(J48="","",(INDEX(Raw!A:A,MATCH(J48+4000,Raw!AB:AB,0))))</f>
        <v>Pittsfield</v>
      </c>
      <c r="J48" s="59">
        <f>(IFERROR(IF(LARGE(Raw!AB:AB,A48+COUNTIF(Raw!C:C,"H"))-4000&gt;0,LARGE(Raw!AB:AB,A48+COUNTIF(Raw!C:C,"H"))-4000,""),""))</f>
        <v>454.99999339999977</v>
      </c>
      <c r="L48" s="3" t="str">
        <f t="shared" si="1"/>
        <v/>
      </c>
      <c r="M48" s="52" t="str">
        <f>IF(O48="","",(INDEX(Raw!D:D,MATCH(O48+2000,Raw!AB:AB,0))))</f>
        <v/>
      </c>
      <c r="N48" s="52" t="str">
        <f>IF(O48="","",(INDEX(Raw!A:A,MATCH(O48+2000,Raw!AB:AB,0))))</f>
        <v/>
      </c>
      <c r="O48" s="59" t="str">
        <f>(IFERROR(IF(LARGE(Raw!AB:AB,A48+COUNTIF(Raw!C:C,"H")+COUNTIF(Raw!C:C,"S"))-2000&gt;0,LARGE(Raw!AB:AB,A48+COUNTIF(Raw!C:C,"H")+COUNTIF(Raw!C:C,"S"))-2000,""),""))</f>
        <v/>
      </c>
    </row>
    <row r="49" spans="1:15" x14ac:dyDescent="0.3">
      <c r="A49" s="52">
        <v>46</v>
      </c>
      <c r="B49" s="3">
        <f t="shared" si="2"/>
        <v>35</v>
      </c>
      <c r="C49" s="52" t="str">
        <f>IF(E49="","",(INDEX(Raw!D:D,MATCH(E49+6000,Raw!AB:AB,0))))</f>
        <v>Serena Veilleux</v>
      </c>
      <c r="D49" s="52" t="str">
        <f ca="1">IF(E49="","",(INDEX(Raw!A:A,MATCH(E49+6000,Raw!AB:AB,0))))</f>
        <v>Shepherd Hill</v>
      </c>
      <c r="E49" s="59">
        <f>(IFERROR(IF(LARGE(Raw!AB:AB,A49)-6000&gt;0,LARGE(Raw!AB:AB,A49)-6000,""),""))</f>
        <v>604.99998880000021</v>
      </c>
      <c r="G49" s="3">
        <f t="shared" si="0"/>
        <v>32</v>
      </c>
      <c r="H49" s="52" t="str">
        <f>IF(J49="","",(INDEX(Raw!D:D,MATCH(J49+4000,Raw!AB:AB,0))))</f>
        <v>Kylie Bologna</v>
      </c>
      <c r="I49" s="52" t="str">
        <f ca="1">IF(J49="","",(INDEX(Raw!A:A,MATCH(J49+4000,Raw!AB:AB,0))))</f>
        <v>Taconic</v>
      </c>
      <c r="J49" s="59">
        <f>(IFERROR(IF(LARGE(Raw!AB:AB,A49+COUNTIF(Raw!C:C,"H"))-4000&gt;0,LARGE(Raw!AB:AB,A49+COUNTIF(Raw!C:C,"H"))-4000,""),""))</f>
        <v>329.99998460000006</v>
      </c>
      <c r="L49" s="3" t="str">
        <f t="shared" si="1"/>
        <v/>
      </c>
      <c r="M49" s="52" t="str">
        <f>IF(O49="","",(INDEX(Raw!D:D,MATCH(O49+2000,Raw!AB:AB,0))))</f>
        <v/>
      </c>
      <c r="N49" s="52" t="str">
        <f>IF(O49="","",(INDEX(Raw!A:A,MATCH(O49+2000,Raw!AB:AB,0))))</f>
        <v/>
      </c>
      <c r="O49" s="59" t="str">
        <f>(IFERROR(IF(LARGE(Raw!AB:AB,A49+COUNTIF(Raw!C:C,"H")+COUNTIF(Raw!C:C,"S"))-2000&gt;0,LARGE(Raw!AB:AB,A49+COUNTIF(Raw!C:C,"H")+COUNTIF(Raw!C:C,"S"))-2000,""),""))</f>
        <v/>
      </c>
    </row>
    <row r="50" spans="1:15" x14ac:dyDescent="0.3">
      <c r="A50" s="52">
        <v>47</v>
      </c>
      <c r="B50" s="3">
        <f t="shared" si="2"/>
        <v>36</v>
      </c>
      <c r="C50" s="52" t="str">
        <f>IF(E50="","",(INDEX(Raw!D:D,MATCH(E50+6000,Raw!AB:AB,0))))</f>
        <v>Abigail Varghese</v>
      </c>
      <c r="D50" s="52" t="str">
        <f ca="1">IF(E50="","",(INDEX(Raw!A:A,MATCH(E50+6000,Raw!AB:AB,0))))</f>
        <v>Tewksbury</v>
      </c>
      <c r="E50" s="59">
        <f>(IFERROR(IF(LARGE(Raw!AB:AB,A50)-6000&gt;0,LARGE(Raw!AB:AB,A50)-6000,""),""))</f>
        <v>599.99998669999968</v>
      </c>
      <c r="G50" s="3" t="str">
        <f t="shared" si="0"/>
        <v/>
      </c>
      <c r="H50" s="52" t="str">
        <f>IF(J50="","",(INDEX(Raw!D:D,MATCH(J50+4000,Raw!AB:AB,0))))</f>
        <v/>
      </c>
      <c r="I50" s="52" t="str">
        <f>IF(J50="","",(INDEX(Raw!A:A,MATCH(J50+4000,Raw!AB:AB,0))))</f>
        <v/>
      </c>
      <c r="J50" s="59" t="str">
        <f>(IFERROR(IF(LARGE(Raw!AB:AB,A50+COUNTIF(Raw!C:C,"H"))-4000&gt;0,LARGE(Raw!AB:AB,A50+COUNTIF(Raw!C:C,"H"))-4000,""),""))</f>
        <v/>
      </c>
      <c r="L50" s="3" t="str">
        <f t="shared" si="1"/>
        <v/>
      </c>
      <c r="M50" s="52" t="str">
        <f>IF(O50="","",(INDEX(Raw!D:D,MATCH(O50+2000,Raw!AB:AB,0))))</f>
        <v/>
      </c>
      <c r="N50" s="52" t="str">
        <f>IF(O50="","",(INDEX(Raw!A:A,MATCH(O50+2000,Raw!AB:AB,0))))</f>
        <v/>
      </c>
      <c r="O50" s="59" t="str">
        <f>(IFERROR(IF(LARGE(Raw!AB:AB,A50+COUNTIF(Raw!C:C,"H")+COUNTIF(Raw!C:C,"S"))-2000&gt;0,LARGE(Raw!AB:AB,A50+COUNTIF(Raw!C:C,"H")+COUNTIF(Raw!C:C,"S"))-2000,""),""))</f>
        <v/>
      </c>
    </row>
    <row r="51" spans="1:15" x14ac:dyDescent="0.3">
      <c r="A51" s="52">
        <v>48</v>
      </c>
      <c r="B51" s="3">
        <f t="shared" si="2"/>
        <v>37</v>
      </c>
      <c r="C51" s="52" t="str">
        <f>IF(E51="","",(INDEX(Raw!D:D,MATCH(E51+6000,Raw!AB:AB,0))))</f>
        <v>Parker Howlett</v>
      </c>
      <c r="D51" s="52" t="str">
        <f ca="1">IF(E51="","",(INDEX(Raw!A:A,MATCH(E51+6000,Raw!AB:AB,0))))</f>
        <v>Wilmington</v>
      </c>
      <c r="E51" s="59">
        <f>(IFERROR(IF(LARGE(Raw!AB:AB,A51)-6000&gt;0,LARGE(Raw!AB:AB,A51)-6000,""),""))</f>
        <v>594.99998810000034</v>
      </c>
      <c r="G51" s="3" t="str">
        <f t="shared" si="0"/>
        <v/>
      </c>
      <c r="H51" s="52" t="str">
        <f>IF(J51="","",(INDEX(Raw!D:D,MATCH(J51+4000,Raw!AB:AB,0))))</f>
        <v/>
      </c>
      <c r="I51" s="52" t="str">
        <f>IF(J51="","",(INDEX(Raw!A:A,MATCH(J51+4000,Raw!AB:AB,0))))</f>
        <v/>
      </c>
      <c r="J51" s="59" t="str">
        <f>(IFERROR(IF(LARGE(Raw!AB:AB,A51+COUNTIF(Raw!C:C,"H"))-4000&gt;0,LARGE(Raw!AB:AB,A51+COUNTIF(Raw!C:C,"H"))-4000,""),""))</f>
        <v/>
      </c>
      <c r="L51" s="3" t="str">
        <f t="shared" si="1"/>
        <v/>
      </c>
      <c r="M51" s="52" t="str">
        <f>IF(O51="","",(INDEX(Raw!D:D,MATCH(O51+2000,Raw!AB:AB,0))))</f>
        <v/>
      </c>
      <c r="N51" s="52" t="str">
        <f>IF(O51="","",(INDEX(Raw!A:A,MATCH(O51+2000,Raw!AB:AB,0))))</f>
        <v/>
      </c>
      <c r="O51" s="59" t="str">
        <f>(IFERROR(IF(LARGE(Raw!AB:AB,A51+COUNTIF(Raw!C:C,"H")+COUNTIF(Raw!C:C,"S"))-2000&gt;0,LARGE(Raw!AB:AB,A51+COUNTIF(Raw!C:C,"H")+COUNTIF(Raw!C:C,"S"))-2000,""),""))</f>
        <v/>
      </c>
    </row>
    <row r="52" spans="1:15" x14ac:dyDescent="0.3">
      <c r="A52" s="52">
        <v>49</v>
      </c>
      <c r="B52" s="3">
        <f t="shared" si="2"/>
        <v>38</v>
      </c>
      <c r="C52" s="52" t="str">
        <f>IF(E52="","",(INDEX(Raw!D:D,MATCH(E52+6000,Raw!AB:AB,0))))</f>
        <v>Kevin Donohue</v>
      </c>
      <c r="D52" s="52" t="str">
        <f ca="1">IF(E52="","",(INDEX(Raw!A:A,MATCH(E52+6000,Raw!AB:AB,0))))</f>
        <v>Silver Lake</v>
      </c>
      <c r="E52" s="59">
        <f>(IFERROR(IF(LARGE(Raw!AB:AB,A52)-6000&gt;0,LARGE(Raw!AB:AB,A52)-6000,""),""))</f>
        <v>584.99999019999996</v>
      </c>
      <c r="G52" s="3" t="str">
        <f t="shared" si="0"/>
        <v/>
      </c>
      <c r="H52" s="52" t="str">
        <f>IF(J52="","",(INDEX(Raw!D:D,MATCH(J52+4000,Raw!AB:AB,0))))</f>
        <v/>
      </c>
      <c r="I52" s="52" t="str">
        <f>IF(J52="","",(INDEX(Raw!A:A,MATCH(J52+4000,Raw!AB:AB,0))))</f>
        <v/>
      </c>
      <c r="J52" s="59" t="str">
        <f>(IFERROR(IF(LARGE(Raw!AB:AB,A52+COUNTIF(Raw!C:C,"H"))-4000&gt;0,LARGE(Raw!AB:AB,A52+COUNTIF(Raw!C:C,"H"))-4000,""),""))</f>
        <v/>
      </c>
      <c r="L52" s="3" t="str">
        <f t="shared" si="1"/>
        <v/>
      </c>
      <c r="M52" s="52" t="str">
        <f>IF(O52="","",(INDEX(Raw!D:D,MATCH(O52+2000,Raw!AB:AB,0))))</f>
        <v/>
      </c>
      <c r="N52" s="52" t="str">
        <f>IF(O52="","",(INDEX(Raw!A:A,MATCH(O52+2000,Raw!AB:AB,0))))</f>
        <v/>
      </c>
      <c r="O52" s="59" t="str">
        <f>(IFERROR(IF(LARGE(Raw!AB:AB,A52+COUNTIF(Raw!C:C,"H")+COUNTIF(Raw!C:C,"S"))-2000&gt;0,LARGE(Raw!AB:AB,A52+COUNTIF(Raw!C:C,"H")+COUNTIF(Raw!C:C,"S"))-2000,""),""))</f>
        <v/>
      </c>
    </row>
    <row r="53" spans="1:15" x14ac:dyDescent="0.3">
      <c r="A53" s="52">
        <v>50</v>
      </c>
      <c r="B53" s="3">
        <f t="shared" si="2"/>
        <v>39</v>
      </c>
      <c r="C53" s="52" t="str">
        <f>IF(E53="","",(INDEX(Raw!D:D,MATCH(E53+6000,Raw!AB:AB,0))))</f>
        <v>Colleen Buckley</v>
      </c>
      <c r="D53" s="52" t="str">
        <f ca="1">IF(E53="","",(INDEX(Raw!A:A,MATCH(E53+6000,Raw!AB:AB,0))))</f>
        <v>Milford</v>
      </c>
      <c r="E53" s="59">
        <f>(IFERROR(IF(LARGE(Raw!AB:AB,A53)-6000&gt;0,LARGE(Raw!AB:AB,A53)-6000,""),""))</f>
        <v>559.99999279999975</v>
      </c>
      <c r="G53" s="3" t="str">
        <f t="shared" si="0"/>
        <v/>
      </c>
      <c r="H53" s="52" t="str">
        <f>IF(J53="","",(INDEX(Raw!D:D,MATCH(J53+4000,Raw!AB:AB,0))))</f>
        <v/>
      </c>
      <c r="I53" s="52" t="str">
        <f>IF(J53="","",(INDEX(Raw!A:A,MATCH(J53+4000,Raw!AB:AB,0))))</f>
        <v/>
      </c>
      <c r="J53" s="59" t="str">
        <f>(IFERROR(IF(LARGE(Raw!AB:AB,A53+COUNTIF(Raw!C:C,"H"))-4000&gt;0,LARGE(Raw!AB:AB,A53+COUNTIF(Raw!C:C,"H"))-4000,""),""))</f>
        <v/>
      </c>
      <c r="L53" s="3" t="str">
        <f t="shared" si="1"/>
        <v/>
      </c>
      <c r="M53" s="52" t="str">
        <f>IF(O53="","",(INDEX(Raw!D:D,MATCH(O53+2000,Raw!AB:AB,0))))</f>
        <v/>
      </c>
      <c r="N53" s="52" t="str">
        <f>IF(O53="","",(INDEX(Raw!A:A,MATCH(O53+2000,Raw!AB:AB,0))))</f>
        <v/>
      </c>
      <c r="O53" s="59" t="str">
        <f>(IFERROR(IF(LARGE(Raw!AB:AB,A53+COUNTIF(Raw!C:C,"H")+COUNTIF(Raw!C:C,"S"))-2000&gt;0,LARGE(Raw!AB:AB,A53+COUNTIF(Raw!C:C,"H")+COUNTIF(Raw!C:C,"S"))-2000,""),""))</f>
        <v/>
      </c>
    </row>
    <row r="54" spans="1:15" x14ac:dyDescent="0.3">
      <c r="A54" s="52">
        <v>51</v>
      </c>
      <c r="B54" s="3">
        <f t="shared" si="2"/>
        <v>40</v>
      </c>
      <c r="C54" s="52" t="str">
        <f>IF(E54="","",(INDEX(Raw!D:D,MATCH(E54+6000,Raw!AB:AB,0))))</f>
        <v>Selena Lottero</v>
      </c>
      <c r="D54" s="52" t="str">
        <f ca="1">IF(E54="","",(INDEX(Raw!A:A,MATCH(E54+6000,Raw!AB:AB,0))))</f>
        <v>Milford</v>
      </c>
      <c r="E54" s="59">
        <f>(IFERROR(IF(LARGE(Raw!AB:AB,A54)-6000&gt;0,LARGE(Raw!AB:AB,A54)-6000,""),""))</f>
        <v>549.99999269999989</v>
      </c>
      <c r="G54" s="3" t="str">
        <f t="shared" si="0"/>
        <v/>
      </c>
      <c r="H54" s="52" t="str">
        <f>IF(J54="","",(INDEX(Raw!D:D,MATCH(J54+4000,Raw!AB:AB,0))))</f>
        <v/>
      </c>
      <c r="I54" s="52" t="str">
        <f>IF(J54="","",(INDEX(Raw!A:A,MATCH(J54+4000,Raw!AB:AB,0))))</f>
        <v/>
      </c>
      <c r="J54" s="59" t="str">
        <f>(IFERROR(IF(LARGE(Raw!AB:AB,A54+COUNTIF(Raw!C:C,"H"))-4000&gt;0,LARGE(Raw!AB:AB,A54+COUNTIF(Raw!C:C,"H"))-4000,""),""))</f>
        <v/>
      </c>
      <c r="L54" s="3" t="str">
        <f t="shared" si="1"/>
        <v/>
      </c>
      <c r="M54" s="52" t="str">
        <f>IF(O54="","",(INDEX(Raw!D:D,MATCH(O54+2000,Raw!AB:AB,0))))</f>
        <v/>
      </c>
      <c r="N54" s="52" t="str">
        <f>IF(O54="","",(INDEX(Raw!A:A,MATCH(O54+2000,Raw!AB:AB,0))))</f>
        <v/>
      </c>
      <c r="O54" s="59" t="str">
        <f>(IFERROR(IF(LARGE(Raw!AB:AB,A54+COUNTIF(Raw!C:C,"H")+COUNTIF(Raw!C:C,"S"))-2000&gt;0,LARGE(Raw!AB:AB,A54+COUNTIF(Raw!C:C,"H")+COUNTIF(Raw!C:C,"S"))-2000,""),""))</f>
        <v/>
      </c>
    </row>
    <row r="55" spans="1:15" x14ac:dyDescent="0.3">
      <c r="A55" s="52">
        <v>52</v>
      </c>
      <c r="B55" s="3">
        <f t="shared" si="2"/>
        <v>41</v>
      </c>
      <c r="C55" s="52" t="str">
        <f>IF(E55="","",(INDEX(Raw!D:D,MATCH(E55+6000,Raw!AB:AB,0))))</f>
        <v>Aaliyah Abel</v>
      </c>
      <c r="D55" s="52" t="str">
        <f ca="1">IF(E55="","",(INDEX(Raw!A:A,MATCH(E55+6000,Raw!AB:AB,0))))</f>
        <v>Wilmington</v>
      </c>
      <c r="E55" s="59">
        <f>(IFERROR(IF(LARGE(Raw!AB:AB,A55)-6000&gt;0,LARGE(Raw!AB:AB,A55)-6000,""),""))</f>
        <v>534.99998820000019</v>
      </c>
      <c r="G55" s="3" t="str">
        <f t="shared" si="0"/>
        <v/>
      </c>
      <c r="H55" s="52" t="str">
        <f>IF(J55="","",(INDEX(Raw!D:D,MATCH(J55+4000,Raw!AB:AB,0))))</f>
        <v/>
      </c>
      <c r="I55" s="52" t="str">
        <f>IF(J55="","",(INDEX(Raw!A:A,MATCH(J55+4000,Raw!AB:AB,0))))</f>
        <v/>
      </c>
      <c r="J55" s="59" t="str">
        <f>(IFERROR(IF(LARGE(Raw!AB:AB,A55+COUNTIF(Raw!C:C,"H"))-4000&gt;0,LARGE(Raw!AB:AB,A55+COUNTIF(Raw!C:C,"H"))-4000,""),""))</f>
        <v/>
      </c>
      <c r="L55" s="3" t="str">
        <f t="shared" si="1"/>
        <v/>
      </c>
      <c r="M55" s="52" t="str">
        <f>IF(O55="","",(INDEX(Raw!D:D,MATCH(O55+2000,Raw!AB:AB,0))))</f>
        <v/>
      </c>
      <c r="N55" s="52" t="str">
        <f>IF(O55="","",(INDEX(Raw!A:A,MATCH(O55+2000,Raw!AB:AB,0))))</f>
        <v/>
      </c>
      <c r="O55" s="59" t="str">
        <f>(IFERROR(IF(LARGE(Raw!AB:AB,A55+COUNTIF(Raw!C:C,"H")+COUNTIF(Raw!C:C,"S"))-2000&gt;0,LARGE(Raw!AB:AB,A55+COUNTIF(Raw!C:C,"H")+COUNTIF(Raw!C:C,"S"))-2000,""),""))</f>
        <v/>
      </c>
    </row>
    <row r="56" spans="1:15" x14ac:dyDescent="0.3">
      <c r="A56" s="52">
        <v>53</v>
      </c>
      <c r="B56" s="3">
        <f t="shared" si="2"/>
        <v>42</v>
      </c>
      <c r="C56" s="52" t="str">
        <f>IF(E56="","",(INDEX(Raw!D:D,MATCH(E56+6000,Raw!AB:AB,0))))</f>
        <v>Brianna Sahagian</v>
      </c>
      <c r="D56" s="52" t="str">
        <f ca="1">IF(E56="","",(INDEX(Raw!A:A,MATCH(E56+6000,Raw!AB:AB,0))))</f>
        <v>Natick</v>
      </c>
      <c r="E56" s="59">
        <f>(IFERROR(IF(LARGE(Raw!AB:AB,A56)-6000&gt;0,LARGE(Raw!AB:AB,A56)-6000,""),""))</f>
        <v>509.99999500000013</v>
      </c>
      <c r="G56" s="3" t="str">
        <f t="shared" si="0"/>
        <v/>
      </c>
      <c r="H56" s="52" t="str">
        <f>IF(J56="","",(INDEX(Raw!D:D,MATCH(J56+4000,Raw!AB:AB,0))))</f>
        <v/>
      </c>
      <c r="I56" s="52" t="str">
        <f>IF(J56="","",(INDEX(Raw!A:A,MATCH(J56+4000,Raw!AB:AB,0))))</f>
        <v/>
      </c>
      <c r="J56" s="59" t="str">
        <f>(IFERROR(IF(LARGE(Raw!AB:AB,A56+COUNTIF(Raw!C:C,"H"))-4000&gt;0,LARGE(Raw!AB:AB,A56+COUNTIF(Raw!C:C,"H"))-4000,""),""))</f>
        <v/>
      </c>
      <c r="L56" s="3" t="str">
        <f t="shared" si="1"/>
        <v/>
      </c>
      <c r="M56" s="52" t="str">
        <f>IF(O56="","",(INDEX(Raw!D:D,MATCH(O56+2000,Raw!AB:AB,0))))</f>
        <v/>
      </c>
      <c r="N56" s="52" t="str">
        <f>IF(O56="","",(INDEX(Raw!A:A,MATCH(O56+2000,Raw!AB:AB,0))))</f>
        <v/>
      </c>
      <c r="O56" s="59" t="str">
        <f>(IFERROR(IF(LARGE(Raw!AB:AB,A56+COUNTIF(Raw!C:C,"H")+COUNTIF(Raw!C:C,"S"))-2000&gt;0,LARGE(Raw!AB:AB,A56+COUNTIF(Raw!C:C,"H")+COUNTIF(Raw!C:C,"S"))-2000,""),""))</f>
        <v/>
      </c>
    </row>
    <row r="57" spans="1:15" x14ac:dyDescent="0.3">
      <c r="A57" s="52">
        <v>54</v>
      </c>
      <c r="B57" s="3">
        <f t="shared" si="2"/>
        <v>43</v>
      </c>
      <c r="C57" s="52" t="str">
        <f>IF(E57="","",(INDEX(Raw!D:D,MATCH(E57+6000,Raw!AB:AB,0))))</f>
        <v>Katerina Krstanovic</v>
      </c>
      <c r="D57" s="52" t="str">
        <f ca="1">IF(E57="","",(INDEX(Raw!A:A,MATCH(E57+6000,Raw!AB:AB,0))))</f>
        <v>Matignon</v>
      </c>
      <c r="E57" s="59">
        <f>(IFERROR(IF(LARGE(Raw!AB:AB,A57)-6000&gt;0,LARGE(Raw!AB:AB,A57)-6000,""),""))</f>
        <v>499.99998740000046</v>
      </c>
      <c r="G57" s="3" t="str">
        <f t="shared" si="0"/>
        <v/>
      </c>
      <c r="H57" s="52" t="str">
        <f>IF(J57="","",(INDEX(Raw!D:D,MATCH(J57+4000,Raw!AB:AB,0))))</f>
        <v/>
      </c>
      <c r="I57" s="52" t="str">
        <f>IF(J57="","",(INDEX(Raw!A:A,MATCH(J57+4000,Raw!AB:AB,0))))</f>
        <v/>
      </c>
      <c r="J57" s="59" t="str">
        <f>(IFERROR(IF(LARGE(Raw!AB:AB,A57+COUNTIF(Raw!C:C,"H"))-4000&gt;0,LARGE(Raw!AB:AB,A57+COUNTIF(Raw!C:C,"H"))-4000,""),""))</f>
        <v/>
      </c>
      <c r="L57" s="3" t="str">
        <f t="shared" si="1"/>
        <v/>
      </c>
      <c r="M57" s="52" t="str">
        <f>IF(O57="","",(INDEX(Raw!D:D,MATCH(O57+2000,Raw!AB:AB,0))))</f>
        <v/>
      </c>
      <c r="N57" s="52" t="str">
        <f>IF(O57="","",(INDEX(Raw!A:A,MATCH(O57+2000,Raw!AB:AB,0))))</f>
        <v/>
      </c>
      <c r="O57" s="59" t="str">
        <f>(IFERROR(IF(LARGE(Raw!AB:AB,A57+COUNTIF(Raw!C:C,"H")+COUNTIF(Raw!C:C,"S"))-2000&gt;0,LARGE(Raw!AB:AB,A57+COUNTIF(Raw!C:C,"H")+COUNTIF(Raw!C:C,"S"))-2000,""),""))</f>
        <v/>
      </c>
    </row>
    <row r="58" spans="1:15" x14ac:dyDescent="0.3">
      <c r="A58" s="52">
        <v>55</v>
      </c>
      <c r="B58" s="3">
        <f t="shared" si="2"/>
        <v>44</v>
      </c>
      <c r="C58" s="52" t="str">
        <f>IF(E58="","",(INDEX(Raw!D:D,MATCH(E58+6000,Raw!AB:AB,0))))</f>
        <v>Kate Park</v>
      </c>
      <c r="D58" s="52" t="str">
        <f ca="1">IF(E58="","",(INDEX(Raw!A:A,MATCH(E58+6000,Raw!AB:AB,0))))</f>
        <v>Westwood</v>
      </c>
      <c r="E58" s="59">
        <f>(IFERROR(IF(LARGE(Raw!AB:AB,A58)-6000&gt;0,LARGE(Raw!AB:AB,A58)-6000,""),""))</f>
        <v>496.69998560000022</v>
      </c>
      <c r="G58" s="3" t="str">
        <f t="shared" si="0"/>
        <v/>
      </c>
      <c r="H58" s="52" t="str">
        <f>IF(J58="","",(INDEX(Raw!D:D,MATCH(J58+4000,Raw!AB:AB,0))))</f>
        <v/>
      </c>
      <c r="I58" s="52" t="str">
        <f>IF(J58="","",(INDEX(Raw!A:A,MATCH(J58+4000,Raw!AB:AB,0))))</f>
        <v/>
      </c>
      <c r="J58" s="59" t="str">
        <f>(IFERROR(IF(LARGE(Raw!AB:AB,A58+COUNTIF(Raw!C:C,"H"))-4000&gt;0,LARGE(Raw!AB:AB,A58+COUNTIF(Raw!C:C,"H"))-4000,""),""))</f>
        <v/>
      </c>
      <c r="L58" s="3" t="str">
        <f t="shared" si="1"/>
        <v/>
      </c>
      <c r="M58" s="52" t="str">
        <f>IF(O58="","",(INDEX(Raw!D:D,MATCH(O58+2000,Raw!AB:AB,0))))</f>
        <v/>
      </c>
      <c r="N58" s="52" t="str">
        <f>IF(O58="","",(INDEX(Raw!A:A,MATCH(O58+2000,Raw!AB:AB,0))))</f>
        <v/>
      </c>
      <c r="O58" s="59" t="str">
        <f>(IFERROR(IF(LARGE(Raw!AB:AB,A58+COUNTIF(Raw!C:C,"H")+COUNTIF(Raw!C:C,"S"))-2000&gt;0,LARGE(Raw!AB:AB,A58+COUNTIF(Raw!C:C,"H")+COUNTIF(Raw!C:C,"S"))-2000,""),""))</f>
        <v/>
      </c>
    </row>
    <row r="59" spans="1:15" x14ac:dyDescent="0.3">
      <c r="A59" s="52">
        <v>56</v>
      </c>
      <c r="B59" s="3">
        <f t="shared" si="2"/>
        <v>45</v>
      </c>
      <c r="C59" s="52" t="str">
        <f>IF(E59="","",(INDEX(Raw!D:D,MATCH(E59+6000,Raw!AB:AB,0))))</f>
        <v>Hannah Berkel</v>
      </c>
      <c r="D59" s="52" t="str">
        <f ca="1">IF(E59="","",(INDEX(Raw!A:A,MATCH(E59+6000,Raw!AB:AB,0))))</f>
        <v>Pittsfield</v>
      </c>
      <c r="E59" s="59">
        <f>(IFERROR(IF(LARGE(Raw!AB:AB,A59)-6000&gt;0,LARGE(Raw!AB:AB,A59)-6000,""),""))</f>
        <v>474.99999360000038</v>
      </c>
      <c r="G59" s="3" t="str">
        <f t="shared" si="0"/>
        <v/>
      </c>
      <c r="H59" s="52" t="str">
        <f>IF(J59="","",(INDEX(Raw!D:D,MATCH(J59+4000,Raw!AB:AB,0))))</f>
        <v/>
      </c>
      <c r="I59" s="52" t="str">
        <f>IF(J59="","",(INDEX(Raw!A:A,MATCH(J59+4000,Raw!AB:AB,0))))</f>
        <v/>
      </c>
      <c r="J59" s="59" t="str">
        <f>(IFERROR(IF(LARGE(Raw!AB:AB,A59+COUNTIF(Raw!C:C,"H"))-4000&gt;0,LARGE(Raw!AB:AB,A59+COUNTIF(Raw!C:C,"H"))-4000,""),""))</f>
        <v/>
      </c>
      <c r="L59" s="3" t="str">
        <f t="shared" si="1"/>
        <v/>
      </c>
      <c r="M59" s="52" t="str">
        <f>IF(O59="","",(INDEX(Raw!D:D,MATCH(O59+2000,Raw!AB:AB,0))))</f>
        <v/>
      </c>
      <c r="N59" s="52" t="str">
        <f>IF(O59="","",(INDEX(Raw!A:A,MATCH(O59+2000,Raw!AB:AB,0))))</f>
        <v/>
      </c>
      <c r="O59" s="59" t="str">
        <f>(IFERROR(IF(LARGE(Raw!AB:AB,A59+COUNTIF(Raw!C:C,"H")+COUNTIF(Raw!C:C,"S"))-2000&gt;0,LARGE(Raw!AB:AB,A59+COUNTIF(Raw!C:C,"H")+COUNTIF(Raw!C:C,"S"))-2000,""),""))</f>
        <v/>
      </c>
    </row>
    <row r="60" spans="1:15" x14ac:dyDescent="0.3">
      <c r="A60" s="52">
        <v>57</v>
      </c>
      <c r="B60" s="3">
        <f t="shared" si="2"/>
        <v>46</v>
      </c>
      <c r="C60" s="52" t="str">
        <f>IF(E60="","",(INDEX(Raw!D:D,MATCH(E60+6000,Raw!AB:AB,0))))</f>
        <v>Poorva Bagchee</v>
      </c>
      <c r="D60" s="52" t="str">
        <f ca="1">IF(E60="","",(INDEX(Raw!A:A,MATCH(E60+6000,Raw!AB:AB,0))))</f>
        <v>Ashland</v>
      </c>
      <c r="E60" s="59">
        <f>(IFERROR(IF(LARGE(Raw!AB:AB,A60)-6000&gt;0,LARGE(Raw!AB:AB,A60)-6000,""),""))</f>
        <v>454.99999810000008</v>
      </c>
      <c r="G60" s="3" t="str">
        <f t="shared" si="0"/>
        <v/>
      </c>
      <c r="H60" s="52" t="str">
        <f>IF(J60="","",(INDEX(Raw!D:D,MATCH(J60+4000,Raw!AB:AB,0))))</f>
        <v/>
      </c>
      <c r="I60" s="52" t="str">
        <f>IF(J60="","",(INDEX(Raw!A:A,MATCH(J60+4000,Raw!AB:AB,0))))</f>
        <v/>
      </c>
      <c r="J60" s="59" t="str">
        <f>(IFERROR(IF(LARGE(Raw!AB:AB,A60+COUNTIF(Raw!C:C,"H"))-4000&gt;0,LARGE(Raw!AB:AB,A60+COUNTIF(Raw!C:C,"H"))-4000,""),""))</f>
        <v/>
      </c>
      <c r="L60" s="3" t="str">
        <f t="shared" si="1"/>
        <v/>
      </c>
      <c r="M60" s="52" t="str">
        <f>IF(O60="","",(INDEX(Raw!D:D,MATCH(O60+2000,Raw!AB:AB,0))))</f>
        <v/>
      </c>
      <c r="N60" s="52" t="str">
        <f>IF(O60="","",(INDEX(Raw!A:A,MATCH(O60+2000,Raw!AB:AB,0))))</f>
        <v/>
      </c>
      <c r="O60" s="59" t="str">
        <f>(IFERROR(IF(LARGE(Raw!AB:AB,A60+COUNTIF(Raw!C:C,"H")+COUNTIF(Raw!C:C,"S"))-2000&gt;0,LARGE(Raw!AB:AB,A60+COUNTIF(Raw!C:C,"H")+COUNTIF(Raw!C:C,"S"))-2000,""),""))</f>
        <v/>
      </c>
    </row>
    <row r="61" spans="1:15" x14ac:dyDescent="0.3">
      <c r="A61" s="52">
        <v>58</v>
      </c>
      <c r="B61" s="3">
        <f t="shared" si="2"/>
        <v>47</v>
      </c>
      <c r="C61" s="52" t="str">
        <f>IF(E61="","",(INDEX(Raw!D:D,MATCH(E61+6000,Raw!AB:AB,0))))</f>
        <v>Laura Wagner</v>
      </c>
      <c r="D61" s="52" t="str">
        <f ca="1">IF(E61="","",(INDEX(Raw!A:A,MATCH(E61+6000,Raw!AB:AB,0))))</f>
        <v>North Reading</v>
      </c>
      <c r="E61" s="59">
        <f>(IFERROR(IF(LARGE(Raw!AB:AB,A61)-6000&gt;0,LARGE(Raw!AB:AB,A61)-6000,""),""))</f>
        <v>334.99998609999966</v>
      </c>
      <c r="G61" s="3" t="str">
        <f t="shared" si="0"/>
        <v/>
      </c>
      <c r="H61" s="52" t="str">
        <f>IF(J61="","",(INDEX(Raw!D:D,MATCH(J61+4000,Raw!AB:AB,0))))</f>
        <v/>
      </c>
      <c r="I61" s="52" t="str">
        <f>IF(J61="","",(INDEX(Raw!A:A,MATCH(J61+4000,Raw!AB:AB,0))))</f>
        <v/>
      </c>
      <c r="J61" s="59" t="str">
        <f>(IFERROR(IF(LARGE(Raw!AB:AB,A61+COUNTIF(Raw!C:C,"H"))-4000&gt;0,LARGE(Raw!AB:AB,A61+COUNTIF(Raw!C:C,"H"))-4000,""),""))</f>
        <v/>
      </c>
      <c r="L61" s="3" t="str">
        <f t="shared" si="1"/>
        <v/>
      </c>
      <c r="M61" s="52" t="str">
        <f>IF(O61="","",(INDEX(Raw!D:D,MATCH(O61+2000,Raw!AB:AB,0))))</f>
        <v/>
      </c>
      <c r="N61" s="52" t="str">
        <f>IF(O61="","",(INDEX(Raw!A:A,MATCH(O61+2000,Raw!AB:AB,0))))</f>
        <v/>
      </c>
      <c r="O61" s="59" t="str">
        <f>(IFERROR(IF(LARGE(Raw!AB:AB,A61+COUNTIF(Raw!C:C,"H")+COUNTIF(Raw!C:C,"S"))-2000&gt;0,LARGE(Raw!AB:AB,A61+COUNTIF(Raw!C:C,"H")+COUNTIF(Raw!C:C,"S"))-2000,""),""))</f>
        <v/>
      </c>
    </row>
    <row r="62" spans="1:15" x14ac:dyDescent="0.3">
      <c r="A62" s="52">
        <v>59</v>
      </c>
      <c r="B62" s="3" t="str">
        <f t="shared" si="2"/>
        <v/>
      </c>
      <c r="C62" s="52" t="str">
        <f>IF(E62="","",(INDEX(Raw!D:D,MATCH(E62+6000,Raw!AB:AB,0))))</f>
        <v/>
      </c>
      <c r="D62" s="52" t="str">
        <f>IF(E62="","",(INDEX(Raw!A:A,MATCH(E62+6000,Raw!AB:AB,0))))</f>
        <v/>
      </c>
      <c r="E62" s="59" t="str">
        <f>(IFERROR(IF(LARGE(Raw!AB:AB,A62)-6000&gt;0,LARGE(Raw!AB:AB,A62)-6000,""),""))</f>
        <v/>
      </c>
      <c r="G62" s="3" t="str">
        <f t="shared" si="0"/>
        <v/>
      </c>
      <c r="H62" s="52" t="str">
        <f>IF(J62="","",(INDEX(Raw!D:D,MATCH(J62+4000,Raw!AB:AB,0))))</f>
        <v/>
      </c>
      <c r="I62" s="52" t="str">
        <f>IF(J62="","",(INDEX(Raw!A:A,MATCH(J62+4000,Raw!AB:AB,0))))</f>
        <v/>
      </c>
      <c r="J62" s="59" t="str">
        <f>(IFERROR(IF(LARGE(Raw!AB:AB,A62+COUNTIF(Raw!C:C,"H"))-4000&gt;0,LARGE(Raw!AB:AB,A62+COUNTIF(Raw!C:C,"H"))-4000,""),""))</f>
        <v/>
      </c>
      <c r="L62" s="3" t="str">
        <f t="shared" si="1"/>
        <v/>
      </c>
      <c r="M62" s="52" t="str">
        <f>IF(O62="","",(INDEX(Raw!D:D,MATCH(O62+2000,Raw!AB:AB,0))))</f>
        <v/>
      </c>
      <c r="N62" s="52" t="str">
        <f>IF(O62="","",(INDEX(Raw!A:A,MATCH(O62+2000,Raw!AB:AB,0))))</f>
        <v/>
      </c>
      <c r="O62" s="59" t="str">
        <f>(IFERROR(IF(LARGE(Raw!AB:AB,A62+COUNTIF(Raw!C:C,"H")+COUNTIF(Raw!C:C,"S"))-2000&gt;0,LARGE(Raw!AB:AB,A62+COUNTIF(Raw!C:C,"H")+COUNTIF(Raw!C:C,"S"))-2000,""),""))</f>
        <v/>
      </c>
    </row>
    <row r="63" spans="1:15" x14ac:dyDescent="0.3">
      <c r="A63" s="52">
        <v>60</v>
      </c>
      <c r="B63" s="3" t="str">
        <f t="shared" si="2"/>
        <v/>
      </c>
      <c r="C63" s="52" t="str">
        <f>IF(E63="","",(INDEX(Raw!D:D,MATCH(E63+6000,Raw!AB:AB,0))))</f>
        <v/>
      </c>
      <c r="D63" s="52" t="str">
        <f>IF(E63="","",(INDEX(Raw!A:A,MATCH(E63+6000,Raw!AB:AB,0))))</f>
        <v/>
      </c>
      <c r="E63" s="59" t="str">
        <f>(IFERROR(IF(LARGE(Raw!AB:AB,A63)-6000&gt;0,LARGE(Raw!AB:AB,A63)-6000,""),""))</f>
        <v/>
      </c>
      <c r="G63" s="3" t="str">
        <f t="shared" si="0"/>
        <v/>
      </c>
      <c r="H63" s="52" t="str">
        <f>IF(J63="","",(INDEX(Raw!D:D,MATCH(J63+4000,Raw!AB:AB,0))))</f>
        <v/>
      </c>
      <c r="I63" s="52" t="str">
        <f>IF(J63="","",(INDEX(Raw!A:A,MATCH(J63+4000,Raw!AB:AB,0))))</f>
        <v/>
      </c>
      <c r="J63" s="59" t="str">
        <f>(IFERROR(IF(LARGE(Raw!AB:AB,A63+COUNTIF(Raw!C:C,"H"))-4000&gt;0,LARGE(Raw!AB:AB,A63+COUNTIF(Raw!C:C,"H"))-4000,""),""))</f>
        <v/>
      </c>
      <c r="L63" s="3" t="str">
        <f t="shared" si="1"/>
        <v/>
      </c>
      <c r="M63" s="52" t="str">
        <f>IF(O63="","",(INDEX(Raw!D:D,MATCH(O63+2000,Raw!AB:AB,0))))</f>
        <v/>
      </c>
      <c r="N63" s="52" t="str">
        <f>IF(O63="","",(INDEX(Raw!A:A,MATCH(O63+2000,Raw!AB:AB,0))))</f>
        <v/>
      </c>
      <c r="O63" s="59" t="str">
        <f>(IFERROR(IF(LARGE(Raw!AB:AB,A63+COUNTIF(Raw!C:C,"H")+COUNTIF(Raw!C:C,"S"))-2000&gt;0,LARGE(Raw!AB:AB,A63+COUNTIF(Raw!C:C,"H")+COUNTIF(Raw!C:C,"S"))-2000,""),""))</f>
        <v/>
      </c>
    </row>
    <row r="64" spans="1:15" x14ac:dyDescent="0.3">
      <c r="A64" s="52">
        <v>61</v>
      </c>
      <c r="B64" s="3" t="str">
        <f t="shared" si="2"/>
        <v/>
      </c>
      <c r="C64" s="52" t="str">
        <f>IF(E64="","",(INDEX(Raw!D:D,MATCH(E64+6000,Raw!AB:AB,0))))</f>
        <v/>
      </c>
      <c r="D64" s="52" t="str">
        <f>IF(E64="","",(INDEX(Raw!A:A,MATCH(E64+6000,Raw!AB:AB,0))))</f>
        <v/>
      </c>
      <c r="E64" s="59" t="str">
        <f>(IFERROR(IF(LARGE(Raw!AB:AB,A64)-6000&gt;0,LARGE(Raw!AB:AB,A64)-6000,""),""))</f>
        <v/>
      </c>
      <c r="G64" s="3" t="str">
        <f t="shared" si="0"/>
        <v/>
      </c>
      <c r="H64" s="52" t="str">
        <f>IF(J64="","",(INDEX(Raw!D:D,MATCH(J64+4000,Raw!AB:AB,0))))</f>
        <v/>
      </c>
      <c r="I64" s="52" t="str">
        <f>IF(J64="","",(INDEX(Raw!A:A,MATCH(J64+4000,Raw!AB:AB,0))))</f>
        <v/>
      </c>
      <c r="J64" s="59" t="str">
        <f>(IFERROR(IF(LARGE(Raw!AB:AB,A64+COUNTIF(Raw!C:C,"H"))-4000&gt;0,LARGE(Raw!AB:AB,A64+COUNTIF(Raw!C:C,"H"))-4000,""),""))</f>
        <v/>
      </c>
      <c r="L64" s="3" t="str">
        <f t="shared" si="1"/>
        <v/>
      </c>
      <c r="M64" s="52" t="str">
        <f>IF(O64="","",(INDEX(Raw!D:D,MATCH(O64+2000,Raw!AB:AB,0))))</f>
        <v/>
      </c>
      <c r="N64" s="52" t="str">
        <f>IF(O64="","",(INDEX(Raw!A:A,MATCH(O64+2000,Raw!AB:AB,0))))</f>
        <v/>
      </c>
      <c r="O64" s="59" t="str">
        <f>(IFERROR(IF(LARGE(Raw!AB:AB,A64+COUNTIF(Raw!C:C,"H")+COUNTIF(Raw!C:C,"S"))-2000&gt;0,LARGE(Raw!AB:AB,A64+COUNTIF(Raw!C:C,"H")+COUNTIF(Raw!C:C,"S"))-2000,""),""))</f>
        <v/>
      </c>
    </row>
    <row r="65" spans="1:15" x14ac:dyDescent="0.3">
      <c r="A65" s="52">
        <v>62</v>
      </c>
      <c r="B65" s="3" t="str">
        <f t="shared" si="2"/>
        <v/>
      </c>
      <c r="C65" s="52" t="str">
        <f>IF(E65="","",(INDEX(Raw!D:D,MATCH(E65+6000,Raw!AB:AB,0))))</f>
        <v/>
      </c>
      <c r="D65" s="52" t="str">
        <f>IF(E65="","",(INDEX(Raw!A:A,MATCH(E65+6000,Raw!AB:AB,0))))</f>
        <v/>
      </c>
      <c r="E65" s="59" t="str">
        <f>(IFERROR(IF(LARGE(Raw!AB:AB,A65)-6000&gt;0,LARGE(Raw!AB:AB,A65)-6000,""),""))</f>
        <v/>
      </c>
      <c r="G65" s="3" t="str">
        <f t="shared" si="0"/>
        <v/>
      </c>
      <c r="H65" s="52" t="str">
        <f>IF(J65="","",(INDEX(Raw!D:D,MATCH(J65+4000,Raw!AB:AB,0))))</f>
        <v/>
      </c>
      <c r="I65" s="52" t="str">
        <f>IF(J65="","",(INDEX(Raw!A:A,MATCH(J65+4000,Raw!AB:AB,0))))</f>
        <v/>
      </c>
      <c r="J65" s="59" t="str">
        <f>(IFERROR(IF(LARGE(Raw!AB:AB,A65+COUNTIF(Raw!C:C,"H"))-4000&gt;0,LARGE(Raw!AB:AB,A65+COUNTIF(Raw!C:C,"H"))-4000,""),""))</f>
        <v/>
      </c>
      <c r="L65" s="3" t="str">
        <f t="shared" si="1"/>
        <v/>
      </c>
      <c r="M65" s="52" t="str">
        <f>IF(O65="","",(INDEX(Raw!D:D,MATCH(O65+2000,Raw!AB:AB,0))))</f>
        <v/>
      </c>
      <c r="N65" s="52" t="str">
        <f>IF(O65="","",(INDEX(Raw!A:A,MATCH(O65+2000,Raw!AB:AB,0))))</f>
        <v/>
      </c>
      <c r="O65" s="59" t="str">
        <f>(IFERROR(IF(LARGE(Raw!AB:AB,A65+COUNTIF(Raw!C:C,"H")+COUNTIF(Raw!C:C,"S"))-2000&gt;0,LARGE(Raw!AB:AB,A65+COUNTIF(Raw!C:C,"H")+COUNTIF(Raw!C:C,"S"))-2000,""),""))</f>
        <v/>
      </c>
    </row>
    <row r="66" spans="1:15" x14ac:dyDescent="0.3">
      <c r="A66" s="52">
        <v>63</v>
      </c>
      <c r="B66" s="3" t="str">
        <f t="shared" si="2"/>
        <v/>
      </c>
      <c r="C66" s="52" t="str">
        <f>IF(E66="","",(INDEX(Raw!D:D,MATCH(E66+6000,Raw!AB:AB,0))))</f>
        <v/>
      </c>
      <c r="D66" s="52" t="str">
        <f>IF(E66="","",(INDEX(Raw!A:A,MATCH(E66+6000,Raw!AB:AB,0))))</f>
        <v/>
      </c>
      <c r="E66" s="59" t="str">
        <f>(IFERROR(IF(LARGE(Raw!AB:AB,A66)-6000&gt;0,LARGE(Raw!AB:AB,A66)-6000,""),""))</f>
        <v/>
      </c>
      <c r="G66" s="3" t="str">
        <f t="shared" si="0"/>
        <v/>
      </c>
      <c r="H66" s="52" t="str">
        <f>IF(J66="","",(INDEX(Raw!D:D,MATCH(J66+4000,Raw!AB:AB,0))))</f>
        <v/>
      </c>
      <c r="I66" s="52" t="str">
        <f>IF(J66="","",(INDEX(Raw!A:A,MATCH(J66+4000,Raw!AB:AB,0))))</f>
        <v/>
      </c>
      <c r="J66" s="59" t="str">
        <f>(IFERROR(IF(LARGE(Raw!AB:AB,A66+COUNTIF(Raw!C:C,"H"))-4000&gt;0,LARGE(Raw!AB:AB,A66+COUNTIF(Raw!C:C,"H"))-4000,""),""))</f>
        <v/>
      </c>
      <c r="L66" s="3" t="str">
        <f t="shared" si="1"/>
        <v/>
      </c>
      <c r="M66" s="52" t="str">
        <f>IF(O66="","",(INDEX(Raw!D:D,MATCH(O66+2000,Raw!AB:AB,0))))</f>
        <v/>
      </c>
      <c r="N66" s="52" t="str">
        <f>IF(O66="","",(INDEX(Raw!A:A,MATCH(O66+2000,Raw!AB:AB,0))))</f>
        <v/>
      </c>
      <c r="O66" s="59" t="str">
        <f>(IFERROR(IF(LARGE(Raw!AB:AB,A66+COUNTIF(Raw!C:C,"H")+COUNTIF(Raw!C:C,"S"))-2000&gt;0,LARGE(Raw!AB:AB,A66+COUNTIF(Raw!C:C,"H")+COUNTIF(Raw!C:C,"S"))-2000,""),""))</f>
        <v/>
      </c>
    </row>
    <row r="67" spans="1:15" x14ac:dyDescent="0.3">
      <c r="A67" s="52">
        <v>64</v>
      </c>
      <c r="B67" s="3" t="str">
        <f t="shared" si="2"/>
        <v/>
      </c>
      <c r="C67" s="52" t="str">
        <f>IF(E67="","",(INDEX(Raw!D:D,MATCH(E67+6000,Raw!AB:AB,0))))</f>
        <v/>
      </c>
      <c r="D67" s="52" t="str">
        <f>IF(E67="","",(INDEX(Raw!A:A,MATCH(E67+6000,Raw!AB:AB,0))))</f>
        <v/>
      </c>
      <c r="E67" s="59" t="str">
        <f>(IFERROR(IF(LARGE(Raw!AB:AB,A67)-6000&gt;0,LARGE(Raw!AB:AB,A67)-6000,""),""))</f>
        <v/>
      </c>
      <c r="G67" s="3" t="str">
        <f t="shared" si="0"/>
        <v/>
      </c>
      <c r="H67" s="52" t="str">
        <f>IF(J67="","",(INDEX(Raw!D:D,MATCH(J67+4000,Raw!AB:AB,0))))</f>
        <v/>
      </c>
      <c r="I67" s="52" t="str">
        <f>IF(J67="","",(INDEX(Raw!A:A,MATCH(J67+4000,Raw!AB:AB,0))))</f>
        <v/>
      </c>
      <c r="J67" s="59" t="str">
        <f>(IFERROR(IF(LARGE(Raw!AB:AB,A67+COUNTIF(Raw!C:C,"H"))-4000&gt;0,LARGE(Raw!AB:AB,A67+COUNTIF(Raw!C:C,"H"))-4000,""),""))</f>
        <v/>
      </c>
      <c r="L67" s="3" t="str">
        <f t="shared" si="1"/>
        <v/>
      </c>
      <c r="M67" s="52" t="str">
        <f>IF(O67="","",(INDEX(Raw!D:D,MATCH(O67+2000,Raw!AB:AB,0))))</f>
        <v/>
      </c>
      <c r="N67" s="52" t="str">
        <f>IF(O67="","",(INDEX(Raw!A:A,MATCH(O67+2000,Raw!AB:AB,0))))</f>
        <v/>
      </c>
      <c r="O67" s="59" t="str">
        <f>(IFERROR(IF(LARGE(Raw!AB:AB,A67+COUNTIF(Raw!C:C,"H")+COUNTIF(Raw!C:C,"S"))-2000&gt;0,LARGE(Raw!AB:AB,A67+COUNTIF(Raw!C:C,"H")+COUNTIF(Raw!C:C,"S"))-2000,""),""))</f>
        <v/>
      </c>
    </row>
    <row r="68" spans="1:15" x14ac:dyDescent="0.3">
      <c r="A68" s="52">
        <v>65</v>
      </c>
      <c r="B68" s="3" t="str">
        <f t="shared" si="2"/>
        <v/>
      </c>
      <c r="C68" s="52" t="str">
        <f>IF(E68="","",(INDEX(Raw!D:D,MATCH(E68+6000,Raw!AB:AB,0))))</f>
        <v/>
      </c>
      <c r="D68" s="52" t="str">
        <f>IF(E68="","",(INDEX(Raw!A:A,MATCH(E68+6000,Raw!AB:AB,0))))</f>
        <v/>
      </c>
      <c r="E68" s="59" t="str">
        <f>(IFERROR(IF(LARGE(Raw!AB:AB,A68)-6000&gt;0,LARGE(Raw!AB:AB,A68)-6000,""),""))</f>
        <v/>
      </c>
      <c r="G68" s="3" t="str">
        <f t="shared" si="0"/>
        <v/>
      </c>
      <c r="H68" s="52" t="str">
        <f>IF(J68="","",(INDEX(Raw!D:D,MATCH(J68+4000,Raw!AB:AB,0))))</f>
        <v/>
      </c>
      <c r="I68" s="52" t="str">
        <f>IF(J68="","",(INDEX(Raw!A:A,MATCH(J68+4000,Raw!AB:AB,0))))</f>
        <v/>
      </c>
      <c r="J68" s="59" t="str">
        <f>(IFERROR(IF(LARGE(Raw!AB:AB,A68+COUNTIF(Raw!C:C,"H"))-4000&gt;0,LARGE(Raw!AB:AB,A68+COUNTIF(Raw!C:C,"H"))-4000,""),""))</f>
        <v/>
      </c>
      <c r="L68" s="3" t="str">
        <f t="shared" si="1"/>
        <v/>
      </c>
      <c r="M68" s="52" t="str">
        <f>IF(O68="","",(INDEX(Raw!D:D,MATCH(O68+2000,Raw!AB:AB,0))))</f>
        <v/>
      </c>
      <c r="N68" s="52" t="str">
        <f>IF(O68="","",(INDEX(Raw!A:A,MATCH(O68+2000,Raw!AB:AB,0))))</f>
        <v/>
      </c>
      <c r="O68" s="59" t="str">
        <f>(IFERROR(IF(LARGE(Raw!AB:AB,A68+COUNTIF(Raw!C:C,"H")+COUNTIF(Raw!C:C,"S"))-2000&gt;0,LARGE(Raw!AB:AB,A68+COUNTIF(Raw!C:C,"H")+COUNTIF(Raw!C:C,"S"))-2000,""),""))</f>
        <v/>
      </c>
    </row>
    <row r="69" spans="1:15" x14ac:dyDescent="0.3">
      <c r="A69" s="52">
        <v>66</v>
      </c>
      <c r="B69" s="3" t="str">
        <f t="shared" si="2"/>
        <v/>
      </c>
      <c r="C69" s="52" t="str">
        <f>IF(E69="","",(INDEX(Raw!D:D,MATCH(E69+6000,Raw!AB:AB,0))))</f>
        <v/>
      </c>
      <c r="D69" s="52" t="str">
        <f>IF(E69="","",(INDEX(Raw!A:A,MATCH(E69+6000,Raw!AB:AB,0))))</f>
        <v/>
      </c>
      <c r="E69" s="59" t="str">
        <f>(IFERROR(IF(LARGE(Raw!AB:AB,A69)-6000&gt;0,LARGE(Raw!AB:AB,A69)-6000,""),""))</f>
        <v/>
      </c>
      <c r="G69" s="3" t="str">
        <f t="shared" ref="G69:G132" si="3">IFERROR(IF(ROUND(J69,3)=ROUND(J68,3),G68,G68+1),"")</f>
        <v/>
      </c>
      <c r="H69" s="52" t="str">
        <f>IF(J69="","",(INDEX(Raw!D:D,MATCH(J69+4000,Raw!AB:AB,0))))</f>
        <v/>
      </c>
      <c r="I69" s="52" t="str">
        <f>IF(J69="","",(INDEX(Raw!A:A,MATCH(J69+4000,Raw!AB:AB,0))))</f>
        <v/>
      </c>
      <c r="J69" s="59" t="str">
        <f>(IFERROR(IF(LARGE(Raw!AB:AB,A69+COUNTIF(Raw!C:C,"H"))-4000&gt;0,LARGE(Raw!AB:AB,A69+COUNTIF(Raw!C:C,"H"))-4000,""),""))</f>
        <v/>
      </c>
      <c r="L69" s="3" t="str">
        <f t="shared" ref="L69:L132" si="4">IFERROR(IF(ROUND(O69,3)=ROUND(O68,3),L68,L68+1),"")</f>
        <v/>
      </c>
      <c r="M69" s="52" t="str">
        <f>IF(O69="","",(INDEX(Raw!D:D,MATCH(O69+2000,Raw!AB:AB,0))))</f>
        <v/>
      </c>
      <c r="N69" s="52" t="str">
        <f>IF(O69="","",(INDEX(Raw!A:A,MATCH(O69+2000,Raw!AB:AB,0))))</f>
        <v/>
      </c>
      <c r="O69" s="59" t="str">
        <f>(IFERROR(IF(LARGE(Raw!AB:AB,A69+COUNTIF(Raw!C:C,"H")+COUNTIF(Raw!C:C,"S"))-2000&gt;0,LARGE(Raw!AB:AB,A69+COUNTIF(Raw!C:C,"H")+COUNTIF(Raw!C:C,"S"))-2000,""),""))</f>
        <v/>
      </c>
    </row>
    <row r="70" spans="1:15" x14ac:dyDescent="0.3">
      <c r="A70" s="52">
        <v>67</v>
      </c>
      <c r="B70" s="3" t="str">
        <f t="shared" ref="B70:B133" si="5">IFERROR(IF(ROUND(E70,3)=ROUND(E69,3),B69,B69+1),"")</f>
        <v/>
      </c>
      <c r="C70" s="52" t="str">
        <f>IF(E70="","",(INDEX(Raw!D:D,MATCH(E70+6000,Raw!AB:AB,0))))</f>
        <v/>
      </c>
      <c r="D70" s="52" t="str">
        <f>IF(E70="","",(INDEX(Raw!A:A,MATCH(E70+6000,Raw!AB:AB,0))))</f>
        <v/>
      </c>
      <c r="E70" s="59" t="str">
        <f>(IFERROR(IF(LARGE(Raw!AB:AB,A70)-6000&gt;0,LARGE(Raw!AB:AB,A70)-6000,""),""))</f>
        <v/>
      </c>
      <c r="G70" s="3" t="str">
        <f t="shared" si="3"/>
        <v/>
      </c>
      <c r="H70" s="52" t="str">
        <f>IF(J70="","",(INDEX(Raw!D:D,MATCH(J70+4000,Raw!AB:AB,0))))</f>
        <v/>
      </c>
      <c r="I70" s="52" t="str">
        <f>IF(J70="","",(INDEX(Raw!A:A,MATCH(J70+4000,Raw!AB:AB,0))))</f>
        <v/>
      </c>
      <c r="J70" s="59" t="str">
        <f>(IFERROR(IF(LARGE(Raw!AB:AB,A70+COUNTIF(Raw!C:C,"H"))-4000&gt;0,LARGE(Raw!AB:AB,A70+COUNTIF(Raw!C:C,"H"))-4000,""),""))</f>
        <v/>
      </c>
      <c r="L70" s="3" t="str">
        <f t="shared" si="4"/>
        <v/>
      </c>
      <c r="M70" s="52" t="str">
        <f>IF(O70="","",(INDEX(Raw!D:D,MATCH(O70+2000,Raw!AB:AB,0))))</f>
        <v/>
      </c>
      <c r="N70" s="52" t="str">
        <f>IF(O70="","",(INDEX(Raw!A:A,MATCH(O70+2000,Raw!AB:AB,0))))</f>
        <v/>
      </c>
      <c r="O70" s="59" t="str">
        <f>(IFERROR(IF(LARGE(Raw!AB:AB,A70+COUNTIF(Raw!C:C,"H")+COUNTIF(Raw!C:C,"S"))-2000&gt;0,LARGE(Raw!AB:AB,A70+COUNTIF(Raw!C:C,"H")+COUNTIF(Raw!C:C,"S"))-2000,""),""))</f>
        <v/>
      </c>
    </row>
    <row r="71" spans="1:15" x14ac:dyDescent="0.3">
      <c r="A71" s="52">
        <v>68</v>
      </c>
      <c r="B71" s="3" t="str">
        <f t="shared" si="5"/>
        <v/>
      </c>
      <c r="C71" s="52" t="str">
        <f>IF(E71="","",(INDEX(Raw!D:D,MATCH(E71+6000,Raw!AB:AB,0))))</f>
        <v/>
      </c>
      <c r="D71" s="52" t="str">
        <f>IF(E71="","",(INDEX(Raw!A:A,MATCH(E71+6000,Raw!AB:AB,0))))</f>
        <v/>
      </c>
      <c r="E71" s="59" t="str">
        <f>(IFERROR(IF(LARGE(Raw!AB:AB,A71)-6000&gt;0,LARGE(Raw!AB:AB,A71)-6000,""),""))</f>
        <v/>
      </c>
      <c r="G71" s="3" t="str">
        <f t="shared" si="3"/>
        <v/>
      </c>
      <c r="H71" s="52" t="str">
        <f>IF(J71="","",(INDEX(Raw!D:D,MATCH(J71+4000,Raw!AB:AB,0))))</f>
        <v/>
      </c>
      <c r="I71" s="52" t="str">
        <f>IF(J71="","",(INDEX(Raw!A:A,MATCH(J71+4000,Raw!AB:AB,0))))</f>
        <v/>
      </c>
      <c r="J71" s="59" t="str">
        <f>(IFERROR(IF(LARGE(Raw!AB:AB,A71+COUNTIF(Raw!C:C,"H"))-4000&gt;0,LARGE(Raw!AB:AB,A71+COUNTIF(Raw!C:C,"H"))-4000,""),""))</f>
        <v/>
      </c>
      <c r="L71" s="3" t="str">
        <f t="shared" si="4"/>
        <v/>
      </c>
      <c r="M71" s="52" t="str">
        <f>IF(O71="","",(INDEX(Raw!D:D,MATCH(O71+2000,Raw!AB:AB,0))))</f>
        <v/>
      </c>
      <c r="N71" s="52" t="str">
        <f>IF(O71="","",(INDEX(Raw!A:A,MATCH(O71+2000,Raw!AB:AB,0))))</f>
        <v/>
      </c>
      <c r="O71" s="59" t="str">
        <f>(IFERROR(IF(LARGE(Raw!AB:AB,A71+COUNTIF(Raw!C:C,"H")+COUNTIF(Raw!C:C,"S"))-2000&gt;0,LARGE(Raw!AB:AB,A71+COUNTIF(Raw!C:C,"H")+COUNTIF(Raw!C:C,"S"))-2000,""),""))</f>
        <v/>
      </c>
    </row>
    <row r="72" spans="1:15" x14ac:dyDescent="0.3">
      <c r="A72" s="52">
        <v>69</v>
      </c>
      <c r="B72" s="3" t="str">
        <f t="shared" si="5"/>
        <v/>
      </c>
      <c r="C72" s="52" t="str">
        <f>IF(E72="","",(INDEX(Raw!D:D,MATCH(E72+6000,Raw!AB:AB,0))))</f>
        <v/>
      </c>
      <c r="D72" s="52" t="str">
        <f>IF(E72="","",(INDEX(Raw!A:A,MATCH(E72+6000,Raw!AB:AB,0))))</f>
        <v/>
      </c>
      <c r="E72" s="59" t="str">
        <f>(IFERROR(IF(LARGE(Raw!AB:AB,A72)-6000&gt;0,LARGE(Raw!AB:AB,A72)-6000,""),""))</f>
        <v/>
      </c>
      <c r="G72" s="3" t="str">
        <f t="shared" si="3"/>
        <v/>
      </c>
      <c r="H72" s="52" t="str">
        <f>IF(J72="","",(INDEX(Raw!D:D,MATCH(J72+4000,Raw!AB:AB,0))))</f>
        <v/>
      </c>
      <c r="I72" s="52" t="str">
        <f>IF(J72="","",(INDEX(Raw!A:A,MATCH(J72+4000,Raw!AB:AB,0))))</f>
        <v/>
      </c>
      <c r="J72" s="59" t="str">
        <f>(IFERROR(IF(LARGE(Raw!AB:AB,A72+COUNTIF(Raw!C:C,"H"))-4000&gt;0,LARGE(Raw!AB:AB,A72+COUNTIF(Raw!C:C,"H"))-4000,""),""))</f>
        <v/>
      </c>
      <c r="L72" s="3" t="str">
        <f t="shared" si="4"/>
        <v/>
      </c>
      <c r="M72" s="52" t="str">
        <f>IF(O72="","",(INDEX(Raw!D:D,MATCH(O72+2000,Raw!AB:AB,0))))</f>
        <v/>
      </c>
      <c r="N72" s="52" t="str">
        <f>IF(O72="","",(INDEX(Raw!A:A,MATCH(O72+2000,Raw!AB:AB,0))))</f>
        <v/>
      </c>
      <c r="O72" s="59" t="str">
        <f>(IFERROR(IF(LARGE(Raw!AB:AB,A72+COUNTIF(Raw!C:C,"H")+COUNTIF(Raw!C:C,"S"))-2000&gt;0,LARGE(Raw!AB:AB,A72+COUNTIF(Raw!C:C,"H")+COUNTIF(Raw!C:C,"S"))-2000,""),""))</f>
        <v/>
      </c>
    </row>
    <row r="73" spans="1:15" x14ac:dyDescent="0.3">
      <c r="A73" s="52">
        <v>70</v>
      </c>
      <c r="B73" s="3" t="str">
        <f t="shared" si="5"/>
        <v/>
      </c>
      <c r="C73" s="52" t="str">
        <f>IF(E73="","",(INDEX(Raw!D:D,MATCH(E73+6000,Raw!AB:AB,0))))</f>
        <v/>
      </c>
      <c r="D73" s="52" t="str">
        <f>IF(E73="","",(INDEX(Raw!A:A,MATCH(E73+6000,Raw!AB:AB,0))))</f>
        <v/>
      </c>
      <c r="E73" s="59" t="str">
        <f>(IFERROR(IF(LARGE(Raw!AB:AB,A73)-6000&gt;0,LARGE(Raw!AB:AB,A73)-6000,""),""))</f>
        <v/>
      </c>
      <c r="G73" s="3" t="str">
        <f t="shared" si="3"/>
        <v/>
      </c>
      <c r="H73" s="52" t="str">
        <f>IF(J73="","",(INDEX(Raw!D:D,MATCH(J73+4000,Raw!AB:AB,0))))</f>
        <v/>
      </c>
      <c r="I73" s="52" t="str">
        <f>IF(J73="","",(INDEX(Raw!A:A,MATCH(J73+4000,Raw!AB:AB,0))))</f>
        <v/>
      </c>
      <c r="J73" s="59" t="str">
        <f>(IFERROR(IF(LARGE(Raw!AB:AB,A73+COUNTIF(Raw!C:C,"H"))-4000&gt;0,LARGE(Raw!AB:AB,A73+COUNTIF(Raw!C:C,"H"))-4000,""),""))</f>
        <v/>
      </c>
      <c r="L73" s="3" t="str">
        <f t="shared" si="4"/>
        <v/>
      </c>
      <c r="M73" s="52" t="str">
        <f>IF(O73="","",(INDEX(Raw!D:D,MATCH(O73+2000,Raw!AB:AB,0))))</f>
        <v/>
      </c>
      <c r="N73" s="52" t="str">
        <f>IF(O73="","",(INDEX(Raw!A:A,MATCH(O73+2000,Raw!AB:AB,0))))</f>
        <v/>
      </c>
      <c r="O73" s="59" t="str">
        <f>(IFERROR(IF(LARGE(Raw!AB:AB,A73+COUNTIF(Raw!C:C,"H")+COUNTIF(Raw!C:C,"S"))-2000&gt;0,LARGE(Raw!AB:AB,A73+COUNTIF(Raw!C:C,"H")+COUNTIF(Raw!C:C,"S"))-2000,""),""))</f>
        <v/>
      </c>
    </row>
    <row r="74" spans="1:15" x14ac:dyDescent="0.3">
      <c r="A74" s="52">
        <v>71</v>
      </c>
      <c r="B74" s="3" t="str">
        <f t="shared" si="5"/>
        <v/>
      </c>
      <c r="C74" s="52" t="str">
        <f>IF(E74="","",(INDEX(Raw!D:D,MATCH(E74+6000,Raw!AB:AB,0))))</f>
        <v/>
      </c>
      <c r="D74" s="52" t="str">
        <f>IF(E74="","",(INDEX(Raw!A:A,MATCH(E74+6000,Raw!AB:AB,0))))</f>
        <v/>
      </c>
      <c r="E74" s="59" t="str">
        <f>(IFERROR(IF(LARGE(Raw!AB:AB,A74)-6000&gt;0,LARGE(Raw!AB:AB,A74)-6000,""),""))</f>
        <v/>
      </c>
      <c r="G74" s="3" t="str">
        <f t="shared" si="3"/>
        <v/>
      </c>
      <c r="H74" s="52" t="str">
        <f>IF(J74="","",(INDEX(Raw!D:D,MATCH(J74+4000,Raw!AB:AB,0))))</f>
        <v/>
      </c>
      <c r="I74" s="52" t="str">
        <f>IF(J74="","",(INDEX(Raw!A:A,MATCH(J74+4000,Raw!AB:AB,0))))</f>
        <v/>
      </c>
      <c r="J74" s="59" t="str">
        <f>(IFERROR(IF(LARGE(Raw!AB:AB,A74+COUNTIF(Raw!C:C,"H"))-4000&gt;0,LARGE(Raw!AB:AB,A74+COUNTIF(Raw!C:C,"H"))-4000,""),""))</f>
        <v/>
      </c>
      <c r="L74" s="3" t="str">
        <f t="shared" si="4"/>
        <v/>
      </c>
      <c r="M74" s="52" t="str">
        <f>IF(O74="","",(INDEX(Raw!D:D,MATCH(O74+2000,Raw!AB:AB,0))))</f>
        <v/>
      </c>
      <c r="N74" s="52" t="str">
        <f>IF(O74="","",(INDEX(Raw!A:A,MATCH(O74+2000,Raw!AB:AB,0))))</f>
        <v/>
      </c>
      <c r="O74" s="59" t="str">
        <f>(IFERROR(IF(LARGE(Raw!AB:AB,A74+COUNTIF(Raw!C:C,"H")+COUNTIF(Raw!C:C,"S"))-2000&gt;0,LARGE(Raw!AB:AB,A74+COUNTIF(Raw!C:C,"H")+COUNTIF(Raw!C:C,"S"))-2000,""),""))</f>
        <v/>
      </c>
    </row>
    <row r="75" spans="1:15" x14ac:dyDescent="0.3">
      <c r="A75" s="52">
        <v>72</v>
      </c>
      <c r="B75" s="3" t="str">
        <f t="shared" si="5"/>
        <v/>
      </c>
      <c r="C75" s="52" t="str">
        <f>IF(E75="","",(INDEX(Raw!D:D,MATCH(E75+6000,Raw!AB:AB,0))))</f>
        <v/>
      </c>
      <c r="D75" s="52" t="str">
        <f>IF(E75="","",(INDEX(Raw!A:A,MATCH(E75+6000,Raw!AB:AB,0))))</f>
        <v/>
      </c>
      <c r="E75" s="59" t="str">
        <f>(IFERROR(IF(LARGE(Raw!AB:AB,A75)-6000&gt;0,LARGE(Raw!AB:AB,A75)-6000,""),""))</f>
        <v/>
      </c>
      <c r="G75" s="3" t="str">
        <f t="shared" si="3"/>
        <v/>
      </c>
      <c r="H75" s="52" t="str">
        <f>IF(J75="","",(INDEX(Raw!D:D,MATCH(J75+4000,Raw!AB:AB,0))))</f>
        <v/>
      </c>
      <c r="I75" s="52" t="str">
        <f>IF(J75="","",(INDEX(Raw!A:A,MATCH(J75+4000,Raw!AB:AB,0))))</f>
        <v/>
      </c>
      <c r="J75" s="59" t="str">
        <f>(IFERROR(IF(LARGE(Raw!AB:AB,A75+COUNTIF(Raw!C:C,"H"))-4000&gt;0,LARGE(Raw!AB:AB,A75+COUNTIF(Raw!C:C,"H"))-4000,""),""))</f>
        <v/>
      </c>
      <c r="L75" s="3" t="str">
        <f t="shared" si="4"/>
        <v/>
      </c>
      <c r="M75" s="52" t="str">
        <f>IF(O75="","",(INDEX(Raw!D:D,MATCH(O75+2000,Raw!AB:AB,0))))</f>
        <v/>
      </c>
      <c r="N75" s="52" t="str">
        <f>IF(O75="","",(INDEX(Raw!A:A,MATCH(O75+2000,Raw!AB:AB,0))))</f>
        <v/>
      </c>
      <c r="O75" s="59" t="str">
        <f>(IFERROR(IF(LARGE(Raw!AB:AB,A75+COUNTIF(Raw!C:C,"H")+COUNTIF(Raw!C:C,"S"))-2000&gt;0,LARGE(Raw!AB:AB,A75+COUNTIF(Raw!C:C,"H")+COUNTIF(Raw!C:C,"S"))-2000,""),""))</f>
        <v/>
      </c>
    </row>
    <row r="76" spans="1:15" x14ac:dyDescent="0.3">
      <c r="A76" s="52">
        <v>73</v>
      </c>
      <c r="B76" s="3" t="str">
        <f t="shared" si="5"/>
        <v/>
      </c>
      <c r="C76" s="52" t="str">
        <f>IF(E76="","",(INDEX(Raw!D:D,MATCH(E76+6000,Raw!AB:AB,0))))</f>
        <v/>
      </c>
      <c r="D76" s="52" t="str">
        <f>IF(E76="","",(INDEX(Raw!A:A,MATCH(E76+6000,Raw!AB:AB,0))))</f>
        <v/>
      </c>
      <c r="E76" s="59" t="str">
        <f>(IFERROR(IF(LARGE(Raw!AB:AB,A76)-6000&gt;0,LARGE(Raw!AB:AB,A76)-6000,""),""))</f>
        <v/>
      </c>
      <c r="G76" s="3" t="str">
        <f t="shared" si="3"/>
        <v/>
      </c>
      <c r="H76" s="52" t="str">
        <f>IF(J76="","",(INDEX(Raw!D:D,MATCH(J76+4000,Raw!AB:AB,0))))</f>
        <v/>
      </c>
      <c r="I76" s="52" t="str">
        <f>IF(J76="","",(INDEX(Raw!A:A,MATCH(J76+4000,Raw!AB:AB,0))))</f>
        <v/>
      </c>
      <c r="J76" s="59" t="str">
        <f>(IFERROR(IF(LARGE(Raw!AB:AB,A76+COUNTIF(Raw!C:C,"H"))-4000&gt;0,LARGE(Raw!AB:AB,A76+COUNTIF(Raw!C:C,"H"))-4000,""),""))</f>
        <v/>
      </c>
      <c r="L76" s="3" t="str">
        <f t="shared" si="4"/>
        <v/>
      </c>
      <c r="M76" s="52" t="str">
        <f>IF(O76="","",(INDEX(Raw!D:D,MATCH(O76+2000,Raw!AB:AB,0))))</f>
        <v/>
      </c>
      <c r="N76" s="52" t="str">
        <f>IF(O76="","",(INDEX(Raw!A:A,MATCH(O76+2000,Raw!AB:AB,0))))</f>
        <v/>
      </c>
      <c r="O76" s="59" t="str">
        <f>(IFERROR(IF(LARGE(Raw!AB:AB,A76+COUNTIF(Raw!C:C,"H")+COUNTIF(Raw!C:C,"S"))-2000&gt;0,LARGE(Raw!AB:AB,A76+COUNTIF(Raw!C:C,"H")+COUNTIF(Raw!C:C,"S"))-2000,""),""))</f>
        <v/>
      </c>
    </row>
    <row r="77" spans="1:15" x14ac:dyDescent="0.3">
      <c r="A77" s="52">
        <v>74</v>
      </c>
      <c r="B77" s="3" t="str">
        <f t="shared" si="5"/>
        <v/>
      </c>
      <c r="C77" s="52" t="str">
        <f>IF(E77="","",(INDEX(Raw!D:D,MATCH(E77+6000,Raw!AB:AB,0))))</f>
        <v/>
      </c>
      <c r="D77" s="52" t="str">
        <f>IF(E77="","",(INDEX(Raw!A:A,MATCH(E77+6000,Raw!AB:AB,0))))</f>
        <v/>
      </c>
      <c r="E77" s="59" t="str">
        <f>(IFERROR(IF(LARGE(Raw!AB:AB,A77)-6000&gt;0,LARGE(Raw!AB:AB,A77)-6000,""),""))</f>
        <v/>
      </c>
      <c r="G77" s="3" t="str">
        <f t="shared" si="3"/>
        <v/>
      </c>
      <c r="H77" s="52" t="str">
        <f>IF(J77="","",(INDEX(Raw!D:D,MATCH(J77+4000,Raw!AB:AB,0))))</f>
        <v/>
      </c>
      <c r="I77" s="52" t="str">
        <f>IF(J77="","",(INDEX(Raw!A:A,MATCH(J77+4000,Raw!AB:AB,0))))</f>
        <v/>
      </c>
      <c r="J77" s="59" t="str">
        <f>(IFERROR(IF(LARGE(Raw!AB:AB,A77+COUNTIF(Raw!C:C,"H"))-4000&gt;0,LARGE(Raw!AB:AB,A77+COUNTIF(Raw!C:C,"H"))-4000,""),""))</f>
        <v/>
      </c>
      <c r="L77" s="3" t="str">
        <f t="shared" si="4"/>
        <v/>
      </c>
      <c r="M77" s="52" t="str">
        <f>IF(O77="","",(INDEX(Raw!D:D,MATCH(O77+2000,Raw!AB:AB,0))))</f>
        <v/>
      </c>
      <c r="N77" s="52" t="str">
        <f>IF(O77="","",(INDEX(Raw!A:A,MATCH(O77+2000,Raw!AB:AB,0))))</f>
        <v/>
      </c>
      <c r="O77" s="59" t="str">
        <f>(IFERROR(IF(LARGE(Raw!AB:AB,A77+COUNTIF(Raw!C:C,"H")+COUNTIF(Raw!C:C,"S"))-2000&gt;0,LARGE(Raw!AB:AB,A77+COUNTIF(Raw!C:C,"H")+COUNTIF(Raw!C:C,"S"))-2000,""),""))</f>
        <v/>
      </c>
    </row>
    <row r="78" spans="1:15" x14ac:dyDescent="0.3">
      <c r="A78" s="52">
        <v>75</v>
      </c>
      <c r="B78" s="3" t="str">
        <f t="shared" si="5"/>
        <v/>
      </c>
      <c r="C78" s="52" t="str">
        <f>IF(E78="","",(INDEX(Raw!D:D,MATCH(E78+6000,Raw!AB:AB,0))))</f>
        <v/>
      </c>
      <c r="D78" s="52" t="str">
        <f>IF(E78="","",(INDEX(Raw!A:A,MATCH(E78+6000,Raw!AB:AB,0))))</f>
        <v/>
      </c>
      <c r="E78" s="59" t="str">
        <f>(IFERROR(IF(LARGE(Raw!AB:AB,A78)-6000&gt;0,LARGE(Raw!AB:AB,A78)-6000,""),""))</f>
        <v/>
      </c>
      <c r="G78" s="3" t="str">
        <f t="shared" si="3"/>
        <v/>
      </c>
      <c r="H78" s="52" t="str">
        <f>IF(J78="","",(INDEX(Raw!D:D,MATCH(J78+4000,Raw!AB:AB,0))))</f>
        <v/>
      </c>
      <c r="I78" s="52" t="str">
        <f>IF(J78="","",(INDEX(Raw!A:A,MATCH(J78+4000,Raw!AB:AB,0))))</f>
        <v/>
      </c>
      <c r="J78" s="59" t="str">
        <f>(IFERROR(IF(LARGE(Raw!AB:AB,A78+COUNTIF(Raw!C:C,"H"))-4000&gt;0,LARGE(Raw!AB:AB,A78+COUNTIF(Raw!C:C,"H"))-4000,""),""))</f>
        <v/>
      </c>
      <c r="L78" s="3" t="str">
        <f t="shared" si="4"/>
        <v/>
      </c>
      <c r="M78" s="52" t="str">
        <f>IF(O78="","",(INDEX(Raw!D:D,MATCH(O78+2000,Raw!AB:AB,0))))</f>
        <v/>
      </c>
      <c r="N78" s="52" t="str">
        <f>IF(O78="","",(INDEX(Raw!A:A,MATCH(O78+2000,Raw!AB:AB,0))))</f>
        <v/>
      </c>
      <c r="O78" s="59" t="str">
        <f>(IFERROR(IF(LARGE(Raw!AB:AB,A78+COUNTIF(Raw!C:C,"H")+COUNTIF(Raw!C:C,"S"))-2000&gt;0,LARGE(Raw!AB:AB,A78+COUNTIF(Raw!C:C,"H")+COUNTIF(Raw!C:C,"S"))-2000,""),""))</f>
        <v/>
      </c>
    </row>
    <row r="79" spans="1:15" x14ac:dyDescent="0.3">
      <c r="A79" s="52">
        <v>76</v>
      </c>
      <c r="B79" s="3" t="str">
        <f t="shared" si="5"/>
        <v/>
      </c>
      <c r="C79" s="52" t="str">
        <f>IF(E79="","",(INDEX(Raw!D:D,MATCH(E79+6000,Raw!AB:AB,0))))</f>
        <v/>
      </c>
      <c r="D79" s="52" t="str">
        <f>IF(E79="","",(INDEX(Raw!A:A,MATCH(E79+6000,Raw!AB:AB,0))))</f>
        <v/>
      </c>
      <c r="E79" s="59" t="str">
        <f>(IFERROR(IF(LARGE(Raw!AB:AB,A79)-6000&gt;0,LARGE(Raw!AB:AB,A79)-6000,""),""))</f>
        <v/>
      </c>
      <c r="G79" s="3" t="str">
        <f t="shared" si="3"/>
        <v/>
      </c>
      <c r="H79" s="52" t="str">
        <f>IF(J79="","",(INDEX(Raw!D:D,MATCH(J79+4000,Raw!AB:AB,0))))</f>
        <v/>
      </c>
      <c r="I79" s="52" t="str">
        <f>IF(J79="","",(INDEX(Raw!A:A,MATCH(J79+4000,Raw!AB:AB,0))))</f>
        <v/>
      </c>
      <c r="J79" s="59" t="str">
        <f>(IFERROR(IF(LARGE(Raw!AB:AB,A79+COUNTIF(Raw!C:C,"H"))-4000&gt;0,LARGE(Raw!AB:AB,A79+COUNTIF(Raw!C:C,"H"))-4000,""),""))</f>
        <v/>
      </c>
      <c r="L79" s="3" t="str">
        <f t="shared" si="4"/>
        <v/>
      </c>
      <c r="M79" s="52" t="str">
        <f>IF(O79="","",(INDEX(Raw!D:D,MATCH(O79+2000,Raw!AB:AB,0))))</f>
        <v/>
      </c>
      <c r="N79" s="52" t="str">
        <f>IF(O79="","",(INDEX(Raw!A:A,MATCH(O79+2000,Raw!AB:AB,0))))</f>
        <v/>
      </c>
      <c r="O79" s="59" t="str">
        <f>(IFERROR(IF(LARGE(Raw!AB:AB,A79+COUNTIF(Raw!C:C,"H")+COUNTIF(Raw!C:C,"S"))-2000&gt;0,LARGE(Raw!AB:AB,A79+COUNTIF(Raw!C:C,"H")+COUNTIF(Raw!C:C,"S"))-2000,""),""))</f>
        <v/>
      </c>
    </row>
    <row r="80" spans="1:15" x14ac:dyDescent="0.3">
      <c r="A80" s="52">
        <v>77</v>
      </c>
      <c r="B80" s="3" t="str">
        <f t="shared" si="5"/>
        <v/>
      </c>
      <c r="C80" s="52" t="str">
        <f>IF(E80="","",(INDEX(Raw!D:D,MATCH(E80+6000,Raw!AB:AB,0))))</f>
        <v/>
      </c>
      <c r="D80" s="52" t="str">
        <f>IF(E80="","",(INDEX(Raw!A:A,MATCH(E80+6000,Raw!AB:AB,0))))</f>
        <v/>
      </c>
      <c r="E80" s="59" t="str">
        <f>(IFERROR(IF(LARGE(Raw!AB:AB,A80)-6000&gt;0,LARGE(Raw!AB:AB,A80)-6000,""),""))</f>
        <v/>
      </c>
      <c r="G80" s="3" t="str">
        <f t="shared" si="3"/>
        <v/>
      </c>
      <c r="H80" s="52" t="str">
        <f>IF(J80="","",(INDEX(Raw!D:D,MATCH(J80+4000,Raw!AB:AB,0))))</f>
        <v/>
      </c>
      <c r="I80" s="52" t="str">
        <f>IF(J80="","",(INDEX(Raw!A:A,MATCH(J80+4000,Raw!AB:AB,0))))</f>
        <v/>
      </c>
      <c r="J80" s="59" t="str">
        <f>(IFERROR(IF(LARGE(Raw!AB:AB,A80+COUNTIF(Raw!C:C,"H"))-4000&gt;0,LARGE(Raw!AB:AB,A80+COUNTIF(Raw!C:C,"H"))-4000,""),""))</f>
        <v/>
      </c>
      <c r="L80" s="3" t="str">
        <f t="shared" si="4"/>
        <v/>
      </c>
      <c r="M80" s="52" t="str">
        <f>IF(O80="","",(INDEX(Raw!D:D,MATCH(O80+2000,Raw!AB:AB,0))))</f>
        <v/>
      </c>
      <c r="N80" s="52" t="str">
        <f>IF(O80="","",(INDEX(Raw!A:A,MATCH(O80+2000,Raw!AB:AB,0))))</f>
        <v/>
      </c>
      <c r="O80" s="59" t="str">
        <f>(IFERROR(IF(LARGE(Raw!AB:AB,A80+COUNTIF(Raw!C:C,"H")+COUNTIF(Raw!C:C,"S"))-2000&gt;0,LARGE(Raw!AB:AB,A80+COUNTIF(Raw!C:C,"H")+COUNTIF(Raw!C:C,"S"))-2000,""),""))</f>
        <v/>
      </c>
    </row>
    <row r="81" spans="1:15" x14ac:dyDescent="0.3">
      <c r="A81" s="52">
        <v>78</v>
      </c>
      <c r="B81" s="3" t="str">
        <f t="shared" si="5"/>
        <v/>
      </c>
      <c r="C81" s="52" t="str">
        <f>IF(E81="","",(INDEX(Raw!D:D,MATCH(E81+6000,Raw!AB:AB,0))))</f>
        <v/>
      </c>
      <c r="D81" s="52" t="str">
        <f>IF(E81="","",(INDEX(Raw!A:A,MATCH(E81+6000,Raw!AB:AB,0))))</f>
        <v/>
      </c>
      <c r="E81" s="59" t="str">
        <f>(IFERROR(IF(LARGE(Raw!AB:AB,A81)-6000&gt;0,LARGE(Raw!AB:AB,A81)-6000,""),""))</f>
        <v/>
      </c>
      <c r="G81" s="3" t="str">
        <f t="shared" si="3"/>
        <v/>
      </c>
      <c r="H81" s="52" t="str">
        <f>IF(J81="","",(INDEX(Raw!D:D,MATCH(J81+4000,Raw!AB:AB,0))))</f>
        <v/>
      </c>
      <c r="I81" s="52" t="str">
        <f>IF(J81="","",(INDEX(Raw!A:A,MATCH(J81+4000,Raw!AB:AB,0))))</f>
        <v/>
      </c>
      <c r="J81" s="59" t="str">
        <f>(IFERROR(IF(LARGE(Raw!AB:AB,A81+COUNTIF(Raw!C:C,"H"))-4000&gt;0,LARGE(Raw!AB:AB,A81+COUNTIF(Raw!C:C,"H"))-4000,""),""))</f>
        <v/>
      </c>
      <c r="L81" s="3" t="str">
        <f t="shared" si="4"/>
        <v/>
      </c>
      <c r="M81" s="52" t="str">
        <f>IF(O81="","",(INDEX(Raw!D:D,MATCH(O81+2000,Raw!AB:AB,0))))</f>
        <v/>
      </c>
      <c r="N81" s="52" t="str">
        <f>IF(O81="","",(INDEX(Raw!A:A,MATCH(O81+2000,Raw!AB:AB,0))))</f>
        <v/>
      </c>
      <c r="O81" s="59" t="str">
        <f>(IFERROR(IF(LARGE(Raw!AB:AB,A81+COUNTIF(Raw!C:C,"H")+COUNTIF(Raw!C:C,"S"))-2000&gt;0,LARGE(Raw!AB:AB,A81+COUNTIF(Raw!C:C,"H")+COUNTIF(Raw!C:C,"S"))-2000,""),""))</f>
        <v/>
      </c>
    </row>
    <row r="82" spans="1:15" x14ac:dyDescent="0.3">
      <c r="A82" s="52">
        <v>79</v>
      </c>
      <c r="B82" s="3" t="str">
        <f t="shared" si="5"/>
        <v/>
      </c>
      <c r="C82" s="52" t="str">
        <f>IF(E82="","",(INDEX(Raw!D:D,MATCH(E82+6000,Raw!AB:AB,0))))</f>
        <v/>
      </c>
      <c r="D82" s="52" t="str">
        <f>IF(E82="","",(INDEX(Raw!A:A,MATCH(E82+6000,Raw!AB:AB,0))))</f>
        <v/>
      </c>
      <c r="E82" s="59" t="str">
        <f>(IFERROR(IF(LARGE(Raw!AB:AB,A82)-6000&gt;0,LARGE(Raw!AB:AB,A82)-6000,""),""))</f>
        <v/>
      </c>
      <c r="G82" s="3" t="str">
        <f t="shared" si="3"/>
        <v/>
      </c>
      <c r="H82" s="52" t="str">
        <f>IF(J82="","",(INDEX(Raw!D:D,MATCH(J82+4000,Raw!AB:AB,0))))</f>
        <v/>
      </c>
      <c r="I82" s="52" t="str">
        <f>IF(J82="","",(INDEX(Raw!A:A,MATCH(J82+4000,Raw!AB:AB,0))))</f>
        <v/>
      </c>
      <c r="J82" s="59" t="str">
        <f>(IFERROR(IF(LARGE(Raw!AB:AB,A82+COUNTIF(Raw!C:C,"H"))-4000&gt;0,LARGE(Raw!AB:AB,A82+COUNTIF(Raw!C:C,"H"))-4000,""),""))</f>
        <v/>
      </c>
      <c r="L82" s="3" t="str">
        <f t="shared" si="4"/>
        <v/>
      </c>
      <c r="M82" s="52" t="str">
        <f>IF(O82="","",(INDEX(Raw!D:D,MATCH(O82+2000,Raw!AB:AB,0))))</f>
        <v/>
      </c>
      <c r="N82" s="52" t="str">
        <f>IF(O82="","",(INDEX(Raw!A:A,MATCH(O82+2000,Raw!AB:AB,0))))</f>
        <v/>
      </c>
      <c r="O82" s="59" t="str">
        <f>(IFERROR(IF(LARGE(Raw!AB:AB,A82+COUNTIF(Raw!C:C,"H")+COUNTIF(Raw!C:C,"S"))-2000&gt;0,LARGE(Raw!AB:AB,A82+COUNTIF(Raw!C:C,"H")+COUNTIF(Raw!C:C,"S"))-2000,""),""))</f>
        <v/>
      </c>
    </row>
    <row r="83" spans="1:15" x14ac:dyDescent="0.3">
      <c r="A83" s="52">
        <v>80</v>
      </c>
      <c r="B83" s="3" t="str">
        <f t="shared" si="5"/>
        <v/>
      </c>
      <c r="C83" s="52" t="str">
        <f>IF(E83="","",(INDEX(Raw!D:D,MATCH(E83+6000,Raw!AB:AB,0))))</f>
        <v/>
      </c>
      <c r="D83" s="52" t="str">
        <f>IF(E83="","",(INDEX(Raw!A:A,MATCH(E83+6000,Raw!AB:AB,0))))</f>
        <v/>
      </c>
      <c r="E83" s="59" t="str">
        <f>(IFERROR(IF(LARGE(Raw!AB:AB,A83)-6000&gt;0,LARGE(Raw!AB:AB,A83)-6000,""),""))</f>
        <v/>
      </c>
      <c r="G83" s="3" t="str">
        <f t="shared" si="3"/>
        <v/>
      </c>
      <c r="H83" s="52" t="str">
        <f>IF(J83="","",(INDEX(Raw!D:D,MATCH(J83+4000,Raw!AB:AB,0))))</f>
        <v/>
      </c>
      <c r="I83" s="52" t="str">
        <f>IF(J83="","",(INDEX(Raw!A:A,MATCH(J83+4000,Raw!AB:AB,0))))</f>
        <v/>
      </c>
      <c r="J83" s="59" t="str">
        <f>(IFERROR(IF(LARGE(Raw!AB:AB,A83+COUNTIF(Raw!C:C,"H"))-4000&gt;0,LARGE(Raw!AB:AB,A83+COUNTIF(Raw!C:C,"H"))-4000,""),""))</f>
        <v/>
      </c>
      <c r="L83" s="3" t="str">
        <f t="shared" si="4"/>
        <v/>
      </c>
      <c r="M83" s="52" t="str">
        <f>IF(O83="","",(INDEX(Raw!D:D,MATCH(O83+2000,Raw!AB:AB,0))))</f>
        <v/>
      </c>
      <c r="N83" s="52" t="str">
        <f>IF(O83="","",(INDEX(Raw!A:A,MATCH(O83+2000,Raw!AB:AB,0))))</f>
        <v/>
      </c>
      <c r="O83" s="59" t="str">
        <f>(IFERROR(IF(LARGE(Raw!AB:AB,A83+COUNTIF(Raw!C:C,"H")+COUNTIF(Raw!C:C,"S"))-2000&gt;0,LARGE(Raw!AB:AB,A83+COUNTIF(Raw!C:C,"H")+COUNTIF(Raw!C:C,"S"))-2000,""),""))</f>
        <v/>
      </c>
    </row>
    <row r="84" spans="1:15" x14ac:dyDescent="0.3">
      <c r="A84" s="52">
        <v>81</v>
      </c>
      <c r="B84" s="3" t="str">
        <f t="shared" si="5"/>
        <v/>
      </c>
      <c r="C84" s="52" t="str">
        <f>IF(E84="","",(INDEX(Raw!D:D,MATCH(E84+6000,Raw!AB:AB,0))))</f>
        <v/>
      </c>
      <c r="D84" s="52" t="str">
        <f>IF(E84="","",(INDEX(Raw!A:A,MATCH(E84+6000,Raw!AB:AB,0))))</f>
        <v/>
      </c>
      <c r="E84" s="59" t="str">
        <f>(IFERROR(IF(LARGE(Raw!AB:AB,A84)-6000&gt;0,LARGE(Raw!AB:AB,A84)-6000,""),""))</f>
        <v/>
      </c>
      <c r="G84" s="3" t="str">
        <f t="shared" si="3"/>
        <v/>
      </c>
      <c r="H84" s="52" t="str">
        <f>IF(J84="","",(INDEX(Raw!D:D,MATCH(J84+4000,Raw!AB:AB,0))))</f>
        <v/>
      </c>
      <c r="I84" s="52" t="str">
        <f>IF(J84="","",(INDEX(Raw!A:A,MATCH(J84+4000,Raw!AB:AB,0))))</f>
        <v/>
      </c>
      <c r="J84" s="59" t="str">
        <f>(IFERROR(IF(LARGE(Raw!AB:AB,A84+COUNTIF(Raw!C:C,"H"))-4000&gt;0,LARGE(Raw!AB:AB,A84+COUNTIF(Raw!C:C,"H"))-4000,""),""))</f>
        <v/>
      </c>
      <c r="L84" s="3" t="str">
        <f t="shared" si="4"/>
        <v/>
      </c>
      <c r="M84" s="52" t="str">
        <f>IF(O84="","",(INDEX(Raw!D:D,MATCH(O84+2000,Raw!AB:AB,0))))</f>
        <v/>
      </c>
      <c r="N84" s="52" t="str">
        <f>IF(O84="","",(INDEX(Raw!A:A,MATCH(O84+2000,Raw!AB:AB,0))))</f>
        <v/>
      </c>
      <c r="O84" s="59" t="str">
        <f>(IFERROR(IF(LARGE(Raw!AB:AB,A84+COUNTIF(Raw!C:C,"H")+COUNTIF(Raw!C:C,"S"))-2000&gt;0,LARGE(Raw!AB:AB,A84+COUNTIF(Raw!C:C,"H")+COUNTIF(Raw!C:C,"S"))-2000,""),""))</f>
        <v/>
      </c>
    </row>
    <row r="85" spans="1:15" x14ac:dyDescent="0.3">
      <c r="A85" s="52">
        <v>82</v>
      </c>
      <c r="B85" s="3" t="str">
        <f t="shared" si="5"/>
        <v/>
      </c>
      <c r="C85" s="52" t="str">
        <f>IF(E85="","",(INDEX(Raw!D:D,MATCH(E85+6000,Raw!AB:AB,0))))</f>
        <v/>
      </c>
      <c r="D85" s="52" t="str">
        <f>IF(E85="","",(INDEX(Raw!A:A,MATCH(E85+6000,Raw!AB:AB,0))))</f>
        <v/>
      </c>
      <c r="E85" s="59" t="str">
        <f>(IFERROR(IF(LARGE(Raw!AB:AB,A85)-6000&gt;0,LARGE(Raw!AB:AB,A85)-6000,""),""))</f>
        <v/>
      </c>
      <c r="G85" s="3" t="str">
        <f t="shared" si="3"/>
        <v/>
      </c>
      <c r="H85" s="52" t="str">
        <f>IF(J85="","",(INDEX(Raw!D:D,MATCH(J85+4000,Raw!AB:AB,0))))</f>
        <v/>
      </c>
      <c r="I85" s="52" t="str">
        <f>IF(J85="","",(INDEX(Raw!A:A,MATCH(J85+4000,Raw!AB:AB,0))))</f>
        <v/>
      </c>
      <c r="J85" s="59" t="str">
        <f>(IFERROR(IF(LARGE(Raw!AB:AB,A85+COUNTIF(Raw!C:C,"H"))-4000&gt;0,LARGE(Raw!AB:AB,A85+COUNTIF(Raw!C:C,"H"))-4000,""),""))</f>
        <v/>
      </c>
      <c r="L85" s="3" t="str">
        <f t="shared" si="4"/>
        <v/>
      </c>
      <c r="M85" s="52" t="str">
        <f>IF(O85="","",(INDEX(Raw!D:D,MATCH(O85+2000,Raw!AB:AB,0))))</f>
        <v/>
      </c>
      <c r="N85" s="52" t="str">
        <f>IF(O85="","",(INDEX(Raw!A:A,MATCH(O85+2000,Raw!AB:AB,0))))</f>
        <v/>
      </c>
      <c r="O85" s="59" t="str">
        <f>(IFERROR(IF(LARGE(Raw!AB:AB,A85+COUNTIF(Raw!C:C,"H")+COUNTIF(Raw!C:C,"S"))-2000&gt;0,LARGE(Raw!AB:AB,A85+COUNTIF(Raw!C:C,"H")+COUNTIF(Raw!C:C,"S"))-2000,""),""))</f>
        <v/>
      </c>
    </row>
    <row r="86" spans="1:15" x14ac:dyDescent="0.3">
      <c r="A86" s="52">
        <v>83</v>
      </c>
      <c r="B86" s="3" t="str">
        <f t="shared" si="5"/>
        <v/>
      </c>
      <c r="C86" s="52" t="str">
        <f>IF(E86="","",(INDEX(Raw!D:D,MATCH(E86+6000,Raw!AB:AB,0))))</f>
        <v/>
      </c>
      <c r="D86" s="52" t="str">
        <f>IF(E86="","",(INDEX(Raw!A:A,MATCH(E86+6000,Raw!AB:AB,0))))</f>
        <v/>
      </c>
      <c r="E86" s="59" t="str">
        <f>(IFERROR(IF(LARGE(Raw!AB:AB,A86)-6000&gt;0,LARGE(Raw!AB:AB,A86)-6000,""),""))</f>
        <v/>
      </c>
      <c r="G86" s="3" t="str">
        <f t="shared" si="3"/>
        <v/>
      </c>
      <c r="H86" s="52" t="str">
        <f>IF(J86="","",(INDEX(Raw!D:D,MATCH(J86+4000,Raw!AB:AB,0))))</f>
        <v/>
      </c>
      <c r="I86" s="52" t="str">
        <f>IF(J86="","",(INDEX(Raw!A:A,MATCH(J86+4000,Raw!AB:AB,0))))</f>
        <v/>
      </c>
      <c r="J86" s="59" t="str">
        <f>(IFERROR(IF(LARGE(Raw!AB:AB,A86+COUNTIF(Raw!C:C,"H"))-4000&gt;0,LARGE(Raw!AB:AB,A86+COUNTIF(Raw!C:C,"H"))-4000,""),""))</f>
        <v/>
      </c>
      <c r="L86" s="3" t="str">
        <f t="shared" si="4"/>
        <v/>
      </c>
      <c r="M86" s="52" t="str">
        <f>IF(O86="","",(INDEX(Raw!D:D,MATCH(O86+2000,Raw!AB:AB,0))))</f>
        <v/>
      </c>
      <c r="N86" s="52" t="str">
        <f>IF(O86="","",(INDEX(Raw!A:A,MATCH(O86+2000,Raw!AB:AB,0))))</f>
        <v/>
      </c>
      <c r="O86" s="59" t="str">
        <f>(IFERROR(IF(LARGE(Raw!AB:AB,A86+COUNTIF(Raw!C:C,"H")+COUNTIF(Raw!C:C,"S"))-2000&gt;0,LARGE(Raw!AB:AB,A86+COUNTIF(Raw!C:C,"H")+COUNTIF(Raw!C:C,"S"))-2000,""),""))</f>
        <v/>
      </c>
    </row>
    <row r="87" spans="1:15" x14ac:dyDescent="0.3">
      <c r="A87" s="52">
        <v>84</v>
      </c>
      <c r="B87" s="3" t="str">
        <f t="shared" si="5"/>
        <v/>
      </c>
      <c r="C87" s="52" t="str">
        <f>IF(E87="","",(INDEX(Raw!D:D,MATCH(E87+6000,Raw!AB:AB,0))))</f>
        <v/>
      </c>
      <c r="D87" s="52" t="str">
        <f>IF(E87="","",(INDEX(Raw!A:A,MATCH(E87+6000,Raw!AB:AB,0))))</f>
        <v/>
      </c>
      <c r="E87" s="59" t="str">
        <f>(IFERROR(IF(LARGE(Raw!AB:AB,A87)-6000&gt;0,LARGE(Raw!AB:AB,A87)-6000,""),""))</f>
        <v/>
      </c>
      <c r="G87" s="3" t="str">
        <f t="shared" si="3"/>
        <v/>
      </c>
      <c r="H87" s="52" t="str">
        <f>IF(J87="","",(INDEX(Raw!D:D,MATCH(J87+4000,Raw!AB:AB,0))))</f>
        <v/>
      </c>
      <c r="I87" s="52" t="str">
        <f>IF(J87="","",(INDEX(Raw!A:A,MATCH(J87+4000,Raw!AB:AB,0))))</f>
        <v/>
      </c>
      <c r="J87" s="59" t="str">
        <f>(IFERROR(IF(LARGE(Raw!AB:AB,A87+COUNTIF(Raw!C:C,"H"))-4000&gt;0,LARGE(Raw!AB:AB,A87+COUNTIF(Raw!C:C,"H"))-4000,""),""))</f>
        <v/>
      </c>
      <c r="L87" s="3" t="str">
        <f t="shared" si="4"/>
        <v/>
      </c>
      <c r="M87" s="52" t="str">
        <f>IF(O87="","",(INDEX(Raw!D:D,MATCH(O87+2000,Raw!AB:AB,0))))</f>
        <v/>
      </c>
      <c r="N87" s="52" t="str">
        <f>IF(O87="","",(INDEX(Raw!A:A,MATCH(O87+2000,Raw!AB:AB,0))))</f>
        <v/>
      </c>
      <c r="O87" s="59" t="str">
        <f>(IFERROR(IF(LARGE(Raw!AB:AB,A87+COUNTIF(Raw!C:C,"H")+COUNTIF(Raw!C:C,"S"))-2000&gt;0,LARGE(Raw!AB:AB,A87+COUNTIF(Raw!C:C,"H")+COUNTIF(Raw!C:C,"S"))-2000,""),""))</f>
        <v/>
      </c>
    </row>
    <row r="88" spans="1:15" x14ac:dyDescent="0.3">
      <c r="A88" s="52">
        <v>85</v>
      </c>
      <c r="B88" s="3" t="str">
        <f t="shared" si="5"/>
        <v/>
      </c>
      <c r="C88" s="52" t="str">
        <f>IF(E88="","",(INDEX(Raw!D:D,MATCH(E88+6000,Raw!AB:AB,0))))</f>
        <v/>
      </c>
      <c r="D88" s="52" t="str">
        <f>IF(E88="","",(INDEX(Raw!A:A,MATCH(E88+6000,Raw!AB:AB,0))))</f>
        <v/>
      </c>
      <c r="E88" s="59" t="str">
        <f>(IFERROR(IF(LARGE(Raw!AB:AB,A88)-6000&gt;0,LARGE(Raw!AB:AB,A88)-6000,""),""))</f>
        <v/>
      </c>
      <c r="G88" s="3" t="str">
        <f t="shared" si="3"/>
        <v/>
      </c>
      <c r="H88" s="52" t="str">
        <f>IF(J88="","",(INDEX(Raw!D:D,MATCH(J88+4000,Raw!AB:AB,0))))</f>
        <v/>
      </c>
      <c r="I88" s="52" t="str">
        <f>IF(J88="","",(INDEX(Raw!A:A,MATCH(J88+4000,Raw!AB:AB,0))))</f>
        <v/>
      </c>
      <c r="J88" s="59" t="str">
        <f>(IFERROR(IF(LARGE(Raw!AB:AB,A88+COUNTIF(Raw!C:C,"H"))-4000&gt;0,LARGE(Raw!AB:AB,A88+COUNTIF(Raw!C:C,"H"))-4000,""),""))</f>
        <v/>
      </c>
      <c r="L88" s="3" t="str">
        <f t="shared" si="4"/>
        <v/>
      </c>
      <c r="M88" s="52" t="str">
        <f>IF(O88="","",(INDEX(Raw!D:D,MATCH(O88+2000,Raw!AB:AB,0))))</f>
        <v/>
      </c>
      <c r="N88" s="52" t="str">
        <f>IF(O88="","",(INDEX(Raw!A:A,MATCH(O88+2000,Raw!AB:AB,0))))</f>
        <v/>
      </c>
      <c r="O88" s="59" t="str">
        <f>(IFERROR(IF(LARGE(Raw!AB:AB,A88+COUNTIF(Raw!C:C,"H")+COUNTIF(Raw!C:C,"S"))-2000&gt;0,LARGE(Raw!AB:AB,A88+COUNTIF(Raw!C:C,"H")+COUNTIF(Raw!C:C,"S"))-2000,""),""))</f>
        <v/>
      </c>
    </row>
    <row r="89" spans="1:15" x14ac:dyDescent="0.3">
      <c r="A89" s="52">
        <v>86</v>
      </c>
      <c r="B89" s="3" t="str">
        <f t="shared" si="5"/>
        <v/>
      </c>
      <c r="C89" s="52" t="str">
        <f>IF(E89="","",(INDEX(Raw!D:D,MATCH(E89+6000,Raw!AB:AB,0))))</f>
        <v/>
      </c>
      <c r="D89" s="52" t="str">
        <f>IF(E89="","",(INDEX(Raw!A:A,MATCH(E89+6000,Raw!AB:AB,0))))</f>
        <v/>
      </c>
      <c r="E89" s="59" t="str">
        <f>(IFERROR(IF(LARGE(Raw!AB:AB,A89)-6000&gt;0,LARGE(Raw!AB:AB,A89)-6000,""),""))</f>
        <v/>
      </c>
      <c r="G89" s="3" t="str">
        <f t="shared" si="3"/>
        <v/>
      </c>
      <c r="H89" s="52" t="str">
        <f>IF(J89="","",(INDEX(Raw!D:D,MATCH(J89+4000,Raw!AB:AB,0))))</f>
        <v/>
      </c>
      <c r="I89" s="52" t="str">
        <f>IF(J89="","",(INDEX(Raw!A:A,MATCH(J89+4000,Raw!AB:AB,0))))</f>
        <v/>
      </c>
      <c r="J89" s="59" t="str">
        <f>(IFERROR(IF(LARGE(Raw!AB:AB,A89+COUNTIF(Raw!C:C,"H"))-4000&gt;0,LARGE(Raw!AB:AB,A89+COUNTIF(Raw!C:C,"H"))-4000,""),""))</f>
        <v/>
      </c>
      <c r="L89" s="3" t="str">
        <f t="shared" si="4"/>
        <v/>
      </c>
      <c r="M89" s="52" t="str">
        <f>IF(O89="","",(INDEX(Raw!D:D,MATCH(O89+2000,Raw!AB:AB,0))))</f>
        <v/>
      </c>
      <c r="N89" s="52" t="str">
        <f>IF(O89="","",(INDEX(Raw!A:A,MATCH(O89+2000,Raw!AB:AB,0))))</f>
        <v/>
      </c>
      <c r="O89" s="59" t="str">
        <f>(IFERROR(IF(LARGE(Raw!AB:AB,A89+COUNTIF(Raw!C:C,"H")+COUNTIF(Raw!C:C,"S"))-2000&gt;0,LARGE(Raw!AB:AB,A89+COUNTIF(Raw!C:C,"H")+COUNTIF(Raw!C:C,"S"))-2000,""),""))</f>
        <v/>
      </c>
    </row>
    <row r="90" spans="1:15" x14ac:dyDescent="0.3">
      <c r="A90" s="52">
        <v>87</v>
      </c>
      <c r="B90" s="3" t="str">
        <f t="shared" si="5"/>
        <v/>
      </c>
      <c r="C90" s="52" t="str">
        <f>IF(E90="","",(INDEX(Raw!D:D,MATCH(E90+6000,Raw!AB:AB,0))))</f>
        <v/>
      </c>
      <c r="D90" s="52" t="str">
        <f>IF(E90="","",(INDEX(Raw!A:A,MATCH(E90+6000,Raw!AB:AB,0))))</f>
        <v/>
      </c>
      <c r="E90" s="59" t="str">
        <f>(IFERROR(IF(LARGE(Raw!AB:AB,A90)-6000&gt;0,LARGE(Raw!AB:AB,A90)-6000,""),""))</f>
        <v/>
      </c>
      <c r="G90" s="3" t="str">
        <f t="shared" si="3"/>
        <v/>
      </c>
      <c r="H90" s="52" t="str">
        <f>IF(J90="","",(INDEX(Raw!D:D,MATCH(J90+4000,Raw!AB:AB,0))))</f>
        <v/>
      </c>
      <c r="I90" s="52" t="str">
        <f>IF(J90="","",(INDEX(Raw!A:A,MATCH(J90+4000,Raw!AB:AB,0))))</f>
        <v/>
      </c>
      <c r="J90" s="59" t="str">
        <f>(IFERROR(IF(LARGE(Raw!AB:AB,A90+COUNTIF(Raw!C:C,"H"))-4000&gt;0,LARGE(Raw!AB:AB,A90+COUNTIF(Raw!C:C,"H"))-4000,""),""))</f>
        <v/>
      </c>
      <c r="L90" s="3" t="str">
        <f t="shared" si="4"/>
        <v/>
      </c>
      <c r="M90" s="52" t="str">
        <f>IF(O90="","",(INDEX(Raw!D:D,MATCH(O90+2000,Raw!AB:AB,0))))</f>
        <v/>
      </c>
      <c r="N90" s="52" t="str">
        <f>IF(O90="","",(INDEX(Raw!A:A,MATCH(O90+2000,Raw!AB:AB,0))))</f>
        <v/>
      </c>
      <c r="O90" s="59" t="str">
        <f>(IFERROR(IF(LARGE(Raw!AB:AB,A90+COUNTIF(Raw!C:C,"H")+COUNTIF(Raw!C:C,"S"))-2000&gt;0,LARGE(Raw!AB:AB,A90+COUNTIF(Raw!C:C,"H")+COUNTIF(Raw!C:C,"S"))-2000,""),""))</f>
        <v/>
      </c>
    </row>
    <row r="91" spans="1:15" x14ac:dyDescent="0.3">
      <c r="A91" s="52">
        <v>88</v>
      </c>
      <c r="B91" s="3" t="str">
        <f t="shared" si="5"/>
        <v/>
      </c>
      <c r="C91" s="52" t="str">
        <f>IF(E91="","",(INDEX(Raw!D:D,MATCH(E91+6000,Raw!AB:AB,0))))</f>
        <v/>
      </c>
      <c r="D91" s="52" t="str">
        <f>IF(E91="","",(INDEX(Raw!A:A,MATCH(E91+6000,Raw!AB:AB,0))))</f>
        <v/>
      </c>
      <c r="E91" s="59" t="str">
        <f>(IFERROR(IF(LARGE(Raw!AB:AB,A91)-6000&gt;0,LARGE(Raw!AB:AB,A91)-6000,""),""))</f>
        <v/>
      </c>
      <c r="G91" s="3" t="str">
        <f t="shared" si="3"/>
        <v/>
      </c>
      <c r="H91" s="52" t="str">
        <f>IF(J91="","",(INDEX(Raw!D:D,MATCH(J91+4000,Raw!AB:AB,0))))</f>
        <v/>
      </c>
      <c r="I91" s="52" t="str">
        <f>IF(J91="","",(INDEX(Raw!A:A,MATCH(J91+4000,Raw!AB:AB,0))))</f>
        <v/>
      </c>
      <c r="J91" s="59" t="str">
        <f>(IFERROR(IF(LARGE(Raw!AB:AB,A91+COUNTIF(Raw!C:C,"H"))-4000&gt;0,LARGE(Raw!AB:AB,A91+COUNTIF(Raw!C:C,"H"))-4000,""),""))</f>
        <v/>
      </c>
      <c r="L91" s="3" t="str">
        <f t="shared" si="4"/>
        <v/>
      </c>
      <c r="M91" s="52" t="str">
        <f>IF(O91="","",(INDEX(Raw!D:D,MATCH(O91+2000,Raw!AB:AB,0))))</f>
        <v/>
      </c>
      <c r="N91" s="52" t="str">
        <f>IF(O91="","",(INDEX(Raw!A:A,MATCH(O91+2000,Raw!AB:AB,0))))</f>
        <v/>
      </c>
      <c r="O91" s="59" t="str">
        <f>(IFERROR(IF(LARGE(Raw!AB:AB,A91+COUNTIF(Raw!C:C,"H")+COUNTIF(Raw!C:C,"S"))-2000&gt;0,LARGE(Raw!AB:AB,A91+COUNTIF(Raw!C:C,"H")+COUNTIF(Raw!C:C,"S"))-2000,""),""))</f>
        <v/>
      </c>
    </row>
    <row r="92" spans="1:15" x14ac:dyDescent="0.3">
      <c r="A92" s="52">
        <v>89</v>
      </c>
      <c r="B92" s="3" t="str">
        <f t="shared" si="5"/>
        <v/>
      </c>
      <c r="C92" s="52" t="str">
        <f>IF(E92="","",(INDEX(Raw!D:D,MATCH(E92+6000,Raw!AB:AB,0))))</f>
        <v/>
      </c>
      <c r="D92" s="52" t="str">
        <f>IF(E92="","",(INDEX(Raw!A:A,MATCH(E92+6000,Raw!AB:AB,0))))</f>
        <v/>
      </c>
      <c r="E92" s="59" t="str">
        <f>(IFERROR(IF(LARGE(Raw!AB:AB,A92)-6000&gt;0,LARGE(Raw!AB:AB,A92)-6000,""),""))</f>
        <v/>
      </c>
      <c r="G92" s="3" t="str">
        <f t="shared" si="3"/>
        <v/>
      </c>
      <c r="H92" s="52" t="str">
        <f>IF(J92="","",(INDEX(Raw!D:D,MATCH(J92+4000,Raw!AB:AB,0))))</f>
        <v/>
      </c>
      <c r="I92" s="52" t="str">
        <f>IF(J92="","",(INDEX(Raw!A:A,MATCH(J92+4000,Raw!AB:AB,0))))</f>
        <v/>
      </c>
      <c r="J92" s="59" t="str">
        <f>(IFERROR(IF(LARGE(Raw!AB:AB,A92+COUNTIF(Raw!C:C,"H"))-4000&gt;0,LARGE(Raw!AB:AB,A92+COUNTIF(Raw!C:C,"H"))-4000,""),""))</f>
        <v/>
      </c>
      <c r="L92" s="3" t="str">
        <f t="shared" si="4"/>
        <v/>
      </c>
      <c r="M92" s="52" t="str">
        <f>IF(O92="","",(INDEX(Raw!D:D,MATCH(O92+2000,Raw!AB:AB,0))))</f>
        <v/>
      </c>
      <c r="N92" s="52" t="str">
        <f>IF(O92="","",(INDEX(Raw!A:A,MATCH(O92+2000,Raw!AB:AB,0))))</f>
        <v/>
      </c>
      <c r="O92" s="59" t="str">
        <f>(IFERROR(IF(LARGE(Raw!AB:AB,A92+COUNTIF(Raw!C:C,"H")+COUNTIF(Raw!C:C,"S"))-2000&gt;0,LARGE(Raw!AB:AB,A92+COUNTIF(Raw!C:C,"H")+COUNTIF(Raw!C:C,"S"))-2000,""),""))</f>
        <v/>
      </c>
    </row>
    <row r="93" spans="1:15" x14ac:dyDescent="0.3">
      <c r="A93" s="52">
        <v>90</v>
      </c>
      <c r="B93" s="3" t="str">
        <f t="shared" si="5"/>
        <v/>
      </c>
      <c r="C93" s="52" t="str">
        <f>IF(E93="","",(INDEX(Raw!D:D,MATCH(E93+6000,Raw!AB:AB,0))))</f>
        <v/>
      </c>
      <c r="D93" s="52" t="str">
        <f>IF(E93="","",(INDEX(Raw!A:A,MATCH(E93+6000,Raw!AB:AB,0))))</f>
        <v/>
      </c>
      <c r="E93" s="59" t="str">
        <f>(IFERROR(IF(LARGE(Raw!AB:AB,A93)-6000&gt;0,LARGE(Raw!AB:AB,A93)-6000,""),""))</f>
        <v/>
      </c>
      <c r="G93" s="3" t="str">
        <f t="shared" si="3"/>
        <v/>
      </c>
      <c r="H93" s="52" t="str">
        <f>IF(J93="","",(INDEX(Raw!D:D,MATCH(J93+4000,Raw!AB:AB,0))))</f>
        <v/>
      </c>
      <c r="I93" s="52" t="str">
        <f>IF(J93="","",(INDEX(Raw!A:A,MATCH(J93+4000,Raw!AB:AB,0))))</f>
        <v/>
      </c>
      <c r="J93" s="59" t="str">
        <f>(IFERROR(IF(LARGE(Raw!AB:AB,A93+COUNTIF(Raw!C:C,"H"))-4000&gt;0,LARGE(Raw!AB:AB,A93+COUNTIF(Raw!C:C,"H"))-4000,""),""))</f>
        <v/>
      </c>
      <c r="L93" s="3" t="str">
        <f t="shared" si="4"/>
        <v/>
      </c>
      <c r="M93" s="52" t="str">
        <f>IF(O93="","",(INDEX(Raw!D:D,MATCH(O93+2000,Raw!AB:AB,0))))</f>
        <v/>
      </c>
      <c r="N93" s="52" t="str">
        <f>IF(O93="","",(INDEX(Raw!A:A,MATCH(O93+2000,Raw!AB:AB,0))))</f>
        <v/>
      </c>
      <c r="O93" s="59" t="str">
        <f>(IFERROR(IF(LARGE(Raw!AB:AB,A93+COUNTIF(Raw!C:C,"H")+COUNTIF(Raw!C:C,"S"))-2000&gt;0,LARGE(Raw!AB:AB,A93+COUNTIF(Raw!C:C,"H")+COUNTIF(Raw!C:C,"S"))-2000,""),""))</f>
        <v/>
      </c>
    </row>
    <row r="94" spans="1:15" x14ac:dyDescent="0.3">
      <c r="A94" s="52">
        <v>91</v>
      </c>
      <c r="B94" s="3" t="str">
        <f t="shared" si="5"/>
        <v/>
      </c>
      <c r="C94" s="52" t="str">
        <f>IF(E94="","",(INDEX(Raw!D:D,MATCH(E94+6000,Raw!AB:AB,0))))</f>
        <v/>
      </c>
      <c r="D94" s="52" t="str">
        <f>IF(E94="","",(INDEX(Raw!A:A,MATCH(E94+6000,Raw!AB:AB,0))))</f>
        <v/>
      </c>
      <c r="E94" s="59" t="str">
        <f>(IFERROR(IF(LARGE(Raw!AB:AB,A94)-6000&gt;0,LARGE(Raw!AB:AB,A94)-6000,""),""))</f>
        <v/>
      </c>
      <c r="G94" s="3" t="str">
        <f t="shared" si="3"/>
        <v/>
      </c>
      <c r="H94" s="52" t="str">
        <f>IF(J94="","",(INDEX(Raw!D:D,MATCH(J94+4000,Raw!AB:AB,0))))</f>
        <v/>
      </c>
      <c r="I94" s="52" t="str">
        <f>IF(J94="","",(INDEX(Raw!A:A,MATCH(J94+4000,Raw!AB:AB,0))))</f>
        <v/>
      </c>
      <c r="J94" s="59" t="str">
        <f>(IFERROR(IF(LARGE(Raw!AB:AB,A94+COUNTIF(Raw!C:C,"H"))-4000&gt;0,LARGE(Raw!AB:AB,A94+COUNTIF(Raw!C:C,"H"))-4000,""),""))</f>
        <v/>
      </c>
      <c r="L94" s="3" t="str">
        <f t="shared" si="4"/>
        <v/>
      </c>
      <c r="M94" s="52" t="str">
        <f>IF(O94="","",(INDEX(Raw!D:D,MATCH(O94+2000,Raw!AB:AB,0))))</f>
        <v/>
      </c>
      <c r="N94" s="52" t="str">
        <f>IF(O94="","",(INDEX(Raw!A:A,MATCH(O94+2000,Raw!AB:AB,0))))</f>
        <v/>
      </c>
      <c r="O94" s="59" t="str">
        <f>(IFERROR(IF(LARGE(Raw!AB:AB,A94+COUNTIF(Raw!C:C,"H")+COUNTIF(Raw!C:C,"S"))-2000&gt;0,LARGE(Raw!AB:AB,A94+COUNTIF(Raw!C:C,"H")+COUNTIF(Raw!C:C,"S"))-2000,""),""))</f>
        <v/>
      </c>
    </row>
    <row r="95" spans="1:15" x14ac:dyDescent="0.3">
      <c r="A95" s="52">
        <v>92</v>
      </c>
      <c r="B95" s="3" t="str">
        <f t="shared" si="5"/>
        <v/>
      </c>
      <c r="C95" s="52" t="str">
        <f>IF(E95="","",(INDEX(Raw!D:D,MATCH(E95+6000,Raw!AB:AB,0))))</f>
        <v/>
      </c>
      <c r="D95" s="52" t="str">
        <f>IF(E95="","",(INDEX(Raw!A:A,MATCH(E95+6000,Raw!AB:AB,0))))</f>
        <v/>
      </c>
      <c r="E95" s="59" t="str">
        <f>(IFERROR(IF(LARGE(Raw!AB:AB,A95)-6000&gt;0,LARGE(Raw!AB:AB,A95)-6000,""),""))</f>
        <v/>
      </c>
      <c r="G95" s="3" t="str">
        <f t="shared" si="3"/>
        <v/>
      </c>
      <c r="H95" s="52" t="str">
        <f>IF(J95="","",(INDEX(Raw!D:D,MATCH(J95+4000,Raw!AB:AB,0))))</f>
        <v/>
      </c>
      <c r="I95" s="52" t="str">
        <f>IF(J95="","",(INDEX(Raw!A:A,MATCH(J95+4000,Raw!AB:AB,0))))</f>
        <v/>
      </c>
      <c r="J95" s="59" t="str">
        <f>(IFERROR(IF(LARGE(Raw!AB:AB,A95+COUNTIF(Raw!C:C,"H"))-4000&gt;0,LARGE(Raw!AB:AB,A95+COUNTIF(Raw!C:C,"H"))-4000,""),""))</f>
        <v/>
      </c>
      <c r="L95" s="3" t="str">
        <f t="shared" si="4"/>
        <v/>
      </c>
      <c r="M95" s="52" t="str">
        <f>IF(O95="","",(INDEX(Raw!D:D,MATCH(O95+2000,Raw!AB:AB,0))))</f>
        <v/>
      </c>
      <c r="N95" s="52" t="str">
        <f>IF(O95="","",(INDEX(Raw!A:A,MATCH(O95+2000,Raw!AB:AB,0))))</f>
        <v/>
      </c>
      <c r="O95" s="59" t="str">
        <f>(IFERROR(IF(LARGE(Raw!AB:AB,A95+COUNTIF(Raw!C:C,"H")+COUNTIF(Raw!C:C,"S"))-2000&gt;0,LARGE(Raw!AB:AB,A95+COUNTIF(Raw!C:C,"H")+COUNTIF(Raw!C:C,"S"))-2000,""),""))</f>
        <v/>
      </c>
    </row>
    <row r="96" spans="1:15" x14ac:dyDescent="0.3">
      <c r="A96" s="52">
        <v>93</v>
      </c>
      <c r="B96" s="3" t="str">
        <f t="shared" si="5"/>
        <v/>
      </c>
      <c r="C96" s="52" t="str">
        <f>IF(E96="","",(INDEX(Raw!D:D,MATCH(E96+6000,Raw!AB:AB,0))))</f>
        <v/>
      </c>
      <c r="D96" s="52" t="str">
        <f>IF(E96="","",(INDEX(Raw!A:A,MATCH(E96+6000,Raw!AB:AB,0))))</f>
        <v/>
      </c>
      <c r="E96" s="59" t="str">
        <f>(IFERROR(IF(LARGE(Raw!AB:AB,A96)-6000&gt;0,LARGE(Raw!AB:AB,A96)-6000,""),""))</f>
        <v/>
      </c>
      <c r="G96" s="3" t="str">
        <f t="shared" si="3"/>
        <v/>
      </c>
      <c r="H96" s="52" t="str">
        <f>IF(J96="","",(INDEX(Raw!D:D,MATCH(J96+4000,Raw!AB:AB,0))))</f>
        <v/>
      </c>
      <c r="I96" s="52" t="str">
        <f>IF(J96="","",(INDEX(Raw!A:A,MATCH(J96+4000,Raw!AB:AB,0))))</f>
        <v/>
      </c>
      <c r="J96" s="59" t="str">
        <f>(IFERROR(IF(LARGE(Raw!AB:AB,A96+COUNTIF(Raw!C:C,"H"))-4000&gt;0,LARGE(Raw!AB:AB,A96+COUNTIF(Raw!C:C,"H"))-4000,""),""))</f>
        <v/>
      </c>
      <c r="L96" s="3" t="str">
        <f t="shared" si="4"/>
        <v/>
      </c>
      <c r="M96" s="52" t="str">
        <f>IF(O96="","",(INDEX(Raw!D:D,MATCH(O96+2000,Raw!AB:AB,0))))</f>
        <v/>
      </c>
      <c r="N96" s="52" t="str">
        <f>IF(O96="","",(INDEX(Raw!A:A,MATCH(O96+2000,Raw!AB:AB,0))))</f>
        <v/>
      </c>
      <c r="O96" s="59" t="str">
        <f>(IFERROR(IF(LARGE(Raw!AB:AB,A96+COUNTIF(Raw!C:C,"H")+COUNTIF(Raw!C:C,"S"))-2000&gt;0,LARGE(Raw!AB:AB,A96+COUNTIF(Raw!C:C,"H")+COUNTIF(Raw!C:C,"S"))-2000,""),""))</f>
        <v/>
      </c>
    </row>
    <row r="97" spans="1:15" x14ac:dyDescent="0.3">
      <c r="A97" s="52">
        <v>94</v>
      </c>
      <c r="B97" s="3" t="str">
        <f t="shared" si="5"/>
        <v/>
      </c>
      <c r="C97" s="52" t="str">
        <f>IF(E97="","",(INDEX(Raw!D:D,MATCH(E97+6000,Raw!AB:AB,0))))</f>
        <v/>
      </c>
      <c r="D97" s="52" t="str">
        <f>IF(E97="","",(INDEX(Raw!A:A,MATCH(E97+6000,Raw!AB:AB,0))))</f>
        <v/>
      </c>
      <c r="E97" s="59" t="str">
        <f>(IFERROR(IF(LARGE(Raw!AB:AB,A97)-6000&gt;0,LARGE(Raw!AB:AB,A97)-6000,""),""))</f>
        <v/>
      </c>
      <c r="G97" s="3" t="str">
        <f t="shared" si="3"/>
        <v/>
      </c>
      <c r="H97" s="52" t="str">
        <f>IF(J97="","",(INDEX(Raw!D:D,MATCH(J97+4000,Raw!AB:AB,0))))</f>
        <v/>
      </c>
      <c r="I97" s="52" t="str">
        <f>IF(J97="","",(INDEX(Raw!A:A,MATCH(J97+4000,Raw!AB:AB,0))))</f>
        <v/>
      </c>
      <c r="J97" s="59" t="str">
        <f>(IFERROR(IF(LARGE(Raw!AB:AB,A97+COUNTIF(Raw!C:C,"H"))-4000&gt;0,LARGE(Raw!AB:AB,A97+COUNTIF(Raw!C:C,"H"))-4000,""),""))</f>
        <v/>
      </c>
      <c r="L97" s="3" t="str">
        <f t="shared" si="4"/>
        <v/>
      </c>
      <c r="M97" s="52" t="str">
        <f>IF(O97="","",(INDEX(Raw!D:D,MATCH(O97+2000,Raw!AB:AB,0))))</f>
        <v/>
      </c>
      <c r="N97" s="52" t="str">
        <f>IF(O97="","",(INDEX(Raw!A:A,MATCH(O97+2000,Raw!AB:AB,0))))</f>
        <v/>
      </c>
      <c r="O97" s="59" t="str">
        <f>(IFERROR(IF(LARGE(Raw!AB:AB,A97+COUNTIF(Raw!C:C,"H")+COUNTIF(Raw!C:C,"S"))-2000&gt;0,LARGE(Raw!AB:AB,A97+COUNTIF(Raw!C:C,"H")+COUNTIF(Raw!C:C,"S"))-2000,""),""))</f>
        <v/>
      </c>
    </row>
    <row r="98" spans="1:15" x14ac:dyDescent="0.3">
      <c r="A98" s="52">
        <v>95</v>
      </c>
      <c r="B98" s="3" t="str">
        <f t="shared" si="5"/>
        <v/>
      </c>
      <c r="C98" s="52" t="str">
        <f>IF(E98="","",(INDEX(Raw!D:D,MATCH(E98+6000,Raw!AB:AB,0))))</f>
        <v/>
      </c>
      <c r="D98" s="52" t="str">
        <f>IF(E98="","",(INDEX(Raw!A:A,MATCH(E98+6000,Raw!AB:AB,0))))</f>
        <v/>
      </c>
      <c r="E98" s="59" t="str">
        <f>(IFERROR(IF(LARGE(Raw!AB:AB,A98)-6000&gt;0,LARGE(Raw!AB:AB,A98)-6000,""),""))</f>
        <v/>
      </c>
      <c r="G98" s="3" t="str">
        <f t="shared" si="3"/>
        <v/>
      </c>
      <c r="H98" s="52" t="str">
        <f>IF(J98="","",(INDEX(Raw!D:D,MATCH(J98+4000,Raw!AB:AB,0))))</f>
        <v/>
      </c>
      <c r="I98" s="52" t="str">
        <f>IF(J98="","",(INDEX(Raw!A:A,MATCH(J98+4000,Raw!AB:AB,0))))</f>
        <v/>
      </c>
      <c r="J98" s="59" t="str">
        <f>(IFERROR(IF(LARGE(Raw!AB:AB,A98+COUNTIF(Raw!C:C,"H"))-4000&gt;0,LARGE(Raw!AB:AB,A98+COUNTIF(Raw!C:C,"H"))-4000,""),""))</f>
        <v/>
      </c>
      <c r="L98" s="3" t="str">
        <f t="shared" si="4"/>
        <v/>
      </c>
      <c r="M98" s="52" t="str">
        <f>IF(O98="","",(INDEX(Raw!D:D,MATCH(O98+2000,Raw!AB:AB,0))))</f>
        <v/>
      </c>
      <c r="N98" s="52" t="str">
        <f>IF(O98="","",(INDEX(Raw!A:A,MATCH(O98+2000,Raw!AB:AB,0))))</f>
        <v/>
      </c>
      <c r="O98" s="59" t="str">
        <f>(IFERROR(IF(LARGE(Raw!AB:AB,A98+COUNTIF(Raw!C:C,"H")+COUNTIF(Raw!C:C,"S"))-2000&gt;0,LARGE(Raw!AB:AB,A98+COUNTIF(Raw!C:C,"H")+COUNTIF(Raw!C:C,"S"))-2000,""),""))</f>
        <v/>
      </c>
    </row>
    <row r="99" spans="1:15" x14ac:dyDescent="0.3">
      <c r="A99" s="52">
        <v>96</v>
      </c>
      <c r="B99" s="3" t="str">
        <f t="shared" si="5"/>
        <v/>
      </c>
      <c r="C99" s="52" t="str">
        <f>IF(E99="","",(INDEX(Raw!D:D,MATCH(E99+6000,Raw!AB:AB,0))))</f>
        <v/>
      </c>
      <c r="D99" s="52" t="str">
        <f>IF(E99="","",(INDEX(Raw!A:A,MATCH(E99+6000,Raw!AB:AB,0))))</f>
        <v/>
      </c>
      <c r="E99" s="59" t="str">
        <f>(IFERROR(IF(LARGE(Raw!AB:AB,A99)-6000&gt;0,LARGE(Raw!AB:AB,A99)-6000,""),""))</f>
        <v/>
      </c>
      <c r="G99" s="3" t="str">
        <f t="shared" si="3"/>
        <v/>
      </c>
      <c r="H99" s="52" t="str">
        <f>IF(J99="","",(INDEX(Raw!D:D,MATCH(J99+4000,Raw!AB:AB,0))))</f>
        <v/>
      </c>
      <c r="I99" s="52" t="str">
        <f>IF(J99="","",(INDEX(Raw!A:A,MATCH(J99+4000,Raw!AB:AB,0))))</f>
        <v/>
      </c>
      <c r="J99" s="59" t="str">
        <f>(IFERROR(IF(LARGE(Raw!AB:AB,A99+COUNTIF(Raw!C:C,"H"))-4000&gt;0,LARGE(Raw!AB:AB,A99+COUNTIF(Raw!C:C,"H"))-4000,""),""))</f>
        <v/>
      </c>
      <c r="L99" s="3" t="str">
        <f t="shared" si="4"/>
        <v/>
      </c>
      <c r="M99" s="52" t="str">
        <f>IF(O99="","",(INDEX(Raw!D:D,MATCH(O99+2000,Raw!AB:AB,0))))</f>
        <v/>
      </c>
      <c r="N99" s="52" t="str">
        <f>IF(O99="","",(INDEX(Raw!A:A,MATCH(O99+2000,Raw!AB:AB,0))))</f>
        <v/>
      </c>
      <c r="O99" s="59" t="str">
        <f>(IFERROR(IF(LARGE(Raw!AB:AB,A99+COUNTIF(Raw!C:C,"H")+COUNTIF(Raw!C:C,"S"))-2000&gt;0,LARGE(Raw!AB:AB,A99+COUNTIF(Raw!C:C,"H")+COUNTIF(Raw!C:C,"S"))-2000,""),""))</f>
        <v/>
      </c>
    </row>
    <row r="100" spans="1:15" x14ac:dyDescent="0.3">
      <c r="A100" s="52">
        <v>97</v>
      </c>
      <c r="B100" s="3" t="str">
        <f t="shared" si="5"/>
        <v/>
      </c>
      <c r="C100" s="52" t="str">
        <f>IF(E100="","",(INDEX(Raw!D:D,MATCH(E100+6000,Raw!AB:AB,0))))</f>
        <v/>
      </c>
      <c r="D100" s="52" t="str">
        <f>IF(E100="","",(INDEX(Raw!A:A,MATCH(E100+6000,Raw!AB:AB,0))))</f>
        <v/>
      </c>
      <c r="E100" s="59" t="str">
        <f>(IFERROR(IF(LARGE(Raw!AB:AB,A100)-6000&gt;0,LARGE(Raw!AB:AB,A100)-6000,""),""))</f>
        <v/>
      </c>
      <c r="G100" s="3" t="str">
        <f t="shared" si="3"/>
        <v/>
      </c>
      <c r="H100" s="52" t="str">
        <f>IF(J100="","",(INDEX(Raw!D:D,MATCH(J100+4000,Raw!AB:AB,0))))</f>
        <v/>
      </c>
      <c r="I100" s="52" t="str">
        <f>IF(J100="","",(INDEX(Raw!A:A,MATCH(J100+4000,Raw!AB:AB,0))))</f>
        <v/>
      </c>
      <c r="J100" s="59" t="str">
        <f>(IFERROR(IF(LARGE(Raw!AB:AB,A100+COUNTIF(Raw!C:C,"H"))-4000&gt;0,LARGE(Raw!AB:AB,A100+COUNTIF(Raw!C:C,"H"))-4000,""),""))</f>
        <v/>
      </c>
      <c r="L100" s="3" t="str">
        <f t="shared" si="4"/>
        <v/>
      </c>
      <c r="M100" s="52" t="str">
        <f>IF(O100="","",(INDEX(Raw!D:D,MATCH(O100+2000,Raw!AB:AB,0))))</f>
        <v/>
      </c>
      <c r="N100" s="52" t="str">
        <f>IF(O100="","",(INDEX(Raw!A:A,MATCH(O100+2000,Raw!AB:AB,0))))</f>
        <v/>
      </c>
      <c r="O100" s="59" t="str">
        <f>(IFERROR(IF(LARGE(Raw!AB:AB,A100+COUNTIF(Raw!C:C,"H")+COUNTIF(Raw!C:C,"S"))-2000&gt;0,LARGE(Raw!AB:AB,A100+COUNTIF(Raw!C:C,"H")+COUNTIF(Raw!C:C,"S"))-2000,""),""))</f>
        <v/>
      </c>
    </row>
    <row r="101" spans="1:15" x14ac:dyDescent="0.3">
      <c r="A101" s="52">
        <v>98</v>
      </c>
      <c r="B101" s="3" t="str">
        <f t="shared" si="5"/>
        <v/>
      </c>
      <c r="C101" s="52" t="str">
        <f>IF(E101="","",(INDEX(Raw!D:D,MATCH(E101+6000,Raw!AB:AB,0))))</f>
        <v/>
      </c>
      <c r="D101" s="52" t="str">
        <f>IF(E101="","",(INDEX(Raw!A:A,MATCH(E101+6000,Raw!AB:AB,0))))</f>
        <v/>
      </c>
      <c r="E101" s="59" t="str">
        <f>(IFERROR(IF(LARGE(Raw!AB:AB,A101)-6000&gt;0,LARGE(Raw!AB:AB,A101)-6000,""),""))</f>
        <v/>
      </c>
      <c r="G101" s="3" t="str">
        <f t="shared" si="3"/>
        <v/>
      </c>
      <c r="H101" s="52" t="str">
        <f>IF(J101="","",(INDEX(Raw!D:D,MATCH(J101+4000,Raw!AB:AB,0))))</f>
        <v/>
      </c>
      <c r="I101" s="52" t="str">
        <f>IF(J101="","",(INDEX(Raw!A:A,MATCH(J101+4000,Raw!AB:AB,0))))</f>
        <v/>
      </c>
      <c r="J101" s="59" t="str">
        <f>(IFERROR(IF(LARGE(Raw!AB:AB,A101+COUNTIF(Raw!C:C,"H"))-4000&gt;0,LARGE(Raw!AB:AB,A101+COUNTIF(Raw!C:C,"H"))-4000,""),""))</f>
        <v/>
      </c>
      <c r="L101" s="3" t="str">
        <f t="shared" si="4"/>
        <v/>
      </c>
      <c r="M101" s="52" t="str">
        <f>IF(O101="","",(INDEX(Raw!D:D,MATCH(O101+2000,Raw!AB:AB,0))))</f>
        <v/>
      </c>
      <c r="N101" s="52" t="str">
        <f>IF(O101="","",(INDEX(Raw!A:A,MATCH(O101+2000,Raw!AB:AB,0))))</f>
        <v/>
      </c>
      <c r="O101" s="59" t="str">
        <f>(IFERROR(IF(LARGE(Raw!AB:AB,A101+COUNTIF(Raw!C:C,"H")+COUNTIF(Raw!C:C,"S"))-2000&gt;0,LARGE(Raw!AB:AB,A101+COUNTIF(Raw!C:C,"H")+COUNTIF(Raw!C:C,"S"))-2000,""),""))</f>
        <v/>
      </c>
    </row>
    <row r="102" spans="1:15" x14ac:dyDescent="0.3">
      <c r="A102" s="52">
        <v>99</v>
      </c>
      <c r="B102" s="3" t="str">
        <f t="shared" si="5"/>
        <v/>
      </c>
      <c r="C102" s="52" t="str">
        <f>IF(E102="","",(INDEX(Raw!D:D,MATCH(E102+6000,Raw!AB:AB,0))))</f>
        <v/>
      </c>
      <c r="D102" s="52" t="str">
        <f>IF(E102="","",(INDEX(Raw!A:A,MATCH(E102+6000,Raw!AB:AB,0))))</f>
        <v/>
      </c>
      <c r="E102" s="59" t="str">
        <f>(IFERROR(IF(LARGE(Raw!AB:AB,A102)-6000&gt;0,LARGE(Raw!AB:AB,A102)-6000,""),""))</f>
        <v/>
      </c>
      <c r="G102" s="3" t="str">
        <f t="shared" si="3"/>
        <v/>
      </c>
      <c r="H102" s="52" t="str">
        <f>IF(J102="","",(INDEX(Raw!D:D,MATCH(J102+4000,Raw!AB:AB,0))))</f>
        <v/>
      </c>
      <c r="I102" s="52" t="str">
        <f>IF(J102="","",(INDEX(Raw!A:A,MATCH(J102+4000,Raw!AB:AB,0))))</f>
        <v/>
      </c>
      <c r="J102" s="59" t="str">
        <f>(IFERROR(IF(LARGE(Raw!AB:AB,A102+COUNTIF(Raw!C:C,"H"))-4000&gt;0,LARGE(Raw!AB:AB,A102+COUNTIF(Raw!C:C,"H"))-4000,""),""))</f>
        <v/>
      </c>
      <c r="L102" s="3" t="str">
        <f t="shared" si="4"/>
        <v/>
      </c>
      <c r="M102" s="52" t="str">
        <f>IF(O102="","",(INDEX(Raw!D:D,MATCH(O102+2000,Raw!AB:AB,0))))</f>
        <v/>
      </c>
      <c r="N102" s="52" t="str">
        <f>IF(O102="","",(INDEX(Raw!A:A,MATCH(O102+2000,Raw!AB:AB,0))))</f>
        <v/>
      </c>
      <c r="O102" s="59" t="str">
        <f>(IFERROR(IF(LARGE(Raw!AB:AB,A102+COUNTIF(Raw!C:C,"H")+COUNTIF(Raw!C:C,"S"))-2000&gt;0,LARGE(Raw!AB:AB,A102+COUNTIF(Raw!C:C,"H")+COUNTIF(Raw!C:C,"S"))-2000,""),""))</f>
        <v/>
      </c>
    </row>
    <row r="103" spans="1:15" x14ac:dyDescent="0.3">
      <c r="A103" s="52">
        <v>100</v>
      </c>
      <c r="B103" s="3" t="str">
        <f t="shared" si="5"/>
        <v/>
      </c>
      <c r="C103" s="52" t="str">
        <f>IF(E103="","",(INDEX(Raw!D:D,MATCH(E103+6000,Raw!AB:AB,0))))</f>
        <v/>
      </c>
      <c r="D103" s="52" t="str">
        <f>IF(E103="","",(INDEX(Raw!A:A,MATCH(E103+6000,Raw!AB:AB,0))))</f>
        <v/>
      </c>
      <c r="E103" s="59" t="str">
        <f>(IFERROR(IF(LARGE(Raw!AB:AB,A103)-6000&gt;0,LARGE(Raw!AB:AB,A103)-6000,""),""))</f>
        <v/>
      </c>
      <c r="G103" s="3" t="str">
        <f t="shared" si="3"/>
        <v/>
      </c>
      <c r="H103" s="52" t="str">
        <f>IF(J103="","",(INDEX(Raw!D:D,MATCH(J103+4000,Raw!AB:AB,0))))</f>
        <v/>
      </c>
      <c r="I103" s="52" t="str">
        <f>IF(J103="","",(INDEX(Raw!A:A,MATCH(J103+4000,Raw!AB:AB,0))))</f>
        <v/>
      </c>
      <c r="J103" s="59" t="str">
        <f>(IFERROR(IF(LARGE(Raw!AB:AB,A103+COUNTIF(Raw!C:C,"H"))-4000&gt;0,LARGE(Raw!AB:AB,A103+COUNTIF(Raw!C:C,"H"))-4000,""),""))</f>
        <v/>
      </c>
      <c r="L103" s="3" t="str">
        <f t="shared" si="4"/>
        <v/>
      </c>
      <c r="M103" s="52" t="str">
        <f>IF(O103="","",(INDEX(Raw!D:D,MATCH(O103+2000,Raw!AB:AB,0))))</f>
        <v/>
      </c>
      <c r="N103" s="52" t="str">
        <f>IF(O103="","",(INDEX(Raw!A:A,MATCH(O103+2000,Raw!AB:AB,0))))</f>
        <v/>
      </c>
      <c r="O103" s="59" t="str">
        <f>(IFERROR(IF(LARGE(Raw!AB:AB,A103+COUNTIF(Raw!C:C,"H")+COUNTIF(Raw!C:C,"S"))-2000&gt;0,LARGE(Raw!AB:AB,A103+COUNTIF(Raw!C:C,"H")+COUNTIF(Raw!C:C,"S"))-2000,""),""))</f>
        <v/>
      </c>
    </row>
    <row r="104" spans="1:15" x14ac:dyDescent="0.3">
      <c r="A104" s="52">
        <v>101</v>
      </c>
      <c r="B104" s="3" t="str">
        <f t="shared" si="5"/>
        <v/>
      </c>
      <c r="C104" s="52" t="str">
        <f>IF(E104="","",(INDEX(Raw!D:D,MATCH(E104+6000,Raw!AB:AB,0))))</f>
        <v/>
      </c>
      <c r="D104" s="52" t="str">
        <f>IF(E104="","",(INDEX(Raw!A:A,MATCH(E104+6000,Raw!AB:AB,0))))</f>
        <v/>
      </c>
      <c r="E104" s="59" t="str">
        <f>(IFERROR(IF(LARGE(Raw!AB:AB,A104)-6000&gt;0,LARGE(Raw!AB:AB,A104)-6000,""),""))</f>
        <v/>
      </c>
      <c r="G104" s="3" t="str">
        <f t="shared" si="3"/>
        <v/>
      </c>
      <c r="H104" s="52" t="str">
        <f>IF(J104="","",(INDEX(Raw!D:D,MATCH(J104+4000,Raw!AB:AB,0))))</f>
        <v/>
      </c>
      <c r="I104" s="52" t="str">
        <f>IF(J104="","",(INDEX(Raw!A:A,MATCH(J104+4000,Raw!AB:AB,0))))</f>
        <v/>
      </c>
      <c r="J104" s="59" t="str">
        <f>(IFERROR(IF(LARGE(Raw!AB:AB,A104+COUNTIF(Raw!C:C,"H"))-4000&gt;0,LARGE(Raw!AB:AB,A104+COUNTIF(Raw!C:C,"H"))-4000,""),""))</f>
        <v/>
      </c>
      <c r="L104" s="3" t="str">
        <f t="shared" si="4"/>
        <v/>
      </c>
      <c r="M104" s="52" t="str">
        <f>IF(O104="","",(INDEX(Raw!D:D,MATCH(O104+2000,Raw!AB:AB,0))))</f>
        <v/>
      </c>
      <c r="N104" s="52" t="str">
        <f>IF(O104="","",(INDEX(Raw!A:A,MATCH(O104+2000,Raw!AB:AB,0))))</f>
        <v/>
      </c>
      <c r="O104" s="59" t="str">
        <f>(IFERROR(IF(LARGE(Raw!AB:AB,A104+COUNTIF(Raw!C:C,"H")+COUNTIF(Raw!C:C,"S"))-2000&gt;0,LARGE(Raw!AB:AB,A104+COUNTIF(Raw!C:C,"H")+COUNTIF(Raw!C:C,"S"))-2000,""),""))</f>
        <v/>
      </c>
    </row>
    <row r="105" spans="1:15" x14ac:dyDescent="0.3">
      <c r="A105" s="52">
        <v>102</v>
      </c>
      <c r="B105" s="3" t="str">
        <f t="shared" si="5"/>
        <v/>
      </c>
      <c r="C105" s="52" t="str">
        <f>IF(E105="","",(INDEX(Raw!D:D,MATCH(E105+6000,Raw!AB:AB,0))))</f>
        <v/>
      </c>
      <c r="D105" s="52" t="str">
        <f>IF(E105="","",(INDEX(Raw!A:A,MATCH(E105+6000,Raw!AB:AB,0))))</f>
        <v/>
      </c>
      <c r="E105" s="59" t="str">
        <f>(IFERROR(IF(LARGE(Raw!AB:AB,A105)-6000&gt;0,LARGE(Raw!AB:AB,A105)-6000,""),""))</f>
        <v/>
      </c>
      <c r="G105" s="3" t="str">
        <f t="shared" si="3"/>
        <v/>
      </c>
      <c r="H105" s="52" t="str">
        <f>IF(J105="","",(INDEX(Raw!D:D,MATCH(J105+4000,Raw!AB:AB,0))))</f>
        <v/>
      </c>
      <c r="I105" s="52" t="str">
        <f>IF(J105="","",(INDEX(Raw!A:A,MATCH(J105+4000,Raw!AB:AB,0))))</f>
        <v/>
      </c>
      <c r="J105" s="59" t="str">
        <f>(IFERROR(IF(LARGE(Raw!AB:AB,A105+COUNTIF(Raw!C:C,"H"))-4000&gt;0,LARGE(Raw!AB:AB,A105+COUNTIF(Raw!C:C,"H"))-4000,""),""))</f>
        <v/>
      </c>
      <c r="L105" s="3" t="str">
        <f t="shared" si="4"/>
        <v/>
      </c>
      <c r="M105" s="52" t="str">
        <f>IF(O105="","",(INDEX(Raw!D:D,MATCH(O105+2000,Raw!AB:AB,0))))</f>
        <v/>
      </c>
      <c r="N105" s="52" t="str">
        <f>IF(O105="","",(INDEX(Raw!A:A,MATCH(O105+2000,Raw!AB:AB,0))))</f>
        <v/>
      </c>
      <c r="O105" s="59" t="str">
        <f>(IFERROR(IF(LARGE(Raw!AB:AB,A105+COUNTIF(Raw!C:C,"H")+COUNTIF(Raw!C:C,"S"))-2000&gt;0,LARGE(Raw!AB:AB,A105+COUNTIF(Raw!C:C,"H")+COUNTIF(Raw!C:C,"S"))-2000,""),""))</f>
        <v/>
      </c>
    </row>
    <row r="106" spans="1:15" x14ac:dyDescent="0.3">
      <c r="A106" s="52">
        <v>103</v>
      </c>
      <c r="B106" s="3" t="str">
        <f t="shared" si="5"/>
        <v/>
      </c>
      <c r="C106" s="52" t="str">
        <f>IF(E106="","",(INDEX(Raw!D:D,MATCH(E106+6000,Raw!AB:AB,0))))</f>
        <v/>
      </c>
      <c r="D106" s="52" t="str">
        <f>IF(E106="","",(INDEX(Raw!A:A,MATCH(E106+6000,Raw!AB:AB,0))))</f>
        <v/>
      </c>
      <c r="E106" s="59" t="str">
        <f>(IFERROR(IF(LARGE(Raw!AB:AB,A106)-6000&gt;0,LARGE(Raw!AB:AB,A106)-6000,""),""))</f>
        <v/>
      </c>
      <c r="G106" s="3" t="str">
        <f t="shared" si="3"/>
        <v/>
      </c>
      <c r="H106" s="52" t="str">
        <f>IF(J106="","",(INDEX(Raw!D:D,MATCH(J106+4000,Raw!AB:AB,0))))</f>
        <v/>
      </c>
      <c r="I106" s="52" t="str">
        <f>IF(J106="","",(INDEX(Raw!A:A,MATCH(J106+4000,Raw!AB:AB,0))))</f>
        <v/>
      </c>
      <c r="J106" s="59" t="str">
        <f>(IFERROR(IF(LARGE(Raw!AB:AB,A106+COUNTIF(Raw!C:C,"H"))-4000&gt;0,LARGE(Raw!AB:AB,A106+COUNTIF(Raw!C:C,"H"))-4000,""),""))</f>
        <v/>
      </c>
      <c r="L106" s="3" t="str">
        <f t="shared" si="4"/>
        <v/>
      </c>
      <c r="M106" s="52" t="str">
        <f>IF(O106="","",(INDEX(Raw!D:D,MATCH(O106+2000,Raw!AB:AB,0))))</f>
        <v/>
      </c>
      <c r="N106" s="52" t="str">
        <f>IF(O106="","",(INDEX(Raw!A:A,MATCH(O106+2000,Raw!AB:AB,0))))</f>
        <v/>
      </c>
      <c r="O106" s="59" t="str">
        <f>(IFERROR(IF(LARGE(Raw!AB:AB,A106+COUNTIF(Raw!C:C,"H")+COUNTIF(Raw!C:C,"S"))-2000&gt;0,LARGE(Raw!AB:AB,A106+COUNTIF(Raw!C:C,"H")+COUNTIF(Raw!C:C,"S"))-2000,""),""))</f>
        <v/>
      </c>
    </row>
    <row r="107" spans="1:15" x14ac:dyDescent="0.3">
      <c r="A107" s="52">
        <v>104</v>
      </c>
      <c r="B107" s="3" t="str">
        <f t="shared" si="5"/>
        <v/>
      </c>
      <c r="C107" s="52" t="str">
        <f>IF(E107="","",(INDEX(Raw!D:D,MATCH(E107+6000,Raw!AB:AB,0))))</f>
        <v/>
      </c>
      <c r="D107" s="52" t="str">
        <f>IF(E107="","",(INDEX(Raw!A:A,MATCH(E107+6000,Raw!AB:AB,0))))</f>
        <v/>
      </c>
      <c r="E107" s="59" t="str">
        <f>(IFERROR(IF(LARGE(Raw!AB:AB,A107)-6000&gt;0,LARGE(Raw!AB:AB,A107)-6000,""),""))</f>
        <v/>
      </c>
      <c r="G107" s="3" t="str">
        <f t="shared" si="3"/>
        <v/>
      </c>
      <c r="H107" s="52" t="str">
        <f>IF(J107="","",(INDEX(Raw!D:D,MATCH(J107+4000,Raw!AB:AB,0))))</f>
        <v/>
      </c>
      <c r="I107" s="52" t="str">
        <f>IF(J107="","",(INDEX(Raw!A:A,MATCH(J107+4000,Raw!AB:AB,0))))</f>
        <v/>
      </c>
      <c r="J107" s="59" t="str">
        <f>(IFERROR(IF(LARGE(Raw!AB:AB,A107+COUNTIF(Raw!C:C,"H"))-4000&gt;0,LARGE(Raw!AB:AB,A107+COUNTIF(Raw!C:C,"H"))-4000,""),""))</f>
        <v/>
      </c>
      <c r="L107" s="3" t="str">
        <f t="shared" si="4"/>
        <v/>
      </c>
      <c r="M107" s="52" t="str">
        <f>IF(O107="","",(INDEX(Raw!D:D,MATCH(O107+2000,Raw!AB:AB,0))))</f>
        <v/>
      </c>
      <c r="N107" s="52" t="str">
        <f>IF(O107="","",(INDEX(Raw!A:A,MATCH(O107+2000,Raw!AB:AB,0))))</f>
        <v/>
      </c>
      <c r="O107" s="59" t="str">
        <f>(IFERROR(IF(LARGE(Raw!AB:AB,A107+COUNTIF(Raw!C:C,"H")+COUNTIF(Raw!C:C,"S"))-2000&gt;0,LARGE(Raw!AB:AB,A107+COUNTIF(Raw!C:C,"H")+COUNTIF(Raw!C:C,"S"))-2000,""),""))</f>
        <v/>
      </c>
    </row>
    <row r="108" spans="1:15" x14ac:dyDescent="0.3">
      <c r="A108" s="52">
        <v>105</v>
      </c>
      <c r="B108" s="3" t="str">
        <f t="shared" si="5"/>
        <v/>
      </c>
      <c r="C108" s="52" t="str">
        <f>IF(E108="","",(INDEX(Raw!D:D,MATCH(E108+6000,Raw!AB:AB,0))))</f>
        <v/>
      </c>
      <c r="D108" s="52" t="str">
        <f>IF(E108="","",(INDEX(Raw!A:A,MATCH(E108+6000,Raw!AB:AB,0))))</f>
        <v/>
      </c>
      <c r="E108" s="59" t="str">
        <f>(IFERROR(IF(LARGE(Raw!AB:AB,A108)-6000&gt;0,LARGE(Raw!AB:AB,A108)-6000,""),""))</f>
        <v/>
      </c>
      <c r="G108" s="3" t="str">
        <f t="shared" si="3"/>
        <v/>
      </c>
      <c r="H108" s="52" t="str">
        <f>IF(J108="","",(INDEX(Raw!D:D,MATCH(J108+4000,Raw!AB:AB,0))))</f>
        <v/>
      </c>
      <c r="I108" s="52" t="str">
        <f>IF(J108="","",(INDEX(Raw!A:A,MATCH(J108+4000,Raw!AB:AB,0))))</f>
        <v/>
      </c>
      <c r="J108" s="59" t="str">
        <f>(IFERROR(IF(LARGE(Raw!AB:AB,A108+COUNTIF(Raw!C:C,"H"))-4000&gt;0,LARGE(Raw!AB:AB,A108+COUNTIF(Raw!C:C,"H"))-4000,""),""))</f>
        <v/>
      </c>
      <c r="L108" s="3" t="str">
        <f t="shared" si="4"/>
        <v/>
      </c>
      <c r="M108" s="52" t="str">
        <f>IF(O108="","",(INDEX(Raw!D:D,MATCH(O108+2000,Raw!AB:AB,0))))</f>
        <v/>
      </c>
      <c r="N108" s="52" t="str">
        <f>IF(O108="","",(INDEX(Raw!A:A,MATCH(O108+2000,Raw!AB:AB,0))))</f>
        <v/>
      </c>
      <c r="O108" s="59" t="str">
        <f>(IFERROR(IF(LARGE(Raw!AB:AB,A108+COUNTIF(Raw!C:C,"H")+COUNTIF(Raw!C:C,"S"))-2000&gt;0,LARGE(Raw!AB:AB,A108+COUNTIF(Raw!C:C,"H")+COUNTIF(Raw!C:C,"S"))-2000,""),""))</f>
        <v/>
      </c>
    </row>
    <row r="109" spans="1:15" x14ac:dyDescent="0.3">
      <c r="A109" s="52">
        <v>106</v>
      </c>
      <c r="B109" s="3" t="str">
        <f t="shared" si="5"/>
        <v/>
      </c>
      <c r="C109" s="52" t="str">
        <f>IF(E109="","",(INDEX(Raw!D:D,MATCH(E109+6000,Raw!AB:AB,0))))</f>
        <v/>
      </c>
      <c r="D109" s="52" t="str">
        <f>IF(E109="","",(INDEX(Raw!A:A,MATCH(E109+6000,Raw!AB:AB,0))))</f>
        <v/>
      </c>
      <c r="E109" s="59" t="str">
        <f>(IFERROR(IF(LARGE(Raw!AB:AB,A109)-6000&gt;0,LARGE(Raw!AB:AB,A109)-6000,""),""))</f>
        <v/>
      </c>
      <c r="G109" s="3" t="str">
        <f t="shared" si="3"/>
        <v/>
      </c>
      <c r="H109" s="52" t="str">
        <f>IF(J109="","",(INDEX(Raw!D:D,MATCH(J109+4000,Raw!AB:AB,0))))</f>
        <v/>
      </c>
      <c r="I109" s="52" t="str">
        <f>IF(J109="","",(INDEX(Raw!A:A,MATCH(J109+4000,Raw!AB:AB,0))))</f>
        <v/>
      </c>
      <c r="J109" s="59" t="str">
        <f>(IFERROR(IF(LARGE(Raw!AB:AB,A109+COUNTIF(Raw!C:C,"H"))-4000&gt;0,LARGE(Raw!AB:AB,A109+COUNTIF(Raw!C:C,"H"))-4000,""),""))</f>
        <v/>
      </c>
      <c r="L109" s="3" t="str">
        <f t="shared" si="4"/>
        <v/>
      </c>
      <c r="M109" s="52" t="str">
        <f>IF(O109="","",(INDEX(Raw!D:D,MATCH(O109+2000,Raw!AB:AB,0))))</f>
        <v/>
      </c>
      <c r="N109" s="52" t="str">
        <f>IF(O109="","",(INDEX(Raw!A:A,MATCH(O109+2000,Raw!AB:AB,0))))</f>
        <v/>
      </c>
      <c r="O109" s="59" t="str">
        <f>(IFERROR(IF(LARGE(Raw!AB:AB,A109+COUNTIF(Raw!C:C,"H")+COUNTIF(Raw!C:C,"S"))-2000&gt;0,LARGE(Raw!AB:AB,A109+COUNTIF(Raw!C:C,"H")+COUNTIF(Raw!C:C,"S"))-2000,""),""))</f>
        <v/>
      </c>
    </row>
    <row r="110" spans="1:15" x14ac:dyDescent="0.3">
      <c r="A110" s="52">
        <v>107</v>
      </c>
      <c r="B110" s="3" t="str">
        <f t="shared" si="5"/>
        <v/>
      </c>
      <c r="C110" s="52" t="str">
        <f>IF(E110="","",(INDEX(Raw!D:D,MATCH(E110+6000,Raw!AB:AB,0))))</f>
        <v/>
      </c>
      <c r="D110" s="52" t="str">
        <f>IF(E110="","",(INDEX(Raw!A:A,MATCH(E110+6000,Raw!AB:AB,0))))</f>
        <v/>
      </c>
      <c r="E110" s="59" t="str">
        <f>(IFERROR(IF(LARGE(Raw!AB:AB,A110)-6000&gt;0,LARGE(Raw!AB:AB,A110)-6000,""),""))</f>
        <v/>
      </c>
      <c r="G110" s="3" t="str">
        <f t="shared" si="3"/>
        <v/>
      </c>
      <c r="H110" s="52" t="str">
        <f>IF(J110="","",(INDEX(Raw!D:D,MATCH(J110+4000,Raw!AB:AB,0))))</f>
        <v/>
      </c>
      <c r="I110" s="52" t="str">
        <f>IF(J110="","",(INDEX(Raw!A:A,MATCH(J110+4000,Raw!AB:AB,0))))</f>
        <v/>
      </c>
      <c r="J110" s="59" t="str">
        <f>(IFERROR(IF(LARGE(Raw!AB:AB,A110+COUNTIF(Raw!C:C,"H"))-4000&gt;0,LARGE(Raw!AB:AB,A110+COUNTIF(Raw!C:C,"H"))-4000,""),""))</f>
        <v/>
      </c>
      <c r="L110" s="3" t="str">
        <f t="shared" si="4"/>
        <v/>
      </c>
      <c r="M110" s="52" t="str">
        <f>IF(O110="","",(INDEX(Raw!D:D,MATCH(O110+2000,Raw!AB:AB,0))))</f>
        <v/>
      </c>
      <c r="N110" s="52" t="str">
        <f>IF(O110="","",(INDEX(Raw!A:A,MATCH(O110+2000,Raw!AB:AB,0))))</f>
        <v/>
      </c>
      <c r="O110" s="59" t="str">
        <f>(IFERROR(IF(LARGE(Raw!AB:AB,A110+COUNTIF(Raw!C:C,"H")+COUNTIF(Raw!C:C,"S"))-2000&gt;0,LARGE(Raw!AB:AB,A110+COUNTIF(Raw!C:C,"H")+COUNTIF(Raw!C:C,"S"))-2000,""),""))</f>
        <v/>
      </c>
    </row>
    <row r="111" spans="1:15" x14ac:dyDescent="0.3">
      <c r="A111" s="52">
        <v>108</v>
      </c>
      <c r="B111" s="3" t="str">
        <f t="shared" si="5"/>
        <v/>
      </c>
      <c r="C111" s="52" t="str">
        <f>IF(E111="","",(INDEX(Raw!D:D,MATCH(E111+6000,Raw!AB:AB,0))))</f>
        <v/>
      </c>
      <c r="D111" s="52" t="str">
        <f>IF(E111="","",(INDEX(Raw!A:A,MATCH(E111+6000,Raw!AB:AB,0))))</f>
        <v/>
      </c>
      <c r="E111" s="59" t="str">
        <f>(IFERROR(IF(LARGE(Raw!AB:AB,A111)-6000&gt;0,LARGE(Raw!AB:AB,A111)-6000,""),""))</f>
        <v/>
      </c>
      <c r="G111" s="3" t="str">
        <f t="shared" si="3"/>
        <v/>
      </c>
      <c r="H111" s="52" t="str">
        <f>IF(J111="","",(INDEX(Raw!D:D,MATCH(J111+4000,Raw!AB:AB,0))))</f>
        <v/>
      </c>
      <c r="I111" s="52" t="str">
        <f>IF(J111="","",(INDEX(Raw!A:A,MATCH(J111+4000,Raw!AB:AB,0))))</f>
        <v/>
      </c>
      <c r="J111" s="59" t="str">
        <f>(IFERROR(IF(LARGE(Raw!AB:AB,A111+COUNTIF(Raw!C:C,"H"))-4000&gt;0,LARGE(Raw!AB:AB,A111+COUNTIF(Raw!C:C,"H"))-4000,""),""))</f>
        <v/>
      </c>
      <c r="L111" s="3" t="str">
        <f t="shared" si="4"/>
        <v/>
      </c>
      <c r="M111" s="52" t="str">
        <f>IF(O111="","",(INDEX(Raw!D:D,MATCH(O111+2000,Raw!AB:AB,0))))</f>
        <v/>
      </c>
      <c r="N111" s="52" t="str">
        <f>IF(O111="","",(INDEX(Raw!A:A,MATCH(O111+2000,Raw!AB:AB,0))))</f>
        <v/>
      </c>
      <c r="O111" s="59" t="str">
        <f>(IFERROR(IF(LARGE(Raw!AB:AB,A111+COUNTIF(Raw!C:C,"H")+COUNTIF(Raw!C:C,"S"))-2000&gt;0,LARGE(Raw!AB:AB,A111+COUNTIF(Raw!C:C,"H")+COUNTIF(Raw!C:C,"S"))-2000,""),""))</f>
        <v/>
      </c>
    </row>
    <row r="112" spans="1:15" x14ac:dyDescent="0.3">
      <c r="A112" s="52">
        <v>109</v>
      </c>
      <c r="B112" s="3" t="str">
        <f t="shared" si="5"/>
        <v/>
      </c>
      <c r="C112" s="52" t="str">
        <f>IF(E112="","",(INDEX(Raw!D:D,MATCH(E112+6000,Raw!AB:AB,0))))</f>
        <v/>
      </c>
      <c r="D112" s="52" t="str">
        <f>IF(E112="","",(INDEX(Raw!A:A,MATCH(E112+6000,Raw!AB:AB,0))))</f>
        <v/>
      </c>
      <c r="E112" s="59" t="str">
        <f>(IFERROR(IF(LARGE(Raw!AB:AB,A112)-6000&gt;0,LARGE(Raw!AB:AB,A112)-6000,""),""))</f>
        <v/>
      </c>
      <c r="G112" s="3" t="str">
        <f t="shared" si="3"/>
        <v/>
      </c>
      <c r="H112" s="52" t="str">
        <f>IF(J112="","",(INDEX(Raw!D:D,MATCH(J112+4000,Raw!AB:AB,0))))</f>
        <v/>
      </c>
      <c r="I112" s="52" t="str">
        <f>IF(J112="","",(INDEX(Raw!A:A,MATCH(J112+4000,Raw!AB:AB,0))))</f>
        <v/>
      </c>
      <c r="J112" s="59" t="str">
        <f>(IFERROR(IF(LARGE(Raw!AB:AB,A112+COUNTIF(Raw!C:C,"H"))-4000&gt;0,LARGE(Raw!AB:AB,A112+COUNTIF(Raw!C:C,"H"))-4000,""),""))</f>
        <v/>
      </c>
      <c r="L112" s="3" t="str">
        <f t="shared" si="4"/>
        <v/>
      </c>
      <c r="M112" s="52" t="str">
        <f>IF(O112="","",(INDEX(Raw!D:D,MATCH(O112+2000,Raw!AB:AB,0))))</f>
        <v/>
      </c>
      <c r="N112" s="52" t="str">
        <f>IF(O112="","",(INDEX(Raw!A:A,MATCH(O112+2000,Raw!AB:AB,0))))</f>
        <v/>
      </c>
      <c r="O112" s="59" t="str">
        <f>(IFERROR(IF(LARGE(Raw!AB:AB,A112+COUNTIF(Raw!C:C,"H")+COUNTIF(Raw!C:C,"S"))-2000&gt;0,LARGE(Raw!AB:AB,A112+COUNTIF(Raw!C:C,"H")+COUNTIF(Raw!C:C,"S"))-2000,""),""))</f>
        <v/>
      </c>
    </row>
    <row r="113" spans="1:15" x14ac:dyDescent="0.3">
      <c r="A113" s="52">
        <v>110</v>
      </c>
      <c r="B113" s="3" t="str">
        <f t="shared" si="5"/>
        <v/>
      </c>
      <c r="C113" s="52" t="str">
        <f>IF(E113="","",(INDEX(Raw!D:D,MATCH(E113+6000,Raw!AB:AB,0))))</f>
        <v/>
      </c>
      <c r="D113" s="52" t="str">
        <f>IF(E113="","",(INDEX(Raw!A:A,MATCH(E113+6000,Raw!AB:AB,0))))</f>
        <v/>
      </c>
      <c r="E113" s="59" t="str">
        <f>(IFERROR(IF(LARGE(Raw!AB:AB,A113)-6000&gt;0,LARGE(Raw!AB:AB,A113)-6000,""),""))</f>
        <v/>
      </c>
      <c r="G113" s="3" t="str">
        <f t="shared" si="3"/>
        <v/>
      </c>
      <c r="H113" s="52" t="str">
        <f>IF(J113="","",(INDEX(Raw!D:D,MATCH(J113+4000,Raw!AB:AB,0))))</f>
        <v/>
      </c>
      <c r="I113" s="52" t="str">
        <f>IF(J113="","",(INDEX(Raw!A:A,MATCH(J113+4000,Raw!AB:AB,0))))</f>
        <v/>
      </c>
      <c r="J113" s="59" t="str">
        <f>(IFERROR(IF(LARGE(Raw!AB:AB,A113+COUNTIF(Raw!C:C,"H"))-4000&gt;0,LARGE(Raw!AB:AB,A113+COUNTIF(Raw!C:C,"H"))-4000,""),""))</f>
        <v/>
      </c>
      <c r="L113" s="3" t="str">
        <f t="shared" si="4"/>
        <v/>
      </c>
      <c r="M113" s="52" t="str">
        <f>IF(O113="","",(INDEX(Raw!D:D,MATCH(O113+2000,Raw!AB:AB,0))))</f>
        <v/>
      </c>
      <c r="N113" s="52" t="str">
        <f>IF(O113="","",(INDEX(Raw!A:A,MATCH(O113+2000,Raw!AB:AB,0))))</f>
        <v/>
      </c>
      <c r="O113" s="59" t="str">
        <f>(IFERROR(IF(LARGE(Raw!AB:AB,A113+COUNTIF(Raw!C:C,"H")+COUNTIF(Raw!C:C,"S"))-2000&gt;0,LARGE(Raw!AB:AB,A113+COUNTIF(Raw!C:C,"H")+COUNTIF(Raw!C:C,"S"))-2000,""),""))</f>
        <v/>
      </c>
    </row>
    <row r="114" spans="1:15" x14ac:dyDescent="0.3">
      <c r="A114" s="52">
        <v>111</v>
      </c>
      <c r="B114" s="3" t="str">
        <f t="shared" si="5"/>
        <v/>
      </c>
      <c r="C114" s="52" t="str">
        <f>IF(E114="","",(INDEX(Raw!D:D,MATCH(E114+6000,Raw!AB:AB,0))))</f>
        <v/>
      </c>
      <c r="D114" s="52" t="str">
        <f>IF(E114="","",(INDEX(Raw!A:A,MATCH(E114+6000,Raw!AB:AB,0))))</f>
        <v/>
      </c>
      <c r="E114" s="59" t="str">
        <f>(IFERROR(IF(LARGE(Raw!AB:AB,A114)-6000&gt;0,LARGE(Raw!AB:AB,A114)-6000,""),""))</f>
        <v/>
      </c>
      <c r="G114" s="3" t="str">
        <f t="shared" si="3"/>
        <v/>
      </c>
      <c r="H114" s="52" t="str">
        <f>IF(J114="","",(INDEX(Raw!D:D,MATCH(J114+4000,Raw!AB:AB,0))))</f>
        <v/>
      </c>
      <c r="I114" s="52" t="str">
        <f>IF(J114="","",(INDEX(Raw!A:A,MATCH(J114+4000,Raw!AB:AB,0))))</f>
        <v/>
      </c>
      <c r="J114" s="59" t="str">
        <f>(IFERROR(IF(LARGE(Raw!AB:AB,A114+COUNTIF(Raw!C:C,"H"))-4000&gt;0,LARGE(Raw!AB:AB,A114+COUNTIF(Raw!C:C,"H"))-4000,""),""))</f>
        <v/>
      </c>
      <c r="L114" s="3" t="str">
        <f t="shared" si="4"/>
        <v/>
      </c>
      <c r="M114" s="52" t="str">
        <f>IF(O114="","",(INDEX(Raw!D:D,MATCH(O114+2000,Raw!AB:AB,0))))</f>
        <v/>
      </c>
      <c r="N114" s="52" t="str">
        <f>IF(O114="","",(INDEX(Raw!A:A,MATCH(O114+2000,Raw!AB:AB,0))))</f>
        <v/>
      </c>
      <c r="O114" s="59" t="str">
        <f>(IFERROR(IF(LARGE(Raw!AB:AB,A114+COUNTIF(Raw!C:C,"H")+COUNTIF(Raw!C:C,"S"))-2000&gt;0,LARGE(Raw!AB:AB,A114+COUNTIF(Raw!C:C,"H")+COUNTIF(Raw!C:C,"S"))-2000,""),""))</f>
        <v/>
      </c>
    </row>
    <row r="115" spans="1:15" x14ac:dyDescent="0.3">
      <c r="A115" s="52">
        <v>112</v>
      </c>
      <c r="B115" s="3" t="str">
        <f t="shared" si="5"/>
        <v/>
      </c>
      <c r="C115" s="52" t="str">
        <f>IF(E115="","",(INDEX(Raw!D:D,MATCH(E115+6000,Raw!AB:AB,0))))</f>
        <v/>
      </c>
      <c r="D115" s="52" t="str">
        <f>IF(E115="","",(INDEX(Raw!A:A,MATCH(E115+6000,Raw!AB:AB,0))))</f>
        <v/>
      </c>
      <c r="E115" s="59" t="str">
        <f>(IFERROR(IF(LARGE(Raw!AB:AB,A115)-6000&gt;0,LARGE(Raw!AB:AB,A115)-6000,""),""))</f>
        <v/>
      </c>
      <c r="G115" s="3" t="str">
        <f t="shared" si="3"/>
        <v/>
      </c>
      <c r="H115" s="52" t="str">
        <f>IF(J115="","",(INDEX(Raw!D:D,MATCH(J115+4000,Raw!AB:AB,0))))</f>
        <v/>
      </c>
      <c r="I115" s="52" t="str">
        <f>IF(J115="","",(INDEX(Raw!A:A,MATCH(J115+4000,Raw!AB:AB,0))))</f>
        <v/>
      </c>
      <c r="J115" s="59" t="str">
        <f>(IFERROR(IF(LARGE(Raw!AB:AB,A115+COUNTIF(Raw!C:C,"H"))-4000&gt;0,LARGE(Raw!AB:AB,A115+COUNTIF(Raw!C:C,"H"))-4000,""),""))</f>
        <v/>
      </c>
      <c r="L115" s="3" t="str">
        <f t="shared" si="4"/>
        <v/>
      </c>
      <c r="M115" s="52" t="str">
        <f>IF(O115="","",(INDEX(Raw!D:D,MATCH(O115+2000,Raw!AB:AB,0))))</f>
        <v/>
      </c>
      <c r="N115" s="52" t="str">
        <f>IF(O115="","",(INDEX(Raw!A:A,MATCH(O115+2000,Raw!AB:AB,0))))</f>
        <v/>
      </c>
      <c r="O115" s="59" t="str">
        <f>(IFERROR(IF(LARGE(Raw!AB:AB,A115+COUNTIF(Raw!C:C,"H")+COUNTIF(Raw!C:C,"S"))-2000&gt;0,LARGE(Raw!AB:AB,A115+COUNTIF(Raw!C:C,"H")+COUNTIF(Raw!C:C,"S"))-2000,""),""))</f>
        <v/>
      </c>
    </row>
    <row r="116" spans="1:15" x14ac:dyDescent="0.3">
      <c r="A116" s="52">
        <v>113</v>
      </c>
      <c r="B116" s="3" t="str">
        <f t="shared" si="5"/>
        <v/>
      </c>
      <c r="C116" s="52" t="str">
        <f>IF(E116="","",(INDEX(Raw!D:D,MATCH(E116+6000,Raw!AB:AB,0))))</f>
        <v/>
      </c>
      <c r="D116" s="52" t="str">
        <f>IF(E116="","",(INDEX(Raw!A:A,MATCH(E116+6000,Raw!AB:AB,0))))</f>
        <v/>
      </c>
      <c r="E116" s="59" t="str">
        <f>(IFERROR(IF(LARGE(Raw!AB:AB,A116)-6000&gt;0,LARGE(Raw!AB:AB,A116)-6000,""),""))</f>
        <v/>
      </c>
      <c r="G116" s="3" t="str">
        <f t="shared" si="3"/>
        <v/>
      </c>
      <c r="H116" s="52" t="str">
        <f>IF(J116="","",(INDEX(Raw!D:D,MATCH(J116+4000,Raw!AB:AB,0))))</f>
        <v/>
      </c>
      <c r="I116" s="52" t="str">
        <f>IF(J116="","",(INDEX(Raw!A:A,MATCH(J116+4000,Raw!AB:AB,0))))</f>
        <v/>
      </c>
      <c r="J116" s="59" t="str">
        <f>(IFERROR(IF(LARGE(Raw!AB:AB,A116+COUNTIF(Raw!C:C,"H"))-4000&gt;0,LARGE(Raw!AB:AB,A116+COUNTIF(Raw!C:C,"H"))-4000,""),""))</f>
        <v/>
      </c>
      <c r="L116" s="3" t="str">
        <f t="shared" si="4"/>
        <v/>
      </c>
      <c r="M116" s="52" t="str">
        <f>IF(O116="","",(INDEX(Raw!D:D,MATCH(O116+2000,Raw!AB:AB,0))))</f>
        <v/>
      </c>
      <c r="N116" s="52" t="str">
        <f>IF(O116="","",(INDEX(Raw!A:A,MATCH(O116+2000,Raw!AB:AB,0))))</f>
        <v/>
      </c>
      <c r="O116" s="59" t="str">
        <f>(IFERROR(IF(LARGE(Raw!AB:AB,A116+COUNTIF(Raw!C:C,"H")+COUNTIF(Raw!C:C,"S"))-2000&gt;0,LARGE(Raw!AB:AB,A116+COUNTIF(Raw!C:C,"H")+COUNTIF(Raw!C:C,"S"))-2000,""),""))</f>
        <v/>
      </c>
    </row>
    <row r="117" spans="1:15" x14ac:dyDescent="0.3">
      <c r="A117" s="52">
        <v>114</v>
      </c>
      <c r="B117" s="3" t="str">
        <f t="shared" si="5"/>
        <v/>
      </c>
      <c r="C117" s="52" t="str">
        <f>IF(E117="","",(INDEX(Raw!D:D,MATCH(E117+6000,Raw!AB:AB,0))))</f>
        <v/>
      </c>
      <c r="D117" s="52" t="str">
        <f>IF(E117="","",(INDEX(Raw!A:A,MATCH(E117+6000,Raw!AB:AB,0))))</f>
        <v/>
      </c>
      <c r="E117" s="59" t="str">
        <f>(IFERROR(IF(LARGE(Raw!AB:AB,A117)-6000&gt;0,LARGE(Raw!AB:AB,A117)-6000,""),""))</f>
        <v/>
      </c>
      <c r="G117" s="3" t="str">
        <f t="shared" si="3"/>
        <v/>
      </c>
      <c r="H117" s="52" t="str">
        <f>IF(J117="","",(INDEX(Raw!D:D,MATCH(J117+4000,Raw!AB:AB,0))))</f>
        <v/>
      </c>
      <c r="I117" s="52" t="str">
        <f>IF(J117="","",(INDEX(Raw!A:A,MATCH(J117+4000,Raw!AB:AB,0))))</f>
        <v/>
      </c>
      <c r="J117" s="59" t="str">
        <f>(IFERROR(IF(LARGE(Raw!AB:AB,A117+COUNTIF(Raw!C:C,"H"))-4000&gt;0,LARGE(Raw!AB:AB,A117+COUNTIF(Raw!C:C,"H"))-4000,""),""))</f>
        <v/>
      </c>
      <c r="L117" s="3" t="str">
        <f t="shared" si="4"/>
        <v/>
      </c>
      <c r="M117" s="52" t="str">
        <f>IF(O117="","",(INDEX(Raw!D:D,MATCH(O117+2000,Raw!AB:AB,0))))</f>
        <v/>
      </c>
      <c r="N117" s="52" t="str">
        <f>IF(O117="","",(INDEX(Raw!A:A,MATCH(O117+2000,Raw!AB:AB,0))))</f>
        <v/>
      </c>
      <c r="O117" s="59" t="str">
        <f>(IFERROR(IF(LARGE(Raw!AB:AB,A117+COUNTIF(Raw!C:C,"H")+COUNTIF(Raw!C:C,"S"))-2000&gt;0,LARGE(Raw!AB:AB,A117+COUNTIF(Raw!C:C,"H")+COUNTIF(Raw!C:C,"S"))-2000,""),""))</f>
        <v/>
      </c>
    </row>
    <row r="118" spans="1:15" x14ac:dyDescent="0.3">
      <c r="A118" s="52">
        <v>115</v>
      </c>
      <c r="B118" s="3" t="str">
        <f t="shared" si="5"/>
        <v/>
      </c>
      <c r="C118" s="52" t="str">
        <f>IF(E118="","",(INDEX(Raw!D:D,MATCH(E118+6000,Raw!AB:AB,0))))</f>
        <v/>
      </c>
      <c r="D118" s="52" t="str">
        <f>IF(E118="","",(INDEX(Raw!A:A,MATCH(E118+6000,Raw!AB:AB,0))))</f>
        <v/>
      </c>
      <c r="E118" s="59" t="str">
        <f>(IFERROR(IF(LARGE(Raw!AB:AB,A118)-6000&gt;0,LARGE(Raw!AB:AB,A118)-6000,""),""))</f>
        <v/>
      </c>
      <c r="G118" s="3" t="str">
        <f t="shared" si="3"/>
        <v/>
      </c>
      <c r="H118" s="52" t="str">
        <f>IF(J118="","",(INDEX(Raw!D:D,MATCH(J118+4000,Raw!AB:AB,0))))</f>
        <v/>
      </c>
      <c r="I118" s="52" t="str">
        <f>IF(J118="","",(INDEX(Raw!A:A,MATCH(J118+4000,Raw!AB:AB,0))))</f>
        <v/>
      </c>
      <c r="J118" s="59" t="str">
        <f>(IFERROR(IF(LARGE(Raw!AB:AB,A118+COUNTIF(Raw!C:C,"H"))-4000&gt;0,LARGE(Raw!AB:AB,A118+COUNTIF(Raw!C:C,"H"))-4000,""),""))</f>
        <v/>
      </c>
      <c r="L118" s="3" t="str">
        <f t="shared" si="4"/>
        <v/>
      </c>
      <c r="M118" s="52" t="str">
        <f>IF(O118="","",(INDEX(Raw!D:D,MATCH(O118+2000,Raw!AB:AB,0))))</f>
        <v/>
      </c>
      <c r="N118" s="52" t="str">
        <f>IF(O118="","",(INDEX(Raw!A:A,MATCH(O118+2000,Raw!AB:AB,0))))</f>
        <v/>
      </c>
      <c r="O118" s="59" t="str">
        <f>(IFERROR(IF(LARGE(Raw!AB:AB,A118+COUNTIF(Raw!C:C,"H")+COUNTIF(Raw!C:C,"S"))-2000&gt;0,LARGE(Raw!AB:AB,A118+COUNTIF(Raw!C:C,"H")+COUNTIF(Raw!C:C,"S"))-2000,""),""))</f>
        <v/>
      </c>
    </row>
    <row r="119" spans="1:15" x14ac:dyDescent="0.3">
      <c r="A119" s="52">
        <v>116</v>
      </c>
      <c r="B119" s="3" t="str">
        <f t="shared" si="5"/>
        <v/>
      </c>
      <c r="C119" s="52" t="str">
        <f>IF(E119="","",(INDEX(Raw!D:D,MATCH(E119+6000,Raw!AB:AB,0))))</f>
        <v/>
      </c>
      <c r="D119" s="52" t="str">
        <f>IF(E119="","",(INDEX(Raw!A:A,MATCH(E119+6000,Raw!AB:AB,0))))</f>
        <v/>
      </c>
      <c r="E119" s="59" t="str">
        <f>(IFERROR(IF(LARGE(Raw!AB:AB,A119)-6000&gt;0,LARGE(Raw!AB:AB,A119)-6000,""),""))</f>
        <v/>
      </c>
      <c r="G119" s="3" t="str">
        <f t="shared" si="3"/>
        <v/>
      </c>
      <c r="H119" s="52" t="str">
        <f>IF(J119="","",(INDEX(Raw!D:D,MATCH(J119+4000,Raw!AB:AB,0))))</f>
        <v/>
      </c>
      <c r="I119" s="52" t="str">
        <f>IF(J119="","",(INDEX(Raw!A:A,MATCH(J119+4000,Raw!AB:AB,0))))</f>
        <v/>
      </c>
      <c r="J119" s="59" t="str">
        <f>(IFERROR(IF(LARGE(Raw!AB:AB,A119+COUNTIF(Raw!C:C,"H"))-4000&gt;0,LARGE(Raw!AB:AB,A119+COUNTIF(Raw!C:C,"H"))-4000,""),""))</f>
        <v/>
      </c>
      <c r="L119" s="3" t="str">
        <f t="shared" si="4"/>
        <v/>
      </c>
      <c r="M119" s="52" t="str">
        <f>IF(O119="","",(INDEX(Raw!D:D,MATCH(O119+2000,Raw!AB:AB,0))))</f>
        <v/>
      </c>
      <c r="N119" s="52" t="str">
        <f>IF(O119="","",(INDEX(Raw!A:A,MATCH(O119+2000,Raw!AB:AB,0))))</f>
        <v/>
      </c>
      <c r="O119" s="59" t="str">
        <f>(IFERROR(IF(LARGE(Raw!AB:AB,A119+COUNTIF(Raw!C:C,"H")+COUNTIF(Raw!C:C,"S"))-2000&gt;0,LARGE(Raw!AB:AB,A119+COUNTIF(Raw!C:C,"H")+COUNTIF(Raw!C:C,"S"))-2000,""),""))</f>
        <v/>
      </c>
    </row>
    <row r="120" spans="1:15" x14ac:dyDescent="0.3">
      <c r="A120" s="52">
        <v>117</v>
      </c>
      <c r="B120" s="3" t="str">
        <f t="shared" si="5"/>
        <v/>
      </c>
      <c r="C120" s="52" t="str">
        <f>IF(E120="","",(INDEX(Raw!D:D,MATCH(E120+6000,Raw!AB:AB,0))))</f>
        <v/>
      </c>
      <c r="D120" s="52" t="str">
        <f>IF(E120="","",(INDEX(Raw!A:A,MATCH(E120+6000,Raw!AB:AB,0))))</f>
        <v/>
      </c>
      <c r="E120" s="59" t="str">
        <f>(IFERROR(IF(LARGE(Raw!AB:AB,A120)-6000&gt;0,LARGE(Raw!AB:AB,A120)-6000,""),""))</f>
        <v/>
      </c>
      <c r="G120" s="3" t="str">
        <f t="shared" si="3"/>
        <v/>
      </c>
      <c r="H120" s="52" t="str">
        <f>IF(J120="","",(INDEX(Raw!D:D,MATCH(J120+4000,Raw!AB:AB,0))))</f>
        <v/>
      </c>
      <c r="I120" s="52" t="str">
        <f>IF(J120="","",(INDEX(Raw!A:A,MATCH(J120+4000,Raw!AB:AB,0))))</f>
        <v/>
      </c>
      <c r="J120" s="59" t="str">
        <f>(IFERROR(IF(LARGE(Raw!AB:AB,A120+COUNTIF(Raw!C:C,"H"))-4000&gt;0,LARGE(Raw!AB:AB,A120+COUNTIF(Raw!C:C,"H"))-4000,""),""))</f>
        <v/>
      </c>
      <c r="L120" s="3" t="str">
        <f t="shared" si="4"/>
        <v/>
      </c>
      <c r="M120" s="52" t="str">
        <f>IF(O120="","",(INDEX(Raw!D:D,MATCH(O120+2000,Raw!AB:AB,0))))</f>
        <v/>
      </c>
      <c r="N120" s="52" t="str">
        <f>IF(O120="","",(INDEX(Raw!A:A,MATCH(O120+2000,Raw!AB:AB,0))))</f>
        <v/>
      </c>
      <c r="O120" s="59" t="str">
        <f>(IFERROR(IF(LARGE(Raw!AB:AB,A120+COUNTIF(Raw!C:C,"H")+COUNTIF(Raw!C:C,"S"))-2000&gt;0,LARGE(Raw!AB:AB,A120+COUNTIF(Raw!C:C,"H")+COUNTIF(Raw!C:C,"S"))-2000,""),""))</f>
        <v/>
      </c>
    </row>
    <row r="121" spans="1:15" x14ac:dyDescent="0.3">
      <c r="A121" s="52">
        <v>118</v>
      </c>
      <c r="B121" s="3" t="str">
        <f t="shared" si="5"/>
        <v/>
      </c>
      <c r="C121" s="52" t="str">
        <f>IF(E121="","",(INDEX(Raw!D:D,MATCH(E121+6000,Raw!AB:AB,0))))</f>
        <v/>
      </c>
      <c r="D121" s="52" t="str">
        <f>IF(E121="","",(INDEX(Raw!A:A,MATCH(E121+6000,Raw!AB:AB,0))))</f>
        <v/>
      </c>
      <c r="E121" s="59" t="str">
        <f>(IFERROR(IF(LARGE(Raw!AB:AB,A121)-6000&gt;0,LARGE(Raw!AB:AB,A121)-6000,""),""))</f>
        <v/>
      </c>
      <c r="G121" s="3" t="str">
        <f t="shared" si="3"/>
        <v/>
      </c>
      <c r="H121" s="52" t="str">
        <f>IF(J121="","",(INDEX(Raw!D:D,MATCH(J121+4000,Raw!AB:AB,0))))</f>
        <v/>
      </c>
      <c r="I121" s="52" t="str">
        <f>IF(J121="","",(INDEX(Raw!A:A,MATCH(J121+4000,Raw!AB:AB,0))))</f>
        <v/>
      </c>
      <c r="J121" s="59" t="str">
        <f>(IFERROR(IF(LARGE(Raw!AB:AB,A121+COUNTIF(Raw!C:C,"H"))-4000&gt;0,LARGE(Raw!AB:AB,A121+COUNTIF(Raw!C:C,"H"))-4000,""),""))</f>
        <v/>
      </c>
      <c r="L121" s="3" t="str">
        <f t="shared" si="4"/>
        <v/>
      </c>
      <c r="M121" s="52" t="str">
        <f>IF(O121="","",(INDEX(Raw!D:D,MATCH(O121+2000,Raw!AB:AB,0))))</f>
        <v/>
      </c>
      <c r="N121" s="52" t="str">
        <f>IF(O121="","",(INDEX(Raw!A:A,MATCH(O121+2000,Raw!AB:AB,0))))</f>
        <v/>
      </c>
      <c r="O121" s="59" t="str">
        <f>(IFERROR(IF(LARGE(Raw!AB:AB,A121+COUNTIF(Raw!C:C,"H")+COUNTIF(Raw!C:C,"S"))-2000&gt;0,LARGE(Raw!AB:AB,A121+COUNTIF(Raw!C:C,"H")+COUNTIF(Raw!C:C,"S"))-2000,""),""))</f>
        <v/>
      </c>
    </row>
    <row r="122" spans="1:15" x14ac:dyDescent="0.3">
      <c r="A122" s="52">
        <v>119</v>
      </c>
      <c r="B122" s="3" t="str">
        <f t="shared" si="5"/>
        <v/>
      </c>
      <c r="C122" s="52" t="str">
        <f>IF(E122="","",(INDEX(Raw!D:D,MATCH(E122+6000,Raw!AB:AB,0))))</f>
        <v/>
      </c>
      <c r="D122" s="52" t="str">
        <f>IF(E122="","",(INDEX(Raw!A:A,MATCH(E122+6000,Raw!AB:AB,0))))</f>
        <v/>
      </c>
      <c r="E122" s="59" t="str">
        <f>(IFERROR(IF(LARGE(Raw!AB:AB,A122)-6000&gt;0,LARGE(Raw!AB:AB,A122)-6000,""),""))</f>
        <v/>
      </c>
      <c r="G122" s="3" t="str">
        <f t="shared" si="3"/>
        <v/>
      </c>
      <c r="H122" s="52" t="str">
        <f>IF(J122="","",(INDEX(Raw!D:D,MATCH(J122+4000,Raw!AB:AB,0))))</f>
        <v/>
      </c>
      <c r="I122" s="52" t="str">
        <f>IF(J122="","",(INDEX(Raw!A:A,MATCH(J122+4000,Raw!AB:AB,0))))</f>
        <v/>
      </c>
      <c r="J122" s="59" t="str">
        <f>(IFERROR(IF(LARGE(Raw!AB:AB,A122+COUNTIF(Raw!C:C,"H"))-4000&gt;0,LARGE(Raw!AB:AB,A122+COUNTIF(Raw!C:C,"H"))-4000,""),""))</f>
        <v/>
      </c>
      <c r="L122" s="3" t="str">
        <f t="shared" si="4"/>
        <v/>
      </c>
      <c r="M122" s="52" t="str">
        <f>IF(O122="","",(INDEX(Raw!D:D,MATCH(O122+2000,Raw!AB:AB,0))))</f>
        <v/>
      </c>
      <c r="N122" s="52" t="str">
        <f>IF(O122="","",(INDEX(Raw!A:A,MATCH(O122+2000,Raw!AB:AB,0))))</f>
        <v/>
      </c>
      <c r="O122" s="59" t="str">
        <f>(IFERROR(IF(LARGE(Raw!AB:AB,A122+COUNTIF(Raw!C:C,"H")+COUNTIF(Raw!C:C,"S"))-2000&gt;0,LARGE(Raw!AB:AB,A122+COUNTIF(Raw!C:C,"H")+COUNTIF(Raw!C:C,"S"))-2000,""),""))</f>
        <v/>
      </c>
    </row>
    <row r="123" spans="1:15" x14ac:dyDescent="0.3">
      <c r="A123" s="52">
        <v>120</v>
      </c>
      <c r="B123" s="3" t="str">
        <f t="shared" si="5"/>
        <v/>
      </c>
      <c r="C123" s="52" t="str">
        <f>IF(E123="","",(INDEX(Raw!D:D,MATCH(E123+6000,Raw!AB:AB,0))))</f>
        <v/>
      </c>
      <c r="D123" s="52" t="str">
        <f>IF(E123="","",(INDEX(Raw!A:A,MATCH(E123+6000,Raw!AB:AB,0))))</f>
        <v/>
      </c>
      <c r="E123" s="59" t="str">
        <f>(IFERROR(IF(LARGE(Raw!AB:AB,A123)-6000&gt;0,LARGE(Raw!AB:AB,A123)-6000,""),""))</f>
        <v/>
      </c>
      <c r="G123" s="3" t="str">
        <f t="shared" si="3"/>
        <v/>
      </c>
      <c r="H123" s="52" t="str">
        <f>IF(J123="","",(INDEX(Raw!D:D,MATCH(J123+4000,Raw!AB:AB,0))))</f>
        <v/>
      </c>
      <c r="I123" s="52" t="str">
        <f>IF(J123="","",(INDEX(Raw!A:A,MATCH(J123+4000,Raw!AB:AB,0))))</f>
        <v/>
      </c>
      <c r="J123" s="59" t="str">
        <f>(IFERROR(IF(LARGE(Raw!AB:AB,A123+COUNTIF(Raw!C:C,"H"))-4000&gt;0,LARGE(Raw!AB:AB,A123+COUNTIF(Raw!C:C,"H"))-4000,""),""))</f>
        <v/>
      </c>
      <c r="L123" s="3" t="str">
        <f t="shared" si="4"/>
        <v/>
      </c>
      <c r="M123" s="52" t="str">
        <f>IF(O123="","",(INDEX(Raw!D:D,MATCH(O123+2000,Raw!AB:AB,0))))</f>
        <v/>
      </c>
      <c r="N123" s="52" t="str">
        <f>IF(O123="","",(INDEX(Raw!A:A,MATCH(O123+2000,Raw!AB:AB,0))))</f>
        <v/>
      </c>
      <c r="O123" s="59" t="str">
        <f>(IFERROR(IF(LARGE(Raw!AB:AB,A123+COUNTIF(Raw!C:C,"H")+COUNTIF(Raw!C:C,"S"))-2000&gt;0,LARGE(Raw!AB:AB,A123+COUNTIF(Raw!C:C,"H")+COUNTIF(Raw!C:C,"S"))-2000,""),""))</f>
        <v/>
      </c>
    </row>
    <row r="124" spans="1:15" x14ac:dyDescent="0.3">
      <c r="A124" s="52">
        <v>121</v>
      </c>
      <c r="B124" s="3" t="str">
        <f t="shared" si="5"/>
        <v/>
      </c>
      <c r="C124" s="52" t="str">
        <f>IF(E124="","",(INDEX(Raw!D:D,MATCH(E124+6000,Raw!AB:AB,0))))</f>
        <v/>
      </c>
      <c r="D124" s="52" t="str">
        <f>IF(E124="","",(INDEX(Raw!A:A,MATCH(E124+6000,Raw!AB:AB,0))))</f>
        <v/>
      </c>
      <c r="E124" s="59" t="str">
        <f>(IFERROR(IF(LARGE(Raw!AB:AB,A124)-6000&gt;0,LARGE(Raw!AB:AB,A124)-6000,""),""))</f>
        <v/>
      </c>
      <c r="G124" s="3" t="str">
        <f t="shared" si="3"/>
        <v/>
      </c>
      <c r="H124" s="52" t="str">
        <f>IF(J124="","",(INDEX(Raw!D:D,MATCH(J124+4000,Raw!AB:AB,0))))</f>
        <v/>
      </c>
      <c r="I124" s="52" t="str">
        <f>IF(J124="","",(INDEX(Raw!A:A,MATCH(J124+4000,Raw!AB:AB,0))))</f>
        <v/>
      </c>
      <c r="J124" s="59" t="str">
        <f>(IFERROR(IF(LARGE(Raw!AB:AB,A124+COUNTIF(Raw!C:C,"H"))-4000&gt;0,LARGE(Raw!AB:AB,A124+COUNTIF(Raw!C:C,"H"))-4000,""),""))</f>
        <v/>
      </c>
      <c r="L124" s="3" t="str">
        <f t="shared" si="4"/>
        <v/>
      </c>
      <c r="M124" s="52" t="str">
        <f>IF(O124="","",(INDEX(Raw!D:D,MATCH(O124+2000,Raw!AB:AB,0))))</f>
        <v/>
      </c>
      <c r="N124" s="52" t="str">
        <f>IF(O124="","",(INDEX(Raw!A:A,MATCH(O124+2000,Raw!AB:AB,0))))</f>
        <v/>
      </c>
      <c r="O124" s="59" t="str">
        <f>(IFERROR(IF(LARGE(Raw!AB:AB,A124+COUNTIF(Raw!C:C,"H")+COUNTIF(Raw!C:C,"S"))-2000&gt;0,LARGE(Raw!AB:AB,A124+COUNTIF(Raw!C:C,"H")+COUNTIF(Raw!C:C,"S"))-2000,""),""))</f>
        <v/>
      </c>
    </row>
    <row r="125" spans="1:15" x14ac:dyDescent="0.3">
      <c r="A125" s="52">
        <v>122</v>
      </c>
      <c r="B125" s="3" t="str">
        <f t="shared" si="5"/>
        <v/>
      </c>
      <c r="C125" s="52" t="str">
        <f>IF(E125="","",(INDEX(Raw!D:D,MATCH(E125+6000,Raw!AB:AB,0))))</f>
        <v/>
      </c>
      <c r="D125" s="52" t="str">
        <f>IF(E125="","",(INDEX(Raw!A:A,MATCH(E125+6000,Raw!AB:AB,0))))</f>
        <v/>
      </c>
      <c r="E125" s="59" t="str">
        <f>(IFERROR(IF(LARGE(Raw!AB:AB,A125)-6000&gt;0,LARGE(Raw!AB:AB,A125)-6000,""),""))</f>
        <v/>
      </c>
      <c r="G125" s="3" t="str">
        <f t="shared" si="3"/>
        <v/>
      </c>
      <c r="H125" s="52" t="str">
        <f>IF(J125="","",(INDEX(Raw!D:D,MATCH(J125+4000,Raw!AB:AB,0))))</f>
        <v/>
      </c>
      <c r="I125" s="52" t="str">
        <f>IF(J125="","",(INDEX(Raw!A:A,MATCH(J125+4000,Raw!AB:AB,0))))</f>
        <v/>
      </c>
      <c r="J125" s="59" t="str">
        <f>(IFERROR(IF(LARGE(Raw!AB:AB,A125+COUNTIF(Raw!C:C,"H"))-4000&gt;0,LARGE(Raw!AB:AB,A125+COUNTIF(Raw!C:C,"H"))-4000,""),""))</f>
        <v/>
      </c>
      <c r="L125" s="3" t="str">
        <f t="shared" si="4"/>
        <v/>
      </c>
      <c r="M125" s="52" t="str">
        <f>IF(O125="","",(INDEX(Raw!D:D,MATCH(O125+2000,Raw!AB:AB,0))))</f>
        <v/>
      </c>
      <c r="N125" s="52" t="str">
        <f>IF(O125="","",(INDEX(Raw!A:A,MATCH(O125+2000,Raw!AB:AB,0))))</f>
        <v/>
      </c>
      <c r="O125" s="59" t="str">
        <f>(IFERROR(IF(LARGE(Raw!AB:AB,A125+COUNTIF(Raw!C:C,"H")+COUNTIF(Raw!C:C,"S"))-2000&gt;0,LARGE(Raw!AB:AB,A125+COUNTIF(Raw!C:C,"H")+COUNTIF(Raw!C:C,"S"))-2000,""),""))</f>
        <v/>
      </c>
    </row>
    <row r="126" spans="1:15" x14ac:dyDescent="0.3">
      <c r="A126" s="52">
        <v>123</v>
      </c>
      <c r="B126" s="3" t="str">
        <f t="shared" si="5"/>
        <v/>
      </c>
      <c r="C126" s="52" t="str">
        <f>IF(E126="","",(INDEX(Raw!D:D,MATCH(E126+6000,Raw!AB:AB,0))))</f>
        <v/>
      </c>
      <c r="D126" s="52" t="str">
        <f>IF(E126="","",(INDEX(Raw!A:A,MATCH(E126+6000,Raw!AB:AB,0))))</f>
        <v/>
      </c>
      <c r="E126" s="59" t="str">
        <f>(IFERROR(IF(LARGE(Raw!AB:AB,A126)-6000&gt;0,LARGE(Raw!AB:AB,A126)-6000,""),""))</f>
        <v/>
      </c>
      <c r="G126" s="3" t="str">
        <f t="shared" si="3"/>
        <v/>
      </c>
      <c r="H126" s="52" t="str">
        <f>IF(J126="","",(INDEX(Raw!D:D,MATCH(J126+4000,Raw!AB:AB,0))))</f>
        <v/>
      </c>
      <c r="I126" s="52" t="str">
        <f>IF(J126="","",(INDEX(Raw!A:A,MATCH(J126+4000,Raw!AB:AB,0))))</f>
        <v/>
      </c>
      <c r="J126" s="59" t="str">
        <f>(IFERROR(IF(LARGE(Raw!AB:AB,A126+COUNTIF(Raw!C:C,"H"))-4000&gt;0,LARGE(Raw!AB:AB,A126+COUNTIF(Raw!C:C,"H"))-4000,""),""))</f>
        <v/>
      </c>
      <c r="L126" s="3" t="str">
        <f t="shared" si="4"/>
        <v/>
      </c>
      <c r="M126" s="52" t="str">
        <f>IF(O126="","",(INDEX(Raw!D:D,MATCH(O126+2000,Raw!AB:AB,0))))</f>
        <v/>
      </c>
      <c r="N126" s="52" t="str">
        <f>IF(O126="","",(INDEX(Raw!A:A,MATCH(O126+2000,Raw!AB:AB,0))))</f>
        <v/>
      </c>
      <c r="O126" s="59" t="str">
        <f>(IFERROR(IF(LARGE(Raw!AB:AB,A126+COUNTIF(Raw!C:C,"H")+COUNTIF(Raw!C:C,"S"))-2000&gt;0,LARGE(Raw!AB:AB,A126+COUNTIF(Raw!C:C,"H")+COUNTIF(Raw!C:C,"S"))-2000,""),""))</f>
        <v/>
      </c>
    </row>
    <row r="127" spans="1:15" x14ac:dyDescent="0.3">
      <c r="A127" s="52">
        <v>124</v>
      </c>
      <c r="B127" s="3" t="str">
        <f t="shared" si="5"/>
        <v/>
      </c>
      <c r="C127" s="52" t="str">
        <f>IF(E127="","",(INDEX(Raw!D:D,MATCH(E127+6000,Raw!AB:AB,0))))</f>
        <v/>
      </c>
      <c r="D127" s="52" t="str">
        <f>IF(E127="","",(INDEX(Raw!A:A,MATCH(E127+6000,Raw!AB:AB,0))))</f>
        <v/>
      </c>
      <c r="E127" s="59" t="str">
        <f>(IFERROR(IF(LARGE(Raw!AB:AB,A127)-6000&gt;0,LARGE(Raw!AB:AB,A127)-6000,""),""))</f>
        <v/>
      </c>
      <c r="G127" s="3" t="str">
        <f t="shared" si="3"/>
        <v/>
      </c>
      <c r="H127" s="52" t="str">
        <f>IF(J127="","",(INDEX(Raw!D:D,MATCH(J127+4000,Raw!AB:AB,0))))</f>
        <v/>
      </c>
      <c r="I127" s="52" t="str">
        <f>IF(J127="","",(INDEX(Raw!A:A,MATCH(J127+4000,Raw!AB:AB,0))))</f>
        <v/>
      </c>
      <c r="J127" s="59" t="str">
        <f>(IFERROR(IF(LARGE(Raw!AB:AB,A127+COUNTIF(Raw!C:C,"H"))-4000&gt;0,LARGE(Raw!AB:AB,A127+COUNTIF(Raw!C:C,"H"))-4000,""),""))</f>
        <v/>
      </c>
      <c r="L127" s="3" t="str">
        <f t="shared" si="4"/>
        <v/>
      </c>
      <c r="M127" s="52" t="str">
        <f>IF(O127="","",(INDEX(Raw!D:D,MATCH(O127+2000,Raw!AB:AB,0))))</f>
        <v/>
      </c>
      <c r="N127" s="52" t="str">
        <f>IF(O127="","",(INDEX(Raw!A:A,MATCH(O127+2000,Raw!AB:AB,0))))</f>
        <v/>
      </c>
      <c r="O127" s="59" t="str">
        <f>(IFERROR(IF(LARGE(Raw!AB:AB,A127+COUNTIF(Raw!C:C,"H")+COUNTIF(Raw!C:C,"S"))-2000&gt;0,LARGE(Raw!AB:AB,A127+COUNTIF(Raw!C:C,"H")+COUNTIF(Raw!C:C,"S"))-2000,""),""))</f>
        <v/>
      </c>
    </row>
    <row r="128" spans="1:15" x14ac:dyDescent="0.3">
      <c r="A128" s="52">
        <v>125</v>
      </c>
      <c r="B128" s="3" t="str">
        <f t="shared" si="5"/>
        <v/>
      </c>
      <c r="C128" s="52" t="str">
        <f>IF(E128="","",(INDEX(Raw!D:D,MATCH(E128+6000,Raw!AB:AB,0))))</f>
        <v/>
      </c>
      <c r="D128" s="52" t="str">
        <f>IF(E128="","",(INDEX(Raw!A:A,MATCH(E128+6000,Raw!AB:AB,0))))</f>
        <v/>
      </c>
      <c r="E128" s="59" t="str">
        <f>(IFERROR(IF(LARGE(Raw!AB:AB,A128)-6000&gt;0,LARGE(Raw!AB:AB,A128)-6000,""),""))</f>
        <v/>
      </c>
      <c r="G128" s="3" t="str">
        <f t="shared" si="3"/>
        <v/>
      </c>
      <c r="H128" s="52" t="str">
        <f>IF(J128="","",(INDEX(Raw!D:D,MATCH(J128+4000,Raw!AB:AB,0))))</f>
        <v/>
      </c>
      <c r="I128" s="52" t="str">
        <f>IF(J128="","",(INDEX(Raw!A:A,MATCH(J128+4000,Raw!AB:AB,0))))</f>
        <v/>
      </c>
      <c r="J128" s="59" t="str">
        <f>(IFERROR(IF(LARGE(Raw!AB:AB,A128+COUNTIF(Raw!C:C,"H"))-4000&gt;0,LARGE(Raw!AB:AB,A128+COUNTIF(Raw!C:C,"H"))-4000,""),""))</f>
        <v/>
      </c>
      <c r="L128" s="3" t="str">
        <f t="shared" si="4"/>
        <v/>
      </c>
      <c r="M128" s="52" t="str">
        <f>IF(O128="","",(INDEX(Raw!D:D,MATCH(O128+2000,Raw!AB:AB,0))))</f>
        <v/>
      </c>
      <c r="N128" s="52" t="str">
        <f>IF(O128="","",(INDEX(Raw!A:A,MATCH(O128+2000,Raw!AB:AB,0))))</f>
        <v/>
      </c>
      <c r="O128" s="59" t="str">
        <f>(IFERROR(IF(LARGE(Raw!AB:AB,A128+COUNTIF(Raw!C:C,"H")+COUNTIF(Raw!C:C,"S"))-2000&gt;0,LARGE(Raw!AB:AB,A128+COUNTIF(Raw!C:C,"H")+COUNTIF(Raw!C:C,"S"))-2000,""),""))</f>
        <v/>
      </c>
    </row>
    <row r="129" spans="1:15" x14ac:dyDescent="0.3">
      <c r="A129" s="52">
        <v>126</v>
      </c>
      <c r="B129" s="3" t="str">
        <f t="shared" si="5"/>
        <v/>
      </c>
      <c r="C129" s="52" t="str">
        <f>IF(E129="","",(INDEX(Raw!D:D,MATCH(E129+6000,Raw!AB:AB,0))))</f>
        <v/>
      </c>
      <c r="D129" s="52" t="str">
        <f>IF(E129="","",(INDEX(Raw!A:A,MATCH(E129+6000,Raw!AB:AB,0))))</f>
        <v/>
      </c>
      <c r="E129" s="59" t="str">
        <f>(IFERROR(IF(LARGE(Raw!AB:AB,A129)-6000&gt;0,LARGE(Raw!AB:AB,A129)-6000,""),""))</f>
        <v/>
      </c>
      <c r="G129" s="3" t="str">
        <f t="shared" si="3"/>
        <v/>
      </c>
      <c r="H129" s="52" t="str">
        <f>IF(J129="","",(INDEX(Raw!D:D,MATCH(J129+4000,Raw!AB:AB,0))))</f>
        <v/>
      </c>
      <c r="I129" s="52" t="str">
        <f>IF(J129="","",(INDEX(Raw!A:A,MATCH(J129+4000,Raw!AB:AB,0))))</f>
        <v/>
      </c>
      <c r="J129" s="59" t="str">
        <f>(IFERROR(IF(LARGE(Raw!AB:AB,A129+COUNTIF(Raw!C:C,"H"))-4000&gt;0,LARGE(Raw!AB:AB,A129+COUNTIF(Raw!C:C,"H"))-4000,""),""))</f>
        <v/>
      </c>
      <c r="L129" s="3" t="str">
        <f t="shared" si="4"/>
        <v/>
      </c>
      <c r="M129" s="52" t="str">
        <f>IF(O129="","",(INDEX(Raw!D:D,MATCH(O129+2000,Raw!AB:AB,0))))</f>
        <v/>
      </c>
      <c r="N129" s="52" t="str">
        <f>IF(O129="","",(INDEX(Raw!A:A,MATCH(O129+2000,Raw!AB:AB,0))))</f>
        <v/>
      </c>
      <c r="O129" s="59" t="str">
        <f>(IFERROR(IF(LARGE(Raw!AB:AB,A129+COUNTIF(Raw!C:C,"H")+COUNTIF(Raw!C:C,"S"))-2000&gt;0,LARGE(Raw!AB:AB,A129+COUNTIF(Raw!C:C,"H")+COUNTIF(Raw!C:C,"S"))-2000,""),""))</f>
        <v/>
      </c>
    </row>
    <row r="130" spans="1:15" x14ac:dyDescent="0.3">
      <c r="A130" s="52">
        <v>127</v>
      </c>
      <c r="B130" s="3" t="str">
        <f t="shared" si="5"/>
        <v/>
      </c>
      <c r="C130" s="52" t="str">
        <f>IF(E130="","",(INDEX(Raw!D:D,MATCH(E130+6000,Raw!AB:AB,0))))</f>
        <v/>
      </c>
      <c r="D130" s="52" t="str">
        <f>IF(E130="","",(INDEX(Raw!A:A,MATCH(E130+6000,Raw!AB:AB,0))))</f>
        <v/>
      </c>
      <c r="E130" s="59" t="str">
        <f>(IFERROR(IF(LARGE(Raw!AB:AB,A130)-6000&gt;0,LARGE(Raw!AB:AB,A130)-6000,""),""))</f>
        <v/>
      </c>
      <c r="G130" s="3" t="str">
        <f t="shared" si="3"/>
        <v/>
      </c>
      <c r="H130" s="52" t="str">
        <f>IF(J130="","",(INDEX(Raw!D:D,MATCH(J130+4000,Raw!AB:AB,0))))</f>
        <v/>
      </c>
      <c r="I130" s="52" t="str">
        <f>IF(J130="","",(INDEX(Raw!A:A,MATCH(J130+4000,Raw!AB:AB,0))))</f>
        <v/>
      </c>
      <c r="J130" s="59" t="str">
        <f>(IFERROR(IF(LARGE(Raw!AB:AB,A130+COUNTIF(Raw!C:C,"H"))-4000&gt;0,LARGE(Raw!AB:AB,A130+COUNTIF(Raw!C:C,"H"))-4000,""),""))</f>
        <v/>
      </c>
      <c r="L130" s="3" t="str">
        <f t="shared" si="4"/>
        <v/>
      </c>
      <c r="M130" s="52" t="str">
        <f>IF(O130="","",(INDEX(Raw!D:D,MATCH(O130+2000,Raw!AB:AB,0))))</f>
        <v/>
      </c>
      <c r="N130" s="52" t="str">
        <f>IF(O130="","",(INDEX(Raw!A:A,MATCH(O130+2000,Raw!AB:AB,0))))</f>
        <v/>
      </c>
      <c r="O130" s="59" t="str">
        <f>(IFERROR(IF(LARGE(Raw!AB:AB,A130+COUNTIF(Raw!C:C,"H")+COUNTIF(Raw!C:C,"S"))-2000&gt;0,LARGE(Raw!AB:AB,A130+COUNTIF(Raw!C:C,"H")+COUNTIF(Raw!C:C,"S"))-2000,""),""))</f>
        <v/>
      </c>
    </row>
    <row r="131" spans="1:15" x14ac:dyDescent="0.3">
      <c r="A131" s="52">
        <v>128</v>
      </c>
      <c r="B131" s="3" t="str">
        <f t="shared" si="5"/>
        <v/>
      </c>
      <c r="C131" s="52" t="str">
        <f>IF(E131="","",(INDEX(Raw!D:D,MATCH(E131+6000,Raw!AB:AB,0))))</f>
        <v/>
      </c>
      <c r="D131" s="52" t="str">
        <f>IF(E131="","",(INDEX(Raw!A:A,MATCH(E131+6000,Raw!AB:AB,0))))</f>
        <v/>
      </c>
      <c r="E131" s="59" t="str">
        <f>(IFERROR(IF(LARGE(Raw!AB:AB,A131)-6000&gt;0,LARGE(Raw!AB:AB,A131)-6000,""),""))</f>
        <v/>
      </c>
      <c r="G131" s="3" t="str">
        <f t="shared" si="3"/>
        <v/>
      </c>
      <c r="H131" s="52" t="str">
        <f>IF(J131="","",(INDEX(Raw!D:D,MATCH(J131+4000,Raw!AB:AB,0))))</f>
        <v/>
      </c>
      <c r="I131" s="52" t="str">
        <f>IF(J131="","",(INDEX(Raw!A:A,MATCH(J131+4000,Raw!AB:AB,0))))</f>
        <v/>
      </c>
      <c r="J131" s="59" t="str">
        <f>(IFERROR(IF(LARGE(Raw!AB:AB,A131+COUNTIF(Raw!C:C,"H"))-4000&gt;0,LARGE(Raw!AB:AB,A131+COUNTIF(Raw!C:C,"H"))-4000,""),""))</f>
        <v/>
      </c>
      <c r="L131" s="3" t="str">
        <f t="shared" si="4"/>
        <v/>
      </c>
      <c r="M131" s="52" t="str">
        <f>IF(O131="","",(INDEX(Raw!D:D,MATCH(O131+2000,Raw!AB:AB,0))))</f>
        <v/>
      </c>
      <c r="N131" s="52" t="str">
        <f>IF(O131="","",(INDEX(Raw!A:A,MATCH(O131+2000,Raw!AB:AB,0))))</f>
        <v/>
      </c>
      <c r="O131" s="59" t="str">
        <f>(IFERROR(IF(LARGE(Raw!AB:AB,A131+COUNTIF(Raw!C:C,"H")+COUNTIF(Raw!C:C,"S"))-2000&gt;0,LARGE(Raw!AB:AB,A131+COUNTIF(Raw!C:C,"H")+COUNTIF(Raw!C:C,"S"))-2000,""),""))</f>
        <v/>
      </c>
    </row>
    <row r="132" spans="1:15" x14ac:dyDescent="0.3">
      <c r="A132" s="52">
        <v>129</v>
      </c>
      <c r="B132" s="3" t="str">
        <f t="shared" si="5"/>
        <v/>
      </c>
      <c r="C132" s="52" t="str">
        <f>IF(E132="","",(INDEX(Raw!D:D,MATCH(E132+6000,Raw!AB:AB,0))))</f>
        <v/>
      </c>
      <c r="D132" s="52" t="str">
        <f>IF(E132="","",(INDEX(Raw!A:A,MATCH(E132+6000,Raw!AB:AB,0))))</f>
        <v/>
      </c>
      <c r="E132" s="59" t="str">
        <f>(IFERROR(IF(LARGE(Raw!AB:AB,A132)-6000&gt;0,LARGE(Raw!AB:AB,A132)-6000,""),""))</f>
        <v/>
      </c>
      <c r="G132" s="3" t="str">
        <f t="shared" si="3"/>
        <v/>
      </c>
      <c r="H132" s="52" t="str">
        <f>IF(J132="","",(INDEX(Raw!D:D,MATCH(J132+4000,Raw!AB:AB,0))))</f>
        <v/>
      </c>
      <c r="I132" s="52" t="str">
        <f>IF(J132="","",(INDEX(Raw!A:A,MATCH(J132+4000,Raw!AB:AB,0))))</f>
        <v/>
      </c>
      <c r="J132" s="59" t="str">
        <f>(IFERROR(IF(LARGE(Raw!AB:AB,A132+COUNTIF(Raw!C:C,"H"))-4000&gt;0,LARGE(Raw!AB:AB,A132+COUNTIF(Raw!C:C,"H"))-4000,""),""))</f>
        <v/>
      </c>
      <c r="L132" s="3" t="str">
        <f t="shared" si="4"/>
        <v/>
      </c>
      <c r="M132" s="52" t="str">
        <f>IF(O132="","",(INDEX(Raw!D:D,MATCH(O132+2000,Raw!AB:AB,0))))</f>
        <v/>
      </c>
      <c r="N132" s="52" t="str">
        <f>IF(O132="","",(INDEX(Raw!A:A,MATCH(O132+2000,Raw!AB:AB,0))))</f>
        <v/>
      </c>
      <c r="O132" s="59" t="str">
        <f>(IFERROR(IF(LARGE(Raw!AB:AB,A132+COUNTIF(Raw!C:C,"H")+COUNTIF(Raw!C:C,"S"))-2000&gt;0,LARGE(Raw!AB:AB,A132+COUNTIF(Raw!C:C,"H")+COUNTIF(Raw!C:C,"S"))-2000,""),""))</f>
        <v/>
      </c>
    </row>
    <row r="133" spans="1:15" x14ac:dyDescent="0.3">
      <c r="A133" s="52">
        <v>130</v>
      </c>
      <c r="B133" s="3" t="str">
        <f t="shared" si="5"/>
        <v/>
      </c>
      <c r="C133" s="52" t="str">
        <f>IF(E133="","",(INDEX(Raw!D:D,MATCH(E133+6000,Raw!AB:AB,0))))</f>
        <v/>
      </c>
      <c r="D133" s="52" t="str">
        <f>IF(E133="","",(INDEX(Raw!A:A,MATCH(E133+6000,Raw!AB:AB,0))))</f>
        <v/>
      </c>
      <c r="E133" s="59" t="str">
        <f>(IFERROR(IF(LARGE(Raw!AB:AB,A133)-6000&gt;0,LARGE(Raw!AB:AB,A133)-6000,""),""))</f>
        <v/>
      </c>
      <c r="G133" s="3" t="str">
        <f t="shared" ref="G133:G196" si="6">IFERROR(IF(ROUND(J133,3)=ROUND(J132,3),G132,G132+1),"")</f>
        <v/>
      </c>
      <c r="H133" s="52" t="str">
        <f>IF(J133="","",(INDEX(Raw!D:D,MATCH(J133+4000,Raw!AB:AB,0))))</f>
        <v/>
      </c>
      <c r="I133" s="52" t="str">
        <f>IF(J133="","",(INDEX(Raw!A:A,MATCH(J133+4000,Raw!AB:AB,0))))</f>
        <v/>
      </c>
      <c r="J133" s="59" t="str">
        <f>(IFERROR(IF(LARGE(Raw!AB:AB,A133+COUNTIF(Raw!C:C,"H"))-4000&gt;0,LARGE(Raw!AB:AB,A133+COUNTIF(Raw!C:C,"H"))-4000,""),""))</f>
        <v/>
      </c>
      <c r="L133" s="3" t="str">
        <f t="shared" ref="L133:L196" si="7">IFERROR(IF(ROUND(O133,3)=ROUND(O132,3),L132,L132+1),"")</f>
        <v/>
      </c>
      <c r="M133" s="52" t="str">
        <f>IF(O133="","",(INDEX(Raw!D:D,MATCH(O133+2000,Raw!AB:AB,0))))</f>
        <v/>
      </c>
      <c r="N133" s="52" t="str">
        <f>IF(O133="","",(INDEX(Raw!A:A,MATCH(O133+2000,Raw!AB:AB,0))))</f>
        <v/>
      </c>
      <c r="O133" s="59" t="str">
        <f>(IFERROR(IF(LARGE(Raw!AB:AB,A133+COUNTIF(Raw!C:C,"H")+COUNTIF(Raw!C:C,"S"))-2000&gt;0,LARGE(Raw!AB:AB,A133+COUNTIF(Raw!C:C,"H")+COUNTIF(Raw!C:C,"S"))-2000,""),""))</f>
        <v/>
      </c>
    </row>
    <row r="134" spans="1:15" x14ac:dyDescent="0.3">
      <c r="A134" s="52">
        <v>131</v>
      </c>
      <c r="B134" s="3" t="str">
        <f t="shared" ref="B134:B197" si="8">IFERROR(IF(ROUND(E134,3)=ROUND(E133,3),B133,B133+1),"")</f>
        <v/>
      </c>
      <c r="C134" s="52" t="str">
        <f>IF(E134="","",(INDEX(Raw!D:D,MATCH(E134+6000,Raw!AB:AB,0))))</f>
        <v/>
      </c>
      <c r="D134" s="52" t="str">
        <f>IF(E134="","",(INDEX(Raw!A:A,MATCH(E134+6000,Raw!AB:AB,0))))</f>
        <v/>
      </c>
      <c r="E134" s="59" t="str">
        <f>(IFERROR(IF(LARGE(Raw!AB:AB,A134)-6000&gt;0,LARGE(Raw!AB:AB,A134)-6000,""),""))</f>
        <v/>
      </c>
      <c r="G134" s="3" t="str">
        <f t="shared" si="6"/>
        <v/>
      </c>
      <c r="H134" s="52" t="str">
        <f>IF(J134="","",(INDEX(Raw!D:D,MATCH(J134+4000,Raw!AB:AB,0))))</f>
        <v/>
      </c>
      <c r="I134" s="52" t="str">
        <f>IF(J134="","",(INDEX(Raw!A:A,MATCH(J134+4000,Raw!AB:AB,0))))</f>
        <v/>
      </c>
      <c r="J134" s="59" t="str">
        <f>(IFERROR(IF(LARGE(Raw!AB:AB,A134+COUNTIF(Raw!C:C,"H"))-4000&gt;0,LARGE(Raw!AB:AB,A134+COUNTIF(Raw!C:C,"H"))-4000,""),""))</f>
        <v/>
      </c>
      <c r="L134" s="3" t="str">
        <f t="shared" si="7"/>
        <v/>
      </c>
      <c r="M134" s="52" t="str">
        <f>IF(O134="","",(INDEX(Raw!D:D,MATCH(O134+2000,Raw!AB:AB,0))))</f>
        <v/>
      </c>
      <c r="N134" s="52" t="str">
        <f>IF(O134="","",(INDEX(Raw!A:A,MATCH(O134+2000,Raw!AB:AB,0))))</f>
        <v/>
      </c>
      <c r="O134" s="59" t="str">
        <f>(IFERROR(IF(LARGE(Raw!AB:AB,A134+COUNTIF(Raw!C:C,"H")+COUNTIF(Raw!C:C,"S"))-2000&gt;0,LARGE(Raw!AB:AB,A134+COUNTIF(Raw!C:C,"H")+COUNTIF(Raw!C:C,"S"))-2000,""),""))</f>
        <v/>
      </c>
    </row>
    <row r="135" spans="1:15" x14ac:dyDescent="0.3">
      <c r="A135" s="52">
        <v>132</v>
      </c>
      <c r="B135" s="3" t="str">
        <f t="shared" si="8"/>
        <v/>
      </c>
      <c r="C135" s="52" t="str">
        <f>IF(E135="","",(INDEX(Raw!D:D,MATCH(E135+6000,Raw!AB:AB,0))))</f>
        <v/>
      </c>
      <c r="D135" s="52" t="str">
        <f>IF(E135="","",(INDEX(Raw!A:A,MATCH(E135+6000,Raw!AB:AB,0))))</f>
        <v/>
      </c>
      <c r="E135" s="59" t="str">
        <f>(IFERROR(IF(LARGE(Raw!AB:AB,A135)-6000&gt;0,LARGE(Raw!AB:AB,A135)-6000,""),""))</f>
        <v/>
      </c>
      <c r="G135" s="3" t="str">
        <f t="shared" si="6"/>
        <v/>
      </c>
      <c r="H135" s="52" t="str">
        <f>IF(J135="","",(INDEX(Raw!D:D,MATCH(J135+4000,Raw!AB:AB,0))))</f>
        <v/>
      </c>
      <c r="I135" s="52" t="str">
        <f>IF(J135="","",(INDEX(Raw!A:A,MATCH(J135+4000,Raw!AB:AB,0))))</f>
        <v/>
      </c>
      <c r="J135" s="59" t="str">
        <f>(IFERROR(IF(LARGE(Raw!AB:AB,A135+COUNTIF(Raw!C:C,"H"))-4000&gt;0,LARGE(Raw!AB:AB,A135+COUNTIF(Raw!C:C,"H"))-4000,""),""))</f>
        <v/>
      </c>
      <c r="L135" s="3" t="str">
        <f t="shared" si="7"/>
        <v/>
      </c>
      <c r="M135" s="52" t="str">
        <f>IF(O135="","",(INDEX(Raw!D:D,MATCH(O135+2000,Raw!AB:AB,0))))</f>
        <v/>
      </c>
      <c r="N135" s="52" t="str">
        <f>IF(O135="","",(INDEX(Raw!A:A,MATCH(O135+2000,Raw!AB:AB,0))))</f>
        <v/>
      </c>
      <c r="O135" s="59" t="str">
        <f>(IFERROR(IF(LARGE(Raw!AB:AB,A135+COUNTIF(Raw!C:C,"H")+COUNTIF(Raw!C:C,"S"))-2000&gt;0,LARGE(Raw!AB:AB,A135+COUNTIF(Raw!C:C,"H")+COUNTIF(Raw!C:C,"S"))-2000,""),""))</f>
        <v/>
      </c>
    </row>
    <row r="136" spans="1:15" x14ac:dyDescent="0.3">
      <c r="A136" s="52">
        <v>133</v>
      </c>
      <c r="B136" s="3" t="str">
        <f t="shared" si="8"/>
        <v/>
      </c>
      <c r="C136" s="52" t="str">
        <f>IF(E136="","",(INDEX(Raw!D:D,MATCH(E136+6000,Raw!AB:AB,0))))</f>
        <v/>
      </c>
      <c r="D136" s="52" t="str">
        <f>IF(E136="","",(INDEX(Raw!A:A,MATCH(E136+6000,Raw!AB:AB,0))))</f>
        <v/>
      </c>
      <c r="E136" s="59" t="str">
        <f>(IFERROR(IF(LARGE(Raw!AB:AB,A136)-6000&gt;0,LARGE(Raw!AB:AB,A136)-6000,""),""))</f>
        <v/>
      </c>
      <c r="G136" s="3" t="str">
        <f t="shared" si="6"/>
        <v/>
      </c>
      <c r="H136" s="52" t="str">
        <f>IF(J136="","",(INDEX(Raw!D:D,MATCH(J136+4000,Raw!AB:AB,0))))</f>
        <v/>
      </c>
      <c r="I136" s="52" t="str">
        <f>IF(J136="","",(INDEX(Raw!A:A,MATCH(J136+4000,Raw!AB:AB,0))))</f>
        <v/>
      </c>
      <c r="J136" s="59" t="str">
        <f>(IFERROR(IF(LARGE(Raw!AB:AB,A136+COUNTIF(Raw!C:C,"H"))-4000&gt;0,LARGE(Raw!AB:AB,A136+COUNTIF(Raw!C:C,"H"))-4000,""),""))</f>
        <v/>
      </c>
      <c r="L136" s="3" t="str">
        <f t="shared" si="7"/>
        <v/>
      </c>
      <c r="M136" s="52" t="str">
        <f>IF(O136="","",(INDEX(Raw!D:D,MATCH(O136+2000,Raw!AB:AB,0))))</f>
        <v/>
      </c>
      <c r="N136" s="52" t="str">
        <f>IF(O136="","",(INDEX(Raw!A:A,MATCH(O136+2000,Raw!AB:AB,0))))</f>
        <v/>
      </c>
      <c r="O136" s="59" t="str">
        <f>(IFERROR(IF(LARGE(Raw!AB:AB,A136+COUNTIF(Raw!C:C,"H")+COUNTIF(Raw!C:C,"S"))-2000&gt;0,LARGE(Raw!AB:AB,A136+COUNTIF(Raw!C:C,"H")+COUNTIF(Raw!C:C,"S"))-2000,""),""))</f>
        <v/>
      </c>
    </row>
    <row r="137" spans="1:15" x14ac:dyDescent="0.3">
      <c r="A137" s="52">
        <v>134</v>
      </c>
      <c r="B137" s="3" t="str">
        <f t="shared" si="8"/>
        <v/>
      </c>
      <c r="C137" s="52" t="str">
        <f>IF(E137="","",(INDEX(Raw!D:D,MATCH(E137+6000,Raw!AB:AB,0))))</f>
        <v/>
      </c>
      <c r="D137" s="52" t="str">
        <f>IF(E137="","",(INDEX(Raw!A:A,MATCH(E137+6000,Raw!AB:AB,0))))</f>
        <v/>
      </c>
      <c r="E137" s="59" t="str">
        <f>(IFERROR(IF(LARGE(Raw!AB:AB,A137)-6000&gt;0,LARGE(Raw!AB:AB,A137)-6000,""),""))</f>
        <v/>
      </c>
      <c r="G137" s="3" t="str">
        <f t="shared" si="6"/>
        <v/>
      </c>
      <c r="H137" s="52" t="str">
        <f>IF(J137="","",(INDEX(Raw!D:D,MATCH(J137+4000,Raw!AB:AB,0))))</f>
        <v/>
      </c>
      <c r="I137" s="52" t="str">
        <f>IF(J137="","",(INDEX(Raw!A:A,MATCH(J137+4000,Raw!AB:AB,0))))</f>
        <v/>
      </c>
      <c r="J137" s="59" t="str">
        <f>(IFERROR(IF(LARGE(Raw!AB:AB,A137+COUNTIF(Raw!C:C,"H"))-4000&gt;0,LARGE(Raw!AB:AB,A137+COUNTIF(Raw!C:C,"H"))-4000,""),""))</f>
        <v/>
      </c>
      <c r="L137" s="3" t="str">
        <f t="shared" si="7"/>
        <v/>
      </c>
      <c r="M137" s="52" t="str">
        <f>IF(O137="","",(INDEX(Raw!D:D,MATCH(O137+2000,Raw!AB:AB,0))))</f>
        <v/>
      </c>
      <c r="N137" s="52" t="str">
        <f>IF(O137="","",(INDEX(Raw!A:A,MATCH(O137+2000,Raw!AB:AB,0))))</f>
        <v/>
      </c>
      <c r="O137" s="59" t="str">
        <f>(IFERROR(IF(LARGE(Raw!AB:AB,A137+COUNTIF(Raw!C:C,"H")+COUNTIF(Raw!C:C,"S"))-2000&gt;0,LARGE(Raw!AB:AB,A137+COUNTIF(Raw!C:C,"H")+COUNTIF(Raw!C:C,"S"))-2000,""),""))</f>
        <v/>
      </c>
    </row>
    <row r="138" spans="1:15" x14ac:dyDescent="0.3">
      <c r="A138" s="52">
        <v>135</v>
      </c>
      <c r="B138" s="3" t="str">
        <f t="shared" si="8"/>
        <v/>
      </c>
      <c r="C138" s="52" t="str">
        <f>IF(E138="","",(INDEX(Raw!D:D,MATCH(E138+6000,Raw!AB:AB,0))))</f>
        <v/>
      </c>
      <c r="D138" s="52" t="str">
        <f>IF(E138="","",(INDEX(Raw!A:A,MATCH(E138+6000,Raw!AB:AB,0))))</f>
        <v/>
      </c>
      <c r="E138" s="59" t="str">
        <f>(IFERROR(IF(LARGE(Raw!AB:AB,A138)-6000&gt;0,LARGE(Raw!AB:AB,A138)-6000,""),""))</f>
        <v/>
      </c>
      <c r="G138" s="3" t="str">
        <f t="shared" si="6"/>
        <v/>
      </c>
      <c r="H138" s="52" t="str">
        <f>IF(J138="","",(INDEX(Raw!D:D,MATCH(J138+4000,Raw!AB:AB,0))))</f>
        <v/>
      </c>
      <c r="I138" s="52" t="str">
        <f>IF(J138="","",(INDEX(Raw!A:A,MATCH(J138+4000,Raw!AB:AB,0))))</f>
        <v/>
      </c>
      <c r="J138" s="59" t="str">
        <f>(IFERROR(IF(LARGE(Raw!AB:AB,A138+COUNTIF(Raw!C:C,"H"))-4000&gt;0,LARGE(Raw!AB:AB,A138+COUNTIF(Raw!C:C,"H"))-4000,""),""))</f>
        <v/>
      </c>
      <c r="L138" s="3" t="str">
        <f t="shared" si="7"/>
        <v/>
      </c>
      <c r="M138" s="52" t="str">
        <f>IF(O138="","",(INDEX(Raw!D:D,MATCH(O138+2000,Raw!AB:AB,0))))</f>
        <v/>
      </c>
      <c r="N138" s="52" t="str">
        <f>IF(O138="","",(INDEX(Raw!A:A,MATCH(O138+2000,Raw!AB:AB,0))))</f>
        <v/>
      </c>
      <c r="O138" s="59" t="str">
        <f>(IFERROR(IF(LARGE(Raw!AB:AB,A138+COUNTIF(Raw!C:C,"H")+COUNTIF(Raw!C:C,"S"))-2000&gt;0,LARGE(Raw!AB:AB,A138+COUNTIF(Raw!C:C,"H")+COUNTIF(Raw!C:C,"S"))-2000,""),""))</f>
        <v/>
      </c>
    </row>
    <row r="139" spans="1:15" x14ac:dyDescent="0.3">
      <c r="A139" s="52">
        <v>136</v>
      </c>
      <c r="B139" s="3" t="str">
        <f t="shared" si="8"/>
        <v/>
      </c>
      <c r="C139" s="52" t="str">
        <f>IF(E139="","",(INDEX(Raw!D:D,MATCH(E139+6000,Raw!AB:AB,0))))</f>
        <v/>
      </c>
      <c r="D139" s="52" t="str">
        <f>IF(E139="","",(INDEX(Raw!A:A,MATCH(E139+6000,Raw!AB:AB,0))))</f>
        <v/>
      </c>
      <c r="E139" s="59" t="str">
        <f>(IFERROR(IF(LARGE(Raw!AB:AB,A139)-6000&gt;0,LARGE(Raw!AB:AB,A139)-6000,""),""))</f>
        <v/>
      </c>
      <c r="G139" s="3" t="str">
        <f t="shared" si="6"/>
        <v/>
      </c>
      <c r="H139" s="52" t="str">
        <f>IF(J139="","",(INDEX(Raw!D:D,MATCH(J139+4000,Raw!AB:AB,0))))</f>
        <v/>
      </c>
      <c r="I139" s="52" t="str">
        <f>IF(J139="","",(INDEX(Raw!A:A,MATCH(J139+4000,Raw!AB:AB,0))))</f>
        <v/>
      </c>
      <c r="J139" s="59" t="str">
        <f>(IFERROR(IF(LARGE(Raw!AB:AB,A139+COUNTIF(Raw!C:C,"H"))-4000&gt;0,LARGE(Raw!AB:AB,A139+COUNTIF(Raw!C:C,"H"))-4000,""),""))</f>
        <v/>
      </c>
      <c r="L139" s="3" t="str">
        <f t="shared" si="7"/>
        <v/>
      </c>
      <c r="M139" s="52" t="str">
        <f>IF(O139="","",(INDEX(Raw!D:D,MATCH(O139+2000,Raw!AB:AB,0))))</f>
        <v/>
      </c>
      <c r="N139" s="52" t="str">
        <f>IF(O139="","",(INDEX(Raw!A:A,MATCH(O139+2000,Raw!AB:AB,0))))</f>
        <v/>
      </c>
      <c r="O139" s="59" t="str">
        <f>(IFERROR(IF(LARGE(Raw!AB:AB,A139+COUNTIF(Raw!C:C,"H")+COUNTIF(Raw!C:C,"S"))-2000&gt;0,LARGE(Raw!AB:AB,A139+COUNTIF(Raw!C:C,"H")+COUNTIF(Raw!C:C,"S"))-2000,""),""))</f>
        <v/>
      </c>
    </row>
    <row r="140" spans="1:15" x14ac:dyDescent="0.3">
      <c r="A140" s="52">
        <v>137</v>
      </c>
      <c r="B140" s="3" t="str">
        <f t="shared" si="8"/>
        <v/>
      </c>
      <c r="C140" s="52" t="str">
        <f>IF(E140="","",(INDEX(Raw!D:D,MATCH(E140+6000,Raw!AB:AB,0))))</f>
        <v/>
      </c>
      <c r="D140" s="52" t="str">
        <f>IF(E140="","",(INDEX(Raw!A:A,MATCH(E140+6000,Raw!AB:AB,0))))</f>
        <v/>
      </c>
      <c r="E140" s="59" t="str">
        <f>(IFERROR(IF(LARGE(Raw!AB:AB,A140)-6000&gt;0,LARGE(Raw!AB:AB,A140)-6000,""),""))</f>
        <v/>
      </c>
      <c r="G140" s="3" t="str">
        <f t="shared" si="6"/>
        <v/>
      </c>
      <c r="H140" s="52" t="str">
        <f>IF(J140="","",(INDEX(Raw!D:D,MATCH(J140+4000,Raw!AB:AB,0))))</f>
        <v/>
      </c>
      <c r="I140" s="52" t="str">
        <f>IF(J140="","",(INDEX(Raw!A:A,MATCH(J140+4000,Raw!AB:AB,0))))</f>
        <v/>
      </c>
      <c r="J140" s="59" t="str">
        <f>(IFERROR(IF(LARGE(Raw!AB:AB,A140+COUNTIF(Raw!C:C,"H"))-4000&gt;0,LARGE(Raw!AB:AB,A140+COUNTIF(Raw!C:C,"H"))-4000,""),""))</f>
        <v/>
      </c>
      <c r="L140" s="3" t="str">
        <f t="shared" si="7"/>
        <v/>
      </c>
      <c r="M140" s="52" t="str">
        <f>IF(O140="","",(INDEX(Raw!D:D,MATCH(O140+2000,Raw!AB:AB,0))))</f>
        <v/>
      </c>
      <c r="N140" s="52" t="str">
        <f>IF(O140="","",(INDEX(Raw!A:A,MATCH(O140+2000,Raw!AB:AB,0))))</f>
        <v/>
      </c>
      <c r="O140" s="59" t="str">
        <f>(IFERROR(IF(LARGE(Raw!AB:AB,A140+COUNTIF(Raw!C:C,"H")+COUNTIF(Raw!C:C,"S"))-2000&gt;0,LARGE(Raw!AB:AB,A140+COUNTIF(Raw!C:C,"H")+COUNTIF(Raw!C:C,"S"))-2000,""),""))</f>
        <v/>
      </c>
    </row>
    <row r="141" spans="1:15" x14ac:dyDescent="0.3">
      <c r="A141" s="52">
        <v>138</v>
      </c>
      <c r="B141" s="3" t="str">
        <f t="shared" si="8"/>
        <v/>
      </c>
      <c r="C141" s="52" t="str">
        <f>IF(E141="","",(INDEX(Raw!D:D,MATCH(E141+6000,Raw!AB:AB,0))))</f>
        <v/>
      </c>
      <c r="D141" s="52" t="str">
        <f>IF(E141="","",(INDEX(Raw!A:A,MATCH(E141+6000,Raw!AB:AB,0))))</f>
        <v/>
      </c>
      <c r="E141" s="59" t="str">
        <f>(IFERROR(IF(LARGE(Raw!AB:AB,A141)-6000&gt;0,LARGE(Raw!AB:AB,A141)-6000,""),""))</f>
        <v/>
      </c>
      <c r="G141" s="3" t="str">
        <f t="shared" si="6"/>
        <v/>
      </c>
      <c r="H141" s="52" t="str">
        <f>IF(J141="","",(INDEX(Raw!D:D,MATCH(J141+4000,Raw!AB:AB,0))))</f>
        <v/>
      </c>
      <c r="I141" s="52" t="str">
        <f>IF(J141="","",(INDEX(Raw!A:A,MATCH(J141+4000,Raw!AB:AB,0))))</f>
        <v/>
      </c>
      <c r="J141" s="59" t="str">
        <f>(IFERROR(IF(LARGE(Raw!AB:AB,A141+COUNTIF(Raw!C:C,"H"))-4000&gt;0,LARGE(Raw!AB:AB,A141+COUNTIF(Raw!C:C,"H"))-4000,""),""))</f>
        <v/>
      </c>
      <c r="L141" s="3" t="str">
        <f t="shared" si="7"/>
        <v/>
      </c>
      <c r="M141" s="52" t="str">
        <f>IF(O141="","",(INDEX(Raw!D:D,MATCH(O141+2000,Raw!AB:AB,0))))</f>
        <v/>
      </c>
      <c r="N141" s="52" t="str">
        <f>IF(O141="","",(INDEX(Raw!A:A,MATCH(O141+2000,Raw!AB:AB,0))))</f>
        <v/>
      </c>
      <c r="O141" s="59" t="str">
        <f>(IFERROR(IF(LARGE(Raw!AB:AB,A141+COUNTIF(Raw!C:C,"H")+COUNTIF(Raw!C:C,"S"))-2000&gt;0,LARGE(Raw!AB:AB,A141+COUNTIF(Raw!C:C,"H")+COUNTIF(Raw!C:C,"S"))-2000,""),""))</f>
        <v/>
      </c>
    </row>
    <row r="142" spans="1:15" x14ac:dyDescent="0.3">
      <c r="A142" s="52">
        <v>139</v>
      </c>
      <c r="B142" s="3" t="str">
        <f t="shared" si="8"/>
        <v/>
      </c>
      <c r="C142" s="52" t="str">
        <f>IF(E142="","",(INDEX(Raw!D:D,MATCH(E142+6000,Raw!AB:AB,0))))</f>
        <v/>
      </c>
      <c r="D142" s="52" t="str">
        <f>IF(E142="","",(INDEX(Raw!A:A,MATCH(E142+6000,Raw!AB:AB,0))))</f>
        <v/>
      </c>
      <c r="E142" s="59" t="str">
        <f>(IFERROR(IF(LARGE(Raw!AB:AB,A142)-6000&gt;0,LARGE(Raw!AB:AB,A142)-6000,""),""))</f>
        <v/>
      </c>
      <c r="G142" s="3" t="str">
        <f t="shared" si="6"/>
        <v/>
      </c>
      <c r="H142" s="52" t="str">
        <f>IF(J142="","",(INDEX(Raw!D:D,MATCH(J142+4000,Raw!AB:AB,0))))</f>
        <v/>
      </c>
      <c r="I142" s="52" t="str">
        <f>IF(J142="","",(INDEX(Raw!A:A,MATCH(J142+4000,Raw!AB:AB,0))))</f>
        <v/>
      </c>
      <c r="J142" s="59" t="str">
        <f>(IFERROR(IF(LARGE(Raw!AB:AB,A142+COUNTIF(Raw!C:C,"H"))-4000&gt;0,LARGE(Raw!AB:AB,A142+COUNTIF(Raw!C:C,"H"))-4000,""),""))</f>
        <v/>
      </c>
      <c r="L142" s="3" t="str">
        <f t="shared" si="7"/>
        <v/>
      </c>
      <c r="M142" s="52" t="str">
        <f>IF(O142="","",(INDEX(Raw!D:D,MATCH(O142+2000,Raw!AB:AB,0))))</f>
        <v/>
      </c>
      <c r="N142" s="52" t="str">
        <f>IF(O142="","",(INDEX(Raw!A:A,MATCH(O142+2000,Raw!AB:AB,0))))</f>
        <v/>
      </c>
      <c r="O142" s="59" t="str">
        <f>(IFERROR(IF(LARGE(Raw!AB:AB,A142+COUNTIF(Raw!C:C,"H")+COUNTIF(Raw!C:C,"S"))-2000&gt;0,LARGE(Raw!AB:AB,A142+COUNTIF(Raw!C:C,"H")+COUNTIF(Raw!C:C,"S"))-2000,""),""))</f>
        <v/>
      </c>
    </row>
    <row r="143" spans="1:15" x14ac:dyDescent="0.3">
      <c r="A143" s="52">
        <v>140</v>
      </c>
      <c r="B143" s="3" t="str">
        <f t="shared" si="8"/>
        <v/>
      </c>
      <c r="C143" s="52" t="str">
        <f>IF(E143="","",(INDEX(Raw!D:D,MATCH(E143+6000,Raw!AB:AB,0))))</f>
        <v/>
      </c>
      <c r="D143" s="52" t="str">
        <f>IF(E143="","",(INDEX(Raw!A:A,MATCH(E143+6000,Raw!AB:AB,0))))</f>
        <v/>
      </c>
      <c r="E143" s="59" t="str">
        <f>(IFERROR(IF(LARGE(Raw!AB:AB,A143)-6000&gt;0,LARGE(Raw!AB:AB,A143)-6000,""),""))</f>
        <v/>
      </c>
      <c r="G143" s="3" t="str">
        <f t="shared" si="6"/>
        <v/>
      </c>
      <c r="H143" s="52" t="str">
        <f>IF(J143="","",(INDEX(Raw!D:D,MATCH(J143+4000,Raw!AB:AB,0))))</f>
        <v/>
      </c>
      <c r="I143" s="52" t="str">
        <f>IF(J143="","",(INDEX(Raw!A:A,MATCH(J143+4000,Raw!AB:AB,0))))</f>
        <v/>
      </c>
      <c r="J143" s="59" t="str">
        <f>(IFERROR(IF(LARGE(Raw!AB:AB,A143+COUNTIF(Raw!C:C,"H"))-4000&gt;0,LARGE(Raw!AB:AB,A143+COUNTIF(Raw!C:C,"H"))-4000,""),""))</f>
        <v/>
      </c>
      <c r="L143" s="3" t="str">
        <f t="shared" si="7"/>
        <v/>
      </c>
      <c r="M143" s="52" t="str">
        <f>IF(O143="","",(INDEX(Raw!D:D,MATCH(O143+2000,Raw!AB:AB,0))))</f>
        <v/>
      </c>
      <c r="N143" s="52" t="str">
        <f>IF(O143="","",(INDEX(Raw!A:A,MATCH(O143+2000,Raw!AB:AB,0))))</f>
        <v/>
      </c>
      <c r="O143" s="59" t="str">
        <f>(IFERROR(IF(LARGE(Raw!AB:AB,A143+COUNTIF(Raw!C:C,"H")+COUNTIF(Raw!C:C,"S"))-2000&gt;0,LARGE(Raw!AB:AB,A143+COUNTIF(Raw!C:C,"H")+COUNTIF(Raw!C:C,"S"))-2000,""),""))</f>
        <v/>
      </c>
    </row>
    <row r="144" spans="1:15" x14ac:dyDescent="0.3">
      <c r="A144" s="52">
        <v>141</v>
      </c>
      <c r="B144" s="3" t="str">
        <f t="shared" si="8"/>
        <v/>
      </c>
      <c r="C144" s="52" t="str">
        <f>IF(E144="","",(INDEX(Raw!D:D,MATCH(E144+6000,Raw!AB:AB,0))))</f>
        <v/>
      </c>
      <c r="D144" s="52" t="str">
        <f>IF(E144="","",(INDEX(Raw!A:A,MATCH(E144+6000,Raw!AB:AB,0))))</f>
        <v/>
      </c>
      <c r="E144" s="59" t="str">
        <f>(IFERROR(IF(LARGE(Raw!AB:AB,A144)-6000&gt;0,LARGE(Raw!AB:AB,A144)-6000,""),""))</f>
        <v/>
      </c>
      <c r="G144" s="3" t="str">
        <f t="shared" si="6"/>
        <v/>
      </c>
      <c r="H144" s="52" t="str">
        <f>IF(J144="","",(INDEX(Raw!D:D,MATCH(J144+4000,Raw!AB:AB,0))))</f>
        <v/>
      </c>
      <c r="I144" s="52" t="str">
        <f>IF(J144="","",(INDEX(Raw!A:A,MATCH(J144+4000,Raw!AB:AB,0))))</f>
        <v/>
      </c>
      <c r="J144" s="59" t="str">
        <f>(IFERROR(IF(LARGE(Raw!AB:AB,A144+COUNTIF(Raw!C:C,"H"))-4000&gt;0,LARGE(Raw!AB:AB,A144+COUNTIF(Raw!C:C,"H"))-4000,""),""))</f>
        <v/>
      </c>
      <c r="L144" s="3" t="str">
        <f t="shared" si="7"/>
        <v/>
      </c>
      <c r="M144" s="52" t="str">
        <f>IF(O144="","",(INDEX(Raw!D:D,MATCH(O144+2000,Raw!AB:AB,0))))</f>
        <v/>
      </c>
      <c r="N144" s="52" t="str">
        <f>IF(O144="","",(INDEX(Raw!A:A,MATCH(O144+2000,Raw!AB:AB,0))))</f>
        <v/>
      </c>
      <c r="O144" s="59" t="str">
        <f>(IFERROR(IF(LARGE(Raw!AB:AB,A144+COUNTIF(Raw!C:C,"H")+COUNTIF(Raw!C:C,"S"))-2000&gt;0,LARGE(Raw!AB:AB,A144+COUNTIF(Raw!C:C,"H")+COUNTIF(Raw!C:C,"S"))-2000,""),""))</f>
        <v/>
      </c>
    </row>
    <row r="145" spans="1:15" x14ac:dyDescent="0.3">
      <c r="A145" s="52">
        <v>142</v>
      </c>
      <c r="B145" s="3" t="str">
        <f t="shared" si="8"/>
        <v/>
      </c>
      <c r="C145" s="52" t="str">
        <f>IF(E145="","",(INDEX(Raw!D:D,MATCH(E145+6000,Raw!AB:AB,0))))</f>
        <v/>
      </c>
      <c r="D145" s="52" t="str">
        <f>IF(E145="","",(INDEX(Raw!A:A,MATCH(E145+6000,Raw!AB:AB,0))))</f>
        <v/>
      </c>
      <c r="E145" s="59" t="str">
        <f>(IFERROR(IF(LARGE(Raw!AB:AB,A145)-6000&gt;0,LARGE(Raw!AB:AB,A145)-6000,""),""))</f>
        <v/>
      </c>
      <c r="G145" s="3" t="str">
        <f t="shared" si="6"/>
        <v/>
      </c>
      <c r="H145" s="52" t="str">
        <f>IF(J145="","",(INDEX(Raw!D:D,MATCH(J145+4000,Raw!AB:AB,0))))</f>
        <v/>
      </c>
      <c r="I145" s="52" t="str">
        <f>IF(J145="","",(INDEX(Raw!A:A,MATCH(J145+4000,Raw!AB:AB,0))))</f>
        <v/>
      </c>
      <c r="J145" s="59" t="str">
        <f>(IFERROR(IF(LARGE(Raw!AB:AB,A145+COUNTIF(Raw!C:C,"H"))-4000&gt;0,LARGE(Raw!AB:AB,A145+COUNTIF(Raw!C:C,"H"))-4000,""),""))</f>
        <v/>
      </c>
      <c r="L145" s="3" t="str">
        <f t="shared" si="7"/>
        <v/>
      </c>
      <c r="M145" s="52" t="str">
        <f>IF(O145="","",(INDEX(Raw!D:D,MATCH(O145+2000,Raw!AB:AB,0))))</f>
        <v/>
      </c>
      <c r="N145" s="52" t="str">
        <f>IF(O145="","",(INDEX(Raw!A:A,MATCH(O145+2000,Raw!AB:AB,0))))</f>
        <v/>
      </c>
      <c r="O145" s="59" t="str">
        <f>(IFERROR(IF(LARGE(Raw!AB:AB,A145+COUNTIF(Raw!C:C,"H")+COUNTIF(Raw!C:C,"S"))-2000&gt;0,LARGE(Raw!AB:AB,A145+COUNTIF(Raw!C:C,"H")+COUNTIF(Raw!C:C,"S"))-2000,""),""))</f>
        <v/>
      </c>
    </row>
    <row r="146" spans="1:15" x14ac:dyDescent="0.3">
      <c r="A146" s="52">
        <v>143</v>
      </c>
      <c r="B146" s="3" t="str">
        <f t="shared" si="8"/>
        <v/>
      </c>
      <c r="C146" s="52" t="str">
        <f>IF(E146="","",(INDEX(Raw!D:D,MATCH(E146+6000,Raw!AB:AB,0))))</f>
        <v/>
      </c>
      <c r="D146" s="52" t="str">
        <f>IF(E146="","",(INDEX(Raw!A:A,MATCH(E146+6000,Raw!AB:AB,0))))</f>
        <v/>
      </c>
      <c r="E146" s="59" t="str">
        <f>(IFERROR(IF(LARGE(Raw!AB:AB,A146)-6000&gt;0,LARGE(Raw!AB:AB,A146)-6000,""),""))</f>
        <v/>
      </c>
      <c r="G146" s="3" t="str">
        <f t="shared" si="6"/>
        <v/>
      </c>
      <c r="H146" s="52" t="str">
        <f>IF(J146="","",(INDEX(Raw!D:D,MATCH(J146+4000,Raw!AB:AB,0))))</f>
        <v/>
      </c>
      <c r="I146" s="52" t="str">
        <f>IF(J146="","",(INDEX(Raw!A:A,MATCH(J146+4000,Raw!AB:AB,0))))</f>
        <v/>
      </c>
      <c r="J146" s="59" t="str">
        <f>(IFERROR(IF(LARGE(Raw!AB:AB,A146+COUNTIF(Raw!C:C,"H"))-4000&gt;0,LARGE(Raw!AB:AB,A146+COUNTIF(Raw!C:C,"H"))-4000,""),""))</f>
        <v/>
      </c>
      <c r="L146" s="3" t="str">
        <f t="shared" si="7"/>
        <v/>
      </c>
      <c r="M146" s="52" t="str">
        <f>IF(O146="","",(INDEX(Raw!D:D,MATCH(O146+2000,Raw!AB:AB,0))))</f>
        <v/>
      </c>
      <c r="N146" s="52" t="str">
        <f>IF(O146="","",(INDEX(Raw!A:A,MATCH(O146+2000,Raw!AB:AB,0))))</f>
        <v/>
      </c>
      <c r="O146" s="59" t="str">
        <f>(IFERROR(IF(LARGE(Raw!AB:AB,A146+COUNTIF(Raw!C:C,"H")+COUNTIF(Raw!C:C,"S"))-2000&gt;0,LARGE(Raw!AB:AB,A146+COUNTIF(Raw!C:C,"H")+COUNTIF(Raw!C:C,"S"))-2000,""),""))</f>
        <v/>
      </c>
    </row>
    <row r="147" spans="1:15" x14ac:dyDescent="0.3">
      <c r="A147" s="52">
        <v>144</v>
      </c>
      <c r="B147" s="3" t="str">
        <f t="shared" si="8"/>
        <v/>
      </c>
      <c r="C147" s="52" t="str">
        <f>IF(E147="","",(INDEX(Raw!D:D,MATCH(E147+6000,Raw!AB:AB,0))))</f>
        <v/>
      </c>
      <c r="D147" s="52" t="str">
        <f>IF(E147="","",(INDEX(Raw!A:A,MATCH(E147+6000,Raw!AB:AB,0))))</f>
        <v/>
      </c>
      <c r="E147" s="59" t="str">
        <f>(IFERROR(IF(LARGE(Raw!AB:AB,A147)-6000&gt;0,LARGE(Raw!AB:AB,A147)-6000,""),""))</f>
        <v/>
      </c>
      <c r="G147" s="3" t="str">
        <f t="shared" si="6"/>
        <v/>
      </c>
      <c r="H147" s="52" t="str">
        <f>IF(J147="","",(INDEX(Raw!D:D,MATCH(J147+4000,Raw!AB:AB,0))))</f>
        <v/>
      </c>
      <c r="I147" s="52" t="str">
        <f>IF(J147="","",(INDEX(Raw!A:A,MATCH(J147+4000,Raw!AB:AB,0))))</f>
        <v/>
      </c>
      <c r="J147" s="59" t="str">
        <f>(IFERROR(IF(LARGE(Raw!AB:AB,A147+COUNTIF(Raw!C:C,"H"))-4000&gt;0,LARGE(Raw!AB:AB,A147+COUNTIF(Raw!C:C,"H"))-4000,""),""))</f>
        <v/>
      </c>
      <c r="L147" s="3" t="str">
        <f t="shared" si="7"/>
        <v/>
      </c>
      <c r="M147" s="52" t="str">
        <f>IF(O147="","",(INDEX(Raw!D:D,MATCH(O147+2000,Raw!AB:AB,0))))</f>
        <v/>
      </c>
      <c r="N147" s="52" t="str">
        <f>IF(O147="","",(INDEX(Raw!A:A,MATCH(O147+2000,Raw!AB:AB,0))))</f>
        <v/>
      </c>
      <c r="O147" s="59" t="str">
        <f>(IFERROR(IF(LARGE(Raw!AB:AB,A147+COUNTIF(Raw!C:C,"H")+COUNTIF(Raw!C:C,"S"))-2000&gt;0,LARGE(Raw!AB:AB,A147+COUNTIF(Raw!C:C,"H")+COUNTIF(Raw!C:C,"S"))-2000,""),""))</f>
        <v/>
      </c>
    </row>
    <row r="148" spans="1:15" x14ac:dyDescent="0.3">
      <c r="A148" s="52">
        <v>145</v>
      </c>
      <c r="B148" s="3" t="str">
        <f t="shared" si="8"/>
        <v/>
      </c>
      <c r="C148" s="52" t="str">
        <f>IF(E148="","",(INDEX(Raw!D:D,MATCH(E148+6000,Raw!AB:AB,0))))</f>
        <v/>
      </c>
      <c r="D148" s="52" t="str">
        <f>IF(E148="","",(INDEX(Raw!A:A,MATCH(E148+6000,Raw!AB:AB,0))))</f>
        <v/>
      </c>
      <c r="E148" s="59" t="str">
        <f>(IFERROR(IF(LARGE(Raw!AB:AB,A148)-6000&gt;0,LARGE(Raw!AB:AB,A148)-6000,""),""))</f>
        <v/>
      </c>
      <c r="G148" s="3" t="str">
        <f t="shared" si="6"/>
        <v/>
      </c>
      <c r="H148" s="52" t="str">
        <f>IF(J148="","",(INDEX(Raw!D:D,MATCH(J148+4000,Raw!AB:AB,0))))</f>
        <v/>
      </c>
      <c r="I148" s="52" t="str">
        <f>IF(J148="","",(INDEX(Raw!A:A,MATCH(J148+4000,Raw!AB:AB,0))))</f>
        <v/>
      </c>
      <c r="J148" s="59" t="str">
        <f>(IFERROR(IF(LARGE(Raw!AB:AB,A148+COUNTIF(Raw!C:C,"H"))-4000&gt;0,LARGE(Raw!AB:AB,A148+COUNTIF(Raw!C:C,"H"))-4000,""),""))</f>
        <v/>
      </c>
      <c r="L148" s="3" t="str">
        <f t="shared" si="7"/>
        <v/>
      </c>
      <c r="M148" s="52" t="str">
        <f>IF(O148="","",(INDEX(Raw!D:D,MATCH(O148+2000,Raw!AB:AB,0))))</f>
        <v/>
      </c>
      <c r="N148" s="52" t="str">
        <f>IF(O148="","",(INDEX(Raw!A:A,MATCH(O148+2000,Raw!AB:AB,0))))</f>
        <v/>
      </c>
      <c r="O148" s="59" t="str">
        <f>(IFERROR(IF(LARGE(Raw!AB:AB,A148+COUNTIF(Raw!C:C,"H")+COUNTIF(Raw!C:C,"S"))-2000&gt;0,LARGE(Raw!AB:AB,A148+COUNTIF(Raw!C:C,"H")+COUNTIF(Raw!C:C,"S"))-2000,""),""))</f>
        <v/>
      </c>
    </row>
    <row r="149" spans="1:15" x14ac:dyDescent="0.3">
      <c r="A149" s="52">
        <v>146</v>
      </c>
      <c r="B149" s="3" t="str">
        <f t="shared" si="8"/>
        <v/>
      </c>
      <c r="C149" s="52" t="str">
        <f>IF(E149="","",(INDEX(Raw!D:D,MATCH(E149+6000,Raw!AB:AB,0))))</f>
        <v/>
      </c>
      <c r="D149" s="52" t="str">
        <f>IF(E149="","",(INDEX(Raw!A:A,MATCH(E149+6000,Raw!AB:AB,0))))</f>
        <v/>
      </c>
      <c r="E149" s="59" t="str">
        <f>(IFERROR(IF(LARGE(Raw!AB:AB,A149)-6000&gt;0,LARGE(Raw!AB:AB,A149)-6000,""),""))</f>
        <v/>
      </c>
      <c r="G149" s="3" t="str">
        <f t="shared" si="6"/>
        <v/>
      </c>
      <c r="H149" s="52" t="str">
        <f>IF(J149="","",(INDEX(Raw!D:D,MATCH(J149+4000,Raw!AB:AB,0))))</f>
        <v/>
      </c>
      <c r="I149" s="52" t="str">
        <f>IF(J149="","",(INDEX(Raw!A:A,MATCH(J149+4000,Raw!AB:AB,0))))</f>
        <v/>
      </c>
      <c r="J149" s="59" t="str">
        <f>(IFERROR(IF(LARGE(Raw!AB:AB,A149+COUNTIF(Raw!C:C,"H"))-4000&gt;0,LARGE(Raw!AB:AB,A149+COUNTIF(Raw!C:C,"H"))-4000,""),""))</f>
        <v/>
      </c>
      <c r="L149" s="3" t="str">
        <f t="shared" si="7"/>
        <v/>
      </c>
      <c r="M149" s="52" t="str">
        <f>IF(O149="","",(INDEX(Raw!D:D,MATCH(O149+2000,Raw!AB:AB,0))))</f>
        <v/>
      </c>
      <c r="N149" s="52" t="str">
        <f>IF(O149="","",(INDEX(Raw!A:A,MATCH(O149+2000,Raw!AB:AB,0))))</f>
        <v/>
      </c>
      <c r="O149" s="59" t="str">
        <f>(IFERROR(IF(LARGE(Raw!AB:AB,A149+COUNTIF(Raw!C:C,"H")+COUNTIF(Raw!C:C,"S"))-2000&gt;0,LARGE(Raw!AB:AB,A149+COUNTIF(Raw!C:C,"H")+COUNTIF(Raw!C:C,"S"))-2000,""),""))</f>
        <v/>
      </c>
    </row>
    <row r="150" spans="1:15" x14ac:dyDescent="0.3">
      <c r="A150" s="52">
        <v>147</v>
      </c>
      <c r="B150" s="3" t="str">
        <f t="shared" si="8"/>
        <v/>
      </c>
      <c r="C150" s="52" t="str">
        <f>IF(E150="","",(INDEX(Raw!D:D,MATCH(E150+6000,Raw!AB:AB,0))))</f>
        <v/>
      </c>
      <c r="D150" s="52" t="str">
        <f>IF(E150="","",(INDEX(Raw!A:A,MATCH(E150+6000,Raw!AB:AB,0))))</f>
        <v/>
      </c>
      <c r="E150" s="59" t="str">
        <f>(IFERROR(IF(LARGE(Raw!AB:AB,A150)-6000&gt;0,LARGE(Raw!AB:AB,A150)-6000,""),""))</f>
        <v/>
      </c>
      <c r="G150" s="3" t="str">
        <f t="shared" si="6"/>
        <v/>
      </c>
      <c r="H150" s="52" t="str">
        <f>IF(J150="","",(INDEX(Raw!D:D,MATCH(J150+4000,Raw!AB:AB,0))))</f>
        <v/>
      </c>
      <c r="I150" s="52" t="str">
        <f>IF(J150="","",(INDEX(Raw!A:A,MATCH(J150+4000,Raw!AB:AB,0))))</f>
        <v/>
      </c>
      <c r="J150" s="59" t="str">
        <f>(IFERROR(IF(LARGE(Raw!AB:AB,A150+COUNTIF(Raw!C:C,"H"))-4000&gt;0,LARGE(Raw!AB:AB,A150+COUNTIF(Raw!C:C,"H"))-4000,""),""))</f>
        <v/>
      </c>
      <c r="L150" s="3" t="str">
        <f t="shared" si="7"/>
        <v/>
      </c>
      <c r="M150" s="52" t="str">
        <f>IF(O150="","",(INDEX(Raw!D:D,MATCH(O150+2000,Raw!AB:AB,0))))</f>
        <v/>
      </c>
      <c r="N150" s="52" t="str">
        <f>IF(O150="","",(INDEX(Raw!A:A,MATCH(O150+2000,Raw!AB:AB,0))))</f>
        <v/>
      </c>
      <c r="O150" s="59" t="str">
        <f>(IFERROR(IF(LARGE(Raw!AB:AB,A150+COUNTIF(Raw!C:C,"H")+COUNTIF(Raw!C:C,"S"))-2000&gt;0,LARGE(Raw!AB:AB,A150+COUNTIF(Raw!C:C,"H")+COUNTIF(Raw!C:C,"S"))-2000,""),""))</f>
        <v/>
      </c>
    </row>
    <row r="151" spans="1:15" x14ac:dyDescent="0.3">
      <c r="A151" s="52">
        <v>148</v>
      </c>
      <c r="B151" s="3" t="str">
        <f t="shared" si="8"/>
        <v/>
      </c>
      <c r="C151" s="52" t="str">
        <f>IF(E151="","",(INDEX(Raw!D:D,MATCH(E151+6000,Raw!AB:AB,0))))</f>
        <v/>
      </c>
      <c r="D151" s="52" t="str">
        <f>IF(E151="","",(INDEX(Raw!A:A,MATCH(E151+6000,Raw!AB:AB,0))))</f>
        <v/>
      </c>
      <c r="E151" s="59" t="str">
        <f>(IFERROR(IF(LARGE(Raw!AB:AB,A151)-6000&gt;0,LARGE(Raw!AB:AB,A151)-6000,""),""))</f>
        <v/>
      </c>
      <c r="G151" s="3" t="str">
        <f t="shared" si="6"/>
        <v/>
      </c>
      <c r="H151" s="52" t="str">
        <f>IF(J151="","",(INDEX(Raw!D:D,MATCH(J151+4000,Raw!AB:AB,0))))</f>
        <v/>
      </c>
      <c r="I151" s="52" t="str">
        <f>IF(J151="","",(INDEX(Raw!A:A,MATCH(J151+4000,Raw!AB:AB,0))))</f>
        <v/>
      </c>
      <c r="J151" s="59" t="str">
        <f>(IFERROR(IF(LARGE(Raw!AB:AB,A151+COUNTIF(Raw!C:C,"H"))-4000&gt;0,LARGE(Raw!AB:AB,A151+COUNTIF(Raw!C:C,"H"))-4000,""),""))</f>
        <v/>
      </c>
      <c r="L151" s="3" t="str">
        <f t="shared" si="7"/>
        <v/>
      </c>
      <c r="M151" s="52" t="str">
        <f>IF(O151="","",(INDEX(Raw!D:D,MATCH(O151+2000,Raw!AB:AB,0))))</f>
        <v/>
      </c>
      <c r="N151" s="52" t="str">
        <f>IF(O151="","",(INDEX(Raw!A:A,MATCH(O151+2000,Raw!AB:AB,0))))</f>
        <v/>
      </c>
      <c r="O151" s="59" t="str">
        <f>(IFERROR(IF(LARGE(Raw!AB:AB,A151+COUNTIF(Raw!C:C,"H")+COUNTIF(Raw!C:C,"S"))-2000&gt;0,LARGE(Raw!AB:AB,A151+COUNTIF(Raw!C:C,"H")+COUNTIF(Raw!C:C,"S"))-2000,""),""))</f>
        <v/>
      </c>
    </row>
    <row r="152" spans="1:15" x14ac:dyDescent="0.3">
      <c r="A152" s="52">
        <v>149</v>
      </c>
      <c r="B152" s="3" t="str">
        <f t="shared" si="8"/>
        <v/>
      </c>
      <c r="C152" s="52" t="str">
        <f>IF(E152="","",(INDEX(Raw!D:D,MATCH(E152+6000,Raw!AB:AB,0))))</f>
        <v/>
      </c>
      <c r="D152" s="52" t="str">
        <f>IF(E152="","",(INDEX(Raw!A:A,MATCH(E152+6000,Raw!AB:AB,0))))</f>
        <v/>
      </c>
      <c r="E152" s="59" t="str">
        <f>(IFERROR(IF(LARGE(Raw!AB:AB,A152)-6000&gt;0,LARGE(Raw!AB:AB,A152)-6000,""),""))</f>
        <v/>
      </c>
      <c r="G152" s="3" t="str">
        <f t="shared" si="6"/>
        <v/>
      </c>
      <c r="H152" s="52" t="str">
        <f>IF(J152="","",(INDEX(Raw!D:D,MATCH(J152+4000,Raw!AB:AB,0))))</f>
        <v/>
      </c>
      <c r="I152" s="52" t="str">
        <f>IF(J152="","",(INDEX(Raw!A:A,MATCH(J152+4000,Raw!AB:AB,0))))</f>
        <v/>
      </c>
      <c r="J152" s="59" t="str">
        <f>(IFERROR(IF(LARGE(Raw!AB:AB,A152+COUNTIF(Raw!C:C,"H"))-4000&gt;0,LARGE(Raw!AB:AB,A152+COUNTIF(Raw!C:C,"H"))-4000,""),""))</f>
        <v/>
      </c>
      <c r="L152" s="3" t="str">
        <f t="shared" si="7"/>
        <v/>
      </c>
      <c r="M152" s="52" t="str">
        <f>IF(O152="","",(INDEX(Raw!D:D,MATCH(O152+2000,Raw!AB:AB,0))))</f>
        <v/>
      </c>
      <c r="N152" s="52" t="str">
        <f>IF(O152="","",(INDEX(Raw!A:A,MATCH(O152+2000,Raw!AB:AB,0))))</f>
        <v/>
      </c>
      <c r="O152" s="59" t="str">
        <f>(IFERROR(IF(LARGE(Raw!AB:AB,A152+COUNTIF(Raw!C:C,"H")+COUNTIF(Raw!C:C,"S"))-2000&gt;0,LARGE(Raw!AB:AB,A152+COUNTIF(Raw!C:C,"H")+COUNTIF(Raw!C:C,"S"))-2000,""),""))</f>
        <v/>
      </c>
    </row>
    <row r="153" spans="1:15" x14ac:dyDescent="0.3">
      <c r="A153" s="52">
        <v>150</v>
      </c>
      <c r="B153" s="3" t="str">
        <f t="shared" si="8"/>
        <v/>
      </c>
      <c r="C153" s="52" t="str">
        <f>IF(E153="","",(INDEX(Raw!D:D,MATCH(E153+6000,Raw!AB:AB,0))))</f>
        <v/>
      </c>
      <c r="D153" s="52" t="str">
        <f>IF(E153="","",(INDEX(Raw!A:A,MATCH(E153+6000,Raw!AB:AB,0))))</f>
        <v/>
      </c>
      <c r="E153" s="59" t="str">
        <f>(IFERROR(IF(LARGE(Raw!AB:AB,A153)-6000&gt;0,LARGE(Raw!AB:AB,A153)-6000,""),""))</f>
        <v/>
      </c>
      <c r="G153" s="3" t="str">
        <f t="shared" si="6"/>
        <v/>
      </c>
      <c r="H153" s="52" t="str">
        <f>IF(J153="","",(INDEX(Raw!D:D,MATCH(J153+4000,Raw!AB:AB,0))))</f>
        <v/>
      </c>
      <c r="I153" s="52" t="str">
        <f>IF(J153="","",(INDEX(Raw!A:A,MATCH(J153+4000,Raw!AB:AB,0))))</f>
        <v/>
      </c>
      <c r="J153" s="59" t="str">
        <f>(IFERROR(IF(LARGE(Raw!AB:AB,A153+COUNTIF(Raw!C:C,"H"))-4000&gt;0,LARGE(Raw!AB:AB,A153+COUNTIF(Raw!C:C,"H"))-4000,""),""))</f>
        <v/>
      </c>
      <c r="L153" s="3" t="str">
        <f t="shared" si="7"/>
        <v/>
      </c>
      <c r="M153" s="52" t="str">
        <f>IF(O153="","",(INDEX(Raw!D:D,MATCH(O153+2000,Raw!AB:AB,0))))</f>
        <v/>
      </c>
      <c r="N153" s="52" t="str">
        <f>IF(O153="","",(INDEX(Raw!A:A,MATCH(O153+2000,Raw!AB:AB,0))))</f>
        <v/>
      </c>
      <c r="O153" s="59" t="str">
        <f>(IFERROR(IF(LARGE(Raw!AB:AB,A153+COUNTIF(Raw!C:C,"H")+COUNTIF(Raw!C:C,"S"))-2000&gt;0,LARGE(Raw!AB:AB,A153+COUNTIF(Raw!C:C,"H")+COUNTIF(Raw!C:C,"S"))-2000,""),""))</f>
        <v/>
      </c>
    </row>
    <row r="154" spans="1:15" x14ac:dyDescent="0.3">
      <c r="A154" s="52">
        <v>151</v>
      </c>
      <c r="B154" s="3" t="str">
        <f t="shared" si="8"/>
        <v/>
      </c>
      <c r="C154" s="52" t="str">
        <f>IF(E154="","",(INDEX(Raw!D:D,MATCH(E154+6000,Raw!AB:AB,0))))</f>
        <v/>
      </c>
      <c r="D154" s="52" t="str">
        <f>IF(E154="","",(INDEX(Raw!A:A,MATCH(E154+6000,Raw!AB:AB,0))))</f>
        <v/>
      </c>
      <c r="E154" s="59" t="str">
        <f>(IFERROR(IF(LARGE(Raw!AB:AB,A154)-6000&gt;0,LARGE(Raw!AB:AB,A154)-6000,""),""))</f>
        <v/>
      </c>
      <c r="G154" s="3" t="str">
        <f t="shared" si="6"/>
        <v/>
      </c>
      <c r="H154" s="52" t="str">
        <f>IF(J154="","",(INDEX(Raw!D:D,MATCH(J154+4000,Raw!AB:AB,0))))</f>
        <v/>
      </c>
      <c r="I154" s="52" t="str">
        <f>IF(J154="","",(INDEX(Raw!A:A,MATCH(J154+4000,Raw!AB:AB,0))))</f>
        <v/>
      </c>
      <c r="J154" s="59" t="str">
        <f>(IFERROR(IF(LARGE(Raw!AB:AB,A154+COUNTIF(Raw!C:C,"H"))-4000&gt;0,LARGE(Raw!AB:AB,A154+COUNTIF(Raw!C:C,"H"))-4000,""),""))</f>
        <v/>
      </c>
      <c r="L154" s="3" t="str">
        <f t="shared" si="7"/>
        <v/>
      </c>
      <c r="M154" s="52" t="str">
        <f>IF(O154="","",(INDEX(Raw!D:D,MATCH(O154+2000,Raw!AB:AB,0))))</f>
        <v/>
      </c>
      <c r="N154" s="52" t="str">
        <f>IF(O154="","",(INDEX(Raw!A:A,MATCH(O154+2000,Raw!AB:AB,0))))</f>
        <v/>
      </c>
      <c r="O154" s="59" t="str">
        <f>(IFERROR(IF(LARGE(Raw!AB:AB,A154+COUNTIF(Raw!C:C,"H")+COUNTIF(Raw!C:C,"S"))-2000&gt;0,LARGE(Raw!AB:AB,A154+COUNTIF(Raw!C:C,"H")+COUNTIF(Raw!C:C,"S"))-2000,""),""))</f>
        <v/>
      </c>
    </row>
    <row r="155" spans="1:15" x14ac:dyDescent="0.3">
      <c r="A155" s="52">
        <v>152</v>
      </c>
      <c r="B155" s="3" t="str">
        <f t="shared" si="8"/>
        <v/>
      </c>
      <c r="C155" s="52" t="str">
        <f>IF(E155="","",(INDEX(Raw!D:D,MATCH(E155+6000,Raw!AB:AB,0))))</f>
        <v/>
      </c>
      <c r="D155" s="52" t="str">
        <f>IF(E155="","",(INDEX(Raw!A:A,MATCH(E155+6000,Raw!AB:AB,0))))</f>
        <v/>
      </c>
      <c r="E155" s="59" t="str">
        <f>(IFERROR(IF(LARGE(Raw!AB:AB,A155)-6000&gt;0,LARGE(Raw!AB:AB,A155)-6000,""),""))</f>
        <v/>
      </c>
      <c r="G155" s="3" t="str">
        <f t="shared" si="6"/>
        <v/>
      </c>
      <c r="H155" s="52" t="str">
        <f>IF(J155="","",(INDEX(Raw!D:D,MATCH(J155+4000,Raw!AB:AB,0))))</f>
        <v/>
      </c>
      <c r="I155" s="52" t="str">
        <f>IF(J155="","",(INDEX(Raw!A:A,MATCH(J155+4000,Raw!AB:AB,0))))</f>
        <v/>
      </c>
      <c r="J155" s="59" t="str">
        <f>(IFERROR(IF(LARGE(Raw!AB:AB,A155+COUNTIF(Raw!C:C,"H"))-4000&gt;0,LARGE(Raw!AB:AB,A155+COUNTIF(Raw!C:C,"H"))-4000,""),""))</f>
        <v/>
      </c>
      <c r="L155" s="3" t="str">
        <f t="shared" si="7"/>
        <v/>
      </c>
      <c r="M155" s="52" t="str">
        <f>IF(O155="","",(INDEX(Raw!D:D,MATCH(O155+2000,Raw!AB:AB,0))))</f>
        <v/>
      </c>
      <c r="N155" s="52" t="str">
        <f>IF(O155="","",(INDEX(Raw!A:A,MATCH(O155+2000,Raw!AB:AB,0))))</f>
        <v/>
      </c>
      <c r="O155" s="59" t="str">
        <f>(IFERROR(IF(LARGE(Raw!AB:AB,A155+COUNTIF(Raw!C:C,"H")+COUNTIF(Raw!C:C,"S"))-2000&gt;0,LARGE(Raw!AB:AB,A155+COUNTIF(Raw!C:C,"H")+COUNTIF(Raw!C:C,"S"))-2000,""),""))</f>
        <v/>
      </c>
    </row>
    <row r="156" spans="1:15" x14ac:dyDescent="0.3">
      <c r="A156" s="52">
        <v>153</v>
      </c>
      <c r="B156" s="3" t="str">
        <f t="shared" si="8"/>
        <v/>
      </c>
      <c r="C156" s="52" t="str">
        <f>IF(E156="","",(INDEX(Raw!D:D,MATCH(E156+6000,Raw!AB:AB,0))))</f>
        <v/>
      </c>
      <c r="D156" s="52" t="str">
        <f>IF(E156="","",(INDEX(Raw!A:A,MATCH(E156+6000,Raw!AB:AB,0))))</f>
        <v/>
      </c>
      <c r="E156" s="59" t="str">
        <f>(IFERROR(IF(LARGE(Raw!AB:AB,A156)-6000&gt;0,LARGE(Raw!AB:AB,A156)-6000,""),""))</f>
        <v/>
      </c>
      <c r="G156" s="3" t="str">
        <f t="shared" si="6"/>
        <v/>
      </c>
      <c r="H156" s="52" t="str">
        <f>IF(J156="","",(INDEX(Raw!D:D,MATCH(J156+4000,Raw!AB:AB,0))))</f>
        <v/>
      </c>
      <c r="I156" s="52" t="str">
        <f>IF(J156="","",(INDEX(Raw!A:A,MATCH(J156+4000,Raw!AB:AB,0))))</f>
        <v/>
      </c>
      <c r="J156" s="59" t="str">
        <f>(IFERROR(IF(LARGE(Raw!AB:AB,A156+COUNTIF(Raw!C:C,"H"))-4000&gt;0,LARGE(Raw!AB:AB,A156+COUNTIF(Raw!C:C,"H"))-4000,""),""))</f>
        <v/>
      </c>
      <c r="L156" s="3" t="str">
        <f t="shared" si="7"/>
        <v/>
      </c>
      <c r="M156" s="52" t="str">
        <f>IF(O156="","",(INDEX(Raw!D:D,MATCH(O156+2000,Raw!AB:AB,0))))</f>
        <v/>
      </c>
      <c r="N156" s="52" t="str">
        <f>IF(O156="","",(INDEX(Raw!A:A,MATCH(O156+2000,Raw!AB:AB,0))))</f>
        <v/>
      </c>
      <c r="O156" s="59" t="str">
        <f>(IFERROR(IF(LARGE(Raw!AB:AB,A156+COUNTIF(Raw!C:C,"H")+COUNTIF(Raw!C:C,"S"))-2000&gt;0,LARGE(Raw!AB:AB,A156+COUNTIF(Raw!C:C,"H")+COUNTIF(Raw!C:C,"S"))-2000,""),""))</f>
        <v/>
      </c>
    </row>
    <row r="157" spans="1:15" x14ac:dyDescent="0.3">
      <c r="A157" s="52">
        <v>154</v>
      </c>
      <c r="B157" s="3" t="str">
        <f t="shared" si="8"/>
        <v/>
      </c>
      <c r="C157" s="52" t="str">
        <f>IF(E157="","",(INDEX(Raw!D:D,MATCH(E157+6000,Raw!AB:AB,0))))</f>
        <v/>
      </c>
      <c r="D157" s="52" t="str">
        <f>IF(E157="","",(INDEX(Raw!A:A,MATCH(E157+6000,Raw!AB:AB,0))))</f>
        <v/>
      </c>
      <c r="E157" s="59" t="str">
        <f>(IFERROR(IF(LARGE(Raw!AB:AB,A157)-6000&gt;0,LARGE(Raw!AB:AB,A157)-6000,""),""))</f>
        <v/>
      </c>
      <c r="G157" s="3" t="str">
        <f t="shared" si="6"/>
        <v/>
      </c>
      <c r="H157" s="52" t="str">
        <f>IF(J157="","",(INDEX(Raw!D:D,MATCH(J157+4000,Raw!AB:AB,0))))</f>
        <v/>
      </c>
      <c r="I157" s="52" t="str">
        <f>IF(J157="","",(INDEX(Raw!A:A,MATCH(J157+4000,Raw!AB:AB,0))))</f>
        <v/>
      </c>
      <c r="J157" s="59" t="str">
        <f>(IFERROR(IF(LARGE(Raw!AB:AB,A157+COUNTIF(Raw!C:C,"H"))-4000&gt;0,LARGE(Raw!AB:AB,A157+COUNTIF(Raw!C:C,"H"))-4000,""),""))</f>
        <v/>
      </c>
      <c r="L157" s="3" t="str">
        <f t="shared" si="7"/>
        <v/>
      </c>
      <c r="M157" s="52" t="str">
        <f>IF(O157="","",(INDEX(Raw!D:D,MATCH(O157+2000,Raw!AB:AB,0))))</f>
        <v/>
      </c>
      <c r="N157" s="52" t="str">
        <f>IF(O157="","",(INDEX(Raw!A:A,MATCH(O157+2000,Raw!AB:AB,0))))</f>
        <v/>
      </c>
      <c r="O157" s="59" t="str">
        <f>(IFERROR(IF(LARGE(Raw!AB:AB,A157+COUNTIF(Raw!C:C,"H")+COUNTIF(Raw!C:C,"S"))-2000&gt;0,LARGE(Raw!AB:AB,A157+COUNTIF(Raw!C:C,"H")+COUNTIF(Raw!C:C,"S"))-2000,""),""))</f>
        <v/>
      </c>
    </row>
    <row r="158" spans="1:15" x14ac:dyDescent="0.3">
      <c r="A158" s="52">
        <v>155</v>
      </c>
      <c r="B158" s="3" t="str">
        <f t="shared" si="8"/>
        <v/>
      </c>
      <c r="C158" s="52" t="str">
        <f>IF(E158="","",(INDEX(Raw!D:D,MATCH(E158+6000,Raw!AB:AB,0))))</f>
        <v/>
      </c>
      <c r="D158" s="52" t="str">
        <f>IF(E158="","",(INDEX(Raw!A:A,MATCH(E158+6000,Raw!AB:AB,0))))</f>
        <v/>
      </c>
      <c r="E158" s="59" t="str">
        <f>(IFERROR(IF(LARGE(Raw!AB:AB,A158)-6000&gt;0,LARGE(Raw!AB:AB,A158)-6000,""),""))</f>
        <v/>
      </c>
      <c r="G158" s="3" t="str">
        <f t="shared" si="6"/>
        <v/>
      </c>
      <c r="H158" s="52" t="str">
        <f>IF(J158="","",(INDEX(Raw!D:D,MATCH(J158+4000,Raw!AB:AB,0))))</f>
        <v/>
      </c>
      <c r="I158" s="52" t="str">
        <f>IF(J158="","",(INDEX(Raw!A:A,MATCH(J158+4000,Raw!AB:AB,0))))</f>
        <v/>
      </c>
      <c r="J158" s="59" t="str">
        <f>(IFERROR(IF(LARGE(Raw!AB:AB,A158+COUNTIF(Raw!C:C,"H"))-4000&gt;0,LARGE(Raw!AB:AB,A158+COUNTIF(Raw!C:C,"H"))-4000,""),""))</f>
        <v/>
      </c>
      <c r="L158" s="3" t="str">
        <f t="shared" si="7"/>
        <v/>
      </c>
      <c r="M158" s="52" t="str">
        <f>IF(O158="","",(INDEX(Raw!D:D,MATCH(O158+2000,Raw!AB:AB,0))))</f>
        <v/>
      </c>
      <c r="N158" s="52" t="str">
        <f>IF(O158="","",(INDEX(Raw!A:A,MATCH(O158+2000,Raw!AB:AB,0))))</f>
        <v/>
      </c>
      <c r="O158" s="59" t="str">
        <f>(IFERROR(IF(LARGE(Raw!AB:AB,A158+COUNTIF(Raw!C:C,"H")+COUNTIF(Raw!C:C,"S"))-2000&gt;0,LARGE(Raw!AB:AB,A158+COUNTIF(Raw!C:C,"H")+COUNTIF(Raw!C:C,"S"))-2000,""),""))</f>
        <v/>
      </c>
    </row>
    <row r="159" spans="1:15" x14ac:dyDescent="0.3">
      <c r="A159" s="52">
        <v>156</v>
      </c>
      <c r="B159" s="3" t="str">
        <f t="shared" si="8"/>
        <v/>
      </c>
      <c r="C159" s="52" t="str">
        <f>IF(E159="","",(INDEX(Raw!D:D,MATCH(E159+6000,Raw!AB:AB,0))))</f>
        <v/>
      </c>
      <c r="D159" s="52" t="str">
        <f>IF(E159="","",(INDEX(Raw!A:A,MATCH(E159+6000,Raw!AB:AB,0))))</f>
        <v/>
      </c>
      <c r="E159" s="59" t="str">
        <f>(IFERROR(IF(LARGE(Raw!AB:AB,A159)-6000&gt;0,LARGE(Raw!AB:AB,A159)-6000,""),""))</f>
        <v/>
      </c>
      <c r="G159" s="3" t="str">
        <f t="shared" si="6"/>
        <v/>
      </c>
      <c r="H159" s="52" t="str">
        <f>IF(J159="","",(INDEX(Raw!D:D,MATCH(J159+4000,Raw!AB:AB,0))))</f>
        <v/>
      </c>
      <c r="I159" s="52" t="str">
        <f>IF(J159="","",(INDEX(Raw!A:A,MATCH(J159+4000,Raw!AB:AB,0))))</f>
        <v/>
      </c>
      <c r="J159" s="59" t="str">
        <f>(IFERROR(IF(LARGE(Raw!AB:AB,A159+COUNTIF(Raw!C:C,"H"))-4000&gt;0,LARGE(Raw!AB:AB,A159+COUNTIF(Raw!C:C,"H"))-4000,""),""))</f>
        <v/>
      </c>
      <c r="L159" s="3" t="str">
        <f t="shared" si="7"/>
        <v/>
      </c>
      <c r="M159" s="52" t="str">
        <f>IF(O159="","",(INDEX(Raw!D:D,MATCH(O159+2000,Raw!AB:AB,0))))</f>
        <v/>
      </c>
      <c r="N159" s="52" t="str">
        <f>IF(O159="","",(INDEX(Raw!A:A,MATCH(O159+2000,Raw!AB:AB,0))))</f>
        <v/>
      </c>
      <c r="O159" s="59" t="str">
        <f>(IFERROR(IF(LARGE(Raw!AB:AB,A159+COUNTIF(Raw!C:C,"H")+COUNTIF(Raw!C:C,"S"))-2000&gt;0,LARGE(Raw!AB:AB,A159+COUNTIF(Raw!C:C,"H")+COUNTIF(Raw!C:C,"S"))-2000,""),""))</f>
        <v/>
      </c>
    </row>
    <row r="160" spans="1:15" x14ac:dyDescent="0.3">
      <c r="A160" s="52">
        <v>157</v>
      </c>
      <c r="B160" s="3" t="str">
        <f t="shared" si="8"/>
        <v/>
      </c>
      <c r="C160" s="52" t="str">
        <f>IF(E160="","",(INDEX(Raw!D:D,MATCH(E160+6000,Raw!AB:AB,0))))</f>
        <v/>
      </c>
      <c r="D160" s="52" t="str">
        <f>IF(E160="","",(INDEX(Raw!A:A,MATCH(E160+6000,Raw!AB:AB,0))))</f>
        <v/>
      </c>
      <c r="E160" s="59" t="str">
        <f>(IFERROR(IF(LARGE(Raw!AB:AB,A160)-6000&gt;0,LARGE(Raw!AB:AB,A160)-6000,""),""))</f>
        <v/>
      </c>
      <c r="G160" s="3" t="str">
        <f t="shared" si="6"/>
        <v/>
      </c>
      <c r="H160" s="52" t="str">
        <f>IF(J160="","",(INDEX(Raw!D:D,MATCH(J160+4000,Raw!AB:AB,0))))</f>
        <v/>
      </c>
      <c r="I160" s="52" t="str">
        <f>IF(J160="","",(INDEX(Raw!A:A,MATCH(J160+4000,Raw!AB:AB,0))))</f>
        <v/>
      </c>
      <c r="J160" s="59" t="str">
        <f>(IFERROR(IF(LARGE(Raw!AB:AB,A160+COUNTIF(Raw!C:C,"H"))-4000&gt;0,LARGE(Raw!AB:AB,A160+COUNTIF(Raw!C:C,"H"))-4000,""),""))</f>
        <v/>
      </c>
      <c r="L160" s="3" t="str">
        <f t="shared" si="7"/>
        <v/>
      </c>
      <c r="M160" s="52" t="str">
        <f>IF(O160="","",(INDEX(Raw!D:D,MATCH(O160+2000,Raw!AB:AB,0))))</f>
        <v/>
      </c>
      <c r="N160" s="52" t="str">
        <f>IF(O160="","",(INDEX(Raw!A:A,MATCH(O160+2000,Raw!AB:AB,0))))</f>
        <v/>
      </c>
      <c r="O160" s="59" t="str">
        <f>(IFERROR(IF(LARGE(Raw!AB:AB,A160+COUNTIF(Raw!C:C,"H")+COUNTIF(Raw!C:C,"S"))-2000&gt;0,LARGE(Raw!AB:AB,A160+COUNTIF(Raw!C:C,"H")+COUNTIF(Raw!C:C,"S"))-2000,""),""))</f>
        <v/>
      </c>
    </row>
    <row r="161" spans="1:15" x14ac:dyDescent="0.3">
      <c r="A161" s="52">
        <v>158</v>
      </c>
      <c r="B161" s="3" t="str">
        <f t="shared" si="8"/>
        <v/>
      </c>
      <c r="C161" s="52" t="str">
        <f>IF(E161="","",(INDEX(Raw!D:D,MATCH(E161+6000,Raw!AB:AB,0))))</f>
        <v/>
      </c>
      <c r="D161" s="52" t="str">
        <f>IF(E161="","",(INDEX(Raw!A:A,MATCH(E161+6000,Raw!AB:AB,0))))</f>
        <v/>
      </c>
      <c r="E161" s="59" t="str">
        <f>(IFERROR(IF(LARGE(Raw!AB:AB,A161)-6000&gt;0,LARGE(Raw!AB:AB,A161)-6000,""),""))</f>
        <v/>
      </c>
      <c r="G161" s="3" t="str">
        <f t="shared" si="6"/>
        <v/>
      </c>
      <c r="H161" s="52" t="str">
        <f>IF(J161="","",(INDEX(Raw!D:D,MATCH(J161+4000,Raw!AB:AB,0))))</f>
        <v/>
      </c>
      <c r="I161" s="52" t="str">
        <f>IF(J161="","",(INDEX(Raw!A:A,MATCH(J161+4000,Raw!AB:AB,0))))</f>
        <v/>
      </c>
      <c r="J161" s="59" t="str">
        <f>(IFERROR(IF(LARGE(Raw!AB:AB,A161+COUNTIF(Raw!C:C,"H"))-4000&gt;0,LARGE(Raw!AB:AB,A161+COUNTIF(Raw!C:C,"H"))-4000,""),""))</f>
        <v/>
      </c>
      <c r="L161" s="3" t="str">
        <f t="shared" si="7"/>
        <v/>
      </c>
      <c r="M161" s="52" t="str">
        <f>IF(O161="","",(INDEX(Raw!D:D,MATCH(O161+2000,Raw!AB:AB,0))))</f>
        <v/>
      </c>
      <c r="N161" s="52" t="str">
        <f>IF(O161="","",(INDEX(Raw!A:A,MATCH(O161+2000,Raw!AB:AB,0))))</f>
        <v/>
      </c>
      <c r="O161" s="59" t="str">
        <f>(IFERROR(IF(LARGE(Raw!AB:AB,A161+COUNTIF(Raw!C:C,"H")+COUNTIF(Raw!C:C,"S"))-2000&gt;0,LARGE(Raw!AB:AB,A161+COUNTIF(Raw!C:C,"H")+COUNTIF(Raw!C:C,"S"))-2000,""),""))</f>
        <v/>
      </c>
    </row>
    <row r="162" spans="1:15" x14ac:dyDescent="0.3">
      <c r="A162" s="52">
        <v>159</v>
      </c>
      <c r="B162" s="3" t="str">
        <f t="shared" si="8"/>
        <v/>
      </c>
      <c r="C162" s="52" t="str">
        <f>IF(E162="","",(INDEX(Raw!D:D,MATCH(E162+6000,Raw!AB:AB,0))))</f>
        <v/>
      </c>
      <c r="D162" s="52" t="str">
        <f>IF(E162="","",(INDEX(Raw!A:A,MATCH(E162+6000,Raw!AB:AB,0))))</f>
        <v/>
      </c>
      <c r="E162" s="59" t="str">
        <f>(IFERROR(IF(LARGE(Raw!AB:AB,A162)-6000&gt;0,LARGE(Raw!AB:AB,A162)-6000,""),""))</f>
        <v/>
      </c>
      <c r="G162" s="3" t="str">
        <f t="shared" si="6"/>
        <v/>
      </c>
      <c r="H162" s="52" t="str">
        <f>IF(J162="","",(INDEX(Raw!D:D,MATCH(J162+4000,Raw!AB:AB,0))))</f>
        <v/>
      </c>
      <c r="I162" s="52" t="str">
        <f>IF(J162="","",(INDEX(Raw!A:A,MATCH(J162+4000,Raw!AB:AB,0))))</f>
        <v/>
      </c>
      <c r="J162" s="59" t="str">
        <f>(IFERROR(IF(LARGE(Raw!AB:AB,A162+COUNTIF(Raw!C:C,"H"))-4000&gt;0,LARGE(Raw!AB:AB,A162+COUNTIF(Raw!C:C,"H"))-4000,""),""))</f>
        <v/>
      </c>
      <c r="L162" s="3" t="str">
        <f t="shared" si="7"/>
        <v/>
      </c>
      <c r="M162" s="52" t="str">
        <f>IF(O162="","",(INDEX(Raw!D:D,MATCH(O162+2000,Raw!AB:AB,0))))</f>
        <v/>
      </c>
      <c r="N162" s="52" t="str">
        <f>IF(O162="","",(INDEX(Raw!A:A,MATCH(O162+2000,Raw!AB:AB,0))))</f>
        <v/>
      </c>
      <c r="O162" s="59" t="str">
        <f>(IFERROR(IF(LARGE(Raw!AB:AB,A162+COUNTIF(Raw!C:C,"H")+COUNTIF(Raw!C:C,"S"))-2000&gt;0,LARGE(Raw!AB:AB,A162+COUNTIF(Raw!C:C,"H")+COUNTIF(Raw!C:C,"S"))-2000,""),""))</f>
        <v/>
      </c>
    </row>
    <row r="163" spans="1:15" x14ac:dyDescent="0.3">
      <c r="A163" s="52">
        <v>160</v>
      </c>
      <c r="B163" s="3" t="str">
        <f t="shared" si="8"/>
        <v/>
      </c>
      <c r="C163" s="52" t="str">
        <f>IF(E163="","",(INDEX(Raw!D:D,MATCH(E163+6000,Raw!AB:AB,0))))</f>
        <v/>
      </c>
      <c r="D163" s="52" t="str">
        <f>IF(E163="","",(INDEX(Raw!A:A,MATCH(E163+6000,Raw!AB:AB,0))))</f>
        <v/>
      </c>
      <c r="E163" s="59" t="str">
        <f>(IFERROR(IF(LARGE(Raw!AB:AB,A163)-6000&gt;0,LARGE(Raw!AB:AB,A163)-6000,""),""))</f>
        <v/>
      </c>
      <c r="G163" s="3" t="str">
        <f t="shared" si="6"/>
        <v/>
      </c>
      <c r="H163" s="52" t="str">
        <f>IF(J163="","",(INDEX(Raw!D:D,MATCH(J163+4000,Raw!AB:AB,0))))</f>
        <v/>
      </c>
      <c r="I163" s="52" t="str">
        <f>IF(J163="","",(INDEX(Raw!A:A,MATCH(J163+4000,Raw!AB:AB,0))))</f>
        <v/>
      </c>
      <c r="J163" s="59" t="str">
        <f>(IFERROR(IF(LARGE(Raw!AB:AB,A163+COUNTIF(Raw!C:C,"H"))-4000&gt;0,LARGE(Raw!AB:AB,A163+COUNTIF(Raw!C:C,"H"))-4000,""),""))</f>
        <v/>
      </c>
      <c r="L163" s="3" t="str">
        <f t="shared" si="7"/>
        <v/>
      </c>
      <c r="M163" s="52" t="str">
        <f>IF(O163="","",(INDEX(Raw!D:D,MATCH(O163+2000,Raw!AB:AB,0))))</f>
        <v/>
      </c>
      <c r="N163" s="52" t="str">
        <f>IF(O163="","",(INDEX(Raw!A:A,MATCH(O163+2000,Raw!AB:AB,0))))</f>
        <v/>
      </c>
      <c r="O163" s="59" t="str">
        <f>(IFERROR(IF(LARGE(Raw!AB:AB,A163+COUNTIF(Raw!C:C,"H")+COUNTIF(Raw!C:C,"S"))-2000&gt;0,LARGE(Raw!AB:AB,A163+COUNTIF(Raw!C:C,"H")+COUNTIF(Raw!C:C,"S"))-2000,""),""))</f>
        <v/>
      </c>
    </row>
    <row r="164" spans="1:15" x14ac:dyDescent="0.3">
      <c r="A164" s="52">
        <v>161</v>
      </c>
      <c r="B164" s="3" t="str">
        <f t="shared" si="8"/>
        <v/>
      </c>
      <c r="C164" s="52" t="str">
        <f>IF(E164="","",(INDEX(Raw!D:D,MATCH(E164+6000,Raw!AB:AB,0))))</f>
        <v/>
      </c>
      <c r="D164" s="52" t="str">
        <f>IF(E164="","",(INDEX(Raw!A:A,MATCH(E164+6000,Raw!AB:AB,0))))</f>
        <v/>
      </c>
      <c r="E164" s="59" t="str">
        <f>(IFERROR(IF(LARGE(Raw!AB:AB,A164)-6000&gt;0,LARGE(Raw!AB:AB,A164)-6000,""),""))</f>
        <v/>
      </c>
      <c r="G164" s="3" t="str">
        <f t="shared" si="6"/>
        <v/>
      </c>
      <c r="H164" s="52" t="str">
        <f>IF(J164="","",(INDEX(Raw!D:D,MATCH(J164+4000,Raw!AB:AB,0))))</f>
        <v/>
      </c>
      <c r="I164" s="52" t="str">
        <f>IF(J164="","",(INDEX(Raw!A:A,MATCH(J164+4000,Raw!AB:AB,0))))</f>
        <v/>
      </c>
      <c r="J164" s="59" t="str">
        <f>(IFERROR(IF(LARGE(Raw!AB:AB,A164+COUNTIF(Raw!C:C,"H"))-4000&gt;0,LARGE(Raw!AB:AB,A164+COUNTIF(Raw!C:C,"H"))-4000,""),""))</f>
        <v/>
      </c>
      <c r="L164" s="3" t="str">
        <f t="shared" si="7"/>
        <v/>
      </c>
      <c r="M164" s="52" t="str">
        <f>IF(O164="","",(INDEX(Raw!D:D,MATCH(O164+2000,Raw!AB:AB,0))))</f>
        <v/>
      </c>
      <c r="N164" s="52" t="str">
        <f>IF(O164="","",(INDEX(Raw!A:A,MATCH(O164+2000,Raw!AB:AB,0))))</f>
        <v/>
      </c>
      <c r="O164" s="59" t="str">
        <f>(IFERROR(IF(LARGE(Raw!AB:AB,A164+COUNTIF(Raw!C:C,"H")+COUNTIF(Raw!C:C,"S"))-2000&gt;0,LARGE(Raw!AB:AB,A164+COUNTIF(Raw!C:C,"H")+COUNTIF(Raw!C:C,"S"))-2000,""),""))</f>
        <v/>
      </c>
    </row>
    <row r="165" spans="1:15" x14ac:dyDescent="0.3">
      <c r="A165" s="52">
        <v>162</v>
      </c>
      <c r="B165" s="3" t="str">
        <f t="shared" si="8"/>
        <v/>
      </c>
      <c r="C165" s="52" t="str">
        <f>IF(E165="","",(INDEX(Raw!D:D,MATCH(E165+6000,Raw!AB:AB,0))))</f>
        <v/>
      </c>
      <c r="D165" s="52" t="str">
        <f>IF(E165="","",(INDEX(Raw!A:A,MATCH(E165+6000,Raw!AB:AB,0))))</f>
        <v/>
      </c>
      <c r="E165" s="59" t="str">
        <f>(IFERROR(IF(LARGE(Raw!AB:AB,A165)-6000&gt;0,LARGE(Raw!AB:AB,A165)-6000,""),""))</f>
        <v/>
      </c>
      <c r="G165" s="3" t="str">
        <f t="shared" si="6"/>
        <v/>
      </c>
      <c r="H165" s="52" t="str">
        <f>IF(J165="","",(INDEX(Raw!D:D,MATCH(J165+4000,Raw!AB:AB,0))))</f>
        <v/>
      </c>
      <c r="I165" s="52" t="str">
        <f>IF(J165="","",(INDEX(Raw!A:A,MATCH(J165+4000,Raw!AB:AB,0))))</f>
        <v/>
      </c>
      <c r="J165" s="59" t="str">
        <f>(IFERROR(IF(LARGE(Raw!AB:AB,A165+COUNTIF(Raw!C:C,"H"))-4000&gt;0,LARGE(Raw!AB:AB,A165+COUNTIF(Raw!C:C,"H"))-4000,""),""))</f>
        <v/>
      </c>
      <c r="L165" s="3" t="str">
        <f t="shared" si="7"/>
        <v/>
      </c>
      <c r="M165" s="52" t="str">
        <f>IF(O165="","",(INDEX(Raw!D:D,MATCH(O165+2000,Raw!AB:AB,0))))</f>
        <v/>
      </c>
      <c r="N165" s="52" t="str">
        <f>IF(O165="","",(INDEX(Raw!A:A,MATCH(O165+2000,Raw!AB:AB,0))))</f>
        <v/>
      </c>
      <c r="O165" s="59" t="str">
        <f>(IFERROR(IF(LARGE(Raw!AB:AB,A165+COUNTIF(Raw!C:C,"H")+COUNTIF(Raw!C:C,"S"))-2000&gt;0,LARGE(Raw!AB:AB,A165+COUNTIF(Raw!C:C,"H")+COUNTIF(Raw!C:C,"S"))-2000,""),""))</f>
        <v/>
      </c>
    </row>
    <row r="166" spans="1:15" x14ac:dyDescent="0.3">
      <c r="A166" s="52">
        <v>163</v>
      </c>
      <c r="B166" s="3" t="str">
        <f t="shared" si="8"/>
        <v/>
      </c>
      <c r="C166" s="52" t="str">
        <f>IF(E166="","",(INDEX(Raw!D:D,MATCH(E166+6000,Raw!AB:AB,0))))</f>
        <v/>
      </c>
      <c r="D166" s="52" t="str">
        <f>IF(E166="","",(INDEX(Raw!A:A,MATCH(E166+6000,Raw!AB:AB,0))))</f>
        <v/>
      </c>
      <c r="E166" s="59" t="str">
        <f>(IFERROR(IF(LARGE(Raw!AB:AB,A166)-6000&gt;0,LARGE(Raw!AB:AB,A166)-6000,""),""))</f>
        <v/>
      </c>
      <c r="G166" s="3" t="str">
        <f t="shared" si="6"/>
        <v/>
      </c>
      <c r="H166" s="52" t="str">
        <f>IF(J166="","",(INDEX(Raw!D:D,MATCH(J166+4000,Raw!AB:AB,0))))</f>
        <v/>
      </c>
      <c r="I166" s="52" t="str">
        <f>IF(J166="","",(INDEX(Raw!A:A,MATCH(J166+4000,Raw!AB:AB,0))))</f>
        <v/>
      </c>
      <c r="J166" s="59" t="str">
        <f>(IFERROR(IF(LARGE(Raw!AB:AB,A166+COUNTIF(Raw!C:C,"H"))-4000&gt;0,LARGE(Raw!AB:AB,A166+COUNTIF(Raw!C:C,"H"))-4000,""),""))</f>
        <v/>
      </c>
      <c r="L166" s="3" t="str">
        <f t="shared" si="7"/>
        <v/>
      </c>
      <c r="M166" s="52" t="str">
        <f>IF(O166="","",(INDEX(Raw!D:D,MATCH(O166+2000,Raw!AB:AB,0))))</f>
        <v/>
      </c>
      <c r="N166" s="52" t="str">
        <f>IF(O166="","",(INDEX(Raw!A:A,MATCH(O166+2000,Raw!AB:AB,0))))</f>
        <v/>
      </c>
      <c r="O166" s="59" t="str">
        <f>(IFERROR(IF(LARGE(Raw!AB:AB,A166+COUNTIF(Raw!C:C,"H")+COUNTIF(Raw!C:C,"S"))-2000&gt;0,LARGE(Raw!AB:AB,A166+COUNTIF(Raw!C:C,"H")+COUNTIF(Raw!C:C,"S"))-2000,""),""))</f>
        <v/>
      </c>
    </row>
    <row r="167" spans="1:15" x14ac:dyDescent="0.3">
      <c r="A167" s="52">
        <v>164</v>
      </c>
      <c r="B167" s="3" t="str">
        <f t="shared" si="8"/>
        <v/>
      </c>
      <c r="C167" s="52" t="str">
        <f>IF(E167="","",(INDEX(Raw!D:D,MATCH(E167+6000,Raw!AB:AB,0))))</f>
        <v/>
      </c>
      <c r="D167" s="52" t="str">
        <f>IF(E167="","",(INDEX(Raw!A:A,MATCH(E167+6000,Raw!AB:AB,0))))</f>
        <v/>
      </c>
      <c r="E167" s="59" t="str">
        <f>(IFERROR(IF(LARGE(Raw!AB:AB,A167)-6000&gt;0,LARGE(Raw!AB:AB,A167)-6000,""),""))</f>
        <v/>
      </c>
      <c r="G167" s="3" t="str">
        <f t="shared" si="6"/>
        <v/>
      </c>
      <c r="H167" s="52" t="str">
        <f>IF(J167="","",(INDEX(Raw!D:D,MATCH(J167+4000,Raw!AB:AB,0))))</f>
        <v/>
      </c>
      <c r="I167" s="52" t="str">
        <f>IF(J167="","",(INDEX(Raw!A:A,MATCH(J167+4000,Raw!AB:AB,0))))</f>
        <v/>
      </c>
      <c r="J167" s="59" t="str">
        <f>(IFERROR(IF(LARGE(Raw!AB:AB,A167+COUNTIF(Raw!C:C,"H"))-4000&gt;0,LARGE(Raw!AB:AB,A167+COUNTIF(Raw!C:C,"H"))-4000,""),""))</f>
        <v/>
      </c>
      <c r="L167" s="3" t="str">
        <f t="shared" si="7"/>
        <v/>
      </c>
      <c r="M167" s="52" t="str">
        <f>IF(O167="","",(INDEX(Raw!D:D,MATCH(O167+2000,Raw!AB:AB,0))))</f>
        <v/>
      </c>
      <c r="N167" s="52" t="str">
        <f>IF(O167="","",(INDEX(Raw!A:A,MATCH(O167+2000,Raw!AB:AB,0))))</f>
        <v/>
      </c>
      <c r="O167" s="59" t="str">
        <f>(IFERROR(IF(LARGE(Raw!AB:AB,A167+COUNTIF(Raw!C:C,"H")+COUNTIF(Raw!C:C,"S"))-2000&gt;0,LARGE(Raw!AB:AB,A167+COUNTIF(Raw!C:C,"H")+COUNTIF(Raw!C:C,"S"))-2000,""),""))</f>
        <v/>
      </c>
    </row>
    <row r="168" spans="1:15" x14ac:dyDescent="0.3">
      <c r="A168" s="52">
        <v>165</v>
      </c>
      <c r="B168" s="3" t="str">
        <f t="shared" si="8"/>
        <v/>
      </c>
      <c r="C168" s="52" t="str">
        <f>IF(E168="","",(INDEX(Raw!D:D,MATCH(E168+6000,Raw!AB:AB,0))))</f>
        <v/>
      </c>
      <c r="D168" s="52" t="str">
        <f>IF(E168="","",(INDEX(Raw!A:A,MATCH(E168+6000,Raw!AB:AB,0))))</f>
        <v/>
      </c>
      <c r="E168" s="59" t="str">
        <f>(IFERROR(IF(LARGE(Raw!AB:AB,A168)-6000&gt;0,LARGE(Raw!AB:AB,A168)-6000,""),""))</f>
        <v/>
      </c>
      <c r="G168" s="3" t="str">
        <f t="shared" si="6"/>
        <v/>
      </c>
      <c r="H168" s="52" t="str">
        <f>IF(J168="","",(INDEX(Raw!D:D,MATCH(J168+4000,Raw!AB:AB,0))))</f>
        <v/>
      </c>
      <c r="I168" s="52" t="str">
        <f>IF(J168="","",(INDEX(Raw!A:A,MATCH(J168+4000,Raw!AB:AB,0))))</f>
        <v/>
      </c>
      <c r="J168" s="59" t="str">
        <f>(IFERROR(IF(LARGE(Raw!AB:AB,A168+COUNTIF(Raw!C:C,"H"))-4000&gt;0,LARGE(Raw!AB:AB,A168+COUNTIF(Raw!C:C,"H"))-4000,""),""))</f>
        <v/>
      </c>
      <c r="L168" s="3" t="str">
        <f t="shared" si="7"/>
        <v/>
      </c>
      <c r="M168" s="52" t="str">
        <f>IF(O168="","",(INDEX(Raw!D:D,MATCH(O168+2000,Raw!AB:AB,0))))</f>
        <v/>
      </c>
      <c r="N168" s="52" t="str">
        <f>IF(O168="","",(INDEX(Raw!A:A,MATCH(O168+2000,Raw!AB:AB,0))))</f>
        <v/>
      </c>
      <c r="O168" s="59" t="str">
        <f>(IFERROR(IF(LARGE(Raw!AB:AB,A168+COUNTIF(Raw!C:C,"H")+COUNTIF(Raw!C:C,"S"))-2000&gt;0,LARGE(Raw!AB:AB,A168+COUNTIF(Raw!C:C,"H")+COUNTIF(Raw!C:C,"S"))-2000,""),""))</f>
        <v/>
      </c>
    </row>
    <row r="169" spans="1:15" x14ac:dyDescent="0.3">
      <c r="A169" s="52">
        <v>166</v>
      </c>
      <c r="B169" s="3" t="str">
        <f t="shared" si="8"/>
        <v/>
      </c>
      <c r="C169" s="52" t="str">
        <f>IF(E169="","",(INDEX(Raw!D:D,MATCH(E169+6000,Raw!AB:AB,0))))</f>
        <v/>
      </c>
      <c r="D169" s="52" t="str">
        <f>IF(E169="","",(INDEX(Raw!A:A,MATCH(E169+6000,Raw!AB:AB,0))))</f>
        <v/>
      </c>
      <c r="E169" s="59" t="str">
        <f>(IFERROR(IF(LARGE(Raw!AB:AB,A169)-6000&gt;0,LARGE(Raw!AB:AB,A169)-6000,""),""))</f>
        <v/>
      </c>
      <c r="G169" s="3" t="str">
        <f t="shared" si="6"/>
        <v/>
      </c>
      <c r="H169" s="52" t="str">
        <f>IF(J169="","",(INDEX(Raw!D:D,MATCH(J169+4000,Raw!AB:AB,0))))</f>
        <v/>
      </c>
      <c r="I169" s="52" t="str">
        <f>IF(J169="","",(INDEX(Raw!A:A,MATCH(J169+4000,Raw!AB:AB,0))))</f>
        <v/>
      </c>
      <c r="J169" s="59" t="str">
        <f>(IFERROR(IF(LARGE(Raw!AB:AB,A169+COUNTIF(Raw!C:C,"H"))-4000&gt;0,LARGE(Raw!AB:AB,A169+COUNTIF(Raw!C:C,"H"))-4000,""),""))</f>
        <v/>
      </c>
      <c r="L169" s="3" t="str">
        <f t="shared" si="7"/>
        <v/>
      </c>
      <c r="M169" s="52" t="str">
        <f>IF(O169="","",(INDEX(Raw!D:D,MATCH(O169+2000,Raw!AB:AB,0))))</f>
        <v/>
      </c>
      <c r="N169" s="52" t="str">
        <f>IF(O169="","",(INDEX(Raw!A:A,MATCH(O169+2000,Raw!AB:AB,0))))</f>
        <v/>
      </c>
      <c r="O169" s="59" t="str">
        <f>(IFERROR(IF(LARGE(Raw!AB:AB,A169+COUNTIF(Raw!C:C,"H")+COUNTIF(Raw!C:C,"S"))-2000&gt;0,LARGE(Raw!AB:AB,A169+COUNTIF(Raw!C:C,"H")+COUNTIF(Raw!C:C,"S"))-2000,""),""))</f>
        <v/>
      </c>
    </row>
    <row r="170" spans="1:15" x14ac:dyDescent="0.3">
      <c r="A170" s="52">
        <v>167</v>
      </c>
      <c r="B170" s="3" t="str">
        <f t="shared" si="8"/>
        <v/>
      </c>
      <c r="C170" s="52" t="str">
        <f>IF(E170="","",(INDEX(Raw!D:D,MATCH(E170+6000,Raw!AB:AB,0))))</f>
        <v/>
      </c>
      <c r="D170" s="52" t="str">
        <f>IF(E170="","",(INDEX(Raw!A:A,MATCH(E170+6000,Raw!AB:AB,0))))</f>
        <v/>
      </c>
      <c r="E170" s="59" t="str">
        <f>(IFERROR(IF(LARGE(Raw!AB:AB,A170)-6000&gt;0,LARGE(Raw!AB:AB,A170)-6000,""),""))</f>
        <v/>
      </c>
      <c r="G170" s="3" t="str">
        <f t="shared" si="6"/>
        <v/>
      </c>
      <c r="H170" s="52" t="str">
        <f>IF(J170="","",(INDEX(Raw!D:D,MATCH(J170+4000,Raw!AB:AB,0))))</f>
        <v/>
      </c>
      <c r="I170" s="52" t="str">
        <f>IF(J170="","",(INDEX(Raw!A:A,MATCH(J170+4000,Raw!AB:AB,0))))</f>
        <v/>
      </c>
      <c r="J170" s="59" t="str">
        <f>(IFERROR(IF(LARGE(Raw!AB:AB,A170+COUNTIF(Raw!C:C,"H"))-4000&gt;0,LARGE(Raw!AB:AB,A170+COUNTIF(Raw!C:C,"H"))-4000,""),""))</f>
        <v/>
      </c>
      <c r="L170" s="3" t="str">
        <f t="shared" si="7"/>
        <v/>
      </c>
      <c r="M170" s="52" t="str">
        <f>IF(O170="","",(INDEX(Raw!D:D,MATCH(O170+2000,Raw!AB:AB,0))))</f>
        <v/>
      </c>
      <c r="N170" s="52" t="str">
        <f>IF(O170="","",(INDEX(Raw!A:A,MATCH(O170+2000,Raw!AB:AB,0))))</f>
        <v/>
      </c>
      <c r="O170" s="59" t="str">
        <f>(IFERROR(IF(LARGE(Raw!AB:AB,A170+COUNTIF(Raw!C:C,"H")+COUNTIF(Raw!C:C,"S"))-2000&gt;0,LARGE(Raw!AB:AB,A170+COUNTIF(Raw!C:C,"H")+COUNTIF(Raw!C:C,"S"))-2000,""),""))</f>
        <v/>
      </c>
    </row>
    <row r="171" spans="1:15" x14ac:dyDescent="0.3">
      <c r="A171" s="52">
        <v>168</v>
      </c>
      <c r="B171" s="3" t="str">
        <f t="shared" si="8"/>
        <v/>
      </c>
      <c r="C171" s="52" t="str">
        <f>IF(E171="","",(INDEX(Raw!D:D,MATCH(E171+6000,Raw!AB:AB,0))))</f>
        <v/>
      </c>
      <c r="D171" s="52" t="str">
        <f>IF(E171="","",(INDEX(Raw!A:A,MATCH(E171+6000,Raw!AB:AB,0))))</f>
        <v/>
      </c>
      <c r="E171" s="59" t="str">
        <f>(IFERROR(IF(LARGE(Raw!AB:AB,A171)-6000&gt;0,LARGE(Raw!AB:AB,A171)-6000,""),""))</f>
        <v/>
      </c>
      <c r="G171" s="3" t="str">
        <f t="shared" si="6"/>
        <v/>
      </c>
      <c r="H171" s="52" t="str">
        <f>IF(J171="","",(INDEX(Raw!D:D,MATCH(J171+4000,Raw!AB:AB,0))))</f>
        <v/>
      </c>
      <c r="I171" s="52" t="str">
        <f>IF(J171="","",(INDEX(Raw!A:A,MATCH(J171+4000,Raw!AB:AB,0))))</f>
        <v/>
      </c>
      <c r="J171" s="59" t="str">
        <f>(IFERROR(IF(LARGE(Raw!AB:AB,A171+COUNTIF(Raw!C:C,"H"))-4000&gt;0,LARGE(Raw!AB:AB,A171+COUNTIF(Raw!C:C,"H"))-4000,""),""))</f>
        <v/>
      </c>
      <c r="L171" s="3" t="str">
        <f t="shared" si="7"/>
        <v/>
      </c>
      <c r="M171" s="52" t="str">
        <f>IF(O171="","",(INDEX(Raw!D:D,MATCH(O171+2000,Raw!AB:AB,0))))</f>
        <v/>
      </c>
      <c r="N171" s="52" t="str">
        <f>IF(O171="","",(INDEX(Raw!A:A,MATCH(O171+2000,Raw!AB:AB,0))))</f>
        <v/>
      </c>
      <c r="O171" s="59" t="str">
        <f>(IFERROR(IF(LARGE(Raw!AB:AB,A171+COUNTIF(Raw!C:C,"H")+COUNTIF(Raw!C:C,"S"))-2000&gt;0,LARGE(Raw!AB:AB,A171+COUNTIF(Raw!C:C,"H")+COUNTIF(Raw!C:C,"S"))-2000,""),""))</f>
        <v/>
      </c>
    </row>
    <row r="172" spans="1:15" x14ac:dyDescent="0.3">
      <c r="A172" s="52">
        <v>169</v>
      </c>
      <c r="B172" s="3" t="str">
        <f t="shared" si="8"/>
        <v/>
      </c>
      <c r="C172" s="52" t="str">
        <f>IF(E172="","",(INDEX(Raw!D:D,MATCH(E172+6000,Raw!AB:AB,0))))</f>
        <v/>
      </c>
      <c r="D172" s="52" t="str">
        <f>IF(E172="","",(INDEX(Raw!A:A,MATCH(E172+6000,Raw!AB:AB,0))))</f>
        <v/>
      </c>
      <c r="E172" s="59" t="str">
        <f>(IFERROR(IF(LARGE(Raw!AB:AB,A172)-6000&gt;0,LARGE(Raw!AB:AB,A172)-6000,""),""))</f>
        <v/>
      </c>
      <c r="G172" s="3" t="str">
        <f t="shared" si="6"/>
        <v/>
      </c>
      <c r="H172" s="52" t="str">
        <f>IF(J172="","",(INDEX(Raw!D:D,MATCH(J172+4000,Raw!AB:AB,0))))</f>
        <v/>
      </c>
      <c r="I172" s="52" t="str">
        <f>IF(J172="","",(INDEX(Raw!A:A,MATCH(J172+4000,Raw!AB:AB,0))))</f>
        <v/>
      </c>
      <c r="J172" s="59" t="str">
        <f>(IFERROR(IF(LARGE(Raw!AB:AB,A172+COUNTIF(Raw!C:C,"H"))-4000&gt;0,LARGE(Raw!AB:AB,A172+COUNTIF(Raw!C:C,"H"))-4000,""),""))</f>
        <v/>
      </c>
      <c r="L172" s="3" t="str">
        <f t="shared" si="7"/>
        <v/>
      </c>
      <c r="M172" s="52" t="str">
        <f>IF(O172="","",(INDEX(Raw!D:D,MATCH(O172+2000,Raw!AB:AB,0))))</f>
        <v/>
      </c>
      <c r="N172" s="52" t="str">
        <f>IF(O172="","",(INDEX(Raw!A:A,MATCH(O172+2000,Raw!AB:AB,0))))</f>
        <v/>
      </c>
      <c r="O172" s="59" t="str">
        <f>(IFERROR(IF(LARGE(Raw!AB:AB,A172+COUNTIF(Raw!C:C,"H")+COUNTIF(Raw!C:C,"S"))-2000&gt;0,LARGE(Raw!AB:AB,A172+COUNTIF(Raw!C:C,"H")+COUNTIF(Raw!C:C,"S"))-2000,""),""))</f>
        <v/>
      </c>
    </row>
    <row r="173" spans="1:15" x14ac:dyDescent="0.3">
      <c r="A173" s="52">
        <v>170</v>
      </c>
      <c r="B173" s="3" t="str">
        <f t="shared" si="8"/>
        <v/>
      </c>
      <c r="C173" s="52" t="str">
        <f>IF(E173="","",(INDEX(Raw!D:D,MATCH(E173+6000,Raw!AB:AB,0))))</f>
        <v/>
      </c>
      <c r="D173" s="52" t="str">
        <f>IF(E173="","",(INDEX(Raw!A:A,MATCH(E173+6000,Raw!AB:AB,0))))</f>
        <v/>
      </c>
      <c r="E173" s="59" t="str">
        <f>(IFERROR(IF(LARGE(Raw!AB:AB,A173)-6000&gt;0,LARGE(Raw!AB:AB,A173)-6000,""),""))</f>
        <v/>
      </c>
      <c r="G173" s="3" t="str">
        <f t="shared" si="6"/>
        <v/>
      </c>
      <c r="H173" s="52" t="str">
        <f>IF(J173="","",(INDEX(Raw!D:D,MATCH(J173+4000,Raw!AB:AB,0))))</f>
        <v/>
      </c>
      <c r="I173" s="52" t="str">
        <f>IF(J173="","",(INDEX(Raw!A:A,MATCH(J173+4000,Raw!AB:AB,0))))</f>
        <v/>
      </c>
      <c r="J173" s="59" t="str">
        <f>(IFERROR(IF(LARGE(Raw!AB:AB,A173+COUNTIF(Raw!C:C,"H"))-4000&gt;0,LARGE(Raw!AB:AB,A173+COUNTIF(Raw!C:C,"H"))-4000,""),""))</f>
        <v/>
      </c>
      <c r="L173" s="3" t="str">
        <f t="shared" si="7"/>
        <v/>
      </c>
      <c r="M173" s="52" t="str">
        <f>IF(O173="","",(INDEX(Raw!D:D,MATCH(O173+2000,Raw!AB:AB,0))))</f>
        <v/>
      </c>
      <c r="N173" s="52" t="str">
        <f>IF(O173="","",(INDEX(Raw!A:A,MATCH(O173+2000,Raw!AB:AB,0))))</f>
        <v/>
      </c>
      <c r="O173" s="59" t="str">
        <f>(IFERROR(IF(LARGE(Raw!AB:AB,A173+COUNTIF(Raw!C:C,"H")+COUNTIF(Raw!C:C,"S"))-2000&gt;0,LARGE(Raw!AB:AB,A173+COUNTIF(Raw!C:C,"H")+COUNTIF(Raw!C:C,"S"))-2000,""),""))</f>
        <v/>
      </c>
    </row>
    <row r="174" spans="1:15" x14ac:dyDescent="0.3">
      <c r="A174" s="52">
        <v>171</v>
      </c>
      <c r="B174" s="3" t="str">
        <f t="shared" si="8"/>
        <v/>
      </c>
      <c r="C174" s="52" t="str">
        <f>IF(E174="","",(INDEX(Raw!D:D,MATCH(E174+6000,Raw!AB:AB,0))))</f>
        <v/>
      </c>
      <c r="D174" s="52" t="str">
        <f>IF(E174="","",(INDEX(Raw!A:A,MATCH(E174+6000,Raw!AB:AB,0))))</f>
        <v/>
      </c>
      <c r="E174" s="59" t="str">
        <f>(IFERROR(IF(LARGE(Raw!AB:AB,A174)-6000&gt;0,LARGE(Raw!AB:AB,A174)-6000,""),""))</f>
        <v/>
      </c>
      <c r="G174" s="3" t="str">
        <f t="shared" si="6"/>
        <v/>
      </c>
      <c r="H174" s="52" t="str">
        <f>IF(J174="","",(INDEX(Raw!D:D,MATCH(J174+4000,Raw!AB:AB,0))))</f>
        <v/>
      </c>
      <c r="I174" s="52" t="str">
        <f>IF(J174="","",(INDEX(Raw!A:A,MATCH(J174+4000,Raw!AB:AB,0))))</f>
        <v/>
      </c>
      <c r="J174" s="59" t="str">
        <f>(IFERROR(IF(LARGE(Raw!AB:AB,A174+COUNTIF(Raw!C:C,"H"))-4000&gt;0,LARGE(Raw!AB:AB,A174+COUNTIF(Raw!C:C,"H"))-4000,""),""))</f>
        <v/>
      </c>
      <c r="L174" s="3" t="str">
        <f t="shared" si="7"/>
        <v/>
      </c>
      <c r="M174" s="52" t="str">
        <f>IF(O174="","",(INDEX(Raw!D:D,MATCH(O174+2000,Raw!AB:AB,0))))</f>
        <v/>
      </c>
      <c r="N174" s="52" t="str">
        <f>IF(O174="","",(INDEX(Raw!A:A,MATCH(O174+2000,Raw!AB:AB,0))))</f>
        <v/>
      </c>
      <c r="O174" s="59" t="str">
        <f>(IFERROR(IF(LARGE(Raw!AB:AB,A174+COUNTIF(Raw!C:C,"H")+COUNTIF(Raw!C:C,"S"))-2000&gt;0,LARGE(Raw!AB:AB,A174+COUNTIF(Raw!C:C,"H")+COUNTIF(Raw!C:C,"S"))-2000,""),""))</f>
        <v/>
      </c>
    </row>
    <row r="175" spans="1:15" x14ac:dyDescent="0.3">
      <c r="A175" s="52">
        <v>172</v>
      </c>
      <c r="B175" s="3" t="str">
        <f t="shared" si="8"/>
        <v/>
      </c>
      <c r="C175" s="52" t="str">
        <f>IF(E175="","",(INDEX(Raw!D:D,MATCH(E175+6000,Raw!AB:AB,0))))</f>
        <v/>
      </c>
      <c r="D175" s="52" t="str">
        <f>IF(E175="","",(INDEX(Raw!A:A,MATCH(E175+6000,Raw!AB:AB,0))))</f>
        <v/>
      </c>
      <c r="E175" s="59" t="str">
        <f>(IFERROR(IF(LARGE(Raw!AB:AB,A175)-6000&gt;0,LARGE(Raw!AB:AB,A175)-6000,""),""))</f>
        <v/>
      </c>
      <c r="G175" s="3" t="str">
        <f t="shared" si="6"/>
        <v/>
      </c>
      <c r="H175" s="52" t="str">
        <f>IF(J175="","",(INDEX(Raw!D:D,MATCH(J175+4000,Raw!AB:AB,0))))</f>
        <v/>
      </c>
      <c r="I175" s="52" t="str">
        <f>IF(J175="","",(INDEX(Raw!A:A,MATCH(J175+4000,Raw!AB:AB,0))))</f>
        <v/>
      </c>
      <c r="J175" s="59" t="str">
        <f>(IFERROR(IF(LARGE(Raw!AB:AB,A175+COUNTIF(Raw!C:C,"H"))-4000&gt;0,LARGE(Raw!AB:AB,A175+COUNTIF(Raw!C:C,"H"))-4000,""),""))</f>
        <v/>
      </c>
      <c r="L175" s="3" t="str">
        <f t="shared" si="7"/>
        <v/>
      </c>
      <c r="M175" s="52" t="str">
        <f>IF(O175="","",(INDEX(Raw!D:D,MATCH(O175+2000,Raw!AB:AB,0))))</f>
        <v/>
      </c>
      <c r="N175" s="52" t="str">
        <f>IF(O175="","",(INDEX(Raw!A:A,MATCH(O175+2000,Raw!AB:AB,0))))</f>
        <v/>
      </c>
      <c r="O175" s="59" t="str">
        <f>(IFERROR(IF(LARGE(Raw!AB:AB,A175+COUNTIF(Raw!C:C,"H")+COUNTIF(Raw!C:C,"S"))-2000&gt;0,LARGE(Raw!AB:AB,A175+COUNTIF(Raw!C:C,"H")+COUNTIF(Raw!C:C,"S"))-2000,""),""))</f>
        <v/>
      </c>
    </row>
    <row r="176" spans="1:15" x14ac:dyDescent="0.3">
      <c r="A176" s="52">
        <v>173</v>
      </c>
      <c r="B176" s="3" t="str">
        <f t="shared" si="8"/>
        <v/>
      </c>
      <c r="C176" s="52" t="str">
        <f>IF(E176="","",(INDEX(Raw!D:D,MATCH(E176+6000,Raw!AB:AB,0))))</f>
        <v/>
      </c>
      <c r="D176" s="52" t="str">
        <f>IF(E176="","",(INDEX(Raw!A:A,MATCH(E176+6000,Raw!AB:AB,0))))</f>
        <v/>
      </c>
      <c r="E176" s="59" t="str">
        <f>(IFERROR(IF(LARGE(Raw!AB:AB,A176)-6000&gt;0,LARGE(Raw!AB:AB,A176)-6000,""),""))</f>
        <v/>
      </c>
      <c r="G176" s="3" t="str">
        <f t="shared" si="6"/>
        <v/>
      </c>
      <c r="H176" s="52" t="str">
        <f>IF(J176="","",(INDEX(Raw!D:D,MATCH(J176+4000,Raw!AB:AB,0))))</f>
        <v/>
      </c>
      <c r="I176" s="52" t="str">
        <f>IF(J176="","",(INDEX(Raw!A:A,MATCH(J176+4000,Raw!AB:AB,0))))</f>
        <v/>
      </c>
      <c r="J176" s="59" t="str">
        <f>(IFERROR(IF(LARGE(Raw!AB:AB,A176+COUNTIF(Raw!C:C,"H"))-4000&gt;0,LARGE(Raw!AB:AB,A176+COUNTIF(Raw!C:C,"H"))-4000,""),""))</f>
        <v/>
      </c>
      <c r="L176" s="3" t="str">
        <f t="shared" si="7"/>
        <v/>
      </c>
      <c r="M176" s="52" t="str">
        <f>IF(O176="","",(INDEX(Raw!D:D,MATCH(O176+2000,Raw!AB:AB,0))))</f>
        <v/>
      </c>
      <c r="N176" s="52" t="str">
        <f>IF(O176="","",(INDEX(Raw!A:A,MATCH(O176+2000,Raw!AB:AB,0))))</f>
        <v/>
      </c>
      <c r="O176" s="59" t="str">
        <f>(IFERROR(IF(LARGE(Raw!AB:AB,A176+COUNTIF(Raw!C:C,"H")+COUNTIF(Raw!C:C,"S"))-2000&gt;0,LARGE(Raw!AB:AB,A176+COUNTIF(Raw!C:C,"H")+COUNTIF(Raw!C:C,"S"))-2000,""),""))</f>
        <v/>
      </c>
    </row>
    <row r="177" spans="1:15" x14ac:dyDescent="0.3">
      <c r="A177" s="52">
        <v>174</v>
      </c>
      <c r="B177" s="3" t="str">
        <f t="shared" si="8"/>
        <v/>
      </c>
      <c r="C177" s="52" t="str">
        <f>IF(E177="","",(INDEX(Raw!D:D,MATCH(E177+6000,Raw!AB:AB,0))))</f>
        <v/>
      </c>
      <c r="D177" s="52" t="str">
        <f>IF(E177="","",(INDEX(Raw!A:A,MATCH(E177+6000,Raw!AB:AB,0))))</f>
        <v/>
      </c>
      <c r="E177" s="59" t="str">
        <f>(IFERROR(IF(LARGE(Raw!AB:AB,A177)-6000&gt;0,LARGE(Raw!AB:AB,A177)-6000,""),""))</f>
        <v/>
      </c>
      <c r="G177" s="3" t="str">
        <f t="shared" si="6"/>
        <v/>
      </c>
      <c r="H177" s="52" t="str">
        <f>IF(J177="","",(INDEX(Raw!D:D,MATCH(J177+4000,Raw!AB:AB,0))))</f>
        <v/>
      </c>
      <c r="I177" s="52" t="str">
        <f>IF(J177="","",(INDEX(Raw!A:A,MATCH(J177+4000,Raw!AB:AB,0))))</f>
        <v/>
      </c>
      <c r="J177" s="59" t="str">
        <f>(IFERROR(IF(LARGE(Raw!AB:AB,A177+COUNTIF(Raw!C:C,"H"))-4000&gt;0,LARGE(Raw!AB:AB,A177+COUNTIF(Raw!C:C,"H"))-4000,""),""))</f>
        <v/>
      </c>
      <c r="L177" s="3" t="str">
        <f t="shared" si="7"/>
        <v/>
      </c>
      <c r="M177" s="52" t="str">
        <f>IF(O177="","",(INDEX(Raw!D:D,MATCH(O177+2000,Raw!AB:AB,0))))</f>
        <v/>
      </c>
      <c r="N177" s="52" t="str">
        <f>IF(O177="","",(INDEX(Raw!A:A,MATCH(O177+2000,Raw!AB:AB,0))))</f>
        <v/>
      </c>
      <c r="O177" s="59" t="str">
        <f>(IFERROR(IF(LARGE(Raw!AB:AB,A177+COUNTIF(Raw!C:C,"H")+COUNTIF(Raw!C:C,"S"))-2000&gt;0,LARGE(Raw!AB:AB,A177+COUNTIF(Raw!C:C,"H")+COUNTIF(Raw!C:C,"S"))-2000,""),""))</f>
        <v/>
      </c>
    </row>
    <row r="178" spans="1:15" x14ac:dyDescent="0.3">
      <c r="A178" s="52">
        <v>175</v>
      </c>
      <c r="B178" s="3" t="str">
        <f t="shared" si="8"/>
        <v/>
      </c>
      <c r="C178" s="52" t="str">
        <f>IF(E178="","",(INDEX(Raw!D:D,MATCH(E178+6000,Raw!AB:AB,0))))</f>
        <v/>
      </c>
      <c r="D178" s="52" t="str">
        <f>IF(E178="","",(INDEX(Raw!A:A,MATCH(E178+6000,Raw!AB:AB,0))))</f>
        <v/>
      </c>
      <c r="E178" s="59" t="str">
        <f>(IFERROR(IF(LARGE(Raw!AB:AB,A178)-6000&gt;0,LARGE(Raw!AB:AB,A178)-6000,""),""))</f>
        <v/>
      </c>
      <c r="G178" s="3" t="str">
        <f t="shared" si="6"/>
        <v/>
      </c>
      <c r="H178" s="52" t="str">
        <f>IF(J178="","",(INDEX(Raw!D:D,MATCH(J178+4000,Raw!AB:AB,0))))</f>
        <v/>
      </c>
      <c r="I178" s="52" t="str">
        <f>IF(J178="","",(INDEX(Raw!A:A,MATCH(J178+4000,Raw!AB:AB,0))))</f>
        <v/>
      </c>
      <c r="J178" s="59" t="str">
        <f>(IFERROR(IF(LARGE(Raw!AB:AB,A178+COUNTIF(Raw!C:C,"H"))-4000&gt;0,LARGE(Raw!AB:AB,A178+COUNTIF(Raw!C:C,"H"))-4000,""),""))</f>
        <v/>
      </c>
      <c r="L178" s="3" t="str">
        <f t="shared" si="7"/>
        <v/>
      </c>
      <c r="M178" s="52" t="str">
        <f>IF(O178="","",(INDEX(Raw!D:D,MATCH(O178+2000,Raw!AB:AB,0))))</f>
        <v/>
      </c>
      <c r="N178" s="52" t="str">
        <f>IF(O178="","",(INDEX(Raw!A:A,MATCH(O178+2000,Raw!AB:AB,0))))</f>
        <v/>
      </c>
      <c r="O178" s="59" t="str">
        <f>(IFERROR(IF(LARGE(Raw!AB:AB,A178+COUNTIF(Raw!C:C,"H")+COUNTIF(Raw!C:C,"S"))-2000&gt;0,LARGE(Raw!AB:AB,A178+COUNTIF(Raw!C:C,"H")+COUNTIF(Raw!C:C,"S"))-2000,""),""))</f>
        <v/>
      </c>
    </row>
    <row r="179" spans="1:15" x14ac:dyDescent="0.3">
      <c r="A179" s="52">
        <v>176</v>
      </c>
      <c r="B179" s="3" t="str">
        <f t="shared" si="8"/>
        <v/>
      </c>
      <c r="C179" s="52" t="str">
        <f>IF(E179="","",(INDEX(Raw!D:D,MATCH(E179+6000,Raw!AB:AB,0))))</f>
        <v/>
      </c>
      <c r="D179" s="52" t="str">
        <f>IF(E179="","",(INDEX(Raw!A:A,MATCH(E179+6000,Raw!AB:AB,0))))</f>
        <v/>
      </c>
      <c r="E179" s="59" t="str">
        <f>(IFERROR(IF(LARGE(Raw!AB:AB,A179)-6000&gt;0,LARGE(Raw!AB:AB,A179)-6000,""),""))</f>
        <v/>
      </c>
      <c r="G179" s="3" t="str">
        <f t="shared" si="6"/>
        <v/>
      </c>
      <c r="H179" s="52" t="str">
        <f>IF(J179="","",(INDEX(Raw!D:D,MATCH(J179+4000,Raw!AB:AB,0))))</f>
        <v/>
      </c>
      <c r="I179" s="52" t="str">
        <f>IF(J179="","",(INDEX(Raw!A:A,MATCH(J179+4000,Raw!AB:AB,0))))</f>
        <v/>
      </c>
      <c r="J179" s="59" t="str">
        <f>(IFERROR(IF(LARGE(Raw!AB:AB,A179+COUNTIF(Raw!C:C,"H"))-4000&gt;0,LARGE(Raw!AB:AB,A179+COUNTIF(Raw!C:C,"H"))-4000,""),""))</f>
        <v/>
      </c>
      <c r="L179" s="3" t="str">
        <f t="shared" si="7"/>
        <v/>
      </c>
      <c r="M179" s="52" t="str">
        <f>IF(O179="","",(INDEX(Raw!D:D,MATCH(O179+2000,Raw!AB:AB,0))))</f>
        <v/>
      </c>
      <c r="N179" s="52" t="str">
        <f>IF(O179="","",(INDEX(Raw!A:A,MATCH(O179+2000,Raw!AB:AB,0))))</f>
        <v/>
      </c>
      <c r="O179" s="59" t="str">
        <f>(IFERROR(IF(LARGE(Raw!AB:AB,A179+COUNTIF(Raw!C:C,"H")+COUNTIF(Raw!C:C,"S"))-2000&gt;0,LARGE(Raw!AB:AB,A179+COUNTIF(Raw!C:C,"H")+COUNTIF(Raw!C:C,"S"))-2000,""),""))</f>
        <v/>
      </c>
    </row>
    <row r="180" spans="1:15" x14ac:dyDescent="0.3">
      <c r="A180" s="52">
        <v>177</v>
      </c>
      <c r="B180" s="3" t="str">
        <f t="shared" si="8"/>
        <v/>
      </c>
      <c r="C180" s="52" t="str">
        <f>IF(E180="","",(INDEX(Raw!D:D,MATCH(E180+6000,Raw!AB:AB,0))))</f>
        <v/>
      </c>
      <c r="D180" s="52" t="str">
        <f>IF(E180="","",(INDEX(Raw!A:A,MATCH(E180+6000,Raw!AB:AB,0))))</f>
        <v/>
      </c>
      <c r="E180" s="59" t="str">
        <f>(IFERROR(IF(LARGE(Raw!AB:AB,A180)-6000&gt;0,LARGE(Raw!AB:AB,A180)-6000,""),""))</f>
        <v/>
      </c>
      <c r="G180" s="3" t="str">
        <f t="shared" si="6"/>
        <v/>
      </c>
      <c r="H180" s="52" t="str">
        <f>IF(J180="","",(INDEX(Raw!D:D,MATCH(J180+4000,Raw!AB:AB,0))))</f>
        <v/>
      </c>
      <c r="I180" s="52" t="str">
        <f>IF(J180="","",(INDEX(Raw!A:A,MATCH(J180+4000,Raw!AB:AB,0))))</f>
        <v/>
      </c>
      <c r="J180" s="59" t="str">
        <f>(IFERROR(IF(LARGE(Raw!AB:AB,A180+COUNTIF(Raw!C:C,"H"))-4000&gt;0,LARGE(Raw!AB:AB,A180+COUNTIF(Raw!C:C,"H"))-4000,""),""))</f>
        <v/>
      </c>
      <c r="L180" s="3" t="str">
        <f t="shared" si="7"/>
        <v/>
      </c>
      <c r="M180" s="52" t="str">
        <f>IF(O180="","",(INDEX(Raw!D:D,MATCH(O180+2000,Raw!AB:AB,0))))</f>
        <v/>
      </c>
      <c r="N180" s="52" t="str">
        <f>IF(O180="","",(INDEX(Raw!A:A,MATCH(O180+2000,Raw!AB:AB,0))))</f>
        <v/>
      </c>
      <c r="O180" s="59" t="str">
        <f>(IFERROR(IF(LARGE(Raw!AB:AB,A180+COUNTIF(Raw!C:C,"H")+COUNTIF(Raw!C:C,"S"))-2000&gt;0,LARGE(Raw!AB:AB,A180+COUNTIF(Raw!C:C,"H")+COUNTIF(Raw!C:C,"S"))-2000,""),""))</f>
        <v/>
      </c>
    </row>
    <row r="181" spans="1:15" x14ac:dyDescent="0.3">
      <c r="A181" s="52">
        <v>178</v>
      </c>
      <c r="B181" s="3" t="str">
        <f t="shared" si="8"/>
        <v/>
      </c>
      <c r="C181" s="52" t="str">
        <f>IF(E181="","",(INDEX(Raw!D:D,MATCH(E181+6000,Raw!AB:AB,0))))</f>
        <v/>
      </c>
      <c r="D181" s="52" t="str">
        <f>IF(E181="","",(INDEX(Raw!A:A,MATCH(E181+6000,Raw!AB:AB,0))))</f>
        <v/>
      </c>
      <c r="E181" s="59" t="str">
        <f>(IFERROR(IF(LARGE(Raw!AB:AB,A181)-6000&gt;0,LARGE(Raw!AB:AB,A181)-6000,""),""))</f>
        <v/>
      </c>
      <c r="G181" s="3" t="str">
        <f t="shared" si="6"/>
        <v/>
      </c>
      <c r="H181" s="52" t="str">
        <f>IF(J181="","",(INDEX(Raw!D:D,MATCH(J181+4000,Raw!AB:AB,0))))</f>
        <v/>
      </c>
      <c r="I181" s="52" t="str">
        <f>IF(J181="","",(INDEX(Raw!A:A,MATCH(J181+4000,Raw!AB:AB,0))))</f>
        <v/>
      </c>
      <c r="J181" s="59" t="str">
        <f>(IFERROR(IF(LARGE(Raw!AB:AB,A181+COUNTIF(Raw!C:C,"H"))-4000&gt;0,LARGE(Raw!AB:AB,A181+COUNTIF(Raw!C:C,"H"))-4000,""),""))</f>
        <v/>
      </c>
      <c r="L181" s="3" t="str">
        <f t="shared" si="7"/>
        <v/>
      </c>
      <c r="M181" s="52" t="str">
        <f>IF(O181="","",(INDEX(Raw!D:D,MATCH(O181+2000,Raw!AB:AB,0))))</f>
        <v/>
      </c>
      <c r="N181" s="52" t="str">
        <f>IF(O181="","",(INDEX(Raw!A:A,MATCH(O181+2000,Raw!AB:AB,0))))</f>
        <v/>
      </c>
      <c r="O181" s="59" t="str">
        <f>(IFERROR(IF(LARGE(Raw!AB:AB,A181+COUNTIF(Raw!C:C,"H")+COUNTIF(Raw!C:C,"S"))-2000&gt;0,LARGE(Raw!AB:AB,A181+COUNTIF(Raw!C:C,"H")+COUNTIF(Raw!C:C,"S"))-2000,""),""))</f>
        <v/>
      </c>
    </row>
    <row r="182" spans="1:15" x14ac:dyDescent="0.3">
      <c r="A182" s="52">
        <v>179</v>
      </c>
      <c r="B182" s="3" t="str">
        <f t="shared" si="8"/>
        <v/>
      </c>
      <c r="C182" s="52" t="str">
        <f>IF(E182="","",(INDEX(Raw!D:D,MATCH(E182+6000,Raw!AB:AB,0))))</f>
        <v/>
      </c>
      <c r="D182" s="52" t="str">
        <f>IF(E182="","",(INDEX(Raw!A:A,MATCH(E182+6000,Raw!AB:AB,0))))</f>
        <v/>
      </c>
      <c r="E182" s="59" t="str">
        <f>(IFERROR(IF(LARGE(Raw!AB:AB,A182)-6000&gt;0,LARGE(Raw!AB:AB,A182)-6000,""),""))</f>
        <v/>
      </c>
      <c r="G182" s="3" t="str">
        <f t="shared" si="6"/>
        <v/>
      </c>
      <c r="H182" s="52" t="str">
        <f>IF(J182="","",(INDEX(Raw!D:D,MATCH(J182+4000,Raw!AB:AB,0))))</f>
        <v/>
      </c>
      <c r="I182" s="52" t="str">
        <f>IF(J182="","",(INDEX(Raw!A:A,MATCH(J182+4000,Raw!AB:AB,0))))</f>
        <v/>
      </c>
      <c r="J182" s="59" t="str">
        <f>(IFERROR(IF(LARGE(Raw!AB:AB,A182+COUNTIF(Raw!C:C,"H"))-4000&gt;0,LARGE(Raw!AB:AB,A182+COUNTIF(Raw!C:C,"H"))-4000,""),""))</f>
        <v/>
      </c>
      <c r="L182" s="3" t="str">
        <f t="shared" si="7"/>
        <v/>
      </c>
      <c r="M182" s="52" t="str">
        <f>IF(O182="","",(INDEX(Raw!D:D,MATCH(O182+2000,Raw!AB:AB,0))))</f>
        <v/>
      </c>
      <c r="N182" s="52" t="str">
        <f>IF(O182="","",(INDEX(Raw!A:A,MATCH(O182+2000,Raw!AB:AB,0))))</f>
        <v/>
      </c>
      <c r="O182" s="59" t="str">
        <f>(IFERROR(IF(LARGE(Raw!AB:AB,A182+COUNTIF(Raw!C:C,"H")+COUNTIF(Raw!C:C,"S"))-2000&gt;0,LARGE(Raw!AB:AB,A182+COUNTIF(Raw!C:C,"H")+COUNTIF(Raw!C:C,"S"))-2000,""),""))</f>
        <v/>
      </c>
    </row>
    <row r="183" spans="1:15" x14ac:dyDescent="0.3">
      <c r="A183" s="52">
        <v>180</v>
      </c>
      <c r="B183" s="3" t="str">
        <f t="shared" si="8"/>
        <v/>
      </c>
      <c r="C183" s="52" t="str">
        <f>IF(E183="","",(INDEX(Raw!D:D,MATCH(E183+6000,Raw!AB:AB,0))))</f>
        <v/>
      </c>
      <c r="D183" s="52" t="str">
        <f>IF(E183="","",(INDEX(Raw!A:A,MATCH(E183+6000,Raw!AB:AB,0))))</f>
        <v/>
      </c>
      <c r="E183" s="59" t="str">
        <f>(IFERROR(IF(LARGE(Raw!AB:AB,A183)-6000&gt;0,LARGE(Raw!AB:AB,A183)-6000,""),""))</f>
        <v/>
      </c>
      <c r="G183" s="3" t="str">
        <f t="shared" si="6"/>
        <v/>
      </c>
      <c r="H183" s="52" t="str">
        <f>IF(J183="","",(INDEX(Raw!D:D,MATCH(J183+4000,Raw!AB:AB,0))))</f>
        <v/>
      </c>
      <c r="I183" s="52" t="str">
        <f>IF(J183="","",(INDEX(Raw!A:A,MATCH(J183+4000,Raw!AB:AB,0))))</f>
        <v/>
      </c>
      <c r="J183" s="59" t="str">
        <f>(IFERROR(IF(LARGE(Raw!AB:AB,A183+COUNTIF(Raw!C:C,"H"))-4000&gt;0,LARGE(Raw!AB:AB,A183+COUNTIF(Raw!C:C,"H"))-4000,""),""))</f>
        <v/>
      </c>
      <c r="L183" s="3" t="str">
        <f t="shared" si="7"/>
        <v/>
      </c>
      <c r="M183" s="52" t="str">
        <f>IF(O183="","",(INDEX(Raw!D:D,MATCH(O183+2000,Raw!AB:AB,0))))</f>
        <v/>
      </c>
      <c r="N183" s="52" t="str">
        <f>IF(O183="","",(INDEX(Raw!A:A,MATCH(O183+2000,Raw!AB:AB,0))))</f>
        <v/>
      </c>
      <c r="O183" s="59" t="str">
        <f>(IFERROR(IF(LARGE(Raw!AB:AB,A183+COUNTIF(Raw!C:C,"H")+COUNTIF(Raw!C:C,"S"))-2000&gt;0,LARGE(Raw!AB:AB,A183+COUNTIF(Raw!C:C,"H")+COUNTIF(Raw!C:C,"S"))-2000,""),""))</f>
        <v/>
      </c>
    </row>
    <row r="184" spans="1:15" x14ac:dyDescent="0.3">
      <c r="A184" s="52">
        <v>181</v>
      </c>
      <c r="B184" s="3" t="str">
        <f t="shared" si="8"/>
        <v/>
      </c>
      <c r="C184" s="52" t="str">
        <f>IF(E184="","",(INDEX(Raw!D:D,MATCH(E184+6000,Raw!AB:AB,0))))</f>
        <v/>
      </c>
      <c r="D184" s="52" t="str">
        <f>IF(E184="","",(INDEX(Raw!A:A,MATCH(E184+6000,Raw!AB:AB,0))))</f>
        <v/>
      </c>
      <c r="E184" s="59" t="str">
        <f>(IFERROR(IF(LARGE(Raw!AB:AB,A184)-6000&gt;0,LARGE(Raw!AB:AB,A184)-6000,""),""))</f>
        <v/>
      </c>
      <c r="G184" s="3" t="str">
        <f t="shared" si="6"/>
        <v/>
      </c>
      <c r="H184" s="52" t="str">
        <f>IF(J184="","",(INDEX(Raw!D:D,MATCH(J184+4000,Raw!AB:AB,0))))</f>
        <v/>
      </c>
      <c r="I184" s="52" t="str">
        <f>IF(J184="","",(INDEX(Raw!A:A,MATCH(J184+4000,Raw!AB:AB,0))))</f>
        <v/>
      </c>
      <c r="J184" s="59" t="str">
        <f>(IFERROR(IF(LARGE(Raw!AB:AB,A184+COUNTIF(Raw!C:C,"H"))-4000&gt;0,LARGE(Raw!AB:AB,A184+COUNTIF(Raw!C:C,"H"))-4000,""),""))</f>
        <v/>
      </c>
      <c r="L184" s="3" t="str">
        <f t="shared" si="7"/>
        <v/>
      </c>
      <c r="M184" s="52" t="str">
        <f>IF(O184="","",(INDEX(Raw!D:D,MATCH(O184+2000,Raw!AB:AB,0))))</f>
        <v/>
      </c>
      <c r="N184" s="52" t="str">
        <f>IF(O184="","",(INDEX(Raw!A:A,MATCH(O184+2000,Raw!AB:AB,0))))</f>
        <v/>
      </c>
      <c r="O184" s="59" t="str">
        <f>(IFERROR(IF(LARGE(Raw!AB:AB,A184+COUNTIF(Raw!C:C,"H")+COUNTIF(Raw!C:C,"S"))-2000&gt;0,LARGE(Raw!AB:AB,A184+COUNTIF(Raw!C:C,"H")+COUNTIF(Raw!C:C,"S"))-2000,""),""))</f>
        <v/>
      </c>
    </row>
    <row r="185" spans="1:15" x14ac:dyDescent="0.3">
      <c r="A185" s="52">
        <v>182</v>
      </c>
      <c r="B185" s="3" t="str">
        <f t="shared" si="8"/>
        <v/>
      </c>
      <c r="C185" s="52" t="str">
        <f>IF(E185="","",(INDEX(Raw!D:D,MATCH(E185+6000,Raw!AB:AB,0))))</f>
        <v/>
      </c>
      <c r="D185" s="52" t="str">
        <f>IF(E185="","",(INDEX(Raw!A:A,MATCH(E185+6000,Raw!AB:AB,0))))</f>
        <v/>
      </c>
      <c r="E185" s="59" t="str">
        <f>(IFERROR(IF(LARGE(Raw!AB:AB,A185)-6000&gt;0,LARGE(Raw!AB:AB,A185)-6000,""),""))</f>
        <v/>
      </c>
      <c r="G185" s="3" t="str">
        <f t="shared" si="6"/>
        <v/>
      </c>
      <c r="H185" s="52" t="str">
        <f>IF(J185="","",(INDEX(Raw!D:D,MATCH(J185+4000,Raw!AB:AB,0))))</f>
        <v/>
      </c>
      <c r="I185" s="52" t="str">
        <f>IF(J185="","",(INDEX(Raw!A:A,MATCH(J185+4000,Raw!AB:AB,0))))</f>
        <v/>
      </c>
      <c r="J185" s="59" t="str">
        <f>(IFERROR(IF(LARGE(Raw!AB:AB,A185+COUNTIF(Raw!C:C,"H"))-4000&gt;0,LARGE(Raw!AB:AB,A185+COUNTIF(Raw!C:C,"H"))-4000,""),""))</f>
        <v/>
      </c>
      <c r="L185" s="3" t="str">
        <f t="shared" si="7"/>
        <v/>
      </c>
      <c r="M185" s="52" t="str">
        <f>IF(O185="","",(INDEX(Raw!D:D,MATCH(O185+2000,Raw!AB:AB,0))))</f>
        <v/>
      </c>
      <c r="N185" s="52" t="str">
        <f>IF(O185="","",(INDEX(Raw!A:A,MATCH(O185+2000,Raw!AB:AB,0))))</f>
        <v/>
      </c>
      <c r="O185" s="59" t="str">
        <f>(IFERROR(IF(LARGE(Raw!AB:AB,A185+COUNTIF(Raw!C:C,"H")+COUNTIF(Raw!C:C,"S"))-2000&gt;0,LARGE(Raw!AB:AB,A185+COUNTIF(Raw!C:C,"H")+COUNTIF(Raw!C:C,"S"))-2000,""),""))</f>
        <v/>
      </c>
    </row>
    <row r="186" spans="1:15" x14ac:dyDescent="0.3">
      <c r="A186" s="52">
        <v>183</v>
      </c>
      <c r="B186" s="3" t="str">
        <f t="shared" si="8"/>
        <v/>
      </c>
      <c r="C186" s="52" t="str">
        <f>IF(E186="","",(INDEX(Raw!D:D,MATCH(E186+6000,Raw!AB:AB,0))))</f>
        <v/>
      </c>
      <c r="D186" s="52" t="str">
        <f>IF(E186="","",(INDEX(Raw!A:A,MATCH(E186+6000,Raw!AB:AB,0))))</f>
        <v/>
      </c>
      <c r="E186" s="59" t="str">
        <f>(IFERROR(IF(LARGE(Raw!AB:AB,A186)-6000&gt;0,LARGE(Raw!AB:AB,A186)-6000,""),""))</f>
        <v/>
      </c>
      <c r="G186" s="3" t="str">
        <f t="shared" si="6"/>
        <v/>
      </c>
      <c r="H186" s="52" t="str">
        <f>IF(J186="","",(INDEX(Raw!D:D,MATCH(J186+4000,Raw!AB:AB,0))))</f>
        <v/>
      </c>
      <c r="I186" s="52" t="str">
        <f>IF(J186="","",(INDEX(Raw!A:A,MATCH(J186+4000,Raw!AB:AB,0))))</f>
        <v/>
      </c>
      <c r="J186" s="59" t="str">
        <f>(IFERROR(IF(LARGE(Raw!AB:AB,A186+COUNTIF(Raw!C:C,"H"))-4000&gt;0,LARGE(Raw!AB:AB,A186+COUNTIF(Raw!C:C,"H"))-4000,""),""))</f>
        <v/>
      </c>
      <c r="L186" s="3" t="str">
        <f t="shared" si="7"/>
        <v/>
      </c>
      <c r="M186" s="52" t="str">
        <f>IF(O186="","",(INDEX(Raw!D:D,MATCH(O186+2000,Raw!AB:AB,0))))</f>
        <v/>
      </c>
      <c r="N186" s="52" t="str">
        <f>IF(O186="","",(INDEX(Raw!A:A,MATCH(O186+2000,Raw!AB:AB,0))))</f>
        <v/>
      </c>
      <c r="O186" s="59" t="str">
        <f>(IFERROR(IF(LARGE(Raw!AB:AB,A186+COUNTIF(Raw!C:C,"H")+COUNTIF(Raw!C:C,"S"))-2000&gt;0,LARGE(Raw!AB:AB,A186+COUNTIF(Raw!C:C,"H")+COUNTIF(Raw!C:C,"S"))-2000,""),""))</f>
        <v/>
      </c>
    </row>
    <row r="187" spans="1:15" x14ac:dyDescent="0.3">
      <c r="A187" s="52">
        <v>184</v>
      </c>
      <c r="B187" s="3" t="str">
        <f t="shared" si="8"/>
        <v/>
      </c>
      <c r="C187" s="52" t="str">
        <f>IF(E187="","",(INDEX(Raw!D:D,MATCH(E187+6000,Raw!AB:AB,0))))</f>
        <v/>
      </c>
      <c r="D187" s="52" t="str">
        <f>IF(E187="","",(INDEX(Raw!A:A,MATCH(E187+6000,Raw!AB:AB,0))))</f>
        <v/>
      </c>
      <c r="E187" s="59" t="str">
        <f>(IFERROR(IF(LARGE(Raw!AB:AB,A187)-6000&gt;0,LARGE(Raw!AB:AB,A187)-6000,""),""))</f>
        <v/>
      </c>
      <c r="G187" s="3" t="str">
        <f t="shared" si="6"/>
        <v/>
      </c>
      <c r="H187" s="52" t="str">
        <f>IF(J187="","",(INDEX(Raw!D:D,MATCH(J187+4000,Raw!AB:AB,0))))</f>
        <v/>
      </c>
      <c r="I187" s="52" t="str">
        <f>IF(J187="","",(INDEX(Raw!A:A,MATCH(J187+4000,Raw!AB:AB,0))))</f>
        <v/>
      </c>
      <c r="J187" s="59" t="str">
        <f>(IFERROR(IF(LARGE(Raw!AB:AB,A187+COUNTIF(Raw!C:C,"H"))-4000&gt;0,LARGE(Raw!AB:AB,A187+COUNTIF(Raw!C:C,"H"))-4000,""),""))</f>
        <v/>
      </c>
      <c r="L187" s="3" t="str">
        <f t="shared" si="7"/>
        <v/>
      </c>
      <c r="M187" s="52" t="str">
        <f>IF(O187="","",(INDEX(Raw!D:D,MATCH(O187+2000,Raw!AB:AB,0))))</f>
        <v/>
      </c>
      <c r="N187" s="52" t="str">
        <f>IF(O187="","",(INDEX(Raw!A:A,MATCH(O187+2000,Raw!AB:AB,0))))</f>
        <v/>
      </c>
      <c r="O187" s="59" t="str">
        <f>(IFERROR(IF(LARGE(Raw!AB:AB,A187+COUNTIF(Raw!C:C,"H")+COUNTIF(Raw!C:C,"S"))-2000&gt;0,LARGE(Raw!AB:AB,A187+COUNTIF(Raw!C:C,"H")+COUNTIF(Raw!C:C,"S"))-2000,""),""))</f>
        <v/>
      </c>
    </row>
    <row r="188" spans="1:15" x14ac:dyDescent="0.3">
      <c r="A188" s="52">
        <v>185</v>
      </c>
      <c r="B188" s="3" t="str">
        <f t="shared" si="8"/>
        <v/>
      </c>
      <c r="C188" s="52" t="str">
        <f>IF(E188="","",(INDEX(Raw!D:D,MATCH(E188+6000,Raw!AB:AB,0))))</f>
        <v/>
      </c>
      <c r="D188" s="52" t="str">
        <f>IF(E188="","",(INDEX(Raw!A:A,MATCH(E188+6000,Raw!AB:AB,0))))</f>
        <v/>
      </c>
      <c r="E188" s="59" t="str">
        <f>(IFERROR(IF(LARGE(Raw!AB:AB,A188)-6000&gt;0,LARGE(Raw!AB:AB,A188)-6000,""),""))</f>
        <v/>
      </c>
      <c r="G188" s="3" t="str">
        <f t="shared" si="6"/>
        <v/>
      </c>
      <c r="H188" s="52" t="str">
        <f>IF(J188="","",(INDEX(Raw!D:D,MATCH(J188+4000,Raw!AB:AB,0))))</f>
        <v/>
      </c>
      <c r="I188" s="52" t="str">
        <f>IF(J188="","",(INDEX(Raw!A:A,MATCH(J188+4000,Raw!AB:AB,0))))</f>
        <v/>
      </c>
      <c r="J188" s="59" t="str">
        <f>(IFERROR(IF(LARGE(Raw!AB:AB,A188+COUNTIF(Raw!C:C,"H"))-4000&gt;0,LARGE(Raw!AB:AB,A188+COUNTIF(Raw!C:C,"H"))-4000,""),""))</f>
        <v/>
      </c>
      <c r="L188" s="3" t="str">
        <f t="shared" si="7"/>
        <v/>
      </c>
      <c r="M188" s="52" t="str">
        <f>IF(O188="","",(INDEX(Raw!D:D,MATCH(O188+2000,Raw!AB:AB,0))))</f>
        <v/>
      </c>
      <c r="N188" s="52" t="str">
        <f>IF(O188="","",(INDEX(Raw!A:A,MATCH(O188+2000,Raw!AB:AB,0))))</f>
        <v/>
      </c>
      <c r="O188" s="59" t="str">
        <f>(IFERROR(IF(LARGE(Raw!AB:AB,A188+COUNTIF(Raw!C:C,"H")+COUNTIF(Raw!C:C,"S"))-2000&gt;0,LARGE(Raw!AB:AB,A188+COUNTIF(Raw!C:C,"H")+COUNTIF(Raw!C:C,"S"))-2000,""),""))</f>
        <v/>
      </c>
    </row>
    <row r="189" spans="1:15" x14ac:dyDescent="0.3">
      <c r="A189" s="52">
        <v>186</v>
      </c>
      <c r="B189" s="3" t="str">
        <f t="shared" si="8"/>
        <v/>
      </c>
      <c r="C189" s="52" t="str">
        <f>IF(E189="","",(INDEX(Raw!D:D,MATCH(E189+6000,Raw!AB:AB,0))))</f>
        <v/>
      </c>
      <c r="D189" s="52" t="str">
        <f>IF(E189="","",(INDEX(Raw!A:A,MATCH(E189+6000,Raw!AB:AB,0))))</f>
        <v/>
      </c>
      <c r="E189" s="59" t="str">
        <f>(IFERROR(IF(LARGE(Raw!AB:AB,A189)-6000&gt;0,LARGE(Raw!AB:AB,A189)-6000,""),""))</f>
        <v/>
      </c>
      <c r="G189" s="3" t="str">
        <f t="shared" si="6"/>
        <v/>
      </c>
      <c r="H189" s="52" t="str">
        <f>IF(J189="","",(INDEX(Raw!D:D,MATCH(J189+4000,Raw!AB:AB,0))))</f>
        <v/>
      </c>
      <c r="I189" s="52" t="str">
        <f>IF(J189="","",(INDEX(Raw!A:A,MATCH(J189+4000,Raw!AB:AB,0))))</f>
        <v/>
      </c>
      <c r="J189" s="59" t="str">
        <f>(IFERROR(IF(LARGE(Raw!AB:AB,A189+COUNTIF(Raw!C:C,"H"))-4000&gt;0,LARGE(Raw!AB:AB,A189+COUNTIF(Raw!C:C,"H"))-4000,""),""))</f>
        <v/>
      </c>
      <c r="L189" s="3" t="str">
        <f t="shared" si="7"/>
        <v/>
      </c>
      <c r="M189" s="52" t="str">
        <f>IF(O189="","",(INDEX(Raw!D:D,MATCH(O189+2000,Raw!AB:AB,0))))</f>
        <v/>
      </c>
      <c r="N189" s="52" t="str">
        <f>IF(O189="","",(INDEX(Raw!A:A,MATCH(O189+2000,Raw!AB:AB,0))))</f>
        <v/>
      </c>
      <c r="O189" s="59" t="str">
        <f>(IFERROR(IF(LARGE(Raw!AB:AB,A189+COUNTIF(Raw!C:C,"H")+COUNTIF(Raw!C:C,"S"))-2000&gt;0,LARGE(Raw!AB:AB,A189+COUNTIF(Raw!C:C,"H")+COUNTIF(Raw!C:C,"S"))-2000,""),""))</f>
        <v/>
      </c>
    </row>
    <row r="190" spans="1:15" x14ac:dyDescent="0.3">
      <c r="A190" s="52">
        <v>187</v>
      </c>
      <c r="B190" s="3" t="str">
        <f t="shared" si="8"/>
        <v/>
      </c>
      <c r="C190" s="52" t="str">
        <f>IF(E190="","",(INDEX(Raw!D:D,MATCH(E190+6000,Raw!AB:AB,0))))</f>
        <v/>
      </c>
      <c r="D190" s="52" t="str">
        <f>IF(E190="","",(INDEX(Raw!A:A,MATCH(E190+6000,Raw!AB:AB,0))))</f>
        <v/>
      </c>
      <c r="E190" s="59" t="str">
        <f>(IFERROR(IF(LARGE(Raw!AB:AB,A190)-6000&gt;0,LARGE(Raw!AB:AB,A190)-6000,""),""))</f>
        <v/>
      </c>
      <c r="G190" s="3" t="str">
        <f t="shared" si="6"/>
        <v/>
      </c>
      <c r="H190" s="52" t="str">
        <f>IF(J190="","",(INDEX(Raw!D:D,MATCH(J190+4000,Raw!AB:AB,0))))</f>
        <v/>
      </c>
      <c r="I190" s="52" t="str">
        <f>IF(J190="","",(INDEX(Raw!A:A,MATCH(J190+4000,Raw!AB:AB,0))))</f>
        <v/>
      </c>
      <c r="J190" s="59" t="str">
        <f>(IFERROR(IF(LARGE(Raw!AB:AB,A190+COUNTIF(Raw!C:C,"H"))-4000&gt;0,LARGE(Raw!AB:AB,A190+COUNTIF(Raw!C:C,"H"))-4000,""),""))</f>
        <v/>
      </c>
      <c r="L190" s="3" t="str">
        <f t="shared" si="7"/>
        <v/>
      </c>
      <c r="M190" s="52" t="str">
        <f>IF(O190="","",(INDEX(Raw!D:D,MATCH(O190+2000,Raw!AB:AB,0))))</f>
        <v/>
      </c>
      <c r="N190" s="52" t="str">
        <f>IF(O190="","",(INDEX(Raw!A:A,MATCH(O190+2000,Raw!AB:AB,0))))</f>
        <v/>
      </c>
      <c r="O190" s="59" t="str">
        <f>(IFERROR(IF(LARGE(Raw!AB:AB,A190+COUNTIF(Raw!C:C,"H")+COUNTIF(Raw!C:C,"S"))-2000&gt;0,LARGE(Raw!AB:AB,A190+COUNTIF(Raw!C:C,"H")+COUNTIF(Raw!C:C,"S"))-2000,""),""))</f>
        <v/>
      </c>
    </row>
    <row r="191" spans="1:15" x14ac:dyDescent="0.3">
      <c r="A191" s="52">
        <v>188</v>
      </c>
      <c r="B191" s="3" t="str">
        <f t="shared" si="8"/>
        <v/>
      </c>
      <c r="C191" s="52" t="str">
        <f>IF(E191="","",(INDEX(Raw!D:D,MATCH(E191+6000,Raw!AB:AB,0))))</f>
        <v/>
      </c>
      <c r="D191" s="52" t="str">
        <f>IF(E191="","",(INDEX(Raw!A:A,MATCH(E191+6000,Raw!AB:AB,0))))</f>
        <v/>
      </c>
      <c r="E191" s="59" t="str">
        <f>(IFERROR(IF(LARGE(Raw!AB:AB,A191)-6000&gt;0,LARGE(Raw!AB:AB,A191)-6000,""),""))</f>
        <v/>
      </c>
      <c r="G191" s="3" t="str">
        <f t="shared" si="6"/>
        <v/>
      </c>
      <c r="H191" s="52" t="str">
        <f>IF(J191="","",(INDEX(Raw!D:D,MATCH(J191+4000,Raw!AB:AB,0))))</f>
        <v/>
      </c>
      <c r="I191" s="52" t="str">
        <f>IF(J191="","",(INDEX(Raw!A:A,MATCH(J191+4000,Raw!AB:AB,0))))</f>
        <v/>
      </c>
      <c r="J191" s="59" t="str">
        <f>(IFERROR(IF(LARGE(Raw!AB:AB,A191+COUNTIF(Raw!C:C,"H"))-4000&gt;0,LARGE(Raw!AB:AB,A191+COUNTIF(Raw!C:C,"H"))-4000,""),""))</f>
        <v/>
      </c>
      <c r="L191" s="3" t="str">
        <f t="shared" si="7"/>
        <v/>
      </c>
      <c r="M191" s="52" t="str">
        <f>IF(O191="","",(INDEX(Raw!D:D,MATCH(O191+2000,Raw!AB:AB,0))))</f>
        <v/>
      </c>
      <c r="N191" s="52" t="str">
        <f>IF(O191="","",(INDEX(Raw!A:A,MATCH(O191+2000,Raw!AB:AB,0))))</f>
        <v/>
      </c>
      <c r="O191" s="59" t="str">
        <f>(IFERROR(IF(LARGE(Raw!AB:AB,A191+COUNTIF(Raw!C:C,"H")+COUNTIF(Raw!C:C,"S"))-2000&gt;0,LARGE(Raw!AB:AB,A191+COUNTIF(Raw!C:C,"H")+COUNTIF(Raw!C:C,"S"))-2000,""),""))</f>
        <v/>
      </c>
    </row>
    <row r="192" spans="1:15" x14ac:dyDescent="0.3">
      <c r="A192" s="52">
        <v>189</v>
      </c>
      <c r="B192" s="3" t="str">
        <f t="shared" si="8"/>
        <v/>
      </c>
      <c r="C192" s="52" t="str">
        <f>IF(E192="","",(INDEX(Raw!D:D,MATCH(E192+6000,Raw!AB:AB,0))))</f>
        <v/>
      </c>
      <c r="D192" s="52" t="str">
        <f>IF(E192="","",(INDEX(Raw!A:A,MATCH(E192+6000,Raw!AB:AB,0))))</f>
        <v/>
      </c>
      <c r="E192" s="59" t="str">
        <f>(IFERROR(IF(LARGE(Raw!AB:AB,A192)-6000&gt;0,LARGE(Raw!AB:AB,A192)-6000,""),""))</f>
        <v/>
      </c>
      <c r="G192" s="3" t="str">
        <f t="shared" si="6"/>
        <v/>
      </c>
      <c r="H192" s="52" t="str">
        <f>IF(J192="","",(INDEX(Raw!D:D,MATCH(J192+4000,Raw!AB:AB,0))))</f>
        <v/>
      </c>
      <c r="I192" s="52" t="str">
        <f>IF(J192="","",(INDEX(Raw!A:A,MATCH(J192+4000,Raw!AB:AB,0))))</f>
        <v/>
      </c>
      <c r="J192" s="59" t="str">
        <f>(IFERROR(IF(LARGE(Raw!AB:AB,A192+COUNTIF(Raw!C:C,"H"))-4000&gt;0,LARGE(Raw!AB:AB,A192+COUNTIF(Raw!C:C,"H"))-4000,""),""))</f>
        <v/>
      </c>
      <c r="L192" s="3" t="str">
        <f t="shared" si="7"/>
        <v/>
      </c>
      <c r="M192" s="52" t="str">
        <f>IF(O192="","",(INDEX(Raw!D:D,MATCH(O192+2000,Raw!AB:AB,0))))</f>
        <v/>
      </c>
      <c r="N192" s="52" t="str">
        <f>IF(O192="","",(INDEX(Raw!A:A,MATCH(O192+2000,Raw!AB:AB,0))))</f>
        <v/>
      </c>
      <c r="O192" s="59" t="str">
        <f>(IFERROR(IF(LARGE(Raw!AB:AB,A192+COUNTIF(Raw!C:C,"H")+COUNTIF(Raw!C:C,"S"))-2000&gt;0,LARGE(Raw!AB:AB,A192+COUNTIF(Raw!C:C,"H")+COUNTIF(Raw!C:C,"S"))-2000,""),""))</f>
        <v/>
      </c>
    </row>
    <row r="193" spans="1:15" x14ac:dyDescent="0.3">
      <c r="A193" s="52">
        <v>190</v>
      </c>
      <c r="B193" s="3" t="str">
        <f t="shared" si="8"/>
        <v/>
      </c>
      <c r="C193" s="52" t="str">
        <f>IF(E193="","",(INDEX(Raw!D:D,MATCH(E193+6000,Raw!AB:AB,0))))</f>
        <v/>
      </c>
      <c r="D193" s="52" t="str">
        <f>IF(E193="","",(INDEX(Raw!A:A,MATCH(E193+6000,Raw!AB:AB,0))))</f>
        <v/>
      </c>
      <c r="E193" s="59" t="str">
        <f>(IFERROR(IF(LARGE(Raw!AB:AB,A193)-6000&gt;0,LARGE(Raw!AB:AB,A193)-6000,""),""))</f>
        <v/>
      </c>
      <c r="G193" s="3" t="str">
        <f t="shared" si="6"/>
        <v/>
      </c>
      <c r="H193" s="52" t="str">
        <f>IF(J193="","",(INDEX(Raw!D:D,MATCH(J193+4000,Raw!AB:AB,0))))</f>
        <v/>
      </c>
      <c r="I193" s="52" t="str">
        <f>IF(J193="","",(INDEX(Raw!A:A,MATCH(J193+4000,Raw!AB:AB,0))))</f>
        <v/>
      </c>
      <c r="J193" s="59" t="str">
        <f>(IFERROR(IF(LARGE(Raw!AB:AB,A193+COUNTIF(Raw!C:C,"H"))-4000&gt;0,LARGE(Raw!AB:AB,A193+COUNTIF(Raw!C:C,"H"))-4000,""),""))</f>
        <v/>
      </c>
      <c r="L193" s="3" t="str">
        <f t="shared" si="7"/>
        <v/>
      </c>
      <c r="M193" s="52" t="str">
        <f>IF(O193="","",(INDEX(Raw!D:D,MATCH(O193+2000,Raw!AB:AB,0))))</f>
        <v/>
      </c>
      <c r="N193" s="52" t="str">
        <f>IF(O193="","",(INDEX(Raw!A:A,MATCH(O193+2000,Raw!AB:AB,0))))</f>
        <v/>
      </c>
      <c r="O193" s="59" t="str">
        <f>(IFERROR(IF(LARGE(Raw!AB:AB,A193+COUNTIF(Raw!C:C,"H")+COUNTIF(Raw!C:C,"S"))-2000&gt;0,LARGE(Raw!AB:AB,A193+COUNTIF(Raw!C:C,"H")+COUNTIF(Raw!C:C,"S"))-2000,""),""))</f>
        <v/>
      </c>
    </row>
    <row r="194" spans="1:15" x14ac:dyDescent="0.3">
      <c r="A194" s="52">
        <v>191</v>
      </c>
      <c r="B194" s="3" t="str">
        <f t="shared" si="8"/>
        <v/>
      </c>
      <c r="C194" s="52" t="str">
        <f>IF(E194="","",(INDEX(Raw!D:D,MATCH(E194+6000,Raw!AB:AB,0))))</f>
        <v/>
      </c>
      <c r="D194" s="52" t="str">
        <f>IF(E194="","",(INDEX(Raw!A:A,MATCH(E194+6000,Raw!AB:AB,0))))</f>
        <v/>
      </c>
      <c r="E194" s="59" t="str">
        <f>(IFERROR(IF(LARGE(Raw!AB:AB,A194)-6000&gt;0,LARGE(Raw!AB:AB,A194)-6000,""),""))</f>
        <v/>
      </c>
      <c r="G194" s="3" t="str">
        <f t="shared" si="6"/>
        <v/>
      </c>
      <c r="H194" s="52" t="str">
        <f>IF(J194="","",(INDEX(Raw!D:D,MATCH(J194+4000,Raw!AB:AB,0))))</f>
        <v/>
      </c>
      <c r="I194" s="52" t="str">
        <f>IF(J194="","",(INDEX(Raw!A:A,MATCH(J194+4000,Raw!AB:AB,0))))</f>
        <v/>
      </c>
      <c r="J194" s="59" t="str">
        <f>(IFERROR(IF(LARGE(Raw!AB:AB,A194+COUNTIF(Raw!C:C,"H"))-4000&gt;0,LARGE(Raw!AB:AB,A194+COUNTIF(Raw!C:C,"H"))-4000,""),""))</f>
        <v/>
      </c>
      <c r="L194" s="3" t="str">
        <f t="shared" si="7"/>
        <v/>
      </c>
      <c r="M194" s="52" t="str">
        <f>IF(O194="","",(INDEX(Raw!D:D,MATCH(O194+2000,Raw!AB:AB,0))))</f>
        <v/>
      </c>
      <c r="N194" s="52" t="str">
        <f>IF(O194="","",(INDEX(Raw!A:A,MATCH(O194+2000,Raw!AB:AB,0))))</f>
        <v/>
      </c>
      <c r="O194" s="59" t="str">
        <f>(IFERROR(IF(LARGE(Raw!AB:AB,A194+COUNTIF(Raw!C:C,"H")+COUNTIF(Raw!C:C,"S"))-2000&gt;0,LARGE(Raw!AB:AB,A194+COUNTIF(Raw!C:C,"H")+COUNTIF(Raw!C:C,"S"))-2000,""),""))</f>
        <v/>
      </c>
    </row>
    <row r="195" spans="1:15" x14ac:dyDescent="0.3">
      <c r="A195" s="52">
        <v>192</v>
      </c>
      <c r="B195" s="3" t="str">
        <f t="shared" si="8"/>
        <v/>
      </c>
      <c r="C195" s="52" t="str">
        <f>IF(E195="","",(INDEX(Raw!D:D,MATCH(E195+6000,Raw!AB:AB,0))))</f>
        <v/>
      </c>
      <c r="D195" s="52" t="str">
        <f>IF(E195="","",(INDEX(Raw!A:A,MATCH(E195+6000,Raw!AB:AB,0))))</f>
        <v/>
      </c>
      <c r="E195" s="59" t="str">
        <f>(IFERROR(IF(LARGE(Raw!AB:AB,A195)-6000&gt;0,LARGE(Raw!AB:AB,A195)-6000,""),""))</f>
        <v/>
      </c>
      <c r="G195" s="3" t="str">
        <f t="shared" si="6"/>
        <v/>
      </c>
      <c r="H195" s="52" t="str">
        <f>IF(J195="","",(INDEX(Raw!D:D,MATCH(J195+4000,Raw!AB:AB,0))))</f>
        <v/>
      </c>
      <c r="I195" s="52" t="str">
        <f>IF(J195="","",(INDEX(Raw!A:A,MATCH(J195+4000,Raw!AB:AB,0))))</f>
        <v/>
      </c>
      <c r="J195" s="59" t="str">
        <f>(IFERROR(IF(LARGE(Raw!AB:AB,A195+COUNTIF(Raw!C:C,"H"))-4000&gt;0,LARGE(Raw!AB:AB,A195+COUNTIF(Raw!C:C,"H"))-4000,""),""))</f>
        <v/>
      </c>
      <c r="L195" s="3" t="str">
        <f t="shared" si="7"/>
        <v/>
      </c>
      <c r="M195" s="52" t="str">
        <f>IF(O195="","",(INDEX(Raw!D:D,MATCH(O195+2000,Raw!AB:AB,0))))</f>
        <v/>
      </c>
      <c r="N195" s="52" t="str">
        <f>IF(O195="","",(INDEX(Raw!A:A,MATCH(O195+2000,Raw!AB:AB,0))))</f>
        <v/>
      </c>
      <c r="O195" s="59" t="str">
        <f>(IFERROR(IF(LARGE(Raw!AB:AB,A195+COUNTIF(Raw!C:C,"H")+COUNTIF(Raw!C:C,"S"))-2000&gt;0,LARGE(Raw!AB:AB,A195+COUNTIF(Raw!C:C,"H")+COUNTIF(Raw!C:C,"S"))-2000,""),""))</f>
        <v/>
      </c>
    </row>
    <row r="196" spans="1:15" x14ac:dyDescent="0.3">
      <c r="A196" s="52">
        <v>193</v>
      </c>
      <c r="B196" s="3" t="str">
        <f t="shared" si="8"/>
        <v/>
      </c>
      <c r="C196" s="52" t="str">
        <f>IF(E196="","",(INDEX(Raw!D:D,MATCH(E196+6000,Raw!AB:AB,0))))</f>
        <v/>
      </c>
      <c r="D196" s="52" t="str">
        <f>IF(E196="","",(INDEX(Raw!A:A,MATCH(E196+6000,Raw!AB:AB,0))))</f>
        <v/>
      </c>
      <c r="E196" s="59" t="str">
        <f>(IFERROR(IF(LARGE(Raw!AB:AB,A196)-6000&gt;0,LARGE(Raw!AB:AB,A196)-6000,""),""))</f>
        <v/>
      </c>
      <c r="G196" s="3" t="str">
        <f t="shared" si="6"/>
        <v/>
      </c>
      <c r="H196" s="52" t="str">
        <f>IF(J196="","",(INDEX(Raw!D:D,MATCH(J196+4000,Raw!AB:AB,0))))</f>
        <v/>
      </c>
      <c r="I196" s="52" t="str">
        <f>IF(J196="","",(INDEX(Raw!A:A,MATCH(J196+4000,Raw!AB:AB,0))))</f>
        <v/>
      </c>
      <c r="J196" s="59" t="str">
        <f>(IFERROR(IF(LARGE(Raw!AB:AB,A196+COUNTIF(Raw!C:C,"H"))-4000&gt;0,LARGE(Raw!AB:AB,A196+COUNTIF(Raw!C:C,"H"))-4000,""),""))</f>
        <v/>
      </c>
      <c r="L196" s="3" t="str">
        <f t="shared" si="7"/>
        <v/>
      </c>
      <c r="M196" s="52" t="str">
        <f>IF(O196="","",(INDEX(Raw!D:D,MATCH(O196+2000,Raw!AB:AB,0))))</f>
        <v/>
      </c>
      <c r="N196" s="52" t="str">
        <f>IF(O196="","",(INDEX(Raw!A:A,MATCH(O196+2000,Raw!AB:AB,0))))</f>
        <v/>
      </c>
      <c r="O196" s="59" t="str">
        <f>(IFERROR(IF(LARGE(Raw!AB:AB,A196+COUNTIF(Raw!C:C,"H")+COUNTIF(Raw!C:C,"S"))-2000&gt;0,LARGE(Raw!AB:AB,A196+COUNTIF(Raw!C:C,"H")+COUNTIF(Raw!C:C,"S"))-2000,""),""))</f>
        <v/>
      </c>
    </row>
    <row r="197" spans="1:15" x14ac:dyDescent="0.3">
      <c r="A197" s="52">
        <v>194</v>
      </c>
      <c r="B197" s="3" t="str">
        <f t="shared" si="8"/>
        <v/>
      </c>
      <c r="C197" s="52" t="str">
        <f>IF(E197="","",(INDEX(Raw!D:D,MATCH(E197+6000,Raw!AB:AB,0))))</f>
        <v/>
      </c>
      <c r="D197" s="52" t="str">
        <f>IF(E197="","",(INDEX(Raw!A:A,MATCH(E197+6000,Raw!AB:AB,0))))</f>
        <v/>
      </c>
      <c r="E197" s="59" t="str">
        <f>(IFERROR(IF(LARGE(Raw!AB:AB,A197)-6000&gt;0,LARGE(Raw!AB:AB,A197)-6000,""),""))</f>
        <v/>
      </c>
      <c r="G197" s="3" t="str">
        <f t="shared" ref="G197:G260" si="9">IFERROR(IF(ROUND(J197,3)=ROUND(J196,3),G196,G196+1),"")</f>
        <v/>
      </c>
      <c r="H197" s="52" t="str">
        <f>IF(J197="","",(INDEX(Raw!D:D,MATCH(J197+4000,Raw!AB:AB,0))))</f>
        <v/>
      </c>
      <c r="I197" s="52" t="str">
        <f>IF(J197="","",(INDEX(Raw!A:A,MATCH(J197+4000,Raw!AB:AB,0))))</f>
        <v/>
      </c>
      <c r="J197" s="59" t="str">
        <f>(IFERROR(IF(LARGE(Raw!AB:AB,A197+COUNTIF(Raw!C:C,"H"))-4000&gt;0,LARGE(Raw!AB:AB,A197+COUNTIF(Raw!C:C,"H"))-4000,""),""))</f>
        <v/>
      </c>
      <c r="L197" s="3" t="str">
        <f t="shared" ref="L197:L260" si="10">IFERROR(IF(ROUND(O197,3)=ROUND(O196,3),L196,L196+1),"")</f>
        <v/>
      </c>
      <c r="M197" s="52" t="str">
        <f>IF(O197="","",(INDEX(Raw!D:D,MATCH(O197+2000,Raw!AB:AB,0))))</f>
        <v/>
      </c>
      <c r="N197" s="52" t="str">
        <f>IF(O197="","",(INDEX(Raw!A:A,MATCH(O197+2000,Raw!AB:AB,0))))</f>
        <v/>
      </c>
      <c r="O197" s="59" t="str">
        <f>(IFERROR(IF(LARGE(Raw!AB:AB,A197+COUNTIF(Raw!C:C,"H")+COUNTIF(Raw!C:C,"S"))-2000&gt;0,LARGE(Raw!AB:AB,A197+COUNTIF(Raw!C:C,"H")+COUNTIF(Raw!C:C,"S"))-2000,""),""))</f>
        <v/>
      </c>
    </row>
    <row r="198" spans="1:15" x14ac:dyDescent="0.3">
      <c r="A198" s="52">
        <v>195</v>
      </c>
      <c r="B198" s="3" t="str">
        <f t="shared" ref="B198:B261" si="11">IFERROR(IF(ROUND(E198,3)=ROUND(E197,3),B197,B197+1),"")</f>
        <v/>
      </c>
      <c r="C198" s="52" t="str">
        <f>IF(E198="","",(INDEX(Raw!D:D,MATCH(E198+6000,Raw!AB:AB,0))))</f>
        <v/>
      </c>
      <c r="D198" s="52" t="str">
        <f>IF(E198="","",(INDEX(Raw!A:A,MATCH(E198+6000,Raw!AB:AB,0))))</f>
        <v/>
      </c>
      <c r="E198" s="59" t="str">
        <f>(IFERROR(IF(LARGE(Raw!AB:AB,A198)-6000&gt;0,LARGE(Raw!AB:AB,A198)-6000,""),""))</f>
        <v/>
      </c>
      <c r="G198" s="3" t="str">
        <f t="shared" si="9"/>
        <v/>
      </c>
      <c r="H198" s="52" t="str">
        <f>IF(J198="","",(INDEX(Raw!D:D,MATCH(J198+4000,Raw!AB:AB,0))))</f>
        <v/>
      </c>
      <c r="I198" s="52" t="str">
        <f>IF(J198="","",(INDEX(Raw!A:A,MATCH(J198+4000,Raw!AB:AB,0))))</f>
        <v/>
      </c>
      <c r="J198" s="59" t="str">
        <f>(IFERROR(IF(LARGE(Raw!AB:AB,A198+COUNTIF(Raw!C:C,"H"))-4000&gt;0,LARGE(Raw!AB:AB,A198+COUNTIF(Raw!C:C,"H"))-4000,""),""))</f>
        <v/>
      </c>
      <c r="L198" s="3" t="str">
        <f t="shared" si="10"/>
        <v/>
      </c>
      <c r="M198" s="52" t="str">
        <f>IF(O198="","",(INDEX(Raw!D:D,MATCH(O198+2000,Raw!AB:AB,0))))</f>
        <v/>
      </c>
      <c r="N198" s="52" t="str">
        <f>IF(O198="","",(INDEX(Raw!A:A,MATCH(O198+2000,Raw!AB:AB,0))))</f>
        <v/>
      </c>
      <c r="O198" s="59" t="str">
        <f>(IFERROR(IF(LARGE(Raw!AB:AB,A198+COUNTIF(Raw!C:C,"H")+COUNTIF(Raw!C:C,"S"))-2000&gt;0,LARGE(Raw!AB:AB,A198+COUNTIF(Raw!C:C,"H")+COUNTIF(Raw!C:C,"S"))-2000,""),""))</f>
        <v/>
      </c>
    </row>
    <row r="199" spans="1:15" x14ac:dyDescent="0.3">
      <c r="A199" s="52">
        <v>196</v>
      </c>
      <c r="B199" s="3" t="str">
        <f t="shared" si="11"/>
        <v/>
      </c>
      <c r="C199" s="52" t="str">
        <f>IF(E199="","",(INDEX(Raw!D:D,MATCH(E199+6000,Raw!AB:AB,0))))</f>
        <v/>
      </c>
      <c r="D199" s="52" t="str">
        <f>IF(E199="","",(INDEX(Raw!A:A,MATCH(E199+6000,Raw!AB:AB,0))))</f>
        <v/>
      </c>
      <c r="E199" s="59" t="str">
        <f>(IFERROR(IF(LARGE(Raw!AB:AB,A199)-6000&gt;0,LARGE(Raw!AB:AB,A199)-6000,""),""))</f>
        <v/>
      </c>
      <c r="G199" s="3" t="str">
        <f t="shared" si="9"/>
        <v/>
      </c>
      <c r="H199" s="52" t="str">
        <f>IF(J199="","",(INDEX(Raw!D:D,MATCH(J199+4000,Raw!AB:AB,0))))</f>
        <v/>
      </c>
      <c r="I199" s="52" t="str">
        <f>IF(J199="","",(INDEX(Raw!A:A,MATCH(J199+4000,Raw!AB:AB,0))))</f>
        <v/>
      </c>
      <c r="J199" s="59" t="str">
        <f>(IFERROR(IF(LARGE(Raw!AB:AB,A199+COUNTIF(Raw!C:C,"H"))-4000&gt;0,LARGE(Raw!AB:AB,A199+COUNTIF(Raw!C:C,"H"))-4000,""),""))</f>
        <v/>
      </c>
      <c r="L199" s="3" t="str">
        <f t="shared" si="10"/>
        <v/>
      </c>
      <c r="M199" s="52" t="str">
        <f>IF(O199="","",(INDEX(Raw!D:D,MATCH(O199+2000,Raw!AB:AB,0))))</f>
        <v/>
      </c>
      <c r="N199" s="52" t="str">
        <f>IF(O199="","",(INDEX(Raw!A:A,MATCH(O199+2000,Raw!AB:AB,0))))</f>
        <v/>
      </c>
      <c r="O199" s="59" t="str">
        <f>(IFERROR(IF(LARGE(Raw!AB:AB,A199+COUNTIF(Raw!C:C,"H")+COUNTIF(Raw!C:C,"S"))-2000&gt;0,LARGE(Raw!AB:AB,A199+COUNTIF(Raw!C:C,"H")+COUNTIF(Raw!C:C,"S"))-2000,""),""))</f>
        <v/>
      </c>
    </row>
    <row r="200" spans="1:15" x14ac:dyDescent="0.3">
      <c r="A200" s="52">
        <v>197</v>
      </c>
      <c r="B200" s="3" t="str">
        <f t="shared" si="11"/>
        <v/>
      </c>
      <c r="C200" s="52" t="str">
        <f>IF(E200="","",(INDEX(Raw!D:D,MATCH(E200+6000,Raw!AB:AB,0))))</f>
        <v/>
      </c>
      <c r="D200" s="52" t="str">
        <f>IF(E200="","",(INDEX(Raw!A:A,MATCH(E200+6000,Raw!AB:AB,0))))</f>
        <v/>
      </c>
      <c r="E200" s="59" t="str">
        <f>(IFERROR(IF(LARGE(Raw!AB:AB,A200)-6000&gt;0,LARGE(Raw!AB:AB,A200)-6000,""),""))</f>
        <v/>
      </c>
      <c r="G200" s="3" t="str">
        <f t="shared" si="9"/>
        <v/>
      </c>
      <c r="H200" s="52" t="str">
        <f>IF(J200="","",(INDEX(Raw!D:D,MATCH(J200+4000,Raw!AB:AB,0))))</f>
        <v/>
      </c>
      <c r="I200" s="52" t="str">
        <f>IF(J200="","",(INDEX(Raw!A:A,MATCH(J200+4000,Raw!AB:AB,0))))</f>
        <v/>
      </c>
      <c r="J200" s="59" t="str">
        <f>(IFERROR(IF(LARGE(Raw!AB:AB,A200+COUNTIF(Raw!C:C,"H"))-4000&gt;0,LARGE(Raw!AB:AB,A200+COUNTIF(Raw!C:C,"H"))-4000,""),""))</f>
        <v/>
      </c>
      <c r="L200" s="3" t="str">
        <f t="shared" si="10"/>
        <v/>
      </c>
      <c r="M200" s="52" t="str">
        <f>IF(O200="","",(INDEX(Raw!D:D,MATCH(O200+2000,Raw!AB:AB,0))))</f>
        <v/>
      </c>
      <c r="N200" s="52" t="str">
        <f>IF(O200="","",(INDEX(Raw!A:A,MATCH(O200+2000,Raw!AB:AB,0))))</f>
        <v/>
      </c>
      <c r="O200" s="59" t="str">
        <f>(IFERROR(IF(LARGE(Raw!AB:AB,A200+COUNTIF(Raw!C:C,"H")+COUNTIF(Raw!C:C,"S"))-2000&gt;0,LARGE(Raw!AB:AB,A200+COUNTIF(Raw!C:C,"H")+COUNTIF(Raw!C:C,"S"))-2000,""),""))</f>
        <v/>
      </c>
    </row>
    <row r="201" spans="1:15" x14ac:dyDescent="0.3">
      <c r="A201" s="52">
        <v>198</v>
      </c>
      <c r="B201" s="3" t="str">
        <f t="shared" si="11"/>
        <v/>
      </c>
      <c r="C201" s="52" t="str">
        <f>IF(E201="","",(INDEX(Raw!D:D,MATCH(E201+6000,Raw!AB:AB,0))))</f>
        <v/>
      </c>
      <c r="D201" s="52" t="str">
        <f>IF(E201="","",(INDEX(Raw!A:A,MATCH(E201+6000,Raw!AB:AB,0))))</f>
        <v/>
      </c>
      <c r="E201" s="59" t="str">
        <f>(IFERROR(IF(LARGE(Raw!AB:AB,A201)-6000&gt;0,LARGE(Raw!AB:AB,A201)-6000,""),""))</f>
        <v/>
      </c>
      <c r="G201" s="3" t="str">
        <f t="shared" si="9"/>
        <v/>
      </c>
      <c r="H201" s="52" t="str">
        <f>IF(J201="","",(INDEX(Raw!D:D,MATCH(J201+4000,Raw!AB:AB,0))))</f>
        <v/>
      </c>
      <c r="I201" s="52" t="str">
        <f>IF(J201="","",(INDEX(Raw!A:A,MATCH(J201+4000,Raw!AB:AB,0))))</f>
        <v/>
      </c>
      <c r="J201" s="59" t="str">
        <f>(IFERROR(IF(LARGE(Raw!AB:AB,A201+COUNTIF(Raw!C:C,"H"))-4000&gt;0,LARGE(Raw!AB:AB,A201+COUNTIF(Raw!C:C,"H"))-4000,""),""))</f>
        <v/>
      </c>
      <c r="L201" s="3" t="str">
        <f t="shared" si="10"/>
        <v/>
      </c>
      <c r="M201" s="52" t="str">
        <f>IF(O201="","",(INDEX(Raw!D:D,MATCH(O201+2000,Raw!AB:AB,0))))</f>
        <v/>
      </c>
      <c r="N201" s="52" t="str">
        <f>IF(O201="","",(INDEX(Raw!A:A,MATCH(O201+2000,Raw!AB:AB,0))))</f>
        <v/>
      </c>
      <c r="O201" s="59" t="str">
        <f>(IFERROR(IF(LARGE(Raw!AB:AB,A201+COUNTIF(Raw!C:C,"H")+COUNTIF(Raw!C:C,"S"))-2000&gt;0,LARGE(Raw!AB:AB,A201+COUNTIF(Raw!C:C,"H")+COUNTIF(Raw!C:C,"S"))-2000,""),""))</f>
        <v/>
      </c>
    </row>
    <row r="202" spans="1:15" x14ac:dyDescent="0.3">
      <c r="A202" s="52">
        <v>199</v>
      </c>
      <c r="B202" s="3" t="str">
        <f t="shared" si="11"/>
        <v/>
      </c>
      <c r="C202" s="52" t="str">
        <f>IF(E202="","",(INDEX(Raw!D:D,MATCH(E202+6000,Raw!AB:AB,0))))</f>
        <v/>
      </c>
      <c r="D202" s="52" t="str">
        <f>IF(E202="","",(INDEX(Raw!A:A,MATCH(E202+6000,Raw!AB:AB,0))))</f>
        <v/>
      </c>
      <c r="E202" s="59" t="str">
        <f>(IFERROR(IF(LARGE(Raw!AB:AB,A202)-6000&gt;0,LARGE(Raw!AB:AB,A202)-6000,""),""))</f>
        <v/>
      </c>
      <c r="G202" s="3" t="str">
        <f t="shared" si="9"/>
        <v/>
      </c>
      <c r="H202" s="52" t="str">
        <f>IF(J202="","",(INDEX(Raw!D:D,MATCH(J202+4000,Raw!AB:AB,0))))</f>
        <v/>
      </c>
      <c r="I202" s="52" t="str">
        <f>IF(J202="","",(INDEX(Raw!A:A,MATCH(J202+4000,Raw!AB:AB,0))))</f>
        <v/>
      </c>
      <c r="J202" s="59" t="str">
        <f>(IFERROR(IF(LARGE(Raw!AB:AB,A202+COUNTIF(Raw!C:C,"H"))-4000&gt;0,LARGE(Raw!AB:AB,A202+COUNTIF(Raw!C:C,"H"))-4000,""),""))</f>
        <v/>
      </c>
      <c r="L202" s="3" t="str">
        <f t="shared" si="10"/>
        <v/>
      </c>
      <c r="M202" s="52" t="str">
        <f>IF(O202="","",(INDEX(Raw!D:D,MATCH(O202+2000,Raw!AB:AB,0))))</f>
        <v/>
      </c>
      <c r="N202" s="52" t="str">
        <f>IF(O202="","",(INDEX(Raw!A:A,MATCH(O202+2000,Raw!AB:AB,0))))</f>
        <v/>
      </c>
      <c r="O202" s="59" t="str">
        <f>(IFERROR(IF(LARGE(Raw!AB:AB,A202+COUNTIF(Raw!C:C,"H")+COUNTIF(Raw!C:C,"S"))-2000&gt;0,LARGE(Raw!AB:AB,A202+COUNTIF(Raw!C:C,"H")+COUNTIF(Raw!C:C,"S"))-2000,""),""))</f>
        <v/>
      </c>
    </row>
    <row r="203" spans="1:15" x14ac:dyDescent="0.3">
      <c r="A203" s="52">
        <v>200</v>
      </c>
      <c r="B203" s="3" t="str">
        <f t="shared" si="11"/>
        <v/>
      </c>
      <c r="C203" s="52" t="str">
        <f>IF(E203="","",(INDEX(Raw!D:D,MATCH(E203+6000,Raw!AB:AB,0))))</f>
        <v/>
      </c>
      <c r="D203" s="52" t="str">
        <f>IF(E203="","",(INDEX(Raw!A:A,MATCH(E203+6000,Raw!AB:AB,0))))</f>
        <v/>
      </c>
      <c r="E203" s="59" t="str">
        <f>(IFERROR(IF(LARGE(Raw!AB:AB,A203)-6000&gt;0,LARGE(Raw!AB:AB,A203)-6000,""),""))</f>
        <v/>
      </c>
      <c r="G203" s="3" t="str">
        <f t="shared" si="9"/>
        <v/>
      </c>
      <c r="H203" s="52" t="str">
        <f>IF(J203="","",(INDEX(Raw!D:D,MATCH(J203+4000,Raw!AB:AB,0))))</f>
        <v/>
      </c>
      <c r="I203" s="52" t="str">
        <f>IF(J203="","",(INDEX(Raw!A:A,MATCH(J203+4000,Raw!AB:AB,0))))</f>
        <v/>
      </c>
      <c r="J203" s="59" t="str">
        <f>(IFERROR(IF(LARGE(Raw!AB:AB,A203+COUNTIF(Raw!C:C,"H"))-4000&gt;0,LARGE(Raw!AB:AB,A203+COUNTIF(Raw!C:C,"H"))-4000,""),""))</f>
        <v/>
      </c>
      <c r="L203" s="3" t="str">
        <f t="shared" si="10"/>
        <v/>
      </c>
      <c r="M203" s="52" t="str">
        <f>IF(O203="","",(INDEX(Raw!D:D,MATCH(O203+2000,Raw!AB:AB,0))))</f>
        <v/>
      </c>
      <c r="N203" s="52" t="str">
        <f>IF(O203="","",(INDEX(Raw!A:A,MATCH(O203+2000,Raw!AB:AB,0))))</f>
        <v/>
      </c>
      <c r="O203" s="59" t="str">
        <f>(IFERROR(IF(LARGE(Raw!AB:AB,A203+COUNTIF(Raw!C:C,"H")+COUNTIF(Raw!C:C,"S"))-2000&gt;0,LARGE(Raw!AB:AB,A203+COUNTIF(Raw!C:C,"H")+COUNTIF(Raw!C:C,"S"))-2000,""),""))</f>
        <v/>
      </c>
    </row>
    <row r="204" spans="1:15" x14ac:dyDescent="0.3">
      <c r="A204" s="52">
        <v>201</v>
      </c>
      <c r="B204" s="3" t="str">
        <f t="shared" si="11"/>
        <v/>
      </c>
      <c r="C204" s="52" t="str">
        <f>IF(E204="","",(INDEX(Raw!D:D,MATCH(E204+6000,Raw!AB:AB,0))))</f>
        <v/>
      </c>
      <c r="D204" s="52" t="str">
        <f>IF(E204="","",(INDEX(Raw!A:A,MATCH(E204+6000,Raw!AB:AB,0))))</f>
        <v/>
      </c>
      <c r="E204" s="59" t="str">
        <f>(IFERROR(IF(LARGE(Raw!AB:AB,A204)-6000&gt;0,LARGE(Raw!AB:AB,A204)-6000,""),""))</f>
        <v/>
      </c>
      <c r="G204" s="3" t="str">
        <f t="shared" si="9"/>
        <v/>
      </c>
      <c r="H204" s="52" t="str">
        <f>IF(J204="","",(INDEX(Raw!D:D,MATCH(J204+4000,Raw!AB:AB,0))))</f>
        <v/>
      </c>
      <c r="I204" s="52" t="str">
        <f>IF(J204="","",(INDEX(Raw!A:A,MATCH(J204+4000,Raw!AB:AB,0))))</f>
        <v/>
      </c>
      <c r="J204" s="59" t="str">
        <f>(IFERROR(IF(LARGE(Raw!AB:AB,A204+COUNTIF(Raw!C:C,"H"))-4000&gt;0,LARGE(Raw!AB:AB,A204+COUNTIF(Raw!C:C,"H"))-4000,""),""))</f>
        <v/>
      </c>
      <c r="L204" s="3" t="str">
        <f t="shared" si="10"/>
        <v/>
      </c>
      <c r="M204" s="52" t="str">
        <f>IF(O204="","",(INDEX(Raw!D:D,MATCH(O204+2000,Raw!AB:AB,0))))</f>
        <v/>
      </c>
      <c r="N204" s="52" t="str">
        <f>IF(O204="","",(INDEX(Raw!A:A,MATCH(O204+2000,Raw!AB:AB,0))))</f>
        <v/>
      </c>
      <c r="O204" s="59" t="str">
        <f>(IFERROR(IF(LARGE(Raw!AB:AB,A204+COUNTIF(Raw!C:C,"H")+COUNTIF(Raw!C:C,"S"))-2000&gt;0,LARGE(Raw!AB:AB,A204+COUNTIF(Raw!C:C,"H")+COUNTIF(Raw!C:C,"S"))-2000,""),""))</f>
        <v/>
      </c>
    </row>
    <row r="205" spans="1:15" x14ac:dyDescent="0.3">
      <c r="A205" s="52">
        <v>202</v>
      </c>
      <c r="B205" s="3" t="str">
        <f t="shared" si="11"/>
        <v/>
      </c>
      <c r="C205" s="52" t="str">
        <f>IF(E205="","",(INDEX(Raw!D:D,MATCH(E205+6000,Raw!AB:AB,0))))</f>
        <v/>
      </c>
      <c r="D205" s="52" t="str">
        <f>IF(E205="","",(INDEX(Raw!A:A,MATCH(E205+6000,Raw!AB:AB,0))))</f>
        <v/>
      </c>
      <c r="E205" s="59" t="str">
        <f>(IFERROR(IF(LARGE(Raw!AB:AB,A205)-6000&gt;0,LARGE(Raw!AB:AB,A205)-6000,""),""))</f>
        <v/>
      </c>
      <c r="G205" s="3" t="str">
        <f t="shared" si="9"/>
        <v/>
      </c>
      <c r="H205" s="52" t="str">
        <f>IF(J205="","",(INDEX(Raw!D:D,MATCH(J205+4000,Raw!AB:AB,0))))</f>
        <v/>
      </c>
      <c r="I205" s="52" t="str">
        <f>IF(J205="","",(INDEX(Raw!A:A,MATCH(J205+4000,Raw!AB:AB,0))))</f>
        <v/>
      </c>
      <c r="J205" s="59" t="str">
        <f>(IFERROR(IF(LARGE(Raw!AB:AB,A205+COUNTIF(Raw!C:C,"H"))-4000&gt;0,LARGE(Raw!AB:AB,A205+COUNTIF(Raw!C:C,"H"))-4000,""),""))</f>
        <v/>
      </c>
      <c r="L205" s="3" t="str">
        <f t="shared" si="10"/>
        <v/>
      </c>
      <c r="M205" s="52" t="str">
        <f>IF(O205="","",(INDEX(Raw!D:D,MATCH(O205+2000,Raw!AB:AB,0))))</f>
        <v/>
      </c>
      <c r="N205" s="52" t="str">
        <f>IF(O205="","",(INDEX(Raw!A:A,MATCH(O205+2000,Raw!AB:AB,0))))</f>
        <v/>
      </c>
      <c r="O205" s="59" t="str">
        <f>(IFERROR(IF(LARGE(Raw!AB:AB,A205+COUNTIF(Raw!C:C,"H")+COUNTIF(Raw!C:C,"S"))-2000&gt;0,LARGE(Raw!AB:AB,A205+COUNTIF(Raw!C:C,"H")+COUNTIF(Raw!C:C,"S"))-2000,""),""))</f>
        <v/>
      </c>
    </row>
    <row r="206" spans="1:15" x14ac:dyDescent="0.3">
      <c r="A206" s="52">
        <v>203</v>
      </c>
      <c r="B206" s="3" t="str">
        <f t="shared" si="11"/>
        <v/>
      </c>
      <c r="C206" s="52" t="str">
        <f>IF(E206="","",(INDEX(Raw!D:D,MATCH(E206+6000,Raw!AB:AB,0))))</f>
        <v/>
      </c>
      <c r="D206" s="52" t="str">
        <f>IF(E206="","",(INDEX(Raw!A:A,MATCH(E206+6000,Raw!AB:AB,0))))</f>
        <v/>
      </c>
      <c r="E206" s="59" t="str">
        <f>(IFERROR(IF(LARGE(Raw!AB:AB,A206)-6000&gt;0,LARGE(Raw!AB:AB,A206)-6000,""),""))</f>
        <v/>
      </c>
      <c r="G206" s="3" t="str">
        <f t="shared" si="9"/>
        <v/>
      </c>
      <c r="H206" s="52" t="str">
        <f>IF(J206="","",(INDEX(Raw!D:D,MATCH(J206+4000,Raw!AB:AB,0))))</f>
        <v/>
      </c>
      <c r="I206" s="52" t="str">
        <f>IF(J206="","",(INDEX(Raw!A:A,MATCH(J206+4000,Raw!AB:AB,0))))</f>
        <v/>
      </c>
      <c r="J206" s="59" t="str">
        <f>(IFERROR(IF(LARGE(Raw!AB:AB,A206+COUNTIF(Raw!C:C,"H"))-4000&gt;0,LARGE(Raw!AB:AB,A206+COUNTIF(Raw!C:C,"H"))-4000,""),""))</f>
        <v/>
      </c>
      <c r="L206" s="3" t="str">
        <f t="shared" si="10"/>
        <v/>
      </c>
      <c r="M206" s="52" t="str">
        <f>IF(O206="","",(INDEX(Raw!D:D,MATCH(O206+2000,Raw!AB:AB,0))))</f>
        <v/>
      </c>
      <c r="N206" s="52" t="str">
        <f>IF(O206="","",(INDEX(Raw!A:A,MATCH(O206+2000,Raw!AB:AB,0))))</f>
        <v/>
      </c>
      <c r="O206" s="59" t="str">
        <f>(IFERROR(IF(LARGE(Raw!AB:AB,A206+COUNTIF(Raw!C:C,"H")+COUNTIF(Raw!C:C,"S"))-2000&gt;0,LARGE(Raw!AB:AB,A206+COUNTIF(Raw!C:C,"H")+COUNTIF(Raw!C:C,"S"))-2000,""),""))</f>
        <v/>
      </c>
    </row>
    <row r="207" spans="1:15" x14ac:dyDescent="0.3">
      <c r="A207" s="52">
        <v>204</v>
      </c>
      <c r="B207" s="3" t="str">
        <f t="shared" si="11"/>
        <v/>
      </c>
      <c r="C207" s="52" t="str">
        <f>IF(E207="","",(INDEX(Raw!D:D,MATCH(E207+6000,Raw!AB:AB,0))))</f>
        <v/>
      </c>
      <c r="D207" s="52" t="str">
        <f>IF(E207="","",(INDEX(Raw!A:A,MATCH(E207+6000,Raw!AB:AB,0))))</f>
        <v/>
      </c>
      <c r="E207" s="59" t="str">
        <f>(IFERROR(IF(LARGE(Raw!AB:AB,A207)-6000&gt;0,LARGE(Raw!AB:AB,A207)-6000,""),""))</f>
        <v/>
      </c>
      <c r="G207" s="3" t="str">
        <f t="shared" si="9"/>
        <v/>
      </c>
      <c r="H207" s="52" t="str">
        <f>IF(J207="","",(INDEX(Raw!D:D,MATCH(J207+4000,Raw!AB:AB,0))))</f>
        <v/>
      </c>
      <c r="I207" s="52" t="str">
        <f>IF(J207="","",(INDEX(Raw!A:A,MATCH(J207+4000,Raw!AB:AB,0))))</f>
        <v/>
      </c>
      <c r="J207" s="59" t="str">
        <f>(IFERROR(IF(LARGE(Raw!AB:AB,A207+COUNTIF(Raw!C:C,"H"))-4000&gt;0,LARGE(Raw!AB:AB,A207+COUNTIF(Raw!C:C,"H"))-4000,""),""))</f>
        <v/>
      </c>
      <c r="L207" s="3" t="str">
        <f t="shared" si="10"/>
        <v/>
      </c>
      <c r="M207" s="52" t="str">
        <f>IF(O207="","",(INDEX(Raw!D:D,MATCH(O207+2000,Raw!AB:AB,0))))</f>
        <v/>
      </c>
      <c r="N207" s="52" t="str">
        <f>IF(O207="","",(INDEX(Raw!A:A,MATCH(O207+2000,Raw!AB:AB,0))))</f>
        <v/>
      </c>
      <c r="O207" s="59" t="str">
        <f>(IFERROR(IF(LARGE(Raw!AB:AB,A207+COUNTIF(Raw!C:C,"H")+COUNTIF(Raw!C:C,"S"))-2000&gt;0,LARGE(Raw!AB:AB,A207+COUNTIF(Raw!C:C,"H")+COUNTIF(Raw!C:C,"S"))-2000,""),""))</f>
        <v/>
      </c>
    </row>
    <row r="208" spans="1:15" x14ac:dyDescent="0.3">
      <c r="A208" s="52">
        <v>205</v>
      </c>
      <c r="B208" s="3" t="str">
        <f t="shared" si="11"/>
        <v/>
      </c>
      <c r="C208" s="52" t="str">
        <f>IF(E208="","",(INDEX(Raw!D:D,MATCH(E208+6000,Raw!AB:AB,0))))</f>
        <v/>
      </c>
      <c r="D208" s="52" t="str">
        <f>IF(E208="","",(INDEX(Raw!A:A,MATCH(E208+6000,Raw!AB:AB,0))))</f>
        <v/>
      </c>
      <c r="E208" s="59" t="str">
        <f>(IFERROR(IF(LARGE(Raw!AB:AB,A208)-6000&gt;0,LARGE(Raw!AB:AB,A208)-6000,""),""))</f>
        <v/>
      </c>
      <c r="G208" s="3" t="str">
        <f t="shared" si="9"/>
        <v/>
      </c>
      <c r="H208" s="52" t="str">
        <f>IF(J208="","",(INDEX(Raw!D:D,MATCH(J208+4000,Raw!AB:AB,0))))</f>
        <v/>
      </c>
      <c r="I208" s="52" t="str">
        <f>IF(J208="","",(INDEX(Raw!A:A,MATCH(J208+4000,Raw!AB:AB,0))))</f>
        <v/>
      </c>
      <c r="J208" s="59" t="str">
        <f>(IFERROR(IF(LARGE(Raw!AB:AB,A208+COUNTIF(Raw!C:C,"H"))-4000&gt;0,LARGE(Raw!AB:AB,A208+COUNTIF(Raw!C:C,"H"))-4000,""),""))</f>
        <v/>
      </c>
      <c r="L208" s="3" t="str">
        <f t="shared" si="10"/>
        <v/>
      </c>
      <c r="M208" s="52" t="str">
        <f>IF(O208="","",(INDEX(Raw!D:D,MATCH(O208+2000,Raw!AB:AB,0))))</f>
        <v/>
      </c>
      <c r="N208" s="52" t="str">
        <f>IF(O208="","",(INDEX(Raw!A:A,MATCH(O208+2000,Raw!AB:AB,0))))</f>
        <v/>
      </c>
      <c r="O208" s="59" t="str">
        <f>(IFERROR(IF(LARGE(Raw!AB:AB,A208+COUNTIF(Raw!C:C,"H")+COUNTIF(Raw!C:C,"S"))-2000&gt;0,LARGE(Raw!AB:AB,A208+COUNTIF(Raw!C:C,"H")+COUNTIF(Raw!C:C,"S"))-2000,""),""))</f>
        <v/>
      </c>
    </row>
    <row r="209" spans="1:15" x14ac:dyDescent="0.3">
      <c r="A209" s="52">
        <v>206</v>
      </c>
      <c r="B209" s="3" t="str">
        <f t="shared" si="11"/>
        <v/>
      </c>
      <c r="C209" s="52" t="str">
        <f>IF(E209="","",(INDEX(Raw!D:D,MATCH(E209+6000,Raw!AB:AB,0))))</f>
        <v/>
      </c>
      <c r="D209" s="52" t="str">
        <f>IF(E209="","",(INDEX(Raw!A:A,MATCH(E209+6000,Raw!AB:AB,0))))</f>
        <v/>
      </c>
      <c r="E209" s="59" t="str">
        <f>(IFERROR(IF(LARGE(Raw!AB:AB,A209)-6000&gt;0,LARGE(Raw!AB:AB,A209)-6000,""),""))</f>
        <v/>
      </c>
      <c r="G209" s="3" t="str">
        <f t="shared" si="9"/>
        <v/>
      </c>
      <c r="H209" s="52" t="str">
        <f>IF(J209="","",(INDEX(Raw!D:D,MATCH(J209+4000,Raw!AB:AB,0))))</f>
        <v/>
      </c>
      <c r="I209" s="52" t="str">
        <f>IF(J209="","",(INDEX(Raw!A:A,MATCH(J209+4000,Raw!AB:AB,0))))</f>
        <v/>
      </c>
      <c r="J209" s="59" t="str">
        <f>(IFERROR(IF(LARGE(Raw!AB:AB,A209+COUNTIF(Raw!C:C,"H"))-4000&gt;0,LARGE(Raw!AB:AB,A209+COUNTIF(Raw!C:C,"H"))-4000,""),""))</f>
        <v/>
      </c>
      <c r="L209" s="3" t="str">
        <f t="shared" si="10"/>
        <v/>
      </c>
      <c r="M209" s="52" t="str">
        <f>IF(O209="","",(INDEX(Raw!D:D,MATCH(O209+2000,Raw!AB:AB,0))))</f>
        <v/>
      </c>
      <c r="N209" s="52" t="str">
        <f>IF(O209="","",(INDEX(Raw!A:A,MATCH(O209+2000,Raw!AB:AB,0))))</f>
        <v/>
      </c>
      <c r="O209" s="59" t="str">
        <f>(IFERROR(IF(LARGE(Raw!AB:AB,A209+COUNTIF(Raw!C:C,"H")+COUNTIF(Raw!C:C,"S"))-2000&gt;0,LARGE(Raw!AB:AB,A209+COUNTIF(Raw!C:C,"H")+COUNTIF(Raw!C:C,"S"))-2000,""),""))</f>
        <v/>
      </c>
    </row>
    <row r="210" spans="1:15" x14ac:dyDescent="0.3">
      <c r="A210" s="52">
        <v>207</v>
      </c>
      <c r="B210" s="3" t="str">
        <f t="shared" si="11"/>
        <v/>
      </c>
      <c r="C210" s="52" t="str">
        <f>IF(E210="","",(INDEX(Raw!D:D,MATCH(E210+6000,Raw!AB:AB,0))))</f>
        <v/>
      </c>
      <c r="D210" s="52" t="str">
        <f>IF(E210="","",(INDEX(Raw!A:A,MATCH(E210+6000,Raw!AB:AB,0))))</f>
        <v/>
      </c>
      <c r="E210" s="59" t="str">
        <f>(IFERROR(IF(LARGE(Raw!AB:AB,A210)-6000&gt;0,LARGE(Raw!AB:AB,A210)-6000,""),""))</f>
        <v/>
      </c>
      <c r="G210" s="3" t="str">
        <f t="shared" si="9"/>
        <v/>
      </c>
      <c r="H210" s="52" t="str">
        <f>IF(J210="","",(INDEX(Raw!D:D,MATCH(J210+4000,Raw!AB:AB,0))))</f>
        <v/>
      </c>
      <c r="I210" s="52" t="str">
        <f>IF(J210="","",(INDEX(Raw!A:A,MATCH(J210+4000,Raw!AB:AB,0))))</f>
        <v/>
      </c>
      <c r="J210" s="59" t="str">
        <f>(IFERROR(IF(LARGE(Raw!AB:AB,A210+COUNTIF(Raw!C:C,"H"))-4000&gt;0,LARGE(Raw!AB:AB,A210+COUNTIF(Raw!C:C,"H"))-4000,""),""))</f>
        <v/>
      </c>
      <c r="L210" s="3" t="str">
        <f t="shared" si="10"/>
        <v/>
      </c>
      <c r="M210" s="52" t="str">
        <f>IF(O210="","",(INDEX(Raw!D:D,MATCH(O210+2000,Raw!AB:AB,0))))</f>
        <v/>
      </c>
      <c r="N210" s="52" t="str">
        <f>IF(O210="","",(INDEX(Raw!A:A,MATCH(O210+2000,Raw!AB:AB,0))))</f>
        <v/>
      </c>
      <c r="O210" s="59" t="str">
        <f>(IFERROR(IF(LARGE(Raw!AB:AB,A210+COUNTIF(Raw!C:C,"H")+COUNTIF(Raw!C:C,"S"))-2000&gt;0,LARGE(Raw!AB:AB,A210+COUNTIF(Raw!C:C,"H")+COUNTIF(Raw!C:C,"S"))-2000,""),""))</f>
        <v/>
      </c>
    </row>
    <row r="211" spans="1:15" x14ac:dyDescent="0.3">
      <c r="A211" s="52">
        <v>208</v>
      </c>
      <c r="B211" s="3" t="str">
        <f t="shared" si="11"/>
        <v/>
      </c>
      <c r="C211" s="52" t="str">
        <f>IF(E211="","",(INDEX(Raw!D:D,MATCH(E211+6000,Raw!AB:AB,0))))</f>
        <v/>
      </c>
      <c r="D211" s="52" t="str">
        <f>IF(E211="","",(INDEX(Raw!A:A,MATCH(E211+6000,Raw!AB:AB,0))))</f>
        <v/>
      </c>
      <c r="E211" s="59" t="str">
        <f>(IFERROR(IF(LARGE(Raw!AB:AB,A211)-6000&gt;0,LARGE(Raw!AB:AB,A211)-6000,""),""))</f>
        <v/>
      </c>
      <c r="G211" s="3" t="str">
        <f t="shared" si="9"/>
        <v/>
      </c>
      <c r="H211" s="52" t="str">
        <f>IF(J211="","",(INDEX(Raw!D:D,MATCH(J211+4000,Raw!AB:AB,0))))</f>
        <v/>
      </c>
      <c r="I211" s="52" t="str">
        <f>IF(J211="","",(INDEX(Raw!A:A,MATCH(J211+4000,Raw!AB:AB,0))))</f>
        <v/>
      </c>
      <c r="J211" s="59" t="str">
        <f>(IFERROR(IF(LARGE(Raw!AB:AB,A211+COUNTIF(Raw!C:C,"H"))-4000&gt;0,LARGE(Raw!AB:AB,A211+COUNTIF(Raw!C:C,"H"))-4000,""),""))</f>
        <v/>
      </c>
      <c r="L211" s="3" t="str">
        <f t="shared" si="10"/>
        <v/>
      </c>
      <c r="M211" s="52" t="str">
        <f>IF(O211="","",(INDEX(Raw!D:D,MATCH(O211+2000,Raw!AB:AB,0))))</f>
        <v/>
      </c>
      <c r="N211" s="52" t="str">
        <f>IF(O211="","",(INDEX(Raw!A:A,MATCH(O211+2000,Raw!AB:AB,0))))</f>
        <v/>
      </c>
      <c r="O211" s="59" t="str">
        <f>(IFERROR(IF(LARGE(Raw!AB:AB,A211+COUNTIF(Raw!C:C,"H")+COUNTIF(Raw!C:C,"S"))-2000&gt;0,LARGE(Raw!AB:AB,A211+COUNTIF(Raw!C:C,"H")+COUNTIF(Raw!C:C,"S"))-2000,""),""))</f>
        <v/>
      </c>
    </row>
    <row r="212" spans="1:15" x14ac:dyDescent="0.3">
      <c r="A212" s="52">
        <v>209</v>
      </c>
      <c r="B212" s="3" t="str">
        <f t="shared" si="11"/>
        <v/>
      </c>
      <c r="C212" s="52" t="str">
        <f>IF(E212="","",(INDEX(Raw!D:D,MATCH(E212+6000,Raw!AB:AB,0))))</f>
        <v/>
      </c>
      <c r="D212" s="52" t="str">
        <f>IF(E212="","",(INDEX(Raw!A:A,MATCH(E212+6000,Raw!AB:AB,0))))</f>
        <v/>
      </c>
      <c r="E212" s="59" t="str">
        <f>(IFERROR(IF(LARGE(Raw!AB:AB,A212)-6000&gt;0,LARGE(Raw!AB:AB,A212)-6000,""),""))</f>
        <v/>
      </c>
      <c r="G212" s="3" t="str">
        <f t="shared" si="9"/>
        <v/>
      </c>
      <c r="H212" s="52" t="str">
        <f>IF(J212="","",(INDEX(Raw!D:D,MATCH(J212+4000,Raw!AB:AB,0))))</f>
        <v/>
      </c>
      <c r="I212" s="52" t="str">
        <f>IF(J212="","",(INDEX(Raw!A:A,MATCH(J212+4000,Raw!AB:AB,0))))</f>
        <v/>
      </c>
      <c r="J212" s="59" t="str">
        <f>(IFERROR(IF(LARGE(Raw!AB:AB,A212+COUNTIF(Raw!C:C,"H"))-4000&gt;0,LARGE(Raw!AB:AB,A212+COUNTIF(Raw!C:C,"H"))-4000,""),""))</f>
        <v/>
      </c>
      <c r="L212" s="3" t="str">
        <f t="shared" si="10"/>
        <v/>
      </c>
      <c r="M212" s="52" t="str">
        <f>IF(O212="","",(INDEX(Raw!D:D,MATCH(O212+2000,Raw!AB:AB,0))))</f>
        <v/>
      </c>
      <c r="N212" s="52" t="str">
        <f>IF(O212="","",(INDEX(Raw!A:A,MATCH(O212+2000,Raw!AB:AB,0))))</f>
        <v/>
      </c>
      <c r="O212" s="59" t="str">
        <f>(IFERROR(IF(LARGE(Raw!AB:AB,A212+COUNTIF(Raw!C:C,"H")+COUNTIF(Raw!C:C,"S"))-2000&gt;0,LARGE(Raw!AB:AB,A212+COUNTIF(Raw!C:C,"H")+COUNTIF(Raw!C:C,"S"))-2000,""),""))</f>
        <v/>
      </c>
    </row>
    <row r="213" spans="1:15" x14ac:dyDescent="0.3">
      <c r="A213" s="52">
        <v>210</v>
      </c>
      <c r="B213" s="3" t="str">
        <f t="shared" si="11"/>
        <v/>
      </c>
      <c r="C213" s="52" t="str">
        <f>IF(E213="","",(INDEX(Raw!D:D,MATCH(E213+6000,Raw!AB:AB,0))))</f>
        <v/>
      </c>
      <c r="D213" s="52" t="str">
        <f>IF(E213="","",(INDEX(Raw!A:A,MATCH(E213+6000,Raw!AB:AB,0))))</f>
        <v/>
      </c>
      <c r="E213" s="59" t="str">
        <f>(IFERROR(IF(LARGE(Raw!AB:AB,A213)-6000&gt;0,LARGE(Raw!AB:AB,A213)-6000,""),""))</f>
        <v/>
      </c>
      <c r="G213" s="3" t="str">
        <f t="shared" si="9"/>
        <v/>
      </c>
      <c r="H213" s="52" t="str">
        <f>IF(J213="","",(INDEX(Raw!D:D,MATCH(J213+4000,Raw!AB:AB,0))))</f>
        <v/>
      </c>
      <c r="I213" s="52" t="str">
        <f>IF(J213="","",(INDEX(Raw!A:A,MATCH(J213+4000,Raw!AB:AB,0))))</f>
        <v/>
      </c>
      <c r="J213" s="59" t="str">
        <f>(IFERROR(IF(LARGE(Raw!AB:AB,A213+COUNTIF(Raw!C:C,"H"))-4000&gt;0,LARGE(Raw!AB:AB,A213+COUNTIF(Raw!C:C,"H"))-4000,""),""))</f>
        <v/>
      </c>
      <c r="L213" s="3" t="str">
        <f t="shared" si="10"/>
        <v/>
      </c>
      <c r="M213" s="52" t="str">
        <f>IF(O213="","",(INDEX(Raw!D:D,MATCH(O213+2000,Raw!AB:AB,0))))</f>
        <v/>
      </c>
      <c r="N213" s="52" t="str">
        <f>IF(O213="","",(INDEX(Raw!A:A,MATCH(O213+2000,Raw!AB:AB,0))))</f>
        <v/>
      </c>
      <c r="O213" s="59" t="str">
        <f>(IFERROR(IF(LARGE(Raw!AB:AB,A213+COUNTIF(Raw!C:C,"H")+COUNTIF(Raw!C:C,"S"))-2000&gt;0,LARGE(Raw!AB:AB,A213+COUNTIF(Raw!C:C,"H")+COUNTIF(Raw!C:C,"S"))-2000,""),""))</f>
        <v/>
      </c>
    </row>
    <row r="214" spans="1:15" x14ac:dyDescent="0.3">
      <c r="A214" s="52">
        <v>211</v>
      </c>
      <c r="B214" s="3" t="str">
        <f t="shared" si="11"/>
        <v/>
      </c>
      <c r="C214" s="52" t="str">
        <f>IF(E214="","",(INDEX(Raw!D:D,MATCH(E214+6000,Raw!AB:AB,0))))</f>
        <v/>
      </c>
      <c r="D214" s="52" t="str">
        <f>IF(E214="","",(INDEX(Raw!A:A,MATCH(E214+6000,Raw!AB:AB,0))))</f>
        <v/>
      </c>
      <c r="E214" s="59" t="str">
        <f>(IFERROR(IF(LARGE(Raw!AB:AB,A214)-6000&gt;0,LARGE(Raw!AB:AB,A214)-6000,""),""))</f>
        <v/>
      </c>
      <c r="G214" s="3" t="str">
        <f t="shared" si="9"/>
        <v/>
      </c>
      <c r="H214" s="52" t="str">
        <f>IF(J214="","",(INDEX(Raw!D:D,MATCH(J214+4000,Raw!AB:AB,0))))</f>
        <v/>
      </c>
      <c r="I214" s="52" t="str">
        <f>IF(J214="","",(INDEX(Raw!A:A,MATCH(J214+4000,Raw!AB:AB,0))))</f>
        <v/>
      </c>
      <c r="J214" s="59" t="str">
        <f>(IFERROR(IF(LARGE(Raw!AB:AB,A214+COUNTIF(Raw!C:C,"H"))-4000&gt;0,LARGE(Raw!AB:AB,A214+COUNTIF(Raw!C:C,"H"))-4000,""),""))</f>
        <v/>
      </c>
      <c r="L214" s="3" t="str">
        <f t="shared" si="10"/>
        <v/>
      </c>
      <c r="M214" s="52" t="str">
        <f>IF(O214="","",(INDEX(Raw!D:D,MATCH(O214+2000,Raw!AB:AB,0))))</f>
        <v/>
      </c>
      <c r="N214" s="52" t="str">
        <f>IF(O214="","",(INDEX(Raw!A:A,MATCH(O214+2000,Raw!AB:AB,0))))</f>
        <v/>
      </c>
      <c r="O214" s="59" t="str">
        <f>(IFERROR(IF(LARGE(Raw!AB:AB,A214+COUNTIF(Raw!C:C,"H")+COUNTIF(Raw!C:C,"S"))-2000&gt;0,LARGE(Raw!AB:AB,A214+COUNTIF(Raw!C:C,"H")+COUNTIF(Raw!C:C,"S"))-2000,""),""))</f>
        <v/>
      </c>
    </row>
    <row r="215" spans="1:15" x14ac:dyDescent="0.3">
      <c r="A215" s="52">
        <v>212</v>
      </c>
      <c r="B215" s="3" t="str">
        <f t="shared" si="11"/>
        <v/>
      </c>
      <c r="C215" s="52" t="str">
        <f>IF(E215="","",(INDEX(Raw!D:D,MATCH(E215+6000,Raw!AB:AB,0))))</f>
        <v/>
      </c>
      <c r="D215" s="52" t="str">
        <f>IF(E215="","",(INDEX(Raw!A:A,MATCH(E215+6000,Raw!AB:AB,0))))</f>
        <v/>
      </c>
      <c r="E215" s="59" t="str">
        <f>(IFERROR(IF(LARGE(Raw!AB:AB,A215)-6000&gt;0,LARGE(Raw!AB:AB,A215)-6000,""),""))</f>
        <v/>
      </c>
      <c r="G215" s="3" t="str">
        <f t="shared" si="9"/>
        <v/>
      </c>
      <c r="H215" s="52" t="str">
        <f>IF(J215="","",(INDEX(Raw!D:D,MATCH(J215+4000,Raw!AB:AB,0))))</f>
        <v/>
      </c>
      <c r="I215" s="52" t="str">
        <f>IF(J215="","",(INDEX(Raw!A:A,MATCH(J215+4000,Raw!AB:AB,0))))</f>
        <v/>
      </c>
      <c r="J215" s="59" t="str">
        <f>(IFERROR(IF(LARGE(Raw!AB:AB,A215+COUNTIF(Raw!C:C,"H"))-4000&gt;0,LARGE(Raw!AB:AB,A215+COUNTIF(Raw!C:C,"H"))-4000,""),""))</f>
        <v/>
      </c>
      <c r="L215" s="3" t="str">
        <f t="shared" si="10"/>
        <v/>
      </c>
      <c r="M215" s="52" t="str">
        <f>IF(O215="","",(INDEX(Raw!D:D,MATCH(O215+2000,Raw!AB:AB,0))))</f>
        <v/>
      </c>
      <c r="N215" s="52" t="str">
        <f>IF(O215="","",(INDEX(Raw!A:A,MATCH(O215+2000,Raw!AB:AB,0))))</f>
        <v/>
      </c>
      <c r="O215" s="59" t="str">
        <f>(IFERROR(IF(LARGE(Raw!AB:AB,A215+COUNTIF(Raw!C:C,"H")+COUNTIF(Raw!C:C,"S"))-2000&gt;0,LARGE(Raw!AB:AB,A215+COUNTIF(Raw!C:C,"H")+COUNTIF(Raw!C:C,"S"))-2000,""),""))</f>
        <v/>
      </c>
    </row>
    <row r="216" spans="1:15" x14ac:dyDescent="0.3">
      <c r="A216" s="52">
        <v>213</v>
      </c>
      <c r="B216" s="3" t="str">
        <f t="shared" si="11"/>
        <v/>
      </c>
      <c r="C216" s="52" t="str">
        <f>IF(E216="","",(INDEX(Raw!D:D,MATCH(E216+6000,Raw!AB:AB,0))))</f>
        <v/>
      </c>
      <c r="D216" s="52" t="str">
        <f>IF(E216="","",(INDEX(Raw!A:A,MATCH(E216+6000,Raw!AB:AB,0))))</f>
        <v/>
      </c>
      <c r="E216" s="59" t="str">
        <f>(IFERROR(IF(LARGE(Raw!AB:AB,A216)-6000&gt;0,LARGE(Raw!AB:AB,A216)-6000,""),""))</f>
        <v/>
      </c>
      <c r="G216" s="3" t="str">
        <f t="shared" si="9"/>
        <v/>
      </c>
      <c r="H216" s="52" t="str">
        <f>IF(J216="","",(INDEX(Raw!D:D,MATCH(J216+4000,Raw!AB:AB,0))))</f>
        <v/>
      </c>
      <c r="I216" s="52" t="str">
        <f>IF(J216="","",(INDEX(Raw!A:A,MATCH(J216+4000,Raw!AB:AB,0))))</f>
        <v/>
      </c>
      <c r="J216" s="59" t="str">
        <f>(IFERROR(IF(LARGE(Raw!AB:AB,A216+COUNTIF(Raw!C:C,"H"))-4000&gt;0,LARGE(Raw!AB:AB,A216+COUNTIF(Raw!C:C,"H"))-4000,""),""))</f>
        <v/>
      </c>
      <c r="L216" s="3" t="str">
        <f t="shared" si="10"/>
        <v/>
      </c>
      <c r="M216" s="52" t="str">
        <f>IF(O216="","",(INDEX(Raw!D:D,MATCH(O216+2000,Raw!AB:AB,0))))</f>
        <v/>
      </c>
      <c r="N216" s="52" t="str">
        <f>IF(O216="","",(INDEX(Raw!A:A,MATCH(O216+2000,Raw!AB:AB,0))))</f>
        <v/>
      </c>
      <c r="O216" s="59" t="str">
        <f>(IFERROR(IF(LARGE(Raw!AB:AB,A216+COUNTIF(Raw!C:C,"H")+COUNTIF(Raw!C:C,"S"))-2000&gt;0,LARGE(Raw!AB:AB,A216+COUNTIF(Raw!C:C,"H")+COUNTIF(Raw!C:C,"S"))-2000,""),""))</f>
        <v/>
      </c>
    </row>
    <row r="217" spans="1:15" x14ac:dyDescent="0.3">
      <c r="A217" s="52">
        <v>214</v>
      </c>
      <c r="B217" s="3" t="str">
        <f t="shared" si="11"/>
        <v/>
      </c>
      <c r="C217" s="52" t="str">
        <f>IF(E217="","",(INDEX(Raw!D:D,MATCH(E217+6000,Raw!AB:AB,0))))</f>
        <v/>
      </c>
      <c r="D217" s="52" t="str">
        <f>IF(E217="","",(INDEX(Raw!A:A,MATCH(E217+6000,Raw!AB:AB,0))))</f>
        <v/>
      </c>
      <c r="E217" s="59" t="str">
        <f>(IFERROR(IF(LARGE(Raw!AB:AB,A217)-6000&gt;0,LARGE(Raw!AB:AB,A217)-6000,""),""))</f>
        <v/>
      </c>
      <c r="G217" s="3" t="str">
        <f t="shared" si="9"/>
        <v/>
      </c>
      <c r="H217" s="52" t="str">
        <f>IF(J217="","",(INDEX(Raw!D:D,MATCH(J217+4000,Raw!AB:AB,0))))</f>
        <v/>
      </c>
      <c r="I217" s="52" t="str">
        <f>IF(J217="","",(INDEX(Raw!A:A,MATCH(J217+4000,Raw!AB:AB,0))))</f>
        <v/>
      </c>
      <c r="J217" s="59" t="str">
        <f>(IFERROR(IF(LARGE(Raw!AB:AB,A217+COUNTIF(Raw!C:C,"H"))-4000&gt;0,LARGE(Raw!AB:AB,A217+COUNTIF(Raw!C:C,"H"))-4000,""),""))</f>
        <v/>
      </c>
      <c r="L217" s="3" t="str">
        <f t="shared" si="10"/>
        <v/>
      </c>
      <c r="M217" s="52" t="str">
        <f>IF(O217="","",(INDEX(Raw!D:D,MATCH(O217+2000,Raw!AB:AB,0))))</f>
        <v/>
      </c>
      <c r="N217" s="52" t="str">
        <f>IF(O217="","",(INDEX(Raw!A:A,MATCH(O217+2000,Raw!AB:AB,0))))</f>
        <v/>
      </c>
      <c r="O217" s="59" t="str">
        <f>(IFERROR(IF(LARGE(Raw!AB:AB,A217+COUNTIF(Raw!C:C,"H")+COUNTIF(Raw!C:C,"S"))-2000&gt;0,LARGE(Raw!AB:AB,A217+COUNTIF(Raw!C:C,"H")+COUNTIF(Raw!C:C,"S"))-2000,""),""))</f>
        <v/>
      </c>
    </row>
    <row r="218" spans="1:15" x14ac:dyDescent="0.3">
      <c r="A218" s="52">
        <v>215</v>
      </c>
      <c r="B218" s="3" t="str">
        <f t="shared" si="11"/>
        <v/>
      </c>
      <c r="C218" s="52" t="str">
        <f>IF(E218="","",(INDEX(Raw!D:D,MATCH(E218+6000,Raw!AB:AB,0))))</f>
        <v/>
      </c>
      <c r="D218" s="52" t="str">
        <f>IF(E218="","",(INDEX(Raw!A:A,MATCH(E218+6000,Raw!AB:AB,0))))</f>
        <v/>
      </c>
      <c r="E218" s="59" t="str">
        <f>(IFERROR(IF(LARGE(Raw!AB:AB,A218)-6000&gt;0,LARGE(Raw!AB:AB,A218)-6000,""),""))</f>
        <v/>
      </c>
      <c r="G218" s="3" t="str">
        <f t="shared" si="9"/>
        <v/>
      </c>
      <c r="H218" s="52" t="str">
        <f>IF(J218="","",(INDEX(Raw!D:D,MATCH(J218+4000,Raw!AB:AB,0))))</f>
        <v/>
      </c>
      <c r="I218" s="52" t="str">
        <f>IF(J218="","",(INDEX(Raw!A:A,MATCH(J218+4000,Raw!AB:AB,0))))</f>
        <v/>
      </c>
      <c r="J218" s="59" t="str">
        <f>(IFERROR(IF(LARGE(Raw!AB:AB,A218+COUNTIF(Raw!C:C,"H"))-4000&gt;0,LARGE(Raw!AB:AB,A218+COUNTIF(Raw!C:C,"H"))-4000,""),""))</f>
        <v/>
      </c>
      <c r="L218" s="3" t="str">
        <f t="shared" si="10"/>
        <v/>
      </c>
      <c r="M218" s="52" t="str">
        <f>IF(O218="","",(INDEX(Raw!D:D,MATCH(O218+2000,Raw!AB:AB,0))))</f>
        <v/>
      </c>
      <c r="N218" s="52" t="str">
        <f>IF(O218="","",(INDEX(Raw!A:A,MATCH(O218+2000,Raw!AB:AB,0))))</f>
        <v/>
      </c>
      <c r="O218" s="59" t="str">
        <f>(IFERROR(IF(LARGE(Raw!AB:AB,A218+COUNTIF(Raw!C:C,"H")+COUNTIF(Raw!C:C,"S"))-2000&gt;0,LARGE(Raw!AB:AB,A218+COUNTIF(Raw!C:C,"H")+COUNTIF(Raw!C:C,"S"))-2000,""),""))</f>
        <v/>
      </c>
    </row>
    <row r="219" spans="1:15" x14ac:dyDescent="0.3">
      <c r="A219" s="52">
        <v>216</v>
      </c>
      <c r="B219" s="3" t="str">
        <f t="shared" si="11"/>
        <v/>
      </c>
      <c r="C219" s="52" t="str">
        <f>IF(E219="","",(INDEX(Raw!D:D,MATCH(E219+6000,Raw!AB:AB,0))))</f>
        <v/>
      </c>
      <c r="D219" s="52" t="str">
        <f>IF(E219="","",(INDEX(Raw!A:A,MATCH(E219+6000,Raw!AB:AB,0))))</f>
        <v/>
      </c>
      <c r="E219" s="59" t="str">
        <f>(IFERROR(IF(LARGE(Raw!AB:AB,A219)-6000&gt;0,LARGE(Raw!AB:AB,A219)-6000,""),""))</f>
        <v/>
      </c>
      <c r="G219" s="3" t="str">
        <f t="shared" si="9"/>
        <v/>
      </c>
      <c r="H219" s="52" t="str">
        <f>IF(J219="","",(INDEX(Raw!D:D,MATCH(J219+4000,Raw!AB:AB,0))))</f>
        <v/>
      </c>
      <c r="I219" s="52" t="str">
        <f>IF(J219="","",(INDEX(Raw!A:A,MATCH(J219+4000,Raw!AB:AB,0))))</f>
        <v/>
      </c>
      <c r="J219" s="59" t="str">
        <f>(IFERROR(IF(LARGE(Raw!AB:AB,A219+COUNTIF(Raw!C:C,"H"))-4000&gt;0,LARGE(Raw!AB:AB,A219+COUNTIF(Raw!C:C,"H"))-4000,""),""))</f>
        <v/>
      </c>
      <c r="L219" s="3" t="str">
        <f t="shared" si="10"/>
        <v/>
      </c>
      <c r="M219" s="52" t="str">
        <f>IF(O219="","",(INDEX(Raw!D:D,MATCH(O219+2000,Raw!AB:AB,0))))</f>
        <v/>
      </c>
      <c r="N219" s="52" t="str">
        <f>IF(O219="","",(INDEX(Raw!A:A,MATCH(O219+2000,Raw!AB:AB,0))))</f>
        <v/>
      </c>
      <c r="O219" s="59" t="str">
        <f>(IFERROR(IF(LARGE(Raw!AB:AB,A219+COUNTIF(Raw!C:C,"H")+COUNTIF(Raw!C:C,"S"))-2000&gt;0,LARGE(Raw!AB:AB,A219+COUNTIF(Raw!C:C,"H")+COUNTIF(Raw!C:C,"S"))-2000,""),""))</f>
        <v/>
      </c>
    </row>
    <row r="220" spans="1:15" x14ac:dyDescent="0.3">
      <c r="A220" s="52">
        <v>217</v>
      </c>
      <c r="B220" s="3" t="str">
        <f t="shared" si="11"/>
        <v/>
      </c>
      <c r="C220" s="52" t="str">
        <f>IF(E220="","",(INDEX(Raw!D:D,MATCH(E220+6000,Raw!AB:AB,0))))</f>
        <v/>
      </c>
      <c r="D220" s="52" t="str">
        <f>IF(E220="","",(INDEX(Raw!A:A,MATCH(E220+6000,Raw!AB:AB,0))))</f>
        <v/>
      </c>
      <c r="E220" s="59" t="str">
        <f>(IFERROR(IF(LARGE(Raw!AB:AB,A220)-6000&gt;0,LARGE(Raw!AB:AB,A220)-6000,""),""))</f>
        <v/>
      </c>
      <c r="G220" s="3" t="str">
        <f t="shared" si="9"/>
        <v/>
      </c>
      <c r="H220" s="52" t="str">
        <f>IF(J220="","",(INDEX(Raw!D:D,MATCH(J220+4000,Raw!AB:AB,0))))</f>
        <v/>
      </c>
      <c r="I220" s="52" t="str">
        <f>IF(J220="","",(INDEX(Raw!A:A,MATCH(J220+4000,Raw!AB:AB,0))))</f>
        <v/>
      </c>
      <c r="J220" s="59" t="str">
        <f>(IFERROR(IF(LARGE(Raw!AB:AB,A220+COUNTIF(Raw!C:C,"H"))-4000&gt;0,LARGE(Raw!AB:AB,A220+COUNTIF(Raw!C:C,"H"))-4000,""),""))</f>
        <v/>
      </c>
      <c r="L220" s="3" t="str">
        <f t="shared" si="10"/>
        <v/>
      </c>
      <c r="M220" s="52" t="str">
        <f>IF(O220="","",(INDEX(Raw!D:D,MATCH(O220+2000,Raw!AB:AB,0))))</f>
        <v/>
      </c>
      <c r="N220" s="52" t="str">
        <f>IF(O220="","",(INDEX(Raw!A:A,MATCH(O220+2000,Raw!AB:AB,0))))</f>
        <v/>
      </c>
      <c r="O220" s="59" t="str">
        <f>(IFERROR(IF(LARGE(Raw!AB:AB,A220+COUNTIF(Raw!C:C,"H")+COUNTIF(Raw!C:C,"S"))-2000&gt;0,LARGE(Raw!AB:AB,A220+COUNTIF(Raw!C:C,"H")+COUNTIF(Raw!C:C,"S"))-2000,""),""))</f>
        <v/>
      </c>
    </row>
    <row r="221" spans="1:15" x14ac:dyDescent="0.3">
      <c r="A221" s="52">
        <v>218</v>
      </c>
      <c r="B221" s="3" t="str">
        <f t="shared" si="11"/>
        <v/>
      </c>
      <c r="C221" s="52" t="str">
        <f>IF(E221="","",(INDEX(Raw!D:D,MATCH(E221+6000,Raw!AB:AB,0))))</f>
        <v/>
      </c>
      <c r="D221" s="52" t="str">
        <f>IF(E221="","",(INDEX(Raw!A:A,MATCH(E221+6000,Raw!AB:AB,0))))</f>
        <v/>
      </c>
      <c r="E221" s="59" t="str">
        <f>(IFERROR(IF(LARGE(Raw!AB:AB,A221)-6000&gt;0,LARGE(Raw!AB:AB,A221)-6000,""),""))</f>
        <v/>
      </c>
      <c r="G221" s="3" t="str">
        <f t="shared" si="9"/>
        <v/>
      </c>
      <c r="H221" s="52" t="str">
        <f>IF(J221="","",(INDEX(Raw!D:D,MATCH(J221+4000,Raw!AB:AB,0))))</f>
        <v/>
      </c>
      <c r="I221" s="52" t="str">
        <f>IF(J221="","",(INDEX(Raw!A:A,MATCH(J221+4000,Raw!AB:AB,0))))</f>
        <v/>
      </c>
      <c r="J221" s="59" t="str">
        <f>(IFERROR(IF(LARGE(Raw!AB:AB,A221+COUNTIF(Raw!C:C,"H"))-4000&gt;0,LARGE(Raw!AB:AB,A221+COUNTIF(Raw!C:C,"H"))-4000,""),""))</f>
        <v/>
      </c>
      <c r="L221" s="3" t="str">
        <f t="shared" si="10"/>
        <v/>
      </c>
      <c r="M221" s="52" t="str">
        <f>IF(O221="","",(INDEX(Raw!D:D,MATCH(O221+2000,Raw!AB:AB,0))))</f>
        <v/>
      </c>
      <c r="N221" s="52" t="str">
        <f>IF(O221="","",(INDEX(Raw!A:A,MATCH(O221+2000,Raw!AB:AB,0))))</f>
        <v/>
      </c>
      <c r="O221" s="59" t="str">
        <f>(IFERROR(IF(LARGE(Raw!AB:AB,A221+COUNTIF(Raw!C:C,"H")+COUNTIF(Raw!C:C,"S"))-2000&gt;0,LARGE(Raw!AB:AB,A221+COUNTIF(Raw!C:C,"H")+COUNTIF(Raw!C:C,"S"))-2000,""),""))</f>
        <v/>
      </c>
    </row>
    <row r="222" spans="1:15" x14ac:dyDescent="0.3">
      <c r="A222" s="52">
        <v>219</v>
      </c>
      <c r="B222" s="3" t="str">
        <f t="shared" si="11"/>
        <v/>
      </c>
      <c r="C222" s="52" t="str">
        <f>IF(E222="","",(INDEX(Raw!D:D,MATCH(E222+6000,Raw!AB:AB,0))))</f>
        <v/>
      </c>
      <c r="D222" s="52" t="str">
        <f>IF(E222="","",(INDEX(Raw!A:A,MATCH(E222+6000,Raw!AB:AB,0))))</f>
        <v/>
      </c>
      <c r="E222" s="59" t="str">
        <f>(IFERROR(IF(LARGE(Raw!AB:AB,A222)-6000&gt;0,LARGE(Raw!AB:AB,A222)-6000,""),""))</f>
        <v/>
      </c>
      <c r="G222" s="3" t="str">
        <f t="shared" si="9"/>
        <v/>
      </c>
      <c r="H222" s="52" t="str">
        <f>IF(J222="","",(INDEX(Raw!D:D,MATCH(J222+4000,Raw!AB:AB,0))))</f>
        <v/>
      </c>
      <c r="I222" s="52" t="str">
        <f>IF(J222="","",(INDEX(Raw!A:A,MATCH(J222+4000,Raw!AB:AB,0))))</f>
        <v/>
      </c>
      <c r="J222" s="59" t="str">
        <f>(IFERROR(IF(LARGE(Raw!AB:AB,A222+COUNTIF(Raw!C:C,"H"))-4000&gt;0,LARGE(Raw!AB:AB,A222+COUNTIF(Raw!C:C,"H"))-4000,""),""))</f>
        <v/>
      </c>
      <c r="L222" s="3" t="str">
        <f t="shared" si="10"/>
        <v/>
      </c>
      <c r="M222" s="52" t="str">
        <f>IF(O222="","",(INDEX(Raw!D:D,MATCH(O222+2000,Raw!AB:AB,0))))</f>
        <v/>
      </c>
      <c r="N222" s="52" t="str">
        <f>IF(O222="","",(INDEX(Raw!A:A,MATCH(O222+2000,Raw!AB:AB,0))))</f>
        <v/>
      </c>
      <c r="O222" s="59" t="str">
        <f>(IFERROR(IF(LARGE(Raw!AB:AB,A222+COUNTIF(Raw!C:C,"H")+COUNTIF(Raw!C:C,"S"))-2000&gt;0,LARGE(Raw!AB:AB,A222+COUNTIF(Raw!C:C,"H")+COUNTIF(Raw!C:C,"S"))-2000,""),""))</f>
        <v/>
      </c>
    </row>
    <row r="223" spans="1:15" x14ac:dyDescent="0.3">
      <c r="A223" s="52">
        <v>220</v>
      </c>
      <c r="B223" s="3" t="str">
        <f t="shared" si="11"/>
        <v/>
      </c>
      <c r="C223" s="52" t="str">
        <f>IF(E223="","",(INDEX(Raw!D:D,MATCH(E223+6000,Raw!AB:AB,0))))</f>
        <v/>
      </c>
      <c r="D223" s="52" t="str">
        <f>IF(E223="","",(INDEX(Raw!A:A,MATCH(E223+6000,Raw!AB:AB,0))))</f>
        <v/>
      </c>
      <c r="E223" s="59" t="str">
        <f>(IFERROR(IF(LARGE(Raw!AB:AB,A223)-6000&gt;0,LARGE(Raw!AB:AB,A223)-6000,""),""))</f>
        <v/>
      </c>
      <c r="G223" s="3" t="str">
        <f t="shared" si="9"/>
        <v/>
      </c>
      <c r="H223" s="52" t="str">
        <f>IF(J223="","",(INDEX(Raw!D:D,MATCH(J223+4000,Raw!AB:AB,0))))</f>
        <v/>
      </c>
      <c r="I223" s="52" t="str">
        <f>IF(J223="","",(INDEX(Raw!A:A,MATCH(J223+4000,Raw!AB:AB,0))))</f>
        <v/>
      </c>
      <c r="J223" s="59" t="str">
        <f>(IFERROR(IF(LARGE(Raw!AB:AB,A223+COUNTIF(Raw!C:C,"H"))-4000&gt;0,LARGE(Raw!AB:AB,A223+COUNTIF(Raw!C:C,"H"))-4000,""),""))</f>
        <v/>
      </c>
      <c r="L223" s="3" t="str">
        <f t="shared" si="10"/>
        <v/>
      </c>
      <c r="M223" s="52" t="str">
        <f>IF(O223="","",(INDEX(Raw!D:D,MATCH(O223+2000,Raw!AB:AB,0))))</f>
        <v/>
      </c>
      <c r="N223" s="52" t="str">
        <f>IF(O223="","",(INDEX(Raw!A:A,MATCH(O223+2000,Raw!AB:AB,0))))</f>
        <v/>
      </c>
      <c r="O223" s="59" t="str">
        <f>(IFERROR(IF(LARGE(Raw!AB:AB,A223+COUNTIF(Raw!C:C,"H")+COUNTIF(Raw!C:C,"S"))-2000&gt;0,LARGE(Raw!AB:AB,A223+COUNTIF(Raw!C:C,"H")+COUNTIF(Raw!C:C,"S"))-2000,""),""))</f>
        <v/>
      </c>
    </row>
    <row r="224" spans="1:15" x14ac:dyDescent="0.3">
      <c r="A224" s="52">
        <v>221</v>
      </c>
      <c r="B224" s="3" t="str">
        <f t="shared" si="11"/>
        <v/>
      </c>
      <c r="C224" s="52" t="str">
        <f>IF(E224="","",(INDEX(Raw!D:D,MATCH(E224+6000,Raw!AB:AB,0))))</f>
        <v/>
      </c>
      <c r="D224" s="52" t="str">
        <f>IF(E224="","",(INDEX(Raw!A:A,MATCH(E224+6000,Raw!AB:AB,0))))</f>
        <v/>
      </c>
      <c r="E224" s="59" t="str">
        <f>(IFERROR(IF(LARGE(Raw!AB:AB,A224)-6000&gt;0,LARGE(Raw!AB:AB,A224)-6000,""),""))</f>
        <v/>
      </c>
      <c r="G224" s="3" t="str">
        <f t="shared" si="9"/>
        <v/>
      </c>
      <c r="H224" s="52" t="str">
        <f>IF(J224="","",(INDEX(Raw!D:D,MATCH(J224+4000,Raw!AB:AB,0))))</f>
        <v/>
      </c>
      <c r="I224" s="52" t="str">
        <f>IF(J224="","",(INDEX(Raw!A:A,MATCH(J224+4000,Raw!AB:AB,0))))</f>
        <v/>
      </c>
      <c r="J224" s="59" t="str">
        <f>(IFERROR(IF(LARGE(Raw!AB:AB,A224+COUNTIF(Raw!C:C,"H"))-4000&gt;0,LARGE(Raw!AB:AB,A224+COUNTIF(Raw!C:C,"H"))-4000,""),""))</f>
        <v/>
      </c>
      <c r="L224" s="3" t="str">
        <f t="shared" si="10"/>
        <v/>
      </c>
      <c r="M224" s="52" t="str">
        <f>IF(O224="","",(INDEX(Raw!D:D,MATCH(O224+2000,Raw!AB:AB,0))))</f>
        <v/>
      </c>
      <c r="N224" s="52" t="str">
        <f>IF(O224="","",(INDEX(Raw!A:A,MATCH(O224+2000,Raw!AB:AB,0))))</f>
        <v/>
      </c>
      <c r="O224" s="59" t="str">
        <f>(IFERROR(IF(LARGE(Raw!AB:AB,A224+COUNTIF(Raw!C:C,"H")+COUNTIF(Raw!C:C,"S"))-2000&gt;0,LARGE(Raw!AB:AB,A224+COUNTIF(Raw!C:C,"H")+COUNTIF(Raw!C:C,"S"))-2000,""),""))</f>
        <v/>
      </c>
    </row>
    <row r="225" spans="1:15" x14ac:dyDescent="0.3">
      <c r="A225" s="52">
        <v>222</v>
      </c>
      <c r="B225" s="3" t="str">
        <f t="shared" si="11"/>
        <v/>
      </c>
      <c r="C225" s="52" t="str">
        <f>IF(E225="","",(INDEX(Raw!D:D,MATCH(E225+6000,Raw!AB:AB,0))))</f>
        <v/>
      </c>
      <c r="D225" s="52" t="str">
        <f>IF(E225="","",(INDEX(Raw!A:A,MATCH(E225+6000,Raw!AB:AB,0))))</f>
        <v/>
      </c>
      <c r="E225" s="59" t="str">
        <f>(IFERROR(IF(LARGE(Raw!AB:AB,A225)-6000&gt;0,LARGE(Raw!AB:AB,A225)-6000,""),""))</f>
        <v/>
      </c>
      <c r="G225" s="3" t="str">
        <f t="shared" si="9"/>
        <v/>
      </c>
      <c r="H225" s="52" t="str">
        <f>IF(J225="","",(INDEX(Raw!D:D,MATCH(J225+4000,Raw!AB:AB,0))))</f>
        <v/>
      </c>
      <c r="I225" s="52" t="str">
        <f>IF(J225="","",(INDEX(Raw!A:A,MATCH(J225+4000,Raw!AB:AB,0))))</f>
        <v/>
      </c>
      <c r="J225" s="59" t="str">
        <f>(IFERROR(IF(LARGE(Raw!AB:AB,A225+COUNTIF(Raw!C:C,"H"))-4000&gt;0,LARGE(Raw!AB:AB,A225+COUNTIF(Raw!C:C,"H"))-4000,""),""))</f>
        <v/>
      </c>
      <c r="L225" s="3" t="str">
        <f t="shared" si="10"/>
        <v/>
      </c>
      <c r="M225" s="52" t="str">
        <f>IF(O225="","",(INDEX(Raw!D:D,MATCH(O225+2000,Raw!AB:AB,0))))</f>
        <v/>
      </c>
      <c r="N225" s="52" t="str">
        <f>IF(O225="","",(INDEX(Raw!A:A,MATCH(O225+2000,Raw!AB:AB,0))))</f>
        <v/>
      </c>
      <c r="O225" s="59" t="str">
        <f>(IFERROR(IF(LARGE(Raw!AB:AB,A225+COUNTIF(Raw!C:C,"H")+COUNTIF(Raw!C:C,"S"))-2000&gt;0,LARGE(Raw!AB:AB,A225+COUNTIF(Raw!C:C,"H")+COUNTIF(Raw!C:C,"S"))-2000,""),""))</f>
        <v/>
      </c>
    </row>
    <row r="226" spans="1:15" x14ac:dyDescent="0.3">
      <c r="A226" s="52">
        <v>223</v>
      </c>
      <c r="B226" s="3" t="str">
        <f t="shared" si="11"/>
        <v/>
      </c>
      <c r="C226" s="52" t="str">
        <f>IF(E226="","",(INDEX(Raw!D:D,MATCH(E226+6000,Raw!AB:AB,0))))</f>
        <v/>
      </c>
      <c r="D226" s="52" t="str">
        <f>IF(E226="","",(INDEX(Raw!A:A,MATCH(E226+6000,Raw!AB:AB,0))))</f>
        <v/>
      </c>
      <c r="E226" s="59" t="str">
        <f>(IFERROR(IF(LARGE(Raw!AB:AB,A226)-6000&gt;0,LARGE(Raw!AB:AB,A226)-6000,""),""))</f>
        <v/>
      </c>
      <c r="G226" s="3" t="str">
        <f t="shared" si="9"/>
        <v/>
      </c>
      <c r="H226" s="52" t="str">
        <f>IF(J226="","",(INDEX(Raw!D:D,MATCH(J226+4000,Raw!AB:AB,0))))</f>
        <v/>
      </c>
      <c r="I226" s="52" t="str">
        <f>IF(J226="","",(INDEX(Raw!A:A,MATCH(J226+4000,Raw!AB:AB,0))))</f>
        <v/>
      </c>
      <c r="J226" s="59" t="str">
        <f>(IFERROR(IF(LARGE(Raw!AB:AB,A226+COUNTIF(Raw!C:C,"H"))-4000&gt;0,LARGE(Raw!AB:AB,A226+COUNTIF(Raw!C:C,"H"))-4000,""),""))</f>
        <v/>
      </c>
      <c r="L226" s="3" t="str">
        <f t="shared" si="10"/>
        <v/>
      </c>
      <c r="M226" s="52" t="str">
        <f>IF(O226="","",(INDEX(Raw!D:D,MATCH(O226+2000,Raw!AB:AB,0))))</f>
        <v/>
      </c>
      <c r="N226" s="52" t="str">
        <f>IF(O226="","",(INDEX(Raw!A:A,MATCH(O226+2000,Raw!AB:AB,0))))</f>
        <v/>
      </c>
      <c r="O226" s="59" t="str">
        <f>(IFERROR(IF(LARGE(Raw!AB:AB,A226+COUNTIF(Raw!C:C,"H")+COUNTIF(Raw!C:C,"S"))-2000&gt;0,LARGE(Raw!AB:AB,A226+COUNTIF(Raw!C:C,"H")+COUNTIF(Raw!C:C,"S"))-2000,""),""))</f>
        <v/>
      </c>
    </row>
    <row r="227" spans="1:15" x14ac:dyDescent="0.3">
      <c r="A227" s="52">
        <v>224</v>
      </c>
      <c r="B227" s="3" t="str">
        <f t="shared" si="11"/>
        <v/>
      </c>
      <c r="C227" s="52" t="str">
        <f>IF(E227="","",(INDEX(Raw!D:D,MATCH(E227+6000,Raw!AB:AB,0))))</f>
        <v/>
      </c>
      <c r="D227" s="52" t="str">
        <f>IF(E227="","",(INDEX(Raw!A:A,MATCH(E227+6000,Raw!AB:AB,0))))</f>
        <v/>
      </c>
      <c r="E227" s="59" t="str">
        <f>(IFERROR(IF(LARGE(Raw!AB:AB,A227)-6000&gt;0,LARGE(Raw!AB:AB,A227)-6000,""),""))</f>
        <v/>
      </c>
      <c r="G227" s="3" t="str">
        <f t="shared" si="9"/>
        <v/>
      </c>
      <c r="H227" s="52" t="str">
        <f>IF(J227="","",(INDEX(Raw!D:D,MATCH(J227+4000,Raw!AB:AB,0))))</f>
        <v/>
      </c>
      <c r="I227" s="52" t="str">
        <f>IF(J227="","",(INDEX(Raw!A:A,MATCH(J227+4000,Raw!AB:AB,0))))</f>
        <v/>
      </c>
      <c r="J227" s="59" t="str">
        <f>(IFERROR(IF(LARGE(Raw!AB:AB,A227+COUNTIF(Raw!C:C,"H"))-4000&gt;0,LARGE(Raw!AB:AB,A227+COUNTIF(Raw!C:C,"H"))-4000,""),""))</f>
        <v/>
      </c>
      <c r="L227" s="3" t="str">
        <f t="shared" si="10"/>
        <v/>
      </c>
      <c r="M227" s="52" t="str">
        <f>IF(O227="","",(INDEX(Raw!D:D,MATCH(O227+2000,Raw!AB:AB,0))))</f>
        <v/>
      </c>
      <c r="N227" s="52" t="str">
        <f>IF(O227="","",(INDEX(Raw!A:A,MATCH(O227+2000,Raw!AB:AB,0))))</f>
        <v/>
      </c>
      <c r="O227" s="59" t="str">
        <f>(IFERROR(IF(LARGE(Raw!AB:AB,A227+COUNTIF(Raw!C:C,"H")+COUNTIF(Raw!C:C,"S"))-2000&gt;0,LARGE(Raw!AB:AB,A227+COUNTIF(Raw!C:C,"H")+COUNTIF(Raw!C:C,"S"))-2000,""),""))</f>
        <v/>
      </c>
    </row>
    <row r="228" spans="1:15" x14ac:dyDescent="0.3">
      <c r="A228" s="52">
        <v>225</v>
      </c>
      <c r="B228" s="3" t="str">
        <f t="shared" si="11"/>
        <v/>
      </c>
      <c r="C228" s="52" t="str">
        <f>IF(E228="","",(INDEX(Raw!D:D,MATCH(E228+6000,Raw!AB:AB,0))))</f>
        <v/>
      </c>
      <c r="D228" s="52" t="str">
        <f>IF(E228="","",(INDEX(Raw!A:A,MATCH(E228+6000,Raw!AB:AB,0))))</f>
        <v/>
      </c>
      <c r="E228" s="59" t="str">
        <f>(IFERROR(IF(LARGE(Raw!AB:AB,A228)-6000&gt;0,LARGE(Raw!AB:AB,A228)-6000,""),""))</f>
        <v/>
      </c>
      <c r="G228" s="3" t="str">
        <f t="shared" si="9"/>
        <v/>
      </c>
      <c r="H228" s="52" t="str">
        <f>IF(J228="","",(INDEX(Raw!D:D,MATCH(J228+4000,Raw!AB:AB,0))))</f>
        <v/>
      </c>
      <c r="I228" s="52" t="str">
        <f>IF(J228="","",(INDEX(Raw!A:A,MATCH(J228+4000,Raw!AB:AB,0))))</f>
        <v/>
      </c>
      <c r="J228" s="59" t="str">
        <f>(IFERROR(IF(LARGE(Raw!AB:AB,A228+COUNTIF(Raw!C:C,"H"))-4000&gt;0,LARGE(Raw!AB:AB,A228+COUNTIF(Raw!C:C,"H"))-4000,""),""))</f>
        <v/>
      </c>
      <c r="L228" s="3" t="str">
        <f t="shared" si="10"/>
        <v/>
      </c>
      <c r="M228" s="52" t="str">
        <f>IF(O228="","",(INDEX(Raw!D:D,MATCH(O228+2000,Raw!AB:AB,0))))</f>
        <v/>
      </c>
      <c r="N228" s="52" t="str">
        <f>IF(O228="","",(INDEX(Raw!A:A,MATCH(O228+2000,Raw!AB:AB,0))))</f>
        <v/>
      </c>
      <c r="O228" s="59" t="str">
        <f>(IFERROR(IF(LARGE(Raw!AB:AB,A228+COUNTIF(Raw!C:C,"H")+COUNTIF(Raw!C:C,"S"))-2000&gt;0,LARGE(Raw!AB:AB,A228+COUNTIF(Raw!C:C,"H")+COUNTIF(Raw!C:C,"S"))-2000,""),""))</f>
        <v/>
      </c>
    </row>
    <row r="229" spans="1:15" x14ac:dyDescent="0.3">
      <c r="A229" s="52">
        <v>226</v>
      </c>
      <c r="B229" s="3" t="str">
        <f t="shared" si="11"/>
        <v/>
      </c>
      <c r="C229" s="52" t="str">
        <f>IF(E229="","",(INDEX(Raw!D:D,MATCH(E229+6000,Raw!AB:AB,0))))</f>
        <v/>
      </c>
      <c r="D229" s="52" t="str">
        <f>IF(E229="","",(INDEX(Raw!A:A,MATCH(E229+6000,Raw!AB:AB,0))))</f>
        <v/>
      </c>
      <c r="E229" s="59" t="str">
        <f>(IFERROR(IF(LARGE(Raw!AB:AB,A229)-6000&gt;0,LARGE(Raw!AB:AB,A229)-6000,""),""))</f>
        <v/>
      </c>
      <c r="G229" s="3" t="str">
        <f t="shared" si="9"/>
        <v/>
      </c>
      <c r="H229" s="52" t="str">
        <f>IF(J229="","",(INDEX(Raw!D:D,MATCH(J229+4000,Raw!AB:AB,0))))</f>
        <v/>
      </c>
      <c r="I229" s="52" t="str">
        <f>IF(J229="","",(INDEX(Raw!A:A,MATCH(J229+4000,Raw!AB:AB,0))))</f>
        <v/>
      </c>
      <c r="J229" s="59" t="str">
        <f>(IFERROR(IF(LARGE(Raw!AB:AB,A229+COUNTIF(Raw!C:C,"H"))-4000&gt;0,LARGE(Raw!AB:AB,A229+COUNTIF(Raw!C:C,"H"))-4000,""),""))</f>
        <v/>
      </c>
      <c r="L229" s="3" t="str">
        <f t="shared" si="10"/>
        <v/>
      </c>
      <c r="M229" s="52" t="str">
        <f>IF(O229="","",(INDEX(Raw!D:D,MATCH(O229+2000,Raw!AB:AB,0))))</f>
        <v/>
      </c>
      <c r="N229" s="52" t="str">
        <f>IF(O229="","",(INDEX(Raw!A:A,MATCH(O229+2000,Raw!AB:AB,0))))</f>
        <v/>
      </c>
      <c r="O229" s="59" t="str">
        <f>(IFERROR(IF(LARGE(Raw!AB:AB,A229+COUNTIF(Raw!C:C,"H")+COUNTIF(Raw!C:C,"S"))-2000&gt;0,LARGE(Raw!AB:AB,A229+COUNTIF(Raw!C:C,"H")+COUNTIF(Raw!C:C,"S"))-2000,""),""))</f>
        <v/>
      </c>
    </row>
    <row r="230" spans="1:15" x14ac:dyDescent="0.3">
      <c r="A230" s="52">
        <v>227</v>
      </c>
      <c r="B230" s="3" t="str">
        <f t="shared" si="11"/>
        <v/>
      </c>
      <c r="C230" s="52" t="str">
        <f>IF(E230="","",(INDEX(Raw!D:D,MATCH(E230+6000,Raw!AB:AB,0))))</f>
        <v/>
      </c>
      <c r="D230" s="52" t="str">
        <f>IF(E230="","",(INDEX(Raw!A:A,MATCH(E230+6000,Raw!AB:AB,0))))</f>
        <v/>
      </c>
      <c r="E230" s="59" t="str">
        <f>(IFERROR(IF(LARGE(Raw!AB:AB,A230)-6000&gt;0,LARGE(Raw!AB:AB,A230)-6000,""),""))</f>
        <v/>
      </c>
      <c r="G230" s="3" t="str">
        <f t="shared" si="9"/>
        <v/>
      </c>
      <c r="H230" s="52" t="str">
        <f>IF(J230="","",(INDEX(Raw!D:D,MATCH(J230+4000,Raw!AB:AB,0))))</f>
        <v/>
      </c>
      <c r="I230" s="52" t="str">
        <f>IF(J230="","",(INDEX(Raw!A:A,MATCH(J230+4000,Raw!AB:AB,0))))</f>
        <v/>
      </c>
      <c r="J230" s="59" t="str">
        <f>(IFERROR(IF(LARGE(Raw!AB:AB,A230+COUNTIF(Raw!C:C,"H"))-4000&gt;0,LARGE(Raw!AB:AB,A230+COUNTIF(Raw!C:C,"H"))-4000,""),""))</f>
        <v/>
      </c>
      <c r="L230" s="3" t="str">
        <f t="shared" si="10"/>
        <v/>
      </c>
      <c r="M230" s="52" t="str">
        <f>IF(O230="","",(INDEX(Raw!D:D,MATCH(O230+2000,Raw!AB:AB,0))))</f>
        <v/>
      </c>
      <c r="N230" s="52" t="str">
        <f>IF(O230="","",(INDEX(Raw!A:A,MATCH(O230+2000,Raw!AB:AB,0))))</f>
        <v/>
      </c>
      <c r="O230" s="59" t="str">
        <f>(IFERROR(IF(LARGE(Raw!AB:AB,A230+COUNTIF(Raw!C:C,"H")+COUNTIF(Raw!C:C,"S"))-2000&gt;0,LARGE(Raw!AB:AB,A230+COUNTIF(Raw!C:C,"H")+COUNTIF(Raw!C:C,"S"))-2000,""),""))</f>
        <v/>
      </c>
    </row>
    <row r="231" spans="1:15" x14ac:dyDescent="0.3">
      <c r="A231" s="52">
        <v>228</v>
      </c>
      <c r="B231" s="3" t="str">
        <f t="shared" si="11"/>
        <v/>
      </c>
      <c r="C231" s="52" t="str">
        <f>IF(E231="","",(INDEX(Raw!D:D,MATCH(E231+6000,Raw!AB:AB,0))))</f>
        <v/>
      </c>
      <c r="D231" s="52" t="str">
        <f>IF(E231="","",(INDEX(Raw!A:A,MATCH(E231+6000,Raw!AB:AB,0))))</f>
        <v/>
      </c>
      <c r="E231" s="59" t="str">
        <f>(IFERROR(IF(LARGE(Raw!AB:AB,A231)-6000&gt;0,LARGE(Raw!AB:AB,A231)-6000,""),""))</f>
        <v/>
      </c>
      <c r="G231" s="3" t="str">
        <f t="shared" si="9"/>
        <v/>
      </c>
      <c r="H231" s="52" t="str">
        <f>IF(J231="","",(INDEX(Raw!D:D,MATCH(J231+4000,Raw!AB:AB,0))))</f>
        <v/>
      </c>
      <c r="I231" s="52" t="str">
        <f>IF(J231="","",(INDEX(Raw!A:A,MATCH(J231+4000,Raw!AB:AB,0))))</f>
        <v/>
      </c>
      <c r="J231" s="59" t="str">
        <f>(IFERROR(IF(LARGE(Raw!AB:AB,A231+COUNTIF(Raw!C:C,"H"))-4000&gt;0,LARGE(Raw!AB:AB,A231+COUNTIF(Raw!C:C,"H"))-4000,""),""))</f>
        <v/>
      </c>
      <c r="L231" s="3" t="str">
        <f t="shared" si="10"/>
        <v/>
      </c>
      <c r="M231" s="52" t="str">
        <f>IF(O231="","",(INDEX(Raw!D:D,MATCH(O231+2000,Raw!AB:AB,0))))</f>
        <v/>
      </c>
      <c r="N231" s="52" t="str">
        <f>IF(O231="","",(INDEX(Raw!A:A,MATCH(O231+2000,Raw!AB:AB,0))))</f>
        <v/>
      </c>
      <c r="O231" s="59" t="str">
        <f>(IFERROR(IF(LARGE(Raw!AB:AB,A231+COUNTIF(Raw!C:C,"H")+COUNTIF(Raw!C:C,"S"))-2000&gt;0,LARGE(Raw!AB:AB,A231+COUNTIF(Raw!C:C,"H")+COUNTIF(Raw!C:C,"S"))-2000,""),""))</f>
        <v/>
      </c>
    </row>
    <row r="232" spans="1:15" x14ac:dyDescent="0.3">
      <c r="A232" s="52">
        <v>229</v>
      </c>
      <c r="B232" s="3" t="str">
        <f t="shared" si="11"/>
        <v/>
      </c>
      <c r="C232" s="52" t="str">
        <f>IF(E232="","",(INDEX(Raw!D:D,MATCH(E232+6000,Raw!AB:AB,0))))</f>
        <v/>
      </c>
      <c r="D232" s="52" t="str">
        <f>IF(E232="","",(INDEX(Raw!A:A,MATCH(E232+6000,Raw!AB:AB,0))))</f>
        <v/>
      </c>
      <c r="E232" s="59" t="str">
        <f>(IFERROR(IF(LARGE(Raw!AB:AB,A232)-6000&gt;0,LARGE(Raw!AB:AB,A232)-6000,""),""))</f>
        <v/>
      </c>
      <c r="G232" s="3" t="str">
        <f t="shared" si="9"/>
        <v/>
      </c>
      <c r="H232" s="52" t="str">
        <f>IF(J232="","",(INDEX(Raw!D:D,MATCH(J232+4000,Raw!AB:AB,0))))</f>
        <v/>
      </c>
      <c r="I232" s="52" t="str">
        <f>IF(J232="","",(INDEX(Raw!A:A,MATCH(J232+4000,Raw!AB:AB,0))))</f>
        <v/>
      </c>
      <c r="J232" s="59" t="str">
        <f>(IFERROR(IF(LARGE(Raw!AB:AB,A232+COUNTIF(Raw!C:C,"H"))-4000&gt;0,LARGE(Raw!AB:AB,A232+COUNTIF(Raw!C:C,"H"))-4000,""),""))</f>
        <v/>
      </c>
      <c r="L232" s="3" t="str">
        <f t="shared" si="10"/>
        <v/>
      </c>
      <c r="M232" s="52" t="str">
        <f>IF(O232="","",(INDEX(Raw!D:D,MATCH(O232+2000,Raw!AB:AB,0))))</f>
        <v/>
      </c>
      <c r="N232" s="52" t="str">
        <f>IF(O232="","",(INDEX(Raw!A:A,MATCH(O232+2000,Raw!AB:AB,0))))</f>
        <v/>
      </c>
      <c r="O232" s="59" t="str">
        <f>(IFERROR(IF(LARGE(Raw!AB:AB,A232+COUNTIF(Raw!C:C,"H")+COUNTIF(Raw!C:C,"S"))-2000&gt;0,LARGE(Raw!AB:AB,A232+COUNTIF(Raw!C:C,"H")+COUNTIF(Raw!C:C,"S"))-2000,""),""))</f>
        <v/>
      </c>
    </row>
    <row r="233" spans="1:15" x14ac:dyDescent="0.3">
      <c r="A233" s="52">
        <v>230</v>
      </c>
      <c r="B233" s="3" t="str">
        <f t="shared" si="11"/>
        <v/>
      </c>
      <c r="C233" s="52" t="str">
        <f>IF(E233="","",(INDEX(Raw!D:D,MATCH(E233+6000,Raw!AB:AB,0))))</f>
        <v/>
      </c>
      <c r="D233" s="52" t="str">
        <f>IF(E233="","",(INDEX(Raw!A:A,MATCH(E233+6000,Raw!AB:AB,0))))</f>
        <v/>
      </c>
      <c r="E233" s="59" t="str">
        <f>(IFERROR(IF(LARGE(Raw!AB:AB,A233)-6000&gt;0,LARGE(Raw!AB:AB,A233)-6000,""),""))</f>
        <v/>
      </c>
      <c r="G233" s="3" t="str">
        <f t="shared" si="9"/>
        <v/>
      </c>
      <c r="H233" s="52" t="str">
        <f>IF(J233="","",(INDEX(Raw!D:D,MATCH(J233+4000,Raw!AB:AB,0))))</f>
        <v/>
      </c>
      <c r="I233" s="52" t="str">
        <f>IF(J233="","",(INDEX(Raw!A:A,MATCH(J233+4000,Raw!AB:AB,0))))</f>
        <v/>
      </c>
      <c r="J233" s="59" t="str">
        <f>(IFERROR(IF(LARGE(Raw!AB:AB,A233+COUNTIF(Raw!C:C,"H"))-4000&gt;0,LARGE(Raw!AB:AB,A233+COUNTIF(Raw!C:C,"H"))-4000,""),""))</f>
        <v/>
      </c>
      <c r="L233" s="3" t="str">
        <f t="shared" si="10"/>
        <v/>
      </c>
      <c r="M233" s="52" t="str">
        <f>IF(O233="","",(INDEX(Raw!D:D,MATCH(O233+2000,Raw!AB:AB,0))))</f>
        <v/>
      </c>
      <c r="N233" s="52" t="str">
        <f>IF(O233="","",(INDEX(Raw!A:A,MATCH(O233+2000,Raw!AB:AB,0))))</f>
        <v/>
      </c>
      <c r="O233" s="59" t="str">
        <f>(IFERROR(IF(LARGE(Raw!AB:AB,A233+COUNTIF(Raw!C:C,"H")+COUNTIF(Raw!C:C,"S"))-2000&gt;0,LARGE(Raw!AB:AB,A233+COUNTIF(Raw!C:C,"H")+COUNTIF(Raw!C:C,"S"))-2000,""),""))</f>
        <v/>
      </c>
    </row>
    <row r="234" spans="1:15" x14ac:dyDescent="0.3">
      <c r="A234" s="52">
        <v>231</v>
      </c>
      <c r="B234" s="3" t="str">
        <f t="shared" si="11"/>
        <v/>
      </c>
      <c r="C234" s="52" t="str">
        <f>IF(E234="","",(INDEX(Raw!D:D,MATCH(E234+6000,Raw!AB:AB,0))))</f>
        <v/>
      </c>
      <c r="D234" s="52" t="str">
        <f>IF(E234="","",(INDEX(Raw!A:A,MATCH(E234+6000,Raw!AB:AB,0))))</f>
        <v/>
      </c>
      <c r="E234" s="59" t="str">
        <f>(IFERROR(IF(LARGE(Raw!AB:AB,A234)-6000&gt;0,LARGE(Raw!AB:AB,A234)-6000,""),""))</f>
        <v/>
      </c>
      <c r="G234" s="3" t="str">
        <f t="shared" si="9"/>
        <v/>
      </c>
      <c r="H234" s="52" t="str">
        <f>IF(J234="","",(INDEX(Raw!D:D,MATCH(J234+4000,Raw!AB:AB,0))))</f>
        <v/>
      </c>
      <c r="I234" s="52" t="str">
        <f>IF(J234="","",(INDEX(Raw!A:A,MATCH(J234+4000,Raw!AB:AB,0))))</f>
        <v/>
      </c>
      <c r="J234" s="59" t="str">
        <f>(IFERROR(IF(LARGE(Raw!AB:AB,A234+COUNTIF(Raw!C:C,"H"))-4000&gt;0,LARGE(Raw!AB:AB,A234+COUNTIF(Raw!C:C,"H"))-4000,""),""))</f>
        <v/>
      </c>
      <c r="L234" s="3" t="str">
        <f t="shared" si="10"/>
        <v/>
      </c>
      <c r="M234" s="52" t="str">
        <f>IF(O234="","",(INDEX(Raw!D:D,MATCH(O234+2000,Raw!AB:AB,0))))</f>
        <v/>
      </c>
      <c r="N234" s="52" t="str">
        <f>IF(O234="","",(INDEX(Raw!A:A,MATCH(O234+2000,Raw!AB:AB,0))))</f>
        <v/>
      </c>
      <c r="O234" s="59" t="str">
        <f>(IFERROR(IF(LARGE(Raw!AB:AB,A234+COUNTIF(Raw!C:C,"H")+COUNTIF(Raw!C:C,"S"))-2000&gt;0,LARGE(Raw!AB:AB,A234+COUNTIF(Raw!C:C,"H")+COUNTIF(Raw!C:C,"S"))-2000,""),""))</f>
        <v/>
      </c>
    </row>
    <row r="235" spans="1:15" x14ac:dyDescent="0.3">
      <c r="A235" s="52">
        <v>232</v>
      </c>
      <c r="B235" s="3" t="str">
        <f t="shared" si="11"/>
        <v/>
      </c>
      <c r="C235" s="52" t="str">
        <f>IF(E235="","",(INDEX(Raw!D:D,MATCH(E235+6000,Raw!AB:AB,0))))</f>
        <v/>
      </c>
      <c r="D235" s="52" t="str">
        <f>IF(E235="","",(INDEX(Raw!A:A,MATCH(E235+6000,Raw!AB:AB,0))))</f>
        <v/>
      </c>
      <c r="E235" s="59" t="str">
        <f>(IFERROR(IF(LARGE(Raw!AB:AB,A235)-6000&gt;0,LARGE(Raw!AB:AB,A235)-6000,""),""))</f>
        <v/>
      </c>
      <c r="G235" s="3" t="str">
        <f t="shared" si="9"/>
        <v/>
      </c>
      <c r="H235" s="52" t="str">
        <f>IF(J235="","",(INDEX(Raw!D:D,MATCH(J235+4000,Raw!AB:AB,0))))</f>
        <v/>
      </c>
      <c r="I235" s="52" t="str">
        <f>IF(J235="","",(INDEX(Raw!A:A,MATCH(J235+4000,Raw!AB:AB,0))))</f>
        <v/>
      </c>
      <c r="J235" s="59" t="str">
        <f>(IFERROR(IF(LARGE(Raw!AB:AB,A235+COUNTIF(Raw!C:C,"H"))-4000&gt;0,LARGE(Raw!AB:AB,A235+COUNTIF(Raw!C:C,"H"))-4000,""),""))</f>
        <v/>
      </c>
      <c r="L235" s="3" t="str">
        <f t="shared" si="10"/>
        <v/>
      </c>
      <c r="M235" s="52" t="str">
        <f>IF(O235="","",(INDEX(Raw!D:D,MATCH(O235+2000,Raw!AB:AB,0))))</f>
        <v/>
      </c>
      <c r="N235" s="52" t="str">
        <f>IF(O235="","",(INDEX(Raw!A:A,MATCH(O235+2000,Raw!AB:AB,0))))</f>
        <v/>
      </c>
      <c r="O235" s="59" t="str">
        <f>(IFERROR(IF(LARGE(Raw!AB:AB,A235+COUNTIF(Raw!C:C,"H")+COUNTIF(Raw!C:C,"S"))-2000&gt;0,LARGE(Raw!AB:AB,A235+COUNTIF(Raw!C:C,"H")+COUNTIF(Raw!C:C,"S"))-2000,""),""))</f>
        <v/>
      </c>
    </row>
    <row r="236" spans="1:15" x14ac:dyDescent="0.3">
      <c r="A236" s="52">
        <v>233</v>
      </c>
      <c r="B236" s="3" t="str">
        <f t="shared" si="11"/>
        <v/>
      </c>
      <c r="C236" s="52" t="str">
        <f>IF(E236="","",(INDEX(Raw!D:D,MATCH(E236+6000,Raw!AB:AB,0))))</f>
        <v/>
      </c>
      <c r="D236" s="52" t="str">
        <f>IF(E236="","",(INDEX(Raw!A:A,MATCH(E236+6000,Raw!AB:AB,0))))</f>
        <v/>
      </c>
      <c r="E236" s="59" t="str">
        <f>(IFERROR(IF(LARGE(Raw!AB:AB,A236)-6000&gt;0,LARGE(Raw!AB:AB,A236)-6000,""),""))</f>
        <v/>
      </c>
      <c r="G236" s="3" t="str">
        <f t="shared" si="9"/>
        <v/>
      </c>
      <c r="H236" s="52" t="str">
        <f>IF(J236="","",(INDEX(Raw!D:D,MATCH(J236+4000,Raw!AB:AB,0))))</f>
        <v/>
      </c>
      <c r="I236" s="52" t="str">
        <f>IF(J236="","",(INDEX(Raw!A:A,MATCH(J236+4000,Raw!AB:AB,0))))</f>
        <v/>
      </c>
      <c r="J236" s="59" t="str">
        <f>(IFERROR(IF(LARGE(Raw!AB:AB,A236+COUNTIF(Raw!C:C,"H"))-4000&gt;0,LARGE(Raw!AB:AB,A236+COUNTIF(Raw!C:C,"H"))-4000,""),""))</f>
        <v/>
      </c>
      <c r="L236" s="3" t="str">
        <f t="shared" si="10"/>
        <v/>
      </c>
      <c r="M236" s="52" t="str">
        <f>IF(O236="","",(INDEX(Raw!D:D,MATCH(O236+2000,Raw!AB:AB,0))))</f>
        <v/>
      </c>
      <c r="N236" s="52" t="str">
        <f>IF(O236="","",(INDEX(Raw!A:A,MATCH(O236+2000,Raw!AB:AB,0))))</f>
        <v/>
      </c>
      <c r="O236" s="59" t="str">
        <f>(IFERROR(IF(LARGE(Raw!AB:AB,A236+COUNTIF(Raw!C:C,"H")+COUNTIF(Raw!C:C,"S"))-2000&gt;0,LARGE(Raw!AB:AB,A236+COUNTIF(Raw!C:C,"H")+COUNTIF(Raw!C:C,"S"))-2000,""),""))</f>
        <v/>
      </c>
    </row>
    <row r="237" spans="1:15" x14ac:dyDescent="0.3">
      <c r="A237" s="52">
        <v>234</v>
      </c>
      <c r="B237" s="3" t="str">
        <f t="shared" si="11"/>
        <v/>
      </c>
      <c r="C237" s="52" t="str">
        <f>IF(E237="","",(INDEX(Raw!D:D,MATCH(E237+6000,Raw!AB:AB,0))))</f>
        <v/>
      </c>
      <c r="D237" s="52" t="str">
        <f>IF(E237="","",(INDEX(Raw!A:A,MATCH(E237+6000,Raw!AB:AB,0))))</f>
        <v/>
      </c>
      <c r="E237" s="59" t="str">
        <f>(IFERROR(IF(LARGE(Raw!AB:AB,A237)-6000&gt;0,LARGE(Raw!AB:AB,A237)-6000,""),""))</f>
        <v/>
      </c>
      <c r="G237" s="3" t="str">
        <f t="shared" si="9"/>
        <v/>
      </c>
      <c r="H237" s="52" t="str">
        <f>IF(J237="","",(INDEX(Raw!D:D,MATCH(J237+4000,Raw!AB:AB,0))))</f>
        <v/>
      </c>
      <c r="I237" s="52" t="str">
        <f>IF(J237="","",(INDEX(Raw!A:A,MATCH(J237+4000,Raw!AB:AB,0))))</f>
        <v/>
      </c>
      <c r="J237" s="59" t="str">
        <f>(IFERROR(IF(LARGE(Raw!AB:AB,A237+COUNTIF(Raw!C:C,"H"))-4000&gt;0,LARGE(Raw!AB:AB,A237+COUNTIF(Raw!C:C,"H"))-4000,""),""))</f>
        <v/>
      </c>
      <c r="L237" s="3" t="str">
        <f t="shared" si="10"/>
        <v/>
      </c>
      <c r="M237" s="52" t="str">
        <f>IF(O237="","",(INDEX(Raw!D:D,MATCH(O237+2000,Raw!AB:AB,0))))</f>
        <v/>
      </c>
      <c r="N237" s="52" t="str">
        <f>IF(O237="","",(INDEX(Raw!A:A,MATCH(O237+2000,Raw!AB:AB,0))))</f>
        <v/>
      </c>
      <c r="O237" s="59" t="str">
        <f>(IFERROR(IF(LARGE(Raw!AB:AB,A237+COUNTIF(Raw!C:C,"H")+COUNTIF(Raw!C:C,"S"))-2000&gt;0,LARGE(Raw!AB:AB,A237+COUNTIF(Raw!C:C,"H")+COUNTIF(Raw!C:C,"S"))-2000,""),""))</f>
        <v/>
      </c>
    </row>
    <row r="238" spans="1:15" x14ac:dyDescent="0.3">
      <c r="A238" s="52">
        <v>235</v>
      </c>
      <c r="B238" s="3" t="str">
        <f t="shared" si="11"/>
        <v/>
      </c>
      <c r="C238" s="52" t="str">
        <f>IF(E238="","",(INDEX(Raw!D:D,MATCH(E238+6000,Raw!AB:AB,0))))</f>
        <v/>
      </c>
      <c r="D238" s="52" t="str">
        <f>IF(E238="","",(INDEX(Raw!A:A,MATCH(E238+6000,Raw!AB:AB,0))))</f>
        <v/>
      </c>
      <c r="E238" s="59" t="str">
        <f>(IFERROR(IF(LARGE(Raw!AB:AB,A238)-6000&gt;0,LARGE(Raw!AB:AB,A238)-6000,""),""))</f>
        <v/>
      </c>
      <c r="G238" s="3" t="str">
        <f t="shared" si="9"/>
        <v/>
      </c>
      <c r="H238" s="52" t="str">
        <f>IF(J238="","",(INDEX(Raw!D:D,MATCH(J238+4000,Raw!AB:AB,0))))</f>
        <v/>
      </c>
      <c r="I238" s="52" t="str">
        <f>IF(J238="","",(INDEX(Raw!A:A,MATCH(J238+4000,Raw!AB:AB,0))))</f>
        <v/>
      </c>
      <c r="J238" s="59" t="str">
        <f>(IFERROR(IF(LARGE(Raw!AB:AB,A238+COUNTIF(Raw!C:C,"H"))-4000&gt;0,LARGE(Raw!AB:AB,A238+COUNTIF(Raw!C:C,"H"))-4000,""),""))</f>
        <v/>
      </c>
      <c r="L238" s="3" t="str">
        <f t="shared" si="10"/>
        <v/>
      </c>
      <c r="M238" s="52" t="str">
        <f>IF(O238="","",(INDEX(Raw!D:D,MATCH(O238+2000,Raw!AB:AB,0))))</f>
        <v/>
      </c>
      <c r="N238" s="52" t="str">
        <f>IF(O238="","",(INDEX(Raw!A:A,MATCH(O238+2000,Raw!AB:AB,0))))</f>
        <v/>
      </c>
      <c r="O238" s="59" t="str">
        <f>(IFERROR(IF(LARGE(Raw!AB:AB,A238+COUNTIF(Raw!C:C,"H")+COUNTIF(Raw!C:C,"S"))-2000&gt;0,LARGE(Raw!AB:AB,A238+COUNTIF(Raw!C:C,"H")+COUNTIF(Raw!C:C,"S"))-2000,""),""))</f>
        <v/>
      </c>
    </row>
    <row r="239" spans="1:15" x14ac:dyDescent="0.3">
      <c r="A239" s="52">
        <v>236</v>
      </c>
      <c r="B239" s="3" t="str">
        <f t="shared" si="11"/>
        <v/>
      </c>
      <c r="C239" s="52" t="str">
        <f>IF(E239="","",(INDEX(Raw!D:D,MATCH(E239+6000,Raw!AB:AB,0))))</f>
        <v/>
      </c>
      <c r="D239" s="52" t="str">
        <f>IF(E239="","",(INDEX(Raw!A:A,MATCH(E239+6000,Raw!AB:AB,0))))</f>
        <v/>
      </c>
      <c r="E239" s="59" t="str">
        <f>(IFERROR(IF(LARGE(Raw!AB:AB,A239)-6000&gt;0,LARGE(Raw!AB:AB,A239)-6000,""),""))</f>
        <v/>
      </c>
      <c r="G239" s="3" t="str">
        <f t="shared" si="9"/>
        <v/>
      </c>
      <c r="H239" s="52" t="str">
        <f>IF(J239="","",(INDEX(Raw!D:D,MATCH(J239+4000,Raw!AB:AB,0))))</f>
        <v/>
      </c>
      <c r="I239" s="52" t="str">
        <f>IF(J239="","",(INDEX(Raw!A:A,MATCH(J239+4000,Raw!AB:AB,0))))</f>
        <v/>
      </c>
      <c r="J239" s="59" t="str">
        <f>(IFERROR(IF(LARGE(Raw!AB:AB,A239+COUNTIF(Raw!C:C,"H"))-4000&gt;0,LARGE(Raw!AB:AB,A239+COUNTIF(Raw!C:C,"H"))-4000,""),""))</f>
        <v/>
      </c>
      <c r="L239" s="3" t="str">
        <f t="shared" si="10"/>
        <v/>
      </c>
      <c r="M239" s="52" t="str">
        <f>IF(O239="","",(INDEX(Raw!D:D,MATCH(O239+2000,Raw!AB:AB,0))))</f>
        <v/>
      </c>
      <c r="N239" s="52" t="str">
        <f>IF(O239="","",(INDEX(Raw!A:A,MATCH(O239+2000,Raw!AB:AB,0))))</f>
        <v/>
      </c>
      <c r="O239" s="59" t="str">
        <f>(IFERROR(IF(LARGE(Raw!AB:AB,A239+COUNTIF(Raw!C:C,"H")+COUNTIF(Raw!C:C,"S"))-2000&gt;0,LARGE(Raw!AB:AB,A239+COUNTIF(Raw!C:C,"H")+COUNTIF(Raw!C:C,"S"))-2000,""),""))</f>
        <v/>
      </c>
    </row>
    <row r="240" spans="1:15" x14ac:dyDescent="0.3">
      <c r="A240" s="52">
        <v>237</v>
      </c>
      <c r="B240" s="3" t="str">
        <f t="shared" si="11"/>
        <v/>
      </c>
      <c r="C240" s="52" t="str">
        <f>IF(E240="","",(INDEX(Raw!D:D,MATCH(E240+6000,Raw!AB:AB,0))))</f>
        <v/>
      </c>
      <c r="D240" s="52" t="str">
        <f>IF(E240="","",(INDEX(Raw!A:A,MATCH(E240+6000,Raw!AB:AB,0))))</f>
        <v/>
      </c>
      <c r="E240" s="59" t="str">
        <f>(IFERROR(IF(LARGE(Raw!AB:AB,A240)-6000&gt;0,LARGE(Raw!AB:AB,A240)-6000,""),""))</f>
        <v/>
      </c>
      <c r="G240" s="3" t="str">
        <f t="shared" si="9"/>
        <v/>
      </c>
      <c r="H240" s="52" t="str">
        <f>IF(J240="","",(INDEX(Raw!D:D,MATCH(J240+4000,Raw!AB:AB,0))))</f>
        <v/>
      </c>
      <c r="I240" s="52" t="str">
        <f>IF(J240="","",(INDEX(Raw!A:A,MATCH(J240+4000,Raw!AB:AB,0))))</f>
        <v/>
      </c>
      <c r="J240" s="59" t="str">
        <f>(IFERROR(IF(LARGE(Raw!AB:AB,A240+COUNTIF(Raw!C:C,"H"))-4000&gt;0,LARGE(Raw!AB:AB,A240+COUNTIF(Raw!C:C,"H"))-4000,""),""))</f>
        <v/>
      </c>
      <c r="L240" s="3" t="str">
        <f t="shared" si="10"/>
        <v/>
      </c>
      <c r="M240" s="52" t="str">
        <f>IF(O240="","",(INDEX(Raw!D:D,MATCH(O240+2000,Raw!AB:AB,0))))</f>
        <v/>
      </c>
      <c r="N240" s="52" t="str">
        <f>IF(O240="","",(INDEX(Raw!A:A,MATCH(O240+2000,Raw!AB:AB,0))))</f>
        <v/>
      </c>
      <c r="O240" s="59" t="str">
        <f>(IFERROR(IF(LARGE(Raw!AB:AB,A240+COUNTIF(Raw!C:C,"H")+COUNTIF(Raw!C:C,"S"))-2000&gt;0,LARGE(Raw!AB:AB,A240+COUNTIF(Raw!C:C,"H")+COUNTIF(Raw!C:C,"S"))-2000,""),""))</f>
        <v/>
      </c>
    </row>
    <row r="241" spans="1:15" x14ac:dyDescent="0.3">
      <c r="A241" s="52">
        <v>238</v>
      </c>
      <c r="B241" s="3" t="str">
        <f t="shared" si="11"/>
        <v/>
      </c>
      <c r="C241" s="52" t="str">
        <f>IF(E241="","",(INDEX(Raw!D:D,MATCH(E241+6000,Raw!AB:AB,0))))</f>
        <v/>
      </c>
      <c r="D241" s="52" t="str">
        <f>IF(E241="","",(INDEX(Raw!A:A,MATCH(E241+6000,Raw!AB:AB,0))))</f>
        <v/>
      </c>
      <c r="E241" s="59" t="str">
        <f>(IFERROR(IF(LARGE(Raw!AB:AB,A241)-6000&gt;0,LARGE(Raw!AB:AB,A241)-6000,""),""))</f>
        <v/>
      </c>
      <c r="G241" s="3" t="str">
        <f t="shared" si="9"/>
        <v/>
      </c>
      <c r="H241" s="52" t="str">
        <f>IF(J241="","",(INDEX(Raw!D:D,MATCH(J241+4000,Raw!AB:AB,0))))</f>
        <v/>
      </c>
      <c r="I241" s="52" t="str">
        <f>IF(J241="","",(INDEX(Raw!A:A,MATCH(J241+4000,Raw!AB:AB,0))))</f>
        <v/>
      </c>
      <c r="J241" s="59" t="str">
        <f>(IFERROR(IF(LARGE(Raw!AB:AB,A241+COUNTIF(Raw!C:C,"H"))-4000&gt;0,LARGE(Raw!AB:AB,A241+COUNTIF(Raw!C:C,"H"))-4000,""),""))</f>
        <v/>
      </c>
      <c r="L241" s="3" t="str">
        <f t="shared" si="10"/>
        <v/>
      </c>
      <c r="M241" s="52" t="str">
        <f>IF(O241="","",(INDEX(Raw!D:D,MATCH(O241+2000,Raw!AB:AB,0))))</f>
        <v/>
      </c>
      <c r="N241" s="52" t="str">
        <f>IF(O241="","",(INDEX(Raw!A:A,MATCH(O241+2000,Raw!AB:AB,0))))</f>
        <v/>
      </c>
      <c r="O241" s="59" t="str">
        <f>(IFERROR(IF(LARGE(Raw!AB:AB,A241+COUNTIF(Raw!C:C,"H")+COUNTIF(Raw!C:C,"S"))-2000&gt;0,LARGE(Raw!AB:AB,A241+COUNTIF(Raw!C:C,"H")+COUNTIF(Raw!C:C,"S"))-2000,""),""))</f>
        <v/>
      </c>
    </row>
    <row r="242" spans="1:15" x14ac:dyDescent="0.3">
      <c r="A242" s="52">
        <v>239</v>
      </c>
      <c r="B242" s="3" t="str">
        <f t="shared" si="11"/>
        <v/>
      </c>
      <c r="C242" s="52" t="str">
        <f>IF(E242="","",(INDEX(Raw!D:D,MATCH(E242+6000,Raw!AB:AB,0))))</f>
        <v/>
      </c>
      <c r="D242" s="52" t="str">
        <f>IF(E242="","",(INDEX(Raw!A:A,MATCH(E242+6000,Raw!AB:AB,0))))</f>
        <v/>
      </c>
      <c r="E242" s="59" t="str">
        <f>(IFERROR(IF(LARGE(Raw!AB:AB,A242)-6000&gt;0,LARGE(Raw!AB:AB,A242)-6000,""),""))</f>
        <v/>
      </c>
      <c r="G242" s="3" t="str">
        <f t="shared" si="9"/>
        <v/>
      </c>
      <c r="H242" s="52" t="str">
        <f>IF(J242="","",(INDEX(Raw!D:D,MATCH(J242+4000,Raw!AB:AB,0))))</f>
        <v/>
      </c>
      <c r="I242" s="52" t="str">
        <f>IF(J242="","",(INDEX(Raw!A:A,MATCH(J242+4000,Raw!AB:AB,0))))</f>
        <v/>
      </c>
      <c r="J242" s="59" t="str">
        <f>(IFERROR(IF(LARGE(Raw!AB:AB,A242+COUNTIF(Raw!C:C,"H"))-4000&gt;0,LARGE(Raw!AB:AB,A242+COUNTIF(Raw!C:C,"H"))-4000,""),""))</f>
        <v/>
      </c>
      <c r="L242" s="3" t="str">
        <f t="shared" si="10"/>
        <v/>
      </c>
      <c r="M242" s="52" t="str">
        <f>IF(O242="","",(INDEX(Raw!D:D,MATCH(O242+2000,Raw!AB:AB,0))))</f>
        <v/>
      </c>
      <c r="N242" s="52" t="str">
        <f>IF(O242="","",(INDEX(Raw!A:A,MATCH(O242+2000,Raw!AB:AB,0))))</f>
        <v/>
      </c>
      <c r="O242" s="59" t="str">
        <f>(IFERROR(IF(LARGE(Raw!AB:AB,A242+COUNTIF(Raw!C:C,"H")+COUNTIF(Raw!C:C,"S"))-2000&gt;0,LARGE(Raw!AB:AB,A242+COUNTIF(Raw!C:C,"H")+COUNTIF(Raw!C:C,"S"))-2000,""),""))</f>
        <v/>
      </c>
    </row>
    <row r="243" spans="1:15" x14ac:dyDescent="0.3">
      <c r="A243" s="52">
        <v>240</v>
      </c>
      <c r="B243" s="3" t="str">
        <f t="shared" si="11"/>
        <v/>
      </c>
      <c r="C243" s="52" t="str">
        <f>IF(E243="","",(INDEX(Raw!D:D,MATCH(E243+6000,Raw!AB:AB,0))))</f>
        <v/>
      </c>
      <c r="D243" s="52" t="str">
        <f>IF(E243="","",(INDEX(Raw!A:A,MATCH(E243+6000,Raw!AB:AB,0))))</f>
        <v/>
      </c>
      <c r="E243" s="59" t="str">
        <f>(IFERROR(IF(LARGE(Raw!AB:AB,A243)-6000&gt;0,LARGE(Raw!AB:AB,A243)-6000,""),""))</f>
        <v/>
      </c>
      <c r="G243" s="3" t="str">
        <f t="shared" si="9"/>
        <v/>
      </c>
      <c r="H243" s="52" t="str">
        <f>IF(J243="","",(INDEX(Raw!D:D,MATCH(J243+4000,Raw!AB:AB,0))))</f>
        <v/>
      </c>
      <c r="I243" s="52" t="str">
        <f>IF(J243="","",(INDEX(Raw!A:A,MATCH(J243+4000,Raw!AB:AB,0))))</f>
        <v/>
      </c>
      <c r="J243" s="59" t="str">
        <f>(IFERROR(IF(LARGE(Raw!AB:AB,A243+COUNTIF(Raw!C:C,"H"))-4000&gt;0,LARGE(Raw!AB:AB,A243+COUNTIF(Raw!C:C,"H"))-4000,""),""))</f>
        <v/>
      </c>
      <c r="L243" s="3" t="str">
        <f t="shared" si="10"/>
        <v/>
      </c>
      <c r="M243" s="52" t="str">
        <f>IF(O243="","",(INDEX(Raw!D:D,MATCH(O243+2000,Raw!AB:AB,0))))</f>
        <v/>
      </c>
      <c r="N243" s="52" t="str">
        <f>IF(O243="","",(INDEX(Raw!A:A,MATCH(O243+2000,Raw!AB:AB,0))))</f>
        <v/>
      </c>
      <c r="O243" s="59" t="str">
        <f>(IFERROR(IF(LARGE(Raw!AB:AB,A243+COUNTIF(Raw!C:C,"H")+COUNTIF(Raw!C:C,"S"))-2000&gt;0,LARGE(Raw!AB:AB,A243+COUNTIF(Raw!C:C,"H")+COUNTIF(Raw!C:C,"S"))-2000,""),""))</f>
        <v/>
      </c>
    </row>
    <row r="244" spans="1:15" x14ac:dyDescent="0.3">
      <c r="A244" s="52">
        <v>241</v>
      </c>
      <c r="B244" s="3" t="str">
        <f t="shared" si="11"/>
        <v/>
      </c>
      <c r="C244" s="52" t="str">
        <f>IF(E244="","",(INDEX(Raw!D:D,MATCH(E244+6000,Raw!AB:AB,0))))</f>
        <v/>
      </c>
      <c r="D244" s="52" t="str">
        <f>IF(E244="","",(INDEX(Raw!A:A,MATCH(E244+6000,Raw!AB:AB,0))))</f>
        <v/>
      </c>
      <c r="E244" s="59" t="str">
        <f>(IFERROR(IF(LARGE(Raw!AB:AB,A244)-6000&gt;0,LARGE(Raw!AB:AB,A244)-6000,""),""))</f>
        <v/>
      </c>
      <c r="G244" s="3" t="str">
        <f t="shared" si="9"/>
        <v/>
      </c>
      <c r="H244" s="52" t="str">
        <f>IF(J244="","",(INDEX(Raw!D:D,MATCH(J244+4000,Raw!AB:AB,0))))</f>
        <v/>
      </c>
      <c r="I244" s="52" t="str">
        <f>IF(J244="","",(INDEX(Raw!A:A,MATCH(J244+4000,Raw!AB:AB,0))))</f>
        <v/>
      </c>
      <c r="J244" s="59" t="str">
        <f>(IFERROR(IF(LARGE(Raw!AB:AB,A244+COUNTIF(Raw!C:C,"H"))-4000&gt;0,LARGE(Raw!AB:AB,A244+COUNTIF(Raw!C:C,"H"))-4000,""),""))</f>
        <v/>
      </c>
      <c r="L244" s="3" t="str">
        <f t="shared" si="10"/>
        <v/>
      </c>
      <c r="M244" s="52" t="str">
        <f>IF(O244="","",(INDEX(Raw!D:D,MATCH(O244+2000,Raw!AB:AB,0))))</f>
        <v/>
      </c>
      <c r="N244" s="52" t="str">
        <f>IF(O244="","",(INDEX(Raw!A:A,MATCH(O244+2000,Raw!AB:AB,0))))</f>
        <v/>
      </c>
      <c r="O244" s="59" t="str">
        <f>(IFERROR(IF(LARGE(Raw!AB:AB,A244+COUNTIF(Raw!C:C,"H")+COUNTIF(Raw!C:C,"S"))-2000&gt;0,LARGE(Raw!AB:AB,A244+COUNTIF(Raw!C:C,"H")+COUNTIF(Raw!C:C,"S"))-2000,""),""))</f>
        <v/>
      </c>
    </row>
    <row r="245" spans="1:15" x14ac:dyDescent="0.3">
      <c r="A245" s="52">
        <v>242</v>
      </c>
      <c r="B245" s="3" t="str">
        <f t="shared" si="11"/>
        <v/>
      </c>
      <c r="C245" s="52" t="str">
        <f>IF(E245="","",(INDEX(Raw!D:D,MATCH(E245+6000,Raw!AB:AB,0))))</f>
        <v/>
      </c>
      <c r="D245" s="52" t="str">
        <f>IF(E245="","",(INDEX(Raw!A:A,MATCH(E245+6000,Raw!AB:AB,0))))</f>
        <v/>
      </c>
      <c r="E245" s="59" t="str">
        <f>(IFERROR(IF(LARGE(Raw!AB:AB,A245)-6000&gt;0,LARGE(Raw!AB:AB,A245)-6000,""),""))</f>
        <v/>
      </c>
      <c r="G245" s="3" t="str">
        <f t="shared" si="9"/>
        <v/>
      </c>
      <c r="H245" s="52" t="str">
        <f>IF(J245="","",(INDEX(Raw!D:D,MATCH(J245+4000,Raw!AB:AB,0))))</f>
        <v/>
      </c>
      <c r="I245" s="52" t="str">
        <f>IF(J245="","",(INDEX(Raw!A:A,MATCH(J245+4000,Raw!AB:AB,0))))</f>
        <v/>
      </c>
      <c r="J245" s="59" t="str">
        <f>(IFERROR(IF(LARGE(Raw!AB:AB,A245+COUNTIF(Raw!C:C,"H"))-4000&gt;0,LARGE(Raw!AB:AB,A245+COUNTIF(Raw!C:C,"H"))-4000,""),""))</f>
        <v/>
      </c>
      <c r="L245" s="3" t="str">
        <f t="shared" si="10"/>
        <v/>
      </c>
      <c r="M245" s="52" t="str">
        <f>IF(O245="","",(INDEX(Raw!D:D,MATCH(O245+2000,Raw!AB:AB,0))))</f>
        <v/>
      </c>
      <c r="N245" s="52" t="str">
        <f>IF(O245="","",(INDEX(Raw!A:A,MATCH(O245+2000,Raw!AB:AB,0))))</f>
        <v/>
      </c>
      <c r="O245" s="59" t="str">
        <f>(IFERROR(IF(LARGE(Raw!AB:AB,A245+COUNTIF(Raw!C:C,"H")+COUNTIF(Raw!C:C,"S"))-2000&gt;0,LARGE(Raw!AB:AB,A245+COUNTIF(Raw!C:C,"H")+COUNTIF(Raw!C:C,"S"))-2000,""),""))</f>
        <v/>
      </c>
    </row>
    <row r="246" spans="1:15" x14ac:dyDescent="0.3">
      <c r="A246" s="52">
        <v>243</v>
      </c>
      <c r="B246" s="3" t="str">
        <f t="shared" si="11"/>
        <v/>
      </c>
      <c r="C246" s="52" t="str">
        <f>IF(E246="","",(INDEX(Raw!D:D,MATCH(E246+6000,Raw!AB:AB,0))))</f>
        <v/>
      </c>
      <c r="D246" s="52" t="str">
        <f>IF(E246="","",(INDEX(Raw!A:A,MATCH(E246+6000,Raw!AB:AB,0))))</f>
        <v/>
      </c>
      <c r="E246" s="59" t="str">
        <f>(IFERROR(IF(LARGE(Raw!AB:AB,A246)-6000&gt;0,LARGE(Raw!AB:AB,A246)-6000,""),""))</f>
        <v/>
      </c>
      <c r="G246" s="3" t="str">
        <f t="shared" si="9"/>
        <v/>
      </c>
      <c r="H246" s="52" t="str">
        <f>IF(J246="","",(INDEX(Raw!D:D,MATCH(J246+4000,Raw!AB:AB,0))))</f>
        <v/>
      </c>
      <c r="I246" s="52" t="str">
        <f>IF(J246="","",(INDEX(Raw!A:A,MATCH(J246+4000,Raw!AB:AB,0))))</f>
        <v/>
      </c>
      <c r="J246" s="59" t="str">
        <f>(IFERROR(IF(LARGE(Raw!AB:AB,A246+COUNTIF(Raw!C:C,"H"))-4000&gt;0,LARGE(Raw!AB:AB,A246+COUNTIF(Raw!C:C,"H"))-4000,""),""))</f>
        <v/>
      </c>
      <c r="L246" s="3" t="str">
        <f t="shared" si="10"/>
        <v/>
      </c>
      <c r="M246" s="52" t="str">
        <f>IF(O246="","",(INDEX(Raw!D:D,MATCH(O246+2000,Raw!AB:AB,0))))</f>
        <v/>
      </c>
      <c r="N246" s="52" t="str">
        <f>IF(O246="","",(INDEX(Raw!A:A,MATCH(O246+2000,Raw!AB:AB,0))))</f>
        <v/>
      </c>
      <c r="O246" s="59" t="str">
        <f>(IFERROR(IF(LARGE(Raw!AB:AB,A246+COUNTIF(Raw!C:C,"H")+COUNTIF(Raw!C:C,"S"))-2000&gt;0,LARGE(Raw!AB:AB,A246+COUNTIF(Raw!C:C,"H")+COUNTIF(Raw!C:C,"S"))-2000,""),""))</f>
        <v/>
      </c>
    </row>
    <row r="247" spans="1:15" x14ac:dyDescent="0.3">
      <c r="A247" s="52">
        <v>244</v>
      </c>
      <c r="B247" s="3" t="str">
        <f t="shared" si="11"/>
        <v/>
      </c>
      <c r="C247" s="52" t="str">
        <f>IF(E247="","",(INDEX(Raw!D:D,MATCH(E247+6000,Raw!AB:AB,0))))</f>
        <v/>
      </c>
      <c r="D247" s="52" t="str">
        <f>IF(E247="","",(INDEX(Raw!A:A,MATCH(E247+6000,Raw!AB:AB,0))))</f>
        <v/>
      </c>
      <c r="E247" s="59" t="str">
        <f>(IFERROR(IF(LARGE(Raw!AB:AB,A247)-6000&gt;0,LARGE(Raw!AB:AB,A247)-6000,""),""))</f>
        <v/>
      </c>
      <c r="G247" s="3" t="str">
        <f t="shared" si="9"/>
        <v/>
      </c>
      <c r="H247" s="52" t="str">
        <f>IF(J247="","",(INDEX(Raw!D:D,MATCH(J247+4000,Raw!AB:AB,0))))</f>
        <v/>
      </c>
      <c r="I247" s="52" t="str">
        <f>IF(J247="","",(INDEX(Raw!A:A,MATCH(J247+4000,Raw!AB:AB,0))))</f>
        <v/>
      </c>
      <c r="J247" s="59" t="str">
        <f>(IFERROR(IF(LARGE(Raw!AB:AB,A247+COUNTIF(Raw!C:C,"H"))-4000&gt;0,LARGE(Raw!AB:AB,A247+COUNTIF(Raw!C:C,"H"))-4000,""),""))</f>
        <v/>
      </c>
      <c r="L247" s="3" t="str">
        <f t="shared" si="10"/>
        <v/>
      </c>
      <c r="M247" s="52" t="str">
        <f>IF(O247="","",(INDEX(Raw!D:D,MATCH(O247+2000,Raw!AB:AB,0))))</f>
        <v/>
      </c>
      <c r="N247" s="52" t="str">
        <f>IF(O247="","",(INDEX(Raw!A:A,MATCH(O247+2000,Raw!AB:AB,0))))</f>
        <v/>
      </c>
      <c r="O247" s="59" t="str">
        <f>(IFERROR(IF(LARGE(Raw!AB:AB,A247+COUNTIF(Raw!C:C,"H")+COUNTIF(Raw!C:C,"S"))-2000&gt;0,LARGE(Raw!AB:AB,A247+COUNTIF(Raw!C:C,"H")+COUNTIF(Raw!C:C,"S"))-2000,""),""))</f>
        <v/>
      </c>
    </row>
    <row r="248" spans="1:15" x14ac:dyDescent="0.3">
      <c r="A248" s="52">
        <v>245</v>
      </c>
      <c r="B248" s="3" t="str">
        <f t="shared" si="11"/>
        <v/>
      </c>
      <c r="C248" s="52" t="str">
        <f>IF(E248="","",(INDEX(Raw!D:D,MATCH(E248+6000,Raw!AB:AB,0))))</f>
        <v/>
      </c>
      <c r="D248" s="52" t="str">
        <f>IF(E248="","",(INDEX(Raw!A:A,MATCH(E248+6000,Raw!AB:AB,0))))</f>
        <v/>
      </c>
      <c r="E248" s="59" t="str">
        <f>(IFERROR(IF(LARGE(Raw!AB:AB,A248)-6000&gt;0,LARGE(Raw!AB:AB,A248)-6000,""),""))</f>
        <v/>
      </c>
      <c r="G248" s="3" t="str">
        <f t="shared" si="9"/>
        <v/>
      </c>
      <c r="H248" s="52" t="str">
        <f>IF(J248="","",(INDEX(Raw!D:D,MATCH(J248+4000,Raw!AB:AB,0))))</f>
        <v/>
      </c>
      <c r="I248" s="52" t="str">
        <f>IF(J248="","",(INDEX(Raw!A:A,MATCH(J248+4000,Raw!AB:AB,0))))</f>
        <v/>
      </c>
      <c r="J248" s="59" t="str">
        <f>(IFERROR(IF(LARGE(Raw!AB:AB,A248+COUNTIF(Raw!C:C,"H"))-4000&gt;0,LARGE(Raw!AB:AB,A248+COUNTIF(Raw!C:C,"H"))-4000,""),""))</f>
        <v/>
      </c>
      <c r="L248" s="3" t="str">
        <f t="shared" si="10"/>
        <v/>
      </c>
      <c r="M248" s="52" t="str">
        <f>IF(O248="","",(INDEX(Raw!D:D,MATCH(O248+2000,Raw!AB:AB,0))))</f>
        <v/>
      </c>
      <c r="N248" s="52" t="str">
        <f>IF(O248="","",(INDEX(Raw!A:A,MATCH(O248+2000,Raw!AB:AB,0))))</f>
        <v/>
      </c>
      <c r="O248" s="59" t="str">
        <f>(IFERROR(IF(LARGE(Raw!AB:AB,A248+COUNTIF(Raw!C:C,"H")+COUNTIF(Raw!C:C,"S"))-2000&gt;0,LARGE(Raw!AB:AB,A248+COUNTIF(Raw!C:C,"H")+COUNTIF(Raw!C:C,"S"))-2000,""),""))</f>
        <v/>
      </c>
    </row>
    <row r="249" spans="1:15" x14ac:dyDescent="0.3">
      <c r="A249" s="52">
        <v>246</v>
      </c>
      <c r="B249" s="3" t="str">
        <f t="shared" si="11"/>
        <v/>
      </c>
      <c r="C249" s="52" t="str">
        <f>IF(E249="","",(INDEX(Raw!D:D,MATCH(E249+6000,Raw!AB:AB,0))))</f>
        <v/>
      </c>
      <c r="D249" s="52" t="str">
        <f>IF(E249="","",(INDEX(Raw!A:A,MATCH(E249+6000,Raw!AB:AB,0))))</f>
        <v/>
      </c>
      <c r="E249" s="59" t="str">
        <f>(IFERROR(IF(LARGE(Raw!AB:AB,A249)-6000&gt;0,LARGE(Raw!AB:AB,A249)-6000,""),""))</f>
        <v/>
      </c>
      <c r="G249" s="3" t="str">
        <f t="shared" si="9"/>
        <v/>
      </c>
      <c r="H249" s="52" t="str">
        <f>IF(J249="","",(INDEX(Raw!D:D,MATCH(J249+4000,Raw!AB:AB,0))))</f>
        <v/>
      </c>
      <c r="I249" s="52" t="str">
        <f>IF(J249="","",(INDEX(Raw!A:A,MATCH(J249+4000,Raw!AB:AB,0))))</f>
        <v/>
      </c>
      <c r="J249" s="59" t="str">
        <f>(IFERROR(IF(LARGE(Raw!AB:AB,A249+COUNTIF(Raw!C:C,"H"))-4000&gt;0,LARGE(Raw!AB:AB,A249+COUNTIF(Raw!C:C,"H"))-4000,""),""))</f>
        <v/>
      </c>
      <c r="L249" s="3" t="str">
        <f t="shared" si="10"/>
        <v/>
      </c>
      <c r="M249" s="52" t="str">
        <f>IF(O249="","",(INDEX(Raw!D:D,MATCH(O249+2000,Raw!AB:AB,0))))</f>
        <v/>
      </c>
      <c r="N249" s="52" t="str">
        <f>IF(O249="","",(INDEX(Raw!A:A,MATCH(O249+2000,Raw!AB:AB,0))))</f>
        <v/>
      </c>
      <c r="O249" s="59" t="str">
        <f>(IFERROR(IF(LARGE(Raw!AB:AB,A249+COUNTIF(Raw!C:C,"H")+COUNTIF(Raw!C:C,"S"))-2000&gt;0,LARGE(Raw!AB:AB,A249+COUNTIF(Raw!C:C,"H")+COUNTIF(Raw!C:C,"S"))-2000,""),""))</f>
        <v/>
      </c>
    </row>
    <row r="250" spans="1:15" x14ac:dyDescent="0.3">
      <c r="A250" s="52">
        <v>247</v>
      </c>
      <c r="B250" s="3" t="str">
        <f t="shared" si="11"/>
        <v/>
      </c>
      <c r="C250" s="52" t="str">
        <f>IF(E250="","",(INDEX(Raw!D:D,MATCH(E250+6000,Raw!AB:AB,0))))</f>
        <v/>
      </c>
      <c r="D250" s="52" t="str">
        <f>IF(E250="","",(INDEX(Raw!A:A,MATCH(E250+6000,Raw!AB:AB,0))))</f>
        <v/>
      </c>
      <c r="E250" s="59" t="str">
        <f>(IFERROR(IF(LARGE(Raw!AB:AB,A250)-6000&gt;0,LARGE(Raw!AB:AB,A250)-6000,""),""))</f>
        <v/>
      </c>
      <c r="G250" s="3" t="str">
        <f t="shared" si="9"/>
        <v/>
      </c>
      <c r="H250" s="52" t="str">
        <f>IF(J250="","",(INDEX(Raw!D:D,MATCH(J250+4000,Raw!AB:AB,0))))</f>
        <v/>
      </c>
      <c r="I250" s="52" t="str">
        <f>IF(J250="","",(INDEX(Raw!A:A,MATCH(J250+4000,Raw!AB:AB,0))))</f>
        <v/>
      </c>
      <c r="J250" s="59" t="str">
        <f>(IFERROR(IF(LARGE(Raw!AB:AB,A250+COUNTIF(Raw!C:C,"H"))-4000&gt;0,LARGE(Raw!AB:AB,A250+COUNTIF(Raw!C:C,"H"))-4000,""),""))</f>
        <v/>
      </c>
      <c r="L250" s="3" t="str">
        <f t="shared" si="10"/>
        <v/>
      </c>
      <c r="M250" s="52" t="str">
        <f>IF(O250="","",(INDEX(Raw!D:D,MATCH(O250+2000,Raw!AB:AB,0))))</f>
        <v/>
      </c>
      <c r="N250" s="52" t="str">
        <f>IF(O250="","",(INDEX(Raw!A:A,MATCH(O250+2000,Raw!AB:AB,0))))</f>
        <v/>
      </c>
      <c r="O250" s="59" t="str">
        <f>(IFERROR(IF(LARGE(Raw!AB:AB,A250+COUNTIF(Raw!C:C,"H")+COUNTIF(Raw!C:C,"S"))-2000&gt;0,LARGE(Raw!AB:AB,A250+COUNTIF(Raw!C:C,"H")+COUNTIF(Raw!C:C,"S"))-2000,""),""))</f>
        <v/>
      </c>
    </row>
    <row r="251" spans="1:15" x14ac:dyDescent="0.3">
      <c r="A251" s="52">
        <v>248</v>
      </c>
      <c r="B251" s="3" t="str">
        <f t="shared" si="11"/>
        <v/>
      </c>
      <c r="C251" s="52" t="str">
        <f>IF(E251="","",(INDEX(Raw!D:D,MATCH(E251+6000,Raw!AB:AB,0))))</f>
        <v/>
      </c>
      <c r="D251" s="52" t="str">
        <f>IF(E251="","",(INDEX(Raw!A:A,MATCH(E251+6000,Raw!AB:AB,0))))</f>
        <v/>
      </c>
      <c r="E251" s="59" t="str">
        <f>(IFERROR(IF(LARGE(Raw!AB:AB,A251)-6000&gt;0,LARGE(Raw!AB:AB,A251)-6000,""),""))</f>
        <v/>
      </c>
      <c r="G251" s="3" t="str">
        <f t="shared" si="9"/>
        <v/>
      </c>
      <c r="H251" s="52" t="str">
        <f>IF(J251="","",(INDEX(Raw!D:D,MATCH(J251+4000,Raw!AB:AB,0))))</f>
        <v/>
      </c>
      <c r="I251" s="52" t="str">
        <f>IF(J251="","",(INDEX(Raw!A:A,MATCH(J251+4000,Raw!AB:AB,0))))</f>
        <v/>
      </c>
      <c r="J251" s="59" t="str">
        <f>(IFERROR(IF(LARGE(Raw!AB:AB,A251+COUNTIF(Raw!C:C,"H"))-4000&gt;0,LARGE(Raw!AB:AB,A251+COUNTIF(Raw!C:C,"H"))-4000,""),""))</f>
        <v/>
      </c>
      <c r="L251" s="3" t="str">
        <f t="shared" si="10"/>
        <v/>
      </c>
      <c r="M251" s="52" t="str">
        <f>IF(O251="","",(INDEX(Raw!D:D,MATCH(O251+2000,Raw!AB:AB,0))))</f>
        <v/>
      </c>
      <c r="N251" s="52" t="str">
        <f>IF(O251="","",(INDEX(Raw!A:A,MATCH(O251+2000,Raw!AB:AB,0))))</f>
        <v/>
      </c>
      <c r="O251" s="59" t="str">
        <f>(IFERROR(IF(LARGE(Raw!AB:AB,A251+COUNTIF(Raw!C:C,"H")+COUNTIF(Raw!C:C,"S"))-2000&gt;0,LARGE(Raw!AB:AB,A251+COUNTIF(Raw!C:C,"H")+COUNTIF(Raw!C:C,"S"))-2000,""),""))</f>
        <v/>
      </c>
    </row>
    <row r="252" spans="1:15" x14ac:dyDescent="0.3">
      <c r="A252" s="52">
        <v>249</v>
      </c>
      <c r="B252" s="3" t="str">
        <f t="shared" si="11"/>
        <v/>
      </c>
      <c r="C252" s="52" t="str">
        <f>IF(E252="","",(INDEX(Raw!D:D,MATCH(E252+6000,Raw!AB:AB,0))))</f>
        <v/>
      </c>
      <c r="D252" s="52" t="str">
        <f>IF(E252="","",(INDEX(Raw!A:A,MATCH(E252+6000,Raw!AB:AB,0))))</f>
        <v/>
      </c>
      <c r="E252" s="59" t="str">
        <f>(IFERROR(IF(LARGE(Raw!AB:AB,A252)-6000&gt;0,LARGE(Raw!AB:AB,A252)-6000,""),""))</f>
        <v/>
      </c>
      <c r="G252" s="3" t="str">
        <f t="shared" si="9"/>
        <v/>
      </c>
      <c r="H252" s="52" t="str">
        <f>IF(J252="","",(INDEX(Raw!D:D,MATCH(J252+4000,Raw!AB:AB,0))))</f>
        <v/>
      </c>
      <c r="I252" s="52" t="str">
        <f>IF(J252="","",(INDEX(Raw!A:A,MATCH(J252+4000,Raw!AB:AB,0))))</f>
        <v/>
      </c>
      <c r="J252" s="59" t="str">
        <f>(IFERROR(IF(LARGE(Raw!AB:AB,A252+COUNTIF(Raw!C:C,"H"))-4000&gt;0,LARGE(Raw!AB:AB,A252+COUNTIF(Raw!C:C,"H"))-4000,""),""))</f>
        <v/>
      </c>
      <c r="L252" s="3" t="str">
        <f t="shared" si="10"/>
        <v/>
      </c>
      <c r="M252" s="52" t="str">
        <f>IF(O252="","",(INDEX(Raw!D:D,MATCH(O252+2000,Raw!AB:AB,0))))</f>
        <v/>
      </c>
      <c r="N252" s="52" t="str">
        <f>IF(O252="","",(INDEX(Raw!A:A,MATCH(O252+2000,Raw!AB:AB,0))))</f>
        <v/>
      </c>
      <c r="O252" s="59" t="str">
        <f>(IFERROR(IF(LARGE(Raw!AB:AB,A252+COUNTIF(Raw!C:C,"H")+COUNTIF(Raw!C:C,"S"))-2000&gt;0,LARGE(Raw!AB:AB,A252+COUNTIF(Raw!C:C,"H")+COUNTIF(Raw!C:C,"S"))-2000,""),""))</f>
        <v/>
      </c>
    </row>
    <row r="253" spans="1:15" x14ac:dyDescent="0.3">
      <c r="A253" s="52">
        <v>250</v>
      </c>
      <c r="B253" s="3" t="str">
        <f t="shared" si="11"/>
        <v/>
      </c>
      <c r="C253" s="52" t="str">
        <f>IF(E253="","",(INDEX(Raw!D:D,MATCH(E253+6000,Raw!AB:AB,0))))</f>
        <v/>
      </c>
      <c r="D253" s="52" t="str">
        <f>IF(E253="","",(INDEX(Raw!A:A,MATCH(E253+6000,Raw!AB:AB,0))))</f>
        <v/>
      </c>
      <c r="E253" s="59" t="str">
        <f>(IFERROR(IF(LARGE(Raw!AB:AB,A253)-6000&gt;0,LARGE(Raw!AB:AB,A253)-6000,""),""))</f>
        <v/>
      </c>
      <c r="G253" s="3" t="str">
        <f t="shared" si="9"/>
        <v/>
      </c>
      <c r="H253" s="52" t="str">
        <f>IF(J253="","",(INDEX(Raw!D:D,MATCH(J253+4000,Raw!AB:AB,0))))</f>
        <v/>
      </c>
      <c r="I253" s="52" t="str">
        <f>IF(J253="","",(INDEX(Raw!A:A,MATCH(J253+4000,Raw!AB:AB,0))))</f>
        <v/>
      </c>
      <c r="J253" s="59" t="str">
        <f>(IFERROR(IF(LARGE(Raw!AB:AB,A253+COUNTIF(Raw!C:C,"H"))-4000&gt;0,LARGE(Raw!AB:AB,A253+COUNTIF(Raw!C:C,"H"))-4000,""),""))</f>
        <v/>
      </c>
      <c r="L253" s="3" t="str">
        <f t="shared" si="10"/>
        <v/>
      </c>
      <c r="M253" s="52" t="str">
        <f>IF(O253="","",(INDEX(Raw!D:D,MATCH(O253+2000,Raw!AB:AB,0))))</f>
        <v/>
      </c>
      <c r="N253" s="52" t="str">
        <f>IF(O253="","",(INDEX(Raw!A:A,MATCH(O253+2000,Raw!AB:AB,0))))</f>
        <v/>
      </c>
      <c r="O253" s="59" t="str">
        <f>(IFERROR(IF(LARGE(Raw!AB:AB,A253+COUNTIF(Raw!C:C,"H")+COUNTIF(Raw!C:C,"S"))-2000&gt;0,LARGE(Raw!AB:AB,A253+COUNTIF(Raw!C:C,"H")+COUNTIF(Raw!C:C,"S"))-2000,""),""))</f>
        <v/>
      </c>
    </row>
    <row r="254" spans="1:15" x14ac:dyDescent="0.3">
      <c r="A254" s="52">
        <v>251</v>
      </c>
      <c r="B254" s="3" t="str">
        <f t="shared" si="11"/>
        <v/>
      </c>
      <c r="C254" s="52" t="str">
        <f>IF(E254="","",(INDEX(Raw!D:D,MATCH(E254+6000,Raw!AB:AB,0))))</f>
        <v/>
      </c>
      <c r="D254" s="52" t="str">
        <f>IF(E254="","",(INDEX(Raw!A:A,MATCH(E254+6000,Raw!AB:AB,0))))</f>
        <v/>
      </c>
      <c r="E254" s="59" t="str">
        <f>(IFERROR(IF(LARGE(Raw!AB:AB,A254)-6000&gt;0,LARGE(Raw!AB:AB,A254)-6000,""),""))</f>
        <v/>
      </c>
      <c r="G254" s="3" t="str">
        <f t="shared" si="9"/>
        <v/>
      </c>
      <c r="H254" s="52" t="str">
        <f>IF(J254="","",(INDEX(Raw!D:D,MATCH(J254+4000,Raw!AB:AB,0))))</f>
        <v/>
      </c>
      <c r="I254" s="52" t="str">
        <f>IF(J254="","",(INDEX(Raw!A:A,MATCH(J254+4000,Raw!AB:AB,0))))</f>
        <v/>
      </c>
      <c r="J254" s="59" t="str">
        <f>(IFERROR(IF(LARGE(Raw!AB:AB,A254+COUNTIF(Raw!C:C,"H"))-4000&gt;0,LARGE(Raw!AB:AB,A254+COUNTIF(Raw!C:C,"H"))-4000,""),""))</f>
        <v/>
      </c>
      <c r="L254" s="3" t="str">
        <f t="shared" si="10"/>
        <v/>
      </c>
      <c r="M254" s="52" t="str">
        <f>IF(O254="","",(INDEX(Raw!D:D,MATCH(O254+2000,Raw!AB:AB,0))))</f>
        <v/>
      </c>
      <c r="N254" s="52" t="str">
        <f>IF(O254="","",(INDEX(Raw!A:A,MATCH(O254+2000,Raw!AB:AB,0))))</f>
        <v/>
      </c>
      <c r="O254" s="59" t="str">
        <f>(IFERROR(IF(LARGE(Raw!AB:AB,A254+COUNTIF(Raw!C:C,"H")+COUNTIF(Raw!C:C,"S"))-2000&gt;0,LARGE(Raw!AB:AB,A254+COUNTIF(Raw!C:C,"H")+COUNTIF(Raw!C:C,"S"))-2000,""),""))</f>
        <v/>
      </c>
    </row>
    <row r="255" spans="1:15" x14ac:dyDescent="0.3">
      <c r="A255" s="52">
        <v>252</v>
      </c>
      <c r="B255" s="3" t="str">
        <f t="shared" si="11"/>
        <v/>
      </c>
      <c r="C255" s="52" t="str">
        <f>IF(E255="","",(INDEX(Raw!D:D,MATCH(E255+6000,Raw!AB:AB,0))))</f>
        <v/>
      </c>
      <c r="D255" s="52" t="str">
        <f>IF(E255="","",(INDEX(Raw!A:A,MATCH(E255+6000,Raw!AB:AB,0))))</f>
        <v/>
      </c>
      <c r="E255" s="59" t="str">
        <f>(IFERROR(IF(LARGE(Raw!AB:AB,A255)-6000&gt;0,LARGE(Raw!AB:AB,A255)-6000,""),""))</f>
        <v/>
      </c>
      <c r="G255" s="3" t="str">
        <f t="shared" si="9"/>
        <v/>
      </c>
      <c r="H255" s="52" t="str">
        <f>IF(J255="","",(INDEX(Raw!D:D,MATCH(J255+4000,Raw!AB:AB,0))))</f>
        <v/>
      </c>
      <c r="I255" s="52" t="str">
        <f>IF(J255="","",(INDEX(Raw!A:A,MATCH(J255+4000,Raw!AB:AB,0))))</f>
        <v/>
      </c>
      <c r="J255" s="59" t="str">
        <f>(IFERROR(IF(LARGE(Raw!AB:AB,A255+COUNTIF(Raw!C:C,"H"))-4000&gt;0,LARGE(Raw!AB:AB,A255+COUNTIF(Raw!C:C,"H"))-4000,""),""))</f>
        <v/>
      </c>
      <c r="L255" s="3" t="str">
        <f t="shared" si="10"/>
        <v/>
      </c>
      <c r="M255" s="52" t="str">
        <f>IF(O255="","",(INDEX(Raw!D:D,MATCH(O255+2000,Raw!AB:AB,0))))</f>
        <v/>
      </c>
      <c r="N255" s="52" t="str">
        <f>IF(O255="","",(INDEX(Raw!A:A,MATCH(O255+2000,Raw!AB:AB,0))))</f>
        <v/>
      </c>
      <c r="O255" s="59" t="str">
        <f>(IFERROR(IF(LARGE(Raw!AB:AB,A255+COUNTIF(Raw!C:C,"H")+COUNTIF(Raw!C:C,"S"))-2000&gt;0,LARGE(Raw!AB:AB,A255+COUNTIF(Raw!C:C,"H")+COUNTIF(Raw!C:C,"S"))-2000,""),""))</f>
        <v/>
      </c>
    </row>
    <row r="256" spans="1:15" x14ac:dyDescent="0.3">
      <c r="A256" s="52">
        <v>253</v>
      </c>
      <c r="B256" s="3" t="str">
        <f t="shared" si="11"/>
        <v/>
      </c>
      <c r="C256" s="52" t="str">
        <f>IF(E256="","",(INDEX(Raw!D:D,MATCH(E256+6000,Raw!AB:AB,0))))</f>
        <v/>
      </c>
      <c r="D256" s="52" t="str">
        <f>IF(E256="","",(INDEX(Raw!A:A,MATCH(E256+6000,Raw!AB:AB,0))))</f>
        <v/>
      </c>
      <c r="E256" s="59" t="str">
        <f>(IFERROR(IF(LARGE(Raw!AB:AB,A256)-6000&gt;0,LARGE(Raw!AB:AB,A256)-6000,""),""))</f>
        <v/>
      </c>
      <c r="G256" s="3" t="str">
        <f t="shared" si="9"/>
        <v/>
      </c>
      <c r="H256" s="52" t="str">
        <f>IF(J256="","",(INDEX(Raw!D:D,MATCH(J256+4000,Raw!AB:AB,0))))</f>
        <v/>
      </c>
      <c r="I256" s="52" t="str">
        <f>IF(J256="","",(INDEX(Raw!A:A,MATCH(J256+4000,Raw!AB:AB,0))))</f>
        <v/>
      </c>
      <c r="J256" s="59" t="str">
        <f>(IFERROR(IF(LARGE(Raw!AB:AB,A256+COUNTIF(Raw!C:C,"H"))-4000&gt;0,LARGE(Raw!AB:AB,A256+COUNTIF(Raw!C:C,"H"))-4000,""),""))</f>
        <v/>
      </c>
      <c r="L256" s="3" t="str">
        <f t="shared" si="10"/>
        <v/>
      </c>
      <c r="M256" s="52" t="str">
        <f>IF(O256="","",(INDEX(Raw!D:D,MATCH(O256+2000,Raw!AB:AB,0))))</f>
        <v/>
      </c>
      <c r="N256" s="52" t="str">
        <f>IF(O256="","",(INDEX(Raw!A:A,MATCH(O256+2000,Raw!AB:AB,0))))</f>
        <v/>
      </c>
      <c r="O256" s="59" t="str">
        <f>(IFERROR(IF(LARGE(Raw!AB:AB,A256+COUNTIF(Raw!C:C,"H")+COUNTIF(Raw!C:C,"S"))-2000&gt;0,LARGE(Raw!AB:AB,A256+COUNTIF(Raw!C:C,"H")+COUNTIF(Raw!C:C,"S"))-2000,""),""))</f>
        <v/>
      </c>
    </row>
    <row r="257" spans="1:15" x14ac:dyDescent="0.3">
      <c r="A257" s="52">
        <v>254</v>
      </c>
      <c r="B257" s="3" t="str">
        <f t="shared" si="11"/>
        <v/>
      </c>
      <c r="C257" s="52" t="str">
        <f>IF(E257="","",(INDEX(Raw!D:D,MATCH(E257+6000,Raw!AB:AB,0))))</f>
        <v/>
      </c>
      <c r="D257" s="52" t="str">
        <f>IF(E257="","",(INDEX(Raw!A:A,MATCH(E257+6000,Raw!AB:AB,0))))</f>
        <v/>
      </c>
      <c r="E257" s="59" t="str">
        <f>(IFERROR(IF(LARGE(Raw!AB:AB,A257)-6000&gt;0,LARGE(Raw!AB:AB,A257)-6000,""),""))</f>
        <v/>
      </c>
      <c r="G257" s="3" t="str">
        <f t="shared" si="9"/>
        <v/>
      </c>
      <c r="H257" s="52" t="str">
        <f>IF(J257="","",(INDEX(Raw!D:D,MATCH(J257+4000,Raw!AB:AB,0))))</f>
        <v/>
      </c>
      <c r="I257" s="52" t="str">
        <f>IF(J257="","",(INDEX(Raw!A:A,MATCH(J257+4000,Raw!AB:AB,0))))</f>
        <v/>
      </c>
      <c r="J257" s="59" t="str">
        <f>(IFERROR(IF(LARGE(Raw!AB:AB,A257+COUNTIF(Raw!C:C,"H"))-4000&gt;0,LARGE(Raw!AB:AB,A257+COUNTIF(Raw!C:C,"H"))-4000,""),""))</f>
        <v/>
      </c>
      <c r="L257" s="3" t="str">
        <f t="shared" si="10"/>
        <v/>
      </c>
      <c r="M257" s="52" t="str">
        <f>IF(O257="","",(INDEX(Raw!D:D,MATCH(O257+2000,Raw!AB:AB,0))))</f>
        <v/>
      </c>
      <c r="N257" s="52" t="str">
        <f>IF(O257="","",(INDEX(Raw!A:A,MATCH(O257+2000,Raw!AB:AB,0))))</f>
        <v/>
      </c>
      <c r="O257" s="59" t="str">
        <f>(IFERROR(IF(LARGE(Raw!AB:AB,A257+COUNTIF(Raw!C:C,"H")+COUNTIF(Raw!C:C,"S"))-2000&gt;0,LARGE(Raw!AB:AB,A257+COUNTIF(Raw!C:C,"H")+COUNTIF(Raw!C:C,"S"))-2000,""),""))</f>
        <v/>
      </c>
    </row>
    <row r="258" spans="1:15" x14ac:dyDescent="0.3">
      <c r="A258" s="52">
        <v>255</v>
      </c>
      <c r="B258" s="3" t="str">
        <f t="shared" si="11"/>
        <v/>
      </c>
      <c r="C258" s="52" t="str">
        <f>IF(E258="","",(INDEX(Raw!D:D,MATCH(E258+6000,Raw!AB:AB,0))))</f>
        <v/>
      </c>
      <c r="D258" s="52" t="str">
        <f>IF(E258="","",(INDEX(Raw!A:A,MATCH(E258+6000,Raw!AB:AB,0))))</f>
        <v/>
      </c>
      <c r="E258" s="59" t="str">
        <f>(IFERROR(IF(LARGE(Raw!AB:AB,A258)-6000&gt;0,LARGE(Raw!AB:AB,A258)-6000,""),""))</f>
        <v/>
      </c>
      <c r="G258" s="3" t="str">
        <f t="shared" si="9"/>
        <v/>
      </c>
      <c r="H258" s="52" t="str">
        <f>IF(J258="","",(INDEX(Raw!D:D,MATCH(J258+4000,Raw!AB:AB,0))))</f>
        <v/>
      </c>
      <c r="I258" s="52" t="str">
        <f>IF(J258="","",(INDEX(Raw!A:A,MATCH(J258+4000,Raw!AB:AB,0))))</f>
        <v/>
      </c>
      <c r="J258" s="59" t="str">
        <f>(IFERROR(IF(LARGE(Raw!AB:AB,A258+COUNTIF(Raw!C:C,"H"))-4000&gt;0,LARGE(Raw!AB:AB,A258+COUNTIF(Raw!C:C,"H"))-4000,""),""))</f>
        <v/>
      </c>
      <c r="L258" s="3" t="str">
        <f t="shared" si="10"/>
        <v/>
      </c>
      <c r="M258" s="52" t="str">
        <f>IF(O258="","",(INDEX(Raw!D:D,MATCH(O258+2000,Raw!AB:AB,0))))</f>
        <v/>
      </c>
      <c r="N258" s="52" t="str">
        <f>IF(O258="","",(INDEX(Raw!A:A,MATCH(O258+2000,Raw!AB:AB,0))))</f>
        <v/>
      </c>
      <c r="O258" s="59" t="str">
        <f>(IFERROR(IF(LARGE(Raw!AB:AB,A258+COUNTIF(Raw!C:C,"H")+COUNTIF(Raw!C:C,"S"))-2000&gt;0,LARGE(Raw!AB:AB,A258+COUNTIF(Raw!C:C,"H")+COUNTIF(Raw!C:C,"S"))-2000,""),""))</f>
        <v/>
      </c>
    </row>
    <row r="259" spans="1:15" x14ac:dyDescent="0.3">
      <c r="A259" s="52">
        <v>256</v>
      </c>
      <c r="B259" s="3" t="str">
        <f t="shared" si="11"/>
        <v/>
      </c>
      <c r="C259" s="52" t="str">
        <f>IF(E259="","",(INDEX(Raw!D:D,MATCH(E259+6000,Raw!AB:AB,0))))</f>
        <v/>
      </c>
      <c r="D259" s="52" t="str">
        <f>IF(E259="","",(INDEX(Raw!A:A,MATCH(E259+6000,Raw!AB:AB,0))))</f>
        <v/>
      </c>
      <c r="E259" s="59" t="str">
        <f>(IFERROR(IF(LARGE(Raw!AB:AB,A259)-6000&gt;0,LARGE(Raw!AB:AB,A259)-6000,""),""))</f>
        <v/>
      </c>
      <c r="G259" s="3" t="str">
        <f t="shared" si="9"/>
        <v/>
      </c>
      <c r="H259" s="52" t="str">
        <f>IF(J259="","",(INDEX(Raw!D:D,MATCH(J259+4000,Raw!AB:AB,0))))</f>
        <v/>
      </c>
      <c r="I259" s="52" t="str">
        <f>IF(J259="","",(INDEX(Raw!A:A,MATCH(J259+4000,Raw!AB:AB,0))))</f>
        <v/>
      </c>
      <c r="J259" s="59" t="str">
        <f>(IFERROR(IF(LARGE(Raw!AB:AB,A259+COUNTIF(Raw!C:C,"H"))-4000&gt;0,LARGE(Raw!AB:AB,A259+COUNTIF(Raw!C:C,"H"))-4000,""),""))</f>
        <v/>
      </c>
      <c r="L259" s="3" t="str">
        <f t="shared" si="10"/>
        <v/>
      </c>
      <c r="M259" s="52" t="str">
        <f>IF(O259="","",(INDEX(Raw!D:D,MATCH(O259+2000,Raw!AB:AB,0))))</f>
        <v/>
      </c>
      <c r="N259" s="52" t="str">
        <f>IF(O259="","",(INDEX(Raw!A:A,MATCH(O259+2000,Raw!AB:AB,0))))</f>
        <v/>
      </c>
      <c r="O259" s="59" t="str">
        <f>(IFERROR(IF(LARGE(Raw!AB:AB,A259+COUNTIF(Raw!C:C,"H")+COUNTIF(Raw!C:C,"S"))-2000&gt;0,LARGE(Raw!AB:AB,A259+COUNTIF(Raw!C:C,"H")+COUNTIF(Raw!C:C,"S"))-2000,""),""))</f>
        <v/>
      </c>
    </row>
    <row r="260" spans="1:15" x14ac:dyDescent="0.3">
      <c r="A260" s="52">
        <v>257</v>
      </c>
      <c r="B260" s="3" t="str">
        <f t="shared" si="11"/>
        <v/>
      </c>
      <c r="C260" s="52" t="str">
        <f>IF(E260="","",(INDEX(Raw!D:D,MATCH(E260+6000,Raw!AB:AB,0))))</f>
        <v/>
      </c>
      <c r="D260" s="52" t="str">
        <f>IF(E260="","",(INDEX(Raw!A:A,MATCH(E260+6000,Raw!AB:AB,0))))</f>
        <v/>
      </c>
      <c r="E260" s="59" t="str">
        <f>(IFERROR(IF(LARGE(Raw!AB:AB,A260)-6000&gt;0,LARGE(Raw!AB:AB,A260)-6000,""),""))</f>
        <v/>
      </c>
      <c r="G260" s="3" t="str">
        <f t="shared" si="9"/>
        <v/>
      </c>
      <c r="H260" s="52" t="str">
        <f>IF(J260="","",(INDEX(Raw!D:D,MATCH(J260+4000,Raw!AB:AB,0))))</f>
        <v/>
      </c>
      <c r="I260" s="52" t="str">
        <f>IF(J260="","",(INDEX(Raw!A:A,MATCH(J260+4000,Raw!AB:AB,0))))</f>
        <v/>
      </c>
      <c r="J260" s="59" t="str">
        <f>(IFERROR(IF(LARGE(Raw!AB:AB,A260+COUNTIF(Raw!C:C,"H"))-4000&gt;0,LARGE(Raw!AB:AB,A260+COUNTIF(Raw!C:C,"H"))-4000,""),""))</f>
        <v/>
      </c>
      <c r="L260" s="3" t="str">
        <f t="shared" si="10"/>
        <v/>
      </c>
      <c r="M260" s="52" t="str">
        <f>IF(O260="","",(INDEX(Raw!D:D,MATCH(O260+2000,Raw!AB:AB,0))))</f>
        <v/>
      </c>
      <c r="N260" s="52" t="str">
        <f>IF(O260="","",(INDEX(Raw!A:A,MATCH(O260+2000,Raw!AB:AB,0))))</f>
        <v/>
      </c>
      <c r="O260" s="59" t="str">
        <f>(IFERROR(IF(LARGE(Raw!AB:AB,A260+COUNTIF(Raw!C:C,"H")+COUNTIF(Raw!C:C,"S"))-2000&gt;0,LARGE(Raw!AB:AB,A260+COUNTIF(Raw!C:C,"H")+COUNTIF(Raw!C:C,"S"))-2000,""),""))</f>
        <v/>
      </c>
    </row>
    <row r="261" spans="1:15" x14ac:dyDescent="0.3">
      <c r="A261" s="52">
        <v>258</v>
      </c>
      <c r="B261" s="3" t="str">
        <f t="shared" si="11"/>
        <v/>
      </c>
      <c r="C261" s="52" t="str">
        <f>IF(E261="","",(INDEX(Raw!D:D,MATCH(E261+6000,Raw!AB:AB,0))))</f>
        <v/>
      </c>
      <c r="D261" s="52" t="str">
        <f>IF(E261="","",(INDEX(Raw!A:A,MATCH(E261+6000,Raw!AB:AB,0))))</f>
        <v/>
      </c>
      <c r="E261" s="59" t="str">
        <f>(IFERROR(IF(LARGE(Raw!AB:AB,A261)-6000&gt;0,LARGE(Raw!AB:AB,A261)-6000,""),""))</f>
        <v/>
      </c>
      <c r="G261" s="3" t="str">
        <f t="shared" ref="G261:G324" si="12">IFERROR(IF(ROUND(J261,3)=ROUND(J260,3),G260,G260+1),"")</f>
        <v/>
      </c>
      <c r="H261" s="52" t="str">
        <f>IF(J261="","",(INDEX(Raw!D:D,MATCH(J261+4000,Raw!AB:AB,0))))</f>
        <v/>
      </c>
      <c r="I261" s="52" t="str">
        <f>IF(J261="","",(INDEX(Raw!A:A,MATCH(J261+4000,Raw!AB:AB,0))))</f>
        <v/>
      </c>
      <c r="J261" s="59" t="str">
        <f>(IFERROR(IF(LARGE(Raw!AB:AB,A261+COUNTIF(Raw!C:C,"H"))-4000&gt;0,LARGE(Raw!AB:AB,A261+COUNTIF(Raw!C:C,"H"))-4000,""),""))</f>
        <v/>
      </c>
      <c r="L261" s="3" t="str">
        <f t="shared" ref="L261:L324" si="13">IFERROR(IF(ROUND(O261,3)=ROUND(O260,3),L260,L260+1),"")</f>
        <v/>
      </c>
      <c r="M261" s="52" t="str">
        <f>IF(O261="","",(INDEX(Raw!D:D,MATCH(O261+2000,Raw!AB:AB,0))))</f>
        <v/>
      </c>
      <c r="N261" s="52" t="str">
        <f>IF(O261="","",(INDEX(Raw!A:A,MATCH(O261+2000,Raw!AB:AB,0))))</f>
        <v/>
      </c>
      <c r="O261" s="59" t="str">
        <f>(IFERROR(IF(LARGE(Raw!AB:AB,A261+COUNTIF(Raw!C:C,"H")+COUNTIF(Raw!C:C,"S"))-2000&gt;0,LARGE(Raw!AB:AB,A261+COUNTIF(Raw!C:C,"H")+COUNTIF(Raw!C:C,"S"))-2000,""),""))</f>
        <v/>
      </c>
    </row>
    <row r="262" spans="1:15" x14ac:dyDescent="0.3">
      <c r="A262" s="52">
        <v>259</v>
      </c>
      <c r="B262" s="3" t="str">
        <f t="shared" ref="B262:B325" si="14">IFERROR(IF(ROUND(E262,3)=ROUND(E261,3),B261,B261+1),"")</f>
        <v/>
      </c>
      <c r="C262" s="52" t="str">
        <f>IF(E262="","",(INDEX(Raw!D:D,MATCH(E262+6000,Raw!AB:AB,0))))</f>
        <v/>
      </c>
      <c r="D262" s="52" t="str">
        <f>IF(E262="","",(INDEX(Raw!A:A,MATCH(E262+6000,Raw!AB:AB,0))))</f>
        <v/>
      </c>
      <c r="E262" s="59" t="str">
        <f>(IFERROR(IF(LARGE(Raw!AB:AB,A262)-6000&gt;0,LARGE(Raw!AB:AB,A262)-6000,""),""))</f>
        <v/>
      </c>
      <c r="G262" s="3" t="str">
        <f t="shared" si="12"/>
        <v/>
      </c>
      <c r="H262" s="52" t="str">
        <f>IF(J262="","",(INDEX(Raw!D:D,MATCH(J262+4000,Raw!AB:AB,0))))</f>
        <v/>
      </c>
      <c r="I262" s="52" t="str">
        <f>IF(J262="","",(INDEX(Raw!A:A,MATCH(J262+4000,Raw!AB:AB,0))))</f>
        <v/>
      </c>
      <c r="J262" s="59" t="str">
        <f>(IFERROR(IF(LARGE(Raw!AB:AB,A262+COUNTIF(Raw!C:C,"H"))-4000&gt;0,LARGE(Raw!AB:AB,A262+COUNTIF(Raw!C:C,"H"))-4000,""),""))</f>
        <v/>
      </c>
      <c r="L262" s="3" t="str">
        <f t="shared" si="13"/>
        <v/>
      </c>
      <c r="M262" s="52" t="str">
        <f>IF(O262="","",(INDEX(Raw!D:D,MATCH(O262+2000,Raw!AB:AB,0))))</f>
        <v/>
      </c>
      <c r="N262" s="52" t="str">
        <f>IF(O262="","",(INDEX(Raw!A:A,MATCH(O262+2000,Raw!AB:AB,0))))</f>
        <v/>
      </c>
      <c r="O262" s="59" t="str">
        <f>(IFERROR(IF(LARGE(Raw!AB:AB,A262+COUNTIF(Raw!C:C,"H")+COUNTIF(Raw!C:C,"S"))-2000&gt;0,LARGE(Raw!AB:AB,A262+COUNTIF(Raw!C:C,"H")+COUNTIF(Raw!C:C,"S"))-2000,""),""))</f>
        <v/>
      </c>
    </row>
    <row r="263" spans="1:15" x14ac:dyDescent="0.3">
      <c r="A263" s="52">
        <v>260</v>
      </c>
      <c r="B263" s="3" t="str">
        <f t="shared" si="14"/>
        <v/>
      </c>
      <c r="C263" s="52" t="str">
        <f>IF(E263="","",(INDEX(Raw!D:D,MATCH(E263+6000,Raw!AB:AB,0))))</f>
        <v/>
      </c>
      <c r="D263" s="52" t="str">
        <f>IF(E263="","",(INDEX(Raw!A:A,MATCH(E263+6000,Raw!AB:AB,0))))</f>
        <v/>
      </c>
      <c r="E263" s="59" t="str">
        <f>(IFERROR(IF(LARGE(Raw!AB:AB,A263)-6000&gt;0,LARGE(Raw!AB:AB,A263)-6000,""),""))</f>
        <v/>
      </c>
      <c r="G263" s="3" t="str">
        <f t="shared" si="12"/>
        <v/>
      </c>
      <c r="H263" s="52" t="str">
        <f>IF(J263="","",(INDEX(Raw!D:D,MATCH(J263+4000,Raw!AB:AB,0))))</f>
        <v/>
      </c>
      <c r="I263" s="52" t="str">
        <f>IF(J263="","",(INDEX(Raw!A:A,MATCH(J263+4000,Raw!AB:AB,0))))</f>
        <v/>
      </c>
      <c r="J263" s="59" t="str">
        <f>(IFERROR(IF(LARGE(Raw!AB:AB,A263+COUNTIF(Raw!C:C,"H"))-4000&gt;0,LARGE(Raw!AB:AB,A263+COUNTIF(Raw!C:C,"H"))-4000,""),""))</f>
        <v/>
      </c>
      <c r="L263" s="3" t="str">
        <f t="shared" si="13"/>
        <v/>
      </c>
      <c r="M263" s="52" t="str">
        <f>IF(O263="","",(INDEX(Raw!D:D,MATCH(O263+2000,Raw!AB:AB,0))))</f>
        <v/>
      </c>
      <c r="N263" s="52" t="str">
        <f>IF(O263="","",(INDEX(Raw!A:A,MATCH(O263+2000,Raw!AB:AB,0))))</f>
        <v/>
      </c>
      <c r="O263" s="59" t="str">
        <f>(IFERROR(IF(LARGE(Raw!AB:AB,A263+COUNTIF(Raw!C:C,"H")+COUNTIF(Raw!C:C,"S"))-2000&gt;0,LARGE(Raw!AB:AB,A263+COUNTIF(Raw!C:C,"H")+COUNTIF(Raw!C:C,"S"))-2000,""),""))</f>
        <v/>
      </c>
    </row>
    <row r="264" spans="1:15" x14ac:dyDescent="0.3">
      <c r="A264" s="52">
        <v>261</v>
      </c>
      <c r="B264" s="3" t="str">
        <f t="shared" si="14"/>
        <v/>
      </c>
      <c r="C264" s="52" t="str">
        <f>IF(E264="","",(INDEX(Raw!D:D,MATCH(E264+6000,Raw!AB:AB,0))))</f>
        <v/>
      </c>
      <c r="D264" s="52" t="str">
        <f>IF(E264="","",(INDEX(Raw!A:A,MATCH(E264+6000,Raw!AB:AB,0))))</f>
        <v/>
      </c>
      <c r="E264" s="59" t="str">
        <f>(IFERROR(IF(LARGE(Raw!AB:AB,A264)-6000&gt;0,LARGE(Raw!AB:AB,A264)-6000,""),""))</f>
        <v/>
      </c>
      <c r="G264" s="3" t="str">
        <f t="shared" si="12"/>
        <v/>
      </c>
      <c r="H264" s="52" t="str">
        <f>IF(J264="","",(INDEX(Raw!D:D,MATCH(J264+4000,Raw!AB:AB,0))))</f>
        <v/>
      </c>
      <c r="I264" s="52" t="str">
        <f>IF(J264="","",(INDEX(Raw!A:A,MATCH(J264+4000,Raw!AB:AB,0))))</f>
        <v/>
      </c>
      <c r="J264" s="59" t="str">
        <f>(IFERROR(IF(LARGE(Raw!AB:AB,A264+COUNTIF(Raw!C:C,"H"))-4000&gt;0,LARGE(Raw!AB:AB,A264+COUNTIF(Raw!C:C,"H"))-4000,""),""))</f>
        <v/>
      </c>
      <c r="L264" s="3" t="str">
        <f t="shared" si="13"/>
        <v/>
      </c>
      <c r="M264" s="52" t="str">
        <f>IF(O264="","",(INDEX(Raw!D:D,MATCH(O264+2000,Raw!AB:AB,0))))</f>
        <v/>
      </c>
      <c r="N264" s="52" t="str">
        <f>IF(O264="","",(INDEX(Raw!A:A,MATCH(O264+2000,Raw!AB:AB,0))))</f>
        <v/>
      </c>
      <c r="O264" s="59" t="str">
        <f>(IFERROR(IF(LARGE(Raw!AB:AB,A264+COUNTIF(Raw!C:C,"H")+COUNTIF(Raw!C:C,"S"))-2000&gt;0,LARGE(Raw!AB:AB,A264+COUNTIF(Raw!C:C,"H")+COUNTIF(Raw!C:C,"S"))-2000,""),""))</f>
        <v/>
      </c>
    </row>
    <row r="265" spans="1:15" x14ac:dyDescent="0.3">
      <c r="A265" s="52">
        <v>262</v>
      </c>
      <c r="B265" s="3" t="str">
        <f t="shared" si="14"/>
        <v/>
      </c>
      <c r="C265" s="52" t="str">
        <f>IF(E265="","",(INDEX(Raw!D:D,MATCH(E265+6000,Raw!AB:AB,0))))</f>
        <v/>
      </c>
      <c r="D265" s="52" t="str">
        <f>IF(E265="","",(INDEX(Raw!A:A,MATCH(E265+6000,Raw!AB:AB,0))))</f>
        <v/>
      </c>
      <c r="E265" s="59" t="str">
        <f>(IFERROR(IF(LARGE(Raw!AB:AB,A265)-6000&gt;0,LARGE(Raw!AB:AB,A265)-6000,""),""))</f>
        <v/>
      </c>
      <c r="G265" s="3" t="str">
        <f t="shared" si="12"/>
        <v/>
      </c>
      <c r="H265" s="52" t="str">
        <f>IF(J265="","",(INDEX(Raw!D:D,MATCH(J265+4000,Raw!AB:AB,0))))</f>
        <v/>
      </c>
      <c r="I265" s="52" t="str">
        <f>IF(J265="","",(INDEX(Raw!A:A,MATCH(J265+4000,Raw!AB:AB,0))))</f>
        <v/>
      </c>
      <c r="J265" s="59" t="str">
        <f>(IFERROR(IF(LARGE(Raw!AB:AB,A265+COUNTIF(Raw!C:C,"H"))-4000&gt;0,LARGE(Raw!AB:AB,A265+COUNTIF(Raw!C:C,"H"))-4000,""),""))</f>
        <v/>
      </c>
      <c r="L265" s="3" t="str">
        <f t="shared" si="13"/>
        <v/>
      </c>
      <c r="M265" s="52" t="str">
        <f>IF(O265="","",(INDEX(Raw!D:D,MATCH(O265+2000,Raw!AB:AB,0))))</f>
        <v/>
      </c>
      <c r="N265" s="52" t="str">
        <f>IF(O265="","",(INDEX(Raw!A:A,MATCH(O265+2000,Raw!AB:AB,0))))</f>
        <v/>
      </c>
      <c r="O265" s="59" t="str">
        <f>(IFERROR(IF(LARGE(Raw!AB:AB,A265+COUNTIF(Raw!C:C,"H")+COUNTIF(Raw!C:C,"S"))-2000&gt;0,LARGE(Raw!AB:AB,A265+COUNTIF(Raw!C:C,"H")+COUNTIF(Raw!C:C,"S"))-2000,""),""))</f>
        <v/>
      </c>
    </row>
    <row r="266" spans="1:15" x14ac:dyDescent="0.3">
      <c r="A266" s="52">
        <v>263</v>
      </c>
      <c r="B266" s="3" t="str">
        <f t="shared" si="14"/>
        <v/>
      </c>
      <c r="C266" s="52" t="str">
        <f>IF(E266="","",(INDEX(Raw!D:D,MATCH(E266+6000,Raw!AB:AB,0))))</f>
        <v/>
      </c>
      <c r="D266" s="52" t="str">
        <f>IF(E266="","",(INDEX(Raw!A:A,MATCH(E266+6000,Raw!AB:AB,0))))</f>
        <v/>
      </c>
      <c r="E266" s="59" t="str">
        <f>(IFERROR(IF(LARGE(Raw!AB:AB,A266)-6000&gt;0,LARGE(Raw!AB:AB,A266)-6000,""),""))</f>
        <v/>
      </c>
      <c r="G266" s="3" t="str">
        <f t="shared" si="12"/>
        <v/>
      </c>
      <c r="H266" s="52" t="str">
        <f>IF(J266="","",(INDEX(Raw!D:D,MATCH(J266+4000,Raw!AB:AB,0))))</f>
        <v/>
      </c>
      <c r="I266" s="52" t="str">
        <f>IF(J266="","",(INDEX(Raw!A:A,MATCH(J266+4000,Raw!AB:AB,0))))</f>
        <v/>
      </c>
      <c r="J266" s="59" t="str">
        <f>(IFERROR(IF(LARGE(Raw!AB:AB,A266+COUNTIF(Raw!C:C,"H"))-4000&gt;0,LARGE(Raw!AB:AB,A266+COUNTIF(Raw!C:C,"H"))-4000,""),""))</f>
        <v/>
      </c>
      <c r="L266" s="3" t="str">
        <f t="shared" si="13"/>
        <v/>
      </c>
      <c r="M266" s="52" t="str">
        <f>IF(O266="","",(INDEX(Raw!D:D,MATCH(O266+2000,Raw!AB:AB,0))))</f>
        <v/>
      </c>
      <c r="N266" s="52" t="str">
        <f>IF(O266="","",(INDEX(Raw!A:A,MATCH(O266+2000,Raw!AB:AB,0))))</f>
        <v/>
      </c>
      <c r="O266" s="59" t="str">
        <f>(IFERROR(IF(LARGE(Raw!AB:AB,A266+COUNTIF(Raw!C:C,"H")+COUNTIF(Raw!C:C,"S"))-2000&gt;0,LARGE(Raw!AB:AB,A266+COUNTIF(Raw!C:C,"H")+COUNTIF(Raw!C:C,"S"))-2000,""),""))</f>
        <v/>
      </c>
    </row>
    <row r="267" spans="1:15" x14ac:dyDescent="0.3">
      <c r="A267" s="52">
        <v>264</v>
      </c>
      <c r="B267" s="3" t="str">
        <f t="shared" si="14"/>
        <v/>
      </c>
      <c r="C267" s="52" t="str">
        <f>IF(E267="","",(INDEX(Raw!D:D,MATCH(E267+6000,Raw!AB:AB,0))))</f>
        <v/>
      </c>
      <c r="D267" s="52" t="str">
        <f>IF(E267="","",(INDEX(Raw!A:A,MATCH(E267+6000,Raw!AB:AB,0))))</f>
        <v/>
      </c>
      <c r="E267" s="59" t="str">
        <f>(IFERROR(IF(LARGE(Raw!AB:AB,A267)-6000&gt;0,LARGE(Raw!AB:AB,A267)-6000,""),""))</f>
        <v/>
      </c>
      <c r="G267" s="3" t="str">
        <f t="shared" si="12"/>
        <v/>
      </c>
      <c r="H267" s="52" t="str">
        <f>IF(J267="","",(INDEX(Raw!D:D,MATCH(J267+4000,Raw!AB:AB,0))))</f>
        <v/>
      </c>
      <c r="I267" s="52" t="str">
        <f>IF(J267="","",(INDEX(Raw!A:A,MATCH(J267+4000,Raw!AB:AB,0))))</f>
        <v/>
      </c>
      <c r="J267" s="59" t="str">
        <f>(IFERROR(IF(LARGE(Raw!AB:AB,A267+COUNTIF(Raw!C:C,"H"))-4000&gt;0,LARGE(Raw!AB:AB,A267+COUNTIF(Raw!C:C,"H"))-4000,""),""))</f>
        <v/>
      </c>
      <c r="L267" s="3" t="str">
        <f t="shared" si="13"/>
        <v/>
      </c>
      <c r="M267" s="52" t="str">
        <f>IF(O267="","",(INDEX(Raw!D:D,MATCH(O267+2000,Raw!AB:AB,0))))</f>
        <v/>
      </c>
      <c r="N267" s="52" t="str">
        <f>IF(O267="","",(INDEX(Raw!A:A,MATCH(O267+2000,Raw!AB:AB,0))))</f>
        <v/>
      </c>
      <c r="O267" s="59" t="str">
        <f>(IFERROR(IF(LARGE(Raw!AB:AB,A267+COUNTIF(Raw!C:C,"H")+COUNTIF(Raw!C:C,"S"))-2000&gt;0,LARGE(Raw!AB:AB,A267+COUNTIF(Raw!C:C,"H")+COUNTIF(Raw!C:C,"S"))-2000,""),""))</f>
        <v/>
      </c>
    </row>
    <row r="268" spans="1:15" x14ac:dyDescent="0.3">
      <c r="A268" s="52">
        <v>265</v>
      </c>
      <c r="B268" s="3" t="str">
        <f t="shared" si="14"/>
        <v/>
      </c>
      <c r="C268" s="52" t="str">
        <f>IF(E268="","",(INDEX(Raw!D:D,MATCH(E268+6000,Raw!AB:AB,0))))</f>
        <v/>
      </c>
      <c r="D268" s="52" t="str">
        <f>IF(E268="","",(INDEX(Raw!A:A,MATCH(E268+6000,Raw!AB:AB,0))))</f>
        <v/>
      </c>
      <c r="E268" s="59" t="str">
        <f>(IFERROR(IF(LARGE(Raw!AB:AB,A268)-6000&gt;0,LARGE(Raw!AB:AB,A268)-6000,""),""))</f>
        <v/>
      </c>
      <c r="G268" s="3" t="str">
        <f t="shared" si="12"/>
        <v/>
      </c>
      <c r="H268" s="52" t="str">
        <f>IF(J268="","",(INDEX(Raw!D:D,MATCH(J268+4000,Raw!AB:AB,0))))</f>
        <v/>
      </c>
      <c r="I268" s="52" t="str">
        <f>IF(J268="","",(INDEX(Raw!A:A,MATCH(J268+4000,Raw!AB:AB,0))))</f>
        <v/>
      </c>
      <c r="J268" s="59" t="str">
        <f>(IFERROR(IF(LARGE(Raw!AB:AB,A268+COUNTIF(Raw!C:C,"H"))-4000&gt;0,LARGE(Raw!AB:AB,A268+COUNTIF(Raw!C:C,"H"))-4000,""),""))</f>
        <v/>
      </c>
      <c r="L268" s="3" t="str">
        <f t="shared" si="13"/>
        <v/>
      </c>
      <c r="M268" s="52" t="str">
        <f>IF(O268="","",(INDEX(Raw!D:D,MATCH(O268+2000,Raw!AB:AB,0))))</f>
        <v/>
      </c>
      <c r="N268" s="52" t="str">
        <f>IF(O268="","",(INDEX(Raw!A:A,MATCH(O268+2000,Raw!AB:AB,0))))</f>
        <v/>
      </c>
      <c r="O268" s="59" t="str">
        <f>(IFERROR(IF(LARGE(Raw!AB:AB,A268+COUNTIF(Raw!C:C,"H")+COUNTIF(Raw!C:C,"S"))-2000&gt;0,LARGE(Raw!AB:AB,A268+COUNTIF(Raw!C:C,"H")+COUNTIF(Raw!C:C,"S"))-2000,""),""))</f>
        <v/>
      </c>
    </row>
    <row r="269" spans="1:15" x14ac:dyDescent="0.3">
      <c r="A269" s="52">
        <v>266</v>
      </c>
      <c r="B269" s="3" t="str">
        <f t="shared" si="14"/>
        <v/>
      </c>
      <c r="C269" s="52" t="str">
        <f>IF(E269="","",(INDEX(Raw!D:D,MATCH(E269+6000,Raw!AB:AB,0))))</f>
        <v/>
      </c>
      <c r="D269" s="52" t="str">
        <f>IF(E269="","",(INDEX(Raw!A:A,MATCH(E269+6000,Raw!AB:AB,0))))</f>
        <v/>
      </c>
      <c r="E269" s="59" t="str">
        <f>(IFERROR(IF(LARGE(Raw!AB:AB,A269)-6000&gt;0,LARGE(Raw!AB:AB,A269)-6000,""),""))</f>
        <v/>
      </c>
      <c r="G269" s="3" t="str">
        <f t="shared" si="12"/>
        <v/>
      </c>
      <c r="H269" s="52" t="str">
        <f>IF(J269="","",(INDEX(Raw!D:D,MATCH(J269+4000,Raw!AB:AB,0))))</f>
        <v/>
      </c>
      <c r="I269" s="52" t="str">
        <f>IF(J269="","",(INDEX(Raw!A:A,MATCH(J269+4000,Raw!AB:AB,0))))</f>
        <v/>
      </c>
      <c r="J269" s="59" t="str">
        <f>(IFERROR(IF(LARGE(Raw!AB:AB,A269+COUNTIF(Raw!C:C,"H"))-4000&gt;0,LARGE(Raw!AB:AB,A269+COUNTIF(Raw!C:C,"H"))-4000,""),""))</f>
        <v/>
      </c>
      <c r="L269" s="3" t="str">
        <f t="shared" si="13"/>
        <v/>
      </c>
      <c r="M269" s="52" t="str">
        <f>IF(O269="","",(INDEX(Raw!D:D,MATCH(O269+2000,Raw!AB:AB,0))))</f>
        <v/>
      </c>
      <c r="N269" s="52" t="str">
        <f>IF(O269="","",(INDEX(Raw!A:A,MATCH(O269+2000,Raw!AB:AB,0))))</f>
        <v/>
      </c>
      <c r="O269" s="59" t="str">
        <f>(IFERROR(IF(LARGE(Raw!AB:AB,A269+COUNTIF(Raw!C:C,"H")+COUNTIF(Raw!C:C,"S"))-2000&gt;0,LARGE(Raw!AB:AB,A269+COUNTIF(Raw!C:C,"H")+COUNTIF(Raw!C:C,"S"))-2000,""),""))</f>
        <v/>
      </c>
    </row>
    <row r="270" spans="1:15" x14ac:dyDescent="0.3">
      <c r="A270" s="52">
        <v>267</v>
      </c>
      <c r="B270" s="3" t="str">
        <f t="shared" si="14"/>
        <v/>
      </c>
      <c r="C270" s="52" t="str">
        <f>IF(E270="","",(INDEX(Raw!D:D,MATCH(E270+6000,Raw!AB:AB,0))))</f>
        <v/>
      </c>
      <c r="D270" s="52" t="str">
        <f>IF(E270="","",(INDEX(Raw!A:A,MATCH(E270+6000,Raw!AB:AB,0))))</f>
        <v/>
      </c>
      <c r="E270" s="59" t="str">
        <f>(IFERROR(IF(LARGE(Raw!AB:AB,A270)-6000&gt;0,LARGE(Raw!AB:AB,A270)-6000,""),""))</f>
        <v/>
      </c>
      <c r="G270" s="3" t="str">
        <f t="shared" si="12"/>
        <v/>
      </c>
      <c r="H270" s="52" t="str">
        <f>IF(J270="","",(INDEX(Raw!D:D,MATCH(J270+4000,Raw!AB:AB,0))))</f>
        <v/>
      </c>
      <c r="I270" s="52" t="str">
        <f>IF(J270="","",(INDEX(Raw!A:A,MATCH(J270+4000,Raw!AB:AB,0))))</f>
        <v/>
      </c>
      <c r="J270" s="59" t="str">
        <f>(IFERROR(IF(LARGE(Raw!AB:AB,A270+COUNTIF(Raw!C:C,"H"))-4000&gt;0,LARGE(Raw!AB:AB,A270+COUNTIF(Raw!C:C,"H"))-4000,""),""))</f>
        <v/>
      </c>
      <c r="L270" s="3" t="str">
        <f t="shared" si="13"/>
        <v/>
      </c>
      <c r="M270" s="52" t="str">
        <f>IF(O270="","",(INDEX(Raw!D:D,MATCH(O270+2000,Raw!AB:AB,0))))</f>
        <v/>
      </c>
      <c r="N270" s="52" t="str">
        <f>IF(O270="","",(INDEX(Raw!A:A,MATCH(O270+2000,Raw!AB:AB,0))))</f>
        <v/>
      </c>
      <c r="O270" s="59" t="str">
        <f>(IFERROR(IF(LARGE(Raw!AB:AB,A270+COUNTIF(Raw!C:C,"H")+COUNTIF(Raw!C:C,"S"))-2000&gt;0,LARGE(Raw!AB:AB,A270+COUNTIF(Raw!C:C,"H")+COUNTIF(Raw!C:C,"S"))-2000,""),""))</f>
        <v/>
      </c>
    </row>
    <row r="271" spans="1:15" x14ac:dyDescent="0.3">
      <c r="A271" s="52">
        <v>268</v>
      </c>
      <c r="B271" s="3" t="str">
        <f t="shared" si="14"/>
        <v/>
      </c>
      <c r="C271" s="52" t="str">
        <f>IF(E271="","",(INDEX(Raw!D:D,MATCH(E271+6000,Raw!AB:AB,0))))</f>
        <v/>
      </c>
      <c r="D271" s="52" t="str">
        <f>IF(E271="","",(INDEX(Raw!A:A,MATCH(E271+6000,Raw!AB:AB,0))))</f>
        <v/>
      </c>
      <c r="E271" s="59" t="str">
        <f>(IFERROR(IF(LARGE(Raw!AB:AB,A271)-6000&gt;0,LARGE(Raw!AB:AB,A271)-6000,""),""))</f>
        <v/>
      </c>
      <c r="G271" s="3" t="str">
        <f t="shared" si="12"/>
        <v/>
      </c>
      <c r="H271" s="52" t="str">
        <f>IF(J271="","",(INDEX(Raw!D:D,MATCH(J271+4000,Raw!AB:AB,0))))</f>
        <v/>
      </c>
      <c r="I271" s="52" t="str">
        <f>IF(J271="","",(INDEX(Raw!A:A,MATCH(J271+4000,Raw!AB:AB,0))))</f>
        <v/>
      </c>
      <c r="J271" s="59" t="str">
        <f>(IFERROR(IF(LARGE(Raw!AB:AB,A271+COUNTIF(Raw!C:C,"H"))-4000&gt;0,LARGE(Raw!AB:AB,A271+COUNTIF(Raw!C:C,"H"))-4000,""),""))</f>
        <v/>
      </c>
      <c r="L271" s="3" t="str">
        <f t="shared" si="13"/>
        <v/>
      </c>
      <c r="M271" s="52" t="str">
        <f>IF(O271="","",(INDEX(Raw!D:D,MATCH(O271+2000,Raw!AB:AB,0))))</f>
        <v/>
      </c>
      <c r="N271" s="52" t="str">
        <f>IF(O271="","",(INDEX(Raw!A:A,MATCH(O271+2000,Raw!AB:AB,0))))</f>
        <v/>
      </c>
      <c r="O271" s="59" t="str">
        <f>(IFERROR(IF(LARGE(Raw!AB:AB,A271+COUNTIF(Raw!C:C,"H")+COUNTIF(Raw!C:C,"S"))-2000&gt;0,LARGE(Raw!AB:AB,A271+COUNTIF(Raw!C:C,"H")+COUNTIF(Raw!C:C,"S"))-2000,""),""))</f>
        <v/>
      </c>
    </row>
    <row r="272" spans="1:15" x14ac:dyDescent="0.3">
      <c r="A272" s="52">
        <v>269</v>
      </c>
      <c r="B272" s="3" t="str">
        <f t="shared" si="14"/>
        <v/>
      </c>
      <c r="C272" s="52" t="str">
        <f>IF(E272="","",(INDEX(Raw!D:D,MATCH(E272+6000,Raw!AB:AB,0))))</f>
        <v/>
      </c>
      <c r="D272" s="52" t="str">
        <f>IF(E272="","",(INDEX(Raw!A:A,MATCH(E272+6000,Raw!AB:AB,0))))</f>
        <v/>
      </c>
      <c r="E272" s="59" t="str">
        <f>(IFERROR(IF(LARGE(Raw!AB:AB,A272)-6000&gt;0,LARGE(Raw!AB:AB,A272)-6000,""),""))</f>
        <v/>
      </c>
      <c r="G272" s="3" t="str">
        <f t="shared" si="12"/>
        <v/>
      </c>
      <c r="H272" s="52" t="str">
        <f>IF(J272="","",(INDEX(Raw!D:D,MATCH(J272+4000,Raw!AB:AB,0))))</f>
        <v/>
      </c>
      <c r="I272" s="52" t="str">
        <f>IF(J272="","",(INDEX(Raw!A:A,MATCH(J272+4000,Raw!AB:AB,0))))</f>
        <v/>
      </c>
      <c r="J272" s="59" t="str">
        <f>(IFERROR(IF(LARGE(Raw!AB:AB,A272+COUNTIF(Raw!C:C,"H"))-4000&gt;0,LARGE(Raw!AB:AB,A272+COUNTIF(Raw!C:C,"H"))-4000,""),""))</f>
        <v/>
      </c>
      <c r="L272" s="3" t="str">
        <f t="shared" si="13"/>
        <v/>
      </c>
      <c r="M272" s="52" t="str">
        <f>IF(O272="","",(INDEX(Raw!D:D,MATCH(O272+2000,Raw!AB:AB,0))))</f>
        <v/>
      </c>
      <c r="N272" s="52" t="str">
        <f>IF(O272="","",(INDEX(Raw!A:A,MATCH(O272+2000,Raw!AB:AB,0))))</f>
        <v/>
      </c>
      <c r="O272" s="59" t="str">
        <f>(IFERROR(IF(LARGE(Raw!AB:AB,A272+COUNTIF(Raw!C:C,"H")+COUNTIF(Raw!C:C,"S"))-2000&gt;0,LARGE(Raw!AB:AB,A272+COUNTIF(Raw!C:C,"H")+COUNTIF(Raw!C:C,"S"))-2000,""),""))</f>
        <v/>
      </c>
    </row>
    <row r="273" spans="1:15" x14ac:dyDescent="0.3">
      <c r="A273" s="52">
        <v>270</v>
      </c>
      <c r="B273" s="3" t="str">
        <f t="shared" si="14"/>
        <v/>
      </c>
      <c r="C273" s="52" t="str">
        <f>IF(E273="","",(INDEX(Raw!D:D,MATCH(E273+6000,Raw!AB:AB,0))))</f>
        <v/>
      </c>
      <c r="D273" s="52" t="str">
        <f>IF(E273="","",(INDEX(Raw!A:A,MATCH(E273+6000,Raw!AB:AB,0))))</f>
        <v/>
      </c>
      <c r="E273" s="59" t="str">
        <f>(IFERROR(IF(LARGE(Raw!AB:AB,A273)-6000&gt;0,LARGE(Raw!AB:AB,A273)-6000,""),""))</f>
        <v/>
      </c>
      <c r="G273" s="3" t="str">
        <f t="shared" si="12"/>
        <v/>
      </c>
      <c r="H273" s="52" t="str">
        <f>IF(J273="","",(INDEX(Raw!D:D,MATCH(J273+4000,Raw!AB:AB,0))))</f>
        <v/>
      </c>
      <c r="I273" s="52" t="str">
        <f>IF(J273="","",(INDEX(Raw!A:A,MATCH(J273+4000,Raw!AB:AB,0))))</f>
        <v/>
      </c>
      <c r="J273" s="59" t="str">
        <f>(IFERROR(IF(LARGE(Raw!AB:AB,A273+COUNTIF(Raw!C:C,"H"))-4000&gt;0,LARGE(Raw!AB:AB,A273+COUNTIF(Raw!C:C,"H"))-4000,""),""))</f>
        <v/>
      </c>
      <c r="L273" s="3" t="str">
        <f t="shared" si="13"/>
        <v/>
      </c>
      <c r="M273" s="52" t="str">
        <f>IF(O273="","",(INDEX(Raw!D:D,MATCH(O273+2000,Raw!AB:AB,0))))</f>
        <v/>
      </c>
      <c r="N273" s="52" t="str">
        <f>IF(O273="","",(INDEX(Raw!A:A,MATCH(O273+2000,Raw!AB:AB,0))))</f>
        <v/>
      </c>
      <c r="O273" s="59" t="str">
        <f>(IFERROR(IF(LARGE(Raw!AB:AB,A273+COUNTIF(Raw!C:C,"H")+COUNTIF(Raw!C:C,"S"))-2000&gt;0,LARGE(Raw!AB:AB,A273+COUNTIF(Raw!C:C,"H")+COUNTIF(Raw!C:C,"S"))-2000,""),""))</f>
        <v/>
      </c>
    </row>
    <row r="274" spans="1:15" x14ac:dyDescent="0.3">
      <c r="A274" s="52">
        <v>271</v>
      </c>
      <c r="B274" s="3" t="str">
        <f t="shared" si="14"/>
        <v/>
      </c>
      <c r="C274" s="52" t="str">
        <f>IF(E274="","",(INDEX(Raw!D:D,MATCH(E274+6000,Raw!AB:AB,0))))</f>
        <v/>
      </c>
      <c r="D274" s="52" t="str">
        <f>IF(E274="","",(INDEX(Raw!A:A,MATCH(E274+6000,Raw!AB:AB,0))))</f>
        <v/>
      </c>
      <c r="E274" s="59" t="str">
        <f>(IFERROR(IF(LARGE(Raw!AB:AB,A274)-6000&gt;0,LARGE(Raw!AB:AB,A274)-6000,""),""))</f>
        <v/>
      </c>
      <c r="G274" s="3" t="str">
        <f t="shared" si="12"/>
        <v/>
      </c>
      <c r="H274" s="52" t="str">
        <f>IF(J274="","",(INDEX(Raw!D:D,MATCH(J274+4000,Raw!AB:AB,0))))</f>
        <v/>
      </c>
      <c r="I274" s="52" t="str">
        <f>IF(J274="","",(INDEX(Raw!A:A,MATCH(J274+4000,Raw!AB:AB,0))))</f>
        <v/>
      </c>
      <c r="J274" s="59" t="str">
        <f>(IFERROR(IF(LARGE(Raw!AB:AB,A274+COUNTIF(Raw!C:C,"H"))-4000&gt;0,LARGE(Raw!AB:AB,A274+COUNTIF(Raw!C:C,"H"))-4000,""),""))</f>
        <v/>
      </c>
      <c r="L274" s="3" t="str">
        <f t="shared" si="13"/>
        <v/>
      </c>
      <c r="M274" s="52" t="str">
        <f>IF(O274="","",(INDEX(Raw!D:D,MATCH(O274+2000,Raw!AB:AB,0))))</f>
        <v/>
      </c>
      <c r="N274" s="52" t="str">
        <f>IF(O274="","",(INDEX(Raw!A:A,MATCH(O274+2000,Raw!AB:AB,0))))</f>
        <v/>
      </c>
      <c r="O274" s="59" t="str">
        <f>(IFERROR(IF(LARGE(Raw!AB:AB,A274+COUNTIF(Raw!C:C,"H")+COUNTIF(Raw!C:C,"S"))-2000&gt;0,LARGE(Raw!AB:AB,A274+COUNTIF(Raw!C:C,"H")+COUNTIF(Raw!C:C,"S"))-2000,""),""))</f>
        <v/>
      </c>
    </row>
    <row r="275" spans="1:15" x14ac:dyDescent="0.3">
      <c r="A275" s="52">
        <v>272</v>
      </c>
      <c r="B275" s="3" t="str">
        <f t="shared" si="14"/>
        <v/>
      </c>
      <c r="C275" s="52" t="str">
        <f>IF(E275="","",(INDEX(Raw!D:D,MATCH(E275+6000,Raw!AB:AB,0))))</f>
        <v/>
      </c>
      <c r="D275" s="52" t="str">
        <f>IF(E275="","",(INDEX(Raw!A:A,MATCH(E275+6000,Raw!AB:AB,0))))</f>
        <v/>
      </c>
      <c r="E275" s="59" t="str">
        <f>(IFERROR(IF(LARGE(Raw!AB:AB,A275)-6000&gt;0,LARGE(Raw!AB:AB,A275)-6000,""),""))</f>
        <v/>
      </c>
      <c r="G275" s="3" t="str">
        <f t="shared" si="12"/>
        <v/>
      </c>
      <c r="H275" s="52" t="str">
        <f>IF(J275="","",(INDEX(Raw!D:D,MATCH(J275+4000,Raw!AB:AB,0))))</f>
        <v/>
      </c>
      <c r="I275" s="52" t="str">
        <f>IF(J275="","",(INDEX(Raw!A:A,MATCH(J275+4000,Raw!AB:AB,0))))</f>
        <v/>
      </c>
      <c r="J275" s="59" t="str">
        <f>(IFERROR(IF(LARGE(Raw!AB:AB,A275+COUNTIF(Raw!C:C,"H"))-4000&gt;0,LARGE(Raw!AB:AB,A275+COUNTIF(Raw!C:C,"H"))-4000,""),""))</f>
        <v/>
      </c>
      <c r="L275" s="3" t="str">
        <f t="shared" si="13"/>
        <v/>
      </c>
      <c r="M275" s="52" t="str">
        <f>IF(O275="","",(INDEX(Raw!D:D,MATCH(O275+2000,Raw!AB:AB,0))))</f>
        <v/>
      </c>
      <c r="N275" s="52" t="str">
        <f>IF(O275="","",(INDEX(Raw!A:A,MATCH(O275+2000,Raw!AB:AB,0))))</f>
        <v/>
      </c>
      <c r="O275" s="59" t="str">
        <f>(IFERROR(IF(LARGE(Raw!AB:AB,A275+COUNTIF(Raw!C:C,"H")+COUNTIF(Raw!C:C,"S"))-2000&gt;0,LARGE(Raw!AB:AB,A275+COUNTIF(Raw!C:C,"H")+COUNTIF(Raw!C:C,"S"))-2000,""),""))</f>
        <v/>
      </c>
    </row>
    <row r="276" spans="1:15" x14ac:dyDescent="0.3">
      <c r="A276" s="52">
        <v>273</v>
      </c>
      <c r="B276" s="3" t="str">
        <f t="shared" si="14"/>
        <v/>
      </c>
      <c r="C276" s="52" t="str">
        <f>IF(E276="","",(INDEX(Raw!D:D,MATCH(E276+6000,Raw!AB:AB,0))))</f>
        <v/>
      </c>
      <c r="D276" s="52" t="str">
        <f>IF(E276="","",(INDEX(Raw!A:A,MATCH(E276+6000,Raw!AB:AB,0))))</f>
        <v/>
      </c>
      <c r="E276" s="59" t="str">
        <f>(IFERROR(IF(LARGE(Raw!AB:AB,A276)-6000&gt;0,LARGE(Raw!AB:AB,A276)-6000,""),""))</f>
        <v/>
      </c>
      <c r="G276" s="3" t="str">
        <f t="shared" si="12"/>
        <v/>
      </c>
      <c r="H276" s="52" t="str">
        <f>IF(J276="","",(INDEX(Raw!D:D,MATCH(J276+4000,Raw!AB:AB,0))))</f>
        <v/>
      </c>
      <c r="I276" s="52" t="str">
        <f>IF(J276="","",(INDEX(Raw!A:A,MATCH(J276+4000,Raw!AB:AB,0))))</f>
        <v/>
      </c>
      <c r="J276" s="59" t="str">
        <f>(IFERROR(IF(LARGE(Raw!AB:AB,A276+COUNTIF(Raw!C:C,"H"))-4000&gt;0,LARGE(Raw!AB:AB,A276+COUNTIF(Raw!C:C,"H"))-4000,""),""))</f>
        <v/>
      </c>
      <c r="L276" s="3" t="str">
        <f t="shared" si="13"/>
        <v/>
      </c>
      <c r="M276" s="52" t="str">
        <f>IF(O276="","",(INDEX(Raw!D:D,MATCH(O276+2000,Raw!AB:AB,0))))</f>
        <v/>
      </c>
      <c r="N276" s="52" t="str">
        <f>IF(O276="","",(INDEX(Raw!A:A,MATCH(O276+2000,Raw!AB:AB,0))))</f>
        <v/>
      </c>
      <c r="O276" s="59" t="str">
        <f>(IFERROR(IF(LARGE(Raw!AB:AB,A276+COUNTIF(Raw!C:C,"H")+COUNTIF(Raw!C:C,"S"))-2000&gt;0,LARGE(Raw!AB:AB,A276+COUNTIF(Raw!C:C,"H")+COUNTIF(Raw!C:C,"S"))-2000,""),""))</f>
        <v/>
      </c>
    </row>
    <row r="277" spans="1:15" x14ac:dyDescent="0.3">
      <c r="A277" s="52">
        <v>274</v>
      </c>
      <c r="B277" s="3" t="str">
        <f t="shared" si="14"/>
        <v/>
      </c>
      <c r="C277" s="52" t="str">
        <f>IF(E277="","",(INDEX(Raw!D:D,MATCH(E277+6000,Raw!AB:AB,0))))</f>
        <v/>
      </c>
      <c r="D277" s="52" t="str">
        <f>IF(E277="","",(INDEX(Raw!A:A,MATCH(E277+6000,Raw!AB:AB,0))))</f>
        <v/>
      </c>
      <c r="E277" s="59" t="str">
        <f>(IFERROR(IF(LARGE(Raw!AB:AB,A277)-6000&gt;0,LARGE(Raw!AB:AB,A277)-6000,""),""))</f>
        <v/>
      </c>
      <c r="G277" s="3" t="str">
        <f t="shared" si="12"/>
        <v/>
      </c>
      <c r="H277" s="52" t="str">
        <f>IF(J277="","",(INDEX(Raw!D:D,MATCH(J277+4000,Raw!AB:AB,0))))</f>
        <v/>
      </c>
      <c r="I277" s="52" t="str">
        <f>IF(J277="","",(INDEX(Raw!A:A,MATCH(J277+4000,Raw!AB:AB,0))))</f>
        <v/>
      </c>
      <c r="J277" s="59" t="str">
        <f>(IFERROR(IF(LARGE(Raw!AB:AB,A277+COUNTIF(Raw!C:C,"H"))-4000&gt;0,LARGE(Raw!AB:AB,A277+COUNTIF(Raw!C:C,"H"))-4000,""),""))</f>
        <v/>
      </c>
      <c r="L277" s="3" t="str">
        <f t="shared" si="13"/>
        <v/>
      </c>
      <c r="M277" s="52" t="str">
        <f>IF(O277="","",(INDEX(Raw!D:D,MATCH(O277+2000,Raw!AB:AB,0))))</f>
        <v/>
      </c>
      <c r="N277" s="52" t="str">
        <f>IF(O277="","",(INDEX(Raw!A:A,MATCH(O277+2000,Raw!AB:AB,0))))</f>
        <v/>
      </c>
      <c r="O277" s="59" t="str">
        <f>(IFERROR(IF(LARGE(Raw!AB:AB,A277+COUNTIF(Raw!C:C,"H")+COUNTIF(Raw!C:C,"S"))-2000&gt;0,LARGE(Raw!AB:AB,A277+COUNTIF(Raw!C:C,"H")+COUNTIF(Raw!C:C,"S"))-2000,""),""))</f>
        <v/>
      </c>
    </row>
    <row r="278" spans="1:15" x14ac:dyDescent="0.3">
      <c r="A278" s="52">
        <v>275</v>
      </c>
      <c r="B278" s="3" t="str">
        <f t="shared" si="14"/>
        <v/>
      </c>
      <c r="C278" s="52" t="str">
        <f>IF(E278="","",(INDEX(Raw!D:D,MATCH(E278+6000,Raw!AB:AB,0))))</f>
        <v/>
      </c>
      <c r="D278" s="52" t="str">
        <f>IF(E278="","",(INDEX(Raw!A:A,MATCH(E278+6000,Raw!AB:AB,0))))</f>
        <v/>
      </c>
      <c r="E278" s="59" t="str">
        <f>(IFERROR(IF(LARGE(Raw!AB:AB,A278)-6000&gt;0,LARGE(Raw!AB:AB,A278)-6000,""),""))</f>
        <v/>
      </c>
      <c r="G278" s="3" t="str">
        <f t="shared" si="12"/>
        <v/>
      </c>
      <c r="H278" s="52" t="str">
        <f>IF(J278="","",(INDEX(Raw!D:D,MATCH(J278+4000,Raw!AB:AB,0))))</f>
        <v/>
      </c>
      <c r="I278" s="52" t="str">
        <f>IF(J278="","",(INDEX(Raw!A:A,MATCH(J278+4000,Raw!AB:AB,0))))</f>
        <v/>
      </c>
      <c r="J278" s="59" t="str">
        <f>(IFERROR(IF(LARGE(Raw!AB:AB,A278+COUNTIF(Raw!C:C,"H"))-4000&gt;0,LARGE(Raw!AB:AB,A278+COUNTIF(Raw!C:C,"H"))-4000,""),""))</f>
        <v/>
      </c>
      <c r="L278" s="3" t="str">
        <f t="shared" si="13"/>
        <v/>
      </c>
      <c r="M278" s="52" t="str">
        <f>IF(O278="","",(INDEX(Raw!D:D,MATCH(O278+2000,Raw!AB:AB,0))))</f>
        <v/>
      </c>
      <c r="N278" s="52" t="str">
        <f>IF(O278="","",(INDEX(Raw!A:A,MATCH(O278+2000,Raw!AB:AB,0))))</f>
        <v/>
      </c>
      <c r="O278" s="59" t="str">
        <f>(IFERROR(IF(LARGE(Raw!AB:AB,A278+COUNTIF(Raw!C:C,"H")+COUNTIF(Raw!C:C,"S"))-2000&gt;0,LARGE(Raw!AB:AB,A278+COUNTIF(Raw!C:C,"H")+COUNTIF(Raw!C:C,"S"))-2000,""),""))</f>
        <v/>
      </c>
    </row>
    <row r="279" spans="1:15" x14ac:dyDescent="0.3">
      <c r="A279" s="52">
        <v>276</v>
      </c>
      <c r="B279" s="3" t="str">
        <f t="shared" si="14"/>
        <v/>
      </c>
      <c r="C279" s="52" t="str">
        <f>IF(E279="","",(INDEX(Raw!D:D,MATCH(E279+6000,Raw!AB:AB,0))))</f>
        <v/>
      </c>
      <c r="D279" s="52" t="str">
        <f>IF(E279="","",(INDEX(Raw!A:A,MATCH(E279+6000,Raw!AB:AB,0))))</f>
        <v/>
      </c>
      <c r="E279" s="59" t="str">
        <f>(IFERROR(IF(LARGE(Raw!AB:AB,A279)-6000&gt;0,LARGE(Raw!AB:AB,A279)-6000,""),""))</f>
        <v/>
      </c>
      <c r="G279" s="3" t="str">
        <f t="shared" si="12"/>
        <v/>
      </c>
      <c r="H279" s="52" t="str">
        <f>IF(J279="","",(INDEX(Raw!D:D,MATCH(J279+4000,Raw!AB:AB,0))))</f>
        <v/>
      </c>
      <c r="I279" s="52" t="str">
        <f>IF(J279="","",(INDEX(Raw!A:A,MATCH(J279+4000,Raw!AB:AB,0))))</f>
        <v/>
      </c>
      <c r="J279" s="59" t="str">
        <f>(IFERROR(IF(LARGE(Raw!AB:AB,A279+COUNTIF(Raw!C:C,"H"))-4000&gt;0,LARGE(Raw!AB:AB,A279+COUNTIF(Raw!C:C,"H"))-4000,""),""))</f>
        <v/>
      </c>
      <c r="L279" s="3" t="str">
        <f t="shared" si="13"/>
        <v/>
      </c>
      <c r="M279" s="52" t="str">
        <f>IF(O279="","",(INDEX(Raw!D:D,MATCH(O279+2000,Raw!AB:AB,0))))</f>
        <v/>
      </c>
      <c r="N279" s="52" t="str">
        <f>IF(O279="","",(INDEX(Raw!A:A,MATCH(O279+2000,Raw!AB:AB,0))))</f>
        <v/>
      </c>
      <c r="O279" s="59" t="str">
        <f>(IFERROR(IF(LARGE(Raw!AB:AB,A279+COUNTIF(Raw!C:C,"H")+COUNTIF(Raw!C:C,"S"))-2000&gt;0,LARGE(Raw!AB:AB,A279+COUNTIF(Raw!C:C,"H")+COUNTIF(Raw!C:C,"S"))-2000,""),""))</f>
        <v/>
      </c>
    </row>
    <row r="280" spans="1:15" x14ac:dyDescent="0.3">
      <c r="A280" s="52">
        <v>277</v>
      </c>
      <c r="B280" s="3" t="str">
        <f t="shared" si="14"/>
        <v/>
      </c>
      <c r="C280" s="52" t="str">
        <f>IF(E280="","",(INDEX(Raw!D:D,MATCH(E280+6000,Raw!AB:AB,0))))</f>
        <v/>
      </c>
      <c r="D280" s="52" t="str">
        <f>IF(E280="","",(INDEX(Raw!A:A,MATCH(E280+6000,Raw!AB:AB,0))))</f>
        <v/>
      </c>
      <c r="E280" s="59" t="str">
        <f>(IFERROR(IF(LARGE(Raw!AB:AB,A280)-6000&gt;0,LARGE(Raw!AB:AB,A280)-6000,""),""))</f>
        <v/>
      </c>
      <c r="G280" s="3" t="str">
        <f t="shared" si="12"/>
        <v/>
      </c>
      <c r="H280" s="52" t="str">
        <f>IF(J280="","",(INDEX(Raw!D:D,MATCH(J280+4000,Raw!AB:AB,0))))</f>
        <v/>
      </c>
      <c r="I280" s="52" t="str">
        <f>IF(J280="","",(INDEX(Raw!A:A,MATCH(J280+4000,Raw!AB:AB,0))))</f>
        <v/>
      </c>
      <c r="J280" s="59" t="str">
        <f>(IFERROR(IF(LARGE(Raw!AB:AB,A280+COUNTIF(Raw!C:C,"H"))-4000&gt;0,LARGE(Raw!AB:AB,A280+COUNTIF(Raw!C:C,"H"))-4000,""),""))</f>
        <v/>
      </c>
      <c r="L280" s="3" t="str">
        <f t="shared" si="13"/>
        <v/>
      </c>
      <c r="M280" s="52" t="str">
        <f>IF(O280="","",(INDEX(Raw!D:D,MATCH(O280+2000,Raw!AB:AB,0))))</f>
        <v/>
      </c>
      <c r="N280" s="52" t="str">
        <f>IF(O280="","",(INDEX(Raw!A:A,MATCH(O280+2000,Raw!AB:AB,0))))</f>
        <v/>
      </c>
      <c r="O280" s="59" t="str">
        <f>(IFERROR(IF(LARGE(Raw!AB:AB,A280+COUNTIF(Raw!C:C,"H")+COUNTIF(Raw!C:C,"S"))-2000&gt;0,LARGE(Raw!AB:AB,A280+COUNTIF(Raw!C:C,"H")+COUNTIF(Raw!C:C,"S"))-2000,""),""))</f>
        <v/>
      </c>
    </row>
    <row r="281" spans="1:15" x14ac:dyDescent="0.3">
      <c r="A281" s="52">
        <v>278</v>
      </c>
      <c r="B281" s="3" t="str">
        <f t="shared" si="14"/>
        <v/>
      </c>
      <c r="C281" s="52" t="str">
        <f>IF(E281="","",(INDEX(Raw!D:D,MATCH(E281+6000,Raw!AB:AB,0))))</f>
        <v/>
      </c>
      <c r="D281" s="52" t="str">
        <f>IF(E281="","",(INDEX(Raw!A:A,MATCH(E281+6000,Raw!AB:AB,0))))</f>
        <v/>
      </c>
      <c r="E281" s="59" t="str">
        <f>(IFERROR(IF(LARGE(Raw!AB:AB,A281)-6000&gt;0,LARGE(Raw!AB:AB,A281)-6000,""),""))</f>
        <v/>
      </c>
      <c r="G281" s="3" t="str">
        <f t="shared" si="12"/>
        <v/>
      </c>
      <c r="H281" s="52" t="str">
        <f>IF(J281="","",(INDEX(Raw!D:D,MATCH(J281+4000,Raw!AB:AB,0))))</f>
        <v/>
      </c>
      <c r="I281" s="52" t="str">
        <f>IF(J281="","",(INDEX(Raw!A:A,MATCH(J281+4000,Raw!AB:AB,0))))</f>
        <v/>
      </c>
      <c r="J281" s="59" t="str">
        <f>(IFERROR(IF(LARGE(Raw!AB:AB,A281+COUNTIF(Raw!C:C,"H"))-4000&gt;0,LARGE(Raw!AB:AB,A281+COUNTIF(Raw!C:C,"H"))-4000,""),""))</f>
        <v/>
      </c>
      <c r="L281" s="3" t="str">
        <f t="shared" si="13"/>
        <v/>
      </c>
      <c r="M281" s="52" t="str">
        <f>IF(O281="","",(INDEX(Raw!D:D,MATCH(O281+2000,Raw!AB:AB,0))))</f>
        <v/>
      </c>
      <c r="N281" s="52" t="str">
        <f>IF(O281="","",(INDEX(Raw!A:A,MATCH(O281+2000,Raw!AB:AB,0))))</f>
        <v/>
      </c>
      <c r="O281" s="59" t="str">
        <f>(IFERROR(IF(LARGE(Raw!AB:AB,A281+COUNTIF(Raw!C:C,"H")+COUNTIF(Raw!C:C,"S"))-2000&gt;0,LARGE(Raw!AB:AB,A281+COUNTIF(Raw!C:C,"H")+COUNTIF(Raw!C:C,"S"))-2000,""),""))</f>
        <v/>
      </c>
    </row>
    <row r="282" spans="1:15" x14ac:dyDescent="0.3">
      <c r="A282" s="52">
        <v>279</v>
      </c>
      <c r="B282" s="3" t="str">
        <f t="shared" si="14"/>
        <v/>
      </c>
      <c r="C282" s="52" t="str">
        <f>IF(E282="","",(INDEX(Raw!D:D,MATCH(E282+6000,Raw!AB:AB,0))))</f>
        <v/>
      </c>
      <c r="D282" s="52" t="str">
        <f>IF(E282="","",(INDEX(Raw!A:A,MATCH(E282+6000,Raw!AB:AB,0))))</f>
        <v/>
      </c>
      <c r="E282" s="59" t="str">
        <f>(IFERROR(IF(LARGE(Raw!AB:AB,A282)-6000&gt;0,LARGE(Raw!AB:AB,A282)-6000,""),""))</f>
        <v/>
      </c>
      <c r="G282" s="3" t="str">
        <f t="shared" si="12"/>
        <v/>
      </c>
      <c r="H282" s="52" t="str">
        <f>IF(J282="","",(INDEX(Raw!D:D,MATCH(J282+4000,Raw!AB:AB,0))))</f>
        <v/>
      </c>
      <c r="I282" s="52" t="str">
        <f>IF(J282="","",(INDEX(Raw!A:A,MATCH(J282+4000,Raw!AB:AB,0))))</f>
        <v/>
      </c>
      <c r="J282" s="59" t="str">
        <f>(IFERROR(IF(LARGE(Raw!AB:AB,A282+COUNTIF(Raw!C:C,"H"))-4000&gt;0,LARGE(Raw!AB:AB,A282+COUNTIF(Raw!C:C,"H"))-4000,""),""))</f>
        <v/>
      </c>
      <c r="L282" s="3" t="str">
        <f t="shared" si="13"/>
        <v/>
      </c>
      <c r="M282" s="52" t="str">
        <f>IF(O282="","",(INDEX(Raw!D:D,MATCH(O282+2000,Raw!AB:AB,0))))</f>
        <v/>
      </c>
      <c r="N282" s="52" t="str">
        <f>IF(O282="","",(INDEX(Raw!A:A,MATCH(O282+2000,Raw!AB:AB,0))))</f>
        <v/>
      </c>
      <c r="O282" s="59" t="str">
        <f>(IFERROR(IF(LARGE(Raw!AB:AB,A282+COUNTIF(Raw!C:C,"H")+COUNTIF(Raw!C:C,"S"))-2000&gt;0,LARGE(Raw!AB:AB,A282+COUNTIF(Raw!C:C,"H")+COUNTIF(Raw!C:C,"S"))-2000,""),""))</f>
        <v/>
      </c>
    </row>
    <row r="283" spans="1:15" x14ac:dyDescent="0.3">
      <c r="A283" s="52">
        <v>280</v>
      </c>
      <c r="B283" s="3" t="str">
        <f t="shared" si="14"/>
        <v/>
      </c>
      <c r="C283" s="52" t="str">
        <f>IF(E283="","",(INDEX(Raw!D:D,MATCH(E283+6000,Raw!AB:AB,0))))</f>
        <v/>
      </c>
      <c r="D283" s="52" t="str">
        <f>IF(E283="","",(INDEX(Raw!A:A,MATCH(E283+6000,Raw!AB:AB,0))))</f>
        <v/>
      </c>
      <c r="E283" s="59" t="str">
        <f>(IFERROR(IF(LARGE(Raw!AB:AB,A283)-6000&gt;0,LARGE(Raw!AB:AB,A283)-6000,""),""))</f>
        <v/>
      </c>
      <c r="G283" s="3" t="str">
        <f t="shared" si="12"/>
        <v/>
      </c>
      <c r="H283" s="52" t="str">
        <f>IF(J283="","",(INDEX(Raw!D:D,MATCH(J283+4000,Raw!AB:AB,0))))</f>
        <v/>
      </c>
      <c r="I283" s="52" t="str">
        <f>IF(J283="","",(INDEX(Raw!A:A,MATCH(J283+4000,Raw!AB:AB,0))))</f>
        <v/>
      </c>
      <c r="J283" s="59" t="str">
        <f>(IFERROR(IF(LARGE(Raw!AB:AB,A283+COUNTIF(Raw!C:C,"H"))-4000&gt;0,LARGE(Raw!AB:AB,A283+COUNTIF(Raw!C:C,"H"))-4000,""),""))</f>
        <v/>
      </c>
      <c r="L283" s="3" t="str">
        <f t="shared" si="13"/>
        <v/>
      </c>
      <c r="M283" s="52" t="str">
        <f>IF(O283="","",(INDEX(Raw!D:D,MATCH(O283+2000,Raw!AB:AB,0))))</f>
        <v/>
      </c>
      <c r="N283" s="52" t="str">
        <f>IF(O283="","",(INDEX(Raw!A:A,MATCH(O283+2000,Raw!AB:AB,0))))</f>
        <v/>
      </c>
      <c r="O283" s="59" t="str">
        <f>(IFERROR(IF(LARGE(Raw!AB:AB,A283+COUNTIF(Raw!C:C,"H")+COUNTIF(Raw!C:C,"S"))-2000&gt;0,LARGE(Raw!AB:AB,A283+COUNTIF(Raw!C:C,"H")+COUNTIF(Raw!C:C,"S"))-2000,""),""))</f>
        <v/>
      </c>
    </row>
    <row r="284" spans="1:15" x14ac:dyDescent="0.3">
      <c r="A284" s="52">
        <v>281</v>
      </c>
      <c r="B284" s="3" t="str">
        <f t="shared" si="14"/>
        <v/>
      </c>
      <c r="C284" s="52" t="str">
        <f>IF(E284="","",(INDEX(Raw!D:D,MATCH(E284+6000,Raw!AB:AB,0))))</f>
        <v/>
      </c>
      <c r="D284" s="52" t="str">
        <f>IF(E284="","",(INDEX(Raw!A:A,MATCH(E284+6000,Raw!AB:AB,0))))</f>
        <v/>
      </c>
      <c r="E284" s="59" t="str">
        <f>(IFERROR(IF(LARGE(Raw!AB:AB,A284)-6000&gt;0,LARGE(Raw!AB:AB,A284)-6000,""),""))</f>
        <v/>
      </c>
      <c r="G284" s="3" t="str">
        <f t="shared" si="12"/>
        <v/>
      </c>
      <c r="H284" s="52" t="str">
        <f>IF(J284="","",(INDEX(Raw!D:D,MATCH(J284+4000,Raw!AB:AB,0))))</f>
        <v/>
      </c>
      <c r="I284" s="52" t="str">
        <f>IF(J284="","",(INDEX(Raw!A:A,MATCH(J284+4000,Raw!AB:AB,0))))</f>
        <v/>
      </c>
      <c r="J284" s="59" t="str">
        <f>(IFERROR(IF(LARGE(Raw!AB:AB,A284+COUNTIF(Raw!C:C,"H"))-4000&gt;0,LARGE(Raw!AB:AB,A284+COUNTIF(Raw!C:C,"H"))-4000,""),""))</f>
        <v/>
      </c>
      <c r="L284" s="3" t="str">
        <f t="shared" si="13"/>
        <v/>
      </c>
      <c r="M284" s="52" t="str">
        <f>IF(O284="","",(INDEX(Raw!D:D,MATCH(O284+2000,Raw!AB:AB,0))))</f>
        <v/>
      </c>
      <c r="N284" s="52" t="str">
        <f>IF(O284="","",(INDEX(Raw!A:A,MATCH(O284+2000,Raw!AB:AB,0))))</f>
        <v/>
      </c>
      <c r="O284" s="59" t="str">
        <f>(IFERROR(IF(LARGE(Raw!AB:AB,A284+COUNTIF(Raw!C:C,"H")+COUNTIF(Raw!C:C,"S"))-2000&gt;0,LARGE(Raw!AB:AB,A284+COUNTIF(Raw!C:C,"H")+COUNTIF(Raw!C:C,"S"))-2000,""),""))</f>
        <v/>
      </c>
    </row>
    <row r="285" spans="1:15" x14ac:dyDescent="0.3">
      <c r="A285" s="52">
        <v>282</v>
      </c>
      <c r="B285" s="3" t="str">
        <f t="shared" si="14"/>
        <v/>
      </c>
      <c r="C285" s="52" t="str">
        <f>IF(E285="","",(INDEX(Raw!D:D,MATCH(E285+6000,Raw!AB:AB,0))))</f>
        <v/>
      </c>
      <c r="D285" s="52" t="str">
        <f>IF(E285="","",(INDEX(Raw!A:A,MATCH(E285+6000,Raw!AB:AB,0))))</f>
        <v/>
      </c>
      <c r="E285" s="59" t="str">
        <f>(IFERROR(IF(LARGE(Raw!AB:AB,A285)-6000&gt;0,LARGE(Raw!AB:AB,A285)-6000,""),""))</f>
        <v/>
      </c>
      <c r="G285" s="3" t="str">
        <f t="shared" si="12"/>
        <v/>
      </c>
      <c r="H285" s="52" t="str">
        <f>IF(J285="","",(INDEX(Raw!D:D,MATCH(J285+4000,Raw!AB:AB,0))))</f>
        <v/>
      </c>
      <c r="I285" s="52" t="str">
        <f>IF(J285="","",(INDEX(Raw!A:A,MATCH(J285+4000,Raw!AB:AB,0))))</f>
        <v/>
      </c>
      <c r="J285" s="59" t="str">
        <f>(IFERROR(IF(LARGE(Raw!AB:AB,A285+COUNTIF(Raw!C:C,"H"))-4000&gt;0,LARGE(Raw!AB:AB,A285+COUNTIF(Raw!C:C,"H"))-4000,""),""))</f>
        <v/>
      </c>
      <c r="L285" s="3" t="str">
        <f t="shared" si="13"/>
        <v/>
      </c>
      <c r="M285" s="52" t="str">
        <f>IF(O285="","",(INDEX(Raw!D:D,MATCH(O285+2000,Raw!AB:AB,0))))</f>
        <v/>
      </c>
      <c r="N285" s="52" t="str">
        <f>IF(O285="","",(INDEX(Raw!A:A,MATCH(O285+2000,Raw!AB:AB,0))))</f>
        <v/>
      </c>
      <c r="O285" s="59" t="str">
        <f>(IFERROR(IF(LARGE(Raw!AB:AB,A285+COUNTIF(Raw!C:C,"H")+COUNTIF(Raw!C:C,"S"))-2000&gt;0,LARGE(Raw!AB:AB,A285+COUNTIF(Raw!C:C,"H")+COUNTIF(Raw!C:C,"S"))-2000,""),""))</f>
        <v/>
      </c>
    </row>
    <row r="286" spans="1:15" x14ac:dyDescent="0.3">
      <c r="A286" s="52">
        <v>283</v>
      </c>
      <c r="B286" s="3" t="str">
        <f t="shared" si="14"/>
        <v/>
      </c>
      <c r="C286" s="52" t="str">
        <f>IF(E286="","",(INDEX(Raw!D:D,MATCH(E286+6000,Raw!AB:AB,0))))</f>
        <v/>
      </c>
      <c r="D286" s="52" t="str">
        <f>IF(E286="","",(INDEX(Raw!A:A,MATCH(E286+6000,Raw!AB:AB,0))))</f>
        <v/>
      </c>
      <c r="E286" s="59" t="str">
        <f>(IFERROR(IF(LARGE(Raw!AB:AB,A286)-6000&gt;0,LARGE(Raw!AB:AB,A286)-6000,""),""))</f>
        <v/>
      </c>
      <c r="G286" s="3" t="str">
        <f t="shared" si="12"/>
        <v/>
      </c>
      <c r="H286" s="52" t="str">
        <f>IF(J286="","",(INDEX(Raw!D:D,MATCH(J286+4000,Raw!AB:AB,0))))</f>
        <v/>
      </c>
      <c r="I286" s="52" t="str">
        <f>IF(J286="","",(INDEX(Raw!A:A,MATCH(J286+4000,Raw!AB:AB,0))))</f>
        <v/>
      </c>
      <c r="J286" s="59" t="str">
        <f>(IFERROR(IF(LARGE(Raw!AB:AB,A286+COUNTIF(Raw!C:C,"H"))-4000&gt;0,LARGE(Raw!AB:AB,A286+COUNTIF(Raw!C:C,"H"))-4000,""),""))</f>
        <v/>
      </c>
      <c r="L286" s="3" t="str">
        <f t="shared" si="13"/>
        <v/>
      </c>
      <c r="M286" s="52" t="str">
        <f>IF(O286="","",(INDEX(Raw!D:D,MATCH(O286+2000,Raw!AB:AB,0))))</f>
        <v/>
      </c>
      <c r="N286" s="52" t="str">
        <f>IF(O286="","",(INDEX(Raw!A:A,MATCH(O286+2000,Raw!AB:AB,0))))</f>
        <v/>
      </c>
      <c r="O286" s="59" t="str">
        <f>(IFERROR(IF(LARGE(Raw!AB:AB,A286+COUNTIF(Raw!C:C,"H")+COUNTIF(Raw!C:C,"S"))-2000&gt;0,LARGE(Raw!AB:AB,A286+COUNTIF(Raw!C:C,"H")+COUNTIF(Raw!C:C,"S"))-2000,""),""))</f>
        <v/>
      </c>
    </row>
    <row r="287" spans="1:15" x14ac:dyDescent="0.3">
      <c r="A287" s="52">
        <v>284</v>
      </c>
      <c r="B287" s="3" t="str">
        <f t="shared" si="14"/>
        <v/>
      </c>
      <c r="C287" s="52" t="str">
        <f>IF(E287="","",(INDEX(Raw!D:D,MATCH(E287+6000,Raw!AB:AB,0))))</f>
        <v/>
      </c>
      <c r="D287" s="52" t="str">
        <f>IF(E287="","",(INDEX(Raw!A:A,MATCH(E287+6000,Raw!AB:AB,0))))</f>
        <v/>
      </c>
      <c r="E287" s="59" t="str">
        <f>(IFERROR(IF(LARGE(Raw!AB:AB,A287)-6000&gt;0,LARGE(Raw!AB:AB,A287)-6000,""),""))</f>
        <v/>
      </c>
      <c r="G287" s="3" t="str">
        <f t="shared" si="12"/>
        <v/>
      </c>
      <c r="H287" s="52" t="str">
        <f>IF(J287="","",(INDEX(Raw!D:D,MATCH(J287+4000,Raw!AB:AB,0))))</f>
        <v/>
      </c>
      <c r="I287" s="52" t="str">
        <f>IF(J287="","",(INDEX(Raw!A:A,MATCH(J287+4000,Raw!AB:AB,0))))</f>
        <v/>
      </c>
      <c r="J287" s="59" t="str">
        <f>(IFERROR(IF(LARGE(Raw!AB:AB,A287+COUNTIF(Raw!C:C,"H"))-4000&gt;0,LARGE(Raw!AB:AB,A287+COUNTIF(Raw!C:C,"H"))-4000,""),""))</f>
        <v/>
      </c>
      <c r="L287" s="3" t="str">
        <f t="shared" si="13"/>
        <v/>
      </c>
      <c r="M287" s="52" t="str">
        <f>IF(O287="","",(INDEX(Raw!D:D,MATCH(O287+2000,Raw!AB:AB,0))))</f>
        <v/>
      </c>
      <c r="N287" s="52" t="str">
        <f>IF(O287="","",(INDEX(Raw!A:A,MATCH(O287+2000,Raw!AB:AB,0))))</f>
        <v/>
      </c>
      <c r="O287" s="59" t="str">
        <f>(IFERROR(IF(LARGE(Raw!AB:AB,A287+COUNTIF(Raw!C:C,"H")+COUNTIF(Raw!C:C,"S"))-2000&gt;0,LARGE(Raw!AB:AB,A287+COUNTIF(Raw!C:C,"H")+COUNTIF(Raw!C:C,"S"))-2000,""),""))</f>
        <v/>
      </c>
    </row>
    <row r="288" spans="1:15" x14ac:dyDescent="0.3">
      <c r="A288" s="52">
        <v>285</v>
      </c>
      <c r="B288" s="3" t="str">
        <f t="shared" si="14"/>
        <v/>
      </c>
      <c r="C288" s="52" t="str">
        <f>IF(E288="","",(INDEX(Raw!D:D,MATCH(E288+6000,Raw!AB:AB,0))))</f>
        <v/>
      </c>
      <c r="D288" s="52" t="str">
        <f>IF(E288="","",(INDEX(Raw!A:A,MATCH(E288+6000,Raw!AB:AB,0))))</f>
        <v/>
      </c>
      <c r="E288" s="59" t="str">
        <f>(IFERROR(IF(LARGE(Raw!AB:AB,A288)-6000&gt;0,LARGE(Raw!AB:AB,A288)-6000,""),""))</f>
        <v/>
      </c>
      <c r="G288" s="3" t="str">
        <f t="shared" si="12"/>
        <v/>
      </c>
      <c r="H288" s="52" t="str">
        <f>IF(J288="","",(INDEX(Raw!D:D,MATCH(J288+4000,Raw!AB:AB,0))))</f>
        <v/>
      </c>
      <c r="I288" s="52" t="str">
        <f>IF(J288="","",(INDEX(Raw!A:A,MATCH(J288+4000,Raw!AB:AB,0))))</f>
        <v/>
      </c>
      <c r="J288" s="59" t="str">
        <f>(IFERROR(IF(LARGE(Raw!AB:AB,A288+COUNTIF(Raw!C:C,"H"))-4000&gt;0,LARGE(Raw!AB:AB,A288+COUNTIF(Raw!C:C,"H"))-4000,""),""))</f>
        <v/>
      </c>
      <c r="L288" s="3" t="str">
        <f t="shared" si="13"/>
        <v/>
      </c>
      <c r="M288" s="52" t="str">
        <f>IF(O288="","",(INDEX(Raw!D:D,MATCH(O288+2000,Raw!AB:AB,0))))</f>
        <v/>
      </c>
      <c r="N288" s="52" t="str">
        <f>IF(O288="","",(INDEX(Raw!A:A,MATCH(O288+2000,Raw!AB:AB,0))))</f>
        <v/>
      </c>
      <c r="O288" s="59" t="str">
        <f>(IFERROR(IF(LARGE(Raw!AB:AB,A288+COUNTIF(Raw!C:C,"H")+COUNTIF(Raw!C:C,"S"))-2000&gt;0,LARGE(Raw!AB:AB,A288+COUNTIF(Raw!C:C,"H")+COUNTIF(Raw!C:C,"S"))-2000,""),""))</f>
        <v/>
      </c>
    </row>
    <row r="289" spans="1:15" x14ac:dyDescent="0.3">
      <c r="A289" s="52">
        <v>286</v>
      </c>
      <c r="B289" s="3" t="str">
        <f t="shared" si="14"/>
        <v/>
      </c>
      <c r="C289" s="52" t="str">
        <f>IF(E289="","",(INDEX(Raw!D:D,MATCH(E289+6000,Raw!AB:AB,0))))</f>
        <v/>
      </c>
      <c r="D289" s="52" t="str">
        <f>IF(E289="","",(INDEX(Raw!A:A,MATCH(E289+6000,Raw!AB:AB,0))))</f>
        <v/>
      </c>
      <c r="E289" s="59" t="str">
        <f>(IFERROR(IF(LARGE(Raw!AB:AB,A289)-6000&gt;0,LARGE(Raw!AB:AB,A289)-6000,""),""))</f>
        <v/>
      </c>
      <c r="G289" s="3" t="str">
        <f t="shared" si="12"/>
        <v/>
      </c>
      <c r="H289" s="52" t="str">
        <f>IF(J289="","",(INDEX(Raw!D:D,MATCH(J289+4000,Raw!AB:AB,0))))</f>
        <v/>
      </c>
      <c r="I289" s="52" t="str">
        <f>IF(J289="","",(INDEX(Raw!A:A,MATCH(J289+4000,Raw!AB:AB,0))))</f>
        <v/>
      </c>
      <c r="J289" s="59" t="str">
        <f>(IFERROR(IF(LARGE(Raw!AB:AB,A289+COUNTIF(Raw!C:C,"H"))-4000&gt;0,LARGE(Raw!AB:AB,A289+COUNTIF(Raw!C:C,"H"))-4000,""),""))</f>
        <v/>
      </c>
      <c r="L289" s="3" t="str">
        <f t="shared" si="13"/>
        <v/>
      </c>
      <c r="M289" s="52" t="str">
        <f>IF(O289="","",(INDEX(Raw!D:D,MATCH(O289+2000,Raw!AB:AB,0))))</f>
        <v/>
      </c>
      <c r="N289" s="52" t="str">
        <f>IF(O289="","",(INDEX(Raw!A:A,MATCH(O289+2000,Raw!AB:AB,0))))</f>
        <v/>
      </c>
      <c r="O289" s="59" t="str">
        <f>(IFERROR(IF(LARGE(Raw!AB:AB,A289+COUNTIF(Raw!C:C,"H")+COUNTIF(Raw!C:C,"S"))-2000&gt;0,LARGE(Raw!AB:AB,A289+COUNTIF(Raw!C:C,"H")+COUNTIF(Raw!C:C,"S"))-2000,""),""))</f>
        <v/>
      </c>
    </row>
    <row r="290" spans="1:15" x14ac:dyDescent="0.3">
      <c r="A290" s="52">
        <v>287</v>
      </c>
      <c r="B290" s="3" t="str">
        <f t="shared" si="14"/>
        <v/>
      </c>
      <c r="C290" s="52" t="str">
        <f>IF(E290="","",(INDEX(Raw!D:D,MATCH(E290+6000,Raw!AB:AB,0))))</f>
        <v/>
      </c>
      <c r="D290" s="52" t="str">
        <f>IF(E290="","",(INDEX(Raw!A:A,MATCH(E290+6000,Raw!AB:AB,0))))</f>
        <v/>
      </c>
      <c r="E290" s="59" t="str">
        <f>(IFERROR(IF(LARGE(Raw!AB:AB,A290)-6000&gt;0,LARGE(Raw!AB:AB,A290)-6000,""),""))</f>
        <v/>
      </c>
      <c r="G290" s="3" t="str">
        <f t="shared" si="12"/>
        <v/>
      </c>
      <c r="H290" s="52" t="str">
        <f>IF(J290="","",(INDEX(Raw!D:D,MATCH(J290+4000,Raw!AB:AB,0))))</f>
        <v/>
      </c>
      <c r="I290" s="52" t="str">
        <f>IF(J290="","",(INDEX(Raw!A:A,MATCH(J290+4000,Raw!AB:AB,0))))</f>
        <v/>
      </c>
      <c r="J290" s="59" t="str">
        <f>(IFERROR(IF(LARGE(Raw!AB:AB,A290+COUNTIF(Raw!C:C,"H"))-4000&gt;0,LARGE(Raw!AB:AB,A290+COUNTIF(Raw!C:C,"H"))-4000,""),""))</f>
        <v/>
      </c>
      <c r="L290" s="3" t="str">
        <f t="shared" si="13"/>
        <v/>
      </c>
      <c r="M290" s="52" t="str">
        <f>IF(O290="","",(INDEX(Raw!D:D,MATCH(O290+2000,Raw!AB:AB,0))))</f>
        <v/>
      </c>
      <c r="N290" s="52" t="str">
        <f>IF(O290="","",(INDEX(Raw!A:A,MATCH(O290+2000,Raw!AB:AB,0))))</f>
        <v/>
      </c>
      <c r="O290" s="59" t="str">
        <f>(IFERROR(IF(LARGE(Raw!AB:AB,A290+COUNTIF(Raw!C:C,"H")+COUNTIF(Raw!C:C,"S"))-2000&gt;0,LARGE(Raw!AB:AB,A290+COUNTIF(Raw!C:C,"H")+COUNTIF(Raw!C:C,"S"))-2000,""),""))</f>
        <v/>
      </c>
    </row>
    <row r="291" spans="1:15" x14ac:dyDescent="0.3">
      <c r="A291" s="52">
        <v>288</v>
      </c>
      <c r="B291" s="3" t="str">
        <f t="shared" si="14"/>
        <v/>
      </c>
      <c r="C291" s="52" t="str">
        <f>IF(E291="","",(INDEX(Raw!D:D,MATCH(E291+6000,Raw!AB:AB,0))))</f>
        <v/>
      </c>
      <c r="D291" s="52" t="str">
        <f>IF(E291="","",(INDEX(Raw!A:A,MATCH(E291+6000,Raw!AB:AB,0))))</f>
        <v/>
      </c>
      <c r="E291" s="59" t="str">
        <f>(IFERROR(IF(LARGE(Raw!AB:AB,A291)-6000&gt;0,LARGE(Raw!AB:AB,A291)-6000,""),""))</f>
        <v/>
      </c>
      <c r="G291" s="3" t="str">
        <f t="shared" si="12"/>
        <v/>
      </c>
      <c r="H291" s="52" t="str">
        <f>IF(J291="","",(INDEX(Raw!D:D,MATCH(J291+4000,Raw!AB:AB,0))))</f>
        <v/>
      </c>
      <c r="I291" s="52" t="str">
        <f>IF(J291="","",(INDEX(Raw!A:A,MATCH(J291+4000,Raw!AB:AB,0))))</f>
        <v/>
      </c>
      <c r="J291" s="59" t="str">
        <f>(IFERROR(IF(LARGE(Raw!AB:AB,A291+COUNTIF(Raw!C:C,"H"))-4000&gt;0,LARGE(Raw!AB:AB,A291+COUNTIF(Raw!C:C,"H"))-4000,""),""))</f>
        <v/>
      </c>
      <c r="L291" s="3" t="str">
        <f t="shared" si="13"/>
        <v/>
      </c>
      <c r="M291" s="52" t="str">
        <f>IF(O291="","",(INDEX(Raw!D:D,MATCH(O291+2000,Raw!AB:AB,0))))</f>
        <v/>
      </c>
      <c r="N291" s="52" t="str">
        <f>IF(O291="","",(INDEX(Raw!A:A,MATCH(O291+2000,Raw!AB:AB,0))))</f>
        <v/>
      </c>
      <c r="O291" s="59" t="str">
        <f>(IFERROR(IF(LARGE(Raw!AB:AB,A291+COUNTIF(Raw!C:C,"H")+COUNTIF(Raw!C:C,"S"))-2000&gt;0,LARGE(Raw!AB:AB,A291+COUNTIF(Raw!C:C,"H")+COUNTIF(Raw!C:C,"S"))-2000,""),""))</f>
        <v/>
      </c>
    </row>
    <row r="292" spans="1:15" x14ac:dyDescent="0.3">
      <c r="A292" s="52">
        <v>289</v>
      </c>
      <c r="B292" s="3" t="str">
        <f t="shared" si="14"/>
        <v/>
      </c>
      <c r="C292" s="52" t="str">
        <f>IF(E292="","",(INDEX(Raw!D:D,MATCH(E292+6000,Raw!AB:AB,0))))</f>
        <v/>
      </c>
      <c r="D292" s="52" t="str">
        <f>IF(E292="","",(INDEX(Raw!A:A,MATCH(E292+6000,Raw!AB:AB,0))))</f>
        <v/>
      </c>
      <c r="E292" s="59" t="str">
        <f>(IFERROR(IF(LARGE(Raw!AB:AB,A292)-6000&gt;0,LARGE(Raw!AB:AB,A292)-6000,""),""))</f>
        <v/>
      </c>
      <c r="G292" s="3" t="str">
        <f t="shared" si="12"/>
        <v/>
      </c>
      <c r="H292" s="52" t="str">
        <f>IF(J292="","",(INDEX(Raw!D:D,MATCH(J292+4000,Raw!AB:AB,0))))</f>
        <v/>
      </c>
      <c r="I292" s="52" t="str">
        <f>IF(J292="","",(INDEX(Raw!A:A,MATCH(J292+4000,Raw!AB:AB,0))))</f>
        <v/>
      </c>
      <c r="J292" s="59" t="str">
        <f>(IFERROR(IF(LARGE(Raw!AB:AB,A292+COUNTIF(Raw!C:C,"H"))-4000&gt;0,LARGE(Raw!AB:AB,A292+COUNTIF(Raw!C:C,"H"))-4000,""),""))</f>
        <v/>
      </c>
      <c r="L292" s="3" t="str">
        <f t="shared" si="13"/>
        <v/>
      </c>
      <c r="M292" s="52" t="str">
        <f>IF(O292="","",(INDEX(Raw!D:D,MATCH(O292+2000,Raw!AB:AB,0))))</f>
        <v/>
      </c>
      <c r="N292" s="52" t="str">
        <f>IF(O292="","",(INDEX(Raw!A:A,MATCH(O292+2000,Raw!AB:AB,0))))</f>
        <v/>
      </c>
      <c r="O292" s="59" t="str">
        <f>(IFERROR(IF(LARGE(Raw!AB:AB,A292+COUNTIF(Raw!C:C,"H")+COUNTIF(Raw!C:C,"S"))-2000&gt;0,LARGE(Raw!AB:AB,A292+COUNTIF(Raw!C:C,"H")+COUNTIF(Raw!C:C,"S"))-2000,""),""))</f>
        <v/>
      </c>
    </row>
    <row r="293" spans="1:15" x14ac:dyDescent="0.3">
      <c r="A293" s="52">
        <v>290</v>
      </c>
      <c r="B293" s="3" t="str">
        <f t="shared" si="14"/>
        <v/>
      </c>
      <c r="C293" s="52" t="str">
        <f>IF(E293="","",(INDEX(Raw!D:D,MATCH(E293+6000,Raw!AB:AB,0))))</f>
        <v/>
      </c>
      <c r="D293" s="52" t="str">
        <f>IF(E293="","",(INDEX(Raw!A:A,MATCH(E293+6000,Raw!AB:AB,0))))</f>
        <v/>
      </c>
      <c r="E293" s="59" t="str">
        <f>(IFERROR(IF(LARGE(Raw!AB:AB,A293)-6000&gt;0,LARGE(Raw!AB:AB,A293)-6000,""),""))</f>
        <v/>
      </c>
      <c r="G293" s="3" t="str">
        <f t="shared" si="12"/>
        <v/>
      </c>
      <c r="H293" s="52" t="str">
        <f>IF(J293="","",(INDEX(Raw!D:D,MATCH(J293+4000,Raw!AB:AB,0))))</f>
        <v/>
      </c>
      <c r="I293" s="52" t="str">
        <f>IF(J293="","",(INDEX(Raw!A:A,MATCH(J293+4000,Raw!AB:AB,0))))</f>
        <v/>
      </c>
      <c r="J293" s="59" t="str">
        <f>(IFERROR(IF(LARGE(Raw!AB:AB,A293+COUNTIF(Raw!C:C,"H"))-4000&gt;0,LARGE(Raw!AB:AB,A293+COUNTIF(Raw!C:C,"H"))-4000,""),""))</f>
        <v/>
      </c>
      <c r="L293" s="3" t="str">
        <f t="shared" si="13"/>
        <v/>
      </c>
      <c r="M293" s="52" t="str">
        <f>IF(O293="","",(INDEX(Raw!D:D,MATCH(O293+2000,Raw!AB:AB,0))))</f>
        <v/>
      </c>
      <c r="N293" s="52" t="str">
        <f>IF(O293="","",(INDEX(Raw!A:A,MATCH(O293+2000,Raw!AB:AB,0))))</f>
        <v/>
      </c>
      <c r="O293" s="59" t="str">
        <f>(IFERROR(IF(LARGE(Raw!AB:AB,A293+COUNTIF(Raw!C:C,"H")+COUNTIF(Raw!C:C,"S"))-2000&gt;0,LARGE(Raw!AB:AB,A293+COUNTIF(Raw!C:C,"H")+COUNTIF(Raw!C:C,"S"))-2000,""),""))</f>
        <v/>
      </c>
    </row>
    <row r="294" spans="1:15" x14ac:dyDescent="0.3">
      <c r="A294" s="52">
        <v>291</v>
      </c>
      <c r="B294" s="3" t="str">
        <f t="shared" si="14"/>
        <v/>
      </c>
      <c r="C294" s="52" t="str">
        <f>IF(E294="","",(INDEX(Raw!D:D,MATCH(E294+6000,Raw!AB:AB,0))))</f>
        <v/>
      </c>
      <c r="D294" s="52" t="str">
        <f>IF(E294="","",(INDEX(Raw!A:A,MATCH(E294+6000,Raw!AB:AB,0))))</f>
        <v/>
      </c>
      <c r="E294" s="59" t="str">
        <f>(IFERROR(IF(LARGE(Raw!AB:AB,A294)-6000&gt;0,LARGE(Raw!AB:AB,A294)-6000,""),""))</f>
        <v/>
      </c>
      <c r="G294" s="3" t="str">
        <f t="shared" si="12"/>
        <v/>
      </c>
      <c r="H294" s="52" t="str">
        <f>IF(J294="","",(INDEX(Raw!D:D,MATCH(J294+4000,Raw!AB:AB,0))))</f>
        <v/>
      </c>
      <c r="I294" s="52" t="str">
        <f>IF(J294="","",(INDEX(Raw!A:A,MATCH(J294+4000,Raw!AB:AB,0))))</f>
        <v/>
      </c>
      <c r="J294" s="59" t="str">
        <f>(IFERROR(IF(LARGE(Raw!AB:AB,A294+COUNTIF(Raw!C:C,"H"))-4000&gt;0,LARGE(Raw!AB:AB,A294+COUNTIF(Raw!C:C,"H"))-4000,""),""))</f>
        <v/>
      </c>
      <c r="L294" s="3" t="str">
        <f t="shared" si="13"/>
        <v/>
      </c>
      <c r="M294" s="52" t="str">
        <f>IF(O294="","",(INDEX(Raw!D:D,MATCH(O294+2000,Raw!AB:AB,0))))</f>
        <v/>
      </c>
      <c r="N294" s="52" t="str">
        <f>IF(O294="","",(INDEX(Raw!A:A,MATCH(O294+2000,Raw!AB:AB,0))))</f>
        <v/>
      </c>
      <c r="O294" s="59" t="str">
        <f>(IFERROR(IF(LARGE(Raw!AB:AB,A294+COUNTIF(Raw!C:C,"H")+COUNTIF(Raw!C:C,"S"))-2000&gt;0,LARGE(Raw!AB:AB,A294+COUNTIF(Raw!C:C,"H")+COUNTIF(Raw!C:C,"S"))-2000,""),""))</f>
        <v/>
      </c>
    </row>
    <row r="295" spans="1:15" x14ac:dyDescent="0.3">
      <c r="A295" s="52">
        <v>292</v>
      </c>
      <c r="B295" s="3" t="str">
        <f t="shared" si="14"/>
        <v/>
      </c>
      <c r="C295" s="52" t="str">
        <f>IF(E295="","",(INDEX(Raw!D:D,MATCH(E295+6000,Raw!AB:AB,0))))</f>
        <v/>
      </c>
      <c r="D295" s="52" t="str">
        <f>IF(E295="","",(INDEX(Raw!A:A,MATCH(E295+6000,Raw!AB:AB,0))))</f>
        <v/>
      </c>
      <c r="E295" s="59" t="str">
        <f>(IFERROR(IF(LARGE(Raw!AB:AB,A295)-6000&gt;0,LARGE(Raw!AB:AB,A295)-6000,""),""))</f>
        <v/>
      </c>
      <c r="G295" s="3" t="str">
        <f t="shared" si="12"/>
        <v/>
      </c>
      <c r="H295" s="52" t="str">
        <f>IF(J295="","",(INDEX(Raw!D:D,MATCH(J295+4000,Raw!AB:AB,0))))</f>
        <v/>
      </c>
      <c r="I295" s="52" t="str">
        <f>IF(J295="","",(INDEX(Raw!A:A,MATCH(J295+4000,Raw!AB:AB,0))))</f>
        <v/>
      </c>
      <c r="J295" s="59" t="str">
        <f>(IFERROR(IF(LARGE(Raw!AB:AB,A295+COUNTIF(Raw!C:C,"H"))-4000&gt;0,LARGE(Raw!AB:AB,A295+COUNTIF(Raw!C:C,"H"))-4000,""),""))</f>
        <v/>
      </c>
      <c r="L295" s="3" t="str">
        <f t="shared" si="13"/>
        <v/>
      </c>
      <c r="M295" s="52" t="str">
        <f>IF(O295="","",(INDEX(Raw!D:D,MATCH(O295+2000,Raw!AB:AB,0))))</f>
        <v/>
      </c>
      <c r="N295" s="52" t="str">
        <f>IF(O295="","",(INDEX(Raw!A:A,MATCH(O295+2000,Raw!AB:AB,0))))</f>
        <v/>
      </c>
      <c r="O295" s="59" t="str">
        <f>(IFERROR(IF(LARGE(Raw!AB:AB,A295+COUNTIF(Raw!C:C,"H")+COUNTIF(Raw!C:C,"S"))-2000&gt;0,LARGE(Raw!AB:AB,A295+COUNTIF(Raw!C:C,"H")+COUNTIF(Raw!C:C,"S"))-2000,""),""))</f>
        <v/>
      </c>
    </row>
    <row r="296" spans="1:15" x14ac:dyDescent="0.3">
      <c r="A296" s="52">
        <v>293</v>
      </c>
      <c r="B296" s="3" t="str">
        <f t="shared" si="14"/>
        <v/>
      </c>
      <c r="C296" s="52" t="str">
        <f>IF(E296="","",(INDEX(Raw!D:D,MATCH(E296+6000,Raw!AB:AB,0))))</f>
        <v/>
      </c>
      <c r="D296" s="52" t="str">
        <f>IF(E296="","",(INDEX(Raw!A:A,MATCH(E296+6000,Raw!AB:AB,0))))</f>
        <v/>
      </c>
      <c r="E296" s="59" t="str">
        <f>(IFERROR(IF(LARGE(Raw!AB:AB,A296)-6000&gt;0,LARGE(Raw!AB:AB,A296)-6000,""),""))</f>
        <v/>
      </c>
      <c r="G296" s="3" t="str">
        <f t="shared" si="12"/>
        <v/>
      </c>
      <c r="H296" s="52" t="str">
        <f>IF(J296="","",(INDEX(Raw!D:D,MATCH(J296+4000,Raw!AB:AB,0))))</f>
        <v/>
      </c>
      <c r="I296" s="52" t="str">
        <f>IF(J296="","",(INDEX(Raw!A:A,MATCH(J296+4000,Raw!AB:AB,0))))</f>
        <v/>
      </c>
      <c r="J296" s="59" t="str">
        <f>(IFERROR(IF(LARGE(Raw!AB:AB,A296+COUNTIF(Raw!C:C,"H"))-4000&gt;0,LARGE(Raw!AB:AB,A296+COUNTIF(Raw!C:C,"H"))-4000,""),""))</f>
        <v/>
      </c>
      <c r="L296" s="3" t="str">
        <f t="shared" si="13"/>
        <v/>
      </c>
      <c r="M296" s="52" t="str">
        <f>IF(O296="","",(INDEX(Raw!D:D,MATCH(O296+2000,Raw!AB:AB,0))))</f>
        <v/>
      </c>
      <c r="N296" s="52" t="str">
        <f>IF(O296="","",(INDEX(Raw!A:A,MATCH(O296+2000,Raw!AB:AB,0))))</f>
        <v/>
      </c>
      <c r="O296" s="59" t="str">
        <f>(IFERROR(IF(LARGE(Raw!AB:AB,A296+COUNTIF(Raw!C:C,"H")+COUNTIF(Raw!C:C,"S"))-2000&gt;0,LARGE(Raw!AB:AB,A296+COUNTIF(Raw!C:C,"H")+COUNTIF(Raw!C:C,"S"))-2000,""),""))</f>
        <v/>
      </c>
    </row>
    <row r="297" spans="1:15" x14ac:dyDescent="0.3">
      <c r="A297" s="52">
        <v>294</v>
      </c>
      <c r="B297" s="3" t="str">
        <f t="shared" si="14"/>
        <v/>
      </c>
      <c r="C297" s="52" t="str">
        <f>IF(E297="","",(INDEX(Raw!D:D,MATCH(E297+6000,Raw!AB:AB,0))))</f>
        <v/>
      </c>
      <c r="D297" s="52" t="str">
        <f>IF(E297="","",(INDEX(Raw!A:A,MATCH(E297+6000,Raw!AB:AB,0))))</f>
        <v/>
      </c>
      <c r="E297" s="59" t="str">
        <f>(IFERROR(IF(LARGE(Raw!AB:AB,A297)-6000&gt;0,LARGE(Raw!AB:AB,A297)-6000,""),""))</f>
        <v/>
      </c>
      <c r="G297" s="3" t="str">
        <f t="shared" si="12"/>
        <v/>
      </c>
      <c r="H297" s="52" t="str">
        <f>IF(J297="","",(INDEX(Raw!D:D,MATCH(J297+4000,Raw!AB:AB,0))))</f>
        <v/>
      </c>
      <c r="I297" s="52" t="str">
        <f>IF(J297="","",(INDEX(Raw!A:A,MATCH(J297+4000,Raw!AB:AB,0))))</f>
        <v/>
      </c>
      <c r="J297" s="59" t="str">
        <f>(IFERROR(IF(LARGE(Raw!AB:AB,A297+COUNTIF(Raw!C:C,"H"))-4000&gt;0,LARGE(Raw!AB:AB,A297+COUNTIF(Raw!C:C,"H"))-4000,""),""))</f>
        <v/>
      </c>
      <c r="L297" s="3" t="str">
        <f t="shared" si="13"/>
        <v/>
      </c>
      <c r="M297" s="52" t="str">
        <f>IF(O297="","",(INDEX(Raw!D:D,MATCH(O297+2000,Raw!AB:AB,0))))</f>
        <v/>
      </c>
      <c r="N297" s="52" t="str">
        <f>IF(O297="","",(INDEX(Raw!A:A,MATCH(O297+2000,Raw!AB:AB,0))))</f>
        <v/>
      </c>
      <c r="O297" s="59" t="str">
        <f>(IFERROR(IF(LARGE(Raw!AB:AB,A297+COUNTIF(Raw!C:C,"H")+COUNTIF(Raw!C:C,"S"))-2000&gt;0,LARGE(Raw!AB:AB,A297+COUNTIF(Raw!C:C,"H")+COUNTIF(Raw!C:C,"S"))-2000,""),""))</f>
        <v/>
      </c>
    </row>
    <row r="298" spans="1:15" x14ac:dyDescent="0.3">
      <c r="A298" s="52">
        <v>295</v>
      </c>
      <c r="B298" s="3" t="str">
        <f t="shared" si="14"/>
        <v/>
      </c>
      <c r="C298" s="52" t="str">
        <f>IF(E298="","",(INDEX(Raw!D:D,MATCH(E298+6000,Raw!AB:AB,0))))</f>
        <v/>
      </c>
      <c r="D298" s="52" t="str">
        <f>IF(E298="","",(INDEX(Raw!A:A,MATCH(E298+6000,Raw!AB:AB,0))))</f>
        <v/>
      </c>
      <c r="E298" s="59" t="str">
        <f>(IFERROR(IF(LARGE(Raw!AB:AB,A298)-6000&gt;0,LARGE(Raw!AB:AB,A298)-6000,""),""))</f>
        <v/>
      </c>
      <c r="G298" s="3" t="str">
        <f t="shared" si="12"/>
        <v/>
      </c>
      <c r="H298" s="52" t="str">
        <f>IF(J298="","",(INDEX(Raw!D:D,MATCH(J298+4000,Raw!AB:AB,0))))</f>
        <v/>
      </c>
      <c r="I298" s="52" t="str">
        <f>IF(J298="","",(INDEX(Raw!A:A,MATCH(J298+4000,Raw!AB:AB,0))))</f>
        <v/>
      </c>
      <c r="J298" s="59" t="str">
        <f>(IFERROR(IF(LARGE(Raw!AB:AB,A298+COUNTIF(Raw!C:C,"H"))-4000&gt;0,LARGE(Raw!AB:AB,A298+COUNTIF(Raw!C:C,"H"))-4000,""),""))</f>
        <v/>
      </c>
      <c r="L298" s="3" t="str">
        <f t="shared" si="13"/>
        <v/>
      </c>
      <c r="M298" s="52" t="str">
        <f>IF(O298="","",(INDEX(Raw!D:D,MATCH(O298+2000,Raw!AB:AB,0))))</f>
        <v/>
      </c>
      <c r="N298" s="52" t="str">
        <f>IF(O298="","",(INDEX(Raw!A:A,MATCH(O298+2000,Raw!AB:AB,0))))</f>
        <v/>
      </c>
      <c r="O298" s="59" t="str">
        <f>(IFERROR(IF(LARGE(Raw!AB:AB,A298+COUNTIF(Raw!C:C,"H")+COUNTIF(Raw!C:C,"S"))-2000&gt;0,LARGE(Raw!AB:AB,A298+COUNTIF(Raw!C:C,"H")+COUNTIF(Raw!C:C,"S"))-2000,""),""))</f>
        <v/>
      </c>
    </row>
    <row r="299" spans="1:15" x14ac:dyDescent="0.3">
      <c r="A299" s="52">
        <v>296</v>
      </c>
      <c r="B299" s="3" t="str">
        <f t="shared" si="14"/>
        <v/>
      </c>
      <c r="C299" s="52" t="str">
        <f>IF(E299="","",(INDEX(Raw!D:D,MATCH(E299+6000,Raw!AB:AB,0))))</f>
        <v/>
      </c>
      <c r="D299" s="52" t="str">
        <f>IF(E299="","",(INDEX(Raw!A:A,MATCH(E299+6000,Raw!AB:AB,0))))</f>
        <v/>
      </c>
      <c r="E299" s="59" t="str">
        <f>(IFERROR(IF(LARGE(Raw!AB:AB,A299)-6000&gt;0,LARGE(Raw!AB:AB,A299)-6000,""),""))</f>
        <v/>
      </c>
      <c r="G299" s="3" t="str">
        <f t="shared" si="12"/>
        <v/>
      </c>
      <c r="H299" s="52" t="str">
        <f>IF(J299="","",(INDEX(Raw!D:D,MATCH(J299+4000,Raw!AB:AB,0))))</f>
        <v/>
      </c>
      <c r="I299" s="52" t="str">
        <f>IF(J299="","",(INDEX(Raw!A:A,MATCH(J299+4000,Raw!AB:AB,0))))</f>
        <v/>
      </c>
      <c r="J299" s="59" t="str">
        <f>(IFERROR(IF(LARGE(Raw!AB:AB,A299+COUNTIF(Raw!C:C,"H"))-4000&gt;0,LARGE(Raw!AB:AB,A299+COUNTIF(Raw!C:C,"H"))-4000,""),""))</f>
        <v/>
      </c>
      <c r="L299" s="3" t="str">
        <f t="shared" si="13"/>
        <v/>
      </c>
      <c r="M299" s="52" t="str">
        <f>IF(O299="","",(INDEX(Raw!D:D,MATCH(O299+2000,Raw!AB:AB,0))))</f>
        <v/>
      </c>
      <c r="N299" s="52" t="str">
        <f>IF(O299="","",(INDEX(Raw!A:A,MATCH(O299+2000,Raw!AB:AB,0))))</f>
        <v/>
      </c>
      <c r="O299" s="59" t="str">
        <f>(IFERROR(IF(LARGE(Raw!AB:AB,A299+COUNTIF(Raw!C:C,"H")+COUNTIF(Raw!C:C,"S"))-2000&gt;0,LARGE(Raw!AB:AB,A299+COUNTIF(Raw!C:C,"H")+COUNTIF(Raw!C:C,"S"))-2000,""),""))</f>
        <v/>
      </c>
    </row>
    <row r="300" spans="1:15" x14ac:dyDescent="0.3">
      <c r="A300" s="52">
        <v>297</v>
      </c>
      <c r="B300" s="3" t="str">
        <f t="shared" si="14"/>
        <v/>
      </c>
      <c r="C300" s="52" t="str">
        <f>IF(E300="","",(INDEX(Raw!D:D,MATCH(E300+6000,Raw!AB:AB,0))))</f>
        <v/>
      </c>
      <c r="D300" s="52" t="str">
        <f>IF(E300="","",(INDEX(Raw!A:A,MATCH(E300+6000,Raw!AB:AB,0))))</f>
        <v/>
      </c>
      <c r="E300" s="59" t="str">
        <f>(IFERROR(IF(LARGE(Raw!AB:AB,A300)-6000&gt;0,LARGE(Raw!AB:AB,A300)-6000,""),""))</f>
        <v/>
      </c>
      <c r="G300" s="3" t="str">
        <f t="shared" si="12"/>
        <v/>
      </c>
      <c r="H300" s="52" t="str">
        <f>IF(J300="","",(INDEX(Raw!D:D,MATCH(J300+4000,Raw!AB:AB,0))))</f>
        <v/>
      </c>
      <c r="I300" s="52" t="str">
        <f>IF(J300="","",(INDEX(Raw!A:A,MATCH(J300+4000,Raw!AB:AB,0))))</f>
        <v/>
      </c>
      <c r="J300" s="59" t="str">
        <f>(IFERROR(IF(LARGE(Raw!AB:AB,A300+COUNTIF(Raw!C:C,"H"))-4000&gt;0,LARGE(Raw!AB:AB,A300+COUNTIF(Raw!C:C,"H"))-4000,""),""))</f>
        <v/>
      </c>
      <c r="L300" s="3" t="str">
        <f t="shared" si="13"/>
        <v/>
      </c>
      <c r="M300" s="52" t="str">
        <f>IF(O300="","",(INDEX(Raw!D:D,MATCH(O300+2000,Raw!AB:AB,0))))</f>
        <v/>
      </c>
      <c r="N300" s="52" t="str">
        <f>IF(O300="","",(INDEX(Raw!A:A,MATCH(O300+2000,Raw!AB:AB,0))))</f>
        <v/>
      </c>
      <c r="O300" s="59" t="str">
        <f>(IFERROR(IF(LARGE(Raw!AB:AB,A300+COUNTIF(Raw!C:C,"H")+COUNTIF(Raw!C:C,"S"))-2000&gt;0,LARGE(Raw!AB:AB,A300+COUNTIF(Raw!C:C,"H")+COUNTIF(Raw!C:C,"S"))-2000,""),""))</f>
        <v/>
      </c>
    </row>
    <row r="301" spans="1:15" x14ac:dyDescent="0.3">
      <c r="A301" s="52">
        <v>298</v>
      </c>
      <c r="B301" s="3" t="str">
        <f t="shared" si="14"/>
        <v/>
      </c>
      <c r="C301" s="52" t="str">
        <f>IF(E301="","",(INDEX(Raw!D:D,MATCH(E301+6000,Raw!AB:AB,0))))</f>
        <v/>
      </c>
      <c r="D301" s="52" t="str">
        <f>IF(E301="","",(INDEX(Raw!A:A,MATCH(E301+6000,Raw!AB:AB,0))))</f>
        <v/>
      </c>
      <c r="E301" s="59" t="str">
        <f>(IFERROR(IF(LARGE(Raw!AB:AB,A301)-6000&gt;0,LARGE(Raw!AB:AB,A301)-6000,""),""))</f>
        <v/>
      </c>
      <c r="G301" s="3" t="str">
        <f t="shared" si="12"/>
        <v/>
      </c>
      <c r="H301" s="52" t="str">
        <f>IF(J301="","",(INDEX(Raw!D:D,MATCH(J301+4000,Raw!AB:AB,0))))</f>
        <v/>
      </c>
      <c r="I301" s="52" t="str">
        <f>IF(J301="","",(INDEX(Raw!A:A,MATCH(J301+4000,Raw!AB:AB,0))))</f>
        <v/>
      </c>
      <c r="J301" s="59" t="str">
        <f>(IFERROR(IF(LARGE(Raw!AB:AB,A301+COUNTIF(Raw!C:C,"H"))-4000&gt;0,LARGE(Raw!AB:AB,A301+COUNTIF(Raw!C:C,"H"))-4000,""),""))</f>
        <v/>
      </c>
      <c r="L301" s="3" t="str">
        <f t="shared" si="13"/>
        <v/>
      </c>
      <c r="M301" s="52" t="str">
        <f>IF(O301="","",(INDEX(Raw!D:D,MATCH(O301+2000,Raw!AB:AB,0))))</f>
        <v/>
      </c>
      <c r="N301" s="52" t="str">
        <f>IF(O301="","",(INDEX(Raw!A:A,MATCH(O301+2000,Raw!AB:AB,0))))</f>
        <v/>
      </c>
      <c r="O301" s="59" t="str">
        <f>(IFERROR(IF(LARGE(Raw!AB:AB,A301+COUNTIF(Raw!C:C,"H")+COUNTIF(Raw!C:C,"S"))-2000&gt;0,LARGE(Raw!AB:AB,A301+COUNTIF(Raw!C:C,"H")+COUNTIF(Raw!C:C,"S"))-2000,""),""))</f>
        <v/>
      </c>
    </row>
    <row r="302" spans="1:15" x14ac:dyDescent="0.3">
      <c r="A302" s="52">
        <v>299</v>
      </c>
      <c r="B302" s="3" t="str">
        <f t="shared" si="14"/>
        <v/>
      </c>
      <c r="C302" s="52" t="str">
        <f>IF(E302="","",(INDEX(Raw!D:D,MATCH(E302+6000,Raw!AB:AB,0))))</f>
        <v/>
      </c>
      <c r="D302" s="52" t="str">
        <f>IF(E302="","",(INDEX(Raw!A:A,MATCH(E302+6000,Raw!AB:AB,0))))</f>
        <v/>
      </c>
      <c r="E302" s="59" t="str">
        <f>(IFERROR(IF(LARGE(Raw!AB:AB,A302)-6000&gt;0,LARGE(Raw!AB:AB,A302)-6000,""),""))</f>
        <v/>
      </c>
      <c r="G302" s="3" t="str">
        <f t="shared" si="12"/>
        <v/>
      </c>
      <c r="H302" s="52" t="str">
        <f>IF(J302="","",(INDEX(Raw!D:D,MATCH(J302+4000,Raw!AB:AB,0))))</f>
        <v/>
      </c>
      <c r="I302" s="52" t="str">
        <f>IF(J302="","",(INDEX(Raw!A:A,MATCH(J302+4000,Raw!AB:AB,0))))</f>
        <v/>
      </c>
      <c r="J302" s="59" t="str">
        <f>(IFERROR(IF(LARGE(Raw!AB:AB,A302+COUNTIF(Raw!C:C,"H"))-4000&gt;0,LARGE(Raw!AB:AB,A302+COUNTIF(Raw!C:C,"H"))-4000,""),""))</f>
        <v/>
      </c>
      <c r="L302" s="3" t="str">
        <f t="shared" si="13"/>
        <v/>
      </c>
      <c r="M302" s="52" t="str">
        <f>IF(O302="","",(INDEX(Raw!D:D,MATCH(O302+2000,Raw!AB:AB,0))))</f>
        <v/>
      </c>
      <c r="N302" s="52" t="str">
        <f>IF(O302="","",(INDEX(Raw!A:A,MATCH(O302+2000,Raw!AB:AB,0))))</f>
        <v/>
      </c>
      <c r="O302" s="59" t="str">
        <f>(IFERROR(IF(LARGE(Raw!AB:AB,A302+COUNTIF(Raw!C:C,"H")+COUNTIF(Raw!C:C,"S"))-2000&gt;0,LARGE(Raw!AB:AB,A302+COUNTIF(Raw!C:C,"H")+COUNTIF(Raw!C:C,"S"))-2000,""),""))</f>
        <v/>
      </c>
    </row>
    <row r="303" spans="1:15" x14ac:dyDescent="0.3">
      <c r="A303" s="52">
        <v>300</v>
      </c>
      <c r="B303" s="3" t="str">
        <f t="shared" si="14"/>
        <v/>
      </c>
      <c r="C303" s="52" t="str">
        <f>IF(E303="","",(INDEX(Raw!D:D,MATCH(E303+6000,Raw!AB:AB,0))))</f>
        <v/>
      </c>
      <c r="D303" s="52" t="str">
        <f>IF(E303="","",(INDEX(Raw!A:A,MATCH(E303+6000,Raw!AB:AB,0))))</f>
        <v/>
      </c>
      <c r="E303" s="59" t="str">
        <f>(IFERROR(IF(LARGE(Raw!AB:AB,A303)-6000&gt;0,LARGE(Raw!AB:AB,A303)-6000,""),""))</f>
        <v/>
      </c>
      <c r="G303" s="3" t="str">
        <f t="shared" si="12"/>
        <v/>
      </c>
      <c r="H303" s="52" t="str">
        <f>IF(J303="","",(INDEX(Raw!D:D,MATCH(J303+4000,Raw!AB:AB,0))))</f>
        <v/>
      </c>
      <c r="I303" s="52" t="str">
        <f>IF(J303="","",(INDEX(Raw!A:A,MATCH(J303+4000,Raw!AB:AB,0))))</f>
        <v/>
      </c>
      <c r="J303" s="59" t="str">
        <f>(IFERROR(IF(LARGE(Raw!AB:AB,A303+COUNTIF(Raw!C:C,"H"))-4000&gt;0,LARGE(Raw!AB:AB,A303+COUNTIF(Raw!C:C,"H"))-4000,""),""))</f>
        <v/>
      </c>
      <c r="L303" s="3" t="str">
        <f t="shared" si="13"/>
        <v/>
      </c>
      <c r="M303" s="52" t="str">
        <f>IF(O303="","",(INDEX(Raw!D:D,MATCH(O303+2000,Raw!AB:AB,0))))</f>
        <v/>
      </c>
      <c r="N303" s="52" t="str">
        <f>IF(O303="","",(INDEX(Raw!A:A,MATCH(O303+2000,Raw!AB:AB,0))))</f>
        <v/>
      </c>
      <c r="O303" s="59" t="str">
        <f>(IFERROR(IF(LARGE(Raw!AB:AB,A303+COUNTIF(Raw!C:C,"H")+COUNTIF(Raw!C:C,"S"))-2000&gt;0,LARGE(Raw!AB:AB,A303+COUNTIF(Raw!C:C,"H")+COUNTIF(Raw!C:C,"S"))-2000,""),""))</f>
        <v/>
      </c>
    </row>
    <row r="304" spans="1:15" x14ac:dyDescent="0.3">
      <c r="A304" s="52">
        <v>301</v>
      </c>
      <c r="B304" s="3" t="str">
        <f t="shared" si="14"/>
        <v/>
      </c>
      <c r="C304" s="52" t="str">
        <f>IF(E304="","",(INDEX(Raw!D:D,MATCH(E304+6000,Raw!AB:AB,0))))</f>
        <v/>
      </c>
      <c r="D304" s="52" t="str">
        <f>IF(E304="","",(INDEX(Raw!A:A,MATCH(E304+6000,Raw!AB:AB,0))))</f>
        <v/>
      </c>
      <c r="E304" s="59" t="str">
        <f>(IFERROR(IF(LARGE(Raw!AB:AB,A304)-6000&gt;0,LARGE(Raw!AB:AB,A304)-6000,""),""))</f>
        <v/>
      </c>
      <c r="G304" s="3" t="str">
        <f t="shared" si="12"/>
        <v/>
      </c>
      <c r="H304" s="52" t="str">
        <f>IF(J304="","",(INDEX(Raw!D:D,MATCH(J304+4000,Raw!AB:AB,0))))</f>
        <v/>
      </c>
      <c r="I304" s="52" t="str">
        <f>IF(J304="","",(INDEX(Raw!A:A,MATCH(J304+4000,Raw!AB:AB,0))))</f>
        <v/>
      </c>
      <c r="J304" s="59" t="str">
        <f>(IFERROR(IF(LARGE(Raw!AB:AB,A304+COUNTIF(Raw!C:C,"H"))-4000&gt;0,LARGE(Raw!AB:AB,A304+COUNTIF(Raw!C:C,"H"))-4000,""),""))</f>
        <v/>
      </c>
      <c r="L304" s="3" t="str">
        <f t="shared" si="13"/>
        <v/>
      </c>
      <c r="M304" s="52" t="str">
        <f>IF(O304="","",(INDEX(Raw!D:D,MATCH(O304+2000,Raw!AB:AB,0))))</f>
        <v/>
      </c>
      <c r="N304" s="52" t="str">
        <f>IF(O304="","",(INDEX(Raw!A:A,MATCH(O304+2000,Raw!AB:AB,0))))</f>
        <v/>
      </c>
      <c r="O304" s="59" t="str">
        <f>(IFERROR(IF(LARGE(Raw!AB:AB,A304+COUNTIF(Raw!C:C,"H")+COUNTIF(Raw!C:C,"S"))-2000&gt;0,LARGE(Raw!AB:AB,A304+COUNTIF(Raw!C:C,"H")+COUNTIF(Raw!C:C,"S"))-2000,""),""))</f>
        <v/>
      </c>
    </row>
    <row r="305" spans="1:15" x14ac:dyDescent="0.3">
      <c r="A305" s="52">
        <v>302</v>
      </c>
      <c r="B305" s="3" t="str">
        <f t="shared" si="14"/>
        <v/>
      </c>
      <c r="C305" s="52" t="str">
        <f>IF(E305="","",(INDEX(Raw!D:D,MATCH(E305+6000,Raw!AB:AB,0))))</f>
        <v/>
      </c>
      <c r="D305" s="52" t="str">
        <f>IF(E305="","",(INDEX(Raw!A:A,MATCH(E305+6000,Raw!AB:AB,0))))</f>
        <v/>
      </c>
      <c r="E305" s="59" t="str">
        <f>(IFERROR(IF(LARGE(Raw!AB:AB,A305)-6000&gt;0,LARGE(Raw!AB:AB,A305)-6000,""),""))</f>
        <v/>
      </c>
      <c r="G305" s="3" t="str">
        <f t="shared" si="12"/>
        <v/>
      </c>
      <c r="H305" s="52" t="str">
        <f>IF(J305="","",(INDEX(Raw!D:D,MATCH(J305+4000,Raw!AB:AB,0))))</f>
        <v/>
      </c>
      <c r="I305" s="52" t="str">
        <f>IF(J305="","",(INDEX(Raw!A:A,MATCH(J305+4000,Raw!AB:AB,0))))</f>
        <v/>
      </c>
      <c r="J305" s="59" t="str">
        <f>(IFERROR(IF(LARGE(Raw!AB:AB,A305+COUNTIF(Raw!C:C,"H"))-4000&gt;0,LARGE(Raw!AB:AB,A305+COUNTIF(Raw!C:C,"H"))-4000,""),""))</f>
        <v/>
      </c>
      <c r="L305" s="3" t="str">
        <f t="shared" si="13"/>
        <v/>
      </c>
      <c r="M305" s="52" t="str">
        <f>IF(O305="","",(INDEX(Raw!D:D,MATCH(O305+2000,Raw!AB:AB,0))))</f>
        <v/>
      </c>
      <c r="N305" s="52" t="str">
        <f>IF(O305="","",(INDEX(Raw!A:A,MATCH(O305+2000,Raw!AB:AB,0))))</f>
        <v/>
      </c>
      <c r="O305" s="59" t="str">
        <f>(IFERROR(IF(LARGE(Raw!AB:AB,A305+COUNTIF(Raw!C:C,"H")+COUNTIF(Raw!C:C,"S"))-2000&gt;0,LARGE(Raw!AB:AB,A305+COUNTIF(Raw!C:C,"H")+COUNTIF(Raw!C:C,"S"))-2000,""),""))</f>
        <v/>
      </c>
    </row>
    <row r="306" spans="1:15" x14ac:dyDescent="0.3">
      <c r="A306" s="52">
        <v>303</v>
      </c>
      <c r="B306" s="3" t="str">
        <f t="shared" si="14"/>
        <v/>
      </c>
      <c r="C306" s="52" t="str">
        <f>IF(E306="","",(INDEX(Raw!D:D,MATCH(E306+6000,Raw!AB:AB,0))))</f>
        <v/>
      </c>
      <c r="D306" s="52" t="str">
        <f>IF(E306="","",(INDEX(Raw!A:A,MATCH(E306+6000,Raw!AB:AB,0))))</f>
        <v/>
      </c>
      <c r="E306" s="59" t="str">
        <f>(IFERROR(IF(LARGE(Raw!AB:AB,A306)-6000&gt;0,LARGE(Raw!AB:AB,A306)-6000,""),""))</f>
        <v/>
      </c>
      <c r="G306" s="3" t="str">
        <f t="shared" si="12"/>
        <v/>
      </c>
      <c r="H306" s="52" t="str">
        <f>IF(J306="","",(INDEX(Raw!D:D,MATCH(J306+4000,Raw!AB:AB,0))))</f>
        <v/>
      </c>
      <c r="I306" s="52" t="str">
        <f>IF(J306="","",(INDEX(Raw!A:A,MATCH(J306+4000,Raw!AB:AB,0))))</f>
        <v/>
      </c>
      <c r="J306" s="59" t="str">
        <f>(IFERROR(IF(LARGE(Raw!AB:AB,A306+COUNTIF(Raw!C:C,"H"))-4000&gt;0,LARGE(Raw!AB:AB,A306+COUNTIF(Raw!C:C,"H"))-4000,""),""))</f>
        <v/>
      </c>
      <c r="L306" s="3" t="str">
        <f t="shared" si="13"/>
        <v/>
      </c>
      <c r="M306" s="52" t="str">
        <f>IF(O306="","",(INDEX(Raw!D:D,MATCH(O306+2000,Raw!AB:AB,0))))</f>
        <v/>
      </c>
      <c r="N306" s="52" t="str">
        <f>IF(O306="","",(INDEX(Raw!A:A,MATCH(O306+2000,Raw!AB:AB,0))))</f>
        <v/>
      </c>
      <c r="O306" s="59" t="str">
        <f>(IFERROR(IF(LARGE(Raw!AB:AB,A306+COUNTIF(Raw!C:C,"H")+COUNTIF(Raw!C:C,"S"))-2000&gt;0,LARGE(Raw!AB:AB,A306+COUNTIF(Raw!C:C,"H")+COUNTIF(Raw!C:C,"S"))-2000,""),""))</f>
        <v/>
      </c>
    </row>
    <row r="307" spans="1:15" x14ac:dyDescent="0.3">
      <c r="A307" s="52">
        <v>304</v>
      </c>
      <c r="B307" s="3" t="str">
        <f t="shared" si="14"/>
        <v/>
      </c>
      <c r="C307" s="52" t="str">
        <f>IF(E307="","",(INDEX(Raw!D:D,MATCH(E307+6000,Raw!AB:AB,0))))</f>
        <v/>
      </c>
      <c r="D307" s="52" t="str">
        <f>IF(E307="","",(INDEX(Raw!A:A,MATCH(E307+6000,Raw!AB:AB,0))))</f>
        <v/>
      </c>
      <c r="E307" s="59" t="str">
        <f>(IFERROR(IF(LARGE(Raw!AB:AB,A307)-6000&gt;0,LARGE(Raw!AB:AB,A307)-6000,""),""))</f>
        <v/>
      </c>
      <c r="G307" s="3" t="str">
        <f t="shared" si="12"/>
        <v/>
      </c>
      <c r="H307" s="52" t="str">
        <f>IF(J307="","",(INDEX(Raw!D:D,MATCH(J307+4000,Raw!AB:AB,0))))</f>
        <v/>
      </c>
      <c r="I307" s="52" t="str">
        <f>IF(J307="","",(INDEX(Raw!A:A,MATCH(J307+4000,Raw!AB:AB,0))))</f>
        <v/>
      </c>
      <c r="J307" s="59" t="str">
        <f>(IFERROR(IF(LARGE(Raw!AB:AB,A307+COUNTIF(Raw!C:C,"H"))-4000&gt;0,LARGE(Raw!AB:AB,A307+COUNTIF(Raw!C:C,"H"))-4000,""),""))</f>
        <v/>
      </c>
      <c r="L307" s="3" t="str">
        <f t="shared" si="13"/>
        <v/>
      </c>
      <c r="M307" s="52" t="str">
        <f>IF(O307="","",(INDEX(Raw!D:D,MATCH(O307+2000,Raw!AB:AB,0))))</f>
        <v/>
      </c>
      <c r="N307" s="52" t="str">
        <f>IF(O307="","",(INDEX(Raw!A:A,MATCH(O307+2000,Raw!AB:AB,0))))</f>
        <v/>
      </c>
      <c r="O307" s="59" t="str">
        <f>(IFERROR(IF(LARGE(Raw!AB:AB,A307+COUNTIF(Raw!C:C,"H")+COUNTIF(Raw!C:C,"S"))-2000&gt;0,LARGE(Raw!AB:AB,A307+COUNTIF(Raw!C:C,"H")+COUNTIF(Raw!C:C,"S"))-2000,""),""))</f>
        <v/>
      </c>
    </row>
    <row r="308" spans="1:15" x14ac:dyDescent="0.3">
      <c r="A308" s="52">
        <v>305</v>
      </c>
      <c r="B308" s="3" t="str">
        <f t="shared" si="14"/>
        <v/>
      </c>
      <c r="C308" s="52" t="str">
        <f>IF(E308="","",(INDEX(Raw!D:D,MATCH(E308+6000,Raw!AB:AB,0))))</f>
        <v/>
      </c>
      <c r="D308" s="52" t="str">
        <f>IF(E308="","",(INDEX(Raw!A:A,MATCH(E308+6000,Raw!AB:AB,0))))</f>
        <v/>
      </c>
      <c r="E308" s="59" t="str">
        <f>(IFERROR(IF(LARGE(Raw!AB:AB,A308)-6000&gt;0,LARGE(Raw!AB:AB,A308)-6000,""),""))</f>
        <v/>
      </c>
      <c r="G308" s="3" t="str">
        <f t="shared" si="12"/>
        <v/>
      </c>
      <c r="H308" s="52" t="str">
        <f>IF(J308="","",(INDEX(Raw!D:D,MATCH(J308+4000,Raw!AB:AB,0))))</f>
        <v/>
      </c>
      <c r="I308" s="52" t="str">
        <f>IF(J308="","",(INDEX(Raw!A:A,MATCH(J308+4000,Raw!AB:AB,0))))</f>
        <v/>
      </c>
      <c r="J308" s="59" t="str">
        <f>(IFERROR(IF(LARGE(Raw!AB:AB,A308+COUNTIF(Raw!C:C,"H"))-4000&gt;0,LARGE(Raw!AB:AB,A308+COUNTIF(Raw!C:C,"H"))-4000,""),""))</f>
        <v/>
      </c>
      <c r="L308" s="3" t="str">
        <f t="shared" si="13"/>
        <v/>
      </c>
      <c r="M308" s="52" t="str">
        <f>IF(O308="","",(INDEX(Raw!D:D,MATCH(O308+2000,Raw!AB:AB,0))))</f>
        <v/>
      </c>
      <c r="N308" s="52" t="str">
        <f>IF(O308="","",(INDEX(Raw!A:A,MATCH(O308+2000,Raw!AB:AB,0))))</f>
        <v/>
      </c>
      <c r="O308" s="59" t="str">
        <f>(IFERROR(IF(LARGE(Raw!AB:AB,A308+COUNTIF(Raw!C:C,"H")+COUNTIF(Raw!C:C,"S"))-2000&gt;0,LARGE(Raw!AB:AB,A308+COUNTIF(Raw!C:C,"H")+COUNTIF(Raw!C:C,"S"))-2000,""),""))</f>
        <v/>
      </c>
    </row>
    <row r="309" spans="1:15" x14ac:dyDescent="0.3">
      <c r="A309" s="52">
        <v>306</v>
      </c>
      <c r="B309" s="3" t="str">
        <f t="shared" si="14"/>
        <v/>
      </c>
      <c r="C309" s="52" t="str">
        <f>IF(E309="","",(INDEX(Raw!D:D,MATCH(E309+6000,Raw!AB:AB,0))))</f>
        <v/>
      </c>
      <c r="D309" s="52" t="str">
        <f>IF(E309="","",(INDEX(Raw!A:A,MATCH(E309+6000,Raw!AB:AB,0))))</f>
        <v/>
      </c>
      <c r="E309" s="59" t="str">
        <f>(IFERROR(IF(LARGE(Raw!AB:AB,A309)-6000&gt;0,LARGE(Raw!AB:AB,A309)-6000,""),""))</f>
        <v/>
      </c>
      <c r="G309" s="3" t="str">
        <f t="shared" si="12"/>
        <v/>
      </c>
      <c r="H309" s="52" t="str">
        <f>IF(J309="","",(INDEX(Raw!D:D,MATCH(J309+4000,Raw!AB:AB,0))))</f>
        <v/>
      </c>
      <c r="I309" s="52" t="str">
        <f>IF(J309="","",(INDEX(Raw!A:A,MATCH(J309+4000,Raw!AB:AB,0))))</f>
        <v/>
      </c>
      <c r="J309" s="59" t="str">
        <f>(IFERROR(IF(LARGE(Raw!AB:AB,A309+COUNTIF(Raw!C:C,"H"))-4000&gt;0,LARGE(Raw!AB:AB,A309+COUNTIF(Raw!C:C,"H"))-4000,""),""))</f>
        <v/>
      </c>
      <c r="L309" s="3" t="str">
        <f t="shared" si="13"/>
        <v/>
      </c>
      <c r="M309" s="52" t="str">
        <f>IF(O309="","",(INDEX(Raw!D:D,MATCH(O309+2000,Raw!AB:AB,0))))</f>
        <v/>
      </c>
      <c r="N309" s="52" t="str">
        <f>IF(O309="","",(INDEX(Raw!A:A,MATCH(O309+2000,Raw!AB:AB,0))))</f>
        <v/>
      </c>
      <c r="O309" s="59" t="str">
        <f>(IFERROR(IF(LARGE(Raw!AB:AB,A309+COUNTIF(Raw!C:C,"H")+COUNTIF(Raw!C:C,"S"))-2000&gt;0,LARGE(Raw!AB:AB,A309+COUNTIF(Raw!C:C,"H")+COUNTIF(Raw!C:C,"S"))-2000,""),""))</f>
        <v/>
      </c>
    </row>
    <row r="310" spans="1:15" x14ac:dyDescent="0.3">
      <c r="A310" s="52">
        <v>307</v>
      </c>
      <c r="B310" s="3" t="str">
        <f t="shared" si="14"/>
        <v/>
      </c>
      <c r="C310" s="52" t="str">
        <f>IF(E310="","",(INDEX(Raw!D:D,MATCH(E310+6000,Raw!AB:AB,0))))</f>
        <v/>
      </c>
      <c r="D310" s="52" t="str">
        <f>IF(E310="","",(INDEX(Raw!A:A,MATCH(E310+6000,Raw!AB:AB,0))))</f>
        <v/>
      </c>
      <c r="E310" s="59" t="str">
        <f>(IFERROR(IF(LARGE(Raw!AB:AB,A310)-6000&gt;0,LARGE(Raw!AB:AB,A310)-6000,""),""))</f>
        <v/>
      </c>
      <c r="G310" s="3" t="str">
        <f t="shared" si="12"/>
        <v/>
      </c>
      <c r="H310" s="52" t="str">
        <f>IF(J310="","",(INDEX(Raw!D:D,MATCH(J310+4000,Raw!AB:AB,0))))</f>
        <v/>
      </c>
      <c r="I310" s="52" t="str">
        <f>IF(J310="","",(INDEX(Raw!A:A,MATCH(J310+4000,Raw!AB:AB,0))))</f>
        <v/>
      </c>
      <c r="J310" s="59" t="str">
        <f>(IFERROR(IF(LARGE(Raw!AB:AB,A310+COUNTIF(Raw!C:C,"H"))-4000&gt;0,LARGE(Raw!AB:AB,A310+COUNTIF(Raw!C:C,"H"))-4000,""),""))</f>
        <v/>
      </c>
      <c r="L310" s="3" t="str">
        <f t="shared" si="13"/>
        <v/>
      </c>
      <c r="M310" s="52" t="str">
        <f>IF(O310="","",(INDEX(Raw!D:D,MATCH(O310+2000,Raw!AB:AB,0))))</f>
        <v/>
      </c>
      <c r="N310" s="52" t="str">
        <f>IF(O310="","",(INDEX(Raw!A:A,MATCH(O310+2000,Raw!AB:AB,0))))</f>
        <v/>
      </c>
      <c r="O310" s="59" t="str">
        <f>(IFERROR(IF(LARGE(Raw!AB:AB,A310+COUNTIF(Raw!C:C,"H")+COUNTIF(Raw!C:C,"S"))-2000&gt;0,LARGE(Raw!AB:AB,A310+COUNTIF(Raw!C:C,"H")+COUNTIF(Raw!C:C,"S"))-2000,""),""))</f>
        <v/>
      </c>
    </row>
    <row r="311" spans="1:15" x14ac:dyDescent="0.3">
      <c r="A311" s="52">
        <v>308</v>
      </c>
      <c r="B311" s="3" t="str">
        <f t="shared" si="14"/>
        <v/>
      </c>
      <c r="C311" s="52" t="str">
        <f>IF(E311="","",(INDEX(Raw!D:D,MATCH(E311+6000,Raw!AB:AB,0))))</f>
        <v/>
      </c>
      <c r="D311" s="52" t="str">
        <f>IF(E311="","",(INDEX(Raw!A:A,MATCH(E311+6000,Raw!AB:AB,0))))</f>
        <v/>
      </c>
      <c r="E311" s="59" t="str">
        <f>(IFERROR(IF(LARGE(Raw!AB:AB,A311)-6000&gt;0,LARGE(Raw!AB:AB,A311)-6000,""),""))</f>
        <v/>
      </c>
      <c r="G311" s="3" t="str">
        <f t="shared" si="12"/>
        <v/>
      </c>
      <c r="H311" s="52" t="str">
        <f>IF(J311="","",(INDEX(Raw!D:D,MATCH(J311+4000,Raw!AB:AB,0))))</f>
        <v/>
      </c>
      <c r="I311" s="52" t="str">
        <f>IF(J311="","",(INDEX(Raw!A:A,MATCH(J311+4000,Raw!AB:AB,0))))</f>
        <v/>
      </c>
      <c r="J311" s="59" t="str">
        <f>(IFERROR(IF(LARGE(Raw!AB:AB,A311+COUNTIF(Raw!C:C,"H"))-4000&gt;0,LARGE(Raw!AB:AB,A311+COUNTIF(Raw!C:C,"H"))-4000,""),""))</f>
        <v/>
      </c>
      <c r="L311" s="3" t="str">
        <f t="shared" si="13"/>
        <v/>
      </c>
      <c r="M311" s="52" t="str">
        <f>IF(O311="","",(INDEX(Raw!D:D,MATCH(O311+2000,Raw!AB:AB,0))))</f>
        <v/>
      </c>
      <c r="N311" s="52" t="str">
        <f>IF(O311="","",(INDEX(Raw!A:A,MATCH(O311+2000,Raw!AB:AB,0))))</f>
        <v/>
      </c>
      <c r="O311" s="59" t="str">
        <f>(IFERROR(IF(LARGE(Raw!AB:AB,A311+COUNTIF(Raw!C:C,"H")+COUNTIF(Raw!C:C,"S"))-2000&gt;0,LARGE(Raw!AB:AB,A311+COUNTIF(Raw!C:C,"H")+COUNTIF(Raw!C:C,"S"))-2000,""),""))</f>
        <v/>
      </c>
    </row>
    <row r="312" spans="1:15" x14ac:dyDescent="0.3">
      <c r="A312" s="52">
        <v>309</v>
      </c>
      <c r="B312" s="3" t="str">
        <f t="shared" si="14"/>
        <v/>
      </c>
      <c r="C312" s="52" t="str">
        <f>IF(E312="","",(INDEX(Raw!D:D,MATCH(E312+6000,Raw!AB:AB,0))))</f>
        <v/>
      </c>
      <c r="D312" s="52" t="str">
        <f>IF(E312="","",(INDEX(Raw!A:A,MATCH(E312+6000,Raw!AB:AB,0))))</f>
        <v/>
      </c>
      <c r="E312" s="59" t="str">
        <f>(IFERROR(IF(LARGE(Raw!AB:AB,A312)-6000&gt;0,LARGE(Raw!AB:AB,A312)-6000,""),""))</f>
        <v/>
      </c>
      <c r="G312" s="3" t="str">
        <f t="shared" si="12"/>
        <v/>
      </c>
      <c r="H312" s="52" t="str">
        <f>IF(J312="","",(INDEX(Raw!D:D,MATCH(J312+4000,Raw!AB:AB,0))))</f>
        <v/>
      </c>
      <c r="I312" s="52" t="str">
        <f>IF(J312="","",(INDEX(Raw!A:A,MATCH(J312+4000,Raw!AB:AB,0))))</f>
        <v/>
      </c>
      <c r="J312" s="59" t="str">
        <f>(IFERROR(IF(LARGE(Raw!AB:AB,A312+COUNTIF(Raw!C:C,"H"))-4000&gt;0,LARGE(Raw!AB:AB,A312+COUNTIF(Raw!C:C,"H"))-4000,""),""))</f>
        <v/>
      </c>
      <c r="L312" s="3" t="str">
        <f t="shared" si="13"/>
        <v/>
      </c>
      <c r="M312" s="52" t="str">
        <f>IF(O312="","",(INDEX(Raw!D:D,MATCH(O312+2000,Raw!AB:AB,0))))</f>
        <v/>
      </c>
      <c r="N312" s="52" t="str">
        <f>IF(O312="","",(INDEX(Raw!A:A,MATCH(O312+2000,Raw!AB:AB,0))))</f>
        <v/>
      </c>
      <c r="O312" s="59" t="str">
        <f>(IFERROR(IF(LARGE(Raw!AB:AB,A312+COUNTIF(Raw!C:C,"H")+COUNTIF(Raw!C:C,"S"))-2000&gt;0,LARGE(Raw!AB:AB,A312+COUNTIF(Raw!C:C,"H")+COUNTIF(Raw!C:C,"S"))-2000,""),""))</f>
        <v/>
      </c>
    </row>
    <row r="313" spans="1:15" x14ac:dyDescent="0.3">
      <c r="A313" s="52">
        <v>310</v>
      </c>
      <c r="B313" s="3" t="str">
        <f t="shared" si="14"/>
        <v/>
      </c>
      <c r="C313" s="52" t="str">
        <f>IF(E313="","",(INDEX(Raw!D:D,MATCH(E313+6000,Raw!AB:AB,0))))</f>
        <v/>
      </c>
      <c r="D313" s="52" t="str">
        <f>IF(E313="","",(INDEX(Raw!A:A,MATCH(E313+6000,Raw!AB:AB,0))))</f>
        <v/>
      </c>
      <c r="E313" s="59" t="str">
        <f>(IFERROR(IF(LARGE(Raw!AB:AB,A313)-6000&gt;0,LARGE(Raw!AB:AB,A313)-6000,""),""))</f>
        <v/>
      </c>
      <c r="G313" s="3" t="str">
        <f t="shared" si="12"/>
        <v/>
      </c>
      <c r="H313" s="52" t="str">
        <f>IF(J313="","",(INDEX(Raw!D:D,MATCH(J313+4000,Raw!AB:AB,0))))</f>
        <v/>
      </c>
      <c r="I313" s="52" t="str">
        <f>IF(J313="","",(INDEX(Raw!A:A,MATCH(J313+4000,Raw!AB:AB,0))))</f>
        <v/>
      </c>
      <c r="J313" s="59" t="str">
        <f>(IFERROR(IF(LARGE(Raw!AB:AB,A313+COUNTIF(Raw!C:C,"H"))-4000&gt;0,LARGE(Raw!AB:AB,A313+COUNTIF(Raw!C:C,"H"))-4000,""),""))</f>
        <v/>
      </c>
      <c r="L313" s="3" t="str">
        <f t="shared" si="13"/>
        <v/>
      </c>
      <c r="M313" s="52" t="str">
        <f>IF(O313="","",(INDEX(Raw!D:D,MATCH(O313+2000,Raw!AB:AB,0))))</f>
        <v/>
      </c>
      <c r="N313" s="52" t="str">
        <f>IF(O313="","",(INDEX(Raw!A:A,MATCH(O313+2000,Raw!AB:AB,0))))</f>
        <v/>
      </c>
      <c r="O313" s="59" t="str">
        <f>(IFERROR(IF(LARGE(Raw!AB:AB,A313+COUNTIF(Raw!C:C,"H")+COUNTIF(Raw!C:C,"S"))-2000&gt;0,LARGE(Raw!AB:AB,A313+COUNTIF(Raw!C:C,"H")+COUNTIF(Raw!C:C,"S"))-2000,""),""))</f>
        <v/>
      </c>
    </row>
    <row r="314" spans="1:15" x14ac:dyDescent="0.3">
      <c r="A314" s="52">
        <v>311</v>
      </c>
      <c r="B314" s="3" t="str">
        <f t="shared" si="14"/>
        <v/>
      </c>
      <c r="C314" s="52" t="str">
        <f>IF(E314="","",(INDEX(Raw!D:D,MATCH(E314+6000,Raw!AB:AB,0))))</f>
        <v/>
      </c>
      <c r="D314" s="52" t="str">
        <f>IF(E314="","",(INDEX(Raw!A:A,MATCH(E314+6000,Raw!AB:AB,0))))</f>
        <v/>
      </c>
      <c r="E314" s="59" t="str">
        <f>(IFERROR(IF(LARGE(Raw!AB:AB,A314)-6000&gt;0,LARGE(Raw!AB:AB,A314)-6000,""),""))</f>
        <v/>
      </c>
      <c r="G314" s="3" t="str">
        <f t="shared" si="12"/>
        <v/>
      </c>
      <c r="H314" s="52" t="str">
        <f>IF(J314="","",(INDEX(Raw!D:D,MATCH(J314+4000,Raw!AB:AB,0))))</f>
        <v/>
      </c>
      <c r="I314" s="52" t="str">
        <f>IF(J314="","",(INDEX(Raw!A:A,MATCH(J314+4000,Raw!AB:AB,0))))</f>
        <v/>
      </c>
      <c r="J314" s="59" t="str">
        <f>(IFERROR(IF(LARGE(Raw!AB:AB,A314+COUNTIF(Raw!C:C,"H"))-4000&gt;0,LARGE(Raw!AB:AB,A314+COUNTIF(Raw!C:C,"H"))-4000,""),""))</f>
        <v/>
      </c>
      <c r="L314" s="3" t="str">
        <f t="shared" si="13"/>
        <v/>
      </c>
      <c r="M314" s="52" t="str">
        <f>IF(O314="","",(INDEX(Raw!D:D,MATCH(O314+2000,Raw!AB:AB,0))))</f>
        <v/>
      </c>
      <c r="N314" s="52" t="str">
        <f>IF(O314="","",(INDEX(Raw!A:A,MATCH(O314+2000,Raw!AB:AB,0))))</f>
        <v/>
      </c>
      <c r="O314" s="59" t="str">
        <f>(IFERROR(IF(LARGE(Raw!AB:AB,A314+COUNTIF(Raw!C:C,"H")+COUNTIF(Raw!C:C,"S"))-2000&gt;0,LARGE(Raw!AB:AB,A314+COUNTIF(Raw!C:C,"H")+COUNTIF(Raw!C:C,"S"))-2000,""),""))</f>
        <v/>
      </c>
    </row>
    <row r="315" spans="1:15" x14ac:dyDescent="0.3">
      <c r="A315" s="52">
        <v>312</v>
      </c>
      <c r="B315" s="3" t="str">
        <f t="shared" si="14"/>
        <v/>
      </c>
      <c r="C315" s="52" t="str">
        <f>IF(E315="","",(INDEX(Raw!D:D,MATCH(E315+6000,Raw!AB:AB,0))))</f>
        <v/>
      </c>
      <c r="D315" s="52" t="str">
        <f>IF(E315="","",(INDEX(Raw!A:A,MATCH(E315+6000,Raw!AB:AB,0))))</f>
        <v/>
      </c>
      <c r="E315" s="59" t="str">
        <f>(IFERROR(IF(LARGE(Raw!AB:AB,A315)-6000&gt;0,LARGE(Raw!AB:AB,A315)-6000,""),""))</f>
        <v/>
      </c>
      <c r="G315" s="3" t="str">
        <f t="shared" si="12"/>
        <v/>
      </c>
      <c r="H315" s="52" t="str">
        <f>IF(J315="","",(INDEX(Raw!D:D,MATCH(J315+4000,Raw!AB:AB,0))))</f>
        <v/>
      </c>
      <c r="I315" s="52" t="str">
        <f>IF(J315="","",(INDEX(Raw!A:A,MATCH(J315+4000,Raw!AB:AB,0))))</f>
        <v/>
      </c>
      <c r="J315" s="59" t="str">
        <f>(IFERROR(IF(LARGE(Raw!AB:AB,A315+COUNTIF(Raw!C:C,"H"))-4000&gt;0,LARGE(Raw!AB:AB,A315+COUNTIF(Raw!C:C,"H"))-4000,""),""))</f>
        <v/>
      </c>
      <c r="L315" s="3" t="str">
        <f t="shared" si="13"/>
        <v/>
      </c>
      <c r="M315" s="52" t="str">
        <f>IF(O315="","",(INDEX(Raw!D:D,MATCH(O315+2000,Raw!AB:AB,0))))</f>
        <v/>
      </c>
      <c r="N315" s="52" t="str">
        <f>IF(O315="","",(INDEX(Raw!A:A,MATCH(O315+2000,Raw!AB:AB,0))))</f>
        <v/>
      </c>
      <c r="O315" s="59" t="str">
        <f>(IFERROR(IF(LARGE(Raw!AB:AB,A315+COUNTIF(Raw!C:C,"H")+COUNTIF(Raw!C:C,"S"))-2000&gt;0,LARGE(Raw!AB:AB,A315+COUNTIF(Raw!C:C,"H")+COUNTIF(Raw!C:C,"S"))-2000,""),""))</f>
        <v/>
      </c>
    </row>
    <row r="316" spans="1:15" x14ac:dyDescent="0.3">
      <c r="A316" s="52">
        <v>313</v>
      </c>
      <c r="B316" s="3" t="str">
        <f t="shared" si="14"/>
        <v/>
      </c>
      <c r="C316" s="52" t="str">
        <f>IF(E316="","",(INDEX(Raw!D:D,MATCH(E316+6000,Raw!AB:AB,0))))</f>
        <v/>
      </c>
      <c r="D316" s="52" t="str">
        <f>IF(E316="","",(INDEX(Raw!A:A,MATCH(E316+6000,Raw!AB:AB,0))))</f>
        <v/>
      </c>
      <c r="E316" s="59" t="str">
        <f>(IFERROR(IF(LARGE(Raw!AB:AB,A316)-6000&gt;0,LARGE(Raw!AB:AB,A316)-6000,""),""))</f>
        <v/>
      </c>
      <c r="G316" s="3" t="str">
        <f t="shared" si="12"/>
        <v/>
      </c>
      <c r="H316" s="52" t="str">
        <f>IF(J316="","",(INDEX(Raw!D:D,MATCH(J316+4000,Raw!AB:AB,0))))</f>
        <v/>
      </c>
      <c r="I316" s="52" t="str">
        <f>IF(J316="","",(INDEX(Raw!A:A,MATCH(J316+4000,Raw!AB:AB,0))))</f>
        <v/>
      </c>
      <c r="J316" s="59" t="str">
        <f>(IFERROR(IF(LARGE(Raw!AB:AB,A316+COUNTIF(Raw!C:C,"H"))-4000&gt;0,LARGE(Raw!AB:AB,A316+COUNTIF(Raw!C:C,"H"))-4000,""),""))</f>
        <v/>
      </c>
      <c r="L316" s="3" t="str">
        <f t="shared" si="13"/>
        <v/>
      </c>
      <c r="M316" s="52" t="str">
        <f>IF(O316="","",(INDEX(Raw!D:D,MATCH(O316+2000,Raw!AB:AB,0))))</f>
        <v/>
      </c>
      <c r="N316" s="52" t="str">
        <f>IF(O316="","",(INDEX(Raw!A:A,MATCH(O316+2000,Raw!AB:AB,0))))</f>
        <v/>
      </c>
      <c r="O316" s="59" t="str">
        <f>(IFERROR(IF(LARGE(Raw!AB:AB,A316+COUNTIF(Raw!C:C,"H")+COUNTIF(Raw!C:C,"S"))-2000&gt;0,LARGE(Raw!AB:AB,A316+COUNTIF(Raw!C:C,"H")+COUNTIF(Raw!C:C,"S"))-2000,""),""))</f>
        <v/>
      </c>
    </row>
    <row r="317" spans="1:15" x14ac:dyDescent="0.3">
      <c r="A317" s="52">
        <v>314</v>
      </c>
      <c r="B317" s="3" t="str">
        <f t="shared" si="14"/>
        <v/>
      </c>
      <c r="C317" s="52" t="str">
        <f>IF(E317="","",(INDEX(Raw!D:D,MATCH(E317+6000,Raw!AB:AB,0))))</f>
        <v/>
      </c>
      <c r="D317" s="52" t="str">
        <f>IF(E317="","",(INDEX(Raw!A:A,MATCH(E317+6000,Raw!AB:AB,0))))</f>
        <v/>
      </c>
      <c r="E317" s="59" t="str">
        <f>(IFERROR(IF(LARGE(Raw!AB:AB,A317)-6000&gt;0,LARGE(Raw!AB:AB,A317)-6000,""),""))</f>
        <v/>
      </c>
      <c r="G317" s="3" t="str">
        <f t="shared" si="12"/>
        <v/>
      </c>
      <c r="H317" s="52" t="str">
        <f>IF(J317="","",(INDEX(Raw!D:D,MATCH(J317+4000,Raw!AB:AB,0))))</f>
        <v/>
      </c>
      <c r="I317" s="52" t="str">
        <f>IF(J317="","",(INDEX(Raw!A:A,MATCH(J317+4000,Raw!AB:AB,0))))</f>
        <v/>
      </c>
      <c r="J317" s="59" t="str">
        <f>(IFERROR(IF(LARGE(Raw!AB:AB,A317+COUNTIF(Raw!C:C,"H"))-4000&gt;0,LARGE(Raw!AB:AB,A317+COUNTIF(Raw!C:C,"H"))-4000,""),""))</f>
        <v/>
      </c>
      <c r="L317" s="3" t="str">
        <f t="shared" si="13"/>
        <v/>
      </c>
      <c r="M317" s="52" t="str">
        <f>IF(O317="","",(INDEX(Raw!D:D,MATCH(O317+2000,Raw!AB:AB,0))))</f>
        <v/>
      </c>
      <c r="N317" s="52" t="str">
        <f>IF(O317="","",(INDEX(Raw!A:A,MATCH(O317+2000,Raw!AB:AB,0))))</f>
        <v/>
      </c>
      <c r="O317" s="59" t="str">
        <f>(IFERROR(IF(LARGE(Raw!AB:AB,A317+COUNTIF(Raw!C:C,"H")+COUNTIF(Raw!C:C,"S"))-2000&gt;0,LARGE(Raw!AB:AB,A317+COUNTIF(Raw!C:C,"H")+COUNTIF(Raw!C:C,"S"))-2000,""),""))</f>
        <v/>
      </c>
    </row>
    <row r="318" spans="1:15" x14ac:dyDescent="0.3">
      <c r="A318" s="52">
        <v>315</v>
      </c>
      <c r="B318" s="3" t="str">
        <f t="shared" si="14"/>
        <v/>
      </c>
      <c r="C318" s="52" t="str">
        <f>IF(E318="","",(INDEX(Raw!D:D,MATCH(E318+6000,Raw!AB:AB,0))))</f>
        <v/>
      </c>
      <c r="D318" s="52" t="str">
        <f>IF(E318="","",(INDEX(Raw!A:A,MATCH(E318+6000,Raw!AB:AB,0))))</f>
        <v/>
      </c>
      <c r="E318" s="59" t="str">
        <f>(IFERROR(IF(LARGE(Raw!AB:AB,A318)-6000&gt;0,LARGE(Raw!AB:AB,A318)-6000,""),""))</f>
        <v/>
      </c>
      <c r="G318" s="3" t="str">
        <f t="shared" si="12"/>
        <v/>
      </c>
      <c r="H318" s="52" t="str">
        <f>IF(J318="","",(INDEX(Raw!D:D,MATCH(J318+4000,Raw!AB:AB,0))))</f>
        <v/>
      </c>
      <c r="I318" s="52" t="str">
        <f>IF(J318="","",(INDEX(Raw!A:A,MATCH(J318+4000,Raw!AB:AB,0))))</f>
        <v/>
      </c>
      <c r="J318" s="59" t="str">
        <f>(IFERROR(IF(LARGE(Raw!AB:AB,A318+COUNTIF(Raw!C:C,"H"))-4000&gt;0,LARGE(Raw!AB:AB,A318+COUNTIF(Raw!C:C,"H"))-4000,""),""))</f>
        <v/>
      </c>
      <c r="L318" s="3" t="str">
        <f t="shared" si="13"/>
        <v/>
      </c>
      <c r="M318" s="52" t="str">
        <f>IF(O318="","",(INDEX(Raw!D:D,MATCH(O318+2000,Raw!AB:AB,0))))</f>
        <v/>
      </c>
      <c r="N318" s="52" t="str">
        <f>IF(O318="","",(INDEX(Raw!A:A,MATCH(O318+2000,Raw!AB:AB,0))))</f>
        <v/>
      </c>
      <c r="O318" s="59" t="str">
        <f>(IFERROR(IF(LARGE(Raw!AB:AB,A318+COUNTIF(Raw!C:C,"H")+COUNTIF(Raw!C:C,"S"))-2000&gt;0,LARGE(Raw!AB:AB,A318+COUNTIF(Raw!C:C,"H")+COUNTIF(Raw!C:C,"S"))-2000,""),""))</f>
        <v/>
      </c>
    </row>
    <row r="319" spans="1:15" x14ac:dyDescent="0.3">
      <c r="A319" s="52">
        <v>316</v>
      </c>
      <c r="B319" s="3" t="str">
        <f t="shared" si="14"/>
        <v/>
      </c>
      <c r="C319" s="52" t="str">
        <f>IF(E319="","",(INDEX(Raw!D:D,MATCH(E319+6000,Raw!AB:AB,0))))</f>
        <v/>
      </c>
      <c r="D319" s="52" t="str">
        <f>IF(E319="","",(INDEX(Raw!A:A,MATCH(E319+6000,Raw!AB:AB,0))))</f>
        <v/>
      </c>
      <c r="E319" s="59" t="str">
        <f>(IFERROR(IF(LARGE(Raw!AB:AB,A319)-6000&gt;0,LARGE(Raw!AB:AB,A319)-6000,""),""))</f>
        <v/>
      </c>
      <c r="G319" s="3" t="str">
        <f t="shared" si="12"/>
        <v/>
      </c>
      <c r="H319" s="52" t="str">
        <f>IF(J319="","",(INDEX(Raw!D:D,MATCH(J319+4000,Raw!AB:AB,0))))</f>
        <v/>
      </c>
      <c r="I319" s="52" t="str">
        <f>IF(J319="","",(INDEX(Raw!A:A,MATCH(J319+4000,Raw!AB:AB,0))))</f>
        <v/>
      </c>
      <c r="J319" s="59" t="str">
        <f>(IFERROR(IF(LARGE(Raw!AB:AB,A319+COUNTIF(Raw!C:C,"H"))-4000&gt;0,LARGE(Raw!AB:AB,A319+COUNTIF(Raw!C:C,"H"))-4000,""),""))</f>
        <v/>
      </c>
      <c r="L319" s="3" t="str">
        <f t="shared" si="13"/>
        <v/>
      </c>
      <c r="M319" s="52" t="str">
        <f>IF(O319="","",(INDEX(Raw!D:D,MATCH(O319+2000,Raw!AB:AB,0))))</f>
        <v/>
      </c>
      <c r="N319" s="52" t="str">
        <f>IF(O319="","",(INDEX(Raw!A:A,MATCH(O319+2000,Raw!AB:AB,0))))</f>
        <v/>
      </c>
      <c r="O319" s="59" t="str">
        <f>(IFERROR(IF(LARGE(Raw!AB:AB,A319+COUNTIF(Raw!C:C,"H")+COUNTIF(Raw!C:C,"S"))-2000&gt;0,LARGE(Raw!AB:AB,A319+COUNTIF(Raw!C:C,"H")+COUNTIF(Raw!C:C,"S"))-2000,""),""))</f>
        <v/>
      </c>
    </row>
    <row r="320" spans="1:15" x14ac:dyDescent="0.3">
      <c r="A320" s="52">
        <v>317</v>
      </c>
      <c r="B320" s="3" t="str">
        <f t="shared" si="14"/>
        <v/>
      </c>
      <c r="C320" s="52" t="str">
        <f>IF(E320="","",(INDEX(Raw!D:D,MATCH(E320+6000,Raw!AB:AB,0))))</f>
        <v/>
      </c>
      <c r="D320" s="52" t="str">
        <f>IF(E320="","",(INDEX(Raw!A:A,MATCH(E320+6000,Raw!AB:AB,0))))</f>
        <v/>
      </c>
      <c r="E320" s="59" t="str">
        <f>(IFERROR(IF(LARGE(Raw!AB:AB,A320)-6000&gt;0,LARGE(Raw!AB:AB,A320)-6000,""),""))</f>
        <v/>
      </c>
      <c r="G320" s="3" t="str">
        <f t="shared" si="12"/>
        <v/>
      </c>
      <c r="H320" s="52" t="str">
        <f>IF(J320="","",(INDEX(Raw!D:D,MATCH(J320+4000,Raw!AB:AB,0))))</f>
        <v/>
      </c>
      <c r="I320" s="52" t="str">
        <f>IF(J320="","",(INDEX(Raw!A:A,MATCH(J320+4000,Raw!AB:AB,0))))</f>
        <v/>
      </c>
      <c r="J320" s="59" t="str">
        <f>(IFERROR(IF(LARGE(Raw!AB:AB,A320+COUNTIF(Raw!C:C,"H"))-4000&gt;0,LARGE(Raw!AB:AB,A320+COUNTIF(Raw!C:C,"H"))-4000,""),""))</f>
        <v/>
      </c>
      <c r="L320" s="3" t="str">
        <f t="shared" si="13"/>
        <v/>
      </c>
      <c r="M320" s="52" t="str">
        <f>IF(O320="","",(INDEX(Raw!D:D,MATCH(O320+2000,Raw!AB:AB,0))))</f>
        <v/>
      </c>
      <c r="N320" s="52" t="str">
        <f>IF(O320="","",(INDEX(Raw!A:A,MATCH(O320+2000,Raw!AB:AB,0))))</f>
        <v/>
      </c>
      <c r="O320" s="59" t="str">
        <f>(IFERROR(IF(LARGE(Raw!AB:AB,A320+COUNTIF(Raw!C:C,"H")+COUNTIF(Raw!C:C,"S"))-2000&gt;0,LARGE(Raw!AB:AB,A320+COUNTIF(Raw!C:C,"H")+COUNTIF(Raw!C:C,"S"))-2000,""),""))</f>
        <v/>
      </c>
    </row>
    <row r="321" spans="1:15" x14ac:dyDescent="0.3">
      <c r="A321" s="52">
        <v>318</v>
      </c>
      <c r="B321" s="3" t="str">
        <f t="shared" si="14"/>
        <v/>
      </c>
      <c r="C321" s="52" t="str">
        <f>IF(E321="","",(INDEX(Raw!D:D,MATCH(E321+6000,Raw!AB:AB,0))))</f>
        <v/>
      </c>
      <c r="D321" s="52" t="str">
        <f>IF(E321="","",(INDEX(Raw!A:A,MATCH(E321+6000,Raw!AB:AB,0))))</f>
        <v/>
      </c>
      <c r="E321" s="59" t="str">
        <f>(IFERROR(IF(LARGE(Raw!AB:AB,A321)-6000&gt;0,LARGE(Raw!AB:AB,A321)-6000,""),""))</f>
        <v/>
      </c>
      <c r="G321" s="3" t="str">
        <f t="shared" si="12"/>
        <v/>
      </c>
      <c r="H321" s="52" t="str">
        <f>IF(J321="","",(INDEX(Raw!D:D,MATCH(J321+4000,Raw!AB:AB,0))))</f>
        <v/>
      </c>
      <c r="I321" s="52" t="str">
        <f>IF(J321="","",(INDEX(Raw!A:A,MATCH(J321+4000,Raw!AB:AB,0))))</f>
        <v/>
      </c>
      <c r="J321" s="59" t="str">
        <f>(IFERROR(IF(LARGE(Raw!AB:AB,A321+COUNTIF(Raw!C:C,"H"))-4000&gt;0,LARGE(Raw!AB:AB,A321+COUNTIF(Raw!C:C,"H"))-4000,""),""))</f>
        <v/>
      </c>
      <c r="L321" s="3" t="str">
        <f t="shared" si="13"/>
        <v/>
      </c>
      <c r="M321" s="52" t="str">
        <f>IF(O321="","",(INDEX(Raw!D:D,MATCH(O321+2000,Raw!AB:AB,0))))</f>
        <v/>
      </c>
      <c r="N321" s="52" t="str">
        <f>IF(O321="","",(INDEX(Raw!A:A,MATCH(O321+2000,Raw!AB:AB,0))))</f>
        <v/>
      </c>
      <c r="O321" s="59" t="str">
        <f>(IFERROR(IF(LARGE(Raw!AB:AB,A321+COUNTIF(Raw!C:C,"H")+COUNTIF(Raw!C:C,"S"))-2000&gt;0,LARGE(Raw!AB:AB,A321+COUNTIF(Raw!C:C,"H")+COUNTIF(Raw!C:C,"S"))-2000,""),""))</f>
        <v/>
      </c>
    </row>
    <row r="322" spans="1:15" x14ac:dyDescent="0.3">
      <c r="A322" s="52">
        <v>319</v>
      </c>
      <c r="B322" s="3" t="str">
        <f t="shared" si="14"/>
        <v/>
      </c>
      <c r="C322" s="52" t="str">
        <f>IF(E322="","",(INDEX(Raw!D:D,MATCH(E322+6000,Raw!AB:AB,0))))</f>
        <v/>
      </c>
      <c r="D322" s="52" t="str">
        <f>IF(E322="","",(INDEX(Raw!A:A,MATCH(E322+6000,Raw!AB:AB,0))))</f>
        <v/>
      </c>
      <c r="E322" s="59" t="str">
        <f>(IFERROR(IF(LARGE(Raw!AB:AB,A322)-6000&gt;0,LARGE(Raw!AB:AB,A322)-6000,""),""))</f>
        <v/>
      </c>
      <c r="G322" s="3" t="str">
        <f t="shared" si="12"/>
        <v/>
      </c>
      <c r="H322" s="52" t="str">
        <f>IF(J322="","",(INDEX(Raw!D:D,MATCH(J322+4000,Raw!AB:AB,0))))</f>
        <v/>
      </c>
      <c r="I322" s="52" t="str">
        <f>IF(J322="","",(INDEX(Raw!A:A,MATCH(J322+4000,Raw!AB:AB,0))))</f>
        <v/>
      </c>
      <c r="J322" s="59" t="str">
        <f>(IFERROR(IF(LARGE(Raw!AB:AB,A322+COUNTIF(Raw!C:C,"H"))-4000&gt;0,LARGE(Raw!AB:AB,A322+COUNTIF(Raw!C:C,"H"))-4000,""),""))</f>
        <v/>
      </c>
      <c r="L322" s="3" t="str">
        <f t="shared" si="13"/>
        <v/>
      </c>
      <c r="M322" s="52" t="str">
        <f>IF(O322="","",(INDEX(Raw!D:D,MATCH(O322+2000,Raw!AB:AB,0))))</f>
        <v/>
      </c>
      <c r="N322" s="52" t="str">
        <f>IF(O322="","",(INDEX(Raw!A:A,MATCH(O322+2000,Raw!AB:AB,0))))</f>
        <v/>
      </c>
      <c r="O322" s="59" t="str">
        <f>(IFERROR(IF(LARGE(Raw!AB:AB,A322+COUNTIF(Raw!C:C,"H")+COUNTIF(Raw!C:C,"S"))-2000&gt;0,LARGE(Raw!AB:AB,A322+COUNTIF(Raw!C:C,"H")+COUNTIF(Raw!C:C,"S"))-2000,""),""))</f>
        <v/>
      </c>
    </row>
    <row r="323" spans="1:15" x14ac:dyDescent="0.3">
      <c r="A323" s="52">
        <v>320</v>
      </c>
      <c r="B323" s="3" t="str">
        <f t="shared" si="14"/>
        <v/>
      </c>
      <c r="C323" s="52" t="str">
        <f>IF(E323="","",(INDEX(Raw!D:D,MATCH(E323+6000,Raw!AB:AB,0))))</f>
        <v/>
      </c>
      <c r="D323" s="52" t="str">
        <f>IF(E323="","",(INDEX(Raw!A:A,MATCH(E323+6000,Raw!AB:AB,0))))</f>
        <v/>
      </c>
      <c r="E323" s="59" t="str">
        <f>(IFERROR(IF(LARGE(Raw!AB:AB,A323)-6000&gt;0,LARGE(Raw!AB:AB,A323)-6000,""),""))</f>
        <v/>
      </c>
      <c r="G323" s="3" t="str">
        <f t="shared" si="12"/>
        <v/>
      </c>
      <c r="H323" s="52" t="str">
        <f>IF(J323="","",(INDEX(Raw!D:D,MATCH(J323+4000,Raw!AB:AB,0))))</f>
        <v/>
      </c>
      <c r="I323" s="52" t="str">
        <f>IF(J323="","",(INDEX(Raw!A:A,MATCH(J323+4000,Raw!AB:AB,0))))</f>
        <v/>
      </c>
      <c r="J323" s="59" t="str">
        <f>(IFERROR(IF(LARGE(Raw!AB:AB,A323+COUNTIF(Raw!C:C,"H"))-4000&gt;0,LARGE(Raw!AB:AB,A323+COUNTIF(Raw!C:C,"H"))-4000,""),""))</f>
        <v/>
      </c>
      <c r="L323" s="3" t="str">
        <f t="shared" si="13"/>
        <v/>
      </c>
      <c r="M323" s="52" t="str">
        <f>IF(O323="","",(INDEX(Raw!D:D,MATCH(O323+2000,Raw!AB:AB,0))))</f>
        <v/>
      </c>
      <c r="N323" s="52" t="str">
        <f>IF(O323="","",(INDEX(Raw!A:A,MATCH(O323+2000,Raw!AB:AB,0))))</f>
        <v/>
      </c>
      <c r="O323" s="59" t="str">
        <f>(IFERROR(IF(LARGE(Raw!AB:AB,A323+COUNTIF(Raw!C:C,"H")+COUNTIF(Raw!C:C,"S"))-2000&gt;0,LARGE(Raw!AB:AB,A323+COUNTIF(Raw!C:C,"H")+COUNTIF(Raw!C:C,"S"))-2000,""),""))</f>
        <v/>
      </c>
    </row>
    <row r="324" spans="1:15" x14ac:dyDescent="0.3">
      <c r="A324" s="52">
        <v>321</v>
      </c>
      <c r="B324" s="3" t="str">
        <f t="shared" si="14"/>
        <v/>
      </c>
      <c r="C324" s="52" t="str">
        <f>IF(E324="","",(INDEX(Raw!D:D,MATCH(E324+6000,Raw!AB:AB,0))))</f>
        <v/>
      </c>
      <c r="D324" s="52" t="str">
        <f>IF(E324="","",(INDEX(Raw!A:A,MATCH(E324+6000,Raw!AB:AB,0))))</f>
        <v/>
      </c>
      <c r="E324" s="59" t="str">
        <f>(IFERROR(IF(LARGE(Raw!AB:AB,A324)-6000&gt;0,LARGE(Raw!AB:AB,A324)-6000,""),""))</f>
        <v/>
      </c>
      <c r="G324" s="3" t="str">
        <f t="shared" si="12"/>
        <v/>
      </c>
      <c r="H324" s="52" t="str">
        <f>IF(J324="","",(INDEX(Raw!D:D,MATCH(J324+4000,Raw!AB:AB,0))))</f>
        <v/>
      </c>
      <c r="I324" s="52" t="str">
        <f>IF(J324="","",(INDEX(Raw!A:A,MATCH(J324+4000,Raw!AB:AB,0))))</f>
        <v/>
      </c>
      <c r="J324" s="59" t="str">
        <f>(IFERROR(IF(LARGE(Raw!AB:AB,A324+COUNTIF(Raw!C:C,"H"))-4000&gt;0,LARGE(Raw!AB:AB,A324+COUNTIF(Raw!C:C,"H"))-4000,""),""))</f>
        <v/>
      </c>
      <c r="L324" s="3" t="str">
        <f t="shared" si="13"/>
        <v/>
      </c>
      <c r="M324" s="52" t="str">
        <f>IF(O324="","",(INDEX(Raw!D:D,MATCH(O324+2000,Raw!AB:AB,0))))</f>
        <v/>
      </c>
      <c r="N324" s="52" t="str">
        <f>IF(O324="","",(INDEX(Raw!A:A,MATCH(O324+2000,Raw!AB:AB,0))))</f>
        <v/>
      </c>
      <c r="O324" s="59" t="str">
        <f>(IFERROR(IF(LARGE(Raw!AB:AB,A324+COUNTIF(Raw!C:C,"H")+COUNTIF(Raw!C:C,"S"))-2000&gt;0,LARGE(Raw!AB:AB,A324+COUNTIF(Raw!C:C,"H")+COUNTIF(Raw!C:C,"S"))-2000,""),""))</f>
        <v/>
      </c>
    </row>
    <row r="325" spans="1:15" x14ac:dyDescent="0.3">
      <c r="A325" s="52">
        <v>322</v>
      </c>
      <c r="B325" s="3" t="str">
        <f t="shared" si="14"/>
        <v/>
      </c>
      <c r="C325" s="52" t="str">
        <f>IF(E325="","",(INDEX(Raw!D:D,MATCH(E325+6000,Raw!AB:AB,0))))</f>
        <v/>
      </c>
      <c r="D325" s="52" t="str">
        <f>IF(E325="","",(INDEX(Raw!A:A,MATCH(E325+6000,Raw!AB:AB,0))))</f>
        <v/>
      </c>
      <c r="E325" s="59" t="str">
        <f>(IFERROR(IF(LARGE(Raw!AB:AB,A325)-6000&gt;0,LARGE(Raw!AB:AB,A325)-6000,""),""))</f>
        <v/>
      </c>
      <c r="G325" s="3" t="str">
        <f t="shared" ref="G325:G388" si="15">IFERROR(IF(ROUND(J325,3)=ROUND(J324,3),G324,G324+1),"")</f>
        <v/>
      </c>
      <c r="H325" s="52" t="str">
        <f>IF(J325="","",(INDEX(Raw!D:D,MATCH(J325+4000,Raw!AB:AB,0))))</f>
        <v/>
      </c>
      <c r="I325" s="52" t="str">
        <f>IF(J325="","",(INDEX(Raw!A:A,MATCH(J325+4000,Raw!AB:AB,0))))</f>
        <v/>
      </c>
      <c r="J325" s="59" t="str">
        <f>(IFERROR(IF(LARGE(Raw!AB:AB,A325+COUNTIF(Raw!C:C,"H"))-4000&gt;0,LARGE(Raw!AB:AB,A325+COUNTIF(Raw!C:C,"H"))-4000,""),""))</f>
        <v/>
      </c>
      <c r="L325" s="3" t="str">
        <f t="shared" ref="L325:L388" si="16">IFERROR(IF(ROUND(O325,3)=ROUND(O324,3),L324,L324+1),"")</f>
        <v/>
      </c>
      <c r="M325" s="52" t="str">
        <f>IF(O325="","",(INDEX(Raw!D:D,MATCH(O325+2000,Raw!AB:AB,0))))</f>
        <v/>
      </c>
      <c r="N325" s="52" t="str">
        <f>IF(O325="","",(INDEX(Raw!A:A,MATCH(O325+2000,Raw!AB:AB,0))))</f>
        <v/>
      </c>
      <c r="O325" s="59" t="str">
        <f>(IFERROR(IF(LARGE(Raw!AB:AB,A325+COUNTIF(Raw!C:C,"H")+COUNTIF(Raw!C:C,"S"))-2000&gt;0,LARGE(Raw!AB:AB,A325+COUNTIF(Raw!C:C,"H")+COUNTIF(Raw!C:C,"S"))-2000,""),""))</f>
        <v/>
      </c>
    </row>
    <row r="326" spans="1:15" x14ac:dyDescent="0.3">
      <c r="A326" s="52">
        <v>323</v>
      </c>
      <c r="B326" s="3" t="str">
        <f t="shared" ref="B326:B389" si="17">IFERROR(IF(ROUND(E326,3)=ROUND(E325,3),B325,B325+1),"")</f>
        <v/>
      </c>
      <c r="C326" s="52" t="str">
        <f>IF(E326="","",(INDEX(Raw!D:D,MATCH(E326+6000,Raw!AB:AB,0))))</f>
        <v/>
      </c>
      <c r="D326" s="52" t="str">
        <f>IF(E326="","",(INDEX(Raw!A:A,MATCH(E326+6000,Raw!AB:AB,0))))</f>
        <v/>
      </c>
      <c r="E326" s="59" t="str">
        <f>(IFERROR(IF(LARGE(Raw!AB:AB,A326)-6000&gt;0,LARGE(Raw!AB:AB,A326)-6000,""),""))</f>
        <v/>
      </c>
      <c r="G326" s="3" t="str">
        <f t="shared" si="15"/>
        <v/>
      </c>
      <c r="H326" s="52" t="str">
        <f>IF(J326="","",(INDEX(Raw!D:D,MATCH(J326+4000,Raw!AB:AB,0))))</f>
        <v/>
      </c>
      <c r="I326" s="52" t="str">
        <f>IF(J326="","",(INDEX(Raw!A:A,MATCH(J326+4000,Raw!AB:AB,0))))</f>
        <v/>
      </c>
      <c r="J326" s="59" t="str">
        <f>(IFERROR(IF(LARGE(Raw!AB:AB,A326+COUNTIF(Raw!C:C,"H"))-4000&gt;0,LARGE(Raw!AB:AB,A326+COUNTIF(Raw!C:C,"H"))-4000,""),""))</f>
        <v/>
      </c>
      <c r="L326" s="3" t="str">
        <f t="shared" si="16"/>
        <v/>
      </c>
      <c r="M326" s="52" t="str">
        <f>IF(O326="","",(INDEX(Raw!D:D,MATCH(O326+2000,Raw!AB:AB,0))))</f>
        <v/>
      </c>
      <c r="N326" s="52" t="str">
        <f>IF(O326="","",(INDEX(Raw!A:A,MATCH(O326+2000,Raw!AB:AB,0))))</f>
        <v/>
      </c>
      <c r="O326" s="59" t="str">
        <f>(IFERROR(IF(LARGE(Raw!AB:AB,A326+COUNTIF(Raw!C:C,"H")+COUNTIF(Raw!C:C,"S"))-2000&gt;0,LARGE(Raw!AB:AB,A326+COUNTIF(Raw!C:C,"H")+COUNTIF(Raw!C:C,"S"))-2000,""),""))</f>
        <v/>
      </c>
    </row>
    <row r="327" spans="1:15" x14ac:dyDescent="0.3">
      <c r="A327" s="52">
        <v>324</v>
      </c>
      <c r="B327" s="3" t="str">
        <f t="shared" si="17"/>
        <v/>
      </c>
      <c r="C327" s="52" t="str">
        <f>IF(E327="","",(INDEX(Raw!D:D,MATCH(E327+6000,Raw!AB:AB,0))))</f>
        <v/>
      </c>
      <c r="D327" s="52" t="str">
        <f>IF(E327="","",(INDEX(Raw!A:A,MATCH(E327+6000,Raw!AB:AB,0))))</f>
        <v/>
      </c>
      <c r="E327" s="59" t="str">
        <f>(IFERROR(IF(LARGE(Raw!AB:AB,A327)-6000&gt;0,LARGE(Raw!AB:AB,A327)-6000,""),""))</f>
        <v/>
      </c>
      <c r="G327" s="3" t="str">
        <f t="shared" si="15"/>
        <v/>
      </c>
      <c r="H327" s="52" t="str">
        <f>IF(J327="","",(INDEX(Raw!D:D,MATCH(J327+4000,Raw!AB:AB,0))))</f>
        <v/>
      </c>
      <c r="I327" s="52" t="str">
        <f>IF(J327="","",(INDEX(Raw!A:A,MATCH(J327+4000,Raw!AB:AB,0))))</f>
        <v/>
      </c>
      <c r="J327" s="59" t="str">
        <f>(IFERROR(IF(LARGE(Raw!AB:AB,A327+COUNTIF(Raw!C:C,"H"))-4000&gt;0,LARGE(Raw!AB:AB,A327+COUNTIF(Raw!C:C,"H"))-4000,""),""))</f>
        <v/>
      </c>
      <c r="L327" s="3" t="str">
        <f t="shared" si="16"/>
        <v/>
      </c>
      <c r="M327" s="52" t="str">
        <f>IF(O327="","",(INDEX(Raw!D:D,MATCH(O327+2000,Raw!AB:AB,0))))</f>
        <v/>
      </c>
      <c r="N327" s="52" t="str">
        <f>IF(O327="","",(INDEX(Raw!A:A,MATCH(O327+2000,Raw!AB:AB,0))))</f>
        <v/>
      </c>
      <c r="O327" s="59" t="str">
        <f>(IFERROR(IF(LARGE(Raw!AB:AB,A327+COUNTIF(Raw!C:C,"H")+COUNTIF(Raw!C:C,"S"))-2000&gt;0,LARGE(Raw!AB:AB,A327+COUNTIF(Raw!C:C,"H")+COUNTIF(Raw!C:C,"S"))-2000,""),""))</f>
        <v/>
      </c>
    </row>
    <row r="328" spans="1:15" x14ac:dyDescent="0.3">
      <c r="A328" s="52">
        <v>325</v>
      </c>
      <c r="B328" s="3" t="str">
        <f t="shared" si="17"/>
        <v/>
      </c>
      <c r="C328" s="52" t="str">
        <f>IF(E328="","",(INDEX(Raw!D:D,MATCH(E328+6000,Raw!AB:AB,0))))</f>
        <v/>
      </c>
      <c r="D328" s="52" t="str">
        <f>IF(E328="","",(INDEX(Raw!A:A,MATCH(E328+6000,Raw!AB:AB,0))))</f>
        <v/>
      </c>
      <c r="E328" s="59" t="str">
        <f>(IFERROR(IF(LARGE(Raw!AB:AB,A328)-6000&gt;0,LARGE(Raw!AB:AB,A328)-6000,""),""))</f>
        <v/>
      </c>
      <c r="G328" s="3" t="str">
        <f t="shared" si="15"/>
        <v/>
      </c>
      <c r="H328" s="52" t="str">
        <f>IF(J328="","",(INDEX(Raw!D:D,MATCH(J328+4000,Raw!AB:AB,0))))</f>
        <v/>
      </c>
      <c r="I328" s="52" t="str">
        <f>IF(J328="","",(INDEX(Raw!A:A,MATCH(J328+4000,Raw!AB:AB,0))))</f>
        <v/>
      </c>
      <c r="J328" s="59" t="str">
        <f>(IFERROR(IF(LARGE(Raw!AB:AB,A328+COUNTIF(Raw!C:C,"H"))-4000&gt;0,LARGE(Raw!AB:AB,A328+COUNTIF(Raw!C:C,"H"))-4000,""),""))</f>
        <v/>
      </c>
      <c r="L328" s="3" t="str">
        <f t="shared" si="16"/>
        <v/>
      </c>
      <c r="M328" s="52" t="str">
        <f>IF(O328="","",(INDEX(Raw!D:D,MATCH(O328+2000,Raw!AB:AB,0))))</f>
        <v/>
      </c>
      <c r="N328" s="52" t="str">
        <f>IF(O328="","",(INDEX(Raw!A:A,MATCH(O328+2000,Raw!AB:AB,0))))</f>
        <v/>
      </c>
      <c r="O328" s="59" t="str">
        <f>(IFERROR(IF(LARGE(Raw!AB:AB,A328+COUNTIF(Raw!C:C,"H")+COUNTIF(Raw!C:C,"S"))-2000&gt;0,LARGE(Raw!AB:AB,A328+COUNTIF(Raw!C:C,"H")+COUNTIF(Raw!C:C,"S"))-2000,""),""))</f>
        <v/>
      </c>
    </row>
    <row r="329" spans="1:15" x14ac:dyDescent="0.3">
      <c r="A329" s="52">
        <v>326</v>
      </c>
      <c r="B329" s="3" t="str">
        <f t="shared" si="17"/>
        <v/>
      </c>
      <c r="C329" s="52" t="str">
        <f>IF(E329="","",(INDEX(Raw!D:D,MATCH(E329+6000,Raw!AB:AB,0))))</f>
        <v/>
      </c>
      <c r="D329" s="52" t="str">
        <f>IF(E329="","",(INDEX(Raw!A:A,MATCH(E329+6000,Raw!AB:AB,0))))</f>
        <v/>
      </c>
      <c r="E329" s="59" t="str">
        <f>(IFERROR(IF(LARGE(Raw!AB:AB,A329)-6000&gt;0,LARGE(Raw!AB:AB,A329)-6000,""),""))</f>
        <v/>
      </c>
      <c r="G329" s="3" t="str">
        <f t="shared" si="15"/>
        <v/>
      </c>
      <c r="H329" s="52" t="str">
        <f>IF(J329="","",(INDEX(Raw!D:D,MATCH(J329+4000,Raw!AB:AB,0))))</f>
        <v/>
      </c>
      <c r="I329" s="52" t="str">
        <f>IF(J329="","",(INDEX(Raw!A:A,MATCH(J329+4000,Raw!AB:AB,0))))</f>
        <v/>
      </c>
      <c r="J329" s="59" t="str">
        <f>(IFERROR(IF(LARGE(Raw!AB:AB,A329+COUNTIF(Raw!C:C,"H"))-4000&gt;0,LARGE(Raw!AB:AB,A329+COUNTIF(Raw!C:C,"H"))-4000,""),""))</f>
        <v/>
      </c>
      <c r="L329" s="3" t="str">
        <f t="shared" si="16"/>
        <v/>
      </c>
      <c r="M329" s="52" t="str">
        <f>IF(O329="","",(INDEX(Raw!D:D,MATCH(O329+2000,Raw!AB:AB,0))))</f>
        <v/>
      </c>
      <c r="N329" s="52" t="str">
        <f>IF(O329="","",(INDEX(Raw!A:A,MATCH(O329+2000,Raw!AB:AB,0))))</f>
        <v/>
      </c>
      <c r="O329" s="59" t="str">
        <f>(IFERROR(IF(LARGE(Raw!AB:AB,A329+COUNTIF(Raw!C:C,"H")+COUNTIF(Raw!C:C,"S"))-2000&gt;0,LARGE(Raw!AB:AB,A329+COUNTIF(Raw!C:C,"H")+COUNTIF(Raw!C:C,"S"))-2000,""),""))</f>
        <v/>
      </c>
    </row>
    <row r="330" spans="1:15" x14ac:dyDescent="0.3">
      <c r="A330" s="52">
        <v>327</v>
      </c>
      <c r="B330" s="3" t="str">
        <f t="shared" si="17"/>
        <v/>
      </c>
      <c r="C330" s="52" t="str">
        <f>IF(E330="","",(INDEX(Raw!D:D,MATCH(E330+6000,Raw!AB:AB,0))))</f>
        <v/>
      </c>
      <c r="D330" s="52" t="str">
        <f>IF(E330="","",(INDEX(Raw!A:A,MATCH(E330+6000,Raw!AB:AB,0))))</f>
        <v/>
      </c>
      <c r="E330" s="59" t="str">
        <f>(IFERROR(IF(LARGE(Raw!AB:AB,A330)-6000&gt;0,LARGE(Raw!AB:AB,A330)-6000,""),""))</f>
        <v/>
      </c>
      <c r="G330" s="3" t="str">
        <f t="shared" si="15"/>
        <v/>
      </c>
      <c r="H330" s="52" t="str">
        <f>IF(J330="","",(INDEX(Raw!D:D,MATCH(J330+4000,Raw!AB:AB,0))))</f>
        <v/>
      </c>
      <c r="I330" s="52" t="str">
        <f>IF(J330="","",(INDEX(Raw!A:A,MATCH(J330+4000,Raw!AB:AB,0))))</f>
        <v/>
      </c>
      <c r="J330" s="59" t="str">
        <f>(IFERROR(IF(LARGE(Raw!AB:AB,A330+COUNTIF(Raw!C:C,"H"))-4000&gt;0,LARGE(Raw!AB:AB,A330+COUNTIF(Raw!C:C,"H"))-4000,""),""))</f>
        <v/>
      </c>
      <c r="L330" s="3" t="str">
        <f t="shared" si="16"/>
        <v/>
      </c>
      <c r="M330" s="52" t="str">
        <f>IF(O330="","",(INDEX(Raw!D:D,MATCH(O330+2000,Raw!AB:AB,0))))</f>
        <v/>
      </c>
      <c r="N330" s="52" t="str">
        <f>IF(O330="","",(INDEX(Raw!A:A,MATCH(O330+2000,Raw!AB:AB,0))))</f>
        <v/>
      </c>
      <c r="O330" s="59" t="str">
        <f>(IFERROR(IF(LARGE(Raw!AB:AB,A330+COUNTIF(Raw!C:C,"H")+COUNTIF(Raw!C:C,"S"))-2000&gt;0,LARGE(Raw!AB:AB,A330+COUNTIF(Raw!C:C,"H")+COUNTIF(Raw!C:C,"S"))-2000,""),""))</f>
        <v/>
      </c>
    </row>
    <row r="331" spans="1:15" x14ac:dyDescent="0.3">
      <c r="A331" s="52">
        <v>328</v>
      </c>
      <c r="B331" s="3" t="str">
        <f t="shared" si="17"/>
        <v/>
      </c>
      <c r="C331" s="52" t="str">
        <f>IF(E331="","",(INDEX(Raw!D:D,MATCH(E331+6000,Raw!AB:AB,0))))</f>
        <v/>
      </c>
      <c r="D331" s="52" t="str">
        <f>IF(E331="","",(INDEX(Raw!A:A,MATCH(E331+6000,Raw!AB:AB,0))))</f>
        <v/>
      </c>
      <c r="E331" s="59" t="str">
        <f>(IFERROR(IF(LARGE(Raw!AB:AB,A331)-6000&gt;0,LARGE(Raw!AB:AB,A331)-6000,""),""))</f>
        <v/>
      </c>
      <c r="G331" s="3" t="str">
        <f t="shared" si="15"/>
        <v/>
      </c>
      <c r="H331" s="52" t="str">
        <f>IF(J331="","",(INDEX(Raw!D:D,MATCH(J331+4000,Raw!AB:AB,0))))</f>
        <v/>
      </c>
      <c r="I331" s="52" t="str">
        <f>IF(J331="","",(INDEX(Raw!A:A,MATCH(J331+4000,Raw!AB:AB,0))))</f>
        <v/>
      </c>
      <c r="J331" s="59" t="str">
        <f>(IFERROR(IF(LARGE(Raw!AB:AB,A331+COUNTIF(Raw!C:C,"H"))-4000&gt;0,LARGE(Raw!AB:AB,A331+COUNTIF(Raw!C:C,"H"))-4000,""),""))</f>
        <v/>
      </c>
      <c r="L331" s="3" t="str">
        <f t="shared" si="16"/>
        <v/>
      </c>
      <c r="M331" s="52" t="str">
        <f>IF(O331="","",(INDEX(Raw!D:D,MATCH(O331+2000,Raw!AB:AB,0))))</f>
        <v/>
      </c>
      <c r="N331" s="52" t="str">
        <f>IF(O331="","",(INDEX(Raw!A:A,MATCH(O331+2000,Raw!AB:AB,0))))</f>
        <v/>
      </c>
      <c r="O331" s="59" t="str">
        <f>(IFERROR(IF(LARGE(Raw!AB:AB,A331+COUNTIF(Raw!C:C,"H")+COUNTIF(Raw!C:C,"S"))-2000&gt;0,LARGE(Raw!AB:AB,A331+COUNTIF(Raw!C:C,"H")+COUNTIF(Raw!C:C,"S"))-2000,""),""))</f>
        <v/>
      </c>
    </row>
    <row r="332" spans="1:15" x14ac:dyDescent="0.3">
      <c r="A332" s="52">
        <v>329</v>
      </c>
      <c r="B332" s="3" t="str">
        <f t="shared" si="17"/>
        <v/>
      </c>
      <c r="C332" s="52" t="str">
        <f>IF(E332="","",(INDEX(Raw!D:D,MATCH(E332+6000,Raw!AB:AB,0))))</f>
        <v/>
      </c>
      <c r="D332" s="52" t="str">
        <f>IF(E332="","",(INDEX(Raw!A:A,MATCH(E332+6000,Raw!AB:AB,0))))</f>
        <v/>
      </c>
      <c r="E332" s="59" t="str">
        <f>(IFERROR(IF(LARGE(Raw!AB:AB,A332)-6000&gt;0,LARGE(Raw!AB:AB,A332)-6000,""),""))</f>
        <v/>
      </c>
      <c r="G332" s="3" t="str">
        <f t="shared" si="15"/>
        <v/>
      </c>
      <c r="H332" s="52" t="str">
        <f>IF(J332="","",(INDEX(Raw!D:D,MATCH(J332+4000,Raw!AB:AB,0))))</f>
        <v/>
      </c>
      <c r="I332" s="52" t="str">
        <f>IF(J332="","",(INDEX(Raw!A:A,MATCH(J332+4000,Raw!AB:AB,0))))</f>
        <v/>
      </c>
      <c r="J332" s="59" t="str">
        <f>(IFERROR(IF(LARGE(Raw!AB:AB,A332+COUNTIF(Raw!C:C,"H"))-4000&gt;0,LARGE(Raw!AB:AB,A332+COUNTIF(Raw!C:C,"H"))-4000,""),""))</f>
        <v/>
      </c>
      <c r="L332" s="3" t="str">
        <f t="shared" si="16"/>
        <v/>
      </c>
      <c r="M332" s="52" t="str">
        <f>IF(O332="","",(INDEX(Raw!D:D,MATCH(O332+2000,Raw!AB:AB,0))))</f>
        <v/>
      </c>
      <c r="N332" s="52" t="str">
        <f>IF(O332="","",(INDEX(Raw!A:A,MATCH(O332+2000,Raw!AB:AB,0))))</f>
        <v/>
      </c>
      <c r="O332" s="59" t="str">
        <f>(IFERROR(IF(LARGE(Raw!AB:AB,A332+COUNTIF(Raw!C:C,"H")+COUNTIF(Raw!C:C,"S"))-2000&gt;0,LARGE(Raw!AB:AB,A332+COUNTIF(Raw!C:C,"H")+COUNTIF(Raw!C:C,"S"))-2000,""),""))</f>
        <v/>
      </c>
    </row>
    <row r="333" spans="1:15" x14ac:dyDescent="0.3">
      <c r="A333" s="52">
        <v>330</v>
      </c>
      <c r="B333" s="3" t="str">
        <f t="shared" si="17"/>
        <v/>
      </c>
      <c r="C333" s="52" t="str">
        <f>IF(E333="","",(INDEX(Raw!D:D,MATCH(E333+6000,Raw!AB:AB,0))))</f>
        <v/>
      </c>
      <c r="D333" s="52" t="str">
        <f>IF(E333="","",(INDEX(Raw!A:A,MATCH(E333+6000,Raw!AB:AB,0))))</f>
        <v/>
      </c>
      <c r="E333" s="59" t="str">
        <f>(IFERROR(IF(LARGE(Raw!AB:AB,A333)-6000&gt;0,LARGE(Raw!AB:AB,A333)-6000,""),""))</f>
        <v/>
      </c>
      <c r="G333" s="3" t="str">
        <f t="shared" si="15"/>
        <v/>
      </c>
      <c r="H333" s="52" t="str">
        <f>IF(J333="","",(INDEX(Raw!D:D,MATCH(J333+4000,Raw!AB:AB,0))))</f>
        <v/>
      </c>
      <c r="I333" s="52" t="str">
        <f>IF(J333="","",(INDEX(Raw!A:A,MATCH(J333+4000,Raw!AB:AB,0))))</f>
        <v/>
      </c>
      <c r="J333" s="59" t="str">
        <f>(IFERROR(IF(LARGE(Raw!AB:AB,A333+COUNTIF(Raw!C:C,"H"))-4000&gt;0,LARGE(Raw!AB:AB,A333+COUNTIF(Raw!C:C,"H"))-4000,""),""))</f>
        <v/>
      </c>
      <c r="L333" s="3" t="str">
        <f t="shared" si="16"/>
        <v/>
      </c>
      <c r="M333" s="52" t="str">
        <f>IF(O333="","",(INDEX(Raw!D:D,MATCH(O333+2000,Raw!AB:AB,0))))</f>
        <v/>
      </c>
      <c r="N333" s="52" t="str">
        <f>IF(O333="","",(INDEX(Raw!A:A,MATCH(O333+2000,Raw!AB:AB,0))))</f>
        <v/>
      </c>
      <c r="O333" s="59" t="str">
        <f>(IFERROR(IF(LARGE(Raw!AB:AB,A333+COUNTIF(Raw!C:C,"H")+COUNTIF(Raw!C:C,"S"))-2000&gt;0,LARGE(Raw!AB:AB,A333+COUNTIF(Raw!C:C,"H")+COUNTIF(Raw!C:C,"S"))-2000,""),""))</f>
        <v/>
      </c>
    </row>
    <row r="334" spans="1:15" x14ac:dyDescent="0.3">
      <c r="A334" s="52">
        <v>331</v>
      </c>
      <c r="B334" s="3" t="str">
        <f t="shared" si="17"/>
        <v/>
      </c>
      <c r="C334" s="52" t="str">
        <f>IF(E334="","",(INDEX(Raw!D:D,MATCH(E334+6000,Raw!AB:AB,0))))</f>
        <v/>
      </c>
      <c r="D334" s="52" t="str">
        <f>IF(E334="","",(INDEX(Raw!A:A,MATCH(E334+6000,Raw!AB:AB,0))))</f>
        <v/>
      </c>
      <c r="E334" s="59" t="str">
        <f>(IFERROR(IF(LARGE(Raw!AB:AB,A334)-6000&gt;0,LARGE(Raw!AB:AB,A334)-6000,""),""))</f>
        <v/>
      </c>
      <c r="G334" s="3" t="str">
        <f t="shared" si="15"/>
        <v/>
      </c>
      <c r="H334" s="52" t="str">
        <f>IF(J334="","",(INDEX(Raw!D:D,MATCH(J334+4000,Raw!AB:AB,0))))</f>
        <v/>
      </c>
      <c r="I334" s="52" t="str">
        <f>IF(J334="","",(INDEX(Raw!A:A,MATCH(J334+4000,Raw!AB:AB,0))))</f>
        <v/>
      </c>
      <c r="J334" s="59" t="str">
        <f>(IFERROR(IF(LARGE(Raw!AB:AB,A334+COUNTIF(Raw!C:C,"H"))-4000&gt;0,LARGE(Raw!AB:AB,A334+COUNTIF(Raw!C:C,"H"))-4000,""),""))</f>
        <v/>
      </c>
      <c r="L334" s="3" t="str">
        <f t="shared" si="16"/>
        <v/>
      </c>
      <c r="M334" s="52" t="str">
        <f>IF(O334="","",(INDEX(Raw!D:D,MATCH(O334+2000,Raw!AB:AB,0))))</f>
        <v/>
      </c>
      <c r="N334" s="52" t="str">
        <f>IF(O334="","",(INDEX(Raw!A:A,MATCH(O334+2000,Raw!AB:AB,0))))</f>
        <v/>
      </c>
      <c r="O334" s="59" t="str">
        <f>(IFERROR(IF(LARGE(Raw!AB:AB,A334+COUNTIF(Raw!C:C,"H")+COUNTIF(Raw!C:C,"S"))-2000&gt;0,LARGE(Raw!AB:AB,A334+COUNTIF(Raw!C:C,"H")+COUNTIF(Raw!C:C,"S"))-2000,""),""))</f>
        <v/>
      </c>
    </row>
    <row r="335" spans="1:15" x14ac:dyDescent="0.3">
      <c r="A335" s="52">
        <v>332</v>
      </c>
      <c r="B335" s="3" t="str">
        <f t="shared" si="17"/>
        <v/>
      </c>
      <c r="C335" s="52" t="str">
        <f>IF(E335="","",(INDEX(Raw!D:D,MATCH(E335+6000,Raw!AB:AB,0))))</f>
        <v/>
      </c>
      <c r="D335" s="52" t="str">
        <f>IF(E335="","",(INDEX(Raw!A:A,MATCH(E335+6000,Raw!AB:AB,0))))</f>
        <v/>
      </c>
      <c r="E335" s="59" t="str">
        <f>(IFERROR(IF(LARGE(Raw!AB:AB,A335)-6000&gt;0,LARGE(Raw!AB:AB,A335)-6000,""),""))</f>
        <v/>
      </c>
      <c r="G335" s="3" t="str">
        <f t="shared" si="15"/>
        <v/>
      </c>
      <c r="H335" s="52" t="str">
        <f>IF(J335="","",(INDEX(Raw!D:D,MATCH(J335+4000,Raw!AB:AB,0))))</f>
        <v/>
      </c>
      <c r="I335" s="52" t="str">
        <f>IF(J335="","",(INDEX(Raw!A:A,MATCH(J335+4000,Raw!AB:AB,0))))</f>
        <v/>
      </c>
      <c r="J335" s="59" t="str">
        <f>(IFERROR(IF(LARGE(Raw!AB:AB,A335+COUNTIF(Raw!C:C,"H"))-4000&gt;0,LARGE(Raw!AB:AB,A335+COUNTIF(Raw!C:C,"H"))-4000,""),""))</f>
        <v/>
      </c>
      <c r="L335" s="3" t="str">
        <f t="shared" si="16"/>
        <v/>
      </c>
      <c r="M335" s="52" t="str">
        <f>IF(O335="","",(INDEX(Raw!D:D,MATCH(O335+2000,Raw!AB:AB,0))))</f>
        <v/>
      </c>
      <c r="N335" s="52" t="str">
        <f>IF(O335="","",(INDEX(Raw!A:A,MATCH(O335+2000,Raw!AB:AB,0))))</f>
        <v/>
      </c>
      <c r="O335" s="59" t="str">
        <f>(IFERROR(IF(LARGE(Raw!AB:AB,A335+COUNTIF(Raw!C:C,"H")+COUNTIF(Raw!C:C,"S"))-2000&gt;0,LARGE(Raw!AB:AB,A335+COUNTIF(Raw!C:C,"H")+COUNTIF(Raw!C:C,"S"))-2000,""),""))</f>
        <v/>
      </c>
    </row>
    <row r="336" spans="1:15" x14ac:dyDescent="0.3">
      <c r="A336" s="52">
        <v>333</v>
      </c>
      <c r="B336" s="3" t="str">
        <f t="shared" si="17"/>
        <v/>
      </c>
      <c r="C336" s="52" t="str">
        <f>IF(E336="","",(INDEX(Raw!D:D,MATCH(E336+6000,Raw!AB:AB,0))))</f>
        <v/>
      </c>
      <c r="D336" s="52" t="str">
        <f>IF(E336="","",(INDEX(Raw!A:A,MATCH(E336+6000,Raw!AB:AB,0))))</f>
        <v/>
      </c>
      <c r="E336" s="59" t="str">
        <f>(IFERROR(IF(LARGE(Raw!AB:AB,A336)-6000&gt;0,LARGE(Raw!AB:AB,A336)-6000,""),""))</f>
        <v/>
      </c>
      <c r="G336" s="3" t="str">
        <f t="shared" si="15"/>
        <v/>
      </c>
      <c r="H336" s="52" t="str">
        <f>IF(J336="","",(INDEX(Raw!D:D,MATCH(J336+4000,Raw!AB:AB,0))))</f>
        <v/>
      </c>
      <c r="I336" s="52" t="str">
        <f>IF(J336="","",(INDEX(Raw!A:A,MATCH(J336+4000,Raw!AB:AB,0))))</f>
        <v/>
      </c>
      <c r="J336" s="59" t="str">
        <f>(IFERROR(IF(LARGE(Raw!AB:AB,A336+COUNTIF(Raw!C:C,"H"))-4000&gt;0,LARGE(Raw!AB:AB,A336+COUNTIF(Raw!C:C,"H"))-4000,""),""))</f>
        <v/>
      </c>
      <c r="L336" s="3" t="str">
        <f t="shared" si="16"/>
        <v/>
      </c>
      <c r="M336" s="52" t="str">
        <f>IF(O336="","",(INDEX(Raw!D:D,MATCH(O336+2000,Raw!AB:AB,0))))</f>
        <v/>
      </c>
      <c r="N336" s="52" t="str">
        <f>IF(O336="","",(INDEX(Raw!A:A,MATCH(O336+2000,Raw!AB:AB,0))))</f>
        <v/>
      </c>
      <c r="O336" s="59" t="str">
        <f>(IFERROR(IF(LARGE(Raw!AB:AB,A336+COUNTIF(Raw!C:C,"H")+COUNTIF(Raw!C:C,"S"))-2000&gt;0,LARGE(Raw!AB:AB,A336+COUNTIF(Raw!C:C,"H")+COUNTIF(Raw!C:C,"S"))-2000,""),""))</f>
        <v/>
      </c>
    </row>
    <row r="337" spans="1:15" x14ac:dyDescent="0.3">
      <c r="A337" s="52">
        <v>334</v>
      </c>
      <c r="B337" s="3" t="str">
        <f t="shared" si="17"/>
        <v/>
      </c>
      <c r="C337" s="52" t="str">
        <f>IF(E337="","",(INDEX(Raw!D:D,MATCH(E337+6000,Raw!AB:AB,0))))</f>
        <v/>
      </c>
      <c r="D337" s="52" t="str">
        <f>IF(E337="","",(INDEX(Raw!A:A,MATCH(E337+6000,Raw!AB:AB,0))))</f>
        <v/>
      </c>
      <c r="E337" s="59" t="str">
        <f>(IFERROR(IF(LARGE(Raw!AB:AB,A337)-6000&gt;0,LARGE(Raw!AB:AB,A337)-6000,""),""))</f>
        <v/>
      </c>
      <c r="G337" s="3" t="str">
        <f t="shared" si="15"/>
        <v/>
      </c>
      <c r="H337" s="52" t="str">
        <f>IF(J337="","",(INDEX(Raw!D:D,MATCH(J337+4000,Raw!AB:AB,0))))</f>
        <v/>
      </c>
      <c r="I337" s="52" t="str">
        <f>IF(J337="","",(INDEX(Raw!A:A,MATCH(J337+4000,Raw!AB:AB,0))))</f>
        <v/>
      </c>
      <c r="J337" s="59" t="str">
        <f>(IFERROR(IF(LARGE(Raw!AB:AB,A337+COUNTIF(Raw!C:C,"H"))-4000&gt;0,LARGE(Raw!AB:AB,A337+COUNTIF(Raw!C:C,"H"))-4000,""),""))</f>
        <v/>
      </c>
      <c r="L337" s="3" t="str">
        <f t="shared" si="16"/>
        <v/>
      </c>
      <c r="M337" s="52" t="str">
        <f>IF(O337="","",(INDEX(Raw!D:D,MATCH(O337+2000,Raw!AB:AB,0))))</f>
        <v/>
      </c>
      <c r="N337" s="52" t="str">
        <f>IF(O337="","",(INDEX(Raw!A:A,MATCH(O337+2000,Raw!AB:AB,0))))</f>
        <v/>
      </c>
      <c r="O337" s="59" t="str">
        <f>(IFERROR(IF(LARGE(Raw!AB:AB,A337+COUNTIF(Raw!C:C,"H")+COUNTIF(Raw!C:C,"S"))-2000&gt;0,LARGE(Raw!AB:AB,A337+COUNTIF(Raw!C:C,"H")+COUNTIF(Raw!C:C,"S"))-2000,""),""))</f>
        <v/>
      </c>
    </row>
    <row r="338" spans="1:15" x14ac:dyDescent="0.3">
      <c r="A338" s="52">
        <v>335</v>
      </c>
      <c r="B338" s="3" t="str">
        <f t="shared" si="17"/>
        <v/>
      </c>
      <c r="C338" s="52" t="str">
        <f>IF(E338="","",(INDEX(Raw!D:D,MATCH(E338+6000,Raw!AB:AB,0))))</f>
        <v/>
      </c>
      <c r="D338" s="52" t="str">
        <f>IF(E338="","",(INDEX(Raw!A:A,MATCH(E338+6000,Raw!AB:AB,0))))</f>
        <v/>
      </c>
      <c r="E338" s="59" t="str">
        <f>(IFERROR(IF(LARGE(Raw!AB:AB,A338)-6000&gt;0,LARGE(Raw!AB:AB,A338)-6000,""),""))</f>
        <v/>
      </c>
      <c r="G338" s="3" t="str">
        <f t="shared" si="15"/>
        <v/>
      </c>
      <c r="H338" s="52" t="str">
        <f>IF(J338="","",(INDEX(Raw!D:D,MATCH(J338+4000,Raw!AB:AB,0))))</f>
        <v/>
      </c>
      <c r="I338" s="52" t="str">
        <f>IF(J338="","",(INDEX(Raw!A:A,MATCH(J338+4000,Raw!AB:AB,0))))</f>
        <v/>
      </c>
      <c r="J338" s="59" t="str">
        <f>(IFERROR(IF(LARGE(Raw!AB:AB,A338+COUNTIF(Raw!C:C,"H"))-4000&gt;0,LARGE(Raw!AB:AB,A338+COUNTIF(Raw!C:C,"H"))-4000,""),""))</f>
        <v/>
      </c>
      <c r="L338" s="3" t="str">
        <f t="shared" si="16"/>
        <v/>
      </c>
      <c r="M338" s="52" t="str">
        <f>IF(O338="","",(INDEX(Raw!D:D,MATCH(O338+2000,Raw!AB:AB,0))))</f>
        <v/>
      </c>
      <c r="N338" s="52" t="str">
        <f>IF(O338="","",(INDEX(Raw!A:A,MATCH(O338+2000,Raw!AB:AB,0))))</f>
        <v/>
      </c>
      <c r="O338" s="59" t="str">
        <f>(IFERROR(IF(LARGE(Raw!AB:AB,A338+COUNTIF(Raw!C:C,"H")+COUNTIF(Raw!C:C,"S"))-2000&gt;0,LARGE(Raw!AB:AB,A338+COUNTIF(Raw!C:C,"H")+COUNTIF(Raw!C:C,"S"))-2000,""),""))</f>
        <v/>
      </c>
    </row>
    <row r="339" spans="1:15" x14ac:dyDescent="0.3">
      <c r="A339" s="52">
        <v>336</v>
      </c>
      <c r="B339" s="3" t="str">
        <f t="shared" si="17"/>
        <v/>
      </c>
      <c r="C339" s="52" t="str">
        <f>IF(E339="","",(INDEX(Raw!D:D,MATCH(E339+6000,Raw!AB:AB,0))))</f>
        <v/>
      </c>
      <c r="D339" s="52" t="str">
        <f>IF(E339="","",(INDEX(Raw!A:A,MATCH(E339+6000,Raw!AB:AB,0))))</f>
        <v/>
      </c>
      <c r="E339" s="59" t="str">
        <f>(IFERROR(IF(LARGE(Raw!AB:AB,A339)-6000&gt;0,LARGE(Raw!AB:AB,A339)-6000,""),""))</f>
        <v/>
      </c>
      <c r="G339" s="3" t="str">
        <f t="shared" si="15"/>
        <v/>
      </c>
      <c r="H339" s="52" t="str">
        <f>IF(J339="","",(INDEX(Raw!D:D,MATCH(J339+4000,Raw!AB:AB,0))))</f>
        <v/>
      </c>
      <c r="I339" s="52" t="str">
        <f>IF(J339="","",(INDEX(Raw!A:A,MATCH(J339+4000,Raw!AB:AB,0))))</f>
        <v/>
      </c>
      <c r="J339" s="59" t="str">
        <f>(IFERROR(IF(LARGE(Raw!AB:AB,A339+COUNTIF(Raw!C:C,"H"))-4000&gt;0,LARGE(Raw!AB:AB,A339+COUNTIF(Raw!C:C,"H"))-4000,""),""))</f>
        <v/>
      </c>
      <c r="L339" s="3" t="str">
        <f t="shared" si="16"/>
        <v/>
      </c>
      <c r="M339" s="52" t="str">
        <f>IF(O339="","",(INDEX(Raw!D:D,MATCH(O339+2000,Raw!AB:AB,0))))</f>
        <v/>
      </c>
      <c r="N339" s="52" t="str">
        <f>IF(O339="","",(INDEX(Raw!A:A,MATCH(O339+2000,Raw!AB:AB,0))))</f>
        <v/>
      </c>
      <c r="O339" s="59" t="str">
        <f>(IFERROR(IF(LARGE(Raw!AB:AB,A339+COUNTIF(Raw!C:C,"H")+COUNTIF(Raw!C:C,"S"))-2000&gt;0,LARGE(Raw!AB:AB,A339+COUNTIF(Raw!C:C,"H")+COUNTIF(Raw!C:C,"S"))-2000,""),""))</f>
        <v/>
      </c>
    </row>
    <row r="340" spans="1:15" x14ac:dyDescent="0.3">
      <c r="A340" s="52">
        <v>337</v>
      </c>
      <c r="B340" s="3" t="str">
        <f t="shared" si="17"/>
        <v/>
      </c>
      <c r="C340" s="52" t="str">
        <f>IF(E340="","",(INDEX(Raw!D:D,MATCH(E340+6000,Raw!AB:AB,0))))</f>
        <v/>
      </c>
      <c r="D340" s="52" t="str">
        <f>IF(E340="","",(INDEX(Raw!A:A,MATCH(E340+6000,Raw!AB:AB,0))))</f>
        <v/>
      </c>
      <c r="E340" s="59" t="str">
        <f>(IFERROR(IF(LARGE(Raw!AB:AB,A340)-6000&gt;0,LARGE(Raw!AB:AB,A340)-6000,""),""))</f>
        <v/>
      </c>
      <c r="G340" s="3" t="str">
        <f t="shared" si="15"/>
        <v/>
      </c>
      <c r="H340" s="52" t="str">
        <f>IF(J340="","",(INDEX(Raw!D:D,MATCH(J340+4000,Raw!AB:AB,0))))</f>
        <v/>
      </c>
      <c r="I340" s="52" t="str">
        <f>IF(J340="","",(INDEX(Raw!A:A,MATCH(J340+4000,Raw!AB:AB,0))))</f>
        <v/>
      </c>
      <c r="J340" s="59" t="str">
        <f>(IFERROR(IF(LARGE(Raw!AB:AB,A340+COUNTIF(Raw!C:C,"H"))-4000&gt;0,LARGE(Raw!AB:AB,A340+COUNTIF(Raw!C:C,"H"))-4000,""),""))</f>
        <v/>
      </c>
      <c r="L340" s="3" t="str">
        <f t="shared" si="16"/>
        <v/>
      </c>
      <c r="M340" s="52" t="str">
        <f>IF(O340="","",(INDEX(Raw!D:D,MATCH(O340+2000,Raw!AB:AB,0))))</f>
        <v/>
      </c>
      <c r="N340" s="52" t="str">
        <f>IF(O340="","",(INDEX(Raw!A:A,MATCH(O340+2000,Raw!AB:AB,0))))</f>
        <v/>
      </c>
      <c r="O340" s="59" t="str">
        <f>(IFERROR(IF(LARGE(Raw!AB:AB,A340+COUNTIF(Raw!C:C,"H")+COUNTIF(Raw!C:C,"S"))-2000&gt;0,LARGE(Raw!AB:AB,A340+COUNTIF(Raw!C:C,"H")+COUNTIF(Raw!C:C,"S"))-2000,""),""))</f>
        <v/>
      </c>
    </row>
    <row r="341" spans="1:15" x14ac:dyDescent="0.3">
      <c r="A341" s="52">
        <v>338</v>
      </c>
      <c r="B341" s="3" t="str">
        <f t="shared" si="17"/>
        <v/>
      </c>
      <c r="C341" s="52" t="str">
        <f>IF(E341="","",(INDEX(Raw!D:D,MATCH(E341+6000,Raw!AB:AB,0))))</f>
        <v/>
      </c>
      <c r="D341" s="52" t="str">
        <f>IF(E341="","",(INDEX(Raw!A:A,MATCH(E341+6000,Raw!AB:AB,0))))</f>
        <v/>
      </c>
      <c r="E341" s="59" t="str">
        <f>(IFERROR(IF(LARGE(Raw!AB:AB,A341)-6000&gt;0,LARGE(Raw!AB:AB,A341)-6000,""),""))</f>
        <v/>
      </c>
      <c r="G341" s="3" t="str">
        <f t="shared" si="15"/>
        <v/>
      </c>
      <c r="H341" s="52" t="str">
        <f>IF(J341="","",(INDEX(Raw!D:D,MATCH(J341+4000,Raw!AB:AB,0))))</f>
        <v/>
      </c>
      <c r="I341" s="52" t="str">
        <f>IF(J341="","",(INDEX(Raw!A:A,MATCH(J341+4000,Raw!AB:AB,0))))</f>
        <v/>
      </c>
      <c r="J341" s="59" t="str">
        <f>(IFERROR(IF(LARGE(Raw!AB:AB,A341+COUNTIF(Raw!C:C,"H"))-4000&gt;0,LARGE(Raw!AB:AB,A341+COUNTIF(Raw!C:C,"H"))-4000,""),""))</f>
        <v/>
      </c>
      <c r="L341" s="3" t="str">
        <f t="shared" si="16"/>
        <v/>
      </c>
      <c r="M341" s="52" t="str">
        <f>IF(O341="","",(INDEX(Raw!D:D,MATCH(O341+2000,Raw!AB:AB,0))))</f>
        <v/>
      </c>
      <c r="N341" s="52" t="str">
        <f>IF(O341="","",(INDEX(Raw!A:A,MATCH(O341+2000,Raw!AB:AB,0))))</f>
        <v/>
      </c>
      <c r="O341" s="59" t="str">
        <f>(IFERROR(IF(LARGE(Raw!AB:AB,A341+COUNTIF(Raw!C:C,"H")+COUNTIF(Raw!C:C,"S"))-2000&gt;0,LARGE(Raw!AB:AB,A341+COUNTIF(Raw!C:C,"H")+COUNTIF(Raw!C:C,"S"))-2000,""),""))</f>
        <v/>
      </c>
    </row>
    <row r="342" spans="1:15" x14ac:dyDescent="0.3">
      <c r="A342" s="52">
        <v>339</v>
      </c>
      <c r="B342" s="3" t="str">
        <f t="shared" si="17"/>
        <v/>
      </c>
      <c r="C342" s="52" t="str">
        <f>IF(E342="","",(INDEX(Raw!D:D,MATCH(E342+6000,Raw!AB:AB,0))))</f>
        <v/>
      </c>
      <c r="D342" s="52" t="str">
        <f>IF(E342="","",(INDEX(Raw!A:A,MATCH(E342+6000,Raw!AB:AB,0))))</f>
        <v/>
      </c>
      <c r="E342" s="59" t="str">
        <f>(IFERROR(IF(LARGE(Raw!AB:AB,A342)-6000&gt;0,LARGE(Raw!AB:AB,A342)-6000,""),""))</f>
        <v/>
      </c>
      <c r="G342" s="3" t="str">
        <f t="shared" si="15"/>
        <v/>
      </c>
      <c r="H342" s="52" t="str">
        <f>IF(J342="","",(INDEX(Raw!D:D,MATCH(J342+4000,Raw!AB:AB,0))))</f>
        <v/>
      </c>
      <c r="I342" s="52" t="str">
        <f>IF(J342="","",(INDEX(Raw!A:A,MATCH(J342+4000,Raw!AB:AB,0))))</f>
        <v/>
      </c>
      <c r="J342" s="59" t="str">
        <f>(IFERROR(IF(LARGE(Raw!AB:AB,A342+COUNTIF(Raw!C:C,"H"))-4000&gt;0,LARGE(Raw!AB:AB,A342+COUNTIF(Raw!C:C,"H"))-4000,""),""))</f>
        <v/>
      </c>
      <c r="L342" s="3" t="str">
        <f t="shared" si="16"/>
        <v/>
      </c>
      <c r="M342" s="52" t="str">
        <f>IF(O342="","",(INDEX(Raw!D:D,MATCH(O342+2000,Raw!AB:AB,0))))</f>
        <v/>
      </c>
      <c r="N342" s="52" t="str">
        <f>IF(O342="","",(INDEX(Raw!A:A,MATCH(O342+2000,Raw!AB:AB,0))))</f>
        <v/>
      </c>
      <c r="O342" s="59" t="str">
        <f>(IFERROR(IF(LARGE(Raw!AB:AB,A342+COUNTIF(Raw!C:C,"H")+COUNTIF(Raw!C:C,"S"))-2000&gt;0,LARGE(Raw!AB:AB,A342+COUNTIF(Raw!C:C,"H")+COUNTIF(Raw!C:C,"S"))-2000,""),""))</f>
        <v/>
      </c>
    </row>
    <row r="343" spans="1:15" x14ac:dyDescent="0.3">
      <c r="A343" s="52">
        <v>340</v>
      </c>
      <c r="B343" s="3" t="str">
        <f t="shared" si="17"/>
        <v/>
      </c>
      <c r="C343" s="52" t="str">
        <f>IF(E343="","",(INDEX(Raw!D:D,MATCH(E343+6000,Raw!AB:AB,0))))</f>
        <v/>
      </c>
      <c r="D343" s="52" t="str">
        <f>IF(E343="","",(INDEX(Raw!A:A,MATCH(E343+6000,Raw!AB:AB,0))))</f>
        <v/>
      </c>
      <c r="E343" s="59" t="str">
        <f>(IFERROR(IF(LARGE(Raw!AB:AB,A343)-6000&gt;0,LARGE(Raw!AB:AB,A343)-6000,""),""))</f>
        <v/>
      </c>
      <c r="G343" s="3" t="str">
        <f t="shared" si="15"/>
        <v/>
      </c>
      <c r="H343" s="52" t="str">
        <f>IF(J343="","",(INDEX(Raw!D:D,MATCH(J343+4000,Raw!AB:AB,0))))</f>
        <v/>
      </c>
      <c r="I343" s="52" t="str">
        <f>IF(J343="","",(INDEX(Raw!A:A,MATCH(J343+4000,Raw!AB:AB,0))))</f>
        <v/>
      </c>
      <c r="J343" s="59" t="str">
        <f>(IFERROR(IF(LARGE(Raw!AB:AB,A343+COUNTIF(Raw!C:C,"H"))-4000&gt;0,LARGE(Raw!AB:AB,A343+COUNTIF(Raw!C:C,"H"))-4000,""),""))</f>
        <v/>
      </c>
      <c r="L343" s="3" t="str">
        <f t="shared" si="16"/>
        <v/>
      </c>
      <c r="M343" s="52" t="str">
        <f>IF(O343="","",(INDEX(Raw!D:D,MATCH(O343+2000,Raw!AB:AB,0))))</f>
        <v/>
      </c>
      <c r="N343" s="52" t="str">
        <f>IF(O343="","",(INDEX(Raw!A:A,MATCH(O343+2000,Raw!AB:AB,0))))</f>
        <v/>
      </c>
      <c r="O343" s="59" t="str">
        <f>(IFERROR(IF(LARGE(Raw!AB:AB,A343+COUNTIF(Raw!C:C,"H")+COUNTIF(Raw!C:C,"S"))-2000&gt;0,LARGE(Raw!AB:AB,A343+COUNTIF(Raw!C:C,"H")+COUNTIF(Raw!C:C,"S"))-2000,""),""))</f>
        <v/>
      </c>
    </row>
    <row r="344" spans="1:15" x14ac:dyDescent="0.3">
      <c r="A344" s="52">
        <v>341</v>
      </c>
      <c r="B344" s="3" t="str">
        <f t="shared" si="17"/>
        <v/>
      </c>
      <c r="C344" s="52" t="str">
        <f>IF(E344="","",(INDEX(Raw!D:D,MATCH(E344+6000,Raw!AB:AB,0))))</f>
        <v/>
      </c>
      <c r="D344" s="52" t="str">
        <f>IF(E344="","",(INDEX(Raw!A:A,MATCH(E344+6000,Raw!AB:AB,0))))</f>
        <v/>
      </c>
      <c r="E344" s="59" t="str">
        <f>(IFERROR(IF(LARGE(Raw!AB:AB,A344)-6000&gt;0,LARGE(Raw!AB:AB,A344)-6000,""),""))</f>
        <v/>
      </c>
      <c r="G344" s="3" t="str">
        <f t="shared" si="15"/>
        <v/>
      </c>
      <c r="H344" s="52" t="str">
        <f>IF(J344="","",(INDEX(Raw!D:D,MATCH(J344+4000,Raw!AB:AB,0))))</f>
        <v/>
      </c>
      <c r="I344" s="52" t="str">
        <f>IF(J344="","",(INDEX(Raw!A:A,MATCH(J344+4000,Raw!AB:AB,0))))</f>
        <v/>
      </c>
      <c r="J344" s="59" t="str">
        <f>(IFERROR(IF(LARGE(Raw!AB:AB,A344+COUNTIF(Raw!C:C,"H"))-4000&gt;0,LARGE(Raw!AB:AB,A344+COUNTIF(Raw!C:C,"H"))-4000,""),""))</f>
        <v/>
      </c>
      <c r="L344" s="3" t="str">
        <f t="shared" si="16"/>
        <v/>
      </c>
      <c r="M344" s="52" t="str">
        <f>IF(O344="","",(INDEX(Raw!D:D,MATCH(O344+2000,Raw!AB:AB,0))))</f>
        <v/>
      </c>
      <c r="N344" s="52" t="str">
        <f>IF(O344="","",(INDEX(Raw!A:A,MATCH(O344+2000,Raw!AB:AB,0))))</f>
        <v/>
      </c>
      <c r="O344" s="59" t="str">
        <f>(IFERROR(IF(LARGE(Raw!AB:AB,A344+COUNTIF(Raw!C:C,"H")+COUNTIF(Raw!C:C,"S"))-2000&gt;0,LARGE(Raw!AB:AB,A344+COUNTIF(Raw!C:C,"H")+COUNTIF(Raw!C:C,"S"))-2000,""),""))</f>
        <v/>
      </c>
    </row>
    <row r="345" spans="1:15" x14ac:dyDescent="0.3">
      <c r="A345" s="52">
        <v>342</v>
      </c>
      <c r="B345" s="3" t="str">
        <f t="shared" si="17"/>
        <v/>
      </c>
      <c r="C345" s="52" t="str">
        <f>IF(E345="","",(INDEX(Raw!D:D,MATCH(E345+6000,Raw!AB:AB,0))))</f>
        <v/>
      </c>
      <c r="D345" s="52" t="str">
        <f>IF(E345="","",(INDEX(Raw!A:A,MATCH(E345+6000,Raw!AB:AB,0))))</f>
        <v/>
      </c>
      <c r="E345" s="59" t="str">
        <f>(IFERROR(IF(LARGE(Raw!AB:AB,A345)-6000&gt;0,LARGE(Raw!AB:AB,A345)-6000,""),""))</f>
        <v/>
      </c>
      <c r="G345" s="3" t="str">
        <f t="shared" si="15"/>
        <v/>
      </c>
      <c r="H345" s="52" t="str">
        <f>IF(J345="","",(INDEX(Raw!D:D,MATCH(J345+4000,Raw!AB:AB,0))))</f>
        <v/>
      </c>
      <c r="I345" s="52" t="str">
        <f>IF(J345="","",(INDEX(Raw!A:A,MATCH(J345+4000,Raw!AB:AB,0))))</f>
        <v/>
      </c>
      <c r="J345" s="59" t="str">
        <f>(IFERROR(IF(LARGE(Raw!AB:AB,A345+COUNTIF(Raw!C:C,"H"))-4000&gt;0,LARGE(Raw!AB:AB,A345+COUNTIF(Raw!C:C,"H"))-4000,""),""))</f>
        <v/>
      </c>
      <c r="L345" s="3" t="str">
        <f t="shared" si="16"/>
        <v/>
      </c>
      <c r="M345" s="52" t="str">
        <f>IF(O345="","",(INDEX(Raw!D:D,MATCH(O345+2000,Raw!AB:AB,0))))</f>
        <v/>
      </c>
      <c r="N345" s="52" t="str">
        <f>IF(O345="","",(INDEX(Raw!A:A,MATCH(O345+2000,Raw!AB:AB,0))))</f>
        <v/>
      </c>
      <c r="O345" s="59" t="str">
        <f>(IFERROR(IF(LARGE(Raw!AB:AB,A345+COUNTIF(Raw!C:C,"H")+COUNTIF(Raw!C:C,"S"))-2000&gt;0,LARGE(Raw!AB:AB,A345+COUNTIF(Raw!C:C,"H")+COUNTIF(Raw!C:C,"S"))-2000,""),""))</f>
        <v/>
      </c>
    </row>
    <row r="346" spans="1:15" x14ac:dyDescent="0.3">
      <c r="A346" s="52">
        <v>343</v>
      </c>
      <c r="B346" s="3" t="str">
        <f t="shared" si="17"/>
        <v/>
      </c>
      <c r="C346" s="52" t="str">
        <f>IF(E346="","",(INDEX(Raw!D:D,MATCH(E346+6000,Raw!AB:AB,0))))</f>
        <v/>
      </c>
      <c r="D346" s="52" t="str">
        <f>IF(E346="","",(INDEX(Raw!A:A,MATCH(E346+6000,Raw!AB:AB,0))))</f>
        <v/>
      </c>
      <c r="E346" s="59" t="str">
        <f>(IFERROR(IF(LARGE(Raw!AB:AB,A346)-6000&gt;0,LARGE(Raw!AB:AB,A346)-6000,""),""))</f>
        <v/>
      </c>
      <c r="G346" s="3" t="str">
        <f t="shared" si="15"/>
        <v/>
      </c>
      <c r="H346" s="52" t="str">
        <f>IF(J346="","",(INDEX(Raw!D:D,MATCH(J346+4000,Raw!AB:AB,0))))</f>
        <v/>
      </c>
      <c r="I346" s="52" t="str">
        <f>IF(J346="","",(INDEX(Raw!A:A,MATCH(J346+4000,Raw!AB:AB,0))))</f>
        <v/>
      </c>
      <c r="J346" s="59" t="str">
        <f>(IFERROR(IF(LARGE(Raw!AB:AB,A346+COUNTIF(Raw!C:C,"H"))-4000&gt;0,LARGE(Raw!AB:AB,A346+COUNTIF(Raw!C:C,"H"))-4000,""),""))</f>
        <v/>
      </c>
      <c r="L346" s="3" t="str">
        <f t="shared" si="16"/>
        <v/>
      </c>
      <c r="M346" s="52" t="str">
        <f>IF(O346="","",(INDEX(Raw!D:D,MATCH(O346+2000,Raw!AB:AB,0))))</f>
        <v/>
      </c>
      <c r="N346" s="52" t="str">
        <f>IF(O346="","",(INDEX(Raw!A:A,MATCH(O346+2000,Raw!AB:AB,0))))</f>
        <v/>
      </c>
      <c r="O346" s="59" t="str">
        <f>(IFERROR(IF(LARGE(Raw!AB:AB,A346+COUNTIF(Raw!C:C,"H")+COUNTIF(Raw!C:C,"S"))-2000&gt;0,LARGE(Raw!AB:AB,A346+COUNTIF(Raw!C:C,"H")+COUNTIF(Raw!C:C,"S"))-2000,""),""))</f>
        <v/>
      </c>
    </row>
    <row r="347" spans="1:15" x14ac:dyDescent="0.3">
      <c r="A347" s="52">
        <v>344</v>
      </c>
      <c r="B347" s="3" t="str">
        <f t="shared" si="17"/>
        <v/>
      </c>
      <c r="C347" s="52" t="str">
        <f>IF(E347="","",(INDEX(Raw!D:D,MATCH(E347+6000,Raw!AB:AB,0))))</f>
        <v/>
      </c>
      <c r="D347" s="52" t="str">
        <f>IF(E347="","",(INDEX(Raw!A:A,MATCH(E347+6000,Raw!AB:AB,0))))</f>
        <v/>
      </c>
      <c r="E347" s="59" t="str">
        <f>(IFERROR(IF(LARGE(Raw!AB:AB,A347)-6000&gt;0,LARGE(Raw!AB:AB,A347)-6000,""),""))</f>
        <v/>
      </c>
      <c r="G347" s="3" t="str">
        <f t="shared" si="15"/>
        <v/>
      </c>
      <c r="H347" s="52" t="str">
        <f>IF(J347="","",(INDEX(Raw!D:D,MATCH(J347+4000,Raw!AB:AB,0))))</f>
        <v/>
      </c>
      <c r="I347" s="52" t="str">
        <f>IF(J347="","",(INDEX(Raw!A:A,MATCH(J347+4000,Raw!AB:AB,0))))</f>
        <v/>
      </c>
      <c r="J347" s="59" t="str">
        <f>(IFERROR(IF(LARGE(Raw!AB:AB,A347+COUNTIF(Raw!C:C,"H"))-4000&gt;0,LARGE(Raw!AB:AB,A347+COUNTIF(Raw!C:C,"H"))-4000,""),""))</f>
        <v/>
      </c>
      <c r="L347" s="3" t="str">
        <f t="shared" si="16"/>
        <v/>
      </c>
      <c r="M347" s="52" t="str">
        <f>IF(O347="","",(INDEX(Raw!D:D,MATCH(O347+2000,Raw!AB:AB,0))))</f>
        <v/>
      </c>
      <c r="N347" s="52" t="str">
        <f>IF(O347="","",(INDEX(Raw!A:A,MATCH(O347+2000,Raw!AB:AB,0))))</f>
        <v/>
      </c>
      <c r="O347" s="59" t="str">
        <f>(IFERROR(IF(LARGE(Raw!AB:AB,A347+COUNTIF(Raw!C:C,"H")+COUNTIF(Raw!C:C,"S"))-2000&gt;0,LARGE(Raw!AB:AB,A347+COUNTIF(Raw!C:C,"H")+COUNTIF(Raw!C:C,"S"))-2000,""),""))</f>
        <v/>
      </c>
    </row>
    <row r="348" spans="1:15" x14ac:dyDescent="0.3">
      <c r="A348" s="52">
        <v>345</v>
      </c>
      <c r="B348" s="3" t="str">
        <f t="shared" si="17"/>
        <v/>
      </c>
      <c r="C348" s="52" t="str">
        <f>IF(E348="","",(INDEX(Raw!D:D,MATCH(E348+6000,Raw!AB:AB,0))))</f>
        <v/>
      </c>
      <c r="D348" s="52" t="str">
        <f>IF(E348="","",(INDEX(Raw!A:A,MATCH(E348+6000,Raw!AB:AB,0))))</f>
        <v/>
      </c>
      <c r="E348" s="59" t="str">
        <f>(IFERROR(IF(LARGE(Raw!AB:AB,A348)-6000&gt;0,LARGE(Raw!AB:AB,A348)-6000,""),""))</f>
        <v/>
      </c>
      <c r="G348" s="3" t="str">
        <f t="shared" si="15"/>
        <v/>
      </c>
      <c r="H348" s="52" t="str">
        <f>IF(J348="","",(INDEX(Raw!D:D,MATCH(J348+4000,Raw!AB:AB,0))))</f>
        <v/>
      </c>
      <c r="I348" s="52" t="str">
        <f>IF(J348="","",(INDEX(Raw!A:A,MATCH(J348+4000,Raw!AB:AB,0))))</f>
        <v/>
      </c>
      <c r="J348" s="59" t="str">
        <f>(IFERROR(IF(LARGE(Raw!AB:AB,A348+COUNTIF(Raw!C:C,"H"))-4000&gt;0,LARGE(Raw!AB:AB,A348+COUNTIF(Raw!C:C,"H"))-4000,""),""))</f>
        <v/>
      </c>
      <c r="L348" s="3" t="str">
        <f t="shared" si="16"/>
        <v/>
      </c>
      <c r="M348" s="52" t="str">
        <f>IF(O348="","",(INDEX(Raw!D:D,MATCH(O348+2000,Raw!AB:AB,0))))</f>
        <v/>
      </c>
      <c r="N348" s="52" t="str">
        <f>IF(O348="","",(INDEX(Raw!A:A,MATCH(O348+2000,Raw!AB:AB,0))))</f>
        <v/>
      </c>
      <c r="O348" s="59" t="str">
        <f>(IFERROR(IF(LARGE(Raw!AB:AB,A348+COUNTIF(Raw!C:C,"H")+COUNTIF(Raw!C:C,"S"))-2000&gt;0,LARGE(Raw!AB:AB,A348+COUNTIF(Raw!C:C,"H")+COUNTIF(Raw!C:C,"S"))-2000,""),""))</f>
        <v/>
      </c>
    </row>
    <row r="349" spans="1:15" x14ac:dyDescent="0.3">
      <c r="A349" s="52">
        <v>346</v>
      </c>
      <c r="B349" s="3" t="str">
        <f t="shared" si="17"/>
        <v/>
      </c>
      <c r="C349" s="52" t="str">
        <f>IF(E349="","",(INDEX(Raw!D:D,MATCH(E349+6000,Raw!AB:AB,0))))</f>
        <v/>
      </c>
      <c r="D349" s="52" t="str">
        <f>IF(E349="","",(INDEX(Raw!A:A,MATCH(E349+6000,Raw!AB:AB,0))))</f>
        <v/>
      </c>
      <c r="E349" s="59" t="str">
        <f>(IFERROR(IF(LARGE(Raw!AB:AB,A349)-6000&gt;0,LARGE(Raw!AB:AB,A349)-6000,""),""))</f>
        <v/>
      </c>
      <c r="G349" s="3" t="str">
        <f t="shared" si="15"/>
        <v/>
      </c>
      <c r="H349" s="52" t="str">
        <f>IF(J349="","",(INDEX(Raw!D:D,MATCH(J349+4000,Raw!AB:AB,0))))</f>
        <v/>
      </c>
      <c r="I349" s="52" t="str">
        <f>IF(J349="","",(INDEX(Raw!A:A,MATCH(J349+4000,Raw!AB:AB,0))))</f>
        <v/>
      </c>
      <c r="J349" s="59" t="str">
        <f>(IFERROR(IF(LARGE(Raw!AB:AB,A349+COUNTIF(Raw!C:C,"H"))-4000&gt;0,LARGE(Raw!AB:AB,A349+COUNTIF(Raw!C:C,"H"))-4000,""),""))</f>
        <v/>
      </c>
      <c r="L349" s="3" t="str">
        <f t="shared" si="16"/>
        <v/>
      </c>
      <c r="M349" s="52" t="str">
        <f>IF(O349="","",(INDEX(Raw!D:D,MATCH(O349+2000,Raw!AB:AB,0))))</f>
        <v/>
      </c>
      <c r="N349" s="52" t="str">
        <f>IF(O349="","",(INDEX(Raw!A:A,MATCH(O349+2000,Raw!AB:AB,0))))</f>
        <v/>
      </c>
      <c r="O349" s="59" t="str">
        <f>(IFERROR(IF(LARGE(Raw!AB:AB,A349+COUNTIF(Raw!C:C,"H")+COUNTIF(Raw!C:C,"S"))-2000&gt;0,LARGE(Raw!AB:AB,A349+COUNTIF(Raw!C:C,"H")+COUNTIF(Raw!C:C,"S"))-2000,""),""))</f>
        <v/>
      </c>
    </row>
    <row r="350" spans="1:15" x14ac:dyDescent="0.3">
      <c r="A350" s="52">
        <v>347</v>
      </c>
      <c r="B350" s="3" t="str">
        <f t="shared" si="17"/>
        <v/>
      </c>
      <c r="C350" s="52" t="str">
        <f>IF(E350="","",(INDEX(Raw!D:D,MATCH(E350+6000,Raw!AB:AB,0))))</f>
        <v/>
      </c>
      <c r="D350" s="52" t="str">
        <f>IF(E350="","",(INDEX(Raw!A:A,MATCH(E350+6000,Raw!AB:AB,0))))</f>
        <v/>
      </c>
      <c r="E350" s="59" t="str">
        <f>(IFERROR(IF(LARGE(Raw!AB:AB,A350)-6000&gt;0,LARGE(Raw!AB:AB,A350)-6000,""),""))</f>
        <v/>
      </c>
      <c r="G350" s="3" t="str">
        <f t="shared" si="15"/>
        <v/>
      </c>
      <c r="H350" s="52" t="str">
        <f>IF(J350="","",(INDEX(Raw!D:D,MATCH(J350+4000,Raw!AB:AB,0))))</f>
        <v/>
      </c>
      <c r="I350" s="52" t="str">
        <f>IF(J350="","",(INDEX(Raw!A:A,MATCH(J350+4000,Raw!AB:AB,0))))</f>
        <v/>
      </c>
      <c r="J350" s="59" t="str">
        <f>(IFERROR(IF(LARGE(Raw!AB:AB,A350+COUNTIF(Raw!C:C,"H"))-4000&gt;0,LARGE(Raw!AB:AB,A350+COUNTIF(Raw!C:C,"H"))-4000,""),""))</f>
        <v/>
      </c>
      <c r="L350" s="3" t="str">
        <f t="shared" si="16"/>
        <v/>
      </c>
      <c r="M350" s="52" t="str">
        <f>IF(O350="","",(INDEX(Raw!D:D,MATCH(O350+2000,Raw!AB:AB,0))))</f>
        <v/>
      </c>
      <c r="N350" s="52" t="str">
        <f>IF(O350="","",(INDEX(Raw!A:A,MATCH(O350+2000,Raw!AB:AB,0))))</f>
        <v/>
      </c>
      <c r="O350" s="59" t="str">
        <f>(IFERROR(IF(LARGE(Raw!AB:AB,A350+COUNTIF(Raw!C:C,"H")+COUNTIF(Raw!C:C,"S"))-2000&gt;0,LARGE(Raw!AB:AB,A350+COUNTIF(Raw!C:C,"H")+COUNTIF(Raw!C:C,"S"))-2000,""),""))</f>
        <v/>
      </c>
    </row>
    <row r="351" spans="1:15" x14ac:dyDescent="0.3">
      <c r="A351" s="52">
        <v>348</v>
      </c>
      <c r="B351" s="3" t="str">
        <f t="shared" si="17"/>
        <v/>
      </c>
      <c r="C351" s="52" t="str">
        <f>IF(E351="","",(INDEX(Raw!D:D,MATCH(E351+6000,Raw!AB:AB,0))))</f>
        <v/>
      </c>
      <c r="D351" s="52" t="str">
        <f>IF(E351="","",(INDEX(Raw!A:A,MATCH(E351+6000,Raw!AB:AB,0))))</f>
        <v/>
      </c>
      <c r="E351" s="59" t="str">
        <f>(IFERROR(IF(LARGE(Raw!AB:AB,A351)-6000&gt;0,LARGE(Raw!AB:AB,A351)-6000,""),""))</f>
        <v/>
      </c>
      <c r="G351" s="3" t="str">
        <f t="shared" si="15"/>
        <v/>
      </c>
      <c r="H351" s="52" t="str">
        <f>IF(J351="","",(INDEX(Raw!D:D,MATCH(J351+4000,Raw!AB:AB,0))))</f>
        <v/>
      </c>
      <c r="I351" s="52" t="str">
        <f>IF(J351="","",(INDEX(Raw!A:A,MATCH(J351+4000,Raw!AB:AB,0))))</f>
        <v/>
      </c>
      <c r="J351" s="59" t="str">
        <f>(IFERROR(IF(LARGE(Raw!AB:AB,A351+COUNTIF(Raw!C:C,"H"))-4000&gt;0,LARGE(Raw!AB:AB,A351+COUNTIF(Raw!C:C,"H"))-4000,""),""))</f>
        <v/>
      </c>
      <c r="L351" s="3" t="str">
        <f t="shared" si="16"/>
        <v/>
      </c>
      <c r="M351" s="52" t="str">
        <f>IF(O351="","",(INDEX(Raw!D:D,MATCH(O351+2000,Raw!AB:AB,0))))</f>
        <v/>
      </c>
      <c r="N351" s="52" t="str">
        <f>IF(O351="","",(INDEX(Raw!A:A,MATCH(O351+2000,Raw!AB:AB,0))))</f>
        <v/>
      </c>
      <c r="O351" s="59" t="str">
        <f>(IFERROR(IF(LARGE(Raw!AB:AB,A351+COUNTIF(Raw!C:C,"H")+COUNTIF(Raw!C:C,"S"))-2000&gt;0,LARGE(Raw!AB:AB,A351+COUNTIF(Raw!C:C,"H")+COUNTIF(Raw!C:C,"S"))-2000,""),""))</f>
        <v/>
      </c>
    </row>
    <row r="352" spans="1:15" x14ac:dyDescent="0.3">
      <c r="A352" s="52">
        <v>349</v>
      </c>
      <c r="B352" s="3" t="str">
        <f t="shared" si="17"/>
        <v/>
      </c>
      <c r="C352" s="52" t="str">
        <f>IF(E352="","",(INDEX(Raw!D:D,MATCH(E352+6000,Raw!AB:AB,0))))</f>
        <v/>
      </c>
      <c r="D352" s="52" t="str">
        <f>IF(E352="","",(INDEX(Raw!A:A,MATCH(E352+6000,Raw!AB:AB,0))))</f>
        <v/>
      </c>
      <c r="E352" s="59" t="str">
        <f>(IFERROR(IF(LARGE(Raw!AB:AB,A352)-6000&gt;0,LARGE(Raw!AB:AB,A352)-6000,""),""))</f>
        <v/>
      </c>
      <c r="G352" s="3" t="str">
        <f t="shared" si="15"/>
        <v/>
      </c>
      <c r="H352" s="52" t="str">
        <f>IF(J352="","",(INDEX(Raw!D:D,MATCH(J352+4000,Raw!AB:AB,0))))</f>
        <v/>
      </c>
      <c r="I352" s="52" t="str">
        <f>IF(J352="","",(INDEX(Raw!A:A,MATCH(J352+4000,Raw!AB:AB,0))))</f>
        <v/>
      </c>
      <c r="J352" s="59" t="str">
        <f>(IFERROR(IF(LARGE(Raw!AB:AB,A352+COUNTIF(Raw!C:C,"H"))-4000&gt;0,LARGE(Raw!AB:AB,A352+COUNTIF(Raw!C:C,"H"))-4000,""),""))</f>
        <v/>
      </c>
      <c r="L352" s="3" t="str">
        <f t="shared" si="16"/>
        <v/>
      </c>
      <c r="M352" s="52" t="str">
        <f>IF(O352="","",(INDEX(Raw!D:D,MATCH(O352+2000,Raw!AB:AB,0))))</f>
        <v/>
      </c>
      <c r="N352" s="52" t="str">
        <f>IF(O352="","",(INDEX(Raw!A:A,MATCH(O352+2000,Raw!AB:AB,0))))</f>
        <v/>
      </c>
      <c r="O352" s="59" t="str">
        <f>(IFERROR(IF(LARGE(Raw!AB:AB,A352+COUNTIF(Raw!C:C,"H")+COUNTIF(Raw!C:C,"S"))-2000&gt;0,LARGE(Raw!AB:AB,A352+COUNTIF(Raw!C:C,"H")+COUNTIF(Raw!C:C,"S"))-2000,""),""))</f>
        <v/>
      </c>
    </row>
    <row r="353" spans="1:15" x14ac:dyDescent="0.3">
      <c r="A353" s="52">
        <v>350</v>
      </c>
      <c r="B353" s="3" t="str">
        <f t="shared" si="17"/>
        <v/>
      </c>
      <c r="C353" s="52" t="str">
        <f>IF(E353="","",(INDEX(Raw!D:D,MATCH(E353+6000,Raw!AB:AB,0))))</f>
        <v/>
      </c>
      <c r="D353" s="52" t="str">
        <f>IF(E353="","",(INDEX(Raw!A:A,MATCH(E353+6000,Raw!AB:AB,0))))</f>
        <v/>
      </c>
      <c r="E353" s="59" t="str">
        <f>(IFERROR(IF(LARGE(Raw!AB:AB,A353)-6000&gt;0,LARGE(Raw!AB:AB,A353)-6000,""),""))</f>
        <v/>
      </c>
      <c r="G353" s="3" t="str">
        <f t="shared" si="15"/>
        <v/>
      </c>
      <c r="H353" s="52" t="str">
        <f>IF(J353="","",(INDEX(Raw!D:D,MATCH(J353+4000,Raw!AB:AB,0))))</f>
        <v/>
      </c>
      <c r="I353" s="52" t="str">
        <f>IF(J353="","",(INDEX(Raw!A:A,MATCH(J353+4000,Raw!AB:AB,0))))</f>
        <v/>
      </c>
      <c r="J353" s="59" t="str">
        <f>(IFERROR(IF(LARGE(Raw!AB:AB,A353+COUNTIF(Raw!C:C,"H"))-4000&gt;0,LARGE(Raw!AB:AB,A353+COUNTIF(Raw!C:C,"H"))-4000,""),""))</f>
        <v/>
      </c>
      <c r="L353" s="3" t="str">
        <f t="shared" si="16"/>
        <v/>
      </c>
      <c r="M353" s="52" t="str">
        <f>IF(O353="","",(INDEX(Raw!D:D,MATCH(O353+2000,Raw!AB:AB,0))))</f>
        <v/>
      </c>
      <c r="N353" s="52" t="str">
        <f>IF(O353="","",(INDEX(Raw!A:A,MATCH(O353+2000,Raw!AB:AB,0))))</f>
        <v/>
      </c>
      <c r="O353" s="59" t="str">
        <f>(IFERROR(IF(LARGE(Raw!AB:AB,A353+COUNTIF(Raw!C:C,"H")+COUNTIF(Raw!C:C,"S"))-2000&gt;0,LARGE(Raw!AB:AB,A353+COUNTIF(Raw!C:C,"H")+COUNTIF(Raw!C:C,"S"))-2000,""),""))</f>
        <v/>
      </c>
    </row>
    <row r="354" spans="1:15" x14ac:dyDescent="0.3">
      <c r="A354" s="52">
        <v>351</v>
      </c>
      <c r="B354" s="3" t="str">
        <f t="shared" si="17"/>
        <v/>
      </c>
      <c r="C354" s="52" t="str">
        <f>IF(E354="","",(INDEX(Raw!D:D,MATCH(E354+6000,Raw!AB:AB,0))))</f>
        <v/>
      </c>
      <c r="D354" s="52" t="str">
        <f>IF(E354="","",(INDEX(Raw!A:A,MATCH(E354+6000,Raw!AB:AB,0))))</f>
        <v/>
      </c>
      <c r="E354" s="59" t="str">
        <f>(IFERROR(IF(LARGE(Raw!AB:AB,A354)-6000&gt;0,LARGE(Raw!AB:AB,A354)-6000,""),""))</f>
        <v/>
      </c>
      <c r="G354" s="3" t="str">
        <f t="shared" si="15"/>
        <v/>
      </c>
      <c r="H354" s="52" t="str">
        <f>IF(J354="","",(INDEX(Raw!D:D,MATCH(J354+4000,Raw!AB:AB,0))))</f>
        <v/>
      </c>
      <c r="I354" s="52" t="str">
        <f>IF(J354="","",(INDEX(Raw!A:A,MATCH(J354+4000,Raw!AB:AB,0))))</f>
        <v/>
      </c>
      <c r="J354" s="59" t="str">
        <f>(IFERROR(IF(LARGE(Raw!AB:AB,A354+COUNTIF(Raw!C:C,"H"))-4000&gt;0,LARGE(Raw!AB:AB,A354+COUNTIF(Raw!C:C,"H"))-4000,""),""))</f>
        <v/>
      </c>
      <c r="L354" s="3" t="str">
        <f t="shared" si="16"/>
        <v/>
      </c>
      <c r="M354" s="52" t="str">
        <f>IF(O354="","",(INDEX(Raw!D:D,MATCH(O354+2000,Raw!AB:AB,0))))</f>
        <v/>
      </c>
      <c r="N354" s="52" t="str">
        <f>IF(O354="","",(INDEX(Raw!A:A,MATCH(O354+2000,Raw!AB:AB,0))))</f>
        <v/>
      </c>
      <c r="O354" s="59" t="str">
        <f>(IFERROR(IF(LARGE(Raw!AB:AB,A354+COUNTIF(Raw!C:C,"H")+COUNTIF(Raw!C:C,"S"))-2000&gt;0,LARGE(Raw!AB:AB,A354+COUNTIF(Raw!C:C,"H")+COUNTIF(Raw!C:C,"S"))-2000,""),""))</f>
        <v/>
      </c>
    </row>
    <row r="355" spans="1:15" x14ac:dyDescent="0.3">
      <c r="A355" s="52">
        <v>352</v>
      </c>
      <c r="B355" s="3" t="str">
        <f t="shared" si="17"/>
        <v/>
      </c>
      <c r="C355" s="52" t="str">
        <f>IF(E355="","",(INDEX(Raw!D:D,MATCH(E355+6000,Raw!AB:AB,0))))</f>
        <v/>
      </c>
      <c r="D355" s="52" t="str">
        <f>IF(E355="","",(INDEX(Raw!A:A,MATCH(E355+6000,Raw!AB:AB,0))))</f>
        <v/>
      </c>
      <c r="E355" s="59" t="str">
        <f>(IFERROR(IF(LARGE(Raw!AB:AB,A355)-6000&gt;0,LARGE(Raw!AB:AB,A355)-6000,""),""))</f>
        <v/>
      </c>
      <c r="G355" s="3" t="str">
        <f t="shared" si="15"/>
        <v/>
      </c>
      <c r="H355" s="52" t="str">
        <f>IF(J355="","",(INDEX(Raw!D:D,MATCH(J355+4000,Raw!AB:AB,0))))</f>
        <v/>
      </c>
      <c r="I355" s="52" t="str">
        <f>IF(J355="","",(INDEX(Raw!A:A,MATCH(J355+4000,Raw!AB:AB,0))))</f>
        <v/>
      </c>
      <c r="J355" s="59" t="str">
        <f>(IFERROR(IF(LARGE(Raw!AB:AB,A355+COUNTIF(Raw!C:C,"H"))-4000&gt;0,LARGE(Raw!AB:AB,A355+COUNTIF(Raw!C:C,"H"))-4000,""),""))</f>
        <v/>
      </c>
      <c r="L355" s="3" t="str">
        <f t="shared" si="16"/>
        <v/>
      </c>
      <c r="M355" s="52" t="str">
        <f>IF(O355="","",(INDEX(Raw!D:D,MATCH(O355+2000,Raw!AB:AB,0))))</f>
        <v/>
      </c>
      <c r="N355" s="52" t="str">
        <f>IF(O355="","",(INDEX(Raw!A:A,MATCH(O355+2000,Raw!AB:AB,0))))</f>
        <v/>
      </c>
      <c r="O355" s="59" t="str">
        <f>(IFERROR(IF(LARGE(Raw!AB:AB,A355+COUNTIF(Raw!C:C,"H")+COUNTIF(Raw!C:C,"S"))-2000&gt;0,LARGE(Raw!AB:AB,A355+COUNTIF(Raw!C:C,"H")+COUNTIF(Raw!C:C,"S"))-2000,""),""))</f>
        <v/>
      </c>
    </row>
    <row r="356" spans="1:15" x14ac:dyDescent="0.3">
      <c r="A356" s="52">
        <v>353</v>
      </c>
      <c r="B356" s="3" t="str">
        <f t="shared" si="17"/>
        <v/>
      </c>
      <c r="C356" s="52" t="str">
        <f>IF(E356="","",(INDEX(Raw!D:D,MATCH(E356+6000,Raw!AB:AB,0))))</f>
        <v/>
      </c>
      <c r="D356" s="52" t="str">
        <f>IF(E356="","",(INDEX(Raw!A:A,MATCH(E356+6000,Raw!AB:AB,0))))</f>
        <v/>
      </c>
      <c r="E356" s="59" t="str">
        <f>(IFERROR(IF(LARGE(Raw!AB:AB,A356)-6000&gt;0,LARGE(Raw!AB:AB,A356)-6000,""),""))</f>
        <v/>
      </c>
      <c r="G356" s="3" t="str">
        <f t="shared" si="15"/>
        <v/>
      </c>
      <c r="H356" s="52" t="str">
        <f>IF(J356="","",(INDEX(Raw!D:D,MATCH(J356+4000,Raw!AB:AB,0))))</f>
        <v/>
      </c>
      <c r="I356" s="52" t="str">
        <f>IF(J356="","",(INDEX(Raw!A:A,MATCH(J356+4000,Raw!AB:AB,0))))</f>
        <v/>
      </c>
      <c r="J356" s="59" t="str">
        <f>(IFERROR(IF(LARGE(Raw!AB:AB,A356+COUNTIF(Raw!C:C,"H"))-4000&gt;0,LARGE(Raw!AB:AB,A356+COUNTIF(Raw!C:C,"H"))-4000,""),""))</f>
        <v/>
      </c>
      <c r="L356" s="3" t="str">
        <f t="shared" si="16"/>
        <v/>
      </c>
      <c r="M356" s="52" t="str">
        <f>IF(O356="","",(INDEX(Raw!D:D,MATCH(O356+2000,Raw!AB:AB,0))))</f>
        <v/>
      </c>
      <c r="N356" s="52" t="str">
        <f>IF(O356="","",(INDEX(Raw!A:A,MATCH(O356+2000,Raw!AB:AB,0))))</f>
        <v/>
      </c>
      <c r="O356" s="59" t="str">
        <f>(IFERROR(IF(LARGE(Raw!AB:AB,A356+COUNTIF(Raw!C:C,"H")+COUNTIF(Raw!C:C,"S"))-2000&gt;0,LARGE(Raw!AB:AB,A356+COUNTIF(Raw!C:C,"H")+COUNTIF(Raw!C:C,"S"))-2000,""),""))</f>
        <v/>
      </c>
    </row>
    <row r="357" spans="1:15" x14ac:dyDescent="0.3">
      <c r="A357" s="52">
        <v>354</v>
      </c>
      <c r="B357" s="3" t="str">
        <f t="shared" si="17"/>
        <v/>
      </c>
      <c r="C357" s="52" t="str">
        <f>IF(E357="","",(INDEX(Raw!D:D,MATCH(E357+6000,Raw!AB:AB,0))))</f>
        <v/>
      </c>
      <c r="D357" s="52" t="str">
        <f>IF(E357="","",(INDEX(Raw!A:A,MATCH(E357+6000,Raw!AB:AB,0))))</f>
        <v/>
      </c>
      <c r="E357" s="59" t="str">
        <f>(IFERROR(IF(LARGE(Raw!AB:AB,A357)-6000&gt;0,LARGE(Raw!AB:AB,A357)-6000,""),""))</f>
        <v/>
      </c>
      <c r="G357" s="3" t="str">
        <f t="shared" si="15"/>
        <v/>
      </c>
      <c r="H357" s="52" t="str">
        <f>IF(J357="","",(INDEX(Raw!D:D,MATCH(J357+4000,Raw!AB:AB,0))))</f>
        <v/>
      </c>
      <c r="I357" s="52" t="str">
        <f>IF(J357="","",(INDEX(Raw!A:A,MATCH(J357+4000,Raw!AB:AB,0))))</f>
        <v/>
      </c>
      <c r="J357" s="59" t="str">
        <f>(IFERROR(IF(LARGE(Raw!AB:AB,A357+COUNTIF(Raw!C:C,"H"))-4000&gt;0,LARGE(Raw!AB:AB,A357+COUNTIF(Raw!C:C,"H"))-4000,""),""))</f>
        <v/>
      </c>
      <c r="L357" s="3" t="str">
        <f t="shared" si="16"/>
        <v/>
      </c>
      <c r="M357" s="52" t="str">
        <f>IF(O357="","",(INDEX(Raw!D:D,MATCH(O357+2000,Raw!AB:AB,0))))</f>
        <v/>
      </c>
      <c r="N357" s="52" t="str">
        <f>IF(O357="","",(INDEX(Raw!A:A,MATCH(O357+2000,Raw!AB:AB,0))))</f>
        <v/>
      </c>
      <c r="O357" s="59" t="str">
        <f>(IFERROR(IF(LARGE(Raw!AB:AB,A357+COUNTIF(Raw!C:C,"H")+COUNTIF(Raw!C:C,"S"))-2000&gt;0,LARGE(Raw!AB:AB,A357+COUNTIF(Raw!C:C,"H")+COUNTIF(Raw!C:C,"S"))-2000,""),""))</f>
        <v/>
      </c>
    </row>
    <row r="358" spans="1:15" x14ac:dyDescent="0.3">
      <c r="A358" s="52">
        <v>355</v>
      </c>
      <c r="B358" s="3" t="str">
        <f t="shared" si="17"/>
        <v/>
      </c>
      <c r="C358" s="52" t="str">
        <f>IF(E358="","",(INDEX(Raw!D:D,MATCH(E358+6000,Raw!AB:AB,0))))</f>
        <v/>
      </c>
      <c r="D358" s="52" t="str">
        <f>IF(E358="","",(INDEX(Raw!A:A,MATCH(E358+6000,Raw!AB:AB,0))))</f>
        <v/>
      </c>
      <c r="E358" s="59" t="str">
        <f>(IFERROR(IF(LARGE(Raw!AB:AB,A358)-6000&gt;0,LARGE(Raw!AB:AB,A358)-6000,""),""))</f>
        <v/>
      </c>
      <c r="G358" s="3" t="str">
        <f t="shared" si="15"/>
        <v/>
      </c>
      <c r="H358" s="52" t="str">
        <f>IF(J358="","",(INDEX(Raw!D:D,MATCH(J358+4000,Raw!AB:AB,0))))</f>
        <v/>
      </c>
      <c r="I358" s="52" t="str">
        <f>IF(J358="","",(INDEX(Raw!A:A,MATCH(J358+4000,Raw!AB:AB,0))))</f>
        <v/>
      </c>
      <c r="J358" s="59" t="str">
        <f>(IFERROR(IF(LARGE(Raw!AB:AB,A358+COUNTIF(Raw!C:C,"H"))-4000&gt;0,LARGE(Raw!AB:AB,A358+COUNTIF(Raw!C:C,"H"))-4000,""),""))</f>
        <v/>
      </c>
      <c r="L358" s="3" t="str">
        <f t="shared" si="16"/>
        <v/>
      </c>
      <c r="M358" s="52" t="str">
        <f>IF(O358="","",(INDEX(Raw!D:D,MATCH(O358+2000,Raw!AB:AB,0))))</f>
        <v/>
      </c>
      <c r="N358" s="52" t="str">
        <f>IF(O358="","",(INDEX(Raw!A:A,MATCH(O358+2000,Raw!AB:AB,0))))</f>
        <v/>
      </c>
      <c r="O358" s="59" t="str">
        <f>(IFERROR(IF(LARGE(Raw!AB:AB,A358+COUNTIF(Raw!C:C,"H")+COUNTIF(Raw!C:C,"S"))-2000&gt;0,LARGE(Raw!AB:AB,A358+COUNTIF(Raw!C:C,"H")+COUNTIF(Raw!C:C,"S"))-2000,""),""))</f>
        <v/>
      </c>
    </row>
    <row r="359" spans="1:15" x14ac:dyDescent="0.3">
      <c r="A359" s="52">
        <v>356</v>
      </c>
      <c r="B359" s="3" t="str">
        <f t="shared" si="17"/>
        <v/>
      </c>
      <c r="C359" s="52" t="str">
        <f>IF(E359="","",(INDEX(Raw!D:D,MATCH(E359+6000,Raw!AB:AB,0))))</f>
        <v/>
      </c>
      <c r="D359" s="52" t="str">
        <f>IF(E359="","",(INDEX(Raw!A:A,MATCH(E359+6000,Raw!AB:AB,0))))</f>
        <v/>
      </c>
      <c r="E359" s="59" t="str">
        <f>(IFERROR(IF(LARGE(Raw!AB:AB,A359)-6000&gt;0,LARGE(Raw!AB:AB,A359)-6000,""),""))</f>
        <v/>
      </c>
      <c r="G359" s="3" t="str">
        <f t="shared" si="15"/>
        <v/>
      </c>
      <c r="H359" s="52" t="str">
        <f>IF(J359="","",(INDEX(Raw!D:D,MATCH(J359+4000,Raw!AB:AB,0))))</f>
        <v/>
      </c>
      <c r="I359" s="52" t="str">
        <f>IF(J359="","",(INDEX(Raw!A:A,MATCH(J359+4000,Raw!AB:AB,0))))</f>
        <v/>
      </c>
      <c r="J359" s="59" t="str">
        <f>(IFERROR(IF(LARGE(Raw!AB:AB,A359+COUNTIF(Raw!C:C,"H"))-4000&gt;0,LARGE(Raw!AB:AB,A359+COUNTIF(Raw!C:C,"H"))-4000,""),""))</f>
        <v/>
      </c>
      <c r="L359" s="3" t="str">
        <f t="shared" si="16"/>
        <v/>
      </c>
      <c r="M359" s="52" t="str">
        <f>IF(O359="","",(INDEX(Raw!D:D,MATCH(O359+2000,Raw!AB:AB,0))))</f>
        <v/>
      </c>
      <c r="N359" s="52" t="str">
        <f>IF(O359="","",(INDEX(Raw!A:A,MATCH(O359+2000,Raw!AB:AB,0))))</f>
        <v/>
      </c>
      <c r="O359" s="59" t="str">
        <f>(IFERROR(IF(LARGE(Raw!AB:AB,A359+COUNTIF(Raw!C:C,"H")+COUNTIF(Raw!C:C,"S"))-2000&gt;0,LARGE(Raw!AB:AB,A359+COUNTIF(Raw!C:C,"H")+COUNTIF(Raw!C:C,"S"))-2000,""),""))</f>
        <v/>
      </c>
    </row>
    <row r="360" spans="1:15" x14ac:dyDescent="0.3">
      <c r="A360" s="52">
        <v>357</v>
      </c>
      <c r="B360" s="3" t="str">
        <f t="shared" si="17"/>
        <v/>
      </c>
      <c r="C360" s="52" t="str">
        <f>IF(E360="","",(INDEX(Raw!D:D,MATCH(E360+6000,Raw!AB:AB,0))))</f>
        <v/>
      </c>
      <c r="D360" s="52" t="str">
        <f>IF(E360="","",(INDEX(Raw!A:A,MATCH(E360+6000,Raw!AB:AB,0))))</f>
        <v/>
      </c>
      <c r="E360" s="59" t="str">
        <f>(IFERROR(IF(LARGE(Raw!AB:AB,A360)-6000&gt;0,LARGE(Raw!AB:AB,A360)-6000,""),""))</f>
        <v/>
      </c>
      <c r="G360" s="3" t="str">
        <f t="shared" si="15"/>
        <v/>
      </c>
      <c r="H360" s="52" t="str">
        <f>IF(J360="","",(INDEX(Raw!D:D,MATCH(J360+4000,Raw!AB:AB,0))))</f>
        <v/>
      </c>
      <c r="I360" s="52" t="str">
        <f>IF(J360="","",(INDEX(Raw!A:A,MATCH(J360+4000,Raw!AB:AB,0))))</f>
        <v/>
      </c>
      <c r="J360" s="59" t="str">
        <f>(IFERROR(IF(LARGE(Raw!AB:AB,A360+COUNTIF(Raw!C:C,"H"))-4000&gt;0,LARGE(Raw!AB:AB,A360+COUNTIF(Raw!C:C,"H"))-4000,""),""))</f>
        <v/>
      </c>
      <c r="L360" s="3" t="str">
        <f t="shared" si="16"/>
        <v/>
      </c>
      <c r="M360" s="52" t="str">
        <f>IF(O360="","",(INDEX(Raw!D:D,MATCH(O360+2000,Raw!AB:AB,0))))</f>
        <v/>
      </c>
      <c r="N360" s="52" t="str">
        <f>IF(O360="","",(INDEX(Raw!A:A,MATCH(O360+2000,Raw!AB:AB,0))))</f>
        <v/>
      </c>
      <c r="O360" s="59" t="str">
        <f>(IFERROR(IF(LARGE(Raw!AB:AB,A360+COUNTIF(Raw!C:C,"H")+COUNTIF(Raw!C:C,"S"))-2000&gt;0,LARGE(Raw!AB:AB,A360+COUNTIF(Raw!C:C,"H")+COUNTIF(Raw!C:C,"S"))-2000,""),""))</f>
        <v/>
      </c>
    </row>
    <row r="361" spans="1:15" x14ac:dyDescent="0.3">
      <c r="A361" s="52">
        <v>358</v>
      </c>
      <c r="B361" s="3" t="str">
        <f t="shared" si="17"/>
        <v/>
      </c>
      <c r="C361" s="52" t="str">
        <f>IF(E361="","",(INDEX(Raw!D:D,MATCH(E361+6000,Raw!AB:AB,0))))</f>
        <v/>
      </c>
      <c r="D361" s="52" t="str">
        <f>IF(E361="","",(INDEX(Raw!A:A,MATCH(E361+6000,Raw!AB:AB,0))))</f>
        <v/>
      </c>
      <c r="E361" s="59" t="str">
        <f>(IFERROR(IF(LARGE(Raw!AB:AB,A361)-6000&gt;0,LARGE(Raw!AB:AB,A361)-6000,""),""))</f>
        <v/>
      </c>
      <c r="G361" s="3" t="str">
        <f t="shared" si="15"/>
        <v/>
      </c>
      <c r="H361" s="52" t="str">
        <f>IF(J361="","",(INDEX(Raw!D:D,MATCH(J361+4000,Raw!AB:AB,0))))</f>
        <v/>
      </c>
      <c r="I361" s="52" t="str">
        <f>IF(J361="","",(INDEX(Raw!A:A,MATCH(J361+4000,Raw!AB:AB,0))))</f>
        <v/>
      </c>
      <c r="J361" s="59" t="str">
        <f>(IFERROR(IF(LARGE(Raw!AB:AB,A361+COUNTIF(Raw!C:C,"H"))-4000&gt;0,LARGE(Raw!AB:AB,A361+COUNTIF(Raw!C:C,"H"))-4000,""),""))</f>
        <v/>
      </c>
      <c r="L361" s="3" t="str">
        <f t="shared" si="16"/>
        <v/>
      </c>
      <c r="M361" s="52" t="str">
        <f>IF(O361="","",(INDEX(Raw!D:D,MATCH(O361+2000,Raw!AB:AB,0))))</f>
        <v/>
      </c>
      <c r="N361" s="52" t="str">
        <f>IF(O361="","",(INDEX(Raw!A:A,MATCH(O361+2000,Raw!AB:AB,0))))</f>
        <v/>
      </c>
      <c r="O361" s="59" t="str">
        <f>(IFERROR(IF(LARGE(Raw!AB:AB,A361+COUNTIF(Raw!C:C,"H")+COUNTIF(Raw!C:C,"S"))-2000&gt;0,LARGE(Raw!AB:AB,A361+COUNTIF(Raw!C:C,"H")+COUNTIF(Raw!C:C,"S"))-2000,""),""))</f>
        <v/>
      </c>
    </row>
    <row r="362" spans="1:15" x14ac:dyDescent="0.3">
      <c r="A362" s="52">
        <v>359</v>
      </c>
      <c r="B362" s="3" t="str">
        <f t="shared" si="17"/>
        <v/>
      </c>
      <c r="C362" s="52" t="str">
        <f>IF(E362="","",(INDEX(Raw!D:D,MATCH(E362+6000,Raw!AB:AB,0))))</f>
        <v/>
      </c>
      <c r="D362" s="52" t="str">
        <f>IF(E362="","",(INDEX(Raw!A:A,MATCH(E362+6000,Raw!AB:AB,0))))</f>
        <v/>
      </c>
      <c r="E362" s="59" t="str">
        <f>(IFERROR(IF(LARGE(Raw!AB:AB,A362)-6000&gt;0,LARGE(Raw!AB:AB,A362)-6000,""),""))</f>
        <v/>
      </c>
      <c r="G362" s="3" t="str">
        <f t="shared" si="15"/>
        <v/>
      </c>
      <c r="H362" s="52" t="str">
        <f>IF(J362="","",(INDEX(Raw!D:D,MATCH(J362+4000,Raw!AB:AB,0))))</f>
        <v/>
      </c>
      <c r="I362" s="52" t="str">
        <f>IF(J362="","",(INDEX(Raw!A:A,MATCH(J362+4000,Raw!AB:AB,0))))</f>
        <v/>
      </c>
      <c r="J362" s="59" t="str">
        <f>(IFERROR(IF(LARGE(Raw!AB:AB,A362+COUNTIF(Raw!C:C,"H"))-4000&gt;0,LARGE(Raw!AB:AB,A362+COUNTIF(Raw!C:C,"H"))-4000,""),""))</f>
        <v/>
      </c>
      <c r="L362" s="3" t="str">
        <f t="shared" si="16"/>
        <v/>
      </c>
      <c r="M362" s="52" t="str">
        <f>IF(O362="","",(INDEX(Raw!D:D,MATCH(O362+2000,Raw!AB:AB,0))))</f>
        <v/>
      </c>
      <c r="N362" s="52" t="str">
        <f>IF(O362="","",(INDEX(Raw!A:A,MATCH(O362+2000,Raw!AB:AB,0))))</f>
        <v/>
      </c>
      <c r="O362" s="59" t="str">
        <f>(IFERROR(IF(LARGE(Raw!AB:AB,A362+COUNTIF(Raw!C:C,"H")+COUNTIF(Raw!C:C,"S"))-2000&gt;0,LARGE(Raw!AB:AB,A362+COUNTIF(Raw!C:C,"H")+COUNTIF(Raw!C:C,"S"))-2000,""),""))</f>
        <v/>
      </c>
    </row>
    <row r="363" spans="1:15" x14ac:dyDescent="0.3">
      <c r="A363" s="52">
        <v>360</v>
      </c>
      <c r="B363" s="3" t="str">
        <f t="shared" si="17"/>
        <v/>
      </c>
      <c r="C363" s="52" t="str">
        <f>IF(E363="","",(INDEX(Raw!D:D,MATCH(E363+6000,Raw!AB:AB,0))))</f>
        <v/>
      </c>
      <c r="D363" s="52" t="str">
        <f>IF(E363="","",(INDEX(Raw!A:A,MATCH(E363+6000,Raw!AB:AB,0))))</f>
        <v/>
      </c>
      <c r="E363" s="59" t="str">
        <f>(IFERROR(IF(LARGE(Raw!AB:AB,A363)-6000&gt;0,LARGE(Raw!AB:AB,A363)-6000,""),""))</f>
        <v/>
      </c>
      <c r="G363" s="3" t="str">
        <f t="shared" si="15"/>
        <v/>
      </c>
      <c r="H363" s="52" t="str">
        <f>IF(J363="","",(INDEX(Raw!D:D,MATCH(J363+4000,Raw!AB:AB,0))))</f>
        <v/>
      </c>
      <c r="I363" s="52" t="str">
        <f>IF(J363="","",(INDEX(Raw!A:A,MATCH(J363+4000,Raw!AB:AB,0))))</f>
        <v/>
      </c>
      <c r="J363" s="59" t="str">
        <f>(IFERROR(IF(LARGE(Raw!AB:AB,A363+COUNTIF(Raw!C:C,"H"))-4000&gt;0,LARGE(Raw!AB:AB,A363+COUNTIF(Raw!C:C,"H"))-4000,""),""))</f>
        <v/>
      </c>
      <c r="L363" s="3" t="str">
        <f t="shared" si="16"/>
        <v/>
      </c>
      <c r="M363" s="52" t="str">
        <f>IF(O363="","",(INDEX(Raw!D:D,MATCH(O363+2000,Raw!AB:AB,0))))</f>
        <v/>
      </c>
      <c r="N363" s="52" t="str">
        <f>IF(O363="","",(INDEX(Raw!A:A,MATCH(O363+2000,Raw!AB:AB,0))))</f>
        <v/>
      </c>
      <c r="O363" s="59" t="str">
        <f>(IFERROR(IF(LARGE(Raw!AB:AB,A363+COUNTIF(Raw!C:C,"H")+COUNTIF(Raw!C:C,"S"))-2000&gt;0,LARGE(Raw!AB:AB,A363+COUNTIF(Raw!C:C,"H")+COUNTIF(Raw!C:C,"S"))-2000,""),""))</f>
        <v/>
      </c>
    </row>
    <row r="364" spans="1:15" x14ac:dyDescent="0.3">
      <c r="A364" s="52">
        <v>361</v>
      </c>
      <c r="B364" s="3" t="str">
        <f t="shared" si="17"/>
        <v/>
      </c>
      <c r="C364" s="52" t="str">
        <f>IF(E364="","",(INDEX(Raw!D:D,MATCH(E364+6000,Raw!AB:AB,0))))</f>
        <v/>
      </c>
      <c r="D364" s="52" t="str">
        <f>IF(E364="","",(INDEX(Raw!A:A,MATCH(E364+6000,Raw!AB:AB,0))))</f>
        <v/>
      </c>
      <c r="E364" s="59" t="str">
        <f>(IFERROR(IF(LARGE(Raw!AB:AB,A364)-6000&gt;0,LARGE(Raw!AB:AB,A364)-6000,""),""))</f>
        <v/>
      </c>
      <c r="G364" s="3" t="str">
        <f t="shared" si="15"/>
        <v/>
      </c>
      <c r="H364" s="52" t="str">
        <f>IF(J364="","",(INDEX(Raw!D:D,MATCH(J364+4000,Raw!AB:AB,0))))</f>
        <v/>
      </c>
      <c r="I364" s="52" t="str">
        <f>IF(J364="","",(INDEX(Raw!A:A,MATCH(J364+4000,Raw!AB:AB,0))))</f>
        <v/>
      </c>
      <c r="J364" s="59" t="str">
        <f>(IFERROR(IF(LARGE(Raw!AB:AB,A364+COUNTIF(Raw!C:C,"H"))-4000&gt;0,LARGE(Raw!AB:AB,A364+COUNTIF(Raw!C:C,"H"))-4000,""),""))</f>
        <v/>
      </c>
      <c r="L364" s="3" t="str">
        <f t="shared" si="16"/>
        <v/>
      </c>
      <c r="M364" s="52" t="str">
        <f>IF(O364="","",(INDEX(Raw!D:D,MATCH(O364+2000,Raw!AB:AB,0))))</f>
        <v/>
      </c>
      <c r="N364" s="52" t="str">
        <f>IF(O364="","",(INDEX(Raw!A:A,MATCH(O364+2000,Raw!AB:AB,0))))</f>
        <v/>
      </c>
      <c r="O364" s="59" t="str">
        <f>(IFERROR(IF(LARGE(Raw!AB:AB,A364+COUNTIF(Raw!C:C,"H")+COUNTIF(Raw!C:C,"S"))-2000&gt;0,LARGE(Raw!AB:AB,A364+COUNTIF(Raw!C:C,"H")+COUNTIF(Raw!C:C,"S"))-2000,""),""))</f>
        <v/>
      </c>
    </row>
    <row r="365" spans="1:15" x14ac:dyDescent="0.3">
      <c r="A365" s="52">
        <v>362</v>
      </c>
      <c r="B365" s="3" t="str">
        <f t="shared" si="17"/>
        <v/>
      </c>
      <c r="C365" s="52" t="str">
        <f>IF(E365="","",(INDEX(Raw!D:D,MATCH(E365+6000,Raw!AB:AB,0))))</f>
        <v/>
      </c>
      <c r="D365" s="52" t="str">
        <f>IF(E365="","",(INDEX(Raw!A:A,MATCH(E365+6000,Raw!AB:AB,0))))</f>
        <v/>
      </c>
      <c r="E365" s="59" t="str">
        <f>(IFERROR(IF(LARGE(Raw!AB:AB,A365)-6000&gt;0,LARGE(Raw!AB:AB,A365)-6000,""),""))</f>
        <v/>
      </c>
      <c r="G365" s="3" t="str">
        <f t="shared" si="15"/>
        <v/>
      </c>
      <c r="H365" s="52" t="str">
        <f>IF(J365="","",(INDEX(Raw!D:D,MATCH(J365+4000,Raw!AB:AB,0))))</f>
        <v/>
      </c>
      <c r="I365" s="52" t="str">
        <f>IF(J365="","",(INDEX(Raw!A:A,MATCH(J365+4000,Raw!AB:AB,0))))</f>
        <v/>
      </c>
      <c r="J365" s="59" t="str">
        <f>(IFERROR(IF(LARGE(Raw!AB:AB,A365+COUNTIF(Raw!C:C,"H"))-4000&gt;0,LARGE(Raw!AB:AB,A365+COUNTIF(Raw!C:C,"H"))-4000,""),""))</f>
        <v/>
      </c>
      <c r="L365" s="3" t="str">
        <f t="shared" si="16"/>
        <v/>
      </c>
      <c r="M365" s="52" t="str">
        <f>IF(O365="","",(INDEX(Raw!D:D,MATCH(O365+2000,Raw!AB:AB,0))))</f>
        <v/>
      </c>
      <c r="N365" s="52" t="str">
        <f>IF(O365="","",(INDEX(Raw!A:A,MATCH(O365+2000,Raw!AB:AB,0))))</f>
        <v/>
      </c>
      <c r="O365" s="59" t="str">
        <f>(IFERROR(IF(LARGE(Raw!AB:AB,A365+COUNTIF(Raw!C:C,"H")+COUNTIF(Raw!C:C,"S"))-2000&gt;0,LARGE(Raw!AB:AB,A365+COUNTIF(Raw!C:C,"H")+COUNTIF(Raw!C:C,"S"))-2000,""),""))</f>
        <v/>
      </c>
    </row>
    <row r="366" spans="1:15" x14ac:dyDescent="0.3">
      <c r="A366" s="52">
        <v>363</v>
      </c>
      <c r="B366" s="3" t="str">
        <f t="shared" si="17"/>
        <v/>
      </c>
      <c r="C366" s="52" t="str">
        <f>IF(E366="","",(INDEX(Raw!D:D,MATCH(E366+6000,Raw!AB:AB,0))))</f>
        <v/>
      </c>
      <c r="D366" s="52" t="str">
        <f>IF(E366="","",(INDEX(Raw!A:A,MATCH(E366+6000,Raw!AB:AB,0))))</f>
        <v/>
      </c>
      <c r="E366" s="59" t="str">
        <f>(IFERROR(IF(LARGE(Raw!AB:AB,A366)-6000&gt;0,LARGE(Raw!AB:AB,A366)-6000,""),""))</f>
        <v/>
      </c>
      <c r="G366" s="3" t="str">
        <f t="shared" si="15"/>
        <v/>
      </c>
      <c r="H366" s="52" t="str">
        <f>IF(J366="","",(INDEX(Raw!D:D,MATCH(J366+4000,Raw!AB:AB,0))))</f>
        <v/>
      </c>
      <c r="I366" s="52" t="str">
        <f>IF(J366="","",(INDEX(Raw!A:A,MATCH(J366+4000,Raw!AB:AB,0))))</f>
        <v/>
      </c>
      <c r="J366" s="59" t="str">
        <f>(IFERROR(IF(LARGE(Raw!AB:AB,A366+COUNTIF(Raw!C:C,"H"))-4000&gt;0,LARGE(Raw!AB:AB,A366+COUNTIF(Raw!C:C,"H"))-4000,""),""))</f>
        <v/>
      </c>
      <c r="L366" s="3" t="str">
        <f t="shared" si="16"/>
        <v/>
      </c>
      <c r="M366" s="52" t="str">
        <f>IF(O366="","",(INDEX(Raw!D:D,MATCH(O366+2000,Raw!AB:AB,0))))</f>
        <v/>
      </c>
      <c r="N366" s="52" t="str">
        <f>IF(O366="","",(INDEX(Raw!A:A,MATCH(O366+2000,Raw!AB:AB,0))))</f>
        <v/>
      </c>
      <c r="O366" s="59" t="str">
        <f>(IFERROR(IF(LARGE(Raw!AB:AB,A366+COUNTIF(Raw!C:C,"H")+COUNTIF(Raw!C:C,"S"))-2000&gt;0,LARGE(Raw!AB:AB,A366+COUNTIF(Raw!C:C,"H")+COUNTIF(Raw!C:C,"S"))-2000,""),""))</f>
        <v/>
      </c>
    </row>
    <row r="367" spans="1:15" x14ac:dyDescent="0.3">
      <c r="A367" s="52">
        <v>364</v>
      </c>
      <c r="B367" s="3" t="str">
        <f t="shared" si="17"/>
        <v/>
      </c>
      <c r="C367" s="52" t="str">
        <f>IF(E367="","",(INDEX(Raw!D:D,MATCH(E367+6000,Raw!AB:AB,0))))</f>
        <v/>
      </c>
      <c r="D367" s="52" t="str">
        <f>IF(E367="","",(INDEX(Raw!A:A,MATCH(E367+6000,Raw!AB:AB,0))))</f>
        <v/>
      </c>
      <c r="E367" s="59" t="str">
        <f>(IFERROR(IF(LARGE(Raw!AB:AB,A367)-6000&gt;0,LARGE(Raw!AB:AB,A367)-6000,""),""))</f>
        <v/>
      </c>
      <c r="G367" s="3" t="str">
        <f t="shared" si="15"/>
        <v/>
      </c>
      <c r="H367" s="52" t="str">
        <f>IF(J367="","",(INDEX(Raw!D:D,MATCH(J367+4000,Raw!AB:AB,0))))</f>
        <v/>
      </c>
      <c r="I367" s="52" t="str">
        <f>IF(J367="","",(INDEX(Raw!A:A,MATCH(J367+4000,Raw!AB:AB,0))))</f>
        <v/>
      </c>
      <c r="J367" s="59" t="str">
        <f>(IFERROR(IF(LARGE(Raw!AB:AB,A367+COUNTIF(Raw!C:C,"H"))-4000&gt;0,LARGE(Raw!AB:AB,A367+COUNTIF(Raw!C:C,"H"))-4000,""),""))</f>
        <v/>
      </c>
      <c r="L367" s="3" t="str">
        <f t="shared" si="16"/>
        <v/>
      </c>
      <c r="M367" s="52" t="str">
        <f>IF(O367="","",(INDEX(Raw!D:D,MATCH(O367+2000,Raw!AB:AB,0))))</f>
        <v/>
      </c>
      <c r="N367" s="52" t="str">
        <f>IF(O367="","",(INDEX(Raw!A:A,MATCH(O367+2000,Raw!AB:AB,0))))</f>
        <v/>
      </c>
      <c r="O367" s="59" t="str">
        <f>(IFERROR(IF(LARGE(Raw!AB:AB,A367+COUNTIF(Raw!C:C,"H")+COUNTIF(Raw!C:C,"S"))-2000&gt;0,LARGE(Raw!AB:AB,A367+COUNTIF(Raw!C:C,"H")+COUNTIF(Raw!C:C,"S"))-2000,""),""))</f>
        <v/>
      </c>
    </row>
    <row r="368" spans="1:15" x14ac:dyDescent="0.3">
      <c r="A368" s="52">
        <v>365</v>
      </c>
      <c r="B368" s="3" t="str">
        <f t="shared" si="17"/>
        <v/>
      </c>
      <c r="C368" s="52" t="str">
        <f>IF(E368="","",(INDEX(Raw!D:D,MATCH(E368+6000,Raw!AB:AB,0))))</f>
        <v/>
      </c>
      <c r="D368" s="52" t="str">
        <f>IF(E368="","",(INDEX(Raw!A:A,MATCH(E368+6000,Raw!AB:AB,0))))</f>
        <v/>
      </c>
      <c r="E368" s="59" t="str">
        <f>(IFERROR(IF(LARGE(Raw!AB:AB,A368)-6000&gt;0,LARGE(Raw!AB:AB,A368)-6000,""),""))</f>
        <v/>
      </c>
      <c r="G368" s="3" t="str">
        <f t="shared" si="15"/>
        <v/>
      </c>
      <c r="H368" s="52" t="str">
        <f>IF(J368="","",(INDEX(Raw!D:D,MATCH(J368+4000,Raw!AB:AB,0))))</f>
        <v/>
      </c>
      <c r="I368" s="52" t="str">
        <f>IF(J368="","",(INDEX(Raw!A:A,MATCH(J368+4000,Raw!AB:AB,0))))</f>
        <v/>
      </c>
      <c r="J368" s="59" t="str">
        <f>(IFERROR(IF(LARGE(Raw!AB:AB,A368+COUNTIF(Raw!C:C,"H"))-4000&gt;0,LARGE(Raw!AB:AB,A368+COUNTIF(Raw!C:C,"H"))-4000,""),""))</f>
        <v/>
      </c>
      <c r="L368" s="3" t="str">
        <f t="shared" si="16"/>
        <v/>
      </c>
      <c r="M368" s="52" t="str">
        <f>IF(O368="","",(INDEX(Raw!D:D,MATCH(O368+2000,Raw!AB:AB,0))))</f>
        <v/>
      </c>
      <c r="N368" s="52" t="str">
        <f>IF(O368="","",(INDEX(Raw!A:A,MATCH(O368+2000,Raw!AB:AB,0))))</f>
        <v/>
      </c>
      <c r="O368" s="59" t="str">
        <f>(IFERROR(IF(LARGE(Raw!AB:AB,A368+COUNTIF(Raw!C:C,"H")+COUNTIF(Raw!C:C,"S"))-2000&gt;0,LARGE(Raw!AB:AB,A368+COUNTIF(Raw!C:C,"H")+COUNTIF(Raw!C:C,"S"))-2000,""),""))</f>
        <v/>
      </c>
    </row>
    <row r="369" spans="1:15" x14ac:dyDescent="0.3">
      <c r="A369" s="52">
        <v>366</v>
      </c>
      <c r="B369" s="3" t="str">
        <f t="shared" si="17"/>
        <v/>
      </c>
      <c r="C369" s="52" t="str">
        <f>IF(E369="","",(INDEX(Raw!D:D,MATCH(E369+6000,Raw!AB:AB,0))))</f>
        <v/>
      </c>
      <c r="D369" s="52" t="str">
        <f>IF(E369="","",(INDEX(Raw!A:A,MATCH(E369+6000,Raw!AB:AB,0))))</f>
        <v/>
      </c>
      <c r="E369" s="59" t="str">
        <f>(IFERROR(IF(LARGE(Raw!AB:AB,A369)-6000&gt;0,LARGE(Raw!AB:AB,A369)-6000,""),""))</f>
        <v/>
      </c>
      <c r="G369" s="3" t="str">
        <f t="shared" si="15"/>
        <v/>
      </c>
      <c r="H369" s="52" t="str">
        <f>IF(J369="","",(INDEX(Raw!D:D,MATCH(J369+4000,Raw!AB:AB,0))))</f>
        <v/>
      </c>
      <c r="I369" s="52" t="str">
        <f>IF(J369="","",(INDEX(Raw!A:A,MATCH(J369+4000,Raw!AB:AB,0))))</f>
        <v/>
      </c>
      <c r="J369" s="59" t="str">
        <f>(IFERROR(IF(LARGE(Raw!AB:AB,A369+COUNTIF(Raw!C:C,"H"))-4000&gt;0,LARGE(Raw!AB:AB,A369+COUNTIF(Raw!C:C,"H"))-4000,""),""))</f>
        <v/>
      </c>
      <c r="L369" s="3" t="str">
        <f t="shared" si="16"/>
        <v/>
      </c>
      <c r="M369" s="52" t="str">
        <f>IF(O369="","",(INDEX(Raw!D:D,MATCH(O369+2000,Raw!AB:AB,0))))</f>
        <v/>
      </c>
      <c r="N369" s="52" t="str">
        <f>IF(O369="","",(INDEX(Raw!A:A,MATCH(O369+2000,Raw!AB:AB,0))))</f>
        <v/>
      </c>
      <c r="O369" s="59" t="str">
        <f>(IFERROR(IF(LARGE(Raw!AB:AB,A369+COUNTIF(Raw!C:C,"H")+COUNTIF(Raw!C:C,"S"))-2000&gt;0,LARGE(Raw!AB:AB,A369+COUNTIF(Raw!C:C,"H")+COUNTIF(Raw!C:C,"S"))-2000,""),""))</f>
        <v/>
      </c>
    </row>
    <row r="370" spans="1:15" x14ac:dyDescent="0.3">
      <c r="A370" s="52">
        <v>367</v>
      </c>
      <c r="B370" s="3" t="str">
        <f t="shared" si="17"/>
        <v/>
      </c>
      <c r="C370" s="52" t="str">
        <f>IF(E370="","",(INDEX(Raw!D:D,MATCH(E370+6000,Raw!AB:AB,0))))</f>
        <v/>
      </c>
      <c r="D370" s="52" t="str">
        <f>IF(E370="","",(INDEX(Raw!A:A,MATCH(E370+6000,Raw!AB:AB,0))))</f>
        <v/>
      </c>
      <c r="E370" s="59" t="str">
        <f>(IFERROR(IF(LARGE(Raw!AB:AB,A370)-6000&gt;0,LARGE(Raw!AB:AB,A370)-6000,""),""))</f>
        <v/>
      </c>
      <c r="G370" s="3" t="str">
        <f t="shared" si="15"/>
        <v/>
      </c>
      <c r="H370" s="52" t="str">
        <f>IF(J370="","",(INDEX(Raw!D:D,MATCH(J370+4000,Raw!AB:AB,0))))</f>
        <v/>
      </c>
      <c r="I370" s="52" t="str">
        <f>IF(J370="","",(INDEX(Raw!A:A,MATCH(J370+4000,Raw!AB:AB,0))))</f>
        <v/>
      </c>
      <c r="J370" s="59" t="str">
        <f>(IFERROR(IF(LARGE(Raw!AB:AB,A370+COUNTIF(Raw!C:C,"H"))-4000&gt;0,LARGE(Raw!AB:AB,A370+COUNTIF(Raw!C:C,"H"))-4000,""),""))</f>
        <v/>
      </c>
      <c r="L370" s="3" t="str">
        <f t="shared" si="16"/>
        <v/>
      </c>
      <c r="M370" s="52" t="str">
        <f>IF(O370="","",(INDEX(Raw!D:D,MATCH(O370+2000,Raw!AB:AB,0))))</f>
        <v/>
      </c>
      <c r="N370" s="52" t="str">
        <f>IF(O370="","",(INDEX(Raw!A:A,MATCH(O370+2000,Raw!AB:AB,0))))</f>
        <v/>
      </c>
      <c r="O370" s="59" t="str">
        <f>(IFERROR(IF(LARGE(Raw!AB:AB,A370+COUNTIF(Raw!C:C,"H")+COUNTIF(Raw!C:C,"S"))-2000&gt;0,LARGE(Raw!AB:AB,A370+COUNTIF(Raw!C:C,"H")+COUNTIF(Raw!C:C,"S"))-2000,""),""))</f>
        <v/>
      </c>
    </row>
    <row r="371" spans="1:15" x14ac:dyDescent="0.3">
      <c r="A371" s="52">
        <v>368</v>
      </c>
      <c r="B371" s="3" t="str">
        <f t="shared" si="17"/>
        <v/>
      </c>
      <c r="C371" s="52" t="str">
        <f>IF(E371="","",(INDEX(Raw!D:D,MATCH(E371+6000,Raw!AB:AB,0))))</f>
        <v/>
      </c>
      <c r="D371" s="52" t="str">
        <f>IF(E371="","",(INDEX(Raw!A:A,MATCH(E371+6000,Raw!AB:AB,0))))</f>
        <v/>
      </c>
      <c r="E371" s="59" t="str">
        <f>(IFERROR(IF(LARGE(Raw!AB:AB,A371)-6000&gt;0,LARGE(Raw!AB:AB,A371)-6000,""),""))</f>
        <v/>
      </c>
      <c r="G371" s="3" t="str">
        <f t="shared" si="15"/>
        <v/>
      </c>
      <c r="H371" s="52" t="str">
        <f>IF(J371="","",(INDEX(Raw!D:D,MATCH(J371+4000,Raw!AB:AB,0))))</f>
        <v/>
      </c>
      <c r="I371" s="52" t="str">
        <f>IF(J371="","",(INDEX(Raw!A:A,MATCH(J371+4000,Raw!AB:AB,0))))</f>
        <v/>
      </c>
      <c r="J371" s="59" t="str">
        <f>(IFERROR(IF(LARGE(Raw!AB:AB,A371+COUNTIF(Raw!C:C,"H"))-4000&gt;0,LARGE(Raw!AB:AB,A371+COUNTIF(Raw!C:C,"H"))-4000,""),""))</f>
        <v/>
      </c>
      <c r="L371" s="3" t="str">
        <f t="shared" si="16"/>
        <v/>
      </c>
      <c r="M371" s="52" t="str">
        <f>IF(O371="","",(INDEX(Raw!D:D,MATCH(O371+2000,Raw!AB:AB,0))))</f>
        <v/>
      </c>
      <c r="N371" s="52" t="str">
        <f>IF(O371="","",(INDEX(Raw!A:A,MATCH(O371+2000,Raw!AB:AB,0))))</f>
        <v/>
      </c>
      <c r="O371" s="59" t="str">
        <f>(IFERROR(IF(LARGE(Raw!AB:AB,A371+COUNTIF(Raw!C:C,"H")+COUNTIF(Raw!C:C,"S"))-2000&gt;0,LARGE(Raw!AB:AB,A371+COUNTIF(Raw!C:C,"H")+COUNTIF(Raw!C:C,"S"))-2000,""),""))</f>
        <v/>
      </c>
    </row>
    <row r="372" spans="1:15" x14ac:dyDescent="0.3">
      <c r="A372" s="52">
        <v>369</v>
      </c>
      <c r="B372" s="3" t="str">
        <f t="shared" si="17"/>
        <v/>
      </c>
      <c r="C372" s="52" t="str">
        <f>IF(E372="","",(INDEX(Raw!D:D,MATCH(E372+6000,Raw!AB:AB,0))))</f>
        <v/>
      </c>
      <c r="D372" s="52" t="str">
        <f>IF(E372="","",(INDEX(Raw!A:A,MATCH(E372+6000,Raw!AB:AB,0))))</f>
        <v/>
      </c>
      <c r="E372" s="59" t="str">
        <f>(IFERROR(IF(LARGE(Raw!AB:AB,A372)-6000&gt;0,LARGE(Raw!AB:AB,A372)-6000,""),""))</f>
        <v/>
      </c>
      <c r="G372" s="3" t="str">
        <f t="shared" si="15"/>
        <v/>
      </c>
      <c r="H372" s="52" t="str">
        <f>IF(J372="","",(INDEX(Raw!D:D,MATCH(J372+4000,Raw!AB:AB,0))))</f>
        <v/>
      </c>
      <c r="I372" s="52" t="str">
        <f>IF(J372="","",(INDEX(Raw!A:A,MATCH(J372+4000,Raw!AB:AB,0))))</f>
        <v/>
      </c>
      <c r="J372" s="59" t="str">
        <f>(IFERROR(IF(LARGE(Raw!AB:AB,A372+COUNTIF(Raw!C:C,"H"))-4000&gt;0,LARGE(Raw!AB:AB,A372+COUNTIF(Raw!C:C,"H"))-4000,""),""))</f>
        <v/>
      </c>
      <c r="L372" s="3" t="str">
        <f t="shared" si="16"/>
        <v/>
      </c>
      <c r="M372" s="52" t="str">
        <f>IF(O372="","",(INDEX(Raw!D:D,MATCH(O372+2000,Raw!AB:AB,0))))</f>
        <v/>
      </c>
      <c r="N372" s="52" t="str">
        <f>IF(O372="","",(INDEX(Raw!A:A,MATCH(O372+2000,Raw!AB:AB,0))))</f>
        <v/>
      </c>
      <c r="O372" s="59" t="str">
        <f>(IFERROR(IF(LARGE(Raw!AB:AB,A372+COUNTIF(Raw!C:C,"H")+COUNTIF(Raw!C:C,"S"))-2000&gt;0,LARGE(Raw!AB:AB,A372+COUNTIF(Raw!C:C,"H")+COUNTIF(Raw!C:C,"S"))-2000,""),""))</f>
        <v/>
      </c>
    </row>
    <row r="373" spans="1:15" x14ac:dyDescent="0.3">
      <c r="A373" s="52">
        <v>370</v>
      </c>
      <c r="B373" s="3" t="str">
        <f t="shared" si="17"/>
        <v/>
      </c>
      <c r="C373" s="52" t="str">
        <f>IF(E373="","",(INDEX(Raw!D:D,MATCH(E373+6000,Raw!AB:AB,0))))</f>
        <v/>
      </c>
      <c r="D373" s="52" t="str">
        <f>IF(E373="","",(INDEX(Raw!A:A,MATCH(E373+6000,Raw!AB:AB,0))))</f>
        <v/>
      </c>
      <c r="E373" s="59" t="str">
        <f>(IFERROR(IF(LARGE(Raw!AB:AB,A373)-6000&gt;0,LARGE(Raw!AB:AB,A373)-6000,""),""))</f>
        <v/>
      </c>
      <c r="G373" s="3" t="str">
        <f t="shared" si="15"/>
        <v/>
      </c>
      <c r="H373" s="52" t="str">
        <f>IF(J373="","",(INDEX(Raw!D:D,MATCH(J373+4000,Raw!AB:AB,0))))</f>
        <v/>
      </c>
      <c r="I373" s="52" t="str">
        <f>IF(J373="","",(INDEX(Raw!A:A,MATCH(J373+4000,Raw!AB:AB,0))))</f>
        <v/>
      </c>
      <c r="J373" s="59" t="str">
        <f>(IFERROR(IF(LARGE(Raw!AB:AB,A373+COUNTIF(Raw!C:C,"H"))-4000&gt;0,LARGE(Raw!AB:AB,A373+COUNTIF(Raw!C:C,"H"))-4000,""),""))</f>
        <v/>
      </c>
      <c r="L373" s="3" t="str">
        <f t="shared" si="16"/>
        <v/>
      </c>
      <c r="M373" s="52" t="str">
        <f>IF(O373="","",(INDEX(Raw!D:D,MATCH(O373+2000,Raw!AB:AB,0))))</f>
        <v/>
      </c>
      <c r="N373" s="52" t="str">
        <f>IF(O373="","",(INDEX(Raw!A:A,MATCH(O373+2000,Raw!AB:AB,0))))</f>
        <v/>
      </c>
      <c r="O373" s="59" t="str">
        <f>(IFERROR(IF(LARGE(Raw!AB:AB,A373+COUNTIF(Raw!C:C,"H")+COUNTIF(Raw!C:C,"S"))-2000&gt;0,LARGE(Raw!AB:AB,A373+COUNTIF(Raw!C:C,"H")+COUNTIF(Raw!C:C,"S"))-2000,""),""))</f>
        <v/>
      </c>
    </row>
    <row r="374" spans="1:15" x14ac:dyDescent="0.3">
      <c r="A374" s="52">
        <v>371</v>
      </c>
      <c r="B374" s="3" t="str">
        <f t="shared" si="17"/>
        <v/>
      </c>
      <c r="C374" s="52" t="str">
        <f>IF(E374="","",(INDEX(Raw!D:D,MATCH(E374+6000,Raw!AB:AB,0))))</f>
        <v/>
      </c>
      <c r="D374" s="52" t="str">
        <f>IF(E374="","",(INDEX(Raw!A:A,MATCH(E374+6000,Raw!AB:AB,0))))</f>
        <v/>
      </c>
      <c r="E374" s="59" t="str">
        <f>(IFERROR(IF(LARGE(Raw!AB:AB,A374)-6000&gt;0,LARGE(Raw!AB:AB,A374)-6000,""),""))</f>
        <v/>
      </c>
      <c r="G374" s="3" t="str">
        <f t="shared" si="15"/>
        <v/>
      </c>
      <c r="H374" s="52" t="str">
        <f>IF(J374="","",(INDEX(Raw!D:D,MATCH(J374+4000,Raw!AB:AB,0))))</f>
        <v/>
      </c>
      <c r="I374" s="52" t="str">
        <f>IF(J374="","",(INDEX(Raw!A:A,MATCH(J374+4000,Raw!AB:AB,0))))</f>
        <v/>
      </c>
      <c r="J374" s="59" t="str">
        <f>(IFERROR(IF(LARGE(Raw!AB:AB,A374+COUNTIF(Raw!C:C,"H"))-4000&gt;0,LARGE(Raw!AB:AB,A374+COUNTIF(Raw!C:C,"H"))-4000,""),""))</f>
        <v/>
      </c>
      <c r="L374" s="3" t="str">
        <f t="shared" si="16"/>
        <v/>
      </c>
      <c r="M374" s="52" t="str">
        <f>IF(O374="","",(INDEX(Raw!D:D,MATCH(O374+2000,Raw!AB:AB,0))))</f>
        <v/>
      </c>
      <c r="N374" s="52" t="str">
        <f>IF(O374="","",(INDEX(Raw!A:A,MATCH(O374+2000,Raw!AB:AB,0))))</f>
        <v/>
      </c>
      <c r="O374" s="59" t="str">
        <f>(IFERROR(IF(LARGE(Raw!AB:AB,A374+COUNTIF(Raw!C:C,"H")+COUNTIF(Raw!C:C,"S"))-2000&gt;0,LARGE(Raw!AB:AB,A374+COUNTIF(Raw!C:C,"H")+COUNTIF(Raw!C:C,"S"))-2000,""),""))</f>
        <v/>
      </c>
    </row>
    <row r="375" spans="1:15" x14ac:dyDescent="0.3">
      <c r="A375" s="52">
        <v>372</v>
      </c>
      <c r="B375" s="3" t="str">
        <f t="shared" si="17"/>
        <v/>
      </c>
      <c r="C375" s="52" t="str">
        <f>IF(E375="","",(INDEX(Raw!D:D,MATCH(E375+6000,Raw!AB:AB,0))))</f>
        <v/>
      </c>
      <c r="D375" s="52" t="str">
        <f>IF(E375="","",(INDEX(Raw!A:A,MATCH(E375+6000,Raw!AB:AB,0))))</f>
        <v/>
      </c>
      <c r="E375" s="59" t="str">
        <f>(IFERROR(IF(LARGE(Raw!AB:AB,A375)-6000&gt;0,LARGE(Raw!AB:AB,A375)-6000,""),""))</f>
        <v/>
      </c>
      <c r="G375" s="3" t="str">
        <f t="shared" si="15"/>
        <v/>
      </c>
      <c r="H375" s="52" t="str">
        <f>IF(J375="","",(INDEX(Raw!D:D,MATCH(J375+4000,Raw!AB:AB,0))))</f>
        <v/>
      </c>
      <c r="I375" s="52" t="str">
        <f>IF(J375="","",(INDEX(Raw!A:A,MATCH(J375+4000,Raw!AB:AB,0))))</f>
        <v/>
      </c>
      <c r="J375" s="59" t="str">
        <f>(IFERROR(IF(LARGE(Raw!AB:AB,A375+COUNTIF(Raw!C:C,"H"))-4000&gt;0,LARGE(Raw!AB:AB,A375+COUNTIF(Raw!C:C,"H"))-4000,""),""))</f>
        <v/>
      </c>
      <c r="L375" s="3" t="str">
        <f t="shared" si="16"/>
        <v/>
      </c>
      <c r="M375" s="52" t="str">
        <f>IF(O375="","",(INDEX(Raw!D:D,MATCH(O375+2000,Raw!AB:AB,0))))</f>
        <v/>
      </c>
      <c r="N375" s="52" t="str">
        <f>IF(O375="","",(INDEX(Raw!A:A,MATCH(O375+2000,Raw!AB:AB,0))))</f>
        <v/>
      </c>
      <c r="O375" s="59" t="str">
        <f>(IFERROR(IF(LARGE(Raw!AB:AB,A375+COUNTIF(Raw!C:C,"H")+COUNTIF(Raw!C:C,"S"))-2000&gt;0,LARGE(Raw!AB:AB,A375+COUNTIF(Raw!C:C,"H")+COUNTIF(Raw!C:C,"S"))-2000,""),""))</f>
        <v/>
      </c>
    </row>
    <row r="376" spans="1:15" x14ac:dyDescent="0.3">
      <c r="A376" s="52">
        <v>373</v>
      </c>
      <c r="B376" s="3" t="str">
        <f t="shared" si="17"/>
        <v/>
      </c>
      <c r="C376" s="52" t="str">
        <f>IF(E376="","",(INDEX(Raw!D:D,MATCH(E376+6000,Raw!AB:AB,0))))</f>
        <v/>
      </c>
      <c r="D376" s="52" t="str">
        <f>IF(E376="","",(INDEX(Raw!A:A,MATCH(E376+6000,Raw!AB:AB,0))))</f>
        <v/>
      </c>
      <c r="E376" s="59" t="str">
        <f>(IFERROR(IF(LARGE(Raw!AB:AB,A376)-6000&gt;0,LARGE(Raw!AB:AB,A376)-6000,""),""))</f>
        <v/>
      </c>
      <c r="G376" s="3" t="str">
        <f t="shared" si="15"/>
        <v/>
      </c>
      <c r="H376" s="52" t="str">
        <f>IF(J376="","",(INDEX(Raw!D:D,MATCH(J376+4000,Raw!AB:AB,0))))</f>
        <v/>
      </c>
      <c r="I376" s="52" t="str">
        <f>IF(J376="","",(INDEX(Raw!A:A,MATCH(J376+4000,Raw!AB:AB,0))))</f>
        <v/>
      </c>
      <c r="J376" s="59" t="str">
        <f>(IFERROR(IF(LARGE(Raw!AB:AB,A376+COUNTIF(Raw!C:C,"H"))-4000&gt;0,LARGE(Raw!AB:AB,A376+COUNTIF(Raw!C:C,"H"))-4000,""),""))</f>
        <v/>
      </c>
      <c r="L376" s="3" t="str">
        <f t="shared" si="16"/>
        <v/>
      </c>
      <c r="M376" s="52" t="str">
        <f>IF(O376="","",(INDEX(Raw!D:D,MATCH(O376+2000,Raw!AB:AB,0))))</f>
        <v/>
      </c>
      <c r="N376" s="52" t="str">
        <f>IF(O376="","",(INDEX(Raw!A:A,MATCH(O376+2000,Raw!AB:AB,0))))</f>
        <v/>
      </c>
      <c r="O376" s="59" t="str">
        <f>(IFERROR(IF(LARGE(Raw!AB:AB,A376+COUNTIF(Raw!C:C,"H")+COUNTIF(Raw!C:C,"S"))-2000&gt;0,LARGE(Raw!AB:AB,A376+COUNTIF(Raw!C:C,"H")+COUNTIF(Raw!C:C,"S"))-2000,""),""))</f>
        <v/>
      </c>
    </row>
    <row r="377" spans="1:15" x14ac:dyDescent="0.3">
      <c r="A377" s="52">
        <v>374</v>
      </c>
      <c r="B377" s="3" t="str">
        <f t="shared" si="17"/>
        <v/>
      </c>
      <c r="C377" s="52" t="str">
        <f>IF(E377="","",(INDEX(Raw!D:D,MATCH(E377+6000,Raw!AB:AB,0))))</f>
        <v/>
      </c>
      <c r="D377" s="52" t="str">
        <f>IF(E377="","",(INDEX(Raw!A:A,MATCH(E377+6000,Raw!AB:AB,0))))</f>
        <v/>
      </c>
      <c r="E377" s="59" t="str">
        <f>(IFERROR(IF(LARGE(Raw!AB:AB,A377)-6000&gt;0,LARGE(Raw!AB:AB,A377)-6000,""),""))</f>
        <v/>
      </c>
      <c r="G377" s="3" t="str">
        <f t="shared" si="15"/>
        <v/>
      </c>
      <c r="H377" s="52" t="str">
        <f>IF(J377="","",(INDEX(Raw!D:D,MATCH(J377+4000,Raw!AB:AB,0))))</f>
        <v/>
      </c>
      <c r="I377" s="52" t="str">
        <f>IF(J377="","",(INDEX(Raw!A:A,MATCH(J377+4000,Raw!AB:AB,0))))</f>
        <v/>
      </c>
      <c r="J377" s="59" t="str">
        <f>(IFERROR(IF(LARGE(Raw!AB:AB,A377+COUNTIF(Raw!C:C,"H"))-4000&gt;0,LARGE(Raw!AB:AB,A377+COUNTIF(Raw!C:C,"H"))-4000,""),""))</f>
        <v/>
      </c>
      <c r="L377" s="3" t="str">
        <f t="shared" si="16"/>
        <v/>
      </c>
      <c r="M377" s="52" t="str">
        <f>IF(O377="","",(INDEX(Raw!D:D,MATCH(O377+2000,Raw!AB:AB,0))))</f>
        <v/>
      </c>
      <c r="N377" s="52" t="str">
        <f>IF(O377="","",(INDEX(Raw!A:A,MATCH(O377+2000,Raw!AB:AB,0))))</f>
        <v/>
      </c>
      <c r="O377" s="59" t="str">
        <f>(IFERROR(IF(LARGE(Raw!AB:AB,A377+COUNTIF(Raw!C:C,"H")+COUNTIF(Raw!C:C,"S"))-2000&gt;0,LARGE(Raw!AB:AB,A377+COUNTIF(Raw!C:C,"H")+COUNTIF(Raw!C:C,"S"))-2000,""),""))</f>
        <v/>
      </c>
    </row>
    <row r="378" spans="1:15" x14ac:dyDescent="0.3">
      <c r="A378" s="52">
        <v>375</v>
      </c>
      <c r="B378" s="3" t="str">
        <f t="shared" si="17"/>
        <v/>
      </c>
      <c r="C378" s="52" t="str">
        <f>IF(E378="","",(INDEX(Raw!D:D,MATCH(E378+6000,Raw!AB:AB,0))))</f>
        <v/>
      </c>
      <c r="D378" s="52" t="str">
        <f>IF(E378="","",(INDEX(Raw!A:A,MATCH(E378+6000,Raw!AB:AB,0))))</f>
        <v/>
      </c>
      <c r="E378" s="59" t="str">
        <f>(IFERROR(IF(LARGE(Raw!AB:AB,A378)-6000&gt;0,LARGE(Raw!AB:AB,A378)-6000,""),""))</f>
        <v/>
      </c>
      <c r="G378" s="3" t="str">
        <f t="shared" si="15"/>
        <v/>
      </c>
      <c r="H378" s="52" t="str">
        <f>IF(J378="","",(INDEX(Raw!D:D,MATCH(J378+4000,Raw!AB:AB,0))))</f>
        <v/>
      </c>
      <c r="I378" s="52" t="str">
        <f>IF(J378="","",(INDEX(Raw!A:A,MATCH(J378+4000,Raw!AB:AB,0))))</f>
        <v/>
      </c>
      <c r="J378" s="59" t="str">
        <f>(IFERROR(IF(LARGE(Raw!AB:AB,A378+COUNTIF(Raw!C:C,"H"))-4000&gt;0,LARGE(Raw!AB:AB,A378+COUNTIF(Raw!C:C,"H"))-4000,""),""))</f>
        <v/>
      </c>
      <c r="L378" s="3" t="str">
        <f t="shared" si="16"/>
        <v/>
      </c>
      <c r="M378" s="52" t="str">
        <f>IF(O378="","",(INDEX(Raw!D:D,MATCH(O378+2000,Raw!AB:AB,0))))</f>
        <v/>
      </c>
      <c r="N378" s="52" t="str">
        <f>IF(O378="","",(INDEX(Raw!A:A,MATCH(O378+2000,Raw!AB:AB,0))))</f>
        <v/>
      </c>
      <c r="O378" s="59" t="str">
        <f>(IFERROR(IF(LARGE(Raw!AB:AB,A378+COUNTIF(Raw!C:C,"H")+COUNTIF(Raw!C:C,"S"))-2000&gt;0,LARGE(Raw!AB:AB,A378+COUNTIF(Raw!C:C,"H")+COUNTIF(Raw!C:C,"S"))-2000,""),""))</f>
        <v/>
      </c>
    </row>
    <row r="379" spans="1:15" x14ac:dyDescent="0.3">
      <c r="A379" s="52">
        <v>376</v>
      </c>
      <c r="B379" s="3" t="str">
        <f t="shared" si="17"/>
        <v/>
      </c>
      <c r="C379" s="52" t="str">
        <f>IF(E379="","",(INDEX(Raw!D:D,MATCH(E379+6000,Raw!AB:AB,0))))</f>
        <v/>
      </c>
      <c r="D379" s="52" t="str">
        <f>IF(E379="","",(INDEX(Raw!A:A,MATCH(E379+6000,Raw!AB:AB,0))))</f>
        <v/>
      </c>
      <c r="E379" s="59" t="str">
        <f>(IFERROR(IF(LARGE(Raw!AB:AB,A379)-6000&gt;0,LARGE(Raw!AB:AB,A379)-6000,""),""))</f>
        <v/>
      </c>
      <c r="G379" s="3" t="str">
        <f t="shared" si="15"/>
        <v/>
      </c>
      <c r="H379" s="52" t="str">
        <f>IF(J379="","",(INDEX(Raw!D:D,MATCH(J379+4000,Raw!AB:AB,0))))</f>
        <v/>
      </c>
      <c r="I379" s="52" t="str">
        <f>IF(J379="","",(INDEX(Raw!A:A,MATCH(J379+4000,Raw!AB:AB,0))))</f>
        <v/>
      </c>
      <c r="J379" s="59" t="str">
        <f>(IFERROR(IF(LARGE(Raw!AB:AB,A379+COUNTIF(Raw!C:C,"H"))-4000&gt;0,LARGE(Raw!AB:AB,A379+COUNTIF(Raw!C:C,"H"))-4000,""),""))</f>
        <v/>
      </c>
      <c r="L379" s="3" t="str">
        <f t="shared" si="16"/>
        <v/>
      </c>
      <c r="M379" s="52" t="str">
        <f>IF(O379="","",(INDEX(Raw!D:D,MATCH(O379+2000,Raw!AB:AB,0))))</f>
        <v/>
      </c>
      <c r="N379" s="52" t="str">
        <f>IF(O379="","",(INDEX(Raw!A:A,MATCH(O379+2000,Raw!AB:AB,0))))</f>
        <v/>
      </c>
      <c r="O379" s="59" t="str">
        <f>(IFERROR(IF(LARGE(Raw!AB:AB,A379+COUNTIF(Raw!C:C,"H")+COUNTIF(Raw!C:C,"S"))-2000&gt;0,LARGE(Raw!AB:AB,A379+COUNTIF(Raw!C:C,"H")+COUNTIF(Raw!C:C,"S"))-2000,""),""))</f>
        <v/>
      </c>
    </row>
    <row r="380" spans="1:15" x14ac:dyDescent="0.3">
      <c r="A380" s="52">
        <v>377</v>
      </c>
      <c r="B380" s="3" t="str">
        <f t="shared" si="17"/>
        <v/>
      </c>
      <c r="C380" s="52" t="str">
        <f>IF(E380="","",(INDEX(Raw!D:D,MATCH(E380+6000,Raw!AB:AB,0))))</f>
        <v/>
      </c>
      <c r="D380" s="52" t="str">
        <f>IF(E380="","",(INDEX(Raw!A:A,MATCH(E380+6000,Raw!AB:AB,0))))</f>
        <v/>
      </c>
      <c r="E380" s="59" t="str">
        <f>(IFERROR(IF(LARGE(Raw!AB:AB,A380)-6000&gt;0,LARGE(Raw!AB:AB,A380)-6000,""),""))</f>
        <v/>
      </c>
      <c r="G380" s="3" t="str">
        <f t="shared" si="15"/>
        <v/>
      </c>
      <c r="H380" s="52" t="str">
        <f>IF(J380="","",(INDEX(Raw!D:D,MATCH(J380+4000,Raw!AB:AB,0))))</f>
        <v/>
      </c>
      <c r="I380" s="52" t="str">
        <f>IF(J380="","",(INDEX(Raw!A:A,MATCH(J380+4000,Raw!AB:AB,0))))</f>
        <v/>
      </c>
      <c r="J380" s="59" t="str">
        <f>(IFERROR(IF(LARGE(Raw!AB:AB,A380+COUNTIF(Raw!C:C,"H"))-4000&gt;0,LARGE(Raw!AB:AB,A380+COUNTIF(Raw!C:C,"H"))-4000,""),""))</f>
        <v/>
      </c>
      <c r="L380" s="3" t="str">
        <f t="shared" si="16"/>
        <v/>
      </c>
      <c r="M380" s="52" t="str">
        <f>IF(O380="","",(INDEX(Raw!D:D,MATCH(O380+2000,Raw!AB:AB,0))))</f>
        <v/>
      </c>
      <c r="N380" s="52" t="str">
        <f>IF(O380="","",(INDEX(Raw!A:A,MATCH(O380+2000,Raw!AB:AB,0))))</f>
        <v/>
      </c>
      <c r="O380" s="59" t="str">
        <f>(IFERROR(IF(LARGE(Raw!AB:AB,A380+COUNTIF(Raw!C:C,"H")+COUNTIF(Raw!C:C,"S"))-2000&gt;0,LARGE(Raw!AB:AB,A380+COUNTIF(Raw!C:C,"H")+COUNTIF(Raw!C:C,"S"))-2000,""),""))</f>
        <v/>
      </c>
    </row>
    <row r="381" spans="1:15" x14ac:dyDescent="0.3">
      <c r="A381" s="52">
        <v>378</v>
      </c>
      <c r="B381" s="3" t="str">
        <f t="shared" si="17"/>
        <v/>
      </c>
      <c r="C381" s="52" t="str">
        <f>IF(E381="","",(INDEX(Raw!D:D,MATCH(E381+6000,Raw!AB:AB,0))))</f>
        <v/>
      </c>
      <c r="D381" s="52" t="str">
        <f>IF(E381="","",(INDEX(Raw!A:A,MATCH(E381+6000,Raw!AB:AB,0))))</f>
        <v/>
      </c>
      <c r="E381" s="59" t="str">
        <f>(IFERROR(IF(LARGE(Raw!AB:AB,A381)-6000&gt;0,LARGE(Raw!AB:AB,A381)-6000,""),""))</f>
        <v/>
      </c>
      <c r="G381" s="3" t="str">
        <f t="shared" si="15"/>
        <v/>
      </c>
      <c r="H381" s="52" t="str">
        <f>IF(J381="","",(INDEX(Raw!D:D,MATCH(J381+4000,Raw!AB:AB,0))))</f>
        <v/>
      </c>
      <c r="I381" s="52" t="str">
        <f>IF(J381="","",(INDEX(Raw!A:A,MATCH(J381+4000,Raw!AB:AB,0))))</f>
        <v/>
      </c>
      <c r="J381" s="59" t="str">
        <f>(IFERROR(IF(LARGE(Raw!AB:AB,A381+COUNTIF(Raw!C:C,"H"))-4000&gt;0,LARGE(Raw!AB:AB,A381+COUNTIF(Raw!C:C,"H"))-4000,""),""))</f>
        <v/>
      </c>
      <c r="L381" s="3" t="str">
        <f t="shared" si="16"/>
        <v/>
      </c>
      <c r="M381" s="52" t="str">
        <f>IF(O381="","",(INDEX(Raw!D:D,MATCH(O381+2000,Raw!AB:AB,0))))</f>
        <v/>
      </c>
      <c r="N381" s="52" t="str">
        <f>IF(O381="","",(INDEX(Raw!A:A,MATCH(O381+2000,Raw!AB:AB,0))))</f>
        <v/>
      </c>
      <c r="O381" s="59" t="str">
        <f>(IFERROR(IF(LARGE(Raw!AB:AB,A381+COUNTIF(Raw!C:C,"H")+COUNTIF(Raw!C:C,"S"))-2000&gt;0,LARGE(Raw!AB:AB,A381+COUNTIF(Raw!C:C,"H")+COUNTIF(Raw!C:C,"S"))-2000,""),""))</f>
        <v/>
      </c>
    </row>
    <row r="382" spans="1:15" x14ac:dyDescent="0.3">
      <c r="A382" s="52">
        <v>379</v>
      </c>
      <c r="B382" s="3" t="str">
        <f t="shared" si="17"/>
        <v/>
      </c>
      <c r="C382" s="52" t="str">
        <f>IF(E382="","",(INDEX(Raw!D:D,MATCH(E382+6000,Raw!AB:AB,0))))</f>
        <v/>
      </c>
      <c r="D382" s="52" t="str">
        <f>IF(E382="","",(INDEX(Raw!A:A,MATCH(E382+6000,Raw!AB:AB,0))))</f>
        <v/>
      </c>
      <c r="E382" s="59" t="str">
        <f>(IFERROR(IF(LARGE(Raw!AB:AB,A382)-6000&gt;0,LARGE(Raw!AB:AB,A382)-6000,""),""))</f>
        <v/>
      </c>
      <c r="G382" s="3" t="str">
        <f t="shared" si="15"/>
        <v/>
      </c>
      <c r="H382" s="52" t="str">
        <f>IF(J382="","",(INDEX(Raw!D:D,MATCH(J382+4000,Raw!AB:AB,0))))</f>
        <v/>
      </c>
      <c r="I382" s="52" t="str">
        <f>IF(J382="","",(INDEX(Raw!A:A,MATCH(J382+4000,Raw!AB:AB,0))))</f>
        <v/>
      </c>
      <c r="J382" s="59" t="str">
        <f>(IFERROR(IF(LARGE(Raw!AB:AB,A382+COUNTIF(Raw!C:C,"H"))-4000&gt;0,LARGE(Raw!AB:AB,A382+COUNTIF(Raw!C:C,"H"))-4000,""),""))</f>
        <v/>
      </c>
      <c r="L382" s="3" t="str">
        <f t="shared" si="16"/>
        <v/>
      </c>
      <c r="M382" s="52" t="str">
        <f>IF(O382="","",(INDEX(Raw!D:D,MATCH(O382+2000,Raw!AB:AB,0))))</f>
        <v/>
      </c>
      <c r="N382" s="52" t="str">
        <f>IF(O382="","",(INDEX(Raw!A:A,MATCH(O382+2000,Raw!AB:AB,0))))</f>
        <v/>
      </c>
      <c r="O382" s="59" t="str">
        <f>(IFERROR(IF(LARGE(Raw!AB:AB,A382+COUNTIF(Raw!C:C,"H")+COUNTIF(Raw!C:C,"S"))-2000&gt;0,LARGE(Raw!AB:AB,A382+COUNTIF(Raw!C:C,"H")+COUNTIF(Raw!C:C,"S"))-2000,""),""))</f>
        <v/>
      </c>
    </row>
    <row r="383" spans="1:15" x14ac:dyDescent="0.3">
      <c r="A383" s="52">
        <v>380</v>
      </c>
      <c r="B383" s="3" t="str">
        <f t="shared" si="17"/>
        <v/>
      </c>
      <c r="C383" s="52" t="str">
        <f>IF(E383="","",(INDEX(Raw!D:D,MATCH(E383+6000,Raw!AB:AB,0))))</f>
        <v/>
      </c>
      <c r="D383" s="52" t="str">
        <f>IF(E383="","",(INDEX(Raw!A:A,MATCH(E383+6000,Raw!AB:AB,0))))</f>
        <v/>
      </c>
      <c r="E383" s="59" t="str">
        <f>(IFERROR(IF(LARGE(Raw!AB:AB,A383)-6000&gt;0,LARGE(Raw!AB:AB,A383)-6000,""),""))</f>
        <v/>
      </c>
      <c r="G383" s="3" t="str">
        <f t="shared" si="15"/>
        <v/>
      </c>
      <c r="H383" s="52" t="str">
        <f>IF(J383="","",(INDEX(Raw!D:D,MATCH(J383+4000,Raw!AB:AB,0))))</f>
        <v/>
      </c>
      <c r="I383" s="52" t="str">
        <f>IF(J383="","",(INDEX(Raw!A:A,MATCH(J383+4000,Raw!AB:AB,0))))</f>
        <v/>
      </c>
      <c r="J383" s="59" t="str">
        <f>(IFERROR(IF(LARGE(Raw!AB:AB,A383+COUNTIF(Raw!C:C,"H"))-4000&gt;0,LARGE(Raw!AB:AB,A383+COUNTIF(Raw!C:C,"H"))-4000,""),""))</f>
        <v/>
      </c>
      <c r="L383" s="3" t="str">
        <f t="shared" si="16"/>
        <v/>
      </c>
      <c r="M383" s="52" t="str">
        <f>IF(O383="","",(INDEX(Raw!D:D,MATCH(O383+2000,Raw!AB:AB,0))))</f>
        <v/>
      </c>
      <c r="N383" s="52" t="str">
        <f>IF(O383="","",(INDEX(Raw!A:A,MATCH(O383+2000,Raw!AB:AB,0))))</f>
        <v/>
      </c>
      <c r="O383" s="59" t="str">
        <f>(IFERROR(IF(LARGE(Raw!AB:AB,A383+COUNTIF(Raw!C:C,"H")+COUNTIF(Raw!C:C,"S"))-2000&gt;0,LARGE(Raw!AB:AB,A383+COUNTIF(Raw!C:C,"H")+COUNTIF(Raw!C:C,"S"))-2000,""),""))</f>
        <v/>
      </c>
    </row>
    <row r="384" spans="1:15" x14ac:dyDescent="0.3">
      <c r="A384" s="52">
        <v>381</v>
      </c>
      <c r="B384" s="3" t="str">
        <f t="shared" si="17"/>
        <v/>
      </c>
      <c r="C384" s="52" t="str">
        <f>IF(E384="","",(INDEX(Raw!D:D,MATCH(E384+6000,Raw!AB:AB,0))))</f>
        <v/>
      </c>
      <c r="D384" s="52" t="str">
        <f>IF(E384="","",(INDEX(Raw!A:A,MATCH(E384+6000,Raw!AB:AB,0))))</f>
        <v/>
      </c>
      <c r="E384" s="59" t="str">
        <f>(IFERROR(IF(LARGE(Raw!AB:AB,A384)-6000&gt;0,LARGE(Raw!AB:AB,A384)-6000,""),""))</f>
        <v/>
      </c>
      <c r="G384" s="3" t="str">
        <f t="shared" si="15"/>
        <v/>
      </c>
      <c r="H384" s="52" t="str">
        <f>IF(J384="","",(INDEX(Raw!D:D,MATCH(J384+4000,Raw!AB:AB,0))))</f>
        <v/>
      </c>
      <c r="I384" s="52" t="str">
        <f>IF(J384="","",(INDEX(Raw!A:A,MATCH(J384+4000,Raw!AB:AB,0))))</f>
        <v/>
      </c>
      <c r="J384" s="59" t="str">
        <f>(IFERROR(IF(LARGE(Raw!AB:AB,A384+COUNTIF(Raw!C:C,"H"))-4000&gt;0,LARGE(Raw!AB:AB,A384+COUNTIF(Raw!C:C,"H"))-4000,""),""))</f>
        <v/>
      </c>
      <c r="L384" s="3" t="str">
        <f t="shared" si="16"/>
        <v/>
      </c>
      <c r="M384" s="52" t="str">
        <f>IF(O384="","",(INDEX(Raw!D:D,MATCH(O384+2000,Raw!AB:AB,0))))</f>
        <v/>
      </c>
      <c r="N384" s="52" t="str">
        <f>IF(O384="","",(INDEX(Raw!A:A,MATCH(O384+2000,Raw!AB:AB,0))))</f>
        <v/>
      </c>
      <c r="O384" s="59" t="str">
        <f>(IFERROR(IF(LARGE(Raw!AB:AB,A384+COUNTIF(Raw!C:C,"H")+COUNTIF(Raw!C:C,"S"))-2000&gt;0,LARGE(Raw!AB:AB,A384+COUNTIF(Raw!C:C,"H")+COUNTIF(Raw!C:C,"S"))-2000,""),""))</f>
        <v/>
      </c>
    </row>
    <row r="385" spans="1:15" x14ac:dyDescent="0.3">
      <c r="A385" s="52">
        <v>382</v>
      </c>
      <c r="B385" s="3" t="str">
        <f t="shared" si="17"/>
        <v/>
      </c>
      <c r="C385" s="52" t="str">
        <f>IF(E385="","",(INDEX(Raw!D:D,MATCH(E385+6000,Raw!AB:AB,0))))</f>
        <v/>
      </c>
      <c r="D385" s="52" t="str">
        <f>IF(E385="","",(INDEX(Raw!A:A,MATCH(E385+6000,Raw!AB:AB,0))))</f>
        <v/>
      </c>
      <c r="E385" s="59" t="str">
        <f>(IFERROR(IF(LARGE(Raw!AB:AB,A385)-6000&gt;0,LARGE(Raw!AB:AB,A385)-6000,""),""))</f>
        <v/>
      </c>
      <c r="G385" s="3" t="str">
        <f t="shared" si="15"/>
        <v/>
      </c>
      <c r="H385" s="52" t="str">
        <f>IF(J385="","",(INDEX(Raw!D:D,MATCH(J385+4000,Raw!AB:AB,0))))</f>
        <v/>
      </c>
      <c r="I385" s="52" t="str">
        <f>IF(J385="","",(INDEX(Raw!A:A,MATCH(J385+4000,Raw!AB:AB,0))))</f>
        <v/>
      </c>
      <c r="J385" s="59" t="str">
        <f>(IFERROR(IF(LARGE(Raw!AB:AB,A385+COUNTIF(Raw!C:C,"H"))-4000&gt;0,LARGE(Raw!AB:AB,A385+COUNTIF(Raw!C:C,"H"))-4000,""),""))</f>
        <v/>
      </c>
      <c r="L385" s="3" t="str">
        <f t="shared" si="16"/>
        <v/>
      </c>
      <c r="M385" s="52" t="str">
        <f>IF(O385="","",(INDEX(Raw!D:D,MATCH(O385+2000,Raw!AB:AB,0))))</f>
        <v/>
      </c>
      <c r="N385" s="52" t="str">
        <f>IF(O385="","",(INDEX(Raw!A:A,MATCH(O385+2000,Raw!AB:AB,0))))</f>
        <v/>
      </c>
      <c r="O385" s="59" t="str">
        <f>(IFERROR(IF(LARGE(Raw!AB:AB,A385+COUNTIF(Raw!C:C,"H")+COUNTIF(Raw!C:C,"S"))-2000&gt;0,LARGE(Raw!AB:AB,A385+COUNTIF(Raw!C:C,"H")+COUNTIF(Raw!C:C,"S"))-2000,""),""))</f>
        <v/>
      </c>
    </row>
    <row r="386" spans="1:15" x14ac:dyDescent="0.3">
      <c r="A386" s="52">
        <v>383</v>
      </c>
      <c r="B386" s="3" t="str">
        <f t="shared" si="17"/>
        <v/>
      </c>
      <c r="C386" s="52" t="str">
        <f>IF(E386="","",(INDEX(Raw!D:D,MATCH(E386+6000,Raw!AB:AB,0))))</f>
        <v/>
      </c>
      <c r="D386" s="52" t="str">
        <f>IF(E386="","",(INDEX(Raw!A:A,MATCH(E386+6000,Raw!AB:AB,0))))</f>
        <v/>
      </c>
      <c r="E386" s="59" t="str">
        <f>(IFERROR(IF(LARGE(Raw!AB:AB,A386)-6000&gt;0,LARGE(Raw!AB:AB,A386)-6000,""),""))</f>
        <v/>
      </c>
      <c r="G386" s="3" t="str">
        <f t="shared" si="15"/>
        <v/>
      </c>
      <c r="H386" s="52" t="str">
        <f>IF(J386="","",(INDEX(Raw!D:D,MATCH(J386+4000,Raw!AB:AB,0))))</f>
        <v/>
      </c>
      <c r="I386" s="52" t="str">
        <f>IF(J386="","",(INDEX(Raw!A:A,MATCH(J386+4000,Raw!AB:AB,0))))</f>
        <v/>
      </c>
      <c r="J386" s="59" t="str">
        <f>(IFERROR(IF(LARGE(Raw!AB:AB,A386+COUNTIF(Raw!C:C,"H"))-4000&gt;0,LARGE(Raw!AB:AB,A386+COUNTIF(Raw!C:C,"H"))-4000,""),""))</f>
        <v/>
      </c>
      <c r="L386" s="3" t="str">
        <f t="shared" si="16"/>
        <v/>
      </c>
      <c r="M386" s="52" t="str">
        <f>IF(O386="","",(INDEX(Raw!D:D,MATCH(O386+2000,Raw!AB:AB,0))))</f>
        <v/>
      </c>
      <c r="N386" s="52" t="str">
        <f>IF(O386="","",(INDEX(Raw!A:A,MATCH(O386+2000,Raw!AB:AB,0))))</f>
        <v/>
      </c>
      <c r="O386" s="59" t="str">
        <f>(IFERROR(IF(LARGE(Raw!AB:AB,A386+COUNTIF(Raw!C:C,"H")+COUNTIF(Raw!C:C,"S"))-2000&gt;0,LARGE(Raw!AB:AB,A386+COUNTIF(Raw!C:C,"H")+COUNTIF(Raw!C:C,"S"))-2000,""),""))</f>
        <v/>
      </c>
    </row>
    <row r="387" spans="1:15" x14ac:dyDescent="0.3">
      <c r="A387" s="52">
        <v>384</v>
      </c>
      <c r="B387" s="3" t="str">
        <f t="shared" si="17"/>
        <v/>
      </c>
      <c r="C387" s="52" t="str">
        <f>IF(E387="","",(INDEX(Raw!D:D,MATCH(E387+6000,Raw!AB:AB,0))))</f>
        <v/>
      </c>
      <c r="D387" s="52" t="str">
        <f>IF(E387="","",(INDEX(Raw!A:A,MATCH(E387+6000,Raw!AB:AB,0))))</f>
        <v/>
      </c>
      <c r="E387" s="59" t="str">
        <f>(IFERROR(IF(LARGE(Raw!AB:AB,A387)-6000&gt;0,LARGE(Raw!AB:AB,A387)-6000,""),""))</f>
        <v/>
      </c>
      <c r="G387" s="3" t="str">
        <f t="shared" si="15"/>
        <v/>
      </c>
      <c r="H387" s="52" t="str">
        <f>IF(J387="","",(INDEX(Raw!D:D,MATCH(J387+4000,Raw!AB:AB,0))))</f>
        <v/>
      </c>
      <c r="I387" s="52" t="str">
        <f>IF(J387="","",(INDEX(Raw!A:A,MATCH(J387+4000,Raw!AB:AB,0))))</f>
        <v/>
      </c>
      <c r="J387" s="59" t="str">
        <f>(IFERROR(IF(LARGE(Raw!AB:AB,A387+COUNTIF(Raw!C:C,"H"))-4000&gt;0,LARGE(Raw!AB:AB,A387+COUNTIF(Raw!C:C,"H"))-4000,""),""))</f>
        <v/>
      </c>
      <c r="L387" s="3" t="str">
        <f t="shared" si="16"/>
        <v/>
      </c>
      <c r="M387" s="52" t="str">
        <f>IF(O387="","",(INDEX(Raw!D:D,MATCH(O387+2000,Raw!AB:AB,0))))</f>
        <v/>
      </c>
      <c r="N387" s="52" t="str">
        <f>IF(O387="","",(INDEX(Raw!A:A,MATCH(O387+2000,Raw!AB:AB,0))))</f>
        <v/>
      </c>
      <c r="O387" s="59" t="str">
        <f>(IFERROR(IF(LARGE(Raw!AB:AB,A387+COUNTIF(Raw!C:C,"H")+COUNTIF(Raw!C:C,"S"))-2000&gt;0,LARGE(Raw!AB:AB,A387+COUNTIF(Raw!C:C,"H")+COUNTIF(Raw!C:C,"S"))-2000,""),""))</f>
        <v/>
      </c>
    </row>
    <row r="388" spans="1:15" x14ac:dyDescent="0.3">
      <c r="A388" s="52">
        <v>385</v>
      </c>
      <c r="B388" s="3" t="str">
        <f t="shared" si="17"/>
        <v/>
      </c>
      <c r="C388" s="52" t="str">
        <f>IF(E388="","",(INDEX(Raw!D:D,MATCH(E388+6000,Raw!AB:AB,0))))</f>
        <v/>
      </c>
      <c r="D388" s="52" t="str">
        <f>IF(E388="","",(INDEX(Raw!A:A,MATCH(E388+6000,Raw!AB:AB,0))))</f>
        <v/>
      </c>
      <c r="E388" s="59" t="str">
        <f>(IFERROR(IF(LARGE(Raw!AB:AB,A388)-6000&gt;0,LARGE(Raw!AB:AB,A388)-6000,""),""))</f>
        <v/>
      </c>
      <c r="G388" s="3" t="str">
        <f t="shared" si="15"/>
        <v/>
      </c>
      <c r="H388" s="52" t="str">
        <f>IF(J388="","",(INDEX(Raw!D:D,MATCH(J388+4000,Raw!AB:AB,0))))</f>
        <v/>
      </c>
      <c r="I388" s="52" t="str">
        <f>IF(J388="","",(INDEX(Raw!A:A,MATCH(J388+4000,Raw!AB:AB,0))))</f>
        <v/>
      </c>
      <c r="J388" s="59" t="str">
        <f>(IFERROR(IF(LARGE(Raw!AB:AB,A388+COUNTIF(Raw!C:C,"H"))-4000&gt;0,LARGE(Raw!AB:AB,A388+COUNTIF(Raw!C:C,"H"))-4000,""),""))</f>
        <v/>
      </c>
      <c r="L388" s="3" t="str">
        <f t="shared" si="16"/>
        <v/>
      </c>
      <c r="M388" s="52" t="str">
        <f>IF(O388="","",(INDEX(Raw!D:D,MATCH(O388+2000,Raw!AB:AB,0))))</f>
        <v/>
      </c>
      <c r="N388" s="52" t="str">
        <f>IF(O388="","",(INDEX(Raw!A:A,MATCH(O388+2000,Raw!AB:AB,0))))</f>
        <v/>
      </c>
      <c r="O388" s="59" t="str">
        <f>(IFERROR(IF(LARGE(Raw!AB:AB,A388+COUNTIF(Raw!C:C,"H")+COUNTIF(Raw!C:C,"S"))-2000&gt;0,LARGE(Raw!AB:AB,A388+COUNTIF(Raw!C:C,"H")+COUNTIF(Raw!C:C,"S"))-2000,""),""))</f>
        <v/>
      </c>
    </row>
    <row r="389" spans="1:15" x14ac:dyDescent="0.3">
      <c r="A389" s="52">
        <v>386</v>
      </c>
      <c r="B389" s="3" t="str">
        <f t="shared" si="17"/>
        <v/>
      </c>
      <c r="C389" s="52" t="str">
        <f>IF(E389="","",(INDEX(Raw!D:D,MATCH(E389+6000,Raw!AB:AB,0))))</f>
        <v/>
      </c>
      <c r="D389" s="52" t="str">
        <f>IF(E389="","",(INDEX(Raw!A:A,MATCH(E389+6000,Raw!AB:AB,0))))</f>
        <v/>
      </c>
      <c r="E389" s="59" t="str">
        <f>(IFERROR(IF(LARGE(Raw!AB:AB,A389)-6000&gt;0,LARGE(Raw!AB:AB,A389)-6000,""),""))</f>
        <v/>
      </c>
      <c r="G389" s="3" t="str">
        <f t="shared" ref="G389:G452" si="18">IFERROR(IF(ROUND(J389,3)=ROUND(J388,3),G388,G388+1),"")</f>
        <v/>
      </c>
      <c r="H389" s="52" t="str">
        <f>IF(J389="","",(INDEX(Raw!D:D,MATCH(J389+4000,Raw!AB:AB,0))))</f>
        <v/>
      </c>
      <c r="I389" s="52" t="str">
        <f>IF(J389="","",(INDEX(Raw!A:A,MATCH(J389+4000,Raw!AB:AB,0))))</f>
        <v/>
      </c>
      <c r="J389" s="59" t="str">
        <f>(IFERROR(IF(LARGE(Raw!AB:AB,A389+COUNTIF(Raw!C:C,"H"))-4000&gt;0,LARGE(Raw!AB:AB,A389+COUNTIF(Raw!C:C,"H"))-4000,""),""))</f>
        <v/>
      </c>
      <c r="L389" s="3" t="str">
        <f t="shared" ref="L389:L452" si="19">IFERROR(IF(ROUND(O389,3)=ROUND(O388,3),L388,L388+1),"")</f>
        <v/>
      </c>
      <c r="M389" s="52" t="str">
        <f>IF(O389="","",(INDEX(Raw!D:D,MATCH(O389+2000,Raw!AB:AB,0))))</f>
        <v/>
      </c>
      <c r="N389" s="52" t="str">
        <f>IF(O389="","",(INDEX(Raw!A:A,MATCH(O389+2000,Raw!AB:AB,0))))</f>
        <v/>
      </c>
      <c r="O389" s="59" t="str">
        <f>(IFERROR(IF(LARGE(Raw!AB:AB,A389+COUNTIF(Raw!C:C,"H")+COUNTIF(Raw!C:C,"S"))-2000&gt;0,LARGE(Raw!AB:AB,A389+COUNTIF(Raw!C:C,"H")+COUNTIF(Raw!C:C,"S"))-2000,""),""))</f>
        <v/>
      </c>
    </row>
    <row r="390" spans="1:15" x14ac:dyDescent="0.3">
      <c r="A390" s="52">
        <v>387</v>
      </c>
      <c r="B390" s="3" t="str">
        <f t="shared" ref="B390:B453" si="20">IFERROR(IF(ROUND(E390,3)=ROUND(E389,3),B389,B389+1),"")</f>
        <v/>
      </c>
      <c r="C390" s="52" t="str">
        <f>IF(E390="","",(INDEX(Raw!D:D,MATCH(E390+6000,Raw!AB:AB,0))))</f>
        <v/>
      </c>
      <c r="D390" s="52" t="str">
        <f>IF(E390="","",(INDEX(Raw!A:A,MATCH(E390+6000,Raw!AB:AB,0))))</f>
        <v/>
      </c>
      <c r="E390" s="59" t="str">
        <f>(IFERROR(IF(LARGE(Raw!AB:AB,A390)-6000&gt;0,LARGE(Raw!AB:AB,A390)-6000,""),""))</f>
        <v/>
      </c>
      <c r="G390" s="3" t="str">
        <f t="shared" si="18"/>
        <v/>
      </c>
      <c r="H390" s="52" t="str">
        <f>IF(J390="","",(INDEX(Raw!D:D,MATCH(J390+4000,Raw!AB:AB,0))))</f>
        <v/>
      </c>
      <c r="I390" s="52" t="str">
        <f>IF(J390="","",(INDEX(Raw!A:A,MATCH(J390+4000,Raw!AB:AB,0))))</f>
        <v/>
      </c>
      <c r="J390" s="59" t="str">
        <f>(IFERROR(IF(LARGE(Raw!AB:AB,A390+COUNTIF(Raw!C:C,"H"))-4000&gt;0,LARGE(Raw!AB:AB,A390+COUNTIF(Raw!C:C,"H"))-4000,""),""))</f>
        <v/>
      </c>
      <c r="L390" s="3" t="str">
        <f t="shared" si="19"/>
        <v/>
      </c>
      <c r="M390" s="52" t="str">
        <f>IF(O390="","",(INDEX(Raw!D:D,MATCH(O390+2000,Raw!AB:AB,0))))</f>
        <v/>
      </c>
      <c r="N390" s="52" t="str">
        <f>IF(O390="","",(INDEX(Raw!A:A,MATCH(O390+2000,Raw!AB:AB,0))))</f>
        <v/>
      </c>
      <c r="O390" s="59" t="str">
        <f>(IFERROR(IF(LARGE(Raw!AB:AB,A390+COUNTIF(Raw!C:C,"H")+COUNTIF(Raw!C:C,"S"))-2000&gt;0,LARGE(Raw!AB:AB,A390+COUNTIF(Raw!C:C,"H")+COUNTIF(Raw!C:C,"S"))-2000,""),""))</f>
        <v/>
      </c>
    </row>
    <row r="391" spans="1:15" x14ac:dyDescent="0.3">
      <c r="A391" s="52">
        <v>388</v>
      </c>
      <c r="B391" s="3" t="str">
        <f t="shared" si="20"/>
        <v/>
      </c>
      <c r="C391" s="52" t="str">
        <f>IF(E391="","",(INDEX(Raw!D:D,MATCH(E391+6000,Raw!AB:AB,0))))</f>
        <v/>
      </c>
      <c r="D391" s="52" t="str">
        <f>IF(E391="","",(INDEX(Raw!A:A,MATCH(E391+6000,Raw!AB:AB,0))))</f>
        <v/>
      </c>
      <c r="E391" s="59" t="str">
        <f>(IFERROR(IF(LARGE(Raw!AB:AB,A391)-6000&gt;0,LARGE(Raw!AB:AB,A391)-6000,""),""))</f>
        <v/>
      </c>
      <c r="G391" s="3" t="str">
        <f t="shared" si="18"/>
        <v/>
      </c>
      <c r="H391" s="52" t="str">
        <f>IF(J391="","",(INDEX(Raw!D:D,MATCH(J391+4000,Raw!AB:AB,0))))</f>
        <v/>
      </c>
      <c r="I391" s="52" t="str">
        <f>IF(J391="","",(INDEX(Raw!A:A,MATCH(J391+4000,Raw!AB:AB,0))))</f>
        <v/>
      </c>
      <c r="J391" s="59" t="str">
        <f>(IFERROR(IF(LARGE(Raw!AB:AB,A391+COUNTIF(Raw!C:C,"H"))-4000&gt;0,LARGE(Raw!AB:AB,A391+COUNTIF(Raw!C:C,"H"))-4000,""),""))</f>
        <v/>
      </c>
      <c r="L391" s="3" t="str">
        <f t="shared" si="19"/>
        <v/>
      </c>
      <c r="M391" s="52" t="str">
        <f>IF(O391="","",(INDEX(Raw!D:D,MATCH(O391+2000,Raw!AB:AB,0))))</f>
        <v/>
      </c>
      <c r="N391" s="52" t="str">
        <f>IF(O391="","",(INDEX(Raw!A:A,MATCH(O391+2000,Raw!AB:AB,0))))</f>
        <v/>
      </c>
      <c r="O391" s="59" t="str">
        <f>(IFERROR(IF(LARGE(Raw!AB:AB,A391+COUNTIF(Raw!C:C,"H")+COUNTIF(Raw!C:C,"S"))-2000&gt;0,LARGE(Raw!AB:AB,A391+COUNTIF(Raw!C:C,"H")+COUNTIF(Raw!C:C,"S"))-2000,""),""))</f>
        <v/>
      </c>
    </row>
    <row r="392" spans="1:15" x14ac:dyDescent="0.3">
      <c r="A392" s="52">
        <v>389</v>
      </c>
      <c r="B392" s="3" t="str">
        <f t="shared" si="20"/>
        <v/>
      </c>
      <c r="C392" s="52" t="str">
        <f>IF(E392="","",(INDEX(Raw!D:D,MATCH(E392+6000,Raw!AB:AB,0))))</f>
        <v/>
      </c>
      <c r="D392" s="52" t="str">
        <f>IF(E392="","",(INDEX(Raw!A:A,MATCH(E392+6000,Raw!AB:AB,0))))</f>
        <v/>
      </c>
      <c r="E392" s="59" t="str">
        <f>(IFERROR(IF(LARGE(Raw!AB:AB,A392)-6000&gt;0,LARGE(Raw!AB:AB,A392)-6000,""),""))</f>
        <v/>
      </c>
      <c r="G392" s="3" t="str">
        <f t="shared" si="18"/>
        <v/>
      </c>
      <c r="H392" s="52" t="str">
        <f>IF(J392="","",(INDEX(Raw!D:D,MATCH(J392+4000,Raw!AB:AB,0))))</f>
        <v/>
      </c>
      <c r="I392" s="52" t="str">
        <f>IF(J392="","",(INDEX(Raw!A:A,MATCH(J392+4000,Raw!AB:AB,0))))</f>
        <v/>
      </c>
      <c r="J392" s="59" t="str">
        <f>(IFERROR(IF(LARGE(Raw!AB:AB,A392+COUNTIF(Raw!C:C,"H"))-4000&gt;0,LARGE(Raw!AB:AB,A392+COUNTIF(Raw!C:C,"H"))-4000,""),""))</f>
        <v/>
      </c>
      <c r="L392" s="3" t="str">
        <f t="shared" si="19"/>
        <v/>
      </c>
      <c r="M392" s="52" t="str">
        <f>IF(O392="","",(INDEX(Raw!D:D,MATCH(O392+2000,Raw!AB:AB,0))))</f>
        <v/>
      </c>
      <c r="N392" s="52" t="str">
        <f>IF(O392="","",(INDEX(Raw!A:A,MATCH(O392+2000,Raw!AB:AB,0))))</f>
        <v/>
      </c>
      <c r="O392" s="59" t="str">
        <f>(IFERROR(IF(LARGE(Raw!AB:AB,A392+COUNTIF(Raw!C:C,"H")+COUNTIF(Raw!C:C,"S"))-2000&gt;0,LARGE(Raw!AB:AB,A392+COUNTIF(Raw!C:C,"H")+COUNTIF(Raw!C:C,"S"))-2000,""),""))</f>
        <v/>
      </c>
    </row>
    <row r="393" spans="1:15" x14ac:dyDescent="0.3">
      <c r="A393" s="52">
        <v>390</v>
      </c>
      <c r="B393" s="3" t="str">
        <f t="shared" si="20"/>
        <v/>
      </c>
      <c r="C393" s="52" t="str">
        <f>IF(E393="","",(INDEX(Raw!D:D,MATCH(E393+6000,Raw!AB:AB,0))))</f>
        <v/>
      </c>
      <c r="D393" s="52" t="str">
        <f>IF(E393="","",(INDEX(Raw!A:A,MATCH(E393+6000,Raw!AB:AB,0))))</f>
        <v/>
      </c>
      <c r="E393" s="59" t="str">
        <f>(IFERROR(IF(LARGE(Raw!AB:AB,A393)-6000&gt;0,LARGE(Raw!AB:AB,A393)-6000,""),""))</f>
        <v/>
      </c>
      <c r="G393" s="3" t="str">
        <f t="shared" si="18"/>
        <v/>
      </c>
      <c r="H393" s="52" t="str">
        <f>IF(J393="","",(INDEX(Raw!D:D,MATCH(J393+4000,Raw!AB:AB,0))))</f>
        <v/>
      </c>
      <c r="I393" s="52" t="str">
        <f>IF(J393="","",(INDEX(Raw!A:A,MATCH(J393+4000,Raw!AB:AB,0))))</f>
        <v/>
      </c>
      <c r="J393" s="59" t="str">
        <f>(IFERROR(IF(LARGE(Raw!AB:AB,A393+COUNTIF(Raw!C:C,"H"))-4000&gt;0,LARGE(Raw!AB:AB,A393+COUNTIF(Raw!C:C,"H"))-4000,""),""))</f>
        <v/>
      </c>
      <c r="L393" s="3" t="str">
        <f t="shared" si="19"/>
        <v/>
      </c>
      <c r="M393" s="52" t="str">
        <f>IF(O393="","",(INDEX(Raw!D:D,MATCH(O393+2000,Raw!AB:AB,0))))</f>
        <v/>
      </c>
      <c r="N393" s="52" t="str">
        <f>IF(O393="","",(INDEX(Raw!A:A,MATCH(O393+2000,Raw!AB:AB,0))))</f>
        <v/>
      </c>
      <c r="O393" s="59" t="str">
        <f>(IFERROR(IF(LARGE(Raw!AB:AB,A393+COUNTIF(Raw!C:C,"H")+COUNTIF(Raw!C:C,"S"))-2000&gt;0,LARGE(Raw!AB:AB,A393+COUNTIF(Raw!C:C,"H")+COUNTIF(Raw!C:C,"S"))-2000,""),""))</f>
        <v/>
      </c>
    </row>
    <row r="394" spans="1:15" x14ac:dyDescent="0.3">
      <c r="A394" s="52">
        <v>391</v>
      </c>
      <c r="B394" s="3" t="str">
        <f t="shared" si="20"/>
        <v/>
      </c>
      <c r="C394" s="52" t="str">
        <f>IF(E394="","",(INDEX(Raw!D:D,MATCH(E394+6000,Raw!AB:AB,0))))</f>
        <v/>
      </c>
      <c r="D394" s="52" t="str">
        <f>IF(E394="","",(INDEX(Raw!A:A,MATCH(E394+6000,Raw!AB:AB,0))))</f>
        <v/>
      </c>
      <c r="E394" s="59" t="str">
        <f>(IFERROR(IF(LARGE(Raw!AB:AB,A394)-6000&gt;0,LARGE(Raw!AB:AB,A394)-6000,""),""))</f>
        <v/>
      </c>
      <c r="G394" s="3" t="str">
        <f t="shared" si="18"/>
        <v/>
      </c>
      <c r="H394" s="52" t="str">
        <f>IF(J394="","",(INDEX(Raw!D:D,MATCH(J394+4000,Raw!AB:AB,0))))</f>
        <v/>
      </c>
      <c r="I394" s="52" t="str">
        <f>IF(J394="","",(INDEX(Raw!A:A,MATCH(J394+4000,Raw!AB:AB,0))))</f>
        <v/>
      </c>
      <c r="J394" s="59" t="str">
        <f>(IFERROR(IF(LARGE(Raw!AB:AB,A394+COUNTIF(Raw!C:C,"H"))-4000&gt;0,LARGE(Raw!AB:AB,A394+COUNTIF(Raw!C:C,"H"))-4000,""),""))</f>
        <v/>
      </c>
      <c r="L394" s="3" t="str">
        <f t="shared" si="19"/>
        <v/>
      </c>
      <c r="M394" s="52" t="str">
        <f>IF(O394="","",(INDEX(Raw!D:D,MATCH(O394+2000,Raw!AB:AB,0))))</f>
        <v/>
      </c>
      <c r="N394" s="52" t="str">
        <f>IF(O394="","",(INDEX(Raw!A:A,MATCH(O394+2000,Raw!AB:AB,0))))</f>
        <v/>
      </c>
      <c r="O394" s="59" t="str">
        <f>(IFERROR(IF(LARGE(Raw!AB:AB,A394+COUNTIF(Raw!C:C,"H")+COUNTIF(Raw!C:C,"S"))-2000&gt;0,LARGE(Raw!AB:AB,A394+COUNTIF(Raw!C:C,"H")+COUNTIF(Raw!C:C,"S"))-2000,""),""))</f>
        <v/>
      </c>
    </row>
    <row r="395" spans="1:15" x14ac:dyDescent="0.3">
      <c r="A395" s="52">
        <v>392</v>
      </c>
      <c r="B395" s="3" t="str">
        <f t="shared" si="20"/>
        <v/>
      </c>
      <c r="C395" s="52" t="str">
        <f>IF(E395="","",(INDEX(Raw!D:D,MATCH(E395+6000,Raw!AB:AB,0))))</f>
        <v/>
      </c>
      <c r="D395" s="52" t="str">
        <f>IF(E395="","",(INDEX(Raw!A:A,MATCH(E395+6000,Raw!AB:AB,0))))</f>
        <v/>
      </c>
      <c r="E395" s="59" t="str">
        <f>(IFERROR(IF(LARGE(Raw!AB:AB,A395)-6000&gt;0,LARGE(Raw!AB:AB,A395)-6000,""),""))</f>
        <v/>
      </c>
      <c r="G395" s="3" t="str">
        <f t="shared" si="18"/>
        <v/>
      </c>
      <c r="H395" s="52" t="str">
        <f>IF(J395="","",(INDEX(Raw!D:D,MATCH(J395+4000,Raw!AB:AB,0))))</f>
        <v/>
      </c>
      <c r="I395" s="52" t="str">
        <f>IF(J395="","",(INDEX(Raw!A:A,MATCH(J395+4000,Raw!AB:AB,0))))</f>
        <v/>
      </c>
      <c r="J395" s="59" t="str">
        <f>(IFERROR(IF(LARGE(Raw!AB:AB,A395+COUNTIF(Raw!C:C,"H"))-4000&gt;0,LARGE(Raw!AB:AB,A395+COUNTIF(Raw!C:C,"H"))-4000,""),""))</f>
        <v/>
      </c>
      <c r="L395" s="3" t="str">
        <f t="shared" si="19"/>
        <v/>
      </c>
      <c r="M395" s="52" t="str">
        <f>IF(O395="","",(INDEX(Raw!D:D,MATCH(O395+2000,Raw!AB:AB,0))))</f>
        <v/>
      </c>
      <c r="N395" s="52" t="str">
        <f>IF(O395="","",(INDEX(Raw!A:A,MATCH(O395+2000,Raw!AB:AB,0))))</f>
        <v/>
      </c>
      <c r="O395" s="59" t="str">
        <f>(IFERROR(IF(LARGE(Raw!AB:AB,A395+COUNTIF(Raw!C:C,"H")+COUNTIF(Raw!C:C,"S"))-2000&gt;0,LARGE(Raw!AB:AB,A395+COUNTIF(Raw!C:C,"H")+COUNTIF(Raw!C:C,"S"))-2000,""),""))</f>
        <v/>
      </c>
    </row>
    <row r="396" spans="1:15" x14ac:dyDescent="0.3">
      <c r="A396" s="52">
        <v>393</v>
      </c>
      <c r="B396" s="3" t="str">
        <f t="shared" si="20"/>
        <v/>
      </c>
      <c r="C396" s="52" t="str">
        <f>IF(E396="","",(INDEX(Raw!D:D,MATCH(E396+6000,Raw!AB:AB,0))))</f>
        <v/>
      </c>
      <c r="D396" s="52" t="str">
        <f>IF(E396="","",(INDEX(Raw!A:A,MATCH(E396+6000,Raw!AB:AB,0))))</f>
        <v/>
      </c>
      <c r="E396" s="59" t="str">
        <f>(IFERROR(IF(LARGE(Raw!AB:AB,A396)-6000&gt;0,LARGE(Raw!AB:AB,A396)-6000,""),""))</f>
        <v/>
      </c>
      <c r="G396" s="3" t="str">
        <f t="shared" si="18"/>
        <v/>
      </c>
      <c r="H396" s="52" t="str">
        <f>IF(J396="","",(INDEX(Raw!D:D,MATCH(J396+4000,Raw!AB:AB,0))))</f>
        <v/>
      </c>
      <c r="I396" s="52" t="str">
        <f>IF(J396="","",(INDEX(Raw!A:A,MATCH(J396+4000,Raw!AB:AB,0))))</f>
        <v/>
      </c>
      <c r="J396" s="59" t="str">
        <f>(IFERROR(IF(LARGE(Raw!AB:AB,A396+COUNTIF(Raw!C:C,"H"))-4000&gt;0,LARGE(Raw!AB:AB,A396+COUNTIF(Raw!C:C,"H"))-4000,""),""))</f>
        <v/>
      </c>
      <c r="L396" s="3" t="str">
        <f t="shared" si="19"/>
        <v/>
      </c>
      <c r="M396" s="52" t="str">
        <f>IF(O396="","",(INDEX(Raw!D:D,MATCH(O396+2000,Raw!AB:AB,0))))</f>
        <v/>
      </c>
      <c r="N396" s="52" t="str">
        <f>IF(O396="","",(INDEX(Raw!A:A,MATCH(O396+2000,Raw!AB:AB,0))))</f>
        <v/>
      </c>
      <c r="O396" s="59" t="str">
        <f>(IFERROR(IF(LARGE(Raw!AB:AB,A396+COUNTIF(Raw!C:C,"H")+COUNTIF(Raw!C:C,"S"))-2000&gt;0,LARGE(Raw!AB:AB,A396+COUNTIF(Raw!C:C,"H")+COUNTIF(Raw!C:C,"S"))-2000,""),""))</f>
        <v/>
      </c>
    </row>
    <row r="397" spans="1:15" x14ac:dyDescent="0.3">
      <c r="A397" s="52">
        <v>394</v>
      </c>
      <c r="B397" s="3" t="str">
        <f t="shared" si="20"/>
        <v/>
      </c>
      <c r="C397" s="52" t="str">
        <f>IF(E397="","",(INDEX(Raw!D:D,MATCH(E397+6000,Raw!AB:AB,0))))</f>
        <v/>
      </c>
      <c r="D397" s="52" t="str">
        <f>IF(E397="","",(INDEX(Raw!A:A,MATCH(E397+6000,Raw!AB:AB,0))))</f>
        <v/>
      </c>
      <c r="E397" s="59" t="str">
        <f>(IFERROR(IF(LARGE(Raw!AB:AB,A397)-6000&gt;0,LARGE(Raw!AB:AB,A397)-6000,""),""))</f>
        <v/>
      </c>
      <c r="G397" s="3" t="str">
        <f t="shared" si="18"/>
        <v/>
      </c>
      <c r="H397" s="52" t="str">
        <f>IF(J397="","",(INDEX(Raw!D:D,MATCH(J397+4000,Raw!AB:AB,0))))</f>
        <v/>
      </c>
      <c r="I397" s="52" t="str">
        <f>IF(J397="","",(INDEX(Raw!A:A,MATCH(J397+4000,Raw!AB:AB,0))))</f>
        <v/>
      </c>
      <c r="J397" s="59" t="str">
        <f>(IFERROR(IF(LARGE(Raw!AB:AB,A397+COUNTIF(Raw!C:C,"H"))-4000&gt;0,LARGE(Raw!AB:AB,A397+COUNTIF(Raw!C:C,"H"))-4000,""),""))</f>
        <v/>
      </c>
      <c r="L397" s="3" t="str">
        <f t="shared" si="19"/>
        <v/>
      </c>
      <c r="M397" s="52" t="str">
        <f>IF(O397="","",(INDEX(Raw!D:D,MATCH(O397+2000,Raw!AB:AB,0))))</f>
        <v/>
      </c>
      <c r="N397" s="52" t="str">
        <f>IF(O397="","",(INDEX(Raw!A:A,MATCH(O397+2000,Raw!AB:AB,0))))</f>
        <v/>
      </c>
      <c r="O397" s="59" t="str">
        <f>(IFERROR(IF(LARGE(Raw!AB:AB,A397+COUNTIF(Raw!C:C,"H")+COUNTIF(Raw!C:C,"S"))-2000&gt;0,LARGE(Raw!AB:AB,A397+COUNTIF(Raw!C:C,"H")+COUNTIF(Raw!C:C,"S"))-2000,""),""))</f>
        <v/>
      </c>
    </row>
    <row r="398" spans="1:15" x14ac:dyDescent="0.3">
      <c r="A398" s="52">
        <v>395</v>
      </c>
      <c r="B398" s="3" t="str">
        <f t="shared" si="20"/>
        <v/>
      </c>
      <c r="C398" s="52" t="str">
        <f>IF(E398="","",(INDEX(Raw!D:D,MATCH(E398+6000,Raw!AB:AB,0))))</f>
        <v/>
      </c>
      <c r="D398" s="52" t="str">
        <f>IF(E398="","",(INDEX(Raw!A:A,MATCH(E398+6000,Raw!AB:AB,0))))</f>
        <v/>
      </c>
      <c r="E398" s="59" t="str">
        <f>(IFERROR(IF(LARGE(Raw!AB:AB,A398)-6000&gt;0,LARGE(Raw!AB:AB,A398)-6000,""),""))</f>
        <v/>
      </c>
      <c r="G398" s="3" t="str">
        <f t="shared" si="18"/>
        <v/>
      </c>
      <c r="H398" s="52" t="str">
        <f>IF(J398="","",(INDEX(Raw!D:D,MATCH(J398+4000,Raw!AB:AB,0))))</f>
        <v/>
      </c>
      <c r="I398" s="52" t="str">
        <f>IF(J398="","",(INDEX(Raw!A:A,MATCH(J398+4000,Raw!AB:AB,0))))</f>
        <v/>
      </c>
      <c r="J398" s="59" t="str">
        <f>(IFERROR(IF(LARGE(Raw!AB:AB,A398+COUNTIF(Raw!C:C,"H"))-4000&gt;0,LARGE(Raw!AB:AB,A398+COUNTIF(Raw!C:C,"H"))-4000,""),""))</f>
        <v/>
      </c>
      <c r="L398" s="3" t="str">
        <f t="shared" si="19"/>
        <v/>
      </c>
      <c r="M398" s="52" t="str">
        <f>IF(O398="","",(INDEX(Raw!D:D,MATCH(O398+2000,Raw!AB:AB,0))))</f>
        <v/>
      </c>
      <c r="N398" s="52" t="str">
        <f>IF(O398="","",(INDEX(Raw!A:A,MATCH(O398+2000,Raw!AB:AB,0))))</f>
        <v/>
      </c>
      <c r="O398" s="59" t="str">
        <f>(IFERROR(IF(LARGE(Raw!AB:AB,A398+COUNTIF(Raw!C:C,"H")+COUNTIF(Raw!C:C,"S"))-2000&gt;0,LARGE(Raw!AB:AB,A398+COUNTIF(Raw!C:C,"H")+COUNTIF(Raw!C:C,"S"))-2000,""),""))</f>
        <v/>
      </c>
    </row>
    <row r="399" spans="1:15" x14ac:dyDescent="0.3">
      <c r="A399" s="52">
        <v>396</v>
      </c>
      <c r="B399" s="3" t="str">
        <f t="shared" si="20"/>
        <v/>
      </c>
      <c r="C399" s="52" t="str">
        <f>IF(E399="","",(INDEX(Raw!D:D,MATCH(E399+6000,Raw!AB:AB,0))))</f>
        <v/>
      </c>
      <c r="D399" s="52" t="str">
        <f>IF(E399="","",(INDEX(Raw!A:A,MATCH(E399+6000,Raw!AB:AB,0))))</f>
        <v/>
      </c>
      <c r="E399" s="59" t="str">
        <f>(IFERROR(IF(LARGE(Raw!AB:AB,A399)-6000&gt;0,LARGE(Raw!AB:AB,A399)-6000,""),""))</f>
        <v/>
      </c>
      <c r="G399" s="3" t="str">
        <f t="shared" si="18"/>
        <v/>
      </c>
      <c r="H399" s="52" t="str">
        <f>IF(J399="","",(INDEX(Raw!D:D,MATCH(J399+4000,Raw!AB:AB,0))))</f>
        <v/>
      </c>
      <c r="I399" s="52" t="str">
        <f>IF(J399="","",(INDEX(Raw!A:A,MATCH(J399+4000,Raw!AB:AB,0))))</f>
        <v/>
      </c>
      <c r="J399" s="59" t="str">
        <f>(IFERROR(IF(LARGE(Raw!AB:AB,A399+COUNTIF(Raw!C:C,"H"))-4000&gt;0,LARGE(Raw!AB:AB,A399+COUNTIF(Raw!C:C,"H"))-4000,""),""))</f>
        <v/>
      </c>
      <c r="L399" s="3" t="str">
        <f t="shared" si="19"/>
        <v/>
      </c>
      <c r="M399" s="52" t="str">
        <f>IF(O399="","",(INDEX(Raw!D:D,MATCH(O399+2000,Raw!AB:AB,0))))</f>
        <v/>
      </c>
      <c r="N399" s="52" t="str">
        <f>IF(O399="","",(INDEX(Raw!A:A,MATCH(O399+2000,Raw!AB:AB,0))))</f>
        <v/>
      </c>
      <c r="O399" s="59" t="str">
        <f>(IFERROR(IF(LARGE(Raw!AB:AB,A399+COUNTIF(Raw!C:C,"H")+COUNTIF(Raw!C:C,"S"))-2000&gt;0,LARGE(Raw!AB:AB,A399+COUNTIF(Raw!C:C,"H")+COUNTIF(Raw!C:C,"S"))-2000,""),""))</f>
        <v/>
      </c>
    </row>
    <row r="400" spans="1:15" x14ac:dyDescent="0.3">
      <c r="A400" s="52">
        <v>397</v>
      </c>
      <c r="B400" s="3" t="str">
        <f t="shared" si="20"/>
        <v/>
      </c>
      <c r="C400" s="52" t="str">
        <f>IF(E400="","",(INDEX(Raw!D:D,MATCH(E400+6000,Raw!AB:AB,0))))</f>
        <v/>
      </c>
      <c r="D400" s="52" t="str">
        <f>IF(E400="","",(INDEX(Raw!A:A,MATCH(E400+6000,Raw!AB:AB,0))))</f>
        <v/>
      </c>
      <c r="E400" s="59" t="str">
        <f>(IFERROR(IF(LARGE(Raw!AB:AB,A400)-6000&gt;0,LARGE(Raw!AB:AB,A400)-6000,""),""))</f>
        <v/>
      </c>
      <c r="G400" s="3" t="str">
        <f t="shared" si="18"/>
        <v/>
      </c>
      <c r="H400" s="52" t="str">
        <f>IF(J400="","",(INDEX(Raw!D:D,MATCH(J400+4000,Raw!AB:AB,0))))</f>
        <v/>
      </c>
      <c r="I400" s="52" t="str">
        <f>IF(J400="","",(INDEX(Raw!A:A,MATCH(J400+4000,Raw!AB:AB,0))))</f>
        <v/>
      </c>
      <c r="J400" s="59" t="str">
        <f>(IFERROR(IF(LARGE(Raw!AB:AB,A400+COUNTIF(Raw!C:C,"H"))-4000&gt;0,LARGE(Raw!AB:AB,A400+COUNTIF(Raw!C:C,"H"))-4000,""),""))</f>
        <v/>
      </c>
      <c r="L400" s="3" t="str">
        <f t="shared" si="19"/>
        <v/>
      </c>
      <c r="M400" s="52" t="str">
        <f>IF(O400="","",(INDEX(Raw!D:D,MATCH(O400+2000,Raw!AB:AB,0))))</f>
        <v/>
      </c>
      <c r="N400" s="52" t="str">
        <f>IF(O400="","",(INDEX(Raw!A:A,MATCH(O400+2000,Raw!AB:AB,0))))</f>
        <v/>
      </c>
      <c r="O400" s="59" t="str">
        <f>(IFERROR(IF(LARGE(Raw!AB:AB,A400+COUNTIF(Raw!C:C,"H")+COUNTIF(Raw!C:C,"S"))-2000&gt;0,LARGE(Raw!AB:AB,A400+COUNTIF(Raw!C:C,"H")+COUNTIF(Raw!C:C,"S"))-2000,""),""))</f>
        <v/>
      </c>
    </row>
    <row r="401" spans="1:15" x14ac:dyDescent="0.3">
      <c r="A401" s="52">
        <v>398</v>
      </c>
      <c r="B401" s="3" t="str">
        <f t="shared" si="20"/>
        <v/>
      </c>
      <c r="C401" s="52" t="str">
        <f>IF(E401="","",(INDEX(Raw!D:D,MATCH(E401+6000,Raw!AB:AB,0))))</f>
        <v/>
      </c>
      <c r="D401" s="52" t="str">
        <f>IF(E401="","",(INDEX(Raw!A:A,MATCH(E401+6000,Raw!AB:AB,0))))</f>
        <v/>
      </c>
      <c r="E401" s="59" t="str">
        <f>(IFERROR(IF(LARGE(Raw!AB:AB,A401)-6000&gt;0,LARGE(Raw!AB:AB,A401)-6000,""),""))</f>
        <v/>
      </c>
      <c r="G401" s="3" t="str">
        <f t="shared" si="18"/>
        <v/>
      </c>
      <c r="H401" s="52" t="str">
        <f>IF(J401="","",(INDEX(Raw!D:D,MATCH(J401+4000,Raw!AB:AB,0))))</f>
        <v/>
      </c>
      <c r="I401" s="52" t="str">
        <f>IF(J401="","",(INDEX(Raw!A:A,MATCH(J401+4000,Raw!AB:AB,0))))</f>
        <v/>
      </c>
      <c r="J401" s="59" t="str">
        <f>(IFERROR(IF(LARGE(Raw!AB:AB,A401+COUNTIF(Raw!C:C,"H"))-4000&gt;0,LARGE(Raw!AB:AB,A401+COUNTIF(Raw!C:C,"H"))-4000,""),""))</f>
        <v/>
      </c>
      <c r="L401" s="3" t="str">
        <f t="shared" si="19"/>
        <v/>
      </c>
      <c r="M401" s="52" t="str">
        <f>IF(O401="","",(INDEX(Raw!D:D,MATCH(O401+2000,Raw!AB:AB,0))))</f>
        <v/>
      </c>
      <c r="N401" s="52" t="str">
        <f>IF(O401="","",(INDEX(Raw!A:A,MATCH(O401+2000,Raw!AB:AB,0))))</f>
        <v/>
      </c>
      <c r="O401" s="59" t="str">
        <f>(IFERROR(IF(LARGE(Raw!AB:AB,A401+COUNTIF(Raw!C:C,"H")+COUNTIF(Raw!C:C,"S"))-2000&gt;0,LARGE(Raw!AB:AB,A401+COUNTIF(Raw!C:C,"H")+COUNTIF(Raw!C:C,"S"))-2000,""),""))</f>
        <v/>
      </c>
    </row>
    <row r="402" spans="1:15" x14ac:dyDescent="0.3">
      <c r="A402" s="52">
        <v>399</v>
      </c>
      <c r="B402" s="3" t="str">
        <f t="shared" si="20"/>
        <v/>
      </c>
      <c r="C402" s="52" t="str">
        <f>IF(E402="","",(INDEX(Raw!D:D,MATCH(E402+6000,Raw!AB:AB,0))))</f>
        <v/>
      </c>
      <c r="D402" s="52" t="str">
        <f>IF(E402="","",(INDEX(Raw!A:A,MATCH(E402+6000,Raw!AB:AB,0))))</f>
        <v/>
      </c>
      <c r="E402" s="59" t="str">
        <f>(IFERROR(IF(LARGE(Raw!AB:AB,A402)-6000&gt;0,LARGE(Raw!AB:AB,A402)-6000,""),""))</f>
        <v/>
      </c>
      <c r="G402" s="3" t="str">
        <f t="shared" si="18"/>
        <v/>
      </c>
      <c r="H402" s="52" t="str">
        <f>IF(J402="","",(INDEX(Raw!D:D,MATCH(J402+4000,Raw!AB:AB,0))))</f>
        <v/>
      </c>
      <c r="I402" s="52" t="str">
        <f>IF(J402="","",(INDEX(Raw!A:A,MATCH(J402+4000,Raw!AB:AB,0))))</f>
        <v/>
      </c>
      <c r="J402" s="59" t="str">
        <f>(IFERROR(IF(LARGE(Raw!AB:AB,A402+COUNTIF(Raw!C:C,"H"))-4000&gt;0,LARGE(Raw!AB:AB,A402+COUNTIF(Raw!C:C,"H"))-4000,""),""))</f>
        <v/>
      </c>
      <c r="L402" s="3" t="str">
        <f t="shared" si="19"/>
        <v/>
      </c>
      <c r="M402" s="52" t="str">
        <f>IF(O402="","",(INDEX(Raw!D:D,MATCH(O402+2000,Raw!AB:AB,0))))</f>
        <v/>
      </c>
      <c r="N402" s="52" t="str">
        <f>IF(O402="","",(INDEX(Raw!A:A,MATCH(O402+2000,Raw!AB:AB,0))))</f>
        <v/>
      </c>
      <c r="O402" s="59" t="str">
        <f>(IFERROR(IF(LARGE(Raw!AB:AB,A402+COUNTIF(Raw!C:C,"H")+COUNTIF(Raw!C:C,"S"))-2000&gt;0,LARGE(Raw!AB:AB,A402+COUNTIF(Raw!C:C,"H")+COUNTIF(Raw!C:C,"S"))-2000,""),""))</f>
        <v/>
      </c>
    </row>
    <row r="403" spans="1:15" x14ac:dyDescent="0.3">
      <c r="A403" s="52">
        <v>400</v>
      </c>
      <c r="B403" s="3" t="str">
        <f t="shared" si="20"/>
        <v/>
      </c>
      <c r="C403" s="52" t="str">
        <f>IF(E403="","",(INDEX(Raw!D:D,MATCH(E403+6000,Raw!AB:AB,0))))</f>
        <v/>
      </c>
      <c r="D403" s="52" t="str">
        <f>IF(E403="","",(INDEX(Raw!A:A,MATCH(E403+6000,Raw!AB:AB,0))))</f>
        <v/>
      </c>
      <c r="E403" s="59" t="str">
        <f>(IFERROR(IF(LARGE(Raw!AB:AB,A403)-6000&gt;0,LARGE(Raw!AB:AB,A403)-6000,""),""))</f>
        <v/>
      </c>
      <c r="G403" s="3" t="str">
        <f t="shared" si="18"/>
        <v/>
      </c>
      <c r="H403" s="52" t="str">
        <f>IF(J403="","",(INDEX(Raw!D:D,MATCH(J403+4000,Raw!AB:AB,0))))</f>
        <v/>
      </c>
      <c r="I403" s="52" t="str">
        <f>IF(J403="","",(INDEX(Raw!A:A,MATCH(J403+4000,Raw!AB:AB,0))))</f>
        <v/>
      </c>
      <c r="J403" s="59" t="str">
        <f>(IFERROR(IF(LARGE(Raw!AB:AB,A403+COUNTIF(Raw!C:C,"H"))-4000&gt;0,LARGE(Raw!AB:AB,A403+COUNTIF(Raw!C:C,"H"))-4000,""),""))</f>
        <v/>
      </c>
      <c r="L403" s="3" t="str">
        <f t="shared" si="19"/>
        <v/>
      </c>
      <c r="M403" s="52" t="str">
        <f>IF(O403="","",(INDEX(Raw!D:D,MATCH(O403+2000,Raw!AB:AB,0))))</f>
        <v/>
      </c>
      <c r="N403" s="52" t="str">
        <f>IF(O403="","",(INDEX(Raw!A:A,MATCH(O403+2000,Raw!AB:AB,0))))</f>
        <v/>
      </c>
      <c r="O403" s="59" t="str">
        <f>(IFERROR(IF(LARGE(Raw!AB:AB,A403+COUNTIF(Raw!C:C,"H")+COUNTIF(Raw!C:C,"S"))-2000&gt;0,LARGE(Raw!AB:AB,A403+COUNTIF(Raw!C:C,"H")+COUNTIF(Raw!C:C,"S"))-2000,""),""))</f>
        <v/>
      </c>
    </row>
    <row r="404" spans="1:15" x14ac:dyDescent="0.3">
      <c r="A404" s="52">
        <v>401</v>
      </c>
      <c r="B404" s="3" t="str">
        <f t="shared" si="20"/>
        <v/>
      </c>
      <c r="C404" s="52" t="str">
        <f>IF(E404="","",(INDEX(Raw!D:D,MATCH(E404+6000,Raw!AB:AB,0))))</f>
        <v/>
      </c>
      <c r="D404" s="52" t="str">
        <f>IF(E404="","",(INDEX(Raw!A:A,MATCH(E404+6000,Raw!AB:AB,0))))</f>
        <v/>
      </c>
      <c r="E404" s="59" t="str">
        <f>(IFERROR(IF(LARGE(Raw!AB:AB,A404)-6000&gt;0,LARGE(Raw!AB:AB,A404)-6000,""),""))</f>
        <v/>
      </c>
      <c r="G404" s="3" t="str">
        <f t="shared" si="18"/>
        <v/>
      </c>
      <c r="H404" s="52" t="str">
        <f>IF(J404="","",(INDEX(Raw!D:D,MATCH(J404+4000,Raw!AB:AB,0))))</f>
        <v/>
      </c>
      <c r="I404" s="52" t="str">
        <f>IF(J404="","",(INDEX(Raw!A:A,MATCH(J404+4000,Raw!AB:AB,0))))</f>
        <v/>
      </c>
      <c r="J404" s="59" t="str">
        <f>(IFERROR(IF(LARGE(Raw!AB:AB,A404+COUNTIF(Raw!C:C,"H"))-4000&gt;0,LARGE(Raw!AB:AB,A404+COUNTIF(Raw!C:C,"H"))-4000,""),""))</f>
        <v/>
      </c>
      <c r="L404" s="3" t="str">
        <f t="shared" si="19"/>
        <v/>
      </c>
      <c r="M404" s="52" t="str">
        <f>IF(O404="","",(INDEX(Raw!D:D,MATCH(O404+2000,Raw!AB:AB,0))))</f>
        <v/>
      </c>
      <c r="N404" s="52" t="str">
        <f>IF(O404="","",(INDEX(Raw!A:A,MATCH(O404+2000,Raw!AB:AB,0))))</f>
        <v/>
      </c>
      <c r="O404" s="59" t="str">
        <f>(IFERROR(IF(LARGE(Raw!AB:AB,A404+COUNTIF(Raw!C:C,"H")+COUNTIF(Raw!C:C,"S"))-2000&gt;0,LARGE(Raw!AB:AB,A404+COUNTIF(Raw!C:C,"H")+COUNTIF(Raw!C:C,"S"))-2000,""),""))</f>
        <v/>
      </c>
    </row>
    <row r="405" spans="1:15" x14ac:dyDescent="0.3">
      <c r="A405" s="52">
        <v>402</v>
      </c>
      <c r="B405" s="3" t="str">
        <f t="shared" si="20"/>
        <v/>
      </c>
      <c r="C405" s="52" t="str">
        <f>IF(E405="","",(INDEX(Raw!D:D,MATCH(E405+6000,Raw!AB:AB,0))))</f>
        <v/>
      </c>
      <c r="D405" s="52" t="str">
        <f>IF(E405="","",(INDEX(Raw!A:A,MATCH(E405+6000,Raw!AB:AB,0))))</f>
        <v/>
      </c>
      <c r="E405" s="59" t="str">
        <f>(IFERROR(IF(LARGE(Raw!AB:AB,A405)-6000&gt;0,LARGE(Raw!AB:AB,A405)-6000,""),""))</f>
        <v/>
      </c>
      <c r="G405" s="3" t="str">
        <f t="shared" si="18"/>
        <v/>
      </c>
      <c r="H405" s="52" t="str">
        <f>IF(J405="","",(INDEX(Raw!D:D,MATCH(J405+4000,Raw!AB:AB,0))))</f>
        <v/>
      </c>
      <c r="I405" s="52" t="str">
        <f>IF(J405="","",(INDEX(Raw!A:A,MATCH(J405+4000,Raw!AB:AB,0))))</f>
        <v/>
      </c>
      <c r="J405" s="59" t="str">
        <f>(IFERROR(IF(LARGE(Raw!AB:AB,A405+COUNTIF(Raw!C:C,"H"))-4000&gt;0,LARGE(Raw!AB:AB,A405+COUNTIF(Raw!C:C,"H"))-4000,""),""))</f>
        <v/>
      </c>
      <c r="L405" s="3" t="str">
        <f t="shared" si="19"/>
        <v/>
      </c>
      <c r="M405" s="52" t="str">
        <f>IF(O405="","",(INDEX(Raw!D:D,MATCH(O405+2000,Raw!AB:AB,0))))</f>
        <v/>
      </c>
      <c r="N405" s="52" t="str">
        <f>IF(O405="","",(INDEX(Raw!A:A,MATCH(O405+2000,Raw!AB:AB,0))))</f>
        <v/>
      </c>
      <c r="O405" s="59" t="str">
        <f>(IFERROR(IF(LARGE(Raw!AB:AB,A405+COUNTIF(Raw!C:C,"H")+COUNTIF(Raw!C:C,"S"))-2000&gt;0,LARGE(Raw!AB:AB,A405+COUNTIF(Raw!C:C,"H")+COUNTIF(Raw!C:C,"S"))-2000,""),""))</f>
        <v/>
      </c>
    </row>
    <row r="406" spans="1:15" x14ac:dyDescent="0.3">
      <c r="A406" s="52">
        <v>403</v>
      </c>
      <c r="B406" s="3" t="str">
        <f t="shared" si="20"/>
        <v/>
      </c>
      <c r="C406" s="52" t="str">
        <f>IF(E406="","",(INDEX(Raw!D:D,MATCH(E406+6000,Raw!AB:AB,0))))</f>
        <v/>
      </c>
      <c r="D406" s="52" t="str">
        <f>IF(E406="","",(INDEX(Raw!A:A,MATCH(E406+6000,Raw!AB:AB,0))))</f>
        <v/>
      </c>
      <c r="E406" s="59" t="str">
        <f>(IFERROR(IF(LARGE(Raw!AB:AB,A406)-6000&gt;0,LARGE(Raw!AB:AB,A406)-6000,""),""))</f>
        <v/>
      </c>
      <c r="G406" s="3" t="str">
        <f t="shared" si="18"/>
        <v/>
      </c>
      <c r="H406" s="52" t="str">
        <f>IF(J406="","",(INDEX(Raw!D:D,MATCH(J406+4000,Raw!AB:AB,0))))</f>
        <v/>
      </c>
      <c r="I406" s="52" t="str">
        <f>IF(J406="","",(INDEX(Raw!A:A,MATCH(J406+4000,Raw!AB:AB,0))))</f>
        <v/>
      </c>
      <c r="J406" s="59" t="str">
        <f>(IFERROR(IF(LARGE(Raw!AB:AB,A406+COUNTIF(Raw!C:C,"H"))-4000&gt;0,LARGE(Raw!AB:AB,A406+COUNTIF(Raw!C:C,"H"))-4000,""),""))</f>
        <v/>
      </c>
      <c r="L406" s="3" t="str">
        <f t="shared" si="19"/>
        <v/>
      </c>
      <c r="M406" s="52" t="str">
        <f>IF(O406="","",(INDEX(Raw!D:D,MATCH(O406+2000,Raw!AB:AB,0))))</f>
        <v/>
      </c>
      <c r="N406" s="52" t="str">
        <f>IF(O406="","",(INDEX(Raw!A:A,MATCH(O406+2000,Raw!AB:AB,0))))</f>
        <v/>
      </c>
      <c r="O406" s="59" t="str">
        <f>(IFERROR(IF(LARGE(Raw!AB:AB,A406+COUNTIF(Raw!C:C,"H")+COUNTIF(Raw!C:C,"S"))-2000&gt;0,LARGE(Raw!AB:AB,A406+COUNTIF(Raw!C:C,"H")+COUNTIF(Raw!C:C,"S"))-2000,""),""))</f>
        <v/>
      </c>
    </row>
    <row r="407" spans="1:15" x14ac:dyDescent="0.3">
      <c r="A407" s="52">
        <v>404</v>
      </c>
      <c r="B407" s="3" t="str">
        <f t="shared" si="20"/>
        <v/>
      </c>
      <c r="C407" s="52" t="str">
        <f>IF(E407="","",(INDEX(Raw!D:D,MATCH(E407+6000,Raw!AB:AB,0))))</f>
        <v/>
      </c>
      <c r="D407" s="52" t="str">
        <f>IF(E407="","",(INDEX(Raw!A:A,MATCH(E407+6000,Raw!AB:AB,0))))</f>
        <v/>
      </c>
      <c r="E407" s="59" t="str">
        <f>(IFERROR(IF(LARGE(Raw!AB:AB,A407)-6000&gt;0,LARGE(Raw!AB:AB,A407)-6000,""),""))</f>
        <v/>
      </c>
      <c r="G407" s="3" t="str">
        <f t="shared" si="18"/>
        <v/>
      </c>
      <c r="H407" s="52" t="str">
        <f>IF(J407="","",(INDEX(Raw!D:D,MATCH(J407+4000,Raw!AB:AB,0))))</f>
        <v/>
      </c>
      <c r="I407" s="52" t="str">
        <f>IF(J407="","",(INDEX(Raw!A:A,MATCH(J407+4000,Raw!AB:AB,0))))</f>
        <v/>
      </c>
      <c r="J407" s="59" t="str">
        <f>(IFERROR(IF(LARGE(Raw!AB:AB,A407+COUNTIF(Raw!C:C,"H"))-4000&gt;0,LARGE(Raw!AB:AB,A407+COUNTIF(Raw!C:C,"H"))-4000,""),""))</f>
        <v/>
      </c>
      <c r="L407" s="3" t="str">
        <f t="shared" si="19"/>
        <v/>
      </c>
      <c r="M407" s="52" t="str">
        <f>IF(O407="","",(INDEX(Raw!D:D,MATCH(O407+2000,Raw!AB:AB,0))))</f>
        <v/>
      </c>
      <c r="N407" s="52" t="str">
        <f>IF(O407="","",(INDEX(Raw!A:A,MATCH(O407+2000,Raw!AB:AB,0))))</f>
        <v/>
      </c>
      <c r="O407" s="59" t="str">
        <f>(IFERROR(IF(LARGE(Raw!AB:AB,A407+COUNTIF(Raw!C:C,"H")+COUNTIF(Raw!C:C,"S"))-2000&gt;0,LARGE(Raw!AB:AB,A407+COUNTIF(Raw!C:C,"H")+COUNTIF(Raw!C:C,"S"))-2000,""),""))</f>
        <v/>
      </c>
    </row>
    <row r="408" spans="1:15" x14ac:dyDescent="0.3">
      <c r="A408" s="52">
        <v>405</v>
      </c>
      <c r="B408" s="3" t="str">
        <f t="shared" si="20"/>
        <v/>
      </c>
      <c r="C408" s="52" t="str">
        <f>IF(E408="","",(INDEX(Raw!D:D,MATCH(E408+6000,Raw!AB:AB,0))))</f>
        <v/>
      </c>
      <c r="D408" s="52" t="str">
        <f>IF(E408="","",(INDEX(Raw!A:A,MATCH(E408+6000,Raw!AB:AB,0))))</f>
        <v/>
      </c>
      <c r="E408" s="59" t="str">
        <f>(IFERROR(IF(LARGE(Raw!AB:AB,A408)-6000&gt;0,LARGE(Raw!AB:AB,A408)-6000,""),""))</f>
        <v/>
      </c>
      <c r="G408" s="3" t="str">
        <f t="shared" si="18"/>
        <v/>
      </c>
      <c r="H408" s="52" t="str">
        <f>IF(J408="","",(INDEX(Raw!D:D,MATCH(J408+4000,Raw!AB:AB,0))))</f>
        <v/>
      </c>
      <c r="I408" s="52" t="str">
        <f>IF(J408="","",(INDEX(Raw!A:A,MATCH(J408+4000,Raw!AB:AB,0))))</f>
        <v/>
      </c>
      <c r="J408" s="59" t="str">
        <f>(IFERROR(IF(LARGE(Raw!AB:AB,A408+COUNTIF(Raw!C:C,"H"))-4000&gt;0,LARGE(Raw!AB:AB,A408+COUNTIF(Raw!C:C,"H"))-4000,""),""))</f>
        <v/>
      </c>
      <c r="L408" s="3" t="str">
        <f t="shared" si="19"/>
        <v/>
      </c>
      <c r="M408" s="52" t="str">
        <f>IF(O408="","",(INDEX(Raw!D:D,MATCH(O408+2000,Raw!AB:AB,0))))</f>
        <v/>
      </c>
      <c r="N408" s="52" t="str">
        <f>IF(O408="","",(INDEX(Raw!A:A,MATCH(O408+2000,Raw!AB:AB,0))))</f>
        <v/>
      </c>
      <c r="O408" s="59" t="str">
        <f>(IFERROR(IF(LARGE(Raw!AB:AB,A408+COUNTIF(Raw!C:C,"H")+COUNTIF(Raw!C:C,"S"))-2000&gt;0,LARGE(Raw!AB:AB,A408+COUNTIF(Raw!C:C,"H")+COUNTIF(Raw!C:C,"S"))-2000,""),""))</f>
        <v/>
      </c>
    </row>
    <row r="409" spans="1:15" x14ac:dyDescent="0.3">
      <c r="A409" s="52">
        <v>406</v>
      </c>
      <c r="B409" s="3" t="str">
        <f t="shared" si="20"/>
        <v/>
      </c>
      <c r="C409" s="52" t="str">
        <f>IF(E409="","",(INDEX(Raw!D:D,MATCH(E409+6000,Raw!AB:AB,0))))</f>
        <v/>
      </c>
      <c r="D409" s="52" t="str">
        <f>IF(E409="","",(INDEX(Raw!A:A,MATCH(E409+6000,Raw!AB:AB,0))))</f>
        <v/>
      </c>
      <c r="E409" s="59" t="str">
        <f>(IFERROR(IF(LARGE(Raw!AB:AB,A409)-6000&gt;0,LARGE(Raw!AB:AB,A409)-6000,""),""))</f>
        <v/>
      </c>
      <c r="G409" s="3" t="str">
        <f t="shared" si="18"/>
        <v/>
      </c>
      <c r="H409" s="52" t="str">
        <f>IF(J409="","",(INDEX(Raw!D:D,MATCH(J409+4000,Raw!AB:AB,0))))</f>
        <v/>
      </c>
      <c r="I409" s="52" t="str">
        <f>IF(J409="","",(INDEX(Raw!A:A,MATCH(J409+4000,Raw!AB:AB,0))))</f>
        <v/>
      </c>
      <c r="J409" s="59" t="str">
        <f>(IFERROR(IF(LARGE(Raw!AB:AB,A409+COUNTIF(Raw!C:C,"H"))-4000&gt;0,LARGE(Raw!AB:AB,A409+COUNTIF(Raw!C:C,"H"))-4000,""),""))</f>
        <v/>
      </c>
      <c r="L409" s="3" t="str">
        <f t="shared" si="19"/>
        <v/>
      </c>
      <c r="M409" s="52" t="str">
        <f>IF(O409="","",(INDEX(Raw!D:D,MATCH(O409+2000,Raw!AB:AB,0))))</f>
        <v/>
      </c>
      <c r="N409" s="52" t="str">
        <f>IF(O409="","",(INDEX(Raw!A:A,MATCH(O409+2000,Raw!AB:AB,0))))</f>
        <v/>
      </c>
      <c r="O409" s="59" t="str">
        <f>(IFERROR(IF(LARGE(Raw!AB:AB,A409+COUNTIF(Raw!C:C,"H")+COUNTIF(Raw!C:C,"S"))-2000&gt;0,LARGE(Raw!AB:AB,A409+COUNTIF(Raw!C:C,"H")+COUNTIF(Raw!C:C,"S"))-2000,""),""))</f>
        <v/>
      </c>
    </row>
    <row r="410" spans="1:15" x14ac:dyDescent="0.3">
      <c r="A410" s="52">
        <v>407</v>
      </c>
      <c r="B410" s="3" t="str">
        <f t="shared" si="20"/>
        <v/>
      </c>
      <c r="C410" s="52" t="str">
        <f>IF(E410="","",(INDEX(Raw!D:D,MATCH(E410+6000,Raw!AB:AB,0))))</f>
        <v/>
      </c>
      <c r="D410" s="52" t="str">
        <f>IF(E410="","",(INDEX(Raw!A:A,MATCH(E410+6000,Raw!AB:AB,0))))</f>
        <v/>
      </c>
      <c r="E410" s="59" t="str">
        <f>(IFERROR(IF(LARGE(Raw!AB:AB,A410)-6000&gt;0,LARGE(Raw!AB:AB,A410)-6000,""),""))</f>
        <v/>
      </c>
      <c r="G410" s="3" t="str">
        <f t="shared" si="18"/>
        <v/>
      </c>
      <c r="H410" s="52" t="str">
        <f>IF(J410="","",(INDEX(Raw!D:D,MATCH(J410+4000,Raw!AB:AB,0))))</f>
        <v/>
      </c>
      <c r="I410" s="52" t="str">
        <f>IF(J410="","",(INDEX(Raw!A:A,MATCH(J410+4000,Raw!AB:AB,0))))</f>
        <v/>
      </c>
      <c r="J410" s="59" t="str">
        <f>(IFERROR(IF(LARGE(Raw!AB:AB,A410+COUNTIF(Raw!C:C,"H"))-4000&gt;0,LARGE(Raw!AB:AB,A410+COUNTIF(Raw!C:C,"H"))-4000,""),""))</f>
        <v/>
      </c>
      <c r="L410" s="3" t="str">
        <f t="shared" si="19"/>
        <v/>
      </c>
      <c r="M410" s="52" t="str">
        <f>IF(O410="","",(INDEX(Raw!D:D,MATCH(O410+2000,Raw!AB:AB,0))))</f>
        <v/>
      </c>
      <c r="N410" s="52" t="str">
        <f>IF(O410="","",(INDEX(Raw!A:A,MATCH(O410+2000,Raw!AB:AB,0))))</f>
        <v/>
      </c>
      <c r="O410" s="59" t="str">
        <f>(IFERROR(IF(LARGE(Raw!AB:AB,A410+COUNTIF(Raw!C:C,"H")+COUNTIF(Raw!C:C,"S"))-2000&gt;0,LARGE(Raw!AB:AB,A410+COUNTIF(Raw!C:C,"H")+COUNTIF(Raw!C:C,"S"))-2000,""),""))</f>
        <v/>
      </c>
    </row>
    <row r="411" spans="1:15" x14ac:dyDescent="0.3">
      <c r="A411" s="52">
        <v>408</v>
      </c>
      <c r="B411" s="3" t="str">
        <f t="shared" si="20"/>
        <v/>
      </c>
      <c r="C411" s="52" t="str">
        <f>IF(E411="","",(INDEX(Raw!D:D,MATCH(E411+6000,Raw!AB:AB,0))))</f>
        <v/>
      </c>
      <c r="D411" s="52" t="str">
        <f>IF(E411="","",(INDEX(Raw!A:A,MATCH(E411+6000,Raw!AB:AB,0))))</f>
        <v/>
      </c>
      <c r="E411" s="59" t="str">
        <f>(IFERROR(IF(LARGE(Raw!AB:AB,A411)-6000&gt;0,LARGE(Raw!AB:AB,A411)-6000,""),""))</f>
        <v/>
      </c>
      <c r="G411" s="3" t="str">
        <f t="shared" si="18"/>
        <v/>
      </c>
      <c r="H411" s="52" t="str">
        <f>IF(J411="","",(INDEX(Raw!D:D,MATCH(J411+4000,Raw!AB:AB,0))))</f>
        <v/>
      </c>
      <c r="I411" s="52" t="str">
        <f>IF(J411="","",(INDEX(Raw!A:A,MATCH(J411+4000,Raw!AB:AB,0))))</f>
        <v/>
      </c>
      <c r="J411" s="59" t="str">
        <f>(IFERROR(IF(LARGE(Raw!AB:AB,A411+COUNTIF(Raw!C:C,"H"))-4000&gt;0,LARGE(Raw!AB:AB,A411+COUNTIF(Raw!C:C,"H"))-4000,""),""))</f>
        <v/>
      </c>
      <c r="L411" s="3" t="str">
        <f t="shared" si="19"/>
        <v/>
      </c>
      <c r="M411" s="52" t="str">
        <f>IF(O411="","",(INDEX(Raw!D:D,MATCH(O411+2000,Raw!AB:AB,0))))</f>
        <v/>
      </c>
      <c r="N411" s="52" t="str">
        <f>IF(O411="","",(INDEX(Raw!A:A,MATCH(O411+2000,Raw!AB:AB,0))))</f>
        <v/>
      </c>
      <c r="O411" s="59" t="str">
        <f>(IFERROR(IF(LARGE(Raw!AB:AB,A411+COUNTIF(Raw!C:C,"H")+COUNTIF(Raw!C:C,"S"))-2000&gt;0,LARGE(Raw!AB:AB,A411+COUNTIF(Raw!C:C,"H")+COUNTIF(Raw!C:C,"S"))-2000,""),""))</f>
        <v/>
      </c>
    </row>
    <row r="412" spans="1:15" x14ac:dyDescent="0.3">
      <c r="A412" s="52">
        <v>409</v>
      </c>
      <c r="B412" s="3" t="str">
        <f t="shared" si="20"/>
        <v/>
      </c>
      <c r="C412" s="52" t="str">
        <f>IF(E412="","",(INDEX(Raw!D:D,MATCH(E412+6000,Raw!AB:AB,0))))</f>
        <v/>
      </c>
      <c r="D412" s="52" t="str">
        <f>IF(E412="","",(INDEX(Raw!A:A,MATCH(E412+6000,Raw!AB:AB,0))))</f>
        <v/>
      </c>
      <c r="E412" s="59" t="str">
        <f>(IFERROR(IF(LARGE(Raw!AB:AB,A412)-6000&gt;0,LARGE(Raw!AB:AB,A412)-6000,""),""))</f>
        <v/>
      </c>
      <c r="G412" s="3" t="str">
        <f t="shared" si="18"/>
        <v/>
      </c>
      <c r="H412" s="52" t="str">
        <f>IF(J412="","",(INDEX(Raw!D:D,MATCH(J412+4000,Raw!AB:AB,0))))</f>
        <v/>
      </c>
      <c r="I412" s="52" t="str">
        <f>IF(J412="","",(INDEX(Raw!A:A,MATCH(J412+4000,Raw!AB:AB,0))))</f>
        <v/>
      </c>
      <c r="J412" s="59" t="str">
        <f>(IFERROR(IF(LARGE(Raw!AB:AB,A412+COUNTIF(Raw!C:C,"H"))-4000&gt;0,LARGE(Raw!AB:AB,A412+COUNTIF(Raw!C:C,"H"))-4000,""),""))</f>
        <v/>
      </c>
      <c r="L412" s="3" t="str">
        <f t="shared" si="19"/>
        <v/>
      </c>
      <c r="M412" s="52" t="str">
        <f>IF(O412="","",(INDEX(Raw!D:D,MATCH(O412+2000,Raw!AB:AB,0))))</f>
        <v/>
      </c>
      <c r="N412" s="52" t="str">
        <f>IF(O412="","",(INDEX(Raw!A:A,MATCH(O412+2000,Raw!AB:AB,0))))</f>
        <v/>
      </c>
      <c r="O412" s="59" t="str">
        <f>(IFERROR(IF(LARGE(Raw!AB:AB,A412+COUNTIF(Raw!C:C,"H")+COUNTIF(Raw!C:C,"S"))-2000&gt;0,LARGE(Raw!AB:AB,A412+COUNTIF(Raw!C:C,"H")+COUNTIF(Raw!C:C,"S"))-2000,""),""))</f>
        <v/>
      </c>
    </row>
    <row r="413" spans="1:15" x14ac:dyDescent="0.3">
      <c r="A413" s="52">
        <v>410</v>
      </c>
      <c r="B413" s="3" t="str">
        <f t="shared" si="20"/>
        <v/>
      </c>
      <c r="C413" s="52" t="str">
        <f>IF(E413="","",(INDEX(Raw!D:D,MATCH(E413+6000,Raw!AB:AB,0))))</f>
        <v/>
      </c>
      <c r="D413" s="52" t="str">
        <f>IF(E413="","",(INDEX(Raw!A:A,MATCH(E413+6000,Raw!AB:AB,0))))</f>
        <v/>
      </c>
      <c r="E413" s="59" t="str">
        <f>(IFERROR(IF(LARGE(Raw!AB:AB,A413)-6000&gt;0,LARGE(Raw!AB:AB,A413)-6000,""),""))</f>
        <v/>
      </c>
      <c r="G413" s="3" t="str">
        <f t="shared" si="18"/>
        <v/>
      </c>
      <c r="H413" s="52" t="str">
        <f>IF(J413="","",(INDEX(Raw!D:D,MATCH(J413+4000,Raw!AB:AB,0))))</f>
        <v/>
      </c>
      <c r="I413" s="52" t="str">
        <f>IF(J413="","",(INDEX(Raw!A:A,MATCH(J413+4000,Raw!AB:AB,0))))</f>
        <v/>
      </c>
      <c r="J413" s="59" t="str">
        <f>(IFERROR(IF(LARGE(Raw!AB:AB,A413+COUNTIF(Raw!C:C,"H"))-4000&gt;0,LARGE(Raw!AB:AB,A413+COUNTIF(Raw!C:C,"H"))-4000,""),""))</f>
        <v/>
      </c>
      <c r="L413" s="3" t="str">
        <f t="shared" si="19"/>
        <v/>
      </c>
      <c r="M413" s="52" t="str">
        <f>IF(O413="","",(INDEX(Raw!D:D,MATCH(O413+2000,Raw!AB:AB,0))))</f>
        <v/>
      </c>
      <c r="N413" s="52" t="str">
        <f>IF(O413="","",(INDEX(Raw!A:A,MATCH(O413+2000,Raw!AB:AB,0))))</f>
        <v/>
      </c>
      <c r="O413" s="59" t="str">
        <f>(IFERROR(IF(LARGE(Raw!AB:AB,A413+COUNTIF(Raw!C:C,"H")+COUNTIF(Raw!C:C,"S"))-2000&gt;0,LARGE(Raw!AB:AB,A413+COUNTIF(Raw!C:C,"H")+COUNTIF(Raw!C:C,"S"))-2000,""),""))</f>
        <v/>
      </c>
    </row>
    <row r="414" spans="1:15" x14ac:dyDescent="0.3">
      <c r="A414" s="52">
        <v>411</v>
      </c>
      <c r="B414" s="3" t="str">
        <f t="shared" si="20"/>
        <v/>
      </c>
      <c r="C414" s="52" t="str">
        <f>IF(E414="","",(INDEX(Raw!D:D,MATCH(E414+6000,Raw!AB:AB,0))))</f>
        <v/>
      </c>
      <c r="D414" s="52" t="str">
        <f>IF(E414="","",(INDEX(Raw!A:A,MATCH(E414+6000,Raw!AB:AB,0))))</f>
        <v/>
      </c>
      <c r="E414" s="59" t="str">
        <f>(IFERROR(IF(LARGE(Raw!AB:AB,A414)-6000&gt;0,LARGE(Raw!AB:AB,A414)-6000,""),""))</f>
        <v/>
      </c>
      <c r="G414" s="3" t="str">
        <f t="shared" si="18"/>
        <v/>
      </c>
      <c r="H414" s="52" t="str">
        <f>IF(J414="","",(INDEX(Raw!D:D,MATCH(J414+4000,Raw!AB:AB,0))))</f>
        <v/>
      </c>
      <c r="I414" s="52" t="str">
        <f>IF(J414="","",(INDEX(Raw!A:A,MATCH(J414+4000,Raw!AB:AB,0))))</f>
        <v/>
      </c>
      <c r="J414" s="59" t="str">
        <f>(IFERROR(IF(LARGE(Raw!AB:AB,A414+COUNTIF(Raw!C:C,"H"))-4000&gt;0,LARGE(Raw!AB:AB,A414+COUNTIF(Raw!C:C,"H"))-4000,""),""))</f>
        <v/>
      </c>
      <c r="L414" s="3" t="str">
        <f t="shared" si="19"/>
        <v/>
      </c>
      <c r="M414" s="52" t="str">
        <f>IF(O414="","",(INDEX(Raw!D:D,MATCH(O414+2000,Raw!AB:AB,0))))</f>
        <v/>
      </c>
      <c r="N414" s="52" t="str">
        <f>IF(O414="","",(INDEX(Raw!A:A,MATCH(O414+2000,Raw!AB:AB,0))))</f>
        <v/>
      </c>
      <c r="O414" s="59" t="str">
        <f>(IFERROR(IF(LARGE(Raw!AB:AB,A414+COUNTIF(Raw!C:C,"H")+COUNTIF(Raw!C:C,"S"))-2000&gt;0,LARGE(Raw!AB:AB,A414+COUNTIF(Raw!C:C,"H")+COUNTIF(Raw!C:C,"S"))-2000,""),""))</f>
        <v/>
      </c>
    </row>
    <row r="415" spans="1:15" x14ac:dyDescent="0.3">
      <c r="A415" s="52">
        <v>412</v>
      </c>
      <c r="B415" s="3" t="str">
        <f t="shared" si="20"/>
        <v/>
      </c>
      <c r="C415" s="52" t="str">
        <f>IF(E415="","",(INDEX(Raw!D:D,MATCH(E415+6000,Raw!AB:AB,0))))</f>
        <v/>
      </c>
      <c r="D415" s="52" t="str">
        <f>IF(E415="","",(INDEX(Raw!A:A,MATCH(E415+6000,Raw!AB:AB,0))))</f>
        <v/>
      </c>
      <c r="E415" s="59" t="str">
        <f>(IFERROR(IF(LARGE(Raw!AB:AB,A415)-6000&gt;0,LARGE(Raw!AB:AB,A415)-6000,""),""))</f>
        <v/>
      </c>
      <c r="G415" s="3" t="str">
        <f t="shared" si="18"/>
        <v/>
      </c>
      <c r="H415" s="52" t="str">
        <f>IF(J415="","",(INDEX(Raw!D:D,MATCH(J415+4000,Raw!AB:AB,0))))</f>
        <v/>
      </c>
      <c r="I415" s="52" t="str">
        <f>IF(J415="","",(INDEX(Raw!A:A,MATCH(J415+4000,Raw!AB:AB,0))))</f>
        <v/>
      </c>
      <c r="J415" s="59" t="str">
        <f>(IFERROR(IF(LARGE(Raw!AB:AB,A415+COUNTIF(Raw!C:C,"H"))-4000&gt;0,LARGE(Raw!AB:AB,A415+COUNTIF(Raw!C:C,"H"))-4000,""),""))</f>
        <v/>
      </c>
      <c r="L415" s="3" t="str">
        <f t="shared" si="19"/>
        <v/>
      </c>
      <c r="M415" s="52" t="str">
        <f>IF(O415="","",(INDEX(Raw!D:D,MATCH(O415+2000,Raw!AB:AB,0))))</f>
        <v/>
      </c>
      <c r="N415" s="52" t="str">
        <f>IF(O415="","",(INDEX(Raw!A:A,MATCH(O415+2000,Raw!AB:AB,0))))</f>
        <v/>
      </c>
      <c r="O415" s="59" t="str">
        <f>(IFERROR(IF(LARGE(Raw!AB:AB,A415+COUNTIF(Raw!C:C,"H")+COUNTIF(Raw!C:C,"S"))-2000&gt;0,LARGE(Raw!AB:AB,A415+COUNTIF(Raw!C:C,"H")+COUNTIF(Raw!C:C,"S"))-2000,""),""))</f>
        <v/>
      </c>
    </row>
    <row r="416" spans="1:15" x14ac:dyDescent="0.3">
      <c r="A416" s="52">
        <v>413</v>
      </c>
      <c r="B416" s="3" t="str">
        <f t="shared" si="20"/>
        <v/>
      </c>
      <c r="C416" s="52" t="str">
        <f>IF(E416="","",(INDEX(Raw!D:D,MATCH(E416+6000,Raw!AB:AB,0))))</f>
        <v/>
      </c>
      <c r="D416" s="52" t="str">
        <f>IF(E416="","",(INDEX(Raw!A:A,MATCH(E416+6000,Raw!AB:AB,0))))</f>
        <v/>
      </c>
      <c r="E416" s="59" t="str">
        <f>(IFERROR(IF(LARGE(Raw!AB:AB,A416)-6000&gt;0,LARGE(Raw!AB:AB,A416)-6000,""),""))</f>
        <v/>
      </c>
      <c r="G416" s="3" t="str">
        <f t="shared" si="18"/>
        <v/>
      </c>
      <c r="H416" s="52" t="str">
        <f>IF(J416="","",(INDEX(Raw!D:D,MATCH(J416+4000,Raw!AB:AB,0))))</f>
        <v/>
      </c>
      <c r="I416" s="52" t="str">
        <f>IF(J416="","",(INDEX(Raw!A:A,MATCH(J416+4000,Raw!AB:AB,0))))</f>
        <v/>
      </c>
      <c r="J416" s="59" t="str">
        <f>(IFERROR(IF(LARGE(Raw!AB:AB,A416+COUNTIF(Raw!C:C,"H"))-4000&gt;0,LARGE(Raw!AB:AB,A416+COUNTIF(Raw!C:C,"H"))-4000,""),""))</f>
        <v/>
      </c>
      <c r="L416" s="3" t="str">
        <f t="shared" si="19"/>
        <v/>
      </c>
      <c r="M416" s="52" t="str">
        <f>IF(O416="","",(INDEX(Raw!D:D,MATCH(O416+2000,Raw!AB:AB,0))))</f>
        <v/>
      </c>
      <c r="N416" s="52" t="str">
        <f>IF(O416="","",(INDEX(Raw!A:A,MATCH(O416+2000,Raw!AB:AB,0))))</f>
        <v/>
      </c>
      <c r="O416" s="59" t="str">
        <f>(IFERROR(IF(LARGE(Raw!AB:AB,A416+COUNTIF(Raw!C:C,"H")+COUNTIF(Raw!C:C,"S"))-2000&gt;0,LARGE(Raw!AB:AB,A416+COUNTIF(Raw!C:C,"H")+COUNTIF(Raw!C:C,"S"))-2000,""),""))</f>
        <v/>
      </c>
    </row>
    <row r="417" spans="1:15" x14ac:dyDescent="0.3">
      <c r="A417" s="52">
        <v>414</v>
      </c>
      <c r="B417" s="3" t="str">
        <f t="shared" si="20"/>
        <v/>
      </c>
      <c r="C417" s="52" t="str">
        <f>IF(E417="","",(INDEX(Raw!D:D,MATCH(E417+6000,Raw!AB:AB,0))))</f>
        <v/>
      </c>
      <c r="D417" s="52" t="str">
        <f>IF(E417="","",(INDEX(Raw!A:A,MATCH(E417+6000,Raw!AB:AB,0))))</f>
        <v/>
      </c>
      <c r="E417" s="59" t="str">
        <f>(IFERROR(IF(LARGE(Raw!AB:AB,A417)-6000&gt;0,LARGE(Raw!AB:AB,A417)-6000,""),""))</f>
        <v/>
      </c>
      <c r="G417" s="3" t="str">
        <f t="shared" si="18"/>
        <v/>
      </c>
      <c r="H417" s="52" t="str">
        <f>IF(J417="","",(INDEX(Raw!D:D,MATCH(J417+4000,Raw!AB:AB,0))))</f>
        <v/>
      </c>
      <c r="I417" s="52" t="str">
        <f>IF(J417="","",(INDEX(Raw!A:A,MATCH(J417+4000,Raw!AB:AB,0))))</f>
        <v/>
      </c>
      <c r="J417" s="59" t="str">
        <f>(IFERROR(IF(LARGE(Raw!AB:AB,A417+COUNTIF(Raw!C:C,"H"))-4000&gt;0,LARGE(Raw!AB:AB,A417+COUNTIF(Raw!C:C,"H"))-4000,""),""))</f>
        <v/>
      </c>
      <c r="L417" s="3" t="str">
        <f t="shared" si="19"/>
        <v/>
      </c>
      <c r="M417" s="52" t="str">
        <f>IF(O417="","",(INDEX(Raw!D:D,MATCH(O417+2000,Raw!AB:AB,0))))</f>
        <v/>
      </c>
      <c r="N417" s="52" t="str">
        <f>IF(O417="","",(INDEX(Raw!A:A,MATCH(O417+2000,Raw!AB:AB,0))))</f>
        <v/>
      </c>
      <c r="O417" s="59" t="str">
        <f>(IFERROR(IF(LARGE(Raw!AB:AB,A417+COUNTIF(Raw!C:C,"H")+COUNTIF(Raw!C:C,"S"))-2000&gt;0,LARGE(Raw!AB:AB,A417+COUNTIF(Raw!C:C,"H")+COUNTIF(Raw!C:C,"S"))-2000,""),""))</f>
        <v/>
      </c>
    </row>
    <row r="418" spans="1:15" x14ac:dyDescent="0.3">
      <c r="A418" s="52">
        <v>415</v>
      </c>
      <c r="B418" s="3" t="str">
        <f t="shared" si="20"/>
        <v/>
      </c>
      <c r="C418" s="52" t="str">
        <f>IF(E418="","",(INDEX(Raw!D:D,MATCH(E418+6000,Raw!AB:AB,0))))</f>
        <v/>
      </c>
      <c r="D418" s="52" t="str">
        <f>IF(E418="","",(INDEX(Raw!A:A,MATCH(E418+6000,Raw!AB:AB,0))))</f>
        <v/>
      </c>
      <c r="E418" s="59" t="str">
        <f>(IFERROR(IF(LARGE(Raw!AB:AB,A418)-6000&gt;0,LARGE(Raw!AB:AB,A418)-6000,""),""))</f>
        <v/>
      </c>
      <c r="G418" s="3" t="str">
        <f t="shared" si="18"/>
        <v/>
      </c>
      <c r="H418" s="52" t="str">
        <f>IF(J418="","",(INDEX(Raw!D:D,MATCH(J418+4000,Raw!AB:AB,0))))</f>
        <v/>
      </c>
      <c r="I418" s="52" t="str">
        <f>IF(J418="","",(INDEX(Raw!A:A,MATCH(J418+4000,Raw!AB:AB,0))))</f>
        <v/>
      </c>
      <c r="J418" s="59" t="str">
        <f>(IFERROR(IF(LARGE(Raw!AB:AB,A418+COUNTIF(Raw!C:C,"H"))-4000&gt;0,LARGE(Raw!AB:AB,A418+COUNTIF(Raw!C:C,"H"))-4000,""),""))</f>
        <v/>
      </c>
      <c r="L418" s="3" t="str">
        <f t="shared" si="19"/>
        <v/>
      </c>
      <c r="M418" s="52" t="str">
        <f>IF(O418="","",(INDEX(Raw!D:D,MATCH(O418+2000,Raw!AB:AB,0))))</f>
        <v/>
      </c>
      <c r="N418" s="52" t="str">
        <f>IF(O418="","",(INDEX(Raw!A:A,MATCH(O418+2000,Raw!AB:AB,0))))</f>
        <v/>
      </c>
      <c r="O418" s="59" t="str">
        <f>(IFERROR(IF(LARGE(Raw!AB:AB,A418+COUNTIF(Raw!C:C,"H")+COUNTIF(Raw!C:C,"S"))-2000&gt;0,LARGE(Raw!AB:AB,A418+COUNTIF(Raw!C:C,"H")+COUNTIF(Raw!C:C,"S"))-2000,""),""))</f>
        <v/>
      </c>
    </row>
    <row r="419" spans="1:15" x14ac:dyDescent="0.3">
      <c r="A419" s="52">
        <v>416</v>
      </c>
      <c r="B419" s="3" t="str">
        <f t="shared" si="20"/>
        <v/>
      </c>
      <c r="C419" s="52" t="str">
        <f>IF(E419="","",(INDEX(Raw!D:D,MATCH(E419+6000,Raw!AB:AB,0))))</f>
        <v/>
      </c>
      <c r="D419" s="52" t="str">
        <f>IF(E419="","",(INDEX(Raw!A:A,MATCH(E419+6000,Raw!AB:AB,0))))</f>
        <v/>
      </c>
      <c r="E419" s="59" t="str">
        <f>(IFERROR(IF(LARGE(Raw!AB:AB,A419)-6000&gt;0,LARGE(Raw!AB:AB,A419)-6000,""),""))</f>
        <v/>
      </c>
      <c r="G419" s="3" t="str">
        <f t="shared" si="18"/>
        <v/>
      </c>
      <c r="H419" s="52" t="str">
        <f>IF(J419="","",(INDEX(Raw!D:D,MATCH(J419+4000,Raw!AB:AB,0))))</f>
        <v/>
      </c>
      <c r="I419" s="52" t="str">
        <f>IF(J419="","",(INDEX(Raw!A:A,MATCH(J419+4000,Raw!AB:AB,0))))</f>
        <v/>
      </c>
      <c r="J419" s="59" t="str">
        <f>(IFERROR(IF(LARGE(Raw!AB:AB,A419+COUNTIF(Raw!C:C,"H"))-4000&gt;0,LARGE(Raw!AB:AB,A419+COUNTIF(Raw!C:C,"H"))-4000,""),""))</f>
        <v/>
      </c>
      <c r="L419" s="3" t="str">
        <f t="shared" si="19"/>
        <v/>
      </c>
      <c r="M419" s="52" t="str">
        <f>IF(O419="","",(INDEX(Raw!D:D,MATCH(O419+2000,Raw!AB:AB,0))))</f>
        <v/>
      </c>
      <c r="N419" s="52" t="str">
        <f>IF(O419="","",(INDEX(Raw!A:A,MATCH(O419+2000,Raw!AB:AB,0))))</f>
        <v/>
      </c>
      <c r="O419" s="59" t="str">
        <f>(IFERROR(IF(LARGE(Raw!AB:AB,A419+COUNTIF(Raw!C:C,"H")+COUNTIF(Raw!C:C,"S"))-2000&gt;0,LARGE(Raw!AB:AB,A419+COUNTIF(Raw!C:C,"H")+COUNTIF(Raw!C:C,"S"))-2000,""),""))</f>
        <v/>
      </c>
    </row>
    <row r="420" spans="1:15" x14ac:dyDescent="0.3">
      <c r="A420" s="52">
        <v>417</v>
      </c>
      <c r="B420" s="3" t="str">
        <f t="shared" si="20"/>
        <v/>
      </c>
      <c r="C420" s="52" t="str">
        <f>IF(E420="","",(INDEX(Raw!D:D,MATCH(E420+6000,Raw!AB:AB,0))))</f>
        <v/>
      </c>
      <c r="D420" s="52" t="str">
        <f>IF(E420="","",(INDEX(Raw!A:A,MATCH(E420+6000,Raw!AB:AB,0))))</f>
        <v/>
      </c>
      <c r="E420" s="59" t="str">
        <f>(IFERROR(IF(LARGE(Raw!AB:AB,A420)-6000&gt;0,LARGE(Raw!AB:AB,A420)-6000,""),""))</f>
        <v/>
      </c>
      <c r="G420" s="3" t="str">
        <f t="shared" si="18"/>
        <v/>
      </c>
      <c r="H420" s="52" t="str">
        <f>IF(J420="","",(INDEX(Raw!D:D,MATCH(J420+4000,Raw!AB:AB,0))))</f>
        <v/>
      </c>
      <c r="I420" s="52" t="str">
        <f>IF(J420="","",(INDEX(Raw!A:A,MATCH(J420+4000,Raw!AB:AB,0))))</f>
        <v/>
      </c>
      <c r="J420" s="59" t="str">
        <f>(IFERROR(IF(LARGE(Raw!AB:AB,A420+COUNTIF(Raw!C:C,"H"))-4000&gt;0,LARGE(Raw!AB:AB,A420+COUNTIF(Raw!C:C,"H"))-4000,""),""))</f>
        <v/>
      </c>
      <c r="L420" s="3" t="str">
        <f t="shared" si="19"/>
        <v/>
      </c>
      <c r="M420" s="52" t="str">
        <f>IF(O420="","",(INDEX(Raw!D:D,MATCH(O420+2000,Raw!AB:AB,0))))</f>
        <v/>
      </c>
      <c r="N420" s="52" t="str">
        <f>IF(O420="","",(INDEX(Raw!A:A,MATCH(O420+2000,Raw!AB:AB,0))))</f>
        <v/>
      </c>
      <c r="O420" s="59" t="str">
        <f>(IFERROR(IF(LARGE(Raw!AB:AB,A420+COUNTIF(Raw!C:C,"H")+COUNTIF(Raw!C:C,"S"))-2000&gt;0,LARGE(Raw!AB:AB,A420+COUNTIF(Raw!C:C,"H")+COUNTIF(Raw!C:C,"S"))-2000,""),""))</f>
        <v/>
      </c>
    </row>
    <row r="421" spans="1:15" x14ac:dyDescent="0.3">
      <c r="A421" s="52">
        <v>418</v>
      </c>
      <c r="B421" s="3" t="str">
        <f t="shared" si="20"/>
        <v/>
      </c>
      <c r="C421" s="52" t="str">
        <f>IF(E421="","",(INDEX(Raw!D:D,MATCH(E421+6000,Raw!AB:AB,0))))</f>
        <v/>
      </c>
      <c r="D421" s="52" t="str">
        <f>IF(E421="","",(INDEX(Raw!A:A,MATCH(E421+6000,Raw!AB:AB,0))))</f>
        <v/>
      </c>
      <c r="E421" s="59" t="str">
        <f>(IFERROR(IF(LARGE(Raw!AB:AB,A421)-6000&gt;0,LARGE(Raw!AB:AB,A421)-6000,""),""))</f>
        <v/>
      </c>
      <c r="G421" s="3" t="str">
        <f t="shared" si="18"/>
        <v/>
      </c>
      <c r="H421" s="52" t="str">
        <f>IF(J421="","",(INDEX(Raw!D:D,MATCH(J421+4000,Raw!AB:AB,0))))</f>
        <v/>
      </c>
      <c r="I421" s="52" t="str">
        <f>IF(J421="","",(INDEX(Raw!A:A,MATCH(J421+4000,Raw!AB:AB,0))))</f>
        <v/>
      </c>
      <c r="J421" s="59" t="str">
        <f>(IFERROR(IF(LARGE(Raw!AB:AB,A421+COUNTIF(Raw!C:C,"H"))-4000&gt;0,LARGE(Raw!AB:AB,A421+COUNTIF(Raw!C:C,"H"))-4000,""),""))</f>
        <v/>
      </c>
      <c r="L421" s="3" t="str">
        <f t="shared" si="19"/>
        <v/>
      </c>
      <c r="M421" s="52" t="str">
        <f>IF(O421="","",(INDEX(Raw!D:D,MATCH(O421+2000,Raw!AB:AB,0))))</f>
        <v/>
      </c>
      <c r="N421" s="52" t="str">
        <f>IF(O421="","",(INDEX(Raw!A:A,MATCH(O421+2000,Raw!AB:AB,0))))</f>
        <v/>
      </c>
      <c r="O421" s="59" t="str">
        <f>(IFERROR(IF(LARGE(Raw!AB:AB,A421+COUNTIF(Raw!C:C,"H")+COUNTIF(Raw!C:C,"S"))-2000&gt;0,LARGE(Raw!AB:AB,A421+COUNTIF(Raw!C:C,"H")+COUNTIF(Raw!C:C,"S"))-2000,""),""))</f>
        <v/>
      </c>
    </row>
    <row r="422" spans="1:15" x14ac:dyDescent="0.3">
      <c r="A422" s="52">
        <v>419</v>
      </c>
      <c r="B422" s="3" t="str">
        <f t="shared" si="20"/>
        <v/>
      </c>
      <c r="C422" s="52" t="str">
        <f>IF(E422="","",(INDEX(Raw!D:D,MATCH(E422+6000,Raw!AB:AB,0))))</f>
        <v/>
      </c>
      <c r="D422" s="52" t="str">
        <f>IF(E422="","",(INDEX(Raw!A:A,MATCH(E422+6000,Raw!AB:AB,0))))</f>
        <v/>
      </c>
      <c r="E422" s="59" t="str">
        <f>(IFERROR(IF(LARGE(Raw!AB:AB,A422)-6000&gt;0,LARGE(Raw!AB:AB,A422)-6000,""),""))</f>
        <v/>
      </c>
      <c r="G422" s="3" t="str">
        <f t="shared" si="18"/>
        <v/>
      </c>
      <c r="H422" s="52" t="str">
        <f>IF(J422="","",(INDEX(Raw!D:D,MATCH(J422+4000,Raw!AB:AB,0))))</f>
        <v/>
      </c>
      <c r="I422" s="52" t="str">
        <f>IF(J422="","",(INDEX(Raw!A:A,MATCH(J422+4000,Raw!AB:AB,0))))</f>
        <v/>
      </c>
      <c r="J422" s="59" t="str">
        <f>(IFERROR(IF(LARGE(Raw!AB:AB,A422+COUNTIF(Raw!C:C,"H"))-4000&gt;0,LARGE(Raw!AB:AB,A422+COUNTIF(Raw!C:C,"H"))-4000,""),""))</f>
        <v/>
      </c>
      <c r="L422" s="3" t="str">
        <f t="shared" si="19"/>
        <v/>
      </c>
      <c r="M422" s="52" t="str">
        <f>IF(O422="","",(INDEX(Raw!D:D,MATCH(O422+2000,Raw!AB:AB,0))))</f>
        <v/>
      </c>
      <c r="N422" s="52" t="str">
        <f>IF(O422="","",(INDEX(Raw!A:A,MATCH(O422+2000,Raw!AB:AB,0))))</f>
        <v/>
      </c>
      <c r="O422" s="59" t="str">
        <f>(IFERROR(IF(LARGE(Raw!AB:AB,A422+COUNTIF(Raw!C:C,"H")+COUNTIF(Raw!C:C,"S"))-2000&gt;0,LARGE(Raw!AB:AB,A422+COUNTIF(Raw!C:C,"H")+COUNTIF(Raw!C:C,"S"))-2000,""),""))</f>
        <v/>
      </c>
    </row>
    <row r="423" spans="1:15" x14ac:dyDescent="0.3">
      <c r="A423" s="52">
        <v>420</v>
      </c>
      <c r="B423" s="3" t="str">
        <f t="shared" si="20"/>
        <v/>
      </c>
      <c r="C423" s="52" t="str">
        <f>IF(E423="","",(INDEX(Raw!D:D,MATCH(E423+6000,Raw!AB:AB,0))))</f>
        <v/>
      </c>
      <c r="D423" s="52" t="str">
        <f>IF(E423="","",(INDEX(Raw!A:A,MATCH(E423+6000,Raw!AB:AB,0))))</f>
        <v/>
      </c>
      <c r="E423" s="59" t="str">
        <f>(IFERROR(IF(LARGE(Raw!AB:AB,A423)-6000&gt;0,LARGE(Raw!AB:AB,A423)-6000,""),""))</f>
        <v/>
      </c>
      <c r="G423" s="3" t="str">
        <f t="shared" si="18"/>
        <v/>
      </c>
      <c r="H423" s="52" t="str">
        <f>IF(J423="","",(INDEX(Raw!D:D,MATCH(J423+4000,Raw!AB:AB,0))))</f>
        <v/>
      </c>
      <c r="I423" s="52" t="str">
        <f>IF(J423="","",(INDEX(Raw!A:A,MATCH(J423+4000,Raw!AB:AB,0))))</f>
        <v/>
      </c>
      <c r="J423" s="59" t="str">
        <f>(IFERROR(IF(LARGE(Raw!AB:AB,A423+COUNTIF(Raw!C:C,"H"))-4000&gt;0,LARGE(Raw!AB:AB,A423+COUNTIF(Raw!C:C,"H"))-4000,""),""))</f>
        <v/>
      </c>
      <c r="L423" s="3" t="str">
        <f t="shared" si="19"/>
        <v/>
      </c>
      <c r="M423" s="52" t="str">
        <f>IF(O423="","",(INDEX(Raw!D:D,MATCH(O423+2000,Raw!AB:AB,0))))</f>
        <v/>
      </c>
      <c r="N423" s="52" t="str">
        <f>IF(O423="","",(INDEX(Raw!A:A,MATCH(O423+2000,Raw!AB:AB,0))))</f>
        <v/>
      </c>
      <c r="O423" s="59" t="str">
        <f>(IFERROR(IF(LARGE(Raw!AB:AB,A423+COUNTIF(Raw!C:C,"H")+COUNTIF(Raw!C:C,"S"))-2000&gt;0,LARGE(Raw!AB:AB,A423+COUNTIF(Raw!C:C,"H")+COUNTIF(Raw!C:C,"S"))-2000,""),""))</f>
        <v/>
      </c>
    </row>
    <row r="424" spans="1:15" x14ac:dyDescent="0.3">
      <c r="A424" s="52">
        <v>421</v>
      </c>
      <c r="B424" s="3" t="str">
        <f t="shared" si="20"/>
        <v/>
      </c>
      <c r="C424" s="52" t="str">
        <f>IF(E424="","",(INDEX(Raw!D:D,MATCH(E424+6000,Raw!AB:AB,0))))</f>
        <v/>
      </c>
      <c r="D424" s="52" t="str">
        <f>IF(E424="","",(INDEX(Raw!A:A,MATCH(E424+6000,Raw!AB:AB,0))))</f>
        <v/>
      </c>
      <c r="E424" s="59" t="str">
        <f>(IFERROR(IF(LARGE(Raw!AB:AB,A424)-6000&gt;0,LARGE(Raw!AB:AB,A424)-6000,""),""))</f>
        <v/>
      </c>
      <c r="G424" s="3" t="str">
        <f t="shared" si="18"/>
        <v/>
      </c>
      <c r="H424" s="52" t="str">
        <f>IF(J424="","",(INDEX(Raw!D:D,MATCH(J424+4000,Raw!AB:AB,0))))</f>
        <v/>
      </c>
      <c r="I424" s="52" t="str">
        <f>IF(J424="","",(INDEX(Raw!A:A,MATCH(J424+4000,Raw!AB:AB,0))))</f>
        <v/>
      </c>
      <c r="J424" s="59" t="str">
        <f>(IFERROR(IF(LARGE(Raw!AB:AB,A424+COUNTIF(Raw!C:C,"H"))-4000&gt;0,LARGE(Raw!AB:AB,A424+COUNTIF(Raw!C:C,"H"))-4000,""),""))</f>
        <v/>
      </c>
      <c r="L424" s="3" t="str">
        <f t="shared" si="19"/>
        <v/>
      </c>
      <c r="M424" s="52" t="str">
        <f>IF(O424="","",(INDEX(Raw!D:D,MATCH(O424+2000,Raw!AB:AB,0))))</f>
        <v/>
      </c>
      <c r="N424" s="52" t="str">
        <f>IF(O424="","",(INDEX(Raw!A:A,MATCH(O424+2000,Raw!AB:AB,0))))</f>
        <v/>
      </c>
      <c r="O424" s="59" t="str">
        <f>(IFERROR(IF(LARGE(Raw!AB:AB,A424+COUNTIF(Raw!C:C,"H")+COUNTIF(Raw!C:C,"S"))-2000&gt;0,LARGE(Raw!AB:AB,A424+COUNTIF(Raw!C:C,"H")+COUNTIF(Raw!C:C,"S"))-2000,""),""))</f>
        <v/>
      </c>
    </row>
    <row r="425" spans="1:15" x14ac:dyDescent="0.3">
      <c r="A425" s="52">
        <v>422</v>
      </c>
      <c r="B425" s="3" t="str">
        <f t="shared" si="20"/>
        <v/>
      </c>
      <c r="C425" s="52" t="str">
        <f>IF(E425="","",(INDEX(Raw!D:D,MATCH(E425+6000,Raw!AB:AB,0))))</f>
        <v/>
      </c>
      <c r="D425" s="52" t="str">
        <f>IF(E425="","",(INDEX(Raw!A:A,MATCH(E425+6000,Raw!AB:AB,0))))</f>
        <v/>
      </c>
      <c r="E425" s="59" t="str">
        <f>(IFERROR(IF(LARGE(Raw!AB:AB,A425)-6000&gt;0,LARGE(Raw!AB:AB,A425)-6000,""),""))</f>
        <v/>
      </c>
      <c r="G425" s="3" t="str">
        <f t="shared" si="18"/>
        <v/>
      </c>
      <c r="H425" s="52" t="str">
        <f>IF(J425="","",(INDEX(Raw!D:D,MATCH(J425+4000,Raw!AB:AB,0))))</f>
        <v/>
      </c>
      <c r="I425" s="52" t="str">
        <f>IF(J425="","",(INDEX(Raw!A:A,MATCH(J425+4000,Raw!AB:AB,0))))</f>
        <v/>
      </c>
      <c r="J425" s="59" t="str">
        <f>(IFERROR(IF(LARGE(Raw!AB:AB,A425+COUNTIF(Raw!C:C,"H"))-4000&gt;0,LARGE(Raw!AB:AB,A425+COUNTIF(Raw!C:C,"H"))-4000,""),""))</f>
        <v/>
      </c>
      <c r="L425" s="3" t="str">
        <f t="shared" si="19"/>
        <v/>
      </c>
      <c r="M425" s="52" t="str">
        <f>IF(O425="","",(INDEX(Raw!D:D,MATCH(O425+2000,Raw!AB:AB,0))))</f>
        <v/>
      </c>
      <c r="N425" s="52" t="str">
        <f>IF(O425="","",(INDEX(Raw!A:A,MATCH(O425+2000,Raw!AB:AB,0))))</f>
        <v/>
      </c>
      <c r="O425" s="59" t="str">
        <f>(IFERROR(IF(LARGE(Raw!AB:AB,A425+COUNTIF(Raw!C:C,"H")+COUNTIF(Raw!C:C,"S"))-2000&gt;0,LARGE(Raw!AB:AB,A425+COUNTIF(Raw!C:C,"H")+COUNTIF(Raw!C:C,"S"))-2000,""),""))</f>
        <v/>
      </c>
    </row>
    <row r="426" spans="1:15" x14ac:dyDescent="0.3">
      <c r="A426" s="52">
        <v>423</v>
      </c>
      <c r="B426" s="3" t="str">
        <f t="shared" si="20"/>
        <v/>
      </c>
      <c r="C426" s="52" t="str">
        <f>IF(E426="","",(INDEX(Raw!D:D,MATCH(E426+6000,Raw!AB:AB,0))))</f>
        <v/>
      </c>
      <c r="D426" s="52" t="str">
        <f>IF(E426="","",(INDEX(Raw!A:A,MATCH(E426+6000,Raw!AB:AB,0))))</f>
        <v/>
      </c>
      <c r="E426" s="59" t="str">
        <f>(IFERROR(IF(LARGE(Raw!AB:AB,A426)-6000&gt;0,LARGE(Raw!AB:AB,A426)-6000,""),""))</f>
        <v/>
      </c>
      <c r="G426" s="3" t="str">
        <f t="shared" si="18"/>
        <v/>
      </c>
      <c r="H426" s="52" t="str">
        <f>IF(J426="","",(INDEX(Raw!D:D,MATCH(J426+4000,Raw!AB:AB,0))))</f>
        <v/>
      </c>
      <c r="I426" s="52" t="str">
        <f>IF(J426="","",(INDEX(Raw!A:A,MATCH(J426+4000,Raw!AB:AB,0))))</f>
        <v/>
      </c>
      <c r="J426" s="59" t="str">
        <f>(IFERROR(IF(LARGE(Raw!AB:AB,A426+COUNTIF(Raw!C:C,"H"))-4000&gt;0,LARGE(Raw!AB:AB,A426+COUNTIF(Raw!C:C,"H"))-4000,""),""))</f>
        <v/>
      </c>
      <c r="L426" s="3" t="str">
        <f t="shared" si="19"/>
        <v/>
      </c>
      <c r="M426" s="52" t="str">
        <f>IF(O426="","",(INDEX(Raw!D:D,MATCH(O426+2000,Raw!AB:AB,0))))</f>
        <v/>
      </c>
      <c r="N426" s="52" t="str">
        <f>IF(O426="","",(INDEX(Raw!A:A,MATCH(O426+2000,Raw!AB:AB,0))))</f>
        <v/>
      </c>
      <c r="O426" s="59" t="str">
        <f>(IFERROR(IF(LARGE(Raw!AB:AB,A426+COUNTIF(Raw!C:C,"H")+COUNTIF(Raw!C:C,"S"))-2000&gt;0,LARGE(Raw!AB:AB,A426+COUNTIF(Raw!C:C,"H")+COUNTIF(Raw!C:C,"S"))-2000,""),""))</f>
        <v/>
      </c>
    </row>
    <row r="427" spans="1:15" x14ac:dyDescent="0.3">
      <c r="A427" s="52">
        <v>424</v>
      </c>
      <c r="B427" s="3" t="str">
        <f t="shared" si="20"/>
        <v/>
      </c>
      <c r="C427" s="52" t="str">
        <f>IF(E427="","",(INDEX(Raw!D:D,MATCH(E427+6000,Raw!AB:AB,0))))</f>
        <v/>
      </c>
      <c r="D427" s="52" t="str">
        <f>IF(E427="","",(INDEX(Raw!A:A,MATCH(E427+6000,Raw!AB:AB,0))))</f>
        <v/>
      </c>
      <c r="E427" s="59" t="str">
        <f>(IFERROR(IF(LARGE(Raw!AB:AB,A427)-6000&gt;0,LARGE(Raw!AB:AB,A427)-6000,""),""))</f>
        <v/>
      </c>
      <c r="G427" s="3" t="str">
        <f t="shared" si="18"/>
        <v/>
      </c>
      <c r="H427" s="52" t="str">
        <f>IF(J427="","",(INDEX(Raw!D:D,MATCH(J427+4000,Raw!AB:AB,0))))</f>
        <v/>
      </c>
      <c r="I427" s="52" t="str">
        <f>IF(J427="","",(INDEX(Raw!A:A,MATCH(J427+4000,Raw!AB:AB,0))))</f>
        <v/>
      </c>
      <c r="J427" s="59" t="str">
        <f>(IFERROR(IF(LARGE(Raw!AB:AB,A427+COUNTIF(Raw!C:C,"H"))-4000&gt;0,LARGE(Raw!AB:AB,A427+COUNTIF(Raw!C:C,"H"))-4000,""),""))</f>
        <v/>
      </c>
      <c r="L427" s="3" t="str">
        <f t="shared" si="19"/>
        <v/>
      </c>
      <c r="M427" s="52" t="str">
        <f>IF(O427="","",(INDEX(Raw!D:D,MATCH(O427+2000,Raw!AB:AB,0))))</f>
        <v/>
      </c>
      <c r="N427" s="52" t="str">
        <f>IF(O427="","",(INDEX(Raw!A:A,MATCH(O427+2000,Raw!AB:AB,0))))</f>
        <v/>
      </c>
      <c r="O427" s="59" t="str">
        <f>(IFERROR(IF(LARGE(Raw!AB:AB,A427+COUNTIF(Raw!C:C,"H")+COUNTIF(Raw!C:C,"S"))-2000&gt;0,LARGE(Raw!AB:AB,A427+COUNTIF(Raw!C:C,"H")+COUNTIF(Raw!C:C,"S"))-2000,""),""))</f>
        <v/>
      </c>
    </row>
    <row r="428" spans="1:15" x14ac:dyDescent="0.3">
      <c r="A428" s="52">
        <v>425</v>
      </c>
      <c r="B428" s="3" t="str">
        <f t="shared" si="20"/>
        <v/>
      </c>
      <c r="C428" s="52" t="str">
        <f>IF(E428="","",(INDEX(Raw!D:D,MATCH(E428+6000,Raw!AB:AB,0))))</f>
        <v/>
      </c>
      <c r="D428" s="52" t="str">
        <f>IF(E428="","",(INDEX(Raw!A:A,MATCH(E428+6000,Raw!AB:AB,0))))</f>
        <v/>
      </c>
      <c r="E428" s="59" t="str">
        <f>(IFERROR(IF(LARGE(Raw!AB:AB,A428)-6000&gt;0,LARGE(Raw!AB:AB,A428)-6000,""),""))</f>
        <v/>
      </c>
      <c r="G428" s="3" t="str">
        <f t="shared" si="18"/>
        <v/>
      </c>
      <c r="H428" s="52" t="str">
        <f>IF(J428="","",(INDEX(Raw!D:D,MATCH(J428+4000,Raw!AB:AB,0))))</f>
        <v/>
      </c>
      <c r="I428" s="52" t="str">
        <f>IF(J428="","",(INDEX(Raw!A:A,MATCH(J428+4000,Raw!AB:AB,0))))</f>
        <v/>
      </c>
      <c r="J428" s="59" t="str">
        <f>(IFERROR(IF(LARGE(Raw!AB:AB,A428+COUNTIF(Raw!C:C,"H"))-4000&gt;0,LARGE(Raw!AB:AB,A428+COUNTIF(Raw!C:C,"H"))-4000,""),""))</f>
        <v/>
      </c>
      <c r="L428" s="3" t="str">
        <f t="shared" si="19"/>
        <v/>
      </c>
      <c r="M428" s="52" t="str">
        <f>IF(O428="","",(INDEX(Raw!D:D,MATCH(O428+2000,Raw!AB:AB,0))))</f>
        <v/>
      </c>
      <c r="N428" s="52" t="str">
        <f>IF(O428="","",(INDEX(Raw!A:A,MATCH(O428+2000,Raw!AB:AB,0))))</f>
        <v/>
      </c>
      <c r="O428" s="59" t="str">
        <f>(IFERROR(IF(LARGE(Raw!AB:AB,A428+COUNTIF(Raw!C:C,"H")+COUNTIF(Raw!C:C,"S"))-2000&gt;0,LARGE(Raw!AB:AB,A428+COUNTIF(Raw!C:C,"H")+COUNTIF(Raw!C:C,"S"))-2000,""),""))</f>
        <v/>
      </c>
    </row>
    <row r="429" spans="1:15" x14ac:dyDescent="0.3">
      <c r="A429" s="52">
        <v>426</v>
      </c>
      <c r="B429" s="3" t="str">
        <f t="shared" si="20"/>
        <v/>
      </c>
      <c r="C429" s="52" t="str">
        <f>IF(E429="","",(INDEX(Raw!D:D,MATCH(E429+6000,Raw!AB:AB,0))))</f>
        <v/>
      </c>
      <c r="D429" s="52" t="str">
        <f>IF(E429="","",(INDEX(Raw!A:A,MATCH(E429+6000,Raw!AB:AB,0))))</f>
        <v/>
      </c>
      <c r="E429" s="59" t="str">
        <f>(IFERROR(IF(LARGE(Raw!AB:AB,A429)-6000&gt;0,LARGE(Raw!AB:AB,A429)-6000,""),""))</f>
        <v/>
      </c>
      <c r="G429" s="3" t="str">
        <f t="shared" si="18"/>
        <v/>
      </c>
      <c r="H429" s="52" t="str">
        <f>IF(J429="","",(INDEX(Raw!D:D,MATCH(J429+4000,Raw!AB:AB,0))))</f>
        <v/>
      </c>
      <c r="I429" s="52" t="str">
        <f>IF(J429="","",(INDEX(Raw!A:A,MATCH(J429+4000,Raw!AB:AB,0))))</f>
        <v/>
      </c>
      <c r="J429" s="59" t="str">
        <f>(IFERROR(IF(LARGE(Raw!AB:AB,A429+COUNTIF(Raw!C:C,"H"))-4000&gt;0,LARGE(Raw!AB:AB,A429+COUNTIF(Raw!C:C,"H"))-4000,""),""))</f>
        <v/>
      </c>
      <c r="L429" s="3" t="str">
        <f t="shared" si="19"/>
        <v/>
      </c>
      <c r="M429" s="52" t="str">
        <f>IF(O429="","",(INDEX(Raw!D:D,MATCH(O429+2000,Raw!AB:AB,0))))</f>
        <v/>
      </c>
      <c r="N429" s="52" t="str">
        <f>IF(O429="","",(INDEX(Raw!A:A,MATCH(O429+2000,Raw!AB:AB,0))))</f>
        <v/>
      </c>
      <c r="O429" s="59" t="str">
        <f>(IFERROR(IF(LARGE(Raw!AB:AB,A429+COUNTIF(Raw!C:C,"H")+COUNTIF(Raw!C:C,"S"))-2000&gt;0,LARGE(Raw!AB:AB,A429+COUNTIF(Raw!C:C,"H")+COUNTIF(Raw!C:C,"S"))-2000,""),""))</f>
        <v/>
      </c>
    </row>
    <row r="430" spans="1:15" x14ac:dyDescent="0.3">
      <c r="A430" s="52">
        <v>427</v>
      </c>
      <c r="B430" s="3" t="str">
        <f t="shared" si="20"/>
        <v/>
      </c>
      <c r="C430" s="52" t="str">
        <f>IF(E430="","",(INDEX(Raw!D:D,MATCH(E430+6000,Raw!AB:AB,0))))</f>
        <v/>
      </c>
      <c r="D430" s="52" t="str">
        <f>IF(E430="","",(INDEX(Raw!A:A,MATCH(E430+6000,Raw!AB:AB,0))))</f>
        <v/>
      </c>
      <c r="E430" s="59" t="str">
        <f>(IFERROR(IF(LARGE(Raw!AB:AB,A430)-6000&gt;0,LARGE(Raw!AB:AB,A430)-6000,""),""))</f>
        <v/>
      </c>
      <c r="G430" s="3" t="str">
        <f t="shared" si="18"/>
        <v/>
      </c>
      <c r="H430" s="52" t="str">
        <f>IF(J430="","",(INDEX(Raw!D:D,MATCH(J430+4000,Raw!AB:AB,0))))</f>
        <v/>
      </c>
      <c r="I430" s="52" t="str">
        <f>IF(J430="","",(INDEX(Raw!A:A,MATCH(J430+4000,Raw!AB:AB,0))))</f>
        <v/>
      </c>
      <c r="J430" s="59" t="str">
        <f>(IFERROR(IF(LARGE(Raw!AB:AB,A430+COUNTIF(Raw!C:C,"H"))-4000&gt;0,LARGE(Raw!AB:AB,A430+COUNTIF(Raw!C:C,"H"))-4000,""),""))</f>
        <v/>
      </c>
      <c r="L430" s="3" t="str">
        <f t="shared" si="19"/>
        <v/>
      </c>
      <c r="M430" s="52" t="str">
        <f>IF(O430="","",(INDEX(Raw!D:D,MATCH(O430+2000,Raw!AB:AB,0))))</f>
        <v/>
      </c>
      <c r="N430" s="52" t="str">
        <f>IF(O430="","",(INDEX(Raw!A:A,MATCH(O430+2000,Raw!AB:AB,0))))</f>
        <v/>
      </c>
      <c r="O430" s="59" t="str">
        <f>(IFERROR(IF(LARGE(Raw!AB:AB,A430+COUNTIF(Raw!C:C,"H")+COUNTIF(Raw!C:C,"S"))-2000&gt;0,LARGE(Raw!AB:AB,A430+COUNTIF(Raw!C:C,"H")+COUNTIF(Raw!C:C,"S"))-2000,""),""))</f>
        <v/>
      </c>
    </row>
    <row r="431" spans="1:15" x14ac:dyDescent="0.3">
      <c r="A431" s="52">
        <v>428</v>
      </c>
      <c r="B431" s="3" t="str">
        <f t="shared" si="20"/>
        <v/>
      </c>
      <c r="C431" s="52" t="str">
        <f>IF(E431="","",(INDEX(Raw!D:D,MATCH(E431+6000,Raw!AB:AB,0))))</f>
        <v/>
      </c>
      <c r="D431" s="52" t="str">
        <f>IF(E431="","",(INDEX(Raw!A:A,MATCH(E431+6000,Raw!AB:AB,0))))</f>
        <v/>
      </c>
      <c r="E431" s="59" t="str">
        <f>(IFERROR(IF(LARGE(Raw!AB:AB,A431)-6000&gt;0,LARGE(Raw!AB:AB,A431)-6000,""),""))</f>
        <v/>
      </c>
      <c r="G431" s="3" t="str">
        <f t="shared" si="18"/>
        <v/>
      </c>
      <c r="H431" s="52" t="str">
        <f>IF(J431="","",(INDEX(Raw!D:D,MATCH(J431+4000,Raw!AB:AB,0))))</f>
        <v/>
      </c>
      <c r="I431" s="52" t="str">
        <f>IF(J431="","",(INDEX(Raw!A:A,MATCH(J431+4000,Raw!AB:AB,0))))</f>
        <v/>
      </c>
      <c r="J431" s="59" t="str">
        <f>(IFERROR(IF(LARGE(Raw!AB:AB,A431+COUNTIF(Raw!C:C,"H"))-4000&gt;0,LARGE(Raw!AB:AB,A431+COUNTIF(Raw!C:C,"H"))-4000,""),""))</f>
        <v/>
      </c>
      <c r="L431" s="3" t="str">
        <f t="shared" si="19"/>
        <v/>
      </c>
      <c r="M431" s="52" t="str">
        <f>IF(O431="","",(INDEX(Raw!D:D,MATCH(O431+2000,Raw!AB:AB,0))))</f>
        <v/>
      </c>
      <c r="N431" s="52" t="str">
        <f>IF(O431="","",(INDEX(Raw!A:A,MATCH(O431+2000,Raw!AB:AB,0))))</f>
        <v/>
      </c>
      <c r="O431" s="59" t="str">
        <f>(IFERROR(IF(LARGE(Raw!AB:AB,A431+COUNTIF(Raw!C:C,"H")+COUNTIF(Raw!C:C,"S"))-2000&gt;0,LARGE(Raw!AB:AB,A431+COUNTIF(Raw!C:C,"H")+COUNTIF(Raw!C:C,"S"))-2000,""),""))</f>
        <v/>
      </c>
    </row>
    <row r="432" spans="1:15" x14ac:dyDescent="0.3">
      <c r="A432" s="52">
        <v>429</v>
      </c>
      <c r="B432" s="3" t="str">
        <f t="shared" si="20"/>
        <v/>
      </c>
      <c r="C432" s="52" t="str">
        <f>IF(E432="","",(INDEX(Raw!D:D,MATCH(E432+6000,Raw!AB:AB,0))))</f>
        <v/>
      </c>
      <c r="D432" s="52" t="str">
        <f>IF(E432="","",(INDEX(Raw!A:A,MATCH(E432+6000,Raw!AB:AB,0))))</f>
        <v/>
      </c>
      <c r="E432" s="59" t="str">
        <f>(IFERROR(IF(LARGE(Raw!AB:AB,A432)-6000&gt;0,LARGE(Raw!AB:AB,A432)-6000,""),""))</f>
        <v/>
      </c>
      <c r="G432" s="3" t="str">
        <f t="shared" si="18"/>
        <v/>
      </c>
      <c r="H432" s="52" t="str">
        <f>IF(J432="","",(INDEX(Raw!D:D,MATCH(J432+4000,Raw!AB:AB,0))))</f>
        <v/>
      </c>
      <c r="I432" s="52" t="str">
        <f>IF(J432="","",(INDEX(Raw!A:A,MATCH(J432+4000,Raw!AB:AB,0))))</f>
        <v/>
      </c>
      <c r="J432" s="59" t="str">
        <f>(IFERROR(IF(LARGE(Raw!AB:AB,A432+COUNTIF(Raw!C:C,"H"))-4000&gt;0,LARGE(Raw!AB:AB,A432+COUNTIF(Raw!C:C,"H"))-4000,""),""))</f>
        <v/>
      </c>
      <c r="L432" s="3" t="str">
        <f t="shared" si="19"/>
        <v/>
      </c>
      <c r="M432" s="52" t="str">
        <f>IF(O432="","",(INDEX(Raw!D:D,MATCH(O432+2000,Raw!AB:AB,0))))</f>
        <v/>
      </c>
      <c r="N432" s="52" t="str">
        <f>IF(O432="","",(INDEX(Raw!A:A,MATCH(O432+2000,Raw!AB:AB,0))))</f>
        <v/>
      </c>
      <c r="O432" s="59" t="str">
        <f>(IFERROR(IF(LARGE(Raw!AB:AB,A432+COUNTIF(Raw!C:C,"H")+COUNTIF(Raw!C:C,"S"))-2000&gt;0,LARGE(Raw!AB:AB,A432+COUNTIF(Raw!C:C,"H")+COUNTIF(Raw!C:C,"S"))-2000,""),""))</f>
        <v/>
      </c>
    </row>
    <row r="433" spans="1:15" x14ac:dyDescent="0.3">
      <c r="A433" s="52">
        <v>430</v>
      </c>
      <c r="B433" s="3" t="str">
        <f t="shared" si="20"/>
        <v/>
      </c>
      <c r="C433" s="52" t="str">
        <f>IF(E433="","",(INDEX(Raw!D:D,MATCH(E433+6000,Raw!AB:AB,0))))</f>
        <v/>
      </c>
      <c r="D433" s="52" t="str">
        <f>IF(E433="","",(INDEX(Raw!A:A,MATCH(E433+6000,Raw!AB:AB,0))))</f>
        <v/>
      </c>
      <c r="E433" s="59" t="str">
        <f>(IFERROR(IF(LARGE(Raw!AB:AB,A433)-6000&gt;0,LARGE(Raw!AB:AB,A433)-6000,""),""))</f>
        <v/>
      </c>
      <c r="G433" s="3" t="str">
        <f t="shared" si="18"/>
        <v/>
      </c>
      <c r="H433" s="52" t="str">
        <f>IF(J433="","",(INDEX(Raw!D:D,MATCH(J433+4000,Raw!AB:AB,0))))</f>
        <v/>
      </c>
      <c r="I433" s="52" t="str">
        <f>IF(J433="","",(INDEX(Raw!A:A,MATCH(J433+4000,Raw!AB:AB,0))))</f>
        <v/>
      </c>
      <c r="J433" s="59" t="str">
        <f>(IFERROR(IF(LARGE(Raw!AB:AB,A433+COUNTIF(Raw!C:C,"H"))-4000&gt;0,LARGE(Raw!AB:AB,A433+COUNTIF(Raw!C:C,"H"))-4000,""),""))</f>
        <v/>
      </c>
      <c r="L433" s="3" t="str">
        <f t="shared" si="19"/>
        <v/>
      </c>
      <c r="M433" s="52" t="str">
        <f>IF(O433="","",(INDEX(Raw!D:D,MATCH(O433+2000,Raw!AB:AB,0))))</f>
        <v/>
      </c>
      <c r="N433" s="52" t="str">
        <f>IF(O433="","",(INDEX(Raw!A:A,MATCH(O433+2000,Raw!AB:AB,0))))</f>
        <v/>
      </c>
      <c r="O433" s="59" t="str">
        <f>(IFERROR(IF(LARGE(Raw!AB:AB,A433+COUNTIF(Raw!C:C,"H")+COUNTIF(Raw!C:C,"S"))-2000&gt;0,LARGE(Raw!AB:AB,A433+COUNTIF(Raw!C:C,"H")+COUNTIF(Raw!C:C,"S"))-2000,""),""))</f>
        <v/>
      </c>
    </row>
    <row r="434" spans="1:15" x14ac:dyDescent="0.3">
      <c r="A434" s="52">
        <v>431</v>
      </c>
      <c r="B434" s="3" t="str">
        <f t="shared" si="20"/>
        <v/>
      </c>
      <c r="C434" s="52" t="str">
        <f>IF(E434="","",(INDEX(Raw!D:D,MATCH(E434+6000,Raw!AB:AB,0))))</f>
        <v/>
      </c>
      <c r="D434" s="52" t="str">
        <f>IF(E434="","",(INDEX(Raw!A:A,MATCH(E434+6000,Raw!AB:AB,0))))</f>
        <v/>
      </c>
      <c r="E434" s="59" t="str">
        <f>(IFERROR(IF(LARGE(Raw!AB:AB,A434)-6000&gt;0,LARGE(Raw!AB:AB,A434)-6000,""),""))</f>
        <v/>
      </c>
      <c r="G434" s="3" t="str">
        <f t="shared" si="18"/>
        <v/>
      </c>
      <c r="H434" s="52" t="str">
        <f>IF(J434="","",(INDEX(Raw!D:D,MATCH(J434+4000,Raw!AB:AB,0))))</f>
        <v/>
      </c>
      <c r="I434" s="52" t="str">
        <f>IF(J434="","",(INDEX(Raw!A:A,MATCH(J434+4000,Raw!AB:AB,0))))</f>
        <v/>
      </c>
      <c r="J434" s="59" t="str">
        <f>(IFERROR(IF(LARGE(Raw!AB:AB,A434+COUNTIF(Raw!C:C,"H"))-4000&gt;0,LARGE(Raw!AB:AB,A434+COUNTIF(Raw!C:C,"H"))-4000,""),""))</f>
        <v/>
      </c>
      <c r="L434" s="3" t="str">
        <f t="shared" si="19"/>
        <v/>
      </c>
      <c r="M434" s="52" t="str">
        <f>IF(O434="","",(INDEX(Raw!D:D,MATCH(O434+2000,Raw!AB:AB,0))))</f>
        <v/>
      </c>
      <c r="N434" s="52" t="str">
        <f>IF(O434="","",(INDEX(Raw!A:A,MATCH(O434+2000,Raw!AB:AB,0))))</f>
        <v/>
      </c>
      <c r="O434" s="59" t="str">
        <f>(IFERROR(IF(LARGE(Raw!AB:AB,A434+COUNTIF(Raw!C:C,"H")+COUNTIF(Raw!C:C,"S"))-2000&gt;0,LARGE(Raw!AB:AB,A434+COUNTIF(Raw!C:C,"H")+COUNTIF(Raw!C:C,"S"))-2000,""),""))</f>
        <v/>
      </c>
    </row>
    <row r="435" spans="1:15" x14ac:dyDescent="0.3">
      <c r="A435" s="52">
        <v>432</v>
      </c>
      <c r="B435" s="3" t="str">
        <f t="shared" si="20"/>
        <v/>
      </c>
      <c r="C435" s="52" t="str">
        <f>IF(E435="","",(INDEX(Raw!D:D,MATCH(E435+6000,Raw!AB:AB,0))))</f>
        <v/>
      </c>
      <c r="D435" s="52" t="str">
        <f>IF(E435="","",(INDEX(Raw!A:A,MATCH(E435+6000,Raw!AB:AB,0))))</f>
        <v/>
      </c>
      <c r="E435" s="59" t="str">
        <f>(IFERROR(IF(LARGE(Raw!AB:AB,A435)-6000&gt;0,LARGE(Raw!AB:AB,A435)-6000,""),""))</f>
        <v/>
      </c>
      <c r="G435" s="3" t="str">
        <f t="shared" si="18"/>
        <v/>
      </c>
      <c r="H435" s="52" t="str">
        <f>IF(J435="","",(INDEX(Raw!D:D,MATCH(J435+4000,Raw!AB:AB,0))))</f>
        <v/>
      </c>
      <c r="I435" s="52" t="str">
        <f>IF(J435="","",(INDEX(Raw!A:A,MATCH(J435+4000,Raw!AB:AB,0))))</f>
        <v/>
      </c>
      <c r="J435" s="59" t="str">
        <f>(IFERROR(IF(LARGE(Raw!AB:AB,A435+COUNTIF(Raw!C:C,"H"))-4000&gt;0,LARGE(Raw!AB:AB,A435+COUNTIF(Raw!C:C,"H"))-4000,""),""))</f>
        <v/>
      </c>
      <c r="L435" s="3" t="str">
        <f t="shared" si="19"/>
        <v/>
      </c>
      <c r="M435" s="52" t="str">
        <f>IF(O435="","",(INDEX(Raw!D:D,MATCH(O435+2000,Raw!AB:AB,0))))</f>
        <v/>
      </c>
      <c r="N435" s="52" t="str">
        <f>IF(O435="","",(INDEX(Raw!A:A,MATCH(O435+2000,Raw!AB:AB,0))))</f>
        <v/>
      </c>
      <c r="O435" s="59" t="str">
        <f>(IFERROR(IF(LARGE(Raw!AB:AB,A435+COUNTIF(Raw!C:C,"H")+COUNTIF(Raw!C:C,"S"))-2000&gt;0,LARGE(Raw!AB:AB,A435+COUNTIF(Raw!C:C,"H")+COUNTIF(Raw!C:C,"S"))-2000,""),""))</f>
        <v/>
      </c>
    </row>
    <row r="436" spans="1:15" x14ac:dyDescent="0.3">
      <c r="A436" s="52">
        <v>433</v>
      </c>
      <c r="B436" s="3" t="str">
        <f t="shared" si="20"/>
        <v/>
      </c>
      <c r="C436" s="52" t="str">
        <f>IF(E436="","",(INDEX(Raw!D:D,MATCH(E436+6000,Raw!AB:AB,0))))</f>
        <v/>
      </c>
      <c r="D436" s="52" t="str">
        <f>IF(E436="","",(INDEX(Raw!A:A,MATCH(E436+6000,Raw!AB:AB,0))))</f>
        <v/>
      </c>
      <c r="E436" s="59" t="str">
        <f>(IFERROR(IF(LARGE(Raw!AB:AB,A436)-6000&gt;0,LARGE(Raw!AB:AB,A436)-6000,""),""))</f>
        <v/>
      </c>
      <c r="G436" s="3" t="str">
        <f t="shared" si="18"/>
        <v/>
      </c>
      <c r="H436" s="52" t="str">
        <f>IF(J436="","",(INDEX(Raw!D:D,MATCH(J436+4000,Raw!AB:AB,0))))</f>
        <v/>
      </c>
      <c r="I436" s="52" t="str">
        <f>IF(J436="","",(INDEX(Raw!A:A,MATCH(J436+4000,Raw!AB:AB,0))))</f>
        <v/>
      </c>
      <c r="J436" s="59" t="str">
        <f>(IFERROR(IF(LARGE(Raw!AB:AB,A436+COUNTIF(Raw!C:C,"H"))-4000&gt;0,LARGE(Raw!AB:AB,A436+COUNTIF(Raw!C:C,"H"))-4000,""),""))</f>
        <v/>
      </c>
      <c r="L436" s="3" t="str">
        <f t="shared" si="19"/>
        <v/>
      </c>
      <c r="M436" s="52" t="str">
        <f>IF(O436="","",(INDEX(Raw!D:D,MATCH(O436+2000,Raw!AB:AB,0))))</f>
        <v/>
      </c>
      <c r="N436" s="52" t="str">
        <f>IF(O436="","",(INDEX(Raw!A:A,MATCH(O436+2000,Raw!AB:AB,0))))</f>
        <v/>
      </c>
      <c r="O436" s="59" t="str">
        <f>(IFERROR(IF(LARGE(Raw!AB:AB,A436+COUNTIF(Raw!C:C,"H")+COUNTIF(Raw!C:C,"S"))-2000&gt;0,LARGE(Raw!AB:AB,A436+COUNTIF(Raw!C:C,"H")+COUNTIF(Raw!C:C,"S"))-2000,""),""))</f>
        <v/>
      </c>
    </row>
    <row r="437" spans="1:15" x14ac:dyDescent="0.3">
      <c r="A437" s="52">
        <v>434</v>
      </c>
      <c r="B437" s="3" t="str">
        <f t="shared" si="20"/>
        <v/>
      </c>
      <c r="C437" s="52" t="str">
        <f>IF(E437="","",(INDEX(Raw!D:D,MATCH(E437+6000,Raw!AB:AB,0))))</f>
        <v/>
      </c>
      <c r="D437" s="52" t="str">
        <f>IF(E437="","",(INDEX(Raw!A:A,MATCH(E437+6000,Raw!AB:AB,0))))</f>
        <v/>
      </c>
      <c r="E437" s="59" t="str">
        <f>(IFERROR(IF(LARGE(Raw!AB:AB,A437)-6000&gt;0,LARGE(Raw!AB:AB,A437)-6000,""),""))</f>
        <v/>
      </c>
      <c r="G437" s="3" t="str">
        <f t="shared" si="18"/>
        <v/>
      </c>
      <c r="H437" s="52" t="str">
        <f>IF(J437="","",(INDEX(Raw!D:D,MATCH(J437+4000,Raw!AB:AB,0))))</f>
        <v/>
      </c>
      <c r="I437" s="52" t="str">
        <f>IF(J437="","",(INDEX(Raw!A:A,MATCH(J437+4000,Raw!AB:AB,0))))</f>
        <v/>
      </c>
      <c r="J437" s="59" t="str">
        <f>(IFERROR(IF(LARGE(Raw!AB:AB,A437+COUNTIF(Raw!C:C,"H"))-4000&gt;0,LARGE(Raw!AB:AB,A437+COUNTIF(Raw!C:C,"H"))-4000,""),""))</f>
        <v/>
      </c>
      <c r="L437" s="3" t="str">
        <f t="shared" si="19"/>
        <v/>
      </c>
      <c r="M437" s="52" t="str">
        <f>IF(O437="","",(INDEX(Raw!D:D,MATCH(O437+2000,Raw!AB:AB,0))))</f>
        <v/>
      </c>
      <c r="N437" s="52" t="str">
        <f>IF(O437="","",(INDEX(Raw!A:A,MATCH(O437+2000,Raw!AB:AB,0))))</f>
        <v/>
      </c>
      <c r="O437" s="59" t="str">
        <f>(IFERROR(IF(LARGE(Raw!AB:AB,A437+COUNTIF(Raw!C:C,"H")+COUNTIF(Raw!C:C,"S"))-2000&gt;0,LARGE(Raw!AB:AB,A437+COUNTIF(Raw!C:C,"H")+COUNTIF(Raw!C:C,"S"))-2000,""),""))</f>
        <v/>
      </c>
    </row>
    <row r="438" spans="1:15" x14ac:dyDescent="0.3">
      <c r="A438" s="52">
        <v>435</v>
      </c>
      <c r="B438" s="3" t="str">
        <f t="shared" si="20"/>
        <v/>
      </c>
      <c r="C438" s="52" t="str">
        <f>IF(E438="","",(INDEX(Raw!D:D,MATCH(E438+6000,Raw!AB:AB,0))))</f>
        <v/>
      </c>
      <c r="D438" s="52" t="str">
        <f>IF(E438="","",(INDEX(Raw!A:A,MATCH(E438+6000,Raw!AB:AB,0))))</f>
        <v/>
      </c>
      <c r="E438" s="59" t="str">
        <f>(IFERROR(IF(LARGE(Raw!AB:AB,A438)-6000&gt;0,LARGE(Raw!AB:AB,A438)-6000,""),""))</f>
        <v/>
      </c>
      <c r="G438" s="3" t="str">
        <f t="shared" si="18"/>
        <v/>
      </c>
      <c r="H438" s="52" t="str">
        <f>IF(J438="","",(INDEX(Raw!D:D,MATCH(J438+4000,Raw!AB:AB,0))))</f>
        <v/>
      </c>
      <c r="I438" s="52" t="str">
        <f>IF(J438="","",(INDEX(Raw!A:A,MATCH(J438+4000,Raw!AB:AB,0))))</f>
        <v/>
      </c>
      <c r="J438" s="59" t="str">
        <f>(IFERROR(IF(LARGE(Raw!AB:AB,A438+COUNTIF(Raw!C:C,"H"))-4000&gt;0,LARGE(Raw!AB:AB,A438+COUNTIF(Raw!C:C,"H"))-4000,""),""))</f>
        <v/>
      </c>
      <c r="L438" s="3" t="str">
        <f t="shared" si="19"/>
        <v/>
      </c>
      <c r="M438" s="52" t="str">
        <f>IF(O438="","",(INDEX(Raw!D:D,MATCH(O438+2000,Raw!AB:AB,0))))</f>
        <v/>
      </c>
      <c r="N438" s="52" t="str">
        <f>IF(O438="","",(INDEX(Raw!A:A,MATCH(O438+2000,Raw!AB:AB,0))))</f>
        <v/>
      </c>
      <c r="O438" s="59" t="str">
        <f>(IFERROR(IF(LARGE(Raw!AB:AB,A438+COUNTIF(Raw!C:C,"H")+COUNTIF(Raw!C:C,"S"))-2000&gt;0,LARGE(Raw!AB:AB,A438+COUNTIF(Raw!C:C,"H")+COUNTIF(Raw!C:C,"S"))-2000,""),""))</f>
        <v/>
      </c>
    </row>
    <row r="439" spans="1:15" x14ac:dyDescent="0.3">
      <c r="A439" s="52">
        <v>436</v>
      </c>
      <c r="B439" s="3" t="str">
        <f t="shared" si="20"/>
        <v/>
      </c>
      <c r="C439" s="52" t="str">
        <f>IF(E439="","",(INDEX(Raw!D:D,MATCH(E439+6000,Raw!AB:AB,0))))</f>
        <v/>
      </c>
      <c r="D439" s="52" t="str">
        <f>IF(E439="","",(INDEX(Raw!A:A,MATCH(E439+6000,Raw!AB:AB,0))))</f>
        <v/>
      </c>
      <c r="E439" s="59" t="str">
        <f>(IFERROR(IF(LARGE(Raw!AB:AB,A439)-6000&gt;0,LARGE(Raw!AB:AB,A439)-6000,""),""))</f>
        <v/>
      </c>
      <c r="G439" s="3" t="str">
        <f t="shared" si="18"/>
        <v/>
      </c>
      <c r="H439" s="52" t="str">
        <f>IF(J439="","",(INDEX(Raw!D:D,MATCH(J439+4000,Raw!AB:AB,0))))</f>
        <v/>
      </c>
      <c r="I439" s="52" t="str">
        <f>IF(J439="","",(INDEX(Raw!A:A,MATCH(J439+4000,Raw!AB:AB,0))))</f>
        <v/>
      </c>
      <c r="J439" s="59" t="str">
        <f>(IFERROR(IF(LARGE(Raw!AB:AB,A439+COUNTIF(Raw!C:C,"H"))-4000&gt;0,LARGE(Raw!AB:AB,A439+COUNTIF(Raw!C:C,"H"))-4000,""),""))</f>
        <v/>
      </c>
      <c r="L439" s="3" t="str">
        <f t="shared" si="19"/>
        <v/>
      </c>
      <c r="M439" s="52" t="str">
        <f>IF(O439="","",(INDEX(Raw!D:D,MATCH(O439+2000,Raw!AB:AB,0))))</f>
        <v/>
      </c>
      <c r="N439" s="52" t="str">
        <f>IF(O439="","",(INDEX(Raw!A:A,MATCH(O439+2000,Raw!AB:AB,0))))</f>
        <v/>
      </c>
      <c r="O439" s="59" t="str">
        <f>(IFERROR(IF(LARGE(Raw!AB:AB,A439+COUNTIF(Raw!C:C,"H")+COUNTIF(Raw!C:C,"S"))-2000&gt;0,LARGE(Raw!AB:AB,A439+COUNTIF(Raw!C:C,"H")+COUNTIF(Raw!C:C,"S"))-2000,""),""))</f>
        <v/>
      </c>
    </row>
    <row r="440" spans="1:15" x14ac:dyDescent="0.3">
      <c r="A440" s="52">
        <v>437</v>
      </c>
      <c r="B440" s="3" t="str">
        <f t="shared" si="20"/>
        <v/>
      </c>
      <c r="C440" s="52" t="str">
        <f>IF(E440="","",(INDEX(Raw!D:D,MATCH(E440+6000,Raw!AB:AB,0))))</f>
        <v/>
      </c>
      <c r="D440" s="52" t="str">
        <f>IF(E440="","",(INDEX(Raw!A:A,MATCH(E440+6000,Raw!AB:AB,0))))</f>
        <v/>
      </c>
      <c r="E440" s="59" t="str">
        <f>(IFERROR(IF(LARGE(Raw!AB:AB,A440)-6000&gt;0,LARGE(Raw!AB:AB,A440)-6000,""),""))</f>
        <v/>
      </c>
      <c r="G440" s="3" t="str">
        <f t="shared" si="18"/>
        <v/>
      </c>
      <c r="H440" s="52" t="str">
        <f>IF(J440="","",(INDEX(Raw!D:D,MATCH(J440+4000,Raw!AB:AB,0))))</f>
        <v/>
      </c>
      <c r="I440" s="52" t="str">
        <f>IF(J440="","",(INDEX(Raw!A:A,MATCH(J440+4000,Raw!AB:AB,0))))</f>
        <v/>
      </c>
      <c r="J440" s="59" t="str">
        <f>(IFERROR(IF(LARGE(Raw!AB:AB,A440+COUNTIF(Raw!C:C,"H"))-4000&gt;0,LARGE(Raw!AB:AB,A440+COUNTIF(Raw!C:C,"H"))-4000,""),""))</f>
        <v/>
      </c>
      <c r="L440" s="3" t="str">
        <f t="shared" si="19"/>
        <v/>
      </c>
      <c r="M440" s="52" t="str">
        <f>IF(O440="","",(INDEX(Raw!D:D,MATCH(O440+2000,Raw!AB:AB,0))))</f>
        <v/>
      </c>
      <c r="N440" s="52" t="str">
        <f>IF(O440="","",(INDEX(Raw!A:A,MATCH(O440+2000,Raw!AB:AB,0))))</f>
        <v/>
      </c>
      <c r="O440" s="59" t="str">
        <f>(IFERROR(IF(LARGE(Raw!AB:AB,A440+COUNTIF(Raw!C:C,"H")+COUNTIF(Raw!C:C,"S"))-2000&gt;0,LARGE(Raw!AB:AB,A440+COUNTIF(Raw!C:C,"H")+COUNTIF(Raw!C:C,"S"))-2000,""),""))</f>
        <v/>
      </c>
    </row>
    <row r="441" spans="1:15" x14ac:dyDescent="0.3">
      <c r="A441" s="52">
        <v>438</v>
      </c>
      <c r="B441" s="3" t="str">
        <f t="shared" si="20"/>
        <v/>
      </c>
      <c r="C441" s="52" t="str">
        <f>IF(E441="","",(INDEX(Raw!D:D,MATCH(E441+6000,Raw!AB:AB,0))))</f>
        <v/>
      </c>
      <c r="D441" s="52" t="str">
        <f>IF(E441="","",(INDEX(Raw!A:A,MATCH(E441+6000,Raw!AB:AB,0))))</f>
        <v/>
      </c>
      <c r="E441" s="59" t="str">
        <f>(IFERROR(IF(LARGE(Raw!AB:AB,A441)-6000&gt;0,LARGE(Raw!AB:AB,A441)-6000,""),""))</f>
        <v/>
      </c>
      <c r="G441" s="3" t="str">
        <f t="shared" si="18"/>
        <v/>
      </c>
      <c r="H441" s="52" t="str">
        <f>IF(J441="","",(INDEX(Raw!D:D,MATCH(J441+4000,Raw!AB:AB,0))))</f>
        <v/>
      </c>
      <c r="I441" s="52" t="str">
        <f>IF(J441="","",(INDEX(Raw!A:A,MATCH(J441+4000,Raw!AB:AB,0))))</f>
        <v/>
      </c>
      <c r="J441" s="59" t="str">
        <f>(IFERROR(IF(LARGE(Raw!AB:AB,A441+COUNTIF(Raw!C:C,"H"))-4000&gt;0,LARGE(Raw!AB:AB,A441+COUNTIF(Raw!C:C,"H"))-4000,""),""))</f>
        <v/>
      </c>
      <c r="L441" s="3" t="str">
        <f t="shared" si="19"/>
        <v/>
      </c>
      <c r="M441" s="52" t="str">
        <f>IF(O441="","",(INDEX(Raw!D:D,MATCH(O441+2000,Raw!AB:AB,0))))</f>
        <v/>
      </c>
      <c r="N441" s="52" t="str">
        <f>IF(O441="","",(INDEX(Raw!A:A,MATCH(O441+2000,Raw!AB:AB,0))))</f>
        <v/>
      </c>
      <c r="O441" s="59" t="str">
        <f>(IFERROR(IF(LARGE(Raw!AB:AB,A441+COUNTIF(Raw!C:C,"H")+COUNTIF(Raw!C:C,"S"))-2000&gt;0,LARGE(Raw!AB:AB,A441+COUNTIF(Raw!C:C,"H")+COUNTIF(Raw!C:C,"S"))-2000,""),""))</f>
        <v/>
      </c>
    </row>
    <row r="442" spans="1:15" x14ac:dyDescent="0.3">
      <c r="A442" s="52">
        <v>439</v>
      </c>
      <c r="B442" s="3" t="str">
        <f t="shared" si="20"/>
        <v/>
      </c>
      <c r="C442" s="52" t="str">
        <f>IF(E442="","",(INDEX(Raw!D:D,MATCH(E442+6000,Raw!AB:AB,0))))</f>
        <v/>
      </c>
      <c r="D442" s="52" t="str">
        <f>IF(E442="","",(INDEX(Raw!A:A,MATCH(E442+6000,Raw!AB:AB,0))))</f>
        <v/>
      </c>
      <c r="E442" s="59" t="str">
        <f>(IFERROR(IF(LARGE(Raw!AB:AB,A442)-6000&gt;0,LARGE(Raw!AB:AB,A442)-6000,""),""))</f>
        <v/>
      </c>
      <c r="G442" s="3" t="str">
        <f t="shared" si="18"/>
        <v/>
      </c>
      <c r="H442" s="52" t="str">
        <f>IF(J442="","",(INDEX(Raw!D:D,MATCH(J442+4000,Raw!AB:AB,0))))</f>
        <v/>
      </c>
      <c r="I442" s="52" t="str">
        <f>IF(J442="","",(INDEX(Raw!A:A,MATCH(J442+4000,Raw!AB:AB,0))))</f>
        <v/>
      </c>
      <c r="J442" s="59" t="str">
        <f>(IFERROR(IF(LARGE(Raw!AB:AB,A442+COUNTIF(Raw!C:C,"H"))-4000&gt;0,LARGE(Raw!AB:AB,A442+COUNTIF(Raw!C:C,"H"))-4000,""),""))</f>
        <v/>
      </c>
      <c r="L442" s="3" t="str">
        <f t="shared" si="19"/>
        <v/>
      </c>
      <c r="M442" s="52" t="str">
        <f>IF(O442="","",(INDEX(Raw!D:D,MATCH(O442+2000,Raw!AB:AB,0))))</f>
        <v/>
      </c>
      <c r="N442" s="52" t="str">
        <f>IF(O442="","",(INDEX(Raw!A:A,MATCH(O442+2000,Raw!AB:AB,0))))</f>
        <v/>
      </c>
      <c r="O442" s="59" t="str">
        <f>(IFERROR(IF(LARGE(Raw!AB:AB,A442+COUNTIF(Raw!C:C,"H")+COUNTIF(Raw!C:C,"S"))-2000&gt;0,LARGE(Raw!AB:AB,A442+COUNTIF(Raw!C:C,"H")+COUNTIF(Raw!C:C,"S"))-2000,""),""))</f>
        <v/>
      </c>
    </row>
    <row r="443" spans="1:15" x14ac:dyDescent="0.3">
      <c r="A443" s="52">
        <v>440</v>
      </c>
      <c r="B443" s="3" t="str">
        <f t="shared" si="20"/>
        <v/>
      </c>
      <c r="C443" s="52" t="str">
        <f>IF(E443="","",(INDEX(Raw!D:D,MATCH(E443+6000,Raw!AB:AB,0))))</f>
        <v/>
      </c>
      <c r="D443" s="52" t="str">
        <f>IF(E443="","",(INDEX(Raw!A:A,MATCH(E443+6000,Raw!AB:AB,0))))</f>
        <v/>
      </c>
      <c r="E443" s="59" t="str">
        <f>(IFERROR(IF(LARGE(Raw!AB:AB,A443)-6000&gt;0,LARGE(Raw!AB:AB,A443)-6000,""),""))</f>
        <v/>
      </c>
      <c r="G443" s="3" t="str">
        <f t="shared" si="18"/>
        <v/>
      </c>
      <c r="H443" s="52" t="str">
        <f>IF(J443="","",(INDEX(Raw!D:D,MATCH(J443+4000,Raw!AB:AB,0))))</f>
        <v/>
      </c>
      <c r="I443" s="52" t="str">
        <f>IF(J443="","",(INDEX(Raw!A:A,MATCH(J443+4000,Raw!AB:AB,0))))</f>
        <v/>
      </c>
      <c r="J443" s="59" t="str">
        <f>(IFERROR(IF(LARGE(Raw!AB:AB,A443+COUNTIF(Raw!C:C,"H"))-4000&gt;0,LARGE(Raw!AB:AB,A443+COUNTIF(Raw!C:C,"H"))-4000,""),""))</f>
        <v/>
      </c>
      <c r="L443" s="3" t="str">
        <f t="shared" si="19"/>
        <v/>
      </c>
      <c r="M443" s="52" t="str">
        <f>IF(O443="","",(INDEX(Raw!D:D,MATCH(O443+2000,Raw!AB:AB,0))))</f>
        <v/>
      </c>
      <c r="N443" s="52" t="str">
        <f>IF(O443="","",(INDEX(Raw!A:A,MATCH(O443+2000,Raw!AB:AB,0))))</f>
        <v/>
      </c>
      <c r="O443" s="59" t="str">
        <f>(IFERROR(IF(LARGE(Raw!AB:AB,A443+COUNTIF(Raw!C:C,"H")+COUNTIF(Raw!C:C,"S"))-2000&gt;0,LARGE(Raw!AB:AB,A443+COUNTIF(Raw!C:C,"H")+COUNTIF(Raw!C:C,"S"))-2000,""),""))</f>
        <v/>
      </c>
    </row>
    <row r="444" spans="1:15" x14ac:dyDescent="0.3">
      <c r="A444" s="52">
        <v>441</v>
      </c>
      <c r="B444" s="3" t="str">
        <f t="shared" si="20"/>
        <v/>
      </c>
      <c r="C444" s="52" t="str">
        <f>IF(E444="","",(INDEX(Raw!D:D,MATCH(E444+6000,Raw!AB:AB,0))))</f>
        <v/>
      </c>
      <c r="D444" s="52" t="str">
        <f>IF(E444="","",(INDEX(Raw!A:A,MATCH(E444+6000,Raw!AB:AB,0))))</f>
        <v/>
      </c>
      <c r="E444" s="59" t="str">
        <f>(IFERROR(IF(LARGE(Raw!AB:AB,A444)-6000&gt;0,LARGE(Raw!AB:AB,A444)-6000,""),""))</f>
        <v/>
      </c>
      <c r="G444" s="3" t="str">
        <f t="shared" si="18"/>
        <v/>
      </c>
      <c r="H444" s="52" t="str">
        <f>IF(J444="","",(INDEX(Raw!D:D,MATCH(J444+4000,Raw!AB:AB,0))))</f>
        <v/>
      </c>
      <c r="I444" s="52" t="str">
        <f>IF(J444="","",(INDEX(Raw!A:A,MATCH(J444+4000,Raw!AB:AB,0))))</f>
        <v/>
      </c>
      <c r="J444" s="59" t="str">
        <f>(IFERROR(IF(LARGE(Raw!AB:AB,A444+COUNTIF(Raw!C:C,"H"))-4000&gt;0,LARGE(Raw!AB:AB,A444+COUNTIF(Raw!C:C,"H"))-4000,""),""))</f>
        <v/>
      </c>
      <c r="L444" s="3" t="str">
        <f t="shared" si="19"/>
        <v/>
      </c>
      <c r="M444" s="52" t="str">
        <f>IF(O444="","",(INDEX(Raw!D:D,MATCH(O444+2000,Raw!AB:AB,0))))</f>
        <v/>
      </c>
      <c r="N444" s="52" t="str">
        <f>IF(O444="","",(INDEX(Raw!A:A,MATCH(O444+2000,Raw!AB:AB,0))))</f>
        <v/>
      </c>
      <c r="O444" s="59" t="str">
        <f>(IFERROR(IF(LARGE(Raw!AB:AB,A444+COUNTIF(Raw!C:C,"H")+COUNTIF(Raw!C:C,"S"))-2000&gt;0,LARGE(Raw!AB:AB,A444+COUNTIF(Raw!C:C,"H")+COUNTIF(Raw!C:C,"S"))-2000,""),""))</f>
        <v/>
      </c>
    </row>
    <row r="445" spans="1:15" x14ac:dyDescent="0.3">
      <c r="A445" s="52">
        <v>442</v>
      </c>
      <c r="B445" s="3" t="str">
        <f t="shared" si="20"/>
        <v/>
      </c>
      <c r="C445" s="52" t="str">
        <f>IF(E445="","",(INDEX(Raw!D:D,MATCH(E445+6000,Raw!AB:AB,0))))</f>
        <v/>
      </c>
      <c r="D445" s="52" t="str">
        <f>IF(E445="","",(INDEX(Raw!A:A,MATCH(E445+6000,Raw!AB:AB,0))))</f>
        <v/>
      </c>
      <c r="E445" s="59" t="str">
        <f>(IFERROR(IF(LARGE(Raw!AB:AB,A445)-6000&gt;0,LARGE(Raw!AB:AB,A445)-6000,""),""))</f>
        <v/>
      </c>
      <c r="G445" s="3" t="str">
        <f t="shared" si="18"/>
        <v/>
      </c>
      <c r="H445" s="52" t="str">
        <f>IF(J445="","",(INDEX(Raw!D:D,MATCH(J445+4000,Raw!AB:AB,0))))</f>
        <v/>
      </c>
      <c r="I445" s="52" t="str">
        <f>IF(J445="","",(INDEX(Raw!A:A,MATCH(J445+4000,Raw!AB:AB,0))))</f>
        <v/>
      </c>
      <c r="J445" s="59" t="str">
        <f>(IFERROR(IF(LARGE(Raw!AB:AB,A445+COUNTIF(Raw!C:C,"H"))-4000&gt;0,LARGE(Raw!AB:AB,A445+COUNTIF(Raw!C:C,"H"))-4000,""),""))</f>
        <v/>
      </c>
      <c r="L445" s="3" t="str">
        <f t="shared" si="19"/>
        <v/>
      </c>
      <c r="M445" s="52" t="str">
        <f>IF(O445="","",(INDEX(Raw!D:D,MATCH(O445+2000,Raw!AB:AB,0))))</f>
        <v/>
      </c>
      <c r="N445" s="52" t="str">
        <f>IF(O445="","",(INDEX(Raw!A:A,MATCH(O445+2000,Raw!AB:AB,0))))</f>
        <v/>
      </c>
      <c r="O445" s="59" t="str">
        <f>(IFERROR(IF(LARGE(Raw!AB:AB,A445+COUNTIF(Raw!C:C,"H")+COUNTIF(Raw!C:C,"S"))-2000&gt;0,LARGE(Raw!AB:AB,A445+COUNTIF(Raw!C:C,"H")+COUNTIF(Raw!C:C,"S"))-2000,""),""))</f>
        <v/>
      </c>
    </row>
    <row r="446" spans="1:15" x14ac:dyDescent="0.3">
      <c r="A446" s="52">
        <v>443</v>
      </c>
      <c r="B446" s="3" t="str">
        <f t="shared" si="20"/>
        <v/>
      </c>
      <c r="C446" s="52" t="str">
        <f>IF(E446="","",(INDEX(Raw!D:D,MATCH(E446+6000,Raw!AB:AB,0))))</f>
        <v/>
      </c>
      <c r="D446" s="52" t="str">
        <f>IF(E446="","",(INDEX(Raw!A:A,MATCH(E446+6000,Raw!AB:AB,0))))</f>
        <v/>
      </c>
      <c r="E446" s="59" t="str">
        <f>(IFERROR(IF(LARGE(Raw!AB:AB,A446)-6000&gt;0,LARGE(Raw!AB:AB,A446)-6000,""),""))</f>
        <v/>
      </c>
      <c r="G446" s="3" t="str">
        <f t="shared" si="18"/>
        <v/>
      </c>
      <c r="H446" s="52" t="str">
        <f>IF(J446="","",(INDEX(Raw!D:D,MATCH(J446+4000,Raw!AB:AB,0))))</f>
        <v/>
      </c>
      <c r="I446" s="52" t="str">
        <f>IF(J446="","",(INDEX(Raw!A:A,MATCH(J446+4000,Raw!AB:AB,0))))</f>
        <v/>
      </c>
      <c r="J446" s="59" t="str">
        <f>(IFERROR(IF(LARGE(Raw!AB:AB,A446+COUNTIF(Raw!C:C,"H"))-4000&gt;0,LARGE(Raw!AB:AB,A446+COUNTIF(Raw!C:C,"H"))-4000,""),""))</f>
        <v/>
      </c>
      <c r="L446" s="3" t="str">
        <f t="shared" si="19"/>
        <v/>
      </c>
      <c r="M446" s="52" t="str">
        <f>IF(O446="","",(INDEX(Raw!D:D,MATCH(O446+2000,Raw!AB:AB,0))))</f>
        <v/>
      </c>
      <c r="N446" s="52" t="str">
        <f>IF(O446="","",(INDEX(Raw!A:A,MATCH(O446+2000,Raw!AB:AB,0))))</f>
        <v/>
      </c>
      <c r="O446" s="59" t="str">
        <f>(IFERROR(IF(LARGE(Raw!AB:AB,A446+COUNTIF(Raw!C:C,"H")+COUNTIF(Raw!C:C,"S"))-2000&gt;0,LARGE(Raw!AB:AB,A446+COUNTIF(Raw!C:C,"H")+COUNTIF(Raw!C:C,"S"))-2000,""),""))</f>
        <v/>
      </c>
    </row>
    <row r="447" spans="1:15" x14ac:dyDescent="0.3">
      <c r="A447" s="52">
        <v>444</v>
      </c>
      <c r="B447" s="3" t="str">
        <f t="shared" si="20"/>
        <v/>
      </c>
      <c r="C447" s="52" t="str">
        <f>IF(E447="","",(INDEX(Raw!D:D,MATCH(E447+6000,Raw!AB:AB,0))))</f>
        <v/>
      </c>
      <c r="D447" s="52" t="str">
        <f>IF(E447="","",(INDEX(Raw!A:A,MATCH(E447+6000,Raw!AB:AB,0))))</f>
        <v/>
      </c>
      <c r="E447" s="59" t="str">
        <f>(IFERROR(IF(LARGE(Raw!AB:AB,A447)-6000&gt;0,LARGE(Raw!AB:AB,A447)-6000,""),""))</f>
        <v/>
      </c>
      <c r="G447" s="3" t="str">
        <f t="shared" si="18"/>
        <v/>
      </c>
      <c r="H447" s="52" t="str">
        <f>IF(J447="","",(INDEX(Raw!D:D,MATCH(J447+4000,Raw!AB:AB,0))))</f>
        <v/>
      </c>
      <c r="I447" s="52" t="str">
        <f>IF(J447="","",(INDEX(Raw!A:A,MATCH(J447+4000,Raw!AB:AB,0))))</f>
        <v/>
      </c>
      <c r="J447" s="59" t="str">
        <f>(IFERROR(IF(LARGE(Raw!AB:AB,A447+COUNTIF(Raw!C:C,"H"))-4000&gt;0,LARGE(Raw!AB:AB,A447+COUNTIF(Raw!C:C,"H"))-4000,""),""))</f>
        <v/>
      </c>
      <c r="L447" s="3" t="str">
        <f t="shared" si="19"/>
        <v/>
      </c>
      <c r="M447" s="52" t="str">
        <f>IF(O447="","",(INDEX(Raw!D:D,MATCH(O447+2000,Raw!AB:AB,0))))</f>
        <v/>
      </c>
      <c r="N447" s="52" t="str">
        <f>IF(O447="","",(INDEX(Raw!A:A,MATCH(O447+2000,Raw!AB:AB,0))))</f>
        <v/>
      </c>
      <c r="O447" s="59" t="str">
        <f>(IFERROR(IF(LARGE(Raw!AB:AB,A447+COUNTIF(Raw!C:C,"H")+COUNTIF(Raw!C:C,"S"))-2000&gt;0,LARGE(Raw!AB:AB,A447+COUNTIF(Raw!C:C,"H")+COUNTIF(Raw!C:C,"S"))-2000,""),""))</f>
        <v/>
      </c>
    </row>
    <row r="448" spans="1:15" x14ac:dyDescent="0.3">
      <c r="A448" s="52">
        <v>445</v>
      </c>
      <c r="B448" s="3" t="str">
        <f t="shared" si="20"/>
        <v/>
      </c>
      <c r="C448" s="52" t="str">
        <f>IF(E448="","",(INDEX(Raw!D:D,MATCH(E448+6000,Raw!AB:AB,0))))</f>
        <v/>
      </c>
      <c r="D448" s="52" t="str">
        <f>IF(E448="","",(INDEX(Raw!A:A,MATCH(E448+6000,Raw!AB:AB,0))))</f>
        <v/>
      </c>
      <c r="E448" s="59" t="str">
        <f>(IFERROR(IF(LARGE(Raw!AB:AB,A448)-6000&gt;0,LARGE(Raw!AB:AB,A448)-6000,""),""))</f>
        <v/>
      </c>
      <c r="G448" s="3" t="str">
        <f t="shared" si="18"/>
        <v/>
      </c>
      <c r="H448" s="52" t="str">
        <f>IF(J448="","",(INDEX(Raw!D:D,MATCH(J448+4000,Raw!AB:AB,0))))</f>
        <v/>
      </c>
      <c r="I448" s="52" t="str">
        <f>IF(J448="","",(INDEX(Raw!A:A,MATCH(J448+4000,Raw!AB:AB,0))))</f>
        <v/>
      </c>
      <c r="J448" s="59" t="str">
        <f>(IFERROR(IF(LARGE(Raw!AB:AB,A448+COUNTIF(Raw!C:C,"H"))-4000&gt;0,LARGE(Raw!AB:AB,A448+COUNTIF(Raw!C:C,"H"))-4000,""),""))</f>
        <v/>
      </c>
      <c r="L448" s="3" t="str">
        <f t="shared" si="19"/>
        <v/>
      </c>
      <c r="M448" s="52" t="str">
        <f>IF(O448="","",(INDEX(Raw!D:D,MATCH(O448+2000,Raw!AB:AB,0))))</f>
        <v/>
      </c>
      <c r="N448" s="52" t="str">
        <f>IF(O448="","",(INDEX(Raw!A:A,MATCH(O448+2000,Raw!AB:AB,0))))</f>
        <v/>
      </c>
      <c r="O448" s="59" t="str">
        <f>(IFERROR(IF(LARGE(Raw!AB:AB,A448+COUNTIF(Raw!C:C,"H")+COUNTIF(Raw!C:C,"S"))-2000&gt;0,LARGE(Raw!AB:AB,A448+COUNTIF(Raw!C:C,"H")+COUNTIF(Raw!C:C,"S"))-2000,""),""))</f>
        <v/>
      </c>
    </row>
    <row r="449" spans="1:15" x14ac:dyDescent="0.3">
      <c r="A449" s="52">
        <v>446</v>
      </c>
      <c r="B449" s="3" t="str">
        <f t="shared" si="20"/>
        <v/>
      </c>
      <c r="C449" s="52" t="str">
        <f>IF(E449="","",(INDEX(Raw!D:D,MATCH(E449+6000,Raw!AB:AB,0))))</f>
        <v/>
      </c>
      <c r="D449" s="52" t="str">
        <f>IF(E449="","",(INDEX(Raw!A:A,MATCH(E449+6000,Raw!AB:AB,0))))</f>
        <v/>
      </c>
      <c r="E449" s="59" t="str">
        <f>(IFERROR(IF(LARGE(Raw!AB:AB,A449)-6000&gt;0,LARGE(Raw!AB:AB,A449)-6000,""),""))</f>
        <v/>
      </c>
      <c r="G449" s="3" t="str">
        <f t="shared" si="18"/>
        <v/>
      </c>
      <c r="H449" s="52" t="str">
        <f>IF(J449="","",(INDEX(Raw!D:D,MATCH(J449+4000,Raw!AB:AB,0))))</f>
        <v/>
      </c>
      <c r="I449" s="52" t="str">
        <f>IF(J449="","",(INDEX(Raw!A:A,MATCH(J449+4000,Raw!AB:AB,0))))</f>
        <v/>
      </c>
      <c r="J449" s="59" t="str">
        <f>(IFERROR(IF(LARGE(Raw!AB:AB,A449+COUNTIF(Raw!C:C,"H"))-4000&gt;0,LARGE(Raw!AB:AB,A449+COUNTIF(Raw!C:C,"H"))-4000,""),""))</f>
        <v/>
      </c>
      <c r="L449" s="3" t="str">
        <f t="shared" si="19"/>
        <v/>
      </c>
      <c r="M449" s="52" t="str">
        <f>IF(O449="","",(INDEX(Raw!D:D,MATCH(O449+2000,Raw!AB:AB,0))))</f>
        <v/>
      </c>
      <c r="N449" s="52" t="str">
        <f>IF(O449="","",(INDEX(Raw!A:A,MATCH(O449+2000,Raw!AB:AB,0))))</f>
        <v/>
      </c>
      <c r="O449" s="59" t="str">
        <f>(IFERROR(IF(LARGE(Raw!AB:AB,A449+COUNTIF(Raw!C:C,"H")+COUNTIF(Raw!C:C,"S"))-2000&gt;0,LARGE(Raw!AB:AB,A449+COUNTIF(Raw!C:C,"H")+COUNTIF(Raw!C:C,"S"))-2000,""),""))</f>
        <v/>
      </c>
    </row>
    <row r="450" spans="1:15" x14ac:dyDescent="0.3">
      <c r="A450" s="52">
        <v>447</v>
      </c>
      <c r="B450" s="3" t="str">
        <f t="shared" si="20"/>
        <v/>
      </c>
      <c r="C450" s="52" t="str">
        <f>IF(E450="","",(INDEX(Raw!D:D,MATCH(E450+6000,Raw!AB:AB,0))))</f>
        <v/>
      </c>
      <c r="D450" s="52" t="str">
        <f>IF(E450="","",(INDEX(Raw!A:A,MATCH(E450+6000,Raw!AB:AB,0))))</f>
        <v/>
      </c>
      <c r="E450" s="59" t="str">
        <f>(IFERROR(IF(LARGE(Raw!AB:AB,A450)-6000&gt;0,LARGE(Raw!AB:AB,A450)-6000,""),""))</f>
        <v/>
      </c>
      <c r="G450" s="3" t="str">
        <f t="shared" si="18"/>
        <v/>
      </c>
      <c r="H450" s="52" t="str">
        <f>IF(J450="","",(INDEX(Raw!D:D,MATCH(J450+4000,Raw!AB:AB,0))))</f>
        <v/>
      </c>
      <c r="I450" s="52" t="str">
        <f>IF(J450="","",(INDEX(Raw!A:A,MATCH(J450+4000,Raw!AB:AB,0))))</f>
        <v/>
      </c>
      <c r="J450" s="59" t="str">
        <f>(IFERROR(IF(LARGE(Raw!AB:AB,A450+COUNTIF(Raw!C:C,"H"))-4000&gt;0,LARGE(Raw!AB:AB,A450+COUNTIF(Raw!C:C,"H"))-4000,""),""))</f>
        <v/>
      </c>
      <c r="L450" s="3" t="str">
        <f t="shared" si="19"/>
        <v/>
      </c>
      <c r="M450" s="52" t="str">
        <f>IF(O450="","",(INDEX(Raw!D:D,MATCH(O450+2000,Raw!AB:AB,0))))</f>
        <v/>
      </c>
      <c r="N450" s="52" t="str">
        <f>IF(O450="","",(INDEX(Raw!A:A,MATCH(O450+2000,Raw!AB:AB,0))))</f>
        <v/>
      </c>
      <c r="O450" s="59" t="str">
        <f>(IFERROR(IF(LARGE(Raw!AB:AB,A450+COUNTIF(Raw!C:C,"H")+COUNTIF(Raw!C:C,"S"))-2000&gt;0,LARGE(Raw!AB:AB,A450+COUNTIF(Raw!C:C,"H")+COUNTIF(Raw!C:C,"S"))-2000,""),""))</f>
        <v/>
      </c>
    </row>
    <row r="451" spans="1:15" x14ac:dyDescent="0.3">
      <c r="A451" s="52">
        <v>448</v>
      </c>
      <c r="B451" s="3" t="str">
        <f t="shared" si="20"/>
        <v/>
      </c>
      <c r="C451" s="52" t="str">
        <f>IF(E451="","",(INDEX(Raw!D:D,MATCH(E451+6000,Raw!AB:AB,0))))</f>
        <v/>
      </c>
      <c r="D451" s="52" t="str">
        <f>IF(E451="","",(INDEX(Raw!A:A,MATCH(E451+6000,Raw!AB:AB,0))))</f>
        <v/>
      </c>
      <c r="E451" s="59" t="str">
        <f>(IFERROR(IF(LARGE(Raw!AB:AB,A451)-6000&gt;0,LARGE(Raw!AB:AB,A451)-6000,""),""))</f>
        <v/>
      </c>
      <c r="G451" s="3" t="str">
        <f t="shared" si="18"/>
        <v/>
      </c>
      <c r="H451" s="52" t="str">
        <f>IF(J451="","",(INDEX(Raw!D:D,MATCH(J451+4000,Raw!AB:AB,0))))</f>
        <v/>
      </c>
      <c r="I451" s="52" t="str">
        <f>IF(J451="","",(INDEX(Raw!A:A,MATCH(J451+4000,Raw!AB:AB,0))))</f>
        <v/>
      </c>
      <c r="J451" s="59" t="str">
        <f>(IFERROR(IF(LARGE(Raw!AB:AB,A451+COUNTIF(Raw!C:C,"H"))-4000&gt;0,LARGE(Raw!AB:AB,A451+COUNTIF(Raw!C:C,"H"))-4000,""),""))</f>
        <v/>
      </c>
      <c r="L451" s="3" t="str">
        <f t="shared" si="19"/>
        <v/>
      </c>
      <c r="M451" s="52" t="str">
        <f>IF(O451="","",(INDEX(Raw!D:D,MATCH(O451+2000,Raw!AB:AB,0))))</f>
        <v/>
      </c>
      <c r="N451" s="52" t="str">
        <f>IF(O451="","",(INDEX(Raw!A:A,MATCH(O451+2000,Raw!AB:AB,0))))</f>
        <v/>
      </c>
      <c r="O451" s="59" t="str">
        <f>(IFERROR(IF(LARGE(Raw!AB:AB,A451+COUNTIF(Raw!C:C,"H")+COUNTIF(Raw!C:C,"S"))-2000&gt;0,LARGE(Raw!AB:AB,A451+COUNTIF(Raw!C:C,"H")+COUNTIF(Raw!C:C,"S"))-2000,""),""))</f>
        <v/>
      </c>
    </row>
    <row r="452" spans="1:15" x14ac:dyDescent="0.3">
      <c r="A452" s="52">
        <v>449</v>
      </c>
      <c r="B452" s="3" t="str">
        <f t="shared" si="20"/>
        <v/>
      </c>
      <c r="C452" s="52" t="str">
        <f>IF(E452="","",(INDEX(Raw!D:D,MATCH(E452+6000,Raw!AB:AB,0))))</f>
        <v/>
      </c>
      <c r="D452" s="52" t="str">
        <f>IF(E452="","",(INDEX(Raw!A:A,MATCH(E452+6000,Raw!AB:AB,0))))</f>
        <v/>
      </c>
      <c r="E452" s="59" t="str">
        <f>(IFERROR(IF(LARGE(Raw!AB:AB,A452)-6000&gt;0,LARGE(Raw!AB:AB,A452)-6000,""),""))</f>
        <v/>
      </c>
      <c r="G452" s="3" t="str">
        <f t="shared" si="18"/>
        <v/>
      </c>
      <c r="H452" s="52" t="str">
        <f>IF(J452="","",(INDEX(Raw!D:D,MATCH(J452+4000,Raw!AB:AB,0))))</f>
        <v/>
      </c>
      <c r="I452" s="52" t="str">
        <f>IF(J452="","",(INDEX(Raw!A:A,MATCH(J452+4000,Raw!AB:AB,0))))</f>
        <v/>
      </c>
      <c r="J452" s="59" t="str">
        <f>(IFERROR(IF(LARGE(Raw!AB:AB,A452+COUNTIF(Raw!C:C,"H"))-4000&gt;0,LARGE(Raw!AB:AB,A452+COUNTIF(Raw!C:C,"H"))-4000,""),""))</f>
        <v/>
      </c>
      <c r="L452" s="3" t="str">
        <f t="shared" si="19"/>
        <v/>
      </c>
      <c r="M452" s="52" t="str">
        <f>IF(O452="","",(INDEX(Raw!D:D,MATCH(O452+2000,Raw!AB:AB,0))))</f>
        <v/>
      </c>
      <c r="N452" s="52" t="str">
        <f>IF(O452="","",(INDEX(Raw!A:A,MATCH(O452+2000,Raw!AB:AB,0))))</f>
        <v/>
      </c>
      <c r="O452" s="59" t="str">
        <f>(IFERROR(IF(LARGE(Raw!AB:AB,A452+COUNTIF(Raw!C:C,"H")+COUNTIF(Raw!C:C,"S"))-2000&gt;0,LARGE(Raw!AB:AB,A452+COUNTIF(Raw!C:C,"H")+COUNTIF(Raw!C:C,"S"))-2000,""),""))</f>
        <v/>
      </c>
    </row>
    <row r="453" spans="1:15" x14ac:dyDescent="0.3">
      <c r="A453" s="52">
        <v>450</v>
      </c>
      <c r="B453" s="3" t="str">
        <f t="shared" si="20"/>
        <v/>
      </c>
      <c r="C453" s="52" t="str">
        <f>IF(E453="","",(INDEX(Raw!D:D,MATCH(E453+6000,Raw!AB:AB,0))))</f>
        <v/>
      </c>
      <c r="D453" s="52" t="str">
        <f>IF(E453="","",(INDEX(Raw!A:A,MATCH(E453+6000,Raw!AB:AB,0))))</f>
        <v/>
      </c>
      <c r="E453" s="59" t="str">
        <f>(IFERROR(IF(LARGE(Raw!AB:AB,A453)-6000&gt;0,LARGE(Raw!AB:AB,A453)-6000,""),""))</f>
        <v/>
      </c>
      <c r="G453" s="3" t="str">
        <f t="shared" ref="G453:G500" si="21">IFERROR(IF(ROUND(J453,3)=ROUND(J452,3),G452,G452+1),"")</f>
        <v/>
      </c>
      <c r="H453" s="52" t="str">
        <f>IF(J453="","",(INDEX(Raw!D:D,MATCH(J453+4000,Raw!AB:AB,0))))</f>
        <v/>
      </c>
      <c r="I453" s="52" t="str">
        <f>IF(J453="","",(INDEX(Raw!A:A,MATCH(J453+4000,Raw!AB:AB,0))))</f>
        <v/>
      </c>
      <c r="J453" s="59" t="str">
        <f>(IFERROR(IF(LARGE(Raw!AB:AB,A453+COUNTIF(Raw!C:C,"H"))-4000&gt;0,LARGE(Raw!AB:AB,A453+COUNTIF(Raw!C:C,"H"))-4000,""),""))</f>
        <v/>
      </c>
      <c r="L453" s="3" t="str">
        <f t="shared" ref="L453:L500" si="22">IFERROR(IF(ROUND(O453,3)=ROUND(O452,3),L452,L452+1),"")</f>
        <v/>
      </c>
      <c r="M453" s="52" t="str">
        <f>IF(O453="","",(INDEX(Raw!D:D,MATCH(O453+2000,Raw!AB:AB,0))))</f>
        <v/>
      </c>
      <c r="N453" s="52" t="str">
        <f>IF(O453="","",(INDEX(Raw!A:A,MATCH(O453+2000,Raw!AB:AB,0))))</f>
        <v/>
      </c>
      <c r="O453" s="59" t="str">
        <f>(IFERROR(IF(LARGE(Raw!AB:AB,A453+COUNTIF(Raw!C:C,"H")+COUNTIF(Raw!C:C,"S"))-2000&gt;0,LARGE(Raw!AB:AB,A453+COUNTIF(Raw!C:C,"H")+COUNTIF(Raw!C:C,"S"))-2000,""),""))</f>
        <v/>
      </c>
    </row>
    <row r="454" spans="1:15" x14ac:dyDescent="0.3">
      <c r="A454" s="52">
        <v>451</v>
      </c>
      <c r="B454" s="3" t="str">
        <f t="shared" ref="B454:B500" si="23">IFERROR(IF(ROUND(E454,3)=ROUND(E453,3),B453,B453+1),"")</f>
        <v/>
      </c>
      <c r="C454" s="52" t="str">
        <f>IF(E454="","",(INDEX(Raw!D:D,MATCH(E454+6000,Raw!AB:AB,0))))</f>
        <v/>
      </c>
      <c r="D454" s="52" t="str">
        <f>IF(E454="","",(INDEX(Raw!A:A,MATCH(E454+6000,Raw!AB:AB,0))))</f>
        <v/>
      </c>
      <c r="E454" s="59" t="str">
        <f>(IFERROR(IF(LARGE(Raw!AB:AB,A454)-6000&gt;0,LARGE(Raw!AB:AB,A454)-6000,""),""))</f>
        <v/>
      </c>
      <c r="G454" s="3" t="str">
        <f t="shared" si="21"/>
        <v/>
      </c>
      <c r="H454" s="52" t="str">
        <f>IF(J454="","",(INDEX(Raw!D:D,MATCH(J454+4000,Raw!AB:AB,0))))</f>
        <v/>
      </c>
      <c r="I454" s="52" t="str">
        <f>IF(J454="","",(INDEX(Raw!A:A,MATCH(J454+4000,Raw!AB:AB,0))))</f>
        <v/>
      </c>
      <c r="J454" s="59" t="str">
        <f>(IFERROR(IF(LARGE(Raw!AB:AB,A454+COUNTIF(Raw!C:C,"H"))-4000&gt;0,LARGE(Raw!AB:AB,A454+COUNTIF(Raw!C:C,"H"))-4000,""),""))</f>
        <v/>
      </c>
      <c r="L454" s="3" t="str">
        <f t="shared" si="22"/>
        <v/>
      </c>
      <c r="M454" s="52" t="str">
        <f>IF(O454="","",(INDEX(Raw!D:D,MATCH(O454+2000,Raw!AB:AB,0))))</f>
        <v/>
      </c>
      <c r="N454" s="52" t="str">
        <f>IF(O454="","",(INDEX(Raw!A:A,MATCH(O454+2000,Raw!AB:AB,0))))</f>
        <v/>
      </c>
      <c r="O454" s="59" t="str">
        <f>(IFERROR(IF(LARGE(Raw!AB:AB,A454+COUNTIF(Raw!C:C,"H")+COUNTIF(Raw!C:C,"S"))-2000&gt;0,LARGE(Raw!AB:AB,A454+COUNTIF(Raw!C:C,"H")+COUNTIF(Raw!C:C,"S"))-2000,""),""))</f>
        <v/>
      </c>
    </row>
    <row r="455" spans="1:15" x14ac:dyDescent="0.3">
      <c r="A455" s="52">
        <v>452</v>
      </c>
      <c r="B455" s="3" t="str">
        <f t="shared" si="23"/>
        <v/>
      </c>
      <c r="C455" s="52" t="str">
        <f>IF(E455="","",(INDEX(Raw!D:D,MATCH(E455+6000,Raw!AB:AB,0))))</f>
        <v/>
      </c>
      <c r="D455" s="52" t="str">
        <f>IF(E455="","",(INDEX(Raw!A:A,MATCH(E455+6000,Raw!AB:AB,0))))</f>
        <v/>
      </c>
      <c r="E455" s="59" t="str">
        <f>(IFERROR(IF(LARGE(Raw!AB:AB,A455)-6000&gt;0,LARGE(Raw!AB:AB,A455)-6000,""),""))</f>
        <v/>
      </c>
      <c r="G455" s="3" t="str">
        <f t="shared" si="21"/>
        <v/>
      </c>
      <c r="H455" s="52" t="str">
        <f>IF(J455="","",(INDEX(Raw!D:D,MATCH(J455+4000,Raw!AB:AB,0))))</f>
        <v/>
      </c>
      <c r="I455" s="52" t="str">
        <f>IF(J455="","",(INDEX(Raw!A:A,MATCH(J455+4000,Raw!AB:AB,0))))</f>
        <v/>
      </c>
      <c r="J455" s="59" t="str">
        <f>(IFERROR(IF(LARGE(Raw!AB:AB,A455+COUNTIF(Raw!C:C,"H"))-4000&gt;0,LARGE(Raw!AB:AB,A455+COUNTIF(Raw!C:C,"H"))-4000,""),""))</f>
        <v/>
      </c>
      <c r="L455" s="3" t="str">
        <f t="shared" si="22"/>
        <v/>
      </c>
      <c r="M455" s="52" t="str">
        <f>IF(O455="","",(INDEX(Raw!D:D,MATCH(O455+2000,Raw!AB:AB,0))))</f>
        <v/>
      </c>
      <c r="N455" s="52" t="str">
        <f>IF(O455="","",(INDEX(Raw!A:A,MATCH(O455+2000,Raw!AB:AB,0))))</f>
        <v/>
      </c>
      <c r="O455" s="59" t="str">
        <f>(IFERROR(IF(LARGE(Raw!AB:AB,A455+COUNTIF(Raw!C:C,"H")+COUNTIF(Raw!C:C,"S"))-2000&gt;0,LARGE(Raw!AB:AB,A455+COUNTIF(Raw!C:C,"H")+COUNTIF(Raw!C:C,"S"))-2000,""),""))</f>
        <v/>
      </c>
    </row>
    <row r="456" spans="1:15" x14ac:dyDescent="0.3">
      <c r="A456" s="52">
        <v>453</v>
      </c>
      <c r="B456" s="3" t="str">
        <f t="shared" si="23"/>
        <v/>
      </c>
      <c r="C456" s="52" t="str">
        <f>IF(E456="","",(INDEX(Raw!D:D,MATCH(E456+6000,Raw!AB:AB,0))))</f>
        <v/>
      </c>
      <c r="D456" s="52" t="str">
        <f>IF(E456="","",(INDEX(Raw!A:A,MATCH(E456+6000,Raw!AB:AB,0))))</f>
        <v/>
      </c>
      <c r="E456" s="59" t="str">
        <f>(IFERROR(IF(LARGE(Raw!AB:AB,A456)-6000&gt;0,LARGE(Raw!AB:AB,A456)-6000,""),""))</f>
        <v/>
      </c>
      <c r="G456" s="3" t="str">
        <f t="shared" si="21"/>
        <v/>
      </c>
      <c r="H456" s="52" t="str">
        <f>IF(J456="","",(INDEX(Raw!D:D,MATCH(J456+4000,Raw!AB:AB,0))))</f>
        <v/>
      </c>
      <c r="I456" s="52" t="str">
        <f>IF(J456="","",(INDEX(Raw!A:A,MATCH(J456+4000,Raw!AB:AB,0))))</f>
        <v/>
      </c>
      <c r="J456" s="59" t="str">
        <f>(IFERROR(IF(LARGE(Raw!AB:AB,A456+COUNTIF(Raw!C:C,"H"))-4000&gt;0,LARGE(Raw!AB:AB,A456+COUNTIF(Raw!C:C,"H"))-4000,""),""))</f>
        <v/>
      </c>
      <c r="L456" s="3" t="str">
        <f t="shared" si="22"/>
        <v/>
      </c>
      <c r="M456" s="52" t="str">
        <f>IF(O456="","",(INDEX(Raw!D:D,MATCH(O456+2000,Raw!AB:AB,0))))</f>
        <v/>
      </c>
      <c r="N456" s="52" t="str">
        <f>IF(O456="","",(INDEX(Raw!A:A,MATCH(O456+2000,Raw!AB:AB,0))))</f>
        <v/>
      </c>
      <c r="O456" s="59" t="str">
        <f>(IFERROR(IF(LARGE(Raw!AB:AB,A456+COUNTIF(Raw!C:C,"H")+COUNTIF(Raw!C:C,"S"))-2000&gt;0,LARGE(Raw!AB:AB,A456+COUNTIF(Raw!C:C,"H")+COUNTIF(Raw!C:C,"S"))-2000,""),""))</f>
        <v/>
      </c>
    </row>
    <row r="457" spans="1:15" x14ac:dyDescent="0.3">
      <c r="A457" s="52">
        <v>454</v>
      </c>
      <c r="B457" s="3" t="str">
        <f t="shared" si="23"/>
        <v/>
      </c>
      <c r="C457" s="52" t="str">
        <f>IF(E457="","",(INDEX(Raw!D:D,MATCH(E457+6000,Raw!AB:AB,0))))</f>
        <v/>
      </c>
      <c r="D457" s="52" t="str">
        <f>IF(E457="","",(INDEX(Raw!A:A,MATCH(E457+6000,Raw!AB:AB,0))))</f>
        <v/>
      </c>
      <c r="E457" s="59" t="str">
        <f>(IFERROR(IF(LARGE(Raw!AB:AB,A457)-6000&gt;0,LARGE(Raw!AB:AB,A457)-6000,""),""))</f>
        <v/>
      </c>
      <c r="G457" s="3" t="str">
        <f t="shared" si="21"/>
        <v/>
      </c>
      <c r="H457" s="52" t="str">
        <f>IF(J457="","",(INDEX(Raw!D:D,MATCH(J457+4000,Raw!AB:AB,0))))</f>
        <v/>
      </c>
      <c r="I457" s="52" t="str">
        <f>IF(J457="","",(INDEX(Raw!A:A,MATCH(J457+4000,Raw!AB:AB,0))))</f>
        <v/>
      </c>
      <c r="J457" s="59" t="str">
        <f>(IFERROR(IF(LARGE(Raw!AB:AB,A457+COUNTIF(Raw!C:C,"H"))-4000&gt;0,LARGE(Raw!AB:AB,A457+COUNTIF(Raw!C:C,"H"))-4000,""),""))</f>
        <v/>
      </c>
      <c r="L457" s="3" t="str">
        <f t="shared" si="22"/>
        <v/>
      </c>
      <c r="M457" s="52" t="str">
        <f>IF(O457="","",(INDEX(Raw!D:D,MATCH(O457+2000,Raw!AB:AB,0))))</f>
        <v/>
      </c>
      <c r="N457" s="52" t="str">
        <f>IF(O457="","",(INDEX(Raw!A:A,MATCH(O457+2000,Raw!AB:AB,0))))</f>
        <v/>
      </c>
      <c r="O457" s="59" t="str">
        <f>(IFERROR(IF(LARGE(Raw!AB:AB,A457+COUNTIF(Raw!C:C,"H")+COUNTIF(Raw!C:C,"S"))-2000&gt;0,LARGE(Raw!AB:AB,A457+COUNTIF(Raw!C:C,"H")+COUNTIF(Raw!C:C,"S"))-2000,""),""))</f>
        <v/>
      </c>
    </row>
    <row r="458" spans="1:15" x14ac:dyDescent="0.3">
      <c r="A458" s="52">
        <v>455</v>
      </c>
      <c r="B458" s="3" t="str">
        <f t="shared" si="23"/>
        <v/>
      </c>
      <c r="C458" s="52" t="str">
        <f>IF(E458="","",(INDEX(Raw!D:D,MATCH(E458+6000,Raw!AB:AB,0))))</f>
        <v/>
      </c>
      <c r="D458" s="52" t="str">
        <f>IF(E458="","",(INDEX(Raw!A:A,MATCH(E458+6000,Raw!AB:AB,0))))</f>
        <v/>
      </c>
      <c r="E458" s="59" t="str">
        <f>(IFERROR(IF(LARGE(Raw!AB:AB,A458)-6000&gt;0,LARGE(Raw!AB:AB,A458)-6000,""),""))</f>
        <v/>
      </c>
      <c r="G458" s="3" t="str">
        <f t="shared" si="21"/>
        <v/>
      </c>
      <c r="H458" s="52" t="str">
        <f>IF(J458="","",(INDEX(Raw!D:D,MATCH(J458+4000,Raw!AB:AB,0))))</f>
        <v/>
      </c>
      <c r="I458" s="52" t="str">
        <f>IF(J458="","",(INDEX(Raw!A:A,MATCH(J458+4000,Raw!AB:AB,0))))</f>
        <v/>
      </c>
      <c r="J458" s="59" t="str">
        <f>(IFERROR(IF(LARGE(Raw!AB:AB,A458+COUNTIF(Raw!C:C,"H"))-4000&gt;0,LARGE(Raw!AB:AB,A458+COUNTIF(Raw!C:C,"H"))-4000,""),""))</f>
        <v/>
      </c>
      <c r="L458" s="3" t="str">
        <f t="shared" si="22"/>
        <v/>
      </c>
      <c r="M458" s="52" t="str">
        <f>IF(O458="","",(INDEX(Raw!D:D,MATCH(O458+2000,Raw!AB:AB,0))))</f>
        <v/>
      </c>
      <c r="N458" s="52" t="str">
        <f>IF(O458="","",(INDEX(Raw!A:A,MATCH(O458+2000,Raw!AB:AB,0))))</f>
        <v/>
      </c>
      <c r="O458" s="59" t="str">
        <f>(IFERROR(IF(LARGE(Raw!AB:AB,A458+COUNTIF(Raw!C:C,"H")+COUNTIF(Raw!C:C,"S"))-2000&gt;0,LARGE(Raw!AB:AB,A458+COUNTIF(Raw!C:C,"H")+COUNTIF(Raw!C:C,"S"))-2000,""),""))</f>
        <v/>
      </c>
    </row>
    <row r="459" spans="1:15" x14ac:dyDescent="0.3">
      <c r="A459" s="52">
        <v>456</v>
      </c>
      <c r="B459" s="3" t="str">
        <f t="shared" si="23"/>
        <v/>
      </c>
      <c r="C459" s="52" t="str">
        <f>IF(E459="","",(INDEX(Raw!D:D,MATCH(E459+6000,Raw!AB:AB,0))))</f>
        <v/>
      </c>
      <c r="D459" s="52" t="str">
        <f>IF(E459="","",(INDEX(Raw!A:A,MATCH(E459+6000,Raw!AB:AB,0))))</f>
        <v/>
      </c>
      <c r="E459" s="59" t="str">
        <f>(IFERROR(IF(LARGE(Raw!AB:AB,A459)-6000&gt;0,LARGE(Raw!AB:AB,A459)-6000,""),""))</f>
        <v/>
      </c>
      <c r="G459" s="3" t="str">
        <f t="shared" si="21"/>
        <v/>
      </c>
      <c r="H459" s="52" t="str">
        <f>IF(J459="","",(INDEX(Raw!D:D,MATCH(J459+4000,Raw!AB:AB,0))))</f>
        <v/>
      </c>
      <c r="I459" s="52" t="str">
        <f>IF(J459="","",(INDEX(Raw!A:A,MATCH(J459+4000,Raw!AB:AB,0))))</f>
        <v/>
      </c>
      <c r="J459" s="59" t="str">
        <f>(IFERROR(IF(LARGE(Raw!AB:AB,A459+COUNTIF(Raw!C:C,"H"))-4000&gt;0,LARGE(Raw!AB:AB,A459+COUNTIF(Raw!C:C,"H"))-4000,""),""))</f>
        <v/>
      </c>
      <c r="L459" s="3" t="str">
        <f t="shared" si="22"/>
        <v/>
      </c>
      <c r="M459" s="52" t="str">
        <f>IF(O459="","",(INDEX(Raw!D:D,MATCH(O459+2000,Raw!AB:AB,0))))</f>
        <v/>
      </c>
      <c r="N459" s="52" t="str">
        <f>IF(O459="","",(INDEX(Raw!A:A,MATCH(O459+2000,Raw!AB:AB,0))))</f>
        <v/>
      </c>
      <c r="O459" s="59" t="str">
        <f>(IFERROR(IF(LARGE(Raw!AB:AB,A459+COUNTIF(Raw!C:C,"H")+COUNTIF(Raw!C:C,"S"))-2000&gt;0,LARGE(Raw!AB:AB,A459+COUNTIF(Raw!C:C,"H")+COUNTIF(Raw!C:C,"S"))-2000,""),""))</f>
        <v/>
      </c>
    </row>
    <row r="460" spans="1:15" x14ac:dyDescent="0.3">
      <c r="A460" s="52">
        <v>457</v>
      </c>
      <c r="B460" s="3" t="str">
        <f t="shared" si="23"/>
        <v/>
      </c>
      <c r="C460" s="52" t="str">
        <f>IF(E460="","",(INDEX(Raw!D:D,MATCH(E460+6000,Raw!AB:AB,0))))</f>
        <v/>
      </c>
      <c r="D460" s="52" t="str">
        <f>IF(E460="","",(INDEX(Raw!A:A,MATCH(E460+6000,Raw!AB:AB,0))))</f>
        <v/>
      </c>
      <c r="E460" s="59" t="str">
        <f>(IFERROR(IF(LARGE(Raw!AB:AB,A460)-6000&gt;0,LARGE(Raw!AB:AB,A460)-6000,""),""))</f>
        <v/>
      </c>
      <c r="G460" s="3" t="str">
        <f t="shared" si="21"/>
        <v/>
      </c>
      <c r="H460" s="52" t="str">
        <f>IF(J460="","",(INDEX(Raw!D:D,MATCH(J460+4000,Raw!AB:AB,0))))</f>
        <v/>
      </c>
      <c r="I460" s="52" t="str">
        <f>IF(J460="","",(INDEX(Raw!A:A,MATCH(J460+4000,Raw!AB:AB,0))))</f>
        <v/>
      </c>
      <c r="J460" s="59" t="str">
        <f>(IFERROR(IF(LARGE(Raw!AB:AB,A460+COUNTIF(Raw!C:C,"H"))-4000&gt;0,LARGE(Raw!AB:AB,A460+COUNTIF(Raw!C:C,"H"))-4000,""),""))</f>
        <v/>
      </c>
      <c r="L460" s="3" t="str">
        <f t="shared" si="22"/>
        <v/>
      </c>
      <c r="M460" s="52" t="str">
        <f>IF(O460="","",(INDEX(Raw!D:D,MATCH(O460+2000,Raw!AB:AB,0))))</f>
        <v/>
      </c>
      <c r="N460" s="52" t="str">
        <f>IF(O460="","",(INDEX(Raw!A:A,MATCH(O460+2000,Raw!AB:AB,0))))</f>
        <v/>
      </c>
      <c r="O460" s="59" t="str">
        <f>(IFERROR(IF(LARGE(Raw!AB:AB,A460+COUNTIF(Raw!C:C,"H")+COUNTIF(Raw!C:C,"S"))-2000&gt;0,LARGE(Raw!AB:AB,A460+COUNTIF(Raw!C:C,"H")+COUNTIF(Raw!C:C,"S"))-2000,""),""))</f>
        <v/>
      </c>
    </row>
    <row r="461" spans="1:15" x14ac:dyDescent="0.3">
      <c r="A461" s="52">
        <v>458</v>
      </c>
      <c r="B461" s="3" t="str">
        <f t="shared" si="23"/>
        <v/>
      </c>
      <c r="C461" s="52" t="str">
        <f>IF(E461="","",(INDEX(Raw!D:D,MATCH(E461+6000,Raw!AB:AB,0))))</f>
        <v/>
      </c>
      <c r="D461" s="52" t="str">
        <f>IF(E461="","",(INDEX(Raw!A:A,MATCH(E461+6000,Raw!AB:AB,0))))</f>
        <v/>
      </c>
      <c r="E461" s="59" t="str">
        <f>(IFERROR(IF(LARGE(Raw!AB:AB,A461)-6000&gt;0,LARGE(Raw!AB:AB,A461)-6000,""),""))</f>
        <v/>
      </c>
      <c r="G461" s="3" t="str">
        <f t="shared" si="21"/>
        <v/>
      </c>
      <c r="H461" s="52" t="str">
        <f>IF(J461="","",(INDEX(Raw!D:D,MATCH(J461+4000,Raw!AB:AB,0))))</f>
        <v/>
      </c>
      <c r="I461" s="52" t="str">
        <f>IF(J461="","",(INDEX(Raw!A:A,MATCH(J461+4000,Raw!AB:AB,0))))</f>
        <v/>
      </c>
      <c r="J461" s="59" t="str">
        <f>(IFERROR(IF(LARGE(Raw!AB:AB,A461+COUNTIF(Raw!C:C,"H"))-4000&gt;0,LARGE(Raw!AB:AB,A461+COUNTIF(Raw!C:C,"H"))-4000,""),""))</f>
        <v/>
      </c>
      <c r="L461" s="3" t="str">
        <f t="shared" si="22"/>
        <v/>
      </c>
      <c r="M461" s="52" t="str">
        <f>IF(O461="","",(INDEX(Raw!D:D,MATCH(O461+2000,Raw!AB:AB,0))))</f>
        <v/>
      </c>
      <c r="N461" s="52" t="str">
        <f>IF(O461="","",(INDEX(Raw!A:A,MATCH(O461+2000,Raw!AB:AB,0))))</f>
        <v/>
      </c>
      <c r="O461" s="59" t="str">
        <f>(IFERROR(IF(LARGE(Raw!AB:AB,A461+COUNTIF(Raw!C:C,"H")+COUNTIF(Raw!C:C,"S"))-2000&gt;0,LARGE(Raw!AB:AB,A461+COUNTIF(Raw!C:C,"H")+COUNTIF(Raw!C:C,"S"))-2000,""),""))</f>
        <v/>
      </c>
    </row>
    <row r="462" spans="1:15" x14ac:dyDescent="0.3">
      <c r="A462" s="52">
        <v>459</v>
      </c>
      <c r="B462" s="3" t="str">
        <f t="shared" si="23"/>
        <v/>
      </c>
      <c r="C462" s="52" t="str">
        <f>IF(E462="","",(INDEX(Raw!D:D,MATCH(E462+6000,Raw!AB:AB,0))))</f>
        <v/>
      </c>
      <c r="D462" s="52" t="str">
        <f>IF(E462="","",(INDEX(Raw!A:A,MATCH(E462+6000,Raw!AB:AB,0))))</f>
        <v/>
      </c>
      <c r="E462" s="59" t="str">
        <f>(IFERROR(IF(LARGE(Raw!AB:AB,A462)-6000&gt;0,LARGE(Raw!AB:AB,A462)-6000,""),""))</f>
        <v/>
      </c>
      <c r="G462" s="3" t="str">
        <f t="shared" si="21"/>
        <v/>
      </c>
      <c r="H462" s="52" t="str">
        <f>IF(J462="","",(INDEX(Raw!D:D,MATCH(J462+4000,Raw!AB:AB,0))))</f>
        <v/>
      </c>
      <c r="I462" s="52" t="str">
        <f>IF(J462="","",(INDEX(Raw!A:A,MATCH(J462+4000,Raw!AB:AB,0))))</f>
        <v/>
      </c>
      <c r="J462" s="59" t="str">
        <f>(IFERROR(IF(LARGE(Raw!AB:AB,A462+COUNTIF(Raw!C:C,"H"))-4000&gt;0,LARGE(Raw!AB:AB,A462+COUNTIF(Raw!C:C,"H"))-4000,""),""))</f>
        <v/>
      </c>
      <c r="L462" s="3" t="str">
        <f t="shared" si="22"/>
        <v/>
      </c>
      <c r="M462" s="52" t="str">
        <f>IF(O462="","",(INDEX(Raw!D:D,MATCH(O462+2000,Raw!AB:AB,0))))</f>
        <v/>
      </c>
      <c r="N462" s="52" t="str">
        <f>IF(O462="","",(INDEX(Raw!A:A,MATCH(O462+2000,Raw!AB:AB,0))))</f>
        <v/>
      </c>
      <c r="O462" s="59" t="str">
        <f>(IFERROR(IF(LARGE(Raw!AB:AB,A462+COUNTIF(Raw!C:C,"H")+COUNTIF(Raw!C:C,"S"))-2000&gt;0,LARGE(Raw!AB:AB,A462+COUNTIF(Raw!C:C,"H")+COUNTIF(Raw!C:C,"S"))-2000,""),""))</f>
        <v/>
      </c>
    </row>
    <row r="463" spans="1:15" x14ac:dyDescent="0.3">
      <c r="A463" s="52">
        <v>460</v>
      </c>
      <c r="B463" s="3" t="str">
        <f t="shared" si="23"/>
        <v/>
      </c>
      <c r="C463" s="52" t="str">
        <f>IF(E463="","",(INDEX(Raw!D:D,MATCH(E463+6000,Raw!AB:AB,0))))</f>
        <v/>
      </c>
      <c r="D463" s="52" t="str">
        <f>IF(E463="","",(INDEX(Raw!A:A,MATCH(E463+6000,Raw!AB:AB,0))))</f>
        <v/>
      </c>
      <c r="E463" s="59" t="str">
        <f>(IFERROR(IF(LARGE(Raw!AB:AB,A463)-6000&gt;0,LARGE(Raw!AB:AB,A463)-6000,""),""))</f>
        <v/>
      </c>
      <c r="G463" s="3" t="str">
        <f t="shared" si="21"/>
        <v/>
      </c>
      <c r="H463" s="52" t="str">
        <f>IF(J463="","",(INDEX(Raw!D:D,MATCH(J463+4000,Raw!AB:AB,0))))</f>
        <v/>
      </c>
      <c r="I463" s="52" t="str">
        <f>IF(J463="","",(INDEX(Raw!A:A,MATCH(J463+4000,Raw!AB:AB,0))))</f>
        <v/>
      </c>
      <c r="J463" s="59" t="str">
        <f>(IFERROR(IF(LARGE(Raw!AB:AB,A463+COUNTIF(Raw!C:C,"H"))-4000&gt;0,LARGE(Raw!AB:AB,A463+COUNTIF(Raw!C:C,"H"))-4000,""),""))</f>
        <v/>
      </c>
      <c r="L463" s="3" t="str">
        <f t="shared" si="22"/>
        <v/>
      </c>
      <c r="M463" s="52" t="str">
        <f>IF(O463="","",(INDEX(Raw!D:D,MATCH(O463+2000,Raw!AB:AB,0))))</f>
        <v/>
      </c>
      <c r="N463" s="52" t="str">
        <f>IF(O463="","",(INDEX(Raw!A:A,MATCH(O463+2000,Raw!AB:AB,0))))</f>
        <v/>
      </c>
      <c r="O463" s="59" t="str">
        <f>(IFERROR(IF(LARGE(Raw!AB:AB,A463+COUNTIF(Raw!C:C,"H")+COUNTIF(Raw!C:C,"S"))-2000&gt;0,LARGE(Raw!AB:AB,A463+COUNTIF(Raw!C:C,"H")+COUNTIF(Raw!C:C,"S"))-2000,""),""))</f>
        <v/>
      </c>
    </row>
    <row r="464" spans="1:15" x14ac:dyDescent="0.3">
      <c r="A464" s="52">
        <v>461</v>
      </c>
      <c r="B464" s="3" t="str">
        <f t="shared" si="23"/>
        <v/>
      </c>
      <c r="C464" s="52" t="str">
        <f>IF(E464="","",(INDEX(Raw!D:D,MATCH(E464+6000,Raw!AB:AB,0))))</f>
        <v/>
      </c>
      <c r="D464" s="52" t="str">
        <f>IF(E464="","",(INDEX(Raw!A:A,MATCH(E464+6000,Raw!AB:AB,0))))</f>
        <v/>
      </c>
      <c r="E464" s="59" t="str">
        <f>(IFERROR(IF(LARGE(Raw!AB:AB,A464)-6000&gt;0,LARGE(Raw!AB:AB,A464)-6000,""),""))</f>
        <v/>
      </c>
      <c r="G464" s="3" t="str">
        <f t="shared" si="21"/>
        <v/>
      </c>
      <c r="H464" s="52" t="str">
        <f>IF(J464="","",(INDEX(Raw!D:D,MATCH(J464+4000,Raw!AB:AB,0))))</f>
        <v/>
      </c>
      <c r="I464" s="52" t="str">
        <f>IF(J464="","",(INDEX(Raw!A:A,MATCH(J464+4000,Raw!AB:AB,0))))</f>
        <v/>
      </c>
      <c r="J464" s="59" t="str">
        <f>(IFERROR(IF(LARGE(Raw!AB:AB,A464+COUNTIF(Raw!C:C,"H"))-4000&gt;0,LARGE(Raw!AB:AB,A464+COUNTIF(Raw!C:C,"H"))-4000,""),""))</f>
        <v/>
      </c>
      <c r="L464" s="3" t="str">
        <f t="shared" si="22"/>
        <v/>
      </c>
      <c r="M464" s="52" t="str">
        <f>IF(O464="","",(INDEX(Raw!D:D,MATCH(O464+2000,Raw!AB:AB,0))))</f>
        <v/>
      </c>
      <c r="N464" s="52" t="str">
        <f>IF(O464="","",(INDEX(Raw!A:A,MATCH(O464+2000,Raw!AB:AB,0))))</f>
        <v/>
      </c>
      <c r="O464" s="59" t="str">
        <f>(IFERROR(IF(LARGE(Raw!AB:AB,A464+COUNTIF(Raw!C:C,"H")+COUNTIF(Raw!C:C,"S"))-2000&gt;0,LARGE(Raw!AB:AB,A464+COUNTIF(Raw!C:C,"H")+COUNTIF(Raw!C:C,"S"))-2000,""),""))</f>
        <v/>
      </c>
    </row>
    <row r="465" spans="1:15" x14ac:dyDescent="0.3">
      <c r="A465" s="52">
        <v>462</v>
      </c>
      <c r="B465" s="3" t="str">
        <f t="shared" si="23"/>
        <v/>
      </c>
      <c r="C465" s="52" t="str">
        <f>IF(E465="","",(INDEX(Raw!D:D,MATCH(E465+6000,Raw!AB:AB,0))))</f>
        <v/>
      </c>
      <c r="D465" s="52" t="str">
        <f>IF(E465="","",(INDEX(Raw!A:A,MATCH(E465+6000,Raw!AB:AB,0))))</f>
        <v/>
      </c>
      <c r="E465" s="59" t="str">
        <f>(IFERROR(IF(LARGE(Raw!AB:AB,A465)-6000&gt;0,LARGE(Raw!AB:AB,A465)-6000,""),""))</f>
        <v/>
      </c>
      <c r="G465" s="3" t="str">
        <f t="shared" si="21"/>
        <v/>
      </c>
      <c r="H465" s="52" t="str">
        <f>IF(J465="","",(INDEX(Raw!D:D,MATCH(J465+4000,Raw!AB:AB,0))))</f>
        <v/>
      </c>
      <c r="I465" s="52" t="str">
        <f>IF(J465="","",(INDEX(Raw!A:A,MATCH(J465+4000,Raw!AB:AB,0))))</f>
        <v/>
      </c>
      <c r="J465" s="59" t="str">
        <f>(IFERROR(IF(LARGE(Raw!AB:AB,A465+COUNTIF(Raw!C:C,"H"))-4000&gt;0,LARGE(Raw!AB:AB,A465+COUNTIF(Raw!C:C,"H"))-4000,""),""))</f>
        <v/>
      </c>
      <c r="L465" s="3" t="str">
        <f t="shared" si="22"/>
        <v/>
      </c>
      <c r="M465" s="52" t="str">
        <f>IF(O465="","",(INDEX(Raw!D:D,MATCH(O465+2000,Raw!AB:AB,0))))</f>
        <v/>
      </c>
      <c r="N465" s="52" t="str">
        <f>IF(O465="","",(INDEX(Raw!A:A,MATCH(O465+2000,Raw!AB:AB,0))))</f>
        <v/>
      </c>
      <c r="O465" s="59" t="str">
        <f>(IFERROR(IF(LARGE(Raw!AB:AB,A465+COUNTIF(Raw!C:C,"H")+COUNTIF(Raw!C:C,"S"))-2000&gt;0,LARGE(Raw!AB:AB,A465+COUNTIF(Raw!C:C,"H")+COUNTIF(Raw!C:C,"S"))-2000,""),""))</f>
        <v/>
      </c>
    </row>
    <row r="466" spans="1:15" x14ac:dyDescent="0.3">
      <c r="A466" s="52">
        <v>463</v>
      </c>
      <c r="B466" s="3" t="str">
        <f t="shared" si="23"/>
        <v/>
      </c>
      <c r="C466" s="52" t="str">
        <f>IF(E466="","",(INDEX(Raw!D:D,MATCH(E466+6000,Raw!AB:AB,0))))</f>
        <v/>
      </c>
      <c r="D466" s="52" t="str">
        <f>IF(E466="","",(INDEX(Raw!A:A,MATCH(E466+6000,Raw!AB:AB,0))))</f>
        <v/>
      </c>
      <c r="E466" s="59" t="str">
        <f>(IFERROR(IF(LARGE(Raw!AB:AB,A466)-6000&gt;0,LARGE(Raw!AB:AB,A466)-6000,""),""))</f>
        <v/>
      </c>
      <c r="G466" s="3" t="str">
        <f t="shared" si="21"/>
        <v/>
      </c>
      <c r="H466" s="52" t="str">
        <f>IF(J466="","",(INDEX(Raw!D:D,MATCH(J466+4000,Raw!AB:AB,0))))</f>
        <v/>
      </c>
      <c r="I466" s="52" t="str">
        <f>IF(J466="","",(INDEX(Raw!A:A,MATCH(J466+4000,Raw!AB:AB,0))))</f>
        <v/>
      </c>
      <c r="J466" s="59" t="str">
        <f>(IFERROR(IF(LARGE(Raw!AB:AB,A466+COUNTIF(Raw!C:C,"H"))-4000&gt;0,LARGE(Raw!AB:AB,A466+COUNTIF(Raw!C:C,"H"))-4000,""),""))</f>
        <v/>
      </c>
      <c r="L466" s="3" t="str">
        <f t="shared" si="22"/>
        <v/>
      </c>
      <c r="M466" s="52" t="str">
        <f>IF(O466="","",(INDEX(Raw!D:D,MATCH(O466+2000,Raw!AB:AB,0))))</f>
        <v/>
      </c>
      <c r="N466" s="52" t="str">
        <f>IF(O466="","",(INDEX(Raw!A:A,MATCH(O466+2000,Raw!AB:AB,0))))</f>
        <v/>
      </c>
      <c r="O466" s="59" t="str">
        <f>(IFERROR(IF(LARGE(Raw!AB:AB,A466+COUNTIF(Raw!C:C,"H")+COUNTIF(Raw!C:C,"S"))-2000&gt;0,LARGE(Raw!AB:AB,A466+COUNTIF(Raw!C:C,"H")+COUNTIF(Raw!C:C,"S"))-2000,""),""))</f>
        <v/>
      </c>
    </row>
    <row r="467" spans="1:15" x14ac:dyDescent="0.3">
      <c r="A467" s="52">
        <v>464</v>
      </c>
      <c r="B467" s="3" t="str">
        <f t="shared" si="23"/>
        <v/>
      </c>
      <c r="C467" s="52" t="str">
        <f>IF(E467="","",(INDEX(Raw!D:D,MATCH(E467+6000,Raw!AB:AB,0))))</f>
        <v/>
      </c>
      <c r="D467" s="52" t="str">
        <f>IF(E467="","",(INDEX(Raw!A:A,MATCH(E467+6000,Raw!AB:AB,0))))</f>
        <v/>
      </c>
      <c r="E467" s="59" t="str">
        <f>(IFERROR(IF(LARGE(Raw!AB:AB,A467)-6000&gt;0,LARGE(Raw!AB:AB,A467)-6000,""),""))</f>
        <v/>
      </c>
      <c r="G467" s="3" t="str">
        <f t="shared" si="21"/>
        <v/>
      </c>
      <c r="H467" s="52" t="str">
        <f>IF(J467="","",(INDEX(Raw!D:D,MATCH(J467+4000,Raw!AB:AB,0))))</f>
        <v/>
      </c>
      <c r="I467" s="52" t="str">
        <f>IF(J467="","",(INDEX(Raw!A:A,MATCH(J467+4000,Raw!AB:AB,0))))</f>
        <v/>
      </c>
      <c r="J467" s="59" t="str">
        <f>(IFERROR(IF(LARGE(Raw!AB:AB,A467+COUNTIF(Raw!C:C,"H"))-4000&gt;0,LARGE(Raw!AB:AB,A467+COUNTIF(Raw!C:C,"H"))-4000,""),""))</f>
        <v/>
      </c>
      <c r="L467" s="3" t="str">
        <f t="shared" si="22"/>
        <v/>
      </c>
      <c r="M467" s="52" t="str">
        <f>IF(O467="","",(INDEX(Raw!D:D,MATCH(O467+2000,Raw!AB:AB,0))))</f>
        <v/>
      </c>
      <c r="N467" s="52" t="str">
        <f>IF(O467="","",(INDEX(Raw!A:A,MATCH(O467+2000,Raw!AB:AB,0))))</f>
        <v/>
      </c>
      <c r="O467" s="59" t="str">
        <f>(IFERROR(IF(LARGE(Raw!AB:AB,A467+COUNTIF(Raw!C:C,"H")+COUNTIF(Raw!C:C,"S"))-2000&gt;0,LARGE(Raw!AB:AB,A467+COUNTIF(Raw!C:C,"H")+COUNTIF(Raw!C:C,"S"))-2000,""),""))</f>
        <v/>
      </c>
    </row>
    <row r="468" spans="1:15" x14ac:dyDescent="0.3">
      <c r="A468" s="52">
        <v>465</v>
      </c>
      <c r="B468" s="3" t="str">
        <f t="shared" si="23"/>
        <v/>
      </c>
      <c r="C468" s="52" t="str">
        <f>IF(E468="","",(INDEX(Raw!D:D,MATCH(E468+6000,Raw!AB:AB,0))))</f>
        <v/>
      </c>
      <c r="D468" s="52" t="str">
        <f>IF(E468="","",(INDEX(Raw!A:A,MATCH(E468+6000,Raw!AB:AB,0))))</f>
        <v/>
      </c>
      <c r="E468" s="59" t="str">
        <f>(IFERROR(IF(LARGE(Raw!AB:AB,A468)-6000&gt;0,LARGE(Raw!AB:AB,A468)-6000,""),""))</f>
        <v/>
      </c>
      <c r="G468" s="3" t="str">
        <f t="shared" si="21"/>
        <v/>
      </c>
      <c r="H468" s="52" t="str">
        <f>IF(J468="","",(INDEX(Raw!D:D,MATCH(J468+4000,Raw!AB:AB,0))))</f>
        <v/>
      </c>
      <c r="I468" s="52" t="str">
        <f>IF(J468="","",(INDEX(Raw!A:A,MATCH(J468+4000,Raw!AB:AB,0))))</f>
        <v/>
      </c>
      <c r="J468" s="59" t="str">
        <f>(IFERROR(IF(LARGE(Raw!AB:AB,A468+COUNTIF(Raw!C:C,"H"))-4000&gt;0,LARGE(Raw!AB:AB,A468+COUNTIF(Raw!C:C,"H"))-4000,""),""))</f>
        <v/>
      </c>
      <c r="L468" s="3" t="str">
        <f t="shared" si="22"/>
        <v/>
      </c>
      <c r="M468" s="52" t="str">
        <f>IF(O468="","",(INDEX(Raw!D:D,MATCH(O468+2000,Raw!AB:AB,0))))</f>
        <v/>
      </c>
      <c r="N468" s="52" t="str">
        <f>IF(O468="","",(INDEX(Raw!A:A,MATCH(O468+2000,Raw!AB:AB,0))))</f>
        <v/>
      </c>
      <c r="O468" s="59" t="str">
        <f>(IFERROR(IF(LARGE(Raw!AB:AB,A468+COUNTIF(Raw!C:C,"H")+COUNTIF(Raw!C:C,"S"))-2000&gt;0,LARGE(Raw!AB:AB,A468+COUNTIF(Raw!C:C,"H")+COUNTIF(Raw!C:C,"S"))-2000,""),""))</f>
        <v/>
      </c>
    </row>
    <row r="469" spans="1:15" x14ac:dyDescent="0.3">
      <c r="A469" s="52">
        <v>466</v>
      </c>
      <c r="B469" s="3" t="str">
        <f t="shared" si="23"/>
        <v/>
      </c>
      <c r="C469" s="52" t="str">
        <f>IF(E469="","",(INDEX(Raw!D:D,MATCH(E469+6000,Raw!AB:AB,0))))</f>
        <v/>
      </c>
      <c r="D469" s="52" t="str">
        <f>IF(E469="","",(INDEX(Raw!A:A,MATCH(E469+6000,Raw!AB:AB,0))))</f>
        <v/>
      </c>
      <c r="E469" s="59" t="str">
        <f>(IFERROR(IF(LARGE(Raw!AB:AB,A469)-6000&gt;0,LARGE(Raw!AB:AB,A469)-6000,""),""))</f>
        <v/>
      </c>
      <c r="G469" s="3" t="str">
        <f t="shared" si="21"/>
        <v/>
      </c>
      <c r="H469" s="52" t="str">
        <f>IF(J469="","",(INDEX(Raw!D:D,MATCH(J469+4000,Raw!AB:AB,0))))</f>
        <v/>
      </c>
      <c r="I469" s="52" t="str">
        <f>IF(J469="","",(INDEX(Raw!A:A,MATCH(J469+4000,Raw!AB:AB,0))))</f>
        <v/>
      </c>
      <c r="J469" s="59" t="str">
        <f>(IFERROR(IF(LARGE(Raw!AB:AB,A469+COUNTIF(Raw!C:C,"H"))-4000&gt;0,LARGE(Raw!AB:AB,A469+COUNTIF(Raw!C:C,"H"))-4000,""),""))</f>
        <v/>
      </c>
      <c r="L469" s="3" t="str">
        <f t="shared" si="22"/>
        <v/>
      </c>
      <c r="M469" s="52" t="str">
        <f>IF(O469="","",(INDEX(Raw!D:D,MATCH(O469+2000,Raw!AB:AB,0))))</f>
        <v/>
      </c>
      <c r="N469" s="52" t="str">
        <f>IF(O469="","",(INDEX(Raw!A:A,MATCH(O469+2000,Raw!AB:AB,0))))</f>
        <v/>
      </c>
      <c r="O469" s="59" t="str">
        <f>(IFERROR(IF(LARGE(Raw!AB:AB,A469+COUNTIF(Raw!C:C,"H")+COUNTIF(Raw!C:C,"S"))-2000&gt;0,LARGE(Raw!AB:AB,A469+COUNTIF(Raw!C:C,"H")+COUNTIF(Raw!C:C,"S"))-2000,""),""))</f>
        <v/>
      </c>
    </row>
    <row r="470" spans="1:15" x14ac:dyDescent="0.3">
      <c r="A470" s="52">
        <v>467</v>
      </c>
      <c r="B470" s="3" t="str">
        <f t="shared" si="23"/>
        <v/>
      </c>
      <c r="C470" s="52" t="str">
        <f>IF(E470="","",(INDEX(Raw!D:D,MATCH(E470+6000,Raw!AB:AB,0))))</f>
        <v/>
      </c>
      <c r="D470" s="52" t="str">
        <f>IF(E470="","",(INDEX(Raw!A:A,MATCH(E470+6000,Raw!AB:AB,0))))</f>
        <v/>
      </c>
      <c r="E470" s="59" t="str">
        <f>(IFERROR(IF(LARGE(Raw!AB:AB,A470)-6000&gt;0,LARGE(Raw!AB:AB,A470)-6000,""),""))</f>
        <v/>
      </c>
      <c r="G470" s="3" t="str">
        <f t="shared" si="21"/>
        <v/>
      </c>
      <c r="H470" s="52" t="str">
        <f>IF(J470="","",(INDEX(Raw!D:D,MATCH(J470+4000,Raw!AB:AB,0))))</f>
        <v/>
      </c>
      <c r="I470" s="52" t="str">
        <f>IF(J470="","",(INDEX(Raw!A:A,MATCH(J470+4000,Raw!AB:AB,0))))</f>
        <v/>
      </c>
      <c r="J470" s="59" t="str">
        <f>(IFERROR(IF(LARGE(Raw!AB:AB,A470+COUNTIF(Raw!C:C,"H"))-4000&gt;0,LARGE(Raw!AB:AB,A470+COUNTIF(Raw!C:C,"H"))-4000,""),""))</f>
        <v/>
      </c>
      <c r="L470" s="3" t="str">
        <f t="shared" si="22"/>
        <v/>
      </c>
      <c r="M470" s="52" t="str">
        <f>IF(O470="","",(INDEX(Raw!D:D,MATCH(O470+2000,Raw!AB:AB,0))))</f>
        <v/>
      </c>
      <c r="N470" s="52" t="str">
        <f>IF(O470="","",(INDEX(Raw!A:A,MATCH(O470+2000,Raw!AB:AB,0))))</f>
        <v/>
      </c>
      <c r="O470" s="59" t="str">
        <f>(IFERROR(IF(LARGE(Raw!AB:AB,A470+COUNTIF(Raw!C:C,"H")+COUNTIF(Raw!C:C,"S"))-2000&gt;0,LARGE(Raw!AB:AB,A470+COUNTIF(Raw!C:C,"H")+COUNTIF(Raw!C:C,"S"))-2000,""),""))</f>
        <v/>
      </c>
    </row>
    <row r="471" spans="1:15" x14ac:dyDescent="0.3">
      <c r="A471" s="52">
        <v>468</v>
      </c>
      <c r="B471" s="3" t="str">
        <f t="shared" si="23"/>
        <v/>
      </c>
      <c r="C471" s="52" t="str">
        <f>IF(E471="","",(INDEX(Raw!D:D,MATCH(E471+6000,Raw!AB:AB,0))))</f>
        <v/>
      </c>
      <c r="D471" s="52" t="str">
        <f>IF(E471="","",(INDEX(Raw!A:A,MATCH(E471+6000,Raw!AB:AB,0))))</f>
        <v/>
      </c>
      <c r="E471" s="59" t="str">
        <f>(IFERROR(IF(LARGE(Raw!AB:AB,A471)-6000&gt;0,LARGE(Raw!AB:AB,A471)-6000,""),""))</f>
        <v/>
      </c>
      <c r="G471" s="3" t="str">
        <f t="shared" si="21"/>
        <v/>
      </c>
      <c r="H471" s="52" t="str">
        <f>IF(J471="","",(INDEX(Raw!D:D,MATCH(J471+4000,Raw!AB:AB,0))))</f>
        <v/>
      </c>
      <c r="I471" s="52" t="str">
        <f>IF(J471="","",(INDEX(Raw!A:A,MATCH(J471+4000,Raw!AB:AB,0))))</f>
        <v/>
      </c>
      <c r="J471" s="59" t="str">
        <f>(IFERROR(IF(LARGE(Raw!AB:AB,A471+COUNTIF(Raw!C:C,"H"))-4000&gt;0,LARGE(Raw!AB:AB,A471+COUNTIF(Raw!C:C,"H"))-4000,""),""))</f>
        <v/>
      </c>
      <c r="L471" s="3" t="str">
        <f t="shared" si="22"/>
        <v/>
      </c>
      <c r="M471" s="52" t="str">
        <f>IF(O471="","",(INDEX(Raw!D:D,MATCH(O471+2000,Raw!AB:AB,0))))</f>
        <v/>
      </c>
      <c r="N471" s="52" t="str">
        <f>IF(O471="","",(INDEX(Raw!A:A,MATCH(O471+2000,Raw!AB:AB,0))))</f>
        <v/>
      </c>
      <c r="O471" s="59" t="str">
        <f>(IFERROR(IF(LARGE(Raw!AB:AB,A471+COUNTIF(Raw!C:C,"H")+COUNTIF(Raw!C:C,"S"))-2000&gt;0,LARGE(Raw!AB:AB,A471+COUNTIF(Raw!C:C,"H")+COUNTIF(Raw!C:C,"S"))-2000,""),""))</f>
        <v/>
      </c>
    </row>
    <row r="472" spans="1:15" x14ac:dyDescent="0.3">
      <c r="A472" s="52">
        <v>469</v>
      </c>
      <c r="B472" s="3" t="str">
        <f t="shared" si="23"/>
        <v/>
      </c>
      <c r="C472" s="52" t="str">
        <f>IF(E472="","",(INDEX(Raw!D:D,MATCH(E472+6000,Raw!AB:AB,0))))</f>
        <v/>
      </c>
      <c r="D472" s="52" t="str">
        <f>IF(E472="","",(INDEX(Raw!A:A,MATCH(E472+6000,Raw!AB:AB,0))))</f>
        <v/>
      </c>
      <c r="E472" s="59" t="str">
        <f>(IFERROR(IF(LARGE(Raw!AB:AB,A472)-6000&gt;0,LARGE(Raw!AB:AB,A472)-6000,""),""))</f>
        <v/>
      </c>
      <c r="G472" s="3" t="str">
        <f t="shared" si="21"/>
        <v/>
      </c>
      <c r="H472" s="52" t="str">
        <f>IF(J472="","",(INDEX(Raw!D:D,MATCH(J472+4000,Raw!AB:AB,0))))</f>
        <v/>
      </c>
      <c r="I472" s="52" t="str">
        <f>IF(J472="","",(INDEX(Raw!A:A,MATCH(J472+4000,Raw!AB:AB,0))))</f>
        <v/>
      </c>
      <c r="J472" s="59" t="str">
        <f>(IFERROR(IF(LARGE(Raw!AB:AB,A472+COUNTIF(Raw!C:C,"H"))-4000&gt;0,LARGE(Raw!AB:AB,A472+COUNTIF(Raw!C:C,"H"))-4000,""),""))</f>
        <v/>
      </c>
      <c r="L472" s="3" t="str">
        <f t="shared" si="22"/>
        <v/>
      </c>
      <c r="M472" s="52" t="str">
        <f>IF(O472="","",(INDEX(Raw!D:D,MATCH(O472+2000,Raw!AB:AB,0))))</f>
        <v/>
      </c>
      <c r="N472" s="52" t="str">
        <f>IF(O472="","",(INDEX(Raw!A:A,MATCH(O472+2000,Raw!AB:AB,0))))</f>
        <v/>
      </c>
      <c r="O472" s="59" t="str">
        <f>(IFERROR(IF(LARGE(Raw!AB:AB,A472+COUNTIF(Raw!C:C,"H")+COUNTIF(Raw!C:C,"S"))-2000&gt;0,LARGE(Raw!AB:AB,A472+COUNTIF(Raw!C:C,"H")+COUNTIF(Raw!C:C,"S"))-2000,""),""))</f>
        <v/>
      </c>
    </row>
    <row r="473" spans="1:15" x14ac:dyDescent="0.3">
      <c r="A473" s="52">
        <v>470</v>
      </c>
      <c r="B473" s="3" t="str">
        <f t="shared" si="23"/>
        <v/>
      </c>
      <c r="C473" s="52" t="str">
        <f>IF(E473="","",(INDEX(Raw!D:D,MATCH(E473+6000,Raw!AB:AB,0))))</f>
        <v/>
      </c>
      <c r="D473" s="52" t="str">
        <f>IF(E473="","",(INDEX(Raw!A:A,MATCH(E473+6000,Raw!AB:AB,0))))</f>
        <v/>
      </c>
      <c r="E473" s="59" t="str">
        <f>(IFERROR(IF(LARGE(Raw!AB:AB,A473)-6000&gt;0,LARGE(Raw!AB:AB,A473)-6000,""),""))</f>
        <v/>
      </c>
      <c r="G473" s="3" t="str">
        <f t="shared" si="21"/>
        <v/>
      </c>
      <c r="H473" s="52" t="str">
        <f>IF(J473="","",(INDEX(Raw!D:D,MATCH(J473+4000,Raw!AB:AB,0))))</f>
        <v/>
      </c>
      <c r="I473" s="52" t="str">
        <f>IF(J473="","",(INDEX(Raw!A:A,MATCH(J473+4000,Raw!AB:AB,0))))</f>
        <v/>
      </c>
      <c r="J473" s="59" t="str">
        <f>(IFERROR(IF(LARGE(Raw!AB:AB,A473+COUNTIF(Raw!C:C,"H"))-4000&gt;0,LARGE(Raw!AB:AB,A473+COUNTIF(Raw!C:C,"H"))-4000,""),""))</f>
        <v/>
      </c>
      <c r="L473" s="3" t="str">
        <f t="shared" si="22"/>
        <v/>
      </c>
      <c r="M473" s="52" t="str">
        <f>IF(O473="","",(INDEX(Raw!D:D,MATCH(O473+2000,Raw!AB:AB,0))))</f>
        <v/>
      </c>
      <c r="N473" s="52" t="str">
        <f>IF(O473="","",(INDEX(Raw!A:A,MATCH(O473+2000,Raw!AB:AB,0))))</f>
        <v/>
      </c>
      <c r="O473" s="59" t="str">
        <f>(IFERROR(IF(LARGE(Raw!AB:AB,A473+COUNTIF(Raw!C:C,"H")+COUNTIF(Raw!C:C,"S"))-2000&gt;0,LARGE(Raw!AB:AB,A473+COUNTIF(Raw!C:C,"H")+COUNTIF(Raw!C:C,"S"))-2000,""),""))</f>
        <v/>
      </c>
    </row>
    <row r="474" spans="1:15" x14ac:dyDescent="0.3">
      <c r="A474" s="52">
        <v>471</v>
      </c>
      <c r="B474" s="3" t="str">
        <f t="shared" si="23"/>
        <v/>
      </c>
      <c r="C474" s="52" t="str">
        <f>IF(E474="","",(INDEX(Raw!D:D,MATCH(E474+6000,Raw!AB:AB,0))))</f>
        <v/>
      </c>
      <c r="D474" s="52" t="str">
        <f>IF(E474="","",(INDEX(Raw!A:A,MATCH(E474+6000,Raw!AB:AB,0))))</f>
        <v/>
      </c>
      <c r="E474" s="59" t="str">
        <f>(IFERROR(IF(LARGE(Raw!AB:AB,A474)-6000&gt;0,LARGE(Raw!AB:AB,A474)-6000,""),""))</f>
        <v/>
      </c>
      <c r="G474" s="3" t="str">
        <f t="shared" si="21"/>
        <v/>
      </c>
      <c r="H474" s="52" t="str">
        <f>IF(J474="","",(INDEX(Raw!D:D,MATCH(J474+4000,Raw!AB:AB,0))))</f>
        <v/>
      </c>
      <c r="I474" s="52" t="str">
        <f>IF(J474="","",(INDEX(Raw!A:A,MATCH(J474+4000,Raw!AB:AB,0))))</f>
        <v/>
      </c>
      <c r="J474" s="59" t="str">
        <f>(IFERROR(IF(LARGE(Raw!AB:AB,A474+COUNTIF(Raw!C:C,"H"))-4000&gt;0,LARGE(Raw!AB:AB,A474+COUNTIF(Raw!C:C,"H"))-4000,""),""))</f>
        <v/>
      </c>
      <c r="L474" s="3" t="str">
        <f t="shared" si="22"/>
        <v/>
      </c>
      <c r="M474" s="52" t="str">
        <f>IF(O474="","",(INDEX(Raw!D:D,MATCH(O474+2000,Raw!AB:AB,0))))</f>
        <v/>
      </c>
      <c r="N474" s="52" t="str">
        <f>IF(O474="","",(INDEX(Raw!A:A,MATCH(O474+2000,Raw!AB:AB,0))))</f>
        <v/>
      </c>
      <c r="O474" s="59" t="str">
        <f>(IFERROR(IF(LARGE(Raw!AB:AB,A474+COUNTIF(Raw!C:C,"H")+COUNTIF(Raw!C:C,"S"))-2000&gt;0,LARGE(Raw!AB:AB,A474+COUNTIF(Raw!C:C,"H")+COUNTIF(Raw!C:C,"S"))-2000,""),""))</f>
        <v/>
      </c>
    </row>
    <row r="475" spans="1:15" x14ac:dyDescent="0.3">
      <c r="A475" s="52">
        <v>472</v>
      </c>
      <c r="B475" s="3" t="str">
        <f t="shared" si="23"/>
        <v/>
      </c>
      <c r="C475" s="52" t="str">
        <f>IF(E475="","",(INDEX(Raw!D:D,MATCH(E475+6000,Raw!AB:AB,0))))</f>
        <v/>
      </c>
      <c r="D475" s="52" t="str">
        <f>IF(E475="","",(INDEX(Raw!A:A,MATCH(E475+6000,Raw!AB:AB,0))))</f>
        <v/>
      </c>
      <c r="E475" s="59" t="str">
        <f>(IFERROR(IF(LARGE(Raw!AB:AB,A475)-6000&gt;0,LARGE(Raw!AB:AB,A475)-6000,""),""))</f>
        <v/>
      </c>
      <c r="G475" s="3" t="str">
        <f t="shared" si="21"/>
        <v/>
      </c>
      <c r="H475" s="52" t="str">
        <f>IF(J475="","",(INDEX(Raw!D:D,MATCH(J475+4000,Raw!AB:AB,0))))</f>
        <v/>
      </c>
      <c r="I475" s="52" t="str">
        <f>IF(J475="","",(INDEX(Raw!A:A,MATCH(J475+4000,Raw!AB:AB,0))))</f>
        <v/>
      </c>
      <c r="J475" s="59" t="str">
        <f>(IFERROR(IF(LARGE(Raw!AB:AB,A475+COUNTIF(Raw!C:C,"H"))-4000&gt;0,LARGE(Raw!AB:AB,A475+COUNTIF(Raw!C:C,"H"))-4000,""),""))</f>
        <v/>
      </c>
      <c r="L475" s="3" t="str">
        <f t="shared" si="22"/>
        <v/>
      </c>
      <c r="M475" s="52" t="str">
        <f>IF(O475="","",(INDEX(Raw!D:D,MATCH(O475+2000,Raw!AB:AB,0))))</f>
        <v/>
      </c>
      <c r="N475" s="52" t="str">
        <f>IF(O475="","",(INDEX(Raw!A:A,MATCH(O475+2000,Raw!AB:AB,0))))</f>
        <v/>
      </c>
      <c r="O475" s="59" t="str">
        <f>(IFERROR(IF(LARGE(Raw!AB:AB,A475+COUNTIF(Raw!C:C,"H")+COUNTIF(Raw!C:C,"S"))-2000&gt;0,LARGE(Raw!AB:AB,A475+COUNTIF(Raw!C:C,"H")+COUNTIF(Raw!C:C,"S"))-2000,""),""))</f>
        <v/>
      </c>
    </row>
    <row r="476" spans="1:15" x14ac:dyDescent="0.3">
      <c r="A476" s="52">
        <v>473</v>
      </c>
      <c r="B476" s="3" t="str">
        <f t="shared" si="23"/>
        <v/>
      </c>
      <c r="C476" s="52" t="str">
        <f>IF(E476="","",(INDEX(Raw!D:D,MATCH(E476+6000,Raw!AB:AB,0))))</f>
        <v/>
      </c>
      <c r="D476" s="52" t="str">
        <f>IF(E476="","",(INDEX(Raw!A:A,MATCH(E476+6000,Raw!AB:AB,0))))</f>
        <v/>
      </c>
      <c r="E476" s="59" t="str">
        <f>(IFERROR(IF(LARGE(Raw!AB:AB,A476)-6000&gt;0,LARGE(Raw!AB:AB,A476)-6000,""),""))</f>
        <v/>
      </c>
      <c r="G476" s="3" t="str">
        <f t="shared" si="21"/>
        <v/>
      </c>
      <c r="H476" s="52" t="str">
        <f>IF(J476="","",(INDEX(Raw!D:D,MATCH(J476+4000,Raw!AB:AB,0))))</f>
        <v/>
      </c>
      <c r="I476" s="52" t="str">
        <f>IF(J476="","",(INDEX(Raw!A:A,MATCH(J476+4000,Raw!AB:AB,0))))</f>
        <v/>
      </c>
      <c r="J476" s="59" t="str">
        <f>(IFERROR(IF(LARGE(Raw!AB:AB,A476+COUNTIF(Raw!C:C,"H"))-4000&gt;0,LARGE(Raw!AB:AB,A476+COUNTIF(Raw!C:C,"H"))-4000,""),""))</f>
        <v/>
      </c>
      <c r="L476" s="3" t="str">
        <f t="shared" si="22"/>
        <v/>
      </c>
      <c r="M476" s="52" t="str">
        <f>IF(O476="","",(INDEX(Raw!D:D,MATCH(O476+2000,Raw!AB:AB,0))))</f>
        <v/>
      </c>
      <c r="N476" s="52" t="str">
        <f>IF(O476="","",(INDEX(Raw!A:A,MATCH(O476+2000,Raw!AB:AB,0))))</f>
        <v/>
      </c>
      <c r="O476" s="59" t="str">
        <f>(IFERROR(IF(LARGE(Raw!AB:AB,A476+COUNTIF(Raw!C:C,"H")+COUNTIF(Raw!C:C,"S"))-2000&gt;0,LARGE(Raw!AB:AB,A476+COUNTIF(Raw!C:C,"H")+COUNTIF(Raw!C:C,"S"))-2000,""),""))</f>
        <v/>
      </c>
    </row>
    <row r="477" spans="1:15" x14ac:dyDescent="0.3">
      <c r="A477" s="52">
        <v>474</v>
      </c>
      <c r="B477" s="3" t="str">
        <f t="shared" si="23"/>
        <v/>
      </c>
      <c r="C477" s="52" t="str">
        <f>IF(E477="","",(INDEX(Raw!D:D,MATCH(E477+6000,Raw!AB:AB,0))))</f>
        <v/>
      </c>
      <c r="D477" s="52" t="str">
        <f>IF(E477="","",(INDEX(Raw!A:A,MATCH(E477+6000,Raw!AB:AB,0))))</f>
        <v/>
      </c>
      <c r="E477" s="59" t="str">
        <f>(IFERROR(IF(LARGE(Raw!AB:AB,A477)-6000&gt;0,LARGE(Raw!AB:AB,A477)-6000,""),""))</f>
        <v/>
      </c>
      <c r="G477" s="3" t="str">
        <f t="shared" si="21"/>
        <v/>
      </c>
      <c r="H477" s="52" t="str">
        <f>IF(J477="","",(INDEX(Raw!D:D,MATCH(J477+4000,Raw!AB:AB,0))))</f>
        <v/>
      </c>
      <c r="I477" s="52" t="str">
        <f>IF(J477="","",(INDEX(Raw!A:A,MATCH(J477+4000,Raw!AB:AB,0))))</f>
        <v/>
      </c>
      <c r="J477" s="59" t="str">
        <f>(IFERROR(IF(LARGE(Raw!AB:AB,A477+COUNTIF(Raw!C:C,"H"))-4000&gt;0,LARGE(Raw!AB:AB,A477+COUNTIF(Raw!C:C,"H"))-4000,""),""))</f>
        <v/>
      </c>
      <c r="L477" s="3" t="str">
        <f t="shared" si="22"/>
        <v/>
      </c>
      <c r="M477" s="52" t="str">
        <f>IF(O477="","",(INDEX(Raw!D:D,MATCH(O477+2000,Raw!AB:AB,0))))</f>
        <v/>
      </c>
      <c r="N477" s="52" t="str">
        <f>IF(O477="","",(INDEX(Raw!A:A,MATCH(O477+2000,Raw!AB:AB,0))))</f>
        <v/>
      </c>
      <c r="O477" s="59" t="str">
        <f>(IFERROR(IF(LARGE(Raw!AB:AB,A477+COUNTIF(Raw!C:C,"H")+COUNTIF(Raw!C:C,"S"))-2000&gt;0,LARGE(Raw!AB:AB,A477+COUNTIF(Raw!C:C,"H")+COUNTIF(Raw!C:C,"S"))-2000,""),""))</f>
        <v/>
      </c>
    </row>
    <row r="478" spans="1:15" x14ac:dyDescent="0.3">
      <c r="A478" s="52">
        <v>475</v>
      </c>
      <c r="B478" s="3" t="str">
        <f t="shared" si="23"/>
        <v/>
      </c>
      <c r="C478" s="52" t="str">
        <f>IF(E478="","",(INDEX(Raw!D:D,MATCH(E478+6000,Raw!AB:AB,0))))</f>
        <v/>
      </c>
      <c r="D478" s="52" t="str">
        <f>IF(E478="","",(INDEX(Raw!A:A,MATCH(E478+6000,Raw!AB:AB,0))))</f>
        <v/>
      </c>
      <c r="E478" s="59" t="str">
        <f>(IFERROR(IF(LARGE(Raw!AB:AB,A478)-6000&gt;0,LARGE(Raw!AB:AB,A478)-6000,""),""))</f>
        <v/>
      </c>
      <c r="G478" s="3" t="str">
        <f t="shared" si="21"/>
        <v/>
      </c>
      <c r="H478" s="52" t="str">
        <f>IF(J478="","",(INDEX(Raw!D:D,MATCH(J478+4000,Raw!AB:AB,0))))</f>
        <v/>
      </c>
      <c r="I478" s="52" t="str">
        <f>IF(J478="","",(INDEX(Raw!A:A,MATCH(J478+4000,Raw!AB:AB,0))))</f>
        <v/>
      </c>
      <c r="J478" s="59" t="str">
        <f>(IFERROR(IF(LARGE(Raw!AB:AB,A478+COUNTIF(Raw!C:C,"H"))-4000&gt;0,LARGE(Raw!AB:AB,A478+COUNTIF(Raw!C:C,"H"))-4000,""),""))</f>
        <v/>
      </c>
      <c r="L478" s="3" t="str">
        <f t="shared" si="22"/>
        <v/>
      </c>
      <c r="M478" s="52" t="str">
        <f>IF(O478="","",(INDEX(Raw!D:D,MATCH(O478+2000,Raw!AB:AB,0))))</f>
        <v/>
      </c>
      <c r="N478" s="52" t="str">
        <f>IF(O478="","",(INDEX(Raw!A:A,MATCH(O478+2000,Raw!AB:AB,0))))</f>
        <v/>
      </c>
      <c r="O478" s="59" t="str">
        <f>(IFERROR(IF(LARGE(Raw!AB:AB,A478+COUNTIF(Raw!C:C,"H")+COUNTIF(Raw!C:C,"S"))-2000&gt;0,LARGE(Raw!AB:AB,A478+COUNTIF(Raw!C:C,"H")+COUNTIF(Raw!C:C,"S"))-2000,""),""))</f>
        <v/>
      </c>
    </row>
    <row r="479" spans="1:15" x14ac:dyDescent="0.3">
      <c r="A479" s="52">
        <v>476</v>
      </c>
      <c r="B479" s="3" t="str">
        <f t="shared" si="23"/>
        <v/>
      </c>
      <c r="C479" s="52" t="str">
        <f>IF(E479="","",(INDEX(Raw!D:D,MATCH(E479+6000,Raw!AB:AB,0))))</f>
        <v/>
      </c>
      <c r="D479" s="52" t="str">
        <f>IF(E479="","",(INDEX(Raw!A:A,MATCH(E479+6000,Raw!AB:AB,0))))</f>
        <v/>
      </c>
      <c r="E479" s="59" t="str">
        <f>(IFERROR(IF(LARGE(Raw!AB:AB,A479)-6000&gt;0,LARGE(Raw!AB:AB,A479)-6000,""),""))</f>
        <v/>
      </c>
      <c r="G479" s="3" t="str">
        <f t="shared" si="21"/>
        <v/>
      </c>
      <c r="H479" s="52" t="str">
        <f>IF(J479="","",(INDEX(Raw!D:D,MATCH(J479+4000,Raw!AB:AB,0))))</f>
        <v/>
      </c>
      <c r="I479" s="52" t="str">
        <f>IF(J479="","",(INDEX(Raw!A:A,MATCH(J479+4000,Raw!AB:AB,0))))</f>
        <v/>
      </c>
      <c r="J479" s="59" t="str">
        <f>(IFERROR(IF(LARGE(Raw!AB:AB,A479+COUNTIF(Raw!C:C,"H"))-4000&gt;0,LARGE(Raw!AB:AB,A479+COUNTIF(Raw!C:C,"H"))-4000,""),""))</f>
        <v/>
      </c>
      <c r="L479" s="3" t="str">
        <f t="shared" si="22"/>
        <v/>
      </c>
      <c r="M479" s="52" t="str">
        <f>IF(O479="","",(INDEX(Raw!D:D,MATCH(O479+2000,Raw!AB:AB,0))))</f>
        <v/>
      </c>
      <c r="N479" s="52" t="str">
        <f>IF(O479="","",(INDEX(Raw!A:A,MATCH(O479+2000,Raw!AB:AB,0))))</f>
        <v/>
      </c>
      <c r="O479" s="59" t="str">
        <f>(IFERROR(IF(LARGE(Raw!AB:AB,A479+COUNTIF(Raw!C:C,"H")+COUNTIF(Raw!C:C,"S"))-2000&gt;0,LARGE(Raw!AB:AB,A479+COUNTIF(Raw!C:C,"H")+COUNTIF(Raw!C:C,"S"))-2000,""),""))</f>
        <v/>
      </c>
    </row>
    <row r="480" spans="1:15" x14ac:dyDescent="0.3">
      <c r="A480" s="52">
        <v>477</v>
      </c>
      <c r="B480" s="3" t="str">
        <f t="shared" si="23"/>
        <v/>
      </c>
      <c r="C480" s="52" t="str">
        <f>IF(E480="","",(INDEX(Raw!D:D,MATCH(E480+6000,Raw!AB:AB,0))))</f>
        <v/>
      </c>
      <c r="D480" s="52" t="str">
        <f>IF(E480="","",(INDEX(Raw!A:A,MATCH(E480+6000,Raw!AB:AB,0))))</f>
        <v/>
      </c>
      <c r="E480" s="59" t="str">
        <f>(IFERROR(IF(LARGE(Raw!AB:AB,A480)-6000&gt;0,LARGE(Raw!AB:AB,A480)-6000,""),""))</f>
        <v/>
      </c>
      <c r="G480" s="3" t="str">
        <f t="shared" si="21"/>
        <v/>
      </c>
      <c r="H480" s="52" t="str">
        <f>IF(J480="","",(INDEX(Raw!D:D,MATCH(J480+4000,Raw!AB:AB,0))))</f>
        <v/>
      </c>
      <c r="I480" s="52" t="str">
        <f>IF(J480="","",(INDEX(Raw!A:A,MATCH(J480+4000,Raw!AB:AB,0))))</f>
        <v/>
      </c>
      <c r="J480" s="59" t="str">
        <f>(IFERROR(IF(LARGE(Raw!AB:AB,A480+COUNTIF(Raw!C:C,"H"))-4000&gt;0,LARGE(Raw!AB:AB,A480+COUNTIF(Raw!C:C,"H"))-4000,""),""))</f>
        <v/>
      </c>
      <c r="L480" s="3" t="str">
        <f t="shared" si="22"/>
        <v/>
      </c>
      <c r="M480" s="52" t="str">
        <f>IF(O480="","",(INDEX(Raw!D:D,MATCH(O480+2000,Raw!AB:AB,0))))</f>
        <v/>
      </c>
      <c r="N480" s="52" t="str">
        <f>IF(O480="","",(INDEX(Raw!A:A,MATCH(O480+2000,Raw!AB:AB,0))))</f>
        <v/>
      </c>
      <c r="O480" s="59" t="str">
        <f>(IFERROR(IF(LARGE(Raw!AB:AB,A480+COUNTIF(Raw!C:C,"H")+COUNTIF(Raw!C:C,"S"))-2000&gt;0,LARGE(Raw!AB:AB,A480+COUNTIF(Raw!C:C,"H")+COUNTIF(Raw!C:C,"S"))-2000,""),""))</f>
        <v/>
      </c>
    </row>
    <row r="481" spans="1:15" x14ac:dyDescent="0.3">
      <c r="A481" s="52">
        <v>478</v>
      </c>
      <c r="B481" s="3" t="str">
        <f t="shared" si="23"/>
        <v/>
      </c>
      <c r="C481" s="52" t="str">
        <f>IF(E481="","",(INDEX(Raw!D:D,MATCH(E481+6000,Raw!AB:AB,0))))</f>
        <v/>
      </c>
      <c r="D481" s="52" t="str">
        <f>IF(E481="","",(INDEX(Raw!A:A,MATCH(E481+6000,Raw!AB:AB,0))))</f>
        <v/>
      </c>
      <c r="E481" s="59" t="str">
        <f>(IFERROR(IF(LARGE(Raw!AB:AB,A481)-6000&gt;0,LARGE(Raw!AB:AB,A481)-6000,""),""))</f>
        <v/>
      </c>
      <c r="G481" s="3" t="str">
        <f t="shared" si="21"/>
        <v/>
      </c>
      <c r="H481" s="52" t="str">
        <f>IF(J481="","",(INDEX(Raw!D:D,MATCH(J481+4000,Raw!AB:AB,0))))</f>
        <v/>
      </c>
      <c r="I481" s="52" t="str">
        <f>IF(J481="","",(INDEX(Raw!A:A,MATCH(J481+4000,Raw!AB:AB,0))))</f>
        <v/>
      </c>
      <c r="J481" s="59" t="str">
        <f>(IFERROR(IF(LARGE(Raw!AB:AB,A481+COUNTIF(Raw!C:C,"H"))-4000&gt;0,LARGE(Raw!AB:AB,A481+COUNTIF(Raw!C:C,"H"))-4000,""),""))</f>
        <v/>
      </c>
      <c r="L481" s="3" t="str">
        <f t="shared" si="22"/>
        <v/>
      </c>
      <c r="M481" s="52" t="str">
        <f>IF(O481="","",(INDEX(Raw!D:D,MATCH(O481+2000,Raw!AB:AB,0))))</f>
        <v/>
      </c>
      <c r="N481" s="52" t="str">
        <f>IF(O481="","",(INDEX(Raw!A:A,MATCH(O481+2000,Raw!AB:AB,0))))</f>
        <v/>
      </c>
      <c r="O481" s="59" t="str">
        <f>(IFERROR(IF(LARGE(Raw!AB:AB,A481+COUNTIF(Raw!C:C,"H")+COUNTIF(Raw!C:C,"S"))-2000&gt;0,LARGE(Raw!AB:AB,A481+COUNTIF(Raw!C:C,"H")+COUNTIF(Raw!C:C,"S"))-2000,""),""))</f>
        <v/>
      </c>
    </row>
    <row r="482" spans="1:15" x14ac:dyDescent="0.3">
      <c r="A482" s="52">
        <v>479</v>
      </c>
      <c r="B482" s="3" t="str">
        <f t="shared" si="23"/>
        <v/>
      </c>
      <c r="C482" s="52" t="str">
        <f>IF(E482="","",(INDEX(Raw!D:D,MATCH(E482+6000,Raw!AB:AB,0))))</f>
        <v/>
      </c>
      <c r="D482" s="52" t="str">
        <f>IF(E482="","",(INDEX(Raw!A:A,MATCH(E482+6000,Raw!AB:AB,0))))</f>
        <v/>
      </c>
      <c r="E482" s="59" t="str">
        <f>(IFERROR(IF(LARGE(Raw!AB:AB,A482)-6000&gt;0,LARGE(Raw!AB:AB,A482)-6000,""),""))</f>
        <v/>
      </c>
      <c r="G482" s="3" t="str">
        <f t="shared" si="21"/>
        <v/>
      </c>
      <c r="H482" s="52" t="str">
        <f>IF(J482="","",(INDEX(Raw!D:D,MATCH(J482+4000,Raw!AB:AB,0))))</f>
        <v/>
      </c>
      <c r="I482" s="52" t="str">
        <f>IF(J482="","",(INDEX(Raw!A:A,MATCH(J482+4000,Raw!AB:AB,0))))</f>
        <v/>
      </c>
      <c r="J482" s="59" t="str">
        <f>(IFERROR(IF(LARGE(Raw!AB:AB,A482+COUNTIF(Raw!C:C,"H"))-4000&gt;0,LARGE(Raw!AB:AB,A482+COUNTIF(Raw!C:C,"H"))-4000,""),""))</f>
        <v/>
      </c>
      <c r="L482" s="3" t="str">
        <f t="shared" si="22"/>
        <v/>
      </c>
      <c r="M482" s="52" t="str">
        <f>IF(O482="","",(INDEX(Raw!D:D,MATCH(O482+2000,Raw!AB:AB,0))))</f>
        <v/>
      </c>
      <c r="N482" s="52" t="str">
        <f>IF(O482="","",(INDEX(Raw!A:A,MATCH(O482+2000,Raw!AB:AB,0))))</f>
        <v/>
      </c>
      <c r="O482" s="59" t="str">
        <f>(IFERROR(IF(LARGE(Raw!AB:AB,A482+COUNTIF(Raw!C:C,"H")+COUNTIF(Raw!C:C,"S"))-2000&gt;0,LARGE(Raw!AB:AB,A482+COUNTIF(Raw!C:C,"H")+COUNTIF(Raw!C:C,"S"))-2000,""),""))</f>
        <v/>
      </c>
    </row>
    <row r="483" spans="1:15" x14ac:dyDescent="0.3">
      <c r="A483" s="52">
        <v>480</v>
      </c>
      <c r="B483" s="3" t="str">
        <f t="shared" si="23"/>
        <v/>
      </c>
      <c r="C483" s="52" t="str">
        <f>IF(E483="","",(INDEX(Raw!D:D,MATCH(E483+6000,Raw!AB:AB,0))))</f>
        <v/>
      </c>
      <c r="D483" s="52" t="str">
        <f>IF(E483="","",(INDEX(Raw!A:A,MATCH(E483+6000,Raw!AB:AB,0))))</f>
        <v/>
      </c>
      <c r="E483" s="59" t="str">
        <f>(IFERROR(IF(LARGE(Raw!AB:AB,A483)-6000&gt;0,LARGE(Raw!AB:AB,A483)-6000,""),""))</f>
        <v/>
      </c>
      <c r="G483" s="3" t="str">
        <f t="shared" si="21"/>
        <v/>
      </c>
      <c r="H483" s="52" t="str">
        <f>IF(J483="","",(INDEX(Raw!D:D,MATCH(J483+4000,Raw!AB:AB,0))))</f>
        <v/>
      </c>
      <c r="I483" s="52" t="str">
        <f>IF(J483="","",(INDEX(Raw!A:A,MATCH(J483+4000,Raw!AB:AB,0))))</f>
        <v/>
      </c>
      <c r="J483" s="59" t="str">
        <f>(IFERROR(IF(LARGE(Raw!AB:AB,A483+COUNTIF(Raw!C:C,"H"))-4000&gt;0,LARGE(Raw!AB:AB,A483+COUNTIF(Raw!C:C,"H"))-4000,""),""))</f>
        <v/>
      </c>
      <c r="L483" s="3" t="str">
        <f t="shared" si="22"/>
        <v/>
      </c>
      <c r="M483" s="52" t="str">
        <f>IF(O483="","",(INDEX(Raw!D:D,MATCH(O483+2000,Raw!AB:AB,0))))</f>
        <v/>
      </c>
      <c r="N483" s="52" t="str">
        <f>IF(O483="","",(INDEX(Raw!A:A,MATCH(O483+2000,Raw!AB:AB,0))))</f>
        <v/>
      </c>
      <c r="O483" s="59" t="str">
        <f>(IFERROR(IF(LARGE(Raw!AB:AB,A483+COUNTIF(Raw!C:C,"H")+COUNTIF(Raw!C:C,"S"))-2000&gt;0,LARGE(Raw!AB:AB,A483+COUNTIF(Raw!C:C,"H")+COUNTIF(Raw!C:C,"S"))-2000,""),""))</f>
        <v/>
      </c>
    </row>
    <row r="484" spans="1:15" x14ac:dyDescent="0.3">
      <c r="A484" s="52">
        <v>481</v>
      </c>
      <c r="B484" s="3" t="str">
        <f t="shared" si="23"/>
        <v/>
      </c>
      <c r="C484" s="52" t="str">
        <f>IF(E484="","",(INDEX(Raw!D:D,MATCH(E484+6000,Raw!AB:AB,0))))</f>
        <v/>
      </c>
      <c r="D484" s="52" t="str">
        <f>IF(E484="","",(INDEX(Raw!A:A,MATCH(E484+6000,Raw!AB:AB,0))))</f>
        <v/>
      </c>
      <c r="E484" s="59" t="str">
        <f>(IFERROR(IF(LARGE(Raw!AB:AB,A484)-6000&gt;0,LARGE(Raw!AB:AB,A484)-6000,""),""))</f>
        <v/>
      </c>
      <c r="G484" s="3" t="str">
        <f t="shared" si="21"/>
        <v/>
      </c>
      <c r="H484" s="52" t="str">
        <f>IF(J484="","",(INDEX(Raw!D:D,MATCH(J484+4000,Raw!AB:AB,0))))</f>
        <v/>
      </c>
      <c r="I484" s="52" t="str">
        <f>IF(J484="","",(INDEX(Raw!A:A,MATCH(J484+4000,Raw!AB:AB,0))))</f>
        <v/>
      </c>
      <c r="J484" s="59" t="str">
        <f>(IFERROR(IF(LARGE(Raw!AB:AB,A484+COUNTIF(Raw!C:C,"H"))-4000&gt;0,LARGE(Raw!AB:AB,A484+COUNTIF(Raw!C:C,"H"))-4000,""),""))</f>
        <v/>
      </c>
      <c r="L484" s="3" t="str">
        <f t="shared" si="22"/>
        <v/>
      </c>
      <c r="M484" s="52" t="str">
        <f>IF(O484="","",(INDEX(Raw!D:D,MATCH(O484+2000,Raw!AB:AB,0))))</f>
        <v/>
      </c>
      <c r="N484" s="52" t="str">
        <f>IF(O484="","",(INDEX(Raw!A:A,MATCH(O484+2000,Raw!AB:AB,0))))</f>
        <v/>
      </c>
      <c r="O484" s="59" t="str">
        <f>(IFERROR(IF(LARGE(Raw!AB:AB,A484+COUNTIF(Raw!C:C,"H")+COUNTIF(Raw!C:C,"S"))-2000&gt;0,LARGE(Raw!AB:AB,A484+COUNTIF(Raw!C:C,"H")+COUNTIF(Raw!C:C,"S"))-2000,""),""))</f>
        <v/>
      </c>
    </row>
    <row r="485" spans="1:15" x14ac:dyDescent="0.3">
      <c r="A485" s="52">
        <v>482</v>
      </c>
      <c r="B485" s="3" t="str">
        <f t="shared" si="23"/>
        <v/>
      </c>
      <c r="C485" s="52" t="str">
        <f>IF(E485="","",(INDEX(Raw!D:D,MATCH(E485+6000,Raw!AB:AB,0))))</f>
        <v/>
      </c>
      <c r="D485" s="52" t="str">
        <f>IF(E485="","",(INDEX(Raw!A:A,MATCH(E485+6000,Raw!AB:AB,0))))</f>
        <v/>
      </c>
      <c r="E485" s="59" t="str">
        <f>(IFERROR(IF(LARGE(Raw!AB:AB,A485)-6000&gt;0,LARGE(Raw!AB:AB,A485)-6000,""),""))</f>
        <v/>
      </c>
      <c r="G485" s="3" t="str">
        <f t="shared" si="21"/>
        <v/>
      </c>
      <c r="H485" s="52" t="str">
        <f>IF(J485="","",(INDEX(Raw!D:D,MATCH(J485+4000,Raw!AB:AB,0))))</f>
        <v/>
      </c>
      <c r="I485" s="52" t="str">
        <f>IF(J485="","",(INDEX(Raw!A:A,MATCH(J485+4000,Raw!AB:AB,0))))</f>
        <v/>
      </c>
      <c r="J485" s="59" t="str">
        <f>(IFERROR(IF(LARGE(Raw!AB:AB,A485+COUNTIF(Raw!C:C,"H"))-4000&gt;0,LARGE(Raw!AB:AB,A485+COUNTIF(Raw!C:C,"H"))-4000,""),""))</f>
        <v/>
      </c>
      <c r="L485" s="3" t="str">
        <f t="shared" si="22"/>
        <v/>
      </c>
      <c r="M485" s="52" t="str">
        <f>IF(O485="","",(INDEX(Raw!D:D,MATCH(O485+2000,Raw!AB:AB,0))))</f>
        <v/>
      </c>
      <c r="N485" s="52" t="str">
        <f>IF(O485="","",(INDEX(Raw!A:A,MATCH(O485+2000,Raw!AB:AB,0))))</f>
        <v/>
      </c>
      <c r="O485" s="59" t="str">
        <f>(IFERROR(IF(LARGE(Raw!AB:AB,A485+COUNTIF(Raw!C:C,"H")+COUNTIF(Raw!C:C,"S"))-2000&gt;0,LARGE(Raw!AB:AB,A485+COUNTIF(Raw!C:C,"H")+COUNTIF(Raw!C:C,"S"))-2000,""),""))</f>
        <v/>
      </c>
    </row>
    <row r="486" spans="1:15" x14ac:dyDescent="0.3">
      <c r="A486" s="52">
        <v>483</v>
      </c>
      <c r="B486" s="3" t="str">
        <f t="shared" si="23"/>
        <v/>
      </c>
      <c r="C486" s="52" t="str">
        <f>IF(E486="","",(INDEX(Raw!D:D,MATCH(E486+6000,Raw!AB:AB,0))))</f>
        <v/>
      </c>
      <c r="D486" s="52" t="str">
        <f>IF(E486="","",(INDEX(Raw!A:A,MATCH(E486+6000,Raw!AB:AB,0))))</f>
        <v/>
      </c>
      <c r="E486" s="59" t="str">
        <f>(IFERROR(IF(LARGE(Raw!AB:AB,A486)-6000&gt;0,LARGE(Raw!AB:AB,A486)-6000,""),""))</f>
        <v/>
      </c>
      <c r="G486" s="3" t="str">
        <f t="shared" si="21"/>
        <v/>
      </c>
      <c r="H486" s="52" t="str">
        <f>IF(J486="","",(INDEX(Raw!D:D,MATCH(J486+4000,Raw!AB:AB,0))))</f>
        <v/>
      </c>
      <c r="I486" s="52" t="str">
        <f>IF(J486="","",(INDEX(Raw!A:A,MATCH(J486+4000,Raw!AB:AB,0))))</f>
        <v/>
      </c>
      <c r="J486" s="59" t="str">
        <f>(IFERROR(IF(LARGE(Raw!AB:AB,A486+COUNTIF(Raw!C:C,"H"))-4000&gt;0,LARGE(Raw!AB:AB,A486+COUNTIF(Raw!C:C,"H"))-4000,""),""))</f>
        <v/>
      </c>
      <c r="L486" s="3" t="str">
        <f t="shared" si="22"/>
        <v/>
      </c>
      <c r="M486" s="52" t="str">
        <f>IF(O486="","",(INDEX(Raw!D:D,MATCH(O486+2000,Raw!AB:AB,0))))</f>
        <v/>
      </c>
      <c r="N486" s="52" t="str">
        <f>IF(O486="","",(INDEX(Raw!A:A,MATCH(O486+2000,Raw!AB:AB,0))))</f>
        <v/>
      </c>
      <c r="O486" s="59" t="str">
        <f>(IFERROR(IF(LARGE(Raw!AB:AB,A486+COUNTIF(Raw!C:C,"H")+COUNTIF(Raw!C:C,"S"))-2000&gt;0,LARGE(Raw!AB:AB,A486+COUNTIF(Raw!C:C,"H")+COUNTIF(Raw!C:C,"S"))-2000,""),""))</f>
        <v/>
      </c>
    </row>
    <row r="487" spans="1:15" x14ac:dyDescent="0.3">
      <c r="A487" s="52">
        <v>484</v>
      </c>
      <c r="B487" s="3" t="str">
        <f t="shared" si="23"/>
        <v/>
      </c>
      <c r="C487" s="52" t="str">
        <f>IF(E487="","",(INDEX(Raw!D:D,MATCH(E487+6000,Raw!AB:AB,0))))</f>
        <v/>
      </c>
      <c r="D487" s="52" t="str">
        <f>IF(E487="","",(INDEX(Raw!A:A,MATCH(E487+6000,Raw!AB:AB,0))))</f>
        <v/>
      </c>
      <c r="E487" s="59" t="str">
        <f>(IFERROR(IF(LARGE(Raw!AB:AB,A487)-6000&gt;0,LARGE(Raw!AB:AB,A487)-6000,""),""))</f>
        <v/>
      </c>
      <c r="G487" s="3" t="str">
        <f t="shared" si="21"/>
        <v/>
      </c>
      <c r="H487" s="52" t="str">
        <f>IF(J487="","",(INDEX(Raw!D:D,MATCH(J487+4000,Raw!AB:AB,0))))</f>
        <v/>
      </c>
      <c r="I487" s="52" t="str">
        <f>IF(J487="","",(INDEX(Raw!A:A,MATCH(J487+4000,Raw!AB:AB,0))))</f>
        <v/>
      </c>
      <c r="J487" s="59" t="str">
        <f>(IFERROR(IF(LARGE(Raw!AB:AB,A487+COUNTIF(Raw!C:C,"H"))-4000&gt;0,LARGE(Raw!AB:AB,A487+COUNTIF(Raw!C:C,"H"))-4000,""),""))</f>
        <v/>
      </c>
      <c r="L487" s="3" t="str">
        <f t="shared" si="22"/>
        <v/>
      </c>
      <c r="M487" s="52" t="str">
        <f>IF(O487="","",(INDEX(Raw!D:D,MATCH(O487+2000,Raw!AB:AB,0))))</f>
        <v/>
      </c>
      <c r="N487" s="52" t="str">
        <f>IF(O487="","",(INDEX(Raw!A:A,MATCH(O487+2000,Raw!AB:AB,0))))</f>
        <v/>
      </c>
      <c r="O487" s="59" t="str">
        <f>(IFERROR(IF(LARGE(Raw!AB:AB,A487+COUNTIF(Raw!C:C,"H")+COUNTIF(Raw!C:C,"S"))-2000&gt;0,LARGE(Raw!AB:AB,A487+COUNTIF(Raw!C:C,"H")+COUNTIF(Raw!C:C,"S"))-2000,""),""))</f>
        <v/>
      </c>
    </row>
    <row r="488" spans="1:15" x14ac:dyDescent="0.3">
      <c r="A488" s="52">
        <v>485</v>
      </c>
      <c r="B488" s="3" t="str">
        <f t="shared" si="23"/>
        <v/>
      </c>
      <c r="C488" s="52" t="str">
        <f>IF(E488="","",(INDEX(Raw!D:D,MATCH(E488+6000,Raw!AB:AB,0))))</f>
        <v/>
      </c>
      <c r="D488" s="52" t="str">
        <f>IF(E488="","",(INDEX(Raw!A:A,MATCH(E488+6000,Raw!AB:AB,0))))</f>
        <v/>
      </c>
      <c r="E488" s="59" t="str">
        <f>(IFERROR(IF(LARGE(Raw!AB:AB,A488)-6000&gt;0,LARGE(Raw!AB:AB,A488)-6000,""),""))</f>
        <v/>
      </c>
      <c r="G488" s="3" t="str">
        <f t="shared" si="21"/>
        <v/>
      </c>
      <c r="H488" s="52" t="str">
        <f>IF(J488="","",(INDEX(Raw!D:D,MATCH(J488+4000,Raw!AB:AB,0))))</f>
        <v/>
      </c>
      <c r="I488" s="52" t="str">
        <f>IF(J488="","",(INDEX(Raw!A:A,MATCH(J488+4000,Raw!AB:AB,0))))</f>
        <v/>
      </c>
      <c r="J488" s="59" t="str">
        <f>(IFERROR(IF(LARGE(Raw!AB:AB,A488+COUNTIF(Raw!C:C,"H"))-4000&gt;0,LARGE(Raw!AB:AB,A488+COUNTIF(Raw!C:C,"H"))-4000,""),""))</f>
        <v/>
      </c>
      <c r="L488" s="3" t="str">
        <f t="shared" si="22"/>
        <v/>
      </c>
      <c r="M488" s="52" t="str">
        <f>IF(O488="","",(INDEX(Raw!D:D,MATCH(O488+2000,Raw!AB:AB,0))))</f>
        <v/>
      </c>
      <c r="N488" s="52" t="str">
        <f>IF(O488="","",(INDEX(Raw!A:A,MATCH(O488+2000,Raw!AB:AB,0))))</f>
        <v/>
      </c>
      <c r="O488" s="59" t="str">
        <f>(IFERROR(IF(LARGE(Raw!AB:AB,A488+COUNTIF(Raw!C:C,"H")+COUNTIF(Raw!C:C,"S"))-2000&gt;0,LARGE(Raw!AB:AB,A488+COUNTIF(Raw!C:C,"H")+COUNTIF(Raw!C:C,"S"))-2000,""),""))</f>
        <v/>
      </c>
    </row>
    <row r="489" spans="1:15" x14ac:dyDescent="0.3">
      <c r="A489" s="52">
        <v>486</v>
      </c>
      <c r="B489" s="3" t="str">
        <f t="shared" si="23"/>
        <v/>
      </c>
      <c r="C489" s="52" t="str">
        <f>IF(E489="","",(INDEX(Raw!D:D,MATCH(E489+6000,Raw!AB:AB,0))))</f>
        <v/>
      </c>
      <c r="D489" s="52" t="str">
        <f>IF(E489="","",(INDEX(Raw!A:A,MATCH(E489+6000,Raw!AB:AB,0))))</f>
        <v/>
      </c>
      <c r="E489" s="59" t="str">
        <f>(IFERROR(IF(LARGE(Raw!AB:AB,A489)-6000&gt;0,LARGE(Raw!AB:AB,A489)-6000,""),""))</f>
        <v/>
      </c>
      <c r="G489" s="3" t="str">
        <f t="shared" si="21"/>
        <v/>
      </c>
      <c r="H489" s="52" t="str">
        <f>IF(J489="","",(INDEX(Raw!D:D,MATCH(J489+4000,Raw!AB:AB,0))))</f>
        <v/>
      </c>
      <c r="I489" s="52" t="str">
        <f>IF(J489="","",(INDEX(Raw!A:A,MATCH(J489+4000,Raw!AB:AB,0))))</f>
        <v/>
      </c>
      <c r="J489" s="59" t="str">
        <f>(IFERROR(IF(LARGE(Raw!AB:AB,A489+COUNTIF(Raw!C:C,"H"))-4000&gt;0,LARGE(Raw!AB:AB,A489+COUNTIF(Raw!C:C,"H"))-4000,""),""))</f>
        <v/>
      </c>
      <c r="L489" s="3" t="str">
        <f t="shared" si="22"/>
        <v/>
      </c>
      <c r="M489" s="52" t="str">
        <f>IF(O489="","",(INDEX(Raw!D:D,MATCH(O489+2000,Raw!AB:AB,0))))</f>
        <v/>
      </c>
      <c r="N489" s="52" t="str">
        <f>IF(O489="","",(INDEX(Raw!A:A,MATCH(O489+2000,Raw!AB:AB,0))))</f>
        <v/>
      </c>
      <c r="O489" s="59" t="str">
        <f>(IFERROR(IF(LARGE(Raw!AB:AB,A489+COUNTIF(Raw!C:C,"H")+COUNTIF(Raw!C:C,"S"))-2000&gt;0,LARGE(Raw!AB:AB,A489+COUNTIF(Raw!C:C,"H")+COUNTIF(Raw!C:C,"S"))-2000,""),""))</f>
        <v/>
      </c>
    </row>
    <row r="490" spans="1:15" x14ac:dyDescent="0.3">
      <c r="A490" s="52">
        <v>487</v>
      </c>
      <c r="B490" s="3" t="str">
        <f t="shared" si="23"/>
        <v/>
      </c>
      <c r="C490" s="52" t="str">
        <f>IF(E490="","",(INDEX(Raw!D:D,MATCH(E490+6000,Raw!AB:AB,0))))</f>
        <v/>
      </c>
      <c r="D490" s="52" t="str">
        <f>IF(E490="","",(INDEX(Raw!A:A,MATCH(E490+6000,Raw!AB:AB,0))))</f>
        <v/>
      </c>
      <c r="E490" s="59" t="str">
        <f>(IFERROR(IF(LARGE(Raw!AB:AB,A490)-6000&gt;0,LARGE(Raw!AB:AB,A490)-6000,""),""))</f>
        <v/>
      </c>
      <c r="G490" s="3" t="str">
        <f t="shared" si="21"/>
        <v/>
      </c>
      <c r="H490" s="52" t="str">
        <f>IF(J490="","",(INDEX(Raw!D:D,MATCH(J490+4000,Raw!AB:AB,0))))</f>
        <v/>
      </c>
      <c r="I490" s="52" t="str">
        <f>IF(J490="","",(INDEX(Raw!A:A,MATCH(J490+4000,Raw!AB:AB,0))))</f>
        <v/>
      </c>
      <c r="J490" s="59" t="str">
        <f>(IFERROR(IF(LARGE(Raw!AB:AB,A490+COUNTIF(Raw!C:C,"H"))-4000&gt;0,LARGE(Raw!AB:AB,A490+COUNTIF(Raw!C:C,"H"))-4000,""),""))</f>
        <v/>
      </c>
      <c r="L490" s="3" t="str">
        <f t="shared" si="22"/>
        <v/>
      </c>
      <c r="M490" s="52" t="str">
        <f>IF(O490="","",(INDEX(Raw!D:D,MATCH(O490+2000,Raw!AB:AB,0))))</f>
        <v/>
      </c>
      <c r="N490" s="52" t="str">
        <f>IF(O490="","",(INDEX(Raw!A:A,MATCH(O490+2000,Raw!AB:AB,0))))</f>
        <v/>
      </c>
      <c r="O490" s="59" t="str">
        <f>(IFERROR(IF(LARGE(Raw!AB:AB,A490+COUNTIF(Raw!C:C,"H")+COUNTIF(Raw!C:C,"S"))-2000&gt;0,LARGE(Raw!AB:AB,A490+COUNTIF(Raw!C:C,"H")+COUNTIF(Raw!C:C,"S"))-2000,""),""))</f>
        <v/>
      </c>
    </row>
    <row r="491" spans="1:15" x14ac:dyDescent="0.3">
      <c r="A491" s="52">
        <v>488</v>
      </c>
      <c r="B491" s="3" t="str">
        <f t="shared" si="23"/>
        <v/>
      </c>
      <c r="C491" s="52" t="str">
        <f>IF(E491="","",(INDEX(Raw!D:D,MATCH(E491+6000,Raw!AB:AB,0))))</f>
        <v/>
      </c>
      <c r="D491" s="52" t="str">
        <f>IF(E491="","",(INDEX(Raw!A:A,MATCH(E491+6000,Raw!AB:AB,0))))</f>
        <v/>
      </c>
      <c r="E491" s="59" t="str">
        <f>(IFERROR(IF(LARGE(Raw!AB:AB,A491)-6000&gt;0,LARGE(Raw!AB:AB,A491)-6000,""),""))</f>
        <v/>
      </c>
      <c r="G491" s="3" t="str">
        <f t="shared" si="21"/>
        <v/>
      </c>
      <c r="H491" s="52" t="str">
        <f>IF(J491="","",(INDEX(Raw!D:D,MATCH(J491+4000,Raw!AB:AB,0))))</f>
        <v/>
      </c>
      <c r="I491" s="52" t="str">
        <f>IF(J491="","",(INDEX(Raw!A:A,MATCH(J491+4000,Raw!AB:AB,0))))</f>
        <v/>
      </c>
      <c r="J491" s="59" t="str">
        <f>(IFERROR(IF(LARGE(Raw!AB:AB,A491+COUNTIF(Raw!C:C,"H"))-4000&gt;0,LARGE(Raw!AB:AB,A491+COUNTIF(Raw!C:C,"H"))-4000,""),""))</f>
        <v/>
      </c>
      <c r="L491" s="3" t="str">
        <f t="shared" si="22"/>
        <v/>
      </c>
      <c r="M491" s="52" t="str">
        <f>IF(O491="","",(INDEX(Raw!D:D,MATCH(O491+2000,Raw!AB:AB,0))))</f>
        <v/>
      </c>
      <c r="N491" s="52" t="str">
        <f>IF(O491="","",(INDEX(Raw!A:A,MATCH(O491+2000,Raw!AB:AB,0))))</f>
        <v/>
      </c>
      <c r="O491" s="59" t="str">
        <f>(IFERROR(IF(LARGE(Raw!AB:AB,A491+COUNTIF(Raw!C:C,"H")+COUNTIF(Raw!C:C,"S"))-2000&gt;0,LARGE(Raw!AB:AB,A491+COUNTIF(Raw!C:C,"H")+COUNTIF(Raw!C:C,"S"))-2000,""),""))</f>
        <v/>
      </c>
    </row>
    <row r="492" spans="1:15" x14ac:dyDescent="0.3">
      <c r="A492" s="52">
        <v>489</v>
      </c>
      <c r="B492" s="3" t="str">
        <f t="shared" si="23"/>
        <v/>
      </c>
      <c r="C492" s="52" t="str">
        <f>IF(E492="","",(INDEX(Raw!D:D,MATCH(E492+6000,Raw!AB:AB,0))))</f>
        <v/>
      </c>
      <c r="D492" s="52" t="str">
        <f>IF(E492="","",(INDEX(Raw!A:A,MATCH(E492+6000,Raw!AB:AB,0))))</f>
        <v/>
      </c>
      <c r="E492" s="59" t="str">
        <f>(IFERROR(IF(LARGE(Raw!AB:AB,A492)-6000&gt;0,LARGE(Raw!AB:AB,A492)-6000,""),""))</f>
        <v/>
      </c>
      <c r="G492" s="3" t="str">
        <f t="shared" si="21"/>
        <v/>
      </c>
      <c r="H492" s="52" t="str">
        <f>IF(J492="","",(INDEX(Raw!D:D,MATCH(J492+4000,Raw!AB:AB,0))))</f>
        <v/>
      </c>
      <c r="I492" s="52" t="str">
        <f>IF(J492="","",(INDEX(Raw!A:A,MATCH(J492+4000,Raw!AB:AB,0))))</f>
        <v/>
      </c>
      <c r="J492" s="59" t="str">
        <f>(IFERROR(IF(LARGE(Raw!AB:AB,A492+COUNTIF(Raw!C:C,"H"))-4000&gt;0,LARGE(Raw!AB:AB,A492+COUNTIF(Raw!C:C,"H"))-4000,""),""))</f>
        <v/>
      </c>
      <c r="L492" s="3" t="str">
        <f t="shared" si="22"/>
        <v/>
      </c>
      <c r="M492" s="52" t="str">
        <f>IF(O492="","",(INDEX(Raw!D:D,MATCH(O492+2000,Raw!AB:AB,0))))</f>
        <v/>
      </c>
      <c r="N492" s="52" t="str">
        <f>IF(O492="","",(INDEX(Raw!A:A,MATCH(O492+2000,Raw!AB:AB,0))))</f>
        <v/>
      </c>
      <c r="O492" s="59" t="str">
        <f>(IFERROR(IF(LARGE(Raw!AB:AB,A492+COUNTIF(Raw!C:C,"H")+COUNTIF(Raw!C:C,"S"))-2000&gt;0,LARGE(Raw!AB:AB,A492+COUNTIF(Raw!C:C,"H")+COUNTIF(Raw!C:C,"S"))-2000,""),""))</f>
        <v/>
      </c>
    </row>
    <row r="493" spans="1:15" x14ac:dyDescent="0.3">
      <c r="A493" s="52">
        <v>490</v>
      </c>
      <c r="B493" s="3" t="str">
        <f t="shared" si="23"/>
        <v/>
      </c>
      <c r="C493" s="52" t="str">
        <f>IF(E493="","",(INDEX(Raw!D:D,MATCH(E493+6000,Raw!AB:AB,0))))</f>
        <v/>
      </c>
      <c r="D493" s="52" t="str">
        <f>IF(E493="","",(INDEX(Raw!A:A,MATCH(E493+6000,Raw!AB:AB,0))))</f>
        <v/>
      </c>
      <c r="E493" s="59" t="str">
        <f>(IFERROR(IF(LARGE(Raw!AB:AB,A493)-6000&gt;0,LARGE(Raw!AB:AB,A493)-6000,""),""))</f>
        <v/>
      </c>
      <c r="G493" s="3" t="str">
        <f t="shared" si="21"/>
        <v/>
      </c>
      <c r="H493" s="52" t="str">
        <f>IF(J493="","",(INDEX(Raw!D:D,MATCH(J493+4000,Raw!AB:AB,0))))</f>
        <v/>
      </c>
      <c r="I493" s="52" t="str">
        <f>IF(J493="","",(INDEX(Raw!A:A,MATCH(J493+4000,Raw!AB:AB,0))))</f>
        <v/>
      </c>
      <c r="J493" s="59" t="str">
        <f>(IFERROR(IF(LARGE(Raw!AB:AB,A493+COUNTIF(Raw!C:C,"H"))-4000&gt;0,LARGE(Raw!AB:AB,A493+COUNTIF(Raw!C:C,"H"))-4000,""),""))</f>
        <v/>
      </c>
      <c r="L493" s="3" t="str">
        <f t="shared" si="22"/>
        <v/>
      </c>
      <c r="M493" s="52" t="str">
        <f>IF(O493="","",(INDEX(Raw!D:D,MATCH(O493+2000,Raw!AB:AB,0))))</f>
        <v/>
      </c>
      <c r="N493" s="52" t="str">
        <f>IF(O493="","",(INDEX(Raw!A:A,MATCH(O493+2000,Raw!AB:AB,0))))</f>
        <v/>
      </c>
      <c r="O493" s="59" t="str">
        <f>(IFERROR(IF(LARGE(Raw!AB:AB,A493+COUNTIF(Raw!C:C,"H")+COUNTIF(Raw!C:C,"S"))-2000&gt;0,LARGE(Raw!AB:AB,A493+COUNTIF(Raw!C:C,"H")+COUNTIF(Raw!C:C,"S"))-2000,""),""))</f>
        <v/>
      </c>
    </row>
    <row r="494" spans="1:15" x14ac:dyDescent="0.3">
      <c r="A494" s="52">
        <v>491</v>
      </c>
      <c r="B494" s="3" t="str">
        <f t="shared" si="23"/>
        <v/>
      </c>
      <c r="C494" s="52" t="str">
        <f>IF(E494="","",(INDEX(Raw!D:D,MATCH(E494+6000,Raw!AB:AB,0))))</f>
        <v/>
      </c>
      <c r="D494" s="52" t="str">
        <f>IF(E494="","",(INDEX(Raw!A:A,MATCH(E494+6000,Raw!AB:AB,0))))</f>
        <v/>
      </c>
      <c r="E494" s="59" t="str">
        <f>(IFERROR(IF(LARGE(Raw!AB:AB,A494)-6000&gt;0,LARGE(Raw!AB:AB,A494)-6000,""),""))</f>
        <v/>
      </c>
      <c r="G494" s="3" t="str">
        <f t="shared" si="21"/>
        <v/>
      </c>
      <c r="H494" s="52" t="str">
        <f>IF(J494="","",(INDEX(Raw!D:D,MATCH(J494+4000,Raw!AB:AB,0))))</f>
        <v/>
      </c>
      <c r="I494" s="52" t="str">
        <f>IF(J494="","",(INDEX(Raw!A:A,MATCH(J494+4000,Raw!AB:AB,0))))</f>
        <v/>
      </c>
      <c r="J494" s="59" t="str">
        <f>(IFERROR(IF(LARGE(Raw!AB:AB,A494+COUNTIF(Raw!C:C,"H"))-4000&gt;0,LARGE(Raw!AB:AB,A494+COUNTIF(Raw!C:C,"H"))-4000,""),""))</f>
        <v/>
      </c>
      <c r="L494" s="3" t="str">
        <f t="shared" si="22"/>
        <v/>
      </c>
      <c r="M494" s="52" t="str">
        <f>IF(O494="","",(INDEX(Raw!D:D,MATCH(O494+2000,Raw!AB:AB,0))))</f>
        <v/>
      </c>
      <c r="N494" s="52" t="str">
        <f>IF(O494="","",(INDEX(Raw!A:A,MATCH(O494+2000,Raw!AB:AB,0))))</f>
        <v/>
      </c>
      <c r="O494" s="59" t="str">
        <f>(IFERROR(IF(LARGE(Raw!AB:AB,A494+COUNTIF(Raw!C:C,"H")+COUNTIF(Raw!C:C,"S"))-2000&gt;0,LARGE(Raw!AB:AB,A494+COUNTIF(Raw!C:C,"H")+COUNTIF(Raw!C:C,"S"))-2000,""),""))</f>
        <v/>
      </c>
    </row>
    <row r="495" spans="1:15" x14ac:dyDescent="0.3">
      <c r="A495" s="52">
        <v>492</v>
      </c>
      <c r="B495" s="3" t="str">
        <f t="shared" si="23"/>
        <v/>
      </c>
      <c r="C495" s="52" t="str">
        <f>IF(E495="","",(INDEX(Raw!D:D,MATCH(E495+6000,Raw!AB:AB,0))))</f>
        <v/>
      </c>
      <c r="D495" s="52" t="str">
        <f>IF(E495="","",(INDEX(Raw!A:A,MATCH(E495+6000,Raw!AB:AB,0))))</f>
        <v/>
      </c>
      <c r="E495" s="59" t="str">
        <f>(IFERROR(IF(LARGE(Raw!AB:AB,A495)-6000&gt;0,LARGE(Raw!AB:AB,A495)-6000,""),""))</f>
        <v/>
      </c>
      <c r="G495" s="3" t="str">
        <f t="shared" si="21"/>
        <v/>
      </c>
      <c r="H495" s="52" t="str">
        <f>IF(J495="","",(INDEX(Raw!D:D,MATCH(J495+4000,Raw!AB:AB,0))))</f>
        <v/>
      </c>
      <c r="I495" s="52" t="str">
        <f>IF(J495="","",(INDEX(Raw!A:A,MATCH(J495+4000,Raw!AB:AB,0))))</f>
        <v/>
      </c>
      <c r="J495" s="59" t="str">
        <f>(IFERROR(IF(LARGE(Raw!AB:AB,A495+COUNTIF(Raw!C:C,"H"))-4000&gt;0,LARGE(Raw!AB:AB,A495+COUNTIF(Raw!C:C,"H"))-4000,""),""))</f>
        <v/>
      </c>
      <c r="L495" s="3" t="str">
        <f t="shared" si="22"/>
        <v/>
      </c>
      <c r="M495" s="52" t="str">
        <f>IF(O495="","",(INDEX(Raw!D:D,MATCH(O495+2000,Raw!AB:AB,0))))</f>
        <v/>
      </c>
      <c r="N495" s="52" t="str">
        <f>IF(O495="","",(INDEX(Raw!A:A,MATCH(O495+2000,Raw!AB:AB,0))))</f>
        <v/>
      </c>
      <c r="O495" s="59" t="str">
        <f>(IFERROR(IF(LARGE(Raw!AB:AB,A495+COUNTIF(Raw!C:C,"H")+COUNTIF(Raw!C:C,"S"))-2000&gt;0,LARGE(Raw!AB:AB,A495+COUNTIF(Raw!C:C,"H")+COUNTIF(Raw!C:C,"S"))-2000,""),""))</f>
        <v/>
      </c>
    </row>
    <row r="496" spans="1:15" x14ac:dyDescent="0.3">
      <c r="A496" s="52">
        <v>493</v>
      </c>
      <c r="B496" s="3" t="str">
        <f t="shared" si="23"/>
        <v/>
      </c>
      <c r="C496" s="52" t="str">
        <f>IF(E496="","",(INDEX(Raw!D:D,MATCH(E496+6000,Raw!AB:AB,0))))</f>
        <v/>
      </c>
      <c r="D496" s="52" t="str">
        <f>IF(E496="","",(INDEX(Raw!A:A,MATCH(E496+6000,Raw!AB:AB,0))))</f>
        <v/>
      </c>
      <c r="E496" s="59" t="str">
        <f>(IFERROR(IF(LARGE(Raw!AB:AB,A496)-6000&gt;0,LARGE(Raw!AB:AB,A496)-6000,""),""))</f>
        <v/>
      </c>
      <c r="G496" s="3" t="str">
        <f t="shared" si="21"/>
        <v/>
      </c>
      <c r="H496" s="52" t="str">
        <f>IF(J496="","",(INDEX(Raw!D:D,MATCH(J496+4000,Raw!AB:AB,0))))</f>
        <v/>
      </c>
      <c r="I496" s="52" t="str">
        <f>IF(J496="","",(INDEX(Raw!A:A,MATCH(J496+4000,Raw!AB:AB,0))))</f>
        <v/>
      </c>
      <c r="J496" s="59" t="str">
        <f>(IFERROR(IF(LARGE(Raw!AB:AB,A496+COUNTIF(Raw!C:C,"H"))-4000&gt;0,LARGE(Raw!AB:AB,A496+COUNTIF(Raw!C:C,"H"))-4000,""),""))</f>
        <v/>
      </c>
      <c r="L496" s="3" t="str">
        <f t="shared" si="22"/>
        <v/>
      </c>
      <c r="M496" s="52" t="str">
        <f>IF(O496="","",(INDEX(Raw!D:D,MATCH(O496+2000,Raw!AB:AB,0))))</f>
        <v/>
      </c>
      <c r="N496" s="52" t="str">
        <f>IF(O496="","",(INDEX(Raw!A:A,MATCH(O496+2000,Raw!AB:AB,0))))</f>
        <v/>
      </c>
      <c r="O496" s="59" t="str">
        <f>(IFERROR(IF(LARGE(Raw!AB:AB,A496+COUNTIF(Raw!C:C,"H")+COUNTIF(Raw!C:C,"S"))-2000&gt;0,LARGE(Raw!AB:AB,A496+COUNTIF(Raw!C:C,"H")+COUNTIF(Raw!C:C,"S"))-2000,""),""))</f>
        <v/>
      </c>
    </row>
    <row r="497" spans="1:15" x14ac:dyDescent="0.3">
      <c r="A497" s="52">
        <v>494</v>
      </c>
      <c r="B497" s="3" t="str">
        <f t="shared" si="23"/>
        <v/>
      </c>
      <c r="C497" s="52" t="str">
        <f>IF(E497="","",(INDEX(Raw!D:D,MATCH(E497+6000,Raw!AB:AB,0))))</f>
        <v/>
      </c>
      <c r="D497" s="52" t="str">
        <f>IF(E497="","",(INDEX(Raw!A:A,MATCH(E497+6000,Raw!AB:AB,0))))</f>
        <v/>
      </c>
      <c r="E497" s="59" t="str">
        <f>(IFERROR(IF(LARGE(Raw!AB:AB,A497)-6000&gt;0,LARGE(Raw!AB:AB,A497)-6000,""),""))</f>
        <v/>
      </c>
      <c r="G497" s="3" t="str">
        <f t="shared" si="21"/>
        <v/>
      </c>
      <c r="H497" s="52" t="str">
        <f>IF(J497="","",(INDEX(Raw!D:D,MATCH(J497+4000,Raw!AB:AB,0))))</f>
        <v/>
      </c>
      <c r="I497" s="52" t="str">
        <f>IF(J497="","",(INDEX(Raw!A:A,MATCH(J497+4000,Raw!AB:AB,0))))</f>
        <v/>
      </c>
      <c r="J497" s="59" t="str">
        <f>(IFERROR(IF(LARGE(Raw!AB:AB,A497+COUNTIF(Raw!C:C,"H"))-4000&gt;0,LARGE(Raw!AB:AB,A497+COUNTIF(Raw!C:C,"H"))-4000,""),""))</f>
        <v/>
      </c>
      <c r="L497" s="3" t="str">
        <f t="shared" si="22"/>
        <v/>
      </c>
      <c r="M497" s="52" t="str">
        <f>IF(O497="","",(INDEX(Raw!D:D,MATCH(O497+2000,Raw!AB:AB,0))))</f>
        <v/>
      </c>
      <c r="N497" s="52" t="str">
        <f>IF(O497="","",(INDEX(Raw!A:A,MATCH(O497+2000,Raw!AB:AB,0))))</f>
        <v/>
      </c>
      <c r="O497" s="59" t="str">
        <f>(IFERROR(IF(LARGE(Raw!AB:AB,A497+COUNTIF(Raw!C:C,"H")+COUNTIF(Raw!C:C,"S"))-2000&gt;0,LARGE(Raw!AB:AB,A497+COUNTIF(Raw!C:C,"H")+COUNTIF(Raw!C:C,"S"))-2000,""),""))</f>
        <v/>
      </c>
    </row>
    <row r="498" spans="1:15" x14ac:dyDescent="0.3">
      <c r="A498" s="52">
        <v>495</v>
      </c>
      <c r="B498" s="3" t="str">
        <f t="shared" si="23"/>
        <v/>
      </c>
      <c r="C498" s="52" t="str">
        <f>IF(E498="","",(INDEX(Raw!D:D,MATCH(E498+6000,Raw!AB:AB,0))))</f>
        <v/>
      </c>
      <c r="D498" s="52" t="str">
        <f>IF(E498="","",(INDEX(Raw!A:A,MATCH(E498+6000,Raw!AB:AB,0))))</f>
        <v/>
      </c>
      <c r="E498" s="59" t="str">
        <f>(IFERROR(IF(LARGE(Raw!AB:AB,A498)-6000&gt;0,LARGE(Raw!AB:AB,A498)-6000,""),""))</f>
        <v/>
      </c>
      <c r="G498" s="3" t="str">
        <f t="shared" si="21"/>
        <v/>
      </c>
      <c r="H498" s="52" t="str">
        <f>IF(J498="","",(INDEX(Raw!D:D,MATCH(J498+4000,Raw!AB:AB,0))))</f>
        <v/>
      </c>
      <c r="I498" s="52" t="str">
        <f>IF(J498="","",(INDEX(Raw!A:A,MATCH(J498+4000,Raw!AB:AB,0))))</f>
        <v/>
      </c>
      <c r="J498" s="59" t="str">
        <f>(IFERROR(IF(LARGE(Raw!AB:AB,A498+COUNTIF(Raw!C:C,"H"))-4000&gt;0,LARGE(Raw!AB:AB,A498+COUNTIF(Raw!C:C,"H"))-4000,""),""))</f>
        <v/>
      </c>
      <c r="L498" s="3" t="str">
        <f t="shared" si="22"/>
        <v/>
      </c>
      <c r="M498" s="52" t="str">
        <f>IF(O498="","",(INDEX(Raw!D:D,MATCH(O498+2000,Raw!AB:AB,0))))</f>
        <v/>
      </c>
      <c r="N498" s="52" t="str">
        <f>IF(O498="","",(INDEX(Raw!A:A,MATCH(O498+2000,Raw!AB:AB,0))))</f>
        <v/>
      </c>
      <c r="O498" s="59" t="str">
        <f>(IFERROR(IF(LARGE(Raw!AB:AB,A498+COUNTIF(Raw!C:C,"H")+COUNTIF(Raw!C:C,"S"))-2000&gt;0,LARGE(Raw!AB:AB,A498+COUNTIF(Raw!C:C,"H")+COUNTIF(Raw!C:C,"S"))-2000,""),""))</f>
        <v/>
      </c>
    </row>
    <row r="499" spans="1:15" x14ac:dyDescent="0.3">
      <c r="A499" s="52">
        <v>496</v>
      </c>
      <c r="B499" s="3" t="str">
        <f t="shared" si="23"/>
        <v/>
      </c>
      <c r="C499" s="52" t="str">
        <f>IF(E499="","",(INDEX(Raw!D:D,MATCH(E499+6000,Raw!AB:AB,0))))</f>
        <v/>
      </c>
      <c r="D499" s="52" t="str">
        <f>IF(E499="","",(INDEX(Raw!A:A,MATCH(E499+6000,Raw!AB:AB,0))))</f>
        <v/>
      </c>
      <c r="E499" s="59" t="str">
        <f>(IFERROR(IF(LARGE(Raw!AB:AB,A499)-6000&gt;0,LARGE(Raw!AB:AB,A499)-6000,""),""))</f>
        <v/>
      </c>
      <c r="G499" s="3" t="str">
        <f t="shared" si="21"/>
        <v/>
      </c>
      <c r="H499" s="52" t="str">
        <f>IF(J499="","",(INDEX(Raw!D:D,MATCH(J499+4000,Raw!AB:AB,0))))</f>
        <v/>
      </c>
      <c r="I499" s="52" t="str">
        <f>IF(J499="","",(INDEX(Raw!A:A,MATCH(J499+4000,Raw!AB:AB,0))))</f>
        <v/>
      </c>
      <c r="J499" s="59" t="str">
        <f>(IFERROR(IF(LARGE(Raw!AB:AB,A499+COUNTIF(Raw!C:C,"H"))-4000&gt;0,LARGE(Raw!AB:AB,A499+COUNTIF(Raw!C:C,"H"))-4000,""),""))</f>
        <v/>
      </c>
      <c r="L499" s="3" t="str">
        <f t="shared" si="22"/>
        <v/>
      </c>
      <c r="M499" s="52" t="str">
        <f>IF(O499="","",(INDEX(Raw!D:D,MATCH(O499+2000,Raw!AB:AB,0))))</f>
        <v/>
      </c>
      <c r="N499" s="52" t="str">
        <f>IF(O499="","",(INDEX(Raw!A:A,MATCH(O499+2000,Raw!AB:AB,0))))</f>
        <v/>
      </c>
      <c r="O499" s="59" t="str">
        <f>(IFERROR(IF(LARGE(Raw!AB:AB,A499+COUNTIF(Raw!C:C,"H")+COUNTIF(Raw!C:C,"S"))-2000&gt;0,LARGE(Raw!AB:AB,A499+COUNTIF(Raw!C:C,"H")+COUNTIF(Raw!C:C,"S"))-2000,""),""))</f>
        <v/>
      </c>
    </row>
    <row r="500" spans="1:15" x14ac:dyDescent="0.3">
      <c r="A500" s="52">
        <v>497</v>
      </c>
      <c r="B500" s="3" t="str">
        <f t="shared" si="23"/>
        <v/>
      </c>
      <c r="C500" s="52" t="str">
        <f>IF(E500="","",(INDEX(Raw!D:D,MATCH(E500+6000,Raw!AB:AB,0))))</f>
        <v/>
      </c>
      <c r="D500" s="52" t="str">
        <f>IF(E500="","",(INDEX(Raw!A:A,MATCH(E500+6000,Raw!AB:AB,0))))</f>
        <v/>
      </c>
      <c r="E500" s="59" t="str">
        <f>(IFERROR(IF(LARGE(Raw!AB:AB,A500)-6000&gt;0,LARGE(Raw!AB:AB,A500)-6000,""),""))</f>
        <v/>
      </c>
      <c r="G500" s="3" t="str">
        <f t="shared" si="21"/>
        <v/>
      </c>
      <c r="H500" s="52" t="str">
        <f>IF(J500="","",(INDEX(Raw!D:D,MATCH(J500+4000,Raw!AB:AB,0))))</f>
        <v/>
      </c>
      <c r="I500" s="52" t="str">
        <f>IF(J500="","",(INDEX(Raw!A:A,MATCH(J500+4000,Raw!AB:AB,0))))</f>
        <v/>
      </c>
      <c r="J500" s="59" t="str">
        <f>(IFERROR(IF(LARGE(Raw!AB:AB,A500+COUNTIF(Raw!C:C,"H"))-4000&gt;0,LARGE(Raw!AB:AB,A500+COUNTIF(Raw!C:C,"H"))-4000,""),""))</f>
        <v/>
      </c>
      <c r="L500" s="3" t="str">
        <f t="shared" si="22"/>
        <v/>
      </c>
      <c r="M500" s="52" t="str">
        <f>IF(O500="","",(INDEX(Raw!D:D,MATCH(O500+2000,Raw!AB:AB,0))))</f>
        <v/>
      </c>
      <c r="N500" s="52" t="str">
        <f>IF(O500="","",(INDEX(Raw!A:A,MATCH(O500+2000,Raw!AB:AB,0))))</f>
        <v/>
      </c>
      <c r="O500" s="59" t="str">
        <f>(IFERROR(IF(LARGE(Raw!AB:AB,A500+COUNTIF(Raw!C:C,"H")+COUNTIF(Raw!C:C,"S"))-2000&gt;0,LARGE(Raw!AB:AB,A500+COUNTIF(Raw!C:C,"H")+COUNTIF(Raw!C:C,"S"))-2000,""),""))</f>
        <v/>
      </c>
    </row>
  </sheetData>
  <mergeCells count="4">
    <mergeCell ref="B1:O1"/>
    <mergeCell ref="B2:D2"/>
    <mergeCell ref="G2:J2"/>
    <mergeCell ref="L2:O2"/>
  </mergeCells>
  <printOptions gridLines="1"/>
  <pageMargins left="0.3" right="0.3" top="0.75" bottom="0.75" header="0.3" footer="0.3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00"/>
  <sheetViews>
    <sheetView topLeftCell="B1" workbookViewId="0">
      <selection activeCell="B1" sqref="B1:O1"/>
    </sheetView>
  </sheetViews>
  <sheetFormatPr defaultColWidth="9.109375" defaultRowHeight="14.4" x14ac:dyDescent="0.3"/>
  <cols>
    <col min="1" max="1" width="0" style="52" hidden="1" customWidth="1"/>
    <col min="2" max="2" width="5.33203125" style="3" customWidth="1"/>
    <col min="3" max="3" width="16.6640625" style="52" customWidth="1"/>
    <col min="4" max="4" width="13.44140625" style="52" customWidth="1"/>
    <col min="5" max="5" width="6.33203125" style="59" customWidth="1"/>
    <col min="6" max="6" width="3.33203125" style="52" customWidth="1"/>
    <col min="7" max="7" width="5.33203125" style="3" customWidth="1"/>
    <col min="8" max="8" width="16.6640625" style="52" customWidth="1"/>
    <col min="9" max="9" width="13.44140625" style="52" customWidth="1"/>
    <col min="10" max="10" width="6.33203125" style="59" customWidth="1"/>
    <col min="11" max="11" width="3.33203125" style="52" customWidth="1"/>
    <col min="12" max="12" width="5.33203125" style="3" customWidth="1"/>
    <col min="13" max="13" width="16.6640625" style="52" customWidth="1"/>
    <col min="14" max="14" width="13.44140625" style="52" customWidth="1"/>
    <col min="15" max="15" width="6.33203125" style="59" customWidth="1"/>
    <col min="16" max="16384" width="9.109375" style="52"/>
  </cols>
  <sheetData>
    <row r="1" spans="1:15" ht="25.8" x14ac:dyDescent="0.5">
      <c r="B1" s="75" t="s">
        <v>37</v>
      </c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</row>
    <row r="2" spans="1:15" ht="19.8" x14ac:dyDescent="0.4">
      <c r="B2" s="74" t="s">
        <v>29</v>
      </c>
      <c r="C2" s="74"/>
      <c r="D2" s="74"/>
      <c r="E2" s="17"/>
      <c r="F2" s="20"/>
      <c r="G2" s="74" t="s">
        <v>30</v>
      </c>
      <c r="H2" s="74"/>
      <c r="I2" s="74"/>
      <c r="J2" s="74"/>
      <c r="K2" s="20"/>
      <c r="L2" s="74" t="s">
        <v>31</v>
      </c>
      <c r="M2" s="74"/>
      <c r="N2" s="74"/>
      <c r="O2" s="74"/>
    </row>
    <row r="3" spans="1:15" x14ac:dyDescent="0.3">
      <c r="A3" s="2" t="s">
        <v>12</v>
      </c>
      <c r="B3" s="2" t="s">
        <v>10</v>
      </c>
      <c r="C3" s="1" t="s">
        <v>2</v>
      </c>
      <c r="D3" s="1" t="s">
        <v>0</v>
      </c>
      <c r="E3" s="12" t="s">
        <v>11</v>
      </c>
      <c r="G3" s="2" t="s">
        <v>10</v>
      </c>
      <c r="H3" s="1" t="s">
        <v>2</v>
      </c>
      <c r="I3" s="1" t="s">
        <v>0</v>
      </c>
      <c r="J3" s="12" t="s">
        <v>11</v>
      </c>
      <c r="L3" s="2" t="s">
        <v>10</v>
      </c>
      <c r="M3" s="1" t="s">
        <v>2</v>
      </c>
      <c r="N3" s="1" t="s">
        <v>0</v>
      </c>
      <c r="O3" s="12" t="s">
        <v>11</v>
      </c>
    </row>
    <row r="4" spans="1:15" x14ac:dyDescent="0.3">
      <c r="A4" s="52">
        <v>1</v>
      </c>
      <c r="B4" s="3">
        <v>1</v>
      </c>
      <c r="C4" s="52" t="str">
        <f>IF(E4="","",(INDEX(Raw!D:D,MATCH(E4+6000,Raw!AC:AC,0))))</f>
        <v>Brian Lavinio</v>
      </c>
      <c r="D4" s="52" t="str">
        <f ca="1">IF(E4="","",(INDEX(Raw!A:A,MATCH(E4+6000,Raw!AC:AC,0))))</f>
        <v>Pittsfield</v>
      </c>
      <c r="E4" s="59">
        <f>(IFERROR(IF(LARGE(Raw!AC:AC,A4)-6000&gt;0,LARGE(Raw!AC:AC,A4)-6000,""),""))</f>
        <v>969.99999370000023</v>
      </c>
      <c r="G4" s="3">
        <v>1</v>
      </c>
      <c r="H4" s="52" t="str">
        <f>IF(J4="","",(INDEX(Raw!D:D,MATCH(J4+4000,Raw!AC:AC,0))))</f>
        <v>Emory Peng</v>
      </c>
      <c r="I4" s="52" t="str">
        <f ca="1">IF(J4="","",(INDEX(Raw!A:A,MATCH(J4+4000,Raw!AC:AC,0))))</f>
        <v>Acton-Boxborough</v>
      </c>
      <c r="J4" s="59">
        <f>(IFERROR(IF(LARGE(Raw!AC:AC,A4+COUNTIF(Raw!C:C,"H"))-4000&gt;0,LARGE(Raw!AC:AC,A4+COUNTIF(Raw!C:C,"H"))-4000,""),""))</f>
        <v>989.99999930000013</v>
      </c>
      <c r="L4" s="3">
        <v>1</v>
      </c>
      <c r="M4" s="52" t="str">
        <f>IF(O4="","",(INDEX(Raw!D:D,MATCH(O4+2000,Raw!AC:AC,0))))</f>
        <v>Fleur Sereko</v>
      </c>
      <c r="N4" s="52" t="str">
        <f ca="1">IF(O4="","",(INDEX(Raw!A:A,MATCH(O4+2000,Raw!AC:AC,0))))</f>
        <v>Pittsfield</v>
      </c>
      <c r="O4" s="59">
        <f>(IFERROR(IF(LARGE(Raw!AC:AC,A4+COUNTIF(Raw!C:C,"H")+COUNTIF(Raw!C:C,"S"))-2000&gt;0,LARGE(Raw!AC:AC,A4+COUNTIF(Raw!C:C,"H")+COUNTIF(Raw!C:C,"S"))-2000,""),""))</f>
        <v>944.99999290000005</v>
      </c>
    </row>
    <row r="5" spans="1:15" x14ac:dyDescent="0.3">
      <c r="A5" s="52">
        <v>2</v>
      </c>
      <c r="B5" s="3">
        <f>IFERROR(IF(ROUND(E5,3)=ROUND(E4,3),B4,B4+1),"")</f>
        <v>2</v>
      </c>
      <c r="C5" s="52" t="str">
        <f>IF(E5="","",(INDEX(Raw!D:D,MATCH(E5+6000,Raw!AC:AC,0))))</f>
        <v>Brianna Sahagian</v>
      </c>
      <c r="D5" s="52" t="str">
        <f ca="1">IF(E5="","",(INDEX(Raw!A:A,MATCH(E5+6000,Raw!AC:AC,0))))</f>
        <v>Natick</v>
      </c>
      <c r="E5" s="59">
        <f>(IFERROR(IF(LARGE(Raw!AC:AC,A5)-6000&gt;0,LARGE(Raw!AC:AC,A5)-6000,""),""))</f>
        <v>954.99999500000013</v>
      </c>
      <c r="G5" s="3">
        <f t="shared" ref="G5:G68" si="0">IFERROR(IF(ROUND(J5,3)=ROUND(J4,3),G4,G4+1),"")</f>
        <v>2</v>
      </c>
      <c r="H5" s="52" t="str">
        <f>IF(J5="","",(INDEX(Raw!D:D,MATCH(J5+4000,Raw!AC:AC,0))))</f>
        <v>Raveena Ravi</v>
      </c>
      <c r="I5" s="52" t="str">
        <f ca="1">IF(J5="","",(INDEX(Raw!A:A,MATCH(J5+4000,Raw!AC:AC,0))))</f>
        <v>Sharon</v>
      </c>
      <c r="J5" s="59">
        <f>(IFERROR(IF(LARGE(Raw!AC:AC,A5+COUNTIF(Raw!C:C,"H"))-4000&gt;0,LARGE(Raw!AC:AC,A5+COUNTIF(Raw!C:C,"H"))-4000,""),""))</f>
        <v>934.99999539999953</v>
      </c>
      <c r="L5" s="3">
        <f t="shared" ref="L5:L68" si="1">IFERROR(IF(ROUND(O5,3)=ROUND(O4,3),L4,L4+1),"")</f>
        <v>2</v>
      </c>
      <c r="M5" s="52" t="str">
        <f>IF(O5="","",(INDEX(Raw!D:D,MATCH(O5+2000,Raw!AC:AC,0))))</f>
        <v>William Manning</v>
      </c>
      <c r="N5" s="52" t="str">
        <f ca="1">IF(O5="","",(INDEX(Raw!A:A,MATCH(O5+2000,Raw!AC:AC,0))))</f>
        <v>Wellesley</v>
      </c>
      <c r="O5" s="59">
        <f>(IFERROR(IF(LARGE(Raw!AC:AC,A5+COUNTIF(Raw!C:C,"H")+COUNTIF(Raw!C:C,"S"))-2000&gt;0,LARGE(Raw!AC:AC,A5+COUNTIF(Raw!C:C,"H")+COUNTIF(Raw!C:C,"S"))-2000,""),""))</f>
        <v>929.99999840000009</v>
      </c>
    </row>
    <row r="6" spans="1:15" x14ac:dyDescent="0.3">
      <c r="A6" s="52">
        <v>3</v>
      </c>
      <c r="B6" s="3">
        <f t="shared" ref="B6:B69" si="2">IFERROR(IF(ROUND(E6,3)=ROUND(E5,3),B5,B5+1),"")</f>
        <v>3</v>
      </c>
      <c r="C6" s="52" t="str">
        <f>IF(E6="","",(INDEX(Raw!D:D,MATCH(E6+6000,Raw!AC:AC,0))))</f>
        <v>Alexandra Aranovich</v>
      </c>
      <c r="D6" s="52" t="str">
        <f ca="1">IF(E6="","",(INDEX(Raw!A:A,MATCH(E6+6000,Raw!AC:AC,0))))</f>
        <v>Sharon</v>
      </c>
      <c r="E6" s="59">
        <f>(IFERROR(IF(LARGE(Raw!AC:AC,A6)-6000&gt;0,LARGE(Raw!AC:AC,A6)-6000,""),""))</f>
        <v>929.99999560000015</v>
      </c>
      <c r="G6" s="3">
        <f t="shared" si="0"/>
        <v>3</v>
      </c>
      <c r="H6" s="52" t="str">
        <f>IF(J6="","",(INDEX(Raw!D:D,MATCH(J6+4000,Raw!AC:AC,0))))</f>
        <v>Andrew Hu</v>
      </c>
      <c r="I6" s="52" t="str">
        <f ca="1">IF(J6="","",(INDEX(Raw!A:A,MATCH(J6+4000,Raw!AC:AC,0))))</f>
        <v>Acton-Boxborough</v>
      </c>
      <c r="J6" s="59">
        <f>(IFERROR(IF(LARGE(Raw!AC:AC,A6+COUNTIF(Raw!C:C,"H"))-4000&gt;0,LARGE(Raw!AC:AC,A6+COUNTIF(Raw!C:C,"H"))-4000,""),""))</f>
        <v>929.99999949999983</v>
      </c>
      <c r="L6" s="3">
        <f t="shared" si="1"/>
        <v>3</v>
      </c>
      <c r="M6" s="52" t="str">
        <f>IF(O6="","",(INDEX(Raw!D:D,MATCH(O6+2000,Raw!AC:AC,0))))</f>
        <v>Dillon Donahue</v>
      </c>
      <c r="N6" s="52" t="str">
        <f ca="1">IF(O6="","",(INDEX(Raw!A:A,MATCH(O6+2000,Raw!AC:AC,0))))</f>
        <v>Quincy</v>
      </c>
      <c r="O6" s="59">
        <f>(IFERROR(IF(LARGE(Raw!AC:AC,A6+COUNTIF(Raw!C:C,"H")+COUNTIF(Raw!C:C,"S"))-2000&gt;0,LARGE(Raw!AC:AC,A6+COUNTIF(Raw!C:C,"H")+COUNTIF(Raw!C:C,"S"))-2000,""),""))</f>
        <v>914.99999680000019</v>
      </c>
    </row>
    <row r="7" spans="1:15" x14ac:dyDescent="0.3">
      <c r="A7" s="52">
        <v>4</v>
      </c>
      <c r="B7" s="3">
        <f t="shared" si="2"/>
        <v>4</v>
      </c>
      <c r="C7" s="52" t="str">
        <f>IF(E7="","",(INDEX(Raw!D:D,MATCH(E7+6000,Raw!AC:AC,0))))</f>
        <v>Abigail Varghese</v>
      </c>
      <c r="D7" s="52" t="str">
        <f ca="1">IF(E7="","",(INDEX(Raw!A:A,MATCH(E7+6000,Raw!AC:AC,0))))</f>
        <v>Tewksbury</v>
      </c>
      <c r="E7" s="59">
        <f>(IFERROR(IF(LARGE(Raw!AC:AC,A7)-6000&gt;0,LARGE(Raw!AC:AC,A7)-6000,""),""))</f>
        <v>924.99998669999968</v>
      </c>
      <c r="G7" s="3">
        <f t="shared" si="0"/>
        <v>3</v>
      </c>
      <c r="H7" s="52" t="str">
        <f>IF(J7="","",(INDEX(Raw!D:D,MATCH(J7+4000,Raw!AC:AC,0))))</f>
        <v>Arnav Jain</v>
      </c>
      <c r="I7" s="52" t="str">
        <f ca="1">IF(J7="","",(INDEX(Raw!A:A,MATCH(J7+4000,Raw!AC:AC,0))))</f>
        <v>Wellesley</v>
      </c>
      <c r="J7" s="59">
        <f>(IFERROR(IF(LARGE(Raw!AC:AC,A7+COUNTIF(Raw!C:C,"H"))-4000&gt;0,LARGE(Raw!AC:AC,A7+COUNTIF(Raw!C:C,"H"))-4000,""),""))</f>
        <v>929.99999849999949</v>
      </c>
      <c r="L7" s="3">
        <f t="shared" si="1"/>
        <v>4</v>
      </c>
      <c r="M7" s="52" t="str">
        <f>IF(O7="","",(INDEX(Raw!D:D,MATCH(O7+2000,Raw!AC:AC,0))))</f>
        <v>Alon Efroni</v>
      </c>
      <c r="N7" s="52" t="str">
        <f ca="1">IF(O7="","",(INDEX(Raw!A:A,MATCH(O7+2000,Raw!AC:AC,0))))</f>
        <v>Ashland</v>
      </c>
      <c r="O7" s="59">
        <f>(IFERROR(IF(LARGE(Raw!AC:AC,A7+COUNTIF(Raw!C:C,"H")+COUNTIF(Raw!C:C,"S"))-2000&gt;0,LARGE(Raw!AC:AC,A7+COUNTIF(Raw!C:C,"H")+COUNTIF(Raw!C:C,"S"))-2000,""),""))</f>
        <v>874.99999769999977</v>
      </c>
    </row>
    <row r="8" spans="1:15" x14ac:dyDescent="0.3">
      <c r="A8" s="52">
        <v>5</v>
      </c>
      <c r="B8" s="3">
        <f t="shared" si="2"/>
        <v>4</v>
      </c>
      <c r="C8" s="52" t="str">
        <f>IF(E8="","",(INDEX(Raw!D:D,MATCH(E8+6000,Raw!AC:AC,0))))</f>
        <v>Kate Park</v>
      </c>
      <c r="D8" s="52" t="str">
        <f ca="1">IF(E8="","",(INDEX(Raw!A:A,MATCH(E8+6000,Raw!AC:AC,0))))</f>
        <v>Westwood</v>
      </c>
      <c r="E8" s="59">
        <f>(IFERROR(IF(LARGE(Raw!AC:AC,A8)-6000&gt;0,LARGE(Raw!AC:AC,A8)-6000,""),""))</f>
        <v>924.99998559999949</v>
      </c>
      <c r="G8" s="3">
        <f t="shared" si="0"/>
        <v>4</v>
      </c>
      <c r="H8" s="52" t="str">
        <f>IF(J8="","",(INDEX(Raw!D:D,MATCH(J8+4000,Raw!AC:AC,0))))</f>
        <v>Sophia Rawan</v>
      </c>
      <c r="I8" s="52" t="str">
        <f ca="1">IF(J8="","",(INDEX(Raw!A:A,MATCH(J8+4000,Raw!AC:AC,0))))</f>
        <v>Franklin</v>
      </c>
      <c r="J8" s="59">
        <f>(IFERROR(IF(LARGE(Raw!AC:AC,A8+COUNTIF(Raw!C:C,"H"))-4000&gt;0,LARGE(Raw!AC:AC,A8+COUNTIF(Raw!C:C,"H"))-4000,""),""))</f>
        <v>919.99999620000017</v>
      </c>
      <c r="L8" s="3">
        <f t="shared" si="1"/>
        <v>5</v>
      </c>
      <c r="M8" s="52" t="str">
        <f>IF(O8="","",(INDEX(Raw!D:D,MATCH(O8+2000,Raw!AC:AC,0))))</f>
        <v>Ethan Tilley</v>
      </c>
      <c r="N8" s="52" t="str">
        <f ca="1">IF(O8="","",(INDEX(Raw!A:A,MATCH(O8+2000,Raw!AC:AC,0))))</f>
        <v>Austin Prep</v>
      </c>
      <c r="O8" s="59">
        <f>(IFERROR(IF(LARGE(Raw!AC:AC,A8+COUNTIF(Raw!C:C,"H")+COUNTIF(Raw!C:C,"S"))-2000&gt;0,LARGE(Raw!AC:AC,A8+COUNTIF(Raw!C:C,"H")+COUNTIF(Raw!C:C,"S"))-2000,""),""))</f>
        <v>869.99999040000012</v>
      </c>
    </row>
    <row r="9" spans="1:15" x14ac:dyDescent="0.3">
      <c r="A9" s="52">
        <v>6</v>
      </c>
      <c r="B9" s="3">
        <f t="shared" si="2"/>
        <v>5</v>
      </c>
      <c r="C9" s="52" t="str">
        <f>IF(E9="","",(INDEX(Raw!D:D,MATCH(E9+6000,Raw!AC:AC,0))))</f>
        <v>Stefan Quaadgras</v>
      </c>
      <c r="D9" s="52" t="str">
        <f ca="1">IF(E9="","",(INDEX(Raw!A:A,MATCH(E9+6000,Raw!AC:AC,0))))</f>
        <v>Acton-Boxborough</v>
      </c>
      <c r="E9" s="59">
        <f>(IFERROR(IF(LARGE(Raw!AC:AC,A9)-6000&gt;0,LARGE(Raw!AC:AC,A9)-6000,""),""))</f>
        <v>919.99999959999968</v>
      </c>
      <c r="G9" s="3">
        <f t="shared" si="0"/>
        <v>5</v>
      </c>
      <c r="H9" s="52" t="str">
        <f>IF(J9="","",(INDEX(Raw!D:D,MATCH(J9+4000,Raw!AC:AC,0))))</f>
        <v>Olivia Bogiages</v>
      </c>
      <c r="I9" s="52" t="str">
        <f ca="1">IF(J9="","",(INDEX(Raw!A:A,MATCH(J9+4000,Raw!AC:AC,0))))</f>
        <v>Wellesley</v>
      </c>
      <c r="J9" s="59">
        <f>(IFERROR(IF(LARGE(Raw!AC:AC,A9+COUNTIF(Raw!C:C,"H"))-4000&gt;0,LARGE(Raw!AC:AC,A9+COUNTIF(Raw!C:C,"H"))-4000,""),""))</f>
        <v>914.99999870000011</v>
      </c>
      <c r="L9" s="3">
        <f t="shared" si="1"/>
        <v>6</v>
      </c>
      <c r="M9" s="52" t="str">
        <f>IF(O9="","",(INDEX(Raw!D:D,MATCH(O9+2000,Raw!AC:AC,0))))</f>
        <v>Hannah Wood</v>
      </c>
      <c r="N9" s="52" t="str">
        <f ca="1">IF(O9="","",(INDEX(Raw!A:A,MATCH(O9+2000,Raw!AC:AC,0))))</f>
        <v>Ashland</v>
      </c>
      <c r="O9" s="59">
        <f>(IFERROR(IF(LARGE(Raw!AC:AC,A9+COUNTIF(Raw!C:C,"H")+COUNTIF(Raw!C:C,"S"))-2000&gt;0,LARGE(Raw!AC:AC,A9+COUNTIF(Raw!C:C,"H")+COUNTIF(Raw!C:C,"S"))-2000,""),""))</f>
        <v>864.99999759999992</v>
      </c>
    </row>
    <row r="10" spans="1:15" x14ac:dyDescent="0.3">
      <c r="A10" s="52">
        <v>7</v>
      </c>
      <c r="B10" s="3">
        <f t="shared" si="2"/>
        <v>5</v>
      </c>
      <c r="C10" s="52" t="str">
        <f>IF(E10="","",(INDEX(Raw!D:D,MATCH(E10+6000,Raw!AC:AC,0))))</f>
        <v>Adam Gendreau</v>
      </c>
      <c r="D10" s="52" t="str">
        <f ca="1">IF(E10="","",(INDEX(Raw!A:A,MATCH(E10+6000,Raw!AC:AC,0))))</f>
        <v>Franklin</v>
      </c>
      <c r="E10" s="59">
        <f>(IFERROR(IF(LARGE(Raw!AC:AC,A10)-6000&gt;0,LARGE(Raw!AC:AC,A10)-6000,""),""))</f>
        <v>919.99999649999972</v>
      </c>
      <c r="G10" s="3">
        <f t="shared" si="0"/>
        <v>5</v>
      </c>
      <c r="H10" s="52" t="str">
        <f>IF(J10="","",(INDEX(Raw!D:D,MATCH(J10+4000,Raw!AC:AC,0))))</f>
        <v>Derek Mui</v>
      </c>
      <c r="I10" s="52" t="str">
        <f ca="1">IF(J10="","",(INDEX(Raw!A:A,MATCH(J10+4000,Raw!AC:AC,0))))</f>
        <v>Wellesley</v>
      </c>
      <c r="J10" s="59">
        <f>(IFERROR(IF(LARGE(Raw!AC:AC,A10+COUNTIF(Raw!C:C,"H"))-4000&gt;0,LARGE(Raw!AC:AC,A10+COUNTIF(Raw!C:C,"H"))-4000,""),""))</f>
        <v>914.99999860000025</v>
      </c>
      <c r="L10" s="3">
        <f t="shared" si="1"/>
        <v>7</v>
      </c>
      <c r="M10" s="52" t="str">
        <f>IF(O10="","",(INDEX(Raw!D:D,MATCH(O10+2000,Raw!AC:AC,0))))</f>
        <v>William Lydon</v>
      </c>
      <c r="N10" s="52" t="str">
        <f ca="1">IF(O10="","",(INDEX(Raw!A:A,MATCH(O10+2000,Raw!AC:AC,0))))</f>
        <v>North Quincy</v>
      </c>
      <c r="O10" s="59">
        <f>(IFERROR(IF(LARGE(Raw!AC:AC,A10+COUNTIF(Raw!C:C,"H")+COUNTIF(Raw!C:C,"S"))-2000&gt;0,LARGE(Raw!AC:AC,A10+COUNTIF(Raw!C:C,"H")+COUNTIF(Raw!C:C,"S"))-2000,""),""))</f>
        <v>854.99999389999994</v>
      </c>
    </row>
    <row r="11" spans="1:15" x14ac:dyDescent="0.3">
      <c r="A11" s="52">
        <v>8</v>
      </c>
      <c r="B11" s="3">
        <f t="shared" si="2"/>
        <v>6</v>
      </c>
      <c r="C11" s="52" t="str">
        <f>IF(E11="","",(INDEX(Raw!D:D,MATCH(E11+6000,Raw!AC:AC,0))))</f>
        <v>Emma Koskovich</v>
      </c>
      <c r="D11" s="52" t="str">
        <f ca="1">IF(E11="","",(INDEX(Raw!A:A,MATCH(E11+6000,Raw!AC:AC,0))))</f>
        <v>Natick</v>
      </c>
      <c r="E11" s="59">
        <f>(IFERROR(IF(LARGE(Raw!AC:AC,A11)-6000&gt;0,LARGE(Raw!AC:AC,A11)-6000,""),""))</f>
        <v>914.99999509999998</v>
      </c>
      <c r="G11" s="3">
        <f t="shared" si="0"/>
        <v>6</v>
      </c>
      <c r="H11" s="52" t="str">
        <f>IF(J11="","",(INDEX(Raw!D:D,MATCH(J11+4000,Raw!AC:AC,0))))</f>
        <v>Michelle Chen</v>
      </c>
      <c r="I11" s="52" t="str">
        <f ca="1">IF(J11="","",(INDEX(Raw!A:A,MATCH(J11+4000,Raw!AC:AC,0))))</f>
        <v>Quincy</v>
      </c>
      <c r="J11" s="59">
        <f>(IFERROR(IF(LARGE(Raw!AC:AC,A11+COUNTIF(Raw!C:C,"H"))-4000&gt;0,LARGE(Raw!AC:AC,A11+COUNTIF(Raw!C:C,"H"))-4000,""),""))</f>
        <v>913.29999700000008</v>
      </c>
      <c r="L11" s="3">
        <f t="shared" si="1"/>
        <v>8</v>
      </c>
      <c r="M11" s="52" t="str">
        <f>IF(O11="","",(INDEX(Raw!D:D,MATCH(O11+2000,Raw!AC:AC,0))))</f>
        <v>James DiSilvio</v>
      </c>
      <c r="N11" s="52" t="str">
        <f ca="1">IF(O11="","",(INDEX(Raw!A:A,MATCH(O11+2000,Raw!AC:AC,0))))</f>
        <v>Natick</v>
      </c>
      <c r="O11" s="59">
        <f>(IFERROR(IF(LARGE(Raw!AC:AC,A11+COUNTIF(Raw!C:C,"H")+COUNTIF(Raw!C:C,"S"))-2000&gt;0,LARGE(Raw!AC:AC,A11+COUNTIF(Raw!C:C,"H")+COUNTIF(Raw!C:C,"S"))-2000,""),""))</f>
        <v>839.99999470000012</v>
      </c>
    </row>
    <row r="12" spans="1:15" x14ac:dyDescent="0.3">
      <c r="A12" s="52">
        <v>9</v>
      </c>
      <c r="B12" s="3">
        <f t="shared" si="2"/>
        <v>6</v>
      </c>
      <c r="C12" s="52" t="str">
        <f>IF(E12="","",(INDEX(Raw!D:D,MATCH(E12+6000,Raw!AC:AC,0))))</f>
        <v>Megan Fay</v>
      </c>
      <c r="D12" s="52" t="str">
        <f ca="1">IF(E12="","",(INDEX(Raw!A:A,MATCH(E12+6000,Raw!AC:AC,0))))</f>
        <v>Silver Lake</v>
      </c>
      <c r="E12" s="59">
        <f>(IFERROR(IF(LARGE(Raw!AC:AC,A12)-6000&gt;0,LARGE(Raw!AC:AC,A12)-6000,""),""))</f>
        <v>914.9999901000001</v>
      </c>
      <c r="G12" s="3">
        <f t="shared" si="0"/>
        <v>7</v>
      </c>
      <c r="H12" s="52" t="str">
        <f>IF(J12="","",(INDEX(Raw!D:D,MATCH(J12+4000,Raw!AC:AC,0))))</f>
        <v>Malika Maksudiy</v>
      </c>
      <c r="I12" s="52" t="str">
        <f ca="1">IF(J12="","",(INDEX(Raw!A:A,MATCH(J12+4000,Raw!AC:AC,0))))</f>
        <v>Franklin</v>
      </c>
      <c r="J12" s="59">
        <f>(IFERROR(IF(LARGE(Raw!AC:AC,A12+COUNTIF(Raw!C:C,"H"))-4000&gt;0,LARGE(Raw!AC:AC,A12+COUNTIF(Raw!C:C,"H"))-4000,""),""))</f>
        <v>903.2999963000002</v>
      </c>
      <c r="L12" s="3">
        <f t="shared" si="1"/>
        <v>9</v>
      </c>
      <c r="M12" s="52" t="str">
        <f>IF(O12="","",(INDEX(Raw!D:D,MATCH(O12+2000,Raw!AC:AC,0))))</f>
        <v>Cristielly Prado</v>
      </c>
      <c r="N12" s="52" t="str">
        <f ca="1">IF(O12="","",(INDEX(Raw!A:A,MATCH(O12+2000,Raw!AC:AC,0))))</f>
        <v>Milford</v>
      </c>
      <c r="O12" s="59">
        <f>(IFERROR(IF(LARGE(Raw!AC:AC,A12+COUNTIF(Raw!C:C,"H")+COUNTIF(Raw!C:C,"S"))-2000&gt;0,LARGE(Raw!AC:AC,A12+COUNTIF(Raw!C:C,"H")+COUNTIF(Raw!C:C,"S"))-2000,""),""))</f>
        <v>833.29999210000005</v>
      </c>
    </row>
    <row r="13" spans="1:15" x14ac:dyDescent="0.3">
      <c r="A13" s="52">
        <v>10</v>
      </c>
      <c r="B13" s="3">
        <f t="shared" si="2"/>
        <v>7</v>
      </c>
      <c r="C13" s="52" t="str">
        <f>IF(E13="","",(INDEX(Raw!D:D,MATCH(E13+6000,Raw!AC:AC,0))))</f>
        <v>Katie Nguyen</v>
      </c>
      <c r="D13" s="52" t="str">
        <f ca="1">IF(E13="","",(INDEX(Raw!A:A,MATCH(E13+6000,Raw!AC:AC,0))))</f>
        <v>Franklin</v>
      </c>
      <c r="E13" s="59">
        <f>(IFERROR(IF(LARGE(Raw!AC:AC,A13)-6000&gt;0,LARGE(Raw!AC:AC,A13)-6000,""),""))</f>
        <v>909.99999639999987</v>
      </c>
      <c r="G13" s="3">
        <f t="shared" si="0"/>
        <v>8</v>
      </c>
      <c r="H13" s="52" t="str">
        <f>IF(J13="","",(INDEX(Raw!D:D,MATCH(J13+4000,Raw!AC:AC,0))))</f>
        <v>Rachel Deng</v>
      </c>
      <c r="I13" s="52" t="str">
        <f ca="1">IF(J13="","",(INDEX(Raw!A:A,MATCH(J13+4000,Raw!AC:AC,0))))</f>
        <v>Natick</v>
      </c>
      <c r="J13" s="59">
        <f>(IFERROR(IF(LARGE(Raw!AC:AC,A13+COUNTIF(Raw!C:C,"H"))-4000&gt;0,LARGE(Raw!AC:AC,A13+COUNTIF(Raw!C:C,"H"))-4000,""),""))</f>
        <v>899.99999490000027</v>
      </c>
      <c r="L13" s="3">
        <f t="shared" si="1"/>
        <v>10</v>
      </c>
      <c r="M13" s="52" t="str">
        <f>IF(O13="","",(INDEX(Raw!D:D,MATCH(O13+2000,Raw!AC:AC,0))))</f>
        <v>Madelyn Bronson</v>
      </c>
      <c r="N13" s="52" t="str">
        <f ca="1">IF(O13="","",(INDEX(Raw!A:A,MATCH(O13+2000,Raw!AC:AC,0))))</f>
        <v>Pittsfield</v>
      </c>
      <c r="O13" s="59">
        <f>(IFERROR(IF(LARGE(Raw!AC:AC,A13+COUNTIF(Raw!C:C,"H")+COUNTIF(Raw!C:C,"S"))-2000&gt;0,LARGE(Raw!AC:AC,A13+COUNTIF(Raw!C:C,"H")+COUNTIF(Raw!C:C,"S"))-2000,""),""))</f>
        <v>814.99999310000021</v>
      </c>
    </row>
    <row r="14" spans="1:15" x14ac:dyDescent="0.3">
      <c r="A14" s="52">
        <v>11</v>
      </c>
      <c r="B14" s="3">
        <f t="shared" si="2"/>
        <v>8</v>
      </c>
      <c r="C14" s="52" t="str">
        <f>IF(E14="","",(INDEX(Raw!D:D,MATCH(E14+6000,Raw!AC:AC,0))))</f>
        <v>Roy Watson</v>
      </c>
      <c r="D14" s="52" t="str">
        <f ca="1">IF(E14="","",(INDEX(Raw!A:A,MATCH(E14+6000,Raw!AC:AC,0))))</f>
        <v>SABIS International</v>
      </c>
      <c r="E14" s="59">
        <f>(IFERROR(IF(LARGE(Raw!AC:AC,A14)-6000&gt;0,LARGE(Raw!AC:AC,A14)-6000,""),""))</f>
        <v>904.99999170000046</v>
      </c>
      <c r="G14" s="3">
        <f t="shared" si="0"/>
        <v>9</v>
      </c>
      <c r="H14" s="52" t="str">
        <f>IF(J14="","",(INDEX(Raw!D:D,MATCH(J14+4000,Raw!AC:AC,0))))</f>
        <v>Joseph Amendolare</v>
      </c>
      <c r="I14" s="52" t="str">
        <f ca="1">IF(J14="","",(INDEX(Raw!A:A,MATCH(J14+4000,Raw!AC:AC,0))))</f>
        <v>Quincy</v>
      </c>
      <c r="J14" s="59">
        <f>(IFERROR(IF(LARGE(Raw!AC:AC,A14+COUNTIF(Raw!C:C,"H"))-4000&gt;0,LARGE(Raw!AC:AC,A14+COUNTIF(Raw!C:C,"H"))-4000,""),""))</f>
        <v>889.99999720000051</v>
      </c>
      <c r="L14" s="3">
        <f t="shared" si="1"/>
        <v>11</v>
      </c>
      <c r="M14" s="52" t="str">
        <f>IF(O14="","",(INDEX(Raw!D:D,MATCH(O14+2000,Raw!AC:AC,0))))</f>
        <v>Parth Mathur</v>
      </c>
      <c r="N14" s="52" t="str">
        <f ca="1">IF(O14="","",(INDEX(Raw!A:A,MATCH(O14+2000,Raw!AC:AC,0))))</f>
        <v>Acton-Boxborough</v>
      </c>
      <c r="O14" s="59">
        <f>(IFERROR(IF(LARGE(Raw!AC:AC,A14+COUNTIF(Raw!C:C,"H")+COUNTIF(Raw!C:C,"S"))-2000&gt;0,LARGE(Raw!AC:AC,A14+COUNTIF(Raw!C:C,"H")+COUNTIF(Raw!C:C,"S"))-2000,""),""))</f>
        <v>799.99999909999997</v>
      </c>
    </row>
    <row r="15" spans="1:15" x14ac:dyDescent="0.3">
      <c r="A15" s="52">
        <v>12</v>
      </c>
      <c r="B15" s="3">
        <f t="shared" si="2"/>
        <v>9</v>
      </c>
      <c r="C15" s="52" t="str">
        <f>IF(E15="","",(INDEX(Raw!D:D,MATCH(E15+6000,Raw!AC:AC,0))))</f>
        <v>Poonam Sahoo</v>
      </c>
      <c r="D15" s="52" t="str">
        <f ca="1">IF(E15="","",(INDEX(Raw!A:A,MATCH(E15+6000,Raw!AC:AC,0))))</f>
        <v>Acton-Boxborough</v>
      </c>
      <c r="E15" s="59">
        <f>(IFERROR(IF(LARGE(Raw!AC:AC,A15)-6000&gt;0,LARGE(Raw!AC:AC,A15)-6000,""),""))</f>
        <v>899.9999998000003</v>
      </c>
      <c r="G15" s="3">
        <f t="shared" si="0"/>
        <v>10</v>
      </c>
      <c r="H15" s="52" t="str">
        <f>IF(J15="","",(INDEX(Raw!D:D,MATCH(J15+4000,Raw!AC:AC,0))))</f>
        <v>Britney Zheng</v>
      </c>
      <c r="I15" s="52" t="str">
        <f ca="1">IF(J15="","",(INDEX(Raw!A:A,MATCH(J15+4000,Raw!AC:AC,0))))</f>
        <v>North Quincy</v>
      </c>
      <c r="J15" s="59">
        <f>(IFERROR(IF(LARGE(Raw!AC:AC,A15+COUNTIF(Raw!C:C,"H"))-4000&gt;0,LARGE(Raw!AC:AC,A15+COUNTIF(Raw!C:C,"H"))-4000,""),""))</f>
        <v>883.29999429999953</v>
      </c>
      <c r="L15" s="3">
        <f t="shared" si="1"/>
        <v>12</v>
      </c>
      <c r="M15" s="52" t="str">
        <f>IF(O15="","",(INDEX(Raw!D:D,MATCH(O15+2000,Raw!AC:AC,0))))</f>
        <v>Ronan Fulcher</v>
      </c>
      <c r="N15" s="52" t="str">
        <f ca="1">IF(O15="","",(INDEX(Raw!A:A,MATCH(O15+2000,Raw!AC:AC,0))))</f>
        <v>Sharon</v>
      </c>
      <c r="O15" s="59">
        <f>(IFERROR(IF(LARGE(Raw!AC:AC,A15+COUNTIF(Raw!C:C,"H")+COUNTIF(Raw!C:C,"S"))-2000&gt;0,LARGE(Raw!AC:AC,A15+COUNTIF(Raw!C:C,"H")+COUNTIF(Raw!C:C,"S"))-2000,""),""))</f>
        <v>789.99999519999983</v>
      </c>
    </row>
    <row r="16" spans="1:15" x14ac:dyDescent="0.3">
      <c r="A16" s="52">
        <v>13</v>
      </c>
      <c r="B16" s="3">
        <f t="shared" si="2"/>
        <v>9</v>
      </c>
      <c r="C16" s="52" t="str">
        <f>IF(E16="","",(INDEX(Raw!D:D,MATCH(E16+6000,Raw!AC:AC,0))))</f>
        <v>Michael Tyrrell</v>
      </c>
      <c r="D16" s="52" t="str">
        <f ca="1">IF(E16="","",(INDEX(Raw!A:A,MATCH(E16+6000,Raw!AC:AC,0))))</f>
        <v>North Reading</v>
      </c>
      <c r="E16" s="59">
        <f>(IFERROR(IF(LARGE(Raw!AC:AC,A16)-6000&gt;0,LARGE(Raw!AC:AC,A16)-6000,""),""))</f>
        <v>899.99998620000042</v>
      </c>
      <c r="G16" s="3">
        <f t="shared" si="0"/>
        <v>11</v>
      </c>
      <c r="H16" s="52" t="str">
        <f>IF(J16="","",(INDEX(Raw!D:D,MATCH(J16+4000,Raw!AC:AC,0))))</f>
        <v>Sabrina Pinto</v>
      </c>
      <c r="I16" s="52" t="str">
        <f ca="1">IF(J16="","",(INDEX(Raw!A:A,MATCH(J16+4000,Raw!AC:AC,0))))</f>
        <v>Quincy</v>
      </c>
      <c r="J16" s="59">
        <f>(IFERROR(IF(LARGE(Raw!AC:AC,A16+COUNTIF(Raw!C:C,"H"))-4000&gt;0,LARGE(Raw!AC:AC,A16+COUNTIF(Raw!C:C,"H"))-4000,""),""))</f>
        <v>869.99999709999975</v>
      </c>
      <c r="L16" s="3">
        <f t="shared" si="1"/>
        <v>13</v>
      </c>
      <c r="M16" s="52" t="str">
        <f>IF(O16="","",(INDEX(Raw!D:D,MATCH(O16+2000,Raw!AC:AC,0))))</f>
        <v>Ajay Karthik</v>
      </c>
      <c r="N16" s="52" t="str">
        <f ca="1">IF(O16="","",(INDEX(Raw!A:A,MATCH(O16+2000,Raw!AC:AC,0))))</f>
        <v>Acton-Boxborough</v>
      </c>
      <c r="O16" s="59">
        <f>(IFERROR(IF(LARGE(Raw!AC:AC,A16+COUNTIF(Raw!C:C,"H")+COUNTIF(Raw!C:C,"S"))-2000&gt;0,LARGE(Raw!AC:AC,A16+COUNTIF(Raw!C:C,"H")+COUNTIF(Raw!C:C,"S"))-2000,""),""))</f>
        <v>784.99999920000027</v>
      </c>
    </row>
    <row r="17" spans="1:15" x14ac:dyDescent="0.3">
      <c r="A17" s="52">
        <v>14</v>
      </c>
      <c r="B17" s="3">
        <f t="shared" si="2"/>
        <v>10</v>
      </c>
      <c r="C17" s="52" t="str">
        <f>IF(E17="","",(INDEX(Raw!D:D,MATCH(E17+6000,Raw!AC:AC,0))))</f>
        <v>Tara Sarma</v>
      </c>
      <c r="D17" s="52" t="str">
        <f ca="1">IF(E17="","",(INDEX(Raw!A:A,MATCH(E17+6000,Raw!AC:AC,0))))</f>
        <v>Lexington</v>
      </c>
      <c r="E17" s="59">
        <f>(IFERROR(IF(LARGE(Raw!AC:AC,A17)-6000&gt;0,LARGE(Raw!AC:AC,A17)-6000,""),""))</f>
        <v>889.99998950000008</v>
      </c>
      <c r="G17" s="3">
        <f t="shared" si="0"/>
        <v>11</v>
      </c>
      <c r="H17" s="52" t="str">
        <f>IF(J17="","",(INDEX(Raw!D:D,MATCH(J17+4000,Raw!AC:AC,0))))</f>
        <v>Jacob Belcher</v>
      </c>
      <c r="I17" s="52" t="str">
        <f ca="1">IF(J17="","",(INDEX(Raw!A:A,MATCH(J17+4000,Raw!AC:AC,0))))</f>
        <v>Silver Lake</v>
      </c>
      <c r="J17" s="59">
        <f>(IFERROR(IF(LARGE(Raw!AC:AC,A17+COUNTIF(Raw!C:C,"H"))-4000&gt;0,LARGE(Raw!AC:AC,A17+COUNTIF(Raw!C:C,"H"))-4000,""),""))</f>
        <v>869.99999000000025</v>
      </c>
      <c r="L17" s="3">
        <f t="shared" si="1"/>
        <v>14</v>
      </c>
      <c r="M17" s="52" t="str">
        <f>IF(O17="","",(INDEX(Raw!D:D,MATCH(O17+2000,Raw!AC:AC,0))))</f>
        <v>Michael Graziano</v>
      </c>
      <c r="N17" s="52" t="str">
        <f ca="1">IF(O17="","",(INDEX(Raw!A:A,MATCH(O17+2000,Raw!AC:AC,0))))</f>
        <v>SABIS International</v>
      </c>
      <c r="O17" s="59">
        <f>(IFERROR(IF(LARGE(Raw!AC:AC,A17+COUNTIF(Raw!C:C,"H")+COUNTIF(Raw!C:C,"S"))-2000&gt;0,LARGE(Raw!AC:AC,A17+COUNTIF(Raw!C:C,"H")+COUNTIF(Raw!C:C,"S"))-2000,""),""))</f>
        <v>774.99999109999999</v>
      </c>
    </row>
    <row r="18" spans="1:15" x14ac:dyDescent="0.3">
      <c r="A18" s="52">
        <v>15</v>
      </c>
      <c r="B18" s="3">
        <f t="shared" si="2"/>
        <v>11</v>
      </c>
      <c r="C18" s="52" t="str">
        <f>IF(E18="","",(INDEX(Raw!D:D,MATCH(E18+6000,Raw!AC:AC,0))))</f>
        <v>Andrew Xu</v>
      </c>
      <c r="D18" s="52" t="str">
        <f ca="1">IF(E18="","",(INDEX(Raw!A:A,MATCH(E18+6000,Raw!AC:AC,0))))</f>
        <v>Sharon</v>
      </c>
      <c r="E18" s="59">
        <f>(IFERROR(IF(LARGE(Raw!AC:AC,A18)-6000&gt;0,LARGE(Raw!AC:AC,A18)-6000,""),""))</f>
        <v>879.9999957</v>
      </c>
      <c r="G18" s="3">
        <f t="shared" si="0"/>
        <v>12</v>
      </c>
      <c r="H18" s="52" t="str">
        <f>IF(J18="","",(INDEX(Raw!D:D,MATCH(J18+4000,Raw!AC:AC,0))))</f>
        <v>Mackenzie Reynolds</v>
      </c>
      <c r="I18" s="52" t="str">
        <f ca="1">IF(J18="","",(INDEX(Raw!A:A,MATCH(J18+4000,Raw!AC:AC,0))))</f>
        <v>Shepherd Hill</v>
      </c>
      <c r="J18" s="59">
        <f>(IFERROR(IF(LARGE(Raw!AC:AC,A18+COUNTIF(Raw!C:C,"H"))-4000&gt;0,LARGE(Raw!AC:AC,A18+COUNTIF(Raw!C:C,"H"))-4000,""),""))</f>
        <v>859.99998860000051</v>
      </c>
      <c r="L18" s="3">
        <f t="shared" si="1"/>
        <v>15</v>
      </c>
      <c r="M18" s="52" t="str">
        <f>IF(O18="","",(INDEX(Raw!D:D,MATCH(O18+2000,Raw!AC:AC,0))))</f>
        <v>Macarena Arrue Riofrio</v>
      </c>
      <c r="N18" s="52" t="str">
        <f ca="1">IF(O18="","",(INDEX(Raw!A:A,MATCH(O18+2000,Raw!AC:AC,0))))</f>
        <v>North Quincy</v>
      </c>
      <c r="O18" s="59">
        <f>(IFERROR(IF(LARGE(Raw!AC:AC,A18+COUNTIF(Raw!C:C,"H")+COUNTIF(Raw!C:C,"S"))-2000&gt;0,LARGE(Raw!AC:AC,A18+COUNTIF(Raw!C:C,"H")+COUNTIF(Raw!C:C,"S"))-2000,""),""))</f>
        <v>769.99999399999979</v>
      </c>
    </row>
    <row r="19" spans="1:15" x14ac:dyDescent="0.3">
      <c r="A19" s="52">
        <v>16</v>
      </c>
      <c r="B19" s="3">
        <f t="shared" si="2"/>
        <v>11</v>
      </c>
      <c r="C19" s="52" t="str">
        <f>IF(E19="","",(INDEX(Raw!D:D,MATCH(E19+6000,Raw!AC:AC,0))))</f>
        <v>Hannah Berkel</v>
      </c>
      <c r="D19" s="52" t="str">
        <f ca="1">IF(E19="","",(INDEX(Raw!A:A,MATCH(E19+6000,Raw!AC:AC,0))))</f>
        <v>Pittsfield</v>
      </c>
      <c r="E19" s="59">
        <f>(IFERROR(IF(LARGE(Raw!AC:AC,A19)-6000&gt;0,LARGE(Raw!AC:AC,A19)-6000,""),""))</f>
        <v>879.99999360000038</v>
      </c>
      <c r="G19" s="3">
        <f t="shared" si="0"/>
        <v>13</v>
      </c>
      <c r="H19" s="52" t="str">
        <f>IF(J19="","",(INDEX(Raw!D:D,MATCH(J19+4000,Raw!AC:AC,0))))</f>
        <v>Clay Napurano</v>
      </c>
      <c r="I19" s="52" t="str">
        <f ca="1">IF(J19="","",(INDEX(Raw!A:A,MATCH(J19+4000,Raw!AC:AC,0))))</f>
        <v>Natick</v>
      </c>
      <c r="J19" s="59">
        <f>(IFERROR(IF(LARGE(Raw!AC:AC,A19+COUNTIF(Raw!C:C,"H"))-4000&gt;0,LARGE(Raw!AC:AC,A19+COUNTIF(Raw!C:C,"H"))-4000,""),""))</f>
        <v>854.99999480000042</v>
      </c>
      <c r="L19" s="3">
        <f t="shared" si="1"/>
        <v>16</v>
      </c>
      <c r="M19" s="52" t="str">
        <f>IF(O19="","",(INDEX(Raw!D:D,MATCH(O19+2000,Raw!AC:AC,0))))</f>
        <v>Christina Brady</v>
      </c>
      <c r="N19" s="52" t="str">
        <f ca="1">IF(O19="","",(INDEX(Raw!A:A,MATCH(O19+2000,Raw!AC:AC,0))))</f>
        <v>Milford</v>
      </c>
      <c r="O19" s="59">
        <f>(IFERROR(IF(LARGE(Raw!AC:AC,A19+COUNTIF(Raw!C:C,"H")+COUNTIF(Raw!C:C,"S"))-2000&gt;0,LARGE(Raw!AC:AC,A19+COUNTIF(Raw!C:C,"H")+COUNTIF(Raw!C:C,"S"))-2000,""),""))</f>
        <v>764.99999200000002</v>
      </c>
    </row>
    <row r="20" spans="1:15" x14ac:dyDescent="0.3">
      <c r="A20" s="52">
        <v>17</v>
      </c>
      <c r="B20" s="3">
        <f t="shared" si="2"/>
        <v>11</v>
      </c>
      <c r="C20" s="52" t="str">
        <f>IF(E20="","",(INDEX(Raw!D:D,MATCH(E20+6000,Raw!AC:AC,0))))</f>
        <v>Trista Dearstyne</v>
      </c>
      <c r="D20" s="52" t="str">
        <f ca="1">IF(E20="","",(INDEX(Raw!A:A,MATCH(E20+6000,Raw!AC:AC,0))))</f>
        <v>Pittsfield</v>
      </c>
      <c r="E20" s="59">
        <f>(IFERROR(IF(LARGE(Raw!AC:AC,A20)-6000&gt;0,LARGE(Raw!AC:AC,A20)-6000,""),""))</f>
        <v>879.99999349999962</v>
      </c>
      <c r="G20" s="3">
        <f t="shared" si="0"/>
        <v>13</v>
      </c>
      <c r="H20" s="52" t="str">
        <f>IF(J20="","",(INDEX(Raw!D:D,MATCH(J20+4000,Raw!AC:AC,0))))</f>
        <v>Victoria Withycombe</v>
      </c>
      <c r="I20" s="52" t="str">
        <f ca="1">IF(J20="","",(INDEX(Raw!A:A,MATCH(J20+4000,Raw!AC:AC,0))))</f>
        <v>Austin Prep</v>
      </c>
      <c r="J20" s="59">
        <f>(IFERROR(IF(LARGE(Raw!AC:AC,A20+COUNTIF(Raw!C:C,"H"))-4000&gt;0,LARGE(Raw!AC:AC,A20+COUNTIF(Raw!C:C,"H"))-4000,""),""))</f>
        <v>854.99999050000042</v>
      </c>
      <c r="L20" s="3">
        <f t="shared" si="1"/>
        <v>17</v>
      </c>
      <c r="M20" s="52" t="str">
        <f>IF(O20="","",(INDEX(Raw!D:D,MATCH(O20+2000,Raw!AC:AC,0))))</f>
        <v>Haley Long</v>
      </c>
      <c r="N20" s="52" t="str">
        <f ca="1">IF(O20="","",(INDEX(Raw!A:A,MATCH(O20+2000,Raw!AC:AC,0))))</f>
        <v>SABIS International</v>
      </c>
      <c r="O20" s="59">
        <f>(IFERROR(IF(LARGE(Raw!AC:AC,A20+COUNTIF(Raw!C:C,"H")+COUNTIF(Raw!C:C,"S"))-2000&gt;0,LARGE(Raw!AC:AC,A20+COUNTIF(Raw!C:C,"H")+COUNTIF(Raw!C:C,"S"))-2000,""),""))</f>
        <v>734.99999130000015</v>
      </c>
    </row>
    <row r="21" spans="1:15" x14ac:dyDescent="0.3">
      <c r="A21" s="52">
        <v>18</v>
      </c>
      <c r="B21" s="3">
        <f t="shared" si="2"/>
        <v>11</v>
      </c>
      <c r="C21" s="52" t="str">
        <f>IF(E21="","",(INDEX(Raw!D:D,MATCH(E21+6000,Raw!AC:AC,0))))</f>
        <v>Aayush Patel</v>
      </c>
      <c r="D21" s="52" t="str">
        <f ca="1">IF(E21="","",(INDEX(Raw!A:A,MATCH(E21+6000,Raw!AC:AC,0))))</f>
        <v>Milford</v>
      </c>
      <c r="E21" s="59">
        <f>(IFERROR(IF(LARGE(Raw!AC:AC,A21)-6000&gt;0,LARGE(Raw!AC:AC,A21)-6000,""),""))</f>
        <v>879.99999260000004</v>
      </c>
      <c r="G21" s="3">
        <f t="shared" si="0"/>
        <v>14</v>
      </c>
      <c r="H21" s="52" t="str">
        <f>IF(J21="","",(INDEX(Raw!D:D,MATCH(J21+4000,Raw!AC:AC,0))))</f>
        <v>James Moro</v>
      </c>
      <c r="I21" s="52" t="str">
        <f ca="1">IF(J21="","",(INDEX(Raw!A:A,MATCH(J21+4000,Raw!AC:AC,0))))</f>
        <v>Austin Prep</v>
      </c>
      <c r="J21" s="59">
        <f>(IFERROR(IF(LARGE(Raw!AC:AC,A21+COUNTIF(Raw!C:C,"H"))-4000&gt;0,LARGE(Raw!AC:AC,A21+COUNTIF(Raw!C:C,"H"))-4000,""),""))</f>
        <v>834.99999060000027</v>
      </c>
      <c r="L21" s="3">
        <f t="shared" si="1"/>
        <v>18</v>
      </c>
      <c r="M21" s="52" t="str">
        <f>IF(O21="","",(INDEX(Raw!D:D,MATCH(O21+2000,Raw!AC:AC,0))))</f>
        <v>Skye Matranga</v>
      </c>
      <c r="N21" s="52" t="str">
        <f ca="1">IF(O21="","",(INDEX(Raw!A:A,MATCH(O21+2000,Raw!AC:AC,0))))</f>
        <v>Quincy</v>
      </c>
      <c r="O21" s="59">
        <f>(IFERROR(IF(LARGE(Raw!AC:AC,A21+COUNTIF(Raw!C:C,"H")+COUNTIF(Raw!C:C,"S"))-2000&gt;0,LARGE(Raw!AC:AC,A21+COUNTIF(Raw!C:C,"H")+COUNTIF(Raw!C:C,"S"))-2000,""),""))</f>
        <v>704.99999669999988</v>
      </c>
    </row>
    <row r="22" spans="1:15" x14ac:dyDescent="0.3">
      <c r="A22" s="52">
        <v>19</v>
      </c>
      <c r="B22" s="3">
        <f t="shared" si="2"/>
        <v>11</v>
      </c>
      <c r="C22" s="52" t="str">
        <f>IF(E22="","",(INDEX(Raw!D:D,MATCH(E22+6000,Raw!AC:AC,0))))</f>
        <v>Alexandria Barnard-Davignon</v>
      </c>
      <c r="D22" s="52" t="str">
        <f ca="1">IF(E22="","",(INDEX(Raw!A:A,MATCH(E22+6000,Raw!AC:AC,0))))</f>
        <v>SABIS International</v>
      </c>
      <c r="E22" s="59">
        <f>(IFERROR(IF(LARGE(Raw!AC:AC,A22)-6000&gt;0,LARGE(Raw!AC:AC,A22)-6000,""),""))</f>
        <v>879.99999190000017</v>
      </c>
      <c r="G22" s="3">
        <f t="shared" si="0"/>
        <v>15</v>
      </c>
      <c r="H22" s="52" t="str">
        <f>IF(J22="","",(INDEX(Raw!D:D,MATCH(J22+4000,Raw!AC:AC,0))))</f>
        <v>Juliana Goclowski</v>
      </c>
      <c r="I22" s="52" t="str">
        <f ca="1">IF(J22="","",(INDEX(Raw!A:A,MATCH(J22+4000,Raw!AC:AC,0))))</f>
        <v>Sharon</v>
      </c>
      <c r="J22" s="59">
        <f>(IFERROR(IF(LARGE(Raw!AC:AC,A22+COUNTIF(Raw!C:C,"H"))-4000&gt;0,LARGE(Raw!AC:AC,A22+COUNTIF(Raw!C:C,"H"))-4000,""),""))</f>
        <v>809.99999529999968</v>
      </c>
      <c r="L22" s="3">
        <f t="shared" si="1"/>
        <v>19</v>
      </c>
      <c r="M22" s="52" t="str">
        <f>IF(O22="","",(INDEX(Raw!D:D,MATCH(O22+2000,Raw!AC:AC,0))))</f>
        <v>Katherine Blay-Tandoh</v>
      </c>
      <c r="N22" s="52" t="str">
        <f ca="1">IF(O22="","",(INDEX(Raw!A:A,MATCH(O22+2000,Raw!AC:AC,0))))</f>
        <v>Pittsfield</v>
      </c>
      <c r="O22" s="59">
        <f>(IFERROR(IF(LARGE(Raw!AC:AC,A22+COUNTIF(Raw!C:C,"H")+COUNTIF(Raw!C:C,"S"))-2000&gt;0,LARGE(Raw!AC:AC,A22+COUNTIF(Raw!C:C,"H")+COUNTIF(Raw!C:C,"S"))-2000,""),""))</f>
        <v>674.9999929999999</v>
      </c>
    </row>
    <row r="23" spans="1:15" x14ac:dyDescent="0.3">
      <c r="A23" s="52">
        <v>20</v>
      </c>
      <c r="B23" s="3">
        <f t="shared" si="2"/>
        <v>11</v>
      </c>
      <c r="C23" s="52" t="str">
        <f>IF(E23="","",(INDEX(Raw!D:D,MATCH(E23+6000,Raw!AC:AC,0))))</f>
        <v>Nicolas Asnes</v>
      </c>
      <c r="D23" s="52" t="str">
        <f ca="1">IF(E23="","",(INDEX(Raw!A:A,MATCH(E23+6000,Raw!AC:AC,0))))</f>
        <v>Silver Lake</v>
      </c>
      <c r="E23" s="59">
        <f>(IFERROR(IF(LARGE(Raw!AC:AC,A23)-6000&gt;0,LARGE(Raw!AC:AC,A23)-6000,""),""))</f>
        <v>879.99999029999981</v>
      </c>
      <c r="G23" s="3">
        <f t="shared" si="0"/>
        <v>16</v>
      </c>
      <c r="H23" s="52" t="str">
        <f>IF(J23="","",(INDEX(Raw!D:D,MATCH(J23+4000,Raw!AC:AC,0))))</f>
        <v>Spencer Casey</v>
      </c>
      <c r="I23" s="52" t="str">
        <f ca="1">IF(J23="","",(INDEX(Raw!A:A,MATCH(J23+4000,Raw!AC:AC,0))))</f>
        <v>Austin Prep</v>
      </c>
      <c r="J23" s="59">
        <f>(IFERROR(IF(LARGE(Raw!AC:AC,A23+COUNTIF(Raw!C:C,"H"))-4000&gt;0,LARGE(Raw!AC:AC,A23+COUNTIF(Raw!C:C,"H"))-4000,""),""))</f>
        <v>804.99999070000013</v>
      </c>
      <c r="L23" s="3">
        <f t="shared" si="1"/>
        <v>20</v>
      </c>
      <c r="M23" s="52" t="str">
        <f>IF(O23="","",(INDEX(Raw!D:D,MATCH(O23+2000,Raw!AC:AC,0))))</f>
        <v>Lydia Chan</v>
      </c>
      <c r="N23" s="52" t="str">
        <f ca="1">IF(O23="","",(INDEX(Raw!A:A,MATCH(O23+2000,Raw!AC:AC,0))))</f>
        <v>North Quincy</v>
      </c>
      <c r="O23" s="59">
        <f>(IFERROR(IF(LARGE(Raw!AC:AC,A23+COUNTIF(Raw!C:C,"H")+COUNTIF(Raw!C:C,"S"))-2000&gt;0,LARGE(Raw!AC:AC,A23+COUNTIF(Raw!C:C,"H")+COUNTIF(Raw!C:C,"S"))-2000,""),""))</f>
        <v>673.29999379999981</v>
      </c>
    </row>
    <row r="24" spans="1:15" x14ac:dyDescent="0.3">
      <c r="A24" s="52">
        <v>21</v>
      </c>
      <c r="B24" s="3">
        <f t="shared" si="2"/>
        <v>12</v>
      </c>
      <c r="C24" s="52" t="str">
        <f>IF(E24="","",(INDEX(Raw!D:D,MATCH(E24+6000,Raw!AC:AC,0))))</f>
        <v>Colleen Buckley</v>
      </c>
      <c r="D24" s="52" t="str">
        <f ca="1">IF(E24="","",(INDEX(Raw!A:A,MATCH(E24+6000,Raw!AC:AC,0))))</f>
        <v>Milford</v>
      </c>
      <c r="E24" s="59">
        <f>(IFERROR(IF(LARGE(Raw!AC:AC,A24)-6000&gt;0,LARGE(Raw!AC:AC,A24)-6000,""),""))</f>
        <v>869.99999279999975</v>
      </c>
      <c r="G24" s="3">
        <f t="shared" si="0"/>
        <v>17</v>
      </c>
      <c r="H24" s="52" t="str">
        <f>IF(J24="","",(INDEX(Raw!D:D,MATCH(J24+4000,Raw!AC:AC,0))))</f>
        <v>Ethan McCarthy</v>
      </c>
      <c r="I24" s="52" t="str">
        <f ca="1">IF(J24="","",(INDEX(Raw!A:A,MATCH(J24+4000,Raw!AC:AC,0))))</f>
        <v>Franklin</v>
      </c>
      <c r="J24" s="59">
        <f>(IFERROR(IF(LARGE(Raw!AC:AC,A24+COUNTIF(Raw!C:C,"H"))-4000&gt;0,LARGE(Raw!AC:AC,A24+COUNTIF(Raw!C:C,"H"))-4000,""),""))</f>
        <v>789.99999610000032</v>
      </c>
      <c r="L24" s="3">
        <f t="shared" si="1"/>
        <v>21</v>
      </c>
      <c r="M24" s="52" t="str">
        <f>IF(O24="","",(INDEX(Raw!D:D,MATCH(O24+2000,Raw!AC:AC,0))))</f>
        <v>Dustin Baker</v>
      </c>
      <c r="N24" s="52" t="str">
        <f ca="1">IF(O24="","",(INDEX(Raw!A:A,MATCH(O24+2000,Raw!AC:AC,0))))</f>
        <v>Quincy</v>
      </c>
      <c r="O24" s="59">
        <f>(IFERROR(IF(LARGE(Raw!AC:AC,A24+COUNTIF(Raw!C:C,"H")+COUNTIF(Raw!C:C,"S"))-2000&gt;0,LARGE(Raw!AC:AC,A24+COUNTIF(Raw!C:C,"H")+COUNTIF(Raw!C:C,"S"))-2000,""),""))</f>
        <v>664.99999690000004</v>
      </c>
    </row>
    <row r="25" spans="1:15" x14ac:dyDescent="0.3">
      <c r="A25" s="52">
        <v>22</v>
      </c>
      <c r="B25" s="3">
        <f t="shared" si="2"/>
        <v>13</v>
      </c>
      <c r="C25" s="52" t="str">
        <f>IF(E25="","",(INDEX(Raw!D:D,MATCH(E25+6000,Raw!AC:AC,0))))</f>
        <v>Nivashini Suresh</v>
      </c>
      <c r="D25" s="52" t="str">
        <f ca="1">IF(E25="","",(INDEX(Raw!A:A,MATCH(E25+6000,Raw!AC:AC,0))))</f>
        <v>Sharon</v>
      </c>
      <c r="E25" s="59">
        <f>(IFERROR(IF(LARGE(Raw!AC:AC,A25)-6000&gt;0,LARGE(Raw!AC:AC,A25)-6000,""),""))</f>
        <v>864.99999579999985</v>
      </c>
      <c r="G25" s="3">
        <f t="shared" si="0"/>
        <v>18</v>
      </c>
      <c r="H25" s="52" t="str">
        <f>IF(J25="","",(INDEX(Raw!D:D,MATCH(J25+4000,Raw!AC:AC,0))))</f>
        <v>Rachel Wang</v>
      </c>
      <c r="I25" s="52" t="str">
        <f ca="1">IF(J25="","",(INDEX(Raw!A:A,MATCH(J25+4000,Raw!AC:AC,0))))</f>
        <v>Milford</v>
      </c>
      <c r="J25" s="59">
        <f>(IFERROR(IF(LARGE(Raw!AC:AC,A25+COUNTIF(Raw!C:C,"H"))-4000&gt;0,LARGE(Raw!AC:AC,A25+COUNTIF(Raw!C:C,"H"))-4000,""),""))</f>
        <v>784.99999229999958</v>
      </c>
      <c r="L25" s="3">
        <f t="shared" si="1"/>
        <v>22</v>
      </c>
      <c r="M25" s="52" t="str">
        <f>IF(O25="","",(INDEX(Raw!D:D,MATCH(O25+2000,Raw!AC:AC,0))))</f>
        <v>David DeMello</v>
      </c>
      <c r="N25" s="52" t="str">
        <f ca="1">IF(O25="","",(INDEX(Raw!A:A,MATCH(O25+2000,Raw!AC:AC,0))))</f>
        <v>Franklin</v>
      </c>
      <c r="O25" s="59">
        <f>(IFERROR(IF(LARGE(Raw!AC:AC,A25+COUNTIF(Raw!C:C,"H")+COUNTIF(Raw!C:C,"S"))-2000&gt;0,LARGE(Raw!AC:AC,A25+COUNTIF(Raw!C:C,"H")+COUNTIF(Raw!C:C,"S"))-2000,""),""))</f>
        <v>659.99999590000016</v>
      </c>
    </row>
    <row r="26" spans="1:15" x14ac:dyDescent="0.3">
      <c r="A26" s="52">
        <v>23</v>
      </c>
      <c r="B26" s="3">
        <f t="shared" si="2"/>
        <v>14</v>
      </c>
      <c r="C26" s="52" t="str">
        <f>IF(E26="","",(INDEX(Raw!D:D,MATCH(E26+6000,Raw!AC:AC,0))))</f>
        <v>Alexandra Krylova</v>
      </c>
      <c r="D26" s="52" t="str">
        <f ca="1">IF(E26="","",(INDEX(Raw!A:A,MATCH(E26+6000,Raw!AC:AC,0))))</f>
        <v>Franklin</v>
      </c>
      <c r="E26" s="59">
        <f>(IFERROR(IF(LARGE(Raw!AC:AC,A26)-6000&gt;0,LARGE(Raw!AC:AC,A26)-6000,""),""))</f>
        <v>859.99999659999958</v>
      </c>
      <c r="G26" s="3">
        <f t="shared" si="0"/>
        <v>19</v>
      </c>
      <c r="H26" s="52" t="str">
        <f>IF(J26="","",(INDEX(Raw!D:D,MATCH(J26+4000,Raw!AC:AC,0))))</f>
        <v>Amara Audette</v>
      </c>
      <c r="I26" s="52" t="str">
        <f ca="1">IF(J26="","",(INDEX(Raw!A:A,MATCH(J26+4000,Raw!AC:AC,0))))</f>
        <v>SABIS International</v>
      </c>
      <c r="J26" s="59">
        <f>(IFERROR(IF(LARGE(Raw!AC:AC,A26+COUNTIF(Raw!C:C,"H"))-4000&gt;0,LARGE(Raw!AC:AC,A26+COUNTIF(Raw!C:C,"H"))-4000,""),""))</f>
        <v>779.9999914</v>
      </c>
      <c r="L26" s="3">
        <f t="shared" si="1"/>
        <v>23</v>
      </c>
      <c r="M26" s="52" t="str">
        <f>IF(O26="","",(INDEX(Raw!D:D,MATCH(O26+2000,Raw!AC:AC,0))))</f>
        <v>Christopher Lainez</v>
      </c>
      <c r="N26" s="52" t="str">
        <f ca="1">IF(O26="","",(INDEX(Raw!A:A,MATCH(O26+2000,Raw!AC:AC,0))))</f>
        <v>Milford</v>
      </c>
      <c r="O26" s="59">
        <f>(IFERROR(IF(LARGE(Raw!AC:AC,A26+COUNTIF(Raw!C:C,"H")+COUNTIF(Raw!C:C,"S"))-2000&gt;0,LARGE(Raw!AC:AC,A26+COUNTIF(Raw!C:C,"H")+COUNTIF(Raw!C:C,"S"))-2000,""),""))</f>
        <v>619.99999219999972</v>
      </c>
    </row>
    <row r="27" spans="1:15" x14ac:dyDescent="0.3">
      <c r="A27" s="52">
        <v>24</v>
      </c>
      <c r="B27" s="3">
        <f t="shared" si="2"/>
        <v>14</v>
      </c>
      <c r="C27" s="52" t="str">
        <f>IF(E27="","",(INDEX(Raw!D:D,MATCH(E27+6000,Raw!AC:AC,0))))</f>
        <v>Thomas Yacovone</v>
      </c>
      <c r="D27" s="52" t="str">
        <f ca="1">IF(E27="","",(INDEX(Raw!A:A,MATCH(E27+6000,Raw!AC:AC,0))))</f>
        <v>SABIS International</v>
      </c>
      <c r="E27" s="59">
        <f>(IFERROR(IF(LARGE(Raw!AC:AC,A27)-6000&gt;0,LARGE(Raw!AC:AC,A27)-6000,""),""))</f>
        <v>859.99999180000032</v>
      </c>
      <c r="G27" s="3">
        <f t="shared" si="0"/>
        <v>20</v>
      </c>
      <c r="H27" s="52" t="str">
        <f>IF(J27="","",(INDEX(Raw!D:D,MATCH(J27+4000,Raw!AC:AC,0))))</f>
        <v>Brianna Doucette</v>
      </c>
      <c r="I27" s="52" t="str">
        <f ca="1">IF(J27="","",(INDEX(Raw!A:A,MATCH(J27+4000,Raw!AC:AC,0))))</f>
        <v>Ashland</v>
      </c>
      <c r="J27" s="59">
        <f>(IFERROR(IF(LARGE(Raw!AC:AC,A27+COUNTIF(Raw!C:C,"H"))-4000&gt;0,LARGE(Raw!AC:AC,A27+COUNTIF(Raw!C:C,"H"))-4000,""),""))</f>
        <v>774.99999800000023</v>
      </c>
      <c r="L27" s="3">
        <f t="shared" si="1"/>
        <v>24</v>
      </c>
      <c r="M27" s="52" t="str">
        <f>IF(O27="","",(INDEX(Raw!D:D,MATCH(O27+2000,Raw!AC:AC,0))))</f>
        <v>Isabel Murphy</v>
      </c>
      <c r="N27" s="52" t="str">
        <f ca="1">IF(O27="","",(INDEX(Raw!A:A,MATCH(O27+2000,Raw!AC:AC,0))))</f>
        <v>SABIS International</v>
      </c>
      <c r="O27" s="59">
        <f>(IFERROR(IF(LARGE(Raw!AC:AC,A27+COUNTIF(Raw!C:C,"H")+COUNTIF(Raw!C:C,"S"))-2000&gt;0,LARGE(Raw!AC:AC,A27+COUNTIF(Raw!C:C,"H")+COUNTIF(Raw!C:C,"S"))-2000,""),""))</f>
        <v>499.99999119999984</v>
      </c>
    </row>
    <row r="28" spans="1:15" x14ac:dyDescent="0.3">
      <c r="A28" s="52">
        <v>25</v>
      </c>
      <c r="B28" s="3">
        <f t="shared" si="2"/>
        <v>15</v>
      </c>
      <c r="C28" s="52" t="str">
        <f>IF(E28="","",(INDEX(Raw!D:D,MATCH(E28+6000,Raw!AC:AC,0))))</f>
        <v>Aditya Kansal</v>
      </c>
      <c r="D28" s="52" t="str">
        <f ca="1">IF(E28="","",(INDEX(Raw!A:A,MATCH(E28+6000,Raw!AC:AC,0))))</f>
        <v>Ashland</v>
      </c>
      <c r="E28" s="59">
        <f>(IFERROR(IF(LARGE(Raw!AC:AC,A28)-6000&gt;0,LARGE(Raw!AC:AC,A28)-6000,""),""))</f>
        <v>849.99999829999979</v>
      </c>
      <c r="G28" s="3">
        <f t="shared" si="0"/>
        <v>21</v>
      </c>
      <c r="H28" s="52" t="str">
        <f>IF(J28="","",(INDEX(Raw!D:D,MATCH(J28+4000,Raw!AC:AC,0))))</f>
        <v>Sharath Jegannathan</v>
      </c>
      <c r="I28" s="52" t="str">
        <f ca="1">IF(J28="","",(INDEX(Raw!A:A,MATCH(J28+4000,Raw!AC:AC,0))))</f>
        <v>Lexington</v>
      </c>
      <c r="J28" s="59">
        <f>(IFERROR(IF(LARGE(Raw!AC:AC,A28+COUNTIF(Raw!C:C,"H"))-4000&gt;0,LARGE(Raw!AC:AC,A28+COUNTIF(Raw!C:C,"H"))-4000,""),""))</f>
        <v>769.99998919999962</v>
      </c>
      <c r="L28" s="3" t="str">
        <f t="shared" si="1"/>
        <v/>
      </c>
      <c r="M28" s="52" t="str">
        <f>IF(O28="","",(INDEX(Raw!D:D,MATCH(O28+2000,Raw!AC:AC,0))))</f>
        <v/>
      </c>
      <c r="N28" s="52" t="str">
        <f>IF(O28="","",(INDEX(Raw!A:A,MATCH(O28+2000,Raw!AC:AC,0))))</f>
        <v/>
      </c>
      <c r="O28" s="59" t="str">
        <f>(IFERROR(IF(LARGE(Raw!AC:AC,A28+COUNTIF(Raw!C:C,"H")+COUNTIF(Raw!C:C,"S"))-2000&gt;0,LARGE(Raw!AC:AC,A28+COUNTIF(Raw!C:C,"H")+COUNTIF(Raw!C:C,"S"))-2000,""),""))</f>
        <v/>
      </c>
    </row>
    <row r="29" spans="1:15" x14ac:dyDescent="0.3">
      <c r="A29" s="52">
        <v>26</v>
      </c>
      <c r="B29" s="3">
        <f t="shared" si="2"/>
        <v>15</v>
      </c>
      <c r="C29" s="52" t="str">
        <f>IF(E29="","",(INDEX(Raw!D:D,MATCH(E29+6000,Raw!AC:AC,0))))</f>
        <v>Dylan Berk</v>
      </c>
      <c r="D29" s="52" t="str">
        <f ca="1">IF(E29="","",(INDEX(Raw!A:A,MATCH(E29+6000,Raw!AC:AC,0))))</f>
        <v>Shepherd Hill</v>
      </c>
      <c r="E29" s="59">
        <f>(IFERROR(IF(LARGE(Raw!AC:AC,A29)-6000&gt;0,LARGE(Raw!AC:AC,A29)-6000,""),""))</f>
        <v>849.99998890000006</v>
      </c>
      <c r="G29" s="3">
        <f t="shared" si="0"/>
        <v>22</v>
      </c>
      <c r="H29" s="52" t="str">
        <f>IF(J29="","",(INDEX(Raw!D:D,MATCH(J29+4000,Raw!AC:AC,0))))</f>
        <v>Allie Henderson</v>
      </c>
      <c r="I29" s="52" t="str">
        <f ca="1">IF(J29="","",(INDEX(Raw!A:A,MATCH(J29+4000,Raw!AC:AC,0))))</f>
        <v>Pittsfield</v>
      </c>
      <c r="J29" s="59">
        <f>(IFERROR(IF(LARGE(Raw!AC:AC,A29+COUNTIF(Raw!C:C,"H"))-4000&gt;0,LARGE(Raw!AC:AC,A29+COUNTIF(Raw!C:C,"H"))-4000,""),""))</f>
        <v>764.99999320000006</v>
      </c>
      <c r="L29" s="3" t="str">
        <f t="shared" si="1"/>
        <v/>
      </c>
      <c r="M29" s="52" t="str">
        <f>IF(O29="","",(INDEX(Raw!D:D,MATCH(O29+2000,Raw!AC:AC,0))))</f>
        <v/>
      </c>
      <c r="N29" s="52" t="str">
        <f>IF(O29="","",(INDEX(Raw!A:A,MATCH(O29+2000,Raw!AC:AC,0))))</f>
        <v/>
      </c>
      <c r="O29" s="59" t="str">
        <f>(IFERROR(IF(LARGE(Raw!AC:AC,A29+COUNTIF(Raw!C:C,"H")+COUNTIF(Raw!C:C,"S"))-2000&gt;0,LARGE(Raw!AC:AC,A29+COUNTIF(Raw!C:C,"H")+COUNTIF(Raw!C:C,"S"))-2000,""),""))</f>
        <v/>
      </c>
    </row>
    <row r="30" spans="1:15" x14ac:dyDescent="0.3">
      <c r="A30" s="52">
        <v>27</v>
      </c>
      <c r="B30" s="3">
        <f t="shared" si="2"/>
        <v>15</v>
      </c>
      <c r="C30" s="52" t="str">
        <f>IF(E30="","",(INDEX(Raw!D:D,MATCH(E30+6000,Raw!AC:AC,0))))</f>
        <v>Aaliyah Abel</v>
      </c>
      <c r="D30" s="52" t="str">
        <f ca="1">IF(E30="","",(INDEX(Raw!A:A,MATCH(E30+6000,Raw!AC:AC,0))))</f>
        <v>Wilmington</v>
      </c>
      <c r="E30" s="59">
        <f>(IFERROR(IF(LARGE(Raw!AC:AC,A30)-6000&gt;0,LARGE(Raw!AC:AC,A30)-6000,""),""))</f>
        <v>849.99998820000019</v>
      </c>
      <c r="G30" s="3">
        <f t="shared" si="0"/>
        <v>23</v>
      </c>
      <c r="H30" s="52" t="str">
        <f>IF(J30="","",(INDEX(Raw!D:D,MATCH(J30+4000,Raw!AC:AC,0))))</f>
        <v>Katherine Coviello</v>
      </c>
      <c r="I30" s="52" t="str">
        <f ca="1">IF(J30="","",(INDEX(Raw!A:A,MATCH(J30+4000,Raw!AC:AC,0))))</f>
        <v>Matignon</v>
      </c>
      <c r="J30" s="59">
        <f>(IFERROR(IF(LARGE(Raw!AC:AC,A30+COUNTIF(Raw!C:C,"H"))-4000&gt;0,LARGE(Raw!AC:AC,A30+COUNTIF(Raw!C:C,"H"))-4000,""),""))</f>
        <v>759.9999872999997</v>
      </c>
      <c r="L30" s="3" t="str">
        <f t="shared" si="1"/>
        <v/>
      </c>
      <c r="M30" s="52" t="str">
        <f>IF(O30="","",(INDEX(Raw!D:D,MATCH(O30+2000,Raw!AC:AC,0))))</f>
        <v/>
      </c>
      <c r="N30" s="52" t="str">
        <f>IF(O30="","",(INDEX(Raw!A:A,MATCH(O30+2000,Raw!AC:AC,0))))</f>
        <v/>
      </c>
      <c r="O30" s="59" t="str">
        <f>(IFERROR(IF(LARGE(Raw!AC:AC,A30+COUNTIF(Raw!C:C,"H")+COUNTIF(Raw!C:C,"S"))-2000&gt;0,LARGE(Raw!AC:AC,A30+COUNTIF(Raw!C:C,"H")+COUNTIF(Raw!C:C,"S"))-2000,""),""))</f>
        <v/>
      </c>
    </row>
    <row r="31" spans="1:15" x14ac:dyDescent="0.3">
      <c r="A31" s="52">
        <v>28</v>
      </c>
      <c r="B31" s="3">
        <f t="shared" si="2"/>
        <v>16</v>
      </c>
      <c r="C31" s="52" t="str">
        <f>IF(E31="","",(INDEX(Raw!D:D,MATCH(E31+6000,Raw!AC:AC,0))))</f>
        <v>Maria Aliberti</v>
      </c>
      <c r="D31" s="52" t="str">
        <f ca="1">IF(E31="","",(INDEX(Raw!A:A,MATCH(E31+6000,Raw!AC:AC,0))))</f>
        <v>Matignon</v>
      </c>
      <c r="E31" s="59">
        <f>(IFERROR(IF(LARGE(Raw!AC:AC,A31)-6000&gt;0,LARGE(Raw!AC:AC,A31)-6000,""),""))</f>
        <v>844.99998760000017</v>
      </c>
      <c r="G31" s="3">
        <f t="shared" si="0"/>
        <v>24</v>
      </c>
      <c r="H31" s="52" t="str">
        <f>IF(J31="","",(INDEX(Raw!D:D,MATCH(J31+4000,Raw!AC:AC,0))))</f>
        <v>Ashley LaVergne</v>
      </c>
      <c r="I31" s="52" t="str">
        <f ca="1">IF(J31="","",(INDEX(Raw!A:A,MATCH(J31+4000,Raw!AC:AC,0))))</f>
        <v>Milford</v>
      </c>
      <c r="J31" s="59">
        <f>(IFERROR(IF(LARGE(Raw!AC:AC,A31+COUNTIF(Raw!C:C,"H"))-4000&gt;0,LARGE(Raw!AC:AC,A31+COUNTIF(Raw!C:C,"H"))-4000,""),""))</f>
        <v>754.99999250000019</v>
      </c>
      <c r="L31" s="3" t="str">
        <f t="shared" si="1"/>
        <v/>
      </c>
      <c r="M31" s="52" t="str">
        <f>IF(O31="","",(INDEX(Raw!D:D,MATCH(O31+2000,Raw!AC:AC,0))))</f>
        <v/>
      </c>
      <c r="N31" s="52" t="str">
        <f>IF(O31="","",(INDEX(Raw!A:A,MATCH(O31+2000,Raw!AC:AC,0))))</f>
        <v/>
      </c>
      <c r="O31" s="59" t="str">
        <f>(IFERROR(IF(LARGE(Raw!AC:AC,A31+COUNTIF(Raw!C:C,"H")+COUNTIF(Raw!C:C,"S"))-2000&gt;0,LARGE(Raw!AC:AC,A31+COUNTIF(Raw!C:C,"H")+COUNTIF(Raw!C:C,"S"))-2000,""),""))</f>
        <v/>
      </c>
    </row>
    <row r="32" spans="1:15" x14ac:dyDescent="0.3">
      <c r="A32" s="52">
        <v>29</v>
      </c>
      <c r="B32" s="3">
        <f t="shared" si="2"/>
        <v>17</v>
      </c>
      <c r="C32" s="52" t="str">
        <f>IF(E32="","",(INDEX(Raw!D:D,MATCH(E32+6000,Raw!AC:AC,0))))</f>
        <v>James Hu</v>
      </c>
      <c r="D32" s="52" t="str">
        <f ca="1">IF(E32="","",(INDEX(Raw!A:A,MATCH(E32+6000,Raw!AC:AC,0))))</f>
        <v>Acton-Boxborough</v>
      </c>
      <c r="E32" s="59">
        <f>(IFERROR(IF(LARGE(Raw!AC:AC,A32)-6000&gt;0,LARGE(Raw!AC:AC,A32)-6000,""),""))</f>
        <v>839.99999969999953</v>
      </c>
      <c r="G32" s="3">
        <f t="shared" si="0"/>
        <v>25</v>
      </c>
      <c r="H32" s="52" t="str">
        <f>IF(J32="","",(INDEX(Raw!D:D,MATCH(J32+4000,Raw!AC:AC,0))))</f>
        <v>Gordon Smith</v>
      </c>
      <c r="I32" s="52" t="str">
        <f ca="1">IF(J32="","",(INDEX(Raw!A:A,MATCH(J32+4000,Raw!AC:AC,0))))</f>
        <v>Silver Lake</v>
      </c>
      <c r="J32" s="59">
        <f>(IFERROR(IF(LARGE(Raw!AC:AC,A32+COUNTIF(Raw!C:C,"H"))-4000&gt;0,LARGE(Raw!AC:AC,A32+COUNTIF(Raw!C:C,"H"))-4000,""),""))</f>
        <v>744.99998979999964</v>
      </c>
      <c r="L32" s="3" t="str">
        <f t="shared" si="1"/>
        <v/>
      </c>
      <c r="M32" s="52" t="str">
        <f>IF(O32="","",(INDEX(Raw!D:D,MATCH(O32+2000,Raw!AC:AC,0))))</f>
        <v/>
      </c>
      <c r="N32" s="52" t="str">
        <f>IF(O32="","",(INDEX(Raw!A:A,MATCH(O32+2000,Raw!AC:AC,0))))</f>
        <v/>
      </c>
      <c r="O32" s="59" t="str">
        <f>(IFERROR(IF(LARGE(Raw!AC:AC,A32+COUNTIF(Raw!C:C,"H")+COUNTIF(Raw!C:C,"S"))-2000&gt;0,LARGE(Raw!AC:AC,A32+COUNTIF(Raw!C:C,"H")+COUNTIF(Raw!C:C,"S"))-2000,""),""))</f>
        <v/>
      </c>
    </row>
    <row r="33" spans="1:15" x14ac:dyDescent="0.3">
      <c r="A33" s="52">
        <v>30</v>
      </c>
      <c r="B33" s="3">
        <f t="shared" si="2"/>
        <v>17</v>
      </c>
      <c r="C33" s="52" t="str">
        <f>IF(E33="","",(INDEX(Raw!D:D,MATCH(E33+6000,Raw!AC:AC,0))))</f>
        <v>Kaylin Chan</v>
      </c>
      <c r="D33" s="52" t="str">
        <f ca="1">IF(E33="","",(INDEX(Raw!A:A,MATCH(E33+6000,Raw!AC:AC,0))))</f>
        <v>North Quincy</v>
      </c>
      <c r="E33" s="59">
        <f>(IFERROR(IF(LARGE(Raw!AC:AC,A33)-6000&gt;0,LARGE(Raw!AC:AC,A33)-6000,""),""))</f>
        <v>839.99999459999981</v>
      </c>
      <c r="G33" s="3">
        <f t="shared" si="0"/>
        <v>26</v>
      </c>
      <c r="H33" s="52" t="str">
        <f>IF(J33="","",(INDEX(Raw!D:D,MATCH(J33+4000,Raw!AC:AC,0))))</f>
        <v>Nicholas Chafy</v>
      </c>
      <c r="I33" s="52" t="str">
        <f ca="1">IF(J33="","",(INDEX(Raw!A:A,MATCH(J33+4000,Raw!AC:AC,0))))</f>
        <v>Acton-Boxborough</v>
      </c>
      <c r="J33" s="59">
        <f>(IFERROR(IF(LARGE(Raw!AC:AC,A33+COUNTIF(Raw!C:C,"H"))-4000&gt;0,LARGE(Raw!AC:AC,A33+COUNTIF(Raw!C:C,"H"))-4000,""),""))</f>
        <v>719.99999939999998</v>
      </c>
      <c r="L33" s="3" t="str">
        <f t="shared" si="1"/>
        <v/>
      </c>
      <c r="M33" s="52" t="str">
        <f>IF(O33="","",(INDEX(Raw!D:D,MATCH(O33+2000,Raw!AC:AC,0))))</f>
        <v/>
      </c>
      <c r="N33" s="52" t="str">
        <f>IF(O33="","",(INDEX(Raw!A:A,MATCH(O33+2000,Raw!AC:AC,0))))</f>
        <v/>
      </c>
      <c r="O33" s="59" t="str">
        <f>(IFERROR(IF(LARGE(Raw!AC:AC,A33+COUNTIF(Raw!C:C,"H")+COUNTIF(Raw!C:C,"S"))-2000&gt;0,LARGE(Raw!AC:AC,A33+COUNTIF(Raw!C:C,"H")+COUNTIF(Raw!C:C,"S"))-2000,""),""))</f>
        <v/>
      </c>
    </row>
    <row r="34" spans="1:15" x14ac:dyDescent="0.3">
      <c r="A34" s="52">
        <v>31</v>
      </c>
      <c r="B34" s="3">
        <f t="shared" si="2"/>
        <v>18</v>
      </c>
      <c r="C34" s="52" t="str">
        <f>IF(E34="","",(INDEX(Raw!D:D,MATCH(E34+6000,Raw!AC:AC,0))))</f>
        <v>Sonia Subramaniam</v>
      </c>
      <c r="D34" s="52" t="str">
        <f ca="1">IF(E34="","",(INDEX(Raw!A:A,MATCH(E34+6000,Raw!AC:AC,0))))</f>
        <v>Wellesley</v>
      </c>
      <c r="E34" s="59">
        <f>(IFERROR(IF(LARGE(Raw!AC:AC,A34)-6000&gt;0,LARGE(Raw!AC:AC,A34)-6000,""),""))</f>
        <v>833.29999899999984</v>
      </c>
      <c r="G34" s="3">
        <f t="shared" si="0"/>
        <v>27</v>
      </c>
      <c r="H34" s="52" t="str">
        <f>IF(J34="","",(INDEX(Raw!D:D,MATCH(J34+4000,Raw!AC:AC,0))))</f>
        <v>Kylie Bologna</v>
      </c>
      <c r="I34" s="52" t="str">
        <f ca="1">IF(J34="","",(INDEX(Raw!A:A,MATCH(J34+4000,Raw!AC:AC,0))))</f>
        <v>Taconic</v>
      </c>
      <c r="J34" s="59">
        <f>(IFERROR(IF(LARGE(Raw!AC:AC,A34+COUNTIF(Raw!C:C,"H"))-4000&gt;0,LARGE(Raw!AC:AC,A34+COUNTIF(Raw!C:C,"H"))-4000,""),""))</f>
        <v>709.99998460000006</v>
      </c>
      <c r="L34" s="3" t="str">
        <f t="shared" si="1"/>
        <v/>
      </c>
      <c r="M34" s="52" t="str">
        <f>IF(O34="","",(INDEX(Raw!D:D,MATCH(O34+2000,Raw!AC:AC,0))))</f>
        <v/>
      </c>
      <c r="N34" s="52" t="str">
        <f>IF(O34="","",(INDEX(Raw!A:A,MATCH(O34+2000,Raw!AC:AC,0))))</f>
        <v/>
      </c>
      <c r="O34" s="59" t="str">
        <f>(IFERROR(IF(LARGE(Raw!AC:AC,A34+COUNTIF(Raw!C:C,"H")+COUNTIF(Raw!C:C,"S"))-2000&gt;0,LARGE(Raw!AC:AC,A34+COUNTIF(Raw!C:C,"H")+COUNTIF(Raw!C:C,"S"))-2000,""),""))</f>
        <v/>
      </c>
    </row>
    <row r="35" spans="1:15" x14ac:dyDescent="0.3">
      <c r="A35" s="52">
        <v>32</v>
      </c>
      <c r="B35" s="3">
        <f t="shared" si="2"/>
        <v>19</v>
      </c>
      <c r="C35" s="52" t="str">
        <f>IF(E35="","",(INDEX(Raw!D:D,MATCH(E35+6000,Raw!AC:AC,0))))</f>
        <v>Jesse Ding</v>
      </c>
      <c r="D35" s="52" t="str">
        <f ca="1">IF(E35="","",(INDEX(Raw!A:A,MATCH(E35+6000,Raw!AC:AC,0))))</f>
        <v>Wilmington</v>
      </c>
      <c r="E35" s="59">
        <f>(IFERROR(IF(LARGE(Raw!AC:AC,A35)-6000&gt;0,LARGE(Raw!AC:AC,A35)-6000,""),""))</f>
        <v>829.99998830000004</v>
      </c>
      <c r="G35" s="3">
        <f t="shared" si="0"/>
        <v>28</v>
      </c>
      <c r="H35" s="52" t="str">
        <f>IF(J35="","",(INDEX(Raw!D:D,MATCH(J35+4000,Raw!AC:AC,0))))</f>
        <v>Matthew Spittler</v>
      </c>
      <c r="I35" s="52" t="str">
        <f ca="1">IF(J35="","",(INDEX(Raw!A:A,MATCH(J35+4000,Raw!AC:AC,0))))</f>
        <v>Milford</v>
      </c>
      <c r="J35" s="59">
        <f>(IFERROR(IF(LARGE(Raw!AC:AC,A35+COUNTIF(Raw!C:C,"H"))-4000&gt;0,LARGE(Raw!AC:AC,A35+COUNTIF(Raw!C:C,"H"))-4000,""),""))</f>
        <v>699.99999240000034</v>
      </c>
      <c r="L35" s="3" t="str">
        <f t="shared" si="1"/>
        <v/>
      </c>
      <c r="M35" s="52" t="str">
        <f>IF(O35="","",(INDEX(Raw!D:D,MATCH(O35+2000,Raw!AC:AC,0))))</f>
        <v/>
      </c>
      <c r="N35" s="52" t="str">
        <f>IF(O35="","",(INDEX(Raw!A:A,MATCH(O35+2000,Raw!AC:AC,0))))</f>
        <v/>
      </c>
      <c r="O35" s="59" t="str">
        <f>(IFERROR(IF(LARGE(Raw!AC:AC,A35+COUNTIF(Raw!C:C,"H")+COUNTIF(Raw!C:C,"S"))-2000&gt;0,LARGE(Raw!AC:AC,A35+COUNTIF(Raw!C:C,"H")+COUNTIF(Raw!C:C,"S"))-2000,""),""))</f>
        <v/>
      </c>
    </row>
    <row r="36" spans="1:15" x14ac:dyDescent="0.3">
      <c r="A36" s="52">
        <v>33</v>
      </c>
      <c r="B36" s="3">
        <f t="shared" si="2"/>
        <v>19</v>
      </c>
      <c r="C36" s="52" t="str">
        <f>IF(E36="","",(INDEX(Raw!D:D,MATCH(E36+6000,Raw!AC:AC,0))))</f>
        <v>Joung Ho Kim</v>
      </c>
      <c r="D36" s="52" t="str">
        <f ca="1">IF(E36="","",(INDEX(Raw!A:A,MATCH(E36+6000,Raw!AC:AC,0))))</f>
        <v>Matignon</v>
      </c>
      <c r="E36" s="59">
        <f>(IFERROR(IF(LARGE(Raw!AC:AC,A36)-6000&gt;0,LARGE(Raw!AC:AC,A36)-6000,""),""))</f>
        <v>829.99998750000032</v>
      </c>
      <c r="G36" s="3">
        <f t="shared" si="0"/>
        <v>29</v>
      </c>
      <c r="H36" s="52" t="str">
        <f>IF(J36="","",(INDEX(Raw!D:D,MATCH(J36+4000,Raw!AC:AC,0))))</f>
        <v>George Bissell</v>
      </c>
      <c r="I36" s="52" t="str">
        <f ca="1">IF(J36="","",(INDEX(Raw!A:A,MATCH(J36+4000,Raw!AC:AC,0))))</f>
        <v>Pittsfield</v>
      </c>
      <c r="J36" s="59">
        <f>(IFERROR(IF(LARGE(Raw!AC:AC,A36+COUNTIF(Raw!C:C,"H"))-4000&gt;0,LARGE(Raw!AC:AC,A36+COUNTIF(Raw!C:C,"H"))-4000,""),""))</f>
        <v>684.99999329999991</v>
      </c>
      <c r="L36" s="3" t="str">
        <f t="shared" si="1"/>
        <v/>
      </c>
      <c r="M36" s="52" t="str">
        <f>IF(O36="","",(INDEX(Raw!D:D,MATCH(O36+2000,Raw!AC:AC,0))))</f>
        <v/>
      </c>
      <c r="N36" s="52" t="str">
        <f>IF(O36="","",(INDEX(Raw!A:A,MATCH(O36+2000,Raw!AC:AC,0))))</f>
        <v/>
      </c>
      <c r="O36" s="59" t="str">
        <f>(IFERROR(IF(LARGE(Raw!AC:AC,A36+COUNTIF(Raw!C:C,"H")+COUNTIF(Raw!C:C,"S"))-2000&gt;0,LARGE(Raw!AC:AC,A36+COUNTIF(Raw!C:C,"H")+COUNTIF(Raw!C:C,"S"))-2000,""),""))</f>
        <v/>
      </c>
    </row>
    <row r="37" spans="1:15" x14ac:dyDescent="0.3">
      <c r="A37" s="52">
        <v>34</v>
      </c>
      <c r="B37" s="3">
        <f t="shared" si="2"/>
        <v>20</v>
      </c>
      <c r="C37" s="52" t="str">
        <f>IF(E37="","",(INDEX(Raw!D:D,MATCH(E37+6000,Raw!AC:AC,0))))</f>
        <v>Javier Lopez</v>
      </c>
      <c r="D37" s="52" t="str">
        <f ca="1">IF(E37="","",(INDEX(Raw!A:A,MATCH(E37+6000,Raw!AC:AC,0))))</f>
        <v>Wellesley</v>
      </c>
      <c r="E37" s="59">
        <f>(IFERROR(IF(LARGE(Raw!AC:AC,A37)-6000&gt;0,LARGE(Raw!AC:AC,A37)-6000,""),""))</f>
        <v>826.69999889999963</v>
      </c>
      <c r="G37" s="3">
        <f t="shared" si="0"/>
        <v>30</v>
      </c>
      <c r="H37" s="52" t="str">
        <f>IF(J37="","",(INDEX(Raw!D:D,MATCH(J37+4000,Raw!AC:AC,0))))</f>
        <v>Mildness Onyekwere</v>
      </c>
      <c r="I37" s="52" t="str">
        <f ca="1">IF(J37="","",(INDEX(Raw!A:A,MATCH(J37+4000,Raw!AC:AC,0))))</f>
        <v>Shepherd Hill</v>
      </c>
      <c r="J37" s="59">
        <f>(IFERROR(IF(LARGE(Raw!AC:AC,A37+COUNTIF(Raw!C:C,"H"))-4000&gt;0,LARGE(Raw!AC:AC,A37+COUNTIF(Raw!C:C,"H"))-4000,""),""))</f>
        <v>673.29998849999993</v>
      </c>
      <c r="L37" s="3" t="str">
        <f t="shared" si="1"/>
        <v/>
      </c>
      <c r="M37" s="52" t="str">
        <f>IF(O37="","",(INDEX(Raw!D:D,MATCH(O37+2000,Raw!AC:AC,0))))</f>
        <v/>
      </c>
      <c r="N37" s="52" t="str">
        <f>IF(O37="","",(INDEX(Raw!A:A,MATCH(O37+2000,Raw!AC:AC,0))))</f>
        <v/>
      </c>
      <c r="O37" s="59" t="str">
        <f>(IFERROR(IF(LARGE(Raw!AC:AC,A37+COUNTIF(Raw!C:C,"H")+COUNTIF(Raw!C:C,"S"))-2000&gt;0,LARGE(Raw!AC:AC,A37+COUNTIF(Raw!C:C,"H")+COUNTIF(Raw!C:C,"S"))-2000,""),""))</f>
        <v/>
      </c>
    </row>
    <row r="38" spans="1:15" x14ac:dyDescent="0.3">
      <c r="A38" s="52">
        <v>35</v>
      </c>
      <c r="B38" s="3">
        <f t="shared" si="2"/>
        <v>21</v>
      </c>
      <c r="C38" s="52" t="str">
        <f>IF(E38="","",(INDEX(Raw!D:D,MATCH(E38+6000,Raw!AC:AC,0))))</f>
        <v>Toan Luong</v>
      </c>
      <c r="D38" s="52" t="str">
        <f ca="1">IF(E38="","",(INDEX(Raw!A:A,MATCH(E38+6000,Raw!AC:AC,0))))</f>
        <v>Quincy</v>
      </c>
      <c r="E38" s="59">
        <f>(IFERROR(IF(LARGE(Raw!AC:AC,A38)-6000&gt;0,LARGE(Raw!AC:AC,A38)-6000,""),""))</f>
        <v>819.99999740000021</v>
      </c>
      <c r="G38" s="3">
        <f t="shared" si="0"/>
        <v>31</v>
      </c>
      <c r="H38" s="52" t="str">
        <f>IF(J38="","",(INDEX(Raw!D:D,MATCH(J38+4000,Raw!AC:AC,0))))</f>
        <v>William Huang</v>
      </c>
      <c r="I38" s="52" t="str">
        <f ca="1">IF(J38="","",(INDEX(Raw!A:A,MATCH(J38+4000,Raw!AC:AC,0))))</f>
        <v>North Quincy</v>
      </c>
      <c r="J38" s="59">
        <f>(IFERROR(IF(LARGE(Raw!AC:AC,A38+COUNTIF(Raw!C:C,"H"))-4000&gt;0,LARGE(Raw!AC:AC,A38+COUNTIF(Raw!C:C,"H"))-4000,""),""))</f>
        <v>659.99999409999964</v>
      </c>
      <c r="L38" s="3" t="str">
        <f t="shared" si="1"/>
        <v/>
      </c>
      <c r="M38" s="52" t="str">
        <f>IF(O38="","",(INDEX(Raw!D:D,MATCH(O38+2000,Raw!AC:AC,0))))</f>
        <v/>
      </c>
      <c r="N38" s="52" t="str">
        <f>IF(O38="","",(INDEX(Raw!A:A,MATCH(O38+2000,Raw!AC:AC,0))))</f>
        <v/>
      </c>
      <c r="O38" s="59" t="str">
        <f>(IFERROR(IF(LARGE(Raw!AC:AC,A38+COUNTIF(Raw!C:C,"H")+COUNTIF(Raw!C:C,"S"))-2000&gt;0,LARGE(Raw!AC:AC,A38+COUNTIF(Raw!C:C,"H")+COUNTIF(Raw!C:C,"S"))-2000,""),""))</f>
        <v/>
      </c>
    </row>
    <row r="39" spans="1:15" x14ac:dyDescent="0.3">
      <c r="A39" s="52">
        <v>36</v>
      </c>
      <c r="B39" s="3">
        <f t="shared" si="2"/>
        <v>21</v>
      </c>
      <c r="C39" s="52" t="str">
        <f>IF(E39="","",(INDEX(Raw!D:D,MATCH(E39+6000,Raw!AC:AC,0))))</f>
        <v>David Han</v>
      </c>
      <c r="D39" s="52" t="str">
        <f ca="1">IF(E39="","",(INDEX(Raw!A:A,MATCH(E39+6000,Raw!AC:AC,0))))</f>
        <v>Westwood</v>
      </c>
      <c r="E39" s="59">
        <f>(IFERROR(IF(LARGE(Raw!AC:AC,A39)-6000&gt;0,LARGE(Raw!AC:AC,A39)-6000,""),""))</f>
        <v>819.99998570000025</v>
      </c>
      <c r="G39" s="3">
        <f t="shared" si="0"/>
        <v>32</v>
      </c>
      <c r="H39" s="52" t="str">
        <f>IF(J39="","",(INDEX(Raw!D:D,MATCH(J39+4000,Raw!AC:AC,0))))</f>
        <v>Krishna Kuchibhotla</v>
      </c>
      <c r="I39" s="52" t="str">
        <f ca="1">IF(J39="","",(INDEX(Raw!A:A,MATCH(J39+4000,Raw!AC:AC,0))))</f>
        <v>Lexington</v>
      </c>
      <c r="J39" s="59">
        <f>(IFERROR(IF(LARGE(Raw!AC:AC,A39+COUNTIF(Raw!C:C,"H"))-4000&gt;0,LARGE(Raw!AC:AC,A39+COUNTIF(Raw!C:C,"H"))-4000,""),""))</f>
        <v>649.99998930000038</v>
      </c>
      <c r="L39" s="3" t="str">
        <f t="shared" si="1"/>
        <v/>
      </c>
      <c r="M39" s="52" t="str">
        <f>IF(O39="","",(INDEX(Raw!D:D,MATCH(O39+2000,Raw!AC:AC,0))))</f>
        <v/>
      </c>
      <c r="N39" s="52" t="str">
        <f>IF(O39="","",(INDEX(Raw!A:A,MATCH(O39+2000,Raw!AC:AC,0))))</f>
        <v/>
      </c>
      <c r="O39" s="59" t="str">
        <f>(IFERROR(IF(LARGE(Raw!AC:AC,A39+COUNTIF(Raw!C:C,"H")+COUNTIF(Raw!C:C,"S"))-2000&gt;0,LARGE(Raw!AC:AC,A39+COUNTIF(Raw!C:C,"H")+COUNTIF(Raw!C:C,"S"))-2000,""),""))</f>
        <v/>
      </c>
    </row>
    <row r="40" spans="1:15" x14ac:dyDescent="0.3">
      <c r="A40" s="52">
        <v>37</v>
      </c>
      <c r="B40" s="3">
        <f t="shared" si="2"/>
        <v>22</v>
      </c>
      <c r="C40" s="52" t="str">
        <f>IF(E40="","",(INDEX(Raw!D:D,MATCH(E40+6000,Raw!AC:AC,0))))</f>
        <v>Ben Workman</v>
      </c>
      <c r="D40" s="52" t="str">
        <f ca="1">IF(E40="","",(INDEX(Raw!A:A,MATCH(E40+6000,Raw!AC:AC,0))))</f>
        <v>Wellesley</v>
      </c>
      <c r="E40" s="59">
        <f>(IFERROR(IF(LARGE(Raw!AC:AC,A40)-6000&gt;0,LARGE(Raw!AC:AC,A40)-6000,""),""))</f>
        <v>799.99999879999996</v>
      </c>
      <c r="G40" s="3">
        <f t="shared" si="0"/>
        <v>33</v>
      </c>
      <c r="H40" s="52" t="str">
        <f>IF(J40="","",(INDEX(Raw!D:D,MATCH(J40+4000,Raw!AC:AC,0))))</f>
        <v>Gina Petraglia</v>
      </c>
      <c r="I40" s="52" t="str">
        <f ca="1">IF(J40="","",(INDEX(Raw!A:A,MATCH(J40+4000,Raw!AC:AC,0))))</f>
        <v>Matignon</v>
      </c>
      <c r="J40" s="59">
        <f>(IFERROR(IF(LARGE(Raw!AC:AC,A40+COUNTIF(Raw!C:C,"H"))-4000&gt;0,LARGE(Raw!AC:AC,A40+COUNTIF(Raw!C:C,"H"))-4000,""),""))</f>
        <v>609.9999871</v>
      </c>
      <c r="L40" s="3" t="str">
        <f t="shared" si="1"/>
        <v/>
      </c>
      <c r="M40" s="52" t="str">
        <f>IF(O40="","",(INDEX(Raw!D:D,MATCH(O40+2000,Raw!AC:AC,0))))</f>
        <v/>
      </c>
      <c r="N40" s="52" t="str">
        <f>IF(O40="","",(INDEX(Raw!A:A,MATCH(O40+2000,Raw!AC:AC,0))))</f>
        <v/>
      </c>
      <c r="O40" s="59" t="str">
        <f>(IFERROR(IF(LARGE(Raw!AC:AC,A40+COUNTIF(Raw!C:C,"H")+COUNTIF(Raw!C:C,"S"))-2000&gt;0,LARGE(Raw!AC:AC,A40+COUNTIF(Raw!C:C,"H")+COUNTIF(Raw!C:C,"S"))-2000,""),""))</f>
        <v/>
      </c>
    </row>
    <row r="41" spans="1:15" x14ac:dyDescent="0.3">
      <c r="A41" s="52">
        <v>38</v>
      </c>
      <c r="B41" s="3">
        <f t="shared" si="2"/>
        <v>22</v>
      </c>
      <c r="C41" s="52" t="str">
        <f>IF(E41="","",(INDEX(Raw!D:D,MATCH(E41+6000,Raw!AC:AC,0))))</f>
        <v>Kevin Donohue</v>
      </c>
      <c r="D41" s="52" t="str">
        <f ca="1">IF(E41="","",(INDEX(Raw!A:A,MATCH(E41+6000,Raw!AC:AC,0))))</f>
        <v>Silver Lake</v>
      </c>
      <c r="E41" s="59">
        <f>(IFERROR(IF(LARGE(Raw!AC:AC,A41)-6000&gt;0,LARGE(Raw!AC:AC,A41)-6000,""),""))</f>
        <v>799.99999019999996</v>
      </c>
      <c r="G41" s="3">
        <f t="shared" si="0"/>
        <v>34</v>
      </c>
      <c r="H41" s="52" t="str">
        <f>IF(J41="","",(INDEX(Raw!D:D,MATCH(J41+4000,Raw!AC:AC,0))))</f>
        <v>Joanne Arulraj</v>
      </c>
      <c r="I41" s="52" t="str">
        <f ca="1">IF(J41="","",(INDEX(Raw!A:A,MATCH(J41+4000,Raw!AC:AC,0))))</f>
        <v>Wilmington</v>
      </c>
      <c r="J41" s="59">
        <f>(IFERROR(IF(LARGE(Raw!AC:AC,A41+COUNTIF(Raw!C:C,"H"))-4000&gt;0,LARGE(Raw!AC:AC,A41+COUNTIF(Raw!C:C,"H"))-4000,""),""))</f>
        <v>604.99998779999987</v>
      </c>
      <c r="L41" s="3" t="str">
        <f t="shared" si="1"/>
        <v/>
      </c>
      <c r="M41" s="52" t="str">
        <f>IF(O41="","",(INDEX(Raw!D:D,MATCH(O41+2000,Raw!AC:AC,0))))</f>
        <v/>
      </c>
      <c r="N41" s="52" t="str">
        <f>IF(O41="","",(INDEX(Raw!A:A,MATCH(O41+2000,Raw!AC:AC,0))))</f>
        <v/>
      </c>
      <c r="O41" s="59" t="str">
        <f>(IFERROR(IF(LARGE(Raw!AC:AC,A41+COUNTIF(Raw!C:C,"H")+COUNTIF(Raw!C:C,"S"))-2000&gt;0,LARGE(Raw!AC:AC,A41+COUNTIF(Raw!C:C,"H")+COUNTIF(Raw!C:C,"S"))-2000,""),""))</f>
        <v/>
      </c>
    </row>
    <row r="42" spans="1:15" x14ac:dyDescent="0.3">
      <c r="A42" s="52">
        <v>39</v>
      </c>
      <c r="B42" s="3">
        <f t="shared" si="2"/>
        <v>23</v>
      </c>
      <c r="C42" s="52" t="str">
        <f>IF(E42="","",(INDEX(Raw!D:D,MATCH(E42+6000,Raw!AC:AC,0))))</f>
        <v>Serena Veilleux</v>
      </c>
      <c r="D42" s="52" t="str">
        <f ca="1">IF(E42="","",(INDEX(Raw!A:A,MATCH(E42+6000,Raw!AC:AC,0))))</f>
        <v>Shepherd Hill</v>
      </c>
      <c r="E42" s="59">
        <f>(IFERROR(IF(LARGE(Raw!AC:AC,A42)-6000&gt;0,LARGE(Raw!AC:AC,A42)-6000,""),""))</f>
        <v>789.99998880000021</v>
      </c>
      <c r="G42" s="3">
        <f t="shared" si="0"/>
        <v>35</v>
      </c>
      <c r="H42" s="52" t="str">
        <f>IF(J42="","",(INDEX(Raw!D:D,MATCH(J42+4000,Raw!AC:AC,0))))</f>
        <v>Aubree McClure</v>
      </c>
      <c r="I42" s="52" t="str">
        <f ca="1">IF(J42="","",(INDEX(Raw!A:A,MATCH(J42+4000,Raw!AC:AC,0))))</f>
        <v>Pittsfield</v>
      </c>
      <c r="J42" s="59">
        <f>(IFERROR(IF(LARGE(Raw!AC:AC,A42+COUNTIF(Raw!C:C,"H"))-4000&gt;0,LARGE(Raw!AC:AC,A42+COUNTIF(Raw!C:C,"H"))-4000,""),""))</f>
        <v>574.99999339999977</v>
      </c>
      <c r="L42" s="3" t="str">
        <f t="shared" si="1"/>
        <v/>
      </c>
      <c r="M42" s="52" t="str">
        <f>IF(O42="","",(INDEX(Raw!D:D,MATCH(O42+2000,Raw!AC:AC,0))))</f>
        <v/>
      </c>
      <c r="N42" s="52" t="str">
        <f>IF(O42="","",(INDEX(Raw!A:A,MATCH(O42+2000,Raw!AC:AC,0))))</f>
        <v/>
      </c>
      <c r="O42" s="59" t="str">
        <f>(IFERROR(IF(LARGE(Raw!AC:AC,A42+COUNTIF(Raw!C:C,"H")+COUNTIF(Raw!C:C,"S"))-2000&gt;0,LARGE(Raw!AC:AC,A42+COUNTIF(Raw!C:C,"H")+COUNTIF(Raw!C:C,"S"))-2000,""),""))</f>
        <v/>
      </c>
    </row>
    <row r="43" spans="1:15" x14ac:dyDescent="0.3">
      <c r="A43" s="52">
        <v>40</v>
      </c>
      <c r="B43" s="3">
        <f t="shared" si="2"/>
        <v>24</v>
      </c>
      <c r="C43" s="52" t="str">
        <f>IF(E43="","",(INDEX(Raw!D:D,MATCH(E43+6000,Raw!AC:AC,0))))</f>
        <v>Catherine Jalbert</v>
      </c>
      <c r="D43" s="52" t="str">
        <f ca="1">IF(E43="","",(INDEX(Raw!A:A,MATCH(E43+6000,Raw!AC:AC,0))))</f>
        <v>Austin Prep</v>
      </c>
      <c r="E43" s="59">
        <f>(IFERROR(IF(LARGE(Raw!AC:AC,A43)-6000&gt;0,LARGE(Raw!AC:AC,A43)-6000,""),""))</f>
        <v>784.99999089999983</v>
      </c>
      <c r="G43" s="3">
        <f t="shared" si="0"/>
        <v>36</v>
      </c>
      <c r="H43" s="52" t="str">
        <f>IF(J43="","",(INDEX(Raw!D:D,MATCH(J43+4000,Raw!AC:AC,0))))</f>
        <v>Ivan Shabalin</v>
      </c>
      <c r="I43" s="52" t="str">
        <f ca="1">IF(J43="","",(INDEX(Raw!A:A,MATCH(J43+4000,Raw!AC:AC,0))))</f>
        <v>Ashland</v>
      </c>
      <c r="J43" s="59">
        <f>(IFERROR(IF(LARGE(Raw!AC:AC,A43+COUNTIF(Raw!C:C,"H"))-4000&gt;0,LARGE(Raw!AC:AC,A43+COUNTIF(Raw!C:C,"H"))-4000,""),""))</f>
        <v>539.99999790000038</v>
      </c>
      <c r="L43" s="3" t="str">
        <f t="shared" si="1"/>
        <v/>
      </c>
      <c r="M43" s="52" t="str">
        <f>IF(O43="","",(INDEX(Raw!D:D,MATCH(O43+2000,Raw!AC:AC,0))))</f>
        <v/>
      </c>
      <c r="N43" s="52" t="str">
        <f>IF(O43="","",(INDEX(Raw!A:A,MATCH(O43+2000,Raw!AC:AC,0))))</f>
        <v/>
      </c>
      <c r="O43" s="59" t="str">
        <f>(IFERROR(IF(LARGE(Raw!AC:AC,A43+COUNTIF(Raw!C:C,"H")+COUNTIF(Raw!C:C,"S"))-2000&gt;0,LARGE(Raw!AC:AC,A43+COUNTIF(Raw!C:C,"H")+COUNTIF(Raw!C:C,"S"))-2000,""),""))</f>
        <v/>
      </c>
    </row>
    <row r="44" spans="1:15" x14ac:dyDescent="0.3">
      <c r="A44" s="52">
        <v>41</v>
      </c>
      <c r="B44" s="3">
        <f t="shared" si="2"/>
        <v>25</v>
      </c>
      <c r="C44" s="52" t="str">
        <f>IF(E44="","",(INDEX(Raw!D:D,MATCH(E44+6000,Raw!AC:AC,0))))</f>
        <v>Maanasa Dhavala</v>
      </c>
      <c r="D44" s="52" t="str">
        <f ca="1">IF(E44="","",(INDEX(Raw!A:A,MATCH(E44+6000,Raw!AC:AC,0))))</f>
        <v>Ashland</v>
      </c>
      <c r="E44" s="59">
        <f>(IFERROR(IF(LARGE(Raw!AC:AC,A44)-6000&gt;0,LARGE(Raw!AC:AC,A44)-6000,""),""))</f>
        <v>774.99999819999994</v>
      </c>
      <c r="G44" s="3">
        <f t="shared" si="0"/>
        <v>36</v>
      </c>
      <c r="H44" s="52" t="str">
        <f>IF(J44="","",(INDEX(Raw!D:D,MATCH(J44+4000,Raw!AC:AC,0))))</f>
        <v>Jack Emberley</v>
      </c>
      <c r="I44" s="52" t="str">
        <f ca="1">IF(J44="","",(INDEX(Raw!A:A,MATCH(J44+4000,Raw!AC:AC,0))))</f>
        <v>Ashland</v>
      </c>
      <c r="J44" s="59">
        <f>(IFERROR(IF(LARGE(Raw!AC:AC,A44+COUNTIF(Raw!C:C,"H"))-4000&gt;0,LARGE(Raw!AC:AC,A44+COUNTIF(Raw!C:C,"H"))-4000,""),""))</f>
        <v>539.99999779999962</v>
      </c>
      <c r="L44" s="3" t="str">
        <f t="shared" si="1"/>
        <v/>
      </c>
      <c r="M44" s="52" t="str">
        <f>IF(O44="","",(INDEX(Raw!D:D,MATCH(O44+2000,Raw!AC:AC,0))))</f>
        <v/>
      </c>
      <c r="N44" s="52" t="str">
        <f>IF(O44="","",(INDEX(Raw!A:A,MATCH(O44+2000,Raw!AC:AC,0))))</f>
        <v/>
      </c>
      <c r="O44" s="59" t="str">
        <f>(IFERROR(IF(LARGE(Raw!AC:AC,A44+COUNTIF(Raw!C:C,"H")+COUNTIF(Raw!C:C,"S"))-2000&gt;0,LARGE(Raw!AC:AC,A44+COUNTIF(Raw!C:C,"H")+COUNTIF(Raw!C:C,"S"))-2000,""),""))</f>
        <v/>
      </c>
    </row>
    <row r="45" spans="1:15" x14ac:dyDescent="0.3">
      <c r="A45" s="52">
        <v>42</v>
      </c>
      <c r="B45" s="3">
        <f t="shared" si="2"/>
        <v>26</v>
      </c>
      <c r="C45" s="52" t="str">
        <f>IF(E45="","",(INDEX(Raw!D:D,MATCH(E45+6000,Raw!AC:AC,0))))</f>
        <v>Eryn Trant</v>
      </c>
      <c r="D45" s="52" t="str">
        <f ca="1">IF(E45="","",(INDEX(Raw!A:A,MATCH(E45+6000,Raw!AC:AC,0))))</f>
        <v>Austin Prep</v>
      </c>
      <c r="E45" s="59">
        <f>(IFERROR(IF(LARGE(Raw!AC:AC,A45)-6000&gt;0,LARGE(Raw!AC:AC,A45)-6000,""),""))</f>
        <v>759.99999079999998</v>
      </c>
      <c r="G45" s="3">
        <f t="shared" si="0"/>
        <v>37</v>
      </c>
      <c r="H45" s="52" t="str">
        <f>IF(J45="","",(INDEX(Raw!D:D,MATCH(J45+4000,Raw!AC:AC,0))))</f>
        <v>Xicheng He</v>
      </c>
      <c r="I45" s="52" t="str">
        <f ca="1">IF(J45="","",(INDEX(Raw!A:A,MATCH(J45+4000,Raw!AC:AC,0))))</f>
        <v>Matignon</v>
      </c>
      <c r="J45" s="59">
        <f>(IFERROR(IF(LARGE(Raw!AC:AC,A45+COUNTIF(Raw!C:C,"H"))-4000&gt;0,LARGE(Raw!AC:AC,A45+COUNTIF(Raw!C:C,"H"))-4000,""),""))</f>
        <v>534.99998719999985</v>
      </c>
      <c r="L45" s="3" t="str">
        <f t="shared" si="1"/>
        <v/>
      </c>
      <c r="M45" s="52" t="str">
        <f>IF(O45="","",(INDEX(Raw!D:D,MATCH(O45+2000,Raw!AC:AC,0))))</f>
        <v/>
      </c>
      <c r="N45" s="52" t="str">
        <f>IF(O45="","",(INDEX(Raw!A:A,MATCH(O45+2000,Raw!AC:AC,0))))</f>
        <v/>
      </c>
      <c r="O45" s="59" t="str">
        <f>(IFERROR(IF(LARGE(Raw!AC:AC,A45+COUNTIF(Raw!C:C,"H")+COUNTIF(Raw!C:C,"S"))-2000&gt;0,LARGE(Raw!AC:AC,A45+COUNTIF(Raw!C:C,"H")+COUNTIF(Raw!C:C,"S"))-2000,""),""))</f>
        <v/>
      </c>
    </row>
    <row r="46" spans="1:15" x14ac:dyDescent="0.3">
      <c r="A46" s="52">
        <v>43</v>
      </c>
      <c r="B46" s="3">
        <f t="shared" si="2"/>
        <v>27</v>
      </c>
      <c r="C46" s="52" t="str">
        <f>IF(E46="","",(INDEX(Raw!D:D,MATCH(E46+6000,Raw!AC:AC,0))))</f>
        <v>Poorva Bagchee</v>
      </c>
      <c r="D46" s="52" t="str">
        <f ca="1">IF(E46="","",(INDEX(Raw!A:A,MATCH(E46+6000,Raw!AC:AC,0))))</f>
        <v>Ashland</v>
      </c>
      <c r="E46" s="59">
        <f>(IFERROR(IF(LARGE(Raw!AC:AC,A46)-6000&gt;0,LARGE(Raw!AC:AC,A46)-6000,""),""))</f>
        <v>754.99999810000008</v>
      </c>
      <c r="G46" s="3">
        <f t="shared" si="0"/>
        <v>38</v>
      </c>
      <c r="H46" s="52" t="str">
        <f>IF(J46="","",(INDEX(Raw!D:D,MATCH(J46+4000,Raw!AC:AC,0))))</f>
        <v>Evan Li</v>
      </c>
      <c r="I46" s="52" t="str">
        <f ca="1">IF(J46="","",(INDEX(Raw!A:A,MATCH(J46+4000,Raw!AC:AC,0))))</f>
        <v>Lexington</v>
      </c>
      <c r="J46" s="59">
        <f>(IFERROR(IF(LARGE(Raw!AC:AC,A46+COUNTIF(Raw!C:C,"H"))-4000&gt;0,LARGE(Raw!AC:AC,A46+COUNTIF(Raw!C:C,"H"))-4000,""),""))</f>
        <v>459.99998909999977</v>
      </c>
      <c r="L46" s="3" t="str">
        <f t="shared" si="1"/>
        <v/>
      </c>
      <c r="M46" s="52" t="str">
        <f>IF(O46="","",(INDEX(Raw!D:D,MATCH(O46+2000,Raw!AC:AC,0))))</f>
        <v/>
      </c>
      <c r="N46" s="52" t="str">
        <f>IF(O46="","",(INDEX(Raw!A:A,MATCH(O46+2000,Raw!AC:AC,0))))</f>
        <v/>
      </c>
      <c r="O46" s="59" t="str">
        <f>(IFERROR(IF(LARGE(Raw!AC:AC,A46+COUNTIF(Raw!C:C,"H")+COUNTIF(Raw!C:C,"S"))-2000&gt;0,LARGE(Raw!AC:AC,A46+COUNTIF(Raw!C:C,"H")+COUNTIF(Raw!C:C,"S"))-2000,""),""))</f>
        <v/>
      </c>
    </row>
    <row r="47" spans="1:15" x14ac:dyDescent="0.3">
      <c r="A47" s="52">
        <v>44</v>
      </c>
      <c r="B47" s="3">
        <f t="shared" si="2"/>
        <v>27</v>
      </c>
      <c r="C47" s="52" t="str">
        <f>IF(E47="","",(INDEX(Raw!D:D,MATCH(E47+6000,Raw!AC:AC,0))))</f>
        <v>Kunal Pal</v>
      </c>
      <c r="D47" s="52" t="str">
        <f ca="1">IF(E47="","",(INDEX(Raw!A:A,MATCH(E47+6000,Raw!AC:AC,0))))</f>
        <v>Tewksbury</v>
      </c>
      <c r="E47" s="59">
        <f>(IFERROR(IF(LARGE(Raw!AC:AC,A47)-6000&gt;0,LARGE(Raw!AC:AC,A47)-6000,""),""))</f>
        <v>754.99998679999953</v>
      </c>
      <c r="G47" s="3">
        <f t="shared" si="0"/>
        <v>39</v>
      </c>
      <c r="H47" s="52" t="str">
        <f>IF(J47="","",(INDEX(Raw!D:D,MATCH(J47+4000,Raw!AC:AC,0))))</f>
        <v>Nathaniel Howlett</v>
      </c>
      <c r="I47" s="52" t="str">
        <f ca="1">IF(J47="","",(INDEX(Raw!A:A,MATCH(J47+4000,Raw!AC:AC,0))))</f>
        <v>Wilmington</v>
      </c>
      <c r="J47" s="59">
        <f>(IFERROR(IF(LARGE(Raw!AC:AC,A47+COUNTIF(Raw!C:C,"H"))-4000&gt;0,LARGE(Raw!AC:AC,A47+COUNTIF(Raw!C:C,"H"))-4000,""),""))</f>
        <v>444.99998799999958</v>
      </c>
      <c r="L47" s="3" t="str">
        <f t="shared" si="1"/>
        <v/>
      </c>
      <c r="M47" s="52" t="str">
        <f>IF(O47="","",(INDEX(Raw!D:D,MATCH(O47+2000,Raw!AC:AC,0))))</f>
        <v/>
      </c>
      <c r="N47" s="52" t="str">
        <f>IF(O47="","",(INDEX(Raw!A:A,MATCH(O47+2000,Raw!AC:AC,0))))</f>
        <v/>
      </c>
      <c r="O47" s="59" t="str">
        <f>(IFERROR(IF(LARGE(Raw!AC:AC,A47+COUNTIF(Raw!C:C,"H")+COUNTIF(Raw!C:C,"S"))-2000&gt;0,LARGE(Raw!AC:AC,A47+COUNTIF(Raw!C:C,"H")+COUNTIF(Raw!C:C,"S"))-2000,""),""))</f>
        <v/>
      </c>
    </row>
    <row r="48" spans="1:15" x14ac:dyDescent="0.3">
      <c r="A48" s="52">
        <v>45</v>
      </c>
      <c r="B48" s="3">
        <f t="shared" si="2"/>
        <v>27</v>
      </c>
      <c r="C48" s="52" t="str">
        <f>IF(E48="","",(INDEX(Raw!D:D,MATCH(E48+6000,Raw!AC:AC,0))))</f>
        <v>Laura Wagner</v>
      </c>
      <c r="D48" s="52" t="str">
        <f ca="1">IF(E48="","",(INDEX(Raw!A:A,MATCH(E48+6000,Raw!AC:AC,0))))</f>
        <v>North Reading</v>
      </c>
      <c r="E48" s="59">
        <f>(IFERROR(IF(LARGE(Raw!AC:AC,A48)-6000&gt;0,LARGE(Raw!AC:AC,A48)-6000,""),""))</f>
        <v>754.99998609999966</v>
      </c>
      <c r="G48" s="3">
        <f t="shared" si="0"/>
        <v>40</v>
      </c>
      <c r="H48" s="52" t="str">
        <f>IF(J48="","",(INDEX(Raw!D:D,MATCH(J48+4000,Raw!AC:AC,0))))</f>
        <v>Alex Howlett</v>
      </c>
      <c r="I48" s="52" t="str">
        <f ca="1">IF(J48="","",(INDEX(Raw!A:A,MATCH(J48+4000,Raw!AC:AC,0))))</f>
        <v>Wilmington</v>
      </c>
      <c r="J48" s="59">
        <f>(IFERROR(IF(LARGE(Raw!AC:AC,A48+COUNTIF(Raw!C:C,"H"))-4000&gt;0,LARGE(Raw!AC:AC,A48+COUNTIF(Raw!C:C,"H"))-4000,""),""))</f>
        <v>439.99998789999972</v>
      </c>
      <c r="L48" s="3" t="str">
        <f t="shared" si="1"/>
        <v/>
      </c>
      <c r="M48" s="52" t="str">
        <f>IF(O48="","",(INDEX(Raw!D:D,MATCH(O48+2000,Raw!AC:AC,0))))</f>
        <v/>
      </c>
      <c r="N48" s="52" t="str">
        <f>IF(O48="","",(INDEX(Raw!A:A,MATCH(O48+2000,Raw!AC:AC,0))))</f>
        <v/>
      </c>
      <c r="O48" s="59" t="str">
        <f>(IFERROR(IF(LARGE(Raw!AC:AC,A48+COUNTIF(Raw!C:C,"H")+COUNTIF(Raw!C:C,"S"))-2000&gt;0,LARGE(Raw!AC:AC,A48+COUNTIF(Raw!C:C,"H")+COUNTIF(Raw!C:C,"S"))-2000,""),""))</f>
        <v/>
      </c>
    </row>
    <row r="49" spans="1:15" x14ac:dyDescent="0.3">
      <c r="A49" s="52">
        <v>46</v>
      </c>
      <c r="B49" s="3">
        <f t="shared" si="2"/>
        <v>28</v>
      </c>
      <c r="C49" s="52" t="str">
        <f>IF(E49="","",(INDEX(Raw!D:D,MATCH(E49+6000,Raw!AC:AC,0))))</f>
        <v>Alisha Tran</v>
      </c>
      <c r="D49" s="52" t="str">
        <f ca="1">IF(E49="","",(INDEX(Raw!A:A,MATCH(E49+6000,Raw!AC:AC,0))))</f>
        <v>North Quincy</v>
      </c>
      <c r="E49" s="59">
        <f>(IFERROR(IF(LARGE(Raw!AC:AC,A49)-6000&gt;0,LARGE(Raw!AC:AC,A49)-6000,""),""))</f>
        <v>744.99999440000011</v>
      </c>
      <c r="G49" s="3">
        <f t="shared" si="0"/>
        <v>41</v>
      </c>
      <c r="H49" s="52" t="str">
        <f>IF(J49="","",(INDEX(Raw!D:D,MATCH(J49+4000,Raw!AC:AC,0))))</f>
        <v>Riley Auth</v>
      </c>
      <c r="I49" s="52" t="str">
        <f ca="1">IF(J49="","",(INDEX(Raw!A:A,MATCH(J49+4000,Raw!AC:AC,0))))</f>
        <v>Tewksbury</v>
      </c>
      <c r="J49" s="59">
        <f>(IFERROR(IF(LARGE(Raw!AC:AC,A49+COUNTIF(Raw!C:C,"H"))-4000&gt;0,LARGE(Raw!AC:AC,A49+COUNTIF(Raw!C:C,"H"))-4000,""),""))</f>
        <v>404.99998659999983</v>
      </c>
      <c r="L49" s="3" t="str">
        <f t="shared" si="1"/>
        <v/>
      </c>
      <c r="M49" s="52" t="str">
        <f>IF(O49="","",(INDEX(Raw!D:D,MATCH(O49+2000,Raw!AC:AC,0))))</f>
        <v/>
      </c>
      <c r="N49" s="52" t="str">
        <f>IF(O49="","",(INDEX(Raw!A:A,MATCH(O49+2000,Raw!AC:AC,0))))</f>
        <v/>
      </c>
      <c r="O49" s="59" t="str">
        <f>(IFERROR(IF(LARGE(Raw!AC:AC,A49+COUNTIF(Raw!C:C,"H")+COUNTIF(Raw!C:C,"S"))-2000&gt;0,LARGE(Raw!AC:AC,A49+COUNTIF(Raw!C:C,"H")+COUNTIF(Raw!C:C,"S"))-2000,""),""))</f>
        <v/>
      </c>
    </row>
    <row r="50" spans="1:15" x14ac:dyDescent="0.3">
      <c r="A50" s="52">
        <v>47</v>
      </c>
      <c r="B50" s="3">
        <f t="shared" si="2"/>
        <v>29</v>
      </c>
      <c r="C50" s="52" t="str">
        <f>IF(E50="","",(INDEX(Raw!D:D,MATCH(E50+6000,Raw!AC:AC,0))))</f>
        <v>Cindy Su</v>
      </c>
      <c r="D50" s="52" t="str">
        <f ca="1">IF(E50="","",(INDEX(Raw!A:A,MATCH(E50+6000,Raw!AC:AC,0))))</f>
        <v>Quincy</v>
      </c>
      <c r="E50" s="59">
        <f>(IFERROR(IF(LARGE(Raw!AC:AC,A50)-6000&gt;0,LARGE(Raw!AC:AC,A50)-6000,""),""))</f>
        <v>739.99999730000036</v>
      </c>
      <c r="G50" s="3" t="str">
        <f t="shared" si="0"/>
        <v/>
      </c>
      <c r="H50" s="52" t="str">
        <f>IF(J50="","",(INDEX(Raw!D:D,MATCH(J50+4000,Raw!AC:AC,0))))</f>
        <v/>
      </c>
      <c r="I50" s="52" t="str">
        <f>IF(J50="","",(INDEX(Raw!A:A,MATCH(J50+4000,Raw!AC:AC,0))))</f>
        <v/>
      </c>
      <c r="J50" s="59" t="str">
        <f>(IFERROR(IF(LARGE(Raw!AC:AC,A50+COUNTIF(Raw!C:C,"H"))-4000&gt;0,LARGE(Raw!AC:AC,A50+COUNTIF(Raw!C:C,"H"))-4000,""),""))</f>
        <v/>
      </c>
      <c r="L50" s="3" t="str">
        <f t="shared" si="1"/>
        <v/>
      </c>
      <c r="M50" s="52" t="str">
        <f>IF(O50="","",(INDEX(Raw!D:D,MATCH(O50+2000,Raw!AC:AC,0))))</f>
        <v/>
      </c>
      <c r="N50" s="52" t="str">
        <f>IF(O50="","",(INDEX(Raw!A:A,MATCH(O50+2000,Raw!AC:AC,0))))</f>
        <v/>
      </c>
      <c r="O50" s="59" t="str">
        <f>(IFERROR(IF(LARGE(Raw!AC:AC,A50+COUNTIF(Raw!C:C,"H")+COUNTIF(Raw!C:C,"S"))-2000&gt;0,LARGE(Raw!AC:AC,A50+COUNTIF(Raw!C:C,"H")+COUNTIF(Raw!C:C,"S"))-2000,""),""))</f>
        <v/>
      </c>
    </row>
    <row r="51" spans="1:15" x14ac:dyDescent="0.3">
      <c r="A51" s="52">
        <v>48</v>
      </c>
      <c r="B51" s="3">
        <f t="shared" si="2"/>
        <v>30</v>
      </c>
      <c r="C51" s="52" t="str">
        <f>IF(E51="","",(INDEX(Raw!D:D,MATCH(E51+6000,Raw!AC:AC,0))))</f>
        <v>Powell Zhang</v>
      </c>
      <c r="D51" s="52" t="str">
        <f ca="1">IF(E51="","",(INDEX(Raw!A:A,MATCH(E51+6000,Raw!AC:AC,0))))</f>
        <v>Lexington</v>
      </c>
      <c r="E51" s="59">
        <f>(IFERROR(IF(LARGE(Raw!AC:AC,A51)-6000&gt;0,LARGE(Raw!AC:AC,A51)-6000,""),""))</f>
        <v>734.99998959999994</v>
      </c>
      <c r="G51" s="3" t="str">
        <f t="shared" si="0"/>
        <v/>
      </c>
      <c r="H51" s="52" t="str">
        <f>IF(J51="","",(INDEX(Raw!D:D,MATCH(J51+4000,Raw!AC:AC,0))))</f>
        <v/>
      </c>
      <c r="I51" s="52" t="str">
        <f>IF(J51="","",(INDEX(Raw!A:A,MATCH(J51+4000,Raw!AC:AC,0))))</f>
        <v/>
      </c>
      <c r="J51" s="59" t="str">
        <f>(IFERROR(IF(LARGE(Raw!AC:AC,A51+COUNTIF(Raw!C:C,"H"))-4000&gt;0,LARGE(Raw!AC:AC,A51+COUNTIF(Raw!C:C,"H"))-4000,""),""))</f>
        <v/>
      </c>
      <c r="L51" s="3" t="str">
        <f t="shared" si="1"/>
        <v/>
      </c>
      <c r="M51" s="52" t="str">
        <f>IF(O51="","",(INDEX(Raw!D:D,MATCH(O51+2000,Raw!AC:AC,0))))</f>
        <v/>
      </c>
      <c r="N51" s="52" t="str">
        <f>IF(O51="","",(INDEX(Raw!A:A,MATCH(O51+2000,Raw!AC:AC,0))))</f>
        <v/>
      </c>
      <c r="O51" s="59" t="str">
        <f>(IFERROR(IF(LARGE(Raw!AC:AC,A51+COUNTIF(Raw!C:C,"H")+COUNTIF(Raw!C:C,"S"))-2000&gt;0,LARGE(Raw!AC:AC,A51+COUNTIF(Raw!C:C,"H")+COUNTIF(Raw!C:C,"S"))-2000,""),""))</f>
        <v/>
      </c>
    </row>
    <row r="52" spans="1:15" x14ac:dyDescent="0.3">
      <c r="A52" s="52">
        <v>49</v>
      </c>
      <c r="B52" s="3">
        <f t="shared" si="2"/>
        <v>30</v>
      </c>
      <c r="C52" s="52" t="str">
        <f>IF(E52="","",(INDEX(Raw!D:D,MATCH(E52+6000,Raw!AC:AC,0))))</f>
        <v>Katerina Krstanovic</v>
      </c>
      <c r="D52" s="52" t="str">
        <f ca="1">IF(E52="","",(INDEX(Raw!A:A,MATCH(E52+6000,Raw!AC:AC,0))))</f>
        <v>Matignon</v>
      </c>
      <c r="E52" s="59">
        <f>(IFERROR(IF(LARGE(Raw!AC:AC,A52)-6000&gt;0,LARGE(Raw!AC:AC,A52)-6000,""),""))</f>
        <v>734.99998740000046</v>
      </c>
      <c r="G52" s="3" t="str">
        <f t="shared" si="0"/>
        <v/>
      </c>
      <c r="H52" s="52" t="str">
        <f>IF(J52="","",(INDEX(Raw!D:D,MATCH(J52+4000,Raw!AC:AC,0))))</f>
        <v/>
      </c>
      <c r="I52" s="52" t="str">
        <f>IF(J52="","",(INDEX(Raw!A:A,MATCH(J52+4000,Raw!AC:AC,0))))</f>
        <v/>
      </c>
      <c r="J52" s="59" t="str">
        <f>(IFERROR(IF(LARGE(Raw!AC:AC,A52+COUNTIF(Raw!C:C,"H"))-4000&gt;0,LARGE(Raw!AC:AC,A52+COUNTIF(Raw!C:C,"H"))-4000,""),""))</f>
        <v/>
      </c>
      <c r="L52" s="3" t="str">
        <f t="shared" si="1"/>
        <v/>
      </c>
      <c r="M52" s="52" t="str">
        <f>IF(O52="","",(INDEX(Raw!D:D,MATCH(O52+2000,Raw!AC:AC,0))))</f>
        <v/>
      </c>
      <c r="N52" s="52" t="str">
        <f>IF(O52="","",(INDEX(Raw!A:A,MATCH(O52+2000,Raw!AC:AC,0))))</f>
        <v/>
      </c>
      <c r="O52" s="59" t="str">
        <f>(IFERROR(IF(LARGE(Raw!AC:AC,A52+COUNTIF(Raw!C:C,"H")+COUNTIF(Raw!C:C,"S"))-2000&gt;0,LARGE(Raw!AC:AC,A52+COUNTIF(Raw!C:C,"H")+COUNTIF(Raw!C:C,"S"))-2000,""),""))</f>
        <v/>
      </c>
    </row>
    <row r="53" spans="1:15" x14ac:dyDescent="0.3">
      <c r="A53" s="52">
        <v>50</v>
      </c>
      <c r="B53" s="3">
        <f t="shared" si="2"/>
        <v>31</v>
      </c>
      <c r="C53" s="52" t="str">
        <f>IF(E53="","",(INDEX(Raw!D:D,MATCH(E53+6000,Raw!AC:AC,0))))</f>
        <v>Parker Howlett</v>
      </c>
      <c r="D53" s="52" t="str">
        <f ca="1">IF(E53="","",(INDEX(Raw!A:A,MATCH(E53+6000,Raw!AC:AC,0))))</f>
        <v>Wilmington</v>
      </c>
      <c r="E53" s="59">
        <f>(IFERROR(IF(LARGE(Raw!AC:AC,A53)-6000&gt;0,LARGE(Raw!AC:AC,A53)-6000,""),""))</f>
        <v>714.99998810000034</v>
      </c>
      <c r="G53" s="3" t="str">
        <f t="shared" si="0"/>
        <v/>
      </c>
      <c r="H53" s="52" t="str">
        <f>IF(J53="","",(INDEX(Raw!D:D,MATCH(J53+4000,Raw!AC:AC,0))))</f>
        <v/>
      </c>
      <c r="I53" s="52" t="str">
        <f>IF(J53="","",(INDEX(Raw!A:A,MATCH(J53+4000,Raw!AC:AC,0))))</f>
        <v/>
      </c>
      <c r="J53" s="59" t="str">
        <f>(IFERROR(IF(LARGE(Raw!AC:AC,A53+COUNTIF(Raw!C:C,"H"))-4000&gt;0,LARGE(Raw!AC:AC,A53+COUNTIF(Raw!C:C,"H"))-4000,""),""))</f>
        <v/>
      </c>
      <c r="L53" s="3" t="str">
        <f t="shared" si="1"/>
        <v/>
      </c>
      <c r="M53" s="52" t="str">
        <f>IF(O53="","",(INDEX(Raw!D:D,MATCH(O53+2000,Raw!AC:AC,0))))</f>
        <v/>
      </c>
      <c r="N53" s="52" t="str">
        <f>IF(O53="","",(INDEX(Raw!A:A,MATCH(O53+2000,Raw!AC:AC,0))))</f>
        <v/>
      </c>
      <c r="O53" s="59" t="str">
        <f>(IFERROR(IF(LARGE(Raw!AC:AC,A53+COUNTIF(Raw!C:C,"H")+COUNTIF(Raw!C:C,"S"))-2000&gt;0,LARGE(Raw!AC:AC,A53+COUNTIF(Raw!C:C,"H")+COUNTIF(Raw!C:C,"S"))-2000,""),""))</f>
        <v/>
      </c>
    </row>
    <row r="54" spans="1:15" x14ac:dyDescent="0.3">
      <c r="A54" s="52">
        <v>51</v>
      </c>
      <c r="B54" s="3">
        <f t="shared" si="2"/>
        <v>32</v>
      </c>
      <c r="C54" s="52" t="str">
        <f>IF(E54="","",(INDEX(Raw!D:D,MATCH(E54+6000,Raw!AC:AC,0))))</f>
        <v>Mia Farah</v>
      </c>
      <c r="D54" s="52" t="str">
        <f ca="1">IF(E54="","",(INDEX(Raw!A:A,MATCH(E54+6000,Raw!AC:AC,0))))</f>
        <v>Westwood</v>
      </c>
      <c r="E54" s="59">
        <f>(IFERROR(IF(LARGE(Raw!AC:AC,A54)-6000&gt;0,LARGE(Raw!AC:AC,A54)-6000,""),""))</f>
        <v>709.99998549999964</v>
      </c>
      <c r="G54" s="3" t="str">
        <f t="shared" si="0"/>
        <v/>
      </c>
      <c r="H54" s="52" t="str">
        <f>IF(J54="","",(INDEX(Raw!D:D,MATCH(J54+4000,Raw!AC:AC,0))))</f>
        <v/>
      </c>
      <c r="I54" s="52" t="str">
        <f>IF(J54="","",(INDEX(Raw!A:A,MATCH(J54+4000,Raw!AC:AC,0))))</f>
        <v/>
      </c>
      <c r="J54" s="59" t="str">
        <f>(IFERROR(IF(LARGE(Raw!AC:AC,A54+COUNTIF(Raw!C:C,"H"))-4000&gt;0,LARGE(Raw!AC:AC,A54+COUNTIF(Raw!C:C,"H"))-4000,""),""))</f>
        <v/>
      </c>
      <c r="L54" s="3" t="str">
        <f t="shared" si="1"/>
        <v/>
      </c>
      <c r="M54" s="52" t="str">
        <f>IF(O54="","",(INDEX(Raw!D:D,MATCH(O54+2000,Raw!AC:AC,0))))</f>
        <v/>
      </c>
      <c r="N54" s="52" t="str">
        <f>IF(O54="","",(INDEX(Raw!A:A,MATCH(O54+2000,Raw!AC:AC,0))))</f>
        <v/>
      </c>
      <c r="O54" s="59" t="str">
        <f>(IFERROR(IF(LARGE(Raw!AC:AC,A54+COUNTIF(Raw!C:C,"H")+COUNTIF(Raw!C:C,"S"))-2000&gt;0,LARGE(Raw!AC:AC,A54+COUNTIF(Raw!C:C,"H")+COUNTIF(Raw!C:C,"S"))-2000,""),""))</f>
        <v/>
      </c>
    </row>
    <row r="55" spans="1:15" x14ac:dyDescent="0.3">
      <c r="A55" s="52">
        <v>52</v>
      </c>
      <c r="B55" s="3">
        <f t="shared" si="2"/>
        <v>33</v>
      </c>
      <c r="C55" s="52" t="str">
        <f>IF(E55="","",(INDEX(Raw!D:D,MATCH(E55+6000,Raw!AC:AC,0))))</f>
        <v>Caitlin Ho</v>
      </c>
      <c r="D55" s="52" t="str">
        <f ca="1">IF(E55="","",(INDEX(Raw!A:A,MATCH(E55+6000,Raw!AC:AC,0))))</f>
        <v>Quincy</v>
      </c>
      <c r="E55" s="59">
        <f>(IFERROR(IF(LARGE(Raw!AC:AC,A55)-6000&gt;0,LARGE(Raw!AC:AC,A55)-6000,""),""))</f>
        <v>706.69999749999988</v>
      </c>
      <c r="G55" s="3" t="str">
        <f t="shared" si="0"/>
        <v/>
      </c>
      <c r="H55" s="52" t="str">
        <f>IF(J55="","",(INDEX(Raw!D:D,MATCH(J55+4000,Raw!AC:AC,0))))</f>
        <v/>
      </c>
      <c r="I55" s="52" t="str">
        <f>IF(J55="","",(INDEX(Raw!A:A,MATCH(J55+4000,Raw!AC:AC,0))))</f>
        <v/>
      </c>
      <c r="J55" s="59" t="str">
        <f>(IFERROR(IF(LARGE(Raw!AC:AC,A55+COUNTIF(Raw!C:C,"H"))-4000&gt;0,LARGE(Raw!AC:AC,A55+COUNTIF(Raw!C:C,"H"))-4000,""),""))</f>
        <v/>
      </c>
      <c r="L55" s="3" t="str">
        <f t="shared" si="1"/>
        <v/>
      </c>
      <c r="M55" s="52" t="str">
        <f>IF(O55="","",(INDEX(Raw!D:D,MATCH(O55+2000,Raw!AC:AC,0))))</f>
        <v/>
      </c>
      <c r="N55" s="52" t="str">
        <f>IF(O55="","",(INDEX(Raw!A:A,MATCH(O55+2000,Raw!AC:AC,0))))</f>
        <v/>
      </c>
      <c r="O55" s="59" t="str">
        <f>(IFERROR(IF(LARGE(Raw!AC:AC,A55+COUNTIF(Raw!C:C,"H")+COUNTIF(Raw!C:C,"S"))-2000&gt;0,LARGE(Raw!AC:AC,A55+COUNTIF(Raw!C:C,"H")+COUNTIF(Raw!C:C,"S"))-2000,""),""))</f>
        <v/>
      </c>
    </row>
    <row r="56" spans="1:15" x14ac:dyDescent="0.3">
      <c r="A56" s="52">
        <v>53</v>
      </c>
      <c r="B56" s="3">
        <f t="shared" si="2"/>
        <v>34</v>
      </c>
      <c r="C56" s="52" t="str">
        <f>IF(E56="","",(INDEX(Raw!D:D,MATCH(E56+6000,Raw!AC:AC,0))))</f>
        <v>Jacob Wheeler</v>
      </c>
      <c r="D56" s="52" t="str">
        <f ca="1">IF(E56="","",(INDEX(Raw!A:A,MATCH(E56+6000,Raw!AC:AC,0))))</f>
        <v>Shepherd Hill</v>
      </c>
      <c r="E56" s="59">
        <f>(IFERROR(IF(LARGE(Raw!AC:AC,A56)-6000&gt;0,LARGE(Raw!AC:AC,A56)-6000,""),""))</f>
        <v>689.99998870000036</v>
      </c>
      <c r="G56" s="3" t="str">
        <f t="shared" si="0"/>
        <v/>
      </c>
      <c r="H56" s="52" t="str">
        <f>IF(J56="","",(INDEX(Raw!D:D,MATCH(J56+4000,Raw!AC:AC,0))))</f>
        <v/>
      </c>
      <c r="I56" s="52" t="str">
        <f>IF(J56="","",(INDEX(Raw!A:A,MATCH(J56+4000,Raw!AC:AC,0))))</f>
        <v/>
      </c>
      <c r="J56" s="59" t="str">
        <f>(IFERROR(IF(LARGE(Raw!AC:AC,A56+COUNTIF(Raw!C:C,"H"))-4000&gt;0,LARGE(Raw!AC:AC,A56+COUNTIF(Raw!C:C,"H"))-4000,""),""))</f>
        <v/>
      </c>
      <c r="L56" s="3" t="str">
        <f t="shared" si="1"/>
        <v/>
      </c>
      <c r="M56" s="52" t="str">
        <f>IF(O56="","",(INDEX(Raw!D:D,MATCH(O56+2000,Raw!AC:AC,0))))</f>
        <v/>
      </c>
      <c r="N56" s="52" t="str">
        <f>IF(O56="","",(INDEX(Raw!A:A,MATCH(O56+2000,Raw!AC:AC,0))))</f>
        <v/>
      </c>
      <c r="O56" s="59" t="str">
        <f>(IFERROR(IF(LARGE(Raw!AC:AC,A56+COUNTIF(Raw!C:C,"H")+COUNTIF(Raw!C:C,"S"))-2000&gt;0,LARGE(Raw!AC:AC,A56+COUNTIF(Raw!C:C,"H")+COUNTIF(Raw!C:C,"S"))-2000,""),""))</f>
        <v/>
      </c>
    </row>
    <row r="57" spans="1:15" x14ac:dyDescent="0.3">
      <c r="A57" s="52">
        <v>54</v>
      </c>
      <c r="B57" s="3">
        <f t="shared" si="2"/>
        <v>35</v>
      </c>
      <c r="C57" s="52" t="str">
        <f>IF(E57="","",(INDEX(Raw!D:D,MATCH(E57+6000,Raw!AC:AC,0))))</f>
        <v>Angelina Georgacopoulos</v>
      </c>
      <c r="D57" s="52" t="str">
        <f ca="1">IF(E57="","",(INDEX(Raw!A:A,MATCH(E57+6000,Raw!AC:AC,0))))</f>
        <v>Tewksbury</v>
      </c>
      <c r="E57" s="59">
        <f>(IFERROR(IF(LARGE(Raw!AC:AC,A57)-6000&gt;0,LARGE(Raw!AC:AC,A57)-6000,""),""))</f>
        <v>669.99998690000029</v>
      </c>
      <c r="G57" s="3" t="str">
        <f t="shared" si="0"/>
        <v/>
      </c>
      <c r="H57" s="52" t="str">
        <f>IF(J57="","",(INDEX(Raw!D:D,MATCH(J57+4000,Raw!AC:AC,0))))</f>
        <v/>
      </c>
      <c r="I57" s="52" t="str">
        <f>IF(J57="","",(INDEX(Raw!A:A,MATCH(J57+4000,Raw!AC:AC,0))))</f>
        <v/>
      </c>
      <c r="J57" s="59" t="str">
        <f>(IFERROR(IF(LARGE(Raw!AC:AC,A57+COUNTIF(Raw!C:C,"H"))-4000&gt;0,LARGE(Raw!AC:AC,A57+COUNTIF(Raw!C:C,"H"))-4000,""),""))</f>
        <v/>
      </c>
      <c r="L57" s="3" t="str">
        <f t="shared" si="1"/>
        <v/>
      </c>
      <c r="M57" s="52" t="str">
        <f>IF(O57="","",(INDEX(Raw!D:D,MATCH(O57+2000,Raw!AC:AC,0))))</f>
        <v/>
      </c>
      <c r="N57" s="52" t="str">
        <f>IF(O57="","",(INDEX(Raw!A:A,MATCH(O57+2000,Raw!AC:AC,0))))</f>
        <v/>
      </c>
      <c r="O57" s="59" t="str">
        <f>(IFERROR(IF(LARGE(Raw!AC:AC,A57+COUNTIF(Raw!C:C,"H")+COUNTIF(Raw!C:C,"S"))-2000&gt;0,LARGE(Raw!AC:AC,A57+COUNTIF(Raw!C:C,"H")+COUNTIF(Raw!C:C,"S"))-2000,""),""))</f>
        <v/>
      </c>
    </row>
    <row r="58" spans="1:15" x14ac:dyDescent="0.3">
      <c r="A58" s="52">
        <v>55</v>
      </c>
      <c r="B58" s="3">
        <f t="shared" si="2"/>
        <v>36</v>
      </c>
      <c r="C58" s="52" t="str">
        <f>IF(E58="","",(INDEX(Raw!D:D,MATCH(E58+6000,Raw!AC:AC,0))))</f>
        <v>Mary Regan</v>
      </c>
      <c r="D58" s="52" t="str">
        <f ca="1">IF(E58="","",(INDEX(Raw!A:A,MATCH(E58+6000,Raw!AC:AC,0))))</f>
        <v>North Reading</v>
      </c>
      <c r="E58" s="59">
        <f>(IFERROR(IF(LARGE(Raw!AC:AC,A58)-6000&gt;0,LARGE(Raw!AC:AC,A58)-6000,""),""))</f>
        <v>664.99998630000027</v>
      </c>
      <c r="G58" s="3" t="str">
        <f t="shared" si="0"/>
        <v/>
      </c>
      <c r="H58" s="52" t="str">
        <f>IF(J58="","",(INDEX(Raw!D:D,MATCH(J58+4000,Raw!AC:AC,0))))</f>
        <v/>
      </c>
      <c r="I58" s="52" t="str">
        <f>IF(J58="","",(INDEX(Raw!A:A,MATCH(J58+4000,Raw!AC:AC,0))))</f>
        <v/>
      </c>
      <c r="J58" s="59" t="str">
        <f>(IFERROR(IF(LARGE(Raw!AC:AC,A58+COUNTIF(Raw!C:C,"H"))-4000&gt;0,LARGE(Raw!AC:AC,A58+COUNTIF(Raw!C:C,"H"))-4000,""),""))</f>
        <v/>
      </c>
      <c r="L58" s="3" t="str">
        <f t="shared" si="1"/>
        <v/>
      </c>
      <c r="M58" s="52" t="str">
        <f>IF(O58="","",(INDEX(Raw!D:D,MATCH(O58+2000,Raw!AC:AC,0))))</f>
        <v/>
      </c>
      <c r="N58" s="52" t="str">
        <f>IF(O58="","",(INDEX(Raw!A:A,MATCH(O58+2000,Raw!AC:AC,0))))</f>
        <v/>
      </c>
      <c r="O58" s="59" t="str">
        <f>(IFERROR(IF(LARGE(Raw!AC:AC,A58+COUNTIF(Raw!C:C,"H")+COUNTIF(Raw!C:C,"S"))-2000&gt;0,LARGE(Raw!AC:AC,A58+COUNTIF(Raw!C:C,"H")+COUNTIF(Raw!C:C,"S"))-2000,""),""))</f>
        <v/>
      </c>
    </row>
    <row r="59" spans="1:15" x14ac:dyDescent="0.3">
      <c r="A59" s="52">
        <v>56</v>
      </c>
      <c r="B59" s="3">
        <f t="shared" si="2"/>
        <v>37</v>
      </c>
      <c r="C59" s="52" t="str">
        <f>IF(E59="","",(INDEX(Raw!D:D,MATCH(E59+6000,Raw!AC:AC,0))))</f>
        <v>Jenny Zeng</v>
      </c>
      <c r="D59" s="52" t="str">
        <f ca="1">IF(E59="","",(INDEX(Raw!A:A,MATCH(E59+6000,Raw!AC:AC,0))))</f>
        <v>North Quincy</v>
      </c>
      <c r="E59" s="59">
        <f>(IFERROR(IF(LARGE(Raw!AC:AC,A59)-6000&gt;0,LARGE(Raw!AC:AC,A59)-6000,""),""))</f>
        <v>659.99999449999996</v>
      </c>
      <c r="G59" s="3" t="str">
        <f t="shared" si="0"/>
        <v/>
      </c>
      <c r="H59" s="52" t="str">
        <f>IF(J59="","",(INDEX(Raw!D:D,MATCH(J59+4000,Raw!AC:AC,0))))</f>
        <v/>
      </c>
      <c r="I59" s="52" t="str">
        <f>IF(J59="","",(INDEX(Raw!A:A,MATCH(J59+4000,Raw!AC:AC,0))))</f>
        <v/>
      </c>
      <c r="J59" s="59" t="str">
        <f>(IFERROR(IF(LARGE(Raw!AC:AC,A59+COUNTIF(Raw!C:C,"H"))-4000&gt;0,LARGE(Raw!AC:AC,A59+COUNTIF(Raw!C:C,"H"))-4000,""),""))</f>
        <v/>
      </c>
      <c r="L59" s="3" t="str">
        <f t="shared" si="1"/>
        <v/>
      </c>
      <c r="M59" s="52" t="str">
        <f>IF(O59="","",(INDEX(Raw!D:D,MATCH(O59+2000,Raw!AC:AC,0))))</f>
        <v/>
      </c>
      <c r="N59" s="52" t="str">
        <f>IF(O59="","",(INDEX(Raw!A:A,MATCH(O59+2000,Raw!AC:AC,0))))</f>
        <v/>
      </c>
      <c r="O59" s="59" t="str">
        <f>(IFERROR(IF(LARGE(Raw!AC:AC,A59+COUNTIF(Raw!C:C,"H")+COUNTIF(Raw!C:C,"S"))-2000&gt;0,LARGE(Raw!AC:AC,A59+COUNTIF(Raw!C:C,"H")+COUNTIF(Raw!C:C,"S"))-2000,""),""))</f>
        <v/>
      </c>
    </row>
    <row r="60" spans="1:15" x14ac:dyDescent="0.3">
      <c r="A60" s="52">
        <v>57</v>
      </c>
      <c r="B60" s="3">
        <f t="shared" si="2"/>
        <v>38</v>
      </c>
      <c r="C60" s="52" t="str">
        <f>IF(E60="","",(INDEX(Raw!D:D,MATCH(E60+6000,Raw!AC:AC,0))))</f>
        <v>Selena Lottero</v>
      </c>
      <c r="D60" s="52" t="str">
        <f ca="1">IF(E60="","",(INDEX(Raw!A:A,MATCH(E60+6000,Raw!AC:AC,0))))</f>
        <v>Milford</v>
      </c>
      <c r="E60" s="59">
        <f>(IFERROR(IF(LARGE(Raw!AC:AC,A60)-6000&gt;0,LARGE(Raw!AC:AC,A60)-6000,""),""))</f>
        <v>624.99999269999989</v>
      </c>
      <c r="G60" s="3" t="str">
        <f t="shared" si="0"/>
        <v/>
      </c>
      <c r="H60" s="52" t="str">
        <f>IF(J60="","",(INDEX(Raw!D:D,MATCH(J60+4000,Raw!AC:AC,0))))</f>
        <v/>
      </c>
      <c r="I60" s="52" t="str">
        <f>IF(J60="","",(INDEX(Raw!A:A,MATCH(J60+4000,Raw!AC:AC,0))))</f>
        <v/>
      </c>
      <c r="J60" s="59" t="str">
        <f>(IFERROR(IF(LARGE(Raw!AC:AC,A60+COUNTIF(Raw!C:C,"H"))-4000&gt;0,LARGE(Raw!AC:AC,A60+COUNTIF(Raw!C:C,"H"))-4000,""),""))</f>
        <v/>
      </c>
      <c r="L60" s="3" t="str">
        <f t="shared" si="1"/>
        <v/>
      </c>
      <c r="M60" s="52" t="str">
        <f>IF(O60="","",(INDEX(Raw!D:D,MATCH(O60+2000,Raw!AC:AC,0))))</f>
        <v/>
      </c>
      <c r="N60" s="52" t="str">
        <f>IF(O60="","",(INDEX(Raw!A:A,MATCH(O60+2000,Raw!AC:AC,0))))</f>
        <v/>
      </c>
      <c r="O60" s="59" t="str">
        <f>(IFERROR(IF(LARGE(Raw!AC:AC,A60+COUNTIF(Raw!C:C,"H")+COUNTIF(Raw!C:C,"S"))-2000&gt;0,LARGE(Raw!AC:AC,A60+COUNTIF(Raw!C:C,"H")+COUNTIF(Raw!C:C,"S"))-2000,""),""))</f>
        <v/>
      </c>
    </row>
    <row r="61" spans="1:15" x14ac:dyDescent="0.3">
      <c r="A61" s="52">
        <v>58</v>
      </c>
      <c r="B61" s="3">
        <f t="shared" si="2"/>
        <v>38</v>
      </c>
      <c r="C61" s="52" t="str">
        <f>IF(E61="","",(INDEX(Raw!D:D,MATCH(E61+6000,Raw!AC:AC,0))))</f>
        <v>Shashwati Sanjay</v>
      </c>
      <c r="D61" s="52" t="str">
        <f ca="1">IF(E61="","",(INDEX(Raw!A:A,MATCH(E61+6000,Raw!AC:AC,0))))</f>
        <v>Lexington</v>
      </c>
      <c r="E61" s="59">
        <f>(IFERROR(IF(LARGE(Raw!AC:AC,A61)-6000&gt;0,LARGE(Raw!AC:AC,A61)-6000,""),""))</f>
        <v>624.99998940000023</v>
      </c>
      <c r="G61" s="3" t="str">
        <f t="shared" si="0"/>
        <v/>
      </c>
      <c r="H61" s="52" t="str">
        <f>IF(J61="","",(INDEX(Raw!D:D,MATCH(J61+4000,Raw!AC:AC,0))))</f>
        <v/>
      </c>
      <c r="I61" s="52" t="str">
        <f>IF(J61="","",(INDEX(Raw!A:A,MATCH(J61+4000,Raw!AC:AC,0))))</f>
        <v/>
      </c>
      <c r="J61" s="59" t="str">
        <f>(IFERROR(IF(LARGE(Raw!AC:AC,A61+COUNTIF(Raw!C:C,"H"))-4000&gt;0,LARGE(Raw!AC:AC,A61+COUNTIF(Raw!C:C,"H"))-4000,""),""))</f>
        <v/>
      </c>
      <c r="L61" s="3" t="str">
        <f t="shared" si="1"/>
        <v/>
      </c>
      <c r="M61" s="52" t="str">
        <f>IF(O61="","",(INDEX(Raw!D:D,MATCH(O61+2000,Raw!AC:AC,0))))</f>
        <v/>
      </c>
      <c r="N61" s="52" t="str">
        <f>IF(O61="","",(INDEX(Raw!A:A,MATCH(O61+2000,Raw!AC:AC,0))))</f>
        <v/>
      </c>
      <c r="O61" s="59" t="str">
        <f>(IFERROR(IF(LARGE(Raw!AC:AC,A61+COUNTIF(Raw!C:C,"H")+COUNTIF(Raw!C:C,"S"))-2000&gt;0,LARGE(Raw!AC:AC,A61+COUNTIF(Raw!C:C,"H")+COUNTIF(Raw!C:C,"S"))-2000,""),""))</f>
        <v/>
      </c>
    </row>
    <row r="62" spans="1:15" x14ac:dyDescent="0.3">
      <c r="A62" s="52">
        <v>59</v>
      </c>
      <c r="B62" s="3" t="str">
        <f t="shared" si="2"/>
        <v/>
      </c>
      <c r="C62" s="52" t="str">
        <f>IF(E62="","",(INDEX(Raw!D:D,MATCH(E62+6000,Raw!AC:AC,0))))</f>
        <v/>
      </c>
      <c r="D62" s="52" t="str">
        <f>IF(E62="","",(INDEX(Raw!A:A,MATCH(E62+6000,Raw!AC:AC,0))))</f>
        <v/>
      </c>
      <c r="E62" s="59" t="str">
        <f>(IFERROR(IF(LARGE(Raw!AC:AC,A62)-6000&gt;0,LARGE(Raw!AC:AC,A62)-6000,""),""))</f>
        <v/>
      </c>
      <c r="G62" s="3" t="str">
        <f t="shared" si="0"/>
        <v/>
      </c>
      <c r="H62" s="52" t="str">
        <f>IF(J62="","",(INDEX(Raw!D:D,MATCH(J62+4000,Raw!AC:AC,0))))</f>
        <v/>
      </c>
      <c r="I62" s="52" t="str">
        <f>IF(J62="","",(INDEX(Raw!A:A,MATCH(J62+4000,Raw!AC:AC,0))))</f>
        <v/>
      </c>
      <c r="J62" s="59" t="str">
        <f>(IFERROR(IF(LARGE(Raw!AC:AC,A62+COUNTIF(Raw!C:C,"H"))-4000&gt;0,LARGE(Raw!AC:AC,A62+COUNTIF(Raw!C:C,"H"))-4000,""),""))</f>
        <v/>
      </c>
      <c r="L62" s="3" t="str">
        <f t="shared" si="1"/>
        <v/>
      </c>
      <c r="M62" s="52" t="str">
        <f>IF(O62="","",(INDEX(Raw!D:D,MATCH(O62+2000,Raw!AC:AC,0))))</f>
        <v/>
      </c>
      <c r="N62" s="52" t="str">
        <f>IF(O62="","",(INDEX(Raw!A:A,MATCH(O62+2000,Raw!AC:AC,0))))</f>
        <v/>
      </c>
      <c r="O62" s="59" t="str">
        <f>(IFERROR(IF(LARGE(Raw!AC:AC,A62+COUNTIF(Raw!C:C,"H")+COUNTIF(Raw!C:C,"S"))-2000&gt;0,LARGE(Raw!AC:AC,A62+COUNTIF(Raw!C:C,"H")+COUNTIF(Raw!C:C,"S"))-2000,""),""))</f>
        <v/>
      </c>
    </row>
    <row r="63" spans="1:15" x14ac:dyDescent="0.3">
      <c r="A63" s="52">
        <v>60</v>
      </c>
      <c r="B63" s="3" t="str">
        <f t="shared" si="2"/>
        <v/>
      </c>
      <c r="C63" s="52" t="str">
        <f>IF(E63="","",(INDEX(Raw!D:D,MATCH(E63+6000,Raw!AC:AC,0))))</f>
        <v/>
      </c>
      <c r="D63" s="52" t="str">
        <f>IF(E63="","",(INDEX(Raw!A:A,MATCH(E63+6000,Raw!AC:AC,0))))</f>
        <v/>
      </c>
      <c r="E63" s="59" t="str">
        <f>(IFERROR(IF(LARGE(Raw!AC:AC,A63)-6000&gt;0,LARGE(Raw!AC:AC,A63)-6000,""),""))</f>
        <v/>
      </c>
      <c r="G63" s="3" t="str">
        <f t="shared" si="0"/>
        <v/>
      </c>
      <c r="H63" s="52" t="str">
        <f>IF(J63="","",(INDEX(Raw!D:D,MATCH(J63+4000,Raw!AC:AC,0))))</f>
        <v/>
      </c>
      <c r="I63" s="52" t="str">
        <f>IF(J63="","",(INDEX(Raw!A:A,MATCH(J63+4000,Raw!AC:AC,0))))</f>
        <v/>
      </c>
      <c r="J63" s="59" t="str">
        <f>(IFERROR(IF(LARGE(Raw!AC:AC,A63+COUNTIF(Raw!C:C,"H"))-4000&gt;0,LARGE(Raw!AC:AC,A63+COUNTIF(Raw!C:C,"H"))-4000,""),""))</f>
        <v/>
      </c>
      <c r="L63" s="3" t="str">
        <f t="shared" si="1"/>
        <v/>
      </c>
      <c r="M63" s="52" t="str">
        <f>IF(O63="","",(INDEX(Raw!D:D,MATCH(O63+2000,Raw!AC:AC,0))))</f>
        <v/>
      </c>
      <c r="N63" s="52" t="str">
        <f>IF(O63="","",(INDEX(Raw!A:A,MATCH(O63+2000,Raw!AC:AC,0))))</f>
        <v/>
      </c>
      <c r="O63" s="59" t="str">
        <f>(IFERROR(IF(LARGE(Raw!AC:AC,A63+COUNTIF(Raw!C:C,"H")+COUNTIF(Raw!C:C,"S"))-2000&gt;0,LARGE(Raw!AC:AC,A63+COUNTIF(Raw!C:C,"H")+COUNTIF(Raw!C:C,"S"))-2000,""),""))</f>
        <v/>
      </c>
    </row>
    <row r="64" spans="1:15" x14ac:dyDescent="0.3">
      <c r="A64" s="52">
        <v>61</v>
      </c>
      <c r="B64" s="3" t="str">
        <f t="shared" si="2"/>
        <v/>
      </c>
      <c r="C64" s="52" t="str">
        <f>IF(E64="","",(INDEX(Raw!D:D,MATCH(E64+6000,Raw!AC:AC,0))))</f>
        <v/>
      </c>
      <c r="D64" s="52" t="str">
        <f>IF(E64="","",(INDEX(Raw!A:A,MATCH(E64+6000,Raw!AC:AC,0))))</f>
        <v/>
      </c>
      <c r="E64" s="59" t="str">
        <f>(IFERROR(IF(LARGE(Raw!AC:AC,A64)-6000&gt;0,LARGE(Raw!AC:AC,A64)-6000,""),""))</f>
        <v/>
      </c>
      <c r="G64" s="3" t="str">
        <f t="shared" si="0"/>
        <v/>
      </c>
      <c r="H64" s="52" t="str">
        <f>IF(J64="","",(INDEX(Raw!D:D,MATCH(J64+4000,Raw!AC:AC,0))))</f>
        <v/>
      </c>
      <c r="I64" s="52" t="str">
        <f>IF(J64="","",(INDEX(Raw!A:A,MATCH(J64+4000,Raw!AC:AC,0))))</f>
        <v/>
      </c>
      <c r="J64" s="59" t="str">
        <f>(IFERROR(IF(LARGE(Raw!AC:AC,A64+COUNTIF(Raw!C:C,"H"))-4000&gt;0,LARGE(Raw!AC:AC,A64+COUNTIF(Raw!C:C,"H"))-4000,""),""))</f>
        <v/>
      </c>
      <c r="L64" s="3" t="str">
        <f t="shared" si="1"/>
        <v/>
      </c>
      <c r="M64" s="52" t="str">
        <f>IF(O64="","",(INDEX(Raw!D:D,MATCH(O64+2000,Raw!AC:AC,0))))</f>
        <v/>
      </c>
      <c r="N64" s="52" t="str">
        <f>IF(O64="","",(INDEX(Raw!A:A,MATCH(O64+2000,Raw!AC:AC,0))))</f>
        <v/>
      </c>
      <c r="O64" s="59" t="str">
        <f>(IFERROR(IF(LARGE(Raw!AC:AC,A64+COUNTIF(Raw!C:C,"H")+COUNTIF(Raw!C:C,"S"))-2000&gt;0,LARGE(Raw!AC:AC,A64+COUNTIF(Raw!C:C,"H")+COUNTIF(Raw!C:C,"S"))-2000,""),""))</f>
        <v/>
      </c>
    </row>
    <row r="65" spans="1:15" x14ac:dyDescent="0.3">
      <c r="A65" s="52">
        <v>62</v>
      </c>
      <c r="B65" s="3" t="str">
        <f t="shared" si="2"/>
        <v/>
      </c>
      <c r="C65" s="52" t="str">
        <f>IF(E65="","",(INDEX(Raw!D:D,MATCH(E65+6000,Raw!AC:AC,0))))</f>
        <v/>
      </c>
      <c r="D65" s="52" t="str">
        <f>IF(E65="","",(INDEX(Raw!A:A,MATCH(E65+6000,Raw!AC:AC,0))))</f>
        <v/>
      </c>
      <c r="E65" s="59" t="str">
        <f>(IFERROR(IF(LARGE(Raw!AC:AC,A65)-6000&gt;0,LARGE(Raw!AC:AC,A65)-6000,""),""))</f>
        <v/>
      </c>
      <c r="G65" s="3" t="str">
        <f t="shared" si="0"/>
        <v/>
      </c>
      <c r="H65" s="52" t="str">
        <f>IF(J65="","",(INDEX(Raw!D:D,MATCH(J65+4000,Raw!AC:AC,0))))</f>
        <v/>
      </c>
      <c r="I65" s="52" t="str">
        <f>IF(J65="","",(INDEX(Raw!A:A,MATCH(J65+4000,Raw!AC:AC,0))))</f>
        <v/>
      </c>
      <c r="J65" s="59" t="str">
        <f>(IFERROR(IF(LARGE(Raw!AC:AC,A65+COUNTIF(Raw!C:C,"H"))-4000&gt;0,LARGE(Raw!AC:AC,A65+COUNTIF(Raw!C:C,"H"))-4000,""),""))</f>
        <v/>
      </c>
      <c r="L65" s="3" t="str">
        <f t="shared" si="1"/>
        <v/>
      </c>
      <c r="M65" s="52" t="str">
        <f>IF(O65="","",(INDEX(Raw!D:D,MATCH(O65+2000,Raw!AC:AC,0))))</f>
        <v/>
      </c>
      <c r="N65" s="52" t="str">
        <f>IF(O65="","",(INDEX(Raw!A:A,MATCH(O65+2000,Raw!AC:AC,0))))</f>
        <v/>
      </c>
      <c r="O65" s="59" t="str">
        <f>(IFERROR(IF(LARGE(Raw!AC:AC,A65+COUNTIF(Raw!C:C,"H")+COUNTIF(Raw!C:C,"S"))-2000&gt;0,LARGE(Raw!AC:AC,A65+COUNTIF(Raw!C:C,"H")+COUNTIF(Raw!C:C,"S"))-2000,""),""))</f>
        <v/>
      </c>
    </row>
    <row r="66" spans="1:15" x14ac:dyDescent="0.3">
      <c r="A66" s="52">
        <v>63</v>
      </c>
      <c r="B66" s="3" t="str">
        <f t="shared" si="2"/>
        <v/>
      </c>
      <c r="C66" s="52" t="str">
        <f>IF(E66="","",(INDEX(Raw!D:D,MATCH(E66+6000,Raw!AC:AC,0))))</f>
        <v/>
      </c>
      <c r="D66" s="52" t="str">
        <f>IF(E66="","",(INDEX(Raw!A:A,MATCH(E66+6000,Raw!AC:AC,0))))</f>
        <v/>
      </c>
      <c r="E66" s="59" t="str">
        <f>(IFERROR(IF(LARGE(Raw!AC:AC,A66)-6000&gt;0,LARGE(Raw!AC:AC,A66)-6000,""),""))</f>
        <v/>
      </c>
      <c r="G66" s="3" t="str">
        <f t="shared" si="0"/>
        <v/>
      </c>
      <c r="H66" s="52" t="str">
        <f>IF(J66="","",(INDEX(Raw!D:D,MATCH(J66+4000,Raw!AC:AC,0))))</f>
        <v/>
      </c>
      <c r="I66" s="52" t="str">
        <f>IF(J66="","",(INDEX(Raw!A:A,MATCH(J66+4000,Raw!AC:AC,0))))</f>
        <v/>
      </c>
      <c r="J66" s="59" t="str">
        <f>(IFERROR(IF(LARGE(Raw!AC:AC,A66+COUNTIF(Raw!C:C,"H"))-4000&gt;0,LARGE(Raw!AC:AC,A66+COUNTIF(Raw!C:C,"H"))-4000,""),""))</f>
        <v/>
      </c>
      <c r="L66" s="3" t="str">
        <f t="shared" si="1"/>
        <v/>
      </c>
      <c r="M66" s="52" t="str">
        <f>IF(O66="","",(INDEX(Raw!D:D,MATCH(O66+2000,Raw!AC:AC,0))))</f>
        <v/>
      </c>
      <c r="N66" s="52" t="str">
        <f>IF(O66="","",(INDEX(Raw!A:A,MATCH(O66+2000,Raw!AC:AC,0))))</f>
        <v/>
      </c>
      <c r="O66" s="59" t="str">
        <f>(IFERROR(IF(LARGE(Raw!AC:AC,A66+COUNTIF(Raw!C:C,"H")+COUNTIF(Raw!C:C,"S"))-2000&gt;0,LARGE(Raw!AC:AC,A66+COUNTIF(Raw!C:C,"H")+COUNTIF(Raw!C:C,"S"))-2000,""),""))</f>
        <v/>
      </c>
    </row>
    <row r="67" spans="1:15" x14ac:dyDescent="0.3">
      <c r="A67" s="52">
        <v>64</v>
      </c>
      <c r="B67" s="3" t="str">
        <f t="shared" si="2"/>
        <v/>
      </c>
      <c r="C67" s="52" t="str">
        <f>IF(E67="","",(INDEX(Raw!D:D,MATCH(E67+6000,Raw!AC:AC,0))))</f>
        <v/>
      </c>
      <c r="D67" s="52" t="str">
        <f>IF(E67="","",(INDEX(Raw!A:A,MATCH(E67+6000,Raw!AC:AC,0))))</f>
        <v/>
      </c>
      <c r="E67" s="59" t="str">
        <f>(IFERROR(IF(LARGE(Raw!AC:AC,A67)-6000&gt;0,LARGE(Raw!AC:AC,A67)-6000,""),""))</f>
        <v/>
      </c>
      <c r="G67" s="3" t="str">
        <f t="shared" si="0"/>
        <v/>
      </c>
      <c r="H67" s="52" t="str">
        <f>IF(J67="","",(INDEX(Raw!D:D,MATCH(J67+4000,Raw!AC:AC,0))))</f>
        <v/>
      </c>
      <c r="I67" s="52" t="str">
        <f>IF(J67="","",(INDEX(Raw!A:A,MATCH(J67+4000,Raw!AC:AC,0))))</f>
        <v/>
      </c>
      <c r="J67" s="59" t="str">
        <f>(IFERROR(IF(LARGE(Raw!AC:AC,A67+COUNTIF(Raw!C:C,"H"))-4000&gt;0,LARGE(Raw!AC:AC,A67+COUNTIF(Raw!C:C,"H"))-4000,""),""))</f>
        <v/>
      </c>
      <c r="L67" s="3" t="str">
        <f t="shared" si="1"/>
        <v/>
      </c>
      <c r="M67" s="52" t="str">
        <f>IF(O67="","",(INDEX(Raw!D:D,MATCH(O67+2000,Raw!AC:AC,0))))</f>
        <v/>
      </c>
      <c r="N67" s="52" t="str">
        <f>IF(O67="","",(INDEX(Raw!A:A,MATCH(O67+2000,Raw!AC:AC,0))))</f>
        <v/>
      </c>
      <c r="O67" s="59" t="str">
        <f>(IFERROR(IF(LARGE(Raw!AC:AC,A67+COUNTIF(Raw!C:C,"H")+COUNTIF(Raw!C:C,"S"))-2000&gt;0,LARGE(Raw!AC:AC,A67+COUNTIF(Raw!C:C,"H")+COUNTIF(Raw!C:C,"S"))-2000,""),""))</f>
        <v/>
      </c>
    </row>
    <row r="68" spans="1:15" x14ac:dyDescent="0.3">
      <c r="A68" s="52">
        <v>65</v>
      </c>
      <c r="B68" s="3" t="str">
        <f t="shared" si="2"/>
        <v/>
      </c>
      <c r="C68" s="52" t="str">
        <f>IF(E68="","",(INDEX(Raw!D:D,MATCH(E68+6000,Raw!AC:AC,0))))</f>
        <v/>
      </c>
      <c r="D68" s="52" t="str">
        <f>IF(E68="","",(INDEX(Raw!A:A,MATCH(E68+6000,Raw!AC:AC,0))))</f>
        <v/>
      </c>
      <c r="E68" s="59" t="str">
        <f>(IFERROR(IF(LARGE(Raw!AC:AC,A68)-6000&gt;0,LARGE(Raw!AC:AC,A68)-6000,""),""))</f>
        <v/>
      </c>
      <c r="G68" s="3" t="str">
        <f t="shared" si="0"/>
        <v/>
      </c>
      <c r="H68" s="52" t="str">
        <f>IF(J68="","",(INDEX(Raw!D:D,MATCH(J68+4000,Raw!AC:AC,0))))</f>
        <v/>
      </c>
      <c r="I68" s="52" t="str">
        <f>IF(J68="","",(INDEX(Raw!A:A,MATCH(J68+4000,Raw!AC:AC,0))))</f>
        <v/>
      </c>
      <c r="J68" s="59" t="str">
        <f>(IFERROR(IF(LARGE(Raw!AC:AC,A68+COUNTIF(Raw!C:C,"H"))-4000&gt;0,LARGE(Raw!AC:AC,A68+COUNTIF(Raw!C:C,"H"))-4000,""),""))</f>
        <v/>
      </c>
      <c r="L68" s="3" t="str">
        <f t="shared" si="1"/>
        <v/>
      </c>
      <c r="M68" s="52" t="str">
        <f>IF(O68="","",(INDEX(Raw!D:D,MATCH(O68+2000,Raw!AC:AC,0))))</f>
        <v/>
      </c>
      <c r="N68" s="52" t="str">
        <f>IF(O68="","",(INDEX(Raw!A:A,MATCH(O68+2000,Raw!AC:AC,0))))</f>
        <v/>
      </c>
      <c r="O68" s="59" t="str">
        <f>(IFERROR(IF(LARGE(Raw!AC:AC,A68+COUNTIF(Raw!C:C,"H")+COUNTIF(Raw!C:C,"S"))-2000&gt;0,LARGE(Raw!AC:AC,A68+COUNTIF(Raw!C:C,"H")+COUNTIF(Raw!C:C,"S"))-2000,""),""))</f>
        <v/>
      </c>
    </row>
    <row r="69" spans="1:15" x14ac:dyDescent="0.3">
      <c r="A69" s="52">
        <v>66</v>
      </c>
      <c r="B69" s="3" t="str">
        <f t="shared" si="2"/>
        <v/>
      </c>
      <c r="C69" s="52" t="str">
        <f>IF(E69="","",(INDEX(Raw!D:D,MATCH(E69+6000,Raw!AC:AC,0))))</f>
        <v/>
      </c>
      <c r="D69" s="52" t="str">
        <f>IF(E69="","",(INDEX(Raw!A:A,MATCH(E69+6000,Raw!AC:AC,0))))</f>
        <v/>
      </c>
      <c r="E69" s="59" t="str">
        <f>(IFERROR(IF(LARGE(Raw!AC:AC,A69)-6000&gt;0,LARGE(Raw!AC:AC,A69)-6000,""),""))</f>
        <v/>
      </c>
      <c r="G69" s="3" t="str">
        <f t="shared" ref="G69:G132" si="3">IFERROR(IF(ROUND(J69,3)=ROUND(J68,3),G68,G68+1),"")</f>
        <v/>
      </c>
      <c r="H69" s="52" t="str">
        <f>IF(J69="","",(INDEX(Raw!D:D,MATCH(J69+4000,Raw!AC:AC,0))))</f>
        <v/>
      </c>
      <c r="I69" s="52" t="str">
        <f>IF(J69="","",(INDEX(Raw!A:A,MATCH(J69+4000,Raw!AC:AC,0))))</f>
        <v/>
      </c>
      <c r="J69" s="59" t="str">
        <f>(IFERROR(IF(LARGE(Raw!AC:AC,A69+COUNTIF(Raw!C:C,"H"))-4000&gt;0,LARGE(Raw!AC:AC,A69+COUNTIF(Raw!C:C,"H"))-4000,""),""))</f>
        <v/>
      </c>
      <c r="L69" s="3" t="str">
        <f t="shared" ref="L69:L132" si="4">IFERROR(IF(ROUND(O69,3)=ROUND(O68,3),L68,L68+1),"")</f>
        <v/>
      </c>
      <c r="M69" s="52" t="str">
        <f>IF(O69="","",(INDEX(Raw!D:D,MATCH(O69+2000,Raw!AC:AC,0))))</f>
        <v/>
      </c>
      <c r="N69" s="52" t="str">
        <f>IF(O69="","",(INDEX(Raw!A:A,MATCH(O69+2000,Raw!AC:AC,0))))</f>
        <v/>
      </c>
      <c r="O69" s="59" t="str">
        <f>(IFERROR(IF(LARGE(Raw!AC:AC,A69+COUNTIF(Raw!C:C,"H")+COUNTIF(Raw!C:C,"S"))-2000&gt;0,LARGE(Raw!AC:AC,A69+COUNTIF(Raw!C:C,"H")+COUNTIF(Raw!C:C,"S"))-2000,""),""))</f>
        <v/>
      </c>
    </row>
    <row r="70" spans="1:15" x14ac:dyDescent="0.3">
      <c r="A70" s="52">
        <v>67</v>
      </c>
      <c r="B70" s="3" t="str">
        <f t="shared" ref="B70:B133" si="5">IFERROR(IF(ROUND(E70,3)=ROUND(E69,3),B69,B69+1),"")</f>
        <v/>
      </c>
      <c r="C70" s="52" t="str">
        <f>IF(E70="","",(INDEX(Raw!D:D,MATCH(E70+6000,Raw!AC:AC,0))))</f>
        <v/>
      </c>
      <c r="D70" s="52" t="str">
        <f>IF(E70="","",(INDEX(Raw!A:A,MATCH(E70+6000,Raw!AC:AC,0))))</f>
        <v/>
      </c>
      <c r="E70" s="59" t="str">
        <f>(IFERROR(IF(LARGE(Raw!AC:AC,A70)-6000&gt;0,LARGE(Raw!AC:AC,A70)-6000,""),""))</f>
        <v/>
      </c>
      <c r="G70" s="3" t="str">
        <f t="shared" si="3"/>
        <v/>
      </c>
      <c r="H70" s="52" t="str">
        <f>IF(J70="","",(INDEX(Raw!D:D,MATCH(J70+4000,Raw!AC:AC,0))))</f>
        <v/>
      </c>
      <c r="I70" s="52" t="str">
        <f>IF(J70="","",(INDEX(Raw!A:A,MATCH(J70+4000,Raw!AC:AC,0))))</f>
        <v/>
      </c>
      <c r="J70" s="59" t="str">
        <f>(IFERROR(IF(LARGE(Raw!AC:AC,A70+COUNTIF(Raw!C:C,"H"))-4000&gt;0,LARGE(Raw!AC:AC,A70+COUNTIF(Raw!C:C,"H"))-4000,""),""))</f>
        <v/>
      </c>
      <c r="L70" s="3" t="str">
        <f t="shared" si="4"/>
        <v/>
      </c>
      <c r="M70" s="52" t="str">
        <f>IF(O70="","",(INDEX(Raw!D:D,MATCH(O70+2000,Raw!AC:AC,0))))</f>
        <v/>
      </c>
      <c r="N70" s="52" t="str">
        <f>IF(O70="","",(INDEX(Raw!A:A,MATCH(O70+2000,Raw!AC:AC,0))))</f>
        <v/>
      </c>
      <c r="O70" s="59" t="str">
        <f>(IFERROR(IF(LARGE(Raw!AC:AC,A70+COUNTIF(Raw!C:C,"H")+COUNTIF(Raw!C:C,"S"))-2000&gt;0,LARGE(Raw!AC:AC,A70+COUNTIF(Raw!C:C,"H")+COUNTIF(Raw!C:C,"S"))-2000,""),""))</f>
        <v/>
      </c>
    </row>
    <row r="71" spans="1:15" x14ac:dyDescent="0.3">
      <c r="A71" s="52">
        <v>68</v>
      </c>
      <c r="B71" s="3" t="str">
        <f t="shared" si="5"/>
        <v/>
      </c>
      <c r="C71" s="52" t="str">
        <f>IF(E71="","",(INDEX(Raw!D:D,MATCH(E71+6000,Raw!AC:AC,0))))</f>
        <v/>
      </c>
      <c r="D71" s="52" t="str">
        <f>IF(E71="","",(INDEX(Raw!A:A,MATCH(E71+6000,Raw!AC:AC,0))))</f>
        <v/>
      </c>
      <c r="E71" s="59" t="str">
        <f>(IFERROR(IF(LARGE(Raw!AC:AC,A71)-6000&gt;0,LARGE(Raw!AC:AC,A71)-6000,""),""))</f>
        <v/>
      </c>
      <c r="G71" s="3" t="str">
        <f t="shared" si="3"/>
        <v/>
      </c>
      <c r="H71" s="52" t="str">
        <f>IF(J71="","",(INDEX(Raw!D:D,MATCH(J71+4000,Raw!AC:AC,0))))</f>
        <v/>
      </c>
      <c r="I71" s="52" t="str">
        <f>IF(J71="","",(INDEX(Raw!A:A,MATCH(J71+4000,Raw!AC:AC,0))))</f>
        <v/>
      </c>
      <c r="J71" s="59" t="str">
        <f>(IFERROR(IF(LARGE(Raw!AC:AC,A71+COUNTIF(Raw!C:C,"H"))-4000&gt;0,LARGE(Raw!AC:AC,A71+COUNTIF(Raw!C:C,"H"))-4000,""),""))</f>
        <v/>
      </c>
      <c r="L71" s="3" t="str">
        <f t="shared" si="4"/>
        <v/>
      </c>
      <c r="M71" s="52" t="str">
        <f>IF(O71="","",(INDEX(Raw!D:D,MATCH(O71+2000,Raw!AC:AC,0))))</f>
        <v/>
      </c>
      <c r="N71" s="52" t="str">
        <f>IF(O71="","",(INDEX(Raw!A:A,MATCH(O71+2000,Raw!AC:AC,0))))</f>
        <v/>
      </c>
      <c r="O71" s="59" t="str">
        <f>(IFERROR(IF(LARGE(Raw!AC:AC,A71+COUNTIF(Raw!C:C,"H")+COUNTIF(Raw!C:C,"S"))-2000&gt;0,LARGE(Raw!AC:AC,A71+COUNTIF(Raw!C:C,"H")+COUNTIF(Raw!C:C,"S"))-2000,""),""))</f>
        <v/>
      </c>
    </row>
    <row r="72" spans="1:15" x14ac:dyDescent="0.3">
      <c r="A72" s="52">
        <v>69</v>
      </c>
      <c r="B72" s="3" t="str">
        <f t="shared" si="5"/>
        <v/>
      </c>
      <c r="C72" s="52" t="str">
        <f>IF(E72="","",(INDEX(Raw!D:D,MATCH(E72+6000,Raw!AC:AC,0))))</f>
        <v/>
      </c>
      <c r="D72" s="52" t="str">
        <f>IF(E72="","",(INDEX(Raw!A:A,MATCH(E72+6000,Raw!AC:AC,0))))</f>
        <v/>
      </c>
      <c r="E72" s="59" t="str">
        <f>(IFERROR(IF(LARGE(Raw!AC:AC,A72)-6000&gt;0,LARGE(Raw!AC:AC,A72)-6000,""),""))</f>
        <v/>
      </c>
      <c r="G72" s="3" t="str">
        <f t="shared" si="3"/>
        <v/>
      </c>
      <c r="H72" s="52" t="str">
        <f>IF(J72="","",(INDEX(Raw!D:D,MATCH(J72+4000,Raw!AC:AC,0))))</f>
        <v/>
      </c>
      <c r="I72" s="52" t="str">
        <f>IF(J72="","",(INDEX(Raw!A:A,MATCH(J72+4000,Raw!AC:AC,0))))</f>
        <v/>
      </c>
      <c r="J72" s="59" t="str">
        <f>(IFERROR(IF(LARGE(Raw!AC:AC,A72+COUNTIF(Raw!C:C,"H"))-4000&gt;0,LARGE(Raw!AC:AC,A72+COUNTIF(Raw!C:C,"H"))-4000,""),""))</f>
        <v/>
      </c>
      <c r="L72" s="3" t="str">
        <f t="shared" si="4"/>
        <v/>
      </c>
      <c r="M72" s="52" t="str">
        <f>IF(O72="","",(INDEX(Raw!D:D,MATCH(O72+2000,Raw!AC:AC,0))))</f>
        <v/>
      </c>
      <c r="N72" s="52" t="str">
        <f>IF(O72="","",(INDEX(Raw!A:A,MATCH(O72+2000,Raw!AC:AC,0))))</f>
        <v/>
      </c>
      <c r="O72" s="59" t="str">
        <f>(IFERROR(IF(LARGE(Raw!AC:AC,A72+COUNTIF(Raw!C:C,"H")+COUNTIF(Raw!C:C,"S"))-2000&gt;0,LARGE(Raw!AC:AC,A72+COUNTIF(Raw!C:C,"H")+COUNTIF(Raw!C:C,"S"))-2000,""),""))</f>
        <v/>
      </c>
    </row>
    <row r="73" spans="1:15" x14ac:dyDescent="0.3">
      <c r="A73" s="52">
        <v>70</v>
      </c>
      <c r="B73" s="3" t="str">
        <f t="shared" si="5"/>
        <v/>
      </c>
      <c r="C73" s="52" t="str">
        <f>IF(E73="","",(INDEX(Raw!D:D,MATCH(E73+6000,Raw!AC:AC,0))))</f>
        <v/>
      </c>
      <c r="D73" s="52" t="str">
        <f>IF(E73="","",(INDEX(Raw!A:A,MATCH(E73+6000,Raw!AC:AC,0))))</f>
        <v/>
      </c>
      <c r="E73" s="59" t="str">
        <f>(IFERROR(IF(LARGE(Raw!AC:AC,A73)-6000&gt;0,LARGE(Raw!AC:AC,A73)-6000,""),""))</f>
        <v/>
      </c>
      <c r="G73" s="3" t="str">
        <f t="shared" si="3"/>
        <v/>
      </c>
      <c r="H73" s="52" t="str">
        <f>IF(J73="","",(INDEX(Raw!D:D,MATCH(J73+4000,Raw!AC:AC,0))))</f>
        <v/>
      </c>
      <c r="I73" s="52" t="str">
        <f>IF(J73="","",(INDEX(Raw!A:A,MATCH(J73+4000,Raw!AC:AC,0))))</f>
        <v/>
      </c>
      <c r="J73" s="59" t="str">
        <f>(IFERROR(IF(LARGE(Raw!AC:AC,A73+COUNTIF(Raw!C:C,"H"))-4000&gt;0,LARGE(Raw!AC:AC,A73+COUNTIF(Raw!C:C,"H"))-4000,""),""))</f>
        <v/>
      </c>
      <c r="L73" s="3" t="str">
        <f t="shared" si="4"/>
        <v/>
      </c>
      <c r="M73" s="52" t="str">
        <f>IF(O73="","",(INDEX(Raw!D:D,MATCH(O73+2000,Raw!AC:AC,0))))</f>
        <v/>
      </c>
      <c r="N73" s="52" t="str">
        <f>IF(O73="","",(INDEX(Raw!A:A,MATCH(O73+2000,Raw!AC:AC,0))))</f>
        <v/>
      </c>
      <c r="O73" s="59" t="str">
        <f>(IFERROR(IF(LARGE(Raw!AC:AC,A73+COUNTIF(Raw!C:C,"H")+COUNTIF(Raw!C:C,"S"))-2000&gt;0,LARGE(Raw!AC:AC,A73+COUNTIF(Raw!C:C,"H")+COUNTIF(Raw!C:C,"S"))-2000,""),""))</f>
        <v/>
      </c>
    </row>
    <row r="74" spans="1:15" x14ac:dyDescent="0.3">
      <c r="A74" s="52">
        <v>71</v>
      </c>
      <c r="B74" s="3" t="str">
        <f t="shared" si="5"/>
        <v/>
      </c>
      <c r="C74" s="52" t="str">
        <f>IF(E74="","",(INDEX(Raw!D:D,MATCH(E74+6000,Raw!AC:AC,0))))</f>
        <v/>
      </c>
      <c r="D74" s="52" t="str">
        <f>IF(E74="","",(INDEX(Raw!A:A,MATCH(E74+6000,Raw!AC:AC,0))))</f>
        <v/>
      </c>
      <c r="E74" s="59" t="str">
        <f>(IFERROR(IF(LARGE(Raw!AC:AC,A74)-6000&gt;0,LARGE(Raw!AC:AC,A74)-6000,""),""))</f>
        <v/>
      </c>
      <c r="G74" s="3" t="str">
        <f t="shared" si="3"/>
        <v/>
      </c>
      <c r="H74" s="52" t="str">
        <f>IF(J74="","",(INDEX(Raw!D:D,MATCH(J74+4000,Raw!AC:AC,0))))</f>
        <v/>
      </c>
      <c r="I74" s="52" t="str">
        <f>IF(J74="","",(INDEX(Raw!A:A,MATCH(J74+4000,Raw!AC:AC,0))))</f>
        <v/>
      </c>
      <c r="J74" s="59" t="str">
        <f>(IFERROR(IF(LARGE(Raw!AC:AC,A74+COUNTIF(Raw!C:C,"H"))-4000&gt;0,LARGE(Raw!AC:AC,A74+COUNTIF(Raw!C:C,"H"))-4000,""),""))</f>
        <v/>
      </c>
      <c r="L74" s="3" t="str">
        <f t="shared" si="4"/>
        <v/>
      </c>
      <c r="M74" s="52" t="str">
        <f>IF(O74="","",(INDEX(Raw!D:D,MATCH(O74+2000,Raw!AC:AC,0))))</f>
        <v/>
      </c>
      <c r="N74" s="52" t="str">
        <f>IF(O74="","",(INDEX(Raw!A:A,MATCH(O74+2000,Raw!AC:AC,0))))</f>
        <v/>
      </c>
      <c r="O74" s="59" t="str">
        <f>(IFERROR(IF(LARGE(Raw!AC:AC,A74+COUNTIF(Raw!C:C,"H")+COUNTIF(Raw!C:C,"S"))-2000&gt;0,LARGE(Raw!AC:AC,A74+COUNTIF(Raw!C:C,"H")+COUNTIF(Raw!C:C,"S"))-2000,""),""))</f>
        <v/>
      </c>
    </row>
    <row r="75" spans="1:15" x14ac:dyDescent="0.3">
      <c r="A75" s="52">
        <v>72</v>
      </c>
      <c r="B75" s="3" t="str">
        <f t="shared" si="5"/>
        <v/>
      </c>
      <c r="C75" s="52" t="str">
        <f>IF(E75="","",(INDEX(Raw!D:D,MATCH(E75+6000,Raw!AC:AC,0))))</f>
        <v/>
      </c>
      <c r="D75" s="52" t="str">
        <f>IF(E75="","",(INDEX(Raw!A:A,MATCH(E75+6000,Raw!AC:AC,0))))</f>
        <v/>
      </c>
      <c r="E75" s="59" t="str">
        <f>(IFERROR(IF(LARGE(Raw!AC:AC,A75)-6000&gt;0,LARGE(Raw!AC:AC,A75)-6000,""),""))</f>
        <v/>
      </c>
      <c r="G75" s="3" t="str">
        <f t="shared" si="3"/>
        <v/>
      </c>
      <c r="H75" s="52" t="str">
        <f>IF(J75="","",(INDEX(Raw!D:D,MATCH(J75+4000,Raw!AC:AC,0))))</f>
        <v/>
      </c>
      <c r="I75" s="52" t="str">
        <f>IF(J75="","",(INDEX(Raw!A:A,MATCH(J75+4000,Raw!AC:AC,0))))</f>
        <v/>
      </c>
      <c r="J75" s="59" t="str">
        <f>(IFERROR(IF(LARGE(Raw!AC:AC,A75+COUNTIF(Raw!C:C,"H"))-4000&gt;0,LARGE(Raw!AC:AC,A75+COUNTIF(Raw!C:C,"H"))-4000,""),""))</f>
        <v/>
      </c>
      <c r="L75" s="3" t="str">
        <f t="shared" si="4"/>
        <v/>
      </c>
      <c r="M75" s="52" t="str">
        <f>IF(O75="","",(INDEX(Raw!D:D,MATCH(O75+2000,Raw!AC:AC,0))))</f>
        <v/>
      </c>
      <c r="N75" s="52" t="str">
        <f>IF(O75="","",(INDEX(Raw!A:A,MATCH(O75+2000,Raw!AC:AC,0))))</f>
        <v/>
      </c>
      <c r="O75" s="59" t="str">
        <f>(IFERROR(IF(LARGE(Raw!AC:AC,A75+COUNTIF(Raw!C:C,"H")+COUNTIF(Raw!C:C,"S"))-2000&gt;0,LARGE(Raw!AC:AC,A75+COUNTIF(Raw!C:C,"H")+COUNTIF(Raw!C:C,"S"))-2000,""),""))</f>
        <v/>
      </c>
    </row>
    <row r="76" spans="1:15" x14ac:dyDescent="0.3">
      <c r="A76" s="52">
        <v>73</v>
      </c>
      <c r="B76" s="3" t="str">
        <f t="shared" si="5"/>
        <v/>
      </c>
      <c r="C76" s="52" t="str">
        <f>IF(E76="","",(INDEX(Raw!D:D,MATCH(E76+6000,Raw!AC:AC,0))))</f>
        <v/>
      </c>
      <c r="D76" s="52" t="str">
        <f>IF(E76="","",(INDEX(Raw!A:A,MATCH(E76+6000,Raw!AC:AC,0))))</f>
        <v/>
      </c>
      <c r="E76" s="59" t="str">
        <f>(IFERROR(IF(LARGE(Raw!AC:AC,A76)-6000&gt;0,LARGE(Raw!AC:AC,A76)-6000,""),""))</f>
        <v/>
      </c>
      <c r="G76" s="3" t="str">
        <f t="shared" si="3"/>
        <v/>
      </c>
      <c r="H76" s="52" t="str">
        <f>IF(J76="","",(INDEX(Raw!D:D,MATCH(J76+4000,Raw!AC:AC,0))))</f>
        <v/>
      </c>
      <c r="I76" s="52" t="str">
        <f>IF(J76="","",(INDEX(Raw!A:A,MATCH(J76+4000,Raw!AC:AC,0))))</f>
        <v/>
      </c>
      <c r="J76" s="59" t="str">
        <f>(IFERROR(IF(LARGE(Raw!AC:AC,A76+COUNTIF(Raw!C:C,"H"))-4000&gt;0,LARGE(Raw!AC:AC,A76+COUNTIF(Raw!C:C,"H"))-4000,""),""))</f>
        <v/>
      </c>
      <c r="L76" s="3" t="str">
        <f t="shared" si="4"/>
        <v/>
      </c>
      <c r="M76" s="52" t="str">
        <f>IF(O76="","",(INDEX(Raw!D:D,MATCH(O76+2000,Raw!AC:AC,0))))</f>
        <v/>
      </c>
      <c r="N76" s="52" t="str">
        <f>IF(O76="","",(INDEX(Raw!A:A,MATCH(O76+2000,Raw!AC:AC,0))))</f>
        <v/>
      </c>
      <c r="O76" s="59" t="str">
        <f>(IFERROR(IF(LARGE(Raw!AC:AC,A76+COUNTIF(Raw!C:C,"H")+COUNTIF(Raw!C:C,"S"))-2000&gt;0,LARGE(Raw!AC:AC,A76+COUNTIF(Raw!C:C,"H")+COUNTIF(Raw!C:C,"S"))-2000,""),""))</f>
        <v/>
      </c>
    </row>
    <row r="77" spans="1:15" x14ac:dyDescent="0.3">
      <c r="A77" s="52">
        <v>74</v>
      </c>
      <c r="B77" s="3" t="str">
        <f t="shared" si="5"/>
        <v/>
      </c>
      <c r="C77" s="52" t="str">
        <f>IF(E77="","",(INDEX(Raw!D:D,MATCH(E77+6000,Raw!AC:AC,0))))</f>
        <v/>
      </c>
      <c r="D77" s="52" t="str">
        <f>IF(E77="","",(INDEX(Raw!A:A,MATCH(E77+6000,Raw!AC:AC,0))))</f>
        <v/>
      </c>
      <c r="E77" s="59" t="str">
        <f>(IFERROR(IF(LARGE(Raw!AC:AC,A77)-6000&gt;0,LARGE(Raw!AC:AC,A77)-6000,""),""))</f>
        <v/>
      </c>
      <c r="G77" s="3" t="str">
        <f t="shared" si="3"/>
        <v/>
      </c>
      <c r="H77" s="52" t="str">
        <f>IF(J77="","",(INDEX(Raw!D:D,MATCH(J77+4000,Raw!AC:AC,0))))</f>
        <v/>
      </c>
      <c r="I77" s="52" t="str">
        <f>IF(J77="","",(INDEX(Raw!A:A,MATCH(J77+4000,Raw!AC:AC,0))))</f>
        <v/>
      </c>
      <c r="J77" s="59" t="str">
        <f>(IFERROR(IF(LARGE(Raw!AC:AC,A77+COUNTIF(Raw!C:C,"H"))-4000&gt;0,LARGE(Raw!AC:AC,A77+COUNTIF(Raw!C:C,"H"))-4000,""),""))</f>
        <v/>
      </c>
      <c r="L77" s="3" t="str">
        <f t="shared" si="4"/>
        <v/>
      </c>
      <c r="M77" s="52" t="str">
        <f>IF(O77="","",(INDEX(Raw!D:D,MATCH(O77+2000,Raw!AC:AC,0))))</f>
        <v/>
      </c>
      <c r="N77" s="52" t="str">
        <f>IF(O77="","",(INDEX(Raw!A:A,MATCH(O77+2000,Raw!AC:AC,0))))</f>
        <v/>
      </c>
      <c r="O77" s="59" t="str">
        <f>(IFERROR(IF(LARGE(Raw!AC:AC,A77+COUNTIF(Raw!C:C,"H")+COUNTIF(Raw!C:C,"S"))-2000&gt;0,LARGE(Raw!AC:AC,A77+COUNTIF(Raw!C:C,"H")+COUNTIF(Raw!C:C,"S"))-2000,""),""))</f>
        <v/>
      </c>
    </row>
    <row r="78" spans="1:15" x14ac:dyDescent="0.3">
      <c r="A78" s="52">
        <v>75</v>
      </c>
      <c r="B78" s="3" t="str">
        <f t="shared" si="5"/>
        <v/>
      </c>
      <c r="C78" s="52" t="str">
        <f>IF(E78="","",(INDEX(Raw!D:D,MATCH(E78+6000,Raw!AC:AC,0))))</f>
        <v/>
      </c>
      <c r="D78" s="52" t="str">
        <f>IF(E78="","",(INDEX(Raw!A:A,MATCH(E78+6000,Raw!AC:AC,0))))</f>
        <v/>
      </c>
      <c r="E78" s="59" t="str">
        <f>(IFERROR(IF(LARGE(Raw!AC:AC,A78)-6000&gt;0,LARGE(Raw!AC:AC,A78)-6000,""),""))</f>
        <v/>
      </c>
      <c r="G78" s="3" t="str">
        <f t="shared" si="3"/>
        <v/>
      </c>
      <c r="H78" s="52" t="str">
        <f>IF(J78="","",(INDEX(Raw!D:D,MATCH(J78+4000,Raw!AC:AC,0))))</f>
        <v/>
      </c>
      <c r="I78" s="52" t="str">
        <f>IF(J78="","",(INDEX(Raw!A:A,MATCH(J78+4000,Raw!AC:AC,0))))</f>
        <v/>
      </c>
      <c r="J78" s="59" t="str">
        <f>(IFERROR(IF(LARGE(Raw!AC:AC,A78+COUNTIF(Raw!C:C,"H"))-4000&gt;0,LARGE(Raw!AC:AC,A78+COUNTIF(Raw!C:C,"H"))-4000,""),""))</f>
        <v/>
      </c>
      <c r="L78" s="3" t="str">
        <f t="shared" si="4"/>
        <v/>
      </c>
      <c r="M78" s="52" t="str">
        <f>IF(O78="","",(INDEX(Raw!D:D,MATCH(O78+2000,Raw!AC:AC,0))))</f>
        <v/>
      </c>
      <c r="N78" s="52" t="str">
        <f>IF(O78="","",(INDEX(Raw!A:A,MATCH(O78+2000,Raw!AC:AC,0))))</f>
        <v/>
      </c>
      <c r="O78" s="59" t="str">
        <f>(IFERROR(IF(LARGE(Raw!AC:AC,A78+COUNTIF(Raw!C:C,"H")+COUNTIF(Raw!C:C,"S"))-2000&gt;0,LARGE(Raw!AC:AC,A78+COUNTIF(Raw!C:C,"H")+COUNTIF(Raw!C:C,"S"))-2000,""),""))</f>
        <v/>
      </c>
    </row>
    <row r="79" spans="1:15" x14ac:dyDescent="0.3">
      <c r="A79" s="52">
        <v>76</v>
      </c>
      <c r="B79" s="3" t="str">
        <f t="shared" si="5"/>
        <v/>
      </c>
      <c r="C79" s="52" t="str">
        <f>IF(E79="","",(INDEX(Raw!D:D,MATCH(E79+6000,Raw!AC:AC,0))))</f>
        <v/>
      </c>
      <c r="D79" s="52" t="str">
        <f>IF(E79="","",(INDEX(Raw!A:A,MATCH(E79+6000,Raw!AC:AC,0))))</f>
        <v/>
      </c>
      <c r="E79" s="59" t="str">
        <f>(IFERROR(IF(LARGE(Raw!AC:AC,A79)-6000&gt;0,LARGE(Raw!AC:AC,A79)-6000,""),""))</f>
        <v/>
      </c>
      <c r="G79" s="3" t="str">
        <f t="shared" si="3"/>
        <v/>
      </c>
      <c r="H79" s="52" t="str">
        <f>IF(J79="","",(INDEX(Raw!D:D,MATCH(J79+4000,Raw!AC:AC,0))))</f>
        <v/>
      </c>
      <c r="I79" s="52" t="str">
        <f>IF(J79="","",(INDEX(Raw!A:A,MATCH(J79+4000,Raw!AC:AC,0))))</f>
        <v/>
      </c>
      <c r="J79" s="59" t="str">
        <f>(IFERROR(IF(LARGE(Raw!AC:AC,A79+COUNTIF(Raw!C:C,"H"))-4000&gt;0,LARGE(Raw!AC:AC,A79+COUNTIF(Raw!C:C,"H"))-4000,""),""))</f>
        <v/>
      </c>
      <c r="L79" s="3" t="str">
        <f t="shared" si="4"/>
        <v/>
      </c>
      <c r="M79" s="52" t="str">
        <f>IF(O79="","",(INDEX(Raw!D:D,MATCH(O79+2000,Raw!AC:AC,0))))</f>
        <v/>
      </c>
      <c r="N79" s="52" t="str">
        <f>IF(O79="","",(INDEX(Raw!A:A,MATCH(O79+2000,Raw!AC:AC,0))))</f>
        <v/>
      </c>
      <c r="O79" s="59" t="str">
        <f>(IFERROR(IF(LARGE(Raw!AC:AC,A79+COUNTIF(Raw!C:C,"H")+COUNTIF(Raw!C:C,"S"))-2000&gt;0,LARGE(Raw!AC:AC,A79+COUNTIF(Raw!C:C,"H")+COUNTIF(Raw!C:C,"S"))-2000,""),""))</f>
        <v/>
      </c>
    </row>
    <row r="80" spans="1:15" x14ac:dyDescent="0.3">
      <c r="A80" s="52">
        <v>77</v>
      </c>
      <c r="B80" s="3" t="str">
        <f t="shared" si="5"/>
        <v/>
      </c>
      <c r="C80" s="52" t="str">
        <f>IF(E80="","",(INDEX(Raw!D:D,MATCH(E80+6000,Raw!AC:AC,0))))</f>
        <v/>
      </c>
      <c r="D80" s="52" t="str">
        <f>IF(E80="","",(INDEX(Raw!A:A,MATCH(E80+6000,Raw!AC:AC,0))))</f>
        <v/>
      </c>
      <c r="E80" s="59" t="str">
        <f>(IFERROR(IF(LARGE(Raw!AC:AC,A80)-6000&gt;0,LARGE(Raw!AC:AC,A80)-6000,""),""))</f>
        <v/>
      </c>
      <c r="G80" s="3" t="str">
        <f t="shared" si="3"/>
        <v/>
      </c>
      <c r="H80" s="52" t="str">
        <f>IF(J80="","",(INDEX(Raw!D:D,MATCH(J80+4000,Raw!AC:AC,0))))</f>
        <v/>
      </c>
      <c r="I80" s="52" t="str">
        <f>IF(J80="","",(INDEX(Raw!A:A,MATCH(J80+4000,Raw!AC:AC,0))))</f>
        <v/>
      </c>
      <c r="J80" s="59" t="str">
        <f>(IFERROR(IF(LARGE(Raw!AC:AC,A80+COUNTIF(Raw!C:C,"H"))-4000&gt;0,LARGE(Raw!AC:AC,A80+COUNTIF(Raw!C:C,"H"))-4000,""),""))</f>
        <v/>
      </c>
      <c r="L80" s="3" t="str">
        <f t="shared" si="4"/>
        <v/>
      </c>
      <c r="M80" s="52" t="str">
        <f>IF(O80="","",(INDEX(Raw!D:D,MATCH(O80+2000,Raw!AC:AC,0))))</f>
        <v/>
      </c>
      <c r="N80" s="52" t="str">
        <f>IF(O80="","",(INDEX(Raw!A:A,MATCH(O80+2000,Raw!AC:AC,0))))</f>
        <v/>
      </c>
      <c r="O80" s="59" t="str">
        <f>(IFERROR(IF(LARGE(Raw!AC:AC,A80+COUNTIF(Raw!C:C,"H")+COUNTIF(Raw!C:C,"S"))-2000&gt;0,LARGE(Raw!AC:AC,A80+COUNTIF(Raw!C:C,"H")+COUNTIF(Raw!C:C,"S"))-2000,""),""))</f>
        <v/>
      </c>
    </row>
    <row r="81" spans="1:15" x14ac:dyDescent="0.3">
      <c r="A81" s="52">
        <v>78</v>
      </c>
      <c r="B81" s="3" t="str">
        <f t="shared" si="5"/>
        <v/>
      </c>
      <c r="C81" s="52" t="str">
        <f>IF(E81="","",(INDEX(Raw!D:D,MATCH(E81+6000,Raw!AC:AC,0))))</f>
        <v/>
      </c>
      <c r="D81" s="52" t="str">
        <f>IF(E81="","",(INDEX(Raw!A:A,MATCH(E81+6000,Raw!AC:AC,0))))</f>
        <v/>
      </c>
      <c r="E81" s="59" t="str">
        <f>(IFERROR(IF(LARGE(Raw!AC:AC,A81)-6000&gt;0,LARGE(Raw!AC:AC,A81)-6000,""),""))</f>
        <v/>
      </c>
      <c r="G81" s="3" t="str">
        <f t="shared" si="3"/>
        <v/>
      </c>
      <c r="H81" s="52" t="str">
        <f>IF(J81="","",(INDEX(Raw!D:D,MATCH(J81+4000,Raw!AC:AC,0))))</f>
        <v/>
      </c>
      <c r="I81" s="52" t="str">
        <f>IF(J81="","",(INDEX(Raw!A:A,MATCH(J81+4000,Raw!AC:AC,0))))</f>
        <v/>
      </c>
      <c r="J81" s="59" t="str">
        <f>(IFERROR(IF(LARGE(Raw!AC:AC,A81+COUNTIF(Raw!C:C,"H"))-4000&gt;0,LARGE(Raw!AC:AC,A81+COUNTIF(Raw!C:C,"H"))-4000,""),""))</f>
        <v/>
      </c>
      <c r="L81" s="3" t="str">
        <f t="shared" si="4"/>
        <v/>
      </c>
      <c r="M81" s="52" t="str">
        <f>IF(O81="","",(INDEX(Raw!D:D,MATCH(O81+2000,Raw!AC:AC,0))))</f>
        <v/>
      </c>
      <c r="N81" s="52" t="str">
        <f>IF(O81="","",(INDEX(Raw!A:A,MATCH(O81+2000,Raw!AC:AC,0))))</f>
        <v/>
      </c>
      <c r="O81" s="59" t="str">
        <f>(IFERROR(IF(LARGE(Raw!AC:AC,A81+COUNTIF(Raw!C:C,"H")+COUNTIF(Raw!C:C,"S"))-2000&gt;0,LARGE(Raw!AC:AC,A81+COUNTIF(Raw!C:C,"H")+COUNTIF(Raw!C:C,"S"))-2000,""),""))</f>
        <v/>
      </c>
    </row>
    <row r="82" spans="1:15" x14ac:dyDescent="0.3">
      <c r="A82" s="52">
        <v>79</v>
      </c>
      <c r="B82" s="3" t="str">
        <f t="shared" si="5"/>
        <v/>
      </c>
      <c r="C82" s="52" t="str">
        <f>IF(E82="","",(INDEX(Raw!D:D,MATCH(E82+6000,Raw!AC:AC,0))))</f>
        <v/>
      </c>
      <c r="D82" s="52" t="str">
        <f>IF(E82="","",(INDEX(Raw!A:A,MATCH(E82+6000,Raw!AC:AC,0))))</f>
        <v/>
      </c>
      <c r="E82" s="59" t="str">
        <f>(IFERROR(IF(LARGE(Raw!AC:AC,A82)-6000&gt;0,LARGE(Raw!AC:AC,A82)-6000,""),""))</f>
        <v/>
      </c>
      <c r="G82" s="3" t="str">
        <f t="shared" si="3"/>
        <v/>
      </c>
      <c r="H82" s="52" t="str">
        <f>IF(J82="","",(INDEX(Raw!D:D,MATCH(J82+4000,Raw!AC:AC,0))))</f>
        <v/>
      </c>
      <c r="I82" s="52" t="str">
        <f>IF(J82="","",(INDEX(Raw!A:A,MATCH(J82+4000,Raw!AC:AC,0))))</f>
        <v/>
      </c>
      <c r="J82" s="59" t="str">
        <f>(IFERROR(IF(LARGE(Raw!AC:AC,A82+COUNTIF(Raw!C:C,"H"))-4000&gt;0,LARGE(Raw!AC:AC,A82+COUNTIF(Raw!C:C,"H"))-4000,""),""))</f>
        <v/>
      </c>
      <c r="L82" s="3" t="str">
        <f t="shared" si="4"/>
        <v/>
      </c>
      <c r="M82" s="52" t="str">
        <f>IF(O82="","",(INDEX(Raw!D:D,MATCH(O82+2000,Raw!AC:AC,0))))</f>
        <v/>
      </c>
      <c r="N82" s="52" t="str">
        <f>IF(O82="","",(INDEX(Raw!A:A,MATCH(O82+2000,Raw!AC:AC,0))))</f>
        <v/>
      </c>
      <c r="O82" s="59" t="str">
        <f>(IFERROR(IF(LARGE(Raw!AC:AC,A82+COUNTIF(Raw!C:C,"H")+COUNTIF(Raw!C:C,"S"))-2000&gt;0,LARGE(Raw!AC:AC,A82+COUNTIF(Raw!C:C,"H")+COUNTIF(Raw!C:C,"S"))-2000,""),""))</f>
        <v/>
      </c>
    </row>
    <row r="83" spans="1:15" x14ac:dyDescent="0.3">
      <c r="A83" s="52">
        <v>80</v>
      </c>
      <c r="B83" s="3" t="str">
        <f t="shared" si="5"/>
        <v/>
      </c>
      <c r="C83" s="52" t="str">
        <f>IF(E83="","",(INDEX(Raw!D:D,MATCH(E83+6000,Raw!AC:AC,0))))</f>
        <v/>
      </c>
      <c r="D83" s="52" t="str">
        <f>IF(E83="","",(INDEX(Raw!A:A,MATCH(E83+6000,Raw!AC:AC,0))))</f>
        <v/>
      </c>
      <c r="E83" s="59" t="str">
        <f>(IFERROR(IF(LARGE(Raw!AC:AC,A83)-6000&gt;0,LARGE(Raw!AC:AC,A83)-6000,""),""))</f>
        <v/>
      </c>
      <c r="G83" s="3" t="str">
        <f t="shared" si="3"/>
        <v/>
      </c>
      <c r="H83" s="52" t="str">
        <f>IF(J83="","",(INDEX(Raw!D:D,MATCH(J83+4000,Raw!AC:AC,0))))</f>
        <v/>
      </c>
      <c r="I83" s="52" t="str">
        <f>IF(J83="","",(INDEX(Raw!A:A,MATCH(J83+4000,Raw!AC:AC,0))))</f>
        <v/>
      </c>
      <c r="J83" s="59" t="str">
        <f>(IFERROR(IF(LARGE(Raw!AC:AC,A83+COUNTIF(Raw!C:C,"H"))-4000&gt;0,LARGE(Raw!AC:AC,A83+COUNTIF(Raw!C:C,"H"))-4000,""),""))</f>
        <v/>
      </c>
      <c r="L83" s="3" t="str">
        <f t="shared" si="4"/>
        <v/>
      </c>
      <c r="M83" s="52" t="str">
        <f>IF(O83="","",(INDEX(Raw!D:D,MATCH(O83+2000,Raw!AC:AC,0))))</f>
        <v/>
      </c>
      <c r="N83" s="52" t="str">
        <f>IF(O83="","",(INDEX(Raw!A:A,MATCH(O83+2000,Raw!AC:AC,0))))</f>
        <v/>
      </c>
      <c r="O83" s="59" t="str">
        <f>(IFERROR(IF(LARGE(Raw!AC:AC,A83+COUNTIF(Raw!C:C,"H")+COUNTIF(Raw!C:C,"S"))-2000&gt;0,LARGE(Raw!AC:AC,A83+COUNTIF(Raw!C:C,"H")+COUNTIF(Raw!C:C,"S"))-2000,""),""))</f>
        <v/>
      </c>
    </row>
    <row r="84" spans="1:15" x14ac:dyDescent="0.3">
      <c r="A84" s="52">
        <v>81</v>
      </c>
      <c r="B84" s="3" t="str">
        <f t="shared" si="5"/>
        <v/>
      </c>
      <c r="C84" s="52" t="str">
        <f>IF(E84="","",(INDEX(Raw!D:D,MATCH(E84+6000,Raw!AC:AC,0))))</f>
        <v/>
      </c>
      <c r="D84" s="52" t="str">
        <f>IF(E84="","",(INDEX(Raw!A:A,MATCH(E84+6000,Raw!AC:AC,0))))</f>
        <v/>
      </c>
      <c r="E84" s="59" t="str">
        <f>(IFERROR(IF(LARGE(Raw!AC:AC,A84)-6000&gt;0,LARGE(Raw!AC:AC,A84)-6000,""),""))</f>
        <v/>
      </c>
      <c r="G84" s="3" t="str">
        <f t="shared" si="3"/>
        <v/>
      </c>
      <c r="H84" s="52" t="str">
        <f>IF(J84="","",(INDEX(Raw!D:D,MATCH(J84+4000,Raw!AC:AC,0))))</f>
        <v/>
      </c>
      <c r="I84" s="52" t="str">
        <f>IF(J84="","",(INDEX(Raw!A:A,MATCH(J84+4000,Raw!AC:AC,0))))</f>
        <v/>
      </c>
      <c r="J84" s="59" t="str">
        <f>(IFERROR(IF(LARGE(Raw!AC:AC,A84+COUNTIF(Raw!C:C,"H"))-4000&gt;0,LARGE(Raw!AC:AC,A84+COUNTIF(Raw!C:C,"H"))-4000,""),""))</f>
        <v/>
      </c>
      <c r="L84" s="3" t="str">
        <f t="shared" si="4"/>
        <v/>
      </c>
      <c r="M84" s="52" t="str">
        <f>IF(O84="","",(INDEX(Raw!D:D,MATCH(O84+2000,Raw!AC:AC,0))))</f>
        <v/>
      </c>
      <c r="N84" s="52" t="str">
        <f>IF(O84="","",(INDEX(Raw!A:A,MATCH(O84+2000,Raw!AC:AC,0))))</f>
        <v/>
      </c>
      <c r="O84" s="59" t="str">
        <f>(IFERROR(IF(LARGE(Raw!AC:AC,A84+COUNTIF(Raw!C:C,"H")+COUNTIF(Raw!C:C,"S"))-2000&gt;0,LARGE(Raw!AC:AC,A84+COUNTIF(Raw!C:C,"H")+COUNTIF(Raw!C:C,"S"))-2000,""),""))</f>
        <v/>
      </c>
    </row>
    <row r="85" spans="1:15" x14ac:dyDescent="0.3">
      <c r="A85" s="52">
        <v>82</v>
      </c>
      <c r="B85" s="3" t="str">
        <f t="shared" si="5"/>
        <v/>
      </c>
      <c r="C85" s="52" t="str">
        <f>IF(E85="","",(INDEX(Raw!D:D,MATCH(E85+6000,Raw!AC:AC,0))))</f>
        <v/>
      </c>
      <c r="D85" s="52" t="str">
        <f>IF(E85="","",(INDEX(Raw!A:A,MATCH(E85+6000,Raw!AC:AC,0))))</f>
        <v/>
      </c>
      <c r="E85" s="59" t="str">
        <f>(IFERROR(IF(LARGE(Raw!AC:AC,A85)-6000&gt;0,LARGE(Raw!AC:AC,A85)-6000,""),""))</f>
        <v/>
      </c>
      <c r="G85" s="3" t="str">
        <f t="shared" si="3"/>
        <v/>
      </c>
      <c r="H85" s="52" t="str">
        <f>IF(J85="","",(INDEX(Raw!D:D,MATCH(J85+4000,Raw!AC:AC,0))))</f>
        <v/>
      </c>
      <c r="I85" s="52" t="str">
        <f>IF(J85="","",(INDEX(Raw!A:A,MATCH(J85+4000,Raw!AC:AC,0))))</f>
        <v/>
      </c>
      <c r="J85" s="59" t="str">
        <f>(IFERROR(IF(LARGE(Raw!AC:AC,A85+COUNTIF(Raw!C:C,"H"))-4000&gt;0,LARGE(Raw!AC:AC,A85+COUNTIF(Raw!C:C,"H"))-4000,""),""))</f>
        <v/>
      </c>
      <c r="L85" s="3" t="str">
        <f t="shared" si="4"/>
        <v/>
      </c>
      <c r="M85" s="52" t="str">
        <f>IF(O85="","",(INDEX(Raw!D:D,MATCH(O85+2000,Raw!AC:AC,0))))</f>
        <v/>
      </c>
      <c r="N85" s="52" t="str">
        <f>IF(O85="","",(INDEX(Raw!A:A,MATCH(O85+2000,Raw!AC:AC,0))))</f>
        <v/>
      </c>
      <c r="O85" s="59" t="str">
        <f>(IFERROR(IF(LARGE(Raw!AC:AC,A85+COUNTIF(Raw!C:C,"H")+COUNTIF(Raw!C:C,"S"))-2000&gt;0,LARGE(Raw!AC:AC,A85+COUNTIF(Raw!C:C,"H")+COUNTIF(Raw!C:C,"S"))-2000,""),""))</f>
        <v/>
      </c>
    </row>
    <row r="86" spans="1:15" x14ac:dyDescent="0.3">
      <c r="A86" s="52">
        <v>83</v>
      </c>
      <c r="B86" s="3" t="str">
        <f t="shared" si="5"/>
        <v/>
      </c>
      <c r="C86" s="52" t="str">
        <f>IF(E86="","",(INDEX(Raw!D:D,MATCH(E86+6000,Raw!AC:AC,0))))</f>
        <v/>
      </c>
      <c r="D86" s="52" t="str">
        <f>IF(E86="","",(INDEX(Raw!A:A,MATCH(E86+6000,Raw!AC:AC,0))))</f>
        <v/>
      </c>
      <c r="E86" s="59" t="str">
        <f>(IFERROR(IF(LARGE(Raw!AC:AC,A86)-6000&gt;0,LARGE(Raw!AC:AC,A86)-6000,""),""))</f>
        <v/>
      </c>
      <c r="G86" s="3" t="str">
        <f t="shared" si="3"/>
        <v/>
      </c>
      <c r="H86" s="52" t="str">
        <f>IF(J86="","",(INDEX(Raw!D:D,MATCH(J86+4000,Raw!AC:AC,0))))</f>
        <v/>
      </c>
      <c r="I86" s="52" t="str">
        <f>IF(J86="","",(INDEX(Raw!A:A,MATCH(J86+4000,Raw!AC:AC,0))))</f>
        <v/>
      </c>
      <c r="J86" s="59" t="str">
        <f>(IFERROR(IF(LARGE(Raw!AC:AC,A86+COUNTIF(Raw!C:C,"H"))-4000&gt;0,LARGE(Raw!AC:AC,A86+COUNTIF(Raw!C:C,"H"))-4000,""),""))</f>
        <v/>
      </c>
      <c r="L86" s="3" t="str">
        <f t="shared" si="4"/>
        <v/>
      </c>
      <c r="M86" s="52" t="str">
        <f>IF(O86="","",(INDEX(Raw!D:D,MATCH(O86+2000,Raw!AC:AC,0))))</f>
        <v/>
      </c>
      <c r="N86" s="52" t="str">
        <f>IF(O86="","",(INDEX(Raw!A:A,MATCH(O86+2000,Raw!AC:AC,0))))</f>
        <v/>
      </c>
      <c r="O86" s="59" t="str">
        <f>(IFERROR(IF(LARGE(Raw!AC:AC,A86+COUNTIF(Raw!C:C,"H")+COUNTIF(Raw!C:C,"S"))-2000&gt;0,LARGE(Raw!AC:AC,A86+COUNTIF(Raw!C:C,"H")+COUNTIF(Raw!C:C,"S"))-2000,""),""))</f>
        <v/>
      </c>
    </row>
    <row r="87" spans="1:15" x14ac:dyDescent="0.3">
      <c r="A87" s="52">
        <v>84</v>
      </c>
      <c r="B87" s="3" t="str">
        <f t="shared" si="5"/>
        <v/>
      </c>
      <c r="C87" s="52" t="str">
        <f>IF(E87="","",(INDEX(Raw!D:D,MATCH(E87+6000,Raw!AC:AC,0))))</f>
        <v/>
      </c>
      <c r="D87" s="52" t="str">
        <f>IF(E87="","",(INDEX(Raw!A:A,MATCH(E87+6000,Raw!AC:AC,0))))</f>
        <v/>
      </c>
      <c r="E87" s="59" t="str">
        <f>(IFERROR(IF(LARGE(Raw!AC:AC,A87)-6000&gt;0,LARGE(Raw!AC:AC,A87)-6000,""),""))</f>
        <v/>
      </c>
      <c r="G87" s="3" t="str">
        <f t="shared" si="3"/>
        <v/>
      </c>
      <c r="H87" s="52" t="str">
        <f>IF(J87="","",(INDEX(Raw!D:D,MATCH(J87+4000,Raw!AC:AC,0))))</f>
        <v/>
      </c>
      <c r="I87" s="52" t="str">
        <f>IF(J87="","",(INDEX(Raw!A:A,MATCH(J87+4000,Raw!AC:AC,0))))</f>
        <v/>
      </c>
      <c r="J87" s="59" t="str">
        <f>(IFERROR(IF(LARGE(Raw!AC:AC,A87+COUNTIF(Raw!C:C,"H"))-4000&gt;0,LARGE(Raw!AC:AC,A87+COUNTIF(Raw!C:C,"H"))-4000,""),""))</f>
        <v/>
      </c>
      <c r="L87" s="3" t="str">
        <f t="shared" si="4"/>
        <v/>
      </c>
      <c r="M87" s="52" t="str">
        <f>IF(O87="","",(INDEX(Raw!D:D,MATCH(O87+2000,Raw!AC:AC,0))))</f>
        <v/>
      </c>
      <c r="N87" s="52" t="str">
        <f>IF(O87="","",(INDEX(Raw!A:A,MATCH(O87+2000,Raw!AC:AC,0))))</f>
        <v/>
      </c>
      <c r="O87" s="59" t="str">
        <f>(IFERROR(IF(LARGE(Raw!AC:AC,A87+COUNTIF(Raw!C:C,"H")+COUNTIF(Raw!C:C,"S"))-2000&gt;0,LARGE(Raw!AC:AC,A87+COUNTIF(Raw!C:C,"H")+COUNTIF(Raw!C:C,"S"))-2000,""),""))</f>
        <v/>
      </c>
    </row>
    <row r="88" spans="1:15" x14ac:dyDescent="0.3">
      <c r="A88" s="52">
        <v>85</v>
      </c>
      <c r="B88" s="3" t="str">
        <f t="shared" si="5"/>
        <v/>
      </c>
      <c r="C88" s="52" t="str">
        <f>IF(E88="","",(INDEX(Raw!D:D,MATCH(E88+6000,Raw!AC:AC,0))))</f>
        <v/>
      </c>
      <c r="D88" s="52" t="str">
        <f>IF(E88="","",(INDEX(Raw!A:A,MATCH(E88+6000,Raw!AC:AC,0))))</f>
        <v/>
      </c>
      <c r="E88" s="59" t="str">
        <f>(IFERROR(IF(LARGE(Raw!AC:AC,A88)-6000&gt;0,LARGE(Raw!AC:AC,A88)-6000,""),""))</f>
        <v/>
      </c>
      <c r="G88" s="3" t="str">
        <f t="shared" si="3"/>
        <v/>
      </c>
      <c r="H88" s="52" t="str">
        <f>IF(J88="","",(INDEX(Raw!D:D,MATCH(J88+4000,Raw!AC:AC,0))))</f>
        <v/>
      </c>
      <c r="I88" s="52" t="str">
        <f>IF(J88="","",(INDEX(Raw!A:A,MATCH(J88+4000,Raw!AC:AC,0))))</f>
        <v/>
      </c>
      <c r="J88" s="59" t="str">
        <f>(IFERROR(IF(LARGE(Raw!AC:AC,A88+COUNTIF(Raw!C:C,"H"))-4000&gt;0,LARGE(Raw!AC:AC,A88+COUNTIF(Raw!C:C,"H"))-4000,""),""))</f>
        <v/>
      </c>
      <c r="L88" s="3" t="str">
        <f t="shared" si="4"/>
        <v/>
      </c>
      <c r="M88" s="52" t="str">
        <f>IF(O88="","",(INDEX(Raw!D:D,MATCH(O88+2000,Raw!AC:AC,0))))</f>
        <v/>
      </c>
      <c r="N88" s="52" t="str">
        <f>IF(O88="","",(INDEX(Raw!A:A,MATCH(O88+2000,Raw!AC:AC,0))))</f>
        <v/>
      </c>
      <c r="O88" s="59" t="str">
        <f>(IFERROR(IF(LARGE(Raw!AC:AC,A88+COUNTIF(Raw!C:C,"H")+COUNTIF(Raw!C:C,"S"))-2000&gt;0,LARGE(Raw!AC:AC,A88+COUNTIF(Raw!C:C,"H")+COUNTIF(Raw!C:C,"S"))-2000,""),""))</f>
        <v/>
      </c>
    </row>
    <row r="89" spans="1:15" x14ac:dyDescent="0.3">
      <c r="A89" s="52">
        <v>86</v>
      </c>
      <c r="B89" s="3" t="str">
        <f t="shared" si="5"/>
        <v/>
      </c>
      <c r="C89" s="52" t="str">
        <f>IF(E89="","",(INDEX(Raw!D:D,MATCH(E89+6000,Raw!AC:AC,0))))</f>
        <v/>
      </c>
      <c r="D89" s="52" t="str">
        <f>IF(E89="","",(INDEX(Raw!A:A,MATCH(E89+6000,Raw!AC:AC,0))))</f>
        <v/>
      </c>
      <c r="E89" s="59" t="str">
        <f>(IFERROR(IF(LARGE(Raw!AC:AC,A89)-6000&gt;0,LARGE(Raw!AC:AC,A89)-6000,""),""))</f>
        <v/>
      </c>
      <c r="G89" s="3" t="str">
        <f t="shared" si="3"/>
        <v/>
      </c>
      <c r="H89" s="52" t="str">
        <f>IF(J89="","",(INDEX(Raw!D:D,MATCH(J89+4000,Raw!AC:AC,0))))</f>
        <v/>
      </c>
      <c r="I89" s="52" t="str">
        <f>IF(J89="","",(INDEX(Raw!A:A,MATCH(J89+4000,Raw!AC:AC,0))))</f>
        <v/>
      </c>
      <c r="J89" s="59" t="str">
        <f>(IFERROR(IF(LARGE(Raw!AC:AC,A89+COUNTIF(Raw!C:C,"H"))-4000&gt;0,LARGE(Raw!AC:AC,A89+COUNTIF(Raw!C:C,"H"))-4000,""),""))</f>
        <v/>
      </c>
      <c r="L89" s="3" t="str">
        <f t="shared" si="4"/>
        <v/>
      </c>
      <c r="M89" s="52" t="str">
        <f>IF(O89="","",(INDEX(Raw!D:D,MATCH(O89+2000,Raw!AC:AC,0))))</f>
        <v/>
      </c>
      <c r="N89" s="52" t="str">
        <f>IF(O89="","",(INDEX(Raw!A:A,MATCH(O89+2000,Raw!AC:AC,0))))</f>
        <v/>
      </c>
      <c r="O89" s="59" t="str">
        <f>(IFERROR(IF(LARGE(Raw!AC:AC,A89+COUNTIF(Raw!C:C,"H")+COUNTIF(Raw!C:C,"S"))-2000&gt;0,LARGE(Raw!AC:AC,A89+COUNTIF(Raw!C:C,"H")+COUNTIF(Raw!C:C,"S"))-2000,""),""))</f>
        <v/>
      </c>
    </row>
    <row r="90" spans="1:15" x14ac:dyDescent="0.3">
      <c r="A90" s="52">
        <v>87</v>
      </c>
      <c r="B90" s="3" t="str">
        <f t="shared" si="5"/>
        <v/>
      </c>
      <c r="C90" s="52" t="str">
        <f>IF(E90="","",(INDEX(Raw!D:D,MATCH(E90+6000,Raw!AC:AC,0))))</f>
        <v/>
      </c>
      <c r="D90" s="52" t="str">
        <f>IF(E90="","",(INDEX(Raw!A:A,MATCH(E90+6000,Raw!AC:AC,0))))</f>
        <v/>
      </c>
      <c r="E90" s="59" t="str">
        <f>(IFERROR(IF(LARGE(Raw!AC:AC,A90)-6000&gt;0,LARGE(Raw!AC:AC,A90)-6000,""),""))</f>
        <v/>
      </c>
      <c r="G90" s="3" t="str">
        <f t="shared" si="3"/>
        <v/>
      </c>
      <c r="H90" s="52" t="str">
        <f>IF(J90="","",(INDEX(Raw!D:D,MATCH(J90+4000,Raw!AC:AC,0))))</f>
        <v/>
      </c>
      <c r="I90" s="52" t="str">
        <f>IF(J90="","",(INDEX(Raw!A:A,MATCH(J90+4000,Raw!AC:AC,0))))</f>
        <v/>
      </c>
      <c r="J90" s="59" t="str">
        <f>(IFERROR(IF(LARGE(Raw!AC:AC,A90+COUNTIF(Raw!C:C,"H"))-4000&gt;0,LARGE(Raw!AC:AC,A90+COUNTIF(Raw!C:C,"H"))-4000,""),""))</f>
        <v/>
      </c>
      <c r="L90" s="3" t="str">
        <f t="shared" si="4"/>
        <v/>
      </c>
      <c r="M90" s="52" t="str">
        <f>IF(O90="","",(INDEX(Raw!D:D,MATCH(O90+2000,Raw!AC:AC,0))))</f>
        <v/>
      </c>
      <c r="N90" s="52" t="str">
        <f>IF(O90="","",(INDEX(Raw!A:A,MATCH(O90+2000,Raw!AC:AC,0))))</f>
        <v/>
      </c>
      <c r="O90" s="59" t="str">
        <f>(IFERROR(IF(LARGE(Raw!AC:AC,A90+COUNTIF(Raw!C:C,"H")+COUNTIF(Raw!C:C,"S"))-2000&gt;0,LARGE(Raw!AC:AC,A90+COUNTIF(Raw!C:C,"H")+COUNTIF(Raw!C:C,"S"))-2000,""),""))</f>
        <v/>
      </c>
    </row>
    <row r="91" spans="1:15" x14ac:dyDescent="0.3">
      <c r="A91" s="52">
        <v>88</v>
      </c>
      <c r="B91" s="3" t="str">
        <f t="shared" si="5"/>
        <v/>
      </c>
      <c r="C91" s="52" t="str">
        <f>IF(E91="","",(INDEX(Raw!D:D,MATCH(E91+6000,Raw!AC:AC,0))))</f>
        <v/>
      </c>
      <c r="D91" s="52" t="str">
        <f>IF(E91="","",(INDEX(Raw!A:A,MATCH(E91+6000,Raw!AC:AC,0))))</f>
        <v/>
      </c>
      <c r="E91" s="59" t="str">
        <f>(IFERROR(IF(LARGE(Raw!AC:AC,A91)-6000&gt;0,LARGE(Raw!AC:AC,A91)-6000,""),""))</f>
        <v/>
      </c>
      <c r="G91" s="3" t="str">
        <f t="shared" si="3"/>
        <v/>
      </c>
      <c r="H91" s="52" t="str">
        <f>IF(J91="","",(INDEX(Raw!D:D,MATCH(J91+4000,Raw!AC:AC,0))))</f>
        <v/>
      </c>
      <c r="I91" s="52" t="str">
        <f>IF(J91="","",(INDEX(Raw!A:A,MATCH(J91+4000,Raw!AC:AC,0))))</f>
        <v/>
      </c>
      <c r="J91" s="59" t="str">
        <f>(IFERROR(IF(LARGE(Raw!AC:AC,A91+COUNTIF(Raw!C:C,"H"))-4000&gt;0,LARGE(Raw!AC:AC,A91+COUNTIF(Raw!C:C,"H"))-4000,""),""))</f>
        <v/>
      </c>
      <c r="L91" s="3" t="str">
        <f t="shared" si="4"/>
        <v/>
      </c>
      <c r="M91" s="52" t="str">
        <f>IF(O91="","",(INDEX(Raw!D:D,MATCH(O91+2000,Raw!AC:AC,0))))</f>
        <v/>
      </c>
      <c r="N91" s="52" t="str">
        <f>IF(O91="","",(INDEX(Raw!A:A,MATCH(O91+2000,Raw!AC:AC,0))))</f>
        <v/>
      </c>
      <c r="O91" s="59" t="str">
        <f>(IFERROR(IF(LARGE(Raw!AC:AC,A91+COUNTIF(Raw!C:C,"H")+COUNTIF(Raw!C:C,"S"))-2000&gt;0,LARGE(Raw!AC:AC,A91+COUNTIF(Raw!C:C,"H")+COUNTIF(Raw!C:C,"S"))-2000,""),""))</f>
        <v/>
      </c>
    </row>
    <row r="92" spans="1:15" x14ac:dyDescent="0.3">
      <c r="A92" s="52">
        <v>89</v>
      </c>
      <c r="B92" s="3" t="str">
        <f t="shared" si="5"/>
        <v/>
      </c>
      <c r="C92" s="52" t="str">
        <f>IF(E92="","",(INDEX(Raw!D:D,MATCH(E92+6000,Raw!AC:AC,0))))</f>
        <v/>
      </c>
      <c r="D92" s="52" t="str">
        <f>IF(E92="","",(INDEX(Raw!A:A,MATCH(E92+6000,Raw!AC:AC,0))))</f>
        <v/>
      </c>
      <c r="E92" s="59" t="str">
        <f>(IFERROR(IF(LARGE(Raw!AC:AC,A92)-6000&gt;0,LARGE(Raw!AC:AC,A92)-6000,""),""))</f>
        <v/>
      </c>
      <c r="G92" s="3" t="str">
        <f t="shared" si="3"/>
        <v/>
      </c>
      <c r="H92" s="52" t="str">
        <f>IF(J92="","",(INDEX(Raw!D:D,MATCH(J92+4000,Raw!AC:AC,0))))</f>
        <v/>
      </c>
      <c r="I92" s="52" t="str">
        <f>IF(J92="","",(INDEX(Raw!A:A,MATCH(J92+4000,Raw!AC:AC,0))))</f>
        <v/>
      </c>
      <c r="J92" s="59" t="str">
        <f>(IFERROR(IF(LARGE(Raw!AC:AC,A92+COUNTIF(Raw!C:C,"H"))-4000&gt;0,LARGE(Raw!AC:AC,A92+COUNTIF(Raw!C:C,"H"))-4000,""),""))</f>
        <v/>
      </c>
      <c r="L92" s="3" t="str">
        <f t="shared" si="4"/>
        <v/>
      </c>
      <c r="M92" s="52" t="str">
        <f>IF(O92="","",(INDEX(Raw!D:D,MATCH(O92+2000,Raw!AC:AC,0))))</f>
        <v/>
      </c>
      <c r="N92" s="52" t="str">
        <f>IF(O92="","",(INDEX(Raw!A:A,MATCH(O92+2000,Raw!AC:AC,0))))</f>
        <v/>
      </c>
      <c r="O92" s="59" t="str">
        <f>(IFERROR(IF(LARGE(Raw!AC:AC,A92+COUNTIF(Raw!C:C,"H")+COUNTIF(Raw!C:C,"S"))-2000&gt;0,LARGE(Raw!AC:AC,A92+COUNTIF(Raw!C:C,"H")+COUNTIF(Raw!C:C,"S"))-2000,""),""))</f>
        <v/>
      </c>
    </row>
    <row r="93" spans="1:15" x14ac:dyDescent="0.3">
      <c r="A93" s="52">
        <v>90</v>
      </c>
      <c r="B93" s="3" t="str">
        <f t="shared" si="5"/>
        <v/>
      </c>
      <c r="C93" s="52" t="str">
        <f>IF(E93="","",(INDEX(Raw!D:D,MATCH(E93+6000,Raw!AC:AC,0))))</f>
        <v/>
      </c>
      <c r="D93" s="52" t="str">
        <f>IF(E93="","",(INDEX(Raw!A:A,MATCH(E93+6000,Raw!AC:AC,0))))</f>
        <v/>
      </c>
      <c r="E93" s="59" t="str">
        <f>(IFERROR(IF(LARGE(Raw!AC:AC,A93)-6000&gt;0,LARGE(Raw!AC:AC,A93)-6000,""),""))</f>
        <v/>
      </c>
      <c r="G93" s="3" t="str">
        <f t="shared" si="3"/>
        <v/>
      </c>
      <c r="H93" s="52" t="str">
        <f>IF(J93="","",(INDEX(Raw!D:D,MATCH(J93+4000,Raw!AC:AC,0))))</f>
        <v/>
      </c>
      <c r="I93" s="52" t="str">
        <f>IF(J93="","",(INDEX(Raw!A:A,MATCH(J93+4000,Raw!AC:AC,0))))</f>
        <v/>
      </c>
      <c r="J93" s="59" t="str">
        <f>(IFERROR(IF(LARGE(Raw!AC:AC,A93+COUNTIF(Raw!C:C,"H"))-4000&gt;0,LARGE(Raw!AC:AC,A93+COUNTIF(Raw!C:C,"H"))-4000,""),""))</f>
        <v/>
      </c>
      <c r="L93" s="3" t="str">
        <f t="shared" si="4"/>
        <v/>
      </c>
      <c r="M93" s="52" t="str">
        <f>IF(O93="","",(INDEX(Raw!D:D,MATCH(O93+2000,Raw!AC:AC,0))))</f>
        <v/>
      </c>
      <c r="N93" s="52" t="str">
        <f>IF(O93="","",(INDEX(Raw!A:A,MATCH(O93+2000,Raw!AC:AC,0))))</f>
        <v/>
      </c>
      <c r="O93" s="59" t="str">
        <f>(IFERROR(IF(LARGE(Raw!AC:AC,A93+COUNTIF(Raw!C:C,"H")+COUNTIF(Raw!C:C,"S"))-2000&gt;0,LARGE(Raw!AC:AC,A93+COUNTIF(Raw!C:C,"H")+COUNTIF(Raw!C:C,"S"))-2000,""),""))</f>
        <v/>
      </c>
    </row>
    <row r="94" spans="1:15" x14ac:dyDescent="0.3">
      <c r="A94" s="52">
        <v>91</v>
      </c>
      <c r="B94" s="3" t="str">
        <f t="shared" si="5"/>
        <v/>
      </c>
      <c r="C94" s="52" t="str">
        <f>IF(E94="","",(INDEX(Raw!D:D,MATCH(E94+6000,Raw!AC:AC,0))))</f>
        <v/>
      </c>
      <c r="D94" s="52" t="str">
        <f>IF(E94="","",(INDEX(Raw!A:A,MATCH(E94+6000,Raw!AC:AC,0))))</f>
        <v/>
      </c>
      <c r="E94" s="59" t="str">
        <f>(IFERROR(IF(LARGE(Raw!AC:AC,A94)-6000&gt;0,LARGE(Raw!AC:AC,A94)-6000,""),""))</f>
        <v/>
      </c>
      <c r="G94" s="3" t="str">
        <f t="shared" si="3"/>
        <v/>
      </c>
      <c r="H94" s="52" t="str">
        <f>IF(J94="","",(INDEX(Raw!D:D,MATCH(J94+4000,Raw!AC:AC,0))))</f>
        <v/>
      </c>
      <c r="I94" s="52" t="str">
        <f>IF(J94="","",(INDEX(Raw!A:A,MATCH(J94+4000,Raw!AC:AC,0))))</f>
        <v/>
      </c>
      <c r="J94" s="59" t="str">
        <f>(IFERROR(IF(LARGE(Raw!AC:AC,A94+COUNTIF(Raw!C:C,"H"))-4000&gt;0,LARGE(Raw!AC:AC,A94+COUNTIF(Raw!C:C,"H"))-4000,""),""))</f>
        <v/>
      </c>
      <c r="L94" s="3" t="str">
        <f t="shared" si="4"/>
        <v/>
      </c>
      <c r="M94" s="52" t="str">
        <f>IF(O94="","",(INDEX(Raw!D:D,MATCH(O94+2000,Raw!AC:AC,0))))</f>
        <v/>
      </c>
      <c r="N94" s="52" t="str">
        <f>IF(O94="","",(INDEX(Raw!A:A,MATCH(O94+2000,Raw!AC:AC,0))))</f>
        <v/>
      </c>
      <c r="O94" s="59" t="str">
        <f>(IFERROR(IF(LARGE(Raw!AC:AC,A94+COUNTIF(Raw!C:C,"H")+COUNTIF(Raw!C:C,"S"))-2000&gt;0,LARGE(Raw!AC:AC,A94+COUNTIF(Raw!C:C,"H")+COUNTIF(Raw!C:C,"S"))-2000,""),""))</f>
        <v/>
      </c>
    </row>
    <row r="95" spans="1:15" x14ac:dyDescent="0.3">
      <c r="A95" s="52">
        <v>92</v>
      </c>
      <c r="B95" s="3" t="str">
        <f t="shared" si="5"/>
        <v/>
      </c>
      <c r="C95" s="52" t="str">
        <f>IF(E95="","",(INDEX(Raw!D:D,MATCH(E95+6000,Raw!AC:AC,0))))</f>
        <v/>
      </c>
      <c r="D95" s="52" t="str">
        <f>IF(E95="","",(INDEX(Raw!A:A,MATCH(E95+6000,Raw!AC:AC,0))))</f>
        <v/>
      </c>
      <c r="E95" s="59" t="str">
        <f>(IFERROR(IF(LARGE(Raw!AC:AC,A95)-6000&gt;0,LARGE(Raw!AC:AC,A95)-6000,""),""))</f>
        <v/>
      </c>
      <c r="G95" s="3" t="str">
        <f t="shared" si="3"/>
        <v/>
      </c>
      <c r="H95" s="52" t="str">
        <f>IF(J95="","",(INDEX(Raw!D:D,MATCH(J95+4000,Raw!AC:AC,0))))</f>
        <v/>
      </c>
      <c r="I95" s="52" t="str">
        <f>IF(J95="","",(INDEX(Raw!A:A,MATCH(J95+4000,Raw!AC:AC,0))))</f>
        <v/>
      </c>
      <c r="J95" s="59" t="str">
        <f>(IFERROR(IF(LARGE(Raw!AC:AC,A95+COUNTIF(Raw!C:C,"H"))-4000&gt;0,LARGE(Raw!AC:AC,A95+COUNTIF(Raw!C:C,"H"))-4000,""),""))</f>
        <v/>
      </c>
      <c r="L95" s="3" t="str">
        <f t="shared" si="4"/>
        <v/>
      </c>
      <c r="M95" s="52" t="str">
        <f>IF(O95="","",(INDEX(Raw!D:D,MATCH(O95+2000,Raw!AC:AC,0))))</f>
        <v/>
      </c>
      <c r="N95" s="52" t="str">
        <f>IF(O95="","",(INDEX(Raw!A:A,MATCH(O95+2000,Raw!AC:AC,0))))</f>
        <v/>
      </c>
      <c r="O95" s="59" t="str">
        <f>(IFERROR(IF(LARGE(Raw!AC:AC,A95+COUNTIF(Raw!C:C,"H")+COUNTIF(Raw!C:C,"S"))-2000&gt;0,LARGE(Raw!AC:AC,A95+COUNTIF(Raw!C:C,"H")+COUNTIF(Raw!C:C,"S"))-2000,""),""))</f>
        <v/>
      </c>
    </row>
    <row r="96" spans="1:15" x14ac:dyDescent="0.3">
      <c r="A96" s="52">
        <v>93</v>
      </c>
      <c r="B96" s="3" t="str">
        <f t="shared" si="5"/>
        <v/>
      </c>
      <c r="C96" s="52" t="str">
        <f>IF(E96="","",(INDEX(Raw!D:D,MATCH(E96+6000,Raw!AC:AC,0))))</f>
        <v/>
      </c>
      <c r="D96" s="52" t="str">
        <f>IF(E96="","",(INDEX(Raw!A:A,MATCH(E96+6000,Raw!AC:AC,0))))</f>
        <v/>
      </c>
      <c r="E96" s="59" t="str">
        <f>(IFERROR(IF(LARGE(Raw!AC:AC,A96)-6000&gt;0,LARGE(Raw!AC:AC,A96)-6000,""),""))</f>
        <v/>
      </c>
      <c r="G96" s="3" t="str">
        <f t="shared" si="3"/>
        <v/>
      </c>
      <c r="H96" s="52" t="str">
        <f>IF(J96="","",(INDEX(Raw!D:D,MATCH(J96+4000,Raw!AC:AC,0))))</f>
        <v/>
      </c>
      <c r="I96" s="52" t="str">
        <f>IF(J96="","",(INDEX(Raw!A:A,MATCH(J96+4000,Raw!AC:AC,0))))</f>
        <v/>
      </c>
      <c r="J96" s="59" t="str">
        <f>(IFERROR(IF(LARGE(Raw!AC:AC,A96+COUNTIF(Raw!C:C,"H"))-4000&gt;0,LARGE(Raw!AC:AC,A96+COUNTIF(Raw!C:C,"H"))-4000,""),""))</f>
        <v/>
      </c>
      <c r="L96" s="3" t="str">
        <f t="shared" si="4"/>
        <v/>
      </c>
      <c r="M96" s="52" t="str">
        <f>IF(O96="","",(INDEX(Raw!D:D,MATCH(O96+2000,Raw!AC:AC,0))))</f>
        <v/>
      </c>
      <c r="N96" s="52" t="str">
        <f>IF(O96="","",(INDEX(Raw!A:A,MATCH(O96+2000,Raw!AC:AC,0))))</f>
        <v/>
      </c>
      <c r="O96" s="59" t="str">
        <f>(IFERROR(IF(LARGE(Raw!AC:AC,A96+COUNTIF(Raw!C:C,"H")+COUNTIF(Raw!C:C,"S"))-2000&gt;0,LARGE(Raw!AC:AC,A96+COUNTIF(Raw!C:C,"H")+COUNTIF(Raw!C:C,"S"))-2000,""),""))</f>
        <v/>
      </c>
    </row>
    <row r="97" spans="1:15" x14ac:dyDescent="0.3">
      <c r="A97" s="52">
        <v>94</v>
      </c>
      <c r="B97" s="3" t="str">
        <f t="shared" si="5"/>
        <v/>
      </c>
      <c r="C97" s="52" t="str">
        <f>IF(E97="","",(INDEX(Raw!D:D,MATCH(E97+6000,Raw!AC:AC,0))))</f>
        <v/>
      </c>
      <c r="D97" s="52" t="str">
        <f>IF(E97="","",(INDEX(Raw!A:A,MATCH(E97+6000,Raw!AC:AC,0))))</f>
        <v/>
      </c>
      <c r="E97" s="59" t="str">
        <f>(IFERROR(IF(LARGE(Raw!AC:AC,A97)-6000&gt;0,LARGE(Raw!AC:AC,A97)-6000,""),""))</f>
        <v/>
      </c>
      <c r="G97" s="3" t="str">
        <f t="shared" si="3"/>
        <v/>
      </c>
      <c r="H97" s="52" t="str">
        <f>IF(J97="","",(INDEX(Raw!D:D,MATCH(J97+4000,Raw!AC:AC,0))))</f>
        <v/>
      </c>
      <c r="I97" s="52" t="str">
        <f>IF(J97="","",(INDEX(Raw!A:A,MATCH(J97+4000,Raw!AC:AC,0))))</f>
        <v/>
      </c>
      <c r="J97" s="59" t="str">
        <f>(IFERROR(IF(LARGE(Raw!AC:AC,A97+COUNTIF(Raw!C:C,"H"))-4000&gt;0,LARGE(Raw!AC:AC,A97+COUNTIF(Raw!C:C,"H"))-4000,""),""))</f>
        <v/>
      </c>
      <c r="L97" s="3" t="str">
        <f t="shared" si="4"/>
        <v/>
      </c>
      <c r="M97" s="52" t="str">
        <f>IF(O97="","",(INDEX(Raw!D:D,MATCH(O97+2000,Raw!AC:AC,0))))</f>
        <v/>
      </c>
      <c r="N97" s="52" t="str">
        <f>IF(O97="","",(INDEX(Raw!A:A,MATCH(O97+2000,Raw!AC:AC,0))))</f>
        <v/>
      </c>
      <c r="O97" s="59" t="str">
        <f>(IFERROR(IF(LARGE(Raw!AC:AC,A97+COUNTIF(Raw!C:C,"H")+COUNTIF(Raw!C:C,"S"))-2000&gt;0,LARGE(Raw!AC:AC,A97+COUNTIF(Raw!C:C,"H")+COUNTIF(Raw!C:C,"S"))-2000,""),""))</f>
        <v/>
      </c>
    </row>
    <row r="98" spans="1:15" x14ac:dyDescent="0.3">
      <c r="A98" s="52">
        <v>95</v>
      </c>
      <c r="B98" s="3" t="str">
        <f t="shared" si="5"/>
        <v/>
      </c>
      <c r="C98" s="52" t="str">
        <f>IF(E98="","",(INDEX(Raw!D:D,MATCH(E98+6000,Raw!AC:AC,0))))</f>
        <v/>
      </c>
      <c r="D98" s="52" t="str">
        <f>IF(E98="","",(INDEX(Raw!A:A,MATCH(E98+6000,Raw!AC:AC,0))))</f>
        <v/>
      </c>
      <c r="E98" s="59" t="str">
        <f>(IFERROR(IF(LARGE(Raw!AC:AC,A98)-6000&gt;0,LARGE(Raw!AC:AC,A98)-6000,""),""))</f>
        <v/>
      </c>
      <c r="G98" s="3" t="str">
        <f t="shared" si="3"/>
        <v/>
      </c>
      <c r="H98" s="52" t="str">
        <f>IF(J98="","",(INDEX(Raw!D:D,MATCH(J98+4000,Raw!AC:AC,0))))</f>
        <v/>
      </c>
      <c r="I98" s="52" t="str">
        <f>IF(J98="","",(INDEX(Raw!A:A,MATCH(J98+4000,Raw!AC:AC,0))))</f>
        <v/>
      </c>
      <c r="J98" s="59" t="str">
        <f>(IFERROR(IF(LARGE(Raw!AC:AC,A98+COUNTIF(Raw!C:C,"H"))-4000&gt;0,LARGE(Raw!AC:AC,A98+COUNTIF(Raw!C:C,"H"))-4000,""),""))</f>
        <v/>
      </c>
      <c r="L98" s="3" t="str">
        <f t="shared" si="4"/>
        <v/>
      </c>
      <c r="M98" s="52" t="str">
        <f>IF(O98="","",(INDEX(Raw!D:D,MATCH(O98+2000,Raw!AC:AC,0))))</f>
        <v/>
      </c>
      <c r="N98" s="52" t="str">
        <f>IF(O98="","",(INDEX(Raw!A:A,MATCH(O98+2000,Raw!AC:AC,0))))</f>
        <v/>
      </c>
      <c r="O98" s="59" t="str">
        <f>(IFERROR(IF(LARGE(Raw!AC:AC,A98+COUNTIF(Raw!C:C,"H")+COUNTIF(Raw!C:C,"S"))-2000&gt;0,LARGE(Raw!AC:AC,A98+COUNTIF(Raw!C:C,"H")+COUNTIF(Raw!C:C,"S"))-2000,""),""))</f>
        <v/>
      </c>
    </row>
    <row r="99" spans="1:15" x14ac:dyDescent="0.3">
      <c r="A99" s="52">
        <v>96</v>
      </c>
      <c r="B99" s="3" t="str">
        <f t="shared" si="5"/>
        <v/>
      </c>
      <c r="C99" s="52" t="str">
        <f>IF(E99="","",(INDEX(Raw!D:D,MATCH(E99+6000,Raw!AC:AC,0))))</f>
        <v/>
      </c>
      <c r="D99" s="52" t="str">
        <f>IF(E99="","",(INDEX(Raw!A:A,MATCH(E99+6000,Raw!AC:AC,0))))</f>
        <v/>
      </c>
      <c r="E99" s="59" t="str">
        <f>(IFERROR(IF(LARGE(Raw!AC:AC,A99)-6000&gt;0,LARGE(Raw!AC:AC,A99)-6000,""),""))</f>
        <v/>
      </c>
      <c r="G99" s="3" t="str">
        <f t="shared" si="3"/>
        <v/>
      </c>
      <c r="H99" s="52" t="str">
        <f>IF(J99="","",(INDEX(Raw!D:D,MATCH(J99+4000,Raw!AC:AC,0))))</f>
        <v/>
      </c>
      <c r="I99" s="52" t="str">
        <f>IF(J99="","",(INDEX(Raw!A:A,MATCH(J99+4000,Raw!AC:AC,0))))</f>
        <v/>
      </c>
      <c r="J99" s="59" t="str">
        <f>(IFERROR(IF(LARGE(Raw!AC:AC,A99+COUNTIF(Raw!C:C,"H"))-4000&gt;0,LARGE(Raw!AC:AC,A99+COUNTIF(Raw!C:C,"H"))-4000,""),""))</f>
        <v/>
      </c>
      <c r="L99" s="3" t="str">
        <f t="shared" si="4"/>
        <v/>
      </c>
      <c r="M99" s="52" t="str">
        <f>IF(O99="","",(INDEX(Raw!D:D,MATCH(O99+2000,Raw!AC:AC,0))))</f>
        <v/>
      </c>
      <c r="N99" s="52" t="str">
        <f>IF(O99="","",(INDEX(Raw!A:A,MATCH(O99+2000,Raw!AC:AC,0))))</f>
        <v/>
      </c>
      <c r="O99" s="59" t="str">
        <f>(IFERROR(IF(LARGE(Raw!AC:AC,A99+COUNTIF(Raw!C:C,"H")+COUNTIF(Raw!C:C,"S"))-2000&gt;0,LARGE(Raw!AC:AC,A99+COUNTIF(Raw!C:C,"H")+COUNTIF(Raw!C:C,"S"))-2000,""),""))</f>
        <v/>
      </c>
    </row>
    <row r="100" spans="1:15" x14ac:dyDescent="0.3">
      <c r="A100" s="52">
        <v>97</v>
      </c>
      <c r="B100" s="3" t="str">
        <f t="shared" si="5"/>
        <v/>
      </c>
      <c r="C100" s="52" t="str">
        <f>IF(E100="","",(INDEX(Raw!D:D,MATCH(E100+6000,Raw!AC:AC,0))))</f>
        <v/>
      </c>
      <c r="D100" s="52" t="str">
        <f>IF(E100="","",(INDEX(Raw!A:A,MATCH(E100+6000,Raw!AC:AC,0))))</f>
        <v/>
      </c>
      <c r="E100" s="59" t="str">
        <f>(IFERROR(IF(LARGE(Raw!AC:AC,A100)-6000&gt;0,LARGE(Raw!AC:AC,A100)-6000,""),""))</f>
        <v/>
      </c>
      <c r="G100" s="3" t="str">
        <f t="shared" si="3"/>
        <v/>
      </c>
      <c r="H100" s="52" t="str">
        <f>IF(J100="","",(INDEX(Raw!D:D,MATCH(J100+4000,Raw!AC:AC,0))))</f>
        <v/>
      </c>
      <c r="I100" s="52" t="str">
        <f>IF(J100="","",(INDEX(Raw!A:A,MATCH(J100+4000,Raw!AC:AC,0))))</f>
        <v/>
      </c>
      <c r="J100" s="59" t="str">
        <f>(IFERROR(IF(LARGE(Raw!AC:AC,A100+COUNTIF(Raw!C:C,"H"))-4000&gt;0,LARGE(Raw!AC:AC,A100+COUNTIF(Raw!C:C,"H"))-4000,""),""))</f>
        <v/>
      </c>
      <c r="L100" s="3" t="str">
        <f t="shared" si="4"/>
        <v/>
      </c>
      <c r="M100" s="52" t="str">
        <f>IF(O100="","",(INDEX(Raw!D:D,MATCH(O100+2000,Raw!AC:AC,0))))</f>
        <v/>
      </c>
      <c r="N100" s="52" t="str">
        <f>IF(O100="","",(INDEX(Raw!A:A,MATCH(O100+2000,Raw!AC:AC,0))))</f>
        <v/>
      </c>
      <c r="O100" s="59" t="str">
        <f>(IFERROR(IF(LARGE(Raw!AC:AC,A100+COUNTIF(Raw!C:C,"H")+COUNTIF(Raw!C:C,"S"))-2000&gt;0,LARGE(Raw!AC:AC,A100+COUNTIF(Raw!C:C,"H")+COUNTIF(Raw!C:C,"S"))-2000,""),""))</f>
        <v/>
      </c>
    </row>
    <row r="101" spans="1:15" x14ac:dyDescent="0.3">
      <c r="A101" s="52">
        <v>98</v>
      </c>
      <c r="B101" s="3" t="str">
        <f t="shared" si="5"/>
        <v/>
      </c>
      <c r="C101" s="52" t="str">
        <f>IF(E101="","",(INDEX(Raw!D:D,MATCH(E101+6000,Raw!AC:AC,0))))</f>
        <v/>
      </c>
      <c r="D101" s="52" t="str">
        <f>IF(E101="","",(INDEX(Raw!A:A,MATCH(E101+6000,Raw!AC:AC,0))))</f>
        <v/>
      </c>
      <c r="E101" s="59" t="str">
        <f>(IFERROR(IF(LARGE(Raw!AC:AC,A101)-6000&gt;0,LARGE(Raw!AC:AC,A101)-6000,""),""))</f>
        <v/>
      </c>
      <c r="G101" s="3" t="str">
        <f t="shared" si="3"/>
        <v/>
      </c>
      <c r="H101" s="52" t="str">
        <f>IF(J101="","",(INDEX(Raw!D:D,MATCH(J101+4000,Raw!AC:AC,0))))</f>
        <v/>
      </c>
      <c r="I101" s="52" t="str">
        <f>IF(J101="","",(INDEX(Raw!A:A,MATCH(J101+4000,Raw!AC:AC,0))))</f>
        <v/>
      </c>
      <c r="J101" s="59" t="str">
        <f>(IFERROR(IF(LARGE(Raw!AC:AC,A101+COUNTIF(Raw!C:C,"H"))-4000&gt;0,LARGE(Raw!AC:AC,A101+COUNTIF(Raw!C:C,"H"))-4000,""),""))</f>
        <v/>
      </c>
      <c r="L101" s="3" t="str">
        <f t="shared" si="4"/>
        <v/>
      </c>
      <c r="M101" s="52" t="str">
        <f>IF(O101="","",(INDEX(Raw!D:D,MATCH(O101+2000,Raw!AC:AC,0))))</f>
        <v/>
      </c>
      <c r="N101" s="52" t="str">
        <f>IF(O101="","",(INDEX(Raw!A:A,MATCH(O101+2000,Raw!AC:AC,0))))</f>
        <v/>
      </c>
      <c r="O101" s="59" t="str">
        <f>(IFERROR(IF(LARGE(Raw!AC:AC,A101+COUNTIF(Raw!C:C,"H")+COUNTIF(Raw!C:C,"S"))-2000&gt;0,LARGE(Raw!AC:AC,A101+COUNTIF(Raw!C:C,"H")+COUNTIF(Raw!C:C,"S"))-2000,""),""))</f>
        <v/>
      </c>
    </row>
    <row r="102" spans="1:15" x14ac:dyDescent="0.3">
      <c r="A102" s="52">
        <v>99</v>
      </c>
      <c r="B102" s="3" t="str">
        <f t="shared" si="5"/>
        <v/>
      </c>
      <c r="C102" s="52" t="str">
        <f>IF(E102="","",(INDEX(Raw!D:D,MATCH(E102+6000,Raw!AC:AC,0))))</f>
        <v/>
      </c>
      <c r="D102" s="52" t="str">
        <f>IF(E102="","",(INDEX(Raw!A:A,MATCH(E102+6000,Raw!AC:AC,0))))</f>
        <v/>
      </c>
      <c r="E102" s="59" t="str">
        <f>(IFERROR(IF(LARGE(Raw!AC:AC,A102)-6000&gt;0,LARGE(Raw!AC:AC,A102)-6000,""),""))</f>
        <v/>
      </c>
      <c r="G102" s="3" t="str">
        <f t="shared" si="3"/>
        <v/>
      </c>
      <c r="H102" s="52" t="str">
        <f>IF(J102="","",(INDEX(Raw!D:D,MATCH(J102+4000,Raw!AC:AC,0))))</f>
        <v/>
      </c>
      <c r="I102" s="52" t="str">
        <f>IF(J102="","",(INDEX(Raw!A:A,MATCH(J102+4000,Raw!AC:AC,0))))</f>
        <v/>
      </c>
      <c r="J102" s="59" t="str">
        <f>(IFERROR(IF(LARGE(Raw!AC:AC,A102+COUNTIF(Raw!C:C,"H"))-4000&gt;0,LARGE(Raw!AC:AC,A102+COUNTIF(Raw!C:C,"H"))-4000,""),""))</f>
        <v/>
      </c>
      <c r="L102" s="3" t="str">
        <f t="shared" si="4"/>
        <v/>
      </c>
      <c r="M102" s="52" t="str">
        <f>IF(O102="","",(INDEX(Raw!D:D,MATCH(O102+2000,Raw!AC:AC,0))))</f>
        <v/>
      </c>
      <c r="N102" s="52" t="str">
        <f>IF(O102="","",(INDEX(Raw!A:A,MATCH(O102+2000,Raw!AC:AC,0))))</f>
        <v/>
      </c>
      <c r="O102" s="59" t="str">
        <f>(IFERROR(IF(LARGE(Raw!AC:AC,A102+COUNTIF(Raw!C:C,"H")+COUNTIF(Raw!C:C,"S"))-2000&gt;0,LARGE(Raw!AC:AC,A102+COUNTIF(Raw!C:C,"H")+COUNTIF(Raw!C:C,"S"))-2000,""),""))</f>
        <v/>
      </c>
    </row>
    <row r="103" spans="1:15" x14ac:dyDescent="0.3">
      <c r="A103" s="52">
        <v>100</v>
      </c>
      <c r="B103" s="3" t="str">
        <f t="shared" si="5"/>
        <v/>
      </c>
      <c r="C103" s="52" t="str">
        <f>IF(E103="","",(INDEX(Raw!D:D,MATCH(E103+6000,Raw!AC:AC,0))))</f>
        <v/>
      </c>
      <c r="D103" s="52" t="str">
        <f>IF(E103="","",(INDEX(Raw!A:A,MATCH(E103+6000,Raw!AC:AC,0))))</f>
        <v/>
      </c>
      <c r="E103" s="59" t="str">
        <f>(IFERROR(IF(LARGE(Raw!AC:AC,A103)-6000&gt;0,LARGE(Raw!AC:AC,A103)-6000,""),""))</f>
        <v/>
      </c>
      <c r="G103" s="3" t="str">
        <f t="shared" si="3"/>
        <v/>
      </c>
      <c r="H103" s="52" t="str">
        <f>IF(J103="","",(INDEX(Raw!D:D,MATCH(J103+4000,Raw!AC:AC,0))))</f>
        <v/>
      </c>
      <c r="I103" s="52" t="str">
        <f>IF(J103="","",(INDEX(Raw!A:A,MATCH(J103+4000,Raw!AC:AC,0))))</f>
        <v/>
      </c>
      <c r="J103" s="59" t="str">
        <f>(IFERROR(IF(LARGE(Raw!AC:AC,A103+COUNTIF(Raw!C:C,"H"))-4000&gt;0,LARGE(Raw!AC:AC,A103+COUNTIF(Raw!C:C,"H"))-4000,""),""))</f>
        <v/>
      </c>
      <c r="L103" s="3" t="str">
        <f t="shared" si="4"/>
        <v/>
      </c>
      <c r="M103" s="52" t="str">
        <f>IF(O103="","",(INDEX(Raw!D:D,MATCH(O103+2000,Raw!AC:AC,0))))</f>
        <v/>
      </c>
      <c r="N103" s="52" t="str">
        <f>IF(O103="","",(INDEX(Raw!A:A,MATCH(O103+2000,Raw!AC:AC,0))))</f>
        <v/>
      </c>
      <c r="O103" s="59" t="str">
        <f>(IFERROR(IF(LARGE(Raw!AC:AC,A103+COUNTIF(Raw!C:C,"H")+COUNTIF(Raw!C:C,"S"))-2000&gt;0,LARGE(Raw!AC:AC,A103+COUNTIF(Raw!C:C,"H")+COUNTIF(Raw!C:C,"S"))-2000,""),""))</f>
        <v/>
      </c>
    </row>
    <row r="104" spans="1:15" x14ac:dyDescent="0.3">
      <c r="A104" s="52">
        <v>101</v>
      </c>
      <c r="B104" s="3" t="str">
        <f t="shared" si="5"/>
        <v/>
      </c>
      <c r="C104" s="52" t="str">
        <f>IF(E104="","",(INDEX(Raw!D:D,MATCH(E104+6000,Raw!AC:AC,0))))</f>
        <v/>
      </c>
      <c r="D104" s="52" t="str">
        <f>IF(E104="","",(INDEX(Raw!A:A,MATCH(E104+6000,Raw!AC:AC,0))))</f>
        <v/>
      </c>
      <c r="E104" s="59" t="str">
        <f>(IFERROR(IF(LARGE(Raw!AC:AC,A104)-6000&gt;0,LARGE(Raw!AC:AC,A104)-6000,""),""))</f>
        <v/>
      </c>
      <c r="G104" s="3" t="str">
        <f t="shared" si="3"/>
        <v/>
      </c>
      <c r="H104" s="52" t="str">
        <f>IF(J104="","",(INDEX(Raw!D:D,MATCH(J104+4000,Raw!AC:AC,0))))</f>
        <v/>
      </c>
      <c r="I104" s="52" t="str">
        <f>IF(J104="","",(INDEX(Raw!A:A,MATCH(J104+4000,Raw!AC:AC,0))))</f>
        <v/>
      </c>
      <c r="J104" s="59" t="str">
        <f>(IFERROR(IF(LARGE(Raw!AC:AC,A104+COUNTIF(Raw!C:C,"H"))-4000&gt;0,LARGE(Raw!AC:AC,A104+COUNTIF(Raw!C:C,"H"))-4000,""),""))</f>
        <v/>
      </c>
      <c r="L104" s="3" t="str">
        <f t="shared" si="4"/>
        <v/>
      </c>
      <c r="M104" s="52" t="str">
        <f>IF(O104="","",(INDEX(Raw!D:D,MATCH(O104+2000,Raw!AC:AC,0))))</f>
        <v/>
      </c>
      <c r="N104" s="52" t="str">
        <f>IF(O104="","",(INDEX(Raw!A:A,MATCH(O104+2000,Raw!AC:AC,0))))</f>
        <v/>
      </c>
      <c r="O104" s="59" t="str">
        <f>(IFERROR(IF(LARGE(Raw!AC:AC,A104+COUNTIF(Raw!C:C,"H")+COUNTIF(Raw!C:C,"S"))-2000&gt;0,LARGE(Raw!AC:AC,A104+COUNTIF(Raw!C:C,"H")+COUNTIF(Raw!C:C,"S"))-2000,""),""))</f>
        <v/>
      </c>
    </row>
    <row r="105" spans="1:15" x14ac:dyDescent="0.3">
      <c r="A105" s="52">
        <v>102</v>
      </c>
      <c r="B105" s="3" t="str">
        <f t="shared" si="5"/>
        <v/>
      </c>
      <c r="C105" s="52" t="str">
        <f>IF(E105="","",(INDEX(Raw!D:D,MATCH(E105+6000,Raw!AC:AC,0))))</f>
        <v/>
      </c>
      <c r="D105" s="52" t="str">
        <f>IF(E105="","",(INDEX(Raw!A:A,MATCH(E105+6000,Raw!AC:AC,0))))</f>
        <v/>
      </c>
      <c r="E105" s="59" t="str">
        <f>(IFERROR(IF(LARGE(Raw!AC:AC,A105)-6000&gt;0,LARGE(Raw!AC:AC,A105)-6000,""),""))</f>
        <v/>
      </c>
      <c r="G105" s="3" t="str">
        <f t="shared" si="3"/>
        <v/>
      </c>
      <c r="H105" s="52" t="str">
        <f>IF(J105="","",(INDEX(Raw!D:D,MATCH(J105+4000,Raw!AC:AC,0))))</f>
        <v/>
      </c>
      <c r="I105" s="52" t="str">
        <f>IF(J105="","",(INDEX(Raw!A:A,MATCH(J105+4000,Raw!AC:AC,0))))</f>
        <v/>
      </c>
      <c r="J105" s="59" t="str">
        <f>(IFERROR(IF(LARGE(Raw!AC:AC,A105+COUNTIF(Raw!C:C,"H"))-4000&gt;0,LARGE(Raw!AC:AC,A105+COUNTIF(Raw!C:C,"H"))-4000,""),""))</f>
        <v/>
      </c>
      <c r="L105" s="3" t="str">
        <f t="shared" si="4"/>
        <v/>
      </c>
      <c r="M105" s="52" t="str">
        <f>IF(O105="","",(INDEX(Raw!D:D,MATCH(O105+2000,Raw!AC:AC,0))))</f>
        <v/>
      </c>
      <c r="N105" s="52" t="str">
        <f>IF(O105="","",(INDEX(Raw!A:A,MATCH(O105+2000,Raw!AC:AC,0))))</f>
        <v/>
      </c>
      <c r="O105" s="59" t="str">
        <f>(IFERROR(IF(LARGE(Raw!AC:AC,A105+COUNTIF(Raw!C:C,"H")+COUNTIF(Raw!C:C,"S"))-2000&gt;0,LARGE(Raw!AC:AC,A105+COUNTIF(Raw!C:C,"H")+COUNTIF(Raw!C:C,"S"))-2000,""),""))</f>
        <v/>
      </c>
    </row>
    <row r="106" spans="1:15" x14ac:dyDescent="0.3">
      <c r="A106" s="52">
        <v>103</v>
      </c>
      <c r="B106" s="3" t="str">
        <f t="shared" si="5"/>
        <v/>
      </c>
      <c r="C106" s="52" t="str">
        <f>IF(E106="","",(INDEX(Raw!D:D,MATCH(E106+6000,Raw!AC:AC,0))))</f>
        <v/>
      </c>
      <c r="D106" s="52" t="str">
        <f>IF(E106="","",(INDEX(Raw!A:A,MATCH(E106+6000,Raw!AC:AC,0))))</f>
        <v/>
      </c>
      <c r="E106" s="59" t="str">
        <f>(IFERROR(IF(LARGE(Raw!AC:AC,A106)-6000&gt;0,LARGE(Raw!AC:AC,A106)-6000,""),""))</f>
        <v/>
      </c>
      <c r="G106" s="3" t="str">
        <f t="shared" si="3"/>
        <v/>
      </c>
      <c r="H106" s="52" t="str">
        <f>IF(J106="","",(INDEX(Raw!D:D,MATCH(J106+4000,Raw!AC:AC,0))))</f>
        <v/>
      </c>
      <c r="I106" s="52" t="str">
        <f>IF(J106="","",(INDEX(Raw!A:A,MATCH(J106+4000,Raw!AC:AC,0))))</f>
        <v/>
      </c>
      <c r="J106" s="59" t="str">
        <f>(IFERROR(IF(LARGE(Raw!AC:AC,A106+COUNTIF(Raw!C:C,"H"))-4000&gt;0,LARGE(Raw!AC:AC,A106+COUNTIF(Raw!C:C,"H"))-4000,""),""))</f>
        <v/>
      </c>
      <c r="L106" s="3" t="str">
        <f t="shared" si="4"/>
        <v/>
      </c>
      <c r="M106" s="52" t="str">
        <f>IF(O106="","",(INDEX(Raw!D:D,MATCH(O106+2000,Raw!AC:AC,0))))</f>
        <v/>
      </c>
      <c r="N106" s="52" t="str">
        <f>IF(O106="","",(INDEX(Raw!A:A,MATCH(O106+2000,Raw!AC:AC,0))))</f>
        <v/>
      </c>
      <c r="O106" s="59" t="str">
        <f>(IFERROR(IF(LARGE(Raw!AC:AC,A106+COUNTIF(Raw!C:C,"H")+COUNTIF(Raw!C:C,"S"))-2000&gt;0,LARGE(Raw!AC:AC,A106+COUNTIF(Raw!C:C,"H")+COUNTIF(Raw!C:C,"S"))-2000,""),""))</f>
        <v/>
      </c>
    </row>
    <row r="107" spans="1:15" x14ac:dyDescent="0.3">
      <c r="A107" s="52">
        <v>104</v>
      </c>
      <c r="B107" s="3" t="str">
        <f t="shared" si="5"/>
        <v/>
      </c>
      <c r="C107" s="52" t="str">
        <f>IF(E107="","",(INDEX(Raw!D:D,MATCH(E107+6000,Raw!AC:AC,0))))</f>
        <v/>
      </c>
      <c r="D107" s="52" t="str">
        <f>IF(E107="","",(INDEX(Raw!A:A,MATCH(E107+6000,Raw!AC:AC,0))))</f>
        <v/>
      </c>
      <c r="E107" s="59" t="str">
        <f>(IFERROR(IF(LARGE(Raw!AC:AC,A107)-6000&gt;0,LARGE(Raw!AC:AC,A107)-6000,""),""))</f>
        <v/>
      </c>
      <c r="G107" s="3" t="str">
        <f t="shared" si="3"/>
        <v/>
      </c>
      <c r="H107" s="52" t="str">
        <f>IF(J107="","",(INDEX(Raw!D:D,MATCH(J107+4000,Raw!AC:AC,0))))</f>
        <v/>
      </c>
      <c r="I107" s="52" t="str">
        <f>IF(J107="","",(INDEX(Raw!A:A,MATCH(J107+4000,Raw!AC:AC,0))))</f>
        <v/>
      </c>
      <c r="J107" s="59" t="str">
        <f>(IFERROR(IF(LARGE(Raw!AC:AC,A107+COUNTIF(Raw!C:C,"H"))-4000&gt;0,LARGE(Raw!AC:AC,A107+COUNTIF(Raw!C:C,"H"))-4000,""),""))</f>
        <v/>
      </c>
      <c r="L107" s="3" t="str">
        <f t="shared" si="4"/>
        <v/>
      </c>
      <c r="M107" s="52" t="str">
        <f>IF(O107="","",(INDEX(Raw!D:D,MATCH(O107+2000,Raw!AC:AC,0))))</f>
        <v/>
      </c>
      <c r="N107" s="52" t="str">
        <f>IF(O107="","",(INDEX(Raw!A:A,MATCH(O107+2000,Raw!AC:AC,0))))</f>
        <v/>
      </c>
      <c r="O107" s="59" t="str">
        <f>(IFERROR(IF(LARGE(Raw!AC:AC,A107+COUNTIF(Raw!C:C,"H")+COUNTIF(Raw!C:C,"S"))-2000&gt;0,LARGE(Raw!AC:AC,A107+COUNTIF(Raw!C:C,"H")+COUNTIF(Raw!C:C,"S"))-2000,""),""))</f>
        <v/>
      </c>
    </row>
    <row r="108" spans="1:15" x14ac:dyDescent="0.3">
      <c r="A108" s="52">
        <v>105</v>
      </c>
      <c r="B108" s="3" t="str">
        <f t="shared" si="5"/>
        <v/>
      </c>
      <c r="C108" s="52" t="str">
        <f>IF(E108="","",(INDEX(Raw!D:D,MATCH(E108+6000,Raw!AC:AC,0))))</f>
        <v/>
      </c>
      <c r="D108" s="52" t="str">
        <f>IF(E108="","",(INDEX(Raw!A:A,MATCH(E108+6000,Raw!AC:AC,0))))</f>
        <v/>
      </c>
      <c r="E108" s="59" t="str">
        <f>(IFERROR(IF(LARGE(Raw!AC:AC,A108)-6000&gt;0,LARGE(Raw!AC:AC,A108)-6000,""),""))</f>
        <v/>
      </c>
      <c r="G108" s="3" t="str">
        <f t="shared" si="3"/>
        <v/>
      </c>
      <c r="H108" s="52" t="str">
        <f>IF(J108="","",(INDEX(Raw!D:D,MATCH(J108+4000,Raw!AC:AC,0))))</f>
        <v/>
      </c>
      <c r="I108" s="52" t="str">
        <f>IF(J108="","",(INDEX(Raw!A:A,MATCH(J108+4000,Raw!AC:AC,0))))</f>
        <v/>
      </c>
      <c r="J108" s="59" t="str">
        <f>(IFERROR(IF(LARGE(Raw!AC:AC,A108+COUNTIF(Raw!C:C,"H"))-4000&gt;0,LARGE(Raw!AC:AC,A108+COUNTIF(Raw!C:C,"H"))-4000,""),""))</f>
        <v/>
      </c>
      <c r="L108" s="3" t="str">
        <f t="shared" si="4"/>
        <v/>
      </c>
      <c r="M108" s="52" t="str">
        <f>IF(O108="","",(INDEX(Raw!D:D,MATCH(O108+2000,Raw!AC:AC,0))))</f>
        <v/>
      </c>
      <c r="N108" s="52" t="str">
        <f>IF(O108="","",(INDEX(Raw!A:A,MATCH(O108+2000,Raw!AC:AC,0))))</f>
        <v/>
      </c>
      <c r="O108" s="59" t="str">
        <f>(IFERROR(IF(LARGE(Raw!AC:AC,A108+COUNTIF(Raw!C:C,"H")+COUNTIF(Raw!C:C,"S"))-2000&gt;0,LARGE(Raw!AC:AC,A108+COUNTIF(Raw!C:C,"H")+COUNTIF(Raw!C:C,"S"))-2000,""),""))</f>
        <v/>
      </c>
    </row>
    <row r="109" spans="1:15" x14ac:dyDescent="0.3">
      <c r="A109" s="52">
        <v>106</v>
      </c>
      <c r="B109" s="3" t="str">
        <f t="shared" si="5"/>
        <v/>
      </c>
      <c r="C109" s="52" t="str">
        <f>IF(E109="","",(INDEX(Raw!D:D,MATCH(E109+6000,Raw!AC:AC,0))))</f>
        <v/>
      </c>
      <c r="D109" s="52" t="str">
        <f>IF(E109="","",(INDEX(Raw!A:A,MATCH(E109+6000,Raw!AC:AC,0))))</f>
        <v/>
      </c>
      <c r="E109" s="59" t="str">
        <f>(IFERROR(IF(LARGE(Raw!AC:AC,A109)-6000&gt;0,LARGE(Raw!AC:AC,A109)-6000,""),""))</f>
        <v/>
      </c>
      <c r="G109" s="3" t="str">
        <f t="shared" si="3"/>
        <v/>
      </c>
      <c r="H109" s="52" t="str">
        <f>IF(J109="","",(INDEX(Raw!D:D,MATCH(J109+4000,Raw!AC:AC,0))))</f>
        <v/>
      </c>
      <c r="I109" s="52" t="str">
        <f>IF(J109="","",(INDEX(Raw!A:A,MATCH(J109+4000,Raw!AC:AC,0))))</f>
        <v/>
      </c>
      <c r="J109" s="59" t="str">
        <f>(IFERROR(IF(LARGE(Raw!AC:AC,A109+COUNTIF(Raw!C:C,"H"))-4000&gt;0,LARGE(Raw!AC:AC,A109+COUNTIF(Raw!C:C,"H"))-4000,""),""))</f>
        <v/>
      </c>
      <c r="L109" s="3" t="str">
        <f t="shared" si="4"/>
        <v/>
      </c>
      <c r="M109" s="52" t="str">
        <f>IF(O109="","",(INDEX(Raw!D:D,MATCH(O109+2000,Raw!AC:AC,0))))</f>
        <v/>
      </c>
      <c r="N109" s="52" t="str">
        <f>IF(O109="","",(INDEX(Raw!A:A,MATCH(O109+2000,Raw!AC:AC,0))))</f>
        <v/>
      </c>
      <c r="O109" s="59" t="str">
        <f>(IFERROR(IF(LARGE(Raw!AC:AC,A109+COUNTIF(Raw!C:C,"H")+COUNTIF(Raw!C:C,"S"))-2000&gt;0,LARGE(Raw!AC:AC,A109+COUNTIF(Raw!C:C,"H")+COUNTIF(Raw!C:C,"S"))-2000,""),""))</f>
        <v/>
      </c>
    </row>
    <row r="110" spans="1:15" x14ac:dyDescent="0.3">
      <c r="A110" s="52">
        <v>107</v>
      </c>
      <c r="B110" s="3" t="str">
        <f t="shared" si="5"/>
        <v/>
      </c>
      <c r="C110" s="52" t="str">
        <f>IF(E110="","",(INDEX(Raw!D:D,MATCH(E110+6000,Raw!AC:AC,0))))</f>
        <v/>
      </c>
      <c r="D110" s="52" t="str">
        <f>IF(E110="","",(INDEX(Raw!A:A,MATCH(E110+6000,Raw!AC:AC,0))))</f>
        <v/>
      </c>
      <c r="E110" s="59" t="str">
        <f>(IFERROR(IF(LARGE(Raw!AC:AC,A110)-6000&gt;0,LARGE(Raw!AC:AC,A110)-6000,""),""))</f>
        <v/>
      </c>
      <c r="G110" s="3" t="str">
        <f t="shared" si="3"/>
        <v/>
      </c>
      <c r="H110" s="52" t="str">
        <f>IF(J110="","",(INDEX(Raw!D:D,MATCH(J110+4000,Raw!AC:AC,0))))</f>
        <v/>
      </c>
      <c r="I110" s="52" t="str">
        <f>IF(J110="","",(INDEX(Raw!A:A,MATCH(J110+4000,Raw!AC:AC,0))))</f>
        <v/>
      </c>
      <c r="J110" s="59" t="str">
        <f>(IFERROR(IF(LARGE(Raw!AC:AC,A110+COUNTIF(Raw!C:C,"H"))-4000&gt;0,LARGE(Raw!AC:AC,A110+COUNTIF(Raw!C:C,"H"))-4000,""),""))</f>
        <v/>
      </c>
      <c r="L110" s="3" t="str">
        <f t="shared" si="4"/>
        <v/>
      </c>
      <c r="M110" s="52" t="str">
        <f>IF(O110="","",(INDEX(Raw!D:D,MATCH(O110+2000,Raw!AC:AC,0))))</f>
        <v/>
      </c>
      <c r="N110" s="52" t="str">
        <f>IF(O110="","",(INDEX(Raw!A:A,MATCH(O110+2000,Raw!AC:AC,0))))</f>
        <v/>
      </c>
      <c r="O110" s="59" t="str">
        <f>(IFERROR(IF(LARGE(Raw!AC:AC,A110+COUNTIF(Raw!C:C,"H")+COUNTIF(Raw!C:C,"S"))-2000&gt;0,LARGE(Raw!AC:AC,A110+COUNTIF(Raw!C:C,"H")+COUNTIF(Raw!C:C,"S"))-2000,""),""))</f>
        <v/>
      </c>
    </row>
    <row r="111" spans="1:15" x14ac:dyDescent="0.3">
      <c r="A111" s="52">
        <v>108</v>
      </c>
      <c r="B111" s="3" t="str">
        <f t="shared" si="5"/>
        <v/>
      </c>
      <c r="C111" s="52" t="str">
        <f>IF(E111="","",(INDEX(Raw!D:D,MATCH(E111+6000,Raw!AC:AC,0))))</f>
        <v/>
      </c>
      <c r="D111" s="52" t="str">
        <f>IF(E111="","",(INDEX(Raw!A:A,MATCH(E111+6000,Raw!AC:AC,0))))</f>
        <v/>
      </c>
      <c r="E111" s="59" t="str">
        <f>(IFERROR(IF(LARGE(Raw!AC:AC,A111)-6000&gt;0,LARGE(Raw!AC:AC,A111)-6000,""),""))</f>
        <v/>
      </c>
      <c r="G111" s="3" t="str">
        <f t="shared" si="3"/>
        <v/>
      </c>
      <c r="H111" s="52" t="str">
        <f>IF(J111="","",(INDEX(Raw!D:D,MATCH(J111+4000,Raw!AC:AC,0))))</f>
        <v/>
      </c>
      <c r="I111" s="52" t="str">
        <f>IF(J111="","",(INDEX(Raw!A:A,MATCH(J111+4000,Raw!AC:AC,0))))</f>
        <v/>
      </c>
      <c r="J111" s="59" t="str">
        <f>(IFERROR(IF(LARGE(Raw!AC:AC,A111+COUNTIF(Raw!C:C,"H"))-4000&gt;0,LARGE(Raw!AC:AC,A111+COUNTIF(Raw!C:C,"H"))-4000,""),""))</f>
        <v/>
      </c>
      <c r="L111" s="3" t="str">
        <f t="shared" si="4"/>
        <v/>
      </c>
      <c r="M111" s="52" t="str">
        <f>IF(O111="","",(INDEX(Raw!D:D,MATCH(O111+2000,Raw!AC:AC,0))))</f>
        <v/>
      </c>
      <c r="N111" s="52" t="str">
        <f>IF(O111="","",(INDEX(Raw!A:A,MATCH(O111+2000,Raw!AC:AC,0))))</f>
        <v/>
      </c>
      <c r="O111" s="59" t="str">
        <f>(IFERROR(IF(LARGE(Raw!AC:AC,A111+COUNTIF(Raw!C:C,"H")+COUNTIF(Raw!C:C,"S"))-2000&gt;0,LARGE(Raw!AC:AC,A111+COUNTIF(Raw!C:C,"H")+COUNTIF(Raw!C:C,"S"))-2000,""),""))</f>
        <v/>
      </c>
    </row>
    <row r="112" spans="1:15" x14ac:dyDescent="0.3">
      <c r="A112" s="52">
        <v>109</v>
      </c>
      <c r="B112" s="3" t="str">
        <f t="shared" si="5"/>
        <v/>
      </c>
      <c r="C112" s="52" t="str">
        <f>IF(E112="","",(INDEX(Raw!D:D,MATCH(E112+6000,Raw!AC:AC,0))))</f>
        <v/>
      </c>
      <c r="D112" s="52" t="str">
        <f>IF(E112="","",(INDEX(Raw!A:A,MATCH(E112+6000,Raw!AC:AC,0))))</f>
        <v/>
      </c>
      <c r="E112" s="59" t="str">
        <f>(IFERROR(IF(LARGE(Raw!AC:AC,A112)-6000&gt;0,LARGE(Raw!AC:AC,A112)-6000,""),""))</f>
        <v/>
      </c>
      <c r="G112" s="3" t="str">
        <f t="shared" si="3"/>
        <v/>
      </c>
      <c r="H112" s="52" t="str">
        <f>IF(J112="","",(INDEX(Raw!D:D,MATCH(J112+4000,Raw!AC:AC,0))))</f>
        <v/>
      </c>
      <c r="I112" s="52" t="str">
        <f>IF(J112="","",(INDEX(Raw!A:A,MATCH(J112+4000,Raw!AC:AC,0))))</f>
        <v/>
      </c>
      <c r="J112" s="59" t="str">
        <f>(IFERROR(IF(LARGE(Raw!AC:AC,A112+COUNTIF(Raw!C:C,"H"))-4000&gt;0,LARGE(Raw!AC:AC,A112+COUNTIF(Raw!C:C,"H"))-4000,""),""))</f>
        <v/>
      </c>
      <c r="L112" s="3" t="str">
        <f t="shared" si="4"/>
        <v/>
      </c>
      <c r="M112" s="52" t="str">
        <f>IF(O112="","",(INDEX(Raw!D:D,MATCH(O112+2000,Raw!AC:AC,0))))</f>
        <v/>
      </c>
      <c r="N112" s="52" t="str">
        <f>IF(O112="","",(INDEX(Raw!A:A,MATCH(O112+2000,Raw!AC:AC,0))))</f>
        <v/>
      </c>
      <c r="O112" s="59" t="str">
        <f>(IFERROR(IF(LARGE(Raw!AC:AC,A112+COUNTIF(Raw!C:C,"H")+COUNTIF(Raw!C:C,"S"))-2000&gt;0,LARGE(Raw!AC:AC,A112+COUNTIF(Raw!C:C,"H")+COUNTIF(Raw!C:C,"S"))-2000,""),""))</f>
        <v/>
      </c>
    </row>
    <row r="113" spans="1:15" x14ac:dyDescent="0.3">
      <c r="A113" s="52">
        <v>110</v>
      </c>
      <c r="B113" s="3" t="str">
        <f t="shared" si="5"/>
        <v/>
      </c>
      <c r="C113" s="52" t="str">
        <f>IF(E113="","",(INDEX(Raw!D:D,MATCH(E113+6000,Raw!AC:AC,0))))</f>
        <v/>
      </c>
      <c r="D113" s="52" t="str">
        <f>IF(E113="","",(INDEX(Raw!A:A,MATCH(E113+6000,Raw!AC:AC,0))))</f>
        <v/>
      </c>
      <c r="E113" s="59" t="str">
        <f>(IFERROR(IF(LARGE(Raw!AC:AC,A113)-6000&gt;0,LARGE(Raw!AC:AC,A113)-6000,""),""))</f>
        <v/>
      </c>
      <c r="G113" s="3" t="str">
        <f t="shared" si="3"/>
        <v/>
      </c>
      <c r="H113" s="52" t="str">
        <f>IF(J113="","",(INDEX(Raw!D:D,MATCH(J113+4000,Raw!AC:AC,0))))</f>
        <v/>
      </c>
      <c r="I113" s="52" t="str">
        <f>IF(J113="","",(INDEX(Raw!A:A,MATCH(J113+4000,Raw!AC:AC,0))))</f>
        <v/>
      </c>
      <c r="J113" s="59" t="str">
        <f>(IFERROR(IF(LARGE(Raw!AC:AC,A113+COUNTIF(Raw!C:C,"H"))-4000&gt;0,LARGE(Raw!AC:AC,A113+COUNTIF(Raw!C:C,"H"))-4000,""),""))</f>
        <v/>
      </c>
      <c r="L113" s="3" t="str">
        <f t="shared" si="4"/>
        <v/>
      </c>
      <c r="M113" s="52" t="str">
        <f>IF(O113="","",(INDEX(Raw!D:D,MATCH(O113+2000,Raw!AC:AC,0))))</f>
        <v/>
      </c>
      <c r="N113" s="52" t="str">
        <f>IF(O113="","",(INDEX(Raw!A:A,MATCH(O113+2000,Raw!AC:AC,0))))</f>
        <v/>
      </c>
      <c r="O113" s="59" t="str">
        <f>(IFERROR(IF(LARGE(Raw!AC:AC,A113+COUNTIF(Raw!C:C,"H")+COUNTIF(Raw!C:C,"S"))-2000&gt;0,LARGE(Raw!AC:AC,A113+COUNTIF(Raw!C:C,"H")+COUNTIF(Raw!C:C,"S"))-2000,""),""))</f>
        <v/>
      </c>
    </row>
    <row r="114" spans="1:15" x14ac:dyDescent="0.3">
      <c r="A114" s="52">
        <v>111</v>
      </c>
      <c r="B114" s="3" t="str">
        <f t="shared" si="5"/>
        <v/>
      </c>
      <c r="C114" s="52" t="str">
        <f>IF(E114="","",(INDEX(Raw!D:D,MATCH(E114+6000,Raw!AC:AC,0))))</f>
        <v/>
      </c>
      <c r="D114" s="52" t="str">
        <f>IF(E114="","",(INDEX(Raw!A:A,MATCH(E114+6000,Raw!AC:AC,0))))</f>
        <v/>
      </c>
      <c r="E114" s="59" t="str">
        <f>(IFERROR(IF(LARGE(Raw!AC:AC,A114)-6000&gt;0,LARGE(Raw!AC:AC,A114)-6000,""),""))</f>
        <v/>
      </c>
      <c r="G114" s="3" t="str">
        <f t="shared" si="3"/>
        <v/>
      </c>
      <c r="H114" s="52" t="str">
        <f>IF(J114="","",(INDEX(Raw!D:D,MATCH(J114+4000,Raw!AC:AC,0))))</f>
        <v/>
      </c>
      <c r="I114" s="52" t="str">
        <f>IF(J114="","",(INDEX(Raw!A:A,MATCH(J114+4000,Raw!AC:AC,0))))</f>
        <v/>
      </c>
      <c r="J114" s="59" t="str">
        <f>(IFERROR(IF(LARGE(Raw!AC:AC,A114+COUNTIF(Raw!C:C,"H"))-4000&gt;0,LARGE(Raw!AC:AC,A114+COUNTIF(Raw!C:C,"H"))-4000,""),""))</f>
        <v/>
      </c>
      <c r="L114" s="3" t="str">
        <f t="shared" si="4"/>
        <v/>
      </c>
      <c r="M114" s="52" t="str">
        <f>IF(O114="","",(INDEX(Raw!D:D,MATCH(O114+2000,Raw!AC:AC,0))))</f>
        <v/>
      </c>
      <c r="N114" s="52" t="str">
        <f>IF(O114="","",(INDEX(Raw!A:A,MATCH(O114+2000,Raw!AC:AC,0))))</f>
        <v/>
      </c>
      <c r="O114" s="59" t="str">
        <f>(IFERROR(IF(LARGE(Raw!AC:AC,A114+COUNTIF(Raw!C:C,"H")+COUNTIF(Raw!C:C,"S"))-2000&gt;0,LARGE(Raw!AC:AC,A114+COUNTIF(Raw!C:C,"H")+COUNTIF(Raw!C:C,"S"))-2000,""),""))</f>
        <v/>
      </c>
    </row>
    <row r="115" spans="1:15" x14ac:dyDescent="0.3">
      <c r="A115" s="52">
        <v>112</v>
      </c>
      <c r="B115" s="3" t="str">
        <f t="shared" si="5"/>
        <v/>
      </c>
      <c r="C115" s="52" t="str">
        <f>IF(E115="","",(INDEX(Raw!D:D,MATCH(E115+6000,Raw!AC:AC,0))))</f>
        <v/>
      </c>
      <c r="D115" s="52" t="str">
        <f>IF(E115="","",(INDEX(Raw!A:A,MATCH(E115+6000,Raw!AC:AC,0))))</f>
        <v/>
      </c>
      <c r="E115" s="59" t="str">
        <f>(IFERROR(IF(LARGE(Raw!AC:AC,A115)-6000&gt;0,LARGE(Raw!AC:AC,A115)-6000,""),""))</f>
        <v/>
      </c>
      <c r="G115" s="3" t="str">
        <f t="shared" si="3"/>
        <v/>
      </c>
      <c r="H115" s="52" t="str">
        <f>IF(J115="","",(INDEX(Raw!D:D,MATCH(J115+4000,Raw!AC:AC,0))))</f>
        <v/>
      </c>
      <c r="I115" s="52" t="str">
        <f>IF(J115="","",(INDEX(Raw!A:A,MATCH(J115+4000,Raw!AC:AC,0))))</f>
        <v/>
      </c>
      <c r="J115" s="59" t="str">
        <f>(IFERROR(IF(LARGE(Raw!AC:AC,A115+COUNTIF(Raw!C:C,"H"))-4000&gt;0,LARGE(Raw!AC:AC,A115+COUNTIF(Raw!C:C,"H"))-4000,""),""))</f>
        <v/>
      </c>
      <c r="L115" s="3" t="str">
        <f t="shared" si="4"/>
        <v/>
      </c>
      <c r="M115" s="52" t="str">
        <f>IF(O115="","",(INDEX(Raw!D:D,MATCH(O115+2000,Raw!AC:AC,0))))</f>
        <v/>
      </c>
      <c r="N115" s="52" t="str">
        <f>IF(O115="","",(INDEX(Raw!A:A,MATCH(O115+2000,Raw!AC:AC,0))))</f>
        <v/>
      </c>
      <c r="O115" s="59" t="str">
        <f>(IFERROR(IF(LARGE(Raw!AC:AC,A115+COUNTIF(Raw!C:C,"H")+COUNTIF(Raw!C:C,"S"))-2000&gt;0,LARGE(Raw!AC:AC,A115+COUNTIF(Raw!C:C,"H")+COUNTIF(Raw!C:C,"S"))-2000,""),""))</f>
        <v/>
      </c>
    </row>
    <row r="116" spans="1:15" x14ac:dyDescent="0.3">
      <c r="A116" s="52">
        <v>113</v>
      </c>
      <c r="B116" s="3" t="str">
        <f t="shared" si="5"/>
        <v/>
      </c>
      <c r="C116" s="52" t="str">
        <f>IF(E116="","",(INDEX(Raw!D:D,MATCH(E116+6000,Raw!AC:AC,0))))</f>
        <v/>
      </c>
      <c r="D116" s="52" t="str">
        <f>IF(E116="","",(INDEX(Raw!A:A,MATCH(E116+6000,Raw!AC:AC,0))))</f>
        <v/>
      </c>
      <c r="E116" s="59" t="str">
        <f>(IFERROR(IF(LARGE(Raw!AC:AC,A116)-6000&gt;0,LARGE(Raw!AC:AC,A116)-6000,""),""))</f>
        <v/>
      </c>
      <c r="G116" s="3" t="str">
        <f t="shared" si="3"/>
        <v/>
      </c>
      <c r="H116" s="52" t="str">
        <f>IF(J116="","",(INDEX(Raw!D:D,MATCH(J116+4000,Raw!AC:AC,0))))</f>
        <v/>
      </c>
      <c r="I116" s="52" t="str">
        <f>IF(J116="","",(INDEX(Raw!A:A,MATCH(J116+4000,Raw!AC:AC,0))))</f>
        <v/>
      </c>
      <c r="J116" s="59" t="str">
        <f>(IFERROR(IF(LARGE(Raw!AC:AC,A116+COUNTIF(Raw!C:C,"H"))-4000&gt;0,LARGE(Raw!AC:AC,A116+COUNTIF(Raw!C:C,"H"))-4000,""),""))</f>
        <v/>
      </c>
      <c r="L116" s="3" t="str">
        <f t="shared" si="4"/>
        <v/>
      </c>
      <c r="M116" s="52" t="str">
        <f>IF(O116="","",(INDEX(Raw!D:D,MATCH(O116+2000,Raw!AC:AC,0))))</f>
        <v/>
      </c>
      <c r="N116" s="52" t="str">
        <f>IF(O116="","",(INDEX(Raw!A:A,MATCH(O116+2000,Raw!AC:AC,0))))</f>
        <v/>
      </c>
      <c r="O116" s="59" t="str">
        <f>(IFERROR(IF(LARGE(Raw!AC:AC,A116+COUNTIF(Raw!C:C,"H")+COUNTIF(Raw!C:C,"S"))-2000&gt;0,LARGE(Raw!AC:AC,A116+COUNTIF(Raw!C:C,"H")+COUNTIF(Raw!C:C,"S"))-2000,""),""))</f>
        <v/>
      </c>
    </row>
    <row r="117" spans="1:15" x14ac:dyDescent="0.3">
      <c r="A117" s="52">
        <v>114</v>
      </c>
      <c r="B117" s="3" t="str">
        <f t="shared" si="5"/>
        <v/>
      </c>
      <c r="C117" s="52" t="str">
        <f>IF(E117="","",(INDEX(Raw!D:D,MATCH(E117+6000,Raw!AC:AC,0))))</f>
        <v/>
      </c>
      <c r="D117" s="52" t="str">
        <f>IF(E117="","",(INDEX(Raw!A:A,MATCH(E117+6000,Raw!AC:AC,0))))</f>
        <v/>
      </c>
      <c r="E117" s="59" t="str">
        <f>(IFERROR(IF(LARGE(Raw!AC:AC,A117)-6000&gt;0,LARGE(Raw!AC:AC,A117)-6000,""),""))</f>
        <v/>
      </c>
      <c r="G117" s="3" t="str">
        <f t="shared" si="3"/>
        <v/>
      </c>
      <c r="H117" s="52" t="str">
        <f>IF(J117="","",(INDEX(Raw!D:D,MATCH(J117+4000,Raw!AC:AC,0))))</f>
        <v/>
      </c>
      <c r="I117" s="52" t="str">
        <f>IF(J117="","",(INDEX(Raw!A:A,MATCH(J117+4000,Raw!AC:AC,0))))</f>
        <v/>
      </c>
      <c r="J117" s="59" t="str">
        <f>(IFERROR(IF(LARGE(Raw!AC:AC,A117+COUNTIF(Raw!C:C,"H"))-4000&gt;0,LARGE(Raw!AC:AC,A117+COUNTIF(Raw!C:C,"H"))-4000,""),""))</f>
        <v/>
      </c>
      <c r="L117" s="3" t="str">
        <f t="shared" si="4"/>
        <v/>
      </c>
      <c r="M117" s="52" t="str">
        <f>IF(O117="","",(INDEX(Raw!D:D,MATCH(O117+2000,Raw!AC:AC,0))))</f>
        <v/>
      </c>
      <c r="N117" s="52" t="str">
        <f>IF(O117="","",(INDEX(Raw!A:A,MATCH(O117+2000,Raw!AC:AC,0))))</f>
        <v/>
      </c>
      <c r="O117" s="59" t="str">
        <f>(IFERROR(IF(LARGE(Raw!AC:AC,A117+COUNTIF(Raw!C:C,"H")+COUNTIF(Raw!C:C,"S"))-2000&gt;0,LARGE(Raw!AC:AC,A117+COUNTIF(Raw!C:C,"H")+COUNTIF(Raw!C:C,"S"))-2000,""),""))</f>
        <v/>
      </c>
    </row>
    <row r="118" spans="1:15" x14ac:dyDescent="0.3">
      <c r="A118" s="52">
        <v>115</v>
      </c>
      <c r="B118" s="3" t="str">
        <f t="shared" si="5"/>
        <v/>
      </c>
      <c r="C118" s="52" t="str">
        <f>IF(E118="","",(INDEX(Raw!D:D,MATCH(E118+6000,Raw!AC:AC,0))))</f>
        <v/>
      </c>
      <c r="D118" s="52" t="str">
        <f>IF(E118="","",(INDEX(Raw!A:A,MATCH(E118+6000,Raw!AC:AC,0))))</f>
        <v/>
      </c>
      <c r="E118" s="59" t="str">
        <f>(IFERROR(IF(LARGE(Raw!AC:AC,A118)-6000&gt;0,LARGE(Raw!AC:AC,A118)-6000,""),""))</f>
        <v/>
      </c>
      <c r="G118" s="3" t="str">
        <f t="shared" si="3"/>
        <v/>
      </c>
      <c r="H118" s="52" t="str">
        <f>IF(J118="","",(INDEX(Raw!D:D,MATCH(J118+4000,Raw!AC:AC,0))))</f>
        <v/>
      </c>
      <c r="I118" s="52" t="str">
        <f>IF(J118="","",(INDEX(Raw!A:A,MATCH(J118+4000,Raw!AC:AC,0))))</f>
        <v/>
      </c>
      <c r="J118" s="59" t="str">
        <f>(IFERROR(IF(LARGE(Raw!AC:AC,A118+COUNTIF(Raw!C:C,"H"))-4000&gt;0,LARGE(Raw!AC:AC,A118+COUNTIF(Raw!C:C,"H"))-4000,""),""))</f>
        <v/>
      </c>
      <c r="L118" s="3" t="str">
        <f t="shared" si="4"/>
        <v/>
      </c>
      <c r="M118" s="52" t="str">
        <f>IF(O118="","",(INDEX(Raw!D:D,MATCH(O118+2000,Raw!AC:AC,0))))</f>
        <v/>
      </c>
      <c r="N118" s="52" t="str">
        <f>IF(O118="","",(INDEX(Raw!A:A,MATCH(O118+2000,Raw!AC:AC,0))))</f>
        <v/>
      </c>
      <c r="O118" s="59" t="str">
        <f>(IFERROR(IF(LARGE(Raw!AC:AC,A118+COUNTIF(Raw!C:C,"H")+COUNTIF(Raw!C:C,"S"))-2000&gt;0,LARGE(Raw!AC:AC,A118+COUNTIF(Raw!C:C,"H")+COUNTIF(Raw!C:C,"S"))-2000,""),""))</f>
        <v/>
      </c>
    </row>
    <row r="119" spans="1:15" x14ac:dyDescent="0.3">
      <c r="A119" s="52">
        <v>116</v>
      </c>
      <c r="B119" s="3" t="str">
        <f t="shared" si="5"/>
        <v/>
      </c>
      <c r="C119" s="52" t="str">
        <f>IF(E119="","",(INDEX(Raw!D:D,MATCH(E119+6000,Raw!AC:AC,0))))</f>
        <v/>
      </c>
      <c r="D119" s="52" t="str">
        <f>IF(E119="","",(INDEX(Raw!A:A,MATCH(E119+6000,Raw!AC:AC,0))))</f>
        <v/>
      </c>
      <c r="E119" s="59" t="str">
        <f>(IFERROR(IF(LARGE(Raw!AC:AC,A119)-6000&gt;0,LARGE(Raw!AC:AC,A119)-6000,""),""))</f>
        <v/>
      </c>
      <c r="G119" s="3" t="str">
        <f t="shared" si="3"/>
        <v/>
      </c>
      <c r="H119" s="52" t="str">
        <f>IF(J119="","",(INDEX(Raw!D:D,MATCH(J119+4000,Raw!AC:AC,0))))</f>
        <v/>
      </c>
      <c r="I119" s="52" t="str">
        <f>IF(J119="","",(INDEX(Raw!A:A,MATCH(J119+4000,Raw!AC:AC,0))))</f>
        <v/>
      </c>
      <c r="J119" s="59" t="str">
        <f>(IFERROR(IF(LARGE(Raw!AC:AC,A119+COUNTIF(Raw!C:C,"H"))-4000&gt;0,LARGE(Raw!AC:AC,A119+COUNTIF(Raw!C:C,"H"))-4000,""),""))</f>
        <v/>
      </c>
      <c r="L119" s="3" t="str">
        <f t="shared" si="4"/>
        <v/>
      </c>
      <c r="M119" s="52" t="str">
        <f>IF(O119="","",(INDEX(Raw!D:D,MATCH(O119+2000,Raw!AC:AC,0))))</f>
        <v/>
      </c>
      <c r="N119" s="52" t="str">
        <f>IF(O119="","",(INDEX(Raw!A:A,MATCH(O119+2000,Raw!AC:AC,0))))</f>
        <v/>
      </c>
      <c r="O119" s="59" t="str">
        <f>(IFERROR(IF(LARGE(Raw!AC:AC,A119+COUNTIF(Raw!C:C,"H")+COUNTIF(Raw!C:C,"S"))-2000&gt;0,LARGE(Raw!AC:AC,A119+COUNTIF(Raw!C:C,"H")+COUNTIF(Raw!C:C,"S"))-2000,""),""))</f>
        <v/>
      </c>
    </row>
    <row r="120" spans="1:15" x14ac:dyDescent="0.3">
      <c r="A120" s="52">
        <v>117</v>
      </c>
      <c r="B120" s="3" t="str">
        <f t="shared" si="5"/>
        <v/>
      </c>
      <c r="C120" s="52" t="str">
        <f>IF(E120="","",(INDEX(Raw!D:D,MATCH(E120+6000,Raw!AC:AC,0))))</f>
        <v/>
      </c>
      <c r="D120" s="52" t="str">
        <f>IF(E120="","",(INDEX(Raw!A:A,MATCH(E120+6000,Raw!AC:AC,0))))</f>
        <v/>
      </c>
      <c r="E120" s="59" t="str">
        <f>(IFERROR(IF(LARGE(Raw!AC:AC,A120)-6000&gt;0,LARGE(Raw!AC:AC,A120)-6000,""),""))</f>
        <v/>
      </c>
      <c r="G120" s="3" t="str">
        <f t="shared" si="3"/>
        <v/>
      </c>
      <c r="H120" s="52" t="str">
        <f>IF(J120="","",(INDEX(Raw!D:D,MATCH(J120+4000,Raw!AC:AC,0))))</f>
        <v/>
      </c>
      <c r="I120" s="52" t="str">
        <f>IF(J120="","",(INDEX(Raw!A:A,MATCH(J120+4000,Raw!AC:AC,0))))</f>
        <v/>
      </c>
      <c r="J120" s="59" t="str">
        <f>(IFERROR(IF(LARGE(Raw!AC:AC,A120+COUNTIF(Raw!C:C,"H"))-4000&gt;0,LARGE(Raw!AC:AC,A120+COUNTIF(Raw!C:C,"H"))-4000,""),""))</f>
        <v/>
      </c>
      <c r="L120" s="3" t="str">
        <f t="shared" si="4"/>
        <v/>
      </c>
      <c r="M120" s="52" t="str">
        <f>IF(O120="","",(INDEX(Raw!D:D,MATCH(O120+2000,Raw!AC:AC,0))))</f>
        <v/>
      </c>
      <c r="N120" s="52" t="str">
        <f>IF(O120="","",(INDEX(Raw!A:A,MATCH(O120+2000,Raw!AC:AC,0))))</f>
        <v/>
      </c>
      <c r="O120" s="59" t="str">
        <f>(IFERROR(IF(LARGE(Raw!AC:AC,A120+COUNTIF(Raw!C:C,"H")+COUNTIF(Raw!C:C,"S"))-2000&gt;0,LARGE(Raw!AC:AC,A120+COUNTIF(Raw!C:C,"H")+COUNTIF(Raw!C:C,"S"))-2000,""),""))</f>
        <v/>
      </c>
    </row>
    <row r="121" spans="1:15" x14ac:dyDescent="0.3">
      <c r="A121" s="52">
        <v>118</v>
      </c>
      <c r="B121" s="3" t="str">
        <f t="shared" si="5"/>
        <v/>
      </c>
      <c r="C121" s="52" t="str">
        <f>IF(E121="","",(INDEX(Raw!D:D,MATCH(E121+6000,Raw!AC:AC,0))))</f>
        <v/>
      </c>
      <c r="D121" s="52" t="str">
        <f>IF(E121="","",(INDEX(Raw!A:A,MATCH(E121+6000,Raw!AC:AC,0))))</f>
        <v/>
      </c>
      <c r="E121" s="59" t="str">
        <f>(IFERROR(IF(LARGE(Raw!AC:AC,A121)-6000&gt;0,LARGE(Raw!AC:AC,A121)-6000,""),""))</f>
        <v/>
      </c>
      <c r="G121" s="3" t="str">
        <f t="shared" si="3"/>
        <v/>
      </c>
      <c r="H121" s="52" t="str">
        <f>IF(J121="","",(INDEX(Raw!D:D,MATCH(J121+4000,Raw!AC:AC,0))))</f>
        <v/>
      </c>
      <c r="I121" s="52" t="str">
        <f>IF(J121="","",(INDEX(Raw!A:A,MATCH(J121+4000,Raw!AC:AC,0))))</f>
        <v/>
      </c>
      <c r="J121" s="59" t="str">
        <f>(IFERROR(IF(LARGE(Raw!AC:AC,A121+COUNTIF(Raw!C:C,"H"))-4000&gt;0,LARGE(Raw!AC:AC,A121+COUNTIF(Raw!C:C,"H"))-4000,""),""))</f>
        <v/>
      </c>
      <c r="L121" s="3" t="str">
        <f t="shared" si="4"/>
        <v/>
      </c>
      <c r="M121" s="52" t="str">
        <f>IF(O121="","",(INDEX(Raw!D:D,MATCH(O121+2000,Raw!AC:AC,0))))</f>
        <v/>
      </c>
      <c r="N121" s="52" t="str">
        <f>IF(O121="","",(INDEX(Raw!A:A,MATCH(O121+2000,Raw!AC:AC,0))))</f>
        <v/>
      </c>
      <c r="O121" s="59" t="str">
        <f>(IFERROR(IF(LARGE(Raw!AC:AC,A121+COUNTIF(Raw!C:C,"H")+COUNTIF(Raw!C:C,"S"))-2000&gt;0,LARGE(Raw!AC:AC,A121+COUNTIF(Raw!C:C,"H")+COUNTIF(Raw!C:C,"S"))-2000,""),""))</f>
        <v/>
      </c>
    </row>
    <row r="122" spans="1:15" x14ac:dyDescent="0.3">
      <c r="A122" s="52">
        <v>119</v>
      </c>
      <c r="B122" s="3" t="str">
        <f t="shared" si="5"/>
        <v/>
      </c>
      <c r="C122" s="52" t="str">
        <f>IF(E122="","",(INDEX(Raw!D:D,MATCH(E122+6000,Raw!AC:AC,0))))</f>
        <v/>
      </c>
      <c r="D122" s="52" t="str">
        <f>IF(E122="","",(INDEX(Raw!A:A,MATCH(E122+6000,Raw!AC:AC,0))))</f>
        <v/>
      </c>
      <c r="E122" s="59" t="str">
        <f>(IFERROR(IF(LARGE(Raw!AC:AC,A122)-6000&gt;0,LARGE(Raw!AC:AC,A122)-6000,""),""))</f>
        <v/>
      </c>
      <c r="G122" s="3" t="str">
        <f t="shared" si="3"/>
        <v/>
      </c>
      <c r="H122" s="52" t="str">
        <f>IF(J122="","",(INDEX(Raw!D:D,MATCH(J122+4000,Raw!AC:AC,0))))</f>
        <v/>
      </c>
      <c r="I122" s="52" t="str">
        <f>IF(J122="","",(INDEX(Raw!A:A,MATCH(J122+4000,Raw!AC:AC,0))))</f>
        <v/>
      </c>
      <c r="J122" s="59" t="str">
        <f>(IFERROR(IF(LARGE(Raw!AC:AC,A122+COUNTIF(Raw!C:C,"H"))-4000&gt;0,LARGE(Raw!AC:AC,A122+COUNTIF(Raw!C:C,"H"))-4000,""),""))</f>
        <v/>
      </c>
      <c r="L122" s="3" t="str">
        <f t="shared" si="4"/>
        <v/>
      </c>
      <c r="M122" s="52" t="str">
        <f>IF(O122="","",(INDEX(Raw!D:D,MATCH(O122+2000,Raw!AC:AC,0))))</f>
        <v/>
      </c>
      <c r="N122" s="52" t="str">
        <f>IF(O122="","",(INDEX(Raw!A:A,MATCH(O122+2000,Raw!AC:AC,0))))</f>
        <v/>
      </c>
      <c r="O122" s="59" t="str">
        <f>(IFERROR(IF(LARGE(Raw!AC:AC,A122+COUNTIF(Raw!C:C,"H")+COUNTIF(Raw!C:C,"S"))-2000&gt;0,LARGE(Raw!AC:AC,A122+COUNTIF(Raw!C:C,"H")+COUNTIF(Raw!C:C,"S"))-2000,""),""))</f>
        <v/>
      </c>
    </row>
    <row r="123" spans="1:15" x14ac:dyDescent="0.3">
      <c r="A123" s="52">
        <v>120</v>
      </c>
      <c r="B123" s="3" t="str">
        <f t="shared" si="5"/>
        <v/>
      </c>
      <c r="C123" s="52" t="str">
        <f>IF(E123="","",(INDEX(Raw!D:D,MATCH(E123+6000,Raw!AC:AC,0))))</f>
        <v/>
      </c>
      <c r="D123" s="52" t="str">
        <f>IF(E123="","",(INDEX(Raw!A:A,MATCH(E123+6000,Raw!AC:AC,0))))</f>
        <v/>
      </c>
      <c r="E123" s="59" t="str">
        <f>(IFERROR(IF(LARGE(Raw!AC:AC,A123)-6000&gt;0,LARGE(Raw!AC:AC,A123)-6000,""),""))</f>
        <v/>
      </c>
      <c r="G123" s="3" t="str">
        <f t="shared" si="3"/>
        <v/>
      </c>
      <c r="H123" s="52" t="str">
        <f>IF(J123="","",(INDEX(Raw!D:D,MATCH(J123+4000,Raw!AC:AC,0))))</f>
        <v/>
      </c>
      <c r="I123" s="52" t="str">
        <f>IF(J123="","",(INDEX(Raw!A:A,MATCH(J123+4000,Raw!AC:AC,0))))</f>
        <v/>
      </c>
      <c r="J123" s="59" t="str">
        <f>(IFERROR(IF(LARGE(Raw!AC:AC,A123+COUNTIF(Raw!C:C,"H"))-4000&gt;0,LARGE(Raw!AC:AC,A123+COUNTIF(Raw!C:C,"H"))-4000,""),""))</f>
        <v/>
      </c>
      <c r="L123" s="3" t="str">
        <f t="shared" si="4"/>
        <v/>
      </c>
      <c r="M123" s="52" t="str">
        <f>IF(O123="","",(INDEX(Raw!D:D,MATCH(O123+2000,Raw!AC:AC,0))))</f>
        <v/>
      </c>
      <c r="N123" s="52" t="str">
        <f>IF(O123="","",(INDEX(Raw!A:A,MATCH(O123+2000,Raw!AC:AC,0))))</f>
        <v/>
      </c>
      <c r="O123" s="59" t="str">
        <f>(IFERROR(IF(LARGE(Raw!AC:AC,A123+COUNTIF(Raw!C:C,"H")+COUNTIF(Raw!C:C,"S"))-2000&gt;0,LARGE(Raw!AC:AC,A123+COUNTIF(Raw!C:C,"H")+COUNTIF(Raw!C:C,"S"))-2000,""),""))</f>
        <v/>
      </c>
    </row>
    <row r="124" spans="1:15" x14ac:dyDescent="0.3">
      <c r="A124" s="52">
        <v>121</v>
      </c>
      <c r="B124" s="3" t="str">
        <f t="shared" si="5"/>
        <v/>
      </c>
      <c r="C124" s="52" t="str">
        <f>IF(E124="","",(INDEX(Raw!D:D,MATCH(E124+6000,Raw!AC:AC,0))))</f>
        <v/>
      </c>
      <c r="D124" s="52" t="str">
        <f>IF(E124="","",(INDEX(Raw!A:A,MATCH(E124+6000,Raw!AC:AC,0))))</f>
        <v/>
      </c>
      <c r="E124" s="59" t="str">
        <f>(IFERROR(IF(LARGE(Raw!AC:AC,A124)-6000&gt;0,LARGE(Raw!AC:AC,A124)-6000,""),""))</f>
        <v/>
      </c>
      <c r="G124" s="3" t="str">
        <f t="shared" si="3"/>
        <v/>
      </c>
      <c r="H124" s="52" t="str">
        <f>IF(J124="","",(INDEX(Raw!D:D,MATCH(J124+4000,Raw!AC:AC,0))))</f>
        <v/>
      </c>
      <c r="I124" s="52" t="str">
        <f>IF(J124="","",(INDEX(Raw!A:A,MATCH(J124+4000,Raw!AC:AC,0))))</f>
        <v/>
      </c>
      <c r="J124" s="59" t="str">
        <f>(IFERROR(IF(LARGE(Raw!AC:AC,A124+COUNTIF(Raw!C:C,"H"))-4000&gt;0,LARGE(Raw!AC:AC,A124+COUNTIF(Raw!C:C,"H"))-4000,""),""))</f>
        <v/>
      </c>
      <c r="L124" s="3" t="str">
        <f t="shared" si="4"/>
        <v/>
      </c>
      <c r="M124" s="52" t="str">
        <f>IF(O124="","",(INDEX(Raw!D:D,MATCH(O124+2000,Raw!AC:AC,0))))</f>
        <v/>
      </c>
      <c r="N124" s="52" t="str">
        <f>IF(O124="","",(INDEX(Raw!A:A,MATCH(O124+2000,Raw!AC:AC,0))))</f>
        <v/>
      </c>
      <c r="O124" s="59" t="str">
        <f>(IFERROR(IF(LARGE(Raw!AC:AC,A124+COUNTIF(Raw!C:C,"H")+COUNTIF(Raw!C:C,"S"))-2000&gt;0,LARGE(Raw!AC:AC,A124+COUNTIF(Raw!C:C,"H")+COUNTIF(Raw!C:C,"S"))-2000,""),""))</f>
        <v/>
      </c>
    </row>
    <row r="125" spans="1:15" x14ac:dyDescent="0.3">
      <c r="A125" s="52">
        <v>122</v>
      </c>
      <c r="B125" s="3" t="str">
        <f t="shared" si="5"/>
        <v/>
      </c>
      <c r="C125" s="52" t="str">
        <f>IF(E125="","",(INDEX(Raw!D:D,MATCH(E125+6000,Raw!AC:AC,0))))</f>
        <v/>
      </c>
      <c r="D125" s="52" t="str">
        <f>IF(E125="","",(INDEX(Raw!A:A,MATCH(E125+6000,Raw!AC:AC,0))))</f>
        <v/>
      </c>
      <c r="E125" s="59" t="str">
        <f>(IFERROR(IF(LARGE(Raw!AC:AC,A125)-6000&gt;0,LARGE(Raw!AC:AC,A125)-6000,""),""))</f>
        <v/>
      </c>
      <c r="G125" s="3" t="str">
        <f t="shared" si="3"/>
        <v/>
      </c>
      <c r="H125" s="52" t="str">
        <f>IF(J125="","",(INDEX(Raw!D:D,MATCH(J125+4000,Raw!AC:AC,0))))</f>
        <v/>
      </c>
      <c r="I125" s="52" t="str">
        <f>IF(J125="","",(INDEX(Raw!A:A,MATCH(J125+4000,Raw!AC:AC,0))))</f>
        <v/>
      </c>
      <c r="J125" s="59" t="str">
        <f>(IFERROR(IF(LARGE(Raw!AC:AC,A125+COUNTIF(Raw!C:C,"H"))-4000&gt;0,LARGE(Raw!AC:AC,A125+COUNTIF(Raw!C:C,"H"))-4000,""),""))</f>
        <v/>
      </c>
      <c r="L125" s="3" t="str">
        <f t="shared" si="4"/>
        <v/>
      </c>
      <c r="M125" s="52" t="str">
        <f>IF(O125="","",(INDEX(Raw!D:D,MATCH(O125+2000,Raw!AC:AC,0))))</f>
        <v/>
      </c>
      <c r="N125" s="52" t="str">
        <f>IF(O125="","",(INDEX(Raw!A:A,MATCH(O125+2000,Raw!AC:AC,0))))</f>
        <v/>
      </c>
      <c r="O125" s="59" t="str">
        <f>(IFERROR(IF(LARGE(Raw!AC:AC,A125+COUNTIF(Raw!C:C,"H")+COUNTIF(Raw!C:C,"S"))-2000&gt;0,LARGE(Raw!AC:AC,A125+COUNTIF(Raw!C:C,"H")+COUNTIF(Raw!C:C,"S"))-2000,""),""))</f>
        <v/>
      </c>
    </row>
    <row r="126" spans="1:15" x14ac:dyDescent="0.3">
      <c r="A126" s="52">
        <v>123</v>
      </c>
      <c r="B126" s="3" t="str">
        <f t="shared" si="5"/>
        <v/>
      </c>
      <c r="C126" s="52" t="str">
        <f>IF(E126="","",(INDEX(Raw!D:D,MATCH(E126+6000,Raw!AC:AC,0))))</f>
        <v/>
      </c>
      <c r="D126" s="52" t="str">
        <f>IF(E126="","",(INDEX(Raw!A:A,MATCH(E126+6000,Raw!AC:AC,0))))</f>
        <v/>
      </c>
      <c r="E126" s="59" t="str">
        <f>(IFERROR(IF(LARGE(Raw!AC:AC,A126)-6000&gt;0,LARGE(Raw!AC:AC,A126)-6000,""),""))</f>
        <v/>
      </c>
      <c r="G126" s="3" t="str">
        <f t="shared" si="3"/>
        <v/>
      </c>
      <c r="H126" s="52" t="str">
        <f>IF(J126="","",(INDEX(Raw!D:D,MATCH(J126+4000,Raw!AC:AC,0))))</f>
        <v/>
      </c>
      <c r="I126" s="52" t="str">
        <f>IF(J126="","",(INDEX(Raw!A:A,MATCH(J126+4000,Raw!AC:AC,0))))</f>
        <v/>
      </c>
      <c r="J126" s="59" t="str">
        <f>(IFERROR(IF(LARGE(Raw!AC:AC,A126+COUNTIF(Raw!C:C,"H"))-4000&gt;0,LARGE(Raw!AC:AC,A126+COUNTIF(Raw!C:C,"H"))-4000,""),""))</f>
        <v/>
      </c>
      <c r="L126" s="3" t="str">
        <f t="shared" si="4"/>
        <v/>
      </c>
      <c r="M126" s="52" t="str">
        <f>IF(O126="","",(INDEX(Raw!D:D,MATCH(O126+2000,Raw!AC:AC,0))))</f>
        <v/>
      </c>
      <c r="N126" s="52" t="str">
        <f>IF(O126="","",(INDEX(Raw!A:A,MATCH(O126+2000,Raw!AC:AC,0))))</f>
        <v/>
      </c>
      <c r="O126" s="59" t="str">
        <f>(IFERROR(IF(LARGE(Raw!AC:AC,A126+COUNTIF(Raw!C:C,"H")+COUNTIF(Raw!C:C,"S"))-2000&gt;0,LARGE(Raw!AC:AC,A126+COUNTIF(Raw!C:C,"H")+COUNTIF(Raw!C:C,"S"))-2000,""),""))</f>
        <v/>
      </c>
    </row>
    <row r="127" spans="1:15" x14ac:dyDescent="0.3">
      <c r="A127" s="52">
        <v>124</v>
      </c>
      <c r="B127" s="3" t="str">
        <f t="shared" si="5"/>
        <v/>
      </c>
      <c r="C127" s="52" t="str">
        <f>IF(E127="","",(INDEX(Raw!D:D,MATCH(E127+6000,Raw!AC:AC,0))))</f>
        <v/>
      </c>
      <c r="D127" s="52" t="str">
        <f>IF(E127="","",(INDEX(Raw!A:A,MATCH(E127+6000,Raw!AC:AC,0))))</f>
        <v/>
      </c>
      <c r="E127" s="59" t="str">
        <f>(IFERROR(IF(LARGE(Raw!AC:AC,A127)-6000&gt;0,LARGE(Raw!AC:AC,A127)-6000,""),""))</f>
        <v/>
      </c>
      <c r="G127" s="3" t="str">
        <f t="shared" si="3"/>
        <v/>
      </c>
      <c r="H127" s="52" t="str">
        <f>IF(J127="","",(INDEX(Raw!D:D,MATCH(J127+4000,Raw!AC:AC,0))))</f>
        <v/>
      </c>
      <c r="I127" s="52" t="str">
        <f>IF(J127="","",(INDEX(Raw!A:A,MATCH(J127+4000,Raw!AC:AC,0))))</f>
        <v/>
      </c>
      <c r="J127" s="59" t="str">
        <f>(IFERROR(IF(LARGE(Raw!AC:AC,A127+COUNTIF(Raw!C:C,"H"))-4000&gt;0,LARGE(Raw!AC:AC,A127+COUNTIF(Raw!C:C,"H"))-4000,""),""))</f>
        <v/>
      </c>
      <c r="L127" s="3" t="str">
        <f t="shared" si="4"/>
        <v/>
      </c>
      <c r="M127" s="52" t="str">
        <f>IF(O127="","",(INDEX(Raw!D:D,MATCH(O127+2000,Raw!AC:AC,0))))</f>
        <v/>
      </c>
      <c r="N127" s="52" t="str">
        <f>IF(O127="","",(INDEX(Raw!A:A,MATCH(O127+2000,Raw!AC:AC,0))))</f>
        <v/>
      </c>
      <c r="O127" s="59" t="str">
        <f>(IFERROR(IF(LARGE(Raw!AC:AC,A127+COUNTIF(Raw!C:C,"H")+COUNTIF(Raw!C:C,"S"))-2000&gt;0,LARGE(Raw!AC:AC,A127+COUNTIF(Raw!C:C,"H")+COUNTIF(Raw!C:C,"S"))-2000,""),""))</f>
        <v/>
      </c>
    </row>
    <row r="128" spans="1:15" x14ac:dyDescent="0.3">
      <c r="A128" s="52">
        <v>125</v>
      </c>
      <c r="B128" s="3" t="str">
        <f t="shared" si="5"/>
        <v/>
      </c>
      <c r="C128" s="52" t="str">
        <f>IF(E128="","",(INDEX(Raw!D:D,MATCH(E128+6000,Raw!AC:AC,0))))</f>
        <v/>
      </c>
      <c r="D128" s="52" t="str">
        <f>IF(E128="","",(INDEX(Raw!A:A,MATCH(E128+6000,Raw!AC:AC,0))))</f>
        <v/>
      </c>
      <c r="E128" s="59" t="str">
        <f>(IFERROR(IF(LARGE(Raw!AC:AC,A128)-6000&gt;0,LARGE(Raw!AC:AC,A128)-6000,""),""))</f>
        <v/>
      </c>
      <c r="G128" s="3" t="str">
        <f t="shared" si="3"/>
        <v/>
      </c>
      <c r="H128" s="52" t="str">
        <f>IF(J128="","",(INDEX(Raw!D:D,MATCH(J128+4000,Raw!AC:AC,0))))</f>
        <v/>
      </c>
      <c r="I128" s="52" t="str">
        <f>IF(J128="","",(INDEX(Raw!A:A,MATCH(J128+4000,Raw!AC:AC,0))))</f>
        <v/>
      </c>
      <c r="J128" s="59" t="str">
        <f>(IFERROR(IF(LARGE(Raw!AC:AC,A128+COUNTIF(Raw!C:C,"H"))-4000&gt;0,LARGE(Raw!AC:AC,A128+COUNTIF(Raw!C:C,"H"))-4000,""),""))</f>
        <v/>
      </c>
      <c r="L128" s="3" t="str">
        <f t="shared" si="4"/>
        <v/>
      </c>
      <c r="M128" s="52" t="str">
        <f>IF(O128="","",(INDEX(Raw!D:D,MATCH(O128+2000,Raw!AC:AC,0))))</f>
        <v/>
      </c>
      <c r="N128" s="52" t="str">
        <f>IF(O128="","",(INDEX(Raw!A:A,MATCH(O128+2000,Raw!AC:AC,0))))</f>
        <v/>
      </c>
      <c r="O128" s="59" t="str">
        <f>(IFERROR(IF(LARGE(Raw!AC:AC,A128+COUNTIF(Raw!C:C,"H")+COUNTIF(Raw!C:C,"S"))-2000&gt;0,LARGE(Raw!AC:AC,A128+COUNTIF(Raw!C:C,"H")+COUNTIF(Raw!C:C,"S"))-2000,""),""))</f>
        <v/>
      </c>
    </row>
    <row r="129" spans="1:15" x14ac:dyDescent="0.3">
      <c r="A129" s="52">
        <v>126</v>
      </c>
      <c r="B129" s="3" t="str">
        <f t="shared" si="5"/>
        <v/>
      </c>
      <c r="C129" s="52" t="str">
        <f>IF(E129="","",(INDEX(Raw!D:D,MATCH(E129+6000,Raw!AC:AC,0))))</f>
        <v/>
      </c>
      <c r="D129" s="52" t="str">
        <f>IF(E129="","",(INDEX(Raw!A:A,MATCH(E129+6000,Raw!AC:AC,0))))</f>
        <v/>
      </c>
      <c r="E129" s="59" t="str">
        <f>(IFERROR(IF(LARGE(Raw!AC:AC,A129)-6000&gt;0,LARGE(Raw!AC:AC,A129)-6000,""),""))</f>
        <v/>
      </c>
      <c r="G129" s="3" t="str">
        <f t="shared" si="3"/>
        <v/>
      </c>
      <c r="H129" s="52" t="str">
        <f>IF(J129="","",(INDEX(Raw!D:D,MATCH(J129+4000,Raw!AC:AC,0))))</f>
        <v/>
      </c>
      <c r="I129" s="52" t="str">
        <f>IF(J129="","",(INDEX(Raw!A:A,MATCH(J129+4000,Raw!AC:AC,0))))</f>
        <v/>
      </c>
      <c r="J129" s="59" t="str">
        <f>(IFERROR(IF(LARGE(Raw!AC:AC,A129+COUNTIF(Raw!C:C,"H"))-4000&gt;0,LARGE(Raw!AC:AC,A129+COUNTIF(Raw!C:C,"H"))-4000,""),""))</f>
        <v/>
      </c>
      <c r="L129" s="3" t="str">
        <f t="shared" si="4"/>
        <v/>
      </c>
      <c r="M129" s="52" t="str">
        <f>IF(O129="","",(INDEX(Raw!D:D,MATCH(O129+2000,Raw!AC:AC,0))))</f>
        <v/>
      </c>
      <c r="N129" s="52" t="str">
        <f>IF(O129="","",(INDEX(Raw!A:A,MATCH(O129+2000,Raw!AC:AC,0))))</f>
        <v/>
      </c>
      <c r="O129" s="59" t="str">
        <f>(IFERROR(IF(LARGE(Raw!AC:AC,A129+COUNTIF(Raw!C:C,"H")+COUNTIF(Raw!C:C,"S"))-2000&gt;0,LARGE(Raw!AC:AC,A129+COUNTIF(Raw!C:C,"H")+COUNTIF(Raw!C:C,"S"))-2000,""),""))</f>
        <v/>
      </c>
    </row>
    <row r="130" spans="1:15" x14ac:dyDescent="0.3">
      <c r="A130" s="52">
        <v>127</v>
      </c>
      <c r="B130" s="3" t="str">
        <f t="shared" si="5"/>
        <v/>
      </c>
      <c r="C130" s="52" t="str">
        <f>IF(E130="","",(INDEX(Raw!D:D,MATCH(E130+6000,Raw!AC:AC,0))))</f>
        <v/>
      </c>
      <c r="D130" s="52" t="str">
        <f>IF(E130="","",(INDEX(Raw!A:A,MATCH(E130+6000,Raw!AC:AC,0))))</f>
        <v/>
      </c>
      <c r="E130" s="59" t="str">
        <f>(IFERROR(IF(LARGE(Raw!AC:AC,A130)-6000&gt;0,LARGE(Raw!AC:AC,A130)-6000,""),""))</f>
        <v/>
      </c>
      <c r="G130" s="3" t="str">
        <f t="shared" si="3"/>
        <v/>
      </c>
      <c r="H130" s="52" t="str">
        <f>IF(J130="","",(INDEX(Raw!D:D,MATCH(J130+4000,Raw!AC:AC,0))))</f>
        <v/>
      </c>
      <c r="I130" s="52" t="str">
        <f>IF(J130="","",(INDEX(Raw!A:A,MATCH(J130+4000,Raw!AC:AC,0))))</f>
        <v/>
      </c>
      <c r="J130" s="59" t="str">
        <f>(IFERROR(IF(LARGE(Raw!AC:AC,A130+COUNTIF(Raw!C:C,"H"))-4000&gt;0,LARGE(Raw!AC:AC,A130+COUNTIF(Raw!C:C,"H"))-4000,""),""))</f>
        <v/>
      </c>
      <c r="L130" s="3" t="str">
        <f t="shared" si="4"/>
        <v/>
      </c>
      <c r="M130" s="52" t="str">
        <f>IF(O130="","",(INDEX(Raw!D:D,MATCH(O130+2000,Raw!AC:AC,0))))</f>
        <v/>
      </c>
      <c r="N130" s="52" t="str">
        <f>IF(O130="","",(INDEX(Raw!A:A,MATCH(O130+2000,Raw!AC:AC,0))))</f>
        <v/>
      </c>
      <c r="O130" s="59" t="str">
        <f>(IFERROR(IF(LARGE(Raw!AC:AC,A130+COUNTIF(Raw!C:C,"H")+COUNTIF(Raw!C:C,"S"))-2000&gt;0,LARGE(Raw!AC:AC,A130+COUNTIF(Raw!C:C,"H")+COUNTIF(Raw!C:C,"S"))-2000,""),""))</f>
        <v/>
      </c>
    </row>
    <row r="131" spans="1:15" x14ac:dyDescent="0.3">
      <c r="A131" s="52">
        <v>128</v>
      </c>
      <c r="B131" s="3" t="str">
        <f t="shared" si="5"/>
        <v/>
      </c>
      <c r="C131" s="52" t="str">
        <f>IF(E131="","",(INDEX(Raw!D:D,MATCH(E131+6000,Raw!AC:AC,0))))</f>
        <v/>
      </c>
      <c r="D131" s="52" t="str">
        <f>IF(E131="","",(INDEX(Raw!A:A,MATCH(E131+6000,Raw!AC:AC,0))))</f>
        <v/>
      </c>
      <c r="E131" s="59" t="str">
        <f>(IFERROR(IF(LARGE(Raw!AC:AC,A131)-6000&gt;0,LARGE(Raw!AC:AC,A131)-6000,""),""))</f>
        <v/>
      </c>
      <c r="G131" s="3" t="str">
        <f t="shared" si="3"/>
        <v/>
      </c>
      <c r="H131" s="52" t="str">
        <f>IF(J131="","",(INDEX(Raw!D:D,MATCH(J131+4000,Raw!AC:AC,0))))</f>
        <v/>
      </c>
      <c r="I131" s="52" t="str">
        <f>IF(J131="","",(INDEX(Raw!A:A,MATCH(J131+4000,Raw!AC:AC,0))))</f>
        <v/>
      </c>
      <c r="J131" s="59" t="str">
        <f>(IFERROR(IF(LARGE(Raw!AC:AC,A131+COUNTIF(Raw!C:C,"H"))-4000&gt;0,LARGE(Raw!AC:AC,A131+COUNTIF(Raw!C:C,"H"))-4000,""),""))</f>
        <v/>
      </c>
      <c r="L131" s="3" t="str">
        <f t="shared" si="4"/>
        <v/>
      </c>
      <c r="M131" s="52" t="str">
        <f>IF(O131="","",(INDEX(Raw!D:D,MATCH(O131+2000,Raw!AC:AC,0))))</f>
        <v/>
      </c>
      <c r="N131" s="52" t="str">
        <f>IF(O131="","",(INDEX(Raw!A:A,MATCH(O131+2000,Raw!AC:AC,0))))</f>
        <v/>
      </c>
      <c r="O131" s="59" t="str">
        <f>(IFERROR(IF(LARGE(Raw!AC:AC,A131+COUNTIF(Raw!C:C,"H")+COUNTIF(Raw!C:C,"S"))-2000&gt;0,LARGE(Raw!AC:AC,A131+COUNTIF(Raw!C:C,"H")+COUNTIF(Raw!C:C,"S"))-2000,""),""))</f>
        <v/>
      </c>
    </row>
    <row r="132" spans="1:15" x14ac:dyDescent="0.3">
      <c r="A132" s="52">
        <v>129</v>
      </c>
      <c r="B132" s="3" t="str">
        <f t="shared" si="5"/>
        <v/>
      </c>
      <c r="C132" s="52" t="str">
        <f>IF(E132="","",(INDEX(Raw!D:D,MATCH(E132+6000,Raw!AC:AC,0))))</f>
        <v/>
      </c>
      <c r="D132" s="52" t="str">
        <f>IF(E132="","",(INDEX(Raw!A:A,MATCH(E132+6000,Raw!AC:AC,0))))</f>
        <v/>
      </c>
      <c r="E132" s="59" t="str">
        <f>(IFERROR(IF(LARGE(Raw!AC:AC,A132)-6000&gt;0,LARGE(Raw!AC:AC,A132)-6000,""),""))</f>
        <v/>
      </c>
      <c r="G132" s="3" t="str">
        <f t="shared" si="3"/>
        <v/>
      </c>
      <c r="H132" s="52" t="str">
        <f>IF(J132="","",(INDEX(Raw!D:D,MATCH(J132+4000,Raw!AC:AC,0))))</f>
        <v/>
      </c>
      <c r="I132" s="52" t="str">
        <f>IF(J132="","",(INDEX(Raw!A:A,MATCH(J132+4000,Raw!AC:AC,0))))</f>
        <v/>
      </c>
      <c r="J132" s="59" t="str">
        <f>(IFERROR(IF(LARGE(Raw!AC:AC,A132+COUNTIF(Raw!C:C,"H"))-4000&gt;0,LARGE(Raw!AC:AC,A132+COUNTIF(Raw!C:C,"H"))-4000,""),""))</f>
        <v/>
      </c>
      <c r="L132" s="3" t="str">
        <f t="shared" si="4"/>
        <v/>
      </c>
      <c r="M132" s="52" t="str">
        <f>IF(O132="","",(INDEX(Raw!D:D,MATCH(O132+2000,Raw!AC:AC,0))))</f>
        <v/>
      </c>
      <c r="N132" s="52" t="str">
        <f>IF(O132="","",(INDEX(Raw!A:A,MATCH(O132+2000,Raw!AC:AC,0))))</f>
        <v/>
      </c>
      <c r="O132" s="59" t="str">
        <f>(IFERROR(IF(LARGE(Raw!AC:AC,A132+COUNTIF(Raw!C:C,"H")+COUNTIF(Raw!C:C,"S"))-2000&gt;0,LARGE(Raw!AC:AC,A132+COUNTIF(Raw!C:C,"H")+COUNTIF(Raw!C:C,"S"))-2000,""),""))</f>
        <v/>
      </c>
    </row>
    <row r="133" spans="1:15" x14ac:dyDescent="0.3">
      <c r="A133" s="52">
        <v>130</v>
      </c>
      <c r="B133" s="3" t="str">
        <f t="shared" si="5"/>
        <v/>
      </c>
      <c r="C133" s="52" t="str">
        <f>IF(E133="","",(INDEX(Raw!D:D,MATCH(E133+6000,Raw!AC:AC,0))))</f>
        <v/>
      </c>
      <c r="D133" s="52" t="str">
        <f>IF(E133="","",(INDEX(Raw!A:A,MATCH(E133+6000,Raw!AC:AC,0))))</f>
        <v/>
      </c>
      <c r="E133" s="59" t="str">
        <f>(IFERROR(IF(LARGE(Raw!AC:AC,A133)-6000&gt;0,LARGE(Raw!AC:AC,A133)-6000,""),""))</f>
        <v/>
      </c>
      <c r="G133" s="3" t="str">
        <f t="shared" ref="G133:G196" si="6">IFERROR(IF(ROUND(J133,3)=ROUND(J132,3),G132,G132+1),"")</f>
        <v/>
      </c>
      <c r="H133" s="52" t="str">
        <f>IF(J133="","",(INDEX(Raw!D:D,MATCH(J133+4000,Raw!AC:AC,0))))</f>
        <v/>
      </c>
      <c r="I133" s="52" t="str">
        <f>IF(J133="","",(INDEX(Raw!A:A,MATCH(J133+4000,Raw!AC:AC,0))))</f>
        <v/>
      </c>
      <c r="J133" s="59" t="str">
        <f>(IFERROR(IF(LARGE(Raw!AC:AC,A133+COUNTIF(Raw!C:C,"H"))-4000&gt;0,LARGE(Raw!AC:AC,A133+COUNTIF(Raw!C:C,"H"))-4000,""),""))</f>
        <v/>
      </c>
      <c r="L133" s="3" t="str">
        <f t="shared" ref="L133:L196" si="7">IFERROR(IF(ROUND(O133,3)=ROUND(O132,3),L132,L132+1),"")</f>
        <v/>
      </c>
      <c r="M133" s="52" t="str">
        <f>IF(O133="","",(INDEX(Raw!D:D,MATCH(O133+2000,Raw!AC:AC,0))))</f>
        <v/>
      </c>
      <c r="N133" s="52" t="str">
        <f>IF(O133="","",(INDEX(Raw!A:A,MATCH(O133+2000,Raw!AC:AC,0))))</f>
        <v/>
      </c>
      <c r="O133" s="59" t="str">
        <f>(IFERROR(IF(LARGE(Raw!AC:AC,A133+COUNTIF(Raw!C:C,"H")+COUNTIF(Raw!C:C,"S"))-2000&gt;0,LARGE(Raw!AC:AC,A133+COUNTIF(Raw!C:C,"H")+COUNTIF(Raw!C:C,"S"))-2000,""),""))</f>
        <v/>
      </c>
    </row>
    <row r="134" spans="1:15" x14ac:dyDescent="0.3">
      <c r="A134" s="52">
        <v>131</v>
      </c>
      <c r="B134" s="3" t="str">
        <f t="shared" ref="B134:B197" si="8">IFERROR(IF(ROUND(E134,3)=ROUND(E133,3),B133,B133+1),"")</f>
        <v/>
      </c>
      <c r="C134" s="52" t="str">
        <f>IF(E134="","",(INDEX(Raw!D:D,MATCH(E134+6000,Raw!AC:AC,0))))</f>
        <v/>
      </c>
      <c r="D134" s="52" t="str">
        <f>IF(E134="","",(INDEX(Raw!A:A,MATCH(E134+6000,Raw!AC:AC,0))))</f>
        <v/>
      </c>
      <c r="E134" s="59" t="str">
        <f>(IFERROR(IF(LARGE(Raw!AC:AC,A134)-6000&gt;0,LARGE(Raw!AC:AC,A134)-6000,""),""))</f>
        <v/>
      </c>
      <c r="G134" s="3" t="str">
        <f t="shared" si="6"/>
        <v/>
      </c>
      <c r="H134" s="52" t="str">
        <f>IF(J134="","",(INDEX(Raw!D:D,MATCH(J134+4000,Raw!AC:AC,0))))</f>
        <v/>
      </c>
      <c r="I134" s="52" t="str">
        <f>IF(J134="","",(INDEX(Raw!A:A,MATCH(J134+4000,Raw!AC:AC,0))))</f>
        <v/>
      </c>
      <c r="J134" s="59" t="str">
        <f>(IFERROR(IF(LARGE(Raw!AC:AC,A134+COUNTIF(Raw!C:C,"H"))-4000&gt;0,LARGE(Raw!AC:AC,A134+COUNTIF(Raw!C:C,"H"))-4000,""),""))</f>
        <v/>
      </c>
      <c r="L134" s="3" t="str">
        <f t="shared" si="7"/>
        <v/>
      </c>
      <c r="M134" s="52" t="str">
        <f>IF(O134="","",(INDEX(Raw!D:D,MATCH(O134+2000,Raw!AC:AC,0))))</f>
        <v/>
      </c>
      <c r="N134" s="52" t="str">
        <f>IF(O134="","",(INDEX(Raw!A:A,MATCH(O134+2000,Raw!AC:AC,0))))</f>
        <v/>
      </c>
      <c r="O134" s="59" t="str">
        <f>(IFERROR(IF(LARGE(Raw!AC:AC,A134+COUNTIF(Raw!C:C,"H")+COUNTIF(Raw!C:C,"S"))-2000&gt;0,LARGE(Raw!AC:AC,A134+COUNTIF(Raw!C:C,"H")+COUNTIF(Raw!C:C,"S"))-2000,""),""))</f>
        <v/>
      </c>
    </row>
    <row r="135" spans="1:15" x14ac:dyDescent="0.3">
      <c r="A135" s="52">
        <v>132</v>
      </c>
      <c r="B135" s="3" t="str">
        <f t="shared" si="8"/>
        <v/>
      </c>
      <c r="C135" s="52" t="str">
        <f>IF(E135="","",(INDEX(Raw!D:D,MATCH(E135+6000,Raw!AC:AC,0))))</f>
        <v/>
      </c>
      <c r="D135" s="52" t="str">
        <f>IF(E135="","",(INDEX(Raw!A:A,MATCH(E135+6000,Raw!AC:AC,0))))</f>
        <v/>
      </c>
      <c r="E135" s="59" t="str">
        <f>(IFERROR(IF(LARGE(Raw!AC:AC,A135)-6000&gt;0,LARGE(Raw!AC:AC,A135)-6000,""),""))</f>
        <v/>
      </c>
      <c r="G135" s="3" t="str">
        <f t="shared" si="6"/>
        <v/>
      </c>
      <c r="H135" s="52" t="str">
        <f>IF(J135="","",(INDEX(Raw!D:D,MATCH(J135+4000,Raw!AC:AC,0))))</f>
        <v/>
      </c>
      <c r="I135" s="52" t="str">
        <f>IF(J135="","",(INDEX(Raw!A:A,MATCH(J135+4000,Raw!AC:AC,0))))</f>
        <v/>
      </c>
      <c r="J135" s="59" t="str">
        <f>(IFERROR(IF(LARGE(Raw!AC:AC,A135+COUNTIF(Raw!C:C,"H"))-4000&gt;0,LARGE(Raw!AC:AC,A135+COUNTIF(Raw!C:C,"H"))-4000,""),""))</f>
        <v/>
      </c>
      <c r="L135" s="3" t="str">
        <f t="shared" si="7"/>
        <v/>
      </c>
      <c r="M135" s="52" t="str">
        <f>IF(O135="","",(INDEX(Raw!D:D,MATCH(O135+2000,Raw!AC:AC,0))))</f>
        <v/>
      </c>
      <c r="N135" s="52" t="str">
        <f>IF(O135="","",(INDEX(Raw!A:A,MATCH(O135+2000,Raw!AC:AC,0))))</f>
        <v/>
      </c>
      <c r="O135" s="59" t="str">
        <f>(IFERROR(IF(LARGE(Raw!AC:AC,A135+COUNTIF(Raw!C:C,"H")+COUNTIF(Raw!C:C,"S"))-2000&gt;0,LARGE(Raw!AC:AC,A135+COUNTIF(Raw!C:C,"H")+COUNTIF(Raw!C:C,"S"))-2000,""),""))</f>
        <v/>
      </c>
    </row>
    <row r="136" spans="1:15" x14ac:dyDescent="0.3">
      <c r="A136" s="52">
        <v>133</v>
      </c>
      <c r="B136" s="3" t="str">
        <f t="shared" si="8"/>
        <v/>
      </c>
      <c r="C136" s="52" t="str">
        <f>IF(E136="","",(INDEX(Raw!D:D,MATCH(E136+6000,Raw!AC:AC,0))))</f>
        <v/>
      </c>
      <c r="D136" s="52" t="str">
        <f>IF(E136="","",(INDEX(Raw!A:A,MATCH(E136+6000,Raw!AC:AC,0))))</f>
        <v/>
      </c>
      <c r="E136" s="59" t="str">
        <f>(IFERROR(IF(LARGE(Raw!AC:AC,A136)-6000&gt;0,LARGE(Raw!AC:AC,A136)-6000,""),""))</f>
        <v/>
      </c>
      <c r="G136" s="3" t="str">
        <f t="shared" si="6"/>
        <v/>
      </c>
      <c r="H136" s="52" t="str">
        <f>IF(J136="","",(INDEX(Raw!D:D,MATCH(J136+4000,Raw!AC:AC,0))))</f>
        <v/>
      </c>
      <c r="I136" s="52" t="str">
        <f>IF(J136="","",(INDEX(Raw!A:A,MATCH(J136+4000,Raw!AC:AC,0))))</f>
        <v/>
      </c>
      <c r="J136" s="59" t="str">
        <f>(IFERROR(IF(LARGE(Raw!AC:AC,A136+COUNTIF(Raw!C:C,"H"))-4000&gt;0,LARGE(Raw!AC:AC,A136+COUNTIF(Raw!C:C,"H"))-4000,""),""))</f>
        <v/>
      </c>
      <c r="L136" s="3" t="str">
        <f t="shared" si="7"/>
        <v/>
      </c>
      <c r="M136" s="52" t="str">
        <f>IF(O136="","",(INDEX(Raw!D:D,MATCH(O136+2000,Raw!AC:AC,0))))</f>
        <v/>
      </c>
      <c r="N136" s="52" t="str">
        <f>IF(O136="","",(INDEX(Raw!A:A,MATCH(O136+2000,Raw!AC:AC,0))))</f>
        <v/>
      </c>
      <c r="O136" s="59" t="str">
        <f>(IFERROR(IF(LARGE(Raw!AC:AC,A136+COUNTIF(Raw!C:C,"H")+COUNTIF(Raw!C:C,"S"))-2000&gt;0,LARGE(Raw!AC:AC,A136+COUNTIF(Raw!C:C,"H")+COUNTIF(Raw!C:C,"S"))-2000,""),""))</f>
        <v/>
      </c>
    </row>
    <row r="137" spans="1:15" x14ac:dyDescent="0.3">
      <c r="A137" s="52">
        <v>134</v>
      </c>
      <c r="B137" s="3" t="str">
        <f t="shared" si="8"/>
        <v/>
      </c>
      <c r="C137" s="52" t="str">
        <f>IF(E137="","",(INDEX(Raw!D:D,MATCH(E137+6000,Raw!AC:AC,0))))</f>
        <v/>
      </c>
      <c r="D137" s="52" t="str">
        <f>IF(E137="","",(INDEX(Raw!A:A,MATCH(E137+6000,Raw!AC:AC,0))))</f>
        <v/>
      </c>
      <c r="E137" s="59" t="str">
        <f>(IFERROR(IF(LARGE(Raw!AC:AC,A137)-6000&gt;0,LARGE(Raw!AC:AC,A137)-6000,""),""))</f>
        <v/>
      </c>
      <c r="G137" s="3" t="str">
        <f t="shared" si="6"/>
        <v/>
      </c>
      <c r="H137" s="52" t="str">
        <f>IF(J137="","",(INDEX(Raw!D:D,MATCH(J137+4000,Raw!AC:AC,0))))</f>
        <v/>
      </c>
      <c r="I137" s="52" t="str">
        <f>IF(J137="","",(INDEX(Raw!A:A,MATCH(J137+4000,Raw!AC:AC,0))))</f>
        <v/>
      </c>
      <c r="J137" s="59" t="str">
        <f>(IFERROR(IF(LARGE(Raw!AC:AC,A137+COUNTIF(Raw!C:C,"H"))-4000&gt;0,LARGE(Raw!AC:AC,A137+COUNTIF(Raw!C:C,"H"))-4000,""),""))</f>
        <v/>
      </c>
      <c r="L137" s="3" t="str">
        <f t="shared" si="7"/>
        <v/>
      </c>
      <c r="M137" s="52" t="str">
        <f>IF(O137="","",(INDEX(Raw!D:D,MATCH(O137+2000,Raw!AC:AC,0))))</f>
        <v/>
      </c>
      <c r="N137" s="52" t="str">
        <f>IF(O137="","",(INDEX(Raw!A:A,MATCH(O137+2000,Raw!AC:AC,0))))</f>
        <v/>
      </c>
      <c r="O137" s="59" t="str">
        <f>(IFERROR(IF(LARGE(Raw!AC:AC,A137+COUNTIF(Raw!C:C,"H")+COUNTIF(Raw!C:C,"S"))-2000&gt;0,LARGE(Raw!AC:AC,A137+COUNTIF(Raw!C:C,"H")+COUNTIF(Raw!C:C,"S"))-2000,""),""))</f>
        <v/>
      </c>
    </row>
    <row r="138" spans="1:15" x14ac:dyDescent="0.3">
      <c r="A138" s="52">
        <v>135</v>
      </c>
      <c r="B138" s="3" t="str">
        <f t="shared" si="8"/>
        <v/>
      </c>
      <c r="C138" s="52" t="str">
        <f>IF(E138="","",(INDEX(Raw!D:D,MATCH(E138+6000,Raw!AC:AC,0))))</f>
        <v/>
      </c>
      <c r="D138" s="52" t="str">
        <f>IF(E138="","",(INDEX(Raw!A:A,MATCH(E138+6000,Raw!AC:AC,0))))</f>
        <v/>
      </c>
      <c r="E138" s="59" t="str">
        <f>(IFERROR(IF(LARGE(Raw!AC:AC,A138)-6000&gt;0,LARGE(Raw!AC:AC,A138)-6000,""),""))</f>
        <v/>
      </c>
      <c r="G138" s="3" t="str">
        <f t="shared" si="6"/>
        <v/>
      </c>
      <c r="H138" s="52" t="str">
        <f>IF(J138="","",(INDEX(Raw!D:D,MATCH(J138+4000,Raw!AC:AC,0))))</f>
        <v/>
      </c>
      <c r="I138" s="52" t="str">
        <f>IF(J138="","",(INDEX(Raw!A:A,MATCH(J138+4000,Raw!AC:AC,0))))</f>
        <v/>
      </c>
      <c r="J138" s="59" t="str">
        <f>(IFERROR(IF(LARGE(Raw!AC:AC,A138+COUNTIF(Raw!C:C,"H"))-4000&gt;0,LARGE(Raw!AC:AC,A138+COUNTIF(Raw!C:C,"H"))-4000,""),""))</f>
        <v/>
      </c>
      <c r="L138" s="3" t="str">
        <f t="shared" si="7"/>
        <v/>
      </c>
      <c r="M138" s="52" t="str">
        <f>IF(O138="","",(INDEX(Raw!D:D,MATCH(O138+2000,Raw!AC:AC,0))))</f>
        <v/>
      </c>
      <c r="N138" s="52" t="str">
        <f>IF(O138="","",(INDEX(Raw!A:A,MATCH(O138+2000,Raw!AC:AC,0))))</f>
        <v/>
      </c>
      <c r="O138" s="59" t="str">
        <f>(IFERROR(IF(LARGE(Raw!AC:AC,A138+COUNTIF(Raw!C:C,"H")+COUNTIF(Raw!C:C,"S"))-2000&gt;0,LARGE(Raw!AC:AC,A138+COUNTIF(Raw!C:C,"H")+COUNTIF(Raw!C:C,"S"))-2000,""),""))</f>
        <v/>
      </c>
    </row>
    <row r="139" spans="1:15" x14ac:dyDescent="0.3">
      <c r="A139" s="52">
        <v>136</v>
      </c>
      <c r="B139" s="3" t="str">
        <f t="shared" si="8"/>
        <v/>
      </c>
      <c r="C139" s="52" t="str">
        <f>IF(E139="","",(INDEX(Raw!D:D,MATCH(E139+6000,Raw!AC:AC,0))))</f>
        <v/>
      </c>
      <c r="D139" s="52" t="str">
        <f>IF(E139="","",(INDEX(Raw!A:A,MATCH(E139+6000,Raw!AC:AC,0))))</f>
        <v/>
      </c>
      <c r="E139" s="59" t="str">
        <f>(IFERROR(IF(LARGE(Raw!AC:AC,A139)-6000&gt;0,LARGE(Raw!AC:AC,A139)-6000,""),""))</f>
        <v/>
      </c>
      <c r="G139" s="3" t="str">
        <f t="shared" si="6"/>
        <v/>
      </c>
      <c r="H139" s="52" t="str">
        <f>IF(J139="","",(INDEX(Raw!D:D,MATCH(J139+4000,Raw!AC:AC,0))))</f>
        <v/>
      </c>
      <c r="I139" s="52" t="str">
        <f>IF(J139="","",(INDEX(Raw!A:A,MATCH(J139+4000,Raw!AC:AC,0))))</f>
        <v/>
      </c>
      <c r="J139" s="59" t="str">
        <f>(IFERROR(IF(LARGE(Raw!AC:AC,A139+COUNTIF(Raw!C:C,"H"))-4000&gt;0,LARGE(Raw!AC:AC,A139+COUNTIF(Raw!C:C,"H"))-4000,""),""))</f>
        <v/>
      </c>
      <c r="L139" s="3" t="str">
        <f t="shared" si="7"/>
        <v/>
      </c>
      <c r="M139" s="52" t="str">
        <f>IF(O139="","",(INDEX(Raw!D:D,MATCH(O139+2000,Raw!AC:AC,0))))</f>
        <v/>
      </c>
      <c r="N139" s="52" t="str">
        <f>IF(O139="","",(INDEX(Raw!A:A,MATCH(O139+2000,Raw!AC:AC,0))))</f>
        <v/>
      </c>
      <c r="O139" s="59" t="str">
        <f>(IFERROR(IF(LARGE(Raw!AC:AC,A139+COUNTIF(Raw!C:C,"H")+COUNTIF(Raw!C:C,"S"))-2000&gt;0,LARGE(Raw!AC:AC,A139+COUNTIF(Raw!C:C,"H")+COUNTIF(Raw!C:C,"S"))-2000,""),""))</f>
        <v/>
      </c>
    </row>
    <row r="140" spans="1:15" x14ac:dyDescent="0.3">
      <c r="A140" s="52">
        <v>137</v>
      </c>
      <c r="B140" s="3" t="str">
        <f t="shared" si="8"/>
        <v/>
      </c>
      <c r="C140" s="52" t="str">
        <f>IF(E140="","",(INDEX(Raw!D:D,MATCH(E140+6000,Raw!AC:AC,0))))</f>
        <v/>
      </c>
      <c r="D140" s="52" t="str">
        <f>IF(E140="","",(INDEX(Raw!A:A,MATCH(E140+6000,Raw!AC:AC,0))))</f>
        <v/>
      </c>
      <c r="E140" s="59" t="str">
        <f>(IFERROR(IF(LARGE(Raw!AC:AC,A140)-6000&gt;0,LARGE(Raw!AC:AC,A140)-6000,""),""))</f>
        <v/>
      </c>
      <c r="G140" s="3" t="str">
        <f t="shared" si="6"/>
        <v/>
      </c>
      <c r="H140" s="52" t="str">
        <f>IF(J140="","",(INDEX(Raw!D:D,MATCH(J140+4000,Raw!AC:AC,0))))</f>
        <v/>
      </c>
      <c r="I140" s="52" t="str">
        <f>IF(J140="","",(INDEX(Raw!A:A,MATCH(J140+4000,Raw!AC:AC,0))))</f>
        <v/>
      </c>
      <c r="J140" s="59" t="str">
        <f>(IFERROR(IF(LARGE(Raw!AC:AC,A140+COUNTIF(Raw!C:C,"H"))-4000&gt;0,LARGE(Raw!AC:AC,A140+COUNTIF(Raw!C:C,"H"))-4000,""),""))</f>
        <v/>
      </c>
      <c r="L140" s="3" t="str">
        <f t="shared" si="7"/>
        <v/>
      </c>
      <c r="M140" s="52" t="str">
        <f>IF(O140="","",(INDEX(Raw!D:D,MATCH(O140+2000,Raw!AC:AC,0))))</f>
        <v/>
      </c>
      <c r="N140" s="52" t="str">
        <f>IF(O140="","",(INDEX(Raw!A:A,MATCH(O140+2000,Raw!AC:AC,0))))</f>
        <v/>
      </c>
      <c r="O140" s="59" t="str">
        <f>(IFERROR(IF(LARGE(Raw!AC:AC,A140+COUNTIF(Raw!C:C,"H")+COUNTIF(Raw!C:C,"S"))-2000&gt;0,LARGE(Raw!AC:AC,A140+COUNTIF(Raw!C:C,"H")+COUNTIF(Raw!C:C,"S"))-2000,""),""))</f>
        <v/>
      </c>
    </row>
    <row r="141" spans="1:15" x14ac:dyDescent="0.3">
      <c r="A141" s="52">
        <v>138</v>
      </c>
      <c r="B141" s="3" t="str">
        <f t="shared" si="8"/>
        <v/>
      </c>
      <c r="C141" s="52" t="str">
        <f>IF(E141="","",(INDEX(Raw!D:D,MATCH(E141+6000,Raw!AC:AC,0))))</f>
        <v/>
      </c>
      <c r="D141" s="52" t="str">
        <f>IF(E141="","",(INDEX(Raw!A:A,MATCH(E141+6000,Raw!AC:AC,0))))</f>
        <v/>
      </c>
      <c r="E141" s="59" t="str">
        <f>(IFERROR(IF(LARGE(Raw!AC:AC,A141)-6000&gt;0,LARGE(Raw!AC:AC,A141)-6000,""),""))</f>
        <v/>
      </c>
      <c r="G141" s="3" t="str">
        <f t="shared" si="6"/>
        <v/>
      </c>
      <c r="H141" s="52" t="str">
        <f>IF(J141="","",(INDEX(Raw!D:D,MATCH(J141+4000,Raw!AC:AC,0))))</f>
        <v/>
      </c>
      <c r="I141" s="52" t="str">
        <f>IF(J141="","",(INDEX(Raw!A:A,MATCH(J141+4000,Raw!AC:AC,0))))</f>
        <v/>
      </c>
      <c r="J141" s="59" t="str">
        <f>(IFERROR(IF(LARGE(Raw!AC:AC,A141+COUNTIF(Raw!C:C,"H"))-4000&gt;0,LARGE(Raw!AC:AC,A141+COUNTIF(Raw!C:C,"H"))-4000,""),""))</f>
        <v/>
      </c>
      <c r="L141" s="3" t="str">
        <f t="shared" si="7"/>
        <v/>
      </c>
      <c r="M141" s="52" t="str">
        <f>IF(O141="","",(INDEX(Raw!D:D,MATCH(O141+2000,Raw!AC:AC,0))))</f>
        <v/>
      </c>
      <c r="N141" s="52" t="str">
        <f>IF(O141="","",(INDEX(Raw!A:A,MATCH(O141+2000,Raw!AC:AC,0))))</f>
        <v/>
      </c>
      <c r="O141" s="59" t="str">
        <f>(IFERROR(IF(LARGE(Raw!AC:AC,A141+COUNTIF(Raw!C:C,"H")+COUNTIF(Raw!C:C,"S"))-2000&gt;0,LARGE(Raw!AC:AC,A141+COUNTIF(Raw!C:C,"H")+COUNTIF(Raw!C:C,"S"))-2000,""),""))</f>
        <v/>
      </c>
    </row>
    <row r="142" spans="1:15" x14ac:dyDescent="0.3">
      <c r="A142" s="52">
        <v>139</v>
      </c>
      <c r="B142" s="3" t="str">
        <f t="shared" si="8"/>
        <v/>
      </c>
      <c r="C142" s="52" t="str">
        <f>IF(E142="","",(INDEX(Raw!D:D,MATCH(E142+6000,Raw!AC:AC,0))))</f>
        <v/>
      </c>
      <c r="D142" s="52" t="str">
        <f>IF(E142="","",(INDEX(Raw!A:A,MATCH(E142+6000,Raw!AC:AC,0))))</f>
        <v/>
      </c>
      <c r="E142" s="59" t="str">
        <f>(IFERROR(IF(LARGE(Raw!AC:AC,A142)-6000&gt;0,LARGE(Raw!AC:AC,A142)-6000,""),""))</f>
        <v/>
      </c>
      <c r="G142" s="3" t="str">
        <f t="shared" si="6"/>
        <v/>
      </c>
      <c r="H142" s="52" t="str">
        <f>IF(J142="","",(INDEX(Raw!D:D,MATCH(J142+4000,Raw!AC:AC,0))))</f>
        <v/>
      </c>
      <c r="I142" s="52" t="str">
        <f>IF(J142="","",(INDEX(Raw!A:A,MATCH(J142+4000,Raw!AC:AC,0))))</f>
        <v/>
      </c>
      <c r="J142" s="59" t="str">
        <f>(IFERROR(IF(LARGE(Raw!AC:AC,A142+COUNTIF(Raw!C:C,"H"))-4000&gt;0,LARGE(Raw!AC:AC,A142+COUNTIF(Raw!C:C,"H"))-4000,""),""))</f>
        <v/>
      </c>
      <c r="L142" s="3" t="str">
        <f t="shared" si="7"/>
        <v/>
      </c>
      <c r="M142" s="52" t="str">
        <f>IF(O142="","",(INDEX(Raw!D:D,MATCH(O142+2000,Raw!AC:AC,0))))</f>
        <v/>
      </c>
      <c r="N142" s="52" t="str">
        <f>IF(O142="","",(INDEX(Raw!A:A,MATCH(O142+2000,Raw!AC:AC,0))))</f>
        <v/>
      </c>
      <c r="O142" s="59" t="str">
        <f>(IFERROR(IF(LARGE(Raw!AC:AC,A142+COUNTIF(Raw!C:C,"H")+COUNTIF(Raw!C:C,"S"))-2000&gt;0,LARGE(Raw!AC:AC,A142+COUNTIF(Raw!C:C,"H")+COUNTIF(Raw!C:C,"S"))-2000,""),""))</f>
        <v/>
      </c>
    </row>
    <row r="143" spans="1:15" x14ac:dyDescent="0.3">
      <c r="A143" s="52">
        <v>140</v>
      </c>
      <c r="B143" s="3" t="str">
        <f t="shared" si="8"/>
        <v/>
      </c>
      <c r="C143" s="52" t="str">
        <f>IF(E143="","",(INDEX(Raw!D:D,MATCH(E143+6000,Raw!AC:AC,0))))</f>
        <v/>
      </c>
      <c r="D143" s="52" t="str">
        <f>IF(E143="","",(INDEX(Raw!A:A,MATCH(E143+6000,Raw!AC:AC,0))))</f>
        <v/>
      </c>
      <c r="E143" s="59" t="str">
        <f>(IFERROR(IF(LARGE(Raw!AC:AC,A143)-6000&gt;0,LARGE(Raw!AC:AC,A143)-6000,""),""))</f>
        <v/>
      </c>
      <c r="G143" s="3" t="str">
        <f t="shared" si="6"/>
        <v/>
      </c>
      <c r="H143" s="52" t="str">
        <f>IF(J143="","",(INDEX(Raw!D:D,MATCH(J143+4000,Raw!AC:AC,0))))</f>
        <v/>
      </c>
      <c r="I143" s="52" t="str">
        <f>IF(J143="","",(INDEX(Raw!A:A,MATCH(J143+4000,Raw!AC:AC,0))))</f>
        <v/>
      </c>
      <c r="J143" s="59" t="str">
        <f>(IFERROR(IF(LARGE(Raw!AC:AC,A143+COUNTIF(Raw!C:C,"H"))-4000&gt;0,LARGE(Raw!AC:AC,A143+COUNTIF(Raw!C:C,"H"))-4000,""),""))</f>
        <v/>
      </c>
      <c r="L143" s="3" t="str">
        <f t="shared" si="7"/>
        <v/>
      </c>
      <c r="M143" s="52" t="str">
        <f>IF(O143="","",(INDEX(Raw!D:D,MATCH(O143+2000,Raw!AC:AC,0))))</f>
        <v/>
      </c>
      <c r="N143" s="52" t="str">
        <f>IF(O143="","",(INDEX(Raw!A:A,MATCH(O143+2000,Raw!AC:AC,0))))</f>
        <v/>
      </c>
      <c r="O143" s="59" t="str">
        <f>(IFERROR(IF(LARGE(Raw!AC:AC,A143+COUNTIF(Raw!C:C,"H")+COUNTIF(Raw!C:C,"S"))-2000&gt;0,LARGE(Raw!AC:AC,A143+COUNTIF(Raw!C:C,"H")+COUNTIF(Raw!C:C,"S"))-2000,""),""))</f>
        <v/>
      </c>
    </row>
    <row r="144" spans="1:15" x14ac:dyDescent="0.3">
      <c r="A144" s="52">
        <v>141</v>
      </c>
      <c r="B144" s="3" t="str">
        <f t="shared" si="8"/>
        <v/>
      </c>
      <c r="C144" s="52" t="str">
        <f>IF(E144="","",(INDEX(Raw!D:D,MATCH(E144+6000,Raw!AC:AC,0))))</f>
        <v/>
      </c>
      <c r="D144" s="52" t="str">
        <f>IF(E144="","",(INDEX(Raw!A:A,MATCH(E144+6000,Raw!AC:AC,0))))</f>
        <v/>
      </c>
      <c r="E144" s="59" t="str">
        <f>(IFERROR(IF(LARGE(Raw!AC:AC,A144)-6000&gt;0,LARGE(Raw!AC:AC,A144)-6000,""),""))</f>
        <v/>
      </c>
      <c r="G144" s="3" t="str">
        <f t="shared" si="6"/>
        <v/>
      </c>
      <c r="H144" s="52" t="str">
        <f>IF(J144="","",(INDEX(Raw!D:D,MATCH(J144+4000,Raw!AC:AC,0))))</f>
        <v/>
      </c>
      <c r="I144" s="52" t="str">
        <f>IF(J144="","",(INDEX(Raw!A:A,MATCH(J144+4000,Raw!AC:AC,0))))</f>
        <v/>
      </c>
      <c r="J144" s="59" t="str">
        <f>(IFERROR(IF(LARGE(Raw!AC:AC,A144+COUNTIF(Raw!C:C,"H"))-4000&gt;0,LARGE(Raw!AC:AC,A144+COUNTIF(Raw!C:C,"H"))-4000,""),""))</f>
        <v/>
      </c>
      <c r="L144" s="3" t="str">
        <f t="shared" si="7"/>
        <v/>
      </c>
      <c r="M144" s="52" t="str">
        <f>IF(O144="","",(INDEX(Raw!D:D,MATCH(O144+2000,Raw!AC:AC,0))))</f>
        <v/>
      </c>
      <c r="N144" s="52" t="str">
        <f>IF(O144="","",(INDEX(Raw!A:A,MATCH(O144+2000,Raw!AC:AC,0))))</f>
        <v/>
      </c>
      <c r="O144" s="59" t="str">
        <f>(IFERROR(IF(LARGE(Raw!AC:AC,A144+COUNTIF(Raw!C:C,"H")+COUNTIF(Raw!C:C,"S"))-2000&gt;0,LARGE(Raw!AC:AC,A144+COUNTIF(Raw!C:C,"H")+COUNTIF(Raw!C:C,"S"))-2000,""),""))</f>
        <v/>
      </c>
    </row>
    <row r="145" spans="1:15" x14ac:dyDescent="0.3">
      <c r="A145" s="52">
        <v>142</v>
      </c>
      <c r="B145" s="3" t="str">
        <f t="shared" si="8"/>
        <v/>
      </c>
      <c r="C145" s="52" t="str">
        <f>IF(E145="","",(INDEX(Raw!D:D,MATCH(E145+6000,Raw!AC:AC,0))))</f>
        <v/>
      </c>
      <c r="D145" s="52" t="str">
        <f>IF(E145="","",(INDEX(Raw!A:A,MATCH(E145+6000,Raw!AC:AC,0))))</f>
        <v/>
      </c>
      <c r="E145" s="59" t="str">
        <f>(IFERROR(IF(LARGE(Raw!AC:AC,A145)-6000&gt;0,LARGE(Raw!AC:AC,A145)-6000,""),""))</f>
        <v/>
      </c>
      <c r="G145" s="3" t="str">
        <f t="shared" si="6"/>
        <v/>
      </c>
      <c r="H145" s="52" t="str">
        <f>IF(J145="","",(INDEX(Raw!D:D,MATCH(J145+4000,Raw!AC:AC,0))))</f>
        <v/>
      </c>
      <c r="I145" s="52" t="str">
        <f>IF(J145="","",(INDEX(Raw!A:A,MATCH(J145+4000,Raw!AC:AC,0))))</f>
        <v/>
      </c>
      <c r="J145" s="59" t="str">
        <f>(IFERROR(IF(LARGE(Raw!AC:AC,A145+COUNTIF(Raw!C:C,"H"))-4000&gt;0,LARGE(Raw!AC:AC,A145+COUNTIF(Raw!C:C,"H"))-4000,""),""))</f>
        <v/>
      </c>
      <c r="L145" s="3" t="str">
        <f t="shared" si="7"/>
        <v/>
      </c>
      <c r="M145" s="52" t="str">
        <f>IF(O145="","",(INDEX(Raw!D:D,MATCH(O145+2000,Raw!AC:AC,0))))</f>
        <v/>
      </c>
      <c r="N145" s="52" t="str">
        <f>IF(O145="","",(INDEX(Raw!A:A,MATCH(O145+2000,Raw!AC:AC,0))))</f>
        <v/>
      </c>
      <c r="O145" s="59" t="str">
        <f>(IFERROR(IF(LARGE(Raw!AC:AC,A145+COUNTIF(Raw!C:C,"H")+COUNTIF(Raw!C:C,"S"))-2000&gt;0,LARGE(Raw!AC:AC,A145+COUNTIF(Raw!C:C,"H")+COUNTIF(Raw!C:C,"S"))-2000,""),""))</f>
        <v/>
      </c>
    </row>
    <row r="146" spans="1:15" x14ac:dyDescent="0.3">
      <c r="A146" s="52">
        <v>143</v>
      </c>
      <c r="B146" s="3" t="str">
        <f t="shared" si="8"/>
        <v/>
      </c>
      <c r="C146" s="52" t="str">
        <f>IF(E146="","",(INDEX(Raw!D:D,MATCH(E146+6000,Raw!AC:AC,0))))</f>
        <v/>
      </c>
      <c r="D146" s="52" t="str">
        <f>IF(E146="","",(INDEX(Raw!A:A,MATCH(E146+6000,Raw!AC:AC,0))))</f>
        <v/>
      </c>
      <c r="E146" s="59" t="str">
        <f>(IFERROR(IF(LARGE(Raw!AC:AC,A146)-6000&gt;0,LARGE(Raw!AC:AC,A146)-6000,""),""))</f>
        <v/>
      </c>
      <c r="G146" s="3" t="str">
        <f t="shared" si="6"/>
        <v/>
      </c>
      <c r="H146" s="52" t="str">
        <f>IF(J146="","",(INDEX(Raw!D:D,MATCH(J146+4000,Raw!AC:AC,0))))</f>
        <v/>
      </c>
      <c r="I146" s="52" t="str">
        <f>IF(J146="","",(INDEX(Raw!A:A,MATCH(J146+4000,Raw!AC:AC,0))))</f>
        <v/>
      </c>
      <c r="J146" s="59" t="str">
        <f>(IFERROR(IF(LARGE(Raw!AC:AC,A146+COUNTIF(Raw!C:C,"H"))-4000&gt;0,LARGE(Raw!AC:AC,A146+COUNTIF(Raw!C:C,"H"))-4000,""),""))</f>
        <v/>
      </c>
      <c r="L146" s="3" t="str">
        <f t="shared" si="7"/>
        <v/>
      </c>
      <c r="M146" s="52" t="str">
        <f>IF(O146="","",(INDEX(Raw!D:D,MATCH(O146+2000,Raw!AC:AC,0))))</f>
        <v/>
      </c>
      <c r="N146" s="52" t="str">
        <f>IF(O146="","",(INDEX(Raw!A:A,MATCH(O146+2000,Raw!AC:AC,0))))</f>
        <v/>
      </c>
      <c r="O146" s="59" t="str">
        <f>(IFERROR(IF(LARGE(Raw!AC:AC,A146+COUNTIF(Raw!C:C,"H")+COUNTIF(Raw!C:C,"S"))-2000&gt;0,LARGE(Raw!AC:AC,A146+COUNTIF(Raw!C:C,"H")+COUNTIF(Raw!C:C,"S"))-2000,""),""))</f>
        <v/>
      </c>
    </row>
    <row r="147" spans="1:15" x14ac:dyDescent="0.3">
      <c r="A147" s="52">
        <v>144</v>
      </c>
      <c r="B147" s="3" t="str">
        <f t="shared" si="8"/>
        <v/>
      </c>
      <c r="C147" s="52" t="str">
        <f>IF(E147="","",(INDEX(Raw!D:D,MATCH(E147+6000,Raw!AC:AC,0))))</f>
        <v/>
      </c>
      <c r="D147" s="52" t="str">
        <f>IF(E147="","",(INDEX(Raw!A:A,MATCH(E147+6000,Raw!AC:AC,0))))</f>
        <v/>
      </c>
      <c r="E147" s="59" t="str">
        <f>(IFERROR(IF(LARGE(Raw!AC:AC,A147)-6000&gt;0,LARGE(Raw!AC:AC,A147)-6000,""),""))</f>
        <v/>
      </c>
      <c r="G147" s="3" t="str">
        <f t="shared" si="6"/>
        <v/>
      </c>
      <c r="H147" s="52" t="str">
        <f>IF(J147="","",(INDEX(Raw!D:D,MATCH(J147+4000,Raw!AC:AC,0))))</f>
        <v/>
      </c>
      <c r="I147" s="52" t="str">
        <f>IF(J147="","",(INDEX(Raw!A:A,MATCH(J147+4000,Raw!AC:AC,0))))</f>
        <v/>
      </c>
      <c r="J147" s="59" t="str">
        <f>(IFERROR(IF(LARGE(Raw!AC:AC,A147+COUNTIF(Raw!C:C,"H"))-4000&gt;0,LARGE(Raw!AC:AC,A147+COUNTIF(Raw!C:C,"H"))-4000,""),""))</f>
        <v/>
      </c>
      <c r="L147" s="3" t="str">
        <f t="shared" si="7"/>
        <v/>
      </c>
      <c r="M147" s="52" t="str">
        <f>IF(O147="","",(INDEX(Raw!D:D,MATCH(O147+2000,Raw!AC:AC,0))))</f>
        <v/>
      </c>
      <c r="N147" s="52" t="str">
        <f>IF(O147="","",(INDEX(Raw!A:A,MATCH(O147+2000,Raw!AC:AC,0))))</f>
        <v/>
      </c>
      <c r="O147" s="59" t="str">
        <f>(IFERROR(IF(LARGE(Raw!AC:AC,A147+COUNTIF(Raw!C:C,"H")+COUNTIF(Raw!C:C,"S"))-2000&gt;0,LARGE(Raw!AC:AC,A147+COUNTIF(Raw!C:C,"H")+COUNTIF(Raw!C:C,"S"))-2000,""),""))</f>
        <v/>
      </c>
    </row>
    <row r="148" spans="1:15" x14ac:dyDescent="0.3">
      <c r="A148" s="52">
        <v>145</v>
      </c>
      <c r="B148" s="3" t="str">
        <f t="shared" si="8"/>
        <v/>
      </c>
      <c r="C148" s="52" t="str">
        <f>IF(E148="","",(INDEX(Raw!D:D,MATCH(E148+6000,Raw!AC:AC,0))))</f>
        <v/>
      </c>
      <c r="D148" s="52" t="str">
        <f>IF(E148="","",(INDEX(Raw!A:A,MATCH(E148+6000,Raw!AC:AC,0))))</f>
        <v/>
      </c>
      <c r="E148" s="59" t="str">
        <f>(IFERROR(IF(LARGE(Raw!AC:AC,A148)-6000&gt;0,LARGE(Raw!AC:AC,A148)-6000,""),""))</f>
        <v/>
      </c>
      <c r="G148" s="3" t="str">
        <f t="shared" si="6"/>
        <v/>
      </c>
      <c r="H148" s="52" t="str">
        <f>IF(J148="","",(INDEX(Raw!D:D,MATCH(J148+4000,Raw!AC:AC,0))))</f>
        <v/>
      </c>
      <c r="I148" s="52" t="str">
        <f>IF(J148="","",(INDEX(Raw!A:A,MATCH(J148+4000,Raw!AC:AC,0))))</f>
        <v/>
      </c>
      <c r="J148" s="59" t="str">
        <f>(IFERROR(IF(LARGE(Raw!AC:AC,A148+COUNTIF(Raw!C:C,"H"))-4000&gt;0,LARGE(Raw!AC:AC,A148+COUNTIF(Raw!C:C,"H"))-4000,""),""))</f>
        <v/>
      </c>
      <c r="L148" s="3" t="str">
        <f t="shared" si="7"/>
        <v/>
      </c>
      <c r="M148" s="52" t="str">
        <f>IF(O148="","",(INDEX(Raw!D:D,MATCH(O148+2000,Raw!AC:AC,0))))</f>
        <v/>
      </c>
      <c r="N148" s="52" t="str">
        <f>IF(O148="","",(INDEX(Raw!A:A,MATCH(O148+2000,Raw!AC:AC,0))))</f>
        <v/>
      </c>
      <c r="O148" s="59" t="str">
        <f>(IFERROR(IF(LARGE(Raw!AC:AC,A148+COUNTIF(Raw!C:C,"H")+COUNTIF(Raw!C:C,"S"))-2000&gt;0,LARGE(Raw!AC:AC,A148+COUNTIF(Raw!C:C,"H")+COUNTIF(Raw!C:C,"S"))-2000,""),""))</f>
        <v/>
      </c>
    </row>
    <row r="149" spans="1:15" x14ac:dyDescent="0.3">
      <c r="A149" s="52">
        <v>146</v>
      </c>
      <c r="B149" s="3" t="str">
        <f t="shared" si="8"/>
        <v/>
      </c>
      <c r="C149" s="52" t="str">
        <f>IF(E149="","",(INDEX(Raw!D:D,MATCH(E149+6000,Raw!AC:AC,0))))</f>
        <v/>
      </c>
      <c r="D149" s="52" t="str">
        <f>IF(E149="","",(INDEX(Raw!A:A,MATCH(E149+6000,Raw!AC:AC,0))))</f>
        <v/>
      </c>
      <c r="E149" s="59" t="str">
        <f>(IFERROR(IF(LARGE(Raw!AC:AC,A149)-6000&gt;0,LARGE(Raw!AC:AC,A149)-6000,""),""))</f>
        <v/>
      </c>
      <c r="G149" s="3" t="str">
        <f t="shared" si="6"/>
        <v/>
      </c>
      <c r="H149" s="52" t="str">
        <f>IF(J149="","",(INDEX(Raw!D:D,MATCH(J149+4000,Raw!AC:AC,0))))</f>
        <v/>
      </c>
      <c r="I149" s="52" t="str">
        <f>IF(J149="","",(INDEX(Raw!A:A,MATCH(J149+4000,Raw!AC:AC,0))))</f>
        <v/>
      </c>
      <c r="J149" s="59" t="str">
        <f>(IFERROR(IF(LARGE(Raw!AC:AC,A149+COUNTIF(Raw!C:C,"H"))-4000&gt;0,LARGE(Raw!AC:AC,A149+COUNTIF(Raw!C:C,"H"))-4000,""),""))</f>
        <v/>
      </c>
      <c r="L149" s="3" t="str">
        <f t="shared" si="7"/>
        <v/>
      </c>
      <c r="M149" s="52" t="str">
        <f>IF(O149="","",(INDEX(Raw!D:D,MATCH(O149+2000,Raw!AC:AC,0))))</f>
        <v/>
      </c>
      <c r="N149" s="52" t="str">
        <f>IF(O149="","",(INDEX(Raw!A:A,MATCH(O149+2000,Raw!AC:AC,0))))</f>
        <v/>
      </c>
      <c r="O149" s="59" t="str">
        <f>(IFERROR(IF(LARGE(Raw!AC:AC,A149+COUNTIF(Raw!C:C,"H")+COUNTIF(Raw!C:C,"S"))-2000&gt;0,LARGE(Raw!AC:AC,A149+COUNTIF(Raw!C:C,"H")+COUNTIF(Raw!C:C,"S"))-2000,""),""))</f>
        <v/>
      </c>
    </row>
    <row r="150" spans="1:15" x14ac:dyDescent="0.3">
      <c r="A150" s="52">
        <v>147</v>
      </c>
      <c r="B150" s="3" t="str">
        <f t="shared" si="8"/>
        <v/>
      </c>
      <c r="C150" s="52" t="str">
        <f>IF(E150="","",(INDEX(Raw!D:D,MATCH(E150+6000,Raw!AC:AC,0))))</f>
        <v/>
      </c>
      <c r="D150" s="52" t="str">
        <f>IF(E150="","",(INDEX(Raw!A:A,MATCH(E150+6000,Raw!AC:AC,0))))</f>
        <v/>
      </c>
      <c r="E150" s="59" t="str">
        <f>(IFERROR(IF(LARGE(Raw!AC:AC,A150)-6000&gt;0,LARGE(Raw!AC:AC,A150)-6000,""),""))</f>
        <v/>
      </c>
      <c r="G150" s="3" t="str">
        <f t="shared" si="6"/>
        <v/>
      </c>
      <c r="H150" s="52" t="str">
        <f>IF(J150="","",(INDEX(Raw!D:D,MATCH(J150+4000,Raw!AC:AC,0))))</f>
        <v/>
      </c>
      <c r="I150" s="52" t="str">
        <f>IF(J150="","",(INDEX(Raw!A:A,MATCH(J150+4000,Raw!AC:AC,0))))</f>
        <v/>
      </c>
      <c r="J150" s="59" t="str">
        <f>(IFERROR(IF(LARGE(Raw!AC:AC,A150+COUNTIF(Raw!C:C,"H"))-4000&gt;0,LARGE(Raw!AC:AC,A150+COUNTIF(Raw!C:C,"H"))-4000,""),""))</f>
        <v/>
      </c>
      <c r="L150" s="3" t="str">
        <f t="shared" si="7"/>
        <v/>
      </c>
      <c r="M150" s="52" t="str">
        <f>IF(O150="","",(INDEX(Raw!D:D,MATCH(O150+2000,Raw!AC:AC,0))))</f>
        <v/>
      </c>
      <c r="N150" s="52" t="str">
        <f>IF(O150="","",(INDEX(Raw!A:A,MATCH(O150+2000,Raw!AC:AC,0))))</f>
        <v/>
      </c>
      <c r="O150" s="59" t="str">
        <f>(IFERROR(IF(LARGE(Raw!AC:AC,A150+COUNTIF(Raw!C:C,"H")+COUNTIF(Raw!C:C,"S"))-2000&gt;0,LARGE(Raw!AC:AC,A150+COUNTIF(Raw!C:C,"H")+COUNTIF(Raw!C:C,"S"))-2000,""),""))</f>
        <v/>
      </c>
    </row>
    <row r="151" spans="1:15" x14ac:dyDescent="0.3">
      <c r="A151" s="52">
        <v>148</v>
      </c>
      <c r="B151" s="3" t="str">
        <f t="shared" si="8"/>
        <v/>
      </c>
      <c r="C151" s="52" t="str">
        <f>IF(E151="","",(INDEX(Raw!D:D,MATCH(E151+6000,Raw!AC:AC,0))))</f>
        <v/>
      </c>
      <c r="D151" s="52" t="str">
        <f>IF(E151="","",(INDEX(Raw!A:A,MATCH(E151+6000,Raw!AC:AC,0))))</f>
        <v/>
      </c>
      <c r="E151" s="59" t="str">
        <f>(IFERROR(IF(LARGE(Raw!AC:AC,A151)-6000&gt;0,LARGE(Raw!AC:AC,A151)-6000,""),""))</f>
        <v/>
      </c>
      <c r="G151" s="3" t="str">
        <f t="shared" si="6"/>
        <v/>
      </c>
      <c r="H151" s="52" t="str">
        <f>IF(J151="","",(INDEX(Raw!D:D,MATCH(J151+4000,Raw!AC:AC,0))))</f>
        <v/>
      </c>
      <c r="I151" s="52" t="str">
        <f>IF(J151="","",(INDEX(Raw!A:A,MATCH(J151+4000,Raw!AC:AC,0))))</f>
        <v/>
      </c>
      <c r="J151" s="59" t="str">
        <f>(IFERROR(IF(LARGE(Raw!AC:AC,A151+COUNTIF(Raw!C:C,"H"))-4000&gt;0,LARGE(Raw!AC:AC,A151+COUNTIF(Raw!C:C,"H"))-4000,""),""))</f>
        <v/>
      </c>
      <c r="L151" s="3" t="str">
        <f t="shared" si="7"/>
        <v/>
      </c>
      <c r="M151" s="52" t="str">
        <f>IF(O151="","",(INDEX(Raw!D:D,MATCH(O151+2000,Raw!AC:AC,0))))</f>
        <v/>
      </c>
      <c r="N151" s="52" t="str">
        <f>IF(O151="","",(INDEX(Raw!A:A,MATCH(O151+2000,Raw!AC:AC,0))))</f>
        <v/>
      </c>
      <c r="O151" s="59" t="str">
        <f>(IFERROR(IF(LARGE(Raw!AC:AC,A151+COUNTIF(Raw!C:C,"H")+COUNTIF(Raw!C:C,"S"))-2000&gt;0,LARGE(Raw!AC:AC,A151+COUNTIF(Raw!C:C,"H")+COUNTIF(Raw!C:C,"S"))-2000,""),""))</f>
        <v/>
      </c>
    </row>
    <row r="152" spans="1:15" x14ac:dyDescent="0.3">
      <c r="A152" s="52">
        <v>149</v>
      </c>
      <c r="B152" s="3" t="str">
        <f t="shared" si="8"/>
        <v/>
      </c>
      <c r="C152" s="52" t="str">
        <f>IF(E152="","",(INDEX(Raw!D:D,MATCH(E152+6000,Raw!AC:AC,0))))</f>
        <v/>
      </c>
      <c r="D152" s="52" t="str">
        <f>IF(E152="","",(INDEX(Raw!A:A,MATCH(E152+6000,Raw!AC:AC,0))))</f>
        <v/>
      </c>
      <c r="E152" s="59" t="str">
        <f>(IFERROR(IF(LARGE(Raw!AC:AC,A152)-6000&gt;0,LARGE(Raw!AC:AC,A152)-6000,""),""))</f>
        <v/>
      </c>
      <c r="G152" s="3" t="str">
        <f t="shared" si="6"/>
        <v/>
      </c>
      <c r="H152" s="52" t="str">
        <f>IF(J152="","",(INDEX(Raw!D:D,MATCH(J152+4000,Raw!AC:AC,0))))</f>
        <v/>
      </c>
      <c r="I152" s="52" t="str">
        <f>IF(J152="","",(INDEX(Raw!A:A,MATCH(J152+4000,Raw!AC:AC,0))))</f>
        <v/>
      </c>
      <c r="J152" s="59" t="str">
        <f>(IFERROR(IF(LARGE(Raw!AC:AC,A152+COUNTIF(Raw!C:C,"H"))-4000&gt;0,LARGE(Raw!AC:AC,A152+COUNTIF(Raw!C:C,"H"))-4000,""),""))</f>
        <v/>
      </c>
      <c r="L152" s="3" t="str">
        <f t="shared" si="7"/>
        <v/>
      </c>
      <c r="M152" s="52" t="str">
        <f>IF(O152="","",(INDEX(Raw!D:D,MATCH(O152+2000,Raw!AC:AC,0))))</f>
        <v/>
      </c>
      <c r="N152" s="52" t="str">
        <f>IF(O152="","",(INDEX(Raw!A:A,MATCH(O152+2000,Raw!AC:AC,0))))</f>
        <v/>
      </c>
      <c r="O152" s="59" t="str">
        <f>(IFERROR(IF(LARGE(Raw!AC:AC,A152+COUNTIF(Raw!C:C,"H")+COUNTIF(Raw!C:C,"S"))-2000&gt;0,LARGE(Raw!AC:AC,A152+COUNTIF(Raw!C:C,"H")+COUNTIF(Raw!C:C,"S"))-2000,""),""))</f>
        <v/>
      </c>
    </row>
    <row r="153" spans="1:15" x14ac:dyDescent="0.3">
      <c r="A153" s="52">
        <v>150</v>
      </c>
      <c r="B153" s="3" t="str">
        <f t="shared" si="8"/>
        <v/>
      </c>
      <c r="C153" s="52" t="str">
        <f>IF(E153="","",(INDEX(Raw!D:D,MATCH(E153+6000,Raw!AC:AC,0))))</f>
        <v/>
      </c>
      <c r="D153" s="52" t="str">
        <f>IF(E153="","",(INDEX(Raw!A:A,MATCH(E153+6000,Raw!AC:AC,0))))</f>
        <v/>
      </c>
      <c r="E153" s="59" t="str">
        <f>(IFERROR(IF(LARGE(Raw!AC:AC,A153)-6000&gt;0,LARGE(Raw!AC:AC,A153)-6000,""),""))</f>
        <v/>
      </c>
      <c r="G153" s="3" t="str">
        <f t="shared" si="6"/>
        <v/>
      </c>
      <c r="H153" s="52" t="str">
        <f>IF(J153="","",(INDEX(Raw!D:D,MATCH(J153+4000,Raw!AC:AC,0))))</f>
        <v/>
      </c>
      <c r="I153" s="52" t="str">
        <f>IF(J153="","",(INDEX(Raw!A:A,MATCH(J153+4000,Raw!AC:AC,0))))</f>
        <v/>
      </c>
      <c r="J153" s="59" t="str">
        <f>(IFERROR(IF(LARGE(Raw!AC:AC,A153+COUNTIF(Raw!C:C,"H"))-4000&gt;0,LARGE(Raw!AC:AC,A153+COUNTIF(Raw!C:C,"H"))-4000,""),""))</f>
        <v/>
      </c>
      <c r="L153" s="3" t="str">
        <f t="shared" si="7"/>
        <v/>
      </c>
      <c r="M153" s="52" t="str">
        <f>IF(O153="","",(INDEX(Raw!D:D,MATCH(O153+2000,Raw!AC:AC,0))))</f>
        <v/>
      </c>
      <c r="N153" s="52" t="str">
        <f>IF(O153="","",(INDEX(Raw!A:A,MATCH(O153+2000,Raw!AC:AC,0))))</f>
        <v/>
      </c>
      <c r="O153" s="59" t="str">
        <f>(IFERROR(IF(LARGE(Raw!AC:AC,A153+COUNTIF(Raw!C:C,"H")+COUNTIF(Raw!C:C,"S"))-2000&gt;0,LARGE(Raw!AC:AC,A153+COUNTIF(Raw!C:C,"H")+COUNTIF(Raw!C:C,"S"))-2000,""),""))</f>
        <v/>
      </c>
    </row>
    <row r="154" spans="1:15" x14ac:dyDescent="0.3">
      <c r="A154" s="52">
        <v>151</v>
      </c>
      <c r="B154" s="3" t="str">
        <f t="shared" si="8"/>
        <v/>
      </c>
      <c r="C154" s="52" t="str">
        <f>IF(E154="","",(INDEX(Raw!D:D,MATCH(E154+6000,Raw!AC:AC,0))))</f>
        <v/>
      </c>
      <c r="D154" s="52" t="str">
        <f>IF(E154="","",(INDEX(Raw!A:A,MATCH(E154+6000,Raw!AC:AC,0))))</f>
        <v/>
      </c>
      <c r="E154" s="59" t="str">
        <f>(IFERROR(IF(LARGE(Raw!AC:AC,A154)-6000&gt;0,LARGE(Raw!AC:AC,A154)-6000,""),""))</f>
        <v/>
      </c>
      <c r="G154" s="3" t="str">
        <f t="shared" si="6"/>
        <v/>
      </c>
      <c r="H154" s="52" t="str">
        <f>IF(J154="","",(INDEX(Raw!D:D,MATCH(J154+4000,Raw!AC:AC,0))))</f>
        <v/>
      </c>
      <c r="I154" s="52" t="str">
        <f>IF(J154="","",(INDEX(Raw!A:A,MATCH(J154+4000,Raw!AC:AC,0))))</f>
        <v/>
      </c>
      <c r="J154" s="59" t="str">
        <f>(IFERROR(IF(LARGE(Raw!AC:AC,A154+COUNTIF(Raw!C:C,"H"))-4000&gt;0,LARGE(Raw!AC:AC,A154+COUNTIF(Raw!C:C,"H"))-4000,""),""))</f>
        <v/>
      </c>
      <c r="L154" s="3" t="str">
        <f t="shared" si="7"/>
        <v/>
      </c>
      <c r="M154" s="52" t="str">
        <f>IF(O154="","",(INDEX(Raw!D:D,MATCH(O154+2000,Raw!AC:AC,0))))</f>
        <v/>
      </c>
      <c r="N154" s="52" t="str">
        <f>IF(O154="","",(INDEX(Raw!A:A,MATCH(O154+2000,Raw!AC:AC,0))))</f>
        <v/>
      </c>
      <c r="O154" s="59" t="str">
        <f>(IFERROR(IF(LARGE(Raw!AC:AC,A154+COUNTIF(Raw!C:C,"H")+COUNTIF(Raw!C:C,"S"))-2000&gt;0,LARGE(Raw!AC:AC,A154+COUNTIF(Raw!C:C,"H")+COUNTIF(Raw!C:C,"S"))-2000,""),""))</f>
        <v/>
      </c>
    </row>
    <row r="155" spans="1:15" x14ac:dyDescent="0.3">
      <c r="A155" s="52">
        <v>152</v>
      </c>
      <c r="B155" s="3" t="str">
        <f t="shared" si="8"/>
        <v/>
      </c>
      <c r="C155" s="52" t="str">
        <f>IF(E155="","",(INDEX(Raw!D:D,MATCH(E155+6000,Raw!AC:AC,0))))</f>
        <v/>
      </c>
      <c r="D155" s="52" t="str">
        <f>IF(E155="","",(INDEX(Raw!A:A,MATCH(E155+6000,Raw!AC:AC,0))))</f>
        <v/>
      </c>
      <c r="E155" s="59" t="str">
        <f>(IFERROR(IF(LARGE(Raw!AC:AC,A155)-6000&gt;0,LARGE(Raw!AC:AC,A155)-6000,""),""))</f>
        <v/>
      </c>
      <c r="G155" s="3" t="str">
        <f t="shared" si="6"/>
        <v/>
      </c>
      <c r="H155" s="52" t="str">
        <f>IF(J155="","",(INDEX(Raw!D:D,MATCH(J155+4000,Raw!AC:AC,0))))</f>
        <v/>
      </c>
      <c r="I155" s="52" t="str">
        <f>IF(J155="","",(INDEX(Raw!A:A,MATCH(J155+4000,Raw!AC:AC,0))))</f>
        <v/>
      </c>
      <c r="J155" s="59" t="str">
        <f>(IFERROR(IF(LARGE(Raw!AC:AC,A155+COUNTIF(Raw!C:C,"H"))-4000&gt;0,LARGE(Raw!AC:AC,A155+COUNTIF(Raw!C:C,"H"))-4000,""),""))</f>
        <v/>
      </c>
      <c r="L155" s="3" t="str">
        <f t="shared" si="7"/>
        <v/>
      </c>
      <c r="M155" s="52" t="str">
        <f>IF(O155="","",(INDEX(Raw!D:D,MATCH(O155+2000,Raw!AC:AC,0))))</f>
        <v/>
      </c>
      <c r="N155" s="52" t="str">
        <f>IF(O155="","",(INDEX(Raw!A:A,MATCH(O155+2000,Raw!AC:AC,0))))</f>
        <v/>
      </c>
      <c r="O155" s="59" t="str">
        <f>(IFERROR(IF(LARGE(Raw!AC:AC,A155+COUNTIF(Raw!C:C,"H")+COUNTIF(Raw!C:C,"S"))-2000&gt;0,LARGE(Raw!AC:AC,A155+COUNTIF(Raw!C:C,"H")+COUNTIF(Raw!C:C,"S"))-2000,""),""))</f>
        <v/>
      </c>
    </row>
    <row r="156" spans="1:15" x14ac:dyDescent="0.3">
      <c r="A156" s="52">
        <v>153</v>
      </c>
      <c r="B156" s="3" t="str">
        <f t="shared" si="8"/>
        <v/>
      </c>
      <c r="C156" s="52" t="str">
        <f>IF(E156="","",(INDEX(Raw!D:D,MATCH(E156+6000,Raw!AC:AC,0))))</f>
        <v/>
      </c>
      <c r="D156" s="52" t="str">
        <f>IF(E156="","",(INDEX(Raw!A:A,MATCH(E156+6000,Raw!AC:AC,0))))</f>
        <v/>
      </c>
      <c r="E156" s="59" t="str">
        <f>(IFERROR(IF(LARGE(Raw!AC:AC,A156)-6000&gt;0,LARGE(Raw!AC:AC,A156)-6000,""),""))</f>
        <v/>
      </c>
      <c r="G156" s="3" t="str">
        <f t="shared" si="6"/>
        <v/>
      </c>
      <c r="H156" s="52" t="str">
        <f>IF(J156="","",(INDEX(Raw!D:D,MATCH(J156+4000,Raw!AC:AC,0))))</f>
        <v/>
      </c>
      <c r="I156" s="52" t="str">
        <f>IF(J156="","",(INDEX(Raw!A:A,MATCH(J156+4000,Raw!AC:AC,0))))</f>
        <v/>
      </c>
      <c r="J156" s="59" t="str">
        <f>(IFERROR(IF(LARGE(Raw!AC:AC,A156+COUNTIF(Raw!C:C,"H"))-4000&gt;0,LARGE(Raw!AC:AC,A156+COUNTIF(Raw!C:C,"H"))-4000,""),""))</f>
        <v/>
      </c>
      <c r="L156" s="3" t="str">
        <f t="shared" si="7"/>
        <v/>
      </c>
      <c r="M156" s="52" t="str">
        <f>IF(O156="","",(INDEX(Raw!D:D,MATCH(O156+2000,Raw!AC:AC,0))))</f>
        <v/>
      </c>
      <c r="N156" s="52" t="str">
        <f>IF(O156="","",(INDEX(Raw!A:A,MATCH(O156+2000,Raw!AC:AC,0))))</f>
        <v/>
      </c>
      <c r="O156" s="59" t="str">
        <f>(IFERROR(IF(LARGE(Raw!AC:AC,A156+COUNTIF(Raw!C:C,"H")+COUNTIF(Raw!C:C,"S"))-2000&gt;0,LARGE(Raw!AC:AC,A156+COUNTIF(Raw!C:C,"H")+COUNTIF(Raw!C:C,"S"))-2000,""),""))</f>
        <v/>
      </c>
    </row>
    <row r="157" spans="1:15" x14ac:dyDescent="0.3">
      <c r="A157" s="52">
        <v>154</v>
      </c>
      <c r="B157" s="3" t="str">
        <f t="shared" si="8"/>
        <v/>
      </c>
      <c r="C157" s="52" t="str">
        <f>IF(E157="","",(INDEX(Raw!D:D,MATCH(E157+6000,Raw!AC:AC,0))))</f>
        <v/>
      </c>
      <c r="D157" s="52" t="str">
        <f>IF(E157="","",(INDEX(Raw!A:A,MATCH(E157+6000,Raw!AC:AC,0))))</f>
        <v/>
      </c>
      <c r="E157" s="59" t="str">
        <f>(IFERROR(IF(LARGE(Raw!AC:AC,A157)-6000&gt;0,LARGE(Raw!AC:AC,A157)-6000,""),""))</f>
        <v/>
      </c>
      <c r="G157" s="3" t="str">
        <f t="shared" si="6"/>
        <v/>
      </c>
      <c r="H157" s="52" t="str">
        <f>IF(J157="","",(INDEX(Raw!D:D,MATCH(J157+4000,Raw!AC:AC,0))))</f>
        <v/>
      </c>
      <c r="I157" s="52" t="str">
        <f>IF(J157="","",(INDEX(Raw!A:A,MATCH(J157+4000,Raw!AC:AC,0))))</f>
        <v/>
      </c>
      <c r="J157" s="59" t="str">
        <f>(IFERROR(IF(LARGE(Raw!AC:AC,A157+COUNTIF(Raw!C:C,"H"))-4000&gt;0,LARGE(Raw!AC:AC,A157+COUNTIF(Raw!C:C,"H"))-4000,""),""))</f>
        <v/>
      </c>
      <c r="L157" s="3" t="str">
        <f t="shared" si="7"/>
        <v/>
      </c>
      <c r="M157" s="52" t="str">
        <f>IF(O157="","",(INDEX(Raw!D:D,MATCH(O157+2000,Raw!AC:AC,0))))</f>
        <v/>
      </c>
      <c r="N157" s="52" t="str">
        <f>IF(O157="","",(INDEX(Raw!A:A,MATCH(O157+2000,Raw!AC:AC,0))))</f>
        <v/>
      </c>
      <c r="O157" s="59" t="str">
        <f>(IFERROR(IF(LARGE(Raw!AC:AC,A157+COUNTIF(Raw!C:C,"H")+COUNTIF(Raw!C:C,"S"))-2000&gt;0,LARGE(Raw!AC:AC,A157+COUNTIF(Raw!C:C,"H")+COUNTIF(Raw!C:C,"S"))-2000,""),""))</f>
        <v/>
      </c>
    </row>
    <row r="158" spans="1:15" x14ac:dyDescent="0.3">
      <c r="A158" s="52">
        <v>155</v>
      </c>
      <c r="B158" s="3" t="str">
        <f t="shared" si="8"/>
        <v/>
      </c>
      <c r="C158" s="52" t="str">
        <f>IF(E158="","",(INDEX(Raw!D:D,MATCH(E158+6000,Raw!AC:AC,0))))</f>
        <v/>
      </c>
      <c r="D158" s="52" t="str">
        <f>IF(E158="","",(INDEX(Raw!A:A,MATCH(E158+6000,Raw!AC:AC,0))))</f>
        <v/>
      </c>
      <c r="E158" s="59" t="str">
        <f>(IFERROR(IF(LARGE(Raw!AC:AC,A158)-6000&gt;0,LARGE(Raw!AC:AC,A158)-6000,""),""))</f>
        <v/>
      </c>
      <c r="G158" s="3" t="str">
        <f t="shared" si="6"/>
        <v/>
      </c>
      <c r="H158" s="52" t="str">
        <f>IF(J158="","",(INDEX(Raw!D:D,MATCH(J158+4000,Raw!AC:AC,0))))</f>
        <v/>
      </c>
      <c r="I158" s="52" t="str">
        <f>IF(J158="","",(INDEX(Raw!A:A,MATCH(J158+4000,Raw!AC:AC,0))))</f>
        <v/>
      </c>
      <c r="J158" s="59" t="str">
        <f>(IFERROR(IF(LARGE(Raw!AC:AC,A158+COUNTIF(Raw!C:C,"H"))-4000&gt;0,LARGE(Raw!AC:AC,A158+COUNTIF(Raw!C:C,"H"))-4000,""),""))</f>
        <v/>
      </c>
      <c r="L158" s="3" t="str">
        <f t="shared" si="7"/>
        <v/>
      </c>
      <c r="M158" s="52" t="str">
        <f>IF(O158="","",(INDEX(Raw!D:D,MATCH(O158+2000,Raw!AC:AC,0))))</f>
        <v/>
      </c>
      <c r="N158" s="52" t="str">
        <f>IF(O158="","",(INDEX(Raw!A:A,MATCH(O158+2000,Raw!AC:AC,0))))</f>
        <v/>
      </c>
      <c r="O158" s="59" t="str">
        <f>(IFERROR(IF(LARGE(Raw!AC:AC,A158+COUNTIF(Raw!C:C,"H")+COUNTIF(Raw!C:C,"S"))-2000&gt;0,LARGE(Raw!AC:AC,A158+COUNTIF(Raw!C:C,"H")+COUNTIF(Raw!C:C,"S"))-2000,""),""))</f>
        <v/>
      </c>
    </row>
    <row r="159" spans="1:15" x14ac:dyDescent="0.3">
      <c r="A159" s="52">
        <v>156</v>
      </c>
      <c r="B159" s="3" t="str">
        <f t="shared" si="8"/>
        <v/>
      </c>
      <c r="C159" s="52" t="str">
        <f>IF(E159="","",(INDEX(Raw!D:D,MATCH(E159+6000,Raw!AC:AC,0))))</f>
        <v/>
      </c>
      <c r="D159" s="52" t="str">
        <f>IF(E159="","",(INDEX(Raw!A:A,MATCH(E159+6000,Raw!AC:AC,0))))</f>
        <v/>
      </c>
      <c r="E159" s="59" t="str">
        <f>(IFERROR(IF(LARGE(Raw!AC:AC,A159)-6000&gt;0,LARGE(Raw!AC:AC,A159)-6000,""),""))</f>
        <v/>
      </c>
      <c r="G159" s="3" t="str">
        <f t="shared" si="6"/>
        <v/>
      </c>
      <c r="H159" s="52" t="str">
        <f>IF(J159="","",(INDEX(Raw!D:D,MATCH(J159+4000,Raw!AC:AC,0))))</f>
        <v/>
      </c>
      <c r="I159" s="52" t="str">
        <f>IF(J159="","",(INDEX(Raw!A:A,MATCH(J159+4000,Raw!AC:AC,0))))</f>
        <v/>
      </c>
      <c r="J159" s="59" t="str">
        <f>(IFERROR(IF(LARGE(Raw!AC:AC,A159+COUNTIF(Raw!C:C,"H"))-4000&gt;0,LARGE(Raw!AC:AC,A159+COUNTIF(Raw!C:C,"H"))-4000,""),""))</f>
        <v/>
      </c>
      <c r="L159" s="3" t="str">
        <f t="shared" si="7"/>
        <v/>
      </c>
      <c r="M159" s="52" t="str">
        <f>IF(O159="","",(INDEX(Raw!D:D,MATCH(O159+2000,Raw!AC:AC,0))))</f>
        <v/>
      </c>
      <c r="N159" s="52" t="str">
        <f>IF(O159="","",(INDEX(Raw!A:A,MATCH(O159+2000,Raw!AC:AC,0))))</f>
        <v/>
      </c>
      <c r="O159" s="59" t="str">
        <f>(IFERROR(IF(LARGE(Raw!AC:AC,A159+COUNTIF(Raw!C:C,"H")+COUNTIF(Raw!C:C,"S"))-2000&gt;0,LARGE(Raw!AC:AC,A159+COUNTIF(Raw!C:C,"H")+COUNTIF(Raw!C:C,"S"))-2000,""),""))</f>
        <v/>
      </c>
    </row>
    <row r="160" spans="1:15" x14ac:dyDescent="0.3">
      <c r="A160" s="52">
        <v>157</v>
      </c>
      <c r="B160" s="3" t="str">
        <f t="shared" si="8"/>
        <v/>
      </c>
      <c r="C160" s="52" t="str">
        <f>IF(E160="","",(INDEX(Raw!D:D,MATCH(E160+6000,Raw!AC:AC,0))))</f>
        <v/>
      </c>
      <c r="D160" s="52" t="str">
        <f>IF(E160="","",(INDEX(Raw!A:A,MATCH(E160+6000,Raw!AC:AC,0))))</f>
        <v/>
      </c>
      <c r="E160" s="59" t="str">
        <f>(IFERROR(IF(LARGE(Raw!AC:AC,A160)-6000&gt;0,LARGE(Raw!AC:AC,A160)-6000,""),""))</f>
        <v/>
      </c>
      <c r="G160" s="3" t="str">
        <f t="shared" si="6"/>
        <v/>
      </c>
      <c r="H160" s="52" t="str">
        <f>IF(J160="","",(INDEX(Raw!D:D,MATCH(J160+4000,Raw!AC:AC,0))))</f>
        <v/>
      </c>
      <c r="I160" s="52" t="str">
        <f>IF(J160="","",(INDEX(Raw!A:A,MATCH(J160+4000,Raw!AC:AC,0))))</f>
        <v/>
      </c>
      <c r="J160" s="59" t="str">
        <f>(IFERROR(IF(LARGE(Raw!AC:AC,A160+COUNTIF(Raw!C:C,"H"))-4000&gt;0,LARGE(Raw!AC:AC,A160+COUNTIF(Raw!C:C,"H"))-4000,""),""))</f>
        <v/>
      </c>
      <c r="L160" s="3" t="str">
        <f t="shared" si="7"/>
        <v/>
      </c>
      <c r="M160" s="52" t="str">
        <f>IF(O160="","",(INDEX(Raw!D:D,MATCH(O160+2000,Raw!AC:AC,0))))</f>
        <v/>
      </c>
      <c r="N160" s="52" t="str">
        <f>IF(O160="","",(INDEX(Raw!A:A,MATCH(O160+2000,Raw!AC:AC,0))))</f>
        <v/>
      </c>
      <c r="O160" s="59" t="str">
        <f>(IFERROR(IF(LARGE(Raw!AC:AC,A160+COUNTIF(Raw!C:C,"H")+COUNTIF(Raw!C:C,"S"))-2000&gt;0,LARGE(Raw!AC:AC,A160+COUNTIF(Raw!C:C,"H")+COUNTIF(Raw!C:C,"S"))-2000,""),""))</f>
        <v/>
      </c>
    </row>
    <row r="161" spans="1:15" x14ac:dyDescent="0.3">
      <c r="A161" s="52">
        <v>158</v>
      </c>
      <c r="B161" s="3" t="str">
        <f t="shared" si="8"/>
        <v/>
      </c>
      <c r="C161" s="52" t="str">
        <f>IF(E161="","",(INDEX(Raw!D:D,MATCH(E161+6000,Raw!AC:AC,0))))</f>
        <v/>
      </c>
      <c r="D161" s="52" t="str">
        <f>IF(E161="","",(INDEX(Raw!A:A,MATCH(E161+6000,Raw!AC:AC,0))))</f>
        <v/>
      </c>
      <c r="E161" s="59" t="str">
        <f>(IFERROR(IF(LARGE(Raw!AC:AC,A161)-6000&gt;0,LARGE(Raw!AC:AC,A161)-6000,""),""))</f>
        <v/>
      </c>
      <c r="G161" s="3" t="str">
        <f t="shared" si="6"/>
        <v/>
      </c>
      <c r="H161" s="52" t="str">
        <f>IF(J161="","",(INDEX(Raw!D:D,MATCH(J161+4000,Raw!AC:AC,0))))</f>
        <v/>
      </c>
      <c r="I161" s="52" t="str">
        <f>IF(J161="","",(INDEX(Raw!A:A,MATCH(J161+4000,Raw!AC:AC,0))))</f>
        <v/>
      </c>
      <c r="J161" s="59" t="str">
        <f>(IFERROR(IF(LARGE(Raw!AC:AC,A161+COUNTIF(Raw!C:C,"H"))-4000&gt;0,LARGE(Raw!AC:AC,A161+COUNTIF(Raw!C:C,"H"))-4000,""),""))</f>
        <v/>
      </c>
      <c r="L161" s="3" t="str">
        <f t="shared" si="7"/>
        <v/>
      </c>
      <c r="M161" s="52" t="str">
        <f>IF(O161="","",(INDEX(Raw!D:D,MATCH(O161+2000,Raw!AC:AC,0))))</f>
        <v/>
      </c>
      <c r="N161" s="52" t="str">
        <f>IF(O161="","",(INDEX(Raw!A:A,MATCH(O161+2000,Raw!AC:AC,0))))</f>
        <v/>
      </c>
      <c r="O161" s="59" t="str">
        <f>(IFERROR(IF(LARGE(Raw!AC:AC,A161+COUNTIF(Raw!C:C,"H")+COUNTIF(Raw!C:C,"S"))-2000&gt;0,LARGE(Raw!AC:AC,A161+COUNTIF(Raw!C:C,"H")+COUNTIF(Raw!C:C,"S"))-2000,""),""))</f>
        <v/>
      </c>
    </row>
    <row r="162" spans="1:15" x14ac:dyDescent="0.3">
      <c r="A162" s="52">
        <v>159</v>
      </c>
      <c r="B162" s="3" t="str">
        <f t="shared" si="8"/>
        <v/>
      </c>
      <c r="C162" s="52" t="str">
        <f>IF(E162="","",(INDEX(Raw!D:D,MATCH(E162+6000,Raw!AC:AC,0))))</f>
        <v/>
      </c>
      <c r="D162" s="52" t="str">
        <f>IF(E162="","",(INDEX(Raw!A:A,MATCH(E162+6000,Raw!AC:AC,0))))</f>
        <v/>
      </c>
      <c r="E162" s="59" t="str">
        <f>(IFERROR(IF(LARGE(Raw!AC:AC,A162)-6000&gt;0,LARGE(Raw!AC:AC,A162)-6000,""),""))</f>
        <v/>
      </c>
      <c r="G162" s="3" t="str">
        <f t="shared" si="6"/>
        <v/>
      </c>
      <c r="H162" s="52" t="str">
        <f>IF(J162="","",(INDEX(Raw!D:D,MATCH(J162+4000,Raw!AC:AC,0))))</f>
        <v/>
      </c>
      <c r="I162" s="52" t="str">
        <f>IF(J162="","",(INDEX(Raw!A:A,MATCH(J162+4000,Raw!AC:AC,0))))</f>
        <v/>
      </c>
      <c r="J162" s="59" t="str">
        <f>(IFERROR(IF(LARGE(Raw!AC:AC,A162+COUNTIF(Raw!C:C,"H"))-4000&gt;0,LARGE(Raw!AC:AC,A162+COUNTIF(Raw!C:C,"H"))-4000,""),""))</f>
        <v/>
      </c>
      <c r="L162" s="3" t="str">
        <f t="shared" si="7"/>
        <v/>
      </c>
      <c r="M162" s="52" t="str">
        <f>IF(O162="","",(INDEX(Raw!D:D,MATCH(O162+2000,Raw!AC:AC,0))))</f>
        <v/>
      </c>
      <c r="N162" s="52" t="str">
        <f>IF(O162="","",(INDEX(Raw!A:A,MATCH(O162+2000,Raw!AC:AC,0))))</f>
        <v/>
      </c>
      <c r="O162" s="59" t="str">
        <f>(IFERROR(IF(LARGE(Raw!AC:AC,A162+COUNTIF(Raw!C:C,"H")+COUNTIF(Raw!C:C,"S"))-2000&gt;0,LARGE(Raw!AC:AC,A162+COUNTIF(Raw!C:C,"H")+COUNTIF(Raw!C:C,"S"))-2000,""),""))</f>
        <v/>
      </c>
    </row>
    <row r="163" spans="1:15" x14ac:dyDescent="0.3">
      <c r="A163" s="52">
        <v>160</v>
      </c>
      <c r="B163" s="3" t="str">
        <f t="shared" si="8"/>
        <v/>
      </c>
      <c r="C163" s="52" t="str">
        <f>IF(E163="","",(INDEX(Raw!D:D,MATCH(E163+6000,Raw!AC:AC,0))))</f>
        <v/>
      </c>
      <c r="D163" s="52" t="str">
        <f>IF(E163="","",(INDEX(Raw!A:A,MATCH(E163+6000,Raw!AC:AC,0))))</f>
        <v/>
      </c>
      <c r="E163" s="59" t="str">
        <f>(IFERROR(IF(LARGE(Raw!AC:AC,A163)-6000&gt;0,LARGE(Raw!AC:AC,A163)-6000,""),""))</f>
        <v/>
      </c>
      <c r="G163" s="3" t="str">
        <f t="shared" si="6"/>
        <v/>
      </c>
      <c r="H163" s="52" t="str">
        <f>IF(J163="","",(INDEX(Raw!D:D,MATCH(J163+4000,Raw!AC:AC,0))))</f>
        <v/>
      </c>
      <c r="I163" s="52" t="str">
        <f>IF(J163="","",(INDEX(Raw!A:A,MATCH(J163+4000,Raw!AC:AC,0))))</f>
        <v/>
      </c>
      <c r="J163" s="59" t="str">
        <f>(IFERROR(IF(LARGE(Raw!AC:AC,A163+COUNTIF(Raw!C:C,"H"))-4000&gt;0,LARGE(Raw!AC:AC,A163+COUNTIF(Raw!C:C,"H"))-4000,""),""))</f>
        <v/>
      </c>
      <c r="L163" s="3" t="str">
        <f t="shared" si="7"/>
        <v/>
      </c>
      <c r="M163" s="52" t="str">
        <f>IF(O163="","",(INDEX(Raw!D:D,MATCH(O163+2000,Raw!AC:AC,0))))</f>
        <v/>
      </c>
      <c r="N163" s="52" t="str">
        <f>IF(O163="","",(INDEX(Raw!A:A,MATCH(O163+2000,Raw!AC:AC,0))))</f>
        <v/>
      </c>
      <c r="O163" s="59" t="str">
        <f>(IFERROR(IF(LARGE(Raw!AC:AC,A163+COUNTIF(Raw!C:C,"H")+COUNTIF(Raw!C:C,"S"))-2000&gt;0,LARGE(Raw!AC:AC,A163+COUNTIF(Raw!C:C,"H")+COUNTIF(Raw!C:C,"S"))-2000,""),""))</f>
        <v/>
      </c>
    </row>
    <row r="164" spans="1:15" x14ac:dyDescent="0.3">
      <c r="A164" s="52">
        <v>161</v>
      </c>
      <c r="B164" s="3" t="str">
        <f t="shared" si="8"/>
        <v/>
      </c>
      <c r="C164" s="52" t="str">
        <f>IF(E164="","",(INDEX(Raw!D:D,MATCH(E164+6000,Raw!AC:AC,0))))</f>
        <v/>
      </c>
      <c r="D164" s="52" t="str">
        <f>IF(E164="","",(INDEX(Raw!A:A,MATCH(E164+6000,Raw!AC:AC,0))))</f>
        <v/>
      </c>
      <c r="E164" s="59" t="str">
        <f>(IFERROR(IF(LARGE(Raw!AC:AC,A164)-6000&gt;0,LARGE(Raw!AC:AC,A164)-6000,""),""))</f>
        <v/>
      </c>
      <c r="G164" s="3" t="str">
        <f t="shared" si="6"/>
        <v/>
      </c>
      <c r="H164" s="52" t="str">
        <f>IF(J164="","",(INDEX(Raw!D:D,MATCH(J164+4000,Raw!AC:AC,0))))</f>
        <v/>
      </c>
      <c r="I164" s="52" t="str">
        <f>IF(J164="","",(INDEX(Raw!A:A,MATCH(J164+4000,Raw!AC:AC,0))))</f>
        <v/>
      </c>
      <c r="J164" s="59" t="str">
        <f>(IFERROR(IF(LARGE(Raw!AC:AC,A164+COUNTIF(Raw!C:C,"H"))-4000&gt;0,LARGE(Raw!AC:AC,A164+COUNTIF(Raw!C:C,"H"))-4000,""),""))</f>
        <v/>
      </c>
      <c r="L164" s="3" t="str">
        <f t="shared" si="7"/>
        <v/>
      </c>
      <c r="M164" s="52" t="str">
        <f>IF(O164="","",(INDEX(Raw!D:D,MATCH(O164+2000,Raw!AC:AC,0))))</f>
        <v/>
      </c>
      <c r="N164" s="52" t="str">
        <f>IF(O164="","",(INDEX(Raw!A:A,MATCH(O164+2000,Raw!AC:AC,0))))</f>
        <v/>
      </c>
      <c r="O164" s="59" t="str">
        <f>(IFERROR(IF(LARGE(Raw!AC:AC,A164+COUNTIF(Raw!C:C,"H")+COUNTIF(Raw!C:C,"S"))-2000&gt;0,LARGE(Raw!AC:AC,A164+COUNTIF(Raw!C:C,"H")+COUNTIF(Raw!C:C,"S"))-2000,""),""))</f>
        <v/>
      </c>
    </row>
    <row r="165" spans="1:15" x14ac:dyDescent="0.3">
      <c r="A165" s="52">
        <v>162</v>
      </c>
      <c r="B165" s="3" t="str">
        <f t="shared" si="8"/>
        <v/>
      </c>
      <c r="C165" s="52" t="str">
        <f>IF(E165="","",(INDEX(Raw!D:D,MATCH(E165+6000,Raw!AC:AC,0))))</f>
        <v/>
      </c>
      <c r="D165" s="52" t="str">
        <f>IF(E165="","",(INDEX(Raw!A:A,MATCH(E165+6000,Raw!AC:AC,0))))</f>
        <v/>
      </c>
      <c r="E165" s="59" t="str">
        <f>(IFERROR(IF(LARGE(Raw!AC:AC,A165)-6000&gt;0,LARGE(Raw!AC:AC,A165)-6000,""),""))</f>
        <v/>
      </c>
      <c r="G165" s="3" t="str">
        <f t="shared" si="6"/>
        <v/>
      </c>
      <c r="H165" s="52" t="str">
        <f>IF(J165="","",(INDEX(Raw!D:D,MATCH(J165+4000,Raw!AC:AC,0))))</f>
        <v/>
      </c>
      <c r="I165" s="52" t="str">
        <f>IF(J165="","",(INDEX(Raw!A:A,MATCH(J165+4000,Raw!AC:AC,0))))</f>
        <v/>
      </c>
      <c r="J165" s="59" t="str">
        <f>(IFERROR(IF(LARGE(Raw!AC:AC,A165+COUNTIF(Raw!C:C,"H"))-4000&gt;0,LARGE(Raw!AC:AC,A165+COUNTIF(Raw!C:C,"H"))-4000,""),""))</f>
        <v/>
      </c>
      <c r="L165" s="3" t="str">
        <f t="shared" si="7"/>
        <v/>
      </c>
      <c r="M165" s="52" t="str">
        <f>IF(O165="","",(INDEX(Raw!D:D,MATCH(O165+2000,Raw!AC:AC,0))))</f>
        <v/>
      </c>
      <c r="N165" s="52" t="str">
        <f>IF(O165="","",(INDEX(Raw!A:A,MATCH(O165+2000,Raw!AC:AC,0))))</f>
        <v/>
      </c>
      <c r="O165" s="59" t="str">
        <f>(IFERROR(IF(LARGE(Raw!AC:AC,A165+COUNTIF(Raw!C:C,"H")+COUNTIF(Raw!C:C,"S"))-2000&gt;0,LARGE(Raw!AC:AC,A165+COUNTIF(Raw!C:C,"H")+COUNTIF(Raw!C:C,"S"))-2000,""),""))</f>
        <v/>
      </c>
    </row>
    <row r="166" spans="1:15" x14ac:dyDescent="0.3">
      <c r="A166" s="52">
        <v>163</v>
      </c>
      <c r="B166" s="3" t="str">
        <f t="shared" si="8"/>
        <v/>
      </c>
      <c r="C166" s="52" t="str">
        <f>IF(E166="","",(INDEX(Raw!D:D,MATCH(E166+6000,Raw!AC:AC,0))))</f>
        <v/>
      </c>
      <c r="D166" s="52" t="str">
        <f>IF(E166="","",(INDEX(Raw!A:A,MATCH(E166+6000,Raw!AC:AC,0))))</f>
        <v/>
      </c>
      <c r="E166" s="59" t="str">
        <f>(IFERROR(IF(LARGE(Raw!AC:AC,A166)-6000&gt;0,LARGE(Raw!AC:AC,A166)-6000,""),""))</f>
        <v/>
      </c>
      <c r="G166" s="3" t="str">
        <f t="shared" si="6"/>
        <v/>
      </c>
      <c r="H166" s="52" t="str">
        <f>IF(J166="","",(INDEX(Raw!D:D,MATCH(J166+4000,Raw!AC:AC,0))))</f>
        <v/>
      </c>
      <c r="I166" s="52" t="str">
        <f>IF(J166="","",(INDEX(Raw!A:A,MATCH(J166+4000,Raw!AC:AC,0))))</f>
        <v/>
      </c>
      <c r="J166" s="59" t="str">
        <f>(IFERROR(IF(LARGE(Raw!AC:AC,A166+COUNTIF(Raw!C:C,"H"))-4000&gt;0,LARGE(Raw!AC:AC,A166+COUNTIF(Raw!C:C,"H"))-4000,""),""))</f>
        <v/>
      </c>
      <c r="L166" s="3" t="str">
        <f t="shared" si="7"/>
        <v/>
      </c>
      <c r="M166" s="52" t="str">
        <f>IF(O166="","",(INDEX(Raw!D:D,MATCH(O166+2000,Raw!AC:AC,0))))</f>
        <v/>
      </c>
      <c r="N166" s="52" t="str">
        <f>IF(O166="","",(INDEX(Raw!A:A,MATCH(O166+2000,Raw!AC:AC,0))))</f>
        <v/>
      </c>
      <c r="O166" s="59" t="str">
        <f>(IFERROR(IF(LARGE(Raw!AC:AC,A166+COUNTIF(Raw!C:C,"H")+COUNTIF(Raw!C:C,"S"))-2000&gt;0,LARGE(Raw!AC:AC,A166+COUNTIF(Raw!C:C,"H")+COUNTIF(Raw!C:C,"S"))-2000,""),""))</f>
        <v/>
      </c>
    </row>
    <row r="167" spans="1:15" x14ac:dyDescent="0.3">
      <c r="A167" s="52">
        <v>164</v>
      </c>
      <c r="B167" s="3" t="str">
        <f t="shared" si="8"/>
        <v/>
      </c>
      <c r="C167" s="52" t="str">
        <f>IF(E167="","",(INDEX(Raw!D:D,MATCH(E167+6000,Raw!AC:AC,0))))</f>
        <v/>
      </c>
      <c r="D167" s="52" t="str">
        <f>IF(E167="","",(INDEX(Raw!A:A,MATCH(E167+6000,Raw!AC:AC,0))))</f>
        <v/>
      </c>
      <c r="E167" s="59" t="str">
        <f>(IFERROR(IF(LARGE(Raw!AC:AC,A167)-6000&gt;0,LARGE(Raw!AC:AC,A167)-6000,""),""))</f>
        <v/>
      </c>
      <c r="G167" s="3" t="str">
        <f t="shared" si="6"/>
        <v/>
      </c>
      <c r="H167" s="52" t="str">
        <f>IF(J167="","",(INDEX(Raw!D:D,MATCH(J167+4000,Raw!AC:AC,0))))</f>
        <v/>
      </c>
      <c r="I167" s="52" t="str">
        <f>IF(J167="","",(INDEX(Raw!A:A,MATCH(J167+4000,Raw!AC:AC,0))))</f>
        <v/>
      </c>
      <c r="J167" s="59" t="str">
        <f>(IFERROR(IF(LARGE(Raw!AC:AC,A167+COUNTIF(Raw!C:C,"H"))-4000&gt;0,LARGE(Raw!AC:AC,A167+COUNTIF(Raw!C:C,"H"))-4000,""),""))</f>
        <v/>
      </c>
      <c r="L167" s="3" t="str">
        <f t="shared" si="7"/>
        <v/>
      </c>
      <c r="M167" s="52" t="str">
        <f>IF(O167="","",(INDEX(Raw!D:D,MATCH(O167+2000,Raw!AC:AC,0))))</f>
        <v/>
      </c>
      <c r="N167" s="52" t="str">
        <f>IF(O167="","",(INDEX(Raw!A:A,MATCH(O167+2000,Raw!AC:AC,0))))</f>
        <v/>
      </c>
      <c r="O167" s="59" t="str">
        <f>(IFERROR(IF(LARGE(Raw!AC:AC,A167+COUNTIF(Raw!C:C,"H")+COUNTIF(Raw!C:C,"S"))-2000&gt;0,LARGE(Raw!AC:AC,A167+COUNTIF(Raw!C:C,"H")+COUNTIF(Raw!C:C,"S"))-2000,""),""))</f>
        <v/>
      </c>
    </row>
    <row r="168" spans="1:15" x14ac:dyDescent="0.3">
      <c r="A168" s="52">
        <v>165</v>
      </c>
      <c r="B168" s="3" t="str">
        <f t="shared" si="8"/>
        <v/>
      </c>
      <c r="C168" s="52" t="str">
        <f>IF(E168="","",(INDEX(Raw!D:D,MATCH(E168+6000,Raw!AC:AC,0))))</f>
        <v/>
      </c>
      <c r="D168" s="52" t="str">
        <f>IF(E168="","",(INDEX(Raw!A:A,MATCH(E168+6000,Raw!AC:AC,0))))</f>
        <v/>
      </c>
      <c r="E168" s="59" t="str">
        <f>(IFERROR(IF(LARGE(Raw!AC:AC,A168)-6000&gt;0,LARGE(Raw!AC:AC,A168)-6000,""),""))</f>
        <v/>
      </c>
      <c r="G168" s="3" t="str">
        <f t="shared" si="6"/>
        <v/>
      </c>
      <c r="H168" s="52" t="str">
        <f>IF(J168="","",(INDEX(Raw!D:D,MATCH(J168+4000,Raw!AC:AC,0))))</f>
        <v/>
      </c>
      <c r="I168" s="52" t="str">
        <f>IF(J168="","",(INDEX(Raw!A:A,MATCH(J168+4000,Raw!AC:AC,0))))</f>
        <v/>
      </c>
      <c r="J168" s="59" t="str">
        <f>(IFERROR(IF(LARGE(Raw!AC:AC,A168+COUNTIF(Raw!C:C,"H"))-4000&gt;0,LARGE(Raw!AC:AC,A168+COUNTIF(Raw!C:C,"H"))-4000,""),""))</f>
        <v/>
      </c>
      <c r="L168" s="3" t="str">
        <f t="shared" si="7"/>
        <v/>
      </c>
      <c r="M168" s="52" t="str">
        <f>IF(O168="","",(INDEX(Raw!D:D,MATCH(O168+2000,Raw!AC:AC,0))))</f>
        <v/>
      </c>
      <c r="N168" s="52" t="str">
        <f>IF(O168="","",(INDEX(Raw!A:A,MATCH(O168+2000,Raw!AC:AC,0))))</f>
        <v/>
      </c>
      <c r="O168" s="59" t="str">
        <f>(IFERROR(IF(LARGE(Raw!AC:AC,A168+COUNTIF(Raw!C:C,"H")+COUNTIF(Raw!C:C,"S"))-2000&gt;0,LARGE(Raw!AC:AC,A168+COUNTIF(Raw!C:C,"H")+COUNTIF(Raw!C:C,"S"))-2000,""),""))</f>
        <v/>
      </c>
    </row>
    <row r="169" spans="1:15" x14ac:dyDescent="0.3">
      <c r="A169" s="52">
        <v>166</v>
      </c>
      <c r="B169" s="3" t="str">
        <f t="shared" si="8"/>
        <v/>
      </c>
      <c r="C169" s="52" t="str">
        <f>IF(E169="","",(INDEX(Raw!D:D,MATCH(E169+6000,Raw!AC:AC,0))))</f>
        <v/>
      </c>
      <c r="D169" s="52" t="str">
        <f>IF(E169="","",(INDEX(Raw!A:A,MATCH(E169+6000,Raw!AC:AC,0))))</f>
        <v/>
      </c>
      <c r="E169" s="59" t="str">
        <f>(IFERROR(IF(LARGE(Raw!AC:AC,A169)-6000&gt;0,LARGE(Raw!AC:AC,A169)-6000,""),""))</f>
        <v/>
      </c>
      <c r="G169" s="3" t="str">
        <f t="shared" si="6"/>
        <v/>
      </c>
      <c r="H169" s="52" t="str">
        <f>IF(J169="","",(INDEX(Raw!D:D,MATCH(J169+4000,Raw!AC:AC,0))))</f>
        <v/>
      </c>
      <c r="I169" s="52" t="str">
        <f>IF(J169="","",(INDEX(Raw!A:A,MATCH(J169+4000,Raw!AC:AC,0))))</f>
        <v/>
      </c>
      <c r="J169" s="59" t="str">
        <f>(IFERROR(IF(LARGE(Raw!AC:AC,A169+COUNTIF(Raw!C:C,"H"))-4000&gt;0,LARGE(Raw!AC:AC,A169+COUNTIF(Raw!C:C,"H"))-4000,""),""))</f>
        <v/>
      </c>
      <c r="L169" s="3" t="str">
        <f t="shared" si="7"/>
        <v/>
      </c>
      <c r="M169" s="52" t="str">
        <f>IF(O169="","",(INDEX(Raw!D:D,MATCH(O169+2000,Raw!AC:AC,0))))</f>
        <v/>
      </c>
      <c r="N169" s="52" t="str">
        <f>IF(O169="","",(INDEX(Raw!A:A,MATCH(O169+2000,Raw!AC:AC,0))))</f>
        <v/>
      </c>
      <c r="O169" s="59" t="str">
        <f>(IFERROR(IF(LARGE(Raw!AC:AC,A169+COUNTIF(Raw!C:C,"H")+COUNTIF(Raw!C:C,"S"))-2000&gt;0,LARGE(Raw!AC:AC,A169+COUNTIF(Raw!C:C,"H")+COUNTIF(Raw!C:C,"S"))-2000,""),""))</f>
        <v/>
      </c>
    </row>
    <row r="170" spans="1:15" x14ac:dyDescent="0.3">
      <c r="A170" s="52">
        <v>167</v>
      </c>
      <c r="B170" s="3" t="str">
        <f t="shared" si="8"/>
        <v/>
      </c>
      <c r="C170" s="52" t="str">
        <f>IF(E170="","",(INDEX(Raw!D:D,MATCH(E170+6000,Raw!AC:AC,0))))</f>
        <v/>
      </c>
      <c r="D170" s="52" t="str">
        <f>IF(E170="","",(INDEX(Raw!A:A,MATCH(E170+6000,Raw!AC:AC,0))))</f>
        <v/>
      </c>
      <c r="E170" s="59" t="str">
        <f>(IFERROR(IF(LARGE(Raw!AC:AC,A170)-6000&gt;0,LARGE(Raw!AC:AC,A170)-6000,""),""))</f>
        <v/>
      </c>
      <c r="G170" s="3" t="str">
        <f t="shared" si="6"/>
        <v/>
      </c>
      <c r="H170" s="52" t="str">
        <f>IF(J170="","",(INDEX(Raw!D:D,MATCH(J170+4000,Raw!AC:AC,0))))</f>
        <v/>
      </c>
      <c r="I170" s="52" t="str">
        <f>IF(J170="","",(INDEX(Raw!A:A,MATCH(J170+4000,Raw!AC:AC,0))))</f>
        <v/>
      </c>
      <c r="J170" s="59" t="str">
        <f>(IFERROR(IF(LARGE(Raw!AC:AC,A170+COUNTIF(Raw!C:C,"H"))-4000&gt;0,LARGE(Raw!AC:AC,A170+COUNTIF(Raw!C:C,"H"))-4000,""),""))</f>
        <v/>
      </c>
      <c r="L170" s="3" t="str">
        <f t="shared" si="7"/>
        <v/>
      </c>
      <c r="M170" s="52" t="str">
        <f>IF(O170="","",(INDEX(Raw!D:D,MATCH(O170+2000,Raw!AC:AC,0))))</f>
        <v/>
      </c>
      <c r="N170" s="52" t="str">
        <f>IF(O170="","",(INDEX(Raw!A:A,MATCH(O170+2000,Raw!AC:AC,0))))</f>
        <v/>
      </c>
      <c r="O170" s="59" t="str">
        <f>(IFERROR(IF(LARGE(Raw!AC:AC,A170+COUNTIF(Raw!C:C,"H")+COUNTIF(Raw!C:C,"S"))-2000&gt;0,LARGE(Raw!AC:AC,A170+COUNTIF(Raw!C:C,"H")+COUNTIF(Raw!C:C,"S"))-2000,""),""))</f>
        <v/>
      </c>
    </row>
    <row r="171" spans="1:15" x14ac:dyDescent="0.3">
      <c r="A171" s="52">
        <v>168</v>
      </c>
      <c r="B171" s="3" t="str">
        <f t="shared" si="8"/>
        <v/>
      </c>
      <c r="C171" s="52" t="str">
        <f>IF(E171="","",(INDEX(Raw!D:D,MATCH(E171+6000,Raw!AC:AC,0))))</f>
        <v/>
      </c>
      <c r="D171" s="52" t="str">
        <f>IF(E171="","",(INDEX(Raw!A:A,MATCH(E171+6000,Raw!AC:AC,0))))</f>
        <v/>
      </c>
      <c r="E171" s="59" t="str">
        <f>(IFERROR(IF(LARGE(Raw!AC:AC,A171)-6000&gt;0,LARGE(Raw!AC:AC,A171)-6000,""),""))</f>
        <v/>
      </c>
      <c r="G171" s="3" t="str">
        <f t="shared" si="6"/>
        <v/>
      </c>
      <c r="H171" s="52" t="str">
        <f>IF(J171="","",(INDEX(Raw!D:D,MATCH(J171+4000,Raw!AC:AC,0))))</f>
        <v/>
      </c>
      <c r="I171" s="52" t="str">
        <f>IF(J171="","",(INDEX(Raw!A:A,MATCH(J171+4000,Raw!AC:AC,0))))</f>
        <v/>
      </c>
      <c r="J171" s="59" t="str">
        <f>(IFERROR(IF(LARGE(Raw!AC:AC,A171+COUNTIF(Raw!C:C,"H"))-4000&gt;0,LARGE(Raw!AC:AC,A171+COUNTIF(Raw!C:C,"H"))-4000,""),""))</f>
        <v/>
      </c>
      <c r="L171" s="3" t="str">
        <f t="shared" si="7"/>
        <v/>
      </c>
      <c r="M171" s="52" t="str">
        <f>IF(O171="","",(INDEX(Raw!D:D,MATCH(O171+2000,Raw!AC:AC,0))))</f>
        <v/>
      </c>
      <c r="N171" s="52" t="str">
        <f>IF(O171="","",(INDEX(Raw!A:A,MATCH(O171+2000,Raw!AC:AC,0))))</f>
        <v/>
      </c>
      <c r="O171" s="59" t="str">
        <f>(IFERROR(IF(LARGE(Raw!AC:AC,A171+COUNTIF(Raw!C:C,"H")+COUNTIF(Raw!C:C,"S"))-2000&gt;0,LARGE(Raw!AC:AC,A171+COUNTIF(Raw!C:C,"H")+COUNTIF(Raw!C:C,"S"))-2000,""),""))</f>
        <v/>
      </c>
    </row>
    <row r="172" spans="1:15" x14ac:dyDescent="0.3">
      <c r="A172" s="52">
        <v>169</v>
      </c>
      <c r="B172" s="3" t="str">
        <f t="shared" si="8"/>
        <v/>
      </c>
      <c r="C172" s="52" t="str">
        <f>IF(E172="","",(INDEX(Raw!D:D,MATCH(E172+6000,Raw!AC:AC,0))))</f>
        <v/>
      </c>
      <c r="D172" s="52" t="str">
        <f>IF(E172="","",(INDEX(Raw!A:A,MATCH(E172+6000,Raw!AC:AC,0))))</f>
        <v/>
      </c>
      <c r="E172" s="59" t="str">
        <f>(IFERROR(IF(LARGE(Raw!AC:AC,A172)-6000&gt;0,LARGE(Raw!AC:AC,A172)-6000,""),""))</f>
        <v/>
      </c>
      <c r="G172" s="3" t="str">
        <f t="shared" si="6"/>
        <v/>
      </c>
      <c r="H172" s="52" t="str">
        <f>IF(J172="","",(INDEX(Raw!D:D,MATCH(J172+4000,Raw!AC:AC,0))))</f>
        <v/>
      </c>
      <c r="I172" s="52" t="str">
        <f>IF(J172="","",(INDEX(Raw!A:A,MATCH(J172+4000,Raw!AC:AC,0))))</f>
        <v/>
      </c>
      <c r="J172" s="59" t="str">
        <f>(IFERROR(IF(LARGE(Raw!AC:AC,A172+COUNTIF(Raw!C:C,"H"))-4000&gt;0,LARGE(Raw!AC:AC,A172+COUNTIF(Raw!C:C,"H"))-4000,""),""))</f>
        <v/>
      </c>
      <c r="L172" s="3" t="str">
        <f t="shared" si="7"/>
        <v/>
      </c>
      <c r="M172" s="52" t="str">
        <f>IF(O172="","",(INDEX(Raw!D:D,MATCH(O172+2000,Raw!AC:AC,0))))</f>
        <v/>
      </c>
      <c r="N172" s="52" t="str">
        <f>IF(O172="","",(INDEX(Raw!A:A,MATCH(O172+2000,Raw!AC:AC,0))))</f>
        <v/>
      </c>
      <c r="O172" s="59" t="str">
        <f>(IFERROR(IF(LARGE(Raw!AC:AC,A172+COUNTIF(Raw!C:C,"H")+COUNTIF(Raw!C:C,"S"))-2000&gt;0,LARGE(Raw!AC:AC,A172+COUNTIF(Raw!C:C,"H")+COUNTIF(Raw!C:C,"S"))-2000,""),""))</f>
        <v/>
      </c>
    </row>
    <row r="173" spans="1:15" x14ac:dyDescent="0.3">
      <c r="A173" s="52">
        <v>170</v>
      </c>
      <c r="B173" s="3" t="str">
        <f t="shared" si="8"/>
        <v/>
      </c>
      <c r="C173" s="52" t="str">
        <f>IF(E173="","",(INDEX(Raw!D:D,MATCH(E173+6000,Raw!AC:AC,0))))</f>
        <v/>
      </c>
      <c r="D173" s="52" t="str">
        <f>IF(E173="","",(INDEX(Raw!A:A,MATCH(E173+6000,Raw!AC:AC,0))))</f>
        <v/>
      </c>
      <c r="E173" s="59" t="str">
        <f>(IFERROR(IF(LARGE(Raw!AC:AC,A173)-6000&gt;0,LARGE(Raw!AC:AC,A173)-6000,""),""))</f>
        <v/>
      </c>
      <c r="G173" s="3" t="str">
        <f t="shared" si="6"/>
        <v/>
      </c>
      <c r="H173" s="52" t="str">
        <f>IF(J173="","",(INDEX(Raw!D:D,MATCH(J173+4000,Raw!AC:AC,0))))</f>
        <v/>
      </c>
      <c r="I173" s="52" t="str">
        <f>IF(J173="","",(INDEX(Raw!A:A,MATCH(J173+4000,Raw!AC:AC,0))))</f>
        <v/>
      </c>
      <c r="J173" s="59" t="str">
        <f>(IFERROR(IF(LARGE(Raw!AC:AC,A173+COUNTIF(Raw!C:C,"H"))-4000&gt;0,LARGE(Raw!AC:AC,A173+COUNTIF(Raw!C:C,"H"))-4000,""),""))</f>
        <v/>
      </c>
      <c r="L173" s="3" t="str">
        <f t="shared" si="7"/>
        <v/>
      </c>
      <c r="M173" s="52" t="str">
        <f>IF(O173="","",(INDEX(Raw!D:D,MATCH(O173+2000,Raw!AC:AC,0))))</f>
        <v/>
      </c>
      <c r="N173" s="52" t="str">
        <f>IF(O173="","",(INDEX(Raw!A:A,MATCH(O173+2000,Raw!AC:AC,0))))</f>
        <v/>
      </c>
      <c r="O173" s="59" t="str">
        <f>(IFERROR(IF(LARGE(Raw!AC:AC,A173+COUNTIF(Raw!C:C,"H")+COUNTIF(Raw!C:C,"S"))-2000&gt;0,LARGE(Raw!AC:AC,A173+COUNTIF(Raw!C:C,"H")+COUNTIF(Raw!C:C,"S"))-2000,""),""))</f>
        <v/>
      </c>
    </row>
    <row r="174" spans="1:15" x14ac:dyDescent="0.3">
      <c r="A174" s="52">
        <v>171</v>
      </c>
      <c r="B174" s="3" t="str">
        <f t="shared" si="8"/>
        <v/>
      </c>
      <c r="C174" s="52" t="str">
        <f>IF(E174="","",(INDEX(Raw!D:D,MATCH(E174+6000,Raw!AC:AC,0))))</f>
        <v/>
      </c>
      <c r="D174" s="52" t="str">
        <f>IF(E174="","",(INDEX(Raw!A:A,MATCH(E174+6000,Raw!AC:AC,0))))</f>
        <v/>
      </c>
      <c r="E174" s="59" t="str">
        <f>(IFERROR(IF(LARGE(Raw!AC:AC,A174)-6000&gt;0,LARGE(Raw!AC:AC,A174)-6000,""),""))</f>
        <v/>
      </c>
      <c r="G174" s="3" t="str">
        <f t="shared" si="6"/>
        <v/>
      </c>
      <c r="H174" s="52" t="str">
        <f>IF(J174="","",(INDEX(Raw!D:D,MATCH(J174+4000,Raw!AC:AC,0))))</f>
        <v/>
      </c>
      <c r="I174" s="52" t="str">
        <f>IF(J174="","",(INDEX(Raw!A:A,MATCH(J174+4000,Raw!AC:AC,0))))</f>
        <v/>
      </c>
      <c r="J174" s="59" t="str">
        <f>(IFERROR(IF(LARGE(Raw!AC:AC,A174+COUNTIF(Raw!C:C,"H"))-4000&gt;0,LARGE(Raw!AC:AC,A174+COUNTIF(Raw!C:C,"H"))-4000,""),""))</f>
        <v/>
      </c>
      <c r="L174" s="3" t="str">
        <f t="shared" si="7"/>
        <v/>
      </c>
      <c r="M174" s="52" t="str">
        <f>IF(O174="","",(INDEX(Raw!D:D,MATCH(O174+2000,Raw!AC:AC,0))))</f>
        <v/>
      </c>
      <c r="N174" s="52" t="str">
        <f>IF(O174="","",(INDEX(Raw!A:A,MATCH(O174+2000,Raw!AC:AC,0))))</f>
        <v/>
      </c>
      <c r="O174" s="59" t="str">
        <f>(IFERROR(IF(LARGE(Raw!AC:AC,A174+COUNTIF(Raw!C:C,"H")+COUNTIF(Raw!C:C,"S"))-2000&gt;0,LARGE(Raw!AC:AC,A174+COUNTIF(Raw!C:C,"H")+COUNTIF(Raw!C:C,"S"))-2000,""),""))</f>
        <v/>
      </c>
    </row>
    <row r="175" spans="1:15" x14ac:dyDescent="0.3">
      <c r="A175" s="52">
        <v>172</v>
      </c>
      <c r="B175" s="3" t="str">
        <f t="shared" si="8"/>
        <v/>
      </c>
      <c r="C175" s="52" t="str">
        <f>IF(E175="","",(INDEX(Raw!D:D,MATCH(E175+6000,Raw!AC:AC,0))))</f>
        <v/>
      </c>
      <c r="D175" s="52" t="str">
        <f>IF(E175="","",(INDEX(Raw!A:A,MATCH(E175+6000,Raw!AC:AC,0))))</f>
        <v/>
      </c>
      <c r="E175" s="59" t="str">
        <f>(IFERROR(IF(LARGE(Raw!AC:AC,A175)-6000&gt;0,LARGE(Raw!AC:AC,A175)-6000,""),""))</f>
        <v/>
      </c>
      <c r="G175" s="3" t="str">
        <f t="shared" si="6"/>
        <v/>
      </c>
      <c r="H175" s="52" t="str">
        <f>IF(J175="","",(INDEX(Raw!D:D,MATCH(J175+4000,Raw!AC:AC,0))))</f>
        <v/>
      </c>
      <c r="I175" s="52" t="str">
        <f>IF(J175="","",(INDEX(Raw!A:A,MATCH(J175+4000,Raw!AC:AC,0))))</f>
        <v/>
      </c>
      <c r="J175" s="59" t="str">
        <f>(IFERROR(IF(LARGE(Raw!AC:AC,A175+COUNTIF(Raw!C:C,"H"))-4000&gt;0,LARGE(Raw!AC:AC,A175+COUNTIF(Raw!C:C,"H"))-4000,""),""))</f>
        <v/>
      </c>
      <c r="L175" s="3" t="str">
        <f t="shared" si="7"/>
        <v/>
      </c>
      <c r="M175" s="52" t="str">
        <f>IF(O175="","",(INDEX(Raw!D:D,MATCH(O175+2000,Raw!AC:AC,0))))</f>
        <v/>
      </c>
      <c r="N175" s="52" t="str">
        <f>IF(O175="","",(INDEX(Raw!A:A,MATCH(O175+2000,Raw!AC:AC,0))))</f>
        <v/>
      </c>
      <c r="O175" s="59" t="str">
        <f>(IFERROR(IF(LARGE(Raw!AC:AC,A175+COUNTIF(Raw!C:C,"H")+COUNTIF(Raw!C:C,"S"))-2000&gt;0,LARGE(Raw!AC:AC,A175+COUNTIF(Raw!C:C,"H")+COUNTIF(Raw!C:C,"S"))-2000,""),""))</f>
        <v/>
      </c>
    </row>
    <row r="176" spans="1:15" x14ac:dyDescent="0.3">
      <c r="A176" s="52">
        <v>173</v>
      </c>
      <c r="B176" s="3" t="str">
        <f t="shared" si="8"/>
        <v/>
      </c>
      <c r="C176" s="52" t="str">
        <f>IF(E176="","",(INDEX(Raw!D:D,MATCH(E176+6000,Raw!AC:AC,0))))</f>
        <v/>
      </c>
      <c r="D176" s="52" t="str">
        <f>IF(E176="","",(INDEX(Raw!A:A,MATCH(E176+6000,Raw!AC:AC,0))))</f>
        <v/>
      </c>
      <c r="E176" s="59" t="str">
        <f>(IFERROR(IF(LARGE(Raw!AC:AC,A176)-6000&gt;0,LARGE(Raw!AC:AC,A176)-6000,""),""))</f>
        <v/>
      </c>
      <c r="G176" s="3" t="str">
        <f t="shared" si="6"/>
        <v/>
      </c>
      <c r="H176" s="52" t="str">
        <f>IF(J176="","",(INDEX(Raw!D:D,MATCH(J176+4000,Raw!AC:AC,0))))</f>
        <v/>
      </c>
      <c r="I176" s="52" t="str">
        <f>IF(J176="","",(INDEX(Raw!A:A,MATCH(J176+4000,Raw!AC:AC,0))))</f>
        <v/>
      </c>
      <c r="J176" s="59" t="str">
        <f>(IFERROR(IF(LARGE(Raw!AC:AC,A176+COUNTIF(Raw!C:C,"H"))-4000&gt;0,LARGE(Raw!AC:AC,A176+COUNTIF(Raw!C:C,"H"))-4000,""),""))</f>
        <v/>
      </c>
      <c r="L176" s="3" t="str">
        <f t="shared" si="7"/>
        <v/>
      </c>
      <c r="M176" s="52" t="str">
        <f>IF(O176="","",(INDEX(Raw!D:D,MATCH(O176+2000,Raw!AC:AC,0))))</f>
        <v/>
      </c>
      <c r="N176" s="52" t="str">
        <f>IF(O176="","",(INDEX(Raw!A:A,MATCH(O176+2000,Raw!AC:AC,0))))</f>
        <v/>
      </c>
      <c r="O176" s="59" t="str">
        <f>(IFERROR(IF(LARGE(Raw!AC:AC,A176+COUNTIF(Raw!C:C,"H")+COUNTIF(Raw!C:C,"S"))-2000&gt;0,LARGE(Raw!AC:AC,A176+COUNTIF(Raw!C:C,"H")+COUNTIF(Raw!C:C,"S"))-2000,""),""))</f>
        <v/>
      </c>
    </row>
    <row r="177" spans="1:15" x14ac:dyDescent="0.3">
      <c r="A177" s="52">
        <v>174</v>
      </c>
      <c r="B177" s="3" t="str">
        <f t="shared" si="8"/>
        <v/>
      </c>
      <c r="C177" s="52" t="str">
        <f>IF(E177="","",(INDEX(Raw!D:D,MATCH(E177+6000,Raw!AC:AC,0))))</f>
        <v/>
      </c>
      <c r="D177" s="52" t="str">
        <f>IF(E177="","",(INDEX(Raw!A:A,MATCH(E177+6000,Raw!AC:AC,0))))</f>
        <v/>
      </c>
      <c r="E177" s="59" t="str">
        <f>(IFERROR(IF(LARGE(Raw!AC:AC,A177)-6000&gt;0,LARGE(Raw!AC:AC,A177)-6000,""),""))</f>
        <v/>
      </c>
      <c r="G177" s="3" t="str">
        <f t="shared" si="6"/>
        <v/>
      </c>
      <c r="H177" s="52" t="str">
        <f>IF(J177="","",(INDEX(Raw!D:D,MATCH(J177+4000,Raw!AC:AC,0))))</f>
        <v/>
      </c>
      <c r="I177" s="52" t="str">
        <f>IF(J177="","",(INDEX(Raw!A:A,MATCH(J177+4000,Raw!AC:AC,0))))</f>
        <v/>
      </c>
      <c r="J177" s="59" t="str">
        <f>(IFERROR(IF(LARGE(Raw!AC:AC,A177+COUNTIF(Raw!C:C,"H"))-4000&gt;0,LARGE(Raw!AC:AC,A177+COUNTIF(Raw!C:C,"H"))-4000,""),""))</f>
        <v/>
      </c>
      <c r="L177" s="3" t="str">
        <f t="shared" si="7"/>
        <v/>
      </c>
      <c r="M177" s="52" t="str">
        <f>IF(O177="","",(INDEX(Raw!D:D,MATCH(O177+2000,Raw!AC:AC,0))))</f>
        <v/>
      </c>
      <c r="N177" s="52" t="str">
        <f>IF(O177="","",(INDEX(Raw!A:A,MATCH(O177+2000,Raw!AC:AC,0))))</f>
        <v/>
      </c>
      <c r="O177" s="59" t="str">
        <f>(IFERROR(IF(LARGE(Raw!AC:AC,A177+COUNTIF(Raw!C:C,"H")+COUNTIF(Raw!C:C,"S"))-2000&gt;0,LARGE(Raw!AC:AC,A177+COUNTIF(Raw!C:C,"H")+COUNTIF(Raw!C:C,"S"))-2000,""),""))</f>
        <v/>
      </c>
    </row>
    <row r="178" spans="1:15" x14ac:dyDescent="0.3">
      <c r="A178" s="52">
        <v>175</v>
      </c>
      <c r="B178" s="3" t="str">
        <f t="shared" si="8"/>
        <v/>
      </c>
      <c r="C178" s="52" t="str">
        <f>IF(E178="","",(INDEX(Raw!D:D,MATCH(E178+6000,Raw!AC:AC,0))))</f>
        <v/>
      </c>
      <c r="D178" s="52" t="str">
        <f>IF(E178="","",(INDEX(Raw!A:A,MATCH(E178+6000,Raw!AC:AC,0))))</f>
        <v/>
      </c>
      <c r="E178" s="59" t="str">
        <f>(IFERROR(IF(LARGE(Raw!AC:AC,A178)-6000&gt;0,LARGE(Raw!AC:AC,A178)-6000,""),""))</f>
        <v/>
      </c>
      <c r="G178" s="3" t="str">
        <f t="shared" si="6"/>
        <v/>
      </c>
      <c r="H178" s="52" t="str">
        <f>IF(J178="","",(INDEX(Raw!D:D,MATCH(J178+4000,Raw!AC:AC,0))))</f>
        <v/>
      </c>
      <c r="I178" s="52" t="str">
        <f>IF(J178="","",(INDEX(Raw!A:A,MATCH(J178+4000,Raw!AC:AC,0))))</f>
        <v/>
      </c>
      <c r="J178" s="59" t="str">
        <f>(IFERROR(IF(LARGE(Raw!AC:AC,A178+COUNTIF(Raw!C:C,"H"))-4000&gt;0,LARGE(Raw!AC:AC,A178+COUNTIF(Raw!C:C,"H"))-4000,""),""))</f>
        <v/>
      </c>
      <c r="L178" s="3" t="str">
        <f t="shared" si="7"/>
        <v/>
      </c>
      <c r="M178" s="52" t="str">
        <f>IF(O178="","",(INDEX(Raw!D:D,MATCH(O178+2000,Raw!AC:AC,0))))</f>
        <v/>
      </c>
      <c r="N178" s="52" t="str">
        <f>IF(O178="","",(INDEX(Raw!A:A,MATCH(O178+2000,Raw!AC:AC,0))))</f>
        <v/>
      </c>
      <c r="O178" s="59" t="str">
        <f>(IFERROR(IF(LARGE(Raw!AC:AC,A178+COUNTIF(Raw!C:C,"H")+COUNTIF(Raw!C:C,"S"))-2000&gt;0,LARGE(Raw!AC:AC,A178+COUNTIF(Raw!C:C,"H")+COUNTIF(Raw!C:C,"S"))-2000,""),""))</f>
        <v/>
      </c>
    </row>
    <row r="179" spans="1:15" x14ac:dyDescent="0.3">
      <c r="A179" s="52">
        <v>176</v>
      </c>
      <c r="B179" s="3" t="str">
        <f t="shared" si="8"/>
        <v/>
      </c>
      <c r="C179" s="52" t="str">
        <f>IF(E179="","",(INDEX(Raw!D:D,MATCH(E179+6000,Raw!AC:AC,0))))</f>
        <v/>
      </c>
      <c r="D179" s="52" t="str">
        <f>IF(E179="","",(INDEX(Raw!A:A,MATCH(E179+6000,Raw!AC:AC,0))))</f>
        <v/>
      </c>
      <c r="E179" s="59" t="str">
        <f>(IFERROR(IF(LARGE(Raw!AC:AC,A179)-6000&gt;0,LARGE(Raw!AC:AC,A179)-6000,""),""))</f>
        <v/>
      </c>
      <c r="G179" s="3" t="str">
        <f t="shared" si="6"/>
        <v/>
      </c>
      <c r="H179" s="52" t="str">
        <f>IF(J179="","",(INDEX(Raw!D:D,MATCH(J179+4000,Raw!AC:AC,0))))</f>
        <v/>
      </c>
      <c r="I179" s="52" t="str">
        <f>IF(J179="","",(INDEX(Raw!A:A,MATCH(J179+4000,Raw!AC:AC,0))))</f>
        <v/>
      </c>
      <c r="J179" s="59" t="str">
        <f>(IFERROR(IF(LARGE(Raw!AC:AC,A179+COUNTIF(Raw!C:C,"H"))-4000&gt;0,LARGE(Raw!AC:AC,A179+COUNTIF(Raw!C:C,"H"))-4000,""),""))</f>
        <v/>
      </c>
      <c r="L179" s="3" t="str">
        <f t="shared" si="7"/>
        <v/>
      </c>
      <c r="M179" s="52" t="str">
        <f>IF(O179="","",(INDEX(Raw!D:D,MATCH(O179+2000,Raw!AC:AC,0))))</f>
        <v/>
      </c>
      <c r="N179" s="52" t="str">
        <f>IF(O179="","",(INDEX(Raw!A:A,MATCH(O179+2000,Raw!AC:AC,0))))</f>
        <v/>
      </c>
      <c r="O179" s="59" t="str">
        <f>(IFERROR(IF(LARGE(Raw!AC:AC,A179+COUNTIF(Raw!C:C,"H")+COUNTIF(Raw!C:C,"S"))-2000&gt;0,LARGE(Raw!AC:AC,A179+COUNTIF(Raw!C:C,"H")+COUNTIF(Raw!C:C,"S"))-2000,""),""))</f>
        <v/>
      </c>
    </row>
    <row r="180" spans="1:15" x14ac:dyDescent="0.3">
      <c r="A180" s="52">
        <v>177</v>
      </c>
      <c r="B180" s="3" t="str">
        <f t="shared" si="8"/>
        <v/>
      </c>
      <c r="C180" s="52" t="str">
        <f>IF(E180="","",(INDEX(Raw!D:D,MATCH(E180+6000,Raw!AC:AC,0))))</f>
        <v/>
      </c>
      <c r="D180" s="52" t="str">
        <f>IF(E180="","",(INDEX(Raw!A:A,MATCH(E180+6000,Raw!AC:AC,0))))</f>
        <v/>
      </c>
      <c r="E180" s="59" t="str">
        <f>(IFERROR(IF(LARGE(Raw!AC:AC,A180)-6000&gt;0,LARGE(Raw!AC:AC,A180)-6000,""),""))</f>
        <v/>
      </c>
      <c r="G180" s="3" t="str">
        <f t="shared" si="6"/>
        <v/>
      </c>
      <c r="H180" s="52" t="str">
        <f>IF(J180="","",(INDEX(Raw!D:D,MATCH(J180+4000,Raw!AC:AC,0))))</f>
        <v/>
      </c>
      <c r="I180" s="52" t="str">
        <f>IF(J180="","",(INDEX(Raw!A:A,MATCH(J180+4000,Raw!AC:AC,0))))</f>
        <v/>
      </c>
      <c r="J180" s="59" t="str">
        <f>(IFERROR(IF(LARGE(Raw!AC:AC,A180+COUNTIF(Raw!C:C,"H"))-4000&gt;0,LARGE(Raw!AC:AC,A180+COUNTIF(Raw!C:C,"H"))-4000,""),""))</f>
        <v/>
      </c>
      <c r="L180" s="3" t="str">
        <f t="shared" si="7"/>
        <v/>
      </c>
      <c r="M180" s="52" t="str">
        <f>IF(O180="","",(INDEX(Raw!D:D,MATCH(O180+2000,Raw!AC:AC,0))))</f>
        <v/>
      </c>
      <c r="N180" s="52" t="str">
        <f>IF(O180="","",(INDEX(Raw!A:A,MATCH(O180+2000,Raw!AC:AC,0))))</f>
        <v/>
      </c>
      <c r="O180" s="59" t="str">
        <f>(IFERROR(IF(LARGE(Raw!AC:AC,A180+COUNTIF(Raw!C:C,"H")+COUNTIF(Raw!C:C,"S"))-2000&gt;0,LARGE(Raw!AC:AC,A180+COUNTIF(Raw!C:C,"H")+COUNTIF(Raw!C:C,"S"))-2000,""),""))</f>
        <v/>
      </c>
    </row>
    <row r="181" spans="1:15" x14ac:dyDescent="0.3">
      <c r="A181" s="52">
        <v>178</v>
      </c>
      <c r="B181" s="3" t="str">
        <f t="shared" si="8"/>
        <v/>
      </c>
      <c r="C181" s="52" t="str">
        <f>IF(E181="","",(INDEX(Raw!D:D,MATCH(E181+6000,Raw!AC:AC,0))))</f>
        <v/>
      </c>
      <c r="D181" s="52" t="str">
        <f>IF(E181="","",(INDEX(Raw!A:A,MATCH(E181+6000,Raw!AC:AC,0))))</f>
        <v/>
      </c>
      <c r="E181" s="59" t="str">
        <f>(IFERROR(IF(LARGE(Raw!AC:AC,A181)-6000&gt;0,LARGE(Raw!AC:AC,A181)-6000,""),""))</f>
        <v/>
      </c>
      <c r="G181" s="3" t="str">
        <f t="shared" si="6"/>
        <v/>
      </c>
      <c r="H181" s="52" t="str">
        <f>IF(J181="","",(INDEX(Raw!D:D,MATCH(J181+4000,Raw!AC:AC,0))))</f>
        <v/>
      </c>
      <c r="I181" s="52" t="str">
        <f>IF(J181="","",(INDEX(Raw!A:A,MATCH(J181+4000,Raw!AC:AC,0))))</f>
        <v/>
      </c>
      <c r="J181" s="59" t="str">
        <f>(IFERROR(IF(LARGE(Raw!AC:AC,A181+COUNTIF(Raw!C:C,"H"))-4000&gt;0,LARGE(Raw!AC:AC,A181+COUNTIF(Raw!C:C,"H"))-4000,""),""))</f>
        <v/>
      </c>
      <c r="L181" s="3" t="str">
        <f t="shared" si="7"/>
        <v/>
      </c>
      <c r="M181" s="52" t="str">
        <f>IF(O181="","",(INDEX(Raw!D:D,MATCH(O181+2000,Raw!AC:AC,0))))</f>
        <v/>
      </c>
      <c r="N181" s="52" t="str">
        <f>IF(O181="","",(INDEX(Raw!A:A,MATCH(O181+2000,Raw!AC:AC,0))))</f>
        <v/>
      </c>
      <c r="O181" s="59" t="str">
        <f>(IFERROR(IF(LARGE(Raw!AC:AC,A181+COUNTIF(Raw!C:C,"H")+COUNTIF(Raw!C:C,"S"))-2000&gt;0,LARGE(Raw!AC:AC,A181+COUNTIF(Raw!C:C,"H")+COUNTIF(Raw!C:C,"S"))-2000,""),""))</f>
        <v/>
      </c>
    </row>
    <row r="182" spans="1:15" x14ac:dyDescent="0.3">
      <c r="A182" s="52">
        <v>179</v>
      </c>
      <c r="B182" s="3" t="str">
        <f t="shared" si="8"/>
        <v/>
      </c>
      <c r="C182" s="52" t="str">
        <f>IF(E182="","",(INDEX(Raw!D:D,MATCH(E182+6000,Raw!AC:AC,0))))</f>
        <v/>
      </c>
      <c r="D182" s="52" t="str">
        <f>IF(E182="","",(INDEX(Raw!A:A,MATCH(E182+6000,Raw!AC:AC,0))))</f>
        <v/>
      </c>
      <c r="E182" s="59" t="str">
        <f>(IFERROR(IF(LARGE(Raw!AC:AC,A182)-6000&gt;0,LARGE(Raw!AC:AC,A182)-6000,""),""))</f>
        <v/>
      </c>
      <c r="G182" s="3" t="str">
        <f t="shared" si="6"/>
        <v/>
      </c>
      <c r="H182" s="52" t="str">
        <f>IF(J182="","",(INDEX(Raw!D:D,MATCH(J182+4000,Raw!AC:AC,0))))</f>
        <v/>
      </c>
      <c r="I182" s="52" t="str">
        <f>IF(J182="","",(INDEX(Raw!A:A,MATCH(J182+4000,Raw!AC:AC,0))))</f>
        <v/>
      </c>
      <c r="J182" s="59" t="str">
        <f>(IFERROR(IF(LARGE(Raw!AC:AC,A182+COUNTIF(Raw!C:C,"H"))-4000&gt;0,LARGE(Raw!AC:AC,A182+COUNTIF(Raw!C:C,"H"))-4000,""),""))</f>
        <v/>
      </c>
      <c r="L182" s="3" t="str">
        <f t="shared" si="7"/>
        <v/>
      </c>
      <c r="M182" s="52" t="str">
        <f>IF(O182="","",(INDEX(Raw!D:D,MATCH(O182+2000,Raw!AC:AC,0))))</f>
        <v/>
      </c>
      <c r="N182" s="52" t="str">
        <f>IF(O182="","",(INDEX(Raw!A:A,MATCH(O182+2000,Raw!AC:AC,0))))</f>
        <v/>
      </c>
      <c r="O182" s="59" t="str">
        <f>(IFERROR(IF(LARGE(Raw!AC:AC,A182+COUNTIF(Raw!C:C,"H")+COUNTIF(Raw!C:C,"S"))-2000&gt;0,LARGE(Raw!AC:AC,A182+COUNTIF(Raw!C:C,"H")+COUNTIF(Raw!C:C,"S"))-2000,""),""))</f>
        <v/>
      </c>
    </row>
    <row r="183" spans="1:15" x14ac:dyDescent="0.3">
      <c r="A183" s="52">
        <v>180</v>
      </c>
      <c r="B183" s="3" t="str">
        <f t="shared" si="8"/>
        <v/>
      </c>
      <c r="C183" s="52" t="str">
        <f>IF(E183="","",(INDEX(Raw!D:D,MATCH(E183+6000,Raw!AC:AC,0))))</f>
        <v/>
      </c>
      <c r="D183" s="52" t="str">
        <f>IF(E183="","",(INDEX(Raw!A:A,MATCH(E183+6000,Raw!AC:AC,0))))</f>
        <v/>
      </c>
      <c r="E183" s="59" t="str">
        <f>(IFERROR(IF(LARGE(Raw!AC:AC,A183)-6000&gt;0,LARGE(Raw!AC:AC,A183)-6000,""),""))</f>
        <v/>
      </c>
      <c r="G183" s="3" t="str">
        <f t="shared" si="6"/>
        <v/>
      </c>
      <c r="H183" s="52" t="str">
        <f>IF(J183="","",(INDEX(Raw!D:D,MATCH(J183+4000,Raw!AC:AC,0))))</f>
        <v/>
      </c>
      <c r="I183" s="52" t="str">
        <f>IF(J183="","",(INDEX(Raw!A:A,MATCH(J183+4000,Raw!AC:AC,0))))</f>
        <v/>
      </c>
      <c r="J183" s="59" t="str">
        <f>(IFERROR(IF(LARGE(Raw!AC:AC,A183+COUNTIF(Raw!C:C,"H"))-4000&gt;0,LARGE(Raw!AC:AC,A183+COUNTIF(Raw!C:C,"H"))-4000,""),""))</f>
        <v/>
      </c>
      <c r="L183" s="3" t="str">
        <f t="shared" si="7"/>
        <v/>
      </c>
      <c r="M183" s="52" t="str">
        <f>IF(O183="","",(INDEX(Raw!D:D,MATCH(O183+2000,Raw!AC:AC,0))))</f>
        <v/>
      </c>
      <c r="N183" s="52" t="str">
        <f>IF(O183="","",(INDEX(Raw!A:A,MATCH(O183+2000,Raw!AC:AC,0))))</f>
        <v/>
      </c>
      <c r="O183" s="59" t="str">
        <f>(IFERROR(IF(LARGE(Raw!AC:AC,A183+COUNTIF(Raw!C:C,"H")+COUNTIF(Raw!C:C,"S"))-2000&gt;0,LARGE(Raw!AC:AC,A183+COUNTIF(Raw!C:C,"H")+COUNTIF(Raw!C:C,"S"))-2000,""),""))</f>
        <v/>
      </c>
    </row>
    <row r="184" spans="1:15" x14ac:dyDescent="0.3">
      <c r="A184" s="52">
        <v>181</v>
      </c>
      <c r="B184" s="3" t="str">
        <f t="shared" si="8"/>
        <v/>
      </c>
      <c r="C184" s="52" t="str">
        <f>IF(E184="","",(INDEX(Raw!D:D,MATCH(E184+6000,Raw!AC:AC,0))))</f>
        <v/>
      </c>
      <c r="D184" s="52" t="str">
        <f>IF(E184="","",(INDEX(Raw!A:A,MATCH(E184+6000,Raw!AC:AC,0))))</f>
        <v/>
      </c>
      <c r="E184" s="59" t="str">
        <f>(IFERROR(IF(LARGE(Raw!AC:AC,A184)-6000&gt;0,LARGE(Raw!AC:AC,A184)-6000,""),""))</f>
        <v/>
      </c>
      <c r="G184" s="3" t="str">
        <f t="shared" si="6"/>
        <v/>
      </c>
      <c r="H184" s="52" t="str">
        <f>IF(J184="","",(INDEX(Raw!D:D,MATCH(J184+4000,Raw!AC:AC,0))))</f>
        <v/>
      </c>
      <c r="I184" s="52" t="str">
        <f>IF(J184="","",(INDEX(Raw!A:A,MATCH(J184+4000,Raw!AC:AC,0))))</f>
        <v/>
      </c>
      <c r="J184" s="59" t="str">
        <f>(IFERROR(IF(LARGE(Raw!AC:AC,A184+COUNTIF(Raw!C:C,"H"))-4000&gt;0,LARGE(Raw!AC:AC,A184+COUNTIF(Raw!C:C,"H"))-4000,""),""))</f>
        <v/>
      </c>
      <c r="L184" s="3" t="str">
        <f t="shared" si="7"/>
        <v/>
      </c>
      <c r="M184" s="52" t="str">
        <f>IF(O184="","",(INDEX(Raw!D:D,MATCH(O184+2000,Raw!AC:AC,0))))</f>
        <v/>
      </c>
      <c r="N184" s="52" t="str">
        <f>IF(O184="","",(INDEX(Raw!A:A,MATCH(O184+2000,Raw!AC:AC,0))))</f>
        <v/>
      </c>
      <c r="O184" s="59" t="str">
        <f>(IFERROR(IF(LARGE(Raw!AC:AC,A184+COUNTIF(Raw!C:C,"H")+COUNTIF(Raw!C:C,"S"))-2000&gt;0,LARGE(Raw!AC:AC,A184+COUNTIF(Raw!C:C,"H")+COUNTIF(Raw!C:C,"S"))-2000,""),""))</f>
        <v/>
      </c>
    </row>
    <row r="185" spans="1:15" x14ac:dyDescent="0.3">
      <c r="A185" s="52">
        <v>182</v>
      </c>
      <c r="B185" s="3" t="str">
        <f t="shared" si="8"/>
        <v/>
      </c>
      <c r="C185" s="52" t="str">
        <f>IF(E185="","",(INDEX(Raw!D:D,MATCH(E185+6000,Raw!AC:AC,0))))</f>
        <v/>
      </c>
      <c r="D185" s="52" t="str">
        <f>IF(E185="","",(INDEX(Raw!A:A,MATCH(E185+6000,Raw!AC:AC,0))))</f>
        <v/>
      </c>
      <c r="E185" s="59" t="str">
        <f>(IFERROR(IF(LARGE(Raw!AC:AC,A185)-6000&gt;0,LARGE(Raw!AC:AC,A185)-6000,""),""))</f>
        <v/>
      </c>
      <c r="G185" s="3" t="str">
        <f t="shared" si="6"/>
        <v/>
      </c>
      <c r="H185" s="52" t="str">
        <f>IF(J185="","",(INDEX(Raw!D:D,MATCH(J185+4000,Raw!AC:AC,0))))</f>
        <v/>
      </c>
      <c r="I185" s="52" t="str">
        <f>IF(J185="","",(INDEX(Raw!A:A,MATCH(J185+4000,Raw!AC:AC,0))))</f>
        <v/>
      </c>
      <c r="J185" s="59" t="str">
        <f>(IFERROR(IF(LARGE(Raw!AC:AC,A185+COUNTIF(Raw!C:C,"H"))-4000&gt;0,LARGE(Raw!AC:AC,A185+COUNTIF(Raw!C:C,"H"))-4000,""),""))</f>
        <v/>
      </c>
      <c r="L185" s="3" t="str">
        <f t="shared" si="7"/>
        <v/>
      </c>
      <c r="M185" s="52" t="str">
        <f>IF(O185="","",(INDEX(Raw!D:D,MATCH(O185+2000,Raw!AC:AC,0))))</f>
        <v/>
      </c>
      <c r="N185" s="52" t="str">
        <f>IF(O185="","",(INDEX(Raw!A:A,MATCH(O185+2000,Raw!AC:AC,0))))</f>
        <v/>
      </c>
      <c r="O185" s="59" t="str">
        <f>(IFERROR(IF(LARGE(Raw!AC:AC,A185+COUNTIF(Raw!C:C,"H")+COUNTIF(Raw!C:C,"S"))-2000&gt;0,LARGE(Raw!AC:AC,A185+COUNTIF(Raw!C:C,"H")+COUNTIF(Raw!C:C,"S"))-2000,""),""))</f>
        <v/>
      </c>
    </row>
    <row r="186" spans="1:15" x14ac:dyDescent="0.3">
      <c r="A186" s="52">
        <v>183</v>
      </c>
      <c r="B186" s="3" t="str">
        <f t="shared" si="8"/>
        <v/>
      </c>
      <c r="C186" s="52" t="str">
        <f>IF(E186="","",(INDEX(Raw!D:D,MATCH(E186+6000,Raw!AC:AC,0))))</f>
        <v/>
      </c>
      <c r="D186" s="52" t="str">
        <f>IF(E186="","",(INDEX(Raw!A:A,MATCH(E186+6000,Raw!AC:AC,0))))</f>
        <v/>
      </c>
      <c r="E186" s="59" t="str">
        <f>(IFERROR(IF(LARGE(Raw!AC:AC,A186)-6000&gt;0,LARGE(Raw!AC:AC,A186)-6000,""),""))</f>
        <v/>
      </c>
      <c r="G186" s="3" t="str">
        <f t="shared" si="6"/>
        <v/>
      </c>
      <c r="H186" s="52" t="str">
        <f>IF(J186="","",(INDEX(Raw!D:D,MATCH(J186+4000,Raw!AC:AC,0))))</f>
        <v/>
      </c>
      <c r="I186" s="52" t="str">
        <f>IF(J186="","",(INDEX(Raw!A:A,MATCH(J186+4000,Raw!AC:AC,0))))</f>
        <v/>
      </c>
      <c r="J186" s="59" t="str">
        <f>(IFERROR(IF(LARGE(Raw!AC:AC,A186+COUNTIF(Raw!C:C,"H"))-4000&gt;0,LARGE(Raw!AC:AC,A186+COUNTIF(Raw!C:C,"H"))-4000,""),""))</f>
        <v/>
      </c>
      <c r="L186" s="3" t="str">
        <f t="shared" si="7"/>
        <v/>
      </c>
      <c r="M186" s="52" t="str">
        <f>IF(O186="","",(INDEX(Raw!D:D,MATCH(O186+2000,Raw!AC:AC,0))))</f>
        <v/>
      </c>
      <c r="N186" s="52" t="str">
        <f>IF(O186="","",(INDEX(Raw!A:A,MATCH(O186+2000,Raw!AC:AC,0))))</f>
        <v/>
      </c>
      <c r="O186" s="59" t="str">
        <f>(IFERROR(IF(LARGE(Raw!AC:AC,A186+COUNTIF(Raw!C:C,"H")+COUNTIF(Raw!C:C,"S"))-2000&gt;0,LARGE(Raw!AC:AC,A186+COUNTIF(Raw!C:C,"H")+COUNTIF(Raw!C:C,"S"))-2000,""),""))</f>
        <v/>
      </c>
    </row>
    <row r="187" spans="1:15" x14ac:dyDescent="0.3">
      <c r="A187" s="52">
        <v>184</v>
      </c>
      <c r="B187" s="3" t="str">
        <f t="shared" si="8"/>
        <v/>
      </c>
      <c r="C187" s="52" t="str">
        <f>IF(E187="","",(INDEX(Raw!D:D,MATCH(E187+6000,Raw!AC:AC,0))))</f>
        <v/>
      </c>
      <c r="D187" s="52" t="str">
        <f>IF(E187="","",(INDEX(Raw!A:A,MATCH(E187+6000,Raw!AC:AC,0))))</f>
        <v/>
      </c>
      <c r="E187" s="59" t="str">
        <f>(IFERROR(IF(LARGE(Raw!AC:AC,A187)-6000&gt;0,LARGE(Raw!AC:AC,A187)-6000,""),""))</f>
        <v/>
      </c>
      <c r="G187" s="3" t="str">
        <f t="shared" si="6"/>
        <v/>
      </c>
      <c r="H187" s="52" t="str">
        <f>IF(J187="","",(INDEX(Raw!D:D,MATCH(J187+4000,Raw!AC:AC,0))))</f>
        <v/>
      </c>
      <c r="I187" s="52" t="str">
        <f>IF(J187="","",(INDEX(Raw!A:A,MATCH(J187+4000,Raw!AC:AC,0))))</f>
        <v/>
      </c>
      <c r="J187" s="59" t="str">
        <f>(IFERROR(IF(LARGE(Raw!AC:AC,A187+COUNTIF(Raw!C:C,"H"))-4000&gt;0,LARGE(Raw!AC:AC,A187+COUNTIF(Raw!C:C,"H"))-4000,""),""))</f>
        <v/>
      </c>
      <c r="L187" s="3" t="str">
        <f t="shared" si="7"/>
        <v/>
      </c>
      <c r="M187" s="52" t="str">
        <f>IF(O187="","",(INDEX(Raw!D:D,MATCH(O187+2000,Raw!AC:AC,0))))</f>
        <v/>
      </c>
      <c r="N187" s="52" t="str">
        <f>IF(O187="","",(INDEX(Raw!A:A,MATCH(O187+2000,Raw!AC:AC,0))))</f>
        <v/>
      </c>
      <c r="O187" s="59" t="str">
        <f>(IFERROR(IF(LARGE(Raw!AC:AC,A187+COUNTIF(Raw!C:C,"H")+COUNTIF(Raw!C:C,"S"))-2000&gt;0,LARGE(Raw!AC:AC,A187+COUNTIF(Raw!C:C,"H")+COUNTIF(Raw!C:C,"S"))-2000,""),""))</f>
        <v/>
      </c>
    </row>
    <row r="188" spans="1:15" x14ac:dyDescent="0.3">
      <c r="A188" s="52">
        <v>185</v>
      </c>
      <c r="B188" s="3" t="str">
        <f t="shared" si="8"/>
        <v/>
      </c>
      <c r="C188" s="52" t="str">
        <f>IF(E188="","",(INDEX(Raw!D:D,MATCH(E188+6000,Raw!AC:AC,0))))</f>
        <v/>
      </c>
      <c r="D188" s="52" t="str">
        <f>IF(E188="","",(INDEX(Raw!A:A,MATCH(E188+6000,Raw!AC:AC,0))))</f>
        <v/>
      </c>
      <c r="E188" s="59" t="str">
        <f>(IFERROR(IF(LARGE(Raw!AC:AC,A188)-6000&gt;0,LARGE(Raw!AC:AC,A188)-6000,""),""))</f>
        <v/>
      </c>
      <c r="G188" s="3" t="str">
        <f t="shared" si="6"/>
        <v/>
      </c>
      <c r="H188" s="52" t="str">
        <f>IF(J188="","",(INDEX(Raw!D:D,MATCH(J188+4000,Raw!AC:AC,0))))</f>
        <v/>
      </c>
      <c r="I188" s="52" t="str">
        <f>IF(J188="","",(INDEX(Raw!A:A,MATCH(J188+4000,Raw!AC:AC,0))))</f>
        <v/>
      </c>
      <c r="J188" s="59" t="str">
        <f>(IFERROR(IF(LARGE(Raw!AC:AC,A188+COUNTIF(Raw!C:C,"H"))-4000&gt;0,LARGE(Raw!AC:AC,A188+COUNTIF(Raw!C:C,"H"))-4000,""),""))</f>
        <v/>
      </c>
      <c r="L188" s="3" t="str">
        <f t="shared" si="7"/>
        <v/>
      </c>
      <c r="M188" s="52" t="str">
        <f>IF(O188="","",(INDEX(Raw!D:D,MATCH(O188+2000,Raw!AC:AC,0))))</f>
        <v/>
      </c>
      <c r="N188" s="52" t="str">
        <f>IF(O188="","",(INDEX(Raw!A:A,MATCH(O188+2000,Raw!AC:AC,0))))</f>
        <v/>
      </c>
      <c r="O188" s="59" t="str">
        <f>(IFERROR(IF(LARGE(Raw!AC:AC,A188+COUNTIF(Raw!C:C,"H")+COUNTIF(Raw!C:C,"S"))-2000&gt;0,LARGE(Raw!AC:AC,A188+COUNTIF(Raw!C:C,"H")+COUNTIF(Raw!C:C,"S"))-2000,""),""))</f>
        <v/>
      </c>
    </row>
    <row r="189" spans="1:15" x14ac:dyDescent="0.3">
      <c r="A189" s="52">
        <v>186</v>
      </c>
      <c r="B189" s="3" t="str">
        <f t="shared" si="8"/>
        <v/>
      </c>
      <c r="C189" s="52" t="str">
        <f>IF(E189="","",(INDEX(Raw!D:D,MATCH(E189+6000,Raw!AC:AC,0))))</f>
        <v/>
      </c>
      <c r="D189" s="52" t="str">
        <f>IF(E189="","",(INDEX(Raw!A:A,MATCH(E189+6000,Raw!AC:AC,0))))</f>
        <v/>
      </c>
      <c r="E189" s="59" t="str">
        <f>(IFERROR(IF(LARGE(Raw!AC:AC,A189)-6000&gt;0,LARGE(Raw!AC:AC,A189)-6000,""),""))</f>
        <v/>
      </c>
      <c r="G189" s="3" t="str">
        <f t="shared" si="6"/>
        <v/>
      </c>
      <c r="H189" s="52" t="str">
        <f>IF(J189="","",(INDEX(Raw!D:D,MATCH(J189+4000,Raw!AC:AC,0))))</f>
        <v/>
      </c>
      <c r="I189" s="52" t="str">
        <f>IF(J189="","",(INDEX(Raw!A:A,MATCH(J189+4000,Raw!AC:AC,0))))</f>
        <v/>
      </c>
      <c r="J189" s="59" t="str">
        <f>(IFERROR(IF(LARGE(Raw!AC:AC,A189+COUNTIF(Raw!C:C,"H"))-4000&gt;0,LARGE(Raw!AC:AC,A189+COUNTIF(Raw!C:C,"H"))-4000,""),""))</f>
        <v/>
      </c>
      <c r="L189" s="3" t="str">
        <f t="shared" si="7"/>
        <v/>
      </c>
      <c r="M189" s="52" t="str">
        <f>IF(O189="","",(INDEX(Raw!D:D,MATCH(O189+2000,Raw!AC:AC,0))))</f>
        <v/>
      </c>
      <c r="N189" s="52" t="str">
        <f>IF(O189="","",(INDEX(Raw!A:A,MATCH(O189+2000,Raw!AC:AC,0))))</f>
        <v/>
      </c>
      <c r="O189" s="59" t="str">
        <f>(IFERROR(IF(LARGE(Raw!AC:AC,A189+COUNTIF(Raw!C:C,"H")+COUNTIF(Raw!C:C,"S"))-2000&gt;0,LARGE(Raw!AC:AC,A189+COUNTIF(Raw!C:C,"H")+COUNTIF(Raw!C:C,"S"))-2000,""),""))</f>
        <v/>
      </c>
    </row>
    <row r="190" spans="1:15" x14ac:dyDescent="0.3">
      <c r="A190" s="52">
        <v>187</v>
      </c>
      <c r="B190" s="3" t="str">
        <f t="shared" si="8"/>
        <v/>
      </c>
      <c r="C190" s="52" t="str">
        <f>IF(E190="","",(INDEX(Raw!D:D,MATCH(E190+6000,Raw!AC:AC,0))))</f>
        <v/>
      </c>
      <c r="D190" s="52" t="str">
        <f>IF(E190="","",(INDEX(Raw!A:A,MATCH(E190+6000,Raw!AC:AC,0))))</f>
        <v/>
      </c>
      <c r="E190" s="59" t="str">
        <f>(IFERROR(IF(LARGE(Raw!AC:AC,A190)-6000&gt;0,LARGE(Raw!AC:AC,A190)-6000,""),""))</f>
        <v/>
      </c>
      <c r="G190" s="3" t="str">
        <f t="shared" si="6"/>
        <v/>
      </c>
      <c r="H190" s="52" t="str">
        <f>IF(J190="","",(INDEX(Raw!D:D,MATCH(J190+4000,Raw!AC:AC,0))))</f>
        <v/>
      </c>
      <c r="I190" s="52" t="str">
        <f>IF(J190="","",(INDEX(Raw!A:A,MATCH(J190+4000,Raw!AC:AC,0))))</f>
        <v/>
      </c>
      <c r="J190" s="59" t="str">
        <f>(IFERROR(IF(LARGE(Raw!AC:AC,A190+COUNTIF(Raw!C:C,"H"))-4000&gt;0,LARGE(Raw!AC:AC,A190+COUNTIF(Raw!C:C,"H"))-4000,""),""))</f>
        <v/>
      </c>
      <c r="L190" s="3" t="str">
        <f t="shared" si="7"/>
        <v/>
      </c>
      <c r="M190" s="52" t="str">
        <f>IF(O190="","",(INDEX(Raw!D:D,MATCH(O190+2000,Raw!AC:AC,0))))</f>
        <v/>
      </c>
      <c r="N190" s="52" t="str">
        <f>IF(O190="","",(INDEX(Raw!A:A,MATCH(O190+2000,Raw!AC:AC,0))))</f>
        <v/>
      </c>
      <c r="O190" s="59" t="str">
        <f>(IFERROR(IF(LARGE(Raw!AC:AC,A190+COUNTIF(Raw!C:C,"H")+COUNTIF(Raw!C:C,"S"))-2000&gt;0,LARGE(Raw!AC:AC,A190+COUNTIF(Raw!C:C,"H")+COUNTIF(Raw!C:C,"S"))-2000,""),""))</f>
        <v/>
      </c>
    </row>
    <row r="191" spans="1:15" x14ac:dyDescent="0.3">
      <c r="A191" s="52">
        <v>188</v>
      </c>
      <c r="B191" s="3" t="str">
        <f t="shared" si="8"/>
        <v/>
      </c>
      <c r="C191" s="52" t="str">
        <f>IF(E191="","",(INDEX(Raw!D:D,MATCH(E191+6000,Raw!AC:AC,0))))</f>
        <v/>
      </c>
      <c r="D191" s="52" t="str">
        <f>IF(E191="","",(INDEX(Raw!A:A,MATCH(E191+6000,Raw!AC:AC,0))))</f>
        <v/>
      </c>
      <c r="E191" s="59" t="str">
        <f>(IFERROR(IF(LARGE(Raw!AC:AC,A191)-6000&gt;0,LARGE(Raw!AC:AC,A191)-6000,""),""))</f>
        <v/>
      </c>
      <c r="G191" s="3" t="str">
        <f t="shared" si="6"/>
        <v/>
      </c>
      <c r="H191" s="52" t="str">
        <f>IF(J191="","",(INDEX(Raw!D:D,MATCH(J191+4000,Raw!AC:AC,0))))</f>
        <v/>
      </c>
      <c r="I191" s="52" t="str">
        <f>IF(J191="","",(INDEX(Raw!A:A,MATCH(J191+4000,Raw!AC:AC,0))))</f>
        <v/>
      </c>
      <c r="J191" s="59" t="str">
        <f>(IFERROR(IF(LARGE(Raw!AC:AC,A191+COUNTIF(Raw!C:C,"H"))-4000&gt;0,LARGE(Raw!AC:AC,A191+COUNTIF(Raw!C:C,"H"))-4000,""),""))</f>
        <v/>
      </c>
      <c r="L191" s="3" t="str">
        <f t="shared" si="7"/>
        <v/>
      </c>
      <c r="M191" s="52" t="str">
        <f>IF(O191="","",(INDEX(Raw!D:D,MATCH(O191+2000,Raw!AC:AC,0))))</f>
        <v/>
      </c>
      <c r="N191" s="52" t="str">
        <f>IF(O191="","",(INDEX(Raw!A:A,MATCH(O191+2000,Raw!AC:AC,0))))</f>
        <v/>
      </c>
      <c r="O191" s="59" t="str">
        <f>(IFERROR(IF(LARGE(Raw!AC:AC,A191+COUNTIF(Raw!C:C,"H")+COUNTIF(Raw!C:C,"S"))-2000&gt;0,LARGE(Raw!AC:AC,A191+COUNTIF(Raw!C:C,"H")+COUNTIF(Raw!C:C,"S"))-2000,""),""))</f>
        <v/>
      </c>
    </row>
    <row r="192" spans="1:15" x14ac:dyDescent="0.3">
      <c r="A192" s="52">
        <v>189</v>
      </c>
      <c r="B192" s="3" t="str">
        <f t="shared" si="8"/>
        <v/>
      </c>
      <c r="C192" s="52" t="str">
        <f>IF(E192="","",(INDEX(Raw!D:D,MATCH(E192+6000,Raw!AC:AC,0))))</f>
        <v/>
      </c>
      <c r="D192" s="52" t="str">
        <f>IF(E192="","",(INDEX(Raw!A:A,MATCH(E192+6000,Raw!AC:AC,0))))</f>
        <v/>
      </c>
      <c r="E192" s="59" t="str">
        <f>(IFERROR(IF(LARGE(Raw!AC:AC,A192)-6000&gt;0,LARGE(Raw!AC:AC,A192)-6000,""),""))</f>
        <v/>
      </c>
      <c r="G192" s="3" t="str">
        <f t="shared" si="6"/>
        <v/>
      </c>
      <c r="H192" s="52" t="str">
        <f>IF(J192="","",(INDEX(Raw!D:D,MATCH(J192+4000,Raw!AC:AC,0))))</f>
        <v/>
      </c>
      <c r="I192" s="52" t="str">
        <f>IF(J192="","",(INDEX(Raw!A:A,MATCH(J192+4000,Raw!AC:AC,0))))</f>
        <v/>
      </c>
      <c r="J192" s="59" t="str">
        <f>(IFERROR(IF(LARGE(Raw!AC:AC,A192+COUNTIF(Raw!C:C,"H"))-4000&gt;0,LARGE(Raw!AC:AC,A192+COUNTIF(Raw!C:C,"H"))-4000,""),""))</f>
        <v/>
      </c>
      <c r="L192" s="3" t="str">
        <f t="shared" si="7"/>
        <v/>
      </c>
      <c r="M192" s="52" t="str">
        <f>IF(O192="","",(INDEX(Raw!D:D,MATCH(O192+2000,Raw!AC:AC,0))))</f>
        <v/>
      </c>
      <c r="N192" s="52" t="str">
        <f>IF(O192="","",(INDEX(Raw!A:A,MATCH(O192+2000,Raw!AC:AC,0))))</f>
        <v/>
      </c>
      <c r="O192" s="59" t="str">
        <f>(IFERROR(IF(LARGE(Raw!AC:AC,A192+COUNTIF(Raw!C:C,"H")+COUNTIF(Raw!C:C,"S"))-2000&gt;0,LARGE(Raw!AC:AC,A192+COUNTIF(Raw!C:C,"H")+COUNTIF(Raw!C:C,"S"))-2000,""),""))</f>
        <v/>
      </c>
    </row>
    <row r="193" spans="1:15" x14ac:dyDescent="0.3">
      <c r="A193" s="52">
        <v>190</v>
      </c>
      <c r="B193" s="3" t="str">
        <f t="shared" si="8"/>
        <v/>
      </c>
      <c r="C193" s="52" t="str">
        <f>IF(E193="","",(INDEX(Raw!D:D,MATCH(E193+6000,Raw!AC:AC,0))))</f>
        <v/>
      </c>
      <c r="D193" s="52" t="str">
        <f>IF(E193="","",(INDEX(Raw!A:A,MATCH(E193+6000,Raw!AC:AC,0))))</f>
        <v/>
      </c>
      <c r="E193" s="59" t="str">
        <f>(IFERROR(IF(LARGE(Raw!AC:AC,A193)-6000&gt;0,LARGE(Raw!AC:AC,A193)-6000,""),""))</f>
        <v/>
      </c>
      <c r="G193" s="3" t="str">
        <f t="shared" si="6"/>
        <v/>
      </c>
      <c r="H193" s="52" t="str">
        <f>IF(J193="","",(INDEX(Raw!D:D,MATCH(J193+4000,Raw!AC:AC,0))))</f>
        <v/>
      </c>
      <c r="I193" s="52" t="str">
        <f>IF(J193="","",(INDEX(Raw!A:A,MATCH(J193+4000,Raw!AC:AC,0))))</f>
        <v/>
      </c>
      <c r="J193" s="59" t="str">
        <f>(IFERROR(IF(LARGE(Raw!AC:AC,A193+COUNTIF(Raw!C:C,"H"))-4000&gt;0,LARGE(Raw!AC:AC,A193+COUNTIF(Raw!C:C,"H"))-4000,""),""))</f>
        <v/>
      </c>
      <c r="L193" s="3" t="str">
        <f t="shared" si="7"/>
        <v/>
      </c>
      <c r="M193" s="52" t="str">
        <f>IF(O193="","",(INDEX(Raw!D:D,MATCH(O193+2000,Raw!AC:AC,0))))</f>
        <v/>
      </c>
      <c r="N193" s="52" t="str">
        <f>IF(O193="","",(INDEX(Raw!A:A,MATCH(O193+2000,Raw!AC:AC,0))))</f>
        <v/>
      </c>
      <c r="O193" s="59" t="str">
        <f>(IFERROR(IF(LARGE(Raw!AC:AC,A193+COUNTIF(Raw!C:C,"H")+COUNTIF(Raw!C:C,"S"))-2000&gt;0,LARGE(Raw!AC:AC,A193+COUNTIF(Raw!C:C,"H")+COUNTIF(Raw!C:C,"S"))-2000,""),""))</f>
        <v/>
      </c>
    </row>
    <row r="194" spans="1:15" x14ac:dyDescent="0.3">
      <c r="A194" s="52">
        <v>191</v>
      </c>
      <c r="B194" s="3" t="str">
        <f t="shared" si="8"/>
        <v/>
      </c>
      <c r="C194" s="52" t="str">
        <f>IF(E194="","",(INDEX(Raw!D:D,MATCH(E194+6000,Raw!AC:AC,0))))</f>
        <v/>
      </c>
      <c r="D194" s="52" t="str">
        <f>IF(E194="","",(INDEX(Raw!A:A,MATCH(E194+6000,Raw!AC:AC,0))))</f>
        <v/>
      </c>
      <c r="E194" s="59" t="str">
        <f>(IFERROR(IF(LARGE(Raw!AC:AC,A194)-6000&gt;0,LARGE(Raw!AC:AC,A194)-6000,""),""))</f>
        <v/>
      </c>
      <c r="G194" s="3" t="str">
        <f t="shared" si="6"/>
        <v/>
      </c>
      <c r="H194" s="52" t="str">
        <f>IF(J194="","",(INDEX(Raw!D:D,MATCH(J194+4000,Raw!AC:AC,0))))</f>
        <v/>
      </c>
      <c r="I194" s="52" t="str">
        <f>IF(J194="","",(INDEX(Raw!A:A,MATCH(J194+4000,Raw!AC:AC,0))))</f>
        <v/>
      </c>
      <c r="J194" s="59" t="str">
        <f>(IFERROR(IF(LARGE(Raw!AC:AC,A194+COUNTIF(Raw!C:C,"H"))-4000&gt;0,LARGE(Raw!AC:AC,A194+COUNTIF(Raw!C:C,"H"))-4000,""),""))</f>
        <v/>
      </c>
      <c r="L194" s="3" t="str">
        <f t="shared" si="7"/>
        <v/>
      </c>
      <c r="M194" s="52" t="str">
        <f>IF(O194="","",(INDEX(Raw!D:D,MATCH(O194+2000,Raw!AC:AC,0))))</f>
        <v/>
      </c>
      <c r="N194" s="52" t="str">
        <f>IF(O194="","",(INDEX(Raw!A:A,MATCH(O194+2000,Raw!AC:AC,0))))</f>
        <v/>
      </c>
      <c r="O194" s="59" t="str">
        <f>(IFERROR(IF(LARGE(Raw!AC:AC,A194+COUNTIF(Raw!C:C,"H")+COUNTIF(Raw!C:C,"S"))-2000&gt;0,LARGE(Raw!AC:AC,A194+COUNTIF(Raw!C:C,"H")+COUNTIF(Raw!C:C,"S"))-2000,""),""))</f>
        <v/>
      </c>
    </row>
    <row r="195" spans="1:15" x14ac:dyDescent="0.3">
      <c r="A195" s="52">
        <v>192</v>
      </c>
      <c r="B195" s="3" t="str">
        <f t="shared" si="8"/>
        <v/>
      </c>
      <c r="C195" s="52" t="str">
        <f>IF(E195="","",(INDEX(Raw!D:D,MATCH(E195+6000,Raw!AC:AC,0))))</f>
        <v/>
      </c>
      <c r="D195" s="52" t="str">
        <f>IF(E195="","",(INDEX(Raw!A:A,MATCH(E195+6000,Raw!AC:AC,0))))</f>
        <v/>
      </c>
      <c r="E195" s="59" t="str">
        <f>(IFERROR(IF(LARGE(Raw!AC:AC,A195)-6000&gt;0,LARGE(Raw!AC:AC,A195)-6000,""),""))</f>
        <v/>
      </c>
      <c r="G195" s="3" t="str">
        <f t="shared" si="6"/>
        <v/>
      </c>
      <c r="H195" s="52" t="str">
        <f>IF(J195="","",(INDEX(Raw!D:D,MATCH(J195+4000,Raw!AC:AC,0))))</f>
        <v/>
      </c>
      <c r="I195" s="52" t="str">
        <f>IF(J195="","",(INDEX(Raw!A:A,MATCH(J195+4000,Raw!AC:AC,0))))</f>
        <v/>
      </c>
      <c r="J195" s="59" t="str">
        <f>(IFERROR(IF(LARGE(Raw!AC:AC,A195+COUNTIF(Raw!C:C,"H"))-4000&gt;0,LARGE(Raw!AC:AC,A195+COUNTIF(Raw!C:C,"H"))-4000,""),""))</f>
        <v/>
      </c>
      <c r="L195" s="3" t="str">
        <f t="shared" si="7"/>
        <v/>
      </c>
      <c r="M195" s="52" t="str">
        <f>IF(O195="","",(INDEX(Raw!D:D,MATCH(O195+2000,Raw!AC:AC,0))))</f>
        <v/>
      </c>
      <c r="N195" s="52" t="str">
        <f>IF(O195="","",(INDEX(Raw!A:A,MATCH(O195+2000,Raw!AC:AC,0))))</f>
        <v/>
      </c>
      <c r="O195" s="59" t="str">
        <f>(IFERROR(IF(LARGE(Raw!AC:AC,A195+COUNTIF(Raw!C:C,"H")+COUNTIF(Raw!C:C,"S"))-2000&gt;0,LARGE(Raw!AC:AC,A195+COUNTIF(Raw!C:C,"H")+COUNTIF(Raw!C:C,"S"))-2000,""),""))</f>
        <v/>
      </c>
    </row>
    <row r="196" spans="1:15" x14ac:dyDescent="0.3">
      <c r="A196" s="52">
        <v>193</v>
      </c>
      <c r="B196" s="3" t="str">
        <f t="shared" si="8"/>
        <v/>
      </c>
      <c r="C196" s="52" t="str">
        <f>IF(E196="","",(INDEX(Raw!D:D,MATCH(E196+6000,Raw!AC:AC,0))))</f>
        <v/>
      </c>
      <c r="D196" s="52" t="str">
        <f>IF(E196="","",(INDEX(Raw!A:A,MATCH(E196+6000,Raw!AC:AC,0))))</f>
        <v/>
      </c>
      <c r="E196" s="59" t="str">
        <f>(IFERROR(IF(LARGE(Raw!AC:AC,A196)-6000&gt;0,LARGE(Raw!AC:AC,A196)-6000,""),""))</f>
        <v/>
      </c>
      <c r="G196" s="3" t="str">
        <f t="shared" si="6"/>
        <v/>
      </c>
      <c r="H196" s="52" t="str">
        <f>IF(J196="","",(INDEX(Raw!D:D,MATCH(J196+4000,Raw!AC:AC,0))))</f>
        <v/>
      </c>
      <c r="I196" s="52" t="str">
        <f>IF(J196="","",(INDEX(Raw!A:A,MATCH(J196+4000,Raw!AC:AC,0))))</f>
        <v/>
      </c>
      <c r="J196" s="59" t="str">
        <f>(IFERROR(IF(LARGE(Raw!AC:AC,A196+COUNTIF(Raw!C:C,"H"))-4000&gt;0,LARGE(Raw!AC:AC,A196+COUNTIF(Raw!C:C,"H"))-4000,""),""))</f>
        <v/>
      </c>
      <c r="L196" s="3" t="str">
        <f t="shared" si="7"/>
        <v/>
      </c>
      <c r="M196" s="52" t="str">
        <f>IF(O196="","",(INDEX(Raw!D:D,MATCH(O196+2000,Raw!AC:AC,0))))</f>
        <v/>
      </c>
      <c r="N196" s="52" t="str">
        <f>IF(O196="","",(INDEX(Raw!A:A,MATCH(O196+2000,Raw!AC:AC,0))))</f>
        <v/>
      </c>
      <c r="O196" s="59" t="str">
        <f>(IFERROR(IF(LARGE(Raw!AC:AC,A196+COUNTIF(Raw!C:C,"H")+COUNTIF(Raw!C:C,"S"))-2000&gt;0,LARGE(Raw!AC:AC,A196+COUNTIF(Raw!C:C,"H")+COUNTIF(Raw!C:C,"S"))-2000,""),""))</f>
        <v/>
      </c>
    </row>
    <row r="197" spans="1:15" x14ac:dyDescent="0.3">
      <c r="A197" s="52">
        <v>194</v>
      </c>
      <c r="B197" s="3" t="str">
        <f t="shared" si="8"/>
        <v/>
      </c>
      <c r="C197" s="52" t="str">
        <f>IF(E197="","",(INDEX(Raw!D:D,MATCH(E197+6000,Raw!AC:AC,0))))</f>
        <v/>
      </c>
      <c r="D197" s="52" t="str">
        <f>IF(E197="","",(INDEX(Raw!A:A,MATCH(E197+6000,Raw!AC:AC,0))))</f>
        <v/>
      </c>
      <c r="E197" s="59" t="str">
        <f>(IFERROR(IF(LARGE(Raw!AC:AC,A197)-6000&gt;0,LARGE(Raw!AC:AC,A197)-6000,""),""))</f>
        <v/>
      </c>
      <c r="G197" s="3" t="str">
        <f t="shared" ref="G197:G260" si="9">IFERROR(IF(ROUND(J197,3)=ROUND(J196,3),G196,G196+1),"")</f>
        <v/>
      </c>
      <c r="H197" s="52" t="str">
        <f>IF(J197="","",(INDEX(Raw!D:D,MATCH(J197+4000,Raw!AC:AC,0))))</f>
        <v/>
      </c>
      <c r="I197" s="52" t="str">
        <f>IF(J197="","",(INDEX(Raw!A:A,MATCH(J197+4000,Raw!AC:AC,0))))</f>
        <v/>
      </c>
      <c r="J197" s="59" t="str">
        <f>(IFERROR(IF(LARGE(Raw!AC:AC,A197+COUNTIF(Raw!C:C,"H"))-4000&gt;0,LARGE(Raw!AC:AC,A197+COUNTIF(Raw!C:C,"H"))-4000,""),""))</f>
        <v/>
      </c>
      <c r="L197" s="3" t="str">
        <f t="shared" ref="L197:L260" si="10">IFERROR(IF(ROUND(O197,3)=ROUND(O196,3),L196,L196+1),"")</f>
        <v/>
      </c>
      <c r="M197" s="52" t="str">
        <f>IF(O197="","",(INDEX(Raw!D:D,MATCH(O197+2000,Raw!AC:AC,0))))</f>
        <v/>
      </c>
      <c r="N197" s="52" t="str">
        <f>IF(O197="","",(INDEX(Raw!A:A,MATCH(O197+2000,Raw!AC:AC,0))))</f>
        <v/>
      </c>
      <c r="O197" s="59" t="str">
        <f>(IFERROR(IF(LARGE(Raw!AC:AC,A197+COUNTIF(Raw!C:C,"H")+COUNTIF(Raw!C:C,"S"))-2000&gt;0,LARGE(Raw!AC:AC,A197+COUNTIF(Raw!C:C,"H")+COUNTIF(Raw!C:C,"S"))-2000,""),""))</f>
        <v/>
      </c>
    </row>
    <row r="198" spans="1:15" x14ac:dyDescent="0.3">
      <c r="A198" s="52">
        <v>195</v>
      </c>
      <c r="B198" s="3" t="str">
        <f t="shared" ref="B198:B261" si="11">IFERROR(IF(ROUND(E198,3)=ROUND(E197,3),B197,B197+1),"")</f>
        <v/>
      </c>
      <c r="C198" s="52" t="str">
        <f>IF(E198="","",(INDEX(Raw!D:D,MATCH(E198+6000,Raw!AC:AC,0))))</f>
        <v/>
      </c>
      <c r="D198" s="52" t="str">
        <f>IF(E198="","",(INDEX(Raw!A:A,MATCH(E198+6000,Raw!AC:AC,0))))</f>
        <v/>
      </c>
      <c r="E198" s="59" t="str">
        <f>(IFERROR(IF(LARGE(Raw!AC:AC,A198)-6000&gt;0,LARGE(Raw!AC:AC,A198)-6000,""),""))</f>
        <v/>
      </c>
      <c r="G198" s="3" t="str">
        <f t="shared" si="9"/>
        <v/>
      </c>
      <c r="H198" s="52" t="str">
        <f>IF(J198="","",(INDEX(Raw!D:D,MATCH(J198+4000,Raw!AC:AC,0))))</f>
        <v/>
      </c>
      <c r="I198" s="52" t="str">
        <f>IF(J198="","",(INDEX(Raw!A:A,MATCH(J198+4000,Raw!AC:AC,0))))</f>
        <v/>
      </c>
      <c r="J198" s="59" t="str">
        <f>(IFERROR(IF(LARGE(Raw!AC:AC,A198+COUNTIF(Raw!C:C,"H"))-4000&gt;0,LARGE(Raw!AC:AC,A198+COUNTIF(Raw!C:C,"H"))-4000,""),""))</f>
        <v/>
      </c>
      <c r="L198" s="3" t="str">
        <f t="shared" si="10"/>
        <v/>
      </c>
      <c r="M198" s="52" t="str">
        <f>IF(O198="","",(INDEX(Raw!D:D,MATCH(O198+2000,Raw!AC:AC,0))))</f>
        <v/>
      </c>
      <c r="N198" s="52" t="str">
        <f>IF(O198="","",(INDEX(Raw!A:A,MATCH(O198+2000,Raw!AC:AC,0))))</f>
        <v/>
      </c>
      <c r="O198" s="59" t="str">
        <f>(IFERROR(IF(LARGE(Raw!AC:AC,A198+COUNTIF(Raw!C:C,"H")+COUNTIF(Raw!C:C,"S"))-2000&gt;0,LARGE(Raw!AC:AC,A198+COUNTIF(Raw!C:C,"H")+COUNTIF(Raw!C:C,"S"))-2000,""),""))</f>
        <v/>
      </c>
    </row>
    <row r="199" spans="1:15" x14ac:dyDescent="0.3">
      <c r="A199" s="52">
        <v>196</v>
      </c>
      <c r="B199" s="3" t="str">
        <f t="shared" si="11"/>
        <v/>
      </c>
      <c r="C199" s="52" t="str">
        <f>IF(E199="","",(INDEX(Raw!D:D,MATCH(E199+6000,Raw!AC:AC,0))))</f>
        <v/>
      </c>
      <c r="D199" s="52" t="str">
        <f>IF(E199="","",(INDEX(Raw!A:A,MATCH(E199+6000,Raw!AC:AC,0))))</f>
        <v/>
      </c>
      <c r="E199" s="59" t="str">
        <f>(IFERROR(IF(LARGE(Raw!AC:AC,A199)-6000&gt;0,LARGE(Raw!AC:AC,A199)-6000,""),""))</f>
        <v/>
      </c>
      <c r="G199" s="3" t="str">
        <f t="shared" si="9"/>
        <v/>
      </c>
      <c r="H199" s="52" t="str">
        <f>IF(J199="","",(INDEX(Raw!D:D,MATCH(J199+4000,Raw!AC:AC,0))))</f>
        <v/>
      </c>
      <c r="I199" s="52" t="str">
        <f>IF(J199="","",(INDEX(Raw!A:A,MATCH(J199+4000,Raw!AC:AC,0))))</f>
        <v/>
      </c>
      <c r="J199" s="59" t="str">
        <f>(IFERROR(IF(LARGE(Raw!AC:AC,A199+COUNTIF(Raw!C:C,"H"))-4000&gt;0,LARGE(Raw!AC:AC,A199+COUNTIF(Raw!C:C,"H"))-4000,""),""))</f>
        <v/>
      </c>
      <c r="L199" s="3" t="str">
        <f t="shared" si="10"/>
        <v/>
      </c>
      <c r="M199" s="52" t="str">
        <f>IF(O199="","",(INDEX(Raw!D:D,MATCH(O199+2000,Raw!AC:AC,0))))</f>
        <v/>
      </c>
      <c r="N199" s="52" t="str">
        <f>IF(O199="","",(INDEX(Raw!A:A,MATCH(O199+2000,Raw!AC:AC,0))))</f>
        <v/>
      </c>
      <c r="O199" s="59" t="str">
        <f>(IFERROR(IF(LARGE(Raw!AC:AC,A199+COUNTIF(Raw!C:C,"H")+COUNTIF(Raw!C:C,"S"))-2000&gt;0,LARGE(Raw!AC:AC,A199+COUNTIF(Raw!C:C,"H")+COUNTIF(Raw!C:C,"S"))-2000,""),""))</f>
        <v/>
      </c>
    </row>
    <row r="200" spans="1:15" x14ac:dyDescent="0.3">
      <c r="A200" s="52">
        <v>197</v>
      </c>
      <c r="B200" s="3" t="str">
        <f t="shared" si="11"/>
        <v/>
      </c>
      <c r="C200" s="52" t="str">
        <f>IF(E200="","",(INDEX(Raw!D:D,MATCH(E200+6000,Raw!AC:AC,0))))</f>
        <v/>
      </c>
      <c r="D200" s="52" t="str">
        <f>IF(E200="","",(INDEX(Raw!A:A,MATCH(E200+6000,Raw!AC:AC,0))))</f>
        <v/>
      </c>
      <c r="E200" s="59" t="str">
        <f>(IFERROR(IF(LARGE(Raw!AC:AC,A200)-6000&gt;0,LARGE(Raw!AC:AC,A200)-6000,""),""))</f>
        <v/>
      </c>
      <c r="G200" s="3" t="str">
        <f t="shared" si="9"/>
        <v/>
      </c>
      <c r="H200" s="52" t="str">
        <f>IF(J200="","",(INDEX(Raw!D:D,MATCH(J200+4000,Raw!AC:AC,0))))</f>
        <v/>
      </c>
      <c r="I200" s="52" t="str">
        <f>IF(J200="","",(INDEX(Raw!A:A,MATCH(J200+4000,Raw!AC:AC,0))))</f>
        <v/>
      </c>
      <c r="J200" s="59" t="str">
        <f>(IFERROR(IF(LARGE(Raw!AC:AC,A200+COUNTIF(Raw!C:C,"H"))-4000&gt;0,LARGE(Raw!AC:AC,A200+COUNTIF(Raw!C:C,"H"))-4000,""),""))</f>
        <v/>
      </c>
      <c r="L200" s="3" t="str">
        <f t="shared" si="10"/>
        <v/>
      </c>
      <c r="M200" s="52" t="str">
        <f>IF(O200="","",(INDEX(Raw!D:D,MATCH(O200+2000,Raw!AC:AC,0))))</f>
        <v/>
      </c>
      <c r="N200" s="52" t="str">
        <f>IF(O200="","",(INDEX(Raw!A:A,MATCH(O200+2000,Raw!AC:AC,0))))</f>
        <v/>
      </c>
      <c r="O200" s="59" t="str">
        <f>(IFERROR(IF(LARGE(Raw!AC:AC,A200+COUNTIF(Raw!C:C,"H")+COUNTIF(Raw!C:C,"S"))-2000&gt;0,LARGE(Raw!AC:AC,A200+COUNTIF(Raw!C:C,"H")+COUNTIF(Raw!C:C,"S"))-2000,""),""))</f>
        <v/>
      </c>
    </row>
    <row r="201" spans="1:15" x14ac:dyDescent="0.3">
      <c r="A201" s="52">
        <v>198</v>
      </c>
      <c r="B201" s="3" t="str">
        <f t="shared" si="11"/>
        <v/>
      </c>
      <c r="C201" s="52" t="str">
        <f>IF(E201="","",(INDEX(Raw!D:D,MATCH(E201+6000,Raw!AC:AC,0))))</f>
        <v/>
      </c>
      <c r="D201" s="52" t="str">
        <f>IF(E201="","",(INDEX(Raw!A:A,MATCH(E201+6000,Raw!AC:AC,0))))</f>
        <v/>
      </c>
      <c r="E201" s="59" t="str">
        <f>(IFERROR(IF(LARGE(Raw!AC:AC,A201)-6000&gt;0,LARGE(Raw!AC:AC,A201)-6000,""),""))</f>
        <v/>
      </c>
      <c r="G201" s="3" t="str">
        <f t="shared" si="9"/>
        <v/>
      </c>
      <c r="H201" s="52" t="str">
        <f>IF(J201="","",(INDEX(Raw!D:D,MATCH(J201+4000,Raw!AC:AC,0))))</f>
        <v/>
      </c>
      <c r="I201" s="52" t="str">
        <f>IF(J201="","",(INDEX(Raw!A:A,MATCH(J201+4000,Raw!AC:AC,0))))</f>
        <v/>
      </c>
      <c r="J201" s="59" t="str">
        <f>(IFERROR(IF(LARGE(Raw!AC:AC,A201+COUNTIF(Raw!C:C,"H"))-4000&gt;0,LARGE(Raw!AC:AC,A201+COUNTIF(Raw!C:C,"H"))-4000,""),""))</f>
        <v/>
      </c>
      <c r="L201" s="3" t="str">
        <f t="shared" si="10"/>
        <v/>
      </c>
      <c r="M201" s="52" t="str">
        <f>IF(O201="","",(INDEX(Raw!D:D,MATCH(O201+2000,Raw!AC:AC,0))))</f>
        <v/>
      </c>
      <c r="N201" s="52" t="str">
        <f>IF(O201="","",(INDEX(Raw!A:A,MATCH(O201+2000,Raw!AC:AC,0))))</f>
        <v/>
      </c>
      <c r="O201" s="59" t="str">
        <f>(IFERROR(IF(LARGE(Raw!AC:AC,A201+COUNTIF(Raw!C:C,"H")+COUNTIF(Raw!C:C,"S"))-2000&gt;0,LARGE(Raw!AC:AC,A201+COUNTIF(Raw!C:C,"H")+COUNTIF(Raw!C:C,"S"))-2000,""),""))</f>
        <v/>
      </c>
    </row>
    <row r="202" spans="1:15" x14ac:dyDescent="0.3">
      <c r="A202" s="52">
        <v>199</v>
      </c>
      <c r="B202" s="3" t="str">
        <f t="shared" si="11"/>
        <v/>
      </c>
      <c r="C202" s="52" t="str">
        <f>IF(E202="","",(INDEX(Raw!D:D,MATCH(E202+6000,Raw!AC:AC,0))))</f>
        <v/>
      </c>
      <c r="D202" s="52" t="str">
        <f>IF(E202="","",(INDEX(Raw!A:A,MATCH(E202+6000,Raw!AC:AC,0))))</f>
        <v/>
      </c>
      <c r="E202" s="59" t="str">
        <f>(IFERROR(IF(LARGE(Raw!AC:AC,A202)-6000&gt;0,LARGE(Raw!AC:AC,A202)-6000,""),""))</f>
        <v/>
      </c>
      <c r="G202" s="3" t="str">
        <f t="shared" si="9"/>
        <v/>
      </c>
      <c r="H202" s="52" t="str">
        <f>IF(J202="","",(INDEX(Raw!D:D,MATCH(J202+4000,Raw!AC:AC,0))))</f>
        <v/>
      </c>
      <c r="I202" s="52" t="str">
        <f>IF(J202="","",(INDEX(Raw!A:A,MATCH(J202+4000,Raw!AC:AC,0))))</f>
        <v/>
      </c>
      <c r="J202" s="59" t="str">
        <f>(IFERROR(IF(LARGE(Raw!AC:AC,A202+COUNTIF(Raw!C:C,"H"))-4000&gt;0,LARGE(Raw!AC:AC,A202+COUNTIF(Raw!C:C,"H"))-4000,""),""))</f>
        <v/>
      </c>
      <c r="L202" s="3" t="str">
        <f t="shared" si="10"/>
        <v/>
      </c>
      <c r="M202" s="52" t="str">
        <f>IF(O202="","",(INDEX(Raw!D:D,MATCH(O202+2000,Raw!AC:AC,0))))</f>
        <v/>
      </c>
      <c r="N202" s="52" t="str">
        <f>IF(O202="","",(INDEX(Raw!A:A,MATCH(O202+2000,Raw!AC:AC,0))))</f>
        <v/>
      </c>
      <c r="O202" s="59" t="str">
        <f>(IFERROR(IF(LARGE(Raw!AC:AC,A202+COUNTIF(Raw!C:C,"H")+COUNTIF(Raw!C:C,"S"))-2000&gt;0,LARGE(Raw!AC:AC,A202+COUNTIF(Raw!C:C,"H")+COUNTIF(Raw!C:C,"S"))-2000,""),""))</f>
        <v/>
      </c>
    </row>
    <row r="203" spans="1:15" x14ac:dyDescent="0.3">
      <c r="A203" s="52">
        <v>200</v>
      </c>
      <c r="B203" s="3" t="str">
        <f t="shared" si="11"/>
        <v/>
      </c>
      <c r="C203" s="52" t="str">
        <f>IF(E203="","",(INDEX(Raw!D:D,MATCH(E203+6000,Raw!AC:AC,0))))</f>
        <v/>
      </c>
      <c r="D203" s="52" t="str">
        <f>IF(E203="","",(INDEX(Raw!A:A,MATCH(E203+6000,Raw!AC:AC,0))))</f>
        <v/>
      </c>
      <c r="E203" s="59" t="str">
        <f>(IFERROR(IF(LARGE(Raw!AC:AC,A203)-6000&gt;0,LARGE(Raw!AC:AC,A203)-6000,""),""))</f>
        <v/>
      </c>
      <c r="G203" s="3" t="str">
        <f t="shared" si="9"/>
        <v/>
      </c>
      <c r="H203" s="52" t="str">
        <f>IF(J203="","",(INDEX(Raw!D:D,MATCH(J203+4000,Raw!AC:AC,0))))</f>
        <v/>
      </c>
      <c r="I203" s="52" t="str">
        <f>IF(J203="","",(INDEX(Raw!A:A,MATCH(J203+4000,Raw!AC:AC,0))))</f>
        <v/>
      </c>
      <c r="J203" s="59" t="str">
        <f>(IFERROR(IF(LARGE(Raw!AC:AC,A203+COUNTIF(Raw!C:C,"H"))-4000&gt;0,LARGE(Raw!AC:AC,A203+COUNTIF(Raw!C:C,"H"))-4000,""),""))</f>
        <v/>
      </c>
      <c r="L203" s="3" t="str">
        <f t="shared" si="10"/>
        <v/>
      </c>
      <c r="M203" s="52" t="str">
        <f>IF(O203="","",(INDEX(Raw!D:D,MATCH(O203+2000,Raw!AC:AC,0))))</f>
        <v/>
      </c>
      <c r="N203" s="52" t="str">
        <f>IF(O203="","",(INDEX(Raw!A:A,MATCH(O203+2000,Raw!AC:AC,0))))</f>
        <v/>
      </c>
      <c r="O203" s="59" t="str">
        <f>(IFERROR(IF(LARGE(Raw!AC:AC,A203+COUNTIF(Raw!C:C,"H")+COUNTIF(Raw!C:C,"S"))-2000&gt;0,LARGE(Raw!AC:AC,A203+COUNTIF(Raw!C:C,"H")+COUNTIF(Raw!C:C,"S"))-2000,""),""))</f>
        <v/>
      </c>
    </row>
    <row r="204" spans="1:15" x14ac:dyDescent="0.3">
      <c r="A204" s="52">
        <v>201</v>
      </c>
      <c r="B204" s="3" t="str">
        <f t="shared" si="11"/>
        <v/>
      </c>
      <c r="C204" s="52" t="str">
        <f>IF(E204="","",(INDEX(Raw!D:D,MATCH(E204+6000,Raw!AC:AC,0))))</f>
        <v/>
      </c>
      <c r="D204" s="52" t="str">
        <f>IF(E204="","",(INDEX(Raw!A:A,MATCH(E204+6000,Raw!AC:AC,0))))</f>
        <v/>
      </c>
      <c r="E204" s="59" t="str">
        <f>(IFERROR(IF(LARGE(Raw!AC:AC,A204)-6000&gt;0,LARGE(Raw!AC:AC,A204)-6000,""),""))</f>
        <v/>
      </c>
      <c r="G204" s="3" t="str">
        <f t="shared" si="9"/>
        <v/>
      </c>
      <c r="H204" s="52" t="str">
        <f>IF(J204="","",(INDEX(Raw!D:D,MATCH(J204+4000,Raw!AC:AC,0))))</f>
        <v/>
      </c>
      <c r="I204" s="52" t="str">
        <f>IF(J204="","",(INDEX(Raw!A:A,MATCH(J204+4000,Raw!AC:AC,0))))</f>
        <v/>
      </c>
      <c r="J204" s="59" t="str">
        <f>(IFERROR(IF(LARGE(Raw!AC:AC,A204+COUNTIF(Raw!C:C,"H"))-4000&gt;0,LARGE(Raw!AC:AC,A204+COUNTIF(Raw!C:C,"H"))-4000,""),""))</f>
        <v/>
      </c>
      <c r="L204" s="3" t="str">
        <f t="shared" si="10"/>
        <v/>
      </c>
      <c r="M204" s="52" t="str">
        <f>IF(O204="","",(INDEX(Raw!D:D,MATCH(O204+2000,Raw!AC:AC,0))))</f>
        <v/>
      </c>
      <c r="N204" s="52" t="str">
        <f>IF(O204="","",(INDEX(Raw!A:A,MATCH(O204+2000,Raw!AC:AC,0))))</f>
        <v/>
      </c>
      <c r="O204" s="59" t="str">
        <f>(IFERROR(IF(LARGE(Raw!AC:AC,A204+COUNTIF(Raw!C:C,"H")+COUNTIF(Raw!C:C,"S"))-2000&gt;0,LARGE(Raw!AC:AC,A204+COUNTIF(Raw!C:C,"H")+COUNTIF(Raw!C:C,"S"))-2000,""),""))</f>
        <v/>
      </c>
    </row>
    <row r="205" spans="1:15" x14ac:dyDescent="0.3">
      <c r="A205" s="52">
        <v>202</v>
      </c>
      <c r="B205" s="3" t="str">
        <f t="shared" si="11"/>
        <v/>
      </c>
      <c r="C205" s="52" t="str">
        <f>IF(E205="","",(INDEX(Raw!D:D,MATCH(E205+6000,Raw!AC:AC,0))))</f>
        <v/>
      </c>
      <c r="D205" s="52" t="str">
        <f>IF(E205="","",(INDEX(Raw!A:A,MATCH(E205+6000,Raw!AC:AC,0))))</f>
        <v/>
      </c>
      <c r="E205" s="59" t="str">
        <f>(IFERROR(IF(LARGE(Raw!AC:AC,A205)-6000&gt;0,LARGE(Raw!AC:AC,A205)-6000,""),""))</f>
        <v/>
      </c>
      <c r="G205" s="3" t="str">
        <f t="shared" si="9"/>
        <v/>
      </c>
      <c r="H205" s="52" t="str">
        <f>IF(J205="","",(INDEX(Raw!D:D,MATCH(J205+4000,Raw!AC:AC,0))))</f>
        <v/>
      </c>
      <c r="I205" s="52" t="str">
        <f>IF(J205="","",(INDEX(Raw!A:A,MATCH(J205+4000,Raw!AC:AC,0))))</f>
        <v/>
      </c>
      <c r="J205" s="59" t="str">
        <f>(IFERROR(IF(LARGE(Raw!AC:AC,A205+COUNTIF(Raw!C:C,"H"))-4000&gt;0,LARGE(Raw!AC:AC,A205+COUNTIF(Raw!C:C,"H"))-4000,""),""))</f>
        <v/>
      </c>
      <c r="L205" s="3" t="str">
        <f t="shared" si="10"/>
        <v/>
      </c>
      <c r="M205" s="52" t="str">
        <f>IF(O205="","",(INDEX(Raw!D:D,MATCH(O205+2000,Raw!AC:AC,0))))</f>
        <v/>
      </c>
      <c r="N205" s="52" t="str">
        <f>IF(O205="","",(INDEX(Raw!A:A,MATCH(O205+2000,Raw!AC:AC,0))))</f>
        <v/>
      </c>
      <c r="O205" s="59" t="str">
        <f>(IFERROR(IF(LARGE(Raw!AC:AC,A205+COUNTIF(Raw!C:C,"H")+COUNTIF(Raw!C:C,"S"))-2000&gt;0,LARGE(Raw!AC:AC,A205+COUNTIF(Raw!C:C,"H")+COUNTIF(Raw!C:C,"S"))-2000,""),""))</f>
        <v/>
      </c>
    </row>
    <row r="206" spans="1:15" x14ac:dyDescent="0.3">
      <c r="A206" s="52">
        <v>203</v>
      </c>
      <c r="B206" s="3" t="str">
        <f t="shared" si="11"/>
        <v/>
      </c>
      <c r="C206" s="52" t="str">
        <f>IF(E206="","",(INDEX(Raw!D:D,MATCH(E206+6000,Raw!AC:AC,0))))</f>
        <v/>
      </c>
      <c r="D206" s="52" t="str">
        <f>IF(E206="","",(INDEX(Raw!A:A,MATCH(E206+6000,Raw!AC:AC,0))))</f>
        <v/>
      </c>
      <c r="E206" s="59" t="str">
        <f>(IFERROR(IF(LARGE(Raw!AC:AC,A206)-6000&gt;0,LARGE(Raw!AC:AC,A206)-6000,""),""))</f>
        <v/>
      </c>
      <c r="G206" s="3" t="str">
        <f t="shared" si="9"/>
        <v/>
      </c>
      <c r="H206" s="52" t="str">
        <f>IF(J206="","",(INDEX(Raw!D:D,MATCH(J206+4000,Raw!AC:AC,0))))</f>
        <v/>
      </c>
      <c r="I206" s="52" t="str">
        <f>IF(J206="","",(INDEX(Raw!A:A,MATCH(J206+4000,Raw!AC:AC,0))))</f>
        <v/>
      </c>
      <c r="J206" s="59" t="str">
        <f>(IFERROR(IF(LARGE(Raw!AC:AC,A206+COUNTIF(Raw!C:C,"H"))-4000&gt;0,LARGE(Raw!AC:AC,A206+COUNTIF(Raw!C:C,"H"))-4000,""),""))</f>
        <v/>
      </c>
      <c r="L206" s="3" t="str">
        <f t="shared" si="10"/>
        <v/>
      </c>
      <c r="M206" s="52" t="str">
        <f>IF(O206="","",(INDEX(Raw!D:D,MATCH(O206+2000,Raw!AC:AC,0))))</f>
        <v/>
      </c>
      <c r="N206" s="52" t="str">
        <f>IF(O206="","",(INDEX(Raw!A:A,MATCH(O206+2000,Raw!AC:AC,0))))</f>
        <v/>
      </c>
      <c r="O206" s="59" t="str">
        <f>(IFERROR(IF(LARGE(Raw!AC:AC,A206+COUNTIF(Raw!C:C,"H")+COUNTIF(Raw!C:C,"S"))-2000&gt;0,LARGE(Raw!AC:AC,A206+COUNTIF(Raw!C:C,"H")+COUNTIF(Raw!C:C,"S"))-2000,""),""))</f>
        <v/>
      </c>
    </row>
    <row r="207" spans="1:15" x14ac:dyDescent="0.3">
      <c r="A207" s="52">
        <v>204</v>
      </c>
      <c r="B207" s="3" t="str">
        <f t="shared" si="11"/>
        <v/>
      </c>
      <c r="C207" s="52" t="str">
        <f>IF(E207="","",(INDEX(Raw!D:D,MATCH(E207+6000,Raw!AC:AC,0))))</f>
        <v/>
      </c>
      <c r="D207" s="52" t="str">
        <f>IF(E207="","",(INDEX(Raw!A:A,MATCH(E207+6000,Raw!AC:AC,0))))</f>
        <v/>
      </c>
      <c r="E207" s="59" t="str">
        <f>(IFERROR(IF(LARGE(Raw!AC:AC,A207)-6000&gt;0,LARGE(Raw!AC:AC,A207)-6000,""),""))</f>
        <v/>
      </c>
      <c r="G207" s="3" t="str">
        <f t="shared" si="9"/>
        <v/>
      </c>
      <c r="H207" s="52" t="str">
        <f>IF(J207="","",(INDEX(Raw!D:D,MATCH(J207+4000,Raw!AC:AC,0))))</f>
        <v/>
      </c>
      <c r="I207" s="52" t="str">
        <f>IF(J207="","",(INDEX(Raw!A:A,MATCH(J207+4000,Raw!AC:AC,0))))</f>
        <v/>
      </c>
      <c r="J207" s="59" t="str">
        <f>(IFERROR(IF(LARGE(Raw!AC:AC,A207+COUNTIF(Raw!C:C,"H"))-4000&gt;0,LARGE(Raw!AC:AC,A207+COUNTIF(Raw!C:C,"H"))-4000,""),""))</f>
        <v/>
      </c>
      <c r="L207" s="3" t="str">
        <f t="shared" si="10"/>
        <v/>
      </c>
      <c r="M207" s="52" t="str">
        <f>IF(O207="","",(INDEX(Raw!D:D,MATCH(O207+2000,Raw!AC:AC,0))))</f>
        <v/>
      </c>
      <c r="N207" s="52" t="str">
        <f>IF(O207="","",(INDEX(Raw!A:A,MATCH(O207+2000,Raw!AC:AC,0))))</f>
        <v/>
      </c>
      <c r="O207" s="59" t="str">
        <f>(IFERROR(IF(LARGE(Raw!AC:AC,A207+COUNTIF(Raw!C:C,"H")+COUNTIF(Raw!C:C,"S"))-2000&gt;0,LARGE(Raw!AC:AC,A207+COUNTIF(Raw!C:C,"H")+COUNTIF(Raw!C:C,"S"))-2000,""),""))</f>
        <v/>
      </c>
    </row>
    <row r="208" spans="1:15" x14ac:dyDescent="0.3">
      <c r="A208" s="52">
        <v>205</v>
      </c>
      <c r="B208" s="3" t="str">
        <f t="shared" si="11"/>
        <v/>
      </c>
      <c r="C208" s="52" t="str">
        <f>IF(E208="","",(INDEX(Raw!D:D,MATCH(E208+6000,Raw!AC:AC,0))))</f>
        <v/>
      </c>
      <c r="D208" s="52" t="str">
        <f>IF(E208="","",(INDEX(Raw!A:A,MATCH(E208+6000,Raw!AC:AC,0))))</f>
        <v/>
      </c>
      <c r="E208" s="59" t="str">
        <f>(IFERROR(IF(LARGE(Raw!AC:AC,A208)-6000&gt;0,LARGE(Raw!AC:AC,A208)-6000,""),""))</f>
        <v/>
      </c>
      <c r="G208" s="3" t="str">
        <f t="shared" si="9"/>
        <v/>
      </c>
      <c r="H208" s="52" t="str">
        <f>IF(J208="","",(INDEX(Raw!D:D,MATCH(J208+4000,Raw!AC:AC,0))))</f>
        <v/>
      </c>
      <c r="I208" s="52" t="str">
        <f>IF(J208="","",(INDEX(Raw!A:A,MATCH(J208+4000,Raw!AC:AC,0))))</f>
        <v/>
      </c>
      <c r="J208" s="59" t="str">
        <f>(IFERROR(IF(LARGE(Raw!AC:AC,A208+COUNTIF(Raw!C:C,"H"))-4000&gt;0,LARGE(Raw!AC:AC,A208+COUNTIF(Raw!C:C,"H"))-4000,""),""))</f>
        <v/>
      </c>
      <c r="L208" s="3" t="str">
        <f t="shared" si="10"/>
        <v/>
      </c>
      <c r="M208" s="52" t="str">
        <f>IF(O208="","",(INDEX(Raw!D:D,MATCH(O208+2000,Raw!AC:AC,0))))</f>
        <v/>
      </c>
      <c r="N208" s="52" t="str">
        <f>IF(O208="","",(INDEX(Raw!A:A,MATCH(O208+2000,Raw!AC:AC,0))))</f>
        <v/>
      </c>
      <c r="O208" s="59" t="str">
        <f>(IFERROR(IF(LARGE(Raw!AC:AC,A208+COUNTIF(Raw!C:C,"H")+COUNTIF(Raw!C:C,"S"))-2000&gt;0,LARGE(Raw!AC:AC,A208+COUNTIF(Raw!C:C,"H")+COUNTIF(Raw!C:C,"S"))-2000,""),""))</f>
        <v/>
      </c>
    </row>
    <row r="209" spans="1:15" x14ac:dyDescent="0.3">
      <c r="A209" s="52">
        <v>206</v>
      </c>
      <c r="B209" s="3" t="str">
        <f t="shared" si="11"/>
        <v/>
      </c>
      <c r="C209" s="52" t="str">
        <f>IF(E209="","",(INDEX(Raw!D:D,MATCH(E209+6000,Raw!AC:AC,0))))</f>
        <v/>
      </c>
      <c r="D209" s="52" t="str">
        <f>IF(E209="","",(INDEX(Raw!A:A,MATCH(E209+6000,Raw!AC:AC,0))))</f>
        <v/>
      </c>
      <c r="E209" s="59" t="str">
        <f>(IFERROR(IF(LARGE(Raw!AC:AC,A209)-6000&gt;0,LARGE(Raw!AC:AC,A209)-6000,""),""))</f>
        <v/>
      </c>
      <c r="G209" s="3" t="str">
        <f t="shared" si="9"/>
        <v/>
      </c>
      <c r="H209" s="52" t="str">
        <f>IF(J209="","",(INDEX(Raw!D:D,MATCH(J209+4000,Raw!AC:AC,0))))</f>
        <v/>
      </c>
      <c r="I209" s="52" t="str">
        <f>IF(J209="","",(INDEX(Raw!A:A,MATCH(J209+4000,Raw!AC:AC,0))))</f>
        <v/>
      </c>
      <c r="J209" s="59" t="str">
        <f>(IFERROR(IF(LARGE(Raw!AC:AC,A209+COUNTIF(Raw!C:C,"H"))-4000&gt;0,LARGE(Raw!AC:AC,A209+COUNTIF(Raw!C:C,"H"))-4000,""),""))</f>
        <v/>
      </c>
      <c r="L209" s="3" t="str">
        <f t="shared" si="10"/>
        <v/>
      </c>
      <c r="M209" s="52" t="str">
        <f>IF(O209="","",(INDEX(Raw!D:D,MATCH(O209+2000,Raw!AC:AC,0))))</f>
        <v/>
      </c>
      <c r="N209" s="52" t="str">
        <f>IF(O209="","",(INDEX(Raw!A:A,MATCH(O209+2000,Raw!AC:AC,0))))</f>
        <v/>
      </c>
      <c r="O209" s="59" t="str">
        <f>(IFERROR(IF(LARGE(Raw!AC:AC,A209+COUNTIF(Raw!C:C,"H")+COUNTIF(Raw!C:C,"S"))-2000&gt;0,LARGE(Raw!AC:AC,A209+COUNTIF(Raw!C:C,"H")+COUNTIF(Raw!C:C,"S"))-2000,""),""))</f>
        <v/>
      </c>
    </row>
    <row r="210" spans="1:15" x14ac:dyDescent="0.3">
      <c r="A210" s="52">
        <v>207</v>
      </c>
      <c r="B210" s="3" t="str">
        <f t="shared" si="11"/>
        <v/>
      </c>
      <c r="C210" s="52" t="str">
        <f>IF(E210="","",(INDEX(Raw!D:D,MATCH(E210+6000,Raw!AC:AC,0))))</f>
        <v/>
      </c>
      <c r="D210" s="52" t="str">
        <f>IF(E210="","",(INDEX(Raw!A:A,MATCH(E210+6000,Raw!AC:AC,0))))</f>
        <v/>
      </c>
      <c r="E210" s="59" t="str">
        <f>(IFERROR(IF(LARGE(Raw!AC:AC,A210)-6000&gt;0,LARGE(Raw!AC:AC,A210)-6000,""),""))</f>
        <v/>
      </c>
      <c r="G210" s="3" t="str">
        <f t="shared" si="9"/>
        <v/>
      </c>
      <c r="H210" s="52" t="str">
        <f>IF(J210="","",(INDEX(Raw!D:D,MATCH(J210+4000,Raw!AC:AC,0))))</f>
        <v/>
      </c>
      <c r="I210" s="52" t="str">
        <f>IF(J210="","",(INDEX(Raw!A:A,MATCH(J210+4000,Raw!AC:AC,0))))</f>
        <v/>
      </c>
      <c r="J210" s="59" t="str">
        <f>(IFERROR(IF(LARGE(Raw!AC:AC,A210+COUNTIF(Raw!C:C,"H"))-4000&gt;0,LARGE(Raw!AC:AC,A210+COUNTIF(Raw!C:C,"H"))-4000,""),""))</f>
        <v/>
      </c>
      <c r="L210" s="3" t="str">
        <f t="shared" si="10"/>
        <v/>
      </c>
      <c r="M210" s="52" t="str">
        <f>IF(O210="","",(INDEX(Raw!D:D,MATCH(O210+2000,Raw!AC:AC,0))))</f>
        <v/>
      </c>
      <c r="N210" s="52" t="str">
        <f>IF(O210="","",(INDEX(Raw!A:A,MATCH(O210+2000,Raw!AC:AC,0))))</f>
        <v/>
      </c>
      <c r="O210" s="59" t="str">
        <f>(IFERROR(IF(LARGE(Raw!AC:AC,A210+COUNTIF(Raw!C:C,"H")+COUNTIF(Raw!C:C,"S"))-2000&gt;0,LARGE(Raw!AC:AC,A210+COUNTIF(Raw!C:C,"H")+COUNTIF(Raw!C:C,"S"))-2000,""),""))</f>
        <v/>
      </c>
    </row>
    <row r="211" spans="1:15" x14ac:dyDescent="0.3">
      <c r="A211" s="52">
        <v>208</v>
      </c>
      <c r="B211" s="3" t="str">
        <f t="shared" si="11"/>
        <v/>
      </c>
      <c r="C211" s="52" t="str">
        <f>IF(E211="","",(INDEX(Raw!D:D,MATCH(E211+6000,Raw!AC:AC,0))))</f>
        <v/>
      </c>
      <c r="D211" s="52" t="str">
        <f>IF(E211="","",(INDEX(Raw!A:A,MATCH(E211+6000,Raw!AC:AC,0))))</f>
        <v/>
      </c>
      <c r="E211" s="59" t="str">
        <f>(IFERROR(IF(LARGE(Raw!AC:AC,A211)-6000&gt;0,LARGE(Raw!AC:AC,A211)-6000,""),""))</f>
        <v/>
      </c>
      <c r="G211" s="3" t="str">
        <f t="shared" si="9"/>
        <v/>
      </c>
      <c r="H211" s="52" t="str">
        <f>IF(J211="","",(INDEX(Raw!D:D,MATCH(J211+4000,Raw!AC:AC,0))))</f>
        <v/>
      </c>
      <c r="I211" s="52" t="str">
        <f>IF(J211="","",(INDEX(Raw!A:A,MATCH(J211+4000,Raw!AC:AC,0))))</f>
        <v/>
      </c>
      <c r="J211" s="59" t="str">
        <f>(IFERROR(IF(LARGE(Raw!AC:AC,A211+COUNTIF(Raw!C:C,"H"))-4000&gt;0,LARGE(Raw!AC:AC,A211+COUNTIF(Raw!C:C,"H"))-4000,""),""))</f>
        <v/>
      </c>
      <c r="L211" s="3" t="str">
        <f t="shared" si="10"/>
        <v/>
      </c>
      <c r="M211" s="52" t="str">
        <f>IF(O211="","",(INDEX(Raw!D:D,MATCH(O211+2000,Raw!AC:AC,0))))</f>
        <v/>
      </c>
      <c r="N211" s="52" t="str">
        <f>IF(O211="","",(INDEX(Raw!A:A,MATCH(O211+2000,Raw!AC:AC,0))))</f>
        <v/>
      </c>
      <c r="O211" s="59" t="str">
        <f>(IFERROR(IF(LARGE(Raw!AC:AC,A211+COUNTIF(Raw!C:C,"H")+COUNTIF(Raw!C:C,"S"))-2000&gt;0,LARGE(Raw!AC:AC,A211+COUNTIF(Raw!C:C,"H")+COUNTIF(Raw!C:C,"S"))-2000,""),""))</f>
        <v/>
      </c>
    </row>
    <row r="212" spans="1:15" x14ac:dyDescent="0.3">
      <c r="A212" s="52">
        <v>209</v>
      </c>
      <c r="B212" s="3" t="str">
        <f t="shared" si="11"/>
        <v/>
      </c>
      <c r="C212" s="52" t="str">
        <f>IF(E212="","",(INDEX(Raw!D:D,MATCH(E212+6000,Raw!AC:AC,0))))</f>
        <v/>
      </c>
      <c r="D212" s="52" t="str">
        <f>IF(E212="","",(INDEX(Raw!A:A,MATCH(E212+6000,Raw!AC:AC,0))))</f>
        <v/>
      </c>
      <c r="E212" s="59" t="str">
        <f>(IFERROR(IF(LARGE(Raw!AC:AC,A212)-6000&gt;0,LARGE(Raw!AC:AC,A212)-6000,""),""))</f>
        <v/>
      </c>
      <c r="G212" s="3" t="str">
        <f t="shared" si="9"/>
        <v/>
      </c>
      <c r="H212" s="52" t="str">
        <f>IF(J212="","",(INDEX(Raw!D:D,MATCH(J212+4000,Raw!AC:AC,0))))</f>
        <v/>
      </c>
      <c r="I212" s="52" t="str">
        <f>IF(J212="","",(INDEX(Raw!A:A,MATCH(J212+4000,Raw!AC:AC,0))))</f>
        <v/>
      </c>
      <c r="J212" s="59" t="str">
        <f>(IFERROR(IF(LARGE(Raw!AC:AC,A212+COUNTIF(Raw!C:C,"H"))-4000&gt;0,LARGE(Raw!AC:AC,A212+COUNTIF(Raw!C:C,"H"))-4000,""),""))</f>
        <v/>
      </c>
      <c r="L212" s="3" t="str">
        <f t="shared" si="10"/>
        <v/>
      </c>
      <c r="M212" s="52" t="str">
        <f>IF(O212="","",(INDEX(Raw!D:D,MATCH(O212+2000,Raw!AC:AC,0))))</f>
        <v/>
      </c>
      <c r="N212" s="52" t="str">
        <f>IF(O212="","",(INDEX(Raw!A:A,MATCH(O212+2000,Raw!AC:AC,0))))</f>
        <v/>
      </c>
      <c r="O212" s="59" t="str">
        <f>(IFERROR(IF(LARGE(Raw!AC:AC,A212+COUNTIF(Raw!C:C,"H")+COUNTIF(Raw!C:C,"S"))-2000&gt;0,LARGE(Raw!AC:AC,A212+COUNTIF(Raw!C:C,"H")+COUNTIF(Raw!C:C,"S"))-2000,""),""))</f>
        <v/>
      </c>
    </row>
    <row r="213" spans="1:15" x14ac:dyDescent="0.3">
      <c r="A213" s="52">
        <v>210</v>
      </c>
      <c r="B213" s="3" t="str">
        <f t="shared" si="11"/>
        <v/>
      </c>
      <c r="C213" s="52" t="str">
        <f>IF(E213="","",(INDEX(Raw!D:D,MATCH(E213+6000,Raw!AC:AC,0))))</f>
        <v/>
      </c>
      <c r="D213" s="52" t="str">
        <f>IF(E213="","",(INDEX(Raw!A:A,MATCH(E213+6000,Raw!AC:AC,0))))</f>
        <v/>
      </c>
      <c r="E213" s="59" t="str">
        <f>(IFERROR(IF(LARGE(Raw!AC:AC,A213)-6000&gt;0,LARGE(Raw!AC:AC,A213)-6000,""),""))</f>
        <v/>
      </c>
      <c r="G213" s="3" t="str">
        <f t="shared" si="9"/>
        <v/>
      </c>
      <c r="H213" s="52" t="str">
        <f>IF(J213="","",(INDEX(Raw!D:D,MATCH(J213+4000,Raw!AC:AC,0))))</f>
        <v/>
      </c>
      <c r="I213" s="52" t="str">
        <f>IF(J213="","",(INDEX(Raw!A:A,MATCH(J213+4000,Raw!AC:AC,0))))</f>
        <v/>
      </c>
      <c r="J213" s="59" t="str">
        <f>(IFERROR(IF(LARGE(Raw!AC:AC,A213+COUNTIF(Raw!C:C,"H"))-4000&gt;0,LARGE(Raw!AC:AC,A213+COUNTIF(Raw!C:C,"H"))-4000,""),""))</f>
        <v/>
      </c>
      <c r="L213" s="3" t="str">
        <f t="shared" si="10"/>
        <v/>
      </c>
      <c r="M213" s="52" t="str">
        <f>IF(O213="","",(INDEX(Raw!D:D,MATCH(O213+2000,Raw!AC:AC,0))))</f>
        <v/>
      </c>
      <c r="N213" s="52" t="str">
        <f>IF(O213="","",(INDEX(Raw!A:A,MATCH(O213+2000,Raw!AC:AC,0))))</f>
        <v/>
      </c>
      <c r="O213" s="59" t="str">
        <f>(IFERROR(IF(LARGE(Raw!AC:AC,A213+COUNTIF(Raw!C:C,"H")+COUNTIF(Raw!C:C,"S"))-2000&gt;0,LARGE(Raw!AC:AC,A213+COUNTIF(Raw!C:C,"H")+COUNTIF(Raw!C:C,"S"))-2000,""),""))</f>
        <v/>
      </c>
    </row>
    <row r="214" spans="1:15" x14ac:dyDescent="0.3">
      <c r="A214" s="52">
        <v>211</v>
      </c>
      <c r="B214" s="3" t="str">
        <f t="shared" si="11"/>
        <v/>
      </c>
      <c r="C214" s="52" t="str">
        <f>IF(E214="","",(INDEX(Raw!D:D,MATCH(E214+6000,Raw!AC:AC,0))))</f>
        <v/>
      </c>
      <c r="D214" s="52" t="str">
        <f>IF(E214="","",(INDEX(Raw!A:A,MATCH(E214+6000,Raw!AC:AC,0))))</f>
        <v/>
      </c>
      <c r="E214" s="59" t="str">
        <f>(IFERROR(IF(LARGE(Raw!AC:AC,A214)-6000&gt;0,LARGE(Raw!AC:AC,A214)-6000,""),""))</f>
        <v/>
      </c>
      <c r="G214" s="3" t="str">
        <f t="shared" si="9"/>
        <v/>
      </c>
      <c r="H214" s="52" t="str">
        <f>IF(J214="","",(INDEX(Raw!D:D,MATCH(J214+4000,Raw!AC:AC,0))))</f>
        <v/>
      </c>
      <c r="I214" s="52" t="str">
        <f>IF(J214="","",(INDEX(Raw!A:A,MATCH(J214+4000,Raw!AC:AC,0))))</f>
        <v/>
      </c>
      <c r="J214" s="59" t="str">
        <f>(IFERROR(IF(LARGE(Raw!AC:AC,A214+COUNTIF(Raw!C:C,"H"))-4000&gt;0,LARGE(Raw!AC:AC,A214+COUNTIF(Raw!C:C,"H"))-4000,""),""))</f>
        <v/>
      </c>
      <c r="L214" s="3" t="str">
        <f t="shared" si="10"/>
        <v/>
      </c>
      <c r="M214" s="52" t="str">
        <f>IF(O214="","",(INDEX(Raw!D:D,MATCH(O214+2000,Raw!AC:AC,0))))</f>
        <v/>
      </c>
      <c r="N214" s="52" t="str">
        <f>IF(O214="","",(INDEX(Raw!A:A,MATCH(O214+2000,Raw!AC:AC,0))))</f>
        <v/>
      </c>
      <c r="O214" s="59" t="str">
        <f>(IFERROR(IF(LARGE(Raw!AC:AC,A214+COUNTIF(Raw!C:C,"H")+COUNTIF(Raw!C:C,"S"))-2000&gt;0,LARGE(Raw!AC:AC,A214+COUNTIF(Raw!C:C,"H")+COUNTIF(Raw!C:C,"S"))-2000,""),""))</f>
        <v/>
      </c>
    </row>
    <row r="215" spans="1:15" x14ac:dyDescent="0.3">
      <c r="A215" s="52">
        <v>212</v>
      </c>
      <c r="B215" s="3" t="str">
        <f t="shared" si="11"/>
        <v/>
      </c>
      <c r="C215" s="52" t="str">
        <f>IF(E215="","",(INDEX(Raw!D:D,MATCH(E215+6000,Raw!AC:AC,0))))</f>
        <v/>
      </c>
      <c r="D215" s="52" t="str">
        <f>IF(E215="","",(INDEX(Raw!A:A,MATCH(E215+6000,Raw!AC:AC,0))))</f>
        <v/>
      </c>
      <c r="E215" s="59" t="str">
        <f>(IFERROR(IF(LARGE(Raw!AC:AC,A215)-6000&gt;0,LARGE(Raw!AC:AC,A215)-6000,""),""))</f>
        <v/>
      </c>
      <c r="G215" s="3" t="str">
        <f t="shared" si="9"/>
        <v/>
      </c>
      <c r="H215" s="52" t="str">
        <f>IF(J215="","",(INDEX(Raw!D:D,MATCH(J215+4000,Raw!AC:AC,0))))</f>
        <v/>
      </c>
      <c r="I215" s="52" t="str">
        <f>IF(J215="","",(INDEX(Raw!A:A,MATCH(J215+4000,Raw!AC:AC,0))))</f>
        <v/>
      </c>
      <c r="J215" s="59" t="str">
        <f>(IFERROR(IF(LARGE(Raw!AC:AC,A215+COUNTIF(Raw!C:C,"H"))-4000&gt;0,LARGE(Raw!AC:AC,A215+COUNTIF(Raw!C:C,"H"))-4000,""),""))</f>
        <v/>
      </c>
      <c r="L215" s="3" t="str">
        <f t="shared" si="10"/>
        <v/>
      </c>
      <c r="M215" s="52" t="str">
        <f>IF(O215="","",(INDEX(Raw!D:D,MATCH(O215+2000,Raw!AC:AC,0))))</f>
        <v/>
      </c>
      <c r="N215" s="52" t="str">
        <f>IF(O215="","",(INDEX(Raw!A:A,MATCH(O215+2000,Raw!AC:AC,0))))</f>
        <v/>
      </c>
      <c r="O215" s="59" t="str">
        <f>(IFERROR(IF(LARGE(Raw!AC:AC,A215+COUNTIF(Raw!C:C,"H")+COUNTIF(Raw!C:C,"S"))-2000&gt;0,LARGE(Raw!AC:AC,A215+COUNTIF(Raw!C:C,"H")+COUNTIF(Raw!C:C,"S"))-2000,""),""))</f>
        <v/>
      </c>
    </row>
    <row r="216" spans="1:15" x14ac:dyDescent="0.3">
      <c r="A216" s="52">
        <v>213</v>
      </c>
      <c r="B216" s="3" t="str">
        <f t="shared" si="11"/>
        <v/>
      </c>
      <c r="C216" s="52" t="str">
        <f>IF(E216="","",(INDEX(Raw!D:D,MATCH(E216+6000,Raw!AC:AC,0))))</f>
        <v/>
      </c>
      <c r="D216" s="52" t="str">
        <f>IF(E216="","",(INDEX(Raw!A:A,MATCH(E216+6000,Raw!AC:AC,0))))</f>
        <v/>
      </c>
      <c r="E216" s="59" t="str">
        <f>(IFERROR(IF(LARGE(Raw!AC:AC,A216)-6000&gt;0,LARGE(Raw!AC:AC,A216)-6000,""),""))</f>
        <v/>
      </c>
      <c r="G216" s="3" t="str">
        <f t="shared" si="9"/>
        <v/>
      </c>
      <c r="H216" s="52" t="str">
        <f>IF(J216="","",(INDEX(Raw!D:D,MATCH(J216+4000,Raw!AC:AC,0))))</f>
        <v/>
      </c>
      <c r="I216" s="52" t="str">
        <f>IF(J216="","",(INDEX(Raw!A:A,MATCH(J216+4000,Raw!AC:AC,0))))</f>
        <v/>
      </c>
      <c r="J216" s="59" t="str">
        <f>(IFERROR(IF(LARGE(Raw!AC:AC,A216+COUNTIF(Raw!C:C,"H"))-4000&gt;0,LARGE(Raw!AC:AC,A216+COUNTIF(Raw!C:C,"H"))-4000,""),""))</f>
        <v/>
      </c>
      <c r="L216" s="3" t="str">
        <f t="shared" si="10"/>
        <v/>
      </c>
      <c r="M216" s="52" t="str">
        <f>IF(O216="","",(INDEX(Raw!D:D,MATCH(O216+2000,Raw!AC:AC,0))))</f>
        <v/>
      </c>
      <c r="N216" s="52" t="str">
        <f>IF(O216="","",(INDEX(Raw!A:A,MATCH(O216+2000,Raw!AC:AC,0))))</f>
        <v/>
      </c>
      <c r="O216" s="59" t="str">
        <f>(IFERROR(IF(LARGE(Raw!AC:AC,A216+COUNTIF(Raw!C:C,"H")+COUNTIF(Raw!C:C,"S"))-2000&gt;0,LARGE(Raw!AC:AC,A216+COUNTIF(Raw!C:C,"H")+COUNTIF(Raw!C:C,"S"))-2000,""),""))</f>
        <v/>
      </c>
    </row>
    <row r="217" spans="1:15" x14ac:dyDescent="0.3">
      <c r="A217" s="52">
        <v>214</v>
      </c>
      <c r="B217" s="3" t="str">
        <f t="shared" si="11"/>
        <v/>
      </c>
      <c r="C217" s="52" t="str">
        <f>IF(E217="","",(INDEX(Raw!D:D,MATCH(E217+6000,Raw!AC:AC,0))))</f>
        <v/>
      </c>
      <c r="D217" s="52" t="str">
        <f>IF(E217="","",(INDEX(Raw!A:A,MATCH(E217+6000,Raw!AC:AC,0))))</f>
        <v/>
      </c>
      <c r="E217" s="59" t="str">
        <f>(IFERROR(IF(LARGE(Raw!AC:AC,A217)-6000&gt;0,LARGE(Raw!AC:AC,A217)-6000,""),""))</f>
        <v/>
      </c>
      <c r="G217" s="3" t="str">
        <f t="shared" si="9"/>
        <v/>
      </c>
      <c r="H217" s="52" t="str">
        <f>IF(J217="","",(INDEX(Raw!D:D,MATCH(J217+4000,Raw!AC:AC,0))))</f>
        <v/>
      </c>
      <c r="I217" s="52" t="str">
        <f>IF(J217="","",(INDEX(Raw!A:A,MATCH(J217+4000,Raw!AC:AC,0))))</f>
        <v/>
      </c>
      <c r="J217" s="59" t="str">
        <f>(IFERROR(IF(LARGE(Raw!AC:AC,A217+COUNTIF(Raw!C:C,"H"))-4000&gt;0,LARGE(Raw!AC:AC,A217+COUNTIF(Raw!C:C,"H"))-4000,""),""))</f>
        <v/>
      </c>
      <c r="L217" s="3" t="str">
        <f t="shared" si="10"/>
        <v/>
      </c>
      <c r="M217" s="52" t="str">
        <f>IF(O217="","",(INDEX(Raw!D:D,MATCH(O217+2000,Raw!AC:AC,0))))</f>
        <v/>
      </c>
      <c r="N217" s="52" t="str">
        <f>IF(O217="","",(INDEX(Raw!A:A,MATCH(O217+2000,Raw!AC:AC,0))))</f>
        <v/>
      </c>
      <c r="O217" s="59" t="str">
        <f>(IFERROR(IF(LARGE(Raw!AC:AC,A217+COUNTIF(Raw!C:C,"H")+COUNTIF(Raw!C:C,"S"))-2000&gt;0,LARGE(Raw!AC:AC,A217+COUNTIF(Raw!C:C,"H")+COUNTIF(Raw!C:C,"S"))-2000,""),""))</f>
        <v/>
      </c>
    </row>
    <row r="218" spans="1:15" x14ac:dyDescent="0.3">
      <c r="A218" s="52">
        <v>215</v>
      </c>
      <c r="B218" s="3" t="str">
        <f t="shared" si="11"/>
        <v/>
      </c>
      <c r="C218" s="52" t="str">
        <f>IF(E218="","",(INDEX(Raw!D:D,MATCH(E218+6000,Raw!AC:AC,0))))</f>
        <v/>
      </c>
      <c r="D218" s="52" t="str">
        <f>IF(E218="","",(INDEX(Raw!A:A,MATCH(E218+6000,Raw!AC:AC,0))))</f>
        <v/>
      </c>
      <c r="E218" s="59" t="str">
        <f>(IFERROR(IF(LARGE(Raw!AC:AC,A218)-6000&gt;0,LARGE(Raw!AC:AC,A218)-6000,""),""))</f>
        <v/>
      </c>
      <c r="G218" s="3" t="str">
        <f t="shared" si="9"/>
        <v/>
      </c>
      <c r="H218" s="52" t="str">
        <f>IF(J218="","",(INDEX(Raw!D:D,MATCH(J218+4000,Raw!AC:AC,0))))</f>
        <v/>
      </c>
      <c r="I218" s="52" t="str">
        <f>IF(J218="","",(INDEX(Raw!A:A,MATCH(J218+4000,Raw!AC:AC,0))))</f>
        <v/>
      </c>
      <c r="J218" s="59" t="str">
        <f>(IFERROR(IF(LARGE(Raw!AC:AC,A218+COUNTIF(Raw!C:C,"H"))-4000&gt;0,LARGE(Raw!AC:AC,A218+COUNTIF(Raw!C:C,"H"))-4000,""),""))</f>
        <v/>
      </c>
      <c r="L218" s="3" t="str">
        <f t="shared" si="10"/>
        <v/>
      </c>
      <c r="M218" s="52" t="str">
        <f>IF(O218="","",(INDEX(Raw!D:D,MATCH(O218+2000,Raw!AC:AC,0))))</f>
        <v/>
      </c>
      <c r="N218" s="52" t="str">
        <f>IF(O218="","",(INDEX(Raw!A:A,MATCH(O218+2000,Raw!AC:AC,0))))</f>
        <v/>
      </c>
      <c r="O218" s="59" t="str">
        <f>(IFERROR(IF(LARGE(Raw!AC:AC,A218+COUNTIF(Raw!C:C,"H")+COUNTIF(Raw!C:C,"S"))-2000&gt;0,LARGE(Raw!AC:AC,A218+COUNTIF(Raw!C:C,"H")+COUNTIF(Raw!C:C,"S"))-2000,""),""))</f>
        <v/>
      </c>
    </row>
    <row r="219" spans="1:15" x14ac:dyDescent="0.3">
      <c r="A219" s="52">
        <v>216</v>
      </c>
      <c r="B219" s="3" t="str">
        <f t="shared" si="11"/>
        <v/>
      </c>
      <c r="C219" s="52" t="str">
        <f>IF(E219="","",(INDEX(Raw!D:D,MATCH(E219+6000,Raw!AC:AC,0))))</f>
        <v/>
      </c>
      <c r="D219" s="52" t="str">
        <f>IF(E219="","",(INDEX(Raw!A:A,MATCH(E219+6000,Raw!AC:AC,0))))</f>
        <v/>
      </c>
      <c r="E219" s="59" t="str">
        <f>(IFERROR(IF(LARGE(Raw!AC:AC,A219)-6000&gt;0,LARGE(Raw!AC:AC,A219)-6000,""),""))</f>
        <v/>
      </c>
      <c r="G219" s="3" t="str">
        <f t="shared" si="9"/>
        <v/>
      </c>
      <c r="H219" s="52" t="str">
        <f>IF(J219="","",(INDEX(Raw!D:D,MATCH(J219+4000,Raw!AC:AC,0))))</f>
        <v/>
      </c>
      <c r="I219" s="52" t="str">
        <f>IF(J219="","",(INDEX(Raw!A:A,MATCH(J219+4000,Raw!AC:AC,0))))</f>
        <v/>
      </c>
      <c r="J219" s="59" t="str">
        <f>(IFERROR(IF(LARGE(Raw!AC:AC,A219+COUNTIF(Raw!C:C,"H"))-4000&gt;0,LARGE(Raw!AC:AC,A219+COUNTIF(Raw!C:C,"H"))-4000,""),""))</f>
        <v/>
      </c>
      <c r="L219" s="3" t="str">
        <f t="shared" si="10"/>
        <v/>
      </c>
      <c r="M219" s="52" t="str">
        <f>IF(O219="","",(INDEX(Raw!D:D,MATCH(O219+2000,Raw!AC:AC,0))))</f>
        <v/>
      </c>
      <c r="N219" s="52" t="str">
        <f>IF(O219="","",(INDEX(Raw!A:A,MATCH(O219+2000,Raw!AC:AC,0))))</f>
        <v/>
      </c>
      <c r="O219" s="59" t="str">
        <f>(IFERROR(IF(LARGE(Raw!AC:AC,A219+COUNTIF(Raw!C:C,"H")+COUNTIF(Raw!C:C,"S"))-2000&gt;0,LARGE(Raw!AC:AC,A219+COUNTIF(Raw!C:C,"H")+COUNTIF(Raw!C:C,"S"))-2000,""),""))</f>
        <v/>
      </c>
    </row>
    <row r="220" spans="1:15" x14ac:dyDescent="0.3">
      <c r="A220" s="52">
        <v>217</v>
      </c>
      <c r="B220" s="3" t="str">
        <f t="shared" si="11"/>
        <v/>
      </c>
      <c r="C220" s="52" t="str">
        <f>IF(E220="","",(INDEX(Raw!D:D,MATCH(E220+6000,Raw!AC:AC,0))))</f>
        <v/>
      </c>
      <c r="D220" s="52" t="str">
        <f>IF(E220="","",(INDEX(Raw!A:A,MATCH(E220+6000,Raw!AC:AC,0))))</f>
        <v/>
      </c>
      <c r="E220" s="59" t="str">
        <f>(IFERROR(IF(LARGE(Raw!AC:AC,A220)-6000&gt;0,LARGE(Raw!AC:AC,A220)-6000,""),""))</f>
        <v/>
      </c>
      <c r="G220" s="3" t="str">
        <f t="shared" si="9"/>
        <v/>
      </c>
      <c r="H220" s="52" t="str">
        <f>IF(J220="","",(INDEX(Raw!D:D,MATCH(J220+4000,Raw!AC:AC,0))))</f>
        <v/>
      </c>
      <c r="I220" s="52" t="str">
        <f>IF(J220="","",(INDEX(Raw!A:A,MATCH(J220+4000,Raw!AC:AC,0))))</f>
        <v/>
      </c>
      <c r="J220" s="59" t="str">
        <f>(IFERROR(IF(LARGE(Raw!AC:AC,A220+COUNTIF(Raw!C:C,"H"))-4000&gt;0,LARGE(Raw!AC:AC,A220+COUNTIF(Raw!C:C,"H"))-4000,""),""))</f>
        <v/>
      </c>
      <c r="L220" s="3" t="str">
        <f t="shared" si="10"/>
        <v/>
      </c>
      <c r="M220" s="52" t="str">
        <f>IF(O220="","",(INDEX(Raw!D:D,MATCH(O220+2000,Raw!AC:AC,0))))</f>
        <v/>
      </c>
      <c r="N220" s="52" t="str">
        <f>IF(O220="","",(INDEX(Raw!A:A,MATCH(O220+2000,Raw!AC:AC,0))))</f>
        <v/>
      </c>
      <c r="O220" s="59" t="str">
        <f>(IFERROR(IF(LARGE(Raw!AC:AC,A220+COUNTIF(Raw!C:C,"H")+COUNTIF(Raw!C:C,"S"))-2000&gt;0,LARGE(Raw!AC:AC,A220+COUNTIF(Raw!C:C,"H")+COUNTIF(Raw!C:C,"S"))-2000,""),""))</f>
        <v/>
      </c>
    </row>
    <row r="221" spans="1:15" x14ac:dyDescent="0.3">
      <c r="A221" s="52">
        <v>218</v>
      </c>
      <c r="B221" s="3" t="str">
        <f t="shared" si="11"/>
        <v/>
      </c>
      <c r="C221" s="52" t="str">
        <f>IF(E221="","",(INDEX(Raw!D:D,MATCH(E221+6000,Raw!AC:AC,0))))</f>
        <v/>
      </c>
      <c r="D221" s="52" t="str">
        <f>IF(E221="","",(INDEX(Raw!A:A,MATCH(E221+6000,Raw!AC:AC,0))))</f>
        <v/>
      </c>
      <c r="E221" s="59" t="str">
        <f>(IFERROR(IF(LARGE(Raw!AC:AC,A221)-6000&gt;0,LARGE(Raw!AC:AC,A221)-6000,""),""))</f>
        <v/>
      </c>
      <c r="G221" s="3" t="str">
        <f t="shared" si="9"/>
        <v/>
      </c>
      <c r="H221" s="52" t="str">
        <f>IF(J221="","",(INDEX(Raw!D:D,MATCH(J221+4000,Raw!AC:AC,0))))</f>
        <v/>
      </c>
      <c r="I221" s="52" t="str">
        <f>IF(J221="","",(INDEX(Raw!A:A,MATCH(J221+4000,Raw!AC:AC,0))))</f>
        <v/>
      </c>
      <c r="J221" s="59" t="str">
        <f>(IFERROR(IF(LARGE(Raw!AC:AC,A221+COUNTIF(Raw!C:C,"H"))-4000&gt;0,LARGE(Raw!AC:AC,A221+COUNTIF(Raw!C:C,"H"))-4000,""),""))</f>
        <v/>
      </c>
      <c r="L221" s="3" t="str">
        <f t="shared" si="10"/>
        <v/>
      </c>
      <c r="M221" s="52" t="str">
        <f>IF(O221="","",(INDEX(Raw!D:D,MATCH(O221+2000,Raw!AC:AC,0))))</f>
        <v/>
      </c>
      <c r="N221" s="52" t="str">
        <f>IF(O221="","",(INDEX(Raw!A:A,MATCH(O221+2000,Raw!AC:AC,0))))</f>
        <v/>
      </c>
      <c r="O221" s="59" t="str">
        <f>(IFERROR(IF(LARGE(Raw!AC:AC,A221+COUNTIF(Raw!C:C,"H")+COUNTIF(Raw!C:C,"S"))-2000&gt;0,LARGE(Raw!AC:AC,A221+COUNTIF(Raw!C:C,"H")+COUNTIF(Raw!C:C,"S"))-2000,""),""))</f>
        <v/>
      </c>
    </row>
    <row r="222" spans="1:15" x14ac:dyDescent="0.3">
      <c r="A222" s="52">
        <v>219</v>
      </c>
      <c r="B222" s="3" t="str">
        <f t="shared" si="11"/>
        <v/>
      </c>
      <c r="C222" s="52" t="str">
        <f>IF(E222="","",(INDEX(Raw!D:D,MATCH(E222+6000,Raw!AC:AC,0))))</f>
        <v/>
      </c>
      <c r="D222" s="52" t="str">
        <f>IF(E222="","",(INDEX(Raw!A:A,MATCH(E222+6000,Raw!AC:AC,0))))</f>
        <v/>
      </c>
      <c r="E222" s="59" t="str">
        <f>(IFERROR(IF(LARGE(Raw!AC:AC,A222)-6000&gt;0,LARGE(Raw!AC:AC,A222)-6000,""),""))</f>
        <v/>
      </c>
      <c r="G222" s="3" t="str">
        <f t="shared" si="9"/>
        <v/>
      </c>
      <c r="H222" s="52" t="str">
        <f>IF(J222="","",(INDEX(Raw!D:D,MATCH(J222+4000,Raw!AC:AC,0))))</f>
        <v/>
      </c>
      <c r="I222" s="52" t="str">
        <f>IF(J222="","",(INDEX(Raw!A:A,MATCH(J222+4000,Raw!AC:AC,0))))</f>
        <v/>
      </c>
      <c r="J222" s="59" t="str">
        <f>(IFERROR(IF(LARGE(Raw!AC:AC,A222+COUNTIF(Raw!C:C,"H"))-4000&gt;0,LARGE(Raw!AC:AC,A222+COUNTIF(Raw!C:C,"H"))-4000,""),""))</f>
        <v/>
      </c>
      <c r="L222" s="3" t="str">
        <f t="shared" si="10"/>
        <v/>
      </c>
      <c r="M222" s="52" t="str">
        <f>IF(O222="","",(INDEX(Raw!D:D,MATCH(O222+2000,Raw!AC:AC,0))))</f>
        <v/>
      </c>
      <c r="N222" s="52" t="str">
        <f>IF(O222="","",(INDEX(Raw!A:A,MATCH(O222+2000,Raw!AC:AC,0))))</f>
        <v/>
      </c>
      <c r="O222" s="59" t="str">
        <f>(IFERROR(IF(LARGE(Raw!AC:AC,A222+COUNTIF(Raw!C:C,"H")+COUNTIF(Raw!C:C,"S"))-2000&gt;0,LARGE(Raw!AC:AC,A222+COUNTIF(Raw!C:C,"H")+COUNTIF(Raw!C:C,"S"))-2000,""),""))</f>
        <v/>
      </c>
    </row>
    <row r="223" spans="1:15" x14ac:dyDescent="0.3">
      <c r="A223" s="52">
        <v>220</v>
      </c>
      <c r="B223" s="3" t="str">
        <f t="shared" si="11"/>
        <v/>
      </c>
      <c r="C223" s="52" t="str">
        <f>IF(E223="","",(INDEX(Raw!D:D,MATCH(E223+6000,Raw!AC:AC,0))))</f>
        <v/>
      </c>
      <c r="D223" s="52" t="str">
        <f>IF(E223="","",(INDEX(Raw!A:A,MATCH(E223+6000,Raw!AC:AC,0))))</f>
        <v/>
      </c>
      <c r="E223" s="59" t="str">
        <f>(IFERROR(IF(LARGE(Raw!AC:AC,A223)-6000&gt;0,LARGE(Raw!AC:AC,A223)-6000,""),""))</f>
        <v/>
      </c>
      <c r="G223" s="3" t="str">
        <f t="shared" si="9"/>
        <v/>
      </c>
      <c r="H223" s="52" t="str">
        <f>IF(J223="","",(INDEX(Raw!D:D,MATCH(J223+4000,Raw!AC:AC,0))))</f>
        <v/>
      </c>
      <c r="I223" s="52" t="str">
        <f>IF(J223="","",(INDEX(Raw!A:A,MATCH(J223+4000,Raw!AC:AC,0))))</f>
        <v/>
      </c>
      <c r="J223" s="59" t="str">
        <f>(IFERROR(IF(LARGE(Raw!AC:AC,A223+COUNTIF(Raw!C:C,"H"))-4000&gt;0,LARGE(Raw!AC:AC,A223+COUNTIF(Raw!C:C,"H"))-4000,""),""))</f>
        <v/>
      </c>
      <c r="L223" s="3" t="str">
        <f t="shared" si="10"/>
        <v/>
      </c>
      <c r="M223" s="52" t="str">
        <f>IF(O223="","",(INDEX(Raw!D:D,MATCH(O223+2000,Raw!AC:AC,0))))</f>
        <v/>
      </c>
      <c r="N223" s="52" t="str">
        <f>IF(O223="","",(INDEX(Raw!A:A,MATCH(O223+2000,Raw!AC:AC,0))))</f>
        <v/>
      </c>
      <c r="O223" s="59" t="str">
        <f>(IFERROR(IF(LARGE(Raw!AC:AC,A223+COUNTIF(Raw!C:C,"H")+COUNTIF(Raw!C:C,"S"))-2000&gt;0,LARGE(Raw!AC:AC,A223+COUNTIF(Raw!C:C,"H")+COUNTIF(Raw!C:C,"S"))-2000,""),""))</f>
        <v/>
      </c>
    </row>
    <row r="224" spans="1:15" x14ac:dyDescent="0.3">
      <c r="A224" s="52">
        <v>221</v>
      </c>
      <c r="B224" s="3" t="str">
        <f t="shared" si="11"/>
        <v/>
      </c>
      <c r="C224" s="52" t="str">
        <f>IF(E224="","",(INDEX(Raw!D:D,MATCH(E224+6000,Raw!AC:AC,0))))</f>
        <v/>
      </c>
      <c r="D224" s="52" t="str">
        <f>IF(E224="","",(INDEX(Raw!A:A,MATCH(E224+6000,Raw!AC:AC,0))))</f>
        <v/>
      </c>
      <c r="E224" s="59" t="str">
        <f>(IFERROR(IF(LARGE(Raw!AC:AC,A224)-6000&gt;0,LARGE(Raw!AC:AC,A224)-6000,""),""))</f>
        <v/>
      </c>
      <c r="G224" s="3" t="str">
        <f t="shared" si="9"/>
        <v/>
      </c>
      <c r="H224" s="52" t="str">
        <f>IF(J224="","",(INDEX(Raw!D:D,MATCH(J224+4000,Raw!AC:AC,0))))</f>
        <v/>
      </c>
      <c r="I224" s="52" t="str">
        <f>IF(J224="","",(INDEX(Raw!A:A,MATCH(J224+4000,Raw!AC:AC,0))))</f>
        <v/>
      </c>
      <c r="J224" s="59" t="str">
        <f>(IFERROR(IF(LARGE(Raw!AC:AC,A224+COUNTIF(Raw!C:C,"H"))-4000&gt;0,LARGE(Raw!AC:AC,A224+COUNTIF(Raw!C:C,"H"))-4000,""),""))</f>
        <v/>
      </c>
      <c r="L224" s="3" t="str">
        <f t="shared" si="10"/>
        <v/>
      </c>
      <c r="M224" s="52" t="str">
        <f>IF(O224="","",(INDEX(Raw!D:D,MATCH(O224+2000,Raw!AC:AC,0))))</f>
        <v/>
      </c>
      <c r="N224" s="52" t="str">
        <f>IF(O224="","",(INDEX(Raw!A:A,MATCH(O224+2000,Raw!AC:AC,0))))</f>
        <v/>
      </c>
      <c r="O224" s="59" t="str">
        <f>(IFERROR(IF(LARGE(Raw!AC:AC,A224+COUNTIF(Raw!C:C,"H")+COUNTIF(Raw!C:C,"S"))-2000&gt;0,LARGE(Raw!AC:AC,A224+COUNTIF(Raw!C:C,"H")+COUNTIF(Raw!C:C,"S"))-2000,""),""))</f>
        <v/>
      </c>
    </row>
    <row r="225" spans="1:15" x14ac:dyDescent="0.3">
      <c r="A225" s="52">
        <v>222</v>
      </c>
      <c r="B225" s="3" t="str">
        <f t="shared" si="11"/>
        <v/>
      </c>
      <c r="C225" s="52" t="str">
        <f>IF(E225="","",(INDEX(Raw!D:D,MATCH(E225+6000,Raw!AC:AC,0))))</f>
        <v/>
      </c>
      <c r="D225" s="52" t="str">
        <f>IF(E225="","",(INDEX(Raw!A:A,MATCH(E225+6000,Raw!AC:AC,0))))</f>
        <v/>
      </c>
      <c r="E225" s="59" t="str">
        <f>(IFERROR(IF(LARGE(Raw!AC:AC,A225)-6000&gt;0,LARGE(Raw!AC:AC,A225)-6000,""),""))</f>
        <v/>
      </c>
      <c r="G225" s="3" t="str">
        <f t="shared" si="9"/>
        <v/>
      </c>
      <c r="H225" s="52" t="str">
        <f>IF(J225="","",(INDEX(Raw!D:D,MATCH(J225+4000,Raw!AC:AC,0))))</f>
        <v/>
      </c>
      <c r="I225" s="52" t="str">
        <f>IF(J225="","",(INDEX(Raw!A:A,MATCH(J225+4000,Raw!AC:AC,0))))</f>
        <v/>
      </c>
      <c r="J225" s="59" t="str">
        <f>(IFERROR(IF(LARGE(Raw!AC:AC,A225+COUNTIF(Raw!C:C,"H"))-4000&gt;0,LARGE(Raw!AC:AC,A225+COUNTIF(Raw!C:C,"H"))-4000,""),""))</f>
        <v/>
      </c>
      <c r="L225" s="3" t="str">
        <f t="shared" si="10"/>
        <v/>
      </c>
      <c r="M225" s="52" t="str">
        <f>IF(O225="","",(INDEX(Raw!D:D,MATCH(O225+2000,Raw!AC:AC,0))))</f>
        <v/>
      </c>
      <c r="N225" s="52" t="str">
        <f>IF(O225="","",(INDEX(Raw!A:A,MATCH(O225+2000,Raw!AC:AC,0))))</f>
        <v/>
      </c>
      <c r="O225" s="59" t="str">
        <f>(IFERROR(IF(LARGE(Raw!AC:AC,A225+COUNTIF(Raw!C:C,"H")+COUNTIF(Raw!C:C,"S"))-2000&gt;0,LARGE(Raw!AC:AC,A225+COUNTIF(Raw!C:C,"H")+COUNTIF(Raw!C:C,"S"))-2000,""),""))</f>
        <v/>
      </c>
    </row>
    <row r="226" spans="1:15" x14ac:dyDescent="0.3">
      <c r="A226" s="52">
        <v>223</v>
      </c>
      <c r="B226" s="3" t="str">
        <f t="shared" si="11"/>
        <v/>
      </c>
      <c r="C226" s="52" t="str">
        <f>IF(E226="","",(INDEX(Raw!D:D,MATCH(E226+6000,Raw!AC:AC,0))))</f>
        <v/>
      </c>
      <c r="D226" s="52" t="str">
        <f>IF(E226="","",(INDEX(Raw!A:A,MATCH(E226+6000,Raw!AC:AC,0))))</f>
        <v/>
      </c>
      <c r="E226" s="59" t="str">
        <f>(IFERROR(IF(LARGE(Raw!AC:AC,A226)-6000&gt;0,LARGE(Raw!AC:AC,A226)-6000,""),""))</f>
        <v/>
      </c>
      <c r="G226" s="3" t="str">
        <f t="shared" si="9"/>
        <v/>
      </c>
      <c r="H226" s="52" t="str">
        <f>IF(J226="","",(INDEX(Raw!D:D,MATCH(J226+4000,Raw!AC:AC,0))))</f>
        <v/>
      </c>
      <c r="I226" s="52" t="str">
        <f>IF(J226="","",(INDEX(Raw!A:A,MATCH(J226+4000,Raw!AC:AC,0))))</f>
        <v/>
      </c>
      <c r="J226" s="59" t="str">
        <f>(IFERROR(IF(LARGE(Raw!AC:AC,A226+COUNTIF(Raw!C:C,"H"))-4000&gt;0,LARGE(Raw!AC:AC,A226+COUNTIF(Raw!C:C,"H"))-4000,""),""))</f>
        <v/>
      </c>
      <c r="L226" s="3" t="str">
        <f t="shared" si="10"/>
        <v/>
      </c>
      <c r="M226" s="52" t="str">
        <f>IF(O226="","",(INDEX(Raw!D:D,MATCH(O226+2000,Raw!AC:AC,0))))</f>
        <v/>
      </c>
      <c r="N226" s="52" t="str">
        <f>IF(O226="","",(INDEX(Raw!A:A,MATCH(O226+2000,Raw!AC:AC,0))))</f>
        <v/>
      </c>
      <c r="O226" s="59" t="str">
        <f>(IFERROR(IF(LARGE(Raw!AC:AC,A226+COUNTIF(Raw!C:C,"H")+COUNTIF(Raw!C:C,"S"))-2000&gt;0,LARGE(Raw!AC:AC,A226+COUNTIF(Raw!C:C,"H")+COUNTIF(Raw!C:C,"S"))-2000,""),""))</f>
        <v/>
      </c>
    </row>
    <row r="227" spans="1:15" x14ac:dyDescent="0.3">
      <c r="A227" s="52">
        <v>224</v>
      </c>
      <c r="B227" s="3" t="str">
        <f t="shared" si="11"/>
        <v/>
      </c>
      <c r="C227" s="52" t="str">
        <f>IF(E227="","",(INDEX(Raw!D:D,MATCH(E227+6000,Raw!AC:AC,0))))</f>
        <v/>
      </c>
      <c r="D227" s="52" t="str">
        <f>IF(E227="","",(INDEX(Raw!A:A,MATCH(E227+6000,Raw!AC:AC,0))))</f>
        <v/>
      </c>
      <c r="E227" s="59" t="str">
        <f>(IFERROR(IF(LARGE(Raw!AC:AC,A227)-6000&gt;0,LARGE(Raw!AC:AC,A227)-6000,""),""))</f>
        <v/>
      </c>
      <c r="G227" s="3" t="str">
        <f t="shared" si="9"/>
        <v/>
      </c>
      <c r="H227" s="52" t="str">
        <f>IF(J227="","",(INDEX(Raw!D:D,MATCH(J227+4000,Raw!AC:AC,0))))</f>
        <v/>
      </c>
      <c r="I227" s="52" t="str">
        <f>IF(J227="","",(INDEX(Raw!A:A,MATCH(J227+4000,Raw!AC:AC,0))))</f>
        <v/>
      </c>
      <c r="J227" s="59" t="str">
        <f>(IFERROR(IF(LARGE(Raw!AC:AC,A227+COUNTIF(Raw!C:C,"H"))-4000&gt;0,LARGE(Raw!AC:AC,A227+COUNTIF(Raw!C:C,"H"))-4000,""),""))</f>
        <v/>
      </c>
      <c r="L227" s="3" t="str">
        <f t="shared" si="10"/>
        <v/>
      </c>
      <c r="M227" s="52" t="str">
        <f>IF(O227="","",(INDEX(Raw!D:D,MATCH(O227+2000,Raw!AC:AC,0))))</f>
        <v/>
      </c>
      <c r="N227" s="52" t="str">
        <f>IF(O227="","",(INDEX(Raw!A:A,MATCH(O227+2000,Raw!AC:AC,0))))</f>
        <v/>
      </c>
      <c r="O227" s="59" t="str">
        <f>(IFERROR(IF(LARGE(Raw!AC:AC,A227+COUNTIF(Raw!C:C,"H")+COUNTIF(Raw!C:C,"S"))-2000&gt;0,LARGE(Raw!AC:AC,A227+COUNTIF(Raw!C:C,"H")+COUNTIF(Raw!C:C,"S"))-2000,""),""))</f>
        <v/>
      </c>
    </row>
    <row r="228" spans="1:15" x14ac:dyDescent="0.3">
      <c r="A228" s="52">
        <v>225</v>
      </c>
      <c r="B228" s="3" t="str">
        <f t="shared" si="11"/>
        <v/>
      </c>
      <c r="C228" s="52" t="str">
        <f>IF(E228="","",(INDEX(Raw!D:D,MATCH(E228+6000,Raw!AC:AC,0))))</f>
        <v/>
      </c>
      <c r="D228" s="52" t="str">
        <f>IF(E228="","",(INDEX(Raw!A:A,MATCH(E228+6000,Raw!AC:AC,0))))</f>
        <v/>
      </c>
      <c r="E228" s="59" t="str">
        <f>(IFERROR(IF(LARGE(Raw!AC:AC,A228)-6000&gt;0,LARGE(Raw!AC:AC,A228)-6000,""),""))</f>
        <v/>
      </c>
      <c r="G228" s="3" t="str">
        <f t="shared" si="9"/>
        <v/>
      </c>
      <c r="H228" s="52" t="str">
        <f>IF(J228="","",(INDEX(Raw!D:D,MATCH(J228+4000,Raw!AC:AC,0))))</f>
        <v/>
      </c>
      <c r="I228" s="52" t="str">
        <f>IF(J228="","",(INDEX(Raw!A:A,MATCH(J228+4000,Raw!AC:AC,0))))</f>
        <v/>
      </c>
      <c r="J228" s="59" t="str">
        <f>(IFERROR(IF(LARGE(Raw!AC:AC,A228+COUNTIF(Raw!C:C,"H"))-4000&gt;0,LARGE(Raw!AC:AC,A228+COUNTIF(Raw!C:C,"H"))-4000,""),""))</f>
        <v/>
      </c>
      <c r="L228" s="3" t="str">
        <f t="shared" si="10"/>
        <v/>
      </c>
      <c r="M228" s="52" t="str">
        <f>IF(O228="","",(INDEX(Raw!D:D,MATCH(O228+2000,Raw!AC:AC,0))))</f>
        <v/>
      </c>
      <c r="N228" s="52" t="str">
        <f>IF(O228="","",(INDEX(Raw!A:A,MATCH(O228+2000,Raw!AC:AC,0))))</f>
        <v/>
      </c>
      <c r="O228" s="59" t="str">
        <f>(IFERROR(IF(LARGE(Raw!AC:AC,A228+COUNTIF(Raw!C:C,"H")+COUNTIF(Raw!C:C,"S"))-2000&gt;0,LARGE(Raw!AC:AC,A228+COUNTIF(Raw!C:C,"H")+COUNTIF(Raw!C:C,"S"))-2000,""),""))</f>
        <v/>
      </c>
    </row>
    <row r="229" spans="1:15" x14ac:dyDescent="0.3">
      <c r="A229" s="52">
        <v>226</v>
      </c>
      <c r="B229" s="3" t="str">
        <f t="shared" si="11"/>
        <v/>
      </c>
      <c r="C229" s="52" t="str">
        <f>IF(E229="","",(INDEX(Raw!D:D,MATCH(E229+6000,Raw!AC:AC,0))))</f>
        <v/>
      </c>
      <c r="D229" s="52" t="str">
        <f>IF(E229="","",(INDEX(Raw!A:A,MATCH(E229+6000,Raw!AC:AC,0))))</f>
        <v/>
      </c>
      <c r="E229" s="59" t="str">
        <f>(IFERROR(IF(LARGE(Raw!AC:AC,A229)-6000&gt;0,LARGE(Raw!AC:AC,A229)-6000,""),""))</f>
        <v/>
      </c>
      <c r="G229" s="3" t="str">
        <f t="shared" si="9"/>
        <v/>
      </c>
      <c r="H229" s="52" t="str">
        <f>IF(J229="","",(INDEX(Raw!D:D,MATCH(J229+4000,Raw!AC:AC,0))))</f>
        <v/>
      </c>
      <c r="I229" s="52" t="str">
        <f>IF(J229="","",(INDEX(Raw!A:A,MATCH(J229+4000,Raw!AC:AC,0))))</f>
        <v/>
      </c>
      <c r="J229" s="59" t="str">
        <f>(IFERROR(IF(LARGE(Raw!AC:AC,A229+COUNTIF(Raw!C:C,"H"))-4000&gt;0,LARGE(Raw!AC:AC,A229+COUNTIF(Raw!C:C,"H"))-4000,""),""))</f>
        <v/>
      </c>
      <c r="L229" s="3" t="str">
        <f t="shared" si="10"/>
        <v/>
      </c>
      <c r="M229" s="52" t="str">
        <f>IF(O229="","",(INDEX(Raw!D:D,MATCH(O229+2000,Raw!AC:AC,0))))</f>
        <v/>
      </c>
      <c r="N229" s="52" t="str">
        <f>IF(O229="","",(INDEX(Raw!A:A,MATCH(O229+2000,Raw!AC:AC,0))))</f>
        <v/>
      </c>
      <c r="O229" s="59" t="str">
        <f>(IFERROR(IF(LARGE(Raw!AC:AC,A229+COUNTIF(Raw!C:C,"H")+COUNTIF(Raw!C:C,"S"))-2000&gt;0,LARGE(Raw!AC:AC,A229+COUNTIF(Raw!C:C,"H")+COUNTIF(Raw!C:C,"S"))-2000,""),""))</f>
        <v/>
      </c>
    </row>
    <row r="230" spans="1:15" x14ac:dyDescent="0.3">
      <c r="A230" s="52">
        <v>227</v>
      </c>
      <c r="B230" s="3" t="str">
        <f t="shared" si="11"/>
        <v/>
      </c>
      <c r="C230" s="52" t="str">
        <f>IF(E230="","",(INDEX(Raw!D:D,MATCH(E230+6000,Raw!AC:AC,0))))</f>
        <v/>
      </c>
      <c r="D230" s="52" t="str">
        <f>IF(E230="","",(INDEX(Raw!A:A,MATCH(E230+6000,Raw!AC:AC,0))))</f>
        <v/>
      </c>
      <c r="E230" s="59" t="str">
        <f>(IFERROR(IF(LARGE(Raw!AC:AC,A230)-6000&gt;0,LARGE(Raw!AC:AC,A230)-6000,""),""))</f>
        <v/>
      </c>
      <c r="G230" s="3" t="str">
        <f t="shared" si="9"/>
        <v/>
      </c>
      <c r="H230" s="52" t="str">
        <f>IF(J230="","",(INDEX(Raw!D:D,MATCH(J230+4000,Raw!AC:AC,0))))</f>
        <v/>
      </c>
      <c r="I230" s="52" t="str">
        <f>IF(J230="","",(INDEX(Raw!A:A,MATCH(J230+4000,Raw!AC:AC,0))))</f>
        <v/>
      </c>
      <c r="J230" s="59" t="str">
        <f>(IFERROR(IF(LARGE(Raw!AC:AC,A230+COUNTIF(Raw!C:C,"H"))-4000&gt;0,LARGE(Raw!AC:AC,A230+COUNTIF(Raw!C:C,"H"))-4000,""),""))</f>
        <v/>
      </c>
      <c r="L230" s="3" t="str">
        <f t="shared" si="10"/>
        <v/>
      </c>
      <c r="M230" s="52" t="str">
        <f>IF(O230="","",(INDEX(Raw!D:D,MATCH(O230+2000,Raw!AC:AC,0))))</f>
        <v/>
      </c>
      <c r="N230" s="52" t="str">
        <f>IF(O230="","",(INDEX(Raw!A:A,MATCH(O230+2000,Raw!AC:AC,0))))</f>
        <v/>
      </c>
      <c r="O230" s="59" t="str">
        <f>(IFERROR(IF(LARGE(Raw!AC:AC,A230+COUNTIF(Raw!C:C,"H")+COUNTIF(Raw!C:C,"S"))-2000&gt;0,LARGE(Raw!AC:AC,A230+COUNTIF(Raw!C:C,"H")+COUNTIF(Raw!C:C,"S"))-2000,""),""))</f>
        <v/>
      </c>
    </row>
    <row r="231" spans="1:15" x14ac:dyDescent="0.3">
      <c r="A231" s="52">
        <v>228</v>
      </c>
      <c r="B231" s="3" t="str">
        <f t="shared" si="11"/>
        <v/>
      </c>
      <c r="C231" s="52" t="str">
        <f>IF(E231="","",(INDEX(Raw!D:D,MATCH(E231+6000,Raw!AC:AC,0))))</f>
        <v/>
      </c>
      <c r="D231" s="52" t="str">
        <f>IF(E231="","",(INDEX(Raw!A:A,MATCH(E231+6000,Raw!AC:AC,0))))</f>
        <v/>
      </c>
      <c r="E231" s="59" t="str">
        <f>(IFERROR(IF(LARGE(Raw!AC:AC,A231)-6000&gt;0,LARGE(Raw!AC:AC,A231)-6000,""),""))</f>
        <v/>
      </c>
      <c r="G231" s="3" t="str">
        <f t="shared" si="9"/>
        <v/>
      </c>
      <c r="H231" s="52" t="str">
        <f>IF(J231="","",(INDEX(Raw!D:D,MATCH(J231+4000,Raw!AC:AC,0))))</f>
        <v/>
      </c>
      <c r="I231" s="52" t="str">
        <f>IF(J231="","",(INDEX(Raw!A:A,MATCH(J231+4000,Raw!AC:AC,0))))</f>
        <v/>
      </c>
      <c r="J231" s="59" t="str">
        <f>(IFERROR(IF(LARGE(Raw!AC:AC,A231+COUNTIF(Raw!C:C,"H"))-4000&gt;0,LARGE(Raw!AC:AC,A231+COUNTIF(Raw!C:C,"H"))-4000,""),""))</f>
        <v/>
      </c>
      <c r="L231" s="3" t="str">
        <f t="shared" si="10"/>
        <v/>
      </c>
      <c r="M231" s="52" t="str">
        <f>IF(O231="","",(INDEX(Raw!D:D,MATCH(O231+2000,Raw!AC:AC,0))))</f>
        <v/>
      </c>
      <c r="N231" s="52" t="str">
        <f>IF(O231="","",(INDEX(Raw!A:A,MATCH(O231+2000,Raw!AC:AC,0))))</f>
        <v/>
      </c>
      <c r="O231" s="59" t="str">
        <f>(IFERROR(IF(LARGE(Raw!AC:AC,A231+COUNTIF(Raw!C:C,"H")+COUNTIF(Raw!C:C,"S"))-2000&gt;0,LARGE(Raw!AC:AC,A231+COUNTIF(Raw!C:C,"H")+COUNTIF(Raw!C:C,"S"))-2000,""),""))</f>
        <v/>
      </c>
    </row>
    <row r="232" spans="1:15" x14ac:dyDescent="0.3">
      <c r="A232" s="52">
        <v>229</v>
      </c>
      <c r="B232" s="3" t="str">
        <f t="shared" si="11"/>
        <v/>
      </c>
      <c r="C232" s="52" t="str">
        <f>IF(E232="","",(INDEX(Raw!D:D,MATCH(E232+6000,Raw!AC:AC,0))))</f>
        <v/>
      </c>
      <c r="D232" s="52" t="str">
        <f>IF(E232="","",(INDEX(Raw!A:A,MATCH(E232+6000,Raw!AC:AC,0))))</f>
        <v/>
      </c>
      <c r="E232" s="59" t="str">
        <f>(IFERROR(IF(LARGE(Raw!AC:AC,A232)-6000&gt;0,LARGE(Raw!AC:AC,A232)-6000,""),""))</f>
        <v/>
      </c>
      <c r="G232" s="3" t="str">
        <f t="shared" si="9"/>
        <v/>
      </c>
      <c r="H232" s="52" t="str">
        <f>IF(J232="","",(INDEX(Raw!D:D,MATCH(J232+4000,Raw!AC:AC,0))))</f>
        <v/>
      </c>
      <c r="I232" s="52" t="str">
        <f>IF(J232="","",(INDEX(Raw!A:A,MATCH(J232+4000,Raw!AC:AC,0))))</f>
        <v/>
      </c>
      <c r="J232" s="59" t="str">
        <f>(IFERROR(IF(LARGE(Raw!AC:AC,A232+COUNTIF(Raw!C:C,"H"))-4000&gt;0,LARGE(Raw!AC:AC,A232+COUNTIF(Raw!C:C,"H"))-4000,""),""))</f>
        <v/>
      </c>
      <c r="L232" s="3" t="str">
        <f t="shared" si="10"/>
        <v/>
      </c>
      <c r="M232" s="52" t="str">
        <f>IF(O232="","",(INDEX(Raw!D:D,MATCH(O232+2000,Raw!AC:AC,0))))</f>
        <v/>
      </c>
      <c r="N232" s="52" t="str">
        <f>IF(O232="","",(INDEX(Raw!A:A,MATCH(O232+2000,Raw!AC:AC,0))))</f>
        <v/>
      </c>
      <c r="O232" s="59" t="str">
        <f>(IFERROR(IF(LARGE(Raw!AC:AC,A232+COUNTIF(Raw!C:C,"H")+COUNTIF(Raw!C:C,"S"))-2000&gt;0,LARGE(Raw!AC:AC,A232+COUNTIF(Raw!C:C,"H")+COUNTIF(Raw!C:C,"S"))-2000,""),""))</f>
        <v/>
      </c>
    </row>
    <row r="233" spans="1:15" x14ac:dyDescent="0.3">
      <c r="A233" s="52">
        <v>230</v>
      </c>
      <c r="B233" s="3" t="str">
        <f t="shared" si="11"/>
        <v/>
      </c>
      <c r="C233" s="52" t="str">
        <f>IF(E233="","",(INDEX(Raw!D:D,MATCH(E233+6000,Raw!AC:AC,0))))</f>
        <v/>
      </c>
      <c r="D233" s="52" t="str">
        <f>IF(E233="","",(INDEX(Raw!A:A,MATCH(E233+6000,Raw!AC:AC,0))))</f>
        <v/>
      </c>
      <c r="E233" s="59" t="str">
        <f>(IFERROR(IF(LARGE(Raw!AC:AC,A233)-6000&gt;0,LARGE(Raw!AC:AC,A233)-6000,""),""))</f>
        <v/>
      </c>
      <c r="G233" s="3" t="str">
        <f t="shared" si="9"/>
        <v/>
      </c>
      <c r="H233" s="52" t="str">
        <f>IF(J233="","",(INDEX(Raw!D:D,MATCH(J233+4000,Raw!AC:AC,0))))</f>
        <v/>
      </c>
      <c r="I233" s="52" t="str">
        <f>IF(J233="","",(INDEX(Raw!A:A,MATCH(J233+4000,Raw!AC:AC,0))))</f>
        <v/>
      </c>
      <c r="J233" s="59" t="str">
        <f>(IFERROR(IF(LARGE(Raw!AC:AC,A233+COUNTIF(Raw!C:C,"H"))-4000&gt;0,LARGE(Raw!AC:AC,A233+COUNTIF(Raw!C:C,"H"))-4000,""),""))</f>
        <v/>
      </c>
      <c r="L233" s="3" t="str">
        <f t="shared" si="10"/>
        <v/>
      </c>
      <c r="M233" s="52" t="str">
        <f>IF(O233="","",(INDEX(Raw!D:D,MATCH(O233+2000,Raw!AC:AC,0))))</f>
        <v/>
      </c>
      <c r="N233" s="52" t="str">
        <f>IF(O233="","",(INDEX(Raw!A:A,MATCH(O233+2000,Raw!AC:AC,0))))</f>
        <v/>
      </c>
      <c r="O233" s="59" t="str">
        <f>(IFERROR(IF(LARGE(Raw!AC:AC,A233+COUNTIF(Raw!C:C,"H")+COUNTIF(Raw!C:C,"S"))-2000&gt;0,LARGE(Raw!AC:AC,A233+COUNTIF(Raw!C:C,"H")+COUNTIF(Raw!C:C,"S"))-2000,""),""))</f>
        <v/>
      </c>
    </row>
    <row r="234" spans="1:15" x14ac:dyDescent="0.3">
      <c r="A234" s="52">
        <v>231</v>
      </c>
      <c r="B234" s="3" t="str">
        <f t="shared" si="11"/>
        <v/>
      </c>
      <c r="C234" s="52" t="str">
        <f>IF(E234="","",(INDEX(Raw!D:D,MATCH(E234+6000,Raw!AC:AC,0))))</f>
        <v/>
      </c>
      <c r="D234" s="52" t="str">
        <f>IF(E234="","",(INDEX(Raw!A:A,MATCH(E234+6000,Raw!AC:AC,0))))</f>
        <v/>
      </c>
      <c r="E234" s="59" t="str">
        <f>(IFERROR(IF(LARGE(Raw!AC:AC,A234)-6000&gt;0,LARGE(Raw!AC:AC,A234)-6000,""),""))</f>
        <v/>
      </c>
      <c r="G234" s="3" t="str">
        <f t="shared" si="9"/>
        <v/>
      </c>
      <c r="H234" s="52" t="str">
        <f>IF(J234="","",(INDEX(Raw!D:D,MATCH(J234+4000,Raw!AC:AC,0))))</f>
        <v/>
      </c>
      <c r="I234" s="52" t="str">
        <f>IF(J234="","",(INDEX(Raw!A:A,MATCH(J234+4000,Raw!AC:AC,0))))</f>
        <v/>
      </c>
      <c r="J234" s="59" t="str">
        <f>(IFERROR(IF(LARGE(Raw!AC:AC,A234+COUNTIF(Raw!C:C,"H"))-4000&gt;0,LARGE(Raw!AC:AC,A234+COUNTIF(Raw!C:C,"H"))-4000,""),""))</f>
        <v/>
      </c>
      <c r="L234" s="3" t="str">
        <f t="shared" si="10"/>
        <v/>
      </c>
      <c r="M234" s="52" t="str">
        <f>IF(O234="","",(INDEX(Raw!D:D,MATCH(O234+2000,Raw!AC:AC,0))))</f>
        <v/>
      </c>
      <c r="N234" s="52" t="str">
        <f>IF(O234="","",(INDEX(Raw!A:A,MATCH(O234+2000,Raw!AC:AC,0))))</f>
        <v/>
      </c>
      <c r="O234" s="59" t="str">
        <f>(IFERROR(IF(LARGE(Raw!AC:AC,A234+COUNTIF(Raw!C:C,"H")+COUNTIF(Raw!C:C,"S"))-2000&gt;0,LARGE(Raw!AC:AC,A234+COUNTIF(Raw!C:C,"H")+COUNTIF(Raw!C:C,"S"))-2000,""),""))</f>
        <v/>
      </c>
    </row>
    <row r="235" spans="1:15" x14ac:dyDescent="0.3">
      <c r="A235" s="52">
        <v>232</v>
      </c>
      <c r="B235" s="3" t="str">
        <f t="shared" si="11"/>
        <v/>
      </c>
      <c r="C235" s="52" t="str">
        <f>IF(E235="","",(INDEX(Raw!D:D,MATCH(E235+6000,Raw!AC:AC,0))))</f>
        <v/>
      </c>
      <c r="D235" s="52" t="str">
        <f>IF(E235="","",(INDEX(Raw!A:A,MATCH(E235+6000,Raw!AC:AC,0))))</f>
        <v/>
      </c>
      <c r="E235" s="59" t="str">
        <f>(IFERROR(IF(LARGE(Raw!AC:AC,A235)-6000&gt;0,LARGE(Raw!AC:AC,A235)-6000,""),""))</f>
        <v/>
      </c>
      <c r="G235" s="3" t="str">
        <f t="shared" si="9"/>
        <v/>
      </c>
      <c r="H235" s="52" t="str">
        <f>IF(J235="","",(INDEX(Raw!D:D,MATCH(J235+4000,Raw!AC:AC,0))))</f>
        <v/>
      </c>
      <c r="I235" s="52" t="str">
        <f>IF(J235="","",(INDEX(Raw!A:A,MATCH(J235+4000,Raw!AC:AC,0))))</f>
        <v/>
      </c>
      <c r="J235" s="59" t="str">
        <f>(IFERROR(IF(LARGE(Raw!AC:AC,A235+COUNTIF(Raw!C:C,"H"))-4000&gt;0,LARGE(Raw!AC:AC,A235+COUNTIF(Raw!C:C,"H"))-4000,""),""))</f>
        <v/>
      </c>
      <c r="L235" s="3" t="str">
        <f t="shared" si="10"/>
        <v/>
      </c>
      <c r="M235" s="52" t="str">
        <f>IF(O235="","",(INDEX(Raw!D:D,MATCH(O235+2000,Raw!AC:AC,0))))</f>
        <v/>
      </c>
      <c r="N235" s="52" t="str">
        <f>IF(O235="","",(INDEX(Raw!A:A,MATCH(O235+2000,Raw!AC:AC,0))))</f>
        <v/>
      </c>
      <c r="O235" s="59" t="str">
        <f>(IFERROR(IF(LARGE(Raw!AC:AC,A235+COUNTIF(Raw!C:C,"H")+COUNTIF(Raw!C:C,"S"))-2000&gt;0,LARGE(Raw!AC:AC,A235+COUNTIF(Raw!C:C,"H")+COUNTIF(Raw!C:C,"S"))-2000,""),""))</f>
        <v/>
      </c>
    </row>
    <row r="236" spans="1:15" x14ac:dyDescent="0.3">
      <c r="A236" s="52">
        <v>233</v>
      </c>
      <c r="B236" s="3" t="str">
        <f t="shared" si="11"/>
        <v/>
      </c>
      <c r="C236" s="52" t="str">
        <f>IF(E236="","",(INDEX(Raw!D:D,MATCH(E236+6000,Raw!AC:AC,0))))</f>
        <v/>
      </c>
      <c r="D236" s="52" t="str">
        <f>IF(E236="","",(INDEX(Raw!A:A,MATCH(E236+6000,Raw!AC:AC,0))))</f>
        <v/>
      </c>
      <c r="E236" s="59" t="str">
        <f>(IFERROR(IF(LARGE(Raw!AC:AC,A236)-6000&gt;0,LARGE(Raw!AC:AC,A236)-6000,""),""))</f>
        <v/>
      </c>
      <c r="G236" s="3" t="str">
        <f t="shared" si="9"/>
        <v/>
      </c>
      <c r="H236" s="52" t="str">
        <f>IF(J236="","",(INDEX(Raw!D:D,MATCH(J236+4000,Raw!AC:AC,0))))</f>
        <v/>
      </c>
      <c r="I236" s="52" t="str">
        <f>IF(J236="","",(INDEX(Raw!A:A,MATCH(J236+4000,Raw!AC:AC,0))))</f>
        <v/>
      </c>
      <c r="J236" s="59" t="str">
        <f>(IFERROR(IF(LARGE(Raw!AC:AC,A236+COUNTIF(Raw!C:C,"H"))-4000&gt;0,LARGE(Raw!AC:AC,A236+COUNTIF(Raw!C:C,"H"))-4000,""),""))</f>
        <v/>
      </c>
      <c r="L236" s="3" t="str">
        <f t="shared" si="10"/>
        <v/>
      </c>
      <c r="M236" s="52" t="str">
        <f>IF(O236="","",(INDEX(Raw!D:D,MATCH(O236+2000,Raw!AC:AC,0))))</f>
        <v/>
      </c>
      <c r="N236" s="52" t="str">
        <f>IF(O236="","",(INDEX(Raw!A:A,MATCH(O236+2000,Raw!AC:AC,0))))</f>
        <v/>
      </c>
      <c r="O236" s="59" t="str">
        <f>(IFERROR(IF(LARGE(Raw!AC:AC,A236+COUNTIF(Raw!C:C,"H")+COUNTIF(Raw!C:C,"S"))-2000&gt;0,LARGE(Raw!AC:AC,A236+COUNTIF(Raw!C:C,"H")+COUNTIF(Raw!C:C,"S"))-2000,""),""))</f>
        <v/>
      </c>
    </row>
    <row r="237" spans="1:15" x14ac:dyDescent="0.3">
      <c r="A237" s="52">
        <v>234</v>
      </c>
      <c r="B237" s="3" t="str">
        <f t="shared" si="11"/>
        <v/>
      </c>
      <c r="C237" s="52" t="str">
        <f>IF(E237="","",(INDEX(Raw!D:D,MATCH(E237+6000,Raw!AC:AC,0))))</f>
        <v/>
      </c>
      <c r="D237" s="52" t="str">
        <f>IF(E237="","",(INDEX(Raw!A:A,MATCH(E237+6000,Raw!AC:AC,0))))</f>
        <v/>
      </c>
      <c r="E237" s="59" t="str">
        <f>(IFERROR(IF(LARGE(Raw!AC:AC,A237)-6000&gt;0,LARGE(Raw!AC:AC,A237)-6000,""),""))</f>
        <v/>
      </c>
      <c r="G237" s="3" t="str">
        <f t="shared" si="9"/>
        <v/>
      </c>
      <c r="H237" s="52" t="str">
        <f>IF(J237="","",(INDEX(Raw!D:D,MATCH(J237+4000,Raw!AC:AC,0))))</f>
        <v/>
      </c>
      <c r="I237" s="52" t="str">
        <f>IF(J237="","",(INDEX(Raw!A:A,MATCH(J237+4000,Raw!AC:AC,0))))</f>
        <v/>
      </c>
      <c r="J237" s="59" t="str">
        <f>(IFERROR(IF(LARGE(Raw!AC:AC,A237+COUNTIF(Raw!C:C,"H"))-4000&gt;0,LARGE(Raw!AC:AC,A237+COUNTIF(Raw!C:C,"H"))-4000,""),""))</f>
        <v/>
      </c>
      <c r="L237" s="3" t="str">
        <f t="shared" si="10"/>
        <v/>
      </c>
      <c r="M237" s="52" t="str">
        <f>IF(O237="","",(INDEX(Raw!D:D,MATCH(O237+2000,Raw!AC:AC,0))))</f>
        <v/>
      </c>
      <c r="N237" s="52" t="str">
        <f>IF(O237="","",(INDEX(Raw!A:A,MATCH(O237+2000,Raw!AC:AC,0))))</f>
        <v/>
      </c>
      <c r="O237" s="59" t="str">
        <f>(IFERROR(IF(LARGE(Raw!AC:AC,A237+COUNTIF(Raw!C:C,"H")+COUNTIF(Raw!C:C,"S"))-2000&gt;0,LARGE(Raw!AC:AC,A237+COUNTIF(Raw!C:C,"H")+COUNTIF(Raw!C:C,"S"))-2000,""),""))</f>
        <v/>
      </c>
    </row>
    <row r="238" spans="1:15" x14ac:dyDescent="0.3">
      <c r="A238" s="52">
        <v>235</v>
      </c>
      <c r="B238" s="3" t="str">
        <f t="shared" si="11"/>
        <v/>
      </c>
      <c r="C238" s="52" t="str">
        <f>IF(E238="","",(INDEX(Raw!D:D,MATCH(E238+6000,Raw!AC:AC,0))))</f>
        <v/>
      </c>
      <c r="D238" s="52" t="str">
        <f>IF(E238="","",(INDEX(Raw!A:A,MATCH(E238+6000,Raw!AC:AC,0))))</f>
        <v/>
      </c>
      <c r="E238" s="59" t="str">
        <f>(IFERROR(IF(LARGE(Raw!AC:AC,A238)-6000&gt;0,LARGE(Raw!AC:AC,A238)-6000,""),""))</f>
        <v/>
      </c>
      <c r="G238" s="3" t="str">
        <f t="shared" si="9"/>
        <v/>
      </c>
      <c r="H238" s="52" t="str">
        <f>IF(J238="","",(INDEX(Raw!D:D,MATCH(J238+4000,Raw!AC:AC,0))))</f>
        <v/>
      </c>
      <c r="I238" s="52" t="str">
        <f>IF(J238="","",(INDEX(Raw!A:A,MATCH(J238+4000,Raw!AC:AC,0))))</f>
        <v/>
      </c>
      <c r="J238" s="59" t="str">
        <f>(IFERROR(IF(LARGE(Raw!AC:AC,A238+COUNTIF(Raw!C:C,"H"))-4000&gt;0,LARGE(Raw!AC:AC,A238+COUNTIF(Raw!C:C,"H"))-4000,""),""))</f>
        <v/>
      </c>
      <c r="L238" s="3" t="str">
        <f t="shared" si="10"/>
        <v/>
      </c>
      <c r="M238" s="52" t="str">
        <f>IF(O238="","",(INDEX(Raw!D:D,MATCH(O238+2000,Raw!AC:AC,0))))</f>
        <v/>
      </c>
      <c r="N238" s="52" t="str">
        <f>IF(O238="","",(INDEX(Raw!A:A,MATCH(O238+2000,Raw!AC:AC,0))))</f>
        <v/>
      </c>
      <c r="O238" s="59" t="str">
        <f>(IFERROR(IF(LARGE(Raw!AC:AC,A238+COUNTIF(Raw!C:C,"H")+COUNTIF(Raw!C:C,"S"))-2000&gt;0,LARGE(Raw!AC:AC,A238+COUNTIF(Raw!C:C,"H")+COUNTIF(Raw!C:C,"S"))-2000,""),""))</f>
        <v/>
      </c>
    </row>
    <row r="239" spans="1:15" x14ac:dyDescent="0.3">
      <c r="A239" s="52">
        <v>236</v>
      </c>
      <c r="B239" s="3" t="str">
        <f t="shared" si="11"/>
        <v/>
      </c>
      <c r="C239" s="52" t="str">
        <f>IF(E239="","",(INDEX(Raw!D:D,MATCH(E239+6000,Raw!AC:AC,0))))</f>
        <v/>
      </c>
      <c r="D239" s="52" t="str">
        <f>IF(E239="","",(INDEX(Raw!A:A,MATCH(E239+6000,Raw!AC:AC,0))))</f>
        <v/>
      </c>
      <c r="E239" s="59" t="str">
        <f>(IFERROR(IF(LARGE(Raw!AC:AC,A239)-6000&gt;0,LARGE(Raw!AC:AC,A239)-6000,""),""))</f>
        <v/>
      </c>
      <c r="G239" s="3" t="str">
        <f t="shared" si="9"/>
        <v/>
      </c>
      <c r="H239" s="52" t="str">
        <f>IF(J239="","",(INDEX(Raw!D:D,MATCH(J239+4000,Raw!AC:AC,0))))</f>
        <v/>
      </c>
      <c r="I239" s="52" t="str">
        <f>IF(J239="","",(INDEX(Raw!A:A,MATCH(J239+4000,Raw!AC:AC,0))))</f>
        <v/>
      </c>
      <c r="J239" s="59" t="str">
        <f>(IFERROR(IF(LARGE(Raw!AC:AC,A239+COUNTIF(Raw!C:C,"H"))-4000&gt;0,LARGE(Raw!AC:AC,A239+COUNTIF(Raw!C:C,"H"))-4000,""),""))</f>
        <v/>
      </c>
      <c r="L239" s="3" t="str">
        <f t="shared" si="10"/>
        <v/>
      </c>
      <c r="M239" s="52" t="str">
        <f>IF(O239="","",(INDEX(Raw!D:D,MATCH(O239+2000,Raw!AC:AC,0))))</f>
        <v/>
      </c>
      <c r="N239" s="52" t="str">
        <f>IF(O239="","",(INDEX(Raw!A:A,MATCH(O239+2000,Raw!AC:AC,0))))</f>
        <v/>
      </c>
      <c r="O239" s="59" t="str">
        <f>(IFERROR(IF(LARGE(Raw!AC:AC,A239+COUNTIF(Raw!C:C,"H")+COUNTIF(Raw!C:C,"S"))-2000&gt;0,LARGE(Raw!AC:AC,A239+COUNTIF(Raw!C:C,"H")+COUNTIF(Raw!C:C,"S"))-2000,""),""))</f>
        <v/>
      </c>
    </row>
    <row r="240" spans="1:15" x14ac:dyDescent="0.3">
      <c r="A240" s="52">
        <v>237</v>
      </c>
      <c r="B240" s="3" t="str">
        <f t="shared" si="11"/>
        <v/>
      </c>
      <c r="C240" s="52" t="str">
        <f>IF(E240="","",(INDEX(Raw!D:D,MATCH(E240+6000,Raw!AC:AC,0))))</f>
        <v/>
      </c>
      <c r="D240" s="52" t="str">
        <f>IF(E240="","",(INDEX(Raw!A:A,MATCH(E240+6000,Raw!AC:AC,0))))</f>
        <v/>
      </c>
      <c r="E240" s="59" t="str">
        <f>(IFERROR(IF(LARGE(Raw!AC:AC,A240)-6000&gt;0,LARGE(Raw!AC:AC,A240)-6000,""),""))</f>
        <v/>
      </c>
      <c r="G240" s="3" t="str">
        <f t="shared" si="9"/>
        <v/>
      </c>
      <c r="H240" s="52" t="str">
        <f>IF(J240="","",(INDEX(Raw!D:D,MATCH(J240+4000,Raw!AC:AC,0))))</f>
        <v/>
      </c>
      <c r="I240" s="52" t="str">
        <f>IF(J240="","",(INDEX(Raw!A:A,MATCH(J240+4000,Raw!AC:AC,0))))</f>
        <v/>
      </c>
      <c r="J240" s="59" t="str">
        <f>(IFERROR(IF(LARGE(Raw!AC:AC,A240+COUNTIF(Raw!C:C,"H"))-4000&gt;0,LARGE(Raw!AC:AC,A240+COUNTIF(Raw!C:C,"H"))-4000,""),""))</f>
        <v/>
      </c>
      <c r="L240" s="3" t="str">
        <f t="shared" si="10"/>
        <v/>
      </c>
      <c r="M240" s="52" t="str">
        <f>IF(O240="","",(INDEX(Raw!D:D,MATCH(O240+2000,Raw!AC:AC,0))))</f>
        <v/>
      </c>
      <c r="N240" s="52" t="str">
        <f>IF(O240="","",(INDEX(Raw!A:A,MATCH(O240+2000,Raw!AC:AC,0))))</f>
        <v/>
      </c>
      <c r="O240" s="59" t="str">
        <f>(IFERROR(IF(LARGE(Raw!AC:AC,A240+COUNTIF(Raw!C:C,"H")+COUNTIF(Raw!C:C,"S"))-2000&gt;0,LARGE(Raw!AC:AC,A240+COUNTIF(Raw!C:C,"H")+COUNTIF(Raw!C:C,"S"))-2000,""),""))</f>
        <v/>
      </c>
    </row>
    <row r="241" spans="1:15" x14ac:dyDescent="0.3">
      <c r="A241" s="52">
        <v>238</v>
      </c>
      <c r="B241" s="3" t="str">
        <f t="shared" si="11"/>
        <v/>
      </c>
      <c r="C241" s="52" t="str">
        <f>IF(E241="","",(INDEX(Raw!D:D,MATCH(E241+6000,Raw!AC:AC,0))))</f>
        <v/>
      </c>
      <c r="D241" s="52" t="str">
        <f>IF(E241="","",(INDEX(Raw!A:A,MATCH(E241+6000,Raw!AC:AC,0))))</f>
        <v/>
      </c>
      <c r="E241" s="59" t="str">
        <f>(IFERROR(IF(LARGE(Raw!AC:AC,A241)-6000&gt;0,LARGE(Raw!AC:AC,A241)-6000,""),""))</f>
        <v/>
      </c>
      <c r="G241" s="3" t="str">
        <f t="shared" si="9"/>
        <v/>
      </c>
      <c r="H241" s="52" t="str">
        <f>IF(J241="","",(INDEX(Raw!D:D,MATCH(J241+4000,Raw!AC:AC,0))))</f>
        <v/>
      </c>
      <c r="I241" s="52" t="str">
        <f>IF(J241="","",(INDEX(Raw!A:A,MATCH(J241+4000,Raw!AC:AC,0))))</f>
        <v/>
      </c>
      <c r="J241" s="59" t="str">
        <f>(IFERROR(IF(LARGE(Raw!AC:AC,A241+COUNTIF(Raw!C:C,"H"))-4000&gt;0,LARGE(Raw!AC:AC,A241+COUNTIF(Raw!C:C,"H"))-4000,""),""))</f>
        <v/>
      </c>
      <c r="L241" s="3" t="str">
        <f t="shared" si="10"/>
        <v/>
      </c>
      <c r="M241" s="52" t="str">
        <f>IF(O241="","",(INDEX(Raw!D:D,MATCH(O241+2000,Raw!AC:AC,0))))</f>
        <v/>
      </c>
      <c r="N241" s="52" t="str">
        <f>IF(O241="","",(INDEX(Raw!A:A,MATCH(O241+2000,Raw!AC:AC,0))))</f>
        <v/>
      </c>
      <c r="O241" s="59" t="str">
        <f>(IFERROR(IF(LARGE(Raw!AC:AC,A241+COUNTIF(Raw!C:C,"H")+COUNTIF(Raw!C:C,"S"))-2000&gt;0,LARGE(Raw!AC:AC,A241+COUNTIF(Raw!C:C,"H")+COUNTIF(Raw!C:C,"S"))-2000,""),""))</f>
        <v/>
      </c>
    </row>
    <row r="242" spans="1:15" x14ac:dyDescent="0.3">
      <c r="A242" s="52">
        <v>239</v>
      </c>
      <c r="B242" s="3" t="str">
        <f t="shared" si="11"/>
        <v/>
      </c>
      <c r="C242" s="52" t="str">
        <f>IF(E242="","",(INDEX(Raw!D:D,MATCH(E242+6000,Raw!AC:AC,0))))</f>
        <v/>
      </c>
      <c r="D242" s="52" t="str">
        <f>IF(E242="","",(INDEX(Raw!A:A,MATCH(E242+6000,Raw!AC:AC,0))))</f>
        <v/>
      </c>
      <c r="E242" s="59" t="str">
        <f>(IFERROR(IF(LARGE(Raw!AC:AC,A242)-6000&gt;0,LARGE(Raw!AC:AC,A242)-6000,""),""))</f>
        <v/>
      </c>
      <c r="G242" s="3" t="str">
        <f t="shared" si="9"/>
        <v/>
      </c>
      <c r="H242" s="52" t="str">
        <f>IF(J242="","",(INDEX(Raw!D:D,MATCH(J242+4000,Raw!AC:AC,0))))</f>
        <v/>
      </c>
      <c r="I242" s="52" t="str">
        <f>IF(J242="","",(INDEX(Raw!A:A,MATCH(J242+4000,Raw!AC:AC,0))))</f>
        <v/>
      </c>
      <c r="J242" s="59" t="str">
        <f>(IFERROR(IF(LARGE(Raw!AC:AC,A242+COUNTIF(Raw!C:C,"H"))-4000&gt;0,LARGE(Raw!AC:AC,A242+COUNTIF(Raw!C:C,"H"))-4000,""),""))</f>
        <v/>
      </c>
      <c r="L242" s="3" t="str">
        <f t="shared" si="10"/>
        <v/>
      </c>
      <c r="M242" s="52" t="str">
        <f>IF(O242="","",(INDEX(Raw!D:D,MATCH(O242+2000,Raw!AC:AC,0))))</f>
        <v/>
      </c>
      <c r="N242" s="52" t="str">
        <f>IF(O242="","",(INDEX(Raw!A:A,MATCH(O242+2000,Raw!AC:AC,0))))</f>
        <v/>
      </c>
      <c r="O242" s="59" t="str">
        <f>(IFERROR(IF(LARGE(Raw!AC:AC,A242+COUNTIF(Raw!C:C,"H")+COUNTIF(Raw!C:C,"S"))-2000&gt;0,LARGE(Raw!AC:AC,A242+COUNTIF(Raw!C:C,"H")+COUNTIF(Raw!C:C,"S"))-2000,""),""))</f>
        <v/>
      </c>
    </row>
    <row r="243" spans="1:15" x14ac:dyDescent="0.3">
      <c r="A243" s="52">
        <v>240</v>
      </c>
      <c r="B243" s="3" t="str">
        <f t="shared" si="11"/>
        <v/>
      </c>
      <c r="C243" s="52" t="str">
        <f>IF(E243="","",(INDEX(Raw!D:D,MATCH(E243+6000,Raw!AC:AC,0))))</f>
        <v/>
      </c>
      <c r="D243" s="52" t="str">
        <f>IF(E243="","",(INDEX(Raw!A:A,MATCH(E243+6000,Raw!AC:AC,0))))</f>
        <v/>
      </c>
      <c r="E243" s="59" t="str">
        <f>(IFERROR(IF(LARGE(Raw!AC:AC,A243)-6000&gt;0,LARGE(Raw!AC:AC,A243)-6000,""),""))</f>
        <v/>
      </c>
      <c r="G243" s="3" t="str">
        <f t="shared" si="9"/>
        <v/>
      </c>
      <c r="H243" s="52" t="str">
        <f>IF(J243="","",(INDEX(Raw!D:D,MATCH(J243+4000,Raw!AC:AC,0))))</f>
        <v/>
      </c>
      <c r="I243" s="52" t="str">
        <f>IF(J243="","",(INDEX(Raw!A:A,MATCH(J243+4000,Raw!AC:AC,0))))</f>
        <v/>
      </c>
      <c r="J243" s="59" t="str">
        <f>(IFERROR(IF(LARGE(Raw!AC:AC,A243+COUNTIF(Raw!C:C,"H"))-4000&gt;0,LARGE(Raw!AC:AC,A243+COUNTIF(Raw!C:C,"H"))-4000,""),""))</f>
        <v/>
      </c>
      <c r="L243" s="3" t="str">
        <f t="shared" si="10"/>
        <v/>
      </c>
      <c r="M243" s="52" t="str">
        <f>IF(O243="","",(INDEX(Raw!D:D,MATCH(O243+2000,Raw!AC:AC,0))))</f>
        <v/>
      </c>
      <c r="N243" s="52" t="str">
        <f>IF(O243="","",(INDEX(Raw!A:A,MATCH(O243+2000,Raw!AC:AC,0))))</f>
        <v/>
      </c>
      <c r="O243" s="59" t="str">
        <f>(IFERROR(IF(LARGE(Raw!AC:AC,A243+COUNTIF(Raw!C:C,"H")+COUNTIF(Raw!C:C,"S"))-2000&gt;0,LARGE(Raw!AC:AC,A243+COUNTIF(Raw!C:C,"H")+COUNTIF(Raw!C:C,"S"))-2000,""),""))</f>
        <v/>
      </c>
    </row>
    <row r="244" spans="1:15" x14ac:dyDescent="0.3">
      <c r="A244" s="52">
        <v>241</v>
      </c>
      <c r="B244" s="3" t="str">
        <f t="shared" si="11"/>
        <v/>
      </c>
      <c r="C244" s="52" t="str">
        <f>IF(E244="","",(INDEX(Raw!D:D,MATCH(E244+6000,Raw!AC:AC,0))))</f>
        <v/>
      </c>
      <c r="D244" s="52" t="str">
        <f>IF(E244="","",(INDEX(Raw!A:A,MATCH(E244+6000,Raw!AC:AC,0))))</f>
        <v/>
      </c>
      <c r="E244" s="59" t="str">
        <f>(IFERROR(IF(LARGE(Raw!AC:AC,A244)-6000&gt;0,LARGE(Raw!AC:AC,A244)-6000,""),""))</f>
        <v/>
      </c>
      <c r="G244" s="3" t="str">
        <f t="shared" si="9"/>
        <v/>
      </c>
      <c r="H244" s="52" t="str">
        <f>IF(J244="","",(INDEX(Raw!D:D,MATCH(J244+4000,Raw!AC:AC,0))))</f>
        <v/>
      </c>
      <c r="I244" s="52" t="str">
        <f>IF(J244="","",(INDEX(Raw!A:A,MATCH(J244+4000,Raw!AC:AC,0))))</f>
        <v/>
      </c>
      <c r="J244" s="59" t="str">
        <f>(IFERROR(IF(LARGE(Raw!AC:AC,A244+COUNTIF(Raw!C:C,"H"))-4000&gt;0,LARGE(Raw!AC:AC,A244+COUNTIF(Raw!C:C,"H"))-4000,""),""))</f>
        <v/>
      </c>
      <c r="L244" s="3" t="str">
        <f t="shared" si="10"/>
        <v/>
      </c>
      <c r="M244" s="52" t="str">
        <f>IF(O244="","",(INDEX(Raw!D:D,MATCH(O244+2000,Raw!AC:AC,0))))</f>
        <v/>
      </c>
      <c r="N244" s="52" t="str">
        <f>IF(O244="","",(INDEX(Raw!A:A,MATCH(O244+2000,Raw!AC:AC,0))))</f>
        <v/>
      </c>
      <c r="O244" s="59" t="str">
        <f>(IFERROR(IF(LARGE(Raw!AC:AC,A244+COUNTIF(Raw!C:C,"H")+COUNTIF(Raw!C:C,"S"))-2000&gt;0,LARGE(Raw!AC:AC,A244+COUNTIF(Raw!C:C,"H")+COUNTIF(Raw!C:C,"S"))-2000,""),""))</f>
        <v/>
      </c>
    </row>
    <row r="245" spans="1:15" x14ac:dyDescent="0.3">
      <c r="A245" s="52">
        <v>242</v>
      </c>
      <c r="B245" s="3" t="str">
        <f t="shared" si="11"/>
        <v/>
      </c>
      <c r="C245" s="52" t="str">
        <f>IF(E245="","",(INDEX(Raw!D:D,MATCH(E245+6000,Raw!AC:AC,0))))</f>
        <v/>
      </c>
      <c r="D245" s="52" t="str">
        <f>IF(E245="","",(INDEX(Raw!A:A,MATCH(E245+6000,Raw!AC:AC,0))))</f>
        <v/>
      </c>
      <c r="E245" s="59" t="str">
        <f>(IFERROR(IF(LARGE(Raw!AC:AC,A245)-6000&gt;0,LARGE(Raw!AC:AC,A245)-6000,""),""))</f>
        <v/>
      </c>
      <c r="G245" s="3" t="str">
        <f t="shared" si="9"/>
        <v/>
      </c>
      <c r="H245" s="52" t="str">
        <f>IF(J245="","",(INDEX(Raw!D:D,MATCH(J245+4000,Raw!AC:AC,0))))</f>
        <v/>
      </c>
      <c r="I245" s="52" t="str">
        <f>IF(J245="","",(INDEX(Raw!A:A,MATCH(J245+4000,Raw!AC:AC,0))))</f>
        <v/>
      </c>
      <c r="J245" s="59" t="str">
        <f>(IFERROR(IF(LARGE(Raw!AC:AC,A245+COUNTIF(Raw!C:C,"H"))-4000&gt;0,LARGE(Raw!AC:AC,A245+COUNTIF(Raw!C:C,"H"))-4000,""),""))</f>
        <v/>
      </c>
      <c r="L245" s="3" t="str">
        <f t="shared" si="10"/>
        <v/>
      </c>
      <c r="M245" s="52" t="str">
        <f>IF(O245="","",(INDEX(Raw!D:D,MATCH(O245+2000,Raw!AC:AC,0))))</f>
        <v/>
      </c>
      <c r="N245" s="52" t="str">
        <f>IF(O245="","",(INDEX(Raw!A:A,MATCH(O245+2000,Raw!AC:AC,0))))</f>
        <v/>
      </c>
      <c r="O245" s="59" t="str">
        <f>(IFERROR(IF(LARGE(Raw!AC:AC,A245+COUNTIF(Raw!C:C,"H")+COUNTIF(Raw!C:C,"S"))-2000&gt;0,LARGE(Raw!AC:AC,A245+COUNTIF(Raw!C:C,"H")+COUNTIF(Raw!C:C,"S"))-2000,""),""))</f>
        <v/>
      </c>
    </row>
    <row r="246" spans="1:15" x14ac:dyDescent="0.3">
      <c r="A246" s="52">
        <v>243</v>
      </c>
      <c r="B246" s="3" t="str">
        <f t="shared" si="11"/>
        <v/>
      </c>
      <c r="C246" s="52" t="str">
        <f>IF(E246="","",(INDEX(Raw!D:D,MATCH(E246+6000,Raw!AC:AC,0))))</f>
        <v/>
      </c>
      <c r="D246" s="52" t="str">
        <f>IF(E246="","",(INDEX(Raw!A:A,MATCH(E246+6000,Raw!AC:AC,0))))</f>
        <v/>
      </c>
      <c r="E246" s="59" t="str">
        <f>(IFERROR(IF(LARGE(Raw!AC:AC,A246)-6000&gt;0,LARGE(Raw!AC:AC,A246)-6000,""),""))</f>
        <v/>
      </c>
      <c r="G246" s="3" t="str">
        <f t="shared" si="9"/>
        <v/>
      </c>
      <c r="H246" s="52" t="str">
        <f>IF(J246="","",(INDEX(Raw!D:D,MATCH(J246+4000,Raw!AC:AC,0))))</f>
        <v/>
      </c>
      <c r="I246" s="52" t="str">
        <f>IF(J246="","",(INDEX(Raw!A:A,MATCH(J246+4000,Raw!AC:AC,0))))</f>
        <v/>
      </c>
      <c r="J246" s="59" t="str">
        <f>(IFERROR(IF(LARGE(Raw!AC:AC,A246+COUNTIF(Raw!C:C,"H"))-4000&gt;0,LARGE(Raw!AC:AC,A246+COUNTIF(Raw!C:C,"H"))-4000,""),""))</f>
        <v/>
      </c>
      <c r="L246" s="3" t="str">
        <f t="shared" si="10"/>
        <v/>
      </c>
      <c r="M246" s="52" t="str">
        <f>IF(O246="","",(INDEX(Raw!D:D,MATCH(O246+2000,Raw!AC:AC,0))))</f>
        <v/>
      </c>
      <c r="N246" s="52" t="str">
        <f>IF(O246="","",(INDEX(Raw!A:A,MATCH(O246+2000,Raw!AC:AC,0))))</f>
        <v/>
      </c>
      <c r="O246" s="59" t="str">
        <f>(IFERROR(IF(LARGE(Raw!AC:AC,A246+COUNTIF(Raw!C:C,"H")+COUNTIF(Raw!C:C,"S"))-2000&gt;0,LARGE(Raw!AC:AC,A246+COUNTIF(Raw!C:C,"H")+COUNTIF(Raw!C:C,"S"))-2000,""),""))</f>
        <v/>
      </c>
    </row>
    <row r="247" spans="1:15" x14ac:dyDescent="0.3">
      <c r="A247" s="52">
        <v>244</v>
      </c>
      <c r="B247" s="3" t="str">
        <f t="shared" si="11"/>
        <v/>
      </c>
      <c r="C247" s="52" t="str">
        <f>IF(E247="","",(INDEX(Raw!D:D,MATCH(E247+6000,Raw!AC:AC,0))))</f>
        <v/>
      </c>
      <c r="D247" s="52" t="str">
        <f>IF(E247="","",(INDEX(Raw!A:A,MATCH(E247+6000,Raw!AC:AC,0))))</f>
        <v/>
      </c>
      <c r="E247" s="59" t="str">
        <f>(IFERROR(IF(LARGE(Raw!AC:AC,A247)-6000&gt;0,LARGE(Raw!AC:AC,A247)-6000,""),""))</f>
        <v/>
      </c>
      <c r="G247" s="3" t="str">
        <f t="shared" si="9"/>
        <v/>
      </c>
      <c r="H247" s="52" t="str">
        <f>IF(J247="","",(INDEX(Raw!D:D,MATCH(J247+4000,Raw!AC:AC,0))))</f>
        <v/>
      </c>
      <c r="I247" s="52" t="str">
        <f>IF(J247="","",(INDEX(Raw!A:A,MATCH(J247+4000,Raw!AC:AC,0))))</f>
        <v/>
      </c>
      <c r="J247" s="59" t="str">
        <f>(IFERROR(IF(LARGE(Raw!AC:AC,A247+COUNTIF(Raw!C:C,"H"))-4000&gt;0,LARGE(Raw!AC:AC,A247+COUNTIF(Raw!C:C,"H"))-4000,""),""))</f>
        <v/>
      </c>
      <c r="L247" s="3" t="str">
        <f t="shared" si="10"/>
        <v/>
      </c>
      <c r="M247" s="52" t="str">
        <f>IF(O247="","",(INDEX(Raw!D:D,MATCH(O247+2000,Raw!AC:AC,0))))</f>
        <v/>
      </c>
      <c r="N247" s="52" t="str">
        <f>IF(O247="","",(INDEX(Raw!A:A,MATCH(O247+2000,Raw!AC:AC,0))))</f>
        <v/>
      </c>
      <c r="O247" s="59" t="str">
        <f>(IFERROR(IF(LARGE(Raw!AC:AC,A247+COUNTIF(Raw!C:C,"H")+COUNTIF(Raw!C:C,"S"))-2000&gt;0,LARGE(Raw!AC:AC,A247+COUNTIF(Raw!C:C,"H")+COUNTIF(Raw!C:C,"S"))-2000,""),""))</f>
        <v/>
      </c>
    </row>
    <row r="248" spans="1:15" x14ac:dyDescent="0.3">
      <c r="A248" s="52">
        <v>245</v>
      </c>
      <c r="B248" s="3" t="str">
        <f t="shared" si="11"/>
        <v/>
      </c>
      <c r="C248" s="52" t="str">
        <f>IF(E248="","",(INDEX(Raw!D:D,MATCH(E248+6000,Raw!AC:AC,0))))</f>
        <v/>
      </c>
      <c r="D248" s="52" t="str">
        <f>IF(E248="","",(INDEX(Raw!A:A,MATCH(E248+6000,Raw!AC:AC,0))))</f>
        <v/>
      </c>
      <c r="E248" s="59" t="str">
        <f>(IFERROR(IF(LARGE(Raw!AC:AC,A248)-6000&gt;0,LARGE(Raw!AC:AC,A248)-6000,""),""))</f>
        <v/>
      </c>
      <c r="G248" s="3" t="str">
        <f t="shared" si="9"/>
        <v/>
      </c>
      <c r="H248" s="52" t="str">
        <f>IF(J248="","",(INDEX(Raw!D:D,MATCH(J248+4000,Raw!AC:AC,0))))</f>
        <v/>
      </c>
      <c r="I248" s="52" t="str">
        <f>IF(J248="","",(INDEX(Raw!A:A,MATCH(J248+4000,Raw!AC:AC,0))))</f>
        <v/>
      </c>
      <c r="J248" s="59" t="str">
        <f>(IFERROR(IF(LARGE(Raw!AC:AC,A248+COUNTIF(Raw!C:C,"H"))-4000&gt;0,LARGE(Raw!AC:AC,A248+COUNTIF(Raw!C:C,"H"))-4000,""),""))</f>
        <v/>
      </c>
      <c r="L248" s="3" t="str">
        <f t="shared" si="10"/>
        <v/>
      </c>
      <c r="M248" s="52" t="str">
        <f>IF(O248="","",(INDEX(Raw!D:D,MATCH(O248+2000,Raw!AC:AC,0))))</f>
        <v/>
      </c>
      <c r="N248" s="52" t="str">
        <f>IF(O248="","",(INDEX(Raw!A:A,MATCH(O248+2000,Raw!AC:AC,0))))</f>
        <v/>
      </c>
      <c r="O248" s="59" t="str">
        <f>(IFERROR(IF(LARGE(Raw!AC:AC,A248+COUNTIF(Raw!C:C,"H")+COUNTIF(Raw!C:C,"S"))-2000&gt;0,LARGE(Raw!AC:AC,A248+COUNTIF(Raw!C:C,"H")+COUNTIF(Raw!C:C,"S"))-2000,""),""))</f>
        <v/>
      </c>
    </row>
    <row r="249" spans="1:15" x14ac:dyDescent="0.3">
      <c r="A249" s="52">
        <v>246</v>
      </c>
      <c r="B249" s="3" t="str">
        <f t="shared" si="11"/>
        <v/>
      </c>
      <c r="C249" s="52" t="str">
        <f>IF(E249="","",(INDEX(Raw!D:D,MATCH(E249+6000,Raw!AC:AC,0))))</f>
        <v/>
      </c>
      <c r="D249" s="52" t="str">
        <f>IF(E249="","",(INDEX(Raw!A:A,MATCH(E249+6000,Raw!AC:AC,0))))</f>
        <v/>
      </c>
      <c r="E249" s="59" t="str">
        <f>(IFERROR(IF(LARGE(Raw!AC:AC,A249)-6000&gt;0,LARGE(Raw!AC:AC,A249)-6000,""),""))</f>
        <v/>
      </c>
      <c r="G249" s="3" t="str">
        <f t="shared" si="9"/>
        <v/>
      </c>
      <c r="H249" s="52" t="str">
        <f>IF(J249="","",(INDEX(Raw!D:D,MATCH(J249+4000,Raw!AC:AC,0))))</f>
        <v/>
      </c>
      <c r="I249" s="52" t="str">
        <f>IF(J249="","",(INDEX(Raw!A:A,MATCH(J249+4000,Raw!AC:AC,0))))</f>
        <v/>
      </c>
      <c r="J249" s="59" t="str">
        <f>(IFERROR(IF(LARGE(Raw!AC:AC,A249+COUNTIF(Raw!C:C,"H"))-4000&gt;0,LARGE(Raw!AC:AC,A249+COUNTIF(Raw!C:C,"H"))-4000,""),""))</f>
        <v/>
      </c>
      <c r="L249" s="3" t="str">
        <f t="shared" si="10"/>
        <v/>
      </c>
      <c r="M249" s="52" t="str">
        <f>IF(O249="","",(INDEX(Raw!D:D,MATCH(O249+2000,Raw!AC:AC,0))))</f>
        <v/>
      </c>
      <c r="N249" s="52" t="str">
        <f>IF(O249="","",(INDEX(Raw!A:A,MATCH(O249+2000,Raw!AC:AC,0))))</f>
        <v/>
      </c>
      <c r="O249" s="59" t="str">
        <f>(IFERROR(IF(LARGE(Raw!AC:AC,A249+COUNTIF(Raw!C:C,"H")+COUNTIF(Raw!C:C,"S"))-2000&gt;0,LARGE(Raw!AC:AC,A249+COUNTIF(Raw!C:C,"H")+COUNTIF(Raw!C:C,"S"))-2000,""),""))</f>
        <v/>
      </c>
    </row>
    <row r="250" spans="1:15" x14ac:dyDescent="0.3">
      <c r="A250" s="52">
        <v>247</v>
      </c>
      <c r="B250" s="3" t="str">
        <f t="shared" si="11"/>
        <v/>
      </c>
      <c r="C250" s="52" t="str">
        <f>IF(E250="","",(INDEX(Raw!D:D,MATCH(E250+6000,Raw!AC:AC,0))))</f>
        <v/>
      </c>
      <c r="D250" s="52" t="str">
        <f>IF(E250="","",(INDEX(Raw!A:A,MATCH(E250+6000,Raw!AC:AC,0))))</f>
        <v/>
      </c>
      <c r="E250" s="59" t="str">
        <f>(IFERROR(IF(LARGE(Raw!AC:AC,A250)-6000&gt;0,LARGE(Raw!AC:AC,A250)-6000,""),""))</f>
        <v/>
      </c>
      <c r="G250" s="3" t="str">
        <f t="shared" si="9"/>
        <v/>
      </c>
      <c r="H250" s="52" t="str">
        <f>IF(J250="","",(INDEX(Raw!D:D,MATCH(J250+4000,Raw!AC:AC,0))))</f>
        <v/>
      </c>
      <c r="I250" s="52" t="str">
        <f>IF(J250="","",(INDEX(Raw!A:A,MATCH(J250+4000,Raw!AC:AC,0))))</f>
        <v/>
      </c>
      <c r="J250" s="59" t="str">
        <f>(IFERROR(IF(LARGE(Raw!AC:AC,A250+COUNTIF(Raw!C:C,"H"))-4000&gt;0,LARGE(Raw!AC:AC,A250+COUNTIF(Raw!C:C,"H"))-4000,""),""))</f>
        <v/>
      </c>
      <c r="L250" s="3" t="str">
        <f t="shared" si="10"/>
        <v/>
      </c>
      <c r="M250" s="52" t="str">
        <f>IF(O250="","",(INDEX(Raw!D:D,MATCH(O250+2000,Raw!AC:AC,0))))</f>
        <v/>
      </c>
      <c r="N250" s="52" t="str">
        <f>IF(O250="","",(INDEX(Raw!A:A,MATCH(O250+2000,Raw!AC:AC,0))))</f>
        <v/>
      </c>
      <c r="O250" s="59" t="str">
        <f>(IFERROR(IF(LARGE(Raw!AC:AC,A250+COUNTIF(Raw!C:C,"H")+COUNTIF(Raw!C:C,"S"))-2000&gt;0,LARGE(Raw!AC:AC,A250+COUNTIF(Raw!C:C,"H")+COUNTIF(Raw!C:C,"S"))-2000,""),""))</f>
        <v/>
      </c>
    </row>
    <row r="251" spans="1:15" x14ac:dyDescent="0.3">
      <c r="A251" s="52">
        <v>248</v>
      </c>
      <c r="B251" s="3" t="str">
        <f t="shared" si="11"/>
        <v/>
      </c>
      <c r="C251" s="52" t="str">
        <f>IF(E251="","",(INDEX(Raw!D:D,MATCH(E251+6000,Raw!AC:AC,0))))</f>
        <v/>
      </c>
      <c r="D251" s="52" t="str">
        <f>IF(E251="","",(INDEX(Raw!A:A,MATCH(E251+6000,Raw!AC:AC,0))))</f>
        <v/>
      </c>
      <c r="E251" s="59" t="str">
        <f>(IFERROR(IF(LARGE(Raw!AC:AC,A251)-6000&gt;0,LARGE(Raw!AC:AC,A251)-6000,""),""))</f>
        <v/>
      </c>
      <c r="G251" s="3" t="str">
        <f t="shared" si="9"/>
        <v/>
      </c>
      <c r="H251" s="52" t="str">
        <f>IF(J251="","",(INDEX(Raw!D:D,MATCH(J251+4000,Raw!AC:AC,0))))</f>
        <v/>
      </c>
      <c r="I251" s="52" t="str">
        <f>IF(J251="","",(INDEX(Raw!A:A,MATCH(J251+4000,Raw!AC:AC,0))))</f>
        <v/>
      </c>
      <c r="J251" s="59" t="str">
        <f>(IFERROR(IF(LARGE(Raw!AC:AC,A251+COUNTIF(Raw!C:C,"H"))-4000&gt;0,LARGE(Raw!AC:AC,A251+COUNTIF(Raw!C:C,"H"))-4000,""),""))</f>
        <v/>
      </c>
      <c r="L251" s="3" t="str">
        <f t="shared" si="10"/>
        <v/>
      </c>
      <c r="M251" s="52" t="str">
        <f>IF(O251="","",(INDEX(Raw!D:D,MATCH(O251+2000,Raw!AC:AC,0))))</f>
        <v/>
      </c>
      <c r="N251" s="52" t="str">
        <f>IF(O251="","",(INDEX(Raw!A:A,MATCH(O251+2000,Raw!AC:AC,0))))</f>
        <v/>
      </c>
      <c r="O251" s="59" t="str">
        <f>(IFERROR(IF(LARGE(Raw!AC:AC,A251+COUNTIF(Raw!C:C,"H")+COUNTIF(Raw!C:C,"S"))-2000&gt;0,LARGE(Raw!AC:AC,A251+COUNTIF(Raw!C:C,"H")+COUNTIF(Raw!C:C,"S"))-2000,""),""))</f>
        <v/>
      </c>
    </row>
    <row r="252" spans="1:15" x14ac:dyDescent="0.3">
      <c r="A252" s="52">
        <v>249</v>
      </c>
      <c r="B252" s="3" t="str">
        <f t="shared" si="11"/>
        <v/>
      </c>
      <c r="C252" s="52" t="str">
        <f>IF(E252="","",(INDEX(Raw!D:D,MATCH(E252+6000,Raw!AC:AC,0))))</f>
        <v/>
      </c>
      <c r="D252" s="52" t="str">
        <f>IF(E252="","",(INDEX(Raw!A:A,MATCH(E252+6000,Raw!AC:AC,0))))</f>
        <v/>
      </c>
      <c r="E252" s="59" t="str">
        <f>(IFERROR(IF(LARGE(Raw!AC:AC,A252)-6000&gt;0,LARGE(Raw!AC:AC,A252)-6000,""),""))</f>
        <v/>
      </c>
      <c r="G252" s="3" t="str">
        <f t="shared" si="9"/>
        <v/>
      </c>
      <c r="H252" s="52" t="str">
        <f>IF(J252="","",(INDEX(Raw!D:D,MATCH(J252+4000,Raw!AC:AC,0))))</f>
        <v/>
      </c>
      <c r="I252" s="52" t="str">
        <f>IF(J252="","",(INDEX(Raw!A:A,MATCH(J252+4000,Raw!AC:AC,0))))</f>
        <v/>
      </c>
      <c r="J252" s="59" t="str">
        <f>(IFERROR(IF(LARGE(Raw!AC:AC,A252+COUNTIF(Raw!C:C,"H"))-4000&gt;0,LARGE(Raw!AC:AC,A252+COUNTIF(Raw!C:C,"H"))-4000,""),""))</f>
        <v/>
      </c>
      <c r="L252" s="3" t="str">
        <f t="shared" si="10"/>
        <v/>
      </c>
      <c r="M252" s="52" t="str">
        <f>IF(O252="","",(INDEX(Raw!D:D,MATCH(O252+2000,Raw!AC:AC,0))))</f>
        <v/>
      </c>
      <c r="N252" s="52" t="str">
        <f>IF(O252="","",(INDEX(Raw!A:A,MATCH(O252+2000,Raw!AC:AC,0))))</f>
        <v/>
      </c>
      <c r="O252" s="59" t="str">
        <f>(IFERROR(IF(LARGE(Raw!AC:AC,A252+COUNTIF(Raw!C:C,"H")+COUNTIF(Raw!C:C,"S"))-2000&gt;0,LARGE(Raw!AC:AC,A252+COUNTIF(Raw!C:C,"H")+COUNTIF(Raw!C:C,"S"))-2000,""),""))</f>
        <v/>
      </c>
    </row>
    <row r="253" spans="1:15" x14ac:dyDescent="0.3">
      <c r="A253" s="52">
        <v>250</v>
      </c>
      <c r="B253" s="3" t="str">
        <f t="shared" si="11"/>
        <v/>
      </c>
      <c r="C253" s="52" t="str">
        <f>IF(E253="","",(INDEX(Raw!D:D,MATCH(E253+6000,Raw!AC:AC,0))))</f>
        <v/>
      </c>
      <c r="D253" s="52" t="str">
        <f>IF(E253="","",(INDEX(Raw!A:A,MATCH(E253+6000,Raw!AC:AC,0))))</f>
        <v/>
      </c>
      <c r="E253" s="59" t="str">
        <f>(IFERROR(IF(LARGE(Raw!AC:AC,A253)-6000&gt;0,LARGE(Raw!AC:AC,A253)-6000,""),""))</f>
        <v/>
      </c>
      <c r="G253" s="3" t="str">
        <f t="shared" si="9"/>
        <v/>
      </c>
      <c r="H253" s="52" t="str">
        <f>IF(J253="","",(INDEX(Raw!D:D,MATCH(J253+4000,Raw!AC:AC,0))))</f>
        <v/>
      </c>
      <c r="I253" s="52" t="str">
        <f>IF(J253="","",(INDEX(Raw!A:A,MATCH(J253+4000,Raw!AC:AC,0))))</f>
        <v/>
      </c>
      <c r="J253" s="59" t="str">
        <f>(IFERROR(IF(LARGE(Raw!AC:AC,A253+COUNTIF(Raw!C:C,"H"))-4000&gt;0,LARGE(Raw!AC:AC,A253+COUNTIF(Raw!C:C,"H"))-4000,""),""))</f>
        <v/>
      </c>
      <c r="L253" s="3" t="str">
        <f t="shared" si="10"/>
        <v/>
      </c>
      <c r="M253" s="52" t="str">
        <f>IF(O253="","",(INDEX(Raw!D:D,MATCH(O253+2000,Raw!AC:AC,0))))</f>
        <v/>
      </c>
      <c r="N253" s="52" t="str">
        <f>IF(O253="","",(INDEX(Raw!A:A,MATCH(O253+2000,Raw!AC:AC,0))))</f>
        <v/>
      </c>
      <c r="O253" s="59" t="str">
        <f>(IFERROR(IF(LARGE(Raw!AC:AC,A253+COUNTIF(Raw!C:C,"H")+COUNTIF(Raw!C:C,"S"))-2000&gt;0,LARGE(Raw!AC:AC,A253+COUNTIF(Raw!C:C,"H")+COUNTIF(Raw!C:C,"S"))-2000,""),""))</f>
        <v/>
      </c>
    </row>
    <row r="254" spans="1:15" x14ac:dyDescent="0.3">
      <c r="A254" s="52">
        <v>251</v>
      </c>
      <c r="B254" s="3" t="str">
        <f t="shared" si="11"/>
        <v/>
      </c>
      <c r="C254" s="52" t="str">
        <f>IF(E254="","",(INDEX(Raw!D:D,MATCH(E254+6000,Raw!AC:AC,0))))</f>
        <v/>
      </c>
      <c r="D254" s="52" t="str">
        <f>IF(E254="","",(INDEX(Raw!A:A,MATCH(E254+6000,Raw!AC:AC,0))))</f>
        <v/>
      </c>
      <c r="E254" s="59" t="str">
        <f>(IFERROR(IF(LARGE(Raw!AC:AC,A254)-6000&gt;0,LARGE(Raw!AC:AC,A254)-6000,""),""))</f>
        <v/>
      </c>
      <c r="G254" s="3" t="str">
        <f t="shared" si="9"/>
        <v/>
      </c>
      <c r="H254" s="52" t="str">
        <f>IF(J254="","",(INDEX(Raw!D:D,MATCH(J254+4000,Raw!AC:AC,0))))</f>
        <v/>
      </c>
      <c r="I254" s="52" t="str">
        <f>IF(J254="","",(INDEX(Raw!A:A,MATCH(J254+4000,Raw!AC:AC,0))))</f>
        <v/>
      </c>
      <c r="J254" s="59" t="str">
        <f>(IFERROR(IF(LARGE(Raw!AC:AC,A254+COUNTIF(Raw!C:C,"H"))-4000&gt;0,LARGE(Raw!AC:AC,A254+COUNTIF(Raw!C:C,"H"))-4000,""),""))</f>
        <v/>
      </c>
      <c r="L254" s="3" t="str">
        <f t="shared" si="10"/>
        <v/>
      </c>
      <c r="M254" s="52" t="str">
        <f>IF(O254="","",(INDEX(Raw!D:D,MATCH(O254+2000,Raw!AC:AC,0))))</f>
        <v/>
      </c>
      <c r="N254" s="52" t="str">
        <f>IF(O254="","",(INDEX(Raw!A:A,MATCH(O254+2000,Raw!AC:AC,0))))</f>
        <v/>
      </c>
      <c r="O254" s="59" t="str">
        <f>(IFERROR(IF(LARGE(Raw!AC:AC,A254+COUNTIF(Raw!C:C,"H")+COUNTIF(Raw!C:C,"S"))-2000&gt;0,LARGE(Raw!AC:AC,A254+COUNTIF(Raw!C:C,"H")+COUNTIF(Raw!C:C,"S"))-2000,""),""))</f>
        <v/>
      </c>
    </row>
    <row r="255" spans="1:15" x14ac:dyDescent="0.3">
      <c r="A255" s="52">
        <v>252</v>
      </c>
      <c r="B255" s="3" t="str">
        <f t="shared" si="11"/>
        <v/>
      </c>
      <c r="C255" s="52" t="str">
        <f>IF(E255="","",(INDEX(Raw!D:D,MATCH(E255+6000,Raw!AC:AC,0))))</f>
        <v/>
      </c>
      <c r="D255" s="52" t="str">
        <f>IF(E255="","",(INDEX(Raw!A:A,MATCH(E255+6000,Raw!AC:AC,0))))</f>
        <v/>
      </c>
      <c r="E255" s="59" t="str">
        <f>(IFERROR(IF(LARGE(Raw!AC:AC,A255)-6000&gt;0,LARGE(Raw!AC:AC,A255)-6000,""),""))</f>
        <v/>
      </c>
      <c r="G255" s="3" t="str">
        <f t="shared" si="9"/>
        <v/>
      </c>
      <c r="H255" s="52" t="str">
        <f>IF(J255="","",(INDEX(Raw!D:D,MATCH(J255+4000,Raw!AC:AC,0))))</f>
        <v/>
      </c>
      <c r="I255" s="52" t="str">
        <f>IF(J255="","",(INDEX(Raw!A:A,MATCH(J255+4000,Raw!AC:AC,0))))</f>
        <v/>
      </c>
      <c r="J255" s="59" t="str">
        <f>(IFERROR(IF(LARGE(Raw!AC:AC,A255+COUNTIF(Raw!C:C,"H"))-4000&gt;0,LARGE(Raw!AC:AC,A255+COUNTIF(Raw!C:C,"H"))-4000,""),""))</f>
        <v/>
      </c>
      <c r="L255" s="3" t="str">
        <f t="shared" si="10"/>
        <v/>
      </c>
      <c r="M255" s="52" t="str">
        <f>IF(O255="","",(INDEX(Raw!D:D,MATCH(O255+2000,Raw!AC:AC,0))))</f>
        <v/>
      </c>
      <c r="N255" s="52" t="str">
        <f>IF(O255="","",(INDEX(Raw!A:A,MATCH(O255+2000,Raw!AC:AC,0))))</f>
        <v/>
      </c>
      <c r="O255" s="59" t="str">
        <f>(IFERROR(IF(LARGE(Raw!AC:AC,A255+COUNTIF(Raw!C:C,"H")+COUNTIF(Raw!C:C,"S"))-2000&gt;0,LARGE(Raw!AC:AC,A255+COUNTIF(Raw!C:C,"H")+COUNTIF(Raw!C:C,"S"))-2000,""),""))</f>
        <v/>
      </c>
    </row>
    <row r="256" spans="1:15" x14ac:dyDescent="0.3">
      <c r="A256" s="52">
        <v>253</v>
      </c>
      <c r="B256" s="3" t="str">
        <f t="shared" si="11"/>
        <v/>
      </c>
      <c r="C256" s="52" t="str">
        <f>IF(E256="","",(INDEX(Raw!D:D,MATCH(E256+6000,Raw!AC:AC,0))))</f>
        <v/>
      </c>
      <c r="D256" s="52" t="str">
        <f>IF(E256="","",(INDEX(Raw!A:A,MATCH(E256+6000,Raw!AC:AC,0))))</f>
        <v/>
      </c>
      <c r="E256" s="59" t="str">
        <f>(IFERROR(IF(LARGE(Raw!AC:AC,A256)-6000&gt;0,LARGE(Raw!AC:AC,A256)-6000,""),""))</f>
        <v/>
      </c>
      <c r="G256" s="3" t="str">
        <f t="shared" si="9"/>
        <v/>
      </c>
      <c r="H256" s="52" t="str">
        <f>IF(J256="","",(INDEX(Raw!D:D,MATCH(J256+4000,Raw!AC:AC,0))))</f>
        <v/>
      </c>
      <c r="I256" s="52" t="str">
        <f>IF(J256="","",(INDEX(Raw!A:A,MATCH(J256+4000,Raw!AC:AC,0))))</f>
        <v/>
      </c>
      <c r="J256" s="59" t="str">
        <f>(IFERROR(IF(LARGE(Raw!AC:AC,A256+COUNTIF(Raw!C:C,"H"))-4000&gt;0,LARGE(Raw!AC:AC,A256+COUNTIF(Raw!C:C,"H"))-4000,""),""))</f>
        <v/>
      </c>
      <c r="L256" s="3" t="str">
        <f t="shared" si="10"/>
        <v/>
      </c>
      <c r="M256" s="52" t="str">
        <f>IF(O256="","",(INDEX(Raw!D:D,MATCH(O256+2000,Raw!AC:AC,0))))</f>
        <v/>
      </c>
      <c r="N256" s="52" t="str">
        <f>IF(O256="","",(INDEX(Raw!A:A,MATCH(O256+2000,Raw!AC:AC,0))))</f>
        <v/>
      </c>
      <c r="O256" s="59" t="str">
        <f>(IFERROR(IF(LARGE(Raw!AC:AC,A256+COUNTIF(Raw!C:C,"H")+COUNTIF(Raw!C:C,"S"))-2000&gt;0,LARGE(Raw!AC:AC,A256+COUNTIF(Raw!C:C,"H")+COUNTIF(Raw!C:C,"S"))-2000,""),""))</f>
        <v/>
      </c>
    </row>
    <row r="257" spans="1:15" x14ac:dyDescent="0.3">
      <c r="A257" s="52">
        <v>254</v>
      </c>
      <c r="B257" s="3" t="str">
        <f t="shared" si="11"/>
        <v/>
      </c>
      <c r="C257" s="52" t="str">
        <f>IF(E257="","",(INDEX(Raw!D:D,MATCH(E257+6000,Raw!AC:AC,0))))</f>
        <v/>
      </c>
      <c r="D257" s="52" t="str">
        <f>IF(E257="","",(INDEX(Raw!A:A,MATCH(E257+6000,Raw!AC:AC,0))))</f>
        <v/>
      </c>
      <c r="E257" s="59" t="str">
        <f>(IFERROR(IF(LARGE(Raw!AC:AC,A257)-6000&gt;0,LARGE(Raw!AC:AC,A257)-6000,""),""))</f>
        <v/>
      </c>
      <c r="G257" s="3" t="str">
        <f t="shared" si="9"/>
        <v/>
      </c>
      <c r="H257" s="52" t="str">
        <f>IF(J257="","",(INDEX(Raw!D:D,MATCH(J257+4000,Raw!AC:AC,0))))</f>
        <v/>
      </c>
      <c r="I257" s="52" t="str">
        <f>IF(J257="","",(INDEX(Raw!A:A,MATCH(J257+4000,Raw!AC:AC,0))))</f>
        <v/>
      </c>
      <c r="J257" s="59" t="str">
        <f>(IFERROR(IF(LARGE(Raw!AC:AC,A257+COUNTIF(Raw!C:C,"H"))-4000&gt;0,LARGE(Raw!AC:AC,A257+COUNTIF(Raw!C:C,"H"))-4000,""),""))</f>
        <v/>
      </c>
      <c r="L257" s="3" t="str">
        <f t="shared" si="10"/>
        <v/>
      </c>
      <c r="M257" s="52" t="str">
        <f>IF(O257="","",(INDEX(Raw!D:D,MATCH(O257+2000,Raw!AC:AC,0))))</f>
        <v/>
      </c>
      <c r="N257" s="52" t="str">
        <f>IF(O257="","",(INDEX(Raw!A:A,MATCH(O257+2000,Raw!AC:AC,0))))</f>
        <v/>
      </c>
      <c r="O257" s="59" t="str">
        <f>(IFERROR(IF(LARGE(Raw!AC:AC,A257+COUNTIF(Raw!C:C,"H")+COUNTIF(Raw!C:C,"S"))-2000&gt;0,LARGE(Raw!AC:AC,A257+COUNTIF(Raw!C:C,"H")+COUNTIF(Raw!C:C,"S"))-2000,""),""))</f>
        <v/>
      </c>
    </row>
    <row r="258" spans="1:15" x14ac:dyDescent="0.3">
      <c r="A258" s="52">
        <v>255</v>
      </c>
      <c r="B258" s="3" t="str">
        <f t="shared" si="11"/>
        <v/>
      </c>
      <c r="C258" s="52" t="str">
        <f>IF(E258="","",(INDEX(Raw!D:D,MATCH(E258+6000,Raw!AC:AC,0))))</f>
        <v/>
      </c>
      <c r="D258" s="52" t="str">
        <f>IF(E258="","",(INDEX(Raw!A:A,MATCH(E258+6000,Raw!AC:AC,0))))</f>
        <v/>
      </c>
      <c r="E258" s="59" t="str">
        <f>(IFERROR(IF(LARGE(Raw!AC:AC,A258)-6000&gt;0,LARGE(Raw!AC:AC,A258)-6000,""),""))</f>
        <v/>
      </c>
      <c r="G258" s="3" t="str">
        <f t="shared" si="9"/>
        <v/>
      </c>
      <c r="H258" s="52" t="str">
        <f>IF(J258="","",(INDEX(Raw!D:D,MATCH(J258+4000,Raw!AC:AC,0))))</f>
        <v/>
      </c>
      <c r="I258" s="52" t="str">
        <f>IF(J258="","",(INDEX(Raw!A:A,MATCH(J258+4000,Raw!AC:AC,0))))</f>
        <v/>
      </c>
      <c r="J258" s="59" t="str">
        <f>(IFERROR(IF(LARGE(Raw!AC:AC,A258+COUNTIF(Raw!C:C,"H"))-4000&gt;0,LARGE(Raw!AC:AC,A258+COUNTIF(Raw!C:C,"H"))-4000,""),""))</f>
        <v/>
      </c>
      <c r="L258" s="3" t="str">
        <f t="shared" si="10"/>
        <v/>
      </c>
      <c r="M258" s="52" t="str">
        <f>IF(O258="","",(INDEX(Raw!D:D,MATCH(O258+2000,Raw!AC:AC,0))))</f>
        <v/>
      </c>
      <c r="N258" s="52" t="str">
        <f>IF(O258="","",(INDEX(Raw!A:A,MATCH(O258+2000,Raw!AC:AC,0))))</f>
        <v/>
      </c>
      <c r="O258" s="59" t="str">
        <f>(IFERROR(IF(LARGE(Raw!AC:AC,A258+COUNTIF(Raw!C:C,"H")+COUNTIF(Raw!C:C,"S"))-2000&gt;0,LARGE(Raw!AC:AC,A258+COUNTIF(Raw!C:C,"H")+COUNTIF(Raw!C:C,"S"))-2000,""),""))</f>
        <v/>
      </c>
    </row>
    <row r="259" spans="1:15" x14ac:dyDescent="0.3">
      <c r="A259" s="52">
        <v>256</v>
      </c>
      <c r="B259" s="3" t="str">
        <f t="shared" si="11"/>
        <v/>
      </c>
      <c r="C259" s="52" t="str">
        <f>IF(E259="","",(INDEX(Raw!D:D,MATCH(E259+6000,Raw!AC:AC,0))))</f>
        <v/>
      </c>
      <c r="D259" s="52" t="str">
        <f>IF(E259="","",(INDEX(Raw!A:A,MATCH(E259+6000,Raw!AC:AC,0))))</f>
        <v/>
      </c>
      <c r="E259" s="59" t="str">
        <f>(IFERROR(IF(LARGE(Raw!AC:AC,A259)-6000&gt;0,LARGE(Raw!AC:AC,A259)-6000,""),""))</f>
        <v/>
      </c>
      <c r="G259" s="3" t="str">
        <f t="shared" si="9"/>
        <v/>
      </c>
      <c r="H259" s="52" t="str">
        <f>IF(J259="","",(INDEX(Raw!D:D,MATCH(J259+4000,Raw!AC:AC,0))))</f>
        <v/>
      </c>
      <c r="I259" s="52" t="str">
        <f>IF(J259="","",(INDEX(Raw!A:A,MATCH(J259+4000,Raw!AC:AC,0))))</f>
        <v/>
      </c>
      <c r="J259" s="59" t="str">
        <f>(IFERROR(IF(LARGE(Raw!AC:AC,A259+COUNTIF(Raw!C:C,"H"))-4000&gt;0,LARGE(Raw!AC:AC,A259+COUNTIF(Raw!C:C,"H"))-4000,""),""))</f>
        <v/>
      </c>
      <c r="L259" s="3" t="str">
        <f t="shared" si="10"/>
        <v/>
      </c>
      <c r="M259" s="52" t="str">
        <f>IF(O259="","",(INDEX(Raw!D:D,MATCH(O259+2000,Raw!AC:AC,0))))</f>
        <v/>
      </c>
      <c r="N259" s="52" t="str">
        <f>IF(O259="","",(INDEX(Raw!A:A,MATCH(O259+2000,Raw!AC:AC,0))))</f>
        <v/>
      </c>
      <c r="O259" s="59" t="str">
        <f>(IFERROR(IF(LARGE(Raw!AC:AC,A259+COUNTIF(Raw!C:C,"H")+COUNTIF(Raw!C:C,"S"))-2000&gt;0,LARGE(Raw!AC:AC,A259+COUNTIF(Raw!C:C,"H")+COUNTIF(Raw!C:C,"S"))-2000,""),""))</f>
        <v/>
      </c>
    </row>
    <row r="260" spans="1:15" x14ac:dyDescent="0.3">
      <c r="A260" s="52">
        <v>257</v>
      </c>
      <c r="B260" s="3" t="str">
        <f t="shared" si="11"/>
        <v/>
      </c>
      <c r="C260" s="52" t="str">
        <f>IF(E260="","",(INDEX(Raw!D:D,MATCH(E260+6000,Raw!AC:AC,0))))</f>
        <v/>
      </c>
      <c r="D260" s="52" t="str">
        <f>IF(E260="","",(INDEX(Raw!A:A,MATCH(E260+6000,Raw!AC:AC,0))))</f>
        <v/>
      </c>
      <c r="E260" s="59" t="str">
        <f>(IFERROR(IF(LARGE(Raw!AC:AC,A260)-6000&gt;0,LARGE(Raw!AC:AC,A260)-6000,""),""))</f>
        <v/>
      </c>
      <c r="G260" s="3" t="str">
        <f t="shared" si="9"/>
        <v/>
      </c>
      <c r="H260" s="52" t="str">
        <f>IF(J260="","",(INDEX(Raw!D:D,MATCH(J260+4000,Raw!AC:AC,0))))</f>
        <v/>
      </c>
      <c r="I260" s="52" t="str">
        <f>IF(J260="","",(INDEX(Raw!A:A,MATCH(J260+4000,Raw!AC:AC,0))))</f>
        <v/>
      </c>
      <c r="J260" s="59" t="str">
        <f>(IFERROR(IF(LARGE(Raw!AC:AC,A260+COUNTIF(Raw!C:C,"H"))-4000&gt;0,LARGE(Raw!AC:AC,A260+COUNTIF(Raw!C:C,"H"))-4000,""),""))</f>
        <v/>
      </c>
      <c r="L260" s="3" t="str">
        <f t="shared" si="10"/>
        <v/>
      </c>
      <c r="M260" s="52" t="str">
        <f>IF(O260="","",(INDEX(Raw!D:D,MATCH(O260+2000,Raw!AC:AC,0))))</f>
        <v/>
      </c>
      <c r="N260" s="52" t="str">
        <f>IF(O260="","",(INDEX(Raw!A:A,MATCH(O260+2000,Raw!AC:AC,0))))</f>
        <v/>
      </c>
      <c r="O260" s="59" t="str">
        <f>(IFERROR(IF(LARGE(Raw!AC:AC,A260+COUNTIF(Raw!C:C,"H")+COUNTIF(Raw!C:C,"S"))-2000&gt;0,LARGE(Raw!AC:AC,A260+COUNTIF(Raw!C:C,"H")+COUNTIF(Raw!C:C,"S"))-2000,""),""))</f>
        <v/>
      </c>
    </row>
    <row r="261" spans="1:15" x14ac:dyDescent="0.3">
      <c r="A261" s="52">
        <v>258</v>
      </c>
      <c r="B261" s="3" t="str">
        <f t="shared" si="11"/>
        <v/>
      </c>
      <c r="C261" s="52" t="str">
        <f>IF(E261="","",(INDEX(Raw!D:D,MATCH(E261+6000,Raw!AC:AC,0))))</f>
        <v/>
      </c>
      <c r="D261" s="52" t="str">
        <f>IF(E261="","",(INDEX(Raw!A:A,MATCH(E261+6000,Raw!AC:AC,0))))</f>
        <v/>
      </c>
      <c r="E261" s="59" t="str">
        <f>(IFERROR(IF(LARGE(Raw!AC:AC,A261)-6000&gt;0,LARGE(Raw!AC:AC,A261)-6000,""),""))</f>
        <v/>
      </c>
      <c r="G261" s="3" t="str">
        <f t="shared" ref="G261:G324" si="12">IFERROR(IF(ROUND(J261,3)=ROUND(J260,3),G260,G260+1),"")</f>
        <v/>
      </c>
      <c r="H261" s="52" t="str">
        <f>IF(J261="","",(INDEX(Raw!D:D,MATCH(J261+4000,Raw!AC:AC,0))))</f>
        <v/>
      </c>
      <c r="I261" s="52" t="str">
        <f>IF(J261="","",(INDEX(Raw!A:A,MATCH(J261+4000,Raw!AC:AC,0))))</f>
        <v/>
      </c>
      <c r="J261" s="59" t="str">
        <f>(IFERROR(IF(LARGE(Raw!AC:AC,A261+COUNTIF(Raw!C:C,"H"))-4000&gt;0,LARGE(Raw!AC:AC,A261+COUNTIF(Raw!C:C,"H"))-4000,""),""))</f>
        <v/>
      </c>
      <c r="L261" s="3" t="str">
        <f t="shared" ref="L261:L324" si="13">IFERROR(IF(ROUND(O261,3)=ROUND(O260,3),L260,L260+1),"")</f>
        <v/>
      </c>
      <c r="M261" s="52" t="str">
        <f>IF(O261="","",(INDEX(Raw!D:D,MATCH(O261+2000,Raw!AC:AC,0))))</f>
        <v/>
      </c>
      <c r="N261" s="52" t="str">
        <f>IF(O261="","",(INDEX(Raw!A:A,MATCH(O261+2000,Raw!AC:AC,0))))</f>
        <v/>
      </c>
      <c r="O261" s="59" t="str">
        <f>(IFERROR(IF(LARGE(Raw!AC:AC,A261+COUNTIF(Raw!C:C,"H")+COUNTIF(Raw!C:C,"S"))-2000&gt;0,LARGE(Raw!AC:AC,A261+COUNTIF(Raw!C:C,"H")+COUNTIF(Raw!C:C,"S"))-2000,""),""))</f>
        <v/>
      </c>
    </row>
    <row r="262" spans="1:15" x14ac:dyDescent="0.3">
      <c r="A262" s="52">
        <v>259</v>
      </c>
      <c r="B262" s="3" t="str">
        <f t="shared" ref="B262:B325" si="14">IFERROR(IF(ROUND(E262,3)=ROUND(E261,3),B261,B261+1),"")</f>
        <v/>
      </c>
      <c r="C262" s="52" t="str">
        <f>IF(E262="","",(INDEX(Raw!D:D,MATCH(E262+6000,Raw!AC:AC,0))))</f>
        <v/>
      </c>
      <c r="D262" s="52" t="str">
        <f>IF(E262="","",(INDEX(Raw!A:A,MATCH(E262+6000,Raw!AC:AC,0))))</f>
        <v/>
      </c>
      <c r="E262" s="59" t="str">
        <f>(IFERROR(IF(LARGE(Raw!AC:AC,A262)-6000&gt;0,LARGE(Raw!AC:AC,A262)-6000,""),""))</f>
        <v/>
      </c>
      <c r="G262" s="3" t="str">
        <f t="shared" si="12"/>
        <v/>
      </c>
      <c r="H262" s="52" t="str">
        <f>IF(J262="","",(INDEX(Raw!D:D,MATCH(J262+4000,Raw!AC:AC,0))))</f>
        <v/>
      </c>
      <c r="I262" s="52" t="str">
        <f>IF(J262="","",(INDEX(Raw!A:A,MATCH(J262+4000,Raw!AC:AC,0))))</f>
        <v/>
      </c>
      <c r="J262" s="59" t="str">
        <f>(IFERROR(IF(LARGE(Raw!AC:AC,A262+COUNTIF(Raw!C:C,"H"))-4000&gt;0,LARGE(Raw!AC:AC,A262+COUNTIF(Raw!C:C,"H"))-4000,""),""))</f>
        <v/>
      </c>
      <c r="L262" s="3" t="str">
        <f t="shared" si="13"/>
        <v/>
      </c>
      <c r="M262" s="52" t="str">
        <f>IF(O262="","",(INDEX(Raw!D:D,MATCH(O262+2000,Raw!AC:AC,0))))</f>
        <v/>
      </c>
      <c r="N262" s="52" t="str">
        <f>IF(O262="","",(INDEX(Raw!A:A,MATCH(O262+2000,Raw!AC:AC,0))))</f>
        <v/>
      </c>
      <c r="O262" s="59" t="str">
        <f>(IFERROR(IF(LARGE(Raw!AC:AC,A262+COUNTIF(Raw!C:C,"H")+COUNTIF(Raw!C:C,"S"))-2000&gt;0,LARGE(Raw!AC:AC,A262+COUNTIF(Raw!C:C,"H")+COUNTIF(Raw!C:C,"S"))-2000,""),""))</f>
        <v/>
      </c>
    </row>
    <row r="263" spans="1:15" x14ac:dyDescent="0.3">
      <c r="A263" s="52">
        <v>260</v>
      </c>
      <c r="B263" s="3" t="str">
        <f t="shared" si="14"/>
        <v/>
      </c>
      <c r="C263" s="52" t="str">
        <f>IF(E263="","",(INDEX(Raw!D:D,MATCH(E263+6000,Raw!AC:AC,0))))</f>
        <v/>
      </c>
      <c r="D263" s="52" t="str">
        <f>IF(E263="","",(INDEX(Raw!A:A,MATCH(E263+6000,Raw!AC:AC,0))))</f>
        <v/>
      </c>
      <c r="E263" s="59" t="str">
        <f>(IFERROR(IF(LARGE(Raw!AC:AC,A263)-6000&gt;0,LARGE(Raw!AC:AC,A263)-6000,""),""))</f>
        <v/>
      </c>
      <c r="G263" s="3" t="str">
        <f t="shared" si="12"/>
        <v/>
      </c>
      <c r="H263" s="52" t="str">
        <f>IF(J263="","",(INDEX(Raw!D:D,MATCH(J263+4000,Raw!AC:AC,0))))</f>
        <v/>
      </c>
      <c r="I263" s="52" t="str">
        <f>IF(J263="","",(INDEX(Raw!A:A,MATCH(J263+4000,Raw!AC:AC,0))))</f>
        <v/>
      </c>
      <c r="J263" s="59" t="str">
        <f>(IFERROR(IF(LARGE(Raw!AC:AC,A263+COUNTIF(Raw!C:C,"H"))-4000&gt;0,LARGE(Raw!AC:AC,A263+COUNTIF(Raw!C:C,"H"))-4000,""),""))</f>
        <v/>
      </c>
      <c r="L263" s="3" t="str">
        <f t="shared" si="13"/>
        <v/>
      </c>
      <c r="M263" s="52" t="str">
        <f>IF(O263="","",(INDEX(Raw!D:D,MATCH(O263+2000,Raw!AC:AC,0))))</f>
        <v/>
      </c>
      <c r="N263" s="52" t="str">
        <f>IF(O263="","",(INDEX(Raw!A:A,MATCH(O263+2000,Raw!AC:AC,0))))</f>
        <v/>
      </c>
      <c r="O263" s="59" t="str">
        <f>(IFERROR(IF(LARGE(Raw!AC:AC,A263+COUNTIF(Raw!C:C,"H")+COUNTIF(Raw!C:C,"S"))-2000&gt;0,LARGE(Raw!AC:AC,A263+COUNTIF(Raw!C:C,"H")+COUNTIF(Raw!C:C,"S"))-2000,""),""))</f>
        <v/>
      </c>
    </row>
    <row r="264" spans="1:15" x14ac:dyDescent="0.3">
      <c r="A264" s="52">
        <v>261</v>
      </c>
      <c r="B264" s="3" t="str">
        <f t="shared" si="14"/>
        <v/>
      </c>
      <c r="C264" s="52" t="str">
        <f>IF(E264="","",(INDEX(Raw!D:D,MATCH(E264+6000,Raw!AC:AC,0))))</f>
        <v/>
      </c>
      <c r="D264" s="52" t="str">
        <f>IF(E264="","",(INDEX(Raw!A:A,MATCH(E264+6000,Raw!AC:AC,0))))</f>
        <v/>
      </c>
      <c r="E264" s="59" t="str">
        <f>(IFERROR(IF(LARGE(Raw!AC:AC,A264)-6000&gt;0,LARGE(Raw!AC:AC,A264)-6000,""),""))</f>
        <v/>
      </c>
      <c r="G264" s="3" t="str">
        <f t="shared" si="12"/>
        <v/>
      </c>
      <c r="H264" s="52" t="str">
        <f>IF(J264="","",(INDEX(Raw!D:D,MATCH(J264+4000,Raw!AC:AC,0))))</f>
        <v/>
      </c>
      <c r="I264" s="52" t="str">
        <f>IF(J264="","",(INDEX(Raw!A:A,MATCH(J264+4000,Raw!AC:AC,0))))</f>
        <v/>
      </c>
      <c r="J264" s="59" t="str">
        <f>(IFERROR(IF(LARGE(Raw!AC:AC,A264+COUNTIF(Raw!C:C,"H"))-4000&gt;0,LARGE(Raw!AC:AC,A264+COUNTIF(Raw!C:C,"H"))-4000,""),""))</f>
        <v/>
      </c>
      <c r="L264" s="3" t="str">
        <f t="shared" si="13"/>
        <v/>
      </c>
      <c r="M264" s="52" t="str">
        <f>IF(O264="","",(INDEX(Raw!D:D,MATCH(O264+2000,Raw!AC:AC,0))))</f>
        <v/>
      </c>
      <c r="N264" s="52" t="str">
        <f>IF(O264="","",(INDEX(Raw!A:A,MATCH(O264+2000,Raw!AC:AC,0))))</f>
        <v/>
      </c>
      <c r="O264" s="59" t="str">
        <f>(IFERROR(IF(LARGE(Raw!AC:AC,A264+COUNTIF(Raw!C:C,"H")+COUNTIF(Raw!C:C,"S"))-2000&gt;0,LARGE(Raw!AC:AC,A264+COUNTIF(Raw!C:C,"H")+COUNTIF(Raw!C:C,"S"))-2000,""),""))</f>
        <v/>
      </c>
    </row>
    <row r="265" spans="1:15" x14ac:dyDescent="0.3">
      <c r="A265" s="52">
        <v>262</v>
      </c>
      <c r="B265" s="3" t="str">
        <f t="shared" si="14"/>
        <v/>
      </c>
      <c r="C265" s="52" t="str">
        <f>IF(E265="","",(INDEX(Raw!D:D,MATCH(E265+6000,Raw!AC:AC,0))))</f>
        <v/>
      </c>
      <c r="D265" s="52" t="str">
        <f>IF(E265="","",(INDEX(Raw!A:A,MATCH(E265+6000,Raw!AC:AC,0))))</f>
        <v/>
      </c>
      <c r="E265" s="59" t="str">
        <f>(IFERROR(IF(LARGE(Raw!AC:AC,A265)-6000&gt;0,LARGE(Raw!AC:AC,A265)-6000,""),""))</f>
        <v/>
      </c>
      <c r="G265" s="3" t="str">
        <f t="shared" si="12"/>
        <v/>
      </c>
      <c r="H265" s="52" t="str">
        <f>IF(J265="","",(INDEX(Raw!D:D,MATCH(J265+4000,Raw!AC:AC,0))))</f>
        <v/>
      </c>
      <c r="I265" s="52" t="str">
        <f>IF(J265="","",(INDEX(Raw!A:A,MATCH(J265+4000,Raw!AC:AC,0))))</f>
        <v/>
      </c>
      <c r="J265" s="59" t="str">
        <f>(IFERROR(IF(LARGE(Raw!AC:AC,A265+COUNTIF(Raw!C:C,"H"))-4000&gt;0,LARGE(Raw!AC:AC,A265+COUNTIF(Raw!C:C,"H"))-4000,""),""))</f>
        <v/>
      </c>
      <c r="L265" s="3" t="str">
        <f t="shared" si="13"/>
        <v/>
      </c>
      <c r="M265" s="52" t="str">
        <f>IF(O265="","",(INDEX(Raw!D:D,MATCH(O265+2000,Raw!AC:AC,0))))</f>
        <v/>
      </c>
      <c r="N265" s="52" t="str">
        <f>IF(O265="","",(INDEX(Raw!A:A,MATCH(O265+2000,Raw!AC:AC,0))))</f>
        <v/>
      </c>
      <c r="O265" s="59" t="str">
        <f>(IFERROR(IF(LARGE(Raw!AC:AC,A265+COUNTIF(Raw!C:C,"H")+COUNTIF(Raw!C:C,"S"))-2000&gt;0,LARGE(Raw!AC:AC,A265+COUNTIF(Raw!C:C,"H")+COUNTIF(Raw!C:C,"S"))-2000,""),""))</f>
        <v/>
      </c>
    </row>
    <row r="266" spans="1:15" x14ac:dyDescent="0.3">
      <c r="A266" s="52">
        <v>263</v>
      </c>
      <c r="B266" s="3" t="str">
        <f t="shared" si="14"/>
        <v/>
      </c>
      <c r="C266" s="52" t="str">
        <f>IF(E266="","",(INDEX(Raw!D:D,MATCH(E266+6000,Raw!AC:AC,0))))</f>
        <v/>
      </c>
      <c r="D266" s="52" t="str">
        <f>IF(E266="","",(INDEX(Raw!A:A,MATCH(E266+6000,Raw!AC:AC,0))))</f>
        <v/>
      </c>
      <c r="E266" s="59" t="str">
        <f>(IFERROR(IF(LARGE(Raw!AC:AC,A266)-6000&gt;0,LARGE(Raw!AC:AC,A266)-6000,""),""))</f>
        <v/>
      </c>
      <c r="G266" s="3" t="str">
        <f t="shared" si="12"/>
        <v/>
      </c>
      <c r="H266" s="52" t="str">
        <f>IF(J266="","",(INDEX(Raw!D:D,MATCH(J266+4000,Raw!AC:AC,0))))</f>
        <v/>
      </c>
      <c r="I266" s="52" t="str">
        <f>IF(J266="","",(INDEX(Raw!A:A,MATCH(J266+4000,Raw!AC:AC,0))))</f>
        <v/>
      </c>
      <c r="J266" s="59" t="str">
        <f>(IFERROR(IF(LARGE(Raw!AC:AC,A266+COUNTIF(Raw!C:C,"H"))-4000&gt;0,LARGE(Raw!AC:AC,A266+COUNTIF(Raw!C:C,"H"))-4000,""),""))</f>
        <v/>
      </c>
      <c r="L266" s="3" t="str">
        <f t="shared" si="13"/>
        <v/>
      </c>
      <c r="M266" s="52" t="str">
        <f>IF(O266="","",(INDEX(Raw!D:D,MATCH(O266+2000,Raw!AC:AC,0))))</f>
        <v/>
      </c>
      <c r="N266" s="52" t="str">
        <f>IF(O266="","",(INDEX(Raw!A:A,MATCH(O266+2000,Raw!AC:AC,0))))</f>
        <v/>
      </c>
      <c r="O266" s="59" t="str">
        <f>(IFERROR(IF(LARGE(Raw!AC:AC,A266+COUNTIF(Raw!C:C,"H")+COUNTIF(Raw!C:C,"S"))-2000&gt;0,LARGE(Raw!AC:AC,A266+COUNTIF(Raw!C:C,"H")+COUNTIF(Raw!C:C,"S"))-2000,""),""))</f>
        <v/>
      </c>
    </row>
    <row r="267" spans="1:15" x14ac:dyDescent="0.3">
      <c r="A267" s="52">
        <v>264</v>
      </c>
      <c r="B267" s="3" t="str">
        <f t="shared" si="14"/>
        <v/>
      </c>
      <c r="C267" s="52" t="str">
        <f>IF(E267="","",(INDEX(Raw!D:D,MATCH(E267+6000,Raw!AC:AC,0))))</f>
        <v/>
      </c>
      <c r="D267" s="52" t="str">
        <f>IF(E267="","",(INDEX(Raw!A:A,MATCH(E267+6000,Raw!AC:AC,0))))</f>
        <v/>
      </c>
      <c r="E267" s="59" t="str">
        <f>(IFERROR(IF(LARGE(Raw!AC:AC,A267)-6000&gt;0,LARGE(Raw!AC:AC,A267)-6000,""),""))</f>
        <v/>
      </c>
      <c r="G267" s="3" t="str">
        <f t="shared" si="12"/>
        <v/>
      </c>
      <c r="H267" s="52" t="str">
        <f>IF(J267="","",(INDEX(Raw!D:D,MATCH(J267+4000,Raw!AC:AC,0))))</f>
        <v/>
      </c>
      <c r="I267" s="52" t="str">
        <f>IF(J267="","",(INDEX(Raw!A:A,MATCH(J267+4000,Raw!AC:AC,0))))</f>
        <v/>
      </c>
      <c r="J267" s="59" t="str">
        <f>(IFERROR(IF(LARGE(Raw!AC:AC,A267+COUNTIF(Raw!C:C,"H"))-4000&gt;0,LARGE(Raw!AC:AC,A267+COUNTIF(Raw!C:C,"H"))-4000,""),""))</f>
        <v/>
      </c>
      <c r="L267" s="3" t="str">
        <f t="shared" si="13"/>
        <v/>
      </c>
      <c r="M267" s="52" t="str">
        <f>IF(O267="","",(INDEX(Raw!D:D,MATCH(O267+2000,Raw!AC:AC,0))))</f>
        <v/>
      </c>
      <c r="N267" s="52" t="str">
        <f>IF(O267="","",(INDEX(Raw!A:A,MATCH(O267+2000,Raw!AC:AC,0))))</f>
        <v/>
      </c>
      <c r="O267" s="59" t="str">
        <f>(IFERROR(IF(LARGE(Raw!AC:AC,A267+COUNTIF(Raw!C:C,"H")+COUNTIF(Raw!C:C,"S"))-2000&gt;0,LARGE(Raw!AC:AC,A267+COUNTIF(Raw!C:C,"H")+COUNTIF(Raw!C:C,"S"))-2000,""),""))</f>
        <v/>
      </c>
    </row>
    <row r="268" spans="1:15" x14ac:dyDescent="0.3">
      <c r="A268" s="52">
        <v>265</v>
      </c>
      <c r="B268" s="3" t="str">
        <f t="shared" si="14"/>
        <v/>
      </c>
      <c r="C268" s="52" t="str">
        <f>IF(E268="","",(INDEX(Raw!D:D,MATCH(E268+6000,Raw!AC:AC,0))))</f>
        <v/>
      </c>
      <c r="D268" s="52" t="str">
        <f>IF(E268="","",(INDEX(Raw!A:A,MATCH(E268+6000,Raw!AC:AC,0))))</f>
        <v/>
      </c>
      <c r="E268" s="59" t="str">
        <f>(IFERROR(IF(LARGE(Raw!AC:AC,A268)-6000&gt;0,LARGE(Raw!AC:AC,A268)-6000,""),""))</f>
        <v/>
      </c>
      <c r="G268" s="3" t="str">
        <f t="shared" si="12"/>
        <v/>
      </c>
      <c r="H268" s="52" t="str">
        <f>IF(J268="","",(INDEX(Raw!D:D,MATCH(J268+4000,Raw!AC:AC,0))))</f>
        <v/>
      </c>
      <c r="I268" s="52" t="str">
        <f>IF(J268="","",(INDEX(Raw!A:A,MATCH(J268+4000,Raw!AC:AC,0))))</f>
        <v/>
      </c>
      <c r="J268" s="59" t="str">
        <f>(IFERROR(IF(LARGE(Raw!AC:AC,A268+COUNTIF(Raw!C:C,"H"))-4000&gt;0,LARGE(Raw!AC:AC,A268+COUNTIF(Raw!C:C,"H"))-4000,""),""))</f>
        <v/>
      </c>
      <c r="L268" s="3" t="str">
        <f t="shared" si="13"/>
        <v/>
      </c>
      <c r="M268" s="52" t="str">
        <f>IF(O268="","",(INDEX(Raw!D:D,MATCH(O268+2000,Raw!AC:AC,0))))</f>
        <v/>
      </c>
      <c r="N268" s="52" t="str">
        <f>IF(O268="","",(INDEX(Raw!A:A,MATCH(O268+2000,Raw!AC:AC,0))))</f>
        <v/>
      </c>
      <c r="O268" s="59" t="str">
        <f>(IFERROR(IF(LARGE(Raw!AC:AC,A268+COUNTIF(Raw!C:C,"H")+COUNTIF(Raw!C:C,"S"))-2000&gt;0,LARGE(Raw!AC:AC,A268+COUNTIF(Raw!C:C,"H")+COUNTIF(Raw!C:C,"S"))-2000,""),""))</f>
        <v/>
      </c>
    </row>
    <row r="269" spans="1:15" x14ac:dyDescent="0.3">
      <c r="A269" s="52">
        <v>266</v>
      </c>
      <c r="B269" s="3" t="str">
        <f t="shared" si="14"/>
        <v/>
      </c>
      <c r="C269" s="52" t="str">
        <f>IF(E269="","",(INDEX(Raw!D:D,MATCH(E269+6000,Raw!AC:AC,0))))</f>
        <v/>
      </c>
      <c r="D269" s="52" t="str">
        <f>IF(E269="","",(INDEX(Raw!A:A,MATCH(E269+6000,Raw!AC:AC,0))))</f>
        <v/>
      </c>
      <c r="E269" s="59" t="str">
        <f>(IFERROR(IF(LARGE(Raw!AC:AC,A269)-6000&gt;0,LARGE(Raw!AC:AC,A269)-6000,""),""))</f>
        <v/>
      </c>
      <c r="G269" s="3" t="str">
        <f t="shared" si="12"/>
        <v/>
      </c>
      <c r="H269" s="52" t="str">
        <f>IF(J269="","",(INDEX(Raw!D:D,MATCH(J269+4000,Raw!AC:AC,0))))</f>
        <v/>
      </c>
      <c r="I269" s="52" t="str">
        <f>IF(J269="","",(INDEX(Raw!A:A,MATCH(J269+4000,Raw!AC:AC,0))))</f>
        <v/>
      </c>
      <c r="J269" s="59" t="str">
        <f>(IFERROR(IF(LARGE(Raw!AC:AC,A269+COUNTIF(Raw!C:C,"H"))-4000&gt;0,LARGE(Raw!AC:AC,A269+COUNTIF(Raw!C:C,"H"))-4000,""),""))</f>
        <v/>
      </c>
      <c r="L269" s="3" t="str">
        <f t="shared" si="13"/>
        <v/>
      </c>
      <c r="M269" s="52" t="str">
        <f>IF(O269="","",(INDEX(Raw!D:D,MATCH(O269+2000,Raw!AC:AC,0))))</f>
        <v/>
      </c>
      <c r="N269" s="52" t="str">
        <f>IF(O269="","",(INDEX(Raw!A:A,MATCH(O269+2000,Raw!AC:AC,0))))</f>
        <v/>
      </c>
      <c r="O269" s="59" t="str">
        <f>(IFERROR(IF(LARGE(Raw!AC:AC,A269+COUNTIF(Raw!C:C,"H")+COUNTIF(Raw!C:C,"S"))-2000&gt;0,LARGE(Raw!AC:AC,A269+COUNTIF(Raw!C:C,"H")+COUNTIF(Raw!C:C,"S"))-2000,""),""))</f>
        <v/>
      </c>
    </row>
    <row r="270" spans="1:15" x14ac:dyDescent="0.3">
      <c r="A270" s="52">
        <v>267</v>
      </c>
      <c r="B270" s="3" t="str">
        <f t="shared" si="14"/>
        <v/>
      </c>
      <c r="C270" s="52" t="str">
        <f>IF(E270="","",(INDEX(Raw!D:D,MATCH(E270+6000,Raw!AC:AC,0))))</f>
        <v/>
      </c>
      <c r="D270" s="52" t="str">
        <f>IF(E270="","",(INDEX(Raw!A:A,MATCH(E270+6000,Raw!AC:AC,0))))</f>
        <v/>
      </c>
      <c r="E270" s="59" t="str">
        <f>(IFERROR(IF(LARGE(Raw!AC:AC,A270)-6000&gt;0,LARGE(Raw!AC:AC,A270)-6000,""),""))</f>
        <v/>
      </c>
      <c r="G270" s="3" t="str">
        <f t="shared" si="12"/>
        <v/>
      </c>
      <c r="H270" s="52" t="str">
        <f>IF(J270="","",(INDEX(Raw!D:D,MATCH(J270+4000,Raw!AC:AC,0))))</f>
        <v/>
      </c>
      <c r="I270" s="52" t="str">
        <f>IF(J270="","",(INDEX(Raw!A:A,MATCH(J270+4000,Raw!AC:AC,0))))</f>
        <v/>
      </c>
      <c r="J270" s="59" t="str">
        <f>(IFERROR(IF(LARGE(Raw!AC:AC,A270+COUNTIF(Raw!C:C,"H"))-4000&gt;0,LARGE(Raw!AC:AC,A270+COUNTIF(Raw!C:C,"H"))-4000,""),""))</f>
        <v/>
      </c>
      <c r="L270" s="3" t="str">
        <f t="shared" si="13"/>
        <v/>
      </c>
      <c r="M270" s="52" t="str">
        <f>IF(O270="","",(INDEX(Raw!D:D,MATCH(O270+2000,Raw!AC:AC,0))))</f>
        <v/>
      </c>
      <c r="N270" s="52" t="str">
        <f>IF(O270="","",(INDEX(Raw!A:A,MATCH(O270+2000,Raw!AC:AC,0))))</f>
        <v/>
      </c>
      <c r="O270" s="59" t="str">
        <f>(IFERROR(IF(LARGE(Raw!AC:AC,A270+COUNTIF(Raw!C:C,"H")+COUNTIF(Raw!C:C,"S"))-2000&gt;0,LARGE(Raw!AC:AC,A270+COUNTIF(Raw!C:C,"H")+COUNTIF(Raw!C:C,"S"))-2000,""),""))</f>
        <v/>
      </c>
    </row>
    <row r="271" spans="1:15" x14ac:dyDescent="0.3">
      <c r="A271" s="52">
        <v>268</v>
      </c>
      <c r="B271" s="3" t="str">
        <f t="shared" si="14"/>
        <v/>
      </c>
      <c r="C271" s="52" t="str">
        <f>IF(E271="","",(INDEX(Raw!D:D,MATCH(E271+6000,Raw!AC:AC,0))))</f>
        <v/>
      </c>
      <c r="D271" s="52" t="str">
        <f>IF(E271="","",(INDEX(Raw!A:A,MATCH(E271+6000,Raw!AC:AC,0))))</f>
        <v/>
      </c>
      <c r="E271" s="59" t="str">
        <f>(IFERROR(IF(LARGE(Raw!AC:AC,A271)-6000&gt;0,LARGE(Raw!AC:AC,A271)-6000,""),""))</f>
        <v/>
      </c>
      <c r="G271" s="3" t="str">
        <f t="shared" si="12"/>
        <v/>
      </c>
      <c r="H271" s="52" t="str">
        <f>IF(J271="","",(INDEX(Raw!D:D,MATCH(J271+4000,Raw!AC:AC,0))))</f>
        <v/>
      </c>
      <c r="I271" s="52" t="str">
        <f>IF(J271="","",(INDEX(Raw!A:A,MATCH(J271+4000,Raw!AC:AC,0))))</f>
        <v/>
      </c>
      <c r="J271" s="59" t="str">
        <f>(IFERROR(IF(LARGE(Raw!AC:AC,A271+COUNTIF(Raw!C:C,"H"))-4000&gt;0,LARGE(Raw!AC:AC,A271+COUNTIF(Raw!C:C,"H"))-4000,""),""))</f>
        <v/>
      </c>
      <c r="L271" s="3" t="str">
        <f t="shared" si="13"/>
        <v/>
      </c>
      <c r="M271" s="52" t="str">
        <f>IF(O271="","",(INDEX(Raw!D:D,MATCH(O271+2000,Raw!AC:AC,0))))</f>
        <v/>
      </c>
      <c r="N271" s="52" t="str">
        <f>IF(O271="","",(INDEX(Raw!A:A,MATCH(O271+2000,Raw!AC:AC,0))))</f>
        <v/>
      </c>
      <c r="O271" s="59" t="str">
        <f>(IFERROR(IF(LARGE(Raw!AC:AC,A271+COUNTIF(Raw!C:C,"H")+COUNTIF(Raw!C:C,"S"))-2000&gt;0,LARGE(Raw!AC:AC,A271+COUNTIF(Raw!C:C,"H")+COUNTIF(Raw!C:C,"S"))-2000,""),""))</f>
        <v/>
      </c>
    </row>
    <row r="272" spans="1:15" x14ac:dyDescent="0.3">
      <c r="A272" s="52">
        <v>269</v>
      </c>
      <c r="B272" s="3" t="str">
        <f t="shared" si="14"/>
        <v/>
      </c>
      <c r="C272" s="52" t="str">
        <f>IF(E272="","",(INDEX(Raw!D:D,MATCH(E272+6000,Raw!AC:AC,0))))</f>
        <v/>
      </c>
      <c r="D272" s="52" t="str">
        <f>IF(E272="","",(INDEX(Raw!A:A,MATCH(E272+6000,Raw!AC:AC,0))))</f>
        <v/>
      </c>
      <c r="E272" s="59" t="str">
        <f>(IFERROR(IF(LARGE(Raw!AC:AC,A272)-6000&gt;0,LARGE(Raw!AC:AC,A272)-6000,""),""))</f>
        <v/>
      </c>
      <c r="G272" s="3" t="str">
        <f t="shared" si="12"/>
        <v/>
      </c>
      <c r="H272" s="52" t="str">
        <f>IF(J272="","",(INDEX(Raw!D:D,MATCH(J272+4000,Raw!AC:AC,0))))</f>
        <v/>
      </c>
      <c r="I272" s="52" t="str">
        <f>IF(J272="","",(INDEX(Raw!A:A,MATCH(J272+4000,Raw!AC:AC,0))))</f>
        <v/>
      </c>
      <c r="J272" s="59" t="str">
        <f>(IFERROR(IF(LARGE(Raw!AC:AC,A272+COUNTIF(Raw!C:C,"H"))-4000&gt;0,LARGE(Raw!AC:AC,A272+COUNTIF(Raw!C:C,"H"))-4000,""),""))</f>
        <v/>
      </c>
      <c r="L272" s="3" t="str">
        <f t="shared" si="13"/>
        <v/>
      </c>
      <c r="M272" s="52" t="str">
        <f>IF(O272="","",(INDEX(Raw!D:D,MATCH(O272+2000,Raw!AC:AC,0))))</f>
        <v/>
      </c>
      <c r="N272" s="52" t="str">
        <f>IF(O272="","",(INDEX(Raw!A:A,MATCH(O272+2000,Raw!AC:AC,0))))</f>
        <v/>
      </c>
      <c r="O272" s="59" t="str">
        <f>(IFERROR(IF(LARGE(Raw!AC:AC,A272+COUNTIF(Raw!C:C,"H")+COUNTIF(Raw!C:C,"S"))-2000&gt;0,LARGE(Raw!AC:AC,A272+COUNTIF(Raw!C:C,"H")+COUNTIF(Raw!C:C,"S"))-2000,""),""))</f>
        <v/>
      </c>
    </row>
    <row r="273" spans="1:15" x14ac:dyDescent="0.3">
      <c r="A273" s="52">
        <v>270</v>
      </c>
      <c r="B273" s="3" t="str">
        <f t="shared" si="14"/>
        <v/>
      </c>
      <c r="C273" s="52" t="str">
        <f>IF(E273="","",(INDEX(Raw!D:D,MATCH(E273+6000,Raw!AC:AC,0))))</f>
        <v/>
      </c>
      <c r="D273" s="52" t="str">
        <f>IF(E273="","",(INDEX(Raw!A:A,MATCH(E273+6000,Raw!AC:AC,0))))</f>
        <v/>
      </c>
      <c r="E273" s="59" t="str">
        <f>(IFERROR(IF(LARGE(Raw!AC:AC,A273)-6000&gt;0,LARGE(Raw!AC:AC,A273)-6000,""),""))</f>
        <v/>
      </c>
      <c r="G273" s="3" t="str">
        <f t="shared" si="12"/>
        <v/>
      </c>
      <c r="H273" s="52" t="str">
        <f>IF(J273="","",(INDEX(Raw!D:D,MATCH(J273+4000,Raw!AC:AC,0))))</f>
        <v/>
      </c>
      <c r="I273" s="52" t="str">
        <f>IF(J273="","",(INDEX(Raw!A:A,MATCH(J273+4000,Raw!AC:AC,0))))</f>
        <v/>
      </c>
      <c r="J273" s="59" t="str">
        <f>(IFERROR(IF(LARGE(Raw!AC:AC,A273+COUNTIF(Raw!C:C,"H"))-4000&gt;0,LARGE(Raw!AC:AC,A273+COUNTIF(Raw!C:C,"H"))-4000,""),""))</f>
        <v/>
      </c>
      <c r="L273" s="3" t="str">
        <f t="shared" si="13"/>
        <v/>
      </c>
      <c r="M273" s="52" t="str">
        <f>IF(O273="","",(INDEX(Raw!D:D,MATCH(O273+2000,Raw!AC:AC,0))))</f>
        <v/>
      </c>
      <c r="N273" s="52" t="str">
        <f>IF(O273="","",(INDEX(Raw!A:A,MATCH(O273+2000,Raw!AC:AC,0))))</f>
        <v/>
      </c>
      <c r="O273" s="59" t="str">
        <f>(IFERROR(IF(LARGE(Raw!AC:AC,A273+COUNTIF(Raw!C:C,"H")+COUNTIF(Raw!C:C,"S"))-2000&gt;0,LARGE(Raw!AC:AC,A273+COUNTIF(Raw!C:C,"H")+COUNTIF(Raw!C:C,"S"))-2000,""),""))</f>
        <v/>
      </c>
    </row>
    <row r="274" spans="1:15" x14ac:dyDescent="0.3">
      <c r="A274" s="52">
        <v>271</v>
      </c>
      <c r="B274" s="3" t="str">
        <f t="shared" si="14"/>
        <v/>
      </c>
      <c r="C274" s="52" t="str">
        <f>IF(E274="","",(INDEX(Raw!D:D,MATCH(E274+6000,Raw!AC:AC,0))))</f>
        <v/>
      </c>
      <c r="D274" s="52" t="str">
        <f>IF(E274="","",(INDEX(Raw!A:A,MATCH(E274+6000,Raw!AC:AC,0))))</f>
        <v/>
      </c>
      <c r="E274" s="59" t="str">
        <f>(IFERROR(IF(LARGE(Raw!AC:AC,A274)-6000&gt;0,LARGE(Raw!AC:AC,A274)-6000,""),""))</f>
        <v/>
      </c>
      <c r="G274" s="3" t="str">
        <f t="shared" si="12"/>
        <v/>
      </c>
      <c r="H274" s="52" t="str">
        <f>IF(J274="","",(INDEX(Raw!D:D,MATCH(J274+4000,Raw!AC:AC,0))))</f>
        <v/>
      </c>
      <c r="I274" s="52" t="str">
        <f>IF(J274="","",(INDEX(Raw!A:A,MATCH(J274+4000,Raw!AC:AC,0))))</f>
        <v/>
      </c>
      <c r="J274" s="59" t="str">
        <f>(IFERROR(IF(LARGE(Raw!AC:AC,A274+COUNTIF(Raw!C:C,"H"))-4000&gt;0,LARGE(Raw!AC:AC,A274+COUNTIF(Raw!C:C,"H"))-4000,""),""))</f>
        <v/>
      </c>
      <c r="L274" s="3" t="str">
        <f t="shared" si="13"/>
        <v/>
      </c>
      <c r="M274" s="52" t="str">
        <f>IF(O274="","",(INDEX(Raw!D:D,MATCH(O274+2000,Raw!AC:AC,0))))</f>
        <v/>
      </c>
      <c r="N274" s="52" t="str">
        <f>IF(O274="","",(INDEX(Raw!A:A,MATCH(O274+2000,Raw!AC:AC,0))))</f>
        <v/>
      </c>
      <c r="O274" s="59" t="str">
        <f>(IFERROR(IF(LARGE(Raw!AC:AC,A274+COUNTIF(Raw!C:C,"H")+COUNTIF(Raw!C:C,"S"))-2000&gt;0,LARGE(Raw!AC:AC,A274+COUNTIF(Raw!C:C,"H")+COUNTIF(Raw!C:C,"S"))-2000,""),""))</f>
        <v/>
      </c>
    </row>
    <row r="275" spans="1:15" x14ac:dyDescent="0.3">
      <c r="A275" s="52">
        <v>272</v>
      </c>
      <c r="B275" s="3" t="str">
        <f t="shared" si="14"/>
        <v/>
      </c>
      <c r="C275" s="52" t="str">
        <f>IF(E275="","",(INDEX(Raw!D:D,MATCH(E275+6000,Raw!AC:AC,0))))</f>
        <v/>
      </c>
      <c r="D275" s="52" t="str">
        <f>IF(E275="","",(INDEX(Raw!A:A,MATCH(E275+6000,Raw!AC:AC,0))))</f>
        <v/>
      </c>
      <c r="E275" s="59" t="str">
        <f>(IFERROR(IF(LARGE(Raw!AC:AC,A275)-6000&gt;0,LARGE(Raw!AC:AC,A275)-6000,""),""))</f>
        <v/>
      </c>
      <c r="G275" s="3" t="str">
        <f t="shared" si="12"/>
        <v/>
      </c>
      <c r="H275" s="52" t="str">
        <f>IF(J275="","",(INDEX(Raw!D:D,MATCH(J275+4000,Raw!AC:AC,0))))</f>
        <v/>
      </c>
      <c r="I275" s="52" t="str">
        <f>IF(J275="","",(INDEX(Raw!A:A,MATCH(J275+4000,Raw!AC:AC,0))))</f>
        <v/>
      </c>
      <c r="J275" s="59" t="str">
        <f>(IFERROR(IF(LARGE(Raw!AC:AC,A275+COUNTIF(Raw!C:C,"H"))-4000&gt;0,LARGE(Raw!AC:AC,A275+COUNTIF(Raw!C:C,"H"))-4000,""),""))</f>
        <v/>
      </c>
      <c r="L275" s="3" t="str">
        <f t="shared" si="13"/>
        <v/>
      </c>
      <c r="M275" s="52" t="str">
        <f>IF(O275="","",(INDEX(Raw!D:D,MATCH(O275+2000,Raw!AC:AC,0))))</f>
        <v/>
      </c>
      <c r="N275" s="52" t="str">
        <f>IF(O275="","",(INDEX(Raw!A:A,MATCH(O275+2000,Raw!AC:AC,0))))</f>
        <v/>
      </c>
      <c r="O275" s="59" t="str">
        <f>(IFERROR(IF(LARGE(Raw!AC:AC,A275+COUNTIF(Raw!C:C,"H")+COUNTIF(Raw!C:C,"S"))-2000&gt;0,LARGE(Raw!AC:AC,A275+COUNTIF(Raw!C:C,"H")+COUNTIF(Raw!C:C,"S"))-2000,""),""))</f>
        <v/>
      </c>
    </row>
    <row r="276" spans="1:15" x14ac:dyDescent="0.3">
      <c r="A276" s="52">
        <v>273</v>
      </c>
      <c r="B276" s="3" t="str">
        <f t="shared" si="14"/>
        <v/>
      </c>
      <c r="C276" s="52" t="str">
        <f>IF(E276="","",(INDEX(Raw!D:D,MATCH(E276+6000,Raw!AC:AC,0))))</f>
        <v/>
      </c>
      <c r="D276" s="52" t="str">
        <f>IF(E276="","",(INDEX(Raw!A:A,MATCH(E276+6000,Raw!AC:AC,0))))</f>
        <v/>
      </c>
      <c r="E276" s="59" t="str">
        <f>(IFERROR(IF(LARGE(Raw!AC:AC,A276)-6000&gt;0,LARGE(Raw!AC:AC,A276)-6000,""),""))</f>
        <v/>
      </c>
      <c r="G276" s="3" t="str">
        <f t="shared" si="12"/>
        <v/>
      </c>
      <c r="H276" s="52" t="str">
        <f>IF(J276="","",(INDEX(Raw!D:D,MATCH(J276+4000,Raw!AC:AC,0))))</f>
        <v/>
      </c>
      <c r="I276" s="52" t="str">
        <f>IF(J276="","",(INDEX(Raw!A:A,MATCH(J276+4000,Raw!AC:AC,0))))</f>
        <v/>
      </c>
      <c r="J276" s="59" t="str">
        <f>(IFERROR(IF(LARGE(Raw!AC:AC,A276+COUNTIF(Raw!C:C,"H"))-4000&gt;0,LARGE(Raw!AC:AC,A276+COUNTIF(Raw!C:C,"H"))-4000,""),""))</f>
        <v/>
      </c>
      <c r="L276" s="3" t="str">
        <f t="shared" si="13"/>
        <v/>
      </c>
      <c r="M276" s="52" t="str">
        <f>IF(O276="","",(INDEX(Raw!D:D,MATCH(O276+2000,Raw!AC:AC,0))))</f>
        <v/>
      </c>
      <c r="N276" s="52" t="str">
        <f>IF(O276="","",(INDEX(Raw!A:A,MATCH(O276+2000,Raw!AC:AC,0))))</f>
        <v/>
      </c>
      <c r="O276" s="59" t="str">
        <f>(IFERROR(IF(LARGE(Raw!AC:AC,A276+COUNTIF(Raw!C:C,"H")+COUNTIF(Raw!C:C,"S"))-2000&gt;0,LARGE(Raw!AC:AC,A276+COUNTIF(Raw!C:C,"H")+COUNTIF(Raw!C:C,"S"))-2000,""),""))</f>
        <v/>
      </c>
    </row>
    <row r="277" spans="1:15" x14ac:dyDescent="0.3">
      <c r="A277" s="52">
        <v>274</v>
      </c>
      <c r="B277" s="3" t="str">
        <f t="shared" si="14"/>
        <v/>
      </c>
      <c r="C277" s="52" t="str">
        <f>IF(E277="","",(INDEX(Raw!D:D,MATCH(E277+6000,Raw!AC:AC,0))))</f>
        <v/>
      </c>
      <c r="D277" s="52" t="str">
        <f>IF(E277="","",(INDEX(Raw!A:A,MATCH(E277+6000,Raw!AC:AC,0))))</f>
        <v/>
      </c>
      <c r="E277" s="59" t="str">
        <f>(IFERROR(IF(LARGE(Raw!AC:AC,A277)-6000&gt;0,LARGE(Raw!AC:AC,A277)-6000,""),""))</f>
        <v/>
      </c>
      <c r="G277" s="3" t="str">
        <f t="shared" si="12"/>
        <v/>
      </c>
      <c r="H277" s="52" t="str">
        <f>IF(J277="","",(INDEX(Raw!D:D,MATCH(J277+4000,Raw!AC:AC,0))))</f>
        <v/>
      </c>
      <c r="I277" s="52" t="str">
        <f>IF(J277="","",(INDEX(Raw!A:A,MATCH(J277+4000,Raw!AC:AC,0))))</f>
        <v/>
      </c>
      <c r="J277" s="59" t="str">
        <f>(IFERROR(IF(LARGE(Raw!AC:AC,A277+COUNTIF(Raw!C:C,"H"))-4000&gt;0,LARGE(Raw!AC:AC,A277+COUNTIF(Raw!C:C,"H"))-4000,""),""))</f>
        <v/>
      </c>
      <c r="L277" s="3" t="str">
        <f t="shared" si="13"/>
        <v/>
      </c>
      <c r="M277" s="52" t="str">
        <f>IF(O277="","",(INDEX(Raw!D:D,MATCH(O277+2000,Raw!AC:AC,0))))</f>
        <v/>
      </c>
      <c r="N277" s="52" t="str">
        <f>IF(O277="","",(INDEX(Raw!A:A,MATCH(O277+2000,Raw!AC:AC,0))))</f>
        <v/>
      </c>
      <c r="O277" s="59" t="str">
        <f>(IFERROR(IF(LARGE(Raw!AC:AC,A277+COUNTIF(Raw!C:C,"H")+COUNTIF(Raw!C:C,"S"))-2000&gt;0,LARGE(Raw!AC:AC,A277+COUNTIF(Raw!C:C,"H")+COUNTIF(Raw!C:C,"S"))-2000,""),""))</f>
        <v/>
      </c>
    </row>
    <row r="278" spans="1:15" x14ac:dyDescent="0.3">
      <c r="A278" s="52">
        <v>275</v>
      </c>
      <c r="B278" s="3" t="str">
        <f t="shared" si="14"/>
        <v/>
      </c>
      <c r="C278" s="52" t="str">
        <f>IF(E278="","",(INDEX(Raw!D:D,MATCH(E278+6000,Raw!AC:AC,0))))</f>
        <v/>
      </c>
      <c r="D278" s="52" t="str">
        <f>IF(E278="","",(INDEX(Raw!A:A,MATCH(E278+6000,Raw!AC:AC,0))))</f>
        <v/>
      </c>
      <c r="E278" s="59" t="str">
        <f>(IFERROR(IF(LARGE(Raw!AC:AC,A278)-6000&gt;0,LARGE(Raw!AC:AC,A278)-6000,""),""))</f>
        <v/>
      </c>
      <c r="G278" s="3" t="str">
        <f t="shared" si="12"/>
        <v/>
      </c>
      <c r="H278" s="52" t="str">
        <f>IF(J278="","",(INDEX(Raw!D:D,MATCH(J278+4000,Raw!AC:AC,0))))</f>
        <v/>
      </c>
      <c r="I278" s="52" t="str">
        <f>IF(J278="","",(INDEX(Raw!A:A,MATCH(J278+4000,Raw!AC:AC,0))))</f>
        <v/>
      </c>
      <c r="J278" s="59" t="str">
        <f>(IFERROR(IF(LARGE(Raw!AC:AC,A278+COUNTIF(Raw!C:C,"H"))-4000&gt;0,LARGE(Raw!AC:AC,A278+COUNTIF(Raw!C:C,"H"))-4000,""),""))</f>
        <v/>
      </c>
      <c r="L278" s="3" t="str">
        <f t="shared" si="13"/>
        <v/>
      </c>
      <c r="M278" s="52" t="str">
        <f>IF(O278="","",(INDEX(Raw!D:D,MATCH(O278+2000,Raw!AC:AC,0))))</f>
        <v/>
      </c>
      <c r="N278" s="52" t="str">
        <f>IF(O278="","",(INDEX(Raw!A:A,MATCH(O278+2000,Raw!AC:AC,0))))</f>
        <v/>
      </c>
      <c r="O278" s="59" t="str">
        <f>(IFERROR(IF(LARGE(Raw!AC:AC,A278+COUNTIF(Raw!C:C,"H")+COUNTIF(Raw!C:C,"S"))-2000&gt;0,LARGE(Raw!AC:AC,A278+COUNTIF(Raw!C:C,"H")+COUNTIF(Raw!C:C,"S"))-2000,""),""))</f>
        <v/>
      </c>
    </row>
    <row r="279" spans="1:15" x14ac:dyDescent="0.3">
      <c r="A279" s="52">
        <v>276</v>
      </c>
      <c r="B279" s="3" t="str">
        <f t="shared" si="14"/>
        <v/>
      </c>
      <c r="C279" s="52" t="str">
        <f>IF(E279="","",(INDEX(Raw!D:D,MATCH(E279+6000,Raw!AC:AC,0))))</f>
        <v/>
      </c>
      <c r="D279" s="52" t="str">
        <f>IF(E279="","",(INDEX(Raw!A:A,MATCH(E279+6000,Raw!AC:AC,0))))</f>
        <v/>
      </c>
      <c r="E279" s="59" t="str">
        <f>(IFERROR(IF(LARGE(Raw!AC:AC,A279)-6000&gt;0,LARGE(Raw!AC:AC,A279)-6000,""),""))</f>
        <v/>
      </c>
      <c r="G279" s="3" t="str">
        <f t="shared" si="12"/>
        <v/>
      </c>
      <c r="H279" s="52" t="str">
        <f>IF(J279="","",(INDEX(Raw!D:D,MATCH(J279+4000,Raw!AC:AC,0))))</f>
        <v/>
      </c>
      <c r="I279" s="52" t="str">
        <f>IF(J279="","",(INDEX(Raw!A:A,MATCH(J279+4000,Raw!AC:AC,0))))</f>
        <v/>
      </c>
      <c r="J279" s="59" t="str">
        <f>(IFERROR(IF(LARGE(Raw!AC:AC,A279+COUNTIF(Raw!C:C,"H"))-4000&gt;0,LARGE(Raw!AC:AC,A279+COUNTIF(Raw!C:C,"H"))-4000,""),""))</f>
        <v/>
      </c>
      <c r="L279" s="3" t="str">
        <f t="shared" si="13"/>
        <v/>
      </c>
      <c r="M279" s="52" t="str">
        <f>IF(O279="","",(INDEX(Raw!D:D,MATCH(O279+2000,Raw!AC:AC,0))))</f>
        <v/>
      </c>
      <c r="N279" s="52" t="str">
        <f>IF(O279="","",(INDEX(Raw!A:A,MATCH(O279+2000,Raw!AC:AC,0))))</f>
        <v/>
      </c>
      <c r="O279" s="59" t="str">
        <f>(IFERROR(IF(LARGE(Raw!AC:AC,A279+COUNTIF(Raw!C:C,"H")+COUNTIF(Raw!C:C,"S"))-2000&gt;0,LARGE(Raw!AC:AC,A279+COUNTIF(Raw!C:C,"H")+COUNTIF(Raw!C:C,"S"))-2000,""),""))</f>
        <v/>
      </c>
    </row>
    <row r="280" spans="1:15" x14ac:dyDescent="0.3">
      <c r="A280" s="52">
        <v>277</v>
      </c>
      <c r="B280" s="3" t="str">
        <f t="shared" si="14"/>
        <v/>
      </c>
      <c r="C280" s="52" t="str">
        <f>IF(E280="","",(INDEX(Raw!D:D,MATCH(E280+6000,Raw!AC:AC,0))))</f>
        <v/>
      </c>
      <c r="D280" s="52" t="str">
        <f>IF(E280="","",(INDEX(Raw!A:A,MATCH(E280+6000,Raw!AC:AC,0))))</f>
        <v/>
      </c>
      <c r="E280" s="59" t="str">
        <f>(IFERROR(IF(LARGE(Raw!AC:AC,A280)-6000&gt;0,LARGE(Raw!AC:AC,A280)-6000,""),""))</f>
        <v/>
      </c>
      <c r="G280" s="3" t="str">
        <f t="shared" si="12"/>
        <v/>
      </c>
      <c r="H280" s="52" t="str">
        <f>IF(J280="","",(INDEX(Raw!D:D,MATCH(J280+4000,Raw!AC:AC,0))))</f>
        <v/>
      </c>
      <c r="I280" s="52" t="str">
        <f>IF(J280="","",(INDEX(Raw!A:A,MATCH(J280+4000,Raw!AC:AC,0))))</f>
        <v/>
      </c>
      <c r="J280" s="59" t="str">
        <f>(IFERROR(IF(LARGE(Raw!AC:AC,A280+COUNTIF(Raw!C:C,"H"))-4000&gt;0,LARGE(Raw!AC:AC,A280+COUNTIF(Raw!C:C,"H"))-4000,""),""))</f>
        <v/>
      </c>
      <c r="L280" s="3" t="str">
        <f t="shared" si="13"/>
        <v/>
      </c>
      <c r="M280" s="52" t="str">
        <f>IF(O280="","",(INDEX(Raw!D:D,MATCH(O280+2000,Raw!AC:AC,0))))</f>
        <v/>
      </c>
      <c r="N280" s="52" t="str">
        <f>IF(O280="","",(INDEX(Raw!A:A,MATCH(O280+2000,Raw!AC:AC,0))))</f>
        <v/>
      </c>
      <c r="O280" s="59" t="str">
        <f>(IFERROR(IF(LARGE(Raw!AC:AC,A280+COUNTIF(Raw!C:C,"H")+COUNTIF(Raw!C:C,"S"))-2000&gt;0,LARGE(Raw!AC:AC,A280+COUNTIF(Raw!C:C,"H")+COUNTIF(Raw!C:C,"S"))-2000,""),""))</f>
        <v/>
      </c>
    </row>
    <row r="281" spans="1:15" x14ac:dyDescent="0.3">
      <c r="A281" s="52">
        <v>278</v>
      </c>
      <c r="B281" s="3" t="str">
        <f t="shared" si="14"/>
        <v/>
      </c>
      <c r="C281" s="52" t="str">
        <f>IF(E281="","",(INDEX(Raw!D:D,MATCH(E281+6000,Raw!AC:AC,0))))</f>
        <v/>
      </c>
      <c r="D281" s="52" t="str">
        <f>IF(E281="","",(INDEX(Raw!A:A,MATCH(E281+6000,Raw!AC:AC,0))))</f>
        <v/>
      </c>
      <c r="E281" s="59" t="str">
        <f>(IFERROR(IF(LARGE(Raw!AC:AC,A281)-6000&gt;0,LARGE(Raw!AC:AC,A281)-6000,""),""))</f>
        <v/>
      </c>
      <c r="G281" s="3" t="str">
        <f t="shared" si="12"/>
        <v/>
      </c>
      <c r="H281" s="52" t="str">
        <f>IF(J281="","",(INDEX(Raw!D:D,MATCH(J281+4000,Raw!AC:AC,0))))</f>
        <v/>
      </c>
      <c r="I281" s="52" t="str">
        <f>IF(J281="","",(INDEX(Raw!A:A,MATCH(J281+4000,Raw!AC:AC,0))))</f>
        <v/>
      </c>
      <c r="J281" s="59" t="str">
        <f>(IFERROR(IF(LARGE(Raw!AC:AC,A281+COUNTIF(Raw!C:C,"H"))-4000&gt;0,LARGE(Raw!AC:AC,A281+COUNTIF(Raw!C:C,"H"))-4000,""),""))</f>
        <v/>
      </c>
      <c r="L281" s="3" t="str">
        <f t="shared" si="13"/>
        <v/>
      </c>
      <c r="M281" s="52" t="str">
        <f>IF(O281="","",(INDEX(Raw!D:D,MATCH(O281+2000,Raw!AC:AC,0))))</f>
        <v/>
      </c>
      <c r="N281" s="52" t="str">
        <f>IF(O281="","",(INDEX(Raw!A:A,MATCH(O281+2000,Raw!AC:AC,0))))</f>
        <v/>
      </c>
      <c r="O281" s="59" t="str">
        <f>(IFERROR(IF(LARGE(Raw!AC:AC,A281+COUNTIF(Raw!C:C,"H")+COUNTIF(Raw!C:C,"S"))-2000&gt;0,LARGE(Raw!AC:AC,A281+COUNTIF(Raw!C:C,"H")+COUNTIF(Raw!C:C,"S"))-2000,""),""))</f>
        <v/>
      </c>
    </row>
    <row r="282" spans="1:15" x14ac:dyDescent="0.3">
      <c r="A282" s="52">
        <v>279</v>
      </c>
      <c r="B282" s="3" t="str">
        <f t="shared" si="14"/>
        <v/>
      </c>
      <c r="C282" s="52" t="str">
        <f>IF(E282="","",(INDEX(Raw!D:D,MATCH(E282+6000,Raw!AC:AC,0))))</f>
        <v/>
      </c>
      <c r="D282" s="52" t="str">
        <f>IF(E282="","",(INDEX(Raw!A:A,MATCH(E282+6000,Raw!AC:AC,0))))</f>
        <v/>
      </c>
      <c r="E282" s="59" t="str">
        <f>(IFERROR(IF(LARGE(Raw!AC:AC,A282)-6000&gt;0,LARGE(Raw!AC:AC,A282)-6000,""),""))</f>
        <v/>
      </c>
      <c r="G282" s="3" t="str">
        <f t="shared" si="12"/>
        <v/>
      </c>
      <c r="H282" s="52" t="str">
        <f>IF(J282="","",(INDEX(Raw!D:D,MATCH(J282+4000,Raw!AC:AC,0))))</f>
        <v/>
      </c>
      <c r="I282" s="52" t="str">
        <f>IF(J282="","",(INDEX(Raw!A:A,MATCH(J282+4000,Raw!AC:AC,0))))</f>
        <v/>
      </c>
      <c r="J282" s="59" t="str">
        <f>(IFERROR(IF(LARGE(Raw!AC:AC,A282+COUNTIF(Raw!C:C,"H"))-4000&gt;0,LARGE(Raw!AC:AC,A282+COUNTIF(Raw!C:C,"H"))-4000,""),""))</f>
        <v/>
      </c>
      <c r="L282" s="3" t="str">
        <f t="shared" si="13"/>
        <v/>
      </c>
      <c r="M282" s="52" t="str">
        <f>IF(O282="","",(INDEX(Raw!D:D,MATCH(O282+2000,Raw!AC:AC,0))))</f>
        <v/>
      </c>
      <c r="N282" s="52" t="str">
        <f>IF(O282="","",(INDEX(Raw!A:A,MATCH(O282+2000,Raw!AC:AC,0))))</f>
        <v/>
      </c>
      <c r="O282" s="59" t="str">
        <f>(IFERROR(IF(LARGE(Raw!AC:AC,A282+COUNTIF(Raw!C:C,"H")+COUNTIF(Raw!C:C,"S"))-2000&gt;0,LARGE(Raw!AC:AC,A282+COUNTIF(Raw!C:C,"H")+COUNTIF(Raw!C:C,"S"))-2000,""),""))</f>
        <v/>
      </c>
    </row>
    <row r="283" spans="1:15" x14ac:dyDescent="0.3">
      <c r="A283" s="52">
        <v>280</v>
      </c>
      <c r="B283" s="3" t="str">
        <f t="shared" si="14"/>
        <v/>
      </c>
      <c r="C283" s="52" t="str">
        <f>IF(E283="","",(INDEX(Raw!D:D,MATCH(E283+6000,Raw!AC:AC,0))))</f>
        <v/>
      </c>
      <c r="D283" s="52" t="str">
        <f>IF(E283="","",(INDEX(Raw!A:A,MATCH(E283+6000,Raw!AC:AC,0))))</f>
        <v/>
      </c>
      <c r="E283" s="59" t="str">
        <f>(IFERROR(IF(LARGE(Raw!AC:AC,A283)-6000&gt;0,LARGE(Raw!AC:AC,A283)-6000,""),""))</f>
        <v/>
      </c>
      <c r="G283" s="3" t="str">
        <f t="shared" si="12"/>
        <v/>
      </c>
      <c r="H283" s="52" t="str">
        <f>IF(J283="","",(INDEX(Raw!D:D,MATCH(J283+4000,Raw!AC:AC,0))))</f>
        <v/>
      </c>
      <c r="I283" s="52" t="str">
        <f>IF(J283="","",(INDEX(Raw!A:A,MATCH(J283+4000,Raw!AC:AC,0))))</f>
        <v/>
      </c>
      <c r="J283" s="59" t="str">
        <f>(IFERROR(IF(LARGE(Raw!AC:AC,A283+COUNTIF(Raw!C:C,"H"))-4000&gt;0,LARGE(Raw!AC:AC,A283+COUNTIF(Raw!C:C,"H"))-4000,""),""))</f>
        <v/>
      </c>
      <c r="L283" s="3" t="str">
        <f t="shared" si="13"/>
        <v/>
      </c>
      <c r="M283" s="52" t="str">
        <f>IF(O283="","",(INDEX(Raw!D:D,MATCH(O283+2000,Raw!AC:AC,0))))</f>
        <v/>
      </c>
      <c r="N283" s="52" t="str">
        <f>IF(O283="","",(INDEX(Raw!A:A,MATCH(O283+2000,Raw!AC:AC,0))))</f>
        <v/>
      </c>
      <c r="O283" s="59" t="str">
        <f>(IFERROR(IF(LARGE(Raw!AC:AC,A283+COUNTIF(Raw!C:C,"H")+COUNTIF(Raw!C:C,"S"))-2000&gt;0,LARGE(Raw!AC:AC,A283+COUNTIF(Raw!C:C,"H")+COUNTIF(Raw!C:C,"S"))-2000,""),""))</f>
        <v/>
      </c>
    </row>
    <row r="284" spans="1:15" x14ac:dyDescent="0.3">
      <c r="A284" s="52">
        <v>281</v>
      </c>
      <c r="B284" s="3" t="str">
        <f t="shared" si="14"/>
        <v/>
      </c>
      <c r="C284" s="52" t="str">
        <f>IF(E284="","",(INDEX(Raw!D:D,MATCH(E284+6000,Raw!AC:AC,0))))</f>
        <v/>
      </c>
      <c r="D284" s="52" t="str">
        <f>IF(E284="","",(INDEX(Raw!A:A,MATCH(E284+6000,Raw!AC:AC,0))))</f>
        <v/>
      </c>
      <c r="E284" s="59" t="str">
        <f>(IFERROR(IF(LARGE(Raw!AC:AC,A284)-6000&gt;0,LARGE(Raw!AC:AC,A284)-6000,""),""))</f>
        <v/>
      </c>
      <c r="G284" s="3" t="str">
        <f t="shared" si="12"/>
        <v/>
      </c>
      <c r="H284" s="52" t="str">
        <f>IF(J284="","",(INDEX(Raw!D:D,MATCH(J284+4000,Raw!AC:AC,0))))</f>
        <v/>
      </c>
      <c r="I284" s="52" t="str">
        <f>IF(J284="","",(INDEX(Raw!A:A,MATCH(J284+4000,Raw!AC:AC,0))))</f>
        <v/>
      </c>
      <c r="J284" s="59" t="str">
        <f>(IFERROR(IF(LARGE(Raw!AC:AC,A284+COUNTIF(Raw!C:C,"H"))-4000&gt;0,LARGE(Raw!AC:AC,A284+COUNTIF(Raw!C:C,"H"))-4000,""),""))</f>
        <v/>
      </c>
      <c r="L284" s="3" t="str">
        <f t="shared" si="13"/>
        <v/>
      </c>
      <c r="M284" s="52" t="str">
        <f>IF(O284="","",(INDEX(Raw!D:D,MATCH(O284+2000,Raw!AC:AC,0))))</f>
        <v/>
      </c>
      <c r="N284" s="52" t="str">
        <f>IF(O284="","",(INDEX(Raw!A:A,MATCH(O284+2000,Raw!AC:AC,0))))</f>
        <v/>
      </c>
      <c r="O284" s="59" t="str">
        <f>(IFERROR(IF(LARGE(Raw!AC:AC,A284+COUNTIF(Raw!C:C,"H")+COUNTIF(Raw!C:C,"S"))-2000&gt;0,LARGE(Raw!AC:AC,A284+COUNTIF(Raw!C:C,"H")+COUNTIF(Raw!C:C,"S"))-2000,""),""))</f>
        <v/>
      </c>
    </row>
    <row r="285" spans="1:15" x14ac:dyDescent="0.3">
      <c r="A285" s="52">
        <v>282</v>
      </c>
      <c r="B285" s="3" t="str">
        <f t="shared" si="14"/>
        <v/>
      </c>
      <c r="C285" s="52" t="str">
        <f>IF(E285="","",(INDEX(Raw!D:D,MATCH(E285+6000,Raw!AC:AC,0))))</f>
        <v/>
      </c>
      <c r="D285" s="52" t="str">
        <f>IF(E285="","",(INDEX(Raw!A:A,MATCH(E285+6000,Raw!AC:AC,0))))</f>
        <v/>
      </c>
      <c r="E285" s="59" t="str">
        <f>(IFERROR(IF(LARGE(Raw!AC:AC,A285)-6000&gt;0,LARGE(Raw!AC:AC,A285)-6000,""),""))</f>
        <v/>
      </c>
      <c r="G285" s="3" t="str">
        <f t="shared" si="12"/>
        <v/>
      </c>
      <c r="H285" s="52" t="str">
        <f>IF(J285="","",(INDEX(Raw!D:D,MATCH(J285+4000,Raw!AC:AC,0))))</f>
        <v/>
      </c>
      <c r="I285" s="52" t="str">
        <f>IF(J285="","",(INDEX(Raw!A:A,MATCH(J285+4000,Raw!AC:AC,0))))</f>
        <v/>
      </c>
      <c r="J285" s="59" t="str">
        <f>(IFERROR(IF(LARGE(Raw!AC:AC,A285+COUNTIF(Raw!C:C,"H"))-4000&gt;0,LARGE(Raw!AC:AC,A285+COUNTIF(Raw!C:C,"H"))-4000,""),""))</f>
        <v/>
      </c>
      <c r="L285" s="3" t="str">
        <f t="shared" si="13"/>
        <v/>
      </c>
      <c r="M285" s="52" t="str">
        <f>IF(O285="","",(INDEX(Raw!D:D,MATCH(O285+2000,Raw!AC:AC,0))))</f>
        <v/>
      </c>
      <c r="N285" s="52" t="str">
        <f>IF(O285="","",(INDEX(Raw!A:A,MATCH(O285+2000,Raw!AC:AC,0))))</f>
        <v/>
      </c>
      <c r="O285" s="59" t="str">
        <f>(IFERROR(IF(LARGE(Raw!AC:AC,A285+COUNTIF(Raw!C:C,"H")+COUNTIF(Raw!C:C,"S"))-2000&gt;0,LARGE(Raw!AC:AC,A285+COUNTIF(Raw!C:C,"H")+COUNTIF(Raw!C:C,"S"))-2000,""),""))</f>
        <v/>
      </c>
    </row>
    <row r="286" spans="1:15" x14ac:dyDescent="0.3">
      <c r="A286" s="52">
        <v>283</v>
      </c>
      <c r="B286" s="3" t="str">
        <f t="shared" si="14"/>
        <v/>
      </c>
      <c r="C286" s="52" t="str">
        <f>IF(E286="","",(INDEX(Raw!D:D,MATCH(E286+6000,Raw!AC:AC,0))))</f>
        <v/>
      </c>
      <c r="D286" s="52" t="str">
        <f>IF(E286="","",(INDEX(Raw!A:A,MATCH(E286+6000,Raw!AC:AC,0))))</f>
        <v/>
      </c>
      <c r="E286" s="59" t="str">
        <f>(IFERROR(IF(LARGE(Raw!AC:AC,A286)-6000&gt;0,LARGE(Raw!AC:AC,A286)-6000,""),""))</f>
        <v/>
      </c>
      <c r="G286" s="3" t="str">
        <f t="shared" si="12"/>
        <v/>
      </c>
      <c r="H286" s="52" t="str">
        <f>IF(J286="","",(INDEX(Raw!D:D,MATCH(J286+4000,Raw!AC:AC,0))))</f>
        <v/>
      </c>
      <c r="I286" s="52" t="str">
        <f>IF(J286="","",(INDEX(Raw!A:A,MATCH(J286+4000,Raw!AC:AC,0))))</f>
        <v/>
      </c>
      <c r="J286" s="59" t="str">
        <f>(IFERROR(IF(LARGE(Raw!AC:AC,A286+COUNTIF(Raw!C:C,"H"))-4000&gt;0,LARGE(Raw!AC:AC,A286+COUNTIF(Raw!C:C,"H"))-4000,""),""))</f>
        <v/>
      </c>
      <c r="L286" s="3" t="str">
        <f t="shared" si="13"/>
        <v/>
      </c>
      <c r="M286" s="52" t="str">
        <f>IF(O286="","",(INDEX(Raw!D:D,MATCH(O286+2000,Raw!AC:AC,0))))</f>
        <v/>
      </c>
      <c r="N286" s="52" t="str">
        <f>IF(O286="","",(INDEX(Raw!A:A,MATCH(O286+2000,Raw!AC:AC,0))))</f>
        <v/>
      </c>
      <c r="O286" s="59" t="str">
        <f>(IFERROR(IF(LARGE(Raw!AC:AC,A286+COUNTIF(Raw!C:C,"H")+COUNTIF(Raw!C:C,"S"))-2000&gt;0,LARGE(Raw!AC:AC,A286+COUNTIF(Raw!C:C,"H")+COUNTIF(Raw!C:C,"S"))-2000,""),""))</f>
        <v/>
      </c>
    </row>
    <row r="287" spans="1:15" x14ac:dyDescent="0.3">
      <c r="A287" s="52">
        <v>284</v>
      </c>
      <c r="B287" s="3" t="str">
        <f t="shared" si="14"/>
        <v/>
      </c>
      <c r="C287" s="52" t="str">
        <f>IF(E287="","",(INDEX(Raw!D:D,MATCH(E287+6000,Raw!AC:AC,0))))</f>
        <v/>
      </c>
      <c r="D287" s="52" t="str">
        <f>IF(E287="","",(INDEX(Raw!A:A,MATCH(E287+6000,Raw!AC:AC,0))))</f>
        <v/>
      </c>
      <c r="E287" s="59" t="str">
        <f>(IFERROR(IF(LARGE(Raw!AC:AC,A287)-6000&gt;0,LARGE(Raw!AC:AC,A287)-6000,""),""))</f>
        <v/>
      </c>
      <c r="G287" s="3" t="str">
        <f t="shared" si="12"/>
        <v/>
      </c>
      <c r="H287" s="52" t="str">
        <f>IF(J287="","",(INDEX(Raw!D:D,MATCH(J287+4000,Raw!AC:AC,0))))</f>
        <v/>
      </c>
      <c r="I287" s="52" t="str">
        <f>IF(J287="","",(INDEX(Raw!A:A,MATCH(J287+4000,Raw!AC:AC,0))))</f>
        <v/>
      </c>
      <c r="J287" s="59" t="str">
        <f>(IFERROR(IF(LARGE(Raw!AC:AC,A287+COUNTIF(Raw!C:C,"H"))-4000&gt;0,LARGE(Raw!AC:AC,A287+COUNTIF(Raw!C:C,"H"))-4000,""),""))</f>
        <v/>
      </c>
      <c r="L287" s="3" t="str">
        <f t="shared" si="13"/>
        <v/>
      </c>
      <c r="M287" s="52" t="str">
        <f>IF(O287="","",(INDEX(Raw!D:D,MATCH(O287+2000,Raw!AC:AC,0))))</f>
        <v/>
      </c>
      <c r="N287" s="52" t="str">
        <f>IF(O287="","",(INDEX(Raw!A:A,MATCH(O287+2000,Raw!AC:AC,0))))</f>
        <v/>
      </c>
      <c r="O287" s="59" t="str">
        <f>(IFERROR(IF(LARGE(Raw!AC:AC,A287+COUNTIF(Raw!C:C,"H")+COUNTIF(Raw!C:C,"S"))-2000&gt;0,LARGE(Raw!AC:AC,A287+COUNTIF(Raw!C:C,"H")+COUNTIF(Raw!C:C,"S"))-2000,""),""))</f>
        <v/>
      </c>
    </row>
    <row r="288" spans="1:15" x14ac:dyDescent="0.3">
      <c r="A288" s="52">
        <v>285</v>
      </c>
      <c r="B288" s="3" t="str">
        <f t="shared" si="14"/>
        <v/>
      </c>
      <c r="C288" s="52" t="str">
        <f>IF(E288="","",(INDEX(Raw!D:D,MATCH(E288+6000,Raw!AC:AC,0))))</f>
        <v/>
      </c>
      <c r="D288" s="52" t="str">
        <f>IF(E288="","",(INDEX(Raw!A:A,MATCH(E288+6000,Raw!AC:AC,0))))</f>
        <v/>
      </c>
      <c r="E288" s="59" t="str">
        <f>(IFERROR(IF(LARGE(Raw!AC:AC,A288)-6000&gt;0,LARGE(Raw!AC:AC,A288)-6000,""),""))</f>
        <v/>
      </c>
      <c r="G288" s="3" t="str">
        <f t="shared" si="12"/>
        <v/>
      </c>
      <c r="H288" s="52" t="str">
        <f>IF(J288="","",(INDEX(Raw!D:D,MATCH(J288+4000,Raw!AC:AC,0))))</f>
        <v/>
      </c>
      <c r="I288" s="52" t="str">
        <f>IF(J288="","",(INDEX(Raw!A:A,MATCH(J288+4000,Raw!AC:AC,0))))</f>
        <v/>
      </c>
      <c r="J288" s="59" t="str">
        <f>(IFERROR(IF(LARGE(Raw!AC:AC,A288+COUNTIF(Raw!C:C,"H"))-4000&gt;0,LARGE(Raw!AC:AC,A288+COUNTIF(Raw!C:C,"H"))-4000,""),""))</f>
        <v/>
      </c>
      <c r="L288" s="3" t="str">
        <f t="shared" si="13"/>
        <v/>
      </c>
      <c r="M288" s="52" t="str">
        <f>IF(O288="","",(INDEX(Raw!D:D,MATCH(O288+2000,Raw!AC:AC,0))))</f>
        <v/>
      </c>
      <c r="N288" s="52" t="str">
        <f>IF(O288="","",(INDEX(Raw!A:A,MATCH(O288+2000,Raw!AC:AC,0))))</f>
        <v/>
      </c>
      <c r="O288" s="59" t="str">
        <f>(IFERROR(IF(LARGE(Raw!AC:AC,A288+COUNTIF(Raw!C:C,"H")+COUNTIF(Raw!C:C,"S"))-2000&gt;0,LARGE(Raw!AC:AC,A288+COUNTIF(Raw!C:C,"H")+COUNTIF(Raw!C:C,"S"))-2000,""),""))</f>
        <v/>
      </c>
    </row>
    <row r="289" spans="1:15" x14ac:dyDescent="0.3">
      <c r="A289" s="52">
        <v>286</v>
      </c>
      <c r="B289" s="3" t="str">
        <f t="shared" si="14"/>
        <v/>
      </c>
      <c r="C289" s="52" t="str">
        <f>IF(E289="","",(INDEX(Raw!D:D,MATCH(E289+6000,Raw!AC:AC,0))))</f>
        <v/>
      </c>
      <c r="D289" s="52" t="str">
        <f>IF(E289="","",(INDEX(Raw!A:A,MATCH(E289+6000,Raw!AC:AC,0))))</f>
        <v/>
      </c>
      <c r="E289" s="59" t="str">
        <f>(IFERROR(IF(LARGE(Raw!AC:AC,A289)-6000&gt;0,LARGE(Raw!AC:AC,A289)-6000,""),""))</f>
        <v/>
      </c>
      <c r="G289" s="3" t="str">
        <f t="shared" si="12"/>
        <v/>
      </c>
      <c r="H289" s="52" t="str">
        <f>IF(J289="","",(INDEX(Raw!D:D,MATCH(J289+4000,Raw!AC:AC,0))))</f>
        <v/>
      </c>
      <c r="I289" s="52" t="str">
        <f>IF(J289="","",(INDEX(Raw!A:A,MATCH(J289+4000,Raw!AC:AC,0))))</f>
        <v/>
      </c>
      <c r="J289" s="59" t="str">
        <f>(IFERROR(IF(LARGE(Raw!AC:AC,A289+COUNTIF(Raw!C:C,"H"))-4000&gt;0,LARGE(Raw!AC:AC,A289+COUNTIF(Raw!C:C,"H"))-4000,""),""))</f>
        <v/>
      </c>
      <c r="L289" s="3" t="str">
        <f t="shared" si="13"/>
        <v/>
      </c>
      <c r="M289" s="52" t="str">
        <f>IF(O289="","",(INDEX(Raw!D:D,MATCH(O289+2000,Raw!AC:AC,0))))</f>
        <v/>
      </c>
      <c r="N289" s="52" t="str">
        <f>IF(O289="","",(INDEX(Raw!A:A,MATCH(O289+2000,Raw!AC:AC,0))))</f>
        <v/>
      </c>
      <c r="O289" s="59" t="str">
        <f>(IFERROR(IF(LARGE(Raw!AC:AC,A289+COUNTIF(Raw!C:C,"H")+COUNTIF(Raw!C:C,"S"))-2000&gt;0,LARGE(Raw!AC:AC,A289+COUNTIF(Raw!C:C,"H")+COUNTIF(Raw!C:C,"S"))-2000,""),""))</f>
        <v/>
      </c>
    </row>
    <row r="290" spans="1:15" x14ac:dyDescent="0.3">
      <c r="A290" s="52">
        <v>287</v>
      </c>
      <c r="B290" s="3" t="str">
        <f t="shared" si="14"/>
        <v/>
      </c>
      <c r="C290" s="52" t="str">
        <f>IF(E290="","",(INDEX(Raw!D:D,MATCH(E290+6000,Raw!AC:AC,0))))</f>
        <v/>
      </c>
      <c r="D290" s="52" t="str">
        <f>IF(E290="","",(INDEX(Raw!A:A,MATCH(E290+6000,Raw!AC:AC,0))))</f>
        <v/>
      </c>
      <c r="E290" s="59" t="str">
        <f>(IFERROR(IF(LARGE(Raw!AC:AC,A290)-6000&gt;0,LARGE(Raw!AC:AC,A290)-6000,""),""))</f>
        <v/>
      </c>
      <c r="G290" s="3" t="str">
        <f t="shared" si="12"/>
        <v/>
      </c>
      <c r="H290" s="52" t="str">
        <f>IF(J290="","",(INDEX(Raw!D:D,MATCH(J290+4000,Raw!AC:AC,0))))</f>
        <v/>
      </c>
      <c r="I290" s="52" t="str">
        <f>IF(J290="","",(INDEX(Raw!A:A,MATCH(J290+4000,Raw!AC:AC,0))))</f>
        <v/>
      </c>
      <c r="J290" s="59" t="str">
        <f>(IFERROR(IF(LARGE(Raw!AC:AC,A290+COUNTIF(Raw!C:C,"H"))-4000&gt;0,LARGE(Raw!AC:AC,A290+COUNTIF(Raw!C:C,"H"))-4000,""),""))</f>
        <v/>
      </c>
      <c r="L290" s="3" t="str">
        <f t="shared" si="13"/>
        <v/>
      </c>
      <c r="M290" s="52" t="str">
        <f>IF(O290="","",(INDEX(Raw!D:D,MATCH(O290+2000,Raw!AC:AC,0))))</f>
        <v/>
      </c>
      <c r="N290" s="52" t="str">
        <f>IF(O290="","",(INDEX(Raw!A:A,MATCH(O290+2000,Raw!AC:AC,0))))</f>
        <v/>
      </c>
      <c r="O290" s="59" t="str">
        <f>(IFERROR(IF(LARGE(Raw!AC:AC,A290+COUNTIF(Raw!C:C,"H")+COUNTIF(Raw!C:C,"S"))-2000&gt;0,LARGE(Raw!AC:AC,A290+COUNTIF(Raw!C:C,"H")+COUNTIF(Raw!C:C,"S"))-2000,""),""))</f>
        <v/>
      </c>
    </row>
    <row r="291" spans="1:15" x14ac:dyDescent="0.3">
      <c r="A291" s="52">
        <v>288</v>
      </c>
      <c r="B291" s="3" t="str">
        <f t="shared" si="14"/>
        <v/>
      </c>
      <c r="C291" s="52" t="str">
        <f>IF(E291="","",(INDEX(Raw!D:D,MATCH(E291+6000,Raw!AC:AC,0))))</f>
        <v/>
      </c>
      <c r="D291" s="52" t="str">
        <f>IF(E291="","",(INDEX(Raw!A:A,MATCH(E291+6000,Raw!AC:AC,0))))</f>
        <v/>
      </c>
      <c r="E291" s="59" t="str">
        <f>(IFERROR(IF(LARGE(Raw!AC:AC,A291)-6000&gt;0,LARGE(Raw!AC:AC,A291)-6000,""),""))</f>
        <v/>
      </c>
      <c r="G291" s="3" t="str">
        <f t="shared" si="12"/>
        <v/>
      </c>
      <c r="H291" s="52" t="str">
        <f>IF(J291="","",(INDEX(Raw!D:D,MATCH(J291+4000,Raw!AC:AC,0))))</f>
        <v/>
      </c>
      <c r="I291" s="52" t="str">
        <f>IF(J291="","",(INDEX(Raw!A:A,MATCH(J291+4000,Raw!AC:AC,0))))</f>
        <v/>
      </c>
      <c r="J291" s="59" t="str">
        <f>(IFERROR(IF(LARGE(Raw!AC:AC,A291+COUNTIF(Raw!C:C,"H"))-4000&gt;0,LARGE(Raw!AC:AC,A291+COUNTIF(Raw!C:C,"H"))-4000,""),""))</f>
        <v/>
      </c>
      <c r="L291" s="3" t="str">
        <f t="shared" si="13"/>
        <v/>
      </c>
      <c r="M291" s="52" t="str">
        <f>IF(O291="","",(INDEX(Raw!D:D,MATCH(O291+2000,Raw!AC:AC,0))))</f>
        <v/>
      </c>
      <c r="N291" s="52" t="str">
        <f>IF(O291="","",(INDEX(Raw!A:A,MATCH(O291+2000,Raw!AC:AC,0))))</f>
        <v/>
      </c>
      <c r="O291" s="59" t="str">
        <f>(IFERROR(IF(LARGE(Raw!AC:AC,A291+COUNTIF(Raw!C:C,"H")+COUNTIF(Raw!C:C,"S"))-2000&gt;0,LARGE(Raw!AC:AC,A291+COUNTIF(Raw!C:C,"H")+COUNTIF(Raw!C:C,"S"))-2000,""),""))</f>
        <v/>
      </c>
    </row>
    <row r="292" spans="1:15" x14ac:dyDescent="0.3">
      <c r="A292" s="52">
        <v>289</v>
      </c>
      <c r="B292" s="3" t="str">
        <f t="shared" si="14"/>
        <v/>
      </c>
      <c r="C292" s="52" t="str">
        <f>IF(E292="","",(INDEX(Raw!D:D,MATCH(E292+6000,Raw!AC:AC,0))))</f>
        <v/>
      </c>
      <c r="D292" s="52" t="str">
        <f>IF(E292="","",(INDEX(Raw!A:A,MATCH(E292+6000,Raw!AC:AC,0))))</f>
        <v/>
      </c>
      <c r="E292" s="59" t="str">
        <f>(IFERROR(IF(LARGE(Raw!AC:AC,A292)-6000&gt;0,LARGE(Raw!AC:AC,A292)-6000,""),""))</f>
        <v/>
      </c>
      <c r="G292" s="3" t="str">
        <f t="shared" si="12"/>
        <v/>
      </c>
      <c r="H292" s="52" t="str">
        <f>IF(J292="","",(INDEX(Raw!D:D,MATCH(J292+4000,Raw!AC:AC,0))))</f>
        <v/>
      </c>
      <c r="I292" s="52" t="str">
        <f>IF(J292="","",(INDEX(Raw!A:A,MATCH(J292+4000,Raw!AC:AC,0))))</f>
        <v/>
      </c>
      <c r="J292" s="59" t="str">
        <f>(IFERROR(IF(LARGE(Raw!AC:AC,A292+COUNTIF(Raw!C:C,"H"))-4000&gt;0,LARGE(Raw!AC:AC,A292+COUNTIF(Raw!C:C,"H"))-4000,""),""))</f>
        <v/>
      </c>
      <c r="L292" s="3" t="str">
        <f t="shared" si="13"/>
        <v/>
      </c>
      <c r="M292" s="52" t="str">
        <f>IF(O292="","",(INDEX(Raw!D:D,MATCH(O292+2000,Raw!AC:AC,0))))</f>
        <v/>
      </c>
      <c r="N292" s="52" t="str">
        <f>IF(O292="","",(INDEX(Raw!A:A,MATCH(O292+2000,Raw!AC:AC,0))))</f>
        <v/>
      </c>
      <c r="O292" s="59" t="str">
        <f>(IFERROR(IF(LARGE(Raw!AC:AC,A292+COUNTIF(Raw!C:C,"H")+COUNTIF(Raw!C:C,"S"))-2000&gt;0,LARGE(Raw!AC:AC,A292+COUNTIF(Raw!C:C,"H")+COUNTIF(Raw!C:C,"S"))-2000,""),""))</f>
        <v/>
      </c>
    </row>
    <row r="293" spans="1:15" x14ac:dyDescent="0.3">
      <c r="A293" s="52">
        <v>290</v>
      </c>
      <c r="B293" s="3" t="str">
        <f t="shared" si="14"/>
        <v/>
      </c>
      <c r="C293" s="52" t="str">
        <f>IF(E293="","",(INDEX(Raw!D:D,MATCH(E293+6000,Raw!AC:AC,0))))</f>
        <v/>
      </c>
      <c r="D293" s="52" t="str">
        <f>IF(E293="","",(INDEX(Raw!A:A,MATCH(E293+6000,Raw!AC:AC,0))))</f>
        <v/>
      </c>
      <c r="E293" s="59" t="str">
        <f>(IFERROR(IF(LARGE(Raw!AC:AC,A293)-6000&gt;0,LARGE(Raw!AC:AC,A293)-6000,""),""))</f>
        <v/>
      </c>
      <c r="G293" s="3" t="str">
        <f t="shared" si="12"/>
        <v/>
      </c>
      <c r="H293" s="52" t="str">
        <f>IF(J293="","",(INDEX(Raw!D:D,MATCH(J293+4000,Raw!AC:AC,0))))</f>
        <v/>
      </c>
      <c r="I293" s="52" t="str">
        <f>IF(J293="","",(INDEX(Raw!A:A,MATCH(J293+4000,Raw!AC:AC,0))))</f>
        <v/>
      </c>
      <c r="J293" s="59" t="str">
        <f>(IFERROR(IF(LARGE(Raw!AC:AC,A293+COUNTIF(Raw!C:C,"H"))-4000&gt;0,LARGE(Raw!AC:AC,A293+COUNTIF(Raw!C:C,"H"))-4000,""),""))</f>
        <v/>
      </c>
      <c r="L293" s="3" t="str">
        <f t="shared" si="13"/>
        <v/>
      </c>
      <c r="M293" s="52" t="str">
        <f>IF(O293="","",(INDEX(Raw!D:D,MATCH(O293+2000,Raw!AC:AC,0))))</f>
        <v/>
      </c>
      <c r="N293" s="52" t="str">
        <f>IF(O293="","",(INDEX(Raw!A:A,MATCH(O293+2000,Raw!AC:AC,0))))</f>
        <v/>
      </c>
      <c r="O293" s="59" t="str">
        <f>(IFERROR(IF(LARGE(Raw!AC:AC,A293+COUNTIF(Raw!C:C,"H")+COUNTIF(Raw!C:C,"S"))-2000&gt;0,LARGE(Raw!AC:AC,A293+COUNTIF(Raw!C:C,"H")+COUNTIF(Raw!C:C,"S"))-2000,""),""))</f>
        <v/>
      </c>
    </row>
    <row r="294" spans="1:15" x14ac:dyDescent="0.3">
      <c r="A294" s="52">
        <v>291</v>
      </c>
      <c r="B294" s="3" t="str">
        <f t="shared" si="14"/>
        <v/>
      </c>
      <c r="C294" s="52" t="str">
        <f>IF(E294="","",(INDEX(Raw!D:D,MATCH(E294+6000,Raw!AC:AC,0))))</f>
        <v/>
      </c>
      <c r="D294" s="52" t="str">
        <f>IF(E294="","",(INDEX(Raw!A:A,MATCH(E294+6000,Raw!AC:AC,0))))</f>
        <v/>
      </c>
      <c r="E294" s="59" t="str">
        <f>(IFERROR(IF(LARGE(Raw!AC:AC,A294)-6000&gt;0,LARGE(Raw!AC:AC,A294)-6000,""),""))</f>
        <v/>
      </c>
      <c r="G294" s="3" t="str">
        <f t="shared" si="12"/>
        <v/>
      </c>
      <c r="H294" s="52" t="str">
        <f>IF(J294="","",(INDEX(Raw!D:D,MATCH(J294+4000,Raw!AC:AC,0))))</f>
        <v/>
      </c>
      <c r="I294" s="52" t="str">
        <f>IF(J294="","",(INDEX(Raw!A:A,MATCH(J294+4000,Raw!AC:AC,0))))</f>
        <v/>
      </c>
      <c r="J294" s="59" t="str">
        <f>(IFERROR(IF(LARGE(Raw!AC:AC,A294+COUNTIF(Raw!C:C,"H"))-4000&gt;0,LARGE(Raw!AC:AC,A294+COUNTIF(Raw!C:C,"H"))-4000,""),""))</f>
        <v/>
      </c>
      <c r="L294" s="3" t="str">
        <f t="shared" si="13"/>
        <v/>
      </c>
      <c r="M294" s="52" t="str">
        <f>IF(O294="","",(INDEX(Raw!D:D,MATCH(O294+2000,Raw!AC:AC,0))))</f>
        <v/>
      </c>
      <c r="N294" s="52" t="str">
        <f>IF(O294="","",(INDEX(Raw!A:A,MATCH(O294+2000,Raw!AC:AC,0))))</f>
        <v/>
      </c>
      <c r="O294" s="59" t="str">
        <f>(IFERROR(IF(LARGE(Raw!AC:AC,A294+COUNTIF(Raw!C:C,"H")+COUNTIF(Raw!C:C,"S"))-2000&gt;0,LARGE(Raw!AC:AC,A294+COUNTIF(Raw!C:C,"H")+COUNTIF(Raw!C:C,"S"))-2000,""),""))</f>
        <v/>
      </c>
    </row>
    <row r="295" spans="1:15" x14ac:dyDescent="0.3">
      <c r="A295" s="52">
        <v>292</v>
      </c>
      <c r="B295" s="3" t="str">
        <f t="shared" si="14"/>
        <v/>
      </c>
      <c r="C295" s="52" t="str">
        <f>IF(E295="","",(INDEX(Raw!D:D,MATCH(E295+6000,Raw!AC:AC,0))))</f>
        <v/>
      </c>
      <c r="D295" s="52" t="str">
        <f>IF(E295="","",(INDEX(Raw!A:A,MATCH(E295+6000,Raw!AC:AC,0))))</f>
        <v/>
      </c>
      <c r="E295" s="59" t="str">
        <f>(IFERROR(IF(LARGE(Raw!AC:AC,A295)-6000&gt;0,LARGE(Raw!AC:AC,A295)-6000,""),""))</f>
        <v/>
      </c>
      <c r="G295" s="3" t="str">
        <f t="shared" si="12"/>
        <v/>
      </c>
      <c r="H295" s="52" t="str">
        <f>IF(J295="","",(INDEX(Raw!D:D,MATCH(J295+4000,Raw!AC:AC,0))))</f>
        <v/>
      </c>
      <c r="I295" s="52" t="str">
        <f>IF(J295="","",(INDEX(Raw!A:A,MATCH(J295+4000,Raw!AC:AC,0))))</f>
        <v/>
      </c>
      <c r="J295" s="59" t="str">
        <f>(IFERROR(IF(LARGE(Raw!AC:AC,A295+COUNTIF(Raw!C:C,"H"))-4000&gt;0,LARGE(Raw!AC:AC,A295+COUNTIF(Raw!C:C,"H"))-4000,""),""))</f>
        <v/>
      </c>
      <c r="L295" s="3" t="str">
        <f t="shared" si="13"/>
        <v/>
      </c>
      <c r="M295" s="52" t="str">
        <f>IF(O295="","",(INDEX(Raw!D:D,MATCH(O295+2000,Raw!AC:AC,0))))</f>
        <v/>
      </c>
      <c r="N295" s="52" t="str">
        <f>IF(O295="","",(INDEX(Raw!A:A,MATCH(O295+2000,Raw!AC:AC,0))))</f>
        <v/>
      </c>
      <c r="O295" s="59" t="str">
        <f>(IFERROR(IF(LARGE(Raw!AC:AC,A295+COUNTIF(Raw!C:C,"H")+COUNTIF(Raw!C:C,"S"))-2000&gt;0,LARGE(Raw!AC:AC,A295+COUNTIF(Raw!C:C,"H")+COUNTIF(Raw!C:C,"S"))-2000,""),""))</f>
        <v/>
      </c>
    </row>
    <row r="296" spans="1:15" x14ac:dyDescent="0.3">
      <c r="A296" s="52">
        <v>293</v>
      </c>
      <c r="B296" s="3" t="str">
        <f t="shared" si="14"/>
        <v/>
      </c>
      <c r="C296" s="52" t="str">
        <f>IF(E296="","",(INDEX(Raw!D:D,MATCH(E296+6000,Raw!AC:AC,0))))</f>
        <v/>
      </c>
      <c r="D296" s="52" t="str">
        <f>IF(E296="","",(INDEX(Raw!A:A,MATCH(E296+6000,Raw!AC:AC,0))))</f>
        <v/>
      </c>
      <c r="E296" s="59" t="str">
        <f>(IFERROR(IF(LARGE(Raw!AC:AC,A296)-6000&gt;0,LARGE(Raw!AC:AC,A296)-6000,""),""))</f>
        <v/>
      </c>
      <c r="G296" s="3" t="str">
        <f t="shared" si="12"/>
        <v/>
      </c>
      <c r="H296" s="52" t="str">
        <f>IF(J296="","",(INDEX(Raw!D:D,MATCH(J296+4000,Raw!AC:AC,0))))</f>
        <v/>
      </c>
      <c r="I296" s="52" t="str">
        <f>IF(J296="","",(INDEX(Raw!A:A,MATCH(J296+4000,Raw!AC:AC,0))))</f>
        <v/>
      </c>
      <c r="J296" s="59" t="str">
        <f>(IFERROR(IF(LARGE(Raw!AC:AC,A296+COUNTIF(Raw!C:C,"H"))-4000&gt;0,LARGE(Raw!AC:AC,A296+COUNTIF(Raw!C:C,"H"))-4000,""),""))</f>
        <v/>
      </c>
      <c r="L296" s="3" t="str">
        <f t="shared" si="13"/>
        <v/>
      </c>
      <c r="M296" s="52" t="str">
        <f>IF(O296="","",(INDEX(Raw!D:D,MATCH(O296+2000,Raw!AC:AC,0))))</f>
        <v/>
      </c>
      <c r="N296" s="52" t="str">
        <f>IF(O296="","",(INDEX(Raw!A:A,MATCH(O296+2000,Raw!AC:AC,0))))</f>
        <v/>
      </c>
      <c r="O296" s="59" t="str">
        <f>(IFERROR(IF(LARGE(Raw!AC:AC,A296+COUNTIF(Raw!C:C,"H")+COUNTIF(Raw!C:C,"S"))-2000&gt;0,LARGE(Raw!AC:AC,A296+COUNTIF(Raw!C:C,"H")+COUNTIF(Raw!C:C,"S"))-2000,""),""))</f>
        <v/>
      </c>
    </row>
    <row r="297" spans="1:15" x14ac:dyDescent="0.3">
      <c r="A297" s="52">
        <v>294</v>
      </c>
      <c r="B297" s="3" t="str">
        <f t="shared" si="14"/>
        <v/>
      </c>
      <c r="C297" s="52" t="str">
        <f>IF(E297="","",(INDEX(Raw!D:D,MATCH(E297+6000,Raw!AC:AC,0))))</f>
        <v/>
      </c>
      <c r="D297" s="52" t="str">
        <f>IF(E297="","",(INDEX(Raw!A:A,MATCH(E297+6000,Raw!AC:AC,0))))</f>
        <v/>
      </c>
      <c r="E297" s="59" t="str">
        <f>(IFERROR(IF(LARGE(Raw!AC:AC,A297)-6000&gt;0,LARGE(Raw!AC:AC,A297)-6000,""),""))</f>
        <v/>
      </c>
      <c r="G297" s="3" t="str">
        <f t="shared" si="12"/>
        <v/>
      </c>
      <c r="H297" s="52" t="str">
        <f>IF(J297="","",(INDEX(Raw!D:D,MATCH(J297+4000,Raw!AC:AC,0))))</f>
        <v/>
      </c>
      <c r="I297" s="52" t="str">
        <f>IF(J297="","",(INDEX(Raw!A:A,MATCH(J297+4000,Raw!AC:AC,0))))</f>
        <v/>
      </c>
      <c r="J297" s="59" t="str">
        <f>(IFERROR(IF(LARGE(Raw!AC:AC,A297+COUNTIF(Raw!C:C,"H"))-4000&gt;0,LARGE(Raw!AC:AC,A297+COUNTIF(Raw!C:C,"H"))-4000,""),""))</f>
        <v/>
      </c>
      <c r="L297" s="3" t="str">
        <f t="shared" si="13"/>
        <v/>
      </c>
      <c r="M297" s="52" t="str">
        <f>IF(O297="","",(INDEX(Raw!D:D,MATCH(O297+2000,Raw!AC:AC,0))))</f>
        <v/>
      </c>
      <c r="N297" s="52" t="str">
        <f>IF(O297="","",(INDEX(Raw!A:A,MATCH(O297+2000,Raw!AC:AC,0))))</f>
        <v/>
      </c>
      <c r="O297" s="59" t="str">
        <f>(IFERROR(IF(LARGE(Raw!AC:AC,A297+COUNTIF(Raw!C:C,"H")+COUNTIF(Raw!C:C,"S"))-2000&gt;0,LARGE(Raw!AC:AC,A297+COUNTIF(Raw!C:C,"H")+COUNTIF(Raw!C:C,"S"))-2000,""),""))</f>
        <v/>
      </c>
    </row>
    <row r="298" spans="1:15" x14ac:dyDescent="0.3">
      <c r="A298" s="52">
        <v>295</v>
      </c>
      <c r="B298" s="3" t="str">
        <f t="shared" si="14"/>
        <v/>
      </c>
      <c r="C298" s="52" t="str">
        <f>IF(E298="","",(INDEX(Raw!D:D,MATCH(E298+6000,Raw!AC:AC,0))))</f>
        <v/>
      </c>
      <c r="D298" s="52" t="str">
        <f>IF(E298="","",(INDEX(Raw!A:A,MATCH(E298+6000,Raw!AC:AC,0))))</f>
        <v/>
      </c>
      <c r="E298" s="59" t="str">
        <f>(IFERROR(IF(LARGE(Raw!AC:AC,A298)-6000&gt;0,LARGE(Raw!AC:AC,A298)-6000,""),""))</f>
        <v/>
      </c>
      <c r="G298" s="3" t="str">
        <f t="shared" si="12"/>
        <v/>
      </c>
      <c r="H298" s="52" t="str">
        <f>IF(J298="","",(INDEX(Raw!D:D,MATCH(J298+4000,Raw!AC:AC,0))))</f>
        <v/>
      </c>
      <c r="I298" s="52" t="str">
        <f>IF(J298="","",(INDEX(Raw!A:A,MATCH(J298+4000,Raw!AC:AC,0))))</f>
        <v/>
      </c>
      <c r="J298" s="59" t="str">
        <f>(IFERROR(IF(LARGE(Raw!AC:AC,A298+COUNTIF(Raw!C:C,"H"))-4000&gt;0,LARGE(Raw!AC:AC,A298+COUNTIF(Raw!C:C,"H"))-4000,""),""))</f>
        <v/>
      </c>
      <c r="L298" s="3" t="str">
        <f t="shared" si="13"/>
        <v/>
      </c>
      <c r="M298" s="52" t="str">
        <f>IF(O298="","",(INDEX(Raw!D:D,MATCH(O298+2000,Raw!AC:AC,0))))</f>
        <v/>
      </c>
      <c r="N298" s="52" t="str">
        <f>IF(O298="","",(INDEX(Raw!A:A,MATCH(O298+2000,Raw!AC:AC,0))))</f>
        <v/>
      </c>
      <c r="O298" s="59" t="str">
        <f>(IFERROR(IF(LARGE(Raw!AC:AC,A298+COUNTIF(Raw!C:C,"H")+COUNTIF(Raw!C:C,"S"))-2000&gt;0,LARGE(Raw!AC:AC,A298+COUNTIF(Raw!C:C,"H")+COUNTIF(Raw!C:C,"S"))-2000,""),""))</f>
        <v/>
      </c>
    </row>
    <row r="299" spans="1:15" x14ac:dyDescent="0.3">
      <c r="A299" s="52">
        <v>296</v>
      </c>
      <c r="B299" s="3" t="str">
        <f t="shared" si="14"/>
        <v/>
      </c>
      <c r="C299" s="52" t="str">
        <f>IF(E299="","",(INDEX(Raw!D:D,MATCH(E299+6000,Raw!AC:AC,0))))</f>
        <v/>
      </c>
      <c r="D299" s="52" t="str">
        <f>IF(E299="","",(INDEX(Raw!A:A,MATCH(E299+6000,Raw!AC:AC,0))))</f>
        <v/>
      </c>
      <c r="E299" s="59" t="str">
        <f>(IFERROR(IF(LARGE(Raw!AC:AC,A299)-6000&gt;0,LARGE(Raw!AC:AC,A299)-6000,""),""))</f>
        <v/>
      </c>
      <c r="G299" s="3" t="str">
        <f t="shared" si="12"/>
        <v/>
      </c>
      <c r="H299" s="52" t="str">
        <f>IF(J299="","",(INDEX(Raw!D:D,MATCH(J299+4000,Raw!AC:AC,0))))</f>
        <v/>
      </c>
      <c r="I299" s="52" t="str">
        <f>IF(J299="","",(INDEX(Raw!A:A,MATCH(J299+4000,Raw!AC:AC,0))))</f>
        <v/>
      </c>
      <c r="J299" s="59" t="str">
        <f>(IFERROR(IF(LARGE(Raw!AC:AC,A299+COUNTIF(Raw!C:C,"H"))-4000&gt;0,LARGE(Raw!AC:AC,A299+COUNTIF(Raw!C:C,"H"))-4000,""),""))</f>
        <v/>
      </c>
      <c r="L299" s="3" t="str">
        <f t="shared" si="13"/>
        <v/>
      </c>
      <c r="M299" s="52" t="str">
        <f>IF(O299="","",(INDEX(Raw!D:D,MATCH(O299+2000,Raw!AC:AC,0))))</f>
        <v/>
      </c>
      <c r="N299" s="52" t="str">
        <f>IF(O299="","",(INDEX(Raw!A:A,MATCH(O299+2000,Raw!AC:AC,0))))</f>
        <v/>
      </c>
      <c r="O299" s="59" t="str">
        <f>(IFERROR(IF(LARGE(Raw!AC:AC,A299+COUNTIF(Raw!C:C,"H")+COUNTIF(Raw!C:C,"S"))-2000&gt;0,LARGE(Raw!AC:AC,A299+COUNTIF(Raw!C:C,"H")+COUNTIF(Raw!C:C,"S"))-2000,""),""))</f>
        <v/>
      </c>
    </row>
    <row r="300" spans="1:15" x14ac:dyDescent="0.3">
      <c r="A300" s="52">
        <v>297</v>
      </c>
      <c r="B300" s="3" t="str">
        <f t="shared" si="14"/>
        <v/>
      </c>
      <c r="C300" s="52" t="str">
        <f>IF(E300="","",(INDEX(Raw!D:D,MATCH(E300+6000,Raw!AC:AC,0))))</f>
        <v/>
      </c>
      <c r="D300" s="52" t="str">
        <f>IF(E300="","",(INDEX(Raw!A:A,MATCH(E300+6000,Raw!AC:AC,0))))</f>
        <v/>
      </c>
      <c r="E300" s="59" t="str">
        <f>(IFERROR(IF(LARGE(Raw!AC:AC,A300)-6000&gt;0,LARGE(Raw!AC:AC,A300)-6000,""),""))</f>
        <v/>
      </c>
      <c r="G300" s="3" t="str">
        <f t="shared" si="12"/>
        <v/>
      </c>
      <c r="H300" s="52" t="str">
        <f>IF(J300="","",(INDEX(Raw!D:D,MATCH(J300+4000,Raw!AC:AC,0))))</f>
        <v/>
      </c>
      <c r="I300" s="52" t="str">
        <f>IF(J300="","",(INDEX(Raw!A:A,MATCH(J300+4000,Raw!AC:AC,0))))</f>
        <v/>
      </c>
      <c r="J300" s="59" t="str">
        <f>(IFERROR(IF(LARGE(Raw!AC:AC,A300+COUNTIF(Raw!C:C,"H"))-4000&gt;0,LARGE(Raw!AC:AC,A300+COUNTIF(Raw!C:C,"H"))-4000,""),""))</f>
        <v/>
      </c>
      <c r="L300" s="3" t="str">
        <f t="shared" si="13"/>
        <v/>
      </c>
      <c r="M300" s="52" t="str">
        <f>IF(O300="","",(INDEX(Raw!D:D,MATCH(O300+2000,Raw!AC:AC,0))))</f>
        <v/>
      </c>
      <c r="N300" s="52" t="str">
        <f>IF(O300="","",(INDEX(Raw!A:A,MATCH(O300+2000,Raw!AC:AC,0))))</f>
        <v/>
      </c>
      <c r="O300" s="59" t="str">
        <f>(IFERROR(IF(LARGE(Raw!AC:AC,A300+COUNTIF(Raw!C:C,"H")+COUNTIF(Raw!C:C,"S"))-2000&gt;0,LARGE(Raw!AC:AC,A300+COUNTIF(Raw!C:C,"H")+COUNTIF(Raw!C:C,"S"))-2000,""),""))</f>
        <v/>
      </c>
    </row>
    <row r="301" spans="1:15" x14ac:dyDescent="0.3">
      <c r="A301" s="52">
        <v>298</v>
      </c>
      <c r="B301" s="3" t="str">
        <f t="shared" si="14"/>
        <v/>
      </c>
      <c r="C301" s="52" t="str">
        <f>IF(E301="","",(INDEX(Raw!D:D,MATCH(E301+6000,Raw!AC:AC,0))))</f>
        <v/>
      </c>
      <c r="D301" s="52" t="str">
        <f>IF(E301="","",(INDEX(Raw!A:A,MATCH(E301+6000,Raw!AC:AC,0))))</f>
        <v/>
      </c>
      <c r="E301" s="59" t="str">
        <f>(IFERROR(IF(LARGE(Raw!AC:AC,A301)-6000&gt;0,LARGE(Raw!AC:AC,A301)-6000,""),""))</f>
        <v/>
      </c>
      <c r="G301" s="3" t="str">
        <f t="shared" si="12"/>
        <v/>
      </c>
      <c r="H301" s="52" t="str">
        <f>IF(J301="","",(INDEX(Raw!D:D,MATCH(J301+4000,Raw!AC:AC,0))))</f>
        <v/>
      </c>
      <c r="I301" s="52" t="str">
        <f>IF(J301="","",(INDEX(Raw!A:A,MATCH(J301+4000,Raw!AC:AC,0))))</f>
        <v/>
      </c>
      <c r="J301" s="59" t="str">
        <f>(IFERROR(IF(LARGE(Raw!AC:AC,A301+COUNTIF(Raw!C:C,"H"))-4000&gt;0,LARGE(Raw!AC:AC,A301+COUNTIF(Raw!C:C,"H"))-4000,""),""))</f>
        <v/>
      </c>
      <c r="L301" s="3" t="str">
        <f t="shared" si="13"/>
        <v/>
      </c>
      <c r="M301" s="52" t="str">
        <f>IF(O301="","",(INDEX(Raw!D:D,MATCH(O301+2000,Raw!AC:AC,0))))</f>
        <v/>
      </c>
      <c r="N301" s="52" t="str">
        <f>IF(O301="","",(INDEX(Raw!A:A,MATCH(O301+2000,Raw!AC:AC,0))))</f>
        <v/>
      </c>
      <c r="O301" s="59" t="str">
        <f>(IFERROR(IF(LARGE(Raw!AC:AC,A301+COUNTIF(Raw!C:C,"H")+COUNTIF(Raw!C:C,"S"))-2000&gt;0,LARGE(Raw!AC:AC,A301+COUNTIF(Raw!C:C,"H")+COUNTIF(Raw!C:C,"S"))-2000,""),""))</f>
        <v/>
      </c>
    </row>
    <row r="302" spans="1:15" x14ac:dyDescent="0.3">
      <c r="A302" s="52">
        <v>299</v>
      </c>
      <c r="B302" s="3" t="str">
        <f t="shared" si="14"/>
        <v/>
      </c>
      <c r="C302" s="52" t="str">
        <f>IF(E302="","",(INDEX(Raw!D:D,MATCH(E302+6000,Raw!AC:AC,0))))</f>
        <v/>
      </c>
      <c r="D302" s="52" t="str">
        <f>IF(E302="","",(INDEX(Raw!A:A,MATCH(E302+6000,Raw!AC:AC,0))))</f>
        <v/>
      </c>
      <c r="E302" s="59" t="str">
        <f>(IFERROR(IF(LARGE(Raw!AC:AC,A302)-6000&gt;0,LARGE(Raw!AC:AC,A302)-6000,""),""))</f>
        <v/>
      </c>
      <c r="G302" s="3" t="str">
        <f t="shared" si="12"/>
        <v/>
      </c>
      <c r="H302" s="52" t="str">
        <f>IF(J302="","",(INDEX(Raw!D:D,MATCH(J302+4000,Raw!AC:AC,0))))</f>
        <v/>
      </c>
      <c r="I302" s="52" t="str">
        <f>IF(J302="","",(INDEX(Raw!A:A,MATCH(J302+4000,Raw!AC:AC,0))))</f>
        <v/>
      </c>
      <c r="J302" s="59" t="str">
        <f>(IFERROR(IF(LARGE(Raw!AC:AC,A302+COUNTIF(Raw!C:C,"H"))-4000&gt;0,LARGE(Raw!AC:AC,A302+COUNTIF(Raw!C:C,"H"))-4000,""),""))</f>
        <v/>
      </c>
      <c r="L302" s="3" t="str">
        <f t="shared" si="13"/>
        <v/>
      </c>
      <c r="M302" s="52" t="str">
        <f>IF(O302="","",(INDEX(Raw!D:D,MATCH(O302+2000,Raw!AC:AC,0))))</f>
        <v/>
      </c>
      <c r="N302" s="52" t="str">
        <f>IF(O302="","",(INDEX(Raw!A:A,MATCH(O302+2000,Raw!AC:AC,0))))</f>
        <v/>
      </c>
      <c r="O302" s="59" t="str">
        <f>(IFERROR(IF(LARGE(Raw!AC:AC,A302+COUNTIF(Raw!C:C,"H")+COUNTIF(Raw!C:C,"S"))-2000&gt;0,LARGE(Raw!AC:AC,A302+COUNTIF(Raw!C:C,"H")+COUNTIF(Raw!C:C,"S"))-2000,""),""))</f>
        <v/>
      </c>
    </row>
    <row r="303" spans="1:15" x14ac:dyDescent="0.3">
      <c r="A303" s="52">
        <v>300</v>
      </c>
      <c r="B303" s="3" t="str">
        <f t="shared" si="14"/>
        <v/>
      </c>
      <c r="C303" s="52" t="str">
        <f>IF(E303="","",(INDEX(Raw!D:D,MATCH(E303+6000,Raw!AC:AC,0))))</f>
        <v/>
      </c>
      <c r="D303" s="52" t="str">
        <f>IF(E303="","",(INDEX(Raw!A:A,MATCH(E303+6000,Raw!AC:AC,0))))</f>
        <v/>
      </c>
      <c r="E303" s="59" t="str">
        <f>(IFERROR(IF(LARGE(Raw!AC:AC,A303)-6000&gt;0,LARGE(Raw!AC:AC,A303)-6000,""),""))</f>
        <v/>
      </c>
      <c r="G303" s="3" t="str">
        <f t="shared" si="12"/>
        <v/>
      </c>
      <c r="H303" s="52" t="str">
        <f>IF(J303="","",(INDEX(Raw!D:D,MATCH(J303+4000,Raw!AC:AC,0))))</f>
        <v/>
      </c>
      <c r="I303" s="52" t="str">
        <f>IF(J303="","",(INDEX(Raw!A:A,MATCH(J303+4000,Raw!AC:AC,0))))</f>
        <v/>
      </c>
      <c r="J303" s="59" t="str">
        <f>(IFERROR(IF(LARGE(Raw!AC:AC,A303+COUNTIF(Raw!C:C,"H"))-4000&gt;0,LARGE(Raw!AC:AC,A303+COUNTIF(Raw!C:C,"H"))-4000,""),""))</f>
        <v/>
      </c>
      <c r="L303" s="3" t="str">
        <f t="shared" si="13"/>
        <v/>
      </c>
      <c r="M303" s="52" t="str">
        <f>IF(O303="","",(INDEX(Raw!D:D,MATCH(O303+2000,Raw!AC:AC,0))))</f>
        <v/>
      </c>
      <c r="N303" s="52" t="str">
        <f>IF(O303="","",(INDEX(Raw!A:A,MATCH(O303+2000,Raw!AC:AC,0))))</f>
        <v/>
      </c>
      <c r="O303" s="59" t="str">
        <f>(IFERROR(IF(LARGE(Raw!AC:AC,A303+COUNTIF(Raw!C:C,"H")+COUNTIF(Raw!C:C,"S"))-2000&gt;0,LARGE(Raw!AC:AC,A303+COUNTIF(Raw!C:C,"H")+COUNTIF(Raw!C:C,"S"))-2000,""),""))</f>
        <v/>
      </c>
    </row>
    <row r="304" spans="1:15" x14ac:dyDescent="0.3">
      <c r="A304" s="52">
        <v>301</v>
      </c>
      <c r="B304" s="3" t="str">
        <f t="shared" si="14"/>
        <v/>
      </c>
      <c r="C304" s="52" t="str">
        <f>IF(E304="","",(INDEX(Raw!D:D,MATCH(E304+6000,Raw!AC:AC,0))))</f>
        <v/>
      </c>
      <c r="D304" s="52" t="str">
        <f>IF(E304="","",(INDEX(Raw!A:A,MATCH(E304+6000,Raw!AC:AC,0))))</f>
        <v/>
      </c>
      <c r="E304" s="59" t="str">
        <f>(IFERROR(IF(LARGE(Raw!AC:AC,A304)-6000&gt;0,LARGE(Raw!AC:AC,A304)-6000,""),""))</f>
        <v/>
      </c>
      <c r="G304" s="3" t="str">
        <f t="shared" si="12"/>
        <v/>
      </c>
      <c r="H304" s="52" t="str">
        <f>IF(J304="","",(INDEX(Raw!D:D,MATCH(J304+4000,Raw!AC:AC,0))))</f>
        <v/>
      </c>
      <c r="I304" s="52" t="str">
        <f>IF(J304="","",(INDEX(Raw!A:A,MATCH(J304+4000,Raw!AC:AC,0))))</f>
        <v/>
      </c>
      <c r="J304" s="59" t="str">
        <f>(IFERROR(IF(LARGE(Raw!AC:AC,A304+COUNTIF(Raw!C:C,"H"))-4000&gt;0,LARGE(Raw!AC:AC,A304+COUNTIF(Raw!C:C,"H"))-4000,""),""))</f>
        <v/>
      </c>
      <c r="L304" s="3" t="str">
        <f t="shared" si="13"/>
        <v/>
      </c>
      <c r="M304" s="52" t="str">
        <f>IF(O304="","",(INDEX(Raw!D:D,MATCH(O304+2000,Raw!AC:AC,0))))</f>
        <v/>
      </c>
      <c r="N304" s="52" t="str">
        <f>IF(O304="","",(INDEX(Raw!A:A,MATCH(O304+2000,Raw!AC:AC,0))))</f>
        <v/>
      </c>
      <c r="O304" s="59" t="str">
        <f>(IFERROR(IF(LARGE(Raw!AC:AC,A304+COUNTIF(Raw!C:C,"H")+COUNTIF(Raw!C:C,"S"))-2000&gt;0,LARGE(Raw!AC:AC,A304+COUNTIF(Raw!C:C,"H")+COUNTIF(Raw!C:C,"S"))-2000,""),""))</f>
        <v/>
      </c>
    </row>
    <row r="305" spans="1:15" x14ac:dyDescent="0.3">
      <c r="A305" s="52">
        <v>302</v>
      </c>
      <c r="B305" s="3" t="str">
        <f t="shared" si="14"/>
        <v/>
      </c>
      <c r="C305" s="52" t="str">
        <f>IF(E305="","",(INDEX(Raw!D:D,MATCH(E305+6000,Raw!AC:AC,0))))</f>
        <v/>
      </c>
      <c r="D305" s="52" t="str">
        <f>IF(E305="","",(INDEX(Raw!A:A,MATCH(E305+6000,Raw!AC:AC,0))))</f>
        <v/>
      </c>
      <c r="E305" s="59" t="str">
        <f>(IFERROR(IF(LARGE(Raw!AC:AC,A305)-6000&gt;0,LARGE(Raw!AC:AC,A305)-6000,""),""))</f>
        <v/>
      </c>
      <c r="G305" s="3" t="str">
        <f t="shared" si="12"/>
        <v/>
      </c>
      <c r="H305" s="52" t="str">
        <f>IF(J305="","",(INDEX(Raw!D:D,MATCH(J305+4000,Raw!AC:AC,0))))</f>
        <v/>
      </c>
      <c r="I305" s="52" t="str">
        <f>IF(J305="","",(INDEX(Raw!A:A,MATCH(J305+4000,Raw!AC:AC,0))))</f>
        <v/>
      </c>
      <c r="J305" s="59" t="str">
        <f>(IFERROR(IF(LARGE(Raw!AC:AC,A305+COUNTIF(Raw!C:C,"H"))-4000&gt;0,LARGE(Raw!AC:AC,A305+COUNTIF(Raw!C:C,"H"))-4000,""),""))</f>
        <v/>
      </c>
      <c r="L305" s="3" t="str">
        <f t="shared" si="13"/>
        <v/>
      </c>
      <c r="M305" s="52" t="str">
        <f>IF(O305="","",(INDEX(Raw!D:D,MATCH(O305+2000,Raw!AC:AC,0))))</f>
        <v/>
      </c>
      <c r="N305" s="52" t="str">
        <f>IF(O305="","",(INDEX(Raw!A:A,MATCH(O305+2000,Raw!AC:AC,0))))</f>
        <v/>
      </c>
      <c r="O305" s="59" t="str">
        <f>(IFERROR(IF(LARGE(Raw!AC:AC,A305+COUNTIF(Raw!C:C,"H")+COUNTIF(Raw!C:C,"S"))-2000&gt;0,LARGE(Raw!AC:AC,A305+COUNTIF(Raw!C:C,"H")+COUNTIF(Raw!C:C,"S"))-2000,""),""))</f>
        <v/>
      </c>
    </row>
    <row r="306" spans="1:15" x14ac:dyDescent="0.3">
      <c r="A306" s="52">
        <v>303</v>
      </c>
      <c r="B306" s="3" t="str">
        <f t="shared" si="14"/>
        <v/>
      </c>
      <c r="C306" s="52" t="str">
        <f>IF(E306="","",(INDEX(Raw!D:D,MATCH(E306+6000,Raw!AC:AC,0))))</f>
        <v/>
      </c>
      <c r="D306" s="52" t="str">
        <f>IF(E306="","",(INDEX(Raw!A:A,MATCH(E306+6000,Raw!AC:AC,0))))</f>
        <v/>
      </c>
      <c r="E306" s="59" t="str">
        <f>(IFERROR(IF(LARGE(Raw!AC:AC,A306)-6000&gt;0,LARGE(Raw!AC:AC,A306)-6000,""),""))</f>
        <v/>
      </c>
      <c r="G306" s="3" t="str">
        <f t="shared" si="12"/>
        <v/>
      </c>
      <c r="H306" s="52" t="str">
        <f>IF(J306="","",(INDEX(Raw!D:D,MATCH(J306+4000,Raw!AC:AC,0))))</f>
        <v/>
      </c>
      <c r="I306" s="52" t="str">
        <f>IF(J306="","",(INDEX(Raw!A:A,MATCH(J306+4000,Raw!AC:AC,0))))</f>
        <v/>
      </c>
      <c r="J306" s="59" t="str">
        <f>(IFERROR(IF(LARGE(Raw!AC:AC,A306+COUNTIF(Raw!C:C,"H"))-4000&gt;0,LARGE(Raw!AC:AC,A306+COUNTIF(Raw!C:C,"H"))-4000,""),""))</f>
        <v/>
      </c>
      <c r="L306" s="3" t="str">
        <f t="shared" si="13"/>
        <v/>
      </c>
      <c r="M306" s="52" t="str">
        <f>IF(O306="","",(INDEX(Raw!D:D,MATCH(O306+2000,Raw!AC:AC,0))))</f>
        <v/>
      </c>
      <c r="N306" s="52" t="str">
        <f>IF(O306="","",(INDEX(Raw!A:A,MATCH(O306+2000,Raw!AC:AC,0))))</f>
        <v/>
      </c>
      <c r="O306" s="59" t="str">
        <f>(IFERROR(IF(LARGE(Raw!AC:AC,A306+COUNTIF(Raw!C:C,"H")+COUNTIF(Raw!C:C,"S"))-2000&gt;0,LARGE(Raw!AC:AC,A306+COUNTIF(Raw!C:C,"H")+COUNTIF(Raw!C:C,"S"))-2000,""),""))</f>
        <v/>
      </c>
    </row>
    <row r="307" spans="1:15" x14ac:dyDescent="0.3">
      <c r="A307" s="52">
        <v>304</v>
      </c>
      <c r="B307" s="3" t="str">
        <f t="shared" si="14"/>
        <v/>
      </c>
      <c r="C307" s="52" t="str">
        <f>IF(E307="","",(INDEX(Raw!D:D,MATCH(E307+6000,Raw!AC:AC,0))))</f>
        <v/>
      </c>
      <c r="D307" s="52" t="str">
        <f>IF(E307="","",(INDEX(Raw!A:A,MATCH(E307+6000,Raw!AC:AC,0))))</f>
        <v/>
      </c>
      <c r="E307" s="59" t="str">
        <f>(IFERROR(IF(LARGE(Raw!AC:AC,A307)-6000&gt;0,LARGE(Raw!AC:AC,A307)-6000,""),""))</f>
        <v/>
      </c>
      <c r="G307" s="3" t="str">
        <f t="shared" si="12"/>
        <v/>
      </c>
      <c r="H307" s="52" t="str">
        <f>IF(J307="","",(INDEX(Raw!D:D,MATCH(J307+4000,Raw!AC:AC,0))))</f>
        <v/>
      </c>
      <c r="I307" s="52" t="str">
        <f>IF(J307="","",(INDEX(Raw!A:A,MATCH(J307+4000,Raw!AC:AC,0))))</f>
        <v/>
      </c>
      <c r="J307" s="59" t="str">
        <f>(IFERROR(IF(LARGE(Raw!AC:AC,A307+COUNTIF(Raw!C:C,"H"))-4000&gt;0,LARGE(Raw!AC:AC,A307+COUNTIF(Raw!C:C,"H"))-4000,""),""))</f>
        <v/>
      </c>
      <c r="L307" s="3" t="str">
        <f t="shared" si="13"/>
        <v/>
      </c>
      <c r="M307" s="52" t="str">
        <f>IF(O307="","",(INDEX(Raw!D:D,MATCH(O307+2000,Raw!AC:AC,0))))</f>
        <v/>
      </c>
      <c r="N307" s="52" t="str">
        <f>IF(O307="","",(INDEX(Raw!A:A,MATCH(O307+2000,Raw!AC:AC,0))))</f>
        <v/>
      </c>
      <c r="O307" s="59" t="str">
        <f>(IFERROR(IF(LARGE(Raw!AC:AC,A307+COUNTIF(Raw!C:C,"H")+COUNTIF(Raw!C:C,"S"))-2000&gt;0,LARGE(Raw!AC:AC,A307+COUNTIF(Raw!C:C,"H")+COUNTIF(Raw!C:C,"S"))-2000,""),""))</f>
        <v/>
      </c>
    </row>
    <row r="308" spans="1:15" x14ac:dyDescent="0.3">
      <c r="A308" s="52">
        <v>305</v>
      </c>
      <c r="B308" s="3" t="str">
        <f t="shared" si="14"/>
        <v/>
      </c>
      <c r="C308" s="52" t="str">
        <f>IF(E308="","",(INDEX(Raw!D:D,MATCH(E308+6000,Raw!AC:AC,0))))</f>
        <v/>
      </c>
      <c r="D308" s="52" t="str">
        <f>IF(E308="","",(INDEX(Raw!A:A,MATCH(E308+6000,Raw!AC:AC,0))))</f>
        <v/>
      </c>
      <c r="E308" s="59" t="str">
        <f>(IFERROR(IF(LARGE(Raw!AC:AC,A308)-6000&gt;0,LARGE(Raw!AC:AC,A308)-6000,""),""))</f>
        <v/>
      </c>
      <c r="G308" s="3" t="str">
        <f t="shared" si="12"/>
        <v/>
      </c>
      <c r="H308" s="52" t="str">
        <f>IF(J308="","",(INDEX(Raw!D:D,MATCH(J308+4000,Raw!AC:AC,0))))</f>
        <v/>
      </c>
      <c r="I308" s="52" t="str">
        <f>IF(J308="","",(INDEX(Raw!A:A,MATCH(J308+4000,Raw!AC:AC,0))))</f>
        <v/>
      </c>
      <c r="J308" s="59" t="str">
        <f>(IFERROR(IF(LARGE(Raw!AC:AC,A308+COUNTIF(Raw!C:C,"H"))-4000&gt;0,LARGE(Raw!AC:AC,A308+COUNTIF(Raw!C:C,"H"))-4000,""),""))</f>
        <v/>
      </c>
      <c r="L308" s="3" t="str">
        <f t="shared" si="13"/>
        <v/>
      </c>
      <c r="M308" s="52" t="str">
        <f>IF(O308="","",(INDEX(Raw!D:D,MATCH(O308+2000,Raw!AC:AC,0))))</f>
        <v/>
      </c>
      <c r="N308" s="52" t="str">
        <f>IF(O308="","",(INDEX(Raw!A:A,MATCH(O308+2000,Raw!AC:AC,0))))</f>
        <v/>
      </c>
      <c r="O308" s="59" t="str">
        <f>(IFERROR(IF(LARGE(Raw!AC:AC,A308+COUNTIF(Raw!C:C,"H")+COUNTIF(Raw!C:C,"S"))-2000&gt;0,LARGE(Raw!AC:AC,A308+COUNTIF(Raw!C:C,"H")+COUNTIF(Raw!C:C,"S"))-2000,""),""))</f>
        <v/>
      </c>
    </row>
    <row r="309" spans="1:15" x14ac:dyDescent="0.3">
      <c r="A309" s="52">
        <v>306</v>
      </c>
      <c r="B309" s="3" t="str">
        <f t="shared" si="14"/>
        <v/>
      </c>
      <c r="C309" s="52" t="str">
        <f>IF(E309="","",(INDEX(Raw!D:D,MATCH(E309+6000,Raw!AC:AC,0))))</f>
        <v/>
      </c>
      <c r="D309" s="52" t="str">
        <f>IF(E309="","",(INDEX(Raw!A:A,MATCH(E309+6000,Raw!AC:AC,0))))</f>
        <v/>
      </c>
      <c r="E309" s="59" t="str">
        <f>(IFERROR(IF(LARGE(Raw!AC:AC,A309)-6000&gt;0,LARGE(Raw!AC:AC,A309)-6000,""),""))</f>
        <v/>
      </c>
      <c r="G309" s="3" t="str">
        <f t="shared" si="12"/>
        <v/>
      </c>
      <c r="H309" s="52" t="str">
        <f>IF(J309="","",(INDEX(Raw!D:D,MATCH(J309+4000,Raw!AC:AC,0))))</f>
        <v/>
      </c>
      <c r="I309" s="52" t="str">
        <f>IF(J309="","",(INDEX(Raw!A:A,MATCH(J309+4000,Raw!AC:AC,0))))</f>
        <v/>
      </c>
      <c r="J309" s="59" t="str">
        <f>(IFERROR(IF(LARGE(Raw!AC:AC,A309+COUNTIF(Raw!C:C,"H"))-4000&gt;0,LARGE(Raw!AC:AC,A309+COUNTIF(Raw!C:C,"H"))-4000,""),""))</f>
        <v/>
      </c>
      <c r="L309" s="3" t="str">
        <f t="shared" si="13"/>
        <v/>
      </c>
      <c r="M309" s="52" t="str">
        <f>IF(O309="","",(INDEX(Raw!D:D,MATCH(O309+2000,Raw!AC:AC,0))))</f>
        <v/>
      </c>
      <c r="N309" s="52" t="str">
        <f>IF(O309="","",(INDEX(Raw!A:A,MATCH(O309+2000,Raw!AC:AC,0))))</f>
        <v/>
      </c>
      <c r="O309" s="59" t="str">
        <f>(IFERROR(IF(LARGE(Raw!AC:AC,A309+COUNTIF(Raw!C:C,"H")+COUNTIF(Raw!C:C,"S"))-2000&gt;0,LARGE(Raw!AC:AC,A309+COUNTIF(Raw!C:C,"H")+COUNTIF(Raw!C:C,"S"))-2000,""),""))</f>
        <v/>
      </c>
    </row>
    <row r="310" spans="1:15" x14ac:dyDescent="0.3">
      <c r="A310" s="52">
        <v>307</v>
      </c>
      <c r="B310" s="3" t="str">
        <f t="shared" si="14"/>
        <v/>
      </c>
      <c r="C310" s="52" t="str">
        <f>IF(E310="","",(INDEX(Raw!D:D,MATCH(E310+6000,Raw!AC:AC,0))))</f>
        <v/>
      </c>
      <c r="D310" s="52" t="str">
        <f>IF(E310="","",(INDEX(Raw!A:A,MATCH(E310+6000,Raw!AC:AC,0))))</f>
        <v/>
      </c>
      <c r="E310" s="59" t="str">
        <f>(IFERROR(IF(LARGE(Raw!AC:AC,A310)-6000&gt;0,LARGE(Raw!AC:AC,A310)-6000,""),""))</f>
        <v/>
      </c>
      <c r="G310" s="3" t="str">
        <f t="shared" si="12"/>
        <v/>
      </c>
      <c r="H310" s="52" t="str">
        <f>IF(J310="","",(INDEX(Raw!D:D,MATCH(J310+4000,Raw!AC:AC,0))))</f>
        <v/>
      </c>
      <c r="I310" s="52" t="str">
        <f>IF(J310="","",(INDEX(Raw!A:A,MATCH(J310+4000,Raw!AC:AC,0))))</f>
        <v/>
      </c>
      <c r="J310" s="59" t="str">
        <f>(IFERROR(IF(LARGE(Raw!AC:AC,A310+COUNTIF(Raw!C:C,"H"))-4000&gt;0,LARGE(Raw!AC:AC,A310+COUNTIF(Raw!C:C,"H"))-4000,""),""))</f>
        <v/>
      </c>
      <c r="L310" s="3" t="str">
        <f t="shared" si="13"/>
        <v/>
      </c>
      <c r="M310" s="52" t="str">
        <f>IF(O310="","",(INDEX(Raw!D:D,MATCH(O310+2000,Raw!AC:AC,0))))</f>
        <v/>
      </c>
      <c r="N310" s="52" t="str">
        <f>IF(O310="","",(INDEX(Raw!A:A,MATCH(O310+2000,Raw!AC:AC,0))))</f>
        <v/>
      </c>
      <c r="O310" s="59" t="str">
        <f>(IFERROR(IF(LARGE(Raw!AC:AC,A310+COUNTIF(Raw!C:C,"H")+COUNTIF(Raw!C:C,"S"))-2000&gt;0,LARGE(Raw!AC:AC,A310+COUNTIF(Raw!C:C,"H")+COUNTIF(Raw!C:C,"S"))-2000,""),""))</f>
        <v/>
      </c>
    </row>
    <row r="311" spans="1:15" x14ac:dyDescent="0.3">
      <c r="A311" s="52">
        <v>308</v>
      </c>
      <c r="B311" s="3" t="str">
        <f t="shared" si="14"/>
        <v/>
      </c>
      <c r="C311" s="52" t="str">
        <f>IF(E311="","",(INDEX(Raw!D:D,MATCH(E311+6000,Raw!AC:AC,0))))</f>
        <v/>
      </c>
      <c r="D311" s="52" t="str">
        <f>IF(E311="","",(INDEX(Raw!A:A,MATCH(E311+6000,Raw!AC:AC,0))))</f>
        <v/>
      </c>
      <c r="E311" s="59" t="str">
        <f>(IFERROR(IF(LARGE(Raw!AC:AC,A311)-6000&gt;0,LARGE(Raw!AC:AC,A311)-6000,""),""))</f>
        <v/>
      </c>
      <c r="G311" s="3" t="str">
        <f t="shared" si="12"/>
        <v/>
      </c>
      <c r="H311" s="52" t="str">
        <f>IF(J311="","",(INDEX(Raw!D:D,MATCH(J311+4000,Raw!AC:AC,0))))</f>
        <v/>
      </c>
      <c r="I311" s="52" t="str">
        <f>IF(J311="","",(INDEX(Raw!A:A,MATCH(J311+4000,Raw!AC:AC,0))))</f>
        <v/>
      </c>
      <c r="J311" s="59" t="str">
        <f>(IFERROR(IF(LARGE(Raw!AC:AC,A311+COUNTIF(Raw!C:C,"H"))-4000&gt;0,LARGE(Raw!AC:AC,A311+COUNTIF(Raw!C:C,"H"))-4000,""),""))</f>
        <v/>
      </c>
      <c r="L311" s="3" t="str">
        <f t="shared" si="13"/>
        <v/>
      </c>
      <c r="M311" s="52" t="str">
        <f>IF(O311="","",(INDEX(Raw!D:D,MATCH(O311+2000,Raw!AC:AC,0))))</f>
        <v/>
      </c>
      <c r="N311" s="52" t="str">
        <f>IF(O311="","",(INDEX(Raw!A:A,MATCH(O311+2000,Raw!AC:AC,0))))</f>
        <v/>
      </c>
      <c r="O311" s="59" t="str">
        <f>(IFERROR(IF(LARGE(Raw!AC:AC,A311+COUNTIF(Raw!C:C,"H")+COUNTIF(Raw!C:C,"S"))-2000&gt;0,LARGE(Raw!AC:AC,A311+COUNTIF(Raw!C:C,"H")+COUNTIF(Raw!C:C,"S"))-2000,""),""))</f>
        <v/>
      </c>
    </row>
    <row r="312" spans="1:15" x14ac:dyDescent="0.3">
      <c r="A312" s="52">
        <v>309</v>
      </c>
      <c r="B312" s="3" t="str">
        <f t="shared" si="14"/>
        <v/>
      </c>
      <c r="C312" s="52" t="str">
        <f>IF(E312="","",(INDEX(Raw!D:D,MATCH(E312+6000,Raw!AC:AC,0))))</f>
        <v/>
      </c>
      <c r="D312" s="52" t="str">
        <f>IF(E312="","",(INDEX(Raw!A:A,MATCH(E312+6000,Raw!AC:AC,0))))</f>
        <v/>
      </c>
      <c r="E312" s="59" t="str">
        <f>(IFERROR(IF(LARGE(Raw!AC:AC,A312)-6000&gt;0,LARGE(Raw!AC:AC,A312)-6000,""),""))</f>
        <v/>
      </c>
      <c r="G312" s="3" t="str">
        <f t="shared" si="12"/>
        <v/>
      </c>
      <c r="H312" s="52" t="str">
        <f>IF(J312="","",(INDEX(Raw!D:D,MATCH(J312+4000,Raw!AC:AC,0))))</f>
        <v/>
      </c>
      <c r="I312" s="52" t="str">
        <f>IF(J312="","",(INDEX(Raw!A:A,MATCH(J312+4000,Raw!AC:AC,0))))</f>
        <v/>
      </c>
      <c r="J312" s="59" t="str">
        <f>(IFERROR(IF(LARGE(Raw!AC:AC,A312+COUNTIF(Raw!C:C,"H"))-4000&gt;0,LARGE(Raw!AC:AC,A312+COUNTIF(Raw!C:C,"H"))-4000,""),""))</f>
        <v/>
      </c>
      <c r="L312" s="3" t="str">
        <f t="shared" si="13"/>
        <v/>
      </c>
      <c r="M312" s="52" t="str">
        <f>IF(O312="","",(INDEX(Raw!D:D,MATCH(O312+2000,Raw!AC:AC,0))))</f>
        <v/>
      </c>
      <c r="N312" s="52" t="str">
        <f>IF(O312="","",(INDEX(Raw!A:A,MATCH(O312+2000,Raw!AC:AC,0))))</f>
        <v/>
      </c>
      <c r="O312" s="59" t="str">
        <f>(IFERROR(IF(LARGE(Raw!AC:AC,A312+COUNTIF(Raw!C:C,"H")+COUNTIF(Raw!C:C,"S"))-2000&gt;0,LARGE(Raw!AC:AC,A312+COUNTIF(Raw!C:C,"H")+COUNTIF(Raw!C:C,"S"))-2000,""),""))</f>
        <v/>
      </c>
    </row>
    <row r="313" spans="1:15" x14ac:dyDescent="0.3">
      <c r="A313" s="52">
        <v>310</v>
      </c>
      <c r="B313" s="3" t="str">
        <f t="shared" si="14"/>
        <v/>
      </c>
      <c r="C313" s="52" t="str">
        <f>IF(E313="","",(INDEX(Raw!D:D,MATCH(E313+6000,Raw!AC:AC,0))))</f>
        <v/>
      </c>
      <c r="D313" s="52" t="str">
        <f>IF(E313="","",(INDEX(Raw!A:A,MATCH(E313+6000,Raw!AC:AC,0))))</f>
        <v/>
      </c>
      <c r="E313" s="59" t="str">
        <f>(IFERROR(IF(LARGE(Raw!AC:AC,A313)-6000&gt;0,LARGE(Raw!AC:AC,A313)-6000,""),""))</f>
        <v/>
      </c>
      <c r="G313" s="3" t="str">
        <f t="shared" si="12"/>
        <v/>
      </c>
      <c r="H313" s="52" t="str">
        <f>IF(J313="","",(INDEX(Raw!D:D,MATCH(J313+4000,Raw!AC:AC,0))))</f>
        <v/>
      </c>
      <c r="I313" s="52" t="str">
        <f>IF(J313="","",(INDEX(Raw!A:A,MATCH(J313+4000,Raw!AC:AC,0))))</f>
        <v/>
      </c>
      <c r="J313" s="59" t="str">
        <f>(IFERROR(IF(LARGE(Raw!AC:AC,A313+COUNTIF(Raw!C:C,"H"))-4000&gt;0,LARGE(Raw!AC:AC,A313+COUNTIF(Raw!C:C,"H"))-4000,""),""))</f>
        <v/>
      </c>
      <c r="L313" s="3" t="str">
        <f t="shared" si="13"/>
        <v/>
      </c>
      <c r="M313" s="52" t="str">
        <f>IF(O313="","",(INDEX(Raw!D:D,MATCH(O313+2000,Raw!AC:AC,0))))</f>
        <v/>
      </c>
      <c r="N313" s="52" t="str">
        <f>IF(O313="","",(INDEX(Raw!A:A,MATCH(O313+2000,Raw!AC:AC,0))))</f>
        <v/>
      </c>
      <c r="O313" s="59" t="str">
        <f>(IFERROR(IF(LARGE(Raw!AC:AC,A313+COUNTIF(Raw!C:C,"H")+COUNTIF(Raw!C:C,"S"))-2000&gt;0,LARGE(Raw!AC:AC,A313+COUNTIF(Raw!C:C,"H")+COUNTIF(Raw!C:C,"S"))-2000,""),""))</f>
        <v/>
      </c>
    </row>
    <row r="314" spans="1:15" x14ac:dyDescent="0.3">
      <c r="A314" s="52">
        <v>311</v>
      </c>
      <c r="B314" s="3" t="str">
        <f t="shared" si="14"/>
        <v/>
      </c>
      <c r="C314" s="52" t="str">
        <f>IF(E314="","",(INDEX(Raw!D:D,MATCH(E314+6000,Raw!AC:AC,0))))</f>
        <v/>
      </c>
      <c r="D314" s="52" t="str">
        <f>IF(E314="","",(INDEX(Raw!A:A,MATCH(E314+6000,Raw!AC:AC,0))))</f>
        <v/>
      </c>
      <c r="E314" s="59" t="str">
        <f>(IFERROR(IF(LARGE(Raw!AC:AC,A314)-6000&gt;0,LARGE(Raw!AC:AC,A314)-6000,""),""))</f>
        <v/>
      </c>
      <c r="G314" s="3" t="str">
        <f t="shared" si="12"/>
        <v/>
      </c>
      <c r="H314" s="52" t="str">
        <f>IF(J314="","",(INDEX(Raw!D:D,MATCH(J314+4000,Raw!AC:AC,0))))</f>
        <v/>
      </c>
      <c r="I314" s="52" t="str">
        <f>IF(J314="","",(INDEX(Raw!A:A,MATCH(J314+4000,Raw!AC:AC,0))))</f>
        <v/>
      </c>
      <c r="J314" s="59" t="str">
        <f>(IFERROR(IF(LARGE(Raw!AC:AC,A314+COUNTIF(Raw!C:C,"H"))-4000&gt;0,LARGE(Raw!AC:AC,A314+COUNTIF(Raw!C:C,"H"))-4000,""),""))</f>
        <v/>
      </c>
      <c r="L314" s="3" t="str">
        <f t="shared" si="13"/>
        <v/>
      </c>
      <c r="M314" s="52" t="str">
        <f>IF(O314="","",(INDEX(Raw!D:D,MATCH(O314+2000,Raw!AC:AC,0))))</f>
        <v/>
      </c>
      <c r="N314" s="52" t="str">
        <f>IF(O314="","",(INDEX(Raw!A:A,MATCH(O314+2000,Raw!AC:AC,0))))</f>
        <v/>
      </c>
      <c r="O314" s="59" t="str">
        <f>(IFERROR(IF(LARGE(Raw!AC:AC,A314+COUNTIF(Raw!C:C,"H")+COUNTIF(Raw!C:C,"S"))-2000&gt;0,LARGE(Raw!AC:AC,A314+COUNTIF(Raw!C:C,"H")+COUNTIF(Raw!C:C,"S"))-2000,""),""))</f>
        <v/>
      </c>
    </row>
    <row r="315" spans="1:15" x14ac:dyDescent="0.3">
      <c r="A315" s="52">
        <v>312</v>
      </c>
      <c r="B315" s="3" t="str">
        <f t="shared" si="14"/>
        <v/>
      </c>
      <c r="C315" s="52" t="str">
        <f>IF(E315="","",(INDEX(Raw!D:D,MATCH(E315+6000,Raw!AC:AC,0))))</f>
        <v/>
      </c>
      <c r="D315" s="52" t="str">
        <f>IF(E315="","",(INDEX(Raw!A:A,MATCH(E315+6000,Raw!AC:AC,0))))</f>
        <v/>
      </c>
      <c r="E315" s="59" t="str">
        <f>(IFERROR(IF(LARGE(Raw!AC:AC,A315)-6000&gt;0,LARGE(Raw!AC:AC,A315)-6000,""),""))</f>
        <v/>
      </c>
      <c r="G315" s="3" t="str">
        <f t="shared" si="12"/>
        <v/>
      </c>
      <c r="H315" s="52" t="str">
        <f>IF(J315="","",(INDEX(Raw!D:D,MATCH(J315+4000,Raw!AC:AC,0))))</f>
        <v/>
      </c>
      <c r="I315" s="52" t="str">
        <f>IF(J315="","",(INDEX(Raw!A:A,MATCH(J315+4000,Raw!AC:AC,0))))</f>
        <v/>
      </c>
      <c r="J315" s="59" t="str">
        <f>(IFERROR(IF(LARGE(Raw!AC:AC,A315+COUNTIF(Raw!C:C,"H"))-4000&gt;0,LARGE(Raw!AC:AC,A315+COUNTIF(Raw!C:C,"H"))-4000,""),""))</f>
        <v/>
      </c>
      <c r="L315" s="3" t="str">
        <f t="shared" si="13"/>
        <v/>
      </c>
      <c r="M315" s="52" t="str">
        <f>IF(O315="","",(INDEX(Raw!D:D,MATCH(O315+2000,Raw!AC:AC,0))))</f>
        <v/>
      </c>
      <c r="N315" s="52" t="str">
        <f>IF(O315="","",(INDEX(Raw!A:A,MATCH(O315+2000,Raw!AC:AC,0))))</f>
        <v/>
      </c>
      <c r="O315" s="59" t="str">
        <f>(IFERROR(IF(LARGE(Raw!AC:AC,A315+COUNTIF(Raw!C:C,"H")+COUNTIF(Raw!C:C,"S"))-2000&gt;0,LARGE(Raw!AC:AC,A315+COUNTIF(Raw!C:C,"H")+COUNTIF(Raw!C:C,"S"))-2000,""),""))</f>
        <v/>
      </c>
    </row>
    <row r="316" spans="1:15" x14ac:dyDescent="0.3">
      <c r="A316" s="52">
        <v>313</v>
      </c>
      <c r="B316" s="3" t="str">
        <f t="shared" si="14"/>
        <v/>
      </c>
      <c r="C316" s="52" t="str">
        <f>IF(E316="","",(INDEX(Raw!D:D,MATCH(E316+6000,Raw!AC:AC,0))))</f>
        <v/>
      </c>
      <c r="D316" s="52" t="str">
        <f>IF(E316="","",(INDEX(Raw!A:A,MATCH(E316+6000,Raw!AC:AC,0))))</f>
        <v/>
      </c>
      <c r="E316" s="59" t="str">
        <f>(IFERROR(IF(LARGE(Raw!AC:AC,A316)-6000&gt;0,LARGE(Raw!AC:AC,A316)-6000,""),""))</f>
        <v/>
      </c>
      <c r="G316" s="3" t="str">
        <f t="shared" si="12"/>
        <v/>
      </c>
      <c r="H316" s="52" t="str">
        <f>IF(J316="","",(INDEX(Raw!D:D,MATCH(J316+4000,Raw!AC:AC,0))))</f>
        <v/>
      </c>
      <c r="I316" s="52" t="str">
        <f>IF(J316="","",(INDEX(Raw!A:A,MATCH(J316+4000,Raw!AC:AC,0))))</f>
        <v/>
      </c>
      <c r="J316" s="59" t="str">
        <f>(IFERROR(IF(LARGE(Raw!AC:AC,A316+COUNTIF(Raw!C:C,"H"))-4000&gt;0,LARGE(Raw!AC:AC,A316+COUNTIF(Raw!C:C,"H"))-4000,""),""))</f>
        <v/>
      </c>
      <c r="L316" s="3" t="str">
        <f t="shared" si="13"/>
        <v/>
      </c>
      <c r="M316" s="52" t="str">
        <f>IF(O316="","",(INDEX(Raw!D:D,MATCH(O316+2000,Raw!AC:AC,0))))</f>
        <v/>
      </c>
      <c r="N316" s="52" t="str">
        <f>IF(O316="","",(INDEX(Raw!A:A,MATCH(O316+2000,Raw!AC:AC,0))))</f>
        <v/>
      </c>
      <c r="O316" s="59" t="str">
        <f>(IFERROR(IF(LARGE(Raw!AC:AC,A316+COUNTIF(Raw!C:C,"H")+COUNTIF(Raw!C:C,"S"))-2000&gt;0,LARGE(Raw!AC:AC,A316+COUNTIF(Raw!C:C,"H")+COUNTIF(Raw!C:C,"S"))-2000,""),""))</f>
        <v/>
      </c>
    </row>
    <row r="317" spans="1:15" x14ac:dyDescent="0.3">
      <c r="A317" s="52">
        <v>314</v>
      </c>
      <c r="B317" s="3" t="str">
        <f t="shared" si="14"/>
        <v/>
      </c>
      <c r="C317" s="52" t="str">
        <f>IF(E317="","",(INDEX(Raw!D:D,MATCH(E317+6000,Raw!AC:AC,0))))</f>
        <v/>
      </c>
      <c r="D317" s="52" t="str">
        <f>IF(E317="","",(INDEX(Raw!A:A,MATCH(E317+6000,Raw!AC:AC,0))))</f>
        <v/>
      </c>
      <c r="E317" s="59" t="str">
        <f>(IFERROR(IF(LARGE(Raw!AC:AC,A317)-6000&gt;0,LARGE(Raw!AC:AC,A317)-6000,""),""))</f>
        <v/>
      </c>
      <c r="G317" s="3" t="str">
        <f t="shared" si="12"/>
        <v/>
      </c>
      <c r="H317" s="52" t="str">
        <f>IF(J317="","",(INDEX(Raw!D:D,MATCH(J317+4000,Raw!AC:AC,0))))</f>
        <v/>
      </c>
      <c r="I317" s="52" t="str">
        <f>IF(J317="","",(INDEX(Raw!A:A,MATCH(J317+4000,Raw!AC:AC,0))))</f>
        <v/>
      </c>
      <c r="J317" s="59" t="str">
        <f>(IFERROR(IF(LARGE(Raw!AC:AC,A317+COUNTIF(Raw!C:C,"H"))-4000&gt;0,LARGE(Raw!AC:AC,A317+COUNTIF(Raw!C:C,"H"))-4000,""),""))</f>
        <v/>
      </c>
      <c r="L317" s="3" t="str">
        <f t="shared" si="13"/>
        <v/>
      </c>
      <c r="M317" s="52" t="str">
        <f>IF(O317="","",(INDEX(Raw!D:D,MATCH(O317+2000,Raw!AC:AC,0))))</f>
        <v/>
      </c>
      <c r="N317" s="52" t="str">
        <f>IF(O317="","",(INDEX(Raw!A:A,MATCH(O317+2000,Raw!AC:AC,0))))</f>
        <v/>
      </c>
      <c r="O317" s="59" t="str">
        <f>(IFERROR(IF(LARGE(Raw!AC:AC,A317+COUNTIF(Raw!C:C,"H")+COUNTIF(Raw!C:C,"S"))-2000&gt;0,LARGE(Raw!AC:AC,A317+COUNTIF(Raw!C:C,"H")+COUNTIF(Raw!C:C,"S"))-2000,""),""))</f>
        <v/>
      </c>
    </row>
    <row r="318" spans="1:15" x14ac:dyDescent="0.3">
      <c r="A318" s="52">
        <v>315</v>
      </c>
      <c r="B318" s="3" t="str">
        <f t="shared" si="14"/>
        <v/>
      </c>
      <c r="C318" s="52" t="str">
        <f>IF(E318="","",(INDEX(Raw!D:D,MATCH(E318+6000,Raw!AC:AC,0))))</f>
        <v/>
      </c>
      <c r="D318" s="52" t="str">
        <f>IF(E318="","",(INDEX(Raw!A:A,MATCH(E318+6000,Raw!AC:AC,0))))</f>
        <v/>
      </c>
      <c r="E318" s="59" t="str">
        <f>(IFERROR(IF(LARGE(Raw!AC:AC,A318)-6000&gt;0,LARGE(Raw!AC:AC,A318)-6000,""),""))</f>
        <v/>
      </c>
      <c r="G318" s="3" t="str">
        <f t="shared" si="12"/>
        <v/>
      </c>
      <c r="H318" s="52" t="str">
        <f>IF(J318="","",(INDEX(Raw!D:D,MATCH(J318+4000,Raw!AC:AC,0))))</f>
        <v/>
      </c>
      <c r="I318" s="52" t="str">
        <f>IF(J318="","",(INDEX(Raw!A:A,MATCH(J318+4000,Raw!AC:AC,0))))</f>
        <v/>
      </c>
      <c r="J318" s="59" t="str">
        <f>(IFERROR(IF(LARGE(Raw!AC:AC,A318+COUNTIF(Raw!C:C,"H"))-4000&gt;0,LARGE(Raw!AC:AC,A318+COUNTIF(Raw!C:C,"H"))-4000,""),""))</f>
        <v/>
      </c>
      <c r="L318" s="3" t="str">
        <f t="shared" si="13"/>
        <v/>
      </c>
      <c r="M318" s="52" t="str">
        <f>IF(O318="","",(INDEX(Raw!D:D,MATCH(O318+2000,Raw!AC:AC,0))))</f>
        <v/>
      </c>
      <c r="N318" s="52" t="str">
        <f>IF(O318="","",(INDEX(Raw!A:A,MATCH(O318+2000,Raw!AC:AC,0))))</f>
        <v/>
      </c>
      <c r="O318" s="59" t="str">
        <f>(IFERROR(IF(LARGE(Raw!AC:AC,A318+COUNTIF(Raw!C:C,"H")+COUNTIF(Raw!C:C,"S"))-2000&gt;0,LARGE(Raw!AC:AC,A318+COUNTIF(Raw!C:C,"H")+COUNTIF(Raw!C:C,"S"))-2000,""),""))</f>
        <v/>
      </c>
    </row>
    <row r="319" spans="1:15" x14ac:dyDescent="0.3">
      <c r="A319" s="52">
        <v>316</v>
      </c>
      <c r="B319" s="3" t="str">
        <f t="shared" si="14"/>
        <v/>
      </c>
      <c r="C319" s="52" t="str">
        <f>IF(E319="","",(INDEX(Raw!D:D,MATCH(E319+6000,Raw!AC:AC,0))))</f>
        <v/>
      </c>
      <c r="D319" s="52" t="str">
        <f>IF(E319="","",(INDEX(Raw!A:A,MATCH(E319+6000,Raw!AC:AC,0))))</f>
        <v/>
      </c>
      <c r="E319" s="59" t="str">
        <f>(IFERROR(IF(LARGE(Raw!AC:AC,A319)-6000&gt;0,LARGE(Raw!AC:AC,A319)-6000,""),""))</f>
        <v/>
      </c>
      <c r="G319" s="3" t="str">
        <f t="shared" si="12"/>
        <v/>
      </c>
      <c r="H319" s="52" t="str">
        <f>IF(J319="","",(INDEX(Raw!D:D,MATCH(J319+4000,Raw!AC:AC,0))))</f>
        <v/>
      </c>
      <c r="I319" s="52" t="str">
        <f>IF(J319="","",(INDEX(Raw!A:A,MATCH(J319+4000,Raw!AC:AC,0))))</f>
        <v/>
      </c>
      <c r="J319" s="59" t="str">
        <f>(IFERROR(IF(LARGE(Raw!AC:AC,A319+COUNTIF(Raw!C:C,"H"))-4000&gt;0,LARGE(Raw!AC:AC,A319+COUNTIF(Raw!C:C,"H"))-4000,""),""))</f>
        <v/>
      </c>
      <c r="L319" s="3" t="str">
        <f t="shared" si="13"/>
        <v/>
      </c>
      <c r="M319" s="52" t="str">
        <f>IF(O319="","",(INDEX(Raw!D:D,MATCH(O319+2000,Raw!AC:AC,0))))</f>
        <v/>
      </c>
      <c r="N319" s="52" t="str">
        <f>IF(O319="","",(INDEX(Raw!A:A,MATCH(O319+2000,Raw!AC:AC,0))))</f>
        <v/>
      </c>
      <c r="O319" s="59" t="str">
        <f>(IFERROR(IF(LARGE(Raw!AC:AC,A319+COUNTIF(Raw!C:C,"H")+COUNTIF(Raw!C:C,"S"))-2000&gt;0,LARGE(Raw!AC:AC,A319+COUNTIF(Raw!C:C,"H")+COUNTIF(Raw!C:C,"S"))-2000,""),""))</f>
        <v/>
      </c>
    </row>
    <row r="320" spans="1:15" x14ac:dyDescent="0.3">
      <c r="A320" s="52">
        <v>317</v>
      </c>
      <c r="B320" s="3" t="str">
        <f t="shared" si="14"/>
        <v/>
      </c>
      <c r="C320" s="52" t="str">
        <f>IF(E320="","",(INDEX(Raw!D:D,MATCH(E320+6000,Raw!AC:AC,0))))</f>
        <v/>
      </c>
      <c r="D320" s="52" t="str">
        <f>IF(E320="","",(INDEX(Raw!A:A,MATCH(E320+6000,Raw!AC:AC,0))))</f>
        <v/>
      </c>
      <c r="E320" s="59" t="str">
        <f>(IFERROR(IF(LARGE(Raw!AC:AC,A320)-6000&gt;0,LARGE(Raw!AC:AC,A320)-6000,""),""))</f>
        <v/>
      </c>
      <c r="G320" s="3" t="str">
        <f t="shared" si="12"/>
        <v/>
      </c>
      <c r="H320" s="52" t="str">
        <f>IF(J320="","",(INDEX(Raw!D:D,MATCH(J320+4000,Raw!AC:AC,0))))</f>
        <v/>
      </c>
      <c r="I320" s="52" t="str">
        <f>IF(J320="","",(INDEX(Raw!A:A,MATCH(J320+4000,Raw!AC:AC,0))))</f>
        <v/>
      </c>
      <c r="J320" s="59" t="str">
        <f>(IFERROR(IF(LARGE(Raw!AC:AC,A320+COUNTIF(Raw!C:C,"H"))-4000&gt;0,LARGE(Raw!AC:AC,A320+COUNTIF(Raw!C:C,"H"))-4000,""),""))</f>
        <v/>
      </c>
      <c r="L320" s="3" t="str">
        <f t="shared" si="13"/>
        <v/>
      </c>
      <c r="M320" s="52" t="str">
        <f>IF(O320="","",(INDEX(Raw!D:D,MATCH(O320+2000,Raw!AC:AC,0))))</f>
        <v/>
      </c>
      <c r="N320" s="52" t="str">
        <f>IF(O320="","",(INDEX(Raw!A:A,MATCH(O320+2000,Raw!AC:AC,0))))</f>
        <v/>
      </c>
      <c r="O320" s="59" t="str">
        <f>(IFERROR(IF(LARGE(Raw!AC:AC,A320+COUNTIF(Raw!C:C,"H")+COUNTIF(Raw!C:C,"S"))-2000&gt;0,LARGE(Raw!AC:AC,A320+COUNTIF(Raw!C:C,"H")+COUNTIF(Raw!C:C,"S"))-2000,""),""))</f>
        <v/>
      </c>
    </row>
    <row r="321" spans="1:15" x14ac:dyDescent="0.3">
      <c r="A321" s="52">
        <v>318</v>
      </c>
      <c r="B321" s="3" t="str">
        <f t="shared" si="14"/>
        <v/>
      </c>
      <c r="C321" s="52" t="str">
        <f>IF(E321="","",(INDEX(Raw!D:D,MATCH(E321+6000,Raw!AC:AC,0))))</f>
        <v/>
      </c>
      <c r="D321" s="52" t="str">
        <f>IF(E321="","",(INDEX(Raw!A:A,MATCH(E321+6000,Raw!AC:AC,0))))</f>
        <v/>
      </c>
      <c r="E321" s="59" t="str">
        <f>(IFERROR(IF(LARGE(Raw!AC:AC,A321)-6000&gt;0,LARGE(Raw!AC:AC,A321)-6000,""),""))</f>
        <v/>
      </c>
      <c r="G321" s="3" t="str">
        <f t="shared" si="12"/>
        <v/>
      </c>
      <c r="H321" s="52" t="str">
        <f>IF(J321="","",(INDEX(Raw!D:D,MATCH(J321+4000,Raw!AC:AC,0))))</f>
        <v/>
      </c>
      <c r="I321" s="52" t="str">
        <f>IF(J321="","",(INDEX(Raw!A:A,MATCH(J321+4000,Raw!AC:AC,0))))</f>
        <v/>
      </c>
      <c r="J321" s="59" t="str">
        <f>(IFERROR(IF(LARGE(Raw!AC:AC,A321+COUNTIF(Raw!C:C,"H"))-4000&gt;0,LARGE(Raw!AC:AC,A321+COUNTIF(Raw!C:C,"H"))-4000,""),""))</f>
        <v/>
      </c>
      <c r="L321" s="3" t="str">
        <f t="shared" si="13"/>
        <v/>
      </c>
      <c r="M321" s="52" t="str">
        <f>IF(O321="","",(INDEX(Raw!D:D,MATCH(O321+2000,Raw!AC:AC,0))))</f>
        <v/>
      </c>
      <c r="N321" s="52" t="str">
        <f>IF(O321="","",(INDEX(Raw!A:A,MATCH(O321+2000,Raw!AC:AC,0))))</f>
        <v/>
      </c>
      <c r="O321" s="59" t="str">
        <f>(IFERROR(IF(LARGE(Raw!AC:AC,A321+COUNTIF(Raw!C:C,"H")+COUNTIF(Raw!C:C,"S"))-2000&gt;0,LARGE(Raw!AC:AC,A321+COUNTIF(Raw!C:C,"H")+COUNTIF(Raw!C:C,"S"))-2000,""),""))</f>
        <v/>
      </c>
    </row>
    <row r="322" spans="1:15" x14ac:dyDescent="0.3">
      <c r="A322" s="52">
        <v>319</v>
      </c>
      <c r="B322" s="3" t="str">
        <f t="shared" si="14"/>
        <v/>
      </c>
      <c r="C322" s="52" t="str">
        <f>IF(E322="","",(INDEX(Raw!D:D,MATCH(E322+6000,Raw!AC:AC,0))))</f>
        <v/>
      </c>
      <c r="D322" s="52" t="str">
        <f>IF(E322="","",(INDEX(Raw!A:A,MATCH(E322+6000,Raw!AC:AC,0))))</f>
        <v/>
      </c>
      <c r="E322" s="59" t="str">
        <f>(IFERROR(IF(LARGE(Raw!AC:AC,A322)-6000&gt;0,LARGE(Raw!AC:AC,A322)-6000,""),""))</f>
        <v/>
      </c>
      <c r="G322" s="3" t="str">
        <f t="shared" si="12"/>
        <v/>
      </c>
      <c r="H322" s="52" t="str">
        <f>IF(J322="","",(INDEX(Raw!D:D,MATCH(J322+4000,Raw!AC:AC,0))))</f>
        <v/>
      </c>
      <c r="I322" s="52" t="str">
        <f>IF(J322="","",(INDEX(Raw!A:A,MATCH(J322+4000,Raw!AC:AC,0))))</f>
        <v/>
      </c>
      <c r="J322" s="59" t="str">
        <f>(IFERROR(IF(LARGE(Raw!AC:AC,A322+COUNTIF(Raw!C:C,"H"))-4000&gt;0,LARGE(Raw!AC:AC,A322+COUNTIF(Raw!C:C,"H"))-4000,""),""))</f>
        <v/>
      </c>
      <c r="L322" s="3" t="str">
        <f t="shared" si="13"/>
        <v/>
      </c>
      <c r="M322" s="52" t="str">
        <f>IF(O322="","",(INDEX(Raw!D:D,MATCH(O322+2000,Raw!AC:AC,0))))</f>
        <v/>
      </c>
      <c r="N322" s="52" t="str">
        <f>IF(O322="","",(INDEX(Raw!A:A,MATCH(O322+2000,Raw!AC:AC,0))))</f>
        <v/>
      </c>
      <c r="O322" s="59" t="str">
        <f>(IFERROR(IF(LARGE(Raw!AC:AC,A322+COUNTIF(Raw!C:C,"H")+COUNTIF(Raw!C:C,"S"))-2000&gt;0,LARGE(Raw!AC:AC,A322+COUNTIF(Raw!C:C,"H")+COUNTIF(Raw!C:C,"S"))-2000,""),""))</f>
        <v/>
      </c>
    </row>
    <row r="323" spans="1:15" x14ac:dyDescent="0.3">
      <c r="A323" s="52">
        <v>320</v>
      </c>
      <c r="B323" s="3" t="str">
        <f t="shared" si="14"/>
        <v/>
      </c>
      <c r="C323" s="52" t="str">
        <f>IF(E323="","",(INDEX(Raw!D:D,MATCH(E323+6000,Raw!AC:AC,0))))</f>
        <v/>
      </c>
      <c r="D323" s="52" t="str">
        <f>IF(E323="","",(INDEX(Raw!A:A,MATCH(E323+6000,Raw!AC:AC,0))))</f>
        <v/>
      </c>
      <c r="E323" s="59" t="str">
        <f>(IFERROR(IF(LARGE(Raw!AC:AC,A323)-6000&gt;0,LARGE(Raw!AC:AC,A323)-6000,""),""))</f>
        <v/>
      </c>
      <c r="G323" s="3" t="str">
        <f t="shared" si="12"/>
        <v/>
      </c>
      <c r="H323" s="52" t="str">
        <f>IF(J323="","",(INDEX(Raw!D:D,MATCH(J323+4000,Raw!AC:AC,0))))</f>
        <v/>
      </c>
      <c r="I323" s="52" t="str">
        <f>IF(J323="","",(INDEX(Raw!A:A,MATCH(J323+4000,Raw!AC:AC,0))))</f>
        <v/>
      </c>
      <c r="J323" s="59" t="str">
        <f>(IFERROR(IF(LARGE(Raw!AC:AC,A323+COUNTIF(Raw!C:C,"H"))-4000&gt;0,LARGE(Raw!AC:AC,A323+COUNTIF(Raw!C:C,"H"))-4000,""),""))</f>
        <v/>
      </c>
      <c r="L323" s="3" t="str">
        <f t="shared" si="13"/>
        <v/>
      </c>
      <c r="M323" s="52" t="str">
        <f>IF(O323="","",(INDEX(Raw!D:D,MATCH(O323+2000,Raw!AC:AC,0))))</f>
        <v/>
      </c>
      <c r="N323" s="52" t="str">
        <f>IF(O323="","",(INDEX(Raw!A:A,MATCH(O323+2000,Raw!AC:AC,0))))</f>
        <v/>
      </c>
      <c r="O323" s="59" t="str">
        <f>(IFERROR(IF(LARGE(Raw!AC:AC,A323+COUNTIF(Raw!C:C,"H")+COUNTIF(Raw!C:C,"S"))-2000&gt;0,LARGE(Raw!AC:AC,A323+COUNTIF(Raw!C:C,"H")+COUNTIF(Raw!C:C,"S"))-2000,""),""))</f>
        <v/>
      </c>
    </row>
    <row r="324" spans="1:15" x14ac:dyDescent="0.3">
      <c r="A324" s="52">
        <v>321</v>
      </c>
      <c r="B324" s="3" t="str">
        <f t="shared" si="14"/>
        <v/>
      </c>
      <c r="C324" s="52" t="str">
        <f>IF(E324="","",(INDEX(Raw!D:D,MATCH(E324+6000,Raw!AC:AC,0))))</f>
        <v/>
      </c>
      <c r="D324" s="52" t="str">
        <f>IF(E324="","",(INDEX(Raw!A:A,MATCH(E324+6000,Raw!AC:AC,0))))</f>
        <v/>
      </c>
      <c r="E324" s="59" t="str">
        <f>(IFERROR(IF(LARGE(Raw!AC:AC,A324)-6000&gt;0,LARGE(Raw!AC:AC,A324)-6000,""),""))</f>
        <v/>
      </c>
      <c r="G324" s="3" t="str">
        <f t="shared" si="12"/>
        <v/>
      </c>
      <c r="H324" s="52" t="str">
        <f>IF(J324="","",(INDEX(Raw!D:D,MATCH(J324+4000,Raw!AC:AC,0))))</f>
        <v/>
      </c>
      <c r="I324" s="52" t="str">
        <f>IF(J324="","",(INDEX(Raw!A:A,MATCH(J324+4000,Raw!AC:AC,0))))</f>
        <v/>
      </c>
      <c r="J324" s="59" t="str">
        <f>(IFERROR(IF(LARGE(Raw!AC:AC,A324+COUNTIF(Raw!C:C,"H"))-4000&gt;0,LARGE(Raw!AC:AC,A324+COUNTIF(Raw!C:C,"H"))-4000,""),""))</f>
        <v/>
      </c>
      <c r="L324" s="3" t="str">
        <f t="shared" si="13"/>
        <v/>
      </c>
      <c r="M324" s="52" t="str">
        <f>IF(O324="","",(INDEX(Raw!D:D,MATCH(O324+2000,Raw!AC:AC,0))))</f>
        <v/>
      </c>
      <c r="N324" s="52" t="str">
        <f>IF(O324="","",(INDEX(Raw!A:A,MATCH(O324+2000,Raw!AC:AC,0))))</f>
        <v/>
      </c>
      <c r="O324" s="59" t="str">
        <f>(IFERROR(IF(LARGE(Raw!AC:AC,A324+COUNTIF(Raw!C:C,"H")+COUNTIF(Raw!C:C,"S"))-2000&gt;0,LARGE(Raw!AC:AC,A324+COUNTIF(Raw!C:C,"H")+COUNTIF(Raw!C:C,"S"))-2000,""),""))</f>
        <v/>
      </c>
    </row>
    <row r="325" spans="1:15" x14ac:dyDescent="0.3">
      <c r="A325" s="52">
        <v>322</v>
      </c>
      <c r="B325" s="3" t="str">
        <f t="shared" si="14"/>
        <v/>
      </c>
      <c r="C325" s="52" t="str">
        <f>IF(E325="","",(INDEX(Raw!D:D,MATCH(E325+6000,Raw!AC:AC,0))))</f>
        <v/>
      </c>
      <c r="D325" s="52" t="str">
        <f>IF(E325="","",(INDEX(Raw!A:A,MATCH(E325+6000,Raw!AC:AC,0))))</f>
        <v/>
      </c>
      <c r="E325" s="59" t="str">
        <f>(IFERROR(IF(LARGE(Raw!AC:AC,A325)-6000&gt;0,LARGE(Raw!AC:AC,A325)-6000,""),""))</f>
        <v/>
      </c>
      <c r="G325" s="3" t="str">
        <f t="shared" ref="G325:G388" si="15">IFERROR(IF(ROUND(J325,3)=ROUND(J324,3),G324,G324+1),"")</f>
        <v/>
      </c>
      <c r="H325" s="52" t="str">
        <f>IF(J325="","",(INDEX(Raw!D:D,MATCH(J325+4000,Raw!AC:AC,0))))</f>
        <v/>
      </c>
      <c r="I325" s="52" t="str">
        <f>IF(J325="","",(INDEX(Raw!A:A,MATCH(J325+4000,Raw!AC:AC,0))))</f>
        <v/>
      </c>
      <c r="J325" s="59" t="str">
        <f>(IFERROR(IF(LARGE(Raw!AC:AC,A325+COUNTIF(Raw!C:C,"H"))-4000&gt;0,LARGE(Raw!AC:AC,A325+COUNTIF(Raw!C:C,"H"))-4000,""),""))</f>
        <v/>
      </c>
      <c r="L325" s="3" t="str">
        <f t="shared" ref="L325:L388" si="16">IFERROR(IF(ROUND(O325,3)=ROUND(O324,3),L324,L324+1),"")</f>
        <v/>
      </c>
      <c r="M325" s="52" t="str">
        <f>IF(O325="","",(INDEX(Raw!D:D,MATCH(O325+2000,Raw!AC:AC,0))))</f>
        <v/>
      </c>
      <c r="N325" s="52" t="str">
        <f>IF(O325="","",(INDEX(Raw!A:A,MATCH(O325+2000,Raw!AC:AC,0))))</f>
        <v/>
      </c>
      <c r="O325" s="59" t="str">
        <f>(IFERROR(IF(LARGE(Raw!AC:AC,A325+COUNTIF(Raw!C:C,"H")+COUNTIF(Raw!C:C,"S"))-2000&gt;0,LARGE(Raw!AC:AC,A325+COUNTIF(Raw!C:C,"H")+COUNTIF(Raw!C:C,"S"))-2000,""),""))</f>
        <v/>
      </c>
    </row>
    <row r="326" spans="1:15" x14ac:dyDescent="0.3">
      <c r="A326" s="52">
        <v>323</v>
      </c>
      <c r="B326" s="3" t="str">
        <f t="shared" ref="B326:B389" si="17">IFERROR(IF(ROUND(E326,3)=ROUND(E325,3),B325,B325+1),"")</f>
        <v/>
      </c>
      <c r="C326" s="52" t="str">
        <f>IF(E326="","",(INDEX(Raw!D:D,MATCH(E326+6000,Raw!AC:AC,0))))</f>
        <v/>
      </c>
      <c r="D326" s="52" t="str">
        <f>IF(E326="","",(INDEX(Raw!A:A,MATCH(E326+6000,Raw!AC:AC,0))))</f>
        <v/>
      </c>
      <c r="E326" s="59" t="str">
        <f>(IFERROR(IF(LARGE(Raw!AC:AC,A326)-6000&gt;0,LARGE(Raw!AC:AC,A326)-6000,""),""))</f>
        <v/>
      </c>
      <c r="G326" s="3" t="str">
        <f t="shared" si="15"/>
        <v/>
      </c>
      <c r="H326" s="52" t="str">
        <f>IF(J326="","",(INDEX(Raw!D:D,MATCH(J326+4000,Raw!AC:AC,0))))</f>
        <v/>
      </c>
      <c r="I326" s="52" t="str">
        <f>IF(J326="","",(INDEX(Raw!A:A,MATCH(J326+4000,Raw!AC:AC,0))))</f>
        <v/>
      </c>
      <c r="J326" s="59" t="str">
        <f>(IFERROR(IF(LARGE(Raw!AC:AC,A326+COUNTIF(Raw!C:C,"H"))-4000&gt;0,LARGE(Raw!AC:AC,A326+COUNTIF(Raw!C:C,"H"))-4000,""),""))</f>
        <v/>
      </c>
      <c r="L326" s="3" t="str">
        <f t="shared" si="16"/>
        <v/>
      </c>
      <c r="M326" s="52" t="str">
        <f>IF(O326="","",(INDEX(Raw!D:D,MATCH(O326+2000,Raw!AC:AC,0))))</f>
        <v/>
      </c>
      <c r="N326" s="52" t="str">
        <f>IF(O326="","",(INDEX(Raw!A:A,MATCH(O326+2000,Raw!AC:AC,0))))</f>
        <v/>
      </c>
      <c r="O326" s="59" t="str">
        <f>(IFERROR(IF(LARGE(Raw!AC:AC,A326+COUNTIF(Raw!C:C,"H")+COUNTIF(Raw!C:C,"S"))-2000&gt;0,LARGE(Raw!AC:AC,A326+COUNTIF(Raw!C:C,"H")+COUNTIF(Raw!C:C,"S"))-2000,""),""))</f>
        <v/>
      </c>
    </row>
    <row r="327" spans="1:15" x14ac:dyDescent="0.3">
      <c r="A327" s="52">
        <v>324</v>
      </c>
      <c r="B327" s="3" t="str">
        <f t="shared" si="17"/>
        <v/>
      </c>
      <c r="C327" s="52" t="str">
        <f>IF(E327="","",(INDEX(Raw!D:D,MATCH(E327+6000,Raw!AC:AC,0))))</f>
        <v/>
      </c>
      <c r="D327" s="52" t="str">
        <f>IF(E327="","",(INDEX(Raw!A:A,MATCH(E327+6000,Raw!AC:AC,0))))</f>
        <v/>
      </c>
      <c r="E327" s="59" t="str">
        <f>(IFERROR(IF(LARGE(Raw!AC:AC,A327)-6000&gt;0,LARGE(Raw!AC:AC,A327)-6000,""),""))</f>
        <v/>
      </c>
      <c r="G327" s="3" t="str">
        <f t="shared" si="15"/>
        <v/>
      </c>
      <c r="H327" s="52" t="str">
        <f>IF(J327="","",(INDEX(Raw!D:D,MATCH(J327+4000,Raw!AC:AC,0))))</f>
        <v/>
      </c>
      <c r="I327" s="52" t="str">
        <f>IF(J327="","",(INDEX(Raw!A:A,MATCH(J327+4000,Raw!AC:AC,0))))</f>
        <v/>
      </c>
      <c r="J327" s="59" t="str">
        <f>(IFERROR(IF(LARGE(Raw!AC:AC,A327+COUNTIF(Raw!C:C,"H"))-4000&gt;0,LARGE(Raw!AC:AC,A327+COUNTIF(Raw!C:C,"H"))-4000,""),""))</f>
        <v/>
      </c>
      <c r="L327" s="3" t="str">
        <f t="shared" si="16"/>
        <v/>
      </c>
      <c r="M327" s="52" t="str">
        <f>IF(O327="","",(INDEX(Raw!D:D,MATCH(O327+2000,Raw!AC:AC,0))))</f>
        <v/>
      </c>
      <c r="N327" s="52" t="str">
        <f>IF(O327="","",(INDEX(Raw!A:A,MATCH(O327+2000,Raw!AC:AC,0))))</f>
        <v/>
      </c>
      <c r="O327" s="59" t="str">
        <f>(IFERROR(IF(LARGE(Raw!AC:AC,A327+COUNTIF(Raw!C:C,"H")+COUNTIF(Raw!C:C,"S"))-2000&gt;0,LARGE(Raw!AC:AC,A327+COUNTIF(Raw!C:C,"H")+COUNTIF(Raw!C:C,"S"))-2000,""),""))</f>
        <v/>
      </c>
    </row>
    <row r="328" spans="1:15" x14ac:dyDescent="0.3">
      <c r="A328" s="52">
        <v>325</v>
      </c>
      <c r="B328" s="3" t="str">
        <f t="shared" si="17"/>
        <v/>
      </c>
      <c r="C328" s="52" t="str">
        <f>IF(E328="","",(INDEX(Raw!D:D,MATCH(E328+6000,Raw!AC:AC,0))))</f>
        <v/>
      </c>
      <c r="D328" s="52" t="str">
        <f>IF(E328="","",(INDEX(Raw!A:A,MATCH(E328+6000,Raw!AC:AC,0))))</f>
        <v/>
      </c>
      <c r="E328" s="59" t="str">
        <f>(IFERROR(IF(LARGE(Raw!AC:AC,A328)-6000&gt;0,LARGE(Raw!AC:AC,A328)-6000,""),""))</f>
        <v/>
      </c>
      <c r="G328" s="3" t="str">
        <f t="shared" si="15"/>
        <v/>
      </c>
      <c r="H328" s="52" t="str">
        <f>IF(J328="","",(INDEX(Raw!D:D,MATCH(J328+4000,Raw!AC:AC,0))))</f>
        <v/>
      </c>
      <c r="I328" s="52" t="str">
        <f>IF(J328="","",(INDEX(Raw!A:A,MATCH(J328+4000,Raw!AC:AC,0))))</f>
        <v/>
      </c>
      <c r="J328" s="59" t="str">
        <f>(IFERROR(IF(LARGE(Raw!AC:AC,A328+COUNTIF(Raw!C:C,"H"))-4000&gt;0,LARGE(Raw!AC:AC,A328+COUNTIF(Raw!C:C,"H"))-4000,""),""))</f>
        <v/>
      </c>
      <c r="L328" s="3" t="str">
        <f t="shared" si="16"/>
        <v/>
      </c>
      <c r="M328" s="52" t="str">
        <f>IF(O328="","",(INDEX(Raw!D:D,MATCH(O328+2000,Raw!AC:AC,0))))</f>
        <v/>
      </c>
      <c r="N328" s="52" t="str">
        <f>IF(O328="","",(INDEX(Raw!A:A,MATCH(O328+2000,Raw!AC:AC,0))))</f>
        <v/>
      </c>
      <c r="O328" s="59" t="str">
        <f>(IFERROR(IF(LARGE(Raw!AC:AC,A328+COUNTIF(Raw!C:C,"H")+COUNTIF(Raw!C:C,"S"))-2000&gt;0,LARGE(Raw!AC:AC,A328+COUNTIF(Raw!C:C,"H")+COUNTIF(Raw!C:C,"S"))-2000,""),""))</f>
        <v/>
      </c>
    </row>
    <row r="329" spans="1:15" x14ac:dyDescent="0.3">
      <c r="A329" s="52">
        <v>326</v>
      </c>
      <c r="B329" s="3" t="str">
        <f t="shared" si="17"/>
        <v/>
      </c>
      <c r="C329" s="52" t="str">
        <f>IF(E329="","",(INDEX(Raw!D:D,MATCH(E329+6000,Raw!AC:AC,0))))</f>
        <v/>
      </c>
      <c r="D329" s="52" t="str">
        <f>IF(E329="","",(INDEX(Raw!A:A,MATCH(E329+6000,Raw!AC:AC,0))))</f>
        <v/>
      </c>
      <c r="E329" s="59" t="str">
        <f>(IFERROR(IF(LARGE(Raw!AC:AC,A329)-6000&gt;0,LARGE(Raw!AC:AC,A329)-6000,""),""))</f>
        <v/>
      </c>
      <c r="G329" s="3" t="str">
        <f t="shared" si="15"/>
        <v/>
      </c>
      <c r="H329" s="52" t="str">
        <f>IF(J329="","",(INDEX(Raw!D:D,MATCH(J329+4000,Raw!AC:AC,0))))</f>
        <v/>
      </c>
      <c r="I329" s="52" t="str">
        <f>IF(J329="","",(INDEX(Raw!A:A,MATCH(J329+4000,Raw!AC:AC,0))))</f>
        <v/>
      </c>
      <c r="J329" s="59" t="str">
        <f>(IFERROR(IF(LARGE(Raw!AC:AC,A329+COUNTIF(Raw!C:C,"H"))-4000&gt;0,LARGE(Raw!AC:AC,A329+COUNTIF(Raw!C:C,"H"))-4000,""),""))</f>
        <v/>
      </c>
      <c r="L329" s="3" t="str">
        <f t="shared" si="16"/>
        <v/>
      </c>
      <c r="M329" s="52" t="str">
        <f>IF(O329="","",(INDEX(Raw!D:D,MATCH(O329+2000,Raw!AC:AC,0))))</f>
        <v/>
      </c>
      <c r="N329" s="52" t="str">
        <f>IF(O329="","",(INDEX(Raw!A:A,MATCH(O329+2000,Raw!AC:AC,0))))</f>
        <v/>
      </c>
      <c r="O329" s="59" t="str">
        <f>(IFERROR(IF(LARGE(Raw!AC:AC,A329+COUNTIF(Raw!C:C,"H")+COUNTIF(Raw!C:C,"S"))-2000&gt;0,LARGE(Raw!AC:AC,A329+COUNTIF(Raw!C:C,"H")+COUNTIF(Raw!C:C,"S"))-2000,""),""))</f>
        <v/>
      </c>
    </row>
    <row r="330" spans="1:15" x14ac:dyDescent="0.3">
      <c r="A330" s="52">
        <v>327</v>
      </c>
      <c r="B330" s="3" t="str">
        <f t="shared" si="17"/>
        <v/>
      </c>
      <c r="C330" s="52" t="str">
        <f>IF(E330="","",(INDEX(Raw!D:D,MATCH(E330+6000,Raw!AC:AC,0))))</f>
        <v/>
      </c>
      <c r="D330" s="52" t="str">
        <f>IF(E330="","",(INDEX(Raw!A:A,MATCH(E330+6000,Raw!AC:AC,0))))</f>
        <v/>
      </c>
      <c r="E330" s="59" t="str">
        <f>(IFERROR(IF(LARGE(Raw!AC:AC,A330)-6000&gt;0,LARGE(Raw!AC:AC,A330)-6000,""),""))</f>
        <v/>
      </c>
      <c r="G330" s="3" t="str">
        <f t="shared" si="15"/>
        <v/>
      </c>
      <c r="H330" s="52" t="str">
        <f>IF(J330="","",(INDEX(Raw!D:D,MATCH(J330+4000,Raw!AC:AC,0))))</f>
        <v/>
      </c>
      <c r="I330" s="52" t="str">
        <f>IF(J330="","",(INDEX(Raw!A:A,MATCH(J330+4000,Raw!AC:AC,0))))</f>
        <v/>
      </c>
      <c r="J330" s="59" t="str">
        <f>(IFERROR(IF(LARGE(Raw!AC:AC,A330+COUNTIF(Raw!C:C,"H"))-4000&gt;0,LARGE(Raw!AC:AC,A330+COUNTIF(Raw!C:C,"H"))-4000,""),""))</f>
        <v/>
      </c>
      <c r="L330" s="3" t="str">
        <f t="shared" si="16"/>
        <v/>
      </c>
      <c r="M330" s="52" t="str">
        <f>IF(O330="","",(INDEX(Raw!D:D,MATCH(O330+2000,Raw!AC:AC,0))))</f>
        <v/>
      </c>
      <c r="N330" s="52" t="str">
        <f>IF(O330="","",(INDEX(Raw!A:A,MATCH(O330+2000,Raw!AC:AC,0))))</f>
        <v/>
      </c>
      <c r="O330" s="59" t="str">
        <f>(IFERROR(IF(LARGE(Raw!AC:AC,A330+COUNTIF(Raw!C:C,"H")+COUNTIF(Raw!C:C,"S"))-2000&gt;0,LARGE(Raw!AC:AC,A330+COUNTIF(Raw!C:C,"H")+COUNTIF(Raw!C:C,"S"))-2000,""),""))</f>
        <v/>
      </c>
    </row>
    <row r="331" spans="1:15" x14ac:dyDescent="0.3">
      <c r="A331" s="52">
        <v>328</v>
      </c>
      <c r="B331" s="3" t="str">
        <f t="shared" si="17"/>
        <v/>
      </c>
      <c r="C331" s="52" t="str">
        <f>IF(E331="","",(INDEX(Raw!D:D,MATCH(E331+6000,Raw!AC:AC,0))))</f>
        <v/>
      </c>
      <c r="D331" s="52" t="str">
        <f>IF(E331="","",(INDEX(Raw!A:A,MATCH(E331+6000,Raw!AC:AC,0))))</f>
        <v/>
      </c>
      <c r="E331" s="59" t="str">
        <f>(IFERROR(IF(LARGE(Raw!AC:AC,A331)-6000&gt;0,LARGE(Raw!AC:AC,A331)-6000,""),""))</f>
        <v/>
      </c>
      <c r="G331" s="3" t="str">
        <f t="shared" si="15"/>
        <v/>
      </c>
      <c r="H331" s="52" t="str">
        <f>IF(J331="","",(INDEX(Raw!D:D,MATCH(J331+4000,Raw!AC:AC,0))))</f>
        <v/>
      </c>
      <c r="I331" s="52" t="str">
        <f>IF(J331="","",(INDEX(Raw!A:A,MATCH(J331+4000,Raw!AC:AC,0))))</f>
        <v/>
      </c>
      <c r="J331" s="59" t="str">
        <f>(IFERROR(IF(LARGE(Raw!AC:AC,A331+COUNTIF(Raw!C:C,"H"))-4000&gt;0,LARGE(Raw!AC:AC,A331+COUNTIF(Raw!C:C,"H"))-4000,""),""))</f>
        <v/>
      </c>
      <c r="L331" s="3" t="str">
        <f t="shared" si="16"/>
        <v/>
      </c>
      <c r="M331" s="52" t="str">
        <f>IF(O331="","",(INDEX(Raw!D:D,MATCH(O331+2000,Raw!AC:AC,0))))</f>
        <v/>
      </c>
      <c r="N331" s="52" t="str">
        <f>IF(O331="","",(INDEX(Raw!A:A,MATCH(O331+2000,Raw!AC:AC,0))))</f>
        <v/>
      </c>
      <c r="O331" s="59" t="str">
        <f>(IFERROR(IF(LARGE(Raw!AC:AC,A331+COUNTIF(Raw!C:C,"H")+COUNTIF(Raw!C:C,"S"))-2000&gt;0,LARGE(Raw!AC:AC,A331+COUNTIF(Raw!C:C,"H")+COUNTIF(Raw!C:C,"S"))-2000,""),""))</f>
        <v/>
      </c>
    </row>
    <row r="332" spans="1:15" x14ac:dyDescent="0.3">
      <c r="A332" s="52">
        <v>329</v>
      </c>
      <c r="B332" s="3" t="str">
        <f t="shared" si="17"/>
        <v/>
      </c>
      <c r="C332" s="52" t="str">
        <f>IF(E332="","",(INDEX(Raw!D:D,MATCH(E332+6000,Raw!AC:AC,0))))</f>
        <v/>
      </c>
      <c r="D332" s="52" t="str">
        <f>IF(E332="","",(INDEX(Raw!A:A,MATCH(E332+6000,Raw!AC:AC,0))))</f>
        <v/>
      </c>
      <c r="E332" s="59" t="str">
        <f>(IFERROR(IF(LARGE(Raw!AC:AC,A332)-6000&gt;0,LARGE(Raw!AC:AC,A332)-6000,""),""))</f>
        <v/>
      </c>
      <c r="G332" s="3" t="str">
        <f t="shared" si="15"/>
        <v/>
      </c>
      <c r="H332" s="52" t="str">
        <f>IF(J332="","",(INDEX(Raw!D:D,MATCH(J332+4000,Raw!AC:AC,0))))</f>
        <v/>
      </c>
      <c r="I332" s="52" t="str">
        <f>IF(J332="","",(INDEX(Raw!A:A,MATCH(J332+4000,Raw!AC:AC,0))))</f>
        <v/>
      </c>
      <c r="J332" s="59" t="str">
        <f>(IFERROR(IF(LARGE(Raw!AC:AC,A332+COUNTIF(Raw!C:C,"H"))-4000&gt;0,LARGE(Raw!AC:AC,A332+COUNTIF(Raw!C:C,"H"))-4000,""),""))</f>
        <v/>
      </c>
      <c r="L332" s="3" t="str">
        <f t="shared" si="16"/>
        <v/>
      </c>
      <c r="M332" s="52" t="str">
        <f>IF(O332="","",(INDEX(Raw!D:D,MATCH(O332+2000,Raw!AC:AC,0))))</f>
        <v/>
      </c>
      <c r="N332" s="52" t="str">
        <f>IF(O332="","",(INDEX(Raw!A:A,MATCH(O332+2000,Raw!AC:AC,0))))</f>
        <v/>
      </c>
      <c r="O332" s="59" t="str">
        <f>(IFERROR(IF(LARGE(Raw!AC:AC,A332+COUNTIF(Raw!C:C,"H")+COUNTIF(Raw!C:C,"S"))-2000&gt;0,LARGE(Raw!AC:AC,A332+COUNTIF(Raw!C:C,"H")+COUNTIF(Raw!C:C,"S"))-2000,""),""))</f>
        <v/>
      </c>
    </row>
    <row r="333" spans="1:15" x14ac:dyDescent="0.3">
      <c r="A333" s="52">
        <v>330</v>
      </c>
      <c r="B333" s="3" t="str">
        <f t="shared" si="17"/>
        <v/>
      </c>
      <c r="C333" s="52" t="str">
        <f>IF(E333="","",(INDEX(Raw!D:D,MATCH(E333+6000,Raw!AC:AC,0))))</f>
        <v/>
      </c>
      <c r="D333" s="52" t="str">
        <f>IF(E333="","",(INDEX(Raw!A:A,MATCH(E333+6000,Raw!AC:AC,0))))</f>
        <v/>
      </c>
      <c r="E333" s="59" t="str">
        <f>(IFERROR(IF(LARGE(Raw!AC:AC,A333)-6000&gt;0,LARGE(Raw!AC:AC,A333)-6000,""),""))</f>
        <v/>
      </c>
      <c r="G333" s="3" t="str">
        <f t="shared" si="15"/>
        <v/>
      </c>
      <c r="H333" s="52" t="str">
        <f>IF(J333="","",(INDEX(Raw!D:D,MATCH(J333+4000,Raw!AC:AC,0))))</f>
        <v/>
      </c>
      <c r="I333" s="52" t="str">
        <f>IF(J333="","",(INDEX(Raw!A:A,MATCH(J333+4000,Raw!AC:AC,0))))</f>
        <v/>
      </c>
      <c r="J333" s="59" t="str">
        <f>(IFERROR(IF(LARGE(Raw!AC:AC,A333+COUNTIF(Raw!C:C,"H"))-4000&gt;0,LARGE(Raw!AC:AC,A333+COUNTIF(Raw!C:C,"H"))-4000,""),""))</f>
        <v/>
      </c>
      <c r="L333" s="3" t="str">
        <f t="shared" si="16"/>
        <v/>
      </c>
      <c r="M333" s="52" t="str">
        <f>IF(O333="","",(INDEX(Raw!D:D,MATCH(O333+2000,Raw!AC:AC,0))))</f>
        <v/>
      </c>
      <c r="N333" s="52" t="str">
        <f>IF(O333="","",(INDEX(Raw!A:A,MATCH(O333+2000,Raw!AC:AC,0))))</f>
        <v/>
      </c>
      <c r="O333" s="59" t="str">
        <f>(IFERROR(IF(LARGE(Raw!AC:AC,A333+COUNTIF(Raw!C:C,"H")+COUNTIF(Raw!C:C,"S"))-2000&gt;0,LARGE(Raw!AC:AC,A333+COUNTIF(Raw!C:C,"H")+COUNTIF(Raw!C:C,"S"))-2000,""),""))</f>
        <v/>
      </c>
    </row>
    <row r="334" spans="1:15" x14ac:dyDescent="0.3">
      <c r="A334" s="52">
        <v>331</v>
      </c>
      <c r="B334" s="3" t="str">
        <f t="shared" si="17"/>
        <v/>
      </c>
      <c r="C334" s="52" t="str">
        <f>IF(E334="","",(INDEX(Raw!D:D,MATCH(E334+6000,Raw!AC:AC,0))))</f>
        <v/>
      </c>
      <c r="D334" s="52" t="str">
        <f>IF(E334="","",(INDEX(Raw!A:A,MATCH(E334+6000,Raw!AC:AC,0))))</f>
        <v/>
      </c>
      <c r="E334" s="59" t="str">
        <f>(IFERROR(IF(LARGE(Raw!AC:AC,A334)-6000&gt;0,LARGE(Raw!AC:AC,A334)-6000,""),""))</f>
        <v/>
      </c>
      <c r="G334" s="3" t="str">
        <f t="shared" si="15"/>
        <v/>
      </c>
      <c r="H334" s="52" t="str">
        <f>IF(J334="","",(INDEX(Raw!D:D,MATCH(J334+4000,Raw!AC:AC,0))))</f>
        <v/>
      </c>
      <c r="I334" s="52" t="str">
        <f>IF(J334="","",(INDEX(Raw!A:A,MATCH(J334+4000,Raw!AC:AC,0))))</f>
        <v/>
      </c>
      <c r="J334" s="59" t="str">
        <f>(IFERROR(IF(LARGE(Raw!AC:AC,A334+COUNTIF(Raw!C:C,"H"))-4000&gt;0,LARGE(Raw!AC:AC,A334+COUNTIF(Raw!C:C,"H"))-4000,""),""))</f>
        <v/>
      </c>
      <c r="L334" s="3" t="str">
        <f t="shared" si="16"/>
        <v/>
      </c>
      <c r="M334" s="52" t="str">
        <f>IF(O334="","",(INDEX(Raw!D:D,MATCH(O334+2000,Raw!AC:AC,0))))</f>
        <v/>
      </c>
      <c r="N334" s="52" t="str">
        <f>IF(O334="","",(INDEX(Raw!A:A,MATCH(O334+2000,Raw!AC:AC,0))))</f>
        <v/>
      </c>
      <c r="O334" s="59" t="str">
        <f>(IFERROR(IF(LARGE(Raw!AC:AC,A334+COUNTIF(Raw!C:C,"H")+COUNTIF(Raw!C:C,"S"))-2000&gt;0,LARGE(Raw!AC:AC,A334+COUNTIF(Raw!C:C,"H")+COUNTIF(Raw!C:C,"S"))-2000,""),""))</f>
        <v/>
      </c>
    </row>
    <row r="335" spans="1:15" x14ac:dyDescent="0.3">
      <c r="A335" s="52">
        <v>332</v>
      </c>
      <c r="B335" s="3" t="str">
        <f t="shared" si="17"/>
        <v/>
      </c>
      <c r="C335" s="52" t="str">
        <f>IF(E335="","",(INDEX(Raw!D:D,MATCH(E335+6000,Raw!AC:AC,0))))</f>
        <v/>
      </c>
      <c r="D335" s="52" t="str">
        <f>IF(E335="","",(INDEX(Raw!A:A,MATCH(E335+6000,Raw!AC:AC,0))))</f>
        <v/>
      </c>
      <c r="E335" s="59" t="str">
        <f>(IFERROR(IF(LARGE(Raw!AC:AC,A335)-6000&gt;0,LARGE(Raw!AC:AC,A335)-6000,""),""))</f>
        <v/>
      </c>
      <c r="G335" s="3" t="str">
        <f t="shared" si="15"/>
        <v/>
      </c>
      <c r="H335" s="52" t="str">
        <f>IF(J335="","",(INDEX(Raw!D:D,MATCH(J335+4000,Raw!AC:AC,0))))</f>
        <v/>
      </c>
      <c r="I335" s="52" t="str">
        <f>IF(J335="","",(INDEX(Raw!A:A,MATCH(J335+4000,Raw!AC:AC,0))))</f>
        <v/>
      </c>
      <c r="J335" s="59" t="str">
        <f>(IFERROR(IF(LARGE(Raw!AC:AC,A335+COUNTIF(Raw!C:C,"H"))-4000&gt;0,LARGE(Raw!AC:AC,A335+COUNTIF(Raw!C:C,"H"))-4000,""),""))</f>
        <v/>
      </c>
      <c r="L335" s="3" t="str">
        <f t="shared" si="16"/>
        <v/>
      </c>
      <c r="M335" s="52" t="str">
        <f>IF(O335="","",(INDEX(Raw!D:D,MATCH(O335+2000,Raw!AC:AC,0))))</f>
        <v/>
      </c>
      <c r="N335" s="52" t="str">
        <f>IF(O335="","",(INDEX(Raw!A:A,MATCH(O335+2000,Raw!AC:AC,0))))</f>
        <v/>
      </c>
      <c r="O335" s="59" t="str">
        <f>(IFERROR(IF(LARGE(Raw!AC:AC,A335+COUNTIF(Raw!C:C,"H")+COUNTIF(Raw!C:C,"S"))-2000&gt;0,LARGE(Raw!AC:AC,A335+COUNTIF(Raw!C:C,"H")+COUNTIF(Raw!C:C,"S"))-2000,""),""))</f>
        <v/>
      </c>
    </row>
    <row r="336" spans="1:15" x14ac:dyDescent="0.3">
      <c r="A336" s="52">
        <v>333</v>
      </c>
      <c r="B336" s="3" t="str">
        <f t="shared" si="17"/>
        <v/>
      </c>
      <c r="C336" s="52" t="str">
        <f>IF(E336="","",(INDEX(Raw!D:D,MATCH(E336+6000,Raw!AC:AC,0))))</f>
        <v/>
      </c>
      <c r="D336" s="52" t="str">
        <f>IF(E336="","",(INDEX(Raw!A:A,MATCH(E336+6000,Raw!AC:AC,0))))</f>
        <v/>
      </c>
      <c r="E336" s="59" t="str">
        <f>(IFERROR(IF(LARGE(Raw!AC:AC,A336)-6000&gt;0,LARGE(Raw!AC:AC,A336)-6000,""),""))</f>
        <v/>
      </c>
      <c r="G336" s="3" t="str">
        <f t="shared" si="15"/>
        <v/>
      </c>
      <c r="H336" s="52" t="str">
        <f>IF(J336="","",(INDEX(Raw!D:D,MATCH(J336+4000,Raw!AC:AC,0))))</f>
        <v/>
      </c>
      <c r="I336" s="52" t="str">
        <f>IF(J336="","",(INDEX(Raw!A:A,MATCH(J336+4000,Raw!AC:AC,0))))</f>
        <v/>
      </c>
      <c r="J336" s="59" t="str">
        <f>(IFERROR(IF(LARGE(Raw!AC:AC,A336+COUNTIF(Raw!C:C,"H"))-4000&gt;0,LARGE(Raw!AC:AC,A336+COUNTIF(Raw!C:C,"H"))-4000,""),""))</f>
        <v/>
      </c>
      <c r="L336" s="3" t="str">
        <f t="shared" si="16"/>
        <v/>
      </c>
      <c r="M336" s="52" t="str">
        <f>IF(O336="","",(INDEX(Raw!D:D,MATCH(O336+2000,Raw!AC:AC,0))))</f>
        <v/>
      </c>
      <c r="N336" s="52" t="str">
        <f>IF(O336="","",(INDEX(Raw!A:A,MATCH(O336+2000,Raw!AC:AC,0))))</f>
        <v/>
      </c>
      <c r="O336" s="59" t="str">
        <f>(IFERROR(IF(LARGE(Raw!AC:AC,A336+COUNTIF(Raw!C:C,"H")+COUNTIF(Raw!C:C,"S"))-2000&gt;0,LARGE(Raw!AC:AC,A336+COUNTIF(Raw!C:C,"H")+COUNTIF(Raw!C:C,"S"))-2000,""),""))</f>
        <v/>
      </c>
    </row>
    <row r="337" spans="1:15" x14ac:dyDescent="0.3">
      <c r="A337" s="52">
        <v>334</v>
      </c>
      <c r="B337" s="3" t="str">
        <f t="shared" si="17"/>
        <v/>
      </c>
      <c r="C337" s="52" t="str">
        <f>IF(E337="","",(INDEX(Raw!D:D,MATCH(E337+6000,Raw!AC:AC,0))))</f>
        <v/>
      </c>
      <c r="D337" s="52" t="str">
        <f>IF(E337="","",(INDEX(Raw!A:A,MATCH(E337+6000,Raw!AC:AC,0))))</f>
        <v/>
      </c>
      <c r="E337" s="59" t="str">
        <f>(IFERROR(IF(LARGE(Raw!AC:AC,A337)-6000&gt;0,LARGE(Raw!AC:AC,A337)-6000,""),""))</f>
        <v/>
      </c>
      <c r="G337" s="3" t="str">
        <f t="shared" si="15"/>
        <v/>
      </c>
      <c r="H337" s="52" t="str">
        <f>IF(J337="","",(INDEX(Raw!D:D,MATCH(J337+4000,Raw!AC:AC,0))))</f>
        <v/>
      </c>
      <c r="I337" s="52" t="str">
        <f>IF(J337="","",(INDEX(Raw!A:A,MATCH(J337+4000,Raw!AC:AC,0))))</f>
        <v/>
      </c>
      <c r="J337" s="59" t="str">
        <f>(IFERROR(IF(LARGE(Raw!AC:AC,A337+COUNTIF(Raw!C:C,"H"))-4000&gt;0,LARGE(Raw!AC:AC,A337+COUNTIF(Raw!C:C,"H"))-4000,""),""))</f>
        <v/>
      </c>
      <c r="L337" s="3" t="str">
        <f t="shared" si="16"/>
        <v/>
      </c>
      <c r="M337" s="52" t="str">
        <f>IF(O337="","",(INDEX(Raw!D:D,MATCH(O337+2000,Raw!AC:AC,0))))</f>
        <v/>
      </c>
      <c r="N337" s="52" t="str">
        <f>IF(O337="","",(INDEX(Raw!A:A,MATCH(O337+2000,Raw!AC:AC,0))))</f>
        <v/>
      </c>
      <c r="O337" s="59" t="str">
        <f>(IFERROR(IF(LARGE(Raw!AC:AC,A337+COUNTIF(Raw!C:C,"H")+COUNTIF(Raw!C:C,"S"))-2000&gt;0,LARGE(Raw!AC:AC,A337+COUNTIF(Raw!C:C,"H")+COUNTIF(Raw!C:C,"S"))-2000,""),""))</f>
        <v/>
      </c>
    </row>
    <row r="338" spans="1:15" x14ac:dyDescent="0.3">
      <c r="A338" s="52">
        <v>335</v>
      </c>
      <c r="B338" s="3" t="str">
        <f t="shared" si="17"/>
        <v/>
      </c>
      <c r="C338" s="52" t="str">
        <f>IF(E338="","",(INDEX(Raw!D:D,MATCH(E338+6000,Raw!AC:AC,0))))</f>
        <v/>
      </c>
      <c r="D338" s="52" t="str">
        <f>IF(E338="","",(INDEX(Raw!A:A,MATCH(E338+6000,Raw!AC:AC,0))))</f>
        <v/>
      </c>
      <c r="E338" s="59" t="str">
        <f>(IFERROR(IF(LARGE(Raw!AC:AC,A338)-6000&gt;0,LARGE(Raw!AC:AC,A338)-6000,""),""))</f>
        <v/>
      </c>
      <c r="G338" s="3" t="str">
        <f t="shared" si="15"/>
        <v/>
      </c>
      <c r="H338" s="52" t="str">
        <f>IF(J338="","",(INDEX(Raw!D:D,MATCH(J338+4000,Raw!AC:AC,0))))</f>
        <v/>
      </c>
      <c r="I338" s="52" t="str">
        <f>IF(J338="","",(INDEX(Raw!A:A,MATCH(J338+4000,Raw!AC:AC,0))))</f>
        <v/>
      </c>
      <c r="J338" s="59" t="str">
        <f>(IFERROR(IF(LARGE(Raw!AC:AC,A338+COUNTIF(Raw!C:C,"H"))-4000&gt;0,LARGE(Raw!AC:AC,A338+COUNTIF(Raw!C:C,"H"))-4000,""),""))</f>
        <v/>
      </c>
      <c r="L338" s="3" t="str">
        <f t="shared" si="16"/>
        <v/>
      </c>
      <c r="M338" s="52" t="str">
        <f>IF(O338="","",(INDEX(Raw!D:D,MATCH(O338+2000,Raw!AC:AC,0))))</f>
        <v/>
      </c>
      <c r="N338" s="52" t="str">
        <f>IF(O338="","",(INDEX(Raw!A:A,MATCH(O338+2000,Raw!AC:AC,0))))</f>
        <v/>
      </c>
      <c r="O338" s="59" t="str">
        <f>(IFERROR(IF(LARGE(Raw!AC:AC,A338+COUNTIF(Raw!C:C,"H")+COUNTIF(Raw!C:C,"S"))-2000&gt;0,LARGE(Raw!AC:AC,A338+COUNTIF(Raw!C:C,"H")+COUNTIF(Raw!C:C,"S"))-2000,""),""))</f>
        <v/>
      </c>
    </row>
    <row r="339" spans="1:15" x14ac:dyDescent="0.3">
      <c r="A339" s="52">
        <v>336</v>
      </c>
      <c r="B339" s="3" t="str">
        <f t="shared" si="17"/>
        <v/>
      </c>
      <c r="C339" s="52" t="str">
        <f>IF(E339="","",(INDEX(Raw!D:D,MATCH(E339+6000,Raw!AC:AC,0))))</f>
        <v/>
      </c>
      <c r="D339" s="52" t="str">
        <f>IF(E339="","",(INDEX(Raw!A:A,MATCH(E339+6000,Raw!AC:AC,0))))</f>
        <v/>
      </c>
      <c r="E339" s="59" t="str">
        <f>(IFERROR(IF(LARGE(Raw!AC:AC,A339)-6000&gt;0,LARGE(Raw!AC:AC,A339)-6000,""),""))</f>
        <v/>
      </c>
      <c r="G339" s="3" t="str">
        <f t="shared" si="15"/>
        <v/>
      </c>
      <c r="H339" s="52" t="str">
        <f>IF(J339="","",(INDEX(Raw!D:D,MATCH(J339+4000,Raw!AC:AC,0))))</f>
        <v/>
      </c>
      <c r="I339" s="52" t="str">
        <f>IF(J339="","",(INDEX(Raw!A:A,MATCH(J339+4000,Raw!AC:AC,0))))</f>
        <v/>
      </c>
      <c r="J339" s="59" t="str">
        <f>(IFERROR(IF(LARGE(Raw!AC:AC,A339+COUNTIF(Raw!C:C,"H"))-4000&gt;0,LARGE(Raw!AC:AC,A339+COUNTIF(Raw!C:C,"H"))-4000,""),""))</f>
        <v/>
      </c>
      <c r="L339" s="3" t="str">
        <f t="shared" si="16"/>
        <v/>
      </c>
      <c r="M339" s="52" t="str">
        <f>IF(O339="","",(INDEX(Raw!D:D,MATCH(O339+2000,Raw!AC:AC,0))))</f>
        <v/>
      </c>
      <c r="N339" s="52" t="str">
        <f>IF(O339="","",(INDEX(Raw!A:A,MATCH(O339+2000,Raw!AC:AC,0))))</f>
        <v/>
      </c>
      <c r="O339" s="59" t="str">
        <f>(IFERROR(IF(LARGE(Raw!AC:AC,A339+COUNTIF(Raw!C:C,"H")+COUNTIF(Raw!C:C,"S"))-2000&gt;0,LARGE(Raw!AC:AC,A339+COUNTIF(Raw!C:C,"H")+COUNTIF(Raw!C:C,"S"))-2000,""),""))</f>
        <v/>
      </c>
    </row>
    <row r="340" spans="1:15" x14ac:dyDescent="0.3">
      <c r="A340" s="52">
        <v>337</v>
      </c>
      <c r="B340" s="3" t="str">
        <f t="shared" si="17"/>
        <v/>
      </c>
      <c r="C340" s="52" t="str">
        <f>IF(E340="","",(INDEX(Raw!D:D,MATCH(E340+6000,Raw!AC:AC,0))))</f>
        <v/>
      </c>
      <c r="D340" s="52" t="str">
        <f>IF(E340="","",(INDEX(Raw!A:A,MATCH(E340+6000,Raw!AC:AC,0))))</f>
        <v/>
      </c>
      <c r="E340" s="59" t="str">
        <f>(IFERROR(IF(LARGE(Raw!AC:AC,A340)-6000&gt;0,LARGE(Raw!AC:AC,A340)-6000,""),""))</f>
        <v/>
      </c>
      <c r="G340" s="3" t="str">
        <f t="shared" si="15"/>
        <v/>
      </c>
      <c r="H340" s="52" t="str">
        <f>IF(J340="","",(INDEX(Raw!D:D,MATCH(J340+4000,Raw!AC:AC,0))))</f>
        <v/>
      </c>
      <c r="I340" s="52" t="str">
        <f>IF(J340="","",(INDEX(Raw!A:A,MATCH(J340+4000,Raw!AC:AC,0))))</f>
        <v/>
      </c>
      <c r="J340" s="59" t="str">
        <f>(IFERROR(IF(LARGE(Raw!AC:AC,A340+COUNTIF(Raw!C:C,"H"))-4000&gt;0,LARGE(Raw!AC:AC,A340+COUNTIF(Raw!C:C,"H"))-4000,""),""))</f>
        <v/>
      </c>
      <c r="L340" s="3" t="str">
        <f t="shared" si="16"/>
        <v/>
      </c>
      <c r="M340" s="52" t="str">
        <f>IF(O340="","",(INDEX(Raw!D:D,MATCH(O340+2000,Raw!AC:AC,0))))</f>
        <v/>
      </c>
      <c r="N340" s="52" t="str">
        <f>IF(O340="","",(INDEX(Raw!A:A,MATCH(O340+2000,Raw!AC:AC,0))))</f>
        <v/>
      </c>
      <c r="O340" s="59" t="str">
        <f>(IFERROR(IF(LARGE(Raw!AC:AC,A340+COUNTIF(Raw!C:C,"H")+COUNTIF(Raw!C:C,"S"))-2000&gt;0,LARGE(Raw!AC:AC,A340+COUNTIF(Raw!C:C,"H")+COUNTIF(Raw!C:C,"S"))-2000,""),""))</f>
        <v/>
      </c>
    </row>
    <row r="341" spans="1:15" x14ac:dyDescent="0.3">
      <c r="A341" s="52">
        <v>338</v>
      </c>
      <c r="B341" s="3" t="str">
        <f t="shared" si="17"/>
        <v/>
      </c>
      <c r="C341" s="52" t="str">
        <f>IF(E341="","",(INDEX(Raw!D:D,MATCH(E341+6000,Raw!AC:AC,0))))</f>
        <v/>
      </c>
      <c r="D341" s="52" t="str">
        <f>IF(E341="","",(INDEX(Raw!A:A,MATCH(E341+6000,Raw!AC:AC,0))))</f>
        <v/>
      </c>
      <c r="E341" s="59" t="str">
        <f>(IFERROR(IF(LARGE(Raw!AC:AC,A341)-6000&gt;0,LARGE(Raw!AC:AC,A341)-6000,""),""))</f>
        <v/>
      </c>
      <c r="G341" s="3" t="str">
        <f t="shared" si="15"/>
        <v/>
      </c>
      <c r="H341" s="52" t="str">
        <f>IF(J341="","",(INDEX(Raw!D:D,MATCH(J341+4000,Raw!AC:AC,0))))</f>
        <v/>
      </c>
      <c r="I341" s="52" t="str">
        <f>IF(J341="","",(INDEX(Raw!A:A,MATCH(J341+4000,Raw!AC:AC,0))))</f>
        <v/>
      </c>
      <c r="J341" s="59" t="str">
        <f>(IFERROR(IF(LARGE(Raw!AC:AC,A341+COUNTIF(Raw!C:C,"H"))-4000&gt;0,LARGE(Raw!AC:AC,A341+COUNTIF(Raw!C:C,"H"))-4000,""),""))</f>
        <v/>
      </c>
      <c r="L341" s="3" t="str">
        <f t="shared" si="16"/>
        <v/>
      </c>
      <c r="M341" s="52" t="str">
        <f>IF(O341="","",(INDEX(Raw!D:D,MATCH(O341+2000,Raw!AC:AC,0))))</f>
        <v/>
      </c>
      <c r="N341" s="52" t="str">
        <f>IF(O341="","",(INDEX(Raw!A:A,MATCH(O341+2000,Raw!AC:AC,0))))</f>
        <v/>
      </c>
      <c r="O341" s="59" t="str">
        <f>(IFERROR(IF(LARGE(Raw!AC:AC,A341+COUNTIF(Raw!C:C,"H")+COUNTIF(Raw!C:C,"S"))-2000&gt;0,LARGE(Raw!AC:AC,A341+COUNTIF(Raw!C:C,"H")+COUNTIF(Raw!C:C,"S"))-2000,""),""))</f>
        <v/>
      </c>
    </row>
    <row r="342" spans="1:15" x14ac:dyDescent="0.3">
      <c r="A342" s="52">
        <v>339</v>
      </c>
      <c r="B342" s="3" t="str">
        <f t="shared" si="17"/>
        <v/>
      </c>
      <c r="C342" s="52" t="str">
        <f>IF(E342="","",(INDEX(Raw!D:D,MATCH(E342+6000,Raw!AC:AC,0))))</f>
        <v/>
      </c>
      <c r="D342" s="52" t="str">
        <f>IF(E342="","",(INDEX(Raw!A:A,MATCH(E342+6000,Raw!AC:AC,0))))</f>
        <v/>
      </c>
      <c r="E342" s="59" t="str">
        <f>(IFERROR(IF(LARGE(Raw!AC:AC,A342)-6000&gt;0,LARGE(Raw!AC:AC,A342)-6000,""),""))</f>
        <v/>
      </c>
      <c r="G342" s="3" t="str">
        <f t="shared" si="15"/>
        <v/>
      </c>
      <c r="H342" s="52" t="str">
        <f>IF(J342="","",(INDEX(Raw!D:D,MATCH(J342+4000,Raw!AC:AC,0))))</f>
        <v/>
      </c>
      <c r="I342" s="52" t="str">
        <f>IF(J342="","",(INDEX(Raw!A:A,MATCH(J342+4000,Raw!AC:AC,0))))</f>
        <v/>
      </c>
      <c r="J342" s="59" t="str">
        <f>(IFERROR(IF(LARGE(Raw!AC:AC,A342+COUNTIF(Raw!C:C,"H"))-4000&gt;0,LARGE(Raw!AC:AC,A342+COUNTIF(Raw!C:C,"H"))-4000,""),""))</f>
        <v/>
      </c>
      <c r="L342" s="3" t="str">
        <f t="shared" si="16"/>
        <v/>
      </c>
      <c r="M342" s="52" t="str">
        <f>IF(O342="","",(INDEX(Raw!D:D,MATCH(O342+2000,Raw!AC:AC,0))))</f>
        <v/>
      </c>
      <c r="N342" s="52" t="str">
        <f>IF(O342="","",(INDEX(Raw!A:A,MATCH(O342+2000,Raw!AC:AC,0))))</f>
        <v/>
      </c>
      <c r="O342" s="59" t="str">
        <f>(IFERROR(IF(LARGE(Raw!AC:AC,A342+COUNTIF(Raw!C:C,"H")+COUNTIF(Raw!C:C,"S"))-2000&gt;0,LARGE(Raw!AC:AC,A342+COUNTIF(Raw!C:C,"H")+COUNTIF(Raw!C:C,"S"))-2000,""),""))</f>
        <v/>
      </c>
    </row>
    <row r="343" spans="1:15" x14ac:dyDescent="0.3">
      <c r="A343" s="52">
        <v>340</v>
      </c>
      <c r="B343" s="3" t="str">
        <f t="shared" si="17"/>
        <v/>
      </c>
      <c r="C343" s="52" t="str">
        <f>IF(E343="","",(INDEX(Raw!D:D,MATCH(E343+6000,Raw!AC:AC,0))))</f>
        <v/>
      </c>
      <c r="D343" s="52" t="str">
        <f>IF(E343="","",(INDEX(Raw!A:A,MATCH(E343+6000,Raw!AC:AC,0))))</f>
        <v/>
      </c>
      <c r="E343" s="59" t="str">
        <f>(IFERROR(IF(LARGE(Raw!AC:AC,A343)-6000&gt;0,LARGE(Raw!AC:AC,A343)-6000,""),""))</f>
        <v/>
      </c>
      <c r="G343" s="3" t="str">
        <f t="shared" si="15"/>
        <v/>
      </c>
      <c r="H343" s="52" t="str">
        <f>IF(J343="","",(INDEX(Raw!D:D,MATCH(J343+4000,Raw!AC:AC,0))))</f>
        <v/>
      </c>
      <c r="I343" s="52" t="str">
        <f>IF(J343="","",(INDEX(Raw!A:A,MATCH(J343+4000,Raw!AC:AC,0))))</f>
        <v/>
      </c>
      <c r="J343" s="59" t="str">
        <f>(IFERROR(IF(LARGE(Raw!AC:AC,A343+COUNTIF(Raw!C:C,"H"))-4000&gt;0,LARGE(Raw!AC:AC,A343+COUNTIF(Raw!C:C,"H"))-4000,""),""))</f>
        <v/>
      </c>
      <c r="L343" s="3" t="str">
        <f t="shared" si="16"/>
        <v/>
      </c>
      <c r="M343" s="52" t="str">
        <f>IF(O343="","",(INDEX(Raw!D:D,MATCH(O343+2000,Raw!AC:AC,0))))</f>
        <v/>
      </c>
      <c r="N343" s="52" t="str">
        <f>IF(O343="","",(INDEX(Raw!A:A,MATCH(O343+2000,Raw!AC:AC,0))))</f>
        <v/>
      </c>
      <c r="O343" s="59" t="str">
        <f>(IFERROR(IF(LARGE(Raw!AC:AC,A343+COUNTIF(Raw!C:C,"H")+COUNTIF(Raw!C:C,"S"))-2000&gt;0,LARGE(Raw!AC:AC,A343+COUNTIF(Raw!C:C,"H")+COUNTIF(Raw!C:C,"S"))-2000,""),""))</f>
        <v/>
      </c>
    </row>
    <row r="344" spans="1:15" x14ac:dyDescent="0.3">
      <c r="A344" s="52">
        <v>341</v>
      </c>
      <c r="B344" s="3" t="str">
        <f t="shared" si="17"/>
        <v/>
      </c>
      <c r="C344" s="52" t="str">
        <f>IF(E344="","",(INDEX(Raw!D:D,MATCH(E344+6000,Raw!AC:AC,0))))</f>
        <v/>
      </c>
      <c r="D344" s="52" t="str">
        <f>IF(E344="","",(INDEX(Raw!A:A,MATCH(E344+6000,Raw!AC:AC,0))))</f>
        <v/>
      </c>
      <c r="E344" s="59" t="str">
        <f>(IFERROR(IF(LARGE(Raw!AC:AC,A344)-6000&gt;0,LARGE(Raw!AC:AC,A344)-6000,""),""))</f>
        <v/>
      </c>
      <c r="G344" s="3" t="str">
        <f t="shared" si="15"/>
        <v/>
      </c>
      <c r="H344" s="52" t="str">
        <f>IF(J344="","",(INDEX(Raw!D:D,MATCH(J344+4000,Raw!AC:AC,0))))</f>
        <v/>
      </c>
      <c r="I344" s="52" t="str">
        <f>IF(J344="","",(INDEX(Raw!A:A,MATCH(J344+4000,Raw!AC:AC,0))))</f>
        <v/>
      </c>
      <c r="J344" s="59" t="str">
        <f>(IFERROR(IF(LARGE(Raw!AC:AC,A344+COUNTIF(Raw!C:C,"H"))-4000&gt;0,LARGE(Raw!AC:AC,A344+COUNTIF(Raw!C:C,"H"))-4000,""),""))</f>
        <v/>
      </c>
      <c r="L344" s="3" t="str">
        <f t="shared" si="16"/>
        <v/>
      </c>
      <c r="M344" s="52" t="str">
        <f>IF(O344="","",(INDEX(Raw!D:D,MATCH(O344+2000,Raw!AC:AC,0))))</f>
        <v/>
      </c>
      <c r="N344" s="52" t="str">
        <f>IF(O344="","",(INDEX(Raw!A:A,MATCH(O344+2000,Raw!AC:AC,0))))</f>
        <v/>
      </c>
      <c r="O344" s="59" t="str">
        <f>(IFERROR(IF(LARGE(Raw!AC:AC,A344+COUNTIF(Raw!C:C,"H")+COUNTIF(Raw!C:C,"S"))-2000&gt;0,LARGE(Raw!AC:AC,A344+COUNTIF(Raw!C:C,"H")+COUNTIF(Raw!C:C,"S"))-2000,""),""))</f>
        <v/>
      </c>
    </row>
    <row r="345" spans="1:15" x14ac:dyDescent="0.3">
      <c r="A345" s="52">
        <v>342</v>
      </c>
      <c r="B345" s="3" t="str">
        <f t="shared" si="17"/>
        <v/>
      </c>
      <c r="C345" s="52" t="str">
        <f>IF(E345="","",(INDEX(Raw!D:D,MATCH(E345+6000,Raw!AC:AC,0))))</f>
        <v/>
      </c>
      <c r="D345" s="52" t="str">
        <f>IF(E345="","",(INDEX(Raw!A:A,MATCH(E345+6000,Raw!AC:AC,0))))</f>
        <v/>
      </c>
      <c r="E345" s="59" t="str">
        <f>(IFERROR(IF(LARGE(Raw!AC:AC,A345)-6000&gt;0,LARGE(Raw!AC:AC,A345)-6000,""),""))</f>
        <v/>
      </c>
      <c r="G345" s="3" t="str">
        <f t="shared" si="15"/>
        <v/>
      </c>
      <c r="H345" s="52" t="str">
        <f>IF(J345="","",(INDEX(Raw!D:D,MATCH(J345+4000,Raw!AC:AC,0))))</f>
        <v/>
      </c>
      <c r="I345" s="52" t="str">
        <f>IF(J345="","",(INDEX(Raw!A:A,MATCH(J345+4000,Raw!AC:AC,0))))</f>
        <v/>
      </c>
      <c r="J345" s="59" t="str">
        <f>(IFERROR(IF(LARGE(Raw!AC:AC,A345+COUNTIF(Raw!C:C,"H"))-4000&gt;0,LARGE(Raw!AC:AC,A345+COUNTIF(Raw!C:C,"H"))-4000,""),""))</f>
        <v/>
      </c>
      <c r="L345" s="3" t="str">
        <f t="shared" si="16"/>
        <v/>
      </c>
      <c r="M345" s="52" t="str">
        <f>IF(O345="","",(INDEX(Raw!D:D,MATCH(O345+2000,Raw!AC:AC,0))))</f>
        <v/>
      </c>
      <c r="N345" s="52" t="str">
        <f>IF(O345="","",(INDEX(Raw!A:A,MATCH(O345+2000,Raw!AC:AC,0))))</f>
        <v/>
      </c>
      <c r="O345" s="59" t="str">
        <f>(IFERROR(IF(LARGE(Raw!AC:AC,A345+COUNTIF(Raw!C:C,"H")+COUNTIF(Raw!C:C,"S"))-2000&gt;0,LARGE(Raw!AC:AC,A345+COUNTIF(Raw!C:C,"H")+COUNTIF(Raw!C:C,"S"))-2000,""),""))</f>
        <v/>
      </c>
    </row>
    <row r="346" spans="1:15" x14ac:dyDescent="0.3">
      <c r="A346" s="52">
        <v>343</v>
      </c>
      <c r="B346" s="3" t="str">
        <f t="shared" si="17"/>
        <v/>
      </c>
      <c r="C346" s="52" t="str">
        <f>IF(E346="","",(INDEX(Raw!D:D,MATCH(E346+6000,Raw!AC:AC,0))))</f>
        <v/>
      </c>
      <c r="D346" s="52" t="str">
        <f>IF(E346="","",(INDEX(Raw!A:A,MATCH(E346+6000,Raw!AC:AC,0))))</f>
        <v/>
      </c>
      <c r="E346" s="59" t="str">
        <f>(IFERROR(IF(LARGE(Raw!AC:AC,A346)-6000&gt;0,LARGE(Raw!AC:AC,A346)-6000,""),""))</f>
        <v/>
      </c>
      <c r="G346" s="3" t="str">
        <f t="shared" si="15"/>
        <v/>
      </c>
      <c r="H346" s="52" t="str">
        <f>IF(J346="","",(INDEX(Raw!D:D,MATCH(J346+4000,Raw!AC:AC,0))))</f>
        <v/>
      </c>
      <c r="I346" s="52" t="str">
        <f>IF(J346="","",(INDEX(Raw!A:A,MATCH(J346+4000,Raw!AC:AC,0))))</f>
        <v/>
      </c>
      <c r="J346" s="59" t="str">
        <f>(IFERROR(IF(LARGE(Raw!AC:AC,A346+COUNTIF(Raw!C:C,"H"))-4000&gt;0,LARGE(Raw!AC:AC,A346+COUNTIF(Raw!C:C,"H"))-4000,""),""))</f>
        <v/>
      </c>
      <c r="L346" s="3" t="str">
        <f t="shared" si="16"/>
        <v/>
      </c>
      <c r="M346" s="52" t="str">
        <f>IF(O346="","",(INDEX(Raw!D:D,MATCH(O346+2000,Raw!AC:AC,0))))</f>
        <v/>
      </c>
      <c r="N346" s="52" t="str">
        <f>IF(O346="","",(INDEX(Raw!A:A,MATCH(O346+2000,Raw!AC:AC,0))))</f>
        <v/>
      </c>
      <c r="O346" s="59" t="str">
        <f>(IFERROR(IF(LARGE(Raw!AC:AC,A346+COUNTIF(Raw!C:C,"H")+COUNTIF(Raw!C:C,"S"))-2000&gt;0,LARGE(Raw!AC:AC,A346+COUNTIF(Raw!C:C,"H")+COUNTIF(Raw!C:C,"S"))-2000,""),""))</f>
        <v/>
      </c>
    </row>
    <row r="347" spans="1:15" x14ac:dyDescent="0.3">
      <c r="A347" s="52">
        <v>344</v>
      </c>
      <c r="B347" s="3" t="str">
        <f t="shared" si="17"/>
        <v/>
      </c>
      <c r="C347" s="52" t="str">
        <f>IF(E347="","",(INDEX(Raw!D:D,MATCH(E347+6000,Raw!AC:AC,0))))</f>
        <v/>
      </c>
      <c r="D347" s="52" t="str">
        <f>IF(E347="","",(INDEX(Raw!A:A,MATCH(E347+6000,Raw!AC:AC,0))))</f>
        <v/>
      </c>
      <c r="E347" s="59" t="str">
        <f>(IFERROR(IF(LARGE(Raw!AC:AC,A347)-6000&gt;0,LARGE(Raw!AC:AC,A347)-6000,""),""))</f>
        <v/>
      </c>
      <c r="G347" s="3" t="str">
        <f t="shared" si="15"/>
        <v/>
      </c>
      <c r="H347" s="52" t="str">
        <f>IF(J347="","",(INDEX(Raw!D:D,MATCH(J347+4000,Raw!AC:AC,0))))</f>
        <v/>
      </c>
      <c r="I347" s="52" t="str">
        <f>IF(J347="","",(INDEX(Raw!A:A,MATCH(J347+4000,Raw!AC:AC,0))))</f>
        <v/>
      </c>
      <c r="J347" s="59" t="str">
        <f>(IFERROR(IF(LARGE(Raw!AC:AC,A347+COUNTIF(Raw!C:C,"H"))-4000&gt;0,LARGE(Raw!AC:AC,A347+COUNTIF(Raw!C:C,"H"))-4000,""),""))</f>
        <v/>
      </c>
      <c r="L347" s="3" t="str">
        <f t="shared" si="16"/>
        <v/>
      </c>
      <c r="M347" s="52" t="str">
        <f>IF(O347="","",(INDEX(Raw!D:D,MATCH(O347+2000,Raw!AC:AC,0))))</f>
        <v/>
      </c>
      <c r="N347" s="52" t="str">
        <f>IF(O347="","",(INDEX(Raw!A:A,MATCH(O347+2000,Raw!AC:AC,0))))</f>
        <v/>
      </c>
      <c r="O347" s="59" t="str">
        <f>(IFERROR(IF(LARGE(Raw!AC:AC,A347+COUNTIF(Raw!C:C,"H")+COUNTIF(Raw!C:C,"S"))-2000&gt;0,LARGE(Raw!AC:AC,A347+COUNTIF(Raw!C:C,"H")+COUNTIF(Raw!C:C,"S"))-2000,""),""))</f>
        <v/>
      </c>
    </row>
    <row r="348" spans="1:15" x14ac:dyDescent="0.3">
      <c r="A348" s="52">
        <v>345</v>
      </c>
      <c r="B348" s="3" t="str">
        <f t="shared" si="17"/>
        <v/>
      </c>
      <c r="C348" s="52" t="str">
        <f>IF(E348="","",(INDEX(Raw!D:D,MATCH(E348+6000,Raw!AC:AC,0))))</f>
        <v/>
      </c>
      <c r="D348" s="52" t="str">
        <f>IF(E348="","",(INDEX(Raw!A:A,MATCH(E348+6000,Raw!AC:AC,0))))</f>
        <v/>
      </c>
      <c r="E348" s="59" t="str">
        <f>(IFERROR(IF(LARGE(Raw!AC:AC,A348)-6000&gt;0,LARGE(Raw!AC:AC,A348)-6000,""),""))</f>
        <v/>
      </c>
      <c r="G348" s="3" t="str">
        <f t="shared" si="15"/>
        <v/>
      </c>
      <c r="H348" s="52" t="str">
        <f>IF(J348="","",(INDEX(Raw!D:D,MATCH(J348+4000,Raw!AC:AC,0))))</f>
        <v/>
      </c>
      <c r="I348" s="52" t="str">
        <f>IF(J348="","",(INDEX(Raw!A:A,MATCH(J348+4000,Raw!AC:AC,0))))</f>
        <v/>
      </c>
      <c r="J348" s="59" t="str">
        <f>(IFERROR(IF(LARGE(Raw!AC:AC,A348+COUNTIF(Raw!C:C,"H"))-4000&gt;0,LARGE(Raw!AC:AC,A348+COUNTIF(Raw!C:C,"H"))-4000,""),""))</f>
        <v/>
      </c>
      <c r="L348" s="3" t="str">
        <f t="shared" si="16"/>
        <v/>
      </c>
      <c r="M348" s="52" t="str">
        <f>IF(O348="","",(INDEX(Raw!D:D,MATCH(O348+2000,Raw!AC:AC,0))))</f>
        <v/>
      </c>
      <c r="N348" s="52" t="str">
        <f>IF(O348="","",(INDEX(Raw!A:A,MATCH(O348+2000,Raw!AC:AC,0))))</f>
        <v/>
      </c>
      <c r="O348" s="59" t="str">
        <f>(IFERROR(IF(LARGE(Raw!AC:AC,A348+COUNTIF(Raw!C:C,"H")+COUNTIF(Raw!C:C,"S"))-2000&gt;0,LARGE(Raw!AC:AC,A348+COUNTIF(Raw!C:C,"H")+COUNTIF(Raw!C:C,"S"))-2000,""),""))</f>
        <v/>
      </c>
    </row>
    <row r="349" spans="1:15" x14ac:dyDescent="0.3">
      <c r="A349" s="52">
        <v>346</v>
      </c>
      <c r="B349" s="3" t="str">
        <f t="shared" si="17"/>
        <v/>
      </c>
      <c r="C349" s="52" t="str">
        <f>IF(E349="","",(INDEX(Raw!D:D,MATCH(E349+6000,Raw!AC:AC,0))))</f>
        <v/>
      </c>
      <c r="D349" s="52" t="str">
        <f>IF(E349="","",(INDEX(Raw!A:A,MATCH(E349+6000,Raw!AC:AC,0))))</f>
        <v/>
      </c>
      <c r="E349" s="59" t="str">
        <f>(IFERROR(IF(LARGE(Raw!AC:AC,A349)-6000&gt;0,LARGE(Raw!AC:AC,A349)-6000,""),""))</f>
        <v/>
      </c>
      <c r="G349" s="3" t="str">
        <f t="shared" si="15"/>
        <v/>
      </c>
      <c r="H349" s="52" t="str">
        <f>IF(J349="","",(INDEX(Raw!D:D,MATCH(J349+4000,Raw!AC:AC,0))))</f>
        <v/>
      </c>
      <c r="I349" s="52" t="str">
        <f>IF(J349="","",(INDEX(Raw!A:A,MATCH(J349+4000,Raw!AC:AC,0))))</f>
        <v/>
      </c>
      <c r="J349" s="59" t="str">
        <f>(IFERROR(IF(LARGE(Raw!AC:AC,A349+COUNTIF(Raw!C:C,"H"))-4000&gt;0,LARGE(Raw!AC:AC,A349+COUNTIF(Raw!C:C,"H"))-4000,""),""))</f>
        <v/>
      </c>
      <c r="L349" s="3" t="str">
        <f t="shared" si="16"/>
        <v/>
      </c>
      <c r="M349" s="52" t="str">
        <f>IF(O349="","",(INDEX(Raw!D:D,MATCH(O349+2000,Raw!AC:AC,0))))</f>
        <v/>
      </c>
      <c r="N349" s="52" t="str">
        <f>IF(O349="","",(INDEX(Raw!A:A,MATCH(O349+2000,Raw!AC:AC,0))))</f>
        <v/>
      </c>
      <c r="O349" s="59" t="str">
        <f>(IFERROR(IF(LARGE(Raw!AC:AC,A349+COUNTIF(Raw!C:C,"H")+COUNTIF(Raw!C:C,"S"))-2000&gt;0,LARGE(Raw!AC:AC,A349+COUNTIF(Raw!C:C,"H")+COUNTIF(Raw!C:C,"S"))-2000,""),""))</f>
        <v/>
      </c>
    </row>
    <row r="350" spans="1:15" x14ac:dyDescent="0.3">
      <c r="A350" s="52">
        <v>347</v>
      </c>
      <c r="B350" s="3" t="str">
        <f t="shared" si="17"/>
        <v/>
      </c>
      <c r="C350" s="52" t="str">
        <f>IF(E350="","",(INDEX(Raw!D:D,MATCH(E350+6000,Raw!AC:AC,0))))</f>
        <v/>
      </c>
      <c r="D350" s="52" t="str">
        <f>IF(E350="","",(INDEX(Raw!A:A,MATCH(E350+6000,Raw!AC:AC,0))))</f>
        <v/>
      </c>
      <c r="E350" s="59" t="str">
        <f>(IFERROR(IF(LARGE(Raw!AC:AC,A350)-6000&gt;0,LARGE(Raw!AC:AC,A350)-6000,""),""))</f>
        <v/>
      </c>
      <c r="G350" s="3" t="str">
        <f t="shared" si="15"/>
        <v/>
      </c>
      <c r="H350" s="52" t="str">
        <f>IF(J350="","",(INDEX(Raw!D:D,MATCH(J350+4000,Raw!AC:AC,0))))</f>
        <v/>
      </c>
      <c r="I350" s="52" t="str">
        <f>IF(J350="","",(INDEX(Raw!A:A,MATCH(J350+4000,Raw!AC:AC,0))))</f>
        <v/>
      </c>
      <c r="J350" s="59" t="str">
        <f>(IFERROR(IF(LARGE(Raw!AC:AC,A350+COUNTIF(Raw!C:C,"H"))-4000&gt;0,LARGE(Raw!AC:AC,A350+COUNTIF(Raw!C:C,"H"))-4000,""),""))</f>
        <v/>
      </c>
      <c r="L350" s="3" t="str">
        <f t="shared" si="16"/>
        <v/>
      </c>
      <c r="M350" s="52" t="str">
        <f>IF(O350="","",(INDEX(Raw!D:D,MATCH(O350+2000,Raw!AC:AC,0))))</f>
        <v/>
      </c>
      <c r="N350" s="52" t="str">
        <f>IF(O350="","",(INDEX(Raw!A:A,MATCH(O350+2000,Raw!AC:AC,0))))</f>
        <v/>
      </c>
      <c r="O350" s="59" t="str">
        <f>(IFERROR(IF(LARGE(Raw!AC:AC,A350+COUNTIF(Raw!C:C,"H")+COUNTIF(Raw!C:C,"S"))-2000&gt;0,LARGE(Raw!AC:AC,A350+COUNTIF(Raw!C:C,"H")+COUNTIF(Raw!C:C,"S"))-2000,""),""))</f>
        <v/>
      </c>
    </row>
    <row r="351" spans="1:15" x14ac:dyDescent="0.3">
      <c r="A351" s="52">
        <v>348</v>
      </c>
      <c r="B351" s="3" t="str">
        <f t="shared" si="17"/>
        <v/>
      </c>
      <c r="C351" s="52" t="str">
        <f>IF(E351="","",(INDEX(Raw!D:D,MATCH(E351+6000,Raw!AC:AC,0))))</f>
        <v/>
      </c>
      <c r="D351" s="52" t="str">
        <f>IF(E351="","",(INDEX(Raw!A:A,MATCH(E351+6000,Raw!AC:AC,0))))</f>
        <v/>
      </c>
      <c r="E351" s="59" t="str">
        <f>(IFERROR(IF(LARGE(Raw!AC:AC,A351)-6000&gt;0,LARGE(Raw!AC:AC,A351)-6000,""),""))</f>
        <v/>
      </c>
      <c r="G351" s="3" t="str">
        <f t="shared" si="15"/>
        <v/>
      </c>
      <c r="H351" s="52" t="str">
        <f>IF(J351="","",(INDEX(Raw!D:D,MATCH(J351+4000,Raw!AC:AC,0))))</f>
        <v/>
      </c>
      <c r="I351" s="52" t="str">
        <f>IF(J351="","",(INDEX(Raw!A:A,MATCH(J351+4000,Raw!AC:AC,0))))</f>
        <v/>
      </c>
      <c r="J351" s="59" t="str">
        <f>(IFERROR(IF(LARGE(Raw!AC:AC,A351+COUNTIF(Raw!C:C,"H"))-4000&gt;0,LARGE(Raw!AC:AC,A351+COUNTIF(Raw!C:C,"H"))-4000,""),""))</f>
        <v/>
      </c>
      <c r="L351" s="3" t="str">
        <f t="shared" si="16"/>
        <v/>
      </c>
      <c r="M351" s="52" t="str">
        <f>IF(O351="","",(INDEX(Raw!D:D,MATCH(O351+2000,Raw!AC:AC,0))))</f>
        <v/>
      </c>
      <c r="N351" s="52" t="str">
        <f>IF(O351="","",(INDEX(Raw!A:A,MATCH(O351+2000,Raw!AC:AC,0))))</f>
        <v/>
      </c>
      <c r="O351" s="59" t="str">
        <f>(IFERROR(IF(LARGE(Raw!AC:AC,A351+COUNTIF(Raw!C:C,"H")+COUNTIF(Raw!C:C,"S"))-2000&gt;0,LARGE(Raw!AC:AC,A351+COUNTIF(Raw!C:C,"H")+COUNTIF(Raw!C:C,"S"))-2000,""),""))</f>
        <v/>
      </c>
    </row>
    <row r="352" spans="1:15" x14ac:dyDescent="0.3">
      <c r="A352" s="52">
        <v>349</v>
      </c>
      <c r="B352" s="3" t="str">
        <f t="shared" si="17"/>
        <v/>
      </c>
      <c r="C352" s="52" t="str">
        <f>IF(E352="","",(INDEX(Raw!D:D,MATCH(E352+6000,Raw!AC:AC,0))))</f>
        <v/>
      </c>
      <c r="D352" s="52" t="str">
        <f>IF(E352="","",(INDEX(Raw!A:A,MATCH(E352+6000,Raw!AC:AC,0))))</f>
        <v/>
      </c>
      <c r="E352" s="59" t="str">
        <f>(IFERROR(IF(LARGE(Raw!AC:AC,A352)-6000&gt;0,LARGE(Raw!AC:AC,A352)-6000,""),""))</f>
        <v/>
      </c>
      <c r="G352" s="3" t="str">
        <f t="shared" si="15"/>
        <v/>
      </c>
      <c r="H352" s="52" t="str">
        <f>IF(J352="","",(INDEX(Raw!D:D,MATCH(J352+4000,Raw!AC:AC,0))))</f>
        <v/>
      </c>
      <c r="I352" s="52" t="str">
        <f>IF(J352="","",(INDEX(Raw!A:A,MATCH(J352+4000,Raw!AC:AC,0))))</f>
        <v/>
      </c>
      <c r="J352" s="59" t="str">
        <f>(IFERROR(IF(LARGE(Raw!AC:AC,A352+COUNTIF(Raw!C:C,"H"))-4000&gt;0,LARGE(Raw!AC:AC,A352+COUNTIF(Raw!C:C,"H"))-4000,""),""))</f>
        <v/>
      </c>
      <c r="L352" s="3" t="str">
        <f t="shared" si="16"/>
        <v/>
      </c>
      <c r="M352" s="52" t="str">
        <f>IF(O352="","",(INDEX(Raw!D:D,MATCH(O352+2000,Raw!AC:AC,0))))</f>
        <v/>
      </c>
      <c r="N352" s="52" t="str">
        <f>IF(O352="","",(INDEX(Raw!A:A,MATCH(O352+2000,Raw!AC:AC,0))))</f>
        <v/>
      </c>
      <c r="O352" s="59" t="str">
        <f>(IFERROR(IF(LARGE(Raw!AC:AC,A352+COUNTIF(Raw!C:C,"H")+COUNTIF(Raw!C:C,"S"))-2000&gt;0,LARGE(Raw!AC:AC,A352+COUNTIF(Raw!C:C,"H")+COUNTIF(Raw!C:C,"S"))-2000,""),""))</f>
        <v/>
      </c>
    </row>
    <row r="353" spans="1:15" x14ac:dyDescent="0.3">
      <c r="A353" s="52">
        <v>350</v>
      </c>
      <c r="B353" s="3" t="str">
        <f t="shared" si="17"/>
        <v/>
      </c>
      <c r="C353" s="52" t="str">
        <f>IF(E353="","",(INDEX(Raw!D:D,MATCH(E353+6000,Raw!AC:AC,0))))</f>
        <v/>
      </c>
      <c r="D353" s="52" t="str">
        <f>IF(E353="","",(INDEX(Raw!A:A,MATCH(E353+6000,Raw!AC:AC,0))))</f>
        <v/>
      </c>
      <c r="E353" s="59" t="str">
        <f>(IFERROR(IF(LARGE(Raw!AC:AC,A353)-6000&gt;0,LARGE(Raw!AC:AC,A353)-6000,""),""))</f>
        <v/>
      </c>
      <c r="G353" s="3" t="str">
        <f t="shared" si="15"/>
        <v/>
      </c>
      <c r="H353" s="52" t="str">
        <f>IF(J353="","",(INDEX(Raw!D:D,MATCH(J353+4000,Raw!AC:AC,0))))</f>
        <v/>
      </c>
      <c r="I353" s="52" t="str">
        <f>IF(J353="","",(INDEX(Raw!A:A,MATCH(J353+4000,Raw!AC:AC,0))))</f>
        <v/>
      </c>
      <c r="J353" s="59" t="str">
        <f>(IFERROR(IF(LARGE(Raw!AC:AC,A353+COUNTIF(Raw!C:C,"H"))-4000&gt;0,LARGE(Raw!AC:AC,A353+COUNTIF(Raw!C:C,"H"))-4000,""),""))</f>
        <v/>
      </c>
      <c r="L353" s="3" t="str">
        <f t="shared" si="16"/>
        <v/>
      </c>
      <c r="M353" s="52" t="str">
        <f>IF(O353="","",(INDEX(Raw!D:D,MATCH(O353+2000,Raw!AC:AC,0))))</f>
        <v/>
      </c>
      <c r="N353" s="52" t="str">
        <f>IF(O353="","",(INDEX(Raw!A:A,MATCH(O353+2000,Raw!AC:AC,0))))</f>
        <v/>
      </c>
      <c r="O353" s="59" t="str">
        <f>(IFERROR(IF(LARGE(Raw!AC:AC,A353+COUNTIF(Raw!C:C,"H")+COUNTIF(Raw!C:C,"S"))-2000&gt;0,LARGE(Raw!AC:AC,A353+COUNTIF(Raw!C:C,"H")+COUNTIF(Raw!C:C,"S"))-2000,""),""))</f>
        <v/>
      </c>
    </row>
    <row r="354" spans="1:15" x14ac:dyDescent="0.3">
      <c r="A354" s="52">
        <v>351</v>
      </c>
      <c r="B354" s="3" t="str">
        <f t="shared" si="17"/>
        <v/>
      </c>
      <c r="C354" s="52" t="str">
        <f>IF(E354="","",(INDEX(Raw!D:D,MATCH(E354+6000,Raw!AC:AC,0))))</f>
        <v/>
      </c>
      <c r="D354" s="52" t="str">
        <f>IF(E354="","",(INDEX(Raw!A:A,MATCH(E354+6000,Raw!AC:AC,0))))</f>
        <v/>
      </c>
      <c r="E354" s="59" t="str">
        <f>(IFERROR(IF(LARGE(Raw!AC:AC,A354)-6000&gt;0,LARGE(Raw!AC:AC,A354)-6000,""),""))</f>
        <v/>
      </c>
      <c r="G354" s="3" t="str">
        <f t="shared" si="15"/>
        <v/>
      </c>
      <c r="H354" s="52" t="str">
        <f>IF(J354="","",(INDEX(Raw!D:D,MATCH(J354+4000,Raw!AC:AC,0))))</f>
        <v/>
      </c>
      <c r="I354" s="52" t="str">
        <f>IF(J354="","",(INDEX(Raw!A:A,MATCH(J354+4000,Raw!AC:AC,0))))</f>
        <v/>
      </c>
      <c r="J354" s="59" t="str">
        <f>(IFERROR(IF(LARGE(Raw!AC:AC,A354+COUNTIF(Raw!C:C,"H"))-4000&gt;0,LARGE(Raw!AC:AC,A354+COUNTIF(Raw!C:C,"H"))-4000,""),""))</f>
        <v/>
      </c>
      <c r="L354" s="3" t="str">
        <f t="shared" si="16"/>
        <v/>
      </c>
      <c r="M354" s="52" t="str">
        <f>IF(O354="","",(INDEX(Raw!D:D,MATCH(O354+2000,Raw!AC:AC,0))))</f>
        <v/>
      </c>
      <c r="N354" s="52" t="str">
        <f>IF(O354="","",(INDEX(Raw!A:A,MATCH(O354+2000,Raw!AC:AC,0))))</f>
        <v/>
      </c>
      <c r="O354" s="59" t="str">
        <f>(IFERROR(IF(LARGE(Raw!AC:AC,A354+COUNTIF(Raw!C:C,"H")+COUNTIF(Raw!C:C,"S"))-2000&gt;0,LARGE(Raw!AC:AC,A354+COUNTIF(Raw!C:C,"H")+COUNTIF(Raw!C:C,"S"))-2000,""),""))</f>
        <v/>
      </c>
    </row>
    <row r="355" spans="1:15" x14ac:dyDescent="0.3">
      <c r="A355" s="52">
        <v>352</v>
      </c>
      <c r="B355" s="3" t="str">
        <f t="shared" si="17"/>
        <v/>
      </c>
      <c r="C355" s="52" t="str">
        <f>IF(E355="","",(INDEX(Raw!D:D,MATCH(E355+6000,Raw!AC:AC,0))))</f>
        <v/>
      </c>
      <c r="D355" s="52" t="str">
        <f>IF(E355="","",(INDEX(Raw!A:A,MATCH(E355+6000,Raw!AC:AC,0))))</f>
        <v/>
      </c>
      <c r="E355" s="59" t="str">
        <f>(IFERROR(IF(LARGE(Raw!AC:AC,A355)-6000&gt;0,LARGE(Raw!AC:AC,A355)-6000,""),""))</f>
        <v/>
      </c>
      <c r="G355" s="3" t="str">
        <f t="shared" si="15"/>
        <v/>
      </c>
      <c r="H355" s="52" t="str">
        <f>IF(J355="","",(INDEX(Raw!D:D,MATCH(J355+4000,Raw!AC:AC,0))))</f>
        <v/>
      </c>
      <c r="I355" s="52" t="str">
        <f>IF(J355="","",(INDEX(Raw!A:A,MATCH(J355+4000,Raw!AC:AC,0))))</f>
        <v/>
      </c>
      <c r="J355" s="59" t="str">
        <f>(IFERROR(IF(LARGE(Raw!AC:AC,A355+COUNTIF(Raw!C:C,"H"))-4000&gt;0,LARGE(Raw!AC:AC,A355+COUNTIF(Raw!C:C,"H"))-4000,""),""))</f>
        <v/>
      </c>
      <c r="L355" s="3" t="str">
        <f t="shared" si="16"/>
        <v/>
      </c>
      <c r="M355" s="52" t="str">
        <f>IF(O355="","",(INDEX(Raw!D:D,MATCH(O355+2000,Raw!AC:AC,0))))</f>
        <v/>
      </c>
      <c r="N355" s="52" t="str">
        <f>IF(O355="","",(INDEX(Raw!A:A,MATCH(O355+2000,Raw!AC:AC,0))))</f>
        <v/>
      </c>
      <c r="O355" s="59" t="str">
        <f>(IFERROR(IF(LARGE(Raw!AC:AC,A355+COUNTIF(Raw!C:C,"H")+COUNTIF(Raw!C:C,"S"))-2000&gt;0,LARGE(Raw!AC:AC,A355+COUNTIF(Raw!C:C,"H")+COUNTIF(Raw!C:C,"S"))-2000,""),""))</f>
        <v/>
      </c>
    </row>
    <row r="356" spans="1:15" x14ac:dyDescent="0.3">
      <c r="A356" s="52">
        <v>353</v>
      </c>
      <c r="B356" s="3" t="str">
        <f t="shared" si="17"/>
        <v/>
      </c>
      <c r="C356" s="52" t="str">
        <f>IF(E356="","",(INDEX(Raw!D:D,MATCH(E356+6000,Raw!AC:AC,0))))</f>
        <v/>
      </c>
      <c r="D356" s="52" t="str">
        <f>IF(E356="","",(INDEX(Raw!A:A,MATCH(E356+6000,Raw!AC:AC,0))))</f>
        <v/>
      </c>
      <c r="E356" s="59" t="str">
        <f>(IFERROR(IF(LARGE(Raw!AC:AC,A356)-6000&gt;0,LARGE(Raw!AC:AC,A356)-6000,""),""))</f>
        <v/>
      </c>
      <c r="G356" s="3" t="str">
        <f t="shared" si="15"/>
        <v/>
      </c>
      <c r="H356" s="52" t="str">
        <f>IF(J356="","",(INDEX(Raw!D:D,MATCH(J356+4000,Raw!AC:AC,0))))</f>
        <v/>
      </c>
      <c r="I356" s="52" t="str">
        <f>IF(J356="","",(INDEX(Raw!A:A,MATCH(J356+4000,Raw!AC:AC,0))))</f>
        <v/>
      </c>
      <c r="J356" s="59" t="str">
        <f>(IFERROR(IF(LARGE(Raw!AC:AC,A356+COUNTIF(Raw!C:C,"H"))-4000&gt;0,LARGE(Raw!AC:AC,A356+COUNTIF(Raw!C:C,"H"))-4000,""),""))</f>
        <v/>
      </c>
      <c r="L356" s="3" t="str">
        <f t="shared" si="16"/>
        <v/>
      </c>
      <c r="M356" s="52" t="str">
        <f>IF(O356="","",(INDEX(Raw!D:D,MATCH(O356+2000,Raw!AC:AC,0))))</f>
        <v/>
      </c>
      <c r="N356" s="52" t="str">
        <f>IF(O356="","",(INDEX(Raw!A:A,MATCH(O356+2000,Raw!AC:AC,0))))</f>
        <v/>
      </c>
      <c r="O356" s="59" t="str">
        <f>(IFERROR(IF(LARGE(Raw!AC:AC,A356+COUNTIF(Raw!C:C,"H")+COUNTIF(Raw!C:C,"S"))-2000&gt;0,LARGE(Raw!AC:AC,A356+COUNTIF(Raw!C:C,"H")+COUNTIF(Raw!C:C,"S"))-2000,""),""))</f>
        <v/>
      </c>
    </row>
    <row r="357" spans="1:15" x14ac:dyDescent="0.3">
      <c r="A357" s="52">
        <v>354</v>
      </c>
      <c r="B357" s="3" t="str">
        <f t="shared" si="17"/>
        <v/>
      </c>
      <c r="C357" s="52" t="str">
        <f>IF(E357="","",(INDEX(Raw!D:D,MATCH(E357+6000,Raw!AC:AC,0))))</f>
        <v/>
      </c>
      <c r="D357" s="52" t="str">
        <f>IF(E357="","",(INDEX(Raw!A:A,MATCH(E357+6000,Raw!AC:AC,0))))</f>
        <v/>
      </c>
      <c r="E357" s="59" t="str">
        <f>(IFERROR(IF(LARGE(Raw!AC:AC,A357)-6000&gt;0,LARGE(Raw!AC:AC,A357)-6000,""),""))</f>
        <v/>
      </c>
      <c r="G357" s="3" t="str">
        <f t="shared" si="15"/>
        <v/>
      </c>
      <c r="H357" s="52" t="str">
        <f>IF(J357="","",(INDEX(Raw!D:D,MATCH(J357+4000,Raw!AC:AC,0))))</f>
        <v/>
      </c>
      <c r="I357" s="52" t="str">
        <f>IF(J357="","",(INDEX(Raw!A:A,MATCH(J357+4000,Raw!AC:AC,0))))</f>
        <v/>
      </c>
      <c r="J357" s="59" t="str">
        <f>(IFERROR(IF(LARGE(Raw!AC:AC,A357+COUNTIF(Raw!C:C,"H"))-4000&gt;0,LARGE(Raw!AC:AC,A357+COUNTIF(Raw!C:C,"H"))-4000,""),""))</f>
        <v/>
      </c>
      <c r="L357" s="3" t="str">
        <f t="shared" si="16"/>
        <v/>
      </c>
      <c r="M357" s="52" t="str">
        <f>IF(O357="","",(INDEX(Raw!D:D,MATCH(O357+2000,Raw!AC:AC,0))))</f>
        <v/>
      </c>
      <c r="N357" s="52" t="str">
        <f>IF(O357="","",(INDEX(Raw!A:A,MATCH(O357+2000,Raw!AC:AC,0))))</f>
        <v/>
      </c>
      <c r="O357" s="59" t="str">
        <f>(IFERROR(IF(LARGE(Raw!AC:AC,A357+COUNTIF(Raw!C:C,"H")+COUNTIF(Raw!C:C,"S"))-2000&gt;0,LARGE(Raw!AC:AC,A357+COUNTIF(Raw!C:C,"H")+COUNTIF(Raw!C:C,"S"))-2000,""),""))</f>
        <v/>
      </c>
    </row>
    <row r="358" spans="1:15" x14ac:dyDescent="0.3">
      <c r="A358" s="52">
        <v>355</v>
      </c>
      <c r="B358" s="3" t="str">
        <f t="shared" si="17"/>
        <v/>
      </c>
      <c r="C358" s="52" t="str">
        <f>IF(E358="","",(INDEX(Raw!D:D,MATCH(E358+6000,Raw!AC:AC,0))))</f>
        <v/>
      </c>
      <c r="D358" s="52" t="str">
        <f>IF(E358="","",(INDEX(Raw!A:A,MATCH(E358+6000,Raw!AC:AC,0))))</f>
        <v/>
      </c>
      <c r="E358" s="59" t="str">
        <f>(IFERROR(IF(LARGE(Raw!AC:AC,A358)-6000&gt;0,LARGE(Raw!AC:AC,A358)-6000,""),""))</f>
        <v/>
      </c>
      <c r="G358" s="3" t="str">
        <f t="shared" si="15"/>
        <v/>
      </c>
      <c r="H358" s="52" t="str">
        <f>IF(J358="","",(INDEX(Raw!D:D,MATCH(J358+4000,Raw!AC:AC,0))))</f>
        <v/>
      </c>
      <c r="I358" s="52" t="str">
        <f>IF(J358="","",(INDEX(Raw!A:A,MATCH(J358+4000,Raw!AC:AC,0))))</f>
        <v/>
      </c>
      <c r="J358" s="59" t="str">
        <f>(IFERROR(IF(LARGE(Raw!AC:AC,A358+COUNTIF(Raw!C:C,"H"))-4000&gt;0,LARGE(Raw!AC:AC,A358+COUNTIF(Raw!C:C,"H"))-4000,""),""))</f>
        <v/>
      </c>
      <c r="L358" s="3" t="str">
        <f t="shared" si="16"/>
        <v/>
      </c>
      <c r="M358" s="52" t="str">
        <f>IF(O358="","",(INDEX(Raw!D:D,MATCH(O358+2000,Raw!AC:AC,0))))</f>
        <v/>
      </c>
      <c r="N358" s="52" t="str">
        <f>IF(O358="","",(INDEX(Raw!A:A,MATCH(O358+2000,Raw!AC:AC,0))))</f>
        <v/>
      </c>
      <c r="O358" s="59" t="str">
        <f>(IFERROR(IF(LARGE(Raw!AC:AC,A358+COUNTIF(Raw!C:C,"H")+COUNTIF(Raw!C:C,"S"))-2000&gt;0,LARGE(Raw!AC:AC,A358+COUNTIF(Raw!C:C,"H")+COUNTIF(Raw!C:C,"S"))-2000,""),""))</f>
        <v/>
      </c>
    </row>
    <row r="359" spans="1:15" x14ac:dyDescent="0.3">
      <c r="A359" s="52">
        <v>356</v>
      </c>
      <c r="B359" s="3" t="str">
        <f t="shared" si="17"/>
        <v/>
      </c>
      <c r="C359" s="52" t="str">
        <f>IF(E359="","",(INDEX(Raw!D:D,MATCH(E359+6000,Raw!AC:AC,0))))</f>
        <v/>
      </c>
      <c r="D359" s="52" t="str">
        <f>IF(E359="","",(INDEX(Raw!A:A,MATCH(E359+6000,Raw!AC:AC,0))))</f>
        <v/>
      </c>
      <c r="E359" s="59" t="str">
        <f>(IFERROR(IF(LARGE(Raw!AC:AC,A359)-6000&gt;0,LARGE(Raw!AC:AC,A359)-6000,""),""))</f>
        <v/>
      </c>
      <c r="G359" s="3" t="str">
        <f t="shared" si="15"/>
        <v/>
      </c>
      <c r="H359" s="52" t="str">
        <f>IF(J359="","",(INDEX(Raw!D:D,MATCH(J359+4000,Raw!AC:AC,0))))</f>
        <v/>
      </c>
      <c r="I359" s="52" t="str">
        <f>IF(J359="","",(INDEX(Raw!A:A,MATCH(J359+4000,Raw!AC:AC,0))))</f>
        <v/>
      </c>
      <c r="J359" s="59" t="str">
        <f>(IFERROR(IF(LARGE(Raw!AC:AC,A359+COUNTIF(Raw!C:C,"H"))-4000&gt;0,LARGE(Raw!AC:AC,A359+COUNTIF(Raw!C:C,"H"))-4000,""),""))</f>
        <v/>
      </c>
      <c r="L359" s="3" t="str">
        <f t="shared" si="16"/>
        <v/>
      </c>
      <c r="M359" s="52" t="str">
        <f>IF(O359="","",(INDEX(Raw!D:D,MATCH(O359+2000,Raw!AC:AC,0))))</f>
        <v/>
      </c>
      <c r="N359" s="52" t="str">
        <f>IF(O359="","",(INDEX(Raw!A:A,MATCH(O359+2000,Raw!AC:AC,0))))</f>
        <v/>
      </c>
      <c r="O359" s="59" t="str">
        <f>(IFERROR(IF(LARGE(Raw!AC:AC,A359+COUNTIF(Raw!C:C,"H")+COUNTIF(Raw!C:C,"S"))-2000&gt;0,LARGE(Raw!AC:AC,A359+COUNTIF(Raw!C:C,"H")+COUNTIF(Raw!C:C,"S"))-2000,""),""))</f>
        <v/>
      </c>
    </row>
    <row r="360" spans="1:15" x14ac:dyDescent="0.3">
      <c r="A360" s="52">
        <v>357</v>
      </c>
      <c r="B360" s="3" t="str">
        <f t="shared" si="17"/>
        <v/>
      </c>
      <c r="C360" s="52" t="str">
        <f>IF(E360="","",(INDEX(Raw!D:D,MATCH(E360+6000,Raw!AC:AC,0))))</f>
        <v/>
      </c>
      <c r="D360" s="52" t="str">
        <f>IF(E360="","",(INDEX(Raw!A:A,MATCH(E360+6000,Raw!AC:AC,0))))</f>
        <v/>
      </c>
      <c r="E360" s="59" t="str">
        <f>(IFERROR(IF(LARGE(Raw!AC:AC,A360)-6000&gt;0,LARGE(Raw!AC:AC,A360)-6000,""),""))</f>
        <v/>
      </c>
      <c r="G360" s="3" t="str">
        <f t="shared" si="15"/>
        <v/>
      </c>
      <c r="H360" s="52" t="str">
        <f>IF(J360="","",(INDEX(Raw!D:D,MATCH(J360+4000,Raw!AC:AC,0))))</f>
        <v/>
      </c>
      <c r="I360" s="52" t="str">
        <f>IF(J360="","",(INDEX(Raw!A:A,MATCH(J360+4000,Raw!AC:AC,0))))</f>
        <v/>
      </c>
      <c r="J360" s="59" t="str">
        <f>(IFERROR(IF(LARGE(Raw!AC:AC,A360+COUNTIF(Raw!C:C,"H"))-4000&gt;0,LARGE(Raw!AC:AC,A360+COUNTIF(Raw!C:C,"H"))-4000,""),""))</f>
        <v/>
      </c>
      <c r="L360" s="3" t="str">
        <f t="shared" si="16"/>
        <v/>
      </c>
      <c r="M360" s="52" t="str">
        <f>IF(O360="","",(INDEX(Raw!D:D,MATCH(O360+2000,Raw!AC:AC,0))))</f>
        <v/>
      </c>
      <c r="N360" s="52" t="str">
        <f>IF(O360="","",(INDEX(Raw!A:A,MATCH(O360+2000,Raw!AC:AC,0))))</f>
        <v/>
      </c>
      <c r="O360" s="59" t="str">
        <f>(IFERROR(IF(LARGE(Raw!AC:AC,A360+COUNTIF(Raw!C:C,"H")+COUNTIF(Raw!C:C,"S"))-2000&gt;0,LARGE(Raw!AC:AC,A360+COUNTIF(Raw!C:C,"H")+COUNTIF(Raw!C:C,"S"))-2000,""),""))</f>
        <v/>
      </c>
    </row>
    <row r="361" spans="1:15" x14ac:dyDescent="0.3">
      <c r="A361" s="52">
        <v>358</v>
      </c>
      <c r="B361" s="3" t="str">
        <f t="shared" si="17"/>
        <v/>
      </c>
      <c r="C361" s="52" t="str">
        <f>IF(E361="","",(INDEX(Raw!D:D,MATCH(E361+6000,Raw!AC:AC,0))))</f>
        <v/>
      </c>
      <c r="D361" s="52" t="str">
        <f>IF(E361="","",(INDEX(Raw!A:A,MATCH(E361+6000,Raw!AC:AC,0))))</f>
        <v/>
      </c>
      <c r="E361" s="59" t="str">
        <f>(IFERROR(IF(LARGE(Raw!AC:AC,A361)-6000&gt;0,LARGE(Raw!AC:AC,A361)-6000,""),""))</f>
        <v/>
      </c>
      <c r="G361" s="3" t="str">
        <f t="shared" si="15"/>
        <v/>
      </c>
      <c r="H361" s="52" t="str">
        <f>IF(J361="","",(INDEX(Raw!D:D,MATCH(J361+4000,Raw!AC:AC,0))))</f>
        <v/>
      </c>
      <c r="I361" s="52" t="str">
        <f>IF(J361="","",(INDEX(Raw!A:A,MATCH(J361+4000,Raw!AC:AC,0))))</f>
        <v/>
      </c>
      <c r="J361" s="59" t="str">
        <f>(IFERROR(IF(LARGE(Raw!AC:AC,A361+COUNTIF(Raw!C:C,"H"))-4000&gt;0,LARGE(Raw!AC:AC,A361+COUNTIF(Raw!C:C,"H"))-4000,""),""))</f>
        <v/>
      </c>
      <c r="L361" s="3" t="str">
        <f t="shared" si="16"/>
        <v/>
      </c>
      <c r="M361" s="52" t="str">
        <f>IF(O361="","",(INDEX(Raw!D:D,MATCH(O361+2000,Raw!AC:AC,0))))</f>
        <v/>
      </c>
      <c r="N361" s="52" t="str">
        <f>IF(O361="","",(INDEX(Raw!A:A,MATCH(O361+2000,Raw!AC:AC,0))))</f>
        <v/>
      </c>
      <c r="O361" s="59" t="str">
        <f>(IFERROR(IF(LARGE(Raw!AC:AC,A361+COUNTIF(Raw!C:C,"H")+COUNTIF(Raw!C:C,"S"))-2000&gt;0,LARGE(Raw!AC:AC,A361+COUNTIF(Raw!C:C,"H")+COUNTIF(Raw!C:C,"S"))-2000,""),""))</f>
        <v/>
      </c>
    </row>
    <row r="362" spans="1:15" x14ac:dyDescent="0.3">
      <c r="A362" s="52">
        <v>359</v>
      </c>
      <c r="B362" s="3" t="str">
        <f t="shared" si="17"/>
        <v/>
      </c>
      <c r="C362" s="52" t="str">
        <f>IF(E362="","",(INDEX(Raw!D:D,MATCH(E362+6000,Raw!AC:AC,0))))</f>
        <v/>
      </c>
      <c r="D362" s="52" t="str">
        <f>IF(E362="","",(INDEX(Raw!A:A,MATCH(E362+6000,Raw!AC:AC,0))))</f>
        <v/>
      </c>
      <c r="E362" s="59" t="str">
        <f>(IFERROR(IF(LARGE(Raw!AC:AC,A362)-6000&gt;0,LARGE(Raw!AC:AC,A362)-6000,""),""))</f>
        <v/>
      </c>
      <c r="G362" s="3" t="str">
        <f t="shared" si="15"/>
        <v/>
      </c>
      <c r="H362" s="52" t="str">
        <f>IF(J362="","",(INDEX(Raw!D:D,MATCH(J362+4000,Raw!AC:AC,0))))</f>
        <v/>
      </c>
      <c r="I362" s="52" t="str">
        <f>IF(J362="","",(INDEX(Raw!A:A,MATCH(J362+4000,Raw!AC:AC,0))))</f>
        <v/>
      </c>
      <c r="J362" s="59" t="str">
        <f>(IFERROR(IF(LARGE(Raw!AC:AC,A362+COUNTIF(Raw!C:C,"H"))-4000&gt;0,LARGE(Raw!AC:AC,A362+COUNTIF(Raw!C:C,"H"))-4000,""),""))</f>
        <v/>
      </c>
      <c r="L362" s="3" t="str">
        <f t="shared" si="16"/>
        <v/>
      </c>
      <c r="M362" s="52" t="str">
        <f>IF(O362="","",(INDEX(Raw!D:D,MATCH(O362+2000,Raw!AC:AC,0))))</f>
        <v/>
      </c>
      <c r="N362" s="52" t="str">
        <f>IF(O362="","",(INDEX(Raw!A:A,MATCH(O362+2000,Raw!AC:AC,0))))</f>
        <v/>
      </c>
      <c r="O362" s="59" t="str">
        <f>(IFERROR(IF(LARGE(Raw!AC:AC,A362+COUNTIF(Raw!C:C,"H")+COUNTIF(Raw!C:C,"S"))-2000&gt;0,LARGE(Raw!AC:AC,A362+COUNTIF(Raw!C:C,"H")+COUNTIF(Raw!C:C,"S"))-2000,""),""))</f>
        <v/>
      </c>
    </row>
    <row r="363" spans="1:15" x14ac:dyDescent="0.3">
      <c r="A363" s="52">
        <v>360</v>
      </c>
      <c r="B363" s="3" t="str">
        <f t="shared" si="17"/>
        <v/>
      </c>
      <c r="C363" s="52" t="str">
        <f>IF(E363="","",(INDEX(Raw!D:D,MATCH(E363+6000,Raw!AC:AC,0))))</f>
        <v/>
      </c>
      <c r="D363" s="52" t="str">
        <f>IF(E363="","",(INDEX(Raw!A:A,MATCH(E363+6000,Raw!AC:AC,0))))</f>
        <v/>
      </c>
      <c r="E363" s="59" t="str">
        <f>(IFERROR(IF(LARGE(Raw!AC:AC,A363)-6000&gt;0,LARGE(Raw!AC:AC,A363)-6000,""),""))</f>
        <v/>
      </c>
      <c r="G363" s="3" t="str">
        <f t="shared" si="15"/>
        <v/>
      </c>
      <c r="H363" s="52" t="str">
        <f>IF(J363="","",(INDEX(Raw!D:D,MATCH(J363+4000,Raw!AC:AC,0))))</f>
        <v/>
      </c>
      <c r="I363" s="52" t="str">
        <f>IF(J363="","",(INDEX(Raw!A:A,MATCH(J363+4000,Raw!AC:AC,0))))</f>
        <v/>
      </c>
      <c r="J363" s="59" t="str">
        <f>(IFERROR(IF(LARGE(Raw!AC:AC,A363+COUNTIF(Raw!C:C,"H"))-4000&gt;0,LARGE(Raw!AC:AC,A363+COUNTIF(Raw!C:C,"H"))-4000,""),""))</f>
        <v/>
      </c>
      <c r="L363" s="3" t="str">
        <f t="shared" si="16"/>
        <v/>
      </c>
      <c r="M363" s="52" t="str">
        <f>IF(O363="","",(INDEX(Raw!D:D,MATCH(O363+2000,Raw!AC:AC,0))))</f>
        <v/>
      </c>
      <c r="N363" s="52" t="str">
        <f>IF(O363="","",(INDEX(Raw!A:A,MATCH(O363+2000,Raw!AC:AC,0))))</f>
        <v/>
      </c>
      <c r="O363" s="59" t="str">
        <f>(IFERROR(IF(LARGE(Raw!AC:AC,A363+COUNTIF(Raw!C:C,"H")+COUNTIF(Raw!C:C,"S"))-2000&gt;0,LARGE(Raw!AC:AC,A363+COUNTIF(Raw!C:C,"H")+COUNTIF(Raw!C:C,"S"))-2000,""),""))</f>
        <v/>
      </c>
    </row>
    <row r="364" spans="1:15" x14ac:dyDescent="0.3">
      <c r="A364" s="52">
        <v>361</v>
      </c>
      <c r="B364" s="3" t="str">
        <f t="shared" si="17"/>
        <v/>
      </c>
      <c r="C364" s="52" t="str">
        <f>IF(E364="","",(INDEX(Raw!D:D,MATCH(E364+6000,Raw!AC:AC,0))))</f>
        <v/>
      </c>
      <c r="D364" s="52" t="str">
        <f>IF(E364="","",(INDEX(Raw!A:A,MATCH(E364+6000,Raw!AC:AC,0))))</f>
        <v/>
      </c>
      <c r="E364" s="59" t="str">
        <f>(IFERROR(IF(LARGE(Raw!AC:AC,A364)-6000&gt;0,LARGE(Raw!AC:AC,A364)-6000,""),""))</f>
        <v/>
      </c>
      <c r="G364" s="3" t="str">
        <f t="shared" si="15"/>
        <v/>
      </c>
      <c r="H364" s="52" t="str">
        <f>IF(J364="","",(INDEX(Raw!D:D,MATCH(J364+4000,Raw!AC:AC,0))))</f>
        <v/>
      </c>
      <c r="I364" s="52" t="str">
        <f>IF(J364="","",(INDEX(Raw!A:A,MATCH(J364+4000,Raw!AC:AC,0))))</f>
        <v/>
      </c>
      <c r="J364" s="59" t="str">
        <f>(IFERROR(IF(LARGE(Raw!AC:AC,A364+COUNTIF(Raw!C:C,"H"))-4000&gt;0,LARGE(Raw!AC:AC,A364+COUNTIF(Raw!C:C,"H"))-4000,""),""))</f>
        <v/>
      </c>
      <c r="L364" s="3" t="str">
        <f t="shared" si="16"/>
        <v/>
      </c>
      <c r="M364" s="52" t="str">
        <f>IF(O364="","",(INDEX(Raw!D:D,MATCH(O364+2000,Raw!AC:AC,0))))</f>
        <v/>
      </c>
      <c r="N364" s="52" t="str">
        <f>IF(O364="","",(INDEX(Raw!A:A,MATCH(O364+2000,Raw!AC:AC,0))))</f>
        <v/>
      </c>
      <c r="O364" s="59" t="str">
        <f>(IFERROR(IF(LARGE(Raw!AC:AC,A364+COUNTIF(Raw!C:C,"H")+COUNTIF(Raw!C:C,"S"))-2000&gt;0,LARGE(Raw!AC:AC,A364+COUNTIF(Raw!C:C,"H")+COUNTIF(Raw!C:C,"S"))-2000,""),""))</f>
        <v/>
      </c>
    </row>
    <row r="365" spans="1:15" x14ac:dyDescent="0.3">
      <c r="A365" s="52">
        <v>362</v>
      </c>
      <c r="B365" s="3" t="str">
        <f t="shared" si="17"/>
        <v/>
      </c>
      <c r="C365" s="52" t="str">
        <f>IF(E365="","",(INDEX(Raw!D:D,MATCH(E365+6000,Raw!AC:AC,0))))</f>
        <v/>
      </c>
      <c r="D365" s="52" t="str">
        <f>IF(E365="","",(INDEX(Raw!A:A,MATCH(E365+6000,Raw!AC:AC,0))))</f>
        <v/>
      </c>
      <c r="E365" s="59" t="str">
        <f>(IFERROR(IF(LARGE(Raw!AC:AC,A365)-6000&gt;0,LARGE(Raw!AC:AC,A365)-6000,""),""))</f>
        <v/>
      </c>
      <c r="G365" s="3" t="str">
        <f t="shared" si="15"/>
        <v/>
      </c>
      <c r="H365" s="52" t="str">
        <f>IF(J365="","",(INDEX(Raw!D:D,MATCH(J365+4000,Raw!AC:AC,0))))</f>
        <v/>
      </c>
      <c r="I365" s="52" t="str">
        <f>IF(J365="","",(INDEX(Raw!A:A,MATCH(J365+4000,Raw!AC:AC,0))))</f>
        <v/>
      </c>
      <c r="J365" s="59" t="str">
        <f>(IFERROR(IF(LARGE(Raw!AC:AC,A365+COUNTIF(Raw!C:C,"H"))-4000&gt;0,LARGE(Raw!AC:AC,A365+COUNTIF(Raw!C:C,"H"))-4000,""),""))</f>
        <v/>
      </c>
      <c r="L365" s="3" t="str">
        <f t="shared" si="16"/>
        <v/>
      </c>
      <c r="M365" s="52" t="str">
        <f>IF(O365="","",(INDEX(Raw!D:D,MATCH(O365+2000,Raw!AC:AC,0))))</f>
        <v/>
      </c>
      <c r="N365" s="52" t="str">
        <f>IF(O365="","",(INDEX(Raw!A:A,MATCH(O365+2000,Raw!AC:AC,0))))</f>
        <v/>
      </c>
      <c r="O365" s="59" t="str">
        <f>(IFERROR(IF(LARGE(Raw!AC:AC,A365+COUNTIF(Raw!C:C,"H")+COUNTIF(Raw!C:C,"S"))-2000&gt;0,LARGE(Raw!AC:AC,A365+COUNTIF(Raw!C:C,"H")+COUNTIF(Raw!C:C,"S"))-2000,""),""))</f>
        <v/>
      </c>
    </row>
    <row r="366" spans="1:15" x14ac:dyDescent="0.3">
      <c r="A366" s="52">
        <v>363</v>
      </c>
      <c r="B366" s="3" t="str">
        <f t="shared" si="17"/>
        <v/>
      </c>
      <c r="C366" s="52" t="str">
        <f>IF(E366="","",(INDEX(Raw!D:D,MATCH(E366+6000,Raw!AC:AC,0))))</f>
        <v/>
      </c>
      <c r="D366" s="52" t="str">
        <f>IF(E366="","",(INDEX(Raw!A:A,MATCH(E366+6000,Raw!AC:AC,0))))</f>
        <v/>
      </c>
      <c r="E366" s="59" t="str">
        <f>(IFERROR(IF(LARGE(Raw!AC:AC,A366)-6000&gt;0,LARGE(Raw!AC:AC,A366)-6000,""),""))</f>
        <v/>
      </c>
      <c r="G366" s="3" t="str">
        <f t="shared" si="15"/>
        <v/>
      </c>
      <c r="H366" s="52" t="str">
        <f>IF(J366="","",(INDEX(Raw!D:D,MATCH(J366+4000,Raw!AC:AC,0))))</f>
        <v/>
      </c>
      <c r="I366" s="52" t="str">
        <f>IF(J366="","",(INDEX(Raw!A:A,MATCH(J366+4000,Raw!AC:AC,0))))</f>
        <v/>
      </c>
      <c r="J366" s="59" t="str">
        <f>(IFERROR(IF(LARGE(Raw!AC:AC,A366+COUNTIF(Raw!C:C,"H"))-4000&gt;0,LARGE(Raw!AC:AC,A366+COUNTIF(Raw!C:C,"H"))-4000,""),""))</f>
        <v/>
      </c>
      <c r="L366" s="3" t="str">
        <f t="shared" si="16"/>
        <v/>
      </c>
      <c r="M366" s="52" t="str">
        <f>IF(O366="","",(INDEX(Raw!D:D,MATCH(O366+2000,Raw!AC:AC,0))))</f>
        <v/>
      </c>
      <c r="N366" s="52" t="str">
        <f>IF(O366="","",(INDEX(Raw!A:A,MATCH(O366+2000,Raw!AC:AC,0))))</f>
        <v/>
      </c>
      <c r="O366" s="59" t="str">
        <f>(IFERROR(IF(LARGE(Raw!AC:AC,A366+COUNTIF(Raw!C:C,"H")+COUNTIF(Raw!C:C,"S"))-2000&gt;0,LARGE(Raw!AC:AC,A366+COUNTIF(Raw!C:C,"H")+COUNTIF(Raw!C:C,"S"))-2000,""),""))</f>
        <v/>
      </c>
    </row>
    <row r="367" spans="1:15" x14ac:dyDescent="0.3">
      <c r="A367" s="52">
        <v>364</v>
      </c>
      <c r="B367" s="3" t="str">
        <f t="shared" si="17"/>
        <v/>
      </c>
      <c r="C367" s="52" t="str">
        <f>IF(E367="","",(INDEX(Raw!D:D,MATCH(E367+6000,Raw!AC:AC,0))))</f>
        <v/>
      </c>
      <c r="D367" s="52" t="str">
        <f>IF(E367="","",(INDEX(Raw!A:A,MATCH(E367+6000,Raw!AC:AC,0))))</f>
        <v/>
      </c>
      <c r="E367" s="59" t="str">
        <f>(IFERROR(IF(LARGE(Raw!AC:AC,A367)-6000&gt;0,LARGE(Raw!AC:AC,A367)-6000,""),""))</f>
        <v/>
      </c>
      <c r="G367" s="3" t="str">
        <f t="shared" si="15"/>
        <v/>
      </c>
      <c r="H367" s="52" t="str">
        <f>IF(J367="","",(INDEX(Raw!D:D,MATCH(J367+4000,Raw!AC:AC,0))))</f>
        <v/>
      </c>
      <c r="I367" s="52" t="str">
        <f>IF(J367="","",(INDEX(Raw!A:A,MATCH(J367+4000,Raw!AC:AC,0))))</f>
        <v/>
      </c>
      <c r="J367" s="59" t="str">
        <f>(IFERROR(IF(LARGE(Raw!AC:AC,A367+COUNTIF(Raw!C:C,"H"))-4000&gt;0,LARGE(Raw!AC:AC,A367+COUNTIF(Raw!C:C,"H"))-4000,""),""))</f>
        <v/>
      </c>
      <c r="L367" s="3" t="str">
        <f t="shared" si="16"/>
        <v/>
      </c>
      <c r="M367" s="52" t="str">
        <f>IF(O367="","",(INDEX(Raw!D:D,MATCH(O367+2000,Raw!AC:AC,0))))</f>
        <v/>
      </c>
      <c r="N367" s="52" t="str">
        <f>IF(O367="","",(INDEX(Raw!A:A,MATCH(O367+2000,Raw!AC:AC,0))))</f>
        <v/>
      </c>
      <c r="O367" s="59" t="str">
        <f>(IFERROR(IF(LARGE(Raw!AC:AC,A367+COUNTIF(Raw!C:C,"H")+COUNTIF(Raw!C:C,"S"))-2000&gt;0,LARGE(Raw!AC:AC,A367+COUNTIF(Raw!C:C,"H")+COUNTIF(Raw!C:C,"S"))-2000,""),""))</f>
        <v/>
      </c>
    </row>
    <row r="368" spans="1:15" x14ac:dyDescent="0.3">
      <c r="A368" s="52">
        <v>365</v>
      </c>
      <c r="B368" s="3" t="str">
        <f t="shared" si="17"/>
        <v/>
      </c>
      <c r="C368" s="52" t="str">
        <f>IF(E368="","",(INDEX(Raw!D:D,MATCH(E368+6000,Raw!AC:AC,0))))</f>
        <v/>
      </c>
      <c r="D368" s="52" t="str">
        <f>IF(E368="","",(INDEX(Raw!A:A,MATCH(E368+6000,Raw!AC:AC,0))))</f>
        <v/>
      </c>
      <c r="E368" s="59" t="str">
        <f>(IFERROR(IF(LARGE(Raw!AC:AC,A368)-6000&gt;0,LARGE(Raw!AC:AC,A368)-6000,""),""))</f>
        <v/>
      </c>
      <c r="G368" s="3" t="str">
        <f t="shared" si="15"/>
        <v/>
      </c>
      <c r="H368" s="52" t="str">
        <f>IF(J368="","",(INDEX(Raw!D:D,MATCH(J368+4000,Raw!AC:AC,0))))</f>
        <v/>
      </c>
      <c r="I368" s="52" t="str">
        <f>IF(J368="","",(INDEX(Raw!A:A,MATCH(J368+4000,Raw!AC:AC,0))))</f>
        <v/>
      </c>
      <c r="J368" s="59" t="str">
        <f>(IFERROR(IF(LARGE(Raw!AC:AC,A368+COUNTIF(Raw!C:C,"H"))-4000&gt;0,LARGE(Raw!AC:AC,A368+COUNTIF(Raw!C:C,"H"))-4000,""),""))</f>
        <v/>
      </c>
      <c r="L368" s="3" t="str">
        <f t="shared" si="16"/>
        <v/>
      </c>
      <c r="M368" s="52" t="str">
        <f>IF(O368="","",(INDEX(Raw!D:D,MATCH(O368+2000,Raw!AC:AC,0))))</f>
        <v/>
      </c>
      <c r="N368" s="52" t="str">
        <f>IF(O368="","",(INDEX(Raw!A:A,MATCH(O368+2000,Raw!AC:AC,0))))</f>
        <v/>
      </c>
      <c r="O368" s="59" t="str">
        <f>(IFERROR(IF(LARGE(Raw!AC:AC,A368+COUNTIF(Raw!C:C,"H")+COUNTIF(Raw!C:C,"S"))-2000&gt;0,LARGE(Raw!AC:AC,A368+COUNTIF(Raw!C:C,"H")+COUNTIF(Raw!C:C,"S"))-2000,""),""))</f>
        <v/>
      </c>
    </row>
    <row r="369" spans="1:15" x14ac:dyDescent="0.3">
      <c r="A369" s="52">
        <v>366</v>
      </c>
      <c r="B369" s="3" t="str">
        <f t="shared" si="17"/>
        <v/>
      </c>
      <c r="C369" s="52" t="str">
        <f>IF(E369="","",(INDEX(Raw!D:D,MATCH(E369+6000,Raw!AC:AC,0))))</f>
        <v/>
      </c>
      <c r="D369" s="52" t="str">
        <f>IF(E369="","",(INDEX(Raw!A:A,MATCH(E369+6000,Raw!AC:AC,0))))</f>
        <v/>
      </c>
      <c r="E369" s="59" t="str">
        <f>(IFERROR(IF(LARGE(Raw!AC:AC,A369)-6000&gt;0,LARGE(Raw!AC:AC,A369)-6000,""),""))</f>
        <v/>
      </c>
      <c r="G369" s="3" t="str">
        <f t="shared" si="15"/>
        <v/>
      </c>
      <c r="H369" s="52" t="str">
        <f>IF(J369="","",(INDEX(Raw!D:D,MATCH(J369+4000,Raw!AC:AC,0))))</f>
        <v/>
      </c>
      <c r="I369" s="52" t="str">
        <f>IF(J369="","",(INDEX(Raw!A:A,MATCH(J369+4000,Raw!AC:AC,0))))</f>
        <v/>
      </c>
      <c r="J369" s="59" t="str">
        <f>(IFERROR(IF(LARGE(Raw!AC:AC,A369+COUNTIF(Raw!C:C,"H"))-4000&gt;0,LARGE(Raw!AC:AC,A369+COUNTIF(Raw!C:C,"H"))-4000,""),""))</f>
        <v/>
      </c>
      <c r="L369" s="3" t="str">
        <f t="shared" si="16"/>
        <v/>
      </c>
      <c r="M369" s="52" t="str">
        <f>IF(O369="","",(INDEX(Raw!D:D,MATCH(O369+2000,Raw!AC:AC,0))))</f>
        <v/>
      </c>
      <c r="N369" s="52" t="str">
        <f>IF(O369="","",(INDEX(Raw!A:A,MATCH(O369+2000,Raw!AC:AC,0))))</f>
        <v/>
      </c>
      <c r="O369" s="59" t="str">
        <f>(IFERROR(IF(LARGE(Raw!AC:AC,A369+COUNTIF(Raw!C:C,"H")+COUNTIF(Raw!C:C,"S"))-2000&gt;0,LARGE(Raw!AC:AC,A369+COUNTIF(Raw!C:C,"H")+COUNTIF(Raw!C:C,"S"))-2000,""),""))</f>
        <v/>
      </c>
    </row>
    <row r="370" spans="1:15" x14ac:dyDescent="0.3">
      <c r="A370" s="52">
        <v>367</v>
      </c>
      <c r="B370" s="3" t="str">
        <f t="shared" si="17"/>
        <v/>
      </c>
      <c r="C370" s="52" t="str">
        <f>IF(E370="","",(INDEX(Raw!D:D,MATCH(E370+6000,Raw!AC:AC,0))))</f>
        <v/>
      </c>
      <c r="D370" s="52" t="str">
        <f>IF(E370="","",(INDEX(Raw!A:A,MATCH(E370+6000,Raw!AC:AC,0))))</f>
        <v/>
      </c>
      <c r="E370" s="59" t="str">
        <f>(IFERROR(IF(LARGE(Raw!AC:AC,A370)-6000&gt;0,LARGE(Raw!AC:AC,A370)-6000,""),""))</f>
        <v/>
      </c>
      <c r="G370" s="3" t="str">
        <f t="shared" si="15"/>
        <v/>
      </c>
      <c r="H370" s="52" t="str">
        <f>IF(J370="","",(INDEX(Raw!D:D,MATCH(J370+4000,Raw!AC:AC,0))))</f>
        <v/>
      </c>
      <c r="I370" s="52" t="str">
        <f>IF(J370="","",(INDEX(Raw!A:A,MATCH(J370+4000,Raw!AC:AC,0))))</f>
        <v/>
      </c>
      <c r="J370" s="59" t="str">
        <f>(IFERROR(IF(LARGE(Raw!AC:AC,A370+COUNTIF(Raw!C:C,"H"))-4000&gt;0,LARGE(Raw!AC:AC,A370+COUNTIF(Raw!C:C,"H"))-4000,""),""))</f>
        <v/>
      </c>
      <c r="L370" s="3" t="str">
        <f t="shared" si="16"/>
        <v/>
      </c>
      <c r="M370" s="52" t="str">
        <f>IF(O370="","",(INDEX(Raw!D:D,MATCH(O370+2000,Raw!AC:AC,0))))</f>
        <v/>
      </c>
      <c r="N370" s="52" t="str">
        <f>IF(O370="","",(INDEX(Raw!A:A,MATCH(O370+2000,Raw!AC:AC,0))))</f>
        <v/>
      </c>
      <c r="O370" s="59" t="str">
        <f>(IFERROR(IF(LARGE(Raw!AC:AC,A370+COUNTIF(Raw!C:C,"H")+COUNTIF(Raw!C:C,"S"))-2000&gt;0,LARGE(Raw!AC:AC,A370+COUNTIF(Raw!C:C,"H")+COUNTIF(Raw!C:C,"S"))-2000,""),""))</f>
        <v/>
      </c>
    </row>
    <row r="371" spans="1:15" x14ac:dyDescent="0.3">
      <c r="A371" s="52">
        <v>368</v>
      </c>
      <c r="B371" s="3" t="str">
        <f t="shared" si="17"/>
        <v/>
      </c>
      <c r="C371" s="52" t="str">
        <f>IF(E371="","",(INDEX(Raw!D:D,MATCH(E371+6000,Raw!AC:AC,0))))</f>
        <v/>
      </c>
      <c r="D371" s="52" t="str">
        <f>IF(E371="","",(INDEX(Raw!A:A,MATCH(E371+6000,Raw!AC:AC,0))))</f>
        <v/>
      </c>
      <c r="E371" s="59" t="str">
        <f>(IFERROR(IF(LARGE(Raw!AC:AC,A371)-6000&gt;0,LARGE(Raw!AC:AC,A371)-6000,""),""))</f>
        <v/>
      </c>
      <c r="G371" s="3" t="str">
        <f t="shared" si="15"/>
        <v/>
      </c>
      <c r="H371" s="52" t="str">
        <f>IF(J371="","",(INDEX(Raw!D:D,MATCH(J371+4000,Raw!AC:AC,0))))</f>
        <v/>
      </c>
      <c r="I371" s="52" t="str">
        <f>IF(J371="","",(INDEX(Raw!A:A,MATCH(J371+4000,Raw!AC:AC,0))))</f>
        <v/>
      </c>
      <c r="J371" s="59" t="str">
        <f>(IFERROR(IF(LARGE(Raw!AC:AC,A371+COUNTIF(Raw!C:C,"H"))-4000&gt;0,LARGE(Raw!AC:AC,A371+COUNTIF(Raw!C:C,"H"))-4000,""),""))</f>
        <v/>
      </c>
      <c r="L371" s="3" t="str">
        <f t="shared" si="16"/>
        <v/>
      </c>
      <c r="M371" s="52" t="str">
        <f>IF(O371="","",(INDEX(Raw!D:D,MATCH(O371+2000,Raw!AC:AC,0))))</f>
        <v/>
      </c>
      <c r="N371" s="52" t="str">
        <f>IF(O371="","",(INDEX(Raw!A:A,MATCH(O371+2000,Raw!AC:AC,0))))</f>
        <v/>
      </c>
      <c r="O371" s="59" t="str">
        <f>(IFERROR(IF(LARGE(Raw!AC:AC,A371+COUNTIF(Raw!C:C,"H")+COUNTIF(Raw!C:C,"S"))-2000&gt;0,LARGE(Raw!AC:AC,A371+COUNTIF(Raw!C:C,"H")+COUNTIF(Raw!C:C,"S"))-2000,""),""))</f>
        <v/>
      </c>
    </row>
    <row r="372" spans="1:15" x14ac:dyDescent="0.3">
      <c r="A372" s="52">
        <v>369</v>
      </c>
      <c r="B372" s="3" t="str">
        <f t="shared" si="17"/>
        <v/>
      </c>
      <c r="C372" s="52" t="str">
        <f>IF(E372="","",(INDEX(Raw!D:D,MATCH(E372+6000,Raw!AC:AC,0))))</f>
        <v/>
      </c>
      <c r="D372" s="52" t="str">
        <f>IF(E372="","",(INDEX(Raw!A:A,MATCH(E372+6000,Raw!AC:AC,0))))</f>
        <v/>
      </c>
      <c r="E372" s="59" t="str">
        <f>(IFERROR(IF(LARGE(Raw!AC:AC,A372)-6000&gt;0,LARGE(Raw!AC:AC,A372)-6000,""),""))</f>
        <v/>
      </c>
      <c r="G372" s="3" t="str">
        <f t="shared" si="15"/>
        <v/>
      </c>
      <c r="H372" s="52" t="str">
        <f>IF(J372="","",(INDEX(Raw!D:D,MATCH(J372+4000,Raw!AC:AC,0))))</f>
        <v/>
      </c>
      <c r="I372" s="52" t="str">
        <f>IF(J372="","",(INDEX(Raw!A:A,MATCH(J372+4000,Raw!AC:AC,0))))</f>
        <v/>
      </c>
      <c r="J372" s="59" t="str">
        <f>(IFERROR(IF(LARGE(Raw!AC:AC,A372+COUNTIF(Raw!C:C,"H"))-4000&gt;0,LARGE(Raw!AC:AC,A372+COUNTIF(Raw!C:C,"H"))-4000,""),""))</f>
        <v/>
      </c>
      <c r="L372" s="3" t="str">
        <f t="shared" si="16"/>
        <v/>
      </c>
      <c r="M372" s="52" t="str">
        <f>IF(O372="","",(INDEX(Raw!D:D,MATCH(O372+2000,Raw!AC:AC,0))))</f>
        <v/>
      </c>
      <c r="N372" s="52" t="str">
        <f>IF(O372="","",(INDEX(Raw!A:A,MATCH(O372+2000,Raw!AC:AC,0))))</f>
        <v/>
      </c>
      <c r="O372" s="59" t="str">
        <f>(IFERROR(IF(LARGE(Raw!AC:AC,A372+COUNTIF(Raw!C:C,"H")+COUNTIF(Raw!C:C,"S"))-2000&gt;0,LARGE(Raw!AC:AC,A372+COUNTIF(Raw!C:C,"H")+COUNTIF(Raw!C:C,"S"))-2000,""),""))</f>
        <v/>
      </c>
    </row>
    <row r="373" spans="1:15" x14ac:dyDescent="0.3">
      <c r="A373" s="52">
        <v>370</v>
      </c>
      <c r="B373" s="3" t="str">
        <f t="shared" si="17"/>
        <v/>
      </c>
      <c r="C373" s="52" t="str">
        <f>IF(E373="","",(INDEX(Raw!D:D,MATCH(E373+6000,Raw!AC:AC,0))))</f>
        <v/>
      </c>
      <c r="D373" s="52" t="str">
        <f>IF(E373="","",(INDEX(Raw!A:A,MATCH(E373+6000,Raw!AC:AC,0))))</f>
        <v/>
      </c>
      <c r="E373" s="59" t="str">
        <f>(IFERROR(IF(LARGE(Raw!AC:AC,A373)-6000&gt;0,LARGE(Raw!AC:AC,A373)-6000,""),""))</f>
        <v/>
      </c>
      <c r="G373" s="3" t="str">
        <f t="shared" si="15"/>
        <v/>
      </c>
      <c r="H373" s="52" t="str">
        <f>IF(J373="","",(INDEX(Raw!D:D,MATCH(J373+4000,Raw!AC:AC,0))))</f>
        <v/>
      </c>
      <c r="I373" s="52" t="str">
        <f>IF(J373="","",(INDEX(Raw!A:A,MATCH(J373+4000,Raw!AC:AC,0))))</f>
        <v/>
      </c>
      <c r="J373" s="59" t="str">
        <f>(IFERROR(IF(LARGE(Raw!AC:AC,A373+COUNTIF(Raw!C:C,"H"))-4000&gt;0,LARGE(Raw!AC:AC,A373+COUNTIF(Raw!C:C,"H"))-4000,""),""))</f>
        <v/>
      </c>
      <c r="L373" s="3" t="str">
        <f t="shared" si="16"/>
        <v/>
      </c>
      <c r="M373" s="52" t="str">
        <f>IF(O373="","",(INDEX(Raw!D:D,MATCH(O373+2000,Raw!AC:AC,0))))</f>
        <v/>
      </c>
      <c r="N373" s="52" t="str">
        <f>IF(O373="","",(INDEX(Raw!A:A,MATCH(O373+2000,Raw!AC:AC,0))))</f>
        <v/>
      </c>
      <c r="O373" s="59" t="str">
        <f>(IFERROR(IF(LARGE(Raw!AC:AC,A373+COUNTIF(Raw!C:C,"H")+COUNTIF(Raw!C:C,"S"))-2000&gt;0,LARGE(Raw!AC:AC,A373+COUNTIF(Raw!C:C,"H")+COUNTIF(Raw!C:C,"S"))-2000,""),""))</f>
        <v/>
      </c>
    </row>
    <row r="374" spans="1:15" x14ac:dyDescent="0.3">
      <c r="A374" s="52">
        <v>371</v>
      </c>
      <c r="B374" s="3" t="str">
        <f t="shared" si="17"/>
        <v/>
      </c>
      <c r="C374" s="52" t="str">
        <f>IF(E374="","",(INDEX(Raw!D:D,MATCH(E374+6000,Raw!AC:AC,0))))</f>
        <v/>
      </c>
      <c r="D374" s="52" t="str">
        <f>IF(E374="","",(INDEX(Raw!A:A,MATCH(E374+6000,Raw!AC:AC,0))))</f>
        <v/>
      </c>
      <c r="E374" s="59" t="str">
        <f>(IFERROR(IF(LARGE(Raw!AC:AC,A374)-6000&gt;0,LARGE(Raw!AC:AC,A374)-6000,""),""))</f>
        <v/>
      </c>
      <c r="G374" s="3" t="str">
        <f t="shared" si="15"/>
        <v/>
      </c>
      <c r="H374" s="52" t="str">
        <f>IF(J374="","",(INDEX(Raw!D:D,MATCH(J374+4000,Raw!AC:AC,0))))</f>
        <v/>
      </c>
      <c r="I374" s="52" t="str">
        <f>IF(J374="","",(INDEX(Raw!A:A,MATCH(J374+4000,Raw!AC:AC,0))))</f>
        <v/>
      </c>
      <c r="J374" s="59" t="str">
        <f>(IFERROR(IF(LARGE(Raw!AC:AC,A374+COUNTIF(Raw!C:C,"H"))-4000&gt;0,LARGE(Raw!AC:AC,A374+COUNTIF(Raw!C:C,"H"))-4000,""),""))</f>
        <v/>
      </c>
      <c r="L374" s="3" t="str">
        <f t="shared" si="16"/>
        <v/>
      </c>
      <c r="M374" s="52" t="str">
        <f>IF(O374="","",(INDEX(Raw!D:D,MATCH(O374+2000,Raw!AC:AC,0))))</f>
        <v/>
      </c>
      <c r="N374" s="52" t="str">
        <f>IF(O374="","",(INDEX(Raw!A:A,MATCH(O374+2000,Raw!AC:AC,0))))</f>
        <v/>
      </c>
      <c r="O374" s="59" t="str">
        <f>(IFERROR(IF(LARGE(Raw!AC:AC,A374+COUNTIF(Raw!C:C,"H")+COUNTIF(Raw!C:C,"S"))-2000&gt;0,LARGE(Raw!AC:AC,A374+COUNTIF(Raw!C:C,"H")+COUNTIF(Raw!C:C,"S"))-2000,""),""))</f>
        <v/>
      </c>
    </row>
    <row r="375" spans="1:15" x14ac:dyDescent="0.3">
      <c r="A375" s="52">
        <v>372</v>
      </c>
      <c r="B375" s="3" t="str">
        <f t="shared" si="17"/>
        <v/>
      </c>
      <c r="C375" s="52" t="str">
        <f>IF(E375="","",(INDEX(Raw!D:D,MATCH(E375+6000,Raw!AC:AC,0))))</f>
        <v/>
      </c>
      <c r="D375" s="52" t="str">
        <f>IF(E375="","",(INDEX(Raw!A:A,MATCH(E375+6000,Raw!AC:AC,0))))</f>
        <v/>
      </c>
      <c r="E375" s="59" t="str">
        <f>(IFERROR(IF(LARGE(Raw!AC:AC,A375)-6000&gt;0,LARGE(Raw!AC:AC,A375)-6000,""),""))</f>
        <v/>
      </c>
      <c r="G375" s="3" t="str">
        <f t="shared" si="15"/>
        <v/>
      </c>
      <c r="H375" s="52" t="str">
        <f>IF(J375="","",(INDEX(Raw!D:D,MATCH(J375+4000,Raw!AC:AC,0))))</f>
        <v/>
      </c>
      <c r="I375" s="52" t="str">
        <f>IF(J375="","",(INDEX(Raw!A:A,MATCH(J375+4000,Raw!AC:AC,0))))</f>
        <v/>
      </c>
      <c r="J375" s="59" t="str">
        <f>(IFERROR(IF(LARGE(Raw!AC:AC,A375+COUNTIF(Raw!C:C,"H"))-4000&gt;0,LARGE(Raw!AC:AC,A375+COUNTIF(Raw!C:C,"H"))-4000,""),""))</f>
        <v/>
      </c>
      <c r="L375" s="3" t="str">
        <f t="shared" si="16"/>
        <v/>
      </c>
      <c r="M375" s="52" t="str">
        <f>IF(O375="","",(INDEX(Raw!D:D,MATCH(O375+2000,Raw!AC:AC,0))))</f>
        <v/>
      </c>
      <c r="N375" s="52" t="str">
        <f>IF(O375="","",(INDEX(Raw!A:A,MATCH(O375+2000,Raw!AC:AC,0))))</f>
        <v/>
      </c>
      <c r="O375" s="59" t="str">
        <f>(IFERROR(IF(LARGE(Raw!AC:AC,A375+COUNTIF(Raw!C:C,"H")+COUNTIF(Raw!C:C,"S"))-2000&gt;0,LARGE(Raw!AC:AC,A375+COUNTIF(Raw!C:C,"H")+COUNTIF(Raw!C:C,"S"))-2000,""),""))</f>
        <v/>
      </c>
    </row>
    <row r="376" spans="1:15" x14ac:dyDescent="0.3">
      <c r="A376" s="52">
        <v>373</v>
      </c>
      <c r="B376" s="3" t="str">
        <f t="shared" si="17"/>
        <v/>
      </c>
      <c r="C376" s="52" t="str">
        <f>IF(E376="","",(INDEX(Raw!D:D,MATCH(E376+6000,Raw!AC:AC,0))))</f>
        <v/>
      </c>
      <c r="D376" s="52" t="str">
        <f>IF(E376="","",(INDEX(Raw!A:A,MATCH(E376+6000,Raw!AC:AC,0))))</f>
        <v/>
      </c>
      <c r="E376" s="59" t="str">
        <f>(IFERROR(IF(LARGE(Raw!AC:AC,A376)-6000&gt;0,LARGE(Raw!AC:AC,A376)-6000,""),""))</f>
        <v/>
      </c>
      <c r="G376" s="3" t="str">
        <f t="shared" si="15"/>
        <v/>
      </c>
      <c r="H376" s="52" t="str">
        <f>IF(J376="","",(INDEX(Raw!D:D,MATCH(J376+4000,Raw!AC:AC,0))))</f>
        <v/>
      </c>
      <c r="I376" s="52" t="str">
        <f>IF(J376="","",(INDEX(Raw!A:A,MATCH(J376+4000,Raw!AC:AC,0))))</f>
        <v/>
      </c>
      <c r="J376" s="59" t="str">
        <f>(IFERROR(IF(LARGE(Raw!AC:AC,A376+COUNTIF(Raw!C:C,"H"))-4000&gt;0,LARGE(Raw!AC:AC,A376+COUNTIF(Raw!C:C,"H"))-4000,""),""))</f>
        <v/>
      </c>
      <c r="L376" s="3" t="str">
        <f t="shared" si="16"/>
        <v/>
      </c>
      <c r="M376" s="52" t="str">
        <f>IF(O376="","",(INDEX(Raw!D:D,MATCH(O376+2000,Raw!AC:AC,0))))</f>
        <v/>
      </c>
      <c r="N376" s="52" t="str">
        <f>IF(O376="","",(INDEX(Raw!A:A,MATCH(O376+2000,Raw!AC:AC,0))))</f>
        <v/>
      </c>
      <c r="O376" s="59" t="str">
        <f>(IFERROR(IF(LARGE(Raw!AC:AC,A376+COUNTIF(Raw!C:C,"H")+COUNTIF(Raw!C:C,"S"))-2000&gt;0,LARGE(Raw!AC:AC,A376+COUNTIF(Raw!C:C,"H")+COUNTIF(Raw!C:C,"S"))-2000,""),""))</f>
        <v/>
      </c>
    </row>
    <row r="377" spans="1:15" x14ac:dyDescent="0.3">
      <c r="A377" s="52">
        <v>374</v>
      </c>
      <c r="B377" s="3" t="str">
        <f t="shared" si="17"/>
        <v/>
      </c>
      <c r="C377" s="52" t="str">
        <f>IF(E377="","",(INDEX(Raw!D:D,MATCH(E377+6000,Raw!AC:AC,0))))</f>
        <v/>
      </c>
      <c r="D377" s="52" t="str">
        <f>IF(E377="","",(INDEX(Raw!A:A,MATCH(E377+6000,Raw!AC:AC,0))))</f>
        <v/>
      </c>
      <c r="E377" s="59" t="str">
        <f>(IFERROR(IF(LARGE(Raw!AC:AC,A377)-6000&gt;0,LARGE(Raw!AC:AC,A377)-6000,""),""))</f>
        <v/>
      </c>
      <c r="G377" s="3" t="str">
        <f t="shared" si="15"/>
        <v/>
      </c>
      <c r="H377" s="52" t="str">
        <f>IF(J377="","",(INDEX(Raw!D:D,MATCH(J377+4000,Raw!AC:AC,0))))</f>
        <v/>
      </c>
      <c r="I377" s="52" t="str">
        <f>IF(J377="","",(INDEX(Raw!A:A,MATCH(J377+4000,Raw!AC:AC,0))))</f>
        <v/>
      </c>
      <c r="J377" s="59" t="str">
        <f>(IFERROR(IF(LARGE(Raw!AC:AC,A377+COUNTIF(Raw!C:C,"H"))-4000&gt;0,LARGE(Raw!AC:AC,A377+COUNTIF(Raw!C:C,"H"))-4000,""),""))</f>
        <v/>
      </c>
      <c r="L377" s="3" t="str">
        <f t="shared" si="16"/>
        <v/>
      </c>
      <c r="M377" s="52" t="str">
        <f>IF(O377="","",(INDEX(Raw!D:D,MATCH(O377+2000,Raw!AC:AC,0))))</f>
        <v/>
      </c>
      <c r="N377" s="52" t="str">
        <f>IF(O377="","",(INDEX(Raw!A:A,MATCH(O377+2000,Raw!AC:AC,0))))</f>
        <v/>
      </c>
      <c r="O377" s="59" t="str">
        <f>(IFERROR(IF(LARGE(Raw!AC:AC,A377+COUNTIF(Raw!C:C,"H")+COUNTIF(Raw!C:C,"S"))-2000&gt;0,LARGE(Raw!AC:AC,A377+COUNTIF(Raw!C:C,"H")+COUNTIF(Raw!C:C,"S"))-2000,""),""))</f>
        <v/>
      </c>
    </row>
    <row r="378" spans="1:15" x14ac:dyDescent="0.3">
      <c r="A378" s="52">
        <v>375</v>
      </c>
      <c r="B378" s="3" t="str">
        <f t="shared" si="17"/>
        <v/>
      </c>
      <c r="C378" s="52" t="str">
        <f>IF(E378="","",(INDEX(Raw!D:D,MATCH(E378+6000,Raw!AC:AC,0))))</f>
        <v/>
      </c>
      <c r="D378" s="52" t="str">
        <f>IF(E378="","",(INDEX(Raw!A:A,MATCH(E378+6000,Raw!AC:AC,0))))</f>
        <v/>
      </c>
      <c r="E378" s="59" t="str">
        <f>(IFERROR(IF(LARGE(Raw!AC:AC,A378)-6000&gt;0,LARGE(Raw!AC:AC,A378)-6000,""),""))</f>
        <v/>
      </c>
      <c r="G378" s="3" t="str">
        <f t="shared" si="15"/>
        <v/>
      </c>
      <c r="H378" s="52" t="str">
        <f>IF(J378="","",(INDEX(Raw!D:D,MATCH(J378+4000,Raw!AC:AC,0))))</f>
        <v/>
      </c>
      <c r="I378" s="52" t="str">
        <f>IF(J378="","",(INDEX(Raw!A:A,MATCH(J378+4000,Raw!AC:AC,0))))</f>
        <v/>
      </c>
      <c r="J378" s="59" t="str">
        <f>(IFERROR(IF(LARGE(Raw!AC:AC,A378+COUNTIF(Raw!C:C,"H"))-4000&gt;0,LARGE(Raw!AC:AC,A378+COUNTIF(Raw!C:C,"H"))-4000,""),""))</f>
        <v/>
      </c>
      <c r="L378" s="3" t="str">
        <f t="shared" si="16"/>
        <v/>
      </c>
      <c r="M378" s="52" t="str">
        <f>IF(O378="","",(INDEX(Raw!D:D,MATCH(O378+2000,Raw!AC:AC,0))))</f>
        <v/>
      </c>
      <c r="N378" s="52" t="str">
        <f>IF(O378="","",(INDEX(Raw!A:A,MATCH(O378+2000,Raw!AC:AC,0))))</f>
        <v/>
      </c>
      <c r="O378" s="59" t="str">
        <f>(IFERROR(IF(LARGE(Raw!AC:AC,A378+COUNTIF(Raw!C:C,"H")+COUNTIF(Raw!C:C,"S"))-2000&gt;0,LARGE(Raw!AC:AC,A378+COUNTIF(Raw!C:C,"H")+COUNTIF(Raw!C:C,"S"))-2000,""),""))</f>
        <v/>
      </c>
    </row>
    <row r="379" spans="1:15" x14ac:dyDescent="0.3">
      <c r="A379" s="52">
        <v>376</v>
      </c>
      <c r="B379" s="3" t="str">
        <f t="shared" si="17"/>
        <v/>
      </c>
      <c r="C379" s="52" t="str">
        <f>IF(E379="","",(INDEX(Raw!D:D,MATCH(E379+6000,Raw!AC:AC,0))))</f>
        <v/>
      </c>
      <c r="D379" s="52" t="str">
        <f>IF(E379="","",(INDEX(Raw!A:A,MATCH(E379+6000,Raw!AC:AC,0))))</f>
        <v/>
      </c>
      <c r="E379" s="59" t="str">
        <f>(IFERROR(IF(LARGE(Raw!AC:AC,A379)-6000&gt;0,LARGE(Raw!AC:AC,A379)-6000,""),""))</f>
        <v/>
      </c>
      <c r="G379" s="3" t="str">
        <f t="shared" si="15"/>
        <v/>
      </c>
      <c r="H379" s="52" t="str">
        <f>IF(J379="","",(INDEX(Raw!D:D,MATCH(J379+4000,Raw!AC:AC,0))))</f>
        <v/>
      </c>
      <c r="I379" s="52" t="str">
        <f>IF(J379="","",(INDEX(Raw!A:A,MATCH(J379+4000,Raw!AC:AC,0))))</f>
        <v/>
      </c>
      <c r="J379" s="59" t="str">
        <f>(IFERROR(IF(LARGE(Raw!AC:AC,A379+COUNTIF(Raw!C:C,"H"))-4000&gt;0,LARGE(Raw!AC:AC,A379+COUNTIF(Raw!C:C,"H"))-4000,""),""))</f>
        <v/>
      </c>
      <c r="L379" s="3" t="str">
        <f t="shared" si="16"/>
        <v/>
      </c>
      <c r="M379" s="52" t="str">
        <f>IF(O379="","",(INDEX(Raw!D:D,MATCH(O379+2000,Raw!AC:AC,0))))</f>
        <v/>
      </c>
      <c r="N379" s="52" t="str">
        <f>IF(O379="","",(INDEX(Raw!A:A,MATCH(O379+2000,Raw!AC:AC,0))))</f>
        <v/>
      </c>
      <c r="O379" s="59" t="str">
        <f>(IFERROR(IF(LARGE(Raw!AC:AC,A379+COUNTIF(Raw!C:C,"H")+COUNTIF(Raw!C:C,"S"))-2000&gt;0,LARGE(Raw!AC:AC,A379+COUNTIF(Raw!C:C,"H")+COUNTIF(Raw!C:C,"S"))-2000,""),""))</f>
        <v/>
      </c>
    </row>
    <row r="380" spans="1:15" x14ac:dyDescent="0.3">
      <c r="A380" s="52">
        <v>377</v>
      </c>
      <c r="B380" s="3" t="str">
        <f t="shared" si="17"/>
        <v/>
      </c>
      <c r="C380" s="52" t="str">
        <f>IF(E380="","",(INDEX(Raw!D:D,MATCH(E380+6000,Raw!AC:AC,0))))</f>
        <v/>
      </c>
      <c r="D380" s="52" t="str">
        <f>IF(E380="","",(INDEX(Raw!A:A,MATCH(E380+6000,Raw!AC:AC,0))))</f>
        <v/>
      </c>
      <c r="E380" s="59" t="str">
        <f>(IFERROR(IF(LARGE(Raw!AC:AC,A380)-6000&gt;0,LARGE(Raw!AC:AC,A380)-6000,""),""))</f>
        <v/>
      </c>
      <c r="G380" s="3" t="str">
        <f t="shared" si="15"/>
        <v/>
      </c>
      <c r="H380" s="52" t="str">
        <f>IF(J380="","",(INDEX(Raw!D:D,MATCH(J380+4000,Raw!AC:AC,0))))</f>
        <v/>
      </c>
      <c r="I380" s="52" t="str">
        <f>IF(J380="","",(INDEX(Raw!A:A,MATCH(J380+4000,Raw!AC:AC,0))))</f>
        <v/>
      </c>
      <c r="J380" s="59" t="str">
        <f>(IFERROR(IF(LARGE(Raw!AC:AC,A380+COUNTIF(Raw!C:C,"H"))-4000&gt;0,LARGE(Raw!AC:AC,A380+COUNTIF(Raw!C:C,"H"))-4000,""),""))</f>
        <v/>
      </c>
      <c r="L380" s="3" t="str">
        <f t="shared" si="16"/>
        <v/>
      </c>
      <c r="M380" s="52" t="str">
        <f>IF(O380="","",(INDEX(Raw!D:D,MATCH(O380+2000,Raw!AC:AC,0))))</f>
        <v/>
      </c>
      <c r="N380" s="52" t="str">
        <f>IF(O380="","",(INDEX(Raw!A:A,MATCH(O380+2000,Raw!AC:AC,0))))</f>
        <v/>
      </c>
      <c r="O380" s="59" t="str">
        <f>(IFERROR(IF(LARGE(Raw!AC:AC,A380+COUNTIF(Raw!C:C,"H")+COUNTIF(Raw!C:C,"S"))-2000&gt;0,LARGE(Raw!AC:AC,A380+COUNTIF(Raw!C:C,"H")+COUNTIF(Raw!C:C,"S"))-2000,""),""))</f>
        <v/>
      </c>
    </row>
    <row r="381" spans="1:15" x14ac:dyDescent="0.3">
      <c r="A381" s="52">
        <v>378</v>
      </c>
      <c r="B381" s="3" t="str">
        <f t="shared" si="17"/>
        <v/>
      </c>
      <c r="C381" s="52" t="str">
        <f>IF(E381="","",(INDEX(Raw!D:D,MATCH(E381+6000,Raw!AC:AC,0))))</f>
        <v/>
      </c>
      <c r="D381" s="52" t="str">
        <f>IF(E381="","",(INDEX(Raw!A:A,MATCH(E381+6000,Raw!AC:AC,0))))</f>
        <v/>
      </c>
      <c r="E381" s="59" t="str">
        <f>(IFERROR(IF(LARGE(Raw!AC:AC,A381)-6000&gt;0,LARGE(Raw!AC:AC,A381)-6000,""),""))</f>
        <v/>
      </c>
      <c r="G381" s="3" t="str">
        <f t="shared" si="15"/>
        <v/>
      </c>
      <c r="H381" s="52" t="str">
        <f>IF(J381="","",(INDEX(Raw!D:D,MATCH(J381+4000,Raw!AC:AC,0))))</f>
        <v/>
      </c>
      <c r="I381" s="52" t="str">
        <f>IF(J381="","",(INDEX(Raw!A:A,MATCH(J381+4000,Raw!AC:AC,0))))</f>
        <v/>
      </c>
      <c r="J381" s="59" t="str">
        <f>(IFERROR(IF(LARGE(Raw!AC:AC,A381+COUNTIF(Raw!C:C,"H"))-4000&gt;0,LARGE(Raw!AC:AC,A381+COUNTIF(Raw!C:C,"H"))-4000,""),""))</f>
        <v/>
      </c>
      <c r="L381" s="3" t="str">
        <f t="shared" si="16"/>
        <v/>
      </c>
      <c r="M381" s="52" t="str">
        <f>IF(O381="","",(INDEX(Raw!D:D,MATCH(O381+2000,Raw!AC:AC,0))))</f>
        <v/>
      </c>
      <c r="N381" s="52" t="str">
        <f>IF(O381="","",(INDEX(Raw!A:A,MATCH(O381+2000,Raw!AC:AC,0))))</f>
        <v/>
      </c>
      <c r="O381" s="59" t="str">
        <f>(IFERROR(IF(LARGE(Raw!AC:AC,A381+COUNTIF(Raw!C:C,"H")+COUNTIF(Raw!C:C,"S"))-2000&gt;0,LARGE(Raw!AC:AC,A381+COUNTIF(Raw!C:C,"H")+COUNTIF(Raw!C:C,"S"))-2000,""),""))</f>
        <v/>
      </c>
    </row>
    <row r="382" spans="1:15" x14ac:dyDescent="0.3">
      <c r="A382" s="52">
        <v>379</v>
      </c>
      <c r="B382" s="3" t="str">
        <f t="shared" si="17"/>
        <v/>
      </c>
      <c r="C382" s="52" t="str">
        <f>IF(E382="","",(INDEX(Raw!D:D,MATCH(E382+6000,Raw!AC:AC,0))))</f>
        <v/>
      </c>
      <c r="D382" s="52" t="str">
        <f>IF(E382="","",(INDEX(Raw!A:A,MATCH(E382+6000,Raw!AC:AC,0))))</f>
        <v/>
      </c>
      <c r="E382" s="59" t="str">
        <f>(IFERROR(IF(LARGE(Raw!AC:AC,A382)-6000&gt;0,LARGE(Raw!AC:AC,A382)-6000,""),""))</f>
        <v/>
      </c>
      <c r="G382" s="3" t="str">
        <f t="shared" si="15"/>
        <v/>
      </c>
      <c r="H382" s="52" t="str">
        <f>IF(J382="","",(INDEX(Raw!D:D,MATCH(J382+4000,Raw!AC:AC,0))))</f>
        <v/>
      </c>
      <c r="I382" s="52" t="str">
        <f>IF(J382="","",(INDEX(Raw!A:A,MATCH(J382+4000,Raw!AC:AC,0))))</f>
        <v/>
      </c>
      <c r="J382" s="59" t="str">
        <f>(IFERROR(IF(LARGE(Raw!AC:AC,A382+COUNTIF(Raw!C:C,"H"))-4000&gt;0,LARGE(Raw!AC:AC,A382+COUNTIF(Raw!C:C,"H"))-4000,""),""))</f>
        <v/>
      </c>
      <c r="L382" s="3" t="str">
        <f t="shared" si="16"/>
        <v/>
      </c>
      <c r="M382" s="52" t="str">
        <f>IF(O382="","",(INDEX(Raw!D:D,MATCH(O382+2000,Raw!AC:AC,0))))</f>
        <v/>
      </c>
      <c r="N382" s="52" t="str">
        <f>IF(O382="","",(INDEX(Raw!A:A,MATCH(O382+2000,Raw!AC:AC,0))))</f>
        <v/>
      </c>
      <c r="O382" s="59" t="str">
        <f>(IFERROR(IF(LARGE(Raw!AC:AC,A382+COUNTIF(Raw!C:C,"H")+COUNTIF(Raw!C:C,"S"))-2000&gt;0,LARGE(Raw!AC:AC,A382+COUNTIF(Raw!C:C,"H")+COUNTIF(Raw!C:C,"S"))-2000,""),""))</f>
        <v/>
      </c>
    </row>
    <row r="383" spans="1:15" x14ac:dyDescent="0.3">
      <c r="A383" s="52">
        <v>380</v>
      </c>
      <c r="B383" s="3" t="str">
        <f t="shared" si="17"/>
        <v/>
      </c>
      <c r="C383" s="52" t="str">
        <f>IF(E383="","",(INDEX(Raw!D:D,MATCH(E383+6000,Raw!AC:AC,0))))</f>
        <v/>
      </c>
      <c r="D383" s="52" t="str">
        <f>IF(E383="","",(INDEX(Raw!A:A,MATCH(E383+6000,Raw!AC:AC,0))))</f>
        <v/>
      </c>
      <c r="E383" s="59" t="str">
        <f>(IFERROR(IF(LARGE(Raw!AC:AC,A383)-6000&gt;0,LARGE(Raw!AC:AC,A383)-6000,""),""))</f>
        <v/>
      </c>
      <c r="G383" s="3" t="str">
        <f t="shared" si="15"/>
        <v/>
      </c>
      <c r="H383" s="52" t="str">
        <f>IF(J383="","",(INDEX(Raw!D:D,MATCH(J383+4000,Raw!AC:AC,0))))</f>
        <v/>
      </c>
      <c r="I383" s="52" t="str">
        <f>IF(J383="","",(INDEX(Raw!A:A,MATCH(J383+4000,Raw!AC:AC,0))))</f>
        <v/>
      </c>
      <c r="J383" s="59" t="str">
        <f>(IFERROR(IF(LARGE(Raw!AC:AC,A383+COUNTIF(Raw!C:C,"H"))-4000&gt;0,LARGE(Raw!AC:AC,A383+COUNTIF(Raw!C:C,"H"))-4000,""),""))</f>
        <v/>
      </c>
      <c r="L383" s="3" t="str">
        <f t="shared" si="16"/>
        <v/>
      </c>
      <c r="M383" s="52" t="str">
        <f>IF(O383="","",(INDEX(Raw!D:D,MATCH(O383+2000,Raw!AC:AC,0))))</f>
        <v/>
      </c>
      <c r="N383" s="52" t="str">
        <f>IF(O383="","",(INDEX(Raw!A:A,MATCH(O383+2000,Raw!AC:AC,0))))</f>
        <v/>
      </c>
      <c r="O383" s="59" t="str">
        <f>(IFERROR(IF(LARGE(Raw!AC:AC,A383+COUNTIF(Raw!C:C,"H")+COUNTIF(Raw!C:C,"S"))-2000&gt;0,LARGE(Raw!AC:AC,A383+COUNTIF(Raw!C:C,"H")+COUNTIF(Raw!C:C,"S"))-2000,""),""))</f>
        <v/>
      </c>
    </row>
    <row r="384" spans="1:15" x14ac:dyDescent="0.3">
      <c r="A384" s="52">
        <v>381</v>
      </c>
      <c r="B384" s="3" t="str">
        <f t="shared" si="17"/>
        <v/>
      </c>
      <c r="C384" s="52" t="str">
        <f>IF(E384="","",(INDEX(Raw!D:D,MATCH(E384+6000,Raw!AC:AC,0))))</f>
        <v/>
      </c>
      <c r="D384" s="52" t="str">
        <f>IF(E384="","",(INDEX(Raw!A:A,MATCH(E384+6000,Raw!AC:AC,0))))</f>
        <v/>
      </c>
      <c r="E384" s="59" t="str">
        <f>(IFERROR(IF(LARGE(Raw!AC:AC,A384)-6000&gt;0,LARGE(Raw!AC:AC,A384)-6000,""),""))</f>
        <v/>
      </c>
      <c r="G384" s="3" t="str">
        <f t="shared" si="15"/>
        <v/>
      </c>
      <c r="H384" s="52" t="str">
        <f>IF(J384="","",(INDEX(Raw!D:D,MATCH(J384+4000,Raw!AC:AC,0))))</f>
        <v/>
      </c>
      <c r="I384" s="52" t="str">
        <f>IF(J384="","",(INDEX(Raw!A:A,MATCH(J384+4000,Raw!AC:AC,0))))</f>
        <v/>
      </c>
      <c r="J384" s="59" t="str">
        <f>(IFERROR(IF(LARGE(Raw!AC:AC,A384+COUNTIF(Raw!C:C,"H"))-4000&gt;0,LARGE(Raw!AC:AC,A384+COUNTIF(Raw!C:C,"H"))-4000,""),""))</f>
        <v/>
      </c>
      <c r="L384" s="3" t="str">
        <f t="shared" si="16"/>
        <v/>
      </c>
      <c r="M384" s="52" t="str">
        <f>IF(O384="","",(INDEX(Raw!D:D,MATCH(O384+2000,Raw!AC:AC,0))))</f>
        <v/>
      </c>
      <c r="N384" s="52" t="str">
        <f>IF(O384="","",(INDEX(Raw!A:A,MATCH(O384+2000,Raw!AC:AC,0))))</f>
        <v/>
      </c>
      <c r="O384" s="59" t="str">
        <f>(IFERROR(IF(LARGE(Raw!AC:AC,A384+COUNTIF(Raw!C:C,"H")+COUNTIF(Raw!C:C,"S"))-2000&gt;0,LARGE(Raw!AC:AC,A384+COUNTIF(Raw!C:C,"H")+COUNTIF(Raw!C:C,"S"))-2000,""),""))</f>
        <v/>
      </c>
    </row>
    <row r="385" spans="1:15" x14ac:dyDescent="0.3">
      <c r="A385" s="52">
        <v>382</v>
      </c>
      <c r="B385" s="3" t="str">
        <f t="shared" si="17"/>
        <v/>
      </c>
      <c r="C385" s="52" t="str">
        <f>IF(E385="","",(INDEX(Raw!D:D,MATCH(E385+6000,Raw!AC:AC,0))))</f>
        <v/>
      </c>
      <c r="D385" s="52" t="str">
        <f>IF(E385="","",(INDEX(Raw!A:A,MATCH(E385+6000,Raw!AC:AC,0))))</f>
        <v/>
      </c>
      <c r="E385" s="59" t="str">
        <f>(IFERROR(IF(LARGE(Raw!AC:AC,A385)-6000&gt;0,LARGE(Raw!AC:AC,A385)-6000,""),""))</f>
        <v/>
      </c>
      <c r="G385" s="3" t="str">
        <f t="shared" si="15"/>
        <v/>
      </c>
      <c r="H385" s="52" t="str">
        <f>IF(J385="","",(INDEX(Raw!D:D,MATCH(J385+4000,Raw!AC:AC,0))))</f>
        <v/>
      </c>
      <c r="I385" s="52" t="str">
        <f>IF(J385="","",(INDEX(Raw!A:A,MATCH(J385+4000,Raw!AC:AC,0))))</f>
        <v/>
      </c>
      <c r="J385" s="59" t="str">
        <f>(IFERROR(IF(LARGE(Raw!AC:AC,A385+COUNTIF(Raw!C:C,"H"))-4000&gt;0,LARGE(Raw!AC:AC,A385+COUNTIF(Raw!C:C,"H"))-4000,""),""))</f>
        <v/>
      </c>
      <c r="L385" s="3" t="str">
        <f t="shared" si="16"/>
        <v/>
      </c>
      <c r="M385" s="52" t="str">
        <f>IF(O385="","",(INDEX(Raw!D:D,MATCH(O385+2000,Raw!AC:AC,0))))</f>
        <v/>
      </c>
      <c r="N385" s="52" t="str">
        <f>IF(O385="","",(INDEX(Raw!A:A,MATCH(O385+2000,Raw!AC:AC,0))))</f>
        <v/>
      </c>
      <c r="O385" s="59" t="str">
        <f>(IFERROR(IF(LARGE(Raw!AC:AC,A385+COUNTIF(Raw!C:C,"H")+COUNTIF(Raw!C:C,"S"))-2000&gt;0,LARGE(Raw!AC:AC,A385+COUNTIF(Raw!C:C,"H")+COUNTIF(Raw!C:C,"S"))-2000,""),""))</f>
        <v/>
      </c>
    </row>
    <row r="386" spans="1:15" x14ac:dyDescent="0.3">
      <c r="A386" s="52">
        <v>383</v>
      </c>
      <c r="B386" s="3" t="str">
        <f t="shared" si="17"/>
        <v/>
      </c>
      <c r="C386" s="52" t="str">
        <f>IF(E386="","",(INDEX(Raw!D:D,MATCH(E386+6000,Raw!AC:AC,0))))</f>
        <v/>
      </c>
      <c r="D386" s="52" t="str">
        <f>IF(E386="","",(INDEX(Raw!A:A,MATCH(E386+6000,Raw!AC:AC,0))))</f>
        <v/>
      </c>
      <c r="E386" s="59" t="str">
        <f>(IFERROR(IF(LARGE(Raw!AC:AC,A386)-6000&gt;0,LARGE(Raw!AC:AC,A386)-6000,""),""))</f>
        <v/>
      </c>
      <c r="G386" s="3" t="str">
        <f t="shared" si="15"/>
        <v/>
      </c>
      <c r="H386" s="52" t="str">
        <f>IF(J386="","",(INDEX(Raw!D:D,MATCH(J386+4000,Raw!AC:AC,0))))</f>
        <v/>
      </c>
      <c r="I386" s="52" t="str">
        <f>IF(J386="","",(INDEX(Raw!A:A,MATCH(J386+4000,Raw!AC:AC,0))))</f>
        <v/>
      </c>
      <c r="J386" s="59" t="str">
        <f>(IFERROR(IF(LARGE(Raw!AC:AC,A386+COUNTIF(Raw!C:C,"H"))-4000&gt;0,LARGE(Raw!AC:AC,A386+COUNTIF(Raw!C:C,"H"))-4000,""),""))</f>
        <v/>
      </c>
      <c r="L386" s="3" t="str">
        <f t="shared" si="16"/>
        <v/>
      </c>
      <c r="M386" s="52" t="str">
        <f>IF(O386="","",(INDEX(Raw!D:D,MATCH(O386+2000,Raw!AC:AC,0))))</f>
        <v/>
      </c>
      <c r="N386" s="52" t="str">
        <f>IF(O386="","",(INDEX(Raw!A:A,MATCH(O386+2000,Raw!AC:AC,0))))</f>
        <v/>
      </c>
      <c r="O386" s="59" t="str">
        <f>(IFERROR(IF(LARGE(Raw!AC:AC,A386+COUNTIF(Raw!C:C,"H")+COUNTIF(Raw!C:C,"S"))-2000&gt;0,LARGE(Raw!AC:AC,A386+COUNTIF(Raw!C:C,"H")+COUNTIF(Raw!C:C,"S"))-2000,""),""))</f>
        <v/>
      </c>
    </row>
    <row r="387" spans="1:15" x14ac:dyDescent="0.3">
      <c r="A387" s="52">
        <v>384</v>
      </c>
      <c r="B387" s="3" t="str">
        <f t="shared" si="17"/>
        <v/>
      </c>
      <c r="C387" s="52" t="str">
        <f>IF(E387="","",(INDEX(Raw!D:D,MATCH(E387+6000,Raw!AC:AC,0))))</f>
        <v/>
      </c>
      <c r="D387" s="52" t="str">
        <f>IF(E387="","",(INDEX(Raw!A:A,MATCH(E387+6000,Raw!AC:AC,0))))</f>
        <v/>
      </c>
      <c r="E387" s="59" t="str">
        <f>(IFERROR(IF(LARGE(Raw!AC:AC,A387)-6000&gt;0,LARGE(Raw!AC:AC,A387)-6000,""),""))</f>
        <v/>
      </c>
      <c r="G387" s="3" t="str">
        <f t="shared" si="15"/>
        <v/>
      </c>
      <c r="H387" s="52" t="str">
        <f>IF(J387="","",(INDEX(Raw!D:D,MATCH(J387+4000,Raw!AC:AC,0))))</f>
        <v/>
      </c>
      <c r="I387" s="52" t="str">
        <f>IF(J387="","",(INDEX(Raw!A:A,MATCH(J387+4000,Raw!AC:AC,0))))</f>
        <v/>
      </c>
      <c r="J387" s="59" t="str">
        <f>(IFERROR(IF(LARGE(Raw!AC:AC,A387+COUNTIF(Raw!C:C,"H"))-4000&gt;0,LARGE(Raw!AC:AC,A387+COUNTIF(Raw!C:C,"H"))-4000,""),""))</f>
        <v/>
      </c>
      <c r="L387" s="3" t="str">
        <f t="shared" si="16"/>
        <v/>
      </c>
      <c r="M387" s="52" t="str">
        <f>IF(O387="","",(INDEX(Raw!D:D,MATCH(O387+2000,Raw!AC:AC,0))))</f>
        <v/>
      </c>
      <c r="N387" s="52" t="str">
        <f>IF(O387="","",(INDEX(Raw!A:A,MATCH(O387+2000,Raw!AC:AC,0))))</f>
        <v/>
      </c>
      <c r="O387" s="59" t="str">
        <f>(IFERROR(IF(LARGE(Raw!AC:AC,A387+COUNTIF(Raw!C:C,"H")+COUNTIF(Raw!C:C,"S"))-2000&gt;0,LARGE(Raw!AC:AC,A387+COUNTIF(Raw!C:C,"H")+COUNTIF(Raw!C:C,"S"))-2000,""),""))</f>
        <v/>
      </c>
    </row>
    <row r="388" spans="1:15" x14ac:dyDescent="0.3">
      <c r="A388" s="52">
        <v>385</v>
      </c>
      <c r="B388" s="3" t="str">
        <f t="shared" si="17"/>
        <v/>
      </c>
      <c r="C388" s="52" t="str">
        <f>IF(E388="","",(INDEX(Raw!D:D,MATCH(E388+6000,Raw!AC:AC,0))))</f>
        <v/>
      </c>
      <c r="D388" s="52" t="str">
        <f>IF(E388="","",(INDEX(Raw!A:A,MATCH(E388+6000,Raw!AC:AC,0))))</f>
        <v/>
      </c>
      <c r="E388" s="59" t="str">
        <f>(IFERROR(IF(LARGE(Raw!AC:AC,A388)-6000&gt;0,LARGE(Raw!AC:AC,A388)-6000,""),""))</f>
        <v/>
      </c>
      <c r="G388" s="3" t="str">
        <f t="shared" si="15"/>
        <v/>
      </c>
      <c r="H388" s="52" t="str">
        <f>IF(J388="","",(INDEX(Raw!D:D,MATCH(J388+4000,Raw!AC:AC,0))))</f>
        <v/>
      </c>
      <c r="I388" s="52" t="str">
        <f>IF(J388="","",(INDEX(Raw!A:A,MATCH(J388+4000,Raw!AC:AC,0))))</f>
        <v/>
      </c>
      <c r="J388" s="59" t="str">
        <f>(IFERROR(IF(LARGE(Raw!AC:AC,A388+COUNTIF(Raw!C:C,"H"))-4000&gt;0,LARGE(Raw!AC:AC,A388+COUNTIF(Raw!C:C,"H"))-4000,""),""))</f>
        <v/>
      </c>
      <c r="L388" s="3" t="str">
        <f t="shared" si="16"/>
        <v/>
      </c>
      <c r="M388" s="52" t="str">
        <f>IF(O388="","",(INDEX(Raw!D:D,MATCH(O388+2000,Raw!AC:AC,0))))</f>
        <v/>
      </c>
      <c r="N388" s="52" t="str">
        <f>IF(O388="","",(INDEX(Raw!A:A,MATCH(O388+2000,Raw!AC:AC,0))))</f>
        <v/>
      </c>
      <c r="O388" s="59" t="str">
        <f>(IFERROR(IF(LARGE(Raw!AC:AC,A388+COUNTIF(Raw!C:C,"H")+COUNTIF(Raw!C:C,"S"))-2000&gt;0,LARGE(Raw!AC:AC,A388+COUNTIF(Raw!C:C,"H")+COUNTIF(Raw!C:C,"S"))-2000,""),""))</f>
        <v/>
      </c>
    </row>
    <row r="389" spans="1:15" x14ac:dyDescent="0.3">
      <c r="A389" s="52">
        <v>386</v>
      </c>
      <c r="B389" s="3" t="str">
        <f t="shared" si="17"/>
        <v/>
      </c>
      <c r="C389" s="52" t="str">
        <f>IF(E389="","",(INDEX(Raw!D:D,MATCH(E389+6000,Raw!AC:AC,0))))</f>
        <v/>
      </c>
      <c r="D389" s="52" t="str">
        <f>IF(E389="","",(INDEX(Raw!A:A,MATCH(E389+6000,Raw!AC:AC,0))))</f>
        <v/>
      </c>
      <c r="E389" s="59" t="str">
        <f>(IFERROR(IF(LARGE(Raw!AC:AC,A389)-6000&gt;0,LARGE(Raw!AC:AC,A389)-6000,""),""))</f>
        <v/>
      </c>
      <c r="G389" s="3" t="str">
        <f t="shared" ref="G389:G452" si="18">IFERROR(IF(ROUND(J389,3)=ROUND(J388,3),G388,G388+1),"")</f>
        <v/>
      </c>
      <c r="H389" s="52" t="str">
        <f>IF(J389="","",(INDEX(Raw!D:D,MATCH(J389+4000,Raw!AC:AC,0))))</f>
        <v/>
      </c>
      <c r="I389" s="52" t="str">
        <f>IF(J389="","",(INDEX(Raw!A:A,MATCH(J389+4000,Raw!AC:AC,0))))</f>
        <v/>
      </c>
      <c r="J389" s="59" t="str">
        <f>(IFERROR(IF(LARGE(Raw!AC:AC,A389+COUNTIF(Raw!C:C,"H"))-4000&gt;0,LARGE(Raw!AC:AC,A389+COUNTIF(Raw!C:C,"H"))-4000,""),""))</f>
        <v/>
      </c>
      <c r="L389" s="3" t="str">
        <f t="shared" ref="L389:L452" si="19">IFERROR(IF(ROUND(O389,3)=ROUND(O388,3),L388,L388+1),"")</f>
        <v/>
      </c>
      <c r="M389" s="52" t="str">
        <f>IF(O389="","",(INDEX(Raw!D:D,MATCH(O389+2000,Raw!AC:AC,0))))</f>
        <v/>
      </c>
      <c r="N389" s="52" t="str">
        <f>IF(O389="","",(INDEX(Raw!A:A,MATCH(O389+2000,Raw!AC:AC,0))))</f>
        <v/>
      </c>
      <c r="O389" s="59" t="str">
        <f>(IFERROR(IF(LARGE(Raw!AC:AC,A389+COUNTIF(Raw!C:C,"H")+COUNTIF(Raw!C:C,"S"))-2000&gt;0,LARGE(Raw!AC:AC,A389+COUNTIF(Raw!C:C,"H")+COUNTIF(Raw!C:C,"S"))-2000,""),""))</f>
        <v/>
      </c>
    </row>
    <row r="390" spans="1:15" x14ac:dyDescent="0.3">
      <c r="A390" s="52">
        <v>387</v>
      </c>
      <c r="B390" s="3" t="str">
        <f t="shared" ref="B390:B453" si="20">IFERROR(IF(ROUND(E390,3)=ROUND(E389,3),B389,B389+1),"")</f>
        <v/>
      </c>
      <c r="C390" s="52" t="str">
        <f>IF(E390="","",(INDEX(Raw!D:D,MATCH(E390+6000,Raw!AC:AC,0))))</f>
        <v/>
      </c>
      <c r="D390" s="52" t="str">
        <f>IF(E390="","",(INDEX(Raw!A:A,MATCH(E390+6000,Raw!AC:AC,0))))</f>
        <v/>
      </c>
      <c r="E390" s="59" t="str">
        <f>(IFERROR(IF(LARGE(Raw!AC:AC,A390)-6000&gt;0,LARGE(Raw!AC:AC,A390)-6000,""),""))</f>
        <v/>
      </c>
      <c r="G390" s="3" t="str">
        <f t="shared" si="18"/>
        <v/>
      </c>
      <c r="H390" s="52" t="str">
        <f>IF(J390="","",(INDEX(Raw!D:D,MATCH(J390+4000,Raw!AC:AC,0))))</f>
        <v/>
      </c>
      <c r="I390" s="52" t="str">
        <f>IF(J390="","",(INDEX(Raw!A:A,MATCH(J390+4000,Raw!AC:AC,0))))</f>
        <v/>
      </c>
      <c r="J390" s="59" t="str">
        <f>(IFERROR(IF(LARGE(Raw!AC:AC,A390+COUNTIF(Raw!C:C,"H"))-4000&gt;0,LARGE(Raw!AC:AC,A390+COUNTIF(Raw!C:C,"H"))-4000,""),""))</f>
        <v/>
      </c>
      <c r="L390" s="3" t="str">
        <f t="shared" si="19"/>
        <v/>
      </c>
      <c r="M390" s="52" t="str">
        <f>IF(O390="","",(INDEX(Raw!D:D,MATCH(O390+2000,Raw!AC:AC,0))))</f>
        <v/>
      </c>
      <c r="N390" s="52" t="str">
        <f>IF(O390="","",(INDEX(Raw!A:A,MATCH(O390+2000,Raw!AC:AC,0))))</f>
        <v/>
      </c>
      <c r="O390" s="59" t="str">
        <f>(IFERROR(IF(LARGE(Raw!AC:AC,A390+COUNTIF(Raw!C:C,"H")+COUNTIF(Raw!C:C,"S"))-2000&gt;0,LARGE(Raw!AC:AC,A390+COUNTIF(Raw!C:C,"H")+COUNTIF(Raw!C:C,"S"))-2000,""),""))</f>
        <v/>
      </c>
    </row>
    <row r="391" spans="1:15" x14ac:dyDescent="0.3">
      <c r="A391" s="52">
        <v>388</v>
      </c>
      <c r="B391" s="3" t="str">
        <f t="shared" si="20"/>
        <v/>
      </c>
      <c r="C391" s="52" t="str">
        <f>IF(E391="","",(INDEX(Raw!D:D,MATCH(E391+6000,Raw!AC:AC,0))))</f>
        <v/>
      </c>
      <c r="D391" s="52" t="str">
        <f>IF(E391="","",(INDEX(Raw!A:A,MATCH(E391+6000,Raw!AC:AC,0))))</f>
        <v/>
      </c>
      <c r="E391" s="59" t="str">
        <f>(IFERROR(IF(LARGE(Raw!AC:AC,A391)-6000&gt;0,LARGE(Raw!AC:AC,A391)-6000,""),""))</f>
        <v/>
      </c>
      <c r="G391" s="3" t="str">
        <f t="shared" si="18"/>
        <v/>
      </c>
      <c r="H391" s="52" t="str">
        <f>IF(J391="","",(INDEX(Raw!D:D,MATCH(J391+4000,Raw!AC:AC,0))))</f>
        <v/>
      </c>
      <c r="I391" s="52" t="str">
        <f>IF(J391="","",(INDEX(Raw!A:A,MATCH(J391+4000,Raw!AC:AC,0))))</f>
        <v/>
      </c>
      <c r="J391" s="59" t="str">
        <f>(IFERROR(IF(LARGE(Raw!AC:AC,A391+COUNTIF(Raw!C:C,"H"))-4000&gt;0,LARGE(Raw!AC:AC,A391+COUNTIF(Raw!C:C,"H"))-4000,""),""))</f>
        <v/>
      </c>
      <c r="L391" s="3" t="str">
        <f t="shared" si="19"/>
        <v/>
      </c>
      <c r="M391" s="52" t="str">
        <f>IF(O391="","",(INDEX(Raw!D:D,MATCH(O391+2000,Raw!AC:AC,0))))</f>
        <v/>
      </c>
      <c r="N391" s="52" t="str">
        <f>IF(O391="","",(INDEX(Raw!A:A,MATCH(O391+2000,Raw!AC:AC,0))))</f>
        <v/>
      </c>
      <c r="O391" s="59" t="str">
        <f>(IFERROR(IF(LARGE(Raw!AC:AC,A391+COUNTIF(Raw!C:C,"H")+COUNTIF(Raw!C:C,"S"))-2000&gt;0,LARGE(Raw!AC:AC,A391+COUNTIF(Raw!C:C,"H")+COUNTIF(Raw!C:C,"S"))-2000,""),""))</f>
        <v/>
      </c>
    </row>
    <row r="392" spans="1:15" x14ac:dyDescent="0.3">
      <c r="A392" s="52">
        <v>389</v>
      </c>
      <c r="B392" s="3" t="str">
        <f t="shared" si="20"/>
        <v/>
      </c>
      <c r="C392" s="52" t="str">
        <f>IF(E392="","",(INDEX(Raw!D:D,MATCH(E392+6000,Raw!AC:AC,0))))</f>
        <v/>
      </c>
      <c r="D392" s="52" t="str">
        <f>IF(E392="","",(INDEX(Raw!A:A,MATCH(E392+6000,Raw!AC:AC,0))))</f>
        <v/>
      </c>
      <c r="E392" s="59" t="str">
        <f>(IFERROR(IF(LARGE(Raw!AC:AC,A392)-6000&gt;0,LARGE(Raw!AC:AC,A392)-6000,""),""))</f>
        <v/>
      </c>
      <c r="G392" s="3" t="str">
        <f t="shared" si="18"/>
        <v/>
      </c>
      <c r="H392" s="52" t="str">
        <f>IF(J392="","",(INDEX(Raw!D:D,MATCH(J392+4000,Raw!AC:AC,0))))</f>
        <v/>
      </c>
      <c r="I392" s="52" t="str">
        <f>IF(J392="","",(INDEX(Raw!A:A,MATCH(J392+4000,Raw!AC:AC,0))))</f>
        <v/>
      </c>
      <c r="J392" s="59" t="str">
        <f>(IFERROR(IF(LARGE(Raw!AC:AC,A392+COUNTIF(Raw!C:C,"H"))-4000&gt;0,LARGE(Raw!AC:AC,A392+COUNTIF(Raw!C:C,"H"))-4000,""),""))</f>
        <v/>
      </c>
      <c r="L392" s="3" t="str">
        <f t="shared" si="19"/>
        <v/>
      </c>
      <c r="M392" s="52" t="str">
        <f>IF(O392="","",(INDEX(Raw!D:D,MATCH(O392+2000,Raw!AC:AC,0))))</f>
        <v/>
      </c>
      <c r="N392" s="52" t="str">
        <f>IF(O392="","",(INDEX(Raw!A:A,MATCH(O392+2000,Raw!AC:AC,0))))</f>
        <v/>
      </c>
      <c r="O392" s="59" t="str">
        <f>(IFERROR(IF(LARGE(Raw!AC:AC,A392+COUNTIF(Raw!C:C,"H")+COUNTIF(Raw!C:C,"S"))-2000&gt;0,LARGE(Raw!AC:AC,A392+COUNTIF(Raw!C:C,"H")+COUNTIF(Raw!C:C,"S"))-2000,""),""))</f>
        <v/>
      </c>
    </row>
    <row r="393" spans="1:15" x14ac:dyDescent="0.3">
      <c r="A393" s="52">
        <v>390</v>
      </c>
      <c r="B393" s="3" t="str">
        <f t="shared" si="20"/>
        <v/>
      </c>
      <c r="C393" s="52" t="str">
        <f>IF(E393="","",(INDEX(Raw!D:D,MATCH(E393+6000,Raw!AC:AC,0))))</f>
        <v/>
      </c>
      <c r="D393" s="52" t="str">
        <f>IF(E393="","",(INDEX(Raw!A:A,MATCH(E393+6000,Raw!AC:AC,0))))</f>
        <v/>
      </c>
      <c r="E393" s="59" t="str">
        <f>(IFERROR(IF(LARGE(Raw!AC:AC,A393)-6000&gt;0,LARGE(Raw!AC:AC,A393)-6000,""),""))</f>
        <v/>
      </c>
      <c r="G393" s="3" t="str">
        <f t="shared" si="18"/>
        <v/>
      </c>
      <c r="H393" s="52" t="str">
        <f>IF(J393="","",(INDEX(Raw!D:D,MATCH(J393+4000,Raw!AC:AC,0))))</f>
        <v/>
      </c>
      <c r="I393" s="52" t="str">
        <f>IF(J393="","",(INDEX(Raw!A:A,MATCH(J393+4000,Raw!AC:AC,0))))</f>
        <v/>
      </c>
      <c r="J393" s="59" t="str">
        <f>(IFERROR(IF(LARGE(Raw!AC:AC,A393+COUNTIF(Raw!C:C,"H"))-4000&gt;0,LARGE(Raw!AC:AC,A393+COUNTIF(Raw!C:C,"H"))-4000,""),""))</f>
        <v/>
      </c>
      <c r="L393" s="3" t="str">
        <f t="shared" si="19"/>
        <v/>
      </c>
      <c r="M393" s="52" t="str">
        <f>IF(O393="","",(INDEX(Raw!D:D,MATCH(O393+2000,Raw!AC:AC,0))))</f>
        <v/>
      </c>
      <c r="N393" s="52" t="str">
        <f>IF(O393="","",(INDEX(Raw!A:A,MATCH(O393+2000,Raw!AC:AC,0))))</f>
        <v/>
      </c>
      <c r="O393" s="59" t="str">
        <f>(IFERROR(IF(LARGE(Raw!AC:AC,A393+COUNTIF(Raw!C:C,"H")+COUNTIF(Raw!C:C,"S"))-2000&gt;0,LARGE(Raw!AC:AC,A393+COUNTIF(Raw!C:C,"H")+COUNTIF(Raw!C:C,"S"))-2000,""),""))</f>
        <v/>
      </c>
    </row>
    <row r="394" spans="1:15" x14ac:dyDescent="0.3">
      <c r="A394" s="52">
        <v>391</v>
      </c>
      <c r="B394" s="3" t="str">
        <f t="shared" si="20"/>
        <v/>
      </c>
      <c r="C394" s="52" t="str">
        <f>IF(E394="","",(INDEX(Raw!D:D,MATCH(E394+6000,Raw!AC:AC,0))))</f>
        <v/>
      </c>
      <c r="D394" s="52" t="str">
        <f>IF(E394="","",(INDEX(Raw!A:A,MATCH(E394+6000,Raw!AC:AC,0))))</f>
        <v/>
      </c>
      <c r="E394" s="59" t="str">
        <f>(IFERROR(IF(LARGE(Raw!AC:AC,A394)-6000&gt;0,LARGE(Raw!AC:AC,A394)-6000,""),""))</f>
        <v/>
      </c>
      <c r="G394" s="3" t="str">
        <f t="shared" si="18"/>
        <v/>
      </c>
      <c r="H394" s="52" t="str">
        <f>IF(J394="","",(INDEX(Raw!D:D,MATCH(J394+4000,Raw!AC:AC,0))))</f>
        <v/>
      </c>
      <c r="I394" s="52" t="str">
        <f>IF(J394="","",(INDEX(Raw!A:A,MATCH(J394+4000,Raw!AC:AC,0))))</f>
        <v/>
      </c>
      <c r="J394" s="59" t="str">
        <f>(IFERROR(IF(LARGE(Raw!AC:AC,A394+COUNTIF(Raw!C:C,"H"))-4000&gt;0,LARGE(Raw!AC:AC,A394+COUNTIF(Raw!C:C,"H"))-4000,""),""))</f>
        <v/>
      </c>
      <c r="L394" s="3" t="str">
        <f t="shared" si="19"/>
        <v/>
      </c>
      <c r="M394" s="52" t="str">
        <f>IF(O394="","",(INDEX(Raw!D:D,MATCH(O394+2000,Raw!AC:AC,0))))</f>
        <v/>
      </c>
      <c r="N394" s="52" t="str">
        <f>IF(O394="","",(INDEX(Raw!A:A,MATCH(O394+2000,Raw!AC:AC,0))))</f>
        <v/>
      </c>
      <c r="O394" s="59" t="str">
        <f>(IFERROR(IF(LARGE(Raw!AC:AC,A394+COUNTIF(Raw!C:C,"H")+COUNTIF(Raw!C:C,"S"))-2000&gt;0,LARGE(Raw!AC:AC,A394+COUNTIF(Raw!C:C,"H")+COUNTIF(Raw!C:C,"S"))-2000,""),""))</f>
        <v/>
      </c>
    </row>
    <row r="395" spans="1:15" x14ac:dyDescent="0.3">
      <c r="A395" s="52">
        <v>392</v>
      </c>
      <c r="B395" s="3" t="str">
        <f t="shared" si="20"/>
        <v/>
      </c>
      <c r="C395" s="52" t="str">
        <f>IF(E395="","",(INDEX(Raw!D:D,MATCH(E395+6000,Raw!AC:AC,0))))</f>
        <v/>
      </c>
      <c r="D395" s="52" t="str">
        <f>IF(E395="","",(INDEX(Raw!A:A,MATCH(E395+6000,Raw!AC:AC,0))))</f>
        <v/>
      </c>
      <c r="E395" s="59" t="str">
        <f>(IFERROR(IF(LARGE(Raw!AC:AC,A395)-6000&gt;0,LARGE(Raw!AC:AC,A395)-6000,""),""))</f>
        <v/>
      </c>
      <c r="G395" s="3" t="str">
        <f t="shared" si="18"/>
        <v/>
      </c>
      <c r="H395" s="52" t="str">
        <f>IF(J395="","",(INDEX(Raw!D:D,MATCH(J395+4000,Raw!AC:AC,0))))</f>
        <v/>
      </c>
      <c r="I395" s="52" t="str">
        <f>IF(J395="","",(INDEX(Raw!A:A,MATCH(J395+4000,Raw!AC:AC,0))))</f>
        <v/>
      </c>
      <c r="J395" s="59" t="str">
        <f>(IFERROR(IF(LARGE(Raw!AC:AC,A395+COUNTIF(Raw!C:C,"H"))-4000&gt;0,LARGE(Raw!AC:AC,A395+COUNTIF(Raw!C:C,"H"))-4000,""),""))</f>
        <v/>
      </c>
      <c r="L395" s="3" t="str">
        <f t="shared" si="19"/>
        <v/>
      </c>
      <c r="M395" s="52" t="str">
        <f>IF(O395="","",(INDEX(Raw!D:D,MATCH(O395+2000,Raw!AC:AC,0))))</f>
        <v/>
      </c>
      <c r="N395" s="52" t="str">
        <f>IF(O395="","",(INDEX(Raw!A:A,MATCH(O395+2000,Raw!AC:AC,0))))</f>
        <v/>
      </c>
      <c r="O395" s="59" t="str">
        <f>(IFERROR(IF(LARGE(Raw!AC:AC,A395+COUNTIF(Raw!C:C,"H")+COUNTIF(Raw!C:C,"S"))-2000&gt;0,LARGE(Raw!AC:AC,A395+COUNTIF(Raw!C:C,"H")+COUNTIF(Raw!C:C,"S"))-2000,""),""))</f>
        <v/>
      </c>
    </row>
    <row r="396" spans="1:15" x14ac:dyDescent="0.3">
      <c r="A396" s="52">
        <v>393</v>
      </c>
      <c r="B396" s="3" t="str">
        <f t="shared" si="20"/>
        <v/>
      </c>
      <c r="C396" s="52" t="str">
        <f>IF(E396="","",(INDEX(Raw!D:D,MATCH(E396+6000,Raw!AC:AC,0))))</f>
        <v/>
      </c>
      <c r="D396" s="52" t="str">
        <f>IF(E396="","",(INDEX(Raw!A:A,MATCH(E396+6000,Raw!AC:AC,0))))</f>
        <v/>
      </c>
      <c r="E396" s="59" t="str">
        <f>(IFERROR(IF(LARGE(Raw!AC:AC,A396)-6000&gt;0,LARGE(Raw!AC:AC,A396)-6000,""),""))</f>
        <v/>
      </c>
      <c r="G396" s="3" t="str">
        <f t="shared" si="18"/>
        <v/>
      </c>
      <c r="H396" s="52" t="str">
        <f>IF(J396="","",(INDEX(Raw!D:D,MATCH(J396+4000,Raw!AC:AC,0))))</f>
        <v/>
      </c>
      <c r="I396" s="52" t="str">
        <f>IF(J396="","",(INDEX(Raw!A:A,MATCH(J396+4000,Raw!AC:AC,0))))</f>
        <v/>
      </c>
      <c r="J396" s="59" t="str">
        <f>(IFERROR(IF(LARGE(Raw!AC:AC,A396+COUNTIF(Raw!C:C,"H"))-4000&gt;0,LARGE(Raw!AC:AC,A396+COUNTIF(Raw!C:C,"H"))-4000,""),""))</f>
        <v/>
      </c>
      <c r="L396" s="3" t="str">
        <f t="shared" si="19"/>
        <v/>
      </c>
      <c r="M396" s="52" t="str">
        <f>IF(O396="","",(INDEX(Raw!D:D,MATCH(O396+2000,Raw!AC:AC,0))))</f>
        <v/>
      </c>
      <c r="N396" s="52" t="str">
        <f>IF(O396="","",(INDEX(Raw!A:A,MATCH(O396+2000,Raw!AC:AC,0))))</f>
        <v/>
      </c>
      <c r="O396" s="59" t="str">
        <f>(IFERROR(IF(LARGE(Raw!AC:AC,A396+COUNTIF(Raw!C:C,"H")+COUNTIF(Raw!C:C,"S"))-2000&gt;0,LARGE(Raw!AC:AC,A396+COUNTIF(Raw!C:C,"H")+COUNTIF(Raw!C:C,"S"))-2000,""),""))</f>
        <v/>
      </c>
    </row>
    <row r="397" spans="1:15" x14ac:dyDescent="0.3">
      <c r="A397" s="52">
        <v>394</v>
      </c>
      <c r="B397" s="3" t="str">
        <f t="shared" si="20"/>
        <v/>
      </c>
      <c r="C397" s="52" t="str">
        <f>IF(E397="","",(INDEX(Raw!D:D,MATCH(E397+6000,Raw!AC:AC,0))))</f>
        <v/>
      </c>
      <c r="D397" s="52" t="str">
        <f>IF(E397="","",(INDEX(Raw!A:A,MATCH(E397+6000,Raw!AC:AC,0))))</f>
        <v/>
      </c>
      <c r="E397" s="59" t="str">
        <f>(IFERROR(IF(LARGE(Raw!AC:AC,A397)-6000&gt;0,LARGE(Raw!AC:AC,A397)-6000,""),""))</f>
        <v/>
      </c>
      <c r="G397" s="3" t="str">
        <f t="shared" si="18"/>
        <v/>
      </c>
      <c r="H397" s="52" t="str">
        <f>IF(J397="","",(INDEX(Raw!D:D,MATCH(J397+4000,Raw!AC:AC,0))))</f>
        <v/>
      </c>
      <c r="I397" s="52" t="str">
        <f>IF(J397="","",(INDEX(Raw!A:A,MATCH(J397+4000,Raw!AC:AC,0))))</f>
        <v/>
      </c>
      <c r="J397" s="59" t="str">
        <f>(IFERROR(IF(LARGE(Raw!AC:AC,A397+COUNTIF(Raw!C:C,"H"))-4000&gt;0,LARGE(Raw!AC:AC,A397+COUNTIF(Raw!C:C,"H"))-4000,""),""))</f>
        <v/>
      </c>
      <c r="L397" s="3" t="str">
        <f t="shared" si="19"/>
        <v/>
      </c>
      <c r="M397" s="52" t="str">
        <f>IF(O397="","",(INDEX(Raw!D:D,MATCH(O397+2000,Raw!AC:AC,0))))</f>
        <v/>
      </c>
      <c r="N397" s="52" t="str">
        <f>IF(O397="","",(INDEX(Raw!A:A,MATCH(O397+2000,Raw!AC:AC,0))))</f>
        <v/>
      </c>
      <c r="O397" s="59" t="str">
        <f>(IFERROR(IF(LARGE(Raw!AC:AC,A397+COUNTIF(Raw!C:C,"H")+COUNTIF(Raw!C:C,"S"))-2000&gt;0,LARGE(Raw!AC:AC,A397+COUNTIF(Raw!C:C,"H")+COUNTIF(Raw!C:C,"S"))-2000,""),""))</f>
        <v/>
      </c>
    </row>
    <row r="398" spans="1:15" x14ac:dyDescent="0.3">
      <c r="A398" s="52">
        <v>395</v>
      </c>
      <c r="B398" s="3" t="str">
        <f t="shared" si="20"/>
        <v/>
      </c>
      <c r="C398" s="52" t="str">
        <f>IF(E398="","",(INDEX(Raw!D:D,MATCH(E398+6000,Raw!AC:AC,0))))</f>
        <v/>
      </c>
      <c r="D398" s="52" t="str">
        <f>IF(E398="","",(INDEX(Raw!A:A,MATCH(E398+6000,Raw!AC:AC,0))))</f>
        <v/>
      </c>
      <c r="E398" s="59" t="str">
        <f>(IFERROR(IF(LARGE(Raw!AC:AC,A398)-6000&gt;0,LARGE(Raw!AC:AC,A398)-6000,""),""))</f>
        <v/>
      </c>
      <c r="G398" s="3" t="str">
        <f t="shared" si="18"/>
        <v/>
      </c>
      <c r="H398" s="52" t="str">
        <f>IF(J398="","",(INDEX(Raw!D:D,MATCH(J398+4000,Raw!AC:AC,0))))</f>
        <v/>
      </c>
      <c r="I398" s="52" t="str">
        <f>IF(J398="","",(INDEX(Raw!A:A,MATCH(J398+4000,Raw!AC:AC,0))))</f>
        <v/>
      </c>
      <c r="J398" s="59" t="str">
        <f>(IFERROR(IF(LARGE(Raw!AC:AC,A398+COUNTIF(Raw!C:C,"H"))-4000&gt;0,LARGE(Raw!AC:AC,A398+COUNTIF(Raw!C:C,"H"))-4000,""),""))</f>
        <v/>
      </c>
      <c r="L398" s="3" t="str">
        <f t="shared" si="19"/>
        <v/>
      </c>
      <c r="M398" s="52" t="str">
        <f>IF(O398="","",(INDEX(Raw!D:D,MATCH(O398+2000,Raw!AC:AC,0))))</f>
        <v/>
      </c>
      <c r="N398" s="52" t="str">
        <f>IF(O398="","",(INDEX(Raw!A:A,MATCH(O398+2000,Raw!AC:AC,0))))</f>
        <v/>
      </c>
      <c r="O398" s="59" t="str">
        <f>(IFERROR(IF(LARGE(Raw!AC:AC,A398+COUNTIF(Raw!C:C,"H")+COUNTIF(Raw!C:C,"S"))-2000&gt;0,LARGE(Raw!AC:AC,A398+COUNTIF(Raw!C:C,"H")+COUNTIF(Raw!C:C,"S"))-2000,""),""))</f>
        <v/>
      </c>
    </row>
    <row r="399" spans="1:15" x14ac:dyDescent="0.3">
      <c r="A399" s="52">
        <v>396</v>
      </c>
      <c r="B399" s="3" t="str">
        <f t="shared" si="20"/>
        <v/>
      </c>
      <c r="C399" s="52" t="str">
        <f>IF(E399="","",(INDEX(Raw!D:D,MATCH(E399+6000,Raw!AC:AC,0))))</f>
        <v/>
      </c>
      <c r="D399" s="52" t="str">
        <f>IF(E399="","",(INDEX(Raw!A:A,MATCH(E399+6000,Raw!AC:AC,0))))</f>
        <v/>
      </c>
      <c r="E399" s="59" t="str">
        <f>(IFERROR(IF(LARGE(Raw!AC:AC,A399)-6000&gt;0,LARGE(Raw!AC:AC,A399)-6000,""),""))</f>
        <v/>
      </c>
      <c r="G399" s="3" t="str">
        <f t="shared" si="18"/>
        <v/>
      </c>
      <c r="H399" s="52" t="str">
        <f>IF(J399="","",(INDEX(Raw!D:D,MATCH(J399+4000,Raw!AC:AC,0))))</f>
        <v/>
      </c>
      <c r="I399" s="52" t="str">
        <f>IF(J399="","",(INDEX(Raw!A:A,MATCH(J399+4000,Raw!AC:AC,0))))</f>
        <v/>
      </c>
      <c r="J399" s="59" t="str">
        <f>(IFERROR(IF(LARGE(Raw!AC:AC,A399+COUNTIF(Raw!C:C,"H"))-4000&gt;0,LARGE(Raw!AC:AC,A399+COUNTIF(Raw!C:C,"H"))-4000,""),""))</f>
        <v/>
      </c>
      <c r="L399" s="3" t="str">
        <f t="shared" si="19"/>
        <v/>
      </c>
      <c r="M399" s="52" t="str">
        <f>IF(O399="","",(INDEX(Raw!D:D,MATCH(O399+2000,Raw!AC:AC,0))))</f>
        <v/>
      </c>
      <c r="N399" s="52" t="str">
        <f>IF(O399="","",(INDEX(Raw!A:A,MATCH(O399+2000,Raw!AC:AC,0))))</f>
        <v/>
      </c>
      <c r="O399" s="59" t="str">
        <f>(IFERROR(IF(LARGE(Raw!AC:AC,A399+COUNTIF(Raw!C:C,"H")+COUNTIF(Raw!C:C,"S"))-2000&gt;0,LARGE(Raw!AC:AC,A399+COUNTIF(Raw!C:C,"H")+COUNTIF(Raw!C:C,"S"))-2000,""),""))</f>
        <v/>
      </c>
    </row>
    <row r="400" spans="1:15" x14ac:dyDescent="0.3">
      <c r="A400" s="52">
        <v>397</v>
      </c>
      <c r="B400" s="3" t="str">
        <f t="shared" si="20"/>
        <v/>
      </c>
      <c r="C400" s="52" t="str">
        <f>IF(E400="","",(INDEX(Raw!D:D,MATCH(E400+6000,Raw!AC:AC,0))))</f>
        <v/>
      </c>
      <c r="D400" s="52" t="str">
        <f>IF(E400="","",(INDEX(Raw!A:A,MATCH(E400+6000,Raw!AC:AC,0))))</f>
        <v/>
      </c>
      <c r="E400" s="59" t="str">
        <f>(IFERROR(IF(LARGE(Raw!AC:AC,A400)-6000&gt;0,LARGE(Raw!AC:AC,A400)-6000,""),""))</f>
        <v/>
      </c>
      <c r="G400" s="3" t="str">
        <f t="shared" si="18"/>
        <v/>
      </c>
      <c r="H400" s="52" t="str">
        <f>IF(J400="","",(INDEX(Raw!D:D,MATCH(J400+4000,Raw!AC:AC,0))))</f>
        <v/>
      </c>
      <c r="I400" s="52" t="str">
        <f>IF(J400="","",(INDEX(Raw!A:A,MATCH(J400+4000,Raw!AC:AC,0))))</f>
        <v/>
      </c>
      <c r="J400" s="59" t="str">
        <f>(IFERROR(IF(LARGE(Raw!AC:AC,A400+COUNTIF(Raw!C:C,"H"))-4000&gt;0,LARGE(Raw!AC:AC,A400+COUNTIF(Raw!C:C,"H"))-4000,""),""))</f>
        <v/>
      </c>
      <c r="L400" s="3" t="str">
        <f t="shared" si="19"/>
        <v/>
      </c>
      <c r="M400" s="52" t="str">
        <f>IF(O400="","",(INDEX(Raw!D:D,MATCH(O400+2000,Raw!AC:AC,0))))</f>
        <v/>
      </c>
      <c r="N400" s="52" t="str">
        <f>IF(O400="","",(INDEX(Raw!A:A,MATCH(O400+2000,Raw!AC:AC,0))))</f>
        <v/>
      </c>
      <c r="O400" s="59" t="str">
        <f>(IFERROR(IF(LARGE(Raw!AC:AC,A400+COUNTIF(Raw!C:C,"H")+COUNTIF(Raw!C:C,"S"))-2000&gt;0,LARGE(Raw!AC:AC,A400+COUNTIF(Raw!C:C,"H")+COUNTIF(Raw!C:C,"S"))-2000,""),""))</f>
        <v/>
      </c>
    </row>
    <row r="401" spans="1:15" x14ac:dyDescent="0.3">
      <c r="A401" s="52">
        <v>398</v>
      </c>
      <c r="B401" s="3" t="str">
        <f t="shared" si="20"/>
        <v/>
      </c>
      <c r="C401" s="52" t="str">
        <f>IF(E401="","",(INDEX(Raw!D:D,MATCH(E401+6000,Raw!AC:AC,0))))</f>
        <v/>
      </c>
      <c r="D401" s="52" t="str">
        <f>IF(E401="","",(INDEX(Raw!A:A,MATCH(E401+6000,Raw!AC:AC,0))))</f>
        <v/>
      </c>
      <c r="E401" s="59" t="str">
        <f>(IFERROR(IF(LARGE(Raw!AC:AC,A401)-6000&gt;0,LARGE(Raw!AC:AC,A401)-6000,""),""))</f>
        <v/>
      </c>
      <c r="G401" s="3" t="str">
        <f t="shared" si="18"/>
        <v/>
      </c>
      <c r="H401" s="52" t="str">
        <f>IF(J401="","",(INDEX(Raw!D:D,MATCH(J401+4000,Raw!AC:AC,0))))</f>
        <v/>
      </c>
      <c r="I401" s="52" t="str">
        <f>IF(J401="","",(INDEX(Raw!A:A,MATCH(J401+4000,Raw!AC:AC,0))))</f>
        <v/>
      </c>
      <c r="J401" s="59" t="str">
        <f>(IFERROR(IF(LARGE(Raw!AC:AC,A401+COUNTIF(Raw!C:C,"H"))-4000&gt;0,LARGE(Raw!AC:AC,A401+COUNTIF(Raw!C:C,"H"))-4000,""),""))</f>
        <v/>
      </c>
      <c r="L401" s="3" t="str">
        <f t="shared" si="19"/>
        <v/>
      </c>
      <c r="M401" s="52" t="str">
        <f>IF(O401="","",(INDEX(Raw!D:D,MATCH(O401+2000,Raw!AC:AC,0))))</f>
        <v/>
      </c>
      <c r="N401" s="52" t="str">
        <f>IF(O401="","",(INDEX(Raw!A:A,MATCH(O401+2000,Raw!AC:AC,0))))</f>
        <v/>
      </c>
      <c r="O401" s="59" t="str">
        <f>(IFERROR(IF(LARGE(Raw!AC:AC,A401+COUNTIF(Raw!C:C,"H")+COUNTIF(Raw!C:C,"S"))-2000&gt;0,LARGE(Raw!AC:AC,A401+COUNTIF(Raw!C:C,"H")+COUNTIF(Raw!C:C,"S"))-2000,""),""))</f>
        <v/>
      </c>
    </row>
    <row r="402" spans="1:15" x14ac:dyDescent="0.3">
      <c r="A402" s="52">
        <v>399</v>
      </c>
      <c r="B402" s="3" t="str">
        <f t="shared" si="20"/>
        <v/>
      </c>
      <c r="C402" s="52" t="str">
        <f>IF(E402="","",(INDEX(Raw!D:D,MATCH(E402+6000,Raw!AC:AC,0))))</f>
        <v/>
      </c>
      <c r="D402" s="52" t="str">
        <f>IF(E402="","",(INDEX(Raw!A:A,MATCH(E402+6000,Raw!AC:AC,0))))</f>
        <v/>
      </c>
      <c r="E402" s="59" t="str">
        <f>(IFERROR(IF(LARGE(Raw!AC:AC,A402)-6000&gt;0,LARGE(Raw!AC:AC,A402)-6000,""),""))</f>
        <v/>
      </c>
      <c r="G402" s="3" t="str">
        <f t="shared" si="18"/>
        <v/>
      </c>
      <c r="H402" s="52" t="str">
        <f>IF(J402="","",(INDEX(Raw!D:D,MATCH(J402+4000,Raw!AC:AC,0))))</f>
        <v/>
      </c>
      <c r="I402" s="52" t="str">
        <f>IF(J402="","",(INDEX(Raw!A:A,MATCH(J402+4000,Raw!AC:AC,0))))</f>
        <v/>
      </c>
      <c r="J402" s="59" t="str">
        <f>(IFERROR(IF(LARGE(Raw!AC:AC,A402+COUNTIF(Raw!C:C,"H"))-4000&gt;0,LARGE(Raw!AC:AC,A402+COUNTIF(Raw!C:C,"H"))-4000,""),""))</f>
        <v/>
      </c>
      <c r="L402" s="3" t="str">
        <f t="shared" si="19"/>
        <v/>
      </c>
      <c r="M402" s="52" t="str">
        <f>IF(O402="","",(INDEX(Raw!D:D,MATCH(O402+2000,Raw!AC:AC,0))))</f>
        <v/>
      </c>
      <c r="N402" s="52" t="str">
        <f>IF(O402="","",(INDEX(Raw!A:A,MATCH(O402+2000,Raw!AC:AC,0))))</f>
        <v/>
      </c>
      <c r="O402" s="59" t="str">
        <f>(IFERROR(IF(LARGE(Raw!AC:AC,A402+COUNTIF(Raw!C:C,"H")+COUNTIF(Raw!C:C,"S"))-2000&gt;0,LARGE(Raw!AC:AC,A402+COUNTIF(Raw!C:C,"H")+COUNTIF(Raw!C:C,"S"))-2000,""),""))</f>
        <v/>
      </c>
    </row>
    <row r="403" spans="1:15" x14ac:dyDescent="0.3">
      <c r="A403" s="52">
        <v>400</v>
      </c>
      <c r="B403" s="3" t="str">
        <f t="shared" si="20"/>
        <v/>
      </c>
      <c r="C403" s="52" t="str">
        <f>IF(E403="","",(INDEX(Raw!D:D,MATCH(E403+6000,Raw!AC:AC,0))))</f>
        <v/>
      </c>
      <c r="D403" s="52" t="str">
        <f>IF(E403="","",(INDEX(Raw!A:A,MATCH(E403+6000,Raw!AC:AC,0))))</f>
        <v/>
      </c>
      <c r="E403" s="59" t="str">
        <f>(IFERROR(IF(LARGE(Raw!AC:AC,A403)-6000&gt;0,LARGE(Raw!AC:AC,A403)-6000,""),""))</f>
        <v/>
      </c>
      <c r="G403" s="3" t="str">
        <f t="shared" si="18"/>
        <v/>
      </c>
      <c r="H403" s="52" t="str">
        <f>IF(J403="","",(INDEX(Raw!D:D,MATCH(J403+4000,Raw!AC:AC,0))))</f>
        <v/>
      </c>
      <c r="I403" s="52" t="str">
        <f>IF(J403="","",(INDEX(Raw!A:A,MATCH(J403+4000,Raw!AC:AC,0))))</f>
        <v/>
      </c>
      <c r="J403" s="59" t="str">
        <f>(IFERROR(IF(LARGE(Raw!AC:AC,A403+COUNTIF(Raw!C:C,"H"))-4000&gt;0,LARGE(Raw!AC:AC,A403+COUNTIF(Raw!C:C,"H"))-4000,""),""))</f>
        <v/>
      </c>
      <c r="L403" s="3" t="str">
        <f t="shared" si="19"/>
        <v/>
      </c>
      <c r="M403" s="52" t="str">
        <f>IF(O403="","",(INDEX(Raw!D:D,MATCH(O403+2000,Raw!AC:AC,0))))</f>
        <v/>
      </c>
      <c r="N403" s="52" t="str">
        <f>IF(O403="","",(INDEX(Raw!A:A,MATCH(O403+2000,Raw!AC:AC,0))))</f>
        <v/>
      </c>
      <c r="O403" s="59" t="str">
        <f>(IFERROR(IF(LARGE(Raw!AC:AC,A403+COUNTIF(Raw!C:C,"H")+COUNTIF(Raw!C:C,"S"))-2000&gt;0,LARGE(Raw!AC:AC,A403+COUNTIF(Raw!C:C,"H")+COUNTIF(Raw!C:C,"S"))-2000,""),""))</f>
        <v/>
      </c>
    </row>
    <row r="404" spans="1:15" x14ac:dyDescent="0.3">
      <c r="A404" s="52">
        <v>401</v>
      </c>
      <c r="B404" s="3" t="str">
        <f t="shared" si="20"/>
        <v/>
      </c>
      <c r="C404" s="52" t="str">
        <f>IF(E404="","",(INDEX(Raw!D:D,MATCH(E404+6000,Raw!AC:AC,0))))</f>
        <v/>
      </c>
      <c r="D404" s="52" t="str">
        <f>IF(E404="","",(INDEX(Raw!A:A,MATCH(E404+6000,Raw!AC:AC,0))))</f>
        <v/>
      </c>
      <c r="E404" s="59" t="str">
        <f>(IFERROR(IF(LARGE(Raw!AC:AC,A404)-6000&gt;0,LARGE(Raw!AC:AC,A404)-6000,""),""))</f>
        <v/>
      </c>
      <c r="G404" s="3" t="str">
        <f t="shared" si="18"/>
        <v/>
      </c>
      <c r="H404" s="52" t="str">
        <f>IF(J404="","",(INDEX(Raw!D:D,MATCH(J404+4000,Raw!AC:AC,0))))</f>
        <v/>
      </c>
      <c r="I404" s="52" t="str">
        <f>IF(J404="","",(INDEX(Raw!A:A,MATCH(J404+4000,Raw!AC:AC,0))))</f>
        <v/>
      </c>
      <c r="J404" s="59" t="str">
        <f>(IFERROR(IF(LARGE(Raw!AC:AC,A404+COUNTIF(Raw!C:C,"H"))-4000&gt;0,LARGE(Raw!AC:AC,A404+COUNTIF(Raw!C:C,"H"))-4000,""),""))</f>
        <v/>
      </c>
      <c r="L404" s="3" t="str">
        <f t="shared" si="19"/>
        <v/>
      </c>
      <c r="M404" s="52" t="str">
        <f>IF(O404="","",(INDEX(Raw!D:D,MATCH(O404+2000,Raw!AC:AC,0))))</f>
        <v/>
      </c>
      <c r="N404" s="52" t="str">
        <f>IF(O404="","",(INDEX(Raw!A:A,MATCH(O404+2000,Raw!AC:AC,0))))</f>
        <v/>
      </c>
      <c r="O404" s="59" t="str">
        <f>(IFERROR(IF(LARGE(Raw!AC:AC,A404+COUNTIF(Raw!C:C,"H")+COUNTIF(Raw!C:C,"S"))-2000&gt;0,LARGE(Raw!AC:AC,A404+COUNTIF(Raw!C:C,"H")+COUNTIF(Raw!C:C,"S"))-2000,""),""))</f>
        <v/>
      </c>
    </row>
    <row r="405" spans="1:15" x14ac:dyDescent="0.3">
      <c r="A405" s="52">
        <v>402</v>
      </c>
      <c r="B405" s="3" t="str">
        <f t="shared" si="20"/>
        <v/>
      </c>
      <c r="C405" s="52" t="str">
        <f>IF(E405="","",(INDEX(Raw!D:D,MATCH(E405+6000,Raw!AC:AC,0))))</f>
        <v/>
      </c>
      <c r="D405" s="52" t="str">
        <f>IF(E405="","",(INDEX(Raw!A:A,MATCH(E405+6000,Raw!AC:AC,0))))</f>
        <v/>
      </c>
      <c r="E405" s="59" t="str">
        <f>(IFERROR(IF(LARGE(Raw!AC:AC,A405)-6000&gt;0,LARGE(Raw!AC:AC,A405)-6000,""),""))</f>
        <v/>
      </c>
      <c r="G405" s="3" t="str">
        <f t="shared" si="18"/>
        <v/>
      </c>
      <c r="H405" s="52" t="str">
        <f>IF(J405="","",(INDEX(Raw!D:D,MATCH(J405+4000,Raw!AC:AC,0))))</f>
        <v/>
      </c>
      <c r="I405" s="52" t="str">
        <f>IF(J405="","",(INDEX(Raw!A:A,MATCH(J405+4000,Raw!AC:AC,0))))</f>
        <v/>
      </c>
      <c r="J405" s="59" t="str">
        <f>(IFERROR(IF(LARGE(Raw!AC:AC,A405+COUNTIF(Raw!C:C,"H"))-4000&gt;0,LARGE(Raw!AC:AC,A405+COUNTIF(Raw!C:C,"H"))-4000,""),""))</f>
        <v/>
      </c>
      <c r="L405" s="3" t="str">
        <f t="shared" si="19"/>
        <v/>
      </c>
      <c r="M405" s="52" t="str">
        <f>IF(O405="","",(INDEX(Raw!D:D,MATCH(O405+2000,Raw!AC:AC,0))))</f>
        <v/>
      </c>
      <c r="N405" s="52" t="str">
        <f>IF(O405="","",(INDEX(Raw!A:A,MATCH(O405+2000,Raw!AC:AC,0))))</f>
        <v/>
      </c>
      <c r="O405" s="59" t="str">
        <f>(IFERROR(IF(LARGE(Raw!AC:AC,A405+COUNTIF(Raw!C:C,"H")+COUNTIF(Raw!C:C,"S"))-2000&gt;0,LARGE(Raw!AC:AC,A405+COUNTIF(Raw!C:C,"H")+COUNTIF(Raw!C:C,"S"))-2000,""),""))</f>
        <v/>
      </c>
    </row>
    <row r="406" spans="1:15" x14ac:dyDescent="0.3">
      <c r="A406" s="52">
        <v>403</v>
      </c>
      <c r="B406" s="3" t="str">
        <f t="shared" si="20"/>
        <v/>
      </c>
      <c r="C406" s="52" t="str">
        <f>IF(E406="","",(INDEX(Raw!D:D,MATCH(E406+6000,Raw!AC:AC,0))))</f>
        <v/>
      </c>
      <c r="D406" s="52" t="str">
        <f>IF(E406="","",(INDEX(Raw!A:A,MATCH(E406+6000,Raw!AC:AC,0))))</f>
        <v/>
      </c>
      <c r="E406" s="59" t="str">
        <f>(IFERROR(IF(LARGE(Raw!AC:AC,A406)-6000&gt;0,LARGE(Raw!AC:AC,A406)-6000,""),""))</f>
        <v/>
      </c>
      <c r="G406" s="3" t="str">
        <f t="shared" si="18"/>
        <v/>
      </c>
      <c r="H406" s="52" t="str">
        <f>IF(J406="","",(INDEX(Raw!D:D,MATCH(J406+4000,Raw!AC:AC,0))))</f>
        <v/>
      </c>
      <c r="I406" s="52" t="str">
        <f>IF(J406="","",(INDEX(Raw!A:A,MATCH(J406+4000,Raw!AC:AC,0))))</f>
        <v/>
      </c>
      <c r="J406" s="59" t="str">
        <f>(IFERROR(IF(LARGE(Raw!AC:AC,A406+COUNTIF(Raw!C:C,"H"))-4000&gt;0,LARGE(Raw!AC:AC,A406+COUNTIF(Raw!C:C,"H"))-4000,""),""))</f>
        <v/>
      </c>
      <c r="L406" s="3" t="str">
        <f t="shared" si="19"/>
        <v/>
      </c>
      <c r="M406" s="52" t="str">
        <f>IF(O406="","",(INDEX(Raw!D:D,MATCH(O406+2000,Raw!AC:AC,0))))</f>
        <v/>
      </c>
      <c r="N406" s="52" t="str">
        <f>IF(O406="","",(INDEX(Raw!A:A,MATCH(O406+2000,Raw!AC:AC,0))))</f>
        <v/>
      </c>
      <c r="O406" s="59" t="str">
        <f>(IFERROR(IF(LARGE(Raw!AC:AC,A406+COUNTIF(Raw!C:C,"H")+COUNTIF(Raw!C:C,"S"))-2000&gt;0,LARGE(Raw!AC:AC,A406+COUNTIF(Raw!C:C,"H")+COUNTIF(Raw!C:C,"S"))-2000,""),""))</f>
        <v/>
      </c>
    </row>
    <row r="407" spans="1:15" x14ac:dyDescent="0.3">
      <c r="A407" s="52">
        <v>404</v>
      </c>
      <c r="B407" s="3" t="str">
        <f t="shared" si="20"/>
        <v/>
      </c>
      <c r="C407" s="52" t="str">
        <f>IF(E407="","",(INDEX(Raw!D:D,MATCH(E407+6000,Raw!AC:AC,0))))</f>
        <v/>
      </c>
      <c r="D407" s="52" t="str">
        <f>IF(E407="","",(INDEX(Raw!A:A,MATCH(E407+6000,Raw!AC:AC,0))))</f>
        <v/>
      </c>
      <c r="E407" s="59" t="str">
        <f>(IFERROR(IF(LARGE(Raw!AC:AC,A407)-6000&gt;0,LARGE(Raw!AC:AC,A407)-6000,""),""))</f>
        <v/>
      </c>
      <c r="G407" s="3" t="str">
        <f t="shared" si="18"/>
        <v/>
      </c>
      <c r="H407" s="52" t="str">
        <f>IF(J407="","",(INDEX(Raw!D:D,MATCH(J407+4000,Raw!AC:AC,0))))</f>
        <v/>
      </c>
      <c r="I407" s="52" t="str">
        <f>IF(J407="","",(INDEX(Raw!A:A,MATCH(J407+4000,Raw!AC:AC,0))))</f>
        <v/>
      </c>
      <c r="J407" s="59" t="str">
        <f>(IFERROR(IF(LARGE(Raw!AC:AC,A407+COUNTIF(Raw!C:C,"H"))-4000&gt;0,LARGE(Raw!AC:AC,A407+COUNTIF(Raw!C:C,"H"))-4000,""),""))</f>
        <v/>
      </c>
      <c r="L407" s="3" t="str">
        <f t="shared" si="19"/>
        <v/>
      </c>
      <c r="M407" s="52" t="str">
        <f>IF(O407="","",(INDEX(Raw!D:D,MATCH(O407+2000,Raw!AC:AC,0))))</f>
        <v/>
      </c>
      <c r="N407" s="52" t="str">
        <f>IF(O407="","",(INDEX(Raw!A:A,MATCH(O407+2000,Raw!AC:AC,0))))</f>
        <v/>
      </c>
      <c r="O407" s="59" t="str">
        <f>(IFERROR(IF(LARGE(Raw!AC:AC,A407+COUNTIF(Raw!C:C,"H")+COUNTIF(Raw!C:C,"S"))-2000&gt;0,LARGE(Raw!AC:AC,A407+COUNTIF(Raw!C:C,"H")+COUNTIF(Raw!C:C,"S"))-2000,""),""))</f>
        <v/>
      </c>
    </row>
    <row r="408" spans="1:15" x14ac:dyDescent="0.3">
      <c r="A408" s="52">
        <v>405</v>
      </c>
      <c r="B408" s="3" t="str">
        <f t="shared" si="20"/>
        <v/>
      </c>
      <c r="C408" s="52" t="str">
        <f>IF(E408="","",(INDEX(Raw!D:D,MATCH(E408+6000,Raw!AC:AC,0))))</f>
        <v/>
      </c>
      <c r="D408" s="52" t="str">
        <f>IF(E408="","",(INDEX(Raw!A:A,MATCH(E408+6000,Raw!AC:AC,0))))</f>
        <v/>
      </c>
      <c r="E408" s="59" t="str">
        <f>(IFERROR(IF(LARGE(Raw!AC:AC,A408)-6000&gt;0,LARGE(Raw!AC:AC,A408)-6000,""),""))</f>
        <v/>
      </c>
      <c r="G408" s="3" t="str">
        <f t="shared" si="18"/>
        <v/>
      </c>
      <c r="H408" s="52" t="str">
        <f>IF(J408="","",(INDEX(Raw!D:D,MATCH(J408+4000,Raw!AC:AC,0))))</f>
        <v/>
      </c>
      <c r="I408" s="52" t="str">
        <f>IF(J408="","",(INDEX(Raw!A:A,MATCH(J408+4000,Raw!AC:AC,0))))</f>
        <v/>
      </c>
      <c r="J408" s="59" t="str">
        <f>(IFERROR(IF(LARGE(Raw!AC:AC,A408+COUNTIF(Raw!C:C,"H"))-4000&gt;0,LARGE(Raw!AC:AC,A408+COUNTIF(Raw!C:C,"H"))-4000,""),""))</f>
        <v/>
      </c>
      <c r="L408" s="3" t="str">
        <f t="shared" si="19"/>
        <v/>
      </c>
      <c r="M408" s="52" t="str">
        <f>IF(O408="","",(INDEX(Raw!D:D,MATCH(O408+2000,Raw!AC:AC,0))))</f>
        <v/>
      </c>
      <c r="N408" s="52" t="str">
        <f>IF(O408="","",(INDEX(Raw!A:A,MATCH(O408+2000,Raw!AC:AC,0))))</f>
        <v/>
      </c>
      <c r="O408" s="59" t="str">
        <f>(IFERROR(IF(LARGE(Raw!AC:AC,A408+COUNTIF(Raw!C:C,"H")+COUNTIF(Raw!C:C,"S"))-2000&gt;0,LARGE(Raw!AC:AC,A408+COUNTIF(Raw!C:C,"H")+COUNTIF(Raw!C:C,"S"))-2000,""),""))</f>
        <v/>
      </c>
    </row>
    <row r="409" spans="1:15" x14ac:dyDescent="0.3">
      <c r="A409" s="52">
        <v>406</v>
      </c>
      <c r="B409" s="3" t="str">
        <f t="shared" si="20"/>
        <v/>
      </c>
      <c r="C409" s="52" t="str">
        <f>IF(E409="","",(INDEX(Raw!D:D,MATCH(E409+6000,Raw!AC:AC,0))))</f>
        <v/>
      </c>
      <c r="D409" s="52" t="str">
        <f>IF(E409="","",(INDEX(Raw!A:A,MATCH(E409+6000,Raw!AC:AC,0))))</f>
        <v/>
      </c>
      <c r="E409" s="59" t="str">
        <f>(IFERROR(IF(LARGE(Raw!AC:AC,A409)-6000&gt;0,LARGE(Raw!AC:AC,A409)-6000,""),""))</f>
        <v/>
      </c>
      <c r="G409" s="3" t="str">
        <f t="shared" si="18"/>
        <v/>
      </c>
      <c r="H409" s="52" t="str">
        <f>IF(J409="","",(INDEX(Raw!D:D,MATCH(J409+4000,Raw!AC:AC,0))))</f>
        <v/>
      </c>
      <c r="I409" s="52" t="str">
        <f>IF(J409="","",(INDEX(Raw!A:A,MATCH(J409+4000,Raw!AC:AC,0))))</f>
        <v/>
      </c>
      <c r="J409" s="59" t="str">
        <f>(IFERROR(IF(LARGE(Raw!AC:AC,A409+COUNTIF(Raw!C:C,"H"))-4000&gt;0,LARGE(Raw!AC:AC,A409+COUNTIF(Raw!C:C,"H"))-4000,""),""))</f>
        <v/>
      </c>
      <c r="L409" s="3" t="str">
        <f t="shared" si="19"/>
        <v/>
      </c>
      <c r="M409" s="52" t="str">
        <f>IF(O409="","",(INDEX(Raw!D:D,MATCH(O409+2000,Raw!AC:AC,0))))</f>
        <v/>
      </c>
      <c r="N409" s="52" t="str">
        <f>IF(O409="","",(INDEX(Raw!A:A,MATCH(O409+2000,Raw!AC:AC,0))))</f>
        <v/>
      </c>
      <c r="O409" s="59" t="str">
        <f>(IFERROR(IF(LARGE(Raw!AC:AC,A409+COUNTIF(Raw!C:C,"H")+COUNTIF(Raw!C:C,"S"))-2000&gt;0,LARGE(Raw!AC:AC,A409+COUNTIF(Raw!C:C,"H")+COUNTIF(Raw!C:C,"S"))-2000,""),""))</f>
        <v/>
      </c>
    </row>
    <row r="410" spans="1:15" x14ac:dyDescent="0.3">
      <c r="A410" s="52">
        <v>407</v>
      </c>
      <c r="B410" s="3" t="str">
        <f t="shared" si="20"/>
        <v/>
      </c>
      <c r="C410" s="52" t="str">
        <f>IF(E410="","",(INDEX(Raw!D:D,MATCH(E410+6000,Raw!AC:AC,0))))</f>
        <v/>
      </c>
      <c r="D410" s="52" t="str">
        <f>IF(E410="","",(INDEX(Raw!A:A,MATCH(E410+6000,Raw!AC:AC,0))))</f>
        <v/>
      </c>
      <c r="E410" s="59" t="str">
        <f>(IFERROR(IF(LARGE(Raw!AC:AC,A410)-6000&gt;0,LARGE(Raw!AC:AC,A410)-6000,""),""))</f>
        <v/>
      </c>
      <c r="G410" s="3" t="str">
        <f t="shared" si="18"/>
        <v/>
      </c>
      <c r="H410" s="52" t="str">
        <f>IF(J410="","",(INDEX(Raw!D:D,MATCH(J410+4000,Raw!AC:AC,0))))</f>
        <v/>
      </c>
      <c r="I410" s="52" t="str">
        <f>IF(J410="","",(INDEX(Raw!A:A,MATCH(J410+4000,Raw!AC:AC,0))))</f>
        <v/>
      </c>
      <c r="J410" s="59" t="str">
        <f>(IFERROR(IF(LARGE(Raw!AC:AC,A410+COUNTIF(Raw!C:C,"H"))-4000&gt;0,LARGE(Raw!AC:AC,A410+COUNTIF(Raw!C:C,"H"))-4000,""),""))</f>
        <v/>
      </c>
      <c r="L410" s="3" t="str">
        <f t="shared" si="19"/>
        <v/>
      </c>
      <c r="M410" s="52" t="str">
        <f>IF(O410="","",(INDEX(Raw!D:D,MATCH(O410+2000,Raw!AC:AC,0))))</f>
        <v/>
      </c>
      <c r="N410" s="52" t="str">
        <f>IF(O410="","",(INDEX(Raw!A:A,MATCH(O410+2000,Raw!AC:AC,0))))</f>
        <v/>
      </c>
      <c r="O410" s="59" t="str">
        <f>(IFERROR(IF(LARGE(Raw!AC:AC,A410+COUNTIF(Raw!C:C,"H")+COUNTIF(Raw!C:C,"S"))-2000&gt;0,LARGE(Raw!AC:AC,A410+COUNTIF(Raw!C:C,"H")+COUNTIF(Raw!C:C,"S"))-2000,""),""))</f>
        <v/>
      </c>
    </row>
    <row r="411" spans="1:15" x14ac:dyDescent="0.3">
      <c r="A411" s="52">
        <v>408</v>
      </c>
      <c r="B411" s="3" t="str">
        <f t="shared" si="20"/>
        <v/>
      </c>
      <c r="C411" s="52" t="str">
        <f>IF(E411="","",(INDEX(Raw!D:D,MATCH(E411+6000,Raw!AC:AC,0))))</f>
        <v/>
      </c>
      <c r="D411" s="52" t="str">
        <f>IF(E411="","",(INDEX(Raw!A:A,MATCH(E411+6000,Raw!AC:AC,0))))</f>
        <v/>
      </c>
      <c r="E411" s="59" t="str">
        <f>(IFERROR(IF(LARGE(Raw!AC:AC,A411)-6000&gt;0,LARGE(Raw!AC:AC,A411)-6000,""),""))</f>
        <v/>
      </c>
      <c r="G411" s="3" t="str">
        <f t="shared" si="18"/>
        <v/>
      </c>
      <c r="H411" s="52" t="str">
        <f>IF(J411="","",(INDEX(Raw!D:D,MATCH(J411+4000,Raw!AC:AC,0))))</f>
        <v/>
      </c>
      <c r="I411" s="52" t="str">
        <f>IF(J411="","",(INDEX(Raw!A:A,MATCH(J411+4000,Raw!AC:AC,0))))</f>
        <v/>
      </c>
      <c r="J411" s="59" t="str">
        <f>(IFERROR(IF(LARGE(Raw!AC:AC,A411+COUNTIF(Raw!C:C,"H"))-4000&gt;0,LARGE(Raw!AC:AC,A411+COUNTIF(Raw!C:C,"H"))-4000,""),""))</f>
        <v/>
      </c>
      <c r="L411" s="3" t="str">
        <f t="shared" si="19"/>
        <v/>
      </c>
      <c r="M411" s="52" t="str">
        <f>IF(O411="","",(INDEX(Raw!D:D,MATCH(O411+2000,Raw!AC:AC,0))))</f>
        <v/>
      </c>
      <c r="N411" s="52" t="str">
        <f>IF(O411="","",(INDEX(Raw!A:A,MATCH(O411+2000,Raw!AC:AC,0))))</f>
        <v/>
      </c>
      <c r="O411" s="59" t="str">
        <f>(IFERROR(IF(LARGE(Raw!AC:AC,A411+COUNTIF(Raw!C:C,"H")+COUNTIF(Raw!C:C,"S"))-2000&gt;0,LARGE(Raw!AC:AC,A411+COUNTIF(Raw!C:C,"H")+COUNTIF(Raw!C:C,"S"))-2000,""),""))</f>
        <v/>
      </c>
    </row>
    <row r="412" spans="1:15" x14ac:dyDescent="0.3">
      <c r="A412" s="52">
        <v>409</v>
      </c>
      <c r="B412" s="3" t="str">
        <f t="shared" si="20"/>
        <v/>
      </c>
      <c r="C412" s="52" t="str">
        <f>IF(E412="","",(INDEX(Raw!D:D,MATCH(E412+6000,Raw!AC:AC,0))))</f>
        <v/>
      </c>
      <c r="D412" s="52" t="str">
        <f>IF(E412="","",(INDEX(Raw!A:A,MATCH(E412+6000,Raw!AC:AC,0))))</f>
        <v/>
      </c>
      <c r="E412" s="59" t="str">
        <f>(IFERROR(IF(LARGE(Raw!AC:AC,A412)-6000&gt;0,LARGE(Raw!AC:AC,A412)-6000,""),""))</f>
        <v/>
      </c>
      <c r="G412" s="3" t="str">
        <f t="shared" si="18"/>
        <v/>
      </c>
      <c r="H412" s="52" t="str">
        <f>IF(J412="","",(INDEX(Raw!D:D,MATCH(J412+4000,Raw!AC:AC,0))))</f>
        <v/>
      </c>
      <c r="I412" s="52" t="str">
        <f>IF(J412="","",(INDEX(Raw!A:A,MATCH(J412+4000,Raw!AC:AC,0))))</f>
        <v/>
      </c>
      <c r="J412" s="59" t="str">
        <f>(IFERROR(IF(LARGE(Raw!AC:AC,A412+COUNTIF(Raw!C:C,"H"))-4000&gt;0,LARGE(Raw!AC:AC,A412+COUNTIF(Raw!C:C,"H"))-4000,""),""))</f>
        <v/>
      </c>
      <c r="L412" s="3" t="str">
        <f t="shared" si="19"/>
        <v/>
      </c>
      <c r="M412" s="52" t="str">
        <f>IF(O412="","",(INDEX(Raw!D:D,MATCH(O412+2000,Raw!AC:AC,0))))</f>
        <v/>
      </c>
      <c r="N412" s="52" t="str">
        <f>IF(O412="","",(INDEX(Raw!A:A,MATCH(O412+2000,Raw!AC:AC,0))))</f>
        <v/>
      </c>
      <c r="O412" s="59" t="str">
        <f>(IFERROR(IF(LARGE(Raw!AC:AC,A412+COUNTIF(Raw!C:C,"H")+COUNTIF(Raw!C:C,"S"))-2000&gt;0,LARGE(Raw!AC:AC,A412+COUNTIF(Raw!C:C,"H")+COUNTIF(Raw!C:C,"S"))-2000,""),""))</f>
        <v/>
      </c>
    </row>
    <row r="413" spans="1:15" x14ac:dyDescent="0.3">
      <c r="A413" s="52">
        <v>410</v>
      </c>
      <c r="B413" s="3" t="str">
        <f t="shared" si="20"/>
        <v/>
      </c>
      <c r="C413" s="52" t="str">
        <f>IF(E413="","",(INDEX(Raw!D:D,MATCH(E413+6000,Raw!AC:AC,0))))</f>
        <v/>
      </c>
      <c r="D413" s="52" t="str">
        <f>IF(E413="","",(INDEX(Raw!A:A,MATCH(E413+6000,Raw!AC:AC,0))))</f>
        <v/>
      </c>
      <c r="E413" s="59" t="str">
        <f>(IFERROR(IF(LARGE(Raw!AC:AC,A413)-6000&gt;0,LARGE(Raw!AC:AC,A413)-6000,""),""))</f>
        <v/>
      </c>
      <c r="G413" s="3" t="str">
        <f t="shared" si="18"/>
        <v/>
      </c>
      <c r="H413" s="52" t="str">
        <f>IF(J413="","",(INDEX(Raw!D:D,MATCH(J413+4000,Raw!AC:AC,0))))</f>
        <v/>
      </c>
      <c r="I413" s="52" t="str">
        <f>IF(J413="","",(INDEX(Raw!A:A,MATCH(J413+4000,Raw!AC:AC,0))))</f>
        <v/>
      </c>
      <c r="J413" s="59" t="str">
        <f>(IFERROR(IF(LARGE(Raw!AC:AC,A413+COUNTIF(Raw!C:C,"H"))-4000&gt;0,LARGE(Raw!AC:AC,A413+COUNTIF(Raw!C:C,"H"))-4000,""),""))</f>
        <v/>
      </c>
      <c r="L413" s="3" t="str">
        <f t="shared" si="19"/>
        <v/>
      </c>
      <c r="M413" s="52" t="str">
        <f>IF(O413="","",(INDEX(Raw!D:D,MATCH(O413+2000,Raw!AC:AC,0))))</f>
        <v/>
      </c>
      <c r="N413" s="52" t="str">
        <f>IF(O413="","",(INDEX(Raw!A:A,MATCH(O413+2000,Raw!AC:AC,0))))</f>
        <v/>
      </c>
      <c r="O413" s="59" t="str">
        <f>(IFERROR(IF(LARGE(Raw!AC:AC,A413+COUNTIF(Raw!C:C,"H")+COUNTIF(Raw!C:C,"S"))-2000&gt;0,LARGE(Raw!AC:AC,A413+COUNTIF(Raw!C:C,"H")+COUNTIF(Raw!C:C,"S"))-2000,""),""))</f>
        <v/>
      </c>
    </row>
    <row r="414" spans="1:15" x14ac:dyDescent="0.3">
      <c r="A414" s="52">
        <v>411</v>
      </c>
      <c r="B414" s="3" t="str">
        <f t="shared" si="20"/>
        <v/>
      </c>
      <c r="C414" s="52" t="str">
        <f>IF(E414="","",(INDEX(Raw!D:D,MATCH(E414+6000,Raw!AC:AC,0))))</f>
        <v/>
      </c>
      <c r="D414" s="52" t="str">
        <f>IF(E414="","",(INDEX(Raw!A:A,MATCH(E414+6000,Raw!AC:AC,0))))</f>
        <v/>
      </c>
      <c r="E414" s="59" t="str">
        <f>(IFERROR(IF(LARGE(Raw!AC:AC,A414)-6000&gt;0,LARGE(Raw!AC:AC,A414)-6000,""),""))</f>
        <v/>
      </c>
      <c r="G414" s="3" t="str">
        <f t="shared" si="18"/>
        <v/>
      </c>
      <c r="H414" s="52" t="str">
        <f>IF(J414="","",(INDEX(Raw!D:D,MATCH(J414+4000,Raw!AC:AC,0))))</f>
        <v/>
      </c>
      <c r="I414" s="52" t="str">
        <f>IF(J414="","",(INDEX(Raw!A:A,MATCH(J414+4000,Raw!AC:AC,0))))</f>
        <v/>
      </c>
      <c r="J414" s="59" t="str">
        <f>(IFERROR(IF(LARGE(Raw!AC:AC,A414+COUNTIF(Raw!C:C,"H"))-4000&gt;0,LARGE(Raw!AC:AC,A414+COUNTIF(Raw!C:C,"H"))-4000,""),""))</f>
        <v/>
      </c>
      <c r="L414" s="3" t="str">
        <f t="shared" si="19"/>
        <v/>
      </c>
      <c r="M414" s="52" t="str">
        <f>IF(O414="","",(INDEX(Raw!D:D,MATCH(O414+2000,Raw!AC:AC,0))))</f>
        <v/>
      </c>
      <c r="N414" s="52" t="str">
        <f>IF(O414="","",(INDEX(Raw!A:A,MATCH(O414+2000,Raw!AC:AC,0))))</f>
        <v/>
      </c>
      <c r="O414" s="59" t="str">
        <f>(IFERROR(IF(LARGE(Raw!AC:AC,A414+COUNTIF(Raw!C:C,"H")+COUNTIF(Raw!C:C,"S"))-2000&gt;0,LARGE(Raw!AC:AC,A414+COUNTIF(Raw!C:C,"H")+COUNTIF(Raw!C:C,"S"))-2000,""),""))</f>
        <v/>
      </c>
    </row>
    <row r="415" spans="1:15" x14ac:dyDescent="0.3">
      <c r="A415" s="52">
        <v>412</v>
      </c>
      <c r="B415" s="3" t="str">
        <f t="shared" si="20"/>
        <v/>
      </c>
      <c r="C415" s="52" t="str">
        <f>IF(E415="","",(INDEX(Raw!D:D,MATCH(E415+6000,Raw!AC:AC,0))))</f>
        <v/>
      </c>
      <c r="D415" s="52" t="str">
        <f>IF(E415="","",(INDEX(Raw!A:A,MATCH(E415+6000,Raw!AC:AC,0))))</f>
        <v/>
      </c>
      <c r="E415" s="59" t="str">
        <f>(IFERROR(IF(LARGE(Raw!AC:AC,A415)-6000&gt;0,LARGE(Raw!AC:AC,A415)-6000,""),""))</f>
        <v/>
      </c>
      <c r="G415" s="3" t="str">
        <f t="shared" si="18"/>
        <v/>
      </c>
      <c r="H415" s="52" t="str">
        <f>IF(J415="","",(INDEX(Raw!D:D,MATCH(J415+4000,Raw!AC:AC,0))))</f>
        <v/>
      </c>
      <c r="I415" s="52" t="str">
        <f>IF(J415="","",(INDEX(Raw!A:A,MATCH(J415+4000,Raw!AC:AC,0))))</f>
        <v/>
      </c>
      <c r="J415" s="59" t="str">
        <f>(IFERROR(IF(LARGE(Raw!AC:AC,A415+COUNTIF(Raw!C:C,"H"))-4000&gt;0,LARGE(Raw!AC:AC,A415+COUNTIF(Raw!C:C,"H"))-4000,""),""))</f>
        <v/>
      </c>
      <c r="L415" s="3" t="str">
        <f t="shared" si="19"/>
        <v/>
      </c>
      <c r="M415" s="52" t="str">
        <f>IF(O415="","",(INDEX(Raw!D:D,MATCH(O415+2000,Raw!AC:AC,0))))</f>
        <v/>
      </c>
      <c r="N415" s="52" t="str">
        <f>IF(O415="","",(INDEX(Raw!A:A,MATCH(O415+2000,Raw!AC:AC,0))))</f>
        <v/>
      </c>
      <c r="O415" s="59" t="str">
        <f>(IFERROR(IF(LARGE(Raw!AC:AC,A415+COUNTIF(Raw!C:C,"H")+COUNTIF(Raw!C:C,"S"))-2000&gt;0,LARGE(Raw!AC:AC,A415+COUNTIF(Raw!C:C,"H")+COUNTIF(Raw!C:C,"S"))-2000,""),""))</f>
        <v/>
      </c>
    </row>
    <row r="416" spans="1:15" x14ac:dyDescent="0.3">
      <c r="A416" s="52">
        <v>413</v>
      </c>
      <c r="B416" s="3" t="str">
        <f t="shared" si="20"/>
        <v/>
      </c>
      <c r="C416" s="52" t="str">
        <f>IF(E416="","",(INDEX(Raw!D:D,MATCH(E416+6000,Raw!AC:AC,0))))</f>
        <v/>
      </c>
      <c r="D416" s="52" t="str">
        <f>IF(E416="","",(INDEX(Raw!A:A,MATCH(E416+6000,Raw!AC:AC,0))))</f>
        <v/>
      </c>
      <c r="E416" s="59" t="str">
        <f>(IFERROR(IF(LARGE(Raw!AC:AC,A416)-6000&gt;0,LARGE(Raw!AC:AC,A416)-6000,""),""))</f>
        <v/>
      </c>
      <c r="G416" s="3" t="str">
        <f t="shared" si="18"/>
        <v/>
      </c>
      <c r="H416" s="52" t="str">
        <f>IF(J416="","",(INDEX(Raw!D:D,MATCH(J416+4000,Raw!AC:AC,0))))</f>
        <v/>
      </c>
      <c r="I416" s="52" t="str">
        <f>IF(J416="","",(INDEX(Raw!A:A,MATCH(J416+4000,Raw!AC:AC,0))))</f>
        <v/>
      </c>
      <c r="J416" s="59" t="str">
        <f>(IFERROR(IF(LARGE(Raw!AC:AC,A416+COUNTIF(Raw!C:C,"H"))-4000&gt;0,LARGE(Raw!AC:AC,A416+COUNTIF(Raw!C:C,"H"))-4000,""),""))</f>
        <v/>
      </c>
      <c r="L416" s="3" t="str">
        <f t="shared" si="19"/>
        <v/>
      </c>
      <c r="M416" s="52" t="str">
        <f>IF(O416="","",(INDEX(Raw!D:D,MATCH(O416+2000,Raw!AC:AC,0))))</f>
        <v/>
      </c>
      <c r="N416" s="52" t="str">
        <f>IF(O416="","",(INDEX(Raw!A:A,MATCH(O416+2000,Raw!AC:AC,0))))</f>
        <v/>
      </c>
      <c r="O416" s="59" t="str">
        <f>(IFERROR(IF(LARGE(Raw!AC:AC,A416+COUNTIF(Raw!C:C,"H")+COUNTIF(Raw!C:C,"S"))-2000&gt;0,LARGE(Raw!AC:AC,A416+COUNTIF(Raw!C:C,"H")+COUNTIF(Raw!C:C,"S"))-2000,""),""))</f>
        <v/>
      </c>
    </row>
    <row r="417" spans="1:15" x14ac:dyDescent="0.3">
      <c r="A417" s="52">
        <v>414</v>
      </c>
      <c r="B417" s="3" t="str">
        <f t="shared" si="20"/>
        <v/>
      </c>
      <c r="C417" s="52" t="str">
        <f>IF(E417="","",(INDEX(Raw!D:D,MATCH(E417+6000,Raw!AC:AC,0))))</f>
        <v/>
      </c>
      <c r="D417" s="52" t="str">
        <f>IF(E417="","",(INDEX(Raw!A:A,MATCH(E417+6000,Raw!AC:AC,0))))</f>
        <v/>
      </c>
      <c r="E417" s="59" t="str">
        <f>(IFERROR(IF(LARGE(Raw!AC:AC,A417)-6000&gt;0,LARGE(Raw!AC:AC,A417)-6000,""),""))</f>
        <v/>
      </c>
      <c r="G417" s="3" t="str">
        <f t="shared" si="18"/>
        <v/>
      </c>
      <c r="H417" s="52" t="str">
        <f>IF(J417="","",(INDEX(Raw!D:D,MATCH(J417+4000,Raw!AC:AC,0))))</f>
        <v/>
      </c>
      <c r="I417" s="52" t="str">
        <f>IF(J417="","",(INDEX(Raw!A:A,MATCH(J417+4000,Raw!AC:AC,0))))</f>
        <v/>
      </c>
      <c r="J417" s="59" t="str">
        <f>(IFERROR(IF(LARGE(Raw!AC:AC,A417+COUNTIF(Raw!C:C,"H"))-4000&gt;0,LARGE(Raw!AC:AC,A417+COUNTIF(Raw!C:C,"H"))-4000,""),""))</f>
        <v/>
      </c>
      <c r="L417" s="3" t="str">
        <f t="shared" si="19"/>
        <v/>
      </c>
      <c r="M417" s="52" t="str">
        <f>IF(O417="","",(INDEX(Raw!D:D,MATCH(O417+2000,Raw!AC:AC,0))))</f>
        <v/>
      </c>
      <c r="N417" s="52" t="str">
        <f>IF(O417="","",(INDEX(Raw!A:A,MATCH(O417+2000,Raw!AC:AC,0))))</f>
        <v/>
      </c>
      <c r="O417" s="59" t="str">
        <f>(IFERROR(IF(LARGE(Raw!AC:AC,A417+COUNTIF(Raw!C:C,"H")+COUNTIF(Raw!C:C,"S"))-2000&gt;0,LARGE(Raw!AC:AC,A417+COUNTIF(Raw!C:C,"H")+COUNTIF(Raw!C:C,"S"))-2000,""),""))</f>
        <v/>
      </c>
    </row>
    <row r="418" spans="1:15" x14ac:dyDescent="0.3">
      <c r="A418" s="52">
        <v>415</v>
      </c>
      <c r="B418" s="3" t="str">
        <f t="shared" si="20"/>
        <v/>
      </c>
      <c r="C418" s="52" t="str">
        <f>IF(E418="","",(INDEX(Raw!D:D,MATCH(E418+6000,Raw!AC:AC,0))))</f>
        <v/>
      </c>
      <c r="D418" s="52" t="str">
        <f>IF(E418="","",(INDEX(Raw!A:A,MATCH(E418+6000,Raw!AC:AC,0))))</f>
        <v/>
      </c>
      <c r="E418" s="59" t="str">
        <f>(IFERROR(IF(LARGE(Raw!AC:AC,A418)-6000&gt;0,LARGE(Raw!AC:AC,A418)-6000,""),""))</f>
        <v/>
      </c>
      <c r="G418" s="3" t="str">
        <f t="shared" si="18"/>
        <v/>
      </c>
      <c r="H418" s="52" t="str">
        <f>IF(J418="","",(INDEX(Raw!D:D,MATCH(J418+4000,Raw!AC:AC,0))))</f>
        <v/>
      </c>
      <c r="I418" s="52" t="str">
        <f>IF(J418="","",(INDEX(Raw!A:A,MATCH(J418+4000,Raw!AC:AC,0))))</f>
        <v/>
      </c>
      <c r="J418" s="59" t="str">
        <f>(IFERROR(IF(LARGE(Raw!AC:AC,A418+COUNTIF(Raw!C:C,"H"))-4000&gt;0,LARGE(Raw!AC:AC,A418+COUNTIF(Raw!C:C,"H"))-4000,""),""))</f>
        <v/>
      </c>
      <c r="L418" s="3" t="str">
        <f t="shared" si="19"/>
        <v/>
      </c>
      <c r="M418" s="52" t="str">
        <f>IF(O418="","",(INDEX(Raw!D:D,MATCH(O418+2000,Raw!AC:AC,0))))</f>
        <v/>
      </c>
      <c r="N418" s="52" t="str">
        <f>IF(O418="","",(INDEX(Raw!A:A,MATCH(O418+2000,Raw!AC:AC,0))))</f>
        <v/>
      </c>
      <c r="O418" s="59" t="str">
        <f>(IFERROR(IF(LARGE(Raw!AC:AC,A418+COUNTIF(Raw!C:C,"H")+COUNTIF(Raw!C:C,"S"))-2000&gt;0,LARGE(Raw!AC:AC,A418+COUNTIF(Raw!C:C,"H")+COUNTIF(Raw!C:C,"S"))-2000,""),""))</f>
        <v/>
      </c>
    </row>
    <row r="419" spans="1:15" x14ac:dyDescent="0.3">
      <c r="A419" s="52">
        <v>416</v>
      </c>
      <c r="B419" s="3" t="str">
        <f t="shared" si="20"/>
        <v/>
      </c>
      <c r="C419" s="52" t="str">
        <f>IF(E419="","",(INDEX(Raw!D:D,MATCH(E419+6000,Raw!AC:AC,0))))</f>
        <v/>
      </c>
      <c r="D419" s="52" t="str">
        <f>IF(E419="","",(INDEX(Raw!A:A,MATCH(E419+6000,Raw!AC:AC,0))))</f>
        <v/>
      </c>
      <c r="E419" s="59" t="str">
        <f>(IFERROR(IF(LARGE(Raw!AC:AC,A419)-6000&gt;0,LARGE(Raw!AC:AC,A419)-6000,""),""))</f>
        <v/>
      </c>
      <c r="G419" s="3" t="str">
        <f t="shared" si="18"/>
        <v/>
      </c>
      <c r="H419" s="52" t="str">
        <f>IF(J419="","",(INDEX(Raw!D:D,MATCH(J419+4000,Raw!AC:AC,0))))</f>
        <v/>
      </c>
      <c r="I419" s="52" t="str">
        <f>IF(J419="","",(INDEX(Raw!A:A,MATCH(J419+4000,Raw!AC:AC,0))))</f>
        <v/>
      </c>
      <c r="J419" s="59" t="str">
        <f>(IFERROR(IF(LARGE(Raw!AC:AC,A419+COUNTIF(Raw!C:C,"H"))-4000&gt;0,LARGE(Raw!AC:AC,A419+COUNTIF(Raw!C:C,"H"))-4000,""),""))</f>
        <v/>
      </c>
      <c r="L419" s="3" t="str">
        <f t="shared" si="19"/>
        <v/>
      </c>
      <c r="M419" s="52" t="str">
        <f>IF(O419="","",(INDEX(Raw!D:D,MATCH(O419+2000,Raw!AC:AC,0))))</f>
        <v/>
      </c>
      <c r="N419" s="52" t="str">
        <f>IF(O419="","",(INDEX(Raw!A:A,MATCH(O419+2000,Raw!AC:AC,0))))</f>
        <v/>
      </c>
      <c r="O419" s="59" t="str">
        <f>(IFERROR(IF(LARGE(Raw!AC:AC,A419+COUNTIF(Raw!C:C,"H")+COUNTIF(Raw!C:C,"S"))-2000&gt;0,LARGE(Raw!AC:AC,A419+COUNTIF(Raw!C:C,"H")+COUNTIF(Raw!C:C,"S"))-2000,""),""))</f>
        <v/>
      </c>
    </row>
    <row r="420" spans="1:15" x14ac:dyDescent="0.3">
      <c r="A420" s="52">
        <v>417</v>
      </c>
      <c r="B420" s="3" t="str">
        <f t="shared" si="20"/>
        <v/>
      </c>
      <c r="C420" s="52" t="str">
        <f>IF(E420="","",(INDEX(Raw!D:D,MATCH(E420+6000,Raw!AC:AC,0))))</f>
        <v/>
      </c>
      <c r="D420" s="52" t="str">
        <f>IF(E420="","",(INDEX(Raw!A:A,MATCH(E420+6000,Raw!AC:AC,0))))</f>
        <v/>
      </c>
      <c r="E420" s="59" t="str">
        <f>(IFERROR(IF(LARGE(Raw!AC:AC,A420)-6000&gt;0,LARGE(Raw!AC:AC,A420)-6000,""),""))</f>
        <v/>
      </c>
      <c r="G420" s="3" t="str">
        <f t="shared" si="18"/>
        <v/>
      </c>
      <c r="H420" s="52" t="str">
        <f>IF(J420="","",(INDEX(Raw!D:D,MATCH(J420+4000,Raw!AC:AC,0))))</f>
        <v/>
      </c>
      <c r="I420" s="52" t="str">
        <f>IF(J420="","",(INDEX(Raw!A:A,MATCH(J420+4000,Raw!AC:AC,0))))</f>
        <v/>
      </c>
      <c r="J420" s="59" t="str">
        <f>(IFERROR(IF(LARGE(Raw!AC:AC,A420+COUNTIF(Raw!C:C,"H"))-4000&gt;0,LARGE(Raw!AC:AC,A420+COUNTIF(Raw!C:C,"H"))-4000,""),""))</f>
        <v/>
      </c>
      <c r="L420" s="3" t="str">
        <f t="shared" si="19"/>
        <v/>
      </c>
      <c r="M420" s="52" t="str">
        <f>IF(O420="","",(INDEX(Raw!D:D,MATCH(O420+2000,Raw!AC:AC,0))))</f>
        <v/>
      </c>
      <c r="N420" s="52" t="str">
        <f>IF(O420="","",(INDEX(Raw!A:A,MATCH(O420+2000,Raw!AC:AC,0))))</f>
        <v/>
      </c>
      <c r="O420" s="59" t="str">
        <f>(IFERROR(IF(LARGE(Raw!AC:AC,A420+COUNTIF(Raw!C:C,"H")+COUNTIF(Raw!C:C,"S"))-2000&gt;0,LARGE(Raw!AC:AC,A420+COUNTIF(Raw!C:C,"H")+COUNTIF(Raw!C:C,"S"))-2000,""),""))</f>
        <v/>
      </c>
    </row>
    <row r="421" spans="1:15" x14ac:dyDescent="0.3">
      <c r="A421" s="52">
        <v>418</v>
      </c>
      <c r="B421" s="3" t="str">
        <f t="shared" si="20"/>
        <v/>
      </c>
      <c r="C421" s="52" t="str">
        <f>IF(E421="","",(INDEX(Raw!D:D,MATCH(E421+6000,Raw!AC:AC,0))))</f>
        <v/>
      </c>
      <c r="D421" s="52" t="str">
        <f>IF(E421="","",(INDEX(Raw!A:A,MATCH(E421+6000,Raw!AC:AC,0))))</f>
        <v/>
      </c>
      <c r="E421" s="59" t="str">
        <f>(IFERROR(IF(LARGE(Raw!AC:AC,A421)-6000&gt;0,LARGE(Raw!AC:AC,A421)-6000,""),""))</f>
        <v/>
      </c>
      <c r="G421" s="3" t="str">
        <f t="shared" si="18"/>
        <v/>
      </c>
      <c r="H421" s="52" t="str">
        <f>IF(J421="","",(INDEX(Raw!D:D,MATCH(J421+4000,Raw!AC:AC,0))))</f>
        <v/>
      </c>
      <c r="I421" s="52" t="str">
        <f>IF(J421="","",(INDEX(Raw!A:A,MATCH(J421+4000,Raw!AC:AC,0))))</f>
        <v/>
      </c>
      <c r="J421" s="59" t="str">
        <f>(IFERROR(IF(LARGE(Raw!AC:AC,A421+COUNTIF(Raw!C:C,"H"))-4000&gt;0,LARGE(Raw!AC:AC,A421+COUNTIF(Raw!C:C,"H"))-4000,""),""))</f>
        <v/>
      </c>
      <c r="L421" s="3" t="str">
        <f t="shared" si="19"/>
        <v/>
      </c>
      <c r="M421" s="52" t="str">
        <f>IF(O421="","",(INDEX(Raw!D:D,MATCH(O421+2000,Raw!AC:AC,0))))</f>
        <v/>
      </c>
      <c r="N421" s="52" t="str">
        <f>IF(O421="","",(INDEX(Raw!A:A,MATCH(O421+2000,Raw!AC:AC,0))))</f>
        <v/>
      </c>
      <c r="O421" s="59" t="str">
        <f>(IFERROR(IF(LARGE(Raw!AC:AC,A421+COUNTIF(Raw!C:C,"H")+COUNTIF(Raw!C:C,"S"))-2000&gt;0,LARGE(Raw!AC:AC,A421+COUNTIF(Raw!C:C,"H")+COUNTIF(Raw!C:C,"S"))-2000,""),""))</f>
        <v/>
      </c>
    </row>
    <row r="422" spans="1:15" x14ac:dyDescent="0.3">
      <c r="A422" s="52">
        <v>419</v>
      </c>
      <c r="B422" s="3" t="str">
        <f t="shared" si="20"/>
        <v/>
      </c>
      <c r="C422" s="52" t="str">
        <f>IF(E422="","",(INDEX(Raw!D:D,MATCH(E422+6000,Raw!AC:AC,0))))</f>
        <v/>
      </c>
      <c r="D422" s="52" t="str">
        <f>IF(E422="","",(INDEX(Raw!A:A,MATCH(E422+6000,Raw!AC:AC,0))))</f>
        <v/>
      </c>
      <c r="E422" s="59" t="str">
        <f>(IFERROR(IF(LARGE(Raw!AC:AC,A422)-6000&gt;0,LARGE(Raw!AC:AC,A422)-6000,""),""))</f>
        <v/>
      </c>
      <c r="G422" s="3" t="str">
        <f t="shared" si="18"/>
        <v/>
      </c>
      <c r="H422" s="52" t="str">
        <f>IF(J422="","",(INDEX(Raw!D:D,MATCH(J422+4000,Raw!AC:AC,0))))</f>
        <v/>
      </c>
      <c r="I422" s="52" t="str">
        <f>IF(J422="","",(INDEX(Raw!A:A,MATCH(J422+4000,Raw!AC:AC,0))))</f>
        <v/>
      </c>
      <c r="J422" s="59" t="str">
        <f>(IFERROR(IF(LARGE(Raw!AC:AC,A422+COUNTIF(Raw!C:C,"H"))-4000&gt;0,LARGE(Raw!AC:AC,A422+COUNTIF(Raw!C:C,"H"))-4000,""),""))</f>
        <v/>
      </c>
      <c r="L422" s="3" t="str">
        <f t="shared" si="19"/>
        <v/>
      </c>
      <c r="M422" s="52" t="str">
        <f>IF(O422="","",(INDEX(Raw!D:D,MATCH(O422+2000,Raw!AC:AC,0))))</f>
        <v/>
      </c>
      <c r="N422" s="52" t="str">
        <f>IF(O422="","",(INDEX(Raw!A:A,MATCH(O422+2000,Raw!AC:AC,0))))</f>
        <v/>
      </c>
      <c r="O422" s="59" t="str">
        <f>(IFERROR(IF(LARGE(Raw!AC:AC,A422+COUNTIF(Raw!C:C,"H")+COUNTIF(Raw!C:C,"S"))-2000&gt;0,LARGE(Raw!AC:AC,A422+COUNTIF(Raw!C:C,"H")+COUNTIF(Raw!C:C,"S"))-2000,""),""))</f>
        <v/>
      </c>
    </row>
    <row r="423" spans="1:15" x14ac:dyDescent="0.3">
      <c r="A423" s="52">
        <v>420</v>
      </c>
      <c r="B423" s="3" t="str">
        <f t="shared" si="20"/>
        <v/>
      </c>
      <c r="C423" s="52" t="str">
        <f>IF(E423="","",(INDEX(Raw!D:D,MATCH(E423+6000,Raw!AC:AC,0))))</f>
        <v/>
      </c>
      <c r="D423" s="52" t="str">
        <f>IF(E423="","",(INDEX(Raw!A:A,MATCH(E423+6000,Raw!AC:AC,0))))</f>
        <v/>
      </c>
      <c r="E423" s="59" t="str">
        <f>(IFERROR(IF(LARGE(Raw!AC:AC,A423)-6000&gt;0,LARGE(Raw!AC:AC,A423)-6000,""),""))</f>
        <v/>
      </c>
      <c r="G423" s="3" t="str">
        <f t="shared" si="18"/>
        <v/>
      </c>
      <c r="H423" s="52" t="str">
        <f>IF(J423="","",(INDEX(Raw!D:D,MATCH(J423+4000,Raw!AC:AC,0))))</f>
        <v/>
      </c>
      <c r="I423" s="52" t="str">
        <f>IF(J423="","",(INDEX(Raw!A:A,MATCH(J423+4000,Raw!AC:AC,0))))</f>
        <v/>
      </c>
      <c r="J423" s="59" t="str">
        <f>(IFERROR(IF(LARGE(Raw!AC:AC,A423+COUNTIF(Raw!C:C,"H"))-4000&gt;0,LARGE(Raw!AC:AC,A423+COUNTIF(Raw!C:C,"H"))-4000,""),""))</f>
        <v/>
      </c>
      <c r="L423" s="3" t="str">
        <f t="shared" si="19"/>
        <v/>
      </c>
      <c r="M423" s="52" t="str">
        <f>IF(O423="","",(INDEX(Raw!D:D,MATCH(O423+2000,Raw!AC:AC,0))))</f>
        <v/>
      </c>
      <c r="N423" s="52" t="str">
        <f>IF(O423="","",(INDEX(Raw!A:A,MATCH(O423+2000,Raw!AC:AC,0))))</f>
        <v/>
      </c>
      <c r="O423" s="59" t="str">
        <f>(IFERROR(IF(LARGE(Raw!AC:AC,A423+COUNTIF(Raw!C:C,"H")+COUNTIF(Raw!C:C,"S"))-2000&gt;0,LARGE(Raw!AC:AC,A423+COUNTIF(Raw!C:C,"H")+COUNTIF(Raw!C:C,"S"))-2000,""),""))</f>
        <v/>
      </c>
    </row>
    <row r="424" spans="1:15" x14ac:dyDescent="0.3">
      <c r="A424" s="52">
        <v>421</v>
      </c>
      <c r="B424" s="3" t="str">
        <f t="shared" si="20"/>
        <v/>
      </c>
      <c r="C424" s="52" t="str">
        <f>IF(E424="","",(INDEX(Raw!D:D,MATCH(E424+6000,Raw!AC:AC,0))))</f>
        <v/>
      </c>
      <c r="D424" s="52" t="str">
        <f>IF(E424="","",(INDEX(Raw!A:A,MATCH(E424+6000,Raw!AC:AC,0))))</f>
        <v/>
      </c>
      <c r="E424" s="59" t="str">
        <f>(IFERROR(IF(LARGE(Raw!AC:AC,A424)-6000&gt;0,LARGE(Raw!AC:AC,A424)-6000,""),""))</f>
        <v/>
      </c>
      <c r="G424" s="3" t="str">
        <f t="shared" si="18"/>
        <v/>
      </c>
      <c r="H424" s="52" t="str">
        <f>IF(J424="","",(INDEX(Raw!D:D,MATCH(J424+4000,Raw!AC:AC,0))))</f>
        <v/>
      </c>
      <c r="I424" s="52" t="str">
        <f>IF(J424="","",(INDEX(Raw!A:A,MATCH(J424+4000,Raw!AC:AC,0))))</f>
        <v/>
      </c>
      <c r="J424" s="59" t="str">
        <f>(IFERROR(IF(LARGE(Raw!AC:AC,A424+COUNTIF(Raw!C:C,"H"))-4000&gt;0,LARGE(Raw!AC:AC,A424+COUNTIF(Raw!C:C,"H"))-4000,""),""))</f>
        <v/>
      </c>
      <c r="L424" s="3" t="str">
        <f t="shared" si="19"/>
        <v/>
      </c>
      <c r="M424" s="52" t="str">
        <f>IF(O424="","",(INDEX(Raw!D:D,MATCH(O424+2000,Raw!AC:AC,0))))</f>
        <v/>
      </c>
      <c r="N424" s="52" t="str">
        <f>IF(O424="","",(INDEX(Raw!A:A,MATCH(O424+2000,Raw!AC:AC,0))))</f>
        <v/>
      </c>
      <c r="O424" s="59" t="str">
        <f>(IFERROR(IF(LARGE(Raw!AC:AC,A424+COUNTIF(Raw!C:C,"H")+COUNTIF(Raw!C:C,"S"))-2000&gt;0,LARGE(Raw!AC:AC,A424+COUNTIF(Raw!C:C,"H")+COUNTIF(Raw!C:C,"S"))-2000,""),""))</f>
        <v/>
      </c>
    </row>
    <row r="425" spans="1:15" x14ac:dyDescent="0.3">
      <c r="A425" s="52">
        <v>422</v>
      </c>
      <c r="B425" s="3" t="str">
        <f t="shared" si="20"/>
        <v/>
      </c>
      <c r="C425" s="52" t="str">
        <f>IF(E425="","",(INDEX(Raw!D:D,MATCH(E425+6000,Raw!AC:AC,0))))</f>
        <v/>
      </c>
      <c r="D425" s="52" t="str">
        <f>IF(E425="","",(INDEX(Raw!A:A,MATCH(E425+6000,Raw!AC:AC,0))))</f>
        <v/>
      </c>
      <c r="E425" s="59" t="str">
        <f>(IFERROR(IF(LARGE(Raw!AC:AC,A425)-6000&gt;0,LARGE(Raw!AC:AC,A425)-6000,""),""))</f>
        <v/>
      </c>
      <c r="G425" s="3" t="str">
        <f t="shared" si="18"/>
        <v/>
      </c>
      <c r="H425" s="52" t="str">
        <f>IF(J425="","",(INDEX(Raw!D:D,MATCH(J425+4000,Raw!AC:AC,0))))</f>
        <v/>
      </c>
      <c r="I425" s="52" t="str">
        <f>IF(J425="","",(INDEX(Raw!A:A,MATCH(J425+4000,Raw!AC:AC,0))))</f>
        <v/>
      </c>
      <c r="J425" s="59" t="str">
        <f>(IFERROR(IF(LARGE(Raw!AC:AC,A425+COUNTIF(Raw!C:C,"H"))-4000&gt;0,LARGE(Raw!AC:AC,A425+COUNTIF(Raw!C:C,"H"))-4000,""),""))</f>
        <v/>
      </c>
      <c r="L425" s="3" t="str">
        <f t="shared" si="19"/>
        <v/>
      </c>
      <c r="M425" s="52" t="str">
        <f>IF(O425="","",(INDEX(Raw!D:D,MATCH(O425+2000,Raw!AC:AC,0))))</f>
        <v/>
      </c>
      <c r="N425" s="52" t="str">
        <f>IF(O425="","",(INDEX(Raw!A:A,MATCH(O425+2000,Raw!AC:AC,0))))</f>
        <v/>
      </c>
      <c r="O425" s="59" t="str">
        <f>(IFERROR(IF(LARGE(Raw!AC:AC,A425+COUNTIF(Raw!C:C,"H")+COUNTIF(Raw!C:C,"S"))-2000&gt;0,LARGE(Raw!AC:AC,A425+COUNTIF(Raw!C:C,"H")+COUNTIF(Raw!C:C,"S"))-2000,""),""))</f>
        <v/>
      </c>
    </row>
    <row r="426" spans="1:15" x14ac:dyDescent="0.3">
      <c r="A426" s="52">
        <v>423</v>
      </c>
      <c r="B426" s="3" t="str">
        <f t="shared" si="20"/>
        <v/>
      </c>
      <c r="C426" s="52" t="str">
        <f>IF(E426="","",(INDEX(Raw!D:D,MATCH(E426+6000,Raw!AC:AC,0))))</f>
        <v/>
      </c>
      <c r="D426" s="52" t="str">
        <f>IF(E426="","",(INDEX(Raw!A:A,MATCH(E426+6000,Raw!AC:AC,0))))</f>
        <v/>
      </c>
      <c r="E426" s="59" t="str">
        <f>(IFERROR(IF(LARGE(Raw!AC:AC,A426)-6000&gt;0,LARGE(Raw!AC:AC,A426)-6000,""),""))</f>
        <v/>
      </c>
      <c r="G426" s="3" t="str">
        <f t="shared" si="18"/>
        <v/>
      </c>
      <c r="H426" s="52" t="str">
        <f>IF(J426="","",(INDEX(Raw!D:D,MATCH(J426+4000,Raw!AC:AC,0))))</f>
        <v/>
      </c>
      <c r="I426" s="52" t="str">
        <f>IF(J426="","",(INDEX(Raw!A:A,MATCH(J426+4000,Raw!AC:AC,0))))</f>
        <v/>
      </c>
      <c r="J426" s="59" t="str">
        <f>(IFERROR(IF(LARGE(Raw!AC:AC,A426+COUNTIF(Raw!C:C,"H"))-4000&gt;0,LARGE(Raw!AC:AC,A426+COUNTIF(Raw!C:C,"H"))-4000,""),""))</f>
        <v/>
      </c>
      <c r="L426" s="3" t="str">
        <f t="shared" si="19"/>
        <v/>
      </c>
      <c r="M426" s="52" t="str">
        <f>IF(O426="","",(INDEX(Raw!D:D,MATCH(O426+2000,Raw!AC:AC,0))))</f>
        <v/>
      </c>
      <c r="N426" s="52" t="str">
        <f>IF(O426="","",(INDEX(Raw!A:A,MATCH(O426+2000,Raw!AC:AC,0))))</f>
        <v/>
      </c>
      <c r="O426" s="59" t="str">
        <f>(IFERROR(IF(LARGE(Raw!AC:AC,A426+COUNTIF(Raw!C:C,"H")+COUNTIF(Raw!C:C,"S"))-2000&gt;0,LARGE(Raw!AC:AC,A426+COUNTIF(Raw!C:C,"H")+COUNTIF(Raw!C:C,"S"))-2000,""),""))</f>
        <v/>
      </c>
    </row>
    <row r="427" spans="1:15" x14ac:dyDescent="0.3">
      <c r="A427" s="52">
        <v>424</v>
      </c>
      <c r="B427" s="3" t="str">
        <f t="shared" si="20"/>
        <v/>
      </c>
      <c r="C427" s="52" t="str">
        <f>IF(E427="","",(INDEX(Raw!D:D,MATCH(E427+6000,Raw!AC:AC,0))))</f>
        <v/>
      </c>
      <c r="D427" s="52" t="str">
        <f>IF(E427="","",(INDEX(Raw!A:A,MATCH(E427+6000,Raw!AC:AC,0))))</f>
        <v/>
      </c>
      <c r="E427" s="59" t="str">
        <f>(IFERROR(IF(LARGE(Raw!AC:AC,A427)-6000&gt;0,LARGE(Raw!AC:AC,A427)-6000,""),""))</f>
        <v/>
      </c>
      <c r="G427" s="3" t="str">
        <f t="shared" si="18"/>
        <v/>
      </c>
      <c r="H427" s="52" t="str">
        <f>IF(J427="","",(INDEX(Raw!D:D,MATCH(J427+4000,Raw!AC:AC,0))))</f>
        <v/>
      </c>
      <c r="I427" s="52" t="str">
        <f>IF(J427="","",(INDEX(Raw!A:A,MATCH(J427+4000,Raw!AC:AC,0))))</f>
        <v/>
      </c>
      <c r="J427" s="59" t="str">
        <f>(IFERROR(IF(LARGE(Raw!AC:AC,A427+COUNTIF(Raw!C:C,"H"))-4000&gt;0,LARGE(Raw!AC:AC,A427+COUNTIF(Raw!C:C,"H"))-4000,""),""))</f>
        <v/>
      </c>
      <c r="L427" s="3" t="str">
        <f t="shared" si="19"/>
        <v/>
      </c>
      <c r="M427" s="52" t="str">
        <f>IF(O427="","",(INDEX(Raw!D:D,MATCH(O427+2000,Raw!AC:AC,0))))</f>
        <v/>
      </c>
      <c r="N427" s="52" t="str">
        <f>IF(O427="","",(INDEX(Raw!A:A,MATCH(O427+2000,Raw!AC:AC,0))))</f>
        <v/>
      </c>
      <c r="O427" s="59" t="str">
        <f>(IFERROR(IF(LARGE(Raw!AC:AC,A427+COUNTIF(Raw!C:C,"H")+COUNTIF(Raw!C:C,"S"))-2000&gt;0,LARGE(Raw!AC:AC,A427+COUNTIF(Raw!C:C,"H")+COUNTIF(Raw!C:C,"S"))-2000,""),""))</f>
        <v/>
      </c>
    </row>
    <row r="428" spans="1:15" x14ac:dyDescent="0.3">
      <c r="A428" s="52">
        <v>425</v>
      </c>
      <c r="B428" s="3" t="str">
        <f t="shared" si="20"/>
        <v/>
      </c>
      <c r="C428" s="52" t="str">
        <f>IF(E428="","",(INDEX(Raw!D:D,MATCH(E428+6000,Raw!AC:AC,0))))</f>
        <v/>
      </c>
      <c r="D428" s="52" t="str">
        <f>IF(E428="","",(INDEX(Raw!A:A,MATCH(E428+6000,Raw!AC:AC,0))))</f>
        <v/>
      </c>
      <c r="E428" s="59" t="str">
        <f>(IFERROR(IF(LARGE(Raw!AC:AC,A428)-6000&gt;0,LARGE(Raw!AC:AC,A428)-6000,""),""))</f>
        <v/>
      </c>
      <c r="G428" s="3" t="str">
        <f t="shared" si="18"/>
        <v/>
      </c>
      <c r="H428" s="52" t="str">
        <f>IF(J428="","",(INDEX(Raw!D:D,MATCH(J428+4000,Raw!AC:AC,0))))</f>
        <v/>
      </c>
      <c r="I428" s="52" t="str">
        <f>IF(J428="","",(INDEX(Raw!A:A,MATCH(J428+4000,Raw!AC:AC,0))))</f>
        <v/>
      </c>
      <c r="J428" s="59" t="str">
        <f>(IFERROR(IF(LARGE(Raw!AC:AC,A428+COUNTIF(Raw!C:C,"H"))-4000&gt;0,LARGE(Raw!AC:AC,A428+COUNTIF(Raw!C:C,"H"))-4000,""),""))</f>
        <v/>
      </c>
      <c r="L428" s="3" t="str">
        <f t="shared" si="19"/>
        <v/>
      </c>
      <c r="M428" s="52" t="str">
        <f>IF(O428="","",(INDEX(Raw!D:D,MATCH(O428+2000,Raw!AC:AC,0))))</f>
        <v/>
      </c>
      <c r="N428" s="52" t="str">
        <f>IF(O428="","",(INDEX(Raw!A:A,MATCH(O428+2000,Raw!AC:AC,0))))</f>
        <v/>
      </c>
      <c r="O428" s="59" t="str">
        <f>(IFERROR(IF(LARGE(Raw!AC:AC,A428+COUNTIF(Raw!C:C,"H")+COUNTIF(Raw!C:C,"S"))-2000&gt;0,LARGE(Raw!AC:AC,A428+COUNTIF(Raw!C:C,"H")+COUNTIF(Raw!C:C,"S"))-2000,""),""))</f>
        <v/>
      </c>
    </row>
    <row r="429" spans="1:15" x14ac:dyDescent="0.3">
      <c r="A429" s="52">
        <v>426</v>
      </c>
      <c r="B429" s="3" t="str">
        <f t="shared" si="20"/>
        <v/>
      </c>
      <c r="C429" s="52" t="str">
        <f>IF(E429="","",(INDEX(Raw!D:D,MATCH(E429+6000,Raw!AC:AC,0))))</f>
        <v/>
      </c>
      <c r="D429" s="52" t="str">
        <f>IF(E429="","",(INDEX(Raw!A:A,MATCH(E429+6000,Raw!AC:AC,0))))</f>
        <v/>
      </c>
      <c r="E429" s="59" t="str">
        <f>(IFERROR(IF(LARGE(Raw!AC:AC,A429)-6000&gt;0,LARGE(Raw!AC:AC,A429)-6000,""),""))</f>
        <v/>
      </c>
      <c r="G429" s="3" t="str">
        <f t="shared" si="18"/>
        <v/>
      </c>
      <c r="H429" s="52" t="str">
        <f>IF(J429="","",(INDEX(Raw!D:D,MATCH(J429+4000,Raw!AC:AC,0))))</f>
        <v/>
      </c>
      <c r="I429" s="52" t="str">
        <f>IF(J429="","",(INDEX(Raw!A:A,MATCH(J429+4000,Raw!AC:AC,0))))</f>
        <v/>
      </c>
      <c r="J429" s="59" t="str">
        <f>(IFERROR(IF(LARGE(Raw!AC:AC,A429+COUNTIF(Raw!C:C,"H"))-4000&gt;0,LARGE(Raw!AC:AC,A429+COUNTIF(Raw!C:C,"H"))-4000,""),""))</f>
        <v/>
      </c>
      <c r="L429" s="3" t="str">
        <f t="shared" si="19"/>
        <v/>
      </c>
      <c r="M429" s="52" t="str">
        <f>IF(O429="","",(INDEX(Raw!D:D,MATCH(O429+2000,Raw!AC:AC,0))))</f>
        <v/>
      </c>
      <c r="N429" s="52" t="str">
        <f>IF(O429="","",(INDEX(Raw!A:A,MATCH(O429+2000,Raw!AC:AC,0))))</f>
        <v/>
      </c>
      <c r="O429" s="59" t="str">
        <f>(IFERROR(IF(LARGE(Raw!AC:AC,A429+COUNTIF(Raw!C:C,"H")+COUNTIF(Raw!C:C,"S"))-2000&gt;0,LARGE(Raw!AC:AC,A429+COUNTIF(Raw!C:C,"H")+COUNTIF(Raw!C:C,"S"))-2000,""),""))</f>
        <v/>
      </c>
    </row>
    <row r="430" spans="1:15" x14ac:dyDescent="0.3">
      <c r="A430" s="52">
        <v>427</v>
      </c>
      <c r="B430" s="3" t="str">
        <f t="shared" si="20"/>
        <v/>
      </c>
      <c r="C430" s="52" t="str">
        <f>IF(E430="","",(INDEX(Raw!D:D,MATCH(E430+6000,Raw!AC:AC,0))))</f>
        <v/>
      </c>
      <c r="D430" s="52" t="str">
        <f>IF(E430="","",(INDEX(Raw!A:A,MATCH(E430+6000,Raw!AC:AC,0))))</f>
        <v/>
      </c>
      <c r="E430" s="59" t="str">
        <f>(IFERROR(IF(LARGE(Raw!AC:AC,A430)-6000&gt;0,LARGE(Raw!AC:AC,A430)-6000,""),""))</f>
        <v/>
      </c>
      <c r="G430" s="3" t="str">
        <f t="shared" si="18"/>
        <v/>
      </c>
      <c r="H430" s="52" t="str">
        <f>IF(J430="","",(INDEX(Raw!D:D,MATCH(J430+4000,Raw!AC:AC,0))))</f>
        <v/>
      </c>
      <c r="I430" s="52" t="str">
        <f>IF(J430="","",(INDEX(Raw!A:A,MATCH(J430+4000,Raw!AC:AC,0))))</f>
        <v/>
      </c>
      <c r="J430" s="59" t="str">
        <f>(IFERROR(IF(LARGE(Raw!AC:AC,A430+COUNTIF(Raw!C:C,"H"))-4000&gt;0,LARGE(Raw!AC:AC,A430+COUNTIF(Raw!C:C,"H"))-4000,""),""))</f>
        <v/>
      </c>
      <c r="L430" s="3" t="str">
        <f t="shared" si="19"/>
        <v/>
      </c>
      <c r="M430" s="52" t="str">
        <f>IF(O430="","",(INDEX(Raw!D:D,MATCH(O430+2000,Raw!AC:AC,0))))</f>
        <v/>
      </c>
      <c r="N430" s="52" t="str">
        <f>IF(O430="","",(INDEX(Raw!A:A,MATCH(O430+2000,Raw!AC:AC,0))))</f>
        <v/>
      </c>
      <c r="O430" s="59" t="str">
        <f>(IFERROR(IF(LARGE(Raw!AC:AC,A430+COUNTIF(Raw!C:C,"H")+COUNTIF(Raw!C:C,"S"))-2000&gt;0,LARGE(Raw!AC:AC,A430+COUNTIF(Raw!C:C,"H")+COUNTIF(Raw!C:C,"S"))-2000,""),""))</f>
        <v/>
      </c>
    </row>
    <row r="431" spans="1:15" x14ac:dyDescent="0.3">
      <c r="A431" s="52">
        <v>428</v>
      </c>
      <c r="B431" s="3" t="str">
        <f t="shared" si="20"/>
        <v/>
      </c>
      <c r="C431" s="52" t="str">
        <f>IF(E431="","",(INDEX(Raw!D:D,MATCH(E431+6000,Raw!AC:AC,0))))</f>
        <v/>
      </c>
      <c r="D431" s="52" t="str">
        <f>IF(E431="","",(INDEX(Raw!A:A,MATCH(E431+6000,Raw!AC:AC,0))))</f>
        <v/>
      </c>
      <c r="E431" s="59" t="str">
        <f>(IFERROR(IF(LARGE(Raw!AC:AC,A431)-6000&gt;0,LARGE(Raw!AC:AC,A431)-6000,""),""))</f>
        <v/>
      </c>
      <c r="G431" s="3" t="str">
        <f t="shared" si="18"/>
        <v/>
      </c>
      <c r="H431" s="52" t="str">
        <f>IF(J431="","",(INDEX(Raw!D:D,MATCH(J431+4000,Raw!AC:AC,0))))</f>
        <v/>
      </c>
      <c r="I431" s="52" t="str">
        <f>IF(J431="","",(INDEX(Raw!A:A,MATCH(J431+4000,Raw!AC:AC,0))))</f>
        <v/>
      </c>
      <c r="J431" s="59" t="str">
        <f>(IFERROR(IF(LARGE(Raw!AC:AC,A431+COUNTIF(Raw!C:C,"H"))-4000&gt;0,LARGE(Raw!AC:AC,A431+COUNTIF(Raw!C:C,"H"))-4000,""),""))</f>
        <v/>
      </c>
      <c r="L431" s="3" t="str">
        <f t="shared" si="19"/>
        <v/>
      </c>
      <c r="M431" s="52" t="str">
        <f>IF(O431="","",(INDEX(Raw!D:D,MATCH(O431+2000,Raw!AC:AC,0))))</f>
        <v/>
      </c>
      <c r="N431" s="52" t="str">
        <f>IF(O431="","",(INDEX(Raw!A:A,MATCH(O431+2000,Raw!AC:AC,0))))</f>
        <v/>
      </c>
      <c r="O431" s="59" t="str">
        <f>(IFERROR(IF(LARGE(Raw!AC:AC,A431+COUNTIF(Raw!C:C,"H")+COUNTIF(Raw!C:C,"S"))-2000&gt;0,LARGE(Raw!AC:AC,A431+COUNTIF(Raw!C:C,"H")+COUNTIF(Raw!C:C,"S"))-2000,""),""))</f>
        <v/>
      </c>
    </row>
    <row r="432" spans="1:15" x14ac:dyDescent="0.3">
      <c r="A432" s="52">
        <v>429</v>
      </c>
      <c r="B432" s="3" t="str">
        <f t="shared" si="20"/>
        <v/>
      </c>
      <c r="C432" s="52" t="str">
        <f>IF(E432="","",(INDEX(Raw!D:D,MATCH(E432+6000,Raw!AC:AC,0))))</f>
        <v/>
      </c>
      <c r="D432" s="52" t="str">
        <f>IF(E432="","",(INDEX(Raw!A:A,MATCH(E432+6000,Raw!AC:AC,0))))</f>
        <v/>
      </c>
      <c r="E432" s="59" t="str">
        <f>(IFERROR(IF(LARGE(Raw!AC:AC,A432)-6000&gt;0,LARGE(Raw!AC:AC,A432)-6000,""),""))</f>
        <v/>
      </c>
      <c r="G432" s="3" t="str">
        <f t="shared" si="18"/>
        <v/>
      </c>
      <c r="H432" s="52" t="str">
        <f>IF(J432="","",(INDEX(Raw!D:D,MATCH(J432+4000,Raw!AC:AC,0))))</f>
        <v/>
      </c>
      <c r="I432" s="52" t="str">
        <f>IF(J432="","",(INDEX(Raw!A:A,MATCH(J432+4000,Raw!AC:AC,0))))</f>
        <v/>
      </c>
      <c r="J432" s="59" t="str">
        <f>(IFERROR(IF(LARGE(Raw!AC:AC,A432+COUNTIF(Raw!C:C,"H"))-4000&gt;0,LARGE(Raw!AC:AC,A432+COUNTIF(Raw!C:C,"H"))-4000,""),""))</f>
        <v/>
      </c>
      <c r="L432" s="3" t="str">
        <f t="shared" si="19"/>
        <v/>
      </c>
      <c r="M432" s="52" t="str">
        <f>IF(O432="","",(INDEX(Raw!D:D,MATCH(O432+2000,Raw!AC:AC,0))))</f>
        <v/>
      </c>
      <c r="N432" s="52" t="str">
        <f>IF(O432="","",(INDEX(Raw!A:A,MATCH(O432+2000,Raw!AC:AC,0))))</f>
        <v/>
      </c>
      <c r="O432" s="59" t="str">
        <f>(IFERROR(IF(LARGE(Raw!AC:AC,A432+COUNTIF(Raw!C:C,"H")+COUNTIF(Raw!C:C,"S"))-2000&gt;0,LARGE(Raw!AC:AC,A432+COUNTIF(Raw!C:C,"H")+COUNTIF(Raw!C:C,"S"))-2000,""),""))</f>
        <v/>
      </c>
    </row>
    <row r="433" spans="1:15" x14ac:dyDescent="0.3">
      <c r="A433" s="52">
        <v>430</v>
      </c>
      <c r="B433" s="3" t="str">
        <f t="shared" si="20"/>
        <v/>
      </c>
      <c r="C433" s="52" t="str">
        <f>IF(E433="","",(INDEX(Raw!D:D,MATCH(E433+6000,Raw!AC:AC,0))))</f>
        <v/>
      </c>
      <c r="D433" s="52" t="str">
        <f>IF(E433="","",(INDEX(Raw!A:A,MATCH(E433+6000,Raw!AC:AC,0))))</f>
        <v/>
      </c>
      <c r="E433" s="59" t="str">
        <f>(IFERROR(IF(LARGE(Raw!AC:AC,A433)-6000&gt;0,LARGE(Raw!AC:AC,A433)-6000,""),""))</f>
        <v/>
      </c>
      <c r="G433" s="3" t="str">
        <f t="shared" si="18"/>
        <v/>
      </c>
      <c r="H433" s="52" t="str">
        <f>IF(J433="","",(INDEX(Raw!D:D,MATCH(J433+4000,Raw!AC:AC,0))))</f>
        <v/>
      </c>
      <c r="I433" s="52" t="str">
        <f>IF(J433="","",(INDEX(Raw!A:A,MATCH(J433+4000,Raw!AC:AC,0))))</f>
        <v/>
      </c>
      <c r="J433" s="59" t="str">
        <f>(IFERROR(IF(LARGE(Raw!AC:AC,A433+COUNTIF(Raw!C:C,"H"))-4000&gt;0,LARGE(Raw!AC:AC,A433+COUNTIF(Raw!C:C,"H"))-4000,""),""))</f>
        <v/>
      </c>
      <c r="L433" s="3" t="str">
        <f t="shared" si="19"/>
        <v/>
      </c>
      <c r="M433" s="52" t="str">
        <f>IF(O433="","",(INDEX(Raw!D:D,MATCH(O433+2000,Raw!AC:AC,0))))</f>
        <v/>
      </c>
      <c r="N433" s="52" t="str">
        <f>IF(O433="","",(INDEX(Raw!A:A,MATCH(O433+2000,Raw!AC:AC,0))))</f>
        <v/>
      </c>
      <c r="O433" s="59" t="str">
        <f>(IFERROR(IF(LARGE(Raw!AC:AC,A433+COUNTIF(Raw!C:C,"H")+COUNTIF(Raw!C:C,"S"))-2000&gt;0,LARGE(Raw!AC:AC,A433+COUNTIF(Raw!C:C,"H")+COUNTIF(Raw!C:C,"S"))-2000,""),""))</f>
        <v/>
      </c>
    </row>
    <row r="434" spans="1:15" x14ac:dyDescent="0.3">
      <c r="A434" s="52">
        <v>431</v>
      </c>
      <c r="B434" s="3" t="str">
        <f t="shared" si="20"/>
        <v/>
      </c>
      <c r="C434" s="52" t="str">
        <f>IF(E434="","",(INDEX(Raw!D:D,MATCH(E434+6000,Raw!AC:AC,0))))</f>
        <v/>
      </c>
      <c r="D434" s="52" t="str">
        <f>IF(E434="","",(INDEX(Raw!A:A,MATCH(E434+6000,Raw!AC:AC,0))))</f>
        <v/>
      </c>
      <c r="E434" s="59" t="str">
        <f>(IFERROR(IF(LARGE(Raw!AC:AC,A434)-6000&gt;0,LARGE(Raw!AC:AC,A434)-6000,""),""))</f>
        <v/>
      </c>
      <c r="G434" s="3" t="str">
        <f t="shared" si="18"/>
        <v/>
      </c>
      <c r="H434" s="52" t="str">
        <f>IF(J434="","",(INDEX(Raw!D:D,MATCH(J434+4000,Raw!AC:AC,0))))</f>
        <v/>
      </c>
      <c r="I434" s="52" t="str">
        <f>IF(J434="","",(INDEX(Raw!A:A,MATCH(J434+4000,Raw!AC:AC,0))))</f>
        <v/>
      </c>
      <c r="J434" s="59" t="str">
        <f>(IFERROR(IF(LARGE(Raw!AC:AC,A434+COUNTIF(Raw!C:C,"H"))-4000&gt;0,LARGE(Raw!AC:AC,A434+COUNTIF(Raw!C:C,"H"))-4000,""),""))</f>
        <v/>
      </c>
      <c r="L434" s="3" t="str">
        <f t="shared" si="19"/>
        <v/>
      </c>
      <c r="M434" s="52" t="str">
        <f>IF(O434="","",(INDEX(Raw!D:D,MATCH(O434+2000,Raw!AC:AC,0))))</f>
        <v/>
      </c>
      <c r="N434" s="52" t="str">
        <f>IF(O434="","",(INDEX(Raw!A:A,MATCH(O434+2000,Raw!AC:AC,0))))</f>
        <v/>
      </c>
      <c r="O434" s="59" t="str">
        <f>(IFERROR(IF(LARGE(Raw!AC:AC,A434+COUNTIF(Raw!C:C,"H")+COUNTIF(Raw!C:C,"S"))-2000&gt;0,LARGE(Raw!AC:AC,A434+COUNTIF(Raw!C:C,"H")+COUNTIF(Raw!C:C,"S"))-2000,""),""))</f>
        <v/>
      </c>
    </row>
    <row r="435" spans="1:15" x14ac:dyDescent="0.3">
      <c r="A435" s="52">
        <v>432</v>
      </c>
      <c r="B435" s="3" t="str">
        <f t="shared" si="20"/>
        <v/>
      </c>
      <c r="C435" s="52" t="str">
        <f>IF(E435="","",(INDEX(Raw!D:D,MATCH(E435+6000,Raw!AC:AC,0))))</f>
        <v/>
      </c>
      <c r="D435" s="52" t="str">
        <f>IF(E435="","",(INDEX(Raw!A:A,MATCH(E435+6000,Raw!AC:AC,0))))</f>
        <v/>
      </c>
      <c r="E435" s="59" t="str">
        <f>(IFERROR(IF(LARGE(Raw!AC:AC,A435)-6000&gt;0,LARGE(Raw!AC:AC,A435)-6000,""),""))</f>
        <v/>
      </c>
      <c r="G435" s="3" t="str">
        <f t="shared" si="18"/>
        <v/>
      </c>
      <c r="H435" s="52" t="str">
        <f>IF(J435="","",(INDEX(Raw!D:D,MATCH(J435+4000,Raw!AC:AC,0))))</f>
        <v/>
      </c>
      <c r="I435" s="52" t="str">
        <f>IF(J435="","",(INDEX(Raw!A:A,MATCH(J435+4000,Raw!AC:AC,0))))</f>
        <v/>
      </c>
      <c r="J435" s="59" t="str">
        <f>(IFERROR(IF(LARGE(Raw!AC:AC,A435+COUNTIF(Raw!C:C,"H"))-4000&gt;0,LARGE(Raw!AC:AC,A435+COUNTIF(Raw!C:C,"H"))-4000,""),""))</f>
        <v/>
      </c>
      <c r="L435" s="3" t="str">
        <f t="shared" si="19"/>
        <v/>
      </c>
      <c r="M435" s="52" t="str">
        <f>IF(O435="","",(INDEX(Raw!D:D,MATCH(O435+2000,Raw!AC:AC,0))))</f>
        <v/>
      </c>
      <c r="N435" s="52" t="str">
        <f>IF(O435="","",(INDEX(Raw!A:A,MATCH(O435+2000,Raw!AC:AC,0))))</f>
        <v/>
      </c>
      <c r="O435" s="59" t="str">
        <f>(IFERROR(IF(LARGE(Raw!AC:AC,A435+COUNTIF(Raw!C:C,"H")+COUNTIF(Raw!C:C,"S"))-2000&gt;0,LARGE(Raw!AC:AC,A435+COUNTIF(Raw!C:C,"H")+COUNTIF(Raw!C:C,"S"))-2000,""),""))</f>
        <v/>
      </c>
    </row>
    <row r="436" spans="1:15" x14ac:dyDescent="0.3">
      <c r="A436" s="52">
        <v>433</v>
      </c>
      <c r="B436" s="3" t="str">
        <f t="shared" si="20"/>
        <v/>
      </c>
      <c r="C436" s="52" t="str">
        <f>IF(E436="","",(INDEX(Raw!D:D,MATCH(E436+6000,Raw!AC:AC,0))))</f>
        <v/>
      </c>
      <c r="D436" s="52" t="str">
        <f>IF(E436="","",(INDEX(Raw!A:A,MATCH(E436+6000,Raw!AC:AC,0))))</f>
        <v/>
      </c>
      <c r="E436" s="59" t="str">
        <f>(IFERROR(IF(LARGE(Raw!AC:AC,A436)-6000&gt;0,LARGE(Raw!AC:AC,A436)-6000,""),""))</f>
        <v/>
      </c>
      <c r="G436" s="3" t="str">
        <f t="shared" si="18"/>
        <v/>
      </c>
      <c r="H436" s="52" t="str">
        <f>IF(J436="","",(INDEX(Raw!D:D,MATCH(J436+4000,Raw!AC:AC,0))))</f>
        <v/>
      </c>
      <c r="I436" s="52" t="str">
        <f>IF(J436="","",(INDEX(Raw!A:A,MATCH(J436+4000,Raw!AC:AC,0))))</f>
        <v/>
      </c>
      <c r="J436" s="59" t="str">
        <f>(IFERROR(IF(LARGE(Raw!AC:AC,A436+COUNTIF(Raw!C:C,"H"))-4000&gt;0,LARGE(Raw!AC:AC,A436+COUNTIF(Raw!C:C,"H"))-4000,""),""))</f>
        <v/>
      </c>
      <c r="L436" s="3" t="str">
        <f t="shared" si="19"/>
        <v/>
      </c>
      <c r="M436" s="52" t="str">
        <f>IF(O436="","",(INDEX(Raw!D:D,MATCH(O436+2000,Raw!AC:AC,0))))</f>
        <v/>
      </c>
      <c r="N436" s="52" t="str">
        <f>IF(O436="","",(INDEX(Raw!A:A,MATCH(O436+2000,Raw!AC:AC,0))))</f>
        <v/>
      </c>
      <c r="O436" s="59" t="str">
        <f>(IFERROR(IF(LARGE(Raw!AC:AC,A436+COUNTIF(Raw!C:C,"H")+COUNTIF(Raw!C:C,"S"))-2000&gt;0,LARGE(Raw!AC:AC,A436+COUNTIF(Raw!C:C,"H")+COUNTIF(Raw!C:C,"S"))-2000,""),""))</f>
        <v/>
      </c>
    </row>
    <row r="437" spans="1:15" x14ac:dyDescent="0.3">
      <c r="A437" s="52">
        <v>434</v>
      </c>
      <c r="B437" s="3" t="str">
        <f t="shared" si="20"/>
        <v/>
      </c>
      <c r="C437" s="52" t="str">
        <f>IF(E437="","",(INDEX(Raw!D:D,MATCH(E437+6000,Raw!AC:AC,0))))</f>
        <v/>
      </c>
      <c r="D437" s="52" t="str">
        <f>IF(E437="","",(INDEX(Raw!A:A,MATCH(E437+6000,Raw!AC:AC,0))))</f>
        <v/>
      </c>
      <c r="E437" s="59" t="str">
        <f>(IFERROR(IF(LARGE(Raw!AC:AC,A437)-6000&gt;0,LARGE(Raw!AC:AC,A437)-6000,""),""))</f>
        <v/>
      </c>
      <c r="G437" s="3" t="str">
        <f t="shared" si="18"/>
        <v/>
      </c>
      <c r="H437" s="52" t="str">
        <f>IF(J437="","",(INDEX(Raw!D:D,MATCH(J437+4000,Raw!AC:AC,0))))</f>
        <v/>
      </c>
      <c r="I437" s="52" t="str">
        <f>IF(J437="","",(INDEX(Raw!A:A,MATCH(J437+4000,Raw!AC:AC,0))))</f>
        <v/>
      </c>
      <c r="J437" s="59" t="str">
        <f>(IFERROR(IF(LARGE(Raw!AC:AC,A437+COUNTIF(Raw!C:C,"H"))-4000&gt;0,LARGE(Raw!AC:AC,A437+COUNTIF(Raw!C:C,"H"))-4000,""),""))</f>
        <v/>
      </c>
      <c r="L437" s="3" t="str">
        <f t="shared" si="19"/>
        <v/>
      </c>
      <c r="M437" s="52" t="str">
        <f>IF(O437="","",(INDEX(Raw!D:D,MATCH(O437+2000,Raw!AC:AC,0))))</f>
        <v/>
      </c>
      <c r="N437" s="52" t="str">
        <f>IF(O437="","",(INDEX(Raw!A:A,MATCH(O437+2000,Raw!AC:AC,0))))</f>
        <v/>
      </c>
      <c r="O437" s="59" t="str">
        <f>(IFERROR(IF(LARGE(Raw!AC:AC,A437+COUNTIF(Raw!C:C,"H")+COUNTIF(Raw!C:C,"S"))-2000&gt;0,LARGE(Raw!AC:AC,A437+COUNTIF(Raw!C:C,"H")+COUNTIF(Raw!C:C,"S"))-2000,""),""))</f>
        <v/>
      </c>
    </row>
    <row r="438" spans="1:15" x14ac:dyDescent="0.3">
      <c r="A438" s="52">
        <v>435</v>
      </c>
      <c r="B438" s="3" t="str">
        <f t="shared" si="20"/>
        <v/>
      </c>
      <c r="C438" s="52" t="str">
        <f>IF(E438="","",(INDEX(Raw!D:D,MATCH(E438+6000,Raw!AC:AC,0))))</f>
        <v/>
      </c>
      <c r="D438" s="52" t="str">
        <f>IF(E438="","",(INDEX(Raw!A:A,MATCH(E438+6000,Raw!AC:AC,0))))</f>
        <v/>
      </c>
      <c r="E438" s="59" t="str">
        <f>(IFERROR(IF(LARGE(Raw!AC:AC,A438)-6000&gt;0,LARGE(Raw!AC:AC,A438)-6000,""),""))</f>
        <v/>
      </c>
      <c r="G438" s="3" t="str">
        <f t="shared" si="18"/>
        <v/>
      </c>
      <c r="H438" s="52" t="str">
        <f>IF(J438="","",(INDEX(Raw!D:D,MATCH(J438+4000,Raw!AC:AC,0))))</f>
        <v/>
      </c>
      <c r="I438" s="52" t="str">
        <f>IF(J438="","",(INDEX(Raw!A:A,MATCH(J438+4000,Raw!AC:AC,0))))</f>
        <v/>
      </c>
      <c r="J438" s="59" t="str">
        <f>(IFERROR(IF(LARGE(Raw!AC:AC,A438+COUNTIF(Raw!C:C,"H"))-4000&gt;0,LARGE(Raw!AC:AC,A438+COUNTIF(Raw!C:C,"H"))-4000,""),""))</f>
        <v/>
      </c>
      <c r="L438" s="3" t="str">
        <f t="shared" si="19"/>
        <v/>
      </c>
      <c r="M438" s="52" t="str">
        <f>IF(O438="","",(INDEX(Raw!D:D,MATCH(O438+2000,Raw!AC:AC,0))))</f>
        <v/>
      </c>
      <c r="N438" s="52" t="str">
        <f>IF(O438="","",(INDEX(Raw!A:A,MATCH(O438+2000,Raw!AC:AC,0))))</f>
        <v/>
      </c>
      <c r="O438" s="59" t="str">
        <f>(IFERROR(IF(LARGE(Raw!AC:AC,A438+COUNTIF(Raw!C:C,"H")+COUNTIF(Raw!C:C,"S"))-2000&gt;0,LARGE(Raw!AC:AC,A438+COUNTIF(Raw!C:C,"H")+COUNTIF(Raw!C:C,"S"))-2000,""),""))</f>
        <v/>
      </c>
    </row>
    <row r="439" spans="1:15" x14ac:dyDescent="0.3">
      <c r="A439" s="52">
        <v>436</v>
      </c>
      <c r="B439" s="3" t="str">
        <f t="shared" si="20"/>
        <v/>
      </c>
      <c r="C439" s="52" t="str">
        <f>IF(E439="","",(INDEX(Raw!D:D,MATCH(E439+6000,Raw!AC:AC,0))))</f>
        <v/>
      </c>
      <c r="D439" s="52" t="str">
        <f>IF(E439="","",(INDEX(Raw!A:A,MATCH(E439+6000,Raw!AC:AC,0))))</f>
        <v/>
      </c>
      <c r="E439" s="59" t="str">
        <f>(IFERROR(IF(LARGE(Raw!AC:AC,A439)-6000&gt;0,LARGE(Raw!AC:AC,A439)-6000,""),""))</f>
        <v/>
      </c>
      <c r="G439" s="3" t="str">
        <f t="shared" si="18"/>
        <v/>
      </c>
      <c r="H439" s="52" t="str">
        <f>IF(J439="","",(INDEX(Raw!D:D,MATCH(J439+4000,Raw!AC:AC,0))))</f>
        <v/>
      </c>
      <c r="I439" s="52" t="str">
        <f>IF(J439="","",(INDEX(Raw!A:A,MATCH(J439+4000,Raw!AC:AC,0))))</f>
        <v/>
      </c>
      <c r="J439" s="59" t="str">
        <f>(IFERROR(IF(LARGE(Raw!AC:AC,A439+COUNTIF(Raw!C:C,"H"))-4000&gt;0,LARGE(Raw!AC:AC,A439+COUNTIF(Raw!C:C,"H"))-4000,""),""))</f>
        <v/>
      </c>
      <c r="L439" s="3" t="str">
        <f t="shared" si="19"/>
        <v/>
      </c>
      <c r="M439" s="52" t="str">
        <f>IF(O439="","",(INDEX(Raw!D:D,MATCH(O439+2000,Raw!AC:AC,0))))</f>
        <v/>
      </c>
      <c r="N439" s="52" t="str">
        <f>IF(O439="","",(INDEX(Raw!A:A,MATCH(O439+2000,Raw!AC:AC,0))))</f>
        <v/>
      </c>
      <c r="O439" s="59" t="str">
        <f>(IFERROR(IF(LARGE(Raw!AC:AC,A439+COUNTIF(Raw!C:C,"H")+COUNTIF(Raw!C:C,"S"))-2000&gt;0,LARGE(Raw!AC:AC,A439+COUNTIF(Raw!C:C,"H")+COUNTIF(Raw!C:C,"S"))-2000,""),""))</f>
        <v/>
      </c>
    </row>
    <row r="440" spans="1:15" x14ac:dyDescent="0.3">
      <c r="A440" s="52">
        <v>437</v>
      </c>
      <c r="B440" s="3" t="str">
        <f t="shared" si="20"/>
        <v/>
      </c>
      <c r="C440" s="52" t="str">
        <f>IF(E440="","",(INDEX(Raw!D:D,MATCH(E440+6000,Raw!AC:AC,0))))</f>
        <v/>
      </c>
      <c r="D440" s="52" t="str">
        <f>IF(E440="","",(INDEX(Raw!A:A,MATCH(E440+6000,Raw!AC:AC,0))))</f>
        <v/>
      </c>
      <c r="E440" s="59" t="str">
        <f>(IFERROR(IF(LARGE(Raw!AC:AC,A440)-6000&gt;0,LARGE(Raw!AC:AC,A440)-6000,""),""))</f>
        <v/>
      </c>
      <c r="G440" s="3" t="str">
        <f t="shared" si="18"/>
        <v/>
      </c>
      <c r="H440" s="52" t="str">
        <f>IF(J440="","",(INDEX(Raw!D:D,MATCH(J440+4000,Raw!AC:AC,0))))</f>
        <v/>
      </c>
      <c r="I440" s="52" t="str">
        <f>IF(J440="","",(INDEX(Raw!A:A,MATCH(J440+4000,Raw!AC:AC,0))))</f>
        <v/>
      </c>
      <c r="J440" s="59" t="str">
        <f>(IFERROR(IF(LARGE(Raw!AC:AC,A440+COUNTIF(Raw!C:C,"H"))-4000&gt;0,LARGE(Raw!AC:AC,A440+COUNTIF(Raw!C:C,"H"))-4000,""),""))</f>
        <v/>
      </c>
      <c r="L440" s="3" t="str">
        <f t="shared" si="19"/>
        <v/>
      </c>
      <c r="M440" s="52" t="str">
        <f>IF(O440="","",(INDEX(Raw!D:D,MATCH(O440+2000,Raw!AC:AC,0))))</f>
        <v/>
      </c>
      <c r="N440" s="52" t="str">
        <f>IF(O440="","",(INDEX(Raw!A:A,MATCH(O440+2000,Raw!AC:AC,0))))</f>
        <v/>
      </c>
      <c r="O440" s="59" t="str">
        <f>(IFERROR(IF(LARGE(Raw!AC:AC,A440+COUNTIF(Raw!C:C,"H")+COUNTIF(Raw!C:C,"S"))-2000&gt;0,LARGE(Raw!AC:AC,A440+COUNTIF(Raw!C:C,"H")+COUNTIF(Raw!C:C,"S"))-2000,""),""))</f>
        <v/>
      </c>
    </row>
    <row r="441" spans="1:15" x14ac:dyDescent="0.3">
      <c r="A441" s="52">
        <v>438</v>
      </c>
      <c r="B441" s="3" t="str">
        <f t="shared" si="20"/>
        <v/>
      </c>
      <c r="C441" s="52" t="str">
        <f>IF(E441="","",(INDEX(Raw!D:D,MATCH(E441+6000,Raw!AC:AC,0))))</f>
        <v/>
      </c>
      <c r="D441" s="52" t="str">
        <f>IF(E441="","",(INDEX(Raw!A:A,MATCH(E441+6000,Raw!AC:AC,0))))</f>
        <v/>
      </c>
      <c r="E441" s="59" t="str">
        <f>(IFERROR(IF(LARGE(Raw!AC:AC,A441)-6000&gt;0,LARGE(Raw!AC:AC,A441)-6000,""),""))</f>
        <v/>
      </c>
      <c r="G441" s="3" t="str">
        <f t="shared" si="18"/>
        <v/>
      </c>
      <c r="H441" s="52" t="str">
        <f>IF(J441="","",(INDEX(Raw!D:D,MATCH(J441+4000,Raw!AC:AC,0))))</f>
        <v/>
      </c>
      <c r="I441" s="52" t="str">
        <f>IF(J441="","",(INDEX(Raw!A:A,MATCH(J441+4000,Raw!AC:AC,0))))</f>
        <v/>
      </c>
      <c r="J441" s="59" t="str">
        <f>(IFERROR(IF(LARGE(Raw!AC:AC,A441+COUNTIF(Raw!C:C,"H"))-4000&gt;0,LARGE(Raw!AC:AC,A441+COUNTIF(Raw!C:C,"H"))-4000,""),""))</f>
        <v/>
      </c>
      <c r="L441" s="3" t="str">
        <f t="shared" si="19"/>
        <v/>
      </c>
      <c r="M441" s="52" t="str">
        <f>IF(O441="","",(INDEX(Raw!D:D,MATCH(O441+2000,Raw!AC:AC,0))))</f>
        <v/>
      </c>
      <c r="N441" s="52" t="str">
        <f>IF(O441="","",(INDEX(Raw!A:A,MATCH(O441+2000,Raw!AC:AC,0))))</f>
        <v/>
      </c>
      <c r="O441" s="59" t="str">
        <f>(IFERROR(IF(LARGE(Raw!AC:AC,A441+COUNTIF(Raw!C:C,"H")+COUNTIF(Raw!C:C,"S"))-2000&gt;0,LARGE(Raw!AC:AC,A441+COUNTIF(Raw!C:C,"H")+COUNTIF(Raw!C:C,"S"))-2000,""),""))</f>
        <v/>
      </c>
    </row>
    <row r="442" spans="1:15" x14ac:dyDescent="0.3">
      <c r="A442" s="52">
        <v>439</v>
      </c>
      <c r="B442" s="3" t="str">
        <f t="shared" si="20"/>
        <v/>
      </c>
      <c r="C442" s="52" t="str">
        <f>IF(E442="","",(INDEX(Raw!D:D,MATCH(E442+6000,Raw!AC:AC,0))))</f>
        <v/>
      </c>
      <c r="D442" s="52" t="str">
        <f>IF(E442="","",(INDEX(Raw!A:A,MATCH(E442+6000,Raw!AC:AC,0))))</f>
        <v/>
      </c>
      <c r="E442" s="59" t="str">
        <f>(IFERROR(IF(LARGE(Raw!AC:AC,A442)-6000&gt;0,LARGE(Raw!AC:AC,A442)-6000,""),""))</f>
        <v/>
      </c>
      <c r="G442" s="3" t="str">
        <f t="shared" si="18"/>
        <v/>
      </c>
      <c r="H442" s="52" t="str">
        <f>IF(J442="","",(INDEX(Raw!D:D,MATCH(J442+4000,Raw!AC:AC,0))))</f>
        <v/>
      </c>
      <c r="I442" s="52" t="str">
        <f>IF(J442="","",(INDEX(Raw!A:A,MATCH(J442+4000,Raw!AC:AC,0))))</f>
        <v/>
      </c>
      <c r="J442" s="59" t="str">
        <f>(IFERROR(IF(LARGE(Raw!AC:AC,A442+COUNTIF(Raw!C:C,"H"))-4000&gt;0,LARGE(Raw!AC:AC,A442+COUNTIF(Raw!C:C,"H"))-4000,""),""))</f>
        <v/>
      </c>
      <c r="L442" s="3" t="str">
        <f t="shared" si="19"/>
        <v/>
      </c>
      <c r="M442" s="52" t="str">
        <f>IF(O442="","",(INDEX(Raw!D:D,MATCH(O442+2000,Raw!AC:AC,0))))</f>
        <v/>
      </c>
      <c r="N442" s="52" t="str">
        <f>IF(O442="","",(INDEX(Raw!A:A,MATCH(O442+2000,Raw!AC:AC,0))))</f>
        <v/>
      </c>
      <c r="O442" s="59" t="str">
        <f>(IFERROR(IF(LARGE(Raw!AC:AC,A442+COUNTIF(Raw!C:C,"H")+COUNTIF(Raw!C:C,"S"))-2000&gt;0,LARGE(Raw!AC:AC,A442+COUNTIF(Raw!C:C,"H")+COUNTIF(Raw!C:C,"S"))-2000,""),""))</f>
        <v/>
      </c>
    </row>
    <row r="443" spans="1:15" x14ac:dyDescent="0.3">
      <c r="A443" s="52">
        <v>440</v>
      </c>
      <c r="B443" s="3" t="str">
        <f t="shared" si="20"/>
        <v/>
      </c>
      <c r="C443" s="52" t="str">
        <f>IF(E443="","",(INDEX(Raw!D:D,MATCH(E443+6000,Raw!AC:AC,0))))</f>
        <v/>
      </c>
      <c r="D443" s="52" t="str">
        <f>IF(E443="","",(INDEX(Raw!A:A,MATCH(E443+6000,Raw!AC:AC,0))))</f>
        <v/>
      </c>
      <c r="E443" s="59" t="str">
        <f>(IFERROR(IF(LARGE(Raw!AC:AC,A443)-6000&gt;0,LARGE(Raw!AC:AC,A443)-6000,""),""))</f>
        <v/>
      </c>
      <c r="G443" s="3" t="str">
        <f t="shared" si="18"/>
        <v/>
      </c>
      <c r="H443" s="52" t="str">
        <f>IF(J443="","",(INDEX(Raw!D:D,MATCH(J443+4000,Raw!AC:AC,0))))</f>
        <v/>
      </c>
      <c r="I443" s="52" t="str">
        <f>IF(J443="","",(INDEX(Raw!A:A,MATCH(J443+4000,Raw!AC:AC,0))))</f>
        <v/>
      </c>
      <c r="J443" s="59" t="str">
        <f>(IFERROR(IF(LARGE(Raw!AC:AC,A443+COUNTIF(Raw!C:C,"H"))-4000&gt;0,LARGE(Raw!AC:AC,A443+COUNTIF(Raw!C:C,"H"))-4000,""),""))</f>
        <v/>
      </c>
      <c r="L443" s="3" t="str">
        <f t="shared" si="19"/>
        <v/>
      </c>
      <c r="M443" s="52" t="str">
        <f>IF(O443="","",(INDEX(Raw!D:D,MATCH(O443+2000,Raw!AC:AC,0))))</f>
        <v/>
      </c>
      <c r="N443" s="52" t="str">
        <f>IF(O443="","",(INDEX(Raw!A:A,MATCH(O443+2000,Raw!AC:AC,0))))</f>
        <v/>
      </c>
      <c r="O443" s="59" t="str">
        <f>(IFERROR(IF(LARGE(Raw!AC:AC,A443+COUNTIF(Raw!C:C,"H")+COUNTIF(Raw!C:C,"S"))-2000&gt;0,LARGE(Raw!AC:AC,A443+COUNTIF(Raw!C:C,"H")+COUNTIF(Raw!C:C,"S"))-2000,""),""))</f>
        <v/>
      </c>
    </row>
    <row r="444" spans="1:15" x14ac:dyDescent="0.3">
      <c r="A444" s="52">
        <v>441</v>
      </c>
      <c r="B444" s="3" t="str">
        <f t="shared" si="20"/>
        <v/>
      </c>
      <c r="C444" s="52" t="str">
        <f>IF(E444="","",(INDEX(Raw!D:D,MATCH(E444+6000,Raw!AC:AC,0))))</f>
        <v/>
      </c>
      <c r="D444" s="52" t="str">
        <f>IF(E444="","",(INDEX(Raw!A:A,MATCH(E444+6000,Raw!AC:AC,0))))</f>
        <v/>
      </c>
      <c r="E444" s="59" t="str">
        <f>(IFERROR(IF(LARGE(Raw!AC:AC,A444)-6000&gt;0,LARGE(Raw!AC:AC,A444)-6000,""),""))</f>
        <v/>
      </c>
      <c r="G444" s="3" t="str">
        <f t="shared" si="18"/>
        <v/>
      </c>
      <c r="H444" s="52" t="str">
        <f>IF(J444="","",(INDEX(Raw!D:D,MATCH(J444+4000,Raw!AC:AC,0))))</f>
        <v/>
      </c>
      <c r="I444" s="52" t="str">
        <f>IF(J444="","",(INDEX(Raw!A:A,MATCH(J444+4000,Raw!AC:AC,0))))</f>
        <v/>
      </c>
      <c r="J444" s="59" t="str">
        <f>(IFERROR(IF(LARGE(Raw!AC:AC,A444+COUNTIF(Raw!C:C,"H"))-4000&gt;0,LARGE(Raw!AC:AC,A444+COUNTIF(Raw!C:C,"H"))-4000,""),""))</f>
        <v/>
      </c>
      <c r="L444" s="3" t="str">
        <f t="shared" si="19"/>
        <v/>
      </c>
      <c r="M444" s="52" t="str">
        <f>IF(O444="","",(INDEX(Raw!D:D,MATCH(O444+2000,Raw!AC:AC,0))))</f>
        <v/>
      </c>
      <c r="N444" s="52" t="str">
        <f>IF(O444="","",(INDEX(Raw!A:A,MATCH(O444+2000,Raw!AC:AC,0))))</f>
        <v/>
      </c>
      <c r="O444" s="59" t="str">
        <f>(IFERROR(IF(LARGE(Raw!AC:AC,A444+COUNTIF(Raw!C:C,"H")+COUNTIF(Raw!C:C,"S"))-2000&gt;0,LARGE(Raw!AC:AC,A444+COUNTIF(Raw!C:C,"H")+COUNTIF(Raw!C:C,"S"))-2000,""),""))</f>
        <v/>
      </c>
    </row>
    <row r="445" spans="1:15" x14ac:dyDescent="0.3">
      <c r="A445" s="52">
        <v>442</v>
      </c>
      <c r="B445" s="3" t="str">
        <f t="shared" si="20"/>
        <v/>
      </c>
      <c r="C445" s="52" t="str">
        <f>IF(E445="","",(INDEX(Raw!D:D,MATCH(E445+6000,Raw!AC:AC,0))))</f>
        <v/>
      </c>
      <c r="D445" s="52" t="str">
        <f>IF(E445="","",(INDEX(Raw!A:A,MATCH(E445+6000,Raw!AC:AC,0))))</f>
        <v/>
      </c>
      <c r="E445" s="59" t="str">
        <f>(IFERROR(IF(LARGE(Raw!AC:AC,A445)-6000&gt;0,LARGE(Raw!AC:AC,A445)-6000,""),""))</f>
        <v/>
      </c>
      <c r="G445" s="3" t="str">
        <f t="shared" si="18"/>
        <v/>
      </c>
      <c r="H445" s="52" t="str">
        <f>IF(J445="","",(INDEX(Raw!D:D,MATCH(J445+4000,Raw!AC:AC,0))))</f>
        <v/>
      </c>
      <c r="I445" s="52" t="str">
        <f>IF(J445="","",(INDEX(Raw!A:A,MATCH(J445+4000,Raw!AC:AC,0))))</f>
        <v/>
      </c>
      <c r="J445" s="59" t="str">
        <f>(IFERROR(IF(LARGE(Raw!AC:AC,A445+COUNTIF(Raw!C:C,"H"))-4000&gt;0,LARGE(Raw!AC:AC,A445+COUNTIF(Raw!C:C,"H"))-4000,""),""))</f>
        <v/>
      </c>
      <c r="L445" s="3" t="str">
        <f t="shared" si="19"/>
        <v/>
      </c>
      <c r="M445" s="52" t="str">
        <f>IF(O445="","",(INDEX(Raw!D:D,MATCH(O445+2000,Raw!AC:AC,0))))</f>
        <v/>
      </c>
      <c r="N445" s="52" t="str">
        <f>IF(O445="","",(INDEX(Raw!A:A,MATCH(O445+2000,Raw!AC:AC,0))))</f>
        <v/>
      </c>
      <c r="O445" s="59" t="str">
        <f>(IFERROR(IF(LARGE(Raw!AC:AC,A445+COUNTIF(Raw!C:C,"H")+COUNTIF(Raw!C:C,"S"))-2000&gt;0,LARGE(Raw!AC:AC,A445+COUNTIF(Raw!C:C,"H")+COUNTIF(Raw!C:C,"S"))-2000,""),""))</f>
        <v/>
      </c>
    </row>
    <row r="446" spans="1:15" x14ac:dyDescent="0.3">
      <c r="A446" s="52">
        <v>443</v>
      </c>
      <c r="B446" s="3" t="str">
        <f t="shared" si="20"/>
        <v/>
      </c>
      <c r="C446" s="52" t="str">
        <f>IF(E446="","",(INDEX(Raw!D:D,MATCH(E446+6000,Raw!AC:AC,0))))</f>
        <v/>
      </c>
      <c r="D446" s="52" t="str">
        <f>IF(E446="","",(INDEX(Raw!A:A,MATCH(E446+6000,Raw!AC:AC,0))))</f>
        <v/>
      </c>
      <c r="E446" s="59" t="str">
        <f>(IFERROR(IF(LARGE(Raw!AC:AC,A446)-6000&gt;0,LARGE(Raw!AC:AC,A446)-6000,""),""))</f>
        <v/>
      </c>
      <c r="G446" s="3" t="str">
        <f t="shared" si="18"/>
        <v/>
      </c>
      <c r="H446" s="52" t="str">
        <f>IF(J446="","",(INDEX(Raw!D:D,MATCH(J446+4000,Raw!AC:AC,0))))</f>
        <v/>
      </c>
      <c r="I446" s="52" t="str">
        <f>IF(J446="","",(INDEX(Raw!A:A,MATCH(J446+4000,Raw!AC:AC,0))))</f>
        <v/>
      </c>
      <c r="J446" s="59" t="str">
        <f>(IFERROR(IF(LARGE(Raw!AC:AC,A446+COUNTIF(Raw!C:C,"H"))-4000&gt;0,LARGE(Raw!AC:AC,A446+COUNTIF(Raw!C:C,"H"))-4000,""),""))</f>
        <v/>
      </c>
      <c r="L446" s="3" t="str">
        <f t="shared" si="19"/>
        <v/>
      </c>
      <c r="M446" s="52" t="str">
        <f>IF(O446="","",(INDEX(Raw!D:D,MATCH(O446+2000,Raw!AC:AC,0))))</f>
        <v/>
      </c>
      <c r="N446" s="52" t="str">
        <f>IF(O446="","",(INDEX(Raw!A:A,MATCH(O446+2000,Raw!AC:AC,0))))</f>
        <v/>
      </c>
      <c r="O446" s="59" t="str">
        <f>(IFERROR(IF(LARGE(Raw!AC:AC,A446+COUNTIF(Raw!C:C,"H")+COUNTIF(Raw!C:C,"S"))-2000&gt;0,LARGE(Raw!AC:AC,A446+COUNTIF(Raw!C:C,"H")+COUNTIF(Raw!C:C,"S"))-2000,""),""))</f>
        <v/>
      </c>
    </row>
    <row r="447" spans="1:15" x14ac:dyDescent="0.3">
      <c r="A447" s="52">
        <v>444</v>
      </c>
      <c r="B447" s="3" t="str">
        <f t="shared" si="20"/>
        <v/>
      </c>
      <c r="C447" s="52" t="str">
        <f>IF(E447="","",(INDEX(Raw!D:D,MATCH(E447+6000,Raw!AC:AC,0))))</f>
        <v/>
      </c>
      <c r="D447" s="52" t="str">
        <f>IF(E447="","",(INDEX(Raw!A:A,MATCH(E447+6000,Raw!AC:AC,0))))</f>
        <v/>
      </c>
      <c r="E447" s="59" t="str">
        <f>(IFERROR(IF(LARGE(Raw!AC:AC,A447)-6000&gt;0,LARGE(Raw!AC:AC,A447)-6000,""),""))</f>
        <v/>
      </c>
      <c r="G447" s="3" t="str">
        <f t="shared" si="18"/>
        <v/>
      </c>
      <c r="H447" s="52" t="str">
        <f>IF(J447="","",(INDEX(Raw!D:D,MATCH(J447+4000,Raw!AC:AC,0))))</f>
        <v/>
      </c>
      <c r="I447" s="52" t="str">
        <f>IF(J447="","",(INDEX(Raw!A:A,MATCH(J447+4000,Raw!AC:AC,0))))</f>
        <v/>
      </c>
      <c r="J447" s="59" t="str">
        <f>(IFERROR(IF(LARGE(Raw!AC:AC,A447+COUNTIF(Raw!C:C,"H"))-4000&gt;0,LARGE(Raw!AC:AC,A447+COUNTIF(Raw!C:C,"H"))-4000,""),""))</f>
        <v/>
      </c>
      <c r="L447" s="3" t="str">
        <f t="shared" si="19"/>
        <v/>
      </c>
      <c r="M447" s="52" t="str">
        <f>IF(O447="","",(INDEX(Raw!D:D,MATCH(O447+2000,Raw!AC:AC,0))))</f>
        <v/>
      </c>
      <c r="N447" s="52" t="str">
        <f>IF(O447="","",(INDEX(Raw!A:A,MATCH(O447+2000,Raw!AC:AC,0))))</f>
        <v/>
      </c>
      <c r="O447" s="59" t="str">
        <f>(IFERROR(IF(LARGE(Raw!AC:AC,A447+COUNTIF(Raw!C:C,"H")+COUNTIF(Raw!C:C,"S"))-2000&gt;0,LARGE(Raw!AC:AC,A447+COUNTIF(Raw!C:C,"H")+COUNTIF(Raw!C:C,"S"))-2000,""),""))</f>
        <v/>
      </c>
    </row>
    <row r="448" spans="1:15" x14ac:dyDescent="0.3">
      <c r="A448" s="52">
        <v>445</v>
      </c>
      <c r="B448" s="3" t="str">
        <f t="shared" si="20"/>
        <v/>
      </c>
      <c r="C448" s="52" t="str">
        <f>IF(E448="","",(INDEX(Raw!D:D,MATCH(E448+6000,Raw!AC:AC,0))))</f>
        <v/>
      </c>
      <c r="D448" s="52" t="str">
        <f>IF(E448="","",(INDEX(Raw!A:A,MATCH(E448+6000,Raw!AC:AC,0))))</f>
        <v/>
      </c>
      <c r="E448" s="59" t="str">
        <f>(IFERROR(IF(LARGE(Raw!AC:AC,A448)-6000&gt;0,LARGE(Raw!AC:AC,A448)-6000,""),""))</f>
        <v/>
      </c>
      <c r="G448" s="3" t="str">
        <f t="shared" si="18"/>
        <v/>
      </c>
      <c r="H448" s="52" t="str">
        <f>IF(J448="","",(INDEX(Raw!D:D,MATCH(J448+4000,Raw!AC:AC,0))))</f>
        <v/>
      </c>
      <c r="I448" s="52" t="str">
        <f>IF(J448="","",(INDEX(Raw!A:A,MATCH(J448+4000,Raw!AC:AC,0))))</f>
        <v/>
      </c>
      <c r="J448" s="59" t="str">
        <f>(IFERROR(IF(LARGE(Raw!AC:AC,A448+COUNTIF(Raw!C:C,"H"))-4000&gt;0,LARGE(Raw!AC:AC,A448+COUNTIF(Raw!C:C,"H"))-4000,""),""))</f>
        <v/>
      </c>
      <c r="L448" s="3" t="str">
        <f t="shared" si="19"/>
        <v/>
      </c>
      <c r="M448" s="52" t="str">
        <f>IF(O448="","",(INDEX(Raw!D:D,MATCH(O448+2000,Raw!AC:AC,0))))</f>
        <v/>
      </c>
      <c r="N448" s="52" t="str">
        <f>IF(O448="","",(INDEX(Raw!A:A,MATCH(O448+2000,Raw!AC:AC,0))))</f>
        <v/>
      </c>
      <c r="O448" s="59" t="str">
        <f>(IFERROR(IF(LARGE(Raw!AC:AC,A448+COUNTIF(Raw!C:C,"H")+COUNTIF(Raw!C:C,"S"))-2000&gt;0,LARGE(Raw!AC:AC,A448+COUNTIF(Raw!C:C,"H")+COUNTIF(Raw!C:C,"S"))-2000,""),""))</f>
        <v/>
      </c>
    </row>
    <row r="449" spans="1:15" x14ac:dyDescent="0.3">
      <c r="A449" s="52">
        <v>446</v>
      </c>
      <c r="B449" s="3" t="str">
        <f t="shared" si="20"/>
        <v/>
      </c>
      <c r="C449" s="52" t="str">
        <f>IF(E449="","",(INDEX(Raw!D:D,MATCH(E449+6000,Raw!AC:AC,0))))</f>
        <v/>
      </c>
      <c r="D449" s="52" t="str">
        <f>IF(E449="","",(INDEX(Raw!A:A,MATCH(E449+6000,Raw!AC:AC,0))))</f>
        <v/>
      </c>
      <c r="E449" s="59" t="str">
        <f>(IFERROR(IF(LARGE(Raw!AC:AC,A449)-6000&gt;0,LARGE(Raw!AC:AC,A449)-6000,""),""))</f>
        <v/>
      </c>
      <c r="G449" s="3" t="str">
        <f t="shared" si="18"/>
        <v/>
      </c>
      <c r="H449" s="52" t="str">
        <f>IF(J449="","",(INDEX(Raw!D:D,MATCH(J449+4000,Raw!AC:AC,0))))</f>
        <v/>
      </c>
      <c r="I449" s="52" t="str">
        <f>IF(J449="","",(INDEX(Raw!A:A,MATCH(J449+4000,Raw!AC:AC,0))))</f>
        <v/>
      </c>
      <c r="J449" s="59" t="str">
        <f>(IFERROR(IF(LARGE(Raw!AC:AC,A449+COUNTIF(Raw!C:C,"H"))-4000&gt;0,LARGE(Raw!AC:AC,A449+COUNTIF(Raw!C:C,"H"))-4000,""),""))</f>
        <v/>
      </c>
      <c r="L449" s="3" t="str">
        <f t="shared" si="19"/>
        <v/>
      </c>
      <c r="M449" s="52" t="str">
        <f>IF(O449="","",(INDEX(Raw!D:D,MATCH(O449+2000,Raw!AC:AC,0))))</f>
        <v/>
      </c>
      <c r="N449" s="52" t="str">
        <f>IF(O449="","",(INDEX(Raw!A:A,MATCH(O449+2000,Raw!AC:AC,0))))</f>
        <v/>
      </c>
      <c r="O449" s="59" t="str">
        <f>(IFERROR(IF(LARGE(Raw!AC:AC,A449+COUNTIF(Raw!C:C,"H")+COUNTIF(Raw!C:C,"S"))-2000&gt;0,LARGE(Raw!AC:AC,A449+COUNTIF(Raw!C:C,"H")+COUNTIF(Raw!C:C,"S"))-2000,""),""))</f>
        <v/>
      </c>
    </row>
    <row r="450" spans="1:15" x14ac:dyDescent="0.3">
      <c r="A450" s="52">
        <v>447</v>
      </c>
      <c r="B450" s="3" t="str">
        <f t="shared" si="20"/>
        <v/>
      </c>
      <c r="C450" s="52" t="str">
        <f>IF(E450="","",(INDEX(Raw!D:D,MATCH(E450+6000,Raw!AC:AC,0))))</f>
        <v/>
      </c>
      <c r="D450" s="52" t="str">
        <f>IF(E450="","",(INDEX(Raw!A:A,MATCH(E450+6000,Raw!AC:AC,0))))</f>
        <v/>
      </c>
      <c r="E450" s="59" t="str">
        <f>(IFERROR(IF(LARGE(Raw!AC:AC,A450)-6000&gt;0,LARGE(Raw!AC:AC,A450)-6000,""),""))</f>
        <v/>
      </c>
      <c r="G450" s="3" t="str">
        <f t="shared" si="18"/>
        <v/>
      </c>
      <c r="H450" s="52" t="str">
        <f>IF(J450="","",(INDEX(Raw!D:D,MATCH(J450+4000,Raw!AC:AC,0))))</f>
        <v/>
      </c>
      <c r="I450" s="52" t="str">
        <f>IF(J450="","",(INDEX(Raw!A:A,MATCH(J450+4000,Raw!AC:AC,0))))</f>
        <v/>
      </c>
      <c r="J450" s="59" t="str">
        <f>(IFERROR(IF(LARGE(Raw!AC:AC,A450+COUNTIF(Raw!C:C,"H"))-4000&gt;0,LARGE(Raw!AC:AC,A450+COUNTIF(Raw!C:C,"H"))-4000,""),""))</f>
        <v/>
      </c>
      <c r="L450" s="3" t="str">
        <f t="shared" si="19"/>
        <v/>
      </c>
      <c r="M450" s="52" t="str">
        <f>IF(O450="","",(INDEX(Raw!D:D,MATCH(O450+2000,Raw!AC:AC,0))))</f>
        <v/>
      </c>
      <c r="N450" s="52" t="str">
        <f>IF(O450="","",(INDEX(Raw!A:A,MATCH(O450+2000,Raw!AC:AC,0))))</f>
        <v/>
      </c>
      <c r="O450" s="59" t="str">
        <f>(IFERROR(IF(LARGE(Raw!AC:AC,A450+COUNTIF(Raw!C:C,"H")+COUNTIF(Raw!C:C,"S"))-2000&gt;0,LARGE(Raw!AC:AC,A450+COUNTIF(Raw!C:C,"H")+COUNTIF(Raw!C:C,"S"))-2000,""),""))</f>
        <v/>
      </c>
    </row>
    <row r="451" spans="1:15" x14ac:dyDescent="0.3">
      <c r="A451" s="52">
        <v>448</v>
      </c>
      <c r="B451" s="3" t="str">
        <f t="shared" si="20"/>
        <v/>
      </c>
      <c r="C451" s="52" t="str">
        <f>IF(E451="","",(INDEX(Raw!D:D,MATCH(E451+6000,Raw!AC:AC,0))))</f>
        <v/>
      </c>
      <c r="D451" s="52" t="str">
        <f>IF(E451="","",(INDEX(Raw!A:A,MATCH(E451+6000,Raw!AC:AC,0))))</f>
        <v/>
      </c>
      <c r="E451" s="59" t="str">
        <f>(IFERROR(IF(LARGE(Raw!AC:AC,A451)-6000&gt;0,LARGE(Raw!AC:AC,A451)-6000,""),""))</f>
        <v/>
      </c>
      <c r="G451" s="3" t="str">
        <f t="shared" si="18"/>
        <v/>
      </c>
      <c r="H451" s="52" t="str">
        <f>IF(J451="","",(INDEX(Raw!D:D,MATCH(J451+4000,Raw!AC:AC,0))))</f>
        <v/>
      </c>
      <c r="I451" s="52" t="str">
        <f>IF(J451="","",(INDEX(Raw!A:A,MATCH(J451+4000,Raw!AC:AC,0))))</f>
        <v/>
      </c>
      <c r="J451" s="59" t="str">
        <f>(IFERROR(IF(LARGE(Raw!AC:AC,A451+COUNTIF(Raw!C:C,"H"))-4000&gt;0,LARGE(Raw!AC:AC,A451+COUNTIF(Raw!C:C,"H"))-4000,""),""))</f>
        <v/>
      </c>
      <c r="L451" s="3" t="str">
        <f t="shared" si="19"/>
        <v/>
      </c>
      <c r="M451" s="52" t="str">
        <f>IF(O451="","",(INDEX(Raw!D:D,MATCH(O451+2000,Raw!AC:AC,0))))</f>
        <v/>
      </c>
      <c r="N451" s="52" t="str">
        <f>IF(O451="","",(INDEX(Raw!A:A,MATCH(O451+2000,Raw!AC:AC,0))))</f>
        <v/>
      </c>
      <c r="O451" s="59" t="str">
        <f>(IFERROR(IF(LARGE(Raw!AC:AC,A451+COUNTIF(Raw!C:C,"H")+COUNTIF(Raw!C:C,"S"))-2000&gt;0,LARGE(Raw!AC:AC,A451+COUNTIF(Raw!C:C,"H")+COUNTIF(Raw!C:C,"S"))-2000,""),""))</f>
        <v/>
      </c>
    </row>
    <row r="452" spans="1:15" x14ac:dyDescent="0.3">
      <c r="A452" s="52">
        <v>449</v>
      </c>
      <c r="B452" s="3" t="str">
        <f t="shared" si="20"/>
        <v/>
      </c>
      <c r="C452" s="52" t="str">
        <f>IF(E452="","",(INDEX(Raw!D:D,MATCH(E452+6000,Raw!AC:AC,0))))</f>
        <v/>
      </c>
      <c r="D452" s="52" t="str">
        <f>IF(E452="","",(INDEX(Raw!A:A,MATCH(E452+6000,Raw!AC:AC,0))))</f>
        <v/>
      </c>
      <c r="E452" s="59" t="str">
        <f>(IFERROR(IF(LARGE(Raw!AC:AC,A452)-6000&gt;0,LARGE(Raw!AC:AC,A452)-6000,""),""))</f>
        <v/>
      </c>
      <c r="G452" s="3" t="str">
        <f t="shared" si="18"/>
        <v/>
      </c>
      <c r="H452" s="52" t="str">
        <f>IF(J452="","",(INDEX(Raw!D:D,MATCH(J452+4000,Raw!AC:AC,0))))</f>
        <v/>
      </c>
      <c r="I452" s="52" t="str">
        <f>IF(J452="","",(INDEX(Raw!A:A,MATCH(J452+4000,Raw!AC:AC,0))))</f>
        <v/>
      </c>
      <c r="J452" s="59" t="str">
        <f>(IFERROR(IF(LARGE(Raw!AC:AC,A452+COUNTIF(Raw!C:C,"H"))-4000&gt;0,LARGE(Raw!AC:AC,A452+COUNTIF(Raw!C:C,"H"))-4000,""),""))</f>
        <v/>
      </c>
      <c r="L452" s="3" t="str">
        <f t="shared" si="19"/>
        <v/>
      </c>
      <c r="M452" s="52" t="str">
        <f>IF(O452="","",(INDEX(Raw!D:D,MATCH(O452+2000,Raw!AC:AC,0))))</f>
        <v/>
      </c>
      <c r="N452" s="52" t="str">
        <f>IF(O452="","",(INDEX(Raw!A:A,MATCH(O452+2000,Raw!AC:AC,0))))</f>
        <v/>
      </c>
      <c r="O452" s="59" t="str">
        <f>(IFERROR(IF(LARGE(Raw!AC:AC,A452+COUNTIF(Raw!C:C,"H")+COUNTIF(Raw!C:C,"S"))-2000&gt;0,LARGE(Raw!AC:AC,A452+COUNTIF(Raw!C:C,"H")+COUNTIF(Raw!C:C,"S"))-2000,""),""))</f>
        <v/>
      </c>
    </row>
    <row r="453" spans="1:15" x14ac:dyDescent="0.3">
      <c r="A453" s="52">
        <v>450</v>
      </c>
      <c r="B453" s="3" t="str">
        <f t="shared" si="20"/>
        <v/>
      </c>
      <c r="C453" s="52" t="str">
        <f>IF(E453="","",(INDEX(Raw!D:D,MATCH(E453+6000,Raw!AC:AC,0))))</f>
        <v/>
      </c>
      <c r="D453" s="52" t="str">
        <f>IF(E453="","",(INDEX(Raw!A:A,MATCH(E453+6000,Raw!AC:AC,0))))</f>
        <v/>
      </c>
      <c r="E453" s="59" t="str">
        <f>(IFERROR(IF(LARGE(Raw!AC:AC,A453)-6000&gt;0,LARGE(Raw!AC:AC,A453)-6000,""),""))</f>
        <v/>
      </c>
      <c r="G453" s="3" t="str">
        <f t="shared" ref="G453:G500" si="21">IFERROR(IF(ROUND(J453,3)=ROUND(J452,3),G452,G452+1),"")</f>
        <v/>
      </c>
      <c r="H453" s="52" t="str">
        <f>IF(J453="","",(INDEX(Raw!D:D,MATCH(J453+4000,Raw!AC:AC,0))))</f>
        <v/>
      </c>
      <c r="I453" s="52" t="str">
        <f>IF(J453="","",(INDEX(Raw!A:A,MATCH(J453+4000,Raw!AC:AC,0))))</f>
        <v/>
      </c>
      <c r="J453" s="59" t="str">
        <f>(IFERROR(IF(LARGE(Raw!AC:AC,A453+COUNTIF(Raw!C:C,"H"))-4000&gt;0,LARGE(Raw!AC:AC,A453+COUNTIF(Raw!C:C,"H"))-4000,""),""))</f>
        <v/>
      </c>
      <c r="L453" s="3" t="str">
        <f t="shared" ref="L453:L500" si="22">IFERROR(IF(ROUND(O453,3)=ROUND(O452,3),L452,L452+1),"")</f>
        <v/>
      </c>
      <c r="M453" s="52" t="str">
        <f>IF(O453="","",(INDEX(Raw!D:D,MATCH(O453+2000,Raw!AC:AC,0))))</f>
        <v/>
      </c>
      <c r="N453" s="52" t="str">
        <f>IF(O453="","",(INDEX(Raw!A:A,MATCH(O453+2000,Raw!AC:AC,0))))</f>
        <v/>
      </c>
      <c r="O453" s="59" t="str">
        <f>(IFERROR(IF(LARGE(Raw!AC:AC,A453+COUNTIF(Raw!C:C,"H")+COUNTIF(Raw!C:C,"S"))-2000&gt;0,LARGE(Raw!AC:AC,A453+COUNTIF(Raw!C:C,"H")+COUNTIF(Raw!C:C,"S"))-2000,""),""))</f>
        <v/>
      </c>
    </row>
    <row r="454" spans="1:15" x14ac:dyDescent="0.3">
      <c r="A454" s="52">
        <v>451</v>
      </c>
      <c r="B454" s="3" t="str">
        <f t="shared" ref="B454:B500" si="23">IFERROR(IF(ROUND(E454,3)=ROUND(E453,3),B453,B453+1),"")</f>
        <v/>
      </c>
      <c r="C454" s="52" t="str">
        <f>IF(E454="","",(INDEX(Raw!D:D,MATCH(E454+6000,Raw!AC:AC,0))))</f>
        <v/>
      </c>
      <c r="D454" s="52" t="str">
        <f>IF(E454="","",(INDEX(Raw!A:A,MATCH(E454+6000,Raw!AC:AC,0))))</f>
        <v/>
      </c>
      <c r="E454" s="59" t="str">
        <f>(IFERROR(IF(LARGE(Raw!AC:AC,A454)-6000&gt;0,LARGE(Raw!AC:AC,A454)-6000,""),""))</f>
        <v/>
      </c>
      <c r="G454" s="3" t="str">
        <f t="shared" si="21"/>
        <v/>
      </c>
      <c r="H454" s="52" t="str">
        <f>IF(J454="","",(INDEX(Raw!D:D,MATCH(J454+4000,Raw!AC:AC,0))))</f>
        <v/>
      </c>
      <c r="I454" s="52" t="str">
        <f>IF(J454="","",(INDEX(Raw!A:A,MATCH(J454+4000,Raw!AC:AC,0))))</f>
        <v/>
      </c>
      <c r="J454" s="59" t="str">
        <f>(IFERROR(IF(LARGE(Raw!AC:AC,A454+COUNTIF(Raw!C:C,"H"))-4000&gt;0,LARGE(Raw!AC:AC,A454+COUNTIF(Raw!C:C,"H"))-4000,""),""))</f>
        <v/>
      </c>
      <c r="L454" s="3" t="str">
        <f t="shared" si="22"/>
        <v/>
      </c>
      <c r="M454" s="52" t="str">
        <f>IF(O454="","",(INDEX(Raw!D:D,MATCH(O454+2000,Raw!AC:AC,0))))</f>
        <v/>
      </c>
      <c r="N454" s="52" t="str">
        <f>IF(O454="","",(INDEX(Raw!A:A,MATCH(O454+2000,Raw!AC:AC,0))))</f>
        <v/>
      </c>
      <c r="O454" s="59" t="str">
        <f>(IFERROR(IF(LARGE(Raw!AC:AC,A454+COUNTIF(Raw!C:C,"H")+COUNTIF(Raw!C:C,"S"))-2000&gt;0,LARGE(Raw!AC:AC,A454+COUNTIF(Raw!C:C,"H")+COUNTIF(Raw!C:C,"S"))-2000,""),""))</f>
        <v/>
      </c>
    </row>
    <row r="455" spans="1:15" x14ac:dyDescent="0.3">
      <c r="A455" s="52">
        <v>452</v>
      </c>
      <c r="B455" s="3" t="str">
        <f t="shared" si="23"/>
        <v/>
      </c>
      <c r="C455" s="52" t="str">
        <f>IF(E455="","",(INDEX(Raw!D:D,MATCH(E455+6000,Raw!AC:AC,0))))</f>
        <v/>
      </c>
      <c r="D455" s="52" t="str">
        <f>IF(E455="","",(INDEX(Raw!A:A,MATCH(E455+6000,Raw!AC:AC,0))))</f>
        <v/>
      </c>
      <c r="E455" s="59" t="str">
        <f>(IFERROR(IF(LARGE(Raw!AC:AC,A455)-6000&gt;0,LARGE(Raw!AC:AC,A455)-6000,""),""))</f>
        <v/>
      </c>
      <c r="G455" s="3" t="str">
        <f t="shared" si="21"/>
        <v/>
      </c>
      <c r="H455" s="52" t="str">
        <f>IF(J455="","",(INDEX(Raw!D:D,MATCH(J455+4000,Raw!AC:AC,0))))</f>
        <v/>
      </c>
      <c r="I455" s="52" t="str">
        <f>IF(J455="","",(INDEX(Raw!A:A,MATCH(J455+4000,Raw!AC:AC,0))))</f>
        <v/>
      </c>
      <c r="J455" s="59" t="str">
        <f>(IFERROR(IF(LARGE(Raw!AC:AC,A455+COUNTIF(Raw!C:C,"H"))-4000&gt;0,LARGE(Raw!AC:AC,A455+COUNTIF(Raw!C:C,"H"))-4000,""),""))</f>
        <v/>
      </c>
      <c r="L455" s="3" t="str">
        <f t="shared" si="22"/>
        <v/>
      </c>
      <c r="M455" s="52" t="str">
        <f>IF(O455="","",(INDEX(Raw!D:D,MATCH(O455+2000,Raw!AC:AC,0))))</f>
        <v/>
      </c>
      <c r="N455" s="52" t="str">
        <f>IF(O455="","",(INDEX(Raw!A:A,MATCH(O455+2000,Raw!AC:AC,0))))</f>
        <v/>
      </c>
      <c r="O455" s="59" t="str">
        <f>(IFERROR(IF(LARGE(Raw!AC:AC,A455+COUNTIF(Raw!C:C,"H")+COUNTIF(Raw!C:C,"S"))-2000&gt;0,LARGE(Raw!AC:AC,A455+COUNTIF(Raw!C:C,"H")+COUNTIF(Raw!C:C,"S"))-2000,""),""))</f>
        <v/>
      </c>
    </row>
    <row r="456" spans="1:15" x14ac:dyDescent="0.3">
      <c r="A456" s="52">
        <v>453</v>
      </c>
      <c r="B456" s="3" t="str">
        <f t="shared" si="23"/>
        <v/>
      </c>
      <c r="C456" s="52" t="str">
        <f>IF(E456="","",(INDEX(Raw!D:D,MATCH(E456+6000,Raw!AC:AC,0))))</f>
        <v/>
      </c>
      <c r="D456" s="52" t="str">
        <f>IF(E456="","",(INDEX(Raw!A:A,MATCH(E456+6000,Raw!AC:AC,0))))</f>
        <v/>
      </c>
      <c r="E456" s="59" t="str">
        <f>(IFERROR(IF(LARGE(Raw!AC:AC,A456)-6000&gt;0,LARGE(Raw!AC:AC,A456)-6000,""),""))</f>
        <v/>
      </c>
      <c r="G456" s="3" t="str">
        <f t="shared" si="21"/>
        <v/>
      </c>
      <c r="H456" s="52" t="str">
        <f>IF(J456="","",(INDEX(Raw!D:D,MATCH(J456+4000,Raw!AC:AC,0))))</f>
        <v/>
      </c>
      <c r="I456" s="52" t="str">
        <f>IF(J456="","",(INDEX(Raw!A:A,MATCH(J456+4000,Raw!AC:AC,0))))</f>
        <v/>
      </c>
      <c r="J456" s="59" t="str">
        <f>(IFERROR(IF(LARGE(Raw!AC:AC,A456+COUNTIF(Raw!C:C,"H"))-4000&gt;0,LARGE(Raw!AC:AC,A456+COUNTIF(Raw!C:C,"H"))-4000,""),""))</f>
        <v/>
      </c>
      <c r="L456" s="3" t="str">
        <f t="shared" si="22"/>
        <v/>
      </c>
      <c r="M456" s="52" t="str">
        <f>IF(O456="","",(INDEX(Raw!D:D,MATCH(O456+2000,Raw!AC:AC,0))))</f>
        <v/>
      </c>
      <c r="N456" s="52" t="str">
        <f>IF(O456="","",(INDEX(Raw!A:A,MATCH(O456+2000,Raw!AC:AC,0))))</f>
        <v/>
      </c>
      <c r="O456" s="59" t="str">
        <f>(IFERROR(IF(LARGE(Raw!AC:AC,A456+COUNTIF(Raw!C:C,"H")+COUNTIF(Raw!C:C,"S"))-2000&gt;0,LARGE(Raw!AC:AC,A456+COUNTIF(Raw!C:C,"H")+COUNTIF(Raw!C:C,"S"))-2000,""),""))</f>
        <v/>
      </c>
    </row>
    <row r="457" spans="1:15" x14ac:dyDescent="0.3">
      <c r="A457" s="52">
        <v>454</v>
      </c>
      <c r="B457" s="3" t="str">
        <f t="shared" si="23"/>
        <v/>
      </c>
      <c r="C457" s="52" t="str">
        <f>IF(E457="","",(INDEX(Raw!D:D,MATCH(E457+6000,Raw!AC:AC,0))))</f>
        <v/>
      </c>
      <c r="D457" s="52" t="str">
        <f>IF(E457="","",(INDEX(Raw!A:A,MATCH(E457+6000,Raw!AC:AC,0))))</f>
        <v/>
      </c>
      <c r="E457" s="59" t="str">
        <f>(IFERROR(IF(LARGE(Raw!AC:AC,A457)-6000&gt;0,LARGE(Raw!AC:AC,A457)-6000,""),""))</f>
        <v/>
      </c>
      <c r="G457" s="3" t="str">
        <f t="shared" si="21"/>
        <v/>
      </c>
      <c r="H457" s="52" t="str">
        <f>IF(J457="","",(INDEX(Raw!D:D,MATCH(J457+4000,Raw!AC:AC,0))))</f>
        <v/>
      </c>
      <c r="I457" s="52" t="str">
        <f>IF(J457="","",(INDEX(Raw!A:A,MATCH(J457+4000,Raw!AC:AC,0))))</f>
        <v/>
      </c>
      <c r="J457" s="59" t="str">
        <f>(IFERROR(IF(LARGE(Raw!AC:AC,A457+COUNTIF(Raw!C:C,"H"))-4000&gt;0,LARGE(Raw!AC:AC,A457+COUNTIF(Raw!C:C,"H"))-4000,""),""))</f>
        <v/>
      </c>
      <c r="L457" s="3" t="str">
        <f t="shared" si="22"/>
        <v/>
      </c>
      <c r="M457" s="52" t="str">
        <f>IF(O457="","",(INDEX(Raw!D:D,MATCH(O457+2000,Raw!AC:AC,0))))</f>
        <v/>
      </c>
      <c r="N457" s="52" t="str">
        <f>IF(O457="","",(INDEX(Raw!A:A,MATCH(O457+2000,Raw!AC:AC,0))))</f>
        <v/>
      </c>
      <c r="O457" s="59" t="str">
        <f>(IFERROR(IF(LARGE(Raw!AC:AC,A457+COUNTIF(Raw!C:C,"H")+COUNTIF(Raw!C:C,"S"))-2000&gt;0,LARGE(Raw!AC:AC,A457+COUNTIF(Raw!C:C,"H")+COUNTIF(Raw!C:C,"S"))-2000,""),""))</f>
        <v/>
      </c>
    </row>
    <row r="458" spans="1:15" x14ac:dyDescent="0.3">
      <c r="A458" s="52">
        <v>455</v>
      </c>
      <c r="B458" s="3" t="str">
        <f t="shared" si="23"/>
        <v/>
      </c>
      <c r="C458" s="52" t="str">
        <f>IF(E458="","",(INDEX(Raw!D:D,MATCH(E458+6000,Raw!AC:AC,0))))</f>
        <v/>
      </c>
      <c r="D458" s="52" t="str">
        <f>IF(E458="","",(INDEX(Raw!A:A,MATCH(E458+6000,Raw!AC:AC,0))))</f>
        <v/>
      </c>
      <c r="E458" s="59" t="str">
        <f>(IFERROR(IF(LARGE(Raw!AC:AC,A458)-6000&gt;0,LARGE(Raw!AC:AC,A458)-6000,""),""))</f>
        <v/>
      </c>
      <c r="G458" s="3" t="str">
        <f t="shared" si="21"/>
        <v/>
      </c>
      <c r="H458" s="52" t="str">
        <f>IF(J458="","",(INDEX(Raw!D:D,MATCH(J458+4000,Raw!AC:AC,0))))</f>
        <v/>
      </c>
      <c r="I458" s="52" t="str">
        <f>IF(J458="","",(INDEX(Raw!A:A,MATCH(J458+4000,Raw!AC:AC,0))))</f>
        <v/>
      </c>
      <c r="J458" s="59" t="str">
        <f>(IFERROR(IF(LARGE(Raw!AC:AC,A458+COUNTIF(Raw!C:C,"H"))-4000&gt;0,LARGE(Raw!AC:AC,A458+COUNTIF(Raw!C:C,"H"))-4000,""),""))</f>
        <v/>
      </c>
      <c r="L458" s="3" t="str">
        <f t="shared" si="22"/>
        <v/>
      </c>
      <c r="M458" s="52" t="str">
        <f>IF(O458="","",(INDEX(Raw!D:D,MATCH(O458+2000,Raw!AC:AC,0))))</f>
        <v/>
      </c>
      <c r="N458" s="52" t="str">
        <f>IF(O458="","",(INDEX(Raw!A:A,MATCH(O458+2000,Raw!AC:AC,0))))</f>
        <v/>
      </c>
      <c r="O458" s="59" t="str">
        <f>(IFERROR(IF(LARGE(Raw!AC:AC,A458+COUNTIF(Raw!C:C,"H")+COUNTIF(Raw!C:C,"S"))-2000&gt;0,LARGE(Raw!AC:AC,A458+COUNTIF(Raw!C:C,"H")+COUNTIF(Raw!C:C,"S"))-2000,""),""))</f>
        <v/>
      </c>
    </row>
    <row r="459" spans="1:15" x14ac:dyDescent="0.3">
      <c r="A459" s="52">
        <v>456</v>
      </c>
      <c r="B459" s="3" t="str">
        <f t="shared" si="23"/>
        <v/>
      </c>
      <c r="C459" s="52" t="str">
        <f>IF(E459="","",(INDEX(Raw!D:D,MATCH(E459+6000,Raw!AC:AC,0))))</f>
        <v/>
      </c>
      <c r="D459" s="52" t="str">
        <f>IF(E459="","",(INDEX(Raw!A:A,MATCH(E459+6000,Raw!AC:AC,0))))</f>
        <v/>
      </c>
      <c r="E459" s="59" t="str">
        <f>(IFERROR(IF(LARGE(Raw!AC:AC,A459)-6000&gt;0,LARGE(Raw!AC:AC,A459)-6000,""),""))</f>
        <v/>
      </c>
      <c r="G459" s="3" t="str">
        <f t="shared" si="21"/>
        <v/>
      </c>
      <c r="H459" s="52" t="str">
        <f>IF(J459="","",(INDEX(Raw!D:D,MATCH(J459+4000,Raw!AC:AC,0))))</f>
        <v/>
      </c>
      <c r="I459" s="52" t="str">
        <f>IF(J459="","",(INDEX(Raw!A:A,MATCH(J459+4000,Raw!AC:AC,0))))</f>
        <v/>
      </c>
      <c r="J459" s="59" t="str">
        <f>(IFERROR(IF(LARGE(Raw!AC:AC,A459+COUNTIF(Raw!C:C,"H"))-4000&gt;0,LARGE(Raw!AC:AC,A459+COUNTIF(Raw!C:C,"H"))-4000,""),""))</f>
        <v/>
      </c>
      <c r="L459" s="3" t="str">
        <f t="shared" si="22"/>
        <v/>
      </c>
      <c r="M459" s="52" t="str">
        <f>IF(O459="","",(INDEX(Raw!D:D,MATCH(O459+2000,Raw!AC:AC,0))))</f>
        <v/>
      </c>
      <c r="N459" s="52" t="str">
        <f>IF(O459="","",(INDEX(Raw!A:A,MATCH(O459+2000,Raw!AC:AC,0))))</f>
        <v/>
      </c>
      <c r="O459" s="59" t="str">
        <f>(IFERROR(IF(LARGE(Raw!AC:AC,A459+COUNTIF(Raw!C:C,"H")+COUNTIF(Raw!C:C,"S"))-2000&gt;0,LARGE(Raw!AC:AC,A459+COUNTIF(Raw!C:C,"H")+COUNTIF(Raw!C:C,"S"))-2000,""),""))</f>
        <v/>
      </c>
    </row>
    <row r="460" spans="1:15" x14ac:dyDescent="0.3">
      <c r="A460" s="52">
        <v>457</v>
      </c>
      <c r="B460" s="3" t="str">
        <f t="shared" si="23"/>
        <v/>
      </c>
      <c r="C460" s="52" t="str">
        <f>IF(E460="","",(INDEX(Raw!D:D,MATCH(E460+6000,Raw!AC:AC,0))))</f>
        <v/>
      </c>
      <c r="D460" s="52" t="str">
        <f>IF(E460="","",(INDEX(Raw!A:A,MATCH(E460+6000,Raw!AC:AC,0))))</f>
        <v/>
      </c>
      <c r="E460" s="59" t="str">
        <f>(IFERROR(IF(LARGE(Raw!AC:AC,A460)-6000&gt;0,LARGE(Raw!AC:AC,A460)-6000,""),""))</f>
        <v/>
      </c>
      <c r="G460" s="3" t="str">
        <f t="shared" si="21"/>
        <v/>
      </c>
      <c r="H460" s="52" t="str">
        <f>IF(J460="","",(INDEX(Raw!D:D,MATCH(J460+4000,Raw!AC:AC,0))))</f>
        <v/>
      </c>
      <c r="I460" s="52" t="str">
        <f>IF(J460="","",(INDEX(Raw!A:A,MATCH(J460+4000,Raw!AC:AC,0))))</f>
        <v/>
      </c>
      <c r="J460" s="59" t="str">
        <f>(IFERROR(IF(LARGE(Raw!AC:AC,A460+COUNTIF(Raw!C:C,"H"))-4000&gt;0,LARGE(Raw!AC:AC,A460+COUNTIF(Raw!C:C,"H"))-4000,""),""))</f>
        <v/>
      </c>
      <c r="L460" s="3" t="str">
        <f t="shared" si="22"/>
        <v/>
      </c>
      <c r="M460" s="52" t="str">
        <f>IF(O460="","",(INDEX(Raw!D:D,MATCH(O460+2000,Raw!AC:AC,0))))</f>
        <v/>
      </c>
      <c r="N460" s="52" t="str">
        <f>IF(O460="","",(INDEX(Raw!A:A,MATCH(O460+2000,Raw!AC:AC,0))))</f>
        <v/>
      </c>
      <c r="O460" s="59" t="str">
        <f>(IFERROR(IF(LARGE(Raw!AC:AC,A460+COUNTIF(Raw!C:C,"H")+COUNTIF(Raw!C:C,"S"))-2000&gt;0,LARGE(Raw!AC:AC,A460+COUNTIF(Raw!C:C,"H")+COUNTIF(Raw!C:C,"S"))-2000,""),""))</f>
        <v/>
      </c>
    </row>
    <row r="461" spans="1:15" x14ac:dyDescent="0.3">
      <c r="A461" s="52">
        <v>458</v>
      </c>
      <c r="B461" s="3" t="str">
        <f t="shared" si="23"/>
        <v/>
      </c>
      <c r="C461" s="52" t="str">
        <f>IF(E461="","",(INDEX(Raw!D:D,MATCH(E461+6000,Raw!AC:AC,0))))</f>
        <v/>
      </c>
      <c r="D461" s="52" t="str">
        <f>IF(E461="","",(INDEX(Raw!A:A,MATCH(E461+6000,Raw!AC:AC,0))))</f>
        <v/>
      </c>
      <c r="E461" s="59" t="str">
        <f>(IFERROR(IF(LARGE(Raw!AC:AC,A461)-6000&gt;0,LARGE(Raw!AC:AC,A461)-6000,""),""))</f>
        <v/>
      </c>
      <c r="G461" s="3" t="str">
        <f t="shared" si="21"/>
        <v/>
      </c>
      <c r="H461" s="52" t="str">
        <f>IF(J461="","",(INDEX(Raw!D:D,MATCH(J461+4000,Raw!AC:AC,0))))</f>
        <v/>
      </c>
      <c r="I461" s="52" t="str">
        <f>IF(J461="","",(INDEX(Raw!A:A,MATCH(J461+4000,Raw!AC:AC,0))))</f>
        <v/>
      </c>
      <c r="J461" s="59" t="str">
        <f>(IFERROR(IF(LARGE(Raw!AC:AC,A461+COUNTIF(Raw!C:C,"H"))-4000&gt;0,LARGE(Raw!AC:AC,A461+COUNTIF(Raw!C:C,"H"))-4000,""),""))</f>
        <v/>
      </c>
      <c r="L461" s="3" t="str">
        <f t="shared" si="22"/>
        <v/>
      </c>
      <c r="M461" s="52" t="str">
        <f>IF(O461="","",(INDEX(Raw!D:D,MATCH(O461+2000,Raw!AC:AC,0))))</f>
        <v/>
      </c>
      <c r="N461" s="52" t="str">
        <f>IF(O461="","",(INDEX(Raw!A:A,MATCH(O461+2000,Raw!AC:AC,0))))</f>
        <v/>
      </c>
      <c r="O461" s="59" t="str">
        <f>(IFERROR(IF(LARGE(Raw!AC:AC,A461+COUNTIF(Raw!C:C,"H")+COUNTIF(Raw!C:C,"S"))-2000&gt;0,LARGE(Raw!AC:AC,A461+COUNTIF(Raw!C:C,"H")+COUNTIF(Raw!C:C,"S"))-2000,""),""))</f>
        <v/>
      </c>
    </row>
    <row r="462" spans="1:15" x14ac:dyDescent="0.3">
      <c r="A462" s="52">
        <v>459</v>
      </c>
      <c r="B462" s="3" t="str">
        <f t="shared" si="23"/>
        <v/>
      </c>
      <c r="C462" s="52" t="str">
        <f>IF(E462="","",(INDEX(Raw!D:D,MATCH(E462+6000,Raw!AC:AC,0))))</f>
        <v/>
      </c>
      <c r="D462" s="52" t="str">
        <f>IF(E462="","",(INDEX(Raw!A:A,MATCH(E462+6000,Raw!AC:AC,0))))</f>
        <v/>
      </c>
      <c r="E462" s="59" t="str">
        <f>(IFERROR(IF(LARGE(Raw!AC:AC,A462)-6000&gt;0,LARGE(Raw!AC:AC,A462)-6000,""),""))</f>
        <v/>
      </c>
      <c r="G462" s="3" t="str">
        <f t="shared" si="21"/>
        <v/>
      </c>
      <c r="H462" s="52" t="str">
        <f>IF(J462="","",(INDEX(Raw!D:D,MATCH(J462+4000,Raw!AC:AC,0))))</f>
        <v/>
      </c>
      <c r="I462" s="52" t="str">
        <f>IF(J462="","",(INDEX(Raw!A:A,MATCH(J462+4000,Raw!AC:AC,0))))</f>
        <v/>
      </c>
      <c r="J462" s="59" t="str">
        <f>(IFERROR(IF(LARGE(Raw!AC:AC,A462+COUNTIF(Raw!C:C,"H"))-4000&gt;0,LARGE(Raw!AC:AC,A462+COUNTIF(Raw!C:C,"H"))-4000,""),""))</f>
        <v/>
      </c>
      <c r="L462" s="3" t="str">
        <f t="shared" si="22"/>
        <v/>
      </c>
      <c r="M462" s="52" t="str">
        <f>IF(O462="","",(INDEX(Raw!D:D,MATCH(O462+2000,Raw!AC:AC,0))))</f>
        <v/>
      </c>
      <c r="N462" s="52" t="str">
        <f>IF(O462="","",(INDEX(Raw!A:A,MATCH(O462+2000,Raw!AC:AC,0))))</f>
        <v/>
      </c>
      <c r="O462" s="59" t="str">
        <f>(IFERROR(IF(LARGE(Raw!AC:AC,A462+COUNTIF(Raw!C:C,"H")+COUNTIF(Raw!C:C,"S"))-2000&gt;0,LARGE(Raw!AC:AC,A462+COUNTIF(Raw!C:C,"H")+COUNTIF(Raw!C:C,"S"))-2000,""),""))</f>
        <v/>
      </c>
    </row>
    <row r="463" spans="1:15" x14ac:dyDescent="0.3">
      <c r="A463" s="52">
        <v>460</v>
      </c>
      <c r="B463" s="3" t="str">
        <f t="shared" si="23"/>
        <v/>
      </c>
      <c r="C463" s="52" t="str">
        <f>IF(E463="","",(INDEX(Raw!D:D,MATCH(E463+6000,Raw!AC:AC,0))))</f>
        <v/>
      </c>
      <c r="D463" s="52" t="str">
        <f>IF(E463="","",(INDEX(Raw!A:A,MATCH(E463+6000,Raw!AC:AC,0))))</f>
        <v/>
      </c>
      <c r="E463" s="59" t="str">
        <f>(IFERROR(IF(LARGE(Raw!AC:AC,A463)-6000&gt;0,LARGE(Raw!AC:AC,A463)-6000,""),""))</f>
        <v/>
      </c>
      <c r="G463" s="3" t="str">
        <f t="shared" si="21"/>
        <v/>
      </c>
      <c r="H463" s="52" t="str">
        <f>IF(J463="","",(INDEX(Raw!D:D,MATCH(J463+4000,Raw!AC:AC,0))))</f>
        <v/>
      </c>
      <c r="I463" s="52" t="str">
        <f>IF(J463="","",(INDEX(Raw!A:A,MATCH(J463+4000,Raw!AC:AC,0))))</f>
        <v/>
      </c>
      <c r="J463" s="59" t="str">
        <f>(IFERROR(IF(LARGE(Raw!AC:AC,A463+COUNTIF(Raw!C:C,"H"))-4000&gt;0,LARGE(Raw!AC:AC,A463+COUNTIF(Raw!C:C,"H"))-4000,""),""))</f>
        <v/>
      </c>
      <c r="L463" s="3" t="str">
        <f t="shared" si="22"/>
        <v/>
      </c>
      <c r="M463" s="52" t="str">
        <f>IF(O463="","",(INDEX(Raw!D:D,MATCH(O463+2000,Raw!AC:AC,0))))</f>
        <v/>
      </c>
      <c r="N463" s="52" t="str">
        <f>IF(O463="","",(INDEX(Raw!A:A,MATCH(O463+2000,Raw!AC:AC,0))))</f>
        <v/>
      </c>
      <c r="O463" s="59" t="str">
        <f>(IFERROR(IF(LARGE(Raw!AC:AC,A463+COUNTIF(Raw!C:C,"H")+COUNTIF(Raw!C:C,"S"))-2000&gt;0,LARGE(Raw!AC:AC,A463+COUNTIF(Raw!C:C,"H")+COUNTIF(Raw!C:C,"S"))-2000,""),""))</f>
        <v/>
      </c>
    </row>
    <row r="464" spans="1:15" x14ac:dyDescent="0.3">
      <c r="A464" s="52">
        <v>461</v>
      </c>
      <c r="B464" s="3" t="str">
        <f t="shared" si="23"/>
        <v/>
      </c>
      <c r="C464" s="52" t="str">
        <f>IF(E464="","",(INDEX(Raw!D:D,MATCH(E464+6000,Raw!AC:AC,0))))</f>
        <v/>
      </c>
      <c r="D464" s="52" t="str">
        <f>IF(E464="","",(INDEX(Raw!A:A,MATCH(E464+6000,Raw!AC:AC,0))))</f>
        <v/>
      </c>
      <c r="E464" s="59" t="str">
        <f>(IFERROR(IF(LARGE(Raw!AC:AC,A464)-6000&gt;0,LARGE(Raw!AC:AC,A464)-6000,""),""))</f>
        <v/>
      </c>
      <c r="G464" s="3" t="str">
        <f t="shared" si="21"/>
        <v/>
      </c>
      <c r="H464" s="52" t="str">
        <f>IF(J464="","",(INDEX(Raw!D:D,MATCH(J464+4000,Raw!AC:AC,0))))</f>
        <v/>
      </c>
      <c r="I464" s="52" t="str">
        <f>IF(J464="","",(INDEX(Raw!A:A,MATCH(J464+4000,Raw!AC:AC,0))))</f>
        <v/>
      </c>
      <c r="J464" s="59" t="str">
        <f>(IFERROR(IF(LARGE(Raw!AC:AC,A464+COUNTIF(Raw!C:C,"H"))-4000&gt;0,LARGE(Raw!AC:AC,A464+COUNTIF(Raw!C:C,"H"))-4000,""),""))</f>
        <v/>
      </c>
      <c r="L464" s="3" t="str">
        <f t="shared" si="22"/>
        <v/>
      </c>
      <c r="M464" s="52" t="str">
        <f>IF(O464="","",(INDEX(Raw!D:D,MATCH(O464+2000,Raw!AC:AC,0))))</f>
        <v/>
      </c>
      <c r="N464" s="52" t="str">
        <f>IF(O464="","",(INDEX(Raw!A:A,MATCH(O464+2000,Raw!AC:AC,0))))</f>
        <v/>
      </c>
      <c r="O464" s="59" t="str">
        <f>(IFERROR(IF(LARGE(Raw!AC:AC,A464+COUNTIF(Raw!C:C,"H")+COUNTIF(Raw!C:C,"S"))-2000&gt;0,LARGE(Raw!AC:AC,A464+COUNTIF(Raw!C:C,"H")+COUNTIF(Raw!C:C,"S"))-2000,""),""))</f>
        <v/>
      </c>
    </row>
    <row r="465" spans="1:15" x14ac:dyDescent="0.3">
      <c r="A465" s="52">
        <v>462</v>
      </c>
      <c r="B465" s="3" t="str">
        <f t="shared" si="23"/>
        <v/>
      </c>
      <c r="C465" s="52" t="str">
        <f>IF(E465="","",(INDEX(Raw!D:D,MATCH(E465+6000,Raw!AC:AC,0))))</f>
        <v/>
      </c>
      <c r="D465" s="52" t="str">
        <f>IF(E465="","",(INDEX(Raw!A:A,MATCH(E465+6000,Raw!AC:AC,0))))</f>
        <v/>
      </c>
      <c r="E465" s="59" t="str">
        <f>(IFERROR(IF(LARGE(Raw!AC:AC,A465)-6000&gt;0,LARGE(Raw!AC:AC,A465)-6000,""),""))</f>
        <v/>
      </c>
      <c r="G465" s="3" t="str">
        <f t="shared" si="21"/>
        <v/>
      </c>
      <c r="H465" s="52" t="str">
        <f>IF(J465="","",(INDEX(Raw!D:D,MATCH(J465+4000,Raw!AC:AC,0))))</f>
        <v/>
      </c>
      <c r="I465" s="52" t="str">
        <f>IF(J465="","",(INDEX(Raw!A:A,MATCH(J465+4000,Raw!AC:AC,0))))</f>
        <v/>
      </c>
      <c r="J465" s="59" t="str">
        <f>(IFERROR(IF(LARGE(Raw!AC:AC,A465+COUNTIF(Raw!C:C,"H"))-4000&gt;0,LARGE(Raw!AC:AC,A465+COUNTIF(Raw!C:C,"H"))-4000,""),""))</f>
        <v/>
      </c>
      <c r="L465" s="3" t="str">
        <f t="shared" si="22"/>
        <v/>
      </c>
      <c r="M465" s="52" t="str">
        <f>IF(O465="","",(INDEX(Raw!D:D,MATCH(O465+2000,Raw!AC:AC,0))))</f>
        <v/>
      </c>
      <c r="N465" s="52" t="str">
        <f>IF(O465="","",(INDEX(Raw!A:A,MATCH(O465+2000,Raw!AC:AC,0))))</f>
        <v/>
      </c>
      <c r="O465" s="59" t="str">
        <f>(IFERROR(IF(LARGE(Raw!AC:AC,A465+COUNTIF(Raw!C:C,"H")+COUNTIF(Raw!C:C,"S"))-2000&gt;0,LARGE(Raw!AC:AC,A465+COUNTIF(Raw!C:C,"H")+COUNTIF(Raw!C:C,"S"))-2000,""),""))</f>
        <v/>
      </c>
    </row>
    <row r="466" spans="1:15" x14ac:dyDescent="0.3">
      <c r="A466" s="52">
        <v>463</v>
      </c>
      <c r="B466" s="3" t="str">
        <f t="shared" si="23"/>
        <v/>
      </c>
      <c r="C466" s="52" t="str">
        <f>IF(E466="","",(INDEX(Raw!D:D,MATCH(E466+6000,Raw!AC:AC,0))))</f>
        <v/>
      </c>
      <c r="D466" s="52" t="str">
        <f>IF(E466="","",(INDEX(Raw!A:A,MATCH(E466+6000,Raw!AC:AC,0))))</f>
        <v/>
      </c>
      <c r="E466" s="59" t="str">
        <f>(IFERROR(IF(LARGE(Raw!AC:AC,A466)-6000&gt;0,LARGE(Raw!AC:AC,A466)-6000,""),""))</f>
        <v/>
      </c>
      <c r="G466" s="3" t="str">
        <f t="shared" si="21"/>
        <v/>
      </c>
      <c r="H466" s="52" t="str">
        <f>IF(J466="","",(INDEX(Raw!D:D,MATCH(J466+4000,Raw!AC:AC,0))))</f>
        <v/>
      </c>
      <c r="I466" s="52" t="str">
        <f>IF(J466="","",(INDEX(Raw!A:A,MATCH(J466+4000,Raw!AC:AC,0))))</f>
        <v/>
      </c>
      <c r="J466" s="59" t="str">
        <f>(IFERROR(IF(LARGE(Raw!AC:AC,A466+COUNTIF(Raw!C:C,"H"))-4000&gt;0,LARGE(Raw!AC:AC,A466+COUNTIF(Raw!C:C,"H"))-4000,""),""))</f>
        <v/>
      </c>
      <c r="L466" s="3" t="str">
        <f t="shared" si="22"/>
        <v/>
      </c>
      <c r="M466" s="52" t="str">
        <f>IF(O466="","",(INDEX(Raw!D:D,MATCH(O466+2000,Raw!AC:AC,0))))</f>
        <v/>
      </c>
      <c r="N466" s="52" t="str">
        <f>IF(O466="","",(INDEX(Raw!A:A,MATCH(O466+2000,Raw!AC:AC,0))))</f>
        <v/>
      </c>
      <c r="O466" s="59" t="str">
        <f>(IFERROR(IF(LARGE(Raw!AC:AC,A466+COUNTIF(Raw!C:C,"H")+COUNTIF(Raw!C:C,"S"))-2000&gt;0,LARGE(Raw!AC:AC,A466+COUNTIF(Raw!C:C,"H")+COUNTIF(Raw!C:C,"S"))-2000,""),""))</f>
        <v/>
      </c>
    </row>
    <row r="467" spans="1:15" x14ac:dyDescent="0.3">
      <c r="A467" s="52">
        <v>464</v>
      </c>
      <c r="B467" s="3" t="str">
        <f t="shared" si="23"/>
        <v/>
      </c>
      <c r="C467" s="52" t="str">
        <f>IF(E467="","",(INDEX(Raw!D:D,MATCH(E467+6000,Raw!AC:AC,0))))</f>
        <v/>
      </c>
      <c r="D467" s="52" t="str">
        <f>IF(E467="","",(INDEX(Raw!A:A,MATCH(E467+6000,Raw!AC:AC,0))))</f>
        <v/>
      </c>
      <c r="E467" s="59" t="str">
        <f>(IFERROR(IF(LARGE(Raw!AC:AC,A467)-6000&gt;0,LARGE(Raw!AC:AC,A467)-6000,""),""))</f>
        <v/>
      </c>
      <c r="G467" s="3" t="str">
        <f t="shared" si="21"/>
        <v/>
      </c>
      <c r="H467" s="52" t="str">
        <f>IF(J467="","",(INDEX(Raw!D:D,MATCH(J467+4000,Raw!AC:AC,0))))</f>
        <v/>
      </c>
      <c r="I467" s="52" t="str">
        <f>IF(J467="","",(INDEX(Raw!A:A,MATCH(J467+4000,Raw!AC:AC,0))))</f>
        <v/>
      </c>
      <c r="J467" s="59" t="str">
        <f>(IFERROR(IF(LARGE(Raw!AC:AC,A467+COUNTIF(Raw!C:C,"H"))-4000&gt;0,LARGE(Raw!AC:AC,A467+COUNTIF(Raw!C:C,"H"))-4000,""),""))</f>
        <v/>
      </c>
      <c r="L467" s="3" t="str">
        <f t="shared" si="22"/>
        <v/>
      </c>
      <c r="M467" s="52" t="str">
        <f>IF(O467="","",(INDEX(Raw!D:D,MATCH(O467+2000,Raw!AC:AC,0))))</f>
        <v/>
      </c>
      <c r="N467" s="52" t="str">
        <f>IF(O467="","",(INDEX(Raw!A:A,MATCH(O467+2000,Raw!AC:AC,0))))</f>
        <v/>
      </c>
      <c r="O467" s="59" t="str">
        <f>(IFERROR(IF(LARGE(Raw!AC:AC,A467+COUNTIF(Raw!C:C,"H")+COUNTIF(Raw!C:C,"S"))-2000&gt;0,LARGE(Raw!AC:AC,A467+COUNTIF(Raw!C:C,"H")+COUNTIF(Raw!C:C,"S"))-2000,""),""))</f>
        <v/>
      </c>
    </row>
    <row r="468" spans="1:15" x14ac:dyDescent="0.3">
      <c r="A468" s="52">
        <v>465</v>
      </c>
      <c r="B468" s="3" t="str">
        <f t="shared" si="23"/>
        <v/>
      </c>
      <c r="C468" s="52" t="str">
        <f>IF(E468="","",(INDEX(Raw!D:D,MATCH(E468+6000,Raw!AC:AC,0))))</f>
        <v/>
      </c>
      <c r="D468" s="52" t="str">
        <f>IF(E468="","",(INDEX(Raw!A:A,MATCH(E468+6000,Raw!AC:AC,0))))</f>
        <v/>
      </c>
      <c r="E468" s="59" t="str">
        <f>(IFERROR(IF(LARGE(Raw!AC:AC,A468)-6000&gt;0,LARGE(Raw!AC:AC,A468)-6000,""),""))</f>
        <v/>
      </c>
      <c r="G468" s="3" t="str">
        <f t="shared" si="21"/>
        <v/>
      </c>
      <c r="H468" s="52" t="str">
        <f>IF(J468="","",(INDEX(Raw!D:D,MATCH(J468+4000,Raw!AC:AC,0))))</f>
        <v/>
      </c>
      <c r="I468" s="52" t="str">
        <f>IF(J468="","",(INDEX(Raw!A:A,MATCH(J468+4000,Raw!AC:AC,0))))</f>
        <v/>
      </c>
      <c r="J468" s="59" t="str">
        <f>(IFERROR(IF(LARGE(Raw!AC:AC,A468+COUNTIF(Raw!C:C,"H"))-4000&gt;0,LARGE(Raw!AC:AC,A468+COUNTIF(Raw!C:C,"H"))-4000,""),""))</f>
        <v/>
      </c>
      <c r="L468" s="3" t="str">
        <f t="shared" si="22"/>
        <v/>
      </c>
      <c r="M468" s="52" t="str">
        <f>IF(O468="","",(INDEX(Raw!D:D,MATCH(O468+2000,Raw!AC:AC,0))))</f>
        <v/>
      </c>
      <c r="N468" s="52" t="str">
        <f>IF(O468="","",(INDEX(Raw!A:A,MATCH(O468+2000,Raw!AC:AC,0))))</f>
        <v/>
      </c>
      <c r="O468" s="59" t="str">
        <f>(IFERROR(IF(LARGE(Raw!AC:AC,A468+COUNTIF(Raw!C:C,"H")+COUNTIF(Raw!C:C,"S"))-2000&gt;0,LARGE(Raw!AC:AC,A468+COUNTIF(Raw!C:C,"H")+COUNTIF(Raw!C:C,"S"))-2000,""),""))</f>
        <v/>
      </c>
    </row>
    <row r="469" spans="1:15" x14ac:dyDescent="0.3">
      <c r="A469" s="52">
        <v>466</v>
      </c>
      <c r="B469" s="3" t="str">
        <f t="shared" si="23"/>
        <v/>
      </c>
      <c r="C469" s="52" t="str">
        <f>IF(E469="","",(INDEX(Raw!D:D,MATCH(E469+6000,Raw!AC:AC,0))))</f>
        <v/>
      </c>
      <c r="D469" s="52" t="str">
        <f>IF(E469="","",(INDEX(Raw!A:A,MATCH(E469+6000,Raw!AC:AC,0))))</f>
        <v/>
      </c>
      <c r="E469" s="59" t="str">
        <f>(IFERROR(IF(LARGE(Raw!AC:AC,A469)-6000&gt;0,LARGE(Raw!AC:AC,A469)-6000,""),""))</f>
        <v/>
      </c>
      <c r="G469" s="3" t="str">
        <f t="shared" si="21"/>
        <v/>
      </c>
      <c r="H469" s="52" t="str">
        <f>IF(J469="","",(INDEX(Raw!D:D,MATCH(J469+4000,Raw!AC:AC,0))))</f>
        <v/>
      </c>
      <c r="I469" s="52" t="str">
        <f>IF(J469="","",(INDEX(Raw!A:A,MATCH(J469+4000,Raw!AC:AC,0))))</f>
        <v/>
      </c>
      <c r="J469" s="59" t="str">
        <f>(IFERROR(IF(LARGE(Raw!AC:AC,A469+COUNTIF(Raw!C:C,"H"))-4000&gt;0,LARGE(Raw!AC:AC,A469+COUNTIF(Raw!C:C,"H"))-4000,""),""))</f>
        <v/>
      </c>
      <c r="L469" s="3" t="str">
        <f t="shared" si="22"/>
        <v/>
      </c>
      <c r="M469" s="52" t="str">
        <f>IF(O469="","",(INDEX(Raw!D:D,MATCH(O469+2000,Raw!AC:AC,0))))</f>
        <v/>
      </c>
      <c r="N469" s="52" t="str">
        <f>IF(O469="","",(INDEX(Raw!A:A,MATCH(O469+2000,Raw!AC:AC,0))))</f>
        <v/>
      </c>
      <c r="O469" s="59" t="str">
        <f>(IFERROR(IF(LARGE(Raw!AC:AC,A469+COUNTIF(Raw!C:C,"H")+COUNTIF(Raw!C:C,"S"))-2000&gt;0,LARGE(Raw!AC:AC,A469+COUNTIF(Raw!C:C,"H")+COUNTIF(Raw!C:C,"S"))-2000,""),""))</f>
        <v/>
      </c>
    </row>
    <row r="470" spans="1:15" x14ac:dyDescent="0.3">
      <c r="A470" s="52">
        <v>467</v>
      </c>
      <c r="B470" s="3" t="str">
        <f t="shared" si="23"/>
        <v/>
      </c>
      <c r="C470" s="52" t="str">
        <f>IF(E470="","",(INDEX(Raw!D:D,MATCH(E470+6000,Raw!AC:AC,0))))</f>
        <v/>
      </c>
      <c r="D470" s="52" t="str">
        <f>IF(E470="","",(INDEX(Raw!A:A,MATCH(E470+6000,Raw!AC:AC,0))))</f>
        <v/>
      </c>
      <c r="E470" s="59" t="str">
        <f>(IFERROR(IF(LARGE(Raw!AC:AC,A470)-6000&gt;0,LARGE(Raw!AC:AC,A470)-6000,""),""))</f>
        <v/>
      </c>
      <c r="G470" s="3" t="str">
        <f t="shared" si="21"/>
        <v/>
      </c>
      <c r="H470" s="52" t="str">
        <f>IF(J470="","",(INDEX(Raw!D:D,MATCH(J470+4000,Raw!AC:AC,0))))</f>
        <v/>
      </c>
      <c r="I470" s="52" t="str">
        <f>IF(J470="","",(INDEX(Raw!A:A,MATCH(J470+4000,Raw!AC:AC,0))))</f>
        <v/>
      </c>
      <c r="J470" s="59" t="str">
        <f>(IFERROR(IF(LARGE(Raw!AC:AC,A470+COUNTIF(Raw!C:C,"H"))-4000&gt;0,LARGE(Raw!AC:AC,A470+COUNTIF(Raw!C:C,"H"))-4000,""),""))</f>
        <v/>
      </c>
      <c r="L470" s="3" t="str">
        <f t="shared" si="22"/>
        <v/>
      </c>
      <c r="M470" s="52" t="str">
        <f>IF(O470="","",(INDEX(Raw!D:D,MATCH(O470+2000,Raw!AC:AC,0))))</f>
        <v/>
      </c>
      <c r="N470" s="52" t="str">
        <f>IF(O470="","",(INDEX(Raw!A:A,MATCH(O470+2000,Raw!AC:AC,0))))</f>
        <v/>
      </c>
      <c r="O470" s="59" t="str">
        <f>(IFERROR(IF(LARGE(Raw!AC:AC,A470+COUNTIF(Raw!C:C,"H")+COUNTIF(Raw!C:C,"S"))-2000&gt;0,LARGE(Raw!AC:AC,A470+COUNTIF(Raw!C:C,"H")+COUNTIF(Raw!C:C,"S"))-2000,""),""))</f>
        <v/>
      </c>
    </row>
    <row r="471" spans="1:15" x14ac:dyDescent="0.3">
      <c r="A471" s="52">
        <v>468</v>
      </c>
      <c r="B471" s="3" t="str">
        <f t="shared" si="23"/>
        <v/>
      </c>
      <c r="C471" s="52" t="str">
        <f>IF(E471="","",(INDEX(Raw!D:D,MATCH(E471+6000,Raw!AC:AC,0))))</f>
        <v/>
      </c>
      <c r="D471" s="52" t="str">
        <f>IF(E471="","",(INDEX(Raw!A:A,MATCH(E471+6000,Raw!AC:AC,0))))</f>
        <v/>
      </c>
      <c r="E471" s="59" t="str">
        <f>(IFERROR(IF(LARGE(Raw!AC:AC,A471)-6000&gt;0,LARGE(Raw!AC:AC,A471)-6000,""),""))</f>
        <v/>
      </c>
      <c r="G471" s="3" t="str">
        <f t="shared" si="21"/>
        <v/>
      </c>
      <c r="H471" s="52" t="str">
        <f>IF(J471="","",(INDEX(Raw!D:D,MATCH(J471+4000,Raw!AC:AC,0))))</f>
        <v/>
      </c>
      <c r="I471" s="52" t="str">
        <f>IF(J471="","",(INDEX(Raw!A:A,MATCH(J471+4000,Raw!AC:AC,0))))</f>
        <v/>
      </c>
      <c r="J471" s="59" t="str">
        <f>(IFERROR(IF(LARGE(Raw!AC:AC,A471+COUNTIF(Raw!C:C,"H"))-4000&gt;0,LARGE(Raw!AC:AC,A471+COUNTIF(Raw!C:C,"H"))-4000,""),""))</f>
        <v/>
      </c>
      <c r="L471" s="3" t="str">
        <f t="shared" si="22"/>
        <v/>
      </c>
      <c r="M471" s="52" t="str">
        <f>IF(O471="","",(INDEX(Raw!D:D,MATCH(O471+2000,Raw!AC:AC,0))))</f>
        <v/>
      </c>
      <c r="N471" s="52" t="str">
        <f>IF(O471="","",(INDEX(Raw!A:A,MATCH(O471+2000,Raw!AC:AC,0))))</f>
        <v/>
      </c>
      <c r="O471" s="59" t="str">
        <f>(IFERROR(IF(LARGE(Raw!AC:AC,A471+COUNTIF(Raw!C:C,"H")+COUNTIF(Raw!C:C,"S"))-2000&gt;0,LARGE(Raw!AC:AC,A471+COUNTIF(Raw!C:C,"H")+COUNTIF(Raw!C:C,"S"))-2000,""),""))</f>
        <v/>
      </c>
    </row>
    <row r="472" spans="1:15" x14ac:dyDescent="0.3">
      <c r="A472" s="52">
        <v>469</v>
      </c>
      <c r="B472" s="3" t="str">
        <f t="shared" si="23"/>
        <v/>
      </c>
      <c r="C472" s="52" t="str">
        <f>IF(E472="","",(INDEX(Raw!D:D,MATCH(E472+6000,Raw!AC:AC,0))))</f>
        <v/>
      </c>
      <c r="D472" s="52" t="str">
        <f>IF(E472="","",(INDEX(Raw!A:A,MATCH(E472+6000,Raw!AC:AC,0))))</f>
        <v/>
      </c>
      <c r="E472" s="59" t="str">
        <f>(IFERROR(IF(LARGE(Raw!AC:AC,A472)-6000&gt;0,LARGE(Raw!AC:AC,A472)-6000,""),""))</f>
        <v/>
      </c>
      <c r="G472" s="3" t="str">
        <f t="shared" si="21"/>
        <v/>
      </c>
      <c r="H472" s="52" t="str">
        <f>IF(J472="","",(INDEX(Raw!D:D,MATCH(J472+4000,Raw!AC:AC,0))))</f>
        <v/>
      </c>
      <c r="I472" s="52" t="str">
        <f>IF(J472="","",(INDEX(Raw!A:A,MATCH(J472+4000,Raw!AC:AC,0))))</f>
        <v/>
      </c>
      <c r="J472" s="59" t="str">
        <f>(IFERROR(IF(LARGE(Raw!AC:AC,A472+COUNTIF(Raw!C:C,"H"))-4000&gt;0,LARGE(Raw!AC:AC,A472+COUNTIF(Raw!C:C,"H"))-4000,""),""))</f>
        <v/>
      </c>
      <c r="L472" s="3" t="str">
        <f t="shared" si="22"/>
        <v/>
      </c>
      <c r="M472" s="52" t="str">
        <f>IF(O472="","",(INDEX(Raw!D:D,MATCH(O472+2000,Raw!AC:AC,0))))</f>
        <v/>
      </c>
      <c r="N472" s="52" t="str">
        <f>IF(O472="","",(INDEX(Raw!A:A,MATCH(O472+2000,Raw!AC:AC,0))))</f>
        <v/>
      </c>
      <c r="O472" s="59" t="str">
        <f>(IFERROR(IF(LARGE(Raw!AC:AC,A472+COUNTIF(Raw!C:C,"H")+COUNTIF(Raw!C:C,"S"))-2000&gt;0,LARGE(Raw!AC:AC,A472+COUNTIF(Raw!C:C,"H")+COUNTIF(Raw!C:C,"S"))-2000,""),""))</f>
        <v/>
      </c>
    </row>
    <row r="473" spans="1:15" x14ac:dyDescent="0.3">
      <c r="A473" s="52">
        <v>470</v>
      </c>
      <c r="B473" s="3" t="str">
        <f t="shared" si="23"/>
        <v/>
      </c>
      <c r="C473" s="52" t="str">
        <f>IF(E473="","",(INDEX(Raw!D:D,MATCH(E473+6000,Raw!AC:AC,0))))</f>
        <v/>
      </c>
      <c r="D473" s="52" t="str">
        <f>IF(E473="","",(INDEX(Raw!A:A,MATCH(E473+6000,Raw!AC:AC,0))))</f>
        <v/>
      </c>
      <c r="E473" s="59" t="str">
        <f>(IFERROR(IF(LARGE(Raw!AC:AC,A473)-6000&gt;0,LARGE(Raw!AC:AC,A473)-6000,""),""))</f>
        <v/>
      </c>
      <c r="G473" s="3" t="str">
        <f t="shared" si="21"/>
        <v/>
      </c>
      <c r="H473" s="52" t="str">
        <f>IF(J473="","",(INDEX(Raw!D:D,MATCH(J473+4000,Raw!AC:AC,0))))</f>
        <v/>
      </c>
      <c r="I473" s="52" t="str">
        <f>IF(J473="","",(INDEX(Raw!A:A,MATCH(J473+4000,Raw!AC:AC,0))))</f>
        <v/>
      </c>
      <c r="J473" s="59" t="str">
        <f>(IFERROR(IF(LARGE(Raw!AC:AC,A473+COUNTIF(Raw!C:C,"H"))-4000&gt;0,LARGE(Raw!AC:AC,A473+COUNTIF(Raw!C:C,"H"))-4000,""),""))</f>
        <v/>
      </c>
      <c r="L473" s="3" t="str">
        <f t="shared" si="22"/>
        <v/>
      </c>
      <c r="M473" s="52" t="str">
        <f>IF(O473="","",(INDEX(Raw!D:D,MATCH(O473+2000,Raw!AC:AC,0))))</f>
        <v/>
      </c>
      <c r="N473" s="52" t="str">
        <f>IF(O473="","",(INDEX(Raw!A:A,MATCH(O473+2000,Raw!AC:AC,0))))</f>
        <v/>
      </c>
      <c r="O473" s="59" t="str">
        <f>(IFERROR(IF(LARGE(Raw!AC:AC,A473+COUNTIF(Raw!C:C,"H")+COUNTIF(Raw!C:C,"S"))-2000&gt;0,LARGE(Raw!AC:AC,A473+COUNTIF(Raw!C:C,"H")+COUNTIF(Raw!C:C,"S"))-2000,""),""))</f>
        <v/>
      </c>
    </row>
    <row r="474" spans="1:15" x14ac:dyDescent="0.3">
      <c r="A474" s="52">
        <v>471</v>
      </c>
      <c r="B474" s="3" t="str">
        <f t="shared" si="23"/>
        <v/>
      </c>
      <c r="C474" s="52" t="str">
        <f>IF(E474="","",(INDEX(Raw!D:D,MATCH(E474+6000,Raw!AC:AC,0))))</f>
        <v/>
      </c>
      <c r="D474" s="52" t="str">
        <f>IF(E474="","",(INDEX(Raw!A:A,MATCH(E474+6000,Raw!AC:AC,0))))</f>
        <v/>
      </c>
      <c r="E474" s="59" t="str">
        <f>(IFERROR(IF(LARGE(Raw!AC:AC,A474)-6000&gt;0,LARGE(Raw!AC:AC,A474)-6000,""),""))</f>
        <v/>
      </c>
      <c r="G474" s="3" t="str">
        <f t="shared" si="21"/>
        <v/>
      </c>
      <c r="H474" s="52" t="str">
        <f>IF(J474="","",(INDEX(Raw!D:D,MATCH(J474+4000,Raw!AC:AC,0))))</f>
        <v/>
      </c>
      <c r="I474" s="52" t="str">
        <f>IF(J474="","",(INDEX(Raw!A:A,MATCH(J474+4000,Raw!AC:AC,0))))</f>
        <v/>
      </c>
      <c r="J474" s="59" t="str">
        <f>(IFERROR(IF(LARGE(Raw!AC:AC,A474+COUNTIF(Raw!C:C,"H"))-4000&gt;0,LARGE(Raw!AC:AC,A474+COUNTIF(Raw!C:C,"H"))-4000,""),""))</f>
        <v/>
      </c>
      <c r="L474" s="3" t="str">
        <f t="shared" si="22"/>
        <v/>
      </c>
      <c r="M474" s="52" t="str">
        <f>IF(O474="","",(INDEX(Raw!D:D,MATCH(O474+2000,Raw!AC:AC,0))))</f>
        <v/>
      </c>
      <c r="N474" s="52" t="str">
        <f>IF(O474="","",(INDEX(Raw!A:A,MATCH(O474+2000,Raw!AC:AC,0))))</f>
        <v/>
      </c>
      <c r="O474" s="59" t="str">
        <f>(IFERROR(IF(LARGE(Raw!AC:AC,A474+COUNTIF(Raw!C:C,"H")+COUNTIF(Raw!C:C,"S"))-2000&gt;0,LARGE(Raw!AC:AC,A474+COUNTIF(Raw!C:C,"H")+COUNTIF(Raw!C:C,"S"))-2000,""),""))</f>
        <v/>
      </c>
    </row>
    <row r="475" spans="1:15" x14ac:dyDescent="0.3">
      <c r="A475" s="52">
        <v>472</v>
      </c>
      <c r="B475" s="3" t="str">
        <f t="shared" si="23"/>
        <v/>
      </c>
      <c r="C475" s="52" t="str">
        <f>IF(E475="","",(INDEX(Raw!D:D,MATCH(E475+6000,Raw!AC:AC,0))))</f>
        <v/>
      </c>
      <c r="D475" s="52" t="str">
        <f>IF(E475="","",(INDEX(Raw!A:A,MATCH(E475+6000,Raw!AC:AC,0))))</f>
        <v/>
      </c>
      <c r="E475" s="59" t="str">
        <f>(IFERROR(IF(LARGE(Raw!AC:AC,A475)-6000&gt;0,LARGE(Raw!AC:AC,A475)-6000,""),""))</f>
        <v/>
      </c>
      <c r="G475" s="3" t="str">
        <f t="shared" si="21"/>
        <v/>
      </c>
      <c r="H475" s="52" t="str">
        <f>IF(J475="","",(INDEX(Raw!D:D,MATCH(J475+4000,Raw!AC:AC,0))))</f>
        <v/>
      </c>
      <c r="I475" s="52" t="str">
        <f>IF(J475="","",(INDEX(Raw!A:A,MATCH(J475+4000,Raw!AC:AC,0))))</f>
        <v/>
      </c>
      <c r="J475" s="59" t="str">
        <f>(IFERROR(IF(LARGE(Raw!AC:AC,A475+COUNTIF(Raw!C:C,"H"))-4000&gt;0,LARGE(Raw!AC:AC,A475+COUNTIF(Raw!C:C,"H"))-4000,""),""))</f>
        <v/>
      </c>
      <c r="L475" s="3" t="str">
        <f t="shared" si="22"/>
        <v/>
      </c>
      <c r="M475" s="52" t="str">
        <f>IF(O475="","",(INDEX(Raw!D:D,MATCH(O475+2000,Raw!AC:AC,0))))</f>
        <v/>
      </c>
      <c r="N475" s="52" t="str">
        <f>IF(O475="","",(INDEX(Raw!A:A,MATCH(O475+2000,Raw!AC:AC,0))))</f>
        <v/>
      </c>
      <c r="O475" s="59" t="str">
        <f>(IFERROR(IF(LARGE(Raw!AC:AC,A475+COUNTIF(Raw!C:C,"H")+COUNTIF(Raw!C:C,"S"))-2000&gt;0,LARGE(Raw!AC:AC,A475+COUNTIF(Raw!C:C,"H")+COUNTIF(Raw!C:C,"S"))-2000,""),""))</f>
        <v/>
      </c>
    </row>
    <row r="476" spans="1:15" x14ac:dyDescent="0.3">
      <c r="A476" s="52">
        <v>473</v>
      </c>
      <c r="B476" s="3" t="str">
        <f t="shared" si="23"/>
        <v/>
      </c>
      <c r="C476" s="52" t="str">
        <f>IF(E476="","",(INDEX(Raw!D:D,MATCH(E476+6000,Raw!AC:AC,0))))</f>
        <v/>
      </c>
      <c r="D476" s="52" t="str">
        <f>IF(E476="","",(INDEX(Raw!A:A,MATCH(E476+6000,Raw!AC:AC,0))))</f>
        <v/>
      </c>
      <c r="E476" s="59" t="str">
        <f>(IFERROR(IF(LARGE(Raw!AC:AC,A476)-6000&gt;0,LARGE(Raw!AC:AC,A476)-6000,""),""))</f>
        <v/>
      </c>
      <c r="G476" s="3" t="str">
        <f t="shared" si="21"/>
        <v/>
      </c>
      <c r="H476" s="52" t="str">
        <f>IF(J476="","",(INDEX(Raw!D:D,MATCH(J476+4000,Raw!AC:AC,0))))</f>
        <v/>
      </c>
      <c r="I476" s="52" t="str">
        <f>IF(J476="","",(INDEX(Raw!A:A,MATCH(J476+4000,Raw!AC:AC,0))))</f>
        <v/>
      </c>
      <c r="J476" s="59" t="str">
        <f>(IFERROR(IF(LARGE(Raw!AC:AC,A476+COUNTIF(Raw!C:C,"H"))-4000&gt;0,LARGE(Raw!AC:AC,A476+COUNTIF(Raw!C:C,"H"))-4000,""),""))</f>
        <v/>
      </c>
      <c r="L476" s="3" t="str">
        <f t="shared" si="22"/>
        <v/>
      </c>
      <c r="M476" s="52" t="str">
        <f>IF(O476="","",(INDEX(Raw!D:D,MATCH(O476+2000,Raw!AC:AC,0))))</f>
        <v/>
      </c>
      <c r="N476" s="52" t="str">
        <f>IF(O476="","",(INDEX(Raw!A:A,MATCH(O476+2000,Raw!AC:AC,0))))</f>
        <v/>
      </c>
      <c r="O476" s="59" t="str">
        <f>(IFERROR(IF(LARGE(Raw!AC:AC,A476+COUNTIF(Raw!C:C,"H")+COUNTIF(Raw!C:C,"S"))-2000&gt;0,LARGE(Raw!AC:AC,A476+COUNTIF(Raw!C:C,"H")+COUNTIF(Raw!C:C,"S"))-2000,""),""))</f>
        <v/>
      </c>
    </row>
    <row r="477" spans="1:15" x14ac:dyDescent="0.3">
      <c r="A477" s="52">
        <v>474</v>
      </c>
      <c r="B477" s="3" t="str">
        <f t="shared" si="23"/>
        <v/>
      </c>
      <c r="C477" s="52" t="str">
        <f>IF(E477="","",(INDEX(Raw!D:D,MATCH(E477+6000,Raw!AC:AC,0))))</f>
        <v/>
      </c>
      <c r="D477" s="52" t="str">
        <f>IF(E477="","",(INDEX(Raw!A:A,MATCH(E477+6000,Raw!AC:AC,0))))</f>
        <v/>
      </c>
      <c r="E477" s="59" t="str">
        <f>(IFERROR(IF(LARGE(Raw!AC:AC,A477)-6000&gt;0,LARGE(Raw!AC:AC,A477)-6000,""),""))</f>
        <v/>
      </c>
      <c r="G477" s="3" t="str">
        <f t="shared" si="21"/>
        <v/>
      </c>
      <c r="H477" s="52" t="str">
        <f>IF(J477="","",(INDEX(Raw!D:D,MATCH(J477+4000,Raw!AC:AC,0))))</f>
        <v/>
      </c>
      <c r="I477" s="52" t="str">
        <f>IF(J477="","",(INDEX(Raw!A:A,MATCH(J477+4000,Raw!AC:AC,0))))</f>
        <v/>
      </c>
      <c r="J477" s="59" t="str">
        <f>(IFERROR(IF(LARGE(Raw!AC:AC,A477+COUNTIF(Raw!C:C,"H"))-4000&gt;0,LARGE(Raw!AC:AC,A477+COUNTIF(Raw!C:C,"H"))-4000,""),""))</f>
        <v/>
      </c>
      <c r="L477" s="3" t="str">
        <f t="shared" si="22"/>
        <v/>
      </c>
      <c r="M477" s="52" t="str">
        <f>IF(O477="","",(INDEX(Raw!D:D,MATCH(O477+2000,Raw!AC:AC,0))))</f>
        <v/>
      </c>
      <c r="N477" s="52" t="str">
        <f>IF(O477="","",(INDEX(Raw!A:A,MATCH(O477+2000,Raw!AC:AC,0))))</f>
        <v/>
      </c>
      <c r="O477" s="59" t="str">
        <f>(IFERROR(IF(LARGE(Raw!AC:AC,A477+COUNTIF(Raw!C:C,"H")+COUNTIF(Raw!C:C,"S"))-2000&gt;0,LARGE(Raw!AC:AC,A477+COUNTIF(Raw!C:C,"H")+COUNTIF(Raw!C:C,"S"))-2000,""),""))</f>
        <v/>
      </c>
    </row>
    <row r="478" spans="1:15" x14ac:dyDescent="0.3">
      <c r="A478" s="52">
        <v>475</v>
      </c>
      <c r="B478" s="3" t="str">
        <f t="shared" si="23"/>
        <v/>
      </c>
      <c r="C478" s="52" t="str">
        <f>IF(E478="","",(INDEX(Raw!D:D,MATCH(E478+6000,Raw!AC:AC,0))))</f>
        <v/>
      </c>
      <c r="D478" s="52" t="str">
        <f>IF(E478="","",(INDEX(Raw!A:A,MATCH(E478+6000,Raw!AC:AC,0))))</f>
        <v/>
      </c>
      <c r="E478" s="59" t="str">
        <f>(IFERROR(IF(LARGE(Raw!AC:AC,A478)-6000&gt;0,LARGE(Raw!AC:AC,A478)-6000,""),""))</f>
        <v/>
      </c>
      <c r="G478" s="3" t="str">
        <f t="shared" si="21"/>
        <v/>
      </c>
      <c r="H478" s="52" t="str">
        <f>IF(J478="","",(INDEX(Raw!D:D,MATCH(J478+4000,Raw!AC:AC,0))))</f>
        <v/>
      </c>
      <c r="I478" s="52" t="str">
        <f>IF(J478="","",(INDEX(Raw!A:A,MATCH(J478+4000,Raw!AC:AC,0))))</f>
        <v/>
      </c>
      <c r="J478" s="59" t="str">
        <f>(IFERROR(IF(LARGE(Raw!AC:AC,A478+COUNTIF(Raw!C:C,"H"))-4000&gt;0,LARGE(Raw!AC:AC,A478+COUNTIF(Raw!C:C,"H"))-4000,""),""))</f>
        <v/>
      </c>
      <c r="L478" s="3" t="str">
        <f t="shared" si="22"/>
        <v/>
      </c>
      <c r="M478" s="52" t="str">
        <f>IF(O478="","",(INDEX(Raw!D:D,MATCH(O478+2000,Raw!AC:AC,0))))</f>
        <v/>
      </c>
      <c r="N478" s="52" t="str">
        <f>IF(O478="","",(INDEX(Raw!A:A,MATCH(O478+2000,Raw!AC:AC,0))))</f>
        <v/>
      </c>
      <c r="O478" s="59" t="str">
        <f>(IFERROR(IF(LARGE(Raw!AC:AC,A478+COUNTIF(Raw!C:C,"H")+COUNTIF(Raw!C:C,"S"))-2000&gt;0,LARGE(Raw!AC:AC,A478+COUNTIF(Raw!C:C,"H")+COUNTIF(Raw!C:C,"S"))-2000,""),""))</f>
        <v/>
      </c>
    </row>
    <row r="479" spans="1:15" x14ac:dyDescent="0.3">
      <c r="A479" s="52">
        <v>476</v>
      </c>
      <c r="B479" s="3" t="str">
        <f t="shared" si="23"/>
        <v/>
      </c>
      <c r="C479" s="52" t="str">
        <f>IF(E479="","",(INDEX(Raw!D:D,MATCH(E479+6000,Raw!AC:AC,0))))</f>
        <v/>
      </c>
      <c r="D479" s="52" t="str">
        <f>IF(E479="","",(INDEX(Raw!A:A,MATCH(E479+6000,Raw!AC:AC,0))))</f>
        <v/>
      </c>
      <c r="E479" s="59" t="str">
        <f>(IFERROR(IF(LARGE(Raw!AC:AC,A479)-6000&gt;0,LARGE(Raw!AC:AC,A479)-6000,""),""))</f>
        <v/>
      </c>
      <c r="G479" s="3" t="str">
        <f t="shared" si="21"/>
        <v/>
      </c>
      <c r="H479" s="52" t="str">
        <f>IF(J479="","",(INDEX(Raw!D:D,MATCH(J479+4000,Raw!AC:AC,0))))</f>
        <v/>
      </c>
      <c r="I479" s="52" t="str">
        <f>IF(J479="","",(INDEX(Raw!A:A,MATCH(J479+4000,Raw!AC:AC,0))))</f>
        <v/>
      </c>
      <c r="J479" s="59" t="str">
        <f>(IFERROR(IF(LARGE(Raw!AC:AC,A479+COUNTIF(Raw!C:C,"H"))-4000&gt;0,LARGE(Raw!AC:AC,A479+COUNTIF(Raw!C:C,"H"))-4000,""),""))</f>
        <v/>
      </c>
      <c r="L479" s="3" t="str">
        <f t="shared" si="22"/>
        <v/>
      </c>
      <c r="M479" s="52" t="str">
        <f>IF(O479="","",(INDEX(Raw!D:D,MATCH(O479+2000,Raw!AC:AC,0))))</f>
        <v/>
      </c>
      <c r="N479" s="52" t="str">
        <f>IF(O479="","",(INDEX(Raw!A:A,MATCH(O479+2000,Raw!AC:AC,0))))</f>
        <v/>
      </c>
      <c r="O479" s="59" t="str">
        <f>(IFERROR(IF(LARGE(Raw!AC:AC,A479+COUNTIF(Raw!C:C,"H")+COUNTIF(Raw!C:C,"S"))-2000&gt;0,LARGE(Raw!AC:AC,A479+COUNTIF(Raw!C:C,"H")+COUNTIF(Raw!C:C,"S"))-2000,""),""))</f>
        <v/>
      </c>
    </row>
    <row r="480" spans="1:15" x14ac:dyDescent="0.3">
      <c r="A480" s="52">
        <v>477</v>
      </c>
      <c r="B480" s="3" t="str">
        <f t="shared" si="23"/>
        <v/>
      </c>
      <c r="C480" s="52" t="str">
        <f>IF(E480="","",(INDEX(Raw!D:D,MATCH(E480+6000,Raw!AC:AC,0))))</f>
        <v/>
      </c>
      <c r="D480" s="52" t="str">
        <f>IF(E480="","",(INDEX(Raw!A:A,MATCH(E480+6000,Raw!AC:AC,0))))</f>
        <v/>
      </c>
      <c r="E480" s="59" t="str">
        <f>(IFERROR(IF(LARGE(Raw!AC:AC,A480)-6000&gt;0,LARGE(Raw!AC:AC,A480)-6000,""),""))</f>
        <v/>
      </c>
      <c r="G480" s="3" t="str">
        <f t="shared" si="21"/>
        <v/>
      </c>
      <c r="H480" s="52" t="str">
        <f>IF(J480="","",(INDEX(Raw!D:D,MATCH(J480+4000,Raw!AC:AC,0))))</f>
        <v/>
      </c>
      <c r="I480" s="52" t="str">
        <f>IF(J480="","",(INDEX(Raw!A:A,MATCH(J480+4000,Raw!AC:AC,0))))</f>
        <v/>
      </c>
      <c r="J480" s="59" t="str">
        <f>(IFERROR(IF(LARGE(Raw!AC:AC,A480+COUNTIF(Raw!C:C,"H"))-4000&gt;0,LARGE(Raw!AC:AC,A480+COUNTIF(Raw!C:C,"H"))-4000,""),""))</f>
        <v/>
      </c>
      <c r="L480" s="3" t="str">
        <f t="shared" si="22"/>
        <v/>
      </c>
      <c r="M480" s="52" t="str">
        <f>IF(O480="","",(INDEX(Raw!D:D,MATCH(O480+2000,Raw!AC:AC,0))))</f>
        <v/>
      </c>
      <c r="N480" s="52" t="str">
        <f>IF(O480="","",(INDEX(Raw!A:A,MATCH(O480+2000,Raw!AC:AC,0))))</f>
        <v/>
      </c>
      <c r="O480" s="59" t="str">
        <f>(IFERROR(IF(LARGE(Raw!AC:AC,A480+COUNTIF(Raw!C:C,"H")+COUNTIF(Raw!C:C,"S"))-2000&gt;0,LARGE(Raw!AC:AC,A480+COUNTIF(Raw!C:C,"H")+COUNTIF(Raw!C:C,"S"))-2000,""),""))</f>
        <v/>
      </c>
    </row>
    <row r="481" spans="1:15" x14ac:dyDescent="0.3">
      <c r="A481" s="52">
        <v>478</v>
      </c>
      <c r="B481" s="3" t="str">
        <f t="shared" si="23"/>
        <v/>
      </c>
      <c r="C481" s="52" t="str">
        <f>IF(E481="","",(INDEX(Raw!D:D,MATCH(E481+6000,Raw!AC:AC,0))))</f>
        <v/>
      </c>
      <c r="D481" s="52" t="str">
        <f>IF(E481="","",(INDEX(Raw!A:A,MATCH(E481+6000,Raw!AC:AC,0))))</f>
        <v/>
      </c>
      <c r="E481" s="59" t="str">
        <f>(IFERROR(IF(LARGE(Raw!AC:AC,A481)-6000&gt;0,LARGE(Raw!AC:AC,A481)-6000,""),""))</f>
        <v/>
      </c>
      <c r="G481" s="3" t="str">
        <f t="shared" si="21"/>
        <v/>
      </c>
      <c r="H481" s="52" t="str">
        <f>IF(J481="","",(INDEX(Raw!D:D,MATCH(J481+4000,Raw!AC:AC,0))))</f>
        <v/>
      </c>
      <c r="I481" s="52" t="str">
        <f>IF(J481="","",(INDEX(Raw!A:A,MATCH(J481+4000,Raw!AC:AC,0))))</f>
        <v/>
      </c>
      <c r="J481" s="59" t="str">
        <f>(IFERROR(IF(LARGE(Raw!AC:AC,A481+COUNTIF(Raw!C:C,"H"))-4000&gt;0,LARGE(Raw!AC:AC,A481+COUNTIF(Raw!C:C,"H"))-4000,""),""))</f>
        <v/>
      </c>
      <c r="L481" s="3" t="str">
        <f t="shared" si="22"/>
        <v/>
      </c>
      <c r="M481" s="52" t="str">
        <f>IF(O481="","",(INDEX(Raw!D:D,MATCH(O481+2000,Raw!AC:AC,0))))</f>
        <v/>
      </c>
      <c r="N481" s="52" t="str">
        <f>IF(O481="","",(INDEX(Raw!A:A,MATCH(O481+2000,Raw!AC:AC,0))))</f>
        <v/>
      </c>
      <c r="O481" s="59" t="str">
        <f>(IFERROR(IF(LARGE(Raw!AC:AC,A481+COUNTIF(Raw!C:C,"H")+COUNTIF(Raw!C:C,"S"))-2000&gt;0,LARGE(Raw!AC:AC,A481+COUNTIF(Raw!C:C,"H")+COUNTIF(Raw!C:C,"S"))-2000,""),""))</f>
        <v/>
      </c>
    </row>
    <row r="482" spans="1:15" x14ac:dyDescent="0.3">
      <c r="A482" s="52">
        <v>479</v>
      </c>
      <c r="B482" s="3" t="str">
        <f t="shared" si="23"/>
        <v/>
      </c>
      <c r="C482" s="52" t="str">
        <f>IF(E482="","",(INDEX(Raw!D:D,MATCH(E482+6000,Raw!AC:AC,0))))</f>
        <v/>
      </c>
      <c r="D482" s="52" t="str">
        <f>IF(E482="","",(INDEX(Raw!A:A,MATCH(E482+6000,Raw!AC:AC,0))))</f>
        <v/>
      </c>
      <c r="E482" s="59" t="str">
        <f>(IFERROR(IF(LARGE(Raw!AC:AC,A482)-6000&gt;0,LARGE(Raw!AC:AC,A482)-6000,""),""))</f>
        <v/>
      </c>
      <c r="G482" s="3" t="str">
        <f t="shared" si="21"/>
        <v/>
      </c>
      <c r="H482" s="52" t="str">
        <f>IF(J482="","",(INDEX(Raw!D:D,MATCH(J482+4000,Raw!AC:AC,0))))</f>
        <v/>
      </c>
      <c r="I482" s="52" t="str">
        <f>IF(J482="","",(INDEX(Raw!A:A,MATCH(J482+4000,Raw!AC:AC,0))))</f>
        <v/>
      </c>
      <c r="J482" s="59" t="str">
        <f>(IFERROR(IF(LARGE(Raw!AC:AC,A482+COUNTIF(Raw!C:C,"H"))-4000&gt;0,LARGE(Raw!AC:AC,A482+COUNTIF(Raw!C:C,"H"))-4000,""),""))</f>
        <v/>
      </c>
      <c r="L482" s="3" t="str">
        <f t="shared" si="22"/>
        <v/>
      </c>
      <c r="M482" s="52" t="str">
        <f>IF(O482="","",(INDEX(Raw!D:D,MATCH(O482+2000,Raw!AC:AC,0))))</f>
        <v/>
      </c>
      <c r="N482" s="52" t="str">
        <f>IF(O482="","",(INDEX(Raw!A:A,MATCH(O482+2000,Raw!AC:AC,0))))</f>
        <v/>
      </c>
      <c r="O482" s="59" t="str">
        <f>(IFERROR(IF(LARGE(Raw!AC:AC,A482+COUNTIF(Raw!C:C,"H")+COUNTIF(Raw!C:C,"S"))-2000&gt;0,LARGE(Raw!AC:AC,A482+COUNTIF(Raw!C:C,"H")+COUNTIF(Raw!C:C,"S"))-2000,""),""))</f>
        <v/>
      </c>
    </row>
    <row r="483" spans="1:15" x14ac:dyDescent="0.3">
      <c r="A483" s="52">
        <v>480</v>
      </c>
      <c r="B483" s="3" t="str">
        <f t="shared" si="23"/>
        <v/>
      </c>
      <c r="C483" s="52" t="str">
        <f>IF(E483="","",(INDEX(Raw!D:D,MATCH(E483+6000,Raw!AC:AC,0))))</f>
        <v/>
      </c>
      <c r="D483" s="52" t="str">
        <f>IF(E483="","",(INDEX(Raw!A:A,MATCH(E483+6000,Raw!AC:AC,0))))</f>
        <v/>
      </c>
      <c r="E483" s="59" t="str">
        <f>(IFERROR(IF(LARGE(Raw!AC:AC,A483)-6000&gt;0,LARGE(Raw!AC:AC,A483)-6000,""),""))</f>
        <v/>
      </c>
      <c r="G483" s="3" t="str">
        <f t="shared" si="21"/>
        <v/>
      </c>
      <c r="H483" s="52" t="str">
        <f>IF(J483="","",(INDEX(Raw!D:D,MATCH(J483+4000,Raw!AC:AC,0))))</f>
        <v/>
      </c>
      <c r="I483" s="52" t="str">
        <f>IF(J483="","",(INDEX(Raw!A:A,MATCH(J483+4000,Raw!AC:AC,0))))</f>
        <v/>
      </c>
      <c r="J483" s="59" t="str">
        <f>(IFERROR(IF(LARGE(Raw!AC:AC,A483+COUNTIF(Raw!C:C,"H"))-4000&gt;0,LARGE(Raw!AC:AC,A483+COUNTIF(Raw!C:C,"H"))-4000,""),""))</f>
        <v/>
      </c>
      <c r="L483" s="3" t="str">
        <f t="shared" si="22"/>
        <v/>
      </c>
      <c r="M483" s="52" t="str">
        <f>IF(O483="","",(INDEX(Raw!D:D,MATCH(O483+2000,Raw!AC:AC,0))))</f>
        <v/>
      </c>
      <c r="N483" s="52" t="str">
        <f>IF(O483="","",(INDEX(Raw!A:A,MATCH(O483+2000,Raw!AC:AC,0))))</f>
        <v/>
      </c>
      <c r="O483" s="59" t="str">
        <f>(IFERROR(IF(LARGE(Raw!AC:AC,A483+COUNTIF(Raw!C:C,"H")+COUNTIF(Raw!C:C,"S"))-2000&gt;0,LARGE(Raw!AC:AC,A483+COUNTIF(Raw!C:C,"H")+COUNTIF(Raw!C:C,"S"))-2000,""),""))</f>
        <v/>
      </c>
    </row>
    <row r="484" spans="1:15" x14ac:dyDescent="0.3">
      <c r="A484" s="52">
        <v>481</v>
      </c>
      <c r="B484" s="3" t="str">
        <f t="shared" si="23"/>
        <v/>
      </c>
      <c r="C484" s="52" t="str">
        <f>IF(E484="","",(INDEX(Raw!D:D,MATCH(E484+6000,Raw!AC:AC,0))))</f>
        <v/>
      </c>
      <c r="D484" s="52" t="str">
        <f>IF(E484="","",(INDEX(Raw!A:A,MATCH(E484+6000,Raw!AC:AC,0))))</f>
        <v/>
      </c>
      <c r="E484" s="59" t="str">
        <f>(IFERROR(IF(LARGE(Raw!AC:AC,A484)-6000&gt;0,LARGE(Raw!AC:AC,A484)-6000,""),""))</f>
        <v/>
      </c>
      <c r="G484" s="3" t="str">
        <f t="shared" si="21"/>
        <v/>
      </c>
      <c r="H484" s="52" t="str">
        <f>IF(J484="","",(INDEX(Raw!D:D,MATCH(J484+4000,Raw!AC:AC,0))))</f>
        <v/>
      </c>
      <c r="I484" s="52" t="str">
        <f>IF(J484="","",(INDEX(Raw!A:A,MATCH(J484+4000,Raw!AC:AC,0))))</f>
        <v/>
      </c>
      <c r="J484" s="59" t="str">
        <f>(IFERROR(IF(LARGE(Raw!AC:AC,A484+COUNTIF(Raw!C:C,"H"))-4000&gt;0,LARGE(Raw!AC:AC,A484+COUNTIF(Raw!C:C,"H"))-4000,""),""))</f>
        <v/>
      </c>
      <c r="L484" s="3" t="str">
        <f t="shared" si="22"/>
        <v/>
      </c>
      <c r="M484" s="52" t="str">
        <f>IF(O484="","",(INDEX(Raw!D:D,MATCH(O484+2000,Raw!AC:AC,0))))</f>
        <v/>
      </c>
      <c r="N484" s="52" t="str">
        <f>IF(O484="","",(INDEX(Raw!A:A,MATCH(O484+2000,Raw!AC:AC,0))))</f>
        <v/>
      </c>
      <c r="O484" s="59" t="str">
        <f>(IFERROR(IF(LARGE(Raw!AC:AC,A484+COUNTIF(Raw!C:C,"H")+COUNTIF(Raw!C:C,"S"))-2000&gt;0,LARGE(Raw!AC:AC,A484+COUNTIF(Raw!C:C,"H")+COUNTIF(Raw!C:C,"S"))-2000,""),""))</f>
        <v/>
      </c>
    </row>
    <row r="485" spans="1:15" x14ac:dyDescent="0.3">
      <c r="A485" s="52">
        <v>482</v>
      </c>
      <c r="B485" s="3" t="str">
        <f t="shared" si="23"/>
        <v/>
      </c>
      <c r="C485" s="52" t="str">
        <f>IF(E485="","",(INDEX(Raw!D:D,MATCH(E485+6000,Raw!AC:AC,0))))</f>
        <v/>
      </c>
      <c r="D485" s="52" t="str">
        <f>IF(E485="","",(INDEX(Raw!A:A,MATCH(E485+6000,Raw!AC:AC,0))))</f>
        <v/>
      </c>
      <c r="E485" s="59" t="str">
        <f>(IFERROR(IF(LARGE(Raw!AC:AC,A485)-6000&gt;0,LARGE(Raw!AC:AC,A485)-6000,""),""))</f>
        <v/>
      </c>
      <c r="G485" s="3" t="str">
        <f t="shared" si="21"/>
        <v/>
      </c>
      <c r="H485" s="52" t="str">
        <f>IF(J485="","",(INDEX(Raw!D:D,MATCH(J485+4000,Raw!AC:AC,0))))</f>
        <v/>
      </c>
      <c r="I485" s="52" t="str">
        <f>IF(J485="","",(INDEX(Raw!A:A,MATCH(J485+4000,Raw!AC:AC,0))))</f>
        <v/>
      </c>
      <c r="J485" s="59" t="str">
        <f>(IFERROR(IF(LARGE(Raw!AC:AC,A485+COUNTIF(Raw!C:C,"H"))-4000&gt;0,LARGE(Raw!AC:AC,A485+COUNTIF(Raw!C:C,"H"))-4000,""),""))</f>
        <v/>
      </c>
      <c r="L485" s="3" t="str">
        <f t="shared" si="22"/>
        <v/>
      </c>
      <c r="M485" s="52" t="str">
        <f>IF(O485="","",(INDEX(Raw!D:D,MATCH(O485+2000,Raw!AC:AC,0))))</f>
        <v/>
      </c>
      <c r="N485" s="52" t="str">
        <f>IF(O485="","",(INDEX(Raw!A:A,MATCH(O485+2000,Raw!AC:AC,0))))</f>
        <v/>
      </c>
      <c r="O485" s="59" t="str">
        <f>(IFERROR(IF(LARGE(Raw!AC:AC,A485+COUNTIF(Raw!C:C,"H")+COUNTIF(Raw!C:C,"S"))-2000&gt;0,LARGE(Raw!AC:AC,A485+COUNTIF(Raw!C:C,"H")+COUNTIF(Raw!C:C,"S"))-2000,""),""))</f>
        <v/>
      </c>
    </row>
    <row r="486" spans="1:15" x14ac:dyDescent="0.3">
      <c r="A486" s="52">
        <v>483</v>
      </c>
      <c r="B486" s="3" t="str">
        <f t="shared" si="23"/>
        <v/>
      </c>
      <c r="C486" s="52" t="str">
        <f>IF(E486="","",(INDEX(Raw!D:D,MATCH(E486+6000,Raw!AC:AC,0))))</f>
        <v/>
      </c>
      <c r="D486" s="52" t="str">
        <f>IF(E486="","",(INDEX(Raw!A:A,MATCH(E486+6000,Raw!AC:AC,0))))</f>
        <v/>
      </c>
      <c r="E486" s="59" t="str">
        <f>(IFERROR(IF(LARGE(Raw!AC:AC,A486)-6000&gt;0,LARGE(Raw!AC:AC,A486)-6000,""),""))</f>
        <v/>
      </c>
      <c r="G486" s="3" t="str">
        <f t="shared" si="21"/>
        <v/>
      </c>
      <c r="H486" s="52" t="str">
        <f>IF(J486="","",(INDEX(Raw!D:D,MATCH(J486+4000,Raw!AC:AC,0))))</f>
        <v/>
      </c>
      <c r="I486" s="52" t="str">
        <f>IF(J486="","",(INDEX(Raw!A:A,MATCH(J486+4000,Raw!AC:AC,0))))</f>
        <v/>
      </c>
      <c r="J486" s="59" t="str">
        <f>(IFERROR(IF(LARGE(Raw!AC:AC,A486+COUNTIF(Raw!C:C,"H"))-4000&gt;0,LARGE(Raw!AC:AC,A486+COUNTIF(Raw!C:C,"H"))-4000,""),""))</f>
        <v/>
      </c>
      <c r="L486" s="3" t="str">
        <f t="shared" si="22"/>
        <v/>
      </c>
      <c r="M486" s="52" t="str">
        <f>IF(O486="","",(INDEX(Raw!D:D,MATCH(O486+2000,Raw!AC:AC,0))))</f>
        <v/>
      </c>
      <c r="N486" s="52" t="str">
        <f>IF(O486="","",(INDEX(Raw!A:A,MATCH(O486+2000,Raw!AC:AC,0))))</f>
        <v/>
      </c>
      <c r="O486" s="59" t="str">
        <f>(IFERROR(IF(LARGE(Raw!AC:AC,A486+COUNTIF(Raw!C:C,"H")+COUNTIF(Raw!C:C,"S"))-2000&gt;0,LARGE(Raw!AC:AC,A486+COUNTIF(Raw!C:C,"H")+COUNTIF(Raw!C:C,"S"))-2000,""),""))</f>
        <v/>
      </c>
    </row>
    <row r="487" spans="1:15" x14ac:dyDescent="0.3">
      <c r="A487" s="52">
        <v>484</v>
      </c>
      <c r="B487" s="3" t="str">
        <f t="shared" si="23"/>
        <v/>
      </c>
      <c r="C487" s="52" t="str">
        <f>IF(E487="","",(INDEX(Raw!D:D,MATCH(E487+6000,Raw!AC:AC,0))))</f>
        <v/>
      </c>
      <c r="D487" s="52" t="str">
        <f>IF(E487="","",(INDEX(Raw!A:A,MATCH(E487+6000,Raw!AC:AC,0))))</f>
        <v/>
      </c>
      <c r="E487" s="59" t="str">
        <f>(IFERROR(IF(LARGE(Raw!AC:AC,A487)-6000&gt;0,LARGE(Raw!AC:AC,A487)-6000,""),""))</f>
        <v/>
      </c>
      <c r="G487" s="3" t="str">
        <f t="shared" si="21"/>
        <v/>
      </c>
      <c r="H487" s="52" t="str">
        <f>IF(J487="","",(INDEX(Raw!D:D,MATCH(J487+4000,Raw!AC:AC,0))))</f>
        <v/>
      </c>
      <c r="I487" s="52" t="str">
        <f>IF(J487="","",(INDEX(Raw!A:A,MATCH(J487+4000,Raw!AC:AC,0))))</f>
        <v/>
      </c>
      <c r="J487" s="59" t="str">
        <f>(IFERROR(IF(LARGE(Raw!AC:AC,A487+COUNTIF(Raw!C:C,"H"))-4000&gt;0,LARGE(Raw!AC:AC,A487+COUNTIF(Raw!C:C,"H"))-4000,""),""))</f>
        <v/>
      </c>
      <c r="L487" s="3" t="str">
        <f t="shared" si="22"/>
        <v/>
      </c>
      <c r="M487" s="52" t="str">
        <f>IF(O487="","",(INDEX(Raw!D:D,MATCH(O487+2000,Raw!AC:AC,0))))</f>
        <v/>
      </c>
      <c r="N487" s="52" t="str">
        <f>IF(O487="","",(INDEX(Raw!A:A,MATCH(O487+2000,Raw!AC:AC,0))))</f>
        <v/>
      </c>
      <c r="O487" s="59" t="str">
        <f>(IFERROR(IF(LARGE(Raw!AC:AC,A487+COUNTIF(Raw!C:C,"H")+COUNTIF(Raw!C:C,"S"))-2000&gt;0,LARGE(Raw!AC:AC,A487+COUNTIF(Raw!C:C,"H")+COUNTIF(Raw!C:C,"S"))-2000,""),""))</f>
        <v/>
      </c>
    </row>
    <row r="488" spans="1:15" x14ac:dyDescent="0.3">
      <c r="A488" s="52">
        <v>485</v>
      </c>
      <c r="B488" s="3" t="str">
        <f t="shared" si="23"/>
        <v/>
      </c>
      <c r="C488" s="52" t="str">
        <f>IF(E488="","",(INDEX(Raw!D:D,MATCH(E488+6000,Raw!AC:AC,0))))</f>
        <v/>
      </c>
      <c r="D488" s="52" t="str">
        <f>IF(E488="","",(INDEX(Raw!A:A,MATCH(E488+6000,Raw!AC:AC,0))))</f>
        <v/>
      </c>
      <c r="E488" s="59" t="str">
        <f>(IFERROR(IF(LARGE(Raw!AC:AC,A488)-6000&gt;0,LARGE(Raw!AC:AC,A488)-6000,""),""))</f>
        <v/>
      </c>
      <c r="G488" s="3" t="str">
        <f t="shared" si="21"/>
        <v/>
      </c>
      <c r="H488" s="52" t="str">
        <f>IF(J488="","",(INDEX(Raw!D:D,MATCH(J488+4000,Raw!AC:AC,0))))</f>
        <v/>
      </c>
      <c r="I488" s="52" t="str">
        <f>IF(J488="","",(INDEX(Raw!A:A,MATCH(J488+4000,Raw!AC:AC,0))))</f>
        <v/>
      </c>
      <c r="J488" s="59" t="str">
        <f>(IFERROR(IF(LARGE(Raw!AC:AC,A488+COUNTIF(Raw!C:C,"H"))-4000&gt;0,LARGE(Raw!AC:AC,A488+COUNTIF(Raw!C:C,"H"))-4000,""),""))</f>
        <v/>
      </c>
      <c r="L488" s="3" t="str">
        <f t="shared" si="22"/>
        <v/>
      </c>
      <c r="M488" s="52" t="str">
        <f>IF(O488="","",(INDEX(Raw!D:D,MATCH(O488+2000,Raw!AC:AC,0))))</f>
        <v/>
      </c>
      <c r="N488" s="52" t="str">
        <f>IF(O488="","",(INDEX(Raw!A:A,MATCH(O488+2000,Raw!AC:AC,0))))</f>
        <v/>
      </c>
      <c r="O488" s="59" t="str">
        <f>(IFERROR(IF(LARGE(Raw!AC:AC,A488+COUNTIF(Raw!C:C,"H")+COUNTIF(Raw!C:C,"S"))-2000&gt;0,LARGE(Raw!AC:AC,A488+COUNTIF(Raw!C:C,"H")+COUNTIF(Raw!C:C,"S"))-2000,""),""))</f>
        <v/>
      </c>
    </row>
    <row r="489" spans="1:15" x14ac:dyDescent="0.3">
      <c r="A489" s="52">
        <v>486</v>
      </c>
      <c r="B489" s="3" t="str">
        <f t="shared" si="23"/>
        <v/>
      </c>
      <c r="C489" s="52" t="str">
        <f>IF(E489="","",(INDEX(Raw!D:D,MATCH(E489+6000,Raw!AC:AC,0))))</f>
        <v/>
      </c>
      <c r="D489" s="52" t="str">
        <f>IF(E489="","",(INDEX(Raw!A:A,MATCH(E489+6000,Raw!AC:AC,0))))</f>
        <v/>
      </c>
      <c r="E489" s="59" t="str">
        <f>(IFERROR(IF(LARGE(Raw!AC:AC,A489)-6000&gt;0,LARGE(Raw!AC:AC,A489)-6000,""),""))</f>
        <v/>
      </c>
      <c r="G489" s="3" t="str">
        <f t="shared" si="21"/>
        <v/>
      </c>
      <c r="H489" s="52" t="str">
        <f>IF(J489="","",(INDEX(Raw!D:D,MATCH(J489+4000,Raw!AC:AC,0))))</f>
        <v/>
      </c>
      <c r="I489" s="52" t="str">
        <f>IF(J489="","",(INDEX(Raw!A:A,MATCH(J489+4000,Raw!AC:AC,0))))</f>
        <v/>
      </c>
      <c r="J489" s="59" t="str">
        <f>(IFERROR(IF(LARGE(Raw!AC:AC,A489+COUNTIF(Raw!C:C,"H"))-4000&gt;0,LARGE(Raw!AC:AC,A489+COUNTIF(Raw!C:C,"H"))-4000,""),""))</f>
        <v/>
      </c>
      <c r="L489" s="3" t="str">
        <f t="shared" si="22"/>
        <v/>
      </c>
      <c r="M489" s="52" t="str">
        <f>IF(O489="","",(INDEX(Raw!D:D,MATCH(O489+2000,Raw!AC:AC,0))))</f>
        <v/>
      </c>
      <c r="N489" s="52" t="str">
        <f>IF(O489="","",(INDEX(Raw!A:A,MATCH(O489+2000,Raw!AC:AC,0))))</f>
        <v/>
      </c>
      <c r="O489" s="59" t="str">
        <f>(IFERROR(IF(LARGE(Raw!AC:AC,A489+COUNTIF(Raw!C:C,"H")+COUNTIF(Raw!C:C,"S"))-2000&gt;0,LARGE(Raw!AC:AC,A489+COUNTIF(Raw!C:C,"H")+COUNTIF(Raw!C:C,"S"))-2000,""),""))</f>
        <v/>
      </c>
    </row>
    <row r="490" spans="1:15" x14ac:dyDescent="0.3">
      <c r="A490" s="52">
        <v>487</v>
      </c>
      <c r="B490" s="3" t="str">
        <f t="shared" si="23"/>
        <v/>
      </c>
      <c r="C490" s="52" t="str">
        <f>IF(E490="","",(INDEX(Raw!D:D,MATCH(E490+6000,Raw!AC:AC,0))))</f>
        <v/>
      </c>
      <c r="D490" s="52" t="str">
        <f>IF(E490="","",(INDEX(Raw!A:A,MATCH(E490+6000,Raw!AC:AC,0))))</f>
        <v/>
      </c>
      <c r="E490" s="59" t="str">
        <f>(IFERROR(IF(LARGE(Raw!AC:AC,A490)-6000&gt;0,LARGE(Raw!AC:AC,A490)-6000,""),""))</f>
        <v/>
      </c>
      <c r="G490" s="3" t="str">
        <f t="shared" si="21"/>
        <v/>
      </c>
      <c r="H490" s="52" t="str">
        <f>IF(J490="","",(INDEX(Raw!D:D,MATCH(J490+4000,Raw!AC:AC,0))))</f>
        <v/>
      </c>
      <c r="I490" s="52" t="str">
        <f>IF(J490="","",(INDEX(Raw!A:A,MATCH(J490+4000,Raw!AC:AC,0))))</f>
        <v/>
      </c>
      <c r="J490" s="59" t="str">
        <f>(IFERROR(IF(LARGE(Raw!AC:AC,A490+COUNTIF(Raw!C:C,"H"))-4000&gt;0,LARGE(Raw!AC:AC,A490+COUNTIF(Raw!C:C,"H"))-4000,""),""))</f>
        <v/>
      </c>
      <c r="L490" s="3" t="str">
        <f t="shared" si="22"/>
        <v/>
      </c>
      <c r="M490" s="52" t="str">
        <f>IF(O490="","",(INDEX(Raw!D:D,MATCH(O490+2000,Raw!AC:AC,0))))</f>
        <v/>
      </c>
      <c r="N490" s="52" t="str">
        <f>IF(O490="","",(INDEX(Raw!A:A,MATCH(O490+2000,Raw!AC:AC,0))))</f>
        <v/>
      </c>
      <c r="O490" s="59" t="str">
        <f>(IFERROR(IF(LARGE(Raw!AC:AC,A490+COUNTIF(Raw!C:C,"H")+COUNTIF(Raw!C:C,"S"))-2000&gt;0,LARGE(Raw!AC:AC,A490+COUNTIF(Raw!C:C,"H")+COUNTIF(Raw!C:C,"S"))-2000,""),""))</f>
        <v/>
      </c>
    </row>
    <row r="491" spans="1:15" x14ac:dyDescent="0.3">
      <c r="A491" s="52">
        <v>488</v>
      </c>
      <c r="B491" s="3" t="str">
        <f t="shared" si="23"/>
        <v/>
      </c>
      <c r="C491" s="52" t="str">
        <f>IF(E491="","",(INDEX(Raw!D:D,MATCH(E491+6000,Raw!AC:AC,0))))</f>
        <v/>
      </c>
      <c r="D491" s="52" t="str">
        <f>IF(E491="","",(INDEX(Raw!A:A,MATCH(E491+6000,Raw!AC:AC,0))))</f>
        <v/>
      </c>
      <c r="E491" s="59" t="str">
        <f>(IFERROR(IF(LARGE(Raw!AC:AC,A491)-6000&gt;0,LARGE(Raw!AC:AC,A491)-6000,""),""))</f>
        <v/>
      </c>
      <c r="G491" s="3" t="str">
        <f t="shared" si="21"/>
        <v/>
      </c>
      <c r="H491" s="52" t="str">
        <f>IF(J491="","",(INDEX(Raw!D:D,MATCH(J491+4000,Raw!AC:AC,0))))</f>
        <v/>
      </c>
      <c r="I491" s="52" t="str">
        <f>IF(J491="","",(INDEX(Raw!A:A,MATCH(J491+4000,Raw!AC:AC,0))))</f>
        <v/>
      </c>
      <c r="J491" s="59" t="str">
        <f>(IFERROR(IF(LARGE(Raw!AC:AC,A491+COUNTIF(Raw!C:C,"H"))-4000&gt;0,LARGE(Raw!AC:AC,A491+COUNTIF(Raw!C:C,"H"))-4000,""),""))</f>
        <v/>
      </c>
      <c r="L491" s="3" t="str">
        <f t="shared" si="22"/>
        <v/>
      </c>
      <c r="M491" s="52" t="str">
        <f>IF(O491="","",(INDEX(Raw!D:D,MATCH(O491+2000,Raw!AC:AC,0))))</f>
        <v/>
      </c>
      <c r="N491" s="52" t="str">
        <f>IF(O491="","",(INDEX(Raw!A:A,MATCH(O491+2000,Raw!AC:AC,0))))</f>
        <v/>
      </c>
      <c r="O491" s="59" t="str">
        <f>(IFERROR(IF(LARGE(Raw!AC:AC,A491+COUNTIF(Raw!C:C,"H")+COUNTIF(Raw!C:C,"S"))-2000&gt;0,LARGE(Raw!AC:AC,A491+COUNTIF(Raw!C:C,"H")+COUNTIF(Raw!C:C,"S"))-2000,""),""))</f>
        <v/>
      </c>
    </row>
    <row r="492" spans="1:15" x14ac:dyDescent="0.3">
      <c r="A492" s="52">
        <v>489</v>
      </c>
      <c r="B492" s="3" t="str">
        <f t="shared" si="23"/>
        <v/>
      </c>
      <c r="C492" s="52" t="str">
        <f>IF(E492="","",(INDEX(Raw!D:D,MATCH(E492+6000,Raw!AC:AC,0))))</f>
        <v/>
      </c>
      <c r="D492" s="52" t="str">
        <f>IF(E492="","",(INDEX(Raw!A:A,MATCH(E492+6000,Raw!AC:AC,0))))</f>
        <v/>
      </c>
      <c r="E492" s="59" t="str">
        <f>(IFERROR(IF(LARGE(Raw!AC:AC,A492)-6000&gt;0,LARGE(Raw!AC:AC,A492)-6000,""),""))</f>
        <v/>
      </c>
      <c r="G492" s="3" t="str">
        <f t="shared" si="21"/>
        <v/>
      </c>
      <c r="H492" s="52" t="str">
        <f>IF(J492="","",(INDEX(Raw!D:D,MATCH(J492+4000,Raw!AC:AC,0))))</f>
        <v/>
      </c>
      <c r="I492" s="52" t="str">
        <f>IF(J492="","",(INDEX(Raw!A:A,MATCH(J492+4000,Raw!AC:AC,0))))</f>
        <v/>
      </c>
      <c r="J492" s="59" t="str">
        <f>(IFERROR(IF(LARGE(Raw!AC:AC,A492+COUNTIF(Raw!C:C,"H"))-4000&gt;0,LARGE(Raw!AC:AC,A492+COUNTIF(Raw!C:C,"H"))-4000,""),""))</f>
        <v/>
      </c>
      <c r="L492" s="3" t="str">
        <f t="shared" si="22"/>
        <v/>
      </c>
      <c r="M492" s="52" t="str">
        <f>IF(O492="","",(INDEX(Raw!D:D,MATCH(O492+2000,Raw!AC:AC,0))))</f>
        <v/>
      </c>
      <c r="N492" s="52" t="str">
        <f>IF(O492="","",(INDEX(Raw!A:A,MATCH(O492+2000,Raw!AC:AC,0))))</f>
        <v/>
      </c>
      <c r="O492" s="59" t="str">
        <f>(IFERROR(IF(LARGE(Raw!AC:AC,A492+COUNTIF(Raw!C:C,"H")+COUNTIF(Raw!C:C,"S"))-2000&gt;0,LARGE(Raw!AC:AC,A492+COUNTIF(Raw!C:C,"H")+COUNTIF(Raw!C:C,"S"))-2000,""),""))</f>
        <v/>
      </c>
    </row>
    <row r="493" spans="1:15" x14ac:dyDescent="0.3">
      <c r="A493" s="52">
        <v>490</v>
      </c>
      <c r="B493" s="3" t="str">
        <f t="shared" si="23"/>
        <v/>
      </c>
      <c r="C493" s="52" t="str">
        <f>IF(E493="","",(INDEX(Raw!D:D,MATCH(E493+6000,Raw!AC:AC,0))))</f>
        <v/>
      </c>
      <c r="D493" s="52" t="str">
        <f>IF(E493="","",(INDEX(Raw!A:A,MATCH(E493+6000,Raw!AC:AC,0))))</f>
        <v/>
      </c>
      <c r="E493" s="59" t="str">
        <f>(IFERROR(IF(LARGE(Raw!AC:AC,A493)-6000&gt;0,LARGE(Raw!AC:AC,A493)-6000,""),""))</f>
        <v/>
      </c>
      <c r="G493" s="3" t="str">
        <f t="shared" si="21"/>
        <v/>
      </c>
      <c r="H493" s="52" t="str">
        <f>IF(J493="","",(INDEX(Raw!D:D,MATCH(J493+4000,Raw!AC:AC,0))))</f>
        <v/>
      </c>
      <c r="I493" s="52" t="str">
        <f>IF(J493="","",(INDEX(Raw!A:A,MATCH(J493+4000,Raw!AC:AC,0))))</f>
        <v/>
      </c>
      <c r="J493" s="59" t="str">
        <f>(IFERROR(IF(LARGE(Raw!AC:AC,A493+COUNTIF(Raw!C:C,"H"))-4000&gt;0,LARGE(Raw!AC:AC,A493+COUNTIF(Raw!C:C,"H"))-4000,""),""))</f>
        <v/>
      </c>
      <c r="L493" s="3" t="str">
        <f t="shared" si="22"/>
        <v/>
      </c>
      <c r="M493" s="52" t="str">
        <f>IF(O493="","",(INDEX(Raw!D:D,MATCH(O493+2000,Raw!AC:AC,0))))</f>
        <v/>
      </c>
      <c r="N493" s="52" t="str">
        <f>IF(O493="","",(INDEX(Raw!A:A,MATCH(O493+2000,Raw!AC:AC,0))))</f>
        <v/>
      </c>
      <c r="O493" s="59" t="str">
        <f>(IFERROR(IF(LARGE(Raw!AC:AC,A493+COUNTIF(Raw!C:C,"H")+COUNTIF(Raw!C:C,"S"))-2000&gt;0,LARGE(Raw!AC:AC,A493+COUNTIF(Raw!C:C,"H")+COUNTIF(Raw!C:C,"S"))-2000,""),""))</f>
        <v/>
      </c>
    </row>
    <row r="494" spans="1:15" x14ac:dyDescent="0.3">
      <c r="A494" s="52">
        <v>491</v>
      </c>
      <c r="B494" s="3" t="str">
        <f t="shared" si="23"/>
        <v/>
      </c>
      <c r="C494" s="52" t="str">
        <f>IF(E494="","",(INDEX(Raw!D:D,MATCH(E494+6000,Raw!AC:AC,0))))</f>
        <v/>
      </c>
      <c r="D494" s="52" t="str">
        <f>IF(E494="","",(INDEX(Raw!A:A,MATCH(E494+6000,Raw!AC:AC,0))))</f>
        <v/>
      </c>
      <c r="E494" s="59" t="str">
        <f>(IFERROR(IF(LARGE(Raw!AC:AC,A494)-6000&gt;0,LARGE(Raw!AC:AC,A494)-6000,""),""))</f>
        <v/>
      </c>
      <c r="G494" s="3" t="str">
        <f t="shared" si="21"/>
        <v/>
      </c>
      <c r="H494" s="52" t="str">
        <f>IF(J494="","",(INDEX(Raw!D:D,MATCH(J494+4000,Raw!AC:AC,0))))</f>
        <v/>
      </c>
      <c r="I494" s="52" t="str">
        <f>IF(J494="","",(INDEX(Raw!A:A,MATCH(J494+4000,Raw!AC:AC,0))))</f>
        <v/>
      </c>
      <c r="J494" s="59" t="str">
        <f>(IFERROR(IF(LARGE(Raw!AC:AC,A494+COUNTIF(Raw!C:C,"H"))-4000&gt;0,LARGE(Raw!AC:AC,A494+COUNTIF(Raw!C:C,"H"))-4000,""),""))</f>
        <v/>
      </c>
      <c r="L494" s="3" t="str">
        <f t="shared" si="22"/>
        <v/>
      </c>
      <c r="M494" s="52" t="str">
        <f>IF(O494="","",(INDEX(Raw!D:D,MATCH(O494+2000,Raw!AC:AC,0))))</f>
        <v/>
      </c>
      <c r="N494" s="52" t="str">
        <f>IF(O494="","",(INDEX(Raw!A:A,MATCH(O494+2000,Raw!AC:AC,0))))</f>
        <v/>
      </c>
      <c r="O494" s="59" t="str">
        <f>(IFERROR(IF(LARGE(Raw!AC:AC,A494+COUNTIF(Raw!C:C,"H")+COUNTIF(Raw!C:C,"S"))-2000&gt;0,LARGE(Raw!AC:AC,A494+COUNTIF(Raw!C:C,"H")+COUNTIF(Raw!C:C,"S"))-2000,""),""))</f>
        <v/>
      </c>
    </row>
    <row r="495" spans="1:15" x14ac:dyDescent="0.3">
      <c r="A495" s="52">
        <v>492</v>
      </c>
      <c r="B495" s="3" t="str">
        <f t="shared" si="23"/>
        <v/>
      </c>
      <c r="C495" s="52" t="str">
        <f>IF(E495="","",(INDEX(Raw!D:D,MATCH(E495+6000,Raw!AC:AC,0))))</f>
        <v/>
      </c>
      <c r="D495" s="52" t="str">
        <f>IF(E495="","",(INDEX(Raw!A:A,MATCH(E495+6000,Raw!AC:AC,0))))</f>
        <v/>
      </c>
      <c r="E495" s="59" t="str">
        <f>(IFERROR(IF(LARGE(Raw!AC:AC,A495)-6000&gt;0,LARGE(Raw!AC:AC,A495)-6000,""),""))</f>
        <v/>
      </c>
      <c r="G495" s="3" t="str">
        <f t="shared" si="21"/>
        <v/>
      </c>
      <c r="H495" s="52" t="str">
        <f>IF(J495="","",(INDEX(Raw!D:D,MATCH(J495+4000,Raw!AC:AC,0))))</f>
        <v/>
      </c>
      <c r="I495" s="52" t="str">
        <f>IF(J495="","",(INDEX(Raw!A:A,MATCH(J495+4000,Raw!AC:AC,0))))</f>
        <v/>
      </c>
      <c r="J495" s="59" t="str">
        <f>(IFERROR(IF(LARGE(Raw!AC:AC,A495+COUNTIF(Raw!C:C,"H"))-4000&gt;0,LARGE(Raw!AC:AC,A495+COUNTIF(Raw!C:C,"H"))-4000,""),""))</f>
        <v/>
      </c>
      <c r="L495" s="3" t="str">
        <f t="shared" si="22"/>
        <v/>
      </c>
      <c r="M495" s="52" t="str">
        <f>IF(O495="","",(INDEX(Raw!D:D,MATCH(O495+2000,Raw!AC:AC,0))))</f>
        <v/>
      </c>
      <c r="N495" s="52" t="str">
        <f>IF(O495="","",(INDEX(Raw!A:A,MATCH(O495+2000,Raw!AC:AC,0))))</f>
        <v/>
      </c>
      <c r="O495" s="59" t="str">
        <f>(IFERROR(IF(LARGE(Raw!AC:AC,A495+COUNTIF(Raw!C:C,"H")+COUNTIF(Raw!C:C,"S"))-2000&gt;0,LARGE(Raw!AC:AC,A495+COUNTIF(Raw!C:C,"H")+COUNTIF(Raw!C:C,"S"))-2000,""),""))</f>
        <v/>
      </c>
    </row>
    <row r="496" spans="1:15" x14ac:dyDescent="0.3">
      <c r="A496" s="52">
        <v>493</v>
      </c>
      <c r="B496" s="3" t="str">
        <f t="shared" si="23"/>
        <v/>
      </c>
      <c r="C496" s="52" t="str">
        <f>IF(E496="","",(INDEX(Raw!D:D,MATCH(E496+6000,Raw!AC:AC,0))))</f>
        <v/>
      </c>
      <c r="D496" s="52" t="str">
        <f>IF(E496="","",(INDEX(Raw!A:A,MATCH(E496+6000,Raw!AC:AC,0))))</f>
        <v/>
      </c>
      <c r="E496" s="59" t="str">
        <f>(IFERROR(IF(LARGE(Raw!AC:AC,A496)-6000&gt;0,LARGE(Raw!AC:AC,A496)-6000,""),""))</f>
        <v/>
      </c>
      <c r="G496" s="3" t="str">
        <f t="shared" si="21"/>
        <v/>
      </c>
      <c r="H496" s="52" t="str">
        <f>IF(J496="","",(INDEX(Raw!D:D,MATCH(J496+4000,Raw!AC:AC,0))))</f>
        <v/>
      </c>
      <c r="I496" s="52" t="str">
        <f>IF(J496="","",(INDEX(Raw!A:A,MATCH(J496+4000,Raw!AC:AC,0))))</f>
        <v/>
      </c>
      <c r="J496" s="59" t="str">
        <f>(IFERROR(IF(LARGE(Raw!AC:AC,A496+COUNTIF(Raw!C:C,"H"))-4000&gt;0,LARGE(Raw!AC:AC,A496+COUNTIF(Raw!C:C,"H"))-4000,""),""))</f>
        <v/>
      </c>
      <c r="L496" s="3" t="str">
        <f t="shared" si="22"/>
        <v/>
      </c>
      <c r="M496" s="52" t="str">
        <f>IF(O496="","",(INDEX(Raw!D:D,MATCH(O496+2000,Raw!AC:AC,0))))</f>
        <v/>
      </c>
      <c r="N496" s="52" t="str">
        <f>IF(O496="","",(INDEX(Raw!A:A,MATCH(O496+2000,Raw!AC:AC,0))))</f>
        <v/>
      </c>
      <c r="O496" s="59" t="str">
        <f>(IFERROR(IF(LARGE(Raw!AC:AC,A496+COUNTIF(Raw!C:C,"H")+COUNTIF(Raw!C:C,"S"))-2000&gt;0,LARGE(Raw!AC:AC,A496+COUNTIF(Raw!C:C,"H")+COUNTIF(Raw!C:C,"S"))-2000,""),""))</f>
        <v/>
      </c>
    </row>
    <row r="497" spans="1:15" x14ac:dyDescent="0.3">
      <c r="A497" s="52">
        <v>494</v>
      </c>
      <c r="B497" s="3" t="str">
        <f t="shared" si="23"/>
        <v/>
      </c>
      <c r="C497" s="52" t="str">
        <f>IF(E497="","",(INDEX(Raw!D:D,MATCH(E497+6000,Raw!AC:AC,0))))</f>
        <v/>
      </c>
      <c r="D497" s="52" t="str">
        <f>IF(E497="","",(INDEX(Raw!A:A,MATCH(E497+6000,Raw!AC:AC,0))))</f>
        <v/>
      </c>
      <c r="E497" s="59" t="str">
        <f>(IFERROR(IF(LARGE(Raw!AC:AC,A497)-6000&gt;0,LARGE(Raw!AC:AC,A497)-6000,""),""))</f>
        <v/>
      </c>
      <c r="G497" s="3" t="str">
        <f t="shared" si="21"/>
        <v/>
      </c>
      <c r="H497" s="52" t="str">
        <f>IF(J497="","",(INDEX(Raw!D:D,MATCH(J497+4000,Raw!AC:AC,0))))</f>
        <v/>
      </c>
      <c r="I497" s="52" t="str">
        <f>IF(J497="","",(INDEX(Raw!A:A,MATCH(J497+4000,Raw!AC:AC,0))))</f>
        <v/>
      </c>
      <c r="J497" s="59" t="str">
        <f>(IFERROR(IF(LARGE(Raw!AC:AC,A497+COUNTIF(Raw!C:C,"H"))-4000&gt;0,LARGE(Raw!AC:AC,A497+COUNTIF(Raw!C:C,"H"))-4000,""),""))</f>
        <v/>
      </c>
      <c r="L497" s="3" t="str">
        <f t="shared" si="22"/>
        <v/>
      </c>
      <c r="M497" s="52" t="str">
        <f>IF(O497="","",(INDEX(Raw!D:D,MATCH(O497+2000,Raw!AC:AC,0))))</f>
        <v/>
      </c>
      <c r="N497" s="52" t="str">
        <f>IF(O497="","",(INDEX(Raw!A:A,MATCH(O497+2000,Raw!AC:AC,0))))</f>
        <v/>
      </c>
      <c r="O497" s="59" t="str">
        <f>(IFERROR(IF(LARGE(Raw!AC:AC,A497+COUNTIF(Raw!C:C,"H")+COUNTIF(Raw!C:C,"S"))-2000&gt;0,LARGE(Raw!AC:AC,A497+COUNTIF(Raw!C:C,"H")+COUNTIF(Raw!C:C,"S"))-2000,""),""))</f>
        <v/>
      </c>
    </row>
    <row r="498" spans="1:15" x14ac:dyDescent="0.3">
      <c r="A498" s="52">
        <v>495</v>
      </c>
      <c r="B498" s="3" t="str">
        <f t="shared" si="23"/>
        <v/>
      </c>
      <c r="C498" s="52" t="str">
        <f>IF(E498="","",(INDEX(Raw!D:D,MATCH(E498+6000,Raw!AC:AC,0))))</f>
        <v/>
      </c>
      <c r="D498" s="52" t="str">
        <f>IF(E498="","",(INDEX(Raw!A:A,MATCH(E498+6000,Raw!AC:AC,0))))</f>
        <v/>
      </c>
      <c r="E498" s="59" t="str">
        <f>(IFERROR(IF(LARGE(Raw!AC:AC,A498)-6000&gt;0,LARGE(Raw!AC:AC,A498)-6000,""),""))</f>
        <v/>
      </c>
      <c r="G498" s="3" t="str">
        <f t="shared" si="21"/>
        <v/>
      </c>
      <c r="H498" s="52" t="str">
        <f>IF(J498="","",(INDEX(Raw!D:D,MATCH(J498+4000,Raw!AC:AC,0))))</f>
        <v/>
      </c>
      <c r="I498" s="52" t="str">
        <f>IF(J498="","",(INDEX(Raw!A:A,MATCH(J498+4000,Raw!AC:AC,0))))</f>
        <v/>
      </c>
      <c r="J498" s="59" t="str">
        <f>(IFERROR(IF(LARGE(Raw!AC:AC,A498+COUNTIF(Raw!C:C,"H"))-4000&gt;0,LARGE(Raw!AC:AC,A498+COUNTIF(Raw!C:C,"H"))-4000,""),""))</f>
        <v/>
      </c>
      <c r="L498" s="3" t="str">
        <f t="shared" si="22"/>
        <v/>
      </c>
      <c r="M498" s="52" t="str">
        <f>IF(O498="","",(INDEX(Raw!D:D,MATCH(O498+2000,Raw!AC:AC,0))))</f>
        <v/>
      </c>
      <c r="N498" s="52" t="str">
        <f>IF(O498="","",(INDEX(Raw!A:A,MATCH(O498+2000,Raw!AC:AC,0))))</f>
        <v/>
      </c>
      <c r="O498" s="59" t="str">
        <f>(IFERROR(IF(LARGE(Raw!AC:AC,A498+COUNTIF(Raw!C:C,"H")+COUNTIF(Raw!C:C,"S"))-2000&gt;0,LARGE(Raw!AC:AC,A498+COUNTIF(Raw!C:C,"H")+COUNTIF(Raw!C:C,"S"))-2000,""),""))</f>
        <v/>
      </c>
    </row>
    <row r="499" spans="1:15" x14ac:dyDescent="0.3">
      <c r="A499" s="52">
        <v>496</v>
      </c>
      <c r="B499" s="3" t="str">
        <f t="shared" si="23"/>
        <v/>
      </c>
      <c r="C499" s="52" t="str">
        <f>IF(E499="","",(INDEX(Raw!D:D,MATCH(E499+6000,Raw!AC:AC,0))))</f>
        <v/>
      </c>
      <c r="D499" s="52" t="str">
        <f>IF(E499="","",(INDEX(Raw!A:A,MATCH(E499+6000,Raw!AC:AC,0))))</f>
        <v/>
      </c>
      <c r="E499" s="59" t="str">
        <f>(IFERROR(IF(LARGE(Raw!AC:AC,A499)-6000&gt;0,LARGE(Raw!AC:AC,A499)-6000,""),""))</f>
        <v/>
      </c>
      <c r="G499" s="3" t="str">
        <f t="shared" si="21"/>
        <v/>
      </c>
      <c r="H499" s="52" t="str">
        <f>IF(J499="","",(INDEX(Raw!D:D,MATCH(J499+4000,Raw!AC:AC,0))))</f>
        <v/>
      </c>
      <c r="I499" s="52" t="str">
        <f>IF(J499="","",(INDEX(Raw!A:A,MATCH(J499+4000,Raw!AC:AC,0))))</f>
        <v/>
      </c>
      <c r="J499" s="59" t="str">
        <f>(IFERROR(IF(LARGE(Raw!AC:AC,A499+COUNTIF(Raw!C:C,"H"))-4000&gt;0,LARGE(Raw!AC:AC,A499+COUNTIF(Raw!C:C,"H"))-4000,""),""))</f>
        <v/>
      </c>
      <c r="L499" s="3" t="str">
        <f t="shared" si="22"/>
        <v/>
      </c>
      <c r="M499" s="52" t="str">
        <f>IF(O499="","",(INDEX(Raw!D:D,MATCH(O499+2000,Raw!AC:AC,0))))</f>
        <v/>
      </c>
      <c r="N499" s="52" t="str">
        <f>IF(O499="","",(INDEX(Raw!A:A,MATCH(O499+2000,Raw!AC:AC,0))))</f>
        <v/>
      </c>
      <c r="O499" s="59" t="str">
        <f>(IFERROR(IF(LARGE(Raw!AC:AC,A499+COUNTIF(Raw!C:C,"H")+COUNTIF(Raw!C:C,"S"))-2000&gt;0,LARGE(Raw!AC:AC,A499+COUNTIF(Raw!C:C,"H")+COUNTIF(Raw!C:C,"S"))-2000,""),""))</f>
        <v/>
      </c>
    </row>
    <row r="500" spans="1:15" x14ac:dyDescent="0.3">
      <c r="A500" s="52">
        <v>497</v>
      </c>
      <c r="B500" s="3" t="str">
        <f t="shared" si="23"/>
        <v/>
      </c>
      <c r="C500" s="52" t="str">
        <f>IF(E500="","",(INDEX(Raw!D:D,MATCH(E500+6000,Raw!AC:AC,0))))</f>
        <v/>
      </c>
      <c r="D500" s="52" t="str">
        <f>IF(E500="","",(INDEX(Raw!A:A,MATCH(E500+6000,Raw!AC:AC,0))))</f>
        <v/>
      </c>
      <c r="E500" s="59" t="str">
        <f>(IFERROR(IF(LARGE(Raw!AC:AC,A500)-6000&gt;0,LARGE(Raw!AC:AC,A500)-6000,""),""))</f>
        <v/>
      </c>
      <c r="G500" s="3" t="str">
        <f t="shared" si="21"/>
        <v/>
      </c>
      <c r="H500" s="52" t="str">
        <f>IF(J500="","",(INDEX(Raw!D:D,MATCH(J500+4000,Raw!AC:AC,0))))</f>
        <v/>
      </c>
      <c r="I500" s="52" t="str">
        <f>IF(J500="","",(INDEX(Raw!A:A,MATCH(J500+4000,Raw!AC:AC,0))))</f>
        <v/>
      </c>
      <c r="J500" s="59" t="str">
        <f>(IFERROR(IF(LARGE(Raw!AC:AC,A500+COUNTIF(Raw!C:C,"H"))-4000&gt;0,LARGE(Raw!AC:AC,A500+COUNTIF(Raw!C:C,"H"))-4000,""),""))</f>
        <v/>
      </c>
      <c r="L500" s="3" t="str">
        <f t="shared" si="22"/>
        <v/>
      </c>
      <c r="M500" s="52" t="str">
        <f>IF(O500="","",(INDEX(Raw!D:D,MATCH(O500+2000,Raw!AC:AC,0))))</f>
        <v/>
      </c>
      <c r="N500" s="52" t="str">
        <f>IF(O500="","",(INDEX(Raw!A:A,MATCH(O500+2000,Raw!AC:AC,0))))</f>
        <v/>
      </c>
      <c r="O500" s="59" t="str">
        <f>(IFERROR(IF(LARGE(Raw!AC:AC,A500+COUNTIF(Raw!C:C,"H")+COUNTIF(Raw!C:C,"S"))-2000&gt;0,LARGE(Raw!AC:AC,A500+COUNTIF(Raw!C:C,"H")+COUNTIF(Raw!C:C,"S"))-2000,""),""))</f>
        <v/>
      </c>
    </row>
  </sheetData>
  <mergeCells count="4">
    <mergeCell ref="B1:O1"/>
    <mergeCell ref="B2:D2"/>
    <mergeCell ref="G2:J2"/>
    <mergeCell ref="L2:O2"/>
  </mergeCells>
  <printOptions gridLines="1"/>
  <pageMargins left="0.3" right="0.3" top="0.75" bottom="0.75" header="0.3" footer="0.3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00"/>
  <sheetViews>
    <sheetView topLeftCell="B1" workbookViewId="0">
      <selection activeCell="B1" sqref="B1:O1"/>
    </sheetView>
  </sheetViews>
  <sheetFormatPr defaultColWidth="9.109375" defaultRowHeight="14.4" x14ac:dyDescent="0.3"/>
  <cols>
    <col min="1" max="1" width="0" style="52" hidden="1" customWidth="1"/>
    <col min="2" max="2" width="5.33203125" style="3" customWidth="1"/>
    <col min="3" max="3" width="16.6640625" style="52" customWidth="1"/>
    <col min="4" max="4" width="13.44140625" style="52" customWidth="1"/>
    <col min="5" max="5" width="6.33203125" style="63" customWidth="1"/>
    <col min="6" max="6" width="3.33203125" style="52" customWidth="1"/>
    <col min="7" max="7" width="5.33203125" style="3" customWidth="1"/>
    <col min="8" max="8" width="16.6640625" style="52" customWidth="1"/>
    <col min="9" max="9" width="13.44140625" style="52" customWidth="1"/>
    <col min="10" max="10" width="6.33203125" style="63" customWidth="1"/>
    <col min="11" max="11" width="3.33203125" style="52" customWidth="1"/>
    <col min="12" max="12" width="5.33203125" style="3" customWidth="1"/>
    <col min="13" max="13" width="16.6640625" style="52" customWidth="1"/>
    <col min="14" max="14" width="13.44140625" style="52" customWidth="1"/>
    <col min="15" max="15" width="6.33203125" style="63" customWidth="1"/>
    <col min="16" max="16384" width="9.109375" style="52"/>
  </cols>
  <sheetData>
    <row r="1" spans="1:15" ht="25.8" x14ac:dyDescent="0.5">
      <c r="B1" s="75" t="s">
        <v>47</v>
      </c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</row>
    <row r="2" spans="1:15" ht="19.8" x14ac:dyDescent="0.4">
      <c r="B2" s="74" t="s">
        <v>29</v>
      </c>
      <c r="C2" s="74"/>
      <c r="D2" s="74"/>
      <c r="E2" s="17"/>
      <c r="F2" s="20"/>
      <c r="G2" s="74" t="s">
        <v>30</v>
      </c>
      <c r="H2" s="74"/>
      <c r="I2" s="74"/>
      <c r="J2" s="74"/>
      <c r="K2" s="20"/>
      <c r="L2" s="74" t="s">
        <v>31</v>
      </c>
      <c r="M2" s="74"/>
      <c r="N2" s="74"/>
      <c r="O2" s="74"/>
    </row>
    <row r="3" spans="1:15" x14ac:dyDescent="0.3">
      <c r="A3" s="2" t="s">
        <v>12</v>
      </c>
      <c r="B3" s="2" t="s">
        <v>10</v>
      </c>
      <c r="C3" s="1" t="s">
        <v>2</v>
      </c>
      <c r="D3" s="1" t="s">
        <v>0</v>
      </c>
      <c r="E3" s="12" t="s">
        <v>11</v>
      </c>
      <c r="G3" s="2" t="s">
        <v>10</v>
      </c>
      <c r="H3" s="1" t="s">
        <v>2</v>
      </c>
      <c r="I3" s="1" t="s">
        <v>0</v>
      </c>
      <c r="J3" s="12" t="s">
        <v>11</v>
      </c>
      <c r="L3" s="2" t="s">
        <v>10</v>
      </c>
      <c r="M3" s="1" t="s">
        <v>2</v>
      </c>
      <c r="N3" s="1" t="s">
        <v>0</v>
      </c>
      <c r="O3" s="12" t="s">
        <v>11</v>
      </c>
    </row>
    <row r="4" spans="1:15" x14ac:dyDescent="0.3">
      <c r="A4" s="52">
        <v>1</v>
      </c>
      <c r="B4" s="3">
        <v>1</v>
      </c>
      <c r="C4" s="52" t="str">
        <f>IF(E4="","",(INDEX(Raw!D:D,MATCH(E4+42000,Raw!AE:AE,0))))</f>
        <v>Ben Workman</v>
      </c>
      <c r="D4" s="52" t="str">
        <f ca="1">IF(E4="","",(INDEX(Raw!A:A,MATCH(E4+42000,Raw!AE:AE,0))))</f>
        <v>Wellesley</v>
      </c>
      <c r="E4" s="63">
        <f>(IFERROR(IF(LARGE(Raw!AE:AE,A4)-42000&gt;0,LARGE(Raw!AE:AE,A4)-42000,""),""))</f>
        <v>5828.5999915999928</v>
      </c>
      <c r="G4" s="3">
        <v>1</v>
      </c>
      <c r="H4" s="52" t="str">
        <f>IF(J4="","",(INDEX(Raw!D:D,MATCH(J4+28000,Raw!AE:AE,0))))</f>
        <v>Nicholas Chafy</v>
      </c>
      <c r="I4" s="52" t="str">
        <f ca="1">IF(J4="","",(INDEX(Raw!A:A,MATCH(J4+28000,Raw!AE:AE,0))))</f>
        <v>Acton-Boxborough</v>
      </c>
      <c r="J4" s="63">
        <f>(IFERROR(IF(LARGE(Raw!AE:AE,A4+COUNTIF(Raw!C:C,"H"))-28000&gt;0,LARGE(Raw!AE:AE,A4+COUNTIF(Raw!C:C,"H"))-28000,""),""))</f>
        <v>5165.6999957999942</v>
      </c>
      <c r="L4" s="3">
        <v>1</v>
      </c>
      <c r="M4" s="52" t="str">
        <f>IF(O4="","",(INDEX(Raw!D:D,MATCH(O4+14000,Raw!AE:AE,0))))</f>
        <v>Ajay Karthik</v>
      </c>
      <c r="N4" s="52" t="str">
        <f ca="1">IF(O4="","",(INDEX(Raw!A:A,MATCH(O4+14000,Raw!AE:AE,0))))</f>
        <v>Acton-Boxborough</v>
      </c>
      <c r="O4" s="63">
        <f>(IFERROR(IF(LARGE(Raw!AE:AE,A4+COUNTIF(Raw!C:C,"H")+COUNTIF(Raw!C:C,"S"))-14000&gt;0,LARGE(Raw!AE:AE,A4+COUNTIF(Raw!C:C,"H")+COUNTIF(Raw!C:C,"S"))-14000,""),""))</f>
        <v>4059.9999944000047</v>
      </c>
    </row>
    <row r="5" spans="1:15" x14ac:dyDescent="0.3">
      <c r="A5" s="52">
        <v>2</v>
      </c>
      <c r="B5" s="3">
        <f>IFERROR(IF(ROUND(E5,3)=ROUND(E4,3),B4,B4+1),"")</f>
        <v>2</v>
      </c>
      <c r="C5" s="52" t="str">
        <f>IF(E5="","",(INDEX(Raw!D:D,MATCH(E5+42000,Raw!AE:AE,0))))</f>
        <v>Poonam Sahoo</v>
      </c>
      <c r="D5" s="52" t="str">
        <f ca="1">IF(E5="","",(INDEX(Raw!A:A,MATCH(E5+42000,Raw!AE:AE,0))))</f>
        <v>Acton-Boxborough</v>
      </c>
      <c r="E5" s="63">
        <f>(IFERROR(IF(LARGE(Raw!AE:AE,A5)-42000&gt;0,LARGE(Raw!AE:AE,A5)-42000,""),""))</f>
        <v>5691.3999985999981</v>
      </c>
      <c r="G5" s="3">
        <f t="shared" ref="G5" si="0">IFERROR(IF(ROUND(J5,3)=ROUND(J4,3),G4,G4+1),"")</f>
        <v>2</v>
      </c>
      <c r="H5" s="52" t="str">
        <f>IF(J5="","",(INDEX(Raw!D:D,MATCH(J5+28000,Raw!AE:AE,0))))</f>
        <v>Andrew Hu</v>
      </c>
      <c r="I5" s="52" t="str">
        <f ca="1">IF(J5="","",(INDEX(Raw!A:A,MATCH(J5+28000,Raw!AE:AE,0))))</f>
        <v>Acton-Boxborough</v>
      </c>
      <c r="J5" s="63">
        <f>(IFERROR(IF(LARGE(Raw!AE:AE,A5+COUNTIF(Raw!C:C,"H"))-28000&gt;0,LARGE(Raw!AE:AE,A5+COUNTIF(Raw!C:C,"H"))-28000,""),""))</f>
        <v>4891.3999964999966</v>
      </c>
      <c r="L5" s="3">
        <f t="shared" ref="L5" si="1">IFERROR(IF(ROUND(O5,3)=ROUND(O4,3),L4,L4+1),"")</f>
        <v>2</v>
      </c>
      <c r="M5" s="52" t="str">
        <f>IF(O5="","",(INDEX(Raw!D:D,MATCH(O5+14000,Raw!AE:AE,0))))</f>
        <v>Parth Mathur</v>
      </c>
      <c r="N5" s="52" t="str">
        <f ca="1">IF(O5="","",(INDEX(Raw!A:A,MATCH(O5+14000,Raw!AE:AE,0))))</f>
        <v>Acton-Boxborough</v>
      </c>
      <c r="O5" s="63">
        <f>(IFERROR(IF(LARGE(Raw!AE:AE,A5+COUNTIF(Raw!C:C,"H")+COUNTIF(Raw!C:C,"S"))-14000&gt;0,LARGE(Raw!AE:AE,A5+COUNTIF(Raw!C:C,"H")+COUNTIF(Raw!C:C,"S"))-14000,""),""))</f>
        <v>3851.3999937000008</v>
      </c>
    </row>
    <row r="6" spans="1:15" x14ac:dyDescent="0.3">
      <c r="A6" s="52">
        <v>3</v>
      </c>
      <c r="B6" s="3">
        <f t="shared" ref="B6:B69" si="2">IFERROR(IF(ROUND(E6,3)=ROUND(E5,3),B5,B5+1),"")</f>
        <v>3</v>
      </c>
      <c r="C6" s="52" t="str">
        <f>IF(E6="","",(INDEX(Raw!D:D,MATCH(E6+42000,Raw!AE:AE,0))))</f>
        <v>Stefan Quaadgras</v>
      </c>
      <c r="D6" s="52" t="str">
        <f ca="1">IF(E6="","",(INDEX(Raw!A:A,MATCH(E6+42000,Raw!AE:AE,0))))</f>
        <v>Acton-Boxborough</v>
      </c>
      <c r="E6" s="63">
        <f>(IFERROR(IF(LARGE(Raw!AE:AE,A6)-42000&gt;0,LARGE(Raw!AE:AE,A6)-42000,""),""))</f>
        <v>5591.3999971999947</v>
      </c>
      <c r="G6" s="3">
        <f t="shared" ref="G6:G69" si="3">IFERROR(IF(ROUND(J6,3)=ROUND(J5,3),G5,G5+1),"")</f>
        <v>3</v>
      </c>
      <c r="H6" s="52" t="str">
        <f>IF(J6="","",(INDEX(Raw!D:D,MATCH(J6+28000,Raw!AE:AE,0))))</f>
        <v>Emory Peng</v>
      </c>
      <c r="I6" s="52" t="str">
        <f ca="1">IF(J6="","",(INDEX(Raw!A:A,MATCH(J6+28000,Raw!AE:AE,0))))</f>
        <v>Acton-Boxborough</v>
      </c>
      <c r="J6" s="63">
        <f>(IFERROR(IF(LARGE(Raw!AE:AE,A6+COUNTIF(Raw!C:C,"H"))-28000&gt;0,LARGE(Raw!AE:AE,A6+COUNTIF(Raw!C:C,"H"))-28000,""),""))</f>
        <v>4668.5999951000049</v>
      </c>
      <c r="L6" s="3">
        <f t="shared" ref="L6:L69" si="4">IFERROR(IF(ROUND(O6,3)=ROUND(O5,3),L5,L5+1),"")</f>
        <v>3</v>
      </c>
      <c r="M6" s="52" t="str">
        <f>IF(O6="","",(INDEX(Raw!D:D,MATCH(O6+14000,Raw!AE:AE,0))))</f>
        <v>Alon Efroni</v>
      </c>
      <c r="N6" s="52" t="str">
        <f ca="1">IF(O6="","",(INDEX(Raw!A:A,MATCH(O6+14000,Raw!AE:AE,0))))</f>
        <v>Ashland</v>
      </c>
      <c r="O6" s="63">
        <f>(IFERROR(IF(LARGE(Raw!AE:AE,A6+COUNTIF(Raw!C:C,"H")+COUNTIF(Raw!C:C,"S"))-14000&gt;0,LARGE(Raw!AE:AE,A6+COUNTIF(Raw!C:C,"H")+COUNTIF(Raw!C:C,"S"))-14000,""),""))</f>
        <v>3311.3999838999989</v>
      </c>
    </row>
    <row r="7" spans="1:15" x14ac:dyDescent="0.3">
      <c r="A7" s="52">
        <v>4</v>
      </c>
      <c r="B7" s="3">
        <f t="shared" si="2"/>
        <v>4</v>
      </c>
      <c r="C7" s="52" t="str">
        <f>IF(E7="","",(INDEX(Raw!D:D,MATCH(E7+42000,Raw!AE:AE,0))))</f>
        <v>Alexandra Krylova</v>
      </c>
      <c r="D7" s="52" t="str">
        <f ca="1">IF(E7="","",(INDEX(Raw!A:A,MATCH(E7+42000,Raw!AE:AE,0))))</f>
        <v>Franklin</v>
      </c>
      <c r="E7" s="63">
        <f>(IFERROR(IF(LARGE(Raw!AE:AE,A7)-42000&gt;0,LARGE(Raw!AE:AE,A7)-42000,""),""))</f>
        <v>5562.8999762000021</v>
      </c>
      <c r="G7" s="3">
        <f t="shared" si="3"/>
        <v>4</v>
      </c>
      <c r="H7" s="52" t="str">
        <f>IF(J7="","",(INDEX(Raw!D:D,MATCH(J7+28000,Raw!AE:AE,0))))</f>
        <v>Brianna Doucette</v>
      </c>
      <c r="I7" s="52" t="str">
        <f ca="1">IF(J7="","",(INDEX(Raw!A:A,MATCH(J7+28000,Raw!AE:AE,0))))</f>
        <v>Ashland</v>
      </c>
      <c r="J7" s="63">
        <f>(IFERROR(IF(LARGE(Raw!AE:AE,A7+COUNTIF(Raw!C:C,"H"))-28000&gt;0,LARGE(Raw!AE:AE,A7+COUNTIF(Raw!C:C,"H"))-28000,""),""))</f>
        <v>4239.9999859999989</v>
      </c>
      <c r="L7" s="3">
        <f t="shared" si="4"/>
        <v>4</v>
      </c>
      <c r="M7" s="52" t="str">
        <f>IF(O7="","",(INDEX(Raw!D:D,MATCH(O7+14000,Raw!AE:AE,0))))</f>
        <v>Ronan Fulcher</v>
      </c>
      <c r="N7" s="52" t="str">
        <f ca="1">IF(O7="","",(INDEX(Raw!A:A,MATCH(O7+14000,Raw!AE:AE,0))))</f>
        <v>Sharon</v>
      </c>
      <c r="O7" s="63">
        <f>(IFERROR(IF(LARGE(Raw!AE:AE,A7+COUNTIF(Raw!C:C,"H")+COUNTIF(Raw!C:C,"S"))-14000&gt;0,LARGE(Raw!AE:AE,A7+COUNTIF(Raw!C:C,"H")+COUNTIF(Raw!C:C,"S"))-14000,""),""))</f>
        <v>2945.6999663999995</v>
      </c>
    </row>
    <row r="8" spans="1:15" x14ac:dyDescent="0.3">
      <c r="A8" s="52">
        <v>5</v>
      </c>
      <c r="B8" s="3">
        <f t="shared" si="2"/>
        <v>5</v>
      </c>
      <c r="C8" s="52" t="str">
        <f>IF(E8="","",(INDEX(Raw!D:D,MATCH(E8+42000,Raw!AE:AE,0))))</f>
        <v>James Hu</v>
      </c>
      <c r="D8" s="52" t="str">
        <f ca="1">IF(E8="","",(INDEX(Raw!A:A,MATCH(E8+42000,Raw!AE:AE,0))))</f>
        <v>Acton-Boxborough</v>
      </c>
      <c r="E8" s="63">
        <f>(IFERROR(IF(LARGE(Raw!AE:AE,A8)-42000&gt;0,LARGE(Raw!AE:AE,A8)-42000,""),""))</f>
        <v>5439.9999978999913</v>
      </c>
      <c r="G8" s="3">
        <f t="shared" si="3"/>
        <v>5</v>
      </c>
      <c r="H8" s="52" t="str">
        <f>IF(J8="","",(INDEX(Raw!D:D,MATCH(J8+28000,Raw!AE:AE,0))))</f>
        <v>Joseph Amendolare</v>
      </c>
      <c r="I8" s="52" t="str">
        <f ca="1">IF(J8="","",(INDEX(Raw!A:A,MATCH(J8+28000,Raw!AE:AE,0))))</f>
        <v>Quincy</v>
      </c>
      <c r="J8" s="63">
        <f>(IFERROR(IF(LARGE(Raw!AE:AE,A8+COUNTIF(Raw!C:C,"H"))-28000&gt;0,LARGE(Raw!AE:AE,A8+COUNTIF(Raw!C:C,"H"))-28000,""),""))</f>
        <v>3834.2999804000028</v>
      </c>
      <c r="L8" s="3">
        <f t="shared" si="4"/>
        <v>5</v>
      </c>
      <c r="M8" s="52" t="str">
        <f>IF(O8="","",(INDEX(Raw!D:D,MATCH(O8+14000,Raw!AE:AE,0))))</f>
        <v>James DiSilvio</v>
      </c>
      <c r="N8" s="52" t="str">
        <f ca="1">IF(O8="","",(INDEX(Raw!A:A,MATCH(O8+14000,Raw!AE:AE,0))))</f>
        <v>Natick</v>
      </c>
      <c r="O8" s="63">
        <f>(IFERROR(IF(LARGE(Raw!AE:AE,A8+COUNTIF(Raw!C:C,"H")+COUNTIF(Raw!C:C,"S"))-14000&gt;0,LARGE(Raw!AE:AE,A8+COUNTIF(Raw!C:C,"H")+COUNTIF(Raw!C:C,"S"))-14000,""),""))</f>
        <v>2902.8999628999991</v>
      </c>
    </row>
    <row r="9" spans="1:15" x14ac:dyDescent="0.3">
      <c r="A9" s="52">
        <v>6</v>
      </c>
      <c r="B9" s="3">
        <f t="shared" si="2"/>
        <v>6</v>
      </c>
      <c r="C9" s="52" t="str">
        <f>IF(E9="","",(INDEX(Raw!D:D,MATCH(E9+42000,Raw!AE:AE,0))))</f>
        <v>Sonia Subramaniam</v>
      </c>
      <c r="D9" s="52" t="str">
        <f ca="1">IF(E9="","",(INDEX(Raw!A:A,MATCH(E9+42000,Raw!AE:AE,0))))</f>
        <v>Wellesley</v>
      </c>
      <c r="E9" s="63">
        <f>(IFERROR(IF(LARGE(Raw!AE:AE,A9)-42000&gt;0,LARGE(Raw!AE:AE,A9)-42000,""),""))</f>
        <v>4765.699993000002</v>
      </c>
      <c r="G9" s="3">
        <f t="shared" si="3"/>
        <v>6</v>
      </c>
      <c r="H9" s="52" t="str">
        <f>IF(J9="","",(INDEX(Raw!D:D,MATCH(J9+28000,Raw!AE:AE,0))))</f>
        <v>Olivia Bogiages</v>
      </c>
      <c r="I9" s="52" t="str">
        <f ca="1">IF(J9="","",(INDEX(Raw!A:A,MATCH(J9+28000,Raw!AE:AE,0))))</f>
        <v>Wellesley</v>
      </c>
      <c r="J9" s="63">
        <f>(IFERROR(IF(LARGE(Raw!AE:AE,A9+COUNTIF(Raw!C:C,"H"))-28000&gt;0,LARGE(Raw!AE:AE,A9+COUNTIF(Raw!C:C,"H"))-28000,""),""))</f>
        <v>3665.6999909000042</v>
      </c>
      <c r="L9" s="3">
        <f t="shared" si="4"/>
        <v>6</v>
      </c>
      <c r="M9" s="52" t="str">
        <f>IF(O9="","",(INDEX(Raw!D:D,MATCH(O9+14000,Raw!AE:AE,0))))</f>
        <v>Ethan Tilley</v>
      </c>
      <c r="N9" s="52" t="str">
        <f ca="1">IF(O9="","",(INDEX(Raw!A:A,MATCH(O9+14000,Raw!AE:AE,0))))</f>
        <v>Austin Prep</v>
      </c>
      <c r="O9" s="63">
        <f>(IFERROR(IF(LARGE(Raw!AE:AE,A9+COUNTIF(Raw!C:C,"H")+COUNTIF(Raw!C:C,"S"))-14000&gt;0,LARGE(Raw!AE:AE,A9+COUNTIF(Raw!C:C,"H")+COUNTIF(Raw!C:C,"S"))-14000,""),""))</f>
        <v>2885.6999327999984</v>
      </c>
    </row>
    <row r="10" spans="1:15" x14ac:dyDescent="0.3">
      <c r="A10" s="52">
        <v>7</v>
      </c>
      <c r="B10" s="3">
        <f t="shared" si="2"/>
        <v>7</v>
      </c>
      <c r="C10" s="52" t="str">
        <f>IF(E10="","",(INDEX(Raw!D:D,MATCH(E10+42000,Raw!AE:AE,0))))</f>
        <v>Javier Lopez</v>
      </c>
      <c r="D10" s="52" t="str">
        <f ca="1">IF(E10="","",(INDEX(Raw!A:A,MATCH(E10+42000,Raw!AE:AE,0))))</f>
        <v>Wellesley</v>
      </c>
      <c r="E10" s="63">
        <f>(IFERROR(IF(LARGE(Raw!AE:AE,A10)-42000&gt;0,LARGE(Raw!AE:AE,A10)-42000,""),""))</f>
        <v>4345.6999922999967</v>
      </c>
      <c r="G10" s="3">
        <f t="shared" si="3"/>
        <v>7</v>
      </c>
      <c r="H10" s="52" t="str">
        <f>IF(J10="","",(INDEX(Raw!D:D,MATCH(J10+28000,Raw!AE:AE,0))))</f>
        <v>Derek Mui</v>
      </c>
      <c r="I10" s="52" t="str">
        <f ca="1">IF(J10="","",(INDEX(Raw!A:A,MATCH(J10+28000,Raw!AE:AE,0))))</f>
        <v>Wellesley</v>
      </c>
      <c r="J10" s="63">
        <f>(IFERROR(IF(LARGE(Raw!AE:AE,A10+COUNTIF(Raw!C:C,"H"))-28000&gt;0,LARGE(Raw!AE:AE,A10+COUNTIF(Raw!C:C,"H"))-28000,""),""))</f>
        <v>3374.299990200001</v>
      </c>
      <c r="L10" s="3">
        <f t="shared" si="4"/>
        <v>7</v>
      </c>
      <c r="M10" s="52" t="str">
        <f>IF(O10="","",(INDEX(Raw!D:D,MATCH(O10+14000,Raw!AE:AE,0))))</f>
        <v>David DeMello</v>
      </c>
      <c r="N10" s="52" t="str">
        <f ca="1">IF(O10="","",(INDEX(Raw!A:A,MATCH(O10+14000,Raw!AE:AE,0))))</f>
        <v>Franklin</v>
      </c>
      <c r="O10" s="63">
        <f>(IFERROR(IF(LARGE(Raw!AE:AE,A10+COUNTIF(Raw!C:C,"H")+COUNTIF(Raw!C:C,"S"))-14000&gt;0,LARGE(Raw!AE:AE,A10+COUNTIF(Raw!C:C,"H")+COUNTIF(Raw!C:C,"S"))-14000,""),""))</f>
        <v>2697.0999712999983</v>
      </c>
    </row>
    <row r="11" spans="1:15" x14ac:dyDescent="0.3">
      <c r="A11" s="52">
        <v>8</v>
      </c>
      <c r="B11" s="3">
        <f t="shared" si="2"/>
        <v>8</v>
      </c>
      <c r="C11" s="52" t="str">
        <f>IF(E11="","",(INDEX(Raw!D:D,MATCH(E11+42000,Raw!AE:AE,0))))</f>
        <v>Michael Tyrrell</v>
      </c>
      <c r="D11" s="52" t="str">
        <f ca="1">IF(E11="","",(INDEX(Raw!A:A,MATCH(E11+42000,Raw!AE:AE,0))))</f>
        <v>North Reading</v>
      </c>
      <c r="E11" s="63">
        <f>(IFERROR(IF(LARGE(Raw!AE:AE,A11)-42000&gt;0,LARGE(Raw!AE:AE,A11)-42000,""),""))</f>
        <v>4314.2999033999949</v>
      </c>
      <c r="G11" s="3">
        <f t="shared" si="3"/>
        <v>8</v>
      </c>
      <c r="H11" s="52" t="str">
        <f>IF(J11="","",(INDEX(Raw!D:D,MATCH(J11+28000,Raw!AE:AE,0))))</f>
        <v>Raveena Ravi</v>
      </c>
      <c r="I11" s="52" t="str">
        <f ca="1">IF(J11="","",(INDEX(Raw!A:A,MATCH(J11+28000,Raw!AE:AE,0))))</f>
        <v>Sharon</v>
      </c>
      <c r="J11" s="63">
        <f>(IFERROR(IF(LARGE(Raw!AE:AE,A11+COUNTIF(Raw!C:C,"H"))-28000&gt;0,LARGE(Raw!AE:AE,A11+COUNTIF(Raw!C:C,"H"))-28000,""),""))</f>
        <v>3339.9999678000022</v>
      </c>
      <c r="L11" s="3">
        <f t="shared" si="4"/>
        <v>8</v>
      </c>
      <c r="M11" s="52" t="str">
        <f>IF(O11="","",(INDEX(Raw!D:D,MATCH(O11+14000,Raw!AE:AE,0))))</f>
        <v>Dustin Baker</v>
      </c>
      <c r="N11" s="52" t="str">
        <f ca="1">IF(O11="","",(INDEX(Raw!A:A,MATCH(O11+14000,Raw!AE:AE,0))))</f>
        <v>Quincy</v>
      </c>
      <c r="O11" s="63">
        <f>(IFERROR(IF(LARGE(Raw!AE:AE,A11+COUNTIF(Raw!C:C,"H")+COUNTIF(Raw!C:C,"S"))-14000&gt;0,LARGE(Raw!AE:AE,A11+COUNTIF(Raw!C:C,"H")+COUNTIF(Raw!C:C,"S"))-14000,""),""))</f>
        <v>2568.5999783000007</v>
      </c>
    </row>
    <row r="12" spans="1:15" x14ac:dyDescent="0.3">
      <c r="A12" s="52">
        <v>9</v>
      </c>
      <c r="B12" s="3">
        <f t="shared" si="2"/>
        <v>9</v>
      </c>
      <c r="C12" s="52" t="str">
        <f>IF(E12="","",(INDEX(Raw!D:D,MATCH(E12+42000,Raw!AE:AE,0))))</f>
        <v>Emma Koskovich</v>
      </c>
      <c r="D12" s="52" t="str">
        <f ca="1">IF(E12="","",(INDEX(Raw!A:A,MATCH(E12+42000,Raw!AE:AE,0))))</f>
        <v>Natick</v>
      </c>
      <c r="E12" s="63">
        <f>(IFERROR(IF(LARGE(Raw!AE:AE,A12)-42000&gt;0,LARGE(Raw!AE:AE,A12)-42000,""),""))</f>
        <v>4237.0999656999993</v>
      </c>
      <c r="G12" s="3">
        <f t="shared" si="3"/>
        <v>9</v>
      </c>
      <c r="H12" s="52" t="str">
        <f>IF(J12="","",(INDEX(Raw!D:D,MATCH(J12+28000,Raw!AE:AE,0))))</f>
        <v>Clay Napurano</v>
      </c>
      <c r="I12" s="52" t="str">
        <f ca="1">IF(J12="","",(INDEX(Raw!A:A,MATCH(J12+28000,Raw!AE:AE,0))))</f>
        <v>Natick</v>
      </c>
      <c r="J12" s="63">
        <f>(IFERROR(IF(LARGE(Raw!AE:AE,A12+COUNTIF(Raw!C:C,"H"))-28000&gt;0,LARGE(Raw!AE:AE,A12+COUNTIF(Raw!C:C,"H"))-28000,""),""))</f>
        <v>3285.6999636000037</v>
      </c>
      <c r="L12" s="3">
        <f t="shared" si="4"/>
        <v>9</v>
      </c>
      <c r="M12" s="52" t="str">
        <f>IF(O12="","",(INDEX(Raw!D:D,MATCH(O12+14000,Raw!AE:AE,0))))</f>
        <v>Haley Long</v>
      </c>
      <c r="N12" s="52" t="str">
        <f ca="1">IF(O12="","",(INDEX(Raw!A:A,MATCH(O12+14000,Raw!AE:AE,0))))</f>
        <v>SABIS International</v>
      </c>
      <c r="O12" s="63">
        <f>(IFERROR(IF(LARGE(Raw!AE:AE,A12+COUNTIF(Raw!C:C,"H")+COUNTIF(Raw!C:C,"S"))-14000&gt;0,LARGE(Raw!AE:AE,A12+COUNTIF(Raw!C:C,"H")+COUNTIF(Raw!C:C,"S"))-14000,""),""))</f>
        <v>2565.699939099999</v>
      </c>
    </row>
    <row r="13" spans="1:15" x14ac:dyDescent="0.3">
      <c r="A13" s="52">
        <v>10</v>
      </c>
      <c r="B13" s="3">
        <f t="shared" si="2"/>
        <v>10</v>
      </c>
      <c r="C13" s="52" t="str">
        <f>IF(E13="","",(INDEX(Raw!D:D,MATCH(E13+42000,Raw!AE:AE,0))))</f>
        <v>Aditya Kansal</v>
      </c>
      <c r="D13" s="52" t="str">
        <f ca="1">IF(E13="","",(INDEX(Raw!A:A,MATCH(E13+42000,Raw!AE:AE,0))))</f>
        <v>Ashland</v>
      </c>
      <c r="E13" s="63">
        <f>(IFERROR(IF(LARGE(Raw!AE:AE,A13)-42000&gt;0,LARGE(Raw!AE:AE,A13)-42000,""),""))</f>
        <v>4177.0999881000025</v>
      </c>
      <c r="G13" s="3">
        <f t="shared" si="3"/>
        <v>10</v>
      </c>
      <c r="H13" s="52" t="str">
        <f>IF(J13="","",(INDEX(Raw!D:D,MATCH(J13+28000,Raw!AE:AE,0))))</f>
        <v>Mildness Onyekwere</v>
      </c>
      <c r="I13" s="52" t="str">
        <f ca="1">IF(J13="","",(INDEX(Raw!A:A,MATCH(J13+28000,Raw!AE:AE,0))))</f>
        <v>Shepherd Hill</v>
      </c>
      <c r="J13" s="63">
        <f>(IFERROR(IF(LARGE(Raw!AE:AE,A13+COUNTIF(Raw!C:C,"H"))-28000&gt;0,LARGE(Raw!AE:AE,A13+COUNTIF(Raw!C:C,"H"))-28000,""),""))</f>
        <v>3222.8999194999997</v>
      </c>
      <c r="L13" s="3">
        <f t="shared" si="4"/>
        <v>10</v>
      </c>
      <c r="M13" s="52" t="str">
        <f>IF(O13="","",(INDEX(Raw!D:D,MATCH(O13+14000,Raw!AE:AE,0))))</f>
        <v>Dillon Donahue</v>
      </c>
      <c r="N13" s="52" t="str">
        <f ca="1">IF(O13="","",(INDEX(Raw!A:A,MATCH(O13+14000,Raw!AE:AE,0))))</f>
        <v>Quincy</v>
      </c>
      <c r="O13" s="63">
        <f>(IFERROR(IF(LARGE(Raw!AE:AE,A13+COUNTIF(Raw!C:C,"H")+COUNTIF(Raw!C:C,"S"))-14000&gt;0,LARGE(Raw!AE:AE,A13+COUNTIF(Raw!C:C,"H")+COUNTIF(Raw!C:C,"S"))-14000,""),""))</f>
        <v>2525.6999776000048</v>
      </c>
    </row>
    <row r="14" spans="1:15" x14ac:dyDescent="0.3">
      <c r="A14" s="52">
        <v>11</v>
      </c>
      <c r="B14" s="3">
        <f t="shared" si="2"/>
        <v>11</v>
      </c>
      <c r="C14" s="52" t="str">
        <f>IF(E14="","",(INDEX(Raw!D:D,MATCH(E14+42000,Raw!AE:AE,0))))</f>
        <v>David Han</v>
      </c>
      <c r="D14" s="52" t="str">
        <f ca="1">IF(E14="","",(INDEX(Raw!A:A,MATCH(E14+42000,Raw!AE:AE,0))))</f>
        <v>Westwood</v>
      </c>
      <c r="E14" s="63">
        <f>(IFERROR(IF(LARGE(Raw!AE:AE,A14)-42000&gt;0,LARGE(Raw!AE:AE,A14)-42000,""),""))</f>
        <v>4168.5998999000003</v>
      </c>
      <c r="G14" s="3">
        <f t="shared" si="3"/>
        <v>11</v>
      </c>
      <c r="H14" s="52" t="str">
        <f>IF(J14="","",(INDEX(Raw!D:D,MATCH(J14+28000,Raw!AE:AE,0))))</f>
        <v>Matthew Spittler</v>
      </c>
      <c r="I14" s="52" t="str">
        <f ca="1">IF(J14="","",(INDEX(Raw!A:A,MATCH(J14+28000,Raw!AE:AE,0))))</f>
        <v>Milford</v>
      </c>
      <c r="J14" s="63">
        <f>(IFERROR(IF(LARGE(Raw!AE:AE,A14+COUNTIF(Raw!C:C,"H"))-28000&gt;0,LARGE(Raw!AE:AE,A14+COUNTIF(Raw!C:C,"H"))-28000,""),""))</f>
        <v>3219.9999468000024</v>
      </c>
      <c r="L14" s="3">
        <f t="shared" si="4"/>
        <v>11</v>
      </c>
      <c r="M14" s="52" t="str">
        <f>IF(O14="","",(INDEX(Raw!D:D,MATCH(O14+14000,Raw!AE:AE,0))))</f>
        <v>Isabel Murphy</v>
      </c>
      <c r="N14" s="52" t="str">
        <f ca="1">IF(O14="","",(INDEX(Raw!A:A,MATCH(O14+14000,Raw!AE:AE,0))))</f>
        <v>SABIS International</v>
      </c>
      <c r="O14" s="63">
        <f>(IFERROR(IF(LARGE(Raw!AE:AE,A14+COUNTIF(Raw!C:C,"H")+COUNTIF(Raw!C:C,"S"))-14000&gt;0,LARGE(Raw!AE:AE,A14+COUNTIF(Raw!C:C,"H")+COUNTIF(Raw!C:C,"S"))-14000,""),""))</f>
        <v>2457.0999383999988</v>
      </c>
    </row>
    <row r="15" spans="1:15" x14ac:dyDescent="0.3">
      <c r="A15" s="52">
        <v>12</v>
      </c>
      <c r="B15" s="3">
        <f t="shared" si="2"/>
        <v>12</v>
      </c>
      <c r="C15" s="52" t="str">
        <f>IF(E15="","",(INDEX(Raw!D:D,MATCH(E15+42000,Raw!AE:AE,0))))</f>
        <v>Andrew Xu</v>
      </c>
      <c r="D15" s="52" t="str">
        <f ca="1">IF(E15="","",(INDEX(Raw!A:A,MATCH(E15+42000,Raw!AE:AE,0))))</f>
        <v>Sharon</v>
      </c>
      <c r="E15" s="63">
        <f>(IFERROR(IF(LARGE(Raw!AE:AE,A15)-42000&gt;0,LARGE(Raw!AE:AE,A15)-42000,""),""))</f>
        <v>4082.8999698999978</v>
      </c>
      <c r="G15" s="3">
        <f t="shared" si="3"/>
        <v>12</v>
      </c>
      <c r="H15" s="52" t="str">
        <f>IF(J15="","",(INDEX(Raw!D:D,MATCH(J15+28000,Raw!AE:AE,0))))</f>
        <v>Jack Emberley</v>
      </c>
      <c r="I15" s="52" t="str">
        <f ca="1">IF(J15="","",(INDEX(Raw!A:A,MATCH(J15+28000,Raw!AE:AE,0))))</f>
        <v>Ashland</v>
      </c>
      <c r="J15" s="63">
        <f>(IFERROR(IF(LARGE(Raw!AE:AE,A15+COUNTIF(Raw!C:C,"H"))-28000&gt;0,LARGE(Raw!AE:AE,A15+COUNTIF(Raw!C:C,"H"))-28000,""),""))</f>
        <v>3177.0999845999904</v>
      </c>
      <c r="L15" s="3">
        <f t="shared" si="4"/>
        <v>12</v>
      </c>
      <c r="M15" s="52" t="str">
        <f>IF(O15="","",(INDEX(Raw!D:D,MATCH(O15+14000,Raw!AE:AE,0))))</f>
        <v>William Manning</v>
      </c>
      <c r="N15" s="52" t="str">
        <f ca="1">IF(O15="","",(INDEX(Raw!A:A,MATCH(O15+14000,Raw!AE:AE,0))))</f>
        <v>Wellesley</v>
      </c>
      <c r="O15" s="63">
        <f>(IFERROR(IF(LARGE(Raw!AE:AE,A15+COUNTIF(Raw!C:C,"H")+COUNTIF(Raw!C:C,"S"))-14000&gt;0,LARGE(Raw!AE:AE,A15+COUNTIF(Raw!C:C,"H")+COUNTIF(Raw!C:C,"S"))-14000,""),""))</f>
        <v>2328.5999888000024</v>
      </c>
    </row>
    <row r="16" spans="1:15" x14ac:dyDescent="0.3">
      <c r="A16" s="52">
        <v>13</v>
      </c>
      <c r="B16" s="3">
        <f t="shared" si="2"/>
        <v>13</v>
      </c>
      <c r="C16" s="52" t="str">
        <f>IF(E16="","",(INDEX(Raw!D:D,MATCH(E16+42000,Raw!AE:AE,0))))</f>
        <v>Tara Sarma</v>
      </c>
      <c r="D16" s="52" t="str">
        <f ca="1">IF(E16="","",(INDEX(Raw!A:A,MATCH(E16+42000,Raw!AE:AE,0))))</f>
        <v>Lexington</v>
      </c>
      <c r="E16" s="63">
        <f>(IFERROR(IF(LARGE(Raw!AE:AE,A16)-42000&gt;0,LARGE(Raw!AE:AE,A16)-42000,""),""))</f>
        <v>4079.9999265000006</v>
      </c>
      <c r="G16" s="3">
        <f t="shared" si="3"/>
        <v>13</v>
      </c>
      <c r="H16" s="52" t="str">
        <f>IF(J16="","",(INDEX(Raw!D:D,MATCH(J16+28000,Raw!AE:AE,0))))</f>
        <v>Alex Howlett</v>
      </c>
      <c r="I16" s="52" t="str">
        <f ca="1">IF(J16="","",(INDEX(Raw!A:A,MATCH(J16+28000,Raw!AE:AE,0))))</f>
        <v>Wilmington</v>
      </c>
      <c r="J16" s="63">
        <f>(IFERROR(IF(LARGE(Raw!AE:AE,A16+COUNTIF(Raw!C:C,"H"))-28000&gt;0,LARGE(Raw!AE:AE,A16+COUNTIF(Raw!C:C,"H"))-28000,""),""))</f>
        <v>3168.5999152999939</v>
      </c>
      <c r="L16" s="3">
        <f t="shared" si="4"/>
        <v>13</v>
      </c>
      <c r="M16" s="52" t="str">
        <f>IF(O16="","",(INDEX(Raw!D:D,MATCH(O16+14000,Raw!AE:AE,0))))</f>
        <v>Lydia Chan</v>
      </c>
      <c r="N16" s="52" t="str">
        <f ca="1">IF(O16="","",(INDEX(Raw!A:A,MATCH(O16+14000,Raw!AE:AE,0))))</f>
        <v>North Quincy</v>
      </c>
      <c r="O16" s="63">
        <f>(IFERROR(IF(LARGE(Raw!AE:AE,A16+COUNTIF(Raw!C:C,"H")+COUNTIF(Raw!C:C,"S"))-14000&gt;0,LARGE(Raw!AE:AE,A16+COUNTIF(Raw!C:C,"H")+COUNTIF(Raw!C:C,"S"))-14000,""),""))</f>
        <v>2274.2999565999999</v>
      </c>
    </row>
    <row r="17" spans="1:15" x14ac:dyDescent="0.3">
      <c r="A17" s="52">
        <v>14</v>
      </c>
      <c r="B17" s="3">
        <f t="shared" si="2"/>
        <v>14</v>
      </c>
      <c r="C17" s="52" t="str">
        <f>IF(E17="","",(INDEX(Raw!D:D,MATCH(E17+42000,Raw!AE:AE,0))))</f>
        <v>Mary Regan</v>
      </c>
      <c r="D17" s="52" t="str">
        <f ca="1">IF(E17="","",(INDEX(Raw!A:A,MATCH(E17+42000,Raw!AE:AE,0))))</f>
        <v>North Reading</v>
      </c>
      <c r="E17" s="63">
        <f>(IFERROR(IF(LARGE(Raw!AE:AE,A17)-42000&gt;0,LARGE(Raw!AE:AE,A17)-42000,""),""))</f>
        <v>3874.2999041000003</v>
      </c>
      <c r="G17" s="3">
        <f t="shared" si="3"/>
        <v>14</v>
      </c>
      <c r="H17" s="52" t="str">
        <f>IF(J17="","",(INDEX(Raw!D:D,MATCH(J17+28000,Raw!AE:AE,0))))</f>
        <v>Arnav Jain</v>
      </c>
      <c r="I17" s="52" t="str">
        <f ca="1">IF(J17="","",(INDEX(Raw!A:A,MATCH(J17+28000,Raw!AE:AE,0))))</f>
        <v>Wellesley</v>
      </c>
      <c r="J17" s="63">
        <f>(IFERROR(IF(LARGE(Raw!AE:AE,A17+COUNTIF(Raw!C:C,"H"))-28000&gt;0,LARGE(Raw!AE:AE,A17+COUNTIF(Raw!C:C,"H"))-28000,""),""))</f>
        <v>3111.3999894999979</v>
      </c>
      <c r="L17" s="3">
        <f t="shared" si="4"/>
        <v>14</v>
      </c>
      <c r="M17" s="52" t="str">
        <f>IF(O17="","",(INDEX(Raw!D:D,MATCH(O17+14000,Raw!AE:AE,0))))</f>
        <v>Skye Matranga</v>
      </c>
      <c r="N17" s="52" t="str">
        <f ca="1">IF(O17="","",(INDEX(Raw!A:A,MATCH(O17+14000,Raw!AE:AE,0))))</f>
        <v>Quincy</v>
      </c>
      <c r="O17" s="63">
        <f>(IFERROR(IF(LARGE(Raw!AE:AE,A17+COUNTIF(Raw!C:C,"H")+COUNTIF(Raw!C:C,"S"))-14000&gt;0,LARGE(Raw!AE:AE,A17+COUNTIF(Raw!C:C,"H")+COUNTIF(Raw!C:C,"S"))-14000,""),""))</f>
        <v>2257.0999769000009</v>
      </c>
    </row>
    <row r="18" spans="1:15" x14ac:dyDescent="0.3">
      <c r="A18" s="52">
        <v>15</v>
      </c>
      <c r="B18" s="3">
        <f t="shared" si="2"/>
        <v>15</v>
      </c>
      <c r="C18" s="52" t="str">
        <f>IF(E18="","",(INDEX(Raw!D:D,MATCH(E18+42000,Raw!AE:AE,0))))</f>
        <v>Nivashini Suresh</v>
      </c>
      <c r="D18" s="52" t="str">
        <f ca="1">IF(E18="","",(INDEX(Raw!A:A,MATCH(E18+42000,Raw!AE:AE,0))))</f>
        <v>Sharon</v>
      </c>
      <c r="E18" s="63">
        <f>(IFERROR(IF(LARGE(Raw!AE:AE,A18)-42000&gt;0,LARGE(Raw!AE:AE,A18)-42000,""),""))</f>
        <v>3868.599970599993</v>
      </c>
      <c r="G18" s="3">
        <f t="shared" si="3"/>
        <v>15</v>
      </c>
      <c r="H18" s="52" t="str">
        <f>IF(J18="","",(INDEX(Raw!D:D,MATCH(J18+28000,Raw!AE:AE,0))))</f>
        <v>Gordon Smith</v>
      </c>
      <c r="I18" s="52" t="str">
        <f ca="1">IF(J18="","",(INDEX(Raw!A:A,MATCH(J18+28000,Raw!AE:AE,0))))</f>
        <v>Silver Lake</v>
      </c>
      <c r="J18" s="63">
        <f>(IFERROR(IF(LARGE(Raw!AE:AE,A18+COUNTIF(Raw!C:C,"H"))-28000&gt;0,LARGE(Raw!AE:AE,A18+COUNTIF(Raw!C:C,"H"))-28000,""),""))</f>
        <v>3108.5999285999933</v>
      </c>
      <c r="L18" s="3">
        <f t="shared" si="4"/>
        <v>15</v>
      </c>
      <c r="M18" s="52" t="str">
        <f>IF(O18="","",(INDEX(Raw!D:D,MATCH(O18+14000,Raw!AE:AE,0))))</f>
        <v>Michael Graziano</v>
      </c>
      <c r="N18" s="52" t="str">
        <f ca="1">IF(O18="","",(INDEX(Raw!A:A,MATCH(O18+14000,Raw!AE:AE,0))))</f>
        <v>SABIS International</v>
      </c>
      <c r="O18" s="63">
        <f>(IFERROR(IF(LARGE(Raw!AE:AE,A18+COUNTIF(Raw!C:C,"H")+COUNTIF(Raw!C:C,"S"))-14000&gt;0,LARGE(Raw!AE:AE,A18+COUNTIF(Raw!C:C,"H")+COUNTIF(Raw!C:C,"S"))-14000,""),""))</f>
        <v>2197.0999376999971</v>
      </c>
    </row>
    <row r="19" spans="1:15" x14ac:dyDescent="0.3">
      <c r="A19" s="52">
        <v>16</v>
      </c>
      <c r="B19" s="3">
        <f t="shared" si="2"/>
        <v>16</v>
      </c>
      <c r="C19" s="52" t="str">
        <f>IF(E19="","",(INDEX(Raw!D:D,MATCH(E19+42000,Raw!AE:AE,0))))</f>
        <v>Kunal Pal</v>
      </c>
      <c r="D19" s="52" t="str">
        <f ca="1">IF(E19="","",(INDEX(Raw!A:A,MATCH(E19+42000,Raw!AE:AE,0))))</f>
        <v>Tewksbury</v>
      </c>
      <c r="E19" s="63">
        <f>(IFERROR(IF(LARGE(Raw!AE:AE,A19)-42000&gt;0,LARGE(Raw!AE:AE,A19)-42000,""),""))</f>
        <v>3779.9999076000022</v>
      </c>
      <c r="G19" s="3">
        <f t="shared" si="3"/>
        <v>16</v>
      </c>
      <c r="H19" s="52" t="str">
        <f>IF(J19="","",(INDEX(Raw!D:D,MATCH(J19+28000,Raw!AE:AE,0))))</f>
        <v>Ethan McCarthy</v>
      </c>
      <c r="I19" s="52" t="str">
        <f ca="1">IF(J19="","",(INDEX(Raw!A:A,MATCH(J19+28000,Raw!AE:AE,0))))</f>
        <v>Franklin</v>
      </c>
      <c r="J19" s="63">
        <f>(IFERROR(IF(LARGE(Raw!AE:AE,A19+COUNTIF(Raw!C:C,"H"))-28000&gt;0,LARGE(Raw!AE:AE,A19+COUNTIF(Raw!C:C,"H"))-28000,""),""))</f>
        <v>3085.6999726999966</v>
      </c>
      <c r="L19" s="3">
        <f t="shared" si="4"/>
        <v>16</v>
      </c>
      <c r="M19" s="52" t="str">
        <f>IF(O19="","",(INDEX(Raw!D:D,MATCH(O19+14000,Raw!AE:AE,0))))</f>
        <v>William Lydon</v>
      </c>
      <c r="N19" s="52" t="str">
        <f ca="1">IF(O19="","",(INDEX(Raw!A:A,MATCH(O19+14000,Raw!AE:AE,0))))</f>
        <v>North Quincy</v>
      </c>
      <c r="O19" s="63">
        <f>(IFERROR(IF(LARGE(Raw!AE:AE,A19+COUNTIF(Raw!C:C,"H")+COUNTIF(Raw!C:C,"S"))-14000&gt;0,LARGE(Raw!AE:AE,A19+COUNTIF(Raw!C:C,"H")+COUNTIF(Raw!C:C,"S"))-14000,""),""))</f>
        <v>2099.9999573000023</v>
      </c>
    </row>
    <row r="20" spans="1:15" x14ac:dyDescent="0.3">
      <c r="A20" s="52">
        <v>17</v>
      </c>
      <c r="B20" s="3">
        <f t="shared" si="2"/>
        <v>17</v>
      </c>
      <c r="C20" s="52" t="str">
        <f>IF(E20="","",(INDEX(Raw!D:D,MATCH(E20+42000,Raw!AE:AE,0))))</f>
        <v>Jacob Wheeler</v>
      </c>
      <c r="D20" s="52" t="str">
        <f ca="1">IF(E20="","",(INDEX(Raw!A:A,MATCH(E20+42000,Raw!AE:AE,0))))</f>
        <v>Shepherd Hill</v>
      </c>
      <c r="E20" s="63">
        <f>(IFERROR(IF(LARGE(Raw!AE:AE,A20)-42000&gt;0,LARGE(Raw!AE:AE,A20)-42000,""),""))</f>
        <v>3731.3999209000031</v>
      </c>
      <c r="G20" s="3">
        <f t="shared" si="3"/>
        <v>17</v>
      </c>
      <c r="H20" s="52" t="str">
        <f>IF(J20="","",(INDEX(Raw!D:D,MATCH(J20+28000,Raw!AE:AE,0))))</f>
        <v>Nathaniel Howlett</v>
      </c>
      <c r="I20" s="52" t="str">
        <f ca="1">IF(J20="","",(INDEX(Raw!A:A,MATCH(J20+28000,Raw!AE:AE,0))))</f>
        <v>Wilmington</v>
      </c>
      <c r="J20" s="63">
        <f>(IFERROR(IF(LARGE(Raw!AE:AE,A20+COUNTIF(Raw!C:C,"H"))-28000&gt;0,LARGE(Raw!AE:AE,A20+COUNTIF(Raw!C:C,"H"))-28000,""),""))</f>
        <v>3031.3999159999985</v>
      </c>
      <c r="L20" s="3">
        <f t="shared" si="4"/>
        <v>17</v>
      </c>
      <c r="M20" s="52" t="str">
        <f>IF(O20="","",(INDEX(Raw!D:D,MATCH(O20+14000,Raw!AE:AE,0))))</f>
        <v>Hannah Wood</v>
      </c>
      <c r="N20" s="52" t="str">
        <f ca="1">IF(O20="","",(INDEX(Raw!A:A,MATCH(O20+14000,Raw!AE:AE,0))))</f>
        <v>Ashland</v>
      </c>
      <c r="O20" s="63">
        <f>(IFERROR(IF(LARGE(Raw!AE:AE,A20+COUNTIF(Raw!C:C,"H")+COUNTIF(Raw!C:C,"S"))-14000&gt;0,LARGE(Raw!AE:AE,A20+COUNTIF(Raw!C:C,"H")+COUNTIF(Raw!C:C,"S"))-14000,""),""))</f>
        <v>1977.0999831999998</v>
      </c>
    </row>
    <row r="21" spans="1:15" x14ac:dyDescent="0.3">
      <c r="A21" s="52">
        <v>18</v>
      </c>
      <c r="B21" s="3">
        <f t="shared" si="2"/>
        <v>18</v>
      </c>
      <c r="C21" s="52" t="str">
        <f>IF(E21="","",(INDEX(Raw!D:D,MATCH(E21+42000,Raw!AE:AE,0))))</f>
        <v>Alexandra Aranovich</v>
      </c>
      <c r="D21" s="52" t="str">
        <f ca="1">IF(E21="","",(INDEX(Raw!A:A,MATCH(E21+42000,Raw!AE:AE,0))))</f>
        <v>Sharon</v>
      </c>
      <c r="E21" s="63">
        <f>(IFERROR(IF(LARGE(Raw!AE:AE,A21)-42000&gt;0,LARGE(Raw!AE:AE,A21)-42000,""),""))</f>
        <v>3659.9999692000056</v>
      </c>
      <c r="G21" s="3">
        <f t="shared" si="3"/>
        <v>18</v>
      </c>
      <c r="H21" s="52" t="str">
        <f>IF(J21="","",(INDEX(Raw!D:D,MATCH(J21+28000,Raw!AE:AE,0))))</f>
        <v>Rachel Deng</v>
      </c>
      <c r="I21" s="52" t="str">
        <f ca="1">IF(J21="","",(INDEX(Raw!A:A,MATCH(J21+28000,Raw!AE:AE,0))))</f>
        <v>Natick</v>
      </c>
      <c r="J21" s="63">
        <f>(IFERROR(IF(LARGE(Raw!AE:AE,A21+COUNTIF(Raw!C:C,"H"))-28000&gt;0,LARGE(Raw!AE:AE,A21+COUNTIF(Raw!C:C,"H"))-28000,""),""))</f>
        <v>2979.9999643000046</v>
      </c>
      <c r="L21" s="3">
        <f t="shared" si="4"/>
        <v>18</v>
      </c>
      <c r="M21" s="52" t="str">
        <f>IF(O21="","",(INDEX(Raw!D:D,MATCH(O21+14000,Raw!AE:AE,0))))</f>
        <v>Cristielly Prado</v>
      </c>
      <c r="N21" s="52" t="str">
        <f ca="1">IF(O21="","",(INDEX(Raw!A:A,MATCH(O21+14000,Raw!AE:AE,0))))</f>
        <v>Milford</v>
      </c>
      <c r="O21" s="63">
        <f>(IFERROR(IF(LARGE(Raw!AE:AE,A21+COUNTIF(Raw!C:C,"H")+COUNTIF(Raw!C:C,"S"))-14000&gt;0,LARGE(Raw!AE:AE,A21+COUNTIF(Raw!C:C,"H")+COUNTIF(Raw!C:C,"S"))-14000,""),""))</f>
        <v>1965.6999446999998</v>
      </c>
    </row>
    <row r="22" spans="1:15" x14ac:dyDescent="0.3">
      <c r="A22" s="52">
        <v>19</v>
      </c>
      <c r="B22" s="3">
        <f t="shared" si="2"/>
        <v>19</v>
      </c>
      <c r="C22" s="52" t="str">
        <f>IF(E22="","",(INDEX(Raw!D:D,MATCH(E22+42000,Raw!AE:AE,0))))</f>
        <v>Maanasa Dhavala</v>
      </c>
      <c r="D22" s="52" t="str">
        <f ca="1">IF(E22="","",(INDEX(Raw!A:A,MATCH(E22+42000,Raw!AE:AE,0))))</f>
        <v>Ashland</v>
      </c>
      <c r="E22" s="63">
        <f>(IFERROR(IF(LARGE(Raw!AE:AE,A22)-42000&gt;0,LARGE(Raw!AE:AE,A22)-42000,""),""))</f>
        <v>3654.2999874000016</v>
      </c>
      <c r="G22" s="3">
        <f t="shared" si="3"/>
        <v>19</v>
      </c>
      <c r="H22" s="52" t="str">
        <f>IF(J22="","",(INDEX(Raw!D:D,MATCH(J22+28000,Raw!AE:AE,0))))</f>
        <v>Jacob Belcher</v>
      </c>
      <c r="I22" s="52" t="str">
        <f ca="1">IF(J22="","",(INDEX(Raw!A:A,MATCH(J22+28000,Raw!AE:AE,0))))</f>
        <v>Silver Lake</v>
      </c>
      <c r="J22" s="63">
        <f>(IFERROR(IF(LARGE(Raw!AE:AE,A22+COUNTIF(Raw!C:C,"H"))-28000&gt;0,LARGE(Raw!AE:AE,A22+COUNTIF(Raw!C:C,"H"))-28000,""),""))</f>
        <v>2911.3999300000032</v>
      </c>
      <c r="L22" s="3">
        <f t="shared" si="4"/>
        <v>19</v>
      </c>
      <c r="M22" s="52" t="str">
        <f>IF(O22="","",(INDEX(Raw!D:D,MATCH(O22+14000,Raw!AE:AE,0))))</f>
        <v>Katherine Blay-Tandoh</v>
      </c>
      <c r="N22" s="52" t="str">
        <f ca="1">IF(O22="","",(INDEX(Raw!A:A,MATCH(O22+14000,Raw!AE:AE,0))))</f>
        <v>Pittsfield</v>
      </c>
      <c r="O22" s="63">
        <f>(IFERROR(IF(LARGE(Raw!AE:AE,A22+COUNTIF(Raw!C:C,"H")+COUNTIF(Raw!C:C,"S"))-14000&gt;0,LARGE(Raw!AE:AE,A22+COUNTIF(Raw!C:C,"H")+COUNTIF(Raw!C:C,"S"))-14000,""),""))</f>
        <v>1911.3999509999976</v>
      </c>
    </row>
    <row r="23" spans="1:15" x14ac:dyDescent="0.3">
      <c r="A23" s="52">
        <v>20</v>
      </c>
      <c r="B23" s="3">
        <f t="shared" si="2"/>
        <v>20</v>
      </c>
      <c r="C23" s="52" t="str">
        <f>IF(E23="","",(INDEX(Raw!D:D,MATCH(E23+42000,Raw!AE:AE,0))))</f>
        <v>Powell Zhang</v>
      </c>
      <c r="D23" s="52" t="str">
        <f ca="1">IF(E23="","",(INDEX(Raw!A:A,MATCH(E23+42000,Raw!AE:AE,0))))</f>
        <v>Lexington</v>
      </c>
      <c r="E23" s="63">
        <f>(IFERROR(IF(LARGE(Raw!AE:AE,A23)-42000&gt;0,LARGE(Raw!AE:AE,A23)-42000,""),""))</f>
        <v>3634.2999272000015</v>
      </c>
      <c r="G23" s="3">
        <f t="shared" si="3"/>
        <v>20</v>
      </c>
      <c r="H23" s="52" t="str">
        <f>IF(J23="","",(INDEX(Raw!D:D,MATCH(J23+28000,Raw!AE:AE,0))))</f>
        <v>Spencer Casey</v>
      </c>
      <c r="I23" s="52" t="str">
        <f ca="1">IF(J23="","",(INDEX(Raw!A:A,MATCH(J23+28000,Raw!AE:AE,0))))</f>
        <v>Austin Prep</v>
      </c>
      <c r="J23" s="63">
        <f>(IFERROR(IF(LARGE(Raw!AE:AE,A23+COUNTIF(Raw!C:C,"H"))-28000&gt;0,LARGE(Raw!AE:AE,A23+COUNTIF(Raw!C:C,"H"))-28000,""),""))</f>
        <v>2885.6999349000034</v>
      </c>
      <c r="L23" s="3">
        <f t="shared" si="4"/>
        <v>20</v>
      </c>
      <c r="M23" s="52" t="str">
        <f>IF(O23="","",(INDEX(Raw!D:D,MATCH(O23+14000,Raw!AE:AE,0))))</f>
        <v>Madelyn Bronson</v>
      </c>
      <c r="N23" s="52" t="str">
        <f ca="1">IF(O23="","",(INDEX(Raw!A:A,MATCH(O23+14000,Raw!AE:AE,0))))</f>
        <v>Pittsfield</v>
      </c>
      <c r="O23" s="63">
        <f>(IFERROR(IF(LARGE(Raw!AE:AE,A23+COUNTIF(Raw!C:C,"H")+COUNTIF(Raw!C:C,"S"))-14000&gt;0,LARGE(Raw!AE:AE,A23+COUNTIF(Raw!C:C,"H")+COUNTIF(Raw!C:C,"S"))-14000,""),""))</f>
        <v>1797.0999517000018</v>
      </c>
    </row>
    <row r="24" spans="1:15" x14ac:dyDescent="0.3">
      <c r="A24" s="52">
        <v>21</v>
      </c>
      <c r="B24" s="3">
        <f t="shared" si="2"/>
        <v>21</v>
      </c>
      <c r="C24" s="52" t="str">
        <f>IF(E24="","",(INDEX(Raw!D:D,MATCH(E24+42000,Raw!AE:AE,0))))</f>
        <v>Adam Gendreau</v>
      </c>
      <c r="D24" s="52" t="str">
        <f ca="1">IF(E24="","",(INDEX(Raw!A:A,MATCH(E24+42000,Raw!AE:AE,0))))</f>
        <v>Franklin</v>
      </c>
      <c r="E24" s="63">
        <f>(IFERROR(IF(LARGE(Raw!AE:AE,A24)-42000&gt;0,LARGE(Raw!AE:AE,A24)-42000,""),""))</f>
        <v>3622.8999754999968</v>
      </c>
      <c r="G24" s="3">
        <f t="shared" si="3"/>
        <v>21</v>
      </c>
      <c r="H24" s="52" t="str">
        <f>IF(J24="","",(INDEX(Raw!D:D,MATCH(J24+28000,Raw!AE:AE,0))))</f>
        <v>James Moro</v>
      </c>
      <c r="I24" s="52" t="str">
        <f ca="1">IF(J24="","",(INDEX(Raw!A:A,MATCH(J24+28000,Raw!AE:AE,0))))</f>
        <v>Austin Prep</v>
      </c>
      <c r="J24" s="63">
        <f>(IFERROR(IF(LARGE(Raw!AE:AE,A24+COUNTIF(Raw!C:C,"H"))-28000&gt;0,LARGE(Raw!AE:AE,A24+COUNTIF(Raw!C:C,"H"))-28000,""),""))</f>
        <v>2819.9999342000046</v>
      </c>
      <c r="L24" s="3">
        <f t="shared" si="4"/>
        <v>21</v>
      </c>
      <c r="M24" s="52" t="str">
        <f>IF(O24="","",(INDEX(Raw!D:D,MATCH(O24+14000,Raw!AE:AE,0))))</f>
        <v>Macarena Arrue Riofrio</v>
      </c>
      <c r="N24" s="52" t="str">
        <f ca="1">IF(O24="","",(INDEX(Raw!A:A,MATCH(O24+14000,Raw!AE:AE,0))))</f>
        <v>North Quincy</v>
      </c>
      <c r="O24" s="63">
        <f>(IFERROR(IF(LARGE(Raw!AE:AE,A24+COUNTIF(Raw!C:C,"H")+COUNTIF(Raw!C:C,"S"))-14000&gt;0,LARGE(Raw!AE:AE,A24+COUNTIF(Raw!C:C,"H")+COUNTIF(Raw!C:C,"S"))-14000,""),""))</f>
        <v>1748.5999579999989</v>
      </c>
    </row>
    <row r="25" spans="1:15" x14ac:dyDescent="0.3">
      <c r="A25" s="52">
        <v>22</v>
      </c>
      <c r="B25" s="3">
        <f t="shared" si="2"/>
        <v>22</v>
      </c>
      <c r="C25" s="52" t="str">
        <f>IF(E25="","",(INDEX(Raw!D:D,MATCH(E25+42000,Raw!AE:AE,0))))</f>
        <v>Kevin Donohue</v>
      </c>
      <c r="D25" s="52" t="str">
        <f ca="1">IF(E25="","",(INDEX(Raw!A:A,MATCH(E25+42000,Raw!AE:AE,0))))</f>
        <v>Silver Lake</v>
      </c>
      <c r="E25" s="63">
        <f>(IFERROR(IF(LARGE(Raw!AE:AE,A25)-42000&gt;0,LARGE(Raw!AE:AE,A25)-42000,""),""))</f>
        <v>3611.3999313999957</v>
      </c>
      <c r="G25" s="3">
        <f t="shared" si="3"/>
        <v>22</v>
      </c>
      <c r="H25" s="52" t="str">
        <f>IF(J25="","",(INDEX(Raw!D:D,MATCH(J25+28000,Raw!AE:AE,0))))</f>
        <v>Sophia Rawan</v>
      </c>
      <c r="I25" s="52" t="str">
        <f ca="1">IF(J25="","",(INDEX(Raw!A:A,MATCH(J25+28000,Raw!AE:AE,0))))</f>
        <v>Franklin</v>
      </c>
      <c r="J25" s="63">
        <f>(IFERROR(IF(LARGE(Raw!AE:AE,A25+COUNTIF(Raw!C:C,"H"))-28000&gt;0,LARGE(Raw!AE:AE,A25+COUNTIF(Raw!C:C,"H"))-28000,""),""))</f>
        <v>2777.0999733999997</v>
      </c>
      <c r="L25" s="3">
        <f t="shared" si="4"/>
        <v>22</v>
      </c>
      <c r="M25" s="52" t="str">
        <f>IF(O25="","",(INDEX(Raw!D:D,MATCH(O25+14000,Raw!AE:AE,0))))</f>
        <v>Christina Brady</v>
      </c>
      <c r="N25" s="52" t="str">
        <f ca="1">IF(O25="","",(INDEX(Raw!A:A,MATCH(O25+14000,Raw!AE:AE,0))))</f>
        <v>Milford</v>
      </c>
      <c r="O25" s="63">
        <f>(IFERROR(IF(LARGE(Raw!AE:AE,A25+COUNTIF(Raw!C:C,"H")+COUNTIF(Raw!C:C,"S"))-14000&gt;0,LARGE(Raw!AE:AE,A25+COUNTIF(Raw!C:C,"H")+COUNTIF(Raw!C:C,"S"))-14000,""),""))</f>
        <v>1642.8999440000007</v>
      </c>
    </row>
    <row r="26" spans="1:15" x14ac:dyDescent="0.3">
      <c r="A26" s="52">
        <v>23</v>
      </c>
      <c r="B26" s="3">
        <f t="shared" si="2"/>
        <v>23</v>
      </c>
      <c r="C26" s="52" t="str">
        <f>IF(E26="","",(INDEX(Raw!D:D,MATCH(E26+42000,Raw!AE:AE,0))))</f>
        <v>Thomas Yacovone</v>
      </c>
      <c r="D26" s="52" t="str">
        <f ca="1">IF(E26="","",(INDEX(Raw!A:A,MATCH(E26+42000,Raw!AE:AE,0))))</f>
        <v>SABIS International</v>
      </c>
      <c r="E26" s="63">
        <f>(IFERROR(IF(LARGE(Raw!AE:AE,A26)-42000&gt;0,LARGE(Raw!AE:AE,A26)-42000,""),""))</f>
        <v>3405.6999426000039</v>
      </c>
      <c r="G26" s="3">
        <f t="shared" si="3"/>
        <v>23</v>
      </c>
      <c r="H26" s="52" t="str">
        <f>IF(J26="","",(INDEX(Raw!D:D,MATCH(J26+28000,Raw!AE:AE,0))))</f>
        <v>Malika Maksudiy</v>
      </c>
      <c r="I26" s="52" t="str">
        <f ca="1">IF(J26="","",(INDEX(Raw!A:A,MATCH(J26+28000,Raw!AE:AE,0))))</f>
        <v>Franklin</v>
      </c>
      <c r="J26" s="63">
        <f>(IFERROR(IF(LARGE(Raw!AE:AE,A26+COUNTIF(Raw!C:C,"H"))-28000&gt;0,LARGE(Raw!AE:AE,A26+COUNTIF(Raw!C:C,"H"))-28000,""),""))</f>
        <v>2774.2999741000058</v>
      </c>
      <c r="L26" s="3">
        <f t="shared" si="4"/>
        <v>23</v>
      </c>
      <c r="M26" s="52" t="str">
        <f>IF(O26="","",(INDEX(Raw!D:D,MATCH(O26+14000,Raw!AE:AE,0))))</f>
        <v>Fleur Sereko</v>
      </c>
      <c r="N26" s="52" t="str">
        <f ca="1">IF(O26="","",(INDEX(Raw!A:A,MATCH(O26+14000,Raw!AE:AE,0))))</f>
        <v>Pittsfield</v>
      </c>
      <c r="O26" s="63">
        <f>(IFERROR(IF(LARGE(Raw!AE:AE,A26+COUNTIF(Raw!C:C,"H")+COUNTIF(Raw!C:C,"S"))-14000&gt;0,LARGE(Raw!AE:AE,A26+COUNTIF(Raw!C:C,"H")+COUNTIF(Raw!C:C,"S"))-14000,""),""))</f>
        <v>1599.9999503000017</v>
      </c>
    </row>
    <row r="27" spans="1:15" x14ac:dyDescent="0.3">
      <c r="A27" s="52">
        <v>24</v>
      </c>
      <c r="B27" s="3">
        <f t="shared" si="2"/>
        <v>24</v>
      </c>
      <c r="C27" s="52" t="str">
        <f>IF(E27="","",(INDEX(Raw!D:D,MATCH(E27+42000,Raw!AE:AE,0))))</f>
        <v>Laura Wagner</v>
      </c>
      <c r="D27" s="52" t="str">
        <f ca="1">IF(E27="","",(INDEX(Raw!A:A,MATCH(E27+42000,Raw!AE:AE,0))))</f>
        <v>North Reading</v>
      </c>
      <c r="E27" s="63">
        <f>(IFERROR(IF(LARGE(Raw!AE:AE,A27)-42000&gt;0,LARGE(Raw!AE:AE,A27)-42000,""),""))</f>
        <v>3385.6999026999983</v>
      </c>
      <c r="G27" s="3">
        <f t="shared" si="3"/>
        <v>24</v>
      </c>
      <c r="H27" s="52" t="str">
        <f>IF(J27="","",(INDEX(Raw!D:D,MATCH(J27+28000,Raw!AE:AE,0))))</f>
        <v>Aubree McClure</v>
      </c>
      <c r="I27" s="52" t="str">
        <f ca="1">IF(J27="","",(INDEX(Raw!A:A,MATCH(J27+28000,Raw!AE:AE,0))))</f>
        <v>Pittsfield</v>
      </c>
      <c r="J27" s="63">
        <f>(IFERROR(IF(LARGE(Raw!AE:AE,A27+COUNTIF(Raw!C:C,"H"))-28000&gt;0,LARGE(Raw!AE:AE,A27+COUNTIF(Raw!C:C,"H"))-28000,""),""))</f>
        <v>2691.3999538000025</v>
      </c>
      <c r="L27" s="3">
        <f t="shared" si="4"/>
        <v>24</v>
      </c>
      <c r="M27" s="52" t="str">
        <f>IF(O27="","",(INDEX(Raw!D:D,MATCH(O27+14000,Raw!AE:AE,0))))</f>
        <v>Christopher Lainez</v>
      </c>
      <c r="N27" s="52" t="str">
        <f ca="1">IF(O27="","",(INDEX(Raw!A:A,MATCH(O27+14000,Raw!AE:AE,0))))</f>
        <v>Milford</v>
      </c>
      <c r="O27" s="63">
        <f>(IFERROR(IF(LARGE(Raw!AE:AE,A27+COUNTIF(Raw!C:C,"H")+COUNTIF(Raw!C:C,"S"))-14000&gt;0,LARGE(Raw!AE:AE,A27+COUNTIF(Raw!C:C,"H")+COUNTIF(Raw!C:C,"S"))-14000,""),""))</f>
        <v>1165.6999454000033</v>
      </c>
    </row>
    <row r="28" spans="1:15" x14ac:dyDescent="0.3">
      <c r="A28" s="52">
        <v>25</v>
      </c>
      <c r="B28" s="3">
        <f t="shared" si="2"/>
        <v>25</v>
      </c>
      <c r="C28" s="52" t="str">
        <f>IF(E28="","",(INDEX(Raw!D:D,MATCH(E28+42000,Raw!AE:AE,0))))</f>
        <v>Toan Luong</v>
      </c>
      <c r="D28" s="52" t="str">
        <f ca="1">IF(E28="","",(INDEX(Raw!A:A,MATCH(E28+42000,Raw!AE:AE,0))))</f>
        <v>Quincy</v>
      </c>
      <c r="E28" s="63">
        <f>(IFERROR(IF(LARGE(Raw!AE:AE,A28)-42000&gt;0,LARGE(Raw!AE:AE,A28)-42000,""),""))</f>
        <v>3325.6999818000113</v>
      </c>
      <c r="G28" s="3">
        <f t="shared" si="3"/>
        <v>25</v>
      </c>
      <c r="H28" s="52" t="str">
        <f>IF(J28="","",(INDEX(Raw!D:D,MATCH(J28+28000,Raw!AE:AE,0))))</f>
        <v>Riley Auth</v>
      </c>
      <c r="I28" s="52" t="str">
        <f ca="1">IF(J28="","",(INDEX(Raw!A:A,MATCH(J28+28000,Raw!AE:AE,0))))</f>
        <v>Tewksbury</v>
      </c>
      <c r="J28" s="63">
        <f>(IFERROR(IF(LARGE(Raw!AE:AE,A28+COUNTIF(Raw!C:C,"H"))-28000&gt;0,LARGE(Raw!AE:AE,A28+COUNTIF(Raw!C:C,"H"))-28000,""),""))</f>
        <v>2668.5999061999973</v>
      </c>
      <c r="L28" s="3" t="str">
        <f t="shared" si="4"/>
        <v/>
      </c>
      <c r="M28" s="52" t="str">
        <f>IF(O28="","",(INDEX(Raw!D:D,MATCH(O28+14000,Raw!AE:AE,0))))</f>
        <v/>
      </c>
      <c r="N28" s="52" t="str">
        <f>IF(O28="","",(INDEX(Raw!A:A,MATCH(O28+14000,Raw!AE:AE,0))))</f>
        <v/>
      </c>
      <c r="O28" s="63" t="str">
        <f>(IFERROR(IF(LARGE(Raw!AE:AE,A28+COUNTIF(Raw!C:C,"H")+COUNTIF(Raw!C:C,"S"))-14000&gt;0,LARGE(Raw!AE:AE,A28+COUNTIF(Raw!C:C,"H")+COUNTIF(Raw!C:C,"S"))-14000,""),""))</f>
        <v/>
      </c>
    </row>
    <row r="29" spans="1:15" x14ac:dyDescent="0.3">
      <c r="A29" s="52">
        <v>26</v>
      </c>
      <c r="B29" s="3">
        <f t="shared" si="2"/>
        <v>26</v>
      </c>
      <c r="C29" s="52" t="str">
        <f>IF(E29="","",(INDEX(Raw!D:D,MATCH(E29+42000,Raw!AE:AE,0))))</f>
        <v>Nicolas Asnes</v>
      </c>
      <c r="D29" s="52" t="str">
        <f ca="1">IF(E29="","",(INDEX(Raw!A:A,MATCH(E29+42000,Raw!AE:AE,0))))</f>
        <v>Silver Lake</v>
      </c>
      <c r="E29" s="63">
        <f>(IFERROR(IF(LARGE(Raw!AE:AE,A29)-42000&gt;0,LARGE(Raw!AE:AE,A29)-42000,""),""))</f>
        <v>3294.2999320999952</v>
      </c>
      <c r="G29" s="3">
        <f t="shared" si="3"/>
        <v>26</v>
      </c>
      <c r="H29" s="52" t="str">
        <f>IF(J29="","",(INDEX(Raw!D:D,MATCH(J29+28000,Raw!AE:AE,0))))</f>
        <v>Ivan Shabalin</v>
      </c>
      <c r="I29" s="52" t="str">
        <f ca="1">IF(J29="","",(INDEX(Raw!A:A,MATCH(J29+28000,Raw!AE:AE,0))))</f>
        <v>Ashland</v>
      </c>
      <c r="J29" s="63">
        <f>(IFERROR(IF(LARGE(Raw!AE:AE,A29+COUNTIF(Raw!C:C,"H"))-28000&gt;0,LARGE(Raw!AE:AE,A29+COUNTIF(Raw!C:C,"H"))-28000,""),""))</f>
        <v>2619.9999852999972</v>
      </c>
      <c r="L29" s="3" t="str">
        <f t="shared" si="4"/>
        <v/>
      </c>
      <c r="M29" s="52" t="str">
        <f>IF(O29="","",(INDEX(Raw!D:D,MATCH(O29+14000,Raw!AE:AE,0))))</f>
        <v/>
      </c>
      <c r="N29" s="52" t="str">
        <f>IF(O29="","",(INDEX(Raw!A:A,MATCH(O29+14000,Raw!AE:AE,0))))</f>
        <v/>
      </c>
      <c r="O29" s="63" t="str">
        <f>(IFERROR(IF(LARGE(Raw!AE:AE,A29+COUNTIF(Raw!C:C,"H")+COUNTIF(Raw!C:C,"S"))-14000&gt;0,LARGE(Raw!AE:AE,A29+COUNTIF(Raw!C:C,"H")+COUNTIF(Raw!C:C,"S"))-14000,""),""))</f>
        <v/>
      </c>
    </row>
    <row r="30" spans="1:15" x14ac:dyDescent="0.3">
      <c r="A30" s="52">
        <v>27</v>
      </c>
      <c r="B30" s="3">
        <f t="shared" si="2"/>
        <v>26</v>
      </c>
      <c r="C30" s="52" t="str">
        <f>IF(E30="","",(INDEX(Raw!D:D,MATCH(E30+42000,Raw!AE:AE,0))))</f>
        <v>Megan Fay</v>
      </c>
      <c r="D30" s="52" t="str">
        <f ca="1">IF(E30="","",(INDEX(Raw!A:A,MATCH(E30+42000,Raw!AE:AE,0))))</f>
        <v>Silver Lake</v>
      </c>
      <c r="E30" s="63">
        <f>(IFERROR(IF(LARGE(Raw!AE:AE,A30)-42000&gt;0,LARGE(Raw!AE:AE,A30)-42000,""),""))</f>
        <v>3294.2999306999991</v>
      </c>
      <c r="G30" s="3">
        <f t="shared" si="3"/>
        <v>26</v>
      </c>
      <c r="H30" s="52" t="str">
        <f>IF(J30="","",(INDEX(Raw!D:D,MATCH(J30+28000,Raw!AE:AE,0))))</f>
        <v>Evan Li</v>
      </c>
      <c r="I30" s="52" t="str">
        <f ca="1">IF(J30="","",(INDEX(Raw!A:A,MATCH(J30+28000,Raw!AE:AE,0))))</f>
        <v>Lexington</v>
      </c>
      <c r="J30" s="63">
        <f>(IFERROR(IF(LARGE(Raw!AE:AE,A30+COUNTIF(Raw!C:C,"H"))-28000&gt;0,LARGE(Raw!AE:AE,A30+COUNTIF(Raw!C:C,"H"))-28000,""),""))</f>
        <v>2619.9999237000011</v>
      </c>
      <c r="L30" s="3" t="str">
        <f t="shared" si="4"/>
        <v/>
      </c>
      <c r="M30" s="52" t="str">
        <f>IF(O30="","",(INDEX(Raw!D:D,MATCH(O30+14000,Raw!AE:AE,0))))</f>
        <v/>
      </c>
      <c r="N30" s="52" t="str">
        <f>IF(O30="","",(INDEX(Raw!A:A,MATCH(O30+14000,Raw!AE:AE,0))))</f>
        <v/>
      </c>
      <c r="O30" s="63" t="str">
        <f>(IFERROR(IF(LARGE(Raw!AE:AE,A30+COUNTIF(Raw!C:C,"H")+COUNTIF(Raw!C:C,"S"))-14000&gt;0,LARGE(Raw!AE:AE,A30+COUNTIF(Raw!C:C,"H")+COUNTIF(Raw!C:C,"S"))-14000,""),""))</f>
        <v/>
      </c>
    </row>
    <row r="31" spans="1:15" x14ac:dyDescent="0.3">
      <c r="A31" s="52">
        <v>28</v>
      </c>
      <c r="B31" s="3">
        <f t="shared" si="2"/>
        <v>27</v>
      </c>
      <c r="C31" s="52" t="str">
        <f>IF(E31="","",(INDEX(Raw!D:D,MATCH(E31+42000,Raw!AE:AE,0))))</f>
        <v>Shashwati Sanjay</v>
      </c>
      <c r="D31" s="52" t="str">
        <f ca="1">IF(E31="","",(INDEX(Raw!A:A,MATCH(E31+42000,Raw!AE:AE,0))))</f>
        <v>Lexington</v>
      </c>
      <c r="E31" s="63">
        <f>(IFERROR(IF(LARGE(Raw!AE:AE,A31)-42000&gt;0,LARGE(Raw!AE:AE,A31)-42000,""),""))</f>
        <v>3259.9999258000025</v>
      </c>
      <c r="G31" s="3">
        <f t="shared" si="3"/>
        <v>27</v>
      </c>
      <c r="H31" s="52" t="str">
        <f>IF(J31="","",(INDEX(Raw!D:D,MATCH(J31+28000,Raw!AE:AE,0))))</f>
        <v>Joanne Arulraj</v>
      </c>
      <c r="I31" s="52" t="str">
        <f ca="1">IF(J31="","",(INDEX(Raw!A:A,MATCH(J31+28000,Raw!AE:AE,0))))</f>
        <v>Wilmington</v>
      </c>
      <c r="J31" s="63">
        <f>(IFERROR(IF(LARGE(Raw!AE:AE,A31+COUNTIF(Raw!C:C,"H"))-28000&gt;0,LARGE(Raw!AE:AE,A31+COUNTIF(Raw!C:C,"H"))-28000,""),""))</f>
        <v>2594.2999146000002</v>
      </c>
      <c r="L31" s="3" t="str">
        <f t="shared" si="4"/>
        <v/>
      </c>
      <c r="M31" s="52" t="str">
        <f>IF(O31="","",(INDEX(Raw!D:D,MATCH(O31+14000,Raw!AE:AE,0))))</f>
        <v/>
      </c>
      <c r="N31" s="52" t="str">
        <f>IF(O31="","",(INDEX(Raw!A:A,MATCH(O31+14000,Raw!AE:AE,0))))</f>
        <v/>
      </c>
      <c r="O31" s="63" t="str">
        <f>(IFERROR(IF(LARGE(Raw!AE:AE,A31+COUNTIF(Raw!C:C,"H")+COUNTIF(Raw!C:C,"S"))-14000&gt;0,LARGE(Raw!AE:AE,A31+COUNTIF(Raw!C:C,"H")+COUNTIF(Raw!C:C,"S"))-14000,""),""))</f>
        <v/>
      </c>
    </row>
    <row r="32" spans="1:15" x14ac:dyDescent="0.3">
      <c r="A32" s="52">
        <v>29</v>
      </c>
      <c r="B32" s="3">
        <f t="shared" si="2"/>
        <v>28</v>
      </c>
      <c r="C32" s="52" t="str">
        <f>IF(E32="","",(INDEX(Raw!D:D,MATCH(E32+42000,Raw!AE:AE,0))))</f>
        <v>Parker Howlett</v>
      </c>
      <c r="D32" s="52" t="str">
        <f ca="1">IF(E32="","",(INDEX(Raw!A:A,MATCH(E32+42000,Raw!AE:AE,0))))</f>
        <v>Wilmington</v>
      </c>
      <c r="E32" s="63">
        <f>(IFERROR(IF(LARGE(Raw!AE:AE,A32)-42000&gt;0,LARGE(Raw!AE:AE,A32)-42000,""),""))</f>
        <v>3254.2999166999944</v>
      </c>
      <c r="G32" s="3">
        <f t="shared" si="3"/>
        <v>27</v>
      </c>
      <c r="H32" s="52" t="str">
        <f>IF(J32="","",(INDEX(Raw!D:D,MATCH(J32+28000,Raw!AE:AE,0))))</f>
        <v>Katherine Coviello</v>
      </c>
      <c r="I32" s="52" t="str">
        <f ca="1">IF(J32="","",(INDEX(Raw!A:A,MATCH(J32+28000,Raw!AE:AE,0))))</f>
        <v>Matignon</v>
      </c>
      <c r="J32" s="63">
        <f>(IFERROR(IF(LARGE(Raw!AE:AE,A32+COUNTIF(Raw!C:C,"H"))-28000&gt;0,LARGE(Raw!AE:AE,A32+COUNTIF(Raw!C:C,"H"))-28000,""),""))</f>
        <v>2594.2999110999954</v>
      </c>
      <c r="L32" s="3" t="str">
        <f t="shared" si="4"/>
        <v/>
      </c>
      <c r="M32" s="52" t="str">
        <f>IF(O32="","",(INDEX(Raw!D:D,MATCH(O32+14000,Raw!AE:AE,0))))</f>
        <v/>
      </c>
      <c r="N32" s="52" t="str">
        <f>IF(O32="","",(INDEX(Raw!A:A,MATCH(O32+14000,Raw!AE:AE,0))))</f>
        <v/>
      </c>
      <c r="O32" s="63" t="str">
        <f>(IFERROR(IF(LARGE(Raw!AE:AE,A32+COUNTIF(Raw!C:C,"H")+COUNTIF(Raw!C:C,"S"))-14000&gt;0,LARGE(Raw!AE:AE,A32+COUNTIF(Raw!C:C,"H")+COUNTIF(Raw!C:C,"S"))-14000,""),""))</f>
        <v/>
      </c>
    </row>
    <row r="33" spans="1:15" x14ac:dyDescent="0.3">
      <c r="A33" s="52">
        <v>30</v>
      </c>
      <c r="B33" s="3">
        <f t="shared" si="2"/>
        <v>29</v>
      </c>
      <c r="C33" s="52" t="str">
        <f>IF(E33="","",(INDEX(Raw!D:D,MATCH(E33+42000,Raw!AE:AE,0))))</f>
        <v>Alexandria Barnard-Davignon</v>
      </c>
      <c r="D33" s="52" t="str">
        <f ca="1">IF(E33="","",(INDEX(Raw!A:A,MATCH(E33+42000,Raw!AE:AE,0))))</f>
        <v>SABIS International</v>
      </c>
      <c r="E33" s="63">
        <f>(IFERROR(IF(LARGE(Raw!AE:AE,A33)-42000&gt;0,LARGE(Raw!AE:AE,A33)-42000,""),""))</f>
        <v>3217.0999432999961</v>
      </c>
      <c r="G33" s="3">
        <f t="shared" si="3"/>
        <v>28</v>
      </c>
      <c r="H33" s="52" t="str">
        <f>IF(J33="","",(INDEX(Raw!D:D,MATCH(J33+28000,Raw!AE:AE,0))))</f>
        <v>Michelle Chen</v>
      </c>
      <c r="I33" s="52" t="str">
        <f ca="1">IF(J33="","",(INDEX(Raw!A:A,MATCH(J33+28000,Raw!AE:AE,0))))</f>
        <v>Quincy</v>
      </c>
      <c r="J33" s="63">
        <f>(IFERROR(IF(LARGE(Raw!AE:AE,A33+COUNTIF(Raw!C:C,"H"))-28000&gt;0,LARGE(Raw!AE:AE,A33+COUNTIF(Raw!C:C,"H"))-28000,""),""))</f>
        <v>2574.2999789999958</v>
      </c>
      <c r="L33" s="3" t="str">
        <f t="shared" si="4"/>
        <v/>
      </c>
      <c r="M33" s="52" t="str">
        <f>IF(O33="","",(INDEX(Raw!D:D,MATCH(O33+14000,Raw!AE:AE,0))))</f>
        <v/>
      </c>
      <c r="N33" s="52" t="str">
        <f>IF(O33="","",(INDEX(Raw!A:A,MATCH(O33+14000,Raw!AE:AE,0))))</f>
        <v/>
      </c>
      <c r="O33" s="63" t="str">
        <f>(IFERROR(IF(LARGE(Raw!AE:AE,A33+COUNTIF(Raw!C:C,"H")+COUNTIF(Raw!C:C,"S"))-14000&gt;0,LARGE(Raw!AE:AE,A33+COUNTIF(Raw!C:C,"H")+COUNTIF(Raw!C:C,"S"))-14000,""),""))</f>
        <v/>
      </c>
    </row>
    <row r="34" spans="1:15" x14ac:dyDescent="0.3">
      <c r="A34" s="52">
        <v>31</v>
      </c>
      <c r="B34" s="3">
        <f t="shared" si="2"/>
        <v>30</v>
      </c>
      <c r="C34" s="52" t="str">
        <f>IF(E34="","",(INDEX(Raw!D:D,MATCH(E34+42000,Raw!AE:AE,0))))</f>
        <v>Caitlin Ho</v>
      </c>
      <c r="D34" s="52" t="str">
        <f ca="1">IF(E34="","",(INDEX(Raw!A:A,MATCH(E34+42000,Raw!AE:AE,0))))</f>
        <v>Quincy</v>
      </c>
      <c r="E34" s="63">
        <f>(IFERROR(IF(LARGE(Raw!AE:AE,A34)-42000&gt;0,LARGE(Raw!AE:AE,A34)-42000,""),""))</f>
        <v>3131.3999824999992</v>
      </c>
      <c r="G34" s="3">
        <f t="shared" si="3"/>
        <v>29</v>
      </c>
      <c r="H34" s="52" t="str">
        <f>IF(J34="","",(INDEX(Raw!D:D,MATCH(J34+28000,Raw!AE:AE,0))))</f>
        <v>Krishna Kuchibhotla</v>
      </c>
      <c r="I34" s="52" t="str">
        <f ca="1">IF(J34="","",(INDEX(Raw!A:A,MATCH(J34+28000,Raw!AE:AE,0))))</f>
        <v>Lexington</v>
      </c>
      <c r="J34" s="63">
        <f>(IFERROR(IF(LARGE(Raw!AE:AE,A34+COUNTIF(Raw!C:C,"H"))-28000&gt;0,LARGE(Raw!AE:AE,A34+COUNTIF(Raw!C:C,"H"))-28000,""),""))</f>
        <v>2519.9999250999972</v>
      </c>
      <c r="L34" s="3" t="str">
        <f t="shared" si="4"/>
        <v/>
      </c>
      <c r="M34" s="52" t="str">
        <f>IF(O34="","",(INDEX(Raw!D:D,MATCH(O34+14000,Raw!AE:AE,0))))</f>
        <v/>
      </c>
      <c r="N34" s="52" t="str">
        <f>IF(O34="","",(INDEX(Raw!A:A,MATCH(O34+14000,Raw!AE:AE,0))))</f>
        <v/>
      </c>
      <c r="O34" s="63" t="str">
        <f>(IFERROR(IF(LARGE(Raw!AE:AE,A34+COUNTIF(Raw!C:C,"H")+COUNTIF(Raw!C:C,"S"))-14000&gt;0,LARGE(Raw!AE:AE,A34+COUNTIF(Raw!C:C,"H")+COUNTIF(Raw!C:C,"S"))-14000,""),""))</f>
        <v/>
      </c>
    </row>
    <row r="35" spans="1:15" x14ac:dyDescent="0.3">
      <c r="A35" s="52">
        <v>32</v>
      </c>
      <c r="B35" s="3">
        <f t="shared" si="2"/>
        <v>31</v>
      </c>
      <c r="C35" s="52" t="str">
        <f>IF(E35="","",(INDEX(Raw!D:D,MATCH(E35+42000,Raw!AE:AE,0))))</f>
        <v>Katie Nguyen</v>
      </c>
      <c r="D35" s="52" t="str">
        <f ca="1">IF(E35="","",(INDEX(Raw!A:A,MATCH(E35+42000,Raw!AE:AE,0))))</f>
        <v>Franklin</v>
      </c>
      <c r="E35" s="63">
        <f>(IFERROR(IF(LARGE(Raw!AE:AE,A35)-42000&gt;0,LARGE(Raw!AE:AE,A35)-42000,""),""))</f>
        <v>3114.2999748000075</v>
      </c>
      <c r="G35" s="3">
        <f t="shared" si="3"/>
        <v>30</v>
      </c>
      <c r="H35" s="52" t="str">
        <f>IF(J35="","",(INDEX(Raw!D:D,MATCH(J35+28000,Raw!AE:AE,0))))</f>
        <v>Sabrina Pinto</v>
      </c>
      <c r="I35" s="52" t="str">
        <f ca="1">IF(J35="","",(INDEX(Raw!A:A,MATCH(J35+28000,Raw!AE:AE,0))))</f>
        <v>Quincy</v>
      </c>
      <c r="J35" s="63">
        <f>(IFERROR(IF(LARGE(Raw!AE:AE,A35+COUNTIF(Raw!C:C,"H"))-28000&gt;0,LARGE(Raw!AE:AE,A35+COUNTIF(Raw!C:C,"H"))-28000,""),""))</f>
        <v>2511.3999796999997</v>
      </c>
      <c r="L35" s="3" t="str">
        <f t="shared" si="4"/>
        <v/>
      </c>
      <c r="M35" s="52" t="str">
        <f>IF(O35="","",(INDEX(Raw!D:D,MATCH(O35+14000,Raw!AE:AE,0))))</f>
        <v/>
      </c>
      <c r="N35" s="52" t="str">
        <f>IF(O35="","",(INDEX(Raw!A:A,MATCH(O35+14000,Raw!AE:AE,0))))</f>
        <v/>
      </c>
      <c r="O35" s="63" t="str">
        <f>(IFERROR(IF(LARGE(Raw!AE:AE,A35+COUNTIF(Raw!C:C,"H")+COUNTIF(Raw!C:C,"S"))-14000&gt;0,LARGE(Raw!AE:AE,A35+COUNTIF(Raw!C:C,"H")+COUNTIF(Raw!C:C,"S"))-14000,""),""))</f>
        <v/>
      </c>
    </row>
    <row r="36" spans="1:15" x14ac:dyDescent="0.3">
      <c r="A36" s="52">
        <v>33</v>
      </c>
      <c r="B36" s="3">
        <f t="shared" si="2"/>
        <v>32</v>
      </c>
      <c r="C36" s="52" t="str">
        <f>IF(E36="","",(INDEX(Raw!D:D,MATCH(E36+42000,Raw!AE:AE,0))))</f>
        <v>Cindy Su</v>
      </c>
      <c r="D36" s="52" t="str">
        <f ca="1">IF(E36="","",(INDEX(Raw!A:A,MATCH(E36+42000,Raw!AE:AE,0))))</f>
        <v>Quincy</v>
      </c>
      <c r="E36" s="63">
        <f>(IFERROR(IF(LARGE(Raw!AE:AE,A36)-42000&gt;0,LARGE(Raw!AE:AE,A36)-42000,""),""))</f>
        <v>3108.5999811000074</v>
      </c>
      <c r="G36" s="3">
        <f t="shared" si="3"/>
        <v>31</v>
      </c>
      <c r="H36" s="52" t="str">
        <f>IF(J36="","",(INDEX(Raw!D:D,MATCH(J36+28000,Raw!AE:AE,0))))</f>
        <v>Juliana Goclowski</v>
      </c>
      <c r="I36" s="52" t="str">
        <f ca="1">IF(J36="","",(INDEX(Raw!A:A,MATCH(J36+28000,Raw!AE:AE,0))))</f>
        <v>Sharon</v>
      </c>
      <c r="J36" s="63">
        <f>(IFERROR(IF(LARGE(Raw!AE:AE,A36+COUNTIF(Raw!C:C,"H"))-28000&gt;0,LARGE(Raw!AE:AE,A36+COUNTIF(Raw!C:C,"H"))-28000,""),""))</f>
        <v>2502.899967100002</v>
      </c>
      <c r="L36" s="3" t="str">
        <f t="shared" si="4"/>
        <v/>
      </c>
      <c r="M36" s="52" t="str">
        <f>IF(O36="","",(INDEX(Raw!D:D,MATCH(O36+14000,Raw!AE:AE,0))))</f>
        <v/>
      </c>
      <c r="N36" s="52" t="str">
        <f>IF(O36="","",(INDEX(Raw!A:A,MATCH(O36+14000,Raw!AE:AE,0))))</f>
        <v/>
      </c>
      <c r="O36" s="63" t="str">
        <f>(IFERROR(IF(LARGE(Raw!AE:AE,A36+COUNTIF(Raw!C:C,"H")+COUNTIF(Raw!C:C,"S"))-14000&gt;0,LARGE(Raw!AE:AE,A36+COUNTIF(Raw!C:C,"H")+COUNTIF(Raw!C:C,"S"))-14000,""),""))</f>
        <v/>
      </c>
    </row>
    <row r="37" spans="1:15" x14ac:dyDescent="0.3">
      <c r="A37" s="52">
        <v>34</v>
      </c>
      <c r="B37" s="3">
        <f t="shared" si="2"/>
        <v>32</v>
      </c>
      <c r="C37" s="52" t="str">
        <f>IF(E37="","",(INDEX(Raw!D:D,MATCH(E37+42000,Raw!AE:AE,0))))</f>
        <v>Kaylin Chan</v>
      </c>
      <c r="D37" s="52" t="str">
        <f ca="1">IF(E37="","",(INDEX(Raw!A:A,MATCH(E37+42000,Raw!AE:AE,0))))</f>
        <v>North Quincy</v>
      </c>
      <c r="E37" s="63">
        <f>(IFERROR(IF(LARGE(Raw!AE:AE,A37)-42000&gt;0,LARGE(Raw!AE:AE,A37)-42000,""),""))</f>
        <v>3108.5999622000018</v>
      </c>
      <c r="G37" s="3">
        <f t="shared" si="3"/>
        <v>32</v>
      </c>
      <c r="H37" s="52" t="str">
        <f>IF(J37="","",(INDEX(Raw!D:D,MATCH(J37+28000,Raw!AE:AE,0))))</f>
        <v>Gina Petraglia</v>
      </c>
      <c r="I37" s="52" t="str">
        <f ca="1">IF(J37="","",(INDEX(Raw!A:A,MATCH(J37+28000,Raw!AE:AE,0))))</f>
        <v>Matignon</v>
      </c>
      <c r="J37" s="63">
        <f>(IFERROR(IF(LARGE(Raw!AE:AE,A37+COUNTIF(Raw!C:C,"H"))-28000&gt;0,LARGE(Raw!AE:AE,A37+COUNTIF(Raw!C:C,"H"))-28000,""),""))</f>
        <v>2462.8999097000014</v>
      </c>
      <c r="L37" s="3" t="str">
        <f t="shared" si="4"/>
        <v/>
      </c>
      <c r="M37" s="52" t="str">
        <f>IF(O37="","",(INDEX(Raw!D:D,MATCH(O37+14000,Raw!AE:AE,0))))</f>
        <v/>
      </c>
      <c r="N37" s="52" t="str">
        <f>IF(O37="","",(INDEX(Raw!A:A,MATCH(O37+14000,Raw!AE:AE,0))))</f>
        <v/>
      </c>
      <c r="O37" s="63" t="str">
        <f>(IFERROR(IF(LARGE(Raw!AE:AE,A37+COUNTIF(Raw!C:C,"H")+COUNTIF(Raw!C:C,"S"))-14000&gt;0,LARGE(Raw!AE:AE,A37+COUNTIF(Raw!C:C,"H")+COUNTIF(Raw!C:C,"S"))-14000,""),""))</f>
        <v/>
      </c>
    </row>
    <row r="38" spans="1:15" x14ac:dyDescent="0.3">
      <c r="A38" s="52">
        <v>35</v>
      </c>
      <c r="B38" s="3">
        <f t="shared" si="2"/>
        <v>33</v>
      </c>
      <c r="C38" s="52" t="str">
        <f>IF(E38="","",(INDEX(Raw!D:D,MATCH(E38+42000,Raw!AE:AE,0))))</f>
        <v>Dylan Berk</v>
      </c>
      <c r="D38" s="52" t="str">
        <f ca="1">IF(E38="","",(INDEX(Raw!A:A,MATCH(E38+42000,Raw!AE:AE,0))))</f>
        <v>Shepherd Hill</v>
      </c>
      <c r="E38" s="63">
        <f>(IFERROR(IF(LARGE(Raw!AE:AE,A38)-42000&gt;0,LARGE(Raw!AE:AE,A38)-42000,""),""))</f>
        <v>3068.5999223000035</v>
      </c>
      <c r="G38" s="3">
        <f t="shared" si="3"/>
        <v>33</v>
      </c>
      <c r="H38" s="52" t="str">
        <f>IF(J38="","",(INDEX(Raw!D:D,MATCH(J38+28000,Raw!AE:AE,0))))</f>
        <v>George Bissell</v>
      </c>
      <c r="I38" s="52" t="str">
        <f ca="1">IF(J38="","",(INDEX(Raw!A:A,MATCH(J38+28000,Raw!AE:AE,0))))</f>
        <v>Pittsfield</v>
      </c>
      <c r="J38" s="63">
        <f>(IFERROR(IF(LARGE(Raw!AE:AE,A38+COUNTIF(Raw!C:C,"H"))-28000&gt;0,LARGE(Raw!AE:AE,A38+COUNTIF(Raw!C:C,"H"))-28000,""),""))</f>
        <v>2265.6999531000001</v>
      </c>
      <c r="L38" s="3" t="str">
        <f t="shared" si="4"/>
        <v/>
      </c>
      <c r="M38" s="52" t="str">
        <f>IF(O38="","",(INDEX(Raw!D:D,MATCH(O38+14000,Raw!AE:AE,0))))</f>
        <v/>
      </c>
      <c r="N38" s="52" t="str">
        <f>IF(O38="","",(INDEX(Raw!A:A,MATCH(O38+14000,Raw!AE:AE,0))))</f>
        <v/>
      </c>
      <c r="O38" s="63" t="str">
        <f>(IFERROR(IF(LARGE(Raw!AE:AE,A38+COUNTIF(Raw!C:C,"H")+COUNTIF(Raw!C:C,"S"))-14000&gt;0,LARGE(Raw!AE:AE,A38+COUNTIF(Raw!C:C,"H")+COUNTIF(Raw!C:C,"S"))-14000,""),""))</f>
        <v/>
      </c>
    </row>
    <row r="39" spans="1:15" x14ac:dyDescent="0.3">
      <c r="A39" s="52">
        <v>36</v>
      </c>
      <c r="B39" s="3">
        <f t="shared" si="2"/>
        <v>34</v>
      </c>
      <c r="C39" s="52" t="str">
        <f>IF(E39="","",(INDEX(Raw!D:D,MATCH(E39+42000,Raw!AE:AE,0))))</f>
        <v>Serena Veilleux</v>
      </c>
      <c r="D39" s="52" t="str">
        <f ca="1">IF(E39="","",(INDEX(Raw!A:A,MATCH(E39+42000,Raw!AE:AE,0))))</f>
        <v>Shepherd Hill</v>
      </c>
      <c r="E39" s="63">
        <f>(IFERROR(IF(LARGE(Raw!AE:AE,A39)-42000&gt;0,LARGE(Raw!AE:AE,A39)-42000,""),""))</f>
        <v>3048.5999216000055</v>
      </c>
      <c r="G39" s="3">
        <f t="shared" si="3"/>
        <v>33</v>
      </c>
      <c r="H39" s="52" t="str">
        <f>IF(J39="","",(INDEX(Raw!D:D,MATCH(J39+28000,Raw!AE:AE,0))))</f>
        <v>Xicheng He</v>
      </c>
      <c r="I39" s="52" t="str">
        <f ca="1">IF(J39="","",(INDEX(Raw!A:A,MATCH(J39+28000,Raw!AE:AE,0))))</f>
        <v>Matignon</v>
      </c>
      <c r="J39" s="63">
        <f>(IFERROR(IF(LARGE(Raw!AE:AE,A39+COUNTIF(Raw!C:C,"H"))-28000&gt;0,LARGE(Raw!AE:AE,A39+COUNTIF(Raw!C:C,"H"))-28000,""),""))</f>
        <v>2265.6999104000024</v>
      </c>
      <c r="L39" s="3" t="str">
        <f t="shared" si="4"/>
        <v/>
      </c>
      <c r="M39" s="52" t="str">
        <f>IF(O39="","",(INDEX(Raw!D:D,MATCH(O39+14000,Raw!AE:AE,0))))</f>
        <v/>
      </c>
      <c r="N39" s="52" t="str">
        <f>IF(O39="","",(INDEX(Raw!A:A,MATCH(O39+14000,Raw!AE:AE,0))))</f>
        <v/>
      </c>
      <c r="O39" s="63" t="str">
        <f>(IFERROR(IF(LARGE(Raw!AE:AE,A39+COUNTIF(Raw!C:C,"H")+COUNTIF(Raw!C:C,"S"))-14000&gt;0,LARGE(Raw!AE:AE,A39+COUNTIF(Raw!C:C,"H")+COUNTIF(Raw!C:C,"S"))-14000,""),""))</f>
        <v/>
      </c>
    </row>
    <row r="40" spans="1:15" x14ac:dyDescent="0.3">
      <c r="A40" s="52">
        <v>37</v>
      </c>
      <c r="B40" s="3">
        <f t="shared" si="2"/>
        <v>35</v>
      </c>
      <c r="C40" s="52" t="str">
        <f>IF(E40="","",(INDEX(Raw!D:D,MATCH(E40+42000,Raw!AE:AE,0))))</f>
        <v>Joung Ho Kim</v>
      </c>
      <c r="D40" s="52" t="str">
        <f ca="1">IF(E40="","",(INDEX(Raw!A:A,MATCH(E40+42000,Raw!AE:AE,0))))</f>
        <v>Matignon</v>
      </c>
      <c r="E40" s="63">
        <f>(IFERROR(IF(LARGE(Raw!AE:AE,A40)-42000&gt;0,LARGE(Raw!AE:AE,A40)-42000,""),""))</f>
        <v>3014.2999124999988</v>
      </c>
      <c r="G40" s="3">
        <f t="shared" si="3"/>
        <v>34</v>
      </c>
      <c r="H40" s="52" t="str">
        <f>IF(J40="","",(INDEX(Raw!D:D,MATCH(J40+28000,Raw!AE:AE,0))))</f>
        <v>Rachel Wang</v>
      </c>
      <c r="I40" s="52" t="str">
        <f ca="1">IF(J40="","",(INDEX(Raw!A:A,MATCH(J40+28000,Raw!AE:AE,0))))</f>
        <v>Milford</v>
      </c>
      <c r="J40" s="63">
        <f>(IFERROR(IF(LARGE(Raw!AE:AE,A40+COUNTIF(Raw!C:C,"H"))-28000&gt;0,LARGE(Raw!AE:AE,A40+COUNTIF(Raw!C:C,"H"))-28000,""),""))</f>
        <v>2242.8999460999985</v>
      </c>
      <c r="L40" s="3" t="str">
        <f t="shared" si="4"/>
        <v/>
      </c>
      <c r="M40" s="52" t="str">
        <f>IF(O40="","",(INDEX(Raw!D:D,MATCH(O40+14000,Raw!AE:AE,0))))</f>
        <v/>
      </c>
      <c r="N40" s="52" t="str">
        <f>IF(O40="","",(INDEX(Raw!A:A,MATCH(O40+14000,Raw!AE:AE,0))))</f>
        <v/>
      </c>
      <c r="O40" s="63" t="str">
        <f>(IFERROR(IF(LARGE(Raw!AE:AE,A40+COUNTIF(Raw!C:C,"H")+COUNTIF(Raw!C:C,"S"))-14000&gt;0,LARGE(Raw!AE:AE,A40+COUNTIF(Raw!C:C,"H")+COUNTIF(Raw!C:C,"S"))-14000,""),""))</f>
        <v/>
      </c>
    </row>
    <row r="41" spans="1:15" x14ac:dyDescent="0.3">
      <c r="A41" s="52">
        <v>38</v>
      </c>
      <c r="B41" s="3">
        <f t="shared" si="2"/>
        <v>36</v>
      </c>
      <c r="C41" s="52" t="str">
        <f>IF(E41="","",(INDEX(Raw!D:D,MATCH(E41+42000,Raw!AE:AE,0))))</f>
        <v>Jenny Zeng</v>
      </c>
      <c r="D41" s="52" t="str">
        <f ca="1">IF(E41="","",(INDEX(Raw!A:A,MATCH(E41+42000,Raw!AE:AE,0))))</f>
        <v>North Quincy</v>
      </c>
      <c r="E41" s="63">
        <f>(IFERROR(IF(LARGE(Raw!AE:AE,A41)-42000&gt;0,LARGE(Raw!AE:AE,A41)-42000,""),""))</f>
        <v>2959.9999615000052</v>
      </c>
      <c r="G41" s="3">
        <f t="shared" si="3"/>
        <v>35</v>
      </c>
      <c r="H41" s="52" t="str">
        <f>IF(J41="","",(INDEX(Raw!D:D,MATCH(J41+28000,Raw!AE:AE,0))))</f>
        <v>Victoria Withycombe</v>
      </c>
      <c r="I41" s="52" t="str">
        <f ca="1">IF(J41="","",(INDEX(Raw!A:A,MATCH(J41+28000,Raw!AE:AE,0))))</f>
        <v>Austin Prep</v>
      </c>
      <c r="J41" s="63">
        <f>(IFERROR(IF(LARGE(Raw!AE:AE,A41+COUNTIF(Raw!C:C,"H"))-28000&gt;0,LARGE(Raw!AE:AE,A41+COUNTIF(Raw!C:C,"H"))-28000,""),""))</f>
        <v>2191.3999335000044</v>
      </c>
      <c r="L41" s="3" t="str">
        <f t="shared" si="4"/>
        <v/>
      </c>
      <c r="M41" s="52" t="str">
        <f>IF(O41="","",(INDEX(Raw!D:D,MATCH(O41+14000,Raw!AE:AE,0))))</f>
        <v/>
      </c>
      <c r="N41" s="52" t="str">
        <f>IF(O41="","",(INDEX(Raw!A:A,MATCH(O41+14000,Raw!AE:AE,0))))</f>
        <v/>
      </c>
      <c r="O41" s="63" t="str">
        <f>(IFERROR(IF(LARGE(Raw!AE:AE,A41+COUNTIF(Raw!C:C,"H")+COUNTIF(Raw!C:C,"S"))-14000&gt;0,LARGE(Raw!AE:AE,A41+COUNTIF(Raw!C:C,"H")+COUNTIF(Raw!C:C,"S"))-14000,""),""))</f>
        <v/>
      </c>
    </row>
    <row r="42" spans="1:15" x14ac:dyDescent="0.3">
      <c r="A42" s="52">
        <v>39</v>
      </c>
      <c r="B42" s="3">
        <f t="shared" si="2"/>
        <v>37</v>
      </c>
      <c r="C42" s="52" t="str">
        <f>IF(E42="","",(INDEX(Raw!D:D,MATCH(E42+42000,Raw!AE:AE,0))))</f>
        <v>Abigail Varghese</v>
      </c>
      <c r="D42" s="52" t="str">
        <f ca="1">IF(E42="","",(INDEX(Raw!A:A,MATCH(E42+42000,Raw!AE:AE,0))))</f>
        <v>Tewksbury</v>
      </c>
      <c r="E42" s="63">
        <f>(IFERROR(IF(LARGE(Raw!AE:AE,A42)-42000&gt;0,LARGE(Raw!AE:AE,A42)-42000,""),""))</f>
        <v>2942.8999068999983</v>
      </c>
      <c r="G42" s="3">
        <f t="shared" si="3"/>
        <v>36</v>
      </c>
      <c r="H42" s="52" t="str">
        <f>IF(J42="","",(INDEX(Raw!D:D,MATCH(J42+28000,Raw!AE:AE,0))))</f>
        <v>Allie Henderson</v>
      </c>
      <c r="I42" s="52" t="str">
        <f ca="1">IF(J42="","",(INDEX(Raw!A:A,MATCH(J42+28000,Raw!AE:AE,0))))</f>
        <v>Pittsfield</v>
      </c>
      <c r="J42" s="63">
        <f>(IFERROR(IF(LARGE(Raw!AE:AE,A42+COUNTIF(Raw!C:C,"H"))-28000&gt;0,LARGE(Raw!AE:AE,A42+COUNTIF(Raw!C:C,"H"))-28000,""),""))</f>
        <v>2134.299952399997</v>
      </c>
      <c r="L42" s="3" t="str">
        <f t="shared" si="4"/>
        <v/>
      </c>
      <c r="M42" s="52" t="str">
        <f>IF(O42="","",(INDEX(Raw!D:D,MATCH(O42+14000,Raw!AE:AE,0))))</f>
        <v/>
      </c>
      <c r="N42" s="52" t="str">
        <f>IF(O42="","",(INDEX(Raw!A:A,MATCH(O42+14000,Raw!AE:AE,0))))</f>
        <v/>
      </c>
      <c r="O42" s="63" t="str">
        <f>(IFERROR(IF(LARGE(Raw!AE:AE,A42+COUNTIF(Raw!C:C,"H")+COUNTIF(Raw!C:C,"S"))-14000&gt;0,LARGE(Raw!AE:AE,A42+COUNTIF(Raw!C:C,"H")+COUNTIF(Raw!C:C,"S"))-14000,""),""))</f>
        <v/>
      </c>
    </row>
    <row r="43" spans="1:15" x14ac:dyDescent="0.3">
      <c r="A43" s="52">
        <v>40</v>
      </c>
      <c r="B43" s="3">
        <f t="shared" si="2"/>
        <v>38</v>
      </c>
      <c r="C43" s="52" t="str">
        <f>IF(E43="","",(INDEX(Raw!D:D,MATCH(E43+42000,Raw!AE:AE,0))))</f>
        <v>Brian Lavinio</v>
      </c>
      <c r="D43" s="52" t="str">
        <f ca="1">IF(E43="","",(INDEX(Raw!A:A,MATCH(E43+42000,Raw!AE:AE,0))))</f>
        <v>Pittsfield</v>
      </c>
      <c r="E43" s="63">
        <f>(IFERROR(IF(LARGE(Raw!AE:AE,A43)-42000&gt;0,LARGE(Raw!AE:AE,A43)-42000,""),""))</f>
        <v>2934.2999559000018</v>
      </c>
      <c r="G43" s="3">
        <f t="shared" si="3"/>
        <v>37</v>
      </c>
      <c r="H43" s="52" t="str">
        <f>IF(J43="","",(INDEX(Raw!D:D,MATCH(J43+28000,Raw!AE:AE,0))))</f>
        <v>William Huang</v>
      </c>
      <c r="I43" s="52" t="str">
        <f ca="1">IF(J43="","",(INDEX(Raw!A:A,MATCH(J43+28000,Raw!AE:AE,0))))</f>
        <v>North Quincy</v>
      </c>
      <c r="J43" s="63">
        <f>(IFERROR(IF(LARGE(Raw!AE:AE,A43+COUNTIF(Raw!C:C,"H"))-28000&gt;0,LARGE(Raw!AE:AE,A43+COUNTIF(Raw!C:C,"H"))-28000,""),""))</f>
        <v>2097.0999586999933</v>
      </c>
      <c r="L43" s="3" t="str">
        <f t="shared" si="4"/>
        <v/>
      </c>
      <c r="M43" s="52" t="str">
        <f>IF(O43="","",(INDEX(Raw!D:D,MATCH(O43+14000,Raw!AE:AE,0))))</f>
        <v/>
      </c>
      <c r="N43" s="52" t="str">
        <f>IF(O43="","",(INDEX(Raw!A:A,MATCH(O43+14000,Raw!AE:AE,0))))</f>
        <v/>
      </c>
      <c r="O43" s="63" t="str">
        <f>(IFERROR(IF(LARGE(Raw!AE:AE,A43+COUNTIF(Raw!C:C,"H")+COUNTIF(Raw!C:C,"S"))-14000&gt;0,LARGE(Raw!AE:AE,A43+COUNTIF(Raw!C:C,"H")+COUNTIF(Raw!C:C,"S"))-14000,""),""))</f>
        <v/>
      </c>
    </row>
    <row r="44" spans="1:15" x14ac:dyDescent="0.3">
      <c r="A44" s="52">
        <v>41</v>
      </c>
      <c r="B44" s="3">
        <f t="shared" si="2"/>
        <v>39</v>
      </c>
      <c r="C44" s="52" t="str">
        <f>IF(E44="","",(INDEX(Raw!D:D,MATCH(E44+42000,Raw!AE:AE,0))))</f>
        <v>Aayush Patel</v>
      </c>
      <c r="D44" s="52" t="str">
        <f ca="1">IF(E44="","",(INDEX(Raw!A:A,MATCH(E44+42000,Raw!AE:AE,0))))</f>
        <v>Milford</v>
      </c>
      <c r="E44" s="63">
        <f>(IFERROR(IF(LARGE(Raw!AE:AE,A44)-42000&gt;0,LARGE(Raw!AE:AE,A44)-42000,""),""))</f>
        <v>2917.0999482000043</v>
      </c>
      <c r="G44" s="3">
        <f t="shared" si="3"/>
        <v>38</v>
      </c>
      <c r="H44" s="52" t="str">
        <f>IF(J44="","",(INDEX(Raw!D:D,MATCH(J44+28000,Raw!AE:AE,0))))</f>
        <v>Sharath Jegannathan</v>
      </c>
      <c r="I44" s="52" t="str">
        <f ca="1">IF(J44="","",(INDEX(Raw!A:A,MATCH(J44+28000,Raw!AE:AE,0))))</f>
        <v>Lexington</v>
      </c>
      <c r="J44" s="63">
        <f>(IFERROR(IF(LARGE(Raw!AE:AE,A44+COUNTIF(Raw!C:C,"H"))-28000&gt;0,LARGE(Raw!AE:AE,A44+COUNTIF(Raw!C:C,"H"))-28000,""),""))</f>
        <v>2082.8999243999933</v>
      </c>
      <c r="L44" s="3" t="str">
        <f t="shared" si="4"/>
        <v/>
      </c>
      <c r="M44" s="52" t="str">
        <f>IF(O44="","",(INDEX(Raw!D:D,MATCH(O44+14000,Raw!AE:AE,0))))</f>
        <v/>
      </c>
      <c r="N44" s="52" t="str">
        <f>IF(O44="","",(INDEX(Raw!A:A,MATCH(O44+14000,Raw!AE:AE,0))))</f>
        <v/>
      </c>
      <c r="O44" s="63" t="str">
        <f>(IFERROR(IF(LARGE(Raw!AE:AE,A44+COUNTIF(Raw!C:C,"H")+COUNTIF(Raw!C:C,"S"))-14000&gt;0,LARGE(Raw!AE:AE,A44+COUNTIF(Raw!C:C,"H")+COUNTIF(Raw!C:C,"S"))-14000,""),""))</f>
        <v/>
      </c>
    </row>
    <row r="45" spans="1:15" x14ac:dyDescent="0.3">
      <c r="A45" s="52">
        <v>42</v>
      </c>
      <c r="B45" s="3">
        <f t="shared" si="2"/>
        <v>40</v>
      </c>
      <c r="C45" s="52" t="str">
        <f>IF(E45="","",(INDEX(Raw!D:D,MATCH(E45+42000,Raw!AE:AE,0))))</f>
        <v>Angelina Georgacopoulos</v>
      </c>
      <c r="D45" s="52" t="str">
        <f ca="1">IF(E45="","",(INDEX(Raw!A:A,MATCH(E45+42000,Raw!AE:AE,0))))</f>
        <v>Tewksbury</v>
      </c>
      <c r="E45" s="63">
        <f>(IFERROR(IF(LARGE(Raw!AE:AE,A45)-42000&gt;0,LARGE(Raw!AE:AE,A45)-42000,""),""))</f>
        <v>2831.399908300009</v>
      </c>
      <c r="G45" s="3">
        <f t="shared" si="3"/>
        <v>39</v>
      </c>
      <c r="H45" s="52" t="str">
        <f>IF(J45="","",(INDEX(Raw!D:D,MATCH(J45+28000,Raw!AE:AE,0))))</f>
        <v>Britney Zheng</v>
      </c>
      <c r="I45" s="52" t="str">
        <f ca="1">IF(J45="","",(INDEX(Raw!A:A,MATCH(J45+28000,Raw!AE:AE,0))))</f>
        <v>North Quincy</v>
      </c>
      <c r="J45" s="63">
        <f>(IFERROR(IF(LARGE(Raw!AE:AE,A45+COUNTIF(Raw!C:C,"H"))-28000&gt;0,LARGE(Raw!AE:AE,A45+COUNTIF(Raw!C:C,"H"))-28000,""),""))</f>
        <v>2054.299960100001</v>
      </c>
      <c r="L45" s="3" t="str">
        <f t="shared" si="4"/>
        <v/>
      </c>
      <c r="M45" s="52" t="str">
        <f>IF(O45="","",(INDEX(Raw!D:D,MATCH(O45+14000,Raw!AE:AE,0))))</f>
        <v/>
      </c>
      <c r="N45" s="52" t="str">
        <f>IF(O45="","",(INDEX(Raw!A:A,MATCH(O45+14000,Raw!AE:AE,0))))</f>
        <v/>
      </c>
      <c r="O45" s="63" t="str">
        <f>(IFERROR(IF(LARGE(Raw!AE:AE,A45+COUNTIF(Raw!C:C,"H")+COUNTIF(Raw!C:C,"S"))-14000&gt;0,LARGE(Raw!AE:AE,A45+COUNTIF(Raw!C:C,"H")+COUNTIF(Raw!C:C,"S"))-14000,""),""))</f>
        <v/>
      </c>
    </row>
    <row r="46" spans="1:15" x14ac:dyDescent="0.3">
      <c r="A46" s="52">
        <v>43</v>
      </c>
      <c r="B46" s="3">
        <f t="shared" si="2"/>
        <v>41</v>
      </c>
      <c r="C46" s="52" t="str">
        <f>IF(E46="","",(INDEX(Raw!D:D,MATCH(E46+42000,Raw!AE:AE,0))))</f>
        <v>Jesse Ding</v>
      </c>
      <c r="D46" s="52" t="str">
        <f ca="1">IF(E46="","",(INDEX(Raw!A:A,MATCH(E46+42000,Raw!AE:AE,0))))</f>
        <v>Wilmington</v>
      </c>
      <c r="E46" s="63">
        <f>(IFERROR(IF(LARGE(Raw!AE:AE,A46)-42000&gt;0,LARGE(Raw!AE:AE,A46)-42000,""),""))</f>
        <v>2791.3999180999963</v>
      </c>
      <c r="G46" s="3">
        <f t="shared" si="3"/>
        <v>40</v>
      </c>
      <c r="H46" s="52" t="str">
        <f>IF(J46="","",(INDEX(Raw!D:D,MATCH(J46+28000,Raw!AE:AE,0))))</f>
        <v>Ashley LaVergne</v>
      </c>
      <c r="I46" s="52" t="str">
        <f ca="1">IF(J46="","",(INDEX(Raw!A:A,MATCH(J46+28000,Raw!AE:AE,0))))</f>
        <v>Milford</v>
      </c>
      <c r="J46" s="63">
        <f>(IFERROR(IF(LARGE(Raw!AE:AE,A46+COUNTIF(Raw!C:C,"H"))-28000&gt;0,LARGE(Raw!AE:AE,A46+COUNTIF(Raw!C:C,"H"))-28000,""),""))</f>
        <v>2045.6999475000048</v>
      </c>
      <c r="L46" s="3" t="str">
        <f t="shared" si="4"/>
        <v/>
      </c>
      <c r="M46" s="52" t="str">
        <f>IF(O46="","",(INDEX(Raw!D:D,MATCH(O46+14000,Raw!AE:AE,0))))</f>
        <v/>
      </c>
      <c r="N46" s="52" t="str">
        <f>IF(O46="","",(INDEX(Raw!A:A,MATCH(O46+14000,Raw!AE:AE,0))))</f>
        <v/>
      </c>
      <c r="O46" s="63" t="str">
        <f>(IFERROR(IF(LARGE(Raw!AE:AE,A46+COUNTIF(Raw!C:C,"H")+COUNTIF(Raw!C:C,"S"))-14000&gt;0,LARGE(Raw!AE:AE,A46+COUNTIF(Raw!C:C,"H")+COUNTIF(Raw!C:C,"S"))-14000,""),""))</f>
        <v/>
      </c>
    </row>
    <row r="47" spans="1:15" x14ac:dyDescent="0.3">
      <c r="A47" s="52">
        <v>44</v>
      </c>
      <c r="B47" s="3">
        <f t="shared" si="2"/>
        <v>42</v>
      </c>
      <c r="C47" s="52" t="str">
        <f>IF(E47="","",(INDEX(Raw!D:D,MATCH(E47+42000,Raw!AE:AE,0))))</f>
        <v>Poorva Bagchee</v>
      </c>
      <c r="D47" s="52" t="str">
        <f ca="1">IF(E47="","",(INDEX(Raw!A:A,MATCH(E47+42000,Raw!AE:AE,0))))</f>
        <v>Ashland</v>
      </c>
      <c r="E47" s="63">
        <f>(IFERROR(IF(LARGE(Raw!AE:AE,A47)-42000&gt;0,LARGE(Raw!AE:AE,A47)-42000,""),""))</f>
        <v>2762.899986700002</v>
      </c>
      <c r="G47" s="3">
        <f t="shared" si="3"/>
        <v>41</v>
      </c>
      <c r="H47" s="52" t="str">
        <f>IF(J47="","",(INDEX(Raw!D:D,MATCH(J47+28000,Raw!AE:AE,0))))</f>
        <v>Mackenzie Reynolds</v>
      </c>
      <c r="I47" s="52" t="str">
        <f ca="1">IF(J47="","",(INDEX(Raw!A:A,MATCH(J47+28000,Raw!AE:AE,0))))</f>
        <v>Shepherd Hill</v>
      </c>
      <c r="J47" s="63">
        <f>(IFERROR(IF(LARGE(Raw!AE:AE,A47+COUNTIF(Raw!C:C,"H"))-28000&gt;0,LARGE(Raw!AE:AE,A47+COUNTIF(Raw!C:C,"H"))-28000,""),""))</f>
        <v>1837.0999202000021</v>
      </c>
      <c r="L47" s="3" t="str">
        <f t="shared" si="4"/>
        <v/>
      </c>
      <c r="M47" s="52" t="str">
        <f>IF(O47="","",(INDEX(Raw!D:D,MATCH(O47+14000,Raw!AE:AE,0))))</f>
        <v/>
      </c>
      <c r="N47" s="52" t="str">
        <f>IF(O47="","",(INDEX(Raw!A:A,MATCH(O47+14000,Raw!AE:AE,0))))</f>
        <v/>
      </c>
      <c r="O47" s="63" t="str">
        <f>(IFERROR(IF(LARGE(Raw!AE:AE,A47+COUNTIF(Raw!C:C,"H")+COUNTIF(Raw!C:C,"S"))-14000&gt;0,LARGE(Raw!AE:AE,A47+COUNTIF(Raw!C:C,"H")+COUNTIF(Raw!C:C,"S"))-14000,""),""))</f>
        <v/>
      </c>
    </row>
    <row r="48" spans="1:15" x14ac:dyDescent="0.3">
      <c r="A48" s="52">
        <v>45</v>
      </c>
      <c r="B48" s="3">
        <f t="shared" si="2"/>
        <v>43</v>
      </c>
      <c r="C48" s="52" t="str">
        <f>IF(E48="","",(INDEX(Raw!D:D,MATCH(E48+42000,Raw!AE:AE,0))))</f>
        <v>Aaliyah Abel</v>
      </c>
      <c r="D48" s="52" t="str">
        <f ca="1">IF(E48="","",(INDEX(Raw!A:A,MATCH(E48+42000,Raw!AE:AE,0))))</f>
        <v>Wilmington</v>
      </c>
      <c r="E48" s="63">
        <f>(IFERROR(IF(LARGE(Raw!AE:AE,A48)-42000&gt;0,LARGE(Raw!AE:AE,A48)-42000,""),""))</f>
        <v>2754.2999173999997</v>
      </c>
      <c r="G48" s="3">
        <f t="shared" si="3"/>
        <v>42</v>
      </c>
      <c r="H48" s="52" t="str">
        <f>IF(J48="","",(INDEX(Raw!D:D,MATCH(J48+28000,Raw!AE:AE,0))))</f>
        <v>Amara Audette</v>
      </c>
      <c r="I48" s="52" t="str">
        <f ca="1">IF(J48="","",(INDEX(Raw!A:A,MATCH(J48+28000,Raw!AE:AE,0))))</f>
        <v>SABIS International</v>
      </c>
      <c r="J48" s="63">
        <f>(IFERROR(IF(LARGE(Raw!AE:AE,A48+COUNTIF(Raw!C:C,"H"))-28000&gt;0,LARGE(Raw!AE:AE,A48+COUNTIF(Raw!C:C,"H"))-28000,""),""))</f>
        <v>1665.6999398000007</v>
      </c>
      <c r="L48" s="3" t="str">
        <f t="shared" si="4"/>
        <v/>
      </c>
      <c r="M48" s="52" t="str">
        <f>IF(O48="","",(INDEX(Raw!D:D,MATCH(O48+14000,Raw!AE:AE,0))))</f>
        <v/>
      </c>
      <c r="N48" s="52" t="str">
        <f>IF(O48="","",(INDEX(Raw!A:A,MATCH(O48+14000,Raw!AE:AE,0))))</f>
        <v/>
      </c>
      <c r="O48" s="63" t="str">
        <f>(IFERROR(IF(LARGE(Raw!AE:AE,A48+COUNTIF(Raw!C:C,"H")+COUNTIF(Raw!C:C,"S"))-14000&gt;0,LARGE(Raw!AE:AE,A48+COUNTIF(Raw!C:C,"H")+COUNTIF(Raw!C:C,"S"))-14000,""),""))</f>
        <v/>
      </c>
    </row>
    <row r="49" spans="1:15" x14ac:dyDescent="0.3">
      <c r="A49" s="52">
        <v>46</v>
      </c>
      <c r="B49" s="3">
        <f t="shared" si="2"/>
        <v>44</v>
      </c>
      <c r="C49" s="52" t="str">
        <f>IF(E49="","",(INDEX(Raw!D:D,MATCH(E49+42000,Raw!AE:AE,0))))</f>
        <v>Hannah Berkel</v>
      </c>
      <c r="D49" s="52" t="str">
        <f ca="1">IF(E49="","",(INDEX(Raw!A:A,MATCH(E49+42000,Raw!AE:AE,0))))</f>
        <v>Pittsfield</v>
      </c>
      <c r="E49" s="63">
        <f>(IFERROR(IF(LARGE(Raw!AE:AE,A49)-42000&gt;0,LARGE(Raw!AE:AE,A49)-42000,""),""))</f>
        <v>2694.299955200011</v>
      </c>
      <c r="G49" s="3">
        <f t="shared" si="3"/>
        <v>43</v>
      </c>
      <c r="H49" s="52" t="str">
        <f>IF(J49="","",(INDEX(Raw!D:D,MATCH(J49+28000,Raw!AE:AE,0))))</f>
        <v>Kylie Bologna</v>
      </c>
      <c r="I49" s="52" t="str">
        <f ca="1">IF(J49="","",(INDEX(Raw!A:A,MATCH(J49+28000,Raw!AE:AE,0))))</f>
        <v>Taconic</v>
      </c>
      <c r="J49" s="63">
        <f>(IFERROR(IF(LARGE(Raw!AE:AE,A49+COUNTIF(Raw!C:C,"H"))-28000&gt;0,LARGE(Raw!AE:AE,A49+COUNTIF(Raw!C:C,"H"))-28000,""),""))</f>
        <v>1642.8998921999955</v>
      </c>
      <c r="L49" s="3" t="str">
        <f t="shared" si="4"/>
        <v/>
      </c>
      <c r="M49" s="52" t="str">
        <f>IF(O49="","",(INDEX(Raw!D:D,MATCH(O49+14000,Raw!AE:AE,0))))</f>
        <v/>
      </c>
      <c r="N49" s="52" t="str">
        <f>IF(O49="","",(INDEX(Raw!A:A,MATCH(O49+14000,Raw!AE:AE,0))))</f>
        <v/>
      </c>
      <c r="O49" s="63" t="str">
        <f>(IFERROR(IF(LARGE(Raw!AE:AE,A49+COUNTIF(Raw!C:C,"H")+COUNTIF(Raw!C:C,"S"))-14000&gt;0,LARGE(Raw!AE:AE,A49+COUNTIF(Raw!C:C,"H")+COUNTIF(Raw!C:C,"S"))-14000,""),""))</f>
        <v/>
      </c>
    </row>
    <row r="50" spans="1:15" x14ac:dyDescent="0.3">
      <c r="A50" s="52">
        <v>47</v>
      </c>
      <c r="B50" s="3">
        <f t="shared" si="2"/>
        <v>45</v>
      </c>
      <c r="C50" s="52" t="str">
        <f>IF(E50="","",(INDEX(Raw!D:D,MATCH(E50+42000,Raw!AE:AE,0))))</f>
        <v>Roy Watson</v>
      </c>
      <c r="D50" s="52" t="str">
        <f ca="1">IF(E50="","",(INDEX(Raw!A:A,MATCH(E50+42000,Raw!AE:AE,0))))</f>
        <v>SABIS International</v>
      </c>
      <c r="E50" s="63">
        <f>(IFERROR(IF(LARGE(Raw!AE:AE,A50)-42000&gt;0,LARGE(Raw!AE:AE,A50)-42000,""),""))</f>
        <v>2659.9999419000087</v>
      </c>
      <c r="G50" s="3" t="str">
        <f t="shared" si="3"/>
        <v/>
      </c>
      <c r="H50" s="52" t="str">
        <f>IF(J50="","",(INDEX(Raw!D:D,MATCH(J50+28000,Raw!AE:AE,0))))</f>
        <v/>
      </c>
      <c r="I50" s="52" t="str">
        <f>IF(J50="","",(INDEX(Raw!A:A,MATCH(J50+28000,Raw!AE:AE,0))))</f>
        <v/>
      </c>
      <c r="J50" s="63" t="str">
        <f>(IFERROR(IF(LARGE(Raw!AE:AE,A50+COUNTIF(Raw!C:C,"H"))-28000&gt;0,LARGE(Raw!AE:AE,A50+COUNTIF(Raw!C:C,"H"))-28000,""),""))</f>
        <v/>
      </c>
      <c r="L50" s="3" t="str">
        <f t="shared" si="4"/>
        <v/>
      </c>
      <c r="M50" s="52" t="str">
        <f>IF(O50="","",(INDEX(Raw!D:D,MATCH(O50+14000,Raw!AE:AE,0))))</f>
        <v/>
      </c>
      <c r="N50" s="52" t="str">
        <f>IF(O50="","",(INDEX(Raw!A:A,MATCH(O50+14000,Raw!AE:AE,0))))</f>
        <v/>
      </c>
      <c r="O50" s="63" t="str">
        <f>(IFERROR(IF(LARGE(Raw!AE:AE,A50+COUNTIF(Raw!C:C,"H")+COUNTIF(Raw!C:C,"S"))-14000&gt;0,LARGE(Raw!AE:AE,A50+COUNTIF(Raw!C:C,"H")+COUNTIF(Raw!C:C,"S"))-14000,""),""))</f>
        <v/>
      </c>
    </row>
    <row r="51" spans="1:15" x14ac:dyDescent="0.3">
      <c r="A51" s="52">
        <v>48</v>
      </c>
      <c r="B51" s="3">
        <f t="shared" si="2"/>
        <v>46</v>
      </c>
      <c r="C51" s="52" t="str">
        <f>IF(E51="","",(INDEX(Raw!D:D,MATCH(E51+42000,Raw!AE:AE,0))))</f>
        <v>Alisha Tran</v>
      </c>
      <c r="D51" s="52" t="str">
        <f ca="1">IF(E51="","",(INDEX(Raw!A:A,MATCH(E51+42000,Raw!AE:AE,0))))</f>
        <v>North Quincy</v>
      </c>
      <c r="E51" s="63">
        <f>(IFERROR(IF(LARGE(Raw!AE:AE,A51)-42000&gt;0,LARGE(Raw!AE:AE,A51)-42000,""),""))</f>
        <v>2622.8999608000013</v>
      </c>
      <c r="G51" s="3" t="str">
        <f t="shared" si="3"/>
        <v/>
      </c>
      <c r="H51" s="52" t="str">
        <f>IF(J51="","",(INDEX(Raw!D:D,MATCH(J51+28000,Raw!AE:AE,0))))</f>
        <v/>
      </c>
      <c r="I51" s="52" t="str">
        <f>IF(J51="","",(INDEX(Raw!A:A,MATCH(J51+28000,Raw!AE:AE,0))))</f>
        <v/>
      </c>
      <c r="J51" s="63" t="str">
        <f>(IFERROR(IF(LARGE(Raw!AE:AE,A51+COUNTIF(Raw!C:C,"H"))-28000&gt;0,LARGE(Raw!AE:AE,A51+COUNTIF(Raw!C:C,"H"))-28000,""),""))</f>
        <v/>
      </c>
      <c r="L51" s="3" t="str">
        <f t="shared" si="4"/>
        <v/>
      </c>
      <c r="M51" s="52" t="str">
        <f>IF(O51="","",(INDEX(Raw!D:D,MATCH(O51+14000,Raw!AE:AE,0))))</f>
        <v/>
      </c>
      <c r="N51" s="52" t="str">
        <f>IF(O51="","",(INDEX(Raw!A:A,MATCH(O51+14000,Raw!AE:AE,0))))</f>
        <v/>
      </c>
      <c r="O51" s="63" t="str">
        <f>(IFERROR(IF(LARGE(Raw!AE:AE,A51+COUNTIF(Raw!C:C,"H")+COUNTIF(Raw!C:C,"S"))-14000&gt;0,LARGE(Raw!AE:AE,A51+COUNTIF(Raw!C:C,"H")+COUNTIF(Raw!C:C,"S"))-14000,""),""))</f>
        <v/>
      </c>
    </row>
    <row r="52" spans="1:15" x14ac:dyDescent="0.3">
      <c r="A52" s="52">
        <v>49</v>
      </c>
      <c r="B52" s="3">
        <f t="shared" si="2"/>
        <v>47</v>
      </c>
      <c r="C52" s="52" t="str">
        <f>IF(E52="","",(INDEX(Raw!D:D,MATCH(E52+42000,Raw!AE:AE,0))))</f>
        <v>Brianna Sahagian</v>
      </c>
      <c r="D52" s="52" t="str">
        <f ca="1">IF(E52="","",(INDEX(Raw!A:A,MATCH(E52+42000,Raw!AE:AE,0))))</f>
        <v>Natick</v>
      </c>
      <c r="E52" s="63">
        <f>(IFERROR(IF(LARGE(Raw!AE:AE,A52)-42000&gt;0,LARGE(Raw!AE:AE,A52)-42000,""),""))</f>
        <v>2617.099964999994</v>
      </c>
      <c r="G52" s="3" t="str">
        <f t="shared" si="3"/>
        <v/>
      </c>
      <c r="H52" s="52" t="str">
        <f>IF(J52="","",(INDEX(Raw!D:D,MATCH(J52+28000,Raw!AE:AE,0))))</f>
        <v/>
      </c>
      <c r="I52" s="52" t="str">
        <f>IF(J52="","",(INDEX(Raw!A:A,MATCH(J52+28000,Raw!AE:AE,0))))</f>
        <v/>
      </c>
      <c r="J52" s="63" t="str">
        <f>(IFERROR(IF(LARGE(Raw!AE:AE,A52+COUNTIF(Raw!C:C,"H"))-28000&gt;0,LARGE(Raw!AE:AE,A52+COUNTIF(Raw!C:C,"H"))-28000,""),""))</f>
        <v/>
      </c>
      <c r="L52" s="3" t="str">
        <f t="shared" si="4"/>
        <v/>
      </c>
      <c r="M52" s="52" t="str">
        <f>IF(O52="","",(INDEX(Raw!D:D,MATCH(O52+14000,Raw!AE:AE,0))))</f>
        <v/>
      </c>
      <c r="N52" s="52" t="str">
        <f>IF(O52="","",(INDEX(Raw!A:A,MATCH(O52+14000,Raw!AE:AE,0))))</f>
        <v/>
      </c>
      <c r="O52" s="63" t="str">
        <f>(IFERROR(IF(LARGE(Raw!AE:AE,A52+COUNTIF(Raw!C:C,"H")+COUNTIF(Raw!C:C,"S"))-14000&gt;0,LARGE(Raw!AE:AE,A52+COUNTIF(Raw!C:C,"H")+COUNTIF(Raw!C:C,"S"))-14000,""),""))</f>
        <v/>
      </c>
    </row>
    <row r="53" spans="1:15" x14ac:dyDescent="0.3">
      <c r="A53" s="52">
        <v>50</v>
      </c>
      <c r="B53" s="3">
        <f t="shared" si="2"/>
        <v>48</v>
      </c>
      <c r="C53" s="52" t="str">
        <f>IF(E53="","",(INDEX(Raw!D:D,MATCH(E53+42000,Raw!AE:AE,0))))</f>
        <v>Trista Dearstyne</v>
      </c>
      <c r="D53" s="52" t="str">
        <f ca="1">IF(E53="","",(INDEX(Raw!A:A,MATCH(E53+42000,Raw!AE:AE,0))))</f>
        <v>Pittsfield</v>
      </c>
      <c r="E53" s="63">
        <f>(IFERROR(IF(LARGE(Raw!AE:AE,A53)-42000&gt;0,LARGE(Raw!AE:AE,A53)-42000,""),""))</f>
        <v>2577.0999545000013</v>
      </c>
      <c r="G53" s="3" t="str">
        <f t="shared" si="3"/>
        <v/>
      </c>
      <c r="H53" s="52" t="str">
        <f>IF(J53="","",(INDEX(Raw!D:D,MATCH(J53+28000,Raw!AE:AE,0))))</f>
        <v/>
      </c>
      <c r="I53" s="52" t="str">
        <f>IF(J53="","",(INDEX(Raw!A:A,MATCH(J53+28000,Raw!AE:AE,0))))</f>
        <v/>
      </c>
      <c r="J53" s="63" t="str">
        <f>(IFERROR(IF(LARGE(Raw!AE:AE,A53+COUNTIF(Raw!C:C,"H"))-28000&gt;0,LARGE(Raw!AE:AE,A53+COUNTIF(Raw!C:C,"H"))-28000,""),""))</f>
        <v/>
      </c>
      <c r="L53" s="3" t="str">
        <f t="shared" si="4"/>
        <v/>
      </c>
      <c r="M53" s="52" t="str">
        <f>IF(O53="","",(INDEX(Raw!D:D,MATCH(O53+14000,Raw!AE:AE,0))))</f>
        <v/>
      </c>
      <c r="N53" s="52" t="str">
        <f>IF(O53="","",(INDEX(Raw!A:A,MATCH(O53+14000,Raw!AE:AE,0))))</f>
        <v/>
      </c>
      <c r="O53" s="63" t="str">
        <f>(IFERROR(IF(LARGE(Raw!AE:AE,A53+COUNTIF(Raw!C:C,"H")+COUNTIF(Raw!C:C,"S"))-14000&gt;0,LARGE(Raw!AE:AE,A53+COUNTIF(Raw!C:C,"H")+COUNTIF(Raw!C:C,"S"))-14000,""),""))</f>
        <v/>
      </c>
    </row>
    <row r="54" spans="1:15" x14ac:dyDescent="0.3">
      <c r="A54" s="52">
        <v>51</v>
      </c>
      <c r="B54" s="3">
        <f t="shared" si="2"/>
        <v>49</v>
      </c>
      <c r="C54" s="52" t="str">
        <f>IF(E54="","",(INDEX(Raw!D:D,MATCH(E54+42000,Raw!AE:AE,0))))</f>
        <v>Maria Aliberti</v>
      </c>
      <c r="D54" s="52" t="str">
        <f ca="1">IF(E54="","",(INDEX(Raw!A:A,MATCH(E54+42000,Raw!AE:AE,0))))</f>
        <v>Matignon</v>
      </c>
      <c r="E54" s="63">
        <f>(IFERROR(IF(LARGE(Raw!AE:AE,A54)-42000&gt;0,LARGE(Raw!AE:AE,A54)-42000,""),""))</f>
        <v>2462.8999132000026</v>
      </c>
      <c r="G54" s="3" t="str">
        <f t="shared" si="3"/>
        <v/>
      </c>
      <c r="H54" s="52" t="str">
        <f>IF(J54="","",(INDEX(Raw!D:D,MATCH(J54+28000,Raw!AE:AE,0))))</f>
        <v/>
      </c>
      <c r="I54" s="52" t="str">
        <f>IF(J54="","",(INDEX(Raw!A:A,MATCH(J54+28000,Raw!AE:AE,0))))</f>
        <v/>
      </c>
      <c r="J54" s="63" t="str">
        <f>(IFERROR(IF(LARGE(Raw!AE:AE,A54+COUNTIF(Raw!C:C,"H"))-28000&gt;0,LARGE(Raw!AE:AE,A54+COUNTIF(Raw!C:C,"H"))-28000,""),""))</f>
        <v/>
      </c>
      <c r="L54" s="3" t="str">
        <f t="shared" si="4"/>
        <v/>
      </c>
      <c r="M54" s="52" t="str">
        <f>IF(O54="","",(INDEX(Raw!D:D,MATCH(O54+14000,Raw!AE:AE,0))))</f>
        <v/>
      </c>
      <c r="N54" s="52" t="str">
        <f>IF(O54="","",(INDEX(Raw!A:A,MATCH(O54+14000,Raw!AE:AE,0))))</f>
        <v/>
      </c>
      <c r="O54" s="63" t="str">
        <f>(IFERROR(IF(LARGE(Raw!AE:AE,A54+COUNTIF(Raw!C:C,"H")+COUNTIF(Raw!C:C,"S"))-14000&gt;0,LARGE(Raw!AE:AE,A54+COUNTIF(Raw!C:C,"H")+COUNTIF(Raw!C:C,"S"))-14000,""),""))</f>
        <v/>
      </c>
    </row>
    <row r="55" spans="1:15" x14ac:dyDescent="0.3">
      <c r="A55" s="52">
        <v>52</v>
      </c>
      <c r="B55" s="3">
        <f t="shared" si="2"/>
        <v>50</v>
      </c>
      <c r="C55" s="52" t="str">
        <f>IF(E55="","",(INDEX(Raw!D:D,MATCH(E55+42000,Raw!AE:AE,0))))</f>
        <v>Kate Park</v>
      </c>
      <c r="D55" s="52" t="str">
        <f ca="1">IF(E55="","",(INDEX(Raw!A:A,MATCH(E55+42000,Raw!AE:AE,0))))</f>
        <v>Westwood</v>
      </c>
      <c r="E55" s="63">
        <f>(IFERROR(IF(LARGE(Raw!AE:AE,A55)-42000&gt;0,LARGE(Raw!AE:AE,A55)-42000,""),""))</f>
        <v>2428.5998992000023</v>
      </c>
      <c r="G55" s="3" t="str">
        <f t="shared" si="3"/>
        <v/>
      </c>
      <c r="H55" s="52" t="str">
        <f>IF(J55="","",(INDEX(Raw!D:D,MATCH(J55+28000,Raw!AE:AE,0))))</f>
        <v/>
      </c>
      <c r="I55" s="52" t="str">
        <f>IF(J55="","",(INDEX(Raw!A:A,MATCH(J55+28000,Raw!AE:AE,0))))</f>
        <v/>
      </c>
      <c r="J55" s="63" t="str">
        <f>(IFERROR(IF(LARGE(Raw!AE:AE,A55+COUNTIF(Raw!C:C,"H"))-28000&gt;0,LARGE(Raw!AE:AE,A55+COUNTIF(Raw!C:C,"H"))-28000,""),""))</f>
        <v/>
      </c>
      <c r="L55" s="3" t="str">
        <f t="shared" si="4"/>
        <v/>
      </c>
      <c r="M55" s="52" t="str">
        <f>IF(O55="","",(INDEX(Raw!D:D,MATCH(O55+14000,Raw!AE:AE,0))))</f>
        <v/>
      </c>
      <c r="N55" s="52" t="str">
        <f>IF(O55="","",(INDEX(Raw!A:A,MATCH(O55+14000,Raw!AE:AE,0))))</f>
        <v/>
      </c>
      <c r="O55" s="63" t="str">
        <f>(IFERROR(IF(LARGE(Raw!AE:AE,A55+COUNTIF(Raw!C:C,"H")+COUNTIF(Raw!C:C,"S"))-14000&gt;0,LARGE(Raw!AE:AE,A55+COUNTIF(Raw!C:C,"H")+COUNTIF(Raw!C:C,"S"))-14000,""),""))</f>
        <v/>
      </c>
    </row>
    <row r="56" spans="1:15" x14ac:dyDescent="0.3">
      <c r="A56" s="52">
        <v>53</v>
      </c>
      <c r="B56" s="3">
        <f t="shared" si="2"/>
        <v>51</v>
      </c>
      <c r="C56" s="52" t="str">
        <f>IF(E56="","",(INDEX(Raw!D:D,MATCH(E56+42000,Raw!AE:AE,0))))</f>
        <v>Katerina Krstanovic</v>
      </c>
      <c r="D56" s="52" t="str">
        <f ca="1">IF(E56="","",(INDEX(Raw!A:A,MATCH(E56+42000,Raw!AE:AE,0))))</f>
        <v>Matignon</v>
      </c>
      <c r="E56" s="63">
        <f>(IFERROR(IF(LARGE(Raw!AE:AE,A56)-42000&gt;0,LARGE(Raw!AE:AE,A56)-42000,""),""))</f>
        <v>2425.6999117999949</v>
      </c>
      <c r="G56" s="3" t="str">
        <f t="shared" si="3"/>
        <v/>
      </c>
      <c r="H56" s="52" t="str">
        <f>IF(J56="","",(INDEX(Raw!D:D,MATCH(J56+28000,Raw!AE:AE,0))))</f>
        <v/>
      </c>
      <c r="I56" s="52" t="str">
        <f>IF(J56="","",(INDEX(Raw!A:A,MATCH(J56+28000,Raw!AE:AE,0))))</f>
        <v/>
      </c>
      <c r="J56" s="63" t="str">
        <f>(IFERROR(IF(LARGE(Raw!AE:AE,A56+COUNTIF(Raw!C:C,"H"))-28000&gt;0,LARGE(Raw!AE:AE,A56+COUNTIF(Raw!C:C,"H"))-28000,""),""))</f>
        <v/>
      </c>
      <c r="L56" s="3" t="str">
        <f t="shared" si="4"/>
        <v/>
      </c>
      <c r="M56" s="52" t="str">
        <f>IF(O56="","",(INDEX(Raw!D:D,MATCH(O56+14000,Raw!AE:AE,0))))</f>
        <v/>
      </c>
      <c r="N56" s="52" t="str">
        <f>IF(O56="","",(INDEX(Raw!A:A,MATCH(O56+14000,Raw!AE:AE,0))))</f>
        <v/>
      </c>
      <c r="O56" s="63" t="str">
        <f>(IFERROR(IF(LARGE(Raw!AE:AE,A56+COUNTIF(Raw!C:C,"H")+COUNTIF(Raw!C:C,"S"))-14000&gt;0,LARGE(Raw!AE:AE,A56+COUNTIF(Raw!C:C,"H")+COUNTIF(Raw!C:C,"S"))-14000,""),""))</f>
        <v/>
      </c>
    </row>
    <row r="57" spans="1:15" x14ac:dyDescent="0.3">
      <c r="A57" s="52">
        <v>54</v>
      </c>
      <c r="B57" s="3">
        <f t="shared" si="2"/>
        <v>52</v>
      </c>
      <c r="C57" s="52" t="str">
        <f>IF(E57="","",(INDEX(Raw!D:D,MATCH(E57+42000,Raw!AE:AE,0))))</f>
        <v>Catherine Jalbert</v>
      </c>
      <c r="D57" s="52" t="str">
        <f ca="1">IF(E57="","",(INDEX(Raw!A:A,MATCH(E57+42000,Raw!AE:AE,0))))</f>
        <v>Austin Prep</v>
      </c>
      <c r="E57" s="63">
        <f>(IFERROR(IF(LARGE(Raw!AE:AE,A57)-42000&gt;0,LARGE(Raw!AE:AE,A57)-42000,""),""))</f>
        <v>2379.9999362999952</v>
      </c>
      <c r="G57" s="3" t="str">
        <f t="shared" si="3"/>
        <v/>
      </c>
      <c r="H57" s="52" t="str">
        <f>IF(J57="","",(INDEX(Raw!D:D,MATCH(J57+28000,Raw!AE:AE,0))))</f>
        <v/>
      </c>
      <c r="I57" s="52" t="str">
        <f>IF(J57="","",(INDEX(Raw!A:A,MATCH(J57+28000,Raw!AE:AE,0))))</f>
        <v/>
      </c>
      <c r="J57" s="63" t="str">
        <f>(IFERROR(IF(LARGE(Raw!AE:AE,A57+COUNTIF(Raw!C:C,"H"))-28000&gt;0,LARGE(Raw!AE:AE,A57+COUNTIF(Raw!C:C,"H"))-28000,""),""))</f>
        <v/>
      </c>
      <c r="L57" s="3" t="str">
        <f t="shared" si="4"/>
        <v/>
      </c>
      <c r="M57" s="52" t="str">
        <f>IF(O57="","",(INDEX(Raw!D:D,MATCH(O57+14000,Raw!AE:AE,0))))</f>
        <v/>
      </c>
      <c r="N57" s="52" t="str">
        <f>IF(O57="","",(INDEX(Raw!A:A,MATCH(O57+14000,Raw!AE:AE,0))))</f>
        <v/>
      </c>
      <c r="O57" s="63" t="str">
        <f>(IFERROR(IF(LARGE(Raw!AE:AE,A57+COUNTIF(Raw!C:C,"H")+COUNTIF(Raw!C:C,"S"))-14000&gt;0,LARGE(Raw!AE:AE,A57+COUNTIF(Raw!C:C,"H")+COUNTIF(Raw!C:C,"S"))-14000,""),""))</f>
        <v/>
      </c>
    </row>
    <row r="58" spans="1:15" x14ac:dyDescent="0.3">
      <c r="A58" s="52">
        <v>55</v>
      </c>
      <c r="B58" s="3">
        <f t="shared" si="2"/>
        <v>53</v>
      </c>
      <c r="C58" s="52" t="str">
        <f>IF(E58="","",(INDEX(Raw!D:D,MATCH(E58+42000,Raw!AE:AE,0))))</f>
        <v>Eryn Trant</v>
      </c>
      <c r="D58" s="52" t="str">
        <f ca="1">IF(E58="","",(INDEX(Raw!A:A,MATCH(E58+42000,Raw!AE:AE,0))))</f>
        <v>Austin Prep</v>
      </c>
      <c r="E58" s="63">
        <f>(IFERROR(IF(LARGE(Raw!AE:AE,A58)-42000&gt;0,LARGE(Raw!AE:AE,A58)-42000,""),""))</f>
        <v>2305.6999356000015</v>
      </c>
      <c r="G58" s="3" t="str">
        <f t="shared" si="3"/>
        <v/>
      </c>
      <c r="H58" s="52" t="str">
        <f>IF(J58="","",(INDEX(Raw!D:D,MATCH(J58+28000,Raw!AE:AE,0))))</f>
        <v/>
      </c>
      <c r="I58" s="52" t="str">
        <f>IF(J58="","",(INDEX(Raw!A:A,MATCH(J58+28000,Raw!AE:AE,0))))</f>
        <v/>
      </c>
      <c r="J58" s="63" t="str">
        <f>(IFERROR(IF(LARGE(Raw!AE:AE,A58+COUNTIF(Raw!C:C,"H"))-28000&gt;0,LARGE(Raw!AE:AE,A58+COUNTIF(Raw!C:C,"H"))-28000,""),""))</f>
        <v/>
      </c>
      <c r="L58" s="3" t="str">
        <f t="shared" si="4"/>
        <v/>
      </c>
      <c r="M58" s="52" t="str">
        <f>IF(O58="","",(INDEX(Raw!D:D,MATCH(O58+14000,Raw!AE:AE,0))))</f>
        <v/>
      </c>
      <c r="N58" s="52" t="str">
        <f>IF(O58="","",(INDEX(Raw!A:A,MATCH(O58+14000,Raw!AE:AE,0))))</f>
        <v/>
      </c>
      <c r="O58" s="63" t="str">
        <f>(IFERROR(IF(LARGE(Raw!AE:AE,A58+COUNTIF(Raw!C:C,"H")+COUNTIF(Raw!C:C,"S"))-14000&gt;0,LARGE(Raw!AE:AE,A58+COUNTIF(Raw!C:C,"H")+COUNTIF(Raw!C:C,"S"))-14000,""),""))</f>
        <v/>
      </c>
    </row>
    <row r="59" spans="1:15" x14ac:dyDescent="0.3">
      <c r="A59" s="52">
        <v>56</v>
      </c>
      <c r="B59" s="3">
        <f t="shared" si="2"/>
        <v>54</v>
      </c>
      <c r="C59" s="52" t="str">
        <f>IF(E59="","",(INDEX(Raw!D:D,MATCH(E59+42000,Raw!AE:AE,0))))</f>
        <v>Colleen Buckley</v>
      </c>
      <c r="D59" s="52" t="str">
        <f ca="1">IF(E59="","",(INDEX(Raw!A:A,MATCH(E59+42000,Raw!AE:AE,0))))</f>
        <v>Milford</v>
      </c>
      <c r="E59" s="63">
        <f>(IFERROR(IF(LARGE(Raw!AE:AE,A59)-42000&gt;0,LARGE(Raw!AE:AE,A59)-42000,""),""))</f>
        <v>2211.3999496000033</v>
      </c>
      <c r="G59" s="3" t="str">
        <f t="shared" si="3"/>
        <v/>
      </c>
      <c r="H59" s="52" t="str">
        <f>IF(J59="","",(INDEX(Raw!D:D,MATCH(J59+28000,Raw!AE:AE,0))))</f>
        <v/>
      </c>
      <c r="I59" s="52" t="str">
        <f>IF(J59="","",(INDEX(Raw!A:A,MATCH(J59+28000,Raw!AE:AE,0))))</f>
        <v/>
      </c>
      <c r="J59" s="63" t="str">
        <f>(IFERROR(IF(LARGE(Raw!AE:AE,A59+COUNTIF(Raw!C:C,"H"))-28000&gt;0,LARGE(Raw!AE:AE,A59+COUNTIF(Raw!C:C,"H"))-28000,""),""))</f>
        <v/>
      </c>
      <c r="L59" s="3" t="str">
        <f t="shared" si="4"/>
        <v/>
      </c>
      <c r="M59" s="52" t="str">
        <f>IF(O59="","",(INDEX(Raw!D:D,MATCH(O59+14000,Raw!AE:AE,0))))</f>
        <v/>
      </c>
      <c r="N59" s="52" t="str">
        <f>IF(O59="","",(INDEX(Raw!A:A,MATCH(O59+14000,Raw!AE:AE,0))))</f>
        <v/>
      </c>
      <c r="O59" s="63" t="str">
        <f>(IFERROR(IF(LARGE(Raw!AE:AE,A59+COUNTIF(Raw!C:C,"H")+COUNTIF(Raw!C:C,"S"))-14000&gt;0,LARGE(Raw!AE:AE,A59+COUNTIF(Raw!C:C,"H")+COUNTIF(Raw!C:C,"S"))-14000,""),""))</f>
        <v/>
      </c>
    </row>
    <row r="60" spans="1:15" x14ac:dyDescent="0.3">
      <c r="A60" s="52">
        <v>57</v>
      </c>
      <c r="B60" s="3">
        <f t="shared" si="2"/>
        <v>55</v>
      </c>
      <c r="C60" s="52" t="str">
        <f>IF(E60="","",(INDEX(Raw!D:D,MATCH(E60+42000,Raw!AE:AE,0))))</f>
        <v>Selena Lottero</v>
      </c>
      <c r="D60" s="52" t="str">
        <f ca="1">IF(E60="","",(INDEX(Raw!A:A,MATCH(E60+42000,Raw!AE:AE,0))))</f>
        <v>Milford</v>
      </c>
      <c r="E60" s="63">
        <f>(IFERROR(IF(LARGE(Raw!AE:AE,A60)-42000&gt;0,LARGE(Raw!AE:AE,A60)-42000,""),""))</f>
        <v>2145.6999489000009</v>
      </c>
      <c r="G60" s="3" t="str">
        <f t="shared" si="3"/>
        <v/>
      </c>
      <c r="H60" s="52" t="str">
        <f>IF(J60="","",(INDEX(Raw!D:D,MATCH(J60+28000,Raw!AE:AE,0))))</f>
        <v/>
      </c>
      <c r="I60" s="52" t="str">
        <f>IF(J60="","",(INDEX(Raw!A:A,MATCH(J60+28000,Raw!AE:AE,0))))</f>
        <v/>
      </c>
      <c r="J60" s="63" t="str">
        <f>(IFERROR(IF(LARGE(Raw!AE:AE,A60+COUNTIF(Raw!C:C,"H"))-28000&gt;0,LARGE(Raw!AE:AE,A60+COUNTIF(Raw!C:C,"H"))-28000,""),""))</f>
        <v/>
      </c>
      <c r="L60" s="3" t="str">
        <f t="shared" si="4"/>
        <v/>
      </c>
      <c r="M60" s="52" t="str">
        <f>IF(O60="","",(INDEX(Raw!D:D,MATCH(O60+14000,Raw!AE:AE,0))))</f>
        <v/>
      </c>
      <c r="N60" s="52" t="str">
        <f>IF(O60="","",(INDEX(Raw!A:A,MATCH(O60+14000,Raw!AE:AE,0))))</f>
        <v/>
      </c>
      <c r="O60" s="63" t="str">
        <f>(IFERROR(IF(LARGE(Raw!AE:AE,A60+COUNTIF(Raw!C:C,"H")+COUNTIF(Raw!C:C,"S"))-14000&gt;0,LARGE(Raw!AE:AE,A60+COUNTIF(Raw!C:C,"H")+COUNTIF(Raw!C:C,"S"))-14000,""),""))</f>
        <v/>
      </c>
    </row>
    <row r="61" spans="1:15" x14ac:dyDescent="0.3">
      <c r="A61" s="52">
        <v>58</v>
      </c>
      <c r="B61" s="3">
        <f t="shared" si="2"/>
        <v>56</v>
      </c>
      <c r="C61" s="52" t="str">
        <f>IF(E61="","",(INDEX(Raw!D:D,MATCH(E61+42000,Raw!AE:AE,0))))</f>
        <v>Mia Farah</v>
      </c>
      <c r="D61" s="52" t="str">
        <f ca="1">IF(E61="","",(INDEX(Raw!A:A,MATCH(E61+42000,Raw!AE:AE,0))))</f>
        <v>Westwood</v>
      </c>
      <c r="E61" s="63">
        <f>(IFERROR(IF(LARGE(Raw!AE:AE,A61)-42000&gt;0,LARGE(Raw!AE:AE,A61)-42000,""),""))</f>
        <v>2059.9998984999984</v>
      </c>
      <c r="G61" s="3" t="str">
        <f t="shared" si="3"/>
        <v/>
      </c>
      <c r="H61" s="52" t="str">
        <f>IF(J61="","",(INDEX(Raw!D:D,MATCH(J61+28000,Raw!AE:AE,0))))</f>
        <v/>
      </c>
      <c r="I61" s="52" t="str">
        <f>IF(J61="","",(INDEX(Raw!A:A,MATCH(J61+28000,Raw!AE:AE,0))))</f>
        <v/>
      </c>
      <c r="J61" s="63" t="str">
        <f>(IFERROR(IF(LARGE(Raw!AE:AE,A61+COUNTIF(Raw!C:C,"H"))-28000&gt;0,LARGE(Raw!AE:AE,A61+COUNTIF(Raw!C:C,"H"))-28000,""),""))</f>
        <v/>
      </c>
      <c r="L61" s="3" t="str">
        <f t="shared" si="4"/>
        <v/>
      </c>
      <c r="M61" s="52" t="str">
        <f>IF(O61="","",(INDEX(Raw!D:D,MATCH(O61+14000,Raw!AE:AE,0))))</f>
        <v/>
      </c>
      <c r="N61" s="52" t="str">
        <f>IF(O61="","",(INDEX(Raw!A:A,MATCH(O61+14000,Raw!AE:AE,0))))</f>
        <v/>
      </c>
      <c r="O61" s="63" t="str">
        <f>(IFERROR(IF(LARGE(Raw!AE:AE,A61+COUNTIF(Raw!C:C,"H")+COUNTIF(Raw!C:C,"S"))-14000&gt;0,LARGE(Raw!AE:AE,A61+COUNTIF(Raw!C:C,"H")+COUNTIF(Raw!C:C,"S"))-14000,""),""))</f>
        <v/>
      </c>
    </row>
    <row r="62" spans="1:15" x14ac:dyDescent="0.3">
      <c r="A62" s="52">
        <v>59</v>
      </c>
      <c r="B62" s="3" t="str">
        <f t="shared" si="2"/>
        <v/>
      </c>
      <c r="C62" s="52" t="str">
        <f>IF(E62="","",(INDEX(Raw!D:D,MATCH(E62+42000,Raw!AE:AE,0))))</f>
        <v/>
      </c>
      <c r="D62" s="52" t="str">
        <f>IF(E62="","",(INDEX(Raw!A:A,MATCH(E62+42000,Raw!AE:AE,0))))</f>
        <v/>
      </c>
      <c r="E62" s="63" t="str">
        <f>(IFERROR(IF(LARGE(Raw!AE:AE,A62)-42000&gt;0,LARGE(Raw!AE:AE,A62)-42000,""),""))</f>
        <v/>
      </c>
      <c r="G62" s="3" t="str">
        <f t="shared" si="3"/>
        <v/>
      </c>
      <c r="H62" s="52" t="str">
        <f>IF(J62="","",(INDEX(Raw!D:D,MATCH(J62+28000,Raw!AE:AE,0))))</f>
        <v/>
      </c>
      <c r="I62" s="52" t="str">
        <f>IF(J62="","",(INDEX(Raw!A:A,MATCH(J62+28000,Raw!AE:AE,0))))</f>
        <v/>
      </c>
      <c r="J62" s="63" t="str">
        <f>(IFERROR(IF(LARGE(Raw!AE:AE,A62+COUNTIF(Raw!C:C,"H"))-28000&gt;0,LARGE(Raw!AE:AE,A62+COUNTIF(Raw!C:C,"H"))-28000,""),""))</f>
        <v/>
      </c>
      <c r="L62" s="3" t="str">
        <f t="shared" si="4"/>
        <v/>
      </c>
      <c r="M62" s="52" t="str">
        <f>IF(O62="","",(INDEX(Raw!D:D,MATCH(O62+14000,Raw!AE:AE,0))))</f>
        <v/>
      </c>
      <c r="N62" s="52" t="str">
        <f>IF(O62="","",(INDEX(Raw!A:A,MATCH(O62+14000,Raw!AE:AE,0))))</f>
        <v/>
      </c>
      <c r="O62" s="63" t="str">
        <f>(IFERROR(IF(LARGE(Raw!AE:AE,A62+COUNTIF(Raw!C:C,"H")+COUNTIF(Raw!C:C,"S"))-14000&gt;0,LARGE(Raw!AE:AE,A62+COUNTIF(Raw!C:C,"H")+COUNTIF(Raw!C:C,"S"))-14000,""),""))</f>
        <v/>
      </c>
    </row>
    <row r="63" spans="1:15" x14ac:dyDescent="0.3">
      <c r="A63" s="52">
        <v>60</v>
      </c>
      <c r="B63" s="3" t="str">
        <f t="shared" si="2"/>
        <v/>
      </c>
      <c r="C63" s="52" t="str">
        <f>IF(E63="","",(INDEX(Raw!D:D,MATCH(E63+42000,Raw!AE:AE,0))))</f>
        <v/>
      </c>
      <c r="D63" s="52" t="str">
        <f>IF(E63="","",(INDEX(Raw!A:A,MATCH(E63+42000,Raw!AE:AE,0))))</f>
        <v/>
      </c>
      <c r="E63" s="63" t="str">
        <f>(IFERROR(IF(LARGE(Raw!AE:AE,A63)-42000&gt;0,LARGE(Raw!AE:AE,A63)-42000,""),""))</f>
        <v/>
      </c>
      <c r="G63" s="3" t="str">
        <f t="shared" si="3"/>
        <v/>
      </c>
      <c r="H63" s="52" t="str">
        <f>IF(J63="","",(INDEX(Raw!D:D,MATCH(J63+28000,Raw!AE:AE,0))))</f>
        <v/>
      </c>
      <c r="I63" s="52" t="str">
        <f>IF(J63="","",(INDEX(Raw!A:A,MATCH(J63+28000,Raw!AE:AE,0))))</f>
        <v/>
      </c>
      <c r="J63" s="63" t="str">
        <f>(IFERROR(IF(LARGE(Raw!AE:AE,A63+COUNTIF(Raw!C:C,"H"))-28000&gt;0,LARGE(Raw!AE:AE,A63+COUNTIF(Raw!C:C,"H"))-28000,""),""))</f>
        <v/>
      </c>
      <c r="L63" s="3" t="str">
        <f t="shared" si="4"/>
        <v/>
      </c>
      <c r="M63" s="52" t="str">
        <f>IF(O63="","",(INDEX(Raw!D:D,MATCH(O63+14000,Raw!AE:AE,0))))</f>
        <v/>
      </c>
      <c r="N63" s="52" t="str">
        <f>IF(O63="","",(INDEX(Raw!A:A,MATCH(O63+14000,Raw!AE:AE,0))))</f>
        <v/>
      </c>
      <c r="O63" s="63" t="str">
        <f>(IFERROR(IF(LARGE(Raw!AE:AE,A63+COUNTIF(Raw!C:C,"H")+COUNTIF(Raw!C:C,"S"))-14000&gt;0,LARGE(Raw!AE:AE,A63+COUNTIF(Raw!C:C,"H")+COUNTIF(Raw!C:C,"S"))-14000,""),""))</f>
        <v/>
      </c>
    </row>
    <row r="64" spans="1:15" x14ac:dyDescent="0.3">
      <c r="A64" s="52">
        <v>61</v>
      </c>
      <c r="B64" s="3" t="str">
        <f t="shared" si="2"/>
        <v/>
      </c>
      <c r="C64" s="52" t="str">
        <f>IF(E64="","",(INDEX(Raw!D:D,MATCH(E64+42000,Raw!AE:AE,0))))</f>
        <v/>
      </c>
      <c r="D64" s="52" t="str">
        <f>IF(E64="","",(INDEX(Raw!A:A,MATCH(E64+42000,Raw!AE:AE,0))))</f>
        <v/>
      </c>
      <c r="E64" s="63" t="str">
        <f>(IFERROR(IF(LARGE(Raw!AE:AE,A64)-42000&gt;0,LARGE(Raw!AE:AE,A64)-42000,""),""))</f>
        <v/>
      </c>
      <c r="G64" s="3" t="str">
        <f t="shared" si="3"/>
        <v/>
      </c>
      <c r="H64" s="52" t="str">
        <f>IF(J64="","",(INDEX(Raw!D:D,MATCH(J64+28000,Raw!AE:AE,0))))</f>
        <v/>
      </c>
      <c r="I64" s="52" t="str">
        <f>IF(J64="","",(INDEX(Raw!A:A,MATCH(J64+28000,Raw!AE:AE,0))))</f>
        <v/>
      </c>
      <c r="J64" s="63" t="str">
        <f>(IFERROR(IF(LARGE(Raw!AE:AE,A64+COUNTIF(Raw!C:C,"H"))-28000&gt;0,LARGE(Raw!AE:AE,A64+COUNTIF(Raw!C:C,"H"))-28000,""),""))</f>
        <v/>
      </c>
      <c r="L64" s="3" t="str">
        <f t="shared" si="4"/>
        <v/>
      </c>
      <c r="M64" s="52" t="str">
        <f>IF(O64="","",(INDEX(Raw!D:D,MATCH(O64+14000,Raw!AE:AE,0))))</f>
        <v/>
      </c>
      <c r="N64" s="52" t="str">
        <f>IF(O64="","",(INDEX(Raw!A:A,MATCH(O64+14000,Raw!AE:AE,0))))</f>
        <v/>
      </c>
      <c r="O64" s="63" t="str">
        <f>(IFERROR(IF(LARGE(Raw!AE:AE,A64+COUNTIF(Raw!C:C,"H")+COUNTIF(Raw!C:C,"S"))-14000&gt;0,LARGE(Raw!AE:AE,A64+COUNTIF(Raw!C:C,"H")+COUNTIF(Raw!C:C,"S"))-14000,""),""))</f>
        <v/>
      </c>
    </row>
    <row r="65" spans="1:15" x14ac:dyDescent="0.3">
      <c r="A65" s="52">
        <v>62</v>
      </c>
      <c r="B65" s="3" t="str">
        <f t="shared" si="2"/>
        <v/>
      </c>
      <c r="C65" s="52" t="str">
        <f>IF(E65="","",(INDEX(Raw!D:D,MATCH(E65+42000,Raw!AE:AE,0))))</f>
        <v/>
      </c>
      <c r="D65" s="52" t="str">
        <f>IF(E65="","",(INDEX(Raw!A:A,MATCH(E65+42000,Raw!AE:AE,0))))</f>
        <v/>
      </c>
      <c r="E65" s="63" t="str">
        <f>(IFERROR(IF(LARGE(Raw!AE:AE,A65)-42000&gt;0,LARGE(Raw!AE:AE,A65)-42000,""),""))</f>
        <v/>
      </c>
      <c r="G65" s="3" t="str">
        <f t="shared" si="3"/>
        <v/>
      </c>
      <c r="H65" s="52" t="str">
        <f>IF(J65="","",(INDEX(Raw!D:D,MATCH(J65+28000,Raw!AE:AE,0))))</f>
        <v/>
      </c>
      <c r="I65" s="52" t="str">
        <f>IF(J65="","",(INDEX(Raw!A:A,MATCH(J65+28000,Raw!AE:AE,0))))</f>
        <v/>
      </c>
      <c r="J65" s="63" t="str">
        <f>(IFERROR(IF(LARGE(Raw!AE:AE,A65+COUNTIF(Raw!C:C,"H"))-28000&gt;0,LARGE(Raw!AE:AE,A65+COUNTIF(Raw!C:C,"H"))-28000,""),""))</f>
        <v/>
      </c>
      <c r="L65" s="3" t="str">
        <f t="shared" si="4"/>
        <v/>
      </c>
      <c r="M65" s="52" t="str">
        <f>IF(O65="","",(INDEX(Raw!D:D,MATCH(O65+14000,Raw!AE:AE,0))))</f>
        <v/>
      </c>
      <c r="N65" s="52" t="str">
        <f>IF(O65="","",(INDEX(Raw!A:A,MATCH(O65+14000,Raw!AE:AE,0))))</f>
        <v/>
      </c>
      <c r="O65" s="63" t="str">
        <f>(IFERROR(IF(LARGE(Raw!AE:AE,A65+COUNTIF(Raw!C:C,"H")+COUNTIF(Raw!C:C,"S"))-14000&gt;0,LARGE(Raw!AE:AE,A65+COUNTIF(Raw!C:C,"H")+COUNTIF(Raw!C:C,"S"))-14000,""),""))</f>
        <v/>
      </c>
    </row>
    <row r="66" spans="1:15" x14ac:dyDescent="0.3">
      <c r="A66" s="52">
        <v>63</v>
      </c>
      <c r="B66" s="3" t="str">
        <f t="shared" si="2"/>
        <v/>
      </c>
      <c r="C66" s="52" t="str">
        <f>IF(E66="","",(INDEX(Raw!D:D,MATCH(E66+42000,Raw!AE:AE,0))))</f>
        <v/>
      </c>
      <c r="D66" s="52" t="str">
        <f>IF(E66="","",(INDEX(Raw!A:A,MATCH(E66+42000,Raw!AE:AE,0))))</f>
        <v/>
      </c>
      <c r="E66" s="63" t="str">
        <f>(IFERROR(IF(LARGE(Raw!AE:AE,A66)-42000&gt;0,LARGE(Raw!AE:AE,A66)-42000,""),""))</f>
        <v/>
      </c>
      <c r="G66" s="3" t="str">
        <f t="shared" si="3"/>
        <v/>
      </c>
      <c r="H66" s="52" t="str">
        <f>IF(J66="","",(INDEX(Raw!D:D,MATCH(J66+28000,Raw!AE:AE,0))))</f>
        <v/>
      </c>
      <c r="I66" s="52" t="str">
        <f>IF(J66="","",(INDEX(Raw!A:A,MATCH(J66+28000,Raw!AE:AE,0))))</f>
        <v/>
      </c>
      <c r="J66" s="63" t="str">
        <f>(IFERROR(IF(LARGE(Raw!AE:AE,A66+COUNTIF(Raw!C:C,"H"))-28000&gt;0,LARGE(Raw!AE:AE,A66+COUNTIF(Raw!C:C,"H"))-28000,""),""))</f>
        <v/>
      </c>
      <c r="L66" s="3" t="str">
        <f t="shared" si="4"/>
        <v/>
      </c>
      <c r="M66" s="52" t="str">
        <f>IF(O66="","",(INDEX(Raw!D:D,MATCH(O66+14000,Raw!AE:AE,0))))</f>
        <v/>
      </c>
      <c r="N66" s="52" t="str">
        <f>IF(O66="","",(INDEX(Raw!A:A,MATCH(O66+14000,Raw!AE:AE,0))))</f>
        <v/>
      </c>
      <c r="O66" s="63" t="str">
        <f>(IFERROR(IF(LARGE(Raw!AE:AE,A66+COUNTIF(Raw!C:C,"H")+COUNTIF(Raw!C:C,"S"))-14000&gt;0,LARGE(Raw!AE:AE,A66+COUNTIF(Raw!C:C,"H")+COUNTIF(Raw!C:C,"S"))-14000,""),""))</f>
        <v/>
      </c>
    </row>
    <row r="67" spans="1:15" x14ac:dyDescent="0.3">
      <c r="A67" s="52">
        <v>64</v>
      </c>
      <c r="B67" s="3" t="str">
        <f t="shared" si="2"/>
        <v/>
      </c>
      <c r="C67" s="52" t="str">
        <f>IF(E67="","",(INDEX(Raw!D:D,MATCH(E67+42000,Raw!AE:AE,0))))</f>
        <v/>
      </c>
      <c r="D67" s="52" t="str">
        <f>IF(E67="","",(INDEX(Raw!A:A,MATCH(E67+42000,Raw!AE:AE,0))))</f>
        <v/>
      </c>
      <c r="E67" s="63" t="str">
        <f>(IFERROR(IF(LARGE(Raw!AE:AE,A67)-42000&gt;0,LARGE(Raw!AE:AE,A67)-42000,""),""))</f>
        <v/>
      </c>
      <c r="G67" s="3" t="str">
        <f t="shared" si="3"/>
        <v/>
      </c>
      <c r="H67" s="52" t="str">
        <f>IF(J67="","",(INDEX(Raw!D:D,MATCH(J67+28000,Raw!AE:AE,0))))</f>
        <v/>
      </c>
      <c r="I67" s="52" t="str">
        <f>IF(J67="","",(INDEX(Raw!A:A,MATCH(J67+28000,Raw!AE:AE,0))))</f>
        <v/>
      </c>
      <c r="J67" s="63" t="str">
        <f>(IFERROR(IF(LARGE(Raw!AE:AE,A67+COUNTIF(Raw!C:C,"H"))-28000&gt;0,LARGE(Raw!AE:AE,A67+COUNTIF(Raw!C:C,"H"))-28000,""),""))</f>
        <v/>
      </c>
      <c r="L67" s="3" t="str">
        <f t="shared" si="4"/>
        <v/>
      </c>
      <c r="M67" s="52" t="str">
        <f>IF(O67="","",(INDEX(Raw!D:D,MATCH(O67+14000,Raw!AE:AE,0))))</f>
        <v/>
      </c>
      <c r="N67" s="52" t="str">
        <f>IF(O67="","",(INDEX(Raw!A:A,MATCH(O67+14000,Raw!AE:AE,0))))</f>
        <v/>
      </c>
      <c r="O67" s="63" t="str">
        <f>(IFERROR(IF(LARGE(Raw!AE:AE,A67+COUNTIF(Raw!C:C,"H")+COUNTIF(Raw!C:C,"S"))-14000&gt;0,LARGE(Raw!AE:AE,A67+COUNTIF(Raw!C:C,"H")+COUNTIF(Raw!C:C,"S"))-14000,""),""))</f>
        <v/>
      </c>
    </row>
    <row r="68" spans="1:15" x14ac:dyDescent="0.3">
      <c r="A68" s="52">
        <v>65</v>
      </c>
      <c r="B68" s="3" t="str">
        <f t="shared" si="2"/>
        <v/>
      </c>
      <c r="C68" s="52" t="str">
        <f>IF(E68="","",(INDEX(Raw!D:D,MATCH(E68+42000,Raw!AE:AE,0))))</f>
        <v/>
      </c>
      <c r="D68" s="52" t="str">
        <f>IF(E68="","",(INDEX(Raw!A:A,MATCH(E68+42000,Raw!AE:AE,0))))</f>
        <v/>
      </c>
      <c r="E68" s="63" t="str">
        <f>(IFERROR(IF(LARGE(Raw!AE:AE,A68)-42000&gt;0,LARGE(Raw!AE:AE,A68)-42000,""),""))</f>
        <v/>
      </c>
      <c r="G68" s="3" t="str">
        <f t="shared" si="3"/>
        <v/>
      </c>
      <c r="H68" s="52" t="str">
        <f>IF(J68="","",(INDEX(Raw!D:D,MATCH(J68+28000,Raw!AE:AE,0))))</f>
        <v/>
      </c>
      <c r="I68" s="52" t="str">
        <f>IF(J68="","",(INDEX(Raw!A:A,MATCH(J68+28000,Raw!AE:AE,0))))</f>
        <v/>
      </c>
      <c r="J68" s="63" t="str">
        <f>(IFERROR(IF(LARGE(Raw!AE:AE,A68+COUNTIF(Raw!C:C,"H"))-28000&gt;0,LARGE(Raw!AE:AE,A68+COUNTIF(Raw!C:C,"H"))-28000,""),""))</f>
        <v/>
      </c>
      <c r="L68" s="3" t="str">
        <f t="shared" si="4"/>
        <v/>
      </c>
      <c r="M68" s="52" t="str">
        <f>IF(O68="","",(INDEX(Raw!D:D,MATCH(O68+14000,Raw!AE:AE,0))))</f>
        <v/>
      </c>
      <c r="N68" s="52" t="str">
        <f>IF(O68="","",(INDEX(Raw!A:A,MATCH(O68+14000,Raw!AE:AE,0))))</f>
        <v/>
      </c>
      <c r="O68" s="63" t="str">
        <f>(IFERROR(IF(LARGE(Raw!AE:AE,A68+COUNTIF(Raw!C:C,"H")+COUNTIF(Raw!C:C,"S"))-14000&gt;0,LARGE(Raw!AE:AE,A68+COUNTIF(Raw!C:C,"H")+COUNTIF(Raw!C:C,"S"))-14000,""),""))</f>
        <v/>
      </c>
    </row>
    <row r="69" spans="1:15" x14ac:dyDescent="0.3">
      <c r="A69" s="52">
        <v>66</v>
      </c>
      <c r="B69" s="3" t="str">
        <f t="shared" si="2"/>
        <v/>
      </c>
      <c r="C69" s="52" t="str">
        <f>IF(E69="","",(INDEX(Raw!D:D,MATCH(E69+42000,Raw!AE:AE,0))))</f>
        <v/>
      </c>
      <c r="D69" s="52" t="str">
        <f>IF(E69="","",(INDEX(Raw!A:A,MATCH(E69+42000,Raw!AE:AE,0))))</f>
        <v/>
      </c>
      <c r="E69" s="63" t="str">
        <f>(IFERROR(IF(LARGE(Raw!AE:AE,A69)-42000&gt;0,LARGE(Raw!AE:AE,A69)-42000,""),""))</f>
        <v/>
      </c>
      <c r="G69" s="3" t="str">
        <f t="shared" si="3"/>
        <v/>
      </c>
      <c r="H69" s="52" t="str">
        <f>IF(J69="","",(INDEX(Raw!D:D,MATCH(J69+28000,Raw!AE:AE,0))))</f>
        <v/>
      </c>
      <c r="I69" s="52" t="str">
        <f>IF(J69="","",(INDEX(Raw!A:A,MATCH(J69+28000,Raw!AE:AE,0))))</f>
        <v/>
      </c>
      <c r="J69" s="63" t="str">
        <f>(IFERROR(IF(LARGE(Raw!AE:AE,A69+COUNTIF(Raw!C:C,"H"))-28000&gt;0,LARGE(Raw!AE:AE,A69+COUNTIF(Raw!C:C,"H"))-28000,""),""))</f>
        <v/>
      </c>
      <c r="L69" s="3" t="str">
        <f t="shared" si="4"/>
        <v/>
      </c>
      <c r="M69" s="52" t="str">
        <f>IF(O69="","",(INDEX(Raw!D:D,MATCH(O69+14000,Raw!AE:AE,0))))</f>
        <v/>
      </c>
      <c r="N69" s="52" t="str">
        <f>IF(O69="","",(INDEX(Raw!A:A,MATCH(O69+14000,Raw!AE:AE,0))))</f>
        <v/>
      </c>
      <c r="O69" s="63" t="str">
        <f>(IFERROR(IF(LARGE(Raw!AE:AE,A69+COUNTIF(Raw!C:C,"H")+COUNTIF(Raw!C:C,"S"))-14000&gt;0,LARGE(Raw!AE:AE,A69+COUNTIF(Raw!C:C,"H")+COUNTIF(Raw!C:C,"S"))-14000,""),""))</f>
        <v/>
      </c>
    </row>
    <row r="70" spans="1:15" x14ac:dyDescent="0.3">
      <c r="A70" s="52">
        <v>67</v>
      </c>
      <c r="B70" s="3" t="str">
        <f t="shared" ref="B70:B133" si="5">IFERROR(IF(ROUND(E70,3)=ROUND(E69,3),B69,B69+1),"")</f>
        <v/>
      </c>
      <c r="C70" s="52" t="str">
        <f>IF(E70="","",(INDEX(Raw!D:D,MATCH(E70+42000,Raw!AE:AE,0))))</f>
        <v/>
      </c>
      <c r="D70" s="52" t="str">
        <f>IF(E70="","",(INDEX(Raw!A:A,MATCH(E70+42000,Raw!AE:AE,0))))</f>
        <v/>
      </c>
      <c r="E70" s="63" t="str">
        <f>(IFERROR(IF(LARGE(Raw!AE:AE,A70)-42000&gt;0,LARGE(Raw!AE:AE,A70)-42000,""),""))</f>
        <v/>
      </c>
      <c r="G70" s="3" t="str">
        <f t="shared" ref="G70:G133" si="6">IFERROR(IF(ROUND(J70,3)=ROUND(J69,3),G69,G69+1),"")</f>
        <v/>
      </c>
      <c r="H70" s="52" t="str">
        <f>IF(J70="","",(INDEX(Raw!D:D,MATCH(J70+28000,Raw!AE:AE,0))))</f>
        <v/>
      </c>
      <c r="I70" s="52" t="str">
        <f>IF(J70="","",(INDEX(Raw!A:A,MATCH(J70+28000,Raw!AE:AE,0))))</f>
        <v/>
      </c>
      <c r="J70" s="63" t="str">
        <f>(IFERROR(IF(LARGE(Raw!AE:AE,A70+COUNTIF(Raw!C:C,"H"))-28000&gt;0,LARGE(Raw!AE:AE,A70+COUNTIF(Raw!C:C,"H"))-28000,""),""))</f>
        <v/>
      </c>
      <c r="L70" s="3" t="str">
        <f t="shared" ref="L70:L133" si="7">IFERROR(IF(ROUND(O70,3)=ROUND(O69,3),L69,L69+1),"")</f>
        <v/>
      </c>
      <c r="M70" s="52" t="str">
        <f>IF(O70="","",(INDEX(Raw!D:D,MATCH(O70+14000,Raw!AE:AE,0))))</f>
        <v/>
      </c>
      <c r="N70" s="52" t="str">
        <f>IF(O70="","",(INDEX(Raw!A:A,MATCH(O70+14000,Raw!AE:AE,0))))</f>
        <v/>
      </c>
      <c r="O70" s="63" t="str">
        <f>(IFERROR(IF(LARGE(Raw!AE:AE,A70+COUNTIF(Raw!C:C,"H")+COUNTIF(Raw!C:C,"S"))-14000&gt;0,LARGE(Raw!AE:AE,A70+COUNTIF(Raw!C:C,"H")+COUNTIF(Raw!C:C,"S"))-14000,""),""))</f>
        <v/>
      </c>
    </row>
    <row r="71" spans="1:15" x14ac:dyDescent="0.3">
      <c r="A71" s="52">
        <v>68</v>
      </c>
      <c r="B71" s="3" t="str">
        <f t="shared" si="5"/>
        <v/>
      </c>
      <c r="C71" s="52" t="str">
        <f>IF(E71="","",(INDEX(Raw!D:D,MATCH(E71+42000,Raw!AE:AE,0))))</f>
        <v/>
      </c>
      <c r="D71" s="52" t="str">
        <f>IF(E71="","",(INDEX(Raw!A:A,MATCH(E71+42000,Raw!AE:AE,0))))</f>
        <v/>
      </c>
      <c r="E71" s="63" t="str">
        <f>(IFERROR(IF(LARGE(Raw!AE:AE,A71)-42000&gt;0,LARGE(Raw!AE:AE,A71)-42000,""),""))</f>
        <v/>
      </c>
      <c r="G71" s="3" t="str">
        <f t="shared" si="6"/>
        <v/>
      </c>
      <c r="H71" s="52" t="str">
        <f>IF(J71="","",(INDEX(Raw!D:D,MATCH(J71+28000,Raw!AE:AE,0))))</f>
        <v/>
      </c>
      <c r="I71" s="52" t="str">
        <f>IF(J71="","",(INDEX(Raw!A:A,MATCH(J71+28000,Raw!AE:AE,0))))</f>
        <v/>
      </c>
      <c r="J71" s="63" t="str">
        <f>(IFERROR(IF(LARGE(Raw!AE:AE,A71+COUNTIF(Raw!C:C,"H"))-28000&gt;0,LARGE(Raw!AE:AE,A71+COUNTIF(Raw!C:C,"H"))-28000,""),""))</f>
        <v/>
      </c>
      <c r="L71" s="3" t="str">
        <f t="shared" si="7"/>
        <v/>
      </c>
      <c r="M71" s="52" t="str">
        <f>IF(O71="","",(INDEX(Raw!D:D,MATCH(O71+14000,Raw!AE:AE,0))))</f>
        <v/>
      </c>
      <c r="N71" s="52" t="str">
        <f>IF(O71="","",(INDEX(Raw!A:A,MATCH(O71+14000,Raw!AE:AE,0))))</f>
        <v/>
      </c>
      <c r="O71" s="63" t="str">
        <f>(IFERROR(IF(LARGE(Raw!AE:AE,A71+COUNTIF(Raw!C:C,"H")+COUNTIF(Raw!C:C,"S"))-14000&gt;0,LARGE(Raw!AE:AE,A71+COUNTIF(Raw!C:C,"H")+COUNTIF(Raw!C:C,"S"))-14000,""),""))</f>
        <v/>
      </c>
    </row>
    <row r="72" spans="1:15" x14ac:dyDescent="0.3">
      <c r="A72" s="52">
        <v>69</v>
      </c>
      <c r="B72" s="3" t="str">
        <f t="shared" si="5"/>
        <v/>
      </c>
      <c r="C72" s="52" t="str">
        <f>IF(E72="","",(INDEX(Raw!D:D,MATCH(E72+42000,Raw!AE:AE,0))))</f>
        <v/>
      </c>
      <c r="D72" s="52" t="str">
        <f>IF(E72="","",(INDEX(Raw!A:A,MATCH(E72+42000,Raw!AE:AE,0))))</f>
        <v/>
      </c>
      <c r="E72" s="63" t="str">
        <f>(IFERROR(IF(LARGE(Raw!AE:AE,A72)-42000&gt;0,LARGE(Raw!AE:AE,A72)-42000,""),""))</f>
        <v/>
      </c>
      <c r="G72" s="3" t="str">
        <f t="shared" si="6"/>
        <v/>
      </c>
      <c r="H72" s="52" t="str">
        <f>IF(J72="","",(INDEX(Raw!D:D,MATCH(J72+28000,Raw!AE:AE,0))))</f>
        <v/>
      </c>
      <c r="I72" s="52" t="str">
        <f>IF(J72="","",(INDEX(Raw!A:A,MATCH(J72+28000,Raw!AE:AE,0))))</f>
        <v/>
      </c>
      <c r="J72" s="63" t="str">
        <f>(IFERROR(IF(LARGE(Raw!AE:AE,A72+COUNTIF(Raw!C:C,"H"))-28000&gt;0,LARGE(Raw!AE:AE,A72+COUNTIF(Raw!C:C,"H"))-28000,""),""))</f>
        <v/>
      </c>
      <c r="L72" s="3" t="str">
        <f t="shared" si="7"/>
        <v/>
      </c>
      <c r="M72" s="52" t="str">
        <f>IF(O72="","",(INDEX(Raw!D:D,MATCH(O72+14000,Raw!AE:AE,0))))</f>
        <v/>
      </c>
      <c r="N72" s="52" t="str">
        <f>IF(O72="","",(INDEX(Raw!A:A,MATCH(O72+14000,Raw!AE:AE,0))))</f>
        <v/>
      </c>
      <c r="O72" s="63" t="str">
        <f>(IFERROR(IF(LARGE(Raw!AE:AE,A72+COUNTIF(Raw!C:C,"H")+COUNTIF(Raw!C:C,"S"))-14000&gt;0,LARGE(Raw!AE:AE,A72+COUNTIF(Raw!C:C,"H")+COUNTIF(Raw!C:C,"S"))-14000,""),""))</f>
        <v/>
      </c>
    </row>
    <row r="73" spans="1:15" x14ac:dyDescent="0.3">
      <c r="A73" s="52">
        <v>70</v>
      </c>
      <c r="B73" s="3" t="str">
        <f t="shared" si="5"/>
        <v/>
      </c>
      <c r="C73" s="52" t="str">
        <f>IF(E73="","",(INDEX(Raw!D:D,MATCH(E73+42000,Raw!AE:AE,0))))</f>
        <v/>
      </c>
      <c r="D73" s="52" t="str">
        <f>IF(E73="","",(INDEX(Raw!A:A,MATCH(E73+42000,Raw!AE:AE,0))))</f>
        <v/>
      </c>
      <c r="E73" s="63" t="str">
        <f>(IFERROR(IF(LARGE(Raw!AE:AE,A73)-42000&gt;0,LARGE(Raw!AE:AE,A73)-42000,""),""))</f>
        <v/>
      </c>
      <c r="G73" s="3" t="str">
        <f t="shared" si="6"/>
        <v/>
      </c>
      <c r="H73" s="52" t="str">
        <f>IF(J73="","",(INDEX(Raw!D:D,MATCH(J73+28000,Raw!AE:AE,0))))</f>
        <v/>
      </c>
      <c r="I73" s="52" t="str">
        <f>IF(J73="","",(INDEX(Raw!A:A,MATCH(J73+28000,Raw!AE:AE,0))))</f>
        <v/>
      </c>
      <c r="J73" s="63" t="str">
        <f>(IFERROR(IF(LARGE(Raw!AE:AE,A73+COUNTIF(Raw!C:C,"H"))-28000&gt;0,LARGE(Raw!AE:AE,A73+COUNTIF(Raw!C:C,"H"))-28000,""),""))</f>
        <v/>
      </c>
      <c r="L73" s="3" t="str">
        <f t="shared" si="7"/>
        <v/>
      </c>
      <c r="M73" s="52" t="str">
        <f>IF(O73="","",(INDEX(Raw!D:D,MATCH(O73+14000,Raw!AE:AE,0))))</f>
        <v/>
      </c>
      <c r="N73" s="52" t="str">
        <f>IF(O73="","",(INDEX(Raw!A:A,MATCH(O73+14000,Raw!AE:AE,0))))</f>
        <v/>
      </c>
      <c r="O73" s="63" t="str">
        <f>(IFERROR(IF(LARGE(Raw!AE:AE,A73+COUNTIF(Raw!C:C,"H")+COUNTIF(Raw!C:C,"S"))-14000&gt;0,LARGE(Raw!AE:AE,A73+COUNTIF(Raw!C:C,"H")+COUNTIF(Raw!C:C,"S"))-14000,""),""))</f>
        <v/>
      </c>
    </row>
    <row r="74" spans="1:15" x14ac:dyDescent="0.3">
      <c r="A74" s="52">
        <v>71</v>
      </c>
      <c r="B74" s="3" t="str">
        <f t="shared" si="5"/>
        <v/>
      </c>
      <c r="C74" s="52" t="str">
        <f>IF(E74="","",(INDEX(Raw!D:D,MATCH(E74+42000,Raw!AE:AE,0))))</f>
        <v/>
      </c>
      <c r="D74" s="52" t="str">
        <f>IF(E74="","",(INDEX(Raw!A:A,MATCH(E74+42000,Raw!AE:AE,0))))</f>
        <v/>
      </c>
      <c r="E74" s="63" t="str">
        <f>(IFERROR(IF(LARGE(Raw!AE:AE,A74)-42000&gt;0,LARGE(Raw!AE:AE,A74)-42000,""),""))</f>
        <v/>
      </c>
      <c r="G74" s="3" t="str">
        <f t="shared" si="6"/>
        <v/>
      </c>
      <c r="H74" s="52" t="str">
        <f>IF(J74="","",(INDEX(Raw!D:D,MATCH(J74+28000,Raw!AE:AE,0))))</f>
        <v/>
      </c>
      <c r="I74" s="52" t="str">
        <f>IF(J74="","",(INDEX(Raw!A:A,MATCH(J74+28000,Raw!AE:AE,0))))</f>
        <v/>
      </c>
      <c r="J74" s="63" t="str">
        <f>(IFERROR(IF(LARGE(Raw!AE:AE,A74+COUNTIF(Raw!C:C,"H"))-28000&gt;0,LARGE(Raw!AE:AE,A74+COUNTIF(Raw!C:C,"H"))-28000,""),""))</f>
        <v/>
      </c>
      <c r="L74" s="3" t="str">
        <f t="shared" si="7"/>
        <v/>
      </c>
      <c r="M74" s="52" t="str">
        <f>IF(O74="","",(INDEX(Raw!D:D,MATCH(O74+14000,Raw!AE:AE,0))))</f>
        <v/>
      </c>
      <c r="N74" s="52" t="str">
        <f>IF(O74="","",(INDEX(Raw!A:A,MATCH(O74+14000,Raw!AE:AE,0))))</f>
        <v/>
      </c>
      <c r="O74" s="63" t="str">
        <f>(IFERROR(IF(LARGE(Raw!AE:AE,A74+COUNTIF(Raw!C:C,"H")+COUNTIF(Raw!C:C,"S"))-14000&gt;0,LARGE(Raw!AE:AE,A74+COUNTIF(Raw!C:C,"H")+COUNTIF(Raw!C:C,"S"))-14000,""),""))</f>
        <v/>
      </c>
    </row>
    <row r="75" spans="1:15" x14ac:dyDescent="0.3">
      <c r="A75" s="52">
        <v>72</v>
      </c>
      <c r="B75" s="3" t="str">
        <f t="shared" si="5"/>
        <v/>
      </c>
      <c r="C75" s="52" t="str">
        <f>IF(E75="","",(INDEX(Raw!D:D,MATCH(E75+42000,Raw!AE:AE,0))))</f>
        <v/>
      </c>
      <c r="D75" s="52" t="str">
        <f>IF(E75="","",(INDEX(Raw!A:A,MATCH(E75+42000,Raw!AE:AE,0))))</f>
        <v/>
      </c>
      <c r="E75" s="63" t="str">
        <f>(IFERROR(IF(LARGE(Raw!AE:AE,A75)-42000&gt;0,LARGE(Raw!AE:AE,A75)-42000,""),""))</f>
        <v/>
      </c>
      <c r="G75" s="3" t="str">
        <f t="shared" si="6"/>
        <v/>
      </c>
      <c r="H75" s="52" t="str">
        <f>IF(J75="","",(INDEX(Raw!D:D,MATCH(J75+28000,Raw!AE:AE,0))))</f>
        <v/>
      </c>
      <c r="I75" s="52" t="str">
        <f>IF(J75="","",(INDEX(Raw!A:A,MATCH(J75+28000,Raw!AE:AE,0))))</f>
        <v/>
      </c>
      <c r="J75" s="63" t="str">
        <f>(IFERROR(IF(LARGE(Raw!AE:AE,A75+COUNTIF(Raw!C:C,"H"))-28000&gt;0,LARGE(Raw!AE:AE,A75+COUNTIF(Raw!C:C,"H"))-28000,""),""))</f>
        <v/>
      </c>
      <c r="L75" s="3" t="str">
        <f t="shared" si="7"/>
        <v/>
      </c>
      <c r="M75" s="52" t="str">
        <f>IF(O75="","",(INDEX(Raw!D:D,MATCH(O75+14000,Raw!AE:AE,0))))</f>
        <v/>
      </c>
      <c r="N75" s="52" t="str">
        <f>IF(O75="","",(INDEX(Raw!A:A,MATCH(O75+14000,Raw!AE:AE,0))))</f>
        <v/>
      </c>
      <c r="O75" s="63" t="str">
        <f>(IFERROR(IF(LARGE(Raw!AE:AE,A75+COUNTIF(Raw!C:C,"H")+COUNTIF(Raw!C:C,"S"))-14000&gt;0,LARGE(Raw!AE:AE,A75+COUNTIF(Raw!C:C,"H")+COUNTIF(Raw!C:C,"S"))-14000,""),""))</f>
        <v/>
      </c>
    </row>
    <row r="76" spans="1:15" x14ac:dyDescent="0.3">
      <c r="A76" s="52">
        <v>73</v>
      </c>
      <c r="B76" s="3" t="str">
        <f t="shared" si="5"/>
        <v/>
      </c>
      <c r="C76" s="52" t="str">
        <f>IF(E76="","",(INDEX(Raw!D:D,MATCH(E76+42000,Raw!AE:AE,0))))</f>
        <v/>
      </c>
      <c r="D76" s="52" t="str">
        <f>IF(E76="","",(INDEX(Raw!A:A,MATCH(E76+42000,Raw!AE:AE,0))))</f>
        <v/>
      </c>
      <c r="E76" s="63" t="str">
        <f>(IFERROR(IF(LARGE(Raw!AE:AE,A76)-42000&gt;0,LARGE(Raw!AE:AE,A76)-42000,""),""))</f>
        <v/>
      </c>
      <c r="G76" s="3" t="str">
        <f t="shared" si="6"/>
        <v/>
      </c>
      <c r="H76" s="52" t="str">
        <f>IF(J76="","",(INDEX(Raw!D:D,MATCH(J76+28000,Raw!AE:AE,0))))</f>
        <v/>
      </c>
      <c r="I76" s="52" t="str">
        <f>IF(J76="","",(INDEX(Raw!A:A,MATCH(J76+28000,Raw!AE:AE,0))))</f>
        <v/>
      </c>
      <c r="J76" s="63" t="str">
        <f>(IFERROR(IF(LARGE(Raw!AE:AE,A76+COUNTIF(Raw!C:C,"H"))-28000&gt;0,LARGE(Raw!AE:AE,A76+COUNTIF(Raw!C:C,"H"))-28000,""),""))</f>
        <v/>
      </c>
      <c r="L76" s="3" t="str">
        <f t="shared" si="7"/>
        <v/>
      </c>
      <c r="M76" s="52" t="str">
        <f>IF(O76="","",(INDEX(Raw!D:D,MATCH(O76+14000,Raw!AE:AE,0))))</f>
        <v/>
      </c>
      <c r="N76" s="52" t="str">
        <f>IF(O76="","",(INDEX(Raw!A:A,MATCH(O76+14000,Raw!AE:AE,0))))</f>
        <v/>
      </c>
      <c r="O76" s="63" t="str">
        <f>(IFERROR(IF(LARGE(Raw!AE:AE,A76+COUNTIF(Raw!C:C,"H")+COUNTIF(Raw!C:C,"S"))-14000&gt;0,LARGE(Raw!AE:AE,A76+COUNTIF(Raw!C:C,"H")+COUNTIF(Raw!C:C,"S"))-14000,""),""))</f>
        <v/>
      </c>
    </row>
    <row r="77" spans="1:15" x14ac:dyDescent="0.3">
      <c r="A77" s="52">
        <v>74</v>
      </c>
      <c r="B77" s="3" t="str">
        <f t="shared" si="5"/>
        <v/>
      </c>
      <c r="C77" s="52" t="str">
        <f>IF(E77="","",(INDEX(Raw!D:D,MATCH(E77+42000,Raw!AE:AE,0))))</f>
        <v/>
      </c>
      <c r="D77" s="52" t="str">
        <f>IF(E77="","",(INDEX(Raw!A:A,MATCH(E77+42000,Raw!AE:AE,0))))</f>
        <v/>
      </c>
      <c r="E77" s="63" t="str">
        <f>(IFERROR(IF(LARGE(Raw!AE:AE,A77)-42000&gt;0,LARGE(Raw!AE:AE,A77)-42000,""),""))</f>
        <v/>
      </c>
      <c r="G77" s="3" t="str">
        <f t="shared" si="6"/>
        <v/>
      </c>
      <c r="H77" s="52" t="str">
        <f>IF(J77="","",(INDEX(Raw!D:D,MATCH(J77+28000,Raw!AE:AE,0))))</f>
        <v/>
      </c>
      <c r="I77" s="52" t="str">
        <f>IF(J77="","",(INDEX(Raw!A:A,MATCH(J77+28000,Raw!AE:AE,0))))</f>
        <v/>
      </c>
      <c r="J77" s="63" t="str">
        <f>(IFERROR(IF(LARGE(Raw!AE:AE,A77+COUNTIF(Raw!C:C,"H"))-28000&gt;0,LARGE(Raw!AE:AE,A77+COUNTIF(Raw!C:C,"H"))-28000,""),""))</f>
        <v/>
      </c>
      <c r="L77" s="3" t="str">
        <f t="shared" si="7"/>
        <v/>
      </c>
      <c r="M77" s="52" t="str">
        <f>IF(O77="","",(INDEX(Raw!D:D,MATCH(O77+14000,Raw!AE:AE,0))))</f>
        <v/>
      </c>
      <c r="N77" s="52" t="str">
        <f>IF(O77="","",(INDEX(Raw!A:A,MATCH(O77+14000,Raw!AE:AE,0))))</f>
        <v/>
      </c>
      <c r="O77" s="63" t="str">
        <f>(IFERROR(IF(LARGE(Raw!AE:AE,A77+COUNTIF(Raw!C:C,"H")+COUNTIF(Raw!C:C,"S"))-14000&gt;0,LARGE(Raw!AE:AE,A77+COUNTIF(Raw!C:C,"H")+COUNTIF(Raw!C:C,"S"))-14000,""),""))</f>
        <v/>
      </c>
    </row>
    <row r="78" spans="1:15" x14ac:dyDescent="0.3">
      <c r="A78" s="52">
        <v>75</v>
      </c>
      <c r="B78" s="3" t="str">
        <f t="shared" si="5"/>
        <v/>
      </c>
      <c r="C78" s="52" t="str">
        <f>IF(E78="","",(INDEX(Raw!D:D,MATCH(E78+42000,Raw!AE:AE,0))))</f>
        <v/>
      </c>
      <c r="D78" s="52" t="str">
        <f>IF(E78="","",(INDEX(Raw!A:A,MATCH(E78+42000,Raw!AE:AE,0))))</f>
        <v/>
      </c>
      <c r="E78" s="63" t="str">
        <f>(IFERROR(IF(LARGE(Raw!AE:AE,A78)-42000&gt;0,LARGE(Raw!AE:AE,A78)-42000,""),""))</f>
        <v/>
      </c>
      <c r="G78" s="3" t="str">
        <f t="shared" si="6"/>
        <v/>
      </c>
      <c r="H78" s="52" t="str">
        <f>IF(J78="","",(INDEX(Raw!D:D,MATCH(J78+28000,Raw!AE:AE,0))))</f>
        <v/>
      </c>
      <c r="I78" s="52" t="str">
        <f>IF(J78="","",(INDEX(Raw!A:A,MATCH(J78+28000,Raw!AE:AE,0))))</f>
        <v/>
      </c>
      <c r="J78" s="63" t="str">
        <f>(IFERROR(IF(LARGE(Raw!AE:AE,A78+COUNTIF(Raw!C:C,"H"))-28000&gt;0,LARGE(Raw!AE:AE,A78+COUNTIF(Raw!C:C,"H"))-28000,""),""))</f>
        <v/>
      </c>
      <c r="L78" s="3" t="str">
        <f t="shared" si="7"/>
        <v/>
      </c>
      <c r="M78" s="52" t="str">
        <f>IF(O78="","",(INDEX(Raw!D:D,MATCH(O78+14000,Raw!AE:AE,0))))</f>
        <v/>
      </c>
      <c r="N78" s="52" t="str">
        <f>IF(O78="","",(INDEX(Raw!A:A,MATCH(O78+14000,Raw!AE:AE,0))))</f>
        <v/>
      </c>
      <c r="O78" s="63" t="str">
        <f>(IFERROR(IF(LARGE(Raw!AE:AE,A78+COUNTIF(Raw!C:C,"H")+COUNTIF(Raw!C:C,"S"))-14000&gt;0,LARGE(Raw!AE:AE,A78+COUNTIF(Raw!C:C,"H")+COUNTIF(Raw!C:C,"S"))-14000,""),""))</f>
        <v/>
      </c>
    </row>
    <row r="79" spans="1:15" x14ac:dyDescent="0.3">
      <c r="A79" s="52">
        <v>76</v>
      </c>
      <c r="B79" s="3" t="str">
        <f t="shared" si="5"/>
        <v/>
      </c>
      <c r="C79" s="52" t="str">
        <f>IF(E79="","",(INDEX(Raw!D:D,MATCH(E79+42000,Raw!AE:AE,0))))</f>
        <v/>
      </c>
      <c r="D79" s="52" t="str">
        <f>IF(E79="","",(INDEX(Raw!A:A,MATCH(E79+42000,Raw!AE:AE,0))))</f>
        <v/>
      </c>
      <c r="E79" s="63" t="str">
        <f>(IFERROR(IF(LARGE(Raw!AE:AE,A79)-42000&gt;0,LARGE(Raw!AE:AE,A79)-42000,""),""))</f>
        <v/>
      </c>
      <c r="G79" s="3" t="str">
        <f t="shared" si="6"/>
        <v/>
      </c>
      <c r="H79" s="52" t="str">
        <f>IF(J79="","",(INDEX(Raw!D:D,MATCH(J79+28000,Raw!AE:AE,0))))</f>
        <v/>
      </c>
      <c r="I79" s="52" t="str">
        <f>IF(J79="","",(INDEX(Raw!A:A,MATCH(J79+28000,Raw!AE:AE,0))))</f>
        <v/>
      </c>
      <c r="J79" s="63" t="str">
        <f>(IFERROR(IF(LARGE(Raw!AE:AE,A79+COUNTIF(Raw!C:C,"H"))-28000&gt;0,LARGE(Raw!AE:AE,A79+COUNTIF(Raw!C:C,"H"))-28000,""),""))</f>
        <v/>
      </c>
      <c r="L79" s="3" t="str">
        <f t="shared" si="7"/>
        <v/>
      </c>
      <c r="M79" s="52" t="str">
        <f>IF(O79="","",(INDEX(Raw!D:D,MATCH(O79+14000,Raw!AE:AE,0))))</f>
        <v/>
      </c>
      <c r="N79" s="52" t="str">
        <f>IF(O79="","",(INDEX(Raw!A:A,MATCH(O79+14000,Raw!AE:AE,0))))</f>
        <v/>
      </c>
      <c r="O79" s="63" t="str">
        <f>(IFERROR(IF(LARGE(Raw!AE:AE,A79+COUNTIF(Raw!C:C,"H")+COUNTIF(Raw!C:C,"S"))-14000&gt;0,LARGE(Raw!AE:AE,A79+COUNTIF(Raw!C:C,"H")+COUNTIF(Raw!C:C,"S"))-14000,""),""))</f>
        <v/>
      </c>
    </row>
    <row r="80" spans="1:15" x14ac:dyDescent="0.3">
      <c r="A80" s="52">
        <v>77</v>
      </c>
      <c r="B80" s="3" t="str">
        <f t="shared" si="5"/>
        <v/>
      </c>
      <c r="C80" s="52" t="str">
        <f>IF(E80="","",(INDEX(Raw!D:D,MATCH(E80+42000,Raw!AE:AE,0))))</f>
        <v/>
      </c>
      <c r="D80" s="52" t="str">
        <f>IF(E80="","",(INDEX(Raw!A:A,MATCH(E80+42000,Raw!AE:AE,0))))</f>
        <v/>
      </c>
      <c r="E80" s="63" t="str">
        <f>(IFERROR(IF(LARGE(Raw!AE:AE,A80)-42000&gt;0,LARGE(Raw!AE:AE,A80)-42000,""),""))</f>
        <v/>
      </c>
      <c r="G80" s="3" t="str">
        <f t="shared" si="6"/>
        <v/>
      </c>
      <c r="H80" s="52" t="str">
        <f>IF(J80="","",(INDEX(Raw!D:D,MATCH(J80+28000,Raw!AE:AE,0))))</f>
        <v/>
      </c>
      <c r="I80" s="52" t="str">
        <f>IF(J80="","",(INDEX(Raw!A:A,MATCH(J80+28000,Raw!AE:AE,0))))</f>
        <v/>
      </c>
      <c r="J80" s="63" t="str">
        <f>(IFERROR(IF(LARGE(Raw!AE:AE,A80+COUNTIF(Raw!C:C,"H"))-28000&gt;0,LARGE(Raw!AE:AE,A80+COUNTIF(Raw!C:C,"H"))-28000,""),""))</f>
        <v/>
      </c>
      <c r="L80" s="3" t="str">
        <f t="shared" si="7"/>
        <v/>
      </c>
      <c r="M80" s="52" t="str">
        <f>IF(O80="","",(INDEX(Raw!D:D,MATCH(O80+14000,Raw!AE:AE,0))))</f>
        <v/>
      </c>
      <c r="N80" s="52" t="str">
        <f>IF(O80="","",(INDEX(Raw!A:A,MATCH(O80+14000,Raw!AE:AE,0))))</f>
        <v/>
      </c>
      <c r="O80" s="63" t="str">
        <f>(IFERROR(IF(LARGE(Raw!AE:AE,A80+COUNTIF(Raw!C:C,"H")+COUNTIF(Raw!C:C,"S"))-14000&gt;0,LARGE(Raw!AE:AE,A80+COUNTIF(Raw!C:C,"H")+COUNTIF(Raw!C:C,"S"))-14000,""),""))</f>
        <v/>
      </c>
    </row>
    <row r="81" spans="1:15" x14ac:dyDescent="0.3">
      <c r="A81" s="52">
        <v>78</v>
      </c>
      <c r="B81" s="3" t="str">
        <f t="shared" si="5"/>
        <v/>
      </c>
      <c r="C81" s="52" t="str">
        <f>IF(E81="","",(INDEX(Raw!D:D,MATCH(E81+42000,Raw!AE:AE,0))))</f>
        <v/>
      </c>
      <c r="D81" s="52" t="str">
        <f>IF(E81="","",(INDEX(Raw!A:A,MATCH(E81+42000,Raw!AE:AE,0))))</f>
        <v/>
      </c>
      <c r="E81" s="63" t="str">
        <f>(IFERROR(IF(LARGE(Raw!AE:AE,A81)-42000&gt;0,LARGE(Raw!AE:AE,A81)-42000,""),""))</f>
        <v/>
      </c>
      <c r="G81" s="3" t="str">
        <f t="shared" si="6"/>
        <v/>
      </c>
      <c r="H81" s="52" t="str">
        <f>IF(J81="","",(INDEX(Raw!D:D,MATCH(J81+28000,Raw!AE:AE,0))))</f>
        <v/>
      </c>
      <c r="I81" s="52" t="str">
        <f>IF(J81="","",(INDEX(Raw!A:A,MATCH(J81+28000,Raw!AE:AE,0))))</f>
        <v/>
      </c>
      <c r="J81" s="63" t="str">
        <f>(IFERROR(IF(LARGE(Raw!AE:AE,A81+COUNTIF(Raw!C:C,"H"))-28000&gt;0,LARGE(Raw!AE:AE,A81+COUNTIF(Raw!C:C,"H"))-28000,""),""))</f>
        <v/>
      </c>
      <c r="L81" s="3" t="str">
        <f t="shared" si="7"/>
        <v/>
      </c>
      <c r="M81" s="52" t="str">
        <f>IF(O81="","",(INDEX(Raw!D:D,MATCH(O81+14000,Raw!AE:AE,0))))</f>
        <v/>
      </c>
      <c r="N81" s="52" t="str">
        <f>IF(O81="","",(INDEX(Raw!A:A,MATCH(O81+14000,Raw!AE:AE,0))))</f>
        <v/>
      </c>
      <c r="O81" s="63" t="str">
        <f>(IFERROR(IF(LARGE(Raw!AE:AE,A81+COUNTIF(Raw!C:C,"H")+COUNTIF(Raw!C:C,"S"))-14000&gt;0,LARGE(Raw!AE:AE,A81+COUNTIF(Raw!C:C,"H")+COUNTIF(Raw!C:C,"S"))-14000,""),""))</f>
        <v/>
      </c>
    </row>
    <row r="82" spans="1:15" x14ac:dyDescent="0.3">
      <c r="A82" s="52">
        <v>79</v>
      </c>
      <c r="B82" s="3" t="str">
        <f t="shared" si="5"/>
        <v/>
      </c>
      <c r="C82" s="52" t="str">
        <f>IF(E82="","",(INDEX(Raw!D:D,MATCH(E82+42000,Raw!AE:AE,0))))</f>
        <v/>
      </c>
      <c r="D82" s="52" t="str">
        <f>IF(E82="","",(INDEX(Raw!A:A,MATCH(E82+42000,Raw!AE:AE,0))))</f>
        <v/>
      </c>
      <c r="E82" s="63" t="str">
        <f>(IFERROR(IF(LARGE(Raw!AE:AE,A82)-42000&gt;0,LARGE(Raw!AE:AE,A82)-42000,""),""))</f>
        <v/>
      </c>
      <c r="G82" s="3" t="str">
        <f t="shared" si="6"/>
        <v/>
      </c>
      <c r="H82" s="52" t="str">
        <f>IF(J82="","",(INDEX(Raw!D:D,MATCH(J82+28000,Raw!AE:AE,0))))</f>
        <v/>
      </c>
      <c r="I82" s="52" t="str">
        <f>IF(J82="","",(INDEX(Raw!A:A,MATCH(J82+28000,Raw!AE:AE,0))))</f>
        <v/>
      </c>
      <c r="J82" s="63" t="str">
        <f>(IFERROR(IF(LARGE(Raw!AE:AE,A82+COUNTIF(Raw!C:C,"H"))-28000&gt;0,LARGE(Raw!AE:AE,A82+COUNTIF(Raw!C:C,"H"))-28000,""),""))</f>
        <v/>
      </c>
      <c r="L82" s="3" t="str">
        <f t="shared" si="7"/>
        <v/>
      </c>
      <c r="M82" s="52" t="str">
        <f>IF(O82="","",(INDEX(Raw!D:D,MATCH(O82+14000,Raw!AE:AE,0))))</f>
        <v/>
      </c>
      <c r="N82" s="52" t="str">
        <f>IF(O82="","",(INDEX(Raw!A:A,MATCH(O82+14000,Raw!AE:AE,0))))</f>
        <v/>
      </c>
      <c r="O82" s="63" t="str">
        <f>(IFERROR(IF(LARGE(Raw!AE:AE,A82+COUNTIF(Raw!C:C,"H")+COUNTIF(Raw!C:C,"S"))-14000&gt;0,LARGE(Raw!AE:AE,A82+COUNTIF(Raw!C:C,"H")+COUNTIF(Raw!C:C,"S"))-14000,""),""))</f>
        <v/>
      </c>
    </row>
    <row r="83" spans="1:15" x14ac:dyDescent="0.3">
      <c r="A83" s="52">
        <v>80</v>
      </c>
      <c r="B83" s="3" t="str">
        <f t="shared" si="5"/>
        <v/>
      </c>
      <c r="C83" s="52" t="str">
        <f>IF(E83="","",(INDEX(Raw!D:D,MATCH(E83+42000,Raw!AE:AE,0))))</f>
        <v/>
      </c>
      <c r="D83" s="52" t="str">
        <f>IF(E83="","",(INDEX(Raw!A:A,MATCH(E83+42000,Raw!AE:AE,0))))</f>
        <v/>
      </c>
      <c r="E83" s="63" t="str">
        <f>(IFERROR(IF(LARGE(Raw!AE:AE,A83)-42000&gt;0,LARGE(Raw!AE:AE,A83)-42000,""),""))</f>
        <v/>
      </c>
      <c r="G83" s="3" t="str">
        <f t="shared" si="6"/>
        <v/>
      </c>
      <c r="H83" s="52" t="str">
        <f>IF(J83="","",(INDEX(Raw!D:D,MATCH(J83+28000,Raw!AE:AE,0))))</f>
        <v/>
      </c>
      <c r="I83" s="52" t="str">
        <f>IF(J83="","",(INDEX(Raw!A:A,MATCH(J83+28000,Raw!AE:AE,0))))</f>
        <v/>
      </c>
      <c r="J83" s="63" t="str">
        <f>(IFERROR(IF(LARGE(Raw!AE:AE,A83+COUNTIF(Raw!C:C,"H"))-28000&gt;0,LARGE(Raw!AE:AE,A83+COUNTIF(Raw!C:C,"H"))-28000,""),""))</f>
        <v/>
      </c>
      <c r="L83" s="3" t="str">
        <f t="shared" si="7"/>
        <v/>
      </c>
      <c r="M83" s="52" t="str">
        <f>IF(O83="","",(INDEX(Raw!D:D,MATCH(O83+14000,Raw!AE:AE,0))))</f>
        <v/>
      </c>
      <c r="N83" s="52" t="str">
        <f>IF(O83="","",(INDEX(Raw!A:A,MATCH(O83+14000,Raw!AE:AE,0))))</f>
        <v/>
      </c>
      <c r="O83" s="63" t="str">
        <f>(IFERROR(IF(LARGE(Raw!AE:AE,A83+COUNTIF(Raw!C:C,"H")+COUNTIF(Raw!C:C,"S"))-14000&gt;0,LARGE(Raw!AE:AE,A83+COUNTIF(Raw!C:C,"H")+COUNTIF(Raw!C:C,"S"))-14000,""),""))</f>
        <v/>
      </c>
    </row>
    <row r="84" spans="1:15" x14ac:dyDescent="0.3">
      <c r="A84" s="52">
        <v>81</v>
      </c>
      <c r="B84" s="3" t="str">
        <f t="shared" si="5"/>
        <v/>
      </c>
      <c r="C84" s="52" t="str">
        <f>IF(E84="","",(INDEX(Raw!D:D,MATCH(E84+42000,Raw!AE:AE,0))))</f>
        <v/>
      </c>
      <c r="D84" s="52" t="str">
        <f>IF(E84="","",(INDEX(Raw!A:A,MATCH(E84+42000,Raw!AE:AE,0))))</f>
        <v/>
      </c>
      <c r="E84" s="63" t="str">
        <f>(IFERROR(IF(LARGE(Raw!AE:AE,A84)-42000&gt;0,LARGE(Raw!AE:AE,A84)-42000,""),""))</f>
        <v/>
      </c>
      <c r="G84" s="3" t="str">
        <f t="shared" si="6"/>
        <v/>
      </c>
      <c r="H84" s="52" t="str">
        <f>IF(J84="","",(INDEX(Raw!D:D,MATCH(J84+28000,Raw!AE:AE,0))))</f>
        <v/>
      </c>
      <c r="I84" s="52" t="str">
        <f>IF(J84="","",(INDEX(Raw!A:A,MATCH(J84+28000,Raw!AE:AE,0))))</f>
        <v/>
      </c>
      <c r="J84" s="63" t="str">
        <f>(IFERROR(IF(LARGE(Raw!AE:AE,A84+COUNTIF(Raw!C:C,"H"))-28000&gt;0,LARGE(Raw!AE:AE,A84+COUNTIF(Raw!C:C,"H"))-28000,""),""))</f>
        <v/>
      </c>
      <c r="L84" s="3" t="str">
        <f t="shared" si="7"/>
        <v/>
      </c>
      <c r="M84" s="52" t="str">
        <f>IF(O84="","",(INDEX(Raw!D:D,MATCH(O84+14000,Raw!AE:AE,0))))</f>
        <v/>
      </c>
      <c r="N84" s="52" t="str">
        <f>IF(O84="","",(INDEX(Raw!A:A,MATCH(O84+14000,Raw!AE:AE,0))))</f>
        <v/>
      </c>
      <c r="O84" s="63" t="str">
        <f>(IFERROR(IF(LARGE(Raw!AE:AE,A84+COUNTIF(Raw!C:C,"H")+COUNTIF(Raw!C:C,"S"))-14000&gt;0,LARGE(Raw!AE:AE,A84+COUNTIF(Raw!C:C,"H")+COUNTIF(Raw!C:C,"S"))-14000,""),""))</f>
        <v/>
      </c>
    </row>
    <row r="85" spans="1:15" x14ac:dyDescent="0.3">
      <c r="A85" s="52">
        <v>82</v>
      </c>
      <c r="B85" s="3" t="str">
        <f t="shared" si="5"/>
        <v/>
      </c>
      <c r="C85" s="52" t="str">
        <f>IF(E85="","",(INDEX(Raw!D:D,MATCH(E85+42000,Raw!AE:AE,0))))</f>
        <v/>
      </c>
      <c r="D85" s="52" t="str">
        <f>IF(E85="","",(INDEX(Raw!A:A,MATCH(E85+42000,Raw!AE:AE,0))))</f>
        <v/>
      </c>
      <c r="E85" s="63" t="str">
        <f>(IFERROR(IF(LARGE(Raw!AE:AE,A85)-42000&gt;0,LARGE(Raw!AE:AE,A85)-42000,""),""))</f>
        <v/>
      </c>
      <c r="G85" s="3" t="str">
        <f t="shared" si="6"/>
        <v/>
      </c>
      <c r="H85" s="52" t="str">
        <f>IF(J85="","",(INDEX(Raw!D:D,MATCH(J85+28000,Raw!AE:AE,0))))</f>
        <v/>
      </c>
      <c r="I85" s="52" t="str">
        <f>IF(J85="","",(INDEX(Raw!A:A,MATCH(J85+28000,Raw!AE:AE,0))))</f>
        <v/>
      </c>
      <c r="J85" s="63" t="str">
        <f>(IFERROR(IF(LARGE(Raw!AE:AE,A85+COUNTIF(Raw!C:C,"H"))-28000&gt;0,LARGE(Raw!AE:AE,A85+COUNTIF(Raw!C:C,"H"))-28000,""),""))</f>
        <v/>
      </c>
      <c r="L85" s="3" t="str">
        <f t="shared" si="7"/>
        <v/>
      </c>
      <c r="M85" s="52" t="str">
        <f>IF(O85="","",(INDEX(Raw!D:D,MATCH(O85+14000,Raw!AE:AE,0))))</f>
        <v/>
      </c>
      <c r="N85" s="52" t="str">
        <f>IF(O85="","",(INDEX(Raw!A:A,MATCH(O85+14000,Raw!AE:AE,0))))</f>
        <v/>
      </c>
      <c r="O85" s="63" t="str">
        <f>(IFERROR(IF(LARGE(Raw!AE:AE,A85+COUNTIF(Raw!C:C,"H")+COUNTIF(Raw!C:C,"S"))-14000&gt;0,LARGE(Raw!AE:AE,A85+COUNTIF(Raw!C:C,"H")+COUNTIF(Raw!C:C,"S"))-14000,""),""))</f>
        <v/>
      </c>
    </row>
    <row r="86" spans="1:15" x14ac:dyDescent="0.3">
      <c r="A86" s="52">
        <v>83</v>
      </c>
      <c r="B86" s="3" t="str">
        <f t="shared" si="5"/>
        <v/>
      </c>
      <c r="C86" s="52" t="str">
        <f>IF(E86="","",(INDEX(Raw!D:D,MATCH(E86+42000,Raw!AE:AE,0))))</f>
        <v/>
      </c>
      <c r="D86" s="52" t="str">
        <f>IF(E86="","",(INDEX(Raw!A:A,MATCH(E86+42000,Raw!AE:AE,0))))</f>
        <v/>
      </c>
      <c r="E86" s="63" t="str">
        <f>(IFERROR(IF(LARGE(Raw!AE:AE,A86)-42000&gt;0,LARGE(Raw!AE:AE,A86)-42000,""),""))</f>
        <v/>
      </c>
      <c r="G86" s="3" t="str">
        <f t="shared" si="6"/>
        <v/>
      </c>
      <c r="H86" s="52" t="str">
        <f>IF(J86="","",(INDEX(Raw!D:D,MATCH(J86+28000,Raw!AE:AE,0))))</f>
        <v/>
      </c>
      <c r="I86" s="52" t="str">
        <f>IF(J86="","",(INDEX(Raw!A:A,MATCH(J86+28000,Raw!AE:AE,0))))</f>
        <v/>
      </c>
      <c r="J86" s="63" t="str">
        <f>(IFERROR(IF(LARGE(Raw!AE:AE,A86+COUNTIF(Raw!C:C,"H"))-28000&gt;0,LARGE(Raw!AE:AE,A86+COUNTIF(Raw!C:C,"H"))-28000,""),""))</f>
        <v/>
      </c>
      <c r="L86" s="3" t="str">
        <f t="shared" si="7"/>
        <v/>
      </c>
      <c r="M86" s="52" t="str">
        <f>IF(O86="","",(INDEX(Raw!D:D,MATCH(O86+14000,Raw!AE:AE,0))))</f>
        <v/>
      </c>
      <c r="N86" s="52" t="str">
        <f>IF(O86="","",(INDEX(Raw!A:A,MATCH(O86+14000,Raw!AE:AE,0))))</f>
        <v/>
      </c>
      <c r="O86" s="63" t="str">
        <f>(IFERROR(IF(LARGE(Raw!AE:AE,A86+COUNTIF(Raw!C:C,"H")+COUNTIF(Raw!C:C,"S"))-14000&gt;0,LARGE(Raw!AE:AE,A86+COUNTIF(Raw!C:C,"H")+COUNTIF(Raw!C:C,"S"))-14000,""),""))</f>
        <v/>
      </c>
    </row>
    <row r="87" spans="1:15" x14ac:dyDescent="0.3">
      <c r="A87" s="52">
        <v>84</v>
      </c>
      <c r="B87" s="3" t="str">
        <f t="shared" si="5"/>
        <v/>
      </c>
      <c r="C87" s="52" t="str">
        <f>IF(E87="","",(INDEX(Raw!D:D,MATCH(E87+42000,Raw!AE:AE,0))))</f>
        <v/>
      </c>
      <c r="D87" s="52" t="str">
        <f>IF(E87="","",(INDEX(Raw!A:A,MATCH(E87+42000,Raw!AE:AE,0))))</f>
        <v/>
      </c>
      <c r="E87" s="63" t="str">
        <f>(IFERROR(IF(LARGE(Raw!AE:AE,A87)-42000&gt;0,LARGE(Raw!AE:AE,A87)-42000,""),""))</f>
        <v/>
      </c>
      <c r="G87" s="3" t="str">
        <f t="shared" si="6"/>
        <v/>
      </c>
      <c r="H87" s="52" t="str">
        <f>IF(J87="","",(INDEX(Raw!D:D,MATCH(J87+28000,Raw!AE:AE,0))))</f>
        <v/>
      </c>
      <c r="I87" s="52" t="str">
        <f>IF(J87="","",(INDEX(Raw!A:A,MATCH(J87+28000,Raw!AE:AE,0))))</f>
        <v/>
      </c>
      <c r="J87" s="63" t="str">
        <f>(IFERROR(IF(LARGE(Raw!AE:AE,A87+COUNTIF(Raw!C:C,"H"))-28000&gt;0,LARGE(Raw!AE:AE,A87+COUNTIF(Raw!C:C,"H"))-28000,""),""))</f>
        <v/>
      </c>
      <c r="L87" s="3" t="str">
        <f t="shared" si="7"/>
        <v/>
      </c>
      <c r="M87" s="52" t="str">
        <f>IF(O87="","",(INDEX(Raw!D:D,MATCH(O87+14000,Raw!AE:AE,0))))</f>
        <v/>
      </c>
      <c r="N87" s="52" t="str">
        <f>IF(O87="","",(INDEX(Raw!A:A,MATCH(O87+14000,Raw!AE:AE,0))))</f>
        <v/>
      </c>
      <c r="O87" s="63" t="str">
        <f>(IFERROR(IF(LARGE(Raw!AE:AE,A87+COUNTIF(Raw!C:C,"H")+COUNTIF(Raw!C:C,"S"))-14000&gt;0,LARGE(Raw!AE:AE,A87+COUNTIF(Raw!C:C,"H")+COUNTIF(Raw!C:C,"S"))-14000,""),""))</f>
        <v/>
      </c>
    </row>
    <row r="88" spans="1:15" x14ac:dyDescent="0.3">
      <c r="A88" s="52">
        <v>85</v>
      </c>
      <c r="B88" s="3" t="str">
        <f t="shared" si="5"/>
        <v/>
      </c>
      <c r="C88" s="52" t="str">
        <f>IF(E88="","",(INDEX(Raw!D:D,MATCH(E88+42000,Raw!AE:AE,0))))</f>
        <v/>
      </c>
      <c r="D88" s="52" t="str">
        <f>IF(E88="","",(INDEX(Raw!A:A,MATCH(E88+42000,Raw!AE:AE,0))))</f>
        <v/>
      </c>
      <c r="E88" s="63" t="str">
        <f>(IFERROR(IF(LARGE(Raw!AE:AE,A88)-42000&gt;0,LARGE(Raw!AE:AE,A88)-42000,""),""))</f>
        <v/>
      </c>
      <c r="G88" s="3" t="str">
        <f t="shared" si="6"/>
        <v/>
      </c>
      <c r="H88" s="52" t="str">
        <f>IF(J88="","",(INDEX(Raw!D:D,MATCH(J88+28000,Raw!AE:AE,0))))</f>
        <v/>
      </c>
      <c r="I88" s="52" t="str">
        <f>IF(J88="","",(INDEX(Raw!A:A,MATCH(J88+28000,Raw!AE:AE,0))))</f>
        <v/>
      </c>
      <c r="J88" s="63" t="str">
        <f>(IFERROR(IF(LARGE(Raw!AE:AE,A88+COUNTIF(Raw!C:C,"H"))-28000&gt;0,LARGE(Raw!AE:AE,A88+COUNTIF(Raw!C:C,"H"))-28000,""),""))</f>
        <v/>
      </c>
      <c r="L88" s="3" t="str">
        <f t="shared" si="7"/>
        <v/>
      </c>
      <c r="M88" s="52" t="str">
        <f>IF(O88="","",(INDEX(Raw!D:D,MATCH(O88+14000,Raw!AE:AE,0))))</f>
        <v/>
      </c>
      <c r="N88" s="52" t="str">
        <f>IF(O88="","",(INDEX(Raw!A:A,MATCH(O88+14000,Raw!AE:AE,0))))</f>
        <v/>
      </c>
      <c r="O88" s="63" t="str">
        <f>(IFERROR(IF(LARGE(Raw!AE:AE,A88+COUNTIF(Raw!C:C,"H")+COUNTIF(Raw!C:C,"S"))-14000&gt;0,LARGE(Raw!AE:AE,A88+COUNTIF(Raw!C:C,"H")+COUNTIF(Raw!C:C,"S"))-14000,""),""))</f>
        <v/>
      </c>
    </row>
    <row r="89" spans="1:15" x14ac:dyDescent="0.3">
      <c r="A89" s="52">
        <v>86</v>
      </c>
      <c r="B89" s="3" t="str">
        <f t="shared" si="5"/>
        <v/>
      </c>
      <c r="C89" s="52" t="str">
        <f>IF(E89="","",(INDEX(Raw!D:D,MATCH(E89+42000,Raw!AE:AE,0))))</f>
        <v/>
      </c>
      <c r="D89" s="52" t="str">
        <f>IF(E89="","",(INDEX(Raw!A:A,MATCH(E89+42000,Raw!AE:AE,0))))</f>
        <v/>
      </c>
      <c r="E89" s="63" t="str">
        <f>(IFERROR(IF(LARGE(Raw!AE:AE,A89)-42000&gt;0,LARGE(Raw!AE:AE,A89)-42000,""),""))</f>
        <v/>
      </c>
      <c r="G89" s="3" t="str">
        <f t="shared" si="6"/>
        <v/>
      </c>
      <c r="H89" s="52" t="str">
        <f>IF(J89="","",(INDEX(Raw!D:D,MATCH(J89+28000,Raw!AE:AE,0))))</f>
        <v/>
      </c>
      <c r="I89" s="52" t="str">
        <f>IF(J89="","",(INDEX(Raw!A:A,MATCH(J89+28000,Raw!AE:AE,0))))</f>
        <v/>
      </c>
      <c r="J89" s="63" t="str">
        <f>(IFERROR(IF(LARGE(Raw!AE:AE,A89+COUNTIF(Raw!C:C,"H"))-28000&gt;0,LARGE(Raw!AE:AE,A89+COUNTIF(Raw!C:C,"H"))-28000,""),""))</f>
        <v/>
      </c>
      <c r="L89" s="3" t="str">
        <f t="shared" si="7"/>
        <v/>
      </c>
      <c r="M89" s="52" t="str">
        <f>IF(O89="","",(INDEX(Raw!D:D,MATCH(O89+14000,Raw!AE:AE,0))))</f>
        <v/>
      </c>
      <c r="N89" s="52" t="str">
        <f>IF(O89="","",(INDEX(Raw!A:A,MATCH(O89+14000,Raw!AE:AE,0))))</f>
        <v/>
      </c>
      <c r="O89" s="63" t="str">
        <f>(IFERROR(IF(LARGE(Raw!AE:AE,A89+COUNTIF(Raw!C:C,"H")+COUNTIF(Raw!C:C,"S"))-14000&gt;0,LARGE(Raw!AE:AE,A89+COUNTIF(Raw!C:C,"H")+COUNTIF(Raw!C:C,"S"))-14000,""),""))</f>
        <v/>
      </c>
    </row>
    <row r="90" spans="1:15" x14ac:dyDescent="0.3">
      <c r="A90" s="52">
        <v>87</v>
      </c>
      <c r="B90" s="3" t="str">
        <f t="shared" si="5"/>
        <v/>
      </c>
      <c r="C90" s="52" t="str">
        <f>IF(E90="","",(INDEX(Raw!D:D,MATCH(E90+42000,Raw!AE:AE,0))))</f>
        <v/>
      </c>
      <c r="D90" s="52" t="str">
        <f>IF(E90="","",(INDEX(Raw!A:A,MATCH(E90+42000,Raw!AE:AE,0))))</f>
        <v/>
      </c>
      <c r="E90" s="63" t="str">
        <f>(IFERROR(IF(LARGE(Raw!AE:AE,A90)-42000&gt;0,LARGE(Raw!AE:AE,A90)-42000,""),""))</f>
        <v/>
      </c>
      <c r="G90" s="3" t="str">
        <f t="shared" si="6"/>
        <v/>
      </c>
      <c r="H90" s="52" t="str">
        <f>IF(J90="","",(INDEX(Raw!D:D,MATCH(J90+28000,Raw!AE:AE,0))))</f>
        <v/>
      </c>
      <c r="I90" s="52" t="str">
        <f>IF(J90="","",(INDEX(Raw!A:A,MATCH(J90+28000,Raw!AE:AE,0))))</f>
        <v/>
      </c>
      <c r="J90" s="63" t="str">
        <f>(IFERROR(IF(LARGE(Raw!AE:AE,A90+COUNTIF(Raw!C:C,"H"))-28000&gt;0,LARGE(Raw!AE:AE,A90+COUNTIF(Raw!C:C,"H"))-28000,""),""))</f>
        <v/>
      </c>
      <c r="L90" s="3" t="str">
        <f t="shared" si="7"/>
        <v/>
      </c>
      <c r="M90" s="52" t="str">
        <f>IF(O90="","",(INDEX(Raw!D:D,MATCH(O90+14000,Raw!AE:AE,0))))</f>
        <v/>
      </c>
      <c r="N90" s="52" t="str">
        <f>IF(O90="","",(INDEX(Raw!A:A,MATCH(O90+14000,Raw!AE:AE,0))))</f>
        <v/>
      </c>
      <c r="O90" s="63" t="str">
        <f>(IFERROR(IF(LARGE(Raw!AE:AE,A90+COUNTIF(Raw!C:C,"H")+COUNTIF(Raw!C:C,"S"))-14000&gt;0,LARGE(Raw!AE:AE,A90+COUNTIF(Raw!C:C,"H")+COUNTIF(Raw!C:C,"S"))-14000,""),""))</f>
        <v/>
      </c>
    </row>
    <row r="91" spans="1:15" x14ac:dyDescent="0.3">
      <c r="A91" s="52">
        <v>88</v>
      </c>
      <c r="B91" s="3" t="str">
        <f t="shared" si="5"/>
        <v/>
      </c>
      <c r="C91" s="52" t="str">
        <f>IF(E91="","",(INDEX(Raw!D:D,MATCH(E91+42000,Raw!AE:AE,0))))</f>
        <v/>
      </c>
      <c r="D91" s="52" t="str">
        <f>IF(E91="","",(INDEX(Raw!A:A,MATCH(E91+42000,Raw!AE:AE,0))))</f>
        <v/>
      </c>
      <c r="E91" s="63" t="str">
        <f>(IFERROR(IF(LARGE(Raw!AE:AE,A91)-42000&gt;0,LARGE(Raw!AE:AE,A91)-42000,""),""))</f>
        <v/>
      </c>
      <c r="G91" s="3" t="str">
        <f t="shared" si="6"/>
        <v/>
      </c>
      <c r="H91" s="52" t="str">
        <f>IF(J91="","",(INDEX(Raw!D:D,MATCH(J91+28000,Raw!AE:AE,0))))</f>
        <v/>
      </c>
      <c r="I91" s="52" t="str">
        <f>IF(J91="","",(INDEX(Raw!A:A,MATCH(J91+28000,Raw!AE:AE,0))))</f>
        <v/>
      </c>
      <c r="J91" s="63" t="str">
        <f>(IFERROR(IF(LARGE(Raw!AE:AE,A91+COUNTIF(Raw!C:C,"H"))-28000&gt;0,LARGE(Raw!AE:AE,A91+COUNTIF(Raw!C:C,"H"))-28000,""),""))</f>
        <v/>
      </c>
      <c r="L91" s="3" t="str">
        <f t="shared" si="7"/>
        <v/>
      </c>
      <c r="M91" s="52" t="str">
        <f>IF(O91="","",(INDEX(Raw!D:D,MATCH(O91+14000,Raw!AE:AE,0))))</f>
        <v/>
      </c>
      <c r="N91" s="52" t="str">
        <f>IF(O91="","",(INDEX(Raw!A:A,MATCH(O91+14000,Raw!AE:AE,0))))</f>
        <v/>
      </c>
      <c r="O91" s="63" t="str">
        <f>(IFERROR(IF(LARGE(Raw!AE:AE,A91+COUNTIF(Raw!C:C,"H")+COUNTIF(Raw!C:C,"S"))-14000&gt;0,LARGE(Raw!AE:AE,A91+COUNTIF(Raw!C:C,"H")+COUNTIF(Raw!C:C,"S"))-14000,""),""))</f>
        <v/>
      </c>
    </row>
    <row r="92" spans="1:15" x14ac:dyDescent="0.3">
      <c r="A92" s="52">
        <v>89</v>
      </c>
      <c r="B92" s="3" t="str">
        <f t="shared" si="5"/>
        <v/>
      </c>
      <c r="C92" s="52" t="str">
        <f>IF(E92="","",(INDEX(Raw!D:D,MATCH(E92+42000,Raw!AE:AE,0))))</f>
        <v/>
      </c>
      <c r="D92" s="52" t="str">
        <f>IF(E92="","",(INDEX(Raw!A:A,MATCH(E92+42000,Raw!AE:AE,0))))</f>
        <v/>
      </c>
      <c r="E92" s="63" t="str">
        <f>(IFERROR(IF(LARGE(Raw!AE:AE,A92)-42000&gt;0,LARGE(Raw!AE:AE,A92)-42000,""),""))</f>
        <v/>
      </c>
      <c r="G92" s="3" t="str">
        <f t="shared" si="6"/>
        <v/>
      </c>
      <c r="H92" s="52" t="str">
        <f>IF(J92="","",(INDEX(Raw!D:D,MATCH(J92+28000,Raw!AE:AE,0))))</f>
        <v/>
      </c>
      <c r="I92" s="52" t="str">
        <f>IF(J92="","",(INDEX(Raw!A:A,MATCH(J92+28000,Raw!AE:AE,0))))</f>
        <v/>
      </c>
      <c r="J92" s="63" t="str">
        <f>(IFERROR(IF(LARGE(Raw!AE:AE,A92+COUNTIF(Raw!C:C,"H"))-28000&gt;0,LARGE(Raw!AE:AE,A92+COUNTIF(Raw!C:C,"H"))-28000,""),""))</f>
        <v/>
      </c>
      <c r="L92" s="3" t="str">
        <f t="shared" si="7"/>
        <v/>
      </c>
      <c r="M92" s="52" t="str">
        <f>IF(O92="","",(INDEX(Raw!D:D,MATCH(O92+14000,Raw!AE:AE,0))))</f>
        <v/>
      </c>
      <c r="N92" s="52" t="str">
        <f>IF(O92="","",(INDEX(Raw!A:A,MATCH(O92+14000,Raw!AE:AE,0))))</f>
        <v/>
      </c>
      <c r="O92" s="63" t="str">
        <f>(IFERROR(IF(LARGE(Raw!AE:AE,A92+COUNTIF(Raw!C:C,"H")+COUNTIF(Raw!C:C,"S"))-14000&gt;0,LARGE(Raw!AE:AE,A92+COUNTIF(Raw!C:C,"H")+COUNTIF(Raw!C:C,"S"))-14000,""),""))</f>
        <v/>
      </c>
    </row>
    <row r="93" spans="1:15" x14ac:dyDescent="0.3">
      <c r="A93" s="52">
        <v>90</v>
      </c>
      <c r="B93" s="3" t="str">
        <f t="shared" si="5"/>
        <v/>
      </c>
      <c r="C93" s="52" t="str">
        <f>IF(E93="","",(INDEX(Raw!D:D,MATCH(E93+42000,Raw!AE:AE,0))))</f>
        <v/>
      </c>
      <c r="D93" s="52" t="str">
        <f>IF(E93="","",(INDEX(Raw!A:A,MATCH(E93+42000,Raw!AE:AE,0))))</f>
        <v/>
      </c>
      <c r="E93" s="63" t="str">
        <f>(IFERROR(IF(LARGE(Raw!AE:AE,A93)-42000&gt;0,LARGE(Raw!AE:AE,A93)-42000,""),""))</f>
        <v/>
      </c>
      <c r="G93" s="3" t="str">
        <f t="shared" si="6"/>
        <v/>
      </c>
      <c r="H93" s="52" t="str">
        <f>IF(J93="","",(INDEX(Raw!D:D,MATCH(J93+28000,Raw!AE:AE,0))))</f>
        <v/>
      </c>
      <c r="I93" s="52" t="str">
        <f>IF(J93="","",(INDEX(Raw!A:A,MATCH(J93+28000,Raw!AE:AE,0))))</f>
        <v/>
      </c>
      <c r="J93" s="63" t="str">
        <f>(IFERROR(IF(LARGE(Raw!AE:AE,A93+COUNTIF(Raw!C:C,"H"))-28000&gt;0,LARGE(Raw!AE:AE,A93+COUNTIF(Raw!C:C,"H"))-28000,""),""))</f>
        <v/>
      </c>
      <c r="L93" s="3" t="str">
        <f t="shared" si="7"/>
        <v/>
      </c>
      <c r="M93" s="52" t="str">
        <f>IF(O93="","",(INDEX(Raw!D:D,MATCH(O93+14000,Raw!AE:AE,0))))</f>
        <v/>
      </c>
      <c r="N93" s="52" t="str">
        <f>IF(O93="","",(INDEX(Raw!A:A,MATCH(O93+14000,Raw!AE:AE,0))))</f>
        <v/>
      </c>
      <c r="O93" s="63" t="str">
        <f>(IFERROR(IF(LARGE(Raw!AE:AE,A93+COUNTIF(Raw!C:C,"H")+COUNTIF(Raw!C:C,"S"))-14000&gt;0,LARGE(Raw!AE:AE,A93+COUNTIF(Raw!C:C,"H")+COUNTIF(Raw!C:C,"S"))-14000,""),""))</f>
        <v/>
      </c>
    </row>
    <row r="94" spans="1:15" x14ac:dyDescent="0.3">
      <c r="A94" s="52">
        <v>91</v>
      </c>
      <c r="B94" s="3" t="str">
        <f t="shared" si="5"/>
        <v/>
      </c>
      <c r="C94" s="52" t="str">
        <f>IF(E94="","",(INDEX(Raw!D:D,MATCH(E94+42000,Raw!AE:AE,0))))</f>
        <v/>
      </c>
      <c r="D94" s="52" t="str">
        <f>IF(E94="","",(INDEX(Raw!A:A,MATCH(E94+42000,Raw!AE:AE,0))))</f>
        <v/>
      </c>
      <c r="E94" s="63" t="str">
        <f>(IFERROR(IF(LARGE(Raw!AE:AE,A94)-42000&gt;0,LARGE(Raw!AE:AE,A94)-42000,""),""))</f>
        <v/>
      </c>
      <c r="G94" s="3" t="str">
        <f t="shared" si="6"/>
        <v/>
      </c>
      <c r="H94" s="52" t="str">
        <f>IF(J94="","",(INDEX(Raw!D:D,MATCH(J94+28000,Raw!AE:AE,0))))</f>
        <v/>
      </c>
      <c r="I94" s="52" t="str">
        <f>IF(J94="","",(INDEX(Raw!A:A,MATCH(J94+28000,Raw!AE:AE,0))))</f>
        <v/>
      </c>
      <c r="J94" s="63" t="str">
        <f>(IFERROR(IF(LARGE(Raw!AE:AE,A94+COUNTIF(Raw!C:C,"H"))-28000&gt;0,LARGE(Raw!AE:AE,A94+COUNTIF(Raw!C:C,"H"))-28000,""),""))</f>
        <v/>
      </c>
      <c r="L94" s="3" t="str">
        <f t="shared" si="7"/>
        <v/>
      </c>
      <c r="M94" s="52" t="str">
        <f>IF(O94="","",(INDEX(Raw!D:D,MATCH(O94+14000,Raw!AE:AE,0))))</f>
        <v/>
      </c>
      <c r="N94" s="52" t="str">
        <f>IF(O94="","",(INDEX(Raw!A:A,MATCH(O94+14000,Raw!AE:AE,0))))</f>
        <v/>
      </c>
      <c r="O94" s="63" t="str">
        <f>(IFERROR(IF(LARGE(Raw!AE:AE,A94+COUNTIF(Raw!C:C,"H")+COUNTIF(Raw!C:C,"S"))-14000&gt;0,LARGE(Raw!AE:AE,A94+COUNTIF(Raw!C:C,"H")+COUNTIF(Raw!C:C,"S"))-14000,""),""))</f>
        <v/>
      </c>
    </row>
    <row r="95" spans="1:15" x14ac:dyDescent="0.3">
      <c r="A95" s="52">
        <v>92</v>
      </c>
      <c r="B95" s="3" t="str">
        <f t="shared" si="5"/>
        <v/>
      </c>
      <c r="C95" s="52" t="str">
        <f>IF(E95="","",(INDEX(Raw!D:D,MATCH(E95+42000,Raw!AE:AE,0))))</f>
        <v/>
      </c>
      <c r="D95" s="52" t="str">
        <f>IF(E95="","",(INDEX(Raw!A:A,MATCH(E95+42000,Raw!AE:AE,0))))</f>
        <v/>
      </c>
      <c r="E95" s="63" t="str">
        <f>(IFERROR(IF(LARGE(Raw!AE:AE,A95)-42000&gt;0,LARGE(Raw!AE:AE,A95)-42000,""),""))</f>
        <v/>
      </c>
      <c r="G95" s="3" t="str">
        <f t="shared" si="6"/>
        <v/>
      </c>
      <c r="H95" s="52" t="str">
        <f>IF(J95="","",(INDEX(Raw!D:D,MATCH(J95+28000,Raw!AE:AE,0))))</f>
        <v/>
      </c>
      <c r="I95" s="52" t="str">
        <f>IF(J95="","",(INDEX(Raw!A:A,MATCH(J95+28000,Raw!AE:AE,0))))</f>
        <v/>
      </c>
      <c r="J95" s="63" t="str">
        <f>(IFERROR(IF(LARGE(Raw!AE:AE,A95+COUNTIF(Raw!C:C,"H"))-28000&gt;0,LARGE(Raw!AE:AE,A95+COUNTIF(Raw!C:C,"H"))-28000,""),""))</f>
        <v/>
      </c>
      <c r="L95" s="3" t="str">
        <f t="shared" si="7"/>
        <v/>
      </c>
      <c r="M95" s="52" t="str">
        <f>IF(O95="","",(INDEX(Raw!D:D,MATCH(O95+14000,Raw!AE:AE,0))))</f>
        <v/>
      </c>
      <c r="N95" s="52" t="str">
        <f>IF(O95="","",(INDEX(Raw!A:A,MATCH(O95+14000,Raw!AE:AE,0))))</f>
        <v/>
      </c>
      <c r="O95" s="63" t="str">
        <f>(IFERROR(IF(LARGE(Raw!AE:AE,A95+COUNTIF(Raw!C:C,"H")+COUNTIF(Raw!C:C,"S"))-14000&gt;0,LARGE(Raw!AE:AE,A95+COUNTIF(Raw!C:C,"H")+COUNTIF(Raw!C:C,"S"))-14000,""),""))</f>
        <v/>
      </c>
    </row>
    <row r="96" spans="1:15" x14ac:dyDescent="0.3">
      <c r="A96" s="52">
        <v>93</v>
      </c>
      <c r="B96" s="3" t="str">
        <f t="shared" si="5"/>
        <v/>
      </c>
      <c r="C96" s="52" t="str">
        <f>IF(E96="","",(INDEX(Raw!D:D,MATCH(E96+42000,Raw!AE:AE,0))))</f>
        <v/>
      </c>
      <c r="D96" s="52" t="str">
        <f>IF(E96="","",(INDEX(Raw!A:A,MATCH(E96+42000,Raw!AE:AE,0))))</f>
        <v/>
      </c>
      <c r="E96" s="63" t="str">
        <f>(IFERROR(IF(LARGE(Raw!AE:AE,A96)-42000&gt;0,LARGE(Raw!AE:AE,A96)-42000,""),""))</f>
        <v/>
      </c>
      <c r="G96" s="3" t="str">
        <f t="shared" si="6"/>
        <v/>
      </c>
      <c r="H96" s="52" t="str">
        <f>IF(J96="","",(INDEX(Raw!D:D,MATCH(J96+28000,Raw!AE:AE,0))))</f>
        <v/>
      </c>
      <c r="I96" s="52" t="str">
        <f>IF(J96="","",(INDEX(Raw!A:A,MATCH(J96+28000,Raw!AE:AE,0))))</f>
        <v/>
      </c>
      <c r="J96" s="63" t="str">
        <f>(IFERROR(IF(LARGE(Raw!AE:AE,A96+COUNTIF(Raw!C:C,"H"))-28000&gt;0,LARGE(Raw!AE:AE,A96+COUNTIF(Raw!C:C,"H"))-28000,""),""))</f>
        <v/>
      </c>
      <c r="L96" s="3" t="str">
        <f t="shared" si="7"/>
        <v/>
      </c>
      <c r="M96" s="52" t="str">
        <f>IF(O96="","",(INDEX(Raw!D:D,MATCH(O96+14000,Raw!AE:AE,0))))</f>
        <v/>
      </c>
      <c r="N96" s="52" t="str">
        <f>IF(O96="","",(INDEX(Raw!A:A,MATCH(O96+14000,Raw!AE:AE,0))))</f>
        <v/>
      </c>
      <c r="O96" s="63" t="str">
        <f>(IFERROR(IF(LARGE(Raw!AE:AE,A96+COUNTIF(Raw!C:C,"H")+COUNTIF(Raw!C:C,"S"))-14000&gt;0,LARGE(Raw!AE:AE,A96+COUNTIF(Raw!C:C,"H")+COUNTIF(Raw!C:C,"S"))-14000,""),""))</f>
        <v/>
      </c>
    </row>
    <row r="97" spans="1:15" x14ac:dyDescent="0.3">
      <c r="A97" s="52">
        <v>94</v>
      </c>
      <c r="B97" s="3" t="str">
        <f t="shared" si="5"/>
        <v/>
      </c>
      <c r="C97" s="52" t="str">
        <f>IF(E97="","",(INDEX(Raw!D:D,MATCH(E97+42000,Raw!AE:AE,0))))</f>
        <v/>
      </c>
      <c r="D97" s="52" t="str">
        <f>IF(E97="","",(INDEX(Raw!A:A,MATCH(E97+42000,Raw!AE:AE,0))))</f>
        <v/>
      </c>
      <c r="E97" s="63" t="str">
        <f>(IFERROR(IF(LARGE(Raw!AE:AE,A97)-42000&gt;0,LARGE(Raw!AE:AE,A97)-42000,""),""))</f>
        <v/>
      </c>
      <c r="G97" s="3" t="str">
        <f t="shared" si="6"/>
        <v/>
      </c>
      <c r="H97" s="52" t="str">
        <f>IF(J97="","",(INDEX(Raw!D:D,MATCH(J97+28000,Raw!AE:AE,0))))</f>
        <v/>
      </c>
      <c r="I97" s="52" t="str">
        <f>IF(J97="","",(INDEX(Raw!A:A,MATCH(J97+28000,Raw!AE:AE,0))))</f>
        <v/>
      </c>
      <c r="J97" s="63" t="str">
        <f>(IFERROR(IF(LARGE(Raw!AE:AE,A97+COUNTIF(Raw!C:C,"H"))-28000&gt;0,LARGE(Raw!AE:AE,A97+COUNTIF(Raw!C:C,"H"))-28000,""),""))</f>
        <v/>
      </c>
      <c r="L97" s="3" t="str">
        <f t="shared" si="7"/>
        <v/>
      </c>
      <c r="M97" s="52" t="str">
        <f>IF(O97="","",(INDEX(Raw!D:D,MATCH(O97+14000,Raw!AE:AE,0))))</f>
        <v/>
      </c>
      <c r="N97" s="52" t="str">
        <f>IF(O97="","",(INDEX(Raw!A:A,MATCH(O97+14000,Raw!AE:AE,0))))</f>
        <v/>
      </c>
      <c r="O97" s="63" t="str">
        <f>(IFERROR(IF(LARGE(Raw!AE:AE,A97+COUNTIF(Raw!C:C,"H")+COUNTIF(Raw!C:C,"S"))-14000&gt;0,LARGE(Raw!AE:AE,A97+COUNTIF(Raw!C:C,"H")+COUNTIF(Raw!C:C,"S"))-14000,""),""))</f>
        <v/>
      </c>
    </row>
    <row r="98" spans="1:15" x14ac:dyDescent="0.3">
      <c r="A98" s="52">
        <v>95</v>
      </c>
      <c r="B98" s="3" t="str">
        <f t="shared" si="5"/>
        <v/>
      </c>
      <c r="C98" s="52" t="str">
        <f>IF(E98="","",(INDEX(Raw!D:D,MATCH(E98+42000,Raw!AE:AE,0))))</f>
        <v/>
      </c>
      <c r="D98" s="52" t="str">
        <f>IF(E98="","",(INDEX(Raw!A:A,MATCH(E98+42000,Raw!AE:AE,0))))</f>
        <v/>
      </c>
      <c r="E98" s="63" t="str">
        <f>(IFERROR(IF(LARGE(Raw!AE:AE,A98)-42000&gt;0,LARGE(Raw!AE:AE,A98)-42000,""),""))</f>
        <v/>
      </c>
      <c r="G98" s="3" t="str">
        <f t="shared" si="6"/>
        <v/>
      </c>
      <c r="H98" s="52" t="str">
        <f>IF(J98="","",(INDEX(Raw!D:D,MATCH(J98+28000,Raw!AE:AE,0))))</f>
        <v/>
      </c>
      <c r="I98" s="52" t="str">
        <f>IF(J98="","",(INDEX(Raw!A:A,MATCH(J98+28000,Raw!AE:AE,0))))</f>
        <v/>
      </c>
      <c r="J98" s="63" t="str">
        <f>(IFERROR(IF(LARGE(Raw!AE:AE,A98+COUNTIF(Raw!C:C,"H"))-28000&gt;0,LARGE(Raw!AE:AE,A98+COUNTIF(Raw!C:C,"H"))-28000,""),""))</f>
        <v/>
      </c>
      <c r="L98" s="3" t="str">
        <f t="shared" si="7"/>
        <v/>
      </c>
      <c r="M98" s="52" t="str">
        <f>IF(O98="","",(INDEX(Raw!D:D,MATCH(O98+14000,Raw!AE:AE,0))))</f>
        <v/>
      </c>
      <c r="N98" s="52" t="str">
        <f>IF(O98="","",(INDEX(Raw!A:A,MATCH(O98+14000,Raw!AE:AE,0))))</f>
        <v/>
      </c>
      <c r="O98" s="63" t="str">
        <f>(IFERROR(IF(LARGE(Raw!AE:AE,A98+COUNTIF(Raw!C:C,"H")+COUNTIF(Raw!C:C,"S"))-14000&gt;0,LARGE(Raw!AE:AE,A98+COUNTIF(Raw!C:C,"H")+COUNTIF(Raw!C:C,"S"))-14000,""),""))</f>
        <v/>
      </c>
    </row>
    <row r="99" spans="1:15" x14ac:dyDescent="0.3">
      <c r="A99" s="52">
        <v>96</v>
      </c>
      <c r="B99" s="3" t="str">
        <f t="shared" si="5"/>
        <v/>
      </c>
      <c r="C99" s="52" t="str">
        <f>IF(E99="","",(INDEX(Raw!D:D,MATCH(E99+42000,Raw!AE:AE,0))))</f>
        <v/>
      </c>
      <c r="D99" s="52" t="str">
        <f>IF(E99="","",(INDEX(Raw!A:A,MATCH(E99+42000,Raw!AE:AE,0))))</f>
        <v/>
      </c>
      <c r="E99" s="63" t="str">
        <f>(IFERROR(IF(LARGE(Raw!AE:AE,A99)-42000&gt;0,LARGE(Raw!AE:AE,A99)-42000,""),""))</f>
        <v/>
      </c>
      <c r="G99" s="3" t="str">
        <f t="shared" si="6"/>
        <v/>
      </c>
      <c r="H99" s="52" t="str">
        <f>IF(J99="","",(INDEX(Raw!D:D,MATCH(J99+28000,Raw!AE:AE,0))))</f>
        <v/>
      </c>
      <c r="I99" s="52" t="str">
        <f>IF(J99="","",(INDEX(Raw!A:A,MATCH(J99+28000,Raw!AE:AE,0))))</f>
        <v/>
      </c>
      <c r="J99" s="63" t="str">
        <f>(IFERROR(IF(LARGE(Raw!AE:AE,A99+COUNTIF(Raw!C:C,"H"))-28000&gt;0,LARGE(Raw!AE:AE,A99+COUNTIF(Raw!C:C,"H"))-28000,""),""))</f>
        <v/>
      </c>
      <c r="L99" s="3" t="str">
        <f t="shared" si="7"/>
        <v/>
      </c>
      <c r="M99" s="52" t="str">
        <f>IF(O99="","",(INDEX(Raw!D:D,MATCH(O99+14000,Raw!AE:AE,0))))</f>
        <v/>
      </c>
      <c r="N99" s="52" t="str">
        <f>IF(O99="","",(INDEX(Raw!A:A,MATCH(O99+14000,Raw!AE:AE,0))))</f>
        <v/>
      </c>
      <c r="O99" s="63" t="str">
        <f>(IFERROR(IF(LARGE(Raw!AE:AE,A99+COUNTIF(Raw!C:C,"H")+COUNTIF(Raw!C:C,"S"))-14000&gt;0,LARGE(Raw!AE:AE,A99+COUNTIF(Raw!C:C,"H")+COUNTIF(Raw!C:C,"S"))-14000,""),""))</f>
        <v/>
      </c>
    </row>
    <row r="100" spans="1:15" x14ac:dyDescent="0.3">
      <c r="A100" s="52">
        <v>97</v>
      </c>
      <c r="B100" s="3" t="str">
        <f t="shared" si="5"/>
        <v/>
      </c>
      <c r="C100" s="52" t="str">
        <f>IF(E100="","",(INDEX(Raw!D:D,MATCH(E100+42000,Raw!AE:AE,0))))</f>
        <v/>
      </c>
      <c r="D100" s="52" t="str">
        <f>IF(E100="","",(INDEX(Raw!A:A,MATCH(E100+42000,Raw!AE:AE,0))))</f>
        <v/>
      </c>
      <c r="E100" s="63" t="str">
        <f>(IFERROR(IF(LARGE(Raw!AE:AE,A100)-42000&gt;0,LARGE(Raw!AE:AE,A100)-42000,""),""))</f>
        <v/>
      </c>
      <c r="G100" s="3" t="str">
        <f t="shared" si="6"/>
        <v/>
      </c>
      <c r="H100" s="52" t="str">
        <f>IF(J100="","",(INDEX(Raw!D:D,MATCH(J100+28000,Raw!AE:AE,0))))</f>
        <v/>
      </c>
      <c r="I100" s="52" t="str">
        <f>IF(J100="","",(INDEX(Raw!A:A,MATCH(J100+28000,Raw!AE:AE,0))))</f>
        <v/>
      </c>
      <c r="J100" s="63" t="str">
        <f>(IFERROR(IF(LARGE(Raw!AE:AE,A100+COUNTIF(Raw!C:C,"H"))-28000&gt;0,LARGE(Raw!AE:AE,A100+COUNTIF(Raw!C:C,"H"))-28000,""),""))</f>
        <v/>
      </c>
      <c r="L100" s="3" t="str">
        <f t="shared" si="7"/>
        <v/>
      </c>
      <c r="M100" s="52" t="str">
        <f>IF(O100="","",(INDEX(Raw!D:D,MATCH(O100+14000,Raw!AE:AE,0))))</f>
        <v/>
      </c>
      <c r="N100" s="52" t="str">
        <f>IF(O100="","",(INDEX(Raw!A:A,MATCH(O100+14000,Raw!AE:AE,0))))</f>
        <v/>
      </c>
      <c r="O100" s="63" t="str">
        <f>(IFERROR(IF(LARGE(Raw!AE:AE,A100+COUNTIF(Raw!C:C,"H")+COUNTIF(Raw!C:C,"S"))-14000&gt;0,LARGE(Raw!AE:AE,A100+COUNTIF(Raw!C:C,"H")+COUNTIF(Raw!C:C,"S"))-14000,""),""))</f>
        <v/>
      </c>
    </row>
    <row r="101" spans="1:15" x14ac:dyDescent="0.3">
      <c r="A101" s="52">
        <v>98</v>
      </c>
      <c r="B101" s="3" t="str">
        <f t="shared" si="5"/>
        <v/>
      </c>
      <c r="C101" s="52" t="str">
        <f>IF(E101="","",(INDEX(Raw!D:D,MATCH(E101+42000,Raw!AE:AE,0))))</f>
        <v/>
      </c>
      <c r="D101" s="52" t="str">
        <f>IF(E101="","",(INDEX(Raw!A:A,MATCH(E101+42000,Raw!AE:AE,0))))</f>
        <v/>
      </c>
      <c r="E101" s="63" t="str">
        <f>(IFERROR(IF(LARGE(Raw!AE:AE,A101)-42000&gt;0,LARGE(Raw!AE:AE,A101)-42000,""),""))</f>
        <v/>
      </c>
      <c r="G101" s="3" t="str">
        <f t="shared" si="6"/>
        <v/>
      </c>
      <c r="H101" s="52" t="str">
        <f>IF(J101="","",(INDEX(Raw!D:D,MATCH(J101+28000,Raw!AE:AE,0))))</f>
        <v/>
      </c>
      <c r="I101" s="52" t="str">
        <f>IF(J101="","",(INDEX(Raw!A:A,MATCH(J101+28000,Raw!AE:AE,0))))</f>
        <v/>
      </c>
      <c r="J101" s="63" t="str">
        <f>(IFERROR(IF(LARGE(Raw!AE:AE,A101+COUNTIF(Raw!C:C,"H"))-28000&gt;0,LARGE(Raw!AE:AE,A101+COUNTIF(Raw!C:C,"H"))-28000,""),""))</f>
        <v/>
      </c>
      <c r="L101" s="3" t="str">
        <f t="shared" si="7"/>
        <v/>
      </c>
      <c r="M101" s="52" t="str">
        <f>IF(O101="","",(INDEX(Raw!D:D,MATCH(O101+14000,Raw!AE:AE,0))))</f>
        <v/>
      </c>
      <c r="N101" s="52" t="str">
        <f>IF(O101="","",(INDEX(Raw!A:A,MATCH(O101+14000,Raw!AE:AE,0))))</f>
        <v/>
      </c>
      <c r="O101" s="63" t="str">
        <f>(IFERROR(IF(LARGE(Raw!AE:AE,A101+COUNTIF(Raw!C:C,"H")+COUNTIF(Raw!C:C,"S"))-14000&gt;0,LARGE(Raw!AE:AE,A101+COUNTIF(Raw!C:C,"H")+COUNTIF(Raw!C:C,"S"))-14000,""),""))</f>
        <v/>
      </c>
    </row>
    <row r="102" spans="1:15" x14ac:dyDescent="0.3">
      <c r="A102" s="52">
        <v>99</v>
      </c>
      <c r="B102" s="3" t="str">
        <f t="shared" si="5"/>
        <v/>
      </c>
      <c r="C102" s="52" t="str">
        <f>IF(E102="","",(INDEX(Raw!D:D,MATCH(E102+42000,Raw!AE:AE,0))))</f>
        <v/>
      </c>
      <c r="D102" s="52" t="str">
        <f>IF(E102="","",(INDEX(Raw!A:A,MATCH(E102+42000,Raw!AE:AE,0))))</f>
        <v/>
      </c>
      <c r="E102" s="63" t="str">
        <f>(IFERROR(IF(LARGE(Raw!AE:AE,A102)-42000&gt;0,LARGE(Raw!AE:AE,A102)-42000,""),""))</f>
        <v/>
      </c>
      <c r="G102" s="3" t="str">
        <f t="shared" si="6"/>
        <v/>
      </c>
      <c r="H102" s="52" t="str">
        <f>IF(J102="","",(INDEX(Raw!D:D,MATCH(J102+28000,Raw!AE:AE,0))))</f>
        <v/>
      </c>
      <c r="I102" s="52" t="str">
        <f>IF(J102="","",(INDEX(Raw!A:A,MATCH(J102+28000,Raw!AE:AE,0))))</f>
        <v/>
      </c>
      <c r="J102" s="63" t="str">
        <f>(IFERROR(IF(LARGE(Raw!AE:AE,A102+COUNTIF(Raw!C:C,"H"))-28000&gt;0,LARGE(Raw!AE:AE,A102+COUNTIF(Raw!C:C,"H"))-28000,""),""))</f>
        <v/>
      </c>
      <c r="L102" s="3" t="str">
        <f t="shared" si="7"/>
        <v/>
      </c>
      <c r="M102" s="52" t="str">
        <f>IF(O102="","",(INDEX(Raw!D:D,MATCH(O102+14000,Raw!AE:AE,0))))</f>
        <v/>
      </c>
      <c r="N102" s="52" t="str">
        <f>IF(O102="","",(INDEX(Raw!A:A,MATCH(O102+14000,Raw!AE:AE,0))))</f>
        <v/>
      </c>
      <c r="O102" s="63" t="str">
        <f>(IFERROR(IF(LARGE(Raw!AE:AE,A102+COUNTIF(Raw!C:C,"H")+COUNTIF(Raw!C:C,"S"))-14000&gt;0,LARGE(Raw!AE:AE,A102+COUNTIF(Raw!C:C,"H")+COUNTIF(Raw!C:C,"S"))-14000,""),""))</f>
        <v/>
      </c>
    </row>
    <row r="103" spans="1:15" x14ac:dyDescent="0.3">
      <c r="A103" s="52">
        <v>100</v>
      </c>
      <c r="B103" s="3" t="str">
        <f t="shared" si="5"/>
        <v/>
      </c>
      <c r="C103" s="52" t="str">
        <f>IF(E103="","",(INDEX(Raw!D:D,MATCH(E103+42000,Raw!AE:AE,0))))</f>
        <v/>
      </c>
      <c r="D103" s="52" t="str">
        <f>IF(E103="","",(INDEX(Raw!A:A,MATCH(E103+42000,Raw!AE:AE,0))))</f>
        <v/>
      </c>
      <c r="E103" s="63" t="str">
        <f>(IFERROR(IF(LARGE(Raw!AE:AE,A103)-42000&gt;0,LARGE(Raw!AE:AE,A103)-42000,""),""))</f>
        <v/>
      </c>
      <c r="G103" s="3" t="str">
        <f t="shared" si="6"/>
        <v/>
      </c>
      <c r="H103" s="52" t="str">
        <f>IF(J103="","",(INDEX(Raw!D:D,MATCH(J103+28000,Raw!AE:AE,0))))</f>
        <v/>
      </c>
      <c r="I103" s="52" t="str">
        <f>IF(J103="","",(INDEX(Raw!A:A,MATCH(J103+28000,Raw!AE:AE,0))))</f>
        <v/>
      </c>
      <c r="J103" s="63" t="str">
        <f>(IFERROR(IF(LARGE(Raw!AE:AE,A103+COUNTIF(Raw!C:C,"H"))-28000&gt;0,LARGE(Raw!AE:AE,A103+COUNTIF(Raw!C:C,"H"))-28000,""),""))</f>
        <v/>
      </c>
      <c r="L103" s="3" t="str">
        <f t="shared" si="7"/>
        <v/>
      </c>
      <c r="M103" s="52" t="str">
        <f>IF(O103="","",(INDEX(Raw!D:D,MATCH(O103+14000,Raw!AE:AE,0))))</f>
        <v/>
      </c>
      <c r="N103" s="52" t="str">
        <f>IF(O103="","",(INDEX(Raw!A:A,MATCH(O103+14000,Raw!AE:AE,0))))</f>
        <v/>
      </c>
      <c r="O103" s="63" t="str">
        <f>(IFERROR(IF(LARGE(Raw!AE:AE,A103+COUNTIF(Raw!C:C,"H")+COUNTIF(Raw!C:C,"S"))-14000&gt;0,LARGE(Raw!AE:AE,A103+COUNTIF(Raw!C:C,"H")+COUNTIF(Raw!C:C,"S"))-14000,""),""))</f>
        <v/>
      </c>
    </row>
    <row r="104" spans="1:15" x14ac:dyDescent="0.3">
      <c r="A104" s="52">
        <v>101</v>
      </c>
      <c r="B104" s="3" t="str">
        <f t="shared" si="5"/>
        <v/>
      </c>
      <c r="C104" s="52" t="str">
        <f>IF(E104="","",(INDEX(Raw!D:D,MATCH(E104+42000,Raw!AE:AE,0))))</f>
        <v/>
      </c>
      <c r="D104" s="52" t="str">
        <f>IF(E104="","",(INDEX(Raw!A:A,MATCH(E104+42000,Raw!AE:AE,0))))</f>
        <v/>
      </c>
      <c r="E104" s="63" t="str">
        <f>(IFERROR(IF(LARGE(Raw!AE:AE,A104)-42000&gt;0,LARGE(Raw!AE:AE,A104)-42000,""),""))</f>
        <v/>
      </c>
      <c r="G104" s="3" t="str">
        <f t="shared" si="6"/>
        <v/>
      </c>
      <c r="H104" s="52" t="str">
        <f>IF(J104="","",(INDEX(Raw!D:D,MATCH(J104+28000,Raw!AE:AE,0))))</f>
        <v/>
      </c>
      <c r="I104" s="52" t="str">
        <f>IF(J104="","",(INDEX(Raw!A:A,MATCH(J104+28000,Raw!AE:AE,0))))</f>
        <v/>
      </c>
      <c r="J104" s="63" t="str">
        <f>(IFERROR(IF(LARGE(Raw!AE:AE,A104+COUNTIF(Raw!C:C,"H"))-28000&gt;0,LARGE(Raw!AE:AE,A104+COUNTIF(Raw!C:C,"H"))-28000,""),""))</f>
        <v/>
      </c>
      <c r="L104" s="3" t="str">
        <f t="shared" si="7"/>
        <v/>
      </c>
      <c r="M104" s="52" t="str">
        <f>IF(O104="","",(INDEX(Raw!D:D,MATCH(O104+14000,Raw!AE:AE,0))))</f>
        <v/>
      </c>
      <c r="N104" s="52" t="str">
        <f>IF(O104="","",(INDEX(Raw!A:A,MATCH(O104+14000,Raw!AE:AE,0))))</f>
        <v/>
      </c>
      <c r="O104" s="63" t="str">
        <f>(IFERROR(IF(LARGE(Raw!AE:AE,A104+COUNTIF(Raw!C:C,"H")+COUNTIF(Raw!C:C,"S"))-14000&gt;0,LARGE(Raw!AE:AE,A104+COUNTIF(Raw!C:C,"H")+COUNTIF(Raw!C:C,"S"))-14000,""),""))</f>
        <v/>
      </c>
    </row>
    <row r="105" spans="1:15" x14ac:dyDescent="0.3">
      <c r="A105" s="52">
        <v>102</v>
      </c>
      <c r="B105" s="3" t="str">
        <f t="shared" si="5"/>
        <v/>
      </c>
      <c r="C105" s="52" t="str">
        <f>IF(E105="","",(INDEX(Raw!D:D,MATCH(E105+42000,Raw!AE:AE,0))))</f>
        <v/>
      </c>
      <c r="D105" s="52" t="str">
        <f>IF(E105="","",(INDEX(Raw!A:A,MATCH(E105+42000,Raw!AE:AE,0))))</f>
        <v/>
      </c>
      <c r="E105" s="63" t="str">
        <f>(IFERROR(IF(LARGE(Raw!AE:AE,A105)-42000&gt;0,LARGE(Raw!AE:AE,A105)-42000,""),""))</f>
        <v/>
      </c>
      <c r="G105" s="3" t="str">
        <f t="shared" si="6"/>
        <v/>
      </c>
      <c r="H105" s="52" t="str">
        <f>IF(J105="","",(INDEX(Raw!D:D,MATCH(J105+28000,Raw!AE:AE,0))))</f>
        <v/>
      </c>
      <c r="I105" s="52" t="str">
        <f>IF(J105="","",(INDEX(Raw!A:A,MATCH(J105+28000,Raw!AE:AE,0))))</f>
        <v/>
      </c>
      <c r="J105" s="63" t="str">
        <f>(IFERROR(IF(LARGE(Raw!AE:AE,A105+COUNTIF(Raw!C:C,"H"))-28000&gt;0,LARGE(Raw!AE:AE,A105+COUNTIF(Raw!C:C,"H"))-28000,""),""))</f>
        <v/>
      </c>
      <c r="L105" s="3" t="str">
        <f t="shared" si="7"/>
        <v/>
      </c>
      <c r="M105" s="52" t="str">
        <f>IF(O105="","",(INDEX(Raw!D:D,MATCH(O105+14000,Raw!AE:AE,0))))</f>
        <v/>
      </c>
      <c r="N105" s="52" t="str">
        <f>IF(O105="","",(INDEX(Raw!A:A,MATCH(O105+14000,Raw!AE:AE,0))))</f>
        <v/>
      </c>
      <c r="O105" s="63" t="str">
        <f>(IFERROR(IF(LARGE(Raw!AE:AE,A105+COUNTIF(Raw!C:C,"H")+COUNTIF(Raw!C:C,"S"))-14000&gt;0,LARGE(Raw!AE:AE,A105+COUNTIF(Raw!C:C,"H")+COUNTIF(Raw!C:C,"S"))-14000,""),""))</f>
        <v/>
      </c>
    </row>
    <row r="106" spans="1:15" x14ac:dyDescent="0.3">
      <c r="A106" s="52">
        <v>103</v>
      </c>
      <c r="B106" s="3" t="str">
        <f t="shared" si="5"/>
        <v/>
      </c>
      <c r="C106" s="52" t="str">
        <f>IF(E106="","",(INDEX(Raw!D:D,MATCH(E106+42000,Raw!AE:AE,0))))</f>
        <v/>
      </c>
      <c r="D106" s="52" t="str">
        <f>IF(E106="","",(INDEX(Raw!A:A,MATCH(E106+42000,Raw!AE:AE,0))))</f>
        <v/>
      </c>
      <c r="E106" s="63" t="str">
        <f>(IFERROR(IF(LARGE(Raw!AE:AE,A106)-42000&gt;0,LARGE(Raw!AE:AE,A106)-42000,""),""))</f>
        <v/>
      </c>
      <c r="G106" s="3" t="str">
        <f t="shared" si="6"/>
        <v/>
      </c>
      <c r="H106" s="52" t="str">
        <f>IF(J106="","",(INDEX(Raw!D:D,MATCH(J106+28000,Raw!AE:AE,0))))</f>
        <v/>
      </c>
      <c r="I106" s="52" t="str">
        <f>IF(J106="","",(INDEX(Raw!A:A,MATCH(J106+28000,Raw!AE:AE,0))))</f>
        <v/>
      </c>
      <c r="J106" s="63" t="str">
        <f>(IFERROR(IF(LARGE(Raw!AE:AE,A106+COUNTIF(Raw!C:C,"H"))-28000&gt;0,LARGE(Raw!AE:AE,A106+COUNTIF(Raw!C:C,"H"))-28000,""),""))</f>
        <v/>
      </c>
      <c r="L106" s="3" t="str">
        <f t="shared" si="7"/>
        <v/>
      </c>
      <c r="M106" s="52" t="str">
        <f>IF(O106="","",(INDEX(Raw!D:D,MATCH(O106+14000,Raw!AE:AE,0))))</f>
        <v/>
      </c>
      <c r="N106" s="52" t="str">
        <f>IF(O106="","",(INDEX(Raw!A:A,MATCH(O106+14000,Raw!AE:AE,0))))</f>
        <v/>
      </c>
      <c r="O106" s="63" t="str">
        <f>(IFERROR(IF(LARGE(Raw!AE:AE,A106+COUNTIF(Raw!C:C,"H")+COUNTIF(Raw!C:C,"S"))-14000&gt;0,LARGE(Raw!AE:AE,A106+COUNTIF(Raw!C:C,"H")+COUNTIF(Raw!C:C,"S"))-14000,""),""))</f>
        <v/>
      </c>
    </row>
    <row r="107" spans="1:15" x14ac:dyDescent="0.3">
      <c r="A107" s="52">
        <v>104</v>
      </c>
      <c r="B107" s="3" t="str">
        <f t="shared" si="5"/>
        <v/>
      </c>
      <c r="C107" s="52" t="str">
        <f>IF(E107="","",(INDEX(Raw!D:D,MATCH(E107+42000,Raw!AE:AE,0))))</f>
        <v/>
      </c>
      <c r="D107" s="52" t="str">
        <f>IF(E107="","",(INDEX(Raw!A:A,MATCH(E107+42000,Raw!AE:AE,0))))</f>
        <v/>
      </c>
      <c r="E107" s="63" t="str">
        <f>(IFERROR(IF(LARGE(Raw!AE:AE,A107)-42000&gt;0,LARGE(Raw!AE:AE,A107)-42000,""),""))</f>
        <v/>
      </c>
      <c r="G107" s="3" t="str">
        <f t="shared" si="6"/>
        <v/>
      </c>
      <c r="H107" s="52" t="str">
        <f>IF(J107="","",(INDEX(Raw!D:D,MATCH(J107+28000,Raw!AE:AE,0))))</f>
        <v/>
      </c>
      <c r="I107" s="52" t="str">
        <f>IF(J107="","",(INDEX(Raw!A:A,MATCH(J107+28000,Raw!AE:AE,0))))</f>
        <v/>
      </c>
      <c r="J107" s="63" t="str">
        <f>(IFERROR(IF(LARGE(Raw!AE:AE,A107+COUNTIF(Raw!C:C,"H"))-28000&gt;0,LARGE(Raw!AE:AE,A107+COUNTIF(Raw!C:C,"H"))-28000,""),""))</f>
        <v/>
      </c>
      <c r="L107" s="3" t="str">
        <f t="shared" si="7"/>
        <v/>
      </c>
      <c r="M107" s="52" t="str">
        <f>IF(O107="","",(INDEX(Raw!D:D,MATCH(O107+14000,Raw!AE:AE,0))))</f>
        <v/>
      </c>
      <c r="N107" s="52" t="str">
        <f>IF(O107="","",(INDEX(Raw!A:A,MATCH(O107+14000,Raw!AE:AE,0))))</f>
        <v/>
      </c>
      <c r="O107" s="63" t="str">
        <f>(IFERROR(IF(LARGE(Raw!AE:AE,A107+COUNTIF(Raw!C:C,"H")+COUNTIF(Raw!C:C,"S"))-14000&gt;0,LARGE(Raw!AE:AE,A107+COUNTIF(Raw!C:C,"H")+COUNTIF(Raw!C:C,"S"))-14000,""),""))</f>
        <v/>
      </c>
    </row>
    <row r="108" spans="1:15" x14ac:dyDescent="0.3">
      <c r="A108" s="52">
        <v>105</v>
      </c>
      <c r="B108" s="3" t="str">
        <f t="shared" si="5"/>
        <v/>
      </c>
      <c r="C108" s="52" t="str">
        <f>IF(E108="","",(INDEX(Raw!D:D,MATCH(E108+42000,Raw!AE:AE,0))))</f>
        <v/>
      </c>
      <c r="D108" s="52" t="str">
        <f>IF(E108="","",(INDEX(Raw!A:A,MATCH(E108+42000,Raw!AE:AE,0))))</f>
        <v/>
      </c>
      <c r="E108" s="63" t="str">
        <f>(IFERROR(IF(LARGE(Raw!AE:AE,A108)-42000&gt;0,LARGE(Raw!AE:AE,A108)-42000,""),""))</f>
        <v/>
      </c>
      <c r="G108" s="3" t="str">
        <f t="shared" si="6"/>
        <v/>
      </c>
      <c r="H108" s="52" t="str">
        <f>IF(J108="","",(INDEX(Raw!D:D,MATCH(J108+28000,Raw!AE:AE,0))))</f>
        <v/>
      </c>
      <c r="I108" s="52" t="str">
        <f>IF(J108="","",(INDEX(Raw!A:A,MATCH(J108+28000,Raw!AE:AE,0))))</f>
        <v/>
      </c>
      <c r="J108" s="63" t="str">
        <f>(IFERROR(IF(LARGE(Raw!AE:AE,A108+COUNTIF(Raw!C:C,"H"))-28000&gt;0,LARGE(Raw!AE:AE,A108+COUNTIF(Raw!C:C,"H"))-28000,""),""))</f>
        <v/>
      </c>
      <c r="L108" s="3" t="str">
        <f t="shared" si="7"/>
        <v/>
      </c>
      <c r="M108" s="52" t="str">
        <f>IF(O108="","",(INDEX(Raw!D:D,MATCH(O108+14000,Raw!AE:AE,0))))</f>
        <v/>
      </c>
      <c r="N108" s="52" t="str">
        <f>IF(O108="","",(INDEX(Raw!A:A,MATCH(O108+14000,Raw!AE:AE,0))))</f>
        <v/>
      </c>
      <c r="O108" s="63" t="str">
        <f>(IFERROR(IF(LARGE(Raw!AE:AE,A108+COUNTIF(Raw!C:C,"H")+COUNTIF(Raw!C:C,"S"))-14000&gt;0,LARGE(Raw!AE:AE,A108+COUNTIF(Raw!C:C,"H")+COUNTIF(Raw!C:C,"S"))-14000,""),""))</f>
        <v/>
      </c>
    </row>
    <row r="109" spans="1:15" x14ac:dyDescent="0.3">
      <c r="A109" s="52">
        <v>106</v>
      </c>
      <c r="B109" s="3" t="str">
        <f t="shared" si="5"/>
        <v/>
      </c>
      <c r="C109" s="52" t="str">
        <f>IF(E109="","",(INDEX(Raw!D:D,MATCH(E109+42000,Raw!AE:AE,0))))</f>
        <v/>
      </c>
      <c r="D109" s="52" t="str">
        <f>IF(E109="","",(INDEX(Raw!A:A,MATCH(E109+42000,Raw!AE:AE,0))))</f>
        <v/>
      </c>
      <c r="E109" s="63" t="str">
        <f>(IFERROR(IF(LARGE(Raw!AE:AE,A109)-42000&gt;0,LARGE(Raw!AE:AE,A109)-42000,""),""))</f>
        <v/>
      </c>
      <c r="G109" s="3" t="str">
        <f t="shared" si="6"/>
        <v/>
      </c>
      <c r="H109" s="52" t="str">
        <f>IF(J109="","",(INDEX(Raw!D:D,MATCH(J109+28000,Raw!AE:AE,0))))</f>
        <v/>
      </c>
      <c r="I109" s="52" t="str">
        <f>IF(J109="","",(INDEX(Raw!A:A,MATCH(J109+28000,Raw!AE:AE,0))))</f>
        <v/>
      </c>
      <c r="J109" s="63" t="str">
        <f>(IFERROR(IF(LARGE(Raw!AE:AE,A109+COUNTIF(Raw!C:C,"H"))-28000&gt;0,LARGE(Raw!AE:AE,A109+COUNTIF(Raw!C:C,"H"))-28000,""),""))</f>
        <v/>
      </c>
      <c r="L109" s="3" t="str">
        <f t="shared" si="7"/>
        <v/>
      </c>
      <c r="M109" s="52" t="str">
        <f>IF(O109="","",(INDEX(Raw!D:D,MATCH(O109+14000,Raw!AE:AE,0))))</f>
        <v/>
      </c>
      <c r="N109" s="52" t="str">
        <f>IF(O109="","",(INDEX(Raw!A:A,MATCH(O109+14000,Raw!AE:AE,0))))</f>
        <v/>
      </c>
      <c r="O109" s="63" t="str">
        <f>(IFERROR(IF(LARGE(Raw!AE:AE,A109+COUNTIF(Raw!C:C,"H")+COUNTIF(Raw!C:C,"S"))-14000&gt;0,LARGE(Raw!AE:AE,A109+COUNTIF(Raw!C:C,"H")+COUNTIF(Raw!C:C,"S"))-14000,""),""))</f>
        <v/>
      </c>
    </row>
    <row r="110" spans="1:15" x14ac:dyDescent="0.3">
      <c r="A110" s="52">
        <v>107</v>
      </c>
      <c r="B110" s="3" t="str">
        <f t="shared" si="5"/>
        <v/>
      </c>
      <c r="C110" s="52" t="str">
        <f>IF(E110="","",(INDEX(Raw!D:D,MATCH(E110+42000,Raw!AE:AE,0))))</f>
        <v/>
      </c>
      <c r="D110" s="52" t="str">
        <f>IF(E110="","",(INDEX(Raw!A:A,MATCH(E110+42000,Raw!AE:AE,0))))</f>
        <v/>
      </c>
      <c r="E110" s="63" t="str">
        <f>(IFERROR(IF(LARGE(Raw!AE:AE,A110)-42000&gt;0,LARGE(Raw!AE:AE,A110)-42000,""),""))</f>
        <v/>
      </c>
      <c r="G110" s="3" t="str">
        <f t="shared" si="6"/>
        <v/>
      </c>
      <c r="H110" s="52" t="str">
        <f>IF(J110="","",(INDEX(Raw!D:D,MATCH(J110+28000,Raw!AE:AE,0))))</f>
        <v/>
      </c>
      <c r="I110" s="52" t="str">
        <f>IF(J110="","",(INDEX(Raw!A:A,MATCH(J110+28000,Raw!AE:AE,0))))</f>
        <v/>
      </c>
      <c r="J110" s="63" t="str">
        <f>(IFERROR(IF(LARGE(Raw!AE:AE,A110+COUNTIF(Raw!C:C,"H"))-28000&gt;0,LARGE(Raw!AE:AE,A110+COUNTIF(Raw!C:C,"H"))-28000,""),""))</f>
        <v/>
      </c>
      <c r="L110" s="3" t="str">
        <f t="shared" si="7"/>
        <v/>
      </c>
      <c r="M110" s="52" t="str">
        <f>IF(O110="","",(INDEX(Raw!D:D,MATCH(O110+14000,Raw!AE:AE,0))))</f>
        <v/>
      </c>
      <c r="N110" s="52" t="str">
        <f>IF(O110="","",(INDEX(Raw!A:A,MATCH(O110+14000,Raw!AE:AE,0))))</f>
        <v/>
      </c>
      <c r="O110" s="63" t="str">
        <f>(IFERROR(IF(LARGE(Raw!AE:AE,A110+COUNTIF(Raw!C:C,"H")+COUNTIF(Raw!C:C,"S"))-14000&gt;0,LARGE(Raw!AE:AE,A110+COUNTIF(Raw!C:C,"H")+COUNTIF(Raw!C:C,"S"))-14000,""),""))</f>
        <v/>
      </c>
    </row>
    <row r="111" spans="1:15" x14ac:dyDescent="0.3">
      <c r="A111" s="52">
        <v>108</v>
      </c>
      <c r="B111" s="3" t="str">
        <f t="shared" si="5"/>
        <v/>
      </c>
      <c r="C111" s="52" t="str">
        <f>IF(E111="","",(INDEX(Raw!D:D,MATCH(E111+42000,Raw!AE:AE,0))))</f>
        <v/>
      </c>
      <c r="D111" s="52" t="str">
        <f>IF(E111="","",(INDEX(Raw!A:A,MATCH(E111+42000,Raw!AE:AE,0))))</f>
        <v/>
      </c>
      <c r="E111" s="63" t="str">
        <f>(IFERROR(IF(LARGE(Raw!AE:AE,A111)-42000&gt;0,LARGE(Raw!AE:AE,A111)-42000,""),""))</f>
        <v/>
      </c>
      <c r="G111" s="3" t="str">
        <f t="shared" si="6"/>
        <v/>
      </c>
      <c r="H111" s="52" t="str">
        <f>IF(J111="","",(INDEX(Raw!D:D,MATCH(J111+28000,Raw!AE:AE,0))))</f>
        <v/>
      </c>
      <c r="I111" s="52" t="str">
        <f>IF(J111="","",(INDEX(Raw!A:A,MATCH(J111+28000,Raw!AE:AE,0))))</f>
        <v/>
      </c>
      <c r="J111" s="63" t="str">
        <f>(IFERROR(IF(LARGE(Raw!AE:AE,A111+COUNTIF(Raw!C:C,"H"))-28000&gt;0,LARGE(Raw!AE:AE,A111+COUNTIF(Raw!C:C,"H"))-28000,""),""))</f>
        <v/>
      </c>
      <c r="L111" s="3" t="str">
        <f t="shared" si="7"/>
        <v/>
      </c>
      <c r="M111" s="52" t="str">
        <f>IF(O111="","",(INDEX(Raw!D:D,MATCH(O111+14000,Raw!AE:AE,0))))</f>
        <v/>
      </c>
      <c r="N111" s="52" t="str">
        <f>IF(O111="","",(INDEX(Raw!A:A,MATCH(O111+14000,Raw!AE:AE,0))))</f>
        <v/>
      </c>
      <c r="O111" s="63" t="str">
        <f>(IFERROR(IF(LARGE(Raw!AE:AE,A111+COUNTIF(Raw!C:C,"H")+COUNTIF(Raw!C:C,"S"))-14000&gt;0,LARGE(Raw!AE:AE,A111+COUNTIF(Raw!C:C,"H")+COUNTIF(Raw!C:C,"S"))-14000,""),""))</f>
        <v/>
      </c>
    </row>
    <row r="112" spans="1:15" x14ac:dyDescent="0.3">
      <c r="A112" s="52">
        <v>109</v>
      </c>
      <c r="B112" s="3" t="str">
        <f t="shared" si="5"/>
        <v/>
      </c>
      <c r="C112" s="52" t="str">
        <f>IF(E112="","",(INDEX(Raw!D:D,MATCH(E112+42000,Raw!AE:AE,0))))</f>
        <v/>
      </c>
      <c r="D112" s="52" t="str">
        <f>IF(E112="","",(INDEX(Raw!A:A,MATCH(E112+42000,Raw!AE:AE,0))))</f>
        <v/>
      </c>
      <c r="E112" s="63" t="str">
        <f>(IFERROR(IF(LARGE(Raw!AE:AE,A112)-42000&gt;0,LARGE(Raw!AE:AE,A112)-42000,""),""))</f>
        <v/>
      </c>
      <c r="G112" s="3" t="str">
        <f t="shared" si="6"/>
        <v/>
      </c>
      <c r="H112" s="52" t="str">
        <f>IF(J112="","",(INDEX(Raw!D:D,MATCH(J112+28000,Raw!AE:AE,0))))</f>
        <v/>
      </c>
      <c r="I112" s="52" t="str">
        <f>IF(J112="","",(INDEX(Raw!A:A,MATCH(J112+28000,Raw!AE:AE,0))))</f>
        <v/>
      </c>
      <c r="J112" s="63" t="str">
        <f>(IFERROR(IF(LARGE(Raw!AE:AE,A112+COUNTIF(Raw!C:C,"H"))-28000&gt;0,LARGE(Raw!AE:AE,A112+COUNTIF(Raw!C:C,"H"))-28000,""),""))</f>
        <v/>
      </c>
      <c r="L112" s="3" t="str">
        <f t="shared" si="7"/>
        <v/>
      </c>
      <c r="M112" s="52" t="str">
        <f>IF(O112="","",(INDEX(Raw!D:D,MATCH(O112+14000,Raw!AE:AE,0))))</f>
        <v/>
      </c>
      <c r="N112" s="52" t="str">
        <f>IF(O112="","",(INDEX(Raw!A:A,MATCH(O112+14000,Raw!AE:AE,0))))</f>
        <v/>
      </c>
      <c r="O112" s="63" t="str">
        <f>(IFERROR(IF(LARGE(Raw!AE:AE,A112+COUNTIF(Raw!C:C,"H")+COUNTIF(Raw!C:C,"S"))-14000&gt;0,LARGE(Raw!AE:AE,A112+COUNTIF(Raw!C:C,"H")+COUNTIF(Raw!C:C,"S"))-14000,""),""))</f>
        <v/>
      </c>
    </row>
    <row r="113" spans="1:15" x14ac:dyDescent="0.3">
      <c r="A113" s="52">
        <v>110</v>
      </c>
      <c r="B113" s="3" t="str">
        <f t="shared" si="5"/>
        <v/>
      </c>
      <c r="C113" s="52" t="str">
        <f>IF(E113="","",(INDEX(Raw!D:D,MATCH(E113+42000,Raw!AE:AE,0))))</f>
        <v/>
      </c>
      <c r="D113" s="52" t="str">
        <f>IF(E113="","",(INDEX(Raw!A:A,MATCH(E113+42000,Raw!AE:AE,0))))</f>
        <v/>
      </c>
      <c r="E113" s="63" t="str">
        <f>(IFERROR(IF(LARGE(Raw!AE:AE,A113)-42000&gt;0,LARGE(Raw!AE:AE,A113)-42000,""),""))</f>
        <v/>
      </c>
      <c r="G113" s="3" t="str">
        <f t="shared" si="6"/>
        <v/>
      </c>
      <c r="H113" s="52" t="str">
        <f>IF(J113="","",(INDEX(Raw!D:D,MATCH(J113+28000,Raw!AE:AE,0))))</f>
        <v/>
      </c>
      <c r="I113" s="52" t="str">
        <f>IF(J113="","",(INDEX(Raw!A:A,MATCH(J113+28000,Raw!AE:AE,0))))</f>
        <v/>
      </c>
      <c r="J113" s="63" t="str">
        <f>(IFERROR(IF(LARGE(Raw!AE:AE,A113+COUNTIF(Raw!C:C,"H"))-28000&gt;0,LARGE(Raw!AE:AE,A113+COUNTIF(Raw!C:C,"H"))-28000,""),""))</f>
        <v/>
      </c>
      <c r="L113" s="3" t="str">
        <f t="shared" si="7"/>
        <v/>
      </c>
      <c r="M113" s="52" t="str">
        <f>IF(O113="","",(INDEX(Raw!D:D,MATCH(O113+14000,Raw!AE:AE,0))))</f>
        <v/>
      </c>
      <c r="N113" s="52" t="str">
        <f>IF(O113="","",(INDEX(Raw!A:A,MATCH(O113+14000,Raw!AE:AE,0))))</f>
        <v/>
      </c>
      <c r="O113" s="63" t="str">
        <f>(IFERROR(IF(LARGE(Raw!AE:AE,A113+COUNTIF(Raw!C:C,"H")+COUNTIF(Raw!C:C,"S"))-14000&gt;0,LARGE(Raw!AE:AE,A113+COUNTIF(Raw!C:C,"H")+COUNTIF(Raw!C:C,"S"))-14000,""),""))</f>
        <v/>
      </c>
    </row>
    <row r="114" spans="1:15" x14ac:dyDescent="0.3">
      <c r="A114" s="52">
        <v>111</v>
      </c>
      <c r="B114" s="3" t="str">
        <f t="shared" si="5"/>
        <v/>
      </c>
      <c r="C114" s="52" t="str">
        <f>IF(E114="","",(INDEX(Raw!D:D,MATCH(E114+42000,Raw!AE:AE,0))))</f>
        <v/>
      </c>
      <c r="D114" s="52" t="str">
        <f>IF(E114="","",(INDEX(Raw!A:A,MATCH(E114+42000,Raw!AE:AE,0))))</f>
        <v/>
      </c>
      <c r="E114" s="63" t="str">
        <f>(IFERROR(IF(LARGE(Raw!AE:AE,A114)-42000&gt;0,LARGE(Raw!AE:AE,A114)-42000,""),""))</f>
        <v/>
      </c>
      <c r="G114" s="3" t="str">
        <f t="shared" si="6"/>
        <v/>
      </c>
      <c r="H114" s="52" t="str">
        <f>IF(J114="","",(INDEX(Raw!D:D,MATCH(J114+28000,Raw!AE:AE,0))))</f>
        <v/>
      </c>
      <c r="I114" s="52" t="str">
        <f>IF(J114="","",(INDEX(Raw!A:A,MATCH(J114+28000,Raw!AE:AE,0))))</f>
        <v/>
      </c>
      <c r="J114" s="63" t="str">
        <f>(IFERROR(IF(LARGE(Raw!AE:AE,A114+COUNTIF(Raw!C:C,"H"))-28000&gt;0,LARGE(Raw!AE:AE,A114+COUNTIF(Raw!C:C,"H"))-28000,""),""))</f>
        <v/>
      </c>
      <c r="L114" s="3" t="str">
        <f t="shared" si="7"/>
        <v/>
      </c>
      <c r="M114" s="52" t="str">
        <f>IF(O114="","",(INDEX(Raw!D:D,MATCH(O114+14000,Raw!AE:AE,0))))</f>
        <v/>
      </c>
      <c r="N114" s="52" t="str">
        <f>IF(O114="","",(INDEX(Raw!A:A,MATCH(O114+14000,Raw!AE:AE,0))))</f>
        <v/>
      </c>
      <c r="O114" s="63" t="str">
        <f>(IFERROR(IF(LARGE(Raw!AE:AE,A114+COUNTIF(Raw!C:C,"H")+COUNTIF(Raw!C:C,"S"))-14000&gt;0,LARGE(Raw!AE:AE,A114+COUNTIF(Raw!C:C,"H")+COUNTIF(Raw!C:C,"S"))-14000,""),""))</f>
        <v/>
      </c>
    </row>
    <row r="115" spans="1:15" x14ac:dyDescent="0.3">
      <c r="A115" s="52">
        <v>112</v>
      </c>
      <c r="B115" s="3" t="str">
        <f t="shared" si="5"/>
        <v/>
      </c>
      <c r="C115" s="52" t="str">
        <f>IF(E115="","",(INDEX(Raw!D:D,MATCH(E115+42000,Raw!AE:AE,0))))</f>
        <v/>
      </c>
      <c r="D115" s="52" t="str">
        <f>IF(E115="","",(INDEX(Raw!A:A,MATCH(E115+42000,Raw!AE:AE,0))))</f>
        <v/>
      </c>
      <c r="E115" s="63" t="str">
        <f>(IFERROR(IF(LARGE(Raw!AE:AE,A115)-42000&gt;0,LARGE(Raw!AE:AE,A115)-42000,""),""))</f>
        <v/>
      </c>
      <c r="G115" s="3" t="str">
        <f t="shared" si="6"/>
        <v/>
      </c>
      <c r="H115" s="52" t="str">
        <f>IF(J115="","",(INDEX(Raw!D:D,MATCH(J115+28000,Raw!AE:AE,0))))</f>
        <v/>
      </c>
      <c r="I115" s="52" t="str">
        <f>IF(J115="","",(INDEX(Raw!A:A,MATCH(J115+28000,Raw!AE:AE,0))))</f>
        <v/>
      </c>
      <c r="J115" s="63" t="str">
        <f>(IFERROR(IF(LARGE(Raw!AE:AE,A115+COUNTIF(Raw!C:C,"H"))-28000&gt;0,LARGE(Raw!AE:AE,A115+COUNTIF(Raw!C:C,"H"))-28000,""),""))</f>
        <v/>
      </c>
      <c r="L115" s="3" t="str">
        <f t="shared" si="7"/>
        <v/>
      </c>
      <c r="M115" s="52" t="str">
        <f>IF(O115="","",(INDEX(Raw!D:D,MATCH(O115+14000,Raw!AE:AE,0))))</f>
        <v/>
      </c>
      <c r="N115" s="52" t="str">
        <f>IF(O115="","",(INDEX(Raw!A:A,MATCH(O115+14000,Raw!AE:AE,0))))</f>
        <v/>
      </c>
      <c r="O115" s="63" t="str">
        <f>(IFERROR(IF(LARGE(Raw!AE:AE,A115+COUNTIF(Raw!C:C,"H")+COUNTIF(Raw!C:C,"S"))-14000&gt;0,LARGE(Raw!AE:AE,A115+COUNTIF(Raw!C:C,"H")+COUNTIF(Raw!C:C,"S"))-14000,""),""))</f>
        <v/>
      </c>
    </row>
    <row r="116" spans="1:15" x14ac:dyDescent="0.3">
      <c r="A116" s="52">
        <v>113</v>
      </c>
      <c r="B116" s="3" t="str">
        <f t="shared" si="5"/>
        <v/>
      </c>
      <c r="C116" s="52" t="str">
        <f>IF(E116="","",(INDEX(Raw!D:D,MATCH(E116+42000,Raw!AE:AE,0))))</f>
        <v/>
      </c>
      <c r="D116" s="52" t="str">
        <f>IF(E116="","",(INDEX(Raw!A:A,MATCH(E116+42000,Raw!AE:AE,0))))</f>
        <v/>
      </c>
      <c r="E116" s="63" t="str">
        <f>(IFERROR(IF(LARGE(Raw!AE:AE,A116)-42000&gt;0,LARGE(Raw!AE:AE,A116)-42000,""),""))</f>
        <v/>
      </c>
      <c r="G116" s="3" t="str">
        <f t="shared" si="6"/>
        <v/>
      </c>
      <c r="H116" s="52" t="str">
        <f>IF(J116="","",(INDEX(Raw!D:D,MATCH(J116+28000,Raw!AE:AE,0))))</f>
        <v/>
      </c>
      <c r="I116" s="52" t="str">
        <f>IF(J116="","",(INDEX(Raw!A:A,MATCH(J116+28000,Raw!AE:AE,0))))</f>
        <v/>
      </c>
      <c r="J116" s="63" t="str">
        <f>(IFERROR(IF(LARGE(Raw!AE:AE,A116+COUNTIF(Raw!C:C,"H"))-28000&gt;0,LARGE(Raw!AE:AE,A116+COUNTIF(Raw!C:C,"H"))-28000,""),""))</f>
        <v/>
      </c>
      <c r="L116" s="3" t="str">
        <f t="shared" si="7"/>
        <v/>
      </c>
      <c r="M116" s="52" t="str">
        <f>IF(O116="","",(INDEX(Raw!D:D,MATCH(O116+14000,Raw!AE:AE,0))))</f>
        <v/>
      </c>
      <c r="N116" s="52" t="str">
        <f>IF(O116="","",(INDEX(Raw!A:A,MATCH(O116+14000,Raw!AE:AE,0))))</f>
        <v/>
      </c>
      <c r="O116" s="63" t="str">
        <f>(IFERROR(IF(LARGE(Raw!AE:AE,A116+COUNTIF(Raw!C:C,"H")+COUNTIF(Raw!C:C,"S"))-14000&gt;0,LARGE(Raw!AE:AE,A116+COUNTIF(Raw!C:C,"H")+COUNTIF(Raw!C:C,"S"))-14000,""),""))</f>
        <v/>
      </c>
    </row>
    <row r="117" spans="1:15" x14ac:dyDescent="0.3">
      <c r="A117" s="52">
        <v>114</v>
      </c>
      <c r="B117" s="3" t="str">
        <f t="shared" si="5"/>
        <v/>
      </c>
      <c r="C117" s="52" t="str">
        <f>IF(E117="","",(INDEX(Raw!D:D,MATCH(E117+42000,Raw!AE:AE,0))))</f>
        <v/>
      </c>
      <c r="D117" s="52" t="str">
        <f>IF(E117="","",(INDEX(Raw!A:A,MATCH(E117+42000,Raw!AE:AE,0))))</f>
        <v/>
      </c>
      <c r="E117" s="63" t="str">
        <f>(IFERROR(IF(LARGE(Raw!AE:AE,A117)-42000&gt;0,LARGE(Raw!AE:AE,A117)-42000,""),""))</f>
        <v/>
      </c>
      <c r="G117" s="3" t="str">
        <f t="shared" si="6"/>
        <v/>
      </c>
      <c r="H117" s="52" t="str">
        <f>IF(J117="","",(INDEX(Raw!D:D,MATCH(J117+28000,Raw!AE:AE,0))))</f>
        <v/>
      </c>
      <c r="I117" s="52" t="str">
        <f>IF(J117="","",(INDEX(Raw!A:A,MATCH(J117+28000,Raw!AE:AE,0))))</f>
        <v/>
      </c>
      <c r="J117" s="63" t="str">
        <f>(IFERROR(IF(LARGE(Raw!AE:AE,A117+COUNTIF(Raw!C:C,"H"))-28000&gt;0,LARGE(Raw!AE:AE,A117+COUNTIF(Raw!C:C,"H"))-28000,""),""))</f>
        <v/>
      </c>
      <c r="L117" s="3" t="str">
        <f t="shared" si="7"/>
        <v/>
      </c>
      <c r="M117" s="52" t="str">
        <f>IF(O117="","",(INDEX(Raw!D:D,MATCH(O117+14000,Raw!AE:AE,0))))</f>
        <v/>
      </c>
      <c r="N117" s="52" t="str">
        <f>IF(O117="","",(INDEX(Raw!A:A,MATCH(O117+14000,Raw!AE:AE,0))))</f>
        <v/>
      </c>
      <c r="O117" s="63" t="str">
        <f>(IFERROR(IF(LARGE(Raw!AE:AE,A117+COUNTIF(Raw!C:C,"H")+COUNTIF(Raw!C:C,"S"))-14000&gt;0,LARGE(Raw!AE:AE,A117+COUNTIF(Raw!C:C,"H")+COUNTIF(Raw!C:C,"S"))-14000,""),""))</f>
        <v/>
      </c>
    </row>
    <row r="118" spans="1:15" x14ac:dyDescent="0.3">
      <c r="A118" s="52">
        <v>115</v>
      </c>
      <c r="B118" s="3" t="str">
        <f t="shared" si="5"/>
        <v/>
      </c>
      <c r="C118" s="52" t="str">
        <f>IF(E118="","",(INDEX(Raw!D:D,MATCH(E118+42000,Raw!AE:AE,0))))</f>
        <v/>
      </c>
      <c r="D118" s="52" t="str">
        <f>IF(E118="","",(INDEX(Raw!A:A,MATCH(E118+42000,Raw!AE:AE,0))))</f>
        <v/>
      </c>
      <c r="E118" s="63" t="str">
        <f>(IFERROR(IF(LARGE(Raw!AE:AE,A118)-42000&gt;0,LARGE(Raw!AE:AE,A118)-42000,""),""))</f>
        <v/>
      </c>
      <c r="G118" s="3" t="str">
        <f t="shared" si="6"/>
        <v/>
      </c>
      <c r="H118" s="52" t="str">
        <f>IF(J118="","",(INDEX(Raw!D:D,MATCH(J118+28000,Raw!AE:AE,0))))</f>
        <v/>
      </c>
      <c r="I118" s="52" t="str">
        <f>IF(J118="","",(INDEX(Raw!A:A,MATCH(J118+28000,Raw!AE:AE,0))))</f>
        <v/>
      </c>
      <c r="J118" s="63" t="str">
        <f>(IFERROR(IF(LARGE(Raw!AE:AE,A118+COUNTIF(Raw!C:C,"H"))-28000&gt;0,LARGE(Raw!AE:AE,A118+COUNTIF(Raw!C:C,"H"))-28000,""),""))</f>
        <v/>
      </c>
      <c r="L118" s="3" t="str">
        <f t="shared" si="7"/>
        <v/>
      </c>
      <c r="M118" s="52" t="str">
        <f>IF(O118="","",(INDEX(Raw!D:D,MATCH(O118+14000,Raw!AE:AE,0))))</f>
        <v/>
      </c>
      <c r="N118" s="52" t="str">
        <f>IF(O118="","",(INDEX(Raw!A:A,MATCH(O118+14000,Raw!AE:AE,0))))</f>
        <v/>
      </c>
      <c r="O118" s="63" t="str">
        <f>(IFERROR(IF(LARGE(Raw!AE:AE,A118+COUNTIF(Raw!C:C,"H")+COUNTIF(Raw!C:C,"S"))-14000&gt;0,LARGE(Raw!AE:AE,A118+COUNTIF(Raw!C:C,"H")+COUNTIF(Raw!C:C,"S"))-14000,""),""))</f>
        <v/>
      </c>
    </row>
    <row r="119" spans="1:15" x14ac:dyDescent="0.3">
      <c r="A119" s="52">
        <v>116</v>
      </c>
      <c r="B119" s="3" t="str">
        <f t="shared" si="5"/>
        <v/>
      </c>
      <c r="C119" s="52" t="str">
        <f>IF(E119="","",(INDEX(Raw!D:D,MATCH(E119+42000,Raw!AE:AE,0))))</f>
        <v/>
      </c>
      <c r="D119" s="52" t="str">
        <f>IF(E119="","",(INDEX(Raw!A:A,MATCH(E119+42000,Raw!AE:AE,0))))</f>
        <v/>
      </c>
      <c r="E119" s="63" t="str">
        <f>(IFERROR(IF(LARGE(Raw!AE:AE,A119)-42000&gt;0,LARGE(Raw!AE:AE,A119)-42000,""),""))</f>
        <v/>
      </c>
      <c r="G119" s="3" t="str">
        <f t="shared" si="6"/>
        <v/>
      </c>
      <c r="H119" s="52" t="str">
        <f>IF(J119="","",(INDEX(Raw!D:D,MATCH(J119+28000,Raw!AE:AE,0))))</f>
        <v/>
      </c>
      <c r="I119" s="52" t="str">
        <f>IF(J119="","",(INDEX(Raw!A:A,MATCH(J119+28000,Raw!AE:AE,0))))</f>
        <v/>
      </c>
      <c r="J119" s="63" t="str">
        <f>(IFERROR(IF(LARGE(Raw!AE:AE,A119+COUNTIF(Raw!C:C,"H"))-28000&gt;0,LARGE(Raw!AE:AE,A119+COUNTIF(Raw!C:C,"H"))-28000,""),""))</f>
        <v/>
      </c>
      <c r="L119" s="3" t="str">
        <f t="shared" si="7"/>
        <v/>
      </c>
      <c r="M119" s="52" t="str">
        <f>IF(O119="","",(INDEX(Raw!D:D,MATCH(O119+14000,Raw!AE:AE,0))))</f>
        <v/>
      </c>
      <c r="N119" s="52" t="str">
        <f>IF(O119="","",(INDEX(Raw!A:A,MATCH(O119+14000,Raw!AE:AE,0))))</f>
        <v/>
      </c>
      <c r="O119" s="63" t="str">
        <f>(IFERROR(IF(LARGE(Raw!AE:AE,A119+COUNTIF(Raw!C:C,"H")+COUNTIF(Raw!C:C,"S"))-14000&gt;0,LARGE(Raw!AE:AE,A119+COUNTIF(Raw!C:C,"H")+COUNTIF(Raw!C:C,"S"))-14000,""),""))</f>
        <v/>
      </c>
    </row>
    <row r="120" spans="1:15" x14ac:dyDescent="0.3">
      <c r="A120" s="52">
        <v>117</v>
      </c>
      <c r="B120" s="3" t="str">
        <f t="shared" si="5"/>
        <v/>
      </c>
      <c r="C120" s="52" t="str">
        <f>IF(E120="","",(INDEX(Raw!D:D,MATCH(E120+42000,Raw!AE:AE,0))))</f>
        <v/>
      </c>
      <c r="D120" s="52" t="str">
        <f>IF(E120="","",(INDEX(Raw!A:A,MATCH(E120+42000,Raw!AE:AE,0))))</f>
        <v/>
      </c>
      <c r="E120" s="63" t="str">
        <f>(IFERROR(IF(LARGE(Raw!AE:AE,A120)-42000&gt;0,LARGE(Raw!AE:AE,A120)-42000,""),""))</f>
        <v/>
      </c>
      <c r="G120" s="3" t="str">
        <f t="shared" si="6"/>
        <v/>
      </c>
      <c r="H120" s="52" t="str">
        <f>IF(J120="","",(INDEX(Raw!D:D,MATCH(J120+28000,Raw!AE:AE,0))))</f>
        <v/>
      </c>
      <c r="I120" s="52" t="str">
        <f>IF(J120="","",(INDEX(Raw!A:A,MATCH(J120+28000,Raw!AE:AE,0))))</f>
        <v/>
      </c>
      <c r="J120" s="63" t="str">
        <f>(IFERROR(IF(LARGE(Raw!AE:AE,A120+COUNTIF(Raw!C:C,"H"))-28000&gt;0,LARGE(Raw!AE:AE,A120+COUNTIF(Raw!C:C,"H"))-28000,""),""))</f>
        <v/>
      </c>
      <c r="L120" s="3" t="str">
        <f t="shared" si="7"/>
        <v/>
      </c>
      <c r="M120" s="52" t="str">
        <f>IF(O120="","",(INDEX(Raw!D:D,MATCH(O120+14000,Raw!AE:AE,0))))</f>
        <v/>
      </c>
      <c r="N120" s="52" t="str">
        <f>IF(O120="","",(INDEX(Raw!A:A,MATCH(O120+14000,Raw!AE:AE,0))))</f>
        <v/>
      </c>
      <c r="O120" s="63" t="str">
        <f>(IFERROR(IF(LARGE(Raw!AE:AE,A120+COUNTIF(Raw!C:C,"H")+COUNTIF(Raw!C:C,"S"))-14000&gt;0,LARGE(Raw!AE:AE,A120+COUNTIF(Raw!C:C,"H")+COUNTIF(Raw!C:C,"S"))-14000,""),""))</f>
        <v/>
      </c>
    </row>
    <row r="121" spans="1:15" x14ac:dyDescent="0.3">
      <c r="A121" s="52">
        <v>118</v>
      </c>
      <c r="B121" s="3" t="str">
        <f t="shared" si="5"/>
        <v/>
      </c>
      <c r="C121" s="52" t="str">
        <f>IF(E121="","",(INDEX(Raw!D:D,MATCH(E121+42000,Raw!AE:AE,0))))</f>
        <v/>
      </c>
      <c r="D121" s="52" t="str">
        <f>IF(E121="","",(INDEX(Raw!A:A,MATCH(E121+42000,Raw!AE:AE,0))))</f>
        <v/>
      </c>
      <c r="E121" s="63" t="str">
        <f>(IFERROR(IF(LARGE(Raw!AE:AE,A121)-42000&gt;0,LARGE(Raw!AE:AE,A121)-42000,""),""))</f>
        <v/>
      </c>
      <c r="G121" s="3" t="str">
        <f t="shared" si="6"/>
        <v/>
      </c>
      <c r="H121" s="52" t="str">
        <f>IF(J121="","",(INDEX(Raw!D:D,MATCH(J121+28000,Raw!AE:AE,0))))</f>
        <v/>
      </c>
      <c r="I121" s="52" t="str">
        <f>IF(J121="","",(INDEX(Raw!A:A,MATCH(J121+28000,Raw!AE:AE,0))))</f>
        <v/>
      </c>
      <c r="J121" s="63" t="str">
        <f>(IFERROR(IF(LARGE(Raw!AE:AE,A121+COUNTIF(Raw!C:C,"H"))-28000&gt;0,LARGE(Raw!AE:AE,A121+COUNTIF(Raw!C:C,"H"))-28000,""),""))</f>
        <v/>
      </c>
      <c r="L121" s="3" t="str">
        <f t="shared" si="7"/>
        <v/>
      </c>
      <c r="M121" s="52" t="str">
        <f>IF(O121="","",(INDEX(Raw!D:D,MATCH(O121+14000,Raw!AE:AE,0))))</f>
        <v/>
      </c>
      <c r="N121" s="52" t="str">
        <f>IF(O121="","",(INDEX(Raw!A:A,MATCH(O121+14000,Raw!AE:AE,0))))</f>
        <v/>
      </c>
      <c r="O121" s="63" t="str">
        <f>(IFERROR(IF(LARGE(Raw!AE:AE,A121+COUNTIF(Raw!C:C,"H")+COUNTIF(Raw!C:C,"S"))-14000&gt;0,LARGE(Raw!AE:AE,A121+COUNTIF(Raw!C:C,"H")+COUNTIF(Raw!C:C,"S"))-14000,""),""))</f>
        <v/>
      </c>
    </row>
    <row r="122" spans="1:15" x14ac:dyDescent="0.3">
      <c r="A122" s="52">
        <v>119</v>
      </c>
      <c r="B122" s="3" t="str">
        <f t="shared" si="5"/>
        <v/>
      </c>
      <c r="C122" s="52" t="str">
        <f>IF(E122="","",(INDEX(Raw!D:D,MATCH(E122+42000,Raw!AE:AE,0))))</f>
        <v/>
      </c>
      <c r="D122" s="52" t="str">
        <f>IF(E122="","",(INDEX(Raw!A:A,MATCH(E122+42000,Raw!AE:AE,0))))</f>
        <v/>
      </c>
      <c r="E122" s="63" t="str">
        <f>(IFERROR(IF(LARGE(Raw!AE:AE,A122)-42000&gt;0,LARGE(Raw!AE:AE,A122)-42000,""),""))</f>
        <v/>
      </c>
      <c r="G122" s="3" t="str">
        <f t="shared" si="6"/>
        <v/>
      </c>
      <c r="H122" s="52" t="str">
        <f>IF(J122="","",(INDEX(Raw!D:D,MATCH(J122+28000,Raw!AE:AE,0))))</f>
        <v/>
      </c>
      <c r="I122" s="52" t="str">
        <f>IF(J122="","",(INDEX(Raw!A:A,MATCH(J122+28000,Raw!AE:AE,0))))</f>
        <v/>
      </c>
      <c r="J122" s="63" t="str">
        <f>(IFERROR(IF(LARGE(Raw!AE:AE,A122+COUNTIF(Raw!C:C,"H"))-28000&gt;0,LARGE(Raw!AE:AE,A122+COUNTIF(Raw!C:C,"H"))-28000,""),""))</f>
        <v/>
      </c>
      <c r="L122" s="3" t="str">
        <f t="shared" si="7"/>
        <v/>
      </c>
      <c r="M122" s="52" t="str">
        <f>IF(O122="","",(INDEX(Raw!D:D,MATCH(O122+14000,Raw!AE:AE,0))))</f>
        <v/>
      </c>
      <c r="N122" s="52" t="str">
        <f>IF(O122="","",(INDEX(Raw!A:A,MATCH(O122+14000,Raw!AE:AE,0))))</f>
        <v/>
      </c>
      <c r="O122" s="63" t="str">
        <f>(IFERROR(IF(LARGE(Raw!AE:AE,A122+COUNTIF(Raw!C:C,"H")+COUNTIF(Raw!C:C,"S"))-14000&gt;0,LARGE(Raw!AE:AE,A122+COUNTIF(Raw!C:C,"H")+COUNTIF(Raw!C:C,"S"))-14000,""),""))</f>
        <v/>
      </c>
    </row>
    <row r="123" spans="1:15" x14ac:dyDescent="0.3">
      <c r="A123" s="52">
        <v>120</v>
      </c>
      <c r="B123" s="3" t="str">
        <f t="shared" si="5"/>
        <v/>
      </c>
      <c r="C123" s="52" t="str">
        <f>IF(E123="","",(INDEX(Raw!D:D,MATCH(E123+42000,Raw!AE:AE,0))))</f>
        <v/>
      </c>
      <c r="D123" s="52" t="str">
        <f>IF(E123="","",(INDEX(Raw!A:A,MATCH(E123+42000,Raw!AE:AE,0))))</f>
        <v/>
      </c>
      <c r="E123" s="63" t="str">
        <f>(IFERROR(IF(LARGE(Raw!AE:AE,A123)-42000&gt;0,LARGE(Raw!AE:AE,A123)-42000,""),""))</f>
        <v/>
      </c>
      <c r="G123" s="3" t="str">
        <f t="shared" si="6"/>
        <v/>
      </c>
      <c r="H123" s="52" t="str">
        <f>IF(J123="","",(INDEX(Raw!D:D,MATCH(J123+28000,Raw!AE:AE,0))))</f>
        <v/>
      </c>
      <c r="I123" s="52" t="str">
        <f>IF(J123="","",(INDEX(Raw!A:A,MATCH(J123+28000,Raw!AE:AE,0))))</f>
        <v/>
      </c>
      <c r="J123" s="63" t="str">
        <f>(IFERROR(IF(LARGE(Raw!AE:AE,A123+COUNTIF(Raw!C:C,"H"))-28000&gt;0,LARGE(Raw!AE:AE,A123+COUNTIF(Raw!C:C,"H"))-28000,""),""))</f>
        <v/>
      </c>
      <c r="L123" s="3" t="str">
        <f t="shared" si="7"/>
        <v/>
      </c>
      <c r="M123" s="52" t="str">
        <f>IF(O123="","",(INDEX(Raw!D:D,MATCH(O123+14000,Raw!AE:AE,0))))</f>
        <v/>
      </c>
      <c r="N123" s="52" t="str">
        <f>IF(O123="","",(INDEX(Raw!A:A,MATCH(O123+14000,Raw!AE:AE,0))))</f>
        <v/>
      </c>
      <c r="O123" s="63" t="str">
        <f>(IFERROR(IF(LARGE(Raw!AE:AE,A123+COUNTIF(Raw!C:C,"H")+COUNTIF(Raw!C:C,"S"))-14000&gt;0,LARGE(Raw!AE:AE,A123+COUNTIF(Raw!C:C,"H")+COUNTIF(Raw!C:C,"S"))-14000,""),""))</f>
        <v/>
      </c>
    </row>
    <row r="124" spans="1:15" x14ac:dyDescent="0.3">
      <c r="A124" s="52">
        <v>121</v>
      </c>
      <c r="B124" s="3" t="str">
        <f t="shared" si="5"/>
        <v/>
      </c>
      <c r="C124" s="52" t="str">
        <f>IF(E124="","",(INDEX(Raw!D:D,MATCH(E124+42000,Raw!AE:AE,0))))</f>
        <v/>
      </c>
      <c r="D124" s="52" t="str">
        <f>IF(E124="","",(INDEX(Raw!A:A,MATCH(E124+42000,Raw!AE:AE,0))))</f>
        <v/>
      </c>
      <c r="E124" s="63" t="str">
        <f>(IFERROR(IF(LARGE(Raw!AE:AE,A124)-42000&gt;0,LARGE(Raw!AE:AE,A124)-42000,""),""))</f>
        <v/>
      </c>
      <c r="G124" s="3" t="str">
        <f t="shared" si="6"/>
        <v/>
      </c>
      <c r="H124" s="52" t="str">
        <f>IF(J124="","",(INDEX(Raw!D:D,MATCH(J124+28000,Raw!AE:AE,0))))</f>
        <v/>
      </c>
      <c r="I124" s="52" t="str">
        <f>IF(J124="","",(INDEX(Raw!A:A,MATCH(J124+28000,Raw!AE:AE,0))))</f>
        <v/>
      </c>
      <c r="J124" s="63" t="str">
        <f>(IFERROR(IF(LARGE(Raw!AE:AE,A124+COUNTIF(Raw!C:C,"H"))-28000&gt;0,LARGE(Raw!AE:AE,A124+COUNTIF(Raw!C:C,"H"))-28000,""),""))</f>
        <v/>
      </c>
      <c r="L124" s="3" t="str">
        <f t="shared" si="7"/>
        <v/>
      </c>
      <c r="M124" s="52" t="str">
        <f>IF(O124="","",(INDEX(Raw!D:D,MATCH(O124+14000,Raw!AE:AE,0))))</f>
        <v/>
      </c>
      <c r="N124" s="52" t="str">
        <f>IF(O124="","",(INDEX(Raw!A:A,MATCH(O124+14000,Raw!AE:AE,0))))</f>
        <v/>
      </c>
      <c r="O124" s="63" t="str">
        <f>(IFERROR(IF(LARGE(Raw!AE:AE,A124+COUNTIF(Raw!C:C,"H")+COUNTIF(Raw!C:C,"S"))-14000&gt;0,LARGE(Raw!AE:AE,A124+COUNTIF(Raw!C:C,"H")+COUNTIF(Raw!C:C,"S"))-14000,""),""))</f>
        <v/>
      </c>
    </row>
    <row r="125" spans="1:15" x14ac:dyDescent="0.3">
      <c r="A125" s="52">
        <v>122</v>
      </c>
      <c r="B125" s="3" t="str">
        <f t="shared" si="5"/>
        <v/>
      </c>
      <c r="C125" s="52" t="str">
        <f>IF(E125="","",(INDEX(Raw!D:D,MATCH(E125+42000,Raw!AE:AE,0))))</f>
        <v/>
      </c>
      <c r="D125" s="52" t="str">
        <f>IF(E125="","",(INDEX(Raw!A:A,MATCH(E125+42000,Raw!AE:AE,0))))</f>
        <v/>
      </c>
      <c r="E125" s="63" t="str">
        <f>(IFERROR(IF(LARGE(Raw!AE:AE,A125)-42000&gt;0,LARGE(Raw!AE:AE,A125)-42000,""),""))</f>
        <v/>
      </c>
      <c r="G125" s="3" t="str">
        <f t="shared" si="6"/>
        <v/>
      </c>
      <c r="H125" s="52" t="str">
        <f>IF(J125="","",(INDEX(Raw!D:D,MATCH(J125+28000,Raw!AE:AE,0))))</f>
        <v/>
      </c>
      <c r="I125" s="52" t="str">
        <f>IF(J125="","",(INDEX(Raw!A:A,MATCH(J125+28000,Raw!AE:AE,0))))</f>
        <v/>
      </c>
      <c r="J125" s="63" t="str">
        <f>(IFERROR(IF(LARGE(Raw!AE:AE,A125+COUNTIF(Raw!C:C,"H"))-28000&gt;0,LARGE(Raw!AE:AE,A125+COUNTIF(Raw!C:C,"H"))-28000,""),""))</f>
        <v/>
      </c>
      <c r="L125" s="3" t="str">
        <f t="shared" si="7"/>
        <v/>
      </c>
      <c r="M125" s="52" t="str">
        <f>IF(O125="","",(INDEX(Raw!D:D,MATCH(O125+14000,Raw!AE:AE,0))))</f>
        <v/>
      </c>
      <c r="N125" s="52" t="str">
        <f>IF(O125="","",(INDEX(Raw!A:A,MATCH(O125+14000,Raw!AE:AE,0))))</f>
        <v/>
      </c>
      <c r="O125" s="63" t="str">
        <f>(IFERROR(IF(LARGE(Raw!AE:AE,A125+COUNTIF(Raw!C:C,"H")+COUNTIF(Raw!C:C,"S"))-14000&gt;0,LARGE(Raw!AE:AE,A125+COUNTIF(Raw!C:C,"H")+COUNTIF(Raw!C:C,"S"))-14000,""),""))</f>
        <v/>
      </c>
    </row>
    <row r="126" spans="1:15" x14ac:dyDescent="0.3">
      <c r="A126" s="52">
        <v>123</v>
      </c>
      <c r="B126" s="3" t="str">
        <f t="shared" si="5"/>
        <v/>
      </c>
      <c r="C126" s="52" t="str">
        <f>IF(E126="","",(INDEX(Raw!D:D,MATCH(E126+42000,Raw!AE:AE,0))))</f>
        <v/>
      </c>
      <c r="D126" s="52" t="str">
        <f>IF(E126="","",(INDEX(Raw!A:A,MATCH(E126+42000,Raw!AE:AE,0))))</f>
        <v/>
      </c>
      <c r="E126" s="63" t="str">
        <f>(IFERROR(IF(LARGE(Raw!AE:AE,A126)-42000&gt;0,LARGE(Raw!AE:AE,A126)-42000,""),""))</f>
        <v/>
      </c>
      <c r="G126" s="3" t="str">
        <f t="shared" si="6"/>
        <v/>
      </c>
      <c r="H126" s="52" t="str">
        <f>IF(J126="","",(INDEX(Raw!D:D,MATCH(J126+28000,Raw!AE:AE,0))))</f>
        <v/>
      </c>
      <c r="I126" s="52" t="str">
        <f>IF(J126="","",(INDEX(Raw!A:A,MATCH(J126+28000,Raw!AE:AE,0))))</f>
        <v/>
      </c>
      <c r="J126" s="63" t="str">
        <f>(IFERROR(IF(LARGE(Raw!AE:AE,A126+COUNTIF(Raw!C:C,"H"))-28000&gt;0,LARGE(Raw!AE:AE,A126+COUNTIF(Raw!C:C,"H"))-28000,""),""))</f>
        <v/>
      </c>
      <c r="L126" s="3" t="str">
        <f t="shared" si="7"/>
        <v/>
      </c>
      <c r="M126" s="52" t="str">
        <f>IF(O126="","",(INDEX(Raw!D:D,MATCH(O126+14000,Raw!AE:AE,0))))</f>
        <v/>
      </c>
      <c r="N126" s="52" t="str">
        <f>IF(O126="","",(INDEX(Raw!A:A,MATCH(O126+14000,Raw!AE:AE,0))))</f>
        <v/>
      </c>
      <c r="O126" s="63" t="str">
        <f>(IFERROR(IF(LARGE(Raw!AE:AE,A126+COUNTIF(Raw!C:C,"H")+COUNTIF(Raw!C:C,"S"))-14000&gt;0,LARGE(Raw!AE:AE,A126+COUNTIF(Raw!C:C,"H")+COUNTIF(Raw!C:C,"S"))-14000,""),""))</f>
        <v/>
      </c>
    </row>
    <row r="127" spans="1:15" x14ac:dyDescent="0.3">
      <c r="A127" s="52">
        <v>124</v>
      </c>
      <c r="B127" s="3" t="str">
        <f t="shared" si="5"/>
        <v/>
      </c>
      <c r="C127" s="52" t="str">
        <f>IF(E127="","",(INDEX(Raw!D:D,MATCH(E127+42000,Raw!AE:AE,0))))</f>
        <v/>
      </c>
      <c r="D127" s="52" t="str">
        <f>IF(E127="","",(INDEX(Raw!A:A,MATCH(E127+42000,Raw!AE:AE,0))))</f>
        <v/>
      </c>
      <c r="E127" s="63" t="str">
        <f>(IFERROR(IF(LARGE(Raw!AE:AE,A127)-42000&gt;0,LARGE(Raw!AE:AE,A127)-42000,""),""))</f>
        <v/>
      </c>
      <c r="G127" s="3" t="str">
        <f t="shared" si="6"/>
        <v/>
      </c>
      <c r="H127" s="52" t="str">
        <f>IF(J127="","",(INDEX(Raw!D:D,MATCH(J127+28000,Raw!AE:AE,0))))</f>
        <v/>
      </c>
      <c r="I127" s="52" t="str">
        <f>IF(J127="","",(INDEX(Raw!A:A,MATCH(J127+28000,Raw!AE:AE,0))))</f>
        <v/>
      </c>
      <c r="J127" s="63" t="str">
        <f>(IFERROR(IF(LARGE(Raw!AE:AE,A127+COUNTIF(Raw!C:C,"H"))-28000&gt;0,LARGE(Raw!AE:AE,A127+COUNTIF(Raw!C:C,"H"))-28000,""),""))</f>
        <v/>
      </c>
      <c r="L127" s="3" t="str">
        <f t="shared" si="7"/>
        <v/>
      </c>
      <c r="M127" s="52" t="str">
        <f>IF(O127="","",(INDEX(Raw!D:D,MATCH(O127+14000,Raw!AE:AE,0))))</f>
        <v/>
      </c>
      <c r="N127" s="52" t="str">
        <f>IF(O127="","",(INDEX(Raw!A:A,MATCH(O127+14000,Raw!AE:AE,0))))</f>
        <v/>
      </c>
      <c r="O127" s="63" t="str">
        <f>(IFERROR(IF(LARGE(Raw!AE:AE,A127+COUNTIF(Raw!C:C,"H")+COUNTIF(Raw!C:C,"S"))-14000&gt;0,LARGE(Raw!AE:AE,A127+COUNTIF(Raw!C:C,"H")+COUNTIF(Raw!C:C,"S"))-14000,""),""))</f>
        <v/>
      </c>
    </row>
    <row r="128" spans="1:15" x14ac:dyDescent="0.3">
      <c r="A128" s="52">
        <v>125</v>
      </c>
      <c r="B128" s="3" t="str">
        <f t="shared" si="5"/>
        <v/>
      </c>
      <c r="C128" s="52" t="str">
        <f>IF(E128="","",(INDEX(Raw!D:D,MATCH(E128+42000,Raw!AE:AE,0))))</f>
        <v/>
      </c>
      <c r="D128" s="52" t="str">
        <f>IF(E128="","",(INDEX(Raw!A:A,MATCH(E128+42000,Raw!AE:AE,0))))</f>
        <v/>
      </c>
      <c r="E128" s="63" t="str">
        <f>(IFERROR(IF(LARGE(Raw!AE:AE,A128)-42000&gt;0,LARGE(Raw!AE:AE,A128)-42000,""),""))</f>
        <v/>
      </c>
      <c r="G128" s="3" t="str">
        <f t="shared" si="6"/>
        <v/>
      </c>
      <c r="H128" s="52" t="str">
        <f>IF(J128="","",(INDEX(Raw!D:D,MATCH(J128+28000,Raw!AE:AE,0))))</f>
        <v/>
      </c>
      <c r="I128" s="52" t="str">
        <f>IF(J128="","",(INDEX(Raw!A:A,MATCH(J128+28000,Raw!AE:AE,0))))</f>
        <v/>
      </c>
      <c r="J128" s="63" t="str">
        <f>(IFERROR(IF(LARGE(Raw!AE:AE,A128+COUNTIF(Raw!C:C,"H"))-28000&gt;0,LARGE(Raw!AE:AE,A128+COUNTIF(Raw!C:C,"H"))-28000,""),""))</f>
        <v/>
      </c>
      <c r="L128" s="3" t="str">
        <f t="shared" si="7"/>
        <v/>
      </c>
      <c r="M128" s="52" t="str">
        <f>IF(O128="","",(INDEX(Raw!D:D,MATCH(O128+14000,Raw!AE:AE,0))))</f>
        <v/>
      </c>
      <c r="N128" s="52" t="str">
        <f>IF(O128="","",(INDEX(Raw!A:A,MATCH(O128+14000,Raw!AE:AE,0))))</f>
        <v/>
      </c>
      <c r="O128" s="63" t="str">
        <f>(IFERROR(IF(LARGE(Raw!AE:AE,A128+COUNTIF(Raw!C:C,"H")+COUNTIF(Raw!C:C,"S"))-14000&gt;0,LARGE(Raw!AE:AE,A128+COUNTIF(Raw!C:C,"H")+COUNTIF(Raw!C:C,"S"))-14000,""),""))</f>
        <v/>
      </c>
    </row>
    <row r="129" spans="1:15" x14ac:dyDescent="0.3">
      <c r="A129" s="52">
        <v>126</v>
      </c>
      <c r="B129" s="3" t="str">
        <f t="shared" si="5"/>
        <v/>
      </c>
      <c r="C129" s="52" t="str">
        <f>IF(E129="","",(INDEX(Raw!D:D,MATCH(E129+42000,Raw!AE:AE,0))))</f>
        <v/>
      </c>
      <c r="D129" s="52" t="str">
        <f>IF(E129="","",(INDEX(Raw!A:A,MATCH(E129+42000,Raw!AE:AE,0))))</f>
        <v/>
      </c>
      <c r="E129" s="63" t="str">
        <f>(IFERROR(IF(LARGE(Raw!AE:AE,A129)-42000&gt;0,LARGE(Raw!AE:AE,A129)-42000,""),""))</f>
        <v/>
      </c>
      <c r="G129" s="3" t="str">
        <f t="shared" si="6"/>
        <v/>
      </c>
      <c r="H129" s="52" t="str">
        <f>IF(J129="","",(INDEX(Raw!D:D,MATCH(J129+28000,Raw!AE:AE,0))))</f>
        <v/>
      </c>
      <c r="I129" s="52" t="str">
        <f>IF(J129="","",(INDEX(Raw!A:A,MATCH(J129+28000,Raw!AE:AE,0))))</f>
        <v/>
      </c>
      <c r="J129" s="63" t="str">
        <f>(IFERROR(IF(LARGE(Raw!AE:AE,A129+COUNTIF(Raw!C:C,"H"))-28000&gt;0,LARGE(Raw!AE:AE,A129+COUNTIF(Raw!C:C,"H"))-28000,""),""))</f>
        <v/>
      </c>
      <c r="L129" s="3" t="str">
        <f t="shared" si="7"/>
        <v/>
      </c>
      <c r="M129" s="52" t="str">
        <f>IF(O129="","",(INDEX(Raw!D:D,MATCH(O129+14000,Raw!AE:AE,0))))</f>
        <v/>
      </c>
      <c r="N129" s="52" t="str">
        <f>IF(O129="","",(INDEX(Raw!A:A,MATCH(O129+14000,Raw!AE:AE,0))))</f>
        <v/>
      </c>
      <c r="O129" s="63" t="str">
        <f>(IFERROR(IF(LARGE(Raw!AE:AE,A129+COUNTIF(Raw!C:C,"H")+COUNTIF(Raw!C:C,"S"))-14000&gt;0,LARGE(Raw!AE:AE,A129+COUNTIF(Raw!C:C,"H")+COUNTIF(Raw!C:C,"S"))-14000,""),""))</f>
        <v/>
      </c>
    </row>
    <row r="130" spans="1:15" x14ac:dyDescent="0.3">
      <c r="A130" s="52">
        <v>127</v>
      </c>
      <c r="B130" s="3" t="str">
        <f t="shared" si="5"/>
        <v/>
      </c>
      <c r="C130" s="52" t="str">
        <f>IF(E130="","",(INDEX(Raw!D:D,MATCH(E130+42000,Raw!AE:AE,0))))</f>
        <v/>
      </c>
      <c r="D130" s="52" t="str">
        <f>IF(E130="","",(INDEX(Raw!A:A,MATCH(E130+42000,Raw!AE:AE,0))))</f>
        <v/>
      </c>
      <c r="E130" s="63" t="str">
        <f>(IFERROR(IF(LARGE(Raw!AE:AE,A130)-42000&gt;0,LARGE(Raw!AE:AE,A130)-42000,""),""))</f>
        <v/>
      </c>
      <c r="G130" s="3" t="str">
        <f t="shared" si="6"/>
        <v/>
      </c>
      <c r="H130" s="52" t="str">
        <f>IF(J130="","",(INDEX(Raw!D:D,MATCH(J130+28000,Raw!AE:AE,0))))</f>
        <v/>
      </c>
      <c r="I130" s="52" t="str">
        <f>IF(J130="","",(INDEX(Raw!A:A,MATCH(J130+28000,Raw!AE:AE,0))))</f>
        <v/>
      </c>
      <c r="J130" s="63" t="str">
        <f>(IFERROR(IF(LARGE(Raw!AE:AE,A130+COUNTIF(Raw!C:C,"H"))-28000&gt;0,LARGE(Raw!AE:AE,A130+COUNTIF(Raw!C:C,"H"))-28000,""),""))</f>
        <v/>
      </c>
      <c r="L130" s="3" t="str">
        <f t="shared" si="7"/>
        <v/>
      </c>
      <c r="M130" s="52" t="str">
        <f>IF(O130="","",(INDEX(Raw!D:D,MATCH(O130+14000,Raw!AE:AE,0))))</f>
        <v/>
      </c>
      <c r="N130" s="52" t="str">
        <f>IF(O130="","",(INDEX(Raw!A:A,MATCH(O130+14000,Raw!AE:AE,0))))</f>
        <v/>
      </c>
      <c r="O130" s="63" t="str">
        <f>(IFERROR(IF(LARGE(Raw!AE:AE,A130+COUNTIF(Raw!C:C,"H")+COUNTIF(Raw!C:C,"S"))-14000&gt;0,LARGE(Raw!AE:AE,A130+COUNTIF(Raw!C:C,"H")+COUNTIF(Raw!C:C,"S"))-14000,""),""))</f>
        <v/>
      </c>
    </row>
    <row r="131" spans="1:15" x14ac:dyDescent="0.3">
      <c r="A131" s="52">
        <v>128</v>
      </c>
      <c r="B131" s="3" t="str">
        <f t="shared" si="5"/>
        <v/>
      </c>
      <c r="C131" s="52" t="str">
        <f>IF(E131="","",(INDEX(Raw!D:D,MATCH(E131+42000,Raw!AE:AE,0))))</f>
        <v/>
      </c>
      <c r="D131" s="52" t="str">
        <f>IF(E131="","",(INDEX(Raw!A:A,MATCH(E131+42000,Raw!AE:AE,0))))</f>
        <v/>
      </c>
      <c r="E131" s="63" t="str">
        <f>(IFERROR(IF(LARGE(Raw!AE:AE,A131)-42000&gt;0,LARGE(Raw!AE:AE,A131)-42000,""),""))</f>
        <v/>
      </c>
      <c r="G131" s="3" t="str">
        <f t="shared" si="6"/>
        <v/>
      </c>
      <c r="H131" s="52" t="str">
        <f>IF(J131="","",(INDEX(Raw!D:D,MATCH(J131+28000,Raw!AE:AE,0))))</f>
        <v/>
      </c>
      <c r="I131" s="52" t="str">
        <f>IF(J131="","",(INDEX(Raw!A:A,MATCH(J131+28000,Raw!AE:AE,0))))</f>
        <v/>
      </c>
      <c r="J131" s="63" t="str">
        <f>(IFERROR(IF(LARGE(Raw!AE:AE,A131+COUNTIF(Raw!C:C,"H"))-28000&gt;0,LARGE(Raw!AE:AE,A131+COUNTIF(Raw!C:C,"H"))-28000,""),""))</f>
        <v/>
      </c>
      <c r="L131" s="3" t="str">
        <f t="shared" si="7"/>
        <v/>
      </c>
      <c r="M131" s="52" t="str">
        <f>IF(O131="","",(INDEX(Raw!D:D,MATCH(O131+14000,Raw!AE:AE,0))))</f>
        <v/>
      </c>
      <c r="N131" s="52" t="str">
        <f>IF(O131="","",(INDEX(Raw!A:A,MATCH(O131+14000,Raw!AE:AE,0))))</f>
        <v/>
      </c>
      <c r="O131" s="63" t="str">
        <f>(IFERROR(IF(LARGE(Raw!AE:AE,A131+COUNTIF(Raw!C:C,"H")+COUNTIF(Raw!C:C,"S"))-14000&gt;0,LARGE(Raw!AE:AE,A131+COUNTIF(Raw!C:C,"H")+COUNTIF(Raw!C:C,"S"))-14000,""),""))</f>
        <v/>
      </c>
    </row>
    <row r="132" spans="1:15" x14ac:dyDescent="0.3">
      <c r="A132" s="52">
        <v>129</v>
      </c>
      <c r="B132" s="3" t="str">
        <f t="shared" si="5"/>
        <v/>
      </c>
      <c r="C132" s="52" t="str">
        <f>IF(E132="","",(INDEX(Raw!D:D,MATCH(E132+42000,Raw!AE:AE,0))))</f>
        <v/>
      </c>
      <c r="D132" s="52" t="str">
        <f>IF(E132="","",(INDEX(Raw!A:A,MATCH(E132+42000,Raw!AE:AE,0))))</f>
        <v/>
      </c>
      <c r="E132" s="63" t="str">
        <f>(IFERROR(IF(LARGE(Raw!AE:AE,A132)-42000&gt;0,LARGE(Raw!AE:AE,A132)-42000,""),""))</f>
        <v/>
      </c>
      <c r="G132" s="3" t="str">
        <f t="shared" si="6"/>
        <v/>
      </c>
      <c r="H132" s="52" t="str">
        <f>IF(J132="","",(INDEX(Raw!D:D,MATCH(J132+28000,Raw!AE:AE,0))))</f>
        <v/>
      </c>
      <c r="I132" s="52" t="str">
        <f>IF(J132="","",(INDEX(Raw!A:A,MATCH(J132+28000,Raw!AE:AE,0))))</f>
        <v/>
      </c>
      <c r="J132" s="63" t="str">
        <f>(IFERROR(IF(LARGE(Raw!AE:AE,A132+COUNTIF(Raw!C:C,"H"))-28000&gt;0,LARGE(Raw!AE:AE,A132+COUNTIF(Raw!C:C,"H"))-28000,""),""))</f>
        <v/>
      </c>
      <c r="L132" s="3" t="str">
        <f t="shared" si="7"/>
        <v/>
      </c>
      <c r="M132" s="52" t="str">
        <f>IF(O132="","",(INDEX(Raw!D:D,MATCH(O132+14000,Raw!AE:AE,0))))</f>
        <v/>
      </c>
      <c r="N132" s="52" t="str">
        <f>IF(O132="","",(INDEX(Raw!A:A,MATCH(O132+14000,Raw!AE:AE,0))))</f>
        <v/>
      </c>
      <c r="O132" s="63" t="str">
        <f>(IFERROR(IF(LARGE(Raw!AE:AE,A132+COUNTIF(Raw!C:C,"H")+COUNTIF(Raw!C:C,"S"))-14000&gt;0,LARGE(Raw!AE:AE,A132+COUNTIF(Raw!C:C,"H")+COUNTIF(Raw!C:C,"S"))-14000,""),""))</f>
        <v/>
      </c>
    </row>
    <row r="133" spans="1:15" x14ac:dyDescent="0.3">
      <c r="A133" s="52">
        <v>130</v>
      </c>
      <c r="B133" s="3" t="str">
        <f t="shared" si="5"/>
        <v/>
      </c>
      <c r="C133" s="52" t="str">
        <f>IF(E133="","",(INDEX(Raw!D:D,MATCH(E133+42000,Raw!AE:AE,0))))</f>
        <v/>
      </c>
      <c r="D133" s="52" t="str">
        <f>IF(E133="","",(INDEX(Raw!A:A,MATCH(E133+42000,Raw!AE:AE,0))))</f>
        <v/>
      </c>
      <c r="E133" s="63" t="str">
        <f>(IFERROR(IF(LARGE(Raw!AE:AE,A133)-42000&gt;0,LARGE(Raw!AE:AE,A133)-42000,""),""))</f>
        <v/>
      </c>
      <c r="G133" s="3" t="str">
        <f t="shared" si="6"/>
        <v/>
      </c>
      <c r="H133" s="52" t="str">
        <f>IF(J133="","",(INDEX(Raw!D:D,MATCH(J133+28000,Raw!AE:AE,0))))</f>
        <v/>
      </c>
      <c r="I133" s="52" t="str">
        <f>IF(J133="","",(INDEX(Raw!A:A,MATCH(J133+28000,Raw!AE:AE,0))))</f>
        <v/>
      </c>
      <c r="J133" s="63" t="str">
        <f>(IFERROR(IF(LARGE(Raw!AE:AE,A133+COUNTIF(Raw!C:C,"H"))-28000&gt;0,LARGE(Raw!AE:AE,A133+COUNTIF(Raw!C:C,"H"))-28000,""),""))</f>
        <v/>
      </c>
      <c r="L133" s="3" t="str">
        <f t="shared" si="7"/>
        <v/>
      </c>
      <c r="M133" s="52" t="str">
        <f>IF(O133="","",(INDEX(Raw!D:D,MATCH(O133+14000,Raw!AE:AE,0))))</f>
        <v/>
      </c>
      <c r="N133" s="52" t="str">
        <f>IF(O133="","",(INDEX(Raw!A:A,MATCH(O133+14000,Raw!AE:AE,0))))</f>
        <v/>
      </c>
      <c r="O133" s="63" t="str">
        <f>(IFERROR(IF(LARGE(Raw!AE:AE,A133+COUNTIF(Raw!C:C,"H")+COUNTIF(Raw!C:C,"S"))-14000&gt;0,LARGE(Raw!AE:AE,A133+COUNTIF(Raw!C:C,"H")+COUNTIF(Raw!C:C,"S"))-14000,""),""))</f>
        <v/>
      </c>
    </row>
    <row r="134" spans="1:15" x14ac:dyDescent="0.3">
      <c r="A134" s="52">
        <v>131</v>
      </c>
      <c r="B134" s="3" t="str">
        <f t="shared" ref="B134:B197" si="8">IFERROR(IF(ROUND(E134,3)=ROUND(E133,3),B133,B133+1),"")</f>
        <v/>
      </c>
      <c r="C134" s="52" t="str">
        <f>IF(E134="","",(INDEX(Raw!D:D,MATCH(E134+42000,Raw!AE:AE,0))))</f>
        <v/>
      </c>
      <c r="D134" s="52" t="str">
        <f>IF(E134="","",(INDEX(Raw!A:A,MATCH(E134+42000,Raw!AE:AE,0))))</f>
        <v/>
      </c>
      <c r="E134" s="63" t="str">
        <f>(IFERROR(IF(LARGE(Raw!AE:AE,A134)-42000&gt;0,LARGE(Raw!AE:AE,A134)-42000,""),""))</f>
        <v/>
      </c>
      <c r="G134" s="3" t="str">
        <f t="shared" ref="G134:G197" si="9">IFERROR(IF(ROUND(J134,3)=ROUND(J133,3),G133,G133+1),"")</f>
        <v/>
      </c>
      <c r="H134" s="52" t="str">
        <f>IF(J134="","",(INDEX(Raw!D:D,MATCH(J134+28000,Raw!AE:AE,0))))</f>
        <v/>
      </c>
      <c r="I134" s="52" t="str">
        <f>IF(J134="","",(INDEX(Raw!A:A,MATCH(J134+28000,Raw!AE:AE,0))))</f>
        <v/>
      </c>
      <c r="J134" s="63" t="str">
        <f>(IFERROR(IF(LARGE(Raw!AE:AE,A134+COUNTIF(Raw!C:C,"H"))-28000&gt;0,LARGE(Raw!AE:AE,A134+COUNTIF(Raw!C:C,"H"))-28000,""),""))</f>
        <v/>
      </c>
      <c r="L134" s="3" t="str">
        <f t="shared" ref="L134:L197" si="10">IFERROR(IF(ROUND(O134,3)=ROUND(O133,3),L133,L133+1),"")</f>
        <v/>
      </c>
      <c r="M134" s="52" t="str">
        <f>IF(O134="","",(INDEX(Raw!D:D,MATCH(O134+14000,Raw!AE:AE,0))))</f>
        <v/>
      </c>
      <c r="N134" s="52" t="str">
        <f>IF(O134="","",(INDEX(Raw!A:A,MATCH(O134+14000,Raw!AE:AE,0))))</f>
        <v/>
      </c>
      <c r="O134" s="63" t="str">
        <f>(IFERROR(IF(LARGE(Raw!AE:AE,A134+COUNTIF(Raw!C:C,"H")+COUNTIF(Raw!C:C,"S"))-14000&gt;0,LARGE(Raw!AE:AE,A134+COUNTIF(Raw!C:C,"H")+COUNTIF(Raw!C:C,"S"))-14000,""),""))</f>
        <v/>
      </c>
    </row>
    <row r="135" spans="1:15" x14ac:dyDescent="0.3">
      <c r="A135" s="52">
        <v>132</v>
      </c>
      <c r="B135" s="3" t="str">
        <f t="shared" si="8"/>
        <v/>
      </c>
      <c r="C135" s="52" t="str">
        <f>IF(E135="","",(INDEX(Raw!D:D,MATCH(E135+42000,Raw!AE:AE,0))))</f>
        <v/>
      </c>
      <c r="D135" s="52" t="str">
        <f>IF(E135="","",(INDEX(Raw!A:A,MATCH(E135+42000,Raw!AE:AE,0))))</f>
        <v/>
      </c>
      <c r="E135" s="63" t="str">
        <f>(IFERROR(IF(LARGE(Raw!AE:AE,A135)-42000&gt;0,LARGE(Raw!AE:AE,A135)-42000,""),""))</f>
        <v/>
      </c>
      <c r="G135" s="3" t="str">
        <f t="shared" si="9"/>
        <v/>
      </c>
      <c r="H135" s="52" t="str">
        <f>IF(J135="","",(INDEX(Raw!D:D,MATCH(J135+28000,Raw!AE:AE,0))))</f>
        <v/>
      </c>
      <c r="I135" s="52" t="str">
        <f>IF(J135="","",(INDEX(Raw!A:A,MATCH(J135+28000,Raw!AE:AE,0))))</f>
        <v/>
      </c>
      <c r="J135" s="63" t="str">
        <f>(IFERROR(IF(LARGE(Raw!AE:AE,A135+COUNTIF(Raw!C:C,"H"))-28000&gt;0,LARGE(Raw!AE:AE,A135+COUNTIF(Raw!C:C,"H"))-28000,""),""))</f>
        <v/>
      </c>
      <c r="L135" s="3" t="str">
        <f t="shared" si="10"/>
        <v/>
      </c>
      <c r="M135" s="52" t="str">
        <f>IF(O135="","",(INDEX(Raw!D:D,MATCH(O135+14000,Raw!AE:AE,0))))</f>
        <v/>
      </c>
      <c r="N135" s="52" t="str">
        <f>IF(O135="","",(INDEX(Raw!A:A,MATCH(O135+14000,Raw!AE:AE,0))))</f>
        <v/>
      </c>
      <c r="O135" s="63" t="str">
        <f>(IFERROR(IF(LARGE(Raw!AE:AE,A135+COUNTIF(Raw!C:C,"H")+COUNTIF(Raw!C:C,"S"))-14000&gt;0,LARGE(Raw!AE:AE,A135+COUNTIF(Raw!C:C,"H")+COUNTIF(Raw!C:C,"S"))-14000,""),""))</f>
        <v/>
      </c>
    </row>
    <row r="136" spans="1:15" x14ac:dyDescent="0.3">
      <c r="A136" s="52">
        <v>133</v>
      </c>
      <c r="B136" s="3" t="str">
        <f t="shared" si="8"/>
        <v/>
      </c>
      <c r="C136" s="52" t="str">
        <f>IF(E136="","",(INDEX(Raw!D:D,MATCH(E136+42000,Raw!AE:AE,0))))</f>
        <v/>
      </c>
      <c r="D136" s="52" t="str">
        <f>IF(E136="","",(INDEX(Raw!A:A,MATCH(E136+42000,Raw!AE:AE,0))))</f>
        <v/>
      </c>
      <c r="E136" s="63" t="str">
        <f>(IFERROR(IF(LARGE(Raw!AE:AE,A136)-42000&gt;0,LARGE(Raw!AE:AE,A136)-42000,""),""))</f>
        <v/>
      </c>
      <c r="G136" s="3" t="str">
        <f t="shared" si="9"/>
        <v/>
      </c>
      <c r="H136" s="52" t="str">
        <f>IF(J136="","",(INDEX(Raw!D:D,MATCH(J136+28000,Raw!AE:AE,0))))</f>
        <v/>
      </c>
      <c r="I136" s="52" t="str">
        <f>IF(J136="","",(INDEX(Raw!A:A,MATCH(J136+28000,Raw!AE:AE,0))))</f>
        <v/>
      </c>
      <c r="J136" s="63" t="str">
        <f>(IFERROR(IF(LARGE(Raw!AE:AE,A136+COUNTIF(Raw!C:C,"H"))-28000&gt;0,LARGE(Raw!AE:AE,A136+COUNTIF(Raw!C:C,"H"))-28000,""),""))</f>
        <v/>
      </c>
      <c r="L136" s="3" t="str">
        <f t="shared" si="10"/>
        <v/>
      </c>
      <c r="M136" s="52" t="str">
        <f>IF(O136="","",(INDEX(Raw!D:D,MATCH(O136+14000,Raw!AE:AE,0))))</f>
        <v/>
      </c>
      <c r="N136" s="52" t="str">
        <f>IF(O136="","",(INDEX(Raw!A:A,MATCH(O136+14000,Raw!AE:AE,0))))</f>
        <v/>
      </c>
      <c r="O136" s="63" t="str">
        <f>(IFERROR(IF(LARGE(Raw!AE:AE,A136+COUNTIF(Raw!C:C,"H")+COUNTIF(Raw!C:C,"S"))-14000&gt;0,LARGE(Raw!AE:AE,A136+COUNTIF(Raw!C:C,"H")+COUNTIF(Raw!C:C,"S"))-14000,""),""))</f>
        <v/>
      </c>
    </row>
    <row r="137" spans="1:15" x14ac:dyDescent="0.3">
      <c r="A137" s="52">
        <v>134</v>
      </c>
      <c r="B137" s="3" t="str">
        <f t="shared" si="8"/>
        <v/>
      </c>
      <c r="C137" s="52" t="str">
        <f>IF(E137="","",(INDEX(Raw!D:D,MATCH(E137+42000,Raw!AE:AE,0))))</f>
        <v/>
      </c>
      <c r="D137" s="52" t="str">
        <f>IF(E137="","",(INDEX(Raw!A:A,MATCH(E137+42000,Raw!AE:AE,0))))</f>
        <v/>
      </c>
      <c r="E137" s="63" t="str">
        <f>(IFERROR(IF(LARGE(Raw!AE:AE,A137)-42000&gt;0,LARGE(Raw!AE:AE,A137)-42000,""),""))</f>
        <v/>
      </c>
      <c r="G137" s="3" t="str">
        <f t="shared" si="9"/>
        <v/>
      </c>
      <c r="H137" s="52" t="str">
        <f>IF(J137="","",(INDEX(Raw!D:D,MATCH(J137+28000,Raw!AE:AE,0))))</f>
        <v/>
      </c>
      <c r="I137" s="52" t="str">
        <f>IF(J137="","",(INDEX(Raw!A:A,MATCH(J137+28000,Raw!AE:AE,0))))</f>
        <v/>
      </c>
      <c r="J137" s="63" t="str">
        <f>(IFERROR(IF(LARGE(Raw!AE:AE,A137+COUNTIF(Raw!C:C,"H"))-28000&gt;0,LARGE(Raw!AE:AE,A137+COUNTIF(Raw!C:C,"H"))-28000,""),""))</f>
        <v/>
      </c>
      <c r="L137" s="3" t="str">
        <f t="shared" si="10"/>
        <v/>
      </c>
      <c r="M137" s="52" t="str">
        <f>IF(O137="","",(INDEX(Raw!D:D,MATCH(O137+14000,Raw!AE:AE,0))))</f>
        <v/>
      </c>
      <c r="N137" s="52" t="str">
        <f>IF(O137="","",(INDEX(Raw!A:A,MATCH(O137+14000,Raw!AE:AE,0))))</f>
        <v/>
      </c>
      <c r="O137" s="63" t="str">
        <f>(IFERROR(IF(LARGE(Raw!AE:AE,A137+COUNTIF(Raw!C:C,"H")+COUNTIF(Raw!C:C,"S"))-14000&gt;0,LARGE(Raw!AE:AE,A137+COUNTIF(Raw!C:C,"H")+COUNTIF(Raw!C:C,"S"))-14000,""),""))</f>
        <v/>
      </c>
    </row>
    <row r="138" spans="1:15" x14ac:dyDescent="0.3">
      <c r="A138" s="52">
        <v>135</v>
      </c>
      <c r="B138" s="3" t="str">
        <f t="shared" si="8"/>
        <v/>
      </c>
      <c r="C138" s="52" t="str">
        <f>IF(E138="","",(INDEX(Raw!D:D,MATCH(E138+42000,Raw!AE:AE,0))))</f>
        <v/>
      </c>
      <c r="D138" s="52" t="str">
        <f>IF(E138="","",(INDEX(Raw!A:A,MATCH(E138+42000,Raw!AE:AE,0))))</f>
        <v/>
      </c>
      <c r="E138" s="63" t="str">
        <f>(IFERROR(IF(LARGE(Raw!AE:AE,A138)-42000&gt;0,LARGE(Raw!AE:AE,A138)-42000,""),""))</f>
        <v/>
      </c>
      <c r="G138" s="3" t="str">
        <f t="shared" si="9"/>
        <v/>
      </c>
      <c r="H138" s="52" t="str">
        <f>IF(J138="","",(INDEX(Raw!D:D,MATCH(J138+28000,Raw!AE:AE,0))))</f>
        <v/>
      </c>
      <c r="I138" s="52" t="str">
        <f>IF(J138="","",(INDEX(Raw!A:A,MATCH(J138+28000,Raw!AE:AE,0))))</f>
        <v/>
      </c>
      <c r="J138" s="63" t="str">
        <f>(IFERROR(IF(LARGE(Raw!AE:AE,A138+COUNTIF(Raw!C:C,"H"))-28000&gt;0,LARGE(Raw!AE:AE,A138+COUNTIF(Raw!C:C,"H"))-28000,""),""))</f>
        <v/>
      </c>
      <c r="L138" s="3" t="str">
        <f t="shared" si="10"/>
        <v/>
      </c>
      <c r="M138" s="52" t="str">
        <f>IF(O138="","",(INDEX(Raw!D:D,MATCH(O138+14000,Raw!AE:AE,0))))</f>
        <v/>
      </c>
      <c r="N138" s="52" t="str">
        <f>IF(O138="","",(INDEX(Raw!A:A,MATCH(O138+14000,Raw!AE:AE,0))))</f>
        <v/>
      </c>
      <c r="O138" s="63" t="str">
        <f>(IFERROR(IF(LARGE(Raw!AE:AE,A138+COUNTIF(Raw!C:C,"H")+COUNTIF(Raw!C:C,"S"))-14000&gt;0,LARGE(Raw!AE:AE,A138+COUNTIF(Raw!C:C,"H")+COUNTIF(Raw!C:C,"S"))-14000,""),""))</f>
        <v/>
      </c>
    </row>
    <row r="139" spans="1:15" x14ac:dyDescent="0.3">
      <c r="A139" s="52">
        <v>136</v>
      </c>
      <c r="B139" s="3" t="str">
        <f t="shared" si="8"/>
        <v/>
      </c>
      <c r="C139" s="52" t="str">
        <f>IF(E139="","",(INDEX(Raw!D:D,MATCH(E139+42000,Raw!AE:AE,0))))</f>
        <v/>
      </c>
      <c r="D139" s="52" t="str">
        <f>IF(E139="","",(INDEX(Raw!A:A,MATCH(E139+42000,Raw!AE:AE,0))))</f>
        <v/>
      </c>
      <c r="E139" s="63" t="str">
        <f>(IFERROR(IF(LARGE(Raw!AE:AE,A139)-42000&gt;0,LARGE(Raw!AE:AE,A139)-42000,""),""))</f>
        <v/>
      </c>
      <c r="G139" s="3" t="str">
        <f t="shared" si="9"/>
        <v/>
      </c>
      <c r="H139" s="52" t="str">
        <f>IF(J139="","",(INDEX(Raw!D:D,MATCH(J139+28000,Raw!AE:AE,0))))</f>
        <v/>
      </c>
      <c r="I139" s="52" t="str">
        <f>IF(J139="","",(INDEX(Raw!A:A,MATCH(J139+28000,Raw!AE:AE,0))))</f>
        <v/>
      </c>
      <c r="J139" s="63" t="str">
        <f>(IFERROR(IF(LARGE(Raw!AE:AE,A139+COUNTIF(Raw!C:C,"H"))-28000&gt;0,LARGE(Raw!AE:AE,A139+COUNTIF(Raw!C:C,"H"))-28000,""),""))</f>
        <v/>
      </c>
      <c r="L139" s="3" t="str">
        <f t="shared" si="10"/>
        <v/>
      </c>
      <c r="M139" s="52" t="str">
        <f>IF(O139="","",(INDEX(Raw!D:D,MATCH(O139+14000,Raw!AE:AE,0))))</f>
        <v/>
      </c>
      <c r="N139" s="52" t="str">
        <f>IF(O139="","",(INDEX(Raw!A:A,MATCH(O139+14000,Raw!AE:AE,0))))</f>
        <v/>
      </c>
      <c r="O139" s="63" t="str">
        <f>(IFERROR(IF(LARGE(Raw!AE:AE,A139+COUNTIF(Raw!C:C,"H")+COUNTIF(Raw!C:C,"S"))-14000&gt;0,LARGE(Raw!AE:AE,A139+COUNTIF(Raw!C:C,"H")+COUNTIF(Raw!C:C,"S"))-14000,""),""))</f>
        <v/>
      </c>
    </row>
    <row r="140" spans="1:15" x14ac:dyDescent="0.3">
      <c r="A140" s="52">
        <v>137</v>
      </c>
      <c r="B140" s="3" t="str">
        <f t="shared" si="8"/>
        <v/>
      </c>
      <c r="C140" s="52" t="str">
        <f>IF(E140="","",(INDEX(Raw!D:D,MATCH(E140+42000,Raw!AE:AE,0))))</f>
        <v/>
      </c>
      <c r="D140" s="52" t="str">
        <f>IF(E140="","",(INDEX(Raw!A:A,MATCH(E140+42000,Raw!AE:AE,0))))</f>
        <v/>
      </c>
      <c r="E140" s="63" t="str">
        <f>(IFERROR(IF(LARGE(Raw!AE:AE,A140)-42000&gt;0,LARGE(Raw!AE:AE,A140)-42000,""),""))</f>
        <v/>
      </c>
      <c r="G140" s="3" t="str">
        <f t="shared" si="9"/>
        <v/>
      </c>
      <c r="H140" s="52" t="str">
        <f>IF(J140="","",(INDEX(Raw!D:D,MATCH(J140+28000,Raw!AE:AE,0))))</f>
        <v/>
      </c>
      <c r="I140" s="52" t="str">
        <f>IF(J140="","",(INDEX(Raw!A:A,MATCH(J140+28000,Raw!AE:AE,0))))</f>
        <v/>
      </c>
      <c r="J140" s="63" t="str">
        <f>(IFERROR(IF(LARGE(Raw!AE:AE,A140+COUNTIF(Raw!C:C,"H"))-28000&gt;0,LARGE(Raw!AE:AE,A140+COUNTIF(Raw!C:C,"H"))-28000,""),""))</f>
        <v/>
      </c>
      <c r="L140" s="3" t="str">
        <f t="shared" si="10"/>
        <v/>
      </c>
      <c r="M140" s="52" t="str">
        <f>IF(O140="","",(INDEX(Raw!D:D,MATCH(O140+14000,Raw!AE:AE,0))))</f>
        <v/>
      </c>
      <c r="N140" s="52" t="str">
        <f>IF(O140="","",(INDEX(Raw!A:A,MATCH(O140+14000,Raw!AE:AE,0))))</f>
        <v/>
      </c>
      <c r="O140" s="63" t="str">
        <f>(IFERROR(IF(LARGE(Raw!AE:AE,A140+COUNTIF(Raw!C:C,"H")+COUNTIF(Raw!C:C,"S"))-14000&gt;0,LARGE(Raw!AE:AE,A140+COUNTIF(Raw!C:C,"H")+COUNTIF(Raw!C:C,"S"))-14000,""),""))</f>
        <v/>
      </c>
    </row>
    <row r="141" spans="1:15" x14ac:dyDescent="0.3">
      <c r="A141" s="52">
        <v>138</v>
      </c>
      <c r="B141" s="3" t="str">
        <f t="shared" si="8"/>
        <v/>
      </c>
      <c r="C141" s="52" t="str">
        <f>IF(E141="","",(INDEX(Raw!D:D,MATCH(E141+42000,Raw!AE:AE,0))))</f>
        <v/>
      </c>
      <c r="D141" s="52" t="str">
        <f>IF(E141="","",(INDEX(Raw!A:A,MATCH(E141+42000,Raw!AE:AE,0))))</f>
        <v/>
      </c>
      <c r="E141" s="63" t="str">
        <f>(IFERROR(IF(LARGE(Raw!AE:AE,A141)-42000&gt;0,LARGE(Raw!AE:AE,A141)-42000,""),""))</f>
        <v/>
      </c>
      <c r="G141" s="3" t="str">
        <f t="shared" si="9"/>
        <v/>
      </c>
      <c r="H141" s="52" t="str">
        <f>IF(J141="","",(INDEX(Raw!D:D,MATCH(J141+28000,Raw!AE:AE,0))))</f>
        <v/>
      </c>
      <c r="I141" s="52" t="str">
        <f>IF(J141="","",(INDEX(Raw!A:A,MATCH(J141+28000,Raw!AE:AE,0))))</f>
        <v/>
      </c>
      <c r="J141" s="63" t="str">
        <f>(IFERROR(IF(LARGE(Raw!AE:AE,A141+COUNTIF(Raw!C:C,"H"))-28000&gt;0,LARGE(Raw!AE:AE,A141+COUNTIF(Raw!C:C,"H"))-28000,""),""))</f>
        <v/>
      </c>
      <c r="L141" s="3" t="str">
        <f t="shared" si="10"/>
        <v/>
      </c>
      <c r="M141" s="52" t="str">
        <f>IF(O141="","",(INDEX(Raw!D:D,MATCH(O141+14000,Raw!AE:AE,0))))</f>
        <v/>
      </c>
      <c r="N141" s="52" t="str">
        <f>IF(O141="","",(INDEX(Raw!A:A,MATCH(O141+14000,Raw!AE:AE,0))))</f>
        <v/>
      </c>
      <c r="O141" s="63" t="str">
        <f>(IFERROR(IF(LARGE(Raw!AE:AE,A141+COUNTIF(Raw!C:C,"H")+COUNTIF(Raw!C:C,"S"))-14000&gt;0,LARGE(Raw!AE:AE,A141+COUNTIF(Raw!C:C,"H")+COUNTIF(Raw!C:C,"S"))-14000,""),""))</f>
        <v/>
      </c>
    </row>
    <row r="142" spans="1:15" x14ac:dyDescent="0.3">
      <c r="A142" s="52">
        <v>139</v>
      </c>
      <c r="B142" s="3" t="str">
        <f t="shared" si="8"/>
        <v/>
      </c>
      <c r="C142" s="52" t="str">
        <f>IF(E142="","",(INDEX(Raw!D:D,MATCH(E142+42000,Raw!AE:AE,0))))</f>
        <v/>
      </c>
      <c r="D142" s="52" t="str">
        <f>IF(E142="","",(INDEX(Raw!A:A,MATCH(E142+42000,Raw!AE:AE,0))))</f>
        <v/>
      </c>
      <c r="E142" s="63" t="str">
        <f>(IFERROR(IF(LARGE(Raw!AE:AE,A142)-42000&gt;0,LARGE(Raw!AE:AE,A142)-42000,""),""))</f>
        <v/>
      </c>
      <c r="G142" s="3" t="str">
        <f t="shared" si="9"/>
        <v/>
      </c>
      <c r="H142" s="52" t="str">
        <f>IF(J142="","",(INDEX(Raw!D:D,MATCH(J142+28000,Raw!AE:AE,0))))</f>
        <v/>
      </c>
      <c r="I142" s="52" t="str">
        <f>IF(J142="","",(INDEX(Raw!A:A,MATCH(J142+28000,Raw!AE:AE,0))))</f>
        <v/>
      </c>
      <c r="J142" s="63" t="str">
        <f>(IFERROR(IF(LARGE(Raw!AE:AE,A142+COUNTIF(Raw!C:C,"H"))-28000&gt;0,LARGE(Raw!AE:AE,A142+COUNTIF(Raw!C:C,"H"))-28000,""),""))</f>
        <v/>
      </c>
      <c r="L142" s="3" t="str">
        <f t="shared" si="10"/>
        <v/>
      </c>
      <c r="M142" s="52" t="str">
        <f>IF(O142="","",(INDEX(Raw!D:D,MATCH(O142+14000,Raw!AE:AE,0))))</f>
        <v/>
      </c>
      <c r="N142" s="52" t="str">
        <f>IF(O142="","",(INDEX(Raw!A:A,MATCH(O142+14000,Raw!AE:AE,0))))</f>
        <v/>
      </c>
      <c r="O142" s="63" t="str">
        <f>(IFERROR(IF(LARGE(Raw!AE:AE,A142+COUNTIF(Raw!C:C,"H")+COUNTIF(Raw!C:C,"S"))-14000&gt;0,LARGE(Raw!AE:AE,A142+COUNTIF(Raw!C:C,"H")+COUNTIF(Raw!C:C,"S"))-14000,""),""))</f>
        <v/>
      </c>
    </row>
    <row r="143" spans="1:15" x14ac:dyDescent="0.3">
      <c r="A143" s="52">
        <v>140</v>
      </c>
      <c r="B143" s="3" t="str">
        <f t="shared" si="8"/>
        <v/>
      </c>
      <c r="C143" s="52" t="str">
        <f>IF(E143="","",(INDEX(Raw!D:D,MATCH(E143+42000,Raw!AE:AE,0))))</f>
        <v/>
      </c>
      <c r="D143" s="52" t="str">
        <f>IF(E143="","",(INDEX(Raw!A:A,MATCH(E143+42000,Raw!AE:AE,0))))</f>
        <v/>
      </c>
      <c r="E143" s="63" t="str">
        <f>(IFERROR(IF(LARGE(Raw!AE:AE,A143)-42000&gt;0,LARGE(Raw!AE:AE,A143)-42000,""),""))</f>
        <v/>
      </c>
      <c r="G143" s="3" t="str">
        <f t="shared" si="9"/>
        <v/>
      </c>
      <c r="H143" s="52" t="str">
        <f>IF(J143="","",(INDEX(Raw!D:D,MATCH(J143+28000,Raw!AE:AE,0))))</f>
        <v/>
      </c>
      <c r="I143" s="52" t="str">
        <f>IF(J143="","",(INDEX(Raw!A:A,MATCH(J143+28000,Raw!AE:AE,0))))</f>
        <v/>
      </c>
      <c r="J143" s="63" t="str">
        <f>(IFERROR(IF(LARGE(Raw!AE:AE,A143+COUNTIF(Raw!C:C,"H"))-28000&gt;0,LARGE(Raw!AE:AE,A143+COUNTIF(Raw!C:C,"H"))-28000,""),""))</f>
        <v/>
      </c>
      <c r="L143" s="3" t="str">
        <f t="shared" si="10"/>
        <v/>
      </c>
      <c r="M143" s="52" t="str">
        <f>IF(O143="","",(INDEX(Raw!D:D,MATCH(O143+14000,Raw!AE:AE,0))))</f>
        <v/>
      </c>
      <c r="N143" s="52" t="str">
        <f>IF(O143="","",(INDEX(Raw!A:A,MATCH(O143+14000,Raw!AE:AE,0))))</f>
        <v/>
      </c>
      <c r="O143" s="63" t="str">
        <f>(IFERROR(IF(LARGE(Raw!AE:AE,A143+COUNTIF(Raw!C:C,"H")+COUNTIF(Raw!C:C,"S"))-14000&gt;0,LARGE(Raw!AE:AE,A143+COUNTIF(Raw!C:C,"H")+COUNTIF(Raw!C:C,"S"))-14000,""),""))</f>
        <v/>
      </c>
    </row>
    <row r="144" spans="1:15" x14ac:dyDescent="0.3">
      <c r="A144" s="52">
        <v>141</v>
      </c>
      <c r="B144" s="3" t="str">
        <f t="shared" si="8"/>
        <v/>
      </c>
      <c r="C144" s="52" t="str">
        <f>IF(E144="","",(INDEX(Raw!D:D,MATCH(E144+42000,Raw!AE:AE,0))))</f>
        <v/>
      </c>
      <c r="D144" s="52" t="str">
        <f>IF(E144="","",(INDEX(Raw!A:A,MATCH(E144+42000,Raw!AE:AE,0))))</f>
        <v/>
      </c>
      <c r="E144" s="63" t="str">
        <f>(IFERROR(IF(LARGE(Raw!AE:AE,A144)-42000&gt;0,LARGE(Raw!AE:AE,A144)-42000,""),""))</f>
        <v/>
      </c>
      <c r="G144" s="3" t="str">
        <f t="shared" si="9"/>
        <v/>
      </c>
      <c r="H144" s="52" t="str">
        <f>IF(J144="","",(INDEX(Raw!D:D,MATCH(J144+28000,Raw!AE:AE,0))))</f>
        <v/>
      </c>
      <c r="I144" s="52" t="str">
        <f>IF(J144="","",(INDEX(Raw!A:A,MATCH(J144+28000,Raw!AE:AE,0))))</f>
        <v/>
      </c>
      <c r="J144" s="63" t="str">
        <f>(IFERROR(IF(LARGE(Raw!AE:AE,A144+COUNTIF(Raw!C:C,"H"))-28000&gt;0,LARGE(Raw!AE:AE,A144+COUNTIF(Raw!C:C,"H"))-28000,""),""))</f>
        <v/>
      </c>
      <c r="L144" s="3" t="str">
        <f t="shared" si="10"/>
        <v/>
      </c>
      <c r="M144" s="52" t="str">
        <f>IF(O144="","",(INDEX(Raw!D:D,MATCH(O144+14000,Raw!AE:AE,0))))</f>
        <v/>
      </c>
      <c r="N144" s="52" t="str">
        <f>IF(O144="","",(INDEX(Raw!A:A,MATCH(O144+14000,Raw!AE:AE,0))))</f>
        <v/>
      </c>
      <c r="O144" s="63" t="str">
        <f>(IFERROR(IF(LARGE(Raw!AE:AE,A144+COUNTIF(Raw!C:C,"H")+COUNTIF(Raw!C:C,"S"))-14000&gt;0,LARGE(Raw!AE:AE,A144+COUNTIF(Raw!C:C,"H")+COUNTIF(Raw!C:C,"S"))-14000,""),""))</f>
        <v/>
      </c>
    </row>
    <row r="145" spans="1:15" x14ac:dyDescent="0.3">
      <c r="A145" s="52">
        <v>142</v>
      </c>
      <c r="B145" s="3" t="str">
        <f t="shared" si="8"/>
        <v/>
      </c>
      <c r="C145" s="52" t="str">
        <f>IF(E145="","",(INDEX(Raw!D:D,MATCH(E145+42000,Raw!AE:AE,0))))</f>
        <v/>
      </c>
      <c r="D145" s="52" t="str">
        <f>IF(E145="","",(INDEX(Raw!A:A,MATCH(E145+42000,Raw!AE:AE,0))))</f>
        <v/>
      </c>
      <c r="E145" s="63" t="str">
        <f>(IFERROR(IF(LARGE(Raw!AE:AE,A145)-42000&gt;0,LARGE(Raw!AE:AE,A145)-42000,""),""))</f>
        <v/>
      </c>
      <c r="G145" s="3" t="str">
        <f t="shared" si="9"/>
        <v/>
      </c>
      <c r="H145" s="52" t="str">
        <f>IF(J145="","",(INDEX(Raw!D:D,MATCH(J145+28000,Raw!AE:AE,0))))</f>
        <v/>
      </c>
      <c r="I145" s="52" t="str">
        <f>IF(J145="","",(INDEX(Raw!A:A,MATCH(J145+28000,Raw!AE:AE,0))))</f>
        <v/>
      </c>
      <c r="J145" s="63" t="str">
        <f>(IFERROR(IF(LARGE(Raw!AE:AE,A145+COUNTIF(Raw!C:C,"H"))-28000&gt;0,LARGE(Raw!AE:AE,A145+COUNTIF(Raw!C:C,"H"))-28000,""),""))</f>
        <v/>
      </c>
      <c r="L145" s="3" t="str">
        <f t="shared" si="10"/>
        <v/>
      </c>
      <c r="M145" s="52" t="str">
        <f>IF(O145="","",(INDEX(Raw!D:D,MATCH(O145+14000,Raw!AE:AE,0))))</f>
        <v/>
      </c>
      <c r="N145" s="52" t="str">
        <f>IF(O145="","",(INDEX(Raw!A:A,MATCH(O145+14000,Raw!AE:AE,0))))</f>
        <v/>
      </c>
      <c r="O145" s="63" t="str">
        <f>(IFERROR(IF(LARGE(Raw!AE:AE,A145+COUNTIF(Raw!C:C,"H")+COUNTIF(Raw!C:C,"S"))-14000&gt;0,LARGE(Raw!AE:AE,A145+COUNTIF(Raw!C:C,"H")+COUNTIF(Raw!C:C,"S"))-14000,""),""))</f>
        <v/>
      </c>
    </row>
    <row r="146" spans="1:15" x14ac:dyDescent="0.3">
      <c r="A146" s="52">
        <v>143</v>
      </c>
      <c r="B146" s="3" t="str">
        <f t="shared" si="8"/>
        <v/>
      </c>
      <c r="C146" s="52" t="str">
        <f>IF(E146="","",(INDEX(Raw!D:D,MATCH(E146+42000,Raw!AE:AE,0))))</f>
        <v/>
      </c>
      <c r="D146" s="52" t="str">
        <f>IF(E146="","",(INDEX(Raw!A:A,MATCH(E146+42000,Raw!AE:AE,0))))</f>
        <v/>
      </c>
      <c r="E146" s="63" t="str">
        <f>(IFERROR(IF(LARGE(Raw!AE:AE,A146)-42000&gt;0,LARGE(Raw!AE:AE,A146)-42000,""),""))</f>
        <v/>
      </c>
      <c r="G146" s="3" t="str">
        <f t="shared" si="9"/>
        <v/>
      </c>
      <c r="H146" s="52" t="str">
        <f>IF(J146="","",(INDEX(Raw!D:D,MATCH(J146+28000,Raw!AE:AE,0))))</f>
        <v/>
      </c>
      <c r="I146" s="52" t="str">
        <f>IF(J146="","",(INDEX(Raw!A:A,MATCH(J146+28000,Raw!AE:AE,0))))</f>
        <v/>
      </c>
      <c r="J146" s="63" t="str">
        <f>(IFERROR(IF(LARGE(Raw!AE:AE,A146+COUNTIF(Raw!C:C,"H"))-28000&gt;0,LARGE(Raw!AE:AE,A146+COUNTIF(Raw!C:C,"H"))-28000,""),""))</f>
        <v/>
      </c>
      <c r="L146" s="3" t="str">
        <f t="shared" si="10"/>
        <v/>
      </c>
      <c r="M146" s="52" t="str">
        <f>IF(O146="","",(INDEX(Raw!D:D,MATCH(O146+14000,Raw!AE:AE,0))))</f>
        <v/>
      </c>
      <c r="N146" s="52" t="str">
        <f>IF(O146="","",(INDEX(Raw!A:A,MATCH(O146+14000,Raw!AE:AE,0))))</f>
        <v/>
      </c>
      <c r="O146" s="63" t="str">
        <f>(IFERROR(IF(LARGE(Raw!AE:AE,A146+COUNTIF(Raw!C:C,"H")+COUNTIF(Raw!C:C,"S"))-14000&gt;0,LARGE(Raw!AE:AE,A146+COUNTIF(Raw!C:C,"H")+COUNTIF(Raw!C:C,"S"))-14000,""),""))</f>
        <v/>
      </c>
    </row>
    <row r="147" spans="1:15" x14ac:dyDescent="0.3">
      <c r="A147" s="52">
        <v>144</v>
      </c>
      <c r="B147" s="3" t="str">
        <f t="shared" si="8"/>
        <v/>
      </c>
      <c r="C147" s="52" t="str">
        <f>IF(E147="","",(INDEX(Raw!D:D,MATCH(E147+42000,Raw!AE:AE,0))))</f>
        <v/>
      </c>
      <c r="D147" s="52" t="str">
        <f>IF(E147="","",(INDEX(Raw!A:A,MATCH(E147+42000,Raw!AE:AE,0))))</f>
        <v/>
      </c>
      <c r="E147" s="63" t="str">
        <f>(IFERROR(IF(LARGE(Raw!AE:AE,A147)-42000&gt;0,LARGE(Raw!AE:AE,A147)-42000,""),""))</f>
        <v/>
      </c>
      <c r="G147" s="3" t="str">
        <f t="shared" si="9"/>
        <v/>
      </c>
      <c r="H147" s="52" t="str">
        <f>IF(J147="","",(INDEX(Raw!D:D,MATCH(J147+28000,Raw!AE:AE,0))))</f>
        <v/>
      </c>
      <c r="I147" s="52" t="str">
        <f>IF(J147="","",(INDEX(Raw!A:A,MATCH(J147+28000,Raw!AE:AE,0))))</f>
        <v/>
      </c>
      <c r="J147" s="63" t="str">
        <f>(IFERROR(IF(LARGE(Raw!AE:AE,A147+COUNTIF(Raw!C:C,"H"))-28000&gt;0,LARGE(Raw!AE:AE,A147+COUNTIF(Raw!C:C,"H"))-28000,""),""))</f>
        <v/>
      </c>
      <c r="L147" s="3" t="str">
        <f t="shared" si="10"/>
        <v/>
      </c>
      <c r="M147" s="52" t="str">
        <f>IF(O147="","",(INDEX(Raw!D:D,MATCH(O147+14000,Raw!AE:AE,0))))</f>
        <v/>
      </c>
      <c r="N147" s="52" t="str">
        <f>IF(O147="","",(INDEX(Raw!A:A,MATCH(O147+14000,Raw!AE:AE,0))))</f>
        <v/>
      </c>
      <c r="O147" s="63" t="str">
        <f>(IFERROR(IF(LARGE(Raw!AE:AE,A147+COUNTIF(Raw!C:C,"H")+COUNTIF(Raw!C:C,"S"))-14000&gt;0,LARGE(Raw!AE:AE,A147+COUNTIF(Raw!C:C,"H")+COUNTIF(Raw!C:C,"S"))-14000,""),""))</f>
        <v/>
      </c>
    </row>
    <row r="148" spans="1:15" x14ac:dyDescent="0.3">
      <c r="A148" s="52">
        <v>145</v>
      </c>
      <c r="B148" s="3" t="str">
        <f t="shared" si="8"/>
        <v/>
      </c>
      <c r="C148" s="52" t="str">
        <f>IF(E148="","",(INDEX(Raw!D:D,MATCH(E148+42000,Raw!AE:AE,0))))</f>
        <v/>
      </c>
      <c r="D148" s="52" t="str">
        <f>IF(E148="","",(INDEX(Raw!A:A,MATCH(E148+42000,Raw!AE:AE,0))))</f>
        <v/>
      </c>
      <c r="E148" s="63" t="str">
        <f>(IFERROR(IF(LARGE(Raw!AE:AE,A148)-42000&gt;0,LARGE(Raw!AE:AE,A148)-42000,""),""))</f>
        <v/>
      </c>
      <c r="G148" s="3" t="str">
        <f t="shared" si="9"/>
        <v/>
      </c>
      <c r="H148" s="52" t="str">
        <f>IF(J148="","",(INDEX(Raw!D:D,MATCH(J148+28000,Raw!AE:AE,0))))</f>
        <v/>
      </c>
      <c r="I148" s="52" t="str">
        <f>IF(J148="","",(INDEX(Raw!A:A,MATCH(J148+28000,Raw!AE:AE,0))))</f>
        <v/>
      </c>
      <c r="J148" s="63" t="str">
        <f>(IFERROR(IF(LARGE(Raw!AE:AE,A148+COUNTIF(Raw!C:C,"H"))-28000&gt;0,LARGE(Raw!AE:AE,A148+COUNTIF(Raw!C:C,"H"))-28000,""),""))</f>
        <v/>
      </c>
      <c r="L148" s="3" t="str">
        <f t="shared" si="10"/>
        <v/>
      </c>
      <c r="M148" s="52" t="str">
        <f>IF(O148="","",(INDEX(Raw!D:D,MATCH(O148+14000,Raw!AE:AE,0))))</f>
        <v/>
      </c>
      <c r="N148" s="52" t="str">
        <f>IF(O148="","",(INDEX(Raw!A:A,MATCH(O148+14000,Raw!AE:AE,0))))</f>
        <v/>
      </c>
      <c r="O148" s="63" t="str">
        <f>(IFERROR(IF(LARGE(Raw!AE:AE,A148+COUNTIF(Raw!C:C,"H")+COUNTIF(Raw!C:C,"S"))-14000&gt;0,LARGE(Raw!AE:AE,A148+COUNTIF(Raw!C:C,"H")+COUNTIF(Raw!C:C,"S"))-14000,""),""))</f>
        <v/>
      </c>
    </row>
    <row r="149" spans="1:15" x14ac:dyDescent="0.3">
      <c r="A149" s="52">
        <v>146</v>
      </c>
      <c r="B149" s="3" t="str">
        <f t="shared" si="8"/>
        <v/>
      </c>
      <c r="C149" s="52" t="str">
        <f>IF(E149="","",(INDEX(Raw!D:D,MATCH(E149+42000,Raw!AE:AE,0))))</f>
        <v/>
      </c>
      <c r="D149" s="52" t="str">
        <f>IF(E149="","",(INDEX(Raw!A:A,MATCH(E149+42000,Raw!AE:AE,0))))</f>
        <v/>
      </c>
      <c r="E149" s="63" t="str">
        <f>(IFERROR(IF(LARGE(Raw!AE:AE,A149)-42000&gt;0,LARGE(Raw!AE:AE,A149)-42000,""),""))</f>
        <v/>
      </c>
      <c r="G149" s="3" t="str">
        <f t="shared" si="9"/>
        <v/>
      </c>
      <c r="H149" s="52" t="str">
        <f>IF(J149="","",(INDEX(Raw!D:D,MATCH(J149+28000,Raw!AE:AE,0))))</f>
        <v/>
      </c>
      <c r="I149" s="52" t="str">
        <f>IF(J149="","",(INDEX(Raw!A:A,MATCH(J149+28000,Raw!AE:AE,0))))</f>
        <v/>
      </c>
      <c r="J149" s="63" t="str">
        <f>(IFERROR(IF(LARGE(Raw!AE:AE,A149+COUNTIF(Raw!C:C,"H"))-28000&gt;0,LARGE(Raw!AE:AE,A149+COUNTIF(Raw!C:C,"H"))-28000,""),""))</f>
        <v/>
      </c>
      <c r="L149" s="3" t="str">
        <f t="shared" si="10"/>
        <v/>
      </c>
      <c r="M149" s="52" t="str">
        <f>IF(O149="","",(INDEX(Raw!D:D,MATCH(O149+14000,Raw!AE:AE,0))))</f>
        <v/>
      </c>
      <c r="N149" s="52" t="str">
        <f>IF(O149="","",(INDEX(Raw!A:A,MATCH(O149+14000,Raw!AE:AE,0))))</f>
        <v/>
      </c>
      <c r="O149" s="63" t="str">
        <f>(IFERROR(IF(LARGE(Raw!AE:AE,A149+COUNTIF(Raw!C:C,"H")+COUNTIF(Raw!C:C,"S"))-14000&gt;0,LARGE(Raw!AE:AE,A149+COUNTIF(Raw!C:C,"H")+COUNTIF(Raw!C:C,"S"))-14000,""),""))</f>
        <v/>
      </c>
    </row>
    <row r="150" spans="1:15" x14ac:dyDescent="0.3">
      <c r="A150" s="52">
        <v>147</v>
      </c>
      <c r="B150" s="3" t="str">
        <f t="shared" si="8"/>
        <v/>
      </c>
      <c r="C150" s="52" t="str">
        <f>IF(E150="","",(INDEX(Raw!D:D,MATCH(E150+42000,Raw!AE:AE,0))))</f>
        <v/>
      </c>
      <c r="D150" s="52" t="str">
        <f>IF(E150="","",(INDEX(Raw!A:A,MATCH(E150+42000,Raw!AE:AE,0))))</f>
        <v/>
      </c>
      <c r="E150" s="63" t="str">
        <f>(IFERROR(IF(LARGE(Raw!AE:AE,A150)-42000&gt;0,LARGE(Raw!AE:AE,A150)-42000,""),""))</f>
        <v/>
      </c>
      <c r="G150" s="3" t="str">
        <f t="shared" si="9"/>
        <v/>
      </c>
      <c r="H150" s="52" t="str">
        <f>IF(J150="","",(INDEX(Raw!D:D,MATCH(J150+28000,Raw!AE:AE,0))))</f>
        <v/>
      </c>
      <c r="I150" s="52" t="str">
        <f>IF(J150="","",(INDEX(Raw!A:A,MATCH(J150+28000,Raw!AE:AE,0))))</f>
        <v/>
      </c>
      <c r="J150" s="63" t="str">
        <f>(IFERROR(IF(LARGE(Raw!AE:AE,A150+COUNTIF(Raw!C:C,"H"))-28000&gt;0,LARGE(Raw!AE:AE,A150+COUNTIF(Raw!C:C,"H"))-28000,""),""))</f>
        <v/>
      </c>
      <c r="L150" s="3" t="str">
        <f t="shared" si="10"/>
        <v/>
      </c>
      <c r="M150" s="52" t="str">
        <f>IF(O150="","",(INDEX(Raw!D:D,MATCH(O150+14000,Raw!AE:AE,0))))</f>
        <v/>
      </c>
      <c r="N150" s="52" t="str">
        <f>IF(O150="","",(INDEX(Raw!A:A,MATCH(O150+14000,Raw!AE:AE,0))))</f>
        <v/>
      </c>
      <c r="O150" s="63" t="str">
        <f>(IFERROR(IF(LARGE(Raw!AE:AE,A150+COUNTIF(Raw!C:C,"H")+COUNTIF(Raw!C:C,"S"))-14000&gt;0,LARGE(Raw!AE:AE,A150+COUNTIF(Raw!C:C,"H")+COUNTIF(Raw!C:C,"S"))-14000,""),""))</f>
        <v/>
      </c>
    </row>
    <row r="151" spans="1:15" x14ac:dyDescent="0.3">
      <c r="A151" s="52">
        <v>148</v>
      </c>
      <c r="B151" s="3" t="str">
        <f t="shared" si="8"/>
        <v/>
      </c>
      <c r="C151" s="52" t="str">
        <f>IF(E151="","",(INDEX(Raw!D:D,MATCH(E151+42000,Raw!AE:AE,0))))</f>
        <v/>
      </c>
      <c r="D151" s="52" t="str">
        <f>IF(E151="","",(INDEX(Raw!A:A,MATCH(E151+42000,Raw!AE:AE,0))))</f>
        <v/>
      </c>
      <c r="E151" s="63" t="str">
        <f>(IFERROR(IF(LARGE(Raw!AE:AE,A151)-42000&gt;0,LARGE(Raw!AE:AE,A151)-42000,""),""))</f>
        <v/>
      </c>
      <c r="G151" s="3" t="str">
        <f t="shared" si="9"/>
        <v/>
      </c>
      <c r="H151" s="52" t="str">
        <f>IF(J151="","",(INDEX(Raw!D:D,MATCH(J151+28000,Raw!AE:AE,0))))</f>
        <v/>
      </c>
      <c r="I151" s="52" t="str">
        <f>IF(J151="","",(INDEX(Raw!A:A,MATCH(J151+28000,Raw!AE:AE,0))))</f>
        <v/>
      </c>
      <c r="J151" s="63" t="str">
        <f>(IFERROR(IF(LARGE(Raw!AE:AE,A151+COUNTIF(Raw!C:C,"H"))-28000&gt;0,LARGE(Raw!AE:AE,A151+COUNTIF(Raw!C:C,"H"))-28000,""),""))</f>
        <v/>
      </c>
      <c r="L151" s="3" t="str">
        <f t="shared" si="10"/>
        <v/>
      </c>
      <c r="M151" s="52" t="str">
        <f>IF(O151="","",(INDEX(Raw!D:D,MATCH(O151+14000,Raw!AE:AE,0))))</f>
        <v/>
      </c>
      <c r="N151" s="52" t="str">
        <f>IF(O151="","",(INDEX(Raw!A:A,MATCH(O151+14000,Raw!AE:AE,0))))</f>
        <v/>
      </c>
      <c r="O151" s="63" t="str">
        <f>(IFERROR(IF(LARGE(Raw!AE:AE,A151+COUNTIF(Raw!C:C,"H")+COUNTIF(Raw!C:C,"S"))-14000&gt;0,LARGE(Raw!AE:AE,A151+COUNTIF(Raw!C:C,"H")+COUNTIF(Raw!C:C,"S"))-14000,""),""))</f>
        <v/>
      </c>
    </row>
    <row r="152" spans="1:15" x14ac:dyDescent="0.3">
      <c r="A152" s="52">
        <v>149</v>
      </c>
      <c r="B152" s="3" t="str">
        <f t="shared" si="8"/>
        <v/>
      </c>
      <c r="C152" s="52" t="str">
        <f>IF(E152="","",(INDEX(Raw!D:D,MATCH(E152+42000,Raw!AE:AE,0))))</f>
        <v/>
      </c>
      <c r="D152" s="52" t="str">
        <f>IF(E152="","",(INDEX(Raw!A:A,MATCH(E152+42000,Raw!AE:AE,0))))</f>
        <v/>
      </c>
      <c r="E152" s="63" t="str">
        <f>(IFERROR(IF(LARGE(Raw!AE:AE,A152)-42000&gt;0,LARGE(Raw!AE:AE,A152)-42000,""),""))</f>
        <v/>
      </c>
      <c r="G152" s="3" t="str">
        <f t="shared" si="9"/>
        <v/>
      </c>
      <c r="H152" s="52" t="str">
        <f>IF(J152="","",(INDEX(Raw!D:D,MATCH(J152+28000,Raw!AE:AE,0))))</f>
        <v/>
      </c>
      <c r="I152" s="52" t="str">
        <f>IF(J152="","",(INDEX(Raw!A:A,MATCH(J152+28000,Raw!AE:AE,0))))</f>
        <v/>
      </c>
      <c r="J152" s="63" t="str">
        <f>(IFERROR(IF(LARGE(Raw!AE:AE,A152+COUNTIF(Raw!C:C,"H"))-28000&gt;0,LARGE(Raw!AE:AE,A152+COUNTIF(Raw!C:C,"H"))-28000,""),""))</f>
        <v/>
      </c>
      <c r="L152" s="3" t="str">
        <f t="shared" si="10"/>
        <v/>
      </c>
      <c r="M152" s="52" t="str">
        <f>IF(O152="","",(INDEX(Raw!D:D,MATCH(O152+14000,Raw!AE:AE,0))))</f>
        <v/>
      </c>
      <c r="N152" s="52" t="str">
        <f>IF(O152="","",(INDEX(Raw!A:A,MATCH(O152+14000,Raw!AE:AE,0))))</f>
        <v/>
      </c>
      <c r="O152" s="63" t="str">
        <f>(IFERROR(IF(LARGE(Raw!AE:AE,A152+COUNTIF(Raw!C:C,"H")+COUNTIF(Raw!C:C,"S"))-14000&gt;0,LARGE(Raw!AE:AE,A152+COUNTIF(Raw!C:C,"H")+COUNTIF(Raw!C:C,"S"))-14000,""),""))</f>
        <v/>
      </c>
    </row>
    <row r="153" spans="1:15" x14ac:dyDescent="0.3">
      <c r="A153" s="52">
        <v>150</v>
      </c>
      <c r="B153" s="3" t="str">
        <f t="shared" si="8"/>
        <v/>
      </c>
      <c r="C153" s="52" t="str">
        <f>IF(E153="","",(INDEX(Raw!D:D,MATCH(E153+42000,Raw!AE:AE,0))))</f>
        <v/>
      </c>
      <c r="D153" s="52" t="str">
        <f>IF(E153="","",(INDEX(Raw!A:A,MATCH(E153+42000,Raw!AE:AE,0))))</f>
        <v/>
      </c>
      <c r="E153" s="63" t="str">
        <f>(IFERROR(IF(LARGE(Raw!AE:AE,A153)-42000&gt;0,LARGE(Raw!AE:AE,A153)-42000,""),""))</f>
        <v/>
      </c>
      <c r="G153" s="3" t="str">
        <f t="shared" si="9"/>
        <v/>
      </c>
      <c r="H153" s="52" t="str">
        <f>IF(J153="","",(INDEX(Raw!D:D,MATCH(J153+28000,Raw!AE:AE,0))))</f>
        <v/>
      </c>
      <c r="I153" s="52" t="str">
        <f>IF(J153="","",(INDEX(Raw!A:A,MATCH(J153+28000,Raw!AE:AE,0))))</f>
        <v/>
      </c>
      <c r="J153" s="63" t="str">
        <f>(IFERROR(IF(LARGE(Raw!AE:AE,A153+COUNTIF(Raw!C:C,"H"))-28000&gt;0,LARGE(Raw!AE:AE,A153+COUNTIF(Raw!C:C,"H"))-28000,""),""))</f>
        <v/>
      </c>
      <c r="L153" s="3" t="str">
        <f t="shared" si="10"/>
        <v/>
      </c>
      <c r="M153" s="52" t="str">
        <f>IF(O153="","",(INDEX(Raw!D:D,MATCH(O153+14000,Raw!AE:AE,0))))</f>
        <v/>
      </c>
      <c r="N153" s="52" t="str">
        <f>IF(O153="","",(INDEX(Raw!A:A,MATCH(O153+14000,Raw!AE:AE,0))))</f>
        <v/>
      </c>
      <c r="O153" s="63" t="str">
        <f>(IFERROR(IF(LARGE(Raw!AE:AE,A153+COUNTIF(Raw!C:C,"H")+COUNTIF(Raw!C:C,"S"))-14000&gt;0,LARGE(Raw!AE:AE,A153+COUNTIF(Raw!C:C,"H")+COUNTIF(Raw!C:C,"S"))-14000,""),""))</f>
        <v/>
      </c>
    </row>
    <row r="154" spans="1:15" x14ac:dyDescent="0.3">
      <c r="A154" s="52">
        <v>151</v>
      </c>
      <c r="B154" s="3" t="str">
        <f t="shared" si="8"/>
        <v/>
      </c>
      <c r="C154" s="52" t="str">
        <f>IF(E154="","",(INDEX(Raw!D:D,MATCH(E154+42000,Raw!AE:AE,0))))</f>
        <v/>
      </c>
      <c r="D154" s="52" t="str">
        <f>IF(E154="","",(INDEX(Raw!A:A,MATCH(E154+42000,Raw!AE:AE,0))))</f>
        <v/>
      </c>
      <c r="E154" s="63" t="str">
        <f>(IFERROR(IF(LARGE(Raw!AE:AE,A154)-42000&gt;0,LARGE(Raw!AE:AE,A154)-42000,""),""))</f>
        <v/>
      </c>
      <c r="G154" s="3" t="str">
        <f t="shared" si="9"/>
        <v/>
      </c>
      <c r="H154" s="52" t="str">
        <f>IF(J154="","",(INDEX(Raw!D:D,MATCH(J154+28000,Raw!AE:AE,0))))</f>
        <v/>
      </c>
      <c r="I154" s="52" t="str">
        <f>IF(J154="","",(INDEX(Raw!A:A,MATCH(J154+28000,Raw!AE:AE,0))))</f>
        <v/>
      </c>
      <c r="J154" s="63" t="str">
        <f>(IFERROR(IF(LARGE(Raw!AE:AE,A154+COUNTIF(Raw!C:C,"H"))-28000&gt;0,LARGE(Raw!AE:AE,A154+COUNTIF(Raw!C:C,"H"))-28000,""),""))</f>
        <v/>
      </c>
      <c r="L154" s="3" t="str">
        <f t="shared" si="10"/>
        <v/>
      </c>
      <c r="M154" s="52" t="str">
        <f>IF(O154="","",(INDEX(Raw!D:D,MATCH(O154+14000,Raw!AE:AE,0))))</f>
        <v/>
      </c>
      <c r="N154" s="52" t="str">
        <f>IF(O154="","",(INDEX(Raw!A:A,MATCH(O154+14000,Raw!AE:AE,0))))</f>
        <v/>
      </c>
      <c r="O154" s="63" t="str">
        <f>(IFERROR(IF(LARGE(Raw!AE:AE,A154+COUNTIF(Raw!C:C,"H")+COUNTIF(Raw!C:C,"S"))-14000&gt;0,LARGE(Raw!AE:AE,A154+COUNTIF(Raw!C:C,"H")+COUNTIF(Raw!C:C,"S"))-14000,""),""))</f>
        <v/>
      </c>
    </row>
    <row r="155" spans="1:15" x14ac:dyDescent="0.3">
      <c r="A155" s="52">
        <v>152</v>
      </c>
      <c r="B155" s="3" t="str">
        <f t="shared" si="8"/>
        <v/>
      </c>
      <c r="C155" s="52" t="str">
        <f>IF(E155="","",(INDEX(Raw!D:D,MATCH(E155+42000,Raw!AE:AE,0))))</f>
        <v/>
      </c>
      <c r="D155" s="52" t="str">
        <f>IF(E155="","",(INDEX(Raw!A:A,MATCH(E155+42000,Raw!AE:AE,0))))</f>
        <v/>
      </c>
      <c r="E155" s="63" t="str">
        <f>(IFERROR(IF(LARGE(Raw!AE:AE,A155)-42000&gt;0,LARGE(Raw!AE:AE,A155)-42000,""),""))</f>
        <v/>
      </c>
      <c r="G155" s="3" t="str">
        <f t="shared" si="9"/>
        <v/>
      </c>
      <c r="H155" s="52" t="str">
        <f>IF(J155="","",(INDEX(Raw!D:D,MATCH(J155+28000,Raw!AE:AE,0))))</f>
        <v/>
      </c>
      <c r="I155" s="52" t="str">
        <f>IF(J155="","",(INDEX(Raw!A:A,MATCH(J155+28000,Raw!AE:AE,0))))</f>
        <v/>
      </c>
      <c r="J155" s="63" t="str">
        <f>(IFERROR(IF(LARGE(Raw!AE:AE,A155+COUNTIF(Raw!C:C,"H"))-28000&gt;0,LARGE(Raw!AE:AE,A155+COUNTIF(Raw!C:C,"H"))-28000,""),""))</f>
        <v/>
      </c>
      <c r="L155" s="3" t="str">
        <f t="shared" si="10"/>
        <v/>
      </c>
      <c r="M155" s="52" t="str">
        <f>IF(O155="","",(INDEX(Raw!D:D,MATCH(O155+14000,Raw!AE:AE,0))))</f>
        <v/>
      </c>
      <c r="N155" s="52" t="str">
        <f>IF(O155="","",(INDEX(Raw!A:A,MATCH(O155+14000,Raw!AE:AE,0))))</f>
        <v/>
      </c>
      <c r="O155" s="63" t="str">
        <f>(IFERROR(IF(LARGE(Raw!AE:AE,A155+COUNTIF(Raw!C:C,"H")+COUNTIF(Raw!C:C,"S"))-14000&gt;0,LARGE(Raw!AE:AE,A155+COUNTIF(Raw!C:C,"H")+COUNTIF(Raw!C:C,"S"))-14000,""),""))</f>
        <v/>
      </c>
    </row>
    <row r="156" spans="1:15" x14ac:dyDescent="0.3">
      <c r="A156" s="52">
        <v>153</v>
      </c>
      <c r="B156" s="3" t="str">
        <f t="shared" si="8"/>
        <v/>
      </c>
      <c r="C156" s="52" t="str">
        <f>IF(E156="","",(INDEX(Raw!D:D,MATCH(E156+42000,Raw!AE:AE,0))))</f>
        <v/>
      </c>
      <c r="D156" s="52" t="str">
        <f>IF(E156="","",(INDEX(Raw!A:A,MATCH(E156+42000,Raw!AE:AE,0))))</f>
        <v/>
      </c>
      <c r="E156" s="63" t="str">
        <f>(IFERROR(IF(LARGE(Raw!AE:AE,A156)-42000&gt;0,LARGE(Raw!AE:AE,A156)-42000,""),""))</f>
        <v/>
      </c>
      <c r="G156" s="3" t="str">
        <f t="shared" si="9"/>
        <v/>
      </c>
      <c r="H156" s="52" t="str">
        <f>IF(J156="","",(INDEX(Raw!D:D,MATCH(J156+28000,Raw!AE:AE,0))))</f>
        <v/>
      </c>
      <c r="I156" s="52" t="str">
        <f>IF(J156="","",(INDEX(Raw!A:A,MATCH(J156+28000,Raw!AE:AE,0))))</f>
        <v/>
      </c>
      <c r="J156" s="63" t="str">
        <f>(IFERROR(IF(LARGE(Raw!AE:AE,A156+COUNTIF(Raw!C:C,"H"))-28000&gt;0,LARGE(Raw!AE:AE,A156+COUNTIF(Raw!C:C,"H"))-28000,""),""))</f>
        <v/>
      </c>
      <c r="L156" s="3" t="str">
        <f t="shared" si="10"/>
        <v/>
      </c>
      <c r="M156" s="52" t="str">
        <f>IF(O156="","",(INDEX(Raw!D:D,MATCH(O156+14000,Raw!AE:AE,0))))</f>
        <v/>
      </c>
      <c r="N156" s="52" t="str">
        <f>IF(O156="","",(INDEX(Raw!A:A,MATCH(O156+14000,Raw!AE:AE,0))))</f>
        <v/>
      </c>
      <c r="O156" s="63" t="str">
        <f>(IFERROR(IF(LARGE(Raw!AE:AE,A156+COUNTIF(Raw!C:C,"H")+COUNTIF(Raw!C:C,"S"))-14000&gt;0,LARGE(Raw!AE:AE,A156+COUNTIF(Raw!C:C,"H")+COUNTIF(Raw!C:C,"S"))-14000,""),""))</f>
        <v/>
      </c>
    </row>
    <row r="157" spans="1:15" x14ac:dyDescent="0.3">
      <c r="A157" s="52">
        <v>154</v>
      </c>
      <c r="B157" s="3" t="str">
        <f t="shared" si="8"/>
        <v/>
      </c>
      <c r="C157" s="52" t="str">
        <f>IF(E157="","",(INDEX(Raw!D:D,MATCH(E157+42000,Raw!AE:AE,0))))</f>
        <v/>
      </c>
      <c r="D157" s="52" t="str">
        <f>IF(E157="","",(INDEX(Raw!A:A,MATCH(E157+42000,Raw!AE:AE,0))))</f>
        <v/>
      </c>
      <c r="E157" s="63" t="str">
        <f>(IFERROR(IF(LARGE(Raw!AE:AE,A157)-42000&gt;0,LARGE(Raw!AE:AE,A157)-42000,""),""))</f>
        <v/>
      </c>
      <c r="G157" s="3" t="str">
        <f t="shared" si="9"/>
        <v/>
      </c>
      <c r="H157" s="52" t="str">
        <f>IF(J157="","",(INDEX(Raw!D:D,MATCH(J157+28000,Raw!AE:AE,0))))</f>
        <v/>
      </c>
      <c r="I157" s="52" t="str">
        <f>IF(J157="","",(INDEX(Raw!A:A,MATCH(J157+28000,Raw!AE:AE,0))))</f>
        <v/>
      </c>
      <c r="J157" s="63" t="str">
        <f>(IFERROR(IF(LARGE(Raw!AE:AE,A157+COUNTIF(Raw!C:C,"H"))-28000&gt;0,LARGE(Raw!AE:AE,A157+COUNTIF(Raw!C:C,"H"))-28000,""),""))</f>
        <v/>
      </c>
      <c r="L157" s="3" t="str">
        <f t="shared" si="10"/>
        <v/>
      </c>
      <c r="M157" s="52" t="str">
        <f>IF(O157="","",(INDEX(Raw!D:D,MATCH(O157+14000,Raw!AE:AE,0))))</f>
        <v/>
      </c>
      <c r="N157" s="52" t="str">
        <f>IF(O157="","",(INDEX(Raw!A:A,MATCH(O157+14000,Raw!AE:AE,0))))</f>
        <v/>
      </c>
      <c r="O157" s="63" t="str">
        <f>(IFERROR(IF(LARGE(Raw!AE:AE,A157+COUNTIF(Raw!C:C,"H")+COUNTIF(Raw!C:C,"S"))-14000&gt;0,LARGE(Raw!AE:AE,A157+COUNTIF(Raw!C:C,"H")+COUNTIF(Raw!C:C,"S"))-14000,""),""))</f>
        <v/>
      </c>
    </row>
    <row r="158" spans="1:15" x14ac:dyDescent="0.3">
      <c r="A158" s="52">
        <v>155</v>
      </c>
      <c r="B158" s="3" t="str">
        <f t="shared" si="8"/>
        <v/>
      </c>
      <c r="C158" s="52" t="str">
        <f>IF(E158="","",(INDEX(Raw!D:D,MATCH(E158+42000,Raw!AE:AE,0))))</f>
        <v/>
      </c>
      <c r="D158" s="52" t="str">
        <f>IF(E158="","",(INDEX(Raw!A:A,MATCH(E158+42000,Raw!AE:AE,0))))</f>
        <v/>
      </c>
      <c r="E158" s="63" t="str">
        <f>(IFERROR(IF(LARGE(Raw!AE:AE,A158)-42000&gt;0,LARGE(Raw!AE:AE,A158)-42000,""),""))</f>
        <v/>
      </c>
      <c r="G158" s="3" t="str">
        <f t="shared" si="9"/>
        <v/>
      </c>
      <c r="H158" s="52" t="str">
        <f>IF(J158="","",(INDEX(Raw!D:D,MATCH(J158+28000,Raw!AE:AE,0))))</f>
        <v/>
      </c>
      <c r="I158" s="52" t="str">
        <f>IF(J158="","",(INDEX(Raw!A:A,MATCH(J158+28000,Raw!AE:AE,0))))</f>
        <v/>
      </c>
      <c r="J158" s="63" t="str">
        <f>(IFERROR(IF(LARGE(Raw!AE:AE,A158+COUNTIF(Raw!C:C,"H"))-28000&gt;0,LARGE(Raw!AE:AE,A158+COUNTIF(Raw!C:C,"H"))-28000,""),""))</f>
        <v/>
      </c>
      <c r="L158" s="3" t="str">
        <f t="shared" si="10"/>
        <v/>
      </c>
      <c r="M158" s="52" t="str">
        <f>IF(O158="","",(INDEX(Raw!D:D,MATCH(O158+14000,Raw!AE:AE,0))))</f>
        <v/>
      </c>
      <c r="N158" s="52" t="str">
        <f>IF(O158="","",(INDEX(Raw!A:A,MATCH(O158+14000,Raw!AE:AE,0))))</f>
        <v/>
      </c>
      <c r="O158" s="63" t="str">
        <f>(IFERROR(IF(LARGE(Raw!AE:AE,A158+COUNTIF(Raw!C:C,"H")+COUNTIF(Raw!C:C,"S"))-14000&gt;0,LARGE(Raw!AE:AE,A158+COUNTIF(Raw!C:C,"H")+COUNTIF(Raw!C:C,"S"))-14000,""),""))</f>
        <v/>
      </c>
    </row>
    <row r="159" spans="1:15" x14ac:dyDescent="0.3">
      <c r="A159" s="52">
        <v>156</v>
      </c>
      <c r="B159" s="3" t="str">
        <f t="shared" si="8"/>
        <v/>
      </c>
      <c r="C159" s="52" t="str">
        <f>IF(E159="","",(INDEX(Raw!D:D,MATCH(E159+42000,Raw!AE:AE,0))))</f>
        <v/>
      </c>
      <c r="D159" s="52" t="str">
        <f>IF(E159="","",(INDEX(Raw!A:A,MATCH(E159+42000,Raw!AE:AE,0))))</f>
        <v/>
      </c>
      <c r="E159" s="63" t="str">
        <f>(IFERROR(IF(LARGE(Raw!AE:AE,A159)-42000&gt;0,LARGE(Raw!AE:AE,A159)-42000,""),""))</f>
        <v/>
      </c>
      <c r="G159" s="3" t="str">
        <f t="shared" si="9"/>
        <v/>
      </c>
      <c r="H159" s="52" t="str">
        <f>IF(J159="","",(INDEX(Raw!D:D,MATCH(J159+28000,Raw!AE:AE,0))))</f>
        <v/>
      </c>
      <c r="I159" s="52" t="str">
        <f>IF(J159="","",(INDEX(Raw!A:A,MATCH(J159+28000,Raw!AE:AE,0))))</f>
        <v/>
      </c>
      <c r="J159" s="63" t="str">
        <f>(IFERROR(IF(LARGE(Raw!AE:AE,A159+COUNTIF(Raw!C:C,"H"))-28000&gt;0,LARGE(Raw!AE:AE,A159+COUNTIF(Raw!C:C,"H"))-28000,""),""))</f>
        <v/>
      </c>
      <c r="L159" s="3" t="str">
        <f t="shared" si="10"/>
        <v/>
      </c>
      <c r="M159" s="52" t="str">
        <f>IF(O159="","",(INDEX(Raw!D:D,MATCH(O159+14000,Raw!AE:AE,0))))</f>
        <v/>
      </c>
      <c r="N159" s="52" t="str">
        <f>IF(O159="","",(INDEX(Raw!A:A,MATCH(O159+14000,Raw!AE:AE,0))))</f>
        <v/>
      </c>
      <c r="O159" s="63" t="str">
        <f>(IFERROR(IF(LARGE(Raw!AE:AE,A159+COUNTIF(Raw!C:C,"H")+COUNTIF(Raw!C:C,"S"))-14000&gt;0,LARGE(Raw!AE:AE,A159+COUNTIF(Raw!C:C,"H")+COUNTIF(Raw!C:C,"S"))-14000,""),""))</f>
        <v/>
      </c>
    </row>
    <row r="160" spans="1:15" x14ac:dyDescent="0.3">
      <c r="A160" s="52">
        <v>157</v>
      </c>
      <c r="B160" s="3" t="str">
        <f t="shared" si="8"/>
        <v/>
      </c>
      <c r="C160" s="52" t="str">
        <f>IF(E160="","",(INDEX(Raw!D:D,MATCH(E160+42000,Raw!AE:AE,0))))</f>
        <v/>
      </c>
      <c r="D160" s="52" t="str">
        <f>IF(E160="","",(INDEX(Raw!A:A,MATCH(E160+42000,Raw!AE:AE,0))))</f>
        <v/>
      </c>
      <c r="E160" s="63" t="str">
        <f>(IFERROR(IF(LARGE(Raw!AE:AE,A160)-42000&gt;0,LARGE(Raw!AE:AE,A160)-42000,""),""))</f>
        <v/>
      </c>
      <c r="G160" s="3" t="str">
        <f t="shared" si="9"/>
        <v/>
      </c>
      <c r="H160" s="52" t="str">
        <f>IF(J160="","",(INDEX(Raw!D:D,MATCH(J160+28000,Raw!AE:AE,0))))</f>
        <v/>
      </c>
      <c r="I160" s="52" t="str">
        <f>IF(J160="","",(INDEX(Raw!A:A,MATCH(J160+28000,Raw!AE:AE,0))))</f>
        <v/>
      </c>
      <c r="J160" s="63" t="str">
        <f>(IFERROR(IF(LARGE(Raw!AE:AE,A160+COUNTIF(Raw!C:C,"H"))-28000&gt;0,LARGE(Raw!AE:AE,A160+COUNTIF(Raw!C:C,"H"))-28000,""),""))</f>
        <v/>
      </c>
      <c r="L160" s="3" t="str">
        <f t="shared" si="10"/>
        <v/>
      </c>
      <c r="M160" s="52" t="str">
        <f>IF(O160="","",(INDEX(Raw!D:D,MATCH(O160+14000,Raw!AE:AE,0))))</f>
        <v/>
      </c>
      <c r="N160" s="52" t="str">
        <f>IF(O160="","",(INDEX(Raw!A:A,MATCH(O160+14000,Raw!AE:AE,0))))</f>
        <v/>
      </c>
      <c r="O160" s="63" t="str">
        <f>(IFERROR(IF(LARGE(Raw!AE:AE,A160+COUNTIF(Raw!C:C,"H")+COUNTIF(Raw!C:C,"S"))-14000&gt;0,LARGE(Raw!AE:AE,A160+COUNTIF(Raw!C:C,"H")+COUNTIF(Raw!C:C,"S"))-14000,""),""))</f>
        <v/>
      </c>
    </row>
    <row r="161" spans="1:15" x14ac:dyDescent="0.3">
      <c r="A161" s="52">
        <v>158</v>
      </c>
      <c r="B161" s="3" t="str">
        <f t="shared" si="8"/>
        <v/>
      </c>
      <c r="C161" s="52" t="str">
        <f>IF(E161="","",(INDEX(Raw!D:D,MATCH(E161+42000,Raw!AE:AE,0))))</f>
        <v/>
      </c>
      <c r="D161" s="52" t="str">
        <f>IF(E161="","",(INDEX(Raw!A:A,MATCH(E161+42000,Raw!AE:AE,0))))</f>
        <v/>
      </c>
      <c r="E161" s="63" t="str">
        <f>(IFERROR(IF(LARGE(Raw!AE:AE,A161)-42000&gt;0,LARGE(Raw!AE:AE,A161)-42000,""),""))</f>
        <v/>
      </c>
      <c r="G161" s="3" t="str">
        <f t="shared" si="9"/>
        <v/>
      </c>
      <c r="H161" s="52" t="str">
        <f>IF(J161="","",(INDEX(Raw!D:D,MATCH(J161+28000,Raw!AE:AE,0))))</f>
        <v/>
      </c>
      <c r="I161" s="52" t="str">
        <f>IF(J161="","",(INDEX(Raw!A:A,MATCH(J161+28000,Raw!AE:AE,0))))</f>
        <v/>
      </c>
      <c r="J161" s="63" t="str">
        <f>(IFERROR(IF(LARGE(Raw!AE:AE,A161+COUNTIF(Raw!C:C,"H"))-28000&gt;0,LARGE(Raw!AE:AE,A161+COUNTIF(Raw!C:C,"H"))-28000,""),""))</f>
        <v/>
      </c>
      <c r="L161" s="3" t="str">
        <f t="shared" si="10"/>
        <v/>
      </c>
      <c r="M161" s="52" t="str">
        <f>IF(O161="","",(INDEX(Raw!D:D,MATCH(O161+14000,Raw!AE:AE,0))))</f>
        <v/>
      </c>
      <c r="N161" s="52" t="str">
        <f>IF(O161="","",(INDEX(Raw!A:A,MATCH(O161+14000,Raw!AE:AE,0))))</f>
        <v/>
      </c>
      <c r="O161" s="63" t="str">
        <f>(IFERROR(IF(LARGE(Raw!AE:AE,A161+COUNTIF(Raw!C:C,"H")+COUNTIF(Raw!C:C,"S"))-14000&gt;0,LARGE(Raw!AE:AE,A161+COUNTIF(Raw!C:C,"H")+COUNTIF(Raw!C:C,"S"))-14000,""),""))</f>
        <v/>
      </c>
    </row>
    <row r="162" spans="1:15" x14ac:dyDescent="0.3">
      <c r="A162" s="52">
        <v>159</v>
      </c>
      <c r="B162" s="3" t="str">
        <f t="shared" si="8"/>
        <v/>
      </c>
      <c r="C162" s="52" t="str">
        <f>IF(E162="","",(INDEX(Raw!D:D,MATCH(E162+42000,Raw!AE:AE,0))))</f>
        <v/>
      </c>
      <c r="D162" s="52" t="str">
        <f>IF(E162="","",(INDEX(Raw!A:A,MATCH(E162+42000,Raw!AE:AE,0))))</f>
        <v/>
      </c>
      <c r="E162" s="63" t="str">
        <f>(IFERROR(IF(LARGE(Raw!AE:AE,A162)-42000&gt;0,LARGE(Raw!AE:AE,A162)-42000,""),""))</f>
        <v/>
      </c>
      <c r="G162" s="3" t="str">
        <f t="shared" si="9"/>
        <v/>
      </c>
      <c r="H162" s="52" t="str">
        <f>IF(J162="","",(INDEX(Raw!D:D,MATCH(J162+28000,Raw!AE:AE,0))))</f>
        <v/>
      </c>
      <c r="I162" s="52" t="str">
        <f>IF(J162="","",(INDEX(Raw!A:A,MATCH(J162+28000,Raw!AE:AE,0))))</f>
        <v/>
      </c>
      <c r="J162" s="63" t="str">
        <f>(IFERROR(IF(LARGE(Raw!AE:AE,A162+COUNTIF(Raw!C:C,"H"))-28000&gt;0,LARGE(Raw!AE:AE,A162+COUNTIF(Raw!C:C,"H"))-28000,""),""))</f>
        <v/>
      </c>
      <c r="L162" s="3" t="str">
        <f t="shared" si="10"/>
        <v/>
      </c>
      <c r="M162" s="52" t="str">
        <f>IF(O162="","",(INDEX(Raw!D:D,MATCH(O162+14000,Raw!AE:AE,0))))</f>
        <v/>
      </c>
      <c r="N162" s="52" t="str">
        <f>IF(O162="","",(INDEX(Raw!A:A,MATCH(O162+14000,Raw!AE:AE,0))))</f>
        <v/>
      </c>
      <c r="O162" s="63" t="str">
        <f>(IFERROR(IF(LARGE(Raw!AE:AE,A162+COUNTIF(Raw!C:C,"H")+COUNTIF(Raw!C:C,"S"))-14000&gt;0,LARGE(Raw!AE:AE,A162+COUNTIF(Raw!C:C,"H")+COUNTIF(Raw!C:C,"S"))-14000,""),""))</f>
        <v/>
      </c>
    </row>
    <row r="163" spans="1:15" x14ac:dyDescent="0.3">
      <c r="A163" s="52">
        <v>160</v>
      </c>
      <c r="B163" s="3" t="str">
        <f t="shared" si="8"/>
        <v/>
      </c>
      <c r="C163" s="52" t="str">
        <f>IF(E163="","",(INDEX(Raw!D:D,MATCH(E163+42000,Raw!AE:AE,0))))</f>
        <v/>
      </c>
      <c r="D163" s="52" t="str">
        <f>IF(E163="","",(INDEX(Raw!A:A,MATCH(E163+42000,Raw!AE:AE,0))))</f>
        <v/>
      </c>
      <c r="E163" s="63" t="str">
        <f>(IFERROR(IF(LARGE(Raw!AE:AE,A163)-42000&gt;0,LARGE(Raw!AE:AE,A163)-42000,""),""))</f>
        <v/>
      </c>
      <c r="G163" s="3" t="str">
        <f t="shared" si="9"/>
        <v/>
      </c>
      <c r="H163" s="52" t="str">
        <f>IF(J163="","",(INDEX(Raw!D:D,MATCH(J163+28000,Raw!AE:AE,0))))</f>
        <v/>
      </c>
      <c r="I163" s="52" t="str">
        <f>IF(J163="","",(INDEX(Raw!A:A,MATCH(J163+28000,Raw!AE:AE,0))))</f>
        <v/>
      </c>
      <c r="J163" s="63" t="str">
        <f>(IFERROR(IF(LARGE(Raw!AE:AE,A163+COUNTIF(Raw!C:C,"H"))-28000&gt;0,LARGE(Raw!AE:AE,A163+COUNTIF(Raw!C:C,"H"))-28000,""),""))</f>
        <v/>
      </c>
      <c r="L163" s="3" t="str">
        <f t="shared" si="10"/>
        <v/>
      </c>
      <c r="M163" s="52" t="str">
        <f>IF(O163="","",(INDEX(Raw!D:D,MATCH(O163+14000,Raw!AE:AE,0))))</f>
        <v/>
      </c>
      <c r="N163" s="52" t="str">
        <f>IF(O163="","",(INDEX(Raw!A:A,MATCH(O163+14000,Raw!AE:AE,0))))</f>
        <v/>
      </c>
      <c r="O163" s="63" t="str">
        <f>(IFERROR(IF(LARGE(Raw!AE:AE,A163+COUNTIF(Raw!C:C,"H")+COUNTIF(Raw!C:C,"S"))-14000&gt;0,LARGE(Raw!AE:AE,A163+COUNTIF(Raw!C:C,"H")+COUNTIF(Raw!C:C,"S"))-14000,""),""))</f>
        <v/>
      </c>
    </row>
    <row r="164" spans="1:15" x14ac:dyDescent="0.3">
      <c r="A164" s="52">
        <v>161</v>
      </c>
      <c r="B164" s="3" t="str">
        <f t="shared" si="8"/>
        <v/>
      </c>
      <c r="C164" s="52" t="str">
        <f>IF(E164="","",(INDEX(Raw!D:D,MATCH(E164+42000,Raw!AE:AE,0))))</f>
        <v/>
      </c>
      <c r="D164" s="52" t="str">
        <f>IF(E164="","",(INDEX(Raw!A:A,MATCH(E164+42000,Raw!AE:AE,0))))</f>
        <v/>
      </c>
      <c r="E164" s="63" t="str">
        <f>(IFERROR(IF(LARGE(Raw!AE:AE,A164)-42000&gt;0,LARGE(Raw!AE:AE,A164)-42000,""),""))</f>
        <v/>
      </c>
      <c r="G164" s="3" t="str">
        <f t="shared" si="9"/>
        <v/>
      </c>
      <c r="H164" s="52" t="str">
        <f>IF(J164="","",(INDEX(Raw!D:D,MATCH(J164+28000,Raw!AE:AE,0))))</f>
        <v/>
      </c>
      <c r="I164" s="52" t="str">
        <f>IF(J164="","",(INDEX(Raw!A:A,MATCH(J164+28000,Raw!AE:AE,0))))</f>
        <v/>
      </c>
      <c r="J164" s="63" t="str">
        <f>(IFERROR(IF(LARGE(Raw!AE:AE,A164+COUNTIF(Raw!C:C,"H"))-28000&gt;0,LARGE(Raw!AE:AE,A164+COUNTIF(Raw!C:C,"H"))-28000,""),""))</f>
        <v/>
      </c>
      <c r="L164" s="3" t="str">
        <f t="shared" si="10"/>
        <v/>
      </c>
      <c r="M164" s="52" t="str">
        <f>IF(O164="","",(INDEX(Raw!D:D,MATCH(O164+14000,Raw!AE:AE,0))))</f>
        <v/>
      </c>
      <c r="N164" s="52" t="str">
        <f>IF(O164="","",(INDEX(Raw!A:A,MATCH(O164+14000,Raw!AE:AE,0))))</f>
        <v/>
      </c>
      <c r="O164" s="63" t="str">
        <f>(IFERROR(IF(LARGE(Raw!AE:AE,A164+COUNTIF(Raw!C:C,"H")+COUNTIF(Raw!C:C,"S"))-14000&gt;0,LARGE(Raw!AE:AE,A164+COUNTIF(Raw!C:C,"H")+COUNTIF(Raw!C:C,"S"))-14000,""),""))</f>
        <v/>
      </c>
    </row>
    <row r="165" spans="1:15" x14ac:dyDescent="0.3">
      <c r="A165" s="52">
        <v>162</v>
      </c>
      <c r="B165" s="3" t="str">
        <f t="shared" si="8"/>
        <v/>
      </c>
      <c r="C165" s="52" t="str">
        <f>IF(E165="","",(INDEX(Raw!D:D,MATCH(E165+42000,Raw!AE:AE,0))))</f>
        <v/>
      </c>
      <c r="D165" s="52" t="str">
        <f>IF(E165="","",(INDEX(Raw!A:A,MATCH(E165+42000,Raw!AE:AE,0))))</f>
        <v/>
      </c>
      <c r="E165" s="63" t="str">
        <f>(IFERROR(IF(LARGE(Raw!AE:AE,A165)-42000&gt;0,LARGE(Raw!AE:AE,A165)-42000,""),""))</f>
        <v/>
      </c>
      <c r="G165" s="3" t="str">
        <f t="shared" si="9"/>
        <v/>
      </c>
      <c r="H165" s="52" t="str">
        <f>IF(J165="","",(INDEX(Raw!D:D,MATCH(J165+28000,Raw!AE:AE,0))))</f>
        <v/>
      </c>
      <c r="I165" s="52" t="str">
        <f>IF(J165="","",(INDEX(Raw!A:A,MATCH(J165+28000,Raw!AE:AE,0))))</f>
        <v/>
      </c>
      <c r="J165" s="63" t="str">
        <f>(IFERROR(IF(LARGE(Raw!AE:AE,A165+COUNTIF(Raw!C:C,"H"))-28000&gt;0,LARGE(Raw!AE:AE,A165+COUNTIF(Raw!C:C,"H"))-28000,""),""))</f>
        <v/>
      </c>
      <c r="L165" s="3" t="str">
        <f t="shared" si="10"/>
        <v/>
      </c>
      <c r="M165" s="52" t="str">
        <f>IF(O165="","",(INDEX(Raw!D:D,MATCH(O165+14000,Raw!AE:AE,0))))</f>
        <v/>
      </c>
      <c r="N165" s="52" t="str">
        <f>IF(O165="","",(INDEX(Raw!A:A,MATCH(O165+14000,Raw!AE:AE,0))))</f>
        <v/>
      </c>
      <c r="O165" s="63" t="str">
        <f>(IFERROR(IF(LARGE(Raw!AE:AE,A165+COUNTIF(Raw!C:C,"H")+COUNTIF(Raw!C:C,"S"))-14000&gt;0,LARGE(Raw!AE:AE,A165+COUNTIF(Raw!C:C,"H")+COUNTIF(Raw!C:C,"S"))-14000,""),""))</f>
        <v/>
      </c>
    </row>
    <row r="166" spans="1:15" x14ac:dyDescent="0.3">
      <c r="A166" s="52">
        <v>163</v>
      </c>
      <c r="B166" s="3" t="str">
        <f t="shared" si="8"/>
        <v/>
      </c>
      <c r="C166" s="52" t="str">
        <f>IF(E166="","",(INDEX(Raw!D:D,MATCH(E166+42000,Raw!AE:AE,0))))</f>
        <v/>
      </c>
      <c r="D166" s="52" t="str">
        <f>IF(E166="","",(INDEX(Raw!A:A,MATCH(E166+42000,Raw!AE:AE,0))))</f>
        <v/>
      </c>
      <c r="E166" s="63" t="str">
        <f>(IFERROR(IF(LARGE(Raw!AE:AE,A166)-42000&gt;0,LARGE(Raw!AE:AE,A166)-42000,""),""))</f>
        <v/>
      </c>
      <c r="G166" s="3" t="str">
        <f t="shared" si="9"/>
        <v/>
      </c>
      <c r="H166" s="52" t="str">
        <f>IF(J166="","",(INDEX(Raw!D:D,MATCH(J166+28000,Raw!AE:AE,0))))</f>
        <v/>
      </c>
      <c r="I166" s="52" t="str">
        <f>IF(J166="","",(INDEX(Raw!A:A,MATCH(J166+28000,Raw!AE:AE,0))))</f>
        <v/>
      </c>
      <c r="J166" s="63" t="str">
        <f>(IFERROR(IF(LARGE(Raw!AE:AE,A166+COUNTIF(Raw!C:C,"H"))-28000&gt;0,LARGE(Raw!AE:AE,A166+COUNTIF(Raw!C:C,"H"))-28000,""),""))</f>
        <v/>
      </c>
      <c r="L166" s="3" t="str">
        <f t="shared" si="10"/>
        <v/>
      </c>
      <c r="M166" s="52" t="str">
        <f>IF(O166="","",(INDEX(Raw!D:D,MATCH(O166+14000,Raw!AE:AE,0))))</f>
        <v/>
      </c>
      <c r="N166" s="52" t="str">
        <f>IF(O166="","",(INDEX(Raw!A:A,MATCH(O166+14000,Raw!AE:AE,0))))</f>
        <v/>
      </c>
      <c r="O166" s="63" t="str">
        <f>(IFERROR(IF(LARGE(Raw!AE:AE,A166+COUNTIF(Raw!C:C,"H")+COUNTIF(Raw!C:C,"S"))-14000&gt;0,LARGE(Raw!AE:AE,A166+COUNTIF(Raw!C:C,"H")+COUNTIF(Raw!C:C,"S"))-14000,""),""))</f>
        <v/>
      </c>
    </row>
    <row r="167" spans="1:15" x14ac:dyDescent="0.3">
      <c r="A167" s="52">
        <v>164</v>
      </c>
      <c r="B167" s="3" t="str">
        <f t="shared" si="8"/>
        <v/>
      </c>
      <c r="C167" s="52" t="str">
        <f>IF(E167="","",(INDEX(Raw!D:D,MATCH(E167+42000,Raw!AE:AE,0))))</f>
        <v/>
      </c>
      <c r="D167" s="52" t="str">
        <f>IF(E167="","",(INDEX(Raw!A:A,MATCH(E167+42000,Raw!AE:AE,0))))</f>
        <v/>
      </c>
      <c r="E167" s="63" t="str">
        <f>(IFERROR(IF(LARGE(Raw!AE:AE,A167)-42000&gt;0,LARGE(Raw!AE:AE,A167)-42000,""),""))</f>
        <v/>
      </c>
      <c r="G167" s="3" t="str">
        <f t="shared" si="9"/>
        <v/>
      </c>
      <c r="H167" s="52" t="str">
        <f>IF(J167="","",(INDEX(Raw!D:D,MATCH(J167+28000,Raw!AE:AE,0))))</f>
        <v/>
      </c>
      <c r="I167" s="52" t="str">
        <f>IF(J167="","",(INDEX(Raw!A:A,MATCH(J167+28000,Raw!AE:AE,0))))</f>
        <v/>
      </c>
      <c r="J167" s="63" t="str">
        <f>(IFERROR(IF(LARGE(Raw!AE:AE,A167+COUNTIF(Raw!C:C,"H"))-28000&gt;0,LARGE(Raw!AE:AE,A167+COUNTIF(Raw!C:C,"H"))-28000,""),""))</f>
        <v/>
      </c>
      <c r="L167" s="3" t="str">
        <f t="shared" si="10"/>
        <v/>
      </c>
      <c r="M167" s="52" t="str">
        <f>IF(O167="","",(INDEX(Raw!D:D,MATCH(O167+14000,Raw!AE:AE,0))))</f>
        <v/>
      </c>
      <c r="N167" s="52" t="str">
        <f>IF(O167="","",(INDEX(Raw!A:A,MATCH(O167+14000,Raw!AE:AE,0))))</f>
        <v/>
      </c>
      <c r="O167" s="63" t="str">
        <f>(IFERROR(IF(LARGE(Raw!AE:AE,A167+COUNTIF(Raw!C:C,"H")+COUNTIF(Raw!C:C,"S"))-14000&gt;0,LARGE(Raw!AE:AE,A167+COUNTIF(Raw!C:C,"H")+COUNTIF(Raw!C:C,"S"))-14000,""),""))</f>
        <v/>
      </c>
    </row>
    <row r="168" spans="1:15" x14ac:dyDescent="0.3">
      <c r="A168" s="52">
        <v>165</v>
      </c>
      <c r="B168" s="3" t="str">
        <f t="shared" si="8"/>
        <v/>
      </c>
      <c r="C168" s="52" t="str">
        <f>IF(E168="","",(INDEX(Raw!D:D,MATCH(E168+42000,Raw!AE:AE,0))))</f>
        <v/>
      </c>
      <c r="D168" s="52" t="str">
        <f>IF(E168="","",(INDEX(Raw!A:A,MATCH(E168+42000,Raw!AE:AE,0))))</f>
        <v/>
      </c>
      <c r="E168" s="63" t="str">
        <f>(IFERROR(IF(LARGE(Raw!AE:AE,A168)-42000&gt;0,LARGE(Raw!AE:AE,A168)-42000,""),""))</f>
        <v/>
      </c>
      <c r="G168" s="3" t="str">
        <f t="shared" si="9"/>
        <v/>
      </c>
      <c r="H168" s="52" t="str">
        <f>IF(J168="","",(INDEX(Raw!D:D,MATCH(J168+28000,Raw!AE:AE,0))))</f>
        <v/>
      </c>
      <c r="I168" s="52" t="str">
        <f>IF(J168="","",(INDEX(Raw!A:A,MATCH(J168+28000,Raw!AE:AE,0))))</f>
        <v/>
      </c>
      <c r="J168" s="63" t="str">
        <f>(IFERROR(IF(LARGE(Raw!AE:AE,A168+COUNTIF(Raw!C:C,"H"))-28000&gt;0,LARGE(Raw!AE:AE,A168+COUNTIF(Raw!C:C,"H"))-28000,""),""))</f>
        <v/>
      </c>
      <c r="L168" s="3" t="str">
        <f t="shared" si="10"/>
        <v/>
      </c>
      <c r="M168" s="52" t="str">
        <f>IF(O168="","",(INDEX(Raw!D:D,MATCH(O168+14000,Raw!AE:AE,0))))</f>
        <v/>
      </c>
      <c r="N168" s="52" t="str">
        <f>IF(O168="","",(INDEX(Raw!A:A,MATCH(O168+14000,Raw!AE:AE,0))))</f>
        <v/>
      </c>
      <c r="O168" s="63" t="str">
        <f>(IFERROR(IF(LARGE(Raw!AE:AE,A168+COUNTIF(Raw!C:C,"H")+COUNTIF(Raw!C:C,"S"))-14000&gt;0,LARGE(Raw!AE:AE,A168+COUNTIF(Raw!C:C,"H")+COUNTIF(Raw!C:C,"S"))-14000,""),""))</f>
        <v/>
      </c>
    </row>
    <row r="169" spans="1:15" x14ac:dyDescent="0.3">
      <c r="A169" s="52">
        <v>166</v>
      </c>
      <c r="B169" s="3" t="str">
        <f t="shared" si="8"/>
        <v/>
      </c>
      <c r="C169" s="52" t="str">
        <f>IF(E169="","",(INDEX(Raw!D:D,MATCH(E169+42000,Raw!AE:AE,0))))</f>
        <v/>
      </c>
      <c r="D169" s="52" t="str">
        <f>IF(E169="","",(INDEX(Raw!A:A,MATCH(E169+42000,Raw!AE:AE,0))))</f>
        <v/>
      </c>
      <c r="E169" s="63" t="str">
        <f>(IFERROR(IF(LARGE(Raw!AE:AE,A169)-42000&gt;0,LARGE(Raw!AE:AE,A169)-42000,""),""))</f>
        <v/>
      </c>
      <c r="G169" s="3" t="str">
        <f t="shared" si="9"/>
        <v/>
      </c>
      <c r="H169" s="52" t="str">
        <f>IF(J169="","",(INDEX(Raw!D:D,MATCH(J169+28000,Raw!AE:AE,0))))</f>
        <v/>
      </c>
      <c r="I169" s="52" t="str">
        <f>IF(J169="","",(INDEX(Raw!A:A,MATCH(J169+28000,Raw!AE:AE,0))))</f>
        <v/>
      </c>
      <c r="J169" s="63" t="str">
        <f>(IFERROR(IF(LARGE(Raw!AE:AE,A169+COUNTIF(Raw!C:C,"H"))-28000&gt;0,LARGE(Raw!AE:AE,A169+COUNTIF(Raw!C:C,"H"))-28000,""),""))</f>
        <v/>
      </c>
      <c r="L169" s="3" t="str">
        <f t="shared" si="10"/>
        <v/>
      </c>
      <c r="M169" s="52" t="str">
        <f>IF(O169="","",(INDEX(Raw!D:D,MATCH(O169+14000,Raw!AE:AE,0))))</f>
        <v/>
      </c>
      <c r="N169" s="52" t="str">
        <f>IF(O169="","",(INDEX(Raw!A:A,MATCH(O169+14000,Raw!AE:AE,0))))</f>
        <v/>
      </c>
      <c r="O169" s="63" t="str">
        <f>(IFERROR(IF(LARGE(Raw!AE:AE,A169+COUNTIF(Raw!C:C,"H")+COUNTIF(Raw!C:C,"S"))-14000&gt;0,LARGE(Raw!AE:AE,A169+COUNTIF(Raw!C:C,"H")+COUNTIF(Raw!C:C,"S"))-14000,""),""))</f>
        <v/>
      </c>
    </row>
    <row r="170" spans="1:15" x14ac:dyDescent="0.3">
      <c r="A170" s="52">
        <v>167</v>
      </c>
      <c r="B170" s="3" t="str">
        <f t="shared" si="8"/>
        <v/>
      </c>
      <c r="C170" s="52" t="str">
        <f>IF(E170="","",(INDEX(Raw!D:D,MATCH(E170+42000,Raw!AE:AE,0))))</f>
        <v/>
      </c>
      <c r="D170" s="52" t="str">
        <f>IF(E170="","",(INDEX(Raw!A:A,MATCH(E170+42000,Raw!AE:AE,0))))</f>
        <v/>
      </c>
      <c r="E170" s="63" t="str">
        <f>(IFERROR(IF(LARGE(Raw!AE:AE,A170)-42000&gt;0,LARGE(Raw!AE:AE,A170)-42000,""),""))</f>
        <v/>
      </c>
      <c r="G170" s="3" t="str">
        <f t="shared" si="9"/>
        <v/>
      </c>
      <c r="H170" s="52" t="str">
        <f>IF(J170="","",(INDEX(Raw!D:D,MATCH(J170+28000,Raw!AE:AE,0))))</f>
        <v/>
      </c>
      <c r="I170" s="52" t="str">
        <f>IF(J170="","",(INDEX(Raw!A:A,MATCH(J170+28000,Raw!AE:AE,0))))</f>
        <v/>
      </c>
      <c r="J170" s="63" t="str">
        <f>(IFERROR(IF(LARGE(Raw!AE:AE,A170+COUNTIF(Raw!C:C,"H"))-28000&gt;0,LARGE(Raw!AE:AE,A170+COUNTIF(Raw!C:C,"H"))-28000,""),""))</f>
        <v/>
      </c>
      <c r="L170" s="3" t="str">
        <f t="shared" si="10"/>
        <v/>
      </c>
      <c r="M170" s="52" t="str">
        <f>IF(O170="","",(INDEX(Raw!D:D,MATCH(O170+14000,Raw!AE:AE,0))))</f>
        <v/>
      </c>
      <c r="N170" s="52" t="str">
        <f>IF(O170="","",(INDEX(Raw!A:A,MATCH(O170+14000,Raw!AE:AE,0))))</f>
        <v/>
      </c>
      <c r="O170" s="63" t="str">
        <f>(IFERROR(IF(LARGE(Raw!AE:AE,A170+COUNTIF(Raw!C:C,"H")+COUNTIF(Raw!C:C,"S"))-14000&gt;0,LARGE(Raw!AE:AE,A170+COUNTIF(Raw!C:C,"H")+COUNTIF(Raw!C:C,"S"))-14000,""),""))</f>
        <v/>
      </c>
    </row>
    <row r="171" spans="1:15" x14ac:dyDescent="0.3">
      <c r="A171" s="52">
        <v>168</v>
      </c>
      <c r="B171" s="3" t="str">
        <f t="shared" si="8"/>
        <v/>
      </c>
      <c r="C171" s="52" t="str">
        <f>IF(E171="","",(INDEX(Raw!D:D,MATCH(E171+42000,Raw!AE:AE,0))))</f>
        <v/>
      </c>
      <c r="D171" s="52" t="str">
        <f>IF(E171="","",(INDEX(Raw!A:A,MATCH(E171+42000,Raw!AE:AE,0))))</f>
        <v/>
      </c>
      <c r="E171" s="63" t="str">
        <f>(IFERROR(IF(LARGE(Raw!AE:AE,A171)-42000&gt;0,LARGE(Raw!AE:AE,A171)-42000,""),""))</f>
        <v/>
      </c>
      <c r="G171" s="3" t="str">
        <f t="shared" si="9"/>
        <v/>
      </c>
      <c r="H171" s="52" t="str">
        <f>IF(J171="","",(INDEX(Raw!D:D,MATCH(J171+28000,Raw!AE:AE,0))))</f>
        <v/>
      </c>
      <c r="I171" s="52" t="str">
        <f>IF(J171="","",(INDEX(Raw!A:A,MATCH(J171+28000,Raw!AE:AE,0))))</f>
        <v/>
      </c>
      <c r="J171" s="63" t="str">
        <f>(IFERROR(IF(LARGE(Raw!AE:AE,A171+COUNTIF(Raw!C:C,"H"))-28000&gt;0,LARGE(Raw!AE:AE,A171+COUNTIF(Raw!C:C,"H"))-28000,""),""))</f>
        <v/>
      </c>
      <c r="L171" s="3" t="str">
        <f t="shared" si="10"/>
        <v/>
      </c>
      <c r="M171" s="52" t="str">
        <f>IF(O171="","",(INDEX(Raw!D:D,MATCH(O171+14000,Raw!AE:AE,0))))</f>
        <v/>
      </c>
      <c r="N171" s="52" t="str">
        <f>IF(O171="","",(INDEX(Raw!A:A,MATCH(O171+14000,Raw!AE:AE,0))))</f>
        <v/>
      </c>
      <c r="O171" s="63" t="str">
        <f>(IFERROR(IF(LARGE(Raw!AE:AE,A171+COUNTIF(Raw!C:C,"H")+COUNTIF(Raw!C:C,"S"))-14000&gt;0,LARGE(Raw!AE:AE,A171+COUNTIF(Raw!C:C,"H")+COUNTIF(Raw!C:C,"S"))-14000,""),""))</f>
        <v/>
      </c>
    </row>
    <row r="172" spans="1:15" x14ac:dyDescent="0.3">
      <c r="A172" s="52">
        <v>169</v>
      </c>
      <c r="B172" s="3" t="str">
        <f t="shared" si="8"/>
        <v/>
      </c>
      <c r="C172" s="52" t="str">
        <f>IF(E172="","",(INDEX(Raw!D:D,MATCH(E172+42000,Raw!AE:AE,0))))</f>
        <v/>
      </c>
      <c r="D172" s="52" t="str">
        <f>IF(E172="","",(INDEX(Raw!A:A,MATCH(E172+42000,Raw!AE:AE,0))))</f>
        <v/>
      </c>
      <c r="E172" s="63" t="str">
        <f>(IFERROR(IF(LARGE(Raw!AE:AE,A172)-42000&gt;0,LARGE(Raw!AE:AE,A172)-42000,""),""))</f>
        <v/>
      </c>
      <c r="G172" s="3" t="str">
        <f t="shared" si="9"/>
        <v/>
      </c>
      <c r="H172" s="52" t="str">
        <f>IF(J172="","",(INDEX(Raw!D:D,MATCH(J172+28000,Raw!AE:AE,0))))</f>
        <v/>
      </c>
      <c r="I172" s="52" t="str">
        <f>IF(J172="","",(INDEX(Raw!A:A,MATCH(J172+28000,Raw!AE:AE,0))))</f>
        <v/>
      </c>
      <c r="J172" s="63" t="str">
        <f>(IFERROR(IF(LARGE(Raw!AE:AE,A172+COUNTIF(Raw!C:C,"H"))-28000&gt;0,LARGE(Raw!AE:AE,A172+COUNTIF(Raw!C:C,"H"))-28000,""),""))</f>
        <v/>
      </c>
      <c r="L172" s="3" t="str">
        <f t="shared" si="10"/>
        <v/>
      </c>
      <c r="M172" s="52" t="str">
        <f>IF(O172="","",(INDEX(Raw!D:D,MATCH(O172+14000,Raw!AE:AE,0))))</f>
        <v/>
      </c>
      <c r="N172" s="52" t="str">
        <f>IF(O172="","",(INDEX(Raw!A:A,MATCH(O172+14000,Raw!AE:AE,0))))</f>
        <v/>
      </c>
      <c r="O172" s="63" t="str">
        <f>(IFERROR(IF(LARGE(Raw!AE:AE,A172+COUNTIF(Raw!C:C,"H")+COUNTIF(Raw!C:C,"S"))-14000&gt;0,LARGE(Raw!AE:AE,A172+COUNTIF(Raw!C:C,"H")+COUNTIF(Raw!C:C,"S"))-14000,""),""))</f>
        <v/>
      </c>
    </row>
    <row r="173" spans="1:15" x14ac:dyDescent="0.3">
      <c r="A173" s="52">
        <v>170</v>
      </c>
      <c r="B173" s="3" t="str">
        <f t="shared" si="8"/>
        <v/>
      </c>
      <c r="C173" s="52" t="str">
        <f>IF(E173="","",(INDEX(Raw!D:D,MATCH(E173+42000,Raw!AE:AE,0))))</f>
        <v/>
      </c>
      <c r="D173" s="52" t="str">
        <f>IF(E173="","",(INDEX(Raw!A:A,MATCH(E173+42000,Raw!AE:AE,0))))</f>
        <v/>
      </c>
      <c r="E173" s="63" t="str">
        <f>(IFERROR(IF(LARGE(Raw!AE:AE,A173)-42000&gt;0,LARGE(Raw!AE:AE,A173)-42000,""),""))</f>
        <v/>
      </c>
      <c r="G173" s="3" t="str">
        <f t="shared" si="9"/>
        <v/>
      </c>
      <c r="H173" s="52" t="str">
        <f>IF(J173="","",(INDEX(Raw!D:D,MATCH(J173+28000,Raw!AE:AE,0))))</f>
        <v/>
      </c>
      <c r="I173" s="52" t="str">
        <f>IF(J173="","",(INDEX(Raw!A:A,MATCH(J173+28000,Raw!AE:AE,0))))</f>
        <v/>
      </c>
      <c r="J173" s="63" t="str">
        <f>(IFERROR(IF(LARGE(Raw!AE:AE,A173+COUNTIF(Raw!C:C,"H"))-28000&gt;0,LARGE(Raw!AE:AE,A173+COUNTIF(Raw!C:C,"H"))-28000,""),""))</f>
        <v/>
      </c>
      <c r="L173" s="3" t="str">
        <f t="shared" si="10"/>
        <v/>
      </c>
      <c r="M173" s="52" t="str">
        <f>IF(O173="","",(INDEX(Raw!D:D,MATCH(O173+14000,Raw!AE:AE,0))))</f>
        <v/>
      </c>
      <c r="N173" s="52" t="str">
        <f>IF(O173="","",(INDEX(Raw!A:A,MATCH(O173+14000,Raw!AE:AE,0))))</f>
        <v/>
      </c>
      <c r="O173" s="63" t="str">
        <f>(IFERROR(IF(LARGE(Raw!AE:AE,A173+COUNTIF(Raw!C:C,"H")+COUNTIF(Raw!C:C,"S"))-14000&gt;0,LARGE(Raw!AE:AE,A173+COUNTIF(Raw!C:C,"H")+COUNTIF(Raw!C:C,"S"))-14000,""),""))</f>
        <v/>
      </c>
    </row>
    <row r="174" spans="1:15" x14ac:dyDescent="0.3">
      <c r="A174" s="52">
        <v>171</v>
      </c>
      <c r="B174" s="3" t="str">
        <f t="shared" si="8"/>
        <v/>
      </c>
      <c r="C174" s="52" t="str">
        <f>IF(E174="","",(INDEX(Raw!D:D,MATCH(E174+42000,Raw!AE:AE,0))))</f>
        <v/>
      </c>
      <c r="D174" s="52" t="str">
        <f>IF(E174="","",(INDEX(Raw!A:A,MATCH(E174+42000,Raw!AE:AE,0))))</f>
        <v/>
      </c>
      <c r="E174" s="63" t="str">
        <f>(IFERROR(IF(LARGE(Raw!AE:AE,A174)-42000&gt;0,LARGE(Raw!AE:AE,A174)-42000,""),""))</f>
        <v/>
      </c>
      <c r="G174" s="3" t="str">
        <f t="shared" si="9"/>
        <v/>
      </c>
      <c r="H174" s="52" t="str">
        <f>IF(J174="","",(INDEX(Raw!D:D,MATCH(J174+28000,Raw!AE:AE,0))))</f>
        <v/>
      </c>
      <c r="I174" s="52" t="str">
        <f>IF(J174="","",(INDEX(Raw!A:A,MATCH(J174+28000,Raw!AE:AE,0))))</f>
        <v/>
      </c>
      <c r="J174" s="63" t="str">
        <f>(IFERROR(IF(LARGE(Raw!AE:AE,A174+COUNTIF(Raw!C:C,"H"))-28000&gt;0,LARGE(Raw!AE:AE,A174+COUNTIF(Raw!C:C,"H"))-28000,""),""))</f>
        <v/>
      </c>
      <c r="L174" s="3" t="str">
        <f t="shared" si="10"/>
        <v/>
      </c>
      <c r="M174" s="52" t="str">
        <f>IF(O174="","",(INDEX(Raw!D:D,MATCH(O174+14000,Raw!AE:AE,0))))</f>
        <v/>
      </c>
      <c r="N174" s="52" t="str">
        <f>IF(O174="","",(INDEX(Raw!A:A,MATCH(O174+14000,Raw!AE:AE,0))))</f>
        <v/>
      </c>
      <c r="O174" s="63" t="str">
        <f>(IFERROR(IF(LARGE(Raw!AE:AE,A174+COUNTIF(Raw!C:C,"H")+COUNTIF(Raw!C:C,"S"))-14000&gt;0,LARGE(Raw!AE:AE,A174+COUNTIF(Raw!C:C,"H")+COUNTIF(Raw!C:C,"S"))-14000,""),""))</f>
        <v/>
      </c>
    </row>
    <row r="175" spans="1:15" x14ac:dyDescent="0.3">
      <c r="A175" s="52">
        <v>172</v>
      </c>
      <c r="B175" s="3" t="str">
        <f t="shared" si="8"/>
        <v/>
      </c>
      <c r="C175" s="52" t="str">
        <f>IF(E175="","",(INDEX(Raw!D:D,MATCH(E175+42000,Raw!AE:AE,0))))</f>
        <v/>
      </c>
      <c r="D175" s="52" t="str">
        <f>IF(E175="","",(INDEX(Raw!A:A,MATCH(E175+42000,Raw!AE:AE,0))))</f>
        <v/>
      </c>
      <c r="E175" s="63" t="str">
        <f>(IFERROR(IF(LARGE(Raw!AE:AE,A175)-42000&gt;0,LARGE(Raw!AE:AE,A175)-42000,""),""))</f>
        <v/>
      </c>
      <c r="G175" s="3" t="str">
        <f t="shared" si="9"/>
        <v/>
      </c>
      <c r="H175" s="52" t="str">
        <f>IF(J175="","",(INDEX(Raw!D:D,MATCH(J175+28000,Raw!AE:AE,0))))</f>
        <v/>
      </c>
      <c r="I175" s="52" t="str">
        <f>IF(J175="","",(INDEX(Raw!A:A,MATCH(J175+28000,Raw!AE:AE,0))))</f>
        <v/>
      </c>
      <c r="J175" s="63" t="str">
        <f>(IFERROR(IF(LARGE(Raw!AE:AE,A175+COUNTIF(Raw!C:C,"H"))-28000&gt;0,LARGE(Raw!AE:AE,A175+COUNTIF(Raw!C:C,"H"))-28000,""),""))</f>
        <v/>
      </c>
      <c r="L175" s="3" t="str">
        <f t="shared" si="10"/>
        <v/>
      </c>
      <c r="M175" s="52" t="str">
        <f>IF(O175="","",(INDEX(Raw!D:D,MATCH(O175+14000,Raw!AE:AE,0))))</f>
        <v/>
      </c>
      <c r="N175" s="52" t="str">
        <f>IF(O175="","",(INDEX(Raw!A:A,MATCH(O175+14000,Raw!AE:AE,0))))</f>
        <v/>
      </c>
      <c r="O175" s="63" t="str">
        <f>(IFERROR(IF(LARGE(Raw!AE:AE,A175+COUNTIF(Raw!C:C,"H")+COUNTIF(Raw!C:C,"S"))-14000&gt;0,LARGE(Raw!AE:AE,A175+COUNTIF(Raw!C:C,"H")+COUNTIF(Raw!C:C,"S"))-14000,""),""))</f>
        <v/>
      </c>
    </row>
    <row r="176" spans="1:15" x14ac:dyDescent="0.3">
      <c r="A176" s="52">
        <v>173</v>
      </c>
      <c r="B176" s="3" t="str">
        <f t="shared" si="8"/>
        <v/>
      </c>
      <c r="C176" s="52" t="str">
        <f>IF(E176="","",(INDEX(Raw!D:D,MATCH(E176+42000,Raw!AE:AE,0))))</f>
        <v/>
      </c>
      <c r="D176" s="52" t="str">
        <f>IF(E176="","",(INDEX(Raw!A:A,MATCH(E176+42000,Raw!AE:AE,0))))</f>
        <v/>
      </c>
      <c r="E176" s="63" t="str">
        <f>(IFERROR(IF(LARGE(Raw!AE:AE,A176)-42000&gt;0,LARGE(Raw!AE:AE,A176)-42000,""),""))</f>
        <v/>
      </c>
      <c r="G176" s="3" t="str">
        <f t="shared" si="9"/>
        <v/>
      </c>
      <c r="H176" s="52" t="str">
        <f>IF(J176="","",(INDEX(Raw!D:D,MATCH(J176+28000,Raw!AE:AE,0))))</f>
        <v/>
      </c>
      <c r="I176" s="52" t="str">
        <f>IF(J176="","",(INDEX(Raw!A:A,MATCH(J176+28000,Raw!AE:AE,0))))</f>
        <v/>
      </c>
      <c r="J176" s="63" t="str">
        <f>(IFERROR(IF(LARGE(Raw!AE:AE,A176+COUNTIF(Raw!C:C,"H"))-28000&gt;0,LARGE(Raw!AE:AE,A176+COUNTIF(Raw!C:C,"H"))-28000,""),""))</f>
        <v/>
      </c>
      <c r="L176" s="3" t="str">
        <f t="shared" si="10"/>
        <v/>
      </c>
      <c r="M176" s="52" t="str">
        <f>IF(O176="","",(INDEX(Raw!D:D,MATCH(O176+14000,Raw!AE:AE,0))))</f>
        <v/>
      </c>
      <c r="N176" s="52" t="str">
        <f>IF(O176="","",(INDEX(Raw!A:A,MATCH(O176+14000,Raw!AE:AE,0))))</f>
        <v/>
      </c>
      <c r="O176" s="63" t="str">
        <f>(IFERROR(IF(LARGE(Raw!AE:AE,A176+COUNTIF(Raw!C:C,"H")+COUNTIF(Raw!C:C,"S"))-14000&gt;0,LARGE(Raw!AE:AE,A176+COUNTIF(Raw!C:C,"H")+COUNTIF(Raw!C:C,"S"))-14000,""),""))</f>
        <v/>
      </c>
    </row>
    <row r="177" spans="1:15" x14ac:dyDescent="0.3">
      <c r="A177" s="52">
        <v>174</v>
      </c>
      <c r="B177" s="3" t="str">
        <f t="shared" si="8"/>
        <v/>
      </c>
      <c r="C177" s="52" t="str">
        <f>IF(E177="","",(INDEX(Raw!D:D,MATCH(E177+42000,Raw!AE:AE,0))))</f>
        <v/>
      </c>
      <c r="D177" s="52" t="str">
        <f>IF(E177="","",(INDEX(Raw!A:A,MATCH(E177+42000,Raw!AE:AE,0))))</f>
        <v/>
      </c>
      <c r="E177" s="63" t="str">
        <f>(IFERROR(IF(LARGE(Raw!AE:AE,A177)-42000&gt;0,LARGE(Raw!AE:AE,A177)-42000,""),""))</f>
        <v/>
      </c>
      <c r="G177" s="3" t="str">
        <f t="shared" si="9"/>
        <v/>
      </c>
      <c r="H177" s="52" t="str">
        <f>IF(J177="","",(INDEX(Raw!D:D,MATCH(J177+28000,Raw!AE:AE,0))))</f>
        <v/>
      </c>
      <c r="I177" s="52" t="str">
        <f>IF(J177="","",(INDEX(Raw!A:A,MATCH(J177+28000,Raw!AE:AE,0))))</f>
        <v/>
      </c>
      <c r="J177" s="63" t="str">
        <f>(IFERROR(IF(LARGE(Raw!AE:AE,A177+COUNTIF(Raw!C:C,"H"))-28000&gt;0,LARGE(Raw!AE:AE,A177+COUNTIF(Raw!C:C,"H"))-28000,""),""))</f>
        <v/>
      </c>
      <c r="L177" s="3" t="str">
        <f t="shared" si="10"/>
        <v/>
      </c>
      <c r="M177" s="52" t="str">
        <f>IF(O177="","",(INDEX(Raw!D:D,MATCH(O177+14000,Raw!AE:AE,0))))</f>
        <v/>
      </c>
      <c r="N177" s="52" t="str">
        <f>IF(O177="","",(INDEX(Raw!A:A,MATCH(O177+14000,Raw!AE:AE,0))))</f>
        <v/>
      </c>
      <c r="O177" s="63" t="str">
        <f>(IFERROR(IF(LARGE(Raw!AE:AE,A177+COUNTIF(Raw!C:C,"H")+COUNTIF(Raw!C:C,"S"))-14000&gt;0,LARGE(Raw!AE:AE,A177+COUNTIF(Raw!C:C,"H")+COUNTIF(Raw!C:C,"S"))-14000,""),""))</f>
        <v/>
      </c>
    </row>
    <row r="178" spans="1:15" x14ac:dyDescent="0.3">
      <c r="A178" s="52">
        <v>175</v>
      </c>
      <c r="B178" s="3" t="str">
        <f t="shared" si="8"/>
        <v/>
      </c>
      <c r="C178" s="52" t="str">
        <f>IF(E178="","",(INDEX(Raw!D:D,MATCH(E178+42000,Raw!AE:AE,0))))</f>
        <v/>
      </c>
      <c r="D178" s="52" t="str">
        <f>IF(E178="","",(INDEX(Raw!A:A,MATCH(E178+42000,Raw!AE:AE,0))))</f>
        <v/>
      </c>
      <c r="E178" s="63" t="str">
        <f>(IFERROR(IF(LARGE(Raw!AE:AE,A178)-42000&gt;0,LARGE(Raw!AE:AE,A178)-42000,""),""))</f>
        <v/>
      </c>
      <c r="G178" s="3" t="str">
        <f t="shared" si="9"/>
        <v/>
      </c>
      <c r="H178" s="52" t="str">
        <f>IF(J178="","",(INDEX(Raw!D:D,MATCH(J178+28000,Raw!AE:AE,0))))</f>
        <v/>
      </c>
      <c r="I178" s="52" t="str">
        <f>IF(J178="","",(INDEX(Raw!A:A,MATCH(J178+28000,Raw!AE:AE,0))))</f>
        <v/>
      </c>
      <c r="J178" s="63" t="str">
        <f>(IFERROR(IF(LARGE(Raw!AE:AE,A178+COUNTIF(Raw!C:C,"H"))-28000&gt;0,LARGE(Raw!AE:AE,A178+COUNTIF(Raw!C:C,"H"))-28000,""),""))</f>
        <v/>
      </c>
      <c r="L178" s="3" t="str">
        <f t="shared" si="10"/>
        <v/>
      </c>
      <c r="M178" s="52" t="str">
        <f>IF(O178="","",(INDEX(Raw!D:D,MATCH(O178+14000,Raw!AE:AE,0))))</f>
        <v/>
      </c>
      <c r="N178" s="52" t="str">
        <f>IF(O178="","",(INDEX(Raw!A:A,MATCH(O178+14000,Raw!AE:AE,0))))</f>
        <v/>
      </c>
      <c r="O178" s="63" t="str">
        <f>(IFERROR(IF(LARGE(Raw!AE:AE,A178+COUNTIF(Raw!C:C,"H")+COUNTIF(Raw!C:C,"S"))-14000&gt;0,LARGE(Raw!AE:AE,A178+COUNTIF(Raw!C:C,"H")+COUNTIF(Raw!C:C,"S"))-14000,""),""))</f>
        <v/>
      </c>
    </row>
    <row r="179" spans="1:15" x14ac:dyDescent="0.3">
      <c r="A179" s="52">
        <v>176</v>
      </c>
      <c r="B179" s="3" t="str">
        <f t="shared" si="8"/>
        <v/>
      </c>
      <c r="C179" s="52" t="str">
        <f>IF(E179="","",(INDEX(Raw!D:D,MATCH(E179+42000,Raw!AE:AE,0))))</f>
        <v/>
      </c>
      <c r="D179" s="52" t="str">
        <f>IF(E179="","",(INDEX(Raw!A:A,MATCH(E179+42000,Raw!AE:AE,0))))</f>
        <v/>
      </c>
      <c r="E179" s="63" t="str">
        <f>(IFERROR(IF(LARGE(Raw!AE:AE,A179)-42000&gt;0,LARGE(Raw!AE:AE,A179)-42000,""),""))</f>
        <v/>
      </c>
      <c r="G179" s="3" t="str">
        <f t="shared" si="9"/>
        <v/>
      </c>
      <c r="H179" s="52" t="str">
        <f>IF(J179="","",(INDEX(Raw!D:D,MATCH(J179+28000,Raw!AE:AE,0))))</f>
        <v/>
      </c>
      <c r="I179" s="52" t="str">
        <f>IF(J179="","",(INDEX(Raw!A:A,MATCH(J179+28000,Raw!AE:AE,0))))</f>
        <v/>
      </c>
      <c r="J179" s="63" t="str">
        <f>(IFERROR(IF(LARGE(Raw!AE:AE,A179+COUNTIF(Raw!C:C,"H"))-28000&gt;0,LARGE(Raw!AE:AE,A179+COUNTIF(Raw!C:C,"H"))-28000,""),""))</f>
        <v/>
      </c>
      <c r="L179" s="3" t="str">
        <f t="shared" si="10"/>
        <v/>
      </c>
      <c r="M179" s="52" t="str">
        <f>IF(O179="","",(INDEX(Raw!D:D,MATCH(O179+14000,Raw!AE:AE,0))))</f>
        <v/>
      </c>
      <c r="N179" s="52" t="str">
        <f>IF(O179="","",(INDEX(Raw!A:A,MATCH(O179+14000,Raw!AE:AE,0))))</f>
        <v/>
      </c>
      <c r="O179" s="63" t="str">
        <f>(IFERROR(IF(LARGE(Raw!AE:AE,A179+COUNTIF(Raw!C:C,"H")+COUNTIF(Raw!C:C,"S"))-14000&gt;0,LARGE(Raw!AE:AE,A179+COUNTIF(Raw!C:C,"H")+COUNTIF(Raw!C:C,"S"))-14000,""),""))</f>
        <v/>
      </c>
    </row>
    <row r="180" spans="1:15" x14ac:dyDescent="0.3">
      <c r="A180" s="52">
        <v>177</v>
      </c>
      <c r="B180" s="3" t="str">
        <f t="shared" si="8"/>
        <v/>
      </c>
      <c r="C180" s="52" t="str">
        <f>IF(E180="","",(INDEX(Raw!D:D,MATCH(E180+42000,Raw!AE:AE,0))))</f>
        <v/>
      </c>
      <c r="D180" s="52" t="str">
        <f>IF(E180="","",(INDEX(Raw!A:A,MATCH(E180+42000,Raw!AE:AE,0))))</f>
        <v/>
      </c>
      <c r="E180" s="63" t="str">
        <f>(IFERROR(IF(LARGE(Raw!AE:AE,A180)-42000&gt;0,LARGE(Raw!AE:AE,A180)-42000,""),""))</f>
        <v/>
      </c>
      <c r="G180" s="3" t="str">
        <f t="shared" si="9"/>
        <v/>
      </c>
      <c r="H180" s="52" t="str">
        <f>IF(J180="","",(INDEX(Raw!D:D,MATCH(J180+28000,Raw!AE:AE,0))))</f>
        <v/>
      </c>
      <c r="I180" s="52" t="str">
        <f>IF(J180="","",(INDEX(Raw!A:A,MATCH(J180+28000,Raw!AE:AE,0))))</f>
        <v/>
      </c>
      <c r="J180" s="63" t="str">
        <f>(IFERROR(IF(LARGE(Raw!AE:AE,A180+COUNTIF(Raw!C:C,"H"))-28000&gt;0,LARGE(Raw!AE:AE,A180+COUNTIF(Raw!C:C,"H"))-28000,""),""))</f>
        <v/>
      </c>
      <c r="L180" s="3" t="str">
        <f t="shared" si="10"/>
        <v/>
      </c>
      <c r="M180" s="52" t="str">
        <f>IF(O180="","",(INDEX(Raw!D:D,MATCH(O180+14000,Raw!AE:AE,0))))</f>
        <v/>
      </c>
      <c r="N180" s="52" t="str">
        <f>IF(O180="","",(INDEX(Raw!A:A,MATCH(O180+14000,Raw!AE:AE,0))))</f>
        <v/>
      </c>
      <c r="O180" s="63" t="str">
        <f>(IFERROR(IF(LARGE(Raw!AE:AE,A180+COUNTIF(Raw!C:C,"H")+COUNTIF(Raw!C:C,"S"))-14000&gt;0,LARGE(Raw!AE:AE,A180+COUNTIF(Raw!C:C,"H")+COUNTIF(Raw!C:C,"S"))-14000,""),""))</f>
        <v/>
      </c>
    </row>
    <row r="181" spans="1:15" x14ac:dyDescent="0.3">
      <c r="A181" s="52">
        <v>178</v>
      </c>
      <c r="B181" s="3" t="str">
        <f t="shared" si="8"/>
        <v/>
      </c>
      <c r="C181" s="52" t="str">
        <f>IF(E181="","",(INDEX(Raw!D:D,MATCH(E181+42000,Raw!AE:AE,0))))</f>
        <v/>
      </c>
      <c r="D181" s="52" t="str">
        <f>IF(E181="","",(INDEX(Raw!A:A,MATCH(E181+42000,Raw!AE:AE,0))))</f>
        <v/>
      </c>
      <c r="E181" s="63" t="str">
        <f>(IFERROR(IF(LARGE(Raw!AE:AE,A181)-42000&gt;0,LARGE(Raw!AE:AE,A181)-42000,""),""))</f>
        <v/>
      </c>
      <c r="G181" s="3" t="str">
        <f t="shared" si="9"/>
        <v/>
      </c>
      <c r="H181" s="52" t="str">
        <f>IF(J181="","",(INDEX(Raw!D:D,MATCH(J181+28000,Raw!AE:AE,0))))</f>
        <v/>
      </c>
      <c r="I181" s="52" t="str">
        <f>IF(J181="","",(INDEX(Raw!A:A,MATCH(J181+28000,Raw!AE:AE,0))))</f>
        <v/>
      </c>
      <c r="J181" s="63" t="str">
        <f>(IFERROR(IF(LARGE(Raw!AE:AE,A181+COUNTIF(Raw!C:C,"H"))-28000&gt;0,LARGE(Raw!AE:AE,A181+COUNTIF(Raw!C:C,"H"))-28000,""),""))</f>
        <v/>
      </c>
      <c r="L181" s="3" t="str">
        <f t="shared" si="10"/>
        <v/>
      </c>
      <c r="M181" s="52" t="str">
        <f>IF(O181="","",(INDEX(Raw!D:D,MATCH(O181+14000,Raw!AE:AE,0))))</f>
        <v/>
      </c>
      <c r="N181" s="52" t="str">
        <f>IF(O181="","",(INDEX(Raw!A:A,MATCH(O181+14000,Raw!AE:AE,0))))</f>
        <v/>
      </c>
      <c r="O181" s="63" t="str">
        <f>(IFERROR(IF(LARGE(Raw!AE:AE,A181+COUNTIF(Raw!C:C,"H")+COUNTIF(Raw!C:C,"S"))-14000&gt;0,LARGE(Raw!AE:AE,A181+COUNTIF(Raw!C:C,"H")+COUNTIF(Raw!C:C,"S"))-14000,""),""))</f>
        <v/>
      </c>
    </row>
    <row r="182" spans="1:15" x14ac:dyDescent="0.3">
      <c r="A182" s="52">
        <v>179</v>
      </c>
      <c r="B182" s="3" t="str">
        <f t="shared" si="8"/>
        <v/>
      </c>
      <c r="C182" s="52" t="str">
        <f>IF(E182="","",(INDEX(Raw!D:D,MATCH(E182+42000,Raw!AE:AE,0))))</f>
        <v/>
      </c>
      <c r="D182" s="52" t="str">
        <f>IF(E182="","",(INDEX(Raw!A:A,MATCH(E182+42000,Raw!AE:AE,0))))</f>
        <v/>
      </c>
      <c r="E182" s="63" t="str">
        <f>(IFERROR(IF(LARGE(Raw!AE:AE,A182)-42000&gt;0,LARGE(Raw!AE:AE,A182)-42000,""),""))</f>
        <v/>
      </c>
      <c r="G182" s="3" t="str">
        <f t="shared" si="9"/>
        <v/>
      </c>
      <c r="H182" s="52" t="str">
        <f>IF(J182="","",(INDEX(Raw!D:D,MATCH(J182+28000,Raw!AE:AE,0))))</f>
        <v/>
      </c>
      <c r="I182" s="52" t="str">
        <f>IF(J182="","",(INDEX(Raw!A:A,MATCH(J182+28000,Raw!AE:AE,0))))</f>
        <v/>
      </c>
      <c r="J182" s="63" t="str">
        <f>(IFERROR(IF(LARGE(Raw!AE:AE,A182+COUNTIF(Raw!C:C,"H"))-28000&gt;0,LARGE(Raw!AE:AE,A182+COUNTIF(Raw!C:C,"H"))-28000,""),""))</f>
        <v/>
      </c>
      <c r="L182" s="3" t="str">
        <f t="shared" si="10"/>
        <v/>
      </c>
      <c r="M182" s="52" t="str">
        <f>IF(O182="","",(INDEX(Raw!D:D,MATCH(O182+14000,Raw!AE:AE,0))))</f>
        <v/>
      </c>
      <c r="N182" s="52" t="str">
        <f>IF(O182="","",(INDEX(Raw!A:A,MATCH(O182+14000,Raw!AE:AE,0))))</f>
        <v/>
      </c>
      <c r="O182" s="63" t="str">
        <f>(IFERROR(IF(LARGE(Raw!AE:AE,A182+COUNTIF(Raw!C:C,"H")+COUNTIF(Raw!C:C,"S"))-14000&gt;0,LARGE(Raw!AE:AE,A182+COUNTIF(Raw!C:C,"H")+COUNTIF(Raw!C:C,"S"))-14000,""),""))</f>
        <v/>
      </c>
    </row>
    <row r="183" spans="1:15" x14ac:dyDescent="0.3">
      <c r="A183" s="52">
        <v>180</v>
      </c>
      <c r="B183" s="3" t="str">
        <f t="shared" si="8"/>
        <v/>
      </c>
      <c r="C183" s="52" t="str">
        <f>IF(E183="","",(INDEX(Raw!D:D,MATCH(E183+42000,Raw!AE:AE,0))))</f>
        <v/>
      </c>
      <c r="D183" s="52" t="str">
        <f>IF(E183="","",(INDEX(Raw!A:A,MATCH(E183+42000,Raw!AE:AE,0))))</f>
        <v/>
      </c>
      <c r="E183" s="63" t="str">
        <f>(IFERROR(IF(LARGE(Raw!AE:AE,A183)-42000&gt;0,LARGE(Raw!AE:AE,A183)-42000,""),""))</f>
        <v/>
      </c>
      <c r="G183" s="3" t="str">
        <f t="shared" si="9"/>
        <v/>
      </c>
      <c r="H183" s="52" t="str">
        <f>IF(J183="","",(INDEX(Raw!D:D,MATCH(J183+28000,Raw!AE:AE,0))))</f>
        <v/>
      </c>
      <c r="I183" s="52" t="str">
        <f>IF(J183="","",(INDEX(Raw!A:A,MATCH(J183+28000,Raw!AE:AE,0))))</f>
        <v/>
      </c>
      <c r="J183" s="63" t="str">
        <f>(IFERROR(IF(LARGE(Raw!AE:AE,A183+COUNTIF(Raw!C:C,"H"))-28000&gt;0,LARGE(Raw!AE:AE,A183+COUNTIF(Raw!C:C,"H"))-28000,""),""))</f>
        <v/>
      </c>
      <c r="L183" s="3" t="str">
        <f t="shared" si="10"/>
        <v/>
      </c>
      <c r="M183" s="52" t="str">
        <f>IF(O183="","",(INDEX(Raw!D:D,MATCH(O183+14000,Raw!AE:AE,0))))</f>
        <v/>
      </c>
      <c r="N183" s="52" t="str">
        <f>IF(O183="","",(INDEX(Raw!A:A,MATCH(O183+14000,Raw!AE:AE,0))))</f>
        <v/>
      </c>
      <c r="O183" s="63" t="str">
        <f>(IFERROR(IF(LARGE(Raw!AE:AE,A183+COUNTIF(Raw!C:C,"H")+COUNTIF(Raw!C:C,"S"))-14000&gt;0,LARGE(Raw!AE:AE,A183+COUNTIF(Raw!C:C,"H")+COUNTIF(Raw!C:C,"S"))-14000,""),""))</f>
        <v/>
      </c>
    </row>
    <row r="184" spans="1:15" x14ac:dyDescent="0.3">
      <c r="A184" s="52">
        <v>181</v>
      </c>
      <c r="B184" s="3" t="str">
        <f t="shared" si="8"/>
        <v/>
      </c>
      <c r="C184" s="52" t="str">
        <f>IF(E184="","",(INDEX(Raw!D:D,MATCH(E184+42000,Raw!AE:AE,0))))</f>
        <v/>
      </c>
      <c r="D184" s="52" t="str">
        <f>IF(E184="","",(INDEX(Raw!A:A,MATCH(E184+42000,Raw!AE:AE,0))))</f>
        <v/>
      </c>
      <c r="E184" s="63" t="str">
        <f>(IFERROR(IF(LARGE(Raw!AE:AE,A184)-42000&gt;0,LARGE(Raw!AE:AE,A184)-42000,""),""))</f>
        <v/>
      </c>
      <c r="G184" s="3" t="str">
        <f t="shared" si="9"/>
        <v/>
      </c>
      <c r="H184" s="52" t="str">
        <f>IF(J184="","",(INDEX(Raw!D:D,MATCH(J184+28000,Raw!AE:AE,0))))</f>
        <v/>
      </c>
      <c r="I184" s="52" t="str">
        <f>IF(J184="","",(INDEX(Raw!A:A,MATCH(J184+28000,Raw!AE:AE,0))))</f>
        <v/>
      </c>
      <c r="J184" s="63" t="str">
        <f>(IFERROR(IF(LARGE(Raw!AE:AE,A184+COUNTIF(Raw!C:C,"H"))-28000&gt;0,LARGE(Raw!AE:AE,A184+COUNTIF(Raw!C:C,"H"))-28000,""),""))</f>
        <v/>
      </c>
      <c r="L184" s="3" t="str">
        <f t="shared" si="10"/>
        <v/>
      </c>
      <c r="M184" s="52" t="str">
        <f>IF(O184="","",(INDEX(Raw!D:D,MATCH(O184+14000,Raw!AE:AE,0))))</f>
        <v/>
      </c>
      <c r="N184" s="52" t="str">
        <f>IF(O184="","",(INDEX(Raw!A:A,MATCH(O184+14000,Raw!AE:AE,0))))</f>
        <v/>
      </c>
      <c r="O184" s="63" t="str">
        <f>(IFERROR(IF(LARGE(Raw!AE:AE,A184+COUNTIF(Raw!C:C,"H")+COUNTIF(Raw!C:C,"S"))-14000&gt;0,LARGE(Raw!AE:AE,A184+COUNTIF(Raw!C:C,"H")+COUNTIF(Raw!C:C,"S"))-14000,""),""))</f>
        <v/>
      </c>
    </row>
    <row r="185" spans="1:15" x14ac:dyDescent="0.3">
      <c r="A185" s="52">
        <v>182</v>
      </c>
      <c r="B185" s="3" t="str">
        <f t="shared" si="8"/>
        <v/>
      </c>
      <c r="C185" s="52" t="str">
        <f>IF(E185="","",(INDEX(Raw!D:D,MATCH(E185+42000,Raw!AE:AE,0))))</f>
        <v/>
      </c>
      <c r="D185" s="52" t="str">
        <f>IF(E185="","",(INDEX(Raw!A:A,MATCH(E185+42000,Raw!AE:AE,0))))</f>
        <v/>
      </c>
      <c r="E185" s="63" t="str">
        <f>(IFERROR(IF(LARGE(Raw!AE:AE,A185)-42000&gt;0,LARGE(Raw!AE:AE,A185)-42000,""),""))</f>
        <v/>
      </c>
      <c r="G185" s="3" t="str">
        <f t="shared" si="9"/>
        <v/>
      </c>
      <c r="H185" s="52" t="str">
        <f>IF(J185="","",(INDEX(Raw!D:D,MATCH(J185+28000,Raw!AE:AE,0))))</f>
        <v/>
      </c>
      <c r="I185" s="52" t="str">
        <f>IF(J185="","",(INDEX(Raw!A:A,MATCH(J185+28000,Raw!AE:AE,0))))</f>
        <v/>
      </c>
      <c r="J185" s="63" t="str">
        <f>(IFERROR(IF(LARGE(Raw!AE:AE,A185+COUNTIF(Raw!C:C,"H"))-28000&gt;0,LARGE(Raw!AE:AE,A185+COUNTIF(Raw!C:C,"H"))-28000,""),""))</f>
        <v/>
      </c>
      <c r="L185" s="3" t="str">
        <f t="shared" si="10"/>
        <v/>
      </c>
      <c r="M185" s="52" t="str">
        <f>IF(O185="","",(INDEX(Raw!D:D,MATCH(O185+14000,Raw!AE:AE,0))))</f>
        <v/>
      </c>
      <c r="N185" s="52" t="str">
        <f>IF(O185="","",(INDEX(Raw!A:A,MATCH(O185+14000,Raw!AE:AE,0))))</f>
        <v/>
      </c>
      <c r="O185" s="63" t="str">
        <f>(IFERROR(IF(LARGE(Raw!AE:AE,A185+COUNTIF(Raw!C:C,"H")+COUNTIF(Raw!C:C,"S"))-14000&gt;0,LARGE(Raw!AE:AE,A185+COUNTIF(Raw!C:C,"H")+COUNTIF(Raw!C:C,"S"))-14000,""),""))</f>
        <v/>
      </c>
    </row>
    <row r="186" spans="1:15" x14ac:dyDescent="0.3">
      <c r="A186" s="52">
        <v>183</v>
      </c>
      <c r="B186" s="3" t="str">
        <f t="shared" si="8"/>
        <v/>
      </c>
      <c r="C186" s="52" t="str">
        <f>IF(E186="","",(INDEX(Raw!D:D,MATCH(E186+42000,Raw!AE:AE,0))))</f>
        <v/>
      </c>
      <c r="D186" s="52" t="str">
        <f>IF(E186="","",(INDEX(Raw!A:A,MATCH(E186+42000,Raw!AE:AE,0))))</f>
        <v/>
      </c>
      <c r="E186" s="63" t="str">
        <f>(IFERROR(IF(LARGE(Raw!AE:AE,A186)-42000&gt;0,LARGE(Raw!AE:AE,A186)-42000,""),""))</f>
        <v/>
      </c>
      <c r="G186" s="3" t="str">
        <f t="shared" si="9"/>
        <v/>
      </c>
      <c r="H186" s="52" t="str">
        <f>IF(J186="","",(INDEX(Raw!D:D,MATCH(J186+28000,Raw!AE:AE,0))))</f>
        <v/>
      </c>
      <c r="I186" s="52" t="str">
        <f>IF(J186="","",(INDEX(Raw!A:A,MATCH(J186+28000,Raw!AE:AE,0))))</f>
        <v/>
      </c>
      <c r="J186" s="63" t="str">
        <f>(IFERROR(IF(LARGE(Raw!AE:AE,A186+COUNTIF(Raw!C:C,"H"))-28000&gt;0,LARGE(Raw!AE:AE,A186+COUNTIF(Raw!C:C,"H"))-28000,""),""))</f>
        <v/>
      </c>
      <c r="L186" s="3" t="str">
        <f t="shared" si="10"/>
        <v/>
      </c>
      <c r="M186" s="52" t="str">
        <f>IF(O186="","",(INDEX(Raw!D:D,MATCH(O186+14000,Raw!AE:AE,0))))</f>
        <v/>
      </c>
      <c r="N186" s="52" t="str">
        <f>IF(O186="","",(INDEX(Raw!A:A,MATCH(O186+14000,Raw!AE:AE,0))))</f>
        <v/>
      </c>
      <c r="O186" s="63" t="str">
        <f>(IFERROR(IF(LARGE(Raw!AE:AE,A186+COUNTIF(Raw!C:C,"H")+COUNTIF(Raw!C:C,"S"))-14000&gt;0,LARGE(Raw!AE:AE,A186+COUNTIF(Raw!C:C,"H")+COUNTIF(Raw!C:C,"S"))-14000,""),""))</f>
        <v/>
      </c>
    </row>
    <row r="187" spans="1:15" x14ac:dyDescent="0.3">
      <c r="A187" s="52">
        <v>184</v>
      </c>
      <c r="B187" s="3" t="str">
        <f t="shared" si="8"/>
        <v/>
      </c>
      <c r="C187" s="52" t="str">
        <f>IF(E187="","",(INDEX(Raw!D:D,MATCH(E187+42000,Raw!AE:AE,0))))</f>
        <v/>
      </c>
      <c r="D187" s="52" t="str">
        <f>IF(E187="","",(INDEX(Raw!A:A,MATCH(E187+42000,Raw!AE:AE,0))))</f>
        <v/>
      </c>
      <c r="E187" s="63" t="str">
        <f>(IFERROR(IF(LARGE(Raw!AE:AE,A187)-42000&gt;0,LARGE(Raw!AE:AE,A187)-42000,""),""))</f>
        <v/>
      </c>
      <c r="G187" s="3" t="str">
        <f t="shared" si="9"/>
        <v/>
      </c>
      <c r="H187" s="52" t="str">
        <f>IF(J187="","",(INDEX(Raw!D:D,MATCH(J187+28000,Raw!AE:AE,0))))</f>
        <v/>
      </c>
      <c r="I187" s="52" t="str">
        <f>IF(J187="","",(INDEX(Raw!A:A,MATCH(J187+28000,Raw!AE:AE,0))))</f>
        <v/>
      </c>
      <c r="J187" s="63" t="str">
        <f>(IFERROR(IF(LARGE(Raw!AE:AE,A187+COUNTIF(Raw!C:C,"H"))-28000&gt;0,LARGE(Raw!AE:AE,A187+COUNTIF(Raw!C:C,"H"))-28000,""),""))</f>
        <v/>
      </c>
      <c r="L187" s="3" t="str">
        <f t="shared" si="10"/>
        <v/>
      </c>
      <c r="M187" s="52" t="str">
        <f>IF(O187="","",(INDEX(Raw!D:D,MATCH(O187+14000,Raw!AE:AE,0))))</f>
        <v/>
      </c>
      <c r="N187" s="52" t="str">
        <f>IF(O187="","",(INDEX(Raw!A:A,MATCH(O187+14000,Raw!AE:AE,0))))</f>
        <v/>
      </c>
      <c r="O187" s="63" t="str">
        <f>(IFERROR(IF(LARGE(Raw!AE:AE,A187+COUNTIF(Raw!C:C,"H")+COUNTIF(Raw!C:C,"S"))-14000&gt;0,LARGE(Raw!AE:AE,A187+COUNTIF(Raw!C:C,"H")+COUNTIF(Raw!C:C,"S"))-14000,""),""))</f>
        <v/>
      </c>
    </row>
    <row r="188" spans="1:15" x14ac:dyDescent="0.3">
      <c r="A188" s="52">
        <v>185</v>
      </c>
      <c r="B188" s="3" t="str">
        <f t="shared" si="8"/>
        <v/>
      </c>
      <c r="C188" s="52" t="str">
        <f>IF(E188="","",(INDEX(Raw!D:D,MATCH(E188+42000,Raw!AE:AE,0))))</f>
        <v/>
      </c>
      <c r="D188" s="52" t="str">
        <f>IF(E188="","",(INDEX(Raw!A:A,MATCH(E188+42000,Raw!AE:AE,0))))</f>
        <v/>
      </c>
      <c r="E188" s="63" t="str">
        <f>(IFERROR(IF(LARGE(Raw!AE:AE,A188)-42000&gt;0,LARGE(Raw!AE:AE,A188)-42000,""),""))</f>
        <v/>
      </c>
      <c r="G188" s="3" t="str">
        <f t="shared" si="9"/>
        <v/>
      </c>
      <c r="H188" s="52" t="str">
        <f>IF(J188="","",(INDEX(Raw!D:D,MATCH(J188+28000,Raw!AE:AE,0))))</f>
        <v/>
      </c>
      <c r="I188" s="52" t="str">
        <f>IF(J188="","",(INDEX(Raw!A:A,MATCH(J188+28000,Raw!AE:AE,0))))</f>
        <v/>
      </c>
      <c r="J188" s="63" t="str">
        <f>(IFERROR(IF(LARGE(Raw!AE:AE,A188+COUNTIF(Raw!C:C,"H"))-28000&gt;0,LARGE(Raw!AE:AE,A188+COUNTIF(Raw!C:C,"H"))-28000,""),""))</f>
        <v/>
      </c>
      <c r="L188" s="3" t="str">
        <f t="shared" si="10"/>
        <v/>
      </c>
      <c r="M188" s="52" t="str">
        <f>IF(O188="","",(INDEX(Raw!D:D,MATCH(O188+14000,Raw!AE:AE,0))))</f>
        <v/>
      </c>
      <c r="N188" s="52" t="str">
        <f>IF(O188="","",(INDEX(Raw!A:A,MATCH(O188+14000,Raw!AE:AE,0))))</f>
        <v/>
      </c>
      <c r="O188" s="63" t="str">
        <f>(IFERROR(IF(LARGE(Raw!AE:AE,A188+COUNTIF(Raw!C:C,"H")+COUNTIF(Raw!C:C,"S"))-14000&gt;0,LARGE(Raw!AE:AE,A188+COUNTIF(Raw!C:C,"H")+COUNTIF(Raw!C:C,"S"))-14000,""),""))</f>
        <v/>
      </c>
    </row>
    <row r="189" spans="1:15" x14ac:dyDescent="0.3">
      <c r="A189" s="52">
        <v>186</v>
      </c>
      <c r="B189" s="3" t="str">
        <f t="shared" si="8"/>
        <v/>
      </c>
      <c r="C189" s="52" t="str">
        <f>IF(E189="","",(INDEX(Raw!D:D,MATCH(E189+42000,Raw!AE:AE,0))))</f>
        <v/>
      </c>
      <c r="D189" s="52" t="str">
        <f>IF(E189="","",(INDEX(Raw!A:A,MATCH(E189+42000,Raw!AE:AE,0))))</f>
        <v/>
      </c>
      <c r="E189" s="63" t="str">
        <f>(IFERROR(IF(LARGE(Raw!AE:AE,A189)-42000&gt;0,LARGE(Raw!AE:AE,A189)-42000,""),""))</f>
        <v/>
      </c>
      <c r="G189" s="3" t="str">
        <f t="shared" si="9"/>
        <v/>
      </c>
      <c r="H189" s="52" t="str">
        <f>IF(J189="","",(INDEX(Raw!D:D,MATCH(J189+28000,Raw!AE:AE,0))))</f>
        <v/>
      </c>
      <c r="I189" s="52" t="str">
        <f>IF(J189="","",(INDEX(Raw!A:A,MATCH(J189+28000,Raw!AE:AE,0))))</f>
        <v/>
      </c>
      <c r="J189" s="63" t="str">
        <f>(IFERROR(IF(LARGE(Raw!AE:AE,A189+COUNTIF(Raw!C:C,"H"))-28000&gt;0,LARGE(Raw!AE:AE,A189+COUNTIF(Raw!C:C,"H"))-28000,""),""))</f>
        <v/>
      </c>
      <c r="L189" s="3" t="str">
        <f t="shared" si="10"/>
        <v/>
      </c>
      <c r="M189" s="52" t="str">
        <f>IF(O189="","",(INDEX(Raw!D:D,MATCH(O189+14000,Raw!AE:AE,0))))</f>
        <v/>
      </c>
      <c r="N189" s="52" t="str">
        <f>IF(O189="","",(INDEX(Raw!A:A,MATCH(O189+14000,Raw!AE:AE,0))))</f>
        <v/>
      </c>
      <c r="O189" s="63" t="str">
        <f>(IFERROR(IF(LARGE(Raw!AE:AE,A189+COUNTIF(Raw!C:C,"H")+COUNTIF(Raw!C:C,"S"))-14000&gt;0,LARGE(Raw!AE:AE,A189+COUNTIF(Raw!C:C,"H")+COUNTIF(Raw!C:C,"S"))-14000,""),""))</f>
        <v/>
      </c>
    </row>
    <row r="190" spans="1:15" x14ac:dyDescent="0.3">
      <c r="A190" s="52">
        <v>187</v>
      </c>
      <c r="B190" s="3" t="str">
        <f t="shared" si="8"/>
        <v/>
      </c>
      <c r="C190" s="52" t="str">
        <f>IF(E190="","",(INDEX(Raw!D:D,MATCH(E190+42000,Raw!AE:AE,0))))</f>
        <v/>
      </c>
      <c r="D190" s="52" t="str">
        <f>IF(E190="","",(INDEX(Raw!A:A,MATCH(E190+42000,Raw!AE:AE,0))))</f>
        <v/>
      </c>
      <c r="E190" s="63" t="str">
        <f>(IFERROR(IF(LARGE(Raw!AE:AE,A190)-42000&gt;0,LARGE(Raw!AE:AE,A190)-42000,""),""))</f>
        <v/>
      </c>
      <c r="G190" s="3" t="str">
        <f t="shared" si="9"/>
        <v/>
      </c>
      <c r="H190" s="52" t="str">
        <f>IF(J190="","",(INDEX(Raw!D:D,MATCH(J190+28000,Raw!AE:AE,0))))</f>
        <v/>
      </c>
      <c r="I190" s="52" t="str">
        <f>IF(J190="","",(INDEX(Raw!A:A,MATCH(J190+28000,Raw!AE:AE,0))))</f>
        <v/>
      </c>
      <c r="J190" s="63" t="str">
        <f>(IFERROR(IF(LARGE(Raw!AE:AE,A190+COUNTIF(Raw!C:C,"H"))-28000&gt;0,LARGE(Raw!AE:AE,A190+COUNTIF(Raw!C:C,"H"))-28000,""),""))</f>
        <v/>
      </c>
      <c r="L190" s="3" t="str">
        <f t="shared" si="10"/>
        <v/>
      </c>
      <c r="M190" s="52" t="str">
        <f>IF(O190="","",(INDEX(Raw!D:D,MATCH(O190+14000,Raw!AE:AE,0))))</f>
        <v/>
      </c>
      <c r="N190" s="52" t="str">
        <f>IF(O190="","",(INDEX(Raw!A:A,MATCH(O190+14000,Raw!AE:AE,0))))</f>
        <v/>
      </c>
      <c r="O190" s="63" t="str">
        <f>(IFERROR(IF(LARGE(Raw!AE:AE,A190+COUNTIF(Raw!C:C,"H")+COUNTIF(Raw!C:C,"S"))-14000&gt;0,LARGE(Raw!AE:AE,A190+COUNTIF(Raw!C:C,"H")+COUNTIF(Raw!C:C,"S"))-14000,""),""))</f>
        <v/>
      </c>
    </row>
    <row r="191" spans="1:15" x14ac:dyDescent="0.3">
      <c r="A191" s="52">
        <v>188</v>
      </c>
      <c r="B191" s="3" t="str">
        <f t="shared" si="8"/>
        <v/>
      </c>
      <c r="C191" s="52" t="str">
        <f>IF(E191="","",(INDEX(Raw!D:D,MATCH(E191+42000,Raw!AE:AE,0))))</f>
        <v/>
      </c>
      <c r="D191" s="52" t="str">
        <f>IF(E191="","",(INDEX(Raw!A:A,MATCH(E191+42000,Raw!AE:AE,0))))</f>
        <v/>
      </c>
      <c r="E191" s="63" t="str">
        <f>(IFERROR(IF(LARGE(Raw!AE:AE,A191)-42000&gt;0,LARGE(Raw!AE:AE,A191)-42000,""),""))</f>
        <v/>
      </c>
      <c r="G191" s="3" t="str">
        <f t="shared" si="9"/>
        <v/>
      </c>
      <c r="H191" s="52" t="str">
        <f>IF(J191="","",(INDEX(Raw!D:D,MATCH(J191+28000,Raw!AE:AE,0))))</f>
        <v/>
      </c>
      <c r="I191" s="52" t="str">
        <f>IF(J191="","",(INDEX(Raw!A:A,MATCH(J191+28000,Raw!AE:AE,0))))</f>
        <v/>
      </c>
      <c r="J191" s="63" t="str">
        <f>(IFERROR(IF(LARGE(Raw!AE:AE,A191+COUNTIF(Raw!C:C,"H"))-28000&gt;0,LARGE(Raw!AE:AE,A191+COUNTIF(Raw!C:C,"H"))-28000,""),""))</f>
        <v/>
      </c>
      <c r="L191" s="3" t="str">
        <f t="shared" si="10"/>
        <v/>
      </c>
      <c r="M191" s="52" t="str">
        <f>IF(O191="","",(INDEX(Raw!D:D,MATCH(O191+14000,Raw!AE:AE,0))))</f>
        <v/>
      </c>
      <c r="N191" s="52" t="str">
        <f>IF(O191="","",(INDEX(Raw!A:A,MATCH(O191+14000,Raw!AE:AE,0))))</f>
        <v/>
      </c>
      <c r="O191" s="63" t="str">
        <f>(IFERROR(IF(LARGE(Raw!AE:AE,A191+COUNTIF(Raw!C:C,"H")+COUNTIF(Raw!C:C,"S"))-14000&gt;0,LARGE(Raw!AE:AE,A191+COUNTIF(Raw!C:C,"H")+COUNTIF(Raw!C:C,"S"))-14000,""),""))</f>
        <v/>
      </c>
    </row>
    <row r="192" spans="1:15" x14ac:dyDescent="0.3">
      <c r="A192" s="52">
        <v>189</v>
      </c>
      <c r="B192" s="3" t="str">
        <f t="shared" si="8"/>
        <v/>
      </c>
      <c r="C192" s="52" t="str">
        <f>IF(E192="","",(INDEX(Raw!D:D,MATCH(E192+42000,Raw!AE:AE,0))))</f>
        <v/>
      </c>
      <c r="D192" s="52" t="str">
        <f>IF(E192="","",(INDEX(Raw!A:A,MATCH(E192+42000,Raw!AE:AE,0))))</f>
        <v/>
      </c>
      <c r="E192" s="63" t="str">
        <f>(IFERROR(IF(LARGE(Raw!AE:AE,A192)-42000&gt;0,LARGE(Raw!AE:AE,A192)-42000,""),""))</f>
        <v/>
      </c>
      <c r="G192" s="3" t="str">
        <f t="shared" si="9"/>
        <v/>
      </c>
      <c r="H192" s="52" t="str">
        <f>IF(J192="","",(INDEX(Raw!D:D,MATCH(J192+28000,Raw!AE:AE,0))))</f>
        <v/>
      </c>
      <c r="I192" s="52" t="str">
        <f>IF(J192="","",(INDEX(Raw!A:A,MATCH(J192+28000,Raw!AE:AE,0))))</f>
        <v/>
      </c>
      <c r="J192" s="63" t="str">
        <f>(IFERROR(IF(LARGE(Raw!AE:AE,A192+COUNTIF(Raw!C:C,"H"))-28000&gt;0,LARGE(Raw!AE:AE,A192+COUNTIF(Raw!C:C,"H"))-28000,""),""))</f>
        <v/>
      </c>
      <c r="L192" s="3" t="str">
        <f t="shared" si="10"/>
        <v/>
      </c>
      <c r="M192" s="52" t="str">
        <f>IF(O192="","",(INDEX(Raw!D:D,MATCH(O192+14000,Raw!AE:AE,0))))</f>
        <v/>
      </c>
      <c r="N192" s="52" t="str">
        <f>IF(O192="","",(INDEX(Raw!A:A,MATCH(O192+14000,Raw!AE:AE,0))))</f>
        <v/>
      </c>
      <c r="O192" s="63" t="str">
        <f>(IFERROR(IF(LARGE(Raw!AE:AE,A192+COUNTIF(Raw!C:C,"H")+COUNTIF(Raw!C:C,"S"))-14000&gt;0,LARGE(Raw!AE:AE,A192+COUNTIF(Raw!C:C,"H")+COUNTIF(Raw!C:C,"S"))-14000,""),""))</f>
        <v/>
      </c>
    </row>
    <row r="193" spans="1:15" x14ac:dyDescent="0.3">
      <c r="A193" s="52">
        <v>190</v>
      </c>
      <c r="B193" s="3" t="str">
        <f t="shared" si="8"/>
        <v/>
      </c>
      <c r="C193" s="52" t="str">
        <f>IF(E193="","",(INDEX(Raw!D:D,MATCH(E193+42000,Raw!AE:AE,0))))</f>
        <v/>
      </c>
      <c r="D193" s="52" t="str">
        <f>IF(E193="","",(INDEX(Raw!A:A,MATCH(E193+42000,Raw!AE:AE,0))))</f>
        <v/>
      </c>
      <c r="E193" s="63" t="str">
        <f>(IFERROR(IF(LARGE(Raw!AE:AE,A193)-42000&gt;0,LARGE(Raw!AE:AE,A193)-42000,""),""))</f>
        <v/>
      </c>
      <c r="G193" s="3" t="str">
        <f t="shared" si="9"/>
        <v/>
      </c>
      <c r="H193" s="52" t="str">
        <f>IF(J193="","",(INDEX(Raw!D:D,MATCH(J193+28000,Raw!AE:AE,0))))</f>
        <v/>
      </c>
      <c r="I193" s="52" t="str">
        <f>IF(J193="","",(INDEX(Raw!A:A,MATCH(J193+28000,Raw!AE:AE,0))))</f>
        <v/>
      </c>
      <c r="J193" s="63" t="str">
        <f>(IFERROR(IF(LARGE(Raw!AE:AE,A193+COUNTIF(Raw!C:C,"H"))-28000&gt;0,LARGE(Raw!AE:AE,A193+COUNTIF(Raw!C:C,"H"))-28000,""),""))</f>
        <v/>
      </c>
      <c r="L193" s="3" t="str">
        <f t="shared" si="10"/>
        <v/>
      </c>
      <c r="M193" s="52" t="str">
        <f>IF(O193="","",(INDEX(Raw!D:D,MATCH(O193+14000,Raw!AE:AE,0))))</f>
        <v/>
      </c>
      <c r="N193" s="52" t="str">
        <f>IF(O193="","",(INDEX(Raw!A:A,MATCH(O193+14000,Raw!AE:AE,0))))</f>
        <v/>
      </c>
      <c r="O193" s="63" t="str">
        <f>(IFERROR(IF(LARGE(Raw!AE:AE,A193+COUNTIF(Raw!C:C,"H")+COUNTIF(Raw!C:C,"S"))-14000&gt;0,LARGE(Raw!AE:AE,A193+COUNTIF(Raw!C:C,"H")+COUNTIF(Raw!C:C,"S"))-14000,""),""))</f>
        <v/>
      </c>
    </row>
    <row r="194" spans="1:15" x14ac:dyDescent="0.3">
      <c r="A194" s="52">
        <v>191</v>
      </c>
      <c r="B194" s="3" t="str">
        <f t="shared" si="8"/>
        <v/>
      </c>
      <c r="C194" s="52" t="str">
        <f>IF(E194="","",(INDEX(Raw!D:D,MATCH(E194+42000,Raw!AE:AE,0))))</f>
        <v/>
      </c>
      <c r="D194" s="52" t="str">
        <f>IF(E194="","",(INDEX(Raw!A:A,MATCH(E194+42000,Raw!AE:AE,0))))</f>
        <v/>
      </c>
      <c r="E194" s="63" t="str">
        <f>(IFERROR(IF(LARGE(Raw!AE:AE,A194)-42000&gt;0,LARGE(Raw!AE:AE,A194)-42000,""),""))</f>
        <v/>
      </c>
      <c r="G194" s="3" t="str">
        <f t="shared" si="9"/>
        <v/>
      </c>
      <c r="H194" s="52" t="str">
        <f>IF(J194="","",(INDEX(Raw!D:D,MATCH(J194+28000,Raw!AE:AE,0))))</f>
        <v/>
      </c>
      <c r="I194" s="52" t="str">
        <f>IF(J194="","",(INDEX(Raw!A:A,MATCH(J194+28000,Raw!AE:AE,0))))</f>
        <v/>
      </c>
      <c r="J194" s="63" t="str">
        <f>(IFERROR(IF(LARGE(Raw!AE:AE,A194+COUNTIF(Raw!C:C,"H"))-28000&gt;0,LARGE(Raw!AE:AE,A194+COUNTIF(Raw!C:C,"H"))-28000,""),""))</f>
        <v/>
      </c>
      <c r="L194" s="3" t="str">
        <f t="shared" si="10"/>
        <v/>
      </c>
      <c r="M194" s="52" t="str">
        <f>IF(O194="","",(INDEX(Raw!D:D,MATCH(O194+14000,Raw!AE:AE,0))))</f>
        <v/>
      </c>
      <c r="N194" s="52" t="str">
        <f>IF(O194="","",(INDEX(Raw!A:A,MATCH(O194+14000,Raw!AE:AE,0))))</f>
        <v/>
      </c>
      <c r="O194" s="63" t="str">
        <f>(IFERROR(IF(LARGE(Raw!AE:AE,A194+COUNTIF(Raw!C:C,"H")+COUNTIF(Raw!C:C,"S"))-14000&gt;0,LARGE(Raw!AE:AE,A194+COUNTIF(Raw!C:C,"H")+COUNTIF(Raw!C:C,"S"))-14000,""),""))</f>
        <v/>
      </c>
    </row>
    <row r="195" spans="1:15" x14ac:dyDescent="0.3">
      <c r="A195" s="52">
        <v>192</v>
      </c>
      <c r="B195" s="3" t="str">
        <f t="shared" si="8"/>
        <v/>
      </c>
      <c r="C195" s="52" t="str">
        <f>IF(E195="","",(INDEX(Raw!D:D,MATCH(E195+42000,Raw!AE:AE,0))))</f>
        <v/>
      </c>
      <c r="D195" s="52" t="str">
        <f>IF(E195="","",(INDEX(Raw!A:A,MATCH(E195+42000,Raw!AE:AE,0))))</f>
        <v/>
      </c>
      <c r="E195" s="63" t="str">
        <f>(IFERROR(IF(LARGE(Raw!AE:AE,A195)-42000&gt;0,LARGE(Raw!AE:AE,A195)-42000,""),""))</f>
        <v/>
      </c>
      <c r="G195" s="3" t="str">
        <f t="shared" si="9"/>
        <v/>
      </c>
      <c r="H195" s="52" t="str">
        <f>IF(J195="","",(INDEX(Raw!D:D,MATCH(J195+28000,Raw!AE:AE,0))))</f>
        <v/>
      </c>
      <c r="I195" s="52" t="str">
        <f>IF(J195="","",(INDEX(Raw!A:A,MATCH(J195+28000,Raw!AE:AE,0))))</f>
        <v/>
      </c>
      <c r="J195" s="63" t="str">
        <f>(IFERROR(IF(LARGE(Raw!AE:AE,A195+COUNTIF(Raw!C:C,"H"))-28000&gt;0,LARGE(Raw!AE:AE,A195+COUNTIF(Raw!C:C,"H"))-28000,""),""))</f>
        <v/>
      </c>
      <c r="L195" s="3" t="str">
        <f t="shared" si="10"/>
        <v/>
      </c>
      <c r="M195" s="52" t="str">
        <f>IF(O195="","",(INDEX(Raw!D:D,MATCH(O195+14000,Raw!AE:AE,0))))</f>
        <v/>
      </c>
      <c r="N195" s="52" t="str">
        <f>IF(O195="","",(INDEX(Raw!A:A,MATCH(O195+14000,Raw!AE:AE,0))))</f>
        <v/>
      </c>
      <c r="O195" s="63" t="str">
        <f>(IFERROR(IF(LARGE(Raw!AE:AE,A195+COUNTIF(Raw!C:C,"H")+COUNTIF(Raw!C:C,"S"))-14000&gt;0,LARGE(Raw!AE:AE,A195+COUNTIF(Raw!C:C,"H")+COUNTIF(Raw!C:C,"S"))-14000,""),""))</f>
        <v/>
      </c>
    </row>
    <row r="196" spans="1:15" x14ac:dyDescent="0.3">
      <c r="A196" s="52">
        <v>193</v>
      </c>
      <c r="B196" s="3" t="str">
        <f t="shared" si="8"/>
        <v/>
      </c>
      <c r="C196" s="52" t="str">
        <f>IF(E196="","",(INDEX(Raw!D:D,MATCH(E196+42000,Raw!AE:AE,0))))</f>
        <v/>
      </c>
      <c r="D196" s="52" t="str">
        <f>IF(E196="","",(INDEX(Raw!A:A,MATCH(E196+42000,Raw!AE:AE,0))))</f>
        <v/>
      </c>
      <c r="E196" s="63" t="str">
        <f>(IFERROR(IF(LARGE(Raw!AE:AE,A196)-42000&gt;0,LARGE(Raw!AE:AE,A196)-42000,""),""))</f>
        <v/>
      </c>
      <c r="G196" s="3" t="str">
        <f t="shared" si="9"/>
        <v/>
      </c>
      <c r="H196" s="52" t="str">
        <f>IF(J196="","",(INDEX(Raw!D:D,MATCH(J196+28000,Raw!AE:AE,0))))</f>
        <v/>
      </c>
      <c r="I196" s="52" t="str">
        <f>IF(J196="","",(INDEX(Raw!A:A,MATCH(J196+28000,Raw!AE:AE,0))))</f>
        <v/>
      </c>
      <c r="J196" s="63" t="str">
        <f>(IFERROR(IF(LARGE(Raw!AE:AE,A196+COUNTIF(Raw!C:C,"H"))-28000&gt;0,LARGE(Raw!AE:AE,A196+COUNTIF(Raw!C:C,"H"))-28000,""),""))</f>
        <v/>
      </c>
      <c r="L196" s="3" t="str">
        <f t="shared" si="10"/>
        <v/>
      </c>
      <c r="M196" s="52" t="str">
        <f>IF(O196="","",(INDEX(Raw!D:D,MATCH(O196+14000,Raw!AE:AE,0))))</f>
        <v/>
      </c>
      <c r="N196" s="52" t="str">
        <f>IF(O196="","",(INDEX(Raw!A:A,MATCH(O196+14000,Raw!AE:AE,0))))</f>
        <v/>
      </c>
      <c r="O196" s="63" t="str">
        <f>(IFERROR(IF(LARGE(Raw!AE:AE,A196+COUNTIF(Raw!C:C,"H")+COUNTIF(Raw!C:C,"S"))-14000&gt;0,LARGE(Raw!AE:AE,A196+COUNTIF(Raw!C:C,"H")+COUNTIF(Raw!C:C,"S"))-14000,""),""))</f>
        <v/>
      </c>
    </row>
    <row r="197" spans="1:15" x14ac:dyDescent="0.3">
      <c r="A197" s="52">
        <v>194</v>
      </c>
      <c r="B197" s="3" t="str">
        <f t="shared" si="8"/>
        <v/>
      </c>
      <c r="C197" s="52" t="str">
        <f>IF(E197="","",(INDEX(Raw!D:D,MATCH(E197+42000,Raw!AE:AE,0))))</f>
        <v/>
      </c>
      <c r="D197" s="52" t="str">
        <f>IF(E197="","",(INDEX(Raw!A:A,MATCH(E197+42000,Raw!AE:AE,0))))</f>
        <v/>
      </c>
      <c r="E197" s="63" t="str">
        <f>(IFERROR(IF(LARGE(Raw!AE:AE,A197)-42000&gt;0,LARGE(Raw!AE:AE,A197)-42000,""),""))</f>
        <v/>
      </c>
      <c r="G197" s="3" t="str">
        <f t="shared" si="9"/>
        <v/>
      </c>
      <c r="H197" s="52" t="str">
        <f>IF(J197="","",(INDEX(Raw!D:D,MATCH(J197+28000,Raw!AE:AE,0))))</f>
        <v/>
      </c>
      <c r="I197" s="52" t="str">
        <f>IF(J197="","",(INDEX(Raw!A:A,MATCH(J197+28000,Raw!AE:AE,0))))</f>
        <v/>
      </c>
      <c r="J197" s="63" t="str">
        <f>(IFERROR(IF(LARGE(Raw!AE:AE,A197+COUNTIF(Raw!C:C,"H"))-28000&gt;0,LARGE(Raw!AE:AE,A197+COUNTIF(Raw!C:C,"H"))-28000,""),""))</f>
        <v/>
      </c>
      <c r="L197" s="3" t="str">
        <f t="shared" si="10"/>
        <v/>
      </c>
      <c r="M197" s="52" t="str">
        <f>IF(O197="","",(INDEX(Raw!D:D,MATCH(O197+14000,Raw!AE:AE,0))))</f>
        <v/>
      </c>
      <c r="N197" s="52" t="str">
        <f>IF(O197="","",(INDEX(Raw!A:A,MATCH(O197+14000,Raw!AE:AE,0))))</f>
        <v/>
      </c>
      <c r="O197" s="63" t="str">
        <f>(IFERROR(IF(LARGE(Raw!AE:AE,A197+COUNTIF(Raw!C:C,"H")+COUNTIF(Raw!C:C,"S"))-14000&gt;0,LARGE(Raw!AE:AE,A197+COUNTIF(Raw!C:C,"H")+COUNTIF(Raw!C:C,"S"))-14000,""),""))</f>
        <v/>
      </c>
    </row>
    <row r="198" spans="1:15" x14ac:dyDescent="0.3">
      <c r="A198" s="52">
        <v>195</v>
      </c>
      <c r="B198" s="3" t="str">
        <f t="shared" ref="B198:B261" si="11">IFERROR(IF(ROUND(E198,3)=ROUND(E197,3),B197,B197+1),"")</f>
        <v/>
      </c>
      <c r="C198" s="52" t="str">
        <f>IF(E198="","",(INDEX(Raw!D:D,MATCH(E198+42000,Raw!AE:AE,0))))</f>
        <v/>
      </c>
      <c r="D198" s="52" t="str">
        <f>IF(E198="","",(INDEX(Raw!A:A,MATCH(E198+42000,Raw!AE:AE,0))))</f>
        <v/>
      </c>
      <c r="E198" s="63" t="str">
        <f>(IFERROR(IF(LARGE(Raw!AE:AE,A198)-42000&gt;0,LARGE(Raw!AE:AE,A198)-42000,""),""))</f>
        <v/>
      </c>
      <c r="G198" s="3" t="str">
        <f t="shared" ref="G198:G261" si="12">IFERROR(IF(ROUND(J198,3)=ROUND(J197,3),G197,G197+1),"")</f>
        <v/>
      </c>
      <c r="H198" s="52" t="str">
        <f>IF(J198="","",(INDEX(Raw!D:D,MATCH(J198+28000,Raw!AE:AE,0))))</f>
        <v/>
      </c>
      <c r="I198" s="52" t="str">
        <f>IF(J198="","",(INDEX(Raw!A:A,MATCH(J198+28000,Raw!AE:AE,0))))</f>
        <v/>
      </c>
      <c r="J198" s="63" t="str">
        <f>(IFERROR(IF(LARGE(Raw!AE:AE,A198+COUNTIF(Raw!C:C,"H"))-28000&gt;0,LARGE(Raw!AE:AE,A198+COUNTIF(Raw!C:C,"H"))-28000,""),""))</f>
        <v/>
      </c>
      <c r="L198" s="3" t="str">
        <f t="shared" ref="L198:L261" si="13">IFERROR(IF(ROUND(O198,3)=ROUND(O197,3),L197,L197+1),"")</f>
        <v/>
      </c>
      <c r="M198" s="52" t="str">
        <f>IF(O198="","",(INDEX(Raw!D:D,MATCH(O198+14000,Raw!AE:AE,0))))</f>
        <v/>
      </c>
      <c r="N198" s="52" t="str">
        <f>IF(O198="","",(INDEX(Raw!A:A,MATCH(O198+14000,Raw!AE:AE,0))))</f>
        <v/>
      </c>
      <c r="O198" s="63" t="str">
        <f>(IFERROR(IF(LARGE(Raw!AE:AE,A198+COUNTIF(Raw!C:C,"H")+COUNTIF(Raw!C:C,"S"))-14000&gt;0,LARGE(Raw!AE:AE,A198+COUNTIF(Raw!C:C,"H")+COUNTIF(Raw!C:C,"S"))-14000,""),""))</f>
        <v/>
      </c>
    </row>
    <row r="199" spans="1:15" x14ac:dyDescent="0.3">
      <c r="A199" s="52">
        <v>196</v>
      </c>
      <c r="B199" s="3" t="str">
        <f t="shared" si="11"/>
        <v/>
      </c>
      <c r="C199" s="52" t="str">
        <f>IF(E199="","",(INDEX(Raw!D:D,MATCH(E199+42000,Raw!AE:AE,0))))</f>
        <v/>
      </c>
      <c r="D199" s="52" t="str">
        <f>IF(E199="","",(INDEX(Raw!A:A,MATCH(E199+42000,Raw!AE:AE,0))))</f>
        <v/>
      </c>
      <c r="E199" s="63" t="str">
        <f>(IFERROR(IF(LARGE(Raw!AE:AE,A199)-42000&gt;0,LARGE(Raw!AE:AE,A199)-42000,""),""))</f>
        <v/>
      </c>
      <c r="G199" s="3" t="str">
        <f t="shared" si="12"/>
        <v/>
      </c>
      <c r="H199" s="52" t="str">
        <f>IF(J199="","",(INDEX(Raw!D:D,MATCH(J199+28000,Raw!AE:AE,0))))</f>
        <v/>
      </c>
      <c r="I199" s="52" t="str">
        <f>IF(J199="","",(INDEX(Raw!A:A,MATCH(J199+28000,Raw!AE:AE,0))))</f>
        <v/>
      </c>
      <c r="J199" s="63" t="str">
        <f>(IFERROR(IF(LARGE(Raw!AE:AE,A199+COUNTIF(Raw!C:C,"H"))-28000&gt;0,LARGE(Raw!AE:AE,A199+COUNTIF(Raw!C:C,"H"))-28000,""),""))</f>
        <v/>
      </c>
      <c r="L199" s="3" t="str">
        <f t="shared" si="13"/>
        <v/>
      </c>
      <c r="M199" s="52" t="str">
        <f>IF(O199="","",(INDEX(Raw!D:D,MATCH(O199+14000,Raw!AE:AE,0))))</f>
        <v/>
      </c>
      <c r="N199" s="52" t="str">
        <f>IF(O199="","",(INDEX(Raw!A:A,MATCH(O199+14000,Raw!AE:AE,0))))</f>
        <v/>
      </c>
      <c r="O199" s="63" t="str">
        <f>(IFERROR(IF(LARGE(Raw!AE:AE,A199+COUNTIF(Raw!C:C,"H")+COUNTIF(Raw!C:C,"S"))-14000&gt;0,LARGE(Raw!AE:AE,A199+COUNTIF(Raw!C:C,"H")+COUNTIF(Raw!C:C,"S"))-14000,""),""))</f>
        <v/>
      </c>
    </row>
    <row r="200" spans="1:15" x14ac:dyDescent="0.3">
      <c r="A200" s="52">
        <v>197</v>
      </c>
      <c r="B200" s="3" t="str">
        <f t="shared" si="11"/>
        <v/>
      </c>
      <c r="C200" s="52" t="str">
        <f>IF(E200="","",(INDEX(Raw!D:D,MATCH(E200+42000,Raw!AE:AE,0))))</f>
        <v/>
      </c>
      <c r="D200" s="52" t="str">
        <f>IF(E200="","",(INDEX(Raw!A:A,MATCH(E200+42000,Raw!AE:AE,0))))</f>
        <v/>
      </c>
      <c r="E200" s="63" t="str">
        <f>(IFERROR(IF(LARGE(Raw!AE:AE,A200)-42000&gt;0,LARGE(Raw!AE:AE,A200)-42000,""),""))</f>
        <v/>
      </c>
      <c r="G200" s="3" t="str">
        <f t="shared" si="12"/>
        <v/>
      </c>
      <c r="H200" s="52" t="str">
        <f>IF(J200="","",(INDEX(Raw!D:D,MATCH(J200+28000,Raw!AE:AE,0))))</f>
        <v/>
      </c>
      <c r="I200" s="52" t="str">
        <f>IF(J200="","",(INDEX(Raw!A:A,MATCH(J200+28000,Raw!AE:AE,0))))</f>
        <v/>
      </c>
      <c r="J200" s="63" t="str">
        <f>(IFERROR(IF(LARGE(Raw!AE:AE,A200+COUNTIF(Raw!C:C,"H"))-28000&gt;0,LARGE(Raw!AE:AE,A200+COUNTIF(Raw!C:C,"H"))-28000,""),""))</f>
        <v/>
      </c>
      <c r="L200" s="3" t="str">
        <f t="shared" si="13"/>
        <v/>
      </c>
      <c r="M200" s="52" t="str">
        <f>IF(O200="","",(INDEX(Raw!D:D,MATCH(O200+14000,Raw!AE:AE,0))))</f>
        <v/>
      </c>
      <c r="N200" s="52" t="str">
        <f>IF(O200="","",(INDEX(Raw!A:A,MATCH(O200+14000,Raw!AE:AE,0))))</f>
        <v/>
      </c>
      <c r="O200" s="63" t="str">
        <f>(IFERROR(IF(LARGE(Raw!AE:AE,A200+COUNTIF(Raw!C:C,"H")+COUNTIF(Raw!C:C,"S"))-14000&gt;0,LARGE(Raw!AE:AE,A200+COUNTIF(Raw!C:C,"H")+COUNTIF(Raw!C:C,"S"))-14000,""),""))</f>
        <v/>
      </c>
    </row>
    <row r="201" spans="1:15" x14ac:dyDescent="0.3">
      <c r="A201" s="52">
        <v>198</v>
      </c>
      <c r="B201" s="3" t="str">
        <f t="shared" si="11"/>
        <v/>
      </c>
      <c r="C201" s="52" t="str">
        <f>IF(E201="","",(INDEX(Raw!D:D,MATCH(E201+42000,Raw!AE:AE,0))))</f>
        <v/>
      </c>
      <c r="D201" s="52" t="str">
        <f>IF(E201="","",(INDEX(Raw!A:A,MATCH(E201+42000,Raw!AE:AE,0))))</f>
        <v/>
      </c>
      <c r="E201" s="63" t="str">
        <f>(IFERROR(IF(LARGE(Raw!AE:AE,A201)-42000&gt;0,LARGE(Raw!AE:AE,A201)-42000,""),""))</f>
        <v/>
      </c>
      <c r="G201" s="3" t="str">
        <f t="shared" si="12"/>
        <v/>
      </c>
      <c r="H201" s="52" t="str">
        <f>IF(J201="","",(INDEX(Raw!D:D,MATCH(J201+28000,Raw!AE:AE,0))))</f>
        <v/>
      </c>
      <c r="I201" s="52" t="str">
        <f>IF(J201="","",(INDEX(Raw!A:A,MATCH(J201+28000,Raw!AE:AE,0))))</f>
        <v/>
      </c>
      <c r="J201" s="63" t="str">
        <f>(IFERROR(IF(LARGE(Raw!AE:AE,A201+COUNTIF(Raw!C:C,"H"))-28000&gt;0,LARGE(Raw!AE:AE,A201+COUNTIF(Raw!C:C,"H"))-28000,""),""))</f>
        <v/>
      </c>
      <c r="L201" s="3" t="str">
        <f t="shared" si="13"/>
        <v/>
      </c>
      <c r="M201" s="52" t="str">
        <f>IF(O201="","",(INDEX(Raw!D:D,MATCH(O201+14000,Raw!AE:AE,0))))</f>
        <v/>
      </c>
      <c r="N201" s="52" t="str">
        <f>IF(O201="","",(INDEX(Raw!A:A,MATCH(O201+14000,Raw!AE:AE,0))))</f>
        <v/>
      </c>
      <c r="O201" s="63" t="str">
        <f>(IFERROR(IF(LARGE(Raw!AE:AE,A201+COUNTIF(Raw!C:C,"H")+COUNTIF(Raw!C:C,"S"))-14000&gt;0,LARGE(Raw!AE:AE,A201+COUNTIF(Raw!C:C,"H")+COUNTIF(Raw!C:C,"S"))-14000,""),""))</f>
        <v/>
      </c>
    </row>
    <row r="202" spans="1:15" x14ac:dyDescent="0.3">
      <c r="A202" s="52">
        <v>199</v>
      </c>
      <c r="B202" s="3" t="str">
        <f t="shared" si="11"/>
        <v/>
      </c>
      <c r="C202" s="52" t="str">
        <f>IF(E202="","",(INDEX(Raw!D:D,MATCH(E202+42000,Raw!AE:AE,0))))</f>
        <v/>
      </c>
      <c r="D202" s="52" t="str">
        <f>IF(E202="","",(INDEX(Raw!A:A,MATCH(E202+42000,Raw!AE:AE,0))))</f>
        <v/>
      </c>
      <c r="E202" s="63" t="str">
        <f>(IFERROR(IF(LARGE(Raw!AE:AE,A202)-42000&gt;0,LARGE(Raw!AE:AE,A202)-42000,""),""))</f>
        <v/>
      </c>
      <c r="G202" s="3" t="str">
        <f t="shared" si="12"/>
        <v/>
      </c>
      <c r="H202" s="52" t="str">
        <f>IF(J202="","",(INDEX(Raw!D:D,MATCH(J202+28000,Raw!AE:AE,0))))</f>
        <v/>
      </c>
      <c r="I202" s="52" t="str">
        <f>IF(J202="","",(INDEX(Raw!A:A,MATCH(J202+28000,Raw!AE:AE,0))))</f>
        <v/>
      </c>
      <c r="J202" s="63" t="str">
        <f>(IFERROR(IF(LARGE(Raw!AE:AE,A202+COUNTIF(Raw!C:C,"H"))-28000&gt;0,LARGE(Raw!AE:AE,A202+COUNTIF(Raw!C:C,"H"))-28000,""),""))</f>
        <v/>
      </c>
      <c r="L202" s="3" t="str">
        <f t="shared" si="13"/>
        <v/>
      </c>
      <c r="M202" s="52" t="str">
        <f>IF(O202="","",(INDEX(Raw!D:D,MATCH(O202+14000,Raw!AE:AE,0))))</f>
        <v/>
      </c>
      <c r="N202" s="52" t="str">
        <f>IF(O202="","",(INDEX(Raw!A:A,MATCH(O202+14000,Raw!AE:AE,0))))</f>
        <v/>
      </c>
      <c r="O202" s="63" t="str">
        <f>(IFERROR(IF(LARGE(Raw!AE:AE,A202+COUNTIF(Raw!C:C,"H")+COUNTIF(Raw!C:C,"S"))-14000&gt;0,LARGE(Raw!AE:AE,A202+COUNTIF(Raw!C:C,"H")+COUNTIF(Raw!C:C,"S"))-14000,""),""))</f>
        <v/>
      </c>
    </row>
    <row r="203" spans="1:15" x14ac:dyDescent="0.3">
      <c r="A203" s="52">
        <v>200</v>
      </c>
      <c r="B203" s="3" t="str">
        <f t="shared" si="11"/>
        <v/>
      </c>
      <c r="C203" s="52" t="str">
        <f>IF(E203="","",(INDEX(Raw!D:D,MATCH(E203+42000,Raw!AE:AE,0))))</f>
        <v/>
      </c>
      <c r="D203" s="52" t="str">
        <f>IF(E203="","",(INDEX(Raw!A:A,MATCH(E203+42000,Raw!AE:AE,0))))</f>
        <v/>
      </c>
      <c r="E203" s="63" t="str">
        <f>(IFERROR(IF(LARGE(Raw!AE:AE,A203)-42000&gt;0,LARGE(Raw!AE:AE,A203)-42000,""),""))</f>
        <v/>
      </c>
      <c r="G203" s="3" t="str">
        <f t="shared" si="12"/>
        <v/>
      </c>
      <c r="H203" s="52" t="str">
        <f>IF(J203="","",(INDEX(Raw!D:D,MATCH(J203+28000,Raw!AE:AE,0))))</f>
        <v/>
      </c>
      <c r="I203" s="52" t="str">
        <f>IF(J203="","",(INDEX(Raw!A:A,MATCH(J203+28000,Raw!AE:AE,0))))</f>
        <v/>
      </c>
      <c r="J203" s="63" t="str">
        <f>(IFERROR(IF(LARGE(Raw!AE:AE,A203+COUNTIF(Raw!C:C,"H"))-28000&gt;0,LARGE(Raw!AE:AE,A203+COUNTIF(Raw!C:C,"H"))-28000,""),""))</f>
        <v/>
      </c>
      <c r="L203" s="3" t="str">
        <f t="shared" si="13"/>
        <v/>
      </c>
      <c r="M203" s="52" t="str">
        <f>IF(O203="","",(INDEX(Raw!D:D,MATCH(O203+14000,Raw!AE:AE,0))))</f>
        <v/>
      </c>
      <c r="N203" s="52" t="str">
        <f>IF(O203="","",(INDEX(Raw!A:A,MATCH(O203+14000,Raw!AE:AE,0))))</f>
        <v/>
      </c>
      <c r="O203" s="63" t="str">
        <f>(IFERROR(IF(LARGE(Raw!AE:AE,A203+COUNTIF(Raw!C:C,"H")+COUNTIF(Raw!C:C,"S"))-14000&gt;0,LARGE(Raw!AE:AE,A203+COUNTIF(Raw!C:C,"H")+COUNTIF(Raw!C:C,"S"))-14000,""),""))</f>
        <v/>
      </c>
    </row>
    <row r="204" spans="1:15" x14ac:dyDescent="0.3">
      <c r="A204" s="52">
        <v>201</v>
      </c>
      <c r="B204" s="3" t="str">
        <f t="shared" si="11"/>
        <v/>
      </c>
      <c r="C204" s="52" t="str">
        <f>IF(E204="","",(INDEX(Raw!D:D,MATCH(E204+42000,Raw!AE:AE,0))))</f>
        <v/>
      </c>
      <c r="D204" s="52" t="str">
        <f>IF(E204="","",(INDEX(Raw!A:A,MATCH(E204+42000,Raw!AE:AE,0))))</f>
        <v/>
      </c>
      <c r="E204" s="63" t="str">
        <f>(IFERROR(IF(LARGE(Raw!AE:AE,A204)-42000&gt;0,LARGE(Raw!AE:AE,A204)-42000,""),""))</f>
        <v/>
      </c>
      <c r="G204" s="3" t="str">
        <f t="shared" si="12"/>
        <v/>
      </c>
      <c r="H204" s="52" t="str">
        <f>IF(J204="","",(INDEX(Raw!D:D,MATCH(J204+28000,Raw!AE:AE,0))))</f>
        <v/>
      </c>
      <c r="I204" s="52" t="str">
        <f>IF(J204="","",(INDEX(Raw!A:A,MATCH(J204+28000,Raw!AE:AE,0))))</f>
        <v/>
      </c>
      <c r="J204" s="63" t="str">
        <f>(IFERROR(IF(LARGE(Raw!AE:AE,A204+COUNTIF(Raw!C:C,"H"))-28000&gt;0,LARGE(Raw!AE:AE,A204+COUNTIF(Raw!C:C,"H"))-28000,""),""))</f>
        <v/>
      </c>
      <c r="L204" s="3" t="str">
        <f t="shared" si="13"/>
        <v/>
      </c>
      <c r="M204" s="52" t="str">
        <f>IF(O204="","",(INDEX(Raw!D:D,MATCH(O204+14000,Raw!AE:AE,0))))</f>
        <v/>
      </c>
      <c r="N204" s="52" t="str">
        <f>IF(O204="","",(INDEX(Raw!A:A,MATCH(O204+14000,Raw!AE:AE,0))))</f>
        <v/>
      </c>
      <c r="O204" s="63" t="str">
        <f>(IFERROR(IF(LARGE(Raw!AE:AE,A204+COUNTIF(Raw!C:C,"H")+COUNTIF(Raw!C:C,"S"))-14000&gt;0,LARGE(Raw!AE:AE,A204+COUNTIF(Raw!C:C,"H")+COUNTIF(Raw!C:C,"S"))-14000,""),""))</f>
        <v/>
      </c>
    </row>
    <row r="205" spans="1:15" x14ac:dyDescent="0.3">
      <c r="A205" s="52">
        <v>202</v>
      </c>
      <c r="B205" s="3" t="str">
        <f t="shared" si="11"/>
        <v/>
      </c>
      <c r="C205" s="52" t="str">
        <f>IF(E205="","",(INDEX(Raw!D:D,MATCH(E205+42000,Raw!AE:AE,0))))</f>
        <v/>
      </c>
      <c r="D205" s="52" t="str">
        <f>IF(E205="","",(INDEX(Raw!A:A,MATCH(E205+42000,Raw!AE:AE,0))))</f>
        <v/>
      </c>
      <c r="E205" s="63" t="str">
        <f>(IFERROR(IF(LARGE(Raw!AE:AE,A205)-42000&gt;0,LARGE(Raw!AE:AE,A205)-42000,""),""))</f>
        <v/>
      </c>
      <c r="G205" s="3" t="str">
        <f t="shared" si="12"/>
        <v/>
      </c>
      <c r="H205" s="52" t="str">
        <f>IF(J205="","",(INDEX(Raw!D:D,MATCH(J205+28000,Raw!AE:AE,0))))</f>
        <v/>
      </c>
      <c r="I205" s="52" t="str">
        <f>IF(J205="","",(INDEX(Raw!A:A,MATCH(J205+28000,Raw!AE:AE,0))))</f>
        <v/>
      </c>
      <c r="J205" s="63" t="str">
        <f>(IFERROR(IF(LARGE(Raw!AE:AE,A205+COUNTIF(Raw!C:C,"H"))-28000&gt;0,LARGE(Raw!AE:AE,A205+COUNTIF(Raw!C:C,"H"))-28000,""),""))</f>
        <v/>
      </c>
      <c r="L205" s="3" t="str">
        <f t="shared" si="13"/>
        <v/>
      </c>
      <c r="M205" s="52" t="str">
        <f>IF(O205="","",(INDEX(Raw!D:D,MATCH(O205+14000,Raw!AE:AE,0))))</f>
        <v/>
      </c>
      <c r="N205" s="52" t="str">
        <f>IF(O205="","",(INDEX(Raw!A:A,MATCH(O205+14000,Raw!AE:AE,0))))</f>
        <v/>
      </c>
      <c r="O205" s="63" t="str">
        <f>(IFERROR(IF(LARGE(Raw!AE:AE,A205+COUNTIF(Raw!C:C,"H")+COUNTIF(Raw!C:C,"S"))-14000&gt;0,LARGE(Raw!AE:AE,A205+COUNTIF(Raw!C:C,"H")+COUNTIF(Raw!C:C,"S"))-14000,""),""))</f>
        <v/>
      </c>
    </row>
    <row r="206" spans="1:15" x14ac:dyDescent="0.3">
      <c r="A206" s="52">
        <v>203</v>
      </c>
      <c r="B206" s="3" t="str">
        <f t="shared" si="11"/>
        <v/>
      </c>
      <c r="C206" s="52" t="str">
        <f>IF(E206="","",(INDEX(Raw!D:D,MATCH(E206+42000,Raw!AE:AE,0))))</f>
        <v/>
      </c>
      <c r="D206" s="52" t="str">
        <f>IF(E206="","",(INDEX(Raw!A:A,MATCH(E206+42000,Raw!AE:AE,0))))</f>
        <v/>
      </c>
      <c r="E206" s="63" t="str">
        <f>(IFERROR(IF(LARGE(Raw!AE:AE,A206)-42000&gt;0,LARGE(Raw!AE:AE,A206)-42000,""),""))</f>
        <v/>
      </c>
      <c r="G206" s="3" t="str">
        <f t="shared" si="12"/>
        <v/>
      </c>
      <c r="H206" s="52" t="str">
        <f>IF(J206="","",(INDEX(Raw!D:D,MATCH(J206+28000,Raw!AE:AE,0))))</f>
        <v/>
      </c>
      <c r="I206" s="52" t="str">
        <f>IF(J206="","",(INDEX(Raw!A:A,MATCH(J206+28000,Raw!AE:AE,0))))</f>
        <v/>
      </c>
      <c r="J206" s="63" t="str">
        <f>(IFERROR(IF(LARGE(Raw!AE:AE,A206+COUNTIF(Raw!C:C,"H"))-28000&gt;0,LARGE(Raw!AE:AE,A206+COUNTIF(Raw!C:C,"H"))-28000,""),""))</f>
        <v/>
      </c>
      <c r="L206" s="3" t="str">
        <f t="shared" si="13"/>
        <v/>
      </c>
      <c r="M206" s="52" t="str">
        <f>IF(O206="","",(INDEX(Raw!D:D,MATCH(O206+14000,Raw!AE:AE,0))))</f>
        <v/>
      </c>
      <c r="N206" s="52" t="str">
        <f>IF(O206="","",(INDEX(Raw!A:A,MATCH(O206+14000,Raw!AE:AE,0))))</f>
        <v/>
      </c>
      <c r="O206" s="63" t="str">
        <f>(IFERROR(IF(LARGE(Raw!AE:AE,A206+COUNTIF(Raw!C:C,"H")+COUNTIF(Raw!C:C,"S"))-14000&gt;0,LARGE(Raw!AE:AE,A206+COUNTIF(Raw!C:C,"H")+COUNTIF(Raw!C:C,"S"))-14000,""),""))</f>
        <v/>
      </c>
    </row>
    <row r="207" spans="1:15" x14ac:dyDescent="0.3">
      <c r="A207" s="52">
        <v>204</v>
      </c>
      <c r="B207" s="3" t="str">
        <f t="shared" si="11"/>
        <v/>
      </c>
      <c r="C207" s="52" t="str">
        <f>IF(E207="","",(INDEX(Raw!D:D,MATCH(E207+42000,Raw!AE:AE,0))))</f>
        <v/>
      </c>
      <c r="D207" s="52" t="str">
        <f>IF(E207="","",(INDEX(Raw!A:A,MATCH(E207+42000,Raw!AE:AE,0))))</f>
        <v/>
      </c>
      <c r="E207" s="63" t="str">
        <f>(IFERROR(IF(LARGE(Raw!AE:AE,A207)-42000&gt;0,LARGE(Raw!AE:AE,A207)-42000,""),""))</f>
        <v/>
      </c>
      <c r="G207" s="3" t="str">
        <f t="shared" si="12"/>
        <v/>
      </c>
      <c r="H207" s="52" t="str">
        <f>IF(J207="","",(INDEX(Raw!D:D,MATCH(J207+28000,Raw!AE:AE,0))))</f>
        <v/>
      </c>
      <c r="I207" s="52" t="str">
        <f>IF(J207="","",(INDEX(Raw!A:A,MATCH(J207+28000,Raw!AE:AE,0))))</f>
        <v/>
      </c>
      <c r="J207" s="63" t="str">
        <f>(IFERROR(IF(LARGE(Raw!AE:AE,A207+COUNTIF(Raw!C:C,"H"))-28000&gt;0,LARGE(Raw!AE:AE,A207+COUNTIF(Raw!C:C,"H"))-28000,""),""))</f>
        <v/>
      </c>
      <c r="L207" s="3" t="str">
        <f t="shared" si="13"/>
        <v/>
      </c>
      <c r="M207" s="52" t="str">
        <f>IF(O207="","",(INDEX(Raw!D:D,MATCH(O207+14000,Raw!AE:AE,0))))</f>
        <v/>
      </c>
      <c r="N207" s="52" t="str">
        <f>IF(O207="","",(INDEX(Raw!A:A,MATCH(O207+14000,Raw!AE:AE,0))))</f>
        <v/>
      </c>
      <c r="O207" s="63" t="str">
        <f>(IFERROR(IF(LARGE(Raw!AE:AE,A207+COUNTIF(Raw!C:C,"H")+COUNTIF(Raw!C:C,"S"))-14000&gt;0,LARGE(Raw!AE:AE,A207+COUNTIF(Raw!C:C,"H")+COUNTIF(Raw!C:C,"S"))-14000,""),""))</f>
        <v/>
      </c>
    </row>
    <row r="208" spans="1:15" x14ac:dyDescent="0.3">
      <c r="A208" s="52">
        <v>205</v>
      </c>
      <c r="B208" s="3" t="str">
        <f t="shared" si="11"/>
        <v/>
      </c>
      <c r="C208" s="52" t="str">
        <f>IF(E208="","",(INDEX(Raw!D:D,MATCH(E208+42000,Raw!AE:AE,0))))</f>
        <v/>
      </c>
      <c r="D208" s="52" t="str">
        <f>IF(E208="","",(INDEX(Raw!A:A,MATCH(E208+42000,Raw!AE:AE,0))))</f>
        <v/>
      </c>
      <c r="E208" s="63" t="str">
        <f>(IFERROR(IF(LARGE(Raw!AE:AE,A208)-42000&gt;0,LARGE(Raw!AE:AE,A208)-42000,""),""))</f>
        <v/>
      </c>
      <c r="G208" s="3" t="str">
        <f t="shared" si="12"/>
        <v/>
      </c>
      <c r="H208" s="52" t="str">
        <f>IF(J208="","",(INDEX(Raw!D:D,MATCH(J208+28000,Raw!AE:AE,0))))</f>
        <v/>
      </c>
      <c r="I208" s="52" t="str">
        <f>IF(J208="","",(INDEX(Raw!A:A,MATCH(J208+28000,Raw!AE:AE,0))))</f>
        <v/>
      </c>
      <c r="J208" s="63" t="str">
        <f>(IFERROR(IF(LARGE(Raw!AE:AE,A208+COUNTIF(Raw!C:C,"H"))-28000&gt;0,LARGE(Raw!AE:AE,A208+COUNTIF(Raw!C:C,"H"))-28000,""),""))</f>
        <v/>
      </c>
      <c r="L208" s="3" t="str">
        <f t="shared" si="13"/>
        <v/>
      </c>
      <c r="M208" s="52" t="str">
        <f>IF(O208="","",(INDEX(Raw!D:D,MATCH(O208+14000,Raw!AE:AE,0))))</f>
        <v/>
      </c>
      <c r="N208" s="52" t="str">
        <f>IF(O208="","",(INDEX(Raw!A:A,MATCH(O208+14000,Raw!AE:AE,0))))</f>
        <v/>
      </c>
      <c r="O208" s="63" t="str">
        <f>(IFERROR(IF(LARGE(Raw!AE:AE,A208+COUNTIF(Raw!C:C,"H")+COUNTIF(Raw!C:C,"S"))-14000&gt;0,LARGE(Raw!AE:AE,A208+COUNTIF(Raw!C:C,"H")+COUNTIF(Raw!C:C,"S"))-14000,""),""))</f>
        <v/>
      </c>
    </row>
    <row r="209" spans="1:15" x14ac:dyDescent="0.3">
      <c r="A209" s="52">
        <v>206</v>
      </c>
      <c r="B209" s="3" t="str">
        <f t="shared" si="11"/>
        <v/>
      </c>
      <c r="C209" s="52" t="str">
        <f>IF(E209="","",(INDEX(Raw!D:D,MATCH(E209+42000,Raw!AE:AE,0))))</f>
        <v/>
      </c>
      <c r="D209" s="52" t="str">
        <f>IF(E209="","",(INDEX(Raw!A:A,MATCH(E209+42000,Raw!AE:AE,0))))</f>
        <v/>
      </c>
      <c r="E209" s="63" t="str">
        <f>(IFERROR(IF(LARGE(Raw!AE:AE,A209)-42000&gt;0,LARGE(Raw!AE:AE,A209)-42000,""),""))</f>
        <v/>
      </c>
      <c r="G209" s="3" t="str">
        <f t="shared" si="12"/>
        <v/>
      </c>
      <c r="H209" s="52" t="str">
        <f>IF(J209="","",(INDEX(Raw!D:D,MATCH(J209+28000,Raw!AE:AE,0))))</f>
        <v/>
      </c>
      <c r="I209" s="52" t="str">
        <f>IF(J209="","",(INDEX(Raw!A:A,MATCH(J209+28000,Raw!AE:AE,0))))</f>
        <v/>
      </c>
      <c r="J209" s="63" t="str">
        <f>(IFERROR(IF(LARGE(Raw!AE:AE,A209+COUNTIF(Raw!C:C,"H"))-28000&gt;0,LARGE(Raw!AE:AE,A209+COUNTIF(Raw!C:C,"H"))-28000,""),""))</f>
        <v/>
      </c>
      <c r="L209" s="3" t="str">
        <f t="shared" si="13"/>
        <v/>
      </c>
      <c r="M209" s="52" t="str">
        <f>IF(O209="","",(INDEX(Raw!D:D,MATCH(O209+14000,Raw!AE:AE,0))))</f>
        <v/>
      </c>
      <c r="N209" s="52" t="str">
        <f>IF(O209="","",(INDEX(Raw!A:A,MATCH(O209+14000,Raw!AE:AE,0))))</f>
        <v/>
      </c>
      <c r="O209" s="63" t="str">
        <f>(IFERROR(IF(LARGE(Raw!AE:AE,A209+COUNTIF(Raw!C:C,"H")+COUNTIF(Raw!C:C,"S"))-14000&gt;0,LARGE(Raw!AE:AE,A209+COUNTIF(Raw!C:C,"H")+COUNTIF(Raw!C:C,"S"))-14000,""),""))</f>
        <v/>
      </c>
    </row>
    <row r="210" spans="1:15" x14ac:dyDescent="0.3">
      <c r="A210" s="52">
        <v>207</v>
      </c>
      <c r="B210" s="3" t="str">
        <f t="shared" si="11"/>
        <v/>
      </c>
      <c r="C210" s="52" t="str">
        <f>IF(E210="","",(INDEX(Raw!D:D,MATCH(E210+42000,Raw!AE:AE,0))))</f>
        <v/>
      </c>
      <c r="D210" s="52" t="str">
        <f>IF(E210="","",(INDEX(Raw!A:A,MATCH(E210+42000,Raw!AE:AE,0))))</f>
        <v/>
      </c>
      <c r="E210" s="63" t="str">
        <f>(IFERROR(IF(LARGE(Raw!AE:AE,A210)-42000&gt;0,LARGE(Raw!AE:AE,A210)-42000,""),""))</f>
        <v/>
      </c>
      <c r="G210" s="3" t="str">
        <f t="shared" si="12"/>
        <v/>
      </c>
      <c r="H210" s="52" t="str">
        <f>IF(J210="","",(INDEX(Raw!D:D,MATCH(J210+28000,Raw!AE:AE,0))))</f>
        <v/>
      </c>
      <c r="I210" s="52" t="str">
        <f>IF(J210="","",(INDEX(Raw!A:A,MATCH(J210+28000,Raw!AE:AE,0))))</f>
        <v/>
      </c>
      <c r="J210" s="63" t="str">
        <f>(IFERROR(IF(LARGE(Raw!AE:AE,A210+COUNTIF(Raw!C:C,"H"))-28000&gt;0,LARGE(Raw!AE:AE,A210+COUNTIF(Raw!C:C,"H"))-28000,""),""))</f>
        <v/>
      </c>
      <c r="L210" s="3" t="str">
        <f t="shared" si="13"/>
        <v/>
      </c>
      <c r="M210" s="52" t="str">
        <f>IF(O210="","",(INDEX(Raw!D:D,MATCH(O210+14000,Raw!AE:AE,0))))</f>
        <v/>
      </c>
      <c r="N210" s="52" t="str">
        <f>IF(O210="","",(INDEX(Raw!A:A,MATCH(O210+14000,Raw!AE:AE,0))))</f>
        <v/>
      </c>
      <c r="O210" s="63" t="str">
        <f>(IFERROR(IF(LARGE(Raw!AE:AE,A210+COUNTIF(Raw!C:C,"H")+COUNTIF(Raw!C:C,"S"))-14000&gt;0,LARGE(Raw!AE:AE,A210+COUNTIF(Raw!C:C,"H")+COUNTIF(Raw!C:C,"S"))-14000,""),""))</f>
        <v/>
      </c>
    </row>
    <row r="211" spans="1:15" x14ac:dyDescent="0.3">
      <c r="A211" s="52">
        <v>208</v>
      </c>
      <c r="B211" s="3" t="str">
        <f t="shared" si="11"/>
        <v/>
      </c>
      <c r="C211" s="52" t="str">
        <f>IF(E211="","",(INDEX(Raw!D:D,MATCH(E211+42000,Raw!AE:AE,0))))</f>
        <v/>
      </c>
      <c r="D211" s="52" t="str">
        <f>IF(E211="","",(INDEX(Raw!A:A,MATCH(E211+42000,Raw!AE:AE,0))))</f>
        <v/>
      </c>
      <c r="E211" s="63" t="str">
        <f>(IFERROR(IF(LARGE(Raw!AE:AE,A211)-42000&gt;0,LARGE(Raw!AE:AE,A211)-42000,""),""))</f>
        <v/>
      </c>
      <c r="G211" s="3" t="str">
        <f t="shared" si="12"/>
        <v/>
      </c>
      <c r="H211" s="52" t="str">
        <f>IF(J211="","",(INDEX(Raw!D:D,MATCH(J211+28000,Raw!AE:AE,0))))</f>
        <v/>
      </c>
      <c r="I211" s="52" t="str">
        <f>IF(J211="","",(INDEX(Raw!A:A,MATCH(J211+28000,Raw!AE:AE,0))))</f>
        <v/>
      </c>
      <c r="J211" s="63" t="str">
        <f>(IFERROR(IF(LARGE(Raw!AE:AE,A211+COUNTIF(Raw!C:C,"H"))-28000&gt;0,LARGE(Raw!AE:AE,A211+COUNTIF(Raw!C:C,"H"))-28000,""),""))</f>
        <v/>
      </c>
      <c r="L211" s="3" t="str">
        <f t="shared" si="13"/>
        <v/>
      </c>
      <c r="M211" s="52" t="str">
        <f>IF(O211="","",(INDEX(Raw!D:D,MATCH(O211+14000,Raw!AE:AE,0))))</f>
        <v/>
      </c>
      <c r="N211" s="52" t="str">
        <f>IF(O211="","",(INDEX(Raw!A:A,MATCH(O211+14000,Raw!AE:AE,0))))</f>
        <v/>
      </c>
      <c r="O211" s="63" t="str">
        <f>(IFERROR(IF(LARGE(Raw!AE:AE,A211+COUNTIF(Raw!C:C,"H")+COUNTIF(Raw!C:C,"S"))-14000&gt;0,LARGE(Raw!AE:AE,A211+COUNTIF(Raw!C:C,"H")+COUNTIF(Raw!C:C,"S"))-14000,""),""))</f>
        <v/>
      </c>
    </row>
    <row r="212" spans="1:15" x14ac:dyDescent="0.3">
      <c r="A212" s="52">
        <v>209</v>
      </c>
      <c r="B212" s="3" t="str">
        <f t="shared" si="11"/>
        <v/>
      </c>
      <c r="C212" s="52" t="str">
        <f>IF(E212="","",(INDEX(Raw!D:D,MATCH(E212+42000,Raw!AE:AE,0))))</f>
        <v/>
      </c>
      <c r="D212" s="52" t="str">
        <f>IF(E212="","",(INDEX(Raw!A:A,MATCH(E212+42000,Raw!AE:AE,0))))</f>
        <v/>
      </c>
      <c r="E212" s="63" t="str">
        <f>(IFERROR(IF(LARGE(Raw!AE:AE,A212)-42000&gt;0,LARGE(Raw!AE:AE,A212)-42000,""),""))</f>
        <v/>
      </c>
      <c r="G212" s="3" t="str">
        <f t="shared" si="12"/>
        <v/>
      </c>
      <c r="H212" s="52" t="str">
        <f>IF(J212="","",(INDEX(Raw!D:D,MATCH(J212+28000,Raw!AE:AE,0))))</f>
        <v/>
      </c>
      <c r="I212" s="52" t="str">
        <f>IF(J212="","",(INDEX(Raw!A:A,MATCH(J212+28000,Raw!AE:AE,0))))</f>
        <v/>
      </c>
      <c r="J212" s="63" t="str">
        <f>(IFERROR(IF(LARGE(Raw!AE:AE,A212+COUNTIF(Raw!C:C,"H"))-28000&gt;0,LARGE(Raw!AE:AE,A212+COUNTIF(Raw!C:C,"H"))-28000,""),""))</f>
        <v/>
      </c>
      <c r="L212" s="3" t="str">
        <f t="shared" si="13"/>
        <v/>
      </c>
      <c r="M212" s="52" t="str">
        <f>IF(O212="","",(INDEX(Raw!D:D,MATCH(O212+14000,Raw!AE:AE,0))))</f>
        <v/>
      </c>
      <c r="N212" s="52" t="str">
        <f>IF(O212="","",(INDEX(Raw!A:A,MATCH(O212+14000,Raw!AE:AE,0))))</f>
        <v/>
      </c>
      <c r="O212" s="63" t="str">
        <f>(IFERROR(IF(LARGE(Raw!AE:AE,A212+COUNTIF(Raw!C:C,"H")+COUNTIF(Raw!C:C,"S"))-14000&gt;0,LARGE(Raw!AE:AE,A212+COUNTIF(Raw!C:C,"H")+COUNTIF(Raw!C:C,"S"))-14000,""),""))</f>
        <v/>
      </c>
    </row>
    <row r="213" spans="1:15" x14ac:dyDescent="0.3">
      <c r="A213" s="52">
        <v>210</v>
      </c>
      <c r="B213" s="3" t="str">
        <f t="shared" si="11"/>
        <v/>
      </c>
      <c r="C213" s="52" t="str">
        <f>IF(E213="","",(INDEX(Raw!D:D,MATCH(E213+42000,Raw!AE:AE,0))))</f>
        <v/>
      </c>
      <c r="D213" s="52" t="str">
        <f>IF(E213="","",(INDEX(Raw!A:A,MATCH(E213+42000,Raw!AE:AE,0))))</f>
        <v/>
      </c>
      <c r="E213" s="63" t="str">
        <f>(IFERROR(IF(LARGE(Raw!AE:AE,A213)-42000&gt;0,LARGE(Raw!AE:AE,A213)-42000,""),""))</f>
        <v/>
      </c>
      <c r="G213" s="3" t="str">
        <f t="shared" si="12"/>
        <v/>
      </c>
      <c r="H213" s="52" t="str">
        <f>IF(J213="","",(INDEX(Raw!D:D,MATCH(J213+28000,Raw!AE:AE,0))))</f>
        <v/>
      </c>
      <c r="I213" s="52" t="str">
        <f>IF(J213="","",(INDEX(Raw!A:A,MATCH(J213+28000,Raw!AE:AE,0))))</f>
        <v/>
      </c>
      <c r="J213" s="63" t="str">
        <f>(IFERROR(IF(LARGE(Raw!AE:AE,A213+COUNTIF(Raw!C:C,"H"))-28000&gt;0,LARGE(Raw!AE:AE,A213+COUNTIF(Raw!C:C,"H"))-28000,""),""))</f>
        <v/>
      </c>
      <c r="L213" s="3" t="str">
        <f t="shared" si="13"/>
        <v/>
      </c>
      <c r="M213" s="52" t="str">
        <f>IF(O213="","",(INDEX(Raw!D:D,MATCH(O213+14000,Raw!AE:AE,0))))</f>
        <v/>
      </c>
      <c r="N213" s="52" t="str">
        <f>IF(O213="","",(INDEX(Raw!A:A,MATCH(O213+14000,Raw!AE:AE,0))))</f>
        <v/>
      </c>
      <c r="O213" s="63" t="str">
        <f>(IFERROR(IF(LARGE(Raw!AE:AE,A213+COUNTIF(Raw!C:C,"H")+COUNTIF(Raw!C:C,"S"))-14000&gt;0,LARGE(Raw!AE:AE,A213+COUNTIF(Raw!C:C,"H")+COUNTIF(Raw!C:C,"S"))-14000,""),""))</f>
        <v/>
      </c>
    </row>
    <row r="214" spans="1:15" x14ac:dyDescent="0.3">
      <c r="A214" s="52">
        <v>211</v>
      </c>
      <c r="B214" s="3" t="str">
        <f t="shared" si="11"/>
        <v/>
      </c>
      <c r="C214" s="52" t="str">
        <f>IF(E214="","",(INDEX(Raw!D:D,MATCH(E214+42000,Raw!AE:AE,0))))</f>
        <v/>
      </c>
      <c r="D214" s="52" t="str">
        <f>IF(E214="","",(INDEX(Raw!A:A,MATCH(E214+42000,Raw!AE:AE,0))))</f>
        <v/>
      </c>
      <c r="E214" s="63" t="str">
        <f>(IFERROR(IF(LARGE(Raw!AE:AE,A214)-42000&gt;0,LARGE(Raw!AE:AE,A214)-42000,""),""))</f>
        <v/>
      </c>
      <c r="G214" s="3" t="str">
        <f t="shared" si="12"/>
        <v/>
      </c>
      <c r="H214" s="52" t="str">
        <f>IF(J214="","",(INDEX(Raw!D:D,MATCH(J214+28000,Raw!AE:AE,0))))</f>
        <v/>
      </c>
      <c r="I214" s="52" t="str">
        <f>IF(J214="","",(INDEX(Raw!A:A,MATCH(J214+28000,Raw!AE:AE,0))))</f>
        <v/>
      </c>
      <c r="J214" s="63" t="str">
        <f>(IFERROR(IF(LARGE(Raw!AE:AE,A214+COUNTIF(Raw!C:C,"H"))-28000&gt;0,LARGE(Raw!AE:AE,A214+COUNTIF(Raw!C:C,"H"))-28000,""),""))</f>
        <v/>
      </c>
      <c r="L214" s="3" t="str">
        <f t="shared" si="13"/>
        <v/>
      </c>
      <c r="M214" s="52" t="str">
        <f>IF(O214="","",(INDEX(Raw!D:D,MATCH(O214+14000,Raw!AE:AE,0))))</f>
        <v/>
      </c>
      <c r="N214" s="52" t="str">
        <f>IF(O214="","",(INDEX(Raw!A:A,MATCH(O214+14000,Raw!AE:AE,0))))</f>
        <v/>
      </c>
      <c r="O214" s="63" t="str">
        <f>(IFERROR(IF(LARGE(Raw!AE:AE,A214+COUNTIF(Raw!C:C,"H")+COUNTIF(Raw!C:C,"S"))-14000&gt;0,LARGE(Raw!AE:AE,A214+COUNTIF(Raw!C:C,"H")+COUNTIF(Raw!C:C,"S"))-14000,""),""))</f>
        <v/>
      </c>
    </row>
    <row r="215" spans="1:15" x14ac:dyDescent="0.3">
      <c r="A215" s="52">
        <v>212</v>
      </c>
      <c r="B215" s="3" t="str">
        <f t="shared" si="11"/>
        <v/>
      </c>
      <c r="C215" s="52" t="str">
        <f>IF(E215="","",(INDEX(Raw!D:D,MATCH(E215+42000,Raw!AE:AE,0))))</f>
        <v/>
      </c>
      <c r="D215" s="52" t="str">
        <f>IF(E215="","",(INDEX(Raw!A:A,MATCH(E215+42000,Raw!AE:AE,0))))</f>
        <v/>
      </c>
      <c r="E215" s="63" t="str">
        <f>(IFERROR(IF(LARGE(Raw!AE:AE,A215)-42000&gt;0,LARGE(Raw!AE:AE,A215)-42000,""),""))</f>
        <v/>
      </c>
      <c r="G215" s="3" t="str">
        <f t="shared" si="12"/>
        <v/>
      </c>
      <c r="H215" s="52" t="str">
        <f>IF(J215="","",(INDEX(Raw!D:D,MATCH(J215+28000,Raw!AE:AE,0))))</f>
        <v/>
      </c>
      <c r="I215" s="52" t="str">
        <f>IF(J215="","",(INDEX(Raw!A:A,MATCH(J215+28000,Raw!AE:AE,0))))</f>
        <v/>
      </c>
      <c r="J215" s="63" t="str">
        <f>(IFERROR(IF(LARGE(Raw!AE:AE,A215+COUNTIF(Raw!C:C,"H"))-28000&gt;0,LARGE(Raw!AE:AE,A215+COUNTIF(Raw!C:C,"H"))-28000,""),""))</f>
        <v/>
      </c>
      <c r="L215" s="3" t="str">
        <f t="shared" si="13"/>
        <v/>
      </c>
      <c r="M215" s="52" t="str">
        <f>IF(O215="","",(INDEX(Raw!D:D,MATCH(O215+14000,Raw!AE:AE,0))))</f>
        <v/>
      </c>
      <c r="N215" s="52" t="str">
        <f>IF(O215="","",(INDEX(Raw!A:A,MATCH(O215+14000,Raw!AE:AE,0))))</f>
        <v/>
      </c>
      <c r="O215" s="63" t="str">
        <f>(IFERROR(IF(LARGE(Raw!AE:AE,A215+COUNTIF(Raw!C:C,"H")+COUNTIF(Raw!C:C,"S"))-14000&gt;0,LARGE(Raw!AE:AE,A215+COUNTIF(Raw!C:C,"H")+COUNTIF(Raw!C:C,"S"))-14000,""),""))</f>
        <v/>
      </c>
    </row>
    <row r="216" spans="1:15" x14ac:dyDescent="0.3">
      <c r="A216" s="52">
        <v>213</v>
      </c>
      <c r="B216" s="3" t="str">
        <f t="shared" si="11"/>
        <v/>
      </c>
      <c r="C216" s="52" t="str">
        <f>IF(E216="","",(INDEX(Raw!D:D,MATCH(E216+42000,Raw!AE:AE,0))))</f>
        <v/>
      </c>
      <c r="D216" s="52" t="str">
        <f>IF(E216="","",(INDEX(Raw!A:A,MATCH(E216+42000,Raw!AE:AE,0))))</f>
        <v/>
      </c>
      <c r="E216" s="63" t="str">
        <f>(IFERROR(IF(LARGE(Raw!AE:AE,A216)-42000&gt;0,LARGE(Raw!AE:AE,A216)-42000,""),""))</f>
        <v/>
      </c>
      <c r="G216" s="3" t="str">
        <f t="shared" si="12"/>
        <v/>
      </c>
      <c r="H216" s="52" t="str">
        <f>IF(J216="","",(INDEX(Raw!D:D,MATCH(J216+28000,Raw!AE:AE,0))))</f>
        <v/>
      </c>
      <c r="I216" s="52" t="str">
        <f>IF(J216="","",(INDEX(Raw!A:A,MATCH(J216+28000,Raw!AE:AE,0))))</f>
        <v/>
      </c>
      <c r="J216" s="63" t="str">
        <f>(IFERROR(IF(LARGE(Raw!AE:AE,A216+COUNTIF(Raw!C:C,"H"))-28000&gt;0,LARGE(Raw!AE:AE,A216+COUNTIF(Raw!C:C,"H"))-28000,""),""))</f>
        <v/>
      </c>
      <c r="L216" s="3" t="str">
        <f t="shared" si="13"/>
        <v/>
      </c>
      <c r="M216" s="52" t="str">
        <f>IF(O216="","",(INDEX(Raw!D:D,MATCH(O216+14000,Raw!AE:AE,0))))</f>
        <v/>
      </c>
      <c r="N216" s="52" t="str">
        <f>IF(O216="","",(INDEX(Raw!A:A,MATCH(O216+14000,Raw!AE:AE,0))))</f>
        <v/>
      </c>
      <c r="O216" s="63" t="str">
        <f>(IFERROR(IF(LARGE(Raw!AE:AE,A216+COUNTIF(Raw!C:C,"H")+COUNTIF(Raw!C:C,"S"))-14000&gt;0,LARGE(Raw!AE:AE,A216+COUNTIF(Raw!C:C,"H")+COUNTIF(Raw!C:C,"S"))-14000,""),""))</f>
        <v/>
      </c>
    </row>
    <row r="217" spans="1:15" x14ac:dyDescent="0.3">
      <c r="A217" s="52">
        <v>214</v>
      </c>
      <c r="B217" s="3" t="str">
        <f t="shared" si="11"/>
        <v/>
      </c>
      <c r="C217" s="52" t="str">
        <f>IF(E217="","",(INDEX(Raw!D:D,MATCH(E217+42000,Raw!AE:AE,0))))</f>
        <v/>
      </c>
      <c r="D217" s="52" t="str">
        <f>IF(E217="","",(INDEX(Raw!A:A,MATCH(E217+42000,Raw!AE:AE,0))))</f>
        <v/>
      </c>
      <c r="E217" s="63" t="str">
        <f>(IFERROR(IF(LARGE(Raw!AE:AE,A217)-42000&gt;0,LARGE(Raw!AE:AE,A217)-42000,""),""))</f>
        <v/>
      </c>
      <c r="G217" s="3" t="str">
        <f t="shared" si="12"/>
        <v/>
      </c>
      <c r="H217" s="52" t="str">
        <f>IF(J217="","",(INDEX(Raw!D:D,MATCH(J217+28000,Raw!AE:AE,0))))</f>
        <v/>
      </c>
      <c r="I217" s="52" t="str">
        <f>IF(J217="","",(INDEX(Raw!A:A,MATCH(J217+28000,Raw!AE:AE,0))))</f>
        <v/>
      </c>
      <c r="J217" s="63" t="str">
        <f>(IFERROR(IF(LARGE(Raw!AE:AE,A217+COUNTIF(Raw!C:C,"H"))-28000&gt;0,LARGE(Raw!AE:AE,A217+COUNTIF(Raw!C:C,"H"))-28000,""),""))</f>
        <v/>
      </c>
      <c r="L217" s="3" t="str">
        <f t="shared" si="13"/>
        <v/>
      </c>
      <c r="M217" s="52" t="str">
        <f>IF(O217="","",(INDEX(Raw!D:D,MATCH(O217+14000,Raw!AE:AE,0))))</f>
        <v/>
      </c>
      <c r="N217" s="52" t="str">
        <f>IF(O217="","",(INDEX(Raw!A:A,MATCH(O217+14000,Raw!AE:AE,0))))</f>
        <v/>
      </c>
      <c r="O217" s="63" t="str">
        <f>(IFERROR(IF(LARGE(Raw!AE:AE,A217+COUNTIF(Raw!C:C,"H")+COUNTIF(Raw!C:C,"S"))-14000&gt;0,LARGE(Raw!AE:AE,A217+COUNTIF(Raw!C:C,"H")+COUNTIF(Raw!C:C,"S"))-14000,""),""))</f>
        <v/>
      </c>
    </row>
    <row r="218" spans="1:15" x14ac:dyDescent="0.3">
      <c r="A218" s="52">
        <v>215</v>
      </c>
      <c r="B218" s="3" t="str">
        <f t="shared" si="11"/>
        <v/>
      </c>
      <c r="C218" s="52" t="str">
        <f>IF(E218="","",(INDEX(Raw!D:D,MATCH(E218+42000,Raw!AE:AE,0))))</f>
        <v/>
      </c>
      <c r="D218" s="52" t="str">
        <f>IF(E218="","",(INDEX(Raw!A:A,MATCH(E218+42000,Raw!AE:AE,0))))</f>
        <v/>
      </c>
      <c r="E218" s="63" t="str">
        <f>(IFERROR(IF(LARGE(Raw!AE:AE,A218)-42000&gt;0,LARGE(Raw!AE:AE,A218)-42000,""),""))</f>
        <v/>
      </c>
      <c r="G218" s="3" t="str">
        <f t="shared" si="12"/>
        <v/>
      </c>
      <c r="H218" s="52" t="str">
        <f>IF(J218="","",(INDEX(Raw!D:D,MATCH(J218+28000,Raw!AE:AE,0))))</f>
        <v/>
      </c>
      <c r="I218" s="52" t="str">
        <f>IF(J218="","",(INDEX(Raw!A:A,MATCH(J218+28000,Raw!AE:AE,0))))</f>
        <v/>
      </c>
      <c r="J218" s="63" t="str">
        <f>(IFERROR(IF(LARGE(Raw!AE:AE,A218+COUNTIF(Raw!C:C,"H"))-28000&gt;0,LARGE(Raw!AE:AE,A218+COUNTIF(Raw!C:C,"H"))-28000,""),""))</f>
        <v/>
      </c>
      <c r="L218" s="3" t="str">
        <f t="shared" si="13"/>
        <v/>
      </c>
      <c r="M218" s="52" t="str">
        <f>IF(O218="","",(INDEX(Raw!D:D,MATCH(O218+14000,Raw!AE:AE,0))))</f>
        <v/>
      </c>
      <c r="N218" s="52" t="str">
        <f>IF(O218="","",(INDEX(Raw!A:A,MATCH(O218+14000,Raw!AE:AE,0))))</f>
        <v/>
      </c>
      <c r="O218" s="63" t="str">
        <f>(IFERROR(IF(LARGE(Raw!AE:AE,A218+COUNTIF(Raw!C:C,"H")+COUNTIF(Raw!C:C,"S"))-14000&gt;0,LARGE(Raw!AE:AE,A218+COUNTIF(Raw!C:C,"H")+COUNTIF(Raw!C:C,"S"))-14000,""),""))</f>
        <v/>
      </c>
    </row>
    <row r="219" spans="1:15" x14ac:dyDescent="0.3">
      <c r="A219" s="52">
        <v>216</v>
      </c>
      <c r="B219" s="3" t="str">
        <f t="shared" si="11"/>
        <v/>
      </c>
      <c r="C219" s="52" t="str">
        <f>IF(E219="","",(INDEX(Raw!D:D,MATCH(E219+42000,Raw!AE:AE,0))))</f>
        <v/>
      </c>
      <c r="D219" s="52" t="str">
        <f>IF(E219="","",(INDEX(Raw!A:A,MATCH(E219+42000,Raw!AE:AE,0))))</f>
        <v/>
      </c>
      <c r="E219" s="63" t="str">
        <f>(IFERROR(IF(LARGE(Raw!AE:AE,A219)-42000&gt;0,LARGE(Raw!AE:AE,A219)-42000,""),""))</f>
        <v/>
      </c>
      <c r="G219" s="3" t="str">
        <f t="shared" si="12"/>
        <v/>
      </c>
      <c r="H219" s="52" t="str">
        <f>IF(J219="","",(INDEX(Raw!D:D,MATCH(J219+28000,Raw!AE:AE,0))))</f>
        <v/>
      </c>
      <c r="I219" s="52" t="str">
        <f>IF(J219="","",(INDEX(Raw!A:A,MATCH(J219+28000,Raw!AE:AE,0))))</f>
        <v/>
      </c>
      <c r="J219" s="63" t="str">
        <f>(IFERROR(IF(LARGE(Raw!AE:AE,A219+COUNTIF(Raw!C:C,"H"))-28000&gt;0,LARGE(Raw!AE:AE,A219+COUNTIF(Raw!C:C,"H"))-28000,""),""))</f>
        <v/>
      </c>
      <c r="L219" s="3" t="str">
        <f t="shared" si="13"/>
        <v/>
      </c>
      <c r="M219" s="52" t="str">
        <f>IF(O219="","",(INDEX(Raw!D:D,MATCH(O219+14000,Raw!AE:AE,0))))</f>
        <v/>
      </c>
      <c r="N219" s="52" t="str">
        <f>IF(O219="","",(INDEX(Raw!A:A,MATCH(O219+14000,Raw!AE:AE,0))))</f>
        <v/>
      </c>
      <c r="O219" s="63" t="str">
        <f>(IFERROR(IF(LARGE(Raw!AE:AE,A219+COUNTIF(Raw!C:C,"H")+COUNTIF(Raw!C:C,"S"))-14000&gt;0,LARGE(Raw!AE:AE,A219+COUNTIF(Raw!C:C,"H")+COUNTIF(Raw!C:C,"S"))-14000,""),""))</f>
        <v/>
      </c>
    </row>
    <row r="220" spans="1:15" x14ac:dyDescent="0.3">
      <c r="A220" s="52">
        <v>217</v>
      </c>
      <c r="B220" s="3" t="str">
        <f t="shared" si="11"/>
        <v/>
      </c>
      <c r="C220" s="52" t="str">
        <f>IF(E220="","",(INDEX(Raw!D:D,MATCH(E220+42000,Raw!AE:AE,0))))</f>
        <v/>
      </c>
      <c r="D220" s="52" t="str">
        <f>IF(E220="","",(INDEX(Raw!A:A,MATCH(E220+42000,Raw!AE:AE,0))))</f>
        <v/>
      </c>
      <c r="E220" s="63" t="str">
        <f>(IFERROR(IF(LARGE(Raw!AE:AE,A220)-42000&gt;0,LARGE(Raw!AE:AE,A220)-42000,""),""))</f>
        <v/>
      </c>
      <c r="G220" s="3" t="str">
        <f t="shared" si="12"/>
        <v/>
      </c>
      <c r="H220" s="52" t="str">
        <f>IF(J220="","",(INDEX(Raw!D:D,MATCH(J220+28000,Raw!AE:AE,0))))</f>
        <v/>
      </c>
      <c r="I220" s="52" t="str">
        <f>IF(J220="","",(INDEX(Raw!A:A,MATCH(J220+28000,Raw!AE:AE,0))))</f>
        <v/>
      </c>
      <c r="J220" s="63" t="str">
        <f>(IFERROR(IF(LARGE(Raw!AE:AE,A220+COUNTIF(Raw!C:C,"H"))-28000&gt;0,LARGE(Raw!AE:AE,A220+COUNTIF(Raw!C:C,"H"))-28000,""),""))</f>
        <v/>
      </c>
      <c r="L220" s="3" t="str">
        <f t="shared" si="13"/>
        <v/>
      </c>
      <c r="M220" s="52" t="str">
        <f>IF(O220="","",(INDEX(Raw!D:D,MATCH(O220+14000,Raw!AE:AE,0))))</f>
        <v/>
      </c>
      <c r="N220" s="52" t="str">
        <f>IF(O220="","",(INDEX(Raw!A:A,MATCH(O220+14000,Raw!AE:AE,0))))</f>
        <v/>
      </c>
      <c r="O220" s="63" t="str">
        <f>(IFERROR(IF(LARGE(Raw!AE:AE,A220+COUNTIF(Raw!C:C,"H")+COUNTIF(Raw!C:C,"S"))-14000&gt;0,LARGE(Raw!AE:AE,A220+COUNTIF(Raw!C:C,"H")+COUNTIF(Raw!C:C,"S"))-14000,""),""))</f>
        <v/>
      </c>
    </row>
    <row r="221" spans="1:15" x14ac:dyDescent="0.3">
      <c r="A221" s="52">
        <v>218</v>
      </c>
      <c r="B221" s="3" t="str">
        <f t="shared" si="11"/>
        <v/>
      </c>
      <c r="C221" s="52" t="str">
        <f>IF(E221="","",(INDEX(Raw!D:D,MATCH(E221+42000,Raw!AE:AE,0))))</f>
        <v/>
      </c>
      <c r="D221" s="52" t="str">
        <f>IF(E221="","",(INDEX(Raw!A:A,MATCH(E221+42000,Raw!AE:AE,0))))</f>
        <v/>
      </c>
      <c r="E221" s="63" t="str">
        <f>(IFERROR(IF(LARGE(Raw!AE:AE,A221)-42000&gt;0,LARGE(Raw!AE:AE,A221)-42000,""),""))</f>
        <v/>
      </c>
      <c r="G221" s="3" t="str">
        <f t="shared" si="12"/>
        <v/>
      </c>
      <c r="H221" s="52" t="str">
        <f>IF(J221="","",(INDEX(Raw!D:D,MATCH(J221+28000,Raw!AE:AE,0))))</f>
        <v/>
      </c>
      <c r="I221" s="52" t="str">
        <f>IF(J221="","",(INDEX(Raw!A:A,MATCH(J221+28000,Raw!AE:AE,0))))</f>
        <v/>
      </c>
      <c r="J221" s="63" t="str">
        <f>(IFERROR(IF(LARGE(Raw!AE:AE,A221+COUNTIF(Raw!C:C,"H"))-28000&gt;0,LARGE(Raw!AE:AE,A221+COUNTIF(Raw!C:C,"H"))-28000,""),""))</f>
        <v/>
      </c>
      <c r="L221" s="3" t="str">
        <f t="shared" si="13"/>
        <v/>
      </c>
      <c r="M221" s="52" t="str">
        <f>IF(O221="","",(INDEX(Raw!D:D,MATCH(O221+14000,Raw!AE:AE,0))))</f>
        <v/>
      </c>
      <c r="N221" s="52" t="str">
        <f>IF(O221="","",(INDEX(Raw!A:A,MATCH(O221+14000,Raw!AE:AE,0))))</f>
        <v/>
      </c>
      <c r="O221" s="63" t="str">
        <f>(IFERROR(IF(LARGE(Raw!AE:AE,A221+COUNTIF(Raw!C:C,"H")+COUNTIF(Raw!C:C,"S"))-14000&gt;0,LARGE(Raw!AE:AE,A221+COUNTIF(Raw!C:C,"H")+COUNTIF(Raw!C:C,"S"))-14000,""),""))</f>
        <v/>
      </c>
    </row>
    <row r="222" spans="1:15" x14ac:dyDescent="0.3">
      <c r="A222" s="52">
        <v>219</v>
      </c>
      <c r="B222" s="3" t="str">
        <f t="shared" si="11"/>
        <v/>
      </c>
      <c r="C222" s="52" t="str">
        <f>IF(E222="","",(INDEX(Raw!D:D,MATCH(E222+42000,Raw!AE:AE,0))))</f>
        <v/>
      </c>
      <c r="D222" s="52" t="str">
        <f>IF(E222="","",(INDEX(Raw!A:A,MATCH(E222+42000,Raw!AE:AE,0))))</f>
        <v/>
      </c>
      <c r="E222" s="63" t="str">
        <f>(IFERROR(IF(LARGE(Raw!AE:AE,A222)-42000&gt;0,LARGE(Raw!AE:AE,A222)-42000,""),""))</f>
        <v/>
      </c>
      <c r="G222" s="3" t="str">
        <f t="shared" si="12"/>
        <v/>
      </c>
      <c r="H222" s="52" t="str">
        <f>IF(J222="","",(INDEX(Raw!D:D,MATCH(J222+28000,Raw!AE:AE,0))))</f>
        <v/>
      </c>
      <c r="I222" s="52" t="str">
        <f>IF(J222="","",(INDEX(Raw!A:A,MATCH(J222+28000,Raw!AE:AE,0))))</f>
        <v/>
      </c>
      <c r="J222" s="63" t="str">
        <f>(IFERROR(IF(LARGE(Raw!AE:AE,A222+COUNTIF(Raw!C:C,"H"))-28000&gt;0,LARGE(Raw!AE:AE,A222+COUNTIF(Raw!C:C,"H"))-28000,""),""))</f>
        <v/>
      </c>
      <c r="L222" s="3" t="str">
        <f t="shared" si="13"/>
        <v/>
      </c>
      <c r="M222" s="52" t="str">
        <f>IF(O222="","",(INDEX(Raw!D:D,MATCH(O222+14000,Raw!AE:AE,0))))</f>
        <v/>
      </c>
      <c r="N222" s="52" t="str">
        <f>IF(O222="","",(INDEX(Raw!A:A,MATCH(O222+14000,Raw!AE:AE,0))))</f>
        <v/>
      </c>
      <c r="O222" s="63" t="str">
        <f>(IFERROR(IF(LARGE(Raw!AE:AE,A222+COUNTIF(Raw!C:C,"H")+COUNTIF(Raw!C:C,"S"))-14000&gt;0,LARGE(Raw!AE:AE,A222+COUNTIF(Raw!C:C,"H")+COUNTIF(Raw!C:C,"S"))-14000,""),""))</f>
        <v/>
      </c>
    </row>
    <row r="223" spans="1:15" x14ac:dyDescent="0.3">
      <c r="A223" s="52">
        <v>220</v>
      </c>
      <c r="B223" s="3" t="str">
        <f t="shared" si="11"/>
        <v/>
      </c>
      <c r="C223" s="52" t="str">
        <f>IF(E223="","",(INDEX(Raw!D:D,MATCH(E223+42000,Raw!AE:AE,0))))</f>
        <v/>
      </c>
      <c r="D223" s="52" t="str">
        <f>IF(E223="","",(INDEX(Raw!A:A,MATCH(E223+42000,Raw!AE:AE,0))))</f>
        <v/>
      </c>
      <c r="E223" s="63" t="str">
        <f>(IFERROR(IF(LARGE(Raw!AE:AE,A223)-42000&gt;0,LARGE(Raw!AE:AE,A223)-42000,""),""))</f>
        <v/>
      </c>
      <c r="G223" s="3" t="str">
        <f t="shared" si="12"/>
        <v/>
      </c>
      <c r="H223" s="52" t="str">
        <f>IF(J223="","",(INDEX(Raw!D:D,MATCH(J223+28000,Raw!AE:AE,0))))</f>
        <v/>
      </c>
      <c r="I223" s="52" t="str">
        <f>IF(J223="","",(INDEX(Raw!A:A,MATCH(J223+28000,Raw!AE:AE,0))))</f>
        <v/>
      </c>
      <c r="J223" s="63" t="str">
        <f>(IFERROR(IF(LARGE(Raw!AE:AE,A223+COUNTIF(Raw!C:C,"H"))-28000&gt;0,LARGE(Raw!AE:AE,A223+COUNTIF(Raw!C:C,"H"))-28000,""),""))</f>
        <v/>
      </c>
      <c r="L223" s="3" t="str">
        <f t="shared" si="13"/>
        <v/>
      </c>
      <c r="M223" s="52" t="str">
        <f>IF(O223="","",(INDEX(Raw!D:D,MATCH(O223+14000,Raw!AE:AE,0))))</f>
        <v/>
      </c>
      <c r="N223" s="52" t="str">
        <f>IF(O223="","",(INDEX(Raw!A:A,MATCH(O223+14000,Raw!AE:AE,0))))</f>
        <v/>
      </c>
      <c r="O223" s="63" t="str">
        <f>(IFERROR(IF(LARGE(Raw!AE:AE,A223+COUNTIF(Raw!C:C,"H")+COUNTIF(Raw!C:C,"S"))-14000&gt;0,LARGE(Raw!AE:AE,A223+COUNTIF(Raw!C:C,"H")+COUNTIF(Raw!C:C,"S"))-14000,""),""))</f>
        <v/>
      </c>
    </row>
    <row r="224" spans="1:15" x14ac:dyDescent="0.3">
      <c r="A224" s="52">
        <v>221</v>
      </c>
      <c r="B224" s="3" t="str">
        <f t="shared" si="11"/>
        <v/>
      </c>
      <c r="C224" s="52" t="str">
        <f>IF(E224="","",(INDEX(Raw!D:D,MATCH(E224+42000,Raw!AE:AE,0))))</f>
        <v/>
      </c>
      <c r="D224" s="52" t="str">
        <f>IF(E224="","",(INDEX(Raw!A:A,MATCH(E224+42000,Raw!AE:AE,0))))</f>
        <v/>
      </c>
      <c r="E224" s="63" t="str">
        <f>(IFERROR(IF(LARGE(Raw!AE:AE,A224)-42000&gt;0,LARGE(Raw!AE:AE,A224)-42000,""),""))</f>
        <v/>
      </c>
      <c r="G224" s="3" t="str">
        <f t="shared" si="12"/>
        <v/>
      </c>
      <c r="H224" s="52" t="str">
        <f>IF(J224="","",(INDEX(Raw!D:D,MATCH(J224+28000,Raw!AE:AE,0))))</f>
        <v/>
      </c>
      <c r="I224" s="52" t="str">
        <f>IF(J224="","",(INDEX(Raw!A:A,MATCH(J224+28000,Raw!AE:AE,0))))</f>
        <v/>
      </c>
      <c r="J224" s="63" t="str">
        <f>(IFERROR(IF(LARGE(Raw!AE:AE,A224+COUNTIF(Raw!C:C,"H"))-28000&gt;0,LARGE(Raw!AE:AE,A224+COUNTIF(Raw!C:C,"H"))-28000,""),""))</f>
        <v/>
      </c>
      <c r="L224" s="3" t="str">
        <f t="shared" si="13"/>
        <v/>
      </c>
      <c r="M224" s="52" t="str">
        <f>IF(O224="","",(INDEX(Raw!D:D,MATCH(O224+14000,Raw!AE:AE,0))))</f>
        <v/>
      </c>
      <c r="N224" s="52" t="str">
        <f>IF(O224="","",(INDEX(Raw!A:A,MATCH(O224+14000,Raw!AE:AE,0))))</f>
        <v/>
      </c>
      <c r="O224" s="63" t="str">
        <f>(IFERROR(IF(LARGE(Raw!AE:AE,A224+COUNTIF(Raw!C:C,"H")+COUNTIF(Raw!C:C,"S"))-14000&gt;0,LARGE(Raw!AE:AE,A224+COUNTIF(Raw!C:C,"H")+COUNTIF(Raw!C:C,"S"))-14000,""),""))</f>
        <v/>
      </c>
    </row>
    <row r="225" spans="1:15" x14ac:dyDescent="0.3">
      <c r="A225" s="52">
        <v>222</v>
      </c>
      <c r="B225" s="3" t="str">
        <f t="shared" si="11"/>
        <v/>
      </c>
      <c r="C225" s="52" t="str">
        <f>IF(E225="","",(INDEX(Raw!D:D,MATCH(E225+42000,Raw!AE:AE,0))))</f>
        <v/>
      </c>
      <c r="D225" s="52" t="str">
        <f>IF(E225="","",(INDEX(Raw!A:A,MATCH(E225+42000,Raw!AE:AE,0))))</f>
        <v/>
      </c>
      <c r="E225" s="63" t="str">
        <f>(IFERROR(IF(LARGE(Raw!AE:AE,A225)-42000&gt;0,LARGE(Raw!AE:AE,A225)-42000,""),""))</f>
        <v/>
      </c>
      <c r="G225" s="3" t="str">
        <f t="shared" si="12"/>
        <v/>
      </c>
      <c r="H225" s="52" t="str">
        <f>IF(J225="","",(INDEX(Raw!D:D,MATCH(J225+28000,Raw!AE:AE,0))))</f>
        <v/>
      </c>
      <c r="I225" s="52" t="str">
        <f>IF(J225="","",(INDEX(Raw!A:A,MATCH(J225+28000,Raw!AE:AE,0))))</f>
        <v/>
      </c>
      <c r="J225" s="63" t="str">
        <f>(IFERROR(IF(LARGE(Raw!AE:AE,A225+COUNTIF(Raw!C:C,"H"))-28000&gt;0,LARGE(Raw!AE:AE,A225+COUNTIF(Raw!C:C,"H"))-28000,""),""))</f>
        <v/>
      </c>
      <c r="L225" s="3" t="str">
        <f t="shared" si="13"/>
        <v/>
      </c>
      <c r="M225" s="52" t="str">
        <f>IF(O225="","",(INDEX(Raw!D:D,MATCH(O225+14000,Raw!AE:AE,0))))</f>
        <v/>
      </c>
      <c r="N225" s="52" t="str">
        <f>IF(O225="","",(INDEX(Raw!A:A,MATCH(O225+14000,Raw!AE:AE,0))))</f>
        <v/>
      </c>
      <c r="O225" s="63" t="str">
        <f>(IFERROR(IF(LARGE(Raw!AE:AE,A225+COUNTIF(Raw!C:C,"H")+COUNTIF(Raw!C:C,"S"))-14000&gt;0,LARGE(Raw!AE:AE,A225+COUNTIF(Raw!C:C,"H")+COUNTIF(Raw!C:C,"S"))-14000,""),""))</f>
        <v/>
      </c>
    </row>
    <row r="226" spans="1:15" x14ac:dyDescent="0.3">
      <c r="A226" s="52">
        <v>223</v>
      </c>
      <c r="B226" s="3" t="str">
        <f t="shared" si="11"/>
        <v/>
      </c>
      <c r="C226" s="52" t="str">
        <f>IF(E226="","",(INDEX(Raw!D:D,MATCH(E226+42000,Raw!AE:AE,0))))</f>
        <v/>
      </c>
      <c r="D226" s="52" t="str">
        <f>IF(E226="","",(INDEX(Raw!A:A,MATCH(E226+42000,Raw!AE:AE,0))))</f>
        <v/>
      </c>
      <c r="E226" s="63" t="str">
        <f>(IFERROR(IF(LARGE(Raw!AE:AE,A226)-42000&gt;0,LARGE(Raw!AE:AE,A226)-42000,""),""))</f>
        <v/>
      </c>
      <c r="G226" s="3" t="str">
        <f t="shared" si="12"/>
        <v/>
      </c>
      <c r="H226" s="52" t="str">
        <f>IF(J226="","",(INDEX(Raw!D:D,MATCH(J226+28000,Raw!AE:AE,0))))</f>
        <v/>
      </c>
      <c r="I226" s="52" t="str">
        <f>IF(J226="","",(INDEX(Raw!A:A,MATCH(J226+28000,Raw!AE:AE,0))))</f>
        <v/>
      </c>
      <c r="J226" s="63" t="str">
        <f>(IFERROR(IF(LARGE(Raw!AE:AE,A226+COUNTIF(Raw!C:C,"H"))-28000&gt;0,LARGE(Raw!AE:AE,A226+COUNTIF(Raw!C:C,"H"))-28000,""),""))</f>
        <v/>
      </c>
      <c r="L226" s="3" t="str">
        <f t="shared" si="13"/>
        <v/>
      </c>
      <c r="M226" s="52" t="str">
        <f>IF(O226="","",(INDEX(Raw!D:D,MATCH(O226+14000,Raw!AE:AE,0))))</f>
        <v/>
      </c>
      <c r="N226" s="52" t="str">
        <f>IF(O226="","",(INDEX(Raw!A:A,MATCH(O226+14000,Raw!AE:AE,0))))</f>
        <v/>
      </c>
      <c r="O226" s="63" t="str">
        <f>(IFERROR(IF(LARGE(Raw!AE:AE,A226+COUNTIF(Raw!C:C,"H")+COUNTIF(Raw!C:C,"S"))-14000&gt;0,LARGE(Raw!AE:AE,A226+COUNTIF(Raw!C:C,"H")+COUNTIF(Raw!C:C,"S"))-14000,""),""))</f>
        <v/>
      </c>
    </row>
    <row r="227" spans="1:15" x14ac:dyDescent="0.3">
      <c r="A227" s="52">
        <v>224</v>
      </c>
      <c r="B227" s="3" t="str">
        <f t="shared" si="11"/>
        <v/>
      </c>
      <c r="C227" s="52" t="str">
        <f>IF(E227="","",(INDEX(Raw!D:D,MATCH(E227+42000,Raw!AE:AE,0))))</f>
        <v/>
      </c>
      <c r="D227" s="52" t="str">
        <f>IF(E227="","",(INDEX(Raw!A:A,MATCH(E227+42000,Raw!AE:AE,0))))</f>
        <v/>
      </c>
      <c r="E227" s="63" t="str">
        <f>(IFERROR(IF(LARGE(Raw!AE:AE,A227)-42000&gt;0,LARGE(Raw!AE:AE,A227)-42000,""),""))</f>
        <v/>
      </c>
      <c r="G227" s="3" t="str">
        <f t="shared" si="12"/>
        <v/>
      </c>
      <c r="H227" s="52" t="str">
        <f>IF(J227="","",(INDEX(Raw!D:D,MATCH(J227+28000,Raw!AE:AE,0))))</f>
        <v/>
      </c>
      <c r="I227" s="52" t="str">
        <f>IF(J227="","",(INDEX(Raw!A:A,MATCH(J227+28000,Raw!AE:AE,0))))</f>
        <v/>
      </c>
      <c r="J227" s="63" t="str">
        <f>(IFERROR(IF(LARGE(Raw!AE:AE,A227+COUNTIF(Raw!C:C,"H"))-28000&gt;0,LARGE(Raw!AE:AE,A227+COUNTIF(Raw!C:C,"H"))-28000,""),""))</f>
        <v/>
      </c>
      <c r="L227" s="3" t="str">
        <f t="shared" si="13"/>
        <v/>
      </c>
      <c r="M227" s="52" t="str">
        <f>IF(O227="","",(INDEX(Raw!D:D,MATCH(O227+14000,Raw!AE:AE,0))))</f>
        <v/>
      </c>
      <c r="N227" s="52" t="str">
        <f>IF(O227="","",(INDEX(Raw!A:A,MATCH(O227+14000,Raw!AE:AE,0))))</f>
        <v/>
      </c>
      <c r="O227" s="63" t="str">
        <f>(IFERROR(IF(LARGE(Raw!AE:AE,A227+COUNTIF(Raw!C:C,"H")+COUNTIF(Raw!C:C,"S"))-14000&gt;0,LARGE(Raw!AE:AE,A227+COUNTIF(Raw!C:C,"H")+COUNTIF(Raw!C:C,"S"))-14000,""),""))</f>
        <v/>
      </c>
    </row>
    <row r="228" spans="1:15" x14ac:dyDescent="0.3">
      <c r="A228" s="52">
        <v>225</v>
      </c>
      <c r="B228" s="3" t="str">
        <f t="shared" si="11"/>
        <v/>
      </c>
      <c r="C228" s="52" t="str">
        <f>IF(E228="","",(INDEX(Raw!D:D,MATCH(E228+42000,Raw!AE:AE,0))))</f>
        <v/>
      </c>
      <c r="D228" s="52" t="str">
        <f>IF(E228="","",(INDEX(Raw!A:A,MATCH(E228+42000,Raw!AE:AE,0))))</f>
        <v/>
      </c>
      <c r="E228" s="63" t="str">
        <f>(IFERROR(IF(LARGE(Raw!AE:AE,A228)-42000&gt;0,LARGE(Raw!AE:AE,A228)-42000,""),""))</f>
        <v/>
      </c>
      <c r="G228" s="3" t="str">
        <f t="shared" si="12"/>
        <v/>
      </c>
      <c r="H228" s="52" t="str">
        <f>IF(J228="","",(INDEX(Raw!D:D,MATCH(J228+28000,Raw!AE:AE,0))))</f>
        <v/>
      </c>
      <c r="I228" s="52" t="str">
        <f>IF(J228="","",(INDEX(Raw!A:A,MATCH(J228+28000,Raw!AE:AE,0))))</f>
        <v/>
      </c>
      <c r="J228" s="63" t="str">
        <f>(IFERROR(IF(LARGE(Raw!AE:AE,A228+COUNTIF(Raw!C:C,"H"))-28000&gt;0,LARGE(Raw!AE:AE,A228+COUNTIF(Raw!C:C,"H"))-28000,""),""))</f>
        <v/>
      </c>
      <c r="L228" s="3" t="str">
        <f t="shared" si="13"/>
        <v/>
      </c>
      <c r="M228" s="52" t="str">
        <f>IF(O228="","",(INDEX(Raw!D:D,MATCH(O228+14000,Raw!AE:AE,0))))</f>
        <v/>
      </c>
      <c r="N228" s="52" t="str">
        <f>IF(O228="","",(INDEX(Raw!A:A,MATCH(O228+14000,Raw!AE:AE,0))))</f>
        <v/>
      </c>
      <c r="O228" s="63" t="str">
        <f>(IFERROR(IF(LARGE(Raw!AE:AE,A228+COUNTIF(Raw!C:C,"H")+COUNTIF(Raw!C:C,"S"))-14000&gt;0,LARGE(Raw!AE:AE,A228+COUNTIF(Raw!C:C,"H")+COUNTIF(Raw!C:C,"S"))-14000,""),""))</f>
        <v/>
      </c>
    </row>
    <row r="229" spans="1:15" x14ac:dyDescent="0.3">
      <c r="A229" s="52">
        <v>226</v>
      </c>
      <c r="B229" s="3" t="str">
        <f t="shared" si="11"/>
        <v/>
      </c>
      <c r="C229" s="52" t="str">
        <f>IF(E229="","",(INDEX(Raw!D:D,MATCH(E229+42000,Raw!AE:AE,0))))</f>
        <v/>
      </c>
      <c r="D229" s="52" t="str">
        <f>IF(E229="","",(INDEX(Raw!A:A,MATCH(E229+42000,Raw!AE:AE,0))))</f>
        <v/>
      </c>
      <c r="E229" s="63" t="str">
        <f>(IFERROR(IF(LARGE(Raw!AE:AE,A229)-42000&gt;0,LARGE(Raw!AE:AE,A229)-42000,""),""))</f>
        <v/>
      </c>
      <c r="G229" s="3" t="str">
        <f t="shared" si="12"/>
        <v/>
      </c>
      <c r="H229" s="52" t="str">
        <f>IF(J229="","",(INDEX(Raw!D:D,MATCH(J229+28000,Raw!AE:AE,0))))</f>
        <v/>
      </c>
      <c r="I229" s="52" t="str">
        <f>IF(J229="","",(INDEX(Raw!A:A,MATCH(J229+28000,Raw!AE:AE,0))))</f>
        <v/>
      </c>
      <c r="J229" s="63" t="str">
        <f>(IFERROR(IF(LARGE(Raw!AE:AE,A229+COUNTIF(Raw!C:C,"H"))-28000&gt;0,LARGE(Raw!AE:AE,A229+COUNTIF(Raw!C:C,"H"))-28000,""),""))</f>
        <v/>
      </c>
      <c r="L229" s="3" t="str">
        <f t="shared" si="13"/>
        <v/>
      </c>
      <c r="M229" s="52" t="str">
        <f>IF(O229="","",(INDEX(Raw!D:D,MATCH(O229+14000,Raw!AE:AE,0))))</f>
        <v/>
      </c>
      <c r="N229" s="52" t="str">
        <f>IF(O229="","",(INDEX(Raw!A:A,MATCH(O229+14000,Raw!AE:AE,0))))</f>
        <v/>
      </c>
      <c r="O229" s="63" t="str">
        <f>(IFERROR(IF(LARGE(Raw!AE:AE,A229+COUNTIF(Raw!C:C,"H")+COUNTIF(Raw!C:C,"S"))-14000&gt;0,LARGE(Raw!AE:AE,A229+COUNTIF(Raw!C:C,"H")+COUNTIF(Raw!C:C,"S"))-14000,""),""))</f>
        <v/>
      </c>
    </row>
    <row r="230" spans="1:15" x14ac:dyDescent="0.3">
      <c r="A230" s="52">
        <v>227</v>
      </c>
      <c r="B230" s="3" t="str">
        <f t="shared" si="11"/>
        <v/>
      </c>
      <c r="C230" s="52" t="str">
        <f>IF(E230="","",(INDEX(Raw!D:D,MATCH(E230+42000,Raw!AE:AE,0))))</f>
        <v/>
      </c>
      <c r="D230" s="52" t="str">
        <f>IF(E230="","",(INDEX(Raw!A:A,MATCH(E230+42000,Raw!AE:AE,0))))</f>
        <v/>
      </c>
      <c r="E230" s="63" t="str">
        <f>(IFERROR(IF(LARGE(Raw!AE:AE,A230)-42000&gt;0,LARGE(Raw!AE:AE,A230)-42000,""),""))</f>
        <v/>
      </c>
      <c r="G230" s="3" t="str">
        <f t="shared" si="12"/>
        <v/>
      </c>
      <c r="H230" s="52" t="str">
        <f>IF(J230="","",(INDEX(Raw!D:D,MATCH(J230+28000,Raw!AE:AE,0))))</f>
        <v/>
      </c>
      <c r="I230" s="52" t="str">
        <f>IF(J230="","",(INDEX(Raw!A:A,MATCH(J230+28000,Raw!AE:AE,0))))</f>
        <v/>
      </c>
      <c r="J230" s="63" t="str">
        <f>(IFERROR(IF(LARGE(Raw!AE:AE,A230+COUNTIF(Raw!C:C,"H"))-28000&gt;0,LARGE(Raw!AE:AE,A230+COUNTIF(Raw!C:C,"H"))-28000,""),""))</f>
        <v/>
      </c>
      <c r="L230" s="3" t="str">
        <f t="shared" si="13"/>
        <v/>
      </c>
      <c r="M230" s="52" t="str">
        <f>IF(O230="","",(INDEX(Raw!D:D,MATCH(O230+14000,Raw!AE:AE,0))))</f>
        <v/>
      </c>
      <c r="N230" s="52" t="str">
        <f>IF(O230="","",(INDEX(Raw!A:A,MATCH(O230+14000,Raw!AE:AE,0))))</f>
        <v/>
      </c>
      <c r="O230" s="63" t="str">
        <f>(IFERROR(IF(LARGE(Raw!AE:AE,A230+COUNTIF(Raw!C:C,"H")+COUNTIF(Raw!C:C,"S"))-14000&gt;0,LARGE(Raw!AE:AE,A230+COUNTIF(Raw!C:C,"H")+COUNTIF(Raw!C:C,"S"))-14000,""),""))</f>
        <v/>
      </c>
    </row>
    <row r="231" spans="1:15" x14ac:dyDescent="0.3">
      <c r="A231" s="52">
        <v>228</v>
      </c>
      <c r="B231" s="3" t="str">
        <f t="shared" si="11"/>
        <v/>
      </c>
      <c r="C231" s="52" t="str">
        <f>IF(E231="","",(INDEX(Raw!D:D,MATCH(E231+42000,Raw!AE:AE,0))))</f>
        <v/>
      </c>
      <c r="D231" s="52" t="str">
        <f>IF(E231="","",(INDEX(Raw!A:A,MATCH(E231+42000,Raw!AE:AE,0))))</f>
        <v/>
      </c>
      <c r="E231" s="63" t="str">
        <f>(IFERROR(IF(LARGE(Raw!AE:AE,A231)-42000&gt;0,LARGE(Raw!AE:AE,A231)-42000,""),""))</f>
        <v/>
      </c>
      <c r="G231" s="3" t="str">
        <f t="shared" si="12"/>
        <v/>
      </c>
      <c r="H231" s="52" t="str">
        <f>IF(J231="","",(INDEX(Raw!D:D,MATCH(J231+28000,Raw!AE:AE,0))))</f>
        <v/>
      </c>
      <c r="I231" s="52" t="str">
        <f>IF(J231="","",(INDEX(Raw!A:A,MATCH(J231+28000,Raw!AE:AE,0))))</f>
        <v/>
      </c>
      <c r="J231" s="63" t="str">
        <f>(IFERROR(IF(LARGE(Raw!AE:AE,A231+COUNTIF(Raw!C:C,"H"))-28000&gt;0,LARGE(Raw!AE:AE,A231+COUNTIF(Raw!C:C,"H"))-28000,""),""))</f>
        <v/>
      </c>
      <c r="L231" s="3" t="str">
        <f t="shared" si="13"/>
        <v/>
      </c>
      <c r="M231" s="52" t="str">
        <f>IF(O231="","",(INDEX(Raw!D:D,MATCH(O231+14000,Raw!AE:AE,0))))</f>
        <v/>
      </c>
      <c r="N231" s="52" t="str">
        <f>IF(O231="","",(INDEX(Raw!A:A,MATCH(O231+14000,Raw!AE:AE,0))))</f>
        <v/>
      </c>
      <c r="O231" s="63" t="str">
        <f>(IFERROR(IF(LARGE(Raw!AE:AE,A231+COUNTIF(Raw!C:C,"H")+COUNTIF(Raw!C:C,"S"))-14000&gt;0,LARGE(Raw!AE:AE,A231+COUNTIF(Raw!C:C,"H")+COUNTIF(Raw!C:C,"S"))-14000,""),""))</f>
        <v/>
      </c>
    </row>
    <row r="232" spans="1:15" x14ac:dyDescent="0.3">
      <c r="A232" s="52">
        <v>229</v>
      </c>
      <c r="B232" s="3" t="str">
        <f t="shared" si="11"/>
        <v/>
      </c>
      <c r="C232" s="52" t="str">
        <f>IF(E232="","",(INDEX(Raw!D:D,MATCH(E232+42000,Raw!AE:AE,0))))</f>
        <v/>
      </c>
      <c r="D232" s="52" t="str">
        <f>IF(E232="","",(INDEX(Raw!A:A,MATCH(E232+42000,Raw!AE:AE,0))))</f>
        <v/>
      </c>
      <c r="E232" s="63" t="str">
        <f>(IFERROR(IF(LARGE(Raw!AE:AE,A232)-42000&gt;0,LARGE(Raw!AE:AE,A232)-42000,""),""))</f>
        <v/>
      </c>
      <c r="G232" s="3" t="str">
        <f t="shared" si="12"/>
        <v/>
      </c>
      <c r="H232" s="52" t="str">
        <f>IF(J232="","",(INDEX(Raw!D:D,MATCH(J232+28000,Raw!AE:AE,0))))</f>
        <v/>
      </c>
      <c r="I232" s="52" t="str">
        <f>IF(J232="","",(INDEX(Raw!A:A,MATCH(J232+28000,Raw!AE:AE,0))))</f>
        <v/>
      </c>
      <c r="J232" s="63" t="str">
        <f>(IFERROR(IF(LARGE(Raw!AE:AE,A232+COUNTIF(Raw!C:C,"H"))-28000&gt;0,LARGE(Raw!AE:AE,A232+COUNTIF(Raw!C:C,"H"))-28000,""),""))</f>
        <v/>
      </c>
      <c r="L232" s="3" t="str">
        <f t="shared" si="13"/>
        <v/>
      </c>
      <c r="M232" s="52" t="str">
        <f>IF(O232="","",(INDEX(Raw!D:D,MATCH(O232+14000,Raw!AE:AE,0))))</f>
        <v/>
      </c>
      <c r="N232" s="52" t="str">
        <f>IF(O232="","",(INDEX(Raw!A:A,MATCH(O232+14000,Raw!AE:AE,0))))</f>
        <v/>
      </c>
      <c r="O232" s="63" t="str">
        <f>(IFERROR(IF(LARGE(Raw!AE:AE,A232+COUNTIF(Raw!C:C,"H")+COUNTIF(Raw!C:C,"S"))-14000&gt;0,LARGE(Raw!AE:AE,A232+COUNTIF(Raw!C:C,"H")+COUNTIF(Raw!C:C,"S"))-14000,""),""))</f>
        <v/>
      </c>
    </row>
    <row r="233" spans="1:15" x14ac:dyDescent="0.3">
      <c r="A233" s="52">
        <v>230</v>
      </c>
      <c r="B233" s="3" t="str">
        <f t="shared" si="11"/>
        <v/>
      </c>
      <c r="C233" s="52" t="str">
        <f>IF(E233="","",(INDEX(Raw!D:D,MATCH(E233+42000,Raw!AE:AE,0))))</f>
        <v/>
      </c>
      <c r="D233" s="52" t="str">
        <f>IF(E233="","",(INDEX(Raw!A:A,MATCH(E233+42000,Raw!AE:AE,0))))</f>
        <v/>
      </c>
      <c r="E233" s="63" t="str">
        <f>(IFERROR(IF(LARGE(Raw!AE:AE,A233)-42000&gt;0,LARGE(Raw!AE:AE,A233)-42000,""),""))</f>
        <v/>
      </c>
      <c r="G233" s="3" t="str">
        <f t="shared" si="12"/>
        <v/>
      </c>
      <c r="H233" s="52" t="str">
        <f>IF(J233="","",(INDEX(Raw!D:D,MATCH(J233+28000,Raw!AE:AE,0))))</f>
        <v/>
      </c>
      <c r="I233" s="52" t="str">
        <f>IF(J233="","",(INDEX(Raw!A:A,MATCH(J233+28000,Raw!AE:AE,0))))</f>
        <v/>
      </c>
      <c r="J233" s="63" t="str">
        <f>(IFERROR(IF(LARGE(Raw!AE:AE,A233+COUNTIF(Raw!C:C,"H"))-28000&gt;0,LARGE(Raw!AE:AE,A233+COUNTIF(Raw!C:C,"H"))-28000,""),""))</f>
        <v/>
      </c>
      <c r="L233" s="3" t="str">
        <f t="shared" si="13"/>
        <v/>
      </c>
      <c r="M233" s="52" t="str">
        <f>IF(O233="","",(INDEX(Raw!D:D,MATCH(O233+14000,Raw!AE:AE,0))))</f>
        <v/>
      </c>
      <c r="N233" s="52" t="str">
        <f>IF(O233="","",(INDEX(Raw!A:A,MATCH(O233+14000,Raw!AE:AE,0))))</f>
        <v/>
      </c>
      <c r="O233" s="63" t="str">
        <f>(IFERROR(IF(LARGE(Raw!AE:AE,A233+COUNTIF(Raw!C:C,"H")+COUNTIF(Raw!C:C,"S"))-14000&gt;0,LARGE(Raw!AE:AE,A233+COUNTIF(Raw!C:C,"H")+COUNTIF(Raw!C:C,"S"))-14000,""),""))</f>
        <v/>
      </c>
    </row>
    <row r="234" spans="1:15" x14ac:dyDescent="0.3">
      <c r="A234" s="52">
        <v>231</v>
      </c>
      <c r="B234" s="3" t="str">
        <f t="shared" si="11"/>
        <v/>
      </c>
      <c r="C234" s="52" t="str">
        <f>IF(E234="","",(INDEX(Raw!D:D,MATCH(E234+42000,Raw!AE:AE,0))))</f>
        <v/>
      </c>
      <c r="D234" s="52" t="str">
        <f>IF(E234="","",(INDEX(Raw!A:A,MATCH(E234+42000,Raw!AE:AE,0))))</f>
        <v/>
      </c>
      <c r="E234" s="63" t="str">
        <f>(IFERROR(IF(LARGE(Raw!AE:AE,A234)-42000&gt;0,LARGE(Raw!AE:AE,A234)-42000,""),""))</f>
        <v/>
      </c>
      <c r="G234" s="3" t="str">
        <f t="shared" si="12"/>
        <v/>
      </c>
      <c r="H234" s="52" t="str">
        <f>IF(J234="","",(INDEX(Raw!D:D,MATCH(J234+28000,Raw!AE:AE,0))))</f>
        <v/>
      </c>
      <c r="I234" s="52" t="str">
        <f>IF(J234="","",(INDEX(Raw!A:A,MATCH(J234+28000,Raw!AE:AE,0))))</f>
        <v/>
      </c>
      <c r="J234" s="63" t="str">
        <f>(IFERROR(IF(LARGE(Raw!AE:AE,A234+COUNTIF(Raw!C:C,"H"))-28000&gt;0,LARGE(Raw!AE:AE,A234+COUNTIF(Raw!C:C,"H"))-28000,""),""))</f>
        <v/>
      </c>
      <c r="L234" s="3" t="str">
        <f t="shared" si="13"/>
        <v/>
      </c>
      <c r="M234" s="52" t="str">
        <f>IF(O234="","",(INDEX(Raw!D:D,MATCH(O234+14000,Raw!AE:AE,0))))</f>
        <v/>
      </c>
      <c r="N234" s="52" t="str">
        <f>IF(O234="","",(INDEX(Raw!A:A,MATCH(O234+14000,Raw!AE:AE,0))))</f>
        <v/>
      </c>
      <c r="O234" s="63" t="str">
        <f>(IFERROR(IF(LARGE(Raw!AE:AE,A234+COUNTIF(Raw!C:C,"H")+COUNTIF(Raw!C:C,"S"))-14000&gt;0,LARGE(Raw!AE:AE,A234+COUNTIF(Raw!C:C,"H")+COUNTIF(Raw!C:C,"S"))-14000,""),""))</f>
        <v/>
      </c>
    </row>
    <row r="235" spans="1:15" x14ac:dyDescent="0.3">
      <c r="A235" s="52">
        <v>232</v>
      </c>
      <c r="B235" s="3" t="str">
        <f t="shared" si="11"/>
        <v/>
      </c>
      <c r="C235" s="52" t="str">
        <f>IF(E235="","",(INDEX(Raw!D:D,MATCH(E235+42000,Raw!AE:AE,0))))</f>
        <v/>
      </c>
      <c r="D235" s="52" t="str">
        <f>IF(E235="","",(INDEX(Raw!A:A,MATCH(E235+42000,Raw!AE:AE,0))))</f>
        <v/>
      </c>
      <c r="E235" s="63" t="str">
        <f>(IFERROR(IF(LARGE(Raw!AE:AE,A235)-42000&gt;0,LARGE(Raw!AE:AE,A235)-42000,""),""))</f>
        <v/>
      </c>
      <c r="G235" s="3" t="str">
        <f t="shared" si="12"/>
        <v/>
      </c>
      <c r="H235" s="52" t="str">
        <f>IF(J235="","",(INDEX(Raw!D:D,MATCH(J235+28000,Raw!AE:AE,0))))</f>
        <v/>
      </c>
      <c r="I235" s="52" t="str">
        <f>IF(J235="","",(INDEX(Raw!A:A,MATCH(J235+28000,Raw!AE:AE,0))))</f>
        <v/>
      </c>
      <c r="J235" s="63" t="str">
        <f>(IFERROR(IF(LARGE(Raw!AE:AE,A235+COUNTIF(Raw!C:C,"H"))-28000&gt;0,LARGE(Raw!AE:AE,A235+COUNTIF(Raw!C:C,"H"))-28000,""),""))</f>
        <v/>
      </c>
      <c r="L235" s="3" t="str">
        <f t="shared" si="13"/>
        <v/>
      </c>
      <c r="M235" s="52" t="str">
        <f>IF(O235="","",(INDEX(Raw!D:D,MATCH(O235+14000,Raw!AE:AE,0))))</f>
        <v/>
      </c>
      <c r="N235" s="52" t="str">
        <f>IF(O235="","",(INDEX(Raw!A:A,MATCH(O235+14000,Raw!AE:AE,0))))</f>
        <v/>
      </c>
      <c r="O235" s="63" t="str">
        <f>(IFERROR(IF(LARGE(Raw!AE:AE,A235+COUNTIF(Raw!C:C,"H")+COUNTIF(Raw!C:C,"S"))-14000&gt;0,LARGE(Raw!AE:AE,A235+COUNTIF(Raw!C:C,"H")+COUNTIF(Raw!C:C,"S"))-14000,""),""))</f>
        <v/>
      </c>
    </row>
    <row r="236" spans="1:15" x14ac:dyDescent="0.3">
      <c r="A236" s="52">
        <v>233</v>
      </c>
      <c r="B236" s="3" t="str">
        <f t="shared" si="11"/>
        <v/>
      </c>
      <c r="C236" s="52" t="str">
        <f>IF(E236="","",(INDEX(Raw!D:D,MATCH(E236+42000,Raw!AE:AE,0))))</f>
        <v/>
      </c>
      <c r="D236" s="52" t="str">
        <f>IF(E236="","",(INDEX(Raw!A:A,MATCH(E236+42000,Raw!AE:AE,0))))</f>
        <v/>
      </c>
      <c r="E236" s="63" t="str">
        <f>(IFERROR(IF(LARGE(Raw!AE:AE,A236)-42000&gt;0,LARGE(Raw!AE:AE,A236)-42000,""),""))</f>
        <v/>
      </c>
      <c r="G236" s="3" t="str">
        <f t="shared" si="12"/>
        <v/>
      </c>
      <c r="H236" s="52" t="str">
        <f>IF(J236="","",(INDEX(Raw!D:D,MATCH(J236+28000,Raw!AE:AE,0))))</f>
        <v/>
      </c>
      <c r="I236" s="52" t="str">
        <f>IF(J236="","",(INDEX(Raw!A:A,MATCH(J236+28000,Raw!AE:AE,0))))</f>
        <v/>
      </c>
      <c r="J236" s="63" t="str">
        <f>(IFERROR(IF(LARGE(Raw!AE:AE,A236+COUNTIF(Raw!C:C,"H"))-28000&gt;0,LARGE(Raw!AE:AE,A236+COUNTIF(Raw!C:C,"H"))-28000,""),""))</f>
        <v/>
      </c>
      <c r="L236" s="3" t="str">
        <f t="shared" si="13"/>
        <v/>
      </c>
      <c r="M236" s="52" t="str">
        <f>IF(O236="","",(INDEX(Raw!D:D,MATCH(O236+14000,Raw!AE:AE,0))))</f>
        <v/>
      </c>
      <c r="N236" s="52" t="str">
        <f>IF(O236="","",(INDEX(Raw!A:A,MATCH(O236+14000,Raw!AE:AE,0))))</f>
        <v/>
      </c>
      <c r="O236" s="63" t="str">
        <f>(IFERROR(IF(LARGE(Raw!AE:AE,A236+COUNTIF(Raw!C:C,"H")+COUNTIF(Raw!C:C,"S"))-14000&gt;0,LARGE(Raw!AE:AE,A236+COUNTIF(Raw!C:C,"H")+COUNTIF(Raw!C:C,"S"))-14000,""),""))</f>
        <v/>
      </c>
    </row>
    <row r="237" spans="1:15" x14ac:dyDescent="0.3">
      <c r="A237" s="52">
        <v>234</v>
      </c>
      <c r="B237" s="3" t="str">
        <f t="shared" si="11"/>
        <v/>
      </c>
      <c r="C237" s="52" t="str">
        <f>IF(E237="","",(INDEX(Raw!D:D,MATCH(E237+42000,Raw!AE:AE,0))))</f>
        <v/>
      </c>
      <c r="D237" s="52" t="str">
        <f>IF(E237="","",(INDEX(Raw!A:A,MATCH(E237+42000,Raw!AE:AE,0))))</f>
        <v/>
      </c>
      <c r="E237" s="63" t="str">
        <f>(IFERROR(IF(LARGE(Raw!AE:AE,A237)-42000&gt;0,LARGE(Raw!AE:AE,A237)-42000,""),""))</f>
        <v/>
      </c>
      <c r="G237" s="3" t="str">
        <f t="shared" si="12"/>
        <v/>
      </c>
      <c r="H237" s="52" t="str">
        <f>IF(J237="","",(INDEX(Raw!D:D,MATCH(J237+28000,Raw!AE:AE,0))))</f>
        <v/>
      </c>
      <c r="I237" s="52" t="str">
        <f>IF(J237="","",(INDEX(Raw!A:A,MATCH(J237+28000,Raw!AE:AE,0))))</f>
        <v/>
      </c>
      <c r="J237" s="63" t="str">
        <f>(IFERROR(IF(LARGE(Raw!AE:AE,A237+COUNTIF(Raw!C:C,"H"))-28000&gt;0,LARGE(Raw!AE:AE,A237+COUNTIF(Raw!C:C,"H"))-28000,""),""))</f>
        <v/>
      </c>
      <c r="L237" s="3" t="str">
        <f t="shared" si="13"/>
        <v/>
      </c>
      <c r="M237" s="52" t="str">
        <f>IF(O237="","",(INDEX(Raw!D:D,MATCH(O237+14000,Raw!AE:AE,0))))</f>
        <v/>
      </c>
      <c r="N237" s="52" t="str">
        <f>IF(O237="","",(INDEX(Raw!A:A,MATCH(O237+14000,Raw!AE:AE,0))))</f>
        <v/>
      </c>
      <c r="O237" s="63" t="str">
        <f>(IFERROR(IF(LARGE(Raw!AE:AE,A237+COUNTIF(Raw!C:C,"H")+COUNTIF(Raw!C:C,"S"))-14000&gt;0,LARGE(Raw!AE:AE,A237+COUNTIF(Raw!C:C,"H")+COUNTIF(Raw!C:C,"S"))-14000,""),""))</f>
        <v/>
      </c>
    </row>
    <row r="238" spans="1:15" x14ac:dyDescent="0.3">
      <c r="A238" s="52">
        <v>235</v>
      </c>
      <c r="B238" s="3" t="str">
        <f t="shared" si="11"/>
        <v/>
      </c>
      <c r="C238" s="52" t="str">
        <f>IF(E238="","",(INDEX(Raw!D:D,MATCH(E238+42000,Raw!AE:AE,0))))</f>
        <v/>
      </c>
      <c r="D238" s="52" t="str">
        <f>IF(E238="","",(INDEX(Raw!A:A,MATCH(E238+42000,Raw!AE:AE,0))))</f>
        <v/>
      </c>
      <c r="E238" s="63" t="str">
        <f>(IFERROR(IF(LARGE(Raw!AE:AE,A238)-42000&gt;0,LARGE(Raw!AE:AE,A238)-42000,""),""))</f>
        <v/>
      </c>
      <c r="G238" s="3" t="str">
        <f t="shared" si="12"/>
        <v/>
      </c>
      <c r="H238" s="52" t="str">
        <f>IF(J238="","",(INDEX(Raw!D:D,MATCH(J238+28000,Raw!AE:AE,0))))</f>
        <v/>
      </c>
      <c r="I238" s="52" t="str">
        <f>IF(J238="","",(INDEX(Raw!A:A,MATCH(J238+28000,Raw!AE:AE,0))))</f>
        <v/>
      </c>
      <c r="J238" s="63" t="str">
        <f>(IFERROR(IF(LARGE(Raw!AE:AE,A238+COUNTIF(Raw!C:C,"H"))-28000&gt;0,LARGE(Raw!AE:AE,A238+COUNTIF(Raw!C:C,"H"))-28000,""),""))</f>
        <v/>
      </c>
      <c r="L238" s="3" t="str">
        <f t="shared" si="13"/>
        <v/>
      </c>
      <c r="M238" s="52" t="str">
        <f>IF(O238="","",(INDEX(Raw!D:D,MATCH(O238+14000,Raw!AE:AE,0))))</f>
        <v/>
      </c>
      <c r="N238" s="52" t="str">
        <f>IF(O238="","",(INDEX(Raw!A:A,MATCH(O238+14000,Raw!AE:AE,0))))</f>
        <v/>
      </c>
      <c r="O238" s="63" t="str">
        <f>(IFERROR(IF(LARGE(Raw!AE:AE,A238+COUNTIF(Raw!C:C,"H")+COUNTIF(Raw!C:C,"S"))-14000&gt;0,LARGE(Raw!AE:AE,A238+COUNTIF(Raw!C:C,"H")+COUNTIF(Raw!C:C,"S"))-14000,""),""))</f>
        <v/>
      </c>
    </row>
    <row r="239" spans="1:15" x14ac:dyDescent="0.3">
      <c r="A239" s="52">
        <v>236</v>
      </c>
      <c r="B239" s="3" t="str">
        <f t="shared" si="11"/>
        <v/>
      </c>
      <c r="C239" s="52" t="str">
        <f>IF(E239="","",(INDEX(Raw!D:D,MATCH(E239+42000,Raw!AE:AE,0))))</f>
        <v/>
      </c>
      <c r="D239" s="52" t="str">
        <f>IF(E239="","",(INDEX(Raw!A:A,MATCH(E239+42000,Raw!AE:AE,0))))</f>
        <v/>
      </c>
      <c r="E239" s="63" t="str">
        <f>(IFERROR(IF(LARGE(Raw!AE:AE,A239)-42000&gt;0,LARGE(Raw!AE:AE,A239)-42000,""),""))</f>
        <v/>
      </c>
      <c r="G239" s="3" t="str">
        <f t="shared" si="12"/>
        <v/>
      </c>
      <c r="H239" s="52" t="str">
        <f>IF(J239="","",(INDEX(Raw!D:D,MATCH(J239+28000,Raw!AE:AE,0))))</f>
        <v/>
      </c>
      <c r="I239" s="52" t="str">
        <f>IF(J239="","",(INDEX(Raw!A:A,MATCH(J239+28000,Raw!AE:AE,0))))</f>
        <v/>
      </c>
      <c r="J239" s="63" t="str">
        <f>(IFERROR(IF(LARGE(Raw!AE:AE,A239+COUNTIF(Raw!C:C,"H"))-28000&gt;0,LARGE(Raw!AE:AE,A239+COUNTIF(Raw!C:C,"H"))-28000,""),""))</f>
        <v/>
      </c>
      <c r="L239" s="3" t="str">
        <f t="shared" si="13"/>
        <v/>
      </c>
      <c r="M239" s="52" t="str">
        <f>IF(O239="","",(INDEX(Raw!D:D,MATCH(O239+14000,Raw!AE:AE,0))))</f>
        <v/>
      </c>
      <c r="N239" s="52" t="str">
        <f>IF(O239="","",(INDEX(Raw!A:A,MATCH(O239+14000,Raw!AE:AE,0))))</f>
        <v/>
      </c>
      <c r="O239" s="63" t="str">
        <f>(IFERROR(IF(LARGE(Raw!AE:AE,A239+COUNTIF(Raw!C:C,"H")+COUNTIF(Raw!C:C,"S"))-14000&gt;0,LARGE(Raw!AE:AE,A239+COUNTIF(Raw!C:C,"H")+COUNTIF(Raw!C:C,"S"))-14000,""),""))</f>
        <v/>
      </c>
    </row>
    <row r="240" spans="1:15" x14ac:dyDescent="0.3">
      <c r="A240" s="52">
        <v>237</v>
      </c>
      <c r="B240" s="3" t="str">
        <f t="shared" si="11"/>
        <v/>
      </c>
      <c r="C240" s="52" t="str">
        <f>IF(E240="","",(INDEX(Raw!D:D,MATCH(E240+42000,Raw!AE:AE,0))))</f>
        <v/>
      </c>
      <c r="D240" s="52" t="str">
        <f>IF(E240="","",(INDEX(Raw!A:A,MATCH(E240+42000,Raw!AE:AE,0))))</f>
        <v/>
      </c>
      <c r="E240" s="63" t="str">
        <f>(IFERROR(IF(LARGE(Raw!AE:AE,A240)-42000&gt;0,LARGE(Raw!AE:AE,A240)-42000,""),""))</f>
        <v/>
      </c>
      <c r="G240" s="3" t="str">
        <f t="shared" si="12"/>
        <v/>
      </c>
      <c r="H240" s="52" t="str">
        <f>IF(J240="","",(INDEX(Raw!D:D,MATCH(J240+28000,Raw!AE:AE,0))))</f>
        <v/>
      </c>
      <c r="I240" s="52" t="str">
        <f>IF(J240="","",(INDEX(Raw!A:A,MATCH(J240+28000,Raw!AE:AE,0))))</f>
        <v/>
      </c>
      <c r="J240" s="63" t="str">
        <f>(IFERROR(IF(LARGE(Raw!AE:AE,A240+COUNTIF(Raw!C:C,"H"))-28000&gt;0,LARGE(Raw!AE:AE,A240+COUNTIF(Raw!C:C,"H"))-28000,""),""))</f>
        <v/>
      </c>
      <c r="L240" s="3" t="str">
        <f t="shared" si="13"/>
        <v/>
      </c>
      <c r="M240" s="52" t="str">
        <f>IF(O240="","",(INDEX(Raw!D:D,MATCH(O240+14000,Raw!AE:AE,0))))</f>
        <v/>
      </c>
      <c r="N240" s="52" t="str">
        <f>IF(O240="","",(INDEX(Raw!A:A,MATCH(O240+14000,Raw!AE:AE,0))))</f>
        <v/>
      </c>
      <c r="O240" s="63" t="str">
        <f>(IFERROR(IF(LARGE(Raw!AE:AE,A240+COUNTIF(Raw!C:C,"H")+COUNTIF(Raw!C:C,"S"))-14000&gt;0,LARGE(Raw!AE:AE,A240+COUNTIF(Raw!C:C,"H")+COUNTIF(Raw!C:C,"S"))-14000,""),""))</f>
        <v/>
      </c>
    </row>
    <row r="241" spans="1:15" x14ac:dyDescent="0.3">
      <c r="A241" s="52">
        <v>238</v>
      </c>
      <c r="B241" s="3" t="str">
        <f t="shared" si="11"/>
        <v/>
      </c>
      <c r="C241" s="52" t="str">
        <f>IF(E241="","",(INDEX(Raw!D:D,MATCH(E241+42000,Raw!AE:AE,0))))</f>
        <v/>
      </c>
      <c r="D241" s="52" t="str">
        <f>IF(E241="","",(INDEX(Raw!A:A,MATCH(E241+42000,Raw!AE:AE,0))))</f>
        <v/>
      </c>
      <c r="E241" s="63" t="str">
        <f>(IFERROR(IF(LARGE(Raw!AE:AE,A241)-42000&gt;0,LARGE(Raw!AE:AE,A241)-42000,""),""))</f>
        <v/>
      </c>
      <c r="G241" s="3" t="str">
        <f t="shared" si="12"/>
        <v/>
      </c>
      <c r="H241" s="52" t="str">
        <f>IF(J241="","",(INDEX(Raw!D:D,MATCH(J241+28000,Raw!AE:AE,0))))</f>
        <v/>
      </c>
      <c r="I241" s="52" t="str">
        <f>IF(J241="","",(INDEX(Raw!A:A,MATCH(J241+28000,Raw!AE:AE,0))))</f>
        <v/>
      </c>
      <c r="J241" s="63" t="str">
        <f>(IFERROR(IF(LARGE(Raw!AE:AE,A241+COUNTIF(Raw!C:C,"H"))-28000&gt;0,LARGE(Raw!AE:AE,A241+COUNTIF(Raw!C:C,"H"))-28000,""),""))</f>
        <v/>
      </c>
      <c r="L241" s="3" t="str">
        <f t="shared" si="13"/>
        <v/>
      </c>
      <c r="M241" s="52" t="str">
        <f>IF(O241="","",(INDEX(Raw!D:D,MATCH(O241+14000,Raw!AE:AE,0))))</f>
        <v/>
      </c>
      <c r="N241" s="52" t="str">
        <f>IF(O241="","",(INDEX(Raw!A:A,MATCH(O241+14000,Raw!AE:AE,0))))</f>
        <v/>
      </c>
      <c r="O241" s="63" t="str">
        <f>(IFERROR(IF(LARGE(Raw!AE:AE,A241+COUNTIF(Raw!C:C,"H")+COUNTIF(Raw!C:C,"S"))-14000&gt;0,LARGE(Raw!AE:AE,A241+COUNTIF(Raw!C:C,"H")+COUNTIF(Raw!C:C,"S"))-14000,""),""))</f>
        <v/>
      </c>
    </row>
    <row r="242" spans="1:15" x14ac:dyDescent="0.3">
      <c r="A242" s="52">
        <v>239</v>
      </c>
      <c r="B242" s="3" t="str">
        <f t="shared" si="11"/>
        <v/>
      </c>
      <c r="C242" s="52" t="str">
        <f>IF(E242="","",(INDEX(Raw!D:D,MATCH(E242+42000,Raw!AE:AE,0))))</f>
        <v/>
      </c>
      <c r="D242" s="52" t="str">
        <f>IF(E242="","",(INDEX(Raw!A:A,MATCH(E242+42000,Raw!AE:AE,0))))</f>
        <v/>
      </c>
      <c r="E242" s="63" t="str">
        <f>(IFERROR(IF(LARGE(Raw!AE:AE,A242)-42000&gt;0,LARGE(Raw!AE:AE,A242)-42000,""),""))</f>
        <v/>
      </c>
      <c r="G242" s="3" t="str">
        <f t="shared" si="12"/>
        <v/>
      </c>
      <c r="H242" s="52" t="str">
        <f>IF(J242="","",(INDEX(Raw!D:D,MATCH(J242+28000,Raw!AE:AE,0))))</f>
        <v/>
      </c>
      <c r="I242" s="52" t="str">
        <f>IF(J242="","",(INDEX(Raw!A:A,MATCH(J242+28000,Raw!AE:AE,0))))</f>
        <v/>
      </c>
      <c r="J242" s="63" t="str">
        <f>(IFERROR(IF(LARGE(Raw!AE:AE,A242+COUNTIF(Raw!C:C,"H"))-28000&gt;0,LARGE(Raw!AE:AE,A242+COUNTIF(Raw!C:C,"H"))-28000,""),""))</f>
        <v/>
      </c>
      <c r="L242" s="3" t="str">
        <f t="shared" si="13"/>
        <v/>
      </c>
      <c r="M242" s="52" t="str">
        <f>IF(O242="","",(INDEX(Raw!D:D,MATCH(O242+14000,Raw!AE:AE,0))))</f>
        <v/>
      </c>
      <c r="N242" s="52" t="str">
        <f>IF(O242="","",(INDEX(Raw!A:A,MATCH(O242+14000,Raw!AE:AE,0))))</f>
        <v/>
      </c>
      <c r="O242" s="63" t="str">
        <f>(IFERROR(IF(LARGE(Raw!AE:AE,A242+COUNTIF(Raw!C:C,"H")+COUNTIF(Raw!C:C,"S"))-14000&gt;0,LARGE(Raw!AE:AE,A242+COUNTIF(Raw!C:C,"H")+COUNTIF(Raw!C:C,"S"))-14000,""),""))</f>
        <v/>
      </c>
    </row>
    <row r="243" spans="1:15" x14ac:dyDescent="0.3">
      <c r="A243" s="52">
        <v>240</v>
      </c>
      <c r="B243" s="3" t="str">
        <f t="shared" si="11"/>
        <v/>
      </c>
      <c r="C243" s="52" t="str">
        <f>IF(E243="","",(INDEX(Raw!D:D,MATCH(E243+42000,Raw!AE:AE,0))))</f>
        <v/>
      </c>
      <c r="D243" s="52" t="str">
        <f>IF(E243="","",(INDEX(Raw!A:A,MATCH(E243+42000,Raw!AE:AE,0))))</f>
        <v/>
      </c>
      <c r="E243" s="63" t="str">
        <f>(IFERROR(IF(LARGE(Raw!AE:AE,A243)-42000&gt;0,LARGE(Raw!AE:AE,A243)-42000,""),""))</f>
        <v/>
      </c>
      <c r="G243" s="3" t="str">
        <f t="shared" si="12"/>
        <v/>
      </c>
      <c r="H243" s="52" t="str">
        <f>IF(J243="","",(INDEX(Raw!D:D,MATCH(J243+28000,Raw!AE:AE,0))))</f>
        <v/>
      </c>
      <c r="I243" s="52" t="str">
        <f>IF(J243="","",(INDEX(Raw!A:A,MATCH(J243+28000,Raw!AE:AE,0))))</f>
        <v/>
      </c>
      <c r="J243" s="63" t="str">
        <f>(IFERROR(IF(LARGE(Raw!AE:AE,A243+COUNTIF(Raw!C:C,"H"))-28000&gt;0,LARGE(Raw!AE:AE,A243+COUNTIF(Raw!C:C,"H"))-28000,""),""))</f>
        <v/>
      </c>
      <c r="L243" s="3" t="str">
        <f t="shared" si="13"/>
        <v/>
      </c>
      <c r="M243" s="52" t="str">
        <f>IF(O243="","",(INDEX(Raw!D:D,MATCH(O243+14000,Raw!AE:AE,0))))</f>
        <v/>
      </c>
      <c r="N243" s="52" t="str">
        <f>IF(O243="","",(INDEX(Raw!A:A,MATCH(O243+14000,Raw!AE:AE,0))))</f>
        <v/>
      </c>
      <c r="O243" s="63" t="str">
        <f>(IFERROR(IF(LARGE(Raw!AE:AE,A243+COUNTIF(Raw!C:C,"H")+COUNTIF(Raw!C:C,"S"))-14000&gt;0,LARGE(Raw!AE:AE,A243+COUNTIF(Raw!C:C,"H")+COUNTIF(Raw!C:C,"S"))-14000,""),""))</f>
        <v/>
      </c>
    </row>
    <row r="244" spans="1:15" x14ac:dyDescent="0.3">
      <c r="A244" s="52">
        <v>241</v>
      </c>
      <c r="B244" s="3" t="str">
        <f t="shared" si="11"/>
        <v/>
      </c>
      <c r="C244" s="52" t="str">
        <f>IF(E244="","",(INDEX(Raw!D:D,MATCH(E244+42000,Raw!AE:AE,0))))</f>
        <v/>
      </c>
      <c r="D244" s="52" t="str">
        <f>IF(E244="","",(INDEX(Raw!A:A,MATCH(E244+42000,Raw!AE:AE,0))))</f>
        <v/>
      </c>
      <c r="E244" s="63" t="str">
        <f>(IFERROR(IF(LARGE(Raw!AE:AE,A244)-42000&gt;0,LARGE(Raw!AE:AE,A244)-42000,""),""))</f>
        <v/>
      </c>
      <c r="G244" s="3" t="str">
        <f t="shared" si="12"/>
        <v/>
      </c>
      <c r="H244" s="52" t="str">
        <f>IF(J244="","",(INDEX(Raw!D:D,MATCH(J244+28000,Raw!AE:AE,0))))</f>
        <v/>
      </c>
      <c r="I244" s="52" t="str">
        <f>IF(J244="","",(INDEX(Raw!A:A,MATCH(J244+28000,Raw!AE:AE,0))))</f>
        <v/>
      </c>
      <c r="J244" s="63" t="str">
        <f>(IFERROR(IF(LARGE(Raw!AE:AE,A244+COUNTIF(Raw!C:C,"H"))-28000&gt;0,LARGE(Raw!AE:AE,A244+COUNTIF(Raw!C:C,"H"))-28000,""),""))</f>
        <v/>
      </c>
      <c r="L244" s="3" t="str">
        <f t="shared" si="13"/>
        <v/>
      </c>
      <c r="M244" s="52" t="str">
        <f>IF(O244="","",(INDEX(Raw!D:D,MATCH(O244+14000,Raw!AE:AE,0))))</f>
        <v/>
      </c>
      <c r="N244" s="52" t="str">
        <f>IF(O244="","",(INDEX(Raw!A:A,MATCH(O244+14000,Raw!AE:AE,0))))</f>
        <v/>
      </c>
      <c r="O244" s="63" t="str">
        <f>(IFERROR(IF(LARGE(Raw!AE:AE,A244+COUNTIF(Raw!C:C,"H")+COUNTIF(Raw!C:C,"S"))-14000&gt;0,LARGE(Raw!AE:AE,A244+COUNTIF(Raw!C:C,"H")+COUNTIF(Raw!C:C,"S"))-14000,""),""))</f>
        <v/>
      </c>
    </row>
    <row r="245" spans="1:15" x14ac:dyDescent="0.3">
      <c r="A245" s="52">
        <v>242</v>
      </c>
      <c r="B245" s="3" t="str">
        <f t="shared" si="11"/>
        <v/>
      </c>
      <c r="C245" s="52" t="str">
        <f>IF(E245="","",(INDEX(Raw!D:D,MATCH(E245+42000,Raw!AE:AE,0))))</f>
        <v/>
      </c>
      <c r="D245" s="52" t="str">
        <f>IF(E245="","",(INDEX(Raw!A:A,MATCH(E245+42000,Raw!AE:AE,0))))</f>
        <v/>
      </c>
      <c r="E245" s="63" t="str">
        <f>(IFERROR(IF(LARGE(Raw!AE:AE,A245)-42000&gt;0,LARGE(Raw!AE:AE,A245)-42000,""),""))</f>
        <v/>
      </c>
      <c r="G245" s="3" t="str">
        <f t="shared" si="12"/>
        <v/>
      </c>
      <c r="H245" s="52" t="str">
        <f>IF(J245="","",(INDEX(Raw!D:D,MATCH(J245+28000,Raw!AE:AE,0))))</f>
        <v/>
      </c>
      <c r="I245" s="52" t="str">
        <f>IF(J245="","",(INDEX(Raw!A:A,MATCH(J245+28000,Raw!AE:AE,0))))</f>
        <v/>
      </c>
      <c r="J245" s="63" t="str">
        <f>(IFERROR(IF(LARGE(Raw!AE:AE,A245+COUNTIF(Raw!C:C,"H"))-28000&gt;0,LARGE(Raw!AE:AE,A245+COUNTIF(Raw!C:C,"H"))-28000,""),""))</f>
        <v/>
      </c>
      <c r="L245" s="3" t="str">
        <f t="shared" si="13"/>
        <v/>
      </c>
      <c r="M245" s="52" t="str">
        <f>IF(O245="","",(INDEX(Raw!D:D,MATCH(O245+14000,Raw!AE:AE,0))))</f>
        <v/>
      </c>
      <c r="N245" s="52" t="str">
        <f>IF(O245="","",(INDEX(Raw!A:A,MATCH(O245+14000,Raw!AE:AE,0))))</f>
        <v/>
      </c>
      <c r="O245" s="63" t="str">
        <f>(IFERROR(IF(LARGE(Raw!AE:AE,A245+COUNTIF(Raw!C:C,"H")+COUNTIF(Raw!C:C,"S"))-14000&gt;0,LARGE(Raw!AE:AE,A245+COUNTIF(Raw!C:C,"H")+COUNTIF(Raw!C:C,"S"))-14000,""),""))</f>
        <v/>
      </c>
    </row>
    <row r="246" spans="1:15" x14ac:dyDescent="0.3">
      <c r="A246" s="52">
        <v>243</v>
      </c>
      <c r="B246" s="3" t="str">
        <f t="shared" si="11"/>
        <v/>
      </c>
      <c r="C246" s="52" t="str">
        <f>IF(E246="","",(INDEX(Raw!D:D,MATCH(E246+42000,Raw!AE:AE,0))))</f>
        <v/>
      </c>
      <c r="D246" s="52" t="str">
        <f>IF(E246="","",(INDEX(Raw!A:A,MATCH(E246+42000,Raw!AE:AE,0))))</f>
        <v/>
      </c>
      <c r="E246" s="63" t="str">
        <f>(IFERROR(IF(LARGE(Raw!AE:AE,A246)-42000&gt;0,LARGE(Raw!AE:AE,A246)-42000,""),""))</f>
        <v/>
      </c>
      <c r="G246" s="3" t="str">
        <f t="shared" si="12"/>
        <v/>
      </c>
      <c r="H246" s="52" t="str">
        <f>IF(J246="","",(INDEX(Raw!D:D,MATCH(J246+28000,Raw!AE:AE,0))))</f>
        <v/>
      </c>
      <c r="I246" s="52" t="str">
        <f>IF(J246="","",(INDEX(Raw!A:A,MATCH(J246+28000,Raw!AE:AE,0))))</f>
        <v/>
      </c>
      <c r="J246" s="63" t="str">
        <f>(IFERROR(IF(LARGE(Raw!AE:AE,A246+COUNTIF(Raw!C:C,"H"))-28000&gt;0,LARGE(Raw!AE:AE,A246+COUNTIF(Raw!C:C,"H"))-28000,""),""))</f>
        <v/>
      </c>
      <c r="L246" s="3" t="str">
        <f t="shared" si="13"/>
        <v/>
      </c>
      <c r="M246" s="52" t="str">
        <f>IF(O246="","",(INDEX(Raw!D:D,MATCH(O246+14000,Raw!AE:AE,0))))</f>
        <v/>
      </c>
      <c r="N246" s="52" t="str">
        <f>IF(O246="","",(INDEX(Raw!A:A,MATCH(O246+14000,Raw!AE:AE,0))))</f>
        <v/>
      </c>
      <c r="O246" s="63" t="str">
        <f>(IFERROR(IF(LARGE(Raw!AE:AE,A246+COUNTIF(Raw!C:C,"H")+COUNTIF(Raw!C:C,"S"))-14000&gt;0,LARGE(Raw!AE:AE,A246+COUNTIF(Raw!C:C,"H")+COUNTIF(Raw!C:C,"S"))-14000,""),""))</f>
        <v/>
      </c>
    </row>
    <row r="247" spans="1:15" x14ac:dyDescent="0.3">
      <c r="A247" s="52">
        <v>244</v>
      </c>
      <c r="B247" s="3" t="str">
        <f t="shared" si="11"/>
        <v/>
      </c>
      <c r="C247" s="52" t="str">
        <f>IF(E247="","",(INDEX(Raw!D:D,MATCH(E247+42000,Raw!AE:AE,0))))</f>
        <v/>
      </c>
      <c r="D247" s="52" t="str">
        <f>IF(E247="","",(INDEX(Raw!A:A,MATCH(E247+42000,Raw!AE:AE,0))))</f>
        <v/>
      </c>
      <c r="E247" s="63" t="str">
        <f>(IFERROR(IF(LARGE(Raw!AE:AE,A247)-42000&gt;0,LARGE(Raw!AE:AE,A247)-42000,""),""))</f>
        <v/>
      </c>
      <c r="G247" s="3" t="str">
        <f t="shared" si="12"/>
        <v/>
      </c>
      <c r="H247" s="52" t="str">
        <f>IF(J247="","",(INDEX(Raw!D:D,MATCH(J247+28000,Raw!AE:AE,0))))</f>
        <v/>
      </c>
      <c r="I247" s="52" t="str">
        <f>IF(J247="","",(INDEX(Raw!A:A,MATCH(J247+28000,Raw!AE:AE,0))))</f>
        <v/>
      </c>
      <c r="J247" s="63" t="str">
        <f>(IFERROR(IF(LARGE(Raw!AE:AE,A247+COUNTIF(Raw!C:C,"H"))-28000&gt;0,LARGE(Raw!AE:AE,A247+COUNTIF(Raw!C:C,"H"))-28000,""),""))</f>
        <v/>
      </c>
      <c r="L247" s="3" t="str">
        <f t="shared" si="13"/>
        <v/>
      </c>
      <c r="M247" s="52" t="str">
        <f>IF(O247="","",(INDEX(Raw!D:D,MATCH(O247+14000,Raw!AE:AE,0))))</f>
        <v/>
      </c>
      <c r="N247" s="52" t="str">
        <f>IF(O247="","",(INDEX(Raw!A:A,MATCH(O247+14000,Raw!AE:AE,0))))</f>
        <v/>
      </c>
      <c r="O247" s="63" t="str">
        <f>(IFERROR(IF(LARGE(Raw!AE:AE,A247+COUNTIF(Raw!C:C,"H")+COUNTIF(Raw!C:C,"S"))-14000&gt;0,LARGE(Raw!AE:AE,A247+COUNTIF(Raw!C:C,"H")+COUNTIF(Raw!C:C,"S"))-14000,""),""))</f>
        <v/>
      </c>
    </row>
    <row r="248" spans="1:15" x14ac:dyDescent="0.3">
      <c r="A248" s="52">
        <v>245</v>
      </c>
      <c r="B248" s="3" t="str">
        <f t="shared" si="11"/>
        <v/>
      </c>
      <c r="C248" s="52" t="str">
        <f>IF(E248="","",(INDEX(Raw!D:D,MATCH(E248+42000,Raw!AE:AE,0))))</f>
        <v/>
      </c>
      <c r="D248" s="52" t="str">
        <f>IF(E248="","",(INDEX(Raw!A:A,MATCH(E248+42000,Raw!AE:AE,0))))</f>
        <v/>
      </c>
      <c r="E248" s="63" t="str">
        <f>(IFERROR(IF(LARGE(Raw!AE:AE,A248)-42000&gt;0,LARGE(Raw!AE:AE,A248)-42000,""),""))</f>
        <v/>
      </c>
      <c r="G248" s="3" t="str">
        <f t="shared" si="12"/>
        <v/>
      </c>
      <c r="H248" s="52" t="str">
        <f>IF(J248="","",(INDEX(Raw!D:D,MATCH(J248+28000,Raw!AE:AE,0))))</f>
        <v/>
      </c>
      <c r="I248" s="52" t="str">
        <f>IF(J248="","",(INDEX(Raw!A:A,MATCH(J248+28000,Raw!AE:AE,0))))</f>
        <v/>
      </c>
      <c r="J248" s="63" t="str">
        <f>(IFERROR(IF(LARGE(Raw!AE:AE,A248+COUNTIF(Raw!C:C,"H"))-28000&gt;0,LARGE(Raw!AE:AE,A248+COUNTIF(Raw!C:C,"H"))-28000,""),""))</f>
        <v/>
      </c>
      <c r="L248" s="3" t="str">
        <f t="shared" si="13"/>
        <v/>
      </c>
      <c r="M248" s="52" t="str">
        <f>IF(O248="","",(INDEX(Raw!D:D,MATCH(O248+14000,Raw!AE:AE,0))))</f>
        <v/>
      </c>
      <c r="N248" s="52" t="str">
        <f>IF(O248="","",(INDEX(Raw!A:A,MATCH(O248+14000,Raw!AE:AE,0))))</f>
        <v/>
      </c>
      <c r="O248" s="63" t="str">
        <f>(IFERROR(IF(LARGE(Raw!AE:AE,A248+COUNTIF(Raw!C:C,"H")+COUNTIF(Raw!C:C,"S"))-14000&gt;0,LARGE(Raw!AE:AE,A248+COUNTIF(Raw!C:C,"H")+COUNTIF(Raw!C:C,"S"))-14000,""),""))</f>
        <v/>
      </c>
    </row>
    <row r="249" spans="1:15" x14ac:dyDescent="0.3">
      <c r="A249" s="52">
        <v>246</v>
      </c>
      <c r="B249" s="3" t="str">
        <f t="shared" si="11"/>
        <v/>
      </c>
      <c r="C249" s="52" t="str">
        <f>IF(E249="","",(INDEX(Raw!D:D,MATCH(E249+42000,Raw!AE:AE,0))))</f>
        <v/>
      </c>
      <c r="D249" s="52" t="str">
        <f>IF(E249="","",(INDEX(Raw!A:A,MATCH(E249+42000,Raw!AE:AE,0))))</f>
        <v/>
      </c>
      <c r="E249" s="63" t="str">
        <f>(IFERROR(IF(LARGE(Raw!AE:AE,A249)-42000&gt;0,LARGE(Raw!AE:AE,A249)-42000,""),""))</f>
        <v/>
      </c>
      <c r="G249" s="3" t="str">
        <f t="shared" si="12"/>
        <v/>
      </c>
      <c r="H249" s="52" t="str">
        <f>IF(J249="","",(INDEX(Raw!D:D,MATCH(J249+28000,Raw!AE:AE,0))))</f>
        <v/>
      </c>
      <c r="I249" s="52" t="str">
        <f>IF(J249="","",(INDEX(Raw!A:A,MATCH(J249+28000,Raw!AE:AE,0))))</f>
        <v/>
      </c>
      <c r="J249" s="63" t="str">
        <f>(IFERROR(IF(LARGE(Raw!AE:AE,A249+COUNTIF(Raw!C:C,"H"))-28000&gt;0,LARGE(Raw!AE:AE,A249+COUNTIF(Raw!C:C,"H"))-28000,""),""))</f>
        <v/>
      </c>
      <c r="L249" s="3" t="str">
        <f t="shared" si="13"/>
        <v/>
      </c>
      <c r="M249" s="52" t="str">
        <f>IF(O249="","",(INDEX(Raw!D:D,MATCH(O249+14000,Raw!AE:AE,0))))</f>
        <v/>
      </c>
      <c r="N249" s="52" t="str">
        <f>IF(O249="","",(INDEX(Raw!A:A,MATCH(O249+14000,Raw!AE:AE,0))))</f>
        <v/>
      </c>
      <c r="O249" s="63" t="str">
        <f>(IFERROR(IF(LARGE(Raw!AE:AE,A249+COUNTIF(Raw!C:C,"H")+COUNTIF(Raw!C:C,"S"))-14000&gt;0,LARGE(Raw!AE:AE,A249+COUNTIF(Raw!C:C,"H")+COUNTIF(Raw!C:C,"S"))-14000,""),""))</f>
        <v/>
      </c>
    </row>
    <row r="250" spans="1:15" x14ac:dyDescent="0.3">
      <c r="A250" s="52">
        <v>247</v>
      </c>
      <c r="B250" s="3" t="str">
        <f t="shared" si="11"/>
        <v/>
      </c>
      <c r="C250" s="52" t="str">
        <f>IF(E250="","",(INDEX(Raw!D:D,MATCH(E250+42000,Raw!AE:AE,0))))</f>
        <v/>
      </c>
      <c r="D250" s="52" t="str">
        <f>IF(E250="","",(INDEX(Raw!A:A,MATCH(E250+42000,Raw!AE:AE,0))))</f>
        <v/>
      </c>
      <c r="E250" s="63" t="str">
        <f>(IFERROR(IF(LARGE(Raw!AE:AE,A250)-42000&gt;0,LARGE(Raw!AE:AE,A250)-42000,""),""))</f>
        <v/>
      </c>
      <c r="G250" s="3" t="str">
        <f t="shared" si="12"/>
        <v/>
      </c>
      <c r="H250" s="52" t="str">
        <f>IF(J250="","",(INDEX(Raw!D:D,MATCH(J250+28000,Raw!AE:AE,0))))</f>
        <v/>
      </c>
      <c r="I250" s="52" t="str">
        <f>IF(J250="","",(INDEX(Raw!A:A,MATCH(J250+28000,Raw!AE:AE,0))))</f>
        <v/>
      </c>
      <c r="J250" s="63" t="str">
        <f>(IFERROR(IF(LARGE(Raw!AE:AE,A250+COUNTIF(Raw!C:C,"H"))-28000&gt;0,LARGE(Raw!AE:AE,A250+COUNTIF(Raw!C:C,"H"))-28000,""),""))</f>
        <v/>
      </c>
      <c r="L250" s="3" t="str">
        <f t="shared" si="13"/>
        <v/>
      </c>
      <c r="M250" s="52" t="str">
        <f>IF(O250="","",(INDEX(Raw!D:D,MATCH(O250+14000,Raw!AE:AE,0))))</f>
        <v/>
      </c>
      <c r="N250" s="52" t="str">
        <f>IF(O250="","",(INDEX(Raw!A:A,MATCH(O250+14000,Raw!AE:AE,0))))</f>
        <v/>
      </c>
      <c r="O250" s="63" t="str">
        <f>(IFERROR(IF(LARGE(Raw!AE:AE,A250+COUNTIF(Raw!C:C,"H")+COUNTIF(Raw!C:C,"S"))-14000&gt;0,LARGE(Raw!AE:AE,A250+COUNTIF(Raw!C:C,"H")+COUNTIF(Raw!C:C,"S"))-14000,""),""))</f>
        <v/>
      </c>
    </row>
    <row r="251" spans="1:15" x14ac:dyDescent="0.3">
      <c r="A251" s="52">
        <v>248</v>
      </c>
      <c r="B251" s="3" t="str">
        <f t="shared" si="11"/>
        <v/>
      </c>
      <c r="C251" s="52" t="str">
        <f>IF(E251="","",(INDEX(Raw!D:D,MATCH(E251+42000,Raw!AE:AE,0))))</f>
        <v/>
      </c>
      <c r="D251" s="52" t="str">
        <f>IF(E251="","",(INDEX(Raw!A:A,MATCH(E251+42000,Raw!AE:AE,0))))</f>
        <v/>
      </c>
      <c r="E251" s="63" t="str">
        <f>(IFERROR(IF(LARGE(Raw!AE:AE,A251)-42000&gt;0,LARGE(Raw!AE:AE,A251)-42000,""),""))</f>
        <v/>
      </c>
      <c r="G251" s="3" t="str">
        <f t="shared" si="12"/>
        <v/>
      </c>
      <c r="H251" s="52" t="str">
        <f>IF(J251="","",(INDEX(Raw!D:D,MATCH(J251+28000,Raw!AE:AE,0))))</f>
        <v/>
      </c>
      <c r="I251" s="52" t="str">
        <f>IF(J251="","",(INDEX(Raw!A:A,MATCH(J251+28000,Raw!AE:AE,0))))</f>
        <v/>
      </c>
      <c r="J251" s="63" t="str">
        <f>(IFERROR(IF(LARGE(Raw!AE:AE,A251+COUNTIF(Raw!C:C,"H"))-28000&gt;0,LARGE(Raw!AE:AE,A251+COUNTIF(Raw!C:C,"H"))-28000,""),""))</f>
        <v/>
      </c>
      <c r="L251" s="3" t="str">
        <f t="shared" si="13"/>
        <v/>
      </c>
      <c r="M251" s="52" t="str">
        <f>IF(O251="","",(INDEX(Raw!D:D,MATCH(O251+14000,Raw!AE:AE,0))))</f>
        <v/>
      </c>
      <c r="N251" s="52" t="str">
        <f>IF(O251="","",(INDEX(Raw!A:A,MATCH(O251+14000,Raw!AE:AE,0))))</f>
        <v/>
      </c>
      <c r="O251" s="63" t="str">
        <f>(IFERROR(IF(LARGE(Raw!AE:AE,A251+COUNTIF(Raw!C:C,"H")+COUNTIF(Raw!C:C,"S"))-14000&gt;0,LARGE(Raw!AE:AE,A251+COUNTIF(Raw!C:C,"H")+COUNTIF(Raw!C:C,"S"))-14000,""),""))</f>
        <v/>
      </c>
    </row>
    <row r="252" spans="1:15" x14ac:dyDescent="0.3">
      <c r="A252" s="52">
        <v>249</v>
      </c>
      <c r="B252" s="3" t="str">
        <f t="shared" si="11"/>
        <v/>
      </c>
      <c r="C252" s="52" t="str">
        <f>IF(E252="","",(INDEX(Raw!D:D,MATCH(E252+42000,Raw!AE:AE,0))))</f>
        <v/>
      </c>
      <c r="D252" s="52" t="str">
        <f>IF(E252="","",(INDEX(Raw!A:A,MATCH(E252+42000,Raw!AE:AE,0))))</f>
        <v/>
      </c>
      <c r="E252" s="63" t="str">
        <f>(IFERROR(IF(LARGE(Raw!AE:AE,A252)-42000&gt;0,LARGE(Raw!AE:AE,A252)-42000,""),""))</f>
        <v/>
      </c>
      <c r="G252" s="3" t="str">
        <f t="shared" si="12"/>
        <v/>
      </c>
      <c r="H252" s="52" t="str">
        <f>IF(J252="","",(INDEX(Raw!D:D,MATCH(J252+28000,Raw!AE:AE,0))))</f>
        <v/>
      </c>
      <c r="I252" s="52" t="str">
        <f>IF(J252="","",(INDEX(Raw!A:A,MATCH(J252+28000,Raw!AE:AE,0))))</f>
        <v/>
      </c>
      <c r="J252" s="63" t="str">
        <f>(IFERROR(IF(LARGE(Raw!AE:AE,A252+COUNTIF(Raw!C:C,"H"))-28000&gt;0,LARGE(Raw!AE:AE,A252+COUNTIF(Raw!C:C,"H"))-28000,""),""))</f>
        <v/>
      </c>
      <c r="L252" s="3" t="str">
        <f t="shared" si="13"/>
        <v/>
      </c>
      <c r="M252" s="52" t="str">
        <f>IF(O252="","",(INDEX(Raw!D:D,MATCH(O252+14000,Raw!AE:AE,0))))</f>
        <v/>
      </c>
      <c r="N252" s="52" t="str">
        <f>IF(O252="","",(INDEX(Raw!A:A,MATCH(O252+14000,Raw!AE:AE,0))))</f>
        <v/>
      </c>
      <c r="O252" s="63" t="str">
        <f>(IFERROR(IF(LARGE(Raw!AE:AE,A252+COUNTIF(Raw!C:C,"H")+COUNTIF(Raw!C:C,"S"))-14000&gt;0,LARGE(Raw!AE:AE,A252+COUNTIF(Raw!C:C,"H")+COUNTIF(Raw!C:C,"S"))-14000,""),""))</f>
        <v/>
      </c>
    </row>
    <row r="253" spans="1:15" x14ac:dyDescent="0.3">
      <c r="A253" s="52">
        <v>250</v>
      </c>
      <c r="B253" s="3" t="str">
        <f t="shared" si="11"/>
        <v/>
      </c>
      <c r="C253" s="52" t="str">
        <f>IF(E253="","",(INDEX(Raw!D:D,MATCH(E253+42000,Raw!AE:AE,0))))</f>
        <v/>
      </c>
      <c r="D253" s="52" t="str">
        <f>IF(E253="","",(INDEX(Raw!A:A,MATCH(E253+42000,Raw!AE:AE,0))))</f>
        <v/>
      </c>
      <c r="E253" s="63" t="str">
        <f>(IFERROR(IF(LARGE(Raw!AE:AE,A253)-42000&gt;0,LARGE(Raw!AE:AE,A253)-42000,""),""))</f>
        <v/>
      </c>
      <c r="G253" s="3" t="str">
        <f t="shared" si="12"/>
        <v/>
      </c>
      <c r="H253" s="52" t="str">
        <f>IF(J253="","",(INDEX(Raw!D:D,MATCH(J253+28000,Raw!AE:AE,0))))</f>
        <v/>
      </c>
      <c r="I253" s="52" t="str">
        <f>IF(J253="","",(INDEX(Raw!A:A,MATCH(J253+28000,Raw!AE:AE,0))))</f>
        <v/>
      </c>
      <c r="J253" s="63" t="str">
        <f>(IFERROR(IF(LARGE(Raw!AE:AE,A253+COUNTIF(Raw!C:C,"H"))-28000&gt;0,LARGE(Raw!AE:AE,A253+COUNTIF(Raw!C:C,"H"))-28000,""),""))</f>
        <v/>
      </c>
      <c r="L253" s="3" t="str">
        <f t="shared" si="13"/>
        <v/>
      </c>
      <c r="M253" s="52" t="str">
        <f>IF(O253="","",(INDEX(Raw!D:D,MATCH(O253+14000,Raw!AE:AE,0))))</f>
        <v/>
      </c>
      <c r="N253" s="52" t="str">
        <f>IF(O253="","",(INDEX(Raw!A:A,MATCH(O253+14000,Raw!AE:AE,0))))</f>
        <v/>
      </c>
      <c r="O253" s="63" t="str">
        <f>(IFERROR(IF(LARGE(Raw!AE:AE,A253+COUNTIF(Raw!C:C,"H")+COUNTIF(Raw!C:C,"S"))-14000&gt;0,LARGE(Raw!AE:AE,A253+COUNTIF(Raw!C:C,"H")+COUNTIF(Raw!C:C,"S"))-14000,""),""))</f>
        <v/>
      </c>
    </row>
    <row r="254" spans="1:15" x14ac:dyDescent="0.3">
      <c r="A254" s="52">
        <v>251</v>
      </c>
      <c r="B254" s="3" t="str">
        <f t="shared" si="11"/>
        <v/>
      </c>
      <c r="C254" s="52" t="str">
        <f>IF(E254="","",(INDEX(Raw!D:D,MATCH(E254+42000,Raw!AE:AE,0))))</f>
        <v/>
      </c>
      <c r="D254" s="52" t="str">
        <f>IF(E254="","",(INDEX(Raw!A:A,MATCH(E254+42000,Raw!AE:AE,0))))</f>
        <v/>
      </c>
      <c r="E254" s="63" t="str">
        <f>(IFERROR(IF(LARGE(Raw!AE:AE,A254)-42000&gt;0,LARGE(Raw!AE:AE,A254)-42000,""),""))</f>
        <v/>
      </c>
      <c r="G254" s="3" t="str">
        <f t="shared" si="12"/>
        <v/>
      </c>
      <c r="H254" s="52" t="str">
        <f>IF(J254="","",(INDEX(Raw!D:D,MATCH(J254+28000,Raw!AE:AE,0))))</f>
        <v/>
      </c>
      <c r="I254" s="52" t="str">
        <f>IF(J254="","",(INDEX(Raw!A:A,MATCH(J254+28000,Raw!AE:AE,0))))</f>
        <v/>
      </c>
      <c r="J254" s="63" t="str">
        <f>(IFERROR(IF(LARGE(Raw!AE:AE,A254+COUNTIF(Raw!C:C,"H"))-28000&gt;0,LARGE(Raw!AE:AE,A254+COUNTIF(Raw!C:C,"H"))-28000,""),""))</f>
        <v/>
      </c>
      <c r="L254" s="3" t="str">
        <f t="shared" si="13"/>
        <v/>
      </c>
      <c r="M254" s="52" t="str">
        <f>IF(O254="","",(INDEX(Raw!D:D,MATCH(O254+14000,Raw!AE:AE,0))))</f>
        <v/>
      </c>
      <c r="N254" s="52" t="str">
        <f>IF(O254="","",(INDEX(Raw!A:A,MATCH(O254+14000,Raw!AE:AE,0))))</f>
        <v/>
      </c>
      <c r="O254" s="63" t="str">
        <f>(IFERROR(IF(LARGE(Raw!AE:AE,A254+COUNTIF(Raw!C:C,"H")+COUNTIF(Raw!C:C,"S"))-14000&gt;0,LARGE(Raw!AE:AE,A254+COUNTIF(Raw!C:C,"H")+COUNTIF(Raw!C:C,"S"))-14000,""),""))</f>
        <v/>
      </c>
    </row>
    <row r="255" spans="1:15" x14ac:dyDescent="0.3">
      <c r="A255" s="52">
        <v>252</v>
      </c>
      <c r="B255" s="3" t="str">
        <f t="shared" si="11"/>
        <v/>
      </c>
      <c r="C255" s="52" t="str">
        <f>IF(E255="","",(INDEX(Raw!D:D,MATCH(E255+42000,Raw!AE:AE,0))))</f>
        <v/>
      </c>
      <c r="D255" s="52" t="str">
        <f>IF(E255="","",(INDEX(Raw!A:A,MATCH(E255+42000,Raw!AE:AE,0))))</f>
        <v/>
      </c>
      <c r="E255" s="63" t="str">
        <f>(IFERROR(IF(LARGE(Raw!AE:AE,A255)-42000&gt;0,LARGE(Raw!AE:AE,A255)-42000,""),""))</f>
        <v/>
      </c>
      <c r="G255" s="3" t="str">
        <f t="shared" si="12"/>
        <v/>
      </c>
      <c r="H255" s="52" t="str">
        <f>IF(J255="","",(INDEX(Raw!D:D,MATCH(J255+28000,Raw!AE:AE,0))))</f>
        <v/>
      </c>
      <c r="I255" s="52" t="str">
        <f>IF(J255="","",(INDEX(Raw!A:A,MATCH(J255+28000,Raw!AE:AE,0))))</f>
        <v/>
      </c>
      <c r="J255" s="63" t="str">
        <f>(IFERROR(IF(LARGE(Raw!AE:AE,A255+COUNTIF(Raw!C:C,"H"))-28000&gt;0,LARGE(Raw!AE:AE,A255+COUNTIF(Raw!C:C,"H"))-28000,""),""))</f>
        <v/>
      </c>
      <c r="L255" s="3" t="str">
        <f t="shared" si="13"/>
        <v/>
      </c>
      <c r="M255" s="52" t="str">
        <f>IF(O255="","",(INDEX(Raw!D:D,MATCH(O255+14000,Raw!AE:AE,0))))</f>
        <v/>
      </c>
      <c r="N255" s="52" t="str">
        <f>IF(O255="","",(INDEX(Raw!A:A,MATCH(O255+14000,Raw!AE:AE,0))))</f>
        <v/>
      </c>
      <c r="O255" s="63" t="str">
        <f>(IFERROR(IF(LARGE(Raw!AE:AE,A255+COUNTIF(Raw!C:C,"H")+COUNTIF(Raw!C:C,"S"))-14000&gt;0,LARGE(Raw!AE:AE,A255+COUNTIF(Raw!C:C,"H")+COUNTIF(Raw!C:C,"S"))-14000,""),""))</f>
        <v/>
      </c>
    </row>
    <row r="256" spans="1:15" x14ac:dyDescent="0.3">
      <c r="A256" s="52">
        <v>253</v>
      </c>
      <c r="B256" s="3" t="str">
        <f t="shared" si="11"/>
        <v/>
      </c>
      <c r="C256" s="52" t="str">
        <f>IF(E256="","",(INDEX(Raw!D:D,MATCH(E256+42000,Raw!AE:AE,0))))</f>
        <v/>
      </c>
      <c r="D256" s="52" t="str">
        <f>IF(E256="","",(INDEX(Raw!A:A,MATCH(E256+42000,Raw!AE:AE,0))))</f>
        <v/>
      </c>
      <c r="E256" s="63" t="str">
        <f>(IFERROR(IF(LARGE(Raw!AE:AE,A256)-42000&gt;0,LARGE(Raw!AE:AE,A256)-42000,""),""))</f>
        <v/>
      </c>
      <c r="G256" s="3" t="str">
        <f t="shared" si="12"/>
        <v/>
      </c>
      <c r="H256" s="52" t="str">
        <f>IF(J256="","",(INDEX(Raw!D:D,MATCH(J256+28000,Raw!AE:AE,0))))</f>
        <v/>
      </c>
      <c r="I256" s="52" t="str">
        <f>IF(J256="","",(INDEX(Raw!A:A,MATCH(J256+28000,Raw!AE:AE,0))))</f>
        <v/>
      </c>
      <c r="J256" s="63" t="str">
        <f>(IFERROR(IF(LARGE(Raw!AE:AE,A256+COUNTIF(Raw!C:C,"H"))-28000&gt;0,LARGE(Raw!AE:AE,A256+COUNTIF(Raw!C:C,"H"))-28000,""),""))</f>
        <v/>
      </c>
      <c r="L256" s="3" t="str">
        <f t="shared" si="13"/>
        <v/>
      </c>
      <c r="M256" s="52" t="str">
        <f>IF(O256="","",(INDEX(Raw!D:D,MATCH(O256+14000,Raw!AE:AE,0))))</f>
        <v/>
      </c>
      <c r="N256" s="52" t="str">
        <f>IF(O256="","",(INDEX(Raw!A:A,MATCH(O256+14000,Raw!AE:AE,0))))</f>
        <v/>
      </c>
      <c r="O256" s="63" t="str">
        <f>(IFERROR(IF(LARGE(Raw!AE:AE,A256+COUNTIF(Raw!C:C,"H")+COUNTIF(Raw!C:C,"S"))-14000&gt;0,LARGE(Raw!AE:AE,A256+COUNTIF(Raw!C:C,"H")+COUNTIF(Raw!C:C,"S"))-14000,""),""))</f>
        <v/>
      </c>
    </row>
    <row r="257" spans="1:15" x14ac:dyDescent="0.3">
      <c r="A257" s="52">
        <v>254</v>
      </c>
      <c r="B257" s="3" t="str">
        <f t="shared" si="11"/>
        <v/>
      </c>
      <c r="C257" s="52" t="str">
        <f>IF(E257="","",(INDEX(Raw!D:D,MATCH(E257+42000,Raw!AE:AE,0))))</f>
        <v/>
      </c>
      <c r="D257" s="52" t="str">
        <f>IF(E257="","",(INDEX(Raw!A:A,MATCH(E257+42000,Raw!AE:AE,0))))</f>
        <v/>
      </c>
      <c r="E257" s="63" t="str">
        <f>(IFERROR(IF(LARGE(Raw!AE:AE,A257)-42000&gt;0,LARGE(Raw!AE:AE,A257)-42000,""),""))</f>
        <v/>
      </c>
      <c r="G257" s="3" t="str">
        <f t="shared" si="12"/>
        <v/>
      </c>
      <c r="H257" s="52" t="str">
        <f>IF(J257="","",(INDEX(Raw!D:D,MATCH(J257+28000,Raw!AE:AE,0))))</f>
        <v/>
      </c>
      <c r="I257" s="52" t="str">
        <f>IF(J257="","",(INDEX(Raw!A:A,MATCH(J257+28000,Raw!AE:AE,0))))</f>
        <v/>
      </c>
      <c r="J257" s="63" t="str">
        <f>(IFERROR(IF(LARGE(Raw!AE:AE,A257+COUNTIF(Raw!C:C,"H"))-28000&gt;0,LARGE(Raw!AE:AE,A257+COUNTIF(Raw!C:C,"H"))-28000,""),""))</f>
        <v/>
      </c>
      <c r="L257" s="3" t="str">
        <f t="shared" si="13"/>
        <v/>
      </c>
      <c r="M257" s="52" t="str">
        <f>IF(O257="","",(INDEX(Raw!D:D,MATCH(O257+14000,Raw!AE:AE,0))))</f>
        <v/>
      </c>
      <c r="N257" s="52" t="str">
        <f>IF(O257="","",(INDEX(Raw!A:A,MATCH(O257+14000,Raw!AE:AE,0))))</f>
        <v/>
      </c>
      <c r="O257" s="63" t="str">
        <f>(IFERROR(IF(LARGE(Raw!AE:AE,A257+COUNTIF(Raw!C:C,"H")+COUNTIF(Raw!C:C,"S"))-14000&gt;0,LARGE(Raw!AE:AE,A257+COUNTIF(Raw!C:C,"H")+COUNTIF(Raw!C:C,"S"))-14000,""),""))</f>
        <v/>
      </c>
    </row>
    <row r="258" spans="1:15" x14ac:dyDescent="0.3">
      <c r="A258" s="52">
        <v>255</v>
      </c>
      <c r="B258" s="3" t="str">
        <f t="shared" si="11"/>
        <v/>
      </c>
      <c r="C258" s="52" t="str">
        <f>IF(E258="","",(INDEX(Raw!D:D,MATCH(E258+42000,Raw!AE:AE,0))))</f>
        <v/>
      </c>
      <c r="D258" s="52" t="str">
        <f>IF(E258="","",(INDEX(Raw!A:A,MATCH(E258+42000,Raw!AE:AE,0))))</f>
        <v/>
      </c>
      <c r="E258" s="63" t="str">
        <f>(IFERROR(IF(LARGE(Raw!AE:AE,A258)-42000&gt;0,LARGE(Raw!AE:AE,A258)-42000,""),""))</f>
        <v/>
      </c>
      <c r="G258" s="3" t="str">
        <f t="shared" si="12"/>
        <v/>
      </c>
      <c r="H258" s="52" t="str">
        <f>IF(J258="","",(INDEX(Raw!D:D,MATCH(J258+28000,Raw!AE:AE,0))))</f>
        <v/>
      </c>
      <c r="I258" s="52" t="str">
        <f>IF(J258="","",(INDEX(Raw!A:A,MATCH(J258+28000,Raw!AE:AE,0))))</f>
        <v/>
      </c>
      <c r="J258" s="63" t="str">
        <f>(IFERROR(IF(LARGE(Raw!AE:AE,A258+COUNTIF(Raw!C:C,"H"))-28000&gt;0,LARGE(Raw!AE:AE,A258+COUNTIF(Raw!C:C,"H"))-28000,""),""))</f>
        <v/>
      </c>
      <c r="L258" s="3" t="str">
        <f t="shared" si="13"/>
        <v/>
      </c>
      <c r="M258" s="52" t="str">
        <f>IF(O258="","",(INDEX(Raw!D:D,MATCH(O258+14000,Raw!AE:AE,0))))</f>
        <v/>
      </c>
      <c r="N258" s="52" t="str">
        <f>IF(O258="","",(INDEX(Raw!A:A,MATCH(O258+14000,Raw!AE:AE,0))))</f>
        <v/>
      </c>
      <c r="O258" s="63" t="str">
        <f>(IFERROR(IF(LARGE(Raw!AE:AE,A258+COUNTIF(Raw!C:C,"H")+COUNTIF(Raw!C:C,"S"))-14000&gt;0,LARGE(Raw!AE:AE,A258+COUNTIF(Raw!C:C,"H")+COUNTIF(Raw!C:C,"S"))-14000,""),""))</f>
        <v/>
      </c>
    </row>
    <row r="259" spans="1:15" x14ac:dyDescent="0.3">
      <c r="A259" s="52">
        <v>256</v>
      </c>
      <c r="B259" s="3" t="str">
        <f t="shared" si="11"/>
        <v/>
      </c>
      <c r="C259" s="52" t="str">
        <f>IF(E259="","",(INDEX(Raw!D:D,MATCH(E259+42000,Raw!AE:AE,0))))</f>
        <v/>
      </c>
      <c r="D259" s="52" t="str">
        <f>IF(E259="","",(INDEX(Raw!A:A,MATCH(E259+42000,Raw!AE:AE,0))))</f>
        <v/>
      </c>
      <c r="E259" s="63" t="str">
        <f>(IFERROR(IF(LARGE(Raw!AE:AE,A259)-42000&gt;0,LARGE(Raw!AE:AE,A259)-42000,""),""))</f>
        <v/>
      </c>
      <c r="G259" s="3" t="str">
        <f t="shared" si="12"/>
        <v/>
      </c>
      <c r="H259" s="52" t="str">
        <f>IF(J259="","",(INDEX(Raw!D:D,MATCH(J259+28000,Raw!AE:AE,0))))</f>
        <v/>
      </c>
      <c r="I259" s="52" t="str">
        <f>IF(J259="","",(INDEX(Raw!A:A,MATCH(J259+28000,Raw!AE:AE,0))))</f>
        <v/>
      </c>
      <c r="J259" s="63" t="str">
        <f>(IFERROR(IF(LARGE(Raw!AE:AE,A259+COUNTIF(Raw!C:C,"H"))-28000&gt;0,LARGE(Raw!AE:AE,A259+COUNTIF(Raw!C:C,"H"))-28000,""),""))</f>
        <v/>
      </c>
      <c r="L259" s="3" t="str">
        <f t="shared" si="13"/>
        <v/>
      </c>
      <c r="M259" s="52" t="str">
        <f>IF(O259="","",(INDEX(Raw!D:D,MATCH(O259+14000,Raw!AE:AE,0))))</f>
        <v/>
      </c>
      <c r="N259" s="52" t="str">
        <f>IF(O259="","",(INDEX(Raw!A:A,MATCH(O259+14000,Raw!AE:AE,0))))</f>
        <v/>
      </c>
      <c r="O259" s="63" t="str">
        <f>(IFERROR(IF(LARGE(Raw!AE:AE,A259+COUNTIF(Raw!C:C,"H")+COUNTIF(Raw!C:C,"S"))-14000&gt;0,LARGE(Raw!AE:AE,A259+COUNTIF(Raw!C:C,"H")+COUNTIF(Raw!C:C,"S"))-14000,""),""))</f>
        <v/>
      </c>
    </row>
    <row r="260" spans="1:15" x14ac:dyDescent="0.3">
      <c r="A260" s="52">
        <v>257</v>
      </c>
      <c r="B260" s="3" t="str">
        <f t="shared" si="11"/>
        <v/>
      </c>
      <c r="C260" s="52" t="str">
        <f>IF(E260="","",(INDEX(Raw!D:D,MATCH(E260+42000,Raw!AE:AE,0))))</f>
        <v/>
      </c>
      <c r="D260" s="52" t="str">
        <f>IF(E260="","",(INDEX(Raw!A:A,MATCH(E260+42000,Raw!AE:AE,0))))</f>
        <v/>
      </c>
      <c r="E260" s="63" t="str">
        <f>(IFERROR(IF(LARGE(Raw!AE:AE,A260)-42000&gt;0,LARGE(Raw!AE:AE,A260)-42000,""),""))</f>
        <v/>
      </c>
      <c r="G260" s="3" t="str">
        <f t="shared" si="12"/>
        <v/>
      </c>
      <c r="H260" s="52" t="str">
        <f>IF(J260="","",(INDEX(Raw!D:D,MATCH(J260+28000,Raw!AE:AE,0))))</f>
        <v/>
      </c>
      <c r="I260" s="52" t="str">
        <f>IF(J260="","",(INDEX(Raw!A:A,MATCH(J260+28000,Raw!AE:AE,0))))</f>
        <v/>
      </c>
      <c r="J260" s="63" t="str">
        <f>(IFERROR(IF(LARGE(Raw!AE:AE,A260+COUNTIF(Raw!C:C,"H"))-28000&gt;0,LARGE(Raw!AE:AE,A260+COUNTIF(Raw!C:C,"H"))-28000,""),""))</f>
        <v/>
      </c>
      <c r="L260" s="3" t="str">
        <f t="shared" si="13"/>
        <v/>
      </c>
      <c r="M260" s="52" t="str">
        <f>IF(O260="","",(INDEX(Raw!D:D,MATCH(O260+14000,Raw!AE:AE,0))))</f>
        <v/>
      </c>
      <c r="N260" s="52" t="str">
        <f>IF(O260="","",(INDEX(Raw!A:A,MATCH(O260+14000,Raw!AE:AE,0))))</f>
        <v/>
      </c>
      <c r="O260" s="63" t="str">
        <f>(IFERROR(IF(LARGE(Raw!AE:AE,A260+COUNTIF(Raw!C:C,"H")+COUNTIF(Raw!C:C,"S"))-14000&gt;0,LARGE(Raw!AE:AE,A260+COUNTIF(Raw!C:C,"H")+COUNTIF(Raw!C:C,"S"))-14000,""),""))</f>
        <v/>
      </c>
    </row>
    <row r="261" spans="1:15" x14ac:dyDescent="0.3">
      <c r="A261" s="52">
        <v>258</v>
      </c>
      <c r="B261" s="3" t="str">
        <f t="shared" si="11"/>
        <v/>
      </c>
      <c r="C261" s="52" t="str">
        <f>IF(E261="","",(INDEX(Raw!D:D,MATCH(E261+42000,Raw!AE:AE,0))))</f>
        <v/>
      </c>
      <c r="D261" s="52" t="str">
        <f>IF(E261="","",(INDEX(Raw!A:A,MATCH(E261+42000,Raw!AE:AE,0))))</f>
        <v/>
      </c>
      <c r="E261" s="63" t="str">
        <f>(IFERROR(IF(LARGE(Raw!AE:AE,A261)-42000&gt;0,LARGE(Raw!AE:AE,A261)-42000,""),""))</f>
        <v/>
      </c>
      <c r="G261" s="3" t="str">
        <f t="shared" si="12"/>
        <v/>
      </c>
      <c r="H261" s="52" t="str">
        <f>IF(J261="","",(INDEX(Raw!D:D,MATCH(J261+28000,Raw!AE:AE,0))))</f>
        <v/>
      </c>
      <c r="I261" s="52" t="str">
        <f>IF(J261="","",(INDEX(Raw!A:A,MATCH(J261+28000,Raw!AE:AE,0))))</f>
        <v/>
      </c>
      <c r="J261" s="63" t="str">
        <f>(IFERROR(IF(LARGE(Raw!AE:AE,A261+COUNTIF(Raw!C:C,"H"))-28000&gt;0,LARGE(Raw!AE:AE,A261+COUNTIF(Raw!C:C,"H"))-28000,""),""))</f>
        <v/>
      </c>
      <c r="L261" s="3" t="str">
        <f t="shared" si="13"/>
        <v/>
      </c>
      <c r="M261" s="52" t="str">
        <f>IF(O261="","",(INDEX(Raw!D:D,MATCH(O261+14000,Raw!AE:AE,0))))</f>
        <v/>
      </c>
      <c r="N261" s="52" t="str">
        <f>IF(O261="","",(INDEX(Raw!A:A,MATCH(O261+14000,Raw!AE:AE,0))))</f>
        <v/>
      </c>
      <c r="O261" s="63" t="str">
        <f>(IFERROR(IF(LARGE(Raw!AE:AE,A261+COUNTIF(Raw!C:C,"H")+COUNTIF(Raw!C:C,"S"))-14000&gt;0,LARGE(Raw!AE:AE,A261+COUNTIF(Raw!C:C,"H")+COUNTIF(Raw!C:C,"S"))-14000,""),""))</f>
        <v/>
      </c>
    </row>
    <row r="262" spans="1:15" x14ac:dyDescent="0.3">
      <c r="A262" s="52">
        <v>259</v>
      </c>
      <c r="B262" s="3" t="str">
        <f t="shared" ref="B262:B325" si="14">IFERROR(IF(ROUND(E262,3)=ROUND(E261,3),B261,B261+1),"")</f>
        <v/>
      </c>
      <c r="C262" s="52" t="str">
        <f>IF(E262="","",(INDEX(Raw!D:D,MATCH(E262+42000,Raw!AE:AE,0))))</f>
        <v/>
      </c>
      <c r="D262" s="52" t="str">
        <f>IF(E262="","",(INDEX(Raw!A:A,MATCH(E262+42000,Raw!AE:AE,0))))</f>
        <v/>
      </c>
      <c r="E262" s="63" t="str">
        <f>(IFERROR(IF(LARGE(Raw!AE:AE,A262)-42000&gt;0,LARGE(Raw!AE:AE,A262)-42000,""),""))</f>
        <v/>
      </c>
      <c r="G262" s="3" t="str">
        <f t="shared" ref="G262:G325" si="15">IFERROR(IF(ROUND(J262,3)=ROUND(J261,3),G261,G261+1),"")</f>
        <v/>
      </c>
      <c r="H262" s="52" t="str">
        <f>IF(J262="","",(INDEX(Raw!D:D,MATCH(J262+28000,Raw!AE:AE,0))))</f>
        <v/>
      </c>
      <c r="I262" s="52" t="str">
        <f>IF(J262="","",(INDEX(Raw!A:A,MATCH(J262+28000,Raw!AE:AE,0))))</f>
        <v/>
      </c>
      <c r="J262" s="63" t="str">
        <f>(IFERROR(IF(LARGE(Raw!AE:AE,A262+COUNTIF(Raw!C:C,"H"))-28000&gt;0,LARGE(Raw!AE:AE,A262+COUNTIF(Raw!C:C,"H"))-28000,""),""))</f>
        <v/>
      </c>
      <c r="L262" s="3" t="str">
        <f t="shared" ref="L262:L325" si="16">IFERROR(IF(ROUND(O262,3)=ROUND(O261,3),L261,L261+1),"")</f>
        <v/>
      </c>
      <c r="M262" s="52" t="str">
        <f>IF(O262="","",(INDEX(Raw!D:D,MATCH(O262+14000,Raw!AE:AE,0))))</f>
        <v/>
      </c>
      <c r="N262" s="52" t="str">
        <f>IF(O262="","",(INDEX(Raw!A:A,MATCH(O262+14000,Raw!AE:AE,0))))</f>
        <v/>
      </c>
      <c r="O262" s="63" t="str">
        <f>(IFERROR(IF(LARGE(Raw!AE:AE,A262+COUNTIF(Raw!C:C,"H")+COUNTIF(Raw!C:C,"S"))-14000&gt;0,LARGE(Raw!AE:AE,A262+COUNTIF(Raw!C:C,"H")+COUNTIF(Raw!C:C,"S"))-14000,""),""))</f>
        <v/>
      </c>
    </row>
    <row r="263" spans="1:15" x14ac:dyDescent="0.3">
      <c r="A263" s="52">
        <v>260</v>
      </c>
      <c r="B263" s="3" t="str">
        <f t="shared" si="14"/>
        <v/>
      </c>
      <c r="C263" s="52" t="str">
        <f>IF(E263="","",(INDEX(Raw!D:D,MATCH(E263+42000,Raw!AE:AE,0))))</f>
        <v/>
      </c>
      <c r="D263" s="52" t="str">
        <f>IF(E263="","",(INDEX(Raw!A:A,MATCH(E263+42000,Raw!AE:AE,0))))</f>
        <v/>
      </c>
      <c r="E263" s="63" t="str">
        <f>(IFERROR(IF(LARGE(Raw!AE:AE,A263)-42000&gt;0,LARGE(Raw!AE:AE,A263)-42000,""),""))</f>
        <v/>
      </c>
      <c r="G263" s="3" t="str">
        <f t="shared" si="15"/>
        <v/>
      </c>
      <c r="H263" s="52" t="str">
        <f>IF(J263="","",(INDEX(Raw!D:D,MATCH(J263+28000,Raw!AE:AE,0))))</f>
        <v/>
      </c>
      <c r="I263" s="52" t="str">
        <f>IF(J263="","",(INDEX(Raw!A:A,MATCH(J263+28000,Raw!AE:AE,0))))</f>
        <v/>
      </c>
      <c r="J263" s="63" t="str">
        <f>(IFERROR(IF(LARGE(Raw!AE:AE,A263+COUNTIF(Raw!C:C,"H"))-28000&gt;0,LARGE(Raw!AE:AE,A263+COUNTIF(Raw!C:C,"H"))-28000,""),""))</f>
        <v/>
      </c>
      <c r="L263" s="3" t="str">
        <f t="shared" si="16"/>
        <v/>
      </c>
      <c r="M263" s="52" t="str">
        <f>IF(O263="","",(INDEX(Raw!D:D,MATCH(O263+14000,Raw!AE:AE,0))))</f>
        <v/>
      </c>
      <c r="N263" s="52" t="str">
        <f>IF(O263="","",(INDEX(Raw!A:A,MATCH(O263+14000,Raw!AE:AE,0))))</f>
        <v/>
      </c>
      <c r="O263" s="63" t="str">
        <f>(IFERROR(IF(LARGE(Raw!AE:AE,A263+COUNTIF(Raw!C:C,"H")+COUNTIF(Raw!C:C,"S"))-14000&gt;0,LARGE(Raw!AE:AE,A263+COUNTIF(Raw!C:C,"H")+COUNTIF(Raw!C:C,"S"))-14000,""),""))</f>
        <v/>
      </c>
    </row>
    <row r="264" spans="1:15" x14ac:dyDescent="0.3">
      <c r="A264" s="52">
        <v>261</v>
      </c>
      <c r="B264" s="3" t="str">
        <f t="shared" si="14"/>
        <v/>
      </c>
      <c r="C264" s="52" t="str">
        <f>IF(E264="","",(INDEX(Raw!D:D,MATCH(E264+42000,Raw!AE:AE,0))))</f>
        <v/>
      </c>
      <c r="D264" s="52" t="str">
        <f>IF(E264="","",(INDEX(Raw!A:A,MATCH(E264+42000,Raw!AE:AE,0))))</f>
        <v/>
      </c>
      <c r="E264" s="63" t="str">
        <f>(IFERROR(IF(LARGE(Raw!AE:AE,A264)-42000&gt;0,LARGE(Raw!AE:AE,A264)-42000,""),""))</f>
        <v/>
      </c>
      <c r="G264" s="3" t="str">
        <f t="shared" si="15"/>
        <v/>
      </c>
      <c r="H264" s="52" t="str">
        <f>IF(J264="","",(INDEX(Raw!D:D,MATCH(J264+28000,Raw!AE:AE,0))))</f>
        <v/>
      </c>
      <c r="I264" s="52" t="str">
        <f>IF(J264="","",(INDEX(Raw!A:A,MATCH(J264+28000,Raw!AE:AE,0))))</f>
        <v/>
      </c>
      <c r="J264" s="63" t="str">
        <f>(IFERROR(IF(LARGE(Raw!AE:AE,A264+COUNTIF(Raw!C:C,"H"))-28000&gt;0,LARGE(Raw!AE:AE,A264+COUNTIF(Raw!C:C,"H"))-28000,""),""))</f>
        <v/>
      </c>
      <c r="L264" s="3" t="str">
        <f t="shared" si="16"/>
        <v/>
      </c>
      <c r="M264" s="52" t="str">
        <f>IF(O264="","",(INDEX(Raw!D:D,MATCH(O264+14000,Raw!AE:AE,0))))</f>
        <v/>
      </c>
      <c r="N264" s="52" t="str">
        <f>IF(O264="","",(INDEX(Raw!A:A,MATCH(O264+14000,Raw!AE:AE,0))))</f>
        <v/>
      </c>
      <c r="O264" s="63" t="str">
        <f>(IFERROR(IF(LARGE(Raw!AE:AE,A264+COUNTIF(Raw!C:C,"H")+COUNTIF(Raw!C:C,"S"))-14000&gt;0,LARGE(Raw!AE:AE,A264+COUNTIF(Raw!C:C,"H")+COUNTIF(Raw!C:C,"S"))-14000,""),""))</f>
        <v/>
      </c>
    </row>
    <row r="265" spans="1:15" x14ac:dyDescent="0.3">
      <c r="A265" s="52">
        <v>262</v>
      </c>
      <c r="B265" s="3" t="str">
        <f t="shared" si="14"/>
        <v/>
      </c>
      <c r="C265" s="52" t="str">
        <f>IF(E265="","",(INDEX(Raw!D:D,MATCH(E265+42000,Raw!AE:AE,0))))</f>
        <v/>
      </c>
      <c r="D265" s="52" t="str">
        <f>IF(E265="","",(INDEX(Raw!A:A,MATCH(E265+42000,Raw!AE:AE,0))))</f>
        <v/>
      </c>
      <c r="E265" s="63" t="str">
        <f>(IFERROR(IF(LARGE(Raw!AE:AE,A265)-42000&gt;0,LARGE(Raw!AE:AE,A265)-42000,""),""))</f>
        <v/>
      </c>
      <c r="G265" s="3" t="str">
        <f t="shared" si="15"/>
        <v/>
      </c>
      <c r="H265" s="52" t="str">
        <f>IF(J265="","",(INDEX(Raw!D:D,MATCH(J265+28000,Raw!AE:AE,0))))</f>
        <v/>
      </c>
      <c r="I265" s="52" t="str">
        <f>IF(J265="","",(INDEX(Raw!A:A,MATCH(J265+28000,Raw!AE:AE,0))))</f>
        <v/>
      </c>
      <c r="J265" s="63" t="str">
        <f>(IFERROR(IF(LARGE(Raw!AE:AE,A265+COUNTIF(Raw!C:C,"H"))-28000&gt;0,LARGE(Raw!AE:AE,A265+COUNTIF(Raw!C:C,"H"))-28000,""),""))</f>
        <v/>
      </c>
      <c r="L265" s="3" t="str">
        <f t="shared" si="16"/>
        <v/>
      </c>
      <c r="M265" s="52" t="str">
        <f>IF(O265="","",(INDEX(Raw!D:D,MATCH(O265+14000,Raw!AE:AE,0))))</f>
        <v/>
      </c>
      <c r="N265" s="52" t="str">
        <f>IF(O265="","",(INDEX(Raw!A:A,MATCH(O265+14000,Raw!AE:AE,0))))</f>
        <v/>
      </c>
      <c r="O265" s="63" t="str">
        <f>(IFERROR(IF(LARGE(Raw!AE:AE,A265+COUNTIF(Raw!C:C,"H")+COUNTIF(Raw!C:C,"S"))-14000&gt;0,LARGE(Raw!AE:AE,A265+COUNTIF(Raw!C:C,"H")+COUNTIF(Raw!C:C,"S"))-14000,""),""))</f>
        <v/>
      </c>
    </row>
    <row r="266" spans="1:15" x14ac:dyDescent="0.3">
      <c r="A266" s="52">
        <v>263</v>
      </c>
      <c r="B266" s="3" t="str">
        <f t="shared" si="14"/>
        <v/>
      </c>
      <c r="C266" s="52" t="str">
        <f>IF(E266="","",(INDEX(Raw!D:D,MATCH(E266+42000,Raw!AE:AE,0))))</f>
        <v/>
      </c>
      <c r="D266" s="52" t="str">
        <f>IF(E266="","",(INDEX(Raw!A:A,MATCH(E266+42000,Raw!AE:AE,0))))</f>
        <v/>
      </c>
      <c r="E266" s="63" t="str">
        <f>(IFERROR(IF(LARGE(Raw!AE:AE,A266)-42000&gt;0,LARGE(Raw!AE:AE,A266)-42000,""),""))</f>
        <v/>
      </c>
      <c r="G266" s="3" t="str">
        <f t="shared" si="15"/>
        <v/>
      </c>
      <c r="H266" s="52" t="str">
        <f>IF(J266="","",(INDEX(Raw!D:D,MATCH(J266+28000,Raw!AE:AE,0))))</f>
        <v/>
      </c>
      <c r="I266" s="52" t="str">
        <f>IF(J266="","",(INDEX(Raw!A:A,MATCH(J266+28000,Raw!AE:AE,0))))</f>
        <v/>
      </c>
      <c r="J266" s="63" t="str">
        <f>(IFERROR(IF(LARGE(Raw!AE:AE,A266+COUNTIF(Raw!C:C,"H"))-28000&gt;0,LARGE(Raw!AE:AE,A266+COUNTIF(Raw!C:C,"H"))-28000,""),""))</f>
        <v/>
      </c>
      <c r="L266" s="3" t="str">
        <f t="shared" si="16"/>
        <v/>
      </c>
      <c r="M266" s="52" t="str">
        <f>IF(O266="","",(INDEX(Raw!D:D,MATCH(O266+14000,Raw!AE:AE,0))))</f>
        <v/>
      </c>
      <c r="N266" s="52" t="str">
        <f>IF(O266="","",(INDEX(Raw!A:A,MATCH(O266+14000,Raw!AE:AE,0))))</f>
        <v/>
      </c>
      <c r="O266" s="63" t="str">
        <f>(IFERROR(IF(LARGE(Raw!AE:AE,A266+COUNTIF(Raw!C:C,"H")+COUNTIF(Raw!C:C,"S"))-14000&gt;0,LARGE(Raw!AE:AE,A266+COUNTIF(Raw!C:C,"H")+COUNTIF(Raw!C:C,"S"))-14000,""),""))</f>
        <v/>
      </c>
    </row>
    <row r="267" spans="1:15" x14ac:dyDescent="0.3">
      <c r="A267" s="52">
        <v>264</v>
      </c>
      <c r="B267" s="3" t="str">
        <f t="shared" si="14"/>
        <v/>
      </c>
      <c r="C267" s="52" t="str">
        <f>IF(E267="","",(INDEX(Raw!D:D,MATCH(E267+42000,Raw!AE:AE,0))))</f>
        <v/>
      </c>
      <c r="D267" s="52" t="str">
        <f>IF(E267="","",(INDEX(Raw!A:A,MATCH(E267+42000,Raw!AE:AE,0))))</f>
        <v/>
      </c>
      <c r="E267" s="63" t="str">
        <f>(IFERROR(IF(LARGE(Raw!AE:AE,A267)-42000&gt;0,LARGE(Raw!AE:AE,A267)-42000,""),""))</f>
        <v/>
      </c>
      <c r="G267" s="3" t="str">
        <f t="shared" si="15"/>
        <v/>
      </c>
      <c r="H267" s="52" t="str">
        <f>IF(J267="","",(INDEX(Raw!D:D,MATCH(J267+28000,Raw!AE:AE,0))))</f>
        <v/>
      </c>
      <c r="I267" s="52" t="str">
        <f>IF(J267="","",(INDEX(Raw!A:A,MATCH(J267+28000,Raw!AE:AE,0))))</f>
        <v/>
      </c>
      <c r="J267" s="63" t="str">
        <f>(IFERROR(IF(LARGE(Raw!AE:AE,A267+COUNTIF(Raw!C:C,"H"))-28000&gt;0,LARGE(Raw!AE:AE,A267+COUNTIF(Raw!C:C,"H"))-28000,""),""))</f>
        <v/>
      </c>
      <c r="L267" s="3" t="str">
        <f t="shared" si="16"/>
        <v/>
      </c>
      <c r="M267" s="52" t="str">
        <f>IF(O267="","",(INDEX(Raw!D:D,MATCH(O267+14000,Raw!AE:AE,0))))</f>
        <v/>
      </c>
      <c r="N267" s="52" t="str">
        <f>IF(O267="","",(INDEX(Raw!A:A,MATCH(O267+14000,Raw!AE:AE,0))))</f>
        <v/>
      </c>
      <c r="O267" s="63" t="str">
        <f>(IFERROR(IF(LARGE(Raw!AE:AE,A267+COUNTIF(Raw!C:C,"H")+COUNTIF(Raw!C:C,"S"))-14000&gt;0,LARGE(Raw!AE:AE,A267+COUNTIF(Raw!C:C,"H")+COUNTIF(Raw!C:C,"S"))-14000,""),""))</f>
        <v/>
      </c>
    </row>
    <row r="268" spans="1:15" x14ac:dyDescent="0.3">
      <c r="A268" s="52">
        <v>265</v>
      </c>
      <c r="B268" s="3" t="str">
        <f t="shared" si="14"/>
        <v/>
      </c>
      <c r="C268" s="52" t="str">
        <f>IF(E268="","",(INDEX(Raw!D:D,MATCH(E268+42000,Raw!AE:AE,0))))</f>
        <v/>
      </c>
      <c r="D268" s="52" t="str">
        <f>IF(E268="","",(INDEX(Raw!A:A,MATCH(E268+42000,Raw!AE:AE,0))))</f>
        <v/>
      </c>
      <c r="E268" s="63" t="str">
        <f>(IFERROR(IF(LARGE(Raw!AE:AE,A268)-42000&gt;0,LARGE(Raw!AE:AE,A268)-42000,""),""))</f>
        <v/>
      </c>
      <c r="G268" s="3" t="str">
        <f t="shared" si="15"/>
        <v/>
      </c>
      <c r="H268" s="52" t="str">
        <f>IF(J268="","",(INDEX(Raw!D:D,MATCH(J268+28000,Raw!AE:AE,0))))</f>
        <v/>
      </c>
      <c r="I268" s="52" t="str">
        <f>IF(J268="","",(INDEX(Raw!A:A,MATCH(J268+28000,Raw!AE:AE,0))))</f>
        <v/>
      </c>
      <c r="J268" s="63" t="str">
        <f>(IFERROR(IF(LARGE(Raw!AE:AE,A268+COUNTIF(Raw!C:C,"H"))-28000&gt;0,LARGE(Raw!AE:AE,A268+COUNTIF(Raw!C:C,"H"))-28000,""),""))</f>
        <v/>
      </c>
      <c r="L268" s="3" t="str">
        <f t="shared" si="16"/>
        <v/>
      </c>
      <c r="M268" s="52" t="str">
        <f>IF(O268="","",(INDEX(Raw!D:D,MATCH(O268+14000,Raw!AE:AE,0))))</f>
        <v/>
      </c>
      <c r="N268" s="52" t="str">
        <f>IF(O268="","",(INDEX(Raw!A:A,MATCH(O268+14000,Raw!AE:AE,0))))</f>
        <v/>
      </c>
      <c r="O268" s="63" t="str">
        <f>(IFERROR(IF(LARGE(Raw!AE:AE,A268+COUNTIF(Raw!C:C,"H")+COUNTIF(Raw!C:C,"S"))-14000&gt;0,LARGE(Raw!AE:AE,A268+COUNTIF(Raw!C:C,"H")+COUNTIF(Raw!C:C,"S"))-14000,""),""))</f>
        <v/>
      </c>
    </row>
    <row r="269" spans="1:15" x14ac:dyDescent="0.3">
      <c r="A269" s="52">
        <v>266</v>
      </c>
      <c r="B269" s="3" t="str">
        <f t="shared" si="14"/>
        <v/>
      </c>
      <c r="C269" s="52" t="str">
        <f>IF(E269="","",(INDEX(Raw!D:D,MATCH(E269+42000,Raw!AE:AE,0))))</f>
        <v/>
      </c>
      <c r="D269" s="52" t="str">
        <f>IF(E269="","",(INDEX(Raw!A:A,MATCH(E269+42000,Raw!AE:AE,0))))</f>
        <v/>
      </c>
      <c r="E269" s="63" t="str">
        <f>(IFERROR(IF(LARGE(Raw!AE:AE,A269)-42000&gt;0,LARGE(Raw!AE:AE,A269)-42000,""),""))</f>
        <v/>
      </c>
      <c r="G269" s="3" t="str">
        <f t="shared" si="15"/>
        <v/>
      </c>
      <c r="H269" s="52" t="str">
        <f>IF(J269="","",(INDEX(Raw!D:D,MATCH(J269+28000,Raw!AE:AE,0))))</f>
        <v/>
      </c>
      <c r="I269" s="52" t="str">
        <f>IF(J269="","",(INDEX(Raw!A:A,MATCH(J269+28000,Raw!AE:AE,0))))</f>
        <v/>
      </c>
      <c r="J269" s="63" t="str">
        <f>(IFERROR(IF(LARGE(Raw!AE:AE,A269+COUNTIF(Raw!C:C,"H"))-28000&gt;0,LARGE(Raw!AE:AE,A269+COUNTIF(Raw!C:C,"H"))-28000,""),""))</f>
        <v/>
      </c>
      <c r="L269" s="3" t="str">
        <f t="shared" si="16"/>
        <v/>
      </c>
      <c r="M269" s="52" t="str">
        <f>IF(O269="","",(INDEX(Raw!D:D,MATCH(O269+14000,Raw!AE:AE,0))))</f>
        <v/>
      </c>
      <c r="N269" s="52" t="str">
        <f>IF(O269="","",(INDEX(Raw!A:A,MATCH(O269+14000,Raw!AE:AE,0))))</f>
        <v/>
      </c>
      <c r="O269" s="63" t="str">
        <f>(IFERROR(IF(LARGE(Raw!AE:AE,A269+COUNTIF(Raw!C:C,"H")+COUNTIF(Raw!C:C,"S"))-14000&gt;0,LARGE(Raw!AE:AE,A269+COUNTIF(Raw!C:C,"H")+COUNTIF(Raw!C:C,"S"))-14000,""),""))</f>
        <v/>
      </c>
    </row>
    <row r="270" spans="1:15" x14ac:dyDescent="0.3">
      <c r="A270" s="52">
        <v>267</v>
      </c>
      <c r="B270" s="3" t="str">
        <f t="shared" si="14"/>
        <v/>
      </c>
      <c r="C270" s="52" t="str">
        <f>IF(E270="","",(INDEX(Raw!D:D,MATCH(E270+42000,Raw!AE:AE,0))))</f>
        <v/>
      </c>
      <c r="D270" s="52" t="str">
        <f>IF(E270="","",(INDEX(Raw!A:A,MATCH(E270+42000,Raw!AE:AE,0))))</f>
        <v/>
      </c>
      <c r="E270" s="63" t="str">
        <f>(IFERROR(IF(LARGE(Raw!AE:AE,A270)-42000&gt;0,LARGE(Raw!AE:AE,A270)-42000,""),""))</f>
        <v/>
      </c>
      <c r="G270" s="3" t="str">
        <f t="shared" si="15"/>
        <v/>
      </c>
      <c r="H270" s="52" t="str">
        <f>IF(J270="","",(INDEX(Raw!D:D,MATCH(J270+28000,Raw!AE:AE,0))))</f>
        <v/>
      </c>
      <c r="I270" s="52" t="str">
        <f>IF(J270="","",(INDEX(Raw!A:A,MATCH(J270+28000,Raw!AE:AE,0))))</f>
        <v/>
      </c>
      <c r="J270" s="63" t="str">
        <f>(IFERROR(IF(LARGE(Raw!AE:AE,A270+COUNTIF(Raw!C:C,"H"))-28000&gt;0,LARGE(Raw!AE:AE,A270+COUNTIF(Raw!C:C,"H"))-28000,""),""))</f>
        <v/>
      </c>
      <c r="L270" s="3" t="str">
        <f t="shared" si="16"/>
        <v/>
      </c>
      <c r="M270" s="52" t="str">
        <f>IF(O270="","",(INDEX(Raw!D:D,MATCH(O270+14000,Raw!AE:AE,0))))</f>
        <v/>
      </c>
      <c r="N270" s="52" t="str">
        <f>IF(O270="","",(INDEX(Raw!A:A,MATCH(O270+14000,Raw!AE:AE,0))))</f>
        <v/>
      </c>
      <c r="O270" s="63" t="str">
        <f>(IFERROR(IF(LARGE(Raw!AE:AE,A270+COUNTIF(Raw!C:C,"H")+COUNTIF(Raw!C:C,"S"))-14000&gt;0,LARGE(Raw!AE:AE,A270+COUNTIF(Raw!C:C,"H")+COUNTIF(Raw!C:C,"S"))-14000,""),""))</f>
        <v/>
      </c>
    </row>
    <row r="271" spans="1:15" x14ac:dyDescent="0.3">
      <c r="A271" s="52">
        <v>268</v>
      </c>
      <c r="B271" s="3" t="str">
        <f t="shared" si="14"/>
        <v/>
      </c>
      <c r="C271" s="52" t="str">
        <f>IF(E271="","",(INDEX(Raw!D:D,MATCH(E271+42000,Raw!AE:AE,0))))</f>
        <v/>
      </c>
      <c r="D271" s="52" t="str">
        <f>IF(E271="","",(INDEX(Raw!A:A,MATCH(E271+42000,Raw!AE:AE,0))))</f>
        <v/>
      </c>
      <c r="E271" s="63" t="str">
        <f>(IFERROR(IF(LARGE(Raw!AE:AE,A271)-42000&gt;0,LARGE(Raw!AE:AE,A271)-42000,""),""))</f>
        <v/>
      </c>
      <c r="G271" s="3" t="str">
        <f t="shared" si="15"/>
        <v/>
      </c>
      <c r="H271" s="52" t="str">
        <f>IF(J271="","",(INDEX(Raw!D:D,MATCH(J271+28000,Raw!AE:AE,0))))</f>
        <v/>
      </c>
      <c r="I271" s="52" t="str">
        <f>IF(J271="","",(INDEX(Raw!A:A,MATCH(J271+28000,Raw!AE:AE,0))))</f>
        <v/>
      </c>
      <c r="J271" s="63" t="str">
        <f>(IFERROR(IF(LARGE(Raw!AE:AE,A271+COUNTIF(Raw!C:C,"H"))-28000&gt;0,LARGE(Raw!AE:AE,A271+COUNTIF(Raw!C:C,"H"))-28000,""),""))</f>
        <v/>
      </c>
      <c r="L271" s="3" t="str">
        <f t="shared" si="16"/>
        <v/>
      </c>
      <c r="M271" s="52" t="str">
        <f>IF(O271="","",(INDEX(Raw!D:D,MATCH(O271+14000,Raw!AE:AE,0))))</f>
        <v/>
      </c>
      <c r="N271" s="52" t="str">
        <f>IF(O271="","",(INDEX(Raw!A:A,MATCH(O271+14000,Raw!AE:AE,0))))</f>
        <v/>
      </c>
      <c r="O271" s="63" t="str">
        <f>(IFERROR(IF(LARGE(Raw!AE:AE,A271+COUNTIF(Raw!C:C,"H")+COUNTIF(Raw!C:C,"S"))-14000&gt;0,LARGE(Raw!AE:AE,A271+COUNTIF(Raw!C:C,"H")+COUNTIF(Raw!C:C,"S"))-14000,""),""))</f>
        <v/>
      </c>
    </row>
    <row r="272" spans="1:15" x14ac:dyDescent="0.3">
      <c r="A272" s="52">
        <v>269</v>
      </c>
      <c r="B272" s="3" t="str">
        <f t="shared" si="14"/>
        <v/>
      </c>
      <c r="C272" s="52" t="str">
        <f>IF(E272="","",(INDEX(Raw!D:D,MATCH(E272+42000,Raw!AE:AE,0))))</f>
        <v/>
      </c>
      <c r="D272" s="52" t="str">
        <f>IF(E272="","",(INDEX(Raw!A:A,MATCH(E272+42000,Raw!AE:AE,0))))</f>
        <v/>
      </c>
      <c r="E272" s="63" t="str">
        <f>(IFERROR(IF(LARGE(Raw!AE:AE,A272)-42000&gt;0,LARGE(Raw!AE:AE,A272)-42000,""),""))</f>
        <v/>
      </c>
      <c r="G272" s="3" t="str">
        <f t="shared" si="15"/>
        <v/>
      </c>
      <c r="H272" s="52" t="str">
        <f>IF(J272="","",(INDEX(Raw!D:D,MATCH(J272+28000,Raw!AE:AE,0))))</f>
        <v/>
      </c>
      <c r="I272" s="52" t="str">
        <f>IF(J272="","",(INDEX(Raw!A:A,MATCH(J272+28000,Raw!AE:AE,0))))</f>
        <v/>
      </c>
      <c r="J272" s="63" t="str">
        <f>(IFERROR(IF(LARGE(Raw!AE:AE,A272+COUNTIF(Raw!C:C,"H"))-28000&gt;0,LARGE(Raw!AE:AE,A272+COUNTIF(Raw!C:C,"H"))-28000,""),""))</f>
        <v/>
      </c>
      <c r="L272" s="3" t="str">
        <f t="shared" si="16"/>
        <v/>
      </c>
      <c r="M272" s="52" t="str">
        <f>IF(O272="","",(INDEX(Raw!D:D,MATCH(O272+14000,Raw!AE:AE,0))))</f>
        <v/>
      </c>
      <c r="N272" s="52" t="str">
        <f>IF(O272="","",(INDEX(Raw!A:A,MATCH(O272+14000,Raw!AE:AE,0))))</f>
        <v/>
      </c>
      <c r="O272" s="63" t="str">
        <f>(IFERROR(IF(LARGE(Raw!AE:AE,A272+COUNTIF(Raw!C:C,"H")+COUNTIF(Raw!C:C,"S"))-14000&gt;0,LARGE(Raw!AE:AE,A272+COUNTIF(Raw!C:C,"H")+COUNTIF(Raw!C:C,"S"))-14000,""),""))</f>
        <v/>
      </c>
    </row>
    <row r="273" spans="1:15" x14ac:dyDescent="0.3">
      <c r="A273" s="52">
        <v>270</v>
      </c>
      <c r="B273" s="3" t="str">
        <f t="shared" si="14"/>
        <v/>
      </c>
      <c r="C273" s="52" t="str">
        <f>IF(E273="","",(INDEX(Raw!D:D,MATCH(E273+42000,Raw!AE:AE,0))))</f>
        <v/>
      </c>
      <c r="D273" s="52" t="str">
        <f>IF(E273="","",(INDEX(Raw!A:A,MATCH(E273+42000,Raw!AE:AE,0))))</f>
        <v/>
      </c>
      <c r="E273" s="63" t="str">
        <f>(IFERROR(IF(LARGE(Raw!AE:AE,A273)-42000&gt;0,LARGE(Raw!AE:AE,A273)-42000,""),""))</f>
        <v/>
      </c>
      <c r="G273" s="3" t="str">
        <f t="shared" si="15"/>
        <v/>
      </c>
      <c r="H273" s="52" t="str">
        <f>IF(J273="","",(INDEX(Raw!D:D,MATCH(J273+28000,Raw!AE:AE,0))))</f>
        <v/>
      </c>
      <c r="I273" s="52" t="str">
        <f>IF(J273="","",(INDEX(Raw!A:A,MATCH(J273+28000,Raw!AE:AE,0))))</f>
        <v/>
      </c>
      <c r="J273" s="63" t="str">
        <f>(IFERROR(IF(LARGE(Raw!AE:AE,A273+COUNTIF(Raw!C:C,"H"))-28000&gt;0,LARGE(Raw!AE:AE,A273+COUNTIF(Raw!C:C,"H"))-28000,""),""))</f>
        <v/>
      </c>
      <c r="L273" s="3" t="str">
        <f t="shared" si="16"/>
        <v/>
      </c>
      <c r="M273" s="52" t="str">
        <f>IF(O273="","",(INDEX(Raw!D:D,MATCH(O273+14000,Raw!AE:AE,0))))</f>
        <v/>
      </c>
      <c r="N273" s="52" t="str">
        <f>IF(O273="","",(INDEX(Raw!A:A,MATCH(O273+14000,Raw!AE:AE,0))))</f>
        <v/>
      </c>
      <c r="O273" s="63" t="str">
        <f>(IFERROR(IF(LARGE(Raw!AE:AE,A273+COUNTIF(Raw!C:C,"H")+COUNTIF(Raw!C:C,"S"))-14000&gt;0,LARGE(Raw!AE:AE,A273+COUNTIF(Raw!C:C,"H")+COUNTIF(Raw!C:C,"S"))-14000,""),""))</f>
        <v/>
      </c>
    </row>
    <row r="274" spans="1:15" x14ac:dyDescent="0.3">
      <c r="A274" s="52">
        <v>271</v>
      </c>
      <c r="B274" s="3" t="str">
        <f t="shared" si="14"/>
        <v/>
      </c>
      <c r="C274" s="52" t="str">
        <f>IF(E274="","",(INDEX(Raw!D:D,MATCH(E274+42000,Raw!AE:AE,0))))</f>
        <v/>
      </c>
      <c r="D274" s="52" t="str">
        <f>IF(E274="","",(INDEX(Raw!A:A,MATCH(E274+42000,Raw!AE:AE,0))))</f>
        <v/>
      </c>
      <c r="E274" s="63" t="str">
        <f>(IFERROR(IF(LARGE(Raw!AE:AE,A274)-42000&gt;0,LARGE(Raw!AE:AE,A274)-42000,""),""))</f>
        <v/>
      </c>
      <c r="G274" s="3" t="str">
        <f t="shared" si="15"/>
        <v/>
      </c>
      <c r="H274" s="52" t="str">
        <f>IF(J274="","",(INDEX(Raw!D:D,MATCH(J274+28000,Raw!AE:AE,0))))</f>
        <v/>
      </c>
      <c r="I274" s="52" t="str">
        <f>IF(J274="","",(INDEX(Raw!A:A,MATCH(J274+28000,Raw!AE:AE,0))))</f>
        <v/>
      </c>
      <c r="J274" s="63" t="str">
        <f>(IFERROR(IF(LARGE(Raw!AE:AE,A274+COUNTIF(Raw!C:C,"H"))-28000&gt;0,LARGE(Raw!AE:AE,A274+COUNTIF(Raw!C:C,"H"))-28000,""),""))</f>
        <v/>
      </c>
      <c r="L274" s="3" t="str">
        <f t="shared" si="16"/>
        <v/>
      </c>
      <c r="M274" s="52" t="str">
        <f>IF(O274="","",(INDEX(Raw!D:D,MATCH(O274+14000,Raw!AE:AE,0))))</f>
        <v/>
      </c>
      <c r="N274" s="52" t="str">
        <f>IF(O274="","",(INDEX(Raw!A:A,MATCH(O274+14000,Raw!AE:AE,0))))</f>
        <v/>
      </c>
      <c r="O274" s="63" t="str">
        <f>(IFERROR(IF(LARGE(Raw!AE:AE,A274+COUNTIF(Raw!C:C,"H")+COUNTIF(Raw!C:C,"S"))-14000&gt;0,LARGE(Raw!AE:AE,A274+COUNTIF(Raw!C:C,"H")+COUNTIF(Raw!C:C,"S"))-14000,""),""))</f>
        <v/>
      </c>
    </row>
    <row r="275" spans="1:15" x14ac:dyDescent="0.3">
      <c r="A275" s="52">
        <v>272</v>
      </c>
      <c r="B275" s="3" t="str">
        <f t="shared" si="14"/>
        <v/>
      </c>
      <c r="C275" s="52" t="str">
        <f>IF(E275="","",(INDEX(Raw!D:D,MATCH(E275+42000,Raw!AE:AE,0))))</f>
        <v/>
      </c>
      <c r="D275" s="52" t="str">
        <f>IF(E275="","",(INDEX(Raw!A:A,MATCH(E275+42000,Raw!AE:AE,0))))</f>
        <v/>
      </c>
      <c r="E275" s="63" t="str">
        <f>(IFERROR(IF(LARGE(Raw!AE:AE,A275)-42000&gt;0,LARGE(Raw!AE:AE,A275)-42000,""),""))</f>
        <v/>
      </c>
      <c r="G275" s="3" t="str">
        <f t="shared" si="15"/>
        <v/>
      </c>
      <c r="H275" s="52" t="str">
        <f>IF(J275="","",(INDEX(Raw!D:D,MATCH(J275+28000,Raw!AE:AE,0))))</f>
        <v/>
      </c>
      <c r="I275" s="52" t="str">
        <f>IF(J275="","",(INDEX(Raw!A:A,MATCH(J275+28000,Raw!AE:AE,0))))</f>
        <v/>
      </c>
      <c r="J275" s="63" t="str">
        <f>(IFERROR(IF(LARGE(Raw!AE:AE,A275+COUNTIF(Raw!C:C,"H"))-28000&gt;0,LARGE(Raw!AE:AE,A275+COUNTIF(Raw!C:C,"H"))-28000,""),""))</f>
        <v/>
      </c>
      <c r="L275" s="3" t="str">
        <f t="shared" si="16"/>
        <v/>
      </c>
      <c r="M275" s="52" t="str">
        <f>IF(O275="","",(INDEX(Raw!D:D,MATCH(O275+14000,Raw!AE:AE,0))))</f>
        <v/>
      </c>
      <c r="N275" s="52" t="str">
        <f>IF(O275="","",(INDEX(Raw!A:A,MATCH(O275+14000,Raw!AE:AE,0))))</f>
        <v/>
      </c>
      <c r="O275" s="63" t="str">
        <f>(IFERROR(IF(LARGE(Raw!AE:AE,A275+COUNTIF(Raw!C:C,"H")+COUNTIF(Raw!C:C,"S"))-14000&gt;0,LARGE(Raw!AE:AE,A275+COUNTIF(Raw!C:C,"H")+COUNTIF(Raw!C:C,"S"))-14000,""),""))</f>
        <v/>
      </c>
    </row>
    <row r="276" spans="1:15" x14ac:dyDescent="0.3">
      <c r="A276" s="52">
        <v>273</v>
      </c>
      <c r="B276" s="3" t="str">
        <f t="shared" si="14"/>
        <v/>
      </c>
      <c r="C276" s="52" t="str">
        <f>IF(E276="","",(INDEX(Raw!D:D,MATCH(E276+42000,Raw!AE:AE,0))))</f>
        <v/>
      </c>
      <c r="D276" s="52" t="str">
        <f>IF(E276="","",(INDEX(Raw!A:A,MATCH(E276+42000,Raw!AE:AE,0))))</f>
        <v/>
      </c>
      <c r="E276" s="63" t="str">
        <f>(IFERROR(IF(LARGE(Raw!AE:AE,A276)-42000&gt;0,LARGE(Raw!AE:AE,A276)-42000,""),""))</f>
        <v/>
      </c>
      <c r="G276" s="3" t="str">
        <f t="shared" si="15"/>
        <v/>
      </c>
      <c r="H276" s="52" t="str">
        <f>IF(J276="","",(INDEX(Raw!D:D,MATCH(J276+28000,Raw!AE:AE,0))))</f>
        <v/>
      </c>
      <c r="I276" s="52" t="str">
        <f>IF(J276="","",(INDEX(Raw!A:A,MATCH(J276+28000,Raw!AE:AE,0))))</f>
        <v/>
      </c>
      <c r="J276" s="63" t="str">
        <f>(IFERROR(IF(LARGE(Raw!AE:AE,A276+COUNTIF(Raw!C:C,"H"))-28000&gt;0,LARGE(Raw!AE:AE,A276+COUNTIF(Raw!C:C,"H"))-28000,""),""))</f>
        <v/>
      </c>
      <c r="L276" s="3" t="str">
        <f t="shared" si="16"/>
        <v/>
      </c>
      <c r="M276" s="52" t="str">
        <f>IF(O276="","",(INDEX(Raw!D:D,MATCH(O276+14000,Raw!AE:AE,0))))</f>
        <v/>
      </c>
      <c r="N276" s="52" t="str">
        <f>IF(O276="","",(INDEX(Raw!A:A,MATCH(O276+14000,Raw!AE:AE,0))))</f>
        <v/>
      </c>
      <c r="O276" s="63" t="str">
        <f>(IFERROR(IF(LARGE(Raw!AE:AE,A276+COUNTIF(Raw!C:C,"H")+COUNTIF(Raw!C:C,"S"))-14000&gt;0,LARGE(Raw!AE:AE,A276+COUNTIF(Raw!C:C,"H")+COUNTIF(Raw!C:C,"S"))-14000,""),""))</f>
        <v/>
      </c>
    </row>
    <row r="277" spans="1:15" x14ac:dyDescent="0.3">
      <c r="A277" s="52">
        <v>274</v>
      </c>
      <c r="B277" s="3" t="str">
        <f t="shared" si="14"/>
        <v/>
      </c>
      <c r="C277" s="52" t="str">
        <f>IF(E277="","",(INDEX(Raw!D:D,MATCH(E277+42000,Raw!AE:AE,0))))</f>
        <v/>
      </c>
      <c r="D277" s="52" t="str">
        <f>IF(E277="","",(INDEX(Raw!A:A,MATCH(E277+42000,Raw!AE:AE,0))))</f>
        <v/>
      </c>
      <c r="E277" s="63" t="str">
        <f>(IFERROR(IF(LARGE(Raw!AE:AE,A277)-42000&gt;0,LARGE(Raw!AE:AE,A277)-42000,""),""))</f>
        <v/>
      </c>
      <c r="G277" s="3" t="str">
        <f t="shared" si="15"/>
        <v/>
      </c>
      <c r="H277" s="52" t="str">
        <f>IF(J277="","",(INDEX(Raw!D:D,MATCH(J277+28000,Raw!AE:AE,0))))</f>
        <v/>
      </c>
      <c r="I277" s="52" t="str">
        <f>IF(J277="","",(INDEX(Raw!A:A,MATCH(J277+28000,Raw!AE:AE,0))))</f>
        <v/>
      </c>
      <c r="J277" s="63" t="str">
        <f>(IFERROR(IF(LARGE(Raw!AE:AE,A277+COUNTIF(Raw!C:C,"H"))-28000&gt;0,LARGE(Raw!AE:AE,A277+COUNTIF(Raw!C:C,"H"))-28000,""),""))</f>
        <v/>
      </c>
      <c r="L277" s="3" t="str">
        <f t="shared" si="16"/>
        <v/>
      </c>
      <c r="M277" s="52" t="str">
        <f>IF(O277="","",(INDEX(Raw!D:D,MATCH(O277+14000,Raw!AE:AE,0))))</f>
        <v/>
      </c>
      <c r="N277" s="52" t="str">
        <f>IF(O277="","",(INDEX(Raw!A:A,MATCH(O277+14000,Raw!AE:AE,0))))</f>
        <v/>
      </c>
      <c r="O277" s="63" t="str">
        <f>(IFERROR(IF(LARGE(Raw!AE:AE,A277+COUNTIF(Raw!C:C,"H")+COUNTIF(Raw!C:C,"S"))-14000&gt;0,LARGE(Raw!AE:AE,A277+COUNTIF(Raw!C:C,"H")+COUNTIF(Raw!C:C,"S"))-14000,""),""))</f>
        <v/>
      </c>
    </row>
    <row r="278" spans="1:15" x14ac:dyDescent="0.3">
      <c r="A278" s="52">
        <v>275</v>
      </c>
      <c r="B278" s="3" t="str">
        <f t="shared" si="14"/>
        <v/>
      </c>
      <c r="C278" s="52" t="str">
        <f>IF(E278="","",(INDEX(Raw!D:D,MATCH(E278+42000,Raw!AE:AE,0))))</f>
        <v/>
      </c>
      <c r="D278" s="52" t="str">
        <f>IF(E278="","",(INDEX(Raw!A:A,MATCH(E278+42000,Raw!AE:AE,0))))</f>
        <v/>
      </c>
      <c r="E278" s="63" t="str">
        <f>(IFERROR(IF(LARGE(Raw!AE:AE,A278)-42000&gt;0,LARGE(Raw!AE:AE,A278)-42000,""),""))</f>
        <v/>
      </c>
      <c r="G278" s="3" t="str">
        <f t="shared" si="15"/>
        <v/>
      </c>
      <c r="H278" s="52" t="str">
        <f>IF(J278="","",(INDEX(Raw!D:D,MATCH(J278+28000,Raw!AE:AE,0))))</f>
        <v/>
      </c>
      <c r="I278" s="52" t="str">
        <f>IF(J278="","",(INDEX(Raw!A:A,MATCH(J278+28000,Raw!AE:AE,0))))</f>
        <v/>
      </c>
      <c r="J278" s="63" t="str">
        <f>(IFERROR(IF(LARGE(Raw!AE:AE,A278+COUNTIF(Raw!C:C,"H"))-28000&gt;0,LARGE(Raw!AE:AE,A278+COUNTIF(Raw!C:C,"H"))-28000,""),""))</f>
        <v/>
      </c>
      <c r="L278" s="3" t="str">
        <f t="shared" si="16"/>
        <v/>
      </c>
      <c r="M278" s="52" t="str">
        <f>IF(O278="","",(INDEX(Raw!D:D,MATCH(O278+14000,Raw!AE:AE,0))))</f>
        <v/>
      </c>
      <c r="N278" s="52" t="str">
        <f>IF(O278="","",(INDEX(Raw!A:A,MATCH(O278+14000,Raw!AE:AE,0))))</f>
        <v/>
      </c>
      <c r="O278" s="63" t="str">
        <f>(IFERROR(IF(LARGE(Raw!AE:AE,A278+COUNTIF(Raw!C:C,"H")+COUNTIF(Raw!C:C,"S"))-14000&gt;0,LARGE(Raw!AE:AE,A278+COUNTIF(Raw!C:C,"H")+COUNTIF(Raw!C:C,"S"))-14000,""),""))</f>
        <v/>
      </c>
    </row>
    <row r="279" spans="1:15" x14ac:dyDescent="0.3">
      <c r="A279" s="52">
        <v>276</v>
      </c>
      <c r="B279" s="3" t="str">
        <f t="shared" si="14"/>
        <v/>
      </c>
      <c r="C279" s="52" t="str">
        <f>IF(E279="","",(INDEX(Raw!D:D,MATCH(E279+42000,Raw!AE:AE,0))))</f>
        <v/>
      </c>
      <c r="D279" s="52" t="str">
        <f>IF(E279="","",(INDEX(Raw!A:A,MATCH(E279+42000,Raw!AE:AE,0))))</f>
        <v/>
      </c>
      <c r="E279" s="63" t="str">
        <f>(IFERROR(IF(LARGE(Raw!AE:AE,A279)-42000&gt;0,LARGE(Raw!AE:AE,A279)-42000,""),""))</f>
        <v/>
      </c>
      <c r="G279" s="3" t="str">
        <f t="shared" si="15"/>
        <v/>
      </c>
      <c r="H279" s="52" t="str">
        <f>IF(J279="","",(INDEX(Raw!D:D,MATCH(J279+28000,Raw!AE:AE,0))))</f>
        <v/>
      </c>
      <c r="I279" s="52" t="str">
        <f>IF(J279="","",(INDEX(Raw!A:A,MATCH(J279+28000,Raw!AE:AE,0))))</f>
        <v/>
      </c>
      <c r="J279" s="63" t="str">
        <f>(IFERROR(IF(LARGE(Raw!AE:AE,A279+COUNTIF(Raw!C:C,"H"))-28000&gt;0,LARGE(Raw!AE:AE,A279+COUNTIF(Raw!C:C,"H"))-28000,""),""))</f>
        <v/>
      </c>
      <c r="L279" s="3" t="str">
        <f t="shared" si="16"/>
        <v/>
      </c>
      <c r="M279" s="52" t="str">
        <f>IF(O279="","",(INDEX(Raw!D:D,MATCH(O279+14000,Raw!AE:AE,0))))</f>
        <v/>
      </c>
      <c r="N279" s="52" t="str">
        <f>IF(O279="","",(INDEX(Raw!A:A,MATCH(O279+14000,Raw!AE:AE,0))))</f>
        <v/>
      </c>
      <c r="O279" s="63" t="str">
        <f>(IFERROR(IF(LARGE(Raw!AE:AE,A279+COUNTIF(Raw!C:C,"H")+COUNTIF(Raw!C:C,"S"))-14000&gt;0,LARGE(Raw!AE:AE,A279+COUNTIF(Raw!C:C,"H")+COUNTIF(Raw!C:C,"S"))-14000,""),""))</f>
        <v/>
      </c>
    </row>
    <row r="280" spans="1:15" x14ac:dyDescent="0.3">
      <c r="A280" s="52">
        <v>277</v>
      </c>
      <c r="B280" s="3" t="str">
        <f t="shared" si="14"/>
        <v/>
      </c>
      <c r="C280" s="52" t="str">
        <f>IF(E280="","",(INDEX(Raw!D:D,MATCH(E280+42000,Raw!AE:AE,0))))</f>
        <v/>
      </c>
      <c r="D280" s="52" t="str">
        <f>IF(E280="","",(INDEX(Raw!A:A,MATCH(E280+42000,Raw!AE:AE,0))))</f>
        <v/>
      </c>
      <c r="E280" s="63" t="str">
        <f>(IFERROR(IF(LARGE(Raw!AE:AE,A280)-42000&gt;0,LARGE(Raw!AE:AE,A280)-42000,""),""))</f>
        <v/>
      </c>
      <c r="G280" s="3" t="str">
        <f t="shared" si="15"/>
        <v/>
      </c>
      <c r="H280" s="52" t="str">
        <f>IF(J280="","",(INDEX(Raw!D:D,MATCH(J280+28000,Raw!AE:AE,0))))</f>
        <v/>
      </c>
      <c r="I280" s="52" t="str">
        <f>IF(J280="","",(INDEX(Raw!A:A,MATCH(J280+28000,Raw!AE:AE,0))))</f>
        <v/>
      </c>
      <c r="J280" s="63" t="str">
        <f>(IFERROR(IF(LARGE(Raw!AE:AE,A280+COUNTIF(Raw!C:C,"H"))-28000&gt;0,LARGE(Raw!AE:AE,A280+COUNTIF(Raw!C:C,"H"))-28000,""),""))</f>
        <v/>
      </c>
      <c r="L280" s="3" t="str">
        <f t="shared" si="16"/>
        <v/>
      </c>
      <c r="M280" s="52" t="str">
        <f>IF(O280="","",(INDEX(Raw!D:D,MATCH(O280+14000,Raw!AE:AE,0))))</f>
        <v/>
      </c>
      <c r="N280" s="52" t="str">
        <f>IF(O280="","",(INDEX(Raw!A:A,MATCH(O280+14000,Raw!AE:AE,0))))</f>
        <v/>
      </c>
      <c r="O280" s="63" t="str">
        <f>(IFERROR(IF(LARGE(Raw!AE:AE,A280+COUNTIF(Raw!C:C,"H")+COUNTIF(Raw!C:C,"S"))-14000&gt;0,LARGE(Raw!AE:AE,A280+COUNTIF(Raw!C:C,"H")+COUNTIF(Raw!C:C,"S"))-14000,""),""))</f>
        <v/>
      </c>
    </row>
    <row r="281" spans="1:15" x14ac:dyDescent="0.3">
      <c r="A281" s="52">
        <v>278</v>
      </c>
      <c r="B281" s="3" t="str">
        <f t="shared" si="14"/>
        <v/>
      </c>
      <c r="C281" s="52" t="str">
        <f>IF(E281="","",(INDEX(Raw!D:D,MATCH(E281+42000,Raw!AE:AE,0))))</f>
        <v/>
      </c>
      <c r="D281" s="52" t="str">
        <f>IF(E281="","",(INDEX(Raw!A:A,MATCH(E281+42000,Raw!AE:AE,0))))</f>
        <v/>
      </c>
      <c r="E281" s="63" t="str">
        <f>(IFERROR(IF(LARGE(Raw!AE:AE,A281)-42000&gt;0,LARGE(Raw!AE:AE,A281)-42000,""),""))</f>
        <v/>
      </c>
      <c r="G281" s="3" t="str">
        <f t="shared" si="15"/>
        <v/>
      </c>
      <c r="H281" s="52" t="str">
        <f>IF(J281="","",(INDEX(Raw!D:D,MATCH(J281+28000,Raw!AE:AE,0))))</f>
        <v/>
      </c>
      <c r="I281" s="52" t="str">
        <f>IF(J281="","",(INDEX(Raw!A:A,MATCH(J281+28000,Raw!AE:AE,0))))</f>
        <v/>
      </c>
      <c r="J281" s="63" t="str">
        <f>(IFERROR(IF(LARGE(Raw!AE:AE,A281+COUNTIF(Raw!C:C,"H"))-28000&gt;0,LARGE(Raw!AE:AE,A281+COUNTIF(Raw!C:C,"H"))-28000,""),""))</f>
        <v/>
      </c>
      <c r="L281" s="3" t="str">
        <f t="shared" si="16"/>
        <v/>
      </c>
      <c r="M281" s="52" t="str">
        <f>IF(O281="","",(INDEX(Raw!D:D,MATCH(O281+14000,Raw!AE:AE,0))))</f>
        <v/>
      </c>
      <c r="N281" s="52" t="str">
        <f>IF(O281="","",(INDEX(Raw!A:A,MATCH(O281+14000,Raw!AE:AE,0))))</f>
        <v/>
      </c>
      <c r="O281" s="63" t="str">
        <f>(IFERROR(IF(LARGE(Raw!AE:AE,A281+COUNTIF(Raw!C:C,"H")+COUNTIF(Raw!C:C,"S"))-14000&gt;0,LARGE(Raw!AE:AE,A281+COUNTIF(Raw!C:C,"H")+COUNTIF(Raw!C:C,"S"))-14000,""),""))</f>
        <v/>
      </c>
    </row>
    <row r="282" spans="1:15" x14ac:dyDescent="0.3">
      <c r="A282" s="52">
        <v>279</v>
      </c>
      <c r="B282" s="3" t="str">
        <f t="shared" si="14"/>
        <v/>
      </c>
      <c r="C282" s="52" t="str">
        <f>IF(E282="","",(INDEX(Raw!D:D,MATCH(E282+42000,Raw!AE:AE,0))))</f>
        <v/>
      </c>
      <c r="D282" s="52" t="str">
        <f>IF(E282="","",(INDEX(Raw!A:A,MATCH(E282+42000,Raw!AE:AE,0))))</f>
        <v/>
      </c>
      <c r="E282" s="63" t="str">
        <f>(IFERROR(IF(LARGE(Raw!AE:AE,A282)-42000&gt;0,LARGE(Raw!AE:AE,A282)-42000,""),""))</f>
        <v/>
      </c>
      <c r="G282" s="3" t="str">
        <f t="shared" si="15"/>
        <v/>
      </c>
      <c r="H282" s="52" t="str">
        <f>IF(J282="","",(INDEX(Raw!D:D,MATCH(J282+28000,Raw!AE:AE,0))))</f>
        <v/>
      </c>
      <c r="I282" s="52" t="str">
        <f>IF(J282="","",(INDEX(Raw!A:A,MATCH(J282+28000,Raw!AE:AE,0))))</f>
        <v/>
      </c>
      <c r="J282" s="63" t="str">
        <f>(IFERROR(IF(LARGE(Raw!AE:AE,A282+COUNTIF(Raw!C:C,"H"))-28000&gt;0,LARGE(Raw!AE:AE,A282+COUNTIF(Raw!C:C,"H"))-28000,""),""))</f>
        <v/>
      </c>
      <c r="L282" s="3" t="str">
        <f t="shared" si="16"/>
        <v/>
      </c>
      <c r="M282" s="52" t="str">
        <f>IF(O282="","",(INDEX(Raw!D:D,MATCH(O282+14000,Raw!AE:AE,0))))</f>
        <v/>
      </c>
      <c r="N282" s="52" t="str">
        <f>IF(O282="","",(INDEX(Raw!A:A,MATCH(O282+14000,Raw!AE:AE,0))))</f>
        <v/>
      </c>
      <c r="O282" s="63" t="str">
        <f>(IFERROR(IF(LARGE(Raw!AE:AE,A282+COUNTIF(Raw!C:C,"H")+COUNTIF(Raw!C:C,"S"))-14000&gt;0,LARGE(Raw!AE:AE,A282+COUNTIF(Raw!C:C,"H")+COUNTIF(Raw!C:C,"S"))-14000,""),""))</f>
        <v/>
      </c>
    </row>
    <row r="283" spans="1:15" x14ac:dyDescent="0.3">
      <c r="A283" s="52">
        <v>280</v>
      </c>
      <c r="B283" s="3" t="str">
        <f t="shared" si="14"/>
        <v/>
      </c>
      <c r="C283" s="52" t="str">
        <f>IF(E283="","",(INDEX(Raw!D:D,MATCH(E283+42000,Raw!AE:AE,0))))</f>
        <v/>
      </c>
      <c r="D283" s="52" t="str">
        <f>IF(E283="","",(INDEX(Raw!A:A,MATCH(E283+42000,Raw!AE:AE,0))))</f>
        <v/>
      </c>
      <c r="E283" s="63" t="str">
        <f>(IFERROR(IF(LARGE(Raw!AE:AE,A283)-42000&gt;0,LARGE(Raw!AE:AE,A283)-42000,""),""))</f>
        <v/>
      </c>
      <c r="G283" s="3" t="str">
        <f t="shared" si="15"/>
        <v/>
      </c>
      <c r="H283" s="52" t="str">
        <f>IF(J283="","",(INDEX(Raw!D:D,MATCH(J283+28000,Raw!AE:AE,0))))</f>
        <v/>
      </c>
      <c r="I283" s="52" t="str">
        <f>IF(J283="","",(INDEX(Raw!A:A,MATCH(J283+28000,Raw!AE:AE,0))))</f>
        <v/>
      </c>
      <c r="J283" s="63" t="str">
        <f>(IFERROR(IF(LARGE(Raw!AE:AE,A283+COUNTIF(Raw!C:C,"H"))-28000&gt;0,LARGE(Raw!AE:AE,A283+COUNTIF(Raw!C:C,"H"))-28000,""),""))</f>
        <v/>
      </c>
      <c r="L283" s="3" t="str">
        <f t="shared" si="16"/>
        <v/>
      </c>
      <c r="M283" s="52" t="str">
        <f>IF(O283="","",(INDEX(Raw!D:D,MATCH(O283+14000,Raw!AE:AE,0))))</f>
        <v/>
      </c>
      <c r="N283" s="52" t="str">
        <f>IF(O283="","",(INDEX(Raw!A:A,MATCH(O283+14000,Raw!AE:AE,0))))</f>
        <v/>
      </c>
      <c r="O283" s="63" t="str">
        <f>(IFERROR(IF(LARGE(Raw!AE:AE,A283+COUNTIF(Raw!C:C,"H")+COUNTIF(Raw!C:C,"S"))-14000&gt;0,LARGE(Raw!AE:AE,A283+COUNTIF(Raw!C:C,"H")+COUNTIF(Raw!C:C,"S"))-14000,""),""))</f>
        <v/>
      </c>
    </row>
    <row r="284" spans="1:15" x14ac:dyDescent="0.3">
      <c r="A284" s="52">
        <v>281</v>
      </c>
      <c r="B284" s="3" t="str">
        <f t="shared" si="14"/>
        <v/>
      </c>
      <c r="C284" s="52" t="str">
        <f>IF(E284="","",(INDEX(Raw!D:D,MATCH(E284+42000,Raw!AE:AE,0))))</f>
        <v/>
      </c>
      <c r="D284" s="52" t="str">
        <f>IF(E284="","",(INDEX(Raw!A:A,MATCH(E284+42000,Raw!AE:AE,0))))</f>
        <v/>
      </c>
      <c r="E284" s="63" t="str">
        <f>(IFERROR(IF(LARGE(Raw!AE:AE,A284)-42000&gt;0,LARGE(Raw!AE:AE,A284)-42000,""),""))</f>
        <v/>
      </c>
      <c r="G284" s="3" t="str">
        <f t="shared" si="15"/>
        <v/>
      </c>
      <c r="H284" s="52" t="str">
        <f>IF(J284="","",(INDEX(Raw!D:D,MATCH(J284+28000,Raw!AE:AE,0))))</f>
        <v/>
      </c>
      <c r="I284" s="52" t="str">
        <f>IF(J284="","",(INDEX(Raw!A:A,MATCH(J284+28000,Raw!AE:AE,0))))</f>
        <v/>
      </c>
      <c r="J284" s="63" t="str">
        <f>(IFERROR(IF(LARGE(Raw!AE:AE,A284+COUNTIF(Raw!C:C,"H"))-28000&gt;0,LARGE(Raw!AE:AE,A284+COUNTIF(Raw!C:C,"H"))-28000,""),""))</f>
        <v/>
      </c>
      <c r="L284" s="3" t="str">
        <f t="shared" si="16"/>
        <v/>
      </c>
      <c r="M284" s="52" t="str">
        <f>IF(O284="","",(INDEX(Raw!D:D,MATCH(O284+14000,Raw!AE:AE,0))))</f>
        <v/>
      </c>
      <c r="N284" s="52" t="str">
        <f>IF(O284="","",(INDEX(Raw!A:A,MATCH(O284+14000,Raw!AE:AE,0))))</f>
        <v/>
      </c>
      <c r="O284" s="63" t="str">
        <f>(IFERROR(IF(LARGE(Raw!AE:AE,A284+COUNTIF(Raw!C:C,"H")+COUNTIF(Raw!C:C,"S"))-14000&gt;0,LARGE(Raw!AE:AE,A284+COUNTIF(Raw!C:C,"H")+COUNTIF(Raw!C:C,"S"))-14000,""),""))</f>
        <v/>
      </c>
    </row>
    <row r="285" spans="1:15" x14ac:dyDescent="0.3">
      <c r="A285" s="52">
        <v>282</v>
      </c>
      <c r="B285" s="3" t="str">
        <f t="shared" si="14"/>
        <v/>
      </c>
      <c r="C285" s="52" t="str">
        <f>IF(E285="","",(INDEX(Raw!D:D,MATCH(E285+42000,Raw!AE:AE,0))))</f>
        <v/>
      </c>
      <c r="D285" s="52" t="str">
        <f>IF(E285="","",(INDEX(Raw!A:A,MATCH(E285+42000,Raw!AE:AE,0))))</f>
        <v/>
      </c>
      <c r="E285" s="63" t="str">
        <f>(IFERROR(IF(LARGE(Raw!AE:AE,A285)-42000&gt;0,LARGE(Raw!AE:AE,A285)-42000,""),""))</f>
        <v/>
      </c>
      <c r="G285" s="3" t="str">
        <f t="shared" si="15"/>
        <v/>
      </c>
      <c r="H285" s="52" t="str">
        <f>IF(J285="","",(INDEX(Raw!D:D,MATCH(J285+28000,Raw!AE:AE,0))))</f>
        <v/>
      </c>
      <c r="I285" s="52" t="str">
        <f>IF(J285="","",(INDEX(Raw!A:A,MATCH(J285+28000,Raw!AE:AE,0))))</f>
        <v/>
      </c>
      <c r="J285" s="63" t="str">
        <f>(IFERROR(IF(LARGE(Raw!AE:AE,A285+COUNTIF(Raw!C:C,"H"))-28000&gt;0,LARGE(Raw!AE:AE,A285+COUNTIF(Raw!C:C,"H"))-28000,""),""))</f>
        <v/>
      </c>
      <c r="L285" s="3" t="str">
        <f t="shared" si="16"/>
        <v/>
      </c>
      <c r="M285" s="52" t="str">
        <f>IF(O285="","",(INDEX(Raw!D:D,MATCH(O285+14000,Raw!AE:AE,0))))</f>
        <v/>
      </c>
      <c r="N285" s="52" t="str">
        <f>IF(O285="","",(INDEX(Raw!A:A,MATCH(O285+14000,Raw!AE:AE,0))))</f>
        <v/>
      </c>
      <c r="O285" s="63" t="str">
        <f>(IFERROR(IF(LARGE(Raw!AE:AE,A285+COUNTIF(Raw!C:C,"H")+COUNTIF(Raw!C:C,"S"))-14000&gt;0,LARGE(Raw!AE:AE,A285+COUNTIF(Raw!C:C,"H")+COUNTIF(Raw!C:C,"S"))-14000,""),""))</f>
        <v/>
      </c>
    </row>
    <row r="286" spans="1:15" x14ac:dyDescent="0.3">
      <c r="A286" s="52">
        <v>283</v>
      </c>
      <c r="B286" s="3" t="str">
        <f t="shared" si="14"/>
        <v/>
      </c>
      <c r="C286" s="52" t="str">
        <f>IF(E286="","",(INDEX(Raw!D:D,MATCH(E286+42000,Raw!AE:AE,0))))</f>
        <v/>
      </c>
      <c r="D286" s="52" t="str">
        <f>IF(E286="","",(INDEX(Raw!A:A,MATCH(E286+42000,Raw!AE:AE,0))))</f>
        <v/>
      </c>
      <c r="E286" s="63" t="str">
        <f>(IFERROR(IF(LARGE(Raw!AE:AE,A286)-42000&gt;0,LARGE(Raw!AE:AE,A286)-42000,""),""))</f>
        <v/>
      </c>
      <c r="G286" s="3" t="str">
        <f t="shared" si="15"/>
        <v/>
      </c>
      <c r="H286" s="52" t="str">
        <f>IF(J286="","",(INDEX(Raw!D:D,MATCH(J286+28000,Raw!AE:AE,0))))</f>
        <v/>
      </c>
      <c r="I286" s="52" t="str">
        <f>IF(J286="","",(INDEX(Raw!A:A,MATCH(J286+28000,Raw!AE:AE,0))))</f>
        <v/>
      </c>
      <c r="J286" s="63" t="str">
        <f>(IFERROR(IF(LARGE(Raw!AE:AE,A286+COUNTIF(Raw!C:C,"H"))-28000&gt;0,LARGE(Raw!AE:AE,A286+COUNTIF(Raw!C:C,"H"))-28000,""),""))</f>
        <v/>
      </c>
      <c r="L286" s="3" t="str">
        <f t="shared" si="16"/>
        <v/>
      </c>
      <c r="M286" s="52" t="str">
        <f>IF(O286="","",(INDEX(Raw!D:D,MATCH(O286+14000,Raw!AE:AE,0))))</f>
        <v/>
      </c>
      <c r="N286" s="52" t="str">
        <f>IF(O286="","",(INDEX(Raw!A:A,MATCH(O286+14000,Raw!AE:AE,0))))</f>
        <v/>
      </c>
      <c r="O286" s="63" t="str">
        <f>(IFERROR(IF(LARGE(Raw!AE:AE,A286+COUNTIF(Raw!C:C,"H")+COUNTIF(Raw!C:C,"S"))-14000&gt;0,LARGE(Raw!AE:AE,A286+COUNTIF(Raw!C:C,"H")+COUNTIF(Raw!C:C,"S"))-14000,""),""))</f>
        <v/>
      </c>
    </row>
    <row r="287" spans="1:15" x14ac:dyDescent="0.3">
      <c r="A287" s="52">
        <v>284</v>
      </c>
      <c r="B287" s="3" t="str">
        <f t="shared" si="14"/>
        <v/>
      </c>
      <c r="C287" s="52" t="str">
        <f>IF(E287="","",(INDEX(Raw!D:D,MATCH(E287+42000,Raw!AE:AE,0))))</f>
        <v/>
      </c>
      <c r="D287" s="52" t="str">
        <f>IF(E287="","",(INDEX(Raw!A:A,MATCH(E287+42000,Raw!AE:AE,0))))</f>
        <v/>
      </c>
      <c r="E287" s="63" t="str">
        <f>(IFERROR(IF(LARGE(Raw!AE:AE,A287)-42000&gt;0,LARGE(Raw!AE:AE,A287)-42000,""),""))</f>
        <v/>
      </c>
      <c r="G287" s="3" t="str">
        <f t="shared" si="15"/>
        <v/>
      </c>
      <c r="H287" s="52" t="str">
        <f>IF(J287="","",(INDEX(Raw!D:D,MATCH(J287+28000,Raw!AE:AE,0))))</f>
        <v/>
      </c>
      <c r="I287" s="52" t="str">
        <f>IF(J287="","",(INDEX(Raw!A:A,MATCH(J287+28000,Raw!AE:AE,0))))</f>
        <v/>
      </c>
      <c r="J287" s="63" t="str">
        <f>(IFERROR(IF(LARGE(Raw!AE:AE,A287+COUNTIF(Raw!C:C,"H"))-28000&gt;0,LARGE(Raw!AE:AE,A287+COUNTIF(Raw!C:C,"H"))-28000,""),""))</f>
        <v/>
      </c>
      <c r="L287" s="3" t="str">
        <f t="shared" si="16"/>
        <v/>
      </c>
      <c r="M287" s="52" t="str">
        <f>IF(O287="","",(INDEX(Raw!D:D,MATCH(O287+14000,Raw!AE:AE,0))))</f>
        <v/>
      </c>
      <c r="N287" s="52" t="str">
        <f>IF(O287="","",(INDEX(Raw!A:A,MATCH(O287+14000,Raw!AE:AE,0))))</f>
        <v/>
      </c>
      <c r="O287" s="63" t="str">
        <f>(IFERROR(IF(LARGE(Raw!AE:AE,A287+COUNTIF(Raw!C:C,"H")+COUNTIF(Raw!C:C,"S"))-14000&gt;0,LARGE(Raw!AE:AE,A287+COUNTIF(Raw!C:C,"H")+COUNTIF(Raw!C:C,"S"))-14000,""),""))</f>
        <v/>
      </c>
    </row>
    <row r="288" spans="1:15" x14ac:dyDescent="0.3">
      <c r="A288" s="52">
        <v>285</v>
      </c>
      <c r="B288" s="3" t="str">
        <f t="shared" si="14"/>
        <v/>
      </c>
      <c r="C288" s="52" t="str">
        <f>IF(E288="","",(INDEX(Raw!D:D,MATCH(E288+42000,Raw!AE:AE,0))))</f>
        <v/>
      </c>
      <c r="D288" s="52" t="str">
        <f>IF(E288="","",(INDEX(Raw!A:A,MATCH(E288+42000,Raw!AE:AE,0))))</f>
        <v/>
      </c>
      <c r="E288" s="63" t="str">
        <f>(IFERROR(IF(LARGE(Raw!AE:AE,A288)-42000&gt;0,LARGE(Raw!AE:AE,A288)-42000,""),""))</f>
        <v/>
      </c>
      <c r="G288" s="3" t="str">
        <f t="shared" si="15"/>
        <v/>
      </c>
      <c r="H288" s="52" t="str">
        <f>IF(J288="","",(INDEX(Raw!D:D,MATCH(J288+28000,Raw!AE:AE,0))))</f>
        <v/>
      </c>
      <c r="I288" s="52" t="str">
        <f>IF(J288="","",(INDEX(Raw!A:A,MATCH(J288+28000,Raw!AE:AE,0))))</f>
        <v/>
      </c>
      <c r="J288" s="63" t="str">
        <f>(IFERROR(IF(LARGE(Raw!AE:AE,A288+COUNTIF(Raw!C:C,"H"))-28000&gt;0,LARGE(Raw!AE:AE,A288+COUNTIF(Raw!C:C,"H"))-28000,""),""))</f>
        <v/>
      </c>
      <c r="L288" s="3" t="str">
        <f t="shared" si="16"/>
        <v/>
      </c>
      <c r="M288" s="52" t="str">
        <f>IF(O288="","",(INDEX(Raw!D:D,MATCH(O288+14000,Raw!AE:AE,0))))</f>
        <v/>
      </c>
      <c r="N288" s="52" t="str">
        <f>IF(O288="","",(INDEX(Raw!A:A,MATCH(O288+14000,Raw!AE:AE,0))))</f>
        <v/>
      </c>
      <c r="O288" s="63" t="str">
        <f>(IFERROR(IF(LARGE(Raw!AE:AE,A288+COUNTIF(Raw!C:C,"H")+COUNTIF(Raw!C:C,"S"))-14000&gt;0,LARGE(Raw!AE:AE,A288+COUNTIF(Raw!C:C,"H")+COUNTIF(Raw!C:C,"S"))-14000,""),""))</f>
        <v/>
      </c>
    </row>
    <row r="289" spans="1:15" x14ac:dyDescent="0.3">
      <c r="A289" s="52">
        <v>286</v>
      </c>
      <c r="B289" s="3" t="str">
        <f t="shared" si="14"/>
        <v/>
      </c>
      <c r="C289" s="52" t="str">
        <f>IF(E289="","",(INDEX(Raw!D:D,MATCH(E289+42000,Raw!AE:AE,0))))</f>
        <v/>
      </c>
      <c r="D289" s="52" t="str">
        <f>IF(E289="","",(INDEX(Raw!A:A,MATCH(E289+42000,Raw!AE:AE,0))))</f>
        <v/>
      </c>
      <c r="E289" s="63" t="str">
        <f>(IFERROR(IF(LARGE(Raw!AE:AE,A289)-42000&gt;0,LARGE(Raw!AE:AE,A289)-42000,""),""))</f>
        <v/>
      </c>
      <c r="G289" s="3" t="str">
        <f t="shared" si="15"/>
        <v/>
      </c>
      <c r="H289" s="52" t="str">
        <f>IF(J289="","",(INDEX(Raw!D:D,MATCH(J289+28000,Raw!AE:AE,0))))</f>
        <v/>
      </c>
      <c r="I289" s="52" t="str">
        <f>IF(J289="","",(INDEX(Raw!A:A,MATCH(J289+28000,Raw!AE:AE,0))))</f>
        <v/>
      </c>
      <c r="J289" s="63" t="str">
        <f>(IFERROR(IF(LARGE(Raw!AE:AE,A289+COUNTIF(Raw!C:C,"H"))-28000&gt;0,LARGE(Raw!AE:AE,A289+COUNTIF(Raw!C:C,"H"))-28000,""),""))</f>
        <v/>
      </c>
      <c r="L289" s="3" t="str">
        <f t="shared" si="16"/>
        <v/>
      </c>
      <c r="M289" s="52" t="str">
        <f>IF(O289="","",(INDEX(Raw!D:D,MATCH(O289+14000,Raw!AE:AE,0))))</f>
        <v/>
      </c>
      <c r="N289" s="52" t="str">
        <f>IF(O289="","",(INDEX(Raw!A:A,MATCH(O289+14000,Raw!AE:AE,0))))</f>
        <v/>
      </c>
      <c r="O289" s="63" t="str">
        <f>(IFERROR(IF(LARGE(Raw!AE:AE,A289+COUNTIF(Raw!C:C,"H")+COUNTIF(Raw!C:C,"S"))-14000&gt;0,LARGE(Raw!AE:AE,A289+COUNTIF(Raw!C:C,"H")+COUNTIF(Raw!C:C,"S"))-14000,""),""))</f>
        <v/>
      </c>
    </row>
    <row r="290" spans="1:15" x14ac:dyDescent="0.3">
      <c r="A290" s="52">
        <v>287</v>
      </c>
      <c r="B290" s="3" t="str">
        <f t="shared" si="14"/>
        <v/>
      </c>
      <c r="C290" s="52" t="str">
        <f>IF(E290="","",(INDEX(Raw!D:D,MATCH(E290+42000,Raw!AE:AE,0))))</f>
        <v/>
      </c>
      <c r="D290" s="52" t="str">
        <f>IF(E290="","",(INDEX(Raw!A:A,MATCH(E290+42000,Raw!AE:AE,0))))</f>
        <v/>
      </c>
      <c r="E290" s="63" t="str">
        <f>(IFERROR(IF(LARGE(Raw!AE:AE,A290)-42000&gt;0,LARGE(Raw!AE:AE,A290)-42000,""),""))</f>
        <v/>
      </c>
      <c r="G290" s="3" t="str">
        <f t="shared" si="15"/>
        <v/>
      </c>
      <c r="H290" s="52" t="str">
        <f>IF(J290="","",(INDEX(Raw!D:D,MATCH(J290+28000,Raw!AE:AE,0))))</f>
        <v/>
      </c>
      <c r="I290" s="52" t="str">
        <f>IF(J290="","",(INDEX(Raw!A:A,MATCH(J290+28000,Raw!AE:AE,0))))</f>
        <v/>
      </c>
      <c r="J290" s="63" t="str">
        <f>(IFERROR(IF(LARGE(Raw!AE:AE,A290+COUNTIF(Raw!C:C,"H"))-28000&gt;0,LARGE(Raw!AE:AE,A290+COUNTIF(Raw!C:C,"H"))-28000,""),""))</f>
        <v/>
      </c>
      <c r="L290" s="3" t="str">
        <f t="shared" si="16"/>
        <v/>
      </c>
      <c r="M290" s="52" t="str">
        <f>IF(O290="","",(INDEX(Raw!D:D,MATCH(O290+14000,Raw!AE:AE,0))))</f>
        <v/>
      </c>
      <c r="N290" s="52" t="str">
        <f>IF(O290="","",(INDEX(Raw!A:A,MATCH(O290+14000,Raw!AE:AE,0))))</f>
        <v/>
      </c>
      <c r="O290" s="63" t="str">
        <f>(IFERROR(IF(LARGE(Raw!AE:AE,A290+COUNTIF(Raw!C:C,"H")+COUNTIF(Raw!C:C,"S"))-14000&gt;0,LARGE(Raw!AE:AE,A290+COUNTIF(Raw!C:C,"H")+COUNTIF(Raw!C:C,"S"))-14000,""),""))</f>
        <v/>
      </c>
    </row>
    <row r="291" spans="1:15" x14ac:dyDescent="0.3">
      <c r="A291" s="52">
        <v>288</v>
      </c>
      <c r="B291" s="3" t="str">
        <f t="shared" si="14"/>
        <v/>
      </c>
      <c r="C291" s="52" t="str">
        <f>IF(E291="","",(INDEX(Raw!D:D,MATCH(E291+42000,Raw!AE:AE,0))))</f>
        <v/>
      </c>
      <c r="D291" s="52" t="str">
        <f>IF(E291="","",(INDEX(Raw!A:A,MATCH(E291+42000,Raw!AE:AE,0))))</f>
        <v/>
      </c>
      <c r="E291" s="63" t="str">
        <f>(IFERROR(IF(LARGE(Raw!AE:AE,A291)-42000&gt;0,LARGE(Raw!AE:AE,A291)-42000,""),""))</f>
        <v/>
      </c>
      <c r="G291" s="3" t="str">
        <f t="shared" si="15"/>
        <v/>
      </c>
      <c r="H291" s="52" t="str">
        <f>IF(J291="","",(INDEX(Raw!D:D,MATCH(J291+28000,Raw!AE:AE,0))))</f>
        <v/>
      </c>
      <c r="I291" s="52" t="str">
        <f>IF(J291="","",(INDEX(Raw!A:A,MATCH(J291+28000,Raw!AE:AE,0))))</f>
        <v/>
      </c>
      <c r="J291" s="63" t="str">
        <f>(IFERROR(IF(LARGE(Raw!AE:AE,A291+COUNTIF(Raw!C:C,"H"))-28000&gt;0,LARGE(Raw!AE:AE,A291+COUNTIF(Raw!C:C,"H"))-28000,""),""))</f>
        <v/>
      </c>
      <c r="L291" s="3" t="str">
        <f t="shared" si="16"/>
        <v/>
      </c>
      <c r="M291" s="52" t="str">
        <f>IF(O291="","",(INDEX(Raw!D:D,MATCH(O291+14000,Raw!AE:AE,0))))</f>
        <v/>
      </c>
      <c r="N291" s="52" t="str">
        <f>IF(O291="","",(INDEX(Raw!A:A,MATCH(O291+14000,Raw!AE:AE,0))))</f>
        <v/>
      </c>
      <c r="O291" s="63" t="str">
        <f>(IFERROR(IF(LARGE(Raw!AE:AE,A291+COUNTIF(Raw!C:C,"H")+COUNTIF(Raw!C:C,"S"))-14000&gt;0,LARGE(Raw!AE:AE,A291+COUNTIF(Raw!C:C,"H")+COUNTIF(Raw!C:C,"S"))-14000,""),""))</f>
        <v/>
      </c>
    </row>
    <row r="292" spans="1:15" x14ac:dyDescent="0.3">
      <c r="A292" s="52">
        <v>289</v>
      </c>
      <c r="B292" s="3" t="str">
        <f t="shared" si="14"/>
        <v/>
      </c>
      <c r="C292" s="52" t="str">
        <f>IF(E292="","",(INDEX(Raw!D:D,MATCH(E292+42000,Raw!AE:AE,0))))</f>
        <v/>
      </c>
      <c r="D292" s="52" t="str">
        <f>IF(E292="","",(INDEX(Raw!A:A,MATCH(E292+42000,Raw!AE:AE,0))))</f>
        <v/>
      </c>
      <c r="E292" s="63" t="str">
        <f>(IFERROR(IF(LARGE(Raw!AE:AE,A292)-42000&gt;0,LARGE(Raw!AE:AE,A292)-42000,""),""))</f>
        <v/>
      </c>
      <c r="G292" s="3" t="str">
        <f t="shared" si="15"/>
        <v/>
      </c>
      <c r="H292" s="52" t="str">
        <f>IF(J292="","",(INDEX(Raw!D:D,MATCH(J292+28000,Raw!AE:AE,0))))</f>
        <v/>
      </c>
      <c r="I292" s="52" t="str">
        <f>IF(J292="","",(INDEX(Raw!A:A,MATCH(J292+28000,Raw!AE:AE,0))))</f>
        <v/>
      </c>
      <c r="J292" s="63" t="str">
        <f>(IFERROR(IF(LARGE(Raw!AE:AE,A292+COUNTIF(Raw!C:C,"H"))-28000&gt;0,LARGE(Raw!AE:AE,A292+COUNTIF(Raw!C:C,"H"))-28000,""),""))</f>
        <v/>
      </c>
      <c r="L292" s="3" t="str">
        <f t="shared" si="16"/>
        <v/>
      </c>
      <c r="M292" s="52" t="str">
        <f>IF(O292="","",(INDEX(Raw!D:D,MATCH(O292+14000,Raw!AE:AE,0))))</f>
        <v/>
      </c>
      <c r="N292" s="52" t="str">
        <f>IF(O292="","",(INDEX(Raw!A:A,MATCH(O292+14000,Raw!AE:AE,0))))</f>
        <v/>
      </c>
      <c r="O292" s="63" t="str">
        <f>(IFERROR(IF(LARGE(Raw!AE:AE,A292+COUNTIF(Raw!C:C,"H")+COUNTIF(Raw!C:C,"S"))-14000&gt;0,LARGE(Raw!AE:AE,A292+COUNTIF(Raw!C:C,"H")+COUNTIF(Raw!C:C,"S"))-14000,""),""))</f>
        <v/>
      </c>
    </row>
    <row r="293" spans="1:15" x14ac:dyDescent="0.3">
      <c r="A293" s="52">
        <v>290</v>
      </c>
      <c r="B293" s="3" t="str">
        <f t="shared" si="14"/>
        <v/>
      </c>
      <c r="C293" s="52" t="str">
        <f>IF(E293="","",(INDEX(Raw!D:D,MATCH(E293+42000,Raw!AE:AE,0))))</f>
        <v/>
      </c>
      <c r="D293" s="52" t="str">
        <f>IF(E293="","",(INDEX(Raw!A:A,MATCH(E293+42000,Raw!AE:AE,0))))</f>
        <v/>
      </c>
      <c r="E293" s="63" t="str">
        <f>(IFERROR(IF(LARGE(Raw!AE:AE,A293)-42000&gt;0,LARGE(Raw!AE:AE,A293)-42000,""),""))</f>
        <v/>
      </c>
      <c r="G293" s="3" t="str">
        <f t="shared" si="15"/>
        <v/>
      </c>
      <c r="H293" s="52" t="str">
        <f>IF(J293="","",(INDEX(Raw!D:D,MATCH(J293+28000,Raw!AE:AE,0))))</f>
        <v/>
      </c>
      <c r="I293" s="52" t="str">
        <f>IF(J293="","",(INDEX(Raw!A:A,MATCH(J293+28000,Raw!AE:AE,0))))</f>
        <v/>
      </c>
      <c r="J293" s="63" t="str">
        <f>(IFERROR(IF(LARGE(Raw!AE:AE,A293+COUNTIF(Raw!C:C,"H"))-28000&gt;0,LARGE(Raw!AE:AE,A293+COUNTIF(Raw!C:C,"H"))-28000,""),""))</f>
        <v/>
      </c>
      <c r="L293" s="3" t="str">
        <f t="shared" si="16"/>
        <v/>
      </c>
      <c r="M293" s="52" t="str">
        <f>IF(O293="","",(INDEX(Raw!D:D,MATCH(O293+14000,Raw!AE:AE,0))))</f>
        <v/>
      </c>
      <c r="N293" s="52" t="str">
        <f>IF(O293="","",(INDEX(Raw!A:A,MATCH(O293+14000,Raw!AE:AE,0))))</f>
        <v/>
      </c>
      <c r="O293" s="63" t="str">
        <f>(IFERROR(IF(LARGE(Raw!AE:AE,A293+COUNTIF(Raw!C:C,"H")+COUNTIF(Raw!C:C,"S"))-14000&gt;0,LARGE(Raw!AE:AE,A293+COUNTIF(Raw!C:C,"H")+COUNTIF(Raw!C:C,"S"))-14000,""),""))</f>
        <v/>
      </c>
    </row>
    <row r="294" spans="1:15" x14ac:dyDescent="0.3">
      <c r="A294" s="52">
        <v>291</v>
      </c>
      <c r="B294" s="3" t="str">
        <f t="shared" si="14"/>
        <v/>
      </c>
      <c r="C294" s="52" t="str">
        <f>IF(E294="","",(INDEX(Raw!D:D,MATCH(E294+42000,Raw!AE:AE,0))))</f>
        <v/>
      </c>
      <c r="D294" s="52" t="str">
        <f>IF(E294="","",(INDEX(Raw!A:A,MATCH(E294+42000,Raw!AE:AE,0))))</f>
        <v/>
      </c>
      <c r="E294" s="63" t="str">
        <f>(IFERROR(IF(LARGE(Raw!AE:AE,A294)-42000&gt;0,LARGE(Raw!AE:AE,A294)-42000,""),""))</f>
        <v/>
      </c>
      <c r="G294" s="3" t="str">
        <f t="shared" si="15"/>
        <v/>
      </c>
      <c r="H294" s="52" t="str">
        <f>IF(J294="","",(INDEX(Raw!D:D,MATCH(J294+28000,Raw!AE:AE,0))))</f>
        <v/>
      </c>
      <c r="I294" s="52" t="str">
        <f>IF(J294="","",(INDEX(Raw!A:A,MATCH(J294+28000,Raw!AE:AE,0))))</f>
        <v/>
      </c>
      <c r="J294" s="63" t="str">
        <f>(IFERROR(IF(LARGE(Raw!AE:AE,A294+COUNTIF(Raw!C:C,"H"))-28000&gt;0,LARGE(Raw!AE:AE,A294+COUNTIF(Raw!C:C,"H"))-28000,""),""))</f>
        <v/>
      </c>
      <c r="L294" s="3" t="str">
        <f t="shared" si="16"/>
        <v/>
      </c>
      <c r="M294" s="52" t="str">
        <f>IF(O294="","",(INDEX(Raw!D:D,MATCH(O294+14000,Raw!AE:AE,0))))</f>
        <v/>
      </c>
      <c r="N294" s="52" t="str">
        <f>IF(O294="","",(INDEX(Raw!A:A,MATCH(O294+14000,Raw!AE:AE,0))))</f>
        <v/>
      </c>
      <c r="O294" s="63" t="str">
        <f>(IFERROR(IF(LARGE(Raw!AE:AE,A294+COUNTIF(Raw!C:C,"H")+COUNTIF(Raw!C:C,"S"))-14000&gt;0,LARGE(Raw!AE:AE,A294+COUNTIF(Raw!C:C,"H")+COUNTIF(Raw!C:C,"S"))-14000,""),""))</f>
        <v/>
      </c>
    </row>
    <row r="295" spans="1:15" x14ac:dyDescent="0.3">
      <c r="A295" s="52">
        <v>292</v>
      </c>
      <c r="B295" s="3" t="str">
        <f t="shared" si="14"/>
        <v/>
      </c>
      <c r="C295" s="52" t="str">
        <f>IF(E295="","",(INDEX(Raw!D:D,MATCH(E295+42000,Raw!AE:AE,0))))</f>
        <v/>
      </c>
      <c r="D295" s="52" t="str">
        <f>IF(E295="","",(INDEX(Raw!A:A,MATCH(E295+42000,Raw!AE:AE,0))))</f>
        <v/>
      </c>
      <c r="E295" s="63" t="str">
        <f>(IFERROR(IF(LARGE(Raw!AE:AE,A295)-42000&gt;0,LARGE(Raw!AE:AE,A295)-42000,""),""))</f>
        <v/>
      </c>
      <c r="G295" s="3" t="str">
        <f t="shared" si="15"/>
        <v/>
      </c>
      <c r="H295" s="52" t="str">
        <f>IF(J295="","",(INDEX(Raw!D:D,MATCH(J295+28000,Raw!AE:AE,0))))</f>
        <v/>
      </c>
      <c r="I295" s="52" t="str">
        <f>IF(J295="","",(INDEX(Raw!A:A,MATCH(J295+28000,Raw!AE:AE,0))))</f>
        <v/>
      </c>
      <c r="J295" s="63" t="str">
        <f>(IFERROR(IF(LARGE(Raw!AE:AE,A295+COUNTIF(Raw!C:C,"H"))-28000&gt;0,LARGE(Raw!AE:AE,A295+COUNTIF(Raw!C:C,"H"))-28000,""),""))</f>
        <v/>
      </c>
      <c r="L295" s="3" t="str">
        <f t="shared" si="16"/>
        <v/>
      </c>
      <c r="M295" s="52" t="str">
        <f>IF(O295="","",(INDEX(Raw!D:D,MATCH(O295+14000,Raw!AE:AE,0))))</f>
        <v/>
      </c>
      <c r="N295" s="52" t="str">
        <f>IF(O295="","",(INDEX(Raw!A:A,MATCH(O295+14000,Raw!AE:AE,0))))</f>
        <v/>
      </c>
      <c r="O295" s="63" t="str">
        <f>(IFERROR(IF(LARGE(Raw!AE:AE,A295+COUNTIF(Raw!C:C,"H")+COUNTIF(Raw!C:C,"S"))-14000&gt;0,LARGE(Raw!AE:AE,A295+COUNTIF(Raw!C:C,"H")+COUNTIF(Raw!C:C,"S"))-14000,""),""))</f>
        <v/>
      </c>
    </row>
    <row r="296" spans="1:15" x14ac:dyDescent="0.3">
      <c r="A296" s="52">
        <v>293</v>
      </c>
      <c r="B296" s="3" t="str">
        <f t="shared" si="14"/>
        <v/>
      </c>
      <c r="C296" s="52" t="str">
        <f>IF(E296="","",(INDEX(Raw!D:D,MATCH(E296+42000,Raw!AE:AE,0))))</f>
        <v/>
      </c>
      <c r="D296" s="52" t="str">
        <f>IF(E296="","",(INDEX(Raw!A:A,MATCH(E296+42000,Raw!AE:AE,0))))</f>
        <v/>
      </c>
      <c r="E296" s="63" t="str">
        <f>(IFERROR(IF(LARGE(Raw!AE:AE,A296)-42000&gt;0,LARGE(Raw!AE:AE,A296)-42000,""),""))</f>
        <v/>
      </c>
      <c r="G296" s="3" t="str">
        <f t="shared" si="15"/>
        <v/>
      </c>
      <c r="H296" s="52" t="str">
        <f>IF(J296="","",(INDEX(Raw!D:D,MATCH(J296+28000,Raw!AE:AE,0))))</f>
        <v/>
      </c>
      <c r="I296" s="52" t="str">
        <f>IF(J296="","",(INDEX(Raw!A:A,MATCH(J296+28000,Raw!AE:AE,0))))</f>
        <v/>
      </c>
      <c r="J296" s="63" t="str">
        <f>(IFERROR(IF(LARGE(Raw!AE:AE,A296+COUNTIF(Raw!C:C,"H"))-28000&gt;0,LARGE(Raw!AE:AE,A296+COUNTIF(Raw!C:C,"H"))-28000,""),""))</f>
        <v/>
      </c>
      <c r="L296" s="3" t="str">
        <f t="shared" si="16"/>
        <v/>
      </c>
      <c r="M296" s="52" t="str">
        <f>IF(O296="","",(INDEX(Raw!D:D,MATCH(O296+14000,Raw!AE:AE,0))))</f>
        <v/>
      </c>
      <c r="N296" s="52" t="str">
        <f>IF(O296="","",(INDEX(Raw!A:A,MATCH(O296+14000,Raw!AE:AE,0))))</f>
        <v/>
      </c>
      <c r="O296" s="63" t="str">
        <f>(IFERROR(IF(LARGE(Raw!AE:AE,A296+COUNTIF(Raw!C:C,"H")+COUNTIF(Raw!C:C,"S"))-14000&gt;0,LARGE(Raw!AE:AE,A296+COUNTIF(Raw!C:C,"H")+COUNTIF(Raw!C:C,"S"))-14000,""),""))</f>
        <v/>
      </c>
    </row>
    <row r="297" spans="1:15" x14ac:dyDescent="0.3">
      <c r="A297" s="52">
        <v>294</v>
      </c>
      <c r="B297" s="3" t="str">
        <f t="shared" si="14"/>
        <v/>
      </c>
      <c r="C297" s="52" t="str">
        <f>IF(E297="","",(INDEX(Raw!D:D,MATCH(E297+42000,Raw!AE:AE,0))))</f>
        <v/>
      </c>
      <c r="D297" s="52" t="str">
        <f>IF(E297="","",(INDEX(Raw!A:A,MATCH(E297+42000,Raw!AE:AE,0))))</f>
        <v/>
      </c>
      <c r="E297" s="63" t="str">
        <f>(IFERROR(IF(LARGE(Raw!AE:AE,A297)-42000&gt;0,LARGE(Raw!AE:AE,A297)-42000,""),""))</f>
        <v/>
      </c>
      <c r="G297" s="3" t="str">
        <f t="shared" si="15"/>
        <v/>
      </c>
      <c r="H297" s="52" t="str">
        <f>IF(J297="","",(INDEX(Raw!D:D,MATCH(J297+28000,Raw!AE:AE,0))))</f>
        <v/>
      </c>
      <c r="I297" s="52" t="str">
        <f>IF(J297="","",(INDEX(Raw!A:A,MATCH(J297+28000,Raw!AE:AE,0))))</f>
        <v/>
      </c>
      <c r="J297" s="63" t="str">
        <f>(IFERROR(IF(LARGE(Raw!AE:AE,A297+COUNTIF(Raw!C:C,"H"))-28000&gt;0,LARGE(Raw!AE:AE,A297+COUNTIF(Raw!C:C,"H"))-28000,""),""))</f>
        <v/>
      </c>
      <c r="L297" s="3" t="str">
        <f t="shared" si="16"/>
        <v/>
      </c>
      <c r="M297" s="52" t="str">
        <f>IF(O297="","",(INDEX(Raw!D:D,MATCH(O297+14000,Raw!AE:AE,0))))</f>
        <v/>
      </c>
      <c r="N297" s="52" t="str">
        <f>IF(O297="","",(INDEX(Raw!A:A,MATCH(O297+14000,Raw!AE:AE,0))))</f>
        <v/>
      </c>
      <c r="O297" s="63" t="str">
        <f>(IFERROR(IF(LARGE(Raw!AE:AE,A297+COUNTIF(Raw!C:C,"H")+COUNTIF(Raw!C:C,"S"))-14000&gt;0,LARGE(Raw!AE:AE,A297+COUNTIF(Raw!C:C,"H")+COUNTIF(Raw!C:C,"S"))-14000,""),""))</f>
        <v/>
      </c>
    </row>
    <row r="298" spans="1:15" x14ac:dyDescent="0.3">
      <c r="A298" s="52">
        <v>295</v>
      </c>
      <c r="B298" s="3" t="str">
        <f t="shared" si="14"/>
        <v/>
      </c>
      <c r="C298" s="52" t="str">
        <f>IF(E298="","",(INDEX(Raw!D:D,MATCH(E298+42000,Raw!AE:AE,0))))</f>
        <v/>
      </c>
      <c r="D298" s="52" t="str">
        <f>IF(E298="","",(INDEX(Raw!A:A,MATCH(E298+42000,Raw!AE:AE,0))))</f>
        <v/>
      </c>
      <c r="E298" s="63" t="str">
        <f>(IFERROR(IF(LARGE(Raw!AE:AE,A298)-42000&gt;0,LARGE(Raw!AE:AE,A298)-42000,""),""))</f>
        <v/>
      </c>
      <c r="G298" s="3" t="str">
        <f t="shared" si="15"/>
        <v/>
      </c>
      <c r="H298" s="52" t="str">
        <f>IF(J298="","",(INDEX(Raw!D:D,MATCH(J298+28000,Raw!AE:AE,0))))</f>
        <v/>
      </c>
      <c r="I298" s="52" t="str">
        <f>IF(J298="","",(INDEX(Raw!A:A,MATCH(J298+28000,Raw!AE:AE,0))))</f>
        <v/>
      </c>
      <c r="J298" s="63" t="str">
        <f>(IFERROR(IF(LARGE(Raw!AE:AE,A298+COUNTIF(Raw!C:C,"H"))-28000&gt;0,LARGE(Raw!AE:AE,A298+COUNTIF(Raw!C:C,"H"))-28000,""),""))</f>
        <v/>
      </c>
      <c r="L298" s="3" t="str">
        <f t="shared" si="16"/>
        <v/>
      </c>
      <c r="M298" s="52" t="str">
        <f>IF(O298="","",(INDEX(Raw!D:D,MATCH(O298+14000,Raw!AE:AE,0))))</f>
        <v/>
      </c>
      <c r="N298" s="52" t="str">
        <f>IF(O298="","",(INDEX(Raw!A:A,MATCH(O298+14000,Raw!AE:AE,0))))</f>
        <v/>
      </c>
      <c r="O298" s="63" t="str">
        <f>(IFERROR(IF(LARGE(Raw!AE:AE,A298+COUNTIF(Raw!C:C,"H")+COUNTIF(Raw!C:C,"S"))-14000&gt;0,LARGE(Raw!AE:AE,A298+COUNTIF(Raw!C:C,"H")+COUNTIF(Raw!C:C,"S"))-14000,""),""))</f>
        <v/>
      </c>
    </row>
    <row r="299" spans="1:15" x14ac:dyDescent="0.3">
      <c r="A299" s="52">
        <v>296</v>
      </c>
      <c r="B299" s="3" t="str">
        <f t="shared" si="14"/>
        <v/>
      </c>
      <c r="C299" s="52" t="str">
        <f>IF(E299="","",(INDEX(Raw!D:D,MATCH(E299+42000,Raw!AE:AE,0))))</f>
        <v/>
      </c>
      <c r="D299" s="52" t="str">
        <f>IF(E299="","",(INDEX(Raw!A:A,MATCH(E299+42000,Raw!AE:AE,0))))</f>
        <v/>
      </c>
      <c r="E299" s="63" t="str">
        <f>(IFERROR(IF(LARGE(Raw!AE:AE,A299)-42000&gt;0,LARGE(Raw!AE:AE,A299)-42000,""),""))</f>
        <v/>
      </c>
      <c r="G299" s="3" t="str">
        <f t="shared" si="15"/>
        <v/>
      </c>
      <c r="H299" s="52" t="str">
        <f>IF(J299="","",(INDEX(Raw!D:D,MATCH(J299+28000,Raw!AE:AE,0))))</f>
        <v/>
      </c>
      <c r="I299" s="52" t="str">
        <f>IF(J299="","",(INDEX(Raw!A:A,MATCH(J299+28000,Raw!AE:AE,0))))</f>
        <v/>
      </c>
      <c r="J299" s="63" t="str">
        <f>(IFERROR(IF(LARGE(Raw!AE:AE,A299+COUNTIF(Raw!C:C,"H"))-28000&gt;0,LARGE(Raw!AE:AE,A299+COUNTIF(Raw!C:C,"H"))-28000,""),""))</f>
        <v/>
      </c>
      <c r="L299" s="3" t="str">
        <f t="shared" si="16"/>
        <v/>
      </c>
      <c r="M299" s="52" t="str">
        <f>IF(O299="","",(INDEX(Raw!D:D,MATCH(O299+14000,Raw!AE:AE,0))))</f>
        <v/>
      </c>
      <c r="N299" s="52" t="str">
        <f>IF(O299="","",(INDEX(Raw!A:A,MATCH(O299+14000,Raw!AE:AE,0))))</f>
        <v/>
      </c>
      <c r="O299" s="63" t="str">
        <f>(IFERROR(IF(LARGE(Raw!AE:AE,A299+COUNTIF(Raw!C:C,"H")+COUNTIF(Raw!C:C,"S"))-14000&gt;0,LARGE(Raw!AE:AE,A299+COUNTIF(Raw!C:C,"H")+COUNTIF(Raw!C:C,"S"))-14000,""),""))</f>
        <v/>
      </c>
    </row>
    <row r="300" spans="1:15" x14ac:dyDescent="0.3">
      <c r="A300" s="52">
        <v>297</v>
      </c>
      <c r="B300" s="3" t="str">
        <f t="shared" si="14"/>
        <v/>
      </c>
      <c r="C300" s="52" t="str">
        <f>IF(E300="","",(INDEX(Raw!D:D,MATCH(E300+42000,Raw!AE:AE,0))))</f>
        <v/>
      </c>
      <c r="D300" s="52" t="str">
        <f>IF(E300="","",(INDEX(Raw!A:A,MATCH(E300+42000,Raw!AE:AE,0))))</f>
        <v/>
      </c>
      <c r="E300" s="63" t="str">
        <f>(IFERROR(IF(LARGE(Raw!AE:AE,A300)-42000&gt;0,LARGE(Raw!AE:AE,A300)-42000,""),""))</f>
        <v/>
      </c>
      <c r="G300" s="3" t="str">
        <f t="shared" si="15"/>
        <v/>
      </c>
      <c r="H300" s="52" t="str">
        <f>IF(J300="","",(INDEX(Raw!D:D,MATCH(J300+28000,Raw!AE:AE,0))))</f>
        <v/>
      </c>
      <c r="I300" s="52" t="str">
        <f>IF(J300="","",(INDEX(Raw!A:A,MATCH(J300+28000,Raw!AE:AE,0))))</f>
        <v/>
      </c>
      <c r="J300" s="63" t="str">
        <f>(IFERROR(IF(LARGE(Raw!AE:AE,A300+COUNTIF(Raw!C:C,"H"))-28000&gt;0,LARGE(Raw!AE:AE,A300+COUNTIF(Raw!C:C,"H"))-28000,""),""))</f>
        <v/>
      </c>
      <c r="L300" s="3" t="str">
        <f t="shared" si="16"/>
        <v/>
      </c>
      <c r="M300" s="52" t="str">
        <f>IF(O300="","",(INDEX(Raw!D:D,MATCH(O300+14000,Raw!AE:AE,0))))</f>
        <v/>
      </c>
      <c r="N300" s="52" t="str">
        <f>IF(O300="","",(INDEX(Raw!A:A,MATCH(O300+14000,Raw!AE:AE,0))))</f>
        <v/>
      </c>
      <c r="O300" s="63" t="str">
        <f>(IFERROR(IF(LARGE(Raw!AE:AE,A300+COUNTIF(Raw!C:C,"H")+COUNTIF(Raw!C:C,"S"))-14000&gt;0,LARGE(Raw!AE:AE,A300+COUNTIF(Raw!C:C,"H")+COUNTIF(Raw!C:C,"S"))-14000,""),""))</f>
        <v/>
      </c>
    </row>
    <row r="301" spans="1:15" x14ac:dyDescent="0.3">
      <c r="A301" s="52">
        <v>298</v>
      </c>
      <c r="B301" s="3" t="str">
        <f t="shared" si="14"/>
        <v/>
      </c>
      <c r="C301" s="52" t="str">
        <f>IF(E301="","",(INDEX(Raw!D:D,MATCH(E301+42000,Raw!AE:AE,0))))</f>
        <v/>
      </c>
      <c r="D301" s="52" t="str">
        <f>IF(E301="","",(INDEX(Raw!A:A,MATCH(E301+42000,Raw!AE:AE,0))))</f>
        <v/>
      </c>
      <c r="E301" s="63" t="str">
        <f>(IFERROR(IF(LARGE(Raw!AE:AE,A301)-42000&gt;0,LARGE(Raw!AE:AE,A301)-42000,""),""))</f>
        <v/>
      </c>
      <c r="G301" s="3" t="str">
        <f t="shared" si="15"/>
        <v/>
      </c>
      <c r="H301" s="52" t="str">
        <f>IF(J301="","",(INDEX(Raw!D:D,MATCH(J301+28000,Raw!AE:AE,0))))</f>
        <v/>
      </c>
      <c r="I301" s="52" t="str">
        <f>IF(J301="","",(INDEX(Raw!A:A,MATCH(J301+28000,Raw!AE:AE,0))))</f>
        <v/>
      </c>
      <c r="J301" s="63" t="str">
        <f>(IFERROR(IF(LARGE(Raw!AE:AE,A301+COUNTIF(Raw!C:C,"H"))-28000&gt;0,LARGE(Raw!AE:AE,A301+COUNTIF(Raw!C:C,"H"))-28000,""),""))</f>
        <v/>
      </c>
      <c r="L301" s="3" t="str">
        <f t="shared" si="16"/>
        <v/>
      </c>
      <c r="M301" s="52" t="str">
        <f>IF(O301="","",(INDEX(Raw!D:D,MATCH(O301+14000,Raw!AE:AE,0))))</f>
        <v/>
      </c>
      <c r="N301" s="52" t="str">
        <f>IF(O301="","",(INDEX(Raw!A:A,MATCH(O301+14000,Raw!AE:AE,0))))</f>
        <v/>
      </c>
      <c r="O301" s="63" t="str">
        <f>(IFERROR(IF(LARGE(Raw!AE:AE,A301+COUNTIF(Raw!C:C,"H")+COUNTIF(Raw!C:C,"S"))-14000&gt;0,LARGE(Raw!AE:AE,A301+COUNTIF(Raw!C:C,"H")+COUNTIF(Raw!C:C,"S"))-14000,""),""))</f>
        <v/>
      </c>
    </row>
    <row r="302" spans="1:15" x14ac:dyDescent="0.3">
      <c r="A302" s="52">
        <v>299</v>
      </c>
      <c r="B302" s="3" t="str">
        <f t="shared" si="14"/>
        <v/>
      </c>
      <c r="C302" s="52" t="str">
        <f>IF(E302="","",(INDEX(Raw!D:D,MATCH(E302+42000,Raw!AE:AE,0))))</f>
        <v/>
      </c>
      <c r="D302" s="52" t="str">
        <f>IF(E302="","",(INDEX(Raw!A:A,MATCH(E302+42000,Raw!AE:AE,0))))</f>
        <v/>
      </c>
      <c r="E302" s="63" t="str">
        <f>(IFERROR(IF(LARGE(Raw!AE:AE,A302)-42000&gt;0,LARGE(Raw!AE:AE,A302)-42000,""),""))</f>
        <v/>
      </c>
      <c r="G302" s="3" t="str">
        <f t="shared" si="15"/>
        <v/>
      </c>
      <c r="H302" s="52" t="str">
        <f>IF(J302="","",(INDEX(Raw!D:D,MATCH(J302+28000,Raw!AE:AE,0))))</f>
        <v/>
      </c>
      <c r="I302" s="52" t="str">
        <f>IF(J302="","",(INDEX(Raw!A:A,MATCH(J302+28000,Raw!AE:AE,0))))</f>
        <v/>
      </c>
      <c r="J302" s="63" t="str">
        <f>(IFERROR(IF(LARGE(Raw!AE:AE,A302+COUNTIF(Raw!C:C,"H"))-28000&gt;0,LARGE(Raw!AE:AE,A302+COUNTIF(Raw!C:C,"H"))-28000,""),""))</f>
        <v/>
      </c>
      <c r="L302" s="3" t="str">
        <f t="shared" si="16"/>
        <v/>
      </c>
      <c r="M302" s="52" t="str">
        <f>IF(O302="","",(INDEX(Raw!D:D,MATCH(O302+14000,Raw!AE:AE,0))))</f>
        <v/>
      </c>
      <c r="N302" s="52" t="str">
        <f>IF(O302="","",(INDEX(Raw!A:A,MATCH(O302+14000,Raw!AE:AE,0))))</f>
        <v/>
      </c>
      <c r="O302" s="63" t="str">
        <f>(IFERROR(IF(LARGE(Raw!AE:AE,A302+COUNTIF(Raw!C:C,"H")+COUNTIF(Raw!C:C,"S"))-14000&gt;0,LARGE(Raw!AE:AE,A302+COUNTIF(Raw!C:C,"H")+COUNTIF(Raw!C:C,"S"))-14000,""),""))</f>
        <v/>
      </c>
    </row>
    <row r="303" spans="1:15" x14ac:dyDescent="0.3">
      <c r="A303" s="52">
        <v>300</v>
      </c>
      <c r="B303" s="3" t="str">
        <f t="shared" si="14"/>
        <v/>
      </c>
      <c r="C303" s="52" t="str">
        <f>IF(E303="","",(INDEX(Raw!D:D,MATCH(E303+42000,Raw!AE:AE,0))))</f>
        <v/>
      </c>
      <c r="D303" s="52" t="str">
        <f>IF(E303="","",(INDEX(Raw!A:A,MATCH(E303+42000,Raw!AE:AE,0))))</f>
        <v/>
      </c>
      <c r="E303" s="63" t="str">
        <f>(IFERROR(IF(LARGE(Raw!AE:AE,A303)-42000&gt;0,LARGE(Raw!AE:AE,A303)-42000,""),""))</f>
        <v/>
      </c>
      <c r="G303" s="3" t="str">
        <f t="shared" si="15"/>
        <v/>
      </c>
      <c r="H303" s="52" t="str">
        <f>IF(J303="","",(INDEX(Raw!D:D,MATCH(J303+28000,Raw!AE:AE,0))))</f>
        <v/>
      </c>
      <c r="I303" s="52" t="str">
        <f>IF(J303="","",(INDEX(Raw!A:A,MATCH(J303+28000,Raw!AE:AE,0))))</f>
        <v/>
      </c>
      <c r="J303" s="63" t="str">
        <f>(IFERROR(IF(LARGE(Raw!AE:AE,A303+COUNTIF(Raw!C:C,"H"))-28000&gt;0,LARGE(Raw!AE:AE,A303+COUNTIF(Raw!C:C,"H"))-28000,""),""))</f>
        <v/>
      </c>
      <c r="L303" s="3" t="str">
        <f t="shared" si="16"/>
        <v/>
      </c>
      <c r="M303" s="52" t="str">
        <f>IF(O303="","",(INDEX(Raw!D:D,MATCH(O303+14000,Raw!AE:AE,0))))</f>
        <v/>
      </c>
      <c r="N303" s="52" t="str">
        <f>IF(O303="","",(INDEX(Raw!A:A,MATCH(O303+14000,Raw!AE:AE,0))))</f>
        <v/>
      </c>
      <c r="O303" s="63" t="str">
        <f>(IFERROR(IF(LARGE(Raw!AE:AE,A303+COUNTIF(Raw!C:C,"H")+COUNTIF(Raw!C:C,"S"))-14000&gt;0,LARGE(Raw!AE:AE,A303+COUNTIF(Raw!C:C,"H")+COUNTIF(Raw!C:C,"S"))-14000,""),""))</f>
        <v/>
      </c>
    </row>
    <row r="304" spans="1:15" x14ac:dyDescent="0.3">
      <c r="A304" s="52">
        <v>301</v>
      </c>
      <c r="B304" s="3" t="str">
        <f t="shared" si="14"/>
        <v/>
      </c>
      <c r="C304" s="52" t="str">
        <f>IF(E304="","",(INDEX(Raw!D:D,MATCH(E304+42000,Raw!AE:AE,0))))</f>
        <v/>
      </c>
      <c r="D304" s="52" t="str">
        <f>IF(E304="","",(INDEX(Raw!A:A,MATCH(E304+42000,Raw!AE:AE,0))))</f>
        <v/>
      </c>
      <c r="E304" s="63" t="str">
        <f>(IFERROR(IF(LARGE(Raw!AE:AE,A304)-42000&gt;0,LARGE(Raw!AE:AE,A304)-42000,""),""))</f>
        <v/>
      </c>
      <c r="G304" s="3" t="str">
        <f t="shared" si="15"/>
        <v/>
      </c>
      <c r="H304" s="52" t="str">
        <f>IF(J304="","",(INDEX(Raw!D:D,MATCH(J304+28000,Raw!AE:AE,0))))</f>
        <v/>
      </c>
      <c r="I304" s="52" t="str">
        <f>IF(J304="","",(INDEX(Raw!A:A,MATCH(J304+28000,Raw!AE:AE,0))))</f>
        <v/>
      </c>
      <c r="J304" s="63" t="str">
        <f>(IFERROR(IF(LARGE(Raw!AE:AE,A304+COUNTIF(Raw!C:C,"H"))-28000&gt;0,LARGE(Raw!AE:AE,A304+COUNTIF(Raw!C:C,"H"))-28000,""),""))</f>
        <v/>
      </c>
      <c r="L304" s="3" t="str">
        <f t="shared" si="16"/>
        <v/>
      </c>
      <c r="M304" s="52" t="str">
        <f>IF(O304="","",(INDEX(Raw!D:D,MATCH(O304+14000,Raw!AE:AE,0))))</f>
        <v/>
      </c>
      <c r="N304" s="52" t="str">
        <f>IF(O304="","",(INDEX(Raw!A:A,MATCH(O304+14000,Raw!AE:AE,0))))</f>
        <v/>
      </c>
      <c r="O304" s="63" t="str">
        <f>(IFERROR(IF(LARGE(Raw!AE:AE,A304+COUNTIF(Raw!C:C,"H")+COUNTIF(Raw!C:C,"S"))-14000&gt;0,LARGE(Raw!AE:AE,A304+COUNTIF(Raw!C:C,"H")+COUNTIF(Raw!C:C,"S"))-14000,""),""))</f>
        <v/>
      </c>
    </row>
    <row r="305" spans="1:15" x14ac:dyDescent="0.3">
      <c r="A305" s="52">
        <v>302</v>
      </c>
      <c r="B305" s="3" t="str">
        <f t="shared" si="14"/>
        <v/>
      </c>
      <c r="C305" s="52" t="str">
        <f>IF(E305="","",(INDEX(Raw!D:D,MATCH(E305+42000,Raw!AE:AE,0))))</f>
        <v/>
      </c>
      <c r="D305" s="52" t="str">
        <f>IF(E305="","",(INDEX(Raw!A:A,MATCH(E305+42000,Raw!AE:AE,0))))</f>
        <v/>
      </c>
      <c r="E305" s="63" t="str">
        <f>(IFERROR(IF(LARGE(Raw!AE:AE,A305)-42000&gt;0,LARGE(Raw!AE:AE,A305)-42000,""),""))</f>
        <v/>
      </c>
      <c r="G305" s="3" t="str">
        <f t="shared" si="15"/>
        <v/>
      </c>
      <c r="H305" s="52" t="str">
        <f>IF(J305="","",(INDEX(Raw!D:D,MATCH(J305+28000,Raw!AE:AE,0))))</f>
        <v/>
      </c>
      <c r="I305" s="52" t="str">
        <f>IF(J305="","",(INDEX(Raw!A:A,MATCH(J305+28000,Raw!AE:AE,0))))</f>
        <v/>
      </c>
      <c r="J305" s="63" t="str">
        <f>(IFERROR(IF(LARGE(Raw!AE:AE,A305+COUNTIF(Raw!C:C,"H"))-28000&gt;0,LARGE(Raw!AE:AE,A305+COUNTIF(Raw!C:C,"H"))-28000,""),""))</f>
        <v/>
      </c>
      <c r="L305" s="3" t="str">
        <f t="shared" si="16"/>
        <v/>
      </c>
      <c r="M305" s="52" t="str">
        <f>IF(O305="","",(INDEX(Raw!D:D,MATCH(O305+14000,Raw!AE:AE,0))))</f>
        <v/>
      </c>
      <c r="N305" s="52" t="str">
        <f>IF(O305="","",(INDEX(Raw!A:A,MATCH(O305+14000,Raw!AE:AE,0))))</f>
        <v/>
      </c>
      <c r="O305" s="63" t="str">
        <f>(IFERROR(IF(LARGE(Raw!AE:AE,A305+COUNTIF(Raw!C:C,"H")+COUNTIF(Raw!C:C,"S"))-14000&gt;0,LARGE(Raw!AE:AE,A305+COUNTIF(Raw!C:C,"H")+COUNTIF(Raw!C:C,"S"))-14000,""),""))</f>
        <v/>
      </c>
    </row>
    <row r="306" spans="1:15" x14ac:dyDescent="0.3">
      <c r="A306" s="52">
        <v>303</v>
      </c>
      <c r="B306" s="3" t="str">
        <f t="shared" si="14"/>
        <v/>
      </c>
      <c r="C306" s="52" t="str">
        <f>IF(E306="","",(INDEX(Raw!D:D,MATCH(E306+42000,Raw!AE:AE,0))))</f>
        <v/>
      </c>
      <c r="D306" s="52" t="str">
        <f>IF(E306="","",(INDEX(Raw!A:A,MATCH(E306+42000,Raw!AE:AE,0))))</f>
        <v/>
      </c>
      <c r="E306" s="63" t="str">
        <f>(IFERROR(IF(LARGE(Raw!AE:AE,A306)-42000&gt;0,LARGE(Raw!AE:AE,A306)-42000,""),""))</f>
        <v/>
      </c>
      <c r="G306" s="3" t="str">
        <f t="shared" si="15"/>
        <v/>
      </c>
      <c r="H306" s="52" t="str">
        <f>IF(J306="","",(INDEX(Raw!D:D,MATCH(J306+28000,Raw!AE:AE,0))))</f>
        <v/>
      </c>
      <c r="I306" s="52" t="str">
        <f>IF(J306="","",(INDEX(Raw!A:A,MATCH(J306+28000,Raw!AE:AE,0))))</f>
        <v/>
      </c>
      <c r="J306" s="63" t="str">
        <f>(IFERROR(IF(LARGE(Raw!AE:AE,A306+COUNTIF(Raw!C:C,"H"))-28000&gt;0,LARGE(Raw!AE:AE,A306+COUNTIF(Raw!C:C,"H"))-28000,""),""))</f>
        <v/>
      </c>
      <c r="L306" s="3" t="str">
        <f t="shared" si="16"/>
        <v/>
      </c>
      <c r="M306" s="52" t="str">
        <f>IF(O306="","",(INDEX(Raw!D:D,MATCH(O306+14000,Raw!AE:AE,0))))</f>
        <v/>
      </c>
      <c r="N306" s="52" t="str">
        <f>IF(O306="","",(INDEX(Raw!A:A,MATCH(O306+14000,Raw!AE:AE,0))))</f>
        <v/>
      </c>
      <c r="O306" s="63" t="str">
        <f>(IFERROR(IF(LARGE(Raw!AE:AE,A306+COUNTIF(Raw!C:C,"H")+COUNTIF(Raw!C:C,"S"))-14000&gt;0,LARGE(Raw!AE:AE,A306+COUNTIF(Raw!C:C,"H")+COUNTIF(Raw!C:C,"S"))-14000,""),""))</f>
        <v/>
      </c>
    </row>
    <row r="307" spans="1:15" x14ac:dyDescent="0.3">
      <c r="A307" s="52">
        <v>304</v>
      </c>
      <c r="B307" s="3" t="str">
        <f t="shared" si="14"/>
        <v/>
      </c>
      <c r="C307" s="52" t="str">
        <f>IF(E307="","",(INDEX(Raw!D:D,MATCH(E307+42000,Raw!AE:AE,0))))</f>
        <v/>
      </c>
      <c r="D307" s="52" t="str">
        <f>IF(E307="","",(INDEX(Raw!A:A,MATCH(E307+42000,Raw!AE:AE,0))))</f>
        <v/>
      </c>
      <c r="E307" s="63" t="str">
        <f>(IFERROR(IF(LARGE(Raw!AE:AE,A307)-42000&gt;0,LARGE(Raw!AE:AE,A307)-42000,""),""))</f>
        <v/>
      </c>
      <c r="G307" s="3" t="str">
        <f t="shared" si="15"/>
        <v/>
      </c>
      <c r="H307" s="52" t="str">
        <f>IF(J307="","",(INDEX(Raw!D:D,MATCH(J307+28000,Raw!AE:AE,0))))</f>
        <v/>
      </c>
      <c r="I307" s="52" t="str">
        <f>IF(J307="","",(INDEX(Raw!A:A,MATCH(J307+28000,Raw!AE:AE,0))))</f>
        <v/>
      </c>
      <c r="J307" s="63" t="str">
        <f>(IFERROR(IF(LARGE(Raw!AE:AE,A307+COUNTIF(Raw!C:C,"H"))-28000&gt;0,LARGE(Raw!AE:AE,A307+COUNTIF(Raw!C:C,"H"))-28000,""),""))</f>
        <v/>
      </c>
      <c r="L307" s="3" t="str">
        <f t="shared" si="16"/>
        <v/>
      </c>
      <c r="M307" s="52" t="str">
        <f>IF(O307="","",(INDEX(Raw!D:D,MATCH(O307+14000,Raw!AE:AE,0))))</f>
        <v/>
      </c>
      <c r="N307" s="52" t="str">
        <f>IF(O307="","",(INDEX(Raw!A:A,MATCH(O307+14000,Raw!AE:AE,0))))</f>
        <v/>
      </c>
      <c r="O307" s="63" t="str">
        <f>(IFERROR(IF(LARGE(Raw!AE:AE,A307+COUNTIF(Raw!C:C,"H")+COUNTIF(Raw!C:C,"S"))-14000&gt;0,LARGE(Raw!AE:AE,A307+COUNTIF(Raw!C:C,"H")+COUNTIF(Raw!C:C,"S"))-14000,""),""))</f>
        <v/>
      </c>
    </row>
    <row r="308" spans="1:15" x14ac:dyDescent="0.3">
      <c r="A308" s="52">
        <v>305</v>
      </c>
      <c r="B308" s="3" t="str">
        <f t="shared" si="14"/>
        <v/>
      </c>
      <c r="C308" s="52" t="str">
        <f>IF(E308="","",(INDEX(Raw!D:D,MATCH(E308+42000,Raw!AE:AE,0))))</f>
        <v/>
      </c>
      <c r="D308" s="52" t="str">
        <f>IF(E308="","",(INDEX(Raw!A:A,MATCH(E308+42000,Raw!AE:AE,0))))</f>
        <v/>
      </c>
      <c r="E308" s="63" t="str">
        <f>(IFERROR(IF(LARGE(Raw!AE:AE,A308)-42000&gt;0,LARGE(Raw!AE:AE,A308)-42000,""),""))</f>
        <v/>
      </c>
      <c r="G308" s="3" t="str">
        <f t="shared" si="15"/>
        <v/>
      </c>
      <c r="H308" s="52" t="str">
        <f>IF(J308="","",(INDEX(Raw!D:D,MATCH(J308+28000,Raw!AE:AE,0))))</f>
        <v/>
      </c>
      <c r="I308" s="52" t="str">
        <f>IF(J308="","",(INDEX(Raw!A:A,MATCH(J308+28000,Raw!AE:AE,0))))</f>
        <v/>
      </c>
      <c r="J308" s="63" t="str">
        <f>(IFERROR(IF(LARGE(Raw!AE:AE,A308+COUNTIF(Raw!C:C,"H"))-28000&gt;0,LARGE(Raw!AE:AE,A308+COUNTIF(Raw!C:C,"H"))-28000,""),""))</f>
        <v/>
      </c>
      <c r="L308" s="3" t="str">
        <f t="shared" si="16"/>
        <v/>
      </c>
      <c r="M308" s="52" t="str">
        <f>IF(O308="","",(INDEX(Raw!D:D,MATCH(O308+14000,Raw!AE:AE,0))))</f>
        <v/>
      </c>
      <c r="N308" s="52" t="str">
        <f>IF(O308="","",(INDEX(Raw!A:A,MATCH(O308+14000,Raw!AE:AE,0))))</f>
        <v/>
      </c>
      <c r="O308" s="63" t="str">
        <f>(IFERROR(IF(LARGE(Raw!AE:AE,A308+COUNTIF(Raw!C:C,"H")+COUNTIF(Raw!C:C,"S"))-14000&gt;0,LARGE(Raw!AE:AE,A308+COUNTIF(Raw!C:C,"H")+COUNTIF(Raw!C:C,"S"))-14000,""),""))</f>
        <v/>
      </c>
    </row>
    <row r="309" spans="1:15" x14ac:dyDescent="0.3">
      <c r="A309" s="52">
        <v>306</v>
      </c>
      <c r="B309" s="3" t="str">
        <f t="shared" si="14"/>
        <v/>
      </c>
      <c r="C309" s="52" t="str">
        <f>IF(E309="","",(INDEX(Raw!D:D,MATCH(E309+42000,Raw!AE:AE,0))))</f>
        <v/>
      </c>
      <c r="D309" s="52" t="str">
        <f>IF(E309="","",(INDEX(Raw!A:A,MATCH(E309+42000,Raw!AE:AE,0))))</f>
        <v/>
      </c>
      <c r="E309" s="63" t="str">
        <f>(IFERROR(IF(LARGE(Raw!AE:AE,A309)-42000&gt;0,LARGE(Raw!AE:AE,A309)-42000,""),""))</f>
        <v/>
      </c>
      <c r="G309" s="3" t="str">
        <f t="shared" si="15"/>
        <v/>
      </c>
      <c r="H309" s="52" t="str">
        <f>IF(J309="","",(INDEX(Raw!D:D,MATCH(J309+28000,Raw!AE:AE,0))))</f>
        <v/>
      </c>
      <c r="I309" s="52" t="str">
        <f>IF(J309="","",(INDEX(Raw!A:A,MATCH(J309+28000,Raw!AE:AE,0))))</f>
        <v/>
      </c>
      <c r="J309" s="63" t="str">
        <f>(IFERROR(IF(LARGE(Raw!AE:AE,A309+COUNTIF(Raw!C:C,"H"))-28000&gt;0,LARGE(Raw!AE:AE,A309+COUNTIF(Raw!C:C,"H"))-28000,""),""))</f>
        <v/>
      </c>
      <c r="L309" s="3" t="str">
        <f t="shared" si="16"/>
        <v/>
      </c>
      <c r="M309" s="52" t="str">
        <f>IF(O309="","",(INDEX(Raw!D:D,MATCH(O309+14000,Raw!AE:AE,0))))</f>
        <v/>
      </c>
      <c r="N309" s="52" t="str">
        <f>IF(O309="","",(INDEX(Raw!A:A,MATCH(O309+14000,Raw!AE:AE,0))))</f>
        <v/>
      </c>
      <c r="O309" s="63" t="str">
        <f>(IFERROR(IF(LARGE(Raw!AE:AE,A309+COUNTIF(Raw!C:C,"H")+COUNTIF(Raw!C:C,"S"))-14000&gt;0,LARGE(Raw!AE:AE,A309+COUNTIF(Raw!C:C,"H")+COUNTIF(Raw!C:C,"S"))-14000,""),""))</f>
        <v/>
      </c>
    </row>
    <row r="310" spans="1:15" x14ac:dyDescent="0.3">
      <c r="A310" s="52">
        <v>307</v>
      </c>
      <c r="B310" s="3" t="str">
        <f t="shared" si="14"/>
        <v/>
      </c>
      <c r="C310" s="52" t="str">
        <f>IF(E310="","",(INDEX(Raw!D:D,MATCH(E310+42000,Raw!AE:AE,0))))</f>
        <v/>
      </c>
      <c r="D310" s="52" t="str">
        <f>IF(E310="","",(INDEX(Raw!A:A,MATCH(E310+42000,Raw!AE:AE,0))))</f>
        <v/>
      </c>
      <c r="E310" s="63" t="str">
        <f>(IFERROR(IF(LARGE(Raw!AE:AE,A310)-42000&gt;0,LARGE(Raw!AE:AE,A310)-42000,""),""))</f>
        <v/>
      </c>
      <c r="G310" s="3" t="str">
        <f t="shared" si="15"/>
        <v/>
      </c>
      <c r="H310" s="52" t="str">
        <f>IF(J310="","",(INDEX(Raw!D:D,MATCH(J310+28000,Raw!AE:AE,0))))</f>
        <v/>
      </c>
      <c r="I310" s="52" t="str">
        <f>IF(J310="","",(INDEX(Raw!A:A,MATCH(J310+28000,Raw!AE:AE,0))))</f>
        <v/>
      </c>
      <c r="J310" s="63" t="str">
        <f>(IFERROR(IF(LARGE(Raw!AE:AE,A310+COUNTIF(Raw!C:C,"H"))-28000&gt;0,LARGE(Raw!AE:AE,A310+COUNTIF(Raw!C:C,"H"))-28000,""),""))</f>
        <v/>
      </c>
      <c r="L310" s="3" t="str">
        <f t="shared" si="16"/>
        <v/>
      </c>
      <c r="M310" s="52" t="str">
        <f>IF(O310="","",(INDEX(Raw!D:D,MATCH(O310+14000,Raw!AE:AE,0))))</f>
        <v/>
      </c>
      <c r="N310" s="52" t="str">
        <f>IF(O310="","",(INDEX(Raw!A:A,MATCH(O310+14000,Raw!AE:AE,0))))</f>
        <v/>
      </c>
      <c r="O310" s="63" t="str">
        <f>(IFERROR(IF(LARGE(Raw!AE:AE,A310+COUNTIF(Raw!C:C,"H")+COUNTIF(Raw!C:C,"S"))-14000&gt;0,LARGE(Raw!AE:AE,A310+COUNTIF(Raw!C:C,"H")+COUNTIF(Raw!C:C,"S"))-14000,""),""))</f>
        <v/>
      </c>
    </row>
    <row r="311" spans="1:15" x14ac:dyDescent="0.3">
      <c r="A311" s="52">
        <v>308</v>
      </c>
      <c r="B311" s="3" t="str">
        <f t="shared" si="14"/>
        <v/>
      </c>
      <c r="C311" s="52" t="str">
        <f>IF(E311="","",(INDEX(Raw!D:D,MATCH(E311+42000,Raw!AE:AE,0))))</f>
        <v/>
      </c>
      <c r="D311" s="52" t="str">
        <f>IF(E311="","",(INDEX(Raw!A:A,MATCH(E311+42000,Raw!AE:AE,0))))</f>
        <v/>
      </c>
      <c r="E311" s="63" t="str">
        <f>(IFERROR(IF(LARGE(Raw!AE:AE,A311)-42000&gt;0,LARGE(Raw!AE:AE,A311)-42000,""),""))</f>
        <v/>
      </c>
      <c r="G311" s="3" t="str">
        <f t="shared" si="15"/>
        <v/>
      </c>
      <c r="H311" s="52" t="str">
        <f>IF(J311="","",(INDEX(Raw!D:D,MATCH(J311+28000,Raw!AE:AE,0))))</f>
        <v/>
      </c>
      <c r="I311" s="52" t="str">
        <f>IF(J311="","",(INDEX(Raw!A:A,MATCH(J311+28000,Raw!AE:AE,0))))</f>
        <v/>
      </c>
      <c r="J311" s="63" t="str">
        <f>(IFERROR(IF(LARGE(Raw!AE:AE,A311+COUNTIF(Raw!C:C,"H"))-28000&gt;0,LARGE(Raw!AE:AE,A311+COUNTIF(Raw!C:C,"H"))-28000,""),""))</f>
        <v/>
      </c>
      <c r="L311" s="3" t="str">
        <f t="shared" si="16"/>
        <v/>
      </c>
      <c r="M311" s="52" t="str">
        <f>IF(O311="","",(INDEX(Raw!D:D,MATCH(O311+14000,Raw!AE:AE,0))))</f>
        <v/>
      </c>
      <c r="N311" s="52" t="str">
        <f>IF(O311="","",(INDEX(Raw!A:A,MATCH(O311+14000,Raw!AE:AE,0))))</f>
        <v/>
      </c>
      <c r="O311" s="63" t="str">
        <f>(IFERROR(IF(LARGE(Raw!AE:AE,A311+COUNTIF(Raw!C:C,"H")+COUNTIF(Raw!C:C,"S"))-14000&gt;0,LARGE(Raw!AE:AE,A311+COUNTIF(Raw!C:C,"H")+COUNTIF(Raw!C:C,"S"))-14000,""),""))</f>
        <v/>
      </c>
    </row>
    <row r="312" spans="1:15" x14ac:dyDescent="0.3">
      <c r="A312" s="52">
        <v>309</v>
      </c>
      <c r="B312" s="3" t="str">
        <f t="shared" si="14"/>
        <v/>
      </c>
      <c r="C312" s="52" t="str">
        <f>IF(E312="","",(INDEX(Raw!D:D,MATCH(E312+42000,Raw!AE:AE,0))))</f>
        <v/>
      </c>
      <c r="D312" s="52" t="str">
        <f>IF(E312="","",(INDEX(Raw!A:A,MATCH(E312+42000,Raw!AE:AE,0))))</f>
        <v/>
      </c>
      <c r="E312" s="63" t="str">
        <f>(IFERROR(IF(LARGE(Raw!AE:AE,A312)-42000&gt;0,LARGE(Raw!AE:AE,A312)-42000,""),""))</f>
        <v/>
      </c>
      <c r="G312" s="3" t="str">
        <f t="shared" si="15"/>
        <v/>
      </c>
      <c r="H312" s="52" t="str">
        <f>IF(J312="","",(INDEX(Raw!D:D,MATCH(J312+28000,Raw!AE:AE,0))))</f>
        <v/>
      </c>
      <c r="I312" s="52" t="str">
        <f>IF(J312="","",(INDEX(Raw!A:A,MATCH(J312+28000,Raw!AE:AE,0))))</f>
        <v/>
      </c>
      <c r="J312" s="63" t="str">
        <f>(IFERROR(IF(LARGE(Raw!AE:AE,A312+COUNTIF(Raw!C:C,"H"))-28000&gt;0,LARGE(Raw!AE:AE,A312+COUNTIF(Raw!C:C,"H"))-28000,""),""))</f>
        <v/>
      </c>
      <c r="L312" s="3" t="str">
        <f t="shared" si="16"/>
        <v/>
      </c>
      <c r="M312" s="52" t="str">
        <f>IF(O312="","",(INDEX(Raw!D:D,MATCH(O312+14000,Raw!AE:AE,0))))</f>
        <v/>
      </c>
      <c r="N312" s="52" t="str">
        <f>IF(O312="","",(INDEX(Raw!A:A,MATCH(O312+14000,Raw!AE:AE,0))))</f>
        <v/>
      </c>
      <c r="O312" s="63" t="str">
        <f>(IFERROR(IF(LARGE(Raw!AE:AE,A312+COUNTIF(Raw!C:C,"H")+COUNTIF(Raw!C:C,"S"))-14000&gt;0,LARGE(Raw!AE:AE,A312+COUNTIF(Raw!C:C,"H")+COUNTIF(Raw!C:C,"S"))-14000,""),""))</f>
        <v/>
      </c>
    </row>
    <row r="313" spans="1:15" x14ac:dyDescent="0.3">
      <c r="A313" s="52">
        <v>310</v>
      </c>
      <c r="B313" s="3" t="str">
        <f t="shared" si="14"/>
        <v/>
      </c>
      <c r="C313" s="52" t="str">
        <f>IF(E313="","",(INDEX(Raw!D:D,MATCH(E313+42000,Raw!AE:AE,0))))</f>
        <v/>
      </c>
      <c r="D313" s="52" t="str">
        <f>IF(E313="","",(INDEX(Raw!A:A,MATCH(E313+42000,Raw!AE:AE,0))))</f>
        <v/>
      </c>
      <c r="E313" s="63" t="str">
        <f>(IFERROR(IF(LARGE(Raw!AE:AE,A313)-42000&gt;0,LARGE(Raw!AE:AE,A313)-42000,""),""))</f>
        <v/>
      </c>
      <c r="G313" s="3" t="str">
        <f t="shared" si="15"/>
        <v/>
      </c>
      <c r="H313" s="52" t="str">
        <f>IF(J313="","",(INDEX(Raw!D:D,MATCH(J313+28000,Raw!AE:AE,0))))</f>
        <v/>
      </c>
      <c r="I313" s="52" t="str">
        <f>IF(J313="","",(INDEX(Raw!A:A,MATCH(J313+28000,Raw!AE:AE,0))))</f>
        <v/>
      </c>
      <c r="J313" s="63" t="str">
        <f>(IFERROR(IF(LARGE(Raw!AE:AE,A313+COUNTIF(Raw!C:C,"H"))-28000&gt;0,LARGE(Raw!AE:AE,A313+COUNTIF(Raw!C:C,"H"))-28000,""),""))</f>
        <v/>
      </c>
      <c r="L313" s="3" t="str">
        <f t="shared" si="16"/>
        <v/>
      </c>
      <c r="M313" s="52" t="str">
        <f>IF(O313="","",(INDEX(Raw!D:D,MATCH(O313+14000,Raw!AE:AE,0))))</f>
        <v/>
      </c>
      <c r="N313" s="52" t="str">
        <f>IF(O313="","",(INDEX(Raw!A:A,MATCH(O313+14000,Raw!AE:AE,0))))</f>
        <v/>
      </c>
      <c r="O313" s="63" t="str">
        <f>(IFERROR(IF(LARGE(Raw!AE:AE,A313+COUNTIF(Raw!C:C,"H")+COUNTIF(Raw!C:C,"S"))-14000&gt;0,LARGE(Raw!AE:AE,A313+COUNTIF(Raw!C:C,"H")+COUNTIF(Raw!C:C,"S"))-14000,""),""))</f>
        <v/>
      </c>
    </row>
    <row r="314" spans="1:15" x14ac:dyDescent="0.3">
      <c r="A314" s="52">
        <v>311</v>
      </c>
      <c r="B314" s="3" t="str">
        <f t="shared" si="14"/>
        <v/>
      </c>
      <c r="C314" s="52" t="str">
        <f>IF(E314="","",(INDEX(Raw!D:D,MATCH(E314+42000,Raw!AE:AE,0))))</f>
        <v/>
      </c>
      <c r="D314" s="52" t="str">
        <f>IF(E314="","",(INDEX(Raw!A:A,MATCH(E314+42000,Raw!AE:AE,0))))</f>
        <v/>
      </c>
      <c r="E314" s="63" t="str">
        <f>(IFERROR(IF(LARGE(Raw!AE:AE,A314)-42000&gt;0,LARGE(Raw!AE:AE,A314)-42000,""),""))</f>
        <v/>
      </c>
      <c r="G314" s="3" t="str">
        <f t="shared" si="15"/>
        <v/>
      </c>
      <c r="H314" s="52" t="str">
        <f>IF(J314="","",(INDEX(Raw!D:D,MATCH(J314+28000,Raw!AE:AE,0))))</f>
        <v/>
      </c>
      <c r="I314" s="52" t="str">
        <f>IF(J314="","",(INDEX(Raw!A:A,MATCH(J314+28000,Raw!AE:AE,0))))</f>
        <v/>
      </c>
      <c r="J314" s="63" t="str">
        <f>(IFERROR(IF(LARGE(Raw!AE:AE,A314+COUNTIF(Raw!C:C,"H"))-28000&gt;0,LARGE(Raw!AE:AE,A314+COUNTIF(Raw!C:C,"H"))-28000,""),""))</f>
        <v/>
      </c>
      <c r="L314" s="3" t="str">
        <f t="shared" si="16"/>
        <v/>
      </c>
      <c r="M314" s="52" t="str">
        <f>IF(O314="","",(INDEX(Raw!D:D,MATCH(O314+14000,Raw!AE:AE,0))))</f>
        <v/>
      </c>
      <c r="N314" s="52" t="str">
        <f>IF(O314="","",(INDEX(Raw!A:A,MATCH(O314+14000,Raw!AE:AE,0))))</f>
        <v/>
      </c>
      <c r="O314" s="63" t="str">
        <f>(IFERROR(IF(LARGE(Raw!AE:AE,A314+COUNTIF(Raw!C:C,"H")+COUNTIF(Raw!C:C,"S"))-14000&gt;0,LARGE(Raw!AE:AE,A314+COUNTIF(Raw!C:C,"H")+COUNTIF(Raw!C:C,"S"))-14000,""),""))</f>
        <v/>
      </c>
    </row>
    <row r="315" spans="1:15" x14ac:dyDescent="0.3">
      <c r="A315" s="52">
        <v>312</v>
      </c>
      <c r="B315" s="3" t="str">
        <f t="shared" si="14"/>
        <v/>
      </c>
      <c r="C315" s="52" t="str">
        <f>IF(E315="","",(INDEX(Raw!D:D,MATCH(E315+42000,Raw!AE:AE,0))))</f>
        <v/>
      </c>
      <c r="D315" s="52" t="str">
        <f>IF(E315="","",(INDEX(Raw!A:A,MATCH(E315+42000,Raw!AE:AE,0))))</f>
        <v/>
      </c>
      <c r="E315" s="63" t="str">
        <f>(IFERROR(IF(LARGE(Raw!AE:AE,A315)-42000&gt;0,LARGE(Raw!AE:AE,A315)-42000,""),""))</f>
        <v/>
      </c>
      <c r="G315" s="3" t="str">
        <f t="shared" si="15"/>
        <v/>
      </c>
      <c r="H315" s="52" t="str">
        <f>IF(J315="","",(INDEX(Raw!D:D,MATCH(J315+28000,Raw!AE:AE,0))))</f>
        <v/>
      </c>
      <c r="I315" s="52" t="str">
        <f>IF(J315="","",(INDEX(Raw!A:A,MATCH(J315+28000,Raw!AE:AE,0))))</f>
        <v/>
      </c>
      <c r="J315" s="63" t="str">
        <f>(IFERROR(IF(LARGE(Raw!AE:AE,A315+COUNTIF(Raw!C:C,"H"))-28000&gt;0,LARGE(Raw!AE:AE,A315+COUNTIF(Raw!C:C,"H"))-28000,""),""))</f>
        <v/>
      </c>
      <c r="L315" s="3" t="str">
        <f t="shared" si="16"/>
        <v/>
      </c>
      <c r="M315" s="52" t="str">
        <f>IF(O315="","",(INDEX(Raw!D:D,MATCH(O315+14000,Raw!AE:AE,0))))</f>
        <v/>
      </c>
      <c r="N315" s="52" t="str">
        <f>IF(O315="","",(INDEX(Raw!A:A,MATCH(O315+14000,Raw!AE:AE,0))))</f>
        <v/>
      </c>
      <c r="O315" s="63" t="str">
        <f>(IFERROR(IF(LARGE(Raw!AE:AE,A315+COUNTIF(Raw!C:C,"H")+COUNTIF(Raw!C:C,"S"))-14000&gt;0,LARGE(Raw!AE:AE,A315+COUNTIF(Raw!C:C,"H")+COUNTIF(Raw!C:C,"S"))-14000,""),""))</f>
        <v/>
      </c>
    </row>
    <row r="316" spans="1:15" x14ac:dyDescent="0.3">
      <c r="A316" s="52">
        <v>313</v>
      </c>
      <c r="B316" s="3" t="str">
        <f t="shared" si="14"/>
        <v/>
      </c>
      <c r="C316" s="52" t="str">
        <f>IF(E316="","",(INDEX(Raw!D:D,MATCH(E316+42000,Raw!AE:AE,0))))</f>
        <v/>
      </c>
      <c r="D316" s="52" t="str">
        <f>IF(E316="","",(INDEX(Raw!A:A,MATCH(E316+42000,Raw!AE:AE,0))))</f>
        <v/>
      </c>
      <c r="E316" s="63" t="str">
        <f>(IFERROR(IF(LARGE(Raw!AE:AE,A316)-42000&gt;0,LARGE(Raw!AE:AE,A316)-42000,""),""))</f>
        <v/>
      </c>
      <c r="G316" s="3" t="str">
        <f t="shared" si="15"/>
        <v/>
      </c>
      <c r="H316" s="52" t="str">
        <f>IF(J316="","",(INDEX(Raw!D:D,MATCH(J316+28000,Raw!AE:AE,0))))</f>
        <v/>
      </c>
      <c r="I316" s="52" t="str">
        <f>IF(J316="","",(INDEX(Raw!A:A,MATCH(J316+28000,Raw!AE:AE,0))))</f>
        <v/>
      </c>
      <c r="J316" s="63" t="str">
        <f>(IFERROR(IF(LARGE(Raw!AE:AE,A316+COUNTIF(Raw!C:C,"H"))-28000&gt;0,LARGE(Raw!AE:AE,A316+COUNTIF(Raw!C:C,"H"))-28000,""),""))</f>
        <v/>
      </c>
      <c r="L316" s="3" t="str">
        <f t="shared" si="16"/>
        <v/>
      </c>
      <c r="M316" s="52" t="str">
        <f>IF(O316="","",(INDEX(Raw!D:D,MATCH(O316+14000,Raw!AE:AE,0))))</f>
        <v/>
      </c>
      <c r="N316" s="52" t="str">
        <f>IF(O316="","",(INDEX(Raw!A:A,MATCH(O316+14000,Raw!AE:AE,0))))</f>
        <v/>
      </c>
      <c r="O316" s="63" t="str">
        <f>(IFERROR(IF(LARGE(Raw!AE:AE,A316+COUNTIF(Raw!C:C,"H")+COUNTIF(Raw!C:C,"S"))-14000&gt;0,LARGE(Raw!AE:AE,A316+COUNTIF(Raw!C:C,"H")+COUNTIF(Raw!C:C,"S"))-14000,""),""))</f>
        <v/>
      </c>
    </row>
    <row r="317" spans="1:15" x14ac:dyDescent="0.3">
      <c r="A317" s="52">
        <v>314</v>
      </c>
      <c r="B317" s="3" t="str">
        <f t="shared" si="14"/>
        <v/>
      </c>
      <c r="C317" s="52" t="str">
        <f>IF(E317="","",(INDEX(Raw!D:D,MATCH(E317+42000,Raw!AE:AE,0))))</f>
        <v/>
      </c>
      <c r="D317" s="52" t="str">
        <f>IF(E317="","",(INDEX(Raw!A:A,MATCH(E317+42000,Raw!AE:AE,0))))</f>
        <v/>
      </c>
      <c r="E317" s="63" t="str">
        <f>(IFERROR(IF(LARGE(Raw!AE:AE,A317)-42000&gt;0,LARGE(Raw!AE:AE,A317)-42000,""),""))</f>
        <v/>
      </c>
      <c r="G317" s="3" t="str">
        <f t="shared" si="15"/>
        <v/>
      </c>
      <c r="H317" s="52" t="str">
        <f>IF(J317="","",(INDEX(Raw!D:D,MATCH(J317+28000,Raw!AE:AE,0))))</f>
        <v/>
      </c>
      <c r="I317" s="52" t="str">
        <f>IF(J317="","",(INDEX(Raw!A:A,MATCH(J317+28000,Raw!AE:AE,0))))</f>
        <v/>
      </c>
      <c r="J317" s="63" t="str">
        <f>(IFERROR(IF(LARGE(Raw!AE:AE,A317+COUNTIF(Raw!C:C,"H"))-28000&gt;0,LARGE(Raw!AE:AE,A317+COUNTIF(Raw!C:C,"H"))-28000,""),""))</f>
        <v/>
      </c>
      <c r="L317" s="3" t="str">
        <f t="shared" si="16"/>
        <v/>
      </c>
      <c r="M317" s="52" t="str">
        <f>IF(O317="","",(INDEX(Raw!D:D,MATCH(O317+14000,Raw!AE:AE,0))))</f>
        <v/>
      </c>
      <c r="N317" s="52" t="str">
        <f>IF(O317="","",(INDEX(Raw!A:A,MATCH(O317+14000,Raw!AE:AE,0))))</f>
        <v/>
      </c>
      <c r="O317" s="63" t="str">
        <f>(IFERROR(IF(LARGE(Raw!AE:AE,A317+COUNTIF(Raw!C:C,"H")+COUNTIF(Raw!C:C,"S"))-14000&gt;0,LARGE(Raw!AE:AE,A317+COUNTIF(Raw!C:C,"H")+COUNTIF(Raw!C:C,"S"))-14000,""),""))</f>
        <v/>
      </c>
    </row>
    <row r="318" spans="1:15" x14ac:dyDescent="0.3">
      <c r="A318" s="52">
        <v>315</v>
      </c>
      <c r="B318" s="3" t="str">
        <f t="shared" si="14"/>
        <v/>
      </c>
      <c r="C318" s="52" t="str">
        <f>IF(E318="","",(INDEX(Raw!D:D,MATCH(E318+42000,Raw!AE:AE,0))))</f>
        <v/>
      </c>
      <c r="D318" s="52" t="str">
        <f>IF(E318="","",(INDEX(Raw!A:A,MATCH(E318+42000,Raw!AE:AE,0))))</f>
        <v/>
      </c>
      <c r="E318" s="63" t="str">
        <f>(IFERROR(IF(LARGE(Raw!AE:AE,A318)-42000&gt;0,LARGE(Raw!AE:AE,A318)-42000,""),""))</f>
        <v/>
      </c>
      <c r="G318" s="3" t="str">
        <f t="shared" si="15"/>
        <v/>
      </c>
      <c r="H318" s="52" t="str">
        <f>IF(J318="","",(INDEX(Raw!D:D,MATCH(J318+28000,Raw!AE:AE,0))))</f>
        <v/>
      </c>
      <c r="I318" s="52" t="str">
        <f>IF(J318="","",(INDEX(Raw!A:A,MATCH(J318+28000,Raw!AE:AE,0))))</f>
        <v/>
      </c>
      <c r="J318" s="63" t="str">
        <f>(IFERROR(IF(LARGE(Raw!AE:AE,A318+COUNTIF(Raw!C:C,"H"))-28000&gt;0,LARGE(Raw!AE:AE,A318+COUNTIF(Raw!C:C,"H"))-28000,""),""))</f>
        <v/>
      </c>
      <c r="L318" s="3" t="str">
        <f t="shared" si="16"/>
        <v/>
      </c>
      <c r="M318" s="52" t="str">
        <f>IF(O318="","",(INDEX(Raw!D:D,MATCH(O318+14000,Raw!AE:AE,0))))</f>
        <v/>
      </c>
      <c r="N318" s="52" t="str">
        <f>IF(O318="","",(INDEX(Raw!A:A,MATCH(O318+14000,Raw!AE:AE,0))))</f>
        <v/>
      </c>
      <c r="O318" s="63" t="str">
        <f>(IFERROR(IF(LARGE(Raw!AE:AE,A318+COUNTIF(Raw!C:C,"H")+COUNTIF(Raw!C:C,"S"))-14000&gt;0,LARGE(Raw!AE:AE,A318+COUNTIF(Raw!C:C,"H")+COUNTIF(Raw!C:C,"S"))-14000,""),""))</f>
        <v/>
      </c>
    </row>
    <row r="319" spans="1:15" x14ac:dyDescent="0.3">
      <c r="A319" s="52">
        <v>316</v>
      </c>
      <c r="B319" s="3" t="str">
        <f t="shared" si="14"/>
        <v/>
      </c>
      <c r="C319" s="52" t="str">
        <f>IF(E319="","",(INDEX(Raw!D:D,MATCH(E319+42000,Raw!AE:AE,0))))</f>
        <v/>
      </c>
      <c r="D319" s="52" t="str">
        <f>IF(E319="","",(INDEX(Raw!A:A,MATCH(E319+42000,Raw!AE:AE,0))))</f>
        <v/>
      </c>
      <c r="E319" s="63" t="str">
        <f>(IFERROR(IF(LARGE(Raw!AE:AE,A319)-42000&gt;0,LARGE(Raw!AE:AE,A319)-42000,""),""))</f>
        <v/>
      </c>
      <c r="G319" s="3" t="str">
        <f t="shared" si="15"/>
        <v/>
      </c>
      <c r="H319" s="52" t="str">
        <f>IF(J319="","",(INDEX(Raw!D:D,MATCH(J319+28000,Raw!AE:AE,0))))</f>
        <v/>
      </c>
      <c r="I319" s="52" t="str">
        <f>IF(J319="","",(INDEX(Raw!A:A,MATCH(J319+28000,Raw!AE:AE,0))))</f>
        <v/>
      </c>
      <c r="J319" s="63" t="str">
        <f>(IFERROR(IF(LARGE(Raw!AE:AE,A319+COUNTIF(Raw!C:C,"H"))-28000&gt;0,LARGE(Raw!AE:AE,A319+COUNTIF(Raw!C:C,"H"))-28000,""),""))</f>
        <v/>
      </c>
      <c r="L319" s="3" t="str">
        <f t="shared" si="16"/>
        <v/>
      </c>
      <c r="M319" s="52" t="str">
        <f>IF(O319="","",(INDEX(Raw!D:D,MATCH(O319+14000,Raw!AE:AE,0))))</f>
        <v/>
      </c>
      <c r="N319" s="52" t="str">
        <f>IF(O319="","",(INDEX(Raw!A:A,MATCH(O319+14000,Raw!AE:AE,0))))</f>
        <v/>
      </c>
      <c r="O319" s="63" t="str">
        <f>(IFERROR(IF(LARGE(Raw!AE:AE,A319+COUNTIF(Raw!C:C,"H")+COUNTIF(Raw!C:C,"S"))-14000&gt;0,LARGE(Raw!AE:AE,A319+COUNTIF(Raw!C:C,"H")+COUNTIF(Raw!C:C,"S"))-14000,""),""))</f>
        <v/>
      </c>
    </row>
    <row r="320" spans="1:15" x14ac:dyDescent="0.3">
      <c r="A320" s="52">
        <v>317</v>
      </c>
      <c r="B320" s="3" t="str">
        <f t="shared" si="14"/>
        <v/>
      </c>
      <c r="C320" s="52" t="str">
        <f>IF(E320="","",(INDEX(Raw!D:D,MATCH(E320+42000,Raw!AE:AE,0))))</f>
        <v/>
      </c>
      <c r="D320" s="52" t="str">
        <f>IF(E320="","",(INDEX(Raw!A:A,MATCH(E320+42000,Raw!AE:AE,0))))</f>
        <v/>
      </c>
      <c r="E320" s="63" t="str">
        <f>(IFERROR(IF(LARGE(Raw!AE:AE,A320)-42000&gt;0,LARGE(Raw!AE:AE,A320)-42000,""),""))</f>
        <v/>
      </c>
      <c r="G320" s="3" t="str">
        <f t="shared" si="15"/>
        <v/>
      </c>
      <c r="H320" s="52" t="str">
        <f>IF(J320="","",(INDEX(Raw!D:D,MATCH(J320+28000,Raw!AE:AE,0))))</f>
        <v/>
      </c>
      <c r="I320" s="52" t="str">
        <f>IF(J320="","",(INDEX(Raw!A:A,MATCH(J320+28000,Raw!AE:AE,0))))</f>
        <v/>
      </c>
      <c r="J320" s="63" t="str">
        <f>(IFERROR(IF(LARGE(Raw!AE:AE,A320+COUNTIF(Raw!C:C,"H"))-28000&gt;0,LARGE(Raw!AE:AE,A320+COUNTIF(Raw!C:C,"H"))-28000,""),""))</f>
        <v/>
      </c>
      <c r="L320" s="3" t="str">
        <f t="shared" si="16"/>
        <v/>
      </c>
      <c r="M320" s="52" t="str">
        <f>IF(O320="","",(INDEX(Raw!D:D,MATCH(O320+14000,Raw!AE:AE,0))))</f>
        <v/>
      </c>
      <c r="N320" s="52" t="str">
        <f>IF(O320="","",(INDEX(Raw!A:A,MATCH(O320+14000,Raw!AE:AE,0))))</f>
        <v/>
      </c>
      <c r="O320" s="63" t="str">
        <f>(IFERROR(IF(LARGE(Raw!AE:AE,A320+COUNTIF(Raw!C:C,"H")+COUNTIF(Raw!C:C,"S"))-14000&gt;0,LARGE(Raw!AE:AE,A320+COUNTIF(Raw!C:C,"H")+COUNTIF(Raw!C:C,"S"))-14000,""),""))</f>
        <v/>
      </c>
    </row>
    <row r="321" spans="1:15" x14ac:dyDescent="0.3">
      <c r="A321" s="52">
        <v>318</v>
      </c>
      <c r="B321" s="3" t="str">
        <f t="shared" si="14"/>
        <v/>
      </c>
      <c r="C321" s="52" t="str">
        <f>IF(E321="","",(INDEX(Raw!D:D,MATCH(E321+42000,Raw!AE:AE,0))))</f>
        <v/>
      </c>
      <c r="D321" s="52" t="str">
        <f>IF(E321="","",(INDEX(Raw!A:A,MATCH(E321+42000,Raw!AE:AE,0))))</f>
        <v/>
      </c>
      <c r="E321" s="63" t="str">
        <f>(IFERROR(IF(LARGE(Raw!AE:AE,A321)-42000&gt;0,LARGE(Raw!AE:AE,A321)-42000,""),""))</f>
        <v/>
      </c>
      <c r="G321" s="3" t="str">
        <f t="shared" si="15"/>
        <v/>
      </c>
      <c r="H321" s="52" t="str">
        <f>IF(J321="","",(INDEX(Raw!D:D,MATCH(J321+28000,Raw!AE:AE,0))))</f>
        <v/>
      </c>
      <c r="I321" s="52" t="str">
        <f>IF(J321="","",(INDEX(Raw!A:A,MATCH(J321+28000,Raw!AE:AE,0))))</f>
        <v/>
      </c>
      <c r="J321" s="63" t="str">
        <f>(IFERROR(IF(LARGE(Raw!AE:AE,A321+COUNTIF(Raw!C:C,"H"))-28000&gt;0,LARGE(Raw!AE:AE,A321+COUNTIF(Raw!C:C,"H"))-28000,""),""))</f>
        <v/>
      </c>
      <c r="L321" s="3" t="str">
        <f t="shared" si="16"/>
        <v/>
      </c>
      <c r="M321" s="52" t="str">
        <f>IF(O321="","",(INDEX(Raw!D:D,MATCH(O321+14000,Raw!AE:AE,0))))</f>
        <v/>
      </c>
      <c r="N321" s="52" t="str">
        <f>IF(O321="","",(INDEX(Raw!A:A,MATCH(O321+14000,Raw!AE:AE,0))))</f>
        <v/>
      </c>
      <c r="O321" s="63" t="str">
        <f>(IFERROR(IF(LARGE(Raw!AE:AE,A321+COUNTIF(Raw!C:C,"H")+COUNTIF(Raw!C:C,"S"))-14000&gt;0,LARGE(Raw!AE:AE,A321+COUNTIF(Raw!C:C,"H")+COUNTIF(Raw!C:C,"S"))-14000,""),""))</f>
        <v/>
      </c>
    </row>
    <row r="322" spans="1:15" x14ac:dyDescent="0.3">
      <c r="A322" s="52">
        <v>319</v>
      </c>
      <c r="B322" s="3" t="str">
        <f t="shared" si="14"/>
        <v/>
      </c>
      <c r="C322" s="52" t="str">
        <f>IF(E322="","",(INDEX(Raw!D:D,MATCH(E322+42000,Raw!AE:AE,0))))</f>
        <v/>
      </c>
      <c r="D322" s="52" t="str">
        <f>IF(E322="","",(INDEX(Raw!A:A,MATCH(E322+42000,Raw!AE:AE,0))))</f>
        <v/>
      </c>
      <c r="E322" s="63" t="str">
        <f>(IFERROR(IF(LARGE(Raw!AE:AE,A322)-42000&gt;0,LARGE(Raw!AE:AE,A322)-42000,""),""))</f>
        <v/>
      </c>
      <c r="G322" s="3" t="str">
        <f t="shared" si="15"/>
        <v/>
      </c>
      <c r="H322" s="52" t="str">
        <f>IF(J322="","",(INDEX(Raw!D:D,MATCH(J322+28000,Raw!AE:AE,0))))</f>
        <v/>
      </c>
      <c r="I322" s="52" t="str">
        <f>IF(J322="","",(INDEX(Raw!A:A,MATCH(J322+28000,Raw!AE:AE,0))))</f>
        <v/>
      </c>
      <c r="J322" s="63" t="str">
        <f>(IFERROR(IF(LARGE(Raw!AE:AE,A322+COUNTIF(Raw!C:C,"H"))-28000&gt;0,LARGE(Raw!AE:AE,A322+COUNTIF(Raw!C:C,"H"))-28000,""),""))</f>
        <v/>
      </c>
      <c r="L322" s="3" t="str">
        <f t="shared" si="16"/>
        <v/>
      </c>
      <c r="M322" s="52" t="str">
        <f>IF(O322="","",(INDEX(Raw!D:D,MATCH(O322+14000,Raw!AE:AE,0))))</f>
        <v/>
      </c>
      <c r="N322" s="52" t="str">
        <f>IF(O322="","",(INDEX(Raw!A:A,MATCH(O322+14000,Raw!AE:AE,0))))</f>
        <v/>
      </c>
      <c r="O322" s="63" t="str">
        <f>(IFERROR(IF(LARGE(Raw!AE:AE,A322+COUNTIF(Raw!C:C,"H")+COUNTIF(Raw!C:C,"S"))-14000&gt;0,LARGE(Raw!AE:AE,A322+COUNTIF(Raw!C:C,"H")+COUNTIF(Raw!C:C,"S"))-14000,""),""))</f>
        <v/>
      </c>
    </row>
    <row r="323" spans="1:15" x14ac:dyDescent="0.3">
      <c r="A323" s="52">
        <v>320</v>
      </c>
      <c r="B323" s="3" t="str">
        <f t="shared" si="14"/>
        <v/>
      </c>
      <c r="C323" s="52" t="str">
        <f>IF(E323="","",(INDEX(Raw!D:D,MATCH(E323+42000,Raw!AE:AE,0))))</f>
        <v/>
      </c>
      <c r="D323" s="52" t="str">
        <f>IF(E323="","",(INDEX(Raw!A:A,MATCH(E323+42000,Raw!AE:AE,0))))</f>
        <v/>
      </c>
      <c r="E323" s="63" t="str">
        <f>(IFERROR(IF(LARGE(Raw!AE:AE,A323)-42000&gt;0,LARGE(Raw!AE:AE,A323)-42000,""),""))</f>
        <v/>
      </c>
      <c r="G323" s="3" t="str">
        <f t="shared" si="15"/>
        <v/>
      </c>
      <c r="H323" s="52" t="str">
        <f>IF(J323="","",(INDEX(Raw!D:D,MATCH(J323+28000,Raw!AE:AE,0))))</f>
        <v/>
      </c>
      <c r="I323" s="52" t="str">
        <f>IF(J323="","",(INDEX(Raw!A:A,MATCH(J323+28000,Raw!AE:AE,0))))</f>
        <v/>
      </c>
      <c r="J323" s="63" t="str">
        <f>(IFERROR(IF(LARGE(Raw!AE:AE,A323+COUNTIF(Raw!C:C,"H"))-28000&gt;0,LARGE(Raw!AE:AE,A323+COUNTIF(Raw!C:C,"H"))-28000,""),""))</f>
        <v/>
      </c>
      <c r="L323" s="3" t="str">
        <f t="shared" si="16"/>
        <v/>
      </c>
      <c r="M323" s="52" t="str">
        <f>IF(O323="","",(INDEX(Raw!D:D,MATCH(O323+14000,Raw!AE:AE,0))))</f>
        <v/>
      </c>
      <c r="N323" s="52" t="str">
        <f>IF(O323="","",(INDEX(Raw!A:A,MATCH(O323+14000,Raw!AE:AE,0))))</f>
        <v/>
      </c>
      <c r="O323" s="63" t="str">
        <f>(IFERROR(IF(LARGE(Raw!AE:AE,A323+COUNTIF(Raw!C:C,"H")+COUNTIF(Raw!C:C,"S"))-14000&gt;0,LARGE(Raw!AE:AE,A323+COUNTIF(Raw!C:C,"H")+COUNTIF(Raw!C:C,"S"))-14000,""),""))</f>
        <v/>
      </c>
    </row>
    <row r="324" spans="1:15" x14ac:dyDescent="0.3">
      <c r="A324" s="52">
        <v>321</v>
      </c>
      <c r="B324" s="3" t="str">
        <f t="shared" si="14"/>
        <v/>
      </c>
      <c r="C324" s="52" t="str">
        <f>IF(E324="","",(INDEX(Raw!D:D,MATCH(E324+42000,Raw!AE:AE,0))))</f>
        <v/>
      </c>
      <c r="D324" s="52" t="str">
        <f>IF(E324="","",(INDEX(Raw!A:A,MATCH(E324+42000,Raw!AE:AE,0))))</f>
        <v/>
      </c>
      <c r="E324" s="63" t="str">
        <f>(IFERROR(IF(LARGE(Raw!AE:AE,A324)-42000&gt;0,LARGE(Raw!AE:AE,A324)-42000,""),""))</f>
        <v/>
      </c>
      <c r="G324" s="3" t="str">
        <f t="shared" si="15"/>
        <v/>
      </c>
      <c r="H324" s="52" t="str">
        <f>IF(J324="","",(INDEX(Raw!D:D,MATCH(J324+28000,Raw!AE:AE,0))))</f>
        <v/>
      </c>
      <c r="I324" s="52" t="str">
        <f>IF(J324="","",(INDEX(Raw!A:A,MATCH(J324+28000,Raw!AE:AE,0))))</f>
        <v/>
      </c>
      <c r="J324" s="63" t="str">
        <f>(IFERROR(IF(LARGE(Raw!AE:AE,A324+COUNTIF(Raw!C:C,"H"))-28000&gt;0,LARGE(Raw!AE:AE,A324+COUNTIF(Raw!C:C,"H"))-28000,""),""))</f>
        <v/>
      </c>
      <c r="L324" s="3" t="str">
        <f t="shared" si="16"/>
        <v/>
      </c>
      <c r="M324" s="52" t="str">
        <f>IF(O324="","",(INDEX(Raw!D:D,MATCH(O324+14000,Raw!AE:AE,0))))</f>
        <v/>
      </c>
      <c r="N324" s="52" t="str">
        <f>IF(O324="","",(INDEX(Raw!A:A,MATCH(O324+14000,Raw!AE:AE,0))))</f>
        <v/>
      </c>
      <c r="O324" s="63" t="str">
        <f>(IFERROR(IF(LARGE(Raw!AE:AE,A324+COUNTIF(Raw!C:C,"H")+COUNTIF(Raw!C:C,"S"))-14000&gt;0,LARGE(Raw!AE:AE,A324+COUNTIF(Raw!C:C,"H")+COUNTIF(Raw!C:C,"S"))-14000,""),""))</f>
        <v/>
      </c>
    </row>
    <row r="325" spans="1:15" x14ac:dyDescent="0.3">
      <c r="A325" s="52">
        <v>322</v>
      </c>
      <c r="B325" s="3" t="str">
        <f t="shared" si="14"/>
        <v/>
      </c>
      <c r="C325" s="52" t="str">
        <f>IF(E325="","",(INDEX(Raw!D:D,MATCH(E325+42000,Raw!AE:AE,0))))</f>
        <v/>
      </c>
      <c r="D325" s="52" t="str">
        <f>IF(E325="","",(INDEX(Raw!A:A,MATCH(E325+42000,Raw!AE:AE,0))))</f>
        <v/>
      </c>
      <c r="E325" s="63" t="str">
        <f>(IFERROR(IF(LARGE(Raw!AE:AE,A325)-42000&gt;0,LARGE(Raw!AE:AE,A325)-42000,""),""))</f>
        <v/>
      </c>
      <c r="G325" s="3" t="str">
        <f t="shared" si="15"/>
        <v/>
      </c>
      <c r="H325" s="52" t="str">
        <f>IF(J325="","",(INDEX(Raw!D:D,MATCH(J325+28000,Raw!AE:AE,0))))</f>
        <v/>
      </c>
      <c r="I325" s="52" t="str">
        <f>IF(J325="","",(INDEX(Raw!A:A,MATCH(J325+28000,Raw!AE:AE,0))))</f>
        <v/>
      </c>
      <c r="J325" s="63" t="str">
        <f>(IFERROR(IF(LARGE(Raw!AE:AE,A325+COUNTIF(Raw!C:C,"H"))-28000&gt;0,LARGE(Raw!AE:AE,A325+COUNTIF(Raw!C:C,"H"))-28000,""),""))</f>
        <v/>
      </c>
      <c r="L325" s="3" t="str">
        <f t="shared" si="16"/>
        <v/>
      </c>
      <c r="M325" s="52" t="str">
        <f>IF(O325="","",(INDEX(Raw!D:D,MATCH(O325+14000,Raw!AE:AE,0))))</f>
        <v/>
      </c>
      <c r="N325" s="52" t="str">
        <f>IF(O325="","",(INDEX(Raw!A:A,MATCH(O325+14000,Raw!AE:AE,0))))</f>
        <v/>
      </c>
      <c r="O325" s="63" t="str">
        <f>(IFERROR(IF(LARGE(Raw!AE:AE,A325+COUNTIF(Raw!C:C,"H")+COUNTIF(Raw!C:C,"S"))-14000&gt;0,LARGE(Raw!AE:AE,A325+COUNTIF(Raw!C:C,"H")+COUNTIF(Raw!C:C,"S"))-14000,""),""))</f>
        <v/>
      </c>
    </row>
    <row r="326" spans="1:15" x14ac:dyDescent="0.3">
      <c r="A326" s="52">
        <v>323</v>
      </c>
      <c r="B326" s="3" t="str">
        <f t="shared" ref="B326:B389" si="17">IFERROR(IF(ROUND(E326,3)=ROUND(E325,3),B325,B325+1),"")</f>
        <v/>
      </c>
      <c r="C326" s="52" t="str">
        <f>IF(E326="","",(INDEX(Raw!D:D,MATCH(E326+42000,Raw!AE:AE,0))))</f>
        <v/>
      </c>
      <c r="D326" s="52" t="str">
        <f>IF(E326="","",(INDEX(Raw!A:A,MATCH(E326+42000,Raw!AE:AE,0))))</f>
        <v/>
      </c>
      <c r="E326" s="63" t="str">
        <f>(IFERROR(IF(LARGE(Raw!AE:AE,A326)-42000&gt;0,LARGE(Raw!AE:AE,A326)-42000,""),""))</f>
        <v/>
      </c>
      <c r="G326" s="3" t="str">
        <f t="shared" ref="G326:G389" si="18">IFERROR(IF(ROUND(J326,3)=ROUND(J325,3),G325,G325+1),"")</f>
        <v/>
      </c>
      <c r="H326" s="52" t="str">
        <f>IF(J326="","",(INDEX(Raw!D:D,MATCH(J326+28000,Raw!AE:AE,0))))</f>
        <v/>
      </c>
      <c r="I326" s="52" t="str">
        <f>IF(J326="","",(INDEX(Raw!A:A,MATCH(J326+28000,Raw!AE:AE,0))))</f>
        <v/>
      </c>
      <c r="J326" s="63" t="str">
        <f>(IFERROR(IF(LARGE(Raw!AE:AE,A326+COUNTIF(Raw!C:C,"H"))-28000&gt;0,LARGE(Raw!AE:AE,A326+COUNTIF(Raw!C:C,"H"))-28000,""),""))</f>
        <v/>
      </c>
      <c r="L326" s="3" t="str">
        <f t="shared" ref="L326:L389" si="19">IFERROR(IF(ROUND(O326,3)=ROUND(O325,3),L325,L325+1),"")</f>
        <v/>
      </c>
      <c r="M326" s="52" t="str">
        <f>IF(O326="","",(INDEX(Raw!D:D,MATCH(O326+14000,Raw!AE:AE,0))))</f>
        <v/>
      </c>
      <c r="N326" s="52" t="str">
        <f>IF(O326="","",(INDEX(Raw!A:A,MATCH(O326+14000,Raw!AE:AE,0))))</f>
        <v/>
      </c>
      <c r="O326" s="63" t="str">
        <f>(IFERROR(IF(LARGE(Raw!AE:AE,A326+COUNTIF(Raw!C:C,"H")+COUNTIF(Raw!C:C,"S"))-14000&gt;0,LARGE(Raw!AE:AE,A326+COUNTIF(Raw!C:C,"H")+COUNTIF(Raw!C:C,"S"))-14000,""),""))</f>
        <v/>
      </c>
    </row>
    <row r="327" spans="1:15" x14ac:dyDescent="0.3">
      <c r="A327" s="52">
        <v>324</v>
      </c>
      <c r="B327" s="3" t="str">
        <f t="shared" si="17"/>
        <v/>
      </c>
      <c r="C327" s="52" t="str">
        <f>IF(E327="","",(INDEX(Raw!D:D,MATCH(E327+42000,Raw!AE:AE,0))))</f>
        <v/>
      </c>
      <c r="D327" s="52" t="str">
        <f>IF(E327="","",(INDEX(Raw!A:A,MATCH(E327+42000,Raw!AE:AE,0))))</f>
        <v/>
      </c>
      <c r="E327" s="63" t="str">
        <f>(IFERROR(IF(LARGE(Raw!AE:AE,A327)-42000&gt;0,LARGE(Raw!AE:AE,A327)-42000,""),""))</f>
        <v/>
      </c>
      <c r="G327" s="3" t="str">
        <f t="shared" si="18"/>
        <v/>
      </c>
      <c r="H327" s="52" t="str">
        <f>IF(J327="","",(INDEX(Raw!D:D,MATCH(J327+28000,Raw!AE:AE,0))))</f>
        <v/>
      </c>
      <c r="I327" s="52" t="str">
        <f>IF(J327="","",(INDEX(Raw!A:A,MATCH(J327+28000,Raw!AE:AE,0))))</f>
        <v/>
      </c>
      <c r="J327" s="63" t="str">
        <f>(IFERROR(IF(LARGE(Raw!AE:AE,A327+COUNTIF(Raw!C:C,"H"))-28000&gt;0,LARGE(Raw!AE:AE,A327+COUNTIF(Raw!C:C,"H"))-28000,""),""))</f>
        <v/>
      </c>
      <c r="L327" s="3" t="str">
        <f t="shared" si="19"/>
        <v/>
      </c>
      <c r="M327" s="52" t="str">
        <f>IF(O327="","",(INDEX(Raw!D:D,MATCH(O327+14000,Raw!AE:AE,0))))</f>
        <v/>
      </c>
      <c r="N327" s="52" t="str">
        <f>IF(O327="","",(INDEX(Raw!A:A,MATCH(O327+14000,Raw!AE:AE,0))))</f>
        <v/>
      </c>
      <c r="O327" s="63" t="str">
        <f>(IFERROR(IF(LARGE(Raw!AE:AE,A327+COUNTIF(Raw!C:C,"H")+COUNTIF(Raw!C:C,"S"))-14000&gt;0,LARGE(Raw!AE:AE,A327+COUNTIF(Raw!C:C,"H")+COUNTIF(Raw!C:C,"S"))-14000,""),""))</f>
        <v/>
      </c>
    </row>
    <row r="328" spans="1:15" x14ac:dyDescent="0.3">
      <c r="A328" s="52">
        <v>325</v>
      </c>
      <c r="B328" s="3" t="str">
        <f t="shared" si="17"/>
        <v/>
      </c>
      <c r="C328" s="52" t="str">
        <f>IF(E328="","",(INDEX(Raw!D:D,MATCH(E328+42000,Raw!AE:AE,0))))</f>
        <v/>
      </c>
      <c r="D328" s="52" t="str">
        <f>IF(E328="","",(INDEX(Raw!A:A,MATCH(E328+42000,Raw!AE:AE,0))))</f>
        <v/>
      </c>
      <c r="E328" s="63" t="str">
        <f>(IFERROR(IF(LARGE(Raw!AE:AE,A328)-42000&gt;0,LARGE(Raw!AE:AE,A328)-42000,""),""))</f>
        <v/>
      </c>
      <c r="G328" s="3" t="str">
        <f t="shared" si="18"/>
        <v/>
      </c>
      <c r="H328" s="52" t="str">
        <f>IF(J328="","",(INDEX(Raw!D:D,MATCH(J328+28000,Raw!AE:AE,0))))</f>
        <v/>
      </c>
      <c r="I328" s="52" t="str">
        <f>IF(J328="","",(INDEX(Raw!A:A,MATCH(J328+28000,Raw!AE:AE,0))))</f>
        <v/>
      </c>
      <c r="J328" s="63" t="str">
        <f>(IFERROR(IF(LARGE(Raw!AE:AE,A328+COUNTIF(Raw!C:C,"H"))-28000&gt;0,LARGE(Raw!AE:AE,A328+COUNTIF(Raw!C:C,"H"))-28000,""),""))</f>
        <v/>
      </c>
      <c r="L328" s="3" t="str">
        <f t="shared" si="19"/>
        <v/>
      </c>
      <c r="M328" s="52" t="str">
        <f>IF(O328="","",(INDEX(Raw!D:D,MATCH(O328+14000,Raw!AE:AE,0))))</f>
        <v/>
      </c>
      <c r="N328" s="52" t="str">
        <f>IF(O328="","",(INDEX(Raw!A:A,MATCH(O328+14000,Raw!AE:AE,0))))</f>
        <v/>
      </c>
      <c r="O328" s="63" t="str">
        <f>(IFERROR(IF(LARGE(Raw!AE:AE,A328+COUNTIF(Raw!C:C,"H")+COUNTIF(Raw!C:C,"S"))-14000&gt;0,LARGE(Raw!AE:AE,A328+COUNTIF(Raw!C:C,"H")+COUNTIF(Raw!C:C,"S"))-14000,""),""))</f>
        <v/>
      </c>
    </row>
    <row r="329" spans="1:15" x14ac:dyDescent="0.3">
      <c r="A329" s="52">
        <v>326</v>
      </c>
      <c r="B329" s="3" t="str">
        <f t="shared" si="17"/>
        <v/>
      </c>
      <c r="C329" s="52" t="str">
        <f>IF(E329="","",(INDEX(Raw!D:D,MATCH(E329+42000,Raw!AE:AE,0))))</f>
        <v/>
      </c>
      <c r="D329" s="52" t="str">
        <f>IF(E329="","",(INDEX(Raw!A:A,MATCH(E329+42000,Raw!AE:AE,0))))</f>
        <v/>
      </c>
      <c r="E329" s="63" t="str">
        <f>(IFERROR(IF(LARGE(Raw!AE:AE,A329)-42000&gt;0,LARGE(Raw!AE:AE,A329)-42000,""),""))</f>
        <v/>
      </c>
      <c r="G329" s="3" t="str">
        <f t="shared" si="18"/>
        <v/>
      </c>
      <c r="H329" s="52" t="str">
        <f>IF(J329="","",(INDEX(Raw!D:D,MATCH(J329+28000,Raw!AE:AE,0))))</f>
        <v/>
      </c>
      <c r="I329" s="52" t="str">
        <f>IF(J329="","",(INDEX(Raw!A:A,MATCH(J329+28000,Raw!AE:AE,0))))</f>
        <v/>
      </c>
      <c r="J329" s="63" t="str">
        <f>(IFERROR(IF(LARGE(Raw!AE:AE,A329+COUNTIF(Raw!C:C,"H"))-28000&gt;0,LARGE(Raw!AE:AE,A329+COUNTIF(Raw!C:C,"H"))-28000,""),""))</f>
        <v/>
      </c>
      <c r="L329" s="3" t="str">
        <f t="shared" si="19"/>
        <v/>
      </c>
      <c r="M329" s="52" t="str">
        <f>IF(O329="","",(INDEX(Raw!D:D,MATCH(O329+14000,Raw!AE:AE,0))))</f>
        <v/>
      </c>
      <c r="N329" s="52" t="str">
        <f>IF(O329="","",(INDEX(Raw!A:A,MATCH(O329+14000,Raw!AE:AE,0))))</f>
        <v/>
      </c>
      <c r="O329" s="63" t="str">
        <f>(IFERROR(IF(LARGE(Raw!AE:AE,A329+COUNTIF(Raw!C:C,"H")+COUNTIF(Raw!C:C,"S"))-14000&gt;0,LARGE(Raw!AE:AE,A329+COUNTIF(Raw!C:C,"H")+COUNTIF(Raw!C:C,"S"))-14000,""),""))</f>
        <v/>
      </c>
    </row>
    <row r="330" spans="1:15" x14ac:dyDescent="0.3">
      <c r="A330" s="52">
        <v>327</v>
      </c>
      <c r="B330" s="3" t="str">
        <f t="shared" si="17"/>
        <v/>
      </c>
      <c r="C330" s="52" t="str">
        <f>IF(E330="","",(INDEX(Raw!D:D,MATCH(E330+42000,Raw!AE:AE,0))))</f>
        <v/>
      </c>
      <c r="D330" s="52" t="str">
        <f>IF(E330="","",(INDEX(Raw!A:A,MATCH(E330+42000,Raw!AE:AE,0))))</f>
        <v/>
      </c>
      <c r="E330" s="63" t="str">
        <f>(IFERROR(IF(LARGE(Raw!AE:AE,A330)-42000&gt;0,LARGE(Raw!AE:AE,A330)-42000,""),""))</f>
        <v/>
      </c>
      <c r="G330" s="3" t="str">
        <f t="shared" si="18"/>
        <v/>
      </c>
      <c r="H330" s="52" t="str">
        <f>IF(J330="","",(INDEX(Raw!D:D,MATCH(J330+28000,Raw!AE:AE,0))))</f>
        <v/>
      </c>
      <c r="I330" s="52" t="str">
        <f>IF(J330="","",(INDEX(Raw!A:A,MATCH(J330+28000,Raw!AE:AE,0))))</f>
        <v/>
      </c>
      <c r="J330" s="63" t="str">
        <f>(IFERROR(IF(LARGE(Raw!AE:AE,A330+COUNTIF(Raw!C:C,"H"))-28000&gt;0,LARGE(Raw!AE:AE,A330+COUNTIF(Raw!C:C,"H"))-28000,""),""))</f>
        <v/>
      </c>
      <c r="L330" s="3" t="str">
        <f t="shared" si="19"/>
        <v/>
      </c>
      <c r="M330" s="52" t="str">
        <f>IF(O330="","",(INDEX(Raw!D:D,MATCH(O330+14000,Raw!AE:AE,0))))</f>
        <v/>
      </c>
      <c r="N330" s="52" t="str">
        <f>IF(O330="","",(INDEX(Raw!A:A,MATCH(O330+14000,Raw!AE:AE,0))))</f>
        <v/>
      </c>
      <c r="O330" s="63" t="str">
        <f>(IFERROR(IF(LARGE(Raw!AE:AE,A330+COUNTIF(Raw!C:C,"H")+COUNTIF(Raw!C:C,"S"))-14000&gt;0,LARGE(Raw!AE:AE,A330+COUNTIF(Raw!C:C,"H")+COUNTIF(Raw!C:C,"S"))-14000,""),""))</f>
        <v/>
      </c>
    </row>
    <row r="331" spans="1:15" x14ac:dyDescent="0.3">
      <c r="A331" s="52">
        <v>328</v>
      </c>
      <c r="B331" s="3" t="str">
        <f t="shared" si="17"/>
        <v/>
      </c>
      <c r="C331" s="52" t="str">
        <f>IF(E331="","",(INDEX(Raw!D:D,MATCH(E331+42000,Raw!AE:AE,0))))</f>
        <v/>
      </c>
      <c r="D331" s="52" t="str">
        <f>IF(E331="","",(INDEX(Raw!A:A,MATCH(E331+42000,Raw!AE:AE,0))))</f>
        <v/>
      </c>
      <c r="E331" s="63" t="str">
        <f>(IFERROR(IF(LARGE(Raw!AE:AE,A331)-42000&gt;0,LARGE(Raw!AE:AE,A331)-42000,""),""))</f>
        <v/>
      </c>
      <c r="G331" s="3" t="str">
        <f t="shared" si="18"/>
        <v/>
      </c>
      <c r="H331" s="52" t="str">
        <f>IF(J331="","",(INDEX(Raw!D:D,MATCH(J331+28000,Raw!AE:AE,0))))</f>
        <v/>
      </c>
      <c r="I331" s="52" t="str">
        <f>IF(J331="","",(INDEX(Raw!A:A,MATCH(J331+28000,Raw!AE:AE,0))))</f>
        <v/>
      </c>
      <c r="J331" s="63" t="str">
        <f>(IFERROR(IF(LARGE(Raw!AE:AE,A331+COUNTIF(Raw!C:C,"H"))-28000&gt;0,LARGE(Raw!AE:AE,A331+COUNTIF(Raw!C:C,"H"))-28000,""),""))</f>
        <v/>
      </c>
      <c r="L331" s="3" t="str">
        <f t="shared" si="19"/>
        <v/>
      </c>
      <c r="M331" s="52" t="str">
        <f>IF(O331="","",(INDEX(Raw!D:D,MATCH(O331+14000,Raw!AE:AE,0))))</f>
        <v/>
      </c>
      <c r="N331" s="52" t="str">
        <f>IF(O331="","",(INDEX(Raw!A:A,MATCH(O331+14000,Raw!AE:AE,0))))</f>
        <v/>
      </c>
      <c r="O331" s="63" t="str">
        <f>(IFERROR(IF(LARGE(Raw!AE:AE,A331+COUNTIF(Raw!C:C,"H")+COUNTIF(Raw!C:C,"S"))-14000&gt;0,LARGE(Raw!AE:AE,A331+COUNTIF(Raw!C:C,"H")+COUNTIF(Raw!C:C,"S"))-14000,""),""))</f>
        <v/>
      </c>
    </row>
    <row r="332" spans="1:15" x14ac:dyDescent="0.3">
      <c r="A332" s="52">
        <v>329</v>
      </c>
      <c r="B332" s="3" t="str">
        <f t="shared" si="17"/>
        <v/>
      </c>
      <c r="C332" s="52" t="str">
        <f>IF(E332="","",(INDEX(Raw!D:D,MATCH(E332+42000,Raw!AE:AE,0))))</f>
        <v/>
      </c>
      <c r="D332" s="52" t="str">
        <f>IF(E332="","",(INDEX(Raw!A:A,MATCH(E332+42000,Raw!AE:AE,0))))</f>
        <v/>
      </c>
      <c r="E332" s="63" t="str">
        <f>(IFERROR(IF(LARGE(Raw!AE:AE,A332)-42000&gt;0,LARGE(Raw!AE:AE,A332)-42000,""),""))</f>
        <v/>
      </c>
      <c r="G332" s="3" t="str">
        <f t="shared" si="18"/>
        <v/>
      </c>
      <c r="H332" s="52" t="str">
        <f>IF(J332="","",(INDEX(Raw!D:D,MATCH(J332+28000,Raw!AE:AE,0))))</f>
        <v/>
      </c>
      <c r="I332" s="52" t="str">
        <f>IF(J332="","",(INDEX(Raw!A:A,MATCH(J332+28000,Raw!AE:AE,0))))</f>
        <v/>
      </c>
      <c r="J332" s="63" t="str">
        <f>(IFERROR(IF(LARGE(Raw!AE:AE,A332+COUNTIF(Raw!C:C,"H"))-28000&gt;0,LARGE(Raw!AE:AE,A332+COUNTIF(Raw!C:C,"H"))-28000,""),""))</f>
        <v/>
      </c>
      <c r="L332" s="3" t="str">
        <f t="shared" si="19"/>
        <v/>
      </c>
      <c r="M332" s="52" t="str">
        <f>IF(O332="","",(INDEX(Raw!D:D,MATCH(O332+14000,Raw!AE:AE,0))))</f>
        <v/>
      </c>
      <c r="N332" s="52" t="str">
        <f>IF(O332="","",(INDEX(Raw!A:A,MATCH(O332+14000,Raw!AE:AE,0))))</f>
        <v/>
      </c>
      <c r="O332" s="63" t="str">
        <f>(IFERROR(IF(LARGE(Raw!AE:AE,A332+COUNTIF(Raw!C:C,"H")+COUNTIF(Raw!C:C,"S"))-14000&gt;0,LARGE(Raw!AE:AE,A332+COUNTIF(Raw!C:C,"H")+COUNTIF(Raw!C:C,"S"))-14000,""),""))</f>
        <v/>
      </c>
    </row>
    <row r="333" spans="1:15" x14ac:dyDescent="0.3">
      <c r="A333" s="52">
        <v>330</v>
      </c>
      <c r="B333" s="3" t="str">
        <f t="shared" si="17"/>
        <v/>
      </c>
      <c r="C333" s="52" t="str">
        <f>IF(E333="","",(INDEX(Raw!D:D,MATCH(E333+42000,Raw!AE:AE,0))))</f>
        <v/>
      </c>
      <c r="D333" s="52" t="str">
        <f>IF(E333="","",(INDEX(Raw!A:A,MATCH(E333+42000,Raw!AE:AE,0))))</f>
        <v/>
      </c>
      <c r="E333" s="63" t="str">
        <f>(IFERROR(IF(LARGE(Raw!AE:AE,A333)-42000&gt;0,LARGE(Raw!AE:AE,A333)-42000,""),""))</f>
        <v/>
      </c>
      <c r="G333" s="3" t="str">
        <f t="shared" si="18"/>
        <v/>
      </c>
      <c r="H333" s="52" t="str">
        <f>IF(J333="","",(INDEX(Raw!D:D,MATCH(J333+28000,Raw!AE:AE,0))))</f>
        <v/>
      </c>
      <c r="I333" s="52" t="str">
        <f>IF(J333="","",(INDEX(Raw!A:A,MATCH(J333+28000,Raw!AE:AE,0))))</f>
        <v/>
      </c>
      <c r="J333" s="63" t="str">
        <f>(IFERROR(IF(LARGE(Raw!AE:AE,A333+COUNTIF(Raw!C:C,"H"))-28000&gt;0,LARGE(Raw!AE:AE,A333+COUNTIF(Raw!C:C,"H"))-28000,""),""))</f>
        <v/>
      </c>
      <c r="L333" s="3" t="str">
        <f t="shared" si="19"/>
        <v/>
      </c>
      <c r="M333" s="52" t="str">
        <f>IF(O333="","",(INDEX(Raw!D:D,MATCH(O333+14000,Raw!AE:AE,0))))</f>
        <v/>
      </c>
      <c r="N333" s="52" t="str">
        <f>IF(O333="","",(INDEX(Raw!A:A,MATCH(O333+14000,Raw!AE:AE,0))))</f>
        <v/>
      </c>
      <c r="O333" s="63" t="str">
        <f>(IFERROR(IF(LARGE(Raw!AE:AE,A333+COUNTIF(Raw!C:C,"H")+COUNTIF(Raw!C:C,"S"))-14000&gt;0,LARGE(Raw!AE:AE,A333+COUNTIF(Raw!C:C,"H")+COUNTIF(Raw!C:C,"S"))-14000,""),""))</f>
        <v/>
      </c>
    </row>
    <row r="334" spans="1:15" x14ac:dyDescent="0.3">
      <c r="A334" s="52">
        <v>331</v>
      </c>
      <c r="B334" s="3" t="str">
        <f t="shared" si="17"/>
        <v/>
      </c>
      <c r="C334" s="52" t="str">
        <f>IF(E334="","",(INDEX(Raw!D:D,MATCH(E334+42000,Raw!AE:AE,0))))</f>
        <v/>
      </c>
      <c r="D334" s="52" t="str">
        <f>IF(E334="","",(INDEX(Raw!A:A,MATCH(E334+42000,Raw!AE:AE,0))))</f>
        <v/>
      </c>
      <c r="E334" s="63" t="str">
        <f>(IFERROR(IF(LARGE(Raw!AE:AE,A334)-42000&gt;0,LARGE(Raw!AE:AE,A334)-42000,""),""))</f>
        <v/>
      </c>
      <c r="G334" s="3" t="str">
        <f t="shared" si="18"/>
        <v/>
      </c>
      <c r="H334" s="52" t="str">
        <f>IF(J334="","",(INDEX(Raw!D:D,MATCH(J334+28000,Raw!AE:AE,0))))</f>
        <v/>
      </c>
      <c r="I334" s="52" t="str">
        <f>IF(J334="","",(INDEX(Raw!A:A,MATCH(J334+28000,Raw!AE:AE,0))))</f>
        <v/>
      </c>
      <c r="J334" s="63" t="str">
        <f>(IFERROR(IF(LARGE(Raw!AE:AE,A334+COUNTIF(Raw!C:C,"H"))-28000&gt;0,LARGE(Raw!AE:AE,A334+COUNTIF(Raw!C:C,"H"))-28000,""),""))</f>
        <v/>
      </c>
      <c r="L334" s="3" t="str">
        <f t="shared" si="19"/>
        <v/>
      </c>
      <c r="M334" s="52" t="str">
        <f>IF(O334="","",(INDEX(Raw!D:D,MATCH(O334+14000,Raw!AE:AE,0))))</f>
        <v/>
      </c>
      <c r="N334" s="52" t="str">
        <f>IF(O334="","",(INDEX(Raw!A:A,MATCH(O334+14000,Raw!AE:AE,0))))</f>
        <v/>
      </c>
      <c r="O334" s="63" t="str">
        <f>(IFERROR(IF(LARGE(Raw!AE:AE,A334+COUNTIF(Raw!C:C,"H")+COUNTIF(Raw!C:C,"S"))-14000&gt;0,LARGE(Raw!AE:AE,A334+COUNTIF(Raw!C:C,"H")+COUNTIF(Raw!C:C,"S"))-14000,""),""))</f>
        <v/>
      </c>
    </row>
    <row r="335" spans="1:15" x14ac:dyDescent="0.3">
      <c r="A335" s="52">
        <v>332</v>
      </c>
      <c r="B335" s="3" t="str">
        <f t="shared" si="17"/>
        <v/>
      </c>
      <c r="C335" s="52" t="str">
        <f>IF(E335="","",(INDEX(Raw!D:D,MATCH(E335+42000,Raw!AE:AE,0))))</f>
        <v/>
      </c>
      <c r="D335" s="52" t="str">
        <f>IF(E335="","",(INDEX(Raw!A:A,MATCH(E335+42000,Raw!AE:AE,0))))</f>
        <v/>
      </c>
      <c r="E335" s="63" t="str">
        <f>(IFERROR(IF(LARGE(Raw!AE:AE,A335)-42000&gt;0,LARGE(Raw!AE:AE,A335)-42000,""),""))</f>
        <v/>
      </c>
      <c r="G335" s="3" t="str">
        <f t="shared" si="18"/>
        <v/>
      </c>
      <c r="H335" s="52" t="str">
        <f>IF(J335="","",(INDEX(Raw!D:D,MATCH(J335+28000,Raw!AE:AE,0))))</f>
        <v/>
      </c>
      <c r="I335" s="52" t="str">
        <f>IF(J335="","",(INDEX(Raw!A:A,MATCH(J335+28000,Raw!AE:AE,0))))</f>
        <v/>
      </c>
      <c r="J335" s="63" t="str">
        <f>(IFERROR(IF(LARGE(Raw!AE:AE,A335+COUNTIF(Raw!C:C,"H"))-28000&gt;0,LARGE(Raw!AE:AE,A335+COUNTIF(Raw!C:C,"H"))-28000,""),""))</f>
        <v/>
      </c>
      <c r="L335" s="3" t="str">
        <f t="shared" si="19"/>
        <v/>
      </c>
      <c r="M335" s="52" t="str">
        <f>IF(O335="","",(INDEX(Raw!D:D,MATCH(O335+14000,Raw!AE:AE,0))))</f>
        <v/>
      </c>
      <c r="N335" s="52" t="str">
        <f>IF(O335="","",(INDEX(Raw!A:A,MATCH(O335+14000,Raw!AE:AE,0))))</f>
        <v/>
      </c>
      <c r="O335" s="63" t="str">
        <f>(IFERROR(IF(LARGE(Raw!AE:AE,A335+COUNTIF(Raw!C:C,"H")+COUNTIF(Raw!C:C,"S"))-14000&gt;0,LARGE(Raw!AE:AE,A335+COUNTIF(Raw!C:C,"H")+COUNTIF(Raw!C:C,"S"))-14000,""),""))</f>
        <v/>
      </c>
    </row>
    <row r="336" spans="1:15" x14ac:dyDescent="0.3">
      <c r="A336" s="52">
        <v>333</v>
      </c>
      <c r="B336" s="3" t="str">
        <f t="shared" si="17"/>
        <v/>
      </c>
      <c r="C336" s="52" t="str">
        <f>IF(E336="","",(INDEX(Raw!D:D,MATCH(E336+42000,Raw!AE:AE,0))))</f>
        <v/>
      </c>
      <c r="D336" s="52" t="str">
        <f>IF(E336="","",(INDEX(Raw!A:A,MATCH(E336+42000,Raw!AE:AE,0))))</f>
        <v/>
      </c>
      <c r="E336" s="63" t="str">
        <f>(IFERROR(IF(LARGE(Raw!AE:AE,A336)-42000&gt;0,LARGE(Raw!AE:AE,A336)-42000,""),""))</f>
        <v/>
      </c>
      <c r="G336" s="3" t="str">
        <f t="shared" si="18"/>
        <v/>
      </c>
      <c r="H336" s="52" t="str">
        <f>IF(J336="","",(INDEX(Raw!D:D,MATCH(J336+28000,Raw!AE:AE,0))))</f>
        <v/>
      </c>
      <c r="I336" s="52" t="str">
        <f>IF(J336="","",(INDEX(Raw!A:A,MATCH(J336+28000,Raw!AE:AE,0))))</f>
        <v/>
      </c>
      <c r="J336" s="63" t="str">
        <f>(IFERROR(IF(LARGE(Raw!AE:AE,A336+COUNTIF(Raw!C:C,"H"))-28000&gt;0,LARGE(Raw!AE:AE,A336+COUNTIF(Raw!C:C,"H"))-28000,""),""))</f>
        <v/>
      </c>
      <c r="L336" s="3" t="str">
        <f t="shared" si="19"/>
        <v/>
      </c>
      <c r="M336" s="52" t="str">
        <f>IF(O336="","",(INDEX(Raw!D:D,MATCH(O336+14000,Raw!AE:AE,0))))</f>
        <v/>
      </c>
      <c r="N336" s="52" t="str">
        <f>IF(O336="","",(INDEX(Raw!A:A,MATCH(O336+14000,Raw!AE:AE,0))))</f>
        <v/>
      </c>
      <c r="O336" s="63" t="str">
        <f>(IFERROR(IF(LARGE(Raw!AE:AE,A336+COUNTIF(Raw!C:C,"H")+COUNTIF(Raw!C:C,"S"))-14000&gt;0,LARGE(Raw!AE:AE,A336+COUNTIF(Raw!C:C,"H")+COUNTIF(Raw!C:C,"S"))-14000,""),""))</f>
        <v/>
      </c>
    </row>
    <row r="337" spans="1:15" x14ac:dyDescent="0.3">
      <c r="A337" s="52">
        <v>334</v>
      </c>
      <c r="B337" s="3" t="str">
        <f t="shared" si="17"/>
        <v/>
      </c>
      <c r="C337" s="52" t="str">
        <f>IF(E337="","",(INDEX(Raw!D:D,MATCH(E337+42000,Raw!AE:AE,0))))</f>
        <v/>
      </c>
      <c r="D337" s="52" t="str">
        <f>IF(E337="","",(INDEX(Raw!A:A,MATCH(E337+42000,Raw!AE:AE,0))))</f>
        <v/>
      </c>
      <c r="E337" s="63" t="str">
        <f>(IFERROR(IF(LARGE(Raw!AE:AE,A337)-42000&gt;0,LARGE(Raw!AE:AE,A337)-42000,""),""))</f>
        <v/>
      </c>
      <c r="G337" s="3" t="str">
        <f t="shared" si="18"/>
        <v/>
      </c>
      <c r="H337" s="52" t="str">
        <f>IF(J337="","",(INDEX(Raw!D:D,MATCH(J337+28000,Raw!AE:AE,0))))</f>
        <v/>
      </c>
      <c r="I337" s="52" t="str">
        <f>IF(J337="","",(INDEX(Raw!A:A,MATCH(J337+28000,Raw!AE:AE,0))))</f>
        <v/>
      </c>
      <c r="J337" s="63" t="str">
        <f>(IFERROR(IF(LARGE(Raw!AE:AE,A337+COUNTIF(Raw!C:C,"H"))-28000&gt;0,LARGE(Raw!AE:AE,A337+COUNTIF(Raw!C:C,"H"))-28000,""),""))</f>
        <v/>
      </c>
      <c r="L337" s="3" t="str">
        <f t="shared" si="19"/>
        <v/>
      </c>
      <c r="M337" s="52" t="str">
        <f>IF(O337="","",(INDEX(Raw!D:D,MATCH(O337+14000,Raw!AE:AE,0))))</f>
        <v/>
      </c>
      <c r="N337" s="52" t="str">
        <f>IF(O337="","",(INDEX(Raw!A:A,MATCH(O337+14000,Raw!AE:AE,0))))</f>
        <v/>
      </c>
      <c r="O337" s="63" t="str">
        <f>(IFERROR(IF(LARGE(Raw!AE:AE,A337+COUNTIF(Raw!C:C,"H")+COUNTIF(Raw!C:C,"S"))-14000&gt;0,LARGE(Raw!AE:AE,A337+COUNTIF(Raw!C:C,"H")+COUNTIF(Raw!C:C,"S"))-14000,""),""))</f>
        <v/>
      </c>
    </row>
    <row r="338" spans="1:15" x14ac:dyDescent="0.3">
      <c r="A338" s="52">
        <v>335</v>
      </c>
      <c r="B338" s="3" t="str">
        <f t="shared" si="17"/>
        <v/>
      </c>
      <c r="C338" s="52" t="str">
        <f>IF(E338="","",(INDEX(Raw!D:D,MATCH(E338+42000,Raw!AE:AE,0))))</f>
        <v/>
      </c>
      <c r="D338" s="52" t="str">
        <f>IF(E338="","",(INDEX(Raw!A:A,MATCH(E338+42000,Raw!AE:AE,0))))</f>
        <v/>
      </c>
      <c r="E338" s="63" t="str">
        <f>(IFERROR(IF(LARGE(Raw!AE:AE,A338)-42000&gt;0,LARGE(Raw!AE:AE,A338)-42000,""),""))</f>
        <v/>
      </c>
      <c r="G338" s="3" t="str">
        <f t="shared" si="18"/>
        <v/>
      </c>
      <c r="H338" s="52" t="str">
        <f>IF(J338="","",(INDEX(Raw!D:D,MATCH(J338+28000,Raw!AE:AE,0))))</f>
        <v/>
      </c>
      <c r="I338" s="52" t="str">
        <f>IF(J338="","",(INDEX(Raw!A:A,MATCH(J338+28000,Raw!AE:AE,0))))</f>
        <v/>
      </c>
      <c r="J338" s="63" t="str">
        <f>(IFERROR(IF(LARGE(Raw!AE:AE,A338+COUNTIF(Raw!C:C,"H"))-28000&gt;0,LARGE(Raw!AE:AE,A338+COUNTIF(Raw!C:C,"H"))-28000,""),""))</f>
        <v/>
      </c>
      <c r="L338" s="3" t="str">
        <f t="shared" si="19"/>
        <v/>
      </c>
      <c r="M338" s="52" t="str">
        <f>IF(O338="","",(INDEX(Raw!D:D,MATCH(O338+14000,Raw!AE:AE,0))))</f>
        <v/>
      </c>
      <c r="N338" s="52" t="str">
        <f>IF(O338="","",(INDEX(Raw!A:A,MATCH(O338+14000,Raw!AE:AE,0))))</f>
        <v/>
      </c>
      <c r="O338" s="63" t="str">
        <f>(IFERROR(IF(LARGE(Raw!AE:AE,A338+COUNTIF(Raw!C:C,"H")+COUNTIF(Raw!C:C,"S"))-14000&gt;0,LARGE(Raw!AE:AE,A338+COUNTIF(Raw!C:C,"H")+COUNTIF(Raw!C:C,"S"))-14000,""),""))</f>
        <v/>
      </c>
    </row>
    <row r="339" spans="1:15" x14ac:dyDescent="0.3">
      <c r="A339" s="52">
        <v>336</v>
      </c>
      <c r="B339" s="3" t="str">
        <f t="shared" si="17"/>
        <v/>
      </c>
      <c r="C339" s="52" t="str">
        <f>IF(E339="","",(INDEX(Raw!D:D,MATCH(E339+42000,Raw!AE:AE,0))))</f>
        <v/>
      </c>
      <c r="D339" s="52" t="str">
        <f>IF(E339="","",(INDEX(Raw!A:A,MATCH(E339+42000,Raw!AE:AE,0))))</f>
        <v/>
      </c>
      <c r="E339" s="63" t="str">
        <f>(IFERROR(IF(LARGE(Raw!AE:AE,A339)-42000&gt;0,LARGE(Raw!AE:AE,A339)-42000,""),""))</f>
        <v/>
      </c>
      <c r="G339" s="3" t="str">
        <f t="shared" si="18"/>
        <v/>
      </c>
      <c r="H339" s="52" t="str">
        <f>IF(J339="","",(INDEX(Raw!D:D,MATCH(J339+28000,Raw!AE:AE,0))))</f>
        <v/>
      </c>
      <c r="I339" s="52" t="str">
        <f>IF(J339="","",(INDEX(Raw!A:A,MATCH(J339+28000,Raw!AE:AE,0))))</f>
        <v/>
      </c>
      <c r="J339" s="63" t="str">
        <f>(IFERROR(IF(LARGE(Raw!AE:AE,A339+COUNTIF(Raw!C:C,"H"))-28000&gt;0,LARGE(Raw!AE:AE,A339+COUNTIF(Raw!C:C,"H"))-28000,""),""))</f>
        <v/>
      </c>
      <c r="L339" s="3" t="str">
        <f t="shared" si="19"/>
        <v/>
      </c>
      <c r="M339" s="52" t="str">
        <f>IF(O339="","",(INDEX(Raw!D:D,MATCH(O339+14000,Raw!AE:AE,0))))</f>
        <v/>
      </c>
      <c r="N339" s="52" t="str">
        <f>IF(O339="","",(INDEX(Raw!A:A,MATCH(O339+14000,Raw!AE:AE,0))))</f>
        <v/>
      </c>
      <c r="O339" s="63" t="str">
        <f>(IFERROR(IF(LARGE(Raw!AE:AE,A339+COUNTIF(Raw!C:C,"H")+COUNTIF(Raw!C:C,"S"))-14000&gt;0,LARGE(Raw!AE:AE,A339+COUNTIF(Raw!C:C,"H")+COUNTIF(Raw!C:C,"S"))-14000,""),""))</f>
        <v/>
      </c>
    </row>
    <row r="340" spans="1:15" x14ac:dyDescent="0.3">
      <c r="A340" s="52">
        <v>337</v>
      </c>
      <c r="B340" s="3" t="str">
        <f t="shared" si="17"/>
        <v/>
      </c>
      <c r="C340" s="52" t="str">
        <f>IF(E340="","",(INDEX(Raw!D:D,MATCH(E340+42000,Raw!AE:AE,0))))</f>
        <v/>
      </c>
      <c r="D340" s="52" t="str">
        <f>IF(E340="","",(INDEX(Raw!A:A,MATCH(E340+42000,Raw!AE:AE,0))))</f>
        <v/>
      </c>
      <c r="E340" s="63" t="str">
        <f>(IFERROR(IF(LARGE(Raw!AE:AE,A340)-42000&gt;0,LARGE(Raw!AE:AE,A340)-42000,""),""))</f>
        <v/>
      </c>
      <c r="G340" s="3" t="str">
        <f t="shared" si="18"/>
        <v/>
      </c>
      <c r="H340" s="52" t="str">
        <f>IF(J340="","",(INDEX(Raw!D:D,MATCH(J340+28000,Raw!AE:AE,0))))</f>
        <v/>
      </c>
      <c r="I340" s="52" t="str">
        <f>IF(J340="","",(INDEX(Raw!A:A,MATCH(J340+28000,Raw!AE:AE,0))))</f>
        <v/>
      </c>
      <c r="J340" s="63" t="str">
        <f>(IFERROR(IF(LARGE(Raw!AE:AE,A340+COUNTIF(Raw!C:C,"H"))-28000&gt;0,LARGE(Raw!AE:AE,A340+COUNTIF(Raw!C:C,"H"))-28000,""),""))</f>
        <v/>
      </c>
      <c r="L340" s="3" t="str">
        <f t="shared" si="19"/>
        <v/>
      </c>
      <c r="M340" s="52" t="str">
        <f>IF(O340="","",(INDEX(Raw!D:D,MATCH(O340+14000,Raw!AE:AE,0))))</f>
        <v/>
      </c>
      <c r="N340" s="52" t="str">
        <f>IF(O340="","",(INDEX(Raw!A:A,MATCH(O340+14000,Raw!AE:AE,0))))</f>
        <v/>
      </c>
      <c r="O340" s="63" t="str">
        <f>(IFERROR(IF(LARGE(Raw!AE:AE,A340+COUNTIF(Raw!C:C,"H")+COUNTIF(Raw!C:C,"S"))-14000&gt;0,LARGE(Raw!AE:AE,A340+COUNTIF(Raw!C:C,"H")+COUNTIF(Raw!C:C,"S"))-14000,""),""))</f>
        <v/>
      </c>
    </row>
    <row r="341" spans="1:15" x14ac:dyDescent="0.3">
      <c r="A341" s="52">
        <v>338</v>
      </c>
      <c r="B341" s="3" t="str">
        <f t="shared" si="17"/>
        <v/>
      </c>
      <c r="C341" s="52" t="str">
        <f>IF(E341="","",(INDEX(Raw!D:D,MATCH(E341+42000,Raw!AE:AE,0))))</f>
        <v/>
      </c>
      <c r="D341" s="52" t="str">
        <f>IF(E341="","",(INDEX(Raw!A:A,MATCH(E341+42000,Raw!AE:AE,0))))</f>
        <v/>
      </c>
      <c r="E341" s="63" t="str">
        <f>(IFERROR(IF(LARGE(Raw!AE:AE,A341)-42000&gt;0,LARGE(Raw!AE:AE,A341)-42000,""),""))</f>
        <v/>
      </c>
      <c r="G341" s="3" t="str">
        <f t="shared" si="18"/>
        <v/>
      </c>
      <c r="H341" s="52" t="str">
        <f>IF(J341="","",(INDEX(Raw!D:D,MATCH(J341+28000,Raw!AE:AE,0))))</f>
        <v/>
      </c>
      <c r="I341" s="52" t="str">
        <f>IF(J341="","",(INDEX(Raw!A:A,MATCH(J341+28000,Raw!AE:AE,0))))</f>
        <v/>
      </c>
      <c r="J341" s="63" t="str">
        <f>(IFERROR(IF(LARGE(Raw!AE:AE,A341+COUNTIF(Raw!C:C,"H"))-28000&gt;0,LARGE(Raw!AE:AE,A341+COUNTIF(Raw!C:C,"H"))-28000,""),""))</f>
        <v/>
      </c>
      <c r="L341" s="3" t="str">
        <f t="shared" si="19"/>
        <v/>
      </c>
      <c r="M341" s="52" t="str">
        <f>IF(O341="","",(INDEX(Raw!D:D,MATCH(O341+14000,Raw!AE:AE,0))))</f>
        <v/>
      </c>
      <c r="N341" s="52" t="str">
        <f>IF(O341="","",(INDEX(Raw!A:A,MATCH(O341+14000,Raw!AE:AE,0))))</f>
        <v/>
      </c>
      <c r="O341" s="63" t="str">
        <f>(IFERROR(IF(LARGE(Raw!AE:AE,A341+COUNTIF(Raw!C:C,"H")+COUNTIF(Raw!C:C,"S"))-14000&gt;0,LARGE(Raw!AE:AE,A341+COUNTIF(Raw!C:C,"H")+COUNTIF(Raw!C:C,"S"))-14000,""),""))</f>
        <v/>
      </c>
    </row>
    <row r="342" spans="1:15" x14ac:dyDescent="0.3">
      <c r="A342" s="52">
        <v>339</v>
      </c>
      <c r="B342" s="3" t="str">
        <f t="shared" si="17"/>
        <v/>
      </c>
      <c r="C342" s="52" t="str">
        <f>IF(E342="","",(INDEX(Raw!D:D,MATCH(E342+42000,Raw!AE:AE,0))))</f>
        <v/>
      </c>
      <c r="D342" s="52" t="str">
        <f>IF(E342="","",(INDEX(Raw!A:A,MATCH(E342+42000,Raw!AE:AE,0))))</f>
        <v/>
      </c>
      <c r="E342" s="63" t="str">
        <f>(IFERROR(IF(LARGE(Raw!AE:AE,A342)-42000&gt;0,LARGE(Raw!AE:AE,A342)-42000,""),""))</f>
        <v/>
      </c>
      <c r="G342" s="3" t="str">
        <f t="shared" si="18"/>
        <v/>
      </c>
      <c r="H342" s="52" t="str">
        <f>IF(J342="","",(INDEX(Raw!D:D,MATCH(J342+28000,Raw!AE:AE,0))))</f>
        <v/>
      </c>
      <c r="I342" s="52" t="str">
        <f>IF(J342="","",(INDEX(Raw!A:A,MATCH(J342+28000,Raw!AE:AE,0))))</f>
        <v/>
      </c>
      <c r="J342" s="63" t="str">
        <f>(IFERROR(IF(LARGE(Raw!AE:AE,A342+COUNTIF(Raw!C:C,"H"))-28000&gt;0,LARGE(Raw!AE:AE,A342+COUNTIF(Raw!C:C,"H"))-28000,""),""))</f>
        <v/>
      </c>
      <c r="L342" s="3" t="str">
        <f t="shared" si="19"/>
        <v/>
      </c>
      <c r="M342" s="52" t="str">
        <f>IF(O342="","",(INDEX(Raw!D:D,MATCH(O342+14000,Raw!AE:AE,0))))</f>
        <v/>
      </c>
      <c r="N342" s="52" t="str">
        <f>IF(O342="","",(INDEX(Raw!A:A,MATCH(O342+14000,Raw!AE:AE,0))))</f>
        <v/>
      </c>
      <c r="O342" s="63" t="str">
        <f>(IFERROR(IF(LARGE(Raw!AE:AE,A342+COUNTIF(Raw!C:C,"H")+COUNTIF(Raw!C:C,"S"))-14000&gt;0,LARGE(Raw!AE:AE,A342+COUNTIF(Raw!C:C,"H")+COUNTIF(Raw!C:C,"S"))-14000,""),""))</f>
        <v/>
      </c>
    </row>
    <row r="343" spans="1:15" x14ac:dyDescent="0.3">
      <c r="A343" s="52">
        <v>340</v>
      </c>
      <c r="B343" s="3" t="str">
        <f t="shared" si="17"/>
        <v/>
      </c>
      <c r="C343" s="52" t="str">
        <f>IF(E343="","",(INDEX(Raw!D:D,MATCH(E343+42000,Raw!AE:AE,0))))</f>
        <v/>
      </c>
      <c r="D343" s="52" t="str">
        <f>IF(E343="","",(INDEX(Raw!A:A,MATCH(E343+42000,Raw!AE:AE,0))))</f>
        <v/>
      </c>
      <c r="E343" s="63" t="str">
        <f>(IFERROR(IF(LARGE(Raw!AE:AE,A343)-42000&gt;0,LARGE(Raw!AE:AE,A343)-42000,""),""))</f>
        <v/>
      </c>
      <c r="G343" s="3" t="str">
        <f t="shared" si="18"/>
        <v/>
      </c>
      <c r="H343" s="52" t="str">
        <f>IF(J343="","",(INDEX(Raw!D:D,MATCH(J343+28000,Raw!AE:AE,0))))</f>
        <v/>
      </c>
      <c r="I343" s="52" t="str">
        <f>IF(J343="","",(INDEX(Raw!A:A,MATCH(J343+28000,Raw!AE:AE,0))))</f>
        <v/>
      </c>
      <c r="J343" s="63" t="str">
        <f>(IFERROR(IF(LARGE(Raw!AE:AE,A343+COUNTIF(Raw!C:C,"H"))-28000&gt;0,LARGE(Raw!AE:AE,A343+COUNTIF(Raw!C:C,"H"))-28000,""),""))</f>
        <v/>
      </c>
      <c r="L343" s="3" t="str">
        <f t="shared" si="19"/>
        <v/>
      </c>
      <c r="M343" s="52" t="str">
        <f>IF(O343="","",(INDEX(Raw!D:D,MATCH(O343+14000,Raw!AE:AE,0))))</f>
        <v/>
      </c>
      <c r="N343" s="52" t="str">
        <f>IF(O343="","",(INDEX(Raw!A:A,MATCH(O343+14000,Raw!AE:AE,0))))</f>
        <v/>
      </c>
      <c r="O343" s="63" t="str">
        <f>(IFERROR(IF(LARGE(Raw!AE:AE,A343+COUNTIF(Raw!C:C,"H")+COUNTIF(Raw!C:C,"S"))-14000&gt;0,LARGE(Raw!AE:AE,A343+COUNTIF(Raw!C:C,"H")+COUNTIF(Raw!C:C,"S"))-14000,""),""))</f>
        <v/>
      </c>
    </row>
    <row r="344" spans="1:15" x14ac:dyDescent="0.3">
      <c r="A344" s="52">
        <v>341</v>
      </c>
      <c r="B344" s="3" t="str">
        <f t="shared" si="17"/>
        <v/>
      </c>
      <c r="C344" s="52" t="str">
        <f>IF(E344="","",(INDEX(Raw!D:D,MATCH(E344+42000,Raw!AE:AE,0))))</f>
        <v/>
      </c>
      <c r="D344" s="52" t="str">
        <f>IF(E344="","",(INDEX(Raw!A:A,MATCH(E344+42000,Raw!AE:AE,0))))</f>
        <v/>
      </c>
      <c r="E344" s="63" t="str">
        <f>(IFERROR(IF(LARGE(Raw!AE:AE,A344)-42000&gt;0,LARGE(Raw!AE:AE,A344)-42000,""),""))</f>
        <v/>
      </c>
      <c r="G344" s="3" t="str">
        <f t="shared" si="18"/>
        <v/>
      </c>
      <c r="H344" s="52" t="str">
        <f>IF(J344="","",(INDEX(Raw!D:D,MATCH(J344+28000,Raw!AE:AE,0))))</f>
        <v/>
      </c>
      <c r="I344" s="52" t="str">
        <f>IF(J344="","",(INDEX(Raw!A:A,MATCH(J344+28000,Raw!AE:AE,0))))</f>
        <v/>
      </c>
      <c r="J344" s="63" t="str">
        <f>(IFERROR(IF(LARGE(Raw!AE:AE,A344+COUNTIF(Raw!C:C,"H"))-28000&gt;0,LARGE(Raw!AE:AE,A344+COUNTIF(Raw!C:C,"H"))-28000,""),""))</f>
        <v/>
      </c>
      <c r="L344" s="3" t="str">
        <f t="shared" si="19"/>
        <v/>
      </c>
      <c r="M344" s="52" t="str">
        <f>IF(O344="","",(INDEX(Raw!D:D,MATCH(O344+14000,Raw!AE:AE,0))))</f>
        <v/>
      </c>
      <c r="N344" s="52" t="str">
        <f>IF(O344="","",(INDEX(Raw!A:A,MATCH(O344+14000,Raw!AE:AE,0))))</f>
        <v/>
      </c>
      <c r="O344" s="63" t="str">
        <f>(IFERROR(IF(LARGE(Raw!AE:AE,A344+COUNTIF(Raw!C:C,"H")+COUNTIF(Raw!C:C,"S"))-14000&gt;0,LARGE(Raw!AE:AE,A344+COUNTIF(Raw!C:C,"H")+COUNTIF(Raw!C:C,"S"))-14000,""),""))</f>
        <v/>
      </c>
    </row>
    <row r="345" spans="1:15" x14ac:dyDescent="0.3">
      <c r="A345" s="52">
        <v>342</v>
      </c>
      <c r="B345" s="3" t="str">
        <f t="shared" si="17"/>
        <v/>
      </c>
      <c r="C345" s="52" t="str">
        <f>IF(E345="","",(INDEX(Raw!D:D,MATCH(E345+42000,Raw!AE:AE,0))))</f>
        <v/>
      </c>
      <c r="D345" s="52" t="str">
        <f>IF(E345="","",(INDEX(Raw!A:A,MATCH(E345+42000,Raw!AE:AE,0))))</f>
        <v/>
      </c>
      <c r="E345" s="63" t="str">
        <f>(IFERROR(IF(LARGE(Raw!AE:AE,A345)-42000&gt;0,LARGE(Raw!AE:AE,A345)-42000,""),""))</f>
        <v/>
      </c>
      <c r="G345" s="3" t="str">
        <f t="shared" si="18"/>
        <v/>
      </c>
      <c r="H345" s="52" t="str">
        <f>IF(J345="","",(INDEX(Raw!D:D,MATCH(J345+28000,Raw!AE:AE,0))))</f>
        <v/>
      </c>
      <c r="I345" s="52" t="str">
        <f>IF(J345="","",(INDEX(Raw!A:A,MATCH(J345+28000,Raw!AE:AE,0))))</f>
        <v/>
      </c>
      <c r="J345" s="63" t="str">
        <f>(IFERROR(IF(LARGE(Raw!AE:AE,A345+COUNTIF(Raw!C:C,"H"))-28000&gt;0,LARGE(Raw!AE:AE,A345+COUNTIF(Raw!C:C,"H"))-28000,""),""))</f>
        <v/>
      </c>
      <c r="L345" s="3" t="str">
        <f t="shared" si="19"/>
        <v/>
      </c>
      <c r="M345" s="52" t="str">
        <f>IF(O345="","",(INDEX(Raw!D:D,MATCH(O345+14000,Raw!AE:AE,0))))</f>
        <v/>
      </c>
      <c r="N345" s="52" t="str">
        <f>IF(O345="","",(INDEX(Raw!A:A,MATCH(O345+14000,Raw!AE:AE,0))))</f>
        <v/>
      </c>
      <c r="O345" s="63" t="str">
        <f>(IFERROR(IF(LARGE(Raw!AE:AE,A345+COUNTIF(Raw!C:C,"H")+COUNTIF(Raw!C:C,"S"))-14000&gt;0,LARGE(Raw!AE:AE,A345+COUNTIF(Raw!C:C,"H")+COUNTIF(Raw!C:C,"S"))-14000,""),""))</f>
        <v/>
      </c>
    </row>
    <row r="346" spans="1:15" x14ac:dyDescent="0.3">
      <c r="A346" s="52">
        <v>343</v>
      </c>
      <c r="B346" s="3" t="str">
        <f t="shared" si="17"/>
        <v/>
      </c>
      <c r="C346" s="52" t="str">
        <f>IF(E346="","",(INDEX(Raw!D:D,MATCH(E346+42000,Raw!AE:AE,0))))</f>
        <v/>
      </c>
      <c r="D346" s="52" t="str">
        <f>IF(E346="","",(INDEX(Raw!A:A,MATCH(E346+42000,Raw!AE:AE,0))))</f>
        <v/>
      </c>
      <c r="E346" s="63" t="str">
        <f>(IFERROR(IF(LARGE(Raw!AE:AE,A346)-42000&gt;0,LARGE(Raw!AE:AE,A346)-42000,""),""))</f>
        <v/>
      </c>
      <c r="G346" s="3" t="str">
        <f t="shared" si="18"/>
        <v/>
      </c>
      <c r="H346" s="52" t="str">
        <f>IF(J346="","",(INDEX(Raw!D:D,MATCH(J346+28000,Raw!AE:AE,0))))</f>
        <v/>
      </c>
      <c r="I346" s="52" t="str">
        <f>IF(J346="","",(INDEX(Raw!A:A,MATCH(J346+28000,Raw!AE:AE,0))))</f>
        <v/>
      </c>
      <c r="J346" s="63" t="str">
        <f>(IFERROR(IF(LARGE(Raw!AE:AE,A346+COUNTIF(Raw!C:C,"H"))-28000&gt;0,LARGE(Raw!AE:AE,A346+COUNTIF(Raw!C:C,"H"))-28000,""),""))</f>
        <v/>
      </c>
      <c r="L346" s="3" t="str">
        <f t="shared" si="19"/>
        <v/>
      </c>
      <c r="M346" s="52" t="str">
        <f>IF(O346="","",(INDEX(Raw!D:D,MATCH(O346+14000,Raw!AE:AE,0))))</f>
        <v/>
      </c>
      <c r="N346" s="52" t="str">
        <f>IF(O346="","",(INDEX(Raw!A:A,MATCH(O346+14000,Raw!AE:AE,0))))</f>
        <v/>
      </c>
      <c r="O346" s="63" t="str">
        <f>(IFERROR(IF(LARGE(Raw!AE:AE,A346+COUNTIF(Raw!C:C,"H")+COUNTIF(Raw!C:C,"S"))-14000&gt;0,LARGE(Raw!AE:AE,A346+COUNTIF(Raw!C:C,"H")+COUNTIF(Raw!C:C,"S"))-14000,""),""))</f>
        <v/>
      </c>
    </row>
    <row r="347" spans="1:15" x14ac:dyDescent="0.3">
      <c r="A347" s="52">
        <v>344</v>
      </c>
      <c r="B347" s="3" t="str">
        <f t="shared" si="17"/>
        <v/>
      </c>
      <c r="C347" s="52" t="str">
        <f>IF(E347="","",(INDEX(Raw!D:D,MATCH(E347+42000,Raw!AE:AE,0))))</f>
        <v/>
      </c>
      <c r="D347" s="52" t="str">
        <f>IF(E347="","",(INDEX(Raw!A:A,MATCH(E347+42000,Raw!AE:AE,0))))</f>
        <v/>
      </c>
      <c r="E347" s="63" t="str">
        <f>(IFERROR(IF(LARGE(Raw!AE:AE,A347)-42000&gt;0,LARGE(Raw!AE:AE,A347)-42000,""),""))</f>
        <v/>
      </c>
      <c r="G347" s="3" t="str">
        <f t="shared" si="18"/>
        <v/>
      </c>
      <c r="H347" s="52" t="str">
        <f>IF(J347="","",(INDEX(Raw!D:D,MATCH(J347+28000,Raw!AE:AE,0))))</f>
        <v/>
      </c>
      <c r="I347" s="52" t="str">
        <f>IF(J347="","",(INDEX(Raw!A:A,MATCH(J347+28000,Raw!AE:AE,0))))</f>
        <v/>
      </c>
      <c r="J347" s="63" t="str">
        <f>(IFERROR(IF(LARGE(Raw!AE:AE,A347+COUNTIF(Raw!C:C,"H"))-28000&gt;0,LARGE(Raw!AE:AE,A347+COUNTIF(Raw!C:C,"H"))-28000,""),""))</f>
        <v/>
      </c>
      <c r="L347" s="3" t="str">
        <f t="shared" si="19"/>
        <v/>
      </c>
      <c r="M347" s="52" t="str">
        <f>IF(O347="","",(INDEX(Raw!D:D,MATCH(O347+14000,Raw!AE:AE,0))))</f>
        <v/>
      </c>
      <c r="N347" s="52" t="str">
        <f>IF(O347="","",(INDEX(Raw!A:A,MATCH(O347+14000,Raw!AE:AE,0))))</f>
        <v/>
      </c>
      <c r="O347" s="63" t="str">
        <f>(IFERROR(IF(LARGE(Raw!AE:AE,A347+COUNTIF(Raw!C:C,"H")+COUNTIF(Raw!C:C,"S"))-14000&gt;0,LARGE(Raw!AE:AE,A347+COUNTIF(Raw!C:C,"H")+COUNTIF(Raw!C:C,"S"))-14000,""),""))</f>
        <v/>
      </c>
    </row>
    <row r="348" spans="1:15" x14ac:dyDescent="0.3">
      <c r="A348" s="52">
        <v>345</v>
      </c>
      <c r="B348" s="3" t="str">
        <f t="shared" si="17"/>
        <v/>
      </c>
      <c r="C348" s="52" t="str">
        <f>IF(E348="","",(INDEX(Raw!D:D,MATCH(E348+42000,Raw!AE:AE,0))))</f>
        <v/>
      </c>
      <c r="D348" s="52" t="str">
        <f>IF(E348="","",(INDEX(Raw!A:A,MATCH(E348+42000,Raw!AE:AE,0))))</f>
        <v/>
      </c>
      <c r="E348" s="63" t="str">
        <f>(IFERROR(IF(LARGE(Raw!AE:AE,A348)-42000&gt;0,LARGE(Raw!AE:AE,A348)-42000,""),""))</f>
        <v/>
      </c>
      <c r="G348" s="3" t="str">
        <f t="shared" si="18"/>
        <v/>
      </c>
      <c r="H348" s="52" t="str">
        <f>IF(J348="","",(INDEX(Raw!D:D,MATCH(J348+28000,Raw!AE:AE,0))))</f>
        <v/>
      </c>
      <c r="I348" s="52" t="str">
        <f>IF(J348="","",(INDEX(Raw!A:A,MATCH(J348+28000,Raw!AE:AE,0))))</f>
        <v/>
      </c>
      <c r="J348" s="63" t="str">
        <f>(IFERROR(IF(LARGE(Raw!AE:AE,A348+COUNTIF(Raw!C:C,"H"))-28000&gt;0,LARGE(Raw!AE:AE,A348+COUNTIF(Raw!C:C,"H"))-28000,""),""))</f>
        <v/>
      </c>
      <c r="L348" s="3" t="str">
        <f t="shared" si="19"/>
        <v/>
      </c>
      <c r="M348" s="52" t="str">
        <f>IF(O348="","",(INDEX(Raw!D:D,MATCH(O348+14000,Raw!AE:AE,0))))</f>
        <v/>
      </c>
      <c r="N348" s="52" t="str">
        <f>IF(O348="","",(INDEX(Raw!A:A,MATCH(O348+14000,Raw!AE:AE,0))))</f>
        <v/>
      </c>
      <c r="O348" s="63" t="str">
        <f>(IFERROR(IF(LARGE(Raw!AE:AE,A348+COUNTIF(Raw!C:C,"H")+COUNTIF(Raw!C:C,"S"))-14000&gt;0,LARGE(Raw!AE:AE,A348+COUNTIF(Raw!C:C,"H")+COUNTIF(Raw!C:C,"S"))-14000,""),""))</f>
        <v/>
      </c>
    </row>
    <row r="349" spans="1:15" x14ac:dyDescent="0.3">
      <c r="A349" s="52">
        <v>346</v>
      </c>
      <c r="B349" s="3" t="str">
        <f t="shared" si="17"/>
        <v/>
      </c>
      <c r="C349" s="52" t="str">
        <f>IF(E349="","",(INDEX(Raw!D:D,MATCH(E349+42000,Raw!AE:AE,0))))</f>
        <v/>
      </c>
      <c r="D349" s="52" t="str">
        <f>IF(E349="","",(INDEX(Raw!A:A,MATCH(E349+42000,Raw!AE:AE,0))))</f>
        <v/>
      </c>
      <c r="E349" s="63" t="str">
        <f>(IFERROR(IF(LARGE(Raw!AE:AE,A349)-42000&gt;0,LARGE(Raw!AE:AE,A349)-42000,""),""))</f>
        <v/>
      </c>
      <c r="G349" s="3" t="str">
        <f t="shared" si="18"/>
        <v/>
      </c>
      <c r="H349" s="52" t="str">
        <f>IF(J349="","",(INDEX(Raw!D:D,MATCH(J349+28000,Raw!AE:AE,0))))</f>
        <v/>
      </c>
      <c r="I349" s="52" t="str">
        <f>IF(J349="","",(INDEX(Raw!A:A,MATCH(J349+28000,Raw!AE:AE,0))))</f>
        <v/>
      </c>
      <c r="J349" s="63" t="str">
        <f>(IFERROR(IF(LARGE(Raw!AE:AE,A349+COUNTIF(Raw!C:C,"H"))-28000&gt;0,LARGE(Raw!AE:AE,A349+COUNTIF(Raw!C:C,"H"))-28000,""),""))</f>
        <v/>
      </c>
      <c r="L349" s="3" t="str">
        <f t="shared" si="19"/>
        <v/>
      </c>
      <c r="M349" s="52" t="str">
        <f>IF(O349="","",(INDEX(Raw!D:D,MATCH(O349+14000,Raw!AE:AE,0))))</f>
        <v/>
      </c>
      <c r="N349" s="52" t="str">
        <f>IF(O349="","",(INDEX(Raw!A:A,MATCH(O349+14000,Raw!AE:AE,0))))</f>
        <v/>
      </c>
      <c r="O349" s="63" t="str">
        <f>(IFERROR(IF(LARGE(Raw!AE:AE,A349+COUNTIF(Raw!C:C,"H")+COUNTIF(Raw!C:C,"S"))-14000&gt;0,LARGE(Raw!AE:AE,A349+COUNTIF(Raw!C:C,"H")+COUNTIF(Raw!C:C,"S"))-14000,""),""))</f>
        <v/>
      </c>
    </row>
    <row r="350" spans="1:15" x14ac:dyDescent="0.3">
      <c r="A350" s="52">
        <v>347</v>
      </c>
      <c r="B350" s="3" t="str">
        <f t="shared" si="17"/>
        <v/>
      </c>
      <c r="C350" s="52" t="str">
        <f>IF(E350="","",(INDEX(Raw!D:D,MATCH(E350+42000,Raw!AE:AE,0))))</f>
        <v/>
      </c>
      <c r="D350" s="52" t="str">
        <f>IF(E350="","",(INDEX(Raw!A:A,MATCH(E350+42000,Raw!AE:AE,0))))</f>
        <v/>
      </c>
      <c r="E350" s="63" t="str">
        <f>(IFERROR(IF(LARGE(Raw!AE:AE,A350)-42000&gt;0,LARGE(Raw!AE:AE,A350)-42000,""),""))</f>
        <v/>
      </c>
      <c r="G350" s="3" t="str">
        <f t="shared" si="18"/>
        <v/>
      </c>
      <c r="H350" s="52" t="str">
        <f>IF(J350="","",(INDEX(Raw!D:D,MATCH(J350+28000,Raw!AE:AE,0))))</f>
        <v/>
      </c>
      <c r="I350" s="52" t="str">
        <f>IF(J350="","",(INDEX(Raw!A:A,MATCH(J350+28000,Raw!AE:AE,0))))</f>
        <v/>
      </c>
      <c r="J350" s="63" t="str">
        <f>(IFERROR(IF(LARGE(Raw!AE:AE,A350+COUNTIF(Raw!C:C,"H"))-28000&gt;0,LARGE(Raw!AE:AE,A350+COUNTIF(Raw!C:C,"H"))-28000,""),""))</f>
        <v/>
      </c>
      <c r="L350" s="3" t="str">
        <f t="shared" si="19"/>
        <v/>
      </c>
      <c r="M350" s="52" t="str">
        <f>IF(O350="","",(INDEX(Raw!D:D,MATCH(O350+14000,Raw!AE:AE,0))))</f>
        <v/>
      </c>
      <c r="N350" s="52" t="str">
        <f>IF(O350="","",(INDEX(Raw!A:A,MATCH(O350+14000,Raw!AE:AE,0))))</f>
        <v/>
      </c>
      <c r="O350" s="63" t="str">
        <f>(IFERROR(IF(LARGE(Raw!AE:AE,A350+COUNTIF(Raw!C:C,"H")+COUNTIF(Raw!C:C,"S"))-14000&gt;0,LARGE(Raw!AE:AE,A350+COUNTIF(Raw!C:C,"H")+COUNTIF(Raw!C:C,"S"))-14000,""),""))</f>
        <v/>
      </c>
    </row>
    <row r="351" spans="1:15" x14ac:dyDescent="0.3">
      <c r="A351" s="52">
        <v>348</v>
      </c>
      <c r="B351" s="3" t="str">
        <f t="shared" si="17"/>
        <v/>
      </c>
      <c r="C351" s="52" t="str">
        <f>IF(E351="","",(INDEX(Raw!D:D,MATCH(E351+42000,Raw!AE:AE,0))))</f>
        <v/>
      </c>
      <c r="D351" s="52" t="str">
        <f>IF(E351="","",(INDEX(Raw!A:A,MATCH(E351+42000,Raw!AE:AE,0))))</f>
        <v/>
      </c>
      <c r="E351" s="63" t="str">
        <f>(IFERROR(IF(LARGE(Raw!AE:AE,A351)-42000&gt;0,LARGE(Raw!AE:AE,A351)-42000,""),""))</f>
        <v/>
      </c>
      <c r="G351" s="3" t="str">
        <f t="shared" si="18"/>
        <v/>
      </c>
      <c r="H351" s="52" t="str">
        <f>IF(J351="","",(INDEX(Raw!D:D,MATCH(J351+28000,Raw!AE:AE,0))))</f>
        <v/>
      </c>
      <c r="I351" s="52" t="str">
        <f>IF(J351="","",(INDEX(Raw!A:A,MATCH(J351+28000,Raw!AE:AE,0))))</f>
        <v/>
      </c>
      <c r="J351" s="63" t="str">
        <f>(IFERROR(IF(LARGE(Raw!AE:AE,A351+COUNTIF(Raw!C:C,"H"))-28000&gt;0,LARGE(Raw!AE:AE,A351+COUNTIF(Raw!C:C,"H"))-28000,""),""))</f>
        <v/>
      </c>
      <c r="L351" s="3" t="str">
        <f t="shared" si="19"/>
        <v/>
      </c>
      <c r="M351" s="52" t="str">
        <f>IF(O351="","",(INDEX(Raw!D:D,MATCH(O351+14000,Raw!AE:AE,0))))</f>
        <v/>
      </c>
      <c r="N351" s="52" t="str">
        <f>IF(O351="","",(INDEX(Raw!A:A,MATCH(O351+14000,Raw!AE:AE,0))))</f>
        <v/>
      </c>
      <c r="O351" s="63" t="str">
        <f>(IFERROR(IF(LARGE(Raw!AE:AE,A351+COUNTIF(Raw!C:C,"H")+COUNTIF(Raw!C:C,"S"))-14000&gt;0,LARGE(Raw!AE:AE,A351+COUNTIF(Raw!C:C,"H")+COUNTIF(Raw!C:C,"S"))-14000,""),""))</f>
        <v/>
      </c>
    </row>
    <row r="352" spans="1:15" x14ac:dyDescent="0.3">
      <c r="A352" s="52">
        <v>349</v>
      </c>
      <c r="B352" s="3" t="str">
        <f t="shared" si="17"/>
        <v/>
      </c>
      <c r="C352" s="52" t="str">
        <f>IF(E352="","",(INDEX(Raw!D:D,MATCH(E352+42000,Raw!AE:AE,0))))</f>
        <v/>
      </c>
      <c r="D352" s="52" t="str">
        <f>IF(E352="","",(INDEX(Raw!A:A,MATCH(E352+42000,Raw!AE:AE,0))))</f>
        <v/>
      </c>
      <c r="E352" s="63" t="str">
        <f>(IFERROR(IF(LARGE(Raw!AE:AE,A352)-42000&gt;0,LARGE(Raw!AE:AE,A352)-42000,""),""))</f>
        <v/>
      </c>
      <c r="G352" s="3" t="str">
        <f t="shared" si="18"/>
        <v/>
      </c>
      <c r="H352" s="52" t="str">
        <f>IF(J352="","",(INDEX(Raw!D:D,MATCH(J352+28000,Raw!AE:AE,0))))</f>
        <v/>
      </c>
      <c r="I352" s="52" t="str">
        <f>IF(J352="","",(INDEX(Raw!A:A,MATCH(J352+28000,Raw!AE:AE,0))))</f>
        <v/>
      </c>
      <c r="J352" s="63" t="str">
        <f>(IFERROR(IF(LARGE(Raw!AE:AE,A352+COUNTIF(Raw!C:C,"H"))-28000&gt;0,LARGE(Raw!AE:AE,A352+COUNTIF(Raw!C:C,"H"))-28000,""),""))</f>
        <v/>
      </c>
      <c r="L352" s="3" t="str">
        <f t="shared" si="19"/>
        <v/>
      </c>
      <c r="M352" s="52" t="str">
        <f>IF(O352="","",(INDEX(Raw!D:D,MATCH(O352+14000,Raw!AE:AE,0))))</f>
        <v/>
      </c>
      <c r="N352" s="52" t="str">
        <f>IF(O352="","",(INDEX(Raw!A:A,MATCH(O352+14000,Raw!AE:AE,0))))</f>
        <v/>
      </c>
      <c r="O352" s="63" t="str">
        <f>(IFERROR(IF(LARGE(Raw!AE:AE,A352+COUNTIF(Raw!C:C,"H")+COUNTIF(Raw!C:C,"S"))-14000&gt;0,LARGE(Raw!AE:AE,A352+COUNTIF(Raw!C:C,"H")+COUNTIF(Raw!C:C,"S"))-14000,""),""))</f>
        <v/>
      </c>
    </row>
    <row r="353" spans="1:15" x14ac:dyDescent="0.3">
      <c r="A353" s="52">
        <v>350</v>
      </c>
      <c r="B353" s="3" t="str">
        <f t="shared" si="17"/>
        <v/>
      </c>
      <c r="C353" s="52" t="str">
        <f>IF(E353="","",(INDEX(Raw!D:D,MATCH(E353+42000,Raw!AE:AE,0))))</f>
        <v/>
      </c>
      <c r="D353" s="52" t="str">
        <f>IF(E353="","",(INDEX(Raw!A:A,MATCH(E353+42000,Raw!AE:AE,0))))</f>
        <v/>
      </c>
      <c r="E353" s="63" t="str">
        <f>(IFERROR(IF(LARGE(Raw!AE:AE,A353)-42000&gt;0,LARGE(Raw!AE:AE,A353)-42000,""),""))</f>
        <v/>
      </c>
      <c r="G353" s="3" t="str">
        <f t="shared" si="18"/>
        <v/>
      </c>
      <c r="H353" s="52" t="str">
        <f>IF(J353="","",(INDEX(Raw!D:D,MATCH(J353+28000,Raw!AE:AE,0))))</f>
        <v/>
      </c>
      <c r="I353" s="52" t="str">
        <f>IF(J353="","",(INDEX(Raw!A:A,MATCH(J353+28000,Raw!AE:AE,0))))</f>
        <v/>
      </c>
      <c r="J353" s="63" t="str">
        <f>(IFERROR(IF(LARGE(Raw!AE:AE,A353+COUNTIF(Raw!C:C,"H"))-28000&gt;0,LARGE(Raw!AE:AE,A353+COUNTIF(Raw!C:C,"H"))-28000,""),""))</f>
        <v/>
      </c>
      <c r="L353" s="3" t="str">
        <f t="shared" si="19"/>
        <v/>
      </c>
      <c r="M353" s="52" t="str">
        <f>IF(O353="","",(INDEX(Raw!D:D,MATCH(O353+14000,Raw!AE:AE,0))))</f>
        <v/>
      </c>
      <c r="N353" s="52" t="str">
        <f>IF(O353="","",(INDEX(Raw!A:A,MATCH(O353+14000,Raw!AE:AE,0))))</f>
        <v/>
      </c>
      <c r="O353" s="63" t="str">
        <f>(IFERROR(IF(LARGE(Raw!AE:AE,A353+COUNTIF(Raw!C:C,"H")+COUNTIF(Raw!C:C,"S"))-14000&gt;0,LARGE(Raw!AE:AE,A353+COUNTIF(Raw!C:C,"H")+COUNTIF(Raw!C:C,"S"))-14000,""),""))</f>
        <v/>
      </c>
    </row>
    <row r="354" spans="1:15" x14ac:dyDescent="0.3">
      <c r="A354" s="52">
        <v>351</v>
      </c>
      <c r="B354" s="3" t="str">
        <f t="shared" si="17"/>
        <v/>
      </c>
      <c r="C354" s="52" t="str">
        <f>IF(E354="","",(INDEX(Raw!D:D,MATCH(E354+42000,Raw!AE:AE,0))))</f>
        <v/>
      </c>
      <c r="D354" s="52" t="str">
        <f>IF(E354="","",(INDEX(Raw!A:A,MATCH(E354+42000,Raw!AE:AE,0))))</f>
        <v/>
      </c>
      <c r="E354" s="63" t="str">
        <f>(IFERROR(IF(LARGE(Raw!AE:AE,A354)-42000&gt;0,LARGE(Raw!AE:AE,A354)-42000,""),""))</f>
        <v/>
      </c>
      <c r="G354" s="3" t="str">
        <f t="shared" si="18"/>
        <v/>
      </c>
      <c r="H354" s="52" t="str">
        <f>IF(J354="","",(INDEX(Raw!D:D,MATCH(J354+28000,Raw!AE:AE,0))))</f>
        <v/>
      </c>
      <c r="I354" s="52" t="str">
        <f>IF(J354="","",(INDEX(Raw!A:A,MATCH(J354+28000,Raw!AE:AE,0))))</f>
        <v/>
      </c>
      <c r="J354" s="63" t="str">
        <f>(IFERROR(IF(LARGE(Raw!AE:AE,A354+COUNTIF(Raw!C:C,"H"))-28000&gt;0,LARGE(Raw!AE:AE,A354+COUNTIF(Raw!C:C,"H"))-28000,""),""))</f>
        <v/>
      </c>
      <c r="L354" s="3" t="str">
        <f t="shared" si="19"/>
        <v/>
      </c>
      <c r="M354" s="52" t="str">
        <f>IF(O354="","",(INDEX(Raw!D:D,MATCH(O354+14000,Raw!AE:AE,0))))</f>
        <v/>
      </c>
      <c r="N354" s="52" t="str">
        <f>IF(O354="","",(INDEX(Raw!A:A,MATCH(O354+14000,Raw!AE:AE,0))))</f>
        <v/>
      </c>
      <c r="O354" s="63" t="str">
        <f>(IFERROR(IF(LARGE(Raw!AE:AE,A354+COUNTIF(Raw!C:C,"H")+COUNTIF(Raw!C:C,"S"))-14000&gt;0,LARGE(Raw!AE:AE,A354+COUNTIF(Raw!C:C,"H")+COUNTIF(Raw!C:C,"S"))-14000,""),""))</f>
        <v/>
      </c>
    </row>
    <row r="355" spans="1:15" x14ac:dyDescent="0.3">
      <c r="A355" s="52">
        <v>352</v>
      </c>
      <c r="B355" s="3" t="str">
        <f t="shared" si="17"/>
        <v/>
      </c>
      <c r="C355" s="52" t="str">
        <f>IF(E355="","",(INDEX(Raw!D:D,MATCH(E355+42000,Raw!AE:AE,0))))</f>
        <v/>
      </c>
      <c r="D355" s="52" t="str">
        <f>IF(E355="","",(INDEX(Raw!A:A,MATCH(E355+42000,Raw!AE:AE,0))))</f>
        <v/>
      </c>
      <c r="E355" s="63" t="str">
        <f>(IFERROR(IF(LARGE(Raw!AE:AE,A355)-42000&gt;0,LARGE(Raw!AE:AE,A355)-42000,""),""))</f>
        <v/>
      </c>
      <c r="G355" s="3" t="str">
        <f t="shared" si="18"/>
        <v/>
      </c>
      <c r="H355" s="52" t="str">
        <f>IF(J355="","",(INDEX(Raw!D:D,MATCH(J355+28000,Raw!AE:AE,0))))</f>
        <v/>
      </c>
      <c r="I355" s="52" t="str">
        <f>IF(J355="","",(INDEX(Raw!A:A,MATCH(J355+28000,Raw!AE:AE,0))))</f>
        <v/>
      </c>
      <c r="J355" s="63" t="str">
        <f>(IFERROR(IF(LARGE(Raw!AE:AE,A355+COUNTIF(Raw!C:C,"H"))-28000&gt;0,LARGE(Raw!AE:AE,A355+COUNTIF(Raw!C:C,"H"))-28000,""),""))</f>
        <v/>
      </c>
      <c r="L355" s="3" t="str">
        <f t="shared" si="19"/>
        <v/>
      </c>
      <c r="M355" s="52" t="str">
        <f>IF(O355="","",(INDEX(Raw!D:D,MATCH(O355+14000,Raw!AE:AE,0))))</f>
        <v/>
      </c>
      <c r="N355" s="52" t="str">
        <f>IF(O355="","",(INDEX(Raw!A:A,MATCH(O355+14000,Raw!AE:AE,0))))</f>
        <v/>
      </c>
      <c r="O355" s="63" t="str">
        <f>(IFERROR(IF(LARGE(Raw!AE:AE,A355+COUNTIF(Raw!C:C,"H")+COUNTIF(Raw!C:C,"S"))-14000&gt;0,LARGE(Raw!AE:AE,A355+COUNTIF(Raw!C:C,"H")+COUNTIF(Raw!C:C,"S"))-14000,""),""))</f>
        <v/>
      </c>
    </row>
    <row r="356" spans="1:15" x14ac:dyDescent="0.3">
      <c r="A356" s="52">
        <v>353</v>
      </c>
      <c r="B356" s="3" t="str">
        <f t="shared" si="17"/>
        <v/>
      </c>
      <c r="C356" s="52" t="str">
        <f>IF(E356="","",(INDEX(Raw!D:D,MATCH(E356+42000,Raw!AE:AE,0))))</f>
        <v/>
      </c>
      <c r="D356" s="52" t="str">
        <f>IF(E356="","",(INDEX(Raw!A:A,MATCH(E356+42000,Raw!AE:AE,0))))</f>
        <v/>
      </c>
      <c r="E356" s="63" t="str">
        <f>(IFERROR(IF(LARGE(Raw!AE:AE,A356)-42000&gt;0,LARGE(Raw!AE:AE,A356)-42000,""),""))</f>
        <v/>
      </c>
      <c r="G356" s="3" t="str">
        <f t="shared" si="18"/>
        <v/>
      </c>
      <c r="H356" s="52" t="str">
        <f>IF(J356="","",(INDEX(Raw!D:D,MATCH(J356+28000,Raw!AE:AE,0))))</f>
        <v/>
      </c>
      <c r="I356" s="52" t="str">
        <f>IF(J356="","",(INDEX(Raw!A:A,MATCH(J356+28000,Raw!AE:AE,0))))</f>
        <v/>
      </c>
      <c r="J356" s="63" t="str">
        <f>(IFERROR(IF(LARGE(Raw!AE:AE,A356+COUNTIF(Raw!C:C,"H"))-28000&gt;0,LARGE(Raw!AE:AE,A356+COUNTIF(Raw!C:C,"H"))-28000,""),""))</f>
        <v/>
      </c>
      <c r="L356" s="3" t="str">
        <f t="shared" si="19"/>
        <v/>
      </c>
      <c r="M356" s="52" t="str">
        <f>IF(O356="","",(INDEX(Raw!D:D,MATCH(O356+14000,Raw!AE:AE,0))))</f>
        <v/>
      </c>
      <c r="N356" s="52" t="str">
        <f>IF(O356="","",(INDEX(Raw!A:A,MATCH(O356+14000,Raw!AE:AE,0))))</f>
        <v/>
      </c>
      <c r="O356" s="63" t="str">
        <f>(IFERROR(IF(LARGE(Raw!AE:AE,A356+COUNTIF(Raw!C:C,"H")+COUNTIF(Raw!C:C,"S"))-14000&gt;0,LARGE(Raw!AE:AE,A356+COUNTIF(Raw!C:C,"H")+COUNTIF(Raw!C:C,"S"))-14000,""),""))</f>
        <v/>
      </c>
    </row>
    <row r="357" spans="1:15" x14ac:dyDescent="0.3">
      <c r="A357" s="52">
        <v>354</v>
      </c>
      <c r="B357" s="3" t="str">
        <f t="shared" si="17"/>
        <v/>
      </c>
      <c r="C357" s="52" t="str">
        <f>IF(E357="","",(INDEX(Raw!D:D,MATCH(E357+42000,Raw!AE:AE,0))))</f>
        <v/>
      </c>
      <c r="D357" s="52" t="str">
        <f>IF(E357="","",(INDEX(Raw!A:A,MATCH(E357+42000,Raw!AE:AE,0))))</f>
        <v/>
      </c>
      <c r="E357" s="63" t="str">
        <f>(IFERROR(IF(LARGE(Raw!AE:AE,A357)-42000&gt;0,LARGE(Raw!AE:AE,A357)-42000,""),""))</f>
        <v/>
      </c>
      <c r="G357" s="3" t="str">
        <f t="shared" si="18"/>
        <v/>
      </c>
      <c r="H357" s="52" t="str">
        <f>IF(J357="","",(INDEX(Raw!D:D,MATCH(J357+28000,Raw!AE:AE,0))))</f>
        <v/>
      </c>
      <c r="I357" s="52" t="str">
        <f>IF(J357="","",(INDEX(Raw!A:A,MATCH(J357+28000,Raw!AE:AE,0))))</f>
        <v/>
      </c>
      <c r="J357" s="63" t="str">
        <f>(IFERROR(IF(LARGE(Raw!AE:AE,A357+COUNTIF(Raw!C:C,"H"))-28000&gt;0,LARGE(Raw!AE:AE,A357+COUNTIF(Raw!C:C,"H"))-28000,""),""))</f>
        <v/>
      </c>
      <c r="L357" s="3" t="str">
        <f t="shared" si="19"/>
        <v/>
      </c>
      <c r="M357" s="52" t="str">
        <f>IF(O357="","",(INDEX(Raw!D:D,MATCH(O357+14000,Raw!AE:AE,0))))</f>
        <v/>
      </c>
      <c r="N357" s="52" t="str">
        <f>IF(O357="","",(INDEX(Raw!A:A,MATCH(O357+14000,Raw!AE:AE,0))))</f>
        <v/>
      </c>
      <c r="O357" s="63" t="str">
        <f>(IFERROR(IF(LARGE(Raw!AE:AE,A357+COUNTIF(Raw!C:C,"H")+COUNTIF(Raw!C:C,"S"))-14000&gt;0,LARGE(Raw!AE:AE,A357+COUNTIF(Raw!C:C,"H")+COUNTIF(Raw!C:C,"S"))-14000,""),""))</f>
        <v/>
      </c>
    </row>
    <row r="358" spans="1:15" x14ac:dyDescent="0.3">
      <c r="A358" s="52">
        <v>355</v>
      </c>
      <c r="B358" s="3" t="str">
        <f t="shared" si="17"/>
        <v/>
      </c>
      <c r="C358" s="52" t="str">
        <f>IF(E358="","",(INDEX(Raw!D:D,MATCH(E358+42000,Raw!AE:AE,0))))</f>
        <v/>
      </c>
      <c r="D358" s="52" t="str">
        <f>IF(E358="","",(INDEX(Raw!A:A,MATCH(E358+42000,Raw!AE:AE,0))))</f>
        <v/>
      </c>
      <c r="E358" s="63" t="str">
        <f>(IFERROR(IF(LARGE(Raw!AE:AE,A358)-42000&gt;0,LARGE(Raw!AE:AE,A358)-42000,""),""))</f>
        <v/>
      </c>
      <c r="G358" s="3" t="str">
        <f t="shared" si="18"/>
        <v/>
      </c>
      <c r="H358" s="52" t="str">
        <f>IF(J358="","",(INDEX(Raw!D:D,MATCH(J358+28000,Raw!AE:AE,0))))</f>
        <v/>
      </c>
      <c r="I358" s="52" t="str">
        <f>IF(J358="","",(INDEX(Raw!A:A,MATCH(J358+28000,Raw!AE:AE,0))))</f>
        <v/>
      </c>
      <c r="J358" s="63" t="str">
        <f>(IFERROR(IF(LARGE(Raw!AE:AE,A358+COUNTIF(Raw!C:C,"H"))-28000&gt;0,LARGE(Raw!AE:AE,A358+COUNTIF(Raw!C:C,"H"))-28000,""),""))</f>
        <v/>
      </c>
      <c r="L358" s="3" t="str">
        <f t="shared" si="19"/>
        <v/>
      </c>
      <c r="M358" s="52" t="str">
        <f>IF(O358="","",(INDEX(Raw!D:D,MATCH(O358+14000,Raw!AE:AE,0))))</f>
        <v/>
      </c>
      <c r="N358" s="52" t="str">
        <f>IF(O358="","",(INDEX(Raw!A:A,MATCH(O358+14000,Raw!AE:AE,0))))</f>
        <v/>
      </c>
      <c r="O358" s="63" t="str">
        <f>(IFERROR(IF(LARGE(Raw!AE:AE,A358+COUNTIF(Raw!C:C,"H")+COUNTIF(Raw!C:C,"S"))-14000&gt;0,LARGE(Raw!AE:AE,A358+COUNTIF(Raw!C:C,"H")+COUNTIF(Raw!C:C,"S"))-14000,""),""))</f>
        <v/>
      </c>
    </row>
    <row r="359" spans="1:15" x14ac:dyDescent="0.3">
      <c r="A359" s="52">
        <v>356</v>
      </c>
      <c r="B359" s="3" t="str">
        <f t="shared" si="17"/>
        <v/>
      </c>
      <c r="C359" s="52" t="str">
        <f>IF(E359="","",(INDEX(Raw!D:D,MATCH(E359+42000,Raw!AE:AE,0))))</f>
        <v/>
      </c>
      <c r="D359" s="52" t="str">
        <f>IF(E359="","",(INDEX(Raw!A:A,MATCH(E359+42000,Raw!AE:AE,0))))</f>
        <v/>
      </c>
      <c r="E359" s="63" t="str">
        <f>(IFERROR(IF(LARGE(Raw!AE:AE,A359)-42000&gt;0,LARGE(Raw!AE:AE,A359)-42000,""),""))</f>
        <v/>
      </c>
      <c r="G359" s="3" t="str">
        <f t="shared" si="18"/>
        <v/>
      </c>
      <c r="H359" s="52" t="str">
        <f>IF(J359="","",(INDEX(Raw!D:D,MATCH(J359+28000,Raw!AE:AE,0))))</f>
        <v/>
      </c>
      <c r="I359" s="52" t="str">
        <f>IF(J359="","",(INDEX(Raw!A:A,MATCH(J359+28000,Raw!AE:AE,0))))</f>
        <v/>
      </c>
      <c r="J359" s="63" t="str">
        <f>(IFERROR(IF(LARGE(Raw!AE:AE,A359+COUNTIF(Raw!C:C,"H"))-28000&gt;0,LARGE(Raw!AE:AE,A359+COUNTIF(Raw!C:C,"H"))-28000,""),""))</f>
        <v/>
      </c>
      <c r="L359" s="3" t="str">
        <f t="shared" si="19"/>
        <v/>
      </c>
      <c r="M359" s="52" t="str">
        <f>IF(O359="","",(INDEX(Raw!D:D,MATCH(O359+14000,Raw!AE:AE,0))))</f>
        <v/>
      </c>
      <c r="N359" s="52" t="str">
        <f>IF(O359="","",(INDEX(Raw!A:A,MATCH(O359+14000,Raw!AE:AE,0))))</f>
        <v/>
      </c>
      <c r="O359" s="63" t="str">
        <f>(IFERROR(IF(LARGE(Raw!AE:AE,A359+COUNTIF(Raw!C:C,"H")+COUNTIF(Raw!C:C,"S"))-14000&gt;0,LARGE(Raw!AE:AE,A359+COUNTIF(Raw!C:C,"H")+COUNTIF(Raw!C:C,"S"))-14000,""),""))</f>
        <v/>
      </c>
    </row>
    <row r="360" spans="1:15" x14ac:dyDescent="0.3">
      <c r="A360" s="52">
        <v>357</v>
      </c>
      <c r="B360" s="3" t="str">
        <f t="shared" si="17"/>
        <v/>
      </c>
      <c r="C360" s="52" t="str">
        <f>IF(E360="","",(INDEX(Raw!D:D,MATCH(E360+42000,Raw!AE:AE,0))))</f>
        <v/>
      </c>
      <c r="D360" s="52" t="str">
        <f>IF(E360="","",(INDEX(Raw!A:A,MATCH(E360+42000,Raw!AE:AE,0))))</f>
        <v/>
      </c>
      <c r="E360" s="63" t="str">
        <f>(IFERROR(IF(LARGE(Raw!AE:AE,A360)-42000&gt;0,LARGE(Raw!AE:AE,A360)-42000,""),""))</f>
        <v/>
      </c>
      <c r="G360" s="3" t="str">
        <f t="shared" si="18"/>
        <v/>
      </c>
      <c r="H360" s="52" t="str">
        <f>IF(J360="","",(INDEX(Raw!D:D,MATCH(J360+28000,Raw!AE:AE,0))))</f>
        <v/>
      </c>
      <c r="I360" s="52" t="str">
        <f>IF(J360="","",(INDEX(Raw!A:A,MATCH(J360+28000,Raw!AE:AE,0))))</f>
        <v/>
      </c>
      <c r="J360" s="63" t="str">
        <f>(IFERROR(IF(LARGE(Raw!AE:AE,A360+COUNTIF(Raw!C:C,"H"))-28000&gt;0,LARGE(Raw!AE:AE,A360+COUNTIF(Raw!C:C,"H"))-28000,""),""))</f>
        <v/>
      </c>
      <c r="L360" s="3" t="str">
        <f t="shared" si="19"/>
        <v/>
      </c>
      <c r="M360" s="52" t="str">
        <f>IF(O360="","",(INDEX(Raw!D:D,MATCH(O360+14000,Raw!AE:AE,0))))</f>
        <v/>
      </c>
      <c r="N360" s="52" t="str">
        <f>IF(O360="","",(INDEX(Raw!A:A,MATCH(O360+14000,Raw!AE:AE,0))))</f>
        <v/>
      </c>
      <c r="O360" s="63" t="str">
        <f>(IFERROR(IF(LARGE(Raw!AE:AE,A360+COUNTIF(Raw!C:C,"H")+COUNTIF(Raw!C:C,"S"))-14000&gt;0,LARGE(Raw!AE:AE,A360+COUNTIF(Raw!C:C,"H")+COUNTIF(Raw!C:C,"S"))-14000,""),""))</f>
        <v/>
      </c>
    </row>
    <row r="361" spans="1:15" x14ac:dyDescent="0.3">
      <c r="A361" s="52">
        <v>358</v>
      </c>
      <c r="B361" s="3" t="str">
        <f t="shared" si="17"/>
        <v/>
      </c>
      <c r="C361" s="52" t="str">
        <f>IF(E361="","",(INDEX(Raw!D:D,MATCH(E361+42000,Raw!AE:AE,0))))</f>
        <v/>
      </c>
      <c r="D361" s="52" t="str">
        <f>IF(E361="","",(INDEX(Raw!A:A,MATCH(E361+42000,Raw!AE:AE,0))))</f>
        <v/>
      </c>
      <c r="E361" s="63" t="str">
        <f>(IFERROR(IF(LARGE(Raw!AE:AE,A361)-42000&gt;0,LARGE(Raw!AE:AE,A361)-42000,""),""))</f>
        <v/>
      </c>
      <c r="G361" s="3" t="str">
        <f t="shared" si="18"/>
        <v/>
      </c>
      <c r="H361" s="52" t="str">
        <f>IF(J361="","",(INDEX(Raw!D:D,MATCH(J361+28000,Raw!AE:AE,0))))</f>
        <v/>
      </c>
      <c r="I361" s="52" t="str">
        <f>IF(J361="","",(INDEX(Raw!A:A,MATCH(J361+28000,Raw!AE:AE,0))))</f>
        <v/>
      </c>
      <c r="J361" s="63" t="str">
        <f>(IFERROR(IF(LARGE(Raw!AE:AE,A361+COUNTIF(Raw!C:C,"H"))-28000&gt;0,LARGE(Raw!AE:AE,A361+COUNTIF(Raw!C:C,"H"))-28000,""),""))</f>
        <v/>
      </c>
      <c r="L361" s="3" t="str">
        <f t="shared" si="19"/>
        <v/>
      </c>
      <c r="M361" s="52" t="str">
        <f>IF(O361="","",(INDEX(Raw!D:D,MATCH(O361+14000,Raw!AE:AE,0))))</f>
        <v/>
      </c>
      <c r="N361" s="52" t="str">
        <f>IF(O361="","",(INDEX(Raw!A:A,MATCH(O361+14000,Raw!AE:AE,0))))</f>
        <v/>
      </c>
      <c r="O361" s="63" t="str">
        <f>(IFERROR(IF(LARGE(Raw!AE:AE,A361+COUNTIF(Raw!C:C,"H")+COUNTIF(Raw!C:C,"S"))-14000&gt;0,LARGE(Raw!AE:AE,A361+COUNTIF(Raw!C:C,"H")+COUNTIF(Raw!C:C,"S"))-14000,""),""))</f>
        <v/>
      </c>
    </row>
    <row r="362" spans="1:15" x14ac:dyDescent="0.3">
      <c r="A362" s="52">
        <v>359</v>
      </c>
      <c r="B362" s="3" t="str">
        <f t="shared" si="17"/>
        <v/>
      </c>
      <c r="C362" s="52" t="str">
        <f>IF(E362="","",(INDEX(Raw!D:D,MATCH(E362+42000,Raw!AE:AE,0))))</f>
        <v/>
      </c>
      <c r="D362" s="52" t="str">
        <f>IF(E362="","",(INDEX(Raw!A:A,MATCH(E362+42000,Raw!AE:AE,0))))</f>
        <v/>
      </c>
      <c r="E362" s="63" t="str">
        <f>(IFERROR(IF(LARGE(Raw!AE:AE,A362)-42000&gt;0,LARGE(Raw!AE:AE,A362)-42000,""),""))</f>
        <v/>
      </c>
      <c r="G362" s="3" t="str">
        <f t="shared" si="18"/>
        <v/>
      </c>
      <c r="H362" s="52" t="str">
        <f>IF(J362="","",(INDEX(Raw!D:D,MATCH(J362+28000,Raw!AE:AE,0))))</f>
        <v/>
      </c>
      <c r="I362" s="52" t="str">
        <f>IF(J362="","",(INDEX(Raw!A:A,MATCH(J362+28000,Raw!AE:AE,0))))</f>
        <v/>
      </c>
      <c r="J362" s="63" t="str">
        <f>(IFERROR(IF(LARGE(Raw!AE:AE,A362+COUNTIF(Raw!C:C,"H"))-28000&gt;0,LARGE(Raw!AE:AE,A362+COUNTIF(Raw!C:C,"H"))-28000,""),""))</f>
        <v/>
      </c>
      <c r="L362" s="3" t="str">
        <f t="shared" si="19"/>
        <v/>
      </c>
      <c r="M362" s="52" t="str">
        <f>IF(O362="","",(INDEX(Raw!D:D,MATCH(O362+14000,Raw!AE:AE,0))))</f>
        <v/>
      </c>
      <c r="N362" s="52" t="str">
        <f>IF(O362="","",(INDEX(Raw!A:A,MATCH(O362+14000,Raw!AE:AE,0))))</f>
        <v/>
      </c>
      <c r="O362" s="63" t="str">
        <f>(IFERROR(IF(LARGE(Raw!AE:AE,A362+COUNTIF(Raw!C:C,"H")+COUNTIF(Raw!C:C,"S"))-14000&gt;0,LARGE(Raw!AE:AE,A362+COUNTIF(Raw!C:C,"H")+COUNTIF(Raw!C:C,"S"))-14000,""),""))</f>
        <v/>
      </c>
    </row>
    <row r="363" spans="1:15" x14ac:dyDescent="0.3">
      <c r="A363" s="52">
        <v>360</v>
      </c>
      <c r="B363" s="3" t="str">
        <f t="shared" si="17"/>
        <v/>
      </c>
      <c r="C363" s="52" t="str">
        <f>IF(E363="","",(INDEX(Raw!D:D,MATCH(E363+42000,Raw!AE:AE,0))))</f>
        <v/>
      </c>
      <c r="D363" s="52" t="str">
        <f>IF(E363="","",(INDEX(Raw!A:A,MATCH(E363+42000,Raw!AE:AE,0))))</f>
        <v/>
      </c>
      <c r="E363" s="63" t="str">
        <f>(IFERROR(IF(LARGE(Raw!AE:AE,A363)-42000&gt;0,LARGE(Raw!AE:AE,A363)-42000,""),""))</f>
        <v/>
      </c>
      <c r="G363" s="3" t="str">
        <f t="shared" si="18"/>
        <v/>
      </c>
      <c r="H363" s="52" t="str">
        <f>IF(J363="","",(INDEX(Raw!D:D,MATCH(J363+28000,Raw!AE:AE,0))))</f>
        <v/>
      </c>
      <c r="I363" s="52" t="str">
        <f>IF(J363="","",(INDEX(Raw!A:A,MATCH(J363+28000,Raw!AE:AE,0))))</f>
        <v/>
      </c>
      <c r="J363" s="63" t="str">
        <f>(IFERROR(IF(LARGE(Raw!AE:AE,A363+COUNTIF(Raw!C:C,"H"))-28000&gt;0,LARGE(Raw!AE:AE,A363+COUNTIF(Raw!C:C,"H"))-28000,""),""))</f>
        <v/>
      </c>
      <c r="L363" s="3" t="str">
        <f t="shared" si="19"/>
        <v/>
      </c>
      <c r="M363" s="52" t="str">
        <f>IF(O363="","",(INDEX(Raw!D:D,MATCH(O363+14000,Raw!AE:AE,0))))</f>
        <v/>
      </c>
      <c r="N363" s="52" t="str">
        <f>IF(O363="","",(INDEX(Raw!A:A,MATCH(O363+14000,Raw!AE:AE,0))))</f>
        <v/>
      </c>
      <c r="O363" s="63" t="str">
        <f>(IFERROR(IF(LARGE(Raw!AE:AE,A363+COUNTIF(Raw!C:C,"H")+COUNTIF(Raw!C:C,"S"))-14000&gt;0,LARGE(Raw!AE:AE,A363+COUNTIF(Raw!C:C,"H")+COUNTIF(Raw!C:C,"S"))-14000,""),""))</f>
        <v/>
      </c>
    </row>
    <row r="364" spans="1:15" x14ac:dyDescent="0.3">
      <c r="A364" s="52">
        <v>361</v>
      </c>
      <c r="B364" s="3" t="str">
        <f t="shared" si="17"/>
        <v/>
      </c>
      <c r="C364" s="52" t="str">
        <f>IF(E364="","",(INDEX(Raw!D:D,MATCH(E364+42000,Raw!AE:AE,0))))</f>
        <v/>
      </c>
      <c r="D364" s="52" t="str">
        <f>IF(E364="","",(INDEX(Raw!A:A,MATCH(E364+42000,Raw!AE:AE,0))))</f>
        <v/>
      </c>
      <c r="E364" s="63" t="str">
        <f>(IFERROR(IF(LARGE(Raw!AE:AE,A364)-42000&gt;0,LARGE(Raw!AE:AE,A364)-42000,""),""))</f>
        <v/>
      </c>
      <c r="G364" s="3" t="str">
        <f t="shared" si="18"/>
        <v/>
      </c>
      <c r="H364" s="52" t="str">
        <f>IF(J364="","",(INDEX(Raw!D:D,MATCH(J364+28000,Raw!AE:AE,0))))</f>
        <v/>
      </c>
      <c r="I364" s="52" t="str">
        <f>IF(J364="","",(INDEX(Raw!A:A,MATCH(J364+28000,Raw!AE:AE,0))))</f>
        <v/>
      </c>
      <c r="J364" s="63" t="str">
        <f>(IFERROR(IF(LARGE(Raw!AE:AE,A364+COUNTIF(Raw!C:C,"H"))-28000&gt;0,LARGE(Raw!AE:AE,A364+COUNTIF(Raw!C:C,"H"))-28000,""),""))</f>
        <v/>
      </c>
      <c r="L364" s="3" t="str">
        <f t="shared" si="19"/>
        <v/>
      </c>
      <c r="M364" s="52" t="str">
        <f>IF(O364="","",(INDEX(Raw!D:D,MATCH(O364+14000,Raw!AE:AE,0))))</f>
        <v/>
      </c>
      <c r="N364" s="52" t="str">
        <f>IF(O364="","",(INDEX(Raw!A:A,MATCH(O364+14000,Raw!AE:AE,0))))</f>
        <v/>
      </c>
      <c r="O364" s="63" t="str">
        <f>(IFERROR(IF(LARGE(Raw!AE:AE,A364+COUNTIF(Raw!C:C,"H")+COUNTIF(Raw!C:C,"S"))-14000&gt;0,LARGE(Raw!AE:AE,A364+COUNTIF(Raw!C:C,"H")+COUNTIF(Raw!C:C,"S"))-14000,""),""))</f>
        <v/>
      </c>
    </row>
    <row r="365" spans="1:15" x14ac:dyDescent="0.3">
      <c r="A365" s="52">
        <v>362</v>
      </c>
      <c r="B365" s="3" t="str">
        <f t="shared" si="17"/>
        <v/>
      </c>
      <c r="C365" s="52" t="str">
        <f>IF(E365="","",(INDEX(Raw!D:D,MATCH(E365+42000,Raw!AE:AE,0))))</f>
        <v/>
      </c>
      <c r="D365" s="52" t="str">
        <f>IF(E365="","",(INDEX(Raw!A:A,MATCH(E365+42000,Raw!AE:AE,0))))</f>
        <v/>
      </c>
      <c r="E365" s="63" t="str">
        <f>(IFERROR(IF(LARGE(Raw!AE:AE,A365)-42000&gt;0,LARGE(Raw!AE:AE,A365)-42000,""),""))</f>
        <v/>
      </c>
      <c r="G365" s="3" t="str">
        <f t="shared" si="18"/>
        <v/>
      </c>
      <c r="H365" s="52" t="str">
        <f>IF(J365="","",(INDEX(Raw!D:D,MATCH(J365+28000,Raw!AE:AE,0))))</f>
        <v/>
      </c>
      <c r="I365" s="52" t="str">
        <f>IF(J365="","",(INDEX(Raw!A:A,MATCH(J365+28000,Raw!AE:AE,0))))</f>
        <v/>
      </c>
      <c r="J365" s="63" t="str">
        <f>(IFERROR(IF(LARGE(Raw!AE:AE,A365+COUNTIF(Raw!C:C,"H"))-28000&gt;0,LARGE(Raw!AE:AE,A365+COUNTIF(Raw!C:C,"H"))-28000,""),""))</f>
        <v/>
      </c>
      <c r="L365" s="3" t="str">
        <f t="shared" si="19"/>
        <v/>
      </c>
      <c r="M365" s="52" t="str">
        <f>IF(O365="","",(INDEX(Raw!D:D,MATCH(O365+14000,Raw!AE:AE,0))))</f>
        <v/>
      </c>
      <c r="N365" s="52" t="str">
        <f>IF(O365="","",(INDEX(Raw!A:A,MATCH(O365+14000,Raw!AE:AE,0))))</f>
        <v/>
      </c>
      <c r="O365" s="63" t="str">
        <f>(IFERROR(IF(LARGE(Raw!AE:AE,A365+COUNTIF(Raw!C:C,"H")+COUNTIF(Raw!C:C,"S"))-14000&gt;0,LARGE(Raw!AE:AE,A365+COUNTIF(Raw!C:C,"H")+COUNTIF(Raw!C:C,"S"))-14000,""),""))</f>
        <v/>
      </c>
    </row>
    <row r="366" spans="1:15" x14ac:dyDescent="0.3">
      <c r="A366" s="52">
        <v>363</v>
      </c>
      <c r="B366" s="3" t="str">
        <f t="shared" si="17"/>
        <v/>
      </c>
      <c r="C366" s="52" t="str">
        <f>IF(E366="","",(INDEX(Raw!D:D,MATCH(E366+42000,Raw!AE:AE,0))))</f>
        <v/>
      </c>
      <c r="D366" s="52" t="str">
        <f>IF(E366="","",(INDEX(Raw!A:A,MATCH(E366+42000,Raw!AE:AE,0))))</f>
        <v/>
      </c>
      <c r="E366" s="63" t="str">
        <f>(IFERROR(IF(LARGE(Raw!AE:AE,A366)-42000&gt;0,LARGE(Raw!AE:AE,A366)-42000,""),""))</f>
        <v/>
      </c>
      <c r="G366" s="3" t="str">
        <f t="shared" si="18"/>
        <v/>
      </c>
      <c r="H366" s="52" t="str">
        <f>IF(J366="","",(INDEX(Raw!D:D,MATCH(J366+28000,Raw!AE:AE,0))))</f>
        <v/>
      </c>
      <c r="I366" s="52" t="str">
        <f>IF(J366="","",(INDEX(Raw!A:A,MATCH(J366+28000,Raw!AE:AE,0))))</f>
        <v/>
      </c>
      <c r="J366" s="63" t="str">
        <f>(IFERROR(IF(LARGE(Raw!AE:AE,A366+COUNTIF(Raw!C:C,"H"))-28000&gt;0,LARGE(Raw!AE:AE,A366+COUNTIF(Raw!C:C,"H"))-28000,""),""))</f>
        <v/>
      </c>
      <c r="L366" s="3" t="str">
        <f t="shared" si="19"/>
        <v/>
      </c>
      <c r="M366" s="52" t="str">
        <f>IF(O366="","",(INDEX(Raw!D:D,MATCH(O366+14000,Raw!AE:AE,0))))</f>
        <v/>
      </c>
      <c r="N366" s="52" t="str">
        <f>IF(O366="","",(INDEX(Raw!A:A,MATCH(O366+14000,Raw!AE:AE,0))))</f>
        <v/>
      </c>
      <c r="O366" s="63" t="str">
        <f>(IFERROR(IF(LARGE(Raw!AE:AE,A366+COUNTIF(Raw!C:C,"H")+COUNTIF(Raw!C:C,"S"))-14000&gt;0,LARGE(Raw!AE:AE,A366+COUNTIF(Raw!C:C,"H")+COUNTIF(Raw!C:C,"S"))-14000,""),""))</f>
        <v/>
      </c>
    </row>
    <row r="367" spans="1:15" x14ac:dyDescent="0.3">
      <c r="A367" s="52">
        <v>364</v>
      </c>
      <c r="B367" s="3" t="str">
        <f t="shared" si="17"/>
        <v/>
      </c>
      <c r="C367" s="52" t="str">
        <f>IF(E367="","",(INDEX(Raw!D:D,MATCH(E367+42000,Raw!AE:AE,0))))</f>
        <v/>
      </c>
      <c r="D367" s="52" t="str">
        <f>IF(E367="","",(INDEX(Raw!A:A,MATCH(E367+42000,Raw!AE:AE,0))))</f>
        <v/>
      </c>
      <c r="E367" s="63" t="str">
        <f>(IFERROR(IF(LARGE(Raw!AE:AE,A367)-42000&gt;0,LARGE(Raw!AE:AE,A367)-42000,""),""))</f>
        <v/>
      </c>
      <c r="G367" s="3" t="str">
        <f t="shared" si="18"/>
        <v/>
      </c>
      <c r="H367" s="52" t="str">
        <f>IF(J367="","",(INDEX(Raw!D:D,MATCH(J367+28000,Raw!AE:AE,0))))</f>
        <v/>
      </c>
      <c r="I367" s="52" t="str">
        <f>IF(J367="","",(INDEX(Raw!A:A,MATCH(J367+28000,Raw!AE:AE,0))))</f>
        <v/>
      </c>
      <c r="J367" s="63" t="str">
        <f>(IFERROR(IF(LARGE(Raw!AE:AE,A367+COUNTIF(Raw!C:C,"H"))-28000&gt;0,LARGE(Raw!AE:AE,A367+COUNTIF(Raw!C:C,"H"))-28000,""),""))</f>
        <v/>
      </c>
      <c r="L367" s="3" t="str">
        <f t="shared" si="19"/>
        <v/>
      </c>
      <c r="M367" s="52" t="str">
        <f>IF(O367="","",(INDEX(Raw!D:D,MATCH(O367+14000,Raw!AE:AE,0))))</f>
        <v/>
      </c>
      <c r="N367" s="52" t="str">
        <f>IF(O367="","",(INDEX(Raw!A:A,MATCH(O367+14000,Raw!AE:AE,0))))</f>
        <v/>
      </c>
      <c r="O367" s="63" t="str">
        <f>(IFERROR(IF(LARGE(Raw!AE:AE,A367+COUNTIF(Raw!C:C,"H")+COUNTIF(Raw!C:C,"S"))-14000&gt;0,LARGE(Raw!AE:AE,A367+COUNTIF(Raw!C:C,"H")+COUNTIF(Raw!C:C,"S"))-14000,""),""))</f>
        <v/>
      </c>
    </row>
    <row r="368" spans="1:15" x14ac:dyDescent="0.3">
      <c r="A368" s="52">
        <v>365</v>
      </c>
      <c r="B368" s="3" t="str">
        <f t="shared" si="17"/>
        <v/>
      </c>
      <c r="C368" s="52" t="str">
        <f>IF(E368="","",(INDEX(Raw!D:D,MATCH(E368+42000,Raw!AE:AE,0))))</f>
        <v/>
      </c>
      <c r="D368" s="52" t="str">
        <f>IF(E368="","",(INDEX(Raw!A:A,MATCH(E368+42000,Raw!AE:AE,0))))</f>
        <v/>
      </c>
      <c r="E368" s="63" t="str">
        <f>(IFERROR(IF(LARGE(Raw!AE:AE,A368)-42000&gt;0,LARGE(Raw!AE:AE,A368)-42000,""),""))</f>
        <v/>
      </c>
      <c r="G368" s="3" t="str">
        <f t="shared" si="18"/>
        <v/>
      </c>
      <c r="H368" s="52" t="str">
        <f>IF(J368="","",(INDEX(Raw!D:D,MATCH(J368+28000,Raw!AE:AE,0))))</f>
        <v/>
      </c>
      <c r="I368" s="52" t="str">
        <f>IF(J368="","",(INDEX(Raw!A:A,MATCH(J368+28000,Raw!AE:AE,0))))</f>
        <v/>
      </c>
      <c r="J368" s="63" t="str">
        <f>(IFERROR(IF(LARGE(Raw!AE:AE,A368+COUNTIF(Raw!C:C,"H"))-28000&gt;0,LARGE(Raw!AE:AE,A368+COUNTIF(Raw!C:C,"H"))-28000,""),""))</f>
        <v/>
      </c>
      <c r="L368" s="3" t="str">
        <f t="shared" si="19"/>
        <v/>
      </c>
      <c r="M368" s="52" t="str">
        <f>IF(O368="","",(INDEX(Raw!D:D,MATCH(O368+14000,Raw!AE:AE,0))))</f>
        <v/>
      </c>
      <c r="N368" s="52" t="str">
        <f>IF(O368="","",(INDEX(Raw!A:A,MATCH(O368+14000,Raw!AE:AE,0))))</f>
        <v/>
      </c>
      <c r="O368" s="63" t="str">
        <f>(IFERROR(IF(LARGE(Raw!AE:AE,A368+COUNTIF(Raw!C:C,"H")+COUNTIF(Raw!C:C,"S"))-14000&gt;0,LARGE(Raw!AE:AE,A368+COUNTIF(Raw!C:C,"H")+COUNTIF(Raw!C:C,"S"))-14000,""),""))</f>
        <v/>
      </c>
    </row>
    <row r="369" spans="1:15" x14ac:dyDescent="0.3">
      <c r="A369" s="52">
        <v>366</v>
      </c>
      <c r="B369" s="3" t="str">
        <f t="shared" si="17"/>
        <v/>
      </c>
      <c r="C369" s="52" t="str">
        <f>IF(E369="","",(INDEX(Raw!D:D,MATCH(E369+42000,Raw!AE:AE,0))))</f>
        <v/>
      </c>
      <c r="D369" s="52" t="str">
        <f>IF(E369="","",(INDEX(Raw!A:A,MATCH(E369+42000,Raw!AE:AE,0))))</f>
        <v/>
      </c>
      <c r="E369" s="63" t="str">
        <f>(IFERROR(IF(LARGE(Raw!AE:AE,A369)-42000&gt;0,LARGE(Raw!AE:AE,A369)-42000,""),""))</f>
        <v/>
      </c>
      <c r="G369" s="3" t="str">
        <f t="shared" si="18"/>
        <v/>
      </c>
      <c r="H369" s="52" t="str">
        <f>IF(J369="","",(INDEX(Raw!D:D,MATCH(J369+28000,Raw!AE:AE,0))))</f>
        <v/>
      </c>
      <c r="I369" s="52" t="str">
        <f>IF(J369="","",(INDEX(Raw!A:A,MATCH(J369+28000,Raw!AE:AE,0))))</f>
        <v/>
      </c>
      <c r="J369" s="63" t="str">
        <f>(IFERROR(IF(LARGE(Raw!AE:AE,A369+COUNTIF(Raw!C:C,"H"))-28000&gt;0,LARGE(Raw!AE:AE,A369+COUNTIF(Raw!C:C,"H"))-28000,""),""))</f>
        <v/>
      </c>
      <c r="L369" s="3" t="str">
        <f t="shared" si="19"/>
        <v/>
      </c>
      <c r="M369" s="52" t="str">
        <f>IF(O369="","",(INDEX(Raw!D:D,MATCH(O369+14000,Raw!AE:AE,0))))</f>
        <v/>
      </c>
      <c r="N369" s="52" t="str">
        <f>IF(O369="","",(INDEX(Raw!A:A,MATCH(O369+14000,Raw!AE:AE,0))))</f>
        <v/>
      </c>
      <c r="O369" s="63" t="str">
        <f>(IFERROR(IF(LARGE(Raw!AE:AE,A369+COUNTIF(Raw!C:C,"H")+COUNTIF(Raw!C:C,"S"))-14000&gt;0,LARGE(Raw!AE:AE,A369+COUNTIF(Raw!C:C,"H")+COUNTIF(Raw!C:C,"S"))-14000,""),""))</f>
        <v/>
      </c>
    </row>
    <row r="370" spans="1:15" x14ac:dyDescent="0.3">
      <c r="A370" s="52">
        <v>367</v>
      </c>
      <c r="B370" s="3" t="str">
        <f t="shared" si="17"/>
        <v/>
      </c>
      <c r="C370" s="52" t="str">
        <f>IF(E370="","",(INDEX(Raw!D:D,MATCH(E370+42000,Raw!AE:AE,0))))</f>
        <v/>
      </c>
      <c r="D370" s="52" t="str">
        <f>IF(E370="","",(INDEX(Raw!A:A,MATCH(E370+42000,Raw!AE:AE,0))))</f>
        <v/>
      </c>
      <c r="E370" s="63" t="str">
        <f>(IFERROR(IF(LARGE(Raw!AE:AE,A370)-42000&gt;0,LARGE(Raw!AE:AE,A370)-42000,""),""))</f>
        <v/>
      </c>
      <c r="G370" s="3" t="str">
        <f t="shared" si="18"/>
        <v/>
      </c>
      <c r="H370" s="52" t="str">
        <f>IF(J370="","",(INDEX(Raw!D:D,MATCH(J370+28000,Raw!AE:AE,0))))</f>
        <v/>
      </c>
      <c r="I370" s="52" t="str">
        <f>IF(J370="","",(INDEX(Raw!A:A,MATCH(J370+28000,Raw!AE:AE,0))))</f>
        <v/>
      </c>
      <c r="J370" s="63" t="str">
        <f>(IFERROR(IF(LARGE(Raw!AE:AE,A370+COUNTIF(Raw!C:C,"H"))-28000&gt;0,LARGE(Raw!AE:AE,A370+COUNTIF(Raw!C:C,"H"))-28000,""),""))</f>
        <v/>
      </c>
      <c r="L370" s="3" t="str">
        <f t="shared" si="19"/>
        <v/>
      </c>
      <c r="M370" s="52" t="str">
        <f>IF(O370="","",(INDEX(Raw!D:D,MATCH(O370+14000,Raw!AE:AE,0))))</f>
        <v/>
      </c>
      <c r="N370" s="52" t="str">
        <f>IF(O370="","",(INDEX(Raw!A:A,MATCH(O370+14000,Raw!AE:AE,0))))</f>
        <v/>
      </c>
      <c r="O370" s="63" t="str">
        <f>(IFERROR(IF(LARGE(Raw!AE:AE,A370+COUNTIF(Raw!C:C,"H")+COUNTIF(Raw!C:C,"S"))-14000&gt;0,LARGE(Raw!AE:AE,A370+COUNTIF(Raw!C:C,"H")+COUNTIF(Raw!C:C,"S"))-14000,""),""))</f>
        <v/>
      </c>
    </row>
    <row r="371" spans="1:15" x14ac:dyDescent="0.3">
      <c r="A371" s="52">
        <v>368</v>
      </c>
      <c r="B371" s="3" t="str">
        <f t="shared" si="17"/>
        <v/>
      </c>
      <c r="C371" s="52" t="str">
        <f>IF(E371="","",(INDEX(Raw!D:D,MATCH(E371+42000,Raw!AE:AE,0))))</f>
        <v/>
      </c>
      <c r="D371" s="52" t="str">
        <f>IF(E371="","",(INDEX(Raw!A:A,MATCH(E371+42000,Raw!AE:AE,0))))</f>
        <v/>
      </c>
      <c r="E371" s="63" t="str">
        <f>(IFERROR(IF(LARGE(Raw!AE:AE,A371)-42000&gt;0,LARGE(Raw!AE:AE,A371)-42000,""),""))</f>
        <v/>
      </c>
      <c r="G371" s="3" t="str">
        <f t="shared" si="18"/>
        <v/>
      </c>
      <c r="H371" s="52" t="str">
        <f>IF(J371="","",(INDEX(Raw!D:D,MATCH(J371+28000,Raw!AE:AE,0))))</f>
        <v/>
      </c>
      <c r="I371" s="52" t="str">
        <f>IF(J371="","",(INDEX(Raw!A:A,MATCH(J371+28000,Raw!AE:AE,0))))</f>
        <v/>
      </c>
      <c r="J371" s="63" t="str">
        <f>(IFERROR(IF(LARGE(Raw!AE:AE,A371+COUNTIF(Raw!C:C,"H"))-28000&gt;0,LARGE(Raw!AE:AE,A371+COUNTIF(Raw!C:C,"H"))-28000,""),""))</f>
        <v/>
      </c>
      <c r="L371" s="3" t="str">
        <f t="shared" si="19"/>
        <v/>
      </c>
      <c r="M371" s="52" t="str">
        <f>IF(O371="","",(INDEX(Raw!D:D,MATCH(O371+14000,Raw!AE:AE,0))))</f>
        <v/>
      </c>
      <c r="N371" s="52" t="str">
        <f>IF(O371="","",(INDEX(Raw!A:A,MATCH(O371+14000,Raw!AE:AE,0))))</f>
        <v/>
      </c>
      <c r="O371" s="63" t="str">
        <f>(IFERROR(IF(LARGE(Raw!AE:AE,A371+COUNTIF(Raw!C:C,"H")+COUNTIF(Raw!C:C,"S"))-14000&gt;0,LARGE(Raw!AE:AE,A371+COUNTIF(Raw!C:C,"H")+COUNTIF(Raw!C:C,"S"))-14000,""),""))</f>
        <v/>
      </c>
    </row>
    <row r="372" spans="1:15" x14ac:dyDescent="0.3">
      <c r="A372" s="52">
        <v>369</v>
      </c>
      <c r="B372" s="3" t="str">
        <f t="shared" si="17"/>
        <v/>
      </c>
      <c r="C372" s="52" t="str">
        <f>IF(E372="","",(INDEX(Raw!D:D,MATCH(E372+42000,Raw!AE:AE,0))))</f>
        <v/>
      </c>
      <c r="D372" s="52" t="str">
        <f>IF(E372="","",(INDEX(Raw!A:A,MATCH(E372+42000,Raw!AE:AE,0))))</f>
        <v/>
      </c>
      <c r="E372" s="63" t="str">
        <f>(IFERROR(IF(LARGE(Raw!AE:AE,A372)-42000&gt;0,LARGE(Raw!AE:AE,A372)-42000,""),""))</f>
        <v/>
      </c>
      <c r="G372" s="3" t="str">
        <f t="shared" si="18"/>
        <v/>
      </c>
      <c r="H372" s="52" t="str">
        <f>IF(J372="","",(INDEX(Raw!D:D,MATCH(J372+28000,Raw!AE:AE,0))))</f>
        <v/>
      </c>
      <c r="I372" s="52" t="str">
        <f>IF(J372="","",(INDEX(Raw!A:A,MATCH(J372+28000,Raw!AE:AE,0))))</f>
        <v/>
      </c>
      <c r="J372" s="63" t="str">
        <f>(IFERROR(IF(LARGE(Raw!AE:AE,A372+COUNTIF(Raw!C:C,"H"))-28000&gt;0,LARGE(Raw!AE:AE,A372+COUNTIF(Raw!C:C,"H"))-28000,""),""))</f>
        <v/>
      </c>
      <c r="L372" s="3" t="str">
        <f t="shared" si="19"/>
        <v/>
      </c>
      <c r="M372" s="52" t="str">
        <f>IF(O372="","",(INDEX(Raw!D:D,MATCH(O372+14000,Raw!AE:AE,0))))</f>
        <v/>
      </c>
      <c r="N372" s="52" t="str">
        <f>IF(O372="","",(INDEX(Raw!A:A,MATCH(O372+14000,Raw!AE:AE,0))))</f>
        <v/>
      </c>
      <c r="O372" s="63" t="str">
        <f>(IFERROR(IF(LARGE(Raw!AE:AE,A372+COUNTIF(Raw!C:C,"H")+COUNTIF(Raw!C:C,"S"))-14000&gt;0,LARGE(Raw!AE:AE,A372+COUNTIF(Raw!C:C,"H")+COUNTIF(Raw!C:C,"S"))-14000,""),""))</f>
        <v/>
      </c>
    </row>
    <row r="373" spans="1:15" x14ac:dyDescent="0.3">
      <c r="A373" s="52">
        <v>370</v>
      </c>
      <c r="B373" s="3" t="str">
        <f t="shared" si="17"/>
        <v/>
      </c>
      <c r="C373" s="52" t="str">
        <f>IF(E373="","",(INDEX(Raw!D:D,MATCH(E373+42000,Raw!AE:AE,0))))</f>
        <v/>
      </c>
      <c r="D373" s="52" t="str">
        <f>IF(E373="","",(INDEX(Raw!A:A,MATCH(E373+42000,Raw!AE:AE,0))))</f>
        <v/>
      </c>
      <c r="E373" s="63" t="str">
        <f>(IFERROR(IF(LARGE(Raw!AE:AE,A373)-42000&gt;0,LARGE(Raw!AE:AE,A373)-42000,""),""))</f>
        <v/>
      </c>
      <c r="G373" s="3" t="str">
        <f t="shared" si="18"/>
        <v/>
      </c>
      <c r="H373" s="52" t="str">
        <f>IF(J373="","",(INDEX(Raw!D:D,MATCH(J373+28000,Raw!AE:AE,0))))</f>
        <v/>
      </c>
      <c r="I373" s="52" t="str">
        <f>IF(J373="","",(INDEX(Raw!A:A,MATCH(J373+28000,Raw!AE:AE,0))))</f>
        <v/>
      </c>
      <c r="J373" s="63" t="str">
        <f>(IFERROR(IF(LARGE(Raw!AE:AE,A373+COUNTIF(Raw!C:C,"H"))-28000&gt;0,LARGE(Raw!AE:AE,A373+COUNTIF(Raw!C:C,"H"))-28000,""),""))</f>
        <v/>
      </c>
      <c r="L373" s="3" t="str">
        <f t="shared" si="19"/>
        <v/>
      </c>
      <c r="M373" s="52" t="str">
        <f>IF(O373="","",(INDEX(Raw!D:D,MATCH(O373+14000,Raw!AE:AE,0))))</f>
        <v/>
      </c>
      <c r="N373" s="52" t="str">
        <f>IF(O373="","",(INDEX(Raw!A:A,MATCH(O373+14000,Raw!AE:AE,0))))</f>
        <v/>
      </c>
      <c r="O373" s="63" t="str">
        <f>(IFERROR(IF(LARGE(Raw!AE:AE,A373+COUNTIF(Raw!C:C,"H")+COUNTIF(Raw!C:C,"S"))-14000&gt;0,LARGE(Raw!AE:AE,A373+COUNTIF(Raw!C:C,"H")+COUNTIF(Raw!C:C,"S"))-14000,""),""))</f>
        <v/>
      </c>
    </row>
    <row r="374" spans="1:15" x14ac:dyDescent="0.3">
      <c r="A374" s="52">
        <v>371</v>
      </c>
      <c r="B374" s="3" t="str">
        <f t="shared" si="17"/>
        <v/>
      </c>
      <c r="C374" s="52" t="str">
        <f>IF(E374="","",(INDEX(Raw!D:D,MATCH(E374+42000,Raw!AE:AE,0))))</f>
        <v/>
      </c>
      <c r="D374" s="52" t="str">
        <f>IF(E374="","",(INDEX(Raw!A:A,MATCH(E374+42000,Raw!AE:AE,0))))</f>
        <v/>
      </c>
      <c r="E374" s="63" t="str">
        <f>(IFERROR(IF(LARGE(Raw!AE:AE,A374)-42000&gt;0,LARGE(Raw!AE:AE,A374)-42000,""),""))</f>
        <v/>
      </c>
      <c r="G374" s="3" t="str">
        <f t="shared" si="18"/>
        <v/>
      </c>
      <c r="H374" s="52" t="str">
        <f>IF(J374="","",(INDEX(Raw!D:D,MATCH(J374+28000,Raw!AE:AE,0))))</f>
        <v/>
      </c>
      <c r="I374" s="52" t="str">
        <f>IF(J374="","",(INDEX(Raw!A:A,MATCH(J374+28000,Raw!AE:AE,0))))</f>
        <v/>
      </c>
      <c r="J374" s="63" t="str">
        <f>(IFERROR(IF(LARGE(Raw!AE:AE,A374+COUNTIF(Raw!C:C,"H"))-28000&gt;0,LARGE(Raw!AE:AE,A374+COUNTIF(Raw!C:C,"H"))-28000,""),""))</f>
        <v/>
      </c>
      <c r="L374" s="3" t="str">
        <f t="shared" si="19"/>
        <v/>
      </c>
      <c r="M374" s="52" t="str">
        <f>IF(O374="","",(INDEX(Raw!D:D,MATCH(O374+14000,Raw!AE:AE,0))))</f>
        <v/>
      </c>
      <c r="N374" s="52" t="str">
        <f>IF(O374="","",(INDEX(Raw!A:A,MATCH(O374+14000,Raw!AE:AE,0))))</f>
        <v/>
      </c>
      <c r="O374" s="63" t="str">
        <f>(IFERROR(IF(LARGE(Raw!AE:AE,A374+COUNTIF(Raw!C:C,"H")+COUNTIF(Raw!C:C,"S"))-14000&gt;0,LARGE(Raw!AE:AE,A374+COUNTIF(Raw!C:C,"H")+COUNTIF(Raw!C:C,"S"))-14000,""),""))</f>
        <v/>
      </c>
    </row>
    <row r="375" spans="1:15" x14ac:dyDescent="0.3">
      <c r="A375" s="52">
        <v>372</v>
      </c>
      <c r="B375" s="3" t="str">
        <f t="shared" si="17"/>
        <v/>
      </c>
      <c r="C375" s="52" t="str">
        <f>IF(E375="","",(INDEX(Raw!D:D,MATCH(E375+42000,Raw!AE:AE,0))))</f>
        <v/>
      </c>
      <c r="D375" s="52" t="str">
        <f>IF(E375="","",(INDEX(Raw!A:A,MATCH(E375+42000,Raw!AE:AE,0))))</f>
        <v/>
      </c>
      <c r="E375" s="63" t="str">
        <f>(IFERROR(IF(LARGE(Raw!AE:AE,A375)-42000&gt;0,LARGE(Raw!AE:AE,A375)-42000,""),""))</f>
        <v/>
      </c>
      <c r="G375" s="3" t="str">
        <f t="shared" si="18"/>
        <v/>
      </c>
      <c r="H375" s="52" t="str">
        <f>IF(J375="","",(INDEX(Raw!D:D,MATCH(J375+28000,Raw!AE:AE,0))))</f>
        <v/>
      </c>
      <c r="I375" s="52" t="str">
        <f>IF(J375="","",(INDEX(Raw!A:A,MATCH(J375+28000,Raw!AE:AE,0))))</f>
        <v/>
      </c>
      <c r="J375" s="63" t="str">
        <f>(IFERROR(IF(LARGE(Raw!AE:AE,A375+COUNTIF(Raw!C:C,"H"))-28000&gt;0,LARGE(Raw!AE:AE,A375+COUNTIF(Raw!C:C,"H"))-28000,""),""))</f>
        <v/>
      </c>
      <c r="L375" s="3" t="str">
        <f t="shared" si="19"/>
        <v/>
      </c>
      <c r="M375" s="52" t="str">
        <f>IF(O375="","",(INDEX(Raw!D:D,MATCH(O375+14000,Raw!AE:AE,0))))</f>
        <v/>
      </c>
      <c r="N375" s="52" t="str">
        <f>IF(O375="","",(INDEX(Raw!A:A,MATCH(O375+14000,Raw!AE:AE,0))))</f>
        <v/>
      </c>
      <c r="O375" s="63" t="str">
        <f>(IFERROR(IF(LARGE(Raw!AE:AE,A375+COUNTIF(Raw!C:C,"H")+COUNTIF(Raw!C:C,"S"))-14000&gt;0,LARGE(Raw!AE:AE,A375+COUNTIF(Raw!C:C,"H")+COUNTIF(Raw!C:C,"S"))-14000,""),""))</f>
        <v/>
      </c>
    </row>
    <row r="376" spans="1:15" x14ac:dyDescent="0.3">
      <c r="A376" s="52">
        <v>373</v>
      </c>
      <c r="B376" s="3" t="str">
        <f t="shared" si="17"/>
        <v/>
      </c>
      <c r="C376" s="52" t="str">
        <f>IF(E376="","",(INDEX(Raw!D:D,MATCH(E376+42000,Raw!AE:AE,0))))</f>
        <v/>
      </c>
      <c r="D376" s="52" t="str">
        <f>IF(E376="","",(INDEX(Raw!A:A,MATCH(E376+42000,Raw!AE:AE,0))))</f>
        <v/>
      </c>
      <c r="E376" s="63" t="str">
        <f>(IFERROR(IF(LARGE(Raw!AE:AE,A376)-42000&gt;0,LARGE(Raw!AE:AE,A376)-42000,""),""))</f>
        <v/>
      </c>
      <c r="G376" s="3" t="str">
        <f t="shared" si="18"/>
        <v/>
      </c>
      <c r="H376" s="52" t="str">
        <f>IF(J376="","",(INDEX(Raw!D:D,MATCH(J376+28000,Raw!AE:AE,0))))</f>
        <v/>
      </c>
      <c r="I376" s="52" t="str">
        <f>IF(J376="","",(INDEX(Raw!A:A,MATCH(J376+28000,Raw!AE:AE,0))))</f>
        <v/>
      </c>
      <c r="J376" s="63" t="str">
        <f>(IFERROR(IF(LARGE(Raw!AE:AE,A376+COUNTIF(Raw!C:C,"H"))-28000&gt;0,LARGE(Raw!AE:AE,A376+COUNTIF(Raw!C:C,"H"))-28000,""),""))</f>
        <v/>
      </c>
      <c r="L376" s="3" t="str">
        <f t="shared" si="19"/>
        <v/>
      </c>
      <c r="M376" s="52" t="str">
        <f>IF(O376="","",(INDEX(Raw!D:D,MATCH(O376+14000,Raw!AE:AE,0))))</f>
        <v/>
      </c>
      <c r="N376" s="52" t="str">
        <f>IF(O376="","",(INDEX(Raw!A:A,MATCH(O376+14000,Raw!AE:AE,0))))</f>
        <v/>
      </c>
      <c r="O376" s="63" t="str">
        <f>(IFERROR(IF(LARGE(Raw!AE:AE,A376+COUNTIF(Raw!C:C,"H")+COUNTIF(Raw!C:C,"S"))-14000&gt;0,LARGE(Raw!AE:AE,A376+COUNTIF(Raw!C:C,"H")+COUNTIF(Raw!C:C,"S"))-14000,""),""))</f>
        <v/>
      </c>
    </row>
    <row r="377" spans="1:15" x14ac:dyDescent="0.3">
      <c r="A377" s="52">
        <v>374</v>
      </c>
      <c r="B377" s="3" t="str">
        <f t="shared" si="17"/>
        <v/>
      </c>
      <c r="C377" s="52" t="str">
        <f>IF(E377="","",(INDEX(Raw!D:D,MATCH(E377+42000,Raw!AE:AE,0))))</f>
        <v/>
      </c>
      <c r="D377" s="52" t="str">
        <f>IF(E377="","",(INDEX(Raw!A:A,MATCH(E377+42000,Raw!AE:AE,0))))</f>
        <v/>
      </c>
      <c r="E377" s="63" t="str">
        <f>(IFERROR(IF(LARGE(Raw!AE:AE,A377)-42000&gt;0,LARGE(Raw!AE:AE,A377)-42000,""),""))</f>
        <v/>
      </c>
      <c r="G377" s="3" t="str">
        <f t="shared" si="18"/>
        <v/>
      </c>
      <c r="H377" s="52" t="str">
        <f>IF(J377="","",(INDEX(Raw!D:D,MATCH(J377+28000,Raw!AE:AE,0))))</f>
        <v/>
      </c>
      <c r="I377" s="52" t="str">
        <f>IF(J377="","",(INDEX(Raw!A:A,MATCH(J377+28000,Raw!AE:AE,0))))</f>
        <v/>
      </c>
      <c r="J377" s="63" t="str">
        <f>(IFERROR(IF(LARGE(Raw!AE:AE,A377+COUNTIF(Raw!C:C,"H"))-28000&gt;0,LARGE(Raw!AE:AE,A377+COUNTIF(Raw!C:C,"H"))-28000,""),""))</f>
        <v/>
      </c>
      <c r="L377" s="3" t="str">
        <f t="shared" si="19"/>
        <v/>
      </c>
      <c r="M377" s="52" t="str">
        <f>IF(O377="","",(INDEX(Raw!D:D,MATCH(O377+14000,Raw!AE:AE,0))))</f>
        <v/>
      </c>
      <c r="N377" s="52" t="str">
        <f>IF(O377="","",(INDEX(Raw!A:A,MATCH(O377+14000,Raw!AE:AE,0))))</f>
        <v/>
      </c>
      <c r="O377" s="63" t="str">
        <f>(IFERROR(IF(LARGE(Raw!AE:AE,A377+COUNTIF(Raw!C:C,"H")+COUNTIF(Raw!C:C,"S"))-14000&gt;0,LARGE(Raw!AE:AE,A377+COUNTIF(Raw!C:C,"H")+COUNTIF(Raw!C:C,"S"))-14000,""),""))</f>
        <v/>
      </c>
    </row>
    <row r="378" spans="1:15" x14ac:dyDescent="0.3">
      <c r="A378" s="52">
        <v>375</v>
      </c>
      <c r="B378" s="3" t="str">
        <f t="shared" si="17"/>
        <v/>
      </c>
      <c r="C378" s="52" t="str">
        <f>IF(E378="","",(INDEX(Raw!D:D,MATCH(E378+42000,Raw!AE:AE,0))))</f>
        <v/>
      </c>
      <c r="D378" s="52" t="str">
        <f>IF(E378="","",(INDEX(Raw!A:A,MATCH(E378+42000,Raw!AE:AE,0))))</f>
        <v/>
      </c>
      <c r="E378" s="63" t="str">
        <f>(IFERROR(IF(LARGE(Raw!AE:AE,A378)-42000&gt;0,LARGE(Raw!AE:AE,A378)-42000,""),""))</f>
        <v/>
      </c>
      <c r="G378" s="3" t="str">
        <f t="shared" si="18"/>
        <v/>
      </c>
      <c r="H378" s="52" t="str">
        <f>IF(J378="","",(INDEX(Raw!D:D,MATCH(J378+28000,Raw!AE:AE,0))))</f>
        <v/>
      </c>
      <c r="I378" s="52" t="str">
        <f>IF(J378="","",(INDEX(Raw!A:A,MATCH(J378+28000,Raw!AE:AE,0))))</f>
        <v/>
      </c>
      <c r="J378" s="63" t="str">
        <f>(IFERROR(IF(LARGE(Raw!AE:AE,A378+COUNTIF(Raw!C:C,"H"))-28000&gt;0,LARGE(Raw!AE:AE,A378+COUNTIF(Raw!C:C,"H"))-28000,""),""))</f>
        <v/>
      </c>
      <c r="L378" s="3" t="str">
        <f t="shared" si="19"/>
        <v/>
      </c>
      <c r="M378" s="52" t="str">
        <f>IF(O378="","",(INDEX(Raw!D:D,MATCH(O378+14000,Raw!AE:AE,0))))</f>
        <v/>
      </c>
      <c r="N378" s="52" t="str">
        <f>IF(O378="","",(INDEX(Raw!A:A,MATCH(O378+14000,Raw!AE:AE,0))))</f>
        <v/>
      </c>
      <c r="O378" s="63" t="str">
        <f>(IFERROR(IF(LARGE(Raw!AE:AE,A378+COUNTIF(Raw!C:C,"H")+COUNTIF(Raw!C:C,"S"))-14000&gt;0,LARGE(Raw!AE:AE,A378+COUNTIF(Raw!C:C,"H")+COUNTIF(Raw!C:C,"S"))-14000,""),""))</f>
        <v/>
      </c>
    </row>
    <row r="379" spans="1:15" x14ac:dyDescent="0.3">
      <c r="A379" s="52">
        <v>376</v>
      </c>
      <c r="B379" s="3" t="str">
        <f t="shared" si="17"/>
        <v/>
      </c>
      <c r="C379" s="52" t="str">
        <f>IF(E379="","",(INDEX(Raw!D:D,MATCH(E379+42000,Raw!AE:AE,0))))</f>
        <v/>
      </c>
      <c r="D379" s="52" t="str">
        <f>IF(E379="","",(INDEX(Raw!A:A,MATCH(E379+42000,Raw!AE:AE,0))))</f>
        <v/>
      </c>
      <c r="E379" s="63" t="str">
        <f>(IFERROR(IF(LARGE(Raw!AE:AE,A379)-42000&gt;0,LARGE(Raw!AE:AE,A379)-42000,""),""))</f>
        <v/>
      </c>
      <c r="G379" s="3" t="str">
        <f t="shared" si="18"/>
        <v/>
      </c>
      <c r="H379" s="52" t="str">
        <f>IF(J379="","",(INDEX(Raw!D:D,MATCH(J379+28000,Raw!AE:AE,0))))</f>
        <v/>
      </c>
      <c r="I379" s="52" t="str">
        <f>IF(J379="","",(INDEX(Raw!A:A,MATCH(J379+28000,Raw!AE:AE,0))))</f>
        <v/>
      </c>
      <c r="J379" s="63" t="str">
        <f>(IFERROR(IF(LARGE(Raw!AE:AE,A379+COUNTIF(Raw!C:C,"H"))-28000&gt;0,LARGE(Raw!AE:AE,A379+COUNTIF(Raw!C:C,"H"))-28000,""),""))</f>
        <v/>
      </c>
      <c r="L379" s="3" t="str">
        <f t="shared" si="19"/>
        <v/>
      </c>
      <c r="M379" s="52" t="str">
        <f>IF(O379="","",(INDEX(Raw!D:D,MATCH(O379+14000,Raw!AE:AE,0))))</f>
        <v/>
      </c>
      <c r="N379" s="52" t="str">
        <f>IF(O379="","",(INDEX(Raw!A:A,MATCH(O379+14000,Raw!AE:AE,0))))</f>
        <v/>
      </c>
      <c r="O379" s="63" t="str">
        <f>(IFERROR(IF(LARGE(Raw!AE:AE,A379+COUNTIF(Raw!C:C,"H")+COUNTIF(Raw!C:C,"S"))-14000&gt;0,LARGE(Raw!AE:AE,A379+COUNTIF(Raw!C:C,"H")+COUNTIF(Raw!C:C,"S"))-14000,""),""))</f>
        <v/>
      </c>
    </row>
    <row r="380" spans="1:15" x14ac:dyDescent="0.3">
      <c r="A380" s="52">
        <v>377</v>
      </c>
      <c r="B380" s="3" t="str">
        <f t="shared" si="17"/>
        <v/>
      </c>
      <c r="C380" s="52" t="str">
        <f>IF(E380="","",(INDEX(Raw!D:D,MATCH(E380+42000,Raw!AE:AE,0))))</f>
        <v/>
      </c>
      <c r="D380" s="52" t="str">
        <f>IF(E380="","",(INDEX(Raw!A:A,MATCH(E380+42000,Raw!AE:AE,0))))</f>
        <v/>
      </c>
      <c r="E380" s="63" t="str">
        <f>(IFERROR(IF(LARGE(Raw!AE:AE,A380)-42000&gt;0,LARGE(Raw!AE:AE,A380)-42000,""),""))</f>
        <v/>
      </c>
      <c r="G380" s="3" t="str">
        <f t="shared" si="18"/>
        <v/>
      </c>
      <c r="H380" s="52" t="str">
        <f>IF(J380="","",(INDEX(Raw!D:D,MATCH(J380+28000,Raw!AE:AE,0))))</f>
        <v/>
      </c>
      <c r="I380" s="52" t="str">
        <f>IF(J380="","",(INDEX(Raw!A:A,MATCH(J380+28000,Raw!AE:AE,0))))</f>
        <v/>
      </c>
      <c r="J380" s="63" t="str">
        <f>(IFERROR(IF(LARGE(Raw!AE:AE,A380+COUNTIF(Raw!C:C,"H"))-28000&gt;0,LARGE(Raw!AE:AE,A380+COUNTIF(Raw!C:C,"H"))-28000,""),""))</f>
        <v/>
      </c>
      <c r="L380" s="3" t="str">
        <f t="shared" si="19"/>
        <v/>
      </c>
      <c r="M380" s="52" t="str">
        <f>IF(O380="","",(INDEX(Raw!D:D,MATCH(O380+14000,Raw!AE:AE,0))))</f>
        <v/>
      </c>
      <c r="N380" s="52" t="str">
        <f>IF(O380="","",(INDEX(Raw!A:A,MATCH(O380+14000,Raw!AE:AE,0))))</f>
        <v/>
      </c>
      <c r="O380" s="63" t="str">
        <f>(IFERROR(IF(LARGE(Raw!AE:AE,A380+COUNTIF(Raw!C:C,"H")+COUNTIF(Raw!C:C,"S"))-14000&gt;0,LARGE(Raw!AE:AE,A380+COUNTIF(Raw!C:C,"H")+COUNTIF(Raw!C:C,"S"))-14000,""),""))</f>
        <v/>
      </c>
    </row>
    <row r="381" spans="1:15" x14ac:dyDescent="0.3">
      <c r="A381" s="52">
        <v>378</v>
      </c>
      <c r="B381" s="3" t="str">
        <f t="shared" si="17"/>
        <v/>
      </c>
      <c r="C381" s="52" t="str">
        <f>IF(E381="","",(INDEX(Raw!D:D,MATCH(E381+42000,Raw!AE:AE,0))))</f>
        <v/>
      </c>
      <c r="D381" s="52" t="str">
        <f>IF(E381="","",(INDEX(Raw!A:A,MATCH(E381+42000,Raw!AE:AE,0))))</f>
        <v/>
      </c>
      <c r="E381" s="63" t="str">
        <f>(IFERROR(IF(LARGE(Raw!AE:AE,A381)-42000&gt;0,LARGE(Raw!AE:AE,A381)-42000,""),""))</f>
        <v/>
      </c>
      <c r="G381" s="3" t="str">
        <f t="shared" si="18"/>
        <v/>
      </c>
      <c r="H381" s="52" t="str">
        <f>IF(J381="","",(INDEX(Raw!D:D,MATCH(J381+28000,Raw!AE:AE,0))))</f>
        <v/>
      </c>
      <c r="I381" s="52" t="str">
        <f>IF(J381="","",(INDEX(Raw!A:A,MATCH(J381+28000,Raw!AE:AE,0))))</f>
        <v/>
      </c>
      <c r="J381" s="63" t="str">
        <f>(IFERROR(IF(LARGE(Raw!AE:AE,A381+COUNTIF(Raw!C:C,"H"))-28000&gt;0,LARGE(Raw!AE:AE,A381+COUNTIF(Raw!C:C,"H"))-28000,""),""))</f>
        <v/>
      </c>
      <c r="L381" s="3" t="str">
        <f t="shared" si="19"/>
        <v/>
      </c>
      <c r="M381" s="52" t="str">
        <f>IF(O381="","",(INDEX(Raw!D:D,MATCH(O381+14000,Raw!AE:AE,0))))</f>
        <v/>
      </c>
      <c r="N381" s="52" t="str">
        <f>IF(O381="","",(INDEX(Raw!A:A,MATCH(O381+14000,Raw!AE:AE,0))))</f>
        <v/>
      </c>
      <c r="O381" s="63" t="str">
        <f>(IFERROR(IF(LARGE(Raw!AE:AE,A381+COUNTIF(Raw!C:C,"H")+COUNTIF(Raw!C:C,"S"))-14000&gt;0,LARGE(Raw!AE:AE,A381+COUNTIF(Raw!C:C,"H")+COUNTIF(Raw!C:C,"S"))-14000,""),""))</f>
        <v/>
      </c>
    </row>
    <row r="382" spans="1:15" x14ac:dyDescent="0.3">
      <c r="A382" s="52">
        <v>379</v>
      </c>
      <c r="B382" s="3" t="str">
        <f t="shared" si="17"/>
        <v/>
      </c>
      <c r="C382" s="52" t="str">
        <f>IF(E382="","",(INDEX(Raw!D:D,MATCH(E382+42000,Raw!AE:AE,0))))</f>
        <v/>
      </c>
      <c r="D382" s="52" t="str">
        <f>IF(E382="","",(INDEX(Raw!A:A,MATCH(E382+42000,Raw!AE:AE,0))))</f>
        <v/>
      </c>
      <c r="E382" s="63" t="str">
        <f>(IFERROR(IF(LARGE(Raw!AE:AE,A382)-42000&gt;0,LARGE(Raw!AE:AE,A382)-42000,""),""))</f>
        <v/>
      </c>
      <c r="G382" s="3" t="str">
        <f t="shared" si="18"/>
        <v/>
      </c>
      <c r="H382" s="52" t="str">
        <f>IF(J382="","",(INDEX(Raw!D:D,MATCH(J382+28000,Raw!AE:AE,0))))</f>
        <v/>
      </c>
      <c r="I382" s="52" t="str">
        <f>IF(J382="","",(INDEX(Raw!A:A,MATCH(J382+28000,Raw!AE:AE,0))))</f>
        <v/>
      </c>
      <c r="J382" s="63" t="str">
        <f>(IFERROR(IF(LARGE(Raw!AE:AE,A382+COUNTIF(Raw!C:C,"H"))-28000&gt;0,LARGE(Raw!AE:AE,A382+COUNTIF(Raw!C:C,"H"))-28000,""),""))</f>
        <v/>
      </c>
      <c r="L382" s="3" t="str">
        <f t="shared" si="19"/>
        <v/>
      </c>
      <c r="M382" s="52" t="str">
        <f>IF(O382="","",(INDEX(Raw!D:D,MATCH(O382+14000,Raw!AE:AE,0))))</f>
        <v/>
      </c>
      <c r="N382" s="52" t="str">
        <f>IF(O382="","",(INDEX(Raw!A:A,MATCH(O382+14000,Raw!AE:AE,0))))</f>
        <v/>
      </c>
      <c r="O382" s="63" t="str">
        <f>(IFERROR(IF(LARGE(Raw!AE:AE,A382+COUNTIF(Raw!C:C,"H")+COUNTIF(Raw!C:C,"S"))-14000&gt;0,LARGE(Raw!AE:AE,A382+COUNTIF(Raw!C:C,"H")+COUNTIF(Raw!C:C,"S"))-14000,""),""))</f>
        <v/>
      </c>
    </row>
    <row r="383" spans="1:15" x14ac:dyDescent="0.3">
      <c r="A383" s="52">
        <v>380</v>
      </c>
      <c r="B383" s="3" t="str">
        <f t="shared" si="17"/>
        <v/>
      </c>
      <c r="C383" s="52" t="str">
        <f>IF(E383="","",(INDEX(Raw!D:D,MATCH(E383+42000,Raw!AE:AE,0))))</f>
        <v/>
      </c>
      <c r="D383" s="52" t="str">
        <f>IF(E383="","",(INDEX(Raw!A:A,MATCH(E383+42000,Raw!AE:AE,0))))</f>
        <v/>
      </c>
      <c r="E383" s="63" t="str">
        <f>(IFERROR(IF(LARGE(Raw!AE:AE,A383)-42000&gt;0,LARGE(Raw!AE:AE,A383)-42000,""),""))</f>
        <v/>
      </c>
      <c r="G383" s="3" t="str">
        <f t="shared" si="18"/>
        <v/>
      </c>
      <c r="H383" s="52" t="str">
        <f>IF(J383="","",(INDEX(Raw!D:D,MATCH(J383+28000,Raw!AE:AE,0))))</f>
        <v/>
      </c>
      <c r="I383" s="52" t="str">
        <f>IF(J383="","",(INDEX(Raw!A:A,MATCH(J383+28000,Raw!AE:AE,0))))</f>
        <v/>
      </c>
      <c r="J383" s="63" t="str">
        <f>(IFERROR(IF(LARGE(Raw!AE:AE,A383+COUNTIF(Raw!C:C,"H"))-28000&gt;0,LARGE(Raw!AE:AE,A383+COUNTIF(Raw!C:C,"H"))-28000,""),""))</f>
        <v/>
      </c>
      <c r="L383" s="3" t="str">
        <f t="shared" si="19"/>
        <v/>
      </c>
      <c r="M383" s="52" t="str">
        <f>IF(O383="","",(INDEX(Raw!D:D,MATCH(O383+14000,Raw!AE:AE,0))))</f>
        <v/>
      </c>
      <c r="N383" s="52" t="str">
        <f>IF(O383="","",(INDEX(Raw!A:A,MATCH(O383+14000,Raw!AE:AE,0))))</f>
        <v/>
      </c>
      <c r="O383" s="63" t="str">
        <f>(IFERROR(IF(LARGE(Raw!AE:AE,A383+COUNTIF(Raw!C:C,"H")+COUNTIF(Raw!C:C,"S"))-14000&gt;0,LARGE(Raw!AE:AE,A383+COUNTIF(Raw!C:C,"H")+COUNTIF(Raw!C:C,"S"))-14000,""),""))</f>
        <v/>
      </c>
    </row>
    <row r="384" spans="1:15" x14ac:dyDescent="0.3">
      <c r="A384" s="52">
        <v>381</v>
      </c>
      <c r="B384" s="3" t="str">
        <f t="shared" si="17"/>
        <v/>
      </c>
      <c r="C384" s="52" t="str">
        <f>IF(E384="","",(INDEX(Raw!D:D,MATCH(E384+42000,Raw!AE:AE,0))))</f>
        <v/>
      </c>
      <c r="D384" s="52" t="str">
        <f>IF(E384="","",(INDEX(Raw!A:A,MATCH(E384+42000,Raw!AE:AE,0))))</f>
        <v/>
      </c>
      <c r="E384" s="63" t="str">
        <f>(IFERROR(IF(LARGE(Raw!AE:AE,A384)-42000&gt;0,LARGE(Raw!AE:AE,A384)-42000,""),""))</f>
        <v/>
      </c>
      <c r="G384" s="3" t="str">
        <f t="shared" si="18"/>
        <v/>
      </c>
      <c r="H384" s="52" t="str">
        <f>IF(J384="","",(INDEX(Raw!D:D,MATCH(J384+28000,Raw!AE:AE,0))))</f>
        <v/>
      </c>
      <c r="I384" s="52" t="str">
        <f>IF(J384="","",(INDEX(Raw!A:A,MATCH(J384+28000,Raw!AE:AE,0))))</f>
        <v/>
      </c>
      <c r="J384" s="63" t="str">
        <f>(IFERROR(IF(LARGE(Raw!AE:AE,A384+COUNTIF(Raw!C:C,"H"))-28000&gt;0,LARGE(Raw!AE:AE,A384+COUNTIF(Raw!C:C,"H"))-28000,""),""))</f>
        <v/>
      </c>
      <c r="L384" s="3" t="str">
        <f t="shared" si="19"/>
        <v/>
      </c>
      <c r="M384" s="52" t="str">
        <f>IF(O384="","",(INDEX(Raw!D:D,MATCH(O384+14000,Raw!AE:AE,0))))</f>
        <v/>
      </c>
      <c r="N384" s="52" t="str">
        <f>IF(O384="","",(INDEX(Raw!A:A,MATCH(O384+14000,Raw!AE:AE,0))))</f>
        <v/>
      </c>
      <c r="O384" s="63" t="str">
        <f>(IFERROR(IF(LARGE(Raw!AE:AE,A384+COUNTIF(Raw!C:C,"H")+COUNTIF(Raw!C:C,"S"))-14000&gt;0,LARGE(Raw!AE:AE,A384+COUNTIF(Raw!C:C,"H")+COUNTIF(Raw!C:C,"S"))-14000,""),""))</f>
        <v/>
      </c>
    </row>
    <row r="385" spans="1:15" x14ac:dyDescent="0.3">
      <c r="A385" s="52">
        <v>382</v>
      </c>
      <c r="B385" s="3" t="str">
        <f t="shared" si="17"/>
        <v/>
      </c>
      <c r="C385" s="52" t="str">
        <f>IF(E385="","",(INDEX(Raw!D:D,MATCH(E385+42000,Raw!AE:AE,0))))</f>
        <v/>
      </c>
      <c r="D385" s="52" t="str">
        <f>IF(E385="","",(INDEX(Raw!A:A,MATCH(E385+42000,Raw!AE:AE,0))))</f>
        <v/>
      </c>
      <c r="E385" s="63" t="str">
        <f>(IFERROR(IF(LARGE(Raw!AE:AE,A385)-42000&gt;0,LARGE(Raw!AE:AE,A385)-42000,""),""))</f>
        <v/>
      </c>
      <c r="G385" s="3" t="str">
        <f t="shared" si="18"/>
        <v/>
      </c>
      <c r="H385" s="52" t="str">
        <f>IF(J385="","",(INDEX(Raw!D:D,MATCH(J385+28000,Raw!AE:AE,0))))</f>
        <v/>
      </c>
      <c r="I385" s="52" t="str">
        <f>IF(J385="","",(INDEX(Raw!A:A,MATCH(J385+28000,Raw!AE:AE,0))))</f>
        <v/>
      </c>
      <c r="J385" s="63" t="str">
        <f>(IFERROR(IF(LARGE(Raw!AE:AE,A385+COUNTIF(Raw!C:C,"H"))-28000&gt;0,LARGE(Raw!AE:AE,A385+COUNTIF(Raw!C:C,"H"))-28000,""),""))</f>
        <v/>
      </c>
      <c r="L385" s="3" t="str">
        <f t="shared" si="19"/>
        <v/>
      </c>
      <c r="M385" s="52" t="str">
        <f>IF(O385="","",(INDEX(Raw!D:D,MATCH(O385+14000,Raw!AE:AE,0))))</f>
        <v/>
      </c>
      <c r="N385" s="52" t="str">
        <f>IF(O385="","",(INDEX(Raw!A:A,MATCH(O385+14000,Raw!AE:AE,0))))</f>
        <v/>
      </c>
      <c r="O385" s="63" t="str">
        <f>(IFERROR(IF(LARGE(Raw!AE:AE,A385+COUNTIF(Raw!C:C,"H")+COUNTIF(Raw!C:C,"S"))-14000&gt;0,LARGE(Raw!AE:AE,A385+COUNTIF(Raw!C:C,"H")+COUNTIF(Raw!C:C,"S"))-14000,""),""))</f>
        <v/>
      </c>
    </row>
    <row r="386" spans="1:15" x14ac:dyDescent="0.3">
      <c r="A386" s="52">
        <v>383</v>
      </c>
      <c r="B386" s="3" t="str">
        <f t="shared" si="17"/>
        <v/>
      </c>
      <c r="C386" s="52" t="str">
        <f>IF(E386="","",(INDEX(Raw!D:D,MATCH(E386+42000,Raw!AE:AE,0))))</f>
        <v/>
      </c>
      <c r="D386" s="52" t="str">
        <f>IF(E386="","",(INDEX(Raw!A:A,MATCH(E386+42000,Raw!AE:AE,0))))</f>
        <v/>
      </c>
      <c r="E386" s="63" t="str">
        <f>(IFERROR(IF(LARGE(Raw!AE:AE,A386)-42000&gt;0,LARGE(Raw!AE:AE,A386)-42000,""),""))</f>
        <v/>
      </c>
      <c r="G386" s="3" t="str">
        <f t="shared" si="18"/>
        <v/>
      </c>
      <c r="H386" s="52" t="str">
        <f>IF(J386="","",(INDEX(Raw!D:D,MATCH(J386+28000,Raw!AE:AE,0))))</f>
        <v/>
      </c>
      <c r="I386" s="52" t="str">
        <f>IF(J386="","",(INDEX(Raw!A:A,MATCH(J386+28000,Raw!AE:AE,0))))</f>
        <v/>
      </c>
      <c r="J386" s="63" t="str">
        <f>(IFERROR(IF(LARGE(Raw!AE:AE,A386+COUNTIF(Raw!C:C,"H"))-28000&gt;0,LARGE(Raw!AE:AE,A386+COUNTIF(Raw!C:C,"H"))-28000,""),""))</f>
        <v/>
      </c>
      <c r="L386" s="3" t="str">
        <f t="shared" si="19"/>
        <v/>
      </c>
      <c r="M386" s="52" t="str">
        <f>IF(O386="","",(INDEX(Raw!D:D,MATCH(O386+14000,Raw!AE:AE,0))))</f>
        <v/>
      </c>
      <c r="N386" s="52" t="str">
        <f>IF(O386="","",(INDEX(Raw!A:A,MATCH(O386+14000,Raw!AE:AE,0))))</f>
        <v/>
      </c>
      <c r="O386" s="63" t="str">
        <f>(IFERROR(IF(LARGE(Raw!AE:AE,A386+COUNTIF(Raw!C:C,"H")+COUNTIF(Raw!C:C,"S"))-14000&gt;0,LARGE(Raw!AE:AE,A386+COUNTIF(Raw!C:C,"H")+COUNTIF(Raw!C:C,"S"))-14000,""),""))</f>
        <v/>
      </c>
    </row>
    <row r="387" spans="1:15" x14ac:dyDescent="0.3">
      <c r="A387" s="52">
        <v>384</v>
      </c>
      <c r="B387" s="3" t="str">
        <f t="shared" si="17"/>
        <v/>
      </c>
      <c r="C387" s="52" t="str">
        <f>IF(E387="","",(INDEX(Raw!D:D,MATCH(E387+42000,Raw!AE:AE,0))))</f>
        <v/>
      </c>
      <c r="D387" s="52" t="str">
        <f>IF(E387="","",(INDEX(Raw!A:A,MATCH(E387+42000,Raw!AE:AE,0))))</f>
        <v/>
      </c>
      <c r="E387" s="63" t="str">
        <f>(IFERROR(IF(LARGE(Raw!AE:AE,A387)-42000&gt;0,LARGE(Raw!AE:AE,A387)-42000,""),""))</f>
        <v/>
      </c>
      <c r="G387" s="3" t="str">
        <f t="shared" si="18"/>
        <v/>
      </c>
      <c r="H387" s="52" t="str">
        <f>IF(J387="","",(INDEX(Raw!D:D,MATCH(J387+28000,Raw!AE:AE,0))))</f>
        <v/>
      </c>
      <c r="I387" s="52" t="str">
        <f>IF(J387="","",(INDEX(Raw!A:A,MATCH(J387+28000,Raw!AE:AE,0))))</f>
        <v/>
      </c>
      <c r="J387" s="63" t="str">
        <f>(IFERROR(IF(LARGE(Raw!AE:AE,A387+COUNTIF(Raw!C:C,"H"))-28000&gt;0,LARGE(Raw!AE:AE,A387+COUNTIF(Raw!C:C,"H"))-28000,""),""))</f>
        <v/>
      </c>
      <c r="L387" s="3" t="str">
        <f t="shared" si="19"/>
        <v/>
      </c>
      <c r="M387" s="52" t="str">
        <f>IF(O387="","",(INDEX(Raw!D:D,MATCH(O387+14000,Raw!AE:AE,0))))</f>
        <v/>
      </c>
      <c r="N387" s="52" t="str">
        <f>IF(O387="","",(INDEX(Raw!A:A,MATCH(O387+14000,Raw!AE:AE,0))))</f>
        <v/>
      </c>
      <c r="O387" s="63" t="str">
        <f>(IFERROR(IF(LARGE(Raw!AE:AE,A387+COUNTIF(Raw!C:C,"H")+COUNTIF(Raw!C:C,"S"))-14000&gt;0,LARGE(Raw!AE:AE,A387+COUNTIF(Raw!C:C,"H")+COUNTIF(Raw!C:C,"S"))-14000,""),""))</f>
        <v/>
      </c>
    </row>
    <row r="388" spans="1:15" x14ac:dyDescent="0.3">
      <c r="A388" s="52">
        <v>385</v>
      </c>
      <c r="B388" s="3" t="str">
        <f t="shared" si="17"/>
        <v/>
      </c>
      <c r="C388" s="52" t="str">
        <f>IF(E388="","",(INDEX(Raw!D:D,MATCH(E388+42000,Raw!AE:AE,0))))</f>
        <v/>
      </c>
      <c r="D388" s="52" t="str">
        <f>IF(E388="","",(INDEX(Raw!A:A,MATCH(E388+42000,Raw!AE:AE,0))))</f>
        <v/>
      </c>
      <c r="E388" s="63" t="str">
        <f>(IFERROR(IF(LARGE(Raw!AE:AE,A388)-42000&gt;0,LARGE(Raw!AE:AE,A388)-42000,""),""))</f>
        <v/>
      </c>
      <c r="G388" s="3" t="str">
        <f t="shared" si="18"/>
        <v/>
      </c>
      <c r="H388" s="52" t="str">
        <f>IF(J388="","",(INDEX(Raw!D:D,MATCH(J388+28000,Raw!AE:AE,0))))</f>
        <v/>
      </c>
      <c r="I388" s="52" t="str">
        <f>IF(J388="","",(INDEX(Raw!A:A,MATCH(J388+28000,Raw!AE:AE,0))))</f>
        <v/>
      </c>
      <c r="J388" s="63" t="str">
        <f>(IFERROR(IF(LARGE(Raw!AE:AE,A388+COUNTIF(Raw!C:C,"H"))-28000&gt;0,LARGE(Raw!AE:AE,A388+COUNTIF(Raw!C:C,"H"))-28000,""),""))</f>
        <v/>
      </c>
      <c r="L388" s="3" t="str">
        <f t="shared" si="19"/>
        <v/>
      </c>
      <c r="M388" s="52" t="str">
        <f>IF(O388="","",(INDEX(Raw!D:D,MATCH(O388+14000,Raw!AE:AE,0))))</f>
        <v/>
      </c>
      <c r="N388" s="52" t="str">
        <f>IF(O388="","",(INDEX(Raw!A:A,MATCH(O388+14000,Raw!AE:AE,0))))</f>
        <v/>
      </c>
      <c r="O388" s="63" t="str">
        <f>(IFERROR(IF(LARGE(Raw!AE:AE,A388+COUNTIF(Raw!C:C,"H")+COUNTIF(Raw!C:C,"S"))-14000&gt;0,LARGE(Raw!AE:AE,A388+COUNTIF(Raw!C:C,"H")+COUNTIF(Raw!C:C,"S"))-14000,""),""))</f>
        <v/>
      </c>
    </row>
    <row r="389" spans="1:15" x14ac:dyDescent="0.3">
      <c r="A389" s="52">
        <v>386</v>
      </c>
      <c r="B389" s="3" t="str">
        <f t="shared" si="17"/>
        <v/>
      </c>
      <c r="C389" s="52" t="str">
        <f>IF(E389="","",(INDEX(Raw!D:D,MATCH(E389+42000,Raw!AE:AE,0))))</f>
        <v/>
      </c>
      <c r="D389" s="52" t="str">
        <f>IF(E389="","",(INDEX(Raw!A:A,MATCH(E389+42000,Raw!AE:AE,0))))</f>
        <v/>
      </c>
      <c r="E389" s="63" t="str">
        <f>(IFERROR(IF(LARGE(Raw!AE:AE,A389)-42000&gt;0,LARGE(Raw!AE:AE,A389)-42000,""),""))</f>
        <v/>
      </c>
      <c r="G389" s="3" t="str">
        <f t="shared" si="18"/>
        <v/>
      </c>
      <c r="H389" s="52" t="str">
        <f>IF(J389="","",(INDEX(Raw!D:D,MATCH(J389+28000,Raw!AE:AE,0))))</f>
        <v/>
      </c>
      <c r="I389" s="52" t="str">
        <f>IF(J389="","",(INDEX(Raw!A:A,MATCH(J389+28000,Raw!AE:AE,0))))</f>
        <v/>
      </c>
      <c r="J389" s="63" t="str">
        <f>(IFERROR(IF(LARGE(Raw!AE:AE,A389+COUNTIF(Raw!C:C,"H"))-28000&gt;0,LARGE(Raw!AE:AE,A389+COUNTIF(Raw!C:C,"H"))-28000,""),""))</f>
        <v/>
      </c>
      <c r="L389" s="3" t="str">
        <f t="shared" si="19"/>
        <v/>
      </c>
      <c r="M389" s="52" t="str">
        <f>IF(O389="","",(INDEX(Raw!D:D,MATCH(O389+14000,Raw!AE:AE,0))))</f>
        <v/>
      </c>
      <c r="N389" s="52" t="str">
        <f>IF(O389="","",(INDEX(Raw!A:A,MATCH(O389+14000,Raw!AE:AE,0))))</f>
        <v/>
      </c>
      <c r="O389" s="63" t="str">
        <f>(IFERROR(IF(LARGE(Raw!AE:AE,A389+COUNTIF(Raw!C:C,"H")+COUNTIF(Raw!C:C,"S"))-14000&gt;0,LARGE(Raw!AE:AE,A389+COUNTIF(Raw!C:C,"H")+COUNTIF(Raw!C:C,"S"))-14000,""),""))</f>
        <v/>
      </c>
    </row>
    <row r="390" spans="1:15" x14ac:dyDescent="0.3">
      <c r="A390" s="52">
        <v>387</v>
      </c>
      <c r="B390" s="3" t="str">
        <f t="shared" ref="B390:B453" si="20">IFERROR(IF(ROUND(E390,3)=ROUND(E389,3),B389,B389+1),"")</f>
        <v/>
      </c>
      <c r="C390" s="52" t="str">
        <f>IF(E390="","",(INDEX(Raw!D:D,MATCH(E390+42000,Raw!AE:AE,0))))</f>
        <v/>
      </c>
      <c r="D390" s="52" t="str">
        <f>IF(E390="","",(INDEX(Raw!A:A,MATCH(E390+42000,Raw!AE:AE,0))))</f>
        <v/>
      </c>
      <c r="E390" s="63" t="str">
        <f>(IFERROR(IF(LARGE(Raw!AE:AE,A390)-42000&gt;0,LARGE(Raw!AE:AE,A390)-42000,""),""))</f>
        <v/>
      </c>
      <c r="G390" s="3" t="str">
        <f t="shared" ref="G390:G453" si="21">IFERROR(IF(ROUND(J390,3)=ROUND(J389,3),G389,G389+1),"")</f>
        <v/>
      </c>
      <c r="H390" s="52" t="str">
        <f>IF(J390="","",(INDEX(Raw!D:D,MATCH(J390+28000,Raw!AE:AE,0))))</f>
        <v/>
      </c>
      <c r="I390" s="52" t="str">
        <f>IF(J390="","",(INDEX(Raw!A:A,MATCH(J390+28000,Raw!AE:AE,0))))</f>
        <v/>
      </c>
      <c r="J390" s="63" t="str">
        <f>(IFERROR(IF(LARGE(Raw!AE:AE,A390+COUNTIF(Raw!C:C,"H"))-28000&gt;0,LARGE(Raw!AE:AE,A390+COUNTIF(Raw!C:C,"H"))-28000,""),""))</f>
        <v/>
      </c>
      <c r="L390" s="3" t="str">
        <f t="shared" ref="L390:L453" si="22">IFERROR(IF(ROUND(O390,3)=ROUND(O389,3),L389,L389+1),"")</f>
        <v/>
      </c>
      <c r="M390" s="52" t="str">
        <f>IF(O390="","",(INDEX(Raw!D:D,MATCH(O390+14000,Raw!AE:AE,0))))</f>
        <v/>
      </c>
      <c r="N390" s="52" t="str">
        <f>IF(O390="","",(INDEX(Raw!A:A,MATCH(O390+14000,Raw!AE:AE,0))))</f>
        <v/>
      </c>
      <c r="O390" s="63" t="str">
        <f>(IFERROR(IF(LARGE(Raw!AE:AE,A390+COUNTIF(Raw!C:C,"H")+COUNTIF(Raw!C:C,"S"))-14000&gt;0,LARGE(Raw!AE:AE,A390+COUNTIF(Raw!C:C,"H")+COUNTIF(Raw!C:C,"S"))-14000,""),""))</f>
        <v/>
      </c>
    </row>
    <row r="391" spans="1:15" x14ac:dyDescent="0.3">
      <c r="A391" s="52">
        <v>388</v>
      </c>
      <c r="B391" s="3" t="str">
        <f t="shared" si="20"/>
        <v/>
      </c>
      <c r="C391" s="52" t="str">
        <f>IF(E391="","",(INDEX(Raw!D:D,MATCH(E391+42000,Raw!AE:AE,0))))</f>
        <v/>
      </c>
      <c r="D391" s="52" t="str">
        <f>IF(E391="","",(INDEX(Raw!A:A,MATCH(E391+42000,Raw!AE:AE,0))))</f>
        <v/>
      </c>
      <c r="E391" s="63" t="str">
        <f>(IFERROR(IF(LARGE(Raw!AE:AE,A391)-42000&gt;0,LARGE(Raw!AE:AE,A391)-42000,""),""))</f>
        <v/>
      </c>
      <c r="G391" s="3" t="str">
        <f t="shared" si="21"/>
        <v/>
      </c>
      <c r="H391" s="52" t="str">
        <f>IF(J391="","",(INDEX(Raw!D:D,MATCH(J391+28000,Raw!AE:AE,0))))</f>
        <v/>
      </c>
      <c r="I391" s="52" t="str">
        <f>IF(J391="","",(INDEX(Raw!A:A,MATCH(J391+28000,Raw!AE:AE,0))))</f>
        <v/>
      </c>
      <c r="J391" s="63" t="str">
        <f>(IFERROR(IF(LARGE(Raw!AE:AE,A391+COUNTIF(Raw!C:C,"H"))-28000&gt;0,LARGE(Raw!AE:AE,A391+COUNTIF(Raw!C:C,"H"))-28000,""),""))</f>
        <v/>
      </c>
      <c r="L391" s="3" t="str">
        <f t="shared" si="22"/>
        <v/>
      </c>
      <c r="M391" s="52" t="str">
        <f>IF(O391="","",(INDEX(Raw!D:D,MATCH(O391+14000,Raw!AE:AE,0))))</f>
        <v/>
      </c>
      <c r="N391" s="52" t="str">
        <f>IF(O391="","",(INDEX(Raw!A:A,MATCH(O391+14000,Raw!AE:AE,0))))</f>
        <v/>
      </c>
      <c r="O391" s="63" t="str">
        <f>(IFERROR(IF(LARGE(Raw!AE:AE,A391+COUNTIF(Raw!C:C,"H")+COUNTIF(Raw!C:C,"S"))-14000&gt;0,LARGE(Raw!AE:AE,A391+COUNTIF(Raw!C:C,"H")+COUNTIF(Raw!C:C,"S"))-14000,""),""))</f>
        <v/>
      </c>
    </row>
    <row r="392" spans="1:15" x14ac:dyDescent="0.3">
      <c r="A392" s="52">
        <v>389</v>
      </c>
      <c r="B392" s="3" t="str">
        <f t="shared" si="20"/>
        <v/>
      </c>
      <c r="C392" s="52" t="str">
        <f>IF(E392="","",(INDEX(Raw!D:D,MATCH(E392+42000,Raw!AE:AE,0))))</f>
        <v/>
      </c>
      <c r="D392" s="52" t="str">
        <f>IF(E392="","",(INDEX(Raw!A:A,MATCH(E392+42000,Raw!AE:AE,0))))</f>
        <v/>
      </c>
      <c r="E392" s="63" t="str">
        <f>(IFERROR(IF(LARGE(Raw!AE:AE,A392)-42000&gt;0,LARGE(Raw!AE:AE,A392)-42000,""),""))</f>
        <v/>
      </c>
      <c r="G392" s="3" t="str">
        <f t="shared" si="21"/>
        <v/>
      </c>
      <c r="H392" s="52" t="str">
        <f>IF(J392="","",(INDEX(Raw!D:D,MATCH(J392+28000,Raw!AE:AE,0))))</f>
        <v/>
      </c>
      <c r="I392" s="52" t="str">
        <f>IF(J392="","",(INDEX(Raw!A:A,MATCH(J392+28000,Raw!AE:AE,0))))</f>
        <v/>
      </c>
      <c r="J392" s="63" t="str">
        <f>(IFERROR(IF(LARGE(Raw!AE:AE,A392+COUNTIF(Raw!C:C,"H"))-28000&gt;0,LARGE(Raw!AE:AE,A392+COUNTIF(Raw!C:C,"H"))-28000,""),""))</f>
        <v/>
      </c>
      <c r="L392" s="3" t="str">
        <f t="shared" si="22"/>
        <v/>
      </c>
      <c r="M392" s="52" t="str">
        <f>IF(O392="","",(INDEX(Raw!D:D,MATCH(O392+14000,Raw!AE:AE,0))))</f>
        <v/>
      </c>
      <c r="N392" s="52" t="str">
        <f>IF(O392="","",(INDEX(Raw!A:A,MATCH(O392+14000,Raw!AE:AE,0))))</f>
        <v/>
      </c>
      <c r="O392" s="63" t="str">
        <f>(IFERROR(IF(LARGE(Raw!AE:AE,A392+COUNTIF(Raw!C:C,"H")+COUNTIF(Raw!C:C,"S"))-14000&gt;0,LARGE(Raw!AE:AE,A392+COUNTIF(Raw!C:C,"H")+COUNTIF(Raw!C:C,"S"))-14000,""),""))</f>
        <v/>
      </c>
    </row>
    <row r="393" spans="1:15" x14ac:dyDescent="0.3">
      <c r="A393" s="52">
        <v>390</v>
      </c>
      <c r="B393" s="3" t="str">
        <f t="shared" si="20"/>
        <v/>
      </c>
      <c r="C393" s="52" t="str">
        <f>IF(E393="","",(INDEX(Raw!D:D,MATCH(E393+42000,Raw!AE:AE,0))))</f>
        <v/>
      </c>
      <c r="D393" s="52" t="str">
        <f>IF(E393="","",(INDEX(Raw!A:A,MATCH(E393+42000,Raw!AE:AE,0))))</f>
        <v/>
      </c>
      <c r="E393" s="63" t="str">
        <f>(IFERROR(IF(LARGE(Raw!AE:AE,A393)-42000&gt;0,LARGE(Raw!AE:AE,A393)-42000,""),""))</f>
        <v/>
      </c>
      <c r="G393" s="3" t="str">
        <f t="shared" si="21"/>
        <v/>
      </c>
      <c r="H393" s="52" t="str">
        <f>IF(J393="","",(INDEX(Raw!D:D,MATCH(J393+28000,Raw!AE:AE,0))))</f>
        <v/>
      </c>
      <c r="I393" s="52" t="str">
        <f>IF(J393="","",(INDEX(Raw!A:A,MATCH(J393+28000,Raw!AE:AE,0))))</f>
        <v/>
      </c>
      <c r="J393" s="63" t="str">
        <f>(IFERROR(IF(LARGE(Raw!AE:AE,A393+COUNTIF(Raw!C:C,"H"))-28000&gt;0,LARGE(Raw!AE:AE,A393+COUNTIF(Raw!C:C,"H"))-28000,""),""))</f>
        <v/>
      </c>
      <c r="L393" s="3" t="str">
        <f t="shared" si="22"/>
        <v/>
      </c>
      <c r="M393" s="52" t="str">
        <f>IF(O393="","",(INDEX(Raw!D:D,MATCH(O393+14000,Raw!AE:AE,0))))</f>
        <v/>
      </c>
      <c r="N393" s="52" t="str">
        <f>IF(O393="","",(INDEX(Raw!A:A,MATCH(O393+14000,Raw!AE:AE,0))))</f>
        <v/>
      </c>
      <c r="O393" s="63" t="str">
        <f>(IFERROR(IF(LARGE(Raw!AE:AE,A393+COUNTIF(Raw!C:C,"H")+COUNTIF(Raw!C:C,"S"))-14000&gt;0,LARGE(Raw!AE:AE,A393+COUNTIF(Raw!C:C,"H")+COUNTIF(Raw!C:C,"S"))-14000,""),""))</f>
        <v/>
      </c>
    </row>
    <row r="394" spans="1:15" x14ac:dyDescent="0.3">
      <c r="A394" s="52">
        <v>391</v>
      </c>
      <c r="B394" s="3" t="str">
        <f t="shared" si="20"/>
        <v/>
      </c>
      <c r="C394" s="52" t="str">
        <f>IF(E394="","",(INDEX(Raw!D:D,MATCH(E394+42000,Raw!AE:AE,0))))</f>
        <v/>
      </c>
      <c r="D394" s="52" t="str">
        <f>IF(E394="","",(INDEX(Raw!A:A,MATCH(E394+42000,Raw!AE:AE,0))))</f>
        <v/>
      </c>
      <c r="E394" s="63" t="str">
        <f>(IFERROR(IF(LARGE(Raw!AE:AE,A394)-42000&gt;0,LARGE(Raw!AE:AE,A394)-42000,""),""))</f>
        <v/>
      </c>
      <c r="G394" s="3" t="str">
        <f t="shared" si="21"/>
        <v/>
      </c>
      <c r="H394" s="52" t="str">
        <f>IF(J394="","",(INDEX(Raw!D:D,MATCH(J394+28000,Raw!AE:AE,0))))</f>
        <v/>
      </c>
      <c r="I394" s="52" t="str">
        <f>IF(J394="","",(INDEX(Raw!A:A,MATCH(J394+28000,Raw!AE:AE,0))))</f>
        <v/>
      </c>
      <c r="J394" s="63" t="str">
        <f>(IFERROR(IF(LARGE(Raw!AE:AE,A394+COUNTIF(Raw!C:C,"H"))-28000&gt;0,LARGE(Raw!AE:AE,A394+COUNTIF(Raw!C:C,"H"))-28000,""),""))</f>
        <v/>
      </c>
      <c r="L394" s="3" t="str">
        <f t="shared" si="22"/>
        <v/>
      </c>
      <c r="M394" s="52" t="str">
        <f>IF(O394="","",(INDEX(Raw!D:D,MATCH(O394+14000,Raw!AE:AE,0))))</f>
        <v/>
      </c>
      <c r="N394" s="52" t="str">
        <f>IF(O394="","",(INDEX(Raw!A:A,MATCH(O394+14000,Raw!AE:AE,0))))</f>
        <v/>
      </c>
      <c r="O394" s="63" t="str">
        <f>(IFERROR(IF(LARGE(Raw!AE:AE,A394+COUNTIF(Raw!C:C,"H")+COUNTIF(Raw!C:C,"S"))-14000&gt;0,LARGE(Raw!AE:AE,A394+COUNTIF(Raw!C:C,"H")+COUNTIF(Raw!C:C,"S"))-14000,""),""))</f>
        <v/>
      </c>
    </row>
    <row r="395" spans="1:15" x14ac:dyDescent="0.3">
      <c r="A395" s="52">
        <v>392</v>
      </c>
      <c r="B395" s="3" t="str">
        <f t="shared" si="20"/>
        <v/>
      </c>
      <c r="C395" s="52" t="str">
        <f>IF(E395="","",(INDEX(Raw!D:D,MATCH(E395+42000,Raw!AE:AE,0))))</f>
        <v/>
      </c>
      <c r="D395" s="52" t="str">
        <f>IF(E395="","",(INDEX(Raw!A:A,MATCH(E395+42000,Raw!AE:AE,0))))</f>
        <v/>
      </c>
      <c r="E395" s="63" t="str">
        <f>(IFERROR(IF(LARGE(Raw!AE:AE,A395)-42000&gt;0,LARGE(Raw!AE:AE,A395)-42000,""),""))</f>
        <v/>
      </c>
      <c r="G395" s="3" t="str">
        <f t="shared" si="21"/>
        <v/>
      </c>
      <c r="H395" s="52" t="str">
        <f>IF(J395="","",(INDEX(Raw!D:D,MATCH(J395+28000,Raw!AE:AE,0))))</f>
        <v/>
      </c>
      <c r="I395" s="52" t="str">
        <f>IF(J395="","",(INDEX(Raw!A:A,MATCH(J395+28000,Raw!AE:AE,0))))</f>
        <v/>
      </c>
      <c r="J395" s="63" t="str">
        <f>(IFERROR(IF(LARGE(Raw!AE:AE,A395+COUNTIF(Raw!C:C,"H"))-28000&gt;0,LARGE(Raw!AE:AE,A395+COUNTIF(Raw!C:C,"H"))-28000,""),""))</f>
        <v/>
      </c>
      <c r="L395" s="3" t="str">
        <f t="shared" si="22"/>
        <v/>
      </c>
      <c r="M395" s="52" t="str">
        <f>IF(O395="","",(INDEX(Raw!D:D,MATCH(O395+14000,Raw!AE:AE,0))))</f>
        <v/>
      </c>
      <c r="N395" s="52" t="str">
        <f>IF(O395="","",(INDEX(Raw!A:A,MATCH(O395+14000,Raw!AE:AE,0))))</f>
        <v/>
      </c>
      <c r="O395" s="63" t="str">
        <f>(IFERROR(IF(LARGE(Raw!AE:AE,A395+COUNTIF(Raw!C:C,"H")+COUNTIF(Raw!C:C,"S"))-14000&gt;0,LARGE(Raw!AE:AE,A395+COUNTIF(Raw!C:C,"H")+COUNTIF(Raw!C:C,"S"))-14000,""),""))</f>
        <v/>
      </c>
    </row>
    <row r="396" spans="1:15" x14ac:dyDescent="0.3">
      <c r="A396" s="52">
        <v>393</v>
      </c>
      <c r="B396" s="3" t="str">
        <f t="shared" si="20"/>
        <v/>
      </c>
      <c r="C396" s="52" t="str">
        <f>IF(E396="","",(INDEX(Raw!D:D,MATCH(E396+42000,Raw!AE:AE,0))))</f>
        <v/>
      </c>
      <c r="D396" s="52" t="str">
        <f>IF(E396="","",(INDEX(Raw!A:A,MATCH(E396+42000,Raw!AE:AE,0))))</f>
        <v/>
      </c>
      <c r="E396" s="63" t="str">
        <f>(IFERROR(IF(LARGE(Raw!AE:AE,A396)-42000&gt;0,LARGE(Raw!AE:AE,A396)-42000,""),""))</f>
        <v/>
      </c>
      <c r="G396" s="3" t="str">
        <f t="shared" si="21"/>
        <v/>
      </c>
      <c r="H396" s="52" t="str">
        <f>IF(J396="","",(INDEX(Raw!D:D,MATCH(J396+28000,Raw!AE:AE,0))))</f>
        <v/>
      </c>
      <c r="I396" s="52" t="str">
        <f>IF(J396="","",(INDEX(Raw!A:A,MATCH(J396+28000,Raw!AE:AE,0))))</f>
        <v/>
      </c>
      <c r="J396" s="63" t="str">
        <f>(IFERROR(IF(LARGE(Raw!AE:AE,A396+COUNTIF(Raw!C:C,"H"))-28000&gt;0,LARGE(Raw!AE:AE,A396+COUNTIF(Raw!C:C,"H"))-28000,""),""))</f>
        <v/>
      </c>
      <c r="L396" s="3" t="str">
        <f t="shared" si="22"/>
        <v/>
      </c>
      <c r="M396" s="52" t="str">
        <f>IF(O396="","",(INDEX(Raw!D:D,MATCH(O396+14000,Raw!AE:AE,0))))</f>
        <v/>
      </c>
      <c r="N396" s="52" t="str">
        <f>IF(O396="","",(INDEX(Raw!A:A,MATCH(O396+14000,Raw!AE:AE,0))))</f>
        <v/>
      </c>
      <c r="O396" s="63" t="str">
        <f>(IFERROR(IF(LARGE(Raw!AE:AE,A396+COUNTIF(Raw!C:C,"H")+COUNTIF(Raw!C:C,"S"))-14000&gt;0,LARGE(Raw!AE:AE,A396+COUNTIF(Raw!C:C,"H")+COUNTIF(Raw!C:C,"S"))-14000,""),""))</f>
        <v/>
      </c>
    </row>
    <row r="397" spans="1:15" x14ac:dyDescent="0.3">
      <c r="A397" s="52">
        <v>394</v>
      </c>
      <c r="B397" s="3" t="str">
        <f t="shared" si="20"/>
        <v/>
      </c>
      <c r="C397" s="52" t="str">
        <f>IF(E397="","",(INDEX(Raw!D:D,MATCH(E397+42000,Raw!AE:AE,0))))</f>
        <v/>
      </c>
      <c r="D397" s="52" t="str">
        <f>IF(E397="","",(INDEX(Raw!A:A,MATCH(E397+42000,Raw!AE:AE,0))))</f>
        <v/>
      </c>
      <c r="E397" s="63" t="str">
        <f>(IFERROR(IF(LARGE(Raw!AE:AE,A397)-42000&gt;0,LARGE(Raw!AE:AE,A397)-42000,""),""))</f>
        <v/>
      </c>
      <c r="G397" s="3" t="str">
        <f t="shared" si="21"/>
        <v/>
      </c>
      <c r="H397" s="52" t="str">
        <f>IF(J397="","",(INDEX(Raw!D:D,MATCH(J397+28000,Raw!AE:AE,0))))</f>
        <v/>
      </c>
      <c r="I397" s="52" t="str">
        <f>IF(J397="","",(INDEX(Raw!A:A,MATCH(J397+28000,Raw!AE:AE,0))))</f>
        <v/>
      </c>
      <c r="J397" s="63" t="str">
        <f>(IFERROR(IF(LARGE(Raw!AE:AE,A397+COUNTIF(Raw!C:C,"H"))-28000&gt;0,LARGE(Raw!AE:AE,A397+COUNTIF(Raw!C:C,"H"))-28000,""),""))</f>
        <v/>
      </c>
      <c r="L397" s="3" t="str">
        <f t="shared" si="22"/>
        <v/>
      </c>
      <c r="M397" s="52" t="str">
        <f>IF(O397="","",(INDEX(Raw!D:D,MATCH(O397+14000,Raw!AE:AE,0))))</f>
        <v/>
      </c>
      <c r="N397" s="52" t="str">
        <f>IF(O397="","",(INDEX(Raw!A:A,MATCH(O397+14000,Raw!AE:AE,0))))</f>
        <v/>
      </c>
      <c r="O397" s="63" t="str">
        <f>(IFERROR(IF(LARGE(Raw!AE:AE,A397+COUNTIF(Raw!C:C,"H")+COUNTIF(Raw!C:C,"S"))-14000&gt;0,LARGE(Raw!AE:AE,A397+COUNTIF(Raw!C:C,"H")+COUNTIF(Raw!C:C,"S"))-14000,""),""))</f>
        <v/>
      </c>
    </row>
    <row r="398" spans="1:15" x14ac:dyDescent="0.3">
      <c r="A398" s="52">
        <v>395</v>
      </c>
      <c r="B398" s="3" t="str">
        <f t="shared" si="20"/>
        <v/>
      </c>
      <c r="C398" s="52" t="str">
        <f>IF(E398="","",(INDEX(Raw!D:D,MATCH(E398+42000,Raw!AE:AE,0))))</f>
        <v/>
      </c>
      <c r="D398" s="52" t="str">
        <f>IF(E398="","",(INDEX(Raw!A:A,MATCH(E398+42000,Raw!AE:AE,0))))</f>
        <v/>
      </c>
      <c r="E398" s="63" t="str">
        <f>(IFERROR(IF(LARGE(Raw!AE:AE,A398)-42000&gt;0,LARGE(Raw!AE:AE,A398)-42000,""),""))</f>
        <v/>
      </c>
      <c r="G398" s="3" t="str">
        <f t="shared" si="21"/>
        <v/>
      </c>
      <c r="H398" s="52" t="str">
        <f>IF(J398="","",(INDEX(Raw!D:D,MATCH(J398+28000,Raw!AE:AE,0))))</f>
        <v/>
      </c>
      <c r="I398" s="52" t="str">
        <f>IF(J398="","",(INDEX(Raw!A:A,MATCH(J398+28000,Raw!AE:AE,0))))</f>
        <v/>
      </c>
      <c r="J398" s="63" t="str">
        <f>(IFERROR(IF(LARGE(Raw!AE:AE,A398+COUNTIF(Raw!C:C,"H"))-28000&gt;0,LARGE(Raw!AE:AE,A398+COUNTIF(Raw!C:C,"H"))-28000,""),""))</f>
        <v/>
      </c>
      <c r="L398" s="3" t="str">
        <f t="shared" si="22"/>
        <v/>
      </c>
      <c r="M398" s="52" t="str">
        <f>IF(O398="","",(INDEX(Raw!D:D,MATCH(O398+14000,Raw!AE:AE,0))))</f>
        <v/>
      </c>
      <c r="N398" s="52" t="str">
        <f>IF(O398="","",(INDEX(Raw!A:A,MATCH(O398+14000,Raw!AE:AE,0))))</f>
        <v/>
      </c>
      <c r="O398" s="63" t="str">
        <f>(IFERROR(IF(LARGE(Raw!AE:AE,A398+COUNTIF(Raw!C:C,"H")+COUNTIF(Raw!C:C,"S"))-14000&gt;0,LARGE(Raw!AE:AE,A398+COUNTIF(Raw!C:C,"H")+COUNTIF(Raw!C:C,"S"))-14000,""),""))</f>
        <v/>
      </c>
    </row>
    <row r="399" spans="1:15" x14ac:dyDescent="0.3">
      <c r="A399" s="52">
        <v>396</v>
      </c>
      <c r="B399" s="3" t="str">
        <f t="shared" si="20"/>
        <v/>
      </c>
      <c r="C399" s="52" t="str">
        <f>IF(E399="","",(INDEX(Raw!D:D,MATCH(E399+42000,Raw!AE:AE,0))))</f>
        <v/>
      </c>
      <c r="D399" s="52" t="str">
        <f>IF(E399="","",(INDEX(Raw!A:A,MATCH(E399+42000,Raw!AE:AE,0))))</f>
        <v/>
      </c>
      <c r="E399" s="63" t="str">
        <f>(IFERROR(IF(LARGE(Raw!AE:AE,A399)-42000&gt;0,LARGE(Raw!AE:AE,A399)-42000,""),""))</f>
        <v/>
      </c>
      <c r="G399" s="3" t="str">
        <f t="shared" si="21"/>
        <v/>
      </c>
      <c r="H399" s="52" t="str">
        <f>IF(J399="","",(INDEX(Raw!D:D,MATCH(J399+28000,Raw!AE:AE,0))))</f>
        <v/>
      </c>
      <c r="I399" s="52" t="str">
        <f>IF(J399="","",(INDEX(Raw!A:A,MATCH(J399+28000,Raw!AE:AE,0))))</f>
        <v/>
      </c>
      <c r="J399" s="63" t="str">
        <f>(IFERROR(IF(LARGE(Raw!AE:AE,A399+COUNTIF(Raw!C:C,"H"))-28000&gt;0,LARGE(Raw!AE:AE,A399+COUNTIF(Raw!C:C,"H"))-28000,""),""))</f>
        <v/>
      </c>
      <c r="L399" s="3" t="str">
        <f t="shared" si="22"/>
        <v/>
      </c>
      <c r="M399" s="52" t="str">
        <f>IF(O399="","",(INDEX(Raw!D:D,MATCH(O399+14000,Raw!AE:AE,0))))</f>
        <v/>
      </c>
      <c r="N399" s="52" t="str">
        <f>IF(O399="","",(INDEX(Raw!A:A,MATCH(O399+14000,Raw!AE:AE,0))))</f>
        <v/>
      </c>
      <c r="O399" s="63" t="str">
        <f>(IFERROR(IF(LARGE(Raw!AE:AE,A399+COUNTIF(Raw!C:C,"H")+COUNTIF(Raw!C:C,"S"))-14000&gt;0,LARGE(Raw!AE:AE,A399+COUNTIF(Raw!C:C,"H")+COUNTIF(Raw!C:C,"S"))-14000,""),""))</f>
        <v/>
      </c>
    </row>
    <row r="400" spans="1:15" x14ac:dyDescent="0.3">
      <c r="A400" s="52">
        <v>397</v>
      </c>
      <c r="B400" s="3" t="str">
        <f t="shared" si="20"/>
        <v/>
      </c>
      <c r="C400" s="52" t="str">
        <f>IF(E400="","",(INDEX(Raw!D:D,MATCH(E400+42000,Raw!AE:AE,0))))</f>
        <v/>
      </c>
      <c r="D400" s="52" t="str">
        <f>IF(E400="","",(INDEX(Raw!A:A,MATCH(E400+42000,Raw!AE:AE,0))))</f>
        <v/>
      </c>
      <c r="E400" s="63" t="str">
        <f>(IFERROR(IF(LARGE(Raw!AE:AE,A400)-42000&gt;0,LARGE(Raw!AE:AE,A400)-42000,""),""))</f>
        <v/>
      </c>
      <c r="G400" s="3" t="str">
        <f t="shared" si="21"/>
        <v/>
      </c>
      <c r="H400" s="52" t="str">
        <f>IF(J400="","",(INDEX(Raw!D:D,MATCH(J400+28000,Raw!AE:AE,0))))</f>
        <v/>
      </c>
      <c r="I400" s="52" t="str">
        <f>IF(J400="","",(INDEX(Raw!A:A,MATCH(J400+28000,Raw!AE:AE,0))))</f>
        <v/>
      </c>
      <c r="J400" s="63" t="str">
        <f>(IFERROR(IF(LARGE(Raw!AE:AE,A400+COUNTIF(Raw!C:C,"H"))-28000&gt;0,LARGE(Raw!AE:AE,A400+COUNTIF(Raw!C:C,"H"))-28000,""),""))</f>
        <v/>
      </c>
      <c r="L400" s="3" t="str">
        <f t="shared" si="22"/>
        <v/>
      </c>
      <c r="M400" s="52" t="str">
        <f>IF(O400="","",(INDEX(Raw!D:D,MATCH(O400+14000,Raw!AE:AE,0))))</f>
        <v/>
      </c>
      <c r="N400" s="52" t="str">
        <f>IF(O400="","",(INDEX(Raw!A:A,MATCH(O400+14000,Raw!AE:AE,0))))</f>
        <v/>
      </c>
      <c r="O400" s="63" t="str">
        <f>(IFERROR(IF(LARGE(Raw!AE:AE,A400+COUNTIF(Raw!C:C,"H")+COUNTIF(Raw!C:C,"S"))-14000&gt;0,LARGE(Raw!AE:AE,A400+COUNTIF(Raw!C:C,"H")+COUNTIF(Raw!C:C,"S"))-14000,""),""))</f>
        <v/>
      </c>
    </row>
    <row r="401" spans="1:15" x14ac:dyDescent="0.3">
      <c r="A401" s="52">
        <v>398</v>
      </c>
      <c r="B401" s="3" t="str">
        <f t="shared" si="20"/>
        <v/>
      </c>
      <c r="C401" s="52" t="str">
        <f>IF(E401="","",(INDEX(Raw!D:D,MATCH(E401+42000,Raw!AE:AE,0))))</f>
        <v/>
      </c>
      <c r="D401" s="52" t="str">
        <f>IF(E401="","",(INDEX(Raw!A:A,MATCH(E401+42000,Raw!AE:AE,0))))</f>
        <v/>
      </c>
      <c r="E401" s="63" t="str">
        <f>(IFERROR(IF(LARGE(Raw!AE:AE,A401)-42000&gt;0,LARGE(Raw!AE:AE,A401)-42000,""),""))</f>
        <v/>
      </c>
      <c r="G401" s="3" t="str">
        <f t="shared" si="21"/>
        <v/>
      </c>
      <c r="H401" s="52" t="str">
        <f>IF(J401="","",(INDEX(Raw!D:D,MATCH(J401+28000,Raw!AE:AE,0))))</f>
        <v/>
      </c>
      <c r="I401" s="52" t="str">
        <f>IF(J401="","",(INDEX(Raw!A:A,MATCH(J401+28000,Raw!AE:AE,0))))</f>
        <v/>
      </c>
      <c r="J401" s="63" t="str">
        <f>(IFERROR(IF(LARGE(Raw!AE:AE,A401+COUNTIF(Raw!C:C,"H"))-28000&gt;0,LARGE(Raw!AE:AE,A401+COUNTIF(Raw!C:C,"H"))-28000,""),""))</f>
        <v/>
      </c>
      <c r="L401" s="3" t="str">
        <f t="shared" si="22"/>
        <v/>
      </c>
      <c r="M401" s="52" t="str">
        <f>IF(O401="","",(INDEX(Raw!D:D,MATCH(O401+14000,Raw!AE:AE,0))))</f>
        <v/>
      </c>
      <c r="N401" s="52" t="str">
        <f>IF(O401="","",(INDEX(Raw!A:A,MATCH(O401+14000,Raw!AE:AE,0))))</f>
        <v/>
      </c>
      <c r="O401" s="63" t="str">
        <f>(IFERROR(IF(LARGE(Raw!AE:AE,A401+COUNTIF(Raw!C:C,"H")+COUNTIF(Raw!C:C,"S"))-14000&gt;0,LARGE(Raw!AE:AE,A401+COUNTIF(Raw!C:C,"H")+COUNTIF(Raw!C:C,"S"))-14000,""),""))</f>
        <v/>
      </c>
    </row>
    <row r="402" spans="1:15" x14ac:dyDescent="0.3">
      <c r="A402" s="52">
        <v>399</v>
      </c>
      <c r="B402" s="3" t="str">
        <f t="shared" si="20"/>
        <v/>
      </c>
      <c r="C402" s="52" t="str">
        <f>IF(E402="","",(INDEX(Raw!D:D,MATCH(E402+42000,Raw!AE:AE,0))))</f>
        <v/>
      </c>
      <c r="D402" s="52" t="str">
        <f>IF(E402="","",(INDEX(Raw!A:A,MATCH(E402+42000,Raw!AE:AE,0))))</f>
        <v/>
      </c>
      <c r="E402" s="63" t="str">
        <f>(IFERROR(IF(LARGE(Raw!AE:AE,A402)-42000&gt;0,LARGE(Raw!AE:AE,A402)-42000,""),""))</f>
        <v/>
      </c>
      <c r="G402" s="3" t="str">
        <f t="shared" si="21"/>
        <v/>
      </c>
      <c r="H402" s="52" t="str">
        <f>IF(J402="","",(INDEX(Raw!D:D,MATCH(J402+28000,Raw!AE:AE,0))))</f>
        <v/>
      </c>
      <c r="I402" s="52" t="str">
        <f>IF(J402="","",(INDEX(Raw!A:A,MATCH(J402+28000,Raw!AE:AE,0))))</f>
        <v/>
      </c>
      <c r="J402" s="63" t="str">
        <f>(IFERROR(IF(LARGE(Raw!AE:AE,A402+COUNTIF(Raw!C:C,"H"))-28000&gt;0,LARGE(Raw!AE:AE,A402+COUNTIF(Raw!C:C,"H"))-28000,""),""))</f>
        <v/>
      </c>
      <c r="L402" s="3" t="str">
        <f t="shared" si="22"/>
        <v/>
      </c>
      <c r="M402" s="52" t="str">
        <f>IF(O402="","",(INDEX(Raw!D:D,MATCH(O402+14000,Raw!AE:AE,0))))</f>
        <v/>
      </c>
      <c r="N402" s="52" t="str">
        <f>IF(O402="","",(INDEX(Raw!A:A,MATCH(O402+14000,Raw!AE:AE,0))))</f>
        <v/>
      </c>
      <c r="O402" s="63" t="str">
        <f>(IFERROR(IF(LARGE(Raw!AE:AE,A402+COUNTIF(Raw!C:C,"H")+COUNTIF(Raw!C:C,"S"))-14000&gt;0,LARGE(Raw!AE:AE,A402+COUNTIF(Raw!C:C,"H")+COUNTIF(Raw!C:C,"S"))-14000,""),""))</f>
        <v/>
      </c>
    </row>
    <row r="403" spans="1:15" x14ac:dyDescent="0.3">
      <c r="A403" s="52">
        <v>400</v>
      </c>
      <c r="B403" s="3" t="str">
        <f t="shared" si="20"/>
        <v/>
      </c>
      <c r="C403" s="52" t="str">
        <f>IF(E403="","",(INDEX(Raw!D:D,MATCH(E403+42000,Raw!AE:AE,0))))</f>
        <v/>
      </c>
      <c r="D403" s="52" t="str">
        <f>IF(E403="","",(INDEX(Raw!A:A,MATCH(E403+42000,Raw!AE:AE,0))))</f>
        <v/>
      </c>
      <c r="E403" s="63" t="str">
        <f>(IFERROR(IF(LARGE(Raw!AE:AE,A403)-42000&gt;0,LARGE(Raw!AE:AE,A403)-42000,""),""))</f>
        <v/>
      </c>
      <c r="G403" s="3" t="str">
        <f t="shared" si="21"/>
        <v/>
      </c>
      <c r="H403" s="52" t="str">
        <f>IF(J403="","",(INDEX(Raw!D:D,MATCH(J403+28000,Raw!AE:AE,0))))</f>
        <v/>
      </c>
      <c r="I403" s="52" t="str">
        <f>IF(J403="","",(INDEX(Raw!A:A,MATCH(J403+28000,Raw!AE:AE,0))))</f>
        <v/>
      </c>
      <c r="J403" s="63" t="str">
        <f>(IFERROR(IF(LARGE(Raw!AE:AE,A403+COUNTIF(Raw!C:C,"H"))-28000&gt;0,LARGE(Raw!AE:AE,A403+COUNTIF(Raw!C:C,"H"))-28000,""),""))</f>
        <v/>
      </c>
      <c r="L403" s="3" t="str">
        <f t="shared" si="22"/>
        <v/>
      </c>
      <c r="M403" s="52" t="str">
        <f>IF(O403="","",(INDEX(Raw!D:D,MATCH(O403+14000,Raw!AE:AE,0))))</f>
        <v/>
      </c>
      <c r="N403" s="52" t="str">
        <f>IF(O403="","",(INDEX(Raw!A:A,MATCH(O403+14000,Raw!AE:AE,0))))</f>
        <v/>
      </c>
      <c r="O403" s="63" t="str">
        <f>(IFERROR(IF(LARGE(Raw!AE:AE,A403+COUNTIF(Raw!C:C,"H")+COUNTIF(Raw!C:C,"S"))-14000&gt;0,LARGE(Raw!AE:AE,A403+COUNTIF(Raw!C:C,"H")+COUNTIF(Raw!C:C,"S"))-14000,""),""))</f>
        <v/>
      </c>
    </row>
    <row r="404" spans="1:15" x14ac:dyDescent="0.3">
      <c r="A404" s="52">
        <v>401</v>
      </c>
      <c r="B404" s="3" t="str">
        <f t="shared" si="20"/>
        <v/>
      </c>
      <c r="C404" s="52" t="str">
        <f>IF(E404="","",(INDEX(Raw!D:D,MATCH(E404+42000,Raw!AE:AE,0))))</f>
        <v/>
      </c>
      <c r="D404" s="52" t="str">
        <f>IF(E404="","",(INDEX(Raw!A:A,MATCH(E404+42000,Raw!AE:AE,0))))</f>
        <v/>
      </c>
      <c r="E404" s="63" t="str">
        <f>(IFERROR(IF(LARGE(Raw!AE:AE,A404)-42000&gt;0,LARGE(Raw!AE:AE,A404)-42000,""),""))</f>
        <v/>
      </c>
      <c r="G404" s="3" t="str">
        <f t="shared" si="21"/>
        <v/>
      </c>
      <c r="H404" s="52" t="str">
        <f>IF(J404="","",(INDEX(Raw!D:D,MATCH(J404+28000,Raw!AE:AE,0))))</f>
        <v/>
      </c>
      <c r="I404" s="52" t="str">
        <f>IF(J404="","",(INDEX(Raw!A:A,MATCH(J404+28000,Raw!AE:AE,0))))</f>
        <v/>
      </c>
      <c r="J404" s="63" t="str">
        <f>(IFERROR(IF(LARGE(Raw!AE:AE,A404+COUNTIF(Raw!C:C,"H"))-28000&gt;0,LARGE(Raw!AE:AE,A404+COUNTIF(Raw!C:C,"H"))-28000,""),""))</f>
        <v/>
      </c>
      <c r="L404" s="3" t="str">
        <f t="shared" si="22"/>
        <v/>
      </c>
      <c r="M404" s="52" t="str">
        <f>IF(O404="","",(INDEX(Raw!D:D,MATCH(O404+14000,Raw!AE:AE,0))))</f>
        <v/>
      </c>
      <c r="N404" s="52" t="str">
        <f>IF(O404="","",(INDEX(Raw!A:A,MATCH(O404+14000,Raw!AE:AE,0))))</f>
        <v/>
      </c>
      <c r="O404" s="63" t="str">
        <f>(IFERROR(IF(LARGE(Raw!AE:AE,A404+COUNTIF(Raw!C:C,"H")+COUNTIF(Raw!C:C,"S"))-14000&gt;0,LARGE(Raw!AE:AE,A404+COUNTIF(Raw!C:C,"H")+COUNTIF(Raw!C:C,"S"))-14000,""),""))</f>
        <v/>
      </c>
    </row>
    <row r="405" spans="1:15" x14ac:dyDescent="0.3">
      <c r="A405" s="52">
        <v>402</v>
      </c>
      <c r="B405" s="3" t="str">
        <f t="shared" si="20"/>
        <v/>
      </c>
      <c r="C405" s="52" t="str">
        <f>IF(E405="","",(INDEX(Raw!D:D,MATCH(E405+42000,Raw!AE:AE,0))))</f>
        <v/>
      </c>
      <c r="D405" s="52" t="str">
        <f>IF(E405="","",(INDEX(Raw!A:A,MATCH(E405+42000,Raw!AE:AE,0))))</f>
        <v/>
      </c>
      <c r="E405" s="63" t="str">
        <f>(IFERROR(IF(LARGE(Raw!AE:AE,A405)-42000&gt;0,LARGE(Raw!AE:AE,A405)-42000,""),""))</f>
        <v/>
      </c>
      <c r="G405" s="3" t="str">
        <f t="shared" si="21"/>
        <v/>
      </c>
      <c r="H405" s="52" t="str">
        <f>IF(J405="","",(INDEX(Raw!D:D,MATCH(J405+28000,Raw!AE:AE,0))))</f>
        <v/>
      </c>
      <c r="I405" s="52" t="str">
        <f>IF(J405="","",(INDEX(Raw!A:A,MATCH(J405+28000,Raw!AE:AE,0))))</f>
        <v/>
      </c>
      <c r="J405" s="63" t="str">
        <f>(IFERROR(IF(LARGE(Raw!AE:AE,A405+COUNTIF(Raw!C:C,"H"))-28000&gt;0,LARGE(Raw!AE:AE,A405+COUNTIF(Raw!C:C,"H"))-28000,""),""))</f>
        <v/>
      </c>
      <c r="L405" s="3" t="str">
        <f t="shared" si="22"/>
        <v/>
      </c>
      <c r="M405" s="52" t="str">
        <f>IF(O405="","",(INDEX(Raw!D:D,MATCH(O405+14000,Raw!AE:AE,0))))</f>
        <v/>
      </c>
      <c r="N405" s="52" t="str">
        <f>IF(O405="","",(INDEX(Raw!A:A,MATCH(O405+14000,Raw!AE:AE,0))))</f>
        <v/>
      </c>
      <c r="O405" s="63" t="str">
        <f>(IFERROR(IF(LARGE(Raw!AE:AE,A405+COUNTIF(Raw!C:C,"H")+COUNTIF(Raw!C:C,"S"))-14000&gt;0,LARGE(Raw!AE:AE,A405+COUNTIF(Raw!C:C,"H")+COUNTIF(Raw!C:C,"S"))-14000,""),""))</f>
        <v/>
      </c>
    </row>
    <row r="406" spans="1:15" x14ac:dyDescent="0.3">
      <c r="A406" s="52">
        <v>403</v>
      </c>
      <c r="B406" s="3" t="str">
        <f t="shared" si="20"/>
        <v/>
      </c>
      <c r="C406" s="52" t="str">
        <f>IF(E406="","",(INDEX(Raw!D:D,MATCH(E406+42000,Raw!AE:AE,0))))</f>
        <v/>
      </c>
      <c r="D406" s="52" t="str">
        <f>IF(E406="","",(INDEX(Raw!A:A,MATCH(E406+42000,Raw!AE:AE,0))))</f>
        <v/>
      </c>
      <c r="E406" s="63" t="str">
        <f>(IFERROR(IF(LARGE(Raw!AE:AE,A406)-42000&gt;0,LARGE(Raw!AE:AE,A406)-42000,""),""))</f>
        <v/>
      </c>
      <c r="G406" s="3" t="str">
        <f t="shared" si="21"/>
        <v/>
      </c>
      <c r="H406" s="52" t="str">
        <f>IF(J406="","",(INDEX(Raw!D:D,MATCH(J406+28000,Raw!AE:AE,0))))</f>
        <v/>
      </c>
      <c r="I406" s="52" t="str">
        <f>IF(J406="","",(INDEX(Raw!A:A,MATCH(J406+28000,Raw!AE:AE,0))))</f>
        <v/>
      </c>
      <c r="J406" s="63" t="str">
        <f>(IFERROR(IF(LARGE(Raw!AE:AE,A406+COUNTIF(Raw!C:C,"H"))-28000&gt;0,LARGE(Raw!AE:AE,A406+COUNTIF(Raw!C:C,"H"))-28000,""),""))</f>
        <v/>
      </c>
      <c r="L406" s="3" t="str">
        <f t="shared" si="22"/>
        <v/>
      </c>
      <c r="M406" s="52" t="str">
        <f>IF(O406="","",(INDEX(Raw!D:D,MATCH(O406+14000,Raw!AE:AE,0))))</f>
        <v/>
      </c>
      <c r="N406" s="52" t="str">
        <f>IF(O406="","",(INDEX(Raw!A:A,MATCH(O406+14000,Raw!AE:AE,0))))</f>
        <v/>
      </c>
      <c r="O406" s="63" t="str">
        <f>(IFERROR(IF(LARGE(Raw!AE:AE,A406+COUNTIF(Raw!C:C,"H")+COUNTIF(Raw!C:C,"S"))-14000&gt;0,LARGE(Raw!AE:AE,A406+COUNTIF(Raw!C:C,"H")+COUNTIF(Raw!C:C,"S"))-14000,""),""))</f>
        <v/>
      </c>
    </row>
    <row r="407" spans="1:15" x14ac:dyDescent="0.3">
      <c r="A407" s="52">
        <v>404</v>
      </c>
      <c r="B407" s="3" t="str">
        <f t="shared" si="20"/>
        <v/>
      </c>
      <c r="C407" s="52" t="str">
        <f>IF(E407="","",(INDEX(Raw!D:D,MATCH(E407+42000,Raw!AE:AE,0))))</f>
        <v/>
      </c>
      <c r="D407" s="52" t="str">
        <f>IF(E407="","",(INDEX(Raw!A:A,MATCH(E407+42000,Raw!AE:AE,0))))</f>
        <v/>
      </c>
      <c r="E407" s="63" t="str">
        <f>(IFERROR(IF(LARGE(Raw!AE:AE,A407)-42000&gt;0,LARGE(Raw!AE:AE,A407)-42000,""),""))</f>
        <v/>
      </c>
      <c r="G407" s="3" t="str">
        <f t="shared" si="21"/>
        <v/>
      </c>
      <c r="H407" s="52" t="str">
        <f>IF(J407="","",(INDEX(Raw!D:D,MATCH(J407+28000,Raw!AE:AE,0))))</f>
        <v/>
      </c>
      <c r="I407" s="52" t="str">
        <f>IF(J407="","",(INDEX(Raw!A:A,MATCH(J407+28000,Raw!AE:AE,0))))</f>
        <v/>
      </c>
      <c r="J407" s="63" t="str">
        <f>(IFERROR(IF(LARGE(Raw!AE:AE,A407+COUNTIF(Raw!C:C,"H"))-28000&gt;0,LARGE(Raw!AE:AE,A407+COUNTIF(Raw!C:C,"H"))-28000,""),""))</f>
        <v/>
      </c>
      <c r="L407" s="3" t="str">
        <f t="shared" si="22"/>
        <v/>
      </c>
      <c r="M407" s="52" t="str">
        <f>IF(O407="","",(INDEX(Raw!D:D,MATCH(O407+14000,Raw!AE:AE,0))))</f>
        <v/>
      </c>
      <c r="N407" s="52" t="str">
        <f>IF(O407="","",(INDEX(Raw!A:A,MATCH(O407+14000,Raw!AE:AE,0))))</f>
        <v/>
      </c>
      <c r="O407" s="63" t="str">
        <f>(IFERROR(IF(LARGE(Raw!AE:AE,A407+COUNTIF(Raw!C:C,"H")+COUNTIF(Raw!C:C,"S"))-14000&gt;0,LARGE(Raw!AE:AE,A407+COUNTIF(Raw!C:C,"H")+COUNTIF(Raw!C:C,"S"))-14000,""),""))</f>
        <v/>
      </c>
    </row>
    <row r="408" spans="1:15" x14ac:dyDescent="0.3">
      <c r="A408" s="52">
        <v>405</v>
      </c>
      <c r="B408" s="3" t="str">
        <f t="shared" si="20"/>
        <v/>
      </c>
      <c r="C408" s="52" t="str">
        <f>IF(E408="","",(INDEX(Raw!D:D,MATCH(E408+42000,Raw!AE:AE,0))))</f>
        <v/>
      </c>
      <c r="D408" s="52" t="str">
        <f>IF(E408="","",(INDEX(Raw!A:A,MATCH(E408+42000,Raw!AE:AE,0))))</f>
        <v/>
      </c>
      <c r="E408" s="63" t="str">
        <f>(IFERROR(IF(LARGE(Raw!AE:AE,A408)-42000&gt;0,LARGE(Raw!AE:AE,A408)-42000,""),""))</f>
        <v/>
      </c>
      <c r="G408" s="3" t="str">
        <f t="shared" si="21"/>
        <v/>
      </c>
      <c r="H408" s="52" t="str">
        <f>IF(J408="","",(INDEX(Raw!D:D,MATCH(J408+28000,Raw!AE:AE,0))))</f>
        <v/>
      </c>
      <c r="I408" s="52" t="str">
        <f>IF(J408="","",(INDEX(Raw!A:A,MATCH(J408+28000,Raw!AE:AE,0))))</f>
        <v/>
      </c>
      <c r="J408" s="63" t="str">
        <f>(IFERROR(IF(LARGE(Raw!AE:AE,A408+COUNTIF(Raw!C:C,"H"))-28000&gt;0,LARGE(Raw!AE:AE,A408+COUNTIF(Raw!C:C,"H"))-28000,""),""))</f>
        <v/>
      </c>
      <c r="L408" s="3" t="str">
        <f t="shared" si="22"/>
        <v/>
      </c>
      <c r="M408" s="52" t="str">
        <f>IF(O408="","",(INDEX(Raw!D:D,MATCH(O408+14000,Raw!AE:AE,0))))</f>
        <v/>
      </c>
      <c r="N408" s="52" t="str">
        <f>IF(O408="","",(INDEX(Raw!A:A,MATCH(O408+14000,Raw!AE:AE,0))))</f>
        <v/>
      </c>
      <c r="O408" s="63" t="str">
        <f>(IFERROR(IF(LARGE(Raw!AE:AE,A408+COUNTIF(Raw!C:C,"H")+COUNTIF(Raw!C:C,"S"))-14000&gt;0,LARGE(Raw!AE:AE,A408+COUNTIF(Raw!C:C,"H")+COUNTIF(Raw!C:C,"S"))-14000,""),""))</f>
        <v/>
      </c>
    </row>
    <row r="409" spans="1:15" x14ac:dyDescent="0.3">
      <c r="A409" s="52">
        <v>406</v>
      </c>
      <c r="B409" s="3" t="str">
        <f t="shared" si="20"/>
        <v/>
      </c>
      <c r="C409" s="52" t="str">
        <f>IF(E409="","",(INDEX(Raw!D:D,MATCH(E409+42000,Raw!AE:AE,0))))</f>
        <v/>
      </c>
      <c r="D409" s="52" t="str">
        <f>IF(E409="","",(INDEX(Raw!A:A,MATCH(E409+42000,Raw!AE:AE,0))))</f>
        <v/>
      </c>
      <c r="E409" s="63" t="str">
        <f>(IFERROR(IF(LARGE(Raw!AE:AE,A409)-42000&gt;0,LARGE(Raw!AE:AE,A409)-42000,""),""))</f>
        <v/>
      </c>
      <c r="G409" s="3" t="str">
        <f t="shared" si="21"/>
        <v/>
      </c>
      <c r="H409" s="52" t="str">
        <f>IF(J409="","",(INDEX(Raw!D:D,MATCH(J409+28000,Raw!AE:AE,0))))</f>
        <v/>
      </c>
      <c r="I409" s="52" t="str">
        <f>IF(J409="","",(INDEX(Raw!A:A,MATCH(J409+28000,Raw!AE:AE,0))))</f>
        <v/>
      </c>
      <c r="J409" s="63" t="str">
        <f>(IFERROR(IF(LARGE(Raw!AE:AE,A409+COUNTIF(Raw!C:C,"H"))-28000&gt;0,LARGE(Raw!AE:AE,A409+COUNTIF(Raw!C:C,"H"))-28000,""),""))</f>
        <v/>
      </c>
      <c r="L409" s="3" t="str">
        <f t="shared" si="22"/>
        <v/>
      </c>
      <c r="M409" s="52" t="str">
        <f>IF(O409="","",(INDEX(Raw!D:D,MATCH(O409+14000,Raw!AE:AE,0))))</f>
        <v/>
      </c>
      <c r="N409" s="52" t="str">
        <f>IF(O409="","",(INDEX(Raw!A:A,MATCH(O409+14000,Raw!AE:AE,0))))</f>
        <v/>
      </c>
      <c r="O409" s="63" t="str">
        <f>(IFERROR(IF(LARGE(Raw!AE:AE,A409+COUNTIF(Raw!C:C,"H")+COUNTIF(Raw!C:C,"S"))-14000&gt;0,LARGE(Raw!AE:AE,A409+COUNTIF(Raw!C:C,"H")+COUNTIF(Raw!C:C,"S"))-14000,""),""))</f>
        <v/>
      </c>
    </row>
    <row r="410" spans="1:15" x14ac:dyDescent="0.3">
      <c r="A410" s="52">
        <v>407</v>
      </c>
      <c r="B410" s="3" t="str">
        <f t="shared" si="20"/>
        <v/>
      </c>
      <c r="C410" s="52" t="str">
        <f>IF(E410="","",(INDEX(Raw!D:D,MATCH(E410+42000,Raw!AE:AE,0))))</f>
        <v/>
      </c>
      <c r="D410" s="52" t="str">
        <f>IF(E410="","",(INDEX(Raw!A:A,MATCH(E410+42000,Raw!AE:AE,0))))</f>
        <v/>
      </c>
      <c r="E410" s="63" t="str">
        <f>(IFERROR(IF(LARGE(Raw!AE:AE,A410)-42000&gt;0,LARGE(Raw!AE:AE,A410)-42000,""),""))</f>
        <v/>
      </c>
      <c r="G410" s="3" t="str">
        <f t="shared" si="21"/>
        <v/>
      </c>
      <c r="H410" s="52" t="str">
        <f>IF(J410="","",(INDEX(Raw!D:D,MATCH(J410+28000,Raw!AE:AE,0))))</f>
        <v/>
      </c>
      <c r="I410" s="52" t="str">
        <f>IF(J410="","",(INDEX(Raw!A:A,MATCH(J410+28000,Raw!AE:AE,0))))</f>
        <v/>
      </c>
      <c r="J410" s="63" t="str">
        <f>(IFERROR(IF(LARGE(Raw!AE:AE,A410+COUNTIF(Raw!C:C,"H"))-28000&gt;0,LARGE(Raw!AE:AE,A410+COUNTIF(Raw!C:C,"H"))-28000,""),""))</f>
        <v/>
      </c>
      <c r="L410" s="3" t="str">
        <f t="shared" si="22"/>
        <v/>
      </c>
      <c r="M410" s="52" t="str">
        <f>IF(O410="","",(INDEX(Raw!D:D,MATCH(O410+14000,Raw!AE:AE,0))))</f>
        <v/>
      </c>
      <c r="N410" s="52" t="str">
        <f>IF(O410="","",(INDEX(Raw!A:A,MATCH(O410+14000,Raw!AE:AE,0))))</f>
        <v/>
      </c>
      <c r="O410" s="63" t="str">
        <f>(IFERROR(IF(LARGE(Raw!AE:AE,A410+COUNTIF(Raw!C:C,"H")+COUNTIF(Raw!C:C,"S"))-14000&gt;0,LARGE(Raw!AE:AE,A410+COUNTIF(Raw!C:C,"H")+COUNTIF(Raw!C:C,"S"))-14000,""),""))</f>
        <v/>
      </c>
    </row>
    <row r="411" spans="1:15" x14ac:dyDescent="0.3">
      <c r="A411" s="52">
        <v>408</v>
      </c>
      <c r="B411" s="3" t="str">
        <f t="shared" si="20"/>
        <v/>
      </c>
      <c r="C411" s="52" t="str">
        <f>IF(E411="","",(INDEX(Raw!D:D,MATCH(E411+42000,Raw!AE:AE,0))))</f>
        <v/>
      </c>
      <c r="D411" s="52" t="str">
        <f>IF(E411="","",(INDEX(Raw!A:A,MATCH(E411+42000,Raw!AE:AE,0))))</f>
        <v/>
      </c>
      <c r="E411" s="63" t="str">
        <f>(IFERROR(IF(LARGE(Raw!AE:AE,A411)-42000&gt;0,LARGE(Raw!AE:AE,A411)-42000,""),""))</f>
        <v/>
      </c>
      <c r="G411" s="3" t="str">
        <f t="shared" si="21"/>
        <v/>
      </c>
      <c r="H411" s="52" t="str">
        <f>IF(J411="","",(INDEX(Raw!D:D,MATCH(J411+28000,Raw!AE:AE,0))))</f>
        <v/>
      </c>
      <c r="I411" s="52" t="str">
        <f>IF(J411="","",(INDEX(Raw!A:A,MATCH(J411+28000,Raw!AE:AE,0))))</f>
        <v/>
      </c>
      <c r="J411" s="63" t="str">
        <f>(IFERROR(IF(LARGE(Raw!AE:AE,A411+COUNTIF(Raw!C:C,"H"))-28000&gt;0,LARGE(Raw!AE:AE,A411+COUNTIF(Raw!C:C,"H"))-28000,""),""))</f>
        <v/>
      </c>
      <c r="L411" s="3" t="str">
        <f t="shared" si="22"/>
        <v/>
      </c>
      <c r="M411" s="52" t="str">
        <f>IF(O411="","",(INDEX(Raw!D:D,MATCH(O411+14000,Raw!AE:AE,0))))</f>
        <v/>
      </c>
      <c r="N411" s="52" t="str">
        <f>IF(O411="","",(INDEX(Raw!A:A,MATCH(O411+14000,Raw!AE:AE,0))))</f>
        <v/>
      </c>
      <c r="O411" s="63" t="str">
        <f>(IFERROR(IF(LARGE(Raw!AE:AE,A411+COUNTIF(Raw!C:C,"H")+COUNTIF(Raw!C:C,"S"))-14000&gt;0,LARGE(Raw!AE:AE,A411+COUNTIF(Raw!C:C,"H")+COUNTIF(Raw!C:C,"S"))-14000,""),""))</f>
        <v/>
      </c>
    </row>
    <row r="412" spans="1:15" x14ac:dyDescent="0.3">
      <c r="A412" s="52">
        <v>409</v>
      </c>
      <c r="B412" s="3" t="str">
        <f t="shared" si="20"/>
        <v/>
      </c>
      <c r="C412" s="52" t="str">
        <f>IF(E412="","",(INDEX(Raw!D:D,MATCH(E412+42000,Raw!AE:AE,0))))</f>
        <v/>
      </c>
      <c r="D412" s="52" t="str">
        <f>IF(E412="","",(INDEX(Raw!A:A,MATCH(E412+42000,Raw!AE:AE,0))))</f>
        <v/>
      </c>
      <c r="E412" s="63" t="str">
        <f>(IFERROR(IF(LARGE(Raw!AE:AE,A412)-42000&gt;0,LARGE(Raw!AE:AE,A412)-42000,""),""))</f>
        <v/>
      </c>
      <c r="G412" s="3" t="str">
        <f t="shared" si="21"/>
        <v/>
      </c>
      <c r="H412" s="52" t="str">
        <f>IF(J412="","",(INDEX(Raw!D:D,MATCH(J412+28000,Raw!AE:AE,0))))</f>
        <v/>
      </c>
      <c r="I412" s="52" t="str">
        <f>IF(J412="","",(INDEX(Raw!A:A,MATCH(J412+28000,Raw!AE:AE,0))))</f>
        <v/>
      </c>
      <c r="J412" s="63" t="str">
        <f>(IFERROR(IF(LARGE(Raw!AE:AE,A412+COUNTIF(Raw!C:C,"H"))-28000&gt;0,LARGE(Raw!AE:AE,A412+COUNTIF(Raw!C:C,"H"))-28000,""),""))</f>
        <v/>
      </c>
      <c r="L412" s="3" t="str">
        <f t="shared" si="22"/>
        <v/>
      </c>
      <c r="M412" s="52" t="str">
        <f>IF(O412="","",(INDEX(Raw!D:D,MATCH(O412+14000,Raw!AE:AE,0))))</f>
        <v/>
      </c>
      <c r="N412" s="52" t="str">
        <f>IF(O412="","",(INDEX(Raw!A:A,MATCH(O412+14000,Raw!AE:AE,0))))</f>
        <v/>
      </c>
      <c r="O412" s="63" t="str">
        <f>(IFERROR(IF(LARGE(Raw!AE:AE,A412+COUNTIF(Raw!C:C,"H")+COUNTIF(Raw!C:C,"S"))-14000&gt;0,LARGE(Raw!AE:AE,A412+COUNTIF(Raw!C:C,"H")+COUNTIF(Raw!C:C,"S"))-14000,""),""))</f>
        <v/>
      </c>
    </row>
    <row r="413" spans="1:15" x14ac:dyDescent="0.3">
      <c r="A413" s="52">
        <v>410</v>
      </c>
      <c r="B413" s="3" t="str">
        <f t="shared" si="20"/>
        <v/>
      </c>
      <c r="C413" s="52" t="str">
        <f>IF(E413="","",(INDEX(Raw!D:D,MATCH(E413+42000,Raw!AE:AE,0))))</f>
        <v/>
      </c>
      <c r="D413" s="52" t="str">
        <f>IF(E413="","",(INDEX(Raw!A:A,MATCH(E413+42000,Raw!AE:AE,0))))</f>
        <v/>
      </c>
      <c r="E413" s="63" t="str">
        <f>(IFERROR(IF(LARGE(Raw!AE:AE,A413)-42000&gt;0,LARGE(Raw!AE:AE,A413)-42000,""),""))</f>
        <v/>
      </c>
      <c r="G413" s="3" t="str">
        <f t="shared" si="21"/>
        <v/>
      </c>
      <c r="H413" s="52" t="str">
        <f>IF(J413="","",(INDEX(Raw!D:D,MATCH(J413+28000,Raw!AE:AE,0))))</f>
        <v/>
      </c>
      <c r="I413" s="52" t="str">
        <f>IF(J413="","",(INDEX(Raw!A:A,MATCH(J413+28000,Raw!AE:AE,0))))</f>
        <v/>
      </c>
      <c r="J413" s="63" t="str">
        <f>(IFERROR(IF(LARGE(Raw!AE:AE,A413+COUNTIF(Raw!C:C,"H"))-28000&gt;0,LARGE(Raw!AE:AE,A413+COUNTIF(Raw!C:C,"H"))-28000,""),""))</f>
        <v/>
      </c>
      <c r="L413" s="3" t="str">
        <f t="shared" si="22"/>
        <v/>
      </c>
      <c r="M413" s="52" t="str">
        <f>IF(O413="","",(INDEX(Raw!D:D,MATCH(O413+14000,Raw!AE:AE,0))))</f>
        <v/>
      </c>
      <c r="N413" s="52" t="str">
        <f>IF(O413="","",(INDEX(Raw!A:A,MATCH(O413+14000,Raw!AE:AE,0))))</f>
        <v/>
      </c>
      <c r="O413" s="63" t="str">
        <f>(IFERROR(IF(LARGE(Raw!AE:AE,A413+COUNTIF(Raw!C:C,"H")+COUNTIF(Raw!C:C,"S"))-14000&gt;0,LARGE(Raw!AE:AE,A413+COUNTIF(Raw!C:C,"H")+COUNTIF(Raw!C:C,"S"))-14000,""),""))</f>
        <v/>
      </c>
    </row>
    <row r="414" spans="1:15" x14ac:dyDescent="0.3">
      <c r="A414" s="52">
        <v>411</v>
      </c>
      <c r="B414" s="3" t="str">
        <f t="shared" si="20"/>
        <v/>
      </c>
      <c r="C414" s="52" t="str">
        <f>IF(E414="","",(INDEX(Raw!D:D,MATCH(E414+42000,Raw!AE:AE,0))))</f>
        <v/>
      </c>
      <c r="D414" s="52" t="str">
        <f>IF(E414="","",(INDEX(Raw!A:A,MATCH(E414+42000,Raw!AE:AE,0))))</f>
        <v/>
      </c>
      <c r="E414" s="63" t="str">
        <f>(IFERROR(IF(LARGE(Raw!AE:AE,A414)-42000&gt;0,LARGE(Raw!AE:AE,A414)-42000,""),""))</f>
        <v/>
      </c>
      <c r="G414" s="3" t="str">
        <f t="shared" si="21"/>
        <v/>
      </c>
      <c r="H414" s="52" t="str">
        <f>IF(J414="","",(INDEX(Raw!D:D,MATCH(J414+28000,Raw!AE:AE,0))))</f>
        <v/>
      </c>
      <c r="I414" s="52" t="str">
        <f>IF(J414="","",(INDEX(Raw!A:A,MATCH(J414+28000,Raw!AE:AE,0))))</f>
        <v/>
      </c>
      <c r="J414" s="63" t="str">
        <f>(IFERROR(IF(LARGE(Raw!AE:AE,A414+COUNTIF(Raw!C:C,"H"))-28000&gt;0,LARGE(Raw!AE:AE,A414+COUNTIF(Raw!C:C,"H"))-28000,""),""))</f>
        <v/>
      </c>
      <c r="L414" s="3" t="str">
        <f t="shared" si="22"/>
        <v/>
      </c>
      <c r="M414" s="52" t="str">
        <f>IF(O414="","",(INDEX(Raw!D:D,MATCH(O414+14000,Raw!AE:AE,0))))</f>
        <v/>
      </c>
      <c r="N414" s="52" t="str">
        <f>IF(O414="","",(INDEX(Raw!A:A,MATCH(O414+14000,Raw!AE:AE,0))))</f>
        <v/>
      </c>
      <c r="O414" s="63" t="str">
        <f>(IFERROR(IF(LARGE(Raw!AE:AE,A414+COUNTIF(Raw!C:C,"H")+COUNTIF(Raw!C:C,"S"))-14000&gt;0,LARGE(Raw!AE:AE,A414+COUNTIF(Raw!C:C,"H")+COUNTIF(Raw!C:C,"S"))-14000,""),""))</f>
        <v/>
      </c>
    </row>
    <row r="415" spans="1:15" x14ac:dyDescent="0.3">
      <c r="A415" s="52">
        <v>412</v>
      </c>
      <c r="B415" s="3" t="str">
        <f t="shared" si="20"/>
        <v/>
      </c>
      <c r="C415" s="52" t="str">
        <f>IF(E415="","",(INDEX(Raw!D:D,MATCH(E415+42000,Raw!AE:AE,0))))</f>
        <v/>
      </c>
      <c r="D415" s="52" t="str">
        <f>IF(E415="","",(INDEX(Raw!A:A,MATCH(E415+42000,Raw!AE:AE,0))))</f>
        <v/>
      </c>
      <c r="E415" s="63" t="str">
        <f>(IFERROR(IF(LARGE(Raw!AE:AE,A415)-42000&gt;0,LARGE(Raw!AE:AE,A415)-42000,""),""))</f>
        <v/>
      </c>
      <c r="G415" s="3" t="str">
        <f t="shared" si="21"/>
        <v/>
      </c>
      <c r="H415" s="52" t="str">
        <f>IF(J415="","",(INDEX(Raw!D:D,MATCH(J415+28000,Raw!AE:AE,0))))</f>
        <v/>
      </c>
      <c r="I415" s="52" t="str">
        <f>IF(J415="","",(INDEX(Raw!A:A,MATCH(J415+28000,Raw!AE:AE,0))))</f>
        <v/>
      </c>
      <c r="J415" s="63" t="str">
        <f>(IFERROR(IF(LARGE(Raw!AE:AE,A415+COUNTIF(Raw!C:C,"H"))-28000&gt;0,LARGE(Raw!AE:AE,A415+COUNTIF(Raw!C:C,"H"))-28000,""),""))</f>
        <v/>
      </c>
      <c r="L415" s="3" t="str">
        <f t="shared" si="22"/>
        <v/>
      </c>
      <c r="M415" s="52" t="str">
        <f>IF(O415="","",(INDEX(Raw!D:D,MATCH(O415+14000,Raw!AE:AE,0))))</f>
        <v/>
      </c>
      <c r="N415" s="52" t="str">
        <f>IF(O415="","",(INDEX(Raw!A:A,MATCH(O415+14000,Raw!AE:AE,0))))</f>
        <v/>
      </c>
      <c r="O415" s="63" t="str">
        <f>(IFERROR(IF(LARGE(Raw!AE:AE,A415+COUNTIF(Raw!C:C,"H")+COUNTIF(Raw!C:C,"S"))-14000&gt;0,LARGE(Raw!AE:AE,A415+COUNTIF(Raw!C:C,"H")+COUNTIF(Raw!C:C,"S"))-14000,""),""))</f>
        <v/>
      </c>
    </row>
    <row r="416" spans="1:15" x14ac:dyDescent="0.3">
      <c r="A416" s="52">
        <v>413</v>
      </c>
      <c r="B416" s="3" t="str">
        <f t="shared" si="20"/>
        <v/>
      </c>
      <c r="C416" s="52" t="str">
        <f>IF(E416="","",(INDEX(Raw!D:D,MATCH(E416+42000,Raw!AE:AE,0))))</f>
        <v/>
      </c>
      <c r="D416" s="52" t="str">
        <f>IF(E416="","",(INDEX(Raw!A:A,MATCH(E416+42000,Raw!AE:AE,0))))</f>
        <v/>
      </c>
      <c r="E416" s="63" t="str">
        <f>(IFERROR(IF(LARGE(Raw!AE:AE,A416)-42000&gt;0,LARGE(Raw!AE:AE,A416)-42000,""),""))</f>
        <v/>
      </c>
      <c r="G416" s="3" t="str">
        <f t="shared" si="21"/>
        <v/>
      </c>
      <c r="H416" s="52" t="str">
        <f>IF(J416="","",(INDEX(Raw!D:D,MATCH(J416+28000,Raw!AE:AE,0))))</f>
        <v/>
      </c>
      <c r="I416" s="52" t="str">
        <f>IF(J416="","",(INDEX(Raw!A:A,MATCH(J416+28000,Raw!AE:AE,0))))</f>
        <v/>
      </c>
      <c r="J416" s="63" t="str">
        <f>(IFERROR(IF(LARGE(Raw!AE:AE,A416+COUNTIF(Raw!C:C,"H"))-28000&gt;0,LARGE(Raw!AE:AE,A416+COUNTIF(Raw!C:C,"H"))-28000,""),""))</f>
        <v/>
      </c>
      <c r="L416" s="3" t="str">
        <f t="shared" si="22"/>
        <v/>
      </c>
      <c r="M416" s="52" t="str">
        <f>IF(O416="","",(INDEX(Raw!D:D,MATCH(O416+14000,Raw!AE:AE,0))))</f>
        <v/>
      </c>
      <c r="N416" s="52" t="str">
        <f>IF(O416="","",(INDEX(Raw!A:A,MATCH(O416+14000,Raw!AE:AE,0))))</f>
        <v/>
      </c>
      <c r="O416" s="63" t="str">
        <f>(IFERROR(IF(LARGE(Raw!AE:AE,A416+COUNTIF(Raw!C:C,"H")+COUNTIF(Raw!C:C,"S"))-14000&gt;0,LARGE(Raw!AE:AE,A416+COUNTIF(Raw!C:C,"H")+COUNTIF(Raw!C:C,"S"))-14000,""),""))</f>
        <v/>
      </c>
    </row>
    <row r="417" spans="1:15" x14ac:dyDescent="0.3">
      <c r="A417" s="52">
        <v>414</v>
      </c>
      <c r="B417" s="3" t="str">
        <f t="shared" si="20"/>
        <v/>
      </c>
      <c r="C417" s="52" t="str">
        <f>IF(E417="","",(INDEX(Raw!D:D,MATCH(E417+42000,Raw!AE:AE,0))))</f>
        <v/>
      </c>
      <c r="D417" s="52" t="str">
        <f>IF(E417="","",(INDEX(Raw!A:A,MATCH(E417+42000,Raw!AE:AE,0))))</f>
        <v/>
      </c>
      <c r="E417" s="63" t="str">
        <f>(IFERROR(IF(LARGE(Raw!AE:AE,A417)-42000&gt;0,LARGE(Raw!AE:AE,A417)-42000,""),""))</f>
        <v/>
      </c>
      <c r="G417" s="3" t="str">
        <f t="shared" si="21"/>
        <v/>
      </c>
      <c r="H417" s="52" t="str">
        <f>IF(J417="","",(INDEX(Raw!D:D,MATCH(J417+28000,Raw!AE:AE,0))))</f>
        <v/>
      </c>
      <c r="I417" s="52" t="str">
        <f>IF(J417="","",(INDEX(Raw!A:A,MATCH(J417+28000,Raw!AE:AE,0))))</f>
        <v/>
      </c>
      <c r="J417" s="63" t="str">
        <f>(IFERROR(IF(LARGE(Raw!AE:AE,A417+COUNTIF(Raw!C:C,"H"))-28000&gt;0,LARGE(Raw!AE:AE,A417+COUNTIF(Raw!C:C,"H"))-28000,""),""))</f>
        <v/>
      </c>
      <c r="L417" s="3" t="str">
        <f t="shared" si="22"/>
        <v/>
      </c>
      <c r="M417" s="52" t="str">
        <f>IF(O417="","",(INDEX(Raw!D:D,MATCH(O417+14000,Raw!AE:AE,0))))</f>
        <v/>
      </c>
      <c r="N417" s="52" t="str">
        <f>IF(O417="","",(INDEX(Raw!A:A,MATCH(O417+14000,Raw!AE:AE,0))))</f>
        <v/>
      </c>
      <c r="O417" s="63" t="str">
        <f>(IFERROR(IF(LARGE(Raw!AE:AE,A417+COUNTIF(Raw!C:C,"H")+COUNTIF(Raw!C:C,"S"))-14000&gt;0,LARGE(Raw!AE:AE,A417+COUNTIF(Raw!C:C,"H")+COUNTIF(Raw!C:C,"S"))-14000,""),""))</f>
        <v/>
      </c>
    </row>
    <row r="418" spans="1:15" x14ac:dyDescent="0.3">
      <c r="A418" s="52">
        <v>415</v>
      </c>
      <c r="B418" s="3" t="str">
        <f t="shared" si="20"/>
        <v/>
      </c>
      <c r="C418" s="52" t="str">
        <f>IF(E418="","",(INDEX(Raw!D:D,MATCH(E418+42000,Raw!AE:AE,0))))</f>
        <v/>
      </c>
      <c r="D418" s="52" t="str">
        <f>IF(E418="","",(INDEX(Raw!A:A,MATCH(E418+42000,Raw!AE:AE,0))))</f>
        <v/>
      </c>
      <c r="E418" s="63" t="str">
        <f>(IFERROR(IF(LARGE(Raw!AE:AE,A418)-42000&gt;0,LARGE(Raw!AE:AE,A418)-42000,""),""))</f>
        <v/>
      </c>
      <c r="G418" s="3" t="str">
        <f t="shared" si="21"/>
        <v/>
      </c>
      <c r="H418" s="52" t="str">
        <f>IF(J418="","",(INDEX(Raw!D:D,MATCH(J418+28000,Raw!AE:AE,0))))</f>
        <v/>
      </c>
      <c r="I418" s="52" t="str">
        <f>IF(J418="","",(INDEX(Raw!A:A,MATCH(J418+28000,Raw!AE:AE,0))))</f>
        <v/>
      </c>
      <c r="J418" s="63" t="str">
        <f>(IFERROR(IF(LARGE(Raw!AE:AE,A418+COUNTIF(Raw!C:C,"H"))-28000&gt;0,LARGE(Raw!AE:AE,A418+COUNTIF(Raw!C:C,"H"))-28000,""),""))</f>
        <v/>
      </c>
      <c r="L418" s="3" t="str">
        <f t="shared" si="22"/>
        <v/>
      </c>
      <c r="M418" s="52" t="str">
        <f>IF(O418="","",(INDEX(Raw!D:D,MATCH(O418+14000,Raw!AE:AE,0))))</f>
        <v/>
      </c>
      <c r="N418" s="52" t="str">
        <f>IF(O418="","",(INDEX(Raw!A:A,MATCH(O418+14000,Raw!AE:AE,0))))</f>
        <v/>
      </c>
      <c r="O418" s="63" t="str">
        <f>(IFERROR(IF(LARGE(Raw!AE:AE,A418+COUNTIF(Raw!C:C,"H")+COUNTIF(Raw!C:C,"S"))-14000&gt;0,LARGE(Raw!AE:AE,A418+COUNTIF(Raw!C:C,"H")+COUNTIF(Raw!C:C,"S"))-14000,""),""))</f>
        <v/>
      </c>
    </row>
    <row r="419" spans="1:15" x14ac:dyDescent="0.3">
      <c r="A419" s="52">
        <v>416</v>
      </c>
      <c r="B419" s="3" t="str">
        <f t="shared" si="20"/>
        <v/>
      </c>
      <c r="C419" s="52" t="str">
        <f>IF(E419="","",(INDEX(Raw!D:D,MATCH(E419+42000,Raw!AE:AE,0))))</f>
        <v/>
      </c>
      <c r="D419" s="52" t="str">
        <f>IF(E419="","",(INDEX(Raw!A:A,MATCH(E419+42000,Raw!AE:AE,0))))</f>
        <v/>
      </c>
      <c r="E419" s="63" t="str">
        <f>(IFERROR(IF(LARGE(Raw!AE:AE,A419)-42000&gt;0,LARGE(Raw!AE:AE,A419)-42000,""),""))</f>
        <v/>
      </c>
      <c r="G419" s="3" t="str">
        <f t="shared" si="21"/>
        <v/>
      </c>
      <c r="H419" s="52" t="str">
        <f>IF(J419="","",(INDEX(Raw!D:D,MATCH(J419+28000,Raw!AE:AE,0))))</f>
        <v/>
      </c>
      <c r="I419" s="52" t="str">
        <f>IF(J419="","",(INDEX(Raw!A:A,MATCH(J419+28000,Raw!AE:AE,0))))</f>
        <v/>
      </c>
      <c r="J419" s="63" t="str">
        <f>(IFERROR(IF(LARGE(Raw!AE:AE,A419+COUNTIF(Raw!C:C,"H"))-28000&gt;0,LARGE(Raw!AE:AE,A419+COUNTIF(Raw!C:C,"H"))-28000,""),""))</f>
        <v/>
      </c>
      <c r="L419" s="3" t="str">
        <f t="shared" si="22"/>
        <v/>
      </c>
      <c r="M419" s="52" t="str">
        <f>IF(O419="","",(INDEX(Raw!D:D,MATCH(O419+14000,Raw!AE:AE,0))))</f>
        <v/>
      </c>
      <c r="N419" s="52" t="str">
        <f>IF(O419="","",(INDEX(Raw!A:A,MATCH(O419+14000,Raw!AE:AE,0))))</f>
        <v/>
      </c>
      <c r="O419" s="63" t="str">
        <f>(IFERROR(IF(LARGE(Raw!AE:AE,A419+COUNTIF(Raw!C:C,"H")+COUNTIF(Raw!C:C,"S"))-14000&gt;0,LARGE(Raw!AE:AE,A419+COUNTIF(Raw!C:C,"H")+COUNTIF(Raw!C:C,"S"))-14000,""),""))</f>
        <v/>
      </c>
    </row>
    <row r="420" spans="1:15" x14ac:dyDescent="0.3">
      <c r="A420" s="52">
        <v>417</v>
      </c>
      <c r="B420" s="3" t="str">
        <f t="shared" si="20"/>
        <v/>
      </c>
      <c r="C420" s="52" t="str">
        <f>IF(E420="","",(INDEX(Raw!D:D,MATCH(E420+42000,Raw!AE:AE,0))))</f>
        <v/>
      </c>
      <c r="D420" s="52" t="str">
        <f>IF(E420="","",(INDEX(Raw!A:A,MATCH(E420+42000,Raw!AE:AE,0))))</f>
        <v/>
      </c>
      <c r="E420" s="63" t="str">
        <f>(IFERROR(IF(LARGE(Raw!AE:AE,A420)-42000&gt;0,LARGE(Raw!AE:AE,A420)-42000,""),""))</f>
        <v/>
      </c>
      <c r="G420" s="3" t="str">
        <f t="shared" si="21"/>
        <v/>
      </c>
      <c r="H420" s="52" t="str">
        <f>IF(J420="","",(INDEX(Raw!D:D,MATCH(J420+28000,Raw!AE:AE,0))))</f>
        <v/>
      </c>
      <c r="I420" s="52" t="str">
        <f>IF(J420="","",(INDEX(Raw!A:A,MATCH(J420+28000,Raw!AE:AE,0))))</f>
        <v/>
      </c>
      <c r="J420" s="63" t="str">
        <f>(IFERROR(IF(LARGE(Raw!AE:AE,A420+COUNTIF(Raw!C:C,"H"))-28000&gt;0,LARGE(Raw!AE:AE,A420+COUNTIF(Raw!C:C,"H"))-28000,""),""))</f>
        <v/>
      </c>
      <c r="L420" s="3" t="str">
        <f t="shared" si="22"/>
        <v/>
      </c>
      <c r="M420" s="52" t="str">
        <f>IF(O420="","",(INDEX(Raw!D:D,MATCH(O420+14000,Raw!AE:AE,0))))</f>
        <v/>
      </c>
      <c r="N420" s="52" t="str">
        <f>IF(O420="","",(INDEX(Raw!A:A,MATCH(O420+14000,Raw!AE:AE,0))))</f>
        <v/>
      </c>
      <c r="O420" s="63" t="str">
        <f>(IFERROR(IF(LARGE(Raw!AE:AE,A420+COUNTIF(Raw!C:C,"H")+COUNTIF(Raw!C:C,"S"))-14000&gt;0,LARGE(Raw!AE:AE,A420+COUNTIF(Raw!C:C,"H")+COUNTIF(Raw!C:C,"S"))-14000,""),""))</f>
        <v/>
      </c>
    </row>
    <row r="421" spans="1:15" x14ac:dyDescent="0.3">
      <c r="A421" s="52">
        <v>418</v>
      </c>
      <c r="B421" s="3" t="str">
        <f t="shared" si="20"/>
        <v/>
      </c>
      <c r="C421" s="52" t="str">
        <f>IF(E421="","",(INDEX(Raw!D:D,MATCH(E421+42000,Raw!AE:AE,0))))</f>
        <v/>
      </c>
      <c r="D421" s="52" t="str">
        <f>IF(E421="","",(INDEX(Raw!A:A,MATCH(E421+42000,Raw!AE:AE,0))))</f>
        <v/>
      </c>
      <c r="E421" s="63" t="str">
        <f>(IFERROR(IF(LARGE(Raw!AE:AE,A421)-42000&gt;0,LARGE(Raw!AE:AE,A421)-42000,""),""))</f>
        <v/>
      </c>
      <c r="G421" s="3" t="str">
        <f t="shared" si="21"/>
        <v/>
      </c>
      <c r="H421" s="52" t="str">
        <f>IF(J421="","",(INDEX(Raw!D:D,MATCH(J421+28000,Raw!AE:AE,0))))</f>
        <v/>
      </c>
      <c r="I421" s="52" t="str">
        <f>IF(J421="","",(INDEX(Raw!A:A,MATCH(J421+28000,Raw!AE:AE,0))))</f>
        <v/>
      </c>
      <c r="J421" s="63" t="str">
        <f>(IFERROR(IF(LARGE(Raw!AE:AE,A421+COUNTIF(Raw!C:C,"H"))-28000&gt;0,LARGE(Raw!AE:AE,A421+COUNTIF(Raw!C:C,"H"))-28000,""),""))</f>
        <v/>
      </c>
      <c r="L421" s="3" t="str">
        <f t="shared" si="22"/>
        <v/>
      </c>
      <c r="M421" s="52" t="str">
        <f>IF(O421="","",(INDEX(Raw!D:D,MATCH(O421+14000,Raw!AE:AE,0))))</f>
        <v/>
      </c>
      <c r="N421" s="52" t="str">
        <f>IF(O421="","",(INDEX(Raw!A:A,MATCH(O421+14000,Raw!AE:AE,0))))</f>
        <v/>
      </c>
      <c r="O421" s="63" t="str">
        <f>(IFERROR(IF(LARGE(Raw!AE:AE,A421+COUNTIF(Raw!C:C,"H")+COUNTIF(Raw!C:C,"S"))-14000&gt;0,LARGE(Raw!AE:AE,A421+COUNTIF(Raw!C:C,"H")+COUNTIF(Raw!C:C,"S"))-14000,""),""))</f>
        <v/>
      </c>
    </row>
    <row r="422" spans="1:15" x14ac:dyDescent="0.3">
      <c r="A422" s="52">
        <v>419</v>
      </c>
      <c r="B422" s="3" t="str">
        <f t="shared" si="20"/>
        <v/>
      </c>
      <c r="C422" s="52" t="str">
        <f>IF(E422="","",(INDEX(Raw!D:D,MATCH(E422+42000,Raw!AE:AE,0))))</f>
        <v/>
      </c>
      <c r="D422" s="52" t="str">
        <f>IF(E422="","",(INDEX(Raw!A:A,MATCH(E422+42000,Raw!AE:AE,0))))</f>
        <v/>
      </c>
      <c r="E422" s="63" t="str">
        <f>(IFERROR(IF(LARGE(Raw!AE:AE,A422)-42000&gt;0,LARGE(Raw!AE:AE,A422)-42000,""),""))</f>
        <v/>
      </c>
      <c r="G422" s="3" t="str">
        <f t="shared" si="21"/>
        <v/>
      </c>
      <c r="H422" s="52" t="str">
        <f>IF(J422="","",(INDEX(Raw!D:D,MATCH(J422+28000,Raw!AE:AE,0))))</f>
        <v/>
      </c>
      <c r="I422" s="52" t="str">
        <f>IF(J422="","",(INDEX(Raw!A:A,MATCH(J422+28000,Raw!AE:AE,0))))</f>
        <v/>
      </c>
      <c r="J422" s="63" t="str">
        <f>(IFERROR(IF(LARGE(Raw!AE:AE,A422+COUNTIF(Raw!C:C,"H"))-28000&gt;0,LARGE(Raw!AE:AE,A422+COUNTIF(Raw!C:C,"H"))-28000,""),""))</f>
        <v/>
      </c>
      <c r="L422" s="3" t="str">
        <f t="shared" si="22"/>
        <v/>
      </c>
      <c r="M422" s="52" t="str">
        <f>IF(O422="","",(INDEX(Raw!D:D,MATCH(O422+14000,Raw!AE:AE,0))))</f>
        <v/>
      </c>
      <c r="N422" s="52" t="str">
        <f>IF(O422="","",(INDEX(Raw!A:A,MATCH(O422+14000,Raw!AE:AE,0))))</f>
        <v/>
      </c>
      <c r="O422" s="63" t="str">
        <f>(IFERROR(IF(LARGE(Raw!AE:AE,A422+COUNTIF(Raw!C:C,"H")+COUNTIF(Raw!C:C,"S"))-14000&gt;0,LARGE(Raw!AE:AE,A422+COUNTIF(Raw!C:C,"H")+COUNTIF(Raw!C:C,"S"))-14000,""),""))</f>
        <v/>
      </c>
    </row>
    <row r="423" spans="1:15" x14ac:dyDescent="0.3">
      <c r="A423" s="52">
        <v>420</v>
      </c>
      <c r="B423" s="3" t="str">
        <f t="shared" si="20"/>
        <v/>
      </c>
      <c r="C423" s="52" t="str">
        <f>IF(E423="","",(INDEX(Raw!D:D,MATCH(E423+42000,Raw!AE:AE,0))))</f>
        <v/>
      </c>
      <c r="D423" s="52" t="str">
        <f>IF(E423="","",(INDEX(Raw!A:A,MATCH(E423+42000,Raw!AE:AE,0))))</f>
        <v/>
      </c>
      <c r="E423" s="63" t="str">
        <f>(IFERROR(IF(LARGE(Raw!AE:AE,A423)-42000&gt;0,LARGE(Raw!AE:AE,A423)-42000,""),""))</f>
        <v/>
      </c>
      <c r="G423" s="3" t="str">
        <f t="shared" si="21"/>
        <v/>
      </c>
      <c r="H423" s="52" t="str">
        <f>IF(J423="","",(INDEX(Raw!D:D,MATCH(J423+28000,Raw!AE:AE,0))))</f>
        <v/>
      </c>
      <c r="I423" s="52" t="str">
        <f>IF(J423="","",(INDEX(Raw!A:A,MATCH(J423+28000,Raw!AE:AE,0))))</f>
        <v/>
      </c>
      <c r="J423" s="63" t="str">
        <f>(IFERROR(IF(LARGE(Raw!AE:AE,A423+COUNTIF(Raw!C:C,"H"))-28000&gt;0,LARGE(Raw!AE:AE,A423+COUNTIF(Raw!C:C,"H"))-28000,""),""))</f>
        <v/>
      </c>
      <c r="L423" s="3" t="str">
        <f t="shared" si="22"/>
        <v/>
      </c>
      <c r="M423" s="52" t="str">
        <f>IF(O423="","",(INDEX(Raw!D:D,MATCH(O423+14000,Raw!AE:AE,0))))</f>
        <v/>
      </c>
      <c r="N423" s="52" t="str">
        <f>IF(O423="","",(INDEX(Raw!A:A,MATCH(O423+14000,Raw!AE:AE,0))))</f>
        <v/>
      </c>
      <c r="O423" s="63" t="str">
        <f>(IFERROR(IF(LARGE(Raw!AE:AE,A423+COUNTIF(Raw!C:C,"H")+COUNTIF(Raw!C:C,"S"))-14000&gt;0,LARGE(Raw!AE:AE,A423+COUNTIF(Raw!C:C,"H")+COUNTIF(Raw!C:C,"S"))-14000,""),""))</f>
        <v/>
      </c>
    </row>
    <row r="424" spans="1:15" x14ac:dyDescent="0.3">
      <c r="A424" s="52">
        <v>421</v>
      </c>
      <c r="B424" s="3" t="str">
        <f t="shared" si="20"/>
        <v/>
      </c>
      <c r="C424" s="52" t="str">
        <f>IF(E424="","",(INDEX(Raw!D:D,MATCH(E424+42000,Raw!AE:AE,0))))</f>
        <v/>
      </c>
      <c r="D424" s="52" t="str">
        <f>IF(E424="","",(INDEX(Raw!A:A,MATCH(E424+42000,Raw!AE:AE,0))))</f>
        <v/>
      </c>
      <c r="E424" s="63" t="str">
        <f>(IFERROR(IF(LARGE(Raw!AE:AE,A424)-42000&gt;0,LARGE(Raw!AE:AE,A424)-42000,""),""))</f>
        <v/>
      </c>
      <c r="G424" s="3" t="str">
        <f t="shared" si="21"/>
        <v/>
      </c>
      <c r="H424" s="52" t="str">
        <f>IF(J424="","",(INDEX(Raw!D:D,MATCH(J424+28000,Raw!AE:AE,0))))</f>
        <v/>
      </c>
      <c r="I424" s="52" t="str">
        <f>IF(J424="","",(INDEX(Raw!A:A,MATCH(J424+28000,Raw!AE:AE,0))))</f>
        <v/>
      </c>
      <c r="J424" s="63" t="str">
        <f>(IFERROR(IF(LARGE(Raw!AE:AE,A424+COUNTIF(Raw!C:C,"H"))-28000&gt;0,LARGE(Raw!AE:AE,A424+COUNTIF(Raw!C:C,"H"))-28000,""),""))</f>
        <v/>
      </c>
      <c r="L424" s="3" t="str">
        <f t="shared" si="22"/>
        <v/>
      </c>
      <c r="M424" s="52" t="str">
        <f>IF(O424="","",(INDEX(Raw!D:D,MATCH(O424+14000,Raw!AE:AE,0))))</f>
        <v/>
      </c>
      <c r="N424" s="52" t="str">
        <f>IF(O424="","",(INDEX(Raw!A:A,MATCH(O424+14000,Raw!AE:AE,0))))</f>
        <v/>
      </c>
      <c r="O424" s="63" t="str">
        <f>(IFERROR(IF(LARGE(Raw!AE:AE,A424+COUNTIF(Raw!C:C,"H")+COUNTIF(Raw!C:C,"S"))-14000&gt;0,LARGE(Raw!AE:AE,A424+COUNTIF(Raw!C:C,"H")+COUNTIF(Raw!C:C,"S"))-14000,""),""))</f>
        <v/>
      </c>
    </row>
    <row r="425" spans="1:15" x14ac:dyDescent="0.3">
      <c r="A425" s="52">
        <v>422</v>
      </c>
      <c r="B425" s="3" t="str">
        <f t="shared" si="20"/>
        <v/>
      </c>
      <c r="C425" s="52" t="str">
        <f>IF(E425="","",(INDEX(Raw!D:D,MATCH(E425+42000,Raw!AE:AE,0))))</f>
        <v/>
      </c>
      <c r="D425" s="52" t="str">
        <f>IF(E425="","",(INDEX(Raw!A:A,MATCH(E425+42000,Raw!AE:AE,0))))</f>
        <v/>
      </c>
      <c r="E425" s="63" t="str">
        <f>(IFERROR(IF(LARGE(Raw!AE:AE,A425)-42000&gt;0,LARGE(Raw!AE:AE,A425)-42000,""),""))</f>
        <v/>
      </c>
      <c r="G425" s="3" t="str">
        <f t="shared" si="21"/>
        <v/>
      </c>
      <c r="H425" s="52" t="str">
        <f>IF(J425="","",(INDEX(Raw!D:D,MATCH(J425+28000,Raw!AE:AE,0))))</f>
        <v/>
      </c>
      <c r="I425" s="52" t="str">
        <f>IF(J425="","",(INDEX(Raw!A:A,MATCH(J425+28000,Raw!AE:AE,0))))</f>
        <v/>
      </c>
      <c r="J425" s="63" t="str">
        <f>(IFERROR(IF(LARGE(Raw!AE:AE,A425+COUNTIF(Raw!C:C,"H"))-28000&gt;0,LARGE(Raw!AE:AE,A425+COUNTIF(Raw!C:C,"H"))-28000,""),""))</f>
        <v/>
      </c>
      <c r="L425" s="3" t="str">
        <f t="shared" si="22"/>
        <v/>
      </c>
      <c r="M425" s="52" t="str">
        <f>IF(O425="","",(INDEX(Raw!D:D,MATCH(O425+14000,Raw!AE:AE,0))))</f>
        <v/>
      </c>
      <c r="N425" s="52" t="str">
        <f>IF(O425="","",(INDEX(Raw!A:A,MATCH(O425+14000,Raw!AE:AE,0))))</f>
        <v/>
      </c>
      <c r="O425" s="63" t="str">
        <f>(IFERROR(IF(LARGE(Raw!AE:AE,A425+COUNTIF(Raw!C:C,"H")+COUNTIF(Raw!C:C,"S"))-14000&gt;0,LARGE(Raw!AE:AE,A425+COUNTIF(Raw!C:C,"H")+COUNTIF(Raw!C:C,"S"))-14000,""),""))</f>
        <v/>
      </c>
    </row>
    <row r="426" spans="1:15" x14ac:dyDescent="0.3">
      <c r="A426" s="52">
        <v>423</v>
      </c>
      <c r="B426" s="3" t="str">
        <f t="shared" si="20"/>
        <v/>
      </c>
      <c r="C426" s="52" t="str">
        <f>IF(E426="","",(INDEX(Raw!D:D,MATCH(E426+42000,Raw!AE:AE,0))))</f>
        <v/>
      </c>
      <c r="D426" s="52" t="str">
        <f>IF(E426="","",(INDEX(Raw!A:A,MATCH(E426+42000,Raw!AE:AE,0))))</f>
        <v/>
      </c>
      <c r="E426" s="63" t="str">
        <f>(IFERROR(IF(LARGE(Raw!AE:AE,A426)-42000&gt;0,LARGE(Raw!AE:AE,A426)-42000,""),""))</f>
        <v/>
      </c>
      <c r="G426" s="3" t="str">
        <f t="shared" si="21"/>
        <v/>
      </c>
      <c r="H426" s="52" t="str">
        <f>IF(J426="","",(INDEX(Raw!D:D,MATCH(J426+28000,Raw!AE:AE,0))))</f>
        <v/>
      </c>
      <c r="I426" s="52" t="str">
        <f>IF(J426="","",(INDEX(Raw!A:A,MATCH(J426+28000,Raw!AE:AE,0))))</f>
        <v/>
      </c>
      <c r="J426" s="63" t="str">
        <f>(IFERROR(IF(LARGE(Raw!AE:AE,A426+COUNTIF(Raw!C:C,"H"))-28000&gt;0,LARGE(Raw!AE:AE,A426+COUNTIF(Raw!C:C,"H"))-28000,""),""))</f>
        <v/>
      </c>
      <c r="L426" s="3" t="str">
        <f t="shared" si="22"/>
        <v/>
      </c>
      <c r="M426" s="52" t="str">
        <f>IF(O426="","",(INDEX(Raw!D:D,MATCH(O426+14000,Raw!AE:AE,0))))</f>
        <v/>
      </c>
      <c r="N426" s="52" t="str">
        <f>IF(O426="","",(INDEX(Raw!A:A,MATCH(O426+14000,Raw!AE:AE,0))))</f>
        <v/>
      </c>
      <c r="O426" s="63" t="str">
        <f>(IFERROR(IF(LARGE(Raw!AE:AE,A426+COUNTIF(Raw!C:C,"H")+COUNTIF(Raw!C:C,"S"))-14000&gt;0,LARGE(Raw!AE:AE,A426+COUNTIF(Raw!C:C,"H")+COUNTIF(Raw!C:C,"S"))-14000,""),""))</f>
        <v/>
      </c>
    </row>
    <row r="427" spans="1:15" x14ac:dyDescent="0.3">
      <c r="A427" s="52">
        <v>424</v>
      </c>
      <c r="B427" s="3" t="str">
        <f t="shared" si="20"/>
        <v/>
      </c>
      <c r="C427" s="52" t="str">
        <f>IF(E427="","",(INDEX(Raw!D:D,MATCH(E427+42000,Raw!AE:AE,0))))</f>
        <v/>
      </c>
      <c r="D427" s="52" t="str">
        <f>IF(E427="","",(INDEX(Raw!A:A,MATCH(E427+42000,Raw!AE:AE,0))))</f>
        <v/>
      </c>
      <c r="E427" s="63" t="str">
        <f>(IFERROR(IF(LARGE(Raw!AE:AE,A427)-42000&gt;0,LARGE(Raw!AE:AE,A427)-42000,""),""))</f>
        <v/>
      </c>
      <c r="G427" s="3" t="str">
        <f t="shared" si="21"/>
        <v/>
      </c>
      <c r="H427" s="52" t="str">
        <f>IF(J427="","",(INDEX(Raw!D:D,MATCH(J427+28000,Raw!AE:AE,0))))</f>
        <v/>
      </c>
      <c r="I427" s="52" t="str">
        <f>IF(J427="","",(INDEX(Raw!A:A,MATCH(J427+28000,Raw!AE:AE,0))))</f>
        <v/>
      </c>
      <c r="J427" s="63" t="str">
        <f>(IFERROR(IF(LARGE(Raw!AE:AE,A427+COUNTIF(Raw!C:C,"H"))-28000&gt;0,LARGE(Raw!AE:AE,A427+COUNTIF(Raw!C:C,"H"))-28000,""),""))</f>
        <v/>
      </c>
      <c r="L427" s="3" t="str">
        <f t="shared" si="22"/>
        <v/>
      </c>
      <c r="M427" s="52" t="str">
        <f>IF(O427="","",(INDEX(Raw!D:D,MATCH(O427+14000,Raw!AE:AE,0))))</f>
        <v/>
      </c>
      <c r="N427" s="52" t="str">
        <f>IF(O427="","",(INDEX(Raw!A:A,MATCH(O427+14000,Raw!AE:AE,0))))</f>
        <v/>
      </c>
      <c r="O427" s="63" t="str">
        <f>(IFERROR(IF(LARGE(Raw!AE:AE,A427+COUNTIF(Raw!C:C,"H")+COUNTIF(Raw!C:C,"S"))-14000&gt;0,LARGE(Raw!AE:AE,A427+COUNTIF(Raw!C:C,"H")+COUNTIF(Raw!C:C,"S"))-14000,""),""))</f>
        <v/>
      </c>
    </row>
    <row r="428" spans="1:15" x14ac:dyDescent="0.3">
      <c r="A428" s="52">
        <v>425</v>
      </c>
      <c r="B428" s="3" t="str">
        <f t="shared" si="20"/>
        <v/>
      </c>
      <c r="C428" s="52" t="str">
        <f>IF(E428="","",(INDEX(Raw!D:D,MATCH(E428+42000,Raw!AE:AE,0))))</f>
        <v/>
      </c>
      <c r="D428" s="52" t="str">
        <f>IF(E428="","",(INDEX(Raw!A:A,MATCH(E428+42000,Raw!AE:AE,0))))</f>
        <v/>
      </c>
      <c r="E428" s="63" t="str">
        <f>(IFERROR(IF(LARGE(Raw!AE:AE,A428)-42000&gt;0,LARGE(Raw!AE:AE,A428)-42000,""),""))</f>
        <v/>
      </c>
      <c r="G428" s="3" t="str">
        <f t="shared" si="21"/>
        <v/>
      </c>
      <c r="H428" s="52" t="str">
        <f>IF(J428="","",(INDEX(Raw!D:D,MATCH(J428+28000,Raw!AE:AE,0))))</f>
        <v/>
      </c>
      <c r="I428" s="52" t="str">
        <f>IF(J428="","",(INDEX(Raw!A:A,MATCH(J428+28000,Raw!AE:AE,0))))</f>
        <v/>
      </c>
      <c r="J428" s="63" t="str">
        <f>(IFERROR(IF(LARGE(Raw!AE:AE,A428+COUNTIF(Raw!C:C,"H"))-28000&gt;0,LARGE(Raw!AE:AE,A428+COUNTIF(Raw!C:C,"H"))-28000,""),""))</f>
        <v/>
      </c>
      <c r="L428" s="3" t="str">
        <f t="shared" si="22"/>
        <v/>
      </c>
      <c r="M428" s="52" t="str">
        <f>IF(O428="","",(INDEX(Raw!D:D,MATCH(O428+14000,Raw!AE:AE,0))))</f>
        <v/>
      </c>
      <c r="N428" s="52" t="str">
        <f>IF(O428="","",(INDEX(Raw!A:A,MATCH(O428+14000,Raw!AE:AE,0))))</f>
        <v/>
      </c>
      <c r="O428" s="63" t="str">
        <f>(IFERROR(IF(LARGE(Raw!AE:AE,A428+COUNTIF(Raw!C:C,"H")+COUNTIF(Raw!C:C,"S"))-14000&gt;0,LARGE(Raw!AE:AE,A428+COUNTIF(Raw!C:C,"H")+COUNTIF(Raw!C:C,"S"))-14000,""),""))</f>
        <v/>
      </c>
    </row>
    <row r="429" spans="1:15" x14ac:dyDescent="0.3">
      <c r="A429" s="52">
        <v>426</v>
      </c>
      <c r="B429" s="3" t="str">
        <f t="shared" si="20"/>
        <v/>
      </c>
      <c r="C429" s="52" t="str">
        <f>IF(E429="","",(INDEX(Raw!D:D,MATCH(E429+42000,Raw!AE:AE,0))))</f>
        <v/>
      </c>
      <c r="D429" s="52" t="str">
        <f>IF(E429="","",(INDEX(Raw!A:A,MATCH(E429+42000,Raw!AE:AE,0))))</f>
        <v/>
      </c>
      <c r="E429" s="63" t="str">
        <f>(IFERROR(IF(LARGE(Raw!AE:AE,A429)-42000&gt;0,LARGE(Raw!AE:AE,A429)-42000,""),""))</f>
        <v/>
      </c>
      <c r="G429" s="3" t="str">
        <f t="shared" si="21"/>
        <v/>
      </c>
      <c r="H429" s="52" t="str">
        <f>IF(J429="","",(INDEX(Raw!D:D,MATCH(J429+28000,Raw!AE:AE,0))))</f>
        <v/>
      </c>
      <c r="I429" s="52" t="str">
        <f>IF(J429="","",(INDEX(Raw!A:A,MATCH(J429+28000,Raw!AE:AE,0))))</f>
        <v/>
      </c>
      <c r="J429" s="63" t="str">
        <f>(IFERROR(IF(LARGE(Raw!AE:AE,A429+COUNTIF(Raw!C:C,"H"))-28000&gt;0,LARGE(Raw!AE:AE,A429+COUNTIF(Raw!C:C,"H"))-28000,""),""))</f>
        <v/>
      </c>
      <c r="L429" s="3" t="str">
        <f t="shared" si="22"/>
        <v/>
      </c>
      <c r="M429" s="52" t="str">
        <f>IF(O429="","",(INDEX(Raw!D:D,MATCH(O429+14000,Raw!AE:AE,0))))</f>
        <v/>
      </c>
      <c r="N429" s="52" t="str">
        <f>IF(O429="","",(INDEX(Raw!A:A,MATCH(O429+14000,Raw!AE:AE,0))))</f>
        <v/>
      </c>
      <c r="O429" s="63" t="str">
        <f>(IFERROR(IF(LARGE(Raw!AE:AE,A429+COUNTIF(Raw!C:C,"H")+COUNTIF(Raw!C:C,"S"))-14000&gt;0,LARGE(Raw!AE:AE,A429+COUNTIF(Raw!C:C,"H")+COUNTIF(Raw!C:C,"S"))-14000,""),""))</f>
        <v/>
      </c>
    </row>
    <row r="430" spans="1:15" x14ac:dyDescent="0.3">
      <c r="A430" s="52">
        <v>427</v>
      </c>
      <c r="B430" s="3" t="str">
        <f t="shared" si="20"/>
        <v/>
      </c>
      <c r="C430" s="52" t="str">
        <f>IF(E430="","",(INDEX(Raw!D:D,MATCH(E430+42000,Raw!AE:AE,0))))</f>
        <v/>
      </c>
      <c r="D430" s="52" t="str">
        <f>IF(E430="","",(INDEX(Raw!A:A,MATCH(E430+42000,Raw!AE:AE,0))))</f>
        <v/>
      </c>
      <c r="E430" s="63" t="str">
        <f>(IFERROR(IF(LARGE(Raw!AE:AE,A430)-42000&gt;0,LARGE(Raw!AE:AE,A430)-42000,""),""))</f>
        <v/>
      </c>
      <c r="G430" s="3" t="str">
        <f t="shared" si="21"/>
        <v/>
      </c>
      <c r="H430" s="52" t="str">
        <f>IF(J430="","",(INDEX(Raw!D:D,MATCH(J430+28000,Raw!AE:AE,0))))</f>
        <v/>
      </c>
      <c r="I430" s="52" t="str">
        <f>IF(J430="","",(INDEX(Raw!A:A,MATCH(J430+28000,Raw!AE:AE,0))))</f>
        <v/>
      </c>
      <c r="J430" s="63" t="str">
        <f>(IFERROR(IF(LARGE(Raw!AE:AE,A430+COUNTIF(Raw!C:C,"H"))-28000&gt;0,LARGE(Raw!AE:AE,A430+COUNTIF(Raw!C:C,"H"))-28000,""),""))</f>
        <v/>
      </c>
      <c r="L430" s="3" t="str">
        <f t="shared" si="22"/>
        <v/>
      </c>
      <c r="M430" s="52" t="str">
        <f>IF(O430="","",(INDEX(Raw!D:D,MATCH(O430+14000,Raw!AE:AE,0))))</f>
        <v/>
      </c>
      <c r="N430" s="52" t="str">
        <f>IF(O430="","",(INDEX(Raw!A:A,MATCH(O430+14000,Raw!AE:AE,0))))</f>
        <v/>
      </c>
      <c r="O430" s="63" t="str">
        <f>(IFERROR(IF(LARGE(Raw!AE:AE,A430+COUNTIF(Raw!C:C,"H")+COUNTIF(Raw!C:C,"S"))-14000&gt;0,LARGE(Raw!AE:AE,A430+COUNTIF(Raw!C:C,"H")+COUNTIF(Raw!C:C,"S"))-14000,""),""))</f>
        <v/>
      </c>
    </row>
    <row r="431" spans="1:15" x14ac:dyDescent="0.3">
      <c r="A431" s="52">
        <v>428</v>
      </c>
      <c r="B431" s="3" t="str">
        <f t="shared" si="20"/>
        <v/>
      </c>
      <c r="C431" s="52" t="str">
        <f>IF(E431="","",(INDEX(Raw!D:D,MATCH(E431+42000,Raw!AE:AE,0))))</f>
        <v/>
      </c>
      <c r="D431" s="52" t="str">
        <f>IF(E431="","",(INDEX(Raw!A:A,MATCH(E431+42000,Raw!AE:AE,0))))</f>
        <v/>
      </c>
      <c r="E431" s="63" t="str">
        <f>(IFERROR(IF(LARGE(Raw!AE:AE,A431)-42000&gt;0,LARGE(Raw!AE:AE,A431)-42000,""),""))</f>
        <v/>
      </c>
      <c r="G431" s="3" t="str">
        <f t="shared" si="21"/>
        <v/>
      </c>
      <c r="H431" s="52" t="str">
        <f>IF(J431="","",(INDEX(Raw!D:D,MATCH(J431+28000,Raw!AE:AE,0))))</f>
        <v/>
      </c>
      <c r="I431" s="52" t="str">
        <f>IF(J431="","",(INDEX(Raw!A:A,MATCH(J431+28000,Raw!AE:AE,0))))</f>
        <v/>
      </c>
      <c r="J431" s="63" t="str">
        <f>(IFERROR(IF(LARGE(Raw!AE:AE,A431+COUNTIF(Raw!C:C,"H"))-28000&gt;0,LARGE(Raw!AE:AE,A431+COUNTIF(Raw!C:C,"H"))-28000,""),""))</f>
        <v/>
      </c>
      <c r="L431" s="3" t="str">
        <f t="shared" si="22"/>
        <v/>
      </c>
      <c r="M431" s="52" t="str">
        <f>IF(O431="","",(INDEX(Raw!D:D,MATCH(O431+14000,Raw!AE:AE,0))))</f>
        <v/>
      </c>
      <c r="N431" s="52" t="str">
        <f>IF(O431="","",(INDEX(Raw!A:A,MATCH(O431+14000,Raw!AE:AE,0))))</f>
        <v/>
      </c>
      <c r="O431" s="63" t="str">
        <f>(IFERROR(IF(LARGE(Raw!AE:AE,A431+COUNTIF(Raw!C:C,"H")+COUNTIF(Raw!C:C,"S"))-14000&gt;0,LARGE(Raw!AE:AE,A431+COUNTIF(Raw!C:C,"H")+COUNTIF(Raw!C:C,"S"))-14000,""),""))</f>
        <v/>
      </c>
    </row>
    <row r="432" spans="1:15" x14ac:dyDescent="0.3">
      <c r="A432" s="52">
        <v>429</v>
      </c>
      <c r="B432" s="3" t="str">
        <f t="shared" si="20"/>
        <v/>
      </c>
      <c r="C432" s="52" t="str">
        <f>IF(E432="","",(INDEX(Raw!D:D,MATCH(E432+42000,Raw!AE:AE,0))))</f>
        <v/>
      </c>
      <c r="D432" s="52" t="str">
        <f>IF(E432="","",(INDEX(Raw!A:A,MATCH(E432+42000,Raw!AE:AE,0))))</f>
        <v/>
      </c>
      <c r="E432" s="63" t="str">
        <f>(IFERROR(IF(LARGE(Raw!AE:AE,A432)-42000&gt;0,LARGE(Raw!AE:AE,A432)-42000,""),""))</f>
        <v/>
      </c>
      <c r="G432" s="3" t="str">
        <f t="shared" si="21"/>
        <v/>
      </c>
      <c r="H432" s="52" t="str">
        <f>IF(J432="","",(INDEX(Raw!D:D,MATCH(J432+28000,Raw!AE:AE,0))))</f>
        <v/>
      </c>
      <c r="I432" s="52" t="str">
        <f>IF(J432="","",(INDEX(Raw!A:A,MATCH(J432+28000,Raw!AE:AE,0))))</f>
        <v/>
      </c>
      <c r="J432" s="63" t="str">
        <f>(IFERROR(IF(LARGE(Raw!AE:AE,A432+COUNTIF(Raw!C:C,"H"))-28000&gt;0,LARGE(Raw!AE:AE,A432+COUNTIF(Raw!C:C,"H"))-28000,""),""))</f>
        <v/>
      </c>
      <c r="L432" s="3" t="str">
        <f t="shared" si="22"/>
        <v/>
      </c>
      <c r="M432" s="52" t="str">
        <f>IF(O432="","",(INDEX(Raw!D:D,MATCH(O432+14000,Raw!AE:AE,0))))</f>
        <v/>
      </c>
      <c r="N432" s="52" t="str">
        <f>IF(O432="","",(INDEX(Raw!A:A,MATCH(O432+14000,Raw!AE:AE,0))))</f>
        <v/>
      </c>
      <c r="O432" s="63" t="str">
        <f>(IFERROR(IF(LARGE(Raw!AE:AE,A432+COUNTIF(Raw!C:C,"H")+COUNTIF(Raw!C:C,"S"))-14000&gt;0,LARGE(Raw!AE:AE,A432+COUNTIF(Raw!C:C,"H")+COUNTIF(Raw!C:C,"S"))-14000,""),""))</f>
        <v/>
      </c>
    </row>
    <row r="433" spans="1:15" x14ac:dyDescent="0.3">
      <c r="A433" s="52">
        <v>430</v>
      </c>
      <c r="B433" s="3" t="str">
        <f t="shared" si="20"/>
        <v/>
      </c>
      <c r="C433" s="52" t="str">
        <f>IF(E433="","",(INDEX(Raw!D:D,MATCH(E433+42000,Raw!AE:AE,0))))</f>
        <v/>
      </c>
      <c r="D433" s="52" t="str">
        <f>IF(E433="","",(INDEX(Raw!A:A,MATCH(E433+42000,Raw!AE:AE,0))))</f>
        <v/>
      </c>
      <c r="E433" s="63" t="str">
        <f>(IFERROR(IF(LARGE(Raw!AE:AE,A433)-42000&gt;0,LARGE(Raw!AE:AE,A433)-42000,""),""))</f>
        <v/>
      </c>
      <c r="G433" s="3" t="str">
        <f t="shared" si="21"/>
        <v/>
      </c>
      <c r="H433" s="52" t="str">
        <f>IF(J433="","",(INDEX(Raw!D:D,MATCH(J433+28000,Raw!AE:AE,0))))</f>
        <v/>
      </c>
      <c r="I433" s="52" t="str">
        <f>IF(J433="","",(INDEX(Raw!A:A,MATCH(J433+28000,Raw!AE:AE,0))))</f>
        <v/>
      </c>
      <c r="J433" s="63" t="str">
        <f>(IFERROR(IF(LARGE(Raw!AE:AE,A433+COUNTIF(Raw!C:C,"H"))-28000&gt;0,LARGE(Raw!AE:AE,A433+COUNTIF(Raw!C:C,"H"))-28000,""),""))</f>
        <v/>
      </c>
      <c r="L433" s="3" t="str">
        <f t="shared" si="22"/>
        <v/>
      </c>
      <c r="M433" s="52" t="str">
        <f>IF(O433="","",(INDEX(Raw!D:D,MATCH(O433+14000,Raw!AE:AE,0))))</f>
        <v/>
      </c>
      <c r="N433" s="52" t="str">
        <f>IF(O433="","",(INDEX(Raw!A:A,MATCH(O433+14000,Raw!AE:AE,0))))</f>
        <v/>
      </c>
      <c r="O433" s="63" t="str">
        <f>(IFERROR(IF(LARGE(Raw!AE:AE,A433+COUNTIF(Raw!C:C,"H")+COUNTIF(Raw!C:C,"S"))-14000&gt;0,LARGE(Raw!AE:AE,A433+COUNTIF(Raw!C:C,"H")+COUNTIF(Raw!C:C,"S"))-14000,""),""))</f>
        <v/>
      </c>
    </row>
    <row r="434" spans="1:15" x14ac:dyDescent="0.3">
      <c r="A434" s="52">
        <v>431</v>
      </c>
      <c r="B434" s="3" t="str">
        <f t="shared" si="20"/>
        <v/>
      </c>
      <c r="C434" s="52" t="str">
        <f>IF(E434="","",(INDEX(Raw!D:D,MATCH(E434+42000,Raw!AE:AE,0))))</f>
        <v/>
      </c>
      <c r="D434" s="52" t="str">
        <f>IF(E434="","",(INDEX(Raw!A:A,MATCH(E434+42000,Raw!AE:AE,0))))</f>
        <v/>
      </c>
      <c r="E434" s="63" t="str">
        <f>(IFERROR(IF(LARGE(Raw!AE:AE,A434)-42000&gt;0,LARGE(Raw!AE:AE,A434)-42000,""),""))</f>
        <v/>
      </c>
      <c r="G434" s="3" t="str">
        <f t="shared" si="21"/>
        <v/>
      </c>
      <c r="H434" s="52" t="str">
        <f>IF(J434="","",(INDEX(Raw!D:D,MATCH(J434+28000,Raw!AE:AE,0))))</f>
        <v/>
      </c>
      <c r="I434" s="52" t="str">
        <f>IF(J434="","",(INDEX(Raw!A:A,MATCH(J434+28000,Raw!AE:AE,0))))</f>
        <v/>
      </c>
      <c r="J434" s="63" t="str">
        <f>(IFERROR(IF(LARGE(Raw!AE:AE,A434+COUNTIF(Raw!C:C,"H"))-28000&gt;0,LARGE(Raw!AE:AE,A434+COUNTIF(Raw!C:C,"H"))-28000,""),""))</f>
        <v/>
      </c>
      <c r="L434" s="3" t="str">
        <f t="shared" si="22"/>
        <v/>
      </c>
      <c r="M434" s="52" t="str">
        <f>IF(O434="","",(INDEX(Raw!D:D,MATCH(O434+14000,Raw!AE:AE,0))))</f>
        <v/>
      </c>
      <c r="N434" s="52" t="str">
        <f>IF(O434="","",(INDEX(Raw!A:A,MATCH(O434+14000,Raw!AE:AE,0))))</f>
        <v/>
      </c>
      <c r="O434" s="63" t="str">
        <f>(IFERROR(IF(LARGE(Raw!AE:AE,A434+COUNTIF(Raw!C:C,"H")+COUNTIF(Raw!C:C,"S"))-14000&gt;0,LARGE(Raw!AE:AE,A434+COUNTIF(Raw!C:C,"H")+COUNTIF(Raw!C:C,"S"))-14000,""),""))</f>
        <v/>
      </c>
    </row>
    <row r="435" spans="1:15" x14ac:dyDescent="0.3">
      <c r="A435" s="52">
        <v>432</v>
      </c>
      <c r="B435" s="3" t="str">
        <f t="shared" si="20"/>
        <v/>
      </c>
      <c r="C435" s="52" t="str">
        <f>IF(E435="","",(INDEX(Raw!D:D,MATCH(E435+42000,Raw!AE:AE,0))))</f>
        <v/>
      </c>
      <c r="D435" s="52" t="str">
        <f>IF(E435="","",(INDEX(Raw!A:A,MATCH(E435+42000,Raw!AE:AE,0))))</f>
        <v/>
      </c>
      <c r="E435" s="63" t="str">
        <f>(IFERROR(IF(LARGE(Raw!AE:AE,A435)-42000&gt;0,LARGE(Raw!AE:AE,A435)-42000,""),""))</f>
        <v/>
      </c>
      <c r="G435" s="3" t="str">
        <f t="shared" si="21"/>
        <v/>
      </c>
      <c r="H435" s="52" t="str">
        <f>IF(J435="","",(INDEX(Raw!D:D,MATCH(J435+28000,Raw!AE:AE,0))))</f>
        <v/>
      </c>
      <c r="I435" s="52" t="str">
        <f>IF(J435="","",(INDEX(Raw!A:A,MATCH(J435+28000,Raw!AE:AE,0))))</f>
        <v/>
      </c>
      <c r="J435" s="63" t="str">
        <f>(IFERROR(IF(LARGE(Raw!AE:AE,A435+COUNTIF(Raw!C:C,"H"))-28000&gt;0,LARGE(Raw!AE:AE,A435+COUNTIF(Raw!C:C,"H"))-28000,""),""))</f>
        <v/>
      </c>
      <c r="L435" s="3" t="str">
        <f t="shared" si="22"/>
        <v/>
      </c>
      <c r="M435" s="52" t="str">
        <f>IF(O435="","",(INDEX(Raw!D:D,MATCH(O435+14000,Raw!AE:AE,0))))</f>
        <v/>
      </c>
      <c r="N435" s="52" t="str">
        <f>IF(O435="","",(INDEX(Raw!A:A,MATCH(O435+14000,Raw!AE:AE,0))))</f>
        <v/>
      </c>
      <c r="O435" s="63" t="str">
        <f>(IFERROR(IF(LARGE(Raw!AE:AE,A435+COUNTIF(Raw!C:C,"H")+COUNTIF(Raw!C:C,"S"))-14000&gt;0,LARGE(Raw!AE:AE,A435+COUNTIF(Raw!C:C,"H")+COUNTIF(Raw!C:C,"S"))-14000,""),""))</f>
        <v/>
      </c>
    </row>
    <row r="436" spans="1:15" x14ac:dyDescent="0.3">
      <c r="A436" s="52">
        <v>433</v>
      </c>
      <c r="B436" s="3" t="str">
        <f t="shared" si="20"/>
        <v/>
      </c>
      <c r="C436" s="52" t="str">
        <f>IF(E436="","",(INDEX(Raw!D:D,MATCH(E436+42000,Raw!AE:AE,0))))</f>
        <v/>
      </c>
      <c r="D436" s="52" t="str">
        <f>IF(E436="","",(INDEX(Raw!A:A,MATCH(E436+42000,Raw!AE:AE,0))))</f>
        <v/>
      </c>
      <c r="E436" s="63" t="str">
        <f>(IFERROR(IF(LARGE(Raw!AE:AE,A436)-42000&gt;0,LARGE(Raw!AE:AE,A436)-42000,""),""))</f>
        <v/>
      </c>
      <c r="G436" s="3" t="str">
        <f t="shared" si="21"/>
        <v/>
      </c>
      <c r="H436" s="52" t="str">
        <f>IF(J436="","",(INDEX(Raw!D:D,MATCH(J436+28000,Raw!AE:AE,0))))</f>
        <v/>
      </c>
      <c r="I436" s="52" t="str">
        <f>IF(J436="","",(INDEX(Raw!A:A,MATCH(J436+28000,Raw!AE:AE,0))))</f>
        <v/>
      </c>
      <c r="J436" s="63" t="str">
        <f>(IFERROR(IF(LARGE(Raw!AE:AE,A436+COUNTIF(Raw!C:C,"H"))-28000&gt;0,LARGE(Raw!AE:AE,A436+COUNTIF(Raw!C:C,"H"))-28000,""),""))</f>
        <v/>
      </c>
      <c r="L436" s="3" t="str">
        <f t="shared" si="22"/>
        <v/>
      </c>
      <c r="M436" s="52" t="str">
        <f>IF(O436="","",(INDEX(Raw!D:D,MATCH(O436+14000,Raw!AE:AE,0))))</f>
        <v/>
      </c>
      <c r="N436" s="52" t="str">
        <f>IF(O436="","",(INDEX(Raw!A:A,MATCH(O436+14000,Raw!AE:AE,0))))</f>
        <v/>
      </c>
      <c r="O436" s="63" t="str">
        <f>(IFERROR(IF(LARGE(Raw!AE:AE,A436+COUNTIF(Raw!C:C,"H")+COUNTIF(Raw!C:C,"S"))-14000&gt;0,LARGE(Raw!AE:AE,A436+COUNTIF(Raw!C:C,"H")+COUNTIF(Raw!C:C,"S"))-14000,""),""))</f>
        <v/>
      </c>
    </row>
    <row r="437" spans="1:15" x14ac:dyDescent="0.3">
      <c r="A437" s="52">
        <v>434</v>
      </c>
      <c r="B437" s="3" t="str">
        <f t="shared" si="20"/>
        <v/>
      </c>
      <c r="C437" s="52" t="str">
        <f>IF(E437="","",(INDEX(Raw!D:D,MATCH(E437+42000,Raw!AE:AE,0))))</f>
        <v/>
      </c>
      <c r="D437" s="52" t="str">
        <f>IF(E437="","",(INDEX(Raw!A:A,MATCH(E437+42000,Raw!AE:AE,0))))</f>
        <v/>
      </c>
      <c r="E437" s="63" t="str">
        <f>(IFERROR(IF(LARGE(Raw!AE:AE,A437)-42000&gt;0,LARGE(Raw!AE:AE,A437)-42000,""),""))</f>
        <v/>
      </c>
      <c r="G437" s="3" t="str">
        <f t="shared" si="21"/>
        <v/>
      </c>
      <c r="H437" s="52" t="str">
        <f>IF(J437="","",(INDEX(Raw!D:D,MATCH(J437+28000,Raw!AE:AE,0))))</f>
        <v/>
      </c>
      <c r="I437" s="52" t="str">
        <f>IF(J437="","",(INDEX(Raw!A:A,MATCH(J437+28000,Raw!AE:AE,0))))</f>
        <v/>
      </c>
      <c r="J437" s="63" t="str">
        <f>(IFERROR(IF(LARGE(Raw!AE:AE,A437+COUNTIF(Raw!C:C,"H"))-28000&gt;0,LARGE(Raw!AE:AE,A437+COUNTIF(Raw!C:C,"H"))-28000,""),""))</f>
        <v/>
      </c>
      <c r="L437" s="3" t="str">
        <f t="shared" si="22"/>
        <v/>
      </c>
      <c r="M437" s="52" t="str">
        <f>IF(O437="","",(INDEX(Raw!D:D,MATCH(O437+14000,Raw!AE:AE,0))))</f>
        <v/>
      </c>
      <c r="N437" s="52" t="str">
        <f>IF(O437="","",(INDEX(Raw!A:A,MATCH(O437+14000,Raw!AE:AE,0))))</f>
        <v/>
      </c>
      <c r="O437" s="63" t="str">
        <f>(IFERROR(IF(LARGE(Raw!AE:AE,A437+COUNTIF(Raw!C:C,"H")+COUNTIF(Raw!C:C,"S"))-14000&gt;0,LARGE(Raw!AE:AE,A437+COUNTIF(Raw!C:C,"H")+COUNTIF(Raw!C:C,"S"))-14000,""),""))</f>
        <v/>
      </c>
    </row>
    <row r="438" spans="1:15" x14ac:dyDescent="0.3">
      <c r="A438" s="52">
        <v>435</v>
      </c>
      <c r="B438" s="3" t="str">
        <f t="shared" si="20"/>
        <v/>
      </c>
      <c r="C438" s="52" t="str">
        <f>IF(E438="","",(INDEX(Raw!D:D,MATCH(E438+42000,Raw!AE:AE,0))))</f>
        <v/>
      </c>
      <c r="D438" s="52" t="str">
        <f>IF(E438="","",(INDEX(Raw!A:A,MATCH(E438+42000,Raw!AE:AE,0))))</f>
        <v/>
      </c>
      <c r="E438" s="63" t="str">
        <f>(IFERROR(IF(LARGE(Raw!AE:AE,A438)-42000&gt;0,LARGE(Raw!AE:AE,A438)-42000,""),""))</f>
        <v/>
      </c>
      <c r="G438" s="3" t="str">
        <f t="shared" si="21"/>
        <v/>
      </c>
      <c r="H438" s="52" t="str">
        <f>IF(J438="","",(INDEX(Raw!D:D,MATCH(J438+28000,Raw!AE:AE,0))))</f>
        <v/>
      </c>
      <c r="I438" s="52" t="str">
        <f>IF(J438="","",(INDEX(Raw!A:A,MATCH(J438+28000,Raw!AE:AE,0))))</f>
        <v/>
      </c>
      <c r="J438" s="63" t="str">
        <f>(IFERROR(IF(LARGE(Raw!AE:AE,A438+COUNTIF(Raw!C:C,"H"))-28000&gt;0,LARGE(Raw!AE:AE,A438+COUNTIF(Raw!C:C,"H"))-28000,""),""))</f>
        <v/>
      </c>
      <c r="L438" s="3" t="str">
        <f t="shared" si="22"/>
        <v/>
      </c>
      <c r="M438" s="52" t="str">
        <f>IF(O438="","",(INDEX(Raw!D:D,MATCH(O438+14000,Raw!AE:AE,0))))</f>
        <v/>
      </c>
      <c r="N438" s="52" t="str">
        <f>IF(O438="","",(INDEX(Raw!A:A,MATCH(O438+14000,Raw!AE:AE,0))))</f>
        <v/>
      </c>
      <c r="O438" s="63" t="str">
        <f>(IFERROR(IF(LARGE(Raw!AE:AE,A438+COUNTIF(Raw!C:C,"H")+COUNTIF(Raw!C:C,"S"))-14000&gt;0,LARGE(Raw!AE:AE,A438+COUNTIF(Raw!C:C,"H")+COUNTIF(Raw!C:C,"S"))-14000,""),""))</f>
        <v/>
      </c>
    </row>
    <row r="439" spans="1:15" x14ac:dyDescent="0.3">
      <c r="A439" s="52">
        <v>436</v>
      </c>
      <c r="B439" s="3" t="str">
        <f t="shared" si="20"/>
        <v/>
      </c>
      <c r="C439" s="52" t="str">
        <f>IF(E439="","",(INDEX(Raw!D:D,MATCH(E439+42000,Raw!AE:AE,0))))</f>
        <v/>
      </c>
      <c r="D439" s="52" t="str">
        <f>IF(E439="","",(INDEX(Raw!A:A,MATCH(E439+42000,Raw!AE:AE,0))))</f>
        <v/>
      </c>
      <c r="E439" s="63" t="str">
        <f>(IFERROR(IF(LARGE(Raw!AE:AE,A439)-42000&gt;0,LARGE(Raw!AE:AE,A439)-42000,""),""))</f>
        <v/>
      </c>
      <c r="G439" s="3" t="str">
        <f t="shared" si="21"/>
        <v/>
      </c>
      <c r="H439" s="52" t="str">
        <f>IF(J439="","",(INDEX(Raw!D:D,MATCH(J439+28000,Raw!AE:AE,0))))</f>
        <v/>
      </c>
      <c r="I439" s="52" t="str">
        <f>IF(J439="","",(INDEX(Raw!A:A,MATCH(J439+28000,Raw!AE:AE,0))))</f>
        <v/>
      </c>
      <c r="J439" s="63" t="str">
        <f>(IFERROR(IF(LARGE(Raw!AE:AE,A439+COUNTIF(Raw!C:C,"H"))-28000&gt;0,LARGE(Raw!AE:AE,A439+COUNTIF(Raw!C:C,"H"))-28000,""),""))</f>
        <v/>
      </c>
      <c r="L439" s="3" t="str">
        <f t="shared" si="22"/>
        <v/>
      </c>
      <c r="M439" s="52" t="str">
        <f>IF(O439="","",(INDEX(Raw!D:D,MATCH(O439+14000,Raw!AE:AE,0))))</f>
        <v/>
      </c>
      <c r="N439" s="52" t="str">
        <f>IF(O439="","",(INDEX(Raw!A:A,MATCH(O439+14000,Raw!AE:AE,0))))</f>
        <v/>
      </c>
      <c r="O439" s="63" t="str">
        <f>(IFERROR(IF(LARGE(Raw!AE:AE,A439+COUNTIF(Raw!C:C,"H")+COUNTIF(Raw!C:C,"S"))-14000&gt;0,LARGE(Raw!AE:AE,A439+COUNTIF(Raw!C:C,"H")+COUNTIF(Raw!C:C,"S"))-14000,""),""))</f>
        <v/>
      </c>
    </row>
    <row r="440" spans="1:15" x14ac:dyDescent="0.3">
      <c r="A440" s="52">
        <v>437</v>
      </c>
      <c r="B440" s="3" t="str">
        <f t="shared" si="20"/>
        <v/>
      </c>
      <c r="C440" s="52" t="str">
        <f>IF(E440="","",(INDEX(Raw!D:D,MATCH(E440+42000,Raw!AE:AE,0))))</f>
        <v/>
      </c>
      <c r="D440" s="52" t="str">
        <f>IF(E440="","",(INDEX(Raw!A:A,MATCH(E440+42000,Raw!AE:AE,0))))</f>
        <v/>
      </c>
      <c r="E440" s="63" t="str">
        <f>(IFERROR(IF(LARGE(Raw!AE:AE,A440)-42000&gt;0,LARGE(Raw!AE:AE,A440)-42000,""),""))</f>
        <v/>
      </c>
      <c r="G440" s="3" t="str">
        <f t="shared" si="21"/>
        <v/>
      </c>
      <c r="H440" s="52" t="str">
        <f>IF(J440="","",(INDEX(Raw!D:D,MATCH(J440+28000,Raw!AE:AE,0))))</f>
        <v/>
      </c>
      <c r="I440" s="52" t="str">
        <f>IF(J440="","",(INDEX(Raw!A:A,MATCH(J440+28000,Raw!AE:AE,0))))</f>
        <v/>
      </c>
      <c r="J440" s="63" t="str">
        <f>(IFERROR(IF(LARGE(Raw!AE:AE,A440+COUNTIF(Raw!C:C,"H"))-28000&gt;0,LARGE(Raw!AE:AE,A440+COUNTIF(Raw!C:C,"H"))-28000,""),""))</f>
        <v/>
      </c>
      <c r="L440" s="3" t="str">
        <f t="shared" si="22"/>
        <v/>
      </c>
      <c r="M440" s="52" t="str">
        <f>IF(O440="","",(INDEX(Raw!D:D,MATCH(O440+14000,Raw!AE:AE,0))))</f>
        <v/>
      </c>
      <c r="N440" s="52" t="str">
        <f>IF(O440="","",(INDEX(Raw!A:A,MATCH(O440+14000,Raw!AE:AE,0))))</f>
        <v/>
      </c>
      <c r="O440" s="63" t="str">
        <f>(IFERROR(IF(LARGE(Raw!AE:AE,A440+COUNTIF(Raw!C:C,"H")+COUNTIF(Raw!C:C,"S"))-14000&gt;0,LARGE(Raw!AE:AE,A440+COUNTIF(Raw!C:C,"H")+COUNTIF(Raw!C:C,"S"))-14000,""),""))</f>
        <v/>
      </c>
    </row>
    <row r="441" spans="1:15" x14ac:dyDescent="0.3">
      <c r="A441" s="52">
        <v>438</v>
      </c>
      <c r="B441" s="3" t="str">
        <f t="shared" si="20"/>
        <v/>
      </c>
      <c r="C441" s="52" t="str">
        <f>IF(E441="","",(INDEX(Raw!D:D,MATCH(E441+42000,Raw!AE:AE,0))))</f>
        <v/>
      </c>
      <c r="D441" s="52" t="str">
        <f>IF(E441="","",(INDEX(Raw!A:A,MATCH(E441+42000,Raw!AE:AE,0))))</f>
        <v/>
      </c>
      <c r="E441" s="63" t="str">
        <f>(IFERROR(IF(LARGE(Raw!AE:AE,A441)-42000&gt;0,LARGE(Raw!AE:AE,A441)-42000,""),""))</f>
        <v/>
      </c>
      <c r="G441" s="3" t="str">
        <f t="shared" si="21"/>
        <v/>
      </c>
      <c r="H441" s="52" t="str">
        <f>IF(J441="","",(INDEX(Raw!D:D,MATCH(J441+28000,Raw!AE:AE,0))))</f>
        <v/>
      </c>
      <c r="I441" s="52" t="str">
        <f>IF(J441="","",(INDEX(Raw!A:A,MATCH(J441+28000,Raw!AE:AE,0))))</f>
        <v/>
      </c>
      <c r="J441" s="63" t="str">
        <f>(IFERROR(IF(LARGE(Raw!AE:AE,A441+COUNTIF(Raw!C:C,"H"))-28000&gt;0,LARGE(Raw!AE:AE,A441+COUNTIF(Raw!C:C,"H"))-28000,""),""))</f>
        <v/>
      </c>
      <c r="L441" s="3" t="str">
        <f t="shared" si="22"/>
        <v/>
      </c>
      <c r="M441" s="52" t="str">
        <f>IF(O441="","",(INDEX(Raw!D:D,MATCH(O441+14000,Raw!AE:AE,0))))</f>
        <v/>
      </c>
      <c r="N441" s="52" t="str">
        <f>IF(O441="","",(INDEX(Raw!A:A,MATCH(O441+14000,Raw!AE:AE,0))))</f>
        <v/>
      </c>
      <c r="O441" s="63" t="str">
        <f>(IFERROR(IF(LARGE(Raw!AE:AE,A441+COUNTIF(Raw!C:C,"H")+COUNTIF(Raw!C:C,"S"))-14000&gt;0,LARGE(Raw!AE:AE,A441+COUNTIF(Raw!C:C,"H")+COUNTIF(Raw!C:C,"S"))-14000,""),""))</f>
        <v/>
      </c>
    </row>
    <row r="442" spans="1:15" x14ac:dyDescent="0.3">
      <c r="A442" s="52">
        <v>439</v>
      </c>
      <c r="B442" s="3" t="str">
        <f t="shared" si="20"/>
        <v/>
      </c>
      <c r="C442" s="52" t="str">
        <f>IF(E442="","",(INDEX(Raw!D:D,MATCH(E442+42000,Raw!AE:AE,0))))</f>
        <v/>
      </c>
      <c r="D442" s="52" t="str">
        <f>IF(E442="","",(INDEX(Raw!A:A,MATCH(E442+42000,Raw!AE:AE,0))))</f>
        <v/>
      </c>
      <c r="E442" s="63" t="str">
        <f>(IFERROR(IF(LARGE(Raw!AE:AE,A442)-42000&gt;0,LARGE(Raw!AE:AE,A442)-42000,""),""))</f>
        <v/>
      </c>
      <c r="G442" s="3" t="str">
        <f t="shared" si="21"/>
        <v/>
      </c>
      <c r="H442" s="52" t="str">
        <f>IF(J442="","",(INDEX(Raw!D:D,MATCH(J442+28000,Raw!AE:AE,0))))</f>
        <v/>
      </c>
      <c r="I442" s="52" t="str">
        <f>IF(J442="","",(INDEX(Raw!A:A,MATCH(J442+28000,Raw!AE:AE,0))))</f>
        <v/>
      </c>
      <c r="J442" s="63" t="str">
        <f>(IFERROR(IF(LARGE(Raw!AE:AE,A442+COUNTIF(Raw!C:C,"H"))-28000&gt;0,LARGE(Raw!AE:AE,A442+COUNTIF(Raw!C:C,"H"))-28000,""),""))</f>
        <v/>
      </c>
      <c r="L442" s="3" t="str">
        <f t="shared" si="22"/>
        <v/>
      </c>
      <c r="M442" s="52" t="str">
        <f>IF(O442="","",(INDEX(Raw!D:D,MATCH(O442+14000,Raw!AE:AE,0))))</f>
        <v/>
      </c>
      <c r="N442" s="52" t="str">
        <f>IF(O442="","",(INDEX(Raw!A:A,MATCH(O442+14000,Raw!AE:AE,0))))</f>
        <v/>
      </c>
      <c r="O442" s="63" t="str">
        <f>(IFERROR(IF(LARGE(Raw!AE:AE,A442+COUNTIF(Raw!C:C,"H")+COUNTIF(Raw!C:C,"S"))-14000&gt;0,LARGE(Raw!AE:AE,A442+COUNTIF(Raw!C:C,"H")+COUNTIF(Raw!C:C,"S"))-14000,""),""))</f>
        <v/>
      </c>
    </row>
    <row r="443" spans="1:15" x14ac:dyDescent="0.3">
      <c r="A443" s="52">
        <v>440</v>
      </c>
      <c r="B443" s="3" t="str">
        <f t="shared" si="20"/>
        <v/>
      </c>
      <c r="C443" s="52" t="str">
        <f>IF(E443="","",(INDEX(Raw!D:D,MATCH(E443+42000,Raw!AE:AE,0))))</f>
        <v/>
      </c>
      <c r="D443" s="52" t="str">
        <f>IF(E443="","",(INDEX(Raw!A:A,MATCH(E443+42000,Raw!AE:AE,0))))</f>
        <v/>
      </c>
      <c r="E443" s="63" t="str">
        <f>(IFERROR(IF(LARGE(Raw!AE:AE,A443)-42000&gt;0,LARGE(Raw!AE:AE,A443)-42000,""),""))</f>
        <v/>
      </c>
      <c r="G443" s="3" t="str">
        <f t="shared" si="21"/>
        <v/>
      </c>
      <c r="H443" s="52" t="str">
        <f>IF(J443="","",(INDEX(Raw!D:D,MATCH(J443+28000,Raw!AE:AE,0))))</f>
        <v/>
      </c>
      <c r="I443" s="52" t="str">
        <f>IF(J443="","",(INDEX(Raw!A:A,MATCH(J443+28000,Raw!AE:AE,0))))</f>
        <v/>
      </c>
      <c r="J443" s="63" t="str">
        <f>(IFERROR(IF(LARGE(Raw!AE:AE,A443+COUNTIF(Raw!C:C,"H"))-28000&gt;0,LARGE(Raw!AE:AE,A443+COUNTIF(Raw!C:C,"H"))-28000,""),""))</f>
        <v/>
      </c>
      <c r="L443" s="3" t="str">
        <f t="shared" si="22"/>
        <v/>
      </c>
      <c r="M443" s="52" t="str">
        <f>IF(O443="","",(INDEX(Raw!D:D,MATCH(O443+14000,Raw!AE:AE,0))))</f>
        <v/>
      </c>
      <c r="N443" s="52" t="str">
        <f>IF(O443="","",(INDEX(Raw!A:A,MATCH(O443+14000,Raw!AE:AE,0))))</f>
        <v/>
      </c>
      <c r="O443" s="63" t="str">
        <f>(IFERROR(IF(LARGE(Raw!AE:AE,A443+COUNTIF(Raw!C:C,"H")+COUNTIF(Raw!C:C,"S"))-14000&gt;0,LARGE(Raw!AE:AE,A443+COUNTIF(Raw!C:C,"H")+COUNTIF(Raw!C:C,"S"))-14000,""),""))</f>
        <v/>
      </c>
    </row>
    <row r="444" spans="1:15" x14ac:dyDescent="0.3">
      <c r="A444" s="52">
        <v>441</v>
      </c>
      <c r="B444" s="3" t="str">
        <f t="shared" si="20"/>
        <v/>
      </c>
      <c r="C444" s="52" t="str">
        <f>IF(E444="","",(INDEX(Raw!D:D,MATCH(E444+42000,Raw!AE:AE,0))))</f>
        <v/>
      </c>
      <c r="D444" s="52" t="str">
        <f>IF(E444="","",(INDEX(Raw!A:A,MATCH(E444+42000,Raw!AE:AE,0))))</f>
        <v/>
      </c>
      <c r="E444" s="63" t="str">
        <f>(IFERROR(IF(LARGE(Raw!AE:AE,A444)-42000&gt;0,LARGE(Raw!AE:AE,A444)-42000,""),""))</f>
        <v/>
      </c>
      <c r="G444" s="3" t="str">
        <f t="shared" si="21"/>
        <v/>
      </c>
      <c r="H444" s="52" t="str">
        <f>IF(J444="","",(INDEX(Raw!D:D,MATCH(J444+28000,Raw!AE:AE,0))))</f>
        <v/>
      </c>
      <c r="I444" s="52" t="str">
        <f>IF(J444="","",(INDEX(Raw!A:A,MATCH(J444+28000,Raw!AE:AE,0))))</f>
        <v/>
      </c>
      <c r="J444" s="63" t="str">
        <f>(IFERROR(IF(LARGE(Raw!AE:AE,A444+COUNTIF(Raw!C:C,"H"))-28000&gt;0,LARGE(Raw!AE:AE,A444+COUNTIF(Raw!C:C,"H"))-28000,""),""))</f>
        <v/>
      </c>
      <c r="L444" s="3" t="str">
        <f t="shared" si="22"/>
        <v/>
      </c>
      <c r="M444" s="52" t="str">
        <f>IF(O444="","",(INDEX(Raw!D:D,MATCH(O444+14000,Raw!AE:AE,0))))</f>
        <v/>
      </c>
      <c r="N444" s="52" t="str">
        <f>IF(O444="","",(INDEX(Raw!A:A,MATCH(O444+14000,Raw!AE:AE,0))))</f>
        <v/>
      </c>
      <c r="O444" s="63" t="str">
        <f>(IFERROR(IF(LARGE(Raw!AE:AE,A444+COUNTIF(Raw!C:C,"H")+COUNTIF(Raw!C:C,"S"))-14000&gt;0,LARGE(Raw!AE:AE,A444+COUNTIF(Raw!C:C,"H")+COUNTIF(Raw!C:C,"S"))-14000,""),""))</f>
        <v/>
      </c>
    </row>
    <row r="445" spans="1:15" x14ac:dyDescent="0.3">
      <c r="A445" s="52">
        <v>442</v>
      </c>
      <c r="B445" s="3" t="str">
        <f t="shared" si="20"/>
        <v/>
      </c>
      <c r="C445" s="52" t="str">
        <f>IF(E445="","",(INDEX(Raw!D:D,MATCH(E445+42000,Raw!AE:AE,0))))</f>
        <v/>
      </c>
      <c r="D445" s="52" t="str">
        <f>IF(E445="","",(INDEX(Raw!A:A,MATCH(E445+42000,Raw!AE:AE,0))))</f>
        <v/>
      </c>
      <c r="E445" s="63" t="str">
        <f>(IFERROR(IF(LARGE(Raw!AE:AE,A445)-42000&gt;0,LARGE(Raw!AE:AE,A445)-42000,""),""))</f>
        <v/>
      </c>
      <c r="G445" s="3" t="str">
        <f t="shared" si="21"/>
        <v/>
      </c>
      <c r="H445" s="52" t="str">
        <f>IF(J445="","",(INDEX(Raw!D:D,MATCH(J445+28000,Raw!AE:AE,0))))</f>
        <v/>
      </c>
      <c r="I445" s="52" t="str">
        <f>IF(J445="","",(INDEX(Raw!A:A,MATCH(J445+28000,Raw!AE:AE,0))))</f>
        <v/>
      </c>
      <c r="J445" s="63" t="str">
        <f>(IFERROR(IF(LARGE(Raw!AE:AE,A445+COUNTIF(Raw!C:C,"H"))-28000&gt;0,LARGE(Raw!AE:AE,A445+COUNTIF(Raw!C:C,"H"))-28000,""),""))</f>
        <v/>
      </c>
      <c r="L445" s="3" t="str">
        <f t="shared" si="22"/>
        <v/>
      </c>
      <c r="M445" s="52" t="str">
        <f>IF(O445="","",(INDEX(Raw!D:D,MATCH(O445+14000,Raw!AE:AE,0))))</f>
        <v/>
      </c>
      <c r="N445" s="52" t="str">
        <f>IF(O445="","",(INDEX(Raw!A:A,MATCH(O445+14000,Raw!AE:AE,0))))</f>
        <v/>
      </c>
      <c r="O445" s="63" t="str">
        <f>(IFERROR(IF(LARGE(Raw!AE:AE,A445+COUNTIF(Raw!C:C,"H")+COUNTIF(Raw!C:C,"S"))-14000&gt;0,LARGE(Raw!AE:AE,A445+COUNTIF(Raw!C:C,"H")+COUNTIF(Raw!C:C,"S"))-14000,""),""))</f>
        <v/>
      </c>
    </row>
    <row r="446" spans="1:15" x14ac:dyDescent="0.3">
      <c r="A446" s="52">
        <v>443</v>
      </c>
      <c r="B446" s="3" t="str">
        <f t="shared" si="20"/>
        <v/>
      </c>
      <c r="C446" s="52" t="str">
        <f>IF(E446="","",(INDEX(Raw!D:D,MATCH(E446+42000,Raw!AE:AE,0))))</f>
        <v/>
      </c>
      <c r="D446" s="52" t="str">
        <f>IF(E446="","",(INDEX(Raw!A:A,MATCH(E446+42000,Raw!AE:AE,0))))</f>
        <v/>
      </c>
      <c r="E446" s="63" t="str">
        <f>(IFERROR(IF(LARGE(Raw!AE:AE,A446)-42000&gt;0,LARGE(Raw!AE:AE,A446)-42000,""),""))</f>
        <v/>
      </c>
      <c r="G446" s="3" t="str">
        <f t="shared" si="21"/>
        <v/>
      </c>
      <c r="H446" s="52" t="str">
        <f>IF(J446="","",(INDEX(Raw!D:D,MATCH(J446+28000,Raw!AE:AE,0))))</f>
        <v/>
      </c>
      <c r="I446" s="52" t="str">
        <f>IF(J446="","",(INDEX(Raw!A:A,MATCH(J446+28000,Raw!AE:AE,0))))</f>
        <v/>
      </c>
      <c r="J446" s="63" t="str">
        <f>(IFERROR(IF(LARGE(Raw!AE:AE,A446+COUNTIF(Raw!C:C,"H"))-28000&gt;0,LARGE(Raw!AE:AE,A446+COUNTIF(Raw!C:C,"H"))-28000,""),""))</f>
        <v/>
      </c>
      <c r="L446" s="3" t="str">
        <f t="shared" si="22"/>
        <v/>
      </c>
      <c r="M446" s="52" t="str">
        <f>IF(O446="","",(INDEX(Raw!D:D,MATCH(O446+14000,Raw!AE:AE,0))))</f>
        <v/>
      </c>
      <c r="N446" s="52" t="str">
        <f>IF(O446="","",(INDEX(Raw!A:A,MATCH(O446+14000,Raw!AE:AE,0))))</f>
        <v/>
      </c>
      <c r="O446" s="63" t="str">
        <f>(IFERROR(IF(LARGE(Raw!AE:AE,A446+COUNTIF(Raw!C:C,"H")+COUNTIF(Raw!C:C,"S"))-14000&gt;0,LARGE(Raw!AE:AE,A446+COUNTIF(Raw!C:C,"H")+COUNTIF(Raw!C:C,"S"))-14000,""),""))</f>
        <v/>
      </c>
    </row>
    <row r="447" spans="1:15" x14ac:dyDescent="0.3">
      <c r="A447" s="52">
        <v>444</v>
      </c>
      <c r="B447" s="3" t="str">
        <f t="shared" si="20"/>
        <v/>
      </c>
      <c r="C447" s="52" t="str">
        <f>IF(E447="","",(INDEX(Raw!D:D,MATCH(E447+42000,Raw!AE:AE,0))))</f>
        <v/>
      </c>
      <c r="D447" s="52" t="str">
        <f>IF(E447="","",(INDEX(Raw!A:A,MATCH(E447+42000,Raw!AE:AE,0))))</f>
        <v/>
      </c>
      <c r="E447" s="63" t="str">
        <f>(IFERROR(IF(LARGE(Raw!AE:AE,A447)-42000&gt;0,LARGE(Raw!AE:AE,A447)-42000,""),""))</f>
        <v/>
      </c>
      <c r="G447" s="3" t="str">
        <f t="shared" si="21"/>
        <v/>
      </c>
      <c r="H447" s="52" t="str">
        <f>IF(J447="","",(INDEX(Raw!D:D,MATCH(J447+28000,Raw!AE:AE,0))))</f>
        <v/>
      </c>
      <c r="I447" s="52" t="str">
        <f>IF(J447="","",(INDEX(Raw!A:A,MATCH(J447+28000,Raw!AE:AE,0))))</f>
        <v/>
      </c>
      <c r="J447" s="63" t="str">
        <f>(IFERROR(IF(LARGE(Raw!AE:AE,A447+COUNTIF(Raw!C:C,"H"))-28000&gt;0,LARGE(Raw!AE:AE,A447+COUNTIF(Raw!C:C,"H"))-28000,""),""))</f>
        <v/>
      </c>
      <c r="L447" s="3" t="str">
        <f t="shared" si="22"/>
        <v/>
      </c>
      <c r="M447" s="52" t="str">
        <f>IF(O447="","",(INDEX(Raw!D:D,MATCH(O447+14000,Raw!AE:AE,0))))</f>
        <v/>
      </c>
      <c r="N447" s="52" t="str">
        <f>IF(O447="","",(INDEX(Raw!A:A,MATCH(O447+14000,Raw!AE:AE,0))))</f>
        <v/>
      </c>
      <c r="O447" s="63" t="str">
        <f>(IFERROR(IF(LARGE(Raw!AE:AE,A447+COUNTIF(Raw!C:C,"H")+COUNTIF(Raw!C:C,"S"))-14000&gt;0,LARGE(Raw!AE:AE,A447+COUNTIF(Raw!C:C,"H")+COUNTIF(Raw!C:C,"S"))-14000,""),""))</f>
        <v/>
      </c>
    </row>
    <row r="448" spans="1:15" x14ac:dyDescent="0.3">
      <c r="A448" s="52">
        <v>445</v>
      </c>
      <c r="B448" s="3" t="str">
        <f t="shared" si="20"/>
        <v/>
      </c>
      <c r="C448" s="52" t="str">
        <f>IF(E448="","",(INDEX(Raw!D:D,MATCH(E448+42000,Raw!AE:AE,0))))</f>
        <v/>
      </c>
      <c r="D448" s="52" t="str">
        <f>IF(E448="","",(INDEX(Raw!A:A,MATCH(E448+42000,Raw!AE:AE,0))))</f>
        <v/>
      </c>
      <c r="E448" s="63" t="str">
        <f>(IFERROR(IF(LARGE(Raw!AE:AE,A448)-42000&gt;0,LARGE(Raw!AE:AE,A448)-42000,""),""))</f>
        <v/>
      </c>
      <c r="G448" s="3" t="str">
        <f t="shared" si="21"/>
        <v/>
      </c>
      <c r="H448" s="52" t="str">
        <f>IF(J448="","",(INDEX(Raw!D:D,MATCH(J448+28000,Raw!AE:AE,0))))</f>
        <v/>
      </c>
      <c r="I448" s="52" t="str">
        <f>IF(J448="","",(INDEX(Raw!A:A,MATCH(J448+28000,Raw!AE:AE,0))))</f>
        <v/>
      </c>
      <c r="J448" s="63" t="str">
        <f>(IFERROR(IF(LARGE(Raw!AE:AE,A448+COUNTIF(Raw!C:C,"H"))-28000&gt;0,LARGE(Raw!AE:AE,A448+COUNTIF(Raw!C:C,"H"))-28000,""),""))</f>
        <v/>
      </c>
      <c r="L448" s="3" t="str">
        <f t="shared" si="22"/>
        <v/>
      </c>
      <c r="M448" s="52" t="str">
        <f>IF(O448="","",(INDEX(Raw!D:D,MATCH(O448+14000,Raw!AE:AE,0))))</f>
        <v/>
      </c>
      <c r="N448" s="52" t="str">
        <f>IF(O448="","",(INDEX(Raw!A:A,MATCH(O448+14000,Raw!AE:AE,0))))</f>
        <v/>
      </c>
      <c r="O448" s="63" t="str">
        <f>(IFERROR(IF(LARGE(Raw!AE:AE,A448+COUNTIF(Raw!C:C,"H")+COUNTIF(Raw!C:C,"S"))-14000&gt;0,LARGE(Raw!AE:AE,A448+COUNTIF(Raw!C:C,"H")+COUNTIF(Raw!C:C,"S"))-14000,""),""))</f>
        <v/>
      </c>
    </row>
    <row r="449" spans="1:15" x14ac:dyDescent="0.3">
      <c r="A449" s="52">
        <v>446</v>
      </c>
      <c r="B449" s="3" t="str">
        <f t="shared" si="20"/>
        <v/>
      </c>
      <c r="C449" s="52" t="str">
        <f>IF(E449="","",(INDEX(Raw!D:D,MATCH(E449+42000,Raw!AE:AE,0))))</f>
        <v/>
      </c>
      <c r="D449" s="52" t="str">
        <f>IF(E449="","",(INDEX(Raw!A:A,MATCH(E449+42000,Raw!AE:AE,0))))</f>
        <v/>
      </c>
      <c r="E449" s="63" t="str">
        <f>(IFERROR(IF(LARGE(Raw!AE:AE,A449)-42000&gt;0,LARGE(Raw!AE:AE,A449)-42000,""),""))</f>
        <v/>
      </c>
      <c r="G449" s="3" t="str">
        <f t="shared" si="21"/>
        <v/>
      </c>
      <c r="H449" s="52" t="str">
        <f>IF(J449="","",(INDEX(Raw!D:D,MATCH(J449+28000,Raw!AE:AE,0))))</f>
        <v/>
      </c>
      <c r="I449" s="52" t="str">
        <f>IF(J449="","",(INDEX(Raw!A:A,MATCH(J449+28000,Raw!AE:AE,0))))</f>
        <v/>
      </c>
      <c r="J449" s="63" t="str">
        <f>(IFERROR(IF(LARGE(Raw!AE:AE,A449+COUNTIF(Raw!C:C,"H"))-28000&gt;0,LARGE(Raw!AE:AE,A449+COUNTIF(Raw!C:C,"H"))-28000,""),""))</f>
        <v/>
      </c>
      <c r="L449" s="3" t="str">
        <f t="shared" si="22"/>
        <v/>
      </c>
      <c r="M449" s="52" t="str">
        <f>IF(O449="","",(INDEX(Raw!D:D,MATCH(O449+14000,Raw!AE:AE,0))))</f>
        <v/>
      </c>
      <c r="N449" s="52" t="str">
        <f>IF(O449="","",(INDEX(Raw!A:A,MATCH(O449+14000,Raw!AE:AE,0))))</f>
        <v/>
      </c>
      <c r="O449" s="63" t="str">
        <f>(IFERROR(IF(LARGE(Raw!AE:AE,A449+COUNTIF(Raw!C:C,"H")+COUNTIF(Raw!C:C,"S"))-14000&gt;0,LARGE(Raw!AE:AE,A449+COUNTIF(Raw!C:C,"H")+COUNTIF(Raw!C:C,"S"))-14000,""),""))</f>
        <v/>
      </c>
    </row>
    <row r="450" spans="1:15" x14ac:dyDescent="0.3">
      <c r="A450" s="52">
        <v>447</v>
      </c>
      <c r="B450" s="3" t="str">
        <f t="shared" si="20"/>
        <v/>
      </c>
      <c r="C450" s="52" t="str">
        <f>IF(E450="","",(INDEX(Raw!D:D,MATCH(E450+42000,Raw!AE:AE,0))))</f>
        <v/>
      </c>
      <c r="D450" s="52" t="str">
        <f>IF(E450="","",(INDEX(Raw!A:A,MATCH(E450+42000,Raw!AE:AE,0))))</f>
        <v/>
      </c>
      <c r="E450" s="63" t="str">
        <f>(IFERROR(IF(LARGE(Raw!AE:AE,A450)-42000&gt;0,LARGE(Raw!AE:AE,A450)-42000,""),""))</f>
        <v/>
      </c>
      <c r="G450" s="3" t="str">
        <f t="shared" si="21"/>
        <v/>
      </c>
      <c r="H450" s="52" t="str">
        <f>IF(J450="","",(INDEX(Raw!D:D,MATCH(J450+28000,Raw!AE:AE,0))))</f>
        <v/>
      </c>
      <c r="I450" s="52" t="str">
        <f>IF(J450="","",(INDEX(Raw!A:A,MATCH(J450+28000,Raw!AE:AE,0))))</f>
        <v/>
      </c>
      <c r="J450" s="63" t="str">
        <f>(IFERROR(IF(LARGE(Raw!AE:AE,A450+COUNTIF(Raw!C:C,"H"))-28000&gt;0,LARGE(Raw!AE:AE,A450+COUNTIF(Raw!C:C,"H"))-28000,""),""))</f>
        <v/>
      </c>
      <c r="L450" s="3" t="str">
        <f t="shared" si="22"/>
        <v/>
      </c>
      <c r="M450" s="52" t="str">
        <f>IF(O450="","",(INDEX(Raw!D:D,MATCH(O450+14000,Raw!AE:AE,0))))</f>
        <v/>
      </c>
      <c r="N450" s="52" t="str">
        <f>IF(O450="","",(INDEX(Raw!A:A,MATCH(O450+14000,Raw!AE:AE,0))))</f>
        <v/>
      </c>
      <c r="O450" s="63" t="str">
        <f>(IFERROR(IF(LARGE(Raw!AE:AE,A450+COUNTIF(Raw!C:C,"H")+COUNTIF(Raw!C:C,"S"))-14000&gt;0,LARGE(Raw!AE:AE,A450+COUNTIF(Raw!C:C,"H")+COUNTIF(Raw!C:C,"S"))-14000,""),""))</f>
        <v/>
      </c>
    </row>
    <row r="451" spans="1:15" x14ac:dyDescent="0.3">
      <c r="A451" s="52">
        <v>448</v>
      </c>
      <c r="B451" s="3" t="str">
        <f t="shared" si="20"/>
        <v/>
      </c>
      <c r="C451" s="52" t="str">
        <f>IF(E451="","",(INDEX(Raw!D:D,MATCH(E451+42000,Raw!AE:AE,0))))</f>
        <v/>
      </c>
      <c r="D451" s="52" t="str">
        <f>IF(E451="","",(INDEX(Raw!A:A,MATCH(E451+42000,Raw!AE:AE,0))))</f>
        <v/>
      </c>
      <c r="E451" s="63" t="str">
        <f>(IFERROR(IF(LARGE(Raw!AE:AE,A451)-42000&gt;0,LARGE(Raw!AE:AE,A451)-42000,""),""))</f>
        <v/>
      </c>
      <c r="G451" s="3" t="str">
        <f t="shared" si="21"/>
        <v/>
      </c>
      <c r="H451" s="52" t="str">
        <f>IF(J451="","",(INDEX(Raw!D:D,MATCH(J451+28000,Raw!AE:AE,0))))</f>
        <v/>
      </c>
      <c r="I451" s="52" t="str">
        <f>IF(J451="","",(INDEX(Raw!A:A,MATCH(J451+28000,Raw!AE:AE,0))))</f>
        <v/>
      </c>
      <c r="J451" s="63" t="str">
        <f>(IFERROR(IF(LARGE(Raw!AE:AE,A451+COUNTIF(Raw!C:C,"H"))-28000&gt;0,LARGE(Raw!AE:AE,A451+COUNTIF(Raw!C:C,"H"))-28000,""),""))</f>
        <v/>
      </c>
      <c r="L451" s="3" t="str">
        <f t="shared" si="22"/>
        <v/>
      </c>
      <c r="M451" s="52" t="str">
        <f>IF(O451="","",(INDEX(Raw!D:D,MATCH(O451+14000,Raw!AE:AE,0))))</f>
        <v/>
      </c>
      <c r="N451" s="52" t="str">
        <f>IF(O451="","",(INDEX(Raw!A:A,MATCH(O451+14000,Raw!AE:AE,0))))</f>
        <v/>
      </c>
      <c r="O451" s="63" t="str">
        <f>(IFERROR(IF(LARGE(Raw!AE:AE,A451+COUNTIF(Raw!C:C,"H")+COUNTIF(Raw!C:C,"S"))-14000&gt;0,LARGE(Raw!AE:AE,A451+COUNTIF(Raw!C:C,"H")+COUNTIF(Raw!C:C,"S"))-14000,""),""))</f>
        <v/>
      </c>
    </row>
    <row r="452" spans="1:15" x14ac:dyDescent="0.3">
      <c r="A452" s="52">
        <v>449</v>
      </c>
      <c r="B452" s="3" t="str">
        <f t="shared" si="20"/>
        <v/>
      </c>
      <c r="C452" s="52" t="str">
        <f>IF(E452="","",(INDEX(Raw!D:D,MATCH(E452+42000,Raw!AE:AE,0))))</f>
        <v/>
      </c>
      <c r="D452" s="52" t="str">
        <f>IF(E452="","",(INDEX(Raw!A:A,MATCH(E452+42000,Raw!AE:AE,0))))</f>
        <v/>
      </c>
      <c r="E452" s="63" t="str">
        <f>(IFERROR(IF(LARGE(Raw!AE:AE,A452)-42000&gt;0,LARGE(Raw!AE:AE,A452)-42000,""),""))</f>
        <v/>
      </c>
      <c r="G452" s="3" t="str">
        <f t="shared" si="21"/>
        <v/>
      </c>
      <c r="H452" s="52" t="str">
        <f>IF(J452="","",(INDEX(Raw!D:D,MATCH(J452+28000,Raw!AE:AE,0))))</f>
        <v/>
      </c>
      <c r="I452" s="52" t="str">
        <f>IF(J452="","",(INDEX(Raw!A:A,MATCH(J452+28000,Raw!AE:AE,0))))</f>
        <v/>
      </c>
      <c r="J452" s="63" t="str">
        <f>(IFERROR(IF(LARGE(Raw!AE:AE,A452+COUNTIF(Raw!C:C,"H"))-28000&gt;0,LARGE(Raw!AE:AE,A452+COUNTIF(Raw!C:C,"H"))-28000,""),""))</f>
        <v/>
      </c>
      <c r="L452" s="3" t="str">
        <f t="shared" si="22"/>
        <v/>
      </c>
      <c r="M452" s="52" t="str">
        <f>IF(O452="","",(INDEX(Raw!D:D,MATCH(O452+14000,Raw!AE:AE,0))))</f>
        <v/>
      </c>
      <c r="N452" s="52" t="str">
        <f>IF(O452="","",(INDEX(Raw!A:A,MATCH(O452+14000,Raw!AE:AE,0))))</f>
        <v/>
      </c>
      <c r="O452" s="63" t="str">
        <f>(IFERROR(IF(LARGE(Raw!AE:AE,A452+COUNTIF(Raw!C:C,"H")+COUNTIF(Raw!C:C,"S"))-14000&gt;0,LARGE(Raw!AE:AE,A452+COUNTIF(Raw!C:C,"H")+COUNTIF(Raw!C:C,"S"))-14000,""),""))</f>
        <v/>
      </c>
    </row>
    <row r="453" spans="1:15" x14ac:dyDescent="0.3">
      <c r="A453" s="52">
        <v>450</v>
      </c>
      <c r="B453" s="3" t="str">
        <f t="shared" si="20"/>
        <v/>
      </c>
      <c r="C453" s="52" t="str">
        <f>IF(E453="","",(INDEX(Raw!D:D,MATCH(E453+42000,Raw!AE:AE,0))))</f>
        <v/>
      </c>
      <c r="D453" s="52" t="str">
        <f>IF(E453="","",(INDEX(Raw!A:A,MATCH(E453+42000,Raw!AE:AE,0))))</f>
        <v/>
      </c>
      <c r="E453" s="63" t="str">
        <f>(IFERROR(IF(LARGE(Raw!AE:AE,A453)-42000&gt;0,LARGE(Raw!AE:AE,A453)-42000,""),""))</f>
        <v/>
      </c>
      <c r="G453" s="3" t="str">
        <f t="shared" si="21"/>
        <v/>
      </c>
      <c r="H453" s="52" t="str">
        <f>IF(J453="","",(INDEX(Raw!D:D,MATCH(J453+28000,Raw!AE:AE,0))))</f>
        <v/>
      </c>
      <c r="I453" s="52" t="str">
        <f>IF(J453="","",(INDEX(Raw!A:A,MATCH(J453+28000,Raw!AE:AE,0))))</f>
        <v/>
      </c>
      <c r="J453" s="63" t="str">
        <f>(IFERROR(IF(LARGE(Raw!AE:AE,A453+COUNTIF(Raw!C:C,"H"))-28000&gt;0,LARGE(Raw!AE:AE,A453+COUNTIF(Raw!C:C,"H"))-28000,""),""))</f>
        <v/>
      </c>
      <c r="L453" s="3" t="str">
        <f t="shared" si="22"/>
        <v/>
      </c>
      <c r="M453" s="52" t="str">
        <f>IF(O453="","",(INDEX(Raw!D:D,MATCH(O453+14000,Raw!AE:AE,0))))</f>
        <v/>
      </c>
      <c r="N453" s="52" t="str">
        <f>IF(O453="","",(INDEX(Raw!A:A,MATCH(O453+14000,Raw!AE:AE,0))))</f>
        <v/>
      </c>
      <c r="O453" s="63" t="str">
        <f>(IFERROR(IF(LARGE(Raw!AE:AE,A453+COUNTIF(Raw!C:C,"H")+COUNTIF(Raw!C:C,"S"))-14000&gt;0,LARGE(Raw!AE:AE,A453+COUNTIF(Raw!C:C,"H")+COUNTIF(Raw!C:C,"S"))-14000,""),""))</f>
        <v/>
      </c>
    </row>
    <row r="454" spans="1:15" x14ac:dyDescent="0.3">
      <c r="A454" s="52">
        <v>451</v>
      </c>
      <c r="B454" s="3" t="str">
        <f t="shared" ref="B454:B500" si="23">IFERROR(IF(ROUND(E454,3)=ROUND(E453,3),B453,B453+1),"")</f>
        <v/>
      </c>
      <c r="C454" s="52" t="str">
        <f>IF(E454="","",(INDEX(Raw!D:D,MATCH(E454+42000,Raw!AE:AE,0))))</f>
        <v/>
      </c>
      <c r="D454" s="52" t="str">
        <f>IF(E454="","",(INDEX(Raw!A:A,MATCH(E454+42000,Raw!AE:AE,0))))</f>
        <v/>
      </c>
      <c r="E454" s="63" t="str">
        <f>(IFERROR(IF(LARGE(Raw!AE:AE,A454)-42000&gt;0,LARGE(Raw!AE:AE,A454)-42000,""),""))</f>
        <v/>
      </c>
      <c r="G454" s="3" t="str">
        <f t="shared" ref="G454:G500" si="24">IFERROR(IF(ROUND(J454,3)=ROUND(J453,3),G453,G453+1),"")</f>
        <v/>
      </c>
      <c r="H454" s="52" t="str">
        <f>IF(J454="","",(INDEX(Raw!D:D,MATCH(J454+28000,Raw!AE:AE,0))))</f>
        <v/>
      </c>
      <c r="I454" s="52" t="str">
        <f>IF(J454="","",(INDEX(Raw!A:A,MATCH(J454+28000,Raw!AE:AE,0))))</f>
        <v/>
      </c>
      <c r="J454" s="63" t="str">
        <f>(IFERROR(IF(LARGE(Raw!AE:AE,A454+COUNTIF(Raw!C:C,"H"))-28000&gt;0,LARGE(Raw!AE:AE,A454+COUNTIF(Raw!C:C,"H"))-28000,""),""))</f>
        <v/>
      </c>
      <c r="L454" s="3" t="str">
        <f t="shared" ref="L454:L500" si="25">IFERROR(IF(ROUND(O454,3)=ROUND(O453,3),L453,L453+1),"")</f>
        <v/>
      </c>
      <c r="M454" s="52" t="str">
        <f>IF(O454="","",(INDEX(Raw!D:D,MATCH(O454+14000,Raw!AE:AE,0))))</f>
        <v/>
      </c>
      <c r="N454" s="52" t="str">
        <f>IF(O454="","",(INDEX(Raw!A:A,MATCH(O454+14000,Raw!AE:AE,0))))</f>
        <v/>
      </c>
      <c r="O454" s="63" t="str">
        <f>(IFERROR(IF(LARGE(Raw!AE:AE,A454+COUNTIF(Raw!C:C,"H")+COUNTIF(Raw!C:C,"S"))-14000&gt;0,LARGE(Raw!AE:AE,A454+COUNTIF(Raw!C:C,"H")+COUNTIF(Raw!C:C,"S"))-14000,""),""))</f>
        <v/>
      </c>
    </row>
    <row r="455" spans="1:15" x14ac:dyDescent="0.3">
      <c r="A455" s="52">
        <v>452</v>
      </c>
      <c r="B455" s="3" t="str">
        <f t="shared" si="23"/>
        <v/>
      </c>
      <c r="C455" s="52" t="str">
        <f>IF(E455="","",(INDEX(Raw!D:D,MATCH(E455+42000,Raw!AE:AE,0))))</f>
        <v/>
      </c>
      <c r="D455" s="52" t="str">
        <f>IF(E455="","",(INDEX(Raw!A:A,MATCH(E455+42000,Raw!AE:AE,0))))</f>
        <v/>
      </c>
      <c r="E455" s="63" t="str">
        <f>(IFERROR(IF(LARGE(Raw!AE:AE,A455)-42000&gt;0,LARGE(Raw!AE:AE,A455)-42000,""),""))</f>
        <v/>
      </c>
      <c r="G455" s="3" t="str">
        <f t="shared" si="24"/>
        <v/>
      </c>
      <c r="H455" s="52" t="str">
        <f>IF(J455="","",(INDEX(Raw!D:D,MATCH(J455+28000,Raw!AE:AE,0))))</f>
        <v/>
      </c>
      <c r="I455" s="52" t="str">
        <f>IF(J455="","",(INDEX(Raw!A:A,MATCH(J455+28000,Raw!AE:AE,0))))</f>
        <v/>
      </c>
      <c r="J455" s="63" t="str">
        <f>(IFERROR(IF(LARGE(Raw!AE:AE,A455+COUNTIF(Raw!C:C,"H"))-28000&gt;0,LARGE(Raw!AE:AE,A455+COUNTIF(Raw!C:C,"H"))-28000,""),""))</f>
        <v/>
      </c>
      <c r="L455" s="3" t="str">
        <f t="shared" si="25"/>
        <v/>
      </c>
      <c r="M455" s="52" t="str">
        <f>IF(O455="","",(INDEX(Raw!D:D,MATCH(O455+14000,Raw!AE:AE,0))))</f>
        <v/>
      </c>
      <c r="N455" s="52" t="str">
        <f>IF(O455="","",(INDEX(Raw!A:A,MATCH(O455+14000,Raw!AE:AE,0))))</f>
        <v/>
      </c>
      <c r="O455" s="63" t="str">
        <f>(IFERROR(IF(LARGE(Raw!AE:AE,A455+COUNTIF(Raw!C:C,"H")+COUNTIF(Raw!C:C,"S"))-14000&gt;0,LARGE(Raw!AE:AE,A455+COUNTIF(Raw!C:C,"H")+COUNTIF(Raw!C:C,"S"))-14000,""),""))</f>
        <v/>
      </c>
    </row>
    <row r="456" spans="1:15" x14ac:dyDescent="0.3">
      <c r="A456" s="52">
        <v>453</v>
      </c>
      <c r="B456" s="3" t="str">
        <f t="shared" si="23"/>
        <v/>
      </c>
      <c r="C456" s="52" t="str">
        <f>IF(E456="","",(INDEX(Raw!D:D,MATCH(E456+42000,Raw!AE:AE,0))))</f>
        <v/>
      </c>
      <c r="D456" s="52" t="str">
        <f>IF(E456="","",(INDEX(Raw!A:A,MATCH(E456+42000,Raw!AE:AE,0))))</f>
        <v/>
      </c>
      <c r="E456" s="63" t="str">
        <f>(IFERROR(IF(LARGE(Raw!AE:AE,A456)-42000&gt;0,LARGE(Raw!AE:AE,A456)-42000,""),""))</f>
        <v/>
      </c>
      <c r="G456" s="3" t="str">
        <f t="shared" si="24"/>
        <v/>
      </c>
      <c r="H456" s="52" t="str">
        <f>IF(J456="","",(INDEX(Raw!D:D,MATCH(J456+28000,Raw!AE:AE,0))))</f>
        <v/>
      </c>
      <c r="I456" s="52" t="str">
        <f>IF(J456="","",(INDEX(Raw!A:A,MATCH(J456+28000,Raw!AE:AE,0))))</f>
        <v/>
      </c>
      <c r="J456" s="63" t="str">
        <f>(IFERROR(IF(LARGE(Raw!AE:AE,A456+COUNTIF(Raw!C:C,"H"))-28000&gt;0,LARGE(Raw!AE:AE,A456+COUNTIF(Raw!C:C,"H"))-28000,""),""))</f>
        <v/>
      </c>
      <c r="L456" s="3" t="str">
        <f t="shared" si="25"/>
        <v/>
      </c>
      <c r="M456" s="52" t="str">
        <f>IF(O456="","",(INDEX(Raw!D:D,MATCH(O456+14000,Raw!AE:AE,0))))</f>
        <v/>
      </c>
      <c r="N456" s="52" t="str">
        <f>IF(O456="","",(INDEX(Raw!A:A,MATCH(O456+14000,Raw!AE:AE,0))))</f>
        <v/>
      </c>
      <c r="O456" s="63" t="str">
        <f>(IFERROR(IF(LARGE(Raw!AE:AE,A456+COUNTIF(Raw!C:C,"H")+COUNTIF(Raw!C:C,"S"))-14000&gt;0,LARGE(Raw!AE:AE,A456+COUNTIF(Raw!C:C,"H")+COUNTIF(Raw!C:C,"S"))-14000,""),""))</f>
        <v/>
      </c>
    </row>
    <row r="457" spans="1:15" x14ac:dyDescent="0.3">
      <c r="A457" s="52">
        <v>454</v>
      </c>
      <c r="B457" s="3" t="str">
        <f t="shared" si="23"/>
        <v/>
      </c>
      <c r="C457" s="52" t="str">
        <f>IF(E457="","",(INDEX(Raw!D:D,MATCH(E457+42000,Raw!AE:AE,0))))</f>
        <v/>
      </c>
      <c r="D457" s="52" t="str">
        <f>IF(E457="","",(INDEX(Raw!A:A,MATCH(E457+42000,Raw!AE:AE,0))))</f>
        <v/>
      </c>
      <c r="E457" s="63" t="str">
        <f>(IFERROR(IF(LARGE(Raw!AE:AE,A457)-42000&gt;0,LARGE(Raw!AE:AE,A457)-42000,""),""))</f>
        <v/>
      </c>
      <c r="G457" s="3" t="str">
        <f t="shared" si="24"/>
        <v/>
      </c>
      <c r="H457" s="52" t="str">
        <f>IF(J457="","",(INDEX(Raw!D:D,MATCH(J457+28000,Raw!AE:AE,0))))</f>
        <v/>
      </c>
      <c r="I457" s="52" t="str">
        <f>IF(J457="","",(INDEX(Raw!A:A,MATCH(J457+28000,Raw!AE:AE,0))))</f>
        <v/>
      </c>
      <c r="J457" s="63" t="str">
        <f>(IFERROR(IF(LARGE(Raw!AE:AE,A457+COUNTIF(Raw!C:C,"H"))-28000&gt;0,LARGE(Raw!AE:AE,A457+COUNTIF(Raw!C:C,"H"))-28000,""),""))</f>
        <v/>
      </c>
      <c r="L457" s="3" t="str">
        <f t="shared" si="25"/>
        <v/>
      </c>
      <c r="M457" s="52" t="str">
        <f>IF(O457="","",(INDEX(Raw!D:D,MATCH(O457+14000,Raw!AE:AE,0))))</f>
        <v/>
      </c>
      <c r="N457" s="52" t="str">
        <f>IF(O457="","",(INDEX(Raw!A:A,MATCH(O457+14000,Raw!AE:AE,0))))</f>
        <v/>
      </c>
      <c r="O457" s="63" t="str">
        <f>(IFERROR(IF(LARGE(Raw!AE:AE,A457+COUNTIF(Raw!C:C,"H")+COUNTIF(Raw!C:C,"S"))-14000&gt;0,LARGE(Raw!AE:AE,A457+COUNTIF(Raw!C:C,"H")+COUNTIF(Raw!C:C,"S"))-14000,""),""))</f>
        <v/>
      </c>
    </row>
    <row r="458" spans="1:15" x14ac:dyDescent="0.3">
      <c r="A458" s="52">
        <v>455</v>
      </c>
      <c r="B458" s="3" t="str">
        <f t="shared" si="23"/>
        <v/>
      </c>
      <c r="C458" s="52" t="str">
        <f>IF(E458="","",(INDEX(Raw!D:D,MATCH(E458+42000,Raw!AE:AE,0))))</f>
        <v/>
      </c>
      <c r="D458" s="52" t="str">
        <f>IF(E458="","",(INDEX(Raw!A:A,MATCH(E458+42000,Raw!AE:AE,0))))</f>
        <v/>
      </c>
      <c r="E458" s="63" t="str">
        <f>(IFERROR(IF(LARGE(Raw!AE:AE,A458)-42000&gt;0,LARGE(Raw!AE:AE,A458)-42000,""),""))</f>
        <v/>
      </c>
      <c r="G458" s="3" t="str">
        <f t="shared" si="24"/>
        <v/>
      </c>
      <c r="H458" s="52" t="str">
        <f>IF(J458="","",(INDEX(Raw!D:D,MATCH(J458+28000,Raw!AE:AE,0))))</f>
        <v/>
      </c>
      <c r="I458" s="52" t="str">
        <f>IF(J458="","",(INDEX(Raw!A:A,MATCH(J458+28000,Raw!AE:AE,0))))</f>
        <v/>
      </c>
      <c r="J458" s="63" t="str">
        <f>(IFERROR(IF(LARGE(Raw!AE:AE,A458+COUNTIF(Raw!C:C,"H"))-28000&gt;0,LARGE(Raw!AE:AE,A458+COUNTIF(Raw!C:C,"H"))-28000,""),""))</f>
        <v/>
      </c>
      <c r="L458" s="3" t="str">
        <f t="shared" si="25"/>
        <v/>
      </c>
      <c r="M458" s="52" t="str">
        <f>IF(O458="","",(INDEX(Raw!D:D,MATCH(O458+14000,Raw!AE:AE,0))))</f>
        <v/>
      </c>
      <c r="N458" s="52" t="str">
        <f>IF(O458="","",(INDEX(Raw!A:A,MATCH(O458+14000,Raw!AE:AE,0))))</f>
        <v/>
      </c>
      <c r="O458" s="63" t="str">
        <f>(IFERROR(IF(LARGE(Raw!AE:AE,A458+COUNTIF(Raw!C:C,"H")+COUNTIF(Raw!C:C,"S"))-14000&gt;0,LARGE(Raw!AE:AE,A458+COUNTIF(Raw!C:C,"H")+COUNTIF(Raw!C:C,"S"))-14000,""),""))</f>
        <v/>
      </c>
    </row>
    <row r="459" spans="1:15" x14ac:dyDescent="0.3">
      <c r="A459" s="52">
        <v>456</v>
      </c>
      <c r="B459" s="3" t="str">
        <f t="shared" si="23"/>
        <v/>
      </c>
      <c r="C459" s="52" t="str">
        <f>IF(E459="","",(INDEX(Raw!D:D,MATCH(E459+42000,Raw!AE:AE,0))))</f>
        <v/>
      </c>
      <c r="D459" s="52" t="str">
        <f>IF(E459="","",(INDEX(Raw!A:A,MATCH(E459+42000,Raw!AE:AE,0))))</f>
        <v/>
      </c>
      <c r="E459" s="63" t="str">
        <f>(IFERROR(IF(LARGE(Raw!AE:AE,A459)-42000&gt;0,LARGE(Raw!AE:AE,A459)-42000,""),""))</f>
        <v/>
      </c>
      <c r="G459" s="3" t="str">
        <f t="shared" si="24"/>
        <v/>
      </c>
      <c r="H459" s="52" t="str">
        <f>IF(J459="","",(INDEX(Raw!D:D,MATCH(J459+28000,Raw!AE:AE,0))))</f>
        <v/>
      </c>
      <c r="I459" s="52" t="str">
        <f>IF(J459="","",(INDEX(Raw!A:A,MATCH(J459+28000,Raw!AE:AE,0))))</f>
        <v/>
      </c>
      <c r="J459" s="63" t="str">
        <f>(IFERROR(IF(LARGE(Raw!AE:AE,A459+COUNTIF(Raw!C:C,"H"))-28000&gt;0,LARGE(Raw!AE:AE,A459+COUNTIF(Raw!C:C,"H"))-28000,""),""))</f>
        <v/>
      </c>
      <c r="L459" s="3" t="str">
        <f t="shared" si="25"/>
        <v/>
      </c>
      <c r="M459" s="52" t="str">
        <f>IF(O459="","",(INDEX(Raw!D:D,MATCH(O459+14000,Raw!AE:AE,0))))</f>
        <v/>
      </c>
      <c r="N459" s="52" t="str">
        <f>IF(O459="","",(INDEX(Raw!A:A,MATCH(O459+14000,Raw!AE:AE,0))))</f>
        <v/>
      </c>
      <c r="O459" s="63" t="str">
        <f>(IFERROR(IF(LARGE(Raw!AE:AE,A459+COUNTIF(Raw!C:C,"H")+COUNTIF(Raw!C:C,"S"))-14000&gt;0,LARGE(Raw!AE:AE,A459+COUNTIF(Raw!C:C,"H")+COUNTIF(Raw!C:C,"S"))-14000,""),""))</f>
        <v/>
      </c>
    </row>
    <row r="460" spans="1:15" x14ac:dyDescent="0.3">
      <c r="A460" s="52">
        <v>457</v>
      </c>
      <c r="B460" s="3" t="str">
        <f t="shared" si="23"/>
        <v/>
      </c>
      <c r="C460" s="52" t="str">
        <f>IF(E460="","",(INDEX(Raw!D:D,MATCH(E460+42000,Raw!AE:AE,0))))</f>
        <v/>
      </c>
      <c r="D460" s="52" t="str">
        <f>IF(E460="","",(INDEX(Raw!A:A,MATCH(E460+42000,Raw!AE:AE,0))))</f>
        <v/>
      </c>
      <c r="E460" s="63" t="str">
        <f>(IFERROR(IF(LARGE(Raw!AE:AE,A460)-42000&gt;0,LARGE(Raw!AE:AE,A460)-42000,""),""))</f>
        <v/>
      </c>
      <c r="G460" s="3" t="str">
        <f t="shared" si="24"/>
        <v/>
      </c>
      <c r="H460" s="52" t="str">
        <f>IF(J460="","",(INDEX(Raw!D:D,MATCH(J460+28000,Raw!AE:AE,0))))</f>
        <v/>
      </c>
      <c r="I460" s="52" t="str">
        <f>IF(J460="","",(INDEX(Raw!A:A,MATCH(J460+28000,Raw!AE:AE,0))))</f>
        <v/>
      </c>
      <c r="J460" s="63" t="str">
        <f>(IFERROR(IF(LARGE(Raw!AE:AE,A460+COUNTIF(Raw!C:C,"H"))-28000&gt;0,LARGE(Raw!AE:AE,A460+COUNTIF(Raw!C:C,"H"))-28000,""),""))</f>
        <v/>
      </c>
      <c r="L460" s="3" t="str">
        <f t="shared" si="25"/>
        <v/>
      </c>
      <c r="M460" s="52" t="str">
        <f>IF(O460="","",(INDEX(Raw!D:D,MATCH(O460+14000,Raw!AE:AE,0))))</f>
        <v/>
      </c>
      <c r="N460" s="52" t="str">
        <f>IF(O460="","",(INDEX(Raw!A:A,MATCH(O460+14000,Raw!AE:AE,0))))</f>
        <v/>
      </c>
      <c r="O460" s="63" t="str">
        <f>(IFERROR(IF(LARGE(Raw!AE:AE,A460+COUNTIF(Raw!C:C,"H")+COUNTIF(Raw!C:C,"S"))-14000&gt;0,LARGE(Raw!AE:AE,A460+COUNTIF(Raw!C:C,"H")+COUNTIF(Raw!C:C,"S"))-14000,""),""))</f>
        <v/>
      </c>
    </row>
    <row r="461" spans="1:15" x14ac:dyDescent="0.3">
      <c r="A461" s="52">
        <v>458</v>
      </c>
      <c r="B461" s="3" t="str">
        <f t="shared" si="23"/>
        <v/>
      </c>
      <c r="C461" s="52" t="str">
        <f>IF(E461="","",(INDEX(Raw!D:D,MATCH(E461+42000,Raw!AE:AE,0))))</f>
        <v/>
      </c>
      <c r="D461" s="52" t="str">
        <f>IF(E461="","",(INDEX(Raw!A:A,MATCH(E461+42000,Raw!AE:AE,0))))</f>
        <v/>
      </c>
      <c r="E461" s="63" t="str">
        <f>(IFERROR(IF(LARGE(Raw!AE:AE,A461)-42000&gt;0,LARGE(Raw!AE:AE,A461)-42000,""),""))</f>
        <v/>
      </c>
      <c r="G461" s="3" t="str">
        <f t="shared" si="24"/>
        <v/>
      </c>
      <c r="H461" s="52" t="str">
        <f>IF(J461="","",(INDEX(Raw!D:D,MATCH(J461+28000,Raw!AE:AE,0))))</f>
        <v/>
      </c>
      <c r="I461" s="52" t="str">
        <f>IF(J461="","",(INDEX(Raw!A:A,MATCH(J461+28000,Raw!AE:AE,0))))</f>
        <v/>
      </c>
      <c r="J461" s="63" t="str">
        <f>(IFERROR(IF(LARGE(Raw!AE:AE,A461+COUNTIF(Raw!C:C,"H"))-28000&gt;0,LARGE(Raw!AE:AE,A461+COUNTIF(Raw!C:C,"H"))-28000,""),""))</f>
        <v/>
      </c>
      <c r="L461" s="3" t="str">
        <f t="shared" si="25"/>
        <v/>
      </c>
      <c r="M461" s="52" t="str">
        <f>IF(O461="","",(INDEX(Raw!D:D,MATCH(O461+14000,Raw!AE:AE,0))))</f>
        <v/>
      </c>
      <c r="N461" s="52" t="str">
        <f>IF(O461="","",(INDEX(Raw!A:A,MATCH(O461+14000,Raw!AE:AE,0))))</f>
        <v/>
      </c>
      <c r="O461" s="63" t="str">
        <f>(IFERROR(IF(LARGE(Raw!AE:AE,A461+COUNTIF(Raw!C:C,"H")+COUNTIF(Raw!C:C,"S"))-14000&gt;0,LARGE(Raw!AE:AE,A461+COUNTIF(Raw!C:C,"H")+COUNTIF(Raw!C:C,"S"))-14000,""),""))</f>
        <v/>
      </c>
    </row>
    <row r="462" spans="1:15" x14ac:dyDescent="0.3">
      <c r="A462" s="52">
        <v>459</v>
      </c>
      <c r="B462" s="3" t="str">
        <f t="shared" si="23"/>
        <v/>
      </c>
      <c r="C462" s="52" t="str">
        <f>IF(E462="","",(INDEX(Raw!D:D,MATCH(E462+42000,Raw!AE:AE,0))))</f>
        <v/>
      </c>
      <c r="D462" s="52" t="str">
        <f>IF(E462="","",(INDEX(Raw!A:A,MATCH(E462+42000,Raw!AE:AE,0))))</f>
        <v/>
      </c>
      <c r="E462" s="63" t="str">
        <f>(IFERROR(IF(LARGE(Raw!AE:AE,A462)-42000&gt;0,LARGE(Raw!AE:AE,A462)-42000,""),""))</f>
        <v/>
      </c>
      <c r="G462" s="3" t="str">
        <f t="shared" si="24"/>
        <v/>
      </c>
      <c r="H462" s="52" t="str">
        <f>IF(J462="","",(INDEX(Raw!D:D,MATCH(J462+28000,Raw!AE:AE,0))))</f>
        <v/>
      </c>
      <c r="I462" s="52" t="str">
        <f>IF(J462="","",(INDEX(Raw!A:A,MATCH(J462+28000,Raw!AE:AE,0))))</f>
        <v/>
      </c>
      <c r="J462" s="63" t="str">
        <f>(IFERROR(IF(LARGE(Raw!AE:AE,A462+COUNTIF(Raw!C:C,"H"))-28000&gt;0,LARGE(Raw!AE:AE,A462+COUNTIF(Raw!C:C,"H"))-28000,""),""))</f>
        <v/>
      </c>
      <c r="L462" s="3" t="str">
        <f t="shared" si="25"/>
        <v/>
      </c>
      <c r="M462" s="52" t="str">
        <f>IF(O462="","",(INDEX(Raw!D:D,MATCH(O462+14000,Raw!AE:AE,0))))</f>
        <v/>
      </c>
      <c r="N462" s="52" t="str">
        <f>IF(O462="","",(INDEX(Raw!A:A,MATCH(O462+14000,Raw!AE:AE,0))))</f>
        <v/>
      </c>
      <c r="O462" s="63" t="str">
        <f>(IFERROR(IF(LARGE(Raw!AE:AE,A462+COUNTIF(Raw!C:C,"H")+COUNTIF(Raw!C:C,"S"))-14000&gt;0,LARGE(Raw!AE:AE,A462+COUNTIF(Raw!C:C,"H")+COUNTIF(Raw!C:C,"S"))-14000,""),""))</f>
        <v/>
      </c>
    </row>
    <row r="463" spans="1:15" x14ac:dyDescent="0.3">
      <c r="A463" s="52">
        <v>460</v>
      </c>
      <c r="B463" s="3" t="str">
        <f t="shared" si="23"/>
        <v/>
      </c>
      <c r="C463" s="52" t="str">
        <f>IF(E463="","",(INDEX(Raw!D:D,MATCH(E463+42000,Raw!AE:AE,0))))</f>
        <v/>
      </c>
      <c r="D463" s="52" t="str">
        <f>IF(E463="","",(INDEX(Raw!A:A,MATCH(E463+42000,Raw!AE:AE,0))))</f>
        <v/>
      </c>
      <c r="E463" s="63" t="str">
        <f>(IFERROR(IF(LARGE(Raw!AE:AE,A463)-42000&gt;0,LARGE(Raw!AE:AE,A463)-42000,""),""))</f>
        <v/>
      </c>
      <c r="G463" s="3" t="str">
        <f t="shared" si="24"/>
        <v/>
      </c>
      <c r="H463" s="52" t="str">
        <f>IF(J463="","",(INDEX(Raw!D:D,MATCH(J463+28000,Raw!AE:AE,0))))</f>
        <v/>
      </c>
      <c r="I463" s="52" t="str">
        <f>IF(J463="","",(INDEX(Raw!A:A,MATCH(J463+28000,Raw!AE:AE,0))))</f>
        <v/>
      </c>
      <c r="J463" s="63" t="str">
        <f>(IFERROR(IF(LARGE(Raw!AE:AE,A463+COUNTIF(Raw!C:C,"H"))-28000&gt;0,LARGE(Raw!AE:AE,A463+COUNTIF(Raw!C:C,"H"))-28000,""),""))</f>
        <v/>
      </c>
      <c r="L463" s="3" t="str">
        <f t="shared" si="25"/>
        <v/>
      </c>
      <c r="M463" s="52" t="str">
        <f>IF(O463="","",(INDEX(Raw!D:D,MATCH(O463+14000,Raw!AE:AE,0))))</f>
        <v/>
      </c>
      <c r="N463" s="52" t="str">
        <f>IF(O463="","",(INDEX(Raw!A:A,MATCH(O463+14000,Raw!AE:AE,0))))</f>
        <v/>
      </c>
      <c r="O463" s="63" t="str">
        <f>(IFERROR(IF(LARGE(Raw!AE:AE,A463+COUNTIF(Raw!C:C,"H")+COUNTIF(Raw!C:C,"S"))-14000&gt;0,LARGE(Raw!AE:AE,A463+COUNTIF(Raw!C:C,"H")+COUNTIF(Raw!C:C,"S"))-14000,""),""))</f>
        <v/>
      </c>
    </row>
    <row r="464" spans="1:15" x14ac:dyDescent="0.3">
      <c r="A464" s="52">
        <v>461</v>
      </c>
      <c r="B464" s="3" t="str">
        <f t="shared" si="23"/>
        <v/>
      </c>
      <c r="C464" s="52" t="str">
        <f>IF(E464="","",(INDEX(Raw!D:D,MATCH(E464+42000,Raw!AE:AE,0))))</f>
        <v/>
      </c>
      <c r="D464" s="52" t="str">
        <f>IF(E464="","",(INDEX(Raw!A:A,MATCH(E464+42000,Raw!AE:AE,0))))</f>
        <v/>
      </c>
      <c r="E464" s="63" t="str">
        <f>(IFERROR(IF(LARGE(Raw!AE:AE,A464)-42000&gt;0,LARGE(Raw!AE:AE,A464)-42000,""),""))</f>
        <v/>
      </c>
      <c r="G464" s="3" t="str">
        <f t="shared" si="24"/>
        <v/>
      </c>
      <c r="H464" s="52" t="str">
        <f>IF(J464="","",(INDEX(Raw!D:D,MATCH(J464+28000,Raw!AE:AE,0))))</f>
        <v/>
      </c>
      <c r="I464" s="52" t="str">
        <f>IF(J464="","",(INDEX(Raw!A:A,MATCH(J464+28000,Raw!AE:AE,0))))</f>
        <v/>
      </c>
      <c r="J464" s="63" t="str">
        <f>(IFERROR(IF(LARGE(Raw!AE:AE,A464+COUNTIF(Raw!C:C,"H"))-28000&gt;0,LARGE(Raw!AE:AE,A464+COUNTIF(Raw!C:C,"H"))-28000,""),""))</f>
        <v/>
      </c>
      <c r="L464" s="3" t="str">
        <f t="shared" si="25"/>
        <v/>
      </c>
      <c r="M464" s="52" t="str">
        <f>IF(O464="","",(INDEX(Raw!D:D,MATCH(O464+14000,Raw!AE:AE,0))))</f>
        <v/>
      </c>
      <c r="N464" s="52" t="str">
        <f>IF(O464="","",(INDEX(Raw!A:A,MATCH(O464+14000,Raw!AE:AE,0))))</f>
        <v/>
      </c>
      <c r="O464" s="63" t="str">
        <f>(IFERROR(IF(LARGE(Raw!AE:AE,A464+COUNTIF(Raw!C:C,"H")+COUNTIF(Raw!C:C,"S"))-14000&gt;0,LARGE(Raw!AE:AE,A464+COUNTIF(Raw!C:C,"H")+COUNTIF(Raw!C:C,"S"))-14000,""),""))</f>
        <v/>
      </c>
    </row>
    <row r="465" spans="1:15" x14ac:dyDescent="0.3">
      <c r="A465" s="52">
        <v>462</v>
      </c>
      <c r="B465" s="3" t="str">
        <f t="shared" si="23"/>
        <v/>
      </c>
      <c r="C465" s="52" t="str">
        <f>IF(E465="","",(INDEX(Raw!D:D,MATCH(E465+42000,Raw!AE:AE,0))))</f>
        <v/>
      </c>
      <c r="D465" s="52" t="str">
        <f>IF(E465="","",(INDEX(Raw!A:A,MATCH(E465+42000,Raw!AE:AE,0))))</f>
        <v/>
      </c>
      <c r="E465" s="63" t="str">
        <f>(IFERROR(IF(LARGE(Raw!AE:AE,A465)-42000&gt;0,LARGE(Raw!AE:AE,A465)-42000,""),""))</f>
        <v/>
      </c>
      <c r="G465" s="3" t="str">
        <f t="shared" si="24"/>
        <v/>
      </c>
      <c r="H465" s="52" t="str">
        <f>IF(J465="","",(INDEX(Raw!D:D,MATCH(J465+28000,Raw!AE:AE,0))))</f>
        <v/>
      </c>
      <c r="I465" s="52" t="str">
        <f>IF(J465="","",(INDEX(Raw!A:A,MATCH(J465+28000,Raw!AE:AE,0))))</f>
        <v/>
      </c>
      <c r="J465" s="63" t="str">
        <f>(IFERROR(IF(LARGE(Raw!AE:AE,A465+COUNTIF(Raw!C:C,"H"))-28000&gt;0,LARGE(Raw!AE:AE,A465+COUNTIF(Raw!C:C,"H"))-28000,""),""))</f>
        <v/>
      </c>
      <c r="L465" s="3" t="str">
        <f t="shared" si="25"/>
        <v/>
      </c>
      <c r="M465" s="52" t="str">
        <f>IF(O465="","",(INDEX(Raw!D:D,MATCH(O465+14000,Raw!AE:AE,0))))</f>
        <v/>
      </c>
      <c r="N465" s="52" t="str">
        <f>IF(O465="","",(INDEX(Raw!A:A,MATCH(O465+14000,Raw!AE:AE,0))))</f>
        <v/>
      </c>
      <c r="O465" s="63" t="str">
        <f>(IFERROR(IF(LARGE(Raw!AE:AE,A465+COUNTIF(Raw!C:C,"H")+COUNTIF(Raw!C:C,"S"))-14000&gt;0,LARGE(Raw!AE:AE,A465+COUNTIF(Raw!C:C,"H")+COUNTIF(Raw!C:C,"S"))-14000,""),""))</f>
        <v/>
      </c>
    </row>
    <row r="466" spans="1:15" x14ac:dyDescent="0.3">
      <c r="A466" s="52">
        <v>463</v>
      </c>
      <c r="B466" s="3" t="str">
        <f t="shared" si="23"/>
        <v/>
      </c>
      <c r="C466" s="52" t="str">
        <f>IF(E466="","",(INDEX(Raw!D:D,MATCH(E466+42000,Raw!AE:AE,0))))</f>
        <v/>
      </c>
      <c r="D466" s="52" t="str">
        <f>IF(E466="","",(INDEX(Raw!A:A,MATCH(E466+42000,Raw!AE:AE,0))))</f>
        <v/>
      </c>
      <c r="E466" s="63" t="str">
        <f>(IFERROR(IF(LARGE(Raw!AE:AE,A466)-42000&gt;0,LARGE(Raw!AE:AE,A466)-42000,""),""))</f>
        <v/>
      </c>
      <c r="G466" s="3" t="str">
        <f t="shared" si="24"/>
        <v/>
      </c>
      <c r="H466" s="52" t="str">
        <f>IF(J466="","",(INDEX(Raw!D:D,MATCH(J466+28000,Raw!AE:AE,0))))</f>
        <v/>
      </c>
      <c r="I466" s="52" t="str">
        <f>IF(J466="","",(INDEX(Raw!A:A,MATCH(J466+28000,Raw!AE:AE,0))))</f>
        <v/>
      </c>
      <c r="J466" s="63" t="str">
        <f>(IFERROR(IF(LARGE(Raw!AE:AE,A466+COUNTIF(Raw!C:C,"H"))-28000&gt;0,LARGE(Raw!AE:AE,A466+COUNTIF(Raw!C:C,"H"))-28000,""),""))</f>
        <v/>
      </c>
      <c r="L466" s="3" t="str">
        <f t="shared" si="25"/>
        <v/>
      </c>
      <c r="M466" s="52" t="str">
        <f>IF(O466="","",(INDEX(Raw!D:D,MATCH(O466+14000,Raw!AE:AE,0))))</f>
        <v/>
      </c>
      <c r="N466" s="52" t="str">
        <f>IF(O466="","",(INDEX(Raw!A:A,MATCH(O466+14000,Raw!AE:AE,0))))</f>
        <v/>
      </c>
      <c r="O466" s="63" t="str">
        <f>(IFERROR(IF(LARGE(Raw!AE:AE,A466+COUNTIF(Raw!C:C,"H")+COUNTIF(Raw!C:C,"S"))-14000&gt;0,LARGE(Raw!AE:AE,A466+COUNTIF(Raw!C:C,"H")+COUNTIF(Raw!C:C,"S"))-14000,""),""))</f>
        <v/>
      </c>
    </row>
    <row r="467" spans="1:15" x14ac:dyDescent="0.3">
      <c r="A467" s="52">
        <v>464</v>
      </c>
      <c r="B467" s="3" t="str">
        <f t="shared" si="23"/>
        <v/>
      </c>
      <c r="C467" s="52" t="str">
        <f>IF(E467="","",(INDEX(Raw!D:D,MATCH(E467+42000,Raw!AE:AE,0))))</f>
        <v/>
      </c>
      <c r="D467" s="52" t="str">
        <f>IF(E467="","",(INDEX(Raw!A:A,MATCH(E467+42000,Raw!AE:AE,0))))</f>
        <v/>
      </c>
      <c r="E467" s="63" t="str">
        <f>(IFERROR(IF(LARGE(Raw!AE:AE,A467)-42000&gt;0,LARGE(Raw!AE:AE,A467)-42000,""),""))</f>
        <v/>
      </c>
      <c r="G467" s="3" t="str">
        <f t="shared" si="24"/>
        <v/>
      </c>
      <c r="H467" s="52" t="str">
        <f>IF(J467="","",(INDEX(Raw!D:D,MATCH(J467+28000,Raw!AE:AE,0))))</f>
        <v/>
      </c>
      <c r="I467" s="52" t="str">
        <f>IF(J467="","",(INDEX(Raw!A:A,MATCH(J467+28000,Raw!AE:AE,0))))</f>
        <v/>
      </c>
      <c r="J467" s="63" t="str">
        <f>(IFERROR(IF(LARGE(Raw!AE:AE,A467+COUNTIF(Raw!C:C,"H"))-28000&gt;0,LARGE(Raw!AE:AE,A467+COUNTIF(Raw!C:C,"H"))-28000,""),""))</f>
        <v/>
      </c>
      <c r="L467" s="3" t="str">
        <f t="shared" si="25"/>
        <v/>
      </c>
      <c r="M467" s="52" t="str">
        <f>IF(O467="","",(INDEX(Raw!D:D,MATCH(O467+14000,Raw!AE:AE,0))))</f>
        <v/>
      </c>
      <c r="N467" s="52" t="str">
        <f>IF(O467="","",(INDEX(Raw!A:A,MATCH(O467+14000,Raw!AE:AE,0))))</f>
        <v/>
      </c>
      <c r="O467" s="63" t="str">
        <f>(IFERROR(IF(LARGE(Raw!AE:AE,A467+COUNTIF(Raw!C:C,"H")+COUNTIF(Raw!C:C,"S"))-14000&gt;0,LARGE(Raw!AE:AE,A467+COUNTIF(Raw!C:C,"H")+COUNTIF(Raw!C:C,"S"))-14000,""),""))</f>
        <v/>
      </c>
    </row>
    <row r="468" spans="1:15" x14ac:dyDescent="0.3">
      <c r="A468" s="52">
        <v>465</v>
      </c>
      <c r="B468" s="3" t="str">
        <f t="shared" si="23"/>
        <v/>
      </c>
      <c r="C468" s="52" t="str">
        <f>IF(E468="","",(INDEX(Raw!D:D,MATCH(E468+42000,Raw!AE:AE,0))))</f>
        <v/>
      </c>
      <c r="D468" s="52" t="str">
        <f>IF(E468="","",(INDEX(Raw!A:A,MATCH(E468+42000,Raw!AE:AE,0))))</f>
        <v/>
      </c>
      <c r="E468" s="63" t="str">
        <f>(IFERROR(IF(LARGE(Raw!AE:AE,A468)-42000&gt;0,LARGE(Raw!AE:AE,A468)-42000,""),""))</f>
        <v/>
      </c>
      <c r="G468" s="3" t="str">
        <f t="shared" si="24"/>
        <v/>
      </c>
      <c r="H468" s="52" t="str">
        <f>IF(J468="","",(INDEX(Raw!D:D,MATCH(J468+28000,Raw!AE:AE,0))))</f>
        <v/>
      </c>
      <c r="I468" s="52" t="str">
        <f>IF(J468="","",(INDEX(Raw!A:A,MATCH(J468+28000,Raw!AE:AE,0))))</f>
        <v/>
      </c>
      <c r="J468" s="63" t="str">
        <f>(IFERROR(IF(LARGE(Raw!AE:AE,A468+COUNTIF(Raw!C:C,"H"))-28000&gt;0,LARGE(Raw!AE:AE,A468+COUNTIF(Raw!C:C,"H"))-28000,""),""))</f>
        <v/>
      </c>
      <c r="L468" s="3" t="str">
        <f t="shared" si="25"/>
        <v/>
      </c>
      <c r="M468" s="52" t="str">
        <f>IF(O468="","",(INDEX(Raw!D:D,MATCH(O468+14000,Raw!AE:AE,0))))</f>
        <v/>
      </c>
      <c r="N468" s="52" t="str">
        <f>IF(O468="","",(INDEX(Raw!A:A,MATCH(O468+14000,Raw!AE:AE,0))))</f>
        <v/>
      </c>
      <c r="O468" s="63" t="str">
        <f>(IFERROR(IF(LARGE(Raw!AE:AE,A468+COUNTIF(Raw!C:C,"H")+COUNTIF(Raw!C:C,"S"))-14000&gt;0,LARGE(Raw!AE:AE,A468+COUNTIF(Raw!C:C,"H")+COUNTIF(Raw!C:C,"S"))-14000,""),""))</f>
        <v/>
      </c>
    </row>
    <row r="469" spans="1:15" x14ac:dyDescent="0.3">
      <c r="A469" s="52">
        <v>466</v>
      </c>
      <c r="B469" s="3" t="str">
        <f t="shared" si="23"/>
        <v/>
      </c>
      <c r="C469" s="52" t="str">
        <f>IF(E469="","",(INDEX(Raw!D:D,MATCH(E469+42000,Raw!AE:AE,0))))</f>
        <v/>
      </c>
      <c r="D469" s="52" t="str">
        <f>IF(E469="","",(INDEX(Raw!A:A,MATCH(E469+42000,Raw!AE:AE,0))))</f>
        <v/>
      </c>
      <c r="E469" s="63" t="str">
        <f>(IFERROR(IF(LARGE(Raw!AE:AE,A469)-42000&gt;0,LARGE(Raw!AE:AE,A469)-42000,""),""))</f>
        <v/>
      </c>
      <c r="G469" s="3" t="str">
        <f t="shared" si="24"/>
        <v/>
      </c>
      <c r="H469" s="52" t="str">
        <f>IF(J469="","",(INDEX(Raw!D:D,MATCH(J469+28000,Raw!AE:AE,0))))</f>
        <v/>
      </c>
      <c r="I469" s="52" t="str">
        <f>IF(J469="","",(INDEX(Raw!A:A,MATCH(J469+28000,Raw!AE:AE,0))))</f>
        <v/>
      </c>
      <c r="J469" s="63" t="str">
        <f>(IFERROR(IF(LARGE(Raw!AE:AE,A469+COUNTIF(Raw!C:C,"H"))-28000&gt;0,LARGE(Raw!AE:AE,A469+COUNTIF(Raw!C:C,"H"))-28000,""),""))</f>
        <v/>
      </c>
      <c r="L469" s="3" t="str">
        <f t="shared" si="25"/>
        <v/>
      </c>
      <c r="M469" s="52" t="str">
        <f>IF(O469="","",(INDEX(Raw!D:D,MATCH(O469+14000,Raw!AE:AE,0))))</f>
        <v/>
      </c>
      <c r="N469" s="52" t="str">
        <f>IF(O469="","",(INDEX(Raw!A:A,MATCH(O469+14000,Raw!AE:AE,0))))</f>
        <v/>
      </c>
      <c r="O469" s="63" t="str">
        <f>(IFERROR(IF(LARGE(Raw!AE:AE,A469+COUNTIF(Raw!C:C,"H")+COUNTIF(Raw!C:C,"S"))-14000&gt;0,LARGE(Raw!AE:AE,A469+COUNTIF(Raw!C:C,"H")+COUNTIF(Raw!C:C,"S"))-14000,""),""))</f>
        <v/>
      </c>
    </row>
    <row r="470" spans="1:15" x14ac:dyDescent="0.3">
      <c r="A470" s="52">
        <v>467</v>
      </c>
      <c r="B470" s="3" t="str">
        <f t="shared" si="23"/>
        <v/>
      </c>
      <c r="C470" s="52" t="str">
        <f>IF(E470="","",(INDEX(Raw!D:D,MATCH(E470+42000,Raw!AE:AE,0))))</f>
        <v/>
      </c>
      <c r="D470" s="52" t="str">
        <f>IF(E470="","",(INDEX(Raw!A:A,MATCH(E470+42000,Raw!AE:AE,0))))</f>
        <v/>
      </c>
      <c r="E470" s="63" t="str">
        <f>(IFERROR(IF(LARGE(Raw!AE:AE,A470)-42000&gt;0,LARGE(Raw!AE:AE,A470)-42000,""),""))</f>
        <v/>
      </c>
      <c r="G470" s="3" t="str">
        <f t="shared" si="24"/>
        <v/>
      </c>
      <c r="H470" s="52" t="str">
        <f>IF(J470="","",(INDEX(Raw!D:D,MATCH(J470+28000,Raw!AE:AE,0))))</f>
        <v/>
      </c>
      <c r="I470" s="52" t="str">
        <f>IF(J470="","",(INDEX(Raw!A:A,MATCH(J470+28000,Raw!AE:AE,0))))</f>
        <v/>
      </c>
      <c r="J470" s="63" t="str">
        <f>(IFERROR(IF(LARGE(Raw!AE:AE,A470+COUNTIF(Raw!C:C,"H"))-28000&gt;0,LARGE(Raw!AE:AE,A470+COUNTIF(Raw!C:C,"H"))-28000,""),""))</f>
        <v/>
      </c>
      <c r="L470" s="3" t="str">
        <f t="shared" si="25"/>
        <v/>
      </c>
      <c r="M470" s="52" t="str">
        <f>IF(O470="","",(INDEX(Raw!D:D,MATCH(O470+14000,Raw!AE:AE,0))))</f>
        <v/>
      </c>
      <c r="N470" s="52" t="str">
        <f>IF(O470="","",(INDEX(Raw!A:A,MATCH(O470+14000,Raw!AE:AE,0))))</f>
        <v/>
      </c>
      <c r="O470" s="63" t="str">
        <f>(IFERROR(IF(LARGE(Raw!AE:AE,A470+COUNTIF(Raw!C:C,"H")+COUNTIF(Raw!C:C,"S"))-14000&gt;0,LARGE(Raw!AE:AE,A470+COUNTIF(Raw!C:C,"H")+COUNTIF(Raw!C:C,"S"))-14000,""),""))</f>
        <v/>
      </c>
    </row>
    <row r="471" spans="1:15" x14ac:dyDescent="0.3">
      <c r="A471" s="52">
        <v>468</v>
      </c>
      <c r="B471" s="3" t="str">
        <f t="shared" si="23"/>
        <v/>
      </c>
      <c r="C471" s="52" t="str">
        <f>IF(E471="","",(INDEX(Raw!D:D,MATCH(E471+42000,Raw!AE:AE,0))))</f>
        <v/>
      </c>
      <c r="D471" s="52" t="str">
        <f>IF(E471="","",(INDEX(Raw!A:A,MATCH(E471+42000,Raw!AE:AE,0))))</f>
        <v/>
      </c>
      <c r="E471" s="63" t="str">
        <f>(IFERROR(IF(LARGE(Raw!AE:AE,A471)-42000&gt;0,LARGE(Raw!AE:AE,A471)-42000,""),""))</f>
        <v/>
      </c>
      <c r="G471" s="3" t="str">
        <f t="shared" si="24"/>
        <v/>
      </c>
      <c r="H471" s="52" t="str">
        <f>IF(J471="","",(INDEX(Raw!D:D,MATCH(J471+28000,Raw!AE:AE,0))))</f>
        <v/>
      </c>
      <c r="I471" s="52" t="str">
        <f>IF(J471="","",(INDEX(Raw!A:A,MATCH(J471+28000,Raw!AE:AE,0))))</f>
        <v/>
      </c>
      <c r="J471" s="63" t="str">
        <f>(IFERROR(IF(LARGE(Raw!AE:AE,A471+COUNTIF(Raw!C:C,"H"))-28000&gt;0,LARGE(Raw!AE:AE,A471+COUNTIF(Raw!C:C,"H"))-28000,""),""))</f>
        <v/>
      </c>
      <c r="L471" s="3" t="str">
        <f t="shared" si="25"/>
        <v/>
      </c>
      <c r="M471" s="52" t="str">
        <f>IF(O471="","",(INDEX(Raw!D:D,MATCH(O471+14000,Raw!AE:AE,0))))</f>
        <v/>
      </c>
      <c r="N471" s="52" t="str">
        <f>IF(O471="","",(INDEX(Raw!A:A,MATCH(O471+14000,Raw!AE:AE,0))))</f>
        <v/>
      </c>
      <c r="O471" s="63" t="str">
        <f>(IFERROR(IF(LARGE(Raw!AE:AE,A471+COUNTIF(Raw!C:C,"H")+COUNTIF(Raw!C:C,"S"))-14000&gt;0,LARGE(Raw!AE:AE,A471+COUNTIF(Raw!C:C,"H")+COUNTIF(Raw!C:C,"S"))-14000,""),""))</f>
        <v/>
      </c>
    </row>
    <row r="472" spans="1:15" x14ac:dyDescent="0.3">
      <c r="A472" s="52">
        <v>469</v>
      </c>
      <c r="B472" s="3" t="str">
        <f t="shared" si="23"/>
        <v/>
      </c>
      <c r="C472" s="52" t="str">
        <f>IF(E472="","",(INDEX(Raw!D:D,MATCH(E472+42000,Raw!AE:AE,0))))</f>
        <v/>
      </c>
      <c r="D472" s="52" t="str">
        <f>IF(E472="","",(INDEX(Raw!A:A,MATCH(E472+42000,Raw!AE:AE,0))))</f>
        <v/>
      </c>
      <c r="E472" s="63" t="str">
        <f>(IFERROR(IF(LARGE(Raw!AE:AE,A472)-42000&gt;0,LARGE(Raw!AE:AE,A472)-42000,""),""))</f>
        <v/>
      </c>
      <c r="G472" s="3" t="str">
        <f t="shared" si="24"/>
        <v/>
      </c>
      <c r="H472" s="52" t="str">
        <f>IF(J472="","",(INDEX(Raw!D:D,MATCH(J472+28000,Raw!AE:AE,0))))</f>
        <v/>
      </c>
      <c r="I472" s="52" t="str">
        <f>IF(J472="","",(INDEX(Raw!A:A,MATCH(J472+28000,Raw!AE:AE,0))))</f>
        <v/>
      </c>
      <c r="J472" s="63" t="str">
        <f>(IFERROR(IF(LARGE(Raw!AE:AE,A472+COUNTIF(Raw!C:C,"H"))-28000&gt;0,LARGE(Raw!AE:AE,A472+COUNTIF(Raw!C:C,"H"))-28000,""),""))</f>
        <v/>
      </c>
      <c r="L472" s="3" t="str">
        <f t="shared" si="25"/>
        <v/>
      </c>
      <c r="M472" s="52" t="str">
        <f>IF(O472="","",(INDEX(Raw!D:D,MATCH(O472+14000,Raw!AE:AE,0))))</f>
        <v/>
      </c>
      <c r="N472" s="52" t="str">
        <f>IF(O472="","",(INDEX(Raw!A:A,MATCH(O472+14000,Raw!AE:AE,0))))</f>
        <v/>
      </c>
      <c r="O472" s="63" t="str">
        <f>(IFERROR(IF(LARGE(Raw!AE:AE,A472+COUNTIF(Raw!C:C,"H")+COUNTIF(Raw!C:C,"S"))-14000&gt;0,LARGE(Raw!AE:AE,A472+COUNTIF(Raw!C:C,"H")+COUNTIF(Raw!C:C,"S"))-14000,""),""))</f>
        <v/>
      </c>
    </row>
    <row r="473" spans="1:15" x14ac:dyDescent="0.3">
      <c r="A473" s="52">
        <v>470</v>
      </c>
      <c r="B473" s="3" t="str">
        <f t="shared" si="23"/>
        <v/>
      </c>
      <c r="C473" s="52" t="str">
        <f>IF(E473="","",(INDEX(Raw!D:D,MATCH(E473+42000,Raw!AE:AE,0))))</f>
        <v/>
      </c>
      <c r="D473" s="52" t="str">
        <f>IF(E473="","",(INDEX(Raw!A:A,MATCH(E473+42000,Raw!AE:AE,0))))</f>
        <v/>
      </c>
      <c r="E473" s="63" t="str">
        <f>(IFERROR(IF(LARGE(Raw!AE:AE,A473)-42000&gt;0,LARGE(Raw!AE:AE,A473)-42000,""),""))</f>
        <v/>
      </c>
      <c r="G473" s="3" t="str">
        <f t="shared" si="24"/>
        <v/>
      </c>
      <c r="H473" s="52" t="str">
        <f>IF(J473="","",(INDEX(Raw!D:D,MATCH(J473+28000,Raw!AE:AE,0))))</f>
        <v/>
      </c>
      <c r="I473" s="52" t="str">
        <f>IF(J473="","",(INDEX(Raw!A:A,MATCH(J473+28000,Raw!AE:AE,0))))</f>
        <v/>
      </c>
      <c r="J473" s="63" t="str">
        <f>(IFERROR(IF(LARGE(Raw!AE:AE,A473+COUNTIF(Raw!C:C,"H"))-28000&gt;0,LARGE(Raw!AE:AE,A473+COUNTIF(Raw!C:C,"H"))-28000,""),""))</f>
        <v/>
      </c>
      <c r="L473" s="3" t="str">
        <f t="shared" si="25"/>
        <v/>
      </c>
      <c r="M473" s="52" t="str">
        <f>IF(O473="","",(INDEX(Raw!D:D,MATCH(O473+14000,Raw!AE:AE,0))))</f>
        <v/>
      </c>
      <c r="N473" s="52" t="str">
        <f>IF(O473="","",(INDEX(Raw!A:A,MATCH(O473+14000,Raw!AE:AE,0))))</f>
        <v/>
      </c>
      <c r="O473" s="63" t="str">
        <f>(IFERROR(IF(LARGE(Raw!AE:AE,A473+COUNTIF(Raw!C:C,"H")+COUNTIF(Raw!C:C,"S"))-14000&gt;0,LARGE(Raw!AE:AE,A473+COUNTIF(Raw!C:C,"H")+COUNTIF(Raw!C:C,"S"))-14000,""),""))</f>
        <v/>
      </c>
    </row>
    <row r="474" spans="1:15" x14ac:dyDescent="0.3">
      <c r="A474" s="52">
        <v>471</v>
      </c>
      <c r="B474" s="3" t="str">
        <f t="shared" si="23"/>
        <v/>
      </c>
      <c r="C474" s="52" t="str">
        <f>IF(E474="","",(INDEX(Raw!D:D,MATCH(E474+42000,Raw!AE:AE,0))))</f>
        <v/>
      </c>
      <c r="D474" s="52" t="str">
        <f>IF(E474="","",(INDEX(Raw!A:A,MATCH(E474+42000,Raw!AE:AE,0))))</f>
        <v/>
      </c>
      <c r="E474" s="63" t="str">
        <f>(IFERROR(IF(LARGE(Raw!AE:AE,A474)-42000&gt;0,LARGE(Raw!AE:AE,A474)-42000,""),""))</f>
        <v/>
      </c>
      <c r="G474" s="3" t="str">
        <f t="shared" si="24"/>
        <v/>
      </c>
      <c r="H474" s="52" t="str">
        <f>IF(J474="","",(INDEX(Raw!D:D,MATCH(J474+28000,Raw!AE:AE,0))))</f>
        <v/>
      </c>
      <c r="I474" s="52" t="str">
        <f>IF(J474="","",(INDEX(Raw!A:A,MATCH(J474+28000,Raw!AE:AE,0))))</f>
        <v/>
      </c>
      <c r="J474" s="63" t="str">
        <f>(IFERROR(IF(LARGE(Raw!AE:AE,A474+COUNTIF(Raw!C:C,"H"))-28000&gt;0,LARGE(Raw!AE:AE,A474+COUNTIF(Raw!C:C,"H"))-28000,""),""))</f>
        <v/>
      </c>
      <c r="L474" s="3" t="str">
        <f t="shared" si="25"/>
        <v/>
      </c>
      <c r="M474" s="52" t="str">
        <f>IF(O474="","",(INDEX(Raw!D:D,MATCH(O474+14000,Raw!AE:AE,0))))</f>
        <v/>
      </c>
      <c r="N474" s="52" t="str">
        <f>IF(O474="","",(INDEX(Raw!A:A,MATCH(O474+14000,Raw!AE:AE,0))))</f>
        <v/>
      </c>
      <c r="O474" s="63" t="str">
        <f>(IFERROR(IF(LARGE(Raw!AE:AE,A474+COUNTIF(Raw!C:C,"H")+COUNTIF(Raw!C:C,"S"))-14000&gt;0,LARGE(Raw!AE:AE,A474+COUNTIF(Raw!C:C,"H")+COUNTIF(Raw!C:C,"S"))-14000,""),""))</f>
        <v/>
      </c>
    </row>
    <row r="475" spans="1:15" x14ac:dyDescent="0.3">
      <c r="A475" s="52">
        <v>472</v>
      </c>
      <c r="B475" s="3" t="str">
        <f t="shared" si="23"/>
        <v/>
      </c>
      <c r="C475" s="52" t="str">
        <f>IF(E475="","",(INDEX(Raw!D:D,MATCH(E475+42000,Raw!AE:AE,0))))</f>
        <v/>
      </c>
      <c r="D475" s="52" t="str">
        <f>IF(E475="","",(INDEX(Raw!A:A,MATCH(E475+42000,Raw!AE:AE,0))))</f>
        <v/>
      </c>
      <c r="E475" s="63" t="str">
        <f>(IFERROR(IF(LARGE(Raw!AE:AE,A475)-42000&gt;0,LARGE(Raw!AE:AE,A475)-42000,""),""))</f>
        <v/>
      </c>
      <c r="G475" s="3" t="str">
        <f t="shared" si="24"/>
        <v/>
      </c>
      <c r="H475" s="52" t="str">
        <f>IF(J475="","",(INDEX(Raw!D:D,MATCH(J475+28000,Raw!AE:AE,0))))</f>
        <v/>
      </c>
      <c r="I475" s="52" t="str">
        <f>IF(J475="","",(INDEX(Raw!A:A,MATCH(J475+28000,Raw!AE:AE,0))))</f>
        <v/>
      </c>
      <c r="J475" s="63" t="str">
        <f>(IFERROR(IF(LARGE(Raw!AE:AE,A475+COUNTIF(Raw!C:C,"H"))-28000&gt;0,LARGE(Raw!AE:AE,A475+COUNTIF(Raw!C:C,"H"))-28000,""),""))</f>
        <v/>
      </c>
      <c r="L475" s="3" t="str">
        <f t="shared" si="25"/>
        <v/>
      </c>
      <c r="M475" s="52" t="str">
        <f>IF(O475="","",(INDEX(Raw!D:D,MATCH(O475+14000,Raw!AE:AE,0))))</f>
        <v/>
      </c>
      <c r="N475" s="52" t="str">
        <f>IF(O475="","",(INDEX(Raw!A:A,MATCH(O475+14000,Raw!AE:AE,0))))</f>
        <v/>
      </c>
      <c r="O475" s="63" t="str">
        <f>(IFERROR(IF(LARGE(Raw!AE:AE,A475+COUNTIF(Raw!C:C,"H")+COUNTIF(Raw!C:C,"S"))-14000&gt;0,LARGE(Raw!AE:AE,A475+COUNTIF(Raw!C:C,"H")+COUNTIF(Raw!C:C,"S"))-14000,""),""))</f>
        <v/>
      </c>
    </row>
    <row r="476" spans="1:15" x14ac:dyDescent="0.3">
      <c r="A476" s="52">
        <v>473</v>
      </c>
      <c r="B476" s="3" t="str">
        <f t="shared" si="23"/>
        <v/>
      </c>
      <c r="C476" s="52" t="str">
        <f>IF(E476="","",(INDEX(Raw!D:D,MATCH(E476+42000,Raw!AE:AE,0))))</f>
        <v/>
      </c>
      <c r="D476" s="52" t="str">
        <f>IF(E476="","",(INDEX(Raw!A:A,MATCH(E476+42000,Raw!AE:AE,0))))</f>
        <v/>
      </c>
      <c r="E476" s="63" t="str">
        <f>(IFERROR(IF(LARGE(Raw!AE:AE,A476)-42000&gt;0,LARGE(Raw!AE:AE,A476)-42000,""),""))</f>
        <v/>
      </c>
      <c r="G476" s="3" t="str">
        <f t="shared" si="24"/>
        <v/>
      </c>
      <c r="H476" s="52" t="str">
        <f>IF(J476="","",(INDEX(Raw!D:D,MATCH(J476+28000,Raw!AE:AE,0))))</f>
        <v/>
      </c>
      <c r="I476" s="52" t="str">
        <f>IF(J476="","",(INDEX(Raw!A:A,MATCH(J476+28000,Raw!AE:AE,0))))</f>
        <v/>
      </c>
      <c r="J476" s="63" t="str">
        <f>(IFERROR(IF(LARGE(Raw!AE:AE,A476+COUNTIF(Raw!C:C,"H"))-28000&gt;0,LARGE(Raw!AE:AE,A476+COUNTIF(Raw!C:C,"H"))-28000,""),""))</f>
        <v/>
      </c>
      <c r="L476" s="3" t="str">
        <f t="shared" si="25"/>
        <v/>
      </c>
      <c r="M476" s="52" t="str">
        <f>IF(O476="","",(INDEX(Raw!D:D,MATCH(O476+14000,Raw!AE:AE,0))))</f>
        <v/>
      </c>
      <c r="N476" s="52" t="str">
        <f>IF(O476="","",(INDEX(Raw!A:A,MATCH(O476+14000,Raw!AE:AE,0))))</f>
        <v/>
      </c>
      <c r="O476" s="63" t="str">
        <f>(IFERROR(IF(LARGE(Raw!AE:AE,A476+COUNTIF(Raw!C:C,"H")+COUNTIF(Raw!C:C,"S"))-14000&gt;0,LARGE(Raw!AE:AE,A476+COUNTIF(Raw!C:C,"H")+COUNTIF(Raw!C:C,"S"))-14000,""),""))</f>
        <v/>
      </c>
    </row>
    <row r="477" spans="1:15" x14ac:dyDescent="0.3">
      <c r="A477" s="52">
        <v>474</v>
      </c>
      <c r="B477" s="3" t="str">
        <f t="shared" si="23"/>
        <v/>
      </c>
      <c r="C477" s="52" t="str">
        <f>IF(E477="","",(INDEX(Raw!D:D,MATCH(E477+42000,Raw!AE:AE,0))))</f>
        <v/>
      </c>
      <c r="D477" s="52" t="str">
        <f>IF(E477="","",(INDEX(Raw!A:A,MATCH(E477+42000,Raw!AE:AE,0))))</f>
        <v/>
      </c>
      <c r="E477" s="63" t="str">
        <f>(IFERROR(IF(LARGE(Raw!AE:AE,A477)-42000&gt;0,LARGE(Raw!AE:AE,A477)-42000,""),""))</f>
        <v/>
      </c>
      <c r="G477" s="3" t="str">
        <f t="shared" si="24"/>
        <v/>
      </c>
      <c r="H477" s="52" t="str">
        <f>IF(J477="","",(INDEX(Raw!D:D,MATCH(J477+28000,Raw!AE:AE,0))))</f>
        <v/>
      </c>
      <c r="I477" s="52" t="str">
        <f>IF(J477="","",(INDEX(Raw!A:A,MATCH(J477+28000,Raw!AE:AE,0))))</f>
        <v/>
      </c>
      <c r="J477" s="63" t="str">
        <f>(IFERROR(IF(LARGE(Raw!AE:AE,A477+COUNTIF(Raw!C:C,"H"))-28000&gt;0,LARGE(Raw!AE:AE,A477+COUNTIF(Raw!C:C,"H"))-28000,""),""))</f>
        <v/>
      </c>
      <c r="L477" s="3" t="str">
        <f t="shared" si="25"/>
        <v/>
      </c>
      <c r="M477" s="52" t="str">
        <f>IF(O477="","",(INDEX(Raw!D:D,MATCH(O477+14000,Raw!AE:AE,0))))</f>
        <v/>
      </c>
      <c r="N477" s="52" t="str">
        <f>IF(O477="","",(INDEX(Raw!A:A,MATCH(O477+14000,Raw!AE:AE,0))))</f>
        <v/>
      </c>
      <c r="O477" s="63" t="str">
        <f>(IFERROR(IF(LARGE(Raw!AE:AE,A477+COUNTIF(Raw!C:C,"H")+COUNTIF(Raw!C:C,"S"))-14000&gt;0,LARGE(Raw!AE:AE,A477+COUNTIF(Raw!C:C,"H")+COUNTIF(Raw!C:C,"S"))-14000,""),""))</f>
        <v/>
      </c>
    </row>
    <row r="478" spans="1:15" x14ac:dyDescent="0.3">
      <c r="A478" s="52">
        <v>475</v>
      </c>
      <c r="B478" s="3" t="str">
        <f t="shared" si="23"/>
        <v/>
      </c>
      <c r="C478" s="52" t="str">
        <f>IF(E478="","",(INDEX(Raw!D:D,MATCH(E478+42000,Raw!AE:AE,0))))</f>
        <v/>
      </c>
      <c r="D478" s="52" t="str">
        <f>IF(E478="","",(INDEX(Raw!A:A,MATCH(E478+42000,Raw!AE:AE,0))))</f>
        <v/>
      </c>
      <c r="E478" s="63" t="str">
        <f>(IFERROR(IF(LARGE(Raw!AE:AE,A478)-42000&gt;0,LARGE(Raw!AE:AE,A478)-42000,""),""))</f>
        <v/>
      </c>
      <c r="G478" s="3" t="str">
        <f t="shared" si="24"/>
        <v/>
      </c>
      <c r="H478" s="52" t="str">
        <f>IF(J478="","",(INDEX(Raw!D:D,MATCH(J478+28000,Raw!AE:AE,0))))</f>
        <v/>
      </c>
      <c r="I478" s="52" t="str">
        <f>IF(J478="","",(INDEX(Raw!A:A,MATCH(J478+28000,Raw!AE:AE,0))))</f>
        <v/>
      </c>
      <c r="J478" s="63" t="str">
        <f>(IFERROR(IF(LARGE(Raw!AE:AE,A478+COUNTIF(Raw!C:C,"H"))-28000&gt;0,LARGE(Raw!AE:AE,A478+COUNTIF(Raw!C:C,"H"))-28000,""),""))</f>
        <v/>
      </c>
      <c r="L478" s="3" t="str">
        <f t="shared" si="25"/>
        <v/>
      </c>
      <c r="M478" s="52" t="str">
        <f>IF(O478="","",(INDEX(Raw!D:D,MATCH(O478+14000,Raw!AE:AE,0))))</f>
        <v/>
      </c>
      <c r="N478" s="52" t="str">
        <f>IF(O478="","",(INDEX(Raw!A:A,MATCH(O478+14000,Raw!AE:AE,0))))</f>
        <v/>
      </c>
      <c r="O478" s="63" t="str">
        <f>(IFERROR(IF(LARGE(Raw!AE:AE,A478+COUNTIF(Raw!C:C,"H")+COUNTIF(Raw!C:C,"S"))-14000&gt;0,LARGE(Raw!AE:AE,A478+COUNTIF(Raw!C:C,"H")+COUNTIF(Raw!C:C,"S"))-14000,""),""))</f>
        <v/>
      </c>
    </row>
    <row r="479" spans="1:15" x14ac:dyDescent="0.3">
      <c r="A479" s="52">
        <v>476</v>
      </c>
      <c r="B479" s="3" t="str">
        <f t="shared" si="23"/>
        <v/>
      </c>
      <c r="C479" s="52" t="str">
        <f>IF(E479="","",(INDEX(Raw!D:D,MATCH(E479+42000,Raw!AE:AE,0))))</f>
        <v/>
      </c>
      <c r="D479" s="52" t="str">
        <f>IF(E479="","",(INDEX(Raw!A:A,MATCH(E479+42000,Raw!AE:AE,0))))</f>
        <v/>
      </c>
      <c r="E479" s="63" t="str">
        <f>(IFERROR(IF(LARGE(Raw!AE:AE,A479)-42000&gt;0,LARGE(Raw!AE:AE,A479)-42000,""),""))</f>
        <v/>
      </c>
      <c r="G479" s="3" t="str">
        <f t="shared" si="24"/>
        <v/>
      </c>
      <c r="H479" s="52" t="str">
        <f>IF(J479="","",(INDEX(Raw!D:D,MATCH(J479+28000,Raw!AE:AE,0))))</f>
        <v/>
      </c>
      <c r="I479" s="52" t="str">
        <f>IF(J479="","",(INDEX(Raw!A:A,MATCH(J479+28000,Raw!AE:AE,0))))</f>
        <v/>
      </c>
      <c r="J479" s="63" t="str">
        <f>(IFERROR(IF(LARGE(Raw!AE:AE,A479+COUNTIF(Raw!C:C,"H"))-28000&gt;0,LARGE(Raw!AE:AE,A479+COUNTIF(Raw!C:C,"H"))-28000,""),""))</f>
        <v/>
      </c>
      <c r="L479" s="3" t="str">
        <f t="shared" si="25"/>
        <v/>
      </c>
      <c r="M479" s="52" t="str">
        <f>IF(O479="","",(INDEX(Raw!D:D,MATCH(O479+14000,Raw!AE:AE,0))))</f>
        <v/>
      </c>
      <c r="N479" s="52" t="str">
        <f>IF(O479="","",(INDEX(Raw!A:A,MATCH(O479+14000,Raw!AE:AE,0))))</f>
        <v/>
      </c>
      <c r="O479" s="63" t="str">
        <f>(IFERROR(IF(LARGE(Raw!AE:AE,A479+COUNTIF(Raw!C:C,"H")+COUNTIF(Raw!C:C,"S"))-14000&gt;0,LARGE(Raw!AE:AE,A479+COUNTIF(Raw!C:C,"H")+COUNTIF(Raw!C:C,"S"))-14000,""),""))</f>
        <v/>
      </c>
    </row>
    <row r="480" spans="1:15" x14ac:dyDescent="0.3">
      <c r="A480" s="52">
        <v>477</v>
      </c>
      <c r="B480" s="3" t="str">
        <f t="shared" si="23"/>
        <v/>
      </c>
      <c r="C480" s="52" t="str">
        <f>IF(E480="","",(INDEX(Raw!D:D,MATCH(E480+42000,Raw!AE:AE,0))))</f>
        <v/>
      </c>
      <c r="D480" s="52" t="str">
        <f>IF(E480="","",(INDEX(Raw!A:A,MATCH(E480+42000,Raw!AE:AE,0))))</f>
        <v/>
      </c>
      <c r="E480" s="63" t="str">
        <f>(IFERROR(IF(LARGE(Raw!AE:AE,A480)-42000&gt;0,LARGE(Raw!AE:AE,A480)-42000,""),""))</f>
        <v/>
      </c>
      <c r="G480" s="3" t="str">
        <f t="shared" si="24"/>
        <v/>
      </c>
      <c r="H480" s="52" t="str">
        <f>IF(J480="","",(INDEX(Raw!D:D,MATCH(J480+28000,Raw!AE:AE,0))))</f>
        <v/>
      </c>
      <c r="I480" s="52" t="str">
        <f>IF(J480="","",(INDEX(Raw!A:A,MATCH(J480+28000,Raw!AE:AE,0))))</f>
        <v/>
      </c>
      <c r="J480" s="63" t="str">
        <f>(IFERROR(IF(LARGE(Raw!AE:AE,A480+COUNTIF(Raw!C:C,"H"))-28000&gt;0,LARGE(Raw!AE:AE,A480+COUNTIF(Raw!C:C,"H"))-28000,""),""))</f>
        <v/>
      </c>
      <c r="L480" s="3" t="str">
        <f t="shared" si="25"/>
        <v/>
      </c>
      <c r="M480" s="52" t="str">
        <f>IF(O480="","",(INDEX(Raw!D:D,MATCH(O480+14000,Raw!AE:AE,0))))</f>
        <v/>
      </c>
      <c r="N480" s="52" t="str">
        <f>IF(O480="","",(INDEX(Raw!A:A,MATCH(O480+14000,Raw!AE:AE,0))))</f>
        <v/>
      </c>
      <c r="O480" s="63" t="str">
        <f>(IFERROR(IF(LARGE(Raw!AE:AE,A480+COUNTIF(Raw!C:C,"H")+COUNTIF(Raw!C:C,"S"))-14000&gt;0,LARGE(Raw!AE:AE,A480+COUNTIF(Raw!C:C,"H")+COUNTIF(Raw!C:C,"S"))-14000,""),""))</f>
        <v/>
      </c>
    </row>
    <row r="481" spans="1:15" x14ac:dyDescent="0.3">
      <c r="A481" s="52">
        <v>478</v>
      </c>
      <c r="B481" s="3" t="str">
        <f t="shared" si="23"/>
        <v/>
      </c>
      <c r="C481" s="52" t="str">
        <f>IF(E481="","",(INDEX(Raw!D:D,MATCH(E481+42000,Raw!AE:AE,0))))</f>
        <v/>
      </c>
      <c r="D481" s="52" t="str">
        <f>IF(E481="","",(INDEX(Raw!A:A,MATCH(E481+42000,Raw!AE:AE,0))))</f>
        <v/>
      </c>
      <c r="E481" s="63" t="str">
        <f>(IFERROR(IF(LARGE(Raw!AE:AE,A481)-42000&gt;0,LARGE(Raw!AE:AE,A481)-42000,""),""))</f>
        <v/>
      </c>
      <c r="G481" s="3" t="str">
        <f t="shared" si="24"/>
        <v/>
      </c>
      <c r="H481" s="52" t="str">
        <f>IF(J481="","",(INDEX(Raw!D:D,MATCH(J481+28000,Raw!AE:AE,0))))</f>
        <v/>
      </c>
      <c r="I481" s="52" t="str">
        <f>IF(J481="","",(INDEX(Raw!A:A,MATCH(J481+28000,Raw!AE:AE,0))))</f>
        <v/>
      </c>
      <c r="J481" s="63" t="str">
        <f>(IFERROR(IF(LARGE(Raw!AE:AE,A481+COUNTIF(Raw!C:C,"H"))-28000&gt;0,LARGE(Raw!AE:AE,A481+COUNTIF(Raw!C:C,"H"))-28000,""),""))</f>
        <v/>
      </c>
      <c r="L481" s="3" t="str">
        <f t="shared" si="25"/>
        <v/>
      </c>
      <c r="M481" s="52" t="str">
        <f>IF(O481="","",(INDEX(Raw!D:D,MATCH(O481+14000,Raw!AE:AE,0))))</f>
        <v/>
      </c>
      <c r="N481" s="52" t="str">
        <f>IF(O481="","",(INDEX(Raw!A:A,MATCH(O481+14000,Raw!AE:AE,0))))</f>
        <v/>
      </c>
      <c r="O481" s="63" t="str">
        <f>(IFERROR(IF(LARGE(Raw!AE:AE,A481+COUNTIF(Raw!C:C,"H")+COUNTIF(Raw!C:C,"S"))-14000&gt;0,LARGE(Raw!AE:AE,A481+COUNTIF(Raw!C:C,"H")+COUNTIF(Raw!C:C,"S"))-14000,""),""))</f>
        <v/>
      </c>
    </row>
    <row r="482" spans="1:15" x14ac:dyDescent="0.3">
      <c r="A482" s="52">
        <v>479</v>
      </c>
      <c r="B482" s="3" t="str">
        <f t="shared" si="23"/>
        <v/>
      </c>
      <c r="C482" s="52" t="str">
        <f>IF(E482="","",(INDEX(Raw!D:D,MATCH(E482+42000,Raw!AE:AE,0))))</f>
        <v/>
      </c>
      <c r="D482" s="52" t="str">
        <f>IF(E482="","",(INDEX(Raw!A:A,MATCH(E482+42000,Raw!AE:AE,0))))</f>
        <v/>
      </c>
      <c r="E482" s="63" t="str">
        <f>(IFERROR(IF(LARGE(Raw!AE:AE,A482)-42000&gt;0,LARGE(Raw!AE:AE,A482)-42000,""),""))</f>
        <v/>
      </c>
      <c r="G482" s="3" t="str">
        <f t="shared" si="24"/>
        <v/>
      </c>
      <c r="H482" s="52" t="str">
        <f>IF(J482="","",(INDEX(Raw!D:D,MATCH(J482+28000,Raw!AE:AE,0))))</f>
        <v/>
      </c>
      <c r="I482" s="52" t="str">
        <f>IF(J482="","",(INDEX(Raw!A:A,MATCH(J482+28000,Raw!AE:AE,0))))</f>
        <v/>
      </c>
      <c r="J482" s="63" t="str">
        <f>(IFERROR(IF(LARGE(Raw!AE:AE,A482+COUNTIF(Raw!C:C,"H"))-28000&gt;0,LARGE(Raw!AE:AE,A482+COUNTIF(Raw!C:C,"H"))-28000,""),""))</f>
        <v/>
      </c>
      <c r="L482" s="3" t="str">
        <f t="shared" si="25"/>
        <v/>
      </c>
      <c r="M482" s="52" t="str">
        <f>IF(O482="","",(INDEX(Raw!D:D,MATCH(O482+14000,Raw!AE:AE,0))))</f>
        <v/>
      </c>
      <c r="N482" s="52" t="str">
        <f>IF(O482="","",(INDEX(Raw!A:A,MATCH(O482+14000,Raw!AE:AE,0))))</f>
        <v/>
      </c>
      <c r="O482" s="63" t="str">
        <f>(IFERROR(IF(LARGE(Raw!AE:AE,A482+COUNTIF(Raw!C:C,"H")+COUNTIF(Raw!C:C,"S"))-14000&gt;0,LARGE(Raw!AE:AE,A482+COUNTIF(Raw!C:C,"H")+COUNTIF(Raw!C:C,"S"))-14000,""),""))</f>
        <v/>
      </c>
    </row>
    <row r="483" spans="1:15" x14ac:dyDescent="0.3">
      <c r="A483" s="52">
        <v>480</v>
      </c>
      <c r="B483" s="3" t="str">
        <f t="shared" si="23"/>
        <v/>
      </c>
      <c r="C483" s="52" t="str">
        <f>IF(E483="","",(INDEX(Raw!D:D,MATCH(E483+42000,Raw!AE:AE,0))))</f>
        <v/>
      </c>
      <c r="D483" s="52" t="str">
        <f>IF(E483="","",(INDEX(Raw!A:A,MATCH(E483+42000,Raw!AE:AE,0))))</f>
        <v/>
      </c>
      <c r="E483" s="63" t="str">
        <f>(IFERROR(IF(LARGE(Raw!AE:AE,A483)-42000&gt;0,LARGE(Raw!AE:AE,A483)-42000,""),""))</f>
        <v/>
      </c>
      <c r="G483" s="3" t="str">
        <f t="shared" si="24"/>
        <v/>
      </c>
      <c r="H483" s="52" t="str">
        <f>IF(J483="","",(INDEX(Raw!D:D,MATCH(J483+28000,Raw!AE:AE,0))))</f>
        <v/>
      </c>
      <c r="I483" s="52" t="str">
        <f>IF(J483="","",(INDEX(Raw!A:A,MATCH(J483+28000,Raw!AE:AE,0))))</f>
        <v/>
      </c>
      <c r="J483" s="63" t="str">
        <f>(IFERROR(IF(LARGE(Raw!AE:AE,A483+COUNTIF(Raw!C:C,"H"))-28000&gt;0,LARGE(Raw!AE:AE,A483+COUNTIF(Raw!C:C,"H"))-28000,""),""))</f>
        <v/>
      </c>
      <c r="L483" s="3" t="str">
        <f t="shared" si="25"/>
        <v/>
      </c>
      <c r="M483" s="52" t="str">
        <f>IF(O483="","",(INDEX(Raw!D:D,MATCH(O483+14000,Raw!AE:AE,0))))</f>
        <v/>
      </c>
      <c r="N483" s="52" t="str">
        <f>IF(O483="","",(INDEX(Raw!A:A,MATCH(O483+14000,Raw!AE:AE,0))))</f>
        <v/>
      </c>
      <c r="O483" s="63" t="str">
        <f>(IFERROR(IF(LARGE(Raw!AE:AE,A483+COUNTIF(Raw!C:C,"H")+COUNTIF(Raw!C:C,"S"))-14000&gt;0,LARGE(Raw!AE:AE,A483+COUNTIF(Raw!C:C,"H")+COUNTIF(Raw!C:C,"S"))-14000,""),""))</f>
        <v/>
      </c>
    </row>
    <row r="484" spans="1:15" x14ac:dyDescent="0.3">
      <c r="A484" s="52">
        <v>481</v>
      </c>
      <c r="B484" s="3" t="str">
        <f t="shared" si="23"/>
        <v/>
      </c>
      <c r="C484" s="52" t="str">
        <f>IF(E484="","",(INDEX(Raw!D:D,MATCH(E484+42000,Raw!AE:AE,0))))</f>
        <v/>
      </c>
      <c r="D484" s="52" t="str">
        <f>IF(E484="","",(INDEX(Raw!A:A,MATCH(E484+42000,Raw!AE:AE,0))))</f>
        <v/>
      </c>
      <c r="E484" s="63" t="str">
        <f>(IFERROR(IF(LARGE(Raw!AE:AE,A484)-42000&gt;0,LARGE(Raw!AE:AE,A484)-42000,""),""))</f>
        <v/>
      </c>
      <c r="G484" s="3" t="str">
        <f t="shared" si="24"/>
        <v/>
      </c>
      <c r="H484" s="52" t="str">
        <f>IF(J484="","",(INDEX(Raw!D:D,MATCH(J484+28000,Raw!AE:AE,0))))</f>
        <v/>
      </c>
      <c r="I484" s="52" t="str">
        <f>IF(J484="","",(INDEX(Raw!A:A,MATCH(J484+28000,Raw!AE:AE,0))))</f>
        <v/>
      </c>
      <c r="J484" s="63" t="str">
        <f>(IFERROR(IF(LARGE(Raw!AE:AE,A484+COUNTIF(Raw!C:C,"H"))-28000&gt;0,LARGE(Raw!AE:AE,A484+COUNTIF(Raw!C:C,"H"))-28000,""),""))</f>
        <v/>
      </c>
      <c r="L484" s="3" t="str">
        <f t="shared" si="25"/>
        <v/>
      </c>
      <c r="M484" s="52" t="str">
        <f>IF(O484="","",(INDEX(Raw!D:D,MATCH(O484+14000,Raw!AE:AE,0))))</f>
        <v/>
      </c>
      <c r="N484" s="52" t="str">
        <f>IF(O484="","",(INDEX(Raw!A:A,MATCH(O484+14000,Raw!AE:AE,0))))</f>
        <v/>
      </c>
      <c r="O484" s="63" t="str">
        <f>(IFERROR(IF(LARGE(Raw!AE:AE,A484+COUNTIF(Raw!C:C,"H")+COUNTIF(Raw!C:C,"S"))-14000&gt;0,LARGE(Raw!AE:AE,A484+COUNTIF(Raw!C:C,"H")+COUNTIF(Raw!C:C,"S"))-14000,""),""))</f>
        <v/>
      </c>
    </row>
    <row r="485" spans="1:15" x14ac:dyDescent="0.3">
      <c r="A485" s="52">
        <v>482</v>
      </c>
      <c r="B485" s="3" t="str">
        <f t="shared" si="23"/>
        <v/>
      </c>
      <c r="C485" s="52" t="str">
        <f>IF(E485="","",(INDEX(Raw!D:D,MATCH(E485+42000,Raw!AE:AE,0))))</f>
        <v/>
      </c>
      <c r="D485" s="52" t="str">
        <f>IF(E485="","",(INDEX(Raw!A:A,MATCH(E485+42000,Raw!AE:AE,0))))</f>
        <v/>
      </c>
      <c r="E485" s="63" t="str">
        <f>(IFERROR(IF(LARGE(Raw!AE:AE,A485)-42000&gt;0,LARGE(Raw!AE:AE,A485)-42000,""),""))</f>
        <v/>
      </c>
      <c r="G485" s="3" t="str">
        <f t="shared" si="24"/>
        <v/>
      </c>
      <c r="H485" s="52" t="str">
        <f>IF(J485="","",(INDEX(Raw!D:D,MATCH(J485+28000,Raw!AE:AE,0))))</f>
        <v/>
      </c>
      <c r="I485" s="52" t="str">
        <f>IF(J485="","",(INDEX(Raw!A:A,MATCH(J485+28000,Raw!AE:AE,0))))</f>
        <v/>
      </c>
      <c r="J485" s="63" t="str">
        <f>(IFERROR(IF(LARGE(Raw!AE:AE,A485+COUNTIF(Raw!C:C,"H"))-28000&gt;0,LARGE(Raw!AE:AE,A485+COUNTIF(Raw!C:C,"H"))-28000,""),""))</f>
        <v/>
      </c>
      <c r="L485" s="3" t="str">
        <f t="shared" si="25"/>
        <v/>
      </c>
      <c r="M485" s="52" t="str">
        <f>IF(O485="","",(INDEX(Raw!D:D,MATCH(O485+14000,Raw!AE:AE,0))))</f>
        <v/>
      </c>
      <c r="N485" s="52" t="str">
        <f>IF(O485="","",(INDEX(Raw!A:A,MATCH(O485+14000,Raw!AE:AE,0))))</f>
        <v/>
      </c>
      <c r="O485" s="63" t="str">
        <f>(IFERROR(IF(LARGE(Raw!AE:AE,A485+COUNTIF(Raw!C:C,"H")+COUNTIF(Raw!C:C,"S"))-14000&gt;0,LARGE(Raw!AE:AE,A485+COUNTIF(Raw!C:C,"H")+COUNTIF(Raw!C:C,"S"))-14000,""),""))</f>
        <v/>
      </c>
    </row>
    <row r="486" spans="1:15" x14ac:dyDescent="0.3">
      <c r="A486" s="52">
        <v>483</v>
      </c>
      <c r="B486" s="3" t="str">
        <f t="shared" si="23"/>
        <v/>
      </c>
      <c r="C486" s="52" t="str">
        <f>IF(E486="","",(INDEX(Raw!D:D,MATCH(E486+42000,Raw!AE:AE,0))))</f>
        <v/>
      </c>
      <c r="D486" s="52" t="str">
        <f>IF(E486="","",(INDEX(Raw!A:A,MATCH(E486+42000,Raw!AE:AE,0))))</f>
        <v/>
      </c>
      <c r="E486" s="63" t="str">
        <f>(IFERROR(IF(LARGE(Raw!AE:AE,A486)-42000&gt;0,LARGE(Raw!AE:AE,A486)-42000,""),""))</f>
        <v/>
      </c>
      <c r="G486" s="3" t="str">
        <f t="shared" si="24"/>
        <v/>
      </c>
      <c r="H486" s="52" t="str">
        <f>IF(J486="","",(INDEX(Raw!D:D,MATCH(J486+28000,Raw!AE:AE,0))))</f>
        <v/>
      </c>
      <c r="I486" s="52" t="str">
        <f>IF(J486="","",(INDEX(Raw!A:A,MATCH(J486+28000,Raw!AE:AE,0))))</f>
        <v/>
      </c>
      <c r="J486" s="63" t="str">
        <f>(IFERROR(IF(LARGE(Raw!AE:AE,A486+COUNTIF(Raw!C:C,"H"))-28000&gt;0,LARGE(Raw!AE:AE,A486+COUNTIF(Raw!C:C,"H"))-28000,""),""))</f>
        <v/>
      </c>
      <c r="L486" s="3" t="str">
        <f t="shared" si="25"/>
        <v/>
      </c>
      <c r="M486" s="52" t="str">
        <f>IF(O486="","",(INDEX(Raw!D:D,MATCH(O486+14000,Raw!AE:AE,0))))</f>
        <v/>
      </c>
      <c r="N486" s="52" t="str">
        <f>IF(O486="","",(INDEX(Raw!A:A,MATCH(O486+14000,Raw!AE:AE,0))))</f>
        <v/>
      </c>
      <c r="O486" s="63" t="str">
        <f>(IFERROR(IF(LARGE(Raw!AE:AE,A486+COUNTIF(Raw!C:C,"H")+COUNTIF(Raw!C:C,"S"))-14000&gt;0,LARGE(Raw!AE:AE,A486+COUNTIF(Raw!C:C,"H")+COUNTIF(Raw!C:C,"S"))-14000,""),""))</f>
        <v/>
      </c>
    </row>
    <row r="487" spans="1:15" x14ac:dyDescent="0.3">
      <c r="A487" s="52">
        <v>484</v>
      </c>
      <c r="B487" s="3" t="str">
        <f t="shared" si="23"/>
        <v/>
      </c>
      <c r="C487" s="52" t="str">
        <f>IF(E487="","",(INDEX(Raw!D:D,MATCH(E487+42000,Raw!AE:AE,0))))</f>
        <v/>
      </c>
      <c r="D487" s="52" t="str">
        <f>IF(E487="","",(INDEX(Raw!A:A,MATCH(E487+42000,Raw!AE:AE,0))))</f>
        <v/>
      </c>
      <c r="E487" s="63" t="str">
        <f>(IFERROR(IF(LARGE(Raw!AE:AE,A487)-42000&gt;0,LARGE(Raw!AE:AE,A487)-42000,""),""))</f>
        <v/>
      </c>
      <c r="G487" s="3" t="str">
        <f t="shared" si="24"/>
        <v/>
      </c>
      <c r="H487" s="52" t="str">
        <f>IF(J487="","",(INDEX(Raw!D:D,MATCH(J487+28000,Raw!AE:AE,0))))</f>
        <v/>
      </c>
      <c r="I487" s="52" t="str">
        <f>IF(J487="","",(INDEX(Raw!A:A,MATCH(J487+28000,Raw!AE:AE,0))))</f>
        <v/>
      </c>
      <c r="J487" s="63" t="str">
        <f>(IFERROR(IF(LARGE(Raw!AE:AE,A487+COUNTIF(Raw!C:C,"H"))-28000&gt;0,LARGE(Raw!AE:AE,A487+COUNTIF(Raw!C:C,"H"))-28000,""),""))</f>
        <v/>
      </c>
      <c r="L487" s="3" t="str">
        <f t="shared" si="25"/>
        <v/>
      </c>
      <c r="M487" s="52" t="str">
        <f>IF(O487="","",(INDEX(Raw!D:D,MATCH(O487+14000,Raw!AE:AE,0))))</f>
        <v/>
      </c>
      <c r="N487" s="52" t="str">
        <f>IF(O487="","",(INDEX(Raw!A:A,MATCH(O487+14000,Raw!AE:AE,0))))</f>
        <v/>
      </c>
      <c r="O487" s="63" t="str">
        <f>(IFERROR(IF(LARGE(Raw!AE:AE,A487+COUNTIF(Raw!C:C,"H")+COUNTIF(Raw!C:C,"S"))-14000&gt;0,LARGE(Raw!AE:AE,A487+COUNTIF(Raw!C:C,"H")+COUNTIF(Raw!C:C,"S"))-14000,""),""))</f>
        <v/>
      </c>
    </row>
    <row r="488" spans="1:15" x14ac:dyDescent="0.3">
      <c r="A488" s="52">
        <v>485</v>
      </c>
      <c r="B488" s="3" t="str">
        <f t="shared" si="23"/>
        <v/>
      </c>
      <c r="C488" s="52" t="str">
        <f>IF(E488="","",(INDEX(Raw!D:D,MATCH(E488+42000,Raw!AE:AE,0))))</f>
        <v/>
      </c>
      <c r="D488" s="52" t="str">
        <f>IF(E488="","",(INDEX(Raw!A:A,MATCH(E488+42000,Raw!AE:AE,0))))</f>
        <v/>
      </c>
      <c r="E488" s="63" t="str">
        <f>(IFERROR(IF(LARGE(Raw!AE:AE,A488)-42000&gt;0,LARGE(Raw!AE:AE,A488)-42000,""),""))</f>
        <v/>
      </c>
      <c r="G488" s="3" t="str">
        <f t="shared" si="24"/>
        <v/>
      </c>
      <c r="H488" s="52" t="str">
        <f>IF(J488="","",(INDEX(Raw!D:D,MATCH(J488+28000,Raw!AE:AE,0))))</f>
        <v/>
      </c>
      <c r="I488" s="52" t="str">
        <f>IF(J488="","",(INDEX(Raw!A:A,MATCH(J488+28000,Raw!AE:AE,0))))</f>
        <v/>
      </c>
      <c r="J488" s="63" t="str">
        <f>(IFERROR(IF(LARGE(Raw!AE:AE,A488+COUNTIF(Raw!C:C,"H"))-28000&gt;0,LARGE(Raw!AE:AE,A488+COUNTIF(Raw!C:C,"H"))-28000,""),""))</f>
        <v/>
      </c>
      <c r="L488" s="3" t="str">
        <f t="shared" si="25"/>
        <v/>
      </c>
      <c r="M488" s="52" t="str">
        <f>IF(O488="","",(INDEX(Raw!D:D,MATCH(O488+14000,Raw!AE:AE,0))))</f>
        <v/>
      </c>
      <c r="N488" s="52" t="str">
        <f>IF(O488="","",(INDEX(Raw!A:A,MATCH(O488+14000,Raw!AE:AE,0))))</f>
        <v/>
      </c>
      <c r="O488" s="63" t="str">
        <f>(IFERROR(IF(LARGE(Raw!AE:AE,A488+COUNTIF(Raw!C:C,"H")+COUNTIF(Raw!C:C,"S"))-14000&gt;0,LARGE(Raw!AE:AE,A488+COUNTIF(Raw!C:C,"H")+COUNTIF(Raw!C:C,"S"))-14000,""),""))</f>
        <v/>
      </c>
    </row>
    <row r="489" spans="1:15" x14ac:dyDescent="0.3">
      <c r="A489" s="52">
        <v>486</v>
      </c>
      <c r="B489" s="3" t="str">
        <f t="shared" si="23"/>
        <v/>
      </c>
      <c r="C489" s="52" t="str">
        <f>IF(E489="","",(INDEX(Raw!D:D,MATCH(E489+42000,Raw!AE:AE,0))))</f>
        <v/>
      </c>
      <c r="D489" s="52" t="str">
        <f>IF(E489="","",(INDEX(Raw!A:A,MATCH(E489+42000,Raw!AE:AE,0))))</f>
        <v/>
      </c>
      <c r="E489" s="63" t="str">
        <f>(IFERROR(IF(LARGE(Raw!AE:AE,A489)-42000&gt;0,LARGE(Raw!AE:AE,A489)-42000,""),""))</f>
        <v/>
      </c>
      <c r="G489" s="3" t="str">
        <f t="shared" si="24"/>
        <v/>
      </c>
      <c r="H489" s="52" t="str">
        <f>IF(J489="","",(INDEX(Raw!D:D,MATCH(J489+28000,Raw!AE:AE,0))))</f>
        <v/>
      </c>
      <c r="I489" s="52" t="str">
        <f>IF(J489="","",(INDEX(Raw!A:A,MATCH(J489+28000,Raw!AE:AE,0))))</f>
        <v/>
      </c>
      <c r="J489" s="63" t="str">
        <f>(IFERROR(IF(LARGE(Raw!AE:AE,A489+COUNTIF(Raw!C:C,"H"))-28000&gt;0,LARGE(Raw!AE:AE,A489+COUNTIF(Raw!C:C,"H"))-28000,""),""))</f>
        <v/>
      </c>
      <c r="L489" s="3" t="str">
        <f t="shared" si="25"/>
        <v/>
      </c>
      <c r="M489" s="52" t="str">
        <f>IF(O489="","",(INDEX(Raw!D:D,MATCH(O489+14000,Raw!AE:AE,0))))</f>
        <v/>
      </c>
      <c r="N489" s="52" t="str">
        <f>IF(O489="","",(INDEX(Raw!A:A,MATCH(O489+14000,Raw!AE:AE,0))))</f>
        <v/>
      </c>
      <c r="O489" s="63" t="str">
        <f>(IFERROR(IF(LARGE(Raw!AE:AE,A489+COUNTIF(Raw!C:C,"H")+COUNTIF(Raw!C:C,"S"))-14000&gt;0,LARGE(Raw!AE:AE,A489+COUNTIF(Raw!C:C,"H")+COUNTIF(Raw!C:C,"S"))-14000,""),""))</f>
        <v/>
      </c>
    </row>
    <row r="490" spans="1:15" x14ac:dyDescent="0.3">
      <c r="A490" s="52">
        <v>487</v>
      </c>
      <c r="B490" s="3" t="str">
        <f t="shared" si="23"/>
        <v/>
      </c>
      <c r="C490" s="52" t="str">
        <f>IF(E490="","",(INDEX(Raw!D:D,MATCH(E490+42000,Raw!AE:AE,0))))</f>
        <v/>
      </c>
      <c r="D490" s="52" t="str">
        <f>IF(E490="","",(INDEX(Raw!A:A,MATCH(E490+42000,Raw!AE:AE,0))))</f>
        <v/>
      </c>
      <c r="E490" s="63" t="str">
        <f>(IFERROR(IF(LARGE(Raw!AE:AE,A490)-42000&gt;0,LARGE(Raw!AE:AE,A490)-42000,""),""))</f>
        <v/>
      </c>
      <c r="G490" s="3" t="str">
        <f t="shared" si="24"/>
        <v/>
      </c>
      <c r="H490" s="52" t="str">
        <f>IF(J490="","",(INDEX(Raw!D:D,MATCH(J490+28000,Raw!AE:AE,0))))</f>
        <v/>
      </c>
      <c r="I490" s="52" t="str">
        <f>IF(J490="","",(INDEX(Raw!A:A,MATCH(J490+28000,Raw!AE:AE,0))))</f>
        <v/>
      </c>
      <c r="J490" s="63" t="str">
        <f>(IFERROR(IF(LARGE(Raw!AE:AE,A490+COUNTIF(Raw!C:C,"H"))-28000&gt;0,LARGE(Raw!AE:AE,A490+COUNTIF(Raw!C:C,"H"))-28000,""),""))</f>
        <v/>
      </c>
      <c r="L490" s="3" t="str">
        <f t="shared" si="25"/>
        <v/>
      </c>
      <c r="M490" s="52" t="str">
        <f>IF(O490="","",(INDEX(Raw!D:D,MATCH(O490+14000,Raw!AE:AE,0))))</f>
        <v/>
      </c>
      <c r="N490" s="52" t="str">
        <f>IF(O490="","",(INDEX(Raw!A:A,MATCH(O490+14000,Raw!AE:AE,0))))</f>
        <v/>
      </c>
      <c r="O490" s="63" t="str">
        <f>(IFERROR(IF(LARGE(Raw!AE:AE,A490+COUNTIF(Raw!C:C,"H")+COUNTIF(Raw!C:C,"S"))-14000&gt;0,LARGE(Raw!AE:AE,A490+COUNTIF(Raw!C:C,"H")+COUNTIF(Raw!C:C,"S"))-14000,""),""))</f>
        <v/>
      </c>
    </row>
    <row r="491" spans="1:15" x14ac:dyDescent="0.3">
      <c r="A491" s="52">
        <v>488</v>
      </c>
      <c r="B491" s="3" t="str">
        <f t="shared" si="23"/>
        <v/>
      </c>
      <c r="C491" s="52" t="str">
        <f>IF(E491="","",(INDEX(Raw!D:D,MATCH(E491+42000,Raw!AE:AE,0))))</f>
        <v/>
      </c>
      <c r="D491" s="52" t="str">
        <f>IF(E491="","",(INDEX(Raw!A:A,MATCH(E491+42000,Raw!AE:AE,0))))</f>
        <v/>
      </c>
      <c r="E491" s="63" t="str">
        <f>(IFERROR(IF(LARGE(Raw!AE:AE,A491)-42000&gt;0,LARGE(Raw!AE:AE,A491)-42000,""),""))</f>
        <v/>
      </c>
      <c r="G491" s="3" t="str">
        <f t="shared" si="24"/>
        <v/>
      </c>
      <c r="H491" s="52" t="str">
        <f>IF(J491="","",(INDEX(Raw!D:D,MATCH(J491+28000,Raw!AE:AE,0))))</f>
        <v/>
      </c>
      <c r="I491" s="52" t="str">
        <f>IF(J491="","",(INDEX(Raw!A:A,MATCH(J491+28000,Raw!AE:AE,0))))</f>
        <v/>
      </c>
      <c r="J491" s="63" t="str">
        <f>(IFERROR(IF(LARGE(Raw!AE:AE,A491+COUNTIF(Raw!C:C,"H"))-28000&gt;0,LARGE(Raw!AE:AE,A491+COUNTIF(Raw!C:C,"H"))-28000,""),""))</f>
        <v/>
      </c>
      <c r="L491" s="3" t="str">
        <f t="shared" si="25"/>
        <v/>
      </c>
      <c r="M491" s="52" t="str">
        <f>IF(O491="","",(INDEX(Raw!D:D,MATCH(O491+14000,Raw!AE:AE,0))))</f>
        <v/>
      </c>
      <c r="N491" s="52" t="str">
        <f>IF(O491="","",(INDEX(Raw!A:A,MATCH(O491+14000,Raw!AE:AE,0))))</f>
        <v/>
      </c>
      <c r="O491" s="63" t="str">
        <f>(IFERROR(IF(LARGE(Raw!AE:AE,A491+COUNTIF(Raw!C:C,"H")+COUNTIF(Raw!C:C,"S"))-14000&gt;0,LARGE(Raw!AE:AE,A491+COUNTIF(Raw!C:C,"H")+COUNTIF(Raw!C:C,"S"))-14000,""),""))</f>
        <v/>
      </c>
    </row>
    <row r="492" spans="1:15" x14ac:dyDescent="0.3">
      <c r="A492" s="52">
        <v>489</v>
      </c>
      <c r="B492" s="3" t="str">
        <f t="shared" si="23"/>
        <v/>
      </c>
      <c r="C492" s="52" t="str">
        <f>IF(E492="","",(INDEX(Raw!D:D,MATCH(E492+42000,Raw!AE:AE,0))))</f>
        <v/>
      </c>
      <c r="D492" s="52" t="str">
        <f>IF(E492="","",(INDEX(Raw!A:A,MATCH(E492+42000,Raw!AE:AE,0))))</f>
        <v/>
      </c>
      <c r="E492" s="63" t="str">
        <f>(IFERROR(IF(LARGE(Raw!AE:AE,A492)-42000&gt;0,LARGE(Raw!AE:AE,A492)-42000,""),""))</f>
        <v/>
      </c>
      <c r="G492" s="3" t="str">
        <f t="shared" si="24"/>
        <v/>
      </c>
      <c r="H492" s="52" t="str">
        <f>IF(J492="","",(INDEX(Raw!D:D,MATCH(J492+28000,Raw!AE:AE,0))))</f>
        <v/>
      </c>
      <c r="I492" s="52" t="str">
        <f>IF(J492="","",(INDEX(Raw!A:A,MATCH(J492+28000,Raw!AE:AE,0))))</f>
        <v/>
      </c>
      <c r="J492" s="63" t="str">
        <f>(IFERROR(IF(LARGE(Raw!AE:AE,A492+COUNTIF(Raw!C:C,"H"))-28000&gt;0,LARGE(Raw!AE:AE,A492+COUNTIF(Raw!C:C,"H"))-28000,""),""))</f>
        <v/>
      </c>
      <c r="L492" s="3" t="str">
        <f t="shared" si="25"/>
        <v/>
      </c>
      <c r="M492" s="52" t="str">
        <f>IF(O492="","",(INDEX(Raw!D:D,MATCH(O492+14000,Raw!AE:AE,0))))</f>
        <v/>
      </c>
      <c r="N492" s="52" t="str">
        <f>IF(O492="","",(INDEX(Raw!A:A,MATCH(O492+14000,Raw!AE:AE,0))))</f>
        <v/>
      </c>
      <c r="O492" s="63" t="str">
        <f>(IFERROR(IF(LARGE(Raw!AE:AE,A492+COUNTIF(Raw!C:C,"H")+COUNTIF(Raw!C:C,"S"))-14000&gt;0,LARGE(Raw!AE:AE,A492+COUNTIF(Raw!C:C,"H")+COUNTIF(Raw!C:C,"S"))-14000,""),""))</f>
        <v/>
      </c>
    </row>
    <row r="493" spans="1:15" x14ac:dyDescent="0.3">
      <c r="A493" s="52">
        <v>490</v>
      </c>
      <c r="B493" s="3" t="str">
        <f t="shared" si="23"/>
        <v/>
      </c>
      <c r="C493" s="52" t="str">
        <f>IF(E493="","",(INDEX(Raw!D:D,MATCH(E493+42000,Raw!AE:AE,0))))</f>
        <v/>
      </c>
      <c r="D493" s="52" t="str">
        <f>IF(E493="","",(INDEX(Raw!A:A,MATCH(E493+42000,Raw!AE:AE,0))))</f>
        <v/>
      </c>
      <c r="E493" s="63" t="str">
        <f>(IFERROR(IF(LARGE(Raw!AE:AE,A493)-42000&gt;0,LARGE(Raw!AE:AE,A493)-42000,""),""))</f>
        <v/>
      </c>
      <c r="G493" s="3" t="str">
        <f t="shared" si="24"/>
        <v/>
      </c>
      <c r="H493" s="52" t="str">
        <f>IF(J493="","",(INDEX(Raw!D:D,MATCH(J493+28000,Raw!AE:AE,0))))</f>
        <v/>
      </c>
      <c r="I493" s="52" t="str">
        <f>IF(J493="","",(INDEX(Raw!A:A,MATCH(J493+28000,Raw!AE:AE,0))))</f>
        <v/>
      </c>
      <c r="J493" s="63" t="str">
        <f>(IFERROR(IF(LARGE(Raw!AE:AE,A493+COUNTIF(Raw!C:C,"H"))-28000&gt;0,LARGE(Raw!AE:AE,A493+COUNTIF(Raw!C:C,"H"))-28000,""),""))</f>
        <v/>
      </c>
      <c r="L493" s="3" t="str">
        <f t="shared" si="25"/>
        <v/>
      </c>
      <c r="M493" s="52" t="str">
        <f>IF(O493="","",(INDEX(Raw!D:D,MATCH(O493+14000,Raw!AE:AE,0))))</f>
        <v/>
      </c>
      <c r="N493" s="52" t="str">
        <f>IF(O493="","",(INDEX(Raw!A:A,MATCH(O493+14000,Raw!AE:AE,0))))</f>
        <v/>
      </c>
      <c r="O493" s="63" t="str">
        <f>(IFERROR(IF(LARGE(Raw!AE:AE,A493+COUNTIF(Raw!C:C,"H")+COUNTIF(Raw!C:C,"S"))-14000&gt;0,LARGE(Raw!AE:AE,A493+COUNTIF(Raw!C:C,"H")+COUNTIF(Raw!C:C,"S"))-14000,""),""))</f>
        <v/>
      </c>
    </row>
    <row r="494" spans="1:15" x14ac:dyDescent="0.3">
      <c r="A494" s="52">
        <v>491</v>
      </c>
      <c r="B494" s="3" t="str">
        <f t="shared" si="23"/>
        <v/>
      </c>
      <c r="C494" s="52" t="str">
        <f>IF(E494="","",(INDEX(Raw!D:D,MATCH(E494+42000,Raw!AE:AE,0))))</f>
        <v/>
      </c>
      <c r="D494" s="52" t="str">
        <f>IF(E494="","",(INDEX(Raw!A:A,MATCH(E494+42000,Raw!AE:AE,0))))</f>
        <v/>
      </c>
      <c r="E494" s="63" t="str">
        <f>(IFERROR(IF(LARGE(Raw!AE:AE,A494)-42000&gt;0,LARGE(Raw!AE:AE,A494)-42000,""),""))</f>
        <v/>
      </c>
      <c r="G494" s="3" t="str">
        <f t="shared" si="24"/>
        <v/>
      </c>
      <c r="H494" s="52" t="str">
        <f>IF(J494="","",(INDEX(Raw!D:D,MATCH(J494+28000,Raw!AE:AE,0))))</f>
        <v/>
      </c>
      <c r="I494" s="52" t="str">
        <f>IF(J494="","",(INDEX(Raw!A:A,MATCH(J494+28000,Raw!AE:AE,0))))</f>
        <v/>
      </c>
      <c r="J494" s="63" t="str">
        <f>(IFERROR(IF(LARGE(Raw!AE:AE,A494+COUNTIF(Raw!C:C,"H"))-28000&gt;0,LARGE(Raw!AE:AE,A494+COUNTIF(Raw!C:C,"H"))-28000,""),""))</f>
        <v/>
      </c>
      <c r="L494" s="3" t="str">
        <f t="shared" si="25"/>
        <v/>
      </c>
      <c r="M494" s="52" t="str">
        <f>IF(O494="","",(INDEX(Raw!D:D,MATCH(O494+14000,Raw!AE:AE,0))))</f>
        <v/>
      </c>
      <c r="N494" s="52" t="str">
        <f>IF(O494="","",(INDEX(Raw!A:A,MATCH(O494+14000,Raw!AE:AE,0))))</f>
        <v/>
      </c>
      <c r="O494" s="63" t="str">
        <f>(IFERROR(IF(LARGE(Raw!AE:AE,A494+COUNTIF(Raw!C:C,"H")+COUNTIF(Raw!C:C,"S"))-14000&gt;0,LARGE(Raw!AE:AE,A494+COUNTIF(Raw!C:C,"H")+COUNTIF(Raw!C:C,"S"))-14000,""),""))</f>
        <v/>
      </c>
    </row>
    <row r="495" spans="1:15" x14ac:dyDescent="0.3">
      <c r="A495" s="52">
        <v>492</v>
      </c>
      <c r="B495" s="3" t="str">
        <f t="shared" si="23"/>
        <v/>
      </c>
      <c r="C495" s="52" t="str">
        <f>IF(E495="","",(INDEX(Raw!D:D,MATCH(E495+42000,Raw!AE:AE,0))))</f>
        <v/>
      </c>
      <c r="D495" s="52" t="str">
        <f>IF(E495="","",(INDEX(Raw!A:A,MATCH(E495+42000,Raw!AE:AE,0))))</f>
        <v/>
      </c>
      <c r="E495" s="63" t="str">
        <f>(IFERROR(IF(LARGE(Raw!AE:AE,A495)-42000&gt;0,LARGE(Raw!AE:AE,A495)-42000,""),""))</f>
        <v/>
      </c>
      <c r="G495" s="3" t="str">
        <f t="shared" si="24"/>
        <v/>
      </c>
      <c r="H495" s="52" t="str">
        <f>IF(J495="","",(INDEX(Raw!D:D,MATCH(J495+28000,Raw!AE:AE,0))))</f>
        <v/>
      </c>
      <c r="I495" s="52" t="str">
        <f>IF(J495="","",(INDEX(Raw!A:A,MATCH(J495+28000,Raw!AE:AE,0))))</f>
        <v/>
      </c>
      <c r="J495" s="63" t="str">
        <f>(IFERROR(IF(LARGE(Raw!AE:AE,A495+COUNTIF(Raw!C:C,"H"))-28000&gt;0,LARGE(Raw!AE:AE,A495+COUNTIF(Raw!C:C,"H"))-28000,""),""))</f>
        <v/>
      </c>
      <c r="L495" s="3" t="str">
        <f t="shared" si="25"/>
        <v/>
      </c>
      <c r="M495" s="52" t="str">
        <f>IF(O495="","",(INDEX(Raw!D:D,MATCH(O495+14000,Raw!AE:AE,0))))</f>
        <v/>
      </c>
      <c r="N495" s="52" t="str">
        <f>IF(O495="","",(INDEX(Raw!A:A,MATCH(O495+14000,Raw!AE:AE,0))))</f>
        <v/>
      </c>
      <c r="O495" s="63" t="str">
        <f>(IFERROR(IF(LARGE(Raw!AE:AE,A495+COUNTIF(Raw!C:C,"H")+COUNTIF(Raw!C:C,"S"))-14000&gt;0,LARGE(Raw!AE:AE,A495+COUNTIF(Raw!C:C,"H")+COUNTIF(Raw!C:C,"S"))-14000,""),""))</f>
        <v/>
      </c>
    </row>
    <row r="496" spans="1:15" x14ac:dyDescent="0.3">
      <c r="A496" s="52">
        <v>493</v>
      </c>
      <c r="B496" s="3" t="str">
        <f t="shared" si="23"/>
        <v/>
      </c>
      <c r="C496" s="52" t="str">
        <f>IF(E496="","",(INDEX(Raw!D:D,MATCH(E496+42000,Raw!AE:AE,0))))</f>
        <v/>
      </c>
      <c r="D496" s="52" t="str">
        <f>IF(E496="","",(INDEX(Raw!A:A,MATCH(E496+42000,Raw!AE:AE,0))))</f>
        <v/>
      </c>
      <c r="E496" s="63" t="str">
        <f>(IFERROR(IF(LARGE(Raw!AE:AE,A496)-42000&gt;0,LARGE(Raw!AE:AE,A496)-42000,""),""))</f>
        <v/>
      </c>
      <c r="G496" s="3" t="str">
        <f t="shared" si="24"/>
        <v/>
      </c>
      <c r="H496" s="52" t="str">
        <f>IF(J496="","",(INDEX(Raw!D:D,MATCH(J496+28000,Raw!AE:AE,0))))</f>
        <v/>
      </c>
      <c r="I496" s="52" t="str">
        <f>IF(J496="","",(INDEX(Raw!A:A,MATCH(J496+28000,Raw!AE:AE,0))))</f>
        <v/>
      </c>
      <c r="J496" s="63" t="str">
        <f>(IFERROR(IF(LARGE(Raw!AE:AE,A496+COUNTIF(Raw!C:C,"H"))-28000&gt;0,LARGE(Raw!AE:AE,A496+COUNTIF(Raw!C:C,"H"))-28000,""),""))</f>
        <v/>
      </c>
      <c r="L496" s="3" t="str">
        <f t="shared" si="25"/>
        <v/>
      </c>
      <c r="M496" s="52" t="str">
        <f>IF(O496="","",(INDEX(Raw!D:D,MATCH(O496+14000,Raw!AE:AE,0))))</f>
        <v/>
      </c>
      <c r="N496" s="52" t="str">
        <f>IF(O496="","",(INDEX(Raw!A:A,MATCH(O496+14000,Raw!AE:AE,0))))</f>
        <v/>
      </c>
      <c r="O496" s="63" t="str">
        <f>(IFERROR(IF(LARGE(Raw!AE:AE,A496+COUNTIF(Raw!C:C,"H")+COUNTIF(Raw!C:C,"S"))-14000&gt;0,LARGE(Raw!AE:AE,A496+COUNTIF(Raw!C:C,"H")+COUNTIF(Raw!C:C,"S"))-14000,""),""))</f>
        <v/>
      </c>
    </row>
    <row r="497" spans="1:15" x14ac:dyDescent="0.3">
      <c r="A497" s="52">
        <v>494</v>
      </c>
      <c r="B497" s="3" t="str">
        <f t="shared" si="23"/>
        <v/>
      </c>
      <c r="C497" s="52" t="str">
        <f>IF(E497="","",(INDEX(Raw!D:D,MATCH(E497+42000,Raw!AE:AE,0))))</f>
        <v/>
      </c>
      <c r="D497" s="52" t="str">
        <f>IF(E497="","",(INDEX(Raw!A:A,MATCH(E497+42000,Raw!AE:AE,0))))</f>
        <v/>
      </c>
      <c r="E497" s="63" t="str">
        <f>(IFERROR(IF(LARGE(Raw!AE:AE,A497)-42000&gt;0,LARGE(Raw!AE:AE,A497)-42000,""),""))</f>
        <v/>
      </c>
      <c r="G497" s="3" t="str">
        <f t="shared" si="24"/>
        <v/>
      </c>
      <c r="H497" s="52" t="str">
        <f>IF(J497="","",(INDEX(Raw!D:D,MATCH(J497+28000,Raw!AE:AE,0))))</f>
        <v/>
      </c>
      <c r="I497" s="52" t="str">
        <f>IF(J497="","",(INDEX(Raw!A:A,MATCH(J497+28000,Raw!AE:AE,0))))</f>
        <v/>
      </c>
      <c r="J497" s="63" t="str">
        <f>(IFERROR(IF(LARGE(Raw!AE:AE,A497+COUNTIF(Raw!C:C,"H"))-28000&gt;0,LARGE(Raw!AE:AE,A497+COUNTIF(Raw!C:C,"H"))-28000,""),""))</f>
        <v/>
      </c>
      <c r="L497" s="3" t="str">
        <f t="shared" si="25"/>
        <v/>
      </c>
      <c r="M497" s="52" t="str">
        <f>IF(O497="","",(INDEX(Raw!D:D,MATCH(O497+14000,Raw!AE:AE,0))))</f>
        <v/>
      </c>
      <c r="N497" s="52" t="str">
        <f>IF(O497="","",(INDEX(Raw!A:A,MATCH(O497+14000,Raw!AE:AE,0))))</f>
        <v/>
      </c>
      <c r="O497" s="63" t="str">
        <f>(IFERROR(IF(LARGE(Raw!AE:AE,A497+COUNTIF(Raw!C:C,"H")+COUNTIF(Raw!C:C,"S"))-14000&gt;0,LARGE(Raw!AE:AE,A497+COUNTIF(Raw!C:C,"H")+COUNTIF(Raw!C:C,"S"))-14000,""),""))</f>
        <v/>
      </c>
    </row>
    <row r="498" spans="1:15" x14ac:dyDescent="0.3">
      <c r="A498" s="52">
        <v>495</v>
      </c>
      <c r="B498" s="3" t="str">
        <f t="shared" si="23"/>
        <v/>
      </c>
      <c r="C498" s="52" t="str">
        <f>IF(E498="","",(INDEX(Raw!D:D,MATCH(E498+42000,Raw!AE:AE,0))))</f>
        <v/>
      </c>
      <c r="D498" s="52" t="str">
        <f>IF(E498="","",(INDEX(Raw!A:A,MATCH(E498+42000,Raw!AE:AE,0))))</f>
        <v/>
      </c>
      <c r="E498" s="63" t="str">
        <f>(IFERROR(IF(LARGE(Raw!AE:AE,A498)-42000&gt;0,LARGE(Raw!AE:AE,A498)-42000,""),""))</f>
        <v/>
      </c>
      <c r="G498" s="3" t="str">
        <f t="shared" si="24"/>
        <v/>
      </c>
      <c r="H498" s="52" t="str">
        <f>IF(J498="","",(INDEX(Raw!D:D,MATCH(J498+28000,Raw!AE:AE,0))))</f>
        <v/>
      </c>
      <c r="I498" s="52" t="str">
        <f>IF(J498="","",(INDEX(Raw!A:A,MATCH(J498+28000,Raw!AE:AE,0))))</f>
        <v/>
      </c>
      <c r="J498" s="63" t="str">
        <f>(IFERROR(IF(LARGE(Raw!AE:AE,A498+COUNTIF(Raw!C:C,"H"))-28000&gt;0,LARGE(Raw!AE:AE,A498+COUNTIF(Raw!C:C,"H"))-28000,""),""))</f>
        <v/>
      </c>
      <c r="L498" s="3" t="str">
        <f t="shared" si="25"/>
        <v/>
      </c>
      <c r="M498" s="52" t="str">
        <f>IF(O498="","",(INDEX(Raw!D:D,MATCH(O498+14000,Raw!AE:AE,0))))</f>
        <v/>
      </c>
      <c r="N498" s="52" t="str">
        <f>IF(O498="","",(INDEX(Raw!A:A,MATCH(O498+14000,Raw!AE:AE,0))))</f>
        <v/>
      </c>
      <c r="O498" s="63" t="str">
        <f>(IFERROR(IF(LARGE(Raw!AE:AE,A498+COUNTIF(Raw!C:C,"H")+COUNTIF(Raw!C:C,"S"))-14000&gt;0,LARGE(Raw!AE:AE,A498+COUNTIF(Raw!C:C,"H")+COUNTIF(Raw!C:C,"S"))-14000,""),""))</f>
        <v/>
      </c>
    </row>
    <row r="499" spans="1:15" x14ac:dyDescent="0.3">
      <c r="A499" s="52">
        <v>496</v>
      </c>
      <c r="B499" s="3" t="str">
        <f t="shared" si="23"/>
        <v/>
      </c>
      <c r="C499" s="52" t="str">
        <f>IF(E499="","",(INDEX(Raw!D:D,MATCH(E499+42000,Raw!AE:AE,0))))</f>
        <v/>
      </c>
      <c r="D499" s="52" t="str">
        <f>IF(E499="","",(INDEX(Raw!A:A,MATCH(E499+42000,Raw!AE:AE,0))))</f>
        <v/>
      </c>
      <c r="E499" s="63" t="str">
        <f>(IFERROR(IF(LARGE(Raw!AE:AE,A499)-42000&gt;0,LARGE(Raw!AE:AE,A499)-42000,""),""))</f>
        <v/>
      </c>
      <c r="G499" s="3" t="str">
        <f t="shared" si="24"/>
        <v/>
      </c>
      <c r="H499" s="52" t="str">
        <f>IF(J499="","",(INDEX(Raw!D:D,MATCH(J499+28000,Raw!AE:AE,0))))</f>
        <v/>
      </c>
      <c r="I499" s="52" t="str">
        <f>IF(J499="","",(INDEX(Raw!A:A,MATCH(J499+28000,Raw!AE:AE,0))))</f>
        <v/>
      </c>
      <c r="J499" s="63" t="str">
        <f>(IFERROR(IF(LARGE(Raw!AE:AE,A499+COUNTIF(Raw!C:C,"H"))-28000&gt;0,LARGE(Raw!AE:AE,A499+COUNTIF(Raw!C:C,"H"))-28000,""),""))</f>
        <v/>
      </c>
      <c r="L499" s="3" t="str">
        <f t="shared" si="25"/>
        <v/>
      </c>
      <c r="M499" s="52" t="str">
        <f>IF(O499="","",(INDEX(Raw!D:D,MATCH(O499+14000,Raw!AE:AE,0))))</f>
        <v/>
      </c>
      <c r="N499" s="52" t="str">
        <f>IF(O499="","",(INDEX(Raw!A:A,MATCH(O499+14000,Raw!AE:AE,0))))</f>
        <v/>
      </c>
      <c r="O499" s="63" t="str">
        <f>(IFERROR(IF(LARGE(Raw!AE:AE,A499+COUNTIF(Raw!C:C,"H")+COUNTIF(Raw!C:C,"S"))-14000&gt;0,LARGE(Raw!AE:AE,A499+COUNTIF(Raw!C:C,"H")+COUNTIF(Raw!C:C,"S"))-14000,""),""))</f>
        <v/>
      </c>
    </row>
    <row r="500" spans="1:15" x14ac:dyDescent="0.3">
      <c r="A500" s="52">
        <v>497</v>
      </c>
      <c r="B500" s="3" t="str">
        <f t="shared" si="23"/>
        <v/>
      </c>
      <c r="C500" s="52" t="str">
        <f>IF(E500="","",(INDEX(Raw!D:D,MATCH(E500+42000,Raw!AE:AE,0))))</f>
        <v/>
      </c>
      <c r="D500" s="52" t="str">
        <f>IF(E500="","",(INDEX(Raw!A:A,MATCH(E500+42000,Raw!AE:AE,0))))</f>
        <v/>
      </c>
      <c r="E500" s="63" t="str">
        <f>(IFERROR(IF(LARGE(Raw!AE:AE,A500)-42000&gt;0,LARGE(Raw!AE:AE,A500)-42000,""),""))</f>
        <v/>
      </c>
      <c r="G500" s="3" t="str">
        <f t="shared" si="24"/>
        <v/>
      </c>
      <c r="H500" s="52" t="str">
        <f>IF(J500="","",(INDEX(Raw!D:D,MATCH(J500+28000,Raw!AE:AE,0))))</f>
        <v/>
      </c>
      <c r="I500" s="52" t="str">
        <f>IF(J500="","",(INDEX(Raw!A:A,MATCH(J500+28000,Raw!AE:AE,0))))</f>
        <v/>
      </c>
      <c r="J500" s="63" t="str">
        <f>(IFERROR(IF(LARGE(Raw!AE:AE,A500+COUNTIF(Raw!C:C,"H"))-28000&gt;0,LARGE(Raw!AE:AE,A500+COUNTIF(Raw!C:C,"H"))-28000,""),""))</f>
        <v/>
      </c>
      <c r="L500" s="3" t="str">
        <f t="shared" si="25"/>
        <v/>
      </c>
      <c r="M500" s="52" t="str">
        <f>IF(O500="","",(INDEX(Raw!D:D,MATCH(O500+14000,Raw!AE:AE,0))))</f>
        <v/>
      </c>
      <c r="N500" s="52" t="str">
        <f>IF(O500="","",(INDEX(Raw!A:A,MATCH(O500+14000,Raw!AE:AE,0))))</f>
        <v/>
      </c>
      <c r="O500" s="63" t="str">
        <f>(IFERROR(IF(LARGE(Raw!AE:AE,A500+COUNTIF(Raw!C:C,"H")+COUNTIF(Raw!C:C,"S"))-14000&gt;0,LARGE(Raw!AE:AE,A500+COUNTIF(Raw!C:C,"H")+COUNTIF(Raw!C:C,"S"))-14000,""),""))</f>
        <v/>
      </c>
    </row>
  </sheetData>
  <mergeCells count="4">
    <mergeCell ref="B1:O1"/>
    <mergeCell ref="B2:D2"/>
    <mergeCell ref="G2:J2"/>
    <mergeCell ref="L2:O2"/>
  </mergeCells>
  <printOptions gridLines="1"/>
  <pageMargins left="0.3" right="0.3" top="0.75" bottom="0.75" header="0.3" footer="0.3"/>
  <pageSetup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00"/>
  <sheetViews>
    <sheetView topLeftCell="B1" workbookViewId="0">
      <selection activeCell="B1" sqref="B1:O1"/>
    </sheetView>
  </sheetViews>
  <sheetFormatPr defaultColWidth="9.109375" defaultRowHeight="14.4" x14ac:dyDescent="0.3"/>
  <cols>
    <col min="1" max="1" width="0" style="52" hidden="1" customWidth="1"/>
    <col min="2" max="2" width="5.33203125" style="3" customWidth="1"/>
    <col min="3" max="3" width="16.6640625" style="52" customWidth="1"/>
    <col min="4" max="4" width="13.44140625" style="52" customWidth="1"/>
    <col min="5" max="5" width="6.33203125" style="63" customWidth="1"/>
    <col min="6" max="6" width="3.33203125" style="52" customWidth="1"/>
    <col min="7" max="7" width="5.33203125" style="3" customWidth="1"/>
    <col min="8" max="8" width="16.6640625" style="52" customWidth="1"/>
    <col min="9" max="9" width="13.44140625" style="52" customWidth="1"/>
    <col min="10" max="10" width="6.33203125" style="63" customWidth="1"/>
    <col min="11" max="11" width="3.33203125" style="52" customWidth="1"/>
    <col min="12" max="12" width="5.33203125" style="3" customWidth="1"/>
    <col min="13" max="13" width="16.6640625" style="52" customWidth="1"/>
    <col min="14" max="14" width="13.44140625" style="52" customWidth="1"/>
    <col min="15" max="15" width="6.33203125" style="63" customWidth="1"/>
    <col min="16" max="16384" width="9.109375" style="52"/>
  </cols>
  <sheetData>
    <row r="1" spans="1:15" ht="25.8" x14ac:dyDescent="0.5">
      <c r="B1" s="75" t="s">
        <v>48</v>
      </c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</row>
    <row r="2" spans="1:15" ht="19.8" x14ac:dyDescent="0.4">
      <c r="B2" s="74" t="s">
        <v>29</v>
      </c>
      <c r="C2" s="74"/>
      <c r="D2" s="74"/>
      <c r="E2" s="17"/>
      <c r="F2" s="20"/>
      <c r="G2" s="74" t="s">
        <v>30</v>
      </c>
      <c r="H2" s="74"/>
      <c r="I2" s="74"/>
      <c r="J2" s="74"/>
      <c r="K2" s="20"/>
      <c r="L2" s="74" t="s">
        <v>31</v>
      </c>
      <c r="M2" s="74"/>
      <c r="N2" s="74"/>
      <c r="O2" s="74"/>
    </row>
    <row r="3" spans="1:15" x14ac:dyDescent="0.3">
      <c r="A3" s="2" t="s">
        <v>12</v>
      </c>
      <c r="B3" s="2" t="s">
        <v>10</v>
      </c>
      <c r="C3" s="1" t="s">
        <v>2</v>
      </c>
      <c r="D3" s="1" t="s">
        <v>0</v>
      </c>
      <c r="E3" s="12" t="s">
        <v>11</v>
      </c>
      <c r="G3" s="2" t="s">
        <v>10</v>
      </c>
      <c r="H3" s="1" t="s">
        <v>2</v>
      </c>
      <c r="I3" s="1" t="s">
        <v>0</v>
      </c>
      <c r="J3" s="12" t="s">
        <v>11</v>
      </c>
      <c r="L3" s="2" t="s">
        <v>10</v>
      </c>
      <c r="M3" s="1" t="s">
        <v>2</v>
      </c>
      <c r="N3" s="1" t="s">
        <v>0</v>
      </c>
      <c r="O3" s="12" t="s">
        <v>11</v>
      </c>
    </row>
    <row r="4" spans="1:15" x14ac:dyDescent="0.3">
      <c r="A4" s="52">
        <v>1</v>
      </c>
      <c r="B4" s="3">
        <v>1</v>
      </c>
      <c r="C4" s="52" t="str">
        <f>IF(E4="","",(INDEX(Raw!D:D,MATCH(E4+18000,Raw!AF:AF,0))))</f>
        <v>Sonia Subramaniam</v>
      </c>
      <c r="D4" s="52" t="str">
        <f ca="1">IF(E4="","",(INDEX(Raw!A:A,MATCH(E4+18000,Raw!AF:AF,0))))</f>
        <v>Wellesley</v>
      </c>
      <c r="E4" s="63">
        <f>(IFERROR(IF(LARGE(Raw!AF:AF,A4)-18000&gt;0,LARGE(Raw!AF:AF,A4)-18000,""),""))</f>
        <v>2659.2999969999983</v>
      </c>
      <c r="G4" s="3">
        <v>1</v>
      </c>
      <c r="H4" s="52" t="str">
        <f>IF(J4="","",(INDEX(Raw!D:D,MATCH(J4+12000,Raw!AF:AF,0))))</f>
        <v>Emory Peng</v>
      </c>
      <c r="I4" s="52" t="str">
        <f ca="1">IF(J4="","",(INDEX(Raw!A:A,MATCH(J4+12000,Raw!AF:AF,0))))</f>
        <v>Acton-Boxborough</v>
      </c>
      <c r="J4" s="63">
        <f>(IFERROR(IF(LARGE(Raw!AF:AF,A4+COUNTIF(Raw!C:C,"H"))-12000&gt;0,LARGE(Raw!AF:AF,A4+COUNTIF(Raw!C:C,"H"))-12000,""),""))</f>
        <v>2880.9999979000004</v>
      </c>
      <c r="L4" s="3">
        <v>1</v>
      </c>
      <c r="M4" s="52" t="str">
        <f>IF(O4="","",(INDEX(Raw!D:D,MATCH(O4+6000,Raw!AF:AF,0))))</f>
        <v>William Manning</v>
      </c>
      <c r="N4" s="52" t="str">
        <f ca="1">IF(O4="","",(INDEX(Raw!A:A,MATCH(O4+6000,Raw!AF:AF,0))))</f>
        <v>Wellesley</v>
      </c>
      <c r="O4" s="63">
        <f>(IFERROR(IF(LARGE(Raw!AF:AF,A4+COUNTIF(Raw!C:C,"H")+COUNTIF(Raw!C:C,"S"))-6000&gt;0,LARGE(Raw!AF:AF,A4+COUNTIF(Raw!C:C,"H")+COUNTIF(Raw!C:C,"S"))-6000,""),""))</f>
        <v>2551.9999951999998</v>
      </c>
    </row>
    <row r="5" spans="1:15" x14ac:dyDescent="0.3">
      <c r="A5" s="52">
        <v>2</v>
      </c>
      <c r="B5" s="3">
        <f>IFERROR(IF(ROUND(E5,3)=ROUND(E4,3),B4,B4+1),"")</f>
        <v>2</v>
      </c>
      <c r="C5" s="52" t="str">
        <f>IF(E5="","",(INDEX(Raw!D:D,MATCH(E5+18000,Raw!AF:AF,0))))</f>
        <v>Stefan Quaadgras</v>
      </c>
      <c r="D5" s="52" t="str">
        <f ca="1">IF(E5="","",(INDEX(Raw!A:A,MATCH(E5+18000,Raw!AF:AF,0))))</f>
        <v>Acton-Boxborough</v>
      </c>
      <c r="E5" s="63">
        <f>(IFERROR(IF(LARGE(Raw!AF:AF,A5)-18000&gt;0,LARGE(Raw!AF:AF,A5)-18000,""),""))</f>
        <v>2621.9999987999981</v>
      </c>
      <c r="G5" s="3">
        <f t="shared" ref="G5" si="0">IFERROR(IF(ROUND(J5,3)=ROUND(J4,3),G4,G4+1),"")</f>
        <v>2</v>
      </c>
      <c r="H5" s="52" t="str">
        <f>IF(J5="","",(INDEX(Raw!D:D,MATCH(J5+12000,Raw!AF:AF,0))))</f>
        <v>Arnav Jain</v>
      </c>
      <c r="I5" s="52" t="str">
        <f ca="1">IF(J5="","",(INDEX(Raw!A:A,MATCH(J5+12000,Raw!AF:AF,0))))</f>
        <v>Wellesley</v>
      </c>
      <c r="J5" s="63">
        <f>(IFERROR(IF(LARGE(Raw!AF:AF,A5+COUNTIF(Raw!C:C,"H"))-12000&gt;0,LARGE(Raw!AF:AF,A5+COUNTIF(Raw!C:C,"H"))-12000,""),""))</f>
        <v>2651.9999954999985</v>
      </c>
      <c r="L5" s="3">
        <f t="shared" ref="L5" si="1">IFERROR(IF(ROUND(O5,3)=ROUND(O4,3),L4,L4+1),"")</f>
        <v>2</v>
      </c>
      <c r="M5" s="52" t="str">
        <f>IF(O5="","",(INDEX(Raw!D:D,MATCH(O5+6000,Raw!AF:AF,0))))</f>
        <v>Dillon Donahue</v>
      </c>
      <c r="N5" s="52" t="str">
        <f ca="1">IF(O5="","",(INDEX(Raw!A:A,MATCH(O5+6000,Raw!AF:AF,0))))</f>
        <v>Quincy</v>
      </c>
      <c r="O5" s="63">
        <f>(IFERROR(IF(LARGE(Raw!AF:AF,A5+COUNTIF(Raw!C:C,"H")+COUNTIF(Raw!C:C,"S"))-6000&gt;0,LARGE(Raw!AF:AF,A5+COUNTIF(Raw!C:C,"H")+COUNTIF(Raw!C:C,"S"))-6000,""),""))</f>
        <v>2541.6999904000004</v>
      </c>
    </row>
    <row r="6" spans="1:15" x14ac:dyDescent="0.3">
      <c r="A6" s="52">
        <v>3</v>
      </c>
      <c r="B6" s="3">
        <f t="shared" ref="B6:B69" si="2">IFERROR(IF(ROUND(E6,3)=ROUND(E5,3),B5,B5+1),"")</f>
        <v>3</v>
      </c>
      <c r="C6" s="52" t="str">
        <f>IF(E6="","",(INDEX(Raw!D:D,MATCH(E6+18000,Raw!AF:AF,0))))</f>
        <v>Ben Workman</v>
      </c>
      <c r="D6" s="52" t="str">
        <f ca="1">IF(E6="","",(INDEX(Raw!A:A,MATCH(E6+18000,Raw!AF:AF,0))))</f>
        <v>Wellesley</v>
      </c>
      <c r="E6" s="63">
        <f>(IFERROR(IF(LARGE(Raw!AF:AF,A6)-18000&gt;0,LARGE(Raw!AF:AF,A6)-18000,""),""))</f>
        <v>2576.9999964000017</v>
      </c>
      <c r="G6" s="3">
        <f t="shared" ref="G6:G69" si="3">IFERROR(IF(ROUND(J6,3)=ROUND(J5,3),G5,G5+1),"")</f>
        <v>3</v>
      </c>
      <c r="H6" s="52" t="str">
        <f>IF(J6="","",(INDEX(Raw!D:D,MATCH(J6+12000,Raw!AF:AF,0))))</f>
        <v>Derek Mui</v>
      </c>
      <c r="I6" s="52" t="str">
        <f ca="1">IF(J6="","",(INDEX(Raw!A:A,MATCH(J6+12000,Raw!AF:AF,0))))</f>
        <v>Wellesley</v>
      </c>
      <c r="J6" s="63">
        <f>(IFERROR(IF(LARGE(Raw!AF:AF,A6+COUNTIF(Raw!C:C,"H"))-12000&gt;0,LARGE(Raw!AF:AF,A6+COUNTIF(Raw!C:C,"H"))-12000,""),""))</f>
        <v>2632.9999958000008</v>
      </c>
      <c r="L6" s="3">
        <f t="shared" ref="L6:L69" si="4">IFERROR(IF(ROUND(O6,3)=ROUND(O5,3),L5,L5+1),"")</f>
        <v>3</v>
      </c>
      <c r="M6" s="52" t="str">
        <f>IF(O6="","",(INDEX(Raw!D:D,MATCH(O6+6000,Raw!AF:AF,0))))</f>
        <v>James DiSilvio</v>
      </c>
      <c r="N6" s="52" t="str">
        <f ca="1">IF(O6="","",(INDEX(Raw!A:A,MATCH(O6+6000,Raw!AF:AF,0))))</f>
        <v>Natick</v>
      </c>
      <c r="O6" s="63">
        <f>(IFERROR(IF(LARGE(Raw!AF:AF,A6+COUNTIF(Raw!C:C,"H")+COUNTIF(Raw!C:C,"S"))-6000&gt;0,LARGE(Raw!AF:AF,A6+COUNTIF(Raw!C:C,"H")+COUNTIF(Raw!C:C,"S"))-6000,""),""))</f>
        <v>2511.9999841000008</v>
      </c>
    </row>
    <row r="7" spans="1:15" x14ac:dyDescent="0.3">
      <c r="A7" s="52">
        <v>4</v>
      </c>
      <c r="B7" s="3">
        <f t="shared" si="2"/>
        <v>4</v>
      </c>
      <c r="C7" s="52" t="str">
        <f>IF(E7="","",(INDEX(Raw!D:D,MATCH(E7+18000,Raw!AF:AF,0))))</f>
        <v>Poonam Sahoo</v>
      </c>
      <c r="D7" s="52" t="str">
        <f ca="1">IF(E7="","",(INDEX(Raw!A:A,MATCH(E7+18000,Raw!AF:AF,0))))</f>
        <v>Acton-Boxborough</v>
      </c>
      <c r="E7" s="63">
        <f>(IFERROR(IF(LARGE(Raw!AF:AF,A7)-18000&gt;0,LARGE(Raw!AF:AF,A7)-18000,""),""))</f>
        <v>2516.9999994000027</v>
      </c>
      <c r="G7" s="3">
        <f t="shared" si="3"/>
        <v>4</v>
      </c>
      <c r="H7" s="52" t="str">
        <f>IF(J7="","",(INDEX(Raw!D:D,MATCH(J7+12000,Raw!AF:AF,0))))</f>
        <v>Malika Maksudiy</v>
      </c>
      <c r="I7" s="52" t="str">
        <f ca="1">IF(J7="","",(INDEX(Raw!A:A,MATCH(J7+12000,Raw!AF:AF,0))))</f>
        <v>Franklin</v>
      </c>
      <c r="J7" s="63">
        <f>(IFERROR(IF(LARGE(Raw!AF:AF,A7+COUNTIF(Raw!C:C,"H"))-12000&gt;0,LARGE(Raw!AF:AF,A7+COUNTIF(Raw!C:C,"H"))-12000,""),""))</f>
        <v>2598.2999889000002</v>
      </c>
      <c r="L7" s="3">
        <f t="shared" si="4"/>
        <v>4</v>
      </c>
      <c r="M7" s="52" t="str">
        <f>IF(O7="","",(INDEX(Raw!D:D,MATCH(O7+6000,Raw!AF:AF,0))))</f>
        <v>David DeMello</v>
      </c>
      <c r="N7" s="52" t="str">
        <f ca="1">IF(O7="","",(INDEX(Raw!A:A,MATCH(O7+6000,Raw!AF:AF,0))))</f>
        <v>Franklin</v>
      </c>
      <c r="O7" s="63">
        <f>(IFERROR(IF(LARGE(Raw!AF:AF,A7+COUNTIF(Raw!C:C,"H")+COUNTIF(Raw!C:C,"S"))-6000&gt;0,LARGE(Raw!AF:AF,A7+COUNTIF(Raw!C:C,"H")+COUNTIF(Raw!C:C,"S"))-6000,""),""))</f>
        <v>2329.9999877000009</v>
      </c>
    </row>
    <row r="8" spans="1:15" x14ac:dyDescent="0.3">
      <c r="A8" s="52">
        <v>5</v>
      </c>
      <c r="B8" s="3">
        <f t="shared" si="2"/>
        <v>5</v>
      </c>
      <c r="C8" s="52" t="str">
        <f>IF(E8="","",(INDEX(Raw!D:D,MATCH(E8+18000,Raw!AF:AF,0))))</f>
        <v>Javier Lopez</v>
      </c>
      <c r="D8" s="52" t="str">
        <f ca="1">IF(E8="","",(INDEX(Raw!A:A,MATCH(E8+18000,Raw!AF:AF,0))))</f>
        <v>Wellesley</v>
      </c>
      <c r="E8" s="63">
        <f>(IFERROR(IF(LARGE(Raw!AF:AF,A8)-18000&gt;0,LARGE(Raw!AF:AF,A8)-18000,""),""))</f>
        <v>2506.6999967000011</v>
      </c>
      <c r="G8" s="3">
        <f t="shared" si="3"/>
        <v>5</v>
      </c>
      <c r="H8" s="52" t="str">
        <f>IF(J8="","",(INDEX(Raw!D:D,MATCH(J8+12000,Raw!AF:AF,0))))</f>
        <v>Raveena Ravi</v>
      </c>
      <c r="I8" s="52" t="str">
        <f ca="1">IF(J8="","",(INDEX(Raw!A:A,MATCH(J8+12000,Raw!AF:AF,0))))</f>
        <v>Sharon</v>
      </c>
      <c r="J8" s="63">
        <f>(IFERROR(IF(LARGE(Raw!AF:AF,A8+COUNTIF(Raw!C:C,"H"))-12000&gt;0,LARGE(Raw!AF:AF,A8+COUNTIF(Raw!C:C,"H"))-12000,""),""))</f>
        <v>2588.9999861999986</v>
      </c>
      <c r="L8" s="3">
        <f t="shared" si="4"/>
        <v>5</v>
      </c>
      <c r="M8" s="52" t="str">
        <f>IF(O8="","",(INDEX(Raw!D:D,MATCH(O8+6000,Raw!AF:AF,0))))</f>
        <v>Skye Matranga</v>
      </c>
      <c r="N8" s="52" t="str">
        <f ca="1">IF(O8="","",(INDEX(Raw!A:A,MATCH(O8+6000,Raw!AF:AF,0))))</f>
        <v>Quincy</v>
      </c>
      <c r="O8" s="63">
        <f>(IFERROR(IF(LARGE(Raw!AF:AF,A8+COUNTIF(Raw!C:C,"H")+COUNTIF(Raw!C:C,"S"))-6000&gt;0,LARGE(Raw!AF:AF,A8+COUNTIF(Raw!C:C,"H")+COUNTIF(Raw!C:C,"S"))-6000,""),""))</f>
        <v>2224.9999900999992</v>
      </c>
    </row>
    <row r="9" spans="1:15" x14ac:dyDescent="0.3">
      <c r="A9" s="52">
        <v>6</v>
      </c>
      <c r="B9" s="3">
        <f t="shared" si="2"/>
        <v>6</v>
      </c>
      <c r="C9" s="52" t="str">
        <f>IF(E9="","",(INDEX(Raw!D:D,MATCH(E9+18000,Raw!AF:AF,0))))</f>
        <v>James Hu</v>
      </c>
      <c r="D9" s="52" t="str">
        <f ca="1">IF(E9="","",(INDEX(Raw!A:A,MATCH(E9+18000,Raw!AF:AF,0))))</f>
        <v>Acton-Boxborough</v>
      </c>
      <c r="E9" s="63">
        <f>(IFERROR(IF(LARGE(Raw!AF:AF,A9)-18000&gt;0,LARGE(Raw!AF:AF,A9)-18000,""),""))</f>
        <v>2497.9999991000004</v>
      </c>
      <c r="G9" s="3">
        <f t="shared" si="3"/>
        <v>6</v>
      </c>
      <c r="H9" s="52" t="str">
        <f>IF(J9="","",(INDEX(Raw!D:D,MATCH(J9+12000,Raw!AF:AF,0))))</f>
        <v>Andrew Hu</v>
      </c>
      <c r="I9" s="52" t="str">
        <f ca="1">IF(J9="","",(INDEX(Raw!A:A,MATCH(J9+12000,Raw!AF:AF,0))))</f>
        <v>Acton-Boxborough</v>
      </c>
      <c r="J9" s="63">
        <f>(IFERROR(IF(LARGE(Raw!AF:AF,A9+COUNTIF(Raw!C:C,"H"))-12000&gt;0,LARGE(Raw!AF:AF,A9+COUNTIF(Raw!C:C,"H"))-12000,""),""))</f>
        <v>2569.9999984999995</v>
      </c>
      <c r="L9" s="3">
        <f t="shared" si="4"/>
        <v>6</v>
      </c>
      <c r="M9" s="52" t="str">
        <f>IF(O9="","",(INDEX(Raw!D:D,MATCH(O9+6000,Raw!AF:AF,0))))</f>
        <v>Alon Efroni</v>
      </c>
      <c r="N9" s="52" t="str">
        <f ca="1">IF(O9="","",(INDEX(Raw!A:A,MATCH(O9+6000,Raw!AF:AF,0))))</f>
        <v>Ashland</v>
      </c>
      <c r="O9" s="63">
        <f>(IFERROR(IF(LARGE(Raw!AF:AF,A9+COUNTIF(Raw!C:C,"H")+COUNTIF(Raw!C:C,"S"))-6000&gt;0,LARGE(Raw!AF:AF,A9+COUNTIF(Raw!C:C,"H")+COUNTIF(Raw!C:C,"S"))-6000,""),""))</f>
        <v>2185.9999930999993</v>
      </c>
    </row>
    <row r="10" spans="1:15" x14ac:dyDescent="0.3">
      <c r="A10" s="52">
        <v>7</v>
      </c>
      <c r="B10" s="3">
        <f t="shared" si="2"/>
        <v>7</v>
      </c>
      <c r="C10" s="52" t="str">
        <f>IF(E10="","",(INDEX(Raw!D:D,MATCH(E10+18000,Raw!AF:AF,0))))</f>
        <v>Emma Koskovich</v>
      </c>
      <c r="D10" s="52" t="str">
        <f ca="1">IF(E10="","",(INDEX(Raw!A:A,MATCH(E10+18000,Raw!AF:AF,0))))</f>
        <v>Natick</v>
      </c>
      <c r="E10" s="63">
        <f>(IFERROR(IF(LARGE(Raw!AF:AF,A10)-18000&gt;0,LARGE(Raw!AF:AF,A10)-18000,""),""))</f>
        <v>2454.9999853000008</v>
      </c>
      <c r="G10" s="3">
        <f t="shared" si="3"/>
        <v>7</v>
      </c>
      <c r="H10" s="52" t="str">
        <f>IF(J10="","",(INDEX(Raw!D:D,MATCH(J10+12000,Raw!AF:AF,0))))</f>
        <v>Olivia Bogiages</v>
      </c>
      <c r="I10" s="52" t="str">
        <f ca="1">IF(J10="","",(INDEX(Raw!A:A,MATCH(J10+12000,Raw!AF:AF,0))))</f>
        <v>Wellesley</v>
      </c>
      <c r="J10" s="63">
        <f>(IFERROR(IF(LARGE(Raw!AF:AF,A10+COUNTIF(Raw!C:C,"H"))-12000&gt;0,LARGE(Raw!AF:AF,A10+COUNTIF(Raw!C:C,"H"))-12000,""),""))</f>
        <v>2562.2999961000023</v>
      </c>
      <c r="L10" s="3">
        <f t="shared" si="4"/>
        <v>7</v>
      </c>
      <c r="M10" s="52" t="str">
        <f>IF(O10="","",(INDEX(Raw!D:D,MATCH(O10+6000,Raw!AF:AF,0))))</f>
        <v>Ronan Fulcher</v>
      </c>
      <c r="N10" s="52" t="str">
        <f ca="1">IF(O10="","",(INDEX(Raw!A:A,MATCH(O10+6000,Raw!AF:AF,0))))</f>
        <v>Sharon</v>
      </c>
      <c r="O10" s="63">
        <f>(IFERROR(IF(LARGE(Raw!AF:AF,A10+COUNTIF(Raw!C:C,"H")+COUNTIF(Raw!C:C,"S"))-6000&gt;0,LARGE(Raw!AF:AF,A10+COUNTIF(Raw!C:C,"H")+COUNTIF(Raw!C:C,"S"))-6000,""),""))</f>
        <v>2174.9999855999995</v>
      </c>
    </row>
    <row r="11" spans="1:15" x14ac:dyDescent="0.3">
      <c r="A11" s="52">
        <v>8</v>
      </c>
      <c r="B11" s="3">
        <f t="shared" si="2"/>
        <v>8</v>
      </c>
      <c r="C11" s="52" t="str">
        <f>IF(E11="","",(INDEX(Raw!D:D,MATCH(E11+18000,Raw!AF:AF,0))))</f>
        <v>Michael Tyrrell</v>
      </c>
      <c r="D11" s="52" t="str">
        <f ca="1">IF(E11="","",(INDEX(Raw!A:A,MATCH(E11+18000,Raw!AF:AF,0))))</f>
        <v>North Reading</v>
      </c>
      <c r="E11" s="63">
        <f>(IFERROR(IF(LARGE(Raw!AF:AF,A11)-18000&gt;0,LARGE(Raw!AF:AF,A11)-18000,""),""))</f>
        <v>2442.9999586000013</v>
      </c>
      <c r="G11" s="3">
        <f t="shared" si="3"/>
        <v>8</v>
      </c>
      <c r="H11" s="52" t="str">
        <f>IF(J11="","",(INDEX(Raw!D:D,MATCH(J11+12000,Raw!AF:AF,0))))</f>
        <v>Jacob Belcher</v>
      </c>
      <c r="I11" s="52" t="str">
        <f ca="1">IF(J11="","",(INDEX(Raw!A:A,MATCH(J11+12000,Raw!AF:AF,0))))</f>
        <v>Silver Lake</v>
      </c>
      <c r="J11" s="63">
        <f>(IFERROR(IF(LARGE(Raw!AF:AF,A11+COUNTIF(Raw!C:C,"H"))-12000&gt;0,LARGE(Raw!AF:AF,A11+COUNTIF(Raw!C:C,"H"))-12000,""),""))</f>
        <v>2492.9999700000008</v>
      </c>
      <c r="L11" s="3">
        <f t="shared" si="4"/>
        <v>8</v>
      </c>
      <c r="M11" s="52" t="str">
        <f>IF(O11="","",(INDEX(Raw!D:D,MATCH(O11+6000,Raw!AF:AF,0))))</f>
        <v>Dustin Baker</v>
      </c>
      <c r="N11" s="52" t="str">
        <f ca="1">IF(O11="","",(INDEX(Raw!A:A,MATCH(O11+6000,Raw!AF:AF,0))))</f>
        <v>Quincy</v>
      </c>
      <c r="O11" s="63">
        <f>(IFERROR(IF(LARGE(Raw!AF:AF,A11+COUNTIF(Raw!C:C,"H")+COUNTIF(Raw!C:C,"S"))-6000&gt;0,LARGE(Raw!AF:AF,A11+COUNTIF(Raw!C:C,"H")+COUNTIF(Raw!C:C,"S"))-6000,""),""))</f>
        <v>2063.9999907000001</v>
      </c>
    </row>
    <row r="12" spans="1:15" x14ac:dyDescent="0.3">
      <c r="A12" s="52">
        <v>9</v>
      </c>
      <c r="B12" s="3">
        <f t="shared" si="2"/>
        <v>9</v>
      </c>
      <c r="C12" s="52" t="str">
        <f>IF(E12="","",(INDEX(Raw!D:D,MATCH(E12+18000,Raw!AF:AF,0))))</f>
        <v>Alexandra Krylova</v>
      </c>
      <c r="D12" s="52" t="str">
        <f ca="1">IF(E12="","",(INDEX(Raw!A:A,MATCH(E12+18000,Raw!AF:AF,0))))</f>
        <v>Franklin</v>
      </c>
      <c r="E12" s="63">
        <f>(IFERROR(IF(LARGE(Raw!AF:AF,A12)-18000&gt;0,LARGE(Raw!AF:AF,A12)-18000,""),""))</f>
        <v>2433.299989799998</v>
      </c>
      <c r="G12" s="3">
        <f t="shared" si="3"/>
        <v>9</v>
      </c>
      <c r="H12" s="52" t="str">
        <f>IF(J12="","",(INDEX(Raw!D:D,MATCH(J12+12000,Raw!AF:AF,0))))</f>
        <v>Clay Napurano</v>
      </c>
      <c r="I12" s="52" t="str">
        <f ca="1">IF(J12="","",(INDEX(Raw!A:A,MATCH(J12+12000,Raw!AF:AF,0))))</f>
        <v>Natick</v>
      </c>
      <c r="J12" s="63">
        <f>(IFERROR(IF(LARGE(Raw!AF:AF,A12+COUNTIF(Raw!C:C,"H"))-12000&gt;0,LARGE(Raw!AF:AF,A12+COUNTIF(Raw!C:C,"H"))-12000,""),""))</f>
        <v>2477.9999844000013</v>
      </c>
      <c r="L12" s="3">
        <f t="shared" si="4"/>
        <v>9</v>
      </c>
      <c r="M12" s="52" t="str">
        <f>IF(O12="","",(INDEX(Raw!D:D,MATCH(O12+6000,Raw!AF:AF,0))))</f>
        <v>William Lydon</v>
      </c>
      <c r="N12" s="52" t="str">
        <f ca="1">IF(O12="","",(INDEX(Raw!A:A,MATCH(O12+6000,Raw!AF:AF,0))))</f>
        <v>North Quincy</v>
      </c>
      <c r="O12" s="63">
        <f>(IFERROR(IF(LARGE(Raw!AF:AF,A12+COUNTIF(Raw!C:C,"H")+COUNTIF(Raw!C:C,"S"))-6000&gt;0,LARGE(Raw!AF:AF,A12+COUNTIF(Raw!C:C,"H")+COUNTIF(Raw!C:C,"S"))-6000,""),""))</f>
        <v>2018.9999816999998</v>
      </c>
    </row>
    <row r="13" spans="1:15" x14ac:dyDescent="0.3">
      <c r="A13" s="52">
        <v>10</v>
      </c>
      <c r="B13" s="3">
        <f t="shared" si="2"/>
        <v>10</v>
      </c>
      <c r="C13" s="52" t="str">
        <f>IF(E13="","",(INDEX(Raw!D:D,MATCH(E13+18000,Raw!AF:AF,0))))</f>
        <v>Toan Luong</v>
      </c>
      <c r="D13" s="52" t="str">
        <f ca="1">IF(E13="","",(INDEX(Raw!A:A,MATCH(E13+18000,Raw!AF:AF,0))))</f>
        <v>Quincy</v>
      </c>
      <c r="E13" s="63">
        <f>(IFERROR(IF(LARGE(Raw!AF:AF,A13)-18000&gt;0,LARGE(Raw!AF:AF,A13)-18000,""),""))</f>
        <v>2421.9999921999988</v>
      </c>
      <c r="G13" s="3">
        <f t="shared" si="3"/>
        <v>10</v>
      </c>
      <c r="H13" s="52" t="str">
        <f>IF(J13="","",(INDEX(Raw!D:D,MATCH(J13+12000,Raw!AF:AF,0))))</f>
        <v>Rachel Deng</v>
      </c>
      <c r="I13" s="52" t="str">
        <f ca="1">IF(J13="","",(INDEX(Raw!A:A,MATCH(J13+12000,Raw!AF:AF,0))))</f>
        <v>Natick</v>
      </c>
      <c r="J13" s="63">
        <f>(IFERROR(IF(LARGE(Raw!AF:AF,A13+COUNTIF(Raw!C:C,"H"))-12000&gt;0,LARGE(Raw!AF:AF,A13+COUNTIF(Raw!C:C,"H"))-12000,""),""))</f>
        <v>2398.9999846999999</v>
      </c>
      <c r="L13" s="3">
        <f t="shared" si="4"/>
        <v>10</v>
      </c>
      <c r="M13" s="52" t="str">
        <f>IF(O13="","",(INDEX(Raw!D:D,MATCH(O13+6000,Raw!AF:AF,0))))</f>
        <v>Katherine Blay-Tandoh</v>
      </c>
      <c r="N13" s="52" t="str">
        <f ca="1">IF(O13="","",(INDEX(Raw!A:A,MATCH(O13+6000,Raw!AF:AF,0))))</f>
        <v>Pittsfield</v>
      </c>
      <c r="O13" s="63">
        <f>(IFERROR(IF(LARGE(Raw!AF:AF,A13+COUNTIF(Raw!C:C,"H")+COUNTIF(Raw!C:C,"S"))-6000&gt;0,LARGE(Raw!AF:AF,A13+COUNTIF(Raw!C:C,"H")+COUNTIF(Raw!C:C,"S"))-6000,""),""))</f>
        <v>1969.9999790000002</v>
      </c>
    </row>
    <row r="14" spans="1:15" x14ac:dyDescent="0.3">
      <c r="A14" s="52">
        <v>11</v>
      </c>
      <c r="B14" s="3">
        <f t="shared" si="2"/>
        <v>11</v>
      </c>
      <c r="C14" s="52" t="str">
        <f>IF(E14="","",(INDEX(Raw!D:D,MATCH(E14+18000,Raw!AF:AF,0))))</f>
        <v>Andrew Xu</v>
      </c>
      <c r="D14" s="52" t="str">
        <f ca="1">IF(E14="","",(INDEX(Raw!A:A,MATCH(E14+18000,Raw!AF:AF,0))))</f>
        <v>Sharon</v>
      </c>
      <c r="E14" s="63">
        <f>(IFERROR(IF(LARGE(Raw!AF:AF,A14)-18000&gt;0,LARGE(Raw!AF:AF,A14)-18000,""),""))</f>
        <v>2406.9999871</v>
      </c>
      <c r="G14" s="3">
        <f t="shared" si="3"/>
        <v>11</v>
      </c>
      <c r="H14" s="52" t="str">
        <f>IF(J14="","",(INDEX(Raw!D:D,MATCH(J14+12000,Raw!AF:AF,0))))</f>
        <v>Brianna Doucette</v>
      </c>
      <c r="I14" s="52" t="str">
        <f ca="1">IF(J14="","",(INDEX(Raw!A:A,MATCH(J14+12000,Raw!AF:AF,0))))</f>
        <v>Ashland</v>
      </c>
      <c r="J14" s="63">
        <f>(IFERROR(IF(LARGE(Raw!AF:AF,A14+COUNTIF(Raw!C:C,"H"))-12000&gt;0,LARGE(Raw!AF:AF,A14+COUNTIF(Raw!C:C,"H"))-12000,""),""))</f>
        <v>2308.9999940000016</v>
      </c>
      <c r="L14" s="3">
        <f t="shared" si="4"/>
        <v>11</v>
      </c>
      <c r="M14" s="52" t="str">
        <f>IF(O14="","",(INDEX(Raw!D:D,MATCH(O14+6000,Raw!AF:AF,0))))</f>
        <v>Ajay Karthik</v>
      </c>
      <c r="N14" s="52" t="str">
        <f ca="1">IF(O14="","",(INDEX(Raw!A:A,MATCH(O14+6000,Raw!AF:AF,0))))</f>
        <v>Acton-Boxborough</v>
      </c>
      <c r="O14" s="63">
        <f>(IFERROR(IF(LARGE(Raw!AF:AF,A14+COUNTIF(Raw!C:C,"H")+COUNTIF(Raw!C:C,"S"))-6000&gt;0,LARGE(Raw!AF:AF,A14+COUNTIF(Raw!C:C,"H")+COUNTIF(Raw!C:C,"S"))-6000,""),""))</f>
        <v>1953.9999976000008</v>
      </c>
    </row>
    <row r="15" spans="1:15" x14ac:dyDescent="0.3">
      <c r="A15" s="52">
        <v>12</v>
      </c>
      <c r="B15" s="3">
        <f t="shared" si="2"/>
        <v>12</v>
      </c>
      <c r="C15" s="52" t="str">
        <f>IF(E15="","",(INDEX(Raw!D:D,MATCH(E15+18000,Raw!AF:AF,0))))</f>
        <v>Cindy Su</v>
      </c>
      <c r="D15" s="52" t="str">
        <f ca="1">IF(E15="","",(INDEX(Raw!A:A,MATCH(E15+18000,Raw!AF:AF,0))))</f>
        <v>Quincy</v>
      </c>
      <c r="E15" s="63">
        <f>(IFERROR(IF(LARGE(Raw!AF:AF,A15)-18000&gt;0,LARGE(Raw!AF:AF,A15)-18000,""),""))</f>
        <v>2378.9999919000002</v>
      </c>
      <c r="G15" s="3">
        <f t="shared" si="3"/>
        <v>12</v>
      </c>
      <c r="H15" s="52" t="str">
        <f>IF(J15="","",(INDEX(Raw!D:D,MATCH(J15+12000,Raw!AF:AF,0))))</f>
        <v>Sabrina Pinto</v>
      </c>
      <c r="I15" s="52" t="str">
        <f ca="1">IF(J15="","",(INDEX(Raw!A:A,MATCH(J15+12000,Raw!AF:AF,0))))</f>
        <v>Quincy</v>
      </c>
      <c r="J15" s="63">
        <f>(IFERROR(IF(LARGE(Raw!AF:AF,A15+COUNTIF(Raw!C:C,"H"))-12000&gt;0,LARGE(Raw!AF:AF,A15+COUNTIF(Raw!C:C,"H"))-12000,""),""))</f>
        <v>2301.9999912999992</v>
      </c>
      <c r="L15" s="3">
        <f t="shared" si="4"/>
        <v>12</v>
      </c>
      <c r="M15" s="52" t="str">
        <f>IF(O15="","",(INDEX(Raw!D:D,MATCH(O15+6000,Raw!AF:AF,0))))</f>
        <v>Madelyn Bronson</v>
      </c>
      <c r="N15" s="52" t="str">
        <f ca="1">IF(O15="","",(INDEX(Raw!A:A,MATCH(O15+6000,Raw!AF:AF,0))))</f>
        <v>Pittsfield</v>
      </c>
      <c r="O15" s="63">
        <f>(IFERROR(IF(LARGE(Raw!AF:AF,A15+COUNTIF(Raw!C:C,"H")+COUNTIF(Raw!C:C,"S"))-6000&gt;0,LARGE(Raw!AF:AF,A15+COUNTIF(Raw!C:C,"H")+COUNTIF(Raw!C:C,"S"))-6000,""),""))</f>
        <v>1937.9999793000006</v>
      </c>
    </row>
    <row r="16" spans="1:15" x14ac:dyDescent="0.3">
      <c r="A16" s="52">
        <v>13</v>
      </c>
      <c r="B16" s="3">
        <f t="shared" si="2"/>
        <v>13</v>
      </c>
      <c r="C16" s="52" t="str">
        <f>IF(E16="","",(INDEX(Raw!D:D,MATCH(E16+18000,Raw!AF:AF,0))))</f>
        <v>David Han</v>
      </c>
      <c r="D16" s="52" t="str">
        <f ca="1">IF(E16="","",(INDEX(Raw!A:A,MATCH(E16+18000,Raw!AF:AF,0))))</f>
        <v>Westwood</v>
      </c>
      <c r="E16" s="63">
        <f>(IFERROR(IF(LARGE(Raw!AF:AF,A16)-18000&gt;0,LARGE(Raw!AF:AF,A16)-18000,""),""))</f>
        <v>2371.9999571000008</v>
      </c>
      <c r="G16" s="3">
        <f t="shared" si="3"/>
        <v>13</v>
      </c>
      <c r="H16" s="52" t="str">
        <f>IF(J16="","",(INDEX(Raw!D:D,MATCH(J16+12000,Raw!AF:AF,0))))</f>
        <v>Nicholas Chafy</v>
      </c>
      <c r="I16" s="52" t="str">
        <f ca="1">IF(J16="","",(INDEX(Raw!A:A,MATCH(J16+12000,Raw!AF:AF,0))))</f>
        <v>Acton-Boxborough</v>
      </c>
      <c r="J16" s="63">
        <f>(IFERROR(IF(LARGE(Raw!AF:AF,A16+COUNTIF(Raw!C:C,"H"))-12000&gt;0,LARGE(Raw!AF:AF,A16+COUNTIF(Raw!C:C,"H"))-12000,""),""))</f>
        <v>2283.9999982000008</v>
      </c>
      <c r="L16" s="3">
        <f t="shared" si="4"/>
        <v>13</v>
      </c>
      <c r="M16" s="52" t="str">
        <f>IF(O16="","",(INDEX(Raw!D:D,MATCH(O16+6000,Raw!AF:AF,0))))</f>
        <v>Cristielly Prado</v>
      </c>
      <c r="N16" s="52" t="str">
        <f ca="1">IF(O16="","",(INDEX(Raw!A:A,MATCH(O16+6000,Raw!AF:AF,0))))</f>
        <v>Milford</v>
      </c>
      <c r="O16" s="63">
        <f>(IFERROR(IF(LARGE(Raw!AF:AF,A16+COUNTIF(Raw!C:C,"H")+COUNTIF(Raw!C:C,"S"))-6000&gt;0,LARGE(Raw!AF:AF,A16+COUNTIF(Raw!C:C,"H")+COUNTIF(Raw!C:C,"S"))-6000,""),""))</f>
        <v>1853.2999762999998</v>
      </c>
    </row>
    <row r="17" spans="1:15" x14ac:dyDescent="0.3">
      <c r="A17" s="52">
        <v>14</v>
      </c>
      <c r="B17" s="3">
        <f t="shared" si="2"/>
        <v>14</v>
      </c>
      <c r="C17" s="52" t="str">
        <f>IF(E17="","",(INDEX(Raw!D:D,MATCH(E17+18000,Raw!AF:AF,0))))</f>
        <v>Katie Nguyen</v>
      </c>
      <c r="D17" s="52" t="str">
        <f ca="1">IF(E17="","",(INDEX(Raw!A:A,MATCH(E17+18000,Raw!AF:AF,0))))</f>
        <v>Franklin</v>
      </c>
      <c r="E17" s="63">
        <f>(IFERROR(IF(LARGE(Raw!AF:AF,A17)-18000&gt;0,LARGE(Raw!AF:AF,A17)-18000,""),""))</f>
        <v>2362.9999891999978</v>
      </c>
      <c r="G17" s="3">
        <f t="shared" si="3"/>
        <v>14</v>
      </c>
      <c r="H17" s="52" t="str">
        <f>IF(J17="","",(INDEX(Raw!D:D,MATCH(J17+12000,Raw!AF:AF,0))))</f>
        <v>Gordon Smith</v>
      </c>
      <c r="I17" s="52" t="str">
        <f ca="1">IF(J17="","",(INDEX(Raw!A:A,MATCH(J17+12000,Raw!AF:AF,0))))</f>
        <v>Silver Lake</v>
      </c>
      <c r="J17" s="63">
        <f>(IFERROR(IF(LARGE(Raw!AF:AF,A17+COUNTIF(Raw!C:C,"H"))-12000&gt;0,LARGE(Raw!AF:AF,A17+COUNTIF(Raw!C:C,"H"))-12000,""),""))</f>
        <v>2259.9999693999998</v>
      </c>
      <c r="L17" s="3">
        <f t="shared" si="4"/>
        <v>14</v>
      </c>
      <c r="M17" s="52" t="str">
        <f>IF(O17="","",(INDEX(Raw!D:D,MATCH(O17+6000,Raw!AF:AF,0))))</f>
        <v>Ethan Tilley</v>
      </c>
      <c r="N17" s="52" t="str">
        <f ca="1">IF(O17="","",(INDEX(Raw!A:A,MATCH(O17+6000,Raw!AF:AF,0))))</f>
        <v>Austin Prep</v>
      </c>
      <c r="O17" s="63">
        <f>(IFERROR(IF(LARGE(Raw!AF:AF,A17+COUNTIF(Raw!C:C,"H")+COUNTIF(Raw!C:C,"S"))-6000&gt;0,LARGE(Raw!AF:AF,A17+COUNTIF(Raw!C:C,"H")+COUNTIF(Raw!C:C,"S"))-6000,""),""))</f>
        <v>1845.9999712000008</v>
      </c>
    </row>
    <row r="18" spans="1:15" x14ac:dyDescent="0.3">
      <c r="A18" s="52">
        <v>15</v>
      </c>
      <c r="B18" s="3">
        <f t="shared" si="2"/>
        <v>15</v>
      </c>
      <c r="C18" s="52" t="str">
        <f>IF(E18="","",(INDEX(Raw!D:D,MATCH(E18+18000,Raw!AF:AF,0))))</f>
        <v>Adam Gendreau</v>
      </c>
      <c r="D18" s="52" t="str">
        <f ca="1">IF(E18="","",(INDEX(Raw!A:A,MATCH(E18+18000,Raw!AF:AF,0))))</f>
        <v>Franklin</v>
      </c>
      <c r="E18" s="63">
        <f>(IFERROR(IF(LARGE(Raw!AF:AF,A18)-18000&gt;0,LARGE(Raw!AF:AF,A18)-18000,""),""))</f>
        <v>2346.9999895000001</v>
      </c>
      <c r="G18" s="3">
        <f t="shared" si="3"/>
        <v>15</v>
      </c>
      <c r="H18" s="52" t="str">
        <f>IF(J18="","",(INDEX(Raw!D:D,MATCH(J18+12000,Raw!AF:AF,0))))</f>
        <v>Britney Zheng</v>
      </c>
      <c r="I18" s="52" t="str">
        <f ca="1">IF(J18="","",(INDEX(Raw!A:A,MATCH(J18+12000,Raw!AF:AF,0))))</f>
        <v>North Quincy</v>
      </c>
      <c r="J18" s="63">
        <f>(IFERROR(IF(LARGE(Raw!AF:AF,A18+COUNTIF(Raw!C:C,"H"))-12000&gt;0,LARGE(Raw!AF:AF,A18+COUNTIF(Raw!C:C,"H"))-12000,""),""))</f>
        <v>2242.2999829</v>
      </c>
      <c r="L18" s="3">
        <f t="shared" si="4"/>
        <v>15</v>
      </c>
      <c r="M18" s="52" t="str">
        <f>IF(O18="","",(INDEX(Raw!D:D,MATCH(O18+6000,Raw!AF:AF,0))))</f>
        <v>Fleur Sereko</v>
      </c>
      <c r="N18" s="52" t="str">
        <f ca="1">IF(O18="","",(INDEX(Raw!A:A,MATCH(O18+6000,Raw!AF:AF,0))))</f>
        <v>Pittsfield</v>
      </c>
      <c r="O18" s="63">
        <f>(IFERROR(IF(LARGE(Raw!AF:AF,A18+COUNTIF(Raw!C:C,"H")+COUNTIF(Raw!C:C,"S"))-6000&gt;0,LARGE(Raw!AF:AF,A18+COUNTIF(Raw!C:C,"H")+COUNTIF(Raw!C:C,"S"))-6000,""),""))</f>
        <v>1813.9999786999997</v>
      </c>
    </row>
    <row r="19" spans="1:15" x14ac:dyDescent="0.3">
      <c r="A19" s="52">
        <v>16</v>
      </c>
      <c r="B19" s="3">
        <f t="shared" si="2"/>
        <v>16</v>
      </c>
      <c r="C19" s="52" t="str">
        <f>IF(E19="","",(INDEX(Raw!D:D,MATCH(E19+18000,Raw!AF:AF,0))))</f>
        <v>Jacob Wheeler</v>
      </c>
      <c r="D19" s="52" t="str">
        <f ca="1">IF(E19="","",(INDEX(Raw!A:A,MATCH(E19+18000,Raw!AF:AF,0))))</f>
        <v>Shepherd Hill</v>
      </c>
      <c r="E19" s="63">
        <f>(IFERROR(IF(LARGE(Raw!AF:AF,A19)-18000&gt;0,LARGE(Raw!AF:AF,A19)-18000,""),""))</f>
        <v>2291.9999661000002</v>
      </c>
      <c r="G19" s="3">
        <f t="shared" si="3"/>
        <v>16</v>
      </c>
      <c r="H19" s="52" t="str">
        <f>IF(J19="","",(INDEX(Raw!D:D,MATCH(J19+12000,Raw!AF:AF,0))))</f>
        <v>Michelle Chen</v>
      </c>
      <c r="I19" s="52" t="str">
        <f ca="1">IF(J19="","",(INDEX(Raw!A:A,MATCH(J19+12000,Raw!AF:AF,0))))</f>
        <v>Quincy</v>
      </c>
      <c r="J19" s="63">
        <f>(IFERROR(IF(LARGE(Raw!AF:AF,A19+COUNTIF(Raw!C:C,"H"))-12000&gt;0,LARGE(Raw!AF:AF,A19+COUNTIF(Raw!C:C,"H"))-12000,""),""))</f>
        <v>2240.2999909999999</v>
      </c>
      <c r="L19" s="3">
        <f t="shared" si="4"/>
        <v>16</v>
      </c>
      <c r="M19" s="52" t="str">
        <f>IF(O19="","",(INDEX(Raw!D:D,MATCH(O19+6000,Raw!AF:AF,0))))</f>
        <v>Michael Graziano</v>
      </c>
      <c r="N19" s="52" t="str">
        <f ca="1">IF(O19="","",(INDEX(Raw!A:A,MATCH(O19+6000,Raw!AF:AF,0))))</f>
        <v>SABIS International</v>
      </c>
      <c r="O19" s="63">
        <f>(IFERROR(IF(LARGE(Raw!AF:AF,A19+COUNTIF(Raw!C:C,"H")+COUNTIF(Raw!C:C,"S"))-6000&gt;0,LARGE(Raw!AF:AF,A19+COUNTIF(Raw!C:C,"H")+COUNTIF(Raw!C:C,"S"))-6000,""),""))</f>
        <v>1797.9999733000004</v>
      </c>
    </row>
    <row r="20" spans="1:15" x14ac:dyDescent="0.3">
      <c r="A20" s="52">
        <v>17</v>
      </c>
      <c r="B20" s="3">
        <f t="shared" si="2"/>
        <v>17</v>
      </c>
      <c r="C20" s="52" t="str">
        <f>IF(E20="","",(INDEX(Raw!D:D,MATCH(E20+18000,Raw!AF:AF,0))))</f>
        <v>Brian Lavinio</v>
      </c>
      <c r="D20" s="52" t="str">
        <f ca="1">IF(E20="","",(INDEX(Raw!A:A,MATCH(E20+18000,Raw!AF:AF,0))))</f>
        <v>Pittsfield</v>
      </c>
      <c r="E20" s="63">
        <f>(IFERROR(IF(LARGE(Raw!AF:AF,A20)-18000&gt;0,LARGE(Raw!AF:AF,A20)-18000,""),""))</f>
        <v>2277.9999811000016</v>
      </c>
      <c r="G20" s="3">
        <f t="shared" si="3"/>
        <v>17</v>
      </c>
      <c r="H20" s="52" t="str">
        <f>IF(J20="","",(INDEX(Raw!D:D,MATCH(J20+12000,Raw!AF:AF,0))))</f>
        <v>Joseph Amendolare</v>
      </c>
      <c r="I20" s="52" t="str">
        <f ca="1">IF(J20="","",(INDEX(Raw!A:A,MATCH(J20+12000,Raw!AF:AF,0))))</f>
        <v>Quincy</v>
      </c>
      <c r="J20" s="63">
        <f>(IFERROR(IF(LARGE(Raw!AF:AF,A20+COUNTIF(Raw!C:C,"H"))-12000&gt;0,LARGE(Raw!AF:AF,A20+COUNTIF(Raw!C:C,"H"))-12000,""),""))</f>
        <v>2236.2999916000008</v>
      </c>
      <c r="L20" s="3">
        <f t="shared" si="4"/>
        <v>17</v>
      </c>
      <c r="M20" s="52" t="str">
        <f>IF(O20="","",(INDEX(Raw!D:D,MATCH(O20+6000,Raw!AF:AF,0))))</f>
        <v>Lydia Chan</v>
      </c>
      <c r="N20" s="52" t="str">
        <f ca="1">IF(O20="","",(INDEX(Raw!A:A,MATCH(O20+6000,Raw!AF:AF,0))))</f>
        <v>North Quincy</v>
      </c>
      <c r="O20" s="63">
        <f>(IFERROR(IF(LARGE(Raw!AF:AF,A20+COUNTIF(Raw!C:C,"H")+COUNTIF(Raw!C:C,"S"))-6000&gt;0,LARGE(Raw!AF:AF,A20+COUNTIF(Raw!C:C,"H")+COUNTIF(Raw!C:C,"S"))-6000,""),""))</f>
        <v>1739.2999813999995</v>
      </c>
    </row>
    <row r="21" spans="1:15" x14ac:dyDescent="0.3">
      <c r="A21" s="52">
        <v>18</v>
      </c>
      <c r="B21" s="3">
        <f t="shared" si="2"/>
        <v>18</v>
      </c>
      <c r="C21" s="52" t="str">
        <f>IF(E21="","",(INDEX(Raw!D:D,MATCH(E21+18000,Raw!AF:AF,0))))</f>
        <v>Alexandria Barnard-Davignon</v>
      </c>
      <c r="D21" s="52" t="str">
        <f ca="1">IF(E21="","",(INDEX(Raw!A:A,MATCH(E21+18000,Raw!AF:AF,0))))</f>
        <v>SABIS International</v>
      </c>
      <c r="E21" s="63">
        <f>(IFERROR(IF(LARGE(Raw!AF:AF,A21)-18000&gt;0,LARGE(Raw!AF:AF,A21)-18000,""),""))</f>
        <v>2269.9999757000005</v>
      </c>
      <c r="G21" s="3">
        <f t="shared" si="3"/>
        <v>18</v>
      </c>
      <c r="H21" s="52" t="str">
        <f>IF(J21="","",(INDEX(Raw!D:D,MATCH(J21+12000,Raw!AF:AF,0))))</f>
        <v>Ethan McCarthy</v>
      </c>
      <c r="I21" s="52" t="str">
        <f ca="1">IF(J21="","",(INDEX(Raw!A:A,MATCH(J21+12000,Raw!AF:AF,0))))</f>
        <v>Franklin</v>
      </c>
      <c r="J21" s="63">
        <f>(IFERROR(IF(LARGE(Raw!AF:AF,A21+COUNTIF(Raw!C:C,"H"))-12000&gt;0,LARGE(Raw!AF:AF,A21+COUNTIF(Raw!C:C,"H"))-12000,""),""))</f>
        <v>2227.9999883000019</v>
      </c>
      <c r="L21" s="3">
        <f t="shared" si="4"/>
        <v>18</v>
      </c>
      <c r="M21" s="52" t="str">
        <f>IF(O21="","",(INDEX(Raw!D:D,MATCH(O21+6000,Raw!AF:AF,0))))</f>
        <v>Parth Mathur</v>
      </c>
      <c r="N21" s="52" t="str">
        <f ca="1">IF(O21="","",(INDEX(Raw!A:A,MATCH(O21+6000,Raw!AF:AF,0))))</f>
        <v>Acton-Boxborough</v>
      </c>
      <c r="O21" s="63">
        <f>(IFERROR(IF(LARGE(Raw!AF:AF,A21+COUNTIF(Raw!C:C,"H")+COUNTIF(Raw!C:C,"S"))-6000&gt;0,LARGE(Raw!AF:AF,A21+COUNTIF(Raw!C:C,"H")+COUNTIF(Raw!C:C,"S"))-6000,""),""))</f>
        <v>1654.9999972999994</v>
      </c>
    </row>
    <row r="22" spans="1:15" x14ac:dyDescent="0.3">
      <c r="A22" s="52">
        <v>19</v>
      </c>
      <c r="B22" s="3">
        <f t="shared" si="2"/>
        <v>19</v>
      </c>
      <c r="C22" s="52" t="str">
        <f>IF(E22="","",(INDEX(Raw!D:D,MATCH(E22+18000,Raw!AF:AF,0))))</f>
        <v>Roy Watson</v>
      </c>
      <c r="D22" s="52" t="str">
        <f ca="1">IF(E22="","",(INDEX(Raw!A:A,MATCH(E22+18000,Raw!AF:AF,0))))</f>
        <v>SABIS International</v>
      </c>
      <c r="E22" s="63">
        <f>(IFERROR(IF(LARGE(Raw!AF:AF,A22)-18000&gt;0,LARGE(Raw!AF:AF,A22)-18000,""),""))</f>
        <v>2266.9999750999996</v>
      </c>
      <c r="G22" s="3">
        <f t="shared" si="3"/>
        <v>19</v>
      </c>
      <c r="H22" s="52" t="str">
        <f>IF(J22="","",(INDEX(Raw!D:D,MATCH(J22+12000,Raw!AF:AF,0))))</f>
        <v>Juliana Goclowski</v>
      </c>
      <c r="I22" s="52" t="str">
        <f ca="1">IF(J22="","",(INDEX(Raw!A:A,MATCH(J22+12000,Raw!AF:AF,0))))</f>
        <v>Sharon</v>
      </c>
      <c r="J22" s="63">
        <f>(IFERROR(IF(LARGE(Raw!AF:AF,A22+COUNTIF(Raw!C:C,"H"))-12000&gt;0,LARGE(Raw!AF:AF,A22+COUNTIF(Raw!C:C,"H"))-12000,""),""))</f>
        <v>2179.9999858999981</v>
      </c>
      <c r="L22" s="3">
        <f t="shared" si="4"/>
        <v>19</v>
      </c>
      <c r="M22" s="52" t="str">
        <f>IF(O22="","",(INDEX(Raw!D:D,MATCH(O22+6000,Raw!AF:AF,0))))</f>
        <v>Haley Long</v>
      </c>
      <c r="N22" s="52" t="str">
        <f ca="1">IF(O22="","",(INDEX(Raw!A:A,MATCH(O22+6000,Raw!AF:AF,0))))</f>
        <v>SABIS International</v>
      </c>
      <c r="O22" s="63">
        <f>(IFERROR(IF(LARGE(Raw!AF:AF,A22+COUNTIF(Raw!C:C,"H")+COUNTIF(Raw!C:C,"S"))-6000&gt;0,LARGE(Raw!AF:AF,A22+COUNTIF(Raw!C:C,"H")+COUNTIF(Raw!C:C,"S"))-6000,""),""))</f>
        <v>1651.9999739000004</v>
      </c>
    </row>
    <row r="23" spans="1:15" x14ac:dyDescent="0.3">
      <c r="A23" s="52">
        <v>20</v>
      </c>
      <c r="B23" s="3">
        <f t="shared" si="2"/>
        <v>20</v>
      </c>
      <c r="C23" s="52" t="str">
        <f>IF(E23="","",(INDEX(Raw!D:D,MATCH(E23+18000,Raw!AF:AF,0))))</f>
        <v>Nivashini Suresh</v>
      </c>
      <c r="D23" s="52" t="str">
        <f ca="1">IF(E23="","",(INDEX(Raw!A:A,MATCH(E23+18000,Raw!AF:AF,0))))</f>
        <v>Sharon</v>
      </c>
      <c r="E23" s="63">
        <f>(IFERROR(IF(LARGE(Raw!AF:AF,A23)-18000&gt;0,LARGE(Raw!AF:AF,A23)-18000,""),""))</f>
        <v>2259.9999873999986</v>
      </c>
      <c r="G23" s="3">
        <f t="shared" si="3"/>
        <v>20</v>
      </c>
      <c r="H23" s="52" t="str">
        <f>IF(J23="","",(INDEX(Raw!D:D,MATCH(J23+12000,Raw!AF:AF,0))))</f>
        <v>Sharath Jegannathan</v>
      </c>
      <c r="I23" s="52" t="str">
        <f ca="1">IF(J23="","",(INDEX(Raw!A:A,MATCH(J23+12000,Raw!AF:AF,0))))</f>
        <v>Lexington</v>
      </c>
      <c r="J23" s="63">
        <f>(IFERROR(IF(LARGE(Raw!AF:AF,A23+COUNTIF(Raw!C:C,"H"))-12000&gt;0,LARGE(Raw!AF:AF,A23+COUNTIF(Raw!C:C,"H"))-12000,""),""))</f>
        <v>2124.9999675999989</v>
      </c>
      <c r="L23" s="3">
        <f t="shared" si="4"/>
        <v>20</v>
      </c>
      <c r="M23" s="52" t="str">
        <f>IF(O23="","",(INDEX(Raw!D:D,MATCH(O23+6000,Raw!AF:AF,0))))</f>
        <v>Isabel Murphy</v>
      </c>
      <c r="N23" s="52" t="str">
        <f ca="1">IF(O23="","",(INDEX(Raw!A:A,MATCH(O23+6000,Raw!AF:AF,0))))</f>
        <v>SABIS International</v>
      </c>
      <c r="O23" s="63">
        <f>(IFERROR(IF(LARGE(Raw!AF:AF,A23+COUNTIF(Raw!C:C,"H")+COUNTIF(Raw!C:C,"S"))-6000&gt;0,LARGE(Raw!AF:AF,A23+COUNTIF(Raw!C:C,"H")+COUNTIF(Raw!C:C,"S"))-6000,""),""))</f>
        <v>1636.9999735999991</v>
      </c>
    </row>
    <row r="24" spans="1:15" x14ac:dyDescent="0.3">
      <c r="A24" s="52">
        <v>21</v>
      </c>
      <c r="B24" s="3">
        <f t="shared" si="2"/>
        <v>21</v>
      </c>
      <c r="C24" s="52" t="str">
        <f>IF(E24="","",(INDEX(Raw!D:D,MATCH(E24+18000,Raw!AF:AF,0))))</f>
        <v>Maanasa Dhavala</v>
      </c>
      <c r="D24" s="52" t="str">
        <f ca="1">IF(E24="","",(INDEX(Raw!A:A,MATCH(E24+18000,Raw!AF:AF,0))))</f>
        <v>Ashland</v>
      </c>
      <c r="E24" s="63">
        <f>(IFERROR(IF(LARGE(Raw!AF:AF,A24)-18000&gt;0,LARGE(Raw!AF:AF,A24)-18000,""),""))</f>
        <v>2247.9999945999989</v>
      </c>
      <c r="G24" s="3">
        <f t="shared" si="3"/>
        <v>21</v>
      </c>
      <c r="H24" s="52" t="str">
        <f>IF(J24="","",(INDEX(Raw!D:D,MATCH(J24+12000,Raw!AF:AF,0))))</f>
        <v>Ashley LaVergne</v>
      </c>
      <c r="I24" s="52" t="str">
        <f ca="1">IF(J24="","",(INDEX(Raw!A:A,MATCH(J24+12000,Raw!AF:AF,0))))</f>
        <v>Milford</v>
      </c>
      <c r="J24" s="63">
        <f>(IFERROR(IF(LARGE(Raw!AF:AF,A24+COUNTIF(Raw!C:C,"H"))-12000&gt;0,LARGE(Raw!AF:AF,A24+COUNTIF(Raw!C:C,"H"))-12000,""),""))</f>
        <v>2109.9999774999997</v>
      </c>
      <c r="L24" s="3">
        <f t="shared" si="4"/>
        <v>21</v>
      </c>
      <c r="M24" s="52" t="str">
        <f>IF(O24="","",(INDEX(Raw!D:D,MATCH(O24+6000,Raw!AF:AF,0))))</f>
        <v>Hannah Wood</v>
      </c>
      <c r="N24" s="52" t="str">
        <f ca="1">IF(O24="","",(INDEX(Raw!A:A,MATCH(O24+6000,Raw!AF:AF,0))))</f>
        <v>Ashland</v>
      </c>
      <c r="O24" s="63">
        <f>(IFERROR(IF(LARGE(Raw!AF:AF,A24+COUNTIF(Raw!C:C,"H")+COUNTIF(Raw!C:C,"S"))-6000&gt;0,LARGE(Raw!AF:AF,A24+COUNTIF(Raw!C:C,"H")+COUNTIF(Raw!C:C,"S"))-6000,""),""))</f>
        <v>1625.9999927999997</v>
      </c>
    </row>
    <row r="25" spans="1:15" x14ac:dyDescent="0.3">
      <c r="A25" s="52">
        <v>22</v>
      </c>
      <c r="B25" s="3">
        <f t="shared" si="2"/>
        <v>22</v>
      </c>
      <c r="C25" s="52" t="str">
        <f>IF(E25="","",(INDEX(Raw!D:D,MATCH(E25+18000,Raw!AF:AF,0))))</f>
        <v>Mary Regan</v>
      </c>
      <c r="D25" s="52" t="str">
        <f ca="1">IF(E25="","",(INDEX(Raw!A:A,MATCH(E25+18000,Raw!AF:AF,0))))</f>
        <v>North Reading</v>
      </c>
      <c r="E25" s="63">
        <f>(IFERROR(IF(LARGE(Raw!AF:AF,A25)-18000&gt;0,LARGE(Raw!AF:AF,A25)-18000,""),""))</f>
        <v>2227.9999588999999</v>
      </c>
      <c r="G25" s="3">
        <f t="shared" si="3"/>
        <v>22</v>
      </c>
      <c r="H25" s="52" t="str">
        <f>IF(J25="","",(INDEX(Raw!D:D,MATCH(J25+12000,Raw!AF:AF,0))))</f>
        <v>Katherine Coviello</v>
      </c>
      <c r="I25" s="52" t="str">
        <f ca="1">IF(J25="","",(INDEX(Raw!A:A,MATCH(J25+12000,Raw!AF:AF,0))))</f>
        <v>Matignon</v>
      </c>
      <c r="J25" s="63">
        <f>(IFERROR(IF(LARGE(Raw!AF:AF,A25+COUNTIF(Raw!C:C,"H"))-12000&gt;0,LARGE(Raw!AF:AF,A25+COUNTIF(Raw!C:C,"H"))-12000,""),""))</f>
        <v>2093.9999618999991</v>
      </c>
      <c r="L25" s="3">
        <f t="shared" si="4"/>
        <v>22</v>
      </c>
      <c r="M25" s="52" t="str">
        <f>IF(O25="","",(INDEX(Raw!D:D,MATCH(O25+6000,Raw!AF:AF,0))))</f>
        <v>Christopher Lainez</v>
      </c>
      <c r="N25" s="52" t="str">
        <f ca="1">IF(O25="","",(INDEX(Raw!A:A,MATCH(O25+6000,Raw!AF:AF,0))))</f>
        <v>Milford</v>
      </c>
      <c r="O25" s="63">
        <f>(IFERROR(IF(LARGE(Raw!AF:AF,A25+COUNTIF(Raw!C:C,"H")+COUNTIF(Raw!C:C,"S"))-6000&gt;0,LARGE(Raw!AF:AF,A25+COUNTIF(Raw!C:C,"H")+COUNTIF(Raw!C:C,"S"))-6000,""),""))</f>
        <v>1538.9999766000001</v>
      </c>
    </row>
    <row r="26" spans="1:15" x14ac:dyDescent="0.3">
      <c r="A26" s="52">
        <v>23</v>
      </c>
      <c r="B26" s="3">
        <f t="shared" si="2"/>
        <v>23</v>
      </c>
      <c r="C26" s="52" t="str">
        <f>IF(E26="","",(INDEX(Raw!D:D,MATCH(E26+18000,Raw!AF:AF,0))))</f>
        <v>Alexandra Aranovich</v>
      </c>
      <c r="D26" s="52" t="str">
        <f ca="1">IF(E26="","",(INDEX(Raw!A:A,MATCH(E26+18000,Raw!AF:AF,0))))</f>
        <v>Sharon</v>
      </c>
      <c r="E26" s="63">
        <f>(IFERROR(IF(LARGE(Raw!AF:AF,A26)-18000&gt;0,LARGE(Raw!AF:AF,A26)-18000,""),""))</f>
        <v>2221.2999868000006</v>
      </c>
      <c r="G26" s="3">
        <f t="shared" si="3"/>
        <v>23</v>
      </c>
      <c r="H26" s="52" t="str">
        <f>IF(J26="","",(INDEX(Raw!D:D,MATCH(J26+12000,Raw!AF:AF,0))))</f>
        <v>Rachel Wang</v>
      </c>
      <c r="I26" s="52" t="str">
        <f ca="1">IF(J26="","",(INDEX(Raw!A:A,MATCH(J26+12000,Raw!AF:AF,0))))</f>
        <v>Milford</v>
      </c>
      <c r="J26" s="63">
        <f>(IFERROR(IF(LARGE(Raw!AF:AF,A26+COUNTIF(Raw!C:C,"H"))-12000&gt;0,LARGE(Raw!AF:AF,A26+COUNTIF(Raw!C:C,"H"))-12000,""),""))</f>
        <v>2087.9999768999987</v>
      </c>
      <c r="L26" s="3">
        <f t="shared" si="4"/>
        <v>23</v>
      </c>
      <c r="M26" s="52" t="str">
        <f>IF(O26="","",(INDEX(Raw!D:D,MATCH(O26+6000,Raw!AF:AF,0))))</f>
        <v>Macarena Arrue Riofrio</v>
      </c>
      <c r="N26" s="52" t="str">
        <f ca="1">IF(O26="","",(INDEX(Raw!A:A,MATCH(O26+6000,Raw!AF:AF,0))))</f>
        <v>North Quincy</v>
      </c>
      <c r="O26" s="63">
        <f>(IFERROR(IF(LARGE(Raw!AF:AF,A26+COUNTIF(Raw!C:C,"H")+COUNTIF(Raw!C:C,"S"))-6000&gt;0,LARGE(Raw!AF:AF,A26+COUNTIF(Raw!C:C,"H")+COUNTIF(Raw!C:C,"S"))-6000,""),""))</f>
        <v>1504.9999819999994</v>
      </c>
    </row>
    <row r="27" spans="1:15" x14ac:dyDescent="0.3">
      <c r="A27" s="52">
        <v>24</v>
      </c>
      <c r="B27" s="3">
        <f t="shared" si="2"/>
        <v>24</v>
      </c>
      <c r="C27" s="52" t="str">
        <f>IF(E27="","",(INDEX(Raw!D:D,MATCH(E27+18000,Raw!AF:AF,0))))</f>
        <v>Joung Ho Kim</v>
      </c>
      <c r="D27" s="52" t="str">
        <f ca="1">IF(E27="","",(INDEX(Raw!A:A,MATCH(E27+18000,Raw!AF:AF,0))))</f>
        <v>Matignon</v>
      </c>
      <c r="E27" s="63">
        <f>(IFERROR(IF(LARGE(Raw!AF:AF,A27)-18000&gt;0,LARGE(Raw!AF:AF,A27)-18000,""),""))</f>
        <v>2219.9999625000019</v>
      </c>
      <c r="G27" s="3">
        <f t="shared" si="3"/>
        <v>24</v>
      </c>
      <c r="H27" s="52" t="str">
        <f>IF(J27="","",(INDEX(Raw!D:D,MATCH(J27+12000,Raw!AF:AF,0))))</f>
        <v>Victoria Withycombe</v>
      </c>
      <c r="I27" s="52" t="str">
        <f ca="1">IF(J27="","",(INDEX(Raw!A:A,MATCH(J27+12000,Raw!AF:AF,0))))</f>
        <v>Austin Prep</v>
      </c>
      <c r="J27" s="63">
        <f>(IFERROR(IF(LARGE(Raw!AF:AF,A27+COUNTIF(Raw!C:C,"H"))-12000&gt;0,LARGE(Raw!AF:AF,A27+COUNTIF(Raw!C:C,"H"))-12000,""),""))</f>
        <v>2083.9999715000013</v>
      </c>
      <c r="L27" s="3">
        <f t="shared" si="4"/>
        <v>24</v>
      </c>
      <c r="M27" s="52" t="str">
        <f>IF(O27="","",(INDEX(Raw!D:D,MATCH(O27+6000,Raw!AF:AF,0))))</f>
        <v>Christina Brady</v>
      </c>
      <c r="N27" s="52" t="str">
        <f ca="1">IF(O27="","",(INDEX(Raw!A:A,MATCH(O27+6000,Raw!AF:AF,0))))</f>
        <v>Milford</v>
      </c>
      <c r="O27" s="63">
        <f>(IFERROR(IF(LARGE(Raw!AF:AF,A27+COUNTIF(Raw!C:C,"H")+COUNTIF(Raw!C:C,"S"))-6000&gt;0,LARGE(Raw!AF:AF,A27+COUNTIF(Raw!C:C,"H")+COUNTIF(Raw!C:C,"S"))-6000,""),""))</f>
        <v>1404.9999760000001</v>
      </c>
    </row>
    <row r="28" spans="1:15" x14ac:dyDescent="0.3">
      <c r="A28" s="52">
        <v>25</v>
      </c>
      <c r="B28" s="3">
        <f t="shared" si="2"/>
        <v>25</v>
      </c>
      <c r="C28" s="52" t="str">
        <f>IF(E28="","",(INDEX(Raw!D:D,MATCH(E28+18000,Raw!AF:AF,0))))</f>
        <v>Aditya Kansal</v>
      </c>
      <c r="D28" s="52" t="str">
        <f ca="1">IF(E28="","",(INDEX(Raw!A:A,MATCH(E28+18000,Raw!AF:AF,0))))</f>
        <v>Ashland</v>
      </c>
      <c r="E28" s="63">
        <f>(IFERROR(IF(LARGE(Raw!AF:AF,A28)-18000&gt;0,LARGE(Raw!AF:AF,A28)-18000,""),""))</f>
        <v>2172.9999948999975</v>
      </c>
      <c r="G28" s="3">
        <f t="shared" si="3"/>
        <v>25</v>
      </c>
      <c r="H28" s="52" t="str">
        <f>IF(J28="","",(INDEX(Raw!D:D,MATCH(J28+12000,Raw!AF:AF,0))))</f>
        <v>Mackenzie Reynolds</v>
      </c>
      <c r="I28" s="52" t="str">
        <f ca="1">IF(J28="","",(INDEX(Raw!A:A,MATCH(J28+12000,Raw!AF:AF,0))))</f>
        <v>Shepherd Hill</v>
      </c>
      <c r="J28" s="63">
        <f>(IFERROR(IF(LARGE(Raw!AF:AF,A28+COUNTIF(Raw!C:C,"H"))-12000&gt;0,LARGE(Raw!AF:AF,A28+COUNTIF(Raw!C:C,"H"))-12000,""),""))</f>
        <v>2082.6999658000022</v>
      </c>
      <c r="L28" s="3">
        <f t="shared" si="4"/>
        <v>25</v>
      </c>
      <c r="M28" s="52" t="str">
        <f>IF(O28="","",(INDEX(Raw!D:D,MATCH(O28+6000,Raw!AF:AF,0))))</f>
        <v>Kaeshler Mathieu</v>
      </c>
      <c r="N28" s="52" t="str">
        <f ca="1">IF(O28="","",(INDEX(Raw!A:A,MATCH(O28+6000,Raw!AF:AF,0))))</f>
        <v>Matignon</v>
      </c>
      <c r="O28" s="63">
        <f>(IFERROR(IF(LARGE(Raw!AF:AF,A28+COUNTIF(Raw!C:C,"H")+COUNTIF(Raw!C:C,"S"))-6000&gt;0,LARGE(Raw!AF:AF,A28+COUNTIF(Raw!C:C,"H")+COUNTIF(Raw!C:C,"S"))-6000,""),""))</f>
        <v>327.99996100000044</v>
      </c>
    </row>
    <row r="29" spans="1:15" x14ac:dyDescent="0.3">
      <c r="A29" s="52">
        <v>26</v>
      </c>
      <c r="B29" s="3">
        <f t="shared" si="2"/>
        <v>26</v>
      </c>
      <c r="C29" s="52" t="str">
        <f>IF(E29="","",(INDEX(Raw!D:D,MATCH(E29+18000,Raw!AF:AF,0))))</f>
        <v>Aayush Patel</v>
      </c>
      <c r="D29" s="52" t="str">
        <f ca="1">IF(E29="","",(INDEX(Raw!A:A,MATCH(E29+18000,Raw!AF:AF,0))))</f>
        <v>Milford</v>
      </c>
      <c r="E29" s="63">
        <f>(IFERROR(IF(LARGE(Raw!AF:AF,A29)-18000&gt;0,LARGE(Raw!AF:AF,A29)-18000,""),""))</f>
        <v>2169.9999777999983</v>
      </c>
      <c r="G29" s="3">
        <f t="shared" si="3"/>
        <v>26</v>
      </c>
      <c r="H29" s="52" t="str">
        <f>IF(J29="","",(INDEX(Raw!D:D,MATCH(J29+12000,Raw!AF:AF,0))))</f>
        <v>Spencer Casey</v>
      </c>
      <c r="I29" s="52" t="str">
        <f ca="1">IF(J29="","",(INDEX(Raw!A:A,MATCH(J29+12000,Raw!AF:AF,0))))</f>
        <v>Austin Prep</v>
      </c>
      <c r="J29" s="63">
        <f>(IFERROR(IF(LARGE(Raw!AF:AF,A29+COUNTIF(Raw!C:C,"H"))-12000&gt;0,LARGE(Raw!AF:AF,A29+COUNTIF(Raw!C:C,"H"))-12000,""),""))</f>
        <v>2054.9999721000004</v>
      </c>
      <c r="L29" s="3" t="str">
        <f t="shared" si="4"/>
        <v/>
      </c>
      <c r="M29" s="52" t="str">
        <f>IF(O29="","",(INDEX(Raw!D:D,MATCH(O29+6000,Raw!AF:AF,0))))</f>
        <v/>
      </c>
      <c r="N29" s="52" t="str">
        <f>IF(O29="","",(INDEX(Raw!A:A,MATCH(O29+6000,Raw!AF:AF,0))))</f>
        <v/>
      </c>
      <c r="O29" s="63" t="str">
        <f>(IFERROR(IF(LARGE(Raw!AF:AF,A29+COUNTIF(Raw!C:C,"H")+COUNTIF(Raw!C:C,"S"))-6000&gt;0,LARGE(Raw!AF:AF,A29+COUNTIF(Raw!C:C,"H")+COUNTIF(Raw!C:C,"S"))-6000,""),""))</f>
        <v/>
      </c>
    </row>
    <row r="30" spans="1:15" x14ac:dyDescent="0.3">
      <c r="A30" s="52">
        <v>27</v>
      </c>
      <c r="B30" s="3">
        <f t="shared" si="2"/>
        <v>26</v>
      </c>
      <c r="C30" s="52" t="str">
        <f>IF(E30="","",(INDEX(Raw!D:D,MATCH(E30+18000,Raw!AF:AF,0))))</f>
        <v>Jesse Ding</v>
      </c>
      <c r="D30" s="52" t="str">
        <f ca="1">IF(E30="","",(INDEX(Raw!A:A,MATCH(E30+18000,Raw!AF:AF,0))))</f>
        <v>Wilmington</v>
      </c>
      <c r="E30" s="63">
        <f>(IFERROR(IF(LARGE(Raw!AF:AF,A30)-18000&gt;0,LARGE(Raw!AF:AF,A30)-18000,""),""))</f>
        <v>2169.9999649000019</v>
      </c>
      <c r="G30" s="3">
        <f t="shared" si="3"/>
        <v>27</v>
      </c>
      <c r="H30" s="52" t="str">
        <f>IF(J30="","",(INDEX(Raw!D:D,MATCH(J30+12000,Raw!AF:AF,0))))</f>
        <v>Allie Henderson</v>
      </c>
      <c r="I30" s="52" t="str">
        <f ca="1">IF(J30="","",(INDEX(Raw!A:A,MATCH(J30+12000,Raw!AF:AF,0))))</f>
        <v>Pittsfield</v>
      </c>
      <c r="J30" s="63">
        <f>(IFERROR(IF(LARGE(Raw!AF:AF,A30+COUNTIF(Raw!C:C,"H"))-12000&gt;0,LARGE(Raw!AF:AF,A30+COUNTIF(Raw!C:C,"H"))-12000,""),""))</f>
        <v>2037.9999796000011</v>
      </c>
      <c r="L30" s="3" t="str">
        <f t="shared" si="4"/>
        <v/>
      </c>
      <c r="M30" s="52" t="str">
        <f>IF(O30="","",(INDEX(Raw!D:D,MATCH(O30+6000,Raw!AF:AF,0))))</f>
        <v/>
      </c>
      <c r="N30" s="52" t="str">
        <f>IF(O30="","",(INDEX(Raw!A:A,MATCH(O30+6000,Raw!AF:AF,0))))</f>
        <v/>
      </c>
      <c r="O30" s="63" t="str">
        <f>(IFERROR(IF(LARGE(Raw!AF:AF,A30+COUNTIF(Raw!C:C,"H")+COUNTIF(Raw!C:C,"S"))-6000&gt;0,LARGE(Raw!AF:AF,A30+COUNTIF(Raw!C:C,"H")+COUNTIF(Raw!C:C,"S"))-6000,""),""))</f>
        <v/>
      </c>
    </row>
    <row r="31" spans="1:15" x14ac:dyDescent="0.3">
      <c r="A31" s="52">
        <v>28</v>
      </c>
      <c r="B31" s="3">
        <f t="shared" si="2"/>
        <v>27</v>
      </c>
      <c r="C31" s="52" t="str">
        <f>IF(E31="","",(INDEX(Raw!D:D,MATCH(E31+18000,Raw!AF:AF,0))))</f>
        <v>Thomas Yacovone</v>
      </c>
      <c r="D31" s="52" t="str">
        <f ca="1">IF(E31="","",(INDEX(Raw!A:A,MATCH(E31+18000,Raw!AF:AF,0))))</f>
        <v>SABIS International</v>
      </c>
      <c r="E31" s="63">
        <f>(IFERROR(IF(LARGE(Raw!AF:AF,A31)-18000&gt;0,LARGE(Raw!AF:AF,A31)-18000,""),""))</f>
        <v>2155.9999754000019</v>
      </c>
      <c r="G31" s="3">
        <f t="shared" si="3"/>
        <v>28</v>
      </c>
      <c r="H31" s="52" t="str">
        <f>IF(J31="","",(INDEX(Raw!D:D,MATCH(J31+12000,Raw!AF:AF,0))))</f>
        <v>Matthew Spittler</v>
      </c>
      <c r="I31" s="52" t="str">
        <f ca="1">IF(J31="","",(INDEX(Raw!A:A,MATCH(J31+12000,Raw!AF:AF,0))))</f>
        <v>Milford</v>
      </c>
      <c r="J31" s="63">
        <f>(IFERROR(IF(LARGE(Raw!AF:AF,A31+COUNTIF(Raw!C:C,"H"))-12000&gt;0,LARGE(Raw!AF:AF,A31+COUNTIF(Raw!C:C,"H"))-12000,""),""))</f>
        <v>1921.999977200001</v>
      </c>
      <c r="L31" s="3" t="str">
        <f t="shared" si="4"/>
        <v/>
      </c>
      <c r="M31" s="52" t="str">
        <f>IF(O31="","",(INDEX(Raw!D:D,MATCH(O31+6000,Raw!AF:AF,0))))</f>
        <v/>
      </c>
      <c r="N31" s="52" t="str">
        <f>IF(O31="","",(INDEX(Raw!A:A,MATCH(O31+6000,Raw!AF:AF,0))))</f>
        <v/>
      </c>
      <c r="O31" s="63" t="str">
        <f>(IFERROR(IF(LARGE(Raw!AF:AF,A31+COUNTIF(Raw!C:C,"H")+COUNTIF(Raw!C:C,"S"))-6000&gt;0,LARGE(Raw!AF:AF,A31+COUNTIF(Raw!C:C,"H")+COUNTIF(Raw!C:C,"S"))-6000,""),""))</f>
        <v/>
      </c>
    </row>
    <row r="32" spans="1:15" x14ac:dyDescent="0.3">
      <c r="A32" s="52">
        <v>29</v>
      </c>
      <c r="B32" s="3">
        <f t="shared" si="2"/>
        <v>28</v>
      </c>
      <c r="C32" s="52" t="str">
        <f>IF(E32="","",(INDEX(Raw!D:D,MATCH(E32+18000,Raw!AF:AF,0))))</f>
        <v>Trista Dearstyne</v>
      </c>
      <c r="D32" s="52" t="str">
        <f ca="1">IF(E32="","",(INDEX(Raw!A:A,MATCH(E32+18000,Raw!AF:AF,0))))</f>
        <v>Pittsfield</v>
      </c>
      <c r="E32" s="63">
        <f>(IFERROR(IF(LARGE(Raw!AF:AF,A32)-18000&gt;0,LARGE(Raw!AF:AF,A32)-18000,""),""))</f>
        <v>2150.999980499997</v>
      </c>
      <c r="G32" s="3">
        <f t="shared" si="3"/>
        <v>29</v>
      </c>
      <c r="H32" s="52" t="str">
        <f>IF(J32="","",(INDEX(Raw!D:D,MATCH(J32+12000,Raw!AF:AF,0))))</f>
        <v>Amara Audette</v>
      </c>
      <c r="I32" s="52" t="str">
        <f ca="1">IF(J32="","",(INDEX(Raw!A:A,MATCH(J32+12000,Raw!AF:AF,0))))</f>
        <v>SABIS International</v>
      </c>
      <c r="J32" s="63">
        <f>(IFERROR(IF(LARGE(Raw!AF:AF,A32+COUNTIF(Raw!C:C,"H"))-12000&gt;0,LARGE(Raw!AF:AF,A32+COUNTIF(Raw!C:C,"H"))-12000,""),""))</f>
        <v>1897.9999742</v>
      </c>
      <c r="L32" s="3" t="str">
        <f t="shared" si="4"/>
        <v/>
      </c>
      <c r="M32" s="52" t="str">
        <f>IF(O32="","",(INDEX(Raw!D:D,MATCH(O32+6000,Raw!AF:AF,0))))</f>
        <v/>
      </c>
      <c r="N32" s="52" t="str">
        <f>IF(O32="","",(INDEX(Raw!A:A,MATCH(O32+6000,Raw!AF:AF,0))))</f>
        <v/>
      </c>
      <c r="O32" s="63" t="str">
        <f>(IFERROR(IF(LARGE(Raw!AF:AF,A32+COUNTIF(Raw!C:C,"H")+COUNTIF(Raw!C:C,"S"))-6000&gt;0,LARGE(Raw!AF:AF,A32+COUNTIF(Raw!C:C,"H")+COUNTIF(Raw!C:C,"S"))-6000,""),""))</f>
        <v/>
      </c>
    </row>
    <row r="33" spans="1:15" x14ac:dyDescent="0.3">
      <c r="A33" s="52">
        <v>30</v>
      </c>
      <c r="B33" s="3">
        <f t="shared" si="2"/>
        <v>29</v>
      </c>
      <c r="C33" s="52" t="str">
        <f>IF(E33="","",(INDEX(Raw!D:D,MATCH(E33+18000,Raw!AF:AF,0))))</f>
        <v>Kevin Donohue</v>
      </c>
      <c r="D33" s="52" t="str">
        <f ca="1">IF(E33="","",(INDEX(Raw!A:A,MATCH(E33+18000,Raw!AF:AF,0))))</f>
        <v>Silver Lake</v>
      </c>
      <c r="E33" s="63">
        <f>(IFERROR(IF(LARGE(Raw!AF:AF,A33)-18000&gt;0,LARGE(Raw!AF:AF,A33)-18000,""),""))</f>
        <v>2102.9999706000017</v>
      </c>
      <c r="G33" s="3">
        <f t="shared" si="3"/>
        <v>30</v>
      </c>
      <c r="H33" s="52" t="str">
        <f>IF(J33="","",(INDEX(Raw!D:D,MATCH(J33+12000,Raw!AF:AF,0))))</f>
        <v>Krishna Kuchibhotla</v>
      </c>
      <c r="I33" s="52" t="str">
        <f ca="1">IF(J33="","",(INDEX(Raw!A:A,MATCH(J33+12000,Raw!AF:AF,0))))</f>
        <v>Lexington</v>
      </c>
      <c r="J33" s="63">
        <f>(IFERROR(IF(LARGE(Raw!AF:AF,A33+COUNTIF(Raw!C:C,"H"))-12000&gt;0,LARGE(Raw!AF:AF,A33+COUNTIF(Raw!C:C,"H"))-12000,""),""))</f>
        <v>1888.9999679000011</v>
      </c>
      <c r="L33" s="3" t="str">
        <f t="shared" si="4"/>
        <v/>
      </c>
      <c r="M33" s="52" t="str">
        <f>IF(O33="","",(INDEX(Raw!D:D,MATCH(O33+6000,Raw!AF:AF,0))))</f>
        <v/>
      </c>
      <c r="N33" s="52" t="str">
        <f>IF(O33="","",(INDEX(Raw!A:A,MATCH(O33+6000,Raw!AF:AF,0))))</f>
        <v/>
      </c>
      <c r="O33" s="63" t="str">
        <f>(IFERROR(IF(LARGE(Raw!AF:AF,A33+COUNTIF(Raw!C:C,"H")+COUNTIF(Raw!C:C,"S"))-6000&gt;0,LARGE(Raw!AF:AF,A33+COUNTIF(Raw!C:C,"H")+COUNTIF(Raw!C:C,"S"))-6000,""),""))</f>
        <v/>
      </c>
    </row>
    <row r="34" spans="1:15" x14ac:dyDescent="0.3">
      <c r="A34" s="52">
        <v>31</v>
      </c>
      <c r="B34" s="3">
        <f t="shared" si="2"/>
        <v>30</v>
      </c>
      <c r="C34" s="52" t="str">
        <f>IF(E34="","",(INDEX(Raw!D:D,MATCH(E34+18000,Raw!AF:AF,0))))</f>
        <v>Kunal Pal</v>
      </c>
      <c r="D34" s="52" t="str">
        <f ca="1">IF(E34="","",(INDEX(Raw!A:A,MATCH(E34+18000,Raw!AF:AF,0))))</f>
        <v>Tewksbury</v>
      </c>
      <c r="E34" s="63">
        <f>(IFERROR(IF(LARGE(Raw!AF:AF,A34)-18000&gt;0,LARGE(Raw!AF:AF,A34)-18000,""),""))</f>
        <v>2097.9999603999968</v>
      </c>
      <c r="G34" s="3">
        <f t="shared" si="3"/>
        <v>31</v>
      </c>
      <c r="H34" s="52" t="str">
        <f>IF(J34="","",(INDEX(Raw!D:D,MATCH(J34+12000,Raw!AF:AF,0))))</f>
        <v>Joanne Arulraj</v>
      </c>
      <c r="I34" s="52" t="str">
        <f ca="1">IF(J34="","",(INDEX(Raw!A:A,MATCH(J34+12000,Raw!AF:AF,0))))</f>
        <v>Wilmington</v>
      </c>
      <c r="J34" s="63">
        <f>(IFERROR(IF(LARGE(Raw!AF:AF,A34+COUNTIF(Raw!C:C,"H"))-12000&gt;0,LARGE(Raw!AF:AF,A34+COUNTIF(Raw!C:C,"H"))-12000,""),""))</f>
        <v>1868.9999633999996</v>
      </c>
      <c r="L34" s="3" t="str">
        <f t="shared" si="4"/>
        <v/>
      </c>
      <c r="M34" s="52" t="str">
        <f>IF(O34="","",(INDEX(Raw!D:D,MATCH(O34+6000,Raw!AF:AF,0))))</f>
        <v/>
      </c>
      <c r="N34" s="52" t="str">
        <f>IF(O34="","",(INDEX(Raw!A:A,MATCH(O34+6000,Raw!AF:AF,0))))</f>
        <v/>
      </c>
      <c r="O34" s="63" t="str">
        <f>(IFERROR(IF(LARGE(Raw!AF:AF,A34+COUNTIF(Raw!C:C,"H")+COUNTIF(Raw!C:C,"S"))-6000&gt;0,LARGE(Raw!AF:AF,A34+COUNTIF(Raw!C:C,"H")+COUNTIF(Raw!C:C,"S"))-6000,""),""))</f>
        <v/>
      </c>
    </row>
    <row r="35" spans="1:15" x14ac:dyDescent="0.3">
      <c r="A35" s="52">
        <v>32</v>
      </c>
      <c r="B35" s="3">
        <f t="shared" si="2"/>
        <v>31</v>
      </c>
      <c r="C35" s="52" t="str">
        <f>IF(E35="","",(INDEX(Raw!D:D,MATCH(E35+18000,Raw!AF:AF,0))))</f>
        <v>Powell Zhang</v>
      </c>
      <c r="D35" s="52" t="str">
        <f ca="1">IF(E35="","",(INDEX(Raw!A:A,MATCH(E35+18000,Raw!AF:AF,0))))</f>
        <v>Lexington</v>
      </c>
      <c r="E35" s="63">
        <f>(IFERROR(IF(LARGE(Raw!AF:AF,A35)-18000&gt;0,LARGE(Raw!AF:AF,A35)-18000,""),""))</f>
        <v>2089.9999687999989</v>
      </c>
      <c r="G35" s="3">
        <f t="shared" si="3"/>
        <v>32</v>
      </c>
      <c r="H35" s="52" t="str">
        <f>IF(J35="","",(INDEX(Raw!D:D,MATCH(J35+12000,Raw!AF:AF,0))))</f>
        <v>Mildness Onyekwere</v>
      </c>
      <c r="I35" s="52" t="str">
        <f ca="1">IF(J35="","",(INDEX(Raw!A:A,MATCH(J35+12000,Raw!AF:AF,0))))</f>
        <v>Shepherd Hill</v>
      </c>
      <c r="J35" s="63">
        <f>(IFERROR(IF(LARGE(Raw!AF:AF,A35+COUNTIF(Raw!C:C,"H"))-12000&gt;0,LARGE(Raw!AF:AF,A35+COUNTIF(Raw!C:C,"H"))-12000,""),""))</f>
        <v>1841.2999654999985</v>
      </c>
      <c r="L35" s="3" t="str">
        <f t="shared" si="4"/>
        <v/>
      </c>
      <c r="M35" s="52" t="str">
        <f>IF(O35="","",(INDEX(Raw!D:D,MATCH(O35+6000,Raw!AF:AF,0))))</f>
        <v/>
      </c>
      <c r="N35" s="52" t="str">
        <f>IF(O35="","",(INDEX(Raw!A:A,MATCH(O35+6000,Raw!AF:AF,0))))</f>
        <v/>
      </c>
      <c r="O35" s="63" t="str">
        <f>(IFERROR(IF(LARGE(Raw!AF:AF,A35+COUNTIF(Raw!C:C,"H")+COUNTIF(Raw!C:C,"S"))-6000&gt;0,LARGE(Raw!AF:AF,A35+COUNTIF(Raw!C:C,"H")+COUNTIF(Raw!C:C,"S"))-6000,""),""))</f>
        <v/>
      </c>
    </row>
    <row r="36" spans="1:15" x14ac:dyDescent="0.3">
      <c r="A36" s="52">
        <v>33</v>
      </c>
      <c r="B36" s="3">
        <f t="shared" si="2"/>
        <v>32</v>
      </c>
      <c r="C36" s="52" t="str">
        <f>IF(E36="","",(INDEX(Raw!D:D,MATCH(E36+18000,Raw!AF:AF,0))))</f>
        <v>Brianna Sahagian</v>
      </c>
      <c r="D36" s="52" t="str">
        <f ca="1">IF(E36="","",(INDEX(Raw!A:A,MATCH(E36+18000,Raw!AF:AF,0))))</f>
        <v>Natick</v>
      </c>
      <c r="E36" s="63">
        <f>(IFERROR(IF(LARGE(Raw!AF:AF,A36)-18000&gt;0,LARGE(Raw!AF:AF,A36)-18000,""),""))</f>
        <v>2077.9999850000022</v>
      </c>
      <c r="G36" s="3">
        <f t="shared" si="3"/>
        <v>33</v>
      </c>
      <c r="H36" s="52" t="str">
        <f>IF(J36="","",(INDEX(Raw!D:D,MATCH(J36+12000,Raw!AF:AF,0))))</f>
        <v>Sophia Rawan</v>
      </c>
      <c r="I36" s="52" t="str">
        <f ca="1">IF(J36="","",(INDEX(Raw!A:A,MATCH(J36+12000,Raw!AF:AF,0))))</f>
        <v>Franklin</v>
      </c>
      <c r="J36" s="63">
        <f>(IFERROR(IF(LARGE(Raw!AF:AF,A36+COUNTIF(Raw!C:C,"H"))-12000&gt;0,LARGE(Raw!AF:AF,A36+COUNTIF(Raw!C:C,"H"))-12000,""),""))</f>
        <v>1784.9999886000005</v>
      </c>
      <c r="L36" s="3" t="str">
        <f t="shared" si="4"/>
        <v/>
      </c>
      <c r="M36" s="52" t="str">
        <f>IF(O36="","",(INDEX(Raw!D:D,MATCH(O36+6000,Raw!AF:AF,0))))</f>
        <v/>
      </c>
      <c r="N36" s="52" t="str">
        <f>IF(O36="","",(INDEX(Raw!A:A,MATCH(O36+6000,Raw!AF:AF,0))))</f>
        <v/>
      </c>
      <c r="O36" s="63" t="str">
        <f>(IFERROR(IF(LARGE(Raw!AF:AF,A36+COUNTIF(Raw!C:C,"H")+COUNTIF(Raw!C:C,"S"))-6000&gt;0,LARGE(Raw!AF:AF,A36+COUNTIF(Raw!C:C,"H")+COUNTIF(Raw!C:C,"S"))-6000,""),""))</f>
        <v/>
      </c>
    </row>
    <row r="37" spans="1:15" x14ac:dyDescent="0.3">
      <c r="A37" s="52">
        <v>34</v>
      </c>
      <c r="B37" s="3">
        <f t="shared" si="2"/>
        <v>33</v>
      </c>
      <c r="C37" s="52" t="str">
        <f>IF(E37="","",(INDEX(Raw!D:D,MATCH(E37+18000,Raw!AF:AF,0))))</f>
        <v>Jenny Zeng</v>
      </c>
      <c r="D37" s="52" t="str">
        <f ca="1">IF(E37="","",(INDEX(Raw!A:A,MATCH(E37+18000,Raw!AF:AF,0))))</f>
        <v>North Quincy</v>
      </c>
      <c r="E37" s="63">
        <f>(IFERROR(IF(LARGE(Raw!AF:AF,A37)-18000&gt;0,LARGE(Raw!AF:AF,A37)-18000,""),""))</f>
        <v>2060.9999834999981</v>
      </c>
      <c r="G37" s="3">
        <f t="shared" si="3"/>
        <v>34</v>
      </c>
      <c r="H37" s="52" t="str">
        <f>IF(J37="","",(INDEX(Raw!D:D,MATCH(J37+12000,Raw!AF:AF,0))))</f>
        <v>William Huang</v>
      </c>
      <c r="I37" s="52" t="str">
        <f ca="1">IF(J37="","",(INDEX(Raw!A:A,MATCH(J37+12000,Raw!AF:AF,0))))</f>
        <v>North Quincy</v>
      </c>
      <c r="J37" s="63">
        <f>(IFERROR(IF(LARGE(Raw!AF:AF,A37+COUNTIF(Raw!C:C,"H"))-12000&gt;0,LARGE(Raw!AF:AF,A37+COUNTIF(Raw!C:C,"H"))-12000,""),""))</f>
        <v>1776.6999823000006</v>
      </c>
      <c r="L37" s="3" t="str">
        <f t="shared" si="4"/>
        <v/>
      </c>
      <c r="M37" s="52" t="str">
        <f>IF(O37="","",(INDEX(Raw!D:D,MATCH(O37+6000,Raw!AF:AF,0))))</f>
        <v/>
      </c>
      <c r="N37" s="52" t="str">
        <f>IF(O37="","",(INDEX(Raw!A:A,MATCH(O37+6000,Raw!AF:AF,0))))</f>
        <v/>
      </c>
      <c r="O37" s="63" t="str">
        <f>(IFERROR(IF(LARGE(Raw!AF:AF,A37+COUNTIF(Raw!C:C,"H")+COUNTIF(Raw!C:C,"S"))-6000&gt;0,LARGE(Raw!AF:AF,A37+COUNTIF(Raw!C:C,"H")+COUNTIF(Raw!C:C,"S"))-6000,""),""))</f>
        <v/>
      </c>
    </row>
    <row r="38" spans="1:15" x14ac:dyDescent="0.3">
      <c r="A38" s="52">
        <v>35</v>
      </c>
      <c r="B38" s="3">
        <f t="shared" si="2"/>
        <v>34</v>
      </c>
      <c r="C38" s="52" t="str">
        <f>IF(E38="","",(INDEX(Raw!D:D,MATCH(E38+18000,Raw!AF:AF,0))))</f>
        <v>Tara Sarma</v>
      </c>
      <c r="D38" s="52" t="str">
        <f ca="1">IF(E38="","",(INDEX(Raw!A:A,MATCH(E38+18000,Raw!AF:AF,0))))</f>
        <v>Lexington</v>
      </c>
      <c r="E38" s="63">
        <f>(IFERROR(IF(LARGE(Raw!AF:AF,A38)-18000&gt;0,LARGE(Raw!AF:AF,A38)-18000,""),""))</f>
        <v>2051.9999685000003</v>
      </c>
      <c r="G38" s="3">
        <f t="shared" si="3"/>
        <v>35</v>
      </c>
      <c r="H38" s="52" t="str">
        <f>IF(J38="","",(INDEX(Raw!D:D,MATCH(J38+12000,Raw!AF:AF,0))))</f>
        <v>Alex Howlett</v>
      </c>
      <c r="I38" s="52" t="str">
        <f ca="1">IF(J38="","",(INDEX(Raw!A:A,MATCH(J38+12000,Raw!AF:AF,0))))</f>
        <v>Wilmington</v>
      </c>
      <c r="J38" s="63">
        <f>(IFERROR(IF(LARGE(Raw!AF:AF,A38+COUNTIF(Raw!C:C,"H"))-12000&gt;0,LARGE(Raw!AF:AF,A38+COUNTIF(Raw!C:C,"H"))-12000,""),""))</f>
        <v>1761.9999637000001</v>
      </c>
      <c r="L38" s="3" t="str">
        <f t="shared" si="4"/>
        <v/>
      </c>
      <c r="M38" s="52" t="str">
        <f>IF(O38="","",(INDEX(Raw!D:D,MATCH(O38+6000,Raw!AF:AF,0))))</f>
        <v/>
      </c>
      <c r="N38" s="52" t="str">
        <f>IF(O38="","",(INDEX(Raw!A:A,MATCH(O38+6000,Raw!AF:AF,0))))</f>
        <v/>
      </c>
      <c r="O38" s="63" t="str">
        <f>(IFERROR(IF(LARGE(Raw!AF:AF,A38+COUNTIF(Raw!C:C,"H")+COUNTIF(Raw!C:C,"S"))-6000&gt;0,LARGE(Raw!AF:AF,A38+COUNTIF(Raw!C:C,"H")+COUNTIF(Raw!C:C,"S"))-6000,""),""))</f>
        <v/>
      </c>
    </row>
    <row r="39" spans="1:15" x14ac:dyDescent="0.3">
      <c r="A39" s="52">
        <v>36</v>
      </c>
      <c r="B39" s="3">
        <f t="shared" si="2"/>
        <v>35</v>
      </c>
      <c r="C39" s="52" t="str">
        <f>IF(E39="","",(INDEX(Raw!D:D,MATCH(E39+18000,Raw!AF:AF,0))))</f>
        <v>Caitlin Ho</v>
      </c>
      <c r="D39" s="52" t="str">
        <f ca="1">IF(E39="","",(INDEX(Raw!A:A,MATCH(E39+18000,Raw!AF:AF,0))))</f>
        <v>Quincy</v>
      </c>
      <c r="E39" s="63">
        <f>(IFERROR(IF(LARGE(Raw!AF:AF,A39)-18000&gt;0,LARGE(Raw!AF:AF,A39)-18000,""),""))</f>
        <v>2051.6999924999982</v>
      </c>
      <c r="G39" s="3">
        <f t="shared" si="3"/>
        <v>36</v>
      </c>
      <c r="H39" s="52" t="str">
        <f>IF(J39="","",(INDEX(Raw!D:D,MATCH(J39+12000,Raw!AF:AF,0))))</f>
        <v>James Moro</v>
      </c>
      <c r="I39" s="52" t="str">
        <f ca="1">IF(J39="","",(INDEX(Raw!A:A,MATCH(J39+12000,Raw!AF:AF,0))))</f>
        <v>Austin Prep</v>
      </c>
      <c r="J39" s="63">
        <f>(IFERROR(IF(LARGE(Raw!AF:AF,A39+COUNTIF(Raw!C:C,"H"))-12000&gt;0,LARGE(Raw!AF:AF,A39+COUNTIF(Raw!C:C,"H"))-12000,""),""))</f>
        <v>1760.9999717999999</v>
      </c>
      <c r="L39" s="3" t="str">
        <f t="shared" si="4"/>
        <v/>
      </c>
      <c r="M39" s="52" t="str">
        <f>IF(O39="","",(INDEX(Raw!D:D,MATCH(O39+6000,Raw!AF:AF,0))))</f>
        <v/>
      </c>
      <c r="N39" s="52" t="str">
        <f>IF(O39="","",(INDEX(Raw!A:A,MATCH(O39+6000,Raw!AF:AF,0))))</f>
        <v/>
      </c>
      <c r="O39" s="63" t="str">
        <f>(IFERROR(IF(LARGE(Raw!AF:AF,A39+COUNTIF(Raw!C:C,"H")+COUNTIF(Raw!C:C,"S"))-6000&gt;0,LARGE(Raw!AF:AF,A39+COUNTIF(Raw!C:C,"H")+COUNTIF(Raw!C:C,"S"))-6000,""),""))</f>
        <v/>
      </c>
    </row>
    <row r="40" spans="1:15" x14ac:dyDescent="0.3">
      <c r="A40" s="52">
        <v>37</v>
      </c>
      <c r="B40" s="3">
        <f t="shared" si="2"/>
        <v>36</v>
      </c>
      <c r="C40" s="52" t="str">
        <f>IF(E40="","",(INDEX(Raw!D:D,MATCH(E40+18000,Raw!AF:AF,0))))</f>
        <v>Angelina Georgacopoulos</v>
      </c>
      <c r="D40" s="52" t="str">
        <f ca="1">IF(E40="","",(INDEX(Raw!A:A,MATCH(E40+18000,Raw!AF:AF,0))))</f>
        <v>Tewksbury</v>
      </c>
      <c r="E40" s="63">
        <f>(IFERROR(IF(LARGE(Raw!AF:AF,A40)-18000&gt;0,LARGE(Raw!AF:AF,A40)-18000,""),""))</f>
        <v>2042.9999606999991</v>
      </c>
      <c r="G40" s="3">
        <f t="shared" si="3"/>
        <v>37</v>
      </c>
      <c r="H40" s="52" t="str">
        <f>IF(J40="","",(INDEX(Raw!D:D,MATCH(J40+12000,Raw!AF:AF,0))))</f>
        <v>Gina Petraglia</v>
      </c>
      <c r="I40" s="52" t="str">
        <f ca="1">IF(J40="","",(INDEX(Raw!A:A,MATCH(J40+12000,Raw!AF:AF,0))))</f>
        <v>Matignon</v>
      </c>
      <c r="J40" s="63">
        <f>(IFERROR(IF(LARGE(Raw!AF:AF,A40+COUNTIF(Raw!C:C,"H"))-12000&gt;0,LARGE(Raw!AF:AF,A40+COUNTIF(Raw!C:C,"H"))-12000,""),""))</f>
        <v>1714.9999613</v>
      </c>
      <c r="L40" s="3" t="str">
        <f t="shared" si="4"/>
        <v/>
      </c>
      <c r="M40" s="52" t="str">
        <f>IF(O40="","",(INDEX(Raw!D:D,MATCH(O40+6000,Raw!AF:AF,0))))</f>
        <v/>
      </c>
      <c r="N40" s="52" t="str">
        <f>IF(O40="","",(INDEX(Raw!A:A,MATCH(O40+6000,Raw!AF:AF,0))))</f>
        <v/>
      </c>
      <c r="O40" s="63" t="str">
        <f>(IFERROR(IF(LARGE(Raw!AF:AF,A40+COUNTIF(Raw!C:C,"H")+COUNTIF(Raw!C:C,"S"))-6000&gt;0,LARGE(Raw!AF:AF,A40+COUNTIF(Raw!C:C,"H")+COUNTIF(Raw!C:C,"S"))-6000,""),""))</f>
        <v/>
      </c>
    </row>
    <row r="41" spans="1:15" x14ac:dyDescent="0.3">
      <c r="A41" s="52">
        <v>38</v>
      </c>
      <c r="B41" s="3">
        <f t="shared" si="2"/>
        <v>37</v>
      </c>
      <c r="C41" s="52" t="str">
        <f>IF(E41="","",(INDEX(Raw!D:D,MATCH(E41+18000,Raw!AF:AF,0))))</f>
        <v>Abigail Varghese</v>
      </c>
      <c r="D41" s="52" t="str">
        <f ca="1">IF(E41="","",(INDEX(Raw!A:A,MATCH(E41+18000,Raw!AF:AF,0))))</f>
        <v>Tewksbury</v>
      </c>
      <c r="E41" s="63">
        <f>(IFERROR(IF(LARGE(Raw!AF:AF,A41)-18000&gt;0,LARGE(Raw!AF:AF,A41)-18000,""),""))</f>
        <v>1997.9999600999981</v>
      </c>
      <c r="G41" s="3">
        <f t="shared" si="3"/>
        <v>38</v>
      </c>
      <c r="H41" s="52" t="str">
        <f>IF(J41="","",(INDEX(Raw!D:D,MATCH(J41+12000,Raw!AF:AF,0))))</f>
        <v>Jack Emberley</v>
      </c>
      <c r="I41" s="52" t="str">
        <f ca="1">IF(J41="","",(INDEX(Raw!A:A,MATCH(J41+12000,Raw!AF:AF,0))))</f>
        <v>Ashland</v>
      </c>
      <c r="J41" s="63">
        <f>(IFERROR(IF(LARGE(Raw!AF:AF,A41+COUNTIF(Raw!C:C,"H"))-12000&gt;0,LARGE(Raw!AF:AF,A41+COUNTIF(Raw!C:C,"H"))-12000,""),""))</f>
        <v>1684.9999933999989</v>
      </c>
      <c r="L41" s="3" t="str">
        <f t="shared" si="4"/>
        <v/>
      </c>
      <c r="M41" s="52" t="str">
        <f>IF(O41="","",(INDEX(Raw!D:D,MATCH(O41+6000,Raw!AF:AF,0))))</f>
        <v/>
      </c>
      <c r="N41" s="52" t="str">
        <f>IF(O41="","",(INDEX(Raw!A:A,MATCH(O41+6000,Raw!AF:AF,0))))</f>
        <v/>
      </c>
      <c r="O41" s="63" t="str">
        <f>(IFERROR(IF(LARGE(Raw!AF:AF,A41+COUNTIF(Raw!C:C,"H")+COUNTIF(Raw!C:C,"S"))-6000&gt;0,LARGE(Raw!AF:AF,A41+COUNTIF(Raw!C:C,"H")+COUNTIF(Raw!C:C,"S"))-6000,""),""))</f>
        <v/>
      </c>
    </row>
    <row r="42" spans="1:15" x14ac:dyDescent="0.3">
      <c r="A42" s="52">
        <v>39</v>
      </c>
      <c r="B42" s="3">
        <f t="shared" si="2"/>
        <v>38</v>
      </c>
      <c r="C42" s="52" t="str">
        <f>IF(E42="","",(INDEX(Raw!D:D,MATCH(E42+18000,Raw!AF:AF,0))))</f>
        <v>Maria Aliberti</v>
      </c>
      <c r="D42" s="52" t="str">
        <f ca="1">IF(E42="","",(INDEX(Raw!A:A,MATCH(E42+18000,Raw!AF:AF,0))))</f>
        <v>Matignon</v>
      </c>
      <c r="E42" s="63">
        <f>(IFERROR(IF(LARGE(Raw!AF:AF,A42)-18000&gt;0,LARGE(Raw!AF:AF,A42)-18000,""),""))</f>
        <v>1984.9999628000005</v>
      </c>
      <c r="G42" s="3">
        <f t="shared" si="3"/>
        <v>39</v>
      </c>
      <c r="H42" s="52" t="str">
        <f>IF(J42="","",(INDEX(Raw!D:D,MATCH(J42+12000,Raw!AF:AF,0))))</f>
        <v>Evan Li</v>
      </c>
      <c r="I42" s="52" t="str">
        <f ca="1">IF(J42="","",(INDEX(Raw!A:A,MATCH(J42+12000,Raw!AF:AF,0))))</f>
        <v>Lexington</v>
      </c>
      <c r="J42" s="63">
        <f>(IFERROR(IF(LARGE(Raw!AF:AF,A42+COUNTIF(Raw!C:C,"H"))-12000&gt;0,LARGE(Raw!AF:AF,A42+COUNTIF(Raw!C:C,"H"))-12000,""),""))</f>
        <v>1662.9999672999984</v>
      </c>
      <c r="L42" s="3" t="str">
        <f t="shared" si="4"/>
        <v/>
      </c>
      <c r="M42" s="52" t="str">
        <f>IF(O42="","",(INDEX(Raw!D:D,MATCH(O42+6000,Raw!AF:AF,0))))</f>
        <v/>
      </c>
      <c r="N42" s="52" t="str">
        <f>IF(O42="","",(INDEX(Raw!A:A,MATCH(O42+6000,Raw!AF:AF,0))))</f>
        <v/>
      </c>
      <c r="O42" s="63" t="str">
        <f>(IFERROR(IF(LARGE(Raw!AF:AF,A42+COUNTIF(Raw!C:C,"H")+COUNTIF(Raw!C:C,"S"))-6000&gt;0,LARGE(Raw!AF:AF,A42+COUNTIF(Raw!C:C,"H")+COUNTIF(Raw!C:C,"S"))-6000,""),""))</f>
        <v/>
      </c>
    </row>
    <row r="43" spans="1:15" x14ac:dyDescent="0.3">
      <c r="A43" s="52">
        <v>40</v>
      </c>
      <c r="B43" s="3">
        <f t="shared" si="2"/>
        <v>39</v>
      </c>
      <c r="C43" s="52" t="str">
        <f>IF(E43="","",(INDEX(Raw!D:D,MATCH(E43+18000,Raw!AF:AF,0))))</f>
        <v>Kate Park</v>
      </c>
      <c r="D43" s="52" t="str">
        <f ca="1">IF(E43="","",(INDEX(Raw!A:A,MATCH(E43+18000,Raw!AF:AF,0))))</f>
        <v>Westwood</v>
      </c>
      <c r="E43" s="63">
        <f>(IFERROR(IF(LARGE(Raw!AF:AF,A43)-18000&gt;0,LARGE(Raw!AF:AF,A43)-18000,""),""))</f>
        <v>1950.6999567999992</v>
      </c>
      <c r="G43" s="3">
        <f t="shared" si="3"/>
        <v>40</v>
      </c>
      <c r="H43" s="52" t="str">
        <f>IF(J43="","",(INDEX(Raw!D:D,MATCH(J43+12000,Raw!AF:AF,0))))</f>
        <v>Nathaniel Howlett</v>
      </c>
      <c r="I43" s="52" t="str">
        <f ca="1">IF(J43="","",(INDEX(Raw!A:A,MATCH(J43+12000,Raw!AF:AF,0))))</f>
        <v>Wilmington</v>
      </c>
      <c r="J43" s="63">
        <f>(IFERROR(IF(LARGE(Raw!AF:AF,A43+COUNTIF(Raw!C:C,"H"))-12000&gt;0,LARGE(Raw!AF:AF,A43+COUNTIF(Raw!C:C,"H"))-12000,""),""))</f>
        <v>1567.9999639999987</v>
      </c>
      <c r="L43" s="3" t="str">
        <f t="shared" si="4"/>
        <v/>
      </c>
      <c r="M43" s="52" t="str">
        <f>IF(O43="","",(INDEX(Raw!D:D,MATCH(O43+6000,Raw!AF:AF,0))))</f>
        <v/>
      </c>
      <c r="N43" s="52" t="str">
        <f>IF(O43="","",(INDEX(Raw!A:A,MATCH(O43+6000,Raw!AF:AF,0))))</f>
        <v/>
      </c>
      <c r="O43" s="63" t="str">
        <f>(IFERROR(IF(LARGE(Raw!AF:AF,A43+COUNTIF(Raw!C:C,"H")+COUNTIF(Raw!C:C,"S"))-6000&gt;0,LARGE(Raw!AF:AF,A43+COUNTIF(Raw!C:C,"H")+COUNTIF(Raw!C:C,"S"))-6000,""),""))</f>
        <v/>
      </c>
    </row>
    <row r="44" spans="1:15" x14ac:dyDescent="0.3">
      <c r="A44" s="52">
        <v>41</v>
      </c>
      <c r="B44" s="3">
        <f t="shared" si="2"/>
        <v>40</v>
      </c>
      <c r="C44" s="52" t="str">
        <f>IF(E44="","",(INDEX(Raw!D:D,MATCH(E44+18000,Raw!AF:AF,0))))</f>
        <v>Parker Howlett</v>
      </c>
      <c r="D44" s="52" t="str">
        <f ca="1">IF(E44="","",(INDEX(Raw!A:A,MATCH(E44+18000,Raw!AF:AF,0))))</f>
        <v>Wilmington</v>
      </c>
      <c r="E44" s="63">
        <f>(IFERROR(IF(LARGE(Raw!AF:AF,A44)-18000&gt;0,LARGE(Raw!AF:AF,A44)-18000,""),""))</f>
        <v>1931.999964300001</v>
      </c>
      <c r="G44" s="3">
        <f t="shared" si="3"/>
        <v>41</v>
      </c>
      <c r="H44" s="52" t="str">
        <f>IF(J44="","",(INDEX(Raw!D:D,MATCH(J44+12000,Raw!AF:AF,0))))</f>
        <v>George Bissell</v>
      </c>
      <c r="I44" s="52" t="str">
        <f ca="1">IF(J44="","",(INDEX(Raw!A:A,MATCH(J44+12000,Raw!AF:AF,0))))</f>
        <v>Pittsfield</v>
      </c>
      <c r="J44" s="63">
        <f>(IFERROR(IF(LARGE(Raw!AF:AF,A44+COUNTIF(Raw!C:C,"H"))-12000&gt;0,LARGE(Raw!AF:AF,A44+COUNTIF(Raw!C:C,"H"))-12000,""),""))</f>
        <v>1519.9999798999997</v>
      </c>
      <c r="L44" s="3" t="str">
        <f t="shared" si="4"/>
        <v/>
      </c>
      <c r="M44" s="52" t="str">
        <f>IF(O44="","",(INDEX(Raw!D:D,MATCH(O44+6000,Raw!AF:AF,0))))</f>
        <v/>
      </c>
      <c r="N44" s="52" t="str">
        <f>IF(O44="","",(INDEX(Raw!A:A,MATCH(O44+6000,Raw!AF:AF,0))))</f>
        <v/>
      </c>
      <c r="O44" s="63" t="str">
        <f>(IFERROR(IF(LARGE(Raw!AF:AF,A44+COUNTIF(Raw!C:C,"H")+COUNTIF(Raw!C:C,"S"))-6000&gt;0,LARGE(Raw!AF:AF,A44+COUNTIF(Raw!C:C,"H")+COUNTIF(Raw!C:C,"S"))-6000,""),""))</f>
        <v/>
      </c>
    </row>
    <row r="45" spans="1:15" x14ac:dyDescent="0.3">
      <c r="A45" s="52">
        <v>42</v>
      </c>
      <c r="B45" s="3">
        <f t="shared" si="2"/>
        <v>41</v>
      </c>
      <c r="C45" s="52" t="str">
        <f>IF(E45="","",(INDEX(Raw!D:D,MATCH(E45+18000,Raw!AF:AF,0))))</f>
        <v>Kaylin Chan</v>
      </c>
      <c r="D45" s="52" t="str">
        <f ca="1">IF(E45="","",(INDEX(Raw!A:A,MATCH(E45+18000,Raw!AF:AF,0))))</f>
        <v>North Quincy</v>
      </c>
      <c r="E45" s="63">
        <f>(IFERROR(IF(LARGE(Raw!AF:AF,A45)-18000&gt;0,LARGE(Raw!AF:AF,A45)-18000,""),""))</f>
        <v>1929.9999838000003</v>
      </c>
      <c r="G45" s="3">
        <f t="shared" si="3"/>
        <v>42</v>
      </c>
      <c r="H45" s="52" t="str">
        <f>IF(J45="","",(INDEX(Raw!D:D,MATCH(J45+12000,Raw!AF:AF,0))))</f>
        <v>Xicheng He</v>
      </c>
      <c r="I45" s="52" t="str">
        <f ca="1">IF(J45="","",(INDEX(Raw!A:A,MATCH(J45+12000,Raw!AF:AF,0))))</f>
        <v>Matignon</v>
      </c>
      <c r="J45" s="63">
        <f>(IFERROR(IF(LARGE(Raw!AF:AF,A45+COUNTIF(Raw!C:C,"H"))-12000&gt;0,LARGE(Raw!AF:AF,A45+COUNTIF(Raw!C:C,"H"))-12000,""),""))</f>
        <v>1466.9999615999986</v>
      </c>
      <c r="L45" s="3" t="str">
        <f t="shared" si="4"/>
        <v/>
      </c>
      <c r="M45" s="52" t="str">
        <f>IF(O45="","",(INDEX(Raw!D:D,MATCH(O45+6000,Raw!AF:AF,0))))</f>
        <v/>
      </c>
      <c r="N45" s="52" t="str">
        <f>IF(O45="","",(INDEX(Raw!A:A,MATCH(O45+6000,Raw!AF:AF,0))))</f>
        <v/>
      </c>
      <c r="O45" s="63" t="str">
        <f>(IFERROR(IF(LARGE(Raw!AF:AF,A45+COUNTIF(Raw!C:C,"H")+COUNTIF(Raw!C:C,"S"))-6000&gt;0,LARGE(Raw!AF:AF,A45+COUNTIF(Raw!C:C,"H")+COUNTIF(Raw!C:C,"S"))-6000,""),""))</f>
        <v/>
      </c>
    </row>
    <row r="46" spans="1:15" x14ac:dyDescent="0.3">
      <c r="A46" s="52">
        <v>43</v>
      </c>
      <c r="B46" s="3">
        <f t="shared" si="2"/>
        <v>42</v>
      </c>
      <c r="C46" s="52" t="str">
        <f>IF(E46="","",(INDEX(Raw!D:D,MATCH(E46+18000,Raw!AF:AF,0))))</f>
        <v>Alisha Tran</v>
      </c>
      <c r="D46" s="52" t="str">
        <f ca="1">IF(E46="","",(INDEX(Raw!A:A,MATCH(E46+18000,Raw!AF:AF,0))))</f>
        <v>North Quincy</v>
      </c>
      <c r="E46" s="63">
        <f>(IFERROR(IF(LARGE(Raw!AF:AF,A46)-18000&gt;0,LARGE(Raw!AF:AF,A46)-18000,""),""))</f>
        <v>1914.9999831999994</v>
      </c>
      <c r="G46" s="3">
        <f t="shared" si="3"/>
        <v>43</v>
      </c>
      <c r="H46" s="52" t="str">
        <f>IF(J46="","",(INDEX(Raw!D:D,MATCH(J46+12000,Raw!AF:AF,0))))</f>
        <v>Aubree McClure</v>
      </c>
      <c r="I46" s="52" t="str">
        <f ca="1">IF(J46="","",(INDEX(Raw!A:A,MATCH(J46+12000,Raw!AF:AF,0))))</f>
        <v>Pittsfield</v>
      </c>
      <c r="J46" s="63">
        <f>(IFERROR(IF(LARGE(Raw!AF:AF,A46+COUNTIF(Raw!C:C,"H"))-12000&gt;0,LARGE(Raw!AF:AF,A46+COUNTIF(Raw!C:C,"H"))-12000,""),""))</f>
        <v>1432.9999801999984</v>
      </c>
      <c r="L46" s="3" t="str">
        <f t="shared" si="4"/>
        <v/>
      </c>
      <c r="M46" s="52" t="str">
        <f>IF(O46="","",(INDEX(Raw!D:D,MATCH(O46+6000,Raw!AF:AF,0))))</f>
        <v/>
      </c>
      <c r="N46" s="52" t="str">
        <f>IF(O46="","",(INDEX(Raw!A:A,MATCH(O46+6000,Raw!AF:AF,0))))</f>
        <v/>
      </c>
      <c r="O46" s="63" t="str">
        <f>(IFERROR(IF(LARGE(Raw!AF:AF,A46+COUNTIF(Raw!C:C,"H")+COUNTIF(Raw!C:C,"S"))-6000&gt;0,LARGE(Raw!AF:AF,A46+COUNTIF(Raw!C:C,"H")+COUNTIF(Raw!C:C,"S"))-6000,""),""))</f>
        <v/>
      </c>
    </row>
    <row r="47" spans="1:15" x14ac:dyDescent="0.3">
      <c r="A47" s="52">
        <v>44</v>
      </c>
      <c r="B47" s="3">
        <f t="shared" si="2"/>
        <v>43</v>
      </c>
      <c r="C47" s="52" t="str">
        <f>IF(E47="","",(INDEX(Raw!D:D,MATCH(E47+18000,Raw!AF:AF,0))))</f>
        <v>Dylan Berk</v>
      </c>
      <c r="D47" s="52" t="str">
        <f ca="1">IF(E47="","",(INDEX(Raw!A:A,MATCH(E47+18000,Raw!AF:AF,0))))</f>
        <v>Shepherd Hill</v>
      </c>
      <c r="E47" s="63">
        <f>(IFERROR(IF(LARGE(Raw!AF:AF,A47)-18000&gt;0,LARGE(Raw!AF:AF,A47)-18000,""),""))</f>
        <v>1909.9999667000011</v>
      </c>
      <c r="G47" s="3">
        <f t="shared" si="3"/>
        <v>44</v>
      </c>
      <c r="H47" s="52" t="str">
        <f>IF(J47="","",(INDEX(Raw!D:D,MATCH(J47+12000,Raw!AF:AF,0))))</f>
        <v>Riley Auth</v>
      </c>
      <c r="I47" s="52" t="str">
        <f ca="1">IF(J47="","",(INDEX(Raw!A:A,MATCH(J47+12000,Raw!AF:AF,0))))</f>
        <v>Tewksbury</v>
      </c>
      <c r="J47" s="63">
        <f>(IFERROR(IF(LARGE(Raw!AF:AF,A47+COUNTIF(Raw!C:C,"H"))-12000&gt;0,LARGE(Raw!AF:AF,A47+COUNTIF(Raw!C:C,"H"))-12000,""),""))</f>
        <v>1373.9999597999995</v>
      </c>
      <c r="L47" s="3" t="str">
        <f t="shared" si="4"/>
        <v/>
      </c>
      <c r="M47" s="52" t="str">
        <f>IF(O47="","",(INDEX(Raw!D:D,MATCH(O47+6000,Raw!AF:AF,0))))</f>
        <v/>
      </c>
      <c r="N47" s="52" t="str">
        <f>IF(O47="","",(INDEX(Raw!A:A,MATCH(O47+6000,Raw!AF:AF,0))))</f>
        <v/>
      </c>
      <c r="O47" s="63" t="str">
        <f>(IFERROR(IF(LARGE(Raw!AF:AF,A47+COUNTIF(Raw!C:C,"H")+COUNTIF(Raw!C:C,"S"))-6000&gt;0,LARGE(Raw!AF:AF,A47+COUNTIF(Raw!C:C,"H")+COUNTIF(Raw!C:C,"S"))-6000,""),""))</f>
        <v/>
      </c>
    </row>
    <row r="48" spans="1:15" x14ac:dyDescent="0.3">
      <c r="A48" s="52">
        <v>45</v>
      </c>
      <c r="B48" s="3">
        <f t="shared" si="2"/>
        <v>44</v>
      </c>
      <c r="C48" s="52" t="str">
        <f>IF(E48="","",(INDEX(Raw!D:D,MATCH(E48+18000,Raw!AF:AF,0))))</f>
        <v>Mia Farah</v>
      </c>
      <c r="D48" s="52" t="str">
        <f ca="1">IF(E48="","",(INDEX(Raw!A:A,MATCH(E48+18000,Raw!AF:AF,0))))</f>
        <v>Westwood</v>
      </c>
      <c r="E48" s="63">
        <f>(IFERROR(IF(LARGE(Raw!AF:AF,A48)-18000&gt;0,LARGE(Raw!AF:AF,A48)-18000,""),""))</f>
        <v>1878.9999564999998</v>
      </c>
      <c r="G48" s="3">
        <f t="shared" si="3"/>
        <v>45</v>
      </c>
      <c r="H48" s="52" t="str">
        <f>IF(J48="","",(INDEX(Raw!D:D,MATCH(J48+12000,Raw!AF:AF,0))))</f>
        <v>Kylie Bologna</v>
      </c>
      <c r="I48" s="52" t="str">
        <f ca="1">IF(J48="","",(INDEX(Raw!A:A,MATCH(J48+12000,Raw!AF:AF,0))))</f>
        <v>Taconic</v>
      </c>
      <c r="J48" s="63">
        <f>(IFERROR(IF(LARGE(Raw!AF:AF,A48+COUNTIF(Raw!C:C,"H"))-12000&gt;0,LARGE(Raw!AF:AF,A48+COUNTIF(Raw!C:C,"H"))-12000,""),""))</f>
        <v>1334.9999538000011</v>
      </c>
      <c r="L48" s="3" t="str">
        <f t="shared" si="4"/>
        <v/>
      </c>
      <c r="M48" s="52" t="str">
        <f>IF(O48="","",(INDEX(Raw!D:D,MATCH(O48+6000,Raw!AF:AF,0))))</f>
        <v/>
      </c>
      <c r="N48" s="52" t="str">
        <f>IF(O48="","",(INDEX(Raw!A:A,MATCH(O48+6000,Raw!AF:AF,0))))</f>
        <v/>
      </c>
      <c r="O48" s="63" t="str">
        <f>(IFERROR(IF(LARGE(Raw!AF:AF,A48+COUNTIF(Raw!C:C,"H")+COUNTIF(Raw!C:C,"S"))-6000&gt;0,LARGE(Raw!AF:AF,A48+COUNTIF(Raw!C:C,"H")+COUNTIF(Raw!C:C,"S"))-6000,""),""))</f>
        <v/>
      </c>
    </row>
    <row r="49" spans="1:15" x14ac:dyDescent="0.3">
      <c r="A49" s="52">
        <v>46</v>
      </c>
      <c r="B49" s="3">
        <f t="shared" si="2"/>
        <v>45</v>
      </c>
      <c r="C49" s="52" t="str">
        <f>IF(E49="","",(INDEX(Raw!D:D,MATCH(E49+18000,Raw!AF:AF,0))))</f>
        <v>Serena Veilleux</v>
      </c>
      <c r="D49" s="52" t="str">
        <f ca="1">IF(E49="","",(INDEX(Raw!A:A,MATCH(E49+18000,Raw!AF:AF,0))))</f>
        <v>Shepherd Hill</v>
      </c>
      <c r="E49" s="63">
        <f>(IFERROR(IF(LARGE(Raw!AF:AF,A49)-18000&gt;0,LARGE(Raw!AF:AF,A49)-18000,""),""))</f>
        <v>1854.9999663999988</v>
      </c>
      <c r="G49" s="3">
        <f t="shared" si="3"/>
        <v>46</v>
      </c>
      <c r="H49" s="52" t="str">
        <f>IF(J49="","",(INDEX(Raw!D:D,MATCH(J49+12000,Raw!AF:AF,0))))</f>
        <v>Ivan Shabalin</v>
      </c>
      <c r="I49" s="52" t="str">
        <f ca="1">IF(J49="","",(INDEX(Raw!A:A,MATCH(J49+12000,Raw!AF:AF,0))))</f>
        <v>Ashland</v>
      </c>
      <c r="J49" s="63">
        <f>(IFERROR(IF(LARGE(Raw!AF:AF,A49+COUNTIF(Raw!C:C,"H"))-12000&gt;0,LARGE(Raw!AF:AF,A49+COUNTIF(Raw!C:C,"H"))-12000,""),""))</f>
        <v>1254.9999937000011</v>
      </c>
      <c r="L49" s="3" t="str">
        <f t="shared" si="4"/>
        <v/>
      </c>
      <c r="M49" s="52" t="str">
        <f>IF(O49="","",(INDEX(Raw!D:D,MATCH(O49+6000,Raw!AF:AF,0))))</f>
        <v/>
      </c>
      <c r="N49" s="52" t="str">
        <f>IF(O49="","",(INDEX(Raw!A:A,MATCH(O49+6000,Raw!AF:AF,0))))</f>
        <v/>
      </c>
      <c r="O49" s="63" t="str">
        <f>(IFERROR(IF(LARGE(Raw!AF:AF,A49+COUNTIF(Raw!C:C,"H")+COUNTIF(Raw!C:C,"S"))-6000&gt;0,LARGE(Raw!AF:AF,A49+COUNTIF(Raw!C:C,"H")+COUNTIF(Raw!C:C,"S"))-6000,""),""))</f>
        <v/>
      </c>
    </row>
    <row r="50" spans="1:15" x14ac:dyDescent="0.3">
      <c r="A50" s="52">
        <v>47</v>
      </c>
      <c r="B50" s="3">
        <f t="shared" si="2"/>
        <v>46</v>
      </c>
      <c r="C50" s="52" t="str">
        <f>IF(E50="","",(INDEX(Raw!D:D,MATCH(E50+18000,Raw!AF:AF,0))))</f>
        <v>Hannah Berkel</v>
      </c>
      <c r="D50" s="52" t="str">
        <f ca="1">IF(E50="","",(INDEX(Raw!A:A,MATCH(E50+18000,Raw!AF:AF,0))))</f>
        <v>Pittsfield</v>
      </c>
      <c r="E50" s="63">
        <f>(IFERROR(IF(LARGE(Raw!AF:AF,A50)-18000&gt;0,LARGE(Raw!AF:AF,A50)-18000,""),""))</f>
        <v>1840.9999807999993</v>
      </c>
      <c r="G50" s="3">
        <f t="shared" si="3"/>
        <v>47</v>
      </c>
      <c r="H50" s="52" t="str">
        <f>IF(J50="","",(INDEX(Raw!D:D,MATCH(J50+12000,Raw!AF:AF,0))))</f>
        <v>Adi Naor</v>
      </c>
      <c r="I50" s="52" t="str">
        <f ca="1">IF(J50="","",(INDEX(Raw!A:A,MATCH(J50+12000,Raw!AF:AF,0))))</f>
        <v>Sharon</v>
      </c>
      <c r="J50" s="63">
        <f>(IFERROR(IF(LARGE(Raw!AF:AF,A50+COUNTIF(Raw!C:C,"H"))-12000&gt;0,LARGE(Raw!AF:AF,A50+COUNTIF(Raw!C:C,"H"))-12000,""),""))</f>
        <v>692.99998650000089</v>
      </c>
      <c r="L50" s="3" t="str">
        <f t="shared" si="4"/>
        <v/>
      </c>
      <c r="M50" s="52" t="str">
        <f>IF(O50="","",(INDEX(Raw!D:D,MATCH(O50+6000,Raw!AF:AF,0))))</f>
        <v/>
      </c>
      <c r="N50" s="52" t="str">
        <f>IF(O50="","",(INDEX(Raw!A:A,MATCH(O50+6000,Raw!AF:AF,0))))</f>
        <v/>
      </c>
      <c r="O50" s="63" t="str">
        <f>(IFERROR(IF(LARGE(Raw!AF:AF,A50+COUNTIF(Raw!C:C,"H")+COUNTIF(Raw!C:C,"S"))-6000&gt;0,LARGE(Raw!AF:AF,A50+COUNTIF(Raw!C:C,"H")+COUNTIF(Raw!C:C,"S"))-6000,""),""))</f>
        <v/>
      </c>
    </row>
    <row r="51" spans="1:15" x14ac:dyDescent="0.3">
      <c r="A51" s="52">
        <v>48</v>
      </c>
      <c r="B51" s="3">
        <f t="shared" si="2"/>
        <v>47</v>
      </c>
      <c r="C51" s="52" t="str">
        <f>IF(E51="","",(INDEX(Raw!D:D,MATCH(E51+18000,Raw!AF:AF,0))))</f>
        <v>Colleen Buckley</v>
      </c>
      <c r="D51" s="52" t="str">
        <f ca="1">IF(E51="","",(INDEX(Raw!A:A,MATCH(E51+18000,Raw!AF:AF,0))))</f>
        <v>Milford</v>
      </c>
      <c r="E51" s="63">
        <f>(IFERROR(IF(LARGE(Raw!AF:AF,A51)-18000&gt;0,LARGE(Raw!AF:AF,A51)-18000,""),""))</f>
        <v>1839.9999783999992</v>
      </c>
      <c r="G51" s="3">
        <f t="shared" si="3"/>
        <v>48</v>
      </c>
      <c r="H51" s="52" t="str">
        <f>IF(J51="","",(INDEX(Raw!D:D,MATCH(J51+12000,Raw!AF:AF,0))))</f>
        <v>Jazmine Alicea</v>
      </c>
      <c r="I51" s="52" t="str">
        <f ca="1">IF(J51="","",(INDEX(Raw!A:A,MATCH(J51+12000,Raw!AF:AF,0))))</f>
        <v>SABIS International</v>
      </c>
      <c r="J51" s="63">
        <f>(IFERROR(IF(LARGE(Raw!AF:AF,A51+COUNTIF(Raw!C:C,"H"))-12000&gt;0,LARGE(Raw!AF:AF,A51+COUNTIF(Raw!C:C,"H"))-12000,""),""))</f>
        <v>555.99997449999864</v>
      </c>
      <c r="L51" s="3" t="str">
        <f t="shared" si="4"/>
        <v/>
      </c>
      <c r="M51" s="52" t="str">
        <f>IF(O51="","",(INDEX(Raw!D:D,MATCH(O51+6000,Raw!AF:AF,0))))</f>
        <v/>
      </c>
      <c r="N51" s="52" t="str">
        <f>IF(O51="","",(INDEX(Raw!A:A,MATCH(O51+6000,Raw!AF:AF,0))))</f>
        <v/>
      </c>
      <c r="O51" s="63" t="str">
        <f>(IFERROR(IF(LARGE(Raw!AF:AF,A51+COUNTIF(Raw!C:C,"H")+COUNTIF(Raw!C:C,"S"))-6000&gt;0,LARGE(Raw!AF:AF,A51+COUNTIF(Raw!C:C,"H")+COUNTIF(Raw!C:C,"S"))-6000,""),""))</f>
        <v/>
      </c>
    </row>
    <row r="52" spans="1:15" x14ac:dyDescent="0.3">
      <c r="A52" s="52">
        <v>49</v>
      </c>
      <c r="B52" s="3">
        <f t="shared" si="2"/>
        <v>48</v>
      </c>
      <c r="C52" s="52" t="str">
        <f>IF(E52="","",(INDEX(Raw!D:D,MATCH(E52+18000,Raw!AF:AF,0))))</f>
        <v>Aaliyah Abel</v>
      </c>
      <c r="D52" s="52" t="str">
        <f ca="1">IF(E52="","",(INDEX(Raw!A:A,MATCH(E52+18000,Raw!AF:AF,0))))</f>
        <v>Wilmington</v>
      </c>
      <c r="E52" s="63">
        <f>(IFERROR(IF(LARGE(Raw!AF:AF,A52)-18000&gt;0,LARGE(Raw!AF:AF,A52)-18000,""),""))</f>
        <v>1821.9999645999997</v>
      </c>
      <c r="G52" s="3">
        <f t="shared" si="3"/>
        <v>49</v>
      </c>
      <c r="H52" s="52" t="str">
        <f>IF(J52="","",(INDEX(Raw!D:D,MATCH(J52+12000,Raw!AF:AF,0))))</f>
        <v>Evan Schoolcraft</v>
      </c>
      <c r="I52" s="52" t="str">
        <f ca="1">IF(J52="","",(INDEX(Raw!A:A,MATCH(J52+12000,Raw!AF:AF,0))))</f>
        <v>SABIS International</v>
      </c>
      <c r="J52" s="63">
        <f>(IFERROR(IF(LARGE(Raw!AF:AF,A52+COUNTIF(Raw!C:C,"H"))-12000&gt;0,LARGE(Raw!AF:AF,A52+COUNTIF(Raw!C:C,"H"))-12000,""),""))</f>
        <v>431.99997479999911</v>
      </c>
      <c r="L52" s="3" t="str">
        <f t="shared" si="4"/>
        <v/>
      </c>
      <c r="M52" s="52" t="str">
        <f>IF(O52="","",(INDEX(Raw!D:D,MATCH(O52+6000,Raw!AF:AF,0))))</f>
        <v/>
      </c>
      <c r="N52" s="52" t="str">
        <f>IF(O52="","",(INDEX(Raw!A:A,MATCH(O52+6000,Raw!AF:AF,0))))</f>
        <v/>
      </c>
      <c r="O52" s="63" t="str">
        <f>(IFERROR(IF(LARGE(Raw!AF:AF,A52+COUNTIF(Raw!C:C,"H")+COUNTIF(Raw!C:C,"S"))-6000&gt;0,LARGE(Raw!AF:AF,A52+COUNTIF(Raw!C:C,"H")+COUNTIF(Raw!C:C,"S"))-6000,""),""))</f>
        <v/>
      </c>
    </row>
    <row r="53" spans="1:15" x14ac:dyDescent="0.3">
      <c r="A53" s="52">
        <v>50</v>
      </c>
      <c r="B53" s="3">
        <f t="shared" si="2"/>
        <v>49</v>
      </c>
      <c r="C53" s="52" t="str">
        <f>IF(E53="","",(INDEX(Raw!D:D,MATCH(E53+18000,Raw!AF:AF,0))))</f>
        <v>Katerina Krstanovic</v>
      </c>
      <c r="D53" s="52" t="str">
        <f ca="1">IF(E53="","",(INDEX(Raw!A:A,MATCH(E53+18000,Raw!AF:AF,0))))</f>
        <v>Matignon</v>
      </c>
      <c r="E53" s="63">
        <f>(IFERROR(IF(LARGE(Raw!AF:AF,A53)-18000&gt;0,LARGE(Raw!AF:AF,A53)-18000,""),""))</f>
        <v>1811.9999622000032</v>
      </c>
      <c r="G53" s="3">
        <f t="shared" si="3"/>
        <v>50</v>
      </c>
      <c r="H53" s="52" t="str">
        <f>IF(J53="","",(INDEX(Raw!D:D,MATCH(J53+12000,Raw!AF:AF,0))))</f>
        <v>John Le</v>
      </c>
      <c r="I53" s="52" t="str">
        <f ca="1">IF(J53="","",(INDEX(Raw!A:A,MATCH(J53+12000,Raw!AF:AF,0))))</f>
        <v>North Quincy</v>
      </c>
      <c r="J53" s="63">
        <f>(IFERROR(IF(LARGE(Raw!AF:AF,A53+COUNTIF(Raw!C:C,"H"))-12000&gt;0,LARGE(Raw!AF:AF,A53+COUNTIF(Raw!C:C,"H"))-12000,""),""))</f>
        <v>274.99998260000029</v>
      </c>
      <c r="L53" s="3" t="str">
        <f t="shared" si="4"/>
        <v/>
      </c>
      <c r="M53" s="52" t="str">
        <f>IF(O53="","",(INDEX(Raw!D:D,MATCH(O53+6000,Raw!AF:AF,0))))</f>
        <v/>
      </c>
      <c r="N53" s="52" t="str">
        <f>IF(O53="","",(INDEX(Raw!A:A,MATCH(O53+6000,Raw!AF:AF,0))))</f>
        <v/>
      </c>
      <c r="O53" s="63" t="str">
        <f>(IFERROR(IF(LARGE(Raw!AF:AF,A53+COUNTIF(Raw!C:C,"H")+COUNTIF(Raw!C:C,"S"))-6000&gt;0,LARGE(Raw!AF:AF,A53+COUNTIF(Raw!C:C,"H")+COUNTIF(Raw!C:C,"S"))-6000,""),""))</f>
        <v/>
      </c>
    </row>
    <row r="54" spans="1:15" x14ac:dyDescent="0.3">
      <c r="A54" s="52">
        <v>51</v>
      </c>
      <c r="B54" s="3">
        <f t="shared" si="2"/>
        <v>50</v>
      </c>
      <c r="C54" s="52" t="str">
        <f>IF(E54="","",(INDEX(Raw!D:D,MATCH(E54+18000,Raw!AF:AF,0))))</f>
        <v>Laura Wagner</v>
      </c>
      <c r="D54" s="52" t="str">
        <f ca="1">IF(E54="","",(INDEX(Raw!A:A,MATCH(E54+18000,Raw!AF:AF,0))))</f>
        <v>North Reading</v>
      </c>
      <c r="E54" s="63">
        <f>(IFERROR(IF(LARGE(Raw!AF:AF,A54)-18000&gt;0,LARGE(Raw!AF:AF,A54)-18000,""),""))</f>
        <v>1796.999958299999</v>
      </c>
      <c r="G54" s="3" t="str">
        <f t="shared" si="3"/>
        <v/>
      </c>
      <c r="H54" s="52" t="str">
        <f>IF(J54="","",(INDEX(Raw!D:D,MATCH(J54+12000,Raw!AF:AF,0))))</f>
        <v/>
      </c>
      <c r="I54" s="52" t="str">
        <f>IF(J54="","",(INDEX(Raw!A:A,MATCH(J54+12000,Raw!AF:AF,0))))</f>
        <v/>
      </c>
      <c r="J54" s="63" t="str">
        <f>(IFERROR(IF(LARGE(Raw!AF:AF,A54+COUNTIF(Raw!C:C,"H"))-12000&gt;0,LARGE(Raw!AF:AF,A54+COUNTIF(Raw!C:C,"H"))-12000,""),""))</f>
        <v/>
      </c>
      <c r="L54" s="3" t="str">
        <f t="shared" si="4"/>
        <v/>
      </c>
      <c r="M54" s="52" t="str">
        <f>IF(O54="","",(INDEX(Raw!D:D,MATCH(O54+6000,Raw!AF:AF,0))))</f>
        <v/>
      </c>
      <c r="N54" s="52" t="str">
        <f>IF(O54="","",(INDEX(Raw!A:A,MATCH(O54+6000,Raw!AF:AF,0))))</f>
        <v/>
      </c>
      <c r="O54" s="63" t="str">
        <f>(IFERROR(IF(LARGE(Raw!AF:AF,A54+COUNTIF(Raw!C:C,"H")+COUNTIF(Raw!C:C,"S"))-6000&gt;0,LARGE(Raw!AF:AF,A54+COUNTIF(Raw!C:C,"H")+COUNTIF(Raw!C:C,"S"))-6000,""),""))</f>
        <v/>
      </c>
    </row>
    <row r="55" spans="1:15" x14ac:dyDescent="0.3">
      <c r="A55" s="52">
        <v>52</v>
      </c>
      <c r="B55" s="3">
        <f t="shared" si="2"/>
        <v>51</v>
      </c>
      <c r="C55" s="52" t="str">
        <f>IF(E55="","",(INDEX(Raw!D:D,MATCH(E55+18000,Raw!AF:AF,0))))</f>
        <v>Megan Fay</v>
      </c>
      <c r="D55" s="52" t="str">
        <f ca="1">IF(E55="","",(INDEX(Raw!A:A,MATCH(E55+18000,Raw!AF:AF,0))))</f>
        <v>Silver Lake</v>
      </c>
      <c r="E55" s="63">
        <f>(IFERROR(IF(LARGE(Raw!AF:AF,A55)-18000&gt;0,LARGE(Raw!AF:AF,A55)-18000,""),""))</f>
        <v>1754.9999702999994</v>
      </c>
      <c r="G55" s="3" t="str">
        <f t="shared" si="3"/>
        <v/>
      </c>
      <c r="H55" s="52" t="str">
        <f>IF(J55="","",(INDEX(Raw!D:D,MATCH(J55+12000,Raw!AF:AF,0))))</f>
        <v/>
      </c>
      <c r="I55" s="52" t="str">
        <f>IF(J55="","",(INDEX(Raw!A:A,MATCH(J55+12000,Raw!AF:AF,0))))</f>
        <v/>
      </c>
      <c r="J55" s="63" t="str">
        <f>(IFERROR(IF(LARGE(Raw!AF:AF,A55+COUNTIF(Raw!C:C,"H"))-12000&gt;0,LARGE(Raw!AF:AF,A55+COUNTIF(Raw!C:C,"H"))-12000,""),""))</f>
        <v/>
      </c>
      <c r="L55" s="3" t="str">
        <f t="shared" si="4"/>
        <v/>
      </c>
      <c r="M55" s="52" t="str">
        <f>IF(O55="","",(INDEX(Raw!D:D,MATCH(O55+6000,Raw!AF:AF,0))))</f>
        <v/>
      </c>
      <c r="N55" s="52" t="str">
        <f>IF(O55="","",(INDEX(Raw!A:A,MATCH(O55+6000,Raw!AF:AF,0))))</f>
        <v/>
      </c>
      <c r="O55" s="63" t="str">
        <f>(IFERROR(IF(LARGE(Raw!AF:AF,A55+COUNTIF(Raw!C:C,"H")+COUNTIF(Raw!C:C,"S"))-6000&gt;0,LARGE(Raw!AF:AF,A55+COUNTIF(Raw!C:C,"H")+COUNTIF(Raw!C:C,"S"))-6000,""),""))</f>
        <v/>
      </c>
    </row>
    <row r="56" spans="1:15" x14ac:dyDescent="0.3">
      <c r="A56" s="52">
        <v>53</v>
      </c>
      <c r="B56" s="3">
        <f t="shared" si="2"/>
        <v>52</v>
      </c>
      <c r="C56" s="52" t="str">
        <f>IF(E56="","",(INDEX(Raw!D:D,MATCH(E56+18000,Raw!AF:AF,0))))</f>
        <v>Poorva Bagchee</v>
      </c>
      <c r="D56" s="52" t="str">
        <f ca="1">IF(E56="","",(INDEX(Raw!A:A,MATCH(E56+18000,Raw!AF:AF,0))))</f>
        <v>Ashland</v>
      </c>
      <c r="E56" s="63">
        <f>(IFERROR(IF(LARGE(Raw!AF:AF,A56)-18000&gt;0,LARGE(Raw!AF:AF,A56)-18000,""),""))</f>
        <v>1749.9999943000003</v>
      </c>
      <c r="G56" s="3" t="str">
        <f t="shared" si="3"/>
        <v/>
      </c>
      <c r="H56" s="52" t="str">
        <f>IF(J56="","",(INDEX(Raw!D:D,MATCH(J56+12000,Raw!AF:AF,0))))</f>
        <v/>
      </c>
      <c r="I56" s="52" t="str">
        <f>IF(J56="","",(INDEX(Raw!A:A,MATCH(J56+12000,Raw!AF:AF,0))))</f>
        <v/>
      </c>
      <c r="J56" s="63" t="str">
        <f>(IFERROR(IF(LARGE(Raw!AF:AF,A56+COUNTIF(Raw!C:C,"H"))-12000&gt;0,LARGE(Raw!AF:AF,A56+COUNTIF(Raw!C:C,"H"))-12000,""),""))</f>
        <v/>
      </c>
      <c r="L56" s="3" t="str">
        <f t="shared" si="4"/>
        <v/>
      </c>
      <c r="M56" s="52" t="str">
        <f>IF(O56="","",(INDEX(Raw!D:D,MATCH(O56+6000,Raw!AF:AF,0))))</f>
        <v/>
      </c>
      <c r="N56" s="52" t="str">
        <f>IF(O56="","",(INDEX(Raw!A:A,MATCH(O56+6000,Raw!AF:AF,0))))</f>
        <v/>
      </c>
      <c r="O56" s="63" t="str">
        <f>(IFERROR(IF(LARGE(Raw!AF:AF,A56+COUNTIF(Raw!C:C,"H")+COUNTIF(Raw!C:C,"S"))-6000&gt;0,LARGE(Raw!AF:AF,A56+COUNTIF(Raw!C:C,"H")+COUNTIF(Raw!C:C,"S"))-6000,""),""))</f>
        <v/>
      </c>
    </row>
    <row r="57" spans="1:15" x14ac:dyDescent="0.3">
      <c r="A57" s="52">
        <v>54</v>
      </c>
      <c r="B57" s="3">
        <f t="shared" si="2"/>
        <v>53</v>
      </c>
      <c r="C57" s="52" t="str">
        <f>IF(E57="","",(INDEX(Raw!D:D,MATCH(E57+18000,Raw!AF:AF,0))))</f>
        <v>Nicolas Asnes</v>
      </c>
      <c r="D57" s="52" t="str">
        <f ca="1">IF(E57="","",(INDEX(Raw!A:A,MATCH(E57+18000,Raw!AF:AF,0))))</f>
        <v>Silver Lake</v>
      </c>
      <c r="E57" s="63">
        <f>(IFERROR(IF(LARGE(Raw!AF:AF,A57)-18000&gt;0,LARGE(Raw!AF:AF,A57)-18000,""),""))</f>
        <v>1693.2999708999996</v>
      </c>
      <c r="G57" s="3" t="str">
        <f t="shared" si="3"/>
        <v/>
      </c>
      <c r="H57" s="52" t="str">
        <f>IF(J57="","",(INDEX(Raw!D:D,MATCH(J57+12000,Raw!AF:AF,0))))</f>
        <v/>
      </c>
      <c r="I57" s="52" t="str">
        <f>IF(J57="","",(INDEX(Raw!A:A,MATCH(J57+12000,Raw!AF:AF,0))))</f>
        <v/>
      </c>
      <c r="J57" s="63" t="str">
        <f>(IFERROR(IF(LARGE(Raw!AF:AF,A57+COUNTIF(Raw!C:C,"H"))-12000&gt;0,LARGE(Raw!AF:AF,A57+COUNTIF(Raw!C:C,"H"))-12000,""),""))</f>
        <v/>
      </c>
      <c r="L57" s="3" t="str">
        <f t="shared" si="4"/>
        <v/>
      </c>
      <c r="M57" s="52" t="str">
        <f>IF(O57="","",(INDEX(Raw!D:D,MATCH(O57+6000,Raw!AF:AF,0))))</f>
        <v/>
      </c>
      <c r="N57" s="52" t="str">
        <f>IF(O57="","",(INDEX(Raw!A:A,MATCH(O57+6000,Raw!AF:AF,0))))</f>
        <v/>
      </c>
      <c r="O57" s="63" t="str">
        <f>(IFERROR(IF(LARGE(Raw!AF:AF,A57+COUNTIF(Raw!C:C,"H")+COUNTIF(Raw!C:C,"S"))-6000&gt;0,LARGE(Raw!AF:AF,A57+COUNTIF(Raw!C:C,"H")+COUNTIF(Raw!C:C,"S"))-6000,""),""))</f>
        <v/>
      </c>
    </row>
    <row r="58" spans="1:15" x14ac:dyDescent="0.3">
      <c r="A58" s="52">
        <v>55</v>
      </c>
      <c r="B58" s="3">
        <f t="shared" si="2"/>
        <v>54</v>
      </c>
      <c r="C58" s="52" t="str">
        <f>IF(E58="","",(INDEX(Raw!D:D,MATCH(E58+18000,Raw!AF:AF,0))))</f>
        <v>Catherine Jalbert</v>
      </c>
      <c r="D58" s="52" t="str">
        <f ca="1">IF(E58="","",(INDEX(Raw!A:A,MATCH(E58+18000,Raw!AF:AF,0))))</f>
        <v>Austin Prep</v>
      </c>
      <c r="E58" s="63">
        <f>(IFERROR(IF(LARGE(Raw!AF:AF,A58)-18000&gt;0,LARGE(Raw!AF:AF,A58)-18000,""),""))</f>
        <v>1667.9999726999995</v>
      </c>
      <c r="G58" s="3" t="str">
        <f t="shared" si="3"/>
        <v/>
      </c>
      <c r="H58" s="52" t="str">
        <f>IF(J58="","",(INDEX(Raw!D:D,MATCH(J58+12000,Raw!AF:AF,0))))</f>
        <v/>
      </c>
      <c r="I58" s="52" t="str">
        <f>IF(J58="","",(INDEX(Raw!A:A,MATCH(J58+12000,Raw!AF:AF,0))))</f>
        <v/>
      </c>
      <c r="J58" s="63" t="str">
        <f>(IFERROR(IF(LARGE(Raw!AF:AF,A58+COUNTIF(Raw!C:C,"H"))-12000&gt;0,LARGE(Raw!AF:AF,A58+COUNTIF(Raw!C:C,"H"))-12000,""),""))</f>
        <v/>
      </c>
      <c r="L58" s="3" t="str">
        <f t="shared" si="4"/>
        <v/>
      </c>
      <c r="M58" s="52" t="str">
        <f>IF(O58="","",(INDEX(Raw!D:D,MATCH(O58+6000,Raw!AF:AF,0))))</f>
        <v/>
      </c>
      <c r="N58" s="52" t="str">
        <f>IF(O58="","",(INDEX(Raw!A:A,MATCH(O58+6000,Raw!AF:AF,0))))</f>
        <v/>
      </c>
      <c r="O58" s="63" t="str">
        <f>(IFERROR(IF(LARGE(Raw!AF:AF,A58+COUNTIF(Raw!C:C,"H")+COUNTIF(Raw!C:C,"S"))-6000&gt;0,LARGE(Raw!AF:AF,A58+COUNTIF(Raw!C:C,"H")+COUNTIF(Raw!C:C,"S"))-6000,""),""))</f>
        <v/>
      </c>
    </row>
    <row r="59" spans="1:15" x14ac:dyDescent="0.3">
      <c r="A59" s="52">
        <v>56</v>
      </c>
      <c r="B59" s="3">
        <f t="shared" si="2"/>
        <v>55</v>
      </c>
      <c r="C59" s="52" t="str">
        <f>IF(E59="","",(INDEX(Raw!D:D,MATCH(E59+18000,Raw!AF:AF,0))))</f>
        <v>Eryn Trant</v>
      </c>
      <c r="D59" s="52" t="str">
        <f ca="1">IF(E59="","",(INDEX(Raw!A:A,MATCH(E59+18000,Raw!AF:AF,0))))</f>
        <v>Austin Prep</v>
      </c>
      <c r="E59" s="63">
        <f>(IFERROR(IF(LARGE(Raw!AF:AF,A59)-18000&gt;0,LARGE(Raw!AF:AF,A59)-18000,""),""))</f>
        <v>1659.9999724000008</v>
      </c>
      <c r="G59" s="3" t="str">
        <f t="shared" si="3"/>
        <v/>
      </c>
      <c r="H59" s="52" t="str">
        <f>IF(J59="","",(INDEX(Raw!D:D,MATCH(J59+12000,Raw!AF:AF,0))))</f>
        <v/>
      </c>
      <c r="I59" s="52" t="str">
        <f>IF(J59="","",(INDEX(Raw!A:A,MATCH(J59+12000,Raw!AF:AF,0))))</f>
        <v/>
      </c>
      <c r="J59" s="63" t="str">
        <f>(IFERROR(IF(LARGE(Raw!AF:AF,A59+COUNTIF(Raw!C:C,"H"))-12000&gt;0,LARGE(Raw!AF:AF,A59+COUNTIF(Raw!C:C,"H"))-12000,""),""))</f>
        <v/>
      </c>
      <c r="L59" s="3" t="str">
        <f t="shared" si="4"/>
        <v/>
      </c>
      <c r="M59" s="52" t="str">
        <f>IF(O59="","",(INDEX(Raw!D:D,MATCH(O59+6000,Raw!AF:AF,0))))</f>
        <v/>
      </c>
      <c r="N59" s="52" t="str">
        <f>IF(O59="","",(INDEX(Raw!A:A,MATCH(O59+6000,Raw!AF:AF,0))))</f>
        <v/>
      </c>
      <c r="O59" s="63" t="str">
        <f>(IFERROR(IF(LARGE(Raw!AF:AF,A59+COUNTIF(Raw!C:C,"H")+COUNTIF(Raw!C:C,"S"))-6000&gt;0,LARGE(Raw!AF:AF,A59+COUNTIF(Raw!C:C,"H")+COUNTIF(Raw!C:C,"S"))-6000,""),""))</f>
        <v/>
      </c>
    </row>
    <row r="60" spans="1:15" x14ac:dyDescent="0.3">
      <c r="A60" s="52">
        <v>57</v>
      </c>
      <c r="B60" s="3">
        <f t="shared" si="2"/>
        <v>56</v>
      </c>
      <c r="C60" s="52" t="str">
        <f>IF(E60="","",(INDEX(Raw!D:D,MATCH(E60+18000,Raw!AF:AF,0))))</f>
        <v>Shashwati Sanjay</v>
      </c>
      <c r="D60" s="52" t="str">
        <f ca="1">IF(E60="","",(INDEX(Raw!A:A,MATCH(E60+18000,Raw!AF:AF,0))))</f>
        <v>Lexington</v>
      </c>
      <c r="E60" s="63">
        <f>(IFERROR(IF(LARGE(Raw!AF:AF,A60)-18000&gt;0,LARGE(Raw!AF:AF,A60)-18000,""),""))</f>
        <v>1657.9999682000016</v>
      </c>
      <c r="G60" s="3" t="str">
        <f t="shared" si="3"/>
        <v/>
      </c>
      <c r="H60" s="52" t="str">
        <f>IF(J60="","",(INDEX(Raw!D:D,MATCH(J60+12000,Raw!AF:AF,0))))</f>
        <v/>
      </c>
      <c r="I60" s="52" t="str">
        <f>IF(J60="","",(INDEX(Raw!A:A,MATCH(J60+12000,Raw!AF:AF,0))))</f>
        <v/>
      </c>
      <c r="J60" s="63" t="str">
        <f>(IFERROR(IF(LARGE(Raw!AF:AF,A60+COUNTIF(Raw!C:C,"H"))-12000&gt;0,LARGE(Raw!AF:AF,A60+COUNTIF(Raw!C:C,"H"))-12000,""),""))</f>
        <v/>
      </c>
      <c r="L60" s="3" t="str">
        <f t="shared" si="4"/>
        <v/>
      </c>
      <c r="M60" s="52" t="str">
        <f>IF(O60="","",(INDEX(Raw!D:D,MATCH(O60+6000,Raw!AF:AF,0))))</f>
        <v/>
      </c>
      <c r="N60" s="52" t="str">
        <f>IF(O60="","",(INDEX(Raw!A:A,MATCH(O60+6000,Raw!AF:AF,0))))</f>
        <v/>
      </c>
      <c r="O60" s="63" t="str">
        <f>(IFERROR(IF(LARGE(Raw!AF:AF,A60+COUNTIF(Raw!C:C,"H")+COUNTIF(Raw!C:C,"S"))-6000&gt;0,LARGE(Raw!AF:AF,A60+COUNTIF(Raw!C:C,"H")+COUNTIF(Raw!C:C,"S"))-6000,""),""))</f>
        <v/>
      </c>
    </row>
    <row r="61" spans="1:15" x14ac:dyDescent="0.3">
      <c r="A61" s="52">
        <v>58</v>
      </c>
      <c r="B61" s="3">
        <f t="shared" si="2"/>
        <v>57</v>
      </c>
      <c r="C61" s="52" t="str">
        <f>IF(E61="","",(INDEX(Raw!D:D,MATCH(E61+18000,Raw!AF:AF,0))))</f>
        <v>Selena Lottero</v>
      </c>
      <c r="D61" s="52" t="str">
        <f ca="1">IF(E61="","",(INDEX(Raw!A:A,MATCH(E61+18000,Raw!AF:AF,0))))</f>
        <v>Milford</v>
      </c>
      <c r="E61" s="63">
        <f>(IFERROR(IF(LARGE(Raw!AF:AF,A61)-18000&gt;0,LARGE(Raw!AF:AF,A61)-18000,""),""))</f>
        <v>1625.9999781000006</v>
      </c>
      <c r="G61" s="3" t="str">
        <f t="shared" si="3"/>
        <v/>
      </c>
      <c r="H61" s="52" t="str">
        <f>IF(J61="","",(INDEX(Raw!D:D,MATCH(J61+12000,Raw!AF:AF,0))))</f>
        <v/>
      </c>
      <c r="I61" s="52" t="str">
        <f>IF(J61="","",(INDEX(Raw!A:A,MATCH(J61+12000,Raw!AF:AF,0))))</f>
        <v/>
      </c>
      <c r="J61" s="63" t="str">
        <f>(IFERROR(IF(LARGE(Raw!AF:AF,A61+COUNTIF(Raw!C:C,"H"))-12000&gt;0,LARGE(Raw!AF:AF,A61+COUNTIF(Raw!C:C,"H"))-12000,""),""))</f>
        <v/>
      </c>
      <c r="L61" s="3" t="str">
        <f t="shared" si="4"/>
        <v/>
      </c>
      <c r="M61" s="52" t="str">
        <f>IF(O61="","",(INDEX(Raw!D:D,MATCH(O61+6000,Raw!AF:AF,0))))</f>
        <v/>
      </c>
      <c r="N61" s="52" t="str">
        <f>IF(O61="","",(INDEX(Raw!A:A,MATCH(O61+6000,Raw!AF:AF,0))))</f>
        <v/>
      </c>
      <c r="O61" s="63" t="str">
        <f>(IFERROR(IF(LARGE(Raw!AF:AF,A61+COUNTIF(Raw!C:C,"H")+COUNTIF(Raw!C:C,"S"))-6000&gt;0,LARGE(Raw!AF:AF,A61+COUNTIF(Raw!C:C,"H")+COUNTIF(Raw!C:C,"S"))-6000,""),""))</f>
        <v/>
      </c>
    </row>
    <row r="62" spans="1:15" x14ac:dyDescent="0.3">
      <c r="A62" s="52">
        <v>59</v>
      </c>
      <c r="B62" s="3">
        <f t="shared" si="2"/>
        <v>58</v>
      </c>
      <c r="C62" s="52" t="str">
        <f>IF(E62="","",(INDEX(Raw!D:D,MATCH(E62+18000,Raw!AF:AF,0))))</f>
        <v>Jennifer Britto</v>
      </c>
      <c r="D62" s="52" t="str">
        <f ca="1">IF(E62="","",(INDEX(Raw!A:A,MATCH(E62+18000,Raw!AF:AF,0))))</f>
        <v>Austin Prep</v>
      </c>
      <c r="E62" s="63">
        <f>(IFERROR(IF(LARGE(Raw!AF:AF,A62)-18000&gt;0,LARGE(Raw!AF:AF,A62)-18000,""),""))</f>
        <v>331.99997299999814</v>
      </c>
      <c r="G62" s="3" t="str">
        <f t="shared" si="3"/>
        <v/>
      </c>
      <c r="H62" s="52" t="str">
        <f>IF(J62="","",(INDEX(Raw!D:D,MATCH(J62+12000,Raw!AF:AF,0))))</f>
        <v/>
      </c>
      <c r="I62" s="52" t="str">
        <f>IF(J62="","",(INDEX(Raw!A:A,MATCH(J62+12000,Raw!AF:AF,0))))</f>
        <v/>
      </c>
      <c r="J62" s="63" t="str">
        <f>(IFERROR(IF(LARGE(Raw!AF:AF,A62+COUNTIF(Raw!C:C,"H"))-12000&gt;0,LARGE(Raw!AF:AF,A62+COUNTIF(Raw!C:C,"H"))-12000,""),""))</f>
        <v/>
      </c>
      <c r="L62" s="3" t="str">
        <f t="shared" si="4"/>
        <v/>
      </c>
      <c r="M62" s="52" t="str">
        <f>IF(O62="","",(INDEX(Raw!D:D,MATCH(O62+6000,Raw!AF:AF,0))))</f>
        <v/>
      </c>
      <c r="N62" s="52" t="str">
        <f>IF(O62="","",(INDEX(Raw!A:A,MATCH(O62+6000,Raw!AF:AF,0))))</f>
        <v/>
      </c>
      <c r="O62" s="63" t="str">
        <f>(IFERROR(IF(LARGE(Raw!AF:AF,A62+COUNTIF(Raw!C:C,"H")+COUNTIF(Raw!C:C,"S"))-6000&gt;0,LARGE(Raw!AF:AF,A62+COUNTIF(Raw!C:C,"H")+COUNTIF(Raw!C:C,"S"))-6000,""),""))</f>
        <v/>
      </c>
    </row>
    <row r="63" spans="1:15" x14ac:dyDescent="0.3">
      <c r="A63" s="52">
        <v>60</v>
      </c>
      <c r="B63" s="3" t="str">
        <f t="shared" si="2"/>
        <v/>
      </c>
      <c r="C63" s="52" t="str">
        <f>IF(E63="","",(INDEX(Raw!D:D,MATCH(E63+18000,Raw!AF:AF,0))))</f>
        <v/>
      </c>
      <c r="D63" s="52" t="str">
        <f>IF(E63="","",(INDEX(Raw!A:A,MATCH(E63+18000,Raw!AF:AF,0))))</f>
        <v/>
      </c>
      <c r="E63" s="63" t="str">
        <f>(IFERROR(IF(LARGE(Raw!AF:AF,A63)-18000&gt;0,LARGE(Raw!AF:AF,A63)-18000,""),""))</f>
        <v/>
      </c>
      <c r="G63" s="3" t="str">
        <f t="shared" si="3"/>
        <v/>
      </c>
      <c r="H63" s="52" t="str">
        <f>IF(J63="","",(INDEX(Raw!D:D,MATCH(J63+12000,Raw!AF:AF,0))))</f>
        <v/>
      </c>
      <c r="I63" s="52" t="str">
        <f>IF(J63="","",(INDEX(Raw!A:A,MATCH(J63+12000,Raw!AF:AF,0))))</f>
        <v/>
      </c>
      <c r="J63" s="63" t="str">
        <f>(IFERROR(IF(LARGE(Raw!AF:AF,A63+COUNTIF(Raw!C:C,"H"))-12000&gt;0,LARGE(Raw!AF:AF,A63+COUNTIF(Raw!C:C,"H"))-12000,""),""))</f>
        <v/>
      </c>
      <c r="L63" s="3" t="str">
        <f t="shared" si="4"/>
        <v/>
      </c>
      <c r="M63" s="52" t="str">
        <f>IF(O63="","",(INDEX(Raw!D:D,MATCH(O63+6000,Raw!AF:AF,0))))</f>
        <v/>
      </c>
      <c r="N63" s="52" t="str">
        <f>IF(O63="","",(INDEX(Raw!A:A,MATCH(O63+6000,Raw!AF:AF,0))))</f>
        <v/>
      </c>
      <c r="O63" s="63" t="str">
        <f>(IFERROR(IF(LARGE(Raw!AF:AF,A63+COUNTIF(Raw!C:C,"H")+COUNTIF(Raw!C:C,"S"))-6000&gt;0,LARGE(Raw!AF:AF,A63+COUNTIF(Raw!C:C,"H")+COUNTIF(Raw!C:C,"S"))-6000,""),""))</f>
        <v/>
      </c>
    </row>
    <row r="64" spans="1:15" x14ac:dyDescent="0.3">
      <c r="A64" s="52">
        <v>61</v>
      </c>
      <c r="B64" s="3" t="str">
        <f t="shared" si="2"/>
        <v/>
      </c>
      <c r="C64" s="52" t="str">
        <f>IF(E64="","",(INDEX(Raw!D:D,MATCH(E64+18000,Raw!AF:AF,0))))</f>
        <v/>
      </c>
      <c r="D64" s="52" t="str">
        <f>IF(E64="","",(INDEX(Raw!A:A,MATCH(E64+18000,Raw!AF:AF,0))))</f>
        <v/>
      </c>
      <c r="E64" s="63" t="str">
        <f>(IFERROR(IF(LARGE(Raw!AF:AF,A64)-18000&gt;0,LARGE(Raw!AF:AF,A64)-18000,""),""))</f>
        <v/>
      </c>
      <c r="G64" s="3" t="str">
        <f t="shared" si="3"/>
        <v/>
      </c>
      <c r="H64" s="52" t="str">
        <f>IF(J64="","",(INDEX(Raw!D:D,MATCH(J64+12000,Raw!AF:AF,0))))</f>
        <v/>
      </c>
      <c r="I64" s="52" t="str">
        <f>IF(J64="","",(INDEX(Raw!A:A,MATCH(J64+12000,Raw!AF:AF,0))))</f>
        <v/>
      </c>
      <c r="J64" s="63" t="str">
        <f>(IFERROR(IF(LARGE(Raw!AF:AF,A64+COUNTIF(Raw!C:C,"H"))-12000&gt;0,LARGE(Raw!AF:AF,A64+COUNTIF(Raw!C:C,"H"))-12000,""),""))</f>
        <v/>
      </c>
      <c r="L64" s="3" t="str">
        <f t="shared" si="4"/>
        <v/>
      </c>
      <c r="M64" s="52" t="str">
        <f>IF(O64="","",(INDEX(Raw!D:D,MATCH(O64+6000,Raw!AF:AF,0))))</f>
        <v/>
      </c>
      <c r="N64" s="52" t="str">
        <f>IF(O64="","",(INDEX(Raw!A:A,MATCH(O64+6000,Raw!AF:AF,0))))</f>
        <v/>
      </c>
      <c r="O64" s="63" t="str">
        <f>(IFERROR(IF(LARGE(Raw!AF:AF,A64+COUNTIF(Raw!C:C,"H")+COUNTIF(Raw!C:C,"S"))-6000&gt;0,LARGE(Raw!AF:AF,A64+COUNTIF(Raw!C:C,"H")+COUNTIF(Raw!C:C,"S"))-6000,""),""))</f>
        <v/>
      </c>
    </row>
    <row r="65" spans="1:15" x14ac:dyDescent="0.3">
      <c r="A65" s="52">
        <v>62</v>
      </c>
      <c r="B65" s="3" t="str">
        <f t="shared" si="2"/>
        <v/>
      </c>
      <c r="C65" s="52" t="str">
        <f>IF(E65="","",(INDEX(Raw!D:D,MATCH(E65+18000,Raw!AF:AF,0))))</f>
        <v/>
      </c>
      <c r="D65" s="52" t="str">
        <f>IF(E65="","",(INDEX(Raw!A:A,MATCH(E65+18000,Raw!AF:AF,0))))</f>
        <v/>
      </c>
      <c r="E65" s="63" t="str">
        <f>(IFERROR(IF(LARGE(Raw!AF:AF,A65)-18000&gt;0,LARGE(Raw!AF:AF,A65)-18000,""),""))</f>
        <v/>
      </c>
      <c r="G65" s="3" t="str">
        <f t="shared" si="3"/>
        <v/>
      </c>
      <c r="H65" s="52" t="str">
        <f>IF(J65="","",(INDEX(Raw!D:D,MATCH(J65+12000,Raw!AF:AF,0))))</f>
        <v/>
      </c>
      <c r="I65" s="52" t="str">
        <f>IF(J65="","",(INDEX(Raw!A:A,MATCH(J65+12000,Raw!AF:AF,0))))</f>
        <v/>
      </c>
      <c r="J65" s="63" t="str">
        <f>(IFERROR(IF(LARGE(Raw!AF:AF,A65+COUNTIF(Raw!C:C,"H"))-12000&gt;0,LARGE(Raw!AF:AF,A65+COUNTIF(Raw!C:C,"H"))-12000,""),""))</f>
        <v/>
      </c>
      <c r="L65" s="3" t="str">
        <f t="shared" si="4"/>
        <v/>
      </c>
      <c r="M65" s="52" t="str">
        <f>IF(O65="","",(INDEX(Raw!D:D,MATCH(O65+6000,Raw!AF:AF,0))))</f>
        <v/>
      </c>
      <c r="N65" s="52" t="str">
        <f>IF(O65="","",(INDEX(Raw!A:A,MATCH(O65+6000,Raw!AF:AF,0))))</f>
        <v/>
      </c>
      <c r="O65" s="63" t="str">
        <f>(IFERROR(IF(LARGE(Raw!AF:AF,A65+COUNTIF(Raw!C:C,"H")+COUNTIF(Raw!C:C,"S"))-6000&gt;0,LARGE(Raw!AF:AF,A65+COUNTIF(Raw!C:C,"H")+COUNTIF(Raw!C:C,"S"))-6000,""),""))</f>
        <v/>
      </c>
    </row>
    <row r="66" spans="1:15" x14ac:dyDescent="0.3">
      <c r="A66" s="52">
        <v>63</v>
      </c>
      <c r="B66" s="3" t="str">
        <f t="shared" si="2"/>
        <v/>
      </c>
      <c r="C66" s="52" t="str">
        <f>IF(E66="","",(INDEX(Raw!D:D,MATCH(E66+18000,Raw!AF:AF,0))))</f>
        <v/>
      </c>
      <c r="D66" s="52" t="str">
        <f>IF(E66="","",(INDEX(Raw!A:A,MATCH(E66+18000,Raw!AF:AF,0))))</f>
        <v/>
      </c>
      <c r="E66" s="63" t="str">
        <f>(IFERROR(IF(LARGE(Raw!AF:AF,A66)-18000&gt;0,LARGE(Raw!AF:AF,A66)-18000,""),""))</f>
        <v/>
      </c>
      <c r="G66" s="3" t="str">
        <f t="shared" si="3"/>
        <v/>
      </c>
      <c r="H66" s="52" t="str">
        <f>IF(J66="","",(INDEX(Raw!D:D,MATCH(J66+12000,Raw!AF:AF,0))))</f>
        <v/>
      </c>
      <c r="I66" s="52" t="str">
        <f>IF(J66="","",(INDEX(Raw!A:A,MATCH(J66+12000,Raw!AF:AF,0))))</f>
        <v/>
      </c>
      <c r="J66" s="63" t="str">
        <f>(IFERROR(IF(LARGE(Raw!AF:AF,A66+COUNTIF(Raw!C:C,"H"))-12000&gt;0,LARGE(Raw!AF:AF,A66+COUNTIF(Raw!C:C,"H"))-12000,""),""))</f>
        <v/>
      </c>
      <c r="L66" s="3" t="str">
        <f t="shared" si="4"/>
        <v/>
      </c>
      <c r="M66" s="52" t="str">
        <f>IF(O66="","",(INDEX(Raw!D:D,MATCH(O66+6000,Raw!AF:AF,0))))</f>
        <v/>
      </c>
      <c r="N66" s="52" t="str">
        <f>IF(O66="","",(INDEX(Raw!A:A,MATCH(O66+6000,Raw!AF:AF,0))))</f>
        <v/>
      </c>
      <c r="O66" s="63" t="str">
        <f>(IFERROR(IF(LARGE(Raw!AF:AF,A66+COUNTIF(Raw!C:C,"H")+COUNTIF(Raw!C:C,"S"))-6000&gt;0,LARGE(Raw!AF:AF,A66+COUNTIF(Raw!C:C,"H")+COUNTIF(Raw!C:C,"S"))-6000,""),""))</f>
        <v/>
      </c>
    </row>
    <row r="67" spans="1:15" x14ac:dyDescent="0.3">
      <c r="A67" s="52">
        <v>64</v>
      </c>
      <c r="B67" s="3" t="str">
        <f t="shared" si="2"/>
        <v/>
      </c>
      <c r="C67" s="52" t="str">
        <f>IF(E67="","",(INDEX(Raw!D:D,MATCH(E67+18000,Raw!AF:AF,0))))</f>
        <v/>
      </c>
      <c r="D67" s="52" t="str">
        <f>IF(E67="","",(INDEX(Raw!A:A,MATCH(E67+18000,Raw!AF:AF,0))))</f>
        <v/>
      </c>
      <c r="E67" s="63" t="str">
        <f>(IFERROR(IF(LARGE(Raw!AF:AF,A67)-18000&gt;0,LARGE(Raw!AF:AF,A67)-18000,""),""))</f>
        <v/>
      </c>
      <c r="G67" s="3" t="str">
        <f t="shared" si="3"/>
        <v/>
      </c>
      <c r="H67" s="52" t="str">
        <f>IF(J67="","",(INDEX(Raw!D:D,MATCH(J67+12000,Raw!AF:AF,0))))</f>
        <v/>
      </c>
      <c r="I67" s="52" t="str">
        <f>IF(J67="","",(INDEX(Raw!A:A,MATCH(J67+12000,Raw!AF:AF,0))))</f>
        <v/>
      </c>
      <c r="J67" s="63" t="str">
        <f>(IFERROR(IF(LARGE(Raw!AF:AF,A67+COUNTIF(Raw!C:C,"H"))-12000&gt;0,LARGE(Raw!AF:AF,A67+COUNTIF(Raw!C:C,"H"))-12000,""),""))</f>
        <v/>
      </c>
      <c r="L67" s="3" t="str">
        <f t="shared" si="4"/>
        <v/>
      </c>
      <c r="M67" s="52" t="str">
        <f>IF(O67="","",(INDEX(Raw!D:D,MATCH(O67+6000,Raw!AF:AF,0))))</f>
        <v/>
      </c>
      <c r="N67" s="52" t="str">
        <f>IF(O67="","",(INDEX(Raw!A:A,MATCH(O67+6000,Raw!AF:AF,0))))</f>
        <v/>
      </c>
      <c r="O67" s="63" t="str">
        <f>(IFERROR(IF(LARGE(Raw!AF:AF,A67+COUNTIF(Raw!C:C,"H")+COUNTIF(Raw!C:C,"S"))-6000&gt;0,LARGE(Raw!AF:AF,A67+COUNTIF(Raw!C:C,"H")+COUNTIF(Raw!C:C,"S"))-6000,""),""))</f>
        <v/>
      </c>
    </row>
    <row r="68" spans="1:15" x14ac:dyDescent="0.3">
      <c r="A68" s="52">
        <v>65</v>
      </c>
      <c r="B68" s="3" t="str">
        <f t="shared" si="2"/>
        <v/>
      </c>
      <c r="C68" s="52" t="str">
        <f>IF(E68="","",(INDEX(Raw!D:D,MATCH(E68+18000,Raw!AF:AF,0))))</f>
        <v/>
      </c>
      <c r="D68" s="52" t="str">
        <f>IF(E68="","",(INDEX(Raw!A:A,MATCH(E68+18000,Raw!AF:AF,0))))</f>
        <v/>
      </c>
      <c r="E68" s="63" t="str">
        <f>(IFERROR(IF(LARGE(Raw!AF:AF,A68)-18000&gt;0,LARGE(Raw!AF:AF,A68)-18000,""),""))</f>
        <v/>
      </c>
      <c r="G68" s="3" t="str">
        <f t="shared" si="3"/>
        <v/>
      </c>
      <c r="H68" s="52" t="str">
        <f>IF(J68="","",(INDEX(Raw!D:D,MATCH(J68+12000,Raw!AF:AF,0))))</f>
        <v/>
      </c>
      <c r="I68" s="52" t="str">
        <f>IF(J68="","",(INDEX(Raw!A:A,MATCH(J68+12000,Raw!AF:AF,0))))</f>
        <v/>
      </c>
      <c r="J68" s="63" t="str">
        <f>(IFERROR(IF(LARGE(Raw!AF:AF,A68+COUNTIF(Raw!C:C,"H"))-12000&gt;0,LARGE(Raw!AF:AF,A68+COUNTIF(Raw!C:C,"H"))-12000,""),""))</f>
        <v/>
      </c>
      <c r="L68" s="3" t="str">
        <f t="shared" si="4"/>
        <v/>
      </c>
      <c r="M68" s="52" t="str">
        <f>IF(O68="","",(INDEX(Raw!D:D,MATCH(O68+6000,Raw!AF:AF,0))))</f>
        <v/>
      </c>
      <c r="N68" s="52" t="str">
        <f>IF(O68="","",(INDEX(Raw!A:A,MATCH(O68+6000,Raw!AF:AF,0))))</f>
        <v/>
      </c>
      <c r="O68" s="63" t="str">
        <f>(IFERROR(IF(LARGE(Raw!AF:AF,A68+COUNTIF(Raw!C:C,"H")+COUNTIF(Raw!C:C,"S"))-6000&gt;0,LARGE(Raw!AF:AF,A68+COUNTIF(Raw!C:C,"H")+COUNTIF(Raw!C:C,"S"))-6000,""),""))</f>
        <v/>
      </c>
    </row>
    <row r="69" spans="1:15" x14ac:dyDescent="0.3">
      <c r="A69" s="52">
        <v>66</v>
      </c>
      <c r="B69" s="3" t="str">
        <f t="shared" si="2"/>
        <v/>
      </c>
      <c r="C69" s="52" t="str">
        <f>IF(E69="","",(INDEX(Raw!D:D,MATCH(E69+18000,Raw!AF:AF,0))))</f>
        <v/>
      </c>
      <c r="D69" s="52" t="str">
        <f>IF(E69="","",(INDEX(Raw!A:A,MATCH(E69+18000,Raw!AF:AF,0))))</f>
        <v/>
      </c>
      <c r="E69" s="63" t="str">
        <f>(IFERROR(IF(LARGE(Raw!AF:AF,A69)-18000&gt;0,LARGE(Raw!AF:AF,A69)-18000,""),""))</f>
        <v/>
      </c>
      <c r="G69" s="3" t="str">
        <f t="shared" si="3"/>
        <v/>
      </c>
      <c r="H69" s="52" t="str">
        <f>IF(J69="","",(INDEX(Raw!D:D,MATCH(J69+12000,Raw!AF:AF,0))))</f>
        <v/>
      </c>
      <c r="I69" s="52" t="str">
        <f>IF(J69="","",(INDEX(Raw!A:A,MATCH(J69+12000,Raw!AF:AF,0))))</f>
        <v/>
      </c>
      <c r="J69" s="63" t="str">
        <f>(IFERROR(IF(LARGE(Raw!AF:AF,A69+COUNTIF(Raw!C:C,"H"))-12000&gt;0,LARGE(Raw!AF:AF,A69+COUNTIF(Raw!C:C,"H"))-12000,""),""))</f>
        <v/>
      </c>
      <c r="L69" s="3" t="str">
        <f t="shared" si="4"/>
        <v/>
      </c>
      <c r="M69" s="52" t="str">
        <f>IF(O69="","",(INDEX(Raw!D:D,MATCH(O69+6000,Raw!AF:AF,0))))</f>
        <v/>
      </c>
      <c r="N69" s="52" t="str">
        <f>IF(O69="","",(INDEX(Raw!A:A,MATCH(O69+6000,Raw!AF:AF,0))))</f>
        <v/>
      </c>
      <c r="O69" s="63" t="str">
        <f>(IFERROR(IF(LARGE(Raw!AF:AF,A69+COUNTIF(Raw!C:C,"H")+COUNTIF(Raw!C:C,"S"))-6000&gt;0,LARGE(Raw!AF:AF,A69+COUNTIF(Raw!C:C,"H")+COUNTIF(Raw!C:C,"S"))-6000,""),""))</f>
        <v/>
      </c>
    </row>
    <row r="70" spans="1:15" x14ac:dyDescent="0.3">
      <c r="A70" s="52">
        <v>67</v>
      </c>
      <c r="B70" s="3" t="str">
        <f t="shared" ref="B70:B133" si="5">IFERROR(IF(ROUND(E70,3)=ROUND(E69,3),B69,B69+1),"")</f>
        <v/>
      </c>
      <c r="C70" s="52" t="str">
        <f>IF(E70="","",(INDEX(Raw!D:D,MATCH(E70+18000,Raw!AF:AF,0))))</f>
        <v/>
      </c>
      <c r="D70" s="52" t="str">
        <f>IF(E70="","",(INDEX(Raw!A:A,MATCH(E70+18000,Raw!AF:AF,0))))</f>
        <v/>
      </c>
      <c r="E70" s="63" t="str">
        <f>(IFERROR(IF(LARGE(Raw!AF:AF,A70)-18000&gt;0,LARGE(Raw!AF:AF,A70)-18000,""),""))</f>
        <v/>
      </c>
      <c r="G70" s="3" t="str">
        <f t="shared" ref="G70:G133" si="6">IFERROR(IF(ROUND(J70,3)=ROUND(J69,3),G69,G69+1),"")</f>
        <v/>
      </c>
      <c r="H70" s="52" t="str">
        <f>IF(J70="","",(INDEX(Raw!D:D,MATCH(J70+12000,Raw!AF:AF,0))))</f>
        <v/>
      </c>
      <c r="I70" s="52" t="str">
        <f>IF(J70="","",(INDEX(Raw!A:A,MATCH(J70+12000,Raw!AF:AF,0))))</f>
        <v/>
      </c>
      <c r="J70" s="63" t="str">
        <f>(IFERROR(IF(LARGE(Raw!AF:AF,A70+COUNTIF(Raw!C:C,"H"))-12000&gt;0,LARGE(Raw!AF:AF,A70+COUNTIF(Raw!C:C,"H"))-12000,""),""))</f>
        <v/>
      </c>
      <c r="L70" s="3" t="str">
        <f t="shared" ref="L70:L133" si="7">IFERROR(IF(ROUND(O70,3)=ROUND(O69,3),L69,L69+1),"")</f>
        <v/>
      </c>
      <c r="M70" s="52" t="str">
        <f>IF(O70="","",(INDEX(Raw!D:D,MATCH(O70+6000,Raw!AF:AF,0))))</f>
        <v/>
      </c>
      <c r="N70" s="52" t="str">
        <f>IF(O70="","",(INDEX(Raw!A:A,MATCH(O70+6000,Raw!AF:AF,0))))</f>
        <v/>
      </c>
      <c r="O70" s="63" t="str">
        <f>(IFERROR(IF(LARGE(Raw!AF:AF,A70+COUNTIF(Raw!C:C,"H")+COUNTIF(Raw!C:C,"S"))-6000&gt;0,LARGE(Raw!AF:AF,A70+COUNTIF(Raw!C:C,"H")+COUNTIF(Raw!C:C,"S"))-6000,""),""))</f>
        <v/>
      </c>
    </row>
    <row r="71" spans="1:15" x14ac:dyDescent="0.3">
      <c r="A71" s="52">
        <v>68</v>
      </c>
      <c r="B71" s="3" t="str">
        <f t="shared" si="5"/>
        <v/>
      </c>
      <c r="C71" s="52" t="str">
        <f>IF(E71="","",(INDEX(Raw!D:D,MATCH(E71+18000,Raw!AF:AF,0))))</f>
        <v/>
      </c>
      <c r="D71" s="52" t="str">
        <f>IF(E71="","",(INDEX(Raw!A:A,MATCH(E71+18000,Raw!AF:AF,0))))</f>
        <v/>
      </c>
      <c r="E71" s="63" t="str">
        <f>(IFERROR(IF(LARGE(Raw!AF:AF,A71)-18000&gt;0,LARGE(Raw!AF:AF,A71)-18000,""),""))</f>
        <v/>
      </c>
      <c r="G71" s="3" t="str">
        <f t="shared" si="6"/>
        <v/>
      </c>
      <c r="H71" s="52" t="str">
        <f>IF(J71="","",(INDEX(Raw!D:D,MATCH(J71+12000,Raw!AF:AF,0))))</f>
        <v/>
      </c>
      <c r="I71" s="52" t="str">
        <f>IF(J71="","",(INDEX(Raw!A:A,MATCH(J71+12000,Raw!AF:AF,0))))</f>
        <v/>
      </c>
      <c r="J71" s="63" t="str">
        <f>(IFERROR(IF(LARGE(Raw!AF:AF,A71+COUNTIF(Raw!C:C,"H"))-12000&gt;0,LARGE(Raw!AF:AF,A71+COUNTIF(Raw!C:C,"H"))-12000,""),""))</f>
        <v/>
      </c>
      <c r="L71" s="3" t="str">
        <f t="shared" si="7"/>
        <v/>
      </c>
      <c r="M71" s="52" t="str">
        <f>IF(O71="","",(INDEX(Raw!D:D,MATCH(O71+6000,Raw!AF:AF,0))))</f>
        <v/>
      </c>
      <c r="N71" s="52" t="str">
        <f>IF(O71="","",(INDEX(Raw!A:A,MATCH(O71+6000,Raw!AF:AF,0))))</f>
        <v/>
      </c>
      <c r="O71" s="63" t="str">
        <f>(IFERROR(IF(LARGE(Raw!AF:AF,A71+COUNTIF(Raw!C:C,"H")+COUNTIF(Raw!C:C,"S"))-6000&gt;0,LARGE(Raw!AF:AF,A71+COUNTIF(Raw!C:C,"H")+COUNTIF(Raw!C:C,"S"))-6000,""),""))</f>
        <v/>
      </c>
    </row>
    <row r="72" spans="1:15" x14ac:dyDescent="0.3">
      <c r="A72" s="52">
        <v>69</v>
      </c>
      <c r="B72" s="3" t="str">
        <f t="shared" si="5"/>
        <v/>
      </c>
      <c r="C72" s="52" t="str">
        <f>IF(E72="","",(INDEX(Raw!D:D,MATCH(E72+18000,Raw!AF:AF,0))))</f>
        <v/>
      </c>
      <c r="D72" s="52" t="str">
        <f>IF(E72="","",(INDEX(Raw!A:A,MATCH(E72+18000,Raw!AF:AF,0))))</f>
        <v/>
      </c>
      <c r="E72" s="63" t="str">
        <f>(IFERROR(IF(LARGE(Raw!AF:AF,A72)-18000&gt;0,LARGE(Raw!AF:AF,A72)-18000,""),""))</f>
        <v/>
      </c>
      <c r="G72" s="3" t="str">
        <f t="shared" si="6"/>
        <v/>
      </c>
      <c r="H72" s="52" t="str">
        <f>IF(J72="","",(INDEX(Raw!D:D,MATCH(J72+12000,Raw!AF:AF,0))))</f>
        <v/>
      </c>
      <c r="I72" s="52" t="str">
        <f>IF(J72="","",(INDEX(Raw!A:A,MATCH(J72+12000,Raw!AF:AF,0))))</f>
        <v/>
      </c>
      <c r="J72" s="63" t="str">
        <f>(IFERROR(IF(LARGE(Raw!AF:AF,A72+COUNTIF(Raw!C:C,"H"))-12000&gt;0,LARGE(Raw!AF:AF,A72+COUNTIF(Raw!C:C,"H"))-12000,""),""))</f>
        <v/>
      </c>
      <c r="L72" s="3" t="str">
        <f t="shared" si="7"/>
        <v/>
      </c>
      <c r="M72" s="52" t="str">
        <f>IF(O72="","",(INDEX(Raw!D:D,MATCH(O72+6000,Raw!AF:AF,0))))</f>
        <v/>
      </c>
      <c r="N72" s="52" t="str">
        <f>IF(O72="","",(INDEX(Raw!A:A,MATCH(O72+6000,Raw!AF:AF,0))))</f>
        <v/>
      </c>
      <c r="O72" s="63" t="str">
        <f>(IFERROR(IF(LARGE(Raw!AF:AF,A72+COUNTIF(Raw!C:C,"H")+COUNTIF(Raw!C:C,"S"))-6000&gt;0,LARGE(Raw!AF:AF,A72+COUNTIF(Raw!C:C,"H")+COUNTIF(Raw!C:C,"S"))-6000,""),""))</f>
        <v/>
      </c>
    </row>
    <row r="73" spans="1:15" x14ac:dyDescent="0.3">
      <c r="A73" s="52">
        <v>70</v>
      </c>
      <c r="B73" s="3" t="str">
        <f t="shared" si="5"/>
        <v/>
      </c>
      <c r="C73" s="52" t="str">
        <f>IF(E73="","",(INDEX(Raw!D:D,MATCH(E73+18000,Raw!AF:AF,0))))</f>
        <v/>
      </c>
      <c r="D73" s="52" t="str">
        <f>IF(E73="","",(INDEX(Raw!A:A,MATCH(E73+18000,Raw!AF:AF,0))))</f>
        <v/>
      </c>
      <c r="E73" s="63" t="str">
        <f>(IFERROR(IF(LARGE(Raw!AF:AF,A73)-18000&gt;0,LARGE(Raw!AF:AF,A73)-18000,""),""))</f>
        <v/>
      </c>
      <c r="G73" s="3" t="str">
        <f t="shared" si="6"/>
        <v/>
      </c>
      <c r="H73" s="52" t="str">
        <f>IF(J73="","",(INDEX(Raw!D:D,MATCH(J73+12000,Raw!AF:AF,0))))</f>
        <v/>
      </c>
      <c r="I73" s="52" t="str">
        <f>IF(J73="","",(INDEX(Raw!A:A,MATCH(J73+12000,Raw!AF:AF,0))))</f>
        <v/>
      </c>
      <c r="J73" s="63" t="str">
        <f>(IFERROR(IF(LARGE(Raw!AF:AF,A73+COUNTIF(Raw!C:C,"H"))-12000&gt;0,LARGE(Raw!AF:AF,A73+COUNTIF(Raw!C:C,"H"))-12000,""),""))</f>
        <v/>
      </c>
      <c r="L73" s="3" t="str">
        <f t="shared" si="7"/>
        <v/>
      </c>
      <c r="M73" s="52" t="str">
        <f>IF(O73="","",(INDEX(Raw!D:D,MATCH(O73+6000,Raw!AF:AF,0))))</f>
        <v/>
      </c>
      <c r="N73" s="52" t="str">
        <f>IF(O73="","",(INDEX(Raw!A:A,MATCH(O73+6000,Raw!AF:AF,0))))</f>
        <v/>
      </c>
      <c r="O73" s="63" t="str">
        <f>(IFERROR(IF(LARGE(Raw!AF:AF,A73+COUNTIF(Raw!C:C,"H")+COUNTIF(Raw!C:C,"S"))-6000&gt;0,LARGE(Raw!AF:AF,A73+COUNTIF(Raw!C:C,"H")+COUNTIF(Raw!C:C,"S"))-6000,""),""))</f>
        <v/>
      </c>
    </row>
    <row r="74" spans="1:15" x14ac:dyDescent="0.3">
      <c r="A74" s="52">
        <v>71</v>
      </c>
      <c r="B74" s="3" t="str">
        <f t="shared" si="5"/>
        <v/>
      </c>
      <c r="C74" s="52" t="str">
        <f>IF(E74="","",(INDEX(Raw!D:D,MATCH(E74+18000,Raw!AF:AF,0))))</f>
        <v/>
      </c>
      <c r="D74" s="52" t="str">
        <f>IF(E74="","",(INDEX(Raw!A:A,MATCH(E74+18000,Raw!AF:AF,0))))</f>
        <v/>
      </c>
      <c r="E74" s="63" t="str">
        <f>(IFERROR(IF(LARGE(Raw!AF:AF,A74)-18000&gt;0,LARGE(Raw!AF:AF,A74)-18000,""),""))</f>
        <v/>
      </c>
      <c r="G74" s="3" t="str">
        <f t="shared" si="6"/>
        <v/>
      </c>
      <c r="H74" s="52" t="str">
        <f>IF(J74="","",(INDEX(Raw!D:D,MATCH(J74+12000,Raw!AF:AF,0))))</f>
        <v/>
      </c>
      <c r="I74" s="52" t="str">
        <f>IF(J74="","",(INDEX(Raw!A:A,MATCH(J74+12000,Raw!AF:AF,0))))</f>
        <v/>
      </c>
      <c r="J74" s="63" t="str">
        <f>(IFERROR(IF(LARGE(Raw!AF:AF,A74+COUNTIF(Raw!C:C,"H"))-12000&gt;0,LARGE(Raw!AF:AF,A74+COUNTIF(Raw!C:C,"H"))-12000,""),""))</f>
        <v/>
      </c>
      <c r="L74" s="3" t="str">
        <f t="shared" si="7"/>
        <v/>
      </c>
      <c r="M74" s="52" t="str">
        <f>IF(O74="","",(INDEX(Raw!D:D,MATCH(O74+6000,Raw!AF:AF,0))))</f>
        <v/>
      </c>
      <c r="N74" s="52" t="str">
        <f>IF(O74="","",(INDEX(Raw!A:A,MATCH(O74+6000,Raw!AF:AF,0))))</f>
        <v/>
      </c>
      <c r="O74" s="63" t="str">
        <f>(IFERROR(IF(LARGE(Raw!AF:AF,A74+COUNTIF(Raw!C:C,"H")+COUNTIF(Raw!C:C,"S"))-6000&gt;0,LARGE(Raw!AF:AF,A74+COUNTIF(Raw!C:C,"H")+COUNTIF(Raw!C:C,"S"))-6000,""),""))</f>
        <v/>
      </c>
    </row>
    <row r="75" spans="1:15" x14ac:dyDescent="0.3">
      <c r="A75" s="52">
        <v>72</v>
      </c>
      <c r="B75" s="3" t="str">
        <f t="shared" si="5"/>
        <v/>
      </c>
      <c r="C75" s="52" t="str">
        <f>IF(E75="","",(INDEX(Raw!D:D,MATCH(E75+18000,Raw!AF:AF,0))))</f>
        <v/>
      </c>
      <c r="D75" s="52" t="str">
        <f>IF(E75="","",(INDEX(Raw!A:A,MATCH(E75+18000,Raw!AF:AF,0))))</f>
        <v/>
      </c>
      <c r="E75" s="63" t="str">
        <f>(IFERROR(IF(LARGE(Raw!AF:AF,A75)-18000&gt;0,LARGE(Raw!AF:AF,A75)-18000,""),""))</f>
        <v/>
      </c>
      <c r="G75" s="3" t="str">
        <f t="shared" si="6"/>
        <v/>
      </c>
      <c r="H75" s="52" t="str">
        <f>IF(J75="","",(INDEX(Raw!D:D,MATCH(J75+12000,Raw!AF:AF,0))))</f>
        <v/>
      </c>
      <c r="I75" s="52" t="str">
        <f>IF(J75="","",(INDEX(Raw!A:A,MATCH(J75+12000,Raw!AF:AF,0))))</f>
        <v/>
      </c>
      <c r="J75" s="63" t="str">
        <f>(IFERROR(IF(LARGE(Raw!AF:AF,A75+COUNTIF(Raw!C:C,"H"))-12000&gt;0,LARGE(Raw!AF:AF,A75+COUNTIF(Raw!C:C,"H"))-12000,""),""))</f>
        <v/>
      </c>
      <c r="L75" s="3" t="str">
        <f t="shared" si="7"/>
        <v/>
      </c>
      <c r="M75" s="52" t="str">
        <f>IF(O75="","",(INDEX(Raw!D:D,MATCH(O75+6000,Raw!AF:AF,0))))</f>
        <v/>
      </c>
      <c r="N75" s="52" t="str">
        <f>IF(O75="","",(INDEX(Raw!A:A,MATCH(O75+6000,Raw!AF:AF,0))))</f>
        <v/>
      </c>
      <c r="O75" s="63" t="str">
        <f>(IFERROR(IF(LARGE(Raw!AF:AF,A75+COUNTIF(Raw!C:C,"H")+COUNTIF(Raw!C:C,"S"))-6000&gt;0,LARGE(Raw!AF:AF,A75+COUNTIF(Raw!C:C,"H")+COUNTIF(Raw!C:C,"S"))-6000,""),""))</f>
        <v/>
      </c>
    </row>
    <row r="76" spans="1:15" x14ac:dyDescent="0.3">
      <c r="A76" s="52">
        <v>73</v>
      </c>
      <c r="B76" s="3" t="str">
        <f t="shared" si="5"/>
        <v/>
      </c>
      <c r="C76" s="52" t="str">
        <f>IF(E76="","",(INDEX(Raw!D:D,MATCH(E76+18000,Raw!AF:AF,0))))</f>
        <v/>
      </c>
      <c r="D76" s="52" t="str">
        <f>IF(E76="","",(INDEX(Raw!A:A,MATCH(E76+18000,Raw!AF:AF,0))))</f>
        <v/>
      </c>
      <c r="E76" s="63" t="str">
        <f>(IFERROR(IF(LARGE(Raw!AF:AF,A76)-18000&gt;0,LARGE(Raw!AF:AF,A76)-18000,""),""))</f>
        <v/>
      </c>
      <c r="G76" s="3" t="str">
        <f t="shared" si="6"/>
        <v/>
      </c>
      <c r="H76" s="52" t="str">
        <f>IF(J76="","",(INDEX(Raw!D:D,MATCH(J76+12000,Raw!AF:AF,0))))</f>
        <v/>
      </c>
      <c r="I76" s="52" t="str">
        <f>IF(J76="","",(INDEX(Raw!A:A,MATCH(J76+12000,Raw!AF:AF,0))))</f>
        <v/>
      </c>
      <c r="J76" s="63" t="str">
        <f>(IFERROR(IF(LARGE(Raw!AF:AF,A76+COUNTIF(Raw!C:C,"H"))-12000&gt;0,LARGE(Raw!AF:AF,A76+COUNTIF(Raw!C:C,"H"))-12000,""),""))</f>
        <v/>
      </c>
      <c r="L76" s="3" t="str">
        <f t="shared" si="7"/>
        <v/>
      </c>
      <c r="M76" s="52" t="str">
        <f>IF(O76="","",(INDEX(Raw!D:D,MATCH(O76+6000,Raw!AF:AF,0))))</f>
        <v/>
      </c>
      <c r="N76" s="52" t="str">
        <f>IF(O76="","",(INDEX(Raw!A:A,MATCH(O76+6000,Raw!AF:AF,0))))</f>
        <v/>
      </c>
      <c r="O76" s="63" t="str">
        <f>(IFERROR(IF(LARGE(Raw!AF:AF,A76+COUNTIF(Raw!C:C,"H")+COUNTIF(Raw!C:C,"S"))-6000&gt;0,LARGE(Raw!AF:AF,A76+COUNTIF(Raw!C:C,"H")+COUNTIF(Raw!C:C,"S"))-6000,""),""))</f>
        <v/>
      </c>
    </row>
    <row r="77" spans="1:15" x14ac:dyDescent="0.3">
      <c r="A77" s="52">
        <v>74</v>
      </c>
      <c r="B77" s="3" t="str">
        <f t="shared" si="5"/>
        <v/>
      </c>
      <c r="C77" s="52" t="str">
        <f>IF(E77="","",(INDEX(Raw!D:D,MATCH(E77+18000,Raw!AF:AF,0))))</f>
        <v/>
      </c>
      <c r="D77" s="52" t="str">
        <f>IF(E77="","",(INDEX(Raw!A:A,MATCH(E77+18000,Raw!AF:AF,0))))</f>
        <v/>
      </c>
      <c r="E77" s="63" t="str">
        <f>(IFERROR(IF(LARGE(Raw!AF:AF,A77)-18000&gt;0,LARGE(Raw!AF:AF,A77)-18000,""),""))</f>
        <v/>
      </c>
      <c r="G77" s="3" t="str">
        <f t="shared" si="6"/>
        <v/>
      </c>
      <c r="H77" s="52" t="str">
        <f>IF(J77="","",(INDEX(Raw!D:D,MATCH(J77+12000,Raw!AF:AF,0))))</f>
        <v/>
      </c>
      <c r="I77" s="52" t="str">
        <f>IF(J77="","",(INDEX(Raw!A:A,MATCH(J77+12000,Raw!AF:AF,0))))</f>
        <v/>
      </c>
      <c r="J77" s="63" t="str">
        <f>(IFERROR(IF(LARGE(Raw!AF:AF,A77+COUNTIF(Raw!C:C,"H"))-12000&gt;0,LARGE(Raw!AF:AF,A77+COUNTIF(Raw!C:C,"H"))-12000,""),""))</f>
        <v/>
      </c>
      <c r="L77" s="3" t="str">
        <f t="shared" si="7"/>
        <v/>
      </c>
      <c r="M77" s="52" t="str">
        <f>IF(O77="","",(INDEX(Raw!D:D,MATCH(O77+6000,Raw!AF:AF,0))))</f>
        <v/>
      </c>
      <c r="N77" s="52" t="str">
        <f>IF(O77="","",(INDEX(Raw!A:A,MATCH(O77+6000,Raw!AF:AF,0))))</f>
        <v/>
      </c>
      <c r="O77" s="63" t="str">
        <f>(IFERROR(IF(LARGE(Raw!AF:AF,A77+COUNTIF(Raw!C:C,"H")+COUNTIF(Raw!C:C,"S"))-6000&gt;0,LARGE(Raw!AF:AF,A77+COUNTIF(Raw!C:C,"H")+COUNTIF(Raw!C:C,"S"))-6000,""),""))</f>
        <v/>
      </c>
    </row>
    <row r="78" spans="1:15" x14ac:dyDescent="0.3">
      <c r="A78" s="52">
        <v>75</v>
      </c>
      <c r="B78" s="3" t="str">
        <f t="shared" si="5"/>
        <v/>
      </c>
      <c r="C78" s="52" t="str">
        <f>IF(E78="","",(INDEX(Raw!D:D,MATCH(E78+18000,Raw!AF:AF,0))))</f>
        <v/>
      </c>
      <c r="D78" s="52" t="str">
        <f>IF(E78="","",(INDEX(Raw!A:A,MATCH(E78+18000,Raw!AF:AF,0))))</f>
        <v/>
      </c>
      <c r="E78" s="63" t="str">
        <f>(IFERROR(IF(LARGE(Raw!AF:AF,A78)-18000&gt;0,LARGE(Raw!AF:AF,A78)-18000,""),""))</f>
        <v/>
      </c>
      <c r="G78" s="3" t="str">
        <f t="shared" si="6"/>
        <v/>
      </c>
      <c r="H78" s="52" t="str">
        <f>IF(J78="","",(INDEX(Raw!D:D,MATCH(J78+12000,Raw!AF:AF,0))))</f>
        <v/>
      </c>
      <c r="I78" s="52" t="str">
        <f>IF(J78="","",(INDEX(Raw!A:A,MATCH(J78+12000,Raw!AF:AF,0))))</f>
        <v/>
      </c>
      <c r="J78" s="63" t="str">
        <f>(IFERROR(IF(LARGE(Raw!AF:AF,A78+COUNTIF(Raw!C:C,"H"))-12000&gt;0,LARGE(Raw!AF:AF,A78+COUNTIF(Raw!C:C,"H"))-12000,""),""))</f>
        <v/>
      </c>
      <c r="L78" s="3" t="str">
        <f t="shared" si="7"/>
        <v/>
      </c>
      <c r="M78" s="52" t="str">
        <f>IF(O78="","",(INDEX(Raw!D:D,MATCH(O78+6000,Raw!AF:AF,0))))</f>
        <v/>
      </c>
      <c r="N78" s="52" t="str">
        <f>IF(O78="","",(INDEX(Raw!A:A,MATCH(O78+6000,Raw!AF:AF,0))))</f>
        <v/>
      </c>
      <c r="O78" s="63" t="str">
        <f>(IFERROR(IF(LARGE(Raw!AF:AF,A78+COUNTIF(Raw!C:C,"H")+COUNTIF(Raw!C:C,"S"))-6000&gt;0,LARGE(Raw!AF:AF,A78+COUNTIF(Raw!C:C,"H")+COUNTIF(Raw!C:C,"S"))-6000,""),""))</f>
        <v/>
      </c>
    </row>
    <row r="79" spans="1:15" x14ac:dyDescent="0.3">
      <c r="A79" s="52">
        <v>76</v>
      </c>
      <c r="B79" s="3" t="str">
        <f t="shared" si="5"/>
        <v/>
      </c>
      <c r="C79" s="52" t="str">
        <f>IF(E79="","",(INDEX(Raw!D:D,MATCH(E79+18000,Raw!AF:AF,0))))</f>
        <v/>
      </c>
      <c r="D79" s="52" t="str">
        <f>IF(E79="","",(INDEX(Raw!A:A,MATCH(E79+18000,Raw!AF:AF,0))))</f>
        <v/>
      </c>
      <c r="E79" s="63" t="str">
        <f>(IFERROR(IF(LARGE(Raw!AF:AF,A79)-18000&gt;0,LARGE(Raw!AF:AF,A79)-18000,""),""))</f>
        <v/>
      </c>
      <c r="G79" s="3" t="str">
        <f t="shared" si="6"/>
        <v/>
      </c>
      <c r="H79" s="52" t="str">
        <f>IF(J79="","",(INDEX(Raw!D:D,MATCH(J79+12000,Raw!AF:AF,0))))</f>
        <v/>
      </c>
      <c r="I79" s="52" t="str">
        <f>IF(J79="","",(INDEX(Raw!A:A,MATCH(J79+12000,Raw!AF:AF,0))))</f>
        <v/>
      </c>
      <c r="J79" s="63" t="str">
        <f>(IFERROR(IF(LARGE(Raw!AF:AF,A79+COUNTIF(Raw!C:C,"H"))-12000&gt;0,LARGE(Raw!AF:AF,A79+COUNTIF(Raw!C:C,"H"))-12000,""),""))</f>
        <v/>
      </c>
      <c r="L79" s="3" t="str">
        <f t="shared" si="7"/>
        <v/>
      </c>
      <c r="M79" s="52" t="str">
        <f>IF(O79="","",(INDEX(Raw!D:D,MATCH(O79+6000,Raw!AF:AF,0))))</f>
        <v/>
      </c>
      <c r="N79" s="52" t="str">
        <f>IF(O79="","",(INDEX(Raw!A:A,MATCH(O79+6000,Raw!AF:AF,0))))</f>
        <v/>
      </c>
      <c r="O79" s="63" t="str">
        <f>(IFERROR(IF(LARGE(Raw!AF:AF,A79+COUNTIF(Raw!C:C,"H")+COUNTIF(Raw!C:C,"S"))-6000&gt;0,LARGE(Raw!AF:AF,A79+COUNTIF(Raw!C:C,"H")+COUNTIF(Raw!C:C,"S"))-6000,""),""))</f>
        <v/>
      </c>
    </row>
    <row r="80" spans="1:15" x14ac:dyDescent="0.3">
      <c r="A80" s="52">
        <v>77</v>
      </c>
      <c r="B80" s="3" t="str">
        <f t="shared" si="5"/>
        <v/>
      </c>
      <c r="C80" s="52" t="str">
        <f>IF(E80="","",(INDEX(Raw!D:D,MATCH(E80+18000,Raw!AF:AF,0))))</f>
        <v/>
      </c>
      <c r="D80" s="52" t="str">
        <f>IF(E80="","",(INDEX(Raw!A:A,MATCH(E80+18000,Raw!AF:AF,0))))</f>
        <v/>
      </c>
      <c r="E80" s="63" t="str">
        <f>(IFERROR(IF(LARGE(Raw!AF:AF,A80)-18000&gt;0,LARGE(Raw!AF:AF,A80)-18000,""),""))</f>
        <v/>
      </c>
      <c r="G80" s="3" t="str">
        <f t="shared" si="6"/>
        <v/>
      </c>
      <c r="H80" s="52" t="str">
        <f>IF(J80="","",(INDEX(Raw!D:D,MATCH(J80+12000,Raw!AF:AF,0))))</f>
        <v/>
      </c>
      <c r="I80" s="52" t="str">
        <f>IF(J80="","",(INDEX(Raw!A:A,MATCH(J80+12000,Raw!AF:AF,0))))</f>
        <v/>
      </c>
      <c r="J80" s="63" t="str">
        <f>(IFERROR(IF(LARGE(Raw!AF:AF,A80+COUNTIF(Raw!C:C,"H"))-12000&gt;0,LARGE(Raw!AF:AF,A80+COUNTIF(Raw!C:C,"H"))-12000,""),""))</f>
        <v/>
      </c>
      <c r="L80" s="3" t="str">
        <f t="shared" si="7"/>
        <v/>
      </c>
      <c r="M80" s="52" t="str">
        <f>IF(O80="","",(INDEX(Raw!D:D,MATCH(O80+6000,Raw!AF:AF,0))))</f>
        <v/>
      </c>
      <c r="N80" s="52" t="str">
        <f>IF(O80="","",(INDEX(Raw!A:A,MATCH(O80+6000,Raw!AF:AF,0))))</f>
        <v/>
      </c>
      <c r="O80" s="63" t="str">
        <f>(IFERROR(IF(LARGE(Raw!AF:AF,A80+COUNTIF(Raw!C:C,"H")+COUNTIF(Raw!C:C,"S"))-6000&gt;0,LARGE(Raw!AF:AF,A80+COUNTIF(Raw!C:C,"H")+COUNTIF(Raw!C:C,"S"))-6000,""),""))</f>
        <v/>
      </c>
    </row>
    <row r="81" spans="1:15" x14ac:dyDescent="0.3">
      <c r="A81" s="52">
        <v>78</v>
      </c>
      <c r="B81" s="3" t="str">
        <f t="shared" si="5"/>
        <v/>
      </c>
      <c r="C81" s="52" t="str">
        <f>IF(E81="","",(INDEX(Raw!D:D,MATCH(E81+18000,Raw!AF:AF,0))))</f>
        <v/>
      </c>
      <c r="D81" s="52" t="str">
        <f>IF(E81="","",(INDEX(Raw!A:A,MATCH(E81+18000,Raw!AF:AF,0))))</f>
        <v/>
      </c>
      <c r="E81" s="63" t="str">
        <f>(IFERROR(IF(LARGE(Raw!AF:AF,A81)-18000&gt;0,LARGE(Raw!AF:AF,A81)-18000,""),""))</f>
        <v/>
      </c>
      <c r="G81" s="3" t="str">
        <f t="shared" si="6"/>
        <v/>
      </c>
      <c r="H81" s="52" t="str">
        <f>IF(J81="","",(INDEX(Raw!D:D,MATCH(J81+12000,Raw!AF:AF,0))))</f>
        <v/>
      </c>
      <c r="I81" s="52" t="str">
        <f>IF(J81="","",(INDEX(Raw!A:A,MATCH(J81+12000,Raw!AF:AF,0))))</f>
        <v/>
      </c>
      <c r="J81" s="63" t="str">
        <f>(IFERROR(IF(LARGE(Raw!AF:AF,A81+COUNTIF(Raw!C:C,"H"))-12000&gt;0,LARGE(Raw!AF:AF,A81+COUNTIF(Raw!C:C,"H"))-12000,""),""))</f>
        <v/>
      </c>
      <c r="L81" s="3" t="str">
        <f t="shared" si="7"/>
        <v/>
      </c>
      <c r="M81" s="52" t="str">
        <f>IF(O81="","",(INDEX(Raw!D:D,MATCH(O81+6000,Raw!AF:AF,0))))</f>
        <v/>
      </c>
      <c r="N81" s="52" t="str">
        <f>IF(O81="","",(INDEX(Raw!A:A,MATCH(O81+6000,Raw!AF:AF,0))))</f>
        <v/>
      </c>
      <c r="O81" s="63" t="str">
        <f>(IFERROR(IF(LARGE(Raw!AF:AF,A81+COUNTIF(Raw!C:C,"H")+COUNTIF(Raw!C:C,"S"))-6000&gt;0,LARGE(Raw!AF:AF,A81+COUNTIF(Raw!C:C,"H")+COUNTIF(Raw!C:C,"S"))-6000,""),""))</f>
        <v/>
      </c>
    </row>
    <row r="82" spans="1:15" x14ac:dyDescent="0.3">
      <c r="A82" s="52">
        <v>79</v>
      </c>
      <c r="B82" s="3" t="str">
        <f t="shared" si="5"/>
        <v/>
      </c>
      <c r="C82" s="52" t="str">
        <f>IF(E82="","",(INDEX(Raw!D:D,MATCH(E82+18000,Raw!AF:AF,0))))</f>
        <v/>
      </c>
      <c r="D82" s="52" t="str">
        <f>IF(E82="","",(INDEX(Raw!A:A,MATCH(E82+18000,Raw!AF:AF,0))))</f>
        <v/>
      </c>
      <c r="E82" s="63" t="str">
        <f>(IFERROR(IF(LARGE(Raw!AF:AF,A82)-18000&gt;0,LARGE(Raw!AF:AF,A82)-18000,""),""))</f>
        <v/>
      </c>
      <c r="G82" s="3" t="str">
        <f t="shared" si="6"/>
        <v/>
      </c>
      <c r="H82" s="52" t="str">
        <f>IF(J82="","",(INDEX(Raw!D:D,MATCH(J82+12000,Raw!AF:AF,0))))</f>
        <v/>
      </c>
      <c r="I82" s="52" t="str">
        <f>IF(J82="","",(INDEX(Raw!A:A,MATCH(J82+12000,Raw!AF:AF,0))))</f>
        <v/>
      </c>
      <c r="J82" s="63" t="str">
        <f>(IFERROR(IF(LARGE(Raw!AF:AF,A82+COUNTIF(Raw!C:C,"H"))-12000&gt;0,LARGE(Raw!AF:AF,A82+COUNTIF(Raw!C:C,"H"))-12000,""),""))</f>
        <v/>
      </c>
      <c r="L82" s="3" t="str">
        <f t="shared" si="7"/>
        <v/>
      </c>
      <c r="M82" s="52" t="str">
        <f>IF(O82="","",(INDEX(Raw!D:D,MATCH(O82+6000,Raw!AF:AF,0))))</f>
        <v/>
      </c>
      <c r="N82" s="52" t="str">
        <f>IF(O82="","",(INDEX(Raw!A:A,MATCH(O82+6000,Raw!AF:AF,0))))</f>
        <v/>
      </c>
      <c r="O82" s="63" t="str">
        <f>(IFERROR(IF(LARGE(Raw!AF:AF,A82+COUNTIF(Raw!C:C,"H")+COUNTIF(Raw!C:C,"S"))-6000&gt;0,LARGE(Raw!AF:AF,A82+COUNTIF(Raw!C:C,"H")+COUNTIF(Raw!C:C,"S"))-6000,""),""))</f>
        <v/>
      </c>
    </row>
    <row r="83" spans="1:15" x14ac:dyDescent="0.3">
      <c r="A83" s="52">
        <v>80</v>
      </c>
      <c r="B83" s="3" t="str">
        <f t="shared" si="5"/>
        <v/>
      </c>
      <c r="C83" s="52" t="str">
        <f>IF(E83="","",(INDEX(Raw!D:D,MATCH(E83+18000,Raw!AF:AF,0))))</f>
        <v/>
      </c>
      <c r="D83" s="52" t="str">
        <f>IF(E83="","",(INDEX(Raw!A:A,MATCH(E83+18000,Raw!AF:AF,0))))</f>
        <v/>
      </c>
      <c r="E83" s="63" t="str">
        <f>(IFERROR(IF(LARGE(Raw!AF:AF,A83)-18000&gt;0,LARGE(Raw!AF:AF,A83)-18000,""),""))</f>
        <v/>
      </c>
      <c r="G83" s="3" t="str">
        <f t="shared" si="6"/>
        <v/>
      </c>
      <c r="H83" s="52" t="str">
        <f>IF(J83="","",(INDEX(Raw!D:D,MATCH(J83+12000,Raw!AF:AF,0))))</f>
        <v/>
      </c>
      <c r="I83" s="52" t="str">
        <f>IF(J83="","",(INDEX(Raw!A:A,MATCH(J83+12000,Raw!AF:AF,0))))</f>
        <v/>
      </c>
      <c r="J83" s="63" t="str">
        <f>(IFERROR(IF(LARGE(Raw!AF:AF,A83+COUNTIF(Raw!C:C,"H"))-12000&gt;0,LARGE(Raw!AF:AF,A83+COUNTIF(Raw!C:C,"H"))-12000,""),""))</f>
        <v/>
      </c>
      <c r="L83" s="3" t="str">
        <f t="shared" si="7"/>
        <v/>
      </c>
      <c r="M83" s="52" t="str">
        <f>IF(O83="","",(INDEX(Raw!D:D,MATCH(O83+6000,Raw!AF:AF,0))))</f>
        <v/>
      </c>
      <c r="N83" s="52" t="str">
        <f>IF(O83="","",(INDEX(Raw!A:A,MATCH(O83+6000,Raw!AF:AF,0))))</f>
        <v/>
      </c>
      <c r="O83" s="63" t="str">
        <f>(IFERROR(IF(LARGE(Raw!AF:AF,A83+COUNTIF(Raw!C:C,"H")+COUNTIF(Raw!C:C,"S"))-6000&gt;0,LARGE(Raw!AF:AF,A83+COUNTIF(Raw!C:C,"H")+COUNTIF(Raw!C:C,"S"))-6000,""),""))</f>
        <v/>
      </c>
    </row>
    <row r="84" spans="1:15" x14ac:dyDescent="0.3">
      <c r="A84" s="52">
        <v>81</v>
      </c>
      <c r="B84" s="3" t="str">
        <f t="shared" si="5"/>
        <v/>
      </c>
      <c r="C84" s="52" t="str">
        <f>IF(E84="","",(INDEX(Raw!D:D,MATCH(E84+18000,Raw!AF:AF,0))))</f>
        <v/>
      </c>
      <c r="D84" s="52" t="str">
        <f>IF(E84="","",(INDEX(Raw!A:A,MATCH(E84+18000,Raw!AF:AF,0))))</f>
        <v/>
      </c>
      <c r="E84" s="63" t="str">
        <f>(IFERROR(IF(LARGE(Raw!AF:AF,A84)-18000&gt;0,LARGE(Raw!AF:AF,A84)-18000,""),""))</f>
        <v/>
      </c>
      <c r="G84" s="3" t="str">
        <f t="shared" si="6"/>
        <v/>
      </c>
      <c r="H84" s="52" t="str">
        <f>IF(J84="","",(INDEX(Raw!D:D,MATCH(J84+12000,Raw!AF:AF,0))))</f>
        <v/>
      </c>
      <c r="I84" s="52" t="str">
        <f>IF(J84="","",(INDEX(Raw!A:A,MATCH(J84+12000,Raw!AF:AF,0))))</f>
        <v/>
      </c>
      <c r="J84" s="63" t="str">
        <f>(IFERROR(IF(LARGE(Raw!AF:AF,A84+COUNTIF(Raw!C:C,"H"))-12000&gt;0,LARGE(Raw!AF:AF,A84+COUNTIF(Raw!C:C,"H"))-12000,""),""))</f>
        <v/>
      </c>
      <c r="L84" s="3" t="str">
        <f t="shared" si="7"/>
        <v/>
      </c>
      <c r="M84" s="52" t="str">
        <f>IF(O84="","",(INDEX(Raw!D:D,MATCH(O84+6000,Raw!AF:AF,0))))</f>
        <v/>
      </c>
      <c r="N84" s="52" t="str">
        <f>IF(O84="","",(INDEX(Raw!A:A,MATCH(O84+6000,Raw!AF:AF,0))))</f>
        <v/>
      </c>
      <c r="O84" s="63" t="str">
        <f>(IFERROR(IF(LARGE(Raw!AF:AF,A84+COUNTIF(Raw!C:C,"H")+COUNTIF(Raw!C:C,"S"))-6000&gt;0,LARGE(Raw!AF:AF,A84+COUNTIF(Raw!C:C,"H")+COUNTIF(Raw!C:C,"S"))-6000,""),""))</f>
        <v/>
      </c>
    </row>
    <row r="85" spans="1:15" x14ac:dyDescent="0.3">
      <c r="A85" s="52">
        <v>82</v>
      </c>
      <c r="B85" s="3" t="str">
        <f t="shared" si="5"/>
        <v/>
      </c>
      <c r="C85" s="52" t="str">
        <f>IF(E85="","",(INDEX(Raw!D:D,MATCH(E85+18000,Raw!AF:AF,0))))</f>
        <v/>
      </c>
      <c r="D85" s="52" t="str">
        <f>IF(E85="","",(INDEX(Raw!A:A,MATCH(E85+18000,Raw!AF:AF,0))))</f>
        <v/>
      </c>
      <c r="E85" s="63" t="str">
        <f>(IFERROR(IF(LARGE(Raw!AF:AF,A85)-18000&gt;0,LARGE(Raw!AF:AF,A85)-18000,""),""))</f>
        <v/>
      </c>
      <c r="G85" s="3" t="str">
        <f t="shared" si="6"/>
        <v/>
      </c>
      <c r="H85" s="52" t="str">
        <f>IF(J85="","",(INDEX(Raw!D:D,MATCH(J85+12000,Raw!AF:AF,0))))</f>
        <v/>
      </c>
      <c r="I85" s="52" t="str">
        <f>IF(J85="","",(INDEX(Raw!A:A,MATCH(J85+12000,Raw!AF:AF,0))))</f>
        <v/>
      </c>
      <c r="J85" s="63" t="str">
        <f>(IFERROR(IF(LARGE(Raw!AF:AF,A85+COUNTIF(Raw!C:C,"H"))-12000&gt;0,LARGE(Raw!AF:AF,A85+COUNTIF(Raw!C:C,"H"))-12000,""),""))</f>
        <v/>
      </c>
      <c r="L85" s="3" t="str">
        <f t="shared" si="7"/>
        <v/>
      </c>
      <c r="M85" s="52" t="str">
        <f>IF(O85="","",(INDEX(Raw!D:D,MATCH(O85+6000,Raw!AF:AF,0))))</f>
        <v/>
      </c>
      <c r="N85" s="52" t="str">
        <f>IF(O85="","",(INDEX(Raw!A:A,MATCH(O85+6000,Raw!AF:AF,0))))</f>
        <v/>
      </c>
      <c r="O85" s="63" t="str">
        <f>(IFERROR(IF(LARGE(Raw!AF:AF,A85+COUNTIF(Raw!C:C,"H")+COUNTIF(Raw!C:C,"S"))-6000&gt;0,LARGE(Raw!AF:AF,A85+COUNTIF(Raw!C:C,"H")+COUNTIF(Raw!C:C,"S"))-6000,""),""))</f>
        <v/>
      </c>
    </row>
    <row r="86" spans="1:15" x14ac:dyDescent="0.3">
      <c r="A86" s="52">
        <v>83</v>
      </c>
      <c r="B86" s="3" t="str">
        <f t="shared" si="5"/>
        <v/>
      </c>
      <c r="C86" s="52" t="str">
        <f>IF(E86="","",(INDEX(Raw!D:D,MATCH(E86+18000,Raw!AF:AF,0))))</f>
        <v/>
      </c>
      <c r="D86" s="52" t="str">
        <f>IF(E86="","",(INDEX(Raw!A:A,MATCH(E86+18000,Raw!AF:AF,0))))</f>
        <v/>
      </c>
      <c r="E86" s="63" t="str">
        <f>(IFERROR(IF(LARGE(Raw!AF:AF,A86)-18000&gt;0,LARGE(Raw!AF:AF,A86)-18000,""),""))</f>
        <v/>
      </c>
      <c r="G86" s="3" t="str">
        <f t="shared" si="6"/>
        <v/>
      </c>
      <c r="H86" s="52" t="str">
        <f>IF(J86="","",(INDEX(Raw!D:D,MATCH(J86+12000,Raw!AF:AF,0))))</f>
        <v/>
      </c>
      <c r="I86" s="52" t="str">
        <f>IF(J86="","",(INDEX(Raw!A:A,MATCH(J86+12000,Raw!AF:AF,0))))</f>
        <v/>
      </c>
      <c r="J86" s="63" t="str">
        <f>(IFERROR(IF(LARGE(Raw!AF:AF,A86+COUNTIF(Raw!C:C,"H"))-12000&gt;0,LARGE(Raw!AF:AF,A86+COUNTIF(Raw!C:C,"H"))-12000,""),""))</f>
        <v/>
      </c>
      <c r="L86" s="3" t="str">
        <f t="shared" si="7"/>
        <v/>
      </c>
      <c r="M86" s="52" t="str">
        <f>IF(O86="","",(INDEX(Raw!D:D,MATCH(O86+6000,Raw!AF:AF,0))))</f>
        <v/>
      </c>
      <c r="N86" s="52" t="str">
        <f>IF(O86="","",(INDEX(Raw!A:A,MATCH(O86+6000,Raw!AF:AF,0))))</f>
        <v/>
      </c>
      <c r="O86" s="63" t="str">
        <f>(IFERROR(IF(LARGE(Raw!AF:AF,A86+COUNTIF(Raw!C:C,"H")+COUNTIF(Raw!C:C,"S"))-6000&gt;0,LARGE(Raw!AF:AF,A86+COUNTIF(Raw!C:C,"H")+COUNTIF(Raw!C:C,"S"))-6000,""),""))</f>
        <v/>
      </c>
    </row>
    <row r="87" spans="1:15" x14ac:dyDescent="0.3">
      <c r="A87" s="52">
        <v>84</v>
      </c>
      <c r="B87" s="3" t="str">
        <f t="shared" si="5"/>
        <v/>
      </c>
      <c r="C87" s="52" t="str">
        <f>IF(E87="","",(INDEX(Raw!D:D,MATCH(E87+18000,Raw!AF:AF,0))))</f>
        <v/>
      </c>
      <c r="D87" s="52" t="str">
        <f>IF(E87="","",(INDEX(Raw!A:A,MATCH(E87+18000,Raw!AF:AF,0))))</f>
        <v/>
      </c>
      <c r="E87" s="63" t="str">
        <f>(IFERROR(IF(LARGE(Raw!AF:AF,A87)-18000&gt;0,LARGE(Raw!AF:AF,A87)-18000,""),""))</f>
        <v/>
      </c>
      <c r="G87" s="3" t="str">
        <f t="shared" si="6"/>
        <v/>
      </c>
      <c r="H87" s="52" t="str">
        <f>IF(J87="","",(INDEX(Raw!D:D,MATCH(J87+12000,Raw!AF:AF,0))))</f>
        <v/>
      </c>
      <c r="I87" s="52" t="str">
        <f>IF(J87="","",(INDEX(Raw!A:A,MATCH(J87+12000,Raw!AF:AF,0))))</f>
        <v/>
      </c>
      <c r="J87" s="63" t="str">
        <f>(IFERROR(IF(LARGE(Raw!AF:AF,A87+COUNTIF(Raw!C:C,"H"))-12000&gt;0,LARGE(Raw!AF:AF,A87+COUNTIF(Raw!C:C,"H"))-12000,""),""))</f>
        <v/>
      </c>
      <c r="L87" s="3" t="str">
        <f t="shared" si="7"/>
        <v/>
      </c>
      <c r="M87" s="52" t="str">
        <f>IF(O87="","",(INDEX(Raw!D:D,MATCH(O87+6000,Raw!AF:AF,0))))</f>
        <v/>
      </c>
      <c r="N87" s="52" t="str">
        <f>IF(O87="","",(INDEX(Raw!A:A,MATCH(O87+6000,Raw!AF:AF,0))))</f>
        <v/>
      </c>
      <c r="O87" s="63" t="str">
        <f>(IFERROR(IF(LARGE(Raw!AF:AF,A87+COUNTIF(Raw!C:C,"H")+COUNTIF(Raw!C:C,"S"))-6000&gt;0,LARGE(Raw!AF:AF,A87+COUNTIF(Raw!C:C,"H")+COUNTIF(Raw!C:C,"S"))-6000,""),""))</f>
        <v/>
      </c>
    </row>
    <row r="88" spans="1:15" x14ac:dyDescent="0.3">
      <c r="A88" s="52">
        <v>85</v>
      </c>
      <c r="B88" s="3" t="str">
        <f t="shared" si="5"/>
        <v/>
      </c>
      <c r="C88" s="52" t="str">
        <f>IF(E88="","",(INDEX(Raw!D:D,MATCH(E88+18000,Raw!AF:AF,0))))</f>
        <v/>
      </c>
      <c r="D88" s="52" t="str">
        <f>IF(E88="","",(INDEX(Raw!A:A,MATCH(E88+18000,Raw!AF:AF,0))))</f>
        <v/>
      </c>
      <c r="E88" s="63" t="str">
        <f>(IFERROR(IF(LARGE(Raw!AF:AF,A88)-18000&gt;0,LARGE(Raw!AF:AF,A88)-18000,""),""))</f>
        <v/>
      </c>
      <c r="G88" s="3" t="str">
        <f t="shared" si="6"/>
        <v/>
      </c>
      <c r="H88" s="52" t="str">
        <f>IF(J88="","",(INDEX(Raw!D:D,MATCH(J88+12000,Raw!AF:AF,0))))</f>
        <v/>
      </c>
      <c r="I88" s="52" t="str">
        <f>IF(J88="","",(INDEX(Raw!A:A,MATCH(J88+12000,Raw!AF:AF,0))))</f>
        <v/>
      </c>
      <c r="J88" s="63" t="str">
        <f>(IFERROR(IF(LARGE(Raw!AF:AF,A88+COUNTIF(Raw!C:C,"H"))-12000&gt;0,LARGE(Raw!AF:AF,A88+COUNTIF(Raw!C:C,"H"))-12000,""),""))</f>
        <v/>
      </c>
      <c r="L88" s="3" t="str">
        <f t="shared" si="7"/>
        <v/>
      </c>
      <c r="M88" s="52" t="str">
        <f>IF(O88="","",(INDEX(Raw!D:D,MATCH(O88+6000,Raw!AF:AF,0))))</f>
        <v/>
      </c>
      <c r="N88" s="52" t="str">
        <f>IF(O88="","",(INDEX(Raw!A:A,MATCH(O88+6000,Raw!AF:AF,0))))</f>
        <v/>
      </c>
      <c r="O88" s="63" t="str">
        <f>(IFERROR(IF(LARGE(Raw!AF:AF,A88+COUNTIF(Raw!C:C,"H")+COUNTIF(Raw!C:C,"S"))-6000&gt;0,LARGE(Raw!AF:AF,A88+COUNTIF(Raw!C:C,"H")+COUNTIF(Raw!C:C,"S"))-6000,""),""))</f>
        <v/>
      </c>
    </row>
    <row r="89" spans="1:15" x14ac:dyDescent="0.3">
      <c r="A89" s="52">
        <v>86</v>
      </c>
      <c r="B89" s="3" t="str">
        <f t="shared" si="5"/>
        <v/>
      </c>
      <c r="C89" s="52" t="str">
        <f>IF(E89="","",(INDEX(Raw!D:D,MATCH(E89+18000,Raw!AF:AF,0))))</f>
        <v/>
      </c>
      <c r="D89" s="52" t="str">
        <f>IF(E89="","",(INDEX(Raw!A:A,MATCH(E89+18000,Raw!AF:AF,0))))</f>
        <v/>
      </c>
      <c r="E89" s="63" t="str">
        <f>(IFERROR(IF(LARGE(Raw!AF:AF,A89)-18000&gt;0,LARGE(Raw!AF:AF,A89)-18000,""),""))</f>
        <v/>
      </c>
      <c r="G89" s="3" t="str">
        <f t="shared" si="6"/>
        <v/>
      </c>
      <c r="H89" s="52" t="str">
        <f>IF(J89="","",(INDEX(Raw!D:D,MATCH(J89+12000,Raw!AF:AF,0))))</f>
        <v/>
      </c>
      <c r="I89" s="52" t="str">
        <f>IF(J89="","",(INDEX(Raw!A:A,MATCH(J89+12000,Raw!AF:AF,0))))</f>
        <v/>
      </c>
      <c r="J89" s="63" t="str">
        <f>(IFERROR(IF(LARGE(Raw!AF:AF,A89+COUNTIF(Raw!C:C,"H"))-12000&gt;0,LARGE(Raw!AF:AF,A89+COUNTIF(Raw!C:C,"H"))-12000,""),""))</f>
        <v/>
      </c>
      <c r="L89" s="3" t="str">
        <f t="shared" si="7"/>
        <v/>
      </c>
      <c r="M89" s="52" t="str">
        <f>IF(O89="","",(INDEX(Raw!D:D,MATCH(O89+6000,Raw!AF:AF,0))))</f>
        <v/>
      </c>
      <c r="N89" s="52" t="str">
        <f>IF(O89="","",(INDEX(Raw!A:A,MATCH(O89+6000,Raw!AF:AF,0))))</f>
        <v/>
      </c>
      <c r="O89" s="63" t="str">
        <f>(IFERROR(IF(LARGE(Raw!AF:AF,A89+COUNTIF(Raw!C:C,"H")+COUNTIF(Raw!C:C,"S"))-6000&gt;0,LARGE(Raw!AF:AF,A89+COUNTIF(Raw!C:C,"H")+COUNTIF(Raw!C:C,"S"))-6000,""),""))</f>
        <v/>
      </c>
    </row>
    <row r="90" spans="1:15" x14ac:dyDescent="0.3">
      <c r="A90" s="52">
        <v>87</v>
      </c>
      <c r="B90" s="3" t="str">
        <f t="shared" si="5"/>
        <v/>
      </c>
      <c r="C90" s="52" t="str">
        <f>IF(E90="","",(INDEX(Raw!D:D,MATCH(E90+18000,Raw!AF:AF,0))))</f>
        <v/>
      </c>
      <c r="D90" s="52" t="str">
        <f>IF(E90="","",(INDEX(Raw!A:A,MATCH(E90+18000,Raw!AF:AF,0))))</f>
        <v/>
      </c>
      <c r="E90" s="63" t="str">
        <f>(IFERROR(IF(LARGE(Raw!AF:AF,A90)-18000&gt;0,LARGE(Raw!AF:AF,A90)-18000,""),""))</f>
        <v/>
      </c>
      <c r="G90" s="3" t="str">
        <f t="shared" si="6"/>
        <v/>
      </c>
      <c r="H90" s="52" t="str">
        <f>IF(J90="","",(INDEX(Raw!D:D,MATCH(J90+12000,Raw!AF:AF,0))))</f>
        <v/>
      </c>
      <c r="I90" s="52" t="str">
        <f>IF(J90="","",(INDEX(Raw!A:A,MATCH(J90+12000,Raw!AF:AF,0))))</f>
        <v/>
      </c>
      <c r="J90" s="63" t="str">
        <f>(IFERROR(IF(LARGE(Raw!AF:AF,A90+COUNTIF(Raw!C:C,"H"))-12000&gt;0,LARGE(Raw!AF:AF,A90+COUNTIF(Raw!C:C,"H"))-12000,""),""))</f>
        <v/>
      </c>
      <c r="L90" s="3" t="str">
        <f t="shared" si="7"/>
        <v/>
      </c>
      <c r="M90" s="52" t="str">
        <f>IF(O90="","",(INDEX(Raw!D:D,MATCH(O90+6000,Raw!AF:AF,0))))</f>
        <v/>
      </c>
      <c r="N90" s="52" t="str">
        <f>IF(O90="","",(INDEX(Raw!A:A,MATCH(O90+6000,Raw!AF:AF,0))))</f>
        <v/>
      </c>
      <c r="O90" s="63" t="str">
        <f>(IFERROR(IF(LARGE(Raw!AF:AF,A90+COUNTIF(Raw!C:C,"H")+COUNTIF(Raw!C:C,"S"))-6000&gt;0,LARGE(Raw!AF:AF,A90+COUNTIF(Raw!C:C,"H")+COUNTIF(Raw!C:C,"S"))-6000,""),""))</f>
        <v/>
      </c>
    </row>
    <row r="91" spans="1:15" x14ac:dyDescent="0.3">
      <c r="A91" s="52">
        <v>88</v>
      </c>
      <c r="B91" s="3" t="str">
        <f t="shared" si="5"/>
        <v/>
      </c>
      <c r="C91" s="52" t="str">
        <f>IF(E91="","",(INDEX(Raw!D:D,MATCH(E91+18000,Raw!AF:AF,0))))</f>
        <v/>
      </c>
      <c r="D91" s="52" t="str">
        <f>IF(E91="","",(INDEX(Raw!A:A,MATCH(E91+18000,Raw!AF:AF,0))))</f>
        <v/>
      </c>
      <c r="E91" s="63" t="str">
        <f>(IFERROR(IF(LARGE(Raw!AF:AF,A91)-18000&gt;0,LARGE(Raw!AF:AF,A91)-18000,""),""))</f>
        <v/>
      </c>
      <c r="G91" s="3" t="str">
        <f t="shared" si="6"/>
        <v/>
      </c>
      <c r="H91" s="52" t="str">
        <f>IF(J91="","",(INDEX(Raw!D:D,MATCH(J91+12000,Raw!AF:AF,0))))</f>
        <v/>
      </c>
      <c r="I91" s="52" t="str">
        <f>IF(J91="","",(INDEX(Raw!A:A,MATCH(J91+12000,Raw!AF:AF,0))))</f>
        <v/>
      </c>
      <c r="J91" s="63" t="str">
        <f>(IFERROR(IF(LARGE(Raw!AF:AF,A91+COUNTIF(Raw!C:C,"H"))-12000&gt;0,LARGE(Raw!AF:AF,A91+COUNTIF(Raw!C:C,"H"))-12000,""),""))</f>
        <v/>
      </c>
      <c r="L91" s="3" t="str">
        <f t="shared" si="7"/>
        <v/>
      </c>
      <c r="M91" s="52" t="str">
        <f>IF(O91="","",(INDEX(Raw!D:D,MATCH(O91+6000,Raw!AF:AF,0))))</f>
        <v/>
      </c>
      <c r="N91" s="52" t="str">
        <f>IF(O91="","",(INDEX(Raw!A:A,MATCH(O91+6000,Raw!AF:AF,0))))</f>
        <v/>
      </c>
      <c r="O91" s="63" t="str">
        <f>(IFERROR(IF(LARGE(Raw!AF:AF,A91+COUNTIF(Raw!C:C,"H")+COUNTIF(Raw!C:C,"S"))-6000&gt;0,LARGE(Raw!AF:AF,A91+COUNTIF(Raw!C:C,"H")+COUNTIF(Raw!C:C,"S"))-6000,""),""))</f>
        <v/>
      </c>
    </row>
    <row r="92" spans="1:15" x14ac:dyDescent="0.3">
      <c r="A92" s="52">
        <v>89</v>
      </c>
      <c r="B92" s="3" t="str">
        <f t="shared" si="5"/>
        <v/>
      </c>
      <c r="C92" s="52" t="str">
        <f>IF(E92="","",(INDEX(Raw!D:D,MATCH(E92+18000,Raw!AF:AF,0))))</f>
        <v/>
      </c>
      <c r="D92" s="52" t="str">
        <f>IF(E92="","",(INDEX(Raw!A:A,MATCH(E92+18000,Raw!AF:AF,0))))</f>
        <v/>
      </c>
      <c r="E92" s="63" t="str">
        <f>(IFERROR(IF(LARGE(Raw!AF:AF,A92)-18000&gt;0,LARGE(Raw!AF:AF,A92)-18000,""),""))</f>
        <v/>
      </c>
      <c r="G92" s="3" t="str">
        <f t="shared" si="6"/>
        <v/>
      </c>
      <c r="H92" s="52" t="str">
        <f>IF(J92="","",(INDEX(Raw!D:D,MATCH(J92+12000,Raw!AF:AF,0))))</f>
        <v/>
      </c>
      <c r="I92" s="52" t="str">
        <f>IF(J92="","",(INDEX(Raw!A:A,MATCH(J92+12000,Raw!AF:AF,0))))</f>
        <v/>
      </c>
      <c r="J92" s="63" t="str">
        <f>(IFERROR(IF(LARGE(Raw!AF:AF,A92+COUNTIF(Raw!C:C,"H"))-12000&gt;0,LARGE(Raw!AF:AF,A92+COUNTIF(Raw!C:C,"H"))-12000,""),""))</f>
        <v/>
      </c>
      <c r="L92" s="3" t="str">
        <f t="shared" si="7"/>
        <v/>
      </c>
      <c r="M92" s="52" t="str">
        <f>IF(O92="","",(INDEX(Raw!D:D,MATCH(O92+6000,Raw!AF:AF,0))))</f>
        <v/>
      </c>
      <c r="N92" s="52" t="str">
        <f>IF(O92="","",(INDEX(Raw!A:A,MATCH(O92+6000,Raw!AF:AF,0))))</f>
        <v/>
      </c>
      <c r="O92" s="63" t="str">
        <f>(IFERROR(IF(LARGE(Raw!AF:AF,A92+COUNTIF(Raw!C:C,"H")+COUNTIF(Raw!C:C,"S"))-6000&gt;0,LARGE(Raw!AF:AF,A92+COUNTIF(Raw!C:C,"H")+COUNTIF(Raw!C:C,"S"))-6000,""),""))</f>
        <v/>
      </c>
    </row>
    <row r="93" spans="1:15" x14ac:dyDescent="0.3">
      <c r="A93" s="52">
        <v>90</v>
      </c>
      <c r="B93" s="3" t="str">
        <f t="shared" si="5"/>
        <v/>
      </c>
      <c r="C93" s="52" t="str">
        <f>IF(E93="","",(INDEX(Raw!D:D,MATCH(E93+18000,Raw!AF:AF,0))))</f>
        <v/>
      </c>
      <c r="D93" s="52" t="str">
        <f>IF(E93="","",(INDEX(Raw!A:A,MATCH(E93+18000,Raw!AF:AF,0))))</f>
        <v/>
      </c>
      <c r="E93" s="63" t="str">
        <f>(IFERROR(IF(LARGE(Raw!AF:AF,A93)-18000&gt;0,LARGE(Raw!AF:AF,A93)-18000,""),""))</f>
        <v/>
      </c>
      <c r="G93" s="3" t="str">
        <f t="shared" si="6"/>
        <v/>
      </c>
      <c r="H93" s="52" t="str">
        <f>IF(J93="","",(INDEX(Raw!D:D,MATCH(J93+12000,Raw!AF:AF,0))))</f>
        <v/>
      </c>
      <c r="I93" s="52" t="str">
        <f>IF(J93="","",(INDEX(Raw!A:A,MATCH(J93+12000,Raw!AF:AF,0))))</f>
        <v/>
      </c>
      <c r="J93" s="63" t="str">
        <f>(IFERROR(IF(LARGE(Raw!AF:AF,A93+COUNTIF(Raw!C:C,"H"))-12000&gt;0,LARGE(Raw!AF:AF,A93+COUNTIF(Raw!C:C,"H"))-12000,""),""))</f>
        <v/>
      </c>
      <c r="L93" s="3" t="str">
        <f t="shared" si="7"/>
        <v/>
      </c>
      <c r="M93" s="52" t="str">
        <f>IF(O93="","",(INDEX(Raw!D:D,MATCH(O93+6000,Raw!AF:AF,0))))</f>
        <v/>
      </c>
      <c r="N93" s="52" t="str">
        <f>IF(O93="","",(INDEX(Raw!A:A,MATCH(O93+6000,Raw!AF:AF,0))))</f>
        <v/>
      </c>
      <c r="O93" s="63" t="str">
        <f>(IFERROR(IF(LARGE(Raw!AF:AF,A93+COUNTIF(Raw!C:C,"H")+COUNTIF(Raw!C:C,"S"))-6000&gt;0,LARGE(Raw!AF:AF,A93+COUNTIF(Raw!C:C,"H")+COUNTIF(Raw!C:C,"S"))-6000,""),""))</f>
        <v/>
      </c>
    </row>
    <row r="94" spans="1:15" x14ac:dyDescent="0.3">
      <c r="A94" s="52">
        <v>91</v>
      </c>
      <c r="B94" s="3" t="str">
        <f t="shared" si="5"/>
        <v/>
      </c>
      <c r="C94" s="52" t="str">
        <f>IF(E94="","",(INDEX(Raw!D:D,MATCH(E94+18000,Raw!AF:AF,0))))</f>
        <v/>
      </c>
      <c r="D94" s="52" t="str">
        <f>IF(E94="","",(INDEX(Raw!A:A,MATCH(E94+18000,Raw!AF:AF,0))))</f>
        <v/>
      </c>
      <c r="E94" s="63" t="str">
        <f>(IFERROR(IF(LARGE(Raw!AF:AF,A94)-18000&gt;0,LARGE(Raw!AF:AF,A94)-18000,""),""))</f>
        <v/>
      </c>
      <c r="G94" s="3" t="str">
        <f t="shared" si="6"/>
        <v/>
      </c>
      <c r="H94" s="52" t="str">
        <f>IF(J94="","",(INDEX(Raw!D:D,MATCH(J94+12000,Raw!AF:AF,0))))</f>
        <v/>
      </c>
      <c r="I94" s="52" t="str">
        <f>IF(J94="","",(INDEX(Raw!A:A,MATCH(J94+12000,Raw!AF:AF,0))))</f>
        <v/>
      </c>
      <c r="J94" s="63" t="str">
        <f>(IFERROR(IF(LARGE(Raw!AF:AF,A94+COUNTIF(Raw!C:C,"H"))-12000&gt;0,LARGE(Raw!AF:AF,A94+COUNTIF(Raw!C:C,"H"))-12000,""),""))</f>
        <v/>
      </c>
      <c r="L94" s="3" t="str">
        <f t="shared" si="7"/>
        <v/>
      </c>
      <c r="M94" s="52" t="str">
        <f>IF(O94="","",(INDEX(Raw!D:D,MATCH(O94+6000,Raw!AF:AF,0))))</f>
        <v/>
      </c>
      <c r="N94" s="52" t="str">
        <f>IF(O94="","",(INDEX(Raw!A:A,MATCH(O94+6000,Raw!AF:AF,0))))</f>
        <v/>
      </c>
      <c r="O94" s="63" t="str">
        <f>(IFERROR(IF(LARGE(Raw!AF:AF,A94+COUNTIF(Raw!C:C,"H")+COUNTIF(Raw!C:C,"S"))-6000&gt;0,LARGE(Raw!AF:AF,A94+COUNTIF(Raw!C:C,"H")+COUNTIF(Raw!C:C,"S"))-6000,""),""))</f>
        <v/>
      </c>
    </row>
    <row r="95" spans="1:15" x14ac:dyDescent="0.3">
      <c r="A95" s="52">
        <v>92</v>
      </c>
      <c r="B95" s="3" t="str">
        <f t="shared" si="5"/>
        <v/>
      </c>
      <c r="C95" s="52" t="str">
        <f>IF(E95="","",(INDEX(Raw!D:D,MATCH(E95+18000,Raw!AF:AF,0))))</f>
        <v/>
      </c>
      <c r="D95" s="52" t="str">
        <f>IF(E95="","",(INDEX(Raw!A:A,MATCH(E95+18000,Raw!AF:AF,0))))</f>
        <v/>
      </c>
      <c r="E95" s="63" t="str">
        <f>(IFERROR(IF(LARGE(Raw!AF:AF,A95)-18000&gt;0,LARGE(Raw!AF:AF,A95)-18000,""),""))</f>
        <v/>
      </c>
      <c r="G95" s="3" t="str">
        <f t="shared" si="6"/>
        <v/>
      </c>
      <c r="H95" s="52" t="str">
        <f>IF(J95="","",(INDEX(Raw!D:D,MATCH(J95+12000,Raw!AF:AF,0))))</f>
        <v/>
      </c>
      <c r="I95" s="52" t="str">
        <f>IF(J95="","",(INDEX(Raw!A:A,MATCH(J95+12000,Raw!AF:AF,0))))</f>
        <v/>
      </c>
      <c r="J95" s="63" t="str">
        <f>(IFERROR(IF(LARGE(Raw!AF:AF,A95+COUNTIF(Raw!C:C,"H"))-12000&gt;0,LARGE(Raw!AF:AF,A95+COUNTIF(Raw!C:C,"H"))-12000,""),""))</f>
        <v/>
      </c>
      <c r="L95" s="3" t="str">
        <f t="shared" si="7"/>
        <v/>
      </c>
      <c r="M95" s="52" t="str">
        <f>IF(O95="","",(INDEX(Raw!D:D,MATCH(O95+6000,Raw!AF:AF,0))))</f>
        <v/>
      </c>
      <c r="N95" s="52" t="str">
        <f>IF(O95="","",(INDEX(Raw!A:A,MATCH(O95+6000,Raw!AF:AF,0))))</f>
        <v/>
      </c>
      <c r="O95" s="63" t="str">
        <f>(IFERROR(IF(LARGE(Raw!AF:AF,A95+COUNTIF(Raw!C:C,"H")+COUNTIF(Raw!C:C,"S"))-6000&gt;0,LARGE(Raw!AF:AF,A95+COUNTIF(Raw!C:C,"H")+COUNTIF(Raw!C:C,"S"))-6000,""),""))</f>
        <v/>
      </c>
    </row>
    <row r="96" spans="1:15" x14ac:dyDescent="0.3">
      <c r="A96" s="52">
        <v>93</v>
      </c>
      <c r="B96" s="3" t="str">
        <f t="shared" si="5"/>
        <v/>
      </c>
      <c r="C96" s="52" t="str">
        <f>IF(E96="","",(INDEX(Raw!D:D,MATCH(E96+18000,Raw!AF:AF,0))))</f>
        <v/>
      </c>
      <c r="D96" s="52" t="str">
        <f>IF(E96="","",(INDEX(Raw!A:A,MATCH(E96+18000,Raw!AF:AF,0))))</f>
        <v/>
      </c>
      <c r="E96" s="63" t="str">
        <f>(IFERROR(IF(LARGE(Raw!AF:AF,A96)-18000&gt;0,LARGE(Raw!AF:AF,A96)-18000,""),""))</f>
        <v/>
      </c>
      <c r="G96" s="3" t="str">
        <f t="shared" si="6"/>
        <v/>
      </c>
      <c r="H96" s="52" t="str">
        <f>IF(J96="","",(INDEX(Raw!D:D,MATCH(J96+12000,Raw!AF:AF,0))))</f>
        <v/>
      </c>
      <c r="I96" s="52" t="str">
        <f>IF(J96="","",(INDEX(Raw!A:A,MATCH(J96+12000,Raw!AF:AF,0))))</f>
        <v/>
      </c>
      <c r="J96" s="63" t="str">
        <f>(IFERROR(IF(LARGE(Raw!AF:AF,A96+COUNTIF(Raw!C:C,"H"))-12000&gt;0,LARGE(Raw!AF:AF,A96+COUNTIF(Raw!C:C,"H"))-12000,""),""))</f>
        <v/>
      </c>
      <c r="L96" s="3" t="str">
        <f t="shared" si="7"/>
        <v/>
      </c>
      <c r="M96" s="52" t="str">
        <f>IF(O96="","",(INDEX(Raw!D:D,MATCH(O96+6000,Raw!AF:AF,0))))</f>
        <v/>
      </c>
      <c r="N96" s="52" t="str">
        <f>IF(O96="","",(INDEX(Raw!A:A,MATCH(O96+6000,Raw!AF:AF,0))))</f>
        <v/>
      </c>
      <c r="O96" s="63" t="str">
        <f>(IFERROR(IF(LARGE(Raw!AF:AF,A96+COUNTIF(Raw!C:C,"H")+COUNTIF(Raw!C:C,"S"))-6000&gt;0,LARGE(Raw!AF:AF,A96+COUNTIF(Raw!C:C,"H")+COUNTIF(Raw!C:C,"S"))-6000,""),""))</f>
        <v/>
      </c>
    </row>
    <row r="97" spans="1:15" x14ac:dyDescent="0.3">
      <c r="A97" s="52">
        <v>94</v>
      </c>
      <c r="B97" s="3" t="str">
        <f t="shared" si="5"/>
        <v/>
      </c>
      <c r="C97" s="52" t="str">
        <f>IF(E97="","",(INDEX(Raw!D:D,MATCH(E97+18000,Raw!AF:AF,0))))</f>
        <v/>
      </c>
      <c r="D97" s="52" t="str">
        <f>IF(E97="","",(INDEX(Raw!A:A,MATCH(E97+18000,Raw!AF:AF,0))))</f>
        <v/>
      </c>
      <c r="E97" s="63" t="str">
        <f>(IFERROR(IF(LARGE(Raw!AF:AF,A97)-18000&gt;0,LARGE(Raw!AF:AF,A97)-18000,""),""))</f>
        <v/>
      </c>
      <c r="G97" s="3" t="str">
        <f t="shared" si="6"/>
        <v/>
      </c>
      <c r="H97" s="52" t="str">
        <f>IF(J97="","",(INDEX(Raw!D:D,MATCH(J97+12000,Raw!AF:AF,0))))</f>
        <v/>
      </c>
      <c r="I97" s="52" t="str">
        <f>IF(J97="","",(INDEX(Raw!A:A,MATCH(J97+12000,Raw!AF:AF,0))))</f>
        <v/>
      </c>
      <c r="J97" s="63" t="str">
        <f>(IFERROR(IF(LARGE(Raw!AF:AF,A97+COUNTIF(Raw!C:C,"H"))-12000&gt;0,LARGE(Raw!AF:AF,A97+COUNTIF(Raw!C:C,"H"))-12000,""),""))</f>
        <v/>
      </c>
      <c r="L97" s="3" t="str">
        <f t="shared" si="7"/>
        <v/>
      </c>
      <c r="M97" s="52" t="str">
        <f>IF(O97="","",(INDEX(Raw!D:D,MATCH(O97+6000,Raw!AF:AF,0))))</f>
        <v/>
      </c>
      <c r="N97" s="52" t="str">
        <f>IF(O97="","",(INDEX(Raw!A:A,MATCH(O97+6000,Raw!AF:AF,0))))</f>
        <v/>
      </c>
      <c r="O97" s="63" t="str">
        <f>(IFERROR(IF(LARGE(Raw!AF:AF,A97+COUNTIF(Raw!C:C,"H")+COUNTIF(Raw!C:C,"S"))-6000&gt;0,LARGE(Raw!AF:AF,A97+COUNTIF(Raw!C:C,"H")+COUNTIF(Raw!C:C,"S"))-6000,""),""))</f>
        <v/>
      </c>
    </row>
    <row r="98" spans="1:15" x14ac:dyDescent="0.3">
      <c r="A98" s="52">
        <v>95</v>
      </c>
      <c r="B98" s="3" t="str">
        <f t="shared" si="5"/>
        <v/>
      </c>
      <c r="C98" s="52" t="str">
        <f>IF(E98="","",(INDEX(Raw!D:D,MATCH(E98+18000,Raw!AF:AF,0))))</f>
        <v/>
      </c>
      <c r="D98" s="52" t="str">
        <f>IF(E98="","",(INDEX(Raw!A:A,MATCH(E98+18000,Raw!AF:AF,0))))</f>
        <v/>
      </c>
      <c r="E98" s="63" t="str">
        <f>(IFERROR(IF(LARGE(Raw!AF:AF,A98)-18000&gt;0,LARGE(Raw!AF:AF,A98)-18000,""),""))</f>
        <v/>
      </c>
      <c r="G98" s="3" t="str">
        <f t="shared" si="6"/>
        <v/>
      </c>
      <c r="H98" s="52" t="str">
        <f>IF(J98="","",(INDEX(Raw!D:D,MATCH(J98+12000,Raw!AF:AF,0))))</f>
        <v/>
      </c>
      <c r="I98" s="52" t="str">
        <f>IF(J98="","",(INDEX(Raw!A:A,MATCH(J98+12000,Raw!AF:AF,0))))</f>
        <v/>
      </c>
      <c r="J98" s="63" t="str">
        <f>(IFERROR(IF(LARGE(Raw!AF:AF,A98+COUNTIF(Raw!C:C,"H"))-12000&gt;0,LARGE(Raw!AF:AF,A98+COUNTIF(Raw!C:C,"H"))-12000,""),""))</f>
        <v/>
      </c>
      <c r="L98" s="3" t="str">
        <f t="shared" si="7"/>
        <v/>
      </c>
      <c r="M98" s="52" t="str">
        <f>IF(O98="","",(INDEX(Raw!D:D,MATCH(O98+6000,Raw!AF:AF,0))))</f>
        <v/>
      </c>
      <c r="N98" s="52" t="str">
        <f>IF(O98="","",(INDEX(Raw!A:A,MATCH(O98+6000,Raw!AF:AF,0))))</f>
        <v/>
      </c>
      <c r="O98" s="63" t="str">
        <f>(IFERROR(IF(LARGE(Raw!AF:AF,A98+COUNTIF(Raw!C:C,"H")+COUNTIF(Raw!C:C,"S"))-6000&gt;0,LARGE(Raw!AF:AF,A98+COUNTIF(Raw!C:C,"H")+COUNTIF(Raw!C:C,"S"))-6000,""),""))</f>
        <v/>
      </c>
    </row>
    <row r="99" spans="1:15" x14ac:dyDescent="0.3">
      <c r="A99" s="52">
        <v>96</v>
      </c>
      <c r="B99" s="3" t="str">
        <f t="shared" si="5"/>
        <v/>
      </c>
      <c r="C99" s="52" t="str">
        <f>IF(E99="","",(INDEX(Raw!D:D,MATCH(E99+18000,Raw!AF:AF,0))))</f>
        <v/>
      </c>
      <c r="D99" s="52" t="str">
        <f>IF(E99="","",(INDEX(Raw!A:A,MATCH(E99+18000,Raw!AF:AF,0))))</f>
        <v/>
      </c>
      <c r="E99" s="63" t="str">
        <f>(IFERROR(IF(LARGE(Raw!AF:AF,A99)-18000&gt;0,LARGE(Raw!AF:AF,A99)-18000,""),""))</f>
        <v/>
      </c>
      <c r="G99" s="3" t="str">
        <f t="shared" si="6"/>
        <v/>
      </c>
      <c r="H99" s="52" t="str">
        <f>IF(J99="","",(INDEX(Raw!D:D,MATCH(J99+12000,Raw!AF:AF,0))))</f>
        <v/>
      </c>
      <c r="I99" s="52" t="str">
        <f>IF(J99="","",(INDEX(Raw!A:A,MATCH(J99+12000,Raw!AF:AF,0))))</f>
        <v/>
      </c>
      <c r="J99" s="63" t="str">
        <f>(IFERROR(IF(LARGE(Raw!AF:AF,A99+COUNTIF(Raw!C:C,"H"))-12000&gt;0,LARGE(Raw!AF:AF,A99+COUNTIF(Raw!C:C,"H"))-12000,""),""))</f>
        <v/>
      </c>
      <c r="L99" s="3" t="str">
        <f t="shared" si="7"/>
        <v/>
      </c>
      <c r="M99" s="52" t="str">
        <f>IF(O99="","",(INDEX(Raw!D:D,MATCH(O99+6000,Raw!AF:AF,0))))</f>
        <v/>
      </c>
      <c r="N99" s="52" t="str">
        <f>IF(O99="","",(INDEX(Raw!A:A,MATCH(O99+6000,Raw!AF:AF,0))))</f>
        <v/>
      </c>
      <c r="O99" s="63" t="str">
        <f>(IFERROR(IF(LARGE(Raw!AF:AF,A99+COUNTIF(Raw!C:C,"H")+COUNTIF(Raw!C:C,"S"))-6000&gt;0,LARGE(Raw!AF:AF,A99+COUNTIF(Raw!C:C,"H")+COUNTIF(Raw!C:C,"S"))-6000,""),""))</f>
        <v/>
      </c>
    </row>
    <row r="100" spans="1:15" x14ac:dyDescent="0.3">
      <c r="A100" s="52">
        <v>97</v>
      </c>
      <c r="B100" s="3" t="str">
        <f t="shared" si="5"/>
        <v/>
      </c>
      <c r="C100" s="52" t="str">
        <f>IF(E100="","",(INDEX(Raw!D:D,MATCH(E100+18000,Raw!AF:AF,0))))</f>
        <v/>
      </c>
      <c r="D100" s="52" t="str">
        <f>IF(E100="","",(INDEX(Raw!A:A,MATCH(E100+18000,Raw!AF:AF,0))))</f>
        <v/>
      </c>
      <c r="E100" s="63" t="str">
        <f>(IFERROR(IF(LARGE(Raw!AF:AF,A100)-18000&gt;0,LARGE(Raw!AF:AF,A100)-18000,""),""))</f>
        <v/>
      </c>
      <c r="G100" s="3" t="str">
        <f t="shared" si="6"/>
        <v/>
      </c>
      <c r="H100" s="52" t="str">
        <f>IF(J100="","",(INDEX(Raw!D:D,MATCH(J100+12000,Raw!AF:AF,0))))</f>
        <v/>
      </c>
      <c r="I100" s="52" t="str">
        <f>IF(J100="","",(INDEX(Raw!A:A,MATCH(J100+12000,Raw!AF:AF,0))))</f>
        <v/>
      </c>
      <c r="J100" s="63" t="str">
        <f>(IFERROR(IF(LARGE(Raw!AF:AF,A100+COUNTIF(Raw!C:C,"H"))-12000&gt;0,LARGE(Raw!AF:AF,A100+COUNTIF(Raw!C:C,"H"))-12000,""),""))</f>
        <v/>
      </c>
      <c r="L100" s="3" t="str">
        <f t="shared" si="7"/>
        <v/>
      </c>
      <c r="M100" s="52" t="str">
        <f>IF(O100="","",(INDEX(Raw!D:D,MATCH(O100+6000,Raw!AF:AF,0))))</f>
        <v/>
      </c>
      <c r="N100" s="52" t="str">
        <f>IF(O100="","",(INDEX(Raw!A:A,MATCH(O100+6000,Raw!AF:AF,0))))</f>
        <v/>
      </c>
      <c r="O100" s="63" t="str">
        <f>(IFERROR(IF(LARGE(Raw!AF:AF,A100+COUNTIF(Raw!C:C,"H")+COUNTIF(Raw!C:C,"S"))-6000&gt;0,LARGE(Raw!AF:AF,A100+COUNTIF(Raw!C:C,"H")+COUNTIF(Raw!C:C,"S"))-6000,""),""))</f>
        <v/>
      </c>
    </row>
    <row r="101" spans="1:15" x14ac:dyDescent="0.3">
      <c r="A101" s="52">
        <v>98</v>
      </c>
      <c r="B101" s="3" t="str">
        <f t="shared" si="5"/>
        <v/>
      </c>
      <c r="C101" s="52" t="str">
        <f>IF(E101="","",(INDEX(Raw!D:D,MATCH(E101+18000,Raw!AF:AF,0))))</f>
        <v/>
      </c>
      <c r="D101" s="52" t="str">
        <f>IF(E101="","",(INDEX(Raw!A:A,MATCH(E101+18000,Raw!AF:AF,0))))</f>
        <v/>
      </c>
      <c r="E101" s="63" t="str">
        <f>(IFERROR(IF(LARGE(Raw!AF:AF,A101)-18000&gt;0,LARGE(Raw!AF:AF,A101)-18000,""),""))</f>
        <v/>
      </c>
      <c r="G101" s="3" t="str">
        <f t="shared" si="6"/>
        <v/>
      </c>
      <c r="H101" s="52" t="str">
        <f>IF(J101="","",(INDEX(Raw!D:D,MATCH(J101+12000,Raw!AF:AF,0))))</f>
        <v/>
      </c>
      <c r="I101" s="52" t="str">
        <f>IF(J101="","",(INDEX(Raw!A:A,MATCH(J101+12000,Raw!AF:AF,0))))</f>
        <v/>
      </c>
      <c r="J101" s="63" t="str">
        <f>(IFERROR(IF(LARGE(Raw!AF:AF,A101+COUNTIF(Raw!C:C,"H"))-12000&gt;0,LARGE(Raw!AF:AF,A101+COUNTIF(Raw!C:C,"H"))-12000,""),""))</f>
        <v/>
      </c>
      <c r="L101" s="3" t="str">
        <f t="shared" si="7"/>
        <v/>
      </c>
      <c r="M101" s="52" t="str">
        <f>IF(O101="","",(INDEX(Raw!D:D,MATCH(O101+6000,Raw!AF:AF,0))))</f>
        <v/>
      </c>
      <c r="N101" s="52" t="str">
        <f>IF(O101="","",(INDEX(Raw!A:A,MATCH(O101+6000,Raw!AF:AF,0))))</f>
        <v/>
      </c>
      <c r="O101" s="63" t="str">
        <f>(IFERROR(IF(LARGE(Raw!AF:AF,A101+COUNTIF(Raw!C:C,"H")+COUNTIF(Raw!C:C,"S"))-6000&gt;0,LARGE(Raw!AF:AF,A101+COUNTIF(Raw!C:C,"H")+COUNTIF(Raw!C:C,"S"))-6000,""),""))</f>
        <v/>
      </c>
    </row>
    <row r="102" spans="1:15" x14ac:dyDescent="0.3">
      <c r="A102" s="52">
        <v>99</v>
      </c>
      <c r="B102" s="3" t="str">
        <f t="shared" si="5"/>
        <v/>
      </c>
      <c r="C102" s="52" t="str">
        <f>IF(E102="","",(INDEX(Raw!D:D,MATCH(E102+18000,Raw!AF:AF,0))))</f>
        <v/>
      </c>
      <c r="D102" s="52" t="str">
        <f>IF(E102="","",(INDEX(Raw!A:A,MATCH(E102+18000,Raw!AF:AF,0))))</f>
        <v/>
      </c>
      <c r="E102" s="63" t="str">
        <f>(IFERROR(IF(LARGE(Raw!AF:AF,A102)-18000&gt;0,LARGE(Raw!AF:AF,A102)-18000,""),""))</f>
        <v/>
      </c>
      <c r="G102" s="3" t="str">
        <f t="shared" si="6"/>
        <v/>
      </c>
      <c r="H102" s="52" t="str">
        <f>IF(J102="","",(INDEX(Raw!D:D,MATCH(J102+12000,Raw!AF:AF,0))))</f>
        <v/>
      </c>
      <c r="I102" s="52" t="str">
        <f>IF(J102="","",(INDEX(Raw!A:A,MATCH(J102+12000,Raw!AF:AF,0))))</f>
        <v/>
      </c>
      <c r="J102" s="63" t="str">
        <f>(IFERROR(IF(LARGE(Raw!AF:AF,A102+COUNTIF(Raw!C:C,"H"))-12000&gt;0,LARGE(Raw!AF:AF,A102+COUNTIF(Raw!C:C,"H"))-12000,""),""))</f>
        <v/>
      </c>
      <c r="L102" s="3" t="str">
        <f t="shared" si="7"/>
        <v/>
      </c>
      <c r="M102" s="52" t="str">
        <f>IF(O102="","",(INDEX(Raw!D:D,MATCH(O102+6000,Raw!AF:AF,0))))</f>
        <v/>
      </c>
      <c r="N102" s="52" t="str">
        <f>IF(O102="","",(INDEX(Raw!A:A,MATCH(O102+6000,Raw!AF:AF,0))))</f>
        <v/>
      </c>
      <c r="O102" s="63" t="str">
        <f>(IFERROR(IF(LARGE(Raw!AF:AF,A102+COUNTIF(Raw!C:C,"H")+COUNTIF(Raw!C:C,"S"))-6000&gt;0,LARGE(Raw!AF:AF,A102+COUNTIF(Raw!C:C,"H")+COUNTIF(Raw!C:C,"S"))-6000,""),""))</f>
        <v/>
      </c>
    </row>
    <row r="103" spans="1:15" x14ac:dyDescent="0.3">
      <c r="A103" s="52">
        <v>100</v>
      </c>
      <c r="B103" s="3" t="str">
        <f t="shared" si="5"/>
        <v/>
      </c>
      <c r="C103" s="52" t="str">
        <f>IF(E103="","",(INDEX(Raw!D:D,MATCH(E103+18000,Raw!AF:AF,0))))</f>
        <v/>
      </c>
      <c r="D103" s="52" t="str">
        <f>IF(E103="","",(INDEX(Raw!A:A,MATCH(E103+18000,Raw!AF:AF,0))))</f>
        <v/>
      </c>
      <c r="E103" s="63" t="str">
        <f>(IFERROR(IF(LARGE(Raw!AF:AF,A103)-18000&gt;0,LARGE(Raw!AF:AF,A103)-18000,""),""))</f>
        <v/>
      </c>
      <c r="G103" s="3" t="str">
        <f t="shared" si="6"/>
        <v/>
      </c>
      <c r="H103" s="52" t="str">
        <f>IF(J103="","",(INDEX(Raw!D:D,MATCH(J103+12000,Raw!AF:AF,0))))</f>
        <v/>
      </c>
      <c r="I103" s="52" t="str">
        <f>IF(J103="","",(INDEX(Raw!A:A,MATCH(J103+12000,Raw!AF:AF,0))))</f>
        <v/>
      </c>
      <c r="J103" s="63" t="str">
        <f>(IFERROR(IF(LARGE(Raw!AF:AF,A103+COUNTIF(Raw!C:C,"H"))-12000&gt;0,LARGE(Raw!AF:AF,A103+COUNTIF(Raw!C:C,"H"))-12000,""),""))</f>
        <v/>
      </c>
      <c r="L103" s="3" t="str">
        <f t="shared" si="7"/>
        <v/>
      </c>
      <c r="M103" s="52" t="str">
        <f>IF(O103="","",(INDEX(Raw!D:D,MATCH(O103+6000,Raw!AF:AF,0))))</f>
        <v/>
      </c>
      <c r="N103" s="52" t="str">
        <f>IF(O103="","",(INDEX(Raw!A:A,MATCH(O103+6000,Raw!AF:AF,0))))</f>
        <v/>
      </c>
      <c r="O103" s="63" t="str">
        <f>(IFERROR(IF(LARGE(Raw!AF:AF,A103+COUNTIF(Raw!C:C,"H")+COUNTIF(Raw!C:C,"S"))-6000&gt;0,LARGE(Raw!AF:AF,A103+COUNTIF(Raw!C:C,"H")+COUNTIF(Raw!C:C,"S"))-6000,""),""))</f>
        <v/>
      </c>
    </row>
    <row r="104" spans="1:15" x14ac:dyDescent="0.3">
      <c r="A104" s="52">
        <v>101</v>
      </c>
      <c r="B104" s="3" t="str">
        <f t="shared" si="5"/>
        <v/>
      </c>
      <c r="C104" s="52" t="str">
        <f>IF(E104="","",(INDEX(Raw!D:D,MATCH(E104+18000,Raw!AF:AF,0))))</f>
        <v/>
      </c>
      <c r="D104" s="52" t="str">
        <f>IF(E104="","",(INDEX(Raw!A:A,MATCH(E104+18000,Raw!AF:AF,0))))</f>
        <v/>
      </c>
      <c r="E104" s="63" t="str">
        <f>(IFERROR(IF(LARGE(Raw!AF:AF,A104)-18000&gt;0,LARGE(Raw!AF:AF,A104)-18000,""),""))</f>
        <v/>
      </c>
      <c r="G104" s="3" t="str">
        <f t="shared" si="6"/>
        <v/>
      </c>
      <c r="H104" s="52" t="str">
        <f>IF(J104="","",(INDEX(Raw!D:D,MATCH(J104+12000,Raw!AF:AF,0))))</f>
        <v/>
      </c>
      <c r="I104" s="52" t="str">
        <f>IF(J104="","",(INDEX(Raw!A:A,MATCH(J104+12000,Raw!AF:AF,0))))</f>
        <v/>
      </c>
      <c r="J104" s="63" t="str">
        <f>(IFERROR(IF(LARGE(Raw!AF:AF,A104+COUNTIF(Raw!C:C,"H"))-12000&gt;0,LARGE(Raw!AF:AF,A104+COUNTIF(Raw!C:C,"H"))-12000,""),""))</f>
        <v/>
      </c>
      <c r="L104" s="3" t="str">
        <f t="shared" si="7"/>
        <v/>
      </c>
      <c r="M104" s="52" t="str">
        <f>IF(O104="","",(INDEX(Raw!D:D,MATCH(O104+6000,Raw!AF:AF,0))))</f>
        <v/>
      </c>
      <c r="N104" s="52" t="str">
        <f>IF(O104="","",(INDEX(Raw!A:A,MATCH(O104+6000,Raw!AF:AF,0))))</f>
        <v/>
      </c>
      <c r="O104" s="63" t="str">
        <f>(IFERROR(IF(LARGE(Raw!AF:AF,A104+COUNTIF(Raw!C:C,"H")+COUNTIF(Raw!C:C,"S"))-6000&gt;0,LARGE(Raw!AF:AF,A104+COUNTIF(Raw!C:C,"H")+COUNTIF(Raw!C:C,"S"))-6000,""),""))</f>
        <v/>
      </c>
    </row>
    <row r="105" spans="1:15" x14ac:dyDescent="0.3">
      <c r="A105" s="52">
        <v>102</v>
      </c>
      <c r="B105" s="3" t="str">
        <f t="shared" si="5"/>
        <v/>
      </c>
      <c r="C105" s="52" t="str">
        <f>IF(E105="","",(INDEX(Raw!D:D,MATCH(E105+18000,Raw!AF:AF,0))))</f>
        <v/>
      </c>
      <c r="D105" s="52" t="str">
        <f>IF(E105="","",(INDEX(Raw!A:A,MATCH(E105+18000,Raw!AF:AF,0))))</f>
        <v/>
      </c>
      <c r="E105" s="63" t="str">
        <f>(IFERROR(IF(LARGE(Raw!AF:AF,A105)-18000&gt;0,LARGE(Raw!AF:AF,A105)-18000,""),""))</f>
        <v/>
      </c>
      <c r="G105" s="3" t="str">
        <f t="shared" si="6"/>
        <v/>
      </c>
      <c r="H105" s="52" t="str">
        <f>IF(J105="","",(INDEX(Raw!D:D,MATCH(J105+12000,Raw!AF:AF,0))))</f>
        <v/>
      </c>
      <c r="I105" s="52" t="str">
        <f>IF(J105="","",(INDEX(Raw!A:A,MATCH(J105+12000,Raw!AF:AF,0))))</f>
        <v/>
      </c>
      <c r="J105" s="63" t="str">
        <f>(IFERROR(IF(LARGE(Raw!AF:AF,A105+COUNTIF(Raw!C:C,"H"))-12000&gt;0,LARGE(Raw!AF:AF,A105+COUNTIF(Raw!C:C,"H"))-12000,""),""))</f>
        <v/>
      </c>
      <c r="L105" s="3" t="str">
        <f t="shared" si="7"/>
        <v/>
      </c>
      <c r="M105" s="52" t="str">
        <f>IF(O105="","",(INDEX(Raw!D:D,MATCH(O105+6000,Raw!AF:AF,0))))</f>
        <v/>
      </c>
      <c r="N105" s="52" t="str">
        <f>IF(O105="","",(INDEX(Raw!A:A,MATCH(O105+6000,Raw!AF:AF,0))))</f>
        <v/>
      </c>
      <c r="O105" s="63" t="str">
        <f>(IFERROR(IF(LARGE(Raw!AF:AF,A105+COUNTIF(Raw!C:C,"H")+COUNTIF(Raw!C:C,"S"))-6000&gt;0,LARGE(Raw!AF:AF,A105+COUNTIF(Raw!C:C,"H")+COUNTIF(Raw!C:C,"S"))-6000,""),""))</f>
        <v/>
      </c>
    </row>
    <row r="106" spans="1:15" x14ac:dyDescent="0.3">
      <c r="A106" s="52">
        <v>103</v>
      </c>
      <c r="B106" s="3" t="str">
        <f t="shared" si="5"/>
        <v/>
      </c>
      <c r="C106" s="52" t="str">
        <f>IF(E106="","",(INDEX(Raw!D:D,MATCH(E106+18000,Raw!AF:AF,0))))</f>
        <v/>
      </c>
      <c r="D106" s="52" t="str">
        <f>IF(E106="","",(INDEX(Raw!A:A,MATCH(E106+18000,Raw!AF:AF,0))))</f>
        <v/>
      </c>
      <c r="E106" s="63" t="str">
        <f>(IFERROR(IF(LARGE(Raw!AF:AF,A106)-18000&gt;0,LARGE(Raw!AF:AF,A106)-18000,""),""))</f>
        <v/>
      </c>
      <c r="G106" s="3" t="str">
        <f t="shared" si="6"/>
        <v/>
      </c>
      <c r="H106" s="52" t="str">
        <f>IF(J106="","",(INDEX(Raw!D:D,MATCH(J106+12000,Raw!AF:AF,0))))</f>
        <v/>
      </c>
      <c r="I106" s="52" t="str">
        <f>IF(J106="","",(INDEX(Raw!A:A,MATCH(J106+12000,Raw!AF:AF,0))))</f>
        <v/>
      </c>
      <c r="J106" s="63" t="str">
        <f>(IFERROR(IF(LARGE(Raw!AF:AF,A106+COUNTIF(Raw!C:C,"H"))-12000&gt;0,LARGE(Raw!AF:AF,A106+COUNTIF(Raw!C:C,"H"))-12000,""),""))</f>
        <v/>
      </c>
      <c r="L106" s="3" t="str">
        <f t="shared" si="7"/>
        <v/>
      </c>
      <c r="M106" s="52" t="str">
        <f>IF(O106="","",(INDEX(Raw!D:D,MATCH(O106+6000,Raw!AF:AF,0))))</f>
        <v/>
      </c>
      <c r="N106" s="52" t="str">
        <f>IF(O106="","",(INDEX(Raw!A:A,MATCH(O106+6000,Raw!AF:AF,0))))</f>
        <v/>
      </c>
      <c r="O106" s="63" t="str">
        <f>(IFERROR(IF(LARGE(Raw!AF:AF,A106+COUNTIF(Raw!C:C,"H")+COUNTIF(Raw!C:C,"S"))-6000&gt;0,LARGE(Raw!AF:AF,A106+COUNTIF(Raw!C:C,"H")+COUNTIF(Raw!C:C,"S"))-6000,""),""))</f>
        <v/>
      </c>
    </row>
    <row r="107" spans="1:15" x14ac:dyDescent="0.3">
      <c r="A107" s="52">
        <v>104</v>
      </c>
      <c r="B107" s="3" t="str">
        <f t="shared" si="5"/>
        <v/>
      </c>
      <c r="C107" s="52" t="str">
        <f>IF(E107="","",(INDEX(Raw!D:D,MATCH(E107+18000,Raw!AF:AF,0))))</f>
        <v/>
      </c>
      <c r="D107" s="52" t="str">
        <f>IF(E107="","",(INDEX(Raw!A:A,MATCH(E107+18000,Raw!AF:AF,0))))</f>
        <v/>
      </c>
      <c r="E107" s="63" t="str">
        <f>(IFERROR(IF(LARGE(Raw!AF:AF,A107)-18000&gt;0,LARGE(Raw!AF:AF,A107)-18000,""),""))</f>
        <v/>
      </c>
      <c r="G107" s="3" t="str">
        <f t="shared" si="6"/>
        <v/>
      </c>
      <c r="H107" s="52" t="str">
        <f>IF(J107="","",(INDEX(Raw!D:D,MATCH(J107+12000,Raw!AF:AF,0))))</f>
        <v/>
      </c>
      <c r="I107" s="52" t="str">
        <f>IF(J107="","",(INDEX(Raw!A:A,MATCH(J107+12000,Raw!AF:AF,0))))</f>
        <v/>
      </c>
      <c r="J107" s="63" t="str">
        <f>(IFERROR(IF(LARGE(Raw!AF:AF,A107+COUNTIF(Raw!C:C,"H"))-12000&gt;0,LARGE(Raw!AF:AF,A107+COUNTIF(Raw!C:C,"H"))-12000,""),""))</f>
        <v/>
      </c>
      <c r="L107" s="3" t="str">
        <f t="shared" si="7"/>
        <v/>
      </c>
      <c r="M107" s="52" t="str">
        <f>IF(O107="","",(INDEX(Raw!D:D,MATCH(O107+6000,Raw!AF:AF,0))))</f>
        <v/>
      </c>
      <c r="N107" s="52" t="str">
        <f>IF(O107="","",(INDEX(Raw!A:A,MATCH(O107+6000,Raw!AF:AF,0))))</f>
        <v/>
      </c>
      <c r="O107" s="63" t="str">
        <f>(IFERROR(IF(LARGE(Raw!AF:AF,A107+COUNTIF(Raw!C:C,"H")+COUNTIF(Raw!C:C,"S"))-6000&gt;0,LARGE(Raw!AF:AF,A107+COUNTIF(Raw!C:C,"H")+COUNTIF(Raw!C:C,"S"))-6000,""),""))</f>
        <v/>
      </c>
    </row>
    <row r="108" spans="1:15" x14ac:dyDescent="0.3">
      <c r="A108" s="52">
        <v>105</v>
      </c>
      <c r="B108" s="3" t="str">
        <f t="shared" si="5"/>
        <v/>
      </c>
      <c r="C108" s="52" t="str">
        <f>IF(E108="","",(INDEX(Raw!D:D,MATCH(E108+18000,Raw!AF:AF,0))))</f>
        <v/>
      </c>
      <c r="D108" s="52" t="str">
        <f>IF(E108="","",(INDEX(Raw!A:A,MATCH(E108+18000,Raw!AF:AF,0))))</f>
        <v/>
      </c>
      <c r="E108" s="63" t="str">
        <f>(IFERROR(IF(LARGE(Raw!AF:AF,A108)-18000&gt;0,LARGE(Raw!AF:AF,A108)-18000,""),""))</f>
        <v/>
      </c>
      <c r="G108" s="3" t="str">
        <f t="shared" si="6"/>
        <v/>
      </c>
      <c r="H108" s="52" t="str">
        <f>IF(J108="","",(INDEX(Raw!D:D,MATCH(J108+12000,Raw!AF:AF,0))))</f>
        <v/>
      </c>
      <c r="I108" s="52" t="str">
        <f>IF(J108="","",(INDEX(Raw!A:A,MATCH(J108+12000,Raw!AF:AF,0))))</f>
        <v/>
      </c>
      <c r="J108" s="63" t="str">
        <f>(IFERROR(IF(LARGE(Raw!AF:AF,A108+COUNTIF(Raw!C:C,"H"))-12000&gt;0,LARGE(Raw!AF:AF,A108+COUNTIF(Raw!C:C,"H"))-12000,""),""))</f>
        <v/>
      </c>
      <c r="L108" s="3" t="str">
        <f t="shared" si="7"/>
        <v/>
      </c>
      <c r="M108" s="52" t="str">
        <f>IF(O108="","",(INDEX(Raw!D:D,MATCH(O108+6000,Raw!AF:AF,0))))</f>
        <v/>
      </c>
      <c r="N108" s="52" t="str">
        <f>IF(O108="","",(INDEX(Raw!A:A,MATCH(O108+6000,Raw!AF:AF,0))))</f>
        <v/>
      </c>
      <c r="O108" s="63" t="str">
        <f>(IFERROR(IF(LARGE(Raw!AF:AF,A108+COUNTIF(Raw!C:C,"H")+COUNTIF(Raw!C:C,"S"))-6000&gt;0,LARGE(Raw!AF:AF,A108+COUNTIF(Raw!C:C,"H")+COUNTIF(Raw!C:C,"S"))-6000,""),""))</f>
        <v/>
      </c>
    </row>
    <row r="109" spans="1:15" x14ac:dyDescent="0.3">
      <c r="A109" s="52">
        <v>106</v>
      </c>
      <c r="B109" s="3" t="str">
        <f t="shared" si="5"/>
        <v/>
      </c>
      <c r="C109" s="52" t="str">
        <f>IF(E109="","",(INDEX(Raw!D:D,MATCH(E109+18000,Raw!AF:AF,0))))</f>
        <v/>
      </c>
      <c r="D109" s="52" t="str">
        <f>IF(E109="","",(INDEX(Raw!A:A,MATCH(E109+18000,Raw!AF:AF,0))))</f>
        <v/>
      </c>
      <c r="E109" s="63" t="str">
        <f>(IFERROR(IF(LARGE(Raw!AF:AF,A109)-18000&gt;0,LARGE(Raw!AF:AF,A109)-18000,""),""))</f>
        <v/>
      </c>
      <c r="G109" s="3" t="str">
        <f t="shared" si="6"/>
        <v/>
      </c>
      <c r="H109" s="52" t="str">
        <f>IF(J109="","",(INDEX(Raw!D:D,MATCH(J109+12000,Raw!AF:AF,0))))</f>
        <v/>
      </c>
      <c r="I109" s="52" t="str">
        <f>IF(J109="","",(INDEX(Raw!A:A,MATCH(J109+12000,Raw!AF:AF,0))))</f>
        <v/>
      </c>
      <c r="J109" s="63" t="str">
        <f>(IFERROR(IF(LARGE(Raw!AF:AF,A109+COUNTIF(Raw!C:C,"H"))-12000&gt;0,LARGE(Raw!AF:AF,A109+COUNTIF(Raw!C:C,"H"))-12000,""),""))</f>
        <v/>
      </c>
      <c r="L109" s="3" t="str">
        <f t="shared" si="7"/>
        <v/>
      </c>
      <c r="M109" s="52" t="str">
        <f>IF(O109="","",(INDEX(Raw!D:D,MATCH(O109+6000,Raw!AF:AF,0))))</f>
        <v/>
      </c>
      <c r="N109" s="52" t="str">
        <f>IF(O109="","",(INDEX(Raw!A:A,MATCH(O109+6000,Raw!AF:AF,0))))</f>
        <v/>
      </c>
      <c r="O109" s="63" t="str">
        <f>(IFERROR(IF(LARGE(Raw!AF:AF,A109+COUNTIF(Raw!C:C,"H")+COUNTIF(Raw!C:C,"S"))-6000&gt;0,LARGE(Raw!AF:AF,A109+COUNTIF(Raw!C:C,"H")+COUNTIF(Raw!C:C,"S"))-6000,""),""))</f>
        <v/>
      </c>
    </row>
    <row r="110" spans="1:15" x14ac:dyDescent="0.3">
      <c r="A110" s="52">
        <v>107</v>
      </c>
      <c r="B110" s="3" t="str">
        <f t="shared" si="5"/>
        <v/>
      </c>
      <c r="C110" s="52" t="str">
        <f>IF(E110="","",(INDEX(Raw!D:D,MATCH(E110+18000,Raw!AF:AF,0))))</f>
        <v/>
      </c>
      <c r="D110" s="52" t="str">
        <f>IF(E110="","",(INDEX(Raw!A:A,MATCH(E110+18000,Raw!AF:AF,0))))</f>
        <v/>
      </c>
      <c r="E110" s="63" t="str">
        <f>(IFERROR(IF(LARGE(Raw!AF:AF,A110)-18000&gt;0,LARGE(Raw!AF:AF,A110)-18000,""),""))</f>
        <v/>
      </c>
      <c r="G110" s="3" t="str">
        <f t="shared" si="6"/>
        <v/>
      </c>
      <c r="H110" s="52" t="str">
        <f>IF(J110="","",(INDEX(Raw!D:D,MATCH(J110+12000,Raw!AF:AF,0))))</f>
        <v/>
      </c>
      <c r="I110" s="52" t="str">
        <f>IF(J110="","",(INDEX(Raw!A:A,MATCH(J110+12000,Raw!AF:AF,0))))</f>
        <v/>
      </c>
      <c r="J110" s="63" t="str">
        <f>(IFERROR(IF(LARGE(Raw!AF:AF,A110+COUNTIF(Raw!C:C,"H"))-12000&gt;0,LARGE(Raw!AF:AF,A110+COUNTIF(Raw!C:C,"H"))-12000,""),""))</f>
        <v/>
      </c>
      <c r="L110" s="3" t="str">
        <f t="shared" si="7"/>
        <v/>
      </c>
      <c r="M110" s="52" t="str">
        <f>IF(O110="","",(INDEX(Raw!D:D,MATCH(O110+6000,Raw!AF:AF,0))))</f>
        <v/>
      </c>
      <c r="N110" s="52" t="str">
        <f>IF(O110="","",(INDEX(Raw!A:A,MATCH(O110+6000,Raw!AF:AF,0))))</f>
        <v/>
      </c>
      <c r="O110" s="63" t="str">
        <f>(IFERROR(IF(LARGE(Raw!AF:AF,A110+COUNTIF(Raw!C:C,"H")+COUNTIF(Raw!C:C,"S"))-6000&gt;0,LARGE(Raw!AF:AF,A110+COUNTIF(Raw!C:C,"H")+COUNTIF(Raw!C:C,"S"))-6000,""),""))</f>
        <v/>
      </c>
    </row>
    <row r="111" spans="1:15" x14ac:dyDescent="0.3">
      <c r="A111" s="52">
        <v>108</v>
      </c>
      <c r="B111" s="3" t="str">
        <f t="shared" si="5"/>
        <v/>
      </c>
      <c r="C111" s="52" t="str">
        <f>IF(E111="","",(INDEX(Raw!D:D,MATCH(E111+18000,Raw!AF:AF,0))))</f>
        <v/>
      </c>
      <c r="D111" s="52" t="str">
        <f>IF(E111="","",(INDEX(Raw!A:A,MATCH(E111+18000,Raw!AF:AF,0))))</f>
        <v/>
      </c>
      <c r="E111" s="63" t="str">
        <f>(IFERROR(IF(LARGE(Raw!AF:AF,A111)-18000&gt;0,LARGE(Raw!AF:AF,A111)-18000,""),""))</f>
        <v/>
      </c>
      <c r="G111" s="3" t="str">
        <f t="shared" si="6"/>
        <v/>
      </c>
      <c r="H111" s="52" t="str">
        <f>IF(J111="","",(INDEX(Raw!D:D,MATCH(J111+12000,Raw!AF:AF,0))))</f>
        <v/>
      </c>
      <c r="I111" s="52" t="str">
        <f>IF(J111="","",(INDEX(Raw!A:A,MATCH(J111+12000,Raw!AF:AF,0))))</f>
        <v/>
      </c>
      <c r="J111" s="63" t="str">
        <f>(IFERROR(IF(LARGE(Raw!AF:AF,A111+COUNTIF(Raw!C:C,"H"))-12000&gt;0,LARGE(Raw!AF:AF,A111+COUNTIF(Raw!C:C,"H"))-12000,""),""))</f>
        <v/>
      </c>
      <c r="L111" s="3" t="str">
        <f t="shared" si="7"/>
        <v/>
      </c>
      <c r="M111" s="52" t="str">
        <f>IF(O111="","",(INDEX(Raw!D:D,MATCH(O111+6000,Raw!AF:AF,0))))</f>
        <v/>
      </c>
      <c r="N111" s="52" t="str">
        <f>IF(O111="","",(INDEX(Raw!A:A,MATCH(O111+6000,Raw!AF:AF,0))))</f>
        <v/>
      </c>
      <c r="O111" s="63" t="str">
        <f>(IFERROR(IF(LARGE(Raw!AF:AF,A111+COUNTIF(Raw!C:C,"H")+COUNTIF(Raw!C:C,"S"))-6000&gt;0,LARGE(Raw!AF:AF,A111+COUNTIF(Raw!C:C,"H")+COUNTIF(Raw!C:C,"S"))-6000,""),""))</f>
        <v/>
      </c>
    </row>
    <row r="112" spans="1:15" x14ac:dyDescent="0.3">
      <c r="A112" s="52">
        <v>109</v>
      </c>
      <c r="B112" s="3" t="str">
        <f t="shared" si="5"/>
        <v/>
      </c>
      <c r="C112" s="52" t="str">
        <f>IF(E112="","",(INDEX(Raw!D:D,MATCH(E112+18000,Raw!AF:AF,0))))</f>
        <v/>
      </c>
      <c r="D112" s="52" t="str">
        <f>IF(E112="","",(INDEX(Raw!A:A,MATCH(E112+18000,Raw!AF:AF,0))))</f>
        <v/>
      </c>
      <c r="E112" s="63" t="str">
        <f>(IFERROR(IF(LARGE(Raw!AF:AF,A112)-18000&gt;0,LARGE(Raw!AF:AF,A112)-18000,""),""))</f>
        <v/>
      </c>
      <c r="G112" s="3" t="str">
        <f t="shared" si="6"/>
        <v/>
      </c>
      <c r="H112" s="52" t="str">
        <f>IF(J112="","",(INDEX(Raw!D:D,MATCH(J112+12000,Raw!AF:AF,0))))</f>
        <v/>
      </c>
      <c r="I112" s="52" t="str">
        <f>IF(J112="","",(INDEX(Raw!A:A,MATCH(J112+12000,Raw!AF:AF,0))))</f>
        <v/>
      </c>
      <c r="J112" s="63" t="str">
        <f>(IFERROR(IF(LARGE(Raw!AF:AF,A112+COUNTIF(Raw!C:C,"H"))-12000&gt;0,LARGE(Raw!AF:AF,A112+COUNTIF(Raw!C:C,"H"))-12000,""),""))</f>
        <v/>
      </c>
      <c r="L112" s="3" t="str">
        <f t="shared" si="7"/>
        <v/>
      </c>
      <c r="M112" s="52" t="str">
        <f>IF(O112="","",(INDEX(Raw!D:D,MATCH(O112+6000,Raw!AF:AF,0))))</f>
        <v/>
      </c>
      <c r="N112" s="52" t="str">
        <f>IF(O112="","",(INDEX(Raw!A:A,MATCH(O112+6000,Raw!AF:AF,0))))</f>
        <v/>
      </c>
      <c r="O112" s="63" t="str">
        <f>(IFERROR(IF(LARGE(Raw!AF:AF,A112+COUNTIF(Raw!C:C,"H")+COUNTIF(Raw!C:C,"S"))-6000&gt;0,LARGE(Raw!AF:AF,A112+COUNTIF(Raw!C:C,"H")+COUNTIF(Raw!C:C,"S"))-6000,""),""))</f>
        <v/>
      </c>
    </row>
    <row r="113" spans="1:15" x14ac:dyDescent="0.3">
      <c r="A113" s="52">
        <v>110</v>
      </c>
      <c r="B113" s="3" t="str">
        <f t="shared" si="5"/>
        <v/>
      </c>
      <c r="C113" s="52" t="str">
        <f>IF(E113="","",(INDEX(Raw!D:D,MATCH(E113+18000,Raw!AF:AF,0))))</f>
        <v/>
      </c>
      <c r="D113" s="52" t="str">
        <f>IF(E113="","",(INDEX(Raw!A:A,MATCH(E113+18000,Raw!AF:AF,0))))</f>
        <v/>
      </c>
      <c r="E113" s="63" t="str">
        <f>(IFERROR(IF(LARGE(Raw!AF:AF,A113)-18000&gt;0,LARGE(Raw!AF:AF,A113)-18000,""),""))</f>
        <v/>
      </c>
      <c r="G113" s="3" t="str">
        <f t="shared" si="6"/>
        <v/>
      </c>
      <c r="H113" s="52" t="str">
        <f>IF(J113="","",(INDEX(Raw!D:D,MATCH(J113+12000,Raw!AF:AF,0))))</f>
        <v/>
      </c>
      <c r="I113" s="52" t="str">
        <f>IF(J113="","",(INDEX(Raw!A:A,MATCH(J113+12000,Raw!AF:AF,0))))</f>
        <v/>
      </c>
      <c r="J113" s="63" t="str">
        <f>(IFERROR(IF(LARGE(Raw!AF:AF,A113+COUNTIF(Raw!C:C,"H"))-12000&gt;0,LARGE(Raw!AF:AF,A113+COUNTIF(Raw!C:C,"H"))-12000,""),""))</f>
        <v/>
      </c>
      <c r="L113" s="3" t="str">
        <f t="shared" si="7"/>
        <v/>
      </c>
      <c r="M113" s="52" t="str">
        <f>IF(O113="","",(INDEX(Raw!D:D,MATCH(O113+6000,Raw!AF:AF,0))))</f>
        <v/>
      </c>
      <c r="N113" s="52" t="str">
        <f>IF(O113="","",(INDEX(Raw!A:A,MATCH(O113+6000,Raw!AF:AF,0))))</f>
        <v/>
      </c>
      <c r="O113" s="63" t="str">
        <f>(IFERROR(IF(LARGE(Raw!AF:AF,A113+COUNTIF(Raw!C:C,"H")+COUNTIF(Raw!C:C,"S"))-6000&gt;0,LARGE(Raw!AF:AF,A113+COUNTIF(Raw!C:C,"H")+COUNTIF(Raw!C:C,"S"))-6000,""),""))</f>
        <v/>
      </c>
    </row>
    <row r="114" spans="1:15" x14ac:dyDescent="0.3">
      <c r="A114" s="52">
        <v>111</v>
      </c>
      <c r="B114" s="3" t="str">
        <f t="shared" si="5"/>
        <v/>
      </c>
      <c r="C114" s="52" t="str">
        <f>IF(E114="","",(INDEX(Raw!D:D,MATCH(E114+18000,Raw!AF:AF,0))))</f>
        <v/>
      </c>
      <c r="D114" s="52" t="str">
        <f>IF(E114="","",(INDEX(Raw!A:A,MATCH(E114+18000,Raw!AF:AF,0))))</f>
        <v/>
      </c>
      <c r="E114" s="63" t="str">
        <f>(IFERROR(IF(LARGE(Raw!AF:AF,A114)-18000&gt;0,LARGE(Raw!AF:AF,A114)-18000,""),""))</f>
        <v/>
      </c>
      <c r="G114" s="3" t="str">
        <f t="shared" si="6"/>
        <v/>
      </c>
      <c r="H114" s="52" t="str">
        <f>IF(J114="","",(INDEX(Raw!D:D,MATCH(J114+12000,Raw!AF:AF,0))))</f>
        <v/>
      </c>
      <c r="I114" s="52" t="str">
        <f>IF(J114="","",(INDEX(Raw!A:A,MATCH(J114+12000,Raw!AF:AF,0))))</f>
        <v/>
      </c>
      <c r="J114" s="63" t="str">
        <f>(IFERROR(IF(LARGE(Raw!AF:AF,A114+COUNTIF(Raw!C:C,"H"))-12000&gt;0,LARGE(Raw!AF:AF,A114+COUNTIF(Raw!C:C,"H"))-12000,""),""))</f>
        <v/>
      </c>
      <c r="L114" s="3" t="str">
        <f t="shared" si="7"/>
        <v/>
      </c>
      <c r="M114" s="52" t="str">
        <f>IF(O114="","",(INDEX(Raw!D:D,MATCH(O114+6000,Raw!AF:AF,0))))</f>
        <v/>
      </c>
      <c r="N114" s="52" t="str">
        <f>IF(O114="","",(INDEX(Raw!A:A,MATCH(O114+6000,Raw!AF:AF,0))))</f>
        <v/>
      </c>
      <c r="O114" s="63" t="str">
        <f>(IFERROR(IF(LARGE(Raw!AF:AF,A114+COUNTIF(Raw!C:C,"H")+COUNTIF(Raw!C:C,"S"))-6000&gt;0,LARGE(Raw!AF:AF,A114+COUNTIF(Raw!C:C,"H")+COUNTIF(Raw!C:C,"S"))-6000,""),""))</f>
        <v/>
      </c>
    </row>
    <row r="115" spans="1:15" x14ac:dyDescent="0.3">
      <c r="A115" s="52">
        <v>112</v>
      </c>
      <c r="B115" s="3" t="str">
        <f t="shared" si="5"/>
        <v/>
      </c>
      <c r="C115" s="52" t="str">
        <f>IF(E115="","",(INDEX(Raw!D:D,MATCH(E115+18000,Raw!AF:AF,0))))</f>
        <v/>
      </c>
      <c r="D115" s="52" t="str">
        <f>IF(E115="","",(INDEX(Raw!A:A,MATCH(E115+18000,Raw!AF:AF,0))))</f>
        <v/>
      </c>
      <c r="E115" s="63" t="str">
        <f>(IFERROR(IF(LARGE(Raw!AF:AF,A115)-18000&gt;0,LARGE(Raw!AF:AF,A115)-18000,""),""))</f>
        <v/>
      </c>
      <c r="G115" s="3" t="str">
        <f t="shared" si="6"/>
        <v/>
      </c>
      <c r="H115" s="52" t="str">
        <f>IF(J115="","",(INDEX(Raw!D:D,MATCH(J115+12000,Raw!AF:AF,0))))</f>
        <v/>
      </c>
      <c r="I115" s="52" t="str">
        <f>IF(J115="","",(INDEX(Raw!A:A,MATCH(J115+12000,Raw!AF:AF,0))))</f>
        <v/>
      </c>
      <c r="J115" s="63" t="str">
        <f>(IFERROR(IF(LARGE(Raw!AF:AF,A115+COUNTIF(Raw!C:C,"H"))-12000&gt;0,LARGE(Raw!AF:AF,A115+COUNTIF(Raw!C:C,"H"))-12000,""),""))</f>
        <v/>
      </c>
      <c r="L115" s="3" t="str">
        <f t="shared" si="7"/>
        <v/>
      </c>
      <c r="M115" s="52" t="str">
        <f>IF(O115="","",(INDEX(Raw!D:D,MATCH(O115+6000,Raw!AF:AF,0))))</f>
        <v/>
      </c>
      <c r="N115" s="52" t="str">
        <f>IF(O115="","",(INDEX(Raw!A:A,MATCH(O115+6000,Raw!AF:AF,0))))</f>
        <v/>
      </c>
      <c r="O115" s="63" t="str">
        <f>(IFERROR(IF(LARGE(Raw!AF:AF,A115+COUNTIF(Raw!C:C,"H")+COUNTIF(Raw!C:C,"S"))-6000&gt;0,LARGE(Raw!AF:AF,A115+COUNTIF(Raw!C:C,"H")+COUNTIF(Raw!C:C,"S"))-6000,""),""))</f>
        <v/>
      </c>
    </row>
    <row r="116" spans="1:15" x14ac:dyDescent="0.3">
      <c r="A116" s="52">
        <v>113</v>
      </c>
      <c r="B116" s="3" t="str">
        <f t="shared" si="5"/>
        <v/>
      </c>
      <c r="C116" s="52" t="str">
        <f>IF(E116="","",(INDEX(Raw!D:D,MATCH(E116+18000,Raw!AF:AF,0))))</f>
        <v/>
      </c>
      <c r="D116" s="52" t="str">
        <f>IF(E116="","",(INDEX(Raw!A:A,MATCH(E116+18000,Raw!AF:AF,0))))</f>
        <v/>
      </c>
      <c r="E116" s="63" t="str">
        <f>(IFERROR(IF(LARGE(Raw!AF:AF,A116)-18000&gt;0,LARGE(Raw!AF:AF,A116)-18000,""),""))</f>
        <v/>
      </c>
      <c r="G116" s="3" t="str">
        <f t="shared" si="6"/>
        <v/>
      </c>
      <c r="H116" s="52" t="str">
        <f>IF(J116="","",(INDEX(Raw!D:D,MATCH(J116+12000,Raw!AF:AF,0))))</f>
        <v/>
      </c>
      <c r="I116" s="52" t="str">
        <f>IF(J116="","",(INDEX(Raw!A:A,MATCH(J116+12000,Raw!AF:AF,0))))</f>
        <v/>
      </c>
      <c r="J116" s="63" t="str">
        <f>(IFERROR(IF(LARGE(Raw!AF:AF,A116+COUNTIF(Raw!C:C,"H"))-12000&gt;0,LARGE(Raw!AF:AF,A116+COUNTIF(Raw!C:C,"H"))-12000,""),""))</f>
        <v/>
      </c>
      <c r="L116" s="3" t="str">
        <f t="shared" si="7"/>
        <v/>
      </c>
      <c r="M116" s="52" t="str">
        <f>IF(O116="","",(INDEX(Raw!D:D,MATCH(O116+6000,Raw!AF:AF,0))))</f>
        <v/>
      </c>
      <c r="N116" s="52" t="str">
        <f>IF(O116="","",(INDEX(Raw!A:A,MATCH(O116+6000,Raw!AF:AF,0))))</f>
        <v/>
      </c>
      <c r="O116" s="63" t="str">
        <f>(IFERROR(IF(LARGE(Raw!AF:AF,A116+COUNTIF(Raw!C:C,"H")+COUNTIF(Raw!C:C,"S"))-6000&gt;0,LARGE(Raw!AF:AF,A116+COUNTIF(Raw!C:C,"H")+COUNTIF(Raw!C:C,"S"))-6000,""),""))</f>
        <v/>
      </c>
    </row>
    <row r="117" spans="1:15" x14ac:dyDescent="0.3">
      <c r="A117" s="52">
        <v>114</v>
      </c>
      <c r="B117" s="3" t="str">
        <f t="shared" si="5"/>
        <v/>
      </c>
      <c r="C117" s="52" t="str">
        <f>IF(E117="","",(INDEX(Raw!D:D,MATCH(E117+18000,Raw!AF:AF,0))))</f>
        <v/>
      </c>
      <c r="D117" s="52" t="str">
        <f>IF(E117="","",(INDEX(Raw!A:A,MATCH(E117+18000,Raw!AF:AF,0))))</f>
        <v/>
      </c>
      <c r="E117" s="63" t="str">
        <f>(IFERROR(IF(LARGE(Raw!AF:AF,A117)-18000&gt;0,LARGE(Raw!AF:AF,A117)-18000,""),""))</f>
        <v/>
      </c>
      <c r="G117" s="3" t="str">
        <f t="shared" si="6"/>
        <v/>
      </c>
      <c r="H117" s="52" t="str">
        <f>IF(J117="","",(INDEX(Raw!D:D,MATCH(J117+12000,Raw!AF:AF,0))))</f>
        <v/>
      </c>
      <c r="I117" s="52" t="str">
        <f>IF(J117="","",(INDEX(Raw!A:A,MATCH(J117+12000,Raw!AF:AF,0))))</f>
        <v/>
      </c>
      <c r="J117" s="63" t="str">
        <f>(IFERROR(IF(LARGE(Raw!AF:AF,A117+COUNTIF(Raw!C:C,"H"))-12000&gt;0,LARGE(Raw!AF:AF,A117+COUNTIF(Raw!C:C,"H"))-12000,""),""))</f>
        <v/>
      </c>
      <c r="L117" s="3" t="str">
        <f t="shared" si="7"/>
        <v/>
      </c>
      <c r="M117" s="52" t="str">
        <f>IF(O117="","",(INDEX(Raw!D:D,MATCH(O117+6000,Raw!AF:AF,0))))</f>
        <v/>
      </c>
      <c r="N117" s="52" t="str">
        <f>IF(O117="","",(INDEX(Raw!A:A,MATCH(O117+6000,Raw!AF:AF,0))))</f>
        <v/>
      </c>
      <c r="O117" s="63" t="str">
        <f>(IFERROR(IF(LARGE(Raw!AF:AF,A117+COUNTIF(Raw!C:C,"H")+COUNTIF(Raw!C:C,"S"))-6000&gt;0,LARGE(Raw!AF:AF,A117+COUNTIF(Raw!C:C,"H")+COUNTIF(Raw!C:C,"S"))-6000,""),""))</f>
        <v/>
      </c>
    </row>
    <row r="118" spans="1:15" x14ac:dyDescent="0.3">
      <c r="A118" s="52">
        <v>115</v>
      </c>
      <c r="B118" s="3" t="str">
        <f t="shared" si="5"/>
        <v/>
      </c>
      <c r="C118" s="52" t="str">
        <f>IF(E118="","",(INDEX(Raw!D:D,MATCH(E118+18000,Raw!AF:AF,0))))</f>
        <v/>
      </c>
      <c r="D118" s="52" t="str">
        <f>IF(E118="","",(INDEX(Raw!A:A,MATCH(E118+18000,Raw!AF:AF,0))))</f>
        <v/>
      </c>
      <c r="E118" s="63" t="str">
        <f>(IFERROR(IF(LARGE(Raw!AF:AF,A118)-18000&gt;0,LARGE(Raw!AF:AF,A118)-18000,""),""))</f>
        <v/>
      </c>
      <c r="G118" s="3" t="str">
        <f t="shared" si="6"/>
        <v/>
      </c>
      <c r="H118" s="52" t="str">
        <f>IF(J118="","",(INDEX(Raw!D:D,MATCH(J118+12000,Raw!AF:AF,0))))</f>
        <v/>
      </c>
      <c r="I118" s="52" t="str">
        <f>IF(J118="","",(INDEX(Raw!A:A,MATCH(J118+12000,Raw!AF:AF,0))))</f>
        <v/>
      </c>
      <c r="J118" s="63" t="str">
        <f>(IFERROR(IF(LARGE(Raw!AF:AF,A118+COUNTIF(Raw!C:C,"H"))-12000&gt;0,LARGE(Raw!AF:AF,A118+COUNTIF(Raw!C:C,"H"))-12000,""),""))</f>
        <v/>
      </c>
      <c r="L118" s="3" t="str">
        <f t="shared" si="7"/>
        <v/>
      </c>
      <c r="M118" s="52" t="str">
        <f>IF(O118="","",(INDEX(Raw!D:D,MATCH(O118+6000,Raw!AF:AF,0))))</f>
        <v/>
      </c>
      <c r="N118" s="52" t="str">
        <f>IF(O118="","",(INDEX(Raw!A:A,MATCH(O118+6000,Raw!AF:AF,0))))</f>
        <v/>
      </c>
      <c r="O118" s="63" t="str">
        <f>(IFERROR(IF(LARGE(Raw!AF:AF,A118+COUNTIF(Raw!C:C,"H")+COUNTIF(Raw!C:C,"S"))-6000&gt;0,LARGE(Raw!AF:AF,A118+COUNTIF(Raw!C:C,"H")+COUNTIF(Raw!C:C,"S"))-6000,""),""))</f>
        <v/>
      </c>
    </row>
    <row r="119" spans="1:15" x14ac:dyDescent="0.3">
      <c r="A119" s="52">
        <v>116</v>
      </c>
      <c r="B119" s="3" t="str">
        <f t="shared" si="5"/>
        <v/>
      </c>
      <c r="C119" s="52" t="str">
        <f>IF(E119="","",(INDEX(Raw!D:D,MATCH(E119+18000,Raw!AF:AF,0))))</f>
        <v/>
      </c>
      <c r="D119" s="52" t="str">
        <f>IF(E119="","",(INDEX(Raw!A:A,MATCH(E119+18000,Raw!AF:AF,0))))</f>
        <v/>
      </c>
      <c r="E119" s="63" t="str">
        <f>(IFERROR(IF(LARGE(Raw!AF:AF,A119)-18000&gt;0,LARGE(Raw!AF:AF,A119)-18000,""),""))</f>
        <v/>
      </c>
      <c r="G119" s="3" t="str">
        <f t="shared" si="6"/>
        <v/>
      </c>
      <c r="H119" s="52" t="str">
        <f>IF(J119="","",(INDEX(Raw!D:D,MATCH(J119+12000,Raw!AF:AF,0))))</f>
        <v/>
      </c>
      <c r="I119" s="52" t="str">
        <f>IF(J119="","",(INDEX(Raw!A:A,MATCH(J119+12000,Raw!AF:AF,0))))</f>
        <v/>
      </c>
      <c r="J119" s="63" t="str">
        <f>(IFERROR(IF(LARGE(Raw!AF:AF,A119+COUNTIF(Raw!C:C,"H"))-12000&gt;0,LARGE(Raw!AF:AF,A119+COUNTIF(Raw!C:C,"H"))-12000,""),""))</f>
        <v/>
      </c>
      <c r="L119" s="3" t="str">
        <f t="shared" si="7"/>
        <v/>
      </c>
      <c r="M119" s="52" t="str">
        <f>IF(O119="","",(INDEX(Raw!D:D,MATCH(O119+6000,Raw!AF:AF,0))))</f>
        <v/>
      </c>
      <c r="N119" s="52" t="str">
        <f>IF(O119="","",(INDEX(Raw!A:A,MATCH(O119+6000,Raw!AF:AF,0))))</f>
        <v/>
      </c>
      <c r="O119" s="63" t="str">
        <f>(IFERROR(IF(LARGE(Raw!AF:AF,A119+COUNTIF(Raw!C:C,"H")+COUNTIF(Raw!C:C,"S"))-6000&gt;0,LARGE(Raw!AF:AF,A119+COUNTIF(Raw!C:C,"H")+COUNTIF(Raw!C:C,"S"))-6000,""),""))</f>
        <v/>
      </c>
    </row>
    <row r="120" spans="1:15" x14ac:dyDescent="0.3">
      <c r="A120" s="52">
        <v>117</v>
      </c>
      <c r="B120" s="3" t="str">
        <f t="shared" si="5"/>
        <v/>
      </c>
      <c r="C120" s="52" t="str">
        <f>IF(E120="","",(INDEX(Raw!D:D,MATCH(E120+18000,Raw!AF:AF,0))))</f>
        <v/>
      </c>
      <c r="D120" s="52" t="str">
        <f>IF(E120="","",(INDEX(Raw!A:A,MATCH(E120+18000,Raw!AF:AF,0))))</f>
        <v/>
      </c>
      <c r="E120" s="63" t="str">
        <f>(IFERROR(IF(LARGE(Raw!AF:AF,A120)-18000&gt;0,LARGE(Raw!AF:AF,A120)-18000,""),""))</f>
        <v/>
      </c>
      <c r="G120" s="3" t="str">
        <f t="shared" si="6"/>
        <v/>
      </c>
      <c r="H120" s="52" t="str">
        <f>IF(J120="","",(INDEX(Raw!D:D,MATCH(J120+12000,Raw!AF:AF,0))))</f>
        <v/>
      </c>
      <c r="I120" s="52" t="str">
        <f>IF(J120="","",(INDEX(Raw!A:A,MATCH(J120+12000,Raw!AF:AF,0))))</f>
        <v/>
      </c>
      <c r="J120" s="63" t="str">
        <f>(IFERROR(IF(LARGE(Raw!AF:AF,A120+COUNTIF(Raw!C:C,"H"))-12000&gt;0,LARGE(Raw!AF:AF,A120+COUNTIF(Raw!C:C,"H"))-12000,""),""))</f>
        <v/>
      </c>
      <c r="L120" s="3" t="str">
        <f t="shared" si="7"/>
        <v/>
      </c>
      <c r="M120" s="52" t="str">
        <f>IF(O120="","",(INDEX(Raw!D:D,MATCH(O120+6000,Raw!AF:AF,0))))</f>
        <v/>
      </c>
      <c r="N120" s="52" t="str">
        <f>IF(O120="","",(INDEX(Raw!A:A,MATCH(O120+6000,Raw!AF:AF,0))))</f>
        <v/>
      </c>
      <c r="O120" s="63" t="str">
        <f>(IFERROR(IF(LARGE(Raw!AF:AF,A120+COUNTIF(Raw!C:C,"H")+COUNTIF(Raw!C:C,"S"))-6000&gt;0,LARGE(Raw!AF:AF,A120+COUNTIF(Raw!C:C,"H")+COUNTIF(Raw!C:C,"S"))-6000,""),""))</f>
        <v/>
      </c>
    </row>
    <row r="121" spans="1:15" x14ac:dyDescent="0.3">
      <c r="A121" s="52">
        <v>118</v>
      </c>
      <c r="B121" s="3" t="str">
        <f t="shared" si="5"/>
        <v/>
      </c>
      <c r="C121" s="52" t="str">
        <f>IF(E121="","",(INDEX(Raw!D:D,MATCH(E121+18000,Raw!AF:AF,0))))</f>
        <v/>
      </c>
      <c r="D121" s="52" t="str">
        <f>IF(E121="","",(INDEX(Raw!A:A,MATCH(E121+18000,Raw!AF:AF,0))))</f>
        <v/>
      </c>
      <c r="E121" s="63" t="str">
        <f>(IFERROR(IF(LARGE(Raw!AF:AF,A121)-18000&gt;0,LARGE(Raw!AF:AF,A121)-18000,""),""))</f>
        <v/>
      </c>
      <c r="G121" s="3" t="str">
        <f t="shared" si="6"/>
        <v/>
      </c>
      <c r="H121" s="52" t="str">
        <f>IF(J121="","",(INDEX(Raw!D:D,MATCH(J121+12000,Raw!AF:AF,0))))</f>
        <v/>
      </c>
      <c r="I121" s="52" t="str">
        <f>IF(J121="","",(INDEX(Raw!A:A,MATCH(J121+12000,Raw!AF:AF,0))))</f>
        <v/>
      </c>
      <c r="J121" s="63" t="str">
        <f>(IFERROR(IF(LARGE(Raw!AF:AF,A121+COUNTIF(Raw!C:C,"H"))-12000&gt;0,LARGE(Raw!AF:AF,A121+COUNTIF(Raw!C:C,"H"))-12000,""),""))</f>
        <v/>
      </c>
      <c r="L121" s="3" t="str">
        <f t="shared" si="7"/>
        <v/>
      </c>
      <c r="M121" s="52" t="str">
        <f>IF(O121="","",(INDEX(Raw!D:D,MATCH(O121+6000,Raw!AF:AF,0))))</f>
        <v/>
      </c>
      <c r="N121" s="52" t="str">
        <f>IF(O121="","",(INDEX(Raw!A:A,MATCH(O121+6000,Raw!AF:AF,0))))</f>
        <v/>
      </c>
      <c r="O121" s="63" t="str">
        <f>(IFERROR(IF(LARGE(Raw!AF:AF,A121+COUNTIF(Raw!C:C,"H")+COUNTIF(Raw!C:C,"S"))-6000&gt;0,LARGE(Raw!AF:AF,A121+COUNTIF(Raw!C:C,"H")+COUNTIF(Raw!C:C,"S"))-6000,""),""))</f>
        <v/>
      </c>
    </row>
    <row r="122" spans="1:15" x14ac:dyDescent="0.3">
      <c r="A122" s="52">
        <v>119</v>
      </c>
      <c r="B122" s="3" t="str">
        <f t="shared" si="5"/>
        <v/>
      </c>
      <c r="C122" s="52" t="str">
        <f>IF(E122="","",(INDEX(Raw!D:D,MATCH(E122+18000,Raw!AF:AF,0))))</f>
        <v/>
      </c>
      <c r="D122" s="52" t="str">
        <f>IF(E122="","",(INDEX(Raw!A:A,MATCH(E122+18000,Raw!AF:AF,0))))</f>
        <v/>
      </c>
      <c r="E122" s="63" t="str">
        <f>(IFERROR(IF(LARGE(Raw!AF:AF,A122)-18000&gt;0,LARGE(Raw!AF:AF,A122)-18000,""),""))</f>
        <v/>
      </c>
      <c r="G122" s="3" t="str">
        <f t="shared" si="6"/>
        <v/>
      </c>
      <c r="H122" s="52" t="str">
        <f>IF(J122="","",(INDEX(Raw!D:D,MATCH(J122+12000,Raw!AF:AF,0))))</f>
        <v/>
      </c>
      <c r="I122" s="52" t="str">
        <f>IF(J122="","",(INDEX(Raw!A:A,MATCH(J122+12000,Raw!AF:AF,0))))</f>
        <v/>
      </c>
      <c r="J122" s="63" t="str">
        <f>(IFERROR(IF(LARGE(Raw!AF:AF,A122+COUNTIF(Raw!C:C,"H"))-12000&gt;0,LARGE(Raw!AF:AF,A122+COUNTIF(Raw!C:C,"H"))-12000,""),""))</f>
        <v/>
      </c>
      <c r="L122" s="3" t="str">
        <f t="shared" si="7"/>
        <v/>
      </c>
      <c r="M122" s="52" t="str">
        <f>IF(O122="","",(INDEX(Raw!D:D,MATCH(O122+6000,Raw!AF:AF,0))))</f>
        <v/>
      </c>
      <c r="N122" s="52" t="str">
        <f>IF(O122="","",(INDEX(Raw!A:A,MATCH(O122+6000,Raw!AF:AF,0))))</f>
        <v/>
      </c>
      <c r="O122" s="63" t="str">
        <f>(IFERROR(IF(LARGE(Raw!AF:AF,A122+COUNTIF(Raw!C:C,"H")+COUNTIF(Raw!C:C,"S"))-6000&gt;0,LARGE(Raw!AF:AF,A122+COUNTIF(Raw!C:C,"H")+COUNTIF(Raw!C:C,"S"))-6000,""),""))</f>
        <v/>
      </c>
    </row>
    <row r="123" spans="1:15" x14ac:dyDescent="0.3">
      <c r="A123" s="52">
        <v>120</v>
      </c>
      <c r="B123" s="3" t="str">
        <f t="shared" si="5"/>
        <v/>
      </c>
      <c r="C123" s="52" t="str">
        <f>IF(E123="","",(INDEX(Raw!D:D,MATCH(E123+18000,Raw!AF:AF,0))))</f>
        <v/>
      </c>
      <c r="D123" s="52" t="str">
        <f>IF(E123="","",(INDEX(Raw!A:A,MATCH(E123+18000,Raw!AF:AF,0))))</f>
        <v/>
      </c>
      <c r="E123" s="63" t="str">
        <f>(IFERROR(IF(LARGE(Raw!AF:AF,A123)-18000&gt;0,LARGE(Raw!AF:AF,A123)-18000,""),""))</f>
        <v/>
      </c>
      <c r="G123" s="3" t="str">
        <f t="shared" si="6"/>
        <v/>
      </c>
      <c r="H123" s="52" t="str">
        <f>IF(J123="","",(INDEX(Raw!D:D,MATCH(J123+12000,Raw!AF:AF,0))))</f>
        <v/>
      </c>
      <c r="I123" s="52" t="str">
        <f>IF(J123="","",(INDEX(Raw!A:A,MATCH(J123+12000,Raw!AF:AF,0))))</f>
        <v/>
      </c>
      <c r="J123" s="63" t="str">
        <f>(IFERROR(IF(LARGE(Raw!AF:AF,A123+COUNTIF(Raw!C:C,"H"))-12000&gt;0,LARGE(Raw!AF:AF,A123+COUNTIF(Raw!C:C,"H"))-12000,""),""))</f>
        <v/>
      </c>
      <c r="L123" s="3" t="str">
        <f t="shared" si="7"/>
        <v/>
      </c>
      <c r="M123" s="52" t="str">
        <f>IF(O123="","",(INDEX(Raw!D:D,MATCH(O123+6000,Raw!AF:AF,0))))</f>
        <v/>
      </c>
      <c r="N123" s="52" t="str">
        <f>IF(O123="","",(INDEX(Raw!A:A,MATCH(O123+6000,Raw!AF:AF,0))))</f>
        <v/>
      </c>
      <c r="O123" s="63" t="str">
        <f>(IFERROR(IF(LARGE(Raw!AF:AF,A123+COUNTIF(Raw!C:C,"H")+COUNTIF(Raw!C:C,"S"))-6000&gt;0,LARGE(Raw!AF:AF,A123+COUNTIF(Raw!C:C,"H")+COUNTIF(Raw!C:C,"S"))-6000,""),""))</f>
        <v/>
      </c>
    </row>
    <row r="124" spans="1:15" x14ac:dyDescent="0.3">
      <c r="A124" s="52">
        <v>121</v>
      </c>
      <c r="B124" s="3" t="str">
        <f t="shared" si="5"/>
        <v/>
      </c>
      <c r="C124" s="52" t="str">
        <f>IF(E124="","",(INDEX(Raw!D:D,MATCH(E124+18000,Raw!AF:AF,0))))</f>
        <v/>
      </c>
      <c r="D124" s="52" t="str">
        <f>IF(E124="","",(INDEX(Raw!A:A,MATCH(E124+18000,Raw!AF:AF,0))))</f>
        <v/>
      </c>
      <c r="E124" s="63" t="str">
        <f>(IFERROR(IF(LARGE(Raw!AF:AF,A124)-18000&gt;0,LARGE(Raw!AF:AF,A124)-18000,""),""))</f>
        <v/>
      </c>
      <c r="G124" s="3" t="str">
        <f t="shared" si="6"/>
        <v/>
      </c>
      <c r="H124" s="52" t="str">
        <f>IF(J124="","",(INDEX(Raw!D:D,MATCH(J124+12000,Raw!AF:AF,0))))</f>
        <v/>
      </c>
      <c r="I124" s="52" t="str">
        <f>IF(J124="","",(INDEX(Raw!A:A,MATCH(J124+12000,Raw!AF:AF,0))))</f>
        <v/>
      </c>
      <c r="J124" s="63" t="str">
        <f>(IFERROR(IF(LARGE(Raw!AF:AF,A124+COUNTIF(Raw!C:C,"H"))-12000&gt;0,LARGE(Raw!AF:AF,A124+COUNTIF(Raw!C:C,"H"))-12000,""),""))</f>
        <v/>
      </c>
      <c r="L124" s="3" t="str">
        <f t="shared" si="7"/>
        <v/>
      </c>
      <c r="M124" s="52" t="str">
        <f>IF(O124="","",(INDEX(Raw!D:D,MATCH(O124+6000,Raw!AF:AF,0))))</f>
        <v/>
      </c>
      <c r="N124" s="52" t="str">
        <f>IF(O124="","",(INDEX(Raw!A:A,MATCH(O124+6000,Raw!AF:AF,0))))</f>
        <v/>
      </c>
      <c r="O124" s="63" t="str">
        <f>(IFERROR(IF(LARGE(Raw!AF:AF,A124+COUNTIF(Raw!C:C,"H")+COUNTIF(Raw!C:C,"S"))-6000&gt;0,LARGE(Raw!AF:AF,A124+COUNTIF(Raw!C:C,"H")+COUNTIF(Raw!C:C,"S"))-6000,""),""))</f>
        <v/>
      </c>
    </row>
    <row r="125" spans="1:15" x14ac:dyDescent="0.3">
      <c r="A125" s="52">
        <v>122</v>
      </c>
      <c r="B125" s="3" t="str">
        <f t="shared" si="5"/>
        <v/>
      </c>
      <c r="C125" s="52" t="str">
        <f>IF(E125="","",(INDEX(Raw!D:D,MATCH(E125+18000,Raw!AF:AF,0))))</f>
        <v/>
      </c>
      <c r="D125" s="52" t="str">
        <f>IF(E125="","",(INDEX(Raw!A:A,MATCH(E125+18000,Raw!AF:AF,0))))</f>
        <v/>
      </c>
      <c r="E125" s="63" t="str">
        <f>(IFERROR(IF(LARGE(Raw!AF:AF,A125)-18000&gt;0,LARGE(Raw!AF:AF,A125)-18000,""),""))</f>
        <v/>
      </c>
      <c r="G125" s="3" t="str">
        <f t="shared" si="6"/>
        <v/>
      </c>
      <c r="H125" s="52" t="str">
        <f>IF(J125="","",(INDEX(Raw!D:D,MATCH(J125+12000,Raw!AF:AF,0))))</f>
        <v/>
      </c>
      <c r="I125" s="52" t="str">
        <f>IF(J125="","",(INDEX(Raw!A:A,MATCH(J125+12000,Raw!AF:AF,0))))</f>
        <v/>
      </c>
      <c r="J125" s="63" t="str">
        <f>(IFERROR(IF(LARGE(Raw!AF:AF,A125+COUNTIF(Raw!C:C,"H"))-12000&gt;0,LARGE(Raw!AF:AF,A125+COUNTIF(Raw!C:C,"H"))-12000,""),""))</f>
        <v/>
      </c>
      <c r="L125" s="3" t="str">
        <f t="shared" si="7"/>
        <v/>
      </c>
      <c r="M125" s="52" t="str">
        <f>IF(O125="","",(INDEX(Raw!D:D,MATCH(O125+6000,Raw!AF:AF,0))))</f>
        <v/>
      </c>
      <c r="N125" s="52" t="str">
        <f>IF(O125="","",(INDEX(Raw!A:A,MATCH(O125+6000,Raw!AF:AF,0))))</f>
        <v/>
      </c>
      <c r="O125" s="63" t="str">
        <f>(IFERROR(IF(LARGE(Raw!AF:AF,A125+COUNTIF(Raw!C:C,"H")+COUNTIF(Raw!C:C,"S"))-6000&gt;0,LARGE(Raw!AF:AF,A125+COUNTIF(Raw!C:C,"H")+COUNTIF(Raw!C:C,"S"))-6000,""),""))</f>
        <v/>
      </c>
    </row>
    <row r="126" spans="1:15" x14ac:dyDescent="0.3">
      <c r="A126" s="52">
        <v>123</v>
      </c>
      <c r="B126" s="3" t="str">
        <f t="shared" si="5"/>
        <v/>
      </c>
      <c r="C126" s="52" t="str">
        <f>IF(E126="","",(INDEX(Raw!D:D,MATCH(E126+18000,Raw!AF:AF,0))))</f>
        <v/>
      </c>
      <c r="D126" s="52" t="str">
        <f>IF(E126="","",(INDEX(Raw!A:A,MATCH(E126+18000,Raw!AF:AF,0))))</f>
        <v/>
      </c>
      <c r="E126" s="63" t="str">
        <f>(IFERROR(IF(LARGE(Raw!AF:AF,A126)-18000&gt;0,LARGE(Raw!AF:AF,A126)-18000,""),""))</f>
        <v/>
      </c>
      <c r="G126" s="3" t="str">
        <f t="shared" si="6"/>
        <v/>
      </c>
      <c r="H126" s="52" t="str">
        <f>IF(J126="","",(INDEX(Raw!D:D,MATCH(J126+12000,Raw!AF:AF,0))))</f>
        <v/>
      </c>
      <c r="I126" s="52" t="str">
        <f>IF(J126="","",(INDEX(Raw!A:A,MATCH(J126+12000,Raw!AF:AF,0))))</f>
        <v/>
      </c>
      <c r="J126" s="63" t="str">
        <f>(IFERROR(IF(LARGE(Raw!AF:AF,A126+COUNTIF(Raw!C:C,"H"))-12000&gt;0,LARGE(Raw!AF:AF,A126+COUNTIF(Raw!C:C,"H"))-12000,""),""))</f>
        <v/>
      </c>
      <c r="L126" s="3" t="str">
        <f t="shared" si="7"/>
        <v/>
      </c>
      <c r="M126" s="52" t="str">
        <f>IF(O126="","",(INDEX(Raw!D:D,MATCH(O126+6000,Raw!AF:AF,0))))</f>
        <v/>
      </c>
      <c r="N126" s="52" t="str">
        <f>IF(O126="","",(INDEX(Raw!A:A,MATCH(O126+6000,Raw!AF:AF,0))))</f>
        <v/>
      </c>
      <c r="O126" s="63" t="str">
        <f>(IFERROR(IF(LARGE(Raw!AF:AF,A126+COUNTIF(Raw!C:C,"H")+COUNTIF(Raw!C:C,"S"))-6000&gt;0,LARGE(Raw!AF:AF,A126+COUNTIF(Raw!C:C,"H")+COUNTIF(Raw!C:C,"S"))-6000,""),""))</f>
        <v/>
      </c>
    </row>
    <row r="127" spans="1:15" x14ac:dyDescent="0.3">
      <c r="A127" s="52">
        <v>124</v>
      </c>
      <c r="B127" s="3" t="str">
        <f t="shared" si="5"/>
        <v/>
      </c>
      <c r="C127" s="52" t="str">
        <f>IF(E127="","",(INDEX(Raw!D:D,MATCH(E127+18000,Raw!AF:AF,0))))</f>
        <v/>
      </c>
      <c r="D127" s="52" t="str">
        <f>IF(E127="","",(INDEX(Raw!A:A,MATCH(E127+18000,Raw!AF:AF,0))))</f>
        <v/>
      </c>
      <c r="E127" s="63" t="str">
        <f>(IFERROR(IF(LARGE(Raw!AF:AF,A127)-18000&gt;0,LARGE(Raw!AF:AF,A127)-18000,""),""))</f>
        <v/>
      </c>
      <c r="G127" s="3" t="str">
        <f t="shared" si="6"/>
        <v/>
      </c>
      <c r="H127" s="52" t="str">
        <f>IF(J127="","",(INDEX(Raw!D:D,MATCH(J127+12000,Raw!AF:AF,0))))</f>
        <v/>
      </c>
      <c r="I127" s="52" t="str">
        <f>IF(J127="","",(INDEX(Raw!A:A,MATCH(J127+12000,Raw!AF:AF,0))))</f>
        <v/>
      </c>
      <c r="J127" s="63" t="str">
        <f>(IFERROR(IF(LARGE(Raw!AF:AF,A127+COUNTIF(Raw!C:C,"H"))-12000&gt;0,LARGE(Raw!AF:AF,A127+COUNTIF(Raw!C:C,"H"))-12000,""),""))</f>
        <v/>
      </c>
      <c r="L127" s="3" t="str">
        <f t="shared" si="7"/>
        <v/>
      </c>
      <c r="M127" s="52" t="str">
        <f>IF(O127="","",(INDEX(Raw!D:D,MATCH(O127+6000,Raw!AF:AF,0))))</f>
        <v/>
      </c>
      <c r="N127" s="52" t="str">
        <f>IF(O127="","",(INDEX(Raw!A:A,MATCH(O127+6000,Raw!AF:AF,0))))</f>
        <v/>
      </c>
      <c r="O127" s="63" t="str">
        <f>(IFERROR(IF(LARGE(Raw!AF:AF,A127+COUNTIF(Raw!C:C,"H")+COUNTIF(Raw!C:C,"S"))-6000&gt;0,LARGE(Raw!AF:AF,A127+COUNTIF(Raw!C:C,"H")+COUNTIF(Raw!C:C,"S"))-6000,""),""))</f>
        <v/>
      </c>
    </row>
    <row r="128" spans="1:15" x14ac:dyDescent="0.3">
      <c r="A128" s="52">
        <v>125</v>
      </c>
      <c r="B128" s="3" t="str">
        <f t="shared" si="5"/>
        <v/>
      </c>
      <c r="C128" s="52" t="str">
        <f>IF(E128="","",(INDEX(Raw!D:D,MATCH(E128+18000,Raw!AF:AF,0))))</f>
        <v/>
      </c>
      <c r="D128" s="52" t="str">
        <f>IF(E128="","",(INDEX(Raw!A:A,MATCH(E128+18000,Raw!AF:AF,0))))</f>
        <v/>
      </c>
      <c r="E128" s="63" t="str">
        <f>(IFERROR(IF(LARGE(Raw!AF:AF,A128)-18000&gt;0,LARGE(Raw!AF:AF,A128)-18000,""),""))</f>
        <v/>
      </c>
      <c r="G128" s="3" t="str">
        <f t="shared" si="6"/>
        <v/>
      </c>
      <c r="H128" s="52" t="str">
        <f>IF(J128="","",(INDEX(Raw!D:D,MATCH(J128+12000,Raw!AF:AF,0))))</f>
        <v/>
      </c>
      <c r="I128" s="52" t="str">
        <f>IF(J128="","",(INDEX(Raw!A:A,MATCH(J128+12000,Raw!AF:AF,0))))</f>
        <v/>
      </c>
      <c r="J128" s="63" t="str">
        <f>(IFERROR(IF(LARGE(Raw!AF:AF,A128+COUNTIF(Raw!C:C,"H"))-12000&gt;0,LARGE(Raw!AF:AF,A128+COUNTIF(Raw!C:C,"H"))-12000,""),""))</f>
        <v/>
      </c>
      <c r="L128" s="3" t="str">
        <f t="shared" si="7"/>
        <v/>
      </c>
      <c r="M128" s="52" t="str">
        <f>IF(O128="","",(INDEX(Raw!D:D,MATCH(O128+6000,Raw!AF:AF,0))))</f>
        <v/>
      </c>
      <c r="N128" s="52" t="str">
        <f>IF(O128="","",(INDEX(Raw!A:A,MATCH(O128+6000,Raw!AF:AF,0))))</f>
        <v/>
      </c>
      <c r="O128" s="63" t="str">
        <f>(IFERROR(IF(LARGE(Raw!AF:AF,A128+COUNTIF(Raw!C:C,"H")+COUNTIF(Raw!C:C,"S"))-6000&gt;0,LARGE(Raw!AF:AF,A128+COUNTIF(Raw!C:C,"H")+COUNTIF(Raw!C:C,"S"))-6000,""),""))</f>
        <v/>
      </c>
    </row>
    <row r="129" spans="1:15" x14ac:dyDescent="0.3">
      <c r="A129" s="52">
        <v>126</v>
      </c>
      <c r="B129" s="3" t="str">
        <f t="shared" si="5"/>
        <v/>
      </c>
      <c r="C129" s="52" t="str">
        <f>IF(E129="","",(INDEX(Raw!D:D,MATCH(E129+18000,Raw!AF:AF,0))))</f>
        <v/>
      </c>
      <c r="D129" s="52" t="str">
        <f>IF(E129="","",(INDEX(Raw!A:A,MATCH(E129+18000,Raw!AF:AF,0))))</f>
        <v/>
      </c>
      <c r="E129" s="63" t="str">
        <f>(IFERROR(IF(LARGE(Raw!AF:AF,A129)-18000&gt;0,LARGE(Raw!AF:AF,A129)-18000,""),""))</f>
        <v/>
      </c>
      <c r="G129" s="3" t="str">
        <f t="shared" si="6"/>
        <v/>
      </c>
      <c r="H129" s="52" t="str">
        <f>IF(J129="","",(INDEX(Raw!D:D,MATCH(J129+12000,Raw!AF:AF,0))))</f>
        <v/>
      </c>
      <c r="I129" s="52" t="str">
        <f>IF(J129="","",(INDEX(Raw!A:A,MATCH(J129+12000,Raw!AF:AF,0))))</f>
        <v/>
      </c>
      <c r="J129" s="63" t="str">
        <f>(IFERROR(IF(LARGE(Raw!AF:AF,A129+COUNTIF(Raw!C:C,"H"))-12000&gt;0,LARGE(Raw!AF:AF,A129+COUNTIF(Raw!C:C,"H"))-12000,""),""))</f>
        <v/>
      </c>
      <c r="L129" s="3" t="str">
        <f t="shared" si="7"/>
        <v/>
      </c>
      <c r="M129" s="52" t="str">
        <f>IF(O129="","",(INDEX(Raw!D:D,MATCH(O129+6000,Raw!AF:AF,0))))</f>
        <v/>
      </c>
      <c r="N129" s="52" t="str">
        <f>IF(O129="","",(INDEX(Raw!A:A,MATCH(O129+6000,Raw!AF:AF,0))))</f>
        <v/>
      </c>
      <c r="O129" s="63" t="str">
        <f>(IFERROR(IF(LARGE(Raw!AF:AF,A129+COUNTIF(Raw!C:C,"H")+COUNTIF(Raw!C:C,"S"))-6000&gt;0,LARGE(Raw!AF:AF,A129+COUNTIF(Raw!C:C,"H")+COUNTIF(Raw!C:C,"S"))-6000,""),""))</f>
        <v/>
      </c>
    </row>
    <row r="130" spans="1:15" x14ac:dyDescent="0.3">
      <c r="A130" s="52">
        <v>127</v>
      </c>
      <c r="B130" s="3" t="str">
        <f t="shared" si="5"/>
        <v/>
      </c>
      <c r="C130" s="52" t="str">
        <f>IF(E130="","",(INDEX(Raw!D:D,MATCH(E130+18000,Raw!AF:AF,0))))</f>
        <v/>
      </c>
      <c r="D130" s="52" t="str">
        <f>IF(E130="","",(INDEX(Raw!A:A,MATCH(E130+18000,Raw!AF:AF,0))))</f>
        <v/>
      </c>
      <c r="E130" s="63" t="str">
        <f>(IFERROR(IF(LARGE(Raw!AF:AF,A130)-18000&gt;0,LARGE(Raw!AF:AF,A130)-18000,""),""))</f>
        <v/>
      </c>
      <c r="G130" s="3" t="str">
        <f t="shared" si="6"/>
        <v/>
      </c>
      <c r="H130" s="52" t="str">
        <f>IF(J130="","",(INDEX(Raw!D:D,MATCH(J130+12000,Raw!AF:AF,0))))</f>
        <v/>
      </c>
      <c r="I130" s="52" t="str">
        <f>IF(J130="","",(INDEX(Raw!A:A,MATCH(J130+12000,Raw!AF:AF,0))))</f>
        <v/>
      </c>
      <c r="J130" s="63" t="str">
        <f>(IFERROR(IF(LARGE(Raw!AF:AF,A130+COUNTIF(Raw!C:C,"H"))-12000&gt;0,LARGE(Raw!AF:AF,A130+COUNTIF(Raw!C:C,"H"))-12000,""),""))</f>
        <v/>
      </c>
      <c r="L130" s="3" t="str">
        <f t="shared" si="7"/>
        <v/>
      </c>
      <c r="M130" s="52" t="str">
        <f>IF(O130="","",(INDEX(Raw!D:D,MATCH(O130+6000,Raw!AF:AF,0))))</f>
        <v/>
      </c>
      <c r="N130" s="52" t="str">
        <f>IF(O130="","",(INDEX(Raw!A:A,MATCH(O130+6000,Raw!AF:AF,0))))</f>
        <v/>
      </c>
      <c r="O130" s="63" t="str">
        <f>(IFERROR(IF(LARGE(Raw!AF:AF,A130+COUNTIF(Raw!C:C,"H")+COUNTIF(Raw!C:C,"S"))-6000&gt;0,LARGE(Raw!AF:AF,A130+COUNTIF(Raw!C:C,"H")+COUNTIF(Raw!C:C,"S"))-6000,""),""))</f>
        <v/>
      </c>
    </row>
    <row r="131" spans="1:15" x14ac:dyDescent="0.3">
      <c r="A131" s="52">
        <v>128</v>
      </c>
      <c r="B131" s="3" t="str">
        <f t="shared" si="5"/>
        <v/>
      </c>
      <c r="C131" s="52" t="str">
        <f>IF(E131="","",(INDEX(Raw!D:D,MATCH(E131+18000,Raw!AF:AF,0))))</f>
        <v/>
      </c>
      <c r="D131" s="52" t="str">
        <f>IF(E131="","",(INDEX(Raw!A:A,MATCH(E131+18000,Raw!AF:AF,0))))</f>
        <v/>
      </c>
      <c r="E131" s="63" t="str">
        <f>(IFERROR(IF(LARGE(Raw!AF:AF,A131)-18000&gt;0,LARGE(Raw!AF:AF,A131)-18000,""),""))</f>
        <v/>
      </c>
      <c r="G131" s="3" t="str">
        <f t="shared" si="6"/>
        <v/>
      </c>
      <c r="H131" s="52" t="str">
        <f>IF(J131="","",(INDEX(Raw!D:D,MATCH(J131+12000,Raw!AF:AF,0))))</f>
        <v/>
      </c>
      <c r="I131" s="52" t="str">
        <f>IF(J131="","",(INDEX(Raw!A:A,MATCH(J131+12000,Raw!AF:AF,0))))</f>
        <v/>
      </c>
      <c r="J131" s="63" t="str">
        <f>(IFERROR(IF(LARGE(Raw!AF:AF,A131+COUNTIF(Raw!C:C,"H"))-12000&gt;0,LARGE(Raw!AF:AF,A131+COUNTIF(Raw!C:C,"H"))-12000,""),""))</f>
        <v/>
      </c>
      <c r="L131" s="3" t="str">
        <f t="shared" si="7"/>
        <v/>
      </c>
      <c r="M131" s="52" t="str">
        <f>IF(O131="","",(INDEX(Raw!D:D,MATCH(O131+6000,Raw!AF:AF,0))))</f>
        <v/>
      </c>
      <c r="N131" s="52" t="str">
        <f>IF(O131="","",(INDEX(Raw!A:A,MATCH(O131+6000,Raw!AF:AF,0))))</f>
        <v/>
      </c>
      <c r="O131" s="63" t="str">
        <f>(IFERROR(IF(LARGE(Raw!AF:AF,A131+COUNTIF(Raw!C:C,"H")+COUNTIF(Raw!C:C,"S"))-6000&gt;0,LARGE(Raw!AF:AF,A131+COUNTIF(Raw!C:C,"H")+COUNTIF(Raw!C:C,"S"))-6000,""),""))</f>
        <v/>
      </c>
    </row>
    <row r="132" spans="1:15" x14ac:dyDescent="0.3">
      <c r="A132" s="52">
        <v>129</v>
      </c>
      <c r="B132" s="3" t="str">
        <f t="shared" si="5"/>
        <v/>
      </c>
      <c r="C132" s="52" t="str">
        <f>IF(E132="","",(INDEX(Raw!D:D,MATCH(E132+18000,Raw!AF:AF,0))))</f>
        <v/>
      </c>
      <c r="D132" s="52" t="str">
        <f>IF(E132="","",(INDEX(Raw!A:A,MATCH(E132+18000,Raw!AF:AF,0))))</f>
        <v/>
      </c>
      <c r="E132" s="63" t="str">
        <f>(IFERROR(IF(LARGE(Raw!AF:AF,A132)-18000&gt;0,LARGE(Raw!AF:AF,A132)-18000,""),""))</f>
        <v/>
      </c>
      <c r="G132" s="3" t="str">
        <f t="shared" si="6"/>
        <v/>
      </c>
      <c r="H132" s="52" t="str">
        <f>IF(J132="","",(INDEX(Raw!D:D,MATCH(J132+12000,Raw!AF:AF,0))))</f>
        <v/>
      </c>
      <c r="I132" s="52" t="str">
        <f>IF(J132="","",(INDEX(Raw!A:A,MATCH(J132+12000,Raw!AF:AF,0))))</f>
        <v/>
      </c>
      <c r="J132" s="63" t="str">
        <f>(IFERROR(IF(LARGE(Raw!AF:AF,A132+COUNTIF(Raw!C:C,"H"))-12000&gt;0,LARGE(Raw!AF:AF,A132+COUNTIF(Raw!C:C,"H"))-12000,""),""))</f>
        <v/>
      </c>
      <c r="L132" s="3" t="str">
        <f t="shared" si="7"/>
        <v/>
      </c>
      <c r="M132" s="52" t="str">
        <f>IF(O132="","",(INDEX(Raw!D:D,MATCH(O132+6000,Raw!AF:AF,0))))</f>
        <v/>
      </c>
      <c r="N132" s="52" t="str">
        <f>IF(O132="","",(INDEX(Raw!A:A,MATCH(O132+6000,Raw!AF:AF,0))))</f>
        <v/>
      </c>
      <c r="O132" s="63" t="str">
        <f>(IFERROR(IF(LARGE(Raw!AF:AF,A132+COUNTIF(Raw!C:C,"H")+COUNTIF(Raw!C:C,"S"))-6000&gt;0,LARGE(Raw!AF:AF,A132+COUNTIF(Raw!C:C,"H")+COUNTIF(Raw!C:C,"S"))-6000,""),""))</f>
        <v/>
      </c>
    </row>
    <row r="133" spans="1:15" x14ac:dyDescent="0.3">
      <c r="A133" s="52">
        <v>130</v>
      </c>
      <c r="B133" s="3" t="str">
        <f t="shared" si="5"/>
        <v/>
      </c>
      <c r="C133" s="52" t="str">
        <f>IF(E133="","",(INDEX(Raw!D:D,MATCH(E133+18000,Raw!AF:AF,0))))</f>
        <v/>
      </c>
      <c r="D133" s="52" t="str">
        <f>IF(E133="","",(INDEX(Raw!A:A,MATCH(E133+18000,Raw!AF:AF,0))))</f>
        <v/>
      </c>
      <c r="E133" s="63" t="str">
        <f>(IFERROR(IF(LARGE(Raw!AF:AF,A133)-18000&gt;0,LARGE(Raw!AF:AF,A133)-18000,""),""))</f>
        <v/>
      </c>
      <c r="G133" s="3" t="str">
        <f t="shared" si="6"/>
        <v/>
      </c>
      <c r="H133" s="52" t="str">
        <f>IF(J133="","",(INDEX(Raw!D:D,MATCH(J133+12000,Raw!AF:AF,0))))</f>
        <v/>
      </c>
      <c r="I133" s="52" t="str">
        <f>IF(J133="","",(INDEX(Raw!A:A,MATCH(J133+12000,Raw!AF:AF,0))))</f>
        <v/>
      </c>
      <c r="J133" s="63" t="str">
        <f>(IFERROR(IF(LARGE(Raw!AF:AF,A133+COUNTIF(Raw!C:C,"H"))-12000&gt;0,LARGE(Raw!AF:AF,A133+COUNTIF(Raw!C:C,"H"))-12000,""),""))</f>
        <v/>
      </c>
      <c r="L133" s="3" t="str">
        <f t="shared" si="7"/>
        <v/>
      </c>
      <c r="M133" s="52" t="str">
        <f>IF(O133="","",(INDEX(Raw!D:D,MATCH(O133+6000,Raw!AF:AF,0))))</f>
        <v/>
      </c>
      <c r="N133" s="52" t="str">
        <f>IF(O133="","",(INDEX(Raw!A:A,MATCH(O133+6000,Raw!AF:AF,0))))</f>
        <v/>
      </c>
      <c r="O133" s="63" t="str">
        <f>(IFERROR(IF(LARGE(Raw!AF:AF,A133+COUNTIF(Raw!C:C,"H")+COUNTIF(Raw!C:C,"S"))-6000&gt;0,LARGE(Raw!AF:AF,A133+COUNTIF(Raw!C:C,"H")+COUNTIF(Raw!C:C,"S"))-6000,""),""))</f>
        <v/>
      </c>
    </row>
    <row r="134" spans="1:15" x14ac:dyDescent="0.3">
      <c r="A134" s="52">
        <v>131</v>
      </c>
      <c r="B134" s="3" t="str">
        <f t="shared" ref="B134:B197" si="8">IFERROR(IF(ROUND(E134,3)=ROUND(E133,3),B133,B133+1),"")</f>
        <v/>
      </c>
      <c r="C134" s="52" t="str">
        <f>IF(E134="","",(INDEX(Raw!D:D,MATCH(E134+18000,Raw!AF:AF,0))))</f>
        <v/>
      </c>
      <c r="D134" s="52" t="str">
        <f>IF(E134="","",(INDEX(Raw!A:A,MATCH(E134+18000,Raw!AF:AF,0))))</f>
        <v/>
      </c>
      <c r="E134" s="63" t="str">
        <f>(IFERROR(IF(LARGE(Raw!AF:AF,A134)-18000&gt;0,LARGE(Raw!AF:AF,A134)-18000,""),""))</f>
        <v/>
      </c>
      <c r="G134" s="3" t="str">
        <f t="shared" ref="G134:G197" si="9">IFERROR(IF(ROUND(J134,3)=ROUND(J133,3),G133,G133+1),"")</f>
        <v/>
      </c>
      <c r="H134" s="52" t="str">
        <f>IF(J134="","",(INDEX(Raw!D:D,MATCH(J134+12000,Raw!AF:AF,0))))</f>
        <v/>
      </c>
      <c r="I134" s="52" t="str">
        <f>IF(J134="","",(INDEX(Raw!A:A,MATCH(J134+12000,Raw!AF:AF,0))))</f>
        <v/>
      </c>
      <c r="J134" s="63" t="str">
        <f>(IFERROR(IF(LARGE(Raw!AF:AF,A134+COUNTIF(Raw!C:C,"H"))-12000&gt;0,LARGE(Raw!AF:AF,A134+COUNTIF(Raw!C:C,"H"))-12000,""),""))</f>
        <v/>
      </c>
      <c r="L134" s="3" t="str">
        <f t="shared" ref="L134:L197" si="10">IFERROR(IF(ROUND(O134,3)=ROUND(O133,3),L133,L133+1),"")</f>
        <v/>
      </c>
      <c r="M134" s="52" t="str">
        <f>IF(O134="","",(INDEX(Raw!D:D,MATCH(O134+6000,Raw!AF:AF,0))))</f>
        <v/>
      </c>
      <c r="N134" s="52" t="str">
        <f>IF(O134="","",(INDEX(Raw!A:A,MATCH(O134+6000,Raw!AF:AF,0))))</f>
        <v/>
      </c>
      <c r="O134" s="63" t="str">
        <f>(IFERROR(IF(LARGE(Raw!AF:AF,A134+COUNTIF(Raw!C:C,"H")+COUNTIF(Raw!C:C,"S"))-6000&gt;0,LARGE(Raw!AF:AF,A134+COUNTIF(Raw!C:C,"H")+COUNTIF(Raw!C:C,"S"))-6000,""),""))</f>
        <v/>
      </c>
    </row>
    <row r="135" spans="1:15" x14ac:dyDescent="0.3">
      <c r="A135" s="52">
        <v>132</v>
      </c>
      <c r="B135" s="3" t="str">
        <f t="shared" si="8"/>
        <v/>
      </c>
      <c r="C135" s="52" t="str">
        <f>IF(E135="","",(INDEX(Raw!D:D,MATCH(E135+18000,Raw!AF:AF,0))))</f>
        <v/>
      </c>
      <c r="D135" s="52" t="str">
        <f>IF(E135="","",(INDEX(Raw!A:A,MATCH(E135+18000,Raw!AF:AF,0))))</f>
        <v/>
      </c>
      <c r="E135" s="63" t="str">
        <f>(IFERROR(IF(LARGE(Raw!AF:AF,A135)-18000&gt;0,LARGE(Raw!AF:AF,A135)-18000,""),""))</f>
        <v/>
      </c>
      <c r="G135" s="3" t="str">
        <f t="shared" si="9"/>
        <v/>
      </c>
      <c r="H135" s="52" t="str">
        <f>IF(J135="","",(INDEX(Raw!D:D,MATCH(J135+12000,Raw!AF:AF,0))))</f>
        <v/>
      </c>
      <c r="I135" s="52" t="str">
        <f>IF(J135="","",(INDEX(Raw!A:A,MATCH(J135+12000,Raw!AF:AF,0))))</f>
        <v/>
      </c>
      <c r="J135" s="63" t="str">
        <f>(IFERROR(IF(LARGE(Raw!AF:AF,A135+COUNTIF(Raw!C:C,"H"))-12000&gt;0,LARGE(Raw!AF:AF,A135+COUNTIF(Raw!C:C,"H"))-12000,""),""))</f>
        <v/>
      </c>
      <c r="L135" s="3" t="str">
        <f t="shared" si="10"/>
        <v/>
      </c>
      <c r="M135" s="52" t="str">
        <f>IF(O135="","",(INDEX(Raw!D:D,MATCH(O135+6000,Raw!AF:AF,0))))</f>
        <v/>
      </c>
      <c r="N135" s="52" t="str">
        <f>IF(O135="","",(INDEX(Raw!A:A,MATCH(O135+6000,Raw!AF:AF,0))))</f>
        <v/>
      </c>
      <c r="O135" s="63" t="str">
        <f>(IFERROR(IF(LARGE(Raw!AF:AF,A135+COUNTIF(Raw!C:C,"H")+COUNTIF(Raw!C:C,"S"))-6000&gt;0,LARGE(Raw!AF:AF,A135+COUNTIF(Raw!C:C,"H")+COUNTIF(Raw!C:C,"S"))-6000,""),""))</f>
        <v/>
      </c>
    </row>
    <row r="136" spans="1:15" x14ac:dyDescent="0.3">
      <c r="A136" s="52">
        <v>133</v>
      </c>
      <c r="B136" s="3" t="str">
        <f t="shared" si="8"/>
        <v/>
      </c>
      <c r="C136" s="52" t="str">
        <f>IF(E136="","",(INDEX(Raw!D:D,MATCH(E136+18000,Raw!AF:AF,0))))</f>
        <v/>
      </c>
      <c r="D136" s="52" t="str">
        <f>IF(E136="","",(INDEX(Raw!A:A,MATCH(E136+18000,Raw!AF:AF,0))))</f>
        <v/>
      </c>
      <c r="E136" s="63" t="str">
        <f>(IFERROR(IF(LARGE(Raw!AF:AF,A136)-18000&gt;0,LARGE(Raw!AF:AF,A136)-18000,""),""))</f>
        <v/>
      </c>
      <c r="G136" s="3" t="str">
        <f t="shared" si="9"/>
        <v/>
      </c>
      <c r="H136" s="52" t="str">
        <f>IF(J136="","",(INDEX(Raw!D:D,MATCH(J136+12000,Raw!AF:AF,0))))</f>
        <v/>
      </c>
      <c r="I136" s="52" t="str">
        <f>IF(J136="","",(INDEX(Raw!A:A,MATCH(J136+12000,Raw!AF:AF,0))))</f>
        <v/>
      </c>
      <c r="J136" s="63" t="str">
        <f>(IFERROR(IF(LARGE(Raw!AF:AF,A136+COUNTIF(Raw!C:C,"H"))-12000&gt;0,LARGE(Raw!AF:AF,A136+COUNTIF(Raw!C:C,"H"))-12000,""),""))</f>
        <v/>
      </c>
      <c r="L136" s="3" t="str">
        <f t="shared" si="10"/>
        <v/>
      </c>
      <c r="M136" s="52" t="str">
        <f>IF(O136="","",(INDEX(Raw!D:D,MATCH(O136+6000,Raw!AF:AF,0))))</f>
        <v/>
      </c>
      <c r="N136" s="52" t="str">
        <f>IF(O136="","",(INDEX(Raw!A:A,MATCH(O136+6000,Raw!AF:AF,0))))</f>
        <v/>
      </c>
      <c r="O136" s="63" t="str">
        <f>(IFERROR(IF(LARGE(Raw!AF:AF,A136+COUNTIF(Raw!C:C,"H")+COUNTIF(Raw!C:C,"S"))-6000&gt;0,LARGE(Raw!AF:AF,A136+COUNTIF(Raw!C:C,"H")+COUNTIF(Raw!C:C,"S"))-6000,""),""))</f>
        <v/>
      </c>
    </row>
    <row r="137" spans="1:15" x14ac:dyDescent="0.3">
      <c r="A137" s="52">
        <v>134</v>
      </c>
      <c r="B137" s="3" t="str">
        <f t="shared" si="8"/>
        <v/>
      </c>
      <c r="C137" s="52" t="str">
        <f>IF(E137="","",(INDEX(Raw!D:D,MATCH(E137+18000,Raw!AF:AF,0))))</f>
        <v/>
      </c>
      <c r="D137" s="52" t="str">
        <f>IF(E137="","",(INDEX(Raw!A:A,MATCH(E137+18000,Raw!AF:AF,0))))</f>
        <v/>
      </c>
      <c r="E137" s="63" t="str">
        <f>(IFERROR(IF(LARGE(Raw!AF:AF,A137)-18000&gt;0,LARGE(Raw!AF:AF,A137)-18000,""),""))</f>
        <v/>
      </c>
      <c r="G137" s="3" t="str">
        <f t="shared" si="9"/>
        <v/>
      </c>
      <c r="H137" s="52" t="str">
        <f>IF(J137="","",(INDEX(Raw!D:D,MATCH(J137+12000,Raw!AF:AF,0))))</f>
        <v/>
      </c>
      <c r="I137" s="52" t="str">
        <f>IF(J137="","",(INDEX(Raw!A:A,MATCH(J137+12000,Raw!AF:AF,0))))</f>
        <v/>
      </c>
      <c r="J137" s="63" t="str">
        <f>(IFERROR(IF(LARGE(Raw!AF:AF,A137+COUNTIF(Raw!C:C,"H"))-12000&gt;0,LARGE(Raw!AF:AF,A137+COUNTIF(Raw!C:C,"H"))-12000,""),""))</f>
        <v/>
      </c>
      <c r="L137" s="3" t="str">
        <f t="shared" si="10"/>
        <v/>
      </c>
      <c r="M137" s="52" t="str">
        <f>IF(O137="","",(INDEX(Raw!D:D,MATCH(O137+6000,Raw!AF:AF,0))))</f>
        <v/>
      </c>
      <c r="N137" s="52" t="str">
        <f>IF(O137="","",(INDEX(Raw!A:A,MATCH(O137+6000,Raw!AF:AF,0))))</f>
        <v/>
      </c>
      <c r="O137" s="63" t="str">
        <f>(IFERROR(IF(LARGE(Raw!AF:AF,A137+COUNTIF(Raw!C:C,"H")+COUNTIF(Raw!C:C,"S"))-6000&gt;0,LARGE(Raw!AF:AF,A137+COUNTIF(Raw!C:C,"H")+COUNTIF(Raw!C:C,"S"))-6000,""),""))</f>
        <v/>
      </c>
    </row>
    <row r="138" spans="1:15" x14ac:dyDescent="0.3">
      <c r="A138" s="52">
        <v>135</v>
      </c>
      <c r="B138" s="3" t="str">
        <f t="shared" si="8"/>
        <v/>
      </c>
      <c r="C138" s="52" t="str">
        <f>IF(E138="","",(INDEX(Raw!D:D,MATCH(E138+18000,Raw!AF:AF,0))))</f>
        <v/>
      </c>
      <c r="D138" s="52" t="str">
        <f>IF(E138="","",(INDEX(Raw!A:A,MATCH(E138+18000,Raw!AF:AF,0))))</f>
        <v/>
      </c>
      <c r="E138" s="63" t="str">
        <f>(IFERROR(IF(LARGE(Raw!AF:AF,A138)-18000&gt;0,LARGE(Raw!AF:AF,A138)-18000,""),""))</f>
        <v/>
      </c>
      <c r="G138" s="3" t="str">
        <f t="shared" si="9"/>
        <v/>
      </c>
      <c r="H138" s="52" t="str">
        <f>IF(J138="","",(INDEX(Raw!D:D,MATCH(J138+12000,Raw!AF:AF,0))))</f>
        <v/>
      </c>
      <c r="I138" s="52" t="str">
        <f>IF(J138="","",(INDEX(Raw!A:A,MATCH(J138+12000,Raw!AF:AF,0))))</f>
        <v/>
      </c>
      <c r="J138" s="63" t="str">
        <f>(IFERROR(IF(LARGE(Raw!AF:AF,A138+COUNTIF(Raw!C:C,"H"))-12000&gt;0,LARGE(Raw!AF:AF,A138+COUNTIF(Raw!C:C,"H"))-12000,""),""))</f>
        <v/>
      </c>
      <c r="L138" s="3" t="str">
        <f t="shared" si="10"/>
        <v/>
      </c>
      <c r="M138" s="52" t="str">
        <f>IF(O138="","",(INDEX(Raw!D:D,MATCH(O138+6000,Raw!AF:AF,0))))</f>
        <v/>
      </c>
      <c r="N138" s="52" t="str">
        <f>IF(O138="","",(INDEX(Raw!A:A,MATCH(O138+6000,Raw!AF:AF,0))))</f>
        <v/>
      </c>
      <c r="O138" s="63" t="str">
        <f>(IFERROR(IF(LARGE(Raw!AF:AF,A138+COUNTIF(Raw!C:C,"H")+COUNTIF(Raw!C:C,"S"))-6000&gt;0,LARGE(Raw!AF:AF,A138+COUNTIF(Raw!C:C,"H")+COUNTIF(Raw!C:C,"S"))-6000,""),""))</f>
        <v/>
      </c>
    </row>
    <row r="139" spans="1:15" x14ac:dyDescent="0.3">
      <c r="A139" s="52">
        <v>136</v>
      </c>
      <c r="B139" s="3" t="str">
        <f t="shared" si="8"/>
        <v/>
      </c>
      <c r="C139" s="52" t="str">
        <f>IF(E139="","",(INDEX(Raw!D:D,MATCH(E139+18000,Raw!AF:AF,0))))</f>
        <v/>
      </c>
      <c r="D139" s="52" t="str">
        <f>IF(E139="","",(INDEX(Raw!A:A,MATCH(E139+18000,Raw!AF:AF,0))))</f>
        <v/>
      </c>
      <c r="E139" s="63" t="str">
        <f>(IFERROR(IF(LARGE(Raw!AF:AF,A139)-18000&gt;0,LARGE(Raw!AF:AF,A139)-18000,""),""))</f>
        <v/>
      </c>
      <c r="G139" s="3" t="str">
        <f t="shared" si="9"/>
        <v/>
      </c>
      <c r="H139" s="52" t="str">
        <f>IF(J139="","",(INDEX(Raw!D:D,MATCH(J139+12000,Raw!AF:AF,0))))</f>
        <v/>
      </c>
      <c r="I139" s="52" t="str">
        <f>IF(J139="","",(INDEX(Raw!A:A,MATCH(J139+12000,Raw!AF:AF,0))))</f>
        <v/>
      </c>
      <c r="J139" s="63" t="str">
        <f>(IFERROR(IF(LARGE(Raw!AF:AF,A139+COUNTIF(Raw!C:C,"H"))-12000&gt;0,LARGE(Raw!AF:AF,A139+COUNTIF(Raw!C:C,"H"))-12000,""),""))</f>
        <v/>
      </c>
      <c r="L139" s="3" t="str">
        <f t="shared" si="10"/>
        <v/>
      </c>
      <c r="M139" s="52" t="str">
        <f>IF(O139="","",(INDEX(Raw!D:D,MATCH(O139+6000,Raw!AF:AF,0))))</f>
        <v/>
      </c>
      <c r="N139" s="52" t="str">
        <f>IF(O139="","",(INDEX(Raw!A:A,MATCH(O139+6000,Raw!AF:AF,0))))</f>
        <v/>
      </c>
      <c r="O139" s="63" t="str">
        <f>(IFERROR(IF(LARGE(Raw!AF:AF,A139+COUNTIF(Raw!C:C,"H")+COUNTIF(Raw!C:C,"S"))-6000&gt;0,LARGE(Raw!AF:AF,A139+COUNTIF(Raw!C:C,"H")+COUNTIF(Raw!C:C,"S"))-6000,""),""))</f>
        <v/>
      </c>
    </row>
    <row r="140" spans="1:15" x14ac:dyDescent="0.3">
      <c r="A140" s="52">
        <v>137</v>
      </c>
      <c r="B140" s="3" t="str">
        <f t="shared" si="8"/>
        <v/>
      </c>
      <c r="C140" s="52" t="str">
        <f>IF(E140="","",(INDEX(Raw!D:D,MATCH(E140+18000,Raw!AF:AF,0))))</f>
        <v/>
      </c>
      <c r="D140" s="52" t="str">
        <f>IF(E140="","",(INDEX(Raw!A:A,MATCH(E140+18000,Raw!AF:AF,0))))</f>
        <v/>
      </c>
      <c r="E140" s="63" t="str">
        <f>(IFERROR(IF(LARGE(Raw!AF:AF,A140)-18000&gt;0,LARGE(Raw!AF:AF,A140)-18000,""),""))</f>
        <v/>
      </c>
      <c r="G140" s="3" t="str">
        <f t="shared" si="9"/>
        <v/>
      </c>
      <c r="H140" s="52" t="str">
        <f>IF(J140="","",(INDEX(Raw!D:D,MATCH(J140+12000,Raw!AF:AF,0))))</f>
        <v/>
      </c>
      <c r="I140" s="52" t="str">
        <f>IF(J140="","",(INDEX(Raw!A:A,MATCH(J140+12000,Raw!AF:AF,0))))</f>
        <v/>
      </c>
      <c r="J140" s="63" t="str">
        <f>(IFERROR(IF(LARGE(Raw!AF:AF,A140+COUNTIF(Raw!C:C,"H"))-12000&gt;0,LARGE(Raw!AF:AF,A140+COUNTIF(Raw!C:C,"H"))-12000,""),""))</f>
        <v/>
      </c>
      <c r="L140" s="3" t="str">
        <f t="shared" si="10"/>
        <v/>
      </c>
      <c r="M140" s="52" t="str">
        <f>IF(O140="","",(INDEX(Raw!D:D,MATCH(O140+6000,Raw!AF:AF,0))))</f>
        <v/>
      </c>
      <c r="N140" s="52" t="str">
        <f>IF(O140="","",(INDEX(Raw!A:A,MATCH(O140+6000,Raw!AF:AF,0))))</f>
        <v/>
      </c>
      <c r="O140" s="63" t="str">
        <f>(IFERROR(IF(LARGE(Raw!AF:AF,A140+COUNTIF(Raw!C:C,"H")+COUNTIF(Raw!C:C,"S"))-6000&gt;0,LARGE(Raw!AF:AF,A140+COUNTIF(Raw!C:C,"H")+COUNTIF(Raw!C:C,"S"))-6000,""),""))</f>
        <v/>
      </c>
    </row>
    <row r="141" spans="1:15" x14ac:dyDescent="0.3">
      <c r="A141" s="52">
        <v>138</v>
      </c>
      <c r="B141" s="3" t="str">
        <f t="shared" si="8"/>
        <v/>
      </c>
      <c r="C141" s="52" t="str">
        <f>IF(E141="","",(INDEX(Raw!D:D,MATCH(E141+18000,Raw!AF:AF,0))))</f>
        <v/>
      </c>
      <c r="D141" s="52" t="str">
        <f>IF(E141="","",(INDEX(Raw!A:A,MATCH(E141+18000,Raw!AF:AF,0))))</f>
        <v/>
      </c>
      <c r="E141" s="63" t="str">
        <f>(IFERROR(IF(LARGE(Raw!AF:AF,A141)-18000&gt;0,LARGE(Raw!AF:AF,A141)-18000,""),""))</f>
        <v/>
      </c>
      <c r="G141" s="3" t="str">
        <f t="shared" si="9"/>
        <v/>
      </c>
      <c r="H141" s="52" t="str">
        <f>IF(J141="","",(INDEX(Raw!D:D,MATCH(J141+12000,Raw!AF:AF,0))))</f>
        <v/>
      </c>
      <c r="I141" s="52" t="str">
        <f>IF(J141="","",(INDEX(Raw!A:A,MATCH(J141+12000,Raw!AF:AF,0))))</f>
        <v/>
      </c>
      <c r="J141" s="63" t="str">
        <f>(IFERROR(IF(LARGE(Raw!AF:AF,A141+COUNTIF(Raw!C:C,"H"))-12000&gt;0,LARGE(Raw!AF:AF,A141+COUNTIF(Raw!C:C,"H"))-12000,""),""))</f>
        <v/>
      </c>
      <c r="L141" s="3" t="str">
        <f t="shared" si="10"/>
        <v/>
      </c>
      <c r="M141" s="52" t="str">
        <f>IF(O141="","",(INDEX(Raw!D:D,MATCH(O141+6000,Raw!AF:AF,0))))</f>
        <v/>
      </c>
      <c r="N141" s="52" t="str">
        <f>IF(O141="","",(INDEX(Raw!A:A,MATCH(O141+6000,Raw!AF:AF,0))))</f>
        <v/>
      </c>
      <c r="O141" s="63" t="str">
        <f>(IFERROR(IF(LARGE(Raw!AF:AF,A141+COUNTIF(Raw!C:C,"H")+COUNTIF(Raw!C:C,"S"))-6000&gt;0,LARGE(Raw!AF:AF,A141+COUNTIF(Raw!C:C,"H")+COUNTIF(Raw!C:C,"S"))-6000,""),""))</f>
        <v/>
      </c>
    </row>
    <row r="142" spans="1:15" x14ac:dyDescent="0.3">
      <c r="A142" s="52">
        <v>139</v>
      </c>
      <c r="B142" s="3" t="str">
        <f t="shared" si="8"/>
        <v/>
      </c>
      <c r="C142" s="52" t="str">
        <f>IF(E142="","",(INDEX(Raw!D:D,MATCH(E142+18000,Raw!AF:AF,0))))</f>
        <v/>
      </c>
      <c r="D142" s="52" t="str">
        <f>IF(E142="","",(INDEX(Raw!A:A,MATCH(E142+18000,Raw!AF:AF,0))))</f>
        <v/>
      </c>
      <c r="E142" s="63" t="str">
        <f>(IFERROR(IF(LARGE(Raw!AF:AF,A142)-18000&gt;0,LARGE(Raw!AF:AF,A142)-18000,""),""))</f>
        <v/>
      </c>
      <c r="G142" s="3" t="str">
        <f t="shared" si="9"/>
        <v/>
      </c>
      <c r="H142" s="52" t="str">
        <f>IF(J142="","",(INDEX(Raw!D:D,MATCH(J142+12000,Raw!AF:AF,0))))</f>
        <v/>
      </c>
      <c r="I142" s="52" t="str">
        <f>IF(J142="","",(INDEX(Raw!A:A,MATCH(J142+12000,Raw!AF:AF,0))))</f>
        <v/>
      </c>
      <c r="J142" s="63" t="str">
        <f>(IFERROR(IF(LARGE(Raw!AF:AF,A142+COUNTIF(Raw!C:C,"H"))-12000&gt;0,LARGE(Raw!AF:AF,A142+COUNTIF(Raw!C:C,"H"))-12000,""),""))</f>
        <v/>
      </c>
      <c r="L142" s="3" t="str">
        <f t="shared" si="10"/>
        <v/>
      </c>
      <c r="M142" s="52" t="str">
        <f>IF(O142="","",(INDEX(Raw!D:D,MATCH(O142+6000,Raw!AF:AF,0))))</f>
        <v/>
      </c>
      <c r="N142" s="52" t="str">
        <f>IF(O142="","",(INDEX(Raw!A:A,MATCH(O142+6000,Raw!AF:AF,0))))</f>
        <v/>
      </c>
      <c r="O142" s="63" t="str">
        <f>(IFERROR(IF(LARGE(Raw!AF:AF,A142+COUNTIF(Raw!C:C,"H")+COUNTIF(Raw!C:C,"S"))-6000&gt;0,LARGE(Raw!AF:AF,A142+COUNTIF(Raw!C:C,"H")+COUNTIF(Raw!C:C,"S"))-6000,""),""))</f>
        <v/>
      </c>
    </row>
    <row r="143" spans="1:15" x14ac:dyDescent="0.3">
      <c r="A143" s="52">
        <v>140</v>
      </c>
      <c r="B143" s="3" t="str">
        <f t="shared" si="8"/>
        <v/>
      </c>
      <c r="C143" s="52" t="str">
        <f>IF(E143="","",(INDEX(Raw!D:D,MATCH(E143+18000,Raw!AF:AF,0))))</f>
        <v/>
      </c>
      <c r="D143" s="52" t="str">
        <f>IF(E143="","",(INDEX(Raw!A:A,MATCH(E143+18000,Raw!AF:AF,0))))</f>
        <v/>
      </c>
      <c r="E143" s="63" t="str">
        <f>(IFERROR(IF(LARGE(Raw!AF:AF,A143)-18000&gt;0,LARGE(Raw!AF:AF,A143)-18000,""),""))</f>
        <v/>
      </c>
      <c r="G143" s="3" t="str">
        <f t="shared" si="9"/>
        <v/>
      </c>
      <c r="H143" s="52" t="str">
        <f>IF(J143="","",(INDEX(Raw!D:D,MATCH(J143+12000,Raw!AF:AF,0))))</f>
        <v/>
      </c>
      <c r="I143" s="52" t="str">
        <f>IF(J143="","",(INDEX(Raw!A:A,MATCH(J143+12000,Raw!AF:AF,0))))</f>
        <v/>
      </c>
      <c r="J143" s="63" t="str">
        <f>(IFERROR(IF(LARGE(Raw!AF:AF,A143+COUNTIF(Raw!C:C,"H"))-12000&gt;0,LARGE(Raw!AF:AF,A143+COUNTIF(Raw!C:C,"H"))-12000,""),""))</f>
        <v/>
      </c>
      <c r="L143" s="3" t="str">
        <f t="shared" si="10"/>
        <v/>
      </c>
      <c r="M143" s="52" t="str">
        <f>IF(O143="","",(INDEX(Raw!D:D,MATCH(O143+6000,Raw!AF:AF,0))))</f>
        <v/>
      </c>
      <c r="N143" s="52" t="str">
        <f>IF(O143="","",(INDEX(Raw!A:A,MATCH(O143+6000,Raw!AF:AF,0))))</f>
        <v/>
      </c>
      <c r="O143" s="63" t="str">
        <f>(IFERROR(IF(LARGE(Raw!AF:AF,A143+COUNTIF(Raw!C:C,"H")+COUNTIF(Raw!C:C,"S"))-6000&gt;0,LARGE(Raw!AF:AF,A143+COUNTIF(Raw!C:C,"H")+COUNTIF(Raw!C:C,"S"))-6000,""),""))</f>
        <v/>
      </c>
    </row>
    <row r="144" spans="1:15" x14ac:dyDescent="0.3">
      <c r="A144" s="52">
        <v>141</v>
      </c>
      <c r="B144" s="3" t="str">
        <f t="shared" si="8"/>
        <v/>
      </c>
      <c r="C144" s="52" t="str">
        <f>IF(E144="","",(INDEX(Raw!D:D,MATCH(E144+18000,Raw!AF:AF,0))))</f>
        <v/>
      </c>
      <c r="D144" s="52" t="str">
        <f>IF(E144="","",(INDEX(Raw!A:A,MATCH(E144+18000,Raw!AF:AF,0))))</f>
        <v/>
      </c>
      <c r="E144" s="63" t="str">
        <f>(IFERROR(IF(LARGE(Raw!AF:AF,A144)-18000&gt;0,LARGE(Raw!AF:AF,A144)-18000,""),""))</f>
        <v/>
      </c>
      <c r="G144" s="3" t="str">
        <f t="shared" si="9"/>
        <v/>
      </c>
      <c r="H144" s="52" t="str">
        <f>IF(J144="","",(INDEX(Raw!D:D,MATCH(J144+12000,Raw!AF:AF,0))))</f>
        <v/>
      </c>
      <c r="I144" s="52" t="str">
        <f>IF(J144="","",(INDEX(Raw!A:A,MATCH(J144+12000,Raw!AF:AF,0))))</f>
        <v/>
      </c>
      <c r="J144" s="63" t="str">
        <f>(IFERROR(IF(LARGE(Raw!AF:AF,A144+COUNTIF(Raw!C:C,"H"))-12000&gt;0,LARGE(Raw!AF:AF,A144+COUNTIF(Raw!C:C,"H"))-12000,""),""))</f>
        <v/>
      </c>
      <c r="L144" s="3" t="str">
        <f t="shared" si="10"/>
        <v/>
      </c>
      <c r="M144" s="52" t="str">
        <f>IF(O144="","",(INDEX(Raw!D:D,MATCH(O144+6000,Raw!AF:AF,0))))</f>
        <v/>
      </c>
      <c r="N144" s="52" t="str">
        <f>IF(O144="","",(INDEX(Raw!A:A,MATCH(O144+6000,Raw!AF:AF,0))))</f>
        <v/>
      </c>
      <c r="O144" s="63" t="str">
        <f>(IFERROR(IF(LARGE(Raw!AF:AF,A144+COUNTIF(Raw!C:C,"H")+COUNTIF(Raw!C:C,"S"))-6000&gt;0,LARGE(Raw!AF:AF,A144+COUNTIF(Raw!C:C,"H")+COUNTIF(Raw!C:C,"S"))-6000,""),""))</f>
        <v/>
      </c>
    </row>
    <row r="145" spans="1:15" x14ac:dyDescent="0.3">
      <c r="A145" s="52">
        <v>142</v>
      </c>
      <c r="B145" s="3" t="str">
        <f t="shared" si="8"/>
        <v/>
      </c>
      <c r="C145" s="52" t="str">
        <f>IF(E145="","",(INDEX(Raw!D:D,MATCH(E145+18000,Raw!AF:AF,0))))</f>
        <v/>
      </c>
      <c r="D145" s="52" t="str">
        <f>IF(E145="","",(INDEX(Raw!A:A,MATCH(E145+18000,Raw!AF:AF,0))))</f>
        <v/>
      </c>
      <c r="E145" s="63" t="str">
        <f>(IFERROR(IF(LARGE(Raw!AF:AF,A145)-18000&gt;0,LARGE(Raw!AF:AF,A145)-18000,""),""))</f>
        <v/>
      </c>
      <c r="G145" s="3" t="str">
        <f t="shared" si="9"/>
        <v/>
      </c>
      <c r="H145" s="52" t="str">
        <f>IF(J145="","",(INDEX(Raw!D:D,MATCH(J145+12000,Raw!AF:AF,0))))</f>
        <v/>
      </c>
      <c r="I145" s="52" t="str">
        <f>IF(J145="","",(INDEX(Raw!A:A,MATCH(J145+12000,Raw!AF:AF,0))))</f>
        <v/>
      </c>
      <c r="J145" s="63" t="str">
        <f>(IFERROR(IF(LARGE(Raw!AF:AF,A145+COUNTIF(Raw!C:C,"H"))-12000&gt;0,LARGE(Raw!AF:AF,A145+COUNTIF(Raw!C:C,"H"))-12000,""),""))</f>
        <v/>
      </c>
      <c r="L145" s="3" t="str">
        <f t="shared" si="10"/>
        <v/>
      </c>
      <c r="M145" s="52" t="str">
        <f>IF(O145="","",(INDEX(Raw!D:D,MATCH(O145+6000,Raw!AF:AF,0))))</f>
        <v/>
      </c>
      <c r="N145" s="52" t="str">
        <f>IF(O145="","",(INDEX(Raw!A:A,MATCH(O145+6000,Raw!AF:AF,0))))</f>
        <v/>
      </c>
      <c r="O145" s="63" t="str">
        <f>(IFERROR(IF(LARGE(Raw!AF:AF,A145+COUNTIF(Raw!C:C,"H")+COUNTIF(Raw!C:C,"S"))-6000&gt;0,LARGE(Raw!AF:AF,A145+COUNTIF(Raw!C:C,"H")+COUNTIF(Raw!C:C,"S"))-6000,""),""))</f>
        <v/>
      </c>
    </row>
    <row r="146" spans="1:15" x14ac:dyDescent="0.3">
      <c r="A146" s="52">
        <v>143</v>
      </c>
      <c r="B146" s="3" t="str">
        <f t="shared" si="8"/>
        <v/>
      </c>
      <c r="C146" s="52" t="str">
        <f>IF(E146="","",(INDEX(Raw!D:D,MATCH(E146+18000,Raw!AF:AF,0))))</f>
        <v/>
      </c>
      <c r="D146" s="52" t="str">
        <f>IF(E146="","",(INDEX(Raw!A:A,MATCH(E146+18000,Raw!AF:AF,0))))</f>
        <v/>
      </c>
      <c r="E146" s="63" t="str">
        <f>(IFERROR(IF(LARGE(Raw!AF:AF,A146)-18000&gt;0,LARGE(Raw!AF:AF,A146)-18000,""),""))</f>
        <v/>
      </c>
      <c r="G146" s="3" t="str">
        <f t="shared" si="9"/>
        <v/>
      </c>
      <c r="H146" s="52" t="str">
        <f>IF(J146="","",(INDEX(Raw!D:D,MATCH(J146+12000,Raw!AF:AF,0))))</f>
        <v/>
      </c>
      <c r="I146" s="52" t="str">
        <f>IF(J146="","",(INDEX(Raw!A:A,MATCH(J146+12000,Raw!AF:AF,0))))</f>
        <v/>
      </c>
      <c r="J146" s="63" t="str">
        <f>(IFERROR(IF(LARGE(Raw!AF:AF,A146+COUNTIF(Raw!C:C,"H"))-12000&gt;0,LARGE(Raw!AF:AF,A146+COUNTIF(Raw!C:C,"H"))-12000,""),""))</f>
        <v/>
      </c>
      <c r="L146" s="3" t="str">
        <f t="shared" si="10"/>
        <v/>
      </c>
      <c r="M146" s="52" t="str">
        <f>IF(O146="","",(INDEX(Raw!D:D,MATCH(O146+6000,Raw!AF:AF,0))))</f>
        <v/>
      </c>
      <c r="N146" s="52" t="str">
        <f>IF(O146="","",(INDEX(Raw!A:A,MATCH(O146+6000,Raw!AF:AF,0))))</f>
        <v/>
      </c>
      <c r="O146" s="63" t="str">
        <f>(IFERROR(IF(LARGE(Raw!AF:AF,A146+COUNTIF(Raw!C:C,"H")+COUNTIF(Raw!C:C,"S"))-6000&gt;0,LARGE(Raw!AF:AF,A146+COUNTIF(Raw!C:C,"H")+COUNTIF(Raw!C:C,"S"))-6000,""),""))</f>
        <v/>
      </c>
    </row>
    <row r="147" spans="1:15" x14ac:dyDescent="0.3">
      <c r="A147" s="52">
        <v>144</v>
      </c>
      <c r="B147" s="3" t="str">
        <f t="shared" si="8"/>
        <v/>
      </c>
      <c r="C147" s="52" t="str">
        <f>IF(E147="","",(INDEX(Raw!D:D,MATCH(E147+18000,Raw!AF:AF,0))))</f>
        <v/>
      </c>
      <c r="D147" s="52" t="str">
        <f>IF(E147="","",(INDEX(Raw!A:A,MATCH(E147+18000,Raw!AF:AF,0))))</f>
        <v/>
      </c>
      <c r="E147" s="63" t="str">
        <f>(IFERROR(IF(LARGE(Raw!AF:AF,A147)-18000&gt;0,LARGE(Raw!AF:AF,A147)-18000,""),""))</f>
        <v/>
      </c>
      <c r="G147" s="3" t="str">
        <f t="shared" si="9"/>
        <v/>
      </c>
      <c r="H147" s="52" t="str">
        <f>IF(J147="","",(INDEX(Raw!D:D,MATCH(J147+12000,Raw!AF:AF,0))))</f>
        <v/>
      </c>
      <c r="I147" s="52" t="str">
        <f>IF(J147="","",(INDEX(Raw!A:A,MATCH(J147+12000,Raw!AF:AF,0))))</f>
        <v/>
      </c>
      <c r="J147" s="63" t="str">
        <f>(IFERROR(IF(LARGE(Raw!AF:AF,A147+COUNTIF(Raw!C:C,"H"))-12000&gt;0,LARGE(Raw!AF:AF,A147+COUNTIF(Raw!C:C,"H"))-12000,""),""))</f>
        <v/>
      </c>
      <c r="L147" s="3" t="str">
        <f t="shared" si="10"/>
        <v/>
      </c>
      <c r="M147" s="52" t="str">
        <f>IF(O147="","",(INDEX(Raw!D:D,MATCH(O147+6000,Raw!AF:AF,0))))</f>
        <v/>
      </c>
      <c r="N147" s="52" t="str">
        <f>IF(O147="","",(INDEX(Raw!A:A,MATCH(O147+6000,Raw!AF:AF,0))))</f>
        <v/>
      </c>
      <c r="O147" s="63" t="str">
        <f>(IFERROR(IF(LARGE(Raw!AF:AF,A147+COUNTIF(Raw!C:C,"H")+COUNTIF(Raw!C:C,"S"))-6000&gt;0,LARGE(Raw!AF:AF,A147+COUNTIF(Raw!C:C,"H")+COUNTIF(Raw!C:C,"S"))-6000,""),""))</f>
        <v/>
      </c>
    </row>
    <row r="148" spans="1:15" x14ac:dyDescent="0.3">
      <c r="A148" s="52">
        <v>145</v>
      </c>
      <c r="B148" s="3" t="str">
        <f t="shared" si="8"/>
        <v/>
      </c>
      <c r="C148" s="52" t="str">
        <f>IF(E148="","",(INDEX(Raw!D:D,MATCH(E148+18000,Raw!AF:AF,0))))</f>
        <v/>
      </c>
      <c r="D148" s="52" t="str">
        <f>IF(E148="","",(INDEX(Raw!A:A,MATCH(E148+18000,Raw!AF:AF,0))))</f>
        <v/>
      </c>
      <c r="E148" s="63" t="str">
        <f>(IFERROR(IF(LARGE(Raw!AF:AF,A148)-18000&gt;0,LARGE(Raw!AF:AF,A148)-18000,""),""))</f>
        <v/>
      </c>
      <c r="G148" s="3" t="str">
        <f t="shared" si="9"/>
        <v/>
      </c>
      <c r="H148" s="52" t="str">
        <f>IF(J148="","",(INDEX(Raw!D:D,MATCH(J148+12000,Raw!AF:AF,0))))</f>
        <v/>
      </c>
      <c r="I148" s="52" t="str">
        <f>IF(J148="","",(INDEX(Raw!A:A,MATCH(J148+12000,Raw!AF:AF,0))))</f>
        <v/>
      </c>
      <c r="J148" s="63" t="str">
        <f>(IFERROR(IF(LARGE(Raw!AF:AF,A148+COUNTIF(Raw!C:C,"H"))-12000&gt;0,LARGE(Raw!AF:AF,A148+COUNTIF(Raw!C:C,"H"))-12000,""),""))</f>
        <v/>
      </c>
      <c r="L148" s="3" t="str">
        <f t="shared" si="10"/>
        <v/>
      </c>
      <c r="M148" s="52" t="str">
        <f>IF(O148="","",(INDEX(Raw!D:D,MATCH(O148+6000,Raw!AF:AF,0))))</f>
        <v/>
      </c>
      <c r="N148" s="52" t="str">
        <f>IF(O148="","",(INDEX(Raw!A:A,MATCH(O148+6000,Raw!AF:AF,0))))</f>
        <v/>
      </c>
      <c r="O148" s="63" t="str">
        <f>(IFERROR(IF(LARGE(Raw!AF:AF,A148+COUNTIF(Raw!C:C,"H")+COUNTIF(Raw!C:C,"S"))-6000&gt;0,LARGE(Raw!AF:AF,A148+COUNTIF(Raw!C:C,"H")+COUNTIF(Raw!C:C,"S"))-6000,""),""))</f>
        <v/>
      </c>
    </row>
    <row r="149" spans="1:15" x14ac:dyDescent="0.3">
      <c r="A149" s="52">
        <v>146</v>
      </c>
      <c r="B149" s="3" t="str">
        <f t="shared" si="8"/>
        <v/>
      </c>
      <c r="C149" s="52" t="str">
        <f>IF(E149="","",(INDEX(Raw!D:D,MATCH(E149+18000,Raw!AF:AF,0))))</f>
        <v/>
      </c>
      <c r="D149" s="52" t="str">
        <f>IF(E149="","",(INDEX(Raw!A:A,MATCH(E149+18000,Raw!AF:AF,0))))</f>
        <v/>
      </c>
      <c r="E149" s="63" t="str">
        <f>(IFERROR(IF(LARGE(Raw!AF:AF,A149)-18000&gt;0,LARGE(Raw!AF:AF,A149)-18000,""),""))</f>
        <v/>
      </c>
      <c r="G149" s="3" t="str">
        <f t="shared" si="9"/>
        <v/>
      </c>
      <c r="H149" s="52" t="str">
        <f>IF(J149="","",(INDEX(Raw!D:D,MATCH(J149+12000,Raw!AF:AF,0))))</f>
        <v/>
      </c>
      <c r="I149" s="52" t="str">
        <f>IF(J149="","",(INDEX(Raw!A:A,MATCH(J149+12000,Raw!AF:AF,0))))</f>
        <v/>
      </c>
      <c r="J149" s="63" t="str">
        <f>(IFERROR(IF(LARGE(Raw!AF:AF,A149+COUNTIF(Raw!C:C,"H"))-12000&gt;0,LARGE(Raw!AF:AF,A149+COUNTIF(Raw!C:C,"H"))-12000,""),""))</f>
        <v/>
      </c>
      <c r="L149" s="3" t="str">
        <f t="shared" si="10"/>
        <v/>
      </c>
      <c r="M149" s="52" t="str">
        <f>IF(O149="","",(INDEX(Raw!D:D,MATCH(O149+6000,Raw!AF:AF,0))))</f>
        <v/>
      </c>
      <c r="N149" s="52" t="str">
        <f>IF(O149="","",(INDEX(Raw!A:A,MATCH(O149+6000,Raw!AF:AF,0))))</f>
        <v/>
      </c>
      <c r="O149" s="63" t="str">
        <f>(IFERROR(IF(LARGE(Raw!AF:AF,A149+COUNTIF(Raw!C:C,"H")+COUNTIF(Raw!C:C,"S"))-6000&gt;0,LARGE(Raw!AF:AF,A149+COUNTIF(Raw!C:C,"H")+COUNTIF(Raw!C:C,"S"))-6000,""),""))</f>
        <v/>
      </c>
    </row>
    <row r="150" spans="1:15" x14ac:dyDescent="0.3">
      <c r="A150" s="52">
        <v>147</v>
      </c>
      <c r="B150" s="3" t="str">
        <f t="shared" si="8"/>
        <v/>
      </c>
      <c r="C150" s="52" t="str">
        <f>IF(E150="","",(INDEX(Raw!D:D,MATCH(E150+18000,Raw!AF:AF,0))))</f>
        <v/>
      </c>
      <c r="D150" s="52" t="str">
        <f>IF(E150="","",(INDEX(Raw!A:A,MATCH(E150+18000,Raw!AF:AF,0))))</f>
        <v/>
      </c>
      <c r="E150" s="63" t="str">
        <f>(IFERROR(IF(LARGE(Raw!AF:AF,A150)-18000&gt;0,LARGE(Raw!AF:AF,A150)-18000,""),""))</f>
        <v/>
      </c>
      <c r="G150" s="3" t="str">
        <f t="shared" si="9"/>
        <v/>
      </c>
      <c r="H150" s="52" t="str">
        <f>IF(J150="","",(INDEX(Raw!D:D,MATCH(J150+12000,Raw!AF:AF,0))))</f>
        <v/>
      </c>
      <c r="I150" s="52" t="str">
        <f>IF(J150="","",(INDEX(Raw!A:A,MATCH(J150+12000,Raw!AF:AF,0))))</f>
        <v/>
      </c>
      <c r="J150" s="63" t="str">
        <f>(IFERROR(IF(LARGE(Raw!AF:AF,A150+COUNTIF(Raw!C:C,"H"))-12000&gt;0,LARGE(Raw!AF:AF,A150+COUNTIF(Raw!C:C,"H"))-12000,""),""))</f>
        <v/>
      </c>
      <c r="L150" s="3" t="str">
        <f t="shared" si="10"/>
        <v/>
      </c>
      <c r="M150" s="52" t="str">
        <f>IF(O150="","",(INDEX(Raw!D:D,MATCH(O150+6000,Raw!AF:AF,0))))</f>
        <v/>
      </c>
      <c r="N150" s="52" t="str">
        <f>IF(O150="","",(INDEX(Raw!A:A,MATCH(O150+6000,Raw!AF:AF,0))))</f>
        <v/>
      </c>
      <c r="O150" s="63" t="str">
        <f>(IFERROR(IF(LARGE(Raw!AF:AF,A150+COUNTIF(Raw!C:C,"H")+COUNTIF(Raw!C:C,"S"))-6000&gt;0,LARGE(Raw!AF:AF,A150+COUNTIF(Raw!C:C,"H")+COUNTIF(Raw!C:C,"S"))-6000,""),""))</f>
        <v/>
      </c>
    </row>
    <row r="151" spans="1:15" x14ac:dyDescent="0.3">
      <c r="A151" s="52">
        <v>148</v>
      </c>
      <c r="B151" s="3" t="str">
        <f t="shared" si="8"/>
        <v/>
      </c>
      <c r="C151" s="52" t="str">
        <f>IF(E151="","",(INDEX(Raw!D:D,MATCH(E151+18000,Raw!AF:AF,0))))</f>
        <v/>
      </c>
      <c r="D151" s="52" t="str">
        <f>IF(E151="","",(INDEX(Raw!A:A,MATCH(E151+18000,Raw!AF:AF,0))))</f>
        <v/>
      </c>
      <c r="E151" s="63" t="str">
        <f>(IFERROR(IF(LARGE(Raw!AF:AF,A151)-18000&gt;0,LARGE(Raw!AF:AF,A151)-18000,""),""))</f>
        <v/>
      </c>
      <c r="G151" s="3" t="str">
        <f t="shared" si="9"/>
        <v/>
      </c>
      <c r="H151" s="52" t="str">
        <f>IF(J151="","",(INDEX(Raw!D:D,MATCH(J151+12000,Raw!AF:AF,0))))</f>
        <v/>
      </c>
      <c r="I151" s="52" t="str">
        <f>IF(J151="","",(INDEX(Raw!A:A,MATCH(J151+12000,Raw!AF:AF,0))))</f>
        <v/>
      </c>
      <c r="J151" s="63" t="str">
        <f>(IFERROR(IF(LARGE(Raw!AF:AF,A151+COUNTIF(Raw!C:C,"H"))-12000&gt;0,LARGE(Raw!AF:AF,A151+COUNTIF(Raw!C:C,"H"))-12000,""),""))</f>
        <v/>
      </c>
      <c r="L151" s="3" t="str">
        <f t="shared" si="10"/>
        <v/>
      </c>
      <c r="M151" s="52" t="str">
        <f>IF(O151="","",(INDEX(Raw!D:D,MATCH(O151+6000,Raw!AF:AF,0))))</f>
        <v/>
      </c>
      <c r="N151" s="52" t="str">
        <f>IF(O151="","",(INDEX(Raw!A:A,MATCH(O151+6000,Raw!AF:AF,0))))</f>
        <v/>
      </c>
      <c r="O151" s="63" t="str">
        <f>(IFERROR(IF(LARGE(Raw!AF:AF,A151+COUNTIF(Raw!C:C,"H")+COUNTIF(Raw!C:C,"S"))-6000&gt;0,LARGE(Raw!AF:AF,A151+COUNTIF(Raw!C:C,"H")+COUNTIF(Raw!C:C,"S"))-6000,""),""))</f>
        <v/>
      </c>
    </row>
    <row r="152" spans="1:15" x14ac:dyDescent="0.3">
      <c r="A152" s="52">
        <v>149</v>
      </c>
      <c r="B152" s="3" t="str">
        <f t="shared" si="8"/>
        <v/>
      </c>
      <c r="C152" s="52" t="str">
        <f>IF(E152="","",(INDEX(Raw!D:D,MATCH(E152+18000,Raw!AF:AF,0))))</f>
        <v/>
      </c>
      <c r="D152" s="52" t="str">
        <f>IF(E152="","",(INDEX(Raw!A:A,MATCH(E152+18000,Raw!AF:AF,0))))</f>
        <v/>
      </c>
      <c r="E152" s="63" t="str">
        <f>(IFERROR(IF(LARGE(Raw!AF:AF,A152)-18000&gt;0,LARGE(Raw!AF:AF,A152)-18000,""),""))</f>
        <v/>
      </c>
      <c r="G152" s="3" t="str">
        <f t="shared" si="9"/>
        <v/>
      </c>
      <c r="H152" s="52" t="str">
        <f>IF(J152="","",(INDEX(Raw!D:D,MATCH(J152+12000,Raw!AF:AF,0))))</f>
        <v/>
      </c>
      <c r="I152" s="52" t="str">
        <f>IF(J152="","",(INDEX(Raw!A:A,MATCH(J152+12000,Raw!AF:AF,0))))</f>
        <v/>
      </c>
      <c r="J152" s="63" t="str">
        <f>(IFERROR(IF(LARGE(Raw!AF:AF,A152+COUNTIF(Raw!C:C,"H"))-12000&gt;0,LARGE(Raw!AF:AF,A152+COUNTIF(Raw!C:C,"H"))-12000,""),""))</f>
        <v/>
      </c>
      <c r="L152" s="3" t="str">
        <f t="shared" si="10"/>
        <v/>
      </c>
      <c r="M152" s="52" t="str">
        <f>IF(O152="","",(INDEX(Raw!D:D,MATCH(O152+6000,Raw!AF:AF,0))))</f>
        <v/>
      </c>
      <c r="N152" s="52" t="str">
        <f>IF(O152="","",(INDEX(Raw!A:A,MATCH(O152+6000,Raw!AF:AF,0))))</f>
        <v/>
      </c>
      <c r="O152" s="63" t="str">
        <f>(IFERROR(IF(LARGE(Raw!AF:AF,A152+COUNTIF(Raw!C:C,"H")+COUNTIF(Raw!C:C,"S"))-6000&gt;0,LARGE(Raw!AF:AF,A152+COUNTIF(Raw!C:C,"H")+COUNTIF(Raw!C:C,"S"))-6000,""),""))</f>
        <v/>
      </c>
    </row>
    <row r="153" spans="1:15" x14ac:dyDescent="0.3">
      <c r="A153" s="52">
        <v>150</v>
      </c>
      <c r="B153" s="3" t="str">
        <f t="shared" si="8"/>
        <v/>
      </c>
      <c r="C153" s="52" t="str">
        <f>IF(E153="","",(INDEX(Raw!D:D,MATCH(E153+18000,Raw!AF:AF,0))))</f>
        <v/>
      </c>
      <c r="D153" s="52" t="str">
        <f>IF(E153="","",(INDEX(Raw!A:A,MATCH(E153+18000,Raw!AF:AF,0))))</f>
        <v/>
      </c>
      <c r="E153" s="63" t="str">
        <f>(IFERROR(IF(LARGE(Raw!AF:AF,A153)-18000&gt;0,LARGE(Raw!AF:AF,A153)-18000,""),""))</f>
        <v/>
      </c>
      <c r="G153" s="3" t="str">
        <f t="shared" si="9"/>
        <v/>
      </c>
      <c r="H153" s="52" t="str">
        <f>IF(J153="","",(INDEX(Raw!D:D,MATCH(J153+12000,Raw!AF:AF,0))))</f>
        <v/>
      </c>
      <c r="I153" s="52" t="str">
        <f>IF(J153="","",(INDEX(Raw!A:A,MATCH(J153+12000,Raw!AF:AF,0))))</f>
        <v/>
      </c>
      <c r="J153" s="63" t="str">
        <f>(IFERROR(IF(LARGE(Raw!AF:AF,A153+COUNTIF(Raw!C:C,"H"))-12000&gt;0,LARGE(Raw!AF:AF,A153+COUNTIF(Raw!C:C,"H"))-12000,""),""))</f>
        <v/>
      </c>
      <c r="L153" s="3" t="str">
        <f t="shared" si="10"/>
        <v/>
      </c>
      <c r="M153" s="52" t="str">
        <f>IF(O153="","",(INDEX(Raw!D:D,MATCH(O153+6000,Raw!AF:AF,0))))</f>
        <v/>
      </c>
      <c r="N153" s="52" t="str">
        <f>IF(O153="","",(INDEX(Raw!A:A,MATCH(O153+6000,Raw!AF:AF,0))))</f>
        <v/>
      </c>
      <c r="O153" s="63" t="str">
        <f>(IFERROR(IF(LARGE(Raw!AF:AF,A153+COUNTIF(Raw!C:C,"H")+COUNTIF(Raw!C:C,"S"))-6000&gt;0,LARGE(Raw!AF:AF,A153+COUNTIF(Raw!C:C,"H")+COUNTIF(Raw!C:C,"S"))-6000,""),""))</f>
        <v/>
      </c>
    </row>
    <row r="154" spans="1:15" x14ac:dyDescent="0.3">
      <c r="A154" s="52">
        <v>151</v>
      </c>
      <c r="B154" s="3" t="str">
        <f t="shared" si="8"/>
        <v/>
      </c>
      <c r="C154" s="52" t="str">
        <f>IF(E154="","",(INDEX(Raw!D:D,MATCH(E154+18000,Raw!AF:AF,0))))</f>
        <v/>
      </c>
      <c r="D154" s="52" t="str">
        <f>IF(E154="","",(INDEX(Raw!A:A,MATCH(E154+18000,Raw!AF:AF,0))))</f>
        <v/>
      </c>
      <c r="E154" s="63" t="str">
        <f>(IFERROR(IF(LARGE(Raw!AF:AF,A154)-18000&gt;0,LARGE(Raw!AF:AF,A154)-18000,""),""))</f>
        <v/>
      </c>
      <c r="G154" s="3" t="str">
        <f t="shared" si="9"/>
        <v/>
      </c>
      <c r="H154" s="52" t="str">
        <f>IF(J154="","",(INDEX(Raw!D:D,MATCH(J154+12000,Raw!AF:AF,0))))</f>
        <v/>
      </c>
      <c r="I154" s="52" t="str">
        <f>IF(J154="","",(INDEX(Raw!A:A,MATCH(J154+12000,Raw!AF:AF,0))))</f>
        <v/>
      </c>
      <c r="J154" s="63" t="str">
        <f>(IFERROR(IF(LARGE(Raw!AF:AF,A154+COUNTIF(Raw!C:C,"H"))-12000&gt;0,LARGE(Raw!AF:AF,A154+COUNTIF(Raw!C:C,"H"))-12000,""),""))</f>
        <v/>
      </c>
      <c r="L154" s="3" t="str">
        <f t="shared" si="10"/>
        <v/>
      </c>
      <c r="M154" s="52" t="str">
        <f>IF(O154="","",(INDEX(Raw!D:D,MATCH(O154+6000,Raw!AF:AF,0))))</f>
        <v/>
      </c>
      <c r="N154" s="52" t="str">
        <f>IF(O154="","",(INDEX(Raw!A:A,MATCH(O154+6000,Raw!AF:AF,0))))</f>
        <v/>
      </c>
      <c r="O154" s="63" t="str">
        <f>(IFERROR(IF(LARGE(Raw!AF:AF,A154+COUNTIF(Raw!C:C,"H")+COUNTIF(Raw!C:C,"S"))-6000&gt;0,LARGE(Raw!AF:AF,A154+COUNTIF(Raw!C:C,"H")+COUNTIF(Raw!C:C,"S"))-6000,""),""))</f>
        <v/>
      </c>
    </row>
    <row r="155" spans="1:15" x14ac:dyDescent="0.3">
      <c r="A155" s="52">
        <v>152</v>
      </c>
      <c r="B155" s="3" t="str">
        <f t="shared" si="8"/>
        <v/>
      </c>
      <c r="C155" s="52" t="str">
        <f>IF(E155="","",(INDEX(Raw!D:D,MATCH(E155+18000,Raw!AF:AF,0))))</f>
        <v/>
      </c>
      <c r="D155" s="52" t="str">
        <f>IF(E155="","",(INDEX(Raw!A:A,MATCH(E155+18000,Raw!AF:AF,0))))</f>
        <v/>
      </c>
      <c r="E155" s="63" t="str">
        <f>(IFERROR(IF(LARGE(Raw!AF:AF,A155)-18000&gt;0,LARGE(Raw!AF:AF,A155)-18000,""),""))</f>
        <v/>
      </c>
      <c r="G155" s="3" t="str">
        <f t="shared" si="9"/>
        <v/>
      </c>
      <c r="H155" s="52" t="str">
        <f>IF(J155="","",(INDEX(Raw!D:D,MATCH(J155+12000,Raw!AF:AF,0))))</f>
        <v/>
      </c>
      <c r="I155" s="52" t="str">
        <f>IF(J155="","",(INDEX(Raw!A:A,MATCH(J155+12000,Raw!AF:AF,0))))</f>
        <v/>
      </c>
      <c r="J155" s="63" t="str">
        <f>(IFERROR(IF(LARGE(Raw!AF:AF,A155+COUNTIF(Raw!C:C,"H"))-12000&gt;0,LARGE(Raw!AF:AF,A155+COUNTIF(Raw!C:C,"H"))-12000,""),""))</f>
        <v/>
      </c>
      <c r="L155" s="3" t="str">
        <f t="shared" si="10"/>
        <v/>
      </c>
      <c r="M155" s="52" t="str">
        <f>IF(O155="","",(INDEX(Raw!D:D,MATCH(O155+6000,Raw!AF:AF,0))))</f>
        <v/>
      </c>
      <c r="N155" s="52" t="str">
        <f>IF(O155="","",(INDEX(Raw!A:A,MATCH(O155+6000,Raw!AF:AF,0))))</f>
        <v/>
      </c>
      <c r="O155" s="63" t="str">
        <f>(IFERROR(IF(LARGE(Raw!AF:AF,A155+COUNTIF(Raw!C:C,"H")+COUNTIF(Raw!C:C,"S"))-6000&gt;0,LARGE(Raw!AF:AF,A155+COUNTIF(Raw!C:C,"H")+COUNTIF(Raw!C:C,"S"))-6000,""),""))</f>
        <v/>
      </c>
    </row>
    <row r="156" spans="1:15" x14ac:dyDescent="0.3">
      <c r="A156" s="52">
        <v>153</v>
      </c>
      <c r="B156" s="3" t="str">
        <f t="shared" si="8"/>
        <v/>
      </c>
      <c r="C156" s="52" t="str">
        <f>IF(E156="","",(INDEX(Raw!D:D,MATCH(E156+18000,Raw!AF:AF,0))))</f>
        <v/>
      </c>
      <c r="D156" s="52" t="str">
        <f>IF(E156="","",(INDEX(Raw!A:A,MATCH(E156+18000,Raw!AF:AF,0))))</f>
        <v/>
      </c>
      <c r="E156" s="63" t="str">
        <f>(IFERROR(IF(LARGE(Raw!AF:AF,A156)-18000&gt;0,LARGE(Raw!AF:AF,A156)-18000,""),""))</f>
        <v/>
      </c>
      <c r="G156" s="3" t="str">
        <f t="shared" si="9"/>
        <v/>
      </c>
      <c r="H156" s="52" t="str">
        <f>IF(J156="","",(INDEX(Raw!D:D,MATCH(J156+12000,Raw!AF:AF,0))))</f>
        <v/>
      </c>
      <c r="I156" s="52" t="str">
        <f>IF(J156="","",(INDEX(Raw!A:A,MATCH(J156+12000,Raw!AF:AF,0))))</f>
        <v/>
      </c>
      <c r="J156" s="63" t="str">
        <f>(IFERROR(IF(LARGE(Raw!AF:AF,A156+COUNTIF(Raw!C:C,"H"))-12000&gt;0,LARGE(Raw!AF:AF,A156+COUNTIF(Raw!C:C,"H"))-12000,""),""))</f>
        <v/>
      </c>
      <c r="L156" s="3" t="str">
        <f t="shared" si="10"/>
        <v/>
      </c>
      <c r="M156" s="52" t="str">
        <f>IF(O156="","",(INDEX(Raw!D:D,MATCH(O156+6000,Raw!AF:AF,0))))</f>
        <v/>
      </c>
      <c r="N156" s="52" t="str">
        <f>IF(O156="","",(INDEX(Raw!A:A,MATCH(O156+6000,Raw!AF:AF,0))))</f>
        <v/>
      </c>
      <c r="O156" s="63" t="str">
        <f>(IFERROR(IF(LARGE(Raw!AF:AF,A156+COUNTIF(Raw!C:C,"H")+COUNTIF(Raw!C:C,"S"))-6000&gt;0,LARGE(Raw!AF:AF,A156+COUNTIF(Raw!C:C,"H")+COUNTIF(Raw!C:C,"S"))-6000,""),""))</f>
        <v/>
      </c>
    </row>
    <row r="157" spans="1:15" x14ac:dyDescent="0.3">
      <c r="A157" s="52">
        <v>154</v>
      </c>
      <c r="B157" s="3" t="str">
        <f t="shared" si="8"/>
        <v/>
      </c>
      <c r="C157" s="52" t="str">
        <f>IF(E157="","",(INDEX(Raw!D:D,MATCH(E157+18000,Raw!AF:AF,0))))</f>
        <v/>
      </c>
      <c r="D157" s="52" t="str">
        <f>IF(E157="","",(INDEX(Raw!A:A,MATCH(E157+18000,Raw!AF:AF,0))))</f>
        <v/>
      </c>
      <c r="E157" s="63" t="str">
        <f>(IFERROR(IF(LARGE(Raw!AF:AF,A157)-18000&gt;0,LARGE(Raw!AF:AF,A157)-18000,""),""))</f>
        <v/>
      </c>
      <c r="G157" s="3" t="str">
        <f t="shared" si="9"/>
        <v/>
      </c>
      <c r="H157" s="52" t="str">
        <f>IF(J157="","",(INDEX(Raw!D:D,MATCH(J157+12000,Raw!AF:AF,0))))</f>
        <v/>
      </c>
      <c r="I157" s="52" t="str">
        <f>IF(J157="","",(INDEX(Raw!A:A,MATCH(J157+12000,Raw!AF:AF,0))))</f>
        <v/>
      </c>
      <c r="J157" s="63" t="str">
        <f>(IFERROR(IF(LARGE(Raw!AF:AF,A157+COUNTIF(Raw!C:C,"H"))-12000&gt;0,LARGE(Raw!AF:AF,A157+COUNTIF(Raw!C:C,"H"))-12000,""),""))</f>
        <v/>
      </c>
      <c r="L157" s="3" t="str">
        <f t="shared" si="10"/>
        <v/>
      </c>
      <c r="M157" s="52" t="str">
        <f>IF(O157="","",(INDEX(Raw!D:D,MATCH(O157+6000,Raw!AF:AF,0))))</f>
        <v/>
      </c>
      <c r="N157" s="52" t="str">
        <f>IF(O157="","",(INDEX(Raw!A:A,MATCH(O157+6000,Raw!AF:AF,0))))</f>
        <v/>
      </c>
      <c r="O157" s="63" t="str">
        <f>(IFERROR(IF(LARGE(Raw!AF:AF,A157+COUNTIF(Raw!C:C,"H")+COUNTIF(Raw!C:C,"S"))-6000&gt;0,LARGE(Raw!AF:AF,A157+COUNTIF(Raw!C:C,"H")+COUNTIF(Raw!C:C,"S"))-6000,""),""))</f>
        <v/>
      </c>
    </row>
    <row r="158" spans="1:15" x14ac:dyDescent="0.3">
      <c r="A158" s="52">
        <v>155</v>
      </c>
      <c r="B158" s="3" t="str">
        <f t="shared" si="8"/>
        <v/>
      </c>
      <c r="C158" s="52" t="str">
        <f>IF(E158="","",(INDEX(Raw!D:D,MATCH(E158+18000,Raw!AF:AF,0))))</f>
        <v/>
      </c>
      <c r="D158" s="52" t="str">
        <f>IF(E158="","",(INDEX(Raw!A:A,MATCH(E158+18000,Raw!AF:AF,0))))</f>
        <v/>
      </c>
      <c r="E158" s="63" t="str">
        <f>(IFERROR(IF(LARGE(Raw!AF:AF,A158)-18000&gt;0,LARGE(Raw!AF:AF,A158)-18000,""),""))</f>
        <v/>
      </c>
      <c r="G158" s="3" t="str">
        <f t="shared" si="9"/>
        <v/>
      </c>
      <c r="H158" s="52" t="str">
        <f>IF(J158="","",(INDEX(Raw!D:D,MATCH(J158+12000,Raw!AF:AF,0))))</f>
        <v/>
      </c>
      <c r="I158" s="52" t="str">
        <f>IF(J158="","",(INDEX(Raw!A:A,MATCH(J158+12000,Raw!AF:AF,0))))</f>
        <v/>
      </c>
      <c r="J158" s="63" t="str">
        <f>(IFERROR(IF(LARGE(Raw!AF:AF,A158+COUNTIF(Raw!C:C,"H"))-12000&gt;0,LARGE(Raw!AF:AF,A158+COUNTIF(Raw!C:C,"H"))-12000,""),""))</f>
        <v/>
      </c>
      <c r="L158" s="3" t="str">
        <f t="shared" si="10"/>
        <v/>
      </c>
      <c r="M158" s="52" t="str">
        <f>IF(O158="","",(INDEX(Raw!D:D,MATCH(O158+6000,Raw!AF:AF,0))))</f>
        <v/>
      </c>
      <c r="N158" s="52" t="str">
        <f>IF(O158="","",(INDEX(Raw!A:A,MATCH(O158+6000,Raw!AF:AF,0))))</f>
        <v/>
      </c>
      <c r="O158" s="63" t="str">
        <f>(IFERROR(IF(LARGE(Raw!AF:AF,A158+COUNTIF(Raw!C:C,"H")+COUNTIF(Raw!C:C,"S"))-6000&gt;0,LARGE(Raw!AF:AF,A158+COUNTIF(Raw!C:C,"H")+COUNTIF(Raw!C:C,"S"))-6000,""),""))</f>
        <v/>
      </c>
    </row>
    <row r="159" spans="1:15" x14ac:dyDescent="0.3">
      <c r="A159" s="52">
        <v>156</v>
      </c>
      <c r="B159" s="3" t="str">
        <f t="shared" si="8"/>
        <v/>
      </c>
      <c r="C159" s="52" t="str">
        <f>IF(E159="","",(INDEX(Raw!D:D,MATCH(E159+18000,Raw!AF:AF,0))))</f>
        <v/>
      </c>
      <c r="D159" s="52" t="str">
        <f>IF(E159="","",(INDEX(Raw!A:A,MATCH(E159+18000,Raw!AF:AF,0))))</f>
        <v/>
      </c>
      <c r="E159" s="63" t="str">
        <f>(IFERROR(IF(LARGE(Raw!AF:AF,A159)-18000&gt;0,LARGE(Raw!AF:AF,A159)-18000,""),""))</f>
        <v/>
      </c>
      <c r="G159" s="3" t="str">
        <f t="shared" si="9"/>
        <v/>
      </c>
      <c r="H159" s="52" t="str">
        <f>IF(J159="","",(INDEX(Raw!D:D,MATCH(J159+12000,Raw!AF:AF,0))))</f>
        <v/>
      </c>
      <c r="I159" s="52" t="str">
        <f>IF(J159="","",(INDEX(Raw!A:A,MATCH(J159+12000,Raw!AF:AF,0))))</f>
        <v/>
      </c>
      <c r="J159" s="63" t="str">
        <f>(IFERROR(IF(LARGE(Raw!AF:AF,A159+COUNTIF(Raw!C:C,"H"))-12000&gt;0,LARGE(Raw!AF:AF,A159+COUNTIF(Raw!C:C,"H"))-12000,""),""))</f>
        <v/>
      </c>
      <c r="L159" s="3" t="str">
        <f t="shared" si="10"/>
        <v/>
      </c>
      <c r="M159" s="52" t="str">
        <f>IF(O159="","",(INDEX(Raw!D:D,MATCH(O159+6000,Raw!AF:AF,0))))</f>
        <v/>
      </c>
      <c r="N159" s="52" t="str">
        <f>IF(O159="","",(INDEX(Raw!A:A,MATCH(O159+6000,Raw!AF:AF,0))))</f>
        <v/>
      </c>
      <c r="O159" s="63" t="str">
        <f>(IFERROR(IF(LARGE(Raw!AF:AF,A159+COUNTIF(Raw!C:C,"H")+COUNTIF(Raw!C:C,"S"))-6000&gt;0,LARGE(Raw!AF:AF,A159+COUNTIF(Raw!C:C,"H")+COUNTIF(Raw!C:C,"S"))-6000,""),""))</f>
        <v/>
      </c>
    </row>
    <row r="160" spans="1:15" x14ac:dyDescent="0.3">
      <c r="A160" s="52">
        <v>157</v>
      </c>
      <c r="B160" s="3" t="str">
        <f t="shared" si="8"/>
        <v/>
      </c>
      <c r="C160" s="52" t="str">
        <f>IF(E160="","",(INDEX(Raw!D:D,MATCH(E160+18000,Raw!AF:AF,0))))</f>
        <v/>
      </c>
      <c r="D160" s="52" t="str">
        <f>IF(E160="","",(INDEX(Raw!A:A,MATCH(E160+18000,Raw!AF:AF,0))))</f>
        <v/>
      </c>
      <c r="E160" s="63" t="str">
        <f>(IFERROR(IF(LARGE(Raw!AF:AF,A160)-18000&gt;0,LARGE(Raw!AF:AF,A160)-18000,""),""))</f>
        <v/>
      </c>
      <c r="G160" s="3" t="str">
        <f t="shared" si="9"/>
        <v/>
      </c>
      <c r="H160" s="52" t="str">
        <f>IF(J160="","",(INDEX(Raw!D:D,MATCH(J160+12000,Raw!AF:AF,0))))</f>
        <v/>
      </c>
      <c r="I160" s="52" t="str">
        <f>IF(J160="","",(INDEX(Raw!A:A,MATCH(J160+12000,Raw!AF:AF,0))))</f>
        <v/>
      </c>
      <c r="J160" s="63" t="str">
        <f>(IFERROR(IF(LARGE(Raw!AF:AF,A160+COUNTIF(Raw!C:C,"H"))-12000&gt;0,LARGE(Raw!AF:AF,A160+COUNTIF(Raw!C:C,"H"))-12000,""),""))</f>
        <v/>
      </c>
      <c r="L160" s="3" t="str">
        <f t="shared" si="10"/>
        <v/>
      </c>
      <c r="M160" s="52" t="str">
        <f>IF(O160="","",(INDEX(Raw!D:D,MATCH(O160+6000,Raw!AF:AF,0))))</f>
        <v/>
      </c>
      <c r="N160" s="52" t="str">
        <f>IF(O160="","",(INDEX(Raw!A:A,MATCH(O160+6000,Raw!AF:AF,0))))</f>
        <v/>
      </c>
      <c r="O160" s="63" t="str">
        <f>(IFERROR(IF(LARGE(Raw!AF:AF,A160+COUNTIF(Raw!C:C,"H")+COUNTIF(Raw!C:C,"S"))-6000&gt;0,LARGE(Raw!AF:AF,A160+COUNTIF(Raw!C:C,"H")+COUNTIF(Raw!C:C,"S"))-6000,""),""))</f>
        <v/>
      </c>
    </row>
    <row r="161" spans="1:15" x14ac:dyDescent="0.3">
      <c r="A161" s="52">
        <v>158</v>
      </c>
      <c r="B161" s="3" t="str">
        <f t="shared" si="8"/>
        <v/>
      </c>
      <c r="C161" s="52" t="str">
        <f>IF(E161="","",(INDEX(Raw!D:D,MATCH(E161+18000,Raw!AF:AF,0))))</f>
        <v/>
      </c>
      <c r="D161" s="52" t="str">
        <f>IF(E161="","",(INDEX(Raw!A:A,MATCH(E161+18000,Raw!AF:AF,0))))</f>
        <v/>
      </c>
      <c r="E161" s="63" t="str">
        <f>(IFERROR(IF(LARGE(Raw!AF:AF,A161)-18000&gt;0,LARGE(Raw!AF:AF,A161)-18000,""),""))</f>
        <v/>
      </c>
      <c r="G161" s="3" t="str">
        <f t="shared" si="9"/>
        <v/>
      </c>
      <c r="H161" s="52" t="str">
        <f>IF(J161="","",(INDEX(Raw!D:D,MATCH(J161+12000,Raw!AF:AF,0))))</f>
        <v/>
      </c>
      <c r="I161" s="52" t="str">
        <f>IF(J161="","",(INDEX(Raw!A:A,MATCH(J161+12000,Raw!AF:AF,0))))</f>
        <v/>
      </c>
      <c r="J161" s="63" t="str">
        <f>(IFERROR(IF(LARGE(Raw!AF:AF,A161+COUNTIF(Raw!C:C,"H"))-12000&gt;0,LARGE(Raw!AF:AF,A161+COUNTIF(Raw!C:C,"H"))-12000,""),""))</f>
        <v/>
      </c>
      <c r="L161" s="3" t="str">
        <f t="shared" si="10"/>
        <v/>
      </c>
      <c r="M161" s="52" t="str">
        <f>IF(O161="","",(INDEX(Raw!D:D,MATCH(O161+6000,Raw!AF:AF,0))))</f>
        <v/>
      </c>
      <c r="N161" s="52" t="str">
        <f>IF(O161="","",(INDEX(Raw!A:A,MATCH(O161+6000,Raw!AF:AF,0))))</f>
        <v/>
      </c>
      <c r="O161" s="63" t="str">
        <f>(IFERROR(IF(LARGE(Raw!AF:AF,A161+COUNTIF(Raw!C:C,"H")+COUNTIF(Raw!C:C,"S"))-6000&gt;0,LARGE(Raw!AF:AF,A161+COUNTIF(Raw!C:C,"H")+COUNTIF(Raw!C:C,"S"))-6000,""),""))</f>
        <v/>
      </c>
    </row>
    <row r="162" spans="1:15" x14ac:dyDescent="0.3">
      <c r="A162" s="52">
        <v>159</v>
      </c>
      <c r="B162" s="3" t="str">
        <f t="shared" si="8"/>
        <v/>
      </c>
      <c r="C162" s="52" t="str">
        <f>IF(E162="","",(INDEX(Raw!D:D,MATCH(E162+18000,Raw!AF:AF,0))))</f>
        <v/>
      </c>
      <c r="D162" s="52" t="str">
        <f>IF(E162="","",(INDEX(Raw!A:A,MATCH(E162+18000,Raw!AF:AF,0))))</f>
        <v/>
      </c>
      <c r="E162" s="63" t="str">
        <f>(IFERROR(IF(LARGE(Raw!AF:AF,A162)-18000&gt;0,LARGE(Raw!AF:AF,A162)-18000,""),""))</f>
        <v/>
      </c>
      <c r="G162" s="3" t="str">
        <f t="shared" si="9"/>
        <v/>
      </c>
      <c r="H162" s="52" t="str">
        <f>IF(J162="","",(INDEX(Raw!D:D,MATCH(J162+12000,Raw!AF:AF,0))))</f>
        <v/>
      </c>
      <c r="I162" s="52" t="str">
        <f>IF(J162="","",(INDEX(Raw!A:A,MATCH(J162+12000,Raw!AF:AF,0))))</f>
        <v/>
      </c>
      <c r="J162" s="63" t="str">
        <f>(IFERROR(IF(LARGE(Raw!AF:AF,A162+COUNTIF(Raw!C:C,"H"))-12000&gt;0,LARGE(Raw!AF:AF,A162+COUNTIF(Raw!C:C,"H"))-12000,""),""))</f>
        <v/>
      </c>
      <c r="L162" s="3" t="str">
        <f t="shared" si="10"/>
        <v/>
      </c>
      <c r="M162" s="52" t="str">
        <f>IF(O162="","",(INDEX(Raw!D:D,MATCH(O162+6000,Raw!AF:AF,0))))</f>
        <v/>
      </c>
      <c r="N162" s="52" t="str">
        <f>IF(O162="","",(INDEX(Raw!A:A,MATCH(O162+6000,Raw!AF:AF,0))))</f>
        <v/>
      </c>
      <c r="O162" s="63" t="str">
        <f>(IFERROR(IF(LARGE(Raw!AF:AF,A162+COUNTIF(Raw!C:C,"H")+COUNTIF(Raw!C:C,"S"))-6000&gt;0,LARGE(Raw!AF:AF,A162+COUNTIF(Raw!C:C,"H")+COUNTIF(Raw!C:C,"S"))-6000,""),""))</f>
        <v/>
      </c>
    </row>
    <row r="163" spans="1:15" x14ac:dyDescent="0.3">
      <c r="A163" s="52">
        <v>160</v>
      </c>
      <c r="B163" s="3" t="str">
        <f t="shared" si="8"/>
        <v/>
      </c>
      <c r="C163" s="52" t="str">
        <f>IF(E163="","",(INDEX(Raw!D:D,MATCH(E163+18000,Raw!AF:AF,0))))</f>
        <v/>
      </c>
      <c r="D163" s="52" t="str">
        <f>IF(E163="","",(INDEX(Raw!A:A,MATCH(E163+18000,Raw!AF:AF,0))))</f>
        <v/>
      </c>
      <c r="E163" s="63" t="str">
        <f>(IFERROR(IF(LARGE(Raw!AF:AF,A163)-18000&gt;0,LARGE(Raw!AF:AF,A163)-18000,""),""))</f>
        <v/>
      </c>
      <c r="G163" s="3" t="str">
        <f t="shared" si="9"/>
        <v/>
      </c>
      <c r="H163" s="52" t="str">
        <f>IF(J163="","",(INDEX(Raw!D:D,MATCH(J163+12000,Raw!AF:AF,0))))</f>
        <v/>
      </c>
      <c r="I163" s="52" t="str">
        <f>IF(J163="","",(INDEX(Raw!A:A,MATCH(J163+12000,Raw!AF:AF,0))))</f>
        <v/>
      </c>
      <c r="J163" s="63" t="str">
        <f>(IFERROR(IF(LARGE(Raw!AF:AF,A163+COUNTIF(Raw!C:C,"H"))-12000&gt;0,LARGE(Raw!AF:AF,A163+COUNTIF(Raw!C:C,"H"))-12000,""),""))</f>
        <v/>
      </c>
      <c r="L163" s="3" t="str">
        <f t="shared" si="10"/>
        <v/>
      </c>
      <c r="M163" s="52" t="str">
        <f>IF(O163="","",(INDEX(Raw!D:D,MATCH(O163+6000,Raw!AF:AF,0))))</f>
        <v/>
      </c>
      <c r="N163" s="52" t="str">
        <f>IF(O163="","",(INDEX(Raw!A:A,MATCH(O163+6000,Raw!AF:AF,0))))</f>
        <v/>
      </c>
      <c r="O163" s="63" t="str">
        <f>(IFERROR(IF(LARGE(Raw!AF:AF,A163+COUNTIF(Raw!C:C,"H")+COUNTIF(Raw!C:C,"S"))-6000&gt;0,LARGE(Raw!AF:AF,A163+COUNTIF(Raw!C:C,"H")+COUNTIF(Raw!C:C,"S"))-6000,""),""))</f>
        <v/>
      </c>
    </row>
    <row r="164" spans="1:15" x14ac:dyDescent="0.3">
      <c r="A164" s="52">
        <v>161</v>
      </c>
      <c r="B164" s="3" t="str">
        <f t="shared" si="8"/>
        <v/>
      </c>
      <c r="C164" s="52" t="str">
        <f>IF(E164="","",(INDEX(Raw!D:D,MATCH(E164+18000,Raw!AF:AF,0))))</f>
        <v/>
      </c>
      <c r="D164" s="52" t="str">
        <f>IF(E164="","",(INDEX(Raw!A:A,MATCH(E164+18000,Raw!AF:AF,0))))</f>
        <v/>
      </c>
      <c r="E164" s="63" t="str">
        <f>(IFERROR(IF(LARGE(Raw!AF:AF,A164)-18000&gt;0,LARGE(Raw!AF:AF,A164)-18000,""),""))</f>
        <v/>
      </c>
      <c r="G164" s="3" t="str">
        <f t="shared" si="9"/>
        <v/>
      </c>
      <c r="H164" s="52" t="str">
        <f>IF(J164="","",(INDEX(Raw!D:D,MATCH(J164+12000,Raw!AF:AF,0))))</f>
        <v/>
      </c>
      <c r="I164" s="52" t="str">
        <f>IF(J164="","",(INDEX(Raw!A:A,MATCH(J164+12000,Raw!AF:AF,0))))</f>
        <v/>
      </c>
      <c r="J164" s="63" t="str">
        <f>(IFERROR(IF(LARGE(Raw!AF:AF,A164+COUNTIF(Raw!C:C,"H"))-12000&gt;0,LARGE(Raw!AF:AF,A164+COUNTIF(Raw!C:C,"H"))-12000,""),""))</f>
        <v/>
      </c>
      <c r="L164" s="3" t="str">
        <f t="shared" si="10"/>
        <v/>
      </c>
      <c r="M164" s="52" t="str">
        <f>IF(O164="","",(INDEX(Raw!D:D,MATCH(O164+6000,Raw!AF:AF,0))))</f>
        <v/>
      </c>
      <c r="N164" s="52" t="str">
        <f>IF(O164="","",(INDEX(Raw!A:A,MATCH(O164+6000,Raw!AF:AF,0))))</f>
        <v/>
      </c>
      <c r="O164" s="63" t="str">
        <f>(IFERROR(IF(LARGE(Raw!AF:AF,A164+COUNTIF(Raw!C:C,"H")+COUNTIF(Raw!C:C,"S"))-6000&gt;0,LARGE(Raw!AF:AF,A164+COUNTIF(Raw!C:C,"H")+COUNTIF(Raw!C:C,"S"))-6000,""),""))</f>
        <v/>
      </c>
    </row>
    <row r="165" spans="1:15" x14ac:dyDescent="0.3">
      <c r="A165" s="52">
        <v>162</v>
      </c>
      <c r="B165" s="3" t="str">
        <f t="shared" si="8"/>
        <v/>
      </c>
      <c r="C165" s="52" t="str">
        <f>IF(E165="","",(INDEX(Raw!D:D,MATCH(E165+18000,Raw!AF:AF,0))))</f>
        <v/>
      </c>
      <c r="D165" s="52" t="str">
        <f>IF(E165="","",(INDEX(Raw!A:A,MATCH(E165+18000,Raw!AF:AF,0))))</f>
        <v/>
      </c>
      <c r="E165" s="63" t="str">
        <f>(IFERROR(IF(LARGE(Raw!AF:AF,A165)-18000&gt;0,LARGE(Raw!AF:AF,A165)-18000,""),""))</f>
        <v/>
      </c>
      <c r="G165" s="3" t="str">
        <f t="shared" si="9"/>
        <v/>
      </c>
      <c r="H165" s="52" t="str">
        <f>IF(J165="","",(INDEX(Raw!D:D,MATCH(J165+12000,Raw!AF:AF,0))))</f>
        <v/>
      </c>
      <c r="I165" s="52" t="str">
        <f>IF(J165="","",(INDEX(Raw!A:A,MATCH(J165+12000,Raw!AF:AF,0))))</f>
        <v/>
      </c>
      <c r="J165" s="63" t="str">
        <f>(IFERROR(IF(LARGE(Raw!AF:AF,A165+COUNTIF(Raw!C:C,"H"))-12000&gt;0,LARGE(Raw!AF:AF,A165+COUNTIF(Raw!C:C,"H"))-12000,""),""))</f>
        <v/>
      </c>
      <c r="L165" s="3" t="str">
        <f t="shared" si="10"/>
        <v/>
      </c>
      <c r="M165" s="52" t="str">
        <f>IF(O165="","",(INDEX(Raw!D:D,MATCH(O165+6000,Raw!AF:AF,0))))</f>
        <v/>
      </c>
      <c r="N165" s="52" t="str">
        <f>IF(O165="","",(INDEX(Raw!A:A,MATCH(O165+6000,Raw!AF:AF,0))))</f>
        <v/>
      </c>
      <c r="O165" s="63" t="str">
        <f>(IFERROR(IF(LARGE(Raw!AF:AF,A165+COUNTIF(Raw!C:C,"H")+COUNTIF(Raw!C:C,"S"))-6000&gt;0,LARGE(Raw!AF:AF,A165+COUNTIF(Raw!C:C,"H")+COUNTIF(Raw!C:C,"S"))-6000,""),""))</f>
        <v/>
      </c>
    </row>
    <row r="166" spans="1:15" x14ac:dyDescent="0.3">
      <c r="A166" s="52">
        <v>163</v>
      </c>
      <c r="B166" s="3" t="str">
        <f t="shared" si="8"/>
        <v/>
      </c>
      <c r="C166" s="52" t="str">
        <f>IF(E166="","",(INDEX(Raw!D:D,MATCH(E166+18000,Raw!AF:AF,0))))</f>
        <v/>
      </c>
      <c r="D166" s="52" t="str">
        <f>IF(E166="","",(INDEX(Raw!A:A,MATCH(E166+18000,Raw!AF:AF,0))))</f>
        <v/>
      </c>
      <c r="E166" s="63" t="str">
        <f>(IFERROR(IF(LARGE(Raw!AF:AF,A166)-18000&gt;0,LARGE(Raw!AF:AF,A166)-18000,""),""))</f>
        <v/>
      </c>
      <c r="G166" s="3" t="str">
        <f t="shared" si="9"/>
        <v/>
      </c>
      <c r="H166" s="52" t="str">
        <f>IF(J166="","",(INDEX(Raw!D:D,MATCH(J166+12000,Raw!AF:AF,0))))</f>
        <v/>
      </c>
      <c r="I166" s="52" t="str">
        <f>IF(J166="","",(INDEX(Raw!A:A,MATCH(J166+12000,Raw!AF:AF,0))))</f>
        <v/>
      </c>
      <c r="J166" s="63" t="str">
        <f>(IFERROR(IF(LARGE(Raw!AF:AF,A166+COUNTIF(Raw!C:C,"H"))-12000&gt;0,LARGE(Raw!AF:AF,A166+COUNTIF(Raw!C:C,"H"))-12000,""),""))</f>
        <v/>
      </c>
      <c r="L166" s="3" t="str">
        <f t="shared" si="10"/>
        <v/>
      </c>
      <c r="M166" s="52" t="str">
        <f>IF(O166="","",(INDEX(Raw!D:D,MATCH(O166+6000,Raw!AF:AF,0))))</f>
        <v/>
      </c>
      <c r="N166" s="52" t="str">
        <f>IF(O166="","",(INDEX(Raw!A:A,MATCH(O166+6000,Raw!AF:AF,0))))</f>
        <v/>
      </c>
      <c r="O166" s="63" t="str">
        <f>(IFERROR(IF(LARGE(Raw!AF:AF,A166+COUNTIF(Raw!C:C,"H")+COUNTIF(Raw!C:C,"S"))-6000&gt;0,LARGE(Raw!AF:AF,A166+COUNTIF(Raw!C:C,"H")+COUNTIF(Raw!C:C,"S"))-6000,""),""))</f>
        <v/>
      </c>
    </row>
    <row r="167" spans="1:15" x14ac:dyDescent="0.3">
      <c r="A167" s="52">
        <v>164</v>
      </c>
      <c r="B167" s="3" t="str">
        <f t="shared" si="8"/>
        <v/>
      </c>
      <c r="C167" s="52" t="str">
        <f>IF(E167="","",(INDEX(Raw!D:D,MATCH(E167+18000,Raw!AF:AF,0))))</f>
        <v/>
      </c>
      <c r="D167" s="52" t="str">
        <f>IF(E167="","",(INDEX(Raw!A:A,MATCH(E167+18000,Raw!AF:AF,0))))</f>
        <v/>
      </c>
      <c r="E167" s="63" t="str">
        <f>(IFERROR(IF(LARGE(Raw!AF:AF,A167)-18000&gt;0,LARGE(Raw!AF:AF,A167)-18000,""),""))</f>
        <v/>
      </c>
      <c r="G167" s="3" t="str">
        <f t="shared" si="9"/>
        <v/>
      </c>
      <c r="H167" s="52" t="str">
        <f>IF(J167="","",(INDEX(Raw!D:D,MATCH(J167+12000,Raw!AF:AF,0))))</f>
        <v/>
      </c>
      <c r="I167" s="52" t="str">
        <f>IF(J167="","",(INDEX(Raw!A:A,MATCH(J167+12000,Raw!AF:AF,0))))</f>
        <v/>
      </c>
      <c r="J167" s="63" t="str">
        <f>(IFERROR(IF(LARGE(Raw!AF:AF,A167+COUNTIF(Raw!C:C,"H"))-12000&gt;0,LARGE(Raw!AF:AF,A167+COUNTIF(Raw!C:C,"H"))-12000,""),""))</f>
        <v/>
      </c>
      <c r="L167" s="3" t="str">
        <f t="shared" si="10"/>
        <v/>
      </c>
      <c r="M167" s="52" t="str">
        <f>IF(O167="","",(INDEX(Raw!D:D,MATCH(O167+6000,Raw!AF:AF,0))))</f>
        <v/>
      </c>
      <c r="N167" s="52" t="str">
        <f>IF(O167="","",(INDEX(Raw!A:A,MATCH(O167+6000,Raw!AF:AF,0))))</f>
        <v/>
      </c>
      <c r="O167" s="63" t="str">
        <f>(IFERROR(IF(LARGE(Raw!AF:AF,A167+COUNTIF(Raw!C:C,"H")+COUNTIF(Raw!C:C,"S"))-6000&gt;0,LARGE(Raw!AF:AF,A167+COUNTIF(Raw!C:C,"H")+COUNTIF(Raw!C:C,"S"))-6000,""),""))</f>
        <v/>
      </c>
    </row>
    <row r="168" spans="1:15" x14ac:dyDescent="0.3">
      <c r="A168" s="52">
        <v>165</v>
      </c>
      <c r="B168" s="3" t="str">
        <f t="shared" si="8"/>
        <v/>
      </c>
      <c r="C168" s="52" t="str">
        <f>IF(E168="","",(INDEX(Raw!D:D,MATCH(E168+18000,Raw!AF:AF,0))))</f>
        <v/>
      </c>
      <c r="D168" s="52" t="str">
        <f>IF(E168="","",(INDEX(Raw!A:A,MATCH(E168+18000,Raw!AF:AF,0))))</f>
        <v/>
      </c>
      <c r="E168" s="63" t="str">
        <f>(IFERROR(IF(LARGE(Raw!AF:AF,A168)-18000&gt;0,LARGE(Raw!AF:AF,A168)-18000,""),""))</f>
        <v/>
      </c>
      <c r="G168" s="3" t="str">
        <f t="shared" si="9"/>
        <v/>
      </c>
      <c r="H168" s="52" t="str">
        <f>IF(J168="","",(INDEX(Raw!D:D,MATCH(J168+12000,Raw!AF:AF,0))))</f>
        <v/>
      </c>
      <c r="I168" s="52" t="str">
        <f>IF(J168="","",(INDEX(Raw!A:A,MATCH(J168+12000,Raw!AF:AF,0))))</f>
        <v/>
      </c>
      <c r="J168" s="63" t="str">
        <f>(IFERROR(IF(LARGE(Raw!AF:AF,A168+COUNTIF(Raw!C:C,"H"))-12000&gt;0,LARGE(Raw!AF:AF,A168+COUNTIF(Raw!C:C,"H"))-12000,""),""))</f>
        <v/>
      </c>
      <c r="L168" s="3" t="str">
        <f t="shared" si="10"/>
        <v/>
      </c>
      <c r="M168" s="52" t="str">
        <f>IF(O168="","",(INDEX(Raw!D:D,MATCH(O168+6000,Raw!AF:AF,0))))</f>
        <v/>
      </c>
      <c r="N168" s="52" t="str">
        <f>IF(O168="","",(INDEX(Raw!A:A,MATCH(O168+6000,Raw!AF:AF,0))))</f>
        <v/>
      </c>
      <c r="O168" s="63" t="str">
        <f>(IFERROR(IF(LARGE(Raw!AF:AF,A168+COUNTIF(Raw!C:C,"H")+COUNTIF(Raw!C:C,"S"))-6000&gt;0,LARGE(Raw!AF:AF,A168+COUNTIF(Raw!C:C,"H")+COUNTIF(Raw!C:C,"S"))-6000,""),""))</f>
        <v/>
      </c>
    </row>
    <row r="169" spans="1:15" x14ac:dyDescent="0.3">
      <c r="A169" s="52">
        <v>166</v>
      </c>
      <c r="B169" s="3" t="str">
        <f t="shared" si="8"/>
        <v/>
      </c>
      <c r="C169" s="52" t="str">
        <f>IF(E169="","",(INDEX(Raw!D:D,MATCH(E169+18000,Raw!AF:AF,0))))</f>
        <v/>
      </c>
      <c r="D169" s="52" t="str">
        <f>IF(E169="","",(INDEX(Raw!A:A,MATCH(E169+18000,Raw!AF:AF,0))))</f>
        <v/>
      </c>
      <c r="E169" s="63" t="str">
        <f>(IFERROR(IF(LARGE(Raw!AF:AF,A169)-18000&gt;0,LARGE(Raw!AF:AF,A169)-18000,""),""))</f>
        <v/>
      </c>
      <c r="G169" s="3" t="str">
        <f t="shared" si="9"/>
        <v/>
      </c>
      <c r="H169" s="52" t="str">
        <f>IF(J169="","",(INDEX(Raw!D:D,MATCH(J169+12000,Raw!AF:AF,0))))</f>
        <v/>
      </c>
      <c r="I169" s="52" t="str">
        <f>IF(J169="","",(INDEX(Raw!A:A,MATCH(J169+12000,Raw!AF:AF,0))))</f>
        <v/>
      </c>
      <c r="J169" s="63" t="str">
        <f>(IFERROR(IF(LARGE(Raw!AF:AF,A169+COUNTIF(Raw!C:C,"H"))-12000&gt;0,LARGE(Raw!AF:AF,A169+COUNTIF(Raw!C:C,"H"))-12000,""),""))</f>
        <v/>
      </c>
      <c r="L169" s="3" t="str">
        <f t="shared" si="10"/>
        <v/>
      </c>
      <c r="M169" s="52" t="str">
        <f>IF(O169="","",(INDEX(Raw!D:D,MATCH(O169+6000,Raw!AF:AF,0))))</f>
        <v/>
      </c>
      <c r="N169" s="52" t="str">
        <f>IF(O169="","",(INDEX(Raw!A:A,MATCH(O169+6000,Raw!AF:AF,0))))</f>
        <v/>
      </c>
      <c r="O169" s="63" t="str">
        <f>(IFERROR(IF(LARGE(Raw!AF:AF,A169+COUNTIF(Raw!C:C,"H")+COUNTIF(Raw!C:C,"S"))-6000&gt;0,LARGE(Raw!AF:AF,A169+COUNTIF(Raw!C:C,"H")+COUNTIF(Raw!C:C,"S"))-6000,""),""))</f>
        <v/>
      </c>
    </row>
    <row r="170" spans="1:15" x14ac:dyDescent="0.3">
      <c r="A170" s="52">
        <v>167</v>
      </c>
      <c r="B170" s="3" t="str">
        <f t="shared" si="8"/>
        <v/>
      </c>
      <c r="C170" s="52" t="str">
        <f>IF(E170="","",(INDEX(Raw!D:D,MATCH(E170+18000,Raw!AF:AF,0))))</f>
        <v/>
      </c>
      <c r="D170" s="52" t="str">
        <f>IF(E170="","",(INDEX(Raw!A:A,MATCH(E170+18000,Raw!AF:AF,0))))</f>
        <v/>
      </c>
      <c r="E170" s="63" t="str">
        <f>(IFERROR(IF(LARGE(Raw!AF:AF,A170)-18000&gt;0,LARGE(Raw!AF:AF,A170)-18000,""),""))</f>
        <v/>
      </c>
      <c r="G170" s="3" t="str">
        <f t="shared" si="9"/>
        <v/>
      </c>
      <c r="H170" s="52" t="str">
        <f>IF(J170="","",(INDEX(Raw!D:D,MATCH(J170+12000,Raw!AF:AF,0))))</f>
        <v/>
      </c>
      <c r="I170" s="52" t="str">
        <f>IF(J170="","",(INDEX(Raw!A:A,MATCH(J170+12000,Raw!AF:AF,0))))</f>
        <v/>
      </c>
      <c r="J170" s="63" t="str">
        <f>(IFERROR(IF(LARGE(Raw!AF:AF,A170+COUNTIF(Raw!C:C,"H"))-12000&gt;0,LARGE(Raw!AF:AF,A170+COUNTIF(Raw!C:C,"H"))-12000,""),""))</f>
        <v/>
      </c>
      <c r="L170" s="3" t="str">
        <f t="shared" si="10"/>
        <v/>
      </c>
      <c r="M170" s="52" t="str">
        <f>IF(O170="","",(INDEX(Raw!D:D,MATCH(O170+6000,Raw!AF:AF,0))))</f>
        <v/>
      </c>
      <c r="N170" s="52" t="str">
        <f>IF(O170="","",(INDEX(Raw!A:A,MATCH(O170+6000,Raw!AF:AF,0))))</f>
        <v/>
      </c>
      <c r="O170" s="63" t="str">
        <f>(IFERROR(IF(LARGE(Raw!AF:AF,A170+COUNTIF(Raw!C:C,"H")+COUNTIF(Raw!C:C,"S"))-6000&gt;0,LARGE(Raw!AF:AF,A170+COUNTIF(Raw!C:C,"H")+COUNTIF(Raw!C:C,"S"))-6000,""),""))</f>
        <v/>
      </c>
    </row>
    <row r="171" spans="1:15" x14ac:dyDescent="0.3">
      <c r="A171" s="52">
        <v>168</v>
      </c>
      <c r="B171" s="3" t="str">
        <f t="shared" si="8"/>
        <v/>
      </c>
      <c r="C171" s="52" t="str">
        <f>IF(E171="","",(INDEX(Raw!D:D,MATCH(E171+18000,Raw!AF:AF,0))))</f>
        <v/>
      </c>
      <c r="D171" s="52" t="str">
        <f>IF(E171="","",(INDEX(Raw!A:A,MATCH(E171+18000,Raw!AF:AF,0))))</f>
        <v/>
      </c>
      <c r="E171" s="63" t="str">
        <f>(IFERROR(IF(LARGE(Raw!AF:AF,A171)-18000&gt;0,LARGE(Raw!AF:AF,A171)-18000,""),""))</f>
        <v/>
      </c>
      <c r="G171" s="3" t="str">
        <f t="shared" si="9"/>
        <v/>
      </c>
      <c r="H171" s="52" t="str">
        <f>IF(J171="","",(INDEX(Raw!D:D,MATCH(J171+12000,Raw!AF:AF,0))))</f>
        <v/>
      </c>
      <c r="I171" s="52" t="str">
        <f>IF(J171="","",(INDEX(Raw!A:A,MATCH(J171+12000,Raw!AF:AF,0))))</f>
        <v/>
      </c>
      <c r="J171" s="63" t="str">
        <f>(IFERROR(IF(LARGE(Raw!AF:AF,A171+COUNTIF(Raw!C:C,"H"))-12000&gt;0,LARGE(Raw!AF:AF,A171+COUNTIF(Raw!C:C,"H"))-12000,""),""))</f>
        <v/>
      </c>
      <c r="L171" s="3" t="str">
        <f t="shared" si="10"/>
        <v/>
      </c>
      <c r="M171" s="52" t="str">
        <f>IF(O171="","",(INDEX(Raw!D:D,MATCH(O171+6000,Raw!AF:AF,0))))</f>
        <v/>
      </c>
      <c r="N171" s="52" t="str">
        <f>IF(O171="","",(INDEX(Raw!A:A,MATCH(O171+6000,Raw!AF:AF,0))))</f>
        <v/>
      </c>
      <c r="O171" s="63" t="str">
        <f>(IFERROR(IF(LARGE(Raw!AF:AF,A171+COUNTIF(Raw!C:C,"H")+COUNTIF(Raw!C:C,"S"))-6000&gt;0,LARGE(Raw!AF:AF,A171+COUNTIF(Raw!C:C,"H")+COUNTIF(Raw!C:C,"S"))-6000,""),""))</f>
        <v/>
      </c>
    </row>
    <row r="172" spans="1:15" x14ac:dyDescent="0.3">
      <c r="A172" s="52">
        <v>169</v>
      </c>
      <c r="B172" s="3" t="str">
        <f t="shared" si="8"/>
        <v/>
      </c>
      <c r="C172" s="52" t="str">
        <f>IF(E172="","",(INDEX(Raw!D:D,MATCH(E172+18000,Raw!AF:AF,0))))</f>
        <v/>
      </c>
      <c r="D172" s="52" t="str">
        <f>IF(E172="","",(INDEX(Raw!A:A,MATCH(E172+18000,Raw!AF:AF,0))))</f>
        <v/>
      </c>
      <c r="E172" s="63" t="str">
        <f>(IFERROR(IF(LARGE(Raw!AF:AF,A172)-18000&gt;0,LARGE(Raw!AF:AF,A172)-18000,""),""))</f>
        <v/>
      </c>
      <c r="G172" s="3" t="str">
        <f t="shared" si="9"/>
        <v/>
      </c>
      <c r="H172" s="52" t="str">
        <f>IF(J172="","",(INDEX(Raw!D:D,MATCH(J172+12000,Raw!AF:AF,0))))</f>
        <v/>
      </c>
      <c r="I172" s="52" t="str">
        <f>IF(J172="","",(INDEX(Raw!A:A,MATCH(J172+12000,Raw!AF:AF,0))))</f>
        <v/>
      </c>
      <c r="J172" s="63" t="str">
        <f>(IFERROR(IF(LARGE(Raw!AF:AF,A172+COUNTIF(Raw!C:C,"H"))-12000&gt;0,LARGE(Raw!AF:AF,A172+COUNTIF(Raw!C:C,"H"))-12000,""),""))</f>
        <v/>
      </c>
      <c r="L172" s="3" t="str">
        <f t="shared" si="10"/>
        <v/>
      </c>
      <c r="M172" s="52" t="str">
        <f>IF(O172="","",(INDEX(Raw!D:D,MATCH(O172+6000,Raw!AF:AF,0))))</f>
        <v/>
      </c>
      <c r="N172" s="52" t="str">
        <f>IF(O172="","",(INDEX(Raw!A:A,MATCH(O172+6000,Raw!AF:AF,0))))</f>
        <v/>
      </c>
      <c r="O172" s="63" t="str">
        <f>(IFERROR(IF(LARGE(Raw!AF:AF,A172+COUNTIF(Raw!C:C,"H")+COUNTIF(Raw!C:C,"S"))-6000&gt;0,LARGE(Raw!AF:AF,A172+COUNTIF(Raw!C:C,"H")+COUNTIF(Raw!C:C,"S"))-6000,""),""))</f>
        <v/>
      </c>
    </row>
    <row r="173" spans="1:15" x14ac:dyDescent="0.3">
      <c r="A173" s="52">
        <v>170</v>
      </c>
      <c r="B173" s="3" t="str">
        <f t="shared" si="8"/>
        <v/>
      </c>
      <c r="C173" s="52" t="str">
        <f>IF(E173="","",(INDEX(Raw!D:D,MATCH(E173+18000,Raw!AF:AF,0))))</f>
        <v/>
      </c>
      <c r="D173" s="52" t="str">
        <f>IF(E173="","",(INDEX(Raw!A:A,MATCH(E173+18000,Raw!AF:AF,0))))</f>
        <v/>
      </c>
      <c r="E173" s="63" t="str">
        <f>(IFERROR(IF(LARGE(Raw!AF:AF,A173)-18000&gt;0,LARGE(Raw!AF:AF,A173)-18000,""),""))</f>
        <v/>
      </c>
      <c r="G173" s="3" t="str">
        <f t="shared" si="9"/>
        <v/>
      </c>
      <c r="H173" s="52" t="str">
        <f>IF(J173="","",(INDEX(Raw!D:D,MATCH(J173+12000,Raw!AF:AF,0))))</f>
        <v/>
      </c>
      <c r="I173" s="52" t="str">
        <f>IF(J173="","",(INDEX(Raw!A:A,MATCH(J173+12000,Raw!AF:AF,0))))</f>
        <v/>
      </c>
      <c r="J173" s="63" t="str">
        <f>(IFERROR(IF(LARGE(Raw!AF:AF,A173+COUNTIF(Raw!C:C,"H"))-12000&gt;0,LARGE(Raw!AF:AF,A173+COUNTIF(Raw!C:C,"H"))-12000,""),""))</f>
        <v/>
      </c>
      <c r="L173" s="3" t="str">
        <f t="shared" si="10"/>
        <v/>
      </c>
      <c r="M173" s="52" t="str">
        <f>IF(O173="","",(INDEX(Raw!D:D,MATCH(O173+6000,Raw!AF:AF,0))))</f>
        <v/>
      </c>
      <c r="N173" s="52" t="str">
        <f>IF(O173="","",(INDEX(Raw!A:A,MATCH(O173+6000,Raw!AF:AF,0))))</f>
        <v/>
      </c>
      <c r="O173" s="63" t="str">
        <f>(IFERROR(IF(LARGE(Raw!AF:AF,A173+COUNTIF(Raw!C:C,"H")+COUNTIF(Raw!C:C,"S"))-6000&gt;0,LARGE(Raw!AF:AF,A173+COUNTIF(Raw!C:C,"H")+COUNTIF(Raw!C:C,"S"))-6000,""),""))</f>
        <v/>
      </c>
    </row>
    <row r="174" spans="1:15" x14ac:dyDescent="0.3">
      <c r="A174" s="52">
        <v>171</v>
      </c>
      <c r="B174" s="3" t="str">
        <f t="shared" si="8"/>
        <v/>
      </c>
      <c r="C174" s="52" t="str">
        <f>IF(E174="","",(INDEX(Raw!D:D,MATCH(E174+18000,Raw!AF:AF,0))))</f>
        <v/>
      </c>
      <c r="D174" s="52" t="str">
        <f>IF(E174="","",(INDEX(Raw!A:A,MATCH(E174+18000,Raw!AF:AF,0))))</f>
        <v/>
      </c>
      <c r="E174" s="63" t="str">
        <f>(IFERROR(IF(LARGE(Raw!AF:AF,A174)-18000&gt;0,LARGE(Raw!AF:AF,A174)-18000,""),""))</f>
        <v/>
      </c>
      <c r="G174" s="3" t="str">
        <f t="shared" si="9"/>
        <v/>
      </c>
      <c r="H174" s="52" t="str">
        <f>IF(J174="","",(INDEX(Raw!D:D,MATCH(J174+12000,Raw!AF:AF,0))))</f>
        <v/>
      </c>
      <c r="I174" s="52" t="str">
        <f>IF(J174="","",(INDEX(Raw!A:A,MATCH(J174+12000,Raw!AF:AF,0))))</f>
        <v/>
      </c>
      <c r="J174" s="63" t="str">
        <f>(IFERROR(IF(LARGE(Raw!AF:AF,A174+COUNTIF(Raw!C:C,"H"))-12000&gt;0,LARGE(Raw!AF:AF,A174+COUNTIF(Raw!C:C,"H"))-12000,""),""))</f>
        <v/>
      </c>
      <c r="L174" s="3" t="str">
        <f t="shared" si="10"/>
        <v/>
      </c>
      <c r="M174" s="52" t="str">
        <f>IF(O174="","",(INDEX(Raw!D:D,MATCH(O174+6000,Raw!AF:AF,0))))</f>
        <v/>
      </c>
      <c r="N174" s="52" t="str">
        <f>IF(O174="","",(INDEX(Raw!A:A,MATCH(O174+6000,Raw!AF:AF,0))))</f>
        <v/>
      </c>
      <c r="O174" s="63" t="str">
        <f>(IFERROR(IF(LARGE(Raw!AF:AF,A174+COUNTIF(Raw!C:C,"H")+COUNTIF(Raw!C:C,"S"))-6000&gt;0,LARGE(Raw!AF:AF,A174+COUNTIF(Raw!C:C,"H")+COUNTIF(Raw!C:C,"S"))-6000,""),""))</f>
        <v/>
      </c>
    </row>
    <row r="175" spans="1:15" x14ac:dyDescent="0.3">
      <c r="A175" s="52">
        <v>172</v>
      </c>
      <c r="B175" s="3" t="str">
        <f t="shared" si="8"/>
        <v/>
      </c>
      <c r="C175" s="52" t="str">
        <f>IF(E175="","",(INDEX(Raw!D:D,MATCH(E175+18000,Raw!AF:AF,0))))</f>
        <v/>
      </c>
      <c r="D175" s="52" t="str">
        <f>IF(E175="","",(INDEX(Raw!A:A,MATCH(E175+18000,Raw!AF:AF,0))))</f>
        <v/>
      </c>
      <c r="E175" s="63" t="str">
        <f>(IFERROR(IF(LARGE(Raw!AF:AF,A175)-18000&gt;0,LARGE(Raw!AF:AF,A175)-18000,""),""))</f>
        <v/>
      </c>
      <c r="G175" s="3" t="str">
        <f t="shared" si="9"/>
        <v/>
      </c>
      <c r="H175" s="52" t="str">
        <f>IF(J175="","",(INDEX(Raw!D:D,MATCH(J175+12000,Raw!AF:AF,0))))</f>
        <v/>
      </c>
      <c r="I175" s="52" t="str">
        <f>IF(J175="","",(INDEX(Raw!A:A,MATCH(J175+12000,Raw!AF:AF,0))))</f>
        <v/>
      </c>
      <c r="J175" s="63" t="str">
        <f>(IFERROR(IF(LARGE(Raw!AF:AF,A175+COUNTIF(Raw!C:C,"H"))-12000&gt;0,LARGE(Raw!AF:AF,A175+COUNTIF(Raw!C:C,"H"))-12000,""),""))</f>
        <v/>
      </c>
      <c r="L175" s="3" t="str">
        <f t="shared" si="10"/>
        <v/>
      </c>
      <c r="M175" s="52" t="str">
        <f>IF(O175="","",(INDEX(Raw!D:D,MATCH(O175+6000,Raw!AF:AF,0))))</f>
        <v/>
      </c>
      <c r="N175" s="52" t="str">
        <f>IF(O175="","",(INDEX(Raw!A:A,MATCH(O175+6000,Raw!AF:AF,0))))</f>
        <v/>
      </c>
      <c r="O175" s="63" t="str">
        <f>(IFERROR(IF(LARGE(Raw!AF:AF,A175+COUNTIF(Raw!C:C,"H")+COUNTIF(Raw!C:C,"S"))-6000&gt;0,LARGE(Raw!AF:AF,A175+COUNTIF(Raw!C:C,"H")+COUNTIF(Raw!C:C,"S"))-6000,""),""))</f>
        <v/>
      </c>
    </row>
    <row r="176" spans="1:15" x14ac:dyDescent="0.3">
      <c r="A176" s="52">
        <v>173</v>
      </c>
      <c r="B176" s="3" t="str">
        <f t="shared" si="8"/>
        <v/>
      </c>
      <c r="C176" s="52" t="str">
        <f>IF(E176="","",(INDEX(Raw!D:D,MATCH(E176+18000,Raw!AF:AF,0))))</f>
        <v/>
      </c>
      <c r="D176" s="52" t="str">
        <f>IF(E176="","",(INDEX(Raw!A:A,MATCH(E176+18000,Raw!AF:AF,0))))</f>
        <v/>
      </c>
      <c r="E176" s="63" t="str">
        <f>(IFERROR(IF(LARGE(Raw!AF:AF,A176)-18000&gt;0,LARGE(Raw!AF:AF,A176)-18000,""),""))</f>
        <v/>
      </c>
      <c r="G176" s="3" t="str">
        <f t="shared" si="9"/>
        <v/>
      </c>
      <c r="H176" s="52" t="str">
        <f>IF(J176="","",(INDEX(Raw!D:D,MATCH(J176+12000,Raw!AF:AF,0))))</f>
        <v/>
      </c>
      <c r="I176" s="52" t="str">
        <f>IF(J176="","",(INDEX(Raw!A:A,MATCH(J176+12000,Raw!AF:AF,0))))</f>
        <v/>
      </c>
      <c r="J176" s="63" t="str">
        <f>(IFERROR(IF(LARGE(Raw!AF:AF,A176+COUNTIF(Raw!C:C,"H"))-12000&gt;0,LARGE(Raw!AF:AF,A176+COUNTIF(Raw!C:C,"H"))-12000,""),""))</f>
        <v/>
      </c>
      <c r="L176" s="3" t="str">
        <f t="shared" si="10"/>
        <v/>
      </c>
      <c r="M176" s="52" t="str">
        <f>IF(O176="","",(INDEX(Raw!D:D,MATCH(O176+6000,Raw!AF:AF,0))))</f>
        <v/>
      </c>
      <c r="N176" s="52" t="str">
        <f>IF(O176="","",(INDEX(Raw!A:A,MATCH(O176+6000,Raw!AF:AF,0))))</f>
        <v/>
      </c>
      <c r="O176" s="63" t="str">
        <f>(IFERROR(IF(LARGE(Raw!AF:AF,A176+COUNTIF(Raw!C:C,"H")+COUNTIF(Raw!C:C,"S"))-6000&gt;0,LARGE(Raw!AF:AF,A176+COUNTIF(Raw!C:C,"H")+COUNTIF(Raw!C:C,"S"))-6000,""),""))</f>
        <v/>
      </c>
    </row>
    <row r="177" spans="1:15" x14ac:dyDescent="0.3">
      <c r="A177" s="52">
        <v>174</v>
      </c>
      <c r="B177" s="3" t="str">
        <f t="shared" si="8"/>
        <v/>
      </c>
      <c r="C177" s="52" t="str">
        <f>IF(E177="","",(INDEX(Raw!D:D,MATCH(E177+18000,Raw!AF:AF,0))))</f>
        <v/>
      </c>
      <c r="D177" s="52" t="str">
        <f>IF(E177="","",(INDEX(Raw!A:A,MATCH(E177+18000,Raw!AF:AF,0))))</f>
        <v/>
      </c>
      <c r="E177" s="63" t="str">
        <f>(IFERROR(IF(LARGE(Raw!AF:AF,A177)-18000&gt;0,LARGE(Raw!AF:AF,A177)-18000,""),""))</f>
        <v/>
      </c>
      <c r="G177" s="3" t="str">
        <f t="shared" si="9"/>
        <v/>
      </c>
      <c r="H177" s="52" t="str">
        <f>IF(J177="","",(INDEX(Raw!D:D,MATCH(J177+12000,Raw!AF:AF,0))))</f>
        <v/>
      </c>
      <c r="I177" s="52" t="str">
        <f>IF(J177="","",(INDEX(Raw!A:A,MATCH(J177+12000,Raw!AF:AF,0))))</f>
        <v/>
      </c>
      <c r="J177" s="63" t="str">
        <f>(IFERROR(IF(LARGE(Raw!AF:AF,A177+COUNTIF(Raw!C:C,"H"))-12000&gt;0,LARGE(Raw!AF:AF,A177+COUNTIF(Raw!C:C,"H"))-12000,""),""))</f>
        <v/>
      </c>
      <c r="L177" s="3" t="str">
        <f t="shared" si="10"/>
        <v/>
      </c>
      <c r="M177" s="52" t="str">
        <f>IF(O177="","",(INDEX(Raw!D:D,MATCH(O177+6000,Raw!AF:AF,0))))</f>
        <v/>
      </c>
      <c r="N177" s="52" t="str">
        <f>IF(O177="","",(INDEX(Raw!A:A,MATCH(O177+6000,Raw!AF:AF,0))))</f>
        <v/>
      </c>
      <c r="O177" s="63" t="str">
        <f>(IFERROR(IF(LARGE(Raw!AF:AF,A177+COUNTIF(Raw!C:C,"H")+COUNTIF(Raw!C:C,"S"))-6000&gt;0,LARGE(Raw!AF:AF,A177+COUNTIF(Raw!C:C,"H")+COUNTIF(Raw!C:C,"S"))-6000,""),""))</f>
        <v/>
      </c>
    </row>
    <row r="178" spans="1:15" x14ac:dyDescent="0.3">
      <c r="A178" s="52">
        <v>175</v>
      </c>
      <c r="B178" s="3" t="str">
        <f t="shared" si="8"/>
        <v/>
      </c>
      <c r="C178" s="52" t="str">
        <f>IF(E178="","",(INDEX(Raw!D:D,MATCH(E178+18000,Raw!AF:AF,0))))</f>
        <v/>
      </c>
      <c r="D178" s="52" t="str">
        <f>IF(E178="","",(INDEX(Raw!A:A,MATCH(E178+18000,Raw!AF:AF,0))))</f>
        <v/>
      </c>
      <c r="E178" s="63" t="str">
        <f>(IFERROR(IF(LARGE(Raw!AF:AF,A178)-18000&gt;0,LARGE(Raw!AF:AF,A178)-18000,""),""))</f>
        <v/>
      </c>
      <c r="G178" s="3" t="str">
        <f t="shared" si="9"/>
        <v/>
      </c>
      <c r="H178" s="52" t="str">
        <f>IF(J178="","",(INDEX(Raw!D:D,MATCH(J178+12000,Raw!AF:AF,0))))</f>
        <v/>
      </c>
      <c r="I178" s="52" t="str">
        <f>IF(J178="","",(INDEX(Raw!A:A,MATCH(J178+12000,Raw!AF:AF,0))))</f>
        <v/>
      </c>
      <c r="J178" s="63" t="str">
        <f>(IFERROR(IF(LARGE(Raw!AF:AF,A178+COUNTIF(Raw!C:C,"H"))-12000&gt;0,LARGE(Raw!AF:AF,A178+COUNTIF(Raw!C:C,"H"))-12000,""),""))</f>
        <v/>
      </c>
      <c r="L178" s="3" t="str">
        <f t="shared" si="10"/>
        <v/>
      </c>
      <c r="M178" s="52" t="str">
        <f>IF(O178="","",(INDEX(Raw!D:D,MATCH(O178+6000,Raw!AF:AF,0))))</f>
        <v/>
      </c>
      <c r="N178" s="52" t="str">
        <f>IF(O178="","",(INDEX(Raw!A:A,MATCH(O178+6000,Raw!AF:AF,0))))</f>
        <v/>
      </c>
      <c r="O178" s="63" t="str">
        <f>(IFERROR(IF(LARGE(Raw!AF:AF,A178+COUNTIF(Raw!C:C,"H")+COUNTIF(Raw!C:C,"S"))-6000&gt;0,LARGE(Raw!AF:AF,A178+COUNTIF(Raw!C:C,"H")+COUNTIF(Raw!C:C,"S"))-6000,""),""))</f>
        <v/>
      </c>
    </row>
    <row r="179" spans="1:15" x14ac:dyDescent="0.3">
      <c r="A179" s="52">
        <v>176</v>
      </c>
      <c r="B179" s="3" t="str">
        <f t="shared" si="8"/>
        <v/>
      </c>
      <c r="C179" s="52" t="str">
        <f>IF(E179="","",(INDEX(Raw!D:D,MATCH(E179+18000,Raw!AF:AF,0))))</f>
        <v/>
      </c>
      <c r="D179" s="52" t="str">
        <f>IF(E179="","",(INDEX(Raw!A:A,MATCH(E179+18000,Raw!AF:AF,0))))</f>
        <v/>
      </c>
      <c r="E179" s="63" t="str">
        <f>(IFERROR(IF(LARGE(Raw!AF:AF,A179)-18000&gt;0,LARGE(Raw!AF:AF,A179)-18000,""),""))</f>
        <v/>
      </c>
      <c r="G179" s="3" t="str">
        <f t="shared" si="9"/>
        <v/>
      </c>
      <c r="H179" s="52" t="str">
        <f>IF(J179="","",(INDEX(Raw!D:D,MATCH(J179+12000,Raw!AF:AF,0))))</f>
        <v/>
      </c>
      <c r="I179" s="52" t="str">
        <f>IF(J179="","",(INDEX(Raw!A:A,MATCH(J179+12000,Raw!AF:AF,0))))</f>
        <v/>
      </c>
      <c r="J179" s="63" t="str">
        <f>(IFERROR(IF(LARGE(Raw!AF:AF,A179+COUNTIF(Raw!C:C,"H"))-12000&gt;0,LARGE(Raw!AF:AF,A179+COUNTIF(Raw!C:C,"H"))-12000,""),""))</f>
        <v/>
      </c>
      <c r="L179" s="3" t="str">
        <f t="shared" si="10"/>
        <v/>
      </c>
      <c r="M179" s="52" t="str">
        <f>IF(O179="","",(INDEX(Raw!D:D,MATCH(O179+6000,Raw!AF:AF,0))))</f>
        <v/>
      </c>
      <c r="N179" s="52" t="str">
        <f>IF(O179="","",(INDEX(Raw!A:A,MATCH(O179+6000,Raw!AF:AF,0))))</f>
        <v/>
      </c>
      <c r="O179" s="63" t="str">
        <f>(IFERROR(IF(LARGE(Raw!AF:AF,A179+COUNTIF(Raw!C:C,"H")+COUNTIF(Raw!C:C,"S"))-6000&gt;0,LARGE(Raw!AF:AF,A179+COUNTIF(Raw!C:C,"H")+COUNTIF(Raw!C:C,"S"))-6000,""),""))</f>
        <v/>
      </c>
    </row>
    <row r="180" spans="1:15" x14ac:dyDescent="0.3">
      <c r="A180" s="52">
        <v>177</v>
      </c>
      <c r="B180" s="3" t="str">
        <f t="shared" si="8"/>
        <v/>
      </c>
      <c r="C180" s="52" t="str">
        <f>IF(E180="","",(INDEX(Raw!D:D,MATCH(E180+18000,Raw!AF:AF,0))))</f>
        <v/>
      </c>
      <c r="D180" s="52" t="str">
        <f>IF(E180="","",(INDEX(Raw!A:A,MATCH(E180+18000,Raw!AF:AF,0))))</f>
        <v/>
      </c>
      <c r="E180" s="63" t="str">
        <f>(IFERROR(IF(LARGE(Raw!AF:AF,A180)-18000&gt;0,LARGE(Raw!AF:AF,A180)-18000,""),""))</f>
        <v/>
      </c>
      <c r="G180" s="3" t="str">
        <f t="shared" si="9"/>
        <v/>
      </c>
      <c r="H180" s="52" t="str">
        <f>IF(J180="","",(INDEX(Raw!D:D,MATCH(J180+12000,Raw!AF:AF,0))))</f>
        <v/>
      </c>
      <c r="I180" s="52" t="str">
        <f>IF(J180="","",(INDEX(Raw!A:A,MATCH(J180+12000,Raw!AF:AF,0))))</f>
        <v/>
      </c>
      <c r="J180" s="63" t="str">
        <f>(IFERROR(IF(LARGE(Raw!AF:AF,A180+COUNTIF(Raw!C:C,"H"))-12000&gt;0,LARGE(Raw!AF:AF,A180+COUNTIF(Raw!C:C,"H"))-12000,""),""))</f>
        <v/>
      </c>
      <c r="L180" s="3" t="str">
        <f t="shared" si="10"/>
        <v/>
      </c>
      <c r="M180" s="52" t="str">
        <f>IF(O180="","",(INDEX(Raw!D:D,MATCH(O180+6000,Raw!AF:AF,0))))</f>
        <v/>
      </c>
      <c r="N180" s="52" t="str">
        <f>IF(O180="","",(INDEX(Raw!A:A,MATCH(O180+6000,Raw!AF:AF,0))))</f>
        <v/>
      </c>
      <c r="O180" s="63" t="str">
        <f>(IFERROR(IF(LARGE(Raw!AF:AF,A180+COUNTIF(Raw!C:C,"H")+COUNTIF(Raw!C:C,"S"))-6000&gt;0,LARGE(Raw!AF:AF,A180+COUNTIF(Raw!C:C,"H")+COUNTIF(Raw!C:C,"S"))-6000,""),""))</f>
        <v/>
      </c>
    </row>
    <row r="181" spans="1:15" x14ac:dyDescent="0.3">
      <c r="A181" s="52">
        <v>178</v>
      </c>
      <c r="B181" s="3" t="str">
        <f t="shared" si="8"/>
        <v/>
      </c>
      <c r="C181" s="52" t="str">
        <f>IF(E181="","",(INDEX(Raw!D:D,MATCH(E181+18000,Raw!AF:AF,0))))</f>
        <v/>
      </c>
      <c r="D181" s="52" t="str">
        <f>IF(E181="","",(INDEX(Raw!A:A,MATCH(E181+18000,Raw!AF:AF,0))))</f>
        <v/>
      </c>
      <c r="E181" s="63" t="str">
        <f>(IFERROR(IF(LARGE(Raw!AF:AF,A181)-18000&gt;0,LARGE(Raw!AF:AF,A181)-18000,""),""))</f>
        <v/>
      </c>
      <c r="G181" s="3" t="str">
        <f t="shared" si="9"/>
        <v/>
      </c>
      <c r="H181" s="52" t="str">
        <f>IF(J181="","",(INDEX(Raw!D:D,MATCH(J181+12000,Raw!AF:AF,0))))</f>
        <v/>
      </c>
      <c r="I181" s="52" t="str">
        <f>IF(J181="","",(INDEX(Raw!A:A,MATCH(J181+12000,Raw!AF:AF,0))))</f>
        <v/>
      </c>
      <c r="J181" s="63" t="str">
        <f>(IFERROR(IF(LARGE(Raw!AF:AF,A181+COUNTIF(Raw!C:C,"H"))-12000&gt;0,LARGE(Raw!AF:AF,A181+COUNTIF(Raw!C:C,"H"))-12000,""),""))</f>
        <v/>
      </c>
      <c r="L181" s="3" t="str">
        <f t="shared" si="10"/>
        <v/>
      </c>
      <c r="M181" s="52" t="str">
        <f>IF(O181="","",(INDEX(Raw!D:D,MATCH(O181+6000,Raw!AF:AF,0))))</f>
        <v/>
      </c>
      <c r="N181" s="52" t="str">
        <f>IF(O181="","",(INDEX(Raw!A:A,MATCH(O181+6000,Raw!AF:AF,0))))</f>
        <v/>
      </c>
      <c r="O181" s="63" t="str">
        <f>(IFERROR(IF(LARGE(Raw!AF:AF,A181+COUNTIF(Raw!C:C,"H")+COUNTIF(Raw!C:C,"S"))-6000&gt;0,LARGE(Raw!AF:AF,A181+COUNTIF(Raw!C:C,"H")+COUNTIF(Raw!C:C,"S"))-6000,""),""))</f>
        <v/>
      </c>
    </row>
    <row r="182" spans="1:15" x14ac:dyDescent="0.3">
      <c r="A182" s="52">
        <v>179</v>
      </c>
      <c r="B182" s="3" t="str">
        <f t="shared" si="8"/>
        <v/>
      </c>
      <c r="C182" s="52" t="str">
        <f>IF(E182="","",(INDEX(Raw!D:D,MATCH(E182+18000,Raw!AF:AF,0))))</f>
        <v/>
      </c>
      <c r="D182" s="52" t="str">
        <f>IF(E182="","",(INDEX(Raw!A:A,MATCH(E182+18000,Raw!AF:AF,0))))</f>
        <v/>
      </c>
      <c r="E182" s="63" t="str">
        <f>(IFERROR(IF(LARGE(Raw!AF:AF,A182)-18000&gt;0,LARGE(Raw!AF:AF,A182)-18000,""),""))</f>
        <v/>
      </c>
      <c r="G182" s="3" t="str">
        <f t="shared" si="9"/>
        <v/>
      </c>
      <c r="H182" s="52" t="str">
        <f>IF(J182="","",(INDEX(Raw!D:D,MATCH(J182+12000,Raw!AF:AF,0))))</f>
        <v/>
      </c>
      <c r="I182" s="52" t="str">
        <f>IF(J182="","",(INDEX(Raw!A:A,MATCH(J182+12000,Raw!AF:AF,0))))</f>
        <v/>
      </c>
      <c r="J182" s="63" t="str">
        <f>(IFERROR(IF(LARGE(Raw!AF:AF,A182+COUNTIF(Raw!C:C,"H"))-12000&gt;0,LARGE(Raw!AF:AF,A182+COUNTIF(Raw!C:C,"H"))-12000,""),""))</f>
        <v/>
      </c>
      <c r="L182" s="3" t="str">
        <f t="shared" si="10"/>
        <v/>
      </c>
      <c r="M182" s="52" t="str">
        <f>IF(O182="","",(INDEX(Raw!D:D,MATCH(O182+6000,Raw!AF:AF,0))))</f>
        <v/>
      </c>
      <c r="N182" s="52" t="str">
        <f>IF(O182="","",(INDEX(Raw!A:A,MATCH(O182+6000,Raw!AF:AF,0))))</f>
        <v/>
      </c>
      <c r="O182" s="63" t="str">
        <f>(IFERROR(IF(LARGE(Raw!AF:AF,A182+COUNTIF(Raw!C:C,"H")+COUNTIF(Raw!C:C,"S"))-6000&gt;0,LARGE(Raw!AF:AF,A182+COUNTIF(Raw!C:C,"H")+COUNTIF(Raw!C:C,"S"))-6000,""),""))</f>
        <v/>
      </c>
    </row>
    <row r="183" spans="1:15" x14ac:dyDescent="0.3">
      <c r="A183" s="52">
        <v>180</v>
      </c>
      <c r="B183" s="3" t="str">
        <f t="shared" si="8"/>
        <v/>
      </c>
      <c r="C183" s="52" t="str">
        <f>IF(E183="","",(INDEX(Raw!D:D,MATCH(E183+18000,Raw!AF:AF,0))))</f>
        <v/>
      </c>
      <c r="D183" s="52" t="str">
        <f>IF(E183="","",(INDEX(Raw!A:A,MATCH(E183+18000,Raw!AF:AF,0))))</f>
        <v/>
      </c>
      <c r="E183" s="63" t="str">
        <f>(IFERROR(IF(LARGE(Raw!AF:AF,A183)-18000&gt;0,LARGE(Raw!AF:AF,A183)-18000,""),""))</f>
        <v/>
      </c>
      <c r="G183" s="3" t="str">
        <f t="shared" si="9"/>
        <v/>
      </c>
      <c r="H183" s="52" t="str">
        <f>IF(J183="","",(INDEX(Raw!D:D,MATCH(J183+12000,Raw!AF:AF,0))))</f>
        <v/>
      </c>
      <c r="I183" s="52" t="str">
        <f>IF(J183="","",(INDEX(Raw!A:A,MATCH(J183+12000,Raw!AF:AF,0))))</f>
        <v/>
      </c>
      <c r="J183" s="63" t="str">
        <f>(IFERROR(IF(LARGE(Raw!AF:AF,A183+COUNTIF(Raw!C:C,"H"))-12000&gt;0,LARGE(Raw!AF:AF,A183+COUNTIF(Raw!C:C,"H"))-12000,""),""))</f>
        <v/>
      </c>
      <c r="L183" s="3" t="str">
        <f t="shared" si="10"/>
        <v/>
      </c>
      <c r="M183" s="52" t="str">
        <f>IF(O183="","",(INDEX(Raw!D:D,MATCH(O183+6000,Raw!AF:AF,0))))</f>
        <v/>
      </c>
      <c r="N183" s="52" t="str">
        <f>IF(O183="","",(INDEX(Raw!A:A,MATCH(O183+6000,Raw!AF:AF,0))))</f>
        <v/>
      </c>
      <c r="O183" s="63" t="str">
        <f>(IFERROR(IF(LARGE(Raw!AF:AF,A183+COUNTIF(Raw!C:C,"H")+COUNTIF(Raw!C:C,"S"))-6000&gt;0,LARGE(Raw!AF:AF,A183+COUNTIF(Raw!C:C,"H")+COUNTIF(Raw!C:C,"S"))-6000,""),""))</f>
        <v/>
      </c>
    </row>
    <row r="184" spans="1:15" x14ac:dyDescent="0.3">
      <c r="A184" s="52">
        <v>181</v>
      </c>
      <c r="B184" s="3" t="str">
        <f t="shared" si="8"/>
        <v/>
      </c>
      <c r="C184" s="52" t="str">
        <f>IF(E184="","",(INDEX(Raw!D:D,MATCH(E184+18000,Raw!AF:AF,0))))</f>
        <v/>
      </c>
      <c r="D184" s="52" t="str">
        <f>IF(E184="","",(INDEX(Raw!A:A,MATCH(E184+18000,Raw!AF:AF,0))))</f>
        <v/>
      </c>
      <c r="E184" s="63" t="str">
        <f>(IFERROR(IF(LARGE(Raw!AF:AF,A184)-18000&gt;0,LARGE(Raw!AF:AF,A184)-18000,""),""))</f>
        <v/>
      </c>
      <c r="G184" s="3" t="str">
        <f t="shared" si="9"/>
        <v/>
      </c>
      <c r="H184" s="52" t="str">
        <f>IF(J184="","",(INDEX(Raw!D:D,MATCH(J184+12000,Raw!AF:AF,0))))</f>
        <v/>
      </c>
      <c r="I184" s="52" t="str">
        <f>IF(J184="","",(INDEX(Raw!A:A,MATCH(J184+12000,Raw!AF:AF,0))))</f>
        <v/>
      </c>
      <c r="J184" s="63" t="str">
        <f>(IFERROR(IF(LARGE(Raw!AF:AF,A184+COUNTIF(Raw!C:C,"H"))-12000&gt;0,LARGE(Raw!AF:AF,A184+COUNTIF(Raw!C:C,"H"))-12000,""),""))</f>
        <v/>
      </c>
      <c r="L184" s="3" t="str">
        <f t="shared" si="10"/>
        <v/>
      </c>
      <c r="M184" s="52" t="str">
        <f>IF(O184="","",(INDEX(Raw!D:D,MATCH(O184+6000,Raw!AF:AF,0))))</f>
        <v/>
      </c>
      <c r="N184" s="52" t="str">
        <f>IF(O184="","",(INDEX(Raw!A:A,MATCH(O184+6000,Raw!AF:AF,0))))</f>
        <v/>
      </c>
      <c r="O184" s="63" t="str">
        <f>(IFERROR(IF(LARGE(Raw!AF:AF,A184+COUNTIF(Raw!C:C,"H")+COUNTIF(Raw!C:C,"S"))-6000&gt;0,LARGE(Raw!AF:AF,A184+COUNTIF(Raw!C:C,"H")+COUNTIF(Raw!C:C,"S"))-6000,""),""))</f>
        <v/>
      </c>
    </row>
    <row r="185" spans="1:15" x14ac:dyDescent="0.3">
      <c r="A185" s="52">
        <v>182</v>
      </c>
      <c r="B185" s="3" t="str">
        <f t="shared" si="8"/>
        <v/>
      </c>
      <c r="C185" s="52" t="str">
        <f>IF(E185="","",(INDEX(Raw!D:D,MATCH(E185+18000,Raw!AF:AF,0))))</f>
        <v/>
      </c>
      <c r="D185" s="52" t="str">
        <f>IF(E185="","",(INDEX(Raw!A:A,MATCH(E185+18000,Raw!AF:AF,0))))</f>
        <v/>
      </c>
      <c r="E185" s="63" t="str">
        <f>(IFERROR(IF(LARGE(Raw!AF:AF,A185)-18000&gt;0,LARGE(Raw!AF:AF,A185)-18000,""),""))</f>
        <v/>
      </c>
      <c r="G185" s="3" t="str">
        <f t="shared" si="9"/>
        <v/>
      </c>
      <c r="H185" s="52" t="str">
        <f>IF(J185="","",(INDEX(Raw!D:D,MATCH(J185+12000,Raw!AF:AF,0))))</f>
        <v/>
      </c>
      <c r="I185" s="52" t="str">
        <f>IF(J185="","",(INDEX(Raw!A:A,MATCH(J185+12000,Raw!AF:AF,0))))</f>
        <v/>
      </c>
      <c r="J185" s="63" t="str">
        <f>(IFERROR(IF(LARGE(Raw!AF:AF,A185+COUNTIF(Raw!C:C,"H"))-12000&gt;0,LARGE(Raw!AF:AF,A185+COUNTIF(Raw!C:C,"H"))-12000,""),""))</f>
        <v/>
      </c>
      <c r="L185" s="3" t="str">
        <f t="shared" si="10"/>
        <v/>
      </c>
      <c r="M185" s="52" t="str">
        <f>IF(O185="","",(INDEX(Raw!D:D,MATCH(O185+6000,Raw!AF:AF,0))))</f>
        <v/>
      </c>
      <c r="N185" s="52" t="str">
        <f>IF(O185="","",(INDEX(Raw!A:A,MATCH(O185+6000,Raw!AF:AF,0))))</f>
        <v/>
      </c>
      <c r="O185" s="63" t="str">
        <f>(IFERROR(IF(LARGE(Raw!AF:AF,A185+COUNTIF(Raw!C:C,"H")+COUNTIF(Raw!C:C,"S"))-6000&gt;0,LARGE(Raw!AF:AF,A185+COUNTIF(Raw!C:C,"H")+COUNTIF(Raw!C:C,"S"))-6000,""),""))</f>
        <v/>
      </c>
    </row>
    <row r="186" spans="1:15" x14ac:dyDescent="0.3">
      <c r="A186" s="52">
        <v>183</v>
      </c>
      <c r="B186" s="3" t="str">
        <f t="shared" si="8"/>
        <v/>
      </c>
      <c r="C186" s="52" t="str">
        <f>IF(E186="","",(INDEX(Raw!D:D,MATCH(E186+18000,Raw!AF:AF,0))))</f>
        <v/>
      </c>
      <c r="D186" s="52" t="str">
        <f>IF(E186="","",(INDEX(Raw!A:A,MATCH(E186+18000,Raw!AF:AF,0))))</f>
        <v/>
      </c>
      <c r="E186" s="63" t="str">
        <f>(IFERROR(IF(LARGE(Raw!AF:AF,A186)-18000&gt;0,LARGE(Raw!AF:AF,A186)-18000,""),""))</f>
        <v/>
      </c>
      <c r="G186" s="3" t="str">
        <f t="shared" si="9"/>
        <v/>
      </c>
      <c r="H186" s="52" t="str">
        <f>IF(J186="","",(INDEX(Raw!D:D,MATCH(J186+12000,Raw!AF:AF,0))))</f>
        <v/>
      </c>
      <c r="I186" s="52" t="str">
        <f>IF(J186="","",(INDEX(Raw!A:A,MATCH(J186+12000,Raw!AF:AF,0))))</f>
        <v/>
      </c>
      <c r="J186" s="63" t="str">
        <f>(IFERROR(IF(LARGE(Raw!AF:AF,A186+COUNTIF(Raw!C:C,"H"))-12000&gt;0,LARGE(Raw!AF:AF,A186+COUNTIF(Raw!C:C,"H"))-12000,""),""))</f>
        <v/>
      </c>
      <c r="L186" s="3" t="str">
        <f t="shared" si="10"/>
        <v/>
      </c>
      <c r="M186" s="52" t="str">
        <f>IF(O186="","",(INDEX(Raw!D:D,MATCH(O186+6000,Raw!AF:AF,0))))</f>
        <v/>
      </c>
      <c r="N186" s="52" t="str">
        <f>IF(O186="","",(INDEX(Raw!A:A,MATCH(O186+6000,Raw!AF:AF,0))))</f>
        <v/>
      </c>
      <c r="O186" s="63" t="str">
        <f>(IFERROR(IF(LARGE(Raw!AF:AF,A186+COUNTIF(Raw!C:C,"H")+COUNTIF(Raw!C:C,"S"))-6000&gt;0,LARGE(Raw!AF:AF,A186+COUNTIF(Raw!C:C,"H")+COUNTIF(Raw!C:C,"S"))-6000,""),""))</f>
        <v/>
      </c>
    </row>
    <row r="187" spans="1:15" x14ac:dyDescent="0.3">
      <c r="A187" s="52">
        <v>184</v>
      </c>
      <c r="B187" s="3" t="str">
        <f t="shared" si="8"/>
        <v/>
      </c>
      <c r="C187" s="52" t="str">
        <f>IF(E187="","",(INDEX(Raw!D:D,MATCH(E187+18000,Raw!AF:AF,0))))</f>
        <v/>
      </c>
      <c r="D187" s="52" t="str">
        <f>IF(E187="","",(INDEX(Raw!A:A,MATCH(E187+18000,Raw!AF:AF,0))))</f>
        <v/>
      </c>
      <c r="E187" s="63" t="str">
        <f>(IFERROR(IF(LARGE(Raw!AF:AF,A187)-18000&gt;0,LARGE(Raw!AF:AF,A187)-18000,""),""))</f>
        <v/>
      </c>
      <c r="G187" s="3" t="str">
        <f t="shared" si="9"/>
        <v/>
      </c>
      <c r="H187" s="52" t="str">
        <f>IF(J187="","",(INDEX(Raw!D:D,MATCH(J187+12000,Raw!AF:AF,0))))</f>
        <v/>
      </c>
      <c r="I187" s="52" t="str">
        <f>IF(J187="","",(INDEX(Raw!A:A,MATCH(J187+12000,Raw!AF:AF,0))))</f>
        <v/>
      </c>
      <c r="J187" s="63" t="str">
        <f>(IFERROR(IF(LARGE(Raw!AF:AF,A187+COUNTIF(Raw!C:C,"H"))-12000&gt;0,LARGE(Raw!AF:AF,A187+COUNTIF(Raw!C:C,"H"))-12000,""),""))</f>
        <v/>
      </c>
      <c r="L187" s="3" t="str">
        <f t="shared" si="10"/>
        <v/>
      </c>
      <c r="M187" s="52" t="str">
        <f>IF(O187="","",(INDEX(Raw!D:D,MATCH(O187+6000,Raw!AF:AF,0))))</f>
        <v/>
      </c>
      <c r="N187" s="52" t="str">
        <f>IF(O187="","",(INDEX(Raw!A:A,MATCH(O187+6000,Raw!AF:AF,0))))</f>
        <v/>
      </c>
      <c r="O187" s="63" t="str">
        <f>(IFERROR(IF(LARGE(Raw!AF:AF,A187+COUNTIF(Raw!C:C,"H")+COUNTIF(Raw!C:C,"S"))-6000&gt;0,LARGE(Raw!AF:AF,A187+COUNTIF(Raw!C:C,"H")+COUNTIF(Raw!C:C,"S"))-6000,""),""))</f>
        <v/>
      </c>
    </row>
    <row r="188" spans="1:15" x14ac:dyDescent="0.3">
      <c r="A188" s="52">
        <v>185</v>
      </c>
      <c r="B188" s="3" t="str">
        <f t="shared" si="8"/>
        <v/>
      </c>
      <c r="C188" s="52" t="str">
        <f>IF(E188="","",(INDEX(Raw!D:D,MATCH(E188+18000,Raw!AF:AF,0))))</f>
        <v/>
      </c>
      <c r="D188" s="52" t="str">
        <f>IF(E188="","",(INDEX(Raw!A:A,MATCH(E188+18000,Raw!AF:AF,0))))</f>
        <v/>
      </c>
      <c r="E188" s="63" t="str">
        <f>(IFERROR(IF(LARGE(Raw!AF:AF,A188)-18000&gt;0,LARGE(Raw!AF:AF,A188)-18000,""),""))</f>
        <v/>
      </c>
      <c r="G188" s="3" t="str">
        <f t="shared" si="9"/>
        <v/>
      </c>
      <c r="H188" s="52" t="str">
        <f>IF(J188="","",(INDEX(Raw!D:D,MATCH(J188+12000,Raw!AF:AF,0))))</f>
        <v/>
      </c>
      <c r="I188" s="52" t="str">
        <f>IF(J188="","",(INDEX(Raw!A:A,MATCH(J188+12000,Raw!AF:AF,0))))</f>
        <v/>
      </c>
      <c r="J188" s="63" t="str">
        <f>(IFERROR(IF(LARGE(Raw!AF:AF,A188+COUNTIF(Raw!C:C,"H"))-12000&gt;0,LARGE(Raw!AF:AF,A188+COUNTIF(Raw!C:C,"H"))-12000,""),""))</f>
        <v/>
      </c>
      <c r="L188" s="3" t="str">
        <f t="shared" si="10"/>
        <v/>
      </c>
      <c r="M188" s="52" t="str">
        <f>IF(O188="","",(INDEX(Raw!D:D,MATCH(O188+6000,Raw!AF:AF,0))))</f>
        <v/>
      </c>
      <c r="N188" s="52" t="str">
        <f>IF(O188="","",(INDEX(Raw!A:A,MATCH(O188+6000,Raw!AF:AF,0))))</f>
        <v/>
      </c>
      <c r="O188" s="63" t="str">
        <f>(IFERROR(IF(LARGE(Raw!AF:AF,A188+COUNTIF(Raw!C:C,"H")+COUNTIF(Raw!C:C,"S"))-6000&gt;0,LARGE(Raw!AF:AF,A188+COUNTIF(Raw!C:C,"H")+COUNTIF(Raw!C:C,"S"))-6000,""),""))</f>
        <v/>
      </c>
    </row>
    <row r="189" spans="1:15" x14ac:dyDescent="0.3">
      <c r="A189" s="52">
        <v>186</v>
      </c>
      <c r="B189" s="3" t="str">
        <f t="shared" si="8"/>
        <v/>
      </c>
      <c r="C189" s="52" t="str">
        <f>IF(E189="","",(INDEX(Raw!D:D,MATCH(E189+18000,Raw!AF:AF,0))))</f>
        <v/>
      </c>
      <c r="D189" s="52" t="str">
        <f>IF(E189="","",(INDEX(Raw!A:A,MATCH(E189+18000,Raw!AF:AF,0))))</f>
        <v/>
      </c>
      <c r="E189" s="63" t="str">
        <f>(IFERROR(IF(LARGE(Raw!AF:AF,A189)-18000&gt;0,LARGE(Raw!AF:AF,A189)-18000,""),""))</f>
        <v/>
      </c>
      <c r="G189" s="3" t="str">
        <f t="shared" si="9"/>
        <v/>
      </c>
      <c r="H189" s="52" t="str">
        <f>IF(J189="","",(INDEX(Raw!D:D,MATCH(J189+12000,Raw!AF:AF,0))))</f>
        <v/>
      </c>
      <c r="I189" s="52" t="str">
        <f>IF(J189="","",(INDEX(Raw!A:A,MATCH(J189+12000,Raw!AF:AF,0))))</f>
        <v/>
      </c>
      <c r="J189" s="63" t="str">
        <f>(IFERROR(IF(LARGE(Raw!AF:AF,A189+COUNTIF(Raw!C:C,"H"))-12000&gt;0,LARGE(Raw!AF:AF,A189+COUNTIF(Raw!C:C,"H"))-12000,""),""))</f>
        <v/>
      </c>
      <c r="L189" s="3" t="str">
        <f t="shared" si="10"/>
        <v/>
      </c>
      <c r="M189" s="52" t="str">
        <f>IF(O189="","",(INDEX(Raw!D:D,MATCH(O189+6000,Raw!AF:AF,0))))</f>
        <v/>
      </c>
      <c r="N189" s="52" t="str">
        <f>IF(O189="","",(INDEX(Raw!A:A,MATCH(O189+6000,Raw!AF:AF,0))))</f>
        <v/>
      </c>
      <c r="O189" s="63" t="str">
        <f>(IFERROR(IF(LARGE(Raw!AF:AF,A189+COUNTIF(Raw!C:C,"H")+COUNTIF(Raw!C:C,"S"))-6000&gt;0,LARGE(Raw!AF:AF,A189+COUNTIF(Raw!C:C,"H")+COUNTIF(Raw!C:C,"S"))-6000,""),""))</f>
        <v/>
      </c>
    </row>
    <row r="190" spans="1:15" x14ac:dyDescent="0.3">
      <c r="A190" s="52">
        <v>187</v>
      </c>
      <c r="B190" s="3" t="str">
        <f t="shared" si="8"/>
        <v/>
      </c>
      <c r="C190" s="52" t="str">
        <f>IF(E190="","",(INDEX(Raw!D:D,MATCH(E190+18000,Raw!AF:AF,0))))</f>
        <v/>
      </c>
      <c r="D190" s="52" t="str">
        <f>IF(E190="","",(INDEX(Raw!A:A,MATCH(E190+18000,Raw!AF:AF,0))))</f>
        <v/>
      </c>
      <c r="E190" s="63" t="str">
        <f>(IFERROR(IF(LARGE(Raw!AF:AF,A190)-18000&gt;0,LARGE(Raw!AF:AF,A190)-18000,""),""))</f>
        <v/>
      </c>
      <c r="G190" s="3" t="str">
        <f t="shared" si="9"/>
        <v/>
      </c>
      <c r="H190" s="52" t="str">
        <f>IF(J190="","",(INDEX(Raw!D:D,MATCH(J190+12000,Raw!AF:AF,0))))</f>
        <v/>
      </c>
      <c r="I190" s="52" t="str">
        <f>IF(J190="","",(INDEX(Raw!A:A,MATCH(J190+12000,Raw!AF:AF,0))))</f>
        <v/>
      </c>
      <c r="J190" s="63" t="str">
        <f>(IFERROR(IF(LARGE(Raw!AF:AF,A190+COUNTIF(Raw!C:C,"H"))-12000&gt;0,LARGE(Raw!AF:AF,A190+COUNTIF(Raw!C:C,"H"))-12000,""),""))</f>
        <v/>
      </c>
      <c r="L190" s="3" t="str">
        <f t="shared" si="10"/>
        <v/>
      </c>
      <c r="M190" s="52" t="str">
        <f>IF(O190="","",(INDEX(Raw!D:D,MATCH(O190+6000,Raw!AF:AF,0))))</f>
        <v/>
      </c>
      <c r="N190" s="52" t="str">
        <f>IF(O190="","",(INDEX(Raw!A:A,MATCH(O190+6000,Raw!AF:AF,0))))</f>
        <v/>
      </c>
      <c r="O190" s="63" t="str">
        <f>(IFERROR(IF(LARGE(Raw!AF:AF,A190+COUNTIF(Raw!C:C,"H")+COUNTIF(Raw!C:C,"S"))-6000&gt;0,LARGE(Raw!AF:AF,A190+COUNTIF(Raw!C:C,"H")+COUNTIF(Raw!C:C,"S"))-6000,""),""))</f>
        <v/>
      </c>
    </row>
    <row r="191" spans="1:15" x14ac:dyDescent="0.3">
      <c r="A191" s="52">
        <v>188</v>
      </c>
      <c r="B191" s="3" t="str">
        <f t="shared" si="8"/>
        <v/>
      </c>
      <c r="C191" s="52" t="str">
        <f>IF(E191="","",(INDEX(Raw!D:D,MATCH(E191+18000,Raw!AF:AF,0))))</f>
        <v/>
      </c>
      <c r="D191" s="52" t="str">
        <f>IF(E191="","",(INDEX(Raw!A:A,MATCH(E191+18000,Raw!AF:AF,0))))</f>
        <v/>
      </c>
      <c r="E191" s="63" t="str">
        <f>(IFERROR(IF(LARGE(Raw!AF:AF,A191)-18000&gt;0,LARGE(Raw!AF:AF,A191)-18000,""),""))</f>
        <v/>
      </c>
      <c r="G191" s="3" t="str">
        <f t="shared" si="9"/>
        <v/>
      </c>
      <c r="H191" s="52" t="str">
        <f>IF(J191="","",(INDEX(Raw!D:D,MATCH(J191+12000,Raw!AF:AF,0))))</f>
        <v/>
      </c>
      <c r="I191" s="52" t="str">
        <f>IF(J191="","",(INDEX(Raw!A:A,MATCH(J191+12000,Raw!AF:AF,0))))</f>
        <v/>
      </c>
      <c r="J191" s="63" t="str">
        <f>(IFERROR(IF(LARGE(Raw!AF:AF,A191+COUNTIF(Raw!C:C,"H"))-12000&gt;0,LARGE(Raw!AF:AF,A191+COUNTIF(Raw!C:C,"H"))-12000,""),""))</f>
        <v/>
      </c>
      <c r="L191" s="3" t="str">
        <f t="shared" si="10"/>
        <v/>
      </c>
      <c r="M191" s="52" t="str">
        <f>IF(O191="","",(INDEX(Raw!D:D,MATCH(O191+6000,Raw!AF:AF,0))))</f>
        <v/>
      </c>
      <c r="N191" s="52" t="str">
        <f>IF(O191="","",(INDEX(Raw!A:A,MATCH(O191+6000,Raw!AF:AF,0))))</f>
        <v/>
      </c>
      <c r="O191" s="63" t="str">
        <f>(IFERROR(IF(LARGE(Raw!AF:AF,A191+COUNTIF(Raw!C:C,"H")+COUNTIF(Raw!C:C,"S"))-6000&gt;0,LARGE(Raw!AF:AF,A191+COUNTIF(Raw!C:C,"H")+COUNTIF(Raw!C:C,"S"))-6000,""),""))</f>
        <v/>
      </c>
    </row>
    <row r="192" spans="1:15" x14ac:dyDescent="0.3">
      <c r="A192" s="52">
        <v>189</v>
      </c>
      <c r="B192" s="3" t="str">
        <f t="shared" si="8"/>
        <v/>
      </c>
      <c r="C192" s="52" t="str">
        <f>IF(E192="","",(INDEX(Raw!D:D,MATCH(E192+18000,Raw!AF:AF,0))))</f>
        <v/>
      </c>
      <c r="D192" s="52" t="str">
        <f>IF(E192="","",(INDEX(Raw!A:A,MATCH(E192+18000,Raw!AF:AF,0))))</f>
        <v/>
      </c>
      <c r="E192" s="63" t="str">
        <f>(IFERROR(IF(LARGE(Raw!AF:AF,A192)-18000&gt;0,LARGE(Raw!AF:AF,A192)-18000,""),""))</f>
        <v/>
      </c>
      <c r="G192" s="3" t="str">
        <f t="shared" si="9"/>
        <v/>
      </c>
      <c r="H192" s="52" t="str">
        <f>IF(J192="","",(INDEX(Raw!D:D,MATCH(J192+12000,Raw!AF:AF,0))))</f>
        <v/>
      </c>
      <c r="I192" s="52" t="str">
        <f>IF(J192="","",(INDEX(Raw!A:A,MATCH(J192+12000,Raw!AF:AF,0))))</f>
        <v/>
      </c>
      <c r="J192" s="63" t="str">
        <f>(IFERROR(IF(LARGE(Raw!AF:AF,A192+COUNTIF(Raw!C:C,"H"))-12000&gt;0,LARGE(Raw!AF:AF,A192+COUNTIF(Raw!C:C,"H"))-12000,""),""))</f>
        <v/>
      </c>
      <c r="L192" s="3" t="str">
        <f t="shared" si="10"/>
        <v/>
      </c>
      <c r="M192" s="52" t="str">
        <f>IF(O192="","",(INDEX(Raw!D:D,MATCH(O192+6000,Raw!AF:AF,0))))</f>
        <v/>
      </c>
      <c r="N192" s="52" t="str">
        <f>IF(O192="","",(INDEX(Raw!A:A,MATCH(O192+6000,Raw!AF:AF,0))))</f>
        <v/>
      </c>
      <c r="O192" s="63" t="str">
        <f>(IFERROR(IF(LARGE(Raw!AF:AF,A192+COUNTIF(Raw!C:C,"H")+COUNTIF(Raw!C:C,"S"))-6000&gt;0,LARGE(Raw!AF:AF,A192+COUNTIF(Raw!C:C,"H")+COUNTIF(Raw!C:C,"S"))-6000,""),""))</f>
        <v/>
      </c>
    </row>
    <row r="193" spans="1:15" x14ac:dyDescent="0.3">
      <c r="A193" s="52">
        <v>190</v>
      </c>
      <c r="B193" s="3" t="str">
        <f t="shared" si="8"/>
        <v/>
      </c>
      <c r="C193" s="52" t="str">
        <f>IF(E193="","",(INDEX(Raw!D:D,MATCH(E193+18000,Raw!AF:AF,0))))</f>
        <v/>
      </c>
      <c r="D193" s="52" t="str">
        <f>IF(E193="","",(INDEX(Raw!A:A,MATCH(E193+18000,Raw!AF:AF,0))))</f>
        <v/>
      </c>
      <c r="E193" s="63" t="str">
        <f>(IFERROR(IF(LARGE(Raw!AF:AF,A193)-18000&gt;0,LARGE(Raw!AF:AF,A193)-18000,""),""))</f>
        <v/>
      </c>
      <c r="G193" s="3" t="str">
        <f t="shared" si="9"/>
        <v/>
      </c>
      <c r="H193" s="52" t="str">
        <f>IF(J193="","",(INDEX(Raw!D:D,MATCH(J193+12000,Raw!AF:AF,0))))</f>
        <v/>
      </c>
      <c r="I193" s="52" t="str">
        <f>IF(J193="","",(INDEX(Raw!A:A,MATCH(J193+12000,Raw!AF:AF,0))))</f>
        <v/>
      </c>
      <c r="J193" s="63" t="str">
        <f>(IFERROR(IF(LARGE(Raw!AF:AF,A193+COUNTIF(Raw!C:C,"H"))-12000&gt;0,LARGE(Raw!AF:AF,A193+COUNTIF(Raw!C:C,"H"))-12000,""),""))</f>
        <v/>
      </c>
      <c r="L193" s="3" t="str">
        <f t="shared" si="10"/>
        <v/>
      </c>
      <c r="M193" s="52" t="str">
        <f>IF(O193="","",(INDEX(Raw!D:D,MATCH(O193+6000,Raw!AF:AF,0))))</f>
        <v/>
      </c>
      <c r="N193" s="52" t="str">
        <f>IF(O193="","",(INDEX(Raw!A:A,MATCH(O193+6000,Raw!AF:AF,0))))</f>
        <v/>
      </c>
      <c r="O193" s="63" t="str">
        <f>(IFERROR(IF(LARGE(Raw!AF:AF,A193+COUNTIF(Raw!C:C,"H")+COUNTIF(Raw!C:C,"S"))-6000&gt;0,LARGE(Raw!AF:AF,A193+COUNTIF(Raw!C:C,"H")+COUNTIF(Raw!C:C,"S"))-6000,""),""))</f>
        <v/>
      </c>
    </row>
    <row r="194" spans="1:15" x14ac:dyDescent="0.3">
      <c r="A194" s="52">
        <v>191</v>
      </c>
      <c r="B194" s="3" t="str">
        <f t="shared" si="8"/>
        <v/>
      </c>
      <c r="C194" s="52" t="str">
        <f>IF(E194="","",(INDEX(Raw!D:D,MATCH(E194+18000,Raw!AF:AF,0))))</f>
        <v/>
      </c>
      <c r="D194" s="52" t="str">
        <f>IF(E194="","",(INDEX(Raw!A:A,MATCH(E194+18000,Raw!AF:AF,0))))</f>
        <v/>
      </c>
      <c r="E194" s="63" t="str">
        <f>(IFERROR(IF(LARGE(Raw!AF:AF,A194)-18000&gt;0,LARGE(Raw!AF:AF,A194)-18000,""),""))</f>
        <v/>
      </c>
      <c r="G194" s="3" t="str">
        <f t="shared" si="9"/>
        <v/>
      </c>
      <c r="H194" s="52" t="str">
        <f>IF(J194="","",(INDEX(Raw!D:D,MATCH(J194+12000,Raw!AF:AF,0))))</f>
        <v/>
      </c>
      <c r="I194" s="52" t="str">
        <f>IF(J194="","",(INDEX(Raw!A:A,MATCH(J194+12000,Raw!AF:AF,0))))</f>
        <v/>
      </c>
      <c r="J194" s="63" t="str">
        <f>(IFERROR(IF(LARGE(Raw!AF:AF,A194+COUNTIF(Raw!C:C,"H"))-12000&gt;0,LARGE(Raw!AF:AF,A194+COUNTIF(Raw!C:C,"H"))-12000,""),""))</f>
        <v/>
      </c>
      <c r="L194" s="3" t="str">
        <f t="shared" si="10"/>
        <v/>
      </c>
      <c r="M194" s="52" t="str">
        <f>IF(O194="","",(INDEX(Raw!D:D,MATCH(O194+6000,Raw!AF:AF,0))))</f>
        <v/>
      </c>
      <c r="N194" s="52" t="str">
        <f>IF(O194="","",(INDEX(Raw!A:A,MATCH(O194+6000,Raw!AF:AF,0))))</f>
        <v/>
      </c>
      <c r="O194" s="63" t="str">
        <f>(IFERROR(IF(LARGE(Raw!AF:AF,A194+COUNTIF(Raw!C:C,"H")+COUNTIF(Raw!C:C,"S"))-6000&gt;0,LARGE(Raw!AF:AF,A194+COUNTIF(Raw!C:C,"H")+COUNTIF(Raw!C:C,"S"))-6000,""),""))</f>
        <v/>
      </c>
    </row>
    <row r="195" spans="1:15" x14ac:dyDescent="0.3">
      <c r="A195" s="52">
        <v>192</v>
      </c>
      <c r="B195" s="3" t="str">
        <f t="shared" si="8"/>
        <v/>
      </c>
      <c r="C195" s="52" t="str">
        <f>IF(E195="","",(INDEX(Raw!D:D,MATCH(E195+18000,Raw!AF:AF,0))))</f>
        <v/>
      </c>
      <c r="D195" s="52" t="str">
        <f>IF(E195="","",(INDEX(Raw!A:A,MATCH(E195+18000,Raw!AF:AF,0))))</f>
        <v/>
      </c>
      <c r="E195" s="63" t="str">
        <f>(IFERROR(IF(LARGE(Raw!AF:AF,A195)-18000&gt;0,LARGE(Raw!AF:AF,A195)-18000,""),""))</f>
        <v/>
      </c>
      <c r="G195" s="3" t="str">
        <f t="shared" si="9"/>
        <v/>
      </c>
      <c r="H195" s="52" t="str">
        <f>IF(J195="","",(INDEX(Raw!D:D,MATCH(J195+12000,Raw!AF:AF,0))))</f>
        <v/>
      </c>
      <c r="I195" s="52" t="str">
        <f>IF(J195="","",(INDEX(Raw!A:A,MATCH(J195+12000,Raw!AF:AF,0))))</f>
        <v/>
      </c>
      <c r="J195" s="63" t="str">
        <f>(IFERROR(IF(LARGE(Raw!AF:AF,A195+COUNTIF(Raw!C:C,"H"))-12000&gt;0,LARGE(Raw!AF:AF,A195+COUNTIF(Raw!C:C,"H"))-12000,""),""))</f>
        <v/>
      </c>
      <c r="L195" s="3" t="str">
        <f t="shared" si="10"/>
        <v/>
      </c>
      <c r="M195" s="52" t="str">
        <f>IF(O195="","",(INDEX(Raw!D:D,MATCH(O195+6000,Raw!AF:AF,0))))</f>
        <v/>
      </c>
      <c r="N195" s="52" t="str">
        <f>IF(O195="","",(INDEX(Raw!A:A,MATCH(O195+6000,Raw!AF:AF,0))))</f>
        <v/>
      </c>
      <c r="O195" s="63" t="str">
        <f>(IFERROR(IF(LARGE(Raw!AF:AF,A195+COUNTIF(Raw!C:C,"H")+COUNTIF(Raw!C:C,"S"))-6000&gt;0,LARGE(Raw!AF:AF,A195+COUNTIF(Raw!C:C,"H")+COUNTIF(Raw!C:C,"S"))-6000,""),""))</f>
        <v/>
      </c>
    </row>
    <row r="196" spans="1:15" x14ac:dyDescent="0.3">
      <c r="A196" s="52">
        <v>193</v>
      </c>
      <c r="B196" s="3" t="str">
        <f t="shared" si="8"/>
        <v/>
      </c>
      <c r="C196" s="52" t="str">
        <f>IF(E196="","",(INDEX(Raw!D:D,MATCH(E196+18000,Raw!AF:AF,0))))</f>
        <v/>
      </c>
      <c r="D196" s="52" t="str">
        <f>IF(E196="","",(INDEX(Raw!A:A,MATCH(E196+18000,Raw!AF:AF,0))))</f>
        <v/>
      </c>
      <c r="E196" s="63" t="str">
        <f>(IFERROR(IF(LARGE(Raw!AF:AF,A196)-18000&gt;0,LARGE(Raw!AF:AF,A196)-18000,""),""))</f>
        <v/>
      </c>
      <c r="G196" s="3" t="str">
        <f t="shared" si="9"/>
        <v/>
      </c>
      <c r="H196" s="52" t="str">
        <f>IF(J196="","",(INDEX(Raw!D:D,MATCH(J196+12000,Raw!AF:AF,0))))</f>
        <v/>
      </c>
      <c r="I196" s="52" t="str">
        <f>IF(J196="","",(INDEX(Raw!A:A,MATCH(J196+12000,Raw!AF:AF,0))))</f>
        <v/>
      </c>
      <c r="J196" s="63" t="str">
        <f>(IFERROR(IF(LARGE(Raw!AF:AF,A196+COUNTIF(Raw!C:C,"H"))-12000&gt;0,LARGE(Raw!AF:AF,A196+COUNTIF(Raw!C:C,"H"))-12000,""),""))</f>
        <v/>
      </c>
      <c r="L196" s="3" t="str">
        <f t="shared" si="10"/>
        <v/>
      </c>
      <c r="M196" s="52" t="str">
        <f>IF(O196="","",(INDEX(Raw!D:D,MATCH(O196+6000,Raw!AF:AF,0))))</f>
        <v/>
      </c>
      <c r="N196" s="52" t="str">
        <f>IF(O196="","",(INDEX(Raw!A:A,MATCH(O196+6000,Raw!AF:AF,0))))</f>
        <v/>
      </c>
      <c r="O196" s="63" t="str">
        <f>(IFERROR(IF(LARGE(Raw!AF:AF,A196+COUNTIF(Raw!C:C,"H")+COUNTIF(Raw!C:C,"S"))-6000&gt;0,LARGE(Raw!AF:AF,A196+COUNTIF(Raw!C:C,"H")+COUNTIF(Raw!C:C,"S"))-6000,""),""))</f>
        <v/>
      </c>
    </row>
    <row r="197" spans="1:15" x14ac:dyDescent="0.3">
      <c r="A197" s="52">
        <v>194</v>
      </c>
      <c r="B197" s="3" t="str">
        <f t="shared" si="8"/>
        <v/>
      </c>
      <c r="C197" s="52" t="str">
        <f>IF(E197="","",(INDEX(Raw!D:D,MATCH(E197+18000,Raw!AF:AF,0))))</f>
        <v/>
      </c>
      <c r="D197" s="52" t="str">
        <f>IF(E197="","",(INDEX(Raw!A:A,MATCH(E197+18000,Raw!AF:AF,0))))</f>
        <v/>
      </c>
      <c r="E197" s="63" t="str">
        <f>(IFERROR(IF(LARGE(Raw!AF:AF,A197)-18000&gt;0,LARGE(Raw!AF:AF,A197)-18000,""),""))</f>
        <v/>
      </c>
      <c r="G197" s="3" t="str">
        <f t="shared" si="9"/>
        <v/>
      </c>
      <c r="H197" s="52" t="str">
        <f>IF(J197="","",(INDEX(Raw!D:D,MATCH(J197+12000,Raw!AF:AF,0))))</f>
        <v/>
      </c>
      <c r="I197" s="52" t="str">
        <f>IF(J197="","",(INDEX(Raw!A:A,MATCH(J197+12000,Raw!AF:AF,0))))</f>
        <v/>
      </c>
      <c r="J197" s="63" t="str">
        <f>(IFERROR(IF(LARGE(Raw!AF:AF,A197+COUNTIF(Raw!C:C,"H"))-12000&gt;0,LARGE(Raw!AF:AF,A197+COUNTIF(Raw!C:C,"H"))-12000,""),""))</f>
        <v/>
      </c>
      <c r="L197" s="3" t="str">
        <f t="shared" si="10"/>
        <v/>
      </c>
      <c r="M197" s="52" t="str">
        <f>IF(O197="","",(INDEX(Raw!D:D,MATCH(O197+6000,Raw!AF:AF,0))))</f>
        <v/>
      </c>
      <c r="N197" s="52" t="str">
        <f>IF(O197="","",(INDEX(Raw!A:A,MATCH(O197+6000,Raw!AF:AF,0))))</f>
        <v/>
      </c>
      <c r="O197" s="63" t="str">
        <f>(IFERROR(IF(LARGE(Raw!AF:AF,A197+COUNTIF(Raw!C:C,"H")+COUNTIF(Raw!C:C,"S"))-6000&gt;0,LARGE(Raw!AF:AF,A197+COUNTIF(Raw!C:C,"H")+COUNTIF(Raw!C:C,"S"))-6000,""),""))</f>
        <v/>
      </c>
    </row>
    <row r="198" spans="1:15" x14ac:dyDescent="0.3">
      <c r="A198" s="52">
        <v>195</v>
      </c>
      <c r="B198" s="3" t="str">
        <f t="shared" ref="B198:B261" si="11">IFERROR(IF(ROUND(E198,3)=ROUND(E197,3),B197,B197+1),"")</f>
        <v/>
      </c>
      <c r="C198" s="52" t="str">
        <f>IF(E198="","",(INDEX(Raw!D:D,MATCH(E198+18000,Raw!AF:AF,0))))</f>
        <v/>
      </c>
      <c r="D198" s="52" t="str">
        <f>IF(E198="","",(INDEX(Raw!A:A,MATCH(E198+18000,Raw!AF:AF,0))))</f>
        <v/>
      </c>
      <c r="E198" s="63" t="str">
        <f>(IFERROR(IF(LARGE(Raw!AF:AF,A198)-18000&gt;0,LARGE(Raw!AF:AF,A198)-18000,""),""))</f>
        <v/>
      </c>
      <c r="G198" s="3" t="str">
        <f t="shared" ref="G198:G261" si="12">IFERROR(IF(ROUND(J198,3)=ROUND(J197,3),G197,G197+1),"")</f>
        <v/>
      </c>
      <c r="H198" s="52" t="str">
        <f>IF(J198="","",(INDEX(Raw!D:D,MATCH(J198+12000,Raw!AF:AF,0))))</f>
        <v/>
      </c>
      <c r="I198" s="52" t="str">
        <f>IF(J198="","",(INDEX(Raw!A:A,MATCH(J198+12000,Raw!AF:AF,0))))</f>
        <v/>
      </c>
      <c r="J198" s="63" t="str">
        <f>(IFERROR(IF(LARGE(Raw!AF:AF,A198+COUNTIF(Raw!C:C,"H"))-12000&gt;0,LARGE(Raw!AF:AF,A198+COUNTIF(Raw!C:C,"H"))-12000,""),""))</f>
        <v/>
      </c>
      <c r="L198" s="3" t="str">
        <f t="shared" ref="L198:L261" si="13">IFERROR(IF(ROUND(O198,3)=ROUND(O197,3),L197,L197+1),"")</f>
        <v/>
      </c>
      <c r="M198" s="52" t="str">
        <f>IF(O198="","",(INDEX(Raw!D:D,MATCH(O198+6000,Raw!AF:AF,0))))</f>
        <v/>
      </c>
      <c r="N198" s="52" t="str">
        <f>IF(O198="","",(INDEX(Raw!A:A,MATCH(O198+6000,Raw!AF:AF,0))))</f>
        <v/>
      </c>
      <c r="O198" s="63" t="str">
        <f>(IFERROR(IF(LARGE(Raw!AF:AF,A198+COUNTIF(Raw!C:C,"H")+COUNTIF(Raw!C:C,"S"))-6000&gt;0,LARGE(Raw!AF:AF,A198+COUNTIF(Raw!C:C,"H")+COUNTIF(Raw!C:C,"S"))-6000,""),""))</f>
        <v/>
      </c>
    </row>
    <row r="199" spans="1:15" x14ac:dyDescent="0.3">
      <c r="A199" s="52">
        <v>196</v>
      </c>
      <c r="B199" s="3" t="str">
        <f t="shared" si="11"/>
        <v/>
      </c>
      <c r="C199" s="52" t="str">
        <f>IF(E199="","",(INDEX(Raw!D:D,MATCH(E199+18000,Raw!AF:AF,0))))</f>
        <v/>
      </c>
      <c r="D199" s="52" t="str">
        <f>IF(E199="","",(INDEX(Raw!A:A,MATCH(E199+18000,Raw!AF:AF,0))))</f>
        <v/>
      </c>
      <c r="E199" s="63" t="str">
        <f>(IFERROR(IF(LARGE(Raw!AF:AF,A199)-18000&gt;0,LARGE(Raw!AF:AF,A199)-18000,""),""))</f>
        <v/>
      </c>
      <c r="G199" s="3" t="str">
        <f t="shared" si="12"/>
        <v/>
      </c>
      <c r="H199" s="52" t="str">
        <f>IF(J199="","",(INDEX(Raw!D:D,MATCH(J199+12000,Raw!AF:AF,0))))</f>
        <v/>
      </c>
      <c r="I199" s="52" t="str">
        <f>IF(J199="","",(INDEX(Raw!A:A,MATCH(J199+12000,Raw!AF:AF,0))))</f>
        <v/>
      </c>
      <c r="J199" s="63" t="str">
        <f>(IFERROR(IF(LARGE(Raw!AF:AF,A199+COUNTIF(Raw!C:C,"H"))-12000&gt;0,LARGE(Raw!AF:AF,A199+COUNTIF(Raw!C:C,"H"))-12000,""),""))</f>
        <v/>
      </c>
      <c r="L199" s="3" t="str">
        <f t="shared" si="13"/>
        <v/>
      </c>
      <c r="M199" s="52" t="str">
        <f>IF(O199="","",(INDEX(Raw!D:D,MATCH(O199+6000,Raw!AF:AF,0))))</f>
        <v/>
      </c>
      <c r="N199" s="52" t="str">
        <f>IF(O199="","",(INDEX(Raw!A:A,MATCH(O199+6000,Raw!AF:AF,0))))</f>
        <v/>
      </c>
      <c r="O199" s="63" t="str">
        <f>(IFERROR(IF(LARGE(Raw!AF:AF,A199+COUNTIF(Raw!C:C,"H")+COUNTIF(Raw!C:C,"S"))-6000&gt;0,LARGE(Raw!AF:AF,A199+COUNTIF(Raw!C:C,"H")+COUNTIF(Raw!C:C,"S"))-6000,""),""))</f>
        <v/>
      </c>
    </row>
    <row r="200" spans="1:15" x14ac:dyDescent="0.3">
      <c r="A200" s="52">
        <v>197</v>
      </c>
      <c r="B200" s="3" t="str">
        <f t="shared" si="11"/>
        <v/>
      </c>
      <c r="C200" s="52" t="str">
        <f>IF(E200="","",(INDEX(Raw!D:D,MATCH(E200+18000,Raw!AF:AF,0))))</f>
        <v/>
      </c>
      <c r="D200" s="52" t="str">
        <f>IF(E200="","",(INDEX(Raw!A:A,MATCH(E200+18000,Raw!AF:AF,0))))</f>
        <v/>
      </c>
      <c r="E200" s="63" t="str">
        <f>(IFERROR(IF(LARGE(Raw!AF:AF,A200)-18000&gt;0,LARGE(Raw!AF:AF,A200)-18000,""),""))</f>
        <v/>
      </c>
      <c r="G200" s="3" t="str">
        <f t="shared" si="12"/>
        <v/>
      </c>
      <c r="H200" s="52" t="str">
        <f>IF(J200="","",(INDEX(Raw!D:D,MATCH(J200+12000,Raw!AF:AF,0))))</f>
        <v/>
      </c>
      <c r="I200" s="52" t="str">
        <f>IF(J200="","",(INDEX(Raw!A:A,MATCH(J200+12000,Raw!AF:AF,0))))</f>
        <v/>
      </c>
      <c r="J200" s="63" t="str">
        <f>(IFERROR(IF(LARGE(Raw!AF:AF,A200+COUNTIF(Raw!C:C,"H"))-12000&gt;0,LARGE(Raw!AF:AF,A200+COUNTIF(Raw!C:C,"H"))-12000,""),""))</f>
        <v/>
      </c>
      <c r="L200" s="3" t="str">
        <f t="shared" si="13"/>
        <v/>
      </c>
      <c r="M200" s="52" t="str">
        <f>IF(O200="","",(INDEX(Raw!D:D,MATCH(O200+6000,Raw!AF:AF,0))))</f>
        <v/>
      </c>
      <c r="N200" s="52" t="str">
        <f>IF(O200="","",(INDEX(Raw!A:A,MATCH(O200+6000,Raw!AF:AF,0))))</f>
        <v/>
      </c>
      <c r="O200" s="63" t="str">
        <f>(IFERROR(IF(LARGE(Raw!AF:AF,A200+COUNTIF(Raw!C:C,"H")+COUNTIF(Raw!C:C,"S"))-6000&gt;0,LARGE(Raw!AF:AF,A200+COUNTIF(Raw!C:C,"H")+COUNTIF(Raw!C:C,"S"))-6000,""),""))</f>
        <v/>
      </c>
    </row>
    <row r="201" spans="1:15" x14ac:dyDescent="0.3">
      <c r="A201" s="52">
        <v>198</v>
      </c>
      <c r="B201" s="3" t="str">
        <f t="shared" si="11"/>
        <v/>
      </c>
      <c r="C201" s="52" t="str">
        <f>IF(E201="","",(INDEX(Raw!D:D,MATCH(E201+18000,Raw!AF:AF,0))))</f>
        <v/>
      </c>
      <c r="D201" s="52" t="str">
        <f>IF(E201="","",(INDEX(Raw!A:A,MATCH(E201+18000,Raw!AF:AF,0))))</f>
        <v/>
      </c>
      <c r="E201" s="63" t="str">
        <f>(IFERROR(IF(LARGE(Raw!AF:AF,A201)-18000&gt;0,LARGE(Raw!AF:AF,A201)-18000,""),""))</f>
        <v/>
      </c>
      <c r="G201" s="3" t="str">
        <f t="shared" si="12"/>
        <v/>
      </c>
      <c r="H201" s="52" t="str">
        <f>IF(J201="","",(INDEX(Raw!D:D,MATCH(J201+12000,Raw!AF:AF,0))))</f>
        <v/>
      </c>
      <c r="I201" s="52" t="str">
        <f>IF(J201="","",(INDEX(Raw!A:A,MATCH(J201+12000,Raw!AF:AF,0))))</f>
        <v/>
      </c>
      <c r="J201" s="63" t="str">
        <f>(IFERROR(IF(LARGE(Raw!AF:AF,A201+COUNTIF(Raw!C:C,"H"))-12000&gt;0,LARGE(Raw!AF:AF,A201+COUNTIF(Raw!C:C,"H"))-12000,""),""))</f>
        <v/>
      </c>
      <c r="L201" s="3" t="str">
        <f t="shared" si="13"/>
        <v/>
      </c>
      <c r="M201" s="52" t="str">
        <f>IF(O201="","",(INDEX(Raw!D:D,MATCH(O201+6000,Raw!AF:AF,0))))</f>
        <v/>
      </c>
      <c r="N201" s="52" t="str">
        <f>IF(O201="","",(INDEX(Raw!A:A,MATCH(O201+6000,Raw!AF:AF,0))))</f>
        <v/>
      </c>
      <c r="O201" s="63" t="str">
        <f>(IFERROR(IF(LARGE(Raw!AF:AF,A201+COUNTIF(Raw!C:C,"H")+COUNTIF(Raw!C:C,"S"))-6000&gt;0,LARGE(Raw!AF:AF,A201+COUNTIF(Raw!C:C,"H")+COUNTIF(Raw!C:C,"S"))-6000,""),""))</f>
        <v/>
      </c>
    </row>
    <row r="202" spans="1:15" x14ac:dyDescent="0.3">
      <c r="A202" s="52">
        <v>199</v>
      </c>
      <c r="B202" s="3" t="str">
        <f t="shared" si="11"/>
        <v/>
      </c>
      <c r="C202" s="52" t="str">
        <f>IF(E202="","",(INDEX(Raw!D:D,MATCH(E202+18000,Raw!AF:AF,0))))</f>
        <v/>
      </c>
      <c r="D202" s="52" t="str">
        <f>IF(E202="","",(INDEX(Raw!A:A,MATCH(E202+18000,Raw!AF:AF,0))))</f>
        <v/>
      </c>
      <c r="E202" s="63" t="str">
        <f>(IFERROR(IF(LARGE(Raw!AF:AF,A202)-18000&gt;0,LARGE(Raw!AF:AF,A202)-18000,""),""))</f>
        <v/>
      </c>
      <c r="G202" s="3" t="str">
        <f t="shared" si="12"/>
        <v/>
      </c>
      <c r="H202" s="52" t="str">
        <f>IF(J202="","",(INDEX(Raw!D:D,MATCH(J202+12000,Raw!AF:AF,0))))</f>
        <v/>
      </c>
      <c r="I202" s="52" t="str">
        <f>IF(J202="","",(INDEX(Raw!A:A,MATCH(J202+12000,Raw!AF:AF,0))))</f>
        <v/>
      </c>
      <c r="J202" s="63" t="str">
        <f>(IFERROR(IF(LARGE(Raw!AF:AF,A202+COUNTIF(Raw!C:C,"H"))-12000&gt;0,LARGE(Raw!AF:AF,A202+COUNTIF(Raw!C:C,"H"))-12000,""),""))</f>
        <v/>
      </c>
      <c r="L202" s="3" t="str">
        <f t="shared" si="13"/>
        <v/>
      </c>
      <c r="M202" s="52" t="str">
        <f>IF(O202="","",(INDEX(Raw!D:D,MATCH(O202+6000,Raw!AF:AF,0))))</f>
        <v/>
      </c>
      <c r="N202" s="52" t="str">
        <f>IF(O202="","",(INDEX(Raw!A:A,MATCH(O202+6000,Raw!AF:AF,0))))</f>
        <v/>
      </c>
      <c r="O202" s="63" t="str">
        <f>(IFERROR(IF(LARGE(Raw!AF:AF,A202+COUNTIF(Raw!C:C,"H")+COUNTIF(Raw!C:C,"S"))-6000&gt;0,LARGE(Raw!AF:AF,A202+COUNTIF(Raw!C:C,"H")+COUNTIF(Raw!C:C,"S"))-6000,""),""))</f>
        <v/>
      </c>
    </row>
    <row r="203" spans="1:15" x14ac:dyDescent="0.3">
      <c r="A203" s="52">
        <v>200</v>
      </c>
      <c r="B203" s="3" t="str">
        <f t="shared" si="11"/>
        <v/>
      </c>
      <c r="C203" s="52" t="str">
        <f>IF(E203="","",(INDEX(Raw!D:D,MATCH(E203+18000,Raw!AF:AF,0))))</f>
        <v/>
      </c>
      <c r="D203" s="52" t="str">
        <f>IF(E203="","",(INDEX(Raw!A:A,MATCH(E203+18000,Raw!AF:AF,0))))</f>
        <v/>
      </c>
      <c r="E203" s="63" t="str">
        <f>(IFERROR(IF(LARGE(Raw!AF:AF,A203)-18000&gt;0,LARGE(Raw!AF:AF,A203)-18000,""),""))</f>
        <v/>
      </c>
      <c r="G203" s="3" t="str">
        <f t="shared" si="12"/>
        <v/>
      </c>
      <c r="H203" s="52" t="str">
        <f>IF(J203="","",(INDEX(Raw!D:D,MATCH(J203+12000,Raw!AF:AF,0))))</f>
        <v/>
      </c>
      <c r="I203" s="52" t="str">
        <f>IF(J203="","",(INDEX(Raw!A:A,MATCH(J203+12000,Raw!AF:AF,0))))</f>
        <v/>
      </c>
      <c r="J203" s="63" t="str">
        <f>(IFERROR(IF(LARGE(Raw!AF:AF,A203+COUNTIF(Raw!C:C,"H"))-12000&gt;0,LARGE(Raw!AF:AF,A203+COUNTIF(Raw!C:C,"H"))-12000,""),""))</f>
        <v/>
      </c>
      <c r="L203" s="3" t="str">
        <f t="shared" si="13"/>
        <v/>
      </c>
      <c r="M203" s="52" t="str">
        <f>IF(O203="","",(INDEX(Raw!D:D,MATCH(O203+6000,Raw!AF:AF,0))))</f>
        <v/>
      </c>
      <c r="N203" s="52" t="str">
        <f>IF(O203="","",(INDEX(Raw!A:A,MATCH(O203+6000,Raw!AF:AF,0))))</f>
        <v/>
      </c>
      <c r="O203" s="63" t="str">
        <f>(IFERROR(IF(LARGE(Raw!AF:AF,A203+COUNTIF(Raw!C:C,"H")+COUNTIF(Raw!C:C,"S"))-6000&gt;0,LARGE(Raw!AF:AF,A203+COUNTIF(Raw!C:C,"H")+COUNTIF(Raw!C:C,"S"))-6000,""),""))</f>
        <v/>
      </c>
    </row>
    <row r="204" spans="1:15" x14ac:dyDescent="0.3">
      <c r="A204" s="52">
        <v>201</v>
      </c>
      <c r="B204" s="3" t="str">
        <f t="shared" si="11"/>
        <v/>
      </c>
      <c r="C204" s="52" t="str">
        <f>IF(E204="","",(INDEX(Raw!D:D,MATCH(E204+18000,Raw!AF:AF,0))))</f>
        <v/>
      </c>
      <c r="D204" s="52" t="str">
        <f>IF(E204="","",(INDEX(Raw!A:A,MATCH(E204+18000,Raw!AF:AF,0))))</f>
        <v/>
      </c>
      <c r="E204" s="63" t="str">
        <f>(IFERROR(IF(LARGE(Raw!AF:AF,A204)-18000&gt;0,LARGE(Raw!AF:AF,A204)-18000,""),""))</f>
        <v/>
      </c>
      <c r="G204" s="3" t="str">
        <f t="shared" si="12"/>
        <v/>
      </c>
      <c r="H204" s="52" t="str">
        <f>IF(J204="","",(INDEX(Raw!D:D,MATCH(J204+12000,Raw!AF:AF,0))))</f>
        <v/>
      </c>
      <c r="I204" s="52" t="str">
        <f>IF(J204="","",(INDEX(Raw!A:A,MATCH(J204+12000,Raw!AF:AF,0))))</f>
        <v/>
      </c>
      <c r="J204" s="63" t="str">
        <f>(IFERROR(IF(LARGE(Raw!AF:AF,A204+COUNTIF(Raw!C:C,"H"))-12000&gt;0,LARGE(Raw!AF:AF,A204+COUNTIF(Raw!C:C,"H"))-12000,""),""))</f>
        <v/>
      </c>
      <c r="L204" s="3" t="str">
        <f t="shared" si="13"/>
        <v/>
      </c>
      <c r="M204" s="52" t="str">
        <f>IF(O204="","",(INDEX(Raw!D:D,MATCH(O204+6000,Raw!AF:AF,0))))</f>
        <v/>
      </c>
      <c r="N204" s="52" t="str">
        <f>IF(O204="","",(INDEX(Raw!A:A,MATCH(O204+6000,Raw!AF:AF,0))))</f>
        <v/>
      </c>
      <c r="O204" s="63" t="str">
        <f>(IFERROR(IF(LARGE(Raw!AF:AF,A204+COUNTIF(Raw!C:C,"H")+COUNTIF(Raw!C:C,"S"))-6000&gt;0,LARGE(Raw!AF:AF,A204+COUNTIF(Raw!C:C,"H")+COUNTIF(Raw!C:C,"S"))-6000,""),""))</f>
        <v/>
      </c>
    </row>
    <row r="205" spans="1:15" x14ac:dyDescent="0.3">
      <c r="A205" s="52">
        <v>202</v>
      </c>
      <c r="B205" s="3" t="str">
        <f t="shared" si="11"/>
        <v/>
      </c>
      <c r="C205" s="52" t="str">
        <f>IF(E205="","",(INDEX(Raw!D:D,MATCH(E205+18000,Raw!AF:AF,0))))</f>
        <v/>
      </c>
      <c r="D205" s="52" t="str">
        <f>IF(E205="","",(INDEX(Raw!A:A,MATCH(E205+18000,Raw!AF:AF,0))))</f>
        <v/>
      </c>
      <c r="E205" s="63" t="str">
        <f>(IFERROR(IF(LARGE(Raw!AF:AF,A205)-18000&gt;0,LARGE(Raw!AF:AF,A205)-18000,""),""))</f>
        <v/>
      </c>
      <c r="G205" s="3" t="str">
        <f t="shared" si="12"/>
        <v/>
      </c>
      <c r="H205" s="52" t="str">
        <f>IF(J205="","",(INDEX(Raw!D:D,MATCH(J205+12000,Raw!AF:AF,0))))</f>
        <v/>
      </c>
      <c r="I205" s="52" t="str">
        <f>IF(J205="","",(INDEX(Raw!A:A,MATCH(J205+12000,Raw!AF:AF,0))))</f>
        <v/>
      </c>
      <c r="J205" s="63" t="str">
        <f>(IFERROR(IF(LARGE(Raw!AF:AF,A205+COUNTIF(Raw!C:C,"H"))-12000&gt;0,LARGE(Raw!AF:AF,A205+COUNTIF(Raw!C:C,"H"))-12000,""),""))</f>
        <v/>
      </c>
      <c r="L205" s="3" t="str">
        <f t="shared" si="13"/>
        <v/>
      </c>
      <c r="M205" s="52" t="str">
        <f>IF(O205="","",(INDEX(Raw!D:D,MATCH(O205+6000,Raw!AF:AF,0))))</f>
        <v/>
      </c>
      <c r="N205" s="52" t="str">
        <f>IF(O205="","",(INDEX(Raw!A:A,MATCH(O205+6000,Raw!AF:AF,0))))</f>
        <v/>
      </c>
      <c r="O205" s="63" t="str">
        <f>(IFERROR(IF(LARGE(Raw!AF:AF,A205+COUNTIF(Raw!C:C,"H")+COUNTIF(Raw!C:C,"S"))-6000&gt;0,LARGE(Raw!AF:AF,A205+COUNTIF(Raw!C:C,"H")+COUNTIF(Raw!C:C,"S"))-6000,""),""))</f>
        <v/>
      </c>
    </row>
    <row r="206" spans="1:15" x14ac:dyDescent="0.3">
      <c r="A206" s="52">
        <v>203</v>
      </c>
      <c r="B206" s="3" t="str">
        <f t="shared" si="11"/>
        <v/>
      </c>
      <c r="C206" s="52" t="str">
        <f>IF(E206="","",(INDEX(Raw!D:D,MATCH(E206+18000,Raw!AF:AF,0))))</f>
        <v/>
      </c>
      <c r="D206" s="52" t="str">
        <f>IF(E206="","",(INDEX(Raw!A:A,MATCH(E206+18000,Raw!AF:AF,0))))</f>
        <v/>
      </c>
      <c r="E206" s="63" t="str">
        <f>(IFERROR(IF(LARGE(Raw!AF:AF,A206)-18000&gt;0,LARGE(Raw!AF:AF,A206)-18000,""),""))</f>
        <v/>
      </c>
      <c r="G206" s="3" t="str">
        <f t="shared" si="12"/>
        <v/>
      </c>
      <c r="H206" s="52" t="str">
        <f>IF(J206="","",(INDEX(Raw!D:D,MATCH(J206+12000,Raw!AF:AF,0))))</f>
        <v/>
      </c>
      <c r="I206" s="52" t="str">
        <f>IF(J206="","",(INDEX(Raw!A:A,MATCH(J206+12000,Raw!AF:AF,0))))</f>
        <v/>
      </c>
      <c r="J206" s="63" t="str">
        <f>(IFERROR(IF(LARGE(Raw!AF:AF,A206+COUNTIF(Raw!C:C,"H"))-12000&gt;0,LARGE(Raw!AF:AF,A206+COUNTIF(Raw!C:C,"H"))-12000,""),""))</f>
        <v/>
      </c>
      <c r="L206" s="3" t="str">
        <f t="shared" si="13"/>
        <v/>
      </c>
      <c r="M206" s="52" t="str">
        <f>IF(O206="","",(INDEX(Raw!D:D,MATCH(O206+6000,Raw!AF:AF,0))))</f>
        <v/>
      </c>
      <c r="N206" s="52" t="str">
        <f>IF(O206="","",(INDEX(Raw!A:A,MATCH(O206+6000,Raw!AF:AF,0))))</f>
        <v/>
      </c>
      <c r="O206" s="63" t="str">
        <f>(IFERROR(IF(LARGE(Raw!AF:AF,A206+COUNTIF(Raw!C:C,"H")+COUNTIF(Raw!C:C,"S"))-6000&gt;0,LARGE(Raw!AF:AF,A206+COUNTIF(Raw!C:C,"H")+COUNTIF(Raw!C:C,"S"))-6000,""),""))</f>
        <v/>
      </c>
    </row>
    <row r="207" spans="1:15" x14ac:dyDescent="0.3">
      <c r="A207" s="52">
        <v>204</v>
      </c>
      <c r="B207" s="3" t="str">
        <f t="shared" si="11"/>
        <v/>
      </c>
      <c r="C207" s="52" t="str">
        <f>IF(E207="","",(INDEX(Raw!D:D,MATCH(E207+18000,Raw!AF:AF,0))))</f>
        <v/>
      </c>
      <c r="D207" s="52" t="str">
        <f>IF(E207="","",(INDEX(Raw!A:A,MATCH(E207+18000,Raw!AF:AF,0))))</f>
        <v/>
      </c>
      <c r="E207" s="63" t="str">
        <f>(IFERROR(IF(LARGE(Raw!AF:AF,A207)-18000&gt;0,LARGE(Raw!AF:AF,A207)-18000,""),""))</f>
        <v/>
      </c>
      <c r="G207" s="3" t="str">
        <f t="shared" si="12"/>
        <v/>
      </c>
      <c r="H207" s="52" t="str">
        <f>IF(J207="","",(INDEX(Raw!D:D,MATCH(J207+12000,Raw!AF:AF,0))))</f>
        <v/>
      </c>
      <c r="I207" s="52" t="str">
        <f>IF(J207="","",(INDEX(Raw!A:A,MATCH(J207+12000,Raw!AF:AF,0))))</f>
        <v/>
      </c>
      <c r="J207" s="63" t="str">
        <f>(IFERROR(IF(LARGE(Raw!AF:AF,A207+COUNTIF(Raw!C:C,"H"))-12000&gt;0,LARGE(Raw!AF:AF,A207+COUNTIF(Raw!C:C,"H"))-12000,""),""))</f>
        <v/>
      </c>
      <c r="L207" s="3" t="str">
        <f t="shared" si="13"/>
        <v/>
      </c>
      <c r="M207" s="52" t="str">
        <f>IF(O207="","",(INDEX(Raw!D:D,MATCH(O207+6000,Raw!AF:AF,0))))</f>
        <v/>
      </c>
      <c r="N207" s="52" t="str">
        <f>IF(O207="","",(INDEX(Raw!A:A,MATCH(O207+6000,Raw!AF:AF,0))))</f>
        <v/>
      </c>
      <c r="O207" s="63" t="str">
        <f>(IFERROR(IF(LARGE(Raw!AF:AF,A207+COUNTIF(Raw!C:C,"H")+COUNTIF(Raw!C:C,"S"))-6000&gt;0,LARGE(Raw!AF:AF,A207+COUNTIF(Raw!C:C,"H")+COUNTIF(Raw!C:C,"S"))-6000,""),""))</f>
        <v/>
      </c>
    </row>
    <row r="208" spans="1:15" x14ac:dyDescent="0.3">
      <c r="A208" s="52">
        <v>205</v>
      </c>
      <c r="B208" s="3" t="str">
        <f t="shared" si="11"/>
        <v/>
      </c>
      <c r="C208" s="52" t="str">
        <f>IF(E208="","",(INDEX(Raw!D:D,MATCH(E208+18000,Raw!AF:AF,0))))</f>
        <v/>
      </c>
      <c r="D208" s="52" t="str">
        <f>IF(E208="","",(INDEX(Raw!A:A,MATCH(E208+18000,Raw!AF:AF,0))))</f>
        <v/>
      </c>
      <c r="E208" s="63" t="str">
        <f>(IFERROR(IF(LARGE(Raw!AF:AF,A208)-18000&gt;0,LARGE(Raw!AF:AF,A208)-18000,""),""))</f>
        <v/>
      </c>
      <c r="G208" s="3" t="str">
        <f t="shared" si="12"/>
        <v/>
      </c>
      <c r="H208" s="52" t="str">
        <f>IF(J208="","",(INDEX(Raw!D:D,MATCH(J208+12000,Raw!AF:AF,0))))</f>
        <v/>
      </c>
      <c r="I208" s="52" t="str">
        <f>IF(J208="","",(INDEX(Raw!A:A,MATCH(J208+12000,Raw!AF:AF,0))))</f>
        <v/>
      </c>
      <c r="J208" s="63" t="str">
        <f>(IFERROR(IF(LARGE(Raw!AF:AF,A208+COUNTIF(Raw!C:C,"H"))-12000&gt;0,LARGE(Raw!AF:AF,A208+COUNTIF(Raw!C:C,"H"))-12000,""),""))</f>
        <v/>
      </c>
      <c r="L208" s="3" t="str">
        <f t="shared" si="13"/>
        <v/>
      </c>
      <c r="M208" s="52" t="str">
        <f>IF(O208="","",(INDEX(Raw!D:D,MATCH(O208+6000,Raw!AF:AF,0))))</f>
        <v/>
      </c>
      <c r="N208" s="52" t="str">
        <f>IF(O208="","",(INDEX(Raw!A:A,MATCH(O208+6000,Raw!AF:AF,0))))</f>
        <v/>
      </c>
      <c r="O208" s="63" t="str">
        <f>(IFERROR(IF(LARGE(Raw!AF:AF,A208+COUNTIF(Raw!C:C,"H")+COUNTIF(Raw!C:C,"S"))-6000&gt;0,LARGE(Raw!AF:AF,A208+COUNTIF(Raw!C:C,"H")+COUNTIF(Raw!C:C,"S"))-6000,""),""))</f>
        <v/>
      </c>
    </row>
    <row r="209" spans="1:15" x14ac:dyDescent="0.3">
      <c r="A209" s="52">
        <v>206</v>
      </c>
      <c r="B209" s="3" t="str">
        <f t="shared" si="11"/>
        <v/>
      </c>
      <c r="C209" s="52" t="str">
        <f>IF(E209="","",(INDEX(Raw!D:D,MATCH(E209+18000,Raw!AF:AF,0))))</f>
        <v/>
      </c>
      <c r="D209" s="52" t="str">
        <f>IF(E209="","",(INDEX(Raw!A:A,MATCH(E209+18000,Raw!AF:AF,0))))</f>
        <v/>
      </c>
      <c r="E209" s="63" t="str">
        <f>(IFERROR(IF(LARGE(Raw!AF:AF,A209)-18000&gt;0,LARGE(Raw!AF:AF,A209)-18000,""),""))</f>
        <v/>
      </c>
      <c r="G209" s="3" t="str">
        <f t="shared" si="12"/>
        <v/>
      </c>
      <c r="H209" s="52" t="str">
        <f>IF(J209="","",(INDEX(Raw!D:D,MATCH(J209+12000,Raw!AF:AF,0))))</f>
        <v/>
      </c>
      <c r="I209" s="52" t="str">
        <f>IF(J209="","",(INDEX(Raw!A:A,MATCH(J209+12000,Raw!AF:AF,0))))</f>
        <v/>
      </c>
      <c r="J209" s="63" t="str">
        <f>(IFERROR(IF(LARGE(Raw!AF:AF,A209+COUNTIF(Raw!C:C,"H"))-12000&gt;0,LARGE(Raw!AF:AF,A209+COUNTIF(Raw!C:C,"H"))-12000,""),""))</f>
        <v/>
      </c>
      <c r="L209" s="3" t="str">
        <f t="shared" si="13"/>
        <v/>
      </c>
      <c r="M209" s="52" t="str">
        <f>IF(O209="","",(INDEX(Raw!D:D,MATCH(O209+6000,Raw!AF:AF,0))))</f>
        <v/>
      </c>
      <c r="N209" s="52" t="str">
        <f>IF(O209="","",(INDEX(Raw!A:A,MATCH(O209+6000,Raw!AF:AF,0))))</f>
        <v/>
      </c>
      <c r="O209" s="63" t="str">
        <f>(IFERROR(IF(LARGE(Raw!AF:AF,A209+COUNTIF(Raw!C:C,"H")+COUNTIF(Raw!C:C,"S"))-6000&gt;0,LARGE(Raw!AF:AF,A209+COUNTIF(Raw!C:C,"H")+COUNTIF(Raw!C:C,"S"))-6000,""),""))</f>
        <v/>
      </c>
    </row>
    <row r="210" spans="1:15" x14ac:dyDescent="0.3">
      <c r="A210" s="52">
        <v>207</v>
      </c>
      <c r="B210" s="3" t="str">
        <f t="shared" si="11"/>
        <v/>
      </c>
      <c r="C210" s="52" t="str">
        <f>IF(E210="","",(INDEX(Raw!D:D,MATCH(E210+18000,Raw!AF:AF,0))))</f>
        <v/>
      </c>
      <c r="D210" s="52" t="str">
        <f>IF(E210="","",(INDEX(Raw!A:A,MATCH(E210+18000,Raw!AF:AF,0))))</f>
        <v/>
      </c>
      <c r="E210" s="63" t="str">
        <f>(IFERROR(IF(LARGE(Raw!AF:AF,A210)-18000&gt;0,LARGE(Raw!AF:AF,A210)-18000,""),""))</f>
        <v/>
      </c>
      <c r="G210" s="3" t="str">
        <f t="shared" si="12"/>
        <v/>
      </c>
      <c r="H210" s="52" t="str">
        <f>IF(J210="","",(INDEX(Raw!D:D,MATCH(J210+12000,Raw!AF:AF,0))))</f>
        <v/>
      </c>
      <c r="I210" s="52" t="str">
        <f>IF(J210="","",(INDEX(Raw!A:A,MATCH(J210+12000,Raw!AF:AF,0))))</f>
        <v/>
      </c>
      <c r="J210" s="63" t="str">
        <f>(IFERROR(IF(LARGE(Raw!AF:AF,A210+COUNTIF(Raw!C:C,"H"))-12000&gt;0,LARGE(Raw!AF:AF,A210+COUNTIF(Raw!C:C,"H"))-12000,""),""))</f>
        <v/>
      </c>
      <c r="L210" s="3" t="str">
        <f t="shared" si="13"/>
        <v/>
      </c>
      <c r="M210" s="52" t="str">
        <f>IF(O210="","",(INDEX(Raw!D:D,MATCH(O210+6000,Raw!AF:AF,0))))</f>
        <v/>
      </c>
      <c r="N210" s="52" t="str">
        <f>IF(O210="","",(INDEX(Raw!A:A,MATCH(O210+6000,Raw!AF:AF,0))))</f>
        <v/>
      </c>
      <c r="O210" s="63" t="str">
        <f>(IFERROR(IF(LARGE(Raw!AF:AF,A210+COUNTIF(Raw!C:C,"H")+COUNTIF(Raw!C:C,"S"))-6000&gt;0,LARGE(Raw!AF:AF,A210+COUNTIF(Raw!C:C,"H")+COUNTIF(Raw!C:C,"S"))-6000,""),""))</f>
        <v/>
      </c>
    </row>
    <row r="211" spans="1:15" x14ac:dyDescent="0.3">
      <c r="A211" s="52">
        <v>208</v>
      </c>
      <c r="B211" s="3" t="str">
        <f t="shared" si="11"/>
        <v/>
      </c>
      <c r="C211" s="52" t="str">
        <f>IF(E211="","",(INDEX(Raw!D:D,MATCH(E211+18000,Raw!AF:AF,0))))</f>
        <v/>
      </c>
      <c r="D211" s="52" t="str">
        <f>IF(E211="","",(INDEX(Raw!A:A,MATCH(E211+18000,Raw!AF:AF,0))))</f>
        <v/>
      </c>
      <c r="E211" s="63" t="str">
        <f>(IFERROR(IF(LARGE(Raw!AF:AF,A211)-18000&gt;0,LARGE(Raw!AF:AF,A211)-18000,""),""))</f>
        <v/>
      </c>
      <c r="G211" s="3" t="str">
        <f t="shared" si="12"/>
        <v/>
      </c>
      <c r="H211" s="52" t="str">
        <f>IF(J211="","",(INDEX(Raw!D:D,MATCH(J211+12000,Raw!AF:AF,0))))</f>
        <v/>
      </c>
      <c r="I211" s="52" t="str">
        <f>IF(J211="","",(INDEX(Raw!A:A,MATCH(J211+12000,Raw!AF:AF,0))))</f>
        <v/>
      </c>
      <c r="J211" s="63" t="str">
        <f>(IFERROR(IF(LARGE(Raw!AF:AF,A211+COUNTIF(Raw!C:C,"H"))-12000&gt;0,LARGE(Raw!AF:AF,A211+COUNTIF(Raw!C:C,"H"))-12000,""),""))</f>
        <v/>
      </c>
      <c r="L211" s="3" t="str">
        <f t="shared" si="13"/>
        <v/>
      </c>
      <c r="M211" s="52" t="str">
        <f>IF(O211="","",(INDEX(Raw!D:D,MATCH(O211+6000,Raw!AF:AF,0))))</f>
        <v/>
      </c>
      <c r="N211" s="52" t="str">
        <f>IF(O211="","",(INDEX(Raw!A:A,MATCH(O211+6000,Raw!AF:AF,0))))</f>
        <v/>
      </c>
      <c r="O211" s="63" t="str">
        <f>(IFERROR(IF(LARGE(Raw!AF:AF,A211+COUNTIF(Raw!C:C,"H")+COUNTIF(Raw!C:C,"S"))-6000&gt;0,LARGE(Raw!AF:AF,A211+COUNTIF(Raw!C:C,"H")+COUNTIF(Raw!C:C,"S"))-6000,""),""))</f>
        <v/>
      </c>
    </row>
    <row r="212" spans="1:15" x14ac:dyDescent="0.3">
      <c r="A212" s="52">
        <v>209</v>
      </c>
      <c r="B212" s="3" t="str">
        <f t="shared" si="11"/>
        <v/>
      </c>
      <c r="C212" s="52" t="str">
        <f>IF(E212="","",(INDEX(Raw!D:D,MATCH(E212+18000,Raw!AF:AF,0))))</f>
        <v/>
      </c>
      <c r="D212" s="52" t="str">
        <f>IF(E212="","",(INDEX(Raw!A:A,MATCH(E212+18000,Raw!AF:AF,0))))</f>
        <v/>
      </c>
      <c r="E212" s="63" t="str">
        <f>(IFERROR(IF(LARGE(Raw!AF:AF,A212)-18000&gt;0,LARGE(Raw!AF:AF,A212)-18000,""),""))</f>
        <v/>
      </c>
      <c r="G212" s="3" t="str">
        <f t="shared" si="12"/>
        <v/>
      </c>
      <c r="H212" s="52" t="str">
        <f>IF(J212="","",(INDEX(Raw!D:D,MATCH(J212+12000,Raw!AF:AF,0))))</f>
        <v/>
      </c>
      <c r="I212" s="52" t="str">
        <f>IF(J212="","",(INDEX(Raw!A:A,MATCH(J212+12000,Raw!AF:AF,0))))</f>
        <v/>
      </c>
      <c r="J212" s="63" t="str">
        <f>(IFERROR(IF(LARGE(Raw!AF:AF,A212+COUNTIF(Raw!C:C,"H"))-12000&gt;0,LARGE(Raw!AF:AF,A212+COUNTIF(Raw!C:C,"H"))-12000,""),""))</f>
        <v/>
      </c>
      <c r="L212" s="3" t="str">
        <f t="shared" si="13"/>
        <v/>
      </c>
      <c r="M212" s="52" t="str">
        <f>IF(O212="","",(INDEX(Raw!D:D,MATCH(O212+6000,Raw!AF:AF,0))))</f>
        <v/>
      </c>
      <c r="N212" s="52" t="str">
        <f>IF(O212="","",(INDEX(Raw!A:A,MATCH(O212+6000,Raw!AF:AF,0))))</f>
        <v/>
      </c>
      <c r="O212" s="63" t="str">
        <f>(IFERROR(IF(LARGE(Raw!AF:AF,A212+COUNTIF(Raw!C:C,"H")+COUNTIF(Raw!C:C,"S"))-6000&gt;0,LARGE(Raw!AF:AF,A212+COUNTIF(Raw!C:C,"H")+COUNTIF(Raw!C:C,"S"))-6000,""),""))</f>
        <v/>
      </c>
    </row>
    <row r="213" spans="1:15" x14ac:dyDescent="0.3">
      <c r="A213" s="52">
        <v>210</v>
      </c>
      <c r="B213" s="3" t="str">
        <f t="shared" si="11"/>
        <v/>
      </c>
      <c r="C213" s="52" t="str">
        <f>IF(E213="","",(INDEX(Raw!D:D,MATCH(E213+18000,Raw!AF:AF,0))))</f>
        <v/>
      </c>
      <c r="D213" s="52" t="str">
        <f>IF(E213="","",(INDEX(Raw!A:A,MATCH(E213+18000,Raw!AF:AF,0))))</f>
        <v/>
      </c>
      <c r="E213" s="63" t="str">
        <f>(IFERROR(IF(LARGE(Raw!AF:AF,A213)-18000&gt;0,LARGE(Raw!AF:AF,A213)-18000,""),""))</f>
        <v/>
      </c>
      <c r="G213" s="3" t="str">
        <f t="shared" si="12"/>
        <v/>
      </c>
      <c r="H213" s="52" t="str">
        <f>IF(J213="","",(INDEX(Raw!D:D,MATCH(J213+12000,Raw!AF:AF,0))))</f>
        <v/>
      </c>
      <c r="I213" s="52" t="str">
        <f>IF(J213="","",(INDEX(Raw!A:A,MATCH(J213+12000,Raw!AF:AF,0))))</f>
        <v/>
      </c>
      <c r="J213" s="63" t="str">
        <f>(IFERROR(IF(LARGE(Raw!AF:AF,A213+COUNTIF(Raw!C:C,"H"))-12000&gt;0,LARGE(Raw!AF:AF,A213+COUNTIF(Raw!C:C,"H"))-12000,""),""))</f>
        <v/>
      </c>
      <c r="L213" s="3" t="str">
        <f t="shared" si="13"/>
        <v/>
      </c>
      <c r="M213" s="52" t="str">
        <f>IF(O213="","",(INDEX(Raw!D:D,MATCH(O213+6000,Raw!AF:AF,0))))</f>
        <v/>
      </c>
      <c r="N213" s="52" t="str">
        <f>IF(O213="","",(INDEX(Raw!A:A,MATCH(O213+6000,Raw!AF:AF,0))))</f>
        <v/>
      </c>
      <c r="O213" s="63" t="str">
        <f>(IFERROR(IF(LARGE(Raw!AF:AF,A213+COUNTIF(Raw!C:C,"H")+COUNTIF(Raw!C:C,"S"))-6000&gt;0,LARGE(Raw!AF:AF,A213+COUNTIF(Raw!C:C,"H")+COUNTIF(Raw!C:C,"S"))-6000,""),""))</f>
        <v/>
      </c>
    </row>
    <row r="214" spans="1:15" x14ac:dyDescent="0.3">
      <c r="A214" s="52">
        <v>211</v>
      </c>
      <c r="B214" s="3" t="str">
        <f t="shared" si="11"/>
        <v/>
      </c>
      <c r="C214" s="52" t="str">
        <f>IF(E214="","",(INDEX(Raw!D:D,MATCH(E214+18000,Raw!AF:AF,0))))</f>
        <v/>
      </c>
      <c r="D214" s="52" t="str">
        <f>IF(E214="","",(INDEX(Raw!A:A,MATCH(E214+18000,Raw!AF:AF,0))))</f>
        <v/>
      </c>
      <c r="E214" s="63" t="str">
        <f>(IFERROR(IF(LARGE(Raw!AF:AF,A214)-18000&gt;0,LARGE(Raw!AF:AF,A214)-18000,""),""))</f>
        <v/>
      </c>
      <c r="G214" s="3" t="str">
        <f t="shared" si="12"/>
        <v/>
      </c>
      <c r="H214" s="52" t="str">
        <f>IF(J214="","",(INDEX(Raw!D:D,MATCH(J214+12000,Raw!AF:AF,0))))</f>
        <v/>
      </c>
      <c r="I214" s="52" t="str">
        <f>IF(J214="","",(INDEX(Raw!A:A,MATCH(J214+12000,Raw!AF:AF,0))))</f>
        <v/>
      </c>
      <c r="J214" s="63" t="str">
        <f>(IFERROR(IF(LARGE(Raw!AF:AF,A214+COUNTIF(Raw!C:C,"H"))-12000&gt;0,LARGE(Raw!AF:AF,A214+COUNTIF(Raw!C:C,"H"))-12000,""),""))</f>
        <v/>
      </c>
      <c r="L214" s="3" t="str">
        <f t="shared" si="13"/>
        <v/>
      </c>
      <c r="M214" s="52" t="str">
        <f>IF(O214="","",(INDEX(Raw!D:D,MATCH(O214+6000,Raw!AF:AF,0))))</f>
        <v/>
      </c>
      <c r="N214" s="52" t="str">
        <f>IF(O214="","",(INDEX(Raw!A:A,MATCH(O214+6000,Raw!AF:AF,0))))</f>
        <v/>
      </c>
      <c r="O214" s="63" t="str">
        <f>(IFERROR(IF(LARGE(Raw!AF:AF,A214+COUNTIF(Raw!C:C,"H")+COUNTIF(Raw!C:C,"S"))-6000&gt;0,LARGE(Raw!AF:AF,A214+COUNTIF(Raw!C:C,"H")+COUNTIF(Raw!C:C,"S"))-6000,""),""))</f>
        <v/>
      </c>
    </row>
    <row r="215" spans="1:15" x14ac:dyDescent="0.3">
      <c r="A215" s="52">
        <v>212</v>
      </c>
      <c r="B215" s="3" t="str">
        <f t="shared" si="11"/>
        <v/>
      </c>
      <c r="C215" s="52" t="str">
        <f>IF(E215="","",(INDEX(Raw!D:D,MATCH(E215+18000,Raw!AF:AF,0))))</f>
        <v/>
      </c>
      <c r="D215" s="52" t="str">
        <f>IF(E215="","",(INDEX(Raw!A:A,MATCH(E215+18000,Raw!AF:AF,0))))</f>
        <v/>
      </c>
      <c r="E215" s="63" t="str">
        <f>(IFERROR(IF(LARGE(Raw!AF:AF,A215)-18000&gt;0,LARGE(Raw!AF:AF,A215)-18000,""),""))</f>
        <v/>
      </c>
      <c r="G215" s="3" t="str">
        <f t="shared" si="12"/>
        <v/>
      </c>
      <c r="H215" s="52" t="str">
        <f>IF(J215="","",(INDEX(Raw!D:D,MATCH(J215+12000,Raw!AF:AF,0))))</f>
        <v/>
      </c>
      <c r="I215" s="52" t="str">
        <f>IF(J215="","",(INDEX(Raw!A:A,MATCH(J215+12000,Raw!AF:AF,0))))</f>
        <v/>
      </c>
      <c r="J215" s="63" t="str">
        <f>(IFERROR(IF(LARGE(Raw!AF:AF,A215+COUNTIF(Raw!C:C,"H"))-12000&gt;0,LARGE(Raw!AF:AF,A215+COUNTIF(Raw!C:C,"H"))-12000,""),""))</f>
        <v/>
      </c>
      <c r="L215" s="3" t="str">
        <f t="shared" si="13"/>
        <v/>
      </c>
      <c r="M215" s="52" t="str">
        <f>IF(O215="","",(INDEX(Raw!D:D,MATCH(O215+6000,Raw!AF:AF,0))))</f>
        <v/>
      </c>
      <c r="N215" s="52" t="str">
        <f>IF(O215="","",(INDEX(Raw!A:A,MATCH(O215+6000,Raw!AF:AF,0))))</f>
        <v/>
      </c>
      <c r="O215" s="63" t="str">
        <f>(IFERROR(IF(LARGE(Raw!AF:AF,A215+COUNTIF(Raw!C:C,"H")+COUNTIF(Raw!C:C,"S"))-6000&gt;0,LARGE(Raw!AF:AF,A215+COUNTIF(Raw!C:C,"H")+COUNTIF(Raw!C:C,"S"))-6000,""),""))</f>
        <v/>
      </c>
    </row>
    <row r="216" spans="1:15" x14ac:dyDescent="0.3">
      <c r="A216" s="52">
        <v>213</v>
      </c>
      <c r="B216" s="3" t="str">
        <f t="shared" si="11"/>
        <v/>
      </c>
      <c r="C216" s="52" t="str">
        <f>IF(E216="","",(INDEX(Raw!D:D,MATCH(E216+18000,Raw!AF:AF,0))))</f>
        <v/>
      </c>
      <c r="D216" s="52" t="str">
        <f>IF(E216="","",(INDEX(Raw!A:A,MATCH(E216+18000,Raw!AF:AF,0))))</f>
        <v/>
      </c>
      <c r="E216" s="63" t="str">
        <f>(IFERROR(IF(LARGE(Raw!AF:AF,A216)-18000&gt;0,LARGE(Raw!AF:AF,A216)-18000,""),""))</f>
        <v/>
      </c>
      <c r="G216" s="3" t="str">
        <f t="shared" si="12"/>
        <v/>
      </c>
      <c r="H216" s="52" t="str">
        <f>IF(J216="","",(INDEX(Raw!D:D,MATCH(J216+12000,Raw!AF:AF,0))))</f>
        <v/>
      </c>
      <c r="I216" s="52" t="str">
        <f>IF(J216="","",(INDEX(Raw!A:A,MATCH(J216+12000,Raw!AF:AF,0))))</f>
        <v/>
      </c>
      <c r="J216" s="63" t="str">
        <f>(IFERROR(IF(LARGE(Raw!AF:AF,A216+COUNTIF(Raw!C:C,"H"))-12000&gt;0,LARGE(Raw!AF:AF,A216+COUNTIF(Raw!C:C,"H"))-12000,""),""))</f>
        <v/>
      </c>
      <c r="L216" s="3" t="str">
        <f t="shared" si="13"/>
        <v/>
      </c>
      <c r="M216" s="52" t="str">
        <f>IF(O216="","",(INDEX(Raw!D:D,MATCH(O216+6000,Raw!AF:AF,0))))</f>
        <v/>
      </c>
      <c r="N216" s="52" t="str">
        <f>IF(O216="","",(INDEX(Raw!A:A,MATCH(O216+6000,Raw!AF:AF,0))))</f>
        <v/>
      </c>
      <c r="O216" s="63" t="str">
        <f>(IFERROR(IF(LARGE(Raw!AF:AF,A216+COUNTIF(Raw!C:C,"H")+COUNTIF(Raw!C:C,"S"))-6000&gt;0,LARGE(Raw!AF:AF,A216+COUNTIF(Raw!C:C,"H")+COUNTIF(Raw!C:C,"S"))-6000,""),""))</f>
        <v/>
      </c>
    </row>
    <row r="217" spans="1:15" x14ac:dyDescent="0.3">
      <c r="A217" s="52">
        <v>214</v>
      </c>
      <c r="B217" s="3" t="str">
        <f t="shared" si="11"/>
        <v/>
      </c>
      <c r="C217" s="52" t="str">
        <f>IF(E217="","",(INDEX(Raw!D:D,MATCH(E217+18000,Raw!AF:AF,0))))</f>
        <v/>
      </c>
      <c r="D217" s="52" t="str">
        <f>IF(E217="","",(INDEX(Raw!A:A,MATCH(E217+18000,Raw!AF:AF,0))))</f>
        <v/>
      </c>
      <c r="E217" s="63" t="str">
        <f>(IFERROR(IF(LARGE(Raw!AF:AF,A217)-18000&gt;0,LARGE(Raw!AF:AF,A217)-18000,""),""))</f>
        <v/>
      </c>
      <c r="G217" s="3" t="str">
        <f t="shared" si="12"/>
        <v/>
      </c>
      <c r="H217" s="52" t="str">
        <f>IF(J217="","",(INDEX(Raw!D:D,MATCH(J217+12000,Raw!AF:AF,0))))</f>
        <v/>
      </c>
      <c r="I217" s="52" t="str">
        <f>IF(J217="","",(INDEX(Raw!A:A,MATCH(J217+12000,Raw!AF:AF,0))))</f>
        <v/>
      </c>
      <c r="J217" s="63" t="str">
        <f>(IFERROR(IF(LARGE(Raw!AF:AF,A217+COUNTIF(Raw!C:C,"H"))-12000&gt;0,LARGE(Raw!AF:AF,A217+COUNTIF(Raw!C:C,"H"))-12000,""),""))</f>
        <v/>
      </c>
      <c r="L217" s="3" t="str">
        <f t="shared" si="13"/>
        <v/>
      </c>
      <c r="M217" s="52" t="str">
        <f>IF(O217="","",(INDEX(Raw!D:D,MATCH(O217+6000,Raw!AF:AF,0))))</f>
        <v/>
      </c>
      <c r="N217" s="52" t="str">
        <f>IF(O217="","",(INDEX(Raw!A:A,MATCH(O217+6000,Raw!AF:AF,0))))</f>
        <v/>
      </c>
      <c r="O217" s="63" t="str">
        <f>(IFERROR(IF(LARGE(Raw!AF:AF,A217+COUNTIF(Raw!C:C,"H")+COUNTIF(Raw!C:C,"S"))-6000&gt;0,LARGE(Raw!AF:AF,A217+COUNTIF(Raw!C:C,"H")+COUNTIF(Raw!C:C,"S"))-6000,""),""))</f>
        <v/>
      </c>
    </row>
    <row r="218" spans="1:15" x14ac:dyDescent="0.3">
      <c r="A218" s="52">
        <v>215</v>
      </c>
      <c r="B218" s="3" t="str">
        <f t="shared" si="11"/>
        <v/>
      </c>
      <c r="C218" s="52" t="str">
        <f>IF(E218="","",(INDEX(Raw!D:D,MATCH(E218+18000,Raw!AF:AF,0))))</f>
        <v/>
      </c>
      <c r="D218" s="52" t="str">
        <f>IF(E218="","",(INDEX(Raw!A:A,MATCH(E218+18000,Raw!AF:AF,0))))</f>
        <v/>
      </c>
      <c r="E218" s="63" t="str">
        <f>(IFERROR(IF(LARGE(Raw!AF:AF,A218)-18000&gt;0,LARGE(Raw!AF:AF,A218)-18000,""),""))</f>
        <v/>
      </c>
      <c r="G218" s="3" t="str">
        <f t="shared" si="12"/>
        <v/>
      </c>
      <c r="H218" s="52" t="str">
        <f>IF(J218="","",(INDEX(Raw!D:D,MATCH(J218+12000,Raw!AF:AF,0))))</f>
        <v/>
      </c>
      <c r="I218" s="52" t="str">
        <f>IF(J218="","",(INDEX(Raw!A:A,MATCH(J218+12000,Raw!AF:AF,0))))</f>
        <v/>
      </c>
      <c r="J218" s="63" t="str">
        <f>(IFERROR(IF(LARGE(Raw!AF:AF,A218+COUNTIF(Raw!C:C,"H"))-12000&gt;0,LARGE(Raw!AF:AF,A218+COUNTIF(Raw!C:C,"H"))-12000,""),""))</f>
        <v/>
      </c>
      <c r="L218" s="3" t="str">
        <f t="shared" si="13"/>
        <v/>
      </c>
      <c r="M218" s="52" t="str">
        <f>IF(O218="","",(INDEX(Raw!D:D,MATCH(O218+6000,Raw!AF:AF,0))))</f>
        <v/>
      </c>
      <c r="N218" s="52" t="str">
        <f>IF(O218="","",(INDEX(Raw!A:A,MATCH(O218+6000,Raw!AF:AF,0))))</f>
        <v/>
      </c>
      <c r="O218" s="63" t="str">
        <f>(IFERROR(IF(LARGE(Raw!AF:AF,A218+COUNTIF(Raw!C:C,"H")+COUNTIF(Raw!C:C,"S"))-6000&gt;0,LARGE(Raw!AF:AF,A218+COUNTIF(Raw!C:C,"H")+COUNTIF(Raw!C:C,"S"))-6000,""),""))</f>
        <v/>
      </c>
    </row>
    <row r="219" spans="1:15" x14ac:dyDescent="0.3">
      <c r="A219" s="52">
        <v>216</v>
      </c>
      <c r="B219" s="3" t="str">
        <f t="shared" si="11"/>
        <v/>
      </c>
      <c r="C219" s="52" t="str">
        <f>IF(E219="","",(INDEX(Raw!D:D,MATCH(E219+18000,Raw!AF:AF,0))))</f>
        <v/>
      </c>
      <c r="D219" s="52" t="str">
        <f>IF(E219="","",(INDEX(Raw!A:A,MATCH(E219+18000,Raw!AF:AF,0))))</f>
        <v/>
      </c>
      <c r="E219" s="63" t="str">
        <f>(IFERROR(IF(LARGE(Raw!AF:AF,A219)-18000&gt;0,LARGE(Raw!AF:AF,A219)-18000,""),""))</f>
        <v/>
      </c>
      <c r="G219" s="3" t="str">
        <f t="shared" si="12"/>
        <v/>
      </c>
      <c r="H219" s="52" t="str">
        <f>IF(J219="","",(INDEX(Raw!D:D,MATCH(J219+12000,Raw!AF:AF,0))))</f>
        <v/>
      </c>
      <c r="I219" s="52" t="str">
        <f>IF(J219="","",(INDEX(Raw!A:A,MATCH(J219+12000,Raw!AF:AF,0))))</f>
        <v/>
      </c>
      <c r="J219" s="63" t="str">
        <f>(IFERROR(IF(LARGE(Raw!AF:AF,A219+COUNTIF(Raw!C:C,"H"))-12000&gt;0,LARGE(Raw!AF:AF,A219+COUNTIF(Raw!C:C,"H"))-12000,""),""))</f>
        <v/>
      </c>
      <c r="L219" s="3" t="str">
        <f t="shared" si="13"/>
        <v/>
      </c>
      <c r="M219" s="52" t="str">
        <f>IF(O219="","",(INDEX(Raw!D:D,MATCH(O219+6000,Raw!AF:AF,0))))</f>
        <v/>
      </c>
      <c r="N219" s="52" t="str">
        <f>IF(O219="","",(INDEX(Raw!A:A,MATCH(O219+6000,Raw!AF:AF,0))))</f>
        <v/>
      </c>
      <c r="O219" s="63" t="str">
        <f>(IFERROR(IF(LARGE(Raw!AF:AF,A219+COUNTIF(Raw!C:C,"H")+COUNTIF(Raw!C:C,"S"))-6000&gt;0,LARGE(Raw!AF:AF,A219+COUNTIF(Raw!C:C,"H")+COUNTIF(Raw!C:C,"S"))-6000,""),""))</f>
        <v/>
      </c>
    </row>
    <row r="220" spans="1:15" x14ac:dyDescent="0.3">
      <c r="A220" s="52">
        <v>217</v>
      </c>
      <c r="B220" s="3" t="str">
        <f t="shared" si="11"/>
        <v/>
      </c>
      <c r="C220" s="52" t="str">
        <f>IF(E220="","",(INDEX(Raw!D:D,MATCH(E220+18000,Raw!AF:AF,0))))</f>
        <v/>
      </c>
      <c r="D220" s="52" t="str">
        <f>IF(E220="","",(INDEX(Raw!A:A,MATCH(E220+18000,Raw!AF:AF,0))))</f>
        <v/>
      </c>
      <c r="E220" s="63" t="str">
        <f>(IFERROR(IF(LARGE(Raw!AF:AF,A220)-18000&gt;0,LARGE(Raw!AF:AF,A220)-18000,""),""))</f>
        <v/>
      </c>
      <c r="G220" s="3" t="str">
        <f t="shared" si="12"/>
        <v/>
      </c>
      <c r="H220" s="52" t="str">
        <f>IF(J220="","",(INDEX(Raw!D:D,MATCH(J220+12000,Raw!AF:AF,0))))</f>
        <v/>
      </c>
      <c r="I220" s="52" t="str">
        <f>IF(J220="","",(INDEX(Raw!A:A,MATCH(J220+12000,Raw!AF:AF,0))))</f>
        <v/>
      </c>
      <c r="J220" s="63" t="str">
        <f>(IFERROR(IF(LARGE(Raw!AF:AF,A220+COUNTIF(Raw!C:C,"H"))-12000&gt;0,LARGE(Raw!AF:AF,A220+COUNTIF(Raw!C:C,"H"))-12000,""),""))</f>
        <v/>
      </c>
      <c r="L220" s="3" t="str">
        <f t="shared" si="13"/>
        <v/>
      </c>
      <c r="M220" s="52" t="str">
        <f>IF(O220="","",(INDEX(Raw!D:D,MATCH(O220+6000,Raw!AF:AF,0))))</f>
        <v/>
      </c>
      <c r="N220" s="52" t="str">
        <f>IF(O220="","",(INDEX(Raw!A:A,MATCH(O220+6000,Raw!AF:AF,0))))</f>
        <v/>
      </c>
      <c r="O220" s="63" t="str">
        <f>(IFERROR(IF(LARGE(Raw!AF:AF,A220+COUNTIF(Raw!C:C,"H")+COUNTIF(Raw!C:C,"S"))-6000&gt;0,LARGE(Raw!AF:AF,A220+COUNTIF(Raw!C:C,"H")+COUNTIF(Raw!C:C,"S"))-6000,""),""))</f>
        <v/>
      </c>
    </row>
    <row r="221" spans="1:15" x14ac:dyDescent="0.3">
      <c r="A221" s="52">
        <v>218</v>
      </c>
      <c r="B221" s="3" t="str">
        <f t="shared" si="11"/>
        <v/>
      </c>
      <c r="C221" s="52" t="str">
        <f>IF(E221="","",(INDEX(Raw!D:D,MATCH(E221+18000,Raw!AF:AF,0))))</f>
        <v/>
      </c>
      <c r="D221" s="52" t="str">
        <f>IF(E221="","",(INDEX(Raw!A:A,MATCH(E221+18000,Raw!AF:AF,0))))</f>
        <v/>
      </c>
      <c r="E221" s="63" t="str">
        <f>(IFERROR(IF(LARGE(Raw!AF:AF,A221)-18000&gt;0,LARGE(Raw!AF:AF,A221)-18000,""),""))</f>
        <v/>
      </c>
      <c r="G221" s="3" t="str">
        <f t="shared" si="12"/>
        <v/>
      </c>
      <c r="H221" s="52" t="str">
        <f>IF(J221="","",(INDEX(Raw!D:D,MATCH(J221+12000,Raw!AF:AF,0))))</f>
        <v/>
      </c>
      <c r="I221" s="52" t="str">
        <f>IF(J221="","",(INDEX(Raw!A:A,MATCH(J221+12000,Raw!AF:AF,0))))</f>
        <v/>
      </c>
      <c r="J221" s="63" t="str">
        <f>(IFERROR(IF(LARGE(Raw!AF:AF,A221+COUNTIF(Raw!C:C,"H"))-12000&gt;0,LARGE(Raw!AF:AF,A221+COUNTIF(Raw!C:C,"H"))-12000,""),""))</f>
        <v/>
      </c>
      <c r="L221" s="3" t="str">
        <f t="shared" si="13"/>
        <v/>
      </c>
      <c r="M221" s="52" t="str">
        <f>IF(O221="","",(INDEX(Raw!D:D,MATCH(O221+6000,Raw!AF:AF,0))))</f>
        <v/>
      </c>
      <c r="N221" s="52" t="str">
        <f>IF(O221="","",(INDEX(Raw!A:A,MATCH(O221+6000,Raw!AF:AF,0))))</f>
        <v/>
      </c>
      <c r="O221" s="63" t="str">
        <f>(IFERROR(IF(LARGE(Raw!AF:AF,A221+COUNTIF(Raw!C:C,"H")+COUNTIF(Raw!C:C,"S"))-6000&gt;0,LARGE(Raw!AF:AF,A221+COUNTIF(Raw!C:C,"H")+COUNTIF(Raw!C:C,"S"))-6000,""),""))</f>
        <v/>
      </c>
    </row>
    <row r="222" spans="1:15" x14ac:dyDescent="0.3">
      <c r="A222" s="52">
        <v>219</v>
      </c>
      <c r="B222" s="3" t="str">
        <f t="shared" si="11"/>
        <v/>
      </c>
      <c r="C222" s="52" t="str">
        <f>IF(E222="","",(INDEX(Raw!D:D,MATCH(E222+18000,Raw!AF:AF,0))))</f>
        <v/>
      </c>
      <c r="D222" s="52" t="str">
        <f>IF(E222="","",(INDEX(Raw!A:A,MATCH(E222+18000,Raw!AF:AF,0))))</f>
        <v/>
      </c>
      <c r="E222" s="63" t="str">
        <f>(IFERROR(IF(LARGE(Raw!AF:AF,A222)-18000&gt;0,LARGE(Raw!AF:AF,A222)-18000,""),""))</f>
        <v/>
      </c>
      <c r="G222" s="3" t="str">
        <f t="shared" si="12"/>
        <v/>
      </c>
      <c r="H222" s="52" t="str">
        <f>IF(J222="","",(INDEX(Raw!D:D,MATCH(J222+12000,Raw!AF:AF,0))))</f>
        <v/>
      </c>
      <c r="I222" s="52" t="str">
        <f>IF(J222="","",(INDEX(Raw!A:A,MATCH(J222+12000,Raw!AF:AF,0))))</f>
        <v/>
      </c>
      <c r="J222" s="63" t="str">
        <f>(IFERROR(IF(LARGE(Raw!AF:AF,A222+COUNTIF(Raw!C:C,"H"))-12000&gt;0,LARGE(Raw!AF:AF,A222+COUNTIF(Raw!C:C,"H"))-12000,""),""))</f>
        <v/>
      </c>
      <c r="L222" s="3" t="str">
        <f t="shared" si="13"/>
        <v/>
      </c>
      <c r="M222" s="52" t="str">
        <f>IF(O222="","",(INDEX(Raw!D:D,MATCH(O222+6000,Raw!AF:AF,0))))</f>
        <v/>
      </c>
      <c r="N222" s="52" t="str">
        <f>IF(O222="","",(INDEX(Raw!A:A,MATCH(O222+6000,Raw!AF:AF,0))))</f>
        <v/>
      </c>
      <c r="O222" s="63" t="str">
        <f>(IFERROR(IF(LARGE(Raw!AF:AF,A222+COUNTIF(Raw!C:C,"H")+COUNTIF(Raw!C:C,"S"))-6000&gt;0,LARGE(Raw!AF:AF,A222+COUNTIF(Raw!C:C,"H")+COUNTIF(Raw!C:C,"S"))-6000,""),""))</f>
        <v/>
      </c>
    </row>
    <row r="223" spans="1:15" x14ac:dyDescent="0.3">
      <c r="A223" s="52">
        <v>220</v>
      </c>
      <c r="B223" s="3" t="str">
        <f t="shared" si="11"/>
        <v/>
      </c>
      <c r="C223" s="52" t="str">
        <f>IF(E223="","",(INDEX(Raw!D:D,MATCH(E223+18000,Raw!AF:AF,0))))</f>
        <v/>
      </c>
      <c r="D223" s="52" t="str">
        <f>IF(E223="","",(INDEX(Raw!A:A,MATCH(E223+18000,Raw!AF:AF,0))))</f>
        <v/>
      </c>
      <c r="E223" s="63" t="str">
        <f>(IFERROR(IF(LARGE(Raw!AF:AF,A223)-18000&gt;0,LARGE(Raw!AF:AF,A223)-18000,""),""))</f>
        <v/>
      </c>
      <c r="G223" s="3" t="str">
        <f t="shared" si="12"/>
        <v/>
      </c>
      <c r="H223" s="52" t="str">
        <f>IF(J223="","",(INDEX(Raw!D:D,MATCH(J223+12000,Raw!AF:AF,0))))</f>
        <v/>
      </c>
      <c r="I223" s="52" t="str">
        <f>IF(J223="","",(INDEX(Raw!A:A,MATCH(J223+12000,Raw!AF:AF,0))))</f>
        <v/>
      </c>
      <c r="J223" s="63" t="str">
        <f>(IFERROR(IF(LARGE(Raw!AF:AF,A223+COUNTIF(Raw!C:C,"H"))-12000&gt;0,LARGE(Raw!AF:AF,A223+COUNTIF(Raw!C:C,"H"))-12000,""),""))</f>
        <v/>
      </c>
      <c r="L223" s="3" t="str">
        <f t="shared" si="13"/>
        <v/>
      </c>
      <c r="M223" s="52" t="str">
        <f>IF(O223="","",(INDEX(Raw!D:D,MATCH(O223+6000,Raw!AF:AF,0))))</f>
        <v/>
      </c>
      <c r="N223" s="52" t="str">
        <f>IF(O223="","",(INDEX(Raw!A:A,MATCH(O223+6000,Raw!AF:AF,0))))</f>
        <v/>
      </c>
      <c r="O223" s="63" t="str">
        <f>(IFERROR(IF(LARGE(Raw!AF:AF,A223+COUNTIF(Raw!C:C,"H")+COUNTIF(Raw!C:C,"S"))-6000&gt;0,LARGE(Raw!AF:AF,A223+COUNTIF(Raw!C:C,"H")+COUNTIF(Raw!C:C,"S"))-6000,""),""))</f>
        <v/>
      </c>
    </row>
    <row r="224" spans="1:15" x14ac:dyDescent="0.3">
      <c r="A224" s="52">
        <v>221</v>
      </c>
      <c r="B224" s="3" t="str">
        <f t="shared" si="11"/>
        <v/>
      </c>
      <c r="C224" s="52" t="str">
        <f>IF(E224="","",(INDEX(Raw!D:D,MATCH(E224+18000,Raw!AF:AF,0))))</f>
        <v/>
      </c>
      <c r="D224" s="52" t="str">
        <f>IF(E224="","",(INDEX(Raw!A:A,MATCH(E224+18000,Raw!AF:AF,0))))</f>
        <v/>
      </c>
      <c r="E224" s="63" t="str">
        <f>(IFERROR(IF(LARGE(Raw!AF:AF,A224)-18000&gt;0,LARGE(Raw!AF:AF,A224)-18000,""),""))</f>
        <v/>
      </c>
      <c r="G224" s="3" t="str">
        <f t="shared" si="12"/>
        <v/>
      </c>
      <c r="H224" s="52" t="str">
        <f>IF(J224="","",(INDEX(Raw!D:D,MATCH(J224+12000,Raw!AF:AF,0))))</f>
        <v/>
      </c>
      <c r="I224" s="52" t="str">
        <f>IF(J224="","",(INDEX(Raw!A:A,MATCH(J224+12000,Raw!AF:AF,0))))</f>
        <v/>
      </c>
      <c r="J224" s="63" t="str">
        <f>(IFERROR(IF(LARGE(Raw!AF:AF,A224+COUNTIF(Raw!C:C,"H"))-12000&gt;0,LARGE(Raw!AF:AF,A224+COUNTIF(Raw!C:C,"H"))-12000,""),""))</f>
        <v/>
      </c>
      <c r="L224" s="3" t="str">
        <f t="shared" si="13"/>
        <v/>
      </c>
      <c r="M224" s="52" t="str">
        <f>IF(O224="","",(INDEX(Raw!D:D,MATCH(O224+6000,Raw!AF:AF,0))))</f>
        <v/>
      </c>
      <c r="N224" s="52" t="str">
        <f>IF(O224="","",(INDEX(Raw!A:A,MATCH(O224+6000,Raw!AF:AF,0))))</f>
        <v/>
      </c>
      <c r="O224" s="63" t="str">
        <f>(IFERROR(IF(LARGE(Raw!AF:AF,A224+COUNTIF(Raw!C:C,"H")+COUNTIF(Raw!C:C,"S"))-6000&gt;0,LARGE(Raw!AF:AF,A224+COUNTIF(Raw!C:C,"H")+COUNTIF(Raw!C:C,"S"))-6000,""),""))</f>
        <v/>
      </c>
    </row>
    <row r="225" spans="1:15" x14ac:dyDescent="0.3">
      <c r="A225" s="52">
        <v>222</v>
      </c>
      <c r="B225" s="3" t="str">
        <f t="shared" si="11"/>
        <v/>
      </c>
      <c r="C225" s="52" t="str">
        <f>IF(E225="","",(INDEX(Raw!D:D,MATCH(E225+18000,Raw!AF:AF,0))))</f>
        <v/>
      </c>
      <c r="D225" s="52" t="str">
        <f>IF(E225="","",(INDEX(Raw!A:A,MATCH(E225+18000,Raw!AF:AF,0))))</f>
        <v/>
      </c>
      <c r="E225" s="63" t="str">
        <f>(IFERROR(IF(LARGE(Raw!AF:AF,A225)-18000&gt;0,LARGE(Raw!AF:AF,A225)-18000,""),""))</f>
        <v/>
      </c>
      <c r="G225" s="3" t="str">
        <f t="shared" si="12"/>
        <v/>
      </c>
      <c r="H225" s="52" t="str">
        <f>IF(J225="","",(INDEX(Raw!D:D,MATCH(J225+12000,Raw!AF:AF,0))))</f>
        <v/>
      </c>
      <c r="I225" s="52" t="str">
        <f>IF(J225="","",(INDEX(Raw!A:A,MATCH(J225+12000,Raw!AF:AF,0))))</f>
        <v/>
      </c>
      <c r="J225" s="63" t="str">
        <f>(IFERROR(IF(LARGE(Raw!AF:AF,A225+COUNTIF(Raw!C:C,"H"))-12000&gt;0,LARGE(Raw!AF:AF,A225+COUNTIF(Raw!C:C,"H"))-12000,""),""))</f>
        <v/>
      </c>
      <c r="L225" s="3" t="str">
        <f t="shared" si="13"/>
        <v/>
      </c>
      <c r="M225" s="52" t="str">
        <f>IF(O225="","",(INDEX(Raw!D:D,MATCH(O225+6000,Raw!AF:AF,0))))</f>
        <v/>
      </c>
      <c r="N225" s="52" t="str">
        <f>IF(O225="","",(INDEX(Raw!A:A,MATCH(O225+6000,Raw!AF:AF,0))))</f>
        <v/>
      </c>
      <c r="O225" s="63" t="str">
        <f>(IFERROR(IF(LARGE(Raw!AF:AF,A225+COUNTIF(Raw!C:C,"H")+COUNTIF(Raw!C:C,"S"))-6000&gt;0,LARGE(Raw!AF:AF,A225+COUNTIF(Raw!C:C,"H")+COUNTIF(Raw!C:C,"S"))-6000,""),""))</f>
        <v/>
      </c>
    </row>
    <row r="226" spans="1:15" x14ac:dyDescent="0.3">
      <c r="A226" s="52">
        <v>223</v>
      </c>
      <c r="B226" s="3" t="str">
        <f t="shared" si="11"/>
        <v/>
      </c>
      <c r="C226" s="52" t="str">
        <f>IF(E226="","",(INDEX(Raw!D:D,MATCH(E226+18000,Raw!AF:AF,0))))</f>
        <v/>
      </c>
      <c r="D226" s="52" t="str">
        <f>IF(E226="","",(INDEX(Raw!A:A,MATCH(E226+18000,Raw!AF:AF,0))))</f>
        <v/>
      </c>
      <c r="E226" s="63" t="str">
        <f>(IFERROR(IF(LARGE(Raw!AF:AF,A226)-18000&gt;0,LARGE(Raw!AF:AF,A226)-18000,""),""))</f>
        <v/>
      </c>
      <c r="G226" s="3" t="str">
        <f t="shared" si="12"/>
        <v/>
      </c>
      <c r="H226" s="52" t="str">
        <f>IF(J226="","",(INDEX(Raw!D:D,MATCH(J226+12000,Raw!AF:AF,0))))</f>
        <v/>
      </c>
      <c r="I226" s="52" t="str">
        <f>IF(J226="","",(INDEX(Raw!A:A,MATCH(J226+12000,Raw!AF:AF,0))))</f>
        <v/>
      </c>
      <c r="J226" s="63" t="str">
        <f>(IFERROR(IF(LARGE(Raw!AF:AF,A226+COUNTIF(Raw!C:C,"H"))-12000&gt;0,LARGE(Raw!AF:AF,A226+COUNTIF(Raw!C:C,"H"))-12000,""),""))</f>
        <v/>
      </c>
      <c r="L226" s="3" t="str">
        <f t="shared" si="13"/>
        <v/>
      </c>
      <c r="M226" s="52" t="str">
        <f>IF(O226="","",(INDEX(Raw!D:D,MATCH(O226+6000,Raw!AF:AF,0))))</f>
        <v/>
      </c>
      <c r="N226" s="52" t="str">
        <f>IF(O226="","",(INDEX(Raw!A:A,MATCH(O226+6000,Raw!AF:AF,0))))</f>
        <v/>
      </c>
      <c r="O226" s="63" t="str">
        <f>(IFERROR(IF(LARGE(Raw!AF:AF,A226+COUNTIF(Raw!C:C,"H")+COUNTIF(Raw!C:C,"S"))-6000&gt;0,LARGE(Raw!AF:AF,A226+COUNTIF(Raw!C:C,"H")+COUNTIF(Raw!C:C,"S"))-6000,""),""))</f>
        <v/>
      </c>
    </row>
    <row r="227" spans="1:15" x14ac:dyDescent="0.3">
      <c r="A227" s="52">
        <v>224</v>
      </c>
      <c r="B227" s="3" t="str">
        <f t="shared" si="11"/>
        <v/>
      </c>
      <c r="C227" s="52" t="str">
        <f>IF(E227="","",(INDEX(Raw!D:D,MATCH(E227+18000,Raw!AF:AF,0))))</f>
        <v/>
      </c>
      <c r="D227" s="52" t="str">
        <f>IF(E227="","",(INDEX(Raw!A:A,MATCH(E227+18000,Raw!AF:AF,0))))</f>
        <v/>
      </c>
      <c r="E227" s="63" t="str">
        <f>(IFERROR(IF(LARGE(Raw!AF:AF,A227)-18000&gt;0,LARGE(Raw!AF:AF,A227)-18000,""),""))</f>
        <v/>
      </c>
      <c r="G227" s="3" t="str">
        <f t="shared" si="12"/>
        <v/>
      </c>
      <c r="H227" s="52" t="str">
        <f>IF(J227="","",(INDEX(Raw!D:D,MATCH(J227+12000,Raw!AF:AF,0))))</f>
        <v/>
      </c>
      <c r="I227" s="52" t="str">
        <f>IF(J227="","",(INDEX(Raw!A:A,MATCH(J227+12000,Raw!AF:AF,0))))</f>
        <v/>
      </c>
      <c r="J227" s="63" t="str">
        <f>(IFERROR(IF(LARGE(Raw!AF:AF,A227+COUNTIF(Raw!C:C,"H"))-12000&gt;0,LARGE(Raw!AF:AF,A227+COUNTIF(Raw!C:C,"H"))-12000,""),""))</f>
        <v/>
      </c>
      <c r="L227" s="3" t="str">
        <f t="shared" si="13"/>
        <v/>
      </c>
      <c r="M227" s="52" t="str">
        <f>IF(O227="","",(INDEX(Raw!D:D,MATCH(O227+6000,Raw!AF:AF,0))))</f>
        <v/>
      </c>
      <c r="N227" s="52" t="str">
        <f>IF(O227="","",(INDEX(Raw!A:A,MATCH(O227+6000,Raw!AF:AF,0))))</f>
        <v/>
      </c>
      <c r="O227" s="63" t="str">
        <f>(IFERROR(IF(LARGE(Raw!AF:AF,A227+COUNTIF(Raw!C:C,"H")+COUNTIF(Raw!C:C,"S"))-6000&gt;0,LARGE(Raw!AF:AF,A227+COUNTIF(Raw!C:C,"H")+COUNTIF(Raw!C:C,"S"))-6000,""),""))</f>
        <v/>
      </c>
    </row>
    <row r="228" spans="1:15" x14ac:dyDescent="0.3">
      <c r="A228" s="52">
        <v>225</v>
      </c>
      <c r="B228" s="3" t="str">
        <f t="shared" si="11"/>
        <v/>
      </c>
      <c r="C228" s="52" t="str">
        <f>IF(E228="","",(INDEX(Raw!D:D,MATCH(E228+18000,Raw!AF:AF,0))))</f>
        <v/>
      </c>
      <c r="D228" s="52" t="str">
        <f>IF(E228="","",(INDEX(Raw!A:A,MATCH(E228+18000,Raw!AF:AF,0))))</f>
        <v/>
      </c>
      <c r="E228" s="63" t="str">
        <f>(IFERROR(IF(LARGE(Raw!AF:AF,A228)-18000&gt;0,LARGE(Raw!AF:AF,A228)-18000,""),""))</f>
        <v/>
      </c>
      <c r="G228" s="3" t="str">
        <f t="shared" si="12"/>
        <v/>
      </c>
      <c r="H228" s="52" t="str">
        <f>IF(J228="","",(INDEX(Raw!D:D,MATCH(J228+12000,Raw!AF:AF,0))))</f>
        <v/>
      </c>
      <c r="I228" s="52" t="str">
        <f>IF(J228="","",(INDEX(Raw!A:A,MATCH(J228+12000,Raw!AF:AF,0))))</f>
        <v/>
      </c>
      <c r="J228" s="63" t="str">
        <f>(IFERROR(IF(LARGE(Raw!AF:AF,A228+COUNTIF(Raw!C:C,"H"))-12000&gt;0,LARGE(Raw!AF:AF,A228+COUNTIF(Raw!C:C,"H"))-12000,""),""))</f>
        <v/>
      </c>
      <c r="L228" s="3" t="str">
        <f t="shared" si="13"/>
        <v/>
      </c>
      <c r="M228" s="52" t="str">
        <f>IF(O228="","",(INDEX(Raw!D:D,MATCH(O228+6000,Raw!AF:AF,0))))</f>
        <v/>
      </c>
      <c r="N228" s="52" t="str">
        <f>IF(O228="","",(INDEX(Raw!A:A,MATCH(O228+6000,Raw!AF:AF,0))))</f>
        <v/>
      </c>
      <c r="O228" s="63" t="str">
        <f>(IFERROR(IF(LARGE(Raw!AF:AF,A228+COUNTIF(Raw!C:C,"H")+COUNTIF(Raw!C:C,"S"))-6000&gt;0,LARGE(Raw!AF:AF,A228+COUNTIF(Raw!C:C,"H")+COUNTIF(Raw!C:C,"S"))-6000,""),""))</f>
        <v/>
      </c>
    </row>
    <row r="229" spans="1:15" x14ac:dyDescent="0.3">
      <c r="A229" s="52">
        <v>226</v>
      </c>
      <c r="B229" s="3" t="str">
        <f t="shared" si="11"/>
        <v/>
      </c>
      <c r="C229" s="52" t="str">
        <f>IF(E229="","",(INDEX(Raw!D:D,MATCH(E229+18000,Raw!AF:AF,0))))</f>
        <v/>
      </c>
      <c r="D229" s="52" t="str">
        <f>IF(E229="","",(INDEX(Raw!A:A,MATCH(E229+18000,Raw!AF:AF,0))))</f>
        <v/>
      </c>
      <c r="E229" s="63" t="str">
        <f>(IFERROR(IF(LARGE(Raw!AF:AF,A229)-18000&gt;0,LARGE(Raw!AF:AF,A229)-18000,""),""))</f>
        <v/>
      </c>
      <c r="G229" s="3" t="str">
        <f t="shared" si="12"/>
        <v/>
      </c>
      <c r="H229" s="52" t="str">
        <f>IF(J229="","",(INDEX(Raw!D:D,MATCH(J229+12000,Raw!AF:AF,0))))</f>
        <v/>
      </c>
      <c r="I229" s="52" t="str">
        <f>IF(J229="","",(INDEX(Raw!A:A,MATCH(J229+12000,Raw!AF:AF,0))))</f>
        <v/>
      </c>
      <c r="J229" s="63" t="str">
        <f>(IFERROR(IF(LARGE(Raw!AF:AF,A229+COUNTIF(Raw!C:C,"H"))-12000&gt;0,LARGE(Raw!AF:AF,A229+COUNTIF(Raw!C:C,"H"))-12000,""),""))</f>
        <v/>
      </c>
      <c r="L229" s="3" t="str">
        <f t="shared" si="13"/>
        <v/>
      </c>
      <c r="M229" s="52" t="str">
        <f>IF(O229="","",(INDEX(Raw!D:D,MATCH(O229+6000,Raw!AF:AF,0))))</f>
        <v/>
      </c>
      <c r="N229" s="52" t="str">
        <f>IF(O229="","",(INDEX(Raw!A:A,MATCH(O229+6000,Raw!AF:AF,0))))</f>
        <v/>
      </c>
      <c r="O229" s="63" t="str">
        <f>(IFERROR(IF(LARGE(Raw!AF:AF,A229+COUNTIF(Raw!C:C,"H")+COUNTIF(Raw!C:C,"S"))-6000&gt;0,LARGE(Raw!AF:AF,A229+COUNTIF(Raw!C:C,"H")+COUNTIF(Raw!C:C,"S"))-6000,""),""))</f>
        <v/>
      </c>
    </row>
    <row r="230" spans="1:15" x14ac:dyDescent="0.3">
      <c r="A230" s="52">
        <v>227</v>
      </c>
      <c r="B230" s="3" t="str">
        <f t="shared" si="11"/>
        <v/>
      </c>
      <c r="C230" s="52" t="str">
        <f>IF(E230="","",(INDEX(Raw!D:D,MATCH(E230+18000,Raw!AF:AF,0))))</f>
        <v/>
      </c>
      <c r="D230" s="52" t="str">
        <f>IF(E230="","",(INDEX(Raw!A:A,MATCH(E230+18000,Raw!AF:AF,0))))</f>
        <v/>
      </c>
      <c r="E230" s="63" t="str">
        <f>(IFERROR(IF(LARGE(Raw!AF:AF,A230)-18000&gt;0,LARGE(Raw!AF:AF,A230)-18000,""),""))</f>
        <v/>
      </c>
      <c r="G230" s="3" t="str">
        <f t="shared" si="12"/>
        <v/>
      </c>
      <c r="H230" s="52" t="str">
        <f>IF(J230="","",(INDEX(Raw!D:D,MATCH(J230+12000,Raw!AF:AF,0))))</f>
        <v/>
      </c>
      <c r="I230" s="52" t="str">
        <f>IF(J230="","",(INDEX(Raw!A:A,MATCH(J230+12000,Raw!AF:AF,0))))</f>
        <v/>
      </c>
      <c r="J230" s="63" t="str">
        <f>(IFERROR(IF(LARGE(Raw!AF:AF,A230+COUNTIF(Raw!C:C,"H"))-12000&gt;0,LARGE(Raw!AF:AF,A230+COUNTIF(Raw!C:C,"H"))-12000,""),""))</f>
        <v/>
      </c>
      <c r="L230" s="3" t="str">
        <f t="shared" si="13"/>
        <v/>
      </c>
      <c r="M230" s="52" t="str">
        <f>IF(O230="","",(INDEX(Raw!D:D,MATCH(O230+6000,Raw!AF:AF,0))))</f>
        <v/>
      </c>
      <c r="N230" s="52" t="str">
        <f>IF(O230="","",(INDEX(Raw!A:A,MATCH(O230+6000,Raw!AF:AF,0))))</f>
        <v/>
      </c>
      <c r="O230" s="63" t="str">
        <f>(IFERROR(IF(LARGE(Raw!AF:AF,A230+COUNTIF(Raw!C:C,"H")+COUNTIF(Raw!C:C,"S"))-6000&gt;0,LARGE(Raw!AF:AF,A230+COUNTIF(Raw!C:C,"H")+COUNTIF(Raw!C:C,"S"))-6000,""),""))</f>
        <v/>
      </c>
    </row>
    <row r="231" spans="1:15" x14ac:dyDescent="0.3">
      <c r="A231" s="52">
        <v>228</v>
      </c>
      <c r="B231" s="3" t="str">
        <f t="shared" si="11"/>
        <v/>
      </c>
      <c r="C231" s="52" t="str">
        <f>IF(E231="","",(INDEX(Raw!D:D,MATCH(E231+18000,Raw!AF:AF,0))))</f>
        <v/>
      </c>
      <c r="D231" s="52" t="str">
        <f>IF(E231="","",(INDEX(Raw!A:A,MATCH(E231+18000,Raw!AF:AF,0))))</f>
        <v/>
      </c>
      <c r="E231" s="63" t="str">
        <f>(IFERROR(IF(LARGE(Raw!AF:AF,A231)-18000&gt;0,LARGE(Raw!AF:AF,A231)-18000,""),""))</f>
        <v/>
      </c>
      <c r="G231" s="3" t="str">
        <f t="shared" si="12"/>
        <v/>
      </c>
      <c r="H231" s="52" t="str">
        <f>IF(J231="","",(INDEX(Raw!D:D,MATCH(J231+12000,Raw!AF:AF,0))))</f>
        <v/>
      </c>
      <c r="I231" s="52" t="str">
        <f>IF(J231="","",(INDEX(Raw!A:A,MATCH(J231+12000,Raw!AF:AF,0))))</f>
        <v/>
      </c>
      <c r="J231" s="63" t="str">
        <f>(IFERROR(IF(LARGE(Raw!AF:AF,A231+COUNTIF(Raw!C:C,"H"))-12000&gt;0,LARGE(Raw!AF:AF,A231+COUNTIF(Raw!C:C,"H"))-12000,""),""))</f>
        <v/>
      </c>
      <c r="L231" s="3" t="str">
        <f t="shared" si="13"/>
        <v/>
      </c>
      <c r="M231" s="52" t="str">
        <f>IF(O231="","",(INDEX(Raw!D:D,MATCH(O231+6000,Raw!AF:AF,0))))</f>
        <v/>
      </c>
      <c r="N231" s="52" t="str">
        <f>IF(O231="","",(INDEX(Raw!A:A,MATCH(O231+6000,Raw!AF:AF,0))))</f>
        <v/>
      </c>
      <c r="O231" s="63" t="str">
        <f>(IFERROR(IF(LARGE(Raw!AF:AF,A231+COUNTIF(Raw!C:C,"H")+COUNTIF(Raw!C:C,"S"))-6000&gt;0,LARGE(Raw!AF:AF,A231+COUNTIF(Raw!C:C,"H")+COUNTIF(Raw!C:C,"S"))-6000,""),""))</f>
        <v/>
      </c>
    </row>
    <row r="232" spans="1:15" x14ac:dyDescent="0.3">
      <c r="A232" s="52">
        <v>229</v>
      </c>
      <c r="B232" s="3" t="str">
        <f t="shared" si="11"/>
        <v/>
      </c>
      <c r="C232" s="52" t="str">
        <f>IF(E232="","",(INDEX(Raw!D:D,MATCH(E232+18000,Raw!AF:AF,0))))</f>
        <v/>
      </c>
      <c r="D232" s="52" t="str">
        <f>IF(E232="","",(INDEX(Raw!A:A,MATCH(E232+18000,Raw!AF:AF,0))))</f>
        <v/>
      </c>
      <c r="E232" s="63" t="str">
        <f>(IFERROR(IF(LARGE(Raw!AF:AF,A232)-18000&gt;0,LARGE(Raw!AF:AF,A232)-18000,""),""))</f>
        <v/>
      </c>
      <c r="G232" s="3" t="str">
        <f t="shared" si="12"/>
        <v/>
      </c>
      <c r="H232" s="52" t="str">
        <f>IF(J232="","",(INDEX(Raw!D:D,MATCH(J232+12000,Raw!AF:AF,0))))</f>
        <v/>
      </c>
      <c r="I232" s="52" t="str">
        <f>IF(J232="","",(INDEX(Raw!A:A,MATCH(J232+12000,Raw!AF:AF,0))))</f>
        <v/>
      </c>
      <c r="J232" s="63" t="str">
        <f>(IFERROR(IF(LARGE(Raw!AF:AF,A232+COUNTIF(Raw!C:C,"H"))-12000&gt;0,LARGE(Raw!AF:AF,A232+COUNTIF(Raw!C:C,"H"))-12000,""),""))</f>
        <v/>
      </c>
      <c r="L232" s="3" t="str">
        <f t="shared" si="13"/>
        <v/>
      </c>
      <c r="M232" s="52" t="str">
        <f>IF(O232="","",(INDEX(Raw!D:D,MATCH(O232+6000,Raw!AF:AF,0))))</f>
        <v/>
      </c>
      <c r="N232" s="52" t="str">
        <f>IF(O232="","",(INDEX(Raw!A:A,MATCH(O232+6000,Raw!AF:AF,0))))</f>
        <v/>
      </c>
      <c r="O232" s="63" t="str">
        <f>(IFERROR(IF(LARGE(Raw!AF:AF,A232+COUNTIF(Raw!C:C,"H")+COUNTIF(Raw!C:C,"S"))-6000&gt;0,LARGE(Raw!AF:AF,A232+COUNTIF(Raw!C:C,"H")+COUNTIF(Raw!C:C,"S"))-6000,""),""))</f>
        <v/>
      </c>
    </row>
    <row r="233" spans="1:15" x14ac:dyDescent="0.3">
      <c r="A233" s="52">
        <v>230</v>
      </c>
      <c r="B233" s="3" t="str">
        <f t="shared" si="11"/>
        <v/>
      </c>
      <c r="C233" s="52" t="str">
        <f>IF(E233="","",(INDEX(Raw!D:D,MATCH(E233+18000,Raw!AF:AF,0))))</f>
        <v/>
      </c>
      <c r="D233" s="52" t="str">
        <f>IF(E233="","",(INDEX(Raw!A:A,MATCH(E233+18000,Raw!AF:AF,0))))</f>
        <v/>
      </c>
      <c r="E233" s="63" t="str">
        <f>(IFERROR(IF(LARGE(Raw!AF:AF,A233)-18000&gt;0,LARGE(Raw!AF:AF,A233)-18000,""),""))</f>
        <v/>
      </c>
      <c r="G233" s="3" t="str">
        <f t="shared" si="12"/>
        <v/>
      </c>
      <c r="H233" s="52" t="str">
        <f>IF(J233="","",(INDEX(Raw!D:D,MATCH(J233+12000,Raw!AF:AF,0))))</f>
        <v/>
      </c>
      <c r="I233" s="52" t="str">
        <f>IF(J233="","",(INDEX(Raw!A:A,MATCH(J233+12000,Raw!AF:AF,0))))</f>
        <v/>
      </c>
      <c r="J233" s="63" t="str">
        <f>(IFERROR(IF(LARGE(Raw!AF:AF,A233+COUNTIF(Raw!C:C,"H"))-12000&gt;0,LARGE(Raw!AF:AF,A233+COUNTIF(Raw!C:C,"H"))-12000,""),""))</f>
        <v/>
      </c>
      <c r="L233" s="3" t="str">
        <f t="shared" si="13"/>
        <v/>
      </c>
      <c r="M233" s="52" t="str">
        <f>IF(O233="","",(INDEX(Raw!D:D,MATCH(O233+6000,Raw!AF:AF,0))))</f>
        <v/>
      </c>
      <c r="N233" s="52" t="str">
        <f>IF(O233="","",(INDEX(Raw!A:A,MATCH(O233+6000,Raw!AF:AF,0))))</f>
        <v/>
      </c>
      <c r="O233" s="63" t="str">
        <f>(IFERROR(IF(LARGE(Raw!AF:AF,A233+COUNTIF(Raw!C:C,"H")+COUNTIF(Raw!C:C,"S"))-6000&gt;0,LARGE(Raw!AF:AF,A233+COUNTIF(Raw!C:C,"H")+COUNTIF(Raw!C:C,"S"))-6000,""),""))</f>
        <v/>
      </c>
    </row>
    <row r="234" spans="1:15" x14ac:dyDescent="0.3">
      <c r="A234" s="52">
        <v>231</v>
      </c>
      <c r="B234" s="3" t="str">
        <f t="shared" si="11"/>
        <v/>
      </c>
      <c r="C234" s="52" t="str">
        <f>IF(E234="","",(INDEX(Raw!D:D,MATCH(E234+18000,Raw!AF:AF,0))))</f>
        <v/>
      </c>
      <c r="D234" s="52" t="str">
        <f>IF(E234="","",(INDEX(Raw!A:A,MATCH(E234+18000,Raw!AF:AF,0))))</f>
        <v/>
      </c>
      <c r="E234" s="63" t="str">
        <f>(IFERROR(IF(LARGE(Raw!AF:AF,A234)-18000&gt;0,LARGE(Raw!AF:AF,A234)-18000,""),""))</f>
        <v/>
      </c>
      <c r="G234" s="3" t="str">
        <f t="shared" si="12"/>
        <v/>
      </c>
      <c r="H234" s="52" t="str">
        <f>IF(J234="","",(INDEX(Raw!D:D,MATCH(J234+12000,Raw!AF:AF,0))))</f>
        <v/>
      </c>
      <c r="I234" s="52" t="str">
        <f>IF(J234="","",(INDEX(Raw!A:A,MATCH(J234+12000,Raw!AF:AF,0))))</f>
        <v/>
      </c>
      <c r="J234" s="63" t="str">
        <f>(IFERROR(IF(LARGE(Raw!AF:AF,A234+COUNTIF(Raw!C:C,"H"))-12000&gt;0,LARGE(Raw!AF:AF,A234+COUNTIF(Raw!C:C,"H"))-12000,""),""))</f>
        <v/>
      </c>
      <c r="L234" s="3" t="str">
        <f t="shared" si="13"/>
        <v/>
      </c>
      <c r="M234" s="52" t="str">
        <f>IF(O234="","",(INDEX(Raw!D:D,MATCH(O234+6000,Raw!AF:AF,0))))</f>
        <v/>
      </c>
      <c r="N234" s="52" t="str">
        <f>IF(O234="","",(INDEX(Raw!A:A,MATCH(O234+6000,Raw!AF:AF,0))))</f>
        <v/>
      </c>
      <c r="O234" s="63" t="str">
        <f>(IFERROR(IF(LARGE(Raw!AF:AF,A234+COUNTIF(Raw!C:C,"H")+COUNTIF(Raw!C:C,"S"))-6000&gt;0,LARGE(Raw!AF:AF,A234+COUNTIF(Raw!C:C,"H")+COUNTIF(Raw!C:C,"S"))-6000,""),""))</f>
        <v/>
      </c>
    </row>
    <row r="235" spans="1:15" x14ac:dyDescent="0.3">
      <c r="A235" s="52">
        <v>232</v>
      </c>
      <c r="B235" s="3" t="str">
        <f t="shared" si="11"/>
        <v/>
      </c>
      <c r="C235" s="52" t="str">
        <f>IF(E235="","",(INDEX(Raw!D:D,MATCH(E235+18000,Raw!AF:AF,0))))</f>
        <v/>
      </c>
      <c r="D235" s="52" t="str">
        <f>IF(E235="","",(INDEX(Raw!A:A,MATCH(E235+18000,Raw!AF:AF,0))))</f>
        <v/>
      </c>
      <c r="E235" s="63" t="str">
        <f>(IFERROR(IF(LARGE(Raw!AF:AF,A235)-18000&gt;0,LARGE(Raw!AF:AF,A235)-18000,""),""))</f>
        <v/>
      </c>
      <c r="G235" s="3" t="str">
        <f t="shared" si="12"/>
        <v/>
      </c>
      <c r="H235" s="52" t="str">
        <f>IF(J235="","",(INDEX(Raw!D:D,MATCH(J235+12000,Raw!AF:AF,0))))</f>
        <v/>
      </c>
      <c r="I235" s="52" t="str">
        <f>IF(J235="","",(INDEX(Raw!A:A,MATCH(J235+12000,Raw!AF:AF,0))))</f>
        <v/>
      </c>
      <c r="J235" s="63" t="str">
        <f>(IFERROR(IF(LARGE(Raw!AF:AF,A235+COUNTIF(Raw!C:C,"H"))-12000&gt;0,LARGE(Raw!AF:AF,A235+COUNTIF(Raw!C:C,"H"))-12000,""),""))</f>
        <v/>
      </c>
      <c r="L235" s="3" t="str">
        <f t="shared" si="13"/>
        <v/>
      </c>
      <c r="M235" s="52" t="str">
        <f>IF(O235="","",(INDEX(Raw!D:D,MATCH(O235+6000,Raw!AF:AF,0))))</f>
        <v/>
      </c>
      <c r="N235" s="52" t="str">
        <f>IF(O235="","",(INDEX(Raw!A:A,MATCH(O235+6000,Raw!AF:AF,0))))</f>
        <v/>
      </c>
      <c r="O235" s="63" t="str">
        <f>(IFERROR(IF(LARGE(Raw!AF:AF,A235+COUNTIF(Raw!C:C,"H")+COUNTIF(Raw!C:C,"S"))-6000&gt;0,LARGE(Raw!AF:AF,A235+COUNTIF(Raw!C:C,"H")+COUNTIF(Raw!C:C,"S"))-6000,""),""))</f>
        <v/>
      </c>
    </row>
    <row r="236" spans="1:15" x14ac:dyDescent="0.3">
      <c r="A236" s="52">
        <v>233</v>
      </c>
      <c r="B236" s="3" t="str">
        <f t="shared" si="11"/>
        <v/>
      </c>
      <c r="C236" s="52" t="str">
        <f>IF(E236="","",(INDEX(Raw!D:D,MATCH(E236+18000,Raw!AF:AF,0))))</f>
        <v/>
      </c>
      <c r="D236" s="52" t="str">
        <f>IF(E236="","",(INDEX(Raw!A:A,MATCH(E236+18000,Raw!AF:AF,0))))</f>
        <v/>
      </c>
      <c r="E236" s="63" t="str">
        <f>(IFERROR(IF(LARGE(Raw!AF:AF,A236)-18000&gt;0,LARGE(Raw!AF:AF,A236)-18000,""),""))</f>
        <v/>
      </c>
      <c r="G236" s="3" t="str">
        <f t="shared" si="12"/>
        <v/>
      </c>
      <c r="H236" s="52" t="str">
        <f>IF(J236="","",(INDEX(Raw!D:D,MATCH(J236+12000,Raw!AF:AF,0))))</f>
        <v/>
      </c>
      <c r="I236" s="52" t="str">
        <f>IF(J236="","",(INDEX(Raw!A:A,MATCH(J236+12000,Raw!AF:AF,0))))</f>
        <v/>
      </c>
      <c r="J236" s="63" t="str">
        <f>(IFERROR(IF(LARGE(Raw!AF:AF,A236+COUNTIF(Raw!C:C,"H"))-12000&gt;0,LARGE(Raw!AF:AF,A236+COUNTIF(Raw!C:C,"H"))-12000,""),""))</f>
        <v/>
      </c>
      <c r="L236" s="3" t="str">
        <f t="shared" si="13"/>
        <v/>
      </c>
      <c r="M236" s="52" t="str">
        <f>IF(O236="","",(INDEX(Raw!D:D,MATCH(O236+6000,Raw!AF:AF,0))))</f>
        <v/>
      </c>
      <c r="N236" s="52" t="str">
        <f>IF(O236="","",(INDEX(Raw!A:A,MATCH(O236+6000,Raw!AF:AF,0))))</f>
        <v/>
      </c>
      <c r="O236" s="63" t="str">
        <f>(IFERROR(IF(LARGE(Raw!AF:AF,A236+COUNTIF(Raw!C:C,"H")+COUNTIF(Raw!C:C,"S"))-6000&gt;0,LARGE(Raw!AF:AF,A236+COUNTIF(Raw!C:C,"H")+COUNTIF(Raw!C:C,"S"))-6000,""),""))</f>
        <v/>
      </c>
    </row>
    <row r="237" spans="1:15" x14ac:dyDescent="0.3">
      <c r="A237" s="52">
        <v>234</v>
      </c>
      <c r="B237" s="3" t="str">
        <f t="shared" si="11"/>
        <v/>
      </c>
      <c r="C237" s="52" t="str">
        <f>IF(E237="","",(INDEX(Raw!D:D,MATCH(E237+18000,Raw!AF:AF,0))))</f>
        <v/>
      </c>
      <c r="D237" s="52" t="str">
        <f>IF(E237="","",(INDEX(Raw!A:A,MATCH(E237+18000,Raw!AF:AF,0))))</f>
        <v/>
      </c>
      <c r="E237" s="63" t="str">
        <f>(IFERROR(IF(LARGE(Raw!AF:AF,A237)-18000&gt;0,LARGE(Raw!AF:AF,A237)-18000,""),""))</f>
        <v/>
      </c>
      <c r="G237" s="3" t="str">
        <f t="shared" si="12"/>
        <v/>
      </c>
      <c r="H237" s="52" t="str">
        <f>IF(J237="","",(INDEX(Raw!D:D,MATCH(J237+12000,Raw!AF:AF,0))))</f>
        <v/>
      </c>
      <c r="I237" s="52" t="str">
        <f>IF(J237="","",(INDEX(Raw!A:A,MATCH(J237+12000,Raw!AF:AF,0))))</f>
        <v/>
      </c>
      <c r="J237" s="63" t="str">
        <f>(IFERROR(IF(LARGE(Raw!AF:AF,A237+COUNTIF(Raw!C:C,"H"))-12000&gt;0,LARGE(Raw!AF:AF,A237+COUNTIF(Raw!C:C,"H"))-12000,""),""))</f>
        <v/>
      </c>
      <c r="L237" s="3" t="str">
        <f t="shared" si="13"/>
        <v/>
      </c>
      <c r="M237" s="52" t="str">
        <f>IF(O237="","",(INDEX(Raw!D:D,MATCH(O237+6000,Raw!AF:AF,0))))</f>
        <v/>
      </c>
      <c r="N237" s="52" t="str">
        <f>IF(O237="","",(INDEX(Raw!A:A,MATCH(O237+6000,Raw!AF:AF,0))))</f>
        <v/>
      </c>
      <c r="O237" s="63" t="str">
        <f>(IFERROR(IF(LARGE(Raw!AF:AF,A237+COUNTIF(Raw!C:C,"H")+COUNTIF(Raw!C:C,"S"))-6000&gt;0,LARGE(Raw!AF:AF,A237+COUNTIF(Raw!C:C,"H")+COUNTIF(Raw!C:C,"S"))-6000,""),""))</f>
        <v/>
      </c>
    </row>
    <row r="238" spans="1:15" x14ac:dyDescent="0.3">
      <c r="A238" s="52">
        <v>235</v>
      </c>
      <c r="B238" s="3" t="str">
        <f t="shared" si="11"/>
        <v/>
      </c>
      <c r="C238" s="52" t="str">
        <f>IF(E238="","",(INDEX(Raw!D:D,MATCH(E238+18000,Raw!AF:AF,0))))</f>
        <v/>
      </c>
      <c r="D238" s="52" t="str">
        <f>IF(E238="","",(INDEX(Raw!A:A,MATCH(E238+18000,Raw!AF:AF,0))))</f>
        <v/>
      </c>
      <c r="E238" s="63" t="str">
        <f>(IFERROR(IF(LARGE(Raw!AF:AF,A238)-18000&gt;0,LARGE(Raw!AF:AF,A238)-18000,""),""))</f>
        <v/>
      </c>
      <c r="G238" s="3" t="str">
        <f t="shared" si="12"/>
        <v/>
      </c>
      <c r="H238" s="52" t="str">
        <f>IF(J238="","",(INDEX(Raw!D:D,MATCH(J238+12000,Raw!AF:AF,0))))</f>
        <v/>
      </c>
      <c r="I238" s="52" t="str">
        <f>IF(J238="","",(INDEX(Raw!A:A,MATCH(J238+12000,Raw!AF:AF,0))))</f>
        <v/>
      </c>
      <c r="J238" s="63" t="str">
        <f>(IFERROR(IF(LARGE(Raw!AF:AF,A238+COUNTIF(Raw!C:C,"H"))-12000&gt;0,LARGE(Raw!AF:AF,A238+COUNTIF(Raw!C:C,"H"))-12000,""),""))</f>
        <v/>
      </c>
      <c r="L238" s="3" t="str">
        <f t="shared" si="13"/>
        <v/>
      </c>
      <c r="M238" s="52" t="str">
        <f>IF(O238="","",(INDEX(Raw!D:D,MATCH(O238+6000,Raw!AF:AF,0))))</f>
        <v/>
      </c>
      <c r="N238" s="52" t="str">
        <f>IF(O238="","",(INDEX(Raw!A:A,MATCH(O238+6000,Raw!AF:AF,0))))</f>
        <v/>
      </c>
      <c r="O238" s="63" t="str">
        <f>(IFERROR(IF(LARGE(Raw!AF:AF,A238+COUNTIF(Raw!C:C,"H")+COUNTIF(Raw!C:C,"S"))-6000&gt;0,LARGE(Raw!AF:AF,A238+COUNTIF(Raw!C:C,"H")+COUNTIF(Raw!C:C,"S"))-6000,""),""))</f>
        <v/>
      </c>
    </row>
    <row r="239" spans="1:15" x14ac:dyDescent="0.3">
      <c r="A239" s="52">
        <v>236</v>
      </c>
      <c r="B239" s="3" t="str">
        <f t="shared" si="11"/>
        <v/>
      </c>
      <c r="C239" s="52" t="str">
        <f>IF(E239="","",(INDEX(Raw!D:D,MATCH(E239+18000,Raw!AF:AF,0))))</f>
        <v/>
      </c>
      <c r="D239" s="52" t="str">
        <f>IF(E239="","",(INDEX(Raw!A:A,MATCH(E239+18000,Raw!AF:AF,0))))</f>
        <v/>
      </c>
      <c r="E239" s="63" t="str">
        <f>(IFERROR(IF(LARGE(Raw!AF:AF,A239)-18000&gt;0,LARGE(Raw!AF:AF,A239)-18000,""),""))</f>
        <v/>
      </c>
      <c r="G239" s="3" t="str">
        <f t="shared" si="12"/>
        <v/>
      </c>
      <c r="H239" s="52" t="str">
        <f>IF(J239="","",(INDEX(Raw!D:D,MATCH(J239+12000,Raw!AF:AF,0))))</f>
        <v/>
      </c>
      <c r="I239" s="52" t="str">
        <f>IF(J239="","",(INDEX(Raw!A:A,MATCH(J239+12000,Raw!AF:AF,0))))</f>
        <v/>
      </c>
      <c r="J239" s="63" t="str">
        <f>(IFERROR(IF(LARGE(Raw!AF:AF,A239+COUNTIF(Raw!C:C,"H"))-12000&gt;0,LARGE(Raw!AF:AF,A239+COUNTIF(Raw!C:C,"H"))-12000,""),""))</f>
        <v/>
      </c>
      <c r="L239" s="3" t="str">
        <f t="shared" si="13"/>
        <v/>
      </c>
      <c r="M239" s="52" t="str">
        <f>IF(O239="","",(INDEX(Raw!D:D,MATCH(O239+6000,Raw!AF:AF,0))))</f>
        <v/>
      </c>
      <c r="N239" s="52" t="str">
        <f>IF(O239="","",(INDEX(Raw!A:A,MATCH(O239+6000,Raw!AF:AF,0))))</f>
        <v/>
      </c>
      <c r="O239" s="63" t="str">
        <f>(IFERROR(IF(LARGE(Raw!AF:AF,A239+COUNTIF(Raw!C:C,"H")+COUNTIF(Raw!C:C,"S"))-6000&gt;0,LARGE(Raw!AF:AF,A239+COUNTIF(Raw!C:C,"H")+COUNTIF(Raw!C:C,"S"))-6000,""),""))</f>
        <v/>
      </c>
    </row>
    <row r="240" spans="1:15" x14ac:dyDescent="0.3">
      <c r="A240" s="52">
        <v>237</v>
      </c>
      <c r="B240" s="3" t="str">
        <f t="shared" si="11"/>
        <v/>
      </c>
      <c r="C240" s="52" t="str">
        <f>IF(E240="","",(INDEX(Raw!D:D,MATCH(E240+18000,Raw!AF:AF,0))))</f>
        <v/>
      </c>
      <c r="D240" s="52" t="str">
        <f>IF(E240="","",(INDEX(Raw!A:A,MATCH(E240+18000,Raw!AF:AF,0))))</f>
        <v/>
      </c>
      <c r="E240" s="63" t="str">
        <f>(IFERROR(IF(LARGE(Raw!AF:AF,A240)-18000&gt;0,LARGE(Raw!AF:AF,A240)-18000,""),""))</f>
        <v/>
      </c>
      <c r="G240" s="3" t="str">
        <f t="shared" si="12"/>
        <v/>
      </c>
      <c r="H240" s="52" t="str">
        <f>IF(J240="","",(INDEX(Raw!D:D,MATCH(J240+12000,Raw!AF:AF,0))))</f>
        <v/>
      </c>
      <c r="I240" s="52" t="str">
        <f>IF(J240="","",(INDEX(Raw!A:A,MATCH(J240+12000,Raw!AF:AF,0))))</f>
        <v/>
      </c>
      <c r="J240" s="63" t="str">
        <f>(IFERROR(IF(LARGE(Raw!AF:AF,A240+COUNTIF(Raw!C:C,"H"))-12000&gt;0,LARGE(Raw!AF:AF,A240+COUNTIF(Raw!C:C,"H"))-12000,""),""))</f>
        <v/>
      </c>
      <c r="L240" s="3" t="str">
        <f t="shared" si="13"/>
        <v/>
      </c>
      <c r="M240" s="52" t="str">
        <f>IF(O240="","",(INDEX(Raw!D:D,MATCH(O240+6000,Raw!AF:AF,0))))</f>
        <v/>
      </c>
      <c r="N240" s="52" t="str">
        <f>IF(O240="","",(INDEX(Raw!A:A,MATCH(O240+6000,Raw!AF:AF,0))))</f>
        <v/>
      </c>
      <c r="O240" s="63" t="str">
        <f>(IFERROR(IF(LARGE(Raw!AF:AF,A240+COUNTIF(Raw!C:C,"H")+COUNTIF(Raw!C:C,"S"))-6000&gt;0,LARGE(Raw!AF:AF,A240+COUNTIF(Raw!C:C,"H")+COUNTIF(Raw!C:C,"S"))-6000,""),""))</f>
        <v/>
      </c>
    </row>
    <row r="241" spans="1:15" x14ac:dyDescent="0.3">
      <c r="A241" s="52">
        <v>238</v>
      </c>
      <c r="B241" s="3" t="str">
        <f t="shared" si="11"/>
        <v/>
      </c>
      <c r="C241" s="52" t="str">
        <f>IF(E241="","",(INDEX(Raw!D:D,MATCH(E241+18000,Raw!AF:AF,0))))</f>
        <v/>
      </c>
      <c r="D241" s="52" t="str">
        <f>IF(E241="","",(INDEX(Raw!A:A,MATCH(E241+18000,Raw!AF:AF,0))))</f>
        <v/>
      </c>
      <c r="E241" s="63" t="str">
        <f>(IFERROR(IF(LARGE(Raw!AF:AF,A241)-18000&gt;0,LARGE(Raw!AF:AF,A241)-18000,""),""))</f>
        <v/>
      </c>
      <c r="G241" s="3" t="str">
        <f t="shared" si="12"/>
        <v/>
      </c>
      <c r="H241" s="52" t="str">
        <f>IF(J241="","",(INDEX(Raw!D:D,MATCH(J241+12000,Raw!AF:AF,0))))</f>
        <v/>
      </c>
      <c r="I241" s="52" t="str">
        <f>IF(J241="","",(INDEX(Raw!A:A,MATCH(J241+12000,Raw!AF:AF,0))))</f>
        <v/>
      </c>
      <c r="J241" s="63" t="str">
        <f>(IFERROR(IF(LARGE(Raw!AF:AF,A241+COUNTIF(Raw!C:C,"H"))-12000&gt;0,LARGE(Raw!AF:AF,A241+COUNTIF(Raw!C:C,"H"))-12000,""),""))</f>
        <v/>
      </c>
      <c r="L241" s="3" t="str">
        <f t="shared" si="13"/>
        <v/>
      </c>
      <c r="M241" s="52" t="str">
        <f>IF(O241="","",(INDEX(Raw!D:D,MATCH(O241+6000,Raw!AF:AF,0))))</f>
        <v/>
      </c>
      <c r="N241" s="52" t="str">
        <f>IF(O241="","",(INDEX(Raw!A:A,MATCH(O241+6000,Raw!AF:AF,0))))</f>
        <v/>
      </c>
      <c r="O241" s="63" t="str">
        <f>(IFERROR(IF(LARGE(Raw!AF:AF,A241+COUNTIF(Raw!C:C,"H")+COUNTIF(Raw!C:C,"S"))-6000&gt;0,LARGE(Raw!AF:AF,A241+COUNTIF(Raw!C:C,"H")+COUNTIF(Raw!C:C,"S"))-6000,""),""))</f>
        <v/>
      </c>
    </row>
    <row r="242" spans="1:15" x14ac:dyDescent="0.3">
      <c r="A242" s="52">
        <v>239</v>
      </c>
      <c r="B242" s="3" t="str">
        <f t="shared" si="11"/>
        <v/>
      </c>
      <c r="C242" s="52" t="str">
        <f>IF(E242="","",(INDEX(Raw!D:D,MATCH(E242+18000,Raw!AF:AF,0))))</f>
        <v/>
      </c>
      <c r="D242" s="52" t="str">
        <f>IF(E242="","",(INDEX(Raw!A:A,MATCH(E242+18000,Raw!AF:AF,0))))</f>
        <v/>
      </c>
      <c r="E242" s="63" t="str">
        <f>(IFERROR(IF(LARGE(Raw!AF:AF,A242)-18000&gt;0,LARGE(Raw!AF:AF,A242)-18000,""),""))</f>
        <v/>
      </c>
      <c r="G242" s="3" t="str">
        <f t="shared" si="12"/>
        <v/>
      </c>
      <c r="H242" s="52" t="str">
        <f>IF(J242="","",(INDEX(Raw!D:D,MATCH(J242+12000,Raw!AF:AF,0))))</f>
        <v/>
      </c>
      <c r="I242" s="52" t="str">
        <f>IF(J242="","",(INDEX(Raw!A:A,MATCH(J242+12000,Raw!AF:AF,0))))</f>
        <v/>
      </c>
      <c r="J242" s="63" t="str">
        <f>(IFERROR(IF(LARGE(Raw!AF:AF,A242+COUNTIF(Raw!C:C,"H"))-12000&gt;0,LARGE(Raw!AF:AF,A242+COUNTIF(Raw!C:C,"H"))-12000,""),""))</f>
        <v/>
      </c>
      <c r="L242" s="3" t="str">
        <f t="shared" si="13"/>
        <v/>
      </c>
      <c r="M242" s="52" t="str">
        <f>IF(O242="","",(INDEX(Raw!D:D,MATCH(O242+6000,Raw!AF:AF,0))))</f>
        <v/>
      </c>
      <c r="N242" s="52" t="str">
        <f>IF(O242="","",(INDEX(Raw!A:A,MATCH(O242+6000,Raw!AF:AF,0))))</f>
        <v/>
      </c>
      <c r="O242" s="63" t="str">
        <f>(IFERROR(IF(LARGE(Raw!AF:AF,A242+COUNTIF(Raw!C:C,"H")+COUNTIF(Raw!C:C,"S"))-6000&gt;0,LARGE(Raw!AF:AF,A242+COUNTIF(Raw!C:C,"H")+COUNTIF(Raw!C:C,"S"))-6000,""),""))</f>
        <v/>
      </c>
    </row>
    <row r="243" spans="1:15" x14ac:dyDescent="0.3">
      <c r="A243" s="52">
        <v>240</v>
      </c>
      <c r="B243" s="3" t="str">
        <f t="shared" si="11"/>
        <v/>
      </c>
      <c r="C243" s="52" t="str">
        <f>IF(E243="","",(INDEX(Raw!D:D,MATCH(E243+18000,Raw!AF:AF,0))))</f>
        <v/>
      </c>
      <c r="D243" s="52" t="str">
        <f>IF(E243="","",(INDEX(Raw!A:A,MATCH(E243+18000,Raw!AF:AF,0))))</f>
        <v/>
      </c>
      <c r="E243" s="63" t="str">
        <f>(IFERROR(IF(LARGE(Raw!AF:AF,A243)-18000&gt;0,LARGE(Raw!AF:AF,A243)-18000,""),""))</f>
        <v/>
      </c>
      <c r="G243" s="3" t="str">
        <f t="shared" si="12"/>
        <v/>
      </c>
      <c r="H243" s="52" t="str">
        <f>IF(J243="","",(INDEX(Raw!D:D,MATCH(J243+12000,Raw!AF:AF,0))))</f>
        <v/>
      </c>
      <c r="I243" s="52" t="str">
        <f>IF(J243="","",(INDEX(Raw!A:A,MATCH(J243+12000,Raw!AF:AF,0))))</f>
        <v/>
      </c>
      <c r="J243" s="63" t="str">
        <f>(IFERROR(IF(LARGE(Raw!AF:AF,A243+COUNTIF(Raw!C:C,"H"))-12000&gt;0,LARGE(Raw!AF:AF,A243+COUNTIF(Raw!C:C,"H"))-12000,""),""))</f>
        <v/>
      </c>
      <c r="L243" s="3" t="str">
        <f t="shared" si="13"/>
        <v/>
      </c>
      <c r="M243" s="52" t="str">
        <f>IF(O243="","",(INDEX(Raw!D:D,MATCH(O243+6000,Raw!AF:AF,0))))</f>
        <v/>
      </c>
      <c r="N243" s="52" t="str">
        <f>IF(O243="","",(INDEX(Raw!A:A,MATCH(O243+6000,Raw!AF:AF,0))))</f>
        <v/>
      </c>
      <c r="O243" s="63" t="str">
        <f>(IFERROR(IF(LARGE(Raw!AF:AF,A243+COUNTIF(Raw!C:C,"H")+COUNTIF(Raw!C:C,"S"))-6000&gt;0,LARGE(Raw!AF:AF,A243+COUNTIF(Raw!C:C,"H")+COUNTIF(Raw!C:C,"S"))-6000,""),""))</f>
        <v/>
      </c>
    </row>
    <row r="244" spans="1:15" x14ac:dyDescent="0.3">
      <c r="A244" s="52">
        <v>241</v>
      </c>
      <c r="B244" s="3" t="str">
        <f t="shared" si="11"/>
        <v/>
      </c>
      <c r="C244" s="52" t="str">
        <f>IF(E244="","",(INDEX(Raw!D:D,MATCH(E244+18000,Raw!AF:AF,0))))</f>
        <v/>
      </c>
      <c r="D244" s="52" t="str">
        <f>IF(E244="","",(INDEX(Raw!A:A,MATCH(E244+18000,Raw!AF:AF,0))))</f>
        <v/>
      </c>
      <c r="E244" s="63" t="str">
        <f>(IFERROR(IF(LARGE(Raw!AF:AF,A244)-18000&gt;0,LARGE(Raw!AF:AF,A244)-18000,""),""))</f>
        <v/>
      </c>
      <c r="G244" s="3" t="str">
        <f t="shared" si="12"/>
        <v/>
      </c>
      <c r="H244" s="52" t="str">
        <f>IF(J244="","",(INDEX(Raw!D:D,MATCH(J244+12000,Raw!AF:AF,0))))</f>
        <v/>
      </c>
      <c r="I244" s="52" t="str">
        <f>IF(J244="","",(INDEX(Raw!A:A,MATCH(J244+12000,Raw!AF:AF,0))))</f>
        <v/>
      </c>
      <c r="J244" s="63" t="str">
        <f>(IFERROR(IF(LARGE(Raw!AF:AF,A244+COUNTIF(Raw!C:C,"H"))-12000&gt;0,LARGE(Raw!AF:AF,A244+COUNTIF(Raw!C:C,"H"))-12000,""),""))</f>
        <v/>
      </c>
      <c r="L244" s="3" t="str">
        <f t="shared" si="13"/>
        <v/>
      </c>
      <c r="M244" s="52" t="str">
        <f>IF(O244="","",(INDEX(Raw!D:D,MATCH(O244+6000,Raw!AF:AF,0))))</f>
        <v/>
      </c>
      <c r="N244" s="52" t="str">
        <f>IF(O244="","",(INDEX(Raw!A:A,MATCH(O244+6000,Raw!AF:AF,0))))</f>
        <v/>
      </c>
      <c r="O244" s="63" t="str">
        <f>(IFERROR(IF(LARGE(Raw!AF:AF,A244+COUNTIF(Raw!C:C,"H")+COUNTIF(Raw!C:C,"S"))-6000&gt;0,LARGE(Raw!AF:AF,A244+COUNTIF(Raw!C:C,"H")+COUNTIF(Raw!C:C,"S"))-6000,""),""))</f>
        <v/>
      </c>
    </row>
    <row r="245" spans="1:15" x14ac:dyDescent="0.3">
      <c r="A245" s="52">
        <v>242</v>
      </c>
      <c r="B245" s="3" t="str">
        <f t="shared" si="11"/>
        <v/>
      </c>
      <c r="C245" s="52" t="str">
        <f>IF(E245="","",(INDEX(Raw!D:D,MATCH(E245+18000,Raw!AF:AF,0))))</f>
        <v/>
      </c>
      <c r="D245" s="52" t="str">
        <f>IF(E245="","",(INDEX(Raw!A:A,MATCH(E245+18000,Raw!AF:AF,0))))</f>
        <v/>
      </c>
      <c r="E245" s="63" t="str">
        <f>(IFERROR(IF(LARGE(Raw!AF:AF,A245)-18000&gt;0,LARGE(Raw!AF:AF,A245)-18000,""),""))</f>
        <v/>
      </c>
      <c r="G245" s="3" t="str">
        <f t="shared" si="12"/>
        <v/>
      </c>
      <c r="H245" s="52" t="str">
        <f>IF(J245="","",(INDEX(Raw!D:D,MATCH(J245+12000,Raw!AF:AF,0))))</f>
        <v/>
      </c>
      <c r="I245" s="52" t="str">
        <f>IF(J245="","",(INDEX(Raw!A:A,MATCH(J245+12000,Raw!AF:AF,0))))</f>
        <v/>
      </c>
      <c r="J245" s="63" t="str">
        <f>(IFERROR(IF(LARGE(Raw!AF:AF,A245+COUNTIF(Raw!C:C,"H"))-12000&gt;0,LARGE(Raw!AF:AF,A245+COUNTIF(Raw!C:C,"H"))-12000,""),""))</f>
        <v/>
      </c>
      <c r="L245" s="3" t="str">
        <f t="shared" si="13"/>
        <v/>
      </c>
      <c r="M245" s="52" t="str">
        <f>IF(O245="","",(INDEX(Raw!D:D,MATCH(O245+6000,Raw!AF:AF,0))))</f>
        <v/>
      </c>
      <c r="N245" s="52" t="str">
        <f>IF(O245="","",(INDEX(Raw!A:A,MATCH(O245+6000,Raw!AF:AF,0))))</f>
        <v/>
      </c>
      <c r="O245" s="63" t="str">
        <f>(IFERROR(IF(LARGE(Raw!AF:AF,A245+COUNTIF(Raw!C:C,"H")+COUNTIF(Raw!C:C,"S"))-6000&gt;0,LARGE(Raw!AF:AF,A245+COUNTIF(Raw!C:C,"H")+COUNTIF(Raw!C:C,"S"))-6000,""),""))</f>
        <v/>
      </c>
    </row>
    <row r="246" spans="1:15" x14ac:dyDescent="0.3">
      <c r="A246" s="52">
        <v>243</v>
      </c>
      <c r="B246" s="3" t="str">
        <f t="shared" si="11"/>
        <v/>
      </c>
      <c r="C246" s="52" t="str">
        <f>IF(E246="","",(INDEX(Raw!D:D,MATCH(E246+18000,Raw!AF:AF,0))))</f>
        <v/>
      </c>
      <c r="D246" s="52" t="str">
        <f>IF(E246="","",(INDEX(Raw!A:A,MATCH(E246+18000,Raw!AF:AF,0))))</f>
        <v/>
      </c>
      <c r="E246" s="63" t="str">
        <f>(IFERROR(IF(LARGE(Raw!AF:AF,A246)-18000&gt;0,LARGE(Raw!AF:AF,A246)-18000,""),""))</f>
        <v/>
      </c>
      <c r="G246" s="3" t="str">
        <f t="shared" si="12"/>
        <v/>
      </c>
      <c r="H246" s="52" t="str">
        <f>IF(J246="","",(INDEX(Raw!D:D,MATCH(J246+12000,Raw!AF:AF,0))))</f>
        <v/>
      </c>
      <c r="I246" s="52" t="str">
        <f>IF(J246="","",(INDEX(Raw!A:A,MATCH(J246+12000,Raw!AF:AF,0))))</f>
        <v/>
      </c>
      <c r="J246" s="63" t="str">
        <f>(IFERROR(IF(LARGE(Raw!AF:AF,A246+COUNTIF(Raw!C:C,"H"))-12000&gt;0,LARGE(Raw!AF:AF,A246+COUNTIF(Raw!C:C,"H"))-12000,""),""))</f>
        <v/>
      </c>
      <c r="L246" s="3" t="str">
        <f t="shared" si="13"/>
        <v/>
      </c>
      <c r="M246" s="52" t="str">
        <f>IF(O246="","",(INDEX(Raw!D:D,MATCH(O246+6000,Raw!AF:AF,0))))</f>
        <v/>
      </c>
      <c r="N246" s="52" t="str">
        <f>IF(O246="","",(INDEX(Raw!A:A,MATCH(O246+6000,Raw!AF:AF,0))))</f>
        <v/>
      </c>
      <c r="O246" s="63" t="str">
        <f>(IFERROR(IF(LARGE(Raw!AF:AF,A246+COUNTIF(Raw!C:C,"H")+COUNTIF(Raw!C:C,"S"))-6000&gt;0,LARGE(Raw!AF:AF,A246+COUNTIF(Raw!C:C,"H")+COUNTIF(Raw!C:C,"S"))-6000,""),""))</f>
        <v/>
      </c>
    </row>
    <row r="247" spans="1:15" x14ac:dyDescent="0.3">
      <c r="A247" s="52">
        <v>244</v>
      </c>
      <c r="B247" s="3" t="str">
        <f t="shared" si="11"/>
        <v/>
      </c>
      <c r="C247" s="52" t="str">
        <f>IF(E247="","",(INDEX(Raw!D:D,MATCH(E247+18000,Raw!AF:AF,0))))</f>
        <v/>
      </c>
      <c r="D247" s="52" t="str">
        <f>IF(E247="","",(INDEX(Raw!A:A,MATCH(E247+18000,Raw!AF:AF,0))))</f>
        <v/>
      </c>
      <c r="E247" s="63" t="str">
        <f>(IFERROR(IF(LARGE(Raw!AF:AF,A247)-18000&gt;0,LARGE(Raw!AF:AF,A247)-18000,""),""))</f>
        <v/>
      </c>
      <c r="G247" s="3" t="str">
        <f t="shared" si="12"/>
        <v/>
      </c>
      <c r="H247" s="52" t="str">
        <f>IF(J247="","",(INDEX(Raw!D:D,MATCH(J247+12000,Raw!AF:AF,0))))</f>
        <v/>
      </c>
      <c r="I247" s="52" t="str">
        <f>IF(J247="","",(INDEX(Raw!A:A,MATCH(J247+12000,Raw!AF:AF,0))))</f>
        <v/>
      </c>
      <c r="J247" s="63" t="str">
        <f>(IFERROR(IF(LARGE(Raw!AF:AF,A247+COUNTIF(Raw!C:C,"H"))-12000&gt;0,LARGE(Raw!AF:AF,A247+COUNTIF(Raw!C:C,"H"))-12000,""),""))</f>
        <v/>
      </c>
      <c r="L247" s="3" t="str">
        <f t="shared" si="13"/>
        <v/>
      </c>
      <c r="M247" s="52" t="str">
        <f>IF(O247="","",(INDEX(Raw!D:D,MATCH(O247+6000,Raw!AF:AF,0))))</f>
        <v/>
      </c>
      <c r="N247" s="52" t="str">
        <f>IF(O247="","",(INDEX(Raw!A:A,MATCH(O247+6000,Raw!AF:AF,0))))</f>
        <v/>
      </c>
      <c r="O247" s="63" t="str">
        <f>(IFERROR(IF(LARGE(Raw!AF:AF,A247+COUNTIF(Raw!C:C,"H")+COUNTIF(Raw!C:C,"S"))-6000&gt;0,LARGE(Raw!AF:AF,A247+COUNTIF(Raw!C:C,"H")+COUNTIF(Raw!C:C,"S"))-6000,""),""))</f>
        <v/>
      </c>
    </row>
    <row r="248" spans="1:15" x14ac:dyDescent="0.3">
      <c r="A248" s="52">
        <v>245</v>
      </c>
      <c r="B248" s="3" t="str">
        <f t="shared" si="11"/>
        <v/>
      </c>
      <c r="C248" s="52" t="str">
        <f>IF(E248="","",(INDEX(Raw!D:D,MATCH(E248+18000,Raw!AF:AF,0))))</f>
        <v/>
      </c>
      <c r="D248" s="52" t="str">
        <f>IF(E248="","",(INDEX(Raw!A:A,MATCH(E248+18000,Raw!AF:AF,0))))</f>
        <v/>
      </c>
      <c r="E248" s="63" t="str">
        <f>(IFERROR(IF(LARGE(Raw!AF:AF,A248)-18000&gt;0,LARGE(Raw!AF:AF,A248)-18000,""),""))</f>
        <v/>
      </c>
      <c r="G248" s="3" t="str">
        <f t="shared" si="12"/>
        <v/>
      </c>
      <c r="H248" s="52" t="str">
        <f>IF(J248="","",(INDEX(Raw!D:D,MATCH(J248+12000,Raw!AF:AF,0))))</f>
        <v/>
      </c>
      <c r="I248" s="52" t="str">
        <f>IF(J248="","",(INDEX(Raw!A:A,MATCH(J248+12000,Raw!AF:AF,0))))</f>
        <v/>
      </c>
      <c r="J248" s="63" t="str">
        <f>(IFERROR(IF(LARGE(Raw!AF:AF,A248+COUNTIF(Raw!C:C,"H"))-12000&gt;0,LARGE(Raw!AF:AF,A248+COUNTIF(Raw!C:C,"H"))-12000,""),""))</f>
        <v/>
      </c>
      <c r="L248" s="3" t="str">
        <f t="shared" si="13"/>
        <v/>
      </c>
      <c r="M248" s="52" t="str">
        <f>IF(O248="","",(INDEX(Raw!D:D,MATCH(O248+6000,Raw!AF:AF,0))))</f>
        <v/>
      </c>
      <c r="N248" s="52" t="str">
        <f>IF(O248="","",(INDEX(Raw!A:A,MATCH(O248+6000,Raw!AF:AF,0))))</f>
        <v/>
      </c>
      <c r="O248" s="63" t="str">
        <f>(IFERROR(IF(LARGE(Raw!AF:AF,A248+COUNTIF(Raw!C:C,"H")+COUNTIF(Raw!C:C,"S"))-6000&gt;0,LARGE(Raw!AF:AF,A248+COUNTIF(Raw!C:C,"H")+COUNTIF(Raw!C:C,"S"))-6000,""),""))</f>
        <v/>
      </c>
    </row>
    <row r="249" spans="1:15" x14ac:dyDescent="0.3">
      <c r="A249" s="52">
        <v>246</v>
      </c>
      <c r="B249" s="3" t="str">
        <f t="shared" si="11"/>
        <v/>
      </c>
      <c r="C249" s="52" t="str">
        <f>IF(E249="","",(INDEX(Raw!D:D,MATCH(E249+18000,Raw!AF:AF,0))))</f>
        <v/>
      </c>
      <c r="D249" s="52" t="str">
        <f>IF(E249="","",(INDEX(Raw!A:A,MATCH(E249+18000,Raw!AF:AF,0))))</f>
        <v/>
      </c>
      <c r="E249" s="63" t="str">
        <f>(IFERROR(IF(LARGE(Raw!AF:AF,A249)-18000&gt;0,LARGE(Raw!AF:AF,A249)-18000,""),""))</f>
        <v/>
      </c>
      <c r="G249" s="3" t="str">
        <f t="shared" si="12"/>
        <v/>
      </c>
      <c r="H249" s="52" t="str">
        <f>IF(J249="","",(INDEX(Raw!D:D,MATCH(J249+12000,Raw!AF:AF,0))))</f>
        <v/>
      </c>
      <c r="I249" s="52" t="str">
        <f>IF(J249="","",(INDEX(Raw!A:A,MATCH(J249+12000,Raw!AF:AF,0))))</f>
        <v/>
      </c>
      <c r="J249" s="63" t="str">
        <f>(IFERROR(IF(LARGE(Raw!AF:AF,A249+COUNTIF(Raw!C:C,"H"))-12000&gt;0,LARGE(Raw!AF:AF,A249+COUNTIF(Raw!C:C,"H"))-12000,""),""))</f>
        <v/>
      </c>
      <c r="L249" s="3" t="str">
        <f t="shared" si="13"/>
        <v/>
      </c>
      <c r="M249" s="52" t="str">
        <f>IF(O249="","",(INDEX(Raw!D:D,MATCH(O249+6000,Raw!AF:AF,0))))</f>
        <v/>
      </c>
      <c r="N249" s="52" t="str">
        <f>IF(O249="","",(INDEX(Raw!A:A,MATCH(O249+6000,Raw!AF:AF,0))))</f>
        <v/>
      </c>
      <c r="O249" s="63" t="str">
        <f>(IFERROR(IF(LARGE(Raw!AF:AF,A249+COUNTIF(Raw!C:C,"H")+COUNTIF(Raw!C:C,"S"))-6000&gt;0,LARGE(Raw!AF:AF,A249+COUNTIF(Raw!C:C,"H")+COUNTIF(Raw!C:C,"S"))-6000,""),""))</f>
        <v/>
      </c>
    </row>
    <row r="250" spans="1:15" x14ac:dyDescent="0.3">
      <c r="A250" s="52">
        <v>247</v>
      </c>
      <c r="B250" s="3" t="str">
        <f t="shared" si="11"/>
        <v/>
      </c>
      <c r="C250" s="52" t="str">
        <f>IF(E250="","",(INDEX(Raw!D:D,MATCH(E250+18000,Raw!AF:AF,0))))</f>
        <v/>
      </c>
      <c r="D250" s="52" t="str">
        <f>IF(E250="","",(INDEX(Raw!A:A,MATCH(E250+18000,Raw!AF:AF,0))))</f>
        <v/>
      </c>
      <c r="E250" s="63" t="str">
        <f>(IFERROR(IF(LARGE(Raw!AF:AF,A250)-18000&gt;0,LARGE(Raw!AF:AF,A250)-18000,""),""))</f>
        <v/>
      </c>
      <c r="G250" s="3" t="str">
        <f t="shared" si="12"/>
        <v/>
      </c>
      <c r="H250" s="52" t="str">
        <f>IF(J250="","",(INDEX(Raw!D:D,MATCH(J250+12000,Raw!AF:AF,0))))</f>
        <v/>
      </c>
      <c r="I250" s="52" t="str">
        <f>IF(J250="","",(INDEX(Raw!A:A,MATCH(J250+12000,Raw!AF:AF,0))))</f>
        <v/>
      </c>
      <c r="J250" s="63" t="str">
        <f>(IFERROR(IF(LARGE(Raw!AF:AF,A250+COUNTIF(Raw!C:C,"H"))-12000&gt;0,LARGE(Raw!AF:AF,A250+COUNTIF(Raw!C:C,"H"))-12000,""),""))</f>
        <v/>
      </c>
      <c r="L250" s="3" t="str">
        <f t="shared" si="13"/>
        <v/>
      </c>
      <c r="M250" s="52" t="str">
        <f>IF(O250="","",(INDEX(Raw!D:D,MATCH(O250+6000,Raw!AF:AF,0))))</f>
        <v/>
      </c>
      <c r="N250" s="52" t="str">
        <f>IF(O250="","",(INDEX(Raw!A:A,MATCH(O250+6000,Raw!AF:AF,0))))</f>
        <v/>
      </c>
      <c r="O250" s="63" t="str">
        <f>(IFERROR(IF(LARGE(Raw!AF:AF,A250+COUNTIF(Raw!C:C,"H")+COUNTIF(Raw!C:C,"S"))-6000&gt;0,LARGE(Raw!AF:AF,A250+COUNTIF(Raw!C:C,"H")+COUNTIF(Raw!C:C,"S"))-6000,""),""))</f>
        <v/>
      </c>
    </row>
    <row r="251" spans="1:15" x14ac:dyDescent="0.3">
      <c r="A251" s="52">
        <v>248</v>
      </c>
      <c r="B251" s="3" t="str">
        <f t="shared" si="11"/>
        <v/>
      </c>
      <c r="C251" s="52" t="str">
        <f>IF(E251="","",(INDEX(Raw!D:D,MATCH(E251+18000,Raw!AF:AF,0))))</f>
        <v/>
      </c>
      <c r="D251" s="52" t="str">
        <f>IF(E251="","",(INDEX(Raw!A:A,MATCH(E251+18000,Raw!AF:AF,0))))</f>
        <v/>
      </c>
      <c r="E251" s="63" t="str">
        <f>(IFERROR(IF(LARGE(Raw!AF:AF,A251)-18000&gt;0,LARGE(Raw!AF:AF,A251)-18000,""),""))</f>
        <v/>
      </c>
      <c r="G251" s="3" t="str">
        <f t="shared" si="12"/>
        <v/>
      </c>
      <c r="H251" s="52" t="str">
        <f>IF(J251="","",(INDEX(Raw!D:D,MATCH(J251+12000,Raw!AF:AF,0))))</f>
        <v/>
      </c>
      <c r="I251" s="52" t="str">
        <f>IF(J251="","",(INDEX(Raw!A:A,MATCH(J251+12000,Raw!AF:AF,0))))</f>
        <v/>
      </c>
      <c r="J251" s="63" t="str">
        <f>(IFERROR(IF(LARGE(Raw!AF:AF,A251+COUNTIF(Raw!C:C,"H"))-12000&gt;0,LARGE(Raw!AF:AF,A251+COUNTIF(Raw!C:C,"H"))-12000,""),""))</f>
        <v/>
      </c>
      <c r="L251" s="3" t="str">
        <f t="shared" si="13"/>
        <v/>
      </c>
      <c r="M251" s="52" t="str">
        <f>IF(O251="","",(INDEX(Raw!D:D,MATCH(O251+6000,Raw!AF:AF,0))))</f>
        <v/>
      </c>
      <c r="N251" s="52" t="str">
        <f>IF(O251="","",(INDEX(Raw!A:A,MATCH(O251+6000,Raw!AF:AF,0))))</f>
        <v/>
      </c>
      <c r="O251" s="63" t="str">
        <f>(IFERROR(IF(LARGE(Raw!AF:AF,A251+COUNTIF(Raw!C:C,"H")+COUNTIF(Raw!C:C,"S"))-6000&gt;0,LARGE(Raw!AF:AF,A251+COUNTIF(Raw!C:C,"H")+COUNTIF(Raw!C:C,"S"))-6000,""),""))</f>
        <v/>
      </c>
    </row>
    <row r="252" spans="1:15" x14ac:dyDescent="0.3">
      <c r="A252" s="52">
        <v>249</v>
      </c>
      <c r="B252" s="3" t="str">
        <f t="shared" si="11"/>
        <v/>
      </c>
      <c r="C252" s="52" t="str">
        <f>IF(E252="","",(INDEX(Raw!D:D,MATCH(E252+18000,Raw!AF:AF,0))))</f>
        <v/>
      </c>
      <c r="D252" s="52" t="str">
        <f>IF(E252="","",(INDEX(Raw!A:A,MATCH(E252+18000,Raw!AF:AF,0))))</f>
        <v/>
      </c>
      <c r="E252" s="63" t="str">
        <f>(IFERROR(IF(LARGE(Raw!AF:AF,A252)-18000&gt;0,LARGE(Raw!AF:AF,A252)-18000,""),""))</f>
        <v/>
      </c>
      <c r="G252" s="3" t="str">
        <f t="shared" si="12"/>
        <v/>
      </c>
      <c r="H252" s="52" t="str">
        <f>IF(J252="","",(INDEX(Raw!D:D,MATCH(J252+12000,Raw!AF:AF,0))))</f>
        <v/>
      </c>
      <c r="I252" s="52" t="str">
        <f>IF(J252="","",(INDEX(Raw!A:A,MATCH(J252+12000,Raw!AF:AF,0))))</f>
        <v/>
      </c>
      <c r="J252" s="63" t="str">
        <f>(IFERROR(IF(LARGE(Raw!AF:AF,A252+COUNTIF(Raw!C:C,"H"))-12000&gt;0,LARGE(Raw!AF:AF,A252+COUNTIF(Raw!C:C,"H"))-12000,""),""))</f>
        <v/>
      </c>
      <c r="L252" s="3" t="str">
        <f t="shared" si="13"/>
        <v/>
      </c>
      <c r="M252" s="52" t="str">
        <f>IF(O252="","",(INDEX(Raw!D:D,MATCH(O252+6000,Raw!AF:AF,0))))</f>
        <v/>
      </c>
      <c r="N252" s="52" t="str">
        <f>IF(O252="","",(INDEX(Raw!A:A,MATCH(O252+6000,Raw!AF:AF,0))))</f>
        <v/>
      </c>
      <c r="O252" s="63" t="str">
        <f>(IFERROR(IF(LARGE(Raw!AF:AF,A252+COUNTIF(Raw!C:C,"H")+COUNTIF(Raw!C:C,"S"))-6000&gt;0,LARGE(Raw!AF:AF,A252+COUNTIF(Raw!C:C,"H")+COUNTIF(Raw!C:C,"S"))-6000,""),""))</f>
        <v/>
      </c>
    </row>
    <row r="253" spans="1:15" x14ac:dyDescent="0.3">
      <c r="A253" s="52">
        <v>250</v>
      </c>
      <c r="B253" s="3" t="str">
        <f t="shared" si="11"/>
        <v/>
      </c>
      <c r="C253" s="52" t="str">
        <f>IF(E253="","",(INDEX(Raw!D:D,MATCH(E253+18000,Raw!AF:AF,0))))</f>
        <v/>
      </c>
      <c r="D253" s="52" t="str">
        <f>IF(E253="","",(INDEX(Raw!A:A,MATCH(E253+18000,Raw!AF:AF,0))))</f>
        <v/>
      </c>
      <c r="E253" s="63" t="str">
        <f>(IFERROR(IF(LARGE(Raw!AF:AF,A253)-18000&gt;0,LARGE(Raw!AF:AF,A253)-18000,""),""))</f>
        <v/>
      </c>
      <c r="G253" s="3" t="str">
        <f t="shared" si="12"/>
        <v/>
      </c>
      <c r="H253" s="52" t="str">
        <f>IF(J253="","",(INDEX(Raw!D:D,MATCH(J253+12000,Raw!AF:AF,0))))</f>
        <v/>
      </c>
      <c r="I253" s="52" t="str">
        <f>IF(J253="","",(INDEX(Raw!A:A,MATCH(J253+12000,Raw!AF:AF,0))))</f>
        <v/>
      </c>
      <c r="J253" s="63" t="str">
        <f>(IFERROR(IF(LARGE(Raw!AF:AF,A253+COUNTIF(Raw!C:C,"H"))-12000&gt;0,LARGE(Raw!AF:AF,A253+COUNTIF(Raw!C:C,"H"))-12000,""),""))</f>
        <v/>
      </c>
      <c r="L253" s="3" t="str">
        <f t="shared" si="13"/>
        <v/>
      </c>
      <c r="M253" s="52" t="str">
        <f>IF(O253="","",(INDEX(Raw!D:D,MATCH(O253+6000,Raw!AF:AF,0))))</f>
        <v/>
      </c>
      <c r="N253" s="52" t="str">
        <f>IF(O253="","",(INDEX(Raw!A:A,MATCH(O253+6000,Raw!AF:AF,0))))</f>
        <v/>
      </c>
      <c r="O253" s="63" t="str">
        <f>(IFERROR(IF(LARGE(Raw!AF:AF,A253+COUNTIF(Raw!C:C,"H")+COUNTIF(Raw!C:C,"S"))-6000&gt;0,LARGE(Raw!AF:AF,A253+COUNTIF(Raw!C:C,"H")+COUNTIF(Raw!C:C,"S"))-6000,""),""))</f>
        <v/>
      </c>
    </row>
    <row r="254" spans="1:15" x14ac:dyDescent="0.3">
      <c r="A254" s="52">
        <v>251</v>
      </c>
      <c r="B254" s="3" t="str">
        <f t="shared" si="11"/>
        <v/>
      </c>
      <c r="C254" s="52" t="str">
        <f>IF(E254="","",(INDEX(Raw!D:D,MATCH(E254+18000,Raw!AF:AF,0))))</f>
        <v/>
      </c>
      <c r="D254" s="52" t="str">
        <f>IF(E254="","",(INDEX(Raw!A:A,MATCH(E254+18000,Raw!AF:AF,0))))</f>
        <v/>
      </c>
      <c r="E254" s="63" t="str">
        <f>(IFERROR(IF(LARGE(Raw!AF:AF,A254)-18000&gt;0,LARGE(Raw!AF:AF,A254)-18000,""),""))</f>
        <v/>
      </c>
      <c r="G254" s="3" t="str">
        <f t="shared" si="12"/>
        <v/>
      </c>
      <c r="H254" s="52" t="str">
        <f>IF(J254="","",(INDEX(Raw!D:D,MATCH(J254+12000,Raw!AF:AF,0))))</f>
        <v/>
      </c>
      <c r="I254" s="52" t="str">
        <f>IF(J254="","",(INDEX(Raw!A:A,MATCH(J254+12000,Raw!AF:AF,0))))</f>
        <v/>
      </c>
      <c r="J254" s="63" t="str">
        <f>(IFERROR(IF(LARGE(Raw!AF:AF,A254+COUNTIF(Raw!C:C,"H"))-12000&gt;0,LARGE(Raw!AF:AF,A254+COUNTIF(Raw!C:C,"H"))-12000,""),""))</f>
        <v/>
      </c>
      <c r="L254" s="3" t="str">
        <f t="shared" si="13"/>
        <v/>
      </c>
      <c r="M254" s="52" t="str">
        <f>IF(O254="","",(INDEX(Raw!D:D,MATCH(O254+6000,Raw!AF:AF,0))))</f>
        <v/>
      </c>
      <c r="N254" s="52" t="str">
        <f>IF(O254="","",(INDEX(Raw!A:A,MATCH(O254+6000,Raw!AF:AF,0))))</f>
        <v/>
      </c>
      <c r="O254" s="63" t="str">
        <f>(IFERROR(IF(LARGE(Raw!AF:AF,A254+COUNTIF(Raw!C:C,"H")+COUNTIF(Raw!C:C,"S"))-6000&gt;0,LARGE(Raw!AF:AF,A254+COUNTIF(Raw!C:C,"H")+COUNTIF(Raw!C:C,"S"))-6000,""),""))</f>
        <v/>
      </c>
    </row>
    <row r="255" spans="1:15" x14ac:dyDescent="0.3">
      <c r="A255" s="52">
        <v>252</v>
      </c>
      <c r="B255" s="3" t="str">
        <f t="shared" si="11"/>
        <v/>
      </c>
      <c r="C255" s="52" t="str">
        <f>IF(E255="","",(INDEX(Raw!D:D,MATCH(E255+18000,Raw!AF:AF,0))))</f>
        <v/>
      </c>
      <c r="D255" s="52" t="str">
        <f>IF(E255="","",(INDEX(Raw!A:A,MATCH(E255+18000,Raw!AF:AF,0))))</f>
        <v/>
      </c>
      <c r="E255" s="63" t="str">
        <f>(IFERROR(IF(LARGE(Raw!AF:AF,A255)-18000&gt;0,LARGE(Raw!AF:AF,A255)-18000,""),""))</f>
        <v/>
      </c>
      <c r="G255" s="3" t="str">
        <f t="shared" si="12"/>
        <v/>
      </c>
      <c r="H255" s="52" t="str">
        <f>IF(J255="","",(INDEX(Raw!D:D,MATCH(J255+12000,Raw!AF:AF,0))))</f>
        <v/>
      </c>
      <c r="I255" s="52" t="str">
        <f>IF(J255="","",(INDEX(Raw!A:A,MATCH(J255+12000,Raw!AF:AF,0))))</f>
        <v/>
      </c>
      <c r="J255" s="63" t="str">
        <f>(IFERROR(IF(LARGE(Raw!AF:AF,A255+COUNTIF(Raw!C:C,"H"))-12000&gt;0,LARGE(Raw!AF:AF,A255+COUNTIF(Raw!C:C,"H"))-12000,""),""))</f>
        <v/>
      </c>
      <c r="L255" s="3" t="str">
        <f t="shared" si="13"/>
        <v/>
      </c>
      <c r="M255" s="52" t="str">
        <f>IF(O255="","",(INDEX(Raw!D:D,MATCH(O255+6000,Raw!AF:AF,0))))</f>
        <v/>
      </c>
      <c r="N255" s="52" t="str">
        <f>IF(O255="","",(INDEX(Raw!A:A,MATCH(O255+6000,Raw!AF:AF,0))))</f>
        <v/>
      </c>
      <c r="O255" s="63" t="str">
        <f>(IFERROR(IF(LARGE(Raw!AF:AF,A255+COUNTIF(Raw!C:C,"H")+COUNTIF(Raw!C:C,"S"))-6000&gt;0,LARGE(Raw!AF:AF,A255+COUNTIF(Raw!C:C,"H")+COUNTIF(Raw!C:C,"S"))-6000,""),""))</f>
        <v/>
      </c>
    </row>
    <row r="256" spans="1:15" x14ac:dyDescent="0.3">
      <c r="A256" s="52">
        <v>253</v>
      </c>
      <c r="B256" s="3" t="str">
        <f t="shared" si="11"/>
        <v/>
      </c>
      <c r="C256" s="52" t="str">
        <f>IF(E256="","",(INDEX(Raw!D:D,MATCH(E256+18000,Raw!AF:AF,0))))</f>
        <v/>
      </c>
      <c r="D256" s="52" t="str">
        <f>IF(E256="","",(INDEX(Raw!A:A,MATCH(E256+18000,Raw!AF:AF,0))))</f>
        <v/>
      </c>
      <c r="E256" s="63" t="str">
        <f>(IFERROR(IF(LARGE(Raw!AF:AF,A256)-18000&gt;0,LARGE(Raw!AF:AF,A256)-18000,""),""))</f>
        <v/>
      </c>
      <c r="G256" s="3" t="str">
        <f t="shared" si="12"/>
        <v/>
      </c>
      <c r="H256" s="52" t="str">
        <f>IF(J256="","",(INDEX(Raw!D:D,MATCH(J256+12000,Raw!AF:AF,0))))</f>
        <v/>
      </c>
      <c r="I256" s="52" t="str">
        <f>IF(J256="","",(INDEX(Raw!A:A,MATCH(J256+12000,Raw!AF:AF,0))))</f>
        <v/>
      </c>
      <c r="J256" s="63" t="str">
        <f>(IFERROR(IF(LARGE(Raw!AF:AF,A256+COUNTIF(Raw!C:C,"H"))-12000&gt;0,LARGE(Raw!AF:AF,A256+COUNTIF(Raw!C:C,"H"))-12000,""),""))</f>
        <v/>
      </c>
      <c r="L256" s="3" t="str">
        <f t="shared" si="13"/>
        <v/>
      </c>
      <c r="M256" s="52" t="str">
        <f>IF(O256="","",(INDEX(Raw!D:D,MATCH(O256+6000,Raw!AF:AF,0))))</f>
        <v/>
      </c>
      <c r="N256" s="52" t="str">
        <f>IF(O256="","",(INDEX(Raw!A:A,MATCH(O256+6000,Raw!AF:AF,0))))</f>
        <v/>
      </c>
      <c r="O256" s="63" t="str">
        <f>(IFERROR(IF(LARGE(Raw!AF:AF,A256+COUNTIF(Raw!C:C,"H")+COUNTIF(Raw!C:C,"S"))-6000&gt;0,LARGE(Raw!AF:AF,A256+COUNTIF(Raw!C:C,"H")+COUNTIF(Raw!C:C,"S"))-6000,""),""))</f>
        <v/>
      </c>
    </row>
    <row r="257" spans="1:15" x14ac:dyDescent="0.3">
      <c r="A257" s="52">
        <v>254</v>
      </c>
      <c r="B257" s="3" t="str">
        <f t="shared" si="11"/>
        <v/>
      </c>
      <c r="C257" s="52" t="str">
        <f>IF(E257="","",(INDEX(Raw!D:D,MATCH(E257+18000,Raw!AF:AF,0))))</f>
        <v/>
      </c>
      <c r="D257" s="52" t="str">
        <f>IF(E257="","",(INDEX(Raw!A:A,MATCH(E257+18000,Raw!AF:AF,0))))</f>
        <v/>
      </c>
      <c r="E257" s="63" t="str">
        <f>(IFERROR(IF(LARGE(Raw!AF:AF,A257)-18000&gt;0,LARGE(Raw!AF:AF,A257)-18000,""),""))</f>
        <v/>
      </c>
      <c r="G257" s="3" t="str">
        <f t="shared" si="12"/>
        <v/>
      </c>
      <c r="H257" s="52" t="str">
        <f>IF(J257="","",(INDEX(Raw!D:D,MATCH(J257+12000,Raw!AF:AF,0))))</f>
        <v/>
      </c>
      <c r="I257" s="52" t="str">
        <f>IF(J257="","",(INDEX(Raw!A:A,MATCH(J257+12000,Raw!AF:AF,0))))</f>
        <v/>
      </c>
      <c r="J257" s="63" t="str">
        <f>(IFERROR(IF(LARGE(Raw!AF:AF,A257+COUNTIF(Raw!C:C,"H"))-12000&gt;0,LARGE(Raw!AF:AF,A257+COUNTIF(Raw!C:C,"H"))-12000,""),""))</f>
        <v/>
      </c>
      <c r="L257" s="3" t="str">
        <f t="shared" si="13"/>
        <v/>
      </c>
      <c r="M257" s="52" t="str">
        <f>IF(O257="","",(INDEX(Raw!D:D,MATCH(O257+6000,Raw!AF:AF,0))))</f>
        <v/>
      </c>
      <c r="N257" s="52" t="str">
        <f>IF(O257="","",(INDEX(Raw!A:A,MATCH(O257+6000,Raw!AF:AF,0))))</f>
        <v/>
      </c>
      <c r="O257" s="63" t="str">
        <f>(IFERROR(IF(LARGE(Raw!AF:AF,A257+COUNTIF(Raw!C:C,"H")+COUNTIF(Raw!C:C,"S"))-6000&gt;0,LARGE(Raw!AF:AF,A257+COUNTIF(Raw!C:C,"H")+COUNTIF(Raw!C:C,"S"))-6000,""),""))</f>
        <v/>
      </c>
    </row>
    <row r="258" spans="1:15" x14ac:dyDescent="0.3">
      <c r="A258" s="52">
        <v>255</v>
      </c>
      <c r="B258" s="3" t="str">
        <f t="shared" si="11"/>
        <v/>
      </c>
      <c r="C258" s="52" t="str">
        <f>IF(E258="","",(INDEX(Raw!D:D,MATCH(E258+18000,Raw!AF:AF,0))))</f>
        <v/>
      </c>
      <c r="D258" s="52" t="str">
        <f>IF(E258="","",(INDEX(Raw!A:A,MATCH(E258+18000,Raw!AF:AF,0))))</f>
        <v/>
      </c>
      <c r="E258" s="63" t="str">
        <f>(IFERROR(IF(LARGE(Raw!AF:AF,A258)-18000&gt;0,LARGE(Raw!AF:AF,A258)-18000,""),""))</f>
        <v/>
      </c>
      <c r="G258" s="3" t="str">
        <f t="shared" si="12"/>
        <v/>
      </c>
      <c r="H258" s="52" t="str">
        <f>IF(J258="","",(INDEX(Raw!D:D,MATCH(J258+12000,Raw!AF:AF,0))))</f>
        <v/>
      </c>
      <c r="I258" s="52" t="str">
        <f>IF(J258="","",(INDEX(Raw!A:A,MATCH(J258+12000,Raw!AF:AF,0))))</f>
        <v/>
      </c>
      <c r="J258" s="63" t="str">
        <f>(IFERROR(IF(LARGE(Raw!AF:AF,A258+COUNTIF(Raw!C:C,"H"))-12000&gt;0,LARGE(Raw!AF:AF,A258+COUNTIF(Raw!C:C,"H"))-12000,""),""))</f>
        <v/>
      </c>
      <c r="L258" s="3" t="str">
        <f t="shared" si="13"/>
        <v/>
      </c>
      <c r="M258" s="52" t="str">
        <f>IF(O258="","",(INDEX(Raw!D:D,MATCH(O258+6000,Raw!AF:AF,0))))</f>
        <v/>
      </c>
      <c r="N258" s="52" t="str">
        <f>IF(O258="","",(INDEX(Raw!A:A,MATCH(O258+6000,Raw!AF:AF,0))))</f>
        <v/>
      </c>
      <c r="O258" s="63" t="str">
        <f>(IFERROR(IF(LARGE(Raw!AF:AF,A258+COUNTIF(Raw!C:C,"H")+COUNTIF(Raw!C:C,"S"))-6000&gt;0,LARGE(Raw!AF:AF,A258+COUNTIF(Raw!C:C,"H")+COUNTIF(Raw!C:C,"S"))-6000,""),""))</f>
        <v/>
      </c>
    </row>
    <row r="259" spans="1:15" x14ac:dyDescent="0.3">
      <c r="A259" s="52">
        <v>256</v>
      </c>
      <c r="B259" s="3" t="str">
        <f t="shared" si="11"/>
        <v/>
      </c>
      <c r="C259" s="52" t="str">
        <f>IF(E259="","",(INDEX(Raw!D:D,MATCH(E259+18000,Raw!AF:AF,0))))</f>
        <v/>
      </c>
      <c r="D259" s="52" t="str">
        <f>IF(E259="","",(INDEX(Raw!A:A,MATCH(E259+18000,Raw!AF:AF,0))))</f>
        <v/>
      </c>
      <c r="E259" s="63" t="str">
        <f>(IFERROR(IF(LARGE(Raw!AF:AF,A259)-18000&gt;0,LARGE(Raw!AF:AF,A259)-18000,""),""))</f>
        <v/>
      </c>
      <c r="G259" s="3" t="str">
        <f t="shared" si="12"/>
        <v/>
      </c>
      <c r="H259" s="52" t="str">
        <f>IF(J259="","",(INDEX(Raw!D:D,MATCH(J259+12000,Raw!AF:AF,0))))</f>
        <v/>
      </c>
      <c r="I259" s="52" t="str">
        <f>IF(J259="","",(INDEX(Raw!A:A,MATCH(J259+12000,Raw!AF:AF,0))))</f>
        <v/>
      </c>
      <c r="J259" s="63" t="str">
        <f>(IFERROR(IF(LARGE(Raw!AF:AF,A259+COUNTIF(Raw!C:C,"H"))-12000&gt;0,LARGE(Raw!AF:AF,A259+COUNTIF(Raw!C:C,"H"))-12000,""),""))</f>
        <v/>
      </c>
      <c r="L259" s="3" t="str">
        <f t="shared" si="13"/>
        <v/>
      </c>
      <c r="M259" s="52" t="str">
        <f>IF(O259="","",(INDEX(Raw!D:D,MATCH(O259+6000,Raw!AF:AF,0))))</f>
        <v/>
      </c>
      <c r="N259" s="52" t="str">
        <f>IF(O259="","",(INDEX(Raw!A:A,MATCH(O259+6000,Raw!AF:AF,0))))</f>
        <v/>
      </c>
      <c r="O259" s="63" t="str">
        <f>(IFERROR(IF(LARGE(Raw!AF:AF,A259+COUNTIF(Raw!C:C,"H")+COUNTIF(Raw!C:C,"S"))-6000&gt;0,LARGE(Raw!AF:AF,A259+COUNTIF(Raw!C:C,"H")+COUNTIF(Raw!C:C,"S"))-6000,""),""))</f>
        <v/>
      </c>
    </row>
    <row r="260" spans="1:15" x14ac:dyDescent="0.3">
      <c r="A260" s="52">
        <v>257</v>
      </c>
      <c r="B260" s="3" t="str">
        <f t="shared" si="11"/>
        <v/>
      </c>
      <c r="C260" s="52" t="str">
        <f>IF(E260="","",(INDEX(Raw!D:D,MATCH(E260+18000,Raw!AF:AF,0))))</f>
        <v/>
      </c>
      <c r="D260" s="52" t="str">
        <f>IF(E260="","",(INDEX(Raw!A:A,MATCH(E260+18000,Raw!AF:AF,0))))</f>
        <v/>
      </c>
      <c r="E260" s="63" t="str">
        <f>(IFERROR(IF(LARGE(Raw!AF:AF,A260)-18000&gt;0,LARGE(Raw!AF:AF,A260)-18000,""),""))</f>
        <v/>
      </c>
      <c r="G260" s="3" t="str">
        <f t="shared" si="12"/>
        <v/>
      </c>
      <c r="H260" s="52" t="str">
        <f>IF(J260="","",(INDEX(Raw!D:D,MATCH(J260+12000,Raw!AF:AF,0))))</f>
        <v/>
      </c>
      <c r="I260" s="52" t="str">
        <f>IF(J260="","",(INDEX(Raw!A:A,MATCH(J260+12000,Raw!AF:AF,0))))</f>
        <v/>
      </c>
      <c r="J260" s="63" t="str">
        <f>(IFERROR(IF(LARGE(Raw!AF:AF,A260+COUNTIF(Raw!C:C,"H"))-12000&gt;0,LARGE(Raw!AF:AF,A260+COUNTIF(Raw!C:C,"H"))-12000,""),""))</f>
        <v/>
      </c>
      <c r="L260" s="3" t="str">
        <f t="shared" si="13"/>
        <v/>
      </c>
      <c r="M260" s="52" t="str">
        <f>IF(O260="","",(INDEX(Raw!D:D,MATCH(O260+6000,Raw!AF:AF,0))))</f>
        <v/>
      </c>
      <c r="N260" s="52" t="str">
        <f>IF(O260="","",(INDEX(Raw!A:A,MATCH(O260+6000,Raw!AF:AF,0))))</f>
        <v/>
      </c>
      <c r="O260" s="63" t="str">
        <f>(IFERROR(IF(LARGE(Raw!AF:AF,A260+COUNTIF(Raw!C:C,"H")+COUNTIF(Raw!C:C,"S"))-6000&gt;0,LARGE(Raw!AF:AF,A260+COUNTIF(Raw!C:C,"H")+COUNTIF(Raw!C:C,"S"))-6000,""),""))</f>
        <v/>
      </c>
    </row>
    <row r="261" spans="1:15" x14ac:dyDescent="0.3">
      <c r="A261" s="52">
        <v>258</v>
      </c>
      <c r="B261" s="3" t="str">
        <f t="shared" si="11"/>
        <v/>
      </c>
      <c r="C261" s="52" t="str">
        <f>IF(E261="","",(INDEX(Raw!D:D,MATCH(E261+18000,Raw!AF:AF,0))))</f>
        <v/>
      </c>
      <c r="D261" s="52" t="str">
        <f>IF(E261="","",(INDEX(Raw!A:A,MATCH(E261+18000,Raw!AF:AF,0))))</f>
        <v/>
      </c>
      <c r="E261" s="63" t="str">
        <f>(IFERROR(IF(LARGE(Raw!AF:AF,A261)-18000&gt;0,LARGE(Raw!AF:AF,A261)-18000,""),""))</f>
        <v/>
      </c>
      <c r="G261" s="3" t="str">
        <f t="shared" si="12"/>
        <v/>
      </c>
      <c r="H261" s="52" t="str">
        <f>IF(J261="","",(INDEX(Raw!D:D,MATCH(J261+12000,Raw!AF:AF,0))))</f>
        <v/>
      </c>
      <c r="I261" s="52" t="str">
        <f>IF(J261="","",(INDEX(Raw!A:A,MATCH(J261+12000,Raw!AF:AF,0))))</f>
        <v/>
      </c>
      <c r="J261" s="63" t="str">
        <f>(IFERROR(IF(LARGE(Raw!AF:AF,A261+COUNTIF(Raw!C:C,"H"))-12000&gt;0,LARGE(Raw!AF:AF,A261+COUNTIF(Raw!C:C,"H"))-12000,""),""))</f>
        <v/>
      </c>
      <c r="L261" s="3" t="str">
        <f t="shared" si="13"/>
        <v/>
      </c>
      <c r="M261" s="52" t="str">
        <f>IF(O261="","",(INDEX(Raw!D:D,MATCH(O261+6000,Raw!AF:AF,0))))</f>
        <v/>
      </c>
      <c r="N261" s="52" t="str">
        <f>IF(O261="","",(INDEX(Raw!A:A,MATCH(O261+6000,Raw!AF:AF,0))))</f>
        <v/>
      </c>
      <c r="O261" s="63" t="str">
        <f>(IFERROR(IF(LARGE(Raw!AF:AF,A261+COUNTIF(Raw!C:C,"H")+COUNTIF(Raw!C:C,"S"))-6000&gt;0,LARGE(Raw!AF:AF,A261+COUNTIF(Raw!C:C,"H")+COUNTIF(Raw!C:C,"S"))-6000,""),""))</f>
        <v/>
      </c>
    </row>
    <row r="262" spans="1:15" x14ac:dyDescent="0.3">
      <c r="A262" s="52">
        <v>259</v>
      </c>
      <c r="B262" s="3" t="str">
        <f t="shared" ref="B262:B325" si="14">IFERROR(IF(ROUND(E262,3)=ROUND(E261,3),B261,B261+1),"")</f>
        <v/>
      </c>
      <c r="C262" s="52" t="str">
        <f>IF(E262="","",(INDEX(Raw!D:D,MATCH(E262+18000,Raw!AF:AF,0))))</f>
        <v/>
      </c>
      <c r="D262" s="52" t="str">
        <f>IF(E262="","",(INDEX(Raw!A:A,MATCH(E262+18000,Raw!AF:AF,0))))</f>
        <v/>
      </c>
      <c r="E262" s="63" t="str">
        <f>(IFERROR(IF(LARGE(Raw!AF:AF,A262)-18000&gt;0,LARGE(Raw!AF:AF,A262)-18000,""),""))</f>
        <v/>
      </c>
      <c r="G262" s="3" t="str">
        <f t="shared" ref="G262:G325" si="15">IFERROR(IF(ROUND(J262,3)=ROUND(J261,3),G261,G261+1),"")</f>
        <v/>
      </c>
      <c r="H262" s="52" t="str">
        <f>IF(J262="","",(INDEX(Raw!D:D,MATCH(J262+12000,Raw!AF:AF,0))))</f>
        <v/>
      </c>
      <c r="I262" s="52" t="str">
        <f>IF(J262="","",(INDEX(Raw!A:A,MATCH(J262+12000,Raw!AF:AF,0))))</f>
        <v/>
      </c>
      <c r="J262" s="63" t="str">
        <f>(IFERROR(IF(LARGE(Raw!AF:AF,A262+COUNTIF(Raw!C:C,"H"))-12000&gt;0,LARGE(Raw!AF:AF,A262+COUNTIF(Raw!C:C,"H"))-12000,""),""))</f>
        <v/>
      </c>
      <c r="L262" s="3" t="str">
        <f t="shared" ref="L262:L325" si="16">IFERROR(IF(ROUND(O262,3)=ROUND(O261,3),L261,L261+1),"")</f>
        <v/>
      </c>
      <c r="M262" s="52" t="str">
        <f>IF(O262="","",(INDEX(Raw!D:D,MATCH(O262+6000,Raw!AF:AF,0))))</f>
        <v/>
      </c>
      <c r="N262" s="52" t="str">
        <f>IF(O262="","",(INDEX(Raw!A:A,MATCH(O262+6000,Raw!AF:AF,0))))</f>
        <v/>
      </c>
      <c r="O262" s="63" t="str">
        <f>(IFERROR(IF(LARGE(Raw!AF:AF,A262+COUNTIF(Raw!C:C,"H")+COUNTIF(Raw!C:C,"S"))-6000&gt;0,LARGE(Raw!AF:AF,A262+COUNTIF(Raw!C:C,"H")+COUNTIF(Raw!C:C,"S"))-6000,""),""))</f>
        <v/>
      </c>
    </row>
    <row r="263" spans="1:15" x14ac:dyDescent="0.3">
      <c r="A263" s="52">
        <v>260</v>
      </c>
      <c r="B263" s="3" t="str">
        <f t="shared" si="14"/>
        <v/>
      </c>
      <c r="C263" s="52" t="str">
        <f>IF(E263="","",(INDEX(Raw!D:D,MATCH(E263+18000,Raw!AF:AF,0))))</f>
        <v/>
      </c>
      <c r="D263" s="52" t="str">
        <f>IF(E263="","",(INDEX(Raw!A:A,MATCH(E263+18000,Raw!AF:AF,0))))</f>
        <v/>
      </c>
      <c r="E263" s="63" t="str">
        <f>(IFERROR(IF(LARGE(Raw!AF:AF,A263)-18000&gt;0,LARGE(Raw!AF:AF,A263)-18000,""),""))</f>
        <v/>
      </c>
      <c r="G263" s="3" t="str">
        <f t="shared" si="15"/>
        <v/>
      </c>
      <c r="H263" s="52" t="str">
        <f>IF(J263="","",(INDEX(Raw!D:D,MATCH(J263+12000,Raw!AF:AF,0))))</f>
        <v/>
      </c>
      <c r="I263" s="52" t="str">
        <f>IF(J263="","",(INDEX(Raw!A:A,MATCH(J263+12000,Raw!AF:AF,0))))</f>
        <v/>
      </c>
      <c r="J263" s="63" t="str">
        <f>(IFERROR(IF(LARGE(Raw!AF:AF,A263+COUNTIF(Raw!C:C,"H"))-12000&gt;0,LARGE(Raw!AF:AF,A263+COUNTIF(Raw!C:C,"H"))-12000,""),""))</f>
        <v/>
      </c>
      <c r="L263" s="3" t="str">
        <f t="shared" si="16"/>
        <v/>
      </c>
      <c r="M263" s="52" t="str">
        <f>IF(O263="","",(INDEX(Raw!D:D,MATCH(O263+6000,Raw!AF:AF,0))))</f>
        <v/>
      </c>
      <c r="N263" s="52" t="str">
        <f>IF(O263="","",(INDEX(Raw!A:A,MATCH(O263+6000,Raw!AF:AF,0))))</f>
        <v/>
      </c>
      <c r="O263" s="63" t="str">
        <f>(IFERROR(IF(LARGE(Raw!AF:AF,A263+COUNTIF(Raw!C:C,"H")+COUNTIF(Raw!C:C,"S"))-6000&gt;0,LARGE(Raw!AF:AF,A263+COUNTIF(Raw!C:C,"H")+COUNTIF(Raw!C:C,"S"))-6000,""),""))</f>
        <v/>
      </c>
    </row>
    <row r="264" spans="1:15" x14ac:dyDescent="0.3">
      <c r="A264" s="52">
        <v>261</v>
      </c>
      <c r="B264" s="3" t="str">
        <f t="shared" si="14"/>
        <v/>
      </c>
      <c r="C264" s="52" t="str">
        <f>IF(E264="","",(INDEX(Raw!D:D,MATCH(E264+18000,Raw!AF:AF,0))))</f>
        <v/>
      </c>
      <c r="D264" s="52" t="str">
        <f>IF(E264="","",(INDEX(Raw!A:A,MATCH(E264+18000,Raw!AF:AF,0))))</f>
        <v/>
      </c>
      <c r="E264" s="63" t="str">
        <f>(IFERROR(IF(LARGE(Raw!AF:AF,A264)-18000&gt;0,LARGE(Raw!AF:AF,A264)-18000,""),""))</f>
        <v/>
      </c>
      <c r="G264" s="3" t="str">
        <f t="shared" si="15"/>
        <v/>
      </c>
      <c r="H264" s="52" t="str">
        <f>IF(J264="","",(INDEX(Raw!D:D,MATCH(J264+12000,Raw!AF:AF,0))))</f>
        <v/>
      </c>
      <c r="I264" s="52" t="str">
        <f>IF(J264="","",(INDEX(Raw!A:A,MATCH(J264+12000,Raw!AF:AF,0))))</f>
        <v/>
      </c>
      <c r="J264" s="63" t="str">
        <f>(IFERROR(IF(LARGE(Raw!AF:AF,A264+COUNTIF(Raw!C:C,"H"))-12000&gt;0,LARGE(Raw!AF:AF,A264+COUNTIF(Raw!C:C,"H"))-12000,""),""))</f>
        <v/>
      </c>
      <c r="L264" s="3" t="str">
        <f t="shared" si="16"/>
        <v/>
      </c>
      <c r="M264" s="52" t="str">
        <f>IF(O264="","",(INDEX(Raw!D:D,MATCH(O264+6000,Raw!AF:AF,0))))</f>
        <v/>
      </c>
      <c r="N264" s="52" t="str">
        <f>IF(O264="","",(INDEX(Raw!A:A,MATCH(O264+6000,Raw!AF:AF,0))))</f>
        <v/>
      </c>
      <c r="O264" s="63" t="str">
        <f>(IFERROR(IF(LARGE(Raw!AF:AF,A264+COUNTIF(Raw!C:C,"H")+COUNTIF(Raw!C:C,"S"))-6000&gt;0,LARGE(Raw!AF:AF,A264+COUNTIF(Raw!C:C,"H")+COUNTIF(Raw!C:C,"S"))-6000,""),""))</f>
        <v/>
      </c>
    </row>
    <row r="265" spans="1:15" x14ac:dyDescent="0.3">
      <c r="A265" s="52">
        <v>262</v>
      </c>
      <c r="B265" s="3" t="str">
        <f t="shared" si="14"/>
        <v/>
      </c>
      <c r="C265" s="52" t="str">
        <f>IF(E265="","",(INDEX(Raw!D:D,MATCH(E265+18000,Raw!AF:AF,0))))</f>
        <v/>
      </c>
      <c r="D265" s="52" t="str">
        <f>IF(E265="","",(INDEX(Raw!A:A,MATCH(E265+18000,Raw!AF:AF,0))))</f>
        <v/>
      </c>
      <c r="E265" s="63" t="str">
        <f>(IFERROR(IF(LARGE(Raw!AF:AF,A265)-18000&gt;0,LARGE(Raw!AF:AF,A265)-18000,""),""))</f>
        <v/>
      </c>
      <c r="G265" s="3" t="str">
        <f t="shared" si="15"/>
        <v/>
      </c>
      <c r="H265" s="52" t="str">
        <f>IF(J265="","",(INDEX(Raw!D:D,MATCH(J265+12000,Raw!AF:AF,0))))</f>
        <v/>
      </c>
      <c r="I265" s="52" t="str">
        <f>IF(J265="","",(INDEX(Raw!A:A,MATCH(J265+12000,Raw!AF:AF,0))))</f>
        <v/>
      </c>
      <c r="J265" s="63" t="str">
        <f>(IFERROR(IF(LARGE(Raw!AF:AF,A265+COUNTIF(Raw!C:C,"H"))-12000&gt;0,LARGE(Raw!AF:AF,A265+COUNTIF(Raw!C:C,"H"))-12000,""),""))</f>
        <v/>
      </c>
      <c r="L265" s="3" t="str">
        <f t="shared" si="16"/>
        <v/>
      </c>
      <c r="M265" s="52" t="str">
        <f>IF(O265="","",(INDEX(Raw!D:D,MATCH(O265+6000,Raw!AF:AF,0))))</f>
        <v/>
      </c>
      <c r="N265" s="52" t="str">
        <f>IF(O265="","",(INDEX(Raw!A:A,MATCH(O265+6000,Raw!AF:AF,0))))</f>
        <v/>
      </c>
      <c r="O265" s="63" t="str">
        <f>(IFERROR(IF(LARGE(Raw!AF:AF,A265+COUNTIF(Raw!C:C,"H")+COUNTIF(Raw!C:C,"S"))-6000&gt;0,LARGE(Raw!AF:AF,A265+COUNTIF(Raw!C:C,"H")+COUNTIF(Raw!C:C,"S"))-6000,""),""))</f>
        <v/>
      </c>
    </row>
    <row r="266" spans="1:15" x14ac:dyDescent="0.3">
      <c r="A266" s="52">
        <v>263</v>
      </c>
      <c r="B266" s="3" t="str">
        <f t="shared" si="14"/>
        <v/>
      </c>
      <c r="C266" s="52" t="str">
        <f>IF(E266="","",(INDEX(Raw!D:D,MATCH(E266+18000,Raw!AF:AF,0))))</f>
        <v/>
      </c>
      <c r="D266" s="52" t="str">
        <f>IF(E266="","",(INDEX(Raw!A:A,MATCH(E266+18000,Raw!AF:AF,0))))</f>
        <v/>
      </c>
      <c r="E266" s="63" t="str">
        <f>(IFERROR(IF(LARGE(Raw!AF:AF,A266)-18000&gt;0,LARGE(Raw!AF:AF,A266)-18000,""),""))</f>
        <v/>
      </c>
      <c r="G266" s="3" t="str">
        <f t="shared" si="15"/>
        <v/>
      </c>
      <c r="H266" s="52" t="str">
        <f>IF(J266="","",(INDEX(Raw!D:D,MATCH(J266+12000,Raw!AF:AF,0))))</f>
        <v/>
      </c>
      <c r="I266" s="52" t="str">
        <f>IF(J266="","",(INDEX(Raw!A:A,MATCH(J266+12000,Raw!AF:AF,0))))</f>
        <v/>
      </c>
      <c r="J266" s="63" t="str">
        <f>(IFERROR(IF(LARGE(Raw!AF:AF,A266+COUNTIF(Raw!C:C,"H"))-12000&gt;0,LARGE(Raw!AF:AF,A266+COUNTIF(Raw!C:C,"H"))-12000,""),""))</f>
        <v/>
      </c>
      <c r="L266" s="3" t="str">
        <f t="shared" si="16"/>
        <v/>
      </c>
      <c r="M266" s="52" t="str">
        <f>IF(O266="","",(INDEX(Raw!D:D,MATCH(O266+6000,Raw!AF:AF,0))))</f>
        <v/>
      </c>
      <c r="N266" s="52" t="str">
        <f>IF(O266="","",(INDEX(Raw!A:A,MATCH(O266+6000,Raw!AF:AF,0))))</f>
        <v/>
      </c>
      <c r="O266" s="63" t="str">
        <f>(IFERROR(IF(LARGE(Raw!AF:AF,A266+COUNTIF(Raw!C:C,"H")+COUNTIF(Raw!C:C,"S"))-6000&gt;0,LARGE(Raw!AF:AF,A266+COUNTIF(Raw!C:C,"H")+COUNTIF(Raw!C:C,"S"))-6000,""),""))</f>
        <v/>
      </c>
    </row>
    <row r="267" spans="1:15" x14ac:dyDescent="0.3">
      <c r="A267" s="52">
        <v>264</v>
      </c>
      <c r="B267" s="3" t="str">
        <f t="shared" si="14"/>
        <v/>
      </c>
      <c r="C267" s="52" t="str">
        <f>IF(E267="","",(INDEX(Raw!D:D,MATCH(E267+18000,Raw!AF:AF,0))))</f>
        <v/>
      </c>
      <c r="D267" s="52" t="str">
        <f>IF(E267="","",(INDEX(Raw!A:A,MATCH(E267+18000,Raw!AF:AF,0))))</f>
        <v/>
      </c>
      <c r="E267" s="63" t="str">
        <f>(IFERROR(IF(LARGE(Raw!AF:AF,A267)-18000&gt;0,LARGE(Raw!AF:AF,A267)-18000,""),""))</f>
        <v/>
      </c>
      <c r="G267" s="3" t="str">
        <f t="shared" si="15"/>
        <v/>
      </c>
      <c r="H267" s="52" t="str">
        <f>IF(J267="","",(INDEX(Raw!D:D,MATCH(J267+12000,Raw!AF:AF,0))))</f>
        <v/>
      </c>
      <c r="I267" s="52" t="str">
        <f>IF(J267="","",(INDEX(Raw!A:A,MATCH(J267+12000,Raw!AF:AF,0))))</f>
        <v/>
      </c>
      <c r="J267" s="63" t="str">
        <f>(IFERROR(IF(LARGE(Raw!AF:AF,A267+COUNTIF(Raw!C:C,"H"))-12000&gt;0,LARGE(Raw!AF:AF,A267+COUNTIF(Raw!C:C,"H"))-12000,""),""))</f>
        <v/>
      </c>
      <c r="L267" s="3" t="str">
        <f t="shared" si="16"/>
        <v/>
      </c>
      <c r="M267" s="52" t="str">
        <f>IF(O267="","",(INDEX(Raw!D:D,MATCH(O267+6000,Raw!AF:AF,0))))</f>
        <v/>
      </c>
      <c r="N267" s="52" t="str">
        <f>IF(O267="","",(INDEX(Raw!A:A,MATCH(O267+6000,Raw!AF:AF,0))))</f>
        <v/>
      </c>
      <c r="O267" s="63" t="str">
        <f>(IFERROR(IF(LARGE(Raw!AF:AF,A267+COUNTIF(Raw!C:C,"H")+COUNTIF(Raw!C:C,"S"))-6000&gt;0,LARGE(Raw!AF:AF,A267+COUNTIF(Raw!C:C,"H")+COUNTIF(Raw!C:C,"S"))-6000,""),""))</f>
        <v/>
      </c>
    </row>
    <row r="268" spans="1:15" x14ac:dyDescent="0.3">
      <c r="A268" s="52">
        <v>265</v>
      </c>
      <c r="B268" s="3" t="str">
        <f t="shared" si="14"/>
        <v/>
      </c>
      <c r="C268" s="52" t="str">
        <f>IF(E268="","",(INDEX(Raw!D:D,MATCH(E268+18000,Raw!AF:AF,0))))</f>
        <v/>
      </c>
      <c r="D268" s="52" t="str">
        <f>IF(E268="","",(INDEX(Raw!A:A,MATCH(E268+18000,Raw!AF:AF,0))))</f>
        <v/>
      </c>
      <c r="E268" s="63" t="str">
        <f>(IFERROR(IF(LARGE(Raw!AF:AF,A268)-18000&gt;0,LARGE(Raw!AF:AF,A268)-18000,""),""))</f>
        <v/>
      </c>
      <c r="G268" s="3" t="str">
        <f t="shared" si="15"/>
        <v/>
      </c>
      <c r="H268" s="52" t="str">
        <f>IF(J268="","",(INDEX(Raw!D:D,MATCH(J268+12000,Raw!AF:AF,0))))</f>
        <v/>
      </c>
      <c r="I268" s="52" t="str">
        <f>IF(J268="","",(INDEX(Raw!A:A,MATCH(J268+12000,Raw!AF:AF,0))))</f>
        <v/>
      </c>
      <c r="J268" s="63" t="str">
        <f>(IFERROR(IF(LARGE(Raw!AF:AF,A268+COUNTIF(Raw!C:C,"H"))-12000&gt;0,LARGE(Raw!AF:AF,A268+COUNTIF(Raw!C:C,"H"))-12000,""),""))</f>
        <v/>
      </c>
      <c r="L268" s="3" t="str">
        <f t="shared" si="16"/>
        <v/>
      </c>
      <c r="M268" s="52" t="str">
        <f>IF(O268="","",(INDEX(Raw!D:D,MATCH(O268+6000,Raw!AF:AF,0))))</f>
        <v/>
      </c>
      <c r="N268" s="52" t="str">
        <f>IF(O268="","",(INDEX(Raw!A:A,MATCH(O268+6000,Raw!AF:AF,0))))</f>
        <v/>
      </c>
      <c r="O268" s="63" t="str">
        <f>(IFERROR(IF(LARGE(Raw!AF:AF,A268+COUNTIF(Raw!C:C,"H")+COUNTIF(Raw!C:C,"S"))-6000&gt;0,LARGE(Raw!AF:AF,A268+COUNTIF(Raw!C:C,"H")+COUNTIF(Raw!C:C,"S"))-6000,""),""))</f>
        <v/>
      </c>
    </row>
    <row r="269" spans="1:15" x14ac:dyDescent="0.3">
      <c r="A269" s="52">
        <v>266</v>
      </c>
      <c r="B269" s="3" t="str">
        <f t="shared" si="14"/>
        <v/>
      </c>
      <c r="C269" s="52" t="str">
        <f>IF(E269="","",(INDEX(Raw!D:D,MATCH(E269+18000,Raw!AF:AF,0))))</f>
        <v/>
      </c>
      <c r="D269" s="52" t="str">
        <f>IF(E269="","",(INDEX(Raw!A:A,MATCH(E269+18000,Raw!AF:AF,0))))</f>
        <v/>
      </c>
      <c r="E269" s="63" t="str">
        <f>(IFERROR(IF(LARGE(Raw!AF:AF,A269)-18000&gt;0,LARGE(Raw!AF:AF,A269)-18000,""),""))</f>
        <v/>
      </c>
      <c r="G269" s="3" t="str">
        <f t="shared" si="15"/>
        <v/>
      </c>
      <c r="H269" s="52" t="str">
        <f>IF(J269="","",(INDEX(Raw!D:D,MATCH(J269+12000,Raw!AF:AF,0))))</f>
        <v/>
      </c>
      <c r="I269" s="52" t="str">
        <f>IF(J269="","",(INDEX(Raw!A:A,MATCH(J269+12000,Raw!AF:AF,0))))</f>
        <v/>
      </c>
      <c r="J269" s="63" t="str">
        <f>(IFERROR(IF(LARGE(Raw!AF:AF,A269+COUNTIF(Raw!C:C,"H"))-12000&gt;0,LARGE(Raw!AF:AF,A269+COUNTIF(Raw!C:C,"H"))-12000,""),""))</f>
        <v/>
      </c>
      <c r="L269" s="3" t="str">
        <f t="shared" si="16"/>
        <v/>
      </c>
      <c r="M269" s="52" t="str">
        <f>IF(O269="","",(INDEX(Raw!D:D,MATCH(O269+6000,Raw!AF:AF,0))))</f>
        <v/>
      </c>
      <c r="N269" s="52" t="str">
        <f>IF(O269="","",(INDEX(Raw!A:A,MATCH(O269+6000,Raw!AF:AF,0))))</f>
        <v/>
      </c>
      <c r="O269" s="63" t="str">
        <f>(IFERROR(IF(LARGE(Raw!AF:AF,A269+COUNTIF(Raw!C:C,"H")+COUNTIF(Raw!C:C,"S"))-6000&gt;0,LARGE(Raw!AF:AF,A269+COUNTIF(Raw!C:C,"H")+COUNTIF(Raw!C:C,"S"))-6000,""),""))</f>
        <v/>
      </c>
    </row>
    <row r="270" spans="1:15" x14ac:dyDescent="0.3">
      <c r="A270" s="52">
        <v>267</v>
      </c>
      <c r="B270" s="3" t="str">
        <f t="shared" si="14"/>
        <v/>
      </c>
      <c r="C270" s="52" t="str">
        <f>IF(E270="","",(INDEX(Raw!D:D,MATCH(E270+18000,Raw!AF:AF,0))))</f>
        <v/>
      </c>
      <c r="D270" s="52" t="str">
        <f>IF(E270="","",(INDEX(Raw!A:A,MATCH(E270+18000,Raw!AF:AF,0))))</f>
        <v/>
      </c>
      <c r="E270" s="63" t="str">
        <f>(IFERROR(IF(LARGE(Raw!AF:AF,A270)-18000&gt;0,LARGE(Raw!AF:AF,A270)-18000,""),""))</f>
        <v/>
      </c>
      <c r="G270" s="3" t="str">
        <f t="shared" si="15"/>
        <v/>
      </c>
      <c r="H270" s="52" t="str">
        <f>IF(J270="","",(INDEX(Raw!D:D,MATCH(J270+12000,Raw!AF:AF,0))))</f>
        <v/>
      </c>
      <c r="I270" s="52" t="str">
        <f>IF(J270="","",(INDEX(Raw!A:A,MATCH(J270+12000,Raw!AF:AF,0))))</f>
        <v/>
      </c>
      <c r="J270" s="63" t="str">
        <f>(IFERROR(IF(LARGE(Raw!AF:AF,A270+COUNTIF(Raw!C:C,"H"))-12000&gt;0,LARGE(Raw!AF:AF,A270+COUNTIF(Raw!C:C,"H"))-12000,""),""))</f>
        <v/>
      </c>
      <c r="L270" s="3" t="str">
        <f t="shared" si="16"/>
        <v/>
      </c>
      <c r="M270" s="52" t="str">
        <f>IF(O270="","",(INDEX(Raw!D:D,MATCH(O270+6000,Raw!AF:AF,0))))</f>
        <v/>
      </c>
      <c r="N270" s="52" t="str">
        <f>IF(O270="","",(INDEX(Raw!A:A,MATCH(O270+6000,Raw!AF:AF,0))))</f>
        <v/>
      </c>
      <c r="O270" s="63" t="str">
        <f>(IFERROR(IF(LARGE(Raw!AF:AF,A270+COUNTIF(Raw!C:C,"H")+COUNTIF(Raw!C:C,"S"))-6000&gt;0,LARGE(Raw!AF:AF,A270+COUNTIF(Raw!C:C,"H")+COUNTIF(Raw!C:C,"S"))-6000,""),""))</f>
        <v/>
      </c>
    </row>
    <row r="271" spans="1:15" x14ac:dyDescent="0.3">
      <c r="A271" s="52">
        <v>268</v>
      </c>
      <c r="B271" s="3" t="str">
        <f t="shared" si="14"/>
        <v/>
      </c>
      <c r="C271" s="52" t="str">
        <f>IF(E271="","",(INDEX(Raw!D:D,MATCH(E271+18000,Raw!AF:AF,0))))</f>
        <v/>
      </c>
      <c r="D271" s="52" t="str">
        <f>IF(E271="","",(INDEX(Raw!A:A,MATCH(E271+18000,Raw!AF:AF,0))))</f>
        <v/>
      </c>
      <c r="E271" s="63" t="str">
        <f>(IFERROR(IF(LARGE(Raw!AF:AF,A271)-18000&gt;0,LARGE(Raw!AF:AF,A271)-18000,""),""))</f>
        <v/>
      </c>
      <c r="G271" s="3" t="str">
        <f t="shared" si="15"/>
        <v/>
      </c>
      <c r="H271" s="52" t="str">
        <f>IF(J271="","",(INDEX(Raw!D:D,MATCH(J271+12000,Raw!AF:AF,0))))</f>
        <v/>
      </c>
      <c r="I271" s="52" t="str">
        <f>IF(J271="","",(INDEX(Raw!A:A,MATCH(J271+12000,Raw!AF:AF,0))))</f>
        <v/>
      </c>
      <c r="J271" s="63" t="str">
        <f>(IFERROR(IF(LARGE(Raw!AF:AF,A271+COUNTIF(Raw!C:C,"H"))-12000&gt;0,LARGE(Raw!AF:AF,A271+COUNTIF(Raw!C:C,"H"))-12000,""),""))</f>
        <v/>
      </c>
      <c r="L271" s="3" t="str">
        <f t="shared" si="16"/>
        <v/>
      </c>
      <c r="M271" s="52" t="str">
        <f>IF(O271="","",(INDEX(Raw!D:D,MATCH(O271+6000,Raw!AF:AF,0))))</f>
        <v/>
      </c>
      <c r="N271" s="52" t="str">
        <f>IF(O271="","",(INDEX(Raw!A:A,MATCH(O271+6000,Raw!AF:AF,0))))</f>
        <v/>
      </c>
      <c r="O271" s="63" t="str">
        <f>(IFERROR(IF(LARGE(Raw!AF:AF,A271+COUNTIF(Raw!C:C,"H")+COUNTIF(Raw!C:C,"S"))-6000&gt;0,LARGE(Raw!AF:AF,A271+COUNTIF(Raw!C:C,"H")+COUNTIF(Raw!C:C,"S"))-6000,""),""))</f>
        <v/>
      </c>
    </row>
    <row r="272" spans="1:15" x14ac:dyDescent="0.3">
      <c r="A272" s="52">
        <v>269</v>
      </c>
      <c r="B272" s="3" t="str">
        <f t="shared" si="14"/>
        <v/>
      </c>
      <c r="C272" s="52" t="str">
        <f>IF(E272="","",(INDEX(Raw!D:D,MATCH(E272+18000,Raw!AF:AF,0))))</f>
        <v/>
      </c>
      <c r="D272" s="52" t="str">
        <f>IF(E272="","",(INDEX(Raw!A:A,MATCH(E272+18000,Raw!AF:AF,0))))</f>
        <v/>
      </c>
      <c r="E272" s="63" t="str">
        <f>(IFERROR(IF(LARGE(Raw!AF:AF,A272)-18000&gt;0,LARGE(Raw!AF:AF,A272)-18000,""),""))</f>
        <v/>
      </c>
      <c r="G272" s="3" t="str">
        <f t="shared" si="15"/>
        <v/>
      </c>
      <c r="H272" s="52" t="str">
        <f>IF(J272="","",(INDEX(Raw!D:D,MATCH(J272+12000,Raw!AF:AF,0))))</f>
        <v/>
      </c>
      <c r="I272" s="52" t="str">
        <f>IF(J272="","",(INDEX(Raw!A:A,MATCH(J272+12000,Raw!AF:AF,0))))</f>
        <v/>
      </c>
      <c r="J272" s="63" t="str">
        <f>(IFERROR(IF(LARGE(Raw!AF:AF,A272+COUNTIF(Raw!C:C,"H"))-12000&gt;0,LARGE(Raw!AF:AF,A272+COUNTIF(Raw!C:C,"H"))-12000,""),""))</f>
        <v/>
      </c>
      <c r="L272" s="3" t="str">
        <f t="shared" si="16"/>
        <v/>
      </c>
      <c r="M272" s="52" t="str">
        <f>IF(O272="","",(INDEX(Raw!D:D,MATCH(O272+6000,Raw!AF:AF,0))))</f>
        <v/>
      </c>
      <c r="N272" s="52" t="str">
        <f>IF(O272="","",(INDEX(Raw!A:A,MATCH(O272+6000,Raw!AF:AF,0))))</f>
        <v/>
      </c>
      <c r="O272" s="63" t="str">
        <f>(IFERROR(IF(LARGE(Raw!AF:AF,A272+COUNTIF(Raw!C:C,"H")+COUNTIF(Raw!C:C,"S"))-6000&gt;0,LARGE(Raw!AF:AF,A272+COUNTIF(Raw!C:C,"H")+COUNTIF(Raw!C:C,"S"))-6000,""),""))</f>
        <v/>
      </c>
    </row>
    <row r="273" spans="1:15" x14ac:dyDescent="0.3">
      <c r="A273" s="52">
        <v>270</v>
      </c>
      <c r="B273" s="3" t="str">
        <f t="shared" si="14"/>
        <v/>
      </c>
      <c r="C273" s="52" t="str">
        <f>IF(E273="","",(INDEX(Raw!D:D,MATCH(E273+18000,Raw!AF:AF,0))))</f>
        <v/>
      </c>
      <c r="D273" s="52" t="str">
        <f>IF(E273="","",(INDEX(Raw!A:A,MATCH(E273+18000,Raw!AF:AF,0))))</f>
        <v/>
      </c>
      <c r="E273" s="63" t="str">
        <f>(IFERROR(IF(LARGE(Raw!AF:AF,A273)-18000&gt;0,LARGE(Raw!AF:AF,A273)-18000,""),""))</f>
        <v/>
      </c>
      <c r="G273" s="3" t="str">
        <f t="shared" si="15"/>
        <v/>
      </c>
      <c r="H273" s="52" t="str">
        <f>IF(J273="","",(INDEX(Raw!D:D,MATCH(J273+12000,Raw!AF:AF,0))))</f>
        <v/>
      </c>
      <c r="I273" s="52" t="str">
        <f>IF(J273="","",(INDEX(Raw!A:A,MATCH(J273+12000,Raw!AF:AF,0))))</f>
        <v/>
      </c>
      <c r="J273" s="63" t="str">
        <f>(IFERROR(IF(LARGE(Raw!AF:AF,A273+COUNTIF(Raw!C:C,"H"))-12000&gt;0,LARGE(Raw!AF:AF,A273+COUNTIF(Raw!C:C,"H"))-12000,""),""))</f>
        <v/>
      </c>
      <c r="L273" s="3" t="str">
        <f t="shared" si="16"/>
        <v/>
      </c>
      <c r="M273" s="52" t="str">
        <f>IF(O273="","",(INDEX(Raw!D:D,MATCH(O273+6000,Raw!AF:AF,0))))</f>
        <v/>
      </c>
      <c r="N273" s="52" t="str">
        <f>IF(O273="","",(INDEX(Raw!A:A,MATCH(O273+6000,Raw!AF:AF,0))))</f>
        <v/>
      </c>
      <c r="O273" s="63" t="str">
        <f>(IFERROR(IF(LARGE(Raw!AF:AF,A273+COUNTIF(Raw!C:C,"H")+COUNTIF(Raw!C:C,"S"))-6000&gt;0,LARGE(Raw!AF:AF,A273+COUNTIF(Raw!C:C,"H")+COUNTIF(Raw!C:C,"S"))-6000,""),""))</f>
        <v/>
      </c>
    </row>
    <row r="274" spans="1:15" x14ac:dyDescent="0.3">
      <c r="A274" s="52">
        <v>271</v>
      </c>
      <c r="B274" s="3" t="str">
        <f t="shared" si="14"/>
        <v/>
      </c>
      <c r="C274" s="52" t="str">
        <f>IF(E274="","",(INDEX(Raw!D:D,MATCH(E274+18000,Raw!AF:AF,0))))</f>
        <v/>
      </c>
      <c r="D274" s="52" t="str">
        <f>IF(E274="","",(INDEX(Raw!A:A,MATCH(E274+18000,Raw!AF:AF,0))))</f>
        <v/>
      </c>
      <c r="E274" s="63" t="str">
        <f>(IFERROR(IF(LARGE(Raw!AF:AF,A274)-18000&gt;0,LARGE(Raw!AF:AF,A274)-18000,""),""))</f>
        <v/>
      </c>
      <c r="G274" s="3" t="str">
        <f t="shared" si="15"/>
        <v/>
      </c>
      <c r="H274" s="52" t="str">
        <f>IF(J274="","",(INDEX(Raw!D:D,MATCH(J274+12000,Raw!AF:AF,0))))</f>
        <v/>
      </c>
      <c r="I274" s="52" t="str">
        <f>IF(J274="","",(INDEX(Raw!A:A,MATCH(J274+12000,Raw!AF:AF,0))))</f>
        <v/>
      </c>
      <c r="J274" s="63" t="str">
        <f>(IFERROR(IF(LARGE(Raw!AF:AF,A274+COUNTIF(Raw!C:C,"H"))-12000&gt;0,LARGE(Raw!AF:AF,A274+COUNTIF(Raw!C:C,"H"))-12000,""),""))</f>
        <v/>
      </c>
      <c r="L274" s="3" t="str">
        <f t="shared" si="16"/>
        <v/>
      </c>
      <c r="M274" s="52" t="str">
        <f>IF(O274="","",(INDEX(Raw!D:D,MATCH(O274+6000,Raw!AF:AF,0))))</f>
        <v/>
      </c>
      <c r="N274" s="52" t="str">
        <f>IF(O274="","",(INDEX(Raw!A:A,MATCH(O274+6000,Raw!AF:AF,0))))</f>
        <v/>
      </c>
      <c r="O274" s="63" t="str">
        <f>(IFERROR(IF(LARGE(Raw!AF:AF,A274+COUNTIF(Raw!C:C,"H")+COUNTIF(Raw!C:C,"S"))-6000&gt;0,LARGE(Raw!AF:AF,A274+COUNTIF(Raw!C:C,"H")+COUNTIF(Raw!C:C,"S"))-6000,""),""))</f>
        <v/>
      </c>
    </row>
    <row r="275" spans="1:15" x14ac:dyDescent="0.3">
      <c r="A275" s="52">
        <v>272</v>
      </c>
      <c r="B275" s="3" t="str">
        <f t="shared" si="14"/>
        <v/>
      </c>
      <c r="C275" s="52" t="str">
        <f>IF(E275="","",(INDEX(Raw!D:D,MATCH(E275+18000,Raw!AF:AF,0))))</f>
        <v/>
      </c>
      <c r="D275" s="52" t="str">
        <f>IF(E275="","",(INDEX(Raw!A:A,MATCH(E275+18000,Raw!AF:AF,0))))</f>
        <v/>
      </c>
      <c r="E275" s="63" t="str">
        <f>(IFERROR(IF(LARGE(Raw!AF:AF,A275)-18000&gt;0,LARGE(Raw!AF:AF,A275)-18000,""),""))</f>
        <v/>
      </c>
      <c r="G275" s="3" t="str">
        <f t="shared" si="15"/>
        <v/>
      </c>
      <c r="H275" s="52" t="str">
        <f>IF(J275="","",(INDEX(Raw!D:D,MATCH(J275+12000,Raw!AF:AF,0))))</f>
        <v/>
      </c>
      <c r="I275" s="52" t="str">
        <f>IF(J275="","",(INDEX(Raw!A:A,MATCH(J275+12000,Raw!AF:AF,0))))</f>
        <v/>
      </c>
      <c r="J275" s="63" t="str">
        <f>(IFERROR(IF(LARGE(Raw!AF:AF,A275+COUNTIF(Raw!C:C,"H"))-12000&gt;0,LARGE(Raw!AF:AF,A275+COUNTIF(Raw!C:C,"H"))-12000,""),""))</f>
        <v/>
      </c>
      <c r="L275" s="3" t="str">
        <f t="shared" si="16"/>
        <v/>
      </c>
      <c r="M275" s="52" t="str">
        <f>IF(O275="","",(INDEX(Raw!D:D,MATCH(O275+6000,Raw!AF:AF,0))))</f>
        <v/>
      </c>
      <c r="N275" s="52" t="str">
        <f>IF(O275="","",(INDEX(Raw!A:A,MATCH(O275+6000,Raw!AF:AF,0))))</f>
        <v/>
      </c>
      <c r="O275" s="63" t="str">
        <f>(IFERROR(IF(LARGE(Raw!AF:AF,A275+COUNTIF(Raw!C:C,"H")+COUNTIF(Raw!C:C,"S"))-6000&gt;0,LARGE(Raw!AF:AF,A275+COUNTIF(Raw!C:C,"H")+COUNTIF(Raw!C:C,"S"))-6000,""),""))</f>
        <v/>
      </c>
    </row>
    <row r="276" spans="1:15" x14ac:dyDescent="0.3">
      <c r="A276" s="52">
        <v>273</v>
      </c>
      <c r="B276" s="3" t="str">
        <f t="shared" si="14"/>
        <v/>
      </c>
      <c r="C276" s="52" t="str">
        <f>IF(E276="","",(INDEX(Raw!D:D,MATCH(E276+18000,Raw!AF:AF,0))))</f>
        <v/>
      </c>
      <c r="D276" s="52" t="str">
        <f>IF(E276="","",(INDEX(Raw!A:A,MATCH(E276+18000,Raw!AF:AF,0))))</f>
        <v/>
      </c>
      <c r="E276" s="63" t="str">
        <f>(IFERROR(IF(LARGE(Raw!AF:AF,A276)-18000&gt;0,LARGE(Raw!AF:AF,A276)-18000,""),""))</f>
        <v/>
      </c>
      <c r="G276" s="3" t="str">
        <f t="shared" si="15"/>
        <v/>
      </c>
      <c r="H276" s="52" t="str">
        <f>IF(J276="","",(INDEX(Raw!D:D,MATCH(J276+12000,Raw!AF:AF,0))))</f>
        <v/>
      </c>
      <c r="I276" s="52" t="str">
        <f>IF(J276="","",(INDEX(Raw!A:A,MATCH(J276+12000,Raw!AF:AF,0))))</f>
        <v/>
      </c>
      <c r="J276" s="63" t="str">
        <f>(IFERROR(IF(LARGE(Raw!AF:AF,A276+COUNTIF(Raw!C:C,"H"))-12000&gt;0,LARGE(Raw!AF:AF,A276+COUNTIF(Raw!C:C,"H"))-12000,""),""))</f>
        <v/>
      </c>
      <c r="L276" s="3" t="str">
        <f t="shared" si="16"/>
        <v/>
      </c>
      <c r="M276" s="52" t="str">
        <f>IF(O276="","",(INDEX(Raw!D:D,MATCH(O276+6000,Raw!AF:AF,0))))</f>
        <v/>
      </c>
      <c r="N276" s="52" t="str">
        <f>IF(O276="","",(INDEX(Raw!A:A,MATCH(O276+6000,Raw!AF:AF,0))))</f>
        <v/>
      </c>
      <c r="O276" s="63" t="str">
        <f>(IFERROR(IF(LARGE(Raw!AF:AF,A276+COUNTIF(Raw!C:C,"H")+COUNTIF(Raw!C:C,"S"))-6000&gt;0,LARGE(Raw!AF:AF,A276+COUNTIF(Raw!C:C,"H")+COUNTIF(Raw!C:C,"S"))-6000,""),""))</f>
        <v/>
      </c>
    </row>
    <row r="277" spans="1:15" x14ac:dyDescent="0.3">
      <c r="A277" s="52">
        <v>274</v>
      </c>
      <c r="B277" s="3" t="str">
        <f t="shared" si="14"/>
        <v/>
      </c>
      <c r="C277" s="52" t="str">
        <f>IF(E277="","",(INDEX(Raw!D:D,MATCH(E277+18000,Raw!AF:AF,0))))</f>
        <v/>
      </c>
      <c r="D277" s="52" t="str">
        <f>IF(E277="","",(INDEX(Raw!A:A,MATCH(E277+18000,Raw!AF:AF,0))))</f>
        <v/>
      </c>
      <c r="E277" s="63" t="str">
        <f>(IFERROR(IF(LARGE(Raw!AF:AF,A277)-18000&gt;0,LARGE(Raw!AF:AF,A277)-18000,""),""))</f>
        <v/>
      </c>
      <c r="G277" s="3" t="str">
        <f t="shared" si="15"/>
        <v/>
      </c>
      <c r="H277" s="52" t="str">
        <f>IF(J277="","",(INDEX(Raw!D:D,MATCH(J277+12000,Raw!AF:AF,0))))</f>
        <v/>
      </c>
      <c r="I277" s="52" t="str">
        <f>IF(J277="","",(INDEX(Raw!A:A,MATCH(J277+12000,Raw!AF:AF,0))))</f>
        <v/>
      </c>
      <c r="J277" s="63" t="str">
        <f>(IFERROR(IF(LARGE(Raw!AF:AF,A277+COUNTIF(Raw!C:C,"H"))-12000&gt;0,LARGE(Raw!AF:AF,A277+COUNTIF(Raw!C:C,"H"))-12000,""),""))</f>
        <v/>
      </c>
      <c r="L277" s="3" t="str">
        <f t="shared" si="16"/>
        <v/>
      </c>
      <c r="M277" s="52" t="str">
        <f>IF(O277="","",(INDEX(Raw!D:D,MATCH(O277+6000,Raw!AF:AF,0))))</f>
        <v/>
      </c>
      <c r="N277" s="52" t="str">
        <f>IF(O277="","",(INDEX(Raw!A:A,MATCH(O277+6000,Raw!AF:AF,0))))</f>
        <v/>
      </c>
      <c r="O277" s="63" t="str">
        <f>(IFERROR(IF(LARGE(Raw!AF:AF,A277+COUNTIF(Raw!C:C,"H")+COUNTIF(Raw!C:C,"S"))-6000&gt;0,LARGE(Raw!AF:AF,A277+COUNTIF(Raw!C:C,"H")+COUNTIF(Raw!C:C,"S"))-6000,""),""))</f>
        <v/>
      </c>
    </row>
    <row r="278" spans="1:15" x14ac:dyDescent="0.3">
      <c r="A278" s="52">
        <v>275</v>
      </c>
      <c r="B278" s="3" t="str">
        <f t="shared" si="14"/>
        <v/>
      </c>
      <c r="C278" s="52" t="str">
        <f>IF(E278="","",(INDEX(Raw!D:D,MATCH(E278+18000,Raw!AF:AF,0))))</f>
        <v/>
      </c>
      <c r="D278" s="52" t="str">
        <f>IF(E278="","",(INDEX(Raw!A:A,MATCH(E278+18000,Raw!AF:AF,0))))</f>
        <v/>
      </c>
      <c r="E278" s="63" t="str">
        <f>(IFERROR(IF(LARGE(Raw!AF:AF,A278)-18000&gt;0,LARGE(Raw!AF:AF,A278)-18000,""),""))</f>
        <v/>
      </c>
      <c r="G278" s="3" t="str">
        <f t="shared" si="15"/>
        <v/>
      </c>
      <c r="H278" s="52" t="str">
        <f>IF(J278="","",(INDEX(Raw!D:D,MATCH(J278+12000,Raw!AF:AF,0))))</f>
        <v/>
      </c>
      <c r="I278" s="52" t="str">
        <f>IF(J278="","",(INDEX(Raw!A:A,MATCH(J278+12000,Raw!AF:AF,0))))</f>
        <v/>
      </c>
      <c r="J278" s="63" t="str">
        <f>(IFERROR(IF(LARGE(Raw!AF:AF,A278+COUNTIF(Raw!C:C,"H"))-12000&gt;0,LARGE(Raw!AF:AF,A278+COUNTIF(Raw!C:C,"H"))-12000,""),""))</f>
        <v/>
      </c>
      <c r="L278" s="3" t="str">
        <f t="shared" si="16"/>
        <v/>
      </c>
      <c r="M278" s="52" t="str">
        <f>IF(O278="","",(INDEX(Raw!D:D,MATCH(O278+6000,Raw!AF:AF,0))))</f>
        <v/>
      </c>
      <c r="N278" s="52" t="str">
        <f>IF(O278="","",(INDEX(Raw!A:A,MATCH(O278+6000,Raw!AF:AF,0))))</f>
        <v/>
      </c>
      <c r="O278" s="63" t="str">
        <f>(IFERROR(IF(LARGE(Raw!AF:AF,A278+COUNTIF(Raw!C:C,"H")+COUNTIF(Raw!C:C,"S"))-6000&gt;0,LARGE(Raw!AF:AF,A278+COUNTIF(Raw!C:C,"H")+COUNTIF(Raw!C:C,"S"))-6000,""),""))</f>
        <v/>
      </c>
    </row>
    <row r="279" spans="1:15" x14ac:dyDescent="0.3">
      <c r="A279" s="52">
        <v>276</v>
      </c>
      <c r="B279" s="3" t="str">
        <f t="shared" si="14"/>
        <v/>
      </c>
      <c r="C279" s="52" t="str">
        <f>IF(E279="","",(INDEX(Raw!D:D,MATCH(E279+18000,Raw!AF:AF,0))))</f>
        <v/>
      </c>
      <c r="D279" s="52" t="str">
        <f>IF(E279="","",(INDEX(Raw!A:A,MATCH(E279+18000,Raw!AF:AF,0))))</f>
        <v/>
      </c>
      <c r="E279" s="63" t="str">
        <f>(IFERROR(IF(LARGE(Raw!AF:AF,A279)-18000&gt;0,LARGE(Raw!AF:AF,A279)-18000,""),""))</f>
        <v/>
      </c>
      <c r="G279" s="3" t="str">
        <f t="shared" si="15"/>
        <v/>
      </c>
      <c r="H279" s="52" t="str">
        <f>IF(J279="","",(INDEX(Raw!D:D,MATCH(J279+12000,Raw!AF:AF,0))))</f>
        <v/>
      </c>
      <c r="I279" s="52" t="str">
        <f>IF(J279="","",(INDEX(Raw!A:A,MATCH(J279+12000,Raw!AF:AF,0))))</f>
        <v/>
      </c>
      <c r="J279" s="63" t="str">
        <f>(IFERROR(IF(LARGE(Raw!AF:AF,A279+COUNTIF(Raw!C:C,"H"))-12000&gt;0,LARGE(Raw!AF:AF,A279+COUNTIF(Raw!C:C,"H"))-12000,""),""))</f>
        <v/>
      </c>
      <c r="L279" s="3" t="str">
        <f t="shared" si="16"/>
        <v/>
      </c>
      <c r="M279" s="52" t="str">
        <f>IF(O279="","",(INDEX(Raw!D:D,MATCH(O279+6000,Raw!AF:AF,0))))</f>
        <v/>
      </c>
      <c r="N279" s="52" t="str">
        <f>IF(O279="","",(INDEX(Raw!A:A,MATCH(O279+6000,Raw!AF:AF,0))))</f>
        <v/>
      </c>
      <c r="O279" s="63" t="str">
        <f>(IFERROR(IF(LARGE(Raw!AF:AF,A279+COUNTIF(Raw!C:C,"H")+COUNTIF(Raw!C:C,"S"))-6000&gt;0,LARGE(Raw!AF:AF,A279+COUNTIF(Raw!C:C,"H")+COUNTIF(Raw!C:C,"S"))-6000,""),""))</f>
        <v/>
      </c>
    </row>
    <row r="280" spans="1:15" x14ac:dyDescent="0.3">
      <c r="A280" s="52">
        <v>277</v>
      </c>
      <c r="B280" s="3" t="str">
        <f t="shared" si="14"/>
        <v/>
      </c>
      <c r="C280" s="52" t="str">
        <f>IF(E280="","",(INDEX(Raw!D:D,MATCH(E280+18000,Raw!AF:AF,0))))</f>
        <v/>
      </c>
      <c r="D280" s="52" t="str">
        <f>IF(E280="","",(INDEX(Raw!A:A,MATCH(E280+18000,Raw!AF:AF,0))))</f>
        <v/>
      </c>
      <c r="E280" s="63" t="str">
        <f>(IFERROR(IF(LARGE(Raw!AF:AF,A280)-18000&gt;0,LARGE(Raw!AF:AF,A280)-18000,""),""))</f>
        <v/>
      </c>
      <c r="G280" s="3" t="str">
        <f t="shared" si="15"/>
        <v/>
      </c>
      <c r="H280" s="52" t="str">
        <f>IF(J280="","",(INDEX(Raw!D:D,MATCH(J280+12000,Raw!AF:AF,0))))</f>
        <v/>
      </c>
      <c r="I280" s="52" t="str">
        <f>IF(J280="","",(INDEX(Raw!A:A,MATCH(J280+12000,Raw!AF:AF,0))))</f>
        <v/>
      </c>
      <c r="J280" s="63" t="str">
        <f>(IFERROR(IF(LARGE(Raw!AF:AF,A280+COUNTIF(Raw!C:C,"H"))-12000&gt;0,LARGE(Raw!AF:AF,A280+COUNTIF(Raw!C:C,"H"))-12000,""),""))</f>
        <v/>
      </c>
      <c r="L280" s="3" t="str">
        <f t="shared" si="16"/>
        <v/>
      </c>
      <c r="M280" s="52" t="str">
        <f>IF(O280="","",(INDEX(Raw!D:D,MATCH(O280+6000,Raw!AF:AF,0))))</f>
        <v/>
      </c>
      <c r="N280" s="52" t="str">
        <f>IF(O280="","",(INDEX(Raw!A:A,MATCH(O280+6000,Raw!AF:AF,0))))</f>
        <v/>
      </c>
      <c r="O280" s="63" t="str">
        <f>(IFERROR(IF(LARGE(Raw!AF:AF,A280+COUNTIF(Raw!C:C,"H")+COUNTIF(Raw!C:C,"S"))-6000&gt;0,LARGE(Raw!AF:AF,A280+COUNTIF(Raw!C:C,"H")+COUNTIF(Raw!C:C,"S"))-6000,""),""))</f>
        <v/>
      </c>
    </row>
    <row r="281" spans="1:15" x14ac:dyDescent="0.3">
      <c r="A281" s="52">
        <v>278</v>
      </c>
      <c r="B281" s="3" t="str">
        <f t="shared" si="14"/>
        <v/>
      </c>
      <c r="C281" s="52" t="str">
        <f>IF(E281="","",(INDEX(Raw!D:D,MATCH(E281+18000,Raw!AF:AF,0))))</f>
        <v/>
      </c>
      <c r="D281" s="52" t="str">
        <f>IF(E281="","",(INDEX(Raw!A:A,MATCH(E281+18000,Raw!AF:AF,0))))</f>
        <v/>
      </c>
      <c r="E281" s="63" t="str">
        <f>(IFERROR(IF(LARGE(Raw!AF:AF,A281)-18000&gt;0,LARGE(Raw!AF:AF,A281)-18000,""),""))</f>
        <v/>
      </c>
      <c r="G281" s="3" t="str">
        <f t="shared" si="15"/>
        <v/>
      </c>
      <c r="H281" s="52" t="str">
        <f>IF(J281="","",(INDEX(Raw!D:D,MATCH(J281+12000,Raw!AF:AF,0))))</f>
        <v/>
      </c>
      <c r="I281" s="52" t="str">
        <f>IF(J281="","",(INDEX(Raw!A:A,MATCH(J281+12000,Raw!AF:AF,0))))</f>
        <v/>
      </c>
      <c r="J281" s="63" t="str">
        <f>(IFERROR(IF(LARGE(Raw!AF:AF,A281+COUNTIF(Raw!C:C,"H"))-12000&gt;0,LARGE(Raw!AF:AF,A281+COUNTIF(Raw!C:C,"H"))-12000,""),""))</f>
        <v/>
      </c>
      <c r="L281" s="3" t="str">
        <f t="shared" si="16"/>
        <v/>
      </c>
      <c r="M281" s="52" t="str">
        <f>IF(O281="","",(INDEX(Raw!D:D,MATCH(O281+6000,Raw!AF:AF,0))))</f>
        <v/>
      </c>
      <c r="N281" s="52" t="str">
        <f>IF(O281="","",(INDEX(Raw!A:A,MATCH(O281+6000,Raw!AF:AF,0))))</f>
        <v/>
      </c>
      <c r="O281" s="63" t="str">
        <f>(IFERROR(IF(LARGE(Raw!AF:AF,A281+COUNTIF(Raw!C:C,"H")+COUNTIF(Raw!C:C,"S"))-6000&gt;0,LARGE(Raw!AF:AF,A281+COUNTIF(Raw!C:C,"H")+COUNTIF(Raw!C:C,"S"))-6000,""),""))</f>
        <v/>
      </c>
    </row>
    <row r="282" spans="1:15" x14ac:dyDescent="0.3">
      <c r="A282" s="52">
        <v>279</v>
      </c>
      <c r="B282" s="3" t="str">
        <f t="shared" si="14"/>
        <v/>
      </c>
      <c r="C282" s="52" t="str">
        <f>IF(E282="","",(INDEX(Raw!D:D,MATCH(E282+18000,Raw!AF:AF,0))))</f>
        <v/>
      </c>
      <c r="D282" s="52" t="str">
        <f>IF(E282="","",(INDEX(Raw!A:A,MATCH(E282+18000,Raw!AF:AF,0))))</f>
        <v/>
      </c>
      <c r="E282" s="63" t="str">
        <f>(IFERROR(IF(LARGE(Raw!AF:AF,A282)-18000&gt;0,LARGE(Raw!AF:AF,A282)-18000,""),""))</f>
        <v/>
      </c>
      <c r="G282" s="3" t="str">
        <f t="shared" si="15"/>
        <v/>
      </c>
      <c r="H282" s="52" t="str">
        <f>IF(J282="","",(INDEX(Raw!D:D,MATCH(J282+12000,Raw!AF:AF,0))))</f>
        <v/>
      </c>
      <c r="I282" s="52" t="str">
        <f>IF(J282="","",(INDEX(Raw!A:A,MATCH(J282+12000,Raw!AF:AF,0))))</f>
        <v/>
      </c>
      <c r="J282" s="63" t="str">
        <f>(IFERROR(IF(LARGE(Raw!AF:AF,A282+COUNTIF(Raw!C:C,"H"))-12000&gt;0,LARGE(Raw!AF:AF,A282+COUNTIF(Raw!C:C,"H"))-12000,""),""))</f>
        <v/>
      </c>
      <c r="L282" s="3" t="str">
        <f t="shared" si="16"/>
        <v/>
      </c>
      <c r="M282" s="52" t="str">
        <f>IF(O282="","",(INDEX(Raw!D:D,MATCH(O282+6000,Raw!AF:AF,0))))</f>
        <v/>
      </c>
      <c r="N282" s="52" t="str">
        <f>IF(O282="","",(INDEX(Raw!A:A,MATCH(O282+6000,Raw!AF:AF,0))))</f>
        <v/>
      </c>
      <c r="O282" s="63" t="str">
        <f>(IFERROR(IF(LARGE(Raw!AF:AF,A282+COUNTIF(Raw!C:C,"H")+COUNTIF(Raw!C:C,"S"))-6000&gt;0,LARGE(Raw!AF:AF,A282+COUNTIF(Raw!C:C,"H")+COUNTIF(Raw!C:C,"S"))-6000,""),""))</f>
        <v/>
      </c>
    </row>
    <row r="283" spans="1:15" x14ac:dyDescent="0.3">
      <c r="A283" s="52">
        <v>280</v>
      </c>
      <c r="B283" s="3" t="str">
        <f t="shared" si="14"/>
        <v/>
      </c>
      <c r="C283" s="52" t="str">
        <f>IF(E283="","",(INDEX(Raw!D:D,MATCH(E283+18000,Raw!AF:AF,0))))</f>
        <v/>
      </c>
      <c r="D283" s="52" t="str">
        <f>IF(E283="","",(INDEX(Raw!A:A,MATCH(E283+18000,Raw!AF:AF,0))))</f>
        <v/>
      </c>
      <c r="E283" s="63" t="str">
        <f>(IFERROR(IF(LARGE(Raw!AF:AF,A283)-18000&gt;0,LARGE(Raw!AF:AF,A283)-18000,""),""))</f>
        <v/>
      </c>
      <c r="G283" s="3" t="str">
        <f t="shared" si="15"/>
        <v/>
      </c>
      <c r="H283" s="52" t="str">
        <f>IF(J283="","",(INDEX(Raw!D:D,MATCH(J283+12000,Raw!AF:AF,0))))</f>
        <v/>
      </c>
      <c r="I283" s="52" t="str">
        <f>IF(J283="","",(INDEX(Raw!A:A,MATCH(J283+12000,Raw!AF:AF,0))))</f>
        <v/>
      </c>
      <c r="J283" s="63" t="str">
        <f>(IFERROR(IF(LARGE(Raw!AF:AF,A283+COUNTIF(Raw!C:C,"H"))-12000&gt;0,LARGE(Raw!AF:AF,A283+COUNTIF(Raw!C:C,"H"))-12000,""),""))</f>
        <v/>
      </c>
      <c r="L283" s="3" t="str">
        <f t="shared" si="16"/>
        <v/>
      </c>
      <c r="M283" s="52" t="str">
        <f>IF(O283="","",(INDEX(Raw!D:D,MATCH(O283+6000,Raw!AF:AF,0))))</f>
        <v/>
      </c>
      <c r="N283" s="52" t="str">
        <f>IF(O283="","",(INDEX(Raw!A:A,MATCH(O283+6000,Raw!AF:AF,0))))</f>
        <v/>
      </c>
      <c r="O283" s="63" t="str">
        <f>(IFERROR(IF(LARGE(Raw!AF:AF,A283+COUNTIF(Raw!C:C,"H")+COUNTIF(Raw!C:C,"S"))-6000&gt;0,LARGE(Raw!AF:AF,A283+COUNTIF(Raw!C:C,"H")+COUNTIF(Raw!C:C,"S"))-6000,""),""))</f>
        <v/>
      </c>
    </row>
    <row r="284" spans="1:15" x14ac:dyDescent="0.3">
      <c r="A284" s="52">
        <v>281</v>
      </c>
      <c r="B284" s="3" t="str">
        <f t="shared" si="14"/>
        <v/>
      </c>
      <c r="C284" s="52" t="str">
        <f>IF(E284="","",(INDEX(Raw!D:D,MATCH(E284+18000,Raw!AF:AF,0))))</f>
        <v/>
      </c>
      <c r="D284" s="52" t="str">
        <f>IF(E284="","",(INDEX(Raw!A:A,MATCH(E284+18000,Raw!AF:AF,0))))</f>
        <v/>
      </c>
      <c r="E284" s="63" t="str">
        <f>(IFERROR(IF(LARGE(Raw!AF:AF,A284)-18000&gt;0,LARGE(Raw!AF:AF,A284)-18000,""),""))</f>
        <v/>
      </c>
      <c r="G284" s="3" t="str">
        <f t="shared" si="15"/>
        <v/>
      </c>
      <c r="H284" s="52" t="str">
        <f>IF(J284="","",(INDEX(Raw!D:D,MATCH(J284+12000,Raw!AF:AF,0))))</f>
        <v/>
      </c>
      <c r="I284" s="52" t="str">
        <f>IF(J284="","",(INDEX(Raw!A:A,MATCH(J284+12000,Raw!AF:AF,0))))</f>
        <v/>
      </c>
      <c r="J284" s="63" t="str">
        <f>(IFERROR(IF(LARGE(Raw!AF:AF,A284+COUNTIF(Raw!C:C,"H"))-12000&gt;0,LARGE(Raw!AF:AF,A284+COUNTIF(Raw!C:C,"H"))-12000,""),""))</f>
        <v/>
      </c>
      <c r="L284" s="3" t="str">
        <f t="shared" si="16"/>
        <v/>
      </c>
      <c r="M284" s="52" t="str">
        <f>IF(O284="","",(INDEX(Raw!D:D,MATCH(O284+6000,Raw!AF:AF,0))))</f>
        <v/>
      </c>
      <c r="N284" s="52" t="str">
        <f>IF(O284="","",(INDEX(Raw!A:A,MATCH(O284+6000,Raw!AF:AF,0))))</f>
        <v/>
      </c>
      <c r="O284" s="63" t="str">
        <f>(IFERROR(IF(LARGE(Raw!AF:AF,A284+COUNTIF(Raw!C:C,"H")+COUNTIF(Raw!C:C,"S"))-6000&gt;0,LARGE(Raw!AF:AF,A284+COUNTIF(Raw!C:C,"H")+COUNTIF(Raw!C:C,"S"))-6000,""),""))</f>
        <v/>
      </c>
    </row>
    <row r="285" spans="1:15" x14ac:dyDescent="0.3">
      <c r="A285" s="52">
        <v>282</v>
      </c>
      <c r="B285" s="3" t="str">
        <f t="shared" si="14"/>
        <v/>
      </c>
      <c r="C285" s="52" t="str">
        <f>IF(E285="","",(INDEX(Raw!D:D,MATCH(E285+18000,Raw!AF:AF,0))))</f>
        <v/>
      </c>
      <c r="D285" s="52" t="str">
        <f>IF(E285="","",(INDEX(Raw!A:A,MATCH(E285+18000,Raw!AF:AF,0))))</f>
        <v/>
      </c>
      <c r="E285" s="63" t="str">
        <f>(IFERROR(IF(LARGE(Raw!AF:AF,A285)-18000&gt;0,LARGE(Raw!AF:AF,A285)-18000,""),""))</f>
        <v/>
      </c>
      <c r="G285" s="3" t="str">
        <f t="shared" si="15"/>
        <v/>
      </c>
      <c r="H285" s="52" t="str">
        <f>IF(J285="","",(INDEX(Raw!D:D,MATCH(J285+12000,Raw!AF:AF,0))))</f>
        <v/>
      </c>
      <c r="I285" s="52" t="str">
        <f>IF(J285="","",(INDEX(Raw!A:A,MATCH(J285+12000,Raw!AF:AF,0))))</f>
        <v/>
      </c>
      <c r="J285" s="63" t="str">
        <f>(IFERROR(IF(LARGE(Raw!AF:AF,A285+COUNTIF(Raw!C:C,"H"))-12000&gt;0,LARGE(Raw!AF:AF,A285+COUNTIF(Raw!C:C,"H"))-12000,""),""))</f>
        <v/>
      </c>
      <c r="L285" s="3" t="str">
        <f t="shared" si="16"/>
        <v/>
      </c>
      <c r="M285" s="52" t="str">
        <f>IF(O285="","",(INDEX(Raw!D:D,MATCH(O285+6000,Raw!AF:AF,0))))</f>
        <v/>
      </c>
      <c r="N285" s="52" t="str">
        <f>IF(O285="","",(INDEX(Raw!A:A,MATCH(O285+6000,Raw!AF:AF,0))))</f>
        <v/>
      </c>
      <c r="O285" s="63" t="str">
        <f>(IFERROR(IF(LARGE(Raw!AF:AF,A285+COUNTIF(Raw!C:C,"H")+COUNTIF(Raw!C:C,"S"))-6000&gt;0,LARGE(Raw!AF:AF,A285+COUNTIF(Raw!C:C,"H")+COUNTIF(Raw!C:C,"S"))-6000,""),""))</f>
        <v/>
      </c>
    </row>
    <row r="286" spans="1:15" x14ac:dyDescent="0.3">
      <c r="A286" s="52">
        <v>283</v>
      </c>
      <c r="B286" s="3" t="str">
        <f t="shared" si="14"/>
        <v/>
      </c>
      <c r="C286" s="52" t="str">
        <f>IF(E286="","",(INDEX(Raw!D:D,MATCH(E286+18000,Raw!AF:AF,0))))</f>
        <v/>
      </c>
      <c r="D286" s="52" t="str">
        <f>IF(E286="","",(INDEX(Raw!A:A,MATCH(E286+18000,Raw!AF:AF,0))))</f>
        <v/>
      </c>
      <c r="E286" s="63" t="str">
        <f>(IFERROR(IF(LARGE(Raw!AF:AF,A286)-18000&gt;0,LARGE(Raw!AF:AF,A286)-18000,""),""))</f>
        <v/>
      </c>
      <c r="G286" s="3" t="str">
        <f t="shared" si="15"/>
        <v/>
      </c>
      <c r="H286" s="52" t="str">
        <f>IF(J286="","",(INDEX(Raw!D:D,MATCH(J286+12000,Raw!AF:AF,0))))</f>
        <v/>
      </c>
      <c r="I286" s="52" t="str">
        <f>IF(J286="","",(INDEX(Raw!A:A,MATCH(J286+12000,Raw!AF:AF,0))))</f>
        <v/>
      </c>
      <c r="J286" s="63" t="str">
        <f>(IFERROR(IF(LARGE(Raw!AF:AF,A286+COUNTIF(Raw!C:C,"H"))-12000&gt;0,LARGE(Raw!AF:AF,A286+COUNTIF(Raw!C:C,"H"))-12000,""),""))</f>
        <v/>
      </c>
      <c r="L286" s="3" t="str">
        <f t="shared" si="16"/>
        <v/>
      </c>
      <c r="M286" s="52" t="str">
        <f>IF(O286="","",(INDEX(Raw!D:D,MATCH(O286+6000,Raw!AF:AF,0))))</f>
        <v/>
      </c>
      <c r="N286" s="52" t="str">
        <f>IF(O286="","",(INDEX(Raw!A:A,MATCH(O286+6000,Raw!AF:AF,0))))</f>
        <v/>
      </c>
      <c r="O286" s="63" t="str">
        <f>(IFERROR(IF(LARGE(Raw!AF:AF,A286+COUNTIF(Raw!C:C,"H")+COUNTIF(Raw!C:C,"S"))-6000&gt;0,LARGE(Raw!AF:AF,A286+COUNTIF(Raw!C:C,"H")+COUNTIF(Raw!C:C,"S"))-6000,""),""))</f>
        <v/>
      </c>
    </row>
    <row r="287" spans="1:15" x14ac:dyDescent="0.3">
      <c r="A287" s="52">
        <v>284</v>
      </c>
      <c r="B287" s="3" t="str">
        <f t="shared" si="14"/>
        <v/>
      </c>
      <c r="C287" s="52" t="str">
        <f>IF(E287="","",(INDEX(Raw!D:D,MATCH(E287+18000,Raw!AF:AF,0))))</f>
        <v/>
      </c>
      <c r="D287" s="52" t="str">
        <f>IF(E287="","",(INDEX(Raw!A:A,MATCH(E287+18000,Raw!AF:AF,0))))</f>
        <v/>
      </c>
      <c r="E287" s="63" t="str">
        <f>(IFERROR(IF(LARGE(Raw!AF:AF,A287)-18000&gt;0,LARGE(Raw!AF:AF,A287)-18000,""),""))</f>
        <v/>
      </c>
      <c r="G287" s="3" t="str">
        <f t="shared" si="15"/>
        <v/>
      </c>
      <c r="H287" s="52" t="str">
        <f>IF(J287="","",(INDEX(Raw!D:D,MATCH(J287+12000,Raw!AF:AF,0))))</f>
        <v/>
      </c>
      <c r="I287" s="52" t="str">
        <f>IF(J287="","",(INDEX(Raw!A:A,MATCH(J287+12000,Raw!AF:AF,0))))</f>
        <v/>
      </c>
      <c r="J287" s="63" t="str">
        <f>(IFERROR(IF(LARGE(Raw!AF:AF,A287+COUNTIF(Raw!C:C,"H"))-12000&gt;0,LARGE(Raw!AF:AF,A287+COUNTIF(Raw!C:C,"H"))-12000,""),""))</f>
        <v/>
      </c>
      <c r="L287" s="3" t="str">
        <f t="shared" si="16"/>
        <v/>
      </c>
      <c r="M287" s="52" t="str">
        <f>IF(O287="","",(INDEX(Raw!D:D,MATCH(O287+6000,Raw!AF:AF,0))))</f>
        <v/>
      </c>
      <c r="N287" s="52" t="str">
        <f>IF(O287="","",(INDEX(Raw!A:A,MATCH(O287+6000,Raw!AF:AF,0))))</f>
        <v/>
      </c>
      <c r="O287" s="63" t="str">
        <f>(IFERROR(IF(LARGE(Raw!AF:AF,A287+COUNTIF(Raw!C:C,"H")+COUNTIF(Raw!C:C,"S"))-6000&gt;0,LARGE(Raw!AF:AF,A287+COUNTIF(Raw!C:C,"H")+COUNTIF(Raw!C:C,"S"))-6000,""),""))</f>
        <v/>
      </c>
    </row>
    <row r="288" spans="1:15" x14ac:dyDescent="0.3">
      <c r="A288" s="52">
        <v>285</v>
      </c>
      <c r="B288" s="3" t="str">
        <f t="shared" si="14"/>
        <v/>
      </c>
      <c r="C288" s="52" t="str">
        <f>IF(E288="","",(INDEX(Raw!D:D,MATCH(E288+18000,Raw!AF:AF,0))))</f>
        <v/>
      </c>
      <c r="D288" s="52" t="str">
        <f>IF(E288="","",(INDEX(Raw!A:A,MATCH(E288+18000,Raw!AF:AF,0))))</f>
        <v/>
      </c>
      <c r="E288" s="63" t="str">
        <f>(IFERROR(IF(LARGE(Raw!AF:AF,A288)-18000&gt;0,LARGE(Raw!AF:AF,A288)-18000,""),""))</f>
        <v/>
      </c>
      <c r="G288" s="3" t="str">
        <f t="shared" si="15"/>
        <v/>
      </c>
      <c r="H288" s="52" t="str">
        <f>IF(J288="","",(INDEX(Raw!D:D,MATCH(J288+12000,Raw!AF:AF,0))))</f>
        <v/>
      </c>
      <c r="I288" s="52" t="str">
        <f>IF(J288="","",(INDEX(Raw!A:A,MATCH(J288+12000,Raw!AF:AF,0))))</f>
        <v/>
      </c>
      <c r="J288" s="63" t="str">
        <f>(IFERROR(IF(LARGE(Raw!AF:AF,A288+COUNTIF(Raw!C:C,"H"))-12000&gt;0,LARGE(Raw!AF:AF,A288+COUNTIF(Raw!C:C,"H"))-12000,""),""))</f>
        <v/>
      </c>
      <c r="L288" s="3" t="str">
        <f t="shared" si="16"/>
        <v/>
      </c>
      <c r="M288" s="52" t="str">
        <f>IF(O288="","",(INDEX(Raw!D:D,MATCH(O288+6000,Raw!AF:AF,0))))</f>
        <v/>
      </c>
      <c r="N288" s="52" t="str">
        <f>IF(O288="","",(INDEX(Raw!A:A,MATCH(O288+6000,Raw!AF:AF,0))))</f>
        <v/>
      </c>
      <c r="O288" s="63" t="str">
        <f>(IFERROR(IF(LARGE(Raw!AF:AF,A288+COUNTIF(Raw!C:C,"H")+COUNTIF(Raw!C:C,"S"))-6000&gt;0,LARGE(Raw!AF:AF,A288+COUNTIF(Raw!C:C,"H")+COUNTIF(Raw!C:C,"S"))-6000,""),""))</f>
        <v/>
      </c>
    </row>
    <row r="289" spans="1:15" x14ac:dyDescent="0.3">
      <c r="A289" s="52">
        <v>286</v>
      </c>
      <c r="B289" s="3" t="str">
        <f t="shared" si="14"/>
        <v/>
      </c>
      <c r="C289" s="52" t="str">
        <f>IF(E289="","",(INDEX(Raw!D:D,MATCH(E289+18000,Raw!AF:AF,0))))</f>
        <v/>
      </c>
      <c r="D289" s="52" t="str">
        <f>IF(E289="","",(INDEX(Raw!A:A,MATCH(E289+18000,Raw!AF:AF,0))))</f>
        <v/>
      </c>
      <c r="E289" s="63" t="str">
        <f>(IFERROR(IF(LARGE(Raw!AF:AF,A289)-18000&gt;0,LARGE(Raw!AF:AF,A289)-18000,""),""))</f>
        <v/>
      </c>
      <c r="G289" s="3" t="str">
        <f t="shared" si="15"/>
        <v/>
      </c>
      <c r="H289" s="52" t="str">
        <f>IF(J289="","",(INDEX(Raw!D:D,MATCH(J289+12000,Raw!AF:AF,0))))</f>
        <v/>
      </c>
      <c r="I289" s="52" t="str">
        <f>IF(J289="","",(INDEX(Raw!A:A,MATCH(J289+12000,Raw!AF:AF,0))))</f>
        <v/>
      </c>
      <c r="J289" s="63" t="str">
        <f>(IFERROR(IF(LARGE(Raw!AF:AF,A289+COUNTIF(Raw!C:C,"H"))-12000&gt;0,LARGE(Raw!AF:AF,A289+COUNTIF(Raw!C:C,"H"))-12000,""),""))</f>
        <v/>
      </c>
      <c r="L289" s="3" t="str">
        <f t="shared" si="16"/>
        <v/>
      </c>
      <c r="M289" s="52" t="str">
        <f>IF(O289="","",(INDEX(Raw!D:D,MATCH(O289+6000,Raw!AF:AF,0))))</f>
        <v/>
      </c>
      <c r="N289" s="52" t="str">
        <f>IF(O289="","",(INDEX(Raw!A:A,MATCH(O289+6000,Raw!AF:AF,0))))</f>
        <v/>
      </c>
      <c r="O289" s="63" t="str">
        <f>(IFERROR(IF(LARGE(Raw!AF:AF,A289+COUNTIF(Raw!C:C,"H")+COUNTIF(Raw!C:C,"S"))-6000&gt;0,LARGE(Raw!AF:AF,A289+COUNTIF(Raw!C:C,"H")+COUNTIF(Raw!C:C,"S"))-6000,""),""))</f>
        <v/>
      </c>
    </row>
    <row r="290" spans="1:15" x14ac:dyDescent="0.3">
      <c r="A290" s="52">
        <v>287</v>
      </c>
      <c r="B290" s="3" t="str">
        <f t="shared" si="14"/>
        <v/>
      </c>
      <c r="C290" s="52" t="str">
        <f>IF(E290="","",(INDEX(Raw!D:D,MATCH(E290+18000,Raw!AF:AF,0))))</f>
        <v/>
      </c>
      <c r="D290" s="52" t="str">
        <f>IF(E290="","",(INDEX(Raw!A:A,MATCH(E290+18000,Raw!AF:AF,0))))</f>
        <v/>
      </c>
      <c r="E290" s="63" t="str">
        <f>(IFERROR(IF(LARGE(Raw!AF:AF,A290)-18000&gt;0,LARGE(Raw!AF:AF,A290)-18000,""),""))</f>
        <v/>
      </c>
      <c r="G290" s="3" t="str">
        <f t="shared" si="15"/>
        <v/>
      </c>
      <c r="H290" s="52" t="str">
        <f>IF(J290="","",(INDEX(Raw!D:D,MATCH(J290+12000,Raw!AF:AF,0))))</f>
        <v/>
      </c>
      <c r="I290" s="52" t="str">
        <f>IF(J290="","",(INDEX(Raw!A:A,MATCH(J290+12000,Raw!AF:AF,0))))</f>
        <v/>
      </c>
      <c r="J290" s="63" t="str">
        <f>(IFERROR(IF(LARGE(Raw!AF:AF,A290+COUNTIF(Raw!C:C,"H"))-12000&gt;0,LARGE(Raw!AF:AF,A290+COUNTIF(Raw!C:C,"H"))-12000,""),""))</f>
        <v/>
      </c>
      <c r="L290" s="3" t="str">
        <f t="shared" si="16"/>
        <v/>
      </c>
      <c r="M290" s="52" t="str">
        <f>IF(O290="","",(INDEX(Raw!D:D,MATCH(O290+6000,Raw!AF:AF,0))))</f>
        <v/>
      </c>
      <c r="N290" s="52" t="str">
        <f>IF(O290="","",(INDEX(Raw!A:A,MATCH(O290+6000,Raw!AF:AF,0))))</f>
        <v/>
      </c>
      <c r="O290" s="63" t="str">
        <f>(IFERROR(IF(LARGE(Raw!AF:AF,A290+COUNTIF(Raw!C:C,"H")+COUNTIF(Raw!C:C,"S"))-6000&gt;0,LARGE(Raw!AF:AF,A290+COUNTIF(Raw!C:C,"H")+COUNTIF(Raw!C:C,"S"))-6000,""),""))</f>
        <v/>
      </c>
    </row>
    <row r="291" spans="1:15" x14ac:dyDescent="0.3">
      <c r="A291" s="52">
        <v>288</v>
      </c>
      <c r="B291" s="3" t="str">
        <f t="shared" si="14"/>
        <v/>
      </c>
      <c r="C291" s="52" t="str">
        <f>IF(E291="","",(INDEX(Raw!D:D,MATCH(E291+18000,Raw!AF:AF,0))))</f>
        <v/>
      </c>
      <c r="D291" s="52" t="str">
        <f>IF(E291="","",(INDEX(Raw!A:A,MATCH(E291+18000,Raw!AF:AF,0))))</f>
        <v/>
      </c>
      <c r="E291" s="63" t="str">
        <f>(IFERROR(IF(LARGE(Raw!AF:AF,A291)-18000&gt;0,LARGE(Raw!AF:AF,A291)-18000,""),""))</f>
        <v/>
      </c>
      <c r="G291" s="3" t="str">
        <f t="shared" si="15"/>
        <v/>
      </c>
      <c r="H291" s="52" t="str">
        <f>IF(J291="","",(INDEX(Raw!D:D,MATCH(J291+12000,Raw!AF:AF,0))))</f>
        <v/>
      </c>
      <c r="I291" s="52" t="str">
        <f>IF(J291="","",(INDEX(Raw!A:A,MATCH(J291+12000,Raw!AF:AF,0))))</f>
        <v/>
      </c>
      <c r="J291" s="63" t="str">
        <f>(IFERROR(IF(LARGE(Raw!AF:AF,A291+COUNTIF(Raw!C:C,"H"))-12000&gt;0,LARGE(Raw!AF:AF,A291+COUNTIF(Raw!C:C,"H"))-12000,""),""))</f>
        <v/>
      </c>
      <c r="L291" s="3" t="str">
        <f t="shared" si="16"/>
        <v/>
      </c>
      <c r="M291" s="52" t="str">
        <f>IF(O291="","",(INDEX(Raw!D:D,MATCH(O291+6000,Raw!AF:AF,0))))</f>
        <v/>
      </c>
      <c r="N291" s="52" t="str">
        <f>IF(O291="","",(INDEX(Raw!A:A,MATCH(O291+6000,Raw!AF:AF,0))))</f>
        <v/>
      </c>
      <c r="O291" s="63" t="str">
        <f>(IFERROR(IF(LARGE(Raw!AF:AF,A291+COUNTIF(Raw!C:C,"H")+COUNTIF(Raw!C:C,"S"))-6000&gt;0,LARGE(Raw!AF:AF,A291+COUNTIF(Raw!C:C,"H")+COUNTIF(Raw!C:C,"S"))-6000,""),""))</f>
        <v/>
      </c>
    </row>
    <row r="292" spans="1:15" x14ac:dyDescent="0.3">
      <c r="A292" s="52">
        <v>289</v>
      </c>
      <c r="B292" s="3" t="str">
        <f t="shared" si="14"/>
        <v/>
      </c>
      <c r="C292" s="52" t="str">
        <f>IF(E292="","",(INDEX(Raw!D:D,MATCH(E292+18000,Raw!AF:AF,0))))</f>
        <v/>
      </c>
      <c r="D292" s="52" t="str">
        <f>IF(E292="","",(INDEX(Raw!A:A,MATCH(E292+18000,Raw!AF:AF,0))))</f>
        <v/>
      </c>
      <c r="E292" s="63" t="str">
        <f>(IFERROR(IF(LARGE(Raw!AF:AF,A292)-18000&gt;0,LARGE(Raw!AF:AF,A292)-18000,""),""))</f>
        <v/>
      </c>
      <c r="G292" s="3" t="str">
        <f t="shared" si="15"/>
        <v/>
      </c>
      <c r="H292" s="52" t="str">
        <f>IF(J292="","",(INDEX(Raw!D:D,MATCH(J292+12000,Raw!AF:AF,0))))</f>
        <v/>
      </c>
      <c r="I292" s="52" t="str">
        <f>IF(J292="","",(INDEX(Raw!A:A,MATCH(J292+12000,Raw!AF:AF,0))))</f>
        <v/>
      </c>
      <c r="J292" s="63" t="str">
        <f>(IFERROR(IF(LARGE(Raw!AF:AF,A292+COUNTIF(Raw!C:C,"H"))-12000&gt;0,LARGE(Raw!AF:AF,A292+COUNTIF(Raw!C:C,"H"))-12000,""),""))</f>
        <v/>
      </c>
      <c r="L292" s="3" t="str">
        <f t="shared" si="16"/>
        <v/>
      </c>
      <c r="M292" s="52" t="str">
        <f>IF(O292="","",(INDEX(Raw!D:D,MATCH(O292+6000,Raw!AF:AF,0))))</f>
        <v/>
      </c>
      <c r="N292" s="52" t="str">
        <f>IF(O292="","",(INDEX(Raw!A:A,MATCH(O292+6000,Raw!AF:AF,0))))</f>
        <v/>
      </c>
      <c r="O292" s="63" t="str">
        <f>(IFERROR(IF(LARGE(Raw!AF:AF,A292+COUNTIF(Raw!C:C,"H")+COUNTIF(Raw!C:C,"S"))-6000&gt;0,LARGE(Raw!AF:AF,A292+COUNTIF(Raw!C:C,"H")+COUNTIF(Raw!C:C,"S"))-6000,""),""))</f>
        <v/>
      </c>
    </row>
    <row r="293" spans="1:15" x14ac:dyDescent="0.3">
      <c r="A293" s="52">
        <v>290</v>
      </c>
      <c r="B293" s="3" t="str">
        <f t="shared" si="14"/>
        <v/>
      </c>
      <c r="C293" s="52" t="str">
        <f>IF(E293="","",(INDEX(Raw!D:D,MATCH(E293+18000,Raw!AF:AF,0))))</f>
        <v/>
      </c>
      <c r="D293" s="52" t="str">
        <f>IF(E293="","",(INDEX(Raw!A:A,MATCH(E293+18000,Raw!AF:AF,0))))</f>
        <v/>
      </c>
      <c r="E293" s="63" t="str">
        <f>(IFERROR(IF(LARGE(Raw!AF:AF,A293)-18000&gt;0,LARGE(Raw!AF:AF,A293)-18000,""),""))</f>
        <v/>
      </c>
      <c r="G293" s="3" t="str">
        <f t="shared" si="15"/>
        <v/>
      </c>
      <c r="H293" s="52" t="str">
        <f>IF(J293="","",(INDEX(Raw!D:D,MATCH(J293+12000,Raw!AF:AF,0))))</f>
        <v/>
      </c>
      <c r="I293" s="52" t="str">
        <f>IF(J293="","",(INDEX(Raw!A:A,MATCH(J293+12000,Raw!AF:AF,0))))</f>
        <v/>
      </c>
      <c r="J293" s="63" t="str">
        <f>(IFERROR(IF(LARGE(Raw!AF:AF,A293+COUNTIF(Raw!C:C,"H"))-12000&gt;0,LARGE(Raw!AF:AF,A293+COUNTIF(Raw!C:C,"H"))-12000,""),""))</f>
        <v/>
      </c>
      <c r="L293" s="3" t="str">
        <f t="shared" si="16"/>
        <v/>
      </c>
      <c r="M293" s="52" t="str">
        <f>IF(O293="","",(INDEX(Raw!D:D,MATCH(O293+6000,Raw!AF:AF,0))))</f>
        <v/>
      </c>
      <c r="N293" s="52" t="str">
        <f>IF(O293="","",(INDEX(Raw!A:A,MATCH(O293+6000,Raw!AF:AF,0))))</f>
        <v/>
      </c>
      <c r="O293" s="63" t="str">
        <f>(IFERROR(IF(LARGE(Raw!AF:AF,A293+COUNTIF(Raw!C:C,"H")+COUNTIF(Raw!C:C,"S"))-6000&gt;0,LARGE(Raw!AF:AF,A293+COUNTIF(Raw!C:C,"H")+COUNTIF(Raw!C:C,"S"))-6000,""),""))</f>
        <v/>
      </c>
    </row>
    <row r="294" spans="1:15" x14ac:dyDescent="0.3">
      <c r="A294" s="52">
        <v>291</v>
      </c>
      <c r="B294" s="3" t="str">
        <f t="shared" si="14"/>
        <v/>
      </c>
      <c r="C294" s="52" t="str">
        <f>IF(E294="","",(INDEX(Raw!D:D,MATCH(E294+18000,Raw!AF:AF,0))))</f>
        <v/>
      </c>
      <c r="D294" s="52" t="str">
        <f>IF(E294="","",(INDEX(Raw!A:A,MATCH(E294+18000,Raw!AF:AF,0))))</f>
        <v/>
      </c>
      <c r="E294" s="63" t="str">
        <f>(IFERROR(IF(LARGE(Raw!AF:AF,A294)-18000&gt;0,LARGE(Raw!AF:AF,A294)-18000,""),""))</f>
        <v/>
      </c>
      <c r="G294" s="3" t="str">
        <f t="shared" si="15"/>
        <v/>
      </c>
      <c r="H294" s="52" t="str">
        <f>IF(J294="","",(INDEX(Raw!D:D,MATCH(J294+12000,Raw!AF:AF,0))))</f>
        <v/>
      </c>
      <c r="I294" s="52" t="str">
        <f>IF(J294="","",(INDEX(Raw!A:A,MATCH(J294+12000,Raw!AF:AF,0))))</f>
        <v/>
      </c>
      <c r="J294" s="63" t="str">
        <f>(IFERROR(IF(LARGE(Raw!AF:AF,A294+COUNTIF(Raw!C:C,"H"))-12000&gt;0,LARGE(Raw!AF:AF,A294+COUNTIF(Raw!C:C,"H"))-12000,""),""))</f>
        <v/>
      </c>
      <c r="L294" s="3" t="str">
        <f t="shared" si="16"/>
        <v/>
      </c>
      <c r="M294" s="52" t="str">
        <f>IF(O294="","",(INDEX(Raw!D:D,MATCH(O294+6000,Raw!AF:AF,0))))</f>
        <v/>
      </c>
      <c r="N294" s="52" t="str">
        <f>IF(O294="","",(INDEX(Raw!A:A,MATCH(O294+6000,Raw!AF:AF,0))))</f>
        <v/>
      </c>
      <c r="O294" s="63" t="str">
        <f>(IFERROR(IF(LARGE(Raw!AF:AF,A294+COUNTIF(Raw!C:C,"H")+COUNTIF(Raw!C:C,"S"))-6000&gt;0,LARGE(Raw!AF:AF,A294+COUNTIF(Raw!C:C,"H")+COUNTIF(Raw!C:C,"S"))-6000,""),""))</f>
        <v/>
      </c>
    </row>
    <row r="295" spans="1:15" x14ac:dyDescent="0.3">
      <c r="A295" s="52">
        <v>292</v>
      </c>
      <c r="B295" s="3" t="str">
        <f t="shared" si="14"/>
        <v/>
      </c>
      <c r="C295" s="52" t="str">
        <f>IF(E295="","",(INDEX(Raw!D:D,MATCH(E295+18000,Raw!AF:AF,0))))</f>
        <v/>
      </c>
      <c r="D295" s="52" t="str">
        <f>IF(E295="","",(INDEX(Raw!A:A,MATCH(E295+18000,Raw!AF:AF,0))))</f>
        <v/>
      </c>
      <c r="E295" s="63" t="str">
        <f>(IFERROR(IF(LARGE(Raw!AF:AF,A295)-18000&gt;0,LARGE(Raw!AF:AF,A295)-18000,""),""))</f>
        <v/>
      </c>
      <c r="G295" s="3" t="str">
        <f t="shared" si="15"/>
        <v/>
      </c>
      <c r="H295" s="52" t="str">
        <f>IF(J295="","",(INDEX(Raw!D:D,MATCH(J295+12000,Raw!AF:AF,0))))</f>
        <v/>
      </c>
      <c r="I295" s="52" t="str">
        <f>IF(J295="","",(INDEX(Raw!A:A,MATCH(J295+12000,Raw!AF:AF,0))))</f>
        <v/>
      </c>
      <c r="J295" s="63" t="str">
        <f>(IFERROR(IF(LARGE(Raw!AF:AF,A295+COUNTIF(Raw!C:C,"H"))-12000&gt;0,LARGE(Raw!AF:AF,A295+COUNTIF(Raw!C:C,"H"))-12000,""),""))</f>
        <v/>
      </c>
      <c r="L295" s="3" t="str">
        <f t="shared" si="16"/>
        <v/>
      </c>
      <c r="M295" s="52" t="str">
        <f>IF(O295="","",(INDEX(Raw!D:D,MATCH(O295+6000,Raw!AF:AF,0))))</f>
        <v/>
      </c>
      <c r="N295" s="52" t="str">
        <f>IF(O295="","",(INDEX(Raw!A:A,MATCH(O295+6000,Raw!AF:AF,0))))</f>
        <v/>
      </c>
      <c r="O295" s="63" t="str">
        <f>(IFERROR(IF(LARGE(Raw!AF:AF,A295+COUNTIF(Raw!C:C,"H")+COUNTIF(Raw!C:C,"S"))-6000&gt;0,LARGE(Raw!AF:AF,A295+COUNTIF(Raw!C:C,"H")+COUNTIF(Raw!C:C,"S"))-6000,""),""))</f>
        <v/>
      </c>
    </row>
    <row r="296" spans="1:15" x14ac:dyDescent="0.3">
      <c r="A296" s="52">
        <v>293</v>
      </c>
      <c r="B296" s="3" t="str">
        <f t="shared" si="14"/>
        <v/>
      </c>
      <c r="C296" s="52" t="str">
        <f>IF(E296="","",(INDEX(Raw!D:D,MATCH(E296+18000,Raw!AF:AF,0))))</f>
        <v/>
      </c>
      <c r="D296" s="52" t="str">
        <f>IF(E296="","",(INDEX(Raw!A:A,MATCH(E296+18000,Raw!AF:AF,0))))</f>
        <v/>
      </c>
      <c r="E296" s="63" t="str">
        <f>(IFERROR(IF(LARGE(Raw!AF:AF,A296)-18000&gt;0,LARGE(Raw!AF:AF,A296)-18000,""),""))</f>
        <v/>
      </c>
      <c r="G296" s="3" t="str">
        <f t="shared" si="15"/>
        <v/>
      </c>
      <c r="H296" s="52" t="str">
        <f>IF(J296="","",(INDEX(Raw!D:D,MATCH(J296+12000,Raw!AF:AF,0))))</f>
        <v/>
      </c>
      <c r="I296" s="52" t="str">
        <f>IF(J296="","",(INDEX(Raw!A:A,MATCH(J296+12000,Raw!AF:AF,0))))</f>
        <v/>
      </c>
      <c r="J296" s="63" t="str">
        <f>(IFERROR(IF(LARGE(Raw!AF:AF,A296+COUNTIF(Raw!C:C,"H"))-12000&gt;0,LARGE(Raw!AF:AF,A296+COUNTIF(Raw!C:C,"H"))-12000,""),""))</f>
        <v/>
      </c>
      <c r="L296" s="3" t="str">
        <f t="shared" si="16"/>
        <v/>
      </c>
      <c r="M296" s="52" t="str">
        <f>IF(O296="","",(INDEX(Raw!D:D,MATCH(O296+6000,Raw!AF:AF,0))))</f>
        <v/>
      </c>
      <c r="N296" s="52" t="str">
        <f>IF(O296="","",(INDEX(Raw!A:A,MATCH(O296+6000,Raw!AF:AF,0))))</f>
        <v/>
      </c>
      <c r="O296" s="63" t="str">
        <f>(IFERROR(IF(LARGE(Raw!AF:AF,A296+COUNTIF(Raw!C:C,"H")+COUNTIF(Raw!C:C,"S"))-6000&gt;0,LARGE(Raw!AF:AF,A296+COUNTIF(Raw!C:C,"H")+COUNTIF(Raw!C:C,"S"))-6000,""),""))</f>
        <v/>
      </c>
    </row>
    <row r="297" spans="1:15" x14ac:dyDescent="0.3">
      <c r="A297" s="52">
        <v>294</v>
      </c>
      <c r="B297" s="3" t="str">
        <f t="shared" si="14"/>
        <v/>
      </c>
      <c r="C297" s="52" t="str">
        <f>IF(E297="","",(INDEX(Raw!D:D,MATCH(E297+18000,Raw!AF:AF,0))))</f>
        <v/>
      </c>
      <c r="D297" s="52" t="str">
        <f>IF(E297="","",(INDEX(Raw!A:A,MATCH(E297+18000,Raw!AF:AF,0))))</f>
        <v/>
      </c>
      <c r="E297" s="63" t="str">
        <f>(IFERROR(IF(LARGE(Raw!AF:AF,A297)-18000&gt;0,LARGE(Raw!AF:AF,A297)-18000,""),""))</f>
        <v/>
      </c>
      <c r="G297" s="3" t="str">
        <f t="shared" si="15"/>
        <v/>
      </c>
      <c r="H297" s="52" t="str">
        <f>IF(J297="","",(INDEX(Raw!D:D,MATCH(J297+12000,Raw!AF:AF,0))))</f>
        <v/>
      </c>
      <c r="I297" s="52" t="str">
        <f>IF(J297="","",(INDEX(Raw!A:A,MATCH(J297+12000,Raw!AF:AF,0))))</f>
        <v/>
      </c>
      <c r="J297" s="63" t="str">
        <f>(IFERROR(IF(LARGE(Raw!AF:AF,A297+COUNTIF(Raw!C:C,"H"))-12000&gt;0,LARGE(Raw!AF:AF,A297+COUNTIF(Raw!C:C,"H"))-12000,""),""))</f>
        <v/>
      </c>
      <c r="L297" s="3" t="str">
        <f t="shared" si="16"/>
        <v/>
      </c>
      <c r="M297" s="52" t="str">
        <f>IF(O297="","",(INDEX(Raw!D:D,MATCH(O297+6000,Raw!AF:AF,0))))</f>
        <v/>
      </c>
      <c r="N297" s="52" t="str">
        <f>IF(O297="","",(INDEX(Raw!A:A,MATCH(O297+6000,Raw!AF:AF,0))))</f>
        <v/>
      </c>
      <c r="O297" s="63" t="str">
        <f>(IFERROR(IF(LARGE(Raw!AF:AF,A297+COUNTIF(Raw!C:C,"H")+COUNTIF(Raw!C:C,"S"))-6000&gt;0,LARGE(Raw!AF:AF,A297+COUNTIF(Raw!C:C,"H")+COUNTIF(Raw!C:C,"S"))-6000,""),""))</f>
        <v/>
      </c>
    </row>
    <row r="298" spans="1:15" x14ac:dyDescent="0.3">
      <c r="A298" s="52">
        <v>295</v>
      </c>
      <c r="B298" s="3" t="str">
        <f t="shared" si="14"/>
        <v/>
      </c>
      <c r="C298" s="52" t="str">
        <f>IF(E298="","",(INDEX(Raw!D:D,MATCH(E298+18000,Raw!AF:AF,0))))</f>
        <v/>
      </c>
      <c r="D298" s="52" t="str">
        <f>IF(E298="","",(INDEX(Raw!A:A,MATCH(E298+18000,Raw!AF:AF,0))))</f>
        <v/>
      </c>
      <c r="E298" s="63" t="str">
        <f>(IFERROR(IF(LARGE(Raw!AF:AF,A298)-18000&gt;0,LARGE(Raw!AF:AF,A298)-18000,""),""))</f>
        <v/>
      </c>
      <c r="G298" s="3" t="str">
        <f t="shared" si="15"/>
        <v/>
      </c>
      <c r="H298" s="52" t="str">
        <f>IF(J298="","",(INDEX(Raw!D:D,MATCH(J298+12000,Raw!AF:AF,0))))</f>
        <v/>
      </c>
      <c r="I298" s="52" t="str">
        <f>IF(J298="","",(INDEX(Raw!A:A,MATCH(J298+12000,Raw!AF:AF,0))))</f>
        <v/>
      </c>
      <c r="J298" s="63" t="str">
        <f>(IFERROR(IF(LARGE(Raw!AF:AF,A298+COUNTIF(Raw!C:C,"H"))-12000&gt;0,LARGE(Raw!AF:AF,A298+COUNTIF(Raw!C:C,"H"))-12000,""),""))</f>
        <v/>
      </c>
      <c r="L298" s="3" t="str">
        <f t="shared" si="16"/>
        <v/>
      </c>
      <c r="M298" s="52" t="str">
        <f>IF(O298="","",(INDEX(Raw!D:D,MATCH(O298+6000,Raw!AF:AF,0))))</f>
        <v/>
      </c>
      <c r="N298" s="52" t="str">
        <f>IF(O298="","",(INDEX(Raw!A:A,MATCH(O298+6000,Raw!AF:AF,0))))</f>
        <v/>
      </c>
      <c r="O298" s="63" t="str">
        <f>(IFERROR(IF(LARGE(Raw!AF:AF,A298+COUNTIF(Raw!C:C,"H")+COUNTIF(Raw!C:C,"S"))-6000&gt;0,LARGE(Raw!AF:AF,A298+COUNTIF(Raw!C:C,"H")+COUNTIF(Raw!C:C,"S"))-6000,""),""))</f>
        <v/>
      </c>
    </row>
    <row r="299" spans="1:15" x14ac:dyDescent="0.3">
      <c r="A299" s="52">
        <v>296</v>
      </c>
      <c r="B299" s="3" t="str">
        <f t="shared" si="14"/>
        <v/>
      </c>
      <c r="C299" s="52" t="str">
        <f>IF(E299="","",(INDEX(Raw!D:D,MATCH(E299+18000,Raw!AF:AF,0))))</f>
        <v/>
      </c>
      <c r="D299" s="52" t="str">
        <f>IF(E299="","",(INDEX(Raw!A:A,MATCH(E299+18000,Raw!AF:AF,0))))</f>
        <v/>
      </c>
      <c r="E299" s="63" t="str">
        <f>(IFERROR(IF(LARGE(Raw!AF:AF,A299)-18000&gt;0,LARGE(Raw!AF:AF,A299)-18000,""),""))</f>
        <v/>
      </c>
      <c r="G299" s="3" t="str">
        <f t="shared" si="15"/>
        <v/>
      </c>
      <c r="H299" s="52" t="str">
        <f>IF(J299="","",(INDEX(Raw!D:D,MATCH(J299+12000,Raw!AF:AF,0))))</f>
        <v/>
      </c>
      <c r="I299" s="52" t="str">
        <f>IF(J299="","",(INDEX(Raw!A:A,MATCH(J299+12000,Raw!AF:AF,0))))</f>
        <v/>
      </c>
      <c r="J299" s="63" t="str">
        <f>(IFERROR(IF(LARGE(Raw!AF:AF,A299+COUNTIF(Raw!C:C,"H"))-12000&gt;0,LARGE(Raw!AF:AF,A299+COUNTIF(Raw!C:C,"H"))-12000,""),""))</f>
        <v/>
      </c>
      <c r="L299" s="3" t="str">
        <f t="shared" si="16"/>
        <v/>
      </c>
      <c r="M299" s="52" t="str">
        <f>IF(O299="","",(INDEX(Raw!D:D,MATCH(O299+6000,Raw!AF:AF,0))))</f>
        <v/>
      </c>
      <c r="N299" s="52" t="str">
        <f>IF(O299="","",(INDEX(Raw!A:A,MATCH(O299+6000,Raw!AF:AF,0))))</f>
        <v/>
      </c>
      <c r="O299" s="63" t="str">
        <f>(IFERROR(IF(LARGE(Raw!AF:AF,A299+COUNTIF(Raw!C:C,"H")+COUNTIF(Raw!C:C,"S"))-6000&gt;0,LARGE(Raw!AF:AF,A299+COUNTIF(Raw!C:C,"H")+COUNTIF(Raw!C:C,"S"))-6000,""),""))</f>
        <v/>
      </c>
    </row>
    <row r="300" spans="1:15" x14ac:dyDescent="0.3">
      <c r="A300" s="52">
        <v>297</v>
      </c>
      <c r="B300" s="3" t="str">
        <f t="shared" si="14"/>
        <v/>
      </c>
      <c r="C300" s="52" t="str">
        <f>IF(E300="","",(INDEX(Raw!D:D,MATCH(E300+18000,Raw!AF:AF,0))))</f>
        <v/>
      </c>
      <c r="D300" s="52" t="str">
        <f>IF(E300="","",(INDEX(Raw!A:A,MATCH(E300+18000,Raw!AF:AF,0))))</f>
        <v/>
      </c>
      <c r="E300" s="63" t="str">
        <f>(IFERROR(IF(LARGE(Raw!AF:AF,A300)-18000&gt;0,LARGE(Raw!AF:AF,A300)-18000,""),""))</f>
        <v/>
      </c>
      <c r="G300" s="3" t="str">
        <f t="shared" si="15"/>
        <v/>
      </c>
      <c r="H300" s="52" t="str">
        <f>IF(J300="","",(INDEX(Raw!D:D,MATCH(J300+12000,Raw!AF:AF,0))))</f>
        <v/>
      </c>
      <c r="I300" s="52" t="str">
        <f>IF(J300="","",(INDEX(Raw!A:A,MATCH(J300+12000,Raw!AF:AF,0))))</f>
        <v/>
      </c>
      <c r="J300" s="63" t="str">
        <f>(IFERROR(IF(LARGE(Raw!AF:AF,A300+COUNTIF(Raw!C:C,"H"))-12000&gt;0,LARGE(Raw!AF:AF,A300+COUNTIF(Raw!C:C,"H"))-12000,""),""))</f>
        <v/>
      </c>
      <c r="L300" s="3" t="str">
        <f t="shared" si="16"/>
        <v/>
      </c>
      <c r="M300" s="52" t="str">
        <f>IF(O300="","",(INDEX(Raw!D:D,MATCH(O300+6000,Raw!AF:AF,0))))</f>
        <v/>
      </c>
      <c r="N300" s="52" t="str">
        <f>IF(O300="","",(INDEX(Raw!A:A,MATCH(O300+6000,Raw!AF:AF,0))))</f>
        <v/>
      </c>
      <c r="O300" s="63" t="str">
        <f>(IFERROR(IF(LARGE(Raw!AF:AF,A300+COUNTIF(Raw!C:C,"H")+COUNTIF(Raw!C:C,"S"))-6000&gt;0,LARGE(Raw!AF:AF,A300+COUNTIF(Raw!C:C,"H")+COUNTIF(Raw!C:C,"S"))-6000,""),""))</f>
        <v/>
      </c>
    </row>
    <row r="301" spans="1:15" x14ac:dyDescent="0.3">
      <c r="A301" s="52">
        <v>298</v>
      </c>
      <c r="B301" s="3" t="str">
        <f t="shared" si="14"/>
        <v/>
      </c>
      <c r="C301" s="52" t="str">
        <f>IF(E301="","",(INDEX(Raw!D:D,MATCH(E301+18000,Raw!AF:AF,0))))</f>
        <v/>
      </c>
      <c r="D301" s="52" t="str">
        <f>IF(E301="","",(INDEX(Raw!A:A,MATCH(E301+18000,Raw!AF:AF,0))))</f>
        <v/>
      </c>
      <c r="E301" s="63" t="str">
        <f>(IFERROR(IF(LARGE(Raw!AF:AF,A301)-18000&gt;0,LARGE(Raw!AF:AF,A301)-18000,""),""))</f>
        <v/>
      </c>
      <c r="G301" s="3" t="str">
        <f t="shared" si="15"/>
        <v/>
      </c>
      <c r="H301" s="52" t="str">
        <f>IF(J301="","",(INDEX(Raw!D:D,MATCH(J301+12000,Raw!AF:AF,0))))</f>
        <v/>
      </c>
      <c r="I301" s="52" t="str">
        <f>IF(J301="","",(INDEX(Raw!A:A,MATCH(J301+12000,Raw!AF:AF,0))))</f>
        <v/>
      </c>
      <c r="J301" s="63" t="str">
        <f>(IFERROR(IF(LARGE(Raw!AF:AF,A301+COUNTIF(Raw!C:C,"H"))-12000&gt;0,LARGE(Raw!AF:AF,A301+COUNTIF(Raw!C:C,"H"))-12000,""),""))</f>
        <v/>
      </c>
      <c r="L301" s="3" t="str">
        <f t="shared" si="16"/>
        <v/>
      </c>
      <c r="M301" s="52" t="str">
        <f>IF(O301="","",(INDEX(Raw!D:D,MATCH(O301+6000,Raw!AF:AF,0))))</f>
        <v/>
      </c>
      <c r="N301" s="52" t="str">
        <f>IF(O301="","",(INDEX(Raw!A:A,MATCH(O301+6000,Raw!AF:AF,0))))</f>
        <v/>
      </c>
      <c r="O301" s="63" t="str">
        <f>(IFERROR(IF(LARGE(Raw!AF:AF,A301+COUNTIF(Raw!C:C,"H")+COUNTIF(Raw!C:C,"S"))-6000&gt;0,LARGE(Raw!AF:AF,A301+COUNTIF(Raw!C:C,"H")+COUNTIF(Raw!C:C,"S"))-6000,""),""))</f>
        <v/>
      </c>
    </row>
    <row r="302" spans="1:15" x14ac:dyDescent="0.3">
      <c r="A302" s="52">
        <v>299</v>
      </c>
      <c r="B302" s="3" t="str">
        <f t="shared" si="14"/>
        <v/>
      </c>
      <c r="C302" s="52" t="str">
        <f>IF(E302="","",(INDEX(Raw!D:D,MATCH(E302+18000,Raw!AF:AF,0))))</f>
        <v/>
      </c>
      <c r="D302" s="52" t="str">
        <f>IF(E302="","",(INDEX(Raw!A:A,MATCH(E302+18000,Raw!AF:AF,0))))</f>
        <v/>
      </c>
      <c r="E302" s="63" t="str">
        <f>(IFERROR(IF(LARGE(Raw!AF:AF,A302)-18000&gt;0,LARGE(Raw!AF:AF,A302)-18000,""),""))</f>
        <v/>
      </c>
      <c r="G302" s="3" t="str">
        <f t="shared" si="15"/>
        <v/>
      </c>
      <c r="H302" s="52" t="str">
        <f>IF(J302="","",(INDEX(Raw!D:D,MATCH(J302+12000,Raw!AF:AF,0))))</f>
        <v/>
      </c>
      <c r="I302" s="52" t="str">
        <f>IF(J302="","",(INDEX(Raw!A:A,MATCH(J302+12000,Raw!AF:AF,0))))</f>
        <v/>
      </c>
      <c r="J302" s="63" t="str">
        <f>(IFERROR(IF(LARGE(Raw!AF:AF,A302+COUNTIF(Raw!C:C,"H"))-12000&gt;0,LARGE(Raw!AF:AF,A302+COUNTIF(Raw!C:C,"H"))-12000,""),""))</f>
        <v/>
      </c>
      <c r="L302" s="3" t="str">
        <f t="shared" si="16"/>
        <v/>
      </c>
      <c r="M302" s="52" t="str">
        <f>IF(O302="","",(INDEX(Raw!D:D,MATCH(O302+6000,Raw!AF:AF,0))))</f>
        <v/>
      </c>
      <c r="N302" s="52" t="str">
        <f>IF(O302="","",(INDEX(Raw!A:A,MATCH(O302+6000,Raw!AF:AF,0))))</f>
        <v/>
      </c>
      <c r="O302" s="63" t="str">
        <f>(IFERROR(IF(LARGE(Raw!AF:AF,A302+COUNTIF(Raw!C:C,"H")+COUNTIF(Raw!C:C,"S"))-6000&gt;0,LARGE(Raw!AF:AF,A302+COUNTIF(Raw!C:C,"H")+COUNTIF(Raw!C:C,"S"))-6000,""),""))</f>
        <v/>
      </c>
    </row>
    <row r="303" spans="1:15" x14ac:dyDescent="0.3">
      <c r="A303" s="52">
        <v>300</v>
      </c>
      <c r="B303" s="3" t="str">
        <f t="shared" si="14"/>
        <v/>
      </c>
      <c r="C303" s="52" t="str">
        <f>IF(E303="","",(INDEX(Raw!D:D,MATCH(E303+18000,Raw!AF:AF,0))))</f>
        <v/>
      </c>
      <c r="D303" s="52" t="str">
        <f>IF(E303="","",(INDEX(Raw!A:A,MATCH(E303+18000,Raw!AF:AF,0))))</f>
        <v/>
      </c>
      <c r="E303" s="63" t="str">
        <f>(IFERROR(IF(LARGE(Raw!AF:AF,A303)-18000&gt;0,LARGE(Raw!AF:AF,A303)-18000,""),""))</f>
        <v/>
      </c>
      <c r="G303" s="3" t="str">
        <f t="shared" si="15"/>
        <v/>
      </c>
      <c r="H303" s="52" t="str">
        <f>IF(J303="","",(INDEX(Raw!D:D,MATCH(J303+12000,Raw!AF:AF,0))))</f>
        <v/>
      </c>
      <c r="I303" s="52" t="str">
        <f>IF(J303="","",(INDEX(Raw!A:A,MATCH(J303+12000,Raw!AF:AF,0))))</f>
        <v/>
      </c>
      <c r="J303" s="63" t="str">
        <f>(IFERROR(IF(LARGE(Raw!AF:AF,A303+COUNTIF(Raw!C:C,"H"))-12000&gt;0,LARGE(Raw!AF:AF,A303+COUNTIF(Raw!C:C,"H"))-12000,""),""))</f>
        <v/>
      </c>
      <c r="L303" s="3" t="str">
        <f t="shared" si="16"/>
        <v/>
      </c>
      <c r="M303" s="52" t="str">
        <f>IF(O303="","",(INDEX(Raw!D:D,MATCH(O303+6000,Raw!AF:AF,0))))</f>
        <v/>
      </c>
      <c r="N303" s="52" t="str">
        <f>IF(O303="","",(INDEX(Raw!A:A,MATCH(O303+6000,Raw!AF:AF,0))))</f>
        <v/>
      </c>
      <c r="O303" s="63" t="str">
        <f>(IFERROR(IF(LARGE(Raw!AF:AF,A303+COUNTIF(Raw!C:C,"H")+COUNTIF(Raw!C:C,"S"))-6000&gt;0,LARGE(Raw!AF:AF,A303+COUNTIF(Raw!C:C,"H")+COUNTIF(Raw!C:C,"S"))-6000,""),""))</f>
        <v/>
      </c>
    </row>
    <row r="304" spans="1:15" x14ac:dyDescent="0.3">
      <c r="A304" s="52">
        <v>301</v>
      </c>
      <c r="B304" s="3" t="str">
        <f t="shared" si="14"/>
        <v/>
      </c>
      <c r="C304" s="52" t="str">
        <f>IF(E304="","",(INDEX(Raw!D:D,MATCH(E304+18000,Raw!AF:AF,0))))</f>
        <v/>
      </c>
      <c r="D304" s="52" t="str">
        <f>IF(E304="","",(INDEX(Raw!A:A,MATCH(E304+18000,Raw!AF:AF,0))))</f>
        <v/>
      </c>
      <c r="E304" s="63" t="str">
        <f>(IFERROR(IF(LARGE(Raw!AF:AF,A304)-18000&gt;0,LARGE(Raw!AF:AF,A304)-18000,""),""))</f>
        <v/>
      </c>
      <c r="G304" s="3" t="str">
        <f t="shared" si="15"/>
        <v/>
      </c>
      <c r="H304" s="52" t="str">
        <f>IF(J304="","",(INDEX(Raw!D:D,MATCH(J304+12000,Raw!AF:AF,0))))</f>
        <v/>
      </c>
      <c r="I304" s="52" t="str">
        <f>IF(J304="","",(INDEX(Raw!A:A,MATCH(J304+12000,Raw!AF:AF,0))))</f>
        <v/>
      </c>
      <c r="J304" s="63" t="str">
        <f>(IFERROR(IF(LARGE(Raw!AF:AF,A304+COUNTIF(Raw!C:C,"H"))-12000&gt;0,LARGE(Raw!AF:AF,A304+COUNTIF(Raw!C:C,"H"))-12000,""),""))</f>
        <v/>
      </c>
      <c r="L304" s="3" t="str">
        <f t="shared" si="16"/>
        <v/>
      </c>
      <c r="M304" s="52" t="str">
        <f>IF(O304="","",(INDEX(Raw!D:D,MATCH(O304+6000,Raw!AF:AF,0))))</f>
        <v/>
      </c>
      <c r="N304" s="52" t="str">
        <f>IF(O304="","",(INDEX(Raw!A:A,MATCH(O304+6000,Raw!AF:AF,0))))</f>
        <v/>
      </c>
      <c r="O304" s="63" t="str">
        <f>(IFERROR(IF(LARGE(Raw!AF:AF,A304+COUNTIF(Raw!C:C,"H")+COUNTIF(Raw!C:C,"S"))-6000&gt;0,LARGE(Raw!AF:AF,A304+COUNTIF(Raw!C:C,"H")+COUNTIF(Raw!C:C,"S"))-6000,""),""))</f>
        <v/>
      </c>
    </row>
    <row r="305" spans="1:15" x14ac:dyDescent="0.3">
      <c r="A305" s="52">
        <v>302</v>
      </c>
      <c r="B305" s="3" t="str">
        <f t="shared" si="14"/>
        <v/>
      </c>
      <c r="C305" s="52" t="str">
        <f>IF(E305="","",(INDEX(Raw!D:D,MATCH(E305+18000,Raw!AF:AF,0))))</f>
        <v/>
      </c>
      <c r="D305" s="52" t="str">
        <f>IF(E305="","",(INDEX(Raw!A:A,MATCH(E305+18000,Raw!AF:AF,0))))</f>
        <v/>
      </c>
      <c r="E305" s="63" t="str">
        <f>(IFERROR(IF(LARGE(Raw!AF:AF,A305)-18000&gt;0,LARGE(Raw!AF:AF,A305)-18000,""),""))</f>
        <v/>
      </c>
      <c r="G305" s="3" t="str">
        <f t="shared" si="15"/>
        <v/>
      </c>
      <c r="H305" s="52" t="str">
        <f>IF(J305="","",(INDEX(Raw!D:D,MATCH(J305+12000,Raw!AF:AF,0))))</f>
        <v/>
      </c>
      <c r="I305" s="52" t="str">
        <f>IF(J305="","",(INDEX(Raw!A:A,MATCH(J305+12000,Raw!AF:AF,0))))</f>
        <v/>
      </c>
      <c r="J305" s="63" t="str">
        <f>(IFERROR(IF(LARGE(Raw!AF:AF,A305+COUNTIF(Raw!C:C,"H"))-12000&gt;0,LARGE(Raw!AF:AF,A305+COUNTIF(Raw!C:C,"H"))-12000,""),""))</f>
        <v/>
      </c>
      <c r="L305" s="3" t="str">
        <f t="shared" si="16"/>
        <v/>
      </c>
      <c r="M305" s="52" t="str">
        <f>IF(O305="","",(INDEX(Raw!D:D,MATCH(O305+6000,Raw!AF:AF,0))))</f>
        <v/>
      </c>
      <c r="N305" s="52" t="str">
        <f>IF(O305="","",(INDEX(Raw!A:A,MATCH(O305+6000,Raw!AF:AF,0))))</f>
        <v/>
      </c>
      <c r="O305" s="63" t="str">
        <f>(IFERROR(IF(LARGE(Raw!AF:AF,A305+COUNTIF(Raw!C:C,"H")+COUNTIF(Raw!C:C,"S"))-6000&gt;0,LARGE(Raw!AF:AF,A305+COUNTIF(Raw!C:C,"H")+COUNTIF(Raw!C:C,"S"))-6000,""),""))</f>
        <v/>
      </c>
    </row>
    <row r="306" spans="1:15" x14ac:dyDescent="0.3">
      <c r="A306" s="52">
        <v>303</v>
      </c>
      <c r="B306" s="3" t="str">
        <f t="shared" si="14"/>
        <v/>
      </c>
      <c r="C306" s="52" t="str">
        <f>IF(E306="","",(INDEX(Raw!D:D,MATCH(E306+18000,Raw!AF:AF,0))))</f>
        <v/>
      </c>
      <c r="D306" s="52" t="str">
        <f>IF(E306="","",(INDEX(Raw!A:A,MATCH(E306+18000,Raw!AF:AF,0))))</f>
        <v/>
      </c>
      <c r="E306" s="63" t="str">
        <f>(IFERROR(IF(LARGE(Raw!AF:AF,A306)-18000&gt;0,LARGE(Raw!AF:AF,A306)-18000,""),""))</f>
        <v/>
      </c>
      <c r="G306" s="3" t="str">
        <f t="shared" si="15"/>
        <v/>
      </c>
      <c r="H306" s="52" t="str">
        <f>IF(J306="","",(INDEX(Raw!D:D,MATCH(J306+12000,Raw!AF:AF,0))))</f>
        <v/>
      </c>
      <c r="I306" s="52" t="str">
        <f>IF(J306="","",(INDEX(Raw!A:A,MATCH(J306+12000,Raw!AF:AF,0))))</f>
        <v/>
      </c>
      <c r="J306" s="63" t="str">
        <f>(IFERROR(IF(LARGE(Raw!AF:AF,A306+COUNTIF(Raw!C:C,"H"))-12000&gt;0,LARGE(Raw!AF:AF,A306+COUNTIF(Raw!C:C,"H"))-12000,""),""))</f>
        <v/>
      </c>
      <c r="L306" s="3" t="str">
        <f t="shared" si="16"/>
        <v/>
      </c>
      <c r="M306" s="52" t="str">
        <f>IF(O306="","",(INDEX(Raw!D:D,MATCH(O306+6000,Raw!AF:AF,0))))</f>
        <v/>
      </c>
      <c r="N306" s="52" t="str">
        <f>IF(O306="","",(INDEX(Raw!A:A,MATCH(O306+6000,Raw!AF:AF,0))))</f>
        <v/>
      </c>
      <c r="O306" s="63" t="str">
        <f>(IFERROR(IF(LARGE(Raw!AF:AF,A306+COUNTIF(Raw!C:C,"H")+COUNTIF(Raw!C:C,"S"))-6000&gt;0,LARGE(Raw!AF:AF,A306+COUNTIF(Raw!C:C,"H")+COUNTIF(Raw!C:C,"S"))-6000,""),""))</f>
        <v/>
      </c>
    </row>
    <row r="307" spans="1:15" x14ac:dyDescent="0.3">
      <c r="A307" s="52">
        <v>304</v>
      </c>
      <c r="B307" s="3" t="str">
        <f t="shared" si="14"/>
        <v/>
      </c>
      <c r="C307" s="52" t="str">
        <f>IF(E307="","",(INDEX(Raw!D:D,MATCH(E307+18000,Raw!AF:AF,0))))</f>
        <v/>
      </c>
      <c r="D307" s="52" t="str">
        <f>IF(E307="","",(INDEX(Raw!A:A,MATCH(E307+18000,Raw!AF:AF,0))))</f>
        <v/>
      </c>
      <c r="E307" s="63" t="str">
        <f>(IFERROR(IF(LARGE(Raw!AF:AF,A307)-18000&gt;0,LARGE(Raw!AF:AF,A307)-18000,""),""))</f>
        <v/>
      </c>
      <c r="G307" s="3" t="str">
        <f t="shared" si="15"/>
        <v/>
      </c>
      <c r="H307" s="52" t="str">
        <f>IF(J307="","",(INDEX(Raw!D:D,MATCH(J307+12000,Raw!AF:AF,0))))</f>
        <v/>
      </c>
      <c r="I307" s="52" t="str">
        <f>IF(J307="","",(INDEX(Raw!A:A,MATCH(J307+12000,Raw!AF:AF,0))))</f>
        <v/>
      </c>
      <c r="J307" s="63" t="str">
        <f>(IFERROR(IF(LARGE(Raw!AF:AF,A307+COUNTIF(Raw!C:C,"H"))-12000&gt;0,LARGE(Raw!AF:AF,A307+COUNTIF(Raw!C:C,"H"))-12000,""),""))</f>
        <v/>
      </c>
      <c r="L307" s="3" t="str">
        <f t="shared" si="16"/>
        <v/>
      </c>
      <c r="M307" s="52" t="str">
        <f>IF(O307="","",(INDEX(Raw!D:D,MATCH(O307+6000,Raw!AF:AF,0))))</f>
        <v/>
      </c>
      <c r="N307" s="52" t="str">
        <f>IF(O307="","",(INDEX(Raw!A:A,MATCH(O307+6000,Raw!AF:AF,0))))</f>
        <v/>
      </c>
      <c r="O307" s="63" t="str">
        <f>(IFERROR(IF(LARGE(Raw!AF:AF,A307+COUNTIF(Raw!C:C,"H")+COUNTIF(Raw!C:C,"S"))-6000&gt;0,LARGE(Raw!AF:AF,A307+COUNTIF(Raw!C:C,"H")+COUNTIF(Raw!C:C,"S"))-6000,""),""))</f>
        <v/>
      </c>
    </row>
    <row r="308" spans="1:15" x14ac:dyDescent="0.3">
      <c r="A308" s="52">
        <v>305</v>
      </c>
      <c r="B308" s="3" t="str">
        <f t="shared" si="14"/>
        <v/>
      </c>
      <c r="C308" s="52" t="str">
        <f>IF(E308="","",(INDEX(Raw!D:D,MATCH(E308+18000,Raw!AF:AF,0))))</f>
        <v/>
      </c>
      <c r="D308" s="52" t="str">
        <f>IF(E308="","",(INDEX(Raw!A:A,MATCH(E308+18000,Raw!AF:AF,0))))</f>
        <v/>
      </c>
      <c r="E308" s="63" t="str">
        <f>(IFERROR(IF(LARGE(Raw!AF:AF,A308)-18000&gt;0,LARGE(Raw!AF:AF,A308)-18000,""),""))</f>
        <v/>
      </c>
      <c r="G308" s="3" t="str">
        <f t="shared" si="15"/>
        <v/>
      </c>
      <c r="H308" s="52" t="str">
        <f>IF(J308="","",(INDEX(Raw!D:D,MATCH(J308+12000,Raw!AF:AF,0))))</f>
        <v/>
      </c>
      <c r="I308" s="52" t="str">
        <f>IF(J308="","",(INDEX(Raw!A:A,MATCH(J308+12000,Raw!AF:AF,0))))</f>
        <v/>
      </c>
      <c r="J308" s="63" t="str">
        <f>(IFERROR(IF(LARGE(Raw!AF:AF,A308+COUNTIF(Raw!C:C,"H"))-12000&gt;0,LARGE(Raw!AF:AF,A308+COUNTIF(Raw!C:C,"H"))-12000,""),""))</f>
        <v/>
      </c>
      <c r="L308" s="3" t="str">
        <f t="shared" si="16"/>
        <v/>
      </c>
      <c r="M308" s="52" t="str">
        <f>IF(O308="","",(INDEX(Raw!D:D,MATCH(O308+6000,Raw!AF:AF,0))))</f>
        <v/>
      </c>
      <c r="N308" s="52" t="str">
        <f>IF(O308="","",(INDEX(Raw!A:A,MATCH(O308+6000,Raw!AF:AF,0))))</f>
        <v/>
      </c>
      <c r="O308" s="63" t="str">
        <f>(IFERROR(IF(LARGE(Raw!AF:AF,A308+COUNTIF(Raw!C:C,"H")+COUNTIF(Raw!C:C,"S"))-6000&gt;0,LARGE(Raw!AF:AF,A308+COUNTIF(Raw!C:C,"H")+COUNTIF(Raw!C:C,"S"))-6000,""),""))</f>
        <v/>
      </c>
    </row>
    <row r="309" spans="1:15" x14ac:dyDescent="0.3">
      <c r="A309" s="52">
        <v>306</v>
      </c>
      <c r="B309" s="3" t="str">
        <f t="shared" si="14"/>
        <v/>
      </c>
      <c r="C309" s="52" t="str">
        <f>IF(E309="","",(INDEX(Raw!D:D,MATCH(E309+18000,Raw!AF:AF,0))))</f>
        <v/>
      </c>
      <c r="D309" s="52" t="str">
        <f>IF(E309="","",(INDEX(Raw!A:A,MATCH(E309+18000,Raw!AF:AF,0))))</f>
        <v/>
      </c>
      <c r="E309" s="63" t="str">
        <f>(IFERROR(IF(LARGE(Raw!AF:AF,A309)-18000&gt;0,LARGE(Raw!AF:AF,A309)-18000,""),""))</f>
        <v/>
      </c>
      <c r="G309" s="3" t="str">
        <f t="shared" si="15"/>
        <v/>
      </c>
      <c r="H309" s="52" t="str">
        <f>IF(J309="","",(INDEX(Raw!D:D,MATCH(J309+12000,Raw!AF:AF,0))))</f>
        <v/>
      </c>
      <c r="I309" s="52" t="str">
        <f>IF(J309="","",(INDEX(Raw!A:A,MATCH(J309+12000,Raw!AF:AF,0))))</f>
        <v/>
      </c>
      <c r="J309" s="63" t="str">
        <f>(IFERROR(IF(LARGE(Raw!AF:AF,A309+COUNTIF(Raw!C:C,"H"))-12000&gt;0,LARGE(Raw!AF:AF,A309+COUNTIF(Raw!C:C,"H"))-12000,""),""))</f>
        <v/>
      </c>
      <c r="L309" s="3" t="str">
        <f t="shared" si="16"/>
        <v/>
      </c>
      <c r="M309" s="52" t="str">
        <f>IF(O309="","",(INDEX(Raw!D:D,MATCH(O309+6000,Raw!AF:AF,0))))</f>
        <v/>
      </c>
      <c r="N309" s="52" t="str">
        <f>IF(O309="","",(INDEX(Raw!A:A,MATCH(O309+6000,Raw!AF:AF,0))))</f>
        <v/>
      </c>
      <c r="O309" s="63" t="str">
        <f>(IFERROR(IF(LARGE(Raw!AF:AF,A309+COUNTIF(Raw!C:C,"H")+COUNTIF(Raw!C:C,"S"))-6000&gt;0,LARGE(Raw!AF:AF,A309+COUNTIF(Raw!C:C,"H")+COUNTIF(Raw!C:C,"S"))-6000,""),""))</f>
        <v/>
      </c>
    </row>
    <row r="310" spans="1:15" x14ac:dyDescent="0.3">
      <c r="A310" s="52">
        <v>307</v>
      </c>
      <c r="B310" s="3" t="str">
        <f t="shared" si="14"/>
        <v/>
      </c>
      <c r="C310" s="52" t="str">
        <f>IF(E310="","",(INDEX(Raw!D:D,MATCH(E310+18000,Raw!AF:AF,0))))</f>
        <v/>
      </c>
      <c r="D310" s="52" t="str">
        <f>IF(E310="","",(INDEX(Raw!A:A,MATCH(E310+18000,Raw!AF:AF,0))))</f>
        <v/>
      </c>
      <c r="E310" s="63" t="str">
        <f>(IFERROR(IF(LARGE(Raw!AF:AF,A310)-18000&gt;0,LARGE(Raw!AF:AF,A310)-18000,""),""))</f>
        <v/>
      </c>
      <c r="G310" s="3" t="str">
        <f t="shared" si="15"/>
        <v/>
      </c>
      <c r="H310" s="52" t="str">
        <f>IF(J310="","",(INDEX(Raw!D:D,MATCH(J310+12000,Raw!AF:AF,0))))</f>
        <v/>
      </c>
      <c r="I310" s="52" t="str">
        <f>IF(J310="","",(INDEX(Raw!A:A,MATCH(J310+12000,Raw!AF:AF,0))))</f>
        <v/>
      </c>
      <c r="J310" s="63" t="str">
        <f>(IFERROR(IF(LARGE(Raw!AF:AF,A310+COUNTIF(Raw!C:C,"H"))-12000&gt;0,LARGE(Raw!AF:AF,A310+COUNTIF(Raw!C:C,"H"))-12000,""),""))</f>
        <v/>
      </c>
      <c r="L310" s="3" t="str">
        <f t="shared" si="16"/>
        <v/>
      </c>
      <c r="M310" s="52" t="str">
        <f>IF(O310="","",(INDEX(Raw!D:D,MATCH(O310+6000,Raw!AF:AF,0))))</f>
        <v/>
      </c>
      <c r="N310" s="52" t="str">
        <f>IF(O310="","",(INDEX(Raw!A:A,MATCH(O310+6000,Raw!AF:AF,0))))</f>
        <v/>
      </c>
      <c r="O310" s="63" t="str">
        <f>(IFERROR(IF(LARGE(Raw!AF:AF,A310+COUNTIF(Raw!C:C,"H")+COUNTIF(Raw!C:C,"S"))-6000&gt;0,LARGE(Raw!AF:AF,A310+COUNTIF(Raw!C:C,"H")+COUNTIF(Raw!C:C,"S"))-6000,""),""))</f>
        <v/>
      </c>
    </row>
    <row r="311" spans="1:15" x14ac:dyDescent="0.3">
      <c r="A311" s="52">
        <v>308</v>
      </c>
      <c r="B311" s="3" t="str">
        <f t="shared" si="14"/>
        <v/>
      </c>
      <c r="C311" s="52" t="str">
        <f>IF(E311="","",(INDEX(Raw!D:D,MATCH(E311+18000,Raw!AF:AF,0))))</f>
        <v/>
      </c>
      <c r="D311" s="52" t="str">
        <f>IF(E311="","",(INDEX(Raw!A:A,MATCH(E311+18000,Raw!AF:AF,0))))</f>
        <v/>
      </c>
      <c r="E311" s="63" t="str">
        <f>(IFERROR(IF(LARGE(Raw!AF:AF,A311)-18000&gt;0,LARGE(Raw!AF:AF,A311)-18000,""),""))</f>
        <v/>
      </c>
      <c r="G311" s="3" t="str">
        <f t="shared" si="15"/>
        <v/>
      </c>
      <c r="H311" s="52" t="str">
        <f>IF(J311="","",(INDEX(Raw!D:D,MATCH(J311+12000,Raw!AF:AF,0))))</f>
        <v/>
      </c>
      <c r="I311" s="52" t="str">
        <f>IF(J311="","",(INDEX(Raw!A:A,MATCH(J311+12000,Raw!AF:AF,0))))</f>
        <v/>
      </c>
      <c r="J311" s="63" t="str">
        <f>(IFERROR(IF(LARGE(Raw!AF:AF,A311+COUNTIF(Raw!C:C,"H"))-12000&gt;0,LARGE(Raw!AF:AF,A311+COUNTIF(Raw!C:C,"H"))-12000,""),""))</f>
        <v/>
      </c>
      <c r="L311" s="3" t="str">
        <f t="shared" si="16"/>
        <v/>
      </c>
      <c r="M311" s="52" t="str">
        <f>IF(O311="","",(INDEX(Raw!D:D,MATCH(O311+6000,Raw!AF:AF,0))))</f>
        <v/>
      </c>
      <c r="N311" s="52" t="str">
        <f>IF(O311="","",(INDEX(Raw!A:A,MATCH(O311+6000,Raw!AF:AF,0))))</f>
        <v/>
      </c>
      <c r="O311" s="63" t="str">
        <f>(IFERROR(IF(LARGE(Raw!AF:AF,A311+COUNTIF(Raw!C:C,"H")+COUNTIF(Raw!C:C,"S"))-6000&gt;0,LARGE(Raw!AF:AF,A311+COUNTIF(Raw!C:C,"H")+COUNTIF(Raw!C:C,"S"))-6000,""),""))</f>
        <v/>
      </c>
    </row>
    <row r="312" spans="1:15" x14ac:dyDescent="0.3">
      <c r="A312" s="52">
        <v>309</v>
      </c>
      <c r="B312" s="3" t="str">
        <f t="shared" si="14"/>
        <v/>
      </c>
      <c r="C312" s="52" t="str">
        <f>IF(E312="","",(INDEX(Raw!D:D,MATCH(E312+18000,Raw!AF:AF,0))))</f>
        <v/>
      </c>
      <c r="D312" s="52" t="str">
        <f>IF(E312="","",(INDEX(Raw!A:A,MATCH(E312+18000,Raw!AF:AF,0))))</f>
        <v/>
      </c>
      <c r="E312" s="63" t="str">
        <f>(IFERROR(IF(LARGE(Raw!AF:AF,A312)-18000&gt;0,LARGE(Raw!AF:AF,A312)-18000,""),""))</f>
        <v/>
      </c>
      <c r="G312" s="3" t="str">
        <f t="shared" si="15"/>
        <v/>
      </c>
      <c r="H312" s="52" t="str">
        <f>IF(J312="","",(INDEX(Raw!D:D,MATCH(J312+12000,Raw!AF:AF,0))))</f>
        <v/>
      </c>
      <c r="I312" s="52" t="str">
        <f>IF(J312="","",(INDEX(Raw!A:A,MATCH(J312+12000,Raw!AF:AF,0))))</f>
        <v/>
      </c>
      <c r="J312" s="63" t="str">
        <f>(IFERROR(IF(LARGE(Raw!AF:AF,A312+COUNTIF(Raw!C:C,"H"))-12000&gt;0,LARGE(Raw!AF:AF,A312+COUNTIF(Raw!C:C,"H"))-12000,""),""))</f>
        <v/>
      </c>
      <c r="L312" s="3" t="str">
        <f t="shared" si="16"/>
        <v/>
      </c>
      <c r="M312" s="52" t="str">
        <f>IF(O312="","",(INDEX(Raw!D:D,MATCH(O312+6000,Raw!AF:AF,0))))</f>
        <v/>
      </c>
      <c r="N312" s="52" t="str">
        <f>IF(O312="","",(INDEX(Raw!A:A,MATCH(O312+6000,Raw!AF:AF,0))))</f>
        <v/>
      </c>
      <c r="O312" s="63" t="str">
        <f>(IFERROR(IF(LARGE(Raw!AF:AF,A312+COUNTIF(Raw!C:C,"H")+COUNTIF(Raw!C:C,"S"))-6000&gt;0,LARGE(Raw!AF:AF,A312+COUNTIF(Raw!C:C,"H")+COUNTIF(Raw!C:C,"S"))-6000,""),""))</f>
        <v/>
      </c>
    </row>
    <row r="313" spans="1:15" x14ac:dyDescent="0.3">
      <c r="A313" s="52">
        <v>310</v>
      </c>
      <c r="B313" s="3" t="str">
        <f t="shared" si="14"/>
        <v/>
      </c>
      <c r="C313" s="52" t="str">
        <f>IF(E313="","",(INDEX(Raw!D:D,MATCH(E313+18000,Raw!AF:AF,0))))</f>
        <v/>
      </c>
      <c r="D313" s="52" t="str">
        <f>IF(E313="","",(INDEX(Raw!A:A,MATCH(E313+18000,Raw!AF:AF,0))))</f>
        <v/>
      </c>
      <c r="E313" s="63" t="str">
        <f>(IFERROR(IF(LARGE(Raw!AF:AF,A313)-18000&gt;0,LARGE(Raw!AF:AF,A313)-18000,""),""))</f>
        <v/>
      </c>
      <c r="G313" s="3" t="str">
        <f t="shared" si="15"/>
        <v/>
      </c>
      <c r="H313" s="52" t="str">
        <f>IF(J313="","",(INDEX(Raw!D:D,MATCH(J313+12000,Raw!AF:AF,0))))</f>
        <v/>
      </c>
      <c r="I313" s="52" t="str">
        <f>IF(J313="","",(INDEX(Raw!A:A,MATCH(J313+12000,Raw!AF:AF,0))))</f>
        <v/>
      </c>
      <c r="J313" s="63" t="str">
        <f>(IFERROR(IF(LARGE(Raw!AF:AF,A313+COUNTIF(Raw!C:C,"H"))-12000&gt;0,LARGE(Raw!AF:AF,A313+COUNTIF(Raw!C:C,"H"))-12000,""),""))</f>
        <v/>
      </c>
      <c r="L313" s="3" t="str">
        <f t="shared" si="16"/>
        <v/>
      </c>
      <c r="M313" s="52" t="str">
        <f>IF(O313="","",(INDEX(Raw!D:D,MATCH(O313+6000,Raw!AF:AF,0))))</f>
        <v/>
      </c>
      <c r="N313" s="52" t="str">
        <f>IF(O313="","",(INDEX(Raw!A:A,MATCH(O313+6000,Raw!AF:AF,0))))</f>
        <v/>
      </c>
      <c r="O313" s="63" t="str">
        <f>(IFERROR(IF(LARGE(Raw!AF:AF,A313+COUNTIF(Raw!C:C,"H")+COUNTIF(Raw!C:C,"S"))-6000&gt;0,LARGE(Raw!AF:AF,A313+COUNTIF(Raw!C:C,"H")+COUNTIF(Raw!C:C,"S"))-6000,""),""))</f>
        <v/>
      </c>
    </row>
    <row r="314" spans="1:15" x14ac:dyDescent="0.3">
      <c r="A314" s="52">
        <v>311</v>
      </c>
      <c r="B314" s="3" t="str">
        <f t="shared" si="14"/>
        <v/>
      </c>
      <c r="C314" s="52" t="str">
        <f>IF(E314="","",(INDEX(Raw!D:D,MATCH(E314+18000,Raw!AF:AF,0))))</f>
        <v/>
      </c>
      <c r="D314" s="52" t="str">
        <f>IF(E314="","",(INDEX(Raw!A:A,MATCH(E314+18000,Raw!AF:AF,0))))</f>
        <v/>
      </c>
      <c r="E314" s="63" t="str">
        <f>(IFERROR(IF(LARGE(Raw!AF:AF,A314)-18000&gt;0,LARGE(Raw!AF:AF,A314)-18000,""),""))</f>
        <v/>
      </c>
      <c r="G314" s="3" t="str">
        <f t="shared" si="15"/>
        <v/>
      </c>
      <c r="H314" s="52" t="str">
        <f>IF(J314="","",(INDEX(Raw!D:D,MATCH(J314+12000,Raw!AF:AF,0))))</f>
        <v/>
      </c>
      <c r="I314" s="52" t="str">
        <f>IF(J314="","",(INDEX(Raw!A:A,MATCH(J314+12000,Raw!AF:AF,0))))</f>
        <v/>
      </c>
      <c r="J314" s="63" t="str">
        <f>(IFERROR(IF(LARGE(Raw!AF:AF,A314+COUNTIF(Raw!C:C,"H"))-12000&gt;0,LARGE(Raw!AF:AF,A314+COUNTIF(Raw!C:C,"H"))-12000,""),""))</f>
        <v/>
      </c>
      <c r="L314" s="3" t="str">
        <f t="shared" si="16"/>
        <v/>
      </c>
      <c r="M314" s="52" t="str">
        <f>IF(O314="","",(INDEX(Raw!D:D,MATCH(O314+6000,Raw!AF:AF,0))))</f>
        <v/>
      </c>
      <c r="N314" s="52" t="str">
        <f>IF(O314="","",(INDEX(Raw!A:A,MATCH(O314+6000,Raw!AF:AF,0))))</f>
        <v/>
      </c>
      <c r="O314" s="63" t="str">
        <f>(IFERROR(IF(LARGE(Raw!AF:AF,A314+COUNTIF(Raw!C:C,"H")+COUNTIF(Raw!C:C,"S"))-6000&gt;0,LARGE(Raw!AF:AF,A314+COUNTIF(Raw!C:C,"H")+COUNTIF(Raw!C:C,"S"))-6000,""),""))</f>
        <v/>
      </c>
    </row>
    <row r="315" spans="1:15" x14ac:dyDescent="0.3">
      <c r="A315" s="52">
        <v>312</v>
      </c>
      <c r="B315" s="3" t="str">
        <f t="shared" si="14"/>
        <v/>
      </c>
      <c r="C315" s="52" t="str">
        <f>IF(E315="","",(INDEX(Raw!D:D,MATCH(E315+18000,Raw!AF:AF,0))))</f>
        <v/>
      </c>
      <c r="D315" s="52" t="str">
        <f>IF(E315="","",(INDEX(Raw!A:A,MATCH(E315+18000,Raw!AF:AF,0))))</f>
        <v/>
      </c>
      <c r="E315" s="63" t="str">
        <f>(IFERROR(IF(LARGE(Raw!AF:AF,A315)-18000&gt;0,LARGE(Raw!AF:AF,A315)-18000,""),""))</f>
        <v/>
      </c>
      <c r="G315" s="3" t="str">
        <f t="shared" si="15"/>
        <v/>
      </c>
      <c r="H315" s="52" t="str">
        <f>IF(J315="","",(INDEX(Raw!D:D,MATCH(J315+12000,Raw!AF:AF,0))))</f>
        <v/>
      </c>
      <c r="I315" s="52" t="str">
        <f>IF(J315="","",(INDEX(Raw!A:A,MATCH(J315+12000,Raw!AF:AF,0))))</f>
        <v/>
      </c>
      <c r="J315" s="63" t="str">
        <f>(IFERROR(IF(LARGE(Raw!AF:AF,A315+COUNTIF(Raw!C:C,"H"))-12000&gt;0,LARGE(Raw!AF:AF,A315+COUNTIF(Raw!C:C,"H"))-12000,""),""))</f>
        <v/>
      </c>
      <c r="L315" s="3" t="str">
        <f t="shared" si="16"/>
        <v/>
      </c>
      <c r="M315" s="52" t="str">
        <f>IF(O315="","",(INDEX(Raw!D:D,MATCH(O315+6000,Raw!AF:AF,0))))</f>
        <v/>
      </c>
      <c r="N315" s="52" t="str">
        <f>IF(O315="","",(INDEX(Raw!A:A,MATCH(O315+6000,Raw!AF:AF,0))))</f>
        <v/>
      </c>
      <c r="O315" s="63" t="str">
        <f>(IFERROR(IF(LARGE(Raw!AF:AF,A315+COUNTIF(Raw!C:C,"H")+COUNTIF(Raw!C:C,"S"))-6000&gt;0,LARGE(Raw!AF:AF,A315+COUNTIF(Raw!C:C,"H")+COUNTIF(Raw!C:C,"S"))-6000,""),""))</f>
        <v/>
      </c>
    </row>
    <row r="316" spans="1:15" x14ac:dyDescent="0.3">
      <c r="A316" s="52">
        <v>313</v>
      </c>
      <c r="B316" s="3" t="str">
        <f t="shared" si="14"/>
        <v/>
      </c>
      <c r="C316" s="52" t="str">
        <f>IF(E316="","",(INDEX(Raw!D:D,MATCH(E316+18000,Raw!AF:AF,0))))</f>
        <v/>
      </c>
      <c r="D316" s="52" t="str">
        <f>IF(E316="","",(INDEX(Raw!A:A,MATCH(E316+18000,Raw!AF:AF,0))))</f>
        <v/>
      </c>
      <c r="E316" s="63" t="str">
        <f>(IFERROR(IF(LARGE(Raw!AF:AF,A316)-18000&gt;0,LARGE(Raw!AF:AF,A316)-18000,""),""))</f>
        <v/>
      </c>
      <c r="G316" s="3" t="str">
        <f t="shared" si="15"/>
        <v/>
      </c>
      <c r="H316" s="52" t="str">
        <f>IF(J316="","",(INDEX(Raw!D:D,MATCH(J316+12000,Raw!AF:AF,0))))</f>
        <v/>
      </c>
      <c r="I316" s="52" t="str">
        <f>IF(J316="","",(INDEX(Raw!A:A,MATCH(J316+12000,Raw!AF:AF,0))))</f>
        <v/>
      </c>
      <c r="J316" s="63" t="str">
        <f>(IFERROR(IF(LARGE(Raw!AF:AF,A316+COUNTIF(Raw!C:C,"H"))-12000&gt;0,LARGE(Raw!AF:AF,A316+COUNTIF(Raw!C:C,"H"))-12000,""),""))</f>
        <v/>
      </c>
      <c r="L316" s="3" t="str">
        <f t="shared" si="16"/>
        <v/>
      </c>
      <c r="M316" s="52" t="str">
        <f>IF(O316="","",(INDEX(Raw!D:D,MATCH(O316+6000,Raw!AF:AF,0))))</f>
        <v/>
      </c>
      <c r="N316" s="52" t="str">
        <f>IF(O316="","",(INDEX(Raw!A:A,MATCH(O316+6000,Raw!AF:AF,0))))</f>
        <v/>
      </c>
      <c r="O316" s="63" t="str">
        <f>(IFERROR(IF(LARGE(Raw!AF:AF,A316+COUNTIF(Raw!C:C,"H")+COUNTIF(Raw!C:C,"S"))-6000&gt;0,LARGE(Raw!AF:AF,A316+COUNTIF(Raw!C:C,"H")+COUNTIF(Raw!C:C,"S"))-6000,""),""))</f>
        <v/>
      </c>
    </row>
    <row r="317" spans="1:15" x14ac:dyDescent="0.3">
      <c r="A317" s="52">
        <v>314</v>
      </c>
      <c r="B317" s="3" t="str">
        <f t="shared" si="14"/>
        <v/>
      </c>
      <c r="C317" s="52" t="str">
        <f>IF(E317="","",(INDEX(Raw!D:D,MATCH(E317+18000,Raw!AF:AF,0))))</f>
        <v/>
      </c>
      <c r="D317" s="52" t="str">
        <f>IF(E317="","",(INDEX(Raw!A:A,MATCH(E317+18000,Raw!AF:AF,0))))</f>
        <v/>
      </c>
      <c r="E317" s="63" t="str">
        <f>(IFERROR(IF(LARGE(Raw!AF:AF,A317)-18000&gt;0,LARGE(Raw!AF:AF,A317)-18000,""),""))</f>
        <v/>
      </c>
      <c r="G317" s="3" t="str">
        <f t="shared" si="15"/>
        <v/>
      </c>
      <c r="H317" s="52" t="str">
        <f>IF(J317="","",(INDEX(Raw!D:D,MATCH(J317+12000,Raw!AF:AF,0))))</f>
        <v/>
      </c>
      <c r="I317" s="52" t="str">
        <f>IF(J317="","",(INDEX(Raw!A:A,MATCH(J317+12000,Raw!AF:AF,0))))</f>
        <v/>
      </c>
      <c r="J317" s="63" t="str">
        <f>(IFERROR(IF(LARGE(Raw!AF:AF,A317+COUNTIF(Raw!C:C,"H"))-12000&gt;0,LARGE(Raw!AF:AF,A317+COUNTIF(Raw!C:C,"H"))-12000,""),""))</f>
        <v/>
      </c>
      <c r="L317" s="3" t="str">
        <f t="shared" si="16"/>
        <v/>
      </c>
      <c r="M317" s="52" t="str">
        <f>IF(O317="","",(INDEX(Raw!D:D,MATCH(O317+6000,Raw!AF:AF,0))))</f>
        <v/>
      </c>
      <c r="N317" s="52" t="str">
        <f>IF(O317="","",(INDEX(Raw!A:A,MATCH(O317+6000,Raw!AF:AF,0))))</f>
        <v/>
      </c>
      <c r="O317" s="63" t="str">
        <f>(IFERROR(IF(LARGE(Raw!AF:AF,A317+COUNTIF(Raw!C:C,"H")+COUNTIF(Raw!C:C,"S"))-6000&gt;0,LARGE(Raw!AF:AF,A317+COUNTIF(Raw!C:C,"H")+COUNTIF(Raw!C:C,"S"))-6000,""),""))</f>
        <v/>
      </c>
    </row>
    <row r="318" spans="1:15" x14ac:dyDescent="0.3">
      <c r="A318" s="52">
        <v>315</v>
      </c>
      <c r="B318" s="3" t="str">
        <f t="shared" si="14"/>
        <v/>
      </c>
      <c r="C318" s="52" t="str">
        <f>IF(E318="","",(INDEX(Raw!D:D,MATCH(E318+18000,Raw!AF:AF,0))))</f>
        <v/>
      </c>
      <c r="D318" s="52" t="str">
        <f>IF(E318="","",(INDEX(Raw!A:A,MATCH(E318+18000,Raw!AF:AF,0))))</f>
        <v/>
      </c>
      <c r="E318" s="63" t="str">
        <f>(IFERROR(IF(LARGE(Raw!AF:AF,A318)-18000&gt;0,LARGE(Raw!AF:AF,A318)-18000,""),""))</f>
        <v/>
      </c>
      <c r="G318" s="3" t="str">
        <f t="shared" si="15"/>
        <v/>
      </c>
      <c r="H318" s="52" t="str">
        <f>IF(J318="","",(INDEX(Raw!D:D,MATCH(J318+12000,Raw!AF:AF,0))))</f>
        <v/>
      </c>
      <c r="I318" s="52" t="str">
        <f>IF(J318="","",(INDEX(Raw!A:A,MATCH(J318+12000,Raw!AF:AF,0))))</f>
        <v/>
      </c>
      <c r="J318" s="63" t="str">
        <f>(IFERROR(IF(LARGE(Raw!AF:AF,A318+COUNTIF(Raw!C:C,"H"))-12000&gt;0,LARGE(Raw!AF:AF,A318+COUNTIF(Raw!C:C,"H"))-12000,""),""))</f>
        <v/>
      </c>
      <c r="L318" s="3" t="str">
        <f t="shared" si="16"/>
        <v/>
      </c>
      <c r="M318" s="52" t="str">
        <f>IF(O318="","",(INDEX(Raw!D:D,MATCH(O318+6000,Raw!AF:AF,0))))</f>
        <v/>
      </c>
      <c r="N318" s="52" t="str">
        <f>IF(O318="","",(INDEX(Raw!A:A,MATCH(O318+6000,Raw!AF:AF,0))))</f>
        <v/>
      </c>
      <c r="O318" s="63" t="str">
        <f>(IFERROR(IF(LARGE(Raw!AF:AF,A318+COUNTIF(Raw!C:C,"H")+COUNTIF(Raw!C:C,"S"))-6000&gt;0,LARGE(Raw!AF:AF,A318+COUNTIF(Raw!C:C,"H")+COUNTIF(Raw!C:C,"S"))-6000,""),""))</f>
        <v/>
      </c>
    </row>
    <row r="319" spans="1:15" x14ac:dyDescent="0.3">
      <c r="A319" s="52">
        <v>316</v>
      </c>
      <c r="B319" s="3" t="str">
        <f t="shared" si="14"/>
        <v/>
      </c>
      <c r="C319" s="52" t="str">
        <f>IF(E319="","",(INDEX(Raw!D:D,MATCH(E319+18000,Raw!AF:AF,0))))</f>
        <v/>
      </c>
      <c r="D319" s="52" t="str">
        <f>IF(E319="","",(INDEX(Raw!A:A,MATCH(E319+18000,Raw!AF:AF,0))))</f>
        <v/>
      </c>
      <c r="E319" s="63" t="str">
        <f>(IFERROR(IF(LARGE(Raw!AF:AF,A319)-18000&gt;0,LARGE(Raw!AF:AF,A319)-18000,""),""))</f>
        <v/>
      </c>
      <c r="G319" s="3" t="str">
        <f t="shared" si="15"/>
        <v/>
      </c>
      <c r="H319" s="52" t="str">
        <f>IF(J319="","",(INDEX(Raw!D:D,MATCH(J319+12000,Raw!AF:AF,0))))</f>
        <v/>
      </c>
      <c r="I319" s="52" t="str">
        <f>IF(J319="","",(INDEX(Raw!A:A,MATCH(J319+12000,Raw!AF:AF,0))))</f>
        <v/>
      </c>
      <c r="J319" s="63" t="str">
        <f>(IFERROR(IF(LARGE(Raw!AF:AF,A319+COUNTIF(Raw!C:C,"H"))-12000&gt;0,LARGE(Raw!AF:AF,A319+COUNTIF(Raw!C:C,"H"))-12000,""),""))</f>
        <v/>
      </c>
      <c r="L319" s="3" t="str">
        <f t="shared" si="16"/>
        <v/>
      </c>
      <c r="M319" s="52" t="str">
        <f>IF(O319="","",(INDEX(Raw!D:D,MATCH(O319+6000,Raw!AF:AF,0))))</f>
        <v/>
      </c>
      <c r="N319" s="52" t="str">
        <f>IF(O319="","",(INDEX(Raw!A:A,MATCH(O319+6000,Raw!AF:AF,0))))</f>
        <v/>
      </c>
      <c r="O319" s="63" t="str">
        <f>(IFERROR(IF(LARGE(Raw!AF:AF,A319+COUNTIF(Raw!C:C,"H")+COUNTIF(Raw!C:C,"S"))-6000&gt;0,LARGE(Raw!AF:AF,A319+COUNTIF(Raw!C:C,"H")+COUNTIF(Raw!C:C,"S"))-6000,""),""))</f>
        <v/>
      </c>
    </row>
    <row r="320" spans="1:15" x14ac:dyDescent="0.3">
      <c r="A320" s="52">
        <v>317</v>
      </c>
      <c r="B320" s="3" t="str">
        <f t="shared" si="14"/>
        <v/>
      </c>
      <c r="C320" s="52" t="str">
        <f>IF(E320="","",(INDEX(Raw!D:D,MATCH(E320+18000,Raw!AF:AF,0))))</f>
        <v/>
      </c>
      <c r="D320" s="52" t="str">
        <f>IF(E320="","",(INDEX(Raw!A:A,MATCH(E320+18000,Raw!AF:AF,0))))</f>
        <v/>
      </c>
      <c r="E320" s="63" t="str">
        <f>(IFERROR(IF(LARGE(Raw!AF:AF,A320)-18000&gt;0,LARGE(Raw!AF:AF,A320)-18000,""),""))</f>
        <v/>
      </c>
      <c r="G320" s="3" t="str">
        <f t="shared" si="15"/>
        <v/>
      </c>
      <c r="H320" s="52" t="str">
        <f>IF(J320="","",(INDEX(Raw!D:D,MATCH(J320+12000,Raw!AF:AF,0))))</f>
        <v/>
      </c>
      <c r="I320" s="52" t="str">
        <f>IF(J320="","",(INDEX(Raw!A:A,MATCH(J320+12000,Raw!AF:AF,0))))</f>
        <v/>
      </c>
      <c r="J320" s="63" t="str">
        <f>(IFERROR(IF(LARGE(Raw!AF:AF,A320+COUNTIF(Raw!C:C,"H"))-12000&gt;0,LARGE(Raw!AF:AF,A320+COUNTIF(Raw!C:C,"H"))-12000,""),""))</f>
        <v/>
      </c>
      <c r="L320" s="3" t="str">
        <f t="shared" si="16"/>
        <v/>
      </c>
      <c r="M320" s="52" t="str">
        <f>IF(O320="","",(INDEX(Raw!D:D,MATCH(O320+6000,Raw!AF:AF,0))))</f>
        <v/>
      </c>
      <c r="N320" s="52" t="str">
        <f>IF(O320="","",(INDEX(Raw!A:A,MATCH(O320+6000,Raw!AF:AF,0))))</f>
        <v/>
      </c>
      <c r="O320" s="63" t="str">
        <f>(IFERROR(IF(LARGE(Raw!AF:AF,A320+COUNTIF(Raw!C:C,"H")+COUNTIF(Raw!C:C,"S"))-6000&gt;0,LARGE(Raw!AF:AF,A320+COUNTIF(Raw!C:C,"H")+COUNTIF(Raw!C:C,"S"))-6000,""),""))</f>
        <v/>
      </c>
    </row>
    <row r="321" spans="1:15" x14ac:dyDescent="0.3">
      <c r="A321" s="52">
        <v>318</v>
      </c>
      <c r="B321" s="3" t="str">
        <f t="shared" si="14"/>
        <v/>
      </c>
      <c r="C321" s="52" t="str">
        <f>IF(E321="","",(INDEX(Raw!D:D,MATCH(E321+18000,Raw!AF:AF,0))))</f>
        <v/>
      </c>
      <c r="D321" s="52" t="str">
        <f>IF(E321="","",(INDEX(Raw!A:A,MATCH(E321+18000,Raw!AF:AF,0))))</f>
        <v/>
      </c>
      <c r="E321" s="63" t="str">
        <f>(IFERROR(IF(LARGE(Raw!AF:AF,A321)-18000&gt;0,LARGE(Raw!AF:AF,A321)-18000,""),""))</f>
        <v/>
      </c>
      <c r="G321" s="3" t="str">
        <f t="shared" si="15"/>
        <v/>
      </c>
      <c r="H321" s="52" t="str">
        <f>IF(J321="","",(INDEX(Raw!D:D,MATCH(J321+12000,Raw!AF:AF,0))))</f>
        <v/>
      </c>
      <c r="I321" s="52" t="str">
        <f>IF(J321="","",(INDEX(Raw!A:A,MATCH(J321+12000,Raw!AF:AF,0))))</f>
        <v/>
      </c>
      <c r="J321" s="63" t="str">
        <f>(IFERROR(IF(LARGE(Raw!AF:AF,A321+COUNTIF(Raw!C:C,"H"))-12000&gt;0,LARGE(Raw!AF:AF,A321+COUNTIF(Raw!C:C,"H"))-12000,""),""))</f>
        <v/>
      </c>
      <c r="L321" s="3" t="str">
        <f t="shared" si="16"/>
        <v/>
      </c>
      <c r="M321" s="52" t="str">
        <f>IF(O321="","",(INDEX(Raw!D:D,MATCH(O321+6000,Raw!AF:AF,0))))</f>
        <v/>
      </c>
      <c r="N321" s="52" t="str">
        <f>IF(O321="","",(INDEX(Raw!A:A,MATCH(O321+6000,Raw!AF:AF,0))))</f>
        <v/>
      </c>
      <c r="O321" s="63" t="str">
        <f>(IFERROR(IF(LARGE(Raw!AF:AF,A321+COUNTIF(Raw!C:C,"H")+COUNTIF(Raw!C:C,"S"))-6000&gt;0,LARGE(Raw!AF:AF,A321+COUNTIF(Raw!C:C,"H")+COUNTIF(Raw!C:C,"S"))-6000,""),""))</f>
        <v/>
      </c>
    </row>
    <row r="322" spans="1:15" x14ac:dyDescent="0.3">
      <c r="A322" s="52">
        <v>319</v>
      </c>
      <c r="B322" s="3" t="str">
        <f t="shared" si="14"/>
        <v/>
      </c>
      <c r="C322" s="52" t="str">
        <f>IF(E322="","",(INDEX(Raw!D:D,MATCH(E322+18000,Raw!AF:AF,0))))</f>
        <v/>
      </c>
      <c r="D322" s="52" t="str">
        <f>IF(E322="","",(INDEX(Raw!A:A,MATCH(E322+18000,Raw!AF:AF,0))))</f>
        <v/>
      </c>
      <c r="E322" s="63" t="str">
        <f>(IFERROR(IF(LARGE(Raw!AF:AF,A322)-18000&gt;0,LARGE(Raw!AF:AF,A322)-18000,""),""))</f>
        <v/>
      </c>
      <c r="G322" s="3" t="str">
        <f t="shared" si="15"/>
        <v/>
      </c>
      <c r="H322" s="52" t="str">
        <f>IF(J322="","",(INDEX(Raw!D:D,MATCH(J322+12000,Raw!AF:AF,0))))</f>
        <v/>
      </c>
      <c r="I322" s="52" t="str">
        <f>IF(J322="","",(INDEX(Raw!A:A,MATCH(J322+12000,Raw!AF:AF,0))))</f>
        <v/>
      </c>
      <c r="J322" s="63" t="str">
        <f>(IFERROR(IF(LARGE(Raw!AF:AF,A322+COUNTIF(Raw!C:C,"H"))-12000&gt;0,LARGE(Raw!AF:AF,A322+COUNTIF(Raw!C:C,"H"))-12000,""),""))</f>
        <v/>
      </c>
      <c r="L322" s="3" t="str">
        <f t="shared" si="16"/>
        <v/>
      </c>
      <c r="M322" s="52" t="str">
        <f>IF(O322="","",(INDEX(Raw!D:D,MATCH(O322+6000,Raw!AF:AF,0))))</f>
        <v/>
      </c>
      <c r="N322" s="52" t="str">
        <f>IF(O322="","",(INDEX(Raw!A:A,MATCH(O322+6000,Raw!AF:AF,0))))</f>
        <v/>
      </c>
      <c r="O322" s="63" t="str">
        <f>(IFERROR(IF(LARGE(Raw!AF:AF,A322+COUNTIF(Raw!C:C,"H")+COUNTIF(Raw!C:C,"S"))-6000&gt;0,LARGE(Raw!AF:AF,A322+COUNTIF(Raw!C:C,"H")+COUNTIF(Raw!C:C,"S"))-6000,""),""))</f>
        <v/>
      </c>
    </row>
    <row r="323" spans="1:15" x14ac:dyDescent="0.3">
      <c r="A323" s="52">
        <v>320</v>
      </c>
      <c r="B323" s="3" t="str">
        <f t="shared" si="14"/>
        <v/>
      </c>
      <c r="C323" s="52" t="str">
        <f>IF(E323="","",(INDEX(Raw!D:D,MATCH(E323+18000,Raw!AF:AF,0))))</f>
        <v/>
      </c>
      <c r="D323" s="52" t="str">
        <f>IF(E323="","",(INDEX(Raw!A:A,MATCH(E323+18000,Raw!AF:AF,0))))</f>
        <v/>
      </c>
      <c r="E323" s="63" t="str">
        <f>(IFERROR(IF(LARGE(Raw!AF:AF,A323)-18000&gt;0,LARGE(Raw!AF:AF,A323)-18000,""),""))</f>
        <v/>
      </c>
      <c r="G323" s="3" t="str">
        <f t="shared" si="15"/>
        <v/>
      </c>
      <c r="H323" s="52" t="str">
        <f>IF(J323="","",(INDEX(Raw!D:D,MATCH(J323+12000,Raw!AF:AF,0))))</f>
        <v/>
      </c>
      <c r="I323" s="52" t="str">
        <f>IF(J323="","",(INDEX(Raw!A:A,MATCH(J323+12000,Raw!AF:AF,0))))</f>
        <v/>
      </c>
      <c r="J323" s="63" t="str">
        <f>(IFERROR(IF(LARGE(Raw!AF:AF,A323+COUNTIF(Raw!C:C,"H"))-12000&gt;0,LARGE(Raw!AF:AF,A323+COUNTIF(Raw!C:C,"H"))-12000,""),""))</f>
        <v/>
      </c>
      <c r="L323" s="3" t="str">
        <f t="shared" si="16"/>
        <v/>
      </c>
      <c r="M323" s="52" t="str">
        <f>IF(O323="","",(INDEX(Raw!D:D,MATCH(O323+6000,Raw!AF:AF,0))))</f>
        <v/>
      </c>
      <c r="N323" s="52" t="str">
        <f>IF(O323="","",(INDEX(Raw!A:A,MATCH(O323+6000,Raw!AF:AF,0))))</f>
        <v/>
      </c>
      <c r="O323" s="63" t="str">
        <f>(IFERROR(IF(LARGE(Raw!AF:AF,A323+COUNTIF(Raw!C:C,"H")+COUNTIF(Raw!C:C,"S"))-6000&gt;0,LARGE(Raw!AF:AF,A323+COUNTIF(Raw!C:C,"H")+COUNTIF(Raw!C:C,"S"))-6000,""),""))</f>
        <v/>
      </c>
    </row>
    <row r="324" spans="1:15" x14ac:dyDescent="0.3">
      <c r="A324" s="52">
        <v>321</v>
      </c>
      <c r="B324" s="3" t="str">
        <f t="shared" si="14"/>
        <v/>
      </c>
      <c r="C324" s="52" t="str">
        <f>IF(E324="","",(INDEX(Raw!D:D,MATCH(E324+18000,Raw!AF:AF,0))))</f>
        <v/>
      </c>
      <c r="D324" s="52" t="str">
        <f>IF(E324="","",(INDEX(Raw!A:A,MATCH(E324+18000,Raw!AF:AF,0))))</f>
        <v/>
      </c>
      <c r="E324" s="63" t="str">
        <f>(IFERROR(IF(LARGE(Raw!AF:AF,A324)-18000&gt;0,LARGE(Raw!AF:AF,A324)-18000,""),""))</f>
        <v/>
      </c>
      <c r="G324" s="3" t="str">
        <f t="shared" si="15"/>
        <v/>
      </c>
      <c r="H324" s="52" t="str">
        <f>IF(J324="","",(INDEX(Raw!D:D,MATCH(J324+12000,Raw!AF:AF,0))))</f>
        <v/>
      </c>
      <c r="I324" s="52" t="str">
        <f>IF(J324="","",(INDEX(Raw!A:A,MATCH(J324+12000,Raw!AF:AF,0))))</f>
        <v/>
      </c>
      <c r="J324" s="63" t="str">
        <f>(IFERROR(IF(LARGE(Raw!AF:AF,A324+COUNTIF(Raw!C:C,"H"))-12000&gt;0,LARGE(Raw!AF:AF,A324+COUNTIF(Raw!C:C,"H"))-12000,""),""))</f>
        <v/>
      </c>
      <c r="L324" s="3" t="str">
        <f t="shared" si="16"/>
        <v/>
      </c>
      <c r="M324" s="52" t="str">
        <f>IF(O324="","",(INDEX(Raw!D:D,MATCH(O324+6000,Raw!AF:AF,0))))</f>
        <v/>
      </c>
      <c r="N324" s="52" t="str">
        <f>IF(O324="","",(INDEX(Raw!A:A,MATCH(O324+6000,Raw!AF:AF,0))))</f>
        <v/>
      </c>
      <c r="O324" s="63" t="str">
        <f>(IFERROR(IF(LARGE(Raw!AF:AF,A324+COUNTIF(Raw!C:C,"H")+COUNTIF(Raw!C:C,"S"))-6000&gt;0,LARGE(Raw!AF:AF,A324+COUNTIF(Raw!C:C,"H")+COUNTIF(Raw!C:C,"S"))-6000,""),""))</f>
        <v/>
      </c>
    </row>
    <row r="325" spans="1:15" x14ac:dyDescent="0.3">
      <c r="A325" s="52">
        <v>322</v>
      </c>
      <c r="B325" s="3" t="str">
        <f t="shared" si="14"/>
        <v/>
      </c>
      <c r="C325" s="52" t="str">
        <f>IF(E325="","",(INDEX(Raw!D:D,MATCH(E325+18000,Raw!AF:AF,0))))</f>
        <v/>
      </c>
      <c r="D325" s="52" t="str">
        <f>IF(E325="","",(INDEX(Raw!A:A,MATCH(E325+18000,Raw!AF:AF,0))))</f>
        <v/>
      </c>
      <c r="E325" s="63" t="str">
        <f>(IFERROR(IF(LARGE(Raw!AF:AF,A325)-18000&gt;0,LARGE(Raw!AF:AF,A325)-18000,""),""))</f>
        <v/>
      </c>
      <c r="G325" s="3" t="str">
        <f t="shared" si="15"/>
        <v/>
      </c>
      <c r="H325" s="52" t="str">
        <f>IF(J325="","",(INDEX(Raw!D:D,MATCH(J325+12000,Raw!AF:AF,0))))</f>
        <v/>
      </c>
      <c r="I325" s="52" t="str">
        <f>IF(J325="","",(INDEX(Raw!A:A,MATCH(J325+12000,Raw!AF:AF,0))))</f>
        <v/>
      </c>
      <c r="J325" s="63" t="str">
        <f>(IFERROR(IF(LARGE(Raw!AF:AF,A325+COUNTIF(Raw!C:C,"H"))-12000&gt;0,LARGE(Raw!AF:AF,A325+COUNTIF(Raw!C:C,"H"))-12000,""),""))</f>
        <v/>
      </c>
      <c r="L325" s="3" t="str">
        <f t="shared" si="16"/>
        <v/>
      </c>
      <c r="M325" s="52" t="str">
        <f>IF(O325="","",(INDEX(Raw!D:D,MATCH(O325+6000,Raw!AF:AF,0))))</f>
        <v/>
      </c>
      <c r="N325" s="52" t="str">
        <f>IF(O325="","",(INDEX(Raw!A:A,MATCH(O325+6000,Raw!AF:AF,0))))</f>
        <v/>
      </c>
      <c r="O325" s="63" t="str">
        <f>(IFERROR(IF(LARGE(Raw!AF:AF,A325+COUNTIF(Raw!C:C,"H")+COUNTIF(Raw!C:C,"S"))-6000&gt;0,LARGE(Raw!AF:AF,A325+COUNTIF(Raw!C:C,"H")+COUNTIF(Raw!C:C,"S"))-6000,""),""))</f>
        <v/>
      </c>
    </row>
    <row r="326" spans="1:15" x14ac:dyDescent="0.3">
      <c r="A326" s="52">
        <v>323</v>
      </c>
      <c r="B326" s="3" t="str">
        <f t="shared" ref="B326:B389" si="17">IFERROR(IF(ROUND(E326,3)=ROUND(E325,3),B325,B325+1),"")</f>
        <v/>
      </c>
      <c r="C326" s="52" t="str">
        <f>IF(E326="","",(INDEX(Raw!D:D,MATCH(E326+18000,Raw!AF:AF,0))))</f>
        <v/>
      </c>
      <c r="D326" s="52" t="str">
        <f>IF(E326="","",(INDEX(Raw!A:A,MATCH(E326+18000,Raw!AF:AF,0))))</f>
        <v/>
      </c>
      <c r="E326" s="63" t="str">
        <f>(IFERROR(IF(LARGE(Raw!AF:AF,A326)-18000&gt;0,LARGE(Raw!AF:AF,A326)-18000,""),""))</f>
        <v/>
      </c>
      <c r="G326" s="3" t="str">
        <f t="shared" ref="G326:G389" si="18">IFERROR(IF(ROUND(J326,3)=ROUND(J325,3),G325,G325+1),"")</f>
        <v/>
      </c>
      <c r="H326" s="52" t="str">
        <f>IF(J326="","",(INDEX(Raw!D:D,MATCH(J326+12000,Raw!AF:AF,0))))</f>
        <v/>
      </c>
      <c r="I326" s="52" t="str">
        <f>IF(J326="","",(INDEX(Raw!A:A,MATCH(J326+12000,Raw!AF:AF,0))))</f>
        <v/>
      </c>
      <c r="J326" s="63" t="str">
        <f>(IFERROR(IF(LARGE(Raw!AF:AF,A326+COUNTIF(Raw!C:C,"H"))-12000&gt;0,LARGE(Raw!AF:AF,A326+COUNTIF(Raw!C:C,"H"))-12000,""),""))</f>
        <v/>
      </c>
      <c r="L326" s="3" t="str">
        <f t="shared" ref="L326:L389" si="19">IFERROR(IF(ROUND(O326,3)=ROUND(O325,3),L325,L325+1),"")</f>
        <v/>
      </c>
      <c r="M326" s="52" t="str">
        <f>IF(O326="","",(INDEX(Raw!D:D,MATCH(O326+6000,Raw!AF:AF,0))))</f>
        <v/>
      </c>
      <c r="N326" s="52" t="str">
        <f>IF(O326="","",(INDEX(Raw!A:A,MATCH(O326+6000,Raw!AF:AF,0))))</f>
        <v/>
      </c>
      <c r="O326" s="63" t="str">
        <f>(IFERROR(IF(LARGE(Raw!AF:AF,A326+COUNTIF(Raw!C:C,"H")+COUNTIF(Raw!C:C,"S"))-6000&gt;0,LARGE(Raw!AF:AF,A326+COUNTIF(Raw!C:C,"H")+COUNTIF(Raw!C:C,"S"))-6000,""),""))</f>
        <v/>
      </c>
    </row>
    <row r="327" spans="1:15" x14ac:dyDescent="0.3">
      <c r="A327" s="52">
        <v>324</v>
      </c>
      <c r="B327" s="3" t="str">
        <f t="shared" si="17"/>
        <v/>
      </c>
      <c r="C327" s="52" t="str">
        <f>IF(E327="","",(INDEX(Raw!D:D,MATCH(E327+18000,Raw!AF:AF,0))))</f>
        <v/>
      </c>
      <c r="D327" s="52" t="str">
        <f>IF(E327="","",(INDEX(Raw!A:A,MATCH(E327+18000,Raw!AF:AF,0))))</f>
        <v/>
      </c>
      <c r="E327" s="63" t="str">
        <f>(IFERROR(IF(LARGE(Raw!AF:AF,A327)-18000&gt;0,LARGE(Raw!AF:AF,A327)-18000,""),""))</f>
        <v/>
      </c>
      <c r="G327" s="3" t="str">
        <f t="shared" si="18"/>
        <v/>
      </c>
      <c r="H327" s="52" t="str">
        <f>IF(J327="","",(INDEX(Raw!D:D,MATCH(J327+12000,Raw!AF:AF,0))))</f>
        <v/>
      </c>
      <c r="I327" s="52" t="str">
        <f>IF(J327="","",(INDEX(Raw!A:A,MATCH(J327+12000,Raw!AF:AF,0))))</f>
        <v/>
      </c>
      <c r="J327" s="63" t="str">
        <f>(IFERROR(IF(LARGE(Raw!AF:AF,A327+COUNTIF(Raw!C:C,"H"))-12000&gt;0,LARGE(Raw!AF:AF,A327+COUNTIF(Raw!C:C,"H"))-12000,""),""))</f>
        <v/>
      </c>
      <c r="L327" s="3" t="str">
        <f t="shared" si="19"/>
        <v/>
      </c>
      <c r="M327" s="52" t="str">
        <f>IF(O327="","",(INDEX(Raw!D:D,MATCH(O327+6000,Raw!AF:AF,0))))</f>
        <v/>
      </c>
      <c r="N327" s="52" t="str">
        <f>IF(O327="","",(INDEX(Raw!A:A,MATCH(O327+6000,Raw!AF:AF,0))))</f>
        <v/>
      </c>
      <c r="O327" s="63" t="str">
        <f>(IFERROR(IF(LARGE(Raw!AF:AF,A327+COUNTIF(Raw!C:C,"H")+COUNTIF(Raw!C:C,"S"))-6000&gt;0,LARGE(Raw!AF:AF,A327+COUNTIF(Raw!C:C,"H")+COUNTIF(Raw!C:C,"S"))-6000,""),""))</f>
        <v/>
      </c>
    </row>
    <row r="328" spans="1:15" x14ac:dyDescent="0.3">
      <c r="A328" s="52">
        <v>325</v>
      </c>
      <c r="B328" s="3" t="str">
        <f t="shared" si="17"/>
        <v/>
      </c>
      <c r="C328" s="52" t="str">
        <f>IF(E328="","",(INDEX(Raw!D:D,MATCH(E328+18000,Raw!AF:AF,0))))</f>
        <v/>
      </c>
      <c r="D328" s="52" t="str">
        <f>IF(E328="","",(INDEX(Raw!A:A,MATCH(E328+18000,Raw!AF:AF,0))))</f>
        <v/>
      </c>
      <c r="E328" s="63" t="str">
        <f>(IFERROR(IF(LARGE(Raw!AF:AF,A328)-18000&gt;0,LARGE(Raw!AF:AF,A328)-18000,""),""))</f>
        <v/>
      </c>
      <c r="G328" s="3" t="str">
        <f t="shared" si="18"/>
        <v/>
      </c>
      <c r="H328" s="52" t="str">
        <f>IF(J328="","",(INDEX(Raw!D:D,MATCH(J328+12000,Raw!AF:AF,0))))</f>
        <v/>
      </c>
      <c r="I328" s="52" t="str">
        <f>IF(J328="","",(INDEX(Raw!A:A,MATCH(J328+12000,Raw!AF:AF,0))))</f>
        <v/>
      </c>
      <c r="J328" s="63" t="str">
        <f>(IFERROR(IF(LARGE(Raw!AF:AF,A328+COUNTIF(Raw!C:C,"H"))-12000&gt;0,LARGE(Raw!AF:AF,A328+COUNTIF(Raw!C:C,"H"))-12000,""),""))</f>
        <v/>
      </c>
      <c r="L328" s="3" t="str">
        <f t="shared" si="19"/>
        <v/>
      </c>
      <c r="M328" s="52" t="str">
        <f>IF(O328="","",(INDEX(Raw!D:D,MATCH(O328+6000,Raw!AF:AF,0))))</f>
        <v/>
      </c>
      <c r="N328" s="52" t="str">
        <f>IF(O328="","",(INDEX(Raw!A:A,MATCH(O328+6000,Raw!AF:AF,0))))</f>
        <v/>
      </c>
      <c r="O328" s="63" t="str">
        <f>(IFERROR(IF(LARGE(Raw!AF:AF,A328+COUNTIF(Raw!C:C,"H")+COUNTIF(Raw!C:C,"S"))-6000&gt;0,LARGE(Raw!AF:AF,A328+COUNTIF(Raw!C:C,"H")+COUNTIF(Raw!C:C,"S"))-6000,""),""))</f>
        <v/>
      </c>
    </row>
    <row r="329" spans="1:15" x14ac:dyDescent="0.3">
      <c r="A329" s="52">
        <v>326</v>
      </c>
      <c r="B329" s="3" t="str">
        <f t="shared" si="17"/>
        <v/>
      </c>
      <c r="C329" s="52" t="str">
        <f>IF(E329="","",(INDEX(Raw!D:D,MATCH(E329+18000,Raw!AF:AF,0))))</f>
        <v/>
      </c>
      <c r="D329" s="52" t="str">
        <f>IF(E329="","",(INDEX(Raw!A:A,MATCH(E329+18000,Raw!AF:AF,0))))</f>
        <v/>
      </c>
      <c r="E329" s="63" t="str">
        <f>(IFERROR(IF(LARGE(Raw!AF:AF,A329)-18000&gt;0,LARGE(Raw!AF:AF,A329)-18000,""),""))</f>
        <v/>
      </c>
      <c r="G329" s="3" t="str">
        <f t="shared" si="18"/>
        <v/>
      </c>
      <c r="H329" s="52" t="str">
        <f>IF(J329="","",(INDEX(Raw!D:D,MATCH(J329+12000,Raw!AF:AF,0))))</f>
        <v/>
      </c>
      <c r="I329" s="52" t="str">
        <f>IF(J329="","",(INDEX(Raw!A:A,MATCH(J329+12000,Raw!AF:AF,0))))</f>
        <v/>
      </c>
      <c r="J329" s="63" t="str">
        <f>(IFERROR(IF(LARGE(Raw!AF:AF,A329+COUNTIF(Raw!C:C,"H"))-12000&gt;0,LARGE(Raw!AF:AF,A329+COUNTIF(Raw!C:C,"H"))-12000,""),""))</f>
        <v/>
      </c>
      <c r="L329" s="3" t="str">
        <f t="shared" si="19"/>
        <v/>
      </c>
      <c r="M329" s="52" t="str">
        <f>IF(O329="","",(INDEX(Raw!D:D,MATCH(O329+6000,Raw!AF:AF,0))))</f>
        <v/>
      </c>
      <c r="N329" s="52" t="str">
        <f>IF(O329="","",(INDEX(Raw!A:A,MATCH(O329+6000,Raw!AF:AF,0))))</f>
        <v/>
      </c>
      <c r="O329" s="63" t="str">
        <f>(IFERROR(IF(LARGE(Raw!AF:AF,A329+COUNTIF(Raw!C:C,"H")+COUNTIF(Raw!C:C,"S"))-6000&gt;0,LARGE(Raw!AF:AF,A329+COUNTIF(Raw!C:C,"H")+COUNTIF(Raw!C:C,"S"))-6000,""),""))</f>
        <v/>
      </c>
    </row>
    <row r="330" spans="1:15" x14ac:dyDescent="0.3">
      <c r="A330" s="52">
        <v>327</v>
      </c>
      <c r="B330" s="3" t="str">
        <f t="shared" si="17"/>
        <v/>
      </c>
      <c r="C330" s="52" t="str">
        <f>IF(E330="","",(INDEX(Raw!D:D,MATCH(E330+18000,Raw!AF:AF,0))))</f>
        <v/>
      </c>
      <c r="D330" s="52" t="str">
        <f>IF(E330="","",(INDEX(Raw!A:A,MATCH(E330+18000,Raw!AF:AF,0))))</f>
        <v/>
      </c>
      <c r="E330" s="63" t="str">
        <f>(IFERROR(IF(LARGE(Raw!AF:AF,A330)-18000&gt;0,LARGE(Raw!AF:AF,A330)-18000,""),""))</f>
        <v/>
      </c>
      <c r="G330" s="3" t="str">
        <f t="shared" si="18"/>
        <v/>
      </c>
      <c r="H330" s="52" t="str">
        <f>IF(J330="","",(INDEX(Raw!D:D,MATCH(J330+12000,Raw!AF:AF,0))))</f>
        <v/>
      </c>
      <c r="I330" s="52" t="str">
        <f>IF(J330="","",(INDEX(Raw!A:A,MATCH(J330+12000,Raw!AF:AF,0))))</f>
        <v/>
      </c>
      <c r="J330" s="63" t="str">
        <f>(IFERROR(IF(LARGE(Raw!AF:AF,A330+COUNTIF(Raw!C:C,"H"))-12000&gt;0,LARGE(Raw!AF:AF,A330+COUNTIF(Raw!C:C,"H"))-12000,""),""))</f>
        <v/>
      </c>
      <c r="L330" s="3" t="str">
        <f t="shared" si="19"/>
        <v/>
      </c>
      <c r="M330" s="52" t="str">
        <f>IF(O330="","",(INDEX(Raw!D:D,MATCH(O330+6000,Raw!AF:AF,0))))</f>
        <v/>
      </c>
      <c r="N330" s="52" t="str">
        <f>IF(O330="","",(INDEX(Raw!A:A,MATCH(O330+6000,Raw!AF:AF,0))))</f>
        <v/>
      </c>
      <c r="O330" s="63" t="str">
        <f>(IFERROR(IF(LARGE(Raw!AF:AF,A330+COUNTIF(Raw!C:C,"H")+COUNTIF(Raw!C:C,"S"))-6000&gt;0,LARGE(Raw!AF:AF,A330+COUNTIF(Raw!C:C,"H")+COUNTIF(Raw!C:C,"S"))-6000,""),""))</f>
        <v/>
      </c>
    </row>
    <row r="331" spans="1:15" x14ac:dyDescent="0.3">
      <c r="A331" s="52">
        <v>328</v>
      </c>
      <c r="B331" s="3" t="str">
        <f t="shared" si="17"/>
        <v/>
      </c>
      <c r="C331" s="52" t="str">
        <f>IF(E331="","",(INDEX(Raw!D:D,MATCH(E331+18000,Raw!AF:AF,0))))</f>
        <v/>
      </c>
      <c r="D331" s="52" t="str">
        <f>IF(E331="","",(INDEX(Raw!A:A,MATCH(E331+18000,Raw!AF:AF,0))))</f>
        <v/>
      </c>
      <c r="E331" s="63" t="str">
        <f>(IFERROR(IF(LARGE(Raw!AF:AF,A331)-18000&gt;0,LARGE(Raw!AF:AF,A331)-18000,""),""))</f>
        <v/>
      </c>
      <c r="G331" s="3" t="str">
        <f t="shared" si="18"/>
        <v/>
      </c>
      <c r="H331" s="52" t="str">
        <f>IF(J331="","",(INDEX(Raw!D:D,MATCH(J331+12000,Raw!AF:AF,0))))</f>
        <v/>
      </c>
      <c r="I331" s="52" t="str">
        <f>IF(J331="","",(INDEX(Raw!A:A,MATCH(J331+12000,Raw!AF:AF,0))))</f>
        <v/>
      </c>
      <c r="J331" s="63" t="str">
        <f>(IFERROR(IF(LARGE(Raw!AF:AF,A331+COUNTIF(Raw!C:C,"H"))-12000&gt;0,LARGE(Raw!AF:AF,A331+COUNTIF(Raw!C:C,"H"))-12000,""),""))</f>
        <v/>
      </c>
      <c r="L331" s="3" t="str">
        <f t="shared" si="19"/>
        <v/>
      </c>
      <c r="M331" s="52" t="str">
        <f>IF(O331="","",(INDEX(Raw!D:D,MATCH(O331+6000,Raw!AF:AF,0))))</f>
        <v/>
      </c>
      <c r="N331" s="52" t="str">
        <f>IF(O331="","",(INDEX(Raw!A:A,MATCH(O331+6000,Raw!AF:AF,0))))</f>
        <v/>
      </c>
      <c r="O331" s="63" t="str">
        <f>(IFERROR(IF(LARGE(Raw!AF:AF,A331+COUNTIF(Raw!C:C,"H")+COUNTIF(Raw!C:C,"S"))-6000&gt;0,LARGE(Raw!AF:AF,A331+COUNTIF(Raw!C:C,"H")+COUNTIF(Raw!C:C,"S"))-6000,""),""))</f>
        <v/>
      </c>
    </row>
    <row r="332" spans="1:15" x14ac:dyDescent="0.3">
      <c r="A332" s="52">
        <v>329</v>
      </c>
      <c r="B332" s="3" t="str">
        <f t="shared" si="17"/>
        <v/>
      </c>
      <c r="C332" s="52" t="str">
        <f>IF(E332="","",(INDEX(Raw!D:D,MATCH(E332+18000,Raw!AF:AF,0))))</f>
        <v/>
      </c>
      <c r="D332" s="52" t="str">
        <f>IF(E332="","",(INDEX(Raw!A:A,MATCH(E332+18000,Raw!AF:AF,0))))</f>
        <v/>
      </c>
      <c r="E332" s="63" t="str">
        <f>(IFERROR(IF(LARGE(Raw!AF:AF,A332)-18000&gt;0,LARGE(Raw!AF:AF,A332)-18000,""),""))</f>
        <v/>
      </c>
      <c r="G332" s="3" t="str">
        <f t="shared" si="18"/>
        <v/>
      </c>
      <c r="H332" s="52" t="str">
        <f>IF(J332="","",(INDEX(Raw!D:D,MATCH(J332+12000,Raw!AF:AF,0))))</f>
        <v/>
      </c>
      <c r="I332" s="52" t="str">
        <f>IF(J332="","",(INDEX(Raw!A:A,MATCH(J332+12000,Raw!AF:AF,0))))</f>
        <v/>
      </c>
      <c r="J332" s="63" t="str">
        <f>(IFERROR(IF(LARGE(Raw!AF:AF,A332+COUNTIF(Raw!C:C,"H"))-12000&gt;0,LARGE(Raw!AF:AF,A332+COUNTIF(Raw!C:C,"H"))-12000,""),""))</f>
        <v/>
      </c>
      <c r="L332" s="3" t="str">
        <f t="shared" si="19"/>
        <v/>
      </c>
      <c r="M332" s="52" t="str">
        <f>IF(O332="","",(INDEX(Raw!D:D,MATCH(O332+6000,Raw!AF:AF,0))))</f>
        <v/>
      </c>
      <c r="N332" s="52" t="str">
        <f>IF(O332="","",(INDEX(Raw!A:A,MATCH(O332+6000,Raw!AF:AF,0))))</f>
        <v/>
      </c>
      <c r="O332" s="63" t="str">
        <f>(IFERROR(IF(LARGE(Raw!AF:AF,A332+COUNTIF(Raw!C:C,"H")+COUNTIF(Raw!C:C,"S"))-6000&gt;0,LARGE(Raw!AF:AF,A332+COUNTIF(Raw!C:C,"H")+COUNTIF(Raw!C:C,"S"))-6000,""),""))</f>
        <v/>
      </c>
    </row>
    <row r="333" spans="1:15" x14ac:dyDescent="0.3">
      <c r="A333" s="52">
        <v>330</v>
      </c>
      <c r="B333" s="3" t="str">
        <f t="shared" si="17"/>
        <v/>
      </c>
      <c r="C333" s="52" t="str">
        <f>IF(E333="","",(INDEX(Raw!D:D,MATCH(E333+18000,Raw!AF:AF,0))))</f>
        <v/>
      </c>
      <c r="D333" s="52" t="str">
        <f>IF(E333="","",(INDEX(Raw!A:A,MATCH(E333+18000,Raw!AF:AF,0))))</f>
        <v/>
      </c>
      <c r="E333" s="63" t="str">
        <f>(IFERROR(IF(LARGE(Raw!AF:AF,A333)-18000&gt;0,LARGE(Raw!AF:AF,A333)-18000,""),""))</f>
        <v/>
      </c>
      <c r="G333" s="3" t="str">
        <f t="shared" si="18"/>
        <v/>
      </c>
      <c r="H333" s="52" t="str">
        <f>IF(J333="","",(INDEX(Raw!D:D,MATCH(J333+12000,Raw!AF:AF,0))))</f>
        <v/>
      </c>
      <c r="I333" s="52" t="str">
        <f>IF(J333="","",(INDEX(Raw!A:A,MATCH(J333+12000,Raw!AF:AF,0))))</f>
        <v/>
      </c>
      <c r="J333" s="63" t="str">
        <f>(IFERROR(IF(LARGE(Raw!AF:AF,A333+COUNTIF(Raw!C:C,"H"))-12000&gt;0,LARGE(Raw!AF:AF,A333+COUNTIF(Raw!C:C,"H"))-12000,""),""))</f>
        <v/>
      </c>
      <c r="L333" s="3" t="str">
        <f t="shared" si="19"/>
        <v/>
      </c>
      <c r="M333" s="52" t="str">
        <f>IF(O333="","",(INDEX(Raw!D:D,MATCH(O333+6000,Raw!AF:AF,0))))</f>
        <v/>
      </c>
      <c r="N333" s="52" t="str">
        <f>IF(O333="","",(INDEX(Raw!A:A,MATCH(O333+6000,Raw!AF:AF,0))))</f>
        <v/>
      </c>
      <c r="O333" s="63" t="str">
        <f>(IFERROR(IF(LARGE(Raw!AF:AF,A333+COUNTIF(Raw!C:C,"H")+COUNTIF(Raw!C:C,"S"))-6000&gt;0,LARGE(Raw!AF:AF,A333+COUNTIF(Raw!C:C,"H")+COUNTIF(Raw!C:C,"S"))-6000,""),""))</f>
        <v/>
      </c>
    </row>
    <row r="334" spans="1:15" x14ac:dyDescent="0.3">
      <c r="A334" s="52">
        <v>331</v>
      </c>
      <c r="B334" s="3" t="str">
        <f t="shared" si="17"/>
        <v/>
      </c>
      <c r="C334" s="52" t="str">
        <f>IF(E334="","",(INDEX(Raw!D:D,MATCH(E334+18000,Raw!AF:AF,0))))</f>
        <v/>
      </c>
      <c r="D334" s="52" t="str">
        <f>IF(E334="","",(INDEX(Raw!A:A,MATCH(E334+18000,Raw!AF:AF,0))))</f>
        <v/>
      </c>
      <c r="E334" s="63" t="str">
        <f>(IFERROR(IF(LARGE(Raw!AF:AF,A334)-18000&gt;0,LARGE(Raw!AF:AF,A334)-18000,""),""))</f>
        <v/>
      </c>
      <c r="G334" s="3" t="str">
        <f t="shared" si="18"/>
        <v/>
      </c>
      <c r="H334" s="52" t="str">
        <f>IF(J334="","",(INDEX(Raw!D:D,MATCH(J334+12000,Raw!AF:AF,0))))</f>
        <v/>
      </c>
      <c r="I334" s="52" t="str">
        <f>IF(J334="","",(INDEX(Raw!A:A,MATCH(J334+12000,Raw!AF:AF,0))))</f>
        <v/>
      </c>
      <c r="J334" s="63" t="str">
        <f>(IFERROR(IF(LARGE(Raw!AF:AF,A334+COUNTIF(Raw!C:C,"H"))-12000&gt;0,LARGE(Raw!AF:AF,A334+COUNTIF(Raw!C:C,"H"))-12000,""),""))</f>
        <v/>
      </c>
      <c r="L334" s="3" t="str">
        <f t="shared" si="19"/>
        <v/>
      </c>
      <c r="M334" s="52" t="str">
        <f>IF(O334="","",(INDEX(Raw!D:D,MATCH(O334+6000,Raw!AF:AF,0))))</f>
        <v/>
      </c>
      <c r="N334" s="52" t="str">
        <f>IF(O334="","",(INDEX(Raw!A:A,MATCH(O334+6000,Raw!AF:AF,0))))</f>
        <v/>
      </c>
      <c r="O334" s="63" t="str">
        <f>(IFERROR(IF(LARGE(Raw!AF:AF,A334+COUNTIF(Raw!C:C,"H")+COUNTIF(Raw!C:C,"S"))-6000&gt;0,LARGE(Raw!AF:AF,A334+COUNTIF(Raw!C:C,"H")+COUNTIF(Raw!C:C,"S"))-6000,""),""))</f>
        <v/>
      </c>
    </row>
    <row r="335" spans="1:15" x14ac:dyDescent="0.3">
      <c r="A335" s="52">
        <v>332</v>
      </c>
      <c r="B335" s="3" t="str">
        <f t="shared" si="17"/>
        <v/>
      </c>
      <c r="C335" s="52" t="str">
        <f>IF(E335="","",(INDEX(Raw!D:D,MATCH(E335+18000,Raw!AF:AF,0))))</f>
        <v/>
      </c>
      <c r="D335" s="52" t="str">
        <f>IF(E335="","",(INDEX(Raw!A:A,MATCH(E335+18000,Raw!AF:AF,0))))</f>
        <v/>
      </c>
      <c r="E335" s="63" t="str">
        <f>(IFERROR(IF(LARGE(Raw!AF:AF,A335)-18000&gt;0,LARGE(Raw!AF:AF,A335)-18000,""),""))</f>
        <v/>
      </c>
      <c r="G335" s="3" t="str">
        <f t="shared" si="18"/>
        <v/>
      </c>
      <c r="H335" s="52" t="str">
        <f>IF(J335="","",(INDEX(Raw!D:D,MATCH(J335+12000,Raw!AF:AF,0))))</f>
        <v/>
      </c>
      <c r="I335" s="52" t="str">
        <f>IF(J335="","",(INDEX(Raw!A:A,MATCH(J335+12000,Raw!AF:AF,0))))</f>
        <v/>
      </c>
      <c r="J335" s="63" t="str">
        <f>(IFERROR(IF(LARGE(Raw!AF:AF,A335+COUNTIF(Raw!C:C,"H"))-12000&gt;0,LARGE(Raw!AF:AF,A335+COUNTIF(Raw!C:C,"H"))-12000,""),""))</f>
        <v/>
      </c>
      <c r="L335" s="3" t="str">
        <f t="shared" si="19"/>
        <v/>
      </c>
      <c r="M335" s="52" t="str">
        <f>IF(O335="","",(INDEX(Raw!D:D,MATCH(O335+6000,Raw!AF:AF,0))))</f>
        <v/>
      </c>
      <c r="N335" s="52" t="str">
        <f>IF(O335="","",(INDEX(Raw!A:A,MATCH(O335+6000,Raw!AF:AF,0))))</f>
        <v/>
      </c>
      <c r="O335" s="63" t="str">
        <f>(IFERROR(IF(LARGE(Raw!AF:AF,A335+COUNTIF(Raw!C:C,"H")+COUNTIF(Raw!C:C,"S"))-6000&gt;0,LARGE(Raw!AF:AF,A335+COUNTIF(Raw!C:C,"H")+COUNTIF(Raw!C:C,"S"))-6000,""),""))</f>
        <v/>
      </c>
    </row>
    <row r="336" spans="1:15" x14ac:dyDescent="0.3">
      <c r="A336" s="52">
        <v>333</v>
      </c>
      <c r="B336" s="3" t="str">
        <f t="shared" si="17"/>
        <v/>
      </c>
      <c r="C336" s="52" t="str">
        <f>IF(E336="","",(INDEX(Raw!D:D,MATCH(E336+18000,Raw!AF:AF,0))))</f>
        <v/>
      </c>
      <c r="D336" s="52" t="str">
        <f>IF(E336="","",(INDEX(Raw!A:A,MATCH(E336+18000,Raw!AF:AF,0))))</f>
        <v/>
      </c>
      <c r="E336" s="63" t="str">
        <f>(IFERROR(IF(LARGE(Raw!AF:AF,A336)-18000&gt;0,LARGE(Raw!AF:AF,A336)-18000,""),""))</f>
        <v/>
      </c>
      <c r="G336" s="3" t="str">
        <f t="shared" si="18"/>
        <v/>
      </c>
      <c r="H336" s="52" t="str">
        <f>IF(J336="","",(INDEX(Raw!D:D,MATCH(J336+12000,Raw!AF:AF,0))))</f>
        <v/>
      </c>
      <c r="I336" s="52" t="str">
        <f>IF(J336="","",(INDEX(Raw!A:A,MATCH(J336+12000,Raw!AF:AF,0))))</f>
        <v/>
      </c>
      <c r="J336" s="63" t="str">
        <f>(IFERROR(IF(LARGE(Raw!AF:AF,A336+COUNTIF(Raw!C:C,"H"))-12000&gt;0,LARGE(Raw!AF:AF,A336+COUNTIF(Raw!C:C,"H"))-12000,""),""))</f>
        <v/>
      </c>
      <c r="L336" s="3" t="str">
        <f t="shared" si="19"/>
        <v/>
      </c>
      <c r="M336" s="52" t="str">
        <f>IF(O336="","",(INDEX(Raw!D:D,MATCH(O336+6000,Raw!AF:AF,0))))</f>
        <v/>
      </c>
      <c r="N336" s="52" t="str">
        <f>IF(O336="","",(INDEX(Raw!A:A,MATCH(O336+6000,Raw!AF:AF,0))))</f>
        <v/>
      </c>
      <c r="O336" s="63" t="str">
        <f>(IFERROR(IF(LARGE(Raw!AF:AF,A336+COUNTIF(Raw!C:C,"H")+COUNTIF(Raw!C:C,"S"))-6000&gt;0,LARGE(Raw!AF:AF,A336+COUNTIF(Raw!C:C,"H")+COUNTIF(Raw!C:C,"S"))-6000,""),""))</f>
        <v/>
      </c>
    </row>
    <row r="337" spans="1:15" x14ac:dyDescent="0.3">
      <c r="A337" s="52">
        <v>334</v>
      </c>
      <c r="B337" s="3" t="str">
        <f t="shared" si="17"/>
        <v/>
      </c>
      <c r="C337" s="52" t="str">
        <f>IF(E337="","",(INDEX(Raw!D:D,MATCH(E337+18000,Raw!AF:AF,0))))</f>
        <v/>
      </c>
      <c r="D337" s="52" t="str">
        <f>IF(E337="","",(INDEX(Raw!A:A,MATCH(E337+18000,Raw!AF:AF,0))))</f>
        <v/>
      </c>
      <c r="E337" s="63" t="str">
        <f>(IFERROR(IF(LARGE(Raw!AF:AF,A337)-18000&gt;0,LARGE(Raw!AF:AF,A337)-18000,""),""))</f>
        <v/>
      </c>
      <c r="G337" s="3" t="str">
        <f t="shared" si="18"/>
        <v/>
      </c>
      <c r="H337" s="52" t="str">
        <f>IF(J337="","",(INDEX(Raw!D:D,MATCH(J337+12000,Raw!AF:AF,0))))</f>
        <v/>
      </c>
      <c r="I337" s="52" t="str">
        <f>IF(J337="","",(INDEX(Raw!A:A,MATCH(J337+12000,Raw!AF:AF,0))))</f>
        <v/>
      </c>
      <c r="J337" s="63" t="str">
        <f>(IFERROR(IF(LARGE(Raw!AF:AF,A337+COUNTIF(Raw!C:C,"H"))-12000&gt;0,LARGE(Raw!AF:AF,A337+COUNTIF(Raw!C:C,"H"))-12000,""),""))</f>
        <v/>
      </c>
      <c r="L337" s="3" t="str">
        <f t="shared" si="19"/>
        <v/>
      </c>
      <c r="M337" s="52" t="str">
        <f>IF(O337="","",(INDEX(Raw!D:D,MATCH(O337+6000,Raw!AF:AF,0))))</f>
        <v/>
      </c>
      <c r="N337" s="52" t="str">
        <f>IF(O337="","",(INDEX(Raw!A:A,MATCH(O337+6000,Raw!AF:AF,0))))</f>
        <v/>
      </c>
      <c r="O337" s="63" t="str">
        <f>(IFERROR(IF(LARGE(Raw!AF:AF,A337+COUNTIF(Raw!C:C,"H")+COUNTIF(Raw!C:C,"S"))-6000&gt;0,LARGE(Raw!AF:AF,A337+COUNTIF(Raw!C:C,"H")+COUNTIF(Raw!C:C,"S"))-6000,""),""))</f>
        <v/>
      </c>
    </row>
    <row r="338" spans="1:15" x14ac:dyDescent="0.3">
      <c r="A338" s="52">
        <v>335</v>
      </c>
      <c r="B338" s="3" t="str">
        <f t="shared" si="17"/>
        <v/>
      </c>
      <c r="C338" s="52" t="str">
        <f>IF(E338="","",(INDEX(Raw!D:D,MATCH(E338+18000,Raw!AF:AF,0))))</f>
        <v/>
      </c>
      <c r="D338" s="52" t="str">
        <f>IF(E338="","",(INDEX(Raw!A:A,MATCH(E338+18000,Raw!AF:AF,0))))</f>
        <v/>
      </c>
      <c r="E338" s="63" t="str">
        <f>(IFERROR(IF(LARGE(Raw!AF:AF,A338)-18000&gt;0,LARGE(Raw!AF:AF,A338)-18000,""),""))</f>
        <v/>
      </c>
      <c r="G338" s="3" t="str">
        <f t="shared" si="18"/>
        <v/>
      </c>
      <c r="H338" s="52" t="str">
        <f>IF(J338="","",(INDEX(Raw!D:D,MATCH(J338+12000,Raw!AF:AF,0))))</f>
        <v/>
      </c>
      <c r="I338" s="52" t="str">
        <f>IF(J338="","",(INDEX(Raw!A:A,MATCH(J338+12000,Raw!AF:AF,0))))</f>
        <v/>
      </c>
      <c r="J338" s="63" t="str">
        <f>(IFERROR(IF(LARGE(Raw!AF:AF,A338+COUNTIF(Raw!C:C,"H"))-12000&gt;0,LARGE(Raw!AF:AF,A338+COUNTIF(Raw!C:C,"H"))-12000,""),""))</f>
        <v/>
      </c>
      <c r="L338" s="3" t="str">
        <f t="shared" si="19"/>
        <v/>
      </c>
      <c r="M338" s="52" t="str">
        <f>IF(O338="","",(INDEX(Raw!D:D,MATCH(O338+6000,Raw!AF:AF,0))))</f>
        <v/>
      </c>
      <c r="N338" s="52" t="str">
        <f>IF(O338="","",(INDEX(Raw!A:A,MATCH(O338+6000,Raw!AF:AF,0))))</f>
        <v/>
      </c>
      <c r="O338" s="63" t="str">
        <f>(IFERROR(IF(LARGE(Raw!AF:AF,A338+COUNTIF(Raw!C:C,"H")+COUNTIF(Raw!C:C,"S"))-6000&gt;0,LARGE(Raw!AF:AF,A338+COUNTIF(Raw!C:C,"H")+COUNTIF(Raw!C:C,"S"))-6000,""),""))</f>
        <v/>
      </c>
    </row>
    <row r="339" spans="1:15" x14ac:dyDescent="0.3">
      <c r="A339" s="52">
        <v>336</v>
      </c>
      <c r="B339" s="3" t="str">
        <f t="shared" si="17"/>
        <v/>
      </c>
      <c r="C339" s="52" t="str">
        <f>IF(E339="","",(INDEX(Raw!D:D,MATCH(E339+18000,Raw!AF:AF,0))))</f>
        <v/>
      </c>
      <c r="D339" s="52" t="str">
        <f>IF(E339="","",(INDEX(Raw!A:A,MATCH(E339+18000,Raw!AF:AF,0))))</f>
        <v/>
      </c>
      <c r="E339" s="63" t="str">
        <f>(IFERROR(IF(LARGE(Raw!AF:AF,A339)-18000&gt;0,LARGE(Raw!AF:AF,A339)-18000,""),""))</f>
        <v/>
      </c>
      <c r="G339" s="3" t="str">
        <f t="shared" si="18"/>
        <v/>
      </c>
      <c r="H339" s="52" t="str">
        <f>IF(J339="","",(INDEX(Raw!D:D,MATCH(J339+12000,Raw!AF:AF,0))))</f>
        <v/>
      </c>
      <c r="I339" s="52" t="str">
        <f>IF(J339="","",(INDEX(Raw!A:A,MATCH(J339+12000,Raw!AF:AF,0))))</f>
        <v/>
      </c>
      <c r="J339" s="63" t="str">
        <f>(IFERROR(IF(LARGE(Raw!AF:AF,A339+COUNTIF(Raw!C:C,"H"))-12000&gt;0,LARGE(Raw!AF:AF,A339+COUNTIF(Raw!C:C,"H"))-12000,""),""))</f>
        <v/>
      </c>
      <c r="L339" s="3" t="str">
        <f t="shared" si="19"/>
        <v/>
      </c>
      <c r="M339" s="52" t="str">
        <f>IF(O339="","",(INDEX(Raw!D:D,MATCH(O339+6000,Raw!AF:AF,0))))</f>
        <v/>
      </c>
      <c r="N339" s="52" t="str">
        <f>IF(O339="","",(INDEX(Raw!A:A,MATCH(O339+6000,Raw!AF:AF,0))))</f>
        <v/>
      </c>
      <c r="O339" s="63" t="str">
        <f>(IFERROR(IF(LARGE(Raw!AF:AF,A339+COUNTIF(Raw!C:C,"H")+COUNTIF(Raw!C:C,"S"))-6000&gt;0,LARGE(Raw!AF:AF,A339+COUNTIF(Raw!C:C,"H")+COUNTIF(Raw!C:C,"S"))-6000,""),""))</f>
        <v/>
      </c>
    </row>
    <row r="340" spans="1:15" x14ac:dyDescent="0.3">
      <c r="A340" s="52">
        <v>337</v>
      </c>
      <c r="B340" s="3" t="str">
        <f t="shared" si="17"/>
        <v/>
      </c>
      <c r="C340" s="52" t="str">
        <f>IF(E340="","",(INDEX(Raw!D:D,MATCH(E340+18000,Raw!AF:AF,0))))</f>
        <v/>
      </c>
      <c r="D340" s="52" t="str">
        <f>IF(E340="","",(INDEX(Raw!A:A,MATCH(E340+18000,Raw!AF:AF,0))))</f>
        <v/>
      </c>
      <c r="E340" s="63" t="str">
        <f>(IFERROR(IF(LARGE(Raw!AF:AF,A340)-18000&gt;0,LARGE(Raw!AF:AF,A340)-18000,""),""))</f>
        <v/>
      </c>
      <c r="G340" s="3" t="str">
        <f t="shared" si="18"/>
        <v/>
      </c>
      <c r="H340" s="52" t="str">
        <f>IF(J340="","",(INDEX(Raw!D:D,MATCH(J340+12000,Raw!AF:AF,0))))</f>
        <v/>
      </c>
      <c r="I340" s="52" t="str">
        <f>IF(J340="","",(INDEX(Raw!A:A,MATCH(J340+12000,Raw!AF:AF,0))))</f>
        <v/>
      </c>
      <c r="J340" s="63" t="str">
        <f>(IFERROR(IF(LARGE(Raw!AF:AF,A340+COUNTIF(Raw!C:C,"H"))-12000&gt;0,LARGE(Raw!AF:AF,A340+COUNTIF(Raw!C:C,"H"))-12000,""),""))</f>
        <v/>
      </c>
      <c r="L340" s="3" t="str">
        <f t="shared" si="19"/>
        <v/>
      </c>
      <c r="M340" s="52" t="str">
        <f>IF(O340="","",(INDEX(Raw!D:D,MATCH(O340+6000,Raw!AF:AF,0))))</f>
        <v/>
      </c>
      <c r="N340" s="52" t="str">
        <f>IF(O340="","",(INDEX(Raw!A:A,MATCH(O340+6000,Raw!AF:AF,0))))</f>
        <v/>
      </c>
      <c r="O340" s="63" t="str">
        <f>(IFERROR(IF(LARGE(Raw!AF:AF,A340+COUNTIF(Raw!C:C,"H")+COUNTIF(Raw!C:C,"S"))-6000&gt;0,LARGE(Raw!AF:AF,A340+COUNTIF(Raw!C:C,"H")+COUNTIF(Raw!C:C,"S"))-6000,""),""))</f>
        <v/>
      </c>
    </row>
    <row r="341" spans="1:15" x14ac:dyDescent="0.3">
      <c r="A341" s="52">
        <v>338</v>
      </c>
      <c r="B341" s="3" t="str">
        <f t="shared" si="17"/>
        <v/>
      </c>
      <c r="C341" s="52" t="str">
        <f>IF(E341="","",(INDEX(Raw!D:D,MATCH(E341+18000,Raw!AF:AF,0))))</f>
        <v/>
      </c>
      <c r="D341" s="52" t="str">
        <f>IF(E341="","",(INDEX(Raw!A:A,MATCH(E341+18000,Raw!AF:AF,0))))</f>
        <v/>
      </c>
      <c r="E341" s="63" t="str">
        <f>(IFERROR(IF(LARGE(Raw!AF:AF,A341)-18000&gt;0,LARGE(Raw!AF:AF,A341)-18000,""),""))</f>
        <v/>
      </c>
      <c r="G341" s="3" t="str">
        <f t="shared" si="18"/>
        <v/>
      </c>
      <c r="H341" s="52" t="str">
        <f>IF(J341="","",(INDEX(Raw!D:D,MATCH(J341+12000,Raw!AF:AF,0))))</f>
        <v/>
      </c>
      <c r="I341" s="52" t="str">
        <f>IF(J341="","",(INDEX(Raw!A:A,MATCH(J341+12000,Raw!AF:AF,0))))</f>
        <v/>
      </c>
      <c r="J341" s="63" t="str">
        <f>(IFERROR(IF(LARGE(Raw!AF:AF,A341+COUNTIF(Raw!C:C,"H"))-12000&gt;0,LARGE(Raw!AF:AF,A341+COUNTIF(Raw!C:C,"H"))-12000,""),""))</f>
        <v/>
      </c>
      <c r="L341" s="3" t="str">
        <f t="shared" si="19"/>
        <v/>
      </c>
      <c r="M341" s="52" t="str">
        <f>IF(O341="","",(INDEX(Raw!D:D,MATCH(O341+6000,Raw!AF:AF,0))))</f>
        <v/>
      </c>
      <c r="N341" s="52" t="str">
        <f>IF(O341="","",(INDEX(Raw!A:A,MATCH(O341+6000,Raw!AF:AF,0))))</f>
        <v/>
      </c>
      <c r="O341" s="63" t="str">
        <f>(IFERROR(IF(LARGE(Raw!AF:AF,A341+COUNTIF(Raw!C:C,"H")+COUNTIF(Raw!C:C,"S"))-6000&gt;0,LARGE(Raw!AF:AF,A341+COUNTIF(Raw!C:C,"H")+COUNTIF(Raw!C:C,"S"))-6000,""),""))</f>
        <v/>
      </c>
    </row>
    <row r="342" spans="1:15" x14ac:dyDescent="0.3">
      <c r="A342" s="52">
        <v>339</v>
      </c>
      <c r="B342" s="3" t="str">
        <f t="shared" si="17"/>
        <v/>
      </c>
      <c r="C342" s="52" t="str">
        <f>IF(E342="","",(INDEX(Raw!D:D,MATCH(E342+18000,Raw!AF:AF,0))))</f>
        <v/>
      </c>
      <c r="D342" s="52" t="str">
        <f>IF(E342="","",(INDEX(Raw!A:A,MATCH(E342+18000,Raw!AF:AF,0))))</f>
        <v/>
      </c>
      <c r="E342" s="63" t="str">
        <f>(IFERROR(IF(LARGE(Raw!AF:AF,A342)-18000&gt;0,LARGE(Raw!AF:AF,A342)-18000,""),""))</f>
        <v/>
      </c>
      <c r="G342" s="3" t="str">
        <f t="shared" si="18"/>
        <v/>
      </c>
      <c r="H342" s="52" t="str">
        <f>IF(J342="","",(INDEX(Raw!D:D,MATCH(J342+12000,Raw!AF:AF,0))))</f>
        <v/>
      </c>
      <c r="I342" s="52" t="str">
        <f>IF(J342="","",(INDEX(Raw!A:A,MATCH(J342+12000,Raw!AF:AF,0))))</f>
        <v/>
      </c>
      <c r="J342" s="63" t="str">
        <f>(IFERROR(IF(LARGE(Raw!AF:AF,A342+COUNTIF(Raw!C:C,"H"))-12000&gt;0,LARGE(Raw!AF:AF,A342+COUNTIF(Raw!C:C,"H"))-12000,""),""))</f>
        <v/>
      </c>
      <c r="L342" s="3" t="str">
        <f t="shared" si="19"/>
        <v/>
      </c>
      <c r="M342" s="52" t="str">
        <f>IF(O342="","",(INDEX(Raw!D:D,MATCH(O342+6000,Raw!AF:AF,0))))</f>
        <v/>
      </c>
      <c r="N342" s="52" t="str">
        <f>IF(O342="","",(INDEX(Raw!A:A,MATCH(O342+6000,Raw!AF:AF,0))))</f>
        <v/>
      </c>
      <c r="O342" s="63" t="str">
        <f>(IFERROR(IF(LARGE(Raw!AF:AF,A342+COUNTIF(Raw!C:C,"H")+COUNTIF(Raw!C:C,"S"))-6000&gt;0,LARGE(Raw!AF:AF,A342+COUNTIF(Raw!C:C,"H")+COUNTIF(Raw!C:C,"S"))-6000,""),""))</f>
        <v/>
      </c>
    </row>
    <row r="343" spans="1:15" x14ac:dyDescent="0.3">
      <c r="A343" s="52">
        <v>340</v>
      </c>
      <c r="B343" s="3" t="str">
        <f t="shared" si="17"/>
        <v/>
      </c>
      <c r="C343" s="52" t="str">
        <f>IF(E343="","",(INDEX(Raw!D:D,MATCH(E343+18000,Raw!AF:AF,0))))</f>
        <v/>
      </c>
      <c r="D343" s="52" t="str">
        <f>IF(E343="","",(INDEX(Raw!A:A,MATCH(E343+18000,Raw!AF:AF,0))))</f>
        <v/>
      </c>
      <c r="E343" s="63" t="str">
        <f>(IFERROR(IF(LARGE(Raw!AF:AF,A343)-18000&gt;0,LARGE(Raw!AF:AF,A343)-18000,""),""))</f>
        <v/>
      </c>
      <c r="G343" s="3" t="str">
        <f t="shared" si="18"/>
        <v/>
      </c>
      <c r="H343" s="52" t="str">
        <f>IF(J343="","",(INDEX(Raw!D:D,MATCH(J343+12000,Raw!AF:AF,0))))</f>
        <v/>
      </c>
      <c r="I343" s="52" t="str">
        <f>IF(J343="","",(INDEX(Raw!A:A,MATCH(J343+12000,Raw!AF:AF,0))))</f>
        <v/>
      </c>
      <c r="J343" s="63" t="str">
        <f>(IFERROR(IF(LARGE(Raw!AF:AF,A343+COUNTIF(Raw!C:C,"H"))-12000&gt;0,LARGE(Raw!AF:AF,A343+COUNTIF(Raw!C:C,"H"))-12000,""),""))</f>
        <v/>
      </c>
      <c r="L343" s="3" t="str">
        <f t="shared" si="19"/>
        <v/>
      </c>
      <c r="M343" s="52" t="str">
        <f>IF(O343="","",(INDEX(Raw!D:D,MATCH(O343+6000,Raw!AF:AF,0))))</f>
        <v/>
      </c>
      <c r="N343" s="52" t="str">
        <f>IF(O343="","",(INDEX(Raw!A:A,MATCH(O343+6000,Raw!AF:AF,0))))</f>
        <v/>
      </c>
      <c r="O343" s="63" t="str">
        <f>(IFERROR(IF(LARGE(Raw!AF:AF,A343+COUNTIF(Raw!C:C,"H")+COUNTIF(Raw!C:C,"S"))-6000&gt;0,LARGE(Raw!AF:AF,A343+COUNTIF(Raw!C:C,"H")+COUNTIF(Raw!C:C,"S"))-6000,""),""))</f>
        <v/>
      </c>
    </row>
    <row r="344" spans="1:15" x14ac:dyDescent="0.3">
      <c r="A344" s="52">
        <v>341</v>
      </c>
      <c r="B344" s="3" t="str">
        <f t="shared" si="17"/>
        <v/>
      </c>
      <c r="C344" s="52" t="str">
        <f>IF(E344="","",(INDEX(Raw!D:D,MATCH(E344+18000,Raw!AF:AF,0))))</f>
        <v/>
      </c>
      <c r="D344" s="52" t="str">
        <f>IF(E344="","",(INDEX(Raw!A:A,MATCH(E344+18000,Raw!AF:AF,0))))</f>
        <v/>
      </c>
      <c r="E344" s="63" t="str">
        <f>(IFERROR(IF(LARGE(Raw!AF:AF,A344)-18000&gt;0,LARGE(Raw!AF:AF,A344)-18000,""),""))</f>
        <v/>
      </c>
      <c r="G344" s="3" t="str">
        <f t="shared" si="18"/>
        <v/>
      </c>
      <c r="H344" s="52" t="str">
        <f>IF(J344="","",(INDEX(Raw!D:D,MATCH(J344+12000,Raw!AF:AF,0))))</f>
        <v/>
      </c>
      <c r="I344" s="52" t="str">
        <f>IF(J344="","",(INDEX(Raw!A:A,MATCH(J344+12000,Raw!AF:AF,0))))</f>
        <v/>
      </c>
      <c r="J344" s="63" t="str">
        <f>(IFERROR(IF(LARGE(Raw!AF:AF,A344+COUNTIF(Raw!C:C,"H"))-12000&gt;0,LARGE(Raw!AF:AF,A344+COUNTIF(Raw!C:C,"H"))-12000,""),""))</f>
        <v/>
      </c>
      <c r="L344" s="3" t="str">
        <f t="shared" si="19"/>
        <v/>
      </c>
      <c r="M344" s="52" t="str">
        <f>IF(O344="","",(INDEX(Raw!D:D,MATCH(O344+6000,Raw!AF:AF,0))))</f>
        <v/>
      </c>
      <c r="N344" s="52" t="str">
        <f>IF(O344="","",(INDEX(Raw!A:A,MATCH(O344+6000,Raw!AF:AF,0))))</f>
        <v/>
      </c>
      <c r="O344" s="63" t="str">
        <f>(IFERROR(IF(LARGE(Raw!AF:AF,A344+COUNTIF(Raw!C:C,"H")+COUNTIF(Raw!C:C,"S"))-6000&gt;0,LARGE(Raw!AF:AF,A344+COUNTIF(Raw!C:C,"H")+COUNTIF(Raw!C:C,"S"))-6000,""),""))</f>
        <v/>
      </c>
    </row>
    <row r="345" spans="1:15" x14ac:dyDescent="0.3">
      <c r="A345" s="52">
        <v>342</v>
      </c>
      <c r="B345" s="3" t="str">
        <f t="shared" si="17"/>
        <v/>
      </c>
      <c r="C345" s="52" t="str">
        <f>IF(E345="","",(INDEX(Raw!D:D,MATCH(E345+18000,Raw!AF:AF,0))))</f>
        <v/>
      </c>
      <c r="D345" s="52" t="str">
        <f>IF(E345="","",(INDEX(Raw!A:A,MATCH(E345+18000,Raw!AF:AF,0))))</f>
        <v/>
      </c>
      <c r="E345" s="63" t="str">
        <f>(IFERROR(IF(LARGE(Raw!AF:AF,A345)-18000&gt;0,LARGE(Raw!AF:AF,A345)-18000,""),""))</f>
        <v/>
      </c>
      <c r="G345" s="3" t="str">
        <f t="shared" si="18"/>
        <v/>
      </c>
      <c r="H345" s="52" t="str">
        <f>IF(J345="","",(INDEX(Raw!D:D,MATCH(J345+12000,Raw!AF:AF,0))))</f>
        <v/>
      </c>
      <c r="I345" s="52" t="str">
        <f>IF(J345="","",(INDEX(Raw!A:A,MATCH(J345+12000,Raw!AF:AF,0))))</f>
        <v/>
      </c>
      <c r="J345" s="63" t="str">
        <f>(IFERROR(IF(LARGE(Raw!AF:AF,A345+COUNTIF(Raw!C:C,"H"))-12000&gt;0,LARGE(Raw!AF:AF,A345+COUNTIF(Raw!C:C,"H"))-12000,""),""))</f>
        <v/>
      </c>
      <c r="L345" s="3" t="str">
        <f t="shared" si="19"/>
        <v/>
      </c>
      <c r="M345" s="52" t="str">
        <f>IF(O345="","",(INDEX(Raw!D:D,MATCH(O345+6000,Raw!AF:AF,0))))</f>
        <v/>
      </c>
      <c r="N345" s="52" t="str">
        <f>IF(O345="","",(INDEX(Raw!A:A,MATCH(O345+6000,Raw!AF:AF,0))))</f>
        <v/>
      </c>
      <c r="O345" s="63" t="str">
        <f>(IFERROR(IF(LARGE(Raw!AF:AF,A345+COUNTIF(Raw!C:C,"H")+COUNTIF(Raw!C:C,"S"))-6000&gt;0,LARGE(Raw!AF:AF,A345+COUNTIF(Raw!C:C,"H")+COUNTIF(Raw!C:C,"S"))-6000,""),""))</f>
        <v/>
      </c>
    </row>
    <row r="346" spans="1:15" x14ac:dyDescent="0.3">
      <c r="A346" s="52">
        <v>343</v>
      </c>
      <c r="B346" s="3" t="str">
        <f t="shared" si="17"/>
        <v/>
      </c>
      <c r="C346" s="52" t="str">
        <f>IF(E346="","",(INDEX(Raw!D:D,MATCH(E346+18000,Raw!AF:AF,0))))</f>
        <v/>
      </c>
      <c r="D346" s="52" t="str">
        <f>IF(E346="","",(INDEX(Raw!A:A,MATCH(E346+18000,Raw!AF:AF,0))))</f>
        <v/>
      </c>
      <c r="E346" s="63" t="str">
        <f>(IFERROR(IF(LARGE(Raw!AF:AF,A346)-18000&gt;0,LARGE(Raw!AF:AF,A346)-18000,""),""))</f>
        <v/>
      </c>
      <c r="G346" s="3" t="str">
        <f t="shared" si="18"/>
        <v/>
      </c>
      <c r="H346" s="52" t="str">
        <f>IF(J346="","",(INDEX(Raw!D:D,MATCH(J346+12000,Raw!AF:AF,0))))</f>
        <v/>
      </c>
      <c r="I346" s="52" t="str">
        <f>IF(J346="","",(INDEX(Raw!A:A,MATCH(J346+12000,Raw!AF:AF,0))))</f>
        <v/>
      </c>
      <c r="J346" s="63" t="str">
        <f>(IFERROR(IF(LARGE(Raw!AF:AF,A346+COUNTIF(Raw!C:C,"H"))-12000&gt;0,LARGE(Raw!AF:AF,A346+COUNTIF(Raw!C:C,"H"))-12000,""),""))</f>
        <v/>
      </c>
      <c r="L346" s="3" t="str">
        <f t="shared" si="19"/>
        <v/>
      </c>
      <c r="M346" s="52" t="str">
        <f>IF(O346="","",(INDEX(Raw!D:D,MATCH(O346+6000,Raw!AF:AF,0))))</f>
        <v/>
      </c>
      <c r="N346" s="52" t="str">
        <f>IF(O346="","",(INDEX(Raw!A:A,MATCH(O346+6000,Raw!AF:AF,0))))</f>
        <v/>
      </c>
      <c r="O346" s="63" t="str">
        <f>(IFERROR(IF(LARGE(Raw!AF:AF,A346+COUNTIF(Raw!C:C,"H")+COUNTIF(Raw!C:C,"S"))-6000&gt;0,LARGE(Raw!AF:AF,A346+COUNTIF(Raw!C:C,"H")+COUNTIF(Raw!C:C,"S"))-6000,""),""))</f>
        <v/>
      </c>
    </row>
    <row r="347" spans="1:15" x14ac:dyDescent="0.3">
      <c r="A347" s="52">
        <v>344</v>
      </c>
      <c r="B347" s="3" t="str">
        <f t="shared" si="17"/>
        <v/>
      </c>
      <c r="C347" s="52" t="str">
        <f>IF(E347="","",(INDEX(Raw!D:D,MATCH(E347+18000,Raw!AF:AF,0))))</f>
        <v/>
      </c>
      <c r="D347" s="52" t="str">
        <f>IF(E347="","",(INDEX(Raw!A:A,MATCH(E347+18000,Raw!AF:AF,0))))</f>
        <v/>
      </c>
      <c r="E347" s="63" t="str">
        <f>(IFERROR(IF(LARGE(Raw!AF:AF,A347)-18000&gt;0,LARGE(Raw!AF:AF,A347)-18000,""),""))</f>
        <v/>
      </c>
      <c r="G347" s="3" t="str">
        <f t="shared" si="18"/>
        <v/>
      </c>
      <c r="H347" s="52" t="str">
        <f>IF(J347="","",(INDEX(Raw!D:D,MATCH(J347+12000,Raw!AF:AF,0))))</f>
        <v/>
      </c>
      <c r="I347" s="52" t="str">
        <f>IF(J347="","",(INDEX(Raw!A:A,MATCH(J347+12000,Raw!AF:AF,0))))</f>
        <v/>
      </c>
      <c r="J347" s="63" t="str">
        <f>(IFERROR(IF(LARGE(Raw!AF:AF,A347+COUNTIF(Raw!C:C,"H"))-12000&gt;0,LARGE(Raw!AF:AF,A347+COUNTIF(Raw!C:C,"H"))-12000,""),""))</f>
        <v/>
      </c>
      <c r="L347" s="3" t="str">
        <f t="shared" si="19"/>
        <v/>
      </c>
      <c r="M347" s="52" t="str">
        <f>IF(O347="","",(INDEX(Raw!D:D,MATCH(O347+6000,Raw!AF:AF,0))))</f>
        <v/>
      </c>
      <c r="N347" s="52" t="str">
        <f>IF(O347="","",(INDEX(Raw!A:A,MATCH(O347+6000,Raw!AF:AF,0))))</f>
        <v/>
      </c>
      <c r="O347" s="63" t="str">
        <f>(IFERROR(IF(LARGE(Raw!AF:AF,A347+COUNTIF(Raw!C:C,"H")+COUNTIF(Raw!C:C,"S"))-6000&gt;0,LARGE(Raw!AF:AF,A347+COUNTIF(Raw!C:C,"H")+COUNTIF(Raw!C:C,"S"))-6000,""),""))</f>
        <v/>
      </c>
    </row>
    <row r="348" spans="1:15" x14ac:dyDescent="0.3">
      <c r="A348" s="52">
        <v>345</v>
      </c>
      <c r="B348" s="3" t="str">
        <f t="shared" si="17"/>
        <v/>
      </c>
      <c r="C348" s="52" t="str">
        <f>IF(E348="","",(INDEX(Raw!D:D,MATCH(E348+18000,Raw!AF:AF,0))))</f>
        <v/>
      </c>
      <c r="D348" s="52" t="str">
        <f>IF(E348="","",(INDEX(Raw!A:A,MATCH(E348+18000,Raw!AF:AF,0))))</f>
        <v/>
      </c>
      <c r="E348" s="63" t="str">
        <f>(IFERROR(IF(LARGE(Raw!AF:AF,A348)-18000&gt;0,LARGE(Raw!AF:AF,A348)-18000,""),""))</f>
        <v/>
      </c>
      <c r="G348" s="3" t="str">
        <f t="shared" si="18"/>
        <v/>
      </c>
      <c r="H348" s="52" t="str">
        <f>IF(J348="","",(INDEX(Raw!D:D,MATCH(J348+12000,Raw!AF:AF,0))))</f>
        <v/>
      </c>
      <c r="I348" s="52" t="str">
        <f>IF(J348="","",(INDEX(Raw!A:A,MATCH(J348+12000,Raw!AF:AF,0))))</f>
        <v/>
      </c>
      <c r="J348" s="63" t="str">
        <f>(IFERROR(IF(LARGE(Raw!AF:AF,A348+COUNTIF(Raw!C:C,"H"))-12000&gt;0,LARGE(Raw!AF:AF,A348+COUNTIF(Raw!C:C,"H"))-12000,""),""))</f>
        <v/>
      </c>
      <c r="L348" s="3" t="str">
        <f t="shared" si="19"/>
        <v/>
      </c>
      <c r="M348" s="52" t="str">
        <f>IF(O348="","",(INDEX(Raw!D:D,MATCH(O348+6000,Raw!AF:AF,0))))</f>
        <v/>
      </c>
      <c r="N348" s="52" t="str">
        <f>IF(O348="","",(INDEX(Raw!A:A,MATCH(O348+6000,Raw!AF:AF,0))))</f>
        <v/>
      </c>
      <c r="O348" s="63" t="str">
        <f>(IFERROR(IF(LARGE(Raw!AF:AF,A348+COUNTIF(Raw!C:C,"H")+COUNTIF(Raw!C:C,"S"))-6000&gt;0,LARGE(Raw!AF:AF,A348+COUNTIF(Raw!C:C,"H")+COUNTIF(Raw!C:C,"S"))-6000,""),""))</f>
        <v/>
      </c>
    </row>
    <row r="349" spans="1:15" x14ac:dyDescent="0.3">
      <c r="A349" s="52">
        <v>346</v>
      </c>
      <c r="B349" s="3" t="str">
        <f t="shared" si="17"/>
        <v/>
      </c>
      <c r="C349" s="52" t="str">
        <f>IF(E349="","",(INDEX(Raw!D:D,MATCH(E349+18000,Raw!AF:AF,0))))</f>
        <v/>
      </c>
      <c r="D349" s="52" t="str">
        <f>IF(E349="","",(INDEX(Raw!A:A,MATCH(E349+18000,Raw!AF:AF,0))))</f>
        <v/>
      </c>
      <c r="E349" s="63" t="str">
        <f>(IFERROR(IF(LARGE(Raw!AF:AF,A349)-18000&gt;0,LARGE(Raw!AF:AF,A349)-18000,""),""))</f>
        <v/>
      </c>
      <c r="G349" s="3" t="str">
        <f t="shared" si="18"/>
        <v/>
      </c>
      <c r="H349" s="52" t="str">
        <f>IF(J349="","",(INDEX(Raw!D:D,MATCH(J349+12000,Raw!AF:AF,0))))</f>
        <v/>
      </c>
      <c r="I349" s="52" t="str">
        <f>IF(J349="","",(INDEX(Raw!A:A,MATCH(J349+12000,Raw!AF:AF,0))))</f>
        <v/>
      </c>
      <c r="J349" s="63" t="str">
        <f>(IFERROR(IF(LARGE(Raw!AF:AF,A349+COUNTIF(Raw!C:C,"H"))-12000&gt;0,LARGE(Raw!AF:AF,A349+COUNTIF(Raw!C:C,"H"))-12000,""),""))</f>
        <v/>
      </c>
      <c r="L349" s="3" t="str">
        <f t="shared" si="19"/>
        <v/>
      </c>
      <c r="M349" s="52" t="str">
        <f>IF(O349="","",(INDEX(Raw!D:D,MATCH(O349+6000,Raw!AF:AF,0))))</f>
        <v/>
      </c>
      <c r="N349" s="52" t="str">
        <f>IF(O349="","",(INDEX(Raw!A:A,MATCH(O349+6000,Raw!AF:AF,0))))</f>
        <v/>
      </c>
      <c r="O349" s="63" t="str">
        <f>(IFERROR(IF(LARGE(Raw!AF:AF,A349+COUNTIF(Raw!C:C,"H")+COUNTIF(Raw!C:C,"S"))-6000&gt;0,LARGE(Raw!AF:AF,A349+COUNTIF(Raw!C:C,"H")+COUNTIF(Raw!C:C,"S"))-6000,""),""))</f>
        <v/>
      </c>
    </row>
    <row r="350" spans="1:15" x14ac:dyDescent="0.3">
      <c r="A350" s="52">
        <v>347</v>
      </c>
      <c r="B350" s="3" t="str">
        <f t="shared" si="17"/>
        <v/>
      </c>
      <c r="C350" s="52" t="str">
        <f>IF(E350="","",(INDEX(Raw!D:D,MATCH(E350+18000,Raw!AF:AF,0))))</f>
        <v/>
      </c>
      <c r="D350" s="52" t="str">
        <f>IF(E350="","",(INDEX(Raw!A:A,MATCH(E350+18000,Raw!AF:AF,0))))</f>
        <v/>
      </c>
      <c r="E350" s="63" t="str">
        <f>(IFERROR(IF(LARGE(Raw!AF:AF,A350)-18000&gt;0,LARGE(Raw!AF:AF,A350)-18000,""),""))</f>
        <v/>
      </c>
      <c r="G350" s="3" t="str">
        <f t="shared" si="18"/>
        <v/>
      </c>
      <c r="H350" s="52" t="str">
        <f>IF(J350="","",(INDEX(Raw!D:D,MATCH(J350+12000,Raw!AF:AF,0))))</f>
        <v/>
      </c>
      <c r="I350" s="52" t="str">
        <f>IF(J350="","",(INDEX(Raw!A:A,MATCH(J350+12000,Raw!AF:AF,0))))</f>
        <v/>
      </c>
      <c r="J350" s="63" t="str">
        <f>(IFERROR(IF(LARGE(Raw!AF:AF,A350+COUNTIF(Raw!C:C,"H"))-12000&gt;0,LARGE(Raw!AF:AF,A350+COUNTIF(Raw!C:C,"H"))-12000,""),""))</f>
        <v/>
      </c>
      <c r="L350" s="3" t="str">
        <f t="shared" si="19"/>
        <v/>
      </c>
      <c r="M350" s="52" t="str">
        <f>IF(O350="","",(INDEX(Raw!D:D,MATCH(O350+6000,Raw!AF:AF,0))))</f>
        <v/>
      </c>
      <c r="N350" s="52" t="str">
        <f>IF(O350="","",(INDEX(Raw!A:A,MATCH(O350+6000,Raw!AF:AF,0))))</f>
        <v/>
      </c>
      <c r="O350" s="63" t="str">
        <f>(IFERROR(IF(LARGE(Raw!AF:AF,A350+COUNTIF(Raw!C:C,"H")+COUNTIF(Raw!C:C,"S"))-6000&gt;0,LARGE(Raw!AF:AF,A350+COUNTIF(Raw!C:C,"H")+COUNTIF(Raw!C:C,"S"))-6000,""),""))</f>
        <v/>
      </c>
    </row>
    <row r="351" spans="1:15" x14ac:dyDescent="0.3">
      <c r="A351" s="52">
        <v>348</v>
      </c>
      <c r="B351" s="3" t="str">
        <f t="shared" si="17"/>
        <v/>
      </c>
      <c r="C351" s="52" t="str">
        <f>IF(E351="","",(INDEX(Raw!D:D,MATCH(E351+18000,Raw!AF:AF,0))))</f>
        <v/>
      </c>
      <c r="D351" s="52" t="str">
        <f>IF(E351="","",(INDEX(Raw!A:A,MATCH(E351+18000,Raw!AF:AF,0))))</f>
        <v/>
      </c>
      <c r="E351" s="63" t="str">
        <f>(IFERROR(IF(LARGE(Raw!AF:AF,A351)-18000&gt;0,LARGE(Raw!AF:AF,A351)-18000,""),""))</f>
        <v/>
      </c>
      <c r="G351" s="3" t="str">
        <f t="shared" si="18"/>
        <v/>
      </c>
      <c r="H351" s="52" t="str">
        <f>IF(J351="","",(INDEX(Raw!D:D,MATCH(J351+12000,Raw!AF:AF,0))))</f>
        <v/>
      </c>
      <c r="I351" s="52" t="str">
        <f>IF(J351="","",(INDEX(Raw!A:A,MATCH(J351+12000,Raw!AF:AF,0))))</f>
        <v/>
      </c>
      <c r="J351" s="63" t="str">
        <f>(IFERROR(IF(LARGE(Raw!AF:AF,A351+COUNTIF(Raw!C:C,"H"))-12000&gt;0,LARGE(Raw!AF:AF,A351+COUNTIF(Raw!C:C,"H"))-12000,""),""))</f>
        <v/>
      </c>
      <c r="L351" s="3" t="str">
        <f t="shared" si="19"/>
        <v/>
      </c>
      <c r="M351" s="52" t="str">
        <f>IF(O351="","",(INDEX(Raw!D:D,MATCH(O351+6000,Raw!AF:AF,0))))</f>
        <v/>
      </c>
      <c r="N351" s="52" t="str">
        <f>IF(O351="","",(INDEX(Raw!A:A,MATCH(O351+6000,Raw!AF:AF,0))))</f>
        <v/>
      </c>
      <c r="O351" s="63" t="str">
        <f>(IFERROR(IF(LARGE(Raw!AF:AF,A351+COUNTIF(Raw!C:C,"H")+COUNTIF(Raw!C:C,"S"))-6000&gt;0,LARGE(Raw!AF:AF,A351+COUNTIF(Raw!C:C,"H")+COUNTIF(Raw!C:C,"S"))-6000,""),""))</f>
        <v/>
      </c>
    </row>
    <row r="352" spans="1:15" x14ac:dyDescent="0.3">
      <c r="A352" s="52">
        <v>349</v>
      </c>
      <c r="B352" s="3" t="str">
        <f t="shared" si="17"/>
        <v/>
      </c>
      <c r="C352" s="52" t="str">
        <f>IF(E352="","",(INDEX(Raw!D:D,MATCH(E352+18000,Raw!AF:AF,0))))</f>
        <v/>
      </c>
      <c r="D352" s="52" t="str">
        <f>IF(E352="","",(INDEX(Raw!A:A,MATCH(E352+18000,Raw!AF:AF,0))))</f>
        <v/>
      </c>
      <c r="E352" s="63" t="str">
        <f>(IFERROR(IF(LARGE(Raw!AF:AF,A352)-18000&gt;0,LARGE(Raw!AF:AF,A352)-18000,""),""))</f>
        <v/>
      </c>
      <c r="G352" s="3" t="str">
        <f t="shared" si="18"/>
        <v/>
      </c>
      <c r="H352" s="52" t="str">
        <f>IF(J352="","",(INDEX(Raw!D:D,MATCH(J352+12000,Raw!AF:AF,0))))</f>
        <v/>
      </c>
      <c r="I352" s="52" t="str">
        <f>IF(J352="","",(INDEX(Raw!A:A,MATCH(J352+12000,Raw!AF:AF,0))))</f>
        <v/>
      </c>
      <c r="J352" s="63" t="str">
        <f>(IFERROR(IF(LARGE(Raw!AF:AF,A352+COUNTIF(Raw!C:C,"H"))-12000&gt;0,LARGE(Raw!AF:AF,A352+COUNTIF(Raw!C:C,"H"))-12000,""),""))</f>
        <v/>
      </c>
      <c r="L352" s="3" t="str">
        <f t="shared" si="19"/>
        <v/>
      </c>
      <c r="M352" s="52" t="str">
        <f>IF(O352="","",(INDEX(Raw!D:D,MATCH(O352+6000,Raw!AF:AF,0))))</f>
        <v/>
      </c>
      <c r="N352" s="52" t="str">
        <f>IF(O352="","",(INDEX(Raw!A:A,MATCH(O352+6000,Raw!AF:AF,0))))</f>
        <v/>
      </c>
      <c r="O352" s="63" t="str">
        <f>(IFERROR(IF(LARGE(Raw!AF:AF,A352+COUNTIF(Raw!C:C,"H")+COUNTIF(Raw!C:C,"S"))-6000&gt;0,LARGE(Raw!AF:AF,A352+COUNTIF(Raw!C:C,"H")+COUNTIF(Raw!C:C,"S"))-6000,""),""))</f>
        <v/>
      </c>
    </row>
    <row r="353" spans="1:15" x14ac:dyDescent="0.3">
      <c r="A353" s="52">
        <v>350</v>
      </c>
      <c r="B353" s="3" t="str">
        <f t="shared" si="17"/>
        <v/>
      </c>
      <c r="C353" s="52" t="str">
        <f>IF(E353="","",(INDEX(Raw!D:D,MATCH(E353+18000,Raw!AF:AF,0))))</f>
        <v/>
      </c>
      <c r="D353" s="52" t="str">
        <f>IF(E353="","",(INDEX(Raw!A:A,MATCH(E353+18000,Raw!AF:AF,0))))</f>
        <v/>
      </c>
      <c r="E353" s="63" t="str">
        <f>(IFERROR(IF(LARGE(Raw!AF:AF,A353)-18000&gt;0,LARGE(Raw!AF:AF,A353)-18000,""),""))</f>
        <v/>
      </c>
      <c r="G353" s="3" t="str">
        <f t="shared" si="18"/>
        <v/>
      </c>
      <c r="H353" s="52" t="str">
        <f>IF(J353="","",(INDEX(Raw!D:D,MATCH(J353+12000,Raw!AF:AF,0))))</f>
        <v/>
      </c>
      <c r="I353" s="52" t="str">
        <f>IF(J353="","",(INDEX(Raw!A:A,MATCH(J353+12000,Raw!AF:AF,0))))</f>
        <v/>
      </c>
      <c r="J353" s="63" t="str">
        <f>(IFERROR(IF(LARGE(Raw!AF:AF,A353+COUNTIF(Raw!C:C,"H"))-12000&gt;0,LARGE(Raw!AF:AF,A353+COUNTIF(Raw!C:C,"H"))-12000,""),""))</f>
        <v/>
      </c>
      <c r="L353" s="3" t="str">
        <f t="shared" si="19"/>
        <v/>
      </c>
      <c r="M353" s="52" t="str">
        <f>IF(O353="","",(INDEX(Raw!D:D,MATCH(O353+6000,Raw!AF:AF,0))))</f>
        <v/>
      </c>
      <c r="N353" s="52" t="str">
        <f>IF(O353="","",(INDEX(Raw!A:A,MATCH(O353+6000,Raw!AF:AF,0))))</f>
        <v/>
      </c>
      <c r="O353" s="63" t="str">
        <f>(IFERROR(IF(LARGE(Raw!AF:AF,A353+COUNTIF(Raw!C:C,"H")+COUNTIF(Raw!C:C,"S"))-6000&gt;0,LARGE(Raw!AF:AF,A353+COUNTIF(Raw!C:C,"H")+COUNTIF(Raw!C:C,"S"))-6000,""),""))</f>
        <v/>
      </c>
    </row>
    <row r="354" spans="1:15" x14ac:dyDescent="0.3">
      <c r="A354" s="52">
        <v>351</v>
      </c>
      <c r="B354" s="3" t="str">
        <f t="shared" si="17"/>
        <v/>
      </c>
      <c r="C354" s="52" t="str">
        <f>IF(E354="","",(INDEX(Raw!D:D,MATCH(E354+18000,Raw!AF:AF,0))))</f>
        <v/>
      </c>
      <c r="D354" s="52" t="str">
        <f>IF(E354="","",(INDEX(Raw!A:A,MATCH(E354+18000,Raw!AF:AF,0))))</f>
        <v/>
      </c>
      <c r="E354" s="63" t="str">
        <f>(IFERROR(IF(LARGE(Raw!AF:AF,A354)-18000&gt;0,LARGE(Raw!AF:AF,A354)-18000,""),""))</f>
        <v/>
      </c>
      <c r="G354" s="3" t="str">
        <f t="shared" si="18"/>
        <v/>
      </c>
      <c r="H354" s="52" t="str">
        <f>IF(J354="","",(INDEX(Raw!D:D,MATCH(J354+12000,Raw!AF:AF,0))))</f>
        <v/>
      </c>
      <c r="I354" s="52" t="str">
        <f>IF(J354="","",(INDEX(Raw!A:A,MATCH(J354+12000,Raw!AF:AF,0))))</f>
        <v/>
      </c>
      <c r="J354" s="63" t="str">
        <f>(IFERROR(IF(LARGE(Raw!AF:AF,A354+COUNTIF(Raw!C:C,"H"))-12000&gt;0,LARGE(Raw!AF:AF,A354+COUNTIF(Raw!C:C,"H"))-12000,""),""))</f>
        <v/>
      </c>
      <c r="L354" s="3" t="str">
        <f t="shared" si="19"/>
        <v/>
      </c>
      <c r="M354" s="52" t="str">
        <f>IF(O354="","",(INDEX(Raw!D:D,MATCH(O354+6000,Raw!AF:AF,0))))</f>
        <v/>
      </c>
      <c r="N354" s="52" t="str">
        <f>IF(O354="","",(INDEX(Raw!A:A,MATCH(O354+6000,Raw!AF:AF,0))))</f>
        <v/>
      </c>
      <c r="O354" s="63" t="str">
        <f>(IFERROR(IF(LARGE(Raw!AF:AF,A354+COUNTIF(Raw!C:C,"H")+COUNTIF(Raw!C:C,"S"))-6000&gt;0,LARGE(Raw!AF:AF,A354+COUNTIF(Raw!C:C,"H")+COUNTIF(Raw!C:C,"S"))-6000,""),""))</f>
        <v/>
      </c>
    </row>
    <row r="355" spans="1:15" x14ac:dyDescent="0.3">
      <c r="A355" s="52">
        <v>352</v>
      </c>
      <c r="B355" s="3" t="str">
        <f t="shared" si="17"/>
        <v/>
      </c>
      <c r="C355" s="52" t="str">
        <f>IF(E355="","",(INDEX(Raw!D:D,MATCH(E355+18000,Raw!AF:AF,0))))</f>
        <v/>
      </c>
      <c r="D355" s="52" t="str">
        <f>IF(E355="","",(INDEX(Raw!A:A,MATCH(E355+18000,Raw!AF:AF,0))))</f>
        <v/>
      </c>
      <c r="E355" s="63" t="str">
        <f>(IFERROR(IF(LARGE(Raw!AF:AF,A355)-18000&gt;0,LARGE(Raw!AF:AF,A355)-18000,""),""))</f>
        <v/>
      </c>
      <c r="G355" s="3" t="str">
        <f t="shared" si="18"/>
        <v/>
      </c>
      <c r="H355" s="52" t="str">
        <f>IF(J355="","",(INDEX(Raw!D:D,MATCH(J355+12000,Raw!AF:AF,0))))</f>
        <v/>
      </c>
      <c r="I355" s="52" t="str">
        <f>IF(J355="","",(INDEX(Raw!A:A,MATCH(J355+12000,Raw!AF:AF,0))))</f>
        <v/>
      </c>
      <c r="J355" s="63" t="str">
        <f>(IFERROR(IF(LARGE(Raw!AF:AF,A355+COUNTIF(Raw!C:C,"H"))-12000&gt;0,LARGE(Raw!AF:AF,A355+COUNTIF(Raw!C:C,"H"))-12000,""),""))</f>
        <v/>
      </c>
      <c r="L355" s="3" t="str">
        <f t="shared" si="19"/>
        <v/>
      </c>
      <c r="M355" s="52" t="str">
        <f>IF(O355="","",(INDEX(Raw!D:D,MATCH(O355+6000,Raw!AF:AF,0))))</f>
        <v/>
      </c>
      <c r="N355" s="52" t="str">
        <f>IF(O355="","",(INDEX(Raw!A:A,MATCH(O355+6000,Raw!AF:AF,0))))</f>
        <v/>
      </c>
      <c r="O355" s="63" t="str">
        <f>(IFERROR(IF(LARGE(Raw!AF:AF,A355+COUNTIF(Raw!C:C,"H")+COUNTIF(Raw!C:C,"S"))-6000&gt;0,LARGE(Raw!AF:AF,A355+COUNTIF(Raw!C:C,"H")+COUNTIF(Raw!C:C,"S"))-6000,""),""))</f>
        <v/>
      </c>
    </row>
    <row r="356" spans="1:15" x14ac:dyDescent="0.3">
      <c r="A356" s="52">
        <v>353</v>
      </c>
      <c r="B356" s="3" t="str">
        <f t="shared" si="17"/>
        <v/>
      </c>
      <c r="C356" s="52" t="str">
        <f>IF(E356="","",(INDEX(Raw!D:D,MATCH(E356+18000,Raw!AF:AF,0))))</f>
        <v/>
      </c>
      <c r="D356" s="52" t="str">
        <f>IF(E356="","",(INDEX(Raw!A:A,MATCH(E356+18000,Raw!AF:AF,0))))</f>
        <v/>
      </c>
      <c r="E356" s="63" t="str">
        <f>(IFERROR(IF(LARGE(Raw!AF:AF,A356)-18000&gt;0,LARGE(Raw!AF:AF,A356)-18000,""),""))</f>
        <v/>
      </c>
      <c r="G356" s="3" t="str">
        <f t="shared" si="18"/>
        <v/>
      </c>
      <c r="H356" s="52" t="str">
        <f>IF(J356="","",(INDEX(Raw!D:D,MATCH(J356+12000,Raw!AF:AF,0))))</f>
        <v/>
      </c>
      <c r="I356" s="52" t="str">
        <f>IF(J356="","",(INDEX(Raw!A:A,MATCH(J356+12000,Raw!AF:AF,0))))</f>
        <v/>
      </c>
      <c r="J356" s="63" t="str">
        <f>(IFERROR(IF(LARGE(Raw!AF:AF,A356+COUNTIF(Raw!C:C,"H"))-12000&gt;0,LARGE(Raw!AF:AF,A356+COUNTIF(Raw!C:C,"H"))-12000,""),""))</f>
        <v/>
      </c>
      <c r="L356" s="3" t="str">
        <f t="shared" si="19"/>
        <v/>
      </c>
      <c r="M356" s="52" t="str">
        <f>IF(O356="","",(INDEX(Raw!D:D,MATCH(O356+6000,Raw!AF:AF,0))))</f>
        <v/>
      </c>
      <c r="N356" s="52" t="str">
        <f>IF(O356="","",(INDEX(Raw!A:A,MATCH(O356+6000,Raw!AF:AF,0))))</f>
        <v/>
      </c>
      <c r="O356" s="63" t="str">
        <f>(IFERROR(IF(LARGE(Raw!AF:AF,A356+COUNTIF(Raw!C:C,"H")+COUNTIF(Raw!C:C,"S"))-6000&gt;0,LARGE(Raw!AF:AF,A356+COUNTIF(Raw!C:C,"H")+COUNTIF(Raw!C:C,"S"))-6000,""),""))</f>
        <v/>
      </c>
    </row>
    <row r="357" spans="1:15" x14ac:dyDescent="0.3">
      <c r="A357" s="52">
        <v>354</v>
      </c>
      <c r="B357" s="3" t="str">
        <f t="shared" si="17"/>
        <v/>
      </c>
      <c r="C357" s="52" t="str">
        <f>IF(E357="","",(INDEX(Raw!D:D,MATCH(E357+18000,Raw!AF:AF,0))))</f>
        <v/>
      </c>
      <c r="D357" s="52" t="str">
        <f>IF(E357="","",(INDEX(Raw!A:A,MATCH(E357+18000,Raw!AF:AF,0))))</f>
        <v/>
      </c>
      <c r="E357" s="63" t="str">
        <f>(IFERROR(IF(LARGE(Raw!AF:AF,A357)-18000&gt;0,LARGE(Raw!AF:AF,A357)-18000,""),""))</f>
        <v/>
      </c>
      <c r="G357" s="3" t="str">
        <f t="shared" si="18"/>
        <v/>
      </c>
      <c r="H357" s="52" t="str">
        <f>IF(J357="","",(INDEX(Raw!D:D,MATCH(J357+12000,Raw!AF:AF,0))))</f>
        <v/>
      </c>
      <c r="I357" s="52" t="str">
        <f>IF(J357="","",(INDEX(Raw!A:A,MATCH(J357+12000,Raw!AF:AF,0))))</f>
        <v/>
      </c>
      <c r="J357" s="63" t="str">
        <f>(IFERROR(IF(LARGE(Raw!AF:AF,A357+COUNTIF(Raw!C:C,"H"))-12000&gt;0,LARGE(Raw!AF:AF,A357+COUNTIF(Raw!C:C,"H"))-12000,""),""))</f>
        <v/>
      </c>
      <c r="L357" s="3" t="str">
        <f t="shared" si="19"/>
        <v/>
      </c>
      <c r="M357" s="52" t="str">
        <f>IF(O357="","",(INDEX(Raw!D:D,MATCH(O357+6000,Raw!AF:AF,0))))</f>
        <v/>
      </c>
      <c r="N357" s="52" t="str">
        <f>IF(O357="","",(INDEX(Raw!A:A,MATCH(O357+6000,Raw!AF:AF,0))))</f>
        <v/>
      </c>
      <c r="O357" s="63" t="str">
        <f>(IFERROR(IF(LARGE(Raw!AF:AF,A357+COUNTIF(Raw!C:C,"H")+COUNTIF(Raw!C:C,"S"))-6000&gt;0,LARGE(Raw!AF:AF,A357+COUNTIF(Raw!C:C,"H")+COUNTIF(Raw!C:C,"S"))-6000,""),""))</f>
        <v/>
      </c>
    </row>
    <row r="358" spans="1:15" x14ac:dyDescent="0.3">
      <c r="A358" s="52">
        <v>355</v>
      </c>
      <c r="B358" s="3" t="str">
        <f t="shared" si="17"/>
        <v/>
      </c>
      <c r="C358" s="52" t="str">
        <f>IF(E358="","",(INDEX(Raw!D:D,MATCH(E358+18000,Raw!AF:AF,0))))</f>
        <v/>
      </c>
      <c r="D358" s="52" t="str">
        <f>IF(E358="","",(INDEX(Raw!A:A,MATCH(E358+18000,Raw!AF:AF,0))))</f>
        <v/>
      </c>
      <c r="E358" s="63" t="str">
        <f>(IFERROR(IF(LARGE(Raw!AF:AF,A358)-18000&gt;0,LARGE(Raw!AF:AF,A358)-18000,""),""))</f>
        <v/>
      </c>
      <c r="G358" s="3" t="str">
        <f t="shared" si="18"/>
        <v/>
      </c>
      <c r="H358" s="52" t="str">
        <f>IF(J358="","",(INDEX(Raw!D:D,MATCH(J358+12000,Raw!AF:AF,0))))</f>
        <v/>
      </c>
      <c r="I358" s="52" t="str">
        <f>IF(J358="","",(INDEX(Raw!A:A,MATCH(J358+12000,Raw!AF:AF,0))))</f>
        <v/>
      </c>
      <c r="J358" s="63" t="str">
        <f>(IFERROR(IF(LARGE(Raw!AF:AF,A358+COUNTIF(Raw!C:C,"H"))-12000&gt;0,LARGE(Raw!AF:AF,A358+COUNTIF(Raw!C:C,"H"))-12000,""),""))</f>
        <v/>
      </c>
      <c r="L358" s="3" t="str">
        <f t="shared" si="19"/>
        <v/>
      </c>
      <c r="M358" s="52" t="str">
        <f>IF(O358="","",(INDEX(Raw!D:D,MATCH(O358+6000,Raw!AF:AF,0))))</f>
        <v/>
      </c>
      <c r="N358" s="52" t="str">
        <f>IF(O358="","",(INDEX(Raw!A:A,MATCH(O358+6000,Raw!AF:AF,0))))</f>
        <v/>
      </c>
      <c r="O358" s="63" t="str">
        <f>(IFERROR(IF(LARGE(Raw!AF:AF,A358+COUNTIF(Raw!C:C,"H")+COUNTIF(Raw!C:C,"S"))-6000&gt;0,LARGE(Raw!AF:AF,A358+COUNTIF(Raw!C:C,"H")+COUNTIF(Raw!C:C,"S"))-6000,""),""))</f>
        <v/>
      </c>
    </row>
    <row r="359" spans="1:15" x14ac:dyDescent="0.3">
      <c r="A359" s="52">
        <v>356</v>
      </c>
      <c r="B359" s="3" t="str">
        <f t="shared" si="17"/>
        <v/>
      </c>
      <c r="C359" s="52" t="str">
        <f>IF(E359="","",(INDEX(Raw!D:D,MATCH(E359+18000,Raw!AF:AF,0))))</f>
        <v/>
      </c>
      <c r="D359" s="52" t="str">
        <f>IF(E359="","",(INDEX(Raw!A:A,MATCH(E359+18000,Raw!AF:AF,0))))</f>
        <v/>
      </c>
      <c r="E359" s="63" t="str">
        <f>(IFERROR(IF(LARGE(Raw!AF:AF,A359)-18000&gt;0,LARGE(Raw!AF:AF,A359)-18000,""),""))</f>
        <v/>
      </c>
      <c r="G359" s="3" t="str">
        <f t="shared" si="18"/>
        <v/>
      </c>
      <c r="H359" s="52" t="str">
        <f>IF(J359="","",(INDEX(Raw!D:D,MATCH(J359+12000,Raw!AF:AF,0))))</f>
        <v/>
      </c>
      <c r="I359" s="52" t="str">
        <f>IF(J359="","",(INDEX(Raw!A:A,MATCH(J359+12000,Raw!AF:AF,0))))</f>
        <v/>
      </c>
      <c r="J359" s="63" t="str">
        <f>(IFERROR(IF(LARGE(Raw!AF:AF,A359+COUNTIF(Raw!C:C,"H"))-12000&gt;0,LARGE(Raw!AF:AF,A359+COUNTIF(Raw!C:C,"H"))-12000,""),""))</f>
        <v/>
      </c>
      <c r="L359" s="3" t="str">
        <f t="shared" si="19"/>
        <v/>
      </c>
      <c r="M359" s="52" t="str">
        <f>IF(O359="","",(INDEX(Raw!D:D,MATCH(O359+6000,Raw!AF:AF,0))))</f>
        <v/>
      </c>
      <c r="N359" s="52" t="str">
        <f>IF(O359="","",(INDEX(Raw!A:A,MATCH(O359+6000,Raw!AF:AF,0))))</f>
        <v/>
      </c>
      <c r="O359" s="63" t="str">
        <f>(IFERROR(IF(LARGE(Raw!AF:AF,A359+COUNTIF(Raw!C:C,"H")+COUNTIF(Raw!C:C,"S"))-6000&gt;0,LARGE(Raw!AF:AF,A359+COUNTIF(Raw!C:C,"H")+COUNTIF(Raw!C:C,"S"))-6000,""),""))</f>
        <v/>
      </c>
    </row>
    <row r="360" spans="1:15" x14ac:dyDescent="0.3">
      <c r="A360" s="52">
        <v>357</v>
      </c>
      <c r="B360" s="3" t="str">
        <f t="shared" si="17"/>
        <v/>
      </c>
      <c r="C360" s="52" t="str">
        <f>IF(E360="","",(INDEX(Raw!D:D,MATCH(E360+18000,Raw!AF:AF,0))))</f>
        <v/>
      </c>
      <c r="D360" s="52" t="str">
        <f>IF(E360="","",(INDEX(Raw!A:A,MATCH(E360+18000,Raw!AF:AF,0))))</f>
        <v/>
      </c>
      <c r="E360" s="63" t="str">
        <f>(IFERROR(IF(LARGE(Raw!AF:AF,A360)-18000&gt;0,LARGE(Raw!AF:AF,A360)-18000,""),""))</f>
        <v/>
      </c>
      <c r="G360" s="3" t="str">
        <f t="shared" si="18"/>
        <v/>
      </c>
      <c r="H360" s="52" t="str">
        <f>IF(J360="","",(INDEX(Raw!D:D,MATCH(J360+12000,Raw!AF:AF,0))))</f>
        <v/>
      </c>
      <c r="I360" s="52" t="str">
        <f>IF(J360="","",(INDEX(Raw!A:A,MATCH(J360+12000,Raw!AF:AF,0))))</f>
        <v/>
      </c>
      <c r="J360" s="63" t="str">
        <f>(IFERROR(IF(LARGE(Raw!AF:AF,A360+COUNTIF(Raw!C:C,"H"))-12000&gt;0,LARGE(Raw!AF:AF,A360+COUNTIF(Raw!C:C,"H"))-12000,""),""))</f>
        <v/>
      </c>
      <c r="L360" s="3" t="str">
        <f t="shared" si="19"/>
        <v/>
      </c>
      <c r="M360" s="52" t="str">
        <f>IF(O360="","",(INDEX(Raw!D:D,MATCH(O360+6000,Raw!AF:AF,0))))</f>
        <v/>
      </c>
      <c r="N360" s="52" t="str">
        <f>IF(O360="","",(INDEX(Raw!A:A,MATCH(O360+6000,Raw!AF:AF,0))))</f>
        <v/>
      </c>
      <c r="O360" s="63" t="str">
        <f>(IFERROR(IF(LARGE(Raw!AF:AF,A360+COUNTIF(Raw!C:C,"H")+COUNTIF(Raw!C:C,"S"))-6000&gt;0,LARGE(Raw!AF:AF,A360+COUNTIF(Raw!C:C,"H")+COUNTIF(Raw!C:C,"S"))-6000,""),""))</f>
        <v/>
      </c>
    </row>
    <row r="361" spans="1:15" x14ac:dyDescent="0.3">
      <c r="A361" s="52">
        <v>358</v>
      </c>
      <c r="B361" s="3" t="str">
        <f t="shared" si="17"/>
        <v/>
      </c>
      <c r="C361" s="52" t="str">
        <f>IF(E361="","",(INDEX(Raw!D:D,MATCH(E361+18000,Raw!AF:AF,0))))</f>
        <v/>
      </c>
      <c r="D361" s="52" t="str">
        <f>IF(E361="","",(INDEX(Raw!A:A,MATCH(E361+18000,Raw!AF:AF,0))))</f>
        <v/>
      </c>
      <c r="E361" s="63" t="str">
        <f>(IFERROR(IF(LARGE(Raw!AF:AF,A361)-18000&gt;0,LARGE(Raw!AF:AF,A361)-18000,""),""))</f>
        <v/>
      </c>
      <c r="G361" s="3" t="str">
        <f t="shared" si="18"/>
        <v/>
      </c>
      <c r="H361" s="52" t="str">
        <f>IF(J361="","",(INDEX(Raw!D:D,MATCH(J361+12000,Raw!AF:AF,0))))</f>
        <v/>
      </c>
      <c r="I361" s="52" t="str">
        <f>IF(J361="","",(INDEX(Raw!A:A,MATCH(J361+12000,Raw!AF:AF,0))))</f>
        <v/>
      </c>
      <c r="J361" s="63" t="str">
        <f>(IFERROR(IF(LARGE(Raw!AF:AF,A361+COUNTIF(Raw!C:C,"H"))-12000&gt;0,LARGE(Raw!AF:AF,A361+COUNTIF(Raw!C:C,"H"))-12000,""),""))</f>
        <v/>
      </c>
      <c r="L361" s="3" t="str">
        <f t="shared" si="19"/>
        <v/>
      </c>
      <c r="M361" s="52" t="str">
        <f>IF(O361="","",(INDEX(Raw!D:D,MATCH(O361+6000,Raw!AF:AF,0))))</f>
        <v/>
      </c>
      <c r="N361" s="52" t="str">
        <f>IF(O361="","",(INDEX(Raw!A:A,MATCH(O361+6000,Raw!AF:AF,0))))</f>
        <v/>
      </c>
      <c r="O361" s="63" t="str">
        <f>(IFERROR(IF(LARGE(Raw!AF:AF,A361+COUNTIF(Raw!C:C,"H")+COUNTIF(Raw!C:C,"S"))-6000&gt;0,LARGE(Raw!AF:AF,A361+COUNTIF(Raw!C:C,"H")+COUNTIF(Raw!C:C,"S"))-6000,""),""))</f>
        <v/>
      </c>
    </row>
    <row r="362" spans="1:15" x14ac:dyDescent="0.3">
      <c r="A362" s="52">
        <v>359</v>
      </c>
      <c r="B362" s="3" t="str">
        <f t="shared" si="17"/>
        <v/>
      </c>
      <c r="C362" s="52" t="str">
        <f>IF(E362="","",(INDEX(Raw!D:D,MATCH(E362+18000,Raw!AF:AF,0))))</f>
        <v/>
      </c>
      <c r="D362" s="52" t="str">
        <f>IF(E362="","",(INDEX(Raw!A:A,MATCH(E362+18000,Raw!AF:AF,0))))</f>
        <v/>
      </c>
      <c r="E362" s="63" t="str">
        <f>(IFERROR(IF(LARGE(Raw!AF:AF,A362)-18000&gt;0,LARGE(Raw!AF:AF,A362)-18000,""),""))</f>
        <v/>
      </c>
      <c r="G362" s="3" t="str">
        <f t="shared" si="18"/>
        <v/>
      </c>
      <c r="H362" s="52" t="str">
        <f>IF(J362="","",(INDEX(Raw!D:D,MATCH(J362+12000,Raw!AF:AF,0))))</f>
        <v/>
      </c>
      <c r="I362" s="52" t="str">
        <f>IF(J362="","",(INDEX(Raw!A:A,MATCH(J362+12000,Raw!AF:AF,0))))</f>
        <v/>
      </c>
      <c r="J362" s="63" t="str">
        <f>(IFERROR(IF(LARGE(Raw!AF:AF,A362+COUNTIF(Raw!C:C,"H"))-12000&gt;0,LARGE(Raw!AF:AF,A362+COUNTIF(Raw!C:C,"H"))-12000,""),""))</f>
        <v/>
      </c>
      <c r="L362" s="3" t="str">
        <f t="shared" si="19"/>
        <v/>
      </c>
      <c r="M362" s="52" t="str">
        <f>IF(O362="","",(INDEX(Raw!D:D,MATCH(O362+6000,Raw!AF:AF,0))))</f>
        <v/>
      </c>
      <c r="N362" s="52" t="str">
        <f>IF(O362="","",(INDEX(Raw!A:A,MATCH(O362+6000,Raw!AF:AF,0))))</f>
        <v/>
      </c>
      <c r="O362" s="63" t="str">
        <f>(IFERROR(IF(LARGE(Raw!AF:AF,A362+COUNTIF(Raw!C:C,"H")+COUNTIF(Raw!C:C,"S"))-6000&gt;0,LARGE(Raw!AF:AF,A362+COUNTIF(Raw!C:C,"H")+COUNTIF(Raw!C:C,"S"))-6000,""),""))</f>
        <v/>
      </c>
    </row>
    <row r="363" spans="1:15" x14ac:dyDescent="0.3">
      <c r="A363" s="52">
        <v>360</v>
      </c>
      <c r="B363" s="3" t="str">
        <f t="shared" si="17"/>
        <v/>
      </c>
      <c r="C363" s="52" t="str">
        <f>IF(E363="","",(INDEX(Raw!D:D,MATCH(E363+18000,Raw!AF:AF,0))))</f>
        <v/>
      </c>
      <c r="D363" s="52" t="str">
        <f>IF(E363="","",(INDEX(Raw!A:A,MATCH(E363+18000,Raw!AF:AF,0))))</f>
        <v/>
      </c>
      <c r="E363" s="63" t="str">
        <f>(IFERROR(IF(LARGE(Raw!AF:AF,A363)-18000&gt;0,LARGE(Raw!AF:AF,A363)-18000,""),""))</f>
        <v/>
      </c>
      <c r="G363" s="3" t="str">
        <f t="shared" si="18"/>
        <v/>
      </c>
      <c r="H363" s="52" t="str">
        <f>IF(J363="","",(INDEX(Raw!D:D,MATCH(J363+12000,Raw!AF:AF,0))))</f>
        <v/>
      </c>
      <c r="I363" s="52" t="str">
        <f>IF(J363="","",(INDEX(Raw!A:A,MATCH(J363+12000,Raw!AF:AF,0))))</f>
        <v/>
      </c>
      <c r="J363" s="63" t="str">
        <f>(IFERROR(IF(LARGE(Raw!AF:AF,A363+COUNTIF(Raw!C:C,"H"))-12000&gt;0,LARGE(Raw!AF:AF,A363+COUNTIF(Raw!C:C,"H"))-12000,""),""))</f>
        <v/>
      </c>
      <c r="L363" s="3" t="str">
        <f t="shared" si="19"/>
        <v/>
      </c>
      <c r="M363" s="52" t="str">
        <f>IF(O363="","",(INDEX(Raw!D:D,MATCH(O363+6000,Raw!AF:AF,0))))</f>
        <v/>
      </c>
      <c r="N363" s="52" t="str">
        <f>IF(O363="","",(INDEX(Raw!A:A,MATCH(O363+6000,Raw!AF:AF,0))))</f>
        <v/>
      </c>
      <c r="O363" s="63" t="str">
        <f>(IFERROR(IF(LARGE(Raw!AF:AF,A363+COUNTIF(Raw!C:C,"H")+COUNTIF(Raw!C:C,"S"))-6000&gt;0,LARGE(Raw!AF:AF,A363+COUNTIF(Raw!C:C,"H")+COUNTIF(Raw!C:C,"S"))-6000,""),""))</f>
        <v/>
      </c>
    </row>
    <row r="364" spans="1:15" x14ac:dyDescent="0.3">
      <c r="A364" s="52">
        <v>361</v>
      </c>
      <c r="B364" s="3" t="str">
        <f t="shared" si="17"/>
        <v/>
      </c>
      <c r="C364" s="52" t="str">
        <f>IF(E364="","",(INDEX(Raw!D:D,MATCH(E364+18000,Raw!AF:AF,0))))</f>
        <v/>
      </c>
      <c r="D364" s="52" t="str">
        <f>IF(E364="","",(INDEX(Raw!A:A,MATCH(E364+18000,Raw!AF:AF,0))))</f>
        <v/>
      </c>
      <c r="E364" s="63" t="str">
        <f>(IFERROR(IF(LARGE(Raw!AF:AF,A364)-18000&gt;0,LARGE(Raw!AF:AF,A364)-18000,""),""))</f>
        <v/>
      </c>
      <c r="G364" s="3" t="str">
        <f t="shared" si="18"/>
        <v/>
      </c>
      <c r="H364" s="52" t="str">
        <f>IF(J364="","",(INDEX(Raw!D:D,MATCH(J364+12000,Raw!AF:AF,0))))</f>
        <v/>
      </c>
      <c r="I364" s="52" t="str">
        <f>IF(J364="","",(INDEX(Raw!A:A,MATCH(J364+12000,Raw!AF:AF,0))))</f>
        <v/>
      </c>
      <c r="J364" s="63" t="str">
        <f>(IFERROR(IF(LARGE(Raw!AF:AF,A364+COUNTIF(Raw!C:C,"H"))-12000&gt;0,LARGE(Raw!AF:AF,A364+COUNTIF(Raw!C:C,"H"))-12000,""),""))</f>
        <v/>
      </c>
      <c r="L364" s="3" t="str">
        <f t="shared" si="19"/>
        <v/>
      </c>
      <c r="M364" s="52" t="str">
        <f>IF(O364="","",(INDEX(Raw!D:D,MATCH(O364+6000,Raw!AF:AF,0))))</f>
        <v/>
      </c>
      <c r="N364" s="52" t="str">
        <f>IF(O364="","",(INDEX(Raw!A:A,MATCH(O364+6000,Raw!AF:AF,0))))</f>
        <v/>
      </c>
      <c r="O364" s="63" t="str">
        <f>(IFERROR(IF(LARGE(Raw!AF:AF,A364+COUNTIF(Raw!C:C,"H")+COUNTIF(Raw!C:C,"S"))-6000&gt;0,LARGE(Raw!AF:AF,A364+COUNTIF(Raw!C:C,"H")+COUNTIF(Raw!C:C,"S"))-6000,""),""))</f>
        <v/>
      </c>
    </row>
    <row r="365" spans="1:15" x14ac:dyDescent="0.3">
      <c r="A365" s="52">
        <v>362</v>
      </c>
      <c r="B365" s="3" t="str">
        <f t="shared" si="17"/>
        <v/>
      </c>
      <c r="C365" s="52" t="str">
        <f>IF(E365="","",(INDEX(Raw!D:D,MATCH(E365+18000,Raw!AF:AF,0))))</f>
        <v/>
      </c>
      <c r="D365" s="52" t="str">
        <f>IF(E365="","",(INDEX(Raw!A:A,MATCH(E365+18000,Raw!AF:AF,0))))</f>
        <v/>
      </c>
      <c r="E365" s="63" t="str">
        <f>(IFERROR(IF(LARGE(Raw!AF:AF,A365)-18000&gt;0,LARGE(Raw!AF:AF,A365)-18000,""),""))</f>
        <v/>
      </c>
      <c r="G365" s="3" t="str">
        <f t="shared" si="18"/>
        <v/>
      </c>
      <c r="H365" s="52" t="str">
        <f>IF(J365="","",(INDEX(Raw!D:D,MATCH(J365+12000,Raw!AF:AF,0))))</f>
        <v/>
      </c>
      <c r="I365" s="52" t="str">
        <f>IF(J365="","",(INDEX(Raw!A:A,MATCH(J365+12000,Raw!AF:AF,0))))</f>
        <v/>
      </c>
      <c r="J365" s="63" t="str">
        <f>(IFERROR(IF(LARGE(Raw!AF:AF,A365+COUNTIF(Raw!C:C,"H"))-12000&gt;0,LARGE(Raw!AF:AF,A365+COUNTIF(Raw!C:C,"H"))-12000,""),""))</f>
        <v/>
      </c>
      <c r="L365" s="3" t="str">
        <f t="shared" si="19"/>
        <v/>
      </c>
      <c r="M365" s="52" t="str">
        <f>IF(O365="","",(INDEX(Raw!D:D,MATCH(O365+6000,Raw!AF:AF,0))))</f>
        <v/>
      </c>
      <c r="N365" s="52" t="str">
        <f>IF(O365="","",(INDEX(Raw!A:A,MATCH(O365+6000,Raw!AF:AF,0))))</f>
        <v/>
      </c>
      <c r="O365" s="63" t="str">
        <f>(IFERROR(IF(LARGE(Raw!AF:AF,A365+COUNTIF(Raw!C:C,"H")+COUNTIF(Raw!C:C,"S"))-6000&gt;0,LARGE(Raw!AF:AF,A365+COUNTIF(Raw!C:C,"H")+COUNTIF(Raw!C:C,"S"))-6000,""),""))</f>
        <v/>
      </c>
    </row>
    <row r="366" spans="1:15" x14ac:dyDescent="0.3">
      <c r="A366" s="52">
        <v>363</v>
      </c>
      <c r="B366" s="3" t="str">
        <f t="shared" si="17"/>
        <v/>
      </c>
      <c r="C366" s="52" t="str">
        <f>IF(E366="","",(INDEX(Raw!D:D,MATCH(E366+18000,Raw!AF:AF,0))))</f>
        <v/>
      </c>
      <c r="D366" s="52" t="str">
        <f>IF(E366="","",(INDEX(Raw!A:A,MATCH(E366+18000,Raw!AF:AF,0))))</f>
        <v/>
      </c>
      <c r="E366" s="63" t="str">
        <f>(IFERROR(IF(LARGE(Raw!AF:AF,A366)-18000&gt;0,LARGE(Raw!AF:AF,A366)-18000,""),""))</f>
        <v/>
      </c>
      <c r="G366" s="3" t="str">
        <f t="shared" si="18"/>
        <v/>
      </c>
      <c r="H366" s="52" t="str">
        <f>IF(J366="","",(INDEX(Raw!D:D,MATCH(J366+12000,Raw!AF:AF,0))))</f>
        <v/>
      </c>
      <c r="I366" s="52" t="str">
        <f>IF(J366="","",(INDEX(Raw!A:A,MATCH(J366+12000,Raw!AF:AF,0))))</f>
        <v/>
      </c>
      <c r="J366" s="63" t="str">
        <f>(IFERROR(IF(LARGE(Raw!AF:AF,A366+COUNTIF(Raw!C:C,"H"))-12000&gt;0,LARGE(Raw!AF:AF,A366+COUNTIF(Raw!C:C,"H"))-12000,""),""))</f>
        <v/>
      </c>
      <c r="L366" s="3" t="str">
        <f t="shared" si="19"/>
        <v/>
      </c>
      <c r="M366" s="52" t="str">
        <f>IF(O366="","",(INDEX(Raw!D:D,MATCH(O366+6000,Raw!AF:AF,0))))</f>
        <v/>
      </c>
      <c r="N366" s="52" t="str">
        <f>IF(O366="","",(INDEX(Raw!A:A,MATCH(O366+6000,Raw!AF:AF,0))))</f>
        <v/>
      </c>
      <c r="O366" s="63" t="str">
        <f>(IFERROR(IF(LARGE(Raw!AF:AF,A366+COUNTIF(Raw!C:C,"H")+COUNTIF(Raw!C:C,"S"))-6000&gt;0,LARGE(Raw!AF:AF,A366+COUNTIF(Raw!C:C,"H")+COUNTIF(Raw!C:C,"S"))-6000,""),""))</f>
        <v/>
      </c>
    </row>
    <row r="367" spans="1:15" x14ac:dyDescent="0.3">
      <c r="A367" s="52">
        <v>364</v>
      </c>
      <c r="B367" s="3" t="str">
        <f t="shared" si="17"/>
        <v/>
      </c>
      <c r="C367" s="52" t="str">
        <f>IF(E367="","",(INDEX(Raw!D:D,MATCH(E367+18000,Raw!AF:AF,0))))</f>
        <v/>
      </c>
      <c r="D367" s="52" t="str">
        <f>IF(E367="","",(INDEX(Raw!A:A,MATCH(E367+18000,Raw!AF:AF,0))))</f>
        <v/>
      </c>
      <c r="E367" s="63" t="str">
        <f>(IFERROR(IF(LARGE(Raw!AF:AF,A367)-18000&gt;0,LARGE(Raw!AF:AF,A367)-18000,""),""))</f>
        <v/>
      </c>
      <c r="G367" s="3" t="str">
        <f t="shared" si="18"/>
        <v/>
      </c>
      <c r="H367" s="52" t="str">
        <f>IF(J367="","",(INDEX(Raw!D:D,MATCH(J367+12000,Raw!AF:AF,0))))</f>
        <v/>
      </c>
      <c r="I367" s="52" t="str">
        <f>IF(J367="","",(INDEX(Raw!A:A,MATCH(J367+12000,Raw!AF:AF,0))))</f>
        <v/>
      </c>
      <c r="J367" s="63" t="str">
        <f>(IFERROR(IF(LARGE(Raw!AF:AF,A367+COUNTIF(Raw!C:C,"H"))-12000&gt;0,LARGE(Raw!AF:AF,A367+COUNTIF(Raw!C:C,"H"))-12000,""),""))</f>
        <v/>
      </c>
      <c r="L367" s="3" t="str">
        <f t="shared" si="19"/>
        <v/>
      </c>
      <c r="M367" s="52" t="str">
        <f>IF(O367="","",(INDEX(Raw!D:D,MATCH(O367+6000,Raw!AF:AF,0))))</f>
        <v/>
      </c>
      <c r="N367" s="52" t="str">
        <f>IF(O367="","",(INDEX(Raw!A:A,MATCH(O367+6000,Raw!AF:AF,0))))</f>
        <v/>
      </c>
      <c r="O367" s="63" t="str">
        <f>(IFERROR(IF(LARGE(Raw!AF:AF,A367+COUNTIF(Raw!C:C,"H")+COUNTIF(Raw!C:C,"S"))-6000&gt;0,LARGE(Raw!AF:AF,A367+COUNTIF(Raw!C:C,"H")+COUNTIF(Raw!C:C,"S"))-6000,""),""))</f>
        <v/>
      </c>
    </row>
    <row r="368" spans="1:15" x14ac:dyDescent="0.3">
      <c r="A368" s="52">
        <v>365</v>
      </c>
      <c r="B368" s="3" t="str">
        <f t="shared" si="17"/>
        <v/>
      </c>
      <c r="C368" s="52" t="str">
        <f>IF(E368="","",(INDEX(Raw!D:D,MATCH(E368+18000,Raw!AF:AF,0))))</f>
        <v/>
      </c>
      <c r="D368" s="52" t="str">
        <f>IF(E368="","",(INDEX(Raw!A:A,MATCH(E368+18000,Raw!AF:AF,0))))</f>
        <v/>
      </c>
      <c r="E368" s="63" t="str">
        <f>(IFERROR(IF(LARGE(Raw!AF:AF,A368)-18000&gt;0,LARGE(Raw!AF:AF,A368)-18000,""),""))</f>
        <v/>
      </c>
      <c r="G368" s="3" t="str">
        <f t="shared" si="18"/>
        <v/>
      </c>
      <c r="H368" s="52" t="str">
        <f>IF(J368="","",(INDEX(Raw!D:D,MATCH(J368+12000,Raw!AF:AF,0))))</f>
        <v/>
      </c>
      <c r="I368" s="52" t="str">
        <f>IF(J368="","",(INDEX(Raw!A:A,MATCH(J368+12000,Raw!AF:AF,0))))</f>
        <v/>
      </c>
      <c r="J368" s="63" t="str">
        <f>(IFERROR(IF(LARGE(Raw!AF:AF,A368+COUNTIF(Raw!C:C,"H"))-12000&gt;0,LARGE(Raw!AF:AF,A368+COUNTIF(Raw!C:C,"H"))-12000,""),""))</f>
        <v/>
      </c>
      <c r="L368" s="3" t="str">
        <f t="shared" si="19"/>
        <v/>
      </c>
      <c r="M368" s="52" t="str">
        <f>IF(O368="","",(INDEX(Raw!D:D,MATCH(O368+6000,Raw!AF:AF,0))))</f>
        <v/>
      </c>
      <c r="N368" s="52" t="str">
        <f>IF(O368="","",(INDEX(Raw!A:A,MATCH(O368+6000,Raw!AF:AF,0))))</f>
        <v/>
      </c>
      <c r="O368" s="63" t="str">
        <f>(IFERROR(IF(LARGE(Raw!AF:AF,A368+COUNTIF(Raw!C:C,"H")+COUNTIF(Raw!C:C,"S"))-6000&gt;0,LARGE(Raw!AF:AF,A368+COUNTIF(Raw!C:C,"H")+COUNTIF(Raw!C:C,"S"))-6000,""),""))</f>
        <v/>
      </c>
    </row>
    <row r="369" spans="1:15" x14ac:dyDescent="0.3">
      <c r="A369" s="52">
        <v>366</v>
      </c>
      <c r="B369" s="3" t="str">
        <f t="shared" si="17"/>
        <v/>
      </c>
      <c r="C369" s="52" t="str">
        <f>IF(E369="","",(INDEX(Raw!D:D,MATCH(E369+18000,Raw!AF:AF,0))))</f>
        <v/>
      </c>
      <c r="D369" s="52" t="str">
        <f>IF(E369="","",(INDEX(Raw!A:A,MATCH(E369+18000,Raw!AF:AF,0))))</f>
        <v/>
      </c>
      <c r="E369" s="63" t="str">
        <f>(IFERROR(IF(LARGE(Raw!AF:AF,A369)-18000&gt;0,LARGE(Raw!AF:AF,A369)-18000,""),""))</f>
        <v/>
      </c>
      <c r="G369" s="3" t="str">
        <f t="shared" si="18"/>
        <v/>
      </c>
      <c r="H369" s="52" t="str">
        <f>IF(J369="","",(INDEX(Raw!D:D,MATCH(J369+12000,Raw!AF:AF,0))))</f>
        <v/>
      </c>
      <c r="I369" s="52" t="str">
        <f>IF(J369="","",(INDEX(Raw!A:A,MATCH(J369+12000,Raw!AF:AF,0))))</f>
        <v/>
      </c>
      <c r="J369" s="63" t="str">
        <f>(IFERROR(IF(LARGE(Raw!AF:AF,A369+COUNTIF(Raw!C:C,"H"))-12000&gt;0,LARGE(Raw!AF:AF,A369+COUNTIF(Raw!C:C,"H"))-12000,""),""))</f>
        <v/>
      </c>
      <c r="L369" s="3" t="str">
        <f t="shared" si="19"/>
        <v/>
      </c>
      <c r="M369" s="52" t="str">
        <f>IF(O369="","",(INDEX(Raw!D:D,MATCH(O369+6000,Raw!AF:AF,0))))</f>
        <v/>
      </c>
      <c r="N369" s="52" t="str">
        <f>IF(O369="","",(INDEX(Raw!A:A,MATCH(O369+6000,Raw!AF:AF,0))))</f>
        <v/>
      </c>
      <c r="O369" s="63" t="str">
        <f>(IFERROR(IF(LARGE(Raw!AF:AF,A369+COUNTIF(Raw!C:C,"H")+COUNTIF(Raw!C:C,"S"))-6000&gt;0,LARGE(Raw!AF:AF,A369+COUNTIF(Raw!C:C,"H")+COUNTIF(Raw!C:C,"S"))-6000,""),""))</f>
        <v/>
      </c>
    </row>
    <row r="370" spans="1:15" x14ac:dyDescent="0.3">
      <c r="A370" s="52">
        <v>367</v>
      </c>
      <c r="B370" s="3" t="str">
        <f t="shared" si="17"/>
        <v/>
      </c>
      <c r="C370" s="52" t="str">
        <f>IF(E370="","",(INDEX(Raw!D:D,MATCH(E370+18000,Raw!AF:AF,0))))</f>
        <v/>
      </c>
      <c r="D370" s="52" t="str">
        <f>IF(E370="","",(INDEX(Raw!A:A,MATCH(E370+18000,Raw!AF:AF,0))))</f>
        <v/>
      </c>
      <c r="E370" s="63" t="str">
        <f>(IFERROR(IF(LARGE(Raw!AF:AF,A370)-18000&gt;0,LARGE(Raw!AF:AF,A370)-18000,""),""))</f>
        <v/>
      </c>
      <c r="G370" s="3" t="str">
        <f t="shared" si="18"/>
        <v/>
      </c>
      <c r="H370" s="52" t="str">
        <f>IF(J370="","",(INDEX(Raw!D:D,MATCH(J370+12000,Raw!AF:AF,0))))</f>
        <v/>
      </c>
      <c r="I370" s="52" t="str">
        <f>IF(J370="","",(INDEX(Raw!A:A,MATCH(J370+12000,Raw!AF:AF,0))))</f>
        <v/>
      </c>
      <c r="J370" s="63" t="str">
        <f>(IFERROR(IF(LARGE(Raw!AF:AF,A370+COUNTIF(Raw!C:C,"H"))-12000&gt;0,LARGE(Raw!AF:AF,A370+COUNTIF(Raw!C:C,"H"))-12000,""),""))</f>
        <v/>
      </c>
      <c r="L370" s="3" t="str">
        <f t="shared" si="19"/>
        <v/>
      </c>
      <c r="M370" s="52" t="str">
        <f>IF(O370="","",(INDEX(Raw!D:D,MATCH(O370+6000,Raw!AF:AF,0))))</f>
        <v/>
      </c>
      <c r="N370" s="52" t="str">
        <f>IF(O370="","",(INDEX(Raw!A:A,MATCH(O370+6000,Raw!AF:AF,0))))</f>
        <v/>
      </c>
      <c r="O370" s="63" t="str">
        <f>(IFERROR(IF(LARGE(Raw!AF:AF,A370+COUNTIF(Raw!C:C,"H")+COUNTIF(Raw!C:C,"S"))-6000&gt;0,LARGE(Raw!AF:AF,A370+COUNTIF(Raw!C:C,"H")+COUNTIF(Raw!C:C,"S"))-6000,""),""))</f>
        <v/>
      </c>
    </row>
    <row r="371" spans="1:15" x14ac:dyDescent="0.3">
      <c r="A371" s="52">
        <v>368</v>
      </c>
      <c r="B371" s="3" t="str">
        <f t="shared" si="17"/>
        <v/>
      </c>
      <c r="C371" s="52" t="str">
        <f>IF(E371="","",(INDEX(Raw!D:D,MATCH(E371+18000,Raw!AF:AF,0))))</f>
        <v/>
      </c>
      <c r="D371" s="52" t="str">
        <f>IF(E371="","",(INDEX(Raw!A:A,MATCH(E371+18000,Raw!AF:AF,0))))</f>
        <v/>
      </c>
      <c r="E371" s="63" t="str">
        <f>(IFERROR(IF(LARGE(Raw!AF:AF,A371)-18000&gt;0,LARGE(Raw!AF:AF,A371)-18000,""),""))</f>
        <v/>
      </c>
      <c r="G371" s="3" t="str">
        <f t="shared" si="18"/>
        <v/>
      </c>
      <c r="H371" s="52" t="str">
        <f>IF(J371="","",(INDEX(Raw!D:D,MATCH(J371+12000,Raw!AF:AF,0))))</f>
        <v/>
      </c>
      <c r="I371" s="52" t="str">
        <f>IF(J371="","",(INDEX(Raw!A:A,MATCH(J371+12000,Raw!AF:AF,0))))</f>
        <v/>
      </c>
      <c r="J371" s="63" t="str">
        <f>(IFERROR(IF(LARGE(Raw!AF:AF,A371+COUNTIF(Raw!C:C,"H"))-12000&gt;0,LARGE(Raw!AF:AF,A371+COUNTIF(Raw!C:C,"H"))-12000,""),""))</f>
        <v/>
      </c>
      <c r="L371" s="3" t="str">
        <f t="shared" si="19"/>
        <v/>
      </c>
      <c r="M371" s="52" t="str">
        <f>IF(O371="","",(INDEX(Raw!D:D,MATCH(O371+6000,Raw!AF:AF,0))))</f>
        <v/>
      </c>
      <c r="N371" s="52" t="str">
        <f>IF(O371="","",(INDEX(Raw!A:A,MATCH(O371+6000,Raw!AF:AF,0))))</f>
        <v/>
      </c>
      <c r="O371" s="63" t="str">
        <f>(IFERROR(IF(LARGE(Raw!AF:AF,A371+COUNTIF(Raw!C:C,"H")+COUNTIF(Raw!C:C,"S"))-6000&gt;0,LARGE(Raw!AF:AF,A371+COUNTIF(Raw!C:C,"H")+COUNTIF(Raw!C:C,"S"))-6000,""),""))</f>
        <v/>
      </c>
    </row>
    <row r="372" spans="1:15" x14ac:dyDescent="0.3">
      <c r="A372" s="52">
        <v>369</v>
      </c>
      <c r="B372" s="3" t="str">
        <f t="shared" si="17"/>
        <v/>
      </c>
      <c r="C372" s="52" t="str">
        <f>IF(E372="","",(INDEX(Raw!D:D,MATCH(E372+18000,Raw!AF:AF,0))))</f>
        <v/>
      </c>
      <c r="D372" s="52" t="str">
        <f>IF(E372="","",(INDEX(Raw!A:A,MATCH(E372+18000,Raw!AF:AF,0))))</f>
        <v/>
      </c>
      <c r="E372" s="63" t="str">
        <f>(IFERROR(IF(LARGE(Raw!AF:AF,A372)-18000&gt;0,LARGE(Raw!AF:AF,A372)-18000,""),""))</f>
        <v/>
      </c>
      <c r="G372" s="3" t="str">
        <f t="shared" si="18"/>
        <v/>
      </c>
      <c r="H372" s="52" t="str">
        <f>IF(J372="","",(INDEX(Raw!D:D,MATCH(J372+12000,Raw!AF:AF,0))))</f>
        <v/>
      </c>
      <c r="I372" s="52" t="str">
        <f>IF(J372="","",(INDEX(Raw!A:A,MATCH(J372+12000,Raw!AF:AF,0))))</f>
        <v/>
      </c>
      <c r="J372" s="63" t="str">
        <f>(IFERROR(IF(LARGE(Raw!AF:AF,A372+COUNTIF(Raw!C:C,"H"))-12000&gt;0,LARGE(Raw!AF:AF,A372+COUNTIF(Raw!C:C,"H"))-12000,""),""))</f>
        <v/>
      </c>
      <c r="L372" s="3" t="str">
        <f t="shared" si="19"/>
        <v/>
      </c>
      <c r="M372" s="52" t="str">
        <f>IF(O372="","",(INDEX(Raw!D:D,MATCH(O372+6000,Raw!AF:AF,0))))</f>
        <v/>
      </c>
      <c r="N372" s="52" t="str">
        <f>IF(O372="","",(INDEX(Raw!A:A,MATCH(O372+6000,Raw!AF:AF,0))))</f>
        <v/>
      </c>
      <c r="O372" s="63" t="str">
        <f>(IFERROR(IF(LARGE(Raw!AF:AF,A372+COUNTIF(Raw!C:C,"H")+COUNTIF(Raw!C:C,"S"))-6000&gt;0,LARGE(Raw!AF:AF,A372+COUNTIF(Raw!C:C,"H")+COUNTIF(Raw!C:C,"S"))-6000,""),""))</f>
        <v/>
      </c>
    </row>
    <row r="373" spans="1:15" x14ac:dyDescent="0.3">
      <c r="A373" s="52">
        <v>370</v>
      </c>
      <c r="B373" s="3" t="str">
        <f t="shared" si="17"/>
        <v/>
      </c>
      <c r="C373" s="52" t="str">
        <f>IF(E373="","",(INDEX(Raw!D:D,MATCH(E373+18000,Raw!AF:AF,0))))</f>
        <v/>
      </c>
      <c r="D373" s="52" t="str">
        <f>IF(E373="","",(INDEX(Raw!A:A,MATCH(E373+18000,Raw!AF:AF,0))))</f>
        <v/>
      </c>
      <c r="E373" s="63" t="str">
        <f>(IFERROR(IF(LARGE(Raw!AF:AF,A373)-18000&gt;0,LARGE(Raw!AF:AF,A373)-18000,""),""))</f>
        <v/>
      </c>
      <c r="G373" s="3" t="str">
        <f t="shared" si="18"/>
        <v/>
      </c>
      <c r="H373" s="52" t="str">
        <f>IF(J373="","",(INDEX(Raw!D:D,MATCH(J373+12000,Raw!AF:AF,0))))</f>
        <v/>
      </c>
      <c r="I373" s="52" t="str">
        <f>IF(J373="","",(INDEX(Raw!A:A,MATCH(J373+12000,Raw!AF:AF,0))))</f>
        <v/>
      </c>
      <c r="J373" s="63" t="str">
        <f>(IFERROR(IF(LARGE(Raw!AF:AF,A373+COUNTIF(Raw!C:C,"H"))-12000&gt;0,LARGE(Raw!AF:AF,A373+COUNTIF(Raw!C:C,"H"))-12000,""),""))</f>
        <v/>
      </c>
      <c r="L373" s="3" t="str">
        <f t="shared" si="19"/>
        <v/>
      </c>
      <c r="M373" s="52" t="str">
        <f>IF(O373="","",(INDEX(Raw!D:D,MATCH(O373+6000,Raw!AF:AF,0))))</f>
        <v/>
      </c>
      <c r="N373" s="52" t="str">
        <f>IF(O373="","",(INDEX(Raw!A:A,MATCH(O373+6000,Raw!AF:AF,0))))</f>
        <v/>
      </c>
      <c r="O373" s="63" t="str">
        <f>(IFERROR(IF(LARGE(Raw!AF:AF,A373+COUNTIF(Raw!C:C,"H")+COUNTIF(Raw!C:C,"S"))-6000&gt;0,LARGE(Raw!AF:AF,A373+COUNTIF(Raw!C:C,"H")+COUNTIF(Raw!C:C,"S"))-6000,""),""))</f>
        <v/>
      </c>
    </row>
    <row r="374" spans="1:15" x14ac:dyDescent="0.3">
      <c r="A374" s="52">
        <v>371</v>
      </c>
      <c r="B374" s="3" t="str">
        <f t="shared" si="17"/>
        <v/>
      </c>
      <c r="C374" s="52" t="str">
        <f>IF(E374="","",(INDEX(Raw!D:D,MATCH(E374+18000,Raw!AF:AF,0))))</f>
        <v/>
      </c>
      <c r="D374" s="52" t="str">
        <f>IF(E374="","",(INDEX(Raw!A:A,MATCH(E374+18000,Raw!AF:AF,0))))</f>
        <v/>
      </c>
      <c r="E374" s="63" t="str">
        <f>(IFERROR(IF(LARGE(Raw!AF:AF,A374)-18000&gt;0,LARGE(Raw!AF:AF,A374)-18000,""),""))</f>
        <v/>
      </c>
      <c r="G374" s="3" t="str">
        <f t="shared" si="18"/>
        <v/>
      </c>
      <c r="H374" s="52" t="str">
        <f>IF(J374="","",(INDEX(Raw!D:D,MATCH(J374+12000,Raw!AF:AF,0))))</f>
        <v/>
      </c>
      <c r="I374" s="52" t="str">
        <f>IF(J374="","",(INDEX(Raw!A:A,MATCH(J374+12000,Raw!AF:AF,0))))</f>
        <v/>
      </c>
      <c r="J374" s="63" t="str">
        <f>(IFERROR(IF(LARGE(Raw!AF:AF,A374+COUNTIF(Raw!C:C,"H"))-12000&gt;0,LARGE(Raw!AF:AF,A374+COUNTIF(Raw!C:C,"H"))-12000,""),""))</f>
        <v/>
      </c>
      <c r="L374" s="3" t="str">
        <f t="shared" si="19"/>
        <v/>
      </c>
      <c r="M374" s="52" t="str">
        <f>IF(O374="","",(INDEX(Raw!D:D,MATCH(O374+6000,Raw!AF:AF,0))))</f>
        <v/>
      </c>
      <c r="N374" s="52" t="str">
        <f>IF(O374="","",(INDEX(Raw!A:A,MATCH(O374+6000,Raw!AF:AF,0))))</f>
        <v/>
      </c>
      <c r="O374" s="63" t="str">
        <f>(IFERROR(IF(LARGE(Raw!AF:AF,A374+COUNTIF(Raw!C:C,"H")+COUNTIF(Raw!C:C,"S"))-6000&gt;0,LARGE(Raw!AF:AF,A374+COUNTIF(Raw!C:C,"H")+COUNTIF(Raw!C:C,"S"))-6000,""),""))</f>
        <v/>
      </c>
    </row>
    <row r="375" spans="1:15" x14ac:dyDescent="0.3">
      <c r="A375" s="52">
        <v>372</v>
      </c>
      <c r="B375" s="3" t="str">
        <f t="shared" si="17"/>
        <v/>
      </c>
      <c r="C375" s="52" t="str">
        <f>IF(E375="","",(INDEX(Raw!D:D,MATCH(E375+18000,Raw!AF:AF,0))))</f>
        <v/>
      </c>
      <c r="D375" s="52" t="str">
        <f>IF(E375="","",(INDEX(Raw!A:A,MATCH(E375+18000,Raw!AF:AF,0))))</f>
        <v/>
      </c>
      <c r="E375" s="63" t="str">
        <f>(IFERROR(IF(LARGE(Raw!AF:AF,A375)-18000&gt;0,LARGE(Raw!AF:AF,A375)-18000,""),""))</f>
        <v/>
      </c>
      <c r="G375" s="3" t="str">
        <f t="shared" si="18"/>
        <v/>
      </c>
      <c r="H375" s="52" t="str">
        <f>IF(J375="","",(INDEX(Raw!D:D,MATCH(J375+12000,Raw!AF:AF,0))))</f>
        <v/>
      </c>
      <c r="I375" s="52" t="str">
        <f>IF(J375="","",(INDEX(Raw!A:A,MATCH(J375+12000,Raw!AF:AF,0))))</f>
        <v/>
      </c>
      <c r="J375" s="63" t="str">
        <f>(IFERROR(IF(LARGE(Raw!AF:AF,A375+COUNTIF(Raw!C:C,"H"))-12000&gt;0,LARGE(Raw!AF:AF,A375+COUNTIF(Raw!C:C,"H"))-12000,""),""))</f>
        <v/>
      </c>
      <c r="L375" s="3" t="str">
        <f t="shared" si="19"/>
        <v/>
      </c>
      <c r="M375" s="52" t="str">
        <f>IF(O375="","",(INDEX(Raw!D:D,MATCH(O375+6000,Raw!AF:AF,0))))</f>
        <v/>
      </c>
      <c r="N375" s="52" t="str">
        <f>IF(O375="","",(INDEX(Raw!A:A,MATCH(O375+6000,Raw!AF:AF,0))))</f>
        <v/>
      </c>
      <c r="O375" s="63" t="str">
        <f>(IFERROR(IF(LARGE(Raw!AF:AF,A375+COUNTIF(Raw!C:C,"H")+COUNTIF(Raw!C:C,"S"))-6000&gt;0,LARGE(Raw!AF:AF,A375+COUNTIF(Raw!C:C,"H")+COUNTIF(Raw!C:C,"S"))-6000,""),""))</f>
        <v/>
      </c>
    </row>
    <row r="376" spans="1:15" x14ac:dyDescent="0.3">
      <c r="A376" s="52">
        <v>373</v>
      </c>
      <c r="B376" s="3" t="str">
        <f t="shared" si="17"/>
        <v/>
      </c>
      <c r="C376" s="52" t="str">
        <f>IF(E376="","",(INDEX(Raw!D:D,MATCH(E376+18000,Raw!AF:AF,0))))</f>
        <v/>
      </c>
      <c r="D376" s="52" t="str">
        <f>IF(E376="","",(INDEX(Raw!A:A,MATCH(E376+18000,Raw!AF:AF,0))))</f>
        <v/>
      </c>
      <c r="E376" s="63" t="str">
        <f>(IFERROR(IF(LARGE(Raw!AF:AF,A376)-18000&gt;0,LARGE(Raw!AF:AF,A376)-18000,""),""))</f>
        <v/>
      </c>
      <c r="G376" s="3" t="str">
        <f t="shared" si="18"/>
        <v/>
      </c>
      <c r="H376" s="52" t="str">
        <f>IF(J376="","",(INDEX(Raw!D:D,MATCH(J376+12000,Raw!AF:AF,0))))</f>
        <v/>
      </c>
      <c r="I376" s="52" t="str">
        <f>IF(J376="","",(INDEX(Raw!A:A,MATCH(J376+12000,Raw!AF:AF,0))))</f>
        <v/>
      </c>
      <c r="J376" s="63" t="str">
        <f>(IFERROR(IF(LARGE(Raw!AF:AF,A376+COUNTIF(Raw!C:C,"H"))-12000&gt;0,LARGE(Raw!AF:AF,A376+COUNTIF(Raw!C:C,"H"))-12000,""),""))</f>
        <v/>
      </c>
      <c r="L376" s="3" t="str">
        <f t="shared" si="19"/>
        <v/>
      </c>
      <c r="M376" s="52" t="str">
        <f>IF(O376="","",(INDEX(Raw!D:D,MATCH(O376+6000,Raw!AF:AF,0))))</f>
        <v/>
      </c>
      <c r="N376" s="52" t="str">
        <f>IF(O376="","",(INDEX(Raw!A:A,MATCH(O376+6000,Raw!AF:AF,0))))</f>
        <v/>
      </c>
      <c r="O376" s="63" t="str">
        <f>(IFERROR(IF(LARGE(Raw!AF:AF,A376+COUNTIF(Raw!C:C,"H")+COUNTIF(Raw!C:C,"S"))-6000&gt;0,LARGE(Raw!AF:AF,A376+COUNTIF(Raw!C:C,"H")+COUNTIF(Raw!C:C,"S"))-6000,""),""))</f>
        <v/>
      </c>
    </row>
    <row r="377" spans="1:15" x14ac:dyDescent="0.3">
      <c r="A377" s="52">
        <v>374</v>
      </c>
      <c r="B377" s="3" t="str">
        <f t="shared" si="17"/>
        <v/>
      </c>
      <c r="C377" s="52" t="str">
        <f>IF(E377="","",(INDEX(Raw!D:D,MATCH(E377+18000,Raw!AF:AF,0))))</f>
        <v/>
      </c>
      <c r="D377" s="52" t="str">
        <f>IF(E377="","",(INDEX(Raw!A:A,MATCH(E377+18000,Raw!AF:AF,0))))</f>
        <v/>
      </c>
      <c r="E377" s="63" t="str">
        <f>(IFERROR(IF(LARGE(Raw!AF:AF,A377)-18000&gt;0,LARGE(Raw!AF:AF,A377)-18000,""),""))</f>
        <v/>
      </c>
      <c r="G377" s="3" t="str">
        <f t="shared" si="18"/>
        <v/>
      </c>
      <c r="H377" s="52" t="str">
        <f>IF(J377="","",(INDEX(Raw!D:D,MATCH(J377+12000,Raw!AF:AF,0))))</f>
        <v/>
      </c>
      <c r="I377" s="52" t="str">
        <f>IF(J377="","",(INDEX(Raw!A:A,MATCH(J377+12000,Raw!AF:AF,0))))</f>
        <v/>
      </c>
      <c r="J377" s="63" t="str">
        <f>(IFERROR(IF(LARGE(Raw!AF:AF,A377+COUNTIF(Raw!C:C,"H"))-12000&gt;0,LARGE(Raw!AF:AF,A377+COUNTIF(Raw!C:C,"H"))-12000,""),""))</f>
        <v/>
      </c>
      <c r="L377" s="3" t="str">
        <f t="shared" si="19"/>
        <v/>
      </c>
      <c r="M377" s="52" t="str">
        <f>IF(O377="","",(INDEX(Raw!D:D,MATCH(O377+6000,Raw!AF:AF,0))))</f>
        <v/>
      </c>
      <c r="N377" s="52" t="str">
        <f>IF(O377="","",(INDEX(Raw!A:A,MATCH(O377+6000,Raw!AF:AF,0))))</f>
        <v/>
      </c>
      <c r="O377" s="63" t="str">
        <f>(IFERROR(IF(LARGE(Raw!AF:AF,A377+COUNTIF(Raw!C:C,"H")+COUNTIF(Raw!C:C,"S"))-6000&gt;0,LARGE(Raw!AF:AF,A377+COUNTIF(Raw!C:C,"H")+COUNTIF(Raw!C:C,"S"))-6000,""),""))</f>
        <v/>
      </c>
    </row>
    <row r="378" spans="1:15" x14ac:dyDescent="0.3">
      <c r="A378" s="52">
        <v>375</v>
      </c>
      <c r="B378" s="3" t="str">
        <f t="shared" si="17"/>
        <v/>
      </c>
      <c r="C378" s="52" t="str">
        <f>IF(E378="","",(INDEX(Raw!D:D,MATCH(E378+18000,Raw!AF:AF,0))))</f>
        <v/>
      </c>
      <c r="D378" s="52" t="str">
        <f>IF(E378="","",(INDEX(Raw!A:A,MATCH(E378+18000,Raw!AF:AF,0))))</f>
        <v/>
      </c>
      <c r="E378" s="63" t="str">
        <f>(IFERROR(IF(LARGE(Raw!AF:AF,A378)-18000&gt;0,LARGE(Raw!AF:AF,A378)-18000,""),""))</f>
        <v/>
      </c>
      <c r="G378" s="3" t="str">
        <f t="shared" si="18"/>
        <v/>
      </c>
      <c r="H378" s="52" t="str">
        <f>IF(J378="","",(INDEX(Raw!D:D,MATCH(J378+12000,Raw!AF:AF,0))))</f>
        <v/>
      </c>
      <c r="I378" s="52" t="str">
        <f>IF(J378="","",(INDEX(Raw!A:A,MATCH(J378+12000,Raw!AF:AF,0))))</f>
        <v/>
      </c>
      <c r="J378" s="63" t="str">
        <f>(IFERROR(IF(LARGE(Raw!AF:AF,A378+COUNTIF(Raw!C:C,"H"))-12000&gt;0,LARGE(Raw!AF:AF,A378+COUNTIF(Raw!C:C,"H"))-12000,""),""))</f>
        <v/>
      </c>
      <c r="L378" s="3" t="str">
        <f t="shared" si="19"/>
        <v/>
      </c>
      <c r="M378" s="52" t="str">
        <f>IF(O378="","",(INDEX(Raw!D:D,MATCH(O378+6000,Raw!AF:AF,0))))</f>
        <v/>
      </c>
      <c r="N378" s="52" t="str">
        <f>IF(O378="","",(INDEX(Raw!A:A,MATCH(O378+6000,Raw!AF:AF,0))))</f>
        <v/>
      </c>
      <c r="O378" s="63" t="str">
        <f>(IFERROR(IF(LARGE(Raw!AF:AF,A378+COUNTIF(Raw!C:C,"H")+COUNTIF(Raw!C:C,"S"))-6000&gt;0,LARGE(Raw!AF:AF,A378+COUNTIF(Raw!C:C,"H")+COUNTIF(Raw!C:C,"S"))-6000,""),""))</f>
        <v/>
      </c>
    </row>
    <row r="379" spans="1:15" x14ac:dyDescent="0.3">
      <c r="A379" s="52">
        <v>376</v>
      </c>
      <c r="B379" s="3" t="str">
        <f t="shared" si="17"/>
        <v/>
      </c>
      <c r="C379" s="52" t="str">
        <f>IF(E379="","",(INDEX(Raw!D:D,MATCH(E379+18000,Raw!AF:AF,0))))</f>
        <v/>
      </c>
      <c r="D379" s="52" t="str">
        <f>IF(E379="","",(INDEX(Raw!A:A,MATCH(E379+18000,Raw!AF:AF,0))))</f>
        <v/>
      </c>
      <c r="E379" s="63" t="str">
        <f>(IFERROR(IF(LARGE(Raw!AF:AF,A379)-18000&gt;0,LARGE(Raw!AF:AF,A379)-18000,""),""))</f>
        <v/>
      </c>
      <c r="G379" s="3" t="str">
        <f t="shared" si="18"/>
        <v/>
      </c>
      <c r="H379" s="52" t="str">
        <f>IF(J379="","",(INDEX(Raw!D:D,MATCH(J379+12000,Raw!AF:AF,0))))</f>
        <v/>
      </c>
      <c r="I379" s="52" t="str">
        <f>IF(J379="","",(INDEX(Raw!A:A,MATCH(J379+12000,Raw!AF:AF,0))))</f>
        <v/>
      </c>
      <c r="J379" s="63" t="str">
        <f>(IFERROR(IF(LARGE(Raw!AF:AF,A379+COUNTIF(Raw!C:C,"H"))-12000&gt;0,LARGE(Raw!AF:AF,A379+COUNTIF(Raw!C:C,"H"))-12000,""),""))</f>
        <v/>
      </c>
      <c r="L379" s="3" t="str">
        <f t="shared" si="19"/>
        <v/>
      </c>
      <c r="M379" s="52" t="str">
        <f>IF(O379="","",(INDEX(Raw!D:D,MATCH(O379+6000,Raw!AF:AF,0))))</f>
        <v/>
      </c>
      <c r="N379" s="52" t="str">
        <f>IF(O379="","",(INDEX(Raw!A:A,MATCH(O379+6000,Raw!AF:AF,0))))</f>
        <v/>
      </c>
      <c r="O379" s="63" t="str">
        <f>(IFERROR(IF(LARGE(Raw!AF:AF,A379+COUNTIF(Raw!C:C,"H")+COUNTIF(Raw!C:C,"S"))-6000&gt;0,LARGE(Raw!AF:AF,A379+COUNTIF(Raw!C:C,"H")+COUNTIF(Raw!C:C,"S"))-6000,""),""))</f>
        <v/>
      </c>
    </row>
    <row r="380" spans="1:15" x14ac:dyDescent="0.3">
      <c r="A380" s="52">
        <v>377</v>
      </c>
      <c r="B380" s="3" t="str">
        <f t="shared" si="17"/>
        <v/>
      </c>
      <c r="C380" s="52" t="str">
        <f>IF(E380="","",(INDEX(Raw!D:D,MATCH(E380+18000,Raw!AF:AF,0))))</f>
        <v/>
      </c>
      <c r="D380" s="52" t="str">
        <f>IF(E380="","",(INDEX(Raw!A:A,MATCH(E380+18000,Raw!AF:AF,0))))</f>
        <v/>
      </c>
      <c r="E380" s="63" t="str">
        <f>(IFERROR(IF(LARGE(Raw!AF:AF,A380)-18000&gt;0,LARGE(Raw!AF:AF,A380)-18000,""),""))</f>
        <v/>
      </c>
      <c r="G380" s="3" t="str">
        <f t="shared" si="18"/>
        <v/>
      </c>
      <c r="H380" s="52" t="str">
        <f>IF(J380="","",(INDEX(Raw!D:D,MATCH(J380+12000,Raw!AF:AF,0))))</f>
        <v/>
      </c>
      <c r="I380" s="52" t="str">
        <f>IF(J380="","",(INDEX(Raw!A:A,MATCH(J380+12000,Raw!AF:AF,0))))</f>
        <v/>
      </c>
      <c r="J380" s="63" t="str">
        <f>(IFERROR(IF(LARGE(Raw!AF:AF,A380+COUNTIF(Raw!C:C,"H"))-12000&gt;0,LARGE(Raw!AF:AF,A380+COUNTIF(Raw!C:C,"H"))-12000,""),""))</f>
        <v/>
      </c>
      <c r="L380" s="3" t="str">
        <f t="shared" si="19"/>
        <v/>
      </c>
      <c r="M380" s="52" t="str">
        <f>IF(O380="","",(INDEX(Raw!D:D,MATCH(O380+6000,Raw!AF:AF,0))))</f>
        <v/>
      </c>
      <c r="N380" s="52" t="str">
        <f>IF(O380="","",(INDEX(Raw!A:A,MATCH(O380+6000,Raw!AF:AF,0))))</f>
        <v/>
      </c>
      <c r="O380" s="63" t="str">
        <f>(IFERROR(IF(LARGE(Raw!AF:AF,A380+COUNTIF(Raw!C:C,"H")+COUNTIF(Raw!C:C,"S"))-6000&gt;0,LARGE(Raw!AF:AF,A380+COUNTIF(Raw!C:C,"H")+COUNTIF(Raw!C:C,"S"))-6000,""),""))</f>
        <v/>
      </c>
    </row>
    <row r="381" spans="1:15" x14ac:dyDescent="0.3">
      <c r="A381" s="52">
        <v>378</v>
      </c>
      <c r="B381" s="3" t="str">
        <f t="shared" si="17"/>
        <v/>
      </c>
      <c r="C381" s="52" t="str">
        <f>IF(E381="","",(INDEX(Raw!D:D,MATCH(E381+18000,Raw!AF:AF,0))))</f>
        <v/>
      </c>
      <c r="D381" s="52" t="str">
        <f>IF(E381="","",(INDEX(Raw!A:A,MATCH(E381+18000,Raw!AF:AF,0))))</f>
        <v/>
      </c>
      <c r="E381" s="63" t="str">
        <f>(IFERROR(IF(LARGE(Raw!AF:AF,A381)-18000&gt;0,LARGE(Raw!AF:AF,A381)-18000,""),""))</f>
        <v/>
      </c>
      <c r="G381" s="3" t="str">
        <f t="shared" si="18"/>
        <v/>
      </c>
      <c r="H381" s="52" t="str">
        <f>IF(J381="","",(INDEX(Raw!D:D,MATCH(J381+12000,Raw!AF:AF,0))))</f>
        <v/>
      </c>
      <c r="I381" s="52" t="str">
        <f>IF(J381="","",(INDEX(Raw!A:A,MATCH(J381+12000,Raw!AF:AF,0))))</f>
        <v/>
      </c>
      <c r="J381" s="63" t="str">
        <f>(IFERROR(IF(LARGE(Raw!AF:AF,A381+COUNTIF(Raw!C:C,"H"))-12000&gt;0,LARGE(Raw!AF:AF,A381+COUNTIF(Raw!C:C,"H"))-12000,""),""))</f>
        <v/>
      </c>
      <c r="L381" s="3" t="str">
        <f t="shared" si="19"/>
        <v/>
      </c>
      <c r="M381" s="52" t="str">
        <f>IF(O381="","",(INDEX(Raw!D:D,MATCH(O381+6000,Raw!AF:AF,0))))</f>
        <v/>
      </c>
      <c r="N381" s="52" t="str">
        <f>IF(O381="","",(INDEX(Raw!A:A,MATCH(O381+6000,Raw!AF:AF,0))))</f>
        <v/>
      </c>
      <c r="O381" s="63" t="str">
        <f>(IFERROR(IF(LARGE(Raw!AF:AF,A381+COUNTIF(Raw!C:C,"H")+COUNTIF(Raw!C:C,"S"))-6000&gt;0,LARGE(Raw!AF:AF,A381+COUNTIF(Raw!C:C,"H")+COUNTIF(Raw!C:C,"S"))-6000,""),""))</f>
        <v/>
      </c>
    </row>
    <row r="382" spans="1:15" x14ac:dyDescent="0.3">
      <c r="A382" s="52">
        <v>379</v>
      </c>
      <c r="B382" s="3" t="str">
        <f t="shared" si="17"/>
        <v/>
      </c>
      <c r="C382" s="52" t="str">
        <f>IF(E382="","",(INDEX(Raw!D:D,MATCH(E382+18000,Raw!AF:AF,0))))</f>
        <v/>
      </c>
      <c r="D382" s="52" t="str">
        <f>IF(E382="","",(INDEX(Raw!A:A,MATCH(E382+18000,Raw!AF:AF,0))))</f>
        <v/>
      </c>
      <c r="E382" s="63" t="str">
        <f>(IFERROR(IF(LARGE(Raw!AF:AF,A382)-18000&gt;0,LARGE(Raw!AF:AF,A382)-18000,""),""))</f>
        <v/>
      </c>
      <c r="G382" s="3" t="str">
        <f t="shared" si="18"/>
        <v/>
      </c>
      <c r="H382" s="52" t="str">
        <f>IF(J382="","",(INDEX(Raw!D:D,MATCH(J382+12000,Raw!AF:AF,0))))</f>
        <v/>
      </c>
      <c r="I382" s="52" t="str">
        <f>IF(J382="","",(INDEX(Raw!A:A,MATCH(J382+12000,Raw!AF:AF,0))))</f>
        <v/>
      </c>
      <c r="J382" s="63" t="str">
        <f>(IFERROR(IF(LARGE(Raw!AF:AF,A382+COUNTIF(Raw!C:C,"H"))-12000&gt;0,LARGE(Raw!AF:AF,A382+COUNTIF(Raw!C:C,"H"))-12000,""),""))</f>
        <v/>
      </c>
      <c r="L382" s="3" t="str">
        <f t="shared" si="19"/>
        <v/>
      </c>
      <c r="M382" s="52" t="str">
        <f>IF(O382="","",(INDEX(Raw!D:D,MATCH(O382+6000,Raw!AF:AF,0))))</f>
        <v/>
      </c>
      <c r="N382" s="52" t="str">
        <f>IF(O382="","",(INDEX(Raw!A:A,MATCH(O382+6000,Raw!AF:AF,0))))</f>
        <v/>
      </c>
      <c r="O382" s="63" t="str">
        <f>(IFERROR(IF(LARGE(Raw!AF:AF,A382+COUNTIF(Raw!C:C,"H")+COUNTIF(Raw!C:C,"S"))-6000&gt;0,LARGE(Raw!AF:AF,A382+COUNTIF(Raw!C:C,"H")+COUNTIF(Raw!C:C,"S"))-6000,""),""))</f>
        <v/>
      </c>
    </row>
    <row r="383" spans="1:15" x14ac:dyDescent="0.3">
      <c r="A383" s="52">
        <v>380</v>
      </c>
      <c r="B383" s="3" t="str">
        <f t="shared" si="17"/>
        <v/>
      </c>
      <c r="C383" s="52" t="str">
        <f>IF(E383="","",(INDEX(Raw!D:D,MATCH(E383+18000,Raw!AF:AF,0))))</f>
        <v/>
      </c>
      <c r="D383" s="52" t="str">
        <f>IF(E383="","",(INDEX(Raw!A:A,MATCH(E383+18000,Raw!AF:AF,0))))</f>
        <v/>
      </c>
      <c r="E383" s="63" t="str">
        <f>(IFERROR(IF(LARGE(Raw!AF:AF,A383)-18000&gt;0,LARGE(Raw!AF:AF,A383)-18000,""),""))</f>
        <v/>
      </c>
      <c r="G383" s="3" t="str">
        <f t="shared" si="18"/>
        <v/>
      </c>
      <c r="H383" s="52" t="str">
        <f>IF(J383="","",(INDEX(Raw!D:D,MATCH(J383+12000,Raw!AF:AF,0))))</f>
        <v/>
      </c>
      <c r="I383" s="52" t="str">
        <f>IF(J383="","",(INDEX(Raw!A:A,MATCH(J383+12000,Raw!AF:AF,0))))</f>
        <v/>
      </c>
      <c r="J383" s="63" t="str">
        <f>(IFERROR(IF(LARGE(Raw!AF:AF,A383+COUNTIF(Raw!C:C,"H"))-12000&gt;0,LARGE(Raw!AF:AF,A383+COUNTIF(Raw!C:C,"H"))-12000,""),""))</f>
        <v/>
      </c>
      <c r="L383" s="3" t="str">
        <f t="shared" si="19"/>
        <v/>
      </c>
      <c r="M383" s="52" t="str">
        <f>IF(O383="","",(INDEX(Raw!D:D,MATCH(O383+6000,Raw!AF:AF,0))))</f>
        <v/>
      </c>
      <c r="N383" s="52" t="str">
        <f>IF(O383="","",(INDEX(Raw!A:A,MATCH(O383+6000,Raw!AF:AF,0))))</f>
        <v/>
      </c>
      <c r="O383" s="63" t="str">
        <f>(IFERROR(IF(LARGE(Raw!AF:AF,A383+COUNTIF(Raw!C:C,"H")+COUNTIF(Raw!C:C,"S"))-6000&gt;0,LARGE(Raw!AF:AF,A383+COUNTIF(Raw!C:C,"H")+COUNTIF(Raw!C:C,"S"))-6000,""),""))</f>
        <v/>
      </c>
    </row>
    <row r="384" spans="1:15" x14ac:dyDescent="0.3">
      <c r="A384" s="52">
        <v>381</v>
      </c>
      <c r="B384" s="3" t="str">
        <f t="shared" si="17"/>
        <v/>
      </c>
      <c r="C384" s="52" t="str">
        <f>IF(E384="","",(INDEX(Raw!D:D,MATCH(E384+18000,Raw!AF:AF,0))))</f>
        <v/>
      </c>
      <c r="D384" s="52" t="str">
        <f>IF(E384="","",(INDEX(Raw!A:A,MATCH(E384+18000,Raw!AF:AF,0))))</f>
        <v/>
      </c>
      <c r="E384" s="63" t="str">
        <f>(IFERROR(IF(LARGE(Raw!AF:AF,A384)-18000&gt;0,LARGE(Raw!AF:AF,A384)-18000,""),""))</f>
        <v/>
      </c>
      <c r="G384" s="3" t="str">
        <f t="shared" si="18"/>
        <v/>
      </c>
      <c r="H384" s="52" t="str">
        <f>IF(J384="","",(INDEX(Raw!D:D,MATCH(J384+12000,Raw!AF:AF,0))))</f>
        <v/>
      </c>
      <c r="I384" s="52" t="str">
        <f>IF(J384="","",(INDEX(Raw!A:A,MATCH(J384+12000,Raw!AF:AF,0))))</f>
        <v/>
      </c>
      <c r="J384" s="63" t="str">
        <f>(IFERROR(IF(LARGE(Raw!AF:AF,A384+COUNTIF(Raw!C:C,"H"))-12000&gt;0,LARGE(Raw!AF:AF,A384+COUNTIF(Raw!C:C,"H"))-12000,""),""))</f>
        <v/>
      </c>
      <c r="L384" s="3" t="str">
        <f t="shared" si="19"/>
        <v/>
      </c>
      <c r="M384" s="52" t="str">
        <f>IF(O384="","",(INDEX(Raw!D:D,MATCH(O384+6000,Raw!AF:AF,0))))</f>
        <v/>
      </c>
      <c r="N384" s="52" t="str">
        <f>IF(O384="","",(INDEX(Raw!A:A,MATCH(O384+6000,Raw!AF:AF,0))))</f>
        <v/>
      </c>
      <c r="O384" s="63" t="str">
        <f>(IFERROR(IF(LARGE(Raw!AF:AF,A384+COUNTIF(Raw!C:C,"H")+COUNTIF(Raw!C:C,"S"))-6000&gt;0,LARGE(Raw!AF:AF,A384+COUNTIF(Raw!C:C,"H")+COUNTIF(Raw!C:C,"S"))-6000,""),""))</f>
        <v/>
      </c>
    </row>
    <row r="385" spans="1:15" x14ac:dyDescent="0.3">
      <c r="A385" s="52">
        <v>382</v>
      </c>
      <c r="B385" s="3" t="str">
        <f t="shared" si="17"/>
        <v/>
      </c>
      <c r="C385" s="52" t="str">
        <f>IF(E385="","",(INDEX(Raw!D:D,MATCH(E385+18000,Raw!AF:AF,0))))</f>
        <v/>
      </c>
      <c r="D385" s="52" t="str">
        <f>IF(E385="","",(INDEX(Raw!A:A,MATCH(E385+18000,Raw!AF:AF,0))))</f>
        <v/>
      </c>
      <c r="E385" s="63" t="str">
        <f>(IFERROR(IF(LARGE(Raw!AF:AF,A385)-18000&gt;0,LARGE(Raw!AF:AF,A385)-18000,""),""))</f>
        <v/>
      </c>
      <c r="G385" s="3" t="str">
        <f t="shared" si="18"/>
        <v/>
      </c>
      <c r="H385" s="52" t="str">
        <f>IF(J385="","",(INDEX(Raw!D:D,MATCH(J385+12000,Raw!AF:AF,0))))</f>
        <v/>
      </c>
      <c r="I385" s="52" t="str">
        <f>IF(J385="","",(INDEX(Raw!A:A,MATCH(J385+12000,Raw!AF:AF,0))))</f>
        <v/>
      </c>
      <c r="J385" s="63" t="str">
        <f>(IFERROR(IF(LARGE(Raw!AF:AF,A385+COUNTIF(Raw!C:C,"H"))-12000&gt;0,LARGE(Raw!AF:AF,A385+COUNTIF(Raw!C:C,"H"))-12000,""),""))</f>
        <v/>
      </c>
      <c r="L385" s="3" t="str">
        <f t="shared" si="19"/>
        <v/>
      </c>
      <c r="M385" s="52" t="str">
        <f>IF(O385="","",(INDEX(Raw!D:D,MATCH(O385+6000,Raw!AF:AF,0))))</f>
        <v/>
      </c>
      <c r="N385" s="52" t="str">
        <f>IF(O385="","",(INDEX(Raw!A:A,MATCH(O385+6000,Raw!AF:AF,0))))</f>
        <v/>
      </c>
      <c r="O385" s="63" t="str">
        <f>(IFERROR(IF(LARGE(Raw!AF:AF,A385+COUNTIF(Raw!C:C,"H")+COUNTIF(Raw!C:C,"S"))-6000&gt;0,LARGE(Raw!AF:AF,A385+COUNTIF(Raw!C:C,"H")+COUNTIF(Raw!C:C,"S"))-6000,""),""))</f>
        <v/>
      </c>
    </row>
    <row r="386" spans="1:15" x14ac:dyDescent="0.3">
      <c r="A386" s="52">
        <v>383</v>
      </c>
      <c r="B386" s="3" t="str">
        <f t="shared" si="17"/>
        <v/>
      </c>
      <c r="C386" s="52" t="str">
        <f>IF(E386="","",(INDEX(Raw!D:D,MATCH(E386+18000,Raw!AF:AF,0))))</f>
        <v/>
      </c>
      <c r="D386" s="52" t="str">
        <f>IF(E386="","",(INDEX(Raw!A:A,MATCH(E386+18000,Raw!AF:AF,0))))</f>
        <v/>
      </c>
      <c r="E386" s="63" t="str">
        <f>(IFERROR(IF(LARGE(Raw!AF:AF,A386)-18000&gt;0,LARGE(Raw!AF:AF,A386)-18000,""),""))</f>
        <v/>
      </c>
      <c r="G386" s="3" t="str">
        <f t="shared" si="18"/>
        <v/>
      </c>
      <c r="H386" s="52" t="str">
        <f>IF(J386="","",(INDEX(Raw!D:D,MATCH(J386+12000,Raw!AF:AF,0))))</f>
        <v/>
      </c>
      <c r="I386" s="52" t="str">
        <f>IF(J386="","",(INDEX(Raw!A:A,MATCH(J386+12000,Raw!AF:AF,0))))</f>
        <v/>
      </c>
      <c r="J386" s="63" t="str">
        <f>(IFERROR(IF(LARGE(Raw!AF:AF,A386+COUNTIF(Raw!C:C,"H"))-12000&gt;0,LARGE(Raw!AF:AF,A386+COUNTIF(Raw!C:C,"H"))-12000,""),""))</f>
        <v/>
      </c>
      <c r="L386" s="3" t="str">
        <f t="shared" si="19"/>
        <v/>
      </c>
      <c r="M386" s="52" t="str">
        <f>IF(O386="","",(INDEX(Raw!D:D,MATCH(O386+6000,Raw!AF:AF,0))))</f>
        <v/>
      </c>
      <c r="N386" s="52" t="str">
        <f>IF(O386="","",(INDEX(Raw!A:A,MATCH(O386+6000,Raw!AF:AF,0))))</f>
        <v/>
      </c>
      <c r="O386" s="63" t="str">
        <f>(IFERROR(IF(LARGE(Raw!AF:AF,A386+COUNTIF(Raw!C:C,"H")+COUNTIF(Raw!C:C,"S"))-6000&gt;0,LARGE(Raw!AF:AF,A386+COUNTIF(Raw!C:C,"H")+COUNTIF(Raw!C:C,"S"))-6000,""),""))</f>
        <v/>
      </c>
    </row>
    <row r="387" spans="1:15" x14ac:dyDescent="0.3">
      <c r="A387" s="52">
        <v>384</v>
      </c>
      <c r="B387" s="3" t="str">
        <f t="shared" si="17"/>
        <v/>
      </c>
      <c r="C387" s="52" t="str">
        <f>IF(E387="","",(INDEX(Raw!D:D,MATCH(E387+18000,Raw!AF:AF,0))))</f>
        <v/>
      </c>
      <c r="D387" s="52" t="str">
        <f>IF(E387="","",(INDEX(Raw!A:A,MATCH(E387+18000,Raw!AF:AF,0))))</f>
        <v/>
      </c>
      <c r="E387" s="63" t="str">
        <f>(IFERROR(IF(LARGE(Raw!AF:AF,A387)-18000&gt;0,LARGE(Raw!AF:AF,A387)-18000,""),""))</f>
        <v/>
      </c>
      <c r="G387" s="3" t="str">
        <f t="shared" si="18"/>
        <v/>
      </c>
      <c r="H387" s="52" t="str">
        <f>IF(J387="","",(INDEX(Raw!D:D,MATCH(J387+12000,Raw!AF:AF,0))))</f>
        <v/>
      </c>
      <c r="I387" s="52" t="str">
        <f>IF(J387="","",(INDEX(Raw!A:A,MATCH(J387+12000,Raw!AF:AF,0))))</f>
        <v/>
      </c>
      <c r="J387" s="63" t="str">
        <f>(IFERROR(IF(LARGE(Raw!AF:AF,A387+COUNTIF(Raw!C:C,"H"))-12000&gt;0,LARGE(Raw!AF:AF,A387+COUNTIF(Raw!C:C,"H"))-12000,""),""))</f>
        <v/>
      </c>
      <c r="L387" s="3" t="str">
        <f t="shared" si="19"/>
        <v/>
      </c>
      <c r="M387" s="52" t="str">
        <f>IF(O387="","",(INDEX(Raw!D:D,MATCH(O387+6000,Raw!AF:AF,0))))</f>
        <v/>
      </c>
      <c r="N387" s="52" t="str">
        <f>IF(O387="","",(INDEX(Raw!A:A,MATCH(O387+6000,Raw!AF:AF,0))))</f>
        <v/>
      </c>
      <c r="O387" s="63" t="str">
        <f>(IFERROR(IF(LARGE(Raw!AF:AF,A387+COUNTIF(Raw!C:C,"H")+COUNTIF(Raw!C:C,"S"))-6000&gt;0,LARGE(Raw!AF:AF,A387+COUNTIF(Raw!C:C,"H")+COUNTIF(Raw!C:C,"S"))-6000,""),""))</f>
        <v/>
      </c>
    </row>
    <row r="388" spans="1:15" x14ac:dyDescent="0.3">
      <c r="A388" s="52">
        <v>385</v>
      </c>
      <c r="B388" s="3" t="str">
        <f t="shared" si="17"/>
        <v/>
      </c>
      <c r="C388" s="52" t="str">
        <f>IF(E388="","",(INDEX(Raw!D:D,MATCH(E388+18000,Raw!AF:AF,0))))</f>
        <v/>
      </c>
      <c r="D388" s="52" t="str">
        <f>IF(E388="","",(INDEX(Raw!A:A,MATCH(E388+18000,Raw!AF:AF,0))))</f>
        <v/>
      </c>
      <c r="E388" s="63" t="str">
        <f>(IFERROR(IF(LARGE(Raw!AF:AF,A388)-18000&gt;0,LARGE(Raw!AF:AF,A388)-18000,""),""))</f>
        <v/>
      </c>
      <c r="G388" s="3" t="str">
        <f t="shared" si="18"/>
        <v/>
      </c>
      <c r="H388" s="52" t="str">
        <f>IF(J388="","",(INDEX(Raw!D:D,MATCH(J388+12000,Raw!AF:AF,0))))</f>
        <v/>
      </c>
      <c r="I388" s="52" t="str">
        <f>IF(J388="","",(INDEX(Raw!A:A,MATCH(J388+12000,Raw!AF:AF,0))))</f>
        <v/>
      </c>
      <c r="J388" s="63" t="str">
        <f>(IFERROR(IF(LARGE(Raw!AF:AF,A388+COUNTIF(Raw!C:C,"H"))-12000&gt;0,LARGE(Raw!AF:AF,A388+COUNTIF(Raw!C:C,"H"))-12000,""),""))</f>
        <v/>
      </c>
      <c r="L388" s="3" t="str">
        <f t="shared" si="19"/>
        <v/>
      </c>
      <c r="M388" s="52" t="str">
        <f>IF(O388="","",(INDEX(Raw!D:D,MATCH(O388+6000,Raw!AF:AF,0))))</f>
        <v/>
      </c>
      <c r="N388" s="52" t="str">
        <f>IF(O388="","",(INDEX(Raw!A:A,MATCH(O388+6000,Raw!AF:AF,0))))</f>
        <v/>
      </c>
      <c r="O388" s="63" t="str">
        <f>(IFERROR(IF(LARGE(Raw!AF:AF,A388+COUNTIF(Raw!C:C,"H")+COUNTIF(Raw!C:C,"S"))-6000&gt;0,LARGE(Raw!AF:AF,A388+COUNTIF(Raw!C:C,"H")+COUNTIF(Raw!C:C,"S"))-6000,""),""))</f>
        <v/>
      </c>
    </row>
    <row r="389" spans="1:15" x14ac:dyDescent="0.3">
      <c r="A389" s="52">
        <v>386</v>
      </c>
      <c r="B389" s="3" t="str">
        <f t="shared" si="17"/>
        <v/>
      </c>
      <c r="C389" s="52" t="str">
        <f>IF(E389="","",(INDEX(Raw!D:D,MATCH(E389+18000,Raw!AF:AF,0))))</f>
        <v/>
      </c>
      <c r="D389" s="52" t="str">
        <f>IF(E389="","",(INDEX(Raw!A:A,MATCH(E389+18000,Raw!AF:AF,0))))</f>
        <v/>
      </c>
      <c r="E389" s="63" t="str">
        <f>(IFERROR(IF(LARGE(Raw!AF:AF,A389)-18000&gt;0,LARGE(Raw!AF:AF,A389)-18000,""),""))</f>
        <v/>
      </c>
      <c r="G389" s="3" t="str">
        <f t="shared" si="18"/>
        <v/>
      </c>
      <c r="H389" s="52" t="str">
        <f>IF(J389="","",(INDEX(Raw!D:D,MATCH(J389+12000,Raw!AF:AF,0))))</f>
        <v/>
      </c>
      <c r="I389" s="52" t="str">
        <f>IF(J389="","",(INDEX(Raw!A:A,MATCH(J389+12000,Raw!AF:AF,0))))</f>
        <v/>
      </c>
      <c r="J389" s="63" t="str">
        <f>(IFERROR(IF(LARGE(Raw!AF:AF,A389+COUNTIF(Raw!C:C,"H"))-12000&gt;0,LARGE(Raw!AF:AF,A389+COUNTIF(Raw!C:C,"H"))-12000,""),""))</f>
        <v/>
      </c>
      <c r="L389" s="3" t="str">
        <f t="shared" si="19"/>
        <v/>
      </c>
      <c r="M389" s="52" t="str">
        <f>IF(O389="","",(INDEX(Raw!D:D,MATCH(O389+6000,Raw!AF:AF,0))))</f>
        <v/>
      </c>
      <c r="N389" s="52" t="str">
        <f>IF(O389="","",(INDEX(Raw!A:A,MATCH(O389+6000,Raw!AF:AF,0))))</f>
        <v/>
      </c>
      <c r="O389" s="63" t="str">
        <f>(IFERROR(IF(LARGE(Raw!AF:AF,A389+COUNTIF(Raw!C:C,"H")+COUNTIF(Raw!C:C,"S"))-6000&gt;0,LARGE(Raw!AF:AF,A389+COUNTIF(Raw!C:C,"H")+COUNTIF(Raw!C:C,"S"))-6000,""),""))</f>
        <v/>
      </c>
    </row>
    <row r="390" spans="1:15" x14ac:dyDescent="0.3">
      <c r="A390" s="52">
        <v>387</v>
      </c>
      <c r="B390" s="3" t="str">
        <f t="shared" ref="B390:B453" si="20">IFERROR(IF(ROUND(E390,3)=ROUND(E389,3),B389,B389+1),"")</f>
        <v/>
      </c>
      <c r="C390" s="52" t="str">
        <f>IF(E390="","",(INDEX(Raw!D:D,MATCH(E390+18000,Raw!AF:AF,0))))</f>
        <v/>
      </c>
      <c r="D390" s="52" t="str">
        <f>IF(E390="","",(INDEX(Raw!A:A,MATCH(E390+18000,Raw!AF:AF,0))))</f>
        <v/>
      </c>
      <c r="E390" s="63" t="str">
        <f>(IFERROR(IF(LARGE(Raw!AF:AF,A390)-18000&gt;0,LARGE(Raw!AF:AF,A390)-18000,""),""))</f>
        <v/>
      </c>
      <c r="G390" s="3" t="str">
        <f t="shared" ref="G390:G453" si="21">IFERROR(IF(ROUND(J390,3)=ROUND(J389,3),G389,G389+1),"")</f>
        <v/>
      </c>
      <c r="H390" s="52" t="str">
        <f>IF(J390="","",(INDEX(Raw!D:D,MATCH(J390+12000,Raw!AF:AF,0))))</f>
        <v/>
      </c>
      <c r="I390" s="52" t="str">
        <f>IF(J390="","",(INDEX(Raw!A:A,MATCH(J390+12000,Raw!AF:AF,0))))</f>
        <v/>
      </c>
      <c r="J390" s="63" t="str">
        <f>(IFERROR(IF(LARGE(Raw!AF:AF,A390+COUNTIF(Raw!C:C,"H"))-12000&gt;0,LARGE(Raw!AF:AF,A390+COUNTIF(Raw!C:C,"H"))-12000,""),""))</f>
        <v/>
      </c>
      <c r="L390" s="3" t="str">
        <f t="shared" ref="L390:L453" si="22">IFERROR(IF(ROUND(O390,3)=ROUND(O389,3),L389,L389+1),"")</f>
        <v/>
      </c>
      <c r="M390" s="52" t="str">
        <f>IF(O390="","",(INDEX(Raw!D:D,MATCH(O390+6000,Raw!AF:AF,0))))</f>
        <v/>
      </c>
      <c r="N390" s="52" t="str">
        <f>IF(O390="","",(INDEX(Raw!A:A,MATCH(O390+6000,Raw!AF:AF,0))))</f>
        <v/>
      </c>
      <c r="O390" s="63" t="str">
        <f>(IFERROR(IF(LARGE(Raw!AF:AF,A390+COUNTIF(Raw!C:C,"H")+COUNTIF(Raw!C:C,"S"))-6000&gt;0,LARGE(Raw!AF:AF,A390+COUNTIF(Raw!C:C,"H")+COUNTIF(Raw!C:C,"S"))-6000,""),""))</f>
        <v/>
      </c>
    </row>
    <row r="391" spans="1:15" x14ac:dyDescent="0.3">
      <c r="A391" s="52">
        <v>388</v>
      </c>
      <c r="B391" s="3" t="str">
        <f t="shared" si="20"/>
        <v/>
      </c>
      <c r="C391" s="52" t="str">
        <f>IF(E391="","",(INDEX(Raw!D:D,MATCH(E391+18000,Raw!AF:AF,0))))</f>
        <v/>
      </c>
      <c r="D391" s="52" t="str">
        <f>IF(E391="","",(INDEX(Raw!A:A,MATCH(E391+18000,Raw!AF:AF,0))))</f>
        <v/>
      </c>
      <c r="E391" s="63" t="str">
        <f>(IFERROR(IF(LARGE(Raw!AF:AF,A391)-18000&gt;0,LARGE(Raw!AF:AF,A391)-18000,""),""))</f>
        <v/>
      </c>
      <c r="G391" s="3" t="str">
        <f t="shared" si="21"/>
        <v/>
      </c>
      <c r="H391" s="52" t="str">
        <f>IF(J391="","",(INDEX(Raw!D:D,MATCH(J391+12000,Raw!AF:AF,0))))</f>
        <v/>
      </c>
      <c r="I391" s="52" t="str">
        <f>IF(J391="","",(INDEX(Raw!A:A,MATCH(J391+12000,Raw!AF:AF,0))))</f>
        <v/>
      </c>
      <c r="J391" s="63" t="str">
        <f>(IFERROR(IF(LARGE(Raw!AF:AF,A391+COUNTIF(Raw!C:C,"H"))-12000&gt;0,LARGE(Raw!AF:AF,A391+COUNTIF(Raw!C:C,"H"))-12000,""),""))</f>
        <v/>
      </c>
      <c r="L391" s="3" t="str">
        <f t="shared" si="22"/>
        <v/>
      </c>
      <c r="M391" s="52" t="str">
        <f>IF(O391="","",(INDEX(Raw!D:D,MATCH(O391+6000,Raw!AF:AF,0))))</f>
        <v/>
      </c>
      <c r="N391" s="52" t="str">
        <f>IF(O391="","",(INDEX(Raw!A:A,MATCH(O391+6000,Raw!AF:AF,0))))</f>
        <v/>
      </c>
      <c r="O391" s="63" t="str">
        <f>(IFERROR(IF(LARGE(Raw!AF:AF,A391+COUNTIF(Raw!C:C,"H")+COUNTIF(Raw!C:C,"S"))-6000&gt;0,LARGE(Raw!AF:AF,A391+COUNTIF(Raw!C:C,"H")+COUNTIF(Raw!C:C,"S"))-6000,""),""))</f>
        <v/>
      </c>
    </row>
    <row r="392" spans="1:15" x14ac:dyDescent="0.3">
      <c r="A392" s="52">
        <v>389</v>
      </c>
      <c r="B392" s="3" t="str">
        <f t="shared" si="20"/>
        <v/>
      </c>
      <c r="C392" s="52" t="str">
        <f>IF(E392="","",(INDEX(Raw!D:D,MATCH(E392+18000,Raw!AF:AF,0))))</f>
        <v/>
      </c>
      <c r="D392" s="52" t="str">
        <f>IF(E392="","",(INDEX(Raw!A:A,MATCH(E392+18000,Raw!AF:AF,0))))</f>
        <v/>
      </c>
      <c r="E392" s="63" t="str">
        <f>(IFERROR(IF(LARGE(Raw!AF:AF,A392)-18000&gt;0,LARGE(Raw!AF:AF,A392)-18000,""),""))</f>
        <v/>
      </c>
      <c r="G392" s="3" t="str">
        <f t="shared" si="21"/>
        <v/>
      </c>
      <c r="H392" s="52" t="str">
        <f>IF(J392="","",(INDEX(Raw!D:D,MATCH(J392+12000,Raw!AF:AF,0))))</f>
        <v/>
      </c>
      <c r="I392" s="52" t="str">
        <f>IF(J392="","",(INDEX(Raw!A:A,MATCH(J392+12000,Raw!AF:AF,0))))</f>
        <v/>
      </c>
      <c r="J392" s="63" t="str">
        <f>(IFERROR(IF(LARGE(Raw!AF:AF,A392+COUNTIF(Raw!C:C,"H"))-12000&gt;0,LARGE(Raw!AF:AF,A392+COUNTIF(Raw!C:C,"H"))-12000,""),""))</f>
        <v/>
      </c>
      <c r="L392" s="3" t="str">
        <f t="shared" si="22"/>
        <v/>
      </c>
      <c r="M392" s="52" t="str">
        <f>IF(O392="","",(INDEX(Raw!D:D,MATCH(O392+6000,Raw!AF:AF,0))))</f>
        <v/>
      </c>
      <c r="N392" s="52" t="str">
        <f>IF(O392="","",(INDEX(Raw!A:A,MATCH(O392+6000,Raw!AF:AF,0))))</f>
        <v/>
      </c>
      <c r="O392" s="63" t="str">
        <f>(IFERROR(IF(LARGE(Raw!AF:AF,A392+COUNTIF(Raw!C:C,"H")+COUNTIF(Raw!C:C,"S"))-6000&gt;0,LARGE(Raw!AF:AF,A392+COUNTIF(Raw!C:C,"H")+COUNTIF(Raw!C:C,"S"))-6000,""),""))</f>
        <v/>
      </c>
    </row>
    <row r="393" spans="1:15" x14ac:dyDescent="0.3">
      <c r="A393" s="52">
        <v>390</v>
      </c>
      <c r="B393" s="3" t="str">
        <f t="shared" si="20"/>
        <v/>
      </c>
      <c r="C393" s="52" t="str">
        <f>IF(E393="","",(INDEX(Raw!D:D,MATCH(E393+18000,Raw!AF:AF,0))))</f>
        <v/>
      </c>
      <c r="D393" s="52" t="str">
        <f>IF(E393="","",(INDEX(Raw!A:A,MATCH(E393+18000,Raw!AF:AF,0))))</f>
        <v/>
      </c>
      <c r="E393" s="63" t="str">
        <f>(IFERROR(IF(LARGE(Raw!AF:AF,A393)-18000&gt;0,LARGE(Raw!AF:AF,A393)-18000,""),""))</f>
        <v/>
      </c>
      <c r="G393" s="3" t="str">
        <f t="shared" si="21"/>
        <v/>
      </c>
      <c r="H393" s="52" t="str">
        <f>IF(J393="","",(INDEX(Raw!D:D,MATCH(J393+12000,Raw!AF:AF,0))))</f>
        <v/>
      </c>
      <c r="I393" s="52" t="str">
        <f>IF(J393="","",(INDEX(Raw!A:A,MATCH(J393+12000,Raw!AF:AF,0))))</f>
        <v/>
      </c>
      <c r="J393" s="63" t="str">
        <f>(IFERROR(IF(LARGE(Raw!AF:AF,A393+COUNTIF(Raw!C:C,"H"))-12000&gt;0,LARGE(Raw!AF:AF,A393+COUNTIF(Raw!C:C,"H"))-12000,""),""))</f>
        <v/>
      </c>
      <c r="L393" s="3" t="str">
        <f t="shared" si="22"/>
        <v/>
      </c>
      <c r="M393" s="52" t="str">
        <f>IF(O393="","",(INDEX(Raw!D:D,MATCH(O393+6000,Raw!AF:AF,0))))</f>
        <v/>
      </c>
      <c r="N393" s="52" t="str">
        <f>IF(O393="","",(INDEX(Raw!A:A,MATCH(O393+6000,Raw!AF:AF,0))))</f>
        <v/>
      </c>
      <c r="O393" s="63" t="str">
        <f>(IFERROR(IF(LARGE(Raw!AF:AF,A393+COUNTIF(Raw!C:C,"H")+COUNTIF(Raw!C:C,"S"))-6000&gt;0,LARGE(Raw!AF:AF,A393+COUNTIF(Raw!C:C,"H")+COUNTIF(Raw!C:C,"S"))-6000,""),""))</f>
        <v/>
      </c>
    </row>
    <row r="394" spans="1:15" x14ac:dyDescent="0.3">
      <c r="A394" s="52">
        <v>391</v>
      </c>
      <c r="B394" s="3" t="str">
        <f t="shared" si="20"/>
        <v/>
      </c>
      <c r="C394" s="52" t="str">
        <f>IF(E394="","",(INDEX(Raw!D:D,MATCH(E394+18000,Raw!AF:AF,0))))</f>
        <v/>
      </c>
      <c r="D394" s="52" t="str">
        <f>IF(E394="","",(INDEX(Raw!A:A,MATCH(E394+18000,Raw!AF:AF,0))))</f>
        <v/>
      </c>
      <c r="E394" s="63" t="str">
        <f>(IFERROR(IF(LARGE(Raw!AF:AF,A394)-18000&gt;0,LARGE(Raw!AF:AF,A394)-18000,""),""))</f>
        <v/>
      </c>
      <c r="G394" s="3" t="str">
        <f t="shared" si="21"/>
        <v/>
      </c>
      <c r="H394" s="52" t="str">
        <f>IF(J394="","",(INDEX(Raw!D:D,MATCH(J394+12000,Raw!AF:AF,0))))</f>
        <v/>
      </c>
      <c r="I394" s="52" t="str">
        <f>IF(J394="","",(INDEX(Raw!A:A,MATCH(J394+12000,Raw!AF:AF,0))))</f>
        <v/>
      </c>
      <c r="J394" s="63" t="str">
        <f>(IFERROR(IF(LARGE(Raw!AF:AF,A394+COUNTIF(Raw!C:C,"H"))-12000&gt;0,LARGE(Raw!AF:AF,A394+COUNTIF(Raw!C:C,"H"))-12000,""),""))</f>
        <v/>
      </c>
      <c r="L394" s="3" t="str">
        <f t="shared" si="22"/>
        <v/>
      </c>
      <c r="M394" s="52" t="str">
        <f>IF(O394="","",(INDEX(Raw!D:D,MATCH(O394+6000,Raw!AF:AF,0))))</f>
        <v/>
      </c>
      <c r="N394" s="52" t="str">
        <f>IF(O394="","",(INDEX(Raw!A:A,MATCH(O394+6000,Raw!AF:AF,0))))</f>
        <v/>
      </c>
      <c r="O394" s="63" t="str">
        <f>(IFERROR(IF(LARGE(Raw!AF:AF,A394+COUNTIF(Raw!C:C,"H")+COUNTIF(Raw!C:C,"S"))-6000&gt;0,LARGE(Raw!AF:AF,A394+COUNTIF(Raw!C:C,"H")+COUNTIF(Raw!C:C,"S"))-6000,""),""))</f>
        <v/>
      </c>
    </row>
    <row r="395" spans="1:15" x14ac:dyDescent="0.3">
      <c r="A395" s="52">
        <v>392</v>
      </c>
      <c r="B395" s="3" t="str">
        <f t="shared" si="20"/>
        <v/>
      </c>
      <c r="C395" s="52" t="str">
        <f>IF(E395="","",(INDEX(Raw!D:D,MATCH(E395+18000,Raw!AF:AF,0))))</f>
        <v/>
      </c>
      <c r="D395" s="52" t="str">
        <f>IF(E395="","",(INDEX(Raw!A:A,MATCH(E395+18000,Raw!AF:AF,0))))</f>
        <v/>
      </c>
      <c r="E395" s="63" t="str">
        <f>(IFERROR(IF(LARGE(Raw!AF:AF,A395)-18000&gt;0,LARGE(Raw!AF:AF,A395)-18000,""),""))</f>
        <v/>
      </c>
      <c r="G395" s="3" t="str">
        <f t="shared" si="21"/>
        <v/>
      </c>
      <c r="H395" s="52" t="str">
        <f>IF(J395="","",(INDEX(Raw!D:D,MATCH(J395+12000,Raw!AF:AF,0))))</f>
        <v/>
      </c>
      <c r="I395" s="52" t="str">
        <f>IF(J395="","",(INDEX(Raw!A:A,MATCH(J395+12000,Raw!AF:AF,0))))</f>
        <v/>
      </c>
      <c r="J395" s="63" t="str">
        <f>(IFERROR(IF(LARGE(Raw!AF:AF,A395+COUNTIF(Raw!C:C,"H"))-12000&gt;0,LARGE(Raw!AF:AF,A395+COUNTIF(Raw!C:C,"H"))-12000,""),""))</f>
        <v/>
      </c>
      <c r="L395" s="3" t="str">
        <f t="shared" si="22"/>
        <v/>
      </c>
      <c r="M395" s="52" t="str">
        <f>IF(O395="","",(INDEX(Raw!D:D,MATCH(O395+6000,Raw!AF:AF,0))))</f>
        <v/>
      </c>
      <c r="N395" s="52" t="str">
        <f>IF(O395="","",(INDEX(Raw!A:A,MATCH(O395+6000,Raw!AF:AF,0))))</f>
        <v/>
      </c>
      <c r="O395" s="63" t="str">
        <f>(IFERROR(IF(LARGE(Raw!AF:AF,A395+COUNTIF(Raw!C:C,"H")+COUNTIF(Raw!C:C,"S"))-6000&gt;0,LARGE(Raw!AF:AF,A395+COUNTIF(Raw!C:C,"H")+COUNTIF(Raw!C:C,"S"))-6000,""),""))</f>
        <v/>
      </c>
    </row>
    <row r="396" spans="1:15" x14ac:dyDescent="0.3">
      <c r="A396" s="52">
        <v>393</v>
      </c>
      <c r="B396" s="3" t="str">
        <f t="shared" si="20"/>
        <v/>
      </c>
      <c r="C396" s="52" t="str">
        <f>IF(E396="","",(INDEX(Raw!D:D,MATCH(E396+18000,Raw!AF:AF,0))))</f>
        <v/>
      </c>
      <c r="D396" s="52" t="str">
        <f>IF(E396="","",(INDEX(Raw!A:A,MATCH(E396+18000,Raw!AF:AF,0))))</f>
        <v/>
      </c>
      <c r="E396" s="63" t="str">
        <f>(IFERROR(IF(LARGE(Raw!AF:AF,A396)-18000&gt;0,LARGE(Raw!AF:AF,A396)-18000,""),""))</f>
        <v/>
      </c>
      <c r="G396" s="3" t="str">
        <f t="shared" si="21"/>
        <v/>
      </c>
      <c r="H396" s="52" t="str">
        <f>IF(J396="","",(INDEX(Raw!D:D,MATCH(J396+12000,Raw!AF:AF,0))))</f>
        <v/>
      </c>
      <c r="I396" s="52" t="str">
        <f>IF(J396="","",(INDEX(Raw!A:A,MATCH(J396+12000,Raw!AF:AF,0))))</f>
        <v/>
      </c>
      <c r="J396" s="63" t="str">
        <f>(IFERROR(IF(LARGE(Raw!AF:AF,A396+COUNTIF(Raw!C:C,"H"))-12000&gt;0,LARGE(Raw!AF:AF,A396+COUNTIF(Raw!C:C,"H"))-12000,""),""))</f>
        <v/>
      </c>
      <c r="L396" s="3" t="str">
        <f t="shared" si="22"/>
        <v/>
      </c>
      <c r="M396" s="52" t="str">
        <f>IF(O396="","",(INDEX(Raw!D:D,MATCH(O396+6000,Raw!AF:AF,0))))</f>
        <v/>
      </c>
      <c r="N396" s="52" t="str">
        <f>IF(O396="","",(INDEX(Raw!A:A,MATCH(O396+6000,Raw!AF:AF,0))))</f>
        <v/>
      </c>
      <c r="O396" s="63" t="str">
        <f>(IFERROR(IF(LARGE(Raw!AF:AF,A396+COUNTIF(Raw!C:C,"H")+COUNTIF(Raw!C:C,"S"))-6000&gt;0,LARGE(Raw!AF:AF,A396+COUNTIF(Raw!C:C,"H")+COUNTIF(Raw!C:C,"S"))-6000,""),""))</f>
        <v/>
      </c>
    </row>
    <row r="397" spans="1:15" x14ac:dyDescent="0.3">
      <c r="A397" s="52">
        <v>394</v>
      </c>
      <c r="B397" s="3" t="str">
        <f t="shared" si="20"/>
        <v/>
      </c>
      <c r="C397" s="52" t="str">
        <f>IF(E397="","",(INDEX(Raw!D:D,MATCH(E397+18000,Raw!AF:AF,0))))</f>
        <v/>
      </c>
      <c r="D397" s="52" t="str">
        <f>IF(E397="","",(INDEX(Raw!A:A,MATCH(E397+18000,Raw!AF:AF,0))))</f>
        <v/>
      </c>
      <c r="E397" s="63" t="str">
        <f>(IFERROR(IF(LARGE(Raw!AF:AF,A397)-18000&gt;0,LARGE(Raw!AF:AF,A397)-18000,""),""))</f>
        <v/>
      </c>
      <c r="G397" s="3" t="str">
        <f t="shared" si="21"/>
        <v/>
      </c>
      <c r="H397" s="52" t="str">
        <f>IF(J397="","",(INDEX(Raw!D:D,MATCH(J397+12000,Raw!AF:AF,0))))</f>
        <v/>
      </c>
      <c r="I397" s="52" t="str">
        <f>IF(J397="","",(INDEX(Raw!A:A,MATCH(J397+12000,Raw!AF:AF,0))))</f>
        <v/>
      </c>
      <c r="J397" s="63" t="str">
        <f>(IFERROR(IF(LARGE(Raw!AF:AF,A397+COUNTIF(Raw!C:C,"H"))-12000&gt;0,LARGE(Raw!AF:AF,A397+COUNTIF(Raw!C:C,"H"))-12000,""),""))</f>
        <v/>
      </c>
      <c r="L397" s="3" t="str">
        <f t="shared" si="22"/>
        <v/>
      </c>
      <c r="M397" s="52" t="str">
        <f>IF(O397="","",(INDEX(Raw!D:D,MATCH(O397+6000,Raw!AF:AF,0))))</f>
        <v/>
      </c>
      <c r="N397" s="52" t="str">
        <f>IF(O397="","",(INDEX(Raw!A:A,MATCH(O397+6000,Raw!AF:AF,0))))</f>
        <v/>
      </c>
      <c r="O397" s="63" t="str">
        <f>(IFERROR(IF(LARGE(Raw!AF:AF,A397+COUNTIF(Raw!C:C,"H")+COUNTIF(Raw!C:C,"S"))-6000&gt;0,LARGE(Raw!AF:AF,A397+COUNTIF(Raw!C:C,"H")+COUNTIF(Raw!C:C,"S"))-6000,""),""))</f>
        <v/>
      </c>
    </row>
    <row r="398" spans="1:15" x14ac:dyDescent="0.3">
      <c r="A398" s="52">
        <v>395</v>
      </c>
      <c r="B398" s="3" t="str">
        <f t="shared" si="20"/>
        <v/>
      </c>
      <c r="C398" s="52" t="str">
        <f>IF(E398="","",(INDEX(Raw!D:D,MATCH(E398+18000,Raw!AF:AF,0))))</f>
        <v/>
      </c>
      <c r="D398" s="52" t="str">
        <f>IF(E398="","",(INDEX(Raw!A:A,MATCH(E398+18000,Raw!AF:AF,0))))</f>
        <v/>
      </c>
      <c r="E398" s="63" t="str">
        <f>(IFERROR(IF(LARGE(Raw!AF:AF,A398)-18000&gt;0,LARGE(Raw!AF:AF,A398)-18000,""),""))</f>
        <v/>
      </c>
      <c r="G398" s="3" t="str">
        <f t="shared" si="21"/>
        <v/>
      </c>
      <c r="H398" s="52" t="str">
        <f>IF(J398="","",(INDEX(Raw!D:D,MATCH(J398+12000,Raw!AF:AF,0))))</f>
        <v/>
      </c>
      <c r="I398" s="52" t="str">
        <f>IF(J398="","",(INDEX(Raw!A:A,MATCH(J398+12000,Raw!AF:AF,0))))</f>
        <v/>
      </c>
      <c r="J398" s="63" t="str">
        <f>(IFERROR(IF(LARGE(Raw!AF:AF,A398+COUNTIF(Raw!C:C,"H"))-12000&gt;0,LARGE(Raw!AF:AF,A398+COUNTIF(Raw!C:C,"H"))-12000,""),""))</f>
        <v/>
      </c>
      <c r="L398" s="3" t="str">
        <f t="shared" si="22"/>
        <v/>
      </c>
      <c r="M398" s="52" t="str">
        <f>IF(O398="","",(INDEX(Raw!D:D,MATCH(O398+6000,Raw!AF:AF,0))))</f>
        <v/>
      </c>
      <c r="N398" s="52" t="str">
        <f>IF(O398="","",(INDEX(Raw!A:A,MATCH(O398+6000,Raw!AF:AF,0))))</f>
        <v/>
      </c>
      <c r="O398" s="63" t="str">
        <f>(IFERROR(IF(LARGE(Raw!AF:AF,A398+COUNTIF(Raw!C:C,"H")+COUNTIF(Raw!C:C,"S"))-6000&gt;0,LARGE(Raw!AF:AF,A398+COUNTIF(Raw!C:C,"H")+COUNTIF(Raw!C:C,"S"))-6000,""),""))</f>
        <v/>
      </c>
    </row>
    <row r="399" spans="1:15" x14ac:dyDescent="0.3">
      <c r="A399" s="52">
        <v>396</v>
      </c>
      <c r="B399" s="3" t="str">
        <f t="shared" si="20"/>
        <v/>
      </c>
      <c r="C399" s="52" t="str">
        <f>IF(E399="","",(INDEX(Raw!D:D,MATCH(E399+18000,Raw!AF:AF,0))))</f>
        <v/>
      </c>
      <c r="D399" s="52" t="str">
        <f>IF(E399="","",(INDEX(Raw!A:A,MATCH(E399+18000,Raw!AF:AF,0))))</f>
        <v/>
      </c>
      <c r="E399" s="63" t="str">
        <f>(IFERROR(IF(LARGE(Raw!AF:AF,A399)-18000&gt;0,LARGE(Raw!AF:AF,A399)-18000,""),""))</f>
        <v/>
      </c>
      <c r="G399" s="3" t="str">
        <f t="shared" si="21"/>
        <v/>
      </c>
      <c r="H399" s="52" t="str">
        <f>IF(J399="","",(INDEX(Raw!D:D,MATCH(J399+12000,Raw!AF:AF,0))))</f>
        <v/>
      </c>
      <c r="I399" s="52" t="str">
        <f>IF(J399="","",(INDEX(Raw!A:A,MATCH(J399+12000,Raw!AF:AF,0))))</f>
        <v/>
      </c>
      <c r="J399" s="63" t="str">
        <f>(IFERROR(IF(LARGE(Raw!AF:AF,A399+COUNTIF(Raw!C:C,"H"))-12000&gt;0,LARGE(Raw!AF:AF,A399+COUNTIF(Raw!C:C,"H"))-12000,""),""))</f>
        <v/>
      </c>
      <c r="L399" s="3" t="str">
        <f t="shared" si="22"/>
        <v/>
      </c>
      <c r="M399" s="52" t="str">
        <f>IF(O399="","",(INDEX(Raw!D:D,MATCH(O399+6000,Raw!AF:AF,0))))</f>
        <v/>
      </c>
      <c r="N399" s="52" t="str">
        <f>IF(O399="","",(INDEX(Raw!A:A,MATCH(O399+6000,Raw!AF:AF,0))))</f>
        <v/>
      </c>
      <c r="O399" s="63" t="str">
        <f>(IFERROR(IF(LARGE(Raw!AF:AF,A399+COUNTIF(Raw!C:C,"H")+COUNTIF(Raw!C:C,"S"))-6000&gt;0,LARGE(Raw!AF:AF,A399+COUNTIF(Raw!C:C,"H")+COUNTIF(Raw!C:C,"S"))-6000,""),""))</f>
        <v/>
      </c>
    </row>
    <row r="400" spans="1:15" x14ac:dyDescent="0.3">
      <c r="A400" s="52">
        <v>397</v>
      </c>
      <c r="B400" s="3" t="str">
        <f t="shared" si="20"/>
        <v/>
      </c>
      <c r="C400" s="52" t="str">
        <f>IF(E400="","",(INDEX(Raw!D:D,MATCH(E400+18000,Raw!AF:AF,0))))</f>
        <v/>
      </c>
      <c r="D400" s="52" t="str">
        <f>IF(E400="","",(INDEX(Raw!A:A,MATCH(E400+18000,Raw!AF:AF,0))))</f>
        <v/>
      </c>
      <c r="E400" s="63" t="str">
        <f>(IFERROR(IF(LARGE(Raw!AF:AF,A400)-18000&gt;0,LARGE(Raw!AF:AF,A400)-18000,""),""))</f>
        <v/>
      </c>
      <c r="G400" s="3" t="str">
        <f t="shared" si="21"/>
        <v/>
      </c>
      <c r="H400" s="52" t="str">
        <f>IF(J400="","",(INDEX(Raw!D:D,MATCH(J400+12000,Raw!AF:AF,0))))</f>
        <v/>
      </c>
      <c r="I400" s="52" t="str">
        <f>IF(J400="","",(INDEX(Raw!A:A,MATCH(J400+12000,Raw!AF:AF,0))))</f>
        <v/>
      </c>
      <c r="J400" s="63" t="str">
        <f>(IFERROR(IF(LARGE(Raw!AF:AF,A400+COUNTIF(Raw!C:C,"H"))-12000&gt;0,LARGE(Raw!AF:AF,A400+COUNTIF(Raw!C:C,"H"))-12000,""),""))</f>
        <v/>
      </c>
      <c r="L400" s="3" t="str">
        <f t="shared" si="22"/>
        <v/>
      </c>
      <c r="M400" s="52" t="str">
        <f>IF(O400="","",(INDEX(Raw!D:D,MATCH(O400+6000,Raw!AF:AF,0))))</f>
        <v/>
      </c>
      <c r="N400" s="52" t="str">
        <f>IF(O400="","",(INDEX(Raw!A:A,MATCH(O400+6000,Raw!AF:AF,0))))</f>
        <v/>
      </c>
      <c r="O400" s="63" t="str">
        <f>(IFERROR(IF(LARGE(Raw!AF:AF,A400+COUNTIF(Raw!C:C,"H")+COUNTIF(Raw!C:C,"S"))-6000&gt;0,LARGE(Raw!AF:AF,A400+COUNTIF(Raw!C:C,"H")+COUNTIF(Raw!C:C,"S"))-6000,""),""))</f>
        <v/>
      </c>
    </row>
    <row r="401" spans="1:15" x14ac:dyDescent="0.3">
      <c r="A401" s="52">
        <v>398</v>
      </c>
      <c r="B401" s="3" t="str">
        <f t="shared" si="20"/>
        <v/>
      </c>
      <c r="C401" s="52" t="str">
        <f>IF(E401="","",(INDEX(Raw!D:D,MATCH(E401+18000,Raw!AF:AF,0))))</f>
        <v/>
      </c>
      <c r="D401" s="52" t="str">
        <f>IF(E401="","",(INDEX(Raw!A:A,MATCH(E401+18000,Raw!AF:AF,0))))</f>
        <v/>
      </c>
      <c r="E401" s="63" t="str">
        <f>(IFERROR(IF(LARGE(Raw!AF:AF,A401)-18000&gt;0,LARGE(Raw!AF:AF,A401)-18000,""),""))</f>
        <v/>
      </c>
      <c r="G401" s="3" t="str">
        <f t="shared" si="21"/>
        <v/>
      </c>
      <c r="H401" s="52" t="str">
        <f>IF(J401="","",(INDEX(Raw!D:D,MATCH(J401+12000,Raw!AF:AF,0))))</f>
        <v/>
      </c>
      <c r="I401" s="52" t="str">
        <f>IF(J401="","",(INDEX(Raw!A:A,MATCH(J401+12000,Raw!AF:AF,0))))</f>
        <v/>
      </c>
      <c r="J401" s="63" t="str">
        <f>(IFERROR(IF(LARGE(Raw!AF:AF,A401+COUNTIF(Raw!C:C,"H"))-12000&gt;0,LARGE(Raw!AF:AF,A401+COUNTIF(Raw!C:C,"H"))-12000,""),""))</f>
        <v/>
      </c>
      <c r="L401" s="3" t="str">
        <f t="shared" si="22"/>
        <v/>
      </c>
      <c r="M401" s="52" t="str">
        <f>IF(O401="","",(INDEX(Raw!D:D,MATCH(O401+6000,Raw!AF:AF,0))))</f>
        <v/>
      </c>
      <c r="N401" s="52" t="str">
        <f>IF(O401="","",(INDEX(Raw!A:A,MATCH(O401+6000,Raw!AF:AF,0))))</f>
        <v/>
      </c>
      <c r="O401" s="63" t="str">
        <f>(IFERROR(IF(LARGE(Raw!AF:AF,A401+COUNTIF(Raw!C:C,"H")+COUNTIF(Raw!C:C,"S"))-6000&gt;0,LARGE(Raw!AF:AF,A401+COUNTIF(Raw!C:C,"H")+COUNTIF(Raw!C:C,"S"))-6000,""),""))</f>
        <v/>
      </c>
    </row>
    <row r="402" spans="1:15" x14ac:dyDescent="0.3">
      <c r="A402" s="52">
        <v>399</v>
      </c>
      <c r="B402" s="3" t="str">
        <f t="shared" si="20"/>
        <v/>
      </c>
      <c r="C402" s="52" t="str">
        <f>IF(E402="","",(INDEX(Raw!D:D,MATCH(E402+18000,Raw!AF:AF,0))))</f>
        <v/>
      </c>
      <c r="D402" s="52" t="str">
        <f>IF(E402="","",(INDEX(Raw!A:A,MATCH(E402+18000,Raw!AF:AF,0))))</f>
        <v/>
      </c>
      <c r="E402" s="63" t="str">
        <f>(IFERROR(IF(LARGE(Raw!AF:AF,A402)-18000&gt;0,LARGE(Raw!AF:AF,A402)-18000,""),""))</f>
        <v/>
      </c>
      <c r="G402" s="3" t="str">
        <f t="shared" si="21"/>
        <v/>
      </c>
      <c r="H402" s="52" t="str">
        <f>IF(J402="","",(INDEX(Raw!D:D,MATCH(J402+12000,Raw!AF:AF,0))))</f>
        <v/>
      </c>
      <c r="I402" s="52" t="str">
        <f>IF(J402="","",(INDEX(Raw!A:A,MATCH(J402+12000,Raw!AF:AF,0))))</f>
        <v/>
      </c>
      <c r="J402" s="63" t="str">
        <f>(IFERROR(IF(LARGE(Raw!AF:AF,A402+COUNTIF(Raw!C:C,"H"))-12000&gt;0,LARGE(Raw!AF:AF,A402+COUNTIF(Raw!C:C,"H"))-12000,""),""))</f>
        <v/>
      </c>
      <c r="L402" s="3" t="str">
        <f t="shared" si="22"/>
        <v/>
      </c>
      <c r="M402" s="52" t="str">
        <f>IF(O402="","",(INDEX(Raw!D:D,MATCH(O402+6000,Raw!AF:AF,0))))</f>
        <v/>
      </c>
      <c r="N402" s="52" t="str">
        <f>IF(O402="","",(INDEX(Raw!A:A,MATCH(O402+6000,Raw!AF:AF,0))))</f>
        <v/>
      </c>
      <c r="O402" s="63" t="str">
        <f>(IFERROR(IF(LARGE(Raw!AF:AF,A402+COUNTIF(Raw!C:C,"H")+COUNTIF(Raw!C:C,"S"))-6000&gt;0,LARGE(Raw!AF:AF,A402+COUNTIF(Raw!C:C,"H")+COUNTIF(Raw!C:C,"S"))-6000,""),""))</f>
        <v/>
      </c>
    </row>
    <row r="403" spans="1:15" x14ac:dyDescent="0.3">
      <c r="A403" s="52">
        <v>400</v>
      </c>
      <c r="B403" s="3" t="str">
        <f t="shared" si="20"/>
        <v/>
      </c>
      <c r="C403" s="52" t="str">
        <f>IF(E403="","",(INDEX(Raw!D:D,MATCH(E403+18000,Raw!AF:AF,0))))</f>
        <v/>
      </c>
      <c r="D403" s="52" t="str">
        <f>IF(E403="","",(INDEX(Raw!A:A,MATCH(E403+18000,Raw!AF:AF,0))))</f>
        <v/>
      </c>
      <c r="E403" s="63" t="str">
        <f>(IFERROR(IF(LARGE(Raw!AF:AF,A403)-18000&gt;0,LARGE(Raw!AF:AF,A403)-18000,""),""))</f>
        <v/>
      </c>
      <c r="G403" s="3" t="str">
        <f t="shared" si="21"/>
        <v/>
      </c>
      <c r="H403" s="52" t="str">
        <f>IF(J403="","",(INDEX(Raw!D:D,MATCH(J403+12000,Raw!AF:AF,0))))</f>
        <v/>
      </c>
      <c r="I403" s="52" t="str">
        <f>IF(J403="","",(INDEX(Raw!A:A,MATCH(J403+12000,Raw!AF:AF,0))))</f>
        <v/>
      </c>
      <c r="J403" s="63" t="str">
        <f>(IFERROR(IF(LARGE(Raw!AF:AF,A403+COUNTIF(Raw!C:C,"H"))-12000&gt;0,LARGE(Raw!AF:AF,A403+COUNTIF(Raw!C:C,"H"))-12000,""),""))</f>
        <v/>
      </c>
      <c r="L403" s="3" t="str">
        <f t="shared" si="22"/>
        <v/>
      </c>
      <c r="M403" s="52" t="str">
        <f>IF(O403="","",(INDEX(Raw!D:D,MATCH(O403+6000,Raw!AF:AF,0))))</f>
        <v/>
      </c>
      <c r="N403" s="52" t="str">
        <f>IF(O403="","",(INDEX(Raw!A:A,MATCH(O403+6000,Raw!AF:AF,0))))</f>
        <v/>
      </c>
      <c r="O403" s="63" t="str">
        <f>(IFERROR(IF(LARGE(Raw!AF:AF,A403+COUNTIF(Raw!C:C,"H")+COUNTIF(Raw!C:C,"S"))-6000&gt;0,LARGE(Raw!AF:AF,A403+COUNTIF(Raw!C:C,"H")+COUNTIF(Raw!C:C,"S"))-6000,""),""))</f>
        <v/>
      </c>
    </row>
    <row r="404" spans="1:15" x14ac:dyDescent="0.3">
      <c r="A404" s="52">
        <v>401</v>
      </c>
      <c r="B404" s="3" t="str">
        <f t="shared" si="20"/>
        <v/>
      </c>
      <c r="C404" s="52" t="str">
        <f>IF(E404="","",(INDEX(Raw!D:D,MATCH(E404+18000,Raw!AF:AF,0))))</f>
        <v/>
      </c>
      <c r="D404" s="52" t="str">
        <f>IF(E404="","",(INDEX(Raw!A:A,MATCH(E404+18000,Raw!AF:AF,0))))</f>
        <v/>
      </c>
      <c r="E404" s="63" t="str">
        <f>(IFERROR(IF(LARGE(Raw!AF:AF,A404)-18000&gt;0,LARGE(Raw!AF:AF,A404)-18000,""),""))</f>
        <v/>
      </c>
      <c r="G404" s="3" t="str">
        <f t="shared" si="21"/>
        <v/>
      </c>
      <c r="H404" s="52" t="str">
        <f>IF(J404="","",(INDEX(Raw!D:D,MATCH(J404+12000,Raw!AF:AF,0))))</f>
        <v/>
      </c>
      <c r="I404" s="52" t="str">
        <f>IF(J404="","",(INDEX(Raw!A:A,MATCH(J404+12000,Raw!AF:AF,0))))</f>
        <v/>
      </c>
      <c r="J404" s="63" t="str">
        <f>(IFERROR(IF(LARGE(Raw!AF:AF,A404+COUNTIF(Raw!C:C,"H"))-12000&gt;0,LARGE(Raw!AF:AF,A404+COUNTIF(Raw!C:C,"H"))-12000,""),""))</f>
        <v/>
      </c>
      <c r="L404" s="3" t="str">
        <f t="shared" si="22"/>
        <v/>
      </c>
      <c r="M404" s="52" t="str">
        <f>IF(O404="","",(INDEX(Raw!D:D,MATCH(O404+6000,Raw!AF:AF,0))))</f>
        <v/>
      </c>
      <c r="N404" s="52" t="str">
        <f>IF(O404="","",(INDEX(Raw!A:A,MATCH(O404+6000,Raw!AF:AF,0))))</f>
        <v/>
      </c>
      <c r="O404" s="63" t="str">
        <f>(IFERROR(IF(LARGE(Raw!AF:AF,A404+COUNTIF(Raw!C:C,"H")+COUNTIF(Raw!C:C,"S"))-6000&gt;0,LARGE(Raw!AF:AF,A404+COUNTIF(Raw!C:C,"H")+COUNTIF(Raw!C:C,"S"))-6000,""),""))</f>
        <v/>
      </c>
    </row>
    <row r="405" spans="1:15" x14ac:dyDescent="0.3">
      <c r="A405" s="52">
        <v>402</v>
      </c>
      <c r="B405" s="3" t="str">
        <f t="shared" si="20"/>
        <v/>
      </c>
      <c r="C405" s="52" t="str">
        <f>IF(E405="","",(INDEX(Raw!D:D,MATCH(E405+18000,Raw!AF:AF,0))))</f>
        <v/>
      </c>
      <c r="D405" s="52" t="str">
        <f>IF(E405="","",(INDEX(Raw!A:A,MATCH(E405+18000,Raw!AF:AF,0))))</f>
        <v/>
      </c>
      <c r="E405" s="63" t="str">
        <f>(IFERROR(IF(LARGE(Raw!AF:AF,A405)-18000&gt;0,LARGE(Raw!AF:AF,A405)-18000,""),""))</f>
        <v/>
      </c>
      <c r="G405" s="3" t="str">
        <f t="shared" si="21"/>
        <v/>
      </c>
      <c r="H405" s="52" t="str">
        <f>IF(J405="","",(INDEX(Raw!D:D,MATCH(J405+12000,Raw!AF:AF,0))))</f>
        <v/>
      </c>
      <c r="I405" s="52" t="str">
        <f>IF(J405="","",(INDEX(Raw!A:A,MATCH(J405+12000,Raw!AF:AF,0))))</f>
        <v/>
      </c>
      <c r="J405" s="63" t="str">
        <f>(IFERROR(IF(LARGE(Raw!AF:AF,A405+COUNTIF(Raw!C:C,"H"))-12000&gt;0,LARGE(Raw!AF:AF,A405+COUNTIF(Raw!C:C,"H"))-12000,""),""))</f>
        <v/>
      </c>
      <c r="L405" s="3" t="str">
        <f t="shared" si="22"/>
        <v/>
      </c>
      <c r="M405" s="52" t="str">
        <f>IF(O405="","",(INDEX(Raw!D:D,MATCH(O405+6000,Raw!AF:AF,0))))</f>
        <v/>
      </c>
      <c r="N405" s="52" t="str">
        <f>IF(O405="","",(INDEX(Raw!A:A,MATCH(O405+6000,Raw!AF:AF,0))))</f>
        <v/>
      </c>
      <c r="O405" s="63" t="str">
        <f>(IFERROR(IF(LARGE(Raw!AF:AF,A405+COUNTIF(Raw!C:C,"H")+COUNTIF(Raw!C:C,"S"))-6000&gt;0,LARGE(Raw!AF:AF,A405+COUNTIF(Raw!C:C,"H")+COUNTIF(Raw!C:C,"S"))-6000,""),""))</f>
        <v/>
      </c>
    </row>
    <row r="406" spans="1:15" x14ac:dyDescent="0.3">
      <c r="A406" s="52">
        <v>403</v>
      </c>
      <c r="B406" s="3" t="str">
        <f t="shared" si="20"/>
        <v/>
      </c>
      <c r="C406" s="52" t="str">
        <f>IF(E406="","",(INDEX(Raw!D:D,MATCH(E406+18000,Raw!AF:AF,0))))</f>
        <v/>
      </c>
      <c r="D406" s="52" t="str">
        <f>IF(E406="","",(INDEX(Raw!A:A,MATCH(E406+18000,Raw!AF:AF,0))))</f>
        <v/>
      </c>
      <c r="E406" s="63" t="str">
        <f>(IFERROR(IF(LARGE(Raw!AF:AF,A406)-18000&gt;0,LARGE(Raw!AF:AF,A406)-18000,""),""))</f>
        <v/>
      </c>
      <c r="G406" s="3" t="str">
        <f t="shared" si="21"/>
        <v/>
      </c>
      <c r="H406" s="52" t="str">
        <f>IF(J406="","",(INDEX(Raw!D:D,MATCH(J406+12000,Raw!AF:AF,0))))</f>
        <v/>
      </c>
      <c r="I406" s="52" t="str">
        <f>IF(J406="","",(INDEX(Raw!A:A,MATCH(J406+12000,Raw!AF:AF,0))))</f>
        <v/>
      </c>
      <c r="J406" s="63" t="str">
        <f>(IFERROR(IF(LARGE(Raw!AF:AF,A406+COUNTIF(Raw!C:C,"H"))-12000&gt;0,LARGE(Raw!AF:AF,A406+COUNTIF(Raw!C:C,"H"))-12000,""),""))</f>
        <v/>
      </c>
      <c r="L406" s="3" t="str">
        <f t="shared" si="22"/>
        <v/>
      </c>
      <c r="M406" s="52" t="str">
        <f>IF(O406="","",(INDEX(Raw!D:D,MATCH(O406+6000,Raw!AF:AF,0))))</f>
        <v/>
      </c>
      <c r="N406" s="52" t="str">
        <f>IF(O406="","",(INDEX(Raw!A:A,MATCH(O406+6000,Raw!AF:AF,0))))</f>
        <v/>
      </c>
      <c r="O406" s="63" t="str">
        <f>(IFERROR(IF(LARGE(Raw!AF:AF,A406+COUNTIF(Raw!C:C,"H")+COUNTIF(Raw!C:C,"S"))-6000&gt;0,LARGE(Raw!AF:AF,A406+COUNTIF(Raw!C:C,"H")+COUNTIF(Raw!C:C,"S"))-6000,""),""))</f>
        <v/>
      </c>
    </row>
    <row r="407" spans="1:15" x14ac:dyDescent="0.3">
      <c r="A407" s="52">
        <v>404</v>
      </c>
      <c r="B407" s="3" t="str">
        <f t="shared" si="20"/>
        <v/>
      </c>
      <c r="C407" s="52" t="str">
        <f>IF(E407="","",(INDEX(Raw!D:D,MATCH(E407+18000,Raw!AF:AF,0))))</f>
        <v/>
      </c>
      <c r="D407" s="52" t="str">
        <f>IF(E407="","",(INDEX(Raw!A:A,MATCH(E407+18000,Raw!AF:AF,0))))</f>
        <v/>
      </c>
      <c r="E407" s="63" t="str">
        <f>(IFERROR(IF(LARGE(Raw!AF:AF,A407)-18000&gt;0,LARGE(Raw!AF:AF,A407)-18000,""),""))</f>
        <v/>
      </c>
      <c r="G407" s="3" t="str">
        <f t="shared" si="21"/>
        <v/>
      </c>
      <c r="H407" s="52" t="str">
        <f>IF(J407="","",(INDEX(Raw!D:D,MATCH(J407+12000,Raw!AF:AF,0))))</f>
        <v/>
      </c>
      <c r="I407" s="52" t="str">
        <f>IF(J407="","",(INDEX(Raw!A:A,MATCH(J407+12000,Raw!AF:AF,0))))</f>
        <v/>
      </c>
      <c r="J407" s="63" t="str">
        <f>(IFERROR(IF(LARGE(Raw!AF:AF,A407+COUNTIF(Raw!C:C,"H"))-12000&gt;0,LARGE(Raw!AF:AF,A407+COUNTIF(Raw!C:C,"H"))-12000,""),""))</f>
        <v/>
      </c>
      <c r="L407" s="3" t="str">
        <f t="shared" si="22"/>
        <v/>
      </c>
      <c r="M407" s="52" t="str">
        <f>IF(O407="","",(INDEX(Raw!D:D,MATCH(O407+6000,Raw!AF:AF,0))))</f>
        <v/>
      </c>
      <c r="N407" s="52" t="str">
        <f>IF(O407="","",(INDEX(Raw!A:A,MATCH(O407+6000,Raw!AF:AF,0))))</f>
        <v/>
      </c>
      <c r="O407" s="63" t="str">
        <f>(IFERROR(IF(LARGE(Raw!AF:AF,A407+COUNTIF(Raw!C:C,"H")+COUNTIF(Raw!C:C,"S"))-6000&gt;0,LARGE(Raw!AF:AF,A407+COUNTIF(Raw!C:C,"H")+COUNTIF(Raw!C:C,"S"))-6000,""),""))</f>
        <v/>
      </c>
    </row>
    <row r="408" spans="1:15" x14ac:dyDescent="0.3">
      <c r="A408" s="52">
        <v>405</v>
      </c>
      <c r="B408" s="3" t="str">
        <f t="shared" si="20"/>
        <v/>
      </c>
      <c r="C408" s="52" t="str">
        <f>IF(E408="","",(INDEX(Raw!D:D,MATCH(E408+18000,Raw!AF:AF,0))))</f>
        <v/>
      </c>
      <c r="D408" s="52" t="str">
        <f>IF(E408="","",(INDEX(Raw!A:A,MATCH(E408+18000,Raw!AF:AF,0))))</f>
        <v/>
      </c>
      <c r="E408" s="63" t="str">
        <f>(IFERROR(IF(LARGE(Raw!AF:AF,A408)-18000&gt;0,LARGE(Raw!AF:AF,A408)-18000,""),""))</f>
        <v/>
      </c>
      <c r="G408" s="3" t="str">
        <f t="shared" si="21"/>
        <v/>
      </c>
      <c r="H408" s="52" t="str">
        <f>IF(J408="","",(INDEX(Raw!D:D,MATCH(J408+12000,Raw!AF:AF,0))))</f>
        <v/>
      </c>
      <c r="I408" s="52" t="str">
        <f>IF(J408="","",(INDEX(Raw!A:A,MATCH(J408+12000,Raw!AF:AF,0))))</f>
        <v/>
      </c>
      <c r="J408" s="63" t="str">
        <f>(IFERROR(IF(LARGE(Raw!AF:AF,A408+COUNTIF(Raw!C:C,"H"))-12000&gt;0,LARGE(Raw!AF:AF,A408+COUNTIF(Raw!C:C,"H"))-12000,""),""))</f>
        <v/>
      </c>
      <c r="L408" s="3" t="str">
        <f t="shared" si="22"/>
        <v/>
      </c>
      <c r="M408" s="52" t="str">
        <f>IF(O408="","",(INDEX(Raw!D:D,MATCH(O408+6000,Raw!AF:AF,0))))</f>
        <v/>
      </c>
      <c r="N408" s="52" t="str">
        <f>IF(O408="","",(INDEX(Raw!A:A,MATCH(O408+6000,Raw!AF:AF,0))))</f>
        <v/>
      </c>
      <c r="O408" s="63" t="str">
        <f>(IFERROR(IF(LARGE(Raw!AF:AF,A408+COUNTIF(Raw!C:C,"H")+COUNTIF(Raw!C:C,"S"))-6000&gt;0,LARGE(Raw!AF:AF,A408+COUNTIF(Raw!C:C,"H")+COUNTIF(Raw!C:C,"S"))-6000,""),""))</f>
        <v/>
      </c>
    </row>
    <row r="409" spans="1:15" x14ac:dyDescent="0.3">
      <c r="A409" s="52">
        <v>406</v>
      </c>
      <c r="B409" s="3" t="str">
        <f t="shared" si="20"/>
        <v/>
      </c>
      <c r="C409" s="52" t="str">
        <f>IF(E409="","",(INDEX(Raw!D:D,MATCH(E409+18000,Raw!AF:AF,0))))</f>
        <v/>
      </c>
      <c r="D409" s="52" t="str">
        <f>IF(E409="","",(INDEX(Raw!A:A,MATCH(E409+18000,Raw!AF:AF,0))))</f>
        <v/>
      </c>
      <c r="E409" s="63" t="str">
        <f>(IFERROR(IF(LARGE(Raw!AF:AF,A409)-18000&gt;0,LARGE(Raw!AF:AF,A409)-18000,""),""))</f>
        <v/>
      </c>
      <c r="G409" s="3" t="str">
        <f t="shared" si="21"/>
        <v/>
      </c>
      <c r="H409" s="52" t="str">
        <f>IF(J409="","",(INDEX(Raw!D:D,MATCH(J409+12000,Raw!AF:AF,0))))</f>
        <v/>
      </c>
      <c r="I409" s="52" t="str">
        <f>IF(J409="","",(INDEX(Raw!A:A,MATCH(J409+12000,Raw!AF:AF,0))))</f>
        <v/>
      </c>
      <c r="J409" s="63" t="str">
        <f>(IFERROR(IF(LARGE(Raw!AF:AF,A409+COUNTIF(Raw!C:C,"H"))-12000&gt;0,LARGE(Raw!AF:AF,A409+COUNTIF(Raw!C:C,"H"))-12000,""),""))</f>
        <v/>
      </c>
      <c r="L409" s="3" t="str">
        <f t="shared" si="22"/>
        <v/>
      </c>
      <c r="M409" s="52" t="str">
        <f>IF(O409="","",(INDEX(Raw!D:D,MATCH(O409+6000,Raw!AF:AF,0))))</f>
        <v/>
      </c>
      <c r="N409" s="52" t="str">
        <f>IF(O409="","",(INDEX(Raw!A:A,MATCH(O409+6000,Raw!AF:AF,0))))</f>
        <v/>
      </c>
      <c r="O409" s="63" t="str">
        <f>(IFERROR(IF(LARGE(Raw!AF:AF,A409+COUNTIF(Raw!C:C,"H")+COUNTIF(Raw!C:C,"S"))-6000&gt;0,LARGE(Raw!AF:AF,A409+COUNTIF(Raw!C:C,"H")+COUNTIF(Raw!C:C,"S"))-6000,""),""))</f>
        <v/>
      </c>
    </row>
    <row r="410" spans="1:15" x14ac:dyDescent="0.3">
      <c r="A410" s="52">
        <v>407</v>
      </c>
      <c r="B410" s="3" t="str">
        <f t="shared" si="20"/>
        <v/>
      </c>
      <c r="C410" s="52" t="str">
        <f>IF(E410="","",(INDEX(Raw!D:D,MATCH(E410+18000,Raw!AF:AF,0))))</f>
        <v/>
      </c>
      <c r="D410" s="52" t="str">
        <f>IF(E410="","",(INDEX(Raw!A:A,MATCH(E410+18000,Raw!AF:AF,0))))</f>
        <v/>
      </c>
      <c r="E410" s="63" t="str">
        <f>(IFERROR(IF(LARGE(Raw!AF:AF,A410)-18000&gt;0,LARGE(Raw!AF:AF,A410)-18000,""),""))</f>
        <v/>
      </c>
      <c r="G410" s="3" t="str">
        <f t="shared" si="21"/>
        <v/>
      </c>
      <c r="H410" s="52" t="str">
        <f>IF(J410="","",(INDEX(Raw!D:D,MATCH(J410+12000,Raw!AF:AF,0))))</f>
        <v/>
      </c>
      <c r="I410" s="52" t="str">
        <f>IF(J410="","",(INDEX(Raw!A:A,MATCH(J410+12000,Raw!AF:AF,0))))</f>
        <v/>
      </c>
      <c r="J410" s="63" t="str">
        <f>(IFERROR(IF(LARGE(Raw!AF:AF,A410+COUNTIF(Raw!C:C,"H"))-12000&gt;0,LARGE(Raw!AF:AF,A410+COUNTIF(Raw!C:C,"H"))-12000,""),""))</f>
        <v/>
      </c>
      <c r="L410" s="3" t="str">
        <f t="shared" si="22"/>
        <v/>
      </c>
      <c r="M410" s="52" t="str">
        <f>IF(O410="","",(INDEX(Raw!D:D,MATCH(O410+6000,Raw!AF:AF,0))))</f>
        <v/>
      </c>
      <c r="N410" s="52" t="str">
        <f>IF(O410="","",(INDEX(Raw!A:A,MATCH(O410+6000,Raw!AF:AF,0))))</f>
        <v/>
      </c>
      <c r="O410" s="63" t="str">
        <f>(IFERROR(IF(LARGE(Raw!AF:AF,A410+COUNTIF(Raw!C:C,"H")+COUNTIF(Raw!C:C,"S"))-6000&gt;0,LARGE(Raw!AF:AF,A410+COUNTIF(Raw!C:C,"H")+COUNTIF(Raw!C:C,"S"))-6000,""),""))</f>
        <v/>
      </c>
    </row>
    <row r="411" spans="1:15" x14ac:dyDescent="0.3">
      <c r="A411" s="52">
        <v>408</v>
      </c>
      <c r="B411" s="3" t="str">
        <f t="shared" si="20"/>
        <v/>
      </c>
      <c r="C411" s="52" t="str">
        <f>IF(E411="","",(INDEX(Raw!D:D,MATCH(E411+18000,Raw!AF:AF,0))))</f>
        <v/>
      </c>
      <c r="D411" s="52" t="str">
        <f>IF(E411="","",(INDEX(Raw!A:A,MATCH(E411+18000,Raw!AF:AF,0))))</f>
        <v/>
      </c>
      <c r="E411" s="63" t="str">
        <f>(IFERROR(IF(LARGE(Raw!AF:AF,A411)-18000&gt;0,LARGE(Raw!AF:AF,A411)-18000,""),""))</f>
        <v/>
      </c>
      <c r="G411" s="3" t="str">
        <f t="shared" si="21"/>
        <v/>
      </c>
      <c r="H411" s="52" t="str">
        <f>IF(J411="","",(INDEX(Raw!D:D,MATCH(J411+12000,Raw!AF:AF,0))))</f>
        <v/>
      </c>
      <c r="I411" s="52" t="str">
        <f>IF(J411="","",(INDEX(Raw!A:A,MATCH(J411+12000,Raw!AF:AF,0))))</f>
        <v/>
      </c>
      <c r="J411" s="63" t="str">
        <f>(IFERROR(IF(LARGE(Raw!AF:AF,A411+COUNTIF(Raw!C:C,"H"))-12000&gt;0,LARGE(Raw!AF:AF,A411+COUNTIF(Raw!C:C,"H"))-12000,""),""))</f>
        <v/>
      </c>
      <c r="L411" s="3" t="str">
        <f t="shared" si="22"/>
        <v/>
      </c>
      <c r="M411" s="52" t="str">
        <f>IF(O411="","",(INDEX(Raw!D:D,MATCH(O411+6000,Raw!AF:AF,0))))</f>
        <v/>
      </c>
      <c r="N411" s="52" t="str">
        <f>IF(O411="","",(INDEX(Raw!A:A,MATCH(O411+6000,Raw!AF:AF,0))))</f>
        <v/>
      </c>
      <c r="O411" s="63" t="str">
        <f>(IFERROR(IF(LARGE(Raw!AF:AF,A411+COUNTIF(Raw!C:C,"H")+COUNTIF(Raw!C:C,"S"))-6000&gt;0,LARGE(Raw!AF:AF,A411+COUNTIF(Raw!C:C,"H")+COUNTIF(Raw!C:C,"S"))-6000,""),""))</f>
        <v/>
      </c>
    </row>
    <row r="412" spans="1:15" x14ac:dyDescent="0.3">
      <c r="A412" s="52">
        <v>409</v>
      </c>
      <c r="B412" s="3" t="str">
        <f t="shared" si="20"/>
        <v/>
      </c>
      <c r="C412" s="52" t="str">
        <f>IF(E412="","",(INDEX(Raw!D:D,MATCH(E412+18000,Raw!AF:AF,0))))</f>
        <v/>
      </c>
      <c r="D412" s="52" t="str">
        <f>IF(E412="","",(INDEX(Raw!A:A,MATCH(E412+18000,Raw!AF:AF,0))))</f>
        <v/>
      </c>
      <c r="E412" s="63" t="str">
        <f>(IFERROR(IF(LARGE(Raw!AF:AF,A412)-18000&gt;0,LARGE(Raw!AF:AF,A412)-18000,""),""))</f>
        <v/>
      </c>
      <c r="G412" s="3" t="str">
        <f t="shared" si="21"/>
        <v/>
      </c>
      <c r="H412" s="52" t="str">
        <f>IF(J412="","",(INDEX(Raw!D:D,MATCH(J412+12000,Raw!AF:AF,0))))</f>
        <v/>
      </c>
      <c r="I412" s="52" t="str">
        <f>IF(J412="","",(INDEX(Raw!A:A,MATCH(J412+12000,Raw!AF:AF,0))))</f>
        <v/>
      </c>
      <c r="J412" s="63" t="str">
        <f>(IFERROR(IF(LARGE(Raw!AF:AF,A412+COUNTIF(Raw!C:C,"H"))-12000&gt;0,LARGE(Raw!AF:AF,A412+COUNTIF(Raw!C:C,"H"))-12000,""),""))</f>
        <v/>
      </c>
      <c r="L412" s="3" t="str">
        <f t="shared" si="22"/>
        <v/>
      </c>
      <c r="M412" s="52" t="str">
        <f>IF(O412="","",(INDEX(Raw!D:D,MATCH(O412+6000,Raw!AF:AF,0))))</f>
        <v/>
      </c>
      <c r="N412" s="52" t="str">
        <f>IF(O412="","",(INDEX(Raw!A:A,MATCH(O412+6000,Raw!AF:AF,0))))</f>
        <v/>
      </c>
      <c r="O412" s="63" t="str">
        <f>(IFERROR(IF(LARGE(Raw!AF:AF,A412+COUNTIF(Raw!C:C,"H")+COUNTIF(Raw!C:C,"S"))-6000&gt;0,LARGE(Raw!AF:AF,A412+COUNTIF(Raw!C:C,"H")+COUNTIF(Raw!C:C,"S"))-6000,""),""))</f>
        <v/>
      </c>
    </row>
    <row r="413" spans="1:15" x14ac:dyDescent="0.3">
      <c r="A413" s="52">
        <v>410</v>
      </c>
      <c r="B413" s="3" t="str">
        <f t="shared" si="20"/>
        <v/>
      </c>
      <c r="C413" s="52" t="str">
        <f>IF(E413="","",(INDEX(Raw!D:D,MATCH(E413+18000,Raw!AF:AF,0))))</f>
        <v/>
      </c>
      <c r="D413" s="52" t="str">
        <f>IF(E413="","",(INDEX(Raw!A:A,MATCH(E413+18000,Raw!AF:AF,0))))</f>
        <v/>
      </c>
      <c r="E413" s="63" t="str">
        <f>(IFERROR(IF(LARGE(Raw!AF:AF,A413)-18000&gt;0,LARGE(Raw!AF:AF,A413)-18000,""),""))</f>
        <v/>
      </c>
      <c r="G413" s="3" t="str">
        <f t="shared" si="21"/>
        <v/>
      </c>
      <c r="H413" s="52" t="str">
        <f>IF(J413="","",(INDEX(Raw!D:D,MATCH(J413+12000,Raw!AF:AF,0))))</f>
        <v/>
      </c>
      <c r="I413" s="52" t="str">
        <f>IF(J413="","",(INDEX(Raw!A:A,MATCH(J413+12000,Raw!AF:AF,0))))</f>
        <v/>
      </c>
      <c r="J413" s="63" t="str">
        <f>(IFERROR(IF(LARGE(Raw!AF:AF,A413+COUNTIF(Raw!C:C,"H"))-12000&gt;0,LARGE(Raw!AF:AF,A413+COUNTIF(Raw!C:C,"H"))-12000,""),""))</f>
        <v/>
      </c>
      <c r="L413" s="3" t="str">
        <f t="shared" si="22"/>
        <v/>
      </c>
      <c r="M413" s="52" t="str">
        <f>IF(O413="","",(INDEX(Raw!D:D,MATCH(O413+6000,Raw!AF:AF,0))))</f>
        <v/>
      </c>
      <c r="N413" s="52" t="str">
        <f>IF(O413="","",(INDEX(Raw!A:A,MATCH(O413+6000,Raw!AF:AF,0))))</f>
        <v/>
      </c>
      <c r="O413" s="63" t="str">
        <f>(IFERROR(IF(LARGE(Raw!AF:AF,A413+COUNTIF(Raw!C:C,"H")+COUNTIF(Raw!C:C,"S"))-6000&gt;0,LARGE(Raw!AF:AF,A413+COUNTIF(Raw!C:C,"H")+COUNTIF(Raw!C:C,"S"))-6000,""),""))</f>
        <v/>
      </c>
    </row>
    <row r="414" spans="1:15" x14ac:dyDescent="0.3">
      <c r="A414" s="52">
        <v>411</v>
      </c>
      <c r="B414" s="3" t="str">
        <f t="shared" si="20"/>
        <v/>
      </c>
      <c r="C414" s="52" t="str">
        <f>IF(E414="","",(INDEX(Raw!D:D,MATCH(E414+18000,Raw!AF:AF,0))))</f>
        <v/>
      </c>
      <c r="D414" s="52" t="str">
        <f>IF(E414="","",(INDEX(Raw!A:A,MATCH(E414+18000,Raw!AF:AF,0))))</f>
        <v/>
      </c>
      <c r="E414" s="63" t="str">
        <f>(IFERROR(IF(LARGE(Raw!AF:AF,A414)-18000&gt;0,LARGE(Raw!AF:AF,A414)-18000,""),""))</f>
        <v/>
      </c>
      <c r="G414" s="3" t="str">
        <f t="shared" si="21"/>
        <v/>
      </c>
      <c r="H414" s="52" t="str">
        <f>IF(J414="","",(INDEX(Raw!D:D,MATCH(J414+12000,Raw!AF:AF,0))))</f>
        <v/>
      </c>
      <c r="I414" s="52" t="str">
        <f>IF(J414="","",(INDEX(Raw!A:A,MATCH(J414+12000,Raw!AF:AF,0))))</f>
        <v/>
      </c>
      <c r="J414" s="63" t="str">
        <f>(IFERROR(IF(LARGE(Raw!AF:AF,A414+COUNTIF(Raw!C:C,"H"))-12000&gt;0,LARGE(Raw!AF:AF,A414+COUNTIF(Raw!C:C,"H"))-12000,""),""))</f>
        <v/>
      </c>
      <c r="L414" s="3" t="str">
        <f t="shared" si="22"/>
        <v/>
      </c>
      <c r="M414" s="52" t="str">
        <f>IF(O414="","",(INDEX(Raw!D:D,MATCH(O414+6000,Raw!AF:AF,0))))</f>
        <v/>
      </c>
      <c r="N414" s="52" t="str">
        <f>IF(O414="","",(INDEX(Raw!A:A,MATCH(O414+6000,Raw!AF:AF,0))))</f>
        <v/>
      </c>
      <c r="O414" s="63" t="str">
        <f>(IFERROR(IF(LARGE(Raw!AF:AF,A414+COUNTIF(Raw!C:C,"H")+COUNTIF(Raw!C:C,"S"))-6000&gt;0,LARGE(Raw!AF:AF,A414+COUNTIF(Raw!C:C,"H")+COUNTIF(Raw!C:C,"S"))-6000,""),""))</f>
        <v/>
      </c>
    </row>
    <row r="415" spans="1:15" x14ac:dyDescent="0.3">
      <c r="A415" s="52">
        <v>412</v>
      </c>
      <c r="B415" s="3" t="str">
        <f t="shared" si="20"/>
        <v/>
      </c>
      <c r="C415" s="52" t="str">
        <f>IF(E415="","",(INDEX(Raw!D:D,MATCH(E415+18000,Raw!AF:AF,0))))</f>
        <v/>
      </c>
      <c r="D415" s="52" t="str">
        <f>IF(E415="","",(INDEX(Raw!A:A,MATCH(E415+18000,Raw!AF:AF,0))))</f>
        <v/>
      </c>
      <c r="E415" s="63" t="str">
        <f>(IFERROR(IF(LARGE(Raw!AF:AF,A415)-18000&gt;0,LARGE(Raw!AF:AF,A415)-18000,""),""))</f>
        <v/>
      </c>
      <c r="G415" s="3" t="str">
        <f t="shared" si="21"/>
        <v/>
      </c>
      <c r="H415" s="52" t="str">
        <f>IF(J415="","",(INDEX(Raw!D:D,MATCH(J415+12000,Raw!AF:AF,0))))</f>
        <v/>
      </c>
      <c r="I415" s="52" t="str">
        <f>IF(J415="","",(INDEX(Raw!A:A,MATCH(J415+12000,Raw!AF:AF,0))))</f>
        <v/>
      </c>
      <c r="J415" s="63" t="str">
        <f>(IFERROR(IF(LARGE(Raw!AF:AF,A415+COUNTIF(Raw!C:C,"H"))-12000&gt;0,LARGE(Raw!AF:AF,A415+COUNTIF(Raw!C:C,"H"))-12000,""),""))</f>
        <v/>
      </c>
      <c r="L415" s="3" t="str">
        <f t="shared" si="22"/>
        <v/>
      </c>
      <c r="M415" s="52" t="str">
        <f>IF(O415="","",(INDEX(Raw!D:D,MATCH(O415+6000,Raw!AF:AF,0))))</f>
        <v/>
      </c>
      <c r="N415" s="52" t="str">
        <f>IF(O415="","",(INDEX(Raw!A:A,MATCH(O415+6000,Raw!AF:AF,0))))</f>
        <v/>
      </c>
      <c r="O415" s="63" t="str">
        <f>(IFERROR(IF(LARGE(Raw!AF:AF,A415+COUNTIF(Raw!C:C,"H")+COUNTIF(Raw!C:C,"S"))-6000&gt;0,LARGE(Raw!AF:AF,A415+COUNTIF(Raw!C:C,"H")+COUNTIF(Raw!C:C,"S"))-6000,""),""))</f>
        <v/>
      </c>
    </row>
    <row r="416" spans="1:15" x14ac:dyDescent="0.3">
      <c r="A416" s="52">
        <v>413</v>
      </c>
      <c r="B416" s="3" t="str">
        <f t="shared" si="20"/>
        <v/>
      </c>
      <c r="C416" s="52" t="str">
        <f>IF(E416="","",(INDEX(Raw!D:D,MATCH(E416+18000,Raw!AF:AF,0))))</f>
        <v/>
      </c>
      <c r="D416" s="52" t="str">
        <f>IF(E416="","",(INDEX(Raw!A:A,MATCH(E416+18000,Raw!AF:AF,0))))</f>
        <v/>
      </c>
      <c r="E416" s="63" t="str">
        <f>(IFERROR(IF(LARGE(Raw!AF:AF,A416)-18000&gt;0,LARGE(Raw!AF:AF,A416)-18000,""),""))</f>
        <v/>
      </c>
      <c r="G416" s="3" t="str">
        <f t="shared" si="21"/>
        <v/>
      </c>
      <c r="H416" s="52" t="str">
        <f>IF(J416="","",(INDEX(Raw!D:D,MATCH(J416+12000,Raw!AF:AF,0))))</f>
        <v/>
      </c>
      <c r="I416" s="52" t="str">
        <f>IF(J416="","",(INDEX(Raw!A:A,MATCH(J416+12000,Raw!AF:AF,0))))</f>
        <v/>
      </c>
      <c r="J416" s="63" t="str">
        <f>(IFERROR(IF(LARGE(Raw!AF:AF,A416+COUNTIF(Raw!C:C,"H"))-12000&gt;0,LARGE(Raw!AF:AF,A416+COUNTIF(Raw!C:C,"H"))-12000,""),""))</f>
        <v/>
      </c>
      <c r="L416" s="3" t="str">
        <f t="shared" si="22"/>
        <v/>
      </c>
      <c r="M416" s="52" t="str">
        <f>IF(O416="","",(INDEX(Raw!D:D,MATCH(O416+6000,Raw!AF:AF,0))))</f>
        <v/>
      </c>
      <c r="N416" s="52" t="str">
        <f>IF(O416="","",(INDEX(Raw!A:A,MATCH(O416+6000,Raw!AF:AF,0))))</f>
        <v/>
      </c>
      <c r="O416" s="63" t="str">
        <f>(IFERROR(IF(LARGE(Raw!AF:AF,A416+COUNTIF(Raw!C:C,"H")+COUNTIF(Raw!C:C,"S"))-6000&gt;0,LARGE(Raw!AF:AF,A416+COUNTIF(Raw!C:C,"H")+COUNTIF(Raw!C:C,"S"))-6000,""),""))</f>
        <v/>
      </c>
    </row>
    <row r="417" spans="1:15" x14ac:dyDescent="0.3">
      <c r="A417" s="52">
        <v>414</v>
      </c>
      <c r="B417" s="3" t="str">
        <f t="shared" si="20"/>
        <v/>
      </c>
      <c r="C417" s="52" t="str">
        <f>IF(E417="","",(INDEX(Raw!D:D,MATCH(E417+18000,Raw!AF:AF,0))))</f>
        <v/>
      </c>
      <c r="D417" s="52" t="str">
        <f>IF(E417="","",(INDEX(Raw!A:A,MATCH(E417+18000,Raw!AF:AF,0))))</f>
        <v/>
      </c>
      <c r="E417" s="63" t="str">
        <f>(IFERROR(IF(LARGE(Raw!AF:AF,A417)-18000&gt;0,LARGE(Raw!AF:AF,A417)-18000,""),""))</f>
        <v/>
      </c>
      <c r="G417" s="3" t="str">
        <f t="shared" si="21"/>
        <v/>
      </c>
      <c r="H417" s="52" t="str">
        <f>IF(J417="","",(INDEX(Raw!D:D,MATCH(J417+12000,Raw!AF:AF,0))))</f>
        <v/>
      </c>
      <c r="I417" s="52" t="str">
        <f>IF(J417="","",(INDEX(Raw!A:A,MATCH(J417+12000,Raw!AF:AF,0))))</f>
        <v/>
      </c>
      <c r="J417" s="63" t="str">
        <f>(IFERROR(IF(LARGE(Raw!AF:AF,A417+COUNTIF(Raw!C:C,"H"))-12000&gt;0,LARGE(Raw!AF:AF,A417+COUNTIF(Raw!C:C,"H"))-12000,""),""))</f>
        <v/>
      </c>
      <c r="L417" s="3" t="str">
        <f t="shared" si="22"/>
        <v/>
      </c>
      <c r="M417" s="52" t="str">
        <f>IF(O417="","",(INDEX(Raw!D:D,MATCH(O417+6000,Raw!AF:AF,0))))</f>
        <v/>
      </c>
      <c r="N417" s="52" t="str">
        <f>IF(O417="","",(INDEX(Raw!A:A,MATCH(O417+6000,Raw!AF:AF,0))))</f>
        <v/>
      </c>
      <c r="O417" s="63" t="str">
        <f>(IFERROR(IF(LARGE(Raw!AF:AF,A417+COUNTIF(Raw!C:C,"H")+COUNTIF(Raw!C:C,"S"))-6000&gt;0,LARGE(Raw!AF:AF,A417+COUNTIF(Raw!C:C,"H")+COUNTIF(Raw!C:C,"S"))-6000,""),""))</f>
        <v/>
      </c>
    </row>
    <row r="418" spans="1:15" x14ac:dyDescent="0.3">
      <c r="A418" s="52">
        <v>415</v>
      </c>
      <c r="B418" s="3" t="str">
        <f t="shared" si="20"/>
        <v/>
      </c>
      <c r="C418" s="52" t="str">
        <f>IF(E418="","",(INDEX(Raw!D:D,MATCH(E418+18000,Raw!AF:AF,0))))</f>
        <v/>
      </c>
      <c r="D418" s="52" t="str">
        <f>IF(E418="","",(INDEX(Raw!A:A,MATCH(E418+18000,Raw!AF:AF,0))))</f>
        <v/>
      </c>
      <c r="E418" s="63" t="str">
        <f>(IFERROR(IF(LARGE(Raw!AF:AF,A418)-18000&gt;0,LARGE(Raw!AF:AF,A418)-18000,""),""))</f>
        <v/>
      </c>
      <c r="G418" s="3" t="str">
        <f t="shared" si="21"/>
        <v/>
      </c>
      <c r="H418" s="52" t="str">
        <f>IF(J418="","",(INDEX(Raw!D:D,MATCH(J418+12000,Raw!AF:AF,0))))</f>
        <v/>
      </c>
      <c r="I418" s="52" t="str">
        <f>IF(J418="","",(INDEX(Raw!A:A,MATCH(J418+12000,Raw!AF:AF,0))))</f>
        <v/>
      </c>
      <c r="J418" s="63" t="str">
        <f>(IFERROR(IF(LARGE(Raw!AF:AF,A418+COUNTIF(Raw!C:C,"H"))-12000&gt;0,LARGE(Raw!AF:AF,A418+COUNTIF(Raw!C:C,"H"))-12000,""),""))</f>
        <v/>
      </c>
      <c r="L418" s="3" t="str">
        <f t="shared" si="22"/>
        <v/>
      </c>
      <c r="M418" s="52" t="str">
        <f>IF(O418="","",(INDEX(Raw!D:D,MATCH(O418+6000,Raw!AF:AF,0))))</f>
        <v/>
      </c>
      <c r="N418" s="52" t="str">
        <f>IF(O418="","",(INDEX(Raw!A:A,MATCH(O418+6000,Raw!AF:AF,0))))</f>
        <v/>
      </c>
      <c r="O418" s="63" t="str">
        <f>(IFERROR(IF(LARGE(Raw!AF:AF,A418+COUNTIF(Raw!C:C,"H")+COUNTIF(Raw!C:C,"S"))-6000&gt;0,LARGE(Raw!AF:AF,A418+COUNTIF(Raw!C:C,"H")+COUNTIF(Raw!C:C,"S"))-6000,""),""))</f>
        <v/>
      </c>
    </row>
    <row r="419" spans="1:15" x14ac:dyDescent="0.3">
      <c r="A419" s="52">
        <v>416</v>
      </c>
      <c r="B419" s="3" t="str">
        <f t="shared" si="20"/>
        <v/>
      </c>
      <c r="C419" s="52" t="str">
        <f>IF(E419="","",(INDEX(Raw!D:D,MATCH(E419+18000,Raw!AF:AF,0))))</f>
        <v/>
      </c>
      <c r="D419" s="52" t="str">
        <f>IF(E419="","",(INDEX(Raw!A:A,MATCH(E419+18000,Raw!AF:AF,0))))</f>
        <v/>
      </c>
      <c r="E419" s="63" t="str">
        <f>(IFERROR(IF(LARGE(Raw!AF:AF,A419)-18000&gt;0,LARGE(Raw!AF:AF,A419)-18000,""),""))</f>
        <v/>
      </c>
      <c r="G419" s="3" t="str">
        <f t="shared" si="21"/>
        <v/>
      </c>
      <c r="H419" s="52" t="str">
        <f>IF(J419="","",(INDEX(Raw!D:D,MATCH(J419+12000,Raw!AF:AF,0))))</f>
        <v/>
      </c>
      <c r="I419" s="52" t="str">
        <f>IF(J419="","",(INDEX(Raw!A:A,MATCH(J419+12000,Raw!AF:AF,0))))</f>
        <v/>
      </c>
      <c r="J419" s="63" t="str">
        <f>(IFERROR(IF(LARGE(Raw!AF:AF,A419+COUNTIF(Raw!C:C,"H"))-12000&gt;0,LARGE(Raw!AF:AF,A419+COUNTIF(Raw!C:C,"H"))-12000,""),""))</f>
        <v/>
      </c>
      <c r="L419" s="3" t="str">
        <f t="shared" si="22"/>
        <v/>
      </c>
      <c r="M419" s="52" t="str">
        <f>IF(O419="","",(INDEX(Raw!D:D,MATCH(O419+6000,Raw!AF:AF,0))))</f>
        <v/>
      </c>
      <c r="N419" s="52" t="str">
        <f>IF(O419="","",(INDEX(Raw!A:A,MATCH(O419+6000,Raw!AF:AF,0))))</f>
        <v/>
      </c>
      <c r="O419" s="63" t="str">
        <f>(IFERROR(IF(LARGE(Raw!AF:AF,A419+COUNTIF(Raw!C:C,"H")+COUNTIF(Raw!C:C,"S"))-6000&gt;0,LARGE(Raw!AF:AF,A419+COUNTIF(Raw!C:C,"H")+COUNTIF(Raw!C:C,"S"))-6000,""),""))</f>
        <v/>
      </c>
    </row>
    <row r="420" spans="1:15" x14ac:dyDescent="0.3">
      <c r="A420" s="52">
        <v>417</v>
      </c>
      <c r="B420" s="3" t="str">
        <f t="shared" si="20"/>
        <v/>
      </c>
      <c r="C420" s="52" t="str">
        <f>IF(E420="","",(INDEX(Raw!D:D,MATCH(E420+18000,Raw!AF:AF,0))))</f>
        <v/>
      </c>
      <c r="D420" s="52" t="str">
        <f>IF(E420="","",(INDEX(Raw!A:A,MATCH(E420+18000,Raw!AF:AF,0))))</f>
        <v/>
      </c>
      <c r="E420" s="63" t="str">
        <f>(IFERROR(IF(LARGE(Raw!AF:AF,A420)-18000&gt;0,LARGE(Raw!AF:AF,A420)-18000,""),""))</f>
        <v/>
      </c>
      <c r="G420" s="3" t="str">
        <f t="shared" si="21"/>
        <v/>
      </c>
      <c r="H420" s="52" t="str">
        <f>IF(J420="","",(INDEX(Raw!D:D,MATCH(J420+12000,Raw!AF:AF,0))))</f>
        <v/>
      </c>
      <c r="I420" s="52" t="str">
        <f>IF(J420="","",(INDEX(Raw!A:A,MATCH(J420+12000,Raw!AF:AF,0))))</f>
        <v/>
      </c>
      <c r="J420" s="63" t="str">
        <f>(IFERROR(IF(LARGE(Raw!AF:AF,A420+COUNTIF(Raw!C:C,"H"))-12000&gt;0,LARGE(Raw!AF:AF,A420+COUNTIF(Raw!C:C,"H"))-12000,""),""))</f>
        <v/>
      </c>
      <c r="L420" s="3" t="str">
        <f t="shared" si="22"/>
        <v/>
      </c>
      <c r="M420" s="52" t="str">
        <f>IF(O420="","",(INDEX(Raw!D:D,MATCH(O420+6000,Raw!AF:AF,0))))</f>
        <v/>
      </c>
      <c r="N420" s="52" t="str">
        <f>IF(O420="","",(INDEX(Raw!A:A,MATCH(O420+6000,Raw!AF:AF,0))))</f>
        <v/>
      </c>
      <c r="O420" s="63" t="str">
        <f>(IFERROR(IF(LARGE(Raw!AF:AF,A420+COUNTIF(Raw!C:C,"H")+COUNTIF(Raw!C:C,"S"))-6000&gt;0,LARGE(Raw!AF:AF,A420+COUNTIF(Raw!C:C,"H")+COUNTIF(Raw!C:C,"S"))-6000,""),""))</f>
        <v/>
      </c>
    </row>
    <row r="421" spans="1:15" x14ac:dyDescent="0.3">
      <c r="A421" s="52">
        <v>418</v>
      </c>
      <c r="B421" s="3" t="str">
        <f t="shared" si="20"/>
        <v/>
      </c>
      <c r="C421" s="52" t="str">
        <f>IF(E421="","",(INDEX(Raw!D:D,MATCH(E421+18000,Raw!AF:AF,0))))</f>
        <v/>
      </c>
      <c r="D421" s="52" t="str">
        <f>IF(E421="","",(INDEX(Raw!A:A,MATCH(E421+18000,Raw!AF:AF,0))))</f>
        <v/>
      </c>
      <c r="E421" s="63" t="str">
        <f>(IFERROR(IF(LARGE(Raw!AF:AF,A421)-18000&gt;0,LARGE(Raw!AF:AF,A421)-18000,""),""))</f>
        <v/>
      </c>
      <c r="G421" s="3" t="str">
        <f t="shared" si="21"/>
        <v/>
      </c>
      <c r="H421" s="52" t="str">
        <f>IF(J421="","",(INDEX(Raw!D:D,MATCH(J421+12000,Raw!AF:AF,0))))</f>
        <v/>
      </c>
      <c r="I421" s="52" t="str">
        <f>IF(J421="","",(INDEX(Raw!A:A,MATCH(J421+12000,Raw!AF:AF,0))))</f>
        <v/>
      </c>
      <c r="J421" s="63" t="str">
        <f>(IFERROR(IF(LARGE(Raw!AF:AF,A421+COUNTIF(Raw!C:C,"H"))-12000&gt;0,LARGE(Raw!AF:AF,A421+COUNTIF(Raw!C:C,"H"))-12000,""),""))</f>
        <v/>
      </c>
      <c r="L421" s="3" t="str">
        <f t="shared" si="22"/>
        <v/>
      </c>
      <c r="M421" s="52" t="str">
        <f>IF(O421="","",(INDEX(Raw!D:D,MATCH(O421+6000,Raw!AF:AF,0))))</f>
        <v/>
      </c>
      <c r="N421" s="52" t="str">
        <f>IF(O421="","",(INDEX(Raw!A:A,MATCH(O421+6000,Raw!AF:AF,0))))</f>
        <v/>
      </c>
      <c r="O421" s="63" t="str">
        <f>(IFERROR(IF(LARGE(Raw!AF:AF,A421+COUNTIF(Raw!C:C,"H")+COUNTIF(Raw!C:C,"S"))-6000&gt;0,LARGE(Raw!AF:AF,A421+COUNTIF(Raw!C:C,"H")+COUNTIF(Raw!C:C,"S"))-6000,""),""))</f>
        <v/>
      </c>
    </row>
    <row r="422" spans="1:15" x14ac:dyDescent="0.3">
      <c r="A422" s="52">
        <v>419</v>
      </c>
      <c r="B422" s="3" t="str">
        <f t="shared" si="20"/>
        <v/>
      </c>
      <c r="C422" s="52" t="str">
        <f>IF(E422="","",(INDEX(Raw!D:D,MATCH(E422+18000,Raw!AF:AF,0))))</f>
        <v/>
      </c>
      <c r="D422" s="52" t="str">
        <f>IF(E422="","",(INDEX(Raw!A:A,MATCH(E422+18000,Raw!AF:AF,0))))</f>
        <v/>
      </c>
      <c r="E422" s="63" t="str">
        <f>(IFERROR(IF(LARGE(Raw!AF:AF,A422)-18000&gt;0,LARGE(Raw!AF:AF,A422)-18000,""),""))</f>
        <v/>
      </c>
      <c r="G422" s="3" t="str">
        <f t="shared" si="21"/>
        <v/>
      </c>
      <c r="H422" s="52" t="str">
        <f>IF(J422="","",(INDEX(Raw!D:D,MATCH(J422+12000,Raw!AF:AF,0))))</f>
        <v/>
      </c>
      <c r="I422" s="52" t="str">
        <f>IF(J422="","",(INDEX(Raw!A:A,MATCH(J422+12000,Raw!AF:AF,0))))</f>
        <v/>
      </c>
      <c r="J422" s="63" t="str">
        <f>(IFERROR(IF(LARGE(Raw!AF:AF,A422+COUNTIF(Raw!C:C,"H"))-12000&gt;0,LARGE(Raw!AF:AF,A422+COUNTIF(Raw!C:C,"H"))-12000,""),""))</f>
        <v/>
      </c>
      <c r="L422" s="3" t="str">
        <f t="shared" si="22"/>
        <v/>
      </c>
      <c r="M422" s="52" t="str">
        <f>IF(O422="","",(INDEX(Raw!D:D,MATCH(O422+6000,Raw!AF:AF,0))))</f>
        <v/>
      </c>
      <c r="N422" s="52" t="str">
        <f>IF(O422="","",(INDEX(Raw!A:A,MATCH(O422+6000,Raw!AF:AF,0))))</f>
        <v/>
      </c>
      <c r="O422" s="63" t="str">
        <f>(IFERROR(IF(LARGE(Raw!AF:AF,A422+COUNTIF(Raw!C:C,"H")+COUNTIF(Raw!C:C,"S"))-6000&gt;0,LARGE(Raw!AF:AF,A422+COUNTIF(Raw!C:C,"H")+COUNTIF(Raw!C:C,"S"))-6000,""),""))</f>
        <v/>
      </c>
    </row>
    <row r="423" spans="1:15" x14ac:dyDescent="0.3">
      <c r="A423" s="52">
        <v>420</v>
      </c>
      <c r="B423" s="3" t="str">
        <f t="shared" si="20"/>
        <v/>
      </c>
      <c r="C423" s="52" t="str">
        <f>IF(E423="","",(INDEX(Raw!D:D,MATCH(E423+18000,Raw!AF:AF,0))))</f>
        <v/>
      </c>
      <c r="D423" s="52" t="str">
        <f>IF(E423="","",(INDEX(Raw!A:A,MATCH(E423+18000,Raw!AF:AF,0))))</f>
        <v/>
      </c>
      <c r="E423" s="63" t="str">
        <f>(IFERROR(IF(LARGE(Raw!AF:AF,A423)-18000&gt;0,LARGE(Raw!AF:AF,A423)-18000,""),""))</f>
        <v/>
      </c>
      <c r="G423" s="3" t="str">
        <f t="shared" si="21"/>
        <v/>
      </c>
      <c r="H423" s="52" t="str">
        <f>IF(J423="","",(INDEX(Raw!D:D,MATCH(J423+12000,Raw!AF:AF,0))))</f>
        <v/>
      </c>
      <c r="I423" s="52" t="str">
        <f>IF(J423="","",(INDEX(Raw!A:A,MATCH(J423+12000,Raw!AF:AF,0))))</f>
        <v/>
      </c>
      <c r="J423" s="63" t="str">
        <f>(IFERROR(IF(LARGE(Raw!AF:AF,A423+COUNTIF(Raw!C:C,"H"))-12000&gt;0,LARGE(Raw!AF:AF,A423+COUNTIF(Raw!C:C,"H"))-12000,""),""))</f>
        <v/>
      </c>
      <c r="L423" s="3" t="str">
        <f t="shared" si="22"/>
        <v/>
      </c>
      <c r="M423" s="52" t="str">
        <f>IF(O423="","",(INDEX(Raw!D:D,MATCH(O423+6000,Raw!AF:AF,0))))</f>
        <v/>
      </c>
      <c r="N423" s="52" t="str">
        <f>IF(O423="","",(INDEX(Raw!A:A,MATCH(O423+6000,Raw!AF:AF,0))))</f>
        <v/>
      </c>
      <c r="O423" s="63" t="str">
        <f>(IFERROR(IF(LARGE(Raw!AF:AF,A423+COUNTIF(Raw!C:C,"H")+COUNTIF(Raw!C:C,"S"))-6000&gt;0,LARGE(Raw!AF:AF,A423+COUNTIF(Raw!C:C,"H")+COUNTIF(Raw!C:C,"S"))-6000,""),""))</f>
        <v/>
      </c>
    </row>
    <row r="424" spans="1:15" x14ac:dyDescent="0.3">
      <c r="A424" s="52">
        <v>421</v>
      </c>
      <c r="B424" s="3" t="str">
        <f t="shared" si="20"/>
        <v/>
      </c>
      <c r="C424" s="52" t="str">
        <f>IF(E424="","",(INDEX(Raw!D:D,MATCH(E424+18000,Raw!AF:AF,0))))</f>
        <v/>
      </c>
      <c r="D424" s="52" t="str">
        <f>IF(E424="","",(INDEX(Raw!A:A,MATCH(E424+18000,Raw!AF:AF,0))))</f>
        <v/>
      </c>
      <c r="E424" s="63" t="str">
        <f>(IFERROR(IF(LARGE(Raw!AF:AF,A424)-18000&gt;0,LARGE(Raw!AF:AF,A424)-18000,""),""))</f>
        <v/>
      </c>
      <c r="G424" s="3" t="str">
        <f t="shared" si="21"/>
        <v/>
      </c>
      <c r="H424" s="52" t="str">
        <f>IF(J424="","",(INDEX(Raw!D:D,MATCH(J424+12000,Raw!AF:AF,0))))</f>
        <v/>
      </c>
      <c r="I424" s="52" t="str">
        <f>IF(J424="","",(INDEX(Raw!A:A,MATCH(J424+12000,Raw!AF:AF,0))))</f>
        <v/>
      </c>
      <c r="J424" s="63" t="str">
        <f>(IFERROR(IF(LARGE(Raw!AF:AF,A424+COUNTIF(Raw!C:C,"H"))-12000&gt;0,LARGE(Raw!AF:AF,A424+COUNTIF(Raw!C:C,"H"))-12000,""),""))</f>
        <v/>
      </c>
      <c r="L424" s="3" t="str">
        <f t="shared" si="22"/>
        <v/>
      </c>
      <c r="M424" s="52" t="str">
        <f>IF(O424="","",(INDEX(Raw!D:D,MATCH(O424+6000,Raw!AF:AF,0))))</f>
        <v/>
      </c>
      <c r="N424" s="52" t="str">
        <f>IF(O424="","",(INDEX(Raw!A:A,MATCH(O424+6000,Raw!AF:AF,0))))</f>
        <v/>
      </c>
      <c r="O424" s="63" t="str">
        <f>(IFERROR(IF(LARGE(Raw!AF:AF,A424+COUNTIF(Raw!C:C,"H")+COUNTIF(Raw!C:C,"S"))-6000&gt;0,LARGE(Raw!AF:AF,A424+COUNTIF(Raw!C:C,"H")+COUNTIF(Raw!C:C,"S"))-6000,""),""))</f>
        <v/>
      </c>
    </row>
    <row r="425" spans="1:15" x14ac:dyDescent="0.3">
      <c r="A425" s="52">
        <v>422</v>
      </c>
      <c r="B425" s="3" t="str">
        <f t="shared" si="20"/>
        <v/>
      </c>
      <c r="C425" s="52" t="str">
        <f>IF(E425="","",(INDEX(Raw!D:D,MATCH(E425+18000,Raw!AF:AF,0))))</f>
        <v/>
      </c>
      <c r="D425" s="52" t="str">
        <f>IF(E425="","",(INDEX(Raw!A:A,MATCH(E425+18000,Raw!AF:AF,0))))</f>
        <v/>
      </c>
      <c r="E425" s="63" t="str">
        <f>(IFERROR(IF(LARGE(Raw!AF:AF,A425)-18000&gt;0,LARGE(Raw!AF:AF,A425)-18000,""),""))</f>
        <v/>
      </c>
      <c r="G425" s="3" t="str">
        <f t="shared" si="21"/>
        <v/>
      </c>
      <c r="H425" s="52" t="str">
        <f>IF(J425="","",(INDEX(Raw!D:D,MATCH(J425+12000,Raw!AF:AF,0))))</f>
        <v/>
      </c>
      <c r="I425" s="52" t="str">
        <f>IF(J425="","",(INDEX(Raw!A:A,MATCH(J425+12000,Raw!AF:AF,0))))</f>
        <v/>
      </c>
      <c r="J425" s="63" t="str">
        <f>(IFERROR(IF(LARGE(Raw!AF:AF,A425+COUNTIF(Raw!C:C,"H"))-12000&gt;0,LARGE(Raw!AF:AF,A425+COUNTIF(Raw!C:C,"H"))-12000,""),""))</f>
        <v/>
      </c>
      <c r="L425" s="3" t="str">
        <f t="shared" si="22"/>
        <v/>
      </c>
      <c r="M425" s="52" t="str">
        <f>IF(O425="","",(INDEX(Raw!D:D,MATCH(O425+6000,Raw!AF:AF,0))))</f>
        <v/>
      </c>
      <c r="N425" s="52" t="str">
        <f>IF(O425="","",(INDEX(Raw!A:A,MATCH(O425+6000,Raw!AF:AF,0))))</f>
        <v/>
      </c>
      <c r="O425" s="63" t="str">
        <f>(IFERROR(IF(LARGE(Raw!AF:AF,A425+COUNTIF(Raw!C:C,"H")+COUNTIF(Raw!C:C,"S"))-6000&gt;0,LARGE(Raw!AF:AF,A425+COUNTIF(Raw!C:C,"H")+COUNTIF(Raw!C:C,"S"))-6000,""),""))</f>
        <v/>
      </c>
    </row>
    <row r="426" spans="1:15" x14ac:dyDescent="0.3">
      <c r="A426" s="52">
        <v>423</v>
      </c>
      <c r="B426" s="3" t="str">
        <f t="shared" si="20"/>
        <v/>
      </c>
      <c r="C426" s="52" t="str">
        <f>IF(E426="","",(INDEX(Raw!D:D,MATCH(E426+18000,Raw!AF:AF,0))))</f>
        <v/>
      </c>
      <c r="D426" s="52" t="str">
        <f>IF(E426="","",(INDEX(Raw!A:A,MATCH(E426+18000,Raw!AF:AF,0))))</f>
        <v/>
      </c>
      <c r="E426" s="63" t="str">
        <f>(IFERROR(IF(LARGE(Raw!AF:AF,A426)-18000&gt;0,LARGE(Raw!AF:AF,A426)-18000,""),""))</f>
        <v/>
      </c>
      <c r="G426" s="3" t="str">
        <f t="shared" si="21"/>
        <v/>
      </c>
      <c r="H426" s="52" t="str">
        <f>IF(J426="","",(INDEX(Raw!D:D,MATCH(J426+12000,Raw!AF:AF,0))))</f>
        <v/>
      </c>
      <c r="I426" s="52" t="str">
        <f>IF(J426="","",(INDEX(Raw!A:A,MATCH(J426+12000,Raw!AF:AF,0))))</f>
        <v/>
      </c>
      <c r="J426" s="63" t="str">
        <f>(IFERROR(IF(LARGE(Raw!AF:AF,A426+COUNTIF(Raw!C:C,"H"))-12000&gt;0,LARGE(Raw!AF:AF,A426+COUNTIF(Raw!C:C,"H"))-12000,""),""))</f>
        <v/>
      </c>
      <c r="L426" s="3" t="str">
        <f t="shared" si="22"/>
        <v/>
      </c>
      <c r="M426" s="52" t="str">
        <f>IF(O426="","",(INDEX(Raw!D:D,MATCH(O426+6000,Raw!AF:AF,0))))</f>
        <v/>
      </c>
      <c r="N426" s="52" t="str">
        <f>IF(O426="","",(INDEX(Raw!A:A,MATCH(O426+6000,Raw!AF:AF,0))))</f>
        <v/>
      </c>
      <c r="O426" s="63" t="str">
        <f>(IFERROR(IF(LARGE(Raw!AF:AF,A426+COUNTIF(Raw!C:C,"H")+COUNTIF(Raw!C:C,"S"))-6000&gt;0,LARGE(Raw!AF:AF,A426+COUNTIF(Raw!C:C,"H")+COUNTIF(Raw!C:C,"S"))-6000,""),""))</f>
        <v/>
      </c>
    </row>
    <row r="427" spans="1:15" x14ac:dyDescent="0.3">
      <c r="A427" s="52">
        <v>424</v>
      </c>
      <c r="B427" s="3" t="str">
        <f t="shared" si="20"/>
        <v/>
      </c>
      <c r="C427" s="52" t="str">
        <f>IF(E427="","",(INDEX(Raw!D:D,MATCH(E427+18000,Raw!AF:AF,0))))</f>
        <v/>
      </c>
      <c r="D427" s="52" t="str">
        <f>IF(E427="","",(INDEX(Raw!A:A,MATCH(E427+18000,Raw!AF:AF,0))))</f>
        <v/>
      </c>
      <c r="E427" s="63" t="str">
        <f>(IFERROR(IF(LARGE(Raw!AF:AF,A427)-18000&gt;0,LARGE(Raw!AF:AF,A427)-18000,""),""))</f>
        <v/>
      </c>
      <c r="G427" s="3" t="str">
        <f t="shared" si="21"/>
        <v/>
      </c>
      <c r="H427" s="52" t="str">
        <f>IF(J427="","",(INDEX(Raw!D:D,MATCH(J427+12000,Raw!AF:AF,0))))</f>
        <v/>
      </c>
      <c r="I427" s="52" t="str">
        <f>IF(J427="","",(INDEX(Raw!A:A,MATCH(J427+12000,Raw!AF:AF,0))))</f>
        <v/>
      </c>
      <c r="J427" s="63" t="str">
        <f>(IFERROR(IF(LARGE(Raw!AF:AF,A427+COUNTIF(Raw!C:C,"H"))-12000&gt;0,LARGE(Raw!AF:AF,A427+COUNTIF(Raw!C:C,"H"))-12000,""),""))</f>
        <v/>
      </c>
      <c r="L427" s="3" t="str">
        <f t="shared" si="22"/>
        <v/>
      </c>
      <c r="M427" s="52" t="str">
        <f>IF(O427="","",(INDEX(Raw!D:D,MATCH(O427+6000,Raw!AF:AF,0))))</f>
        <v/>
      </c>
      <c r="N427" s="52" t="str">
        <f>IF(O427="","",(INDEX(Raw!A:A,MATCH(O427+6000,Raw!AF:AF,0))))</f>
        <v/>
      </c>
      <c r="O427" s="63" t="str">
        <f>(IFERROR(IF(LARGE(Raw!AF:AF,A427+COUNTIF(Raw!C:C,"H")+COUNTIF(Raw!C:C,"S"))-6000&gt;0,LARGE(Raw!AF:AF,A427+COUNTIF(Raw!C:C,"H")+COUNTIF(Raw!C:C,"S"))-6000,""),""))</f>
        <v/>
      </c>
    </row>
    <row r="428" spans="1:15" x14ac:dyDescent="0.3">
      <c r="A428" s="52">
        <v>425</v>
      </c>
      <c r="B428" s="3" t="str">
        <f t="shared" si="20"/>
        <v/>
      </c>
      <c r="C428" s="52" t="str">
        <f>IF(E428="","",(INDEX(Raw!D:D,MATCH(E428+18000,Raw!AF:AF,0))))</f>
        <v/>
      </c>
      <c r="D428" s="52" t="str">
        <f>IF(E428="","",(INDEX(Raw!A:A,MATCH(E428+18000,Raw!AF:AF,0))))</f>
        <v/>
      </c>
      <c r="E428" s="63" t="str">
        <f>(IFERROR(IF(LARGE(Raw!AF:AF,A428)-18000&gt;0,LARGE(Raw!AF:AF,A428)-18000,""),""))</f>
        <v/>
      </c>
      <c r="G428" s="3" t="str">
        <f t="shared" si="21"/>
        <v/>
      </c>
      <c r="H428" s="52" t="str">
        <f>IF(J428="","",(INDEX(Raw!D:D,MATCH(J428+12000,Raw!AF:AF,0))))</f>
        <v/>
      </c>
      <c r="I428" s="52" t="str">
        <f>IF(J428="","",(INDEX(Raw!A:A,MATCH(J428+12000,Raw!AF:AF,0))))</f>
        <v/>
      </c>
      <c r="J428" s="63" t="str">
        <f>(IFERROR(IF(LARGE(Raw!AF:AF,A428+COUNTIF(Raw!C:C,"H"))-12000&gt;0,LARGE(Raw!AF:AF,A428+COUNTIF(Raw!C:C,"H"))-12000,""),""))</f>
        <v/>
      </c>
      <c r="L428" s="3" t="str">
        <f t="shared" si="22"/>
        <v/>
      </c>
      <c r="M428" s="52" t="str">
        <f>IF(O428="","",(INDEX(Raw!D:D,MATCH(O428+6000,Raw!AF:AF,0))))</f>
        <v/>
      </c>
      <c r="N428" s="52" t="str">
        <f>IF(O428="","",(INDEX(Raw!A:A,MATCH(O428+6000,Raw!AF:AF,0))))</f>
        <v/>
      </c>
      <c r="O428" s="63" t="str">
        <f>(IFERROR(IF(LARGE(Raw!AF:AF,A428+COUNTIF(Raw!C:C,"H")+COUNTIF(Raw!C:C,"S"))-6000&gt;0,LARGE(Raw!AF:AF,A428+COUNTIF(Raw!C:C,"H")+COUNTIF(Raw!C:C,"S"))-6000,""),""))</f>
        <v/>
      </c>
    </row>
    <row r="429" spans="1:15" x14ac:dyDescent="0.3">
      <c r="A429" s="52">
        <v>426</v>
      </c>
      <c r="B429" s="3" t="str">
        <f t="shared" si="20"/>
        <v/>
      </c>
      <c r="C429" s="52" t="str">
        <f>IF(E429="","",(INDEX(Raw!D:D,MATCH(E429+18000,Raw!AF:AF,0))))</f>
        <v/>
      </c>
      <c r="D429" s="52" t="str">
        <f>IF(E429="","",(INDEX(Raw!A:A,MATCH(E429+18000,Raw!AF:AF,0))))</f>
        <v/>
      </c>
      <c r="E429" s="63" t="str">
        <f>(IFERROR(IF(LARGE(Raw!AF:AF,A429)-18000&gt;0,LARGE(Raw!AF:AF,A429)-18000,""),""))</f>
        <v/>
      </c>
      <c r="G429" s="3" t="str">
        <f t="shared" si="21"/>
        <v/>
      </c>
      <c r="H429" s="52" t="str">
        <f>IF(J429="","",(INDEX(Raw!D:D,MATCH(J429+12000,Raw!AF:AF,0))))</f>
        <v/>
      </c>
      <c r="I429" s="52" t="str">
        <f>IF(J429="","",(INDEX(Raw!A:A,MATCH(J429+12000,Raw!AF:AF,0))))</f>
        <v/>
      </c>
      <c r="J429" s="63" t="str">
        <f>(IFERROR(IF(LARGE(Raw!AF:AF,A429+COUNTIF(Raw!C:C,"H"))-12000&gt;0,LARGE(Raw!AF:AF,A429+COUNTIF(Raw!C:C,"H"))-12000,""),""))</f>
        <v/>
      </c>
      <c r="L429" s="3" t="str">
        <f t="shared" si="22"/>
        <v/>
      </c>
      <c r="M429" s="52" t="str">
        <f>IF(O429="","",(INDEX(Raw!D:D,MATCH(O429+6000,Raw!AF:AF,0))))</f>
        <v/>
      </c>
      <c r="N429" s="52" t="str">
        <f>IF(O429="","",(INDEX(Raw!A:A,MATCH(O429+6000,Raw!AF:AF,0))))</f>
        <v/>
      </c>
      <c r="O429" s="63" t="str">
        <f>(IFERROR(IF(LARGE(Raw!AF:AF,A429+COUNTIF(Raw!C:C,"H")+COUNTIF(Raw!C:C,"S"))-6000&gt;0,LARGE(Raw!AF:AF,A429+COUNTIF(Raw!C:C,"H")+COUNTIF(Raw!C:C,"S"))-6000,""),""))</f>
        <v/>
      </c>
    </row>
    <row r="430" spans="1:15" x14ac:dyDescent="0.3">
      <c r="A430" s="52">
        <v>427</v>
      </c>
      <c r="B430" s="3" t="str">
        <f t="shared" si="20"/>
        <v/>
      </c>
      <c r="C430" s="52" t="str">
        <f>IF(E430="","",(INDEX(Raw!D:D,MATCH(E430+18000,Raw!AF:AF,0))))</f>
        <v/>
      </c>
      <c r="D430" s="52" t="str">
        <f>IF(E430="","",(INDEX(Raw!A:A,MATCH(E430+18000,Raw!AF:AF,0))))</f>
        <v/>
      </c>
      <c r="E430" s="63" t="str">
        <f>(IFERROR(IF(LARGE(Raw!AF:AF,A430)-18000&gt;0,LARGE(Raw!AF:AF,A430)-18000,""),""))</f>
        <v/>
      </c>
      <c r="G430" s="3" t="str">
        <f t="shared" si="21"/>
        <v/>
      </c>
      <c r="H430" s="52" t="str">
        <f>IF(J430="","",(INDEX(Raw!D:D,MATCH(J430+12000,Raw!AF:AF,0))))</f>
        <v/>
      </c>
      <c r="I430" s="52" t="str">
        <f>IF(J430="","",(INDEX(Raw!A:A,MATCH(J430+12000,Raw!AF:AF,0))))</f>
        <v/>
      </c>
      <c r="J430" s="63" t="str">
        <f>(IFERROR(IF(LARGE(Raw!AF:AF,A430+COUNTIF(Raw!C:C,"H"))-12000&gt;0,LARGE(Raw!AF:AF,A430+COUNTIF(Raw!C:C,"H"))-12000,""),""))</f>
        <v/>
      </c>
      <c r="L430" s="3" t="str">
        <f t="shared" si="22"/>
        <v/>
      </c>
      <c r="M430" s="52" t="str">
        <f>IF(O430="","",(INDEX(Raw!D:D,MATCH(O430+6000,Raw!AF:AF,0))))</f>
        <v/>
      </c>
      <c r="N430" s="52" t="str">
        <f>IF(O430="","",(INDEX(Raw!A:A,MATCH(O430+6000,Raw!AF:AF,0))))</f>
        <v/>
      </c>
      <c r="O430" s="63" t="str">
        <f>(IFERROR(IF(LARGE(Raw!AF:AF,A430+COUNTIF(Raw!C:C,"H")+COUNTIF(Raw!C:C,"S"))-6000&gt;0,LARGE(Raw!AF:AF,A430+COUNTIF(Raw!C:C,"H")+COUNTIF(Raw!C:C,"S"))-6000,""),""))</f>
        <v/>
      </c>
    </row>
    <row r="431" spans="1:15" x14ac:dyDescent="0.3">
      <c r="A431" s="52">
        <v>428</v>
      </c>
      <c r="B431" s="3" t="str">
        <f t="shared" si="20"/>
        <v/>
      </c>
      <c r="C431" s="52" t="str">
        <f>IF(E431="","",(INDEX(Raw!D:D,MATCH(E431+18000,Raw!AF:AF,0))))</f>
        <v/>
      </c>
      <c r="D431" s="52" t="str">
        <f>IF(E431="","",(INDEX(Raw!A:A,MATCH(E431+18000,Raw!AF:AF,0))))</f>
        <v/>
      </c>
      <c r="E431" s="63" t="str">
        <f>(IFERROR(IF(LARGE(Raw!AF:AF,A431)-18000&gt;0,LARGE(Raw!AF:AF,A431)-18000,""),""))</f>
        <v/>
      </c>
      <c r="G431" s="3" t="str">
        <f t="shared" si="21"/>
        <v/>
      </c>
      <c r="H431" s="52" t="str">
        <f>IF(J431="","",(INDEX(Raw!D:D,MATCH(J431+12000,Raw!AF:AF,0))))</f>
        <v/>
      </c>
      <c r="I431" s="52" t="str">
        <f>IF(J431="","",(INDEX(Raw!A:A,MATCH(J431+12000,Raw!AF:AF,0))))</f>
        <v/>
      </c>
      <c r="J431" s="63" t="str">
        <f>(IFERROR(IF(LARGE(Raw!AF:AF,A431+COUNTIF(Raw!C:C,"H"))-12000&gt;0,LARGE(Raw!AF:AF,A431+COUNTIF(Raw!C:C,"H"))-12000,""),""))</f>
        <v/>
      </c>
      <c r="L431" s="3" t="str">
        <f t="shared" si="22"/>
        <v/>
      </c>
      <c r="M431" s="52" t="str">
        <f>IF(O431="","",(INDEX(Raw!D:D,MATCH(O431+6000,Raw!AF:AF,0))))</f>
        <v/>
      </c>
      <c r="N431" s="52" t="str">
        <f>IF(O431="","",(INDEX(Raw!A:A,MATCH(O431+6000,Raw!AF:AF,0))))</f>
        <v/>
      </c>
      <c r="O431" s="63" t="str">
        <f>(IFERROR(IF(LARGE(Raw!AF:AF,A431+COUNTIF(Raw!C:C,"H")+COUNTIF(Raw!C:C,"S"))-6000&gt;0,LARGE(Raw!AF:AF,A431+COUNTIF(Raw!C:C,"H")+COUNTIF(Raw!C:C,"S"))-6000,""),""))</f>
        <v/>
      </c>
    </row>
    <row r="432" spans="1:15" x14ac:dyDescent="0.3">
      <c r="A432" s="52">
        <v>429</v>
      </c>
      <c r="B432" s="3" t="str">
        <f t="shared" si="20"/>
        <v/>
      </c>
      <c r="C432" s="52" t="str">
        <f>IF(E432="","",(INDEX(Raw!D:D,MATCH(E432+18000,Raw!AF:AF,0))))</f>
        <v/>
      </c>
      <c r="D432" s="52" t="str">
        <f>IF(E432="","",(INDEX(Raw!A:A,MATCH(E432+18000,Raw!AF:AF,0))))</f>
        <v/>
      </c>
      <c r="E432" s="63" t="str">
        <f>(IFERROR(IF(LARGE(Raw!AF:AF,A432)-18000&gt;0,LARGE(Raw!AF:AF,A432)-18000,""),""))</f>
        <v/>
      </c>
      <c r="G432" s="3" t="str">
        <f t="shared" si="21"/>
        <v/>
      </c>
      <c r="H432" s="52" t="str">
        <f>IF(J432="","",(INDEX(Raw!D:D,MATCH(J432+12000,Raw!AF:AF,0))))</f>
        <v/>
      </c>
      <c r="I432" s="52" t="str">
        <f>IF(J432="","",(INDEX(Raw!A:A,MATCH(J432+12000,Raw!AF:AF,0))))</f>
        <v/>
      </c>
      <c r="J432" s="63" t="str">
        <f>(IFERROR(IF(LARGE(Raw!AF:AF,A432+COUNTIF(Raw!C:C,"H"))-12000&gt;0,LARGE(Raw!AF:AF,A432+COUNTIF(Raw!C:C,"H"))-12000,""),""))</f>
        <v/>
      </c>
      <c r="L432" s="3" t="str">
        <f t="shared" si="22"/>
        <v/>
      </c>
      <c r="M432" s="52" t="str">
        <f>IF(O432="","",(INDEX(Raw!D:D,MATCH(O432+6000,Raw!AF:AF,0))))</f>
        <v/>
      </c>
      <c r="N432" s="52" t="str">
        <f>IF(O432="","",(INDEX(Raw!A:A,MATCH(O432+6000,Raw!AF:AF,0))))</f>
        <v/>
      </c>
      <c r="O432" s="63" t="str">
        <f>(IFERROR(IF(LARGE(Raw!AF:AF,A432+COUNTIF(Raw!C:C,"H")+COUNTIF(Raw!C:C,"S"))-6000&gt;0,LARGE(Raw!AF:AF,A432+COUNTIF(Raw!C:C,"H")+COUNTIF(Raw!C:C,"S"))-6000,""),""))</f>
        <v/>
      </c>
    </row>
    <row r="433" spans="1:15" x14ac:dyDescent="0.3">
      <c r="A433" s="52">
        <v>430</v>
      </c>
      <c r="B433" s="3" t="str">
        <f t="shared" si="20"/>
        <v/>
      </c>
      <c r="C433" s="52" t="str">
        <f>IF(E433="","",(INDEX(Raw!D:D,MATCH(E433+18000,Raw!AF:AF,0))))</f>
        <v/>
      </c>
      <c r="D433" s="52" t="str">
        <f>IF(E433="","",(INDEX(Raw!A:A,MATCH(E433+18000,Raw!AF:AF,0))))</f>
        <v/>
      </c>
      <c r="E433" s="63" t="str">
        <f>(IFERROR(IF(LARGE(Raw!AF:AF,A433)-18000&gt;0,LARGE(Raw!AF:AF,A433)-18000,""),""))</f>
        <v/>
      </c>
      <c r="G433" s="3" t="str">
        <f t="shared" si="21"/>
        <v/>
      </c>
      <c r="H433" s="52" t="str">
        <f>IF(J433="","",(INDEX(Raw!D:D,MATCH(J433+12000,Raw!AF:AF,0))))</f>
        <v/>
      </c>
      <c r="I433" s="52" t="str">
        <f>IF(J433="","",(INDEX(Raw!A:A,MATCH(J433+12000,Raw!AF:AF,0))))</f>
        <v/>
      </c>
      <c r="J433" s="63" t="str">
        <f>(IFERROR(IF(LARGE(Raw!AF:AF,A433+COUNTIF(Raw!C:C,"H"))-12000&gt;0,LARGE(Raw!AF:AF,A433+COUNTIF(Raw!C:C,"H"))-12000,""),""))</f>
        <v/>
      </c>
      <c r="L433" s="3" t="str">
        <f t="shared" si="22"/>
        <v/>
      </c>
      <c r="M433" s="52" t="str">
        <f>IF(O433="","",(INDEX(Raw!D:D,MATCH(O433+6000,Raw!AF:AF,0))))</f>
        <v/>
      </c>
      <c r="N433" s="52" t="str">
        <f>IF(O433="","",(INDEX(Raw!A:A,MATCH(O433+6000,Raw!AF:AF,0))))</f>
        <v/>
      </c>
      <c r="O433" s="63" t="str">
        <f>(IFERROR(IF(LARGE(Raw!AF:AF,A433+COUNTIF(Raw!C:C,"H")+COUNTIF(Raw!C:C,"S"))-6000&gt;0,LARGE(Raw!AF:AF,A433+COUNTIF(Raw!C:C,"H")+COUNTIF(Raw!C:C,"S"))-6000,""),""))</f>
        <v/>
      </c>
    </row>
    <row r="434" spans="1:15" x14ac:dyDescent="0.3">
      <c r="A434" s="52">
        <v>431</v>
      </c>
      <c r="B434" s="3" t="str">
        <f t="shared" si="20"/>
        <v/>
      </c>
      <c r="C434" s="52" t="str">
        <f>IF(E434="","",(INDEX(Raw!D:D,MATCH(E434+18000,Raw!AF:AF,0))))</f>
        <v/>
      </c>
      <c r="D434" s="52" t="str">
        <f>IF(E434="","",(INDEX(Raw!A:A,MATCH(E434+18000,Raw!AF:AF,0))))</f>
        <v/>
      </c>
      <c r="E434" s="63" t="str">
        <f>(IFERROR(IF(LARGE(Raw!AF:AF,A434)-18000&gt;0,LARGE(Raw!AF:AF,A434)-18000,""),""))</f>
        <v/>
      </c>
      <c r="G434" s="3" t="str">
        <f t="shared" si="21"/>
        <v/>
      </c>
      <c r="H434" s="52" t="str">
        <f>IF(J434="","",(INDEX(Raw!D:D,MATCH(J434+12000,Raw!AF:AF,0))))</f>
        <v/>
      </c>
      <c r="I434" s="52" t="str">
        <f>IF(J434="","",(INDEX(Raw!A:A,MATCH(J434+12000,Raw!AF:AF,0))))</f>
        <v/>
      </c>
      <c r="J434" s="63" t="str">
        <f>(IFERROR(IF(LARGE(Raw!AF:AF,A434+COUNTIF(Raw!C:C,"H"))-12000&gt;0,LARGE(Raw!AF:AF,A434+COUNTIF(Raw!C:C,"H"))-12000,""),""))</f>
        <v/>
      </c>
      <c r="L434" s="3" t="str">
        <f t="shared" si="22"/>
        <v/>
      </c>
      <c r="M434" s="52" t="str">
        <f>IF(O434="","",(INDEX(Raw!D:D,MATCH(O434+6000,Raw!AF:AF,0))))</f>
        <v/>
      </c>
      <c r="N434" s="52" t="str">
        <f>IF(O434="","",(INDEX(Raw!A:A,MATCH(O434+6000,Raw!AF:AF,0))))</f>
        <v/>
      </c>
      <c r="O434" s="63" t="str">
        <f>(IFERROR(IF(LARGE(Raw!AF:AF,A434+COUNTIF(Raw!C:C,"H")+COUNTIF(Raw!C:C,"S"))-6000&gt;0,LARGE(Raw!AF:AF,A434+COUNTIF(Raw!C:C,"H")+COUNTIF(Raw!C:C,"S"))-6000,""),""))</f>
        <v/>
      </c>
    </row>
    <row r="435" spans="1:15" x14ac:dyDescent="0.3">
      <c r="A435" s="52">
        <v>432</v>
      </c>
      <c r="B435" s="3" t="str">
        <f t="shared" si="20"/>
        <v/>
      </c>
      <c r="C435" s="52" t="str">
        <f>IF(E435="","",(INDEX(Raw!D:D,MATCH(E435+18000,Raw!AF:AF,0))))</f>
        <v/>
      </c>
      <c r="D435" s="52" t="str">
        <f>IF(E435="","",(INDEX(Raw!A:A,MATCH(E435+18000,Raw!AF:AF,0))))</f>
        <v/>
      </c>
      <c r="E435" s="63" t="str">
        <f>(IFERROR(IF(LARGE(Raw!AF:AF,A435)-18000&gt;0,LARGE(Raw!AF:AF,A435)-18000,""),""))</f>
        <v/>
      </c>
      <c r="G435" s="3" t="str">
        <f t="shared" si="21"/>
        <v/>
      </c>
      <c r="H435" s="52" t="str">
        <f>IF(J435="","",(INDEX(Raw!D:D,MATCH(J435+12000,Raw!AF:AF,0))))</f>
        <v/>
      </c>
      <c r="I435" s="52" t="str">
        <f>IF(J435="","",(INDEX(Raw!A:A,MATCH(J435+12000,Raw!AF:AF,0))))</f>
        <v/>
      </c>
      <c r="J435" s="63" t="str">
        <f>(IFERROR(IF(LARGE(Raw!AF:AF,A435+COUNTIF(Raw!C:C,"H"))-12000&gt;0,LARGE(Raw!AF:AF,A435+COUNTIF(Raw!C:C,"H"))-12000,""),""))</f>
        <v/>
      </c>
      <c r="L435" s="3" t="str">
        <f t="shared" si="22"/>
        <v/>
      </c>
      <c r="M435" s="52" t="str">
        <f>IF(O435="","",(INDEX(Raw!D:D,MATCH(O435+6000,Raw!AF:AF,0))))</f>
        <v/>
      </c>
      <c r="N435" s="52" t="str">
        <f>IF(O435="","",(INDEX(Raw!A:A,MATCH(O435+6000,Raw!AF:AF,0))))</f>
        <v/>
      </c>
      <c r="O435" s="63" t="str">
        <f>(IFERROR(IF(LARGE(Raw!AF:AF,A435+COUNTIF(Raw!C:C,"H")+COUNTIF(Raw!C:C,"S"))-6000&gt;0,LARGE(Raw!AF:AF,A435+COUNTIF(Raw!C:C,"H")+COUNTIF(Raw!C:C,"S"))-6000,""),""))</f>
        <v/>
      </c>
    </row>
    <row r="436" spans="1:15" x14ac:dyDescent="0.3">
      <c r="A436" s="52">
        <v>433</v>
      </c>
      <c r="B436" s="3" t="str">
        <f t="shared" si="20"/>
        <v/>
      </c>
      <c r="C436" s="52" t="str">
        <f>IF(E436="","",(INDEX(Raw!D:D,MATCH(E436+18000,Raw!AF:AF,0))))</f>
        <v/>
      </c>
      <c r="D436" s="52" t="str">
        <f>IF(E436="","",(INDEX(Raw!A:A,MATCH(E436+18000,Raw!AF:AF,0))))</f>
        <v/>
      </c>
      <c r="E436" s="63" t="str">
        <f>(IFERROR(IF(LARGE(Raw!AF:AF,A436)-18000&gt;0,LARGE(Raw!AF:AF,A436)-18000,""),""))</f>
        <v/>
      </c>
      <c r="G436" s="3" t="str">
        <f t="shared" si="21"/>
        <v/>
      </c>
      <c r="H436" s="52" t="str">
        <f>IF(J436="","",(INDEX(Raw!D:D,MATCH(J436+12000,Raw!AF:AF,0))))</f>
        <v/>
      </c>
      <c r="I436" s="52" t="str">
        <f>IF(J436="","",(INDEX(Raw!A:A,MATCH(J436+12000,Raw!AF:AF,0))))</f>
        <v/>
      </c>
      <c r="J436" s="63" t="str">
        <f>(IFERROR(IF(LARGE(Raw!AF:AF,A436+COUNTIF(Raw!C:C,"H"))-12000&gt;0,LARGE(Raw!AF:AF,A436+COUNTIF(Raw!C:C,"H"))-12000,""),""))</f>
        <v/>
      </c>
      <c r="L436" s="3" t="str">
        <f t="shared" si="22"/>
        <v/>
      </c>
      <c r="M436" s="52" t="str">
        <f>IF(O436="","",(INDEX(Raw!D:D,MATCH(O436+6000,Raw!AF:AF,0))))</f>
        <v/>
      </c>
      <c r="N436" s="52" t="str">
        <f>IF(O436="","",(INDEX(Raw!A:A,MATCH(O436+6000,Raw!AF:AF,0))))</f>
        <v/>
      </c>
      <c r="O436" s="63" t="str">
        <f>(IFERROR(IF(LARGE(Raw!AF:AF,A436+COUNTIF(Raw!C:C,"H")+COUNTIF(Raw!C:C,"S"))-6000&gt;0,LARGE(Raw!AF:AF,A436+COUNTIF(Raw!C:C,"H")+COUNTIF(Raw!C:C,"S"))-6000,""),""))</f>
        <v/>
      </c>
    </row>
    <row r="437" spans="1:15" x14ac:dyDescent="0.3">
      <c r="A437" s="52">
        <v>434</v>
      </c>
      <c r="B437" s="3" t="str">
        <f t="shared" si="20"/>
        <v/>
      </c>
      <c r="C437" s="52" t="str">
        <f>IF(E437="","",(INDEX(Raw!D:D,MATCH(E437+18000,Raw!AF:AF,0))))</f>
        <v/>
      </c>
      <c r="D437" s="52" t="str">
        <f>IF(E437="","",(INDEX(Raw!A:A,MATCH(E437+18000,Raw!AF:AF,0))))</f>
        <v/>
      </c>
      <c r="E437" s="63" t="str">
        <f>(IFERROR(IF(LARGE(Raw!AF:AF,A437)-18000&gt;0,LARGE(Raw!AF:AF,A437)-18000,""),""))</f>
        <v/>
      </c>
      <c r="G437" s="3" t="str">
        <f t="shared" si="21"/>
        <v/>
      </c>
      <c r="H437" s="52" t="str">
        <f>IF(J437="","",(INDEX(Raw!D:D,MATCH(J437+12000,Raw!AF:AF,0))))</f>
        <v/>
      </c>
      <c r="I437" s="52" t="str">
        <f>IF(J437="","",(INDEX(Raw!A:A,MATCH(J437+12000,Raw!AF:AF,0))))</f>
        <v/>
      </c>
      <c r="J437" s="63" t="str">
        <f>(IFERROR(IF(LARGE(Raw!AF:AF,A437+COUNTIF(Raw!C:C,"H"))-12000&gt;0,LARGE(Raw!AF:AF,A437+COUNTIF(Raw!C:C,"H"))-12000,""),""))</f>
        <v/>
      </c>
      <c r="L437" s="3" t="str">
        <f t="shared" si="22"/>
        <v/>
      </c>
      <c r="M437" s="52" t="str">
        <f>IF(O437="","",(INDEX(Raw!D:D,MATCH(O437+6000,Raw!AF:AF,0))))</f>
        <v/>
      </c>
      <c r="N437" s="52" t="str">
        <f>IF(O437="","",(INDEX(Raw!A:A,MATCH(O437+6000,Raw!AF:AF,0))))</f>
        <v/>
      </c>
      <c r="O437" s="63" t="str">
        <f>(IFERROR(IF(LARGE(Raw!AF:AF,A437+COUNTIF(Raw!C:C,"H")+COUNTIF(Raw!C:C,"S"))-6000&gt;0,LARGE(Raw!AF:AF,A437+COUNTIF(Raw!C:C,"H")+COUNTIF(Raw!C:C,"S"))-6000,""),""))</f>
        <v/>
      </c>
    </row>
    <row r="438" spans="1:15" x14ac:dyDescent="0.3">
      <c r="A438" s="52">
        <v>435</v>
      </c>
      <c r="B438" s="3" t="str">
        <f t="shared" si="20"/>
        <v/>
      </c>
      <c r="C438" s="52" t="str">
        <f>IF(E438="","",(INDEX(Raw!D:D,MATCH(E438+18000,Raw!AF:AF,0))))</f>
        <v/>
      </c>
      <c r="D438" s="52" t="str">
        <f>IF(E438="","",(INDEX(Raw!A:A,MATCH(E438+18000,Raw!AF:AF,0))))</f>
        <v/>
      </c>
      <c r="E438" s="63" t="str">
        <f>(IFERROR(IF(LARGE(Raw!AF:AF,A438)-18000&gt;0,LARGE(Raw!AF:AF,A438)-18000,""),""))</f>
        <v/>
      </c>
      <c r="G438" s="3" t="str">
        <f t="shared" si="21"/>
        <v/>
      </c>
      <c r="H438" s="52" t="str">
        <f>IF(J438="","",(INDEX(Raw!D:D,MATCH(J438+12000,Raw!AF:AF,0))))</f>
        <v/>
      </c>
      <c r="I438" s="52" t="str">
        <f>IF(J438="","",(INDEX(Raw!A:A,MATCH(J438+12000,Raw!AF:AF,0))))</f>
        <v/>
      </c>
      <c r="J438" s="63" t="str">
        <f>(IFERROR(IF(LARGE(Raw!AF:AF,A438+COUNTIF(Raw!C:C,"H"))-12000&gt;0,LARGE(Raw!AF:AF,A438+COUNTIF(Raw!C:C,"H"))-12000,""),""))</f>
        <v/>
      </c>
      <c r="L438" s="3" t="str">
        <f t="shared" si="22"/>
        <v/>
      </c>
      <c r="M438" s="52" t="str">
        <f>IF(O438="","",(INDEX(Raw!D:D,MATCH(O438+6000,Raw!AF:AF,0))))</f>
        <v/>
      </c>
      <c r="N438" s="52" t="str">
        <f>IF(O438="","",(INDEX(Raw!A:A,MATCH(O438+6000,Raw!AF:AF,0))))</f>
        <v/>
      </c>
      <c r="O438" s="63" t="str">
        <f>(IFERROR(IF(LARGE(Raw!AF:AF,A438+COUNTIF(Raw!C:C,"H")+COUNTIF(Raw!C:C,"S"))-6000&gt;0,LARGE(Raw!AF:AF,A438+COUNTIF(Raw!C:C,"H")+COUNTIF(Raw!C:C,"S"))-6000,""),""))</f>
        <v/>
      </c>
    </row>
    <row r="439" spans="1:15" x14ac:dyDescent="0.3">
      <c r="A439" s="52">
        <v>436</v>
      </c>
      <c r="B439" s="3" t="str">
        <f t="shared" si="20"/>
        <v/>
      </c>
      <c r="C439" s="52" t="str">
        <f>IF(E439="","",(INDEX(Raw!D:D,MATCH(E439+18000,Raw!AF:AF,0))))</f>
        <v/>
      </c>
      <c r="D439" s="52" t="str">
        <f>IF(E439="","",(INDEX(Raw!A:A,MATCH(E439+18000,Raw!AF:AF,0))))</f>
        <v/>
      </c>
      <c r="E439" s="63" t="str">
        <f>(IFERROR(IF(LARGE(Raw!AF:AF,A439)-18000&gt;0,LARGE(Raw!AF:AF,A439)-18000,""),""))</f>
        <v/>
      </c>
      <c r="G439" s="3" t="str">
        <f t="shared" si="21"/>
        <v/>
      </c>
      <c r="H439" s="52" t="str">
        <f>IF(J439="","",(INDEX(Raw!D:D,MATCH(J439+12000,Raw!AF:AF,0))))</f>
        <v/>
      </c>
      <c r="I439" s="52" t="str">
        <f>IF(J439="","",(INDEX(Raw!A:A,MATCH(J439+12000,Raw!AF:AF,0))))</f>
        <v/>
      </c>
      <c r="J439" s="63" t="str">
        <f>(IFERROR(IF(LARGE(Raw!AF:AF,A439+COUNTIF(Raw!C:C,"H"))-12000&gt;0,LARGE(Raw!AF:AF,A439+COUNTIF(Raw!C:C,"H"))-12000,""),""))</f>
        <v/>
      </c>
      <c r="L439" s="3" t="str">
        <f t="shared" si="22"/>
        <v/>
      </c>
      <c r="M439" s="52" t="str">
        <f>IF(O439="","",(INDEX(Raw!D:D,MATCH(O439+6000,Raw!AF:AF,0))))</f>
        <v/>
      </c>
      <c r="N439" s="52" t="str">
        <f>IF(O439="","",(INDEX(Raw!A:A,MATCH(O439+6000,Raw!AF:AF,0))))</f>
        <v/>
      </c>
      <c r="O439" s="63" t="str">
        <f>(IFERROR(IF(LARGE(Raw!AF:AF,A439+COUNTIF(Raw!C:C,"H")+COUNTIF(Raw!C:C,"S"))-6000&gt;0,LARGE(Raw!AF:AF,A439+COUNTIF(Raw!C:C,"H")+COUNTIF(Raw!C:C,"S"))-6000,""),""))</f>
        <v/>
      </c>
    </row>
    <row r="440" spans="1:15" x14ac:dyDescent="0.3">
      <c r="A440" s="52">
        <v>437</v>
      </c>
      <c r="B440" s="3" t="str">
        <f t="shared" si="20"/>
        <v/>
      </c>
      <c r="C440" s="52" t="str">
        <f>IF(E440="","",(INDEX(Raw!D:D,MATCH(E440+18000,Raw!AF:AF,0))))</f>
        <v/>
      </c>
      <c r="D440" s="52" t="str">
        <f>IF(E440="","",(INDEX(Raw!A:A,MATCH(E440+18000,Raw!AF:AF,0))))</f>
        <v/>
      </c>
      <c r="E440" s="63" t="str">
        <f>(IFERROR(IF(LARGE(Raw!AF:AF,A440)-18000&gt;0,LARGE(Raw!AF:AF,A440)-18000,""),""))</f>
        <v/>
      </c>
      <c r="G440" s="3" t="str">
        <f t="shared" si="21"/>
        <v/>
      </c>
      <c r="H440" s="52" t="str">
        <f>IF(J440="","",(INDEX(Raw!D:D,MATCH(J440+12000,Raw!AF:AF,0))))</f>
        <v/>
      </c>
      <c r="I440" s="52" t="str">
        <f>IF(J440="","",(INDEX(Raw!A:A,MATCH(J440+12000,Raw!AF:AF,0))))</f>
        <v/>
      </c>
      <c r="J440" s="63" t="str">
        <f>(IFERROR(IF(LARGE(Raw!AF:AF,A440+COUNTIF(Raw!C:C,"H"))-12000&gt;0,LARGE(Raw!AF:AF,A440+COUNTIF(Raw!C:C,"H"))-12000,""),""))</f>
        <v/>
      </c>
      <c r="L440" s="3" t="str">
        <f t="shared" si="22"/>
        <v/>
      </c>
      <c r="M440" s="52" t="str">
        <f>IF(O440="","",(INDEX(Raw!D:D,MATCH(O440+6000,Raw!AF:AF,0))))</f>
        <v/>
      </c>
      <c r="N440" s="52" t="str">
        <f>IF(O440="","",(INDEX(Raw!A:A,MATCH(O440+6000,Raw!AF:AF,0))))</f>
        <v/>
      </c>
      <c r="O440" s="63" t="str">
        <f>(IFERROR(IF(LARGE(Raw!AF:AF,A440+COUNTIF(Raw!C:C,"H")+COUNTIF(Raw!C:C,"S"))-6000&gt;0,LARGE(Raw!AF:AF,A440+COUNTIF(Raw!C:C,"H")+COUNTIF(Raw!C:C,"S"))-6000,""),""))</f>
        <v/>
      </c>
    </row>
    <row r="441" spans="1:15" x14ac:dyDescent="0.3">
      <c r="A441" s="52">
        <v>438</v>
      </c>
      <c r="B441" s="3" t="str">
        <f t="shared" si="20"/>
        <v/>
      </c>
      <c r="C441" s="52" t="str">
        <f>IF(E441="","",(INDEX(Raw!D:D,MATCH(E441+18000,Raw!AF:AF,0))))</f>
        <v/>
      </c>
      <c r="D441" s="52" t="str">
        <f>IF(E441="","",(INDEX(Raw!A:A,MATCH(E441+18000,Raw!AF:AF,0))))</f>
        <v/>
      </c>
      <c r="E441" s="63" t="str">
        <f>(IFERROR(IF(LARGE(Raw!AF:AF,A441)-18000&gt;0,LARGE(Raw!AF:AF,A441)-18000,""),""))</f>
        <v/>
      </c>
      <c r="G441" s="3" t="str">
        <f t="shared" si="21"/>
        <v/>
      </c>
      <c r="H441" s="52" t="str">
        <f>IF(J441="","",(INDEX(Raw!D:D,MATCH(J441+12000,Raw!AF:AF,0))))</f>
        <v/>
      </c>
      <c r="I441" s="52" t="str">
        <f>IF(J441="","",(INDEX(Raw!A:A,MATCH(J441+12000,Raw!AF:AF,0))))</f>
        <v/>
      </c>
      <c r="J441" s="63" t="str">
        <f>(IFERROR(IF(LARGE(Raw!AF:AF,A441+COUNTIF(Raw!C:C,"H"))-12000&gt;0,LARGE(Raw!AF:AF,A441+COUNTIF(Raw!C:C,"H"))-12000,""),""))</f>
        <v/>
      </c>
      <c r="L441" s="3" t="str">
        <f t="shared" si="22"/>
        <v/>
      </c>
      <c r="M441" s="52" t="str">
        <f>IF(O441="","",(INDEX(Raw!D:D,MATCH(O441+6000,Raw!AF:AF,0))))</f>
        <v/>
      </c>
      <c r="N441" s="52" t="str">
        <f>IF(O441="","",(INDEX(Raw!A:A,MATCH(O441+6000,Raw!AF:AF,0))))</f>
        <v/>
      </c>
      <c r="O441" s="63" t="str">
        <f>(IFERROR(IF(LARGE(Raw!AF:AF,A441+COUNTIF(Raw!C:C,"H")+COUNTIF(Raw!C:C,"S"))-6000&gt;0,LARGE(Raw!AF:AF,A441+COUNTIF(Raw!C:C,"H")+COUNTIF(Raw!C:C,"S"))-6000,""),""))</f>
        <v/>
      </c>
    </row>
    <row r="442" spans="1:15" x14ac:dyDescent="0.3">
      <c r="A442" s="52">
        <v>439</v>
      </c>
      <c r="B442" s="3" t="str">
        <f t="shared" si="20"/>
        <v/>
      </c>
      <c r="C442" s="52" t="str">
        <f>IF(E442="","",(INDEX(Raw!D:D,MATCH(E442+18000,Raw!AF:AF,0))))</f>
        <v/>
      </c>
      <c r="D442" s="52" t="str">
        <f>IF(E442="","",(INDEX(Raw!A:A,MATCH(E442+18000,Raw!AF:AF,0))))</f>
        <v/>
      </c>
      <c r="E442" s="63" t="str">
        <f>(IFERROR(IF(LARGE(Raw!AF:AF,A442)-18000&gt;0,LARGE(Raw!AF:AF,A442)-18000,""),""))</f>
        <v/>
      </c>
      <c r="G442" s="3" t="str">
        <f t="shared" si="21"/>
        <v/>
      </c>
      <c r="H442" s="52" t="str">
        <f>IF(J442="","",(INDEX(Raw!D:D,MATCH(J442+12000,Raw!AF:AF,0))))</f>
        <v/>
      </c>
      <c r="I442" s="52" t="str">
        <f>IF(J442="","",(INDEX(Raw!A:A,MATCH(J442+12000,Raw!AF:AF,0))))</f>
        <v/>
      </c>
      <c r="J442" s="63" t="str">
        <f>(IFERROR(IF(LARGE(Raw!AF:AF,A442+COUNTIF(Raw!C:C,"H"))-12000&gt;0,LARGE(Raw!AF:AF,A442+COUNTIF(Raw!C:C,"H"))-12000,""),""))</f>
        <v/>
      </c>
      <c r="L442" s="3" t="str">
        <f t="shared" si="22"/>
        <v/>
      </c>
      <c r="M442" s="52" t="str">
        <f>IF(O442="","",(INDEX(Raw!D:D,MATCH(O442+6000,Raw!AF:AF,0))))</f>
        <v/>
      </c>
      <c r="N442" s="52" t="str">
        <f>IF(O442="","",(INDEX(Raw!A:A,MATCH(O442+6000,Raw!AF:AF,0))))</f>
        <v/>
      </c>
      <c r="O442" s="63" t="str">
        <f>(IFERROR(IF(LARGE(Raw!AF:AF,A442+COUNTIF(Raw!C:C,"H")+COUNTIF(Raw!C:C,"S"))-6000&gt;0,LARGE(Raw!AF:AF,A442+COUNTIF(Raw!C:C,"H")+COUNTIF(Raw!C:C,"S"))-6000,""),""))</f>
        <v/>
      </c>
    </row>
    <row r="443" spans="1:15" x14ac:dyDescent="0.3">
      <c r="A443" s="52">
        <v>440</v>
      </c>
      <c r="B443" s="3" t="str">
        <f t="shared" si="20"/>
        <v/>
      </c>
      <c r="C443" s="52" t="str">
        <f>IF(E443="","",(INDEX(Raw!D:D,MATCH(E443+18000,Raw!AF:AF,0))))</f>
        <v/>
      </c>
      <c r="D443" s="52" t="str">
        <f>IF(E443="","",(INDEX(Raw!A:A,MATCH(E443+18000,Raw!AF:AF,0))))</f>
        <v/>
      </c>
      <c r="E443" s="63" t="str">
        <f>(IFERROR(IF(LARGE(Raw!AF:AF,A443)-18000&gt;0,LARGE(Raw!AF:AF,A443)-18000,""),""))</f>
        <v/>
      </c>
      <c r="G443" s="3" t="str">
        <f t="shared" si="21"/>
        <v/>
      </c>
      <c r="H443" s="52" t="str">
        <f>IF(J443="","",(INDEX(Raw!D:D,MATCH(J443+12000,Raw!AF:AF,0))))</f>
        <v/>
      </c>
      <c r="I443" s="52" t="str">
        <f>IF(J443="","",(INDEX(Raw!A:A,MATCH(J443+12000,Raw!AF:AF,0))))</f>
        <v/>
      </c>
      <c r="J443" s="63" t="str">
        <f>(IFERROR(IF(LARGE(Raw!AF:AF,A443+COUNTIF(Raw!C:C,"H"))-12000&gt;0,LARGE(Raw!AF:AF,A443+COUNTIF(Raw!C:C,"H"))-12000,""),""))</f>
        <v/>
      </c>
      <c r="L443" s="3" t="str">
        <f t="shared" si="22"/>
        <v/>
      </c>
      <c r="M443" s="52" t="str">
        <f>IF(O443="","",(INDEX(Raw!D:D,MATCH(O443+6000,Raw!AF:AF,0))))</f>
        <v/>
      </c>
      <c r="N443" s="52" t="str">
        <f>IF(O443="","",(INDEX(Raw!A:A,MATCH(O443+6000,Raw!AF:AF,0))))</f>
        <v/>
      </c>
      <c r="O443" s="63" t="str">
        <f>(IFERROR(IF(LARGE(Raw!AF:AF,A443+COUNTIF(Raw!C:C,"H")+COUNTIF(Raw!C:C,"S"))-6000&gt;0,LARGE(Raw!AF:AF,A443+COUNTIF(Raw!C:C,"H")+COUNTIF(Raw!C:C,"S"))-6000,""),""))</f>
        <v/>
      </c>
    </row>
    <row r="444" spans="1:15" x14ac:dyDescent="0.3">
      <c r="A444" s="52">
        <v>441</v>
      </c>
      <c r="B444" s="3" t="str">
        <f t="shared" si="20"/>
        <v/>
      </c>
      <c r="C444" s="52" t="str">
        <f>IF(E444="","",(INDEX(Raw!D:D,MATCH(E444+18000,Raw!AF:AF,0))))</f>
        <v/>
      </c>
      <c r="D444" s="52" t="str">
        <f>IF(E444="","",(INDEX(Raw!A:A,MATCH(E444+18000,Raw!AF:AF,0))))</f>
        <v/>
      </c>
      <c r="E444" s="63" t="str">
        <f>(IFERROR(IF(LARGE(Raw!AF:AF,A444)-18000&gt;0,LARGE(Raw!AF:AF,A444)-18000,""),""))</f>
        <v/>
      </c>
      <c r="G444" s="3" t="str">
        <f t="shared" si="21"/>
        <v/>
      </c>
      <c r="H444" s="52" t="str">
        <f>IF(J444="","",(INDEX(Raw!D:D,MATCH(J444+12000,Raw!AF:AF,0))))</f>
        <v/>
      </c>
      <c r="I444" s="52" t="str">
        <f>IF(J444="","",(INDEX(Raw!A:A,MATCH(J444+12000,Raw!AF:AF,0))))</f>
        <v/>
      </c>
      <c r="J444" s="63" t="str">
        <f>(IFERROR(IF(LARGE(Raw!AF:AF,A444+COUNTIF(Raw!C:C,"H"))-12000&gt;0,LARGE(Raw!AF:AF,A444+COUNTIF(Raw!C:C,"H"))-12000,""),""))</f>
        <v/>
      </c>
      <c r="L444" s="3" t="str">
        <f t="shared" si="22"/>
        <v/>
      </c>
      <c r="M444" s="52" t="str">
        <f>IF(O444="","",(INDEX(Raw!D:D,MATCH(O444+6000,Raw!AF:AF,0))))</f>
        <v/>
      </c>
      <c r="N444" s="52" t="str">
        <f>IF(O444="","",(INDEX(Raw!A:A,MATCH(O444+6000,Raw!AF:AF,0))))</f>
        <v/>
      </c>
      <c r="O444" s="63" t="str">
        <f>(IFERROR(IF(LARGE(Raw!AF:AF,A444+COUNTIF(Raw!C:C,"H")+COUNTIF(Raw!C:C,"S"))-6000&gt;0,LARGE(Raw!AF:AF,A444+COUNTIF(Raw!C:C,"H")+COUNTIF(Raw!C:C,"S"))-6000,""),""))</f>
        <v/>
      </c>
    </row>
    <row r="445" spans="1:15" x14ac:dyDescent="0.3">
      <c r="A445" s="52">
        <v>442</v>
      </c>
      <c r="B445" s="3" t="str">
        <f t="shared" si="20"/>
        <v/>
      </c>
      <c r="C445" s="52" t="str">
        <f>IF(E445="","",(INDEX(Raw!D:D,MATCH(E445+18000,Raw!AF:AF,0))))</f>
        <v/>
      </c>
      <c r="D445" s="52" t="str">
        <f>IF(E445="","",(INDEX(Raw!A:A,MATCH(E445+18000,Raw!AF:AF,0))))</f>
        <v/>
      </c>
      <c r="E445" s="63" t="str">
        <f>(IFERROR(IF(LARGE(Raw!AF:AF,A445)-18000&gt;0,LARGE(Raw!AF:AF,A445)-18000,""),""))</f>
        <v/>
      </c>
      <c r="G445" s="3" t="str">
        <f t="shared" si="21"/>
        <v/>
      </c>
      <c r="H445" s="52" t="str">
        <f>IF(J445="","",(INDEX(Raw!D:D,MATCH(J445+12000,Raw!AF:AF,0))))</f>
        <v/>
      </c>
      <c r="I445" s="52" t="str">
        <f>IF(J445="","",(INDEX(Raw!A:A,MATCH(J445+12000,Raw!AF:AF,0))))</f>
        <v/>
      </c>
      <c r="J445" s="63" t="str">
        <f>(IFERROR(IF(LARGE(Raw!AF:AF,A445+COUNTIF(Raw!C:C,"H"))-12000&gt;0,LARGE(Raw!AF:AF,A445+COUNTIF(Raw!C:C,"H"))-12000,""),""))</f>
        <v/>
      </c>
      <c r="L445" s="3" t="str">
        <f t="shared" si="22"/>
        <v/>
      </c>
      <c r="M445" s="52" t="str">
        <f>IF(O445="","",(INDEX(Raw!D:D,MATCH(O445+6000,Raw!AF:AF,0))))</f>
        <v/>
      </c>
      <c r="N445" s="52" t="str">
        <f>IF(O445="","",(INDEX(Raw!A:A,MATCH(O445+6000,Raw!AF:AF,0))))</f>
        <v/>
      </c>
      <c r="O445" s="63" t="str">
        <f>(IFERROR(IF(LARGE(Raw!AF:AF,A445+COUNTIF(Raw!C:C,"H")+COUNTIF(Raw!C:C,"S"))-6000&gt;0,LARGE(Raw!AF:AF,A445+COUNTIF(Raw!C:C,"H")+COUNTIF(Raw!C:C,"S"))-6000,""),""))</f>
        <v/>
      </c>
    </row>
    <row r="446" spans="1:15" x14ac:dyDescent="0.3">
      <c r="A446" s="52">
        <v>443</v>
      </c>
      <c r="B446" s="3" t="str">
        <f t="shared" si="20"/>
        <v/>
      </c>
      <c r="C446" s="52" t="str">
        <f>IF(E446="","",(INDEX(Raw!D:D,MATCH(E446+18000,Raw!AF:AF,0))))</f>
        <v/>
      </c>
      <c r="D446" s="52" t="str">
        <f>IF(E446="","",(INDEX(Raw!A:A,MATCH(E446+18000,Raw!AF:AF,0))))</f>
        <v/>
      </c>
      <c r="E446" s="63" t="str">
        <f>(IFERROR(IF(LARGE(Raw!AF:AF,A446)-18000&gt;0,LARGE(Raw!AF:AF,A446)-18000,""),""))</f>
        <v/>
      </c>
      <c r="G446" s="3" t="str">
        <f t="shared" si="21"/>
        <v/>
      </c>
      <c r="H446" s="52" t="str">
        <f>IF(J446="","",(INDEX(Raw!D:D,MATCH(J446+12000,Raw!AF:AF,0))))</f>
        <v/>
      </c>
      <c r="I446" s="52" t="str">
        <f>IF(J446="","",(INDEX(Raw!A:A,MATCH(J446+12000,Raw!AF:AF,0))))</f>
        <v/>
      </c>
      <c r="J446" s="63" t="str">
        <f>(IFERROR(IF(LARGE(Raw!AF:AF,A446+COUNTIF(Raw!C:C,"H"))-12000&gt;0,LARGE(Raw!AF:AF,A446+COUNTIF(Raw!C:C,"H"))-12000,""),""))</f>
        <v/>
      </c>
      <c r="L446" s="3" t="str">
        <f t="shared" si="22"/>
        <v/>
      </c>
      <c r="M446" s="52" t="str">
        <f>IF(O446="","",(INDEX(Raw!D:D,MATCH(O446+6000,Raw!AF:AF,0))))</f>
        <v/>
      </c>
      <c r="N446" s="52" t="str">
        <f>IF(O446="","",(INDEX(Raw!A:A,MATCH(O446+6000,Raw!AF:AF,0))))</f>
        <v/>
      </c>
      <c r="O446" s="63" t="str">
        <f>(IFERROR(IF(LARGE(Raw!AF:AF,A446+COUNTIF(Raw!C:C,"H")+COUNTIF(Raw!C:C,"S"))-6000&gt;0,LARGE(Raw!AF:AF,A446+COUNTIF(Raw!C:C,"H")+COUNTIF(Raw!C:C,"S"))-6000,""),""))</f>
        <v/>
      </c>
    </row>
    <row r="447" spans="1:15" x14ac:dyDescent="0.3">
      <c r="A447" s="52">
        <v>444</v>
      </c>
      <c r="B447" s="3" t="str">
        <f t="shared" si="20"/>
        <v/>
      </c>
      <c r="C447" s="52" t="str">
        <f>IF(E447="","",(INDEX(Raw!D:D,MATCH(E447+18000,Raw!AF:AF,0))))</f>
        <v/>
      </c>
      <c r="D447" s="52" t="str">
        <f>IF(E447="","",(INDEX(Raw!A:A,MATCH(E447+18000,Raw!AF:AF,0))))</f>
        <v/>
      </c>
      <c r="E447" s="63" t="str">
        <f>(IFERROR(IF(LARGE(Raw!AF:AF,A447)-18000&gt;0,LARGE(Raw!AF:AF,A447)-18000,""),""))</f>
        <v/>
      </c>
      <c r="G447" s="3" t="str">
        <f t="shared" si="21"/>
        <v/>
      </c>
      <c r="H447" s="52" t="str">
        <f>IF(J447="","",(INDEX(Raw!D:D,MATCH(J447+12000,Raw!AF:AF,0))))</f>
        <v/>
      </c>
      <c r="I447" s="52" t="str">
        <f>IF(J447="","",(INDEX(Raw!A:A,MATCH(J447+12000,Raw!AF:AF,0))))</f>
        <v/>
      </c>
      <c r="J447" s="63" t="str">
        <f>(IFERROR(IF(LARGE(Raw!AF:AF,A447+COUNTIF(Raw!C:C,"H"))-12000&gt;0,LARGE(Raw!AF:AF,A447+COUNTIF(Raw!C:C,"H"))-12000,""),""))</f>
        <v/>
      </c>
      <c r="L447" s="3" t="str">
        <f t="shared" si="22"/>
        <v/>
      </c>
      <c r="M447" s="52" t="str">
        <f>IF(O447="","",(INDEX(Raw!D:D,MATCH(O447+6000,Raw!AF:AF,0))))</f>
        <v/>
      </c>
      <c r="N447" s="52" t="str">
        <f>IF(O447="","",(INDEX(Raw!A:A,MATCH(O447+6000,Raw!AF:AF,0))))</f>
        <v/>
      </c>
      <c r="O447" s="63" t="str">
        <f>(IFERROR(IF(LARGE(Raw!AF:AF,A447+COUNTIF(Raw!C:C,"H")+COUNTIF(Raw!C:C,"S"))-6000&gt;0,LARGE(Raw!AF:AF,A447+COUNTIF(Raw!C:C,"H")+COUNTIF(Raw!C:C,"S"))-6000,""),""))</f>
        <v/>
      </c>
    </row>
    <row r="448" spans="1:15" x14ac:dyDescent="0.3">
      <c r="A448" s="52">
        <v>445</v>
      </c>
      <c r="B448" s="3" t="str">
        <f t="shared" si="20"/>
        <v/>
      </c>
      <c r="C448" s="52" t="str">
        <f>IF(E448="","",(INDEX(Raw!D:D,MATCH(E448+18000,Raw!AF:AF,0))))</f>
        <v/>
      </c>
      <c r="D448" s="52" t="str">
        <f>IF(E448="","",(INDEX(Raw!A:A,MATCH(E448+18000,Raw!AF:AF,0))))</f>
        <v/>
      </c>
      <c r="E448" s="63" t="str">
        <f>(IFERROR(IF(LARGE(Raw!AF:AF,A448)-18000&gt;0,LARGE(Raw!AF:AF,A448)-18000,""),""))</f>
        <v/>
      </c>
      <c r="G448" s="3" t="str">
        <f t="shared" si="21"/>
        <v/>
      </c>
      <c r="H448" s="52" t="str">
        <f>IF(J448="","",(INDEX(Raw!D:D,MATCH(J448+12000,Raw!AF:AF,0))))</f>
        <v/>
      </c>
      <c r="I448" s="52" t="str">
        <f>IF(J448="","",(INDEX(Raw!A:A,MATCH(J448+12000,Raw!AF:AF,0))))</f>
        <v/>
      </c>
      <c r="J448" s="63" t="str">
        <f>(IFERROR(IF(LARGE(Raw!AF:AF,A448+COUNTIF(Raw!C:C,"H"))-12000&gt;0,LARGE(Raw!AF:AF,A448+COUNTIF(Raw!C:C,"H"))-12000,""),""))</f>
        <v/>
      </c>
      <c r="L448" s="3" t="str">
        <f t="shared" si="22"/>
        <v/>
      </c>
      <c r="M448" s="52" t="str">
        <f>IF(O448="","",(INDEX(Raw!D:D,MATCH(O448+6000,Raw!AF:AF,0))))</f>
        <v/>
      </c>
      <c r="N448" s="52" t="str">
        <f>IF(O448="","",(INDEX(Raw!A:A,MATCH(O448+6000,Raw!AF:AF,0))))</f>
        <v/>
      </c>
      <c r="O448" s="63" t="str">
        <f>(IFERROR(IF(LARGE(Raw!AF:AF,A448+COUNTIF(Raw!C:C,"H")+COUNTIF(Raw!C:C,"S"))-6000&gt;0,LARGE(Raw!AF:AF,A448+COUNTIF(Raw!C:C,"H")+COUNTIF(Raw!C:C,"S"))-6000,""),""))</f>
        <v/>
      </c>
    </row>
    <row r="449" spans="1:15" x14ac:dyDescent="0.3">
      <c r="A449" s="52">
        <v>446</v>
      </c>
      <c r="B449" s="3" t="str">
        <f t="shared" si="20"/>
        <v/>
      </c>
      <c r="C449" s="52" t="str">
        <f>IF(E449="","",(INDEX(Raw!D:D,MATCH(E449+18000,Raw!AF:AF,0))))</f>
        <v/>
      </c>
      <c r="D449" s="52" t="str">
        <f>IF(E449="","",(INDEX(Raw!A:A,MATCH(E449+18000,Raw!AF:AF,0))))</f>
        <v/>
      </c>
      <c r="E449" s="63" t="str">
        <f>(IFERROR(IF(LARGE(Raw!AF:AF,A449)-18000&gt;0,LARGE(Raw!AF:AF,A449)-18000,""),""))</f>
        <v/>
      </c>
      <c r="G449" s="3" t="str">
        <f t="shared" si="21"/>
        <v/>
      </c>
      <c r="H449" s="52" t="str">
        <f>IF(J449="","",(INDEX(Raw!D:D,MATCH(J449+12000,Raw!AF:AF,0))))</f>
        <v/>
      </c>
      <c r="I449" s="52" t="str">
        <f>IF(J449="","",(INDEX(Raw!A:A,MATCH(J449+12000,Raw!AF:AF,0))))</f>
        <v/>
      </c>
      <c r="J449" s="63" t="str">
        <f>(IFERROR(IF(LARGE(Raw!AF:AF,A449+COUNTIF(Raw!C:C,"H"))-12000&gt;0,LARGE(Raw!AF:AF,A449+COUNTIF(Raw!C:C,"H"))-12000,""),""))</f>
        <v/>
      </c>
      <c r="L449" s="3" t="str">
        <f t="shared" si="22"/>
        <v/>
      </c>
      <c r="M449" s="52" t="str">
        <f>IF(O449="","",(INDEX(Raw!D:D,MATCH(O449+6000,Raw!AF:AF,0))))</f>
        <v/>
      </c>
      <c r="N449" s="52" t="str">
        <f>IF(O449="","",(INDEX(Raw!A:A,MATCH(O449+6000,Raw!AF:AF,0))))</f>
        <v/>
      </c>
      <c r="O449" s="63" t="str">
        <f>(IFERROR(IF(LARGE(Raw!AF:AF,A449+COUNTIF(Raw!C:C,"H")+COUNTIF(Raw!C:C,"S"))-6000&gt;0,LARGE(Raw!AF:AF,A449+COUNTIF(Raw!C:C,"H")+COUNTIF(Raw!C:C,"S"))-6000,""),""))</f>
        <v/>
      </c>
    </row>
    <row r="450" spans="1:15" x14ac:dyDescent="0.3">
      <c r="A450" s="52">
        <v>447</v>
      </c>
      <c r="B450" s="3" t="str">
        <f t="shared" si="20"/>
        <v/>
      </c>
      <c r="C450" s="52" t="str">
        <f>IF(E450="","",(INDEX(Raw!D:D,MATCH(E450+18000,Raw!AF:AF,0))))</f>
        <v/>
      </c>
      <c r="D450" s="52" t="str">
        <f>IF(E450="","",(INDEX(Raw!A:A,MATCH(E450+18000,Raw!AF:AF,0))))</f>
        <v/>
      </c>
      <c r="E450" s="63" t="str">
        <f>(IFERROR(IF(LARGE(Raw!AF:AF,A450)-18000&gt;0,LARGE(Raw!AF:AF,A450)-18000,""),""))</f>
        <v/>
      </c>
      <c r="G450" s="3" t="str">
        <f t="shared" si="21"/>
        <v/>
      </c>
      <c r="H450" s="52" t="str">
        <f>IF(J450="","",(INDEX(Raw!D:D,MATCH(J450+12000,Raw!AF:AF,0))))</f>
        <v/>
      </c>
      <c r="I450" s="52" t="str">
        <f>IF(J450="","",(INDEX(Raw!A:A,MATCH(J450+12000,Raw!AF:AF,0))))</f>
        <v/>
      </c>
      <c r="J450" s="63" t="str">
        <f>(IFERROR(IF(LARGE(Raw!AF:AF,A450+COUNTIF(Raw!C:C,"H"))-12000&gt;0,LARGE(Raw!AF:AF,A450+COUNTIF(Raw!C:C,"H"))-12000,""),""))</f>
        <v/>
      </c>
      <c r="L450" s="3" t="str">
        <f t="shared" si="22"/>
        <v/>
      </c>
      <c r="M450" s="52" t="str">
        <f>IF(O450="","",(INDEX(Raw!D:D,MATCH(O450+6000,Raw!AF:AF,0))))</f>
        <v/>
      </c>
      <c r="N450" s="52" t="str">
        <f>IF(O450="","",(INDEX(Raw!A:A,MATCH(O450+6000,Raw!AF:AF,0))))</f>
        <v/>
      </c>
      <c r="O450" s="63" t="str">
        <f>(IFERROR(IF(LARGE(Raw!AF:AF,A450+COUNTIF(Raw!C:C,"H")+COUNTIF(Raw!C:C,"S"))-6000&gt;0,LARGE(Raw!AF:AF,A450+COUNTIF(Raw!C:C,"H")+COUNTIF(Raw!C:C,"S"))-6000,""),""))</f>
        <v/>
      </c>
    </row>
    <row r="451" spans="1:15" x14ac:dyDescent="0.3">
      <c r="A451" s="52">
        <v>448</v>
      </c>
      <c r="B451" s="3" t="str">
        <f t="shared" si="20"/>
        <v/>
      </c>
      <c r="C451" s="52" t="str">
        <f>IF(E451="","",(INDEX(Raw!D:D,MATCH(E451+18000,Raw!AF:AF,0))))</f>
        <v/>
      </c>
      <c r="D451" s="52" t="str">
        <f>IF(E451="","",(INDEX(Raw!A:A,MATCH(E451+18000,Raw!AF:AF,0))))</f>
        <v/>
      </c>
      <c r="E451" s="63" t="str">
        <f>(IFERROR(IF(LARGE(Raw!AF:AF,A451)-18000&gt;0,LARGE(Raw!AF:AF,A451)-18000,""),""))</f>
        <v/>
      </c>
      <c r="G451" s="3" t="str">
        <f t="shared" si="21"/>
        <v/>
      </c>
      <c r="H451" s="52" t="str">
        <f>IF(J451="","",(INDEX(Raw!D:D,MATCH(J451+12000,Raw!AF:AF,0))))</f>
        <v/>
      </c>
      <c r="I451" s="52" t="str">
        <f>IF(J451="","",(INDEX(Raw!A:A,MATCH(J451+12000,Raw!AF:AF,0))))</f>
        <v/>
      </c>
      <c r="J451" s="63" t="str">
        <f>(IFERROR(IF(LARGE(Raw!AF:AF,A451+COUNTIF(Raw!C:C,"H"))-12000&gt;0,LARGE(Raw!AF:AF,A451+COUNTIF(Raw!C:C,"H"))-12000,""),""))</f>
        <v/>
      </c>
      <c r="L451" s="3" t="str">
        <f t="shared" si="22"/>
        <v/>
      </c>
      <c r="M451" s="52" t="str">
        <f>IF(O451="","",(INDEX(Raw!D:D,MATCH(O451+6000,Raw!AF:AF,0))))</f>
        <v/>
      </c>
      <c r="N451" s="52" t="str">
        <f>IF(O451="","",(INDEX(Raw!A:A,MATCH(O451+6000,Raw!AF:AF,0))))</f>
        <v/>
      </c>
      <c r="O451" s="63" t="str">
        <f>(IFERROR(IF(LARGE(Raw!AF:AF,A451+COUNTIF(Raw!C:C,"H")+COUNTIF(Raw!C:C,"S"))-6000&gt;0,LARGE(Raw!AF:AF,A451+COUNTIF(Raw!C:C,"H")+COUNTIF(Raw!C:C,"S"))-6000,""),""))</f>
        <v/>
      </c>
    </row>
    <row r="452" spans="1:15" x14ac:dyDescent="0.3">
      <c r="A452" s="52">
        <v>449</v>
      </c>
      <c r="B452" s="3" t="str">
        <f t="shared" si="20"/>
        <v/>
      </c>
      <c r="C452" s="52" t="str">
        <f>IF(E452="","",(INDEX(Raw!D:D,MATCH(E452+18000,Raw!AF:AF,0))))</f>
        <v/>
      </c>
      <c r="D452" s="52" t="str">
        <f>IF(E452="","",(INDEX(Raw!A:A,MATCH(E452+18000,Raw!AF:AF,0))))</f>
        <v/>
      </c>
      <c r="E452" s="63" t="str">
        <f>(IFERROR(IF(LARGE(Raw!AF:AF,A452)-18000&gt;0,LARGE(Raw!AF:AF,A452)-18000,""),""))</f>
        <v/>
      </c>
      <c r="G452" s="3" t="str">
        <f t="shared" si="21"/>
        <v/>
      </c>
      <c r="H452" s="52" t="str">
        <f>IF(J452="","",(INDEX(Raw!D:D,MATCH(J452+12000,Raw!AF:AF,0))))</f>
        <v/>
      </c>
      <c r="I452" s="52" t="str">
        <f>IF(J452="","",(INDEX(Raw!A:A,MATCH(J452+12000,Raw!AF:AF,0))))</f>
        <v/>
      </c>
      <c r="J452" s="63" t="str">
        <f>(IFERROR(IF(LARGE(Raw!AF:AF,A452+COUNTIF(Raw!C:C,"H"))-12000&gt;0,LARGE(Raw!AF:AF,A452+COUNTIF(Raw!C:C,"H"))-12000,""),""))</f>
        <v/>
      </c>
      <c r="L452" s="3" t="str">
        <f t="shared" si="22"/>
        <v/>
      </c>
      <c r="M452" s="52" t="str">
        <f>IF(O452="","",(INDEX(Raw!D:D,MATCH(O452+6000,Raw!AF:AF,0))))</f>
        <v/>
      </c>
      <c r="N452" s="52" t="str">
        <f>IF(O452="","",(INDEX(Raw!A:A,MATCH(O452+6000,Raw!AF:AF,0))))</f>
        <v/>
      </c>
      <c r="O452" s="63" t="str">
        <f>(IFERROR(IF(LARGE(Raw!AF:AF,A452+COUNTIF(Raw!C:C,"H")+COUNTIF(Raw!C:C,"S"))-6000&gt;0,LARGE(Raw!AF:AF,A452+COUNTIF(Raw!C:C,"H")+COUNTIF(Raw!C:C,"S"))-6000,""),""))</f>
        <v/>
      </c>
    </row>
    <row r="453" spans="1:15" x14ac:dyDescent="0.3">
      <c r="A453" s="52">
        <v>450</v>
      </c>
      <c r="B453" s="3" t="str">
        <f t="shared" si="20"/>
        <v/>
      </c>
      <c r="C453" s="52" t="str">
        <f>IF(E453="","",(INDEX(Raw!D:D,MATCH(E453+18000,Raw!AF:AF,0))))</f>
        <v/>
      </c>
      <c r="D453" s="52" t="str">
        <f>IF(E453="","",(INDEX(Raw!A:A,MATCH(E453+18000,Raw!AF:AF,0))))</f>
        <v/>
      </c>
      <c r="E453" s="63" t="str">
        <f>(IFERROR(IF(LARGE(Raw!AF:AF,A453)-18000&gt;0,LARGE(Raw!AF:AF,A453)-18000,""),""))</f>
        <v/>
      </c>
      <c r="G453" s="3" t="str">
        <f t="shared" si="21"/>
        <v/>
      </c>
      <c r="H453" s="52" t="str">
        <f>IF(J453="","",(INDEX(Raw!D:D,MATCH(J453+12000,Raw!AF:AF,0))))</f>
        <v/>
      </c>
      <c r="I453" s="52" t="str">
        <f>IF(J453="","",(INDEX(Raw!A:A,MATCH(J453+12000,Raw!AF:AF,0))))</f>
        <v/>
      </c>
      <c r="J453" s="63" t="str">
        <f>(IFERROR(IF(LARGE(Raw!AF:AF,A453+COUNTIF(Raw!C:C,"H"))-12000&gt;0,LARGE(Raw!AF:AF,A453+COUNTIF(Raw!C:C,"H"))-12000,""),""))</f>
        <v/>
      </c>
      <c r="L453" s="3" t="str">
        <f t="shared" si="22"/>
        <v/>
      </c>
      <c r="M453" s="52" t="str">
        <f>IF(O453="","",(INDEX(Raw!D:D,MATCH(O453+6000,Raw!AF:AF,0))))</f>
        <v/>
      </c>
      <c r="N453" s="52" t="str">
        <f>IF(O453="","",(INDEX(Raw!A:A,MATCH(O453+6000,Raw!AF:AF,0))))</f>
        <v/>
      </c>
      <c r="O453" s="63" t="str">
        <f>(IFERROR(IF(LARGE(Raw!AF:AF,A453+COUNTIF(Raw!C:C,"H")+COUNTIF(Raw!C:C,"S"))-6000&gt;0,LARGE(Raw!AF:AF,A453+COUNTIF(Raw!C:C,"H")+COUNTIF(Raw!C:C,"S"))-6000,""),""))</f>
        <v/>
      </c>
    </row>
    <row r="454" spans="1:15" x14ac:dyDescent="0.3">
      <c r="A454" s="52">
        <v>451</v>
      </c>
      <c r="B454" s="3" t="str">
        <f t="shared" ref="B454:B500" si="23">IFERROR(IF(ROUND(E454,3)=ROUND(E453,3),B453,B453+1),"")</f>
        <v/>
      </c>
      <c r="C454" s="52" t="str">
        <f>IF(E454="","",(INDEX(Raw!D:D,MATCH(E454+18000,Raw!AF:AF,0))))</f>
        <v/>
      </c>
      <c r="D454" s="52" t="str">
        <f>IF(E454="","",(INDEX(Raw!A:A,MATCH(E454+18000,Raw!AF:AF,0))))</f>
        <v/>
      </c>
      <c r="E454" s="63" t="str">
        <f>(IFERROR(IF(LARGE(Raw!AF:AF,A454)-18000&gt;0,LARGE(Raw!AF:AF,A454)-18000,""),""))</f>
        <v/>
      </c>
      <c r="G454" s="3" t="str">
        <f t="shared" ref="G454:G500" si="24">IFERROR(IF(ROUND(J454,3)=ROUND(J453,3),G453,G453+1),"")</f>
        <v/>
      </c>
      <c r="H454" s="52" t="str">
        <f>IF(J454="","",(INDEX(Raw!D:D,MATCH(J454+12000,Raw!AF:AF,0))))</f>
        <v/>
      </c>
      <c r="I454" s="52" t="str">
        <f>IF(J454="","",(INDEX(Raw!A:A,MATCH(J454+12000,Raw!AF:AF,0))))</f>
        <v/>
      </c>
      <c r="J454" s="63" t="str">
        <f>(IFERROR(IF(LARGE(Raw!AF:AF,A454+COUNTIF(Raw!C:C,"H"))-12000&gt;0,LARGE(Raw!AF:AF,A454+COUNTIF(Raw!C:C,"H"))-12000,""),""))</f>
        <v/>
      </c>
      <c r="L454" s="3" t="str">
        <f t="shared" ref="L454:L500" si="25">IFERROR(IF(ROUND(O454,3)=ROUND(O453,3),L453,L453+1),"")</f>
        <v/>
      </c>
      <c r="M454" s="52" t="str">
        <f>IF(O454="","",(INDEX(Raw!D:D,MATCH(O454+6000,Raw!AF:AF,0))))</f>
        <v/>
      </c>
      <c r="N454" s="52" t="str">
        <f>IF(O454="","",(INDEX(Raw!A:A,MATCH(O454+6000,Raw!AF:AF,0))))</f>
        <v/>
      </c>
      <c r="O454" s="63" t="str">
        <f>(IFERROR(IF(LARGE(Raw!AF:AF,A454+COUNTIF(Raw!C:C,"H")+COUNTIF(Raw!C:C,"S"))-6000&gt;0,LARGE(Raw!AF:AF,A454+COUNTIF(Raw!C:C,"H")+COUNTIF(Raw!C:C,"S"))-6000,""),""))</f>
        <v/>
      </c>
    </row>
    <row r="455" spans="1:15" x14ac:dyDescent="0.3">
      <c r="A455" s="52">
        <v>452</v>
      </c>
      <c r="B455" s="3" t="str">
        <f t="shared" si="23"/>
        <v/>
      </c>
      <c r="C455" s="52" t="str">
        <f>IF(E455="","",(INDEX(Raw!D:D,MATCH(E455+18000,Raw!AF:AF,0))))</f>
        <v/>
      </c>
      <c r="D455" s="52" t="str">
        <f>IF(E455="","",(INDEX(Raw!A:A,MATCH(E455+18000,Raw!AF:AF,0))))</f>
        <v/>
      </c>
      <c r="E455" s="63" t="str">
        <f>(IFERROR(IF(LARGE(Raw!AF:AF,A455)-18000&gt;0,LARGE(Raw!AF:AF,A455)-18000,""),""))</f>
        <v/>
      </c>
      <c r="G455" s="3" t="str">
        <f t="shared" si="24"/>
        <v/>
      </c>
      <c r="H455" s="52" t="str">
        <f>IF(J455="","",(INDEX(Raw!D:D,MATCH(J455+12000,Raw!AF:AF,0))))</f>
        <v/>
      </c>
      <c r="I455" s="52" t="str">
        <f>IF(J455="","",(INDEX(Raw!A:A,MATCH(J455+12000,Raw!AF:AF,0))))</f>
        <v/>
      </c>
      <c r="J455" s="63" t="str">
        <f>(IFERROR(IF(LARGE(Raw!AF:AF,A455+COUNTIF(Raw!C:C,"H"))-12000&gt;0,LARGE(Raw!AF:AF,A455+COUNTIF(Raw!C:C,"H"))-12000,""),""))</f>
        <v/>
      </c>
      <c r="L455" s="3" t="str">
        <f t="shared" si="25"/>
        <v/>
      </c>
      <c r="M455" s="52" t="str">
        <f>IF(O455="","",(INDEX(Raw!D:D,MATCH(O455+6000,Raw!AF:AF,0))))</f>
        <v/>
      </c>
      <c r="N455" s="52" t="str">
        <f>IF(O455="","",(INDEX(Raw!A:A,MATCH(O455+6000,Raw!AF:AF,0))))</f>
        <v/>
      </c>
      <c r="O455" s="63" t="str">
        <f>(IFERROR(IF(LARGE(Raw!AF:AF,A455+COUNTIF(Raw!C:C,"H")+COUNTIF(Raw!C:C,"S"))-6000&gt;0,LARGE(Raw!AF:AF,A455+COUNTIF(Raw!C:C,"H")+COUNTIF(Raw!C:C,"S"))-6000,""),""))</f>
        <v/>
      </c>
    </row>
    <row r="456" spans="1:15" x14ac:dyDescent="0.3">
      <c r="A456" s="52">
        <v>453</v>
      </c>
      <c r="B456" s="3" t="str">
        <f t="shared" si="23"/>
        <v/>
      </c>
      <c r="C456" s="52" t="str">
        <f>IF(E456="","",(INDEX(Raw!D:D,MATCH(E456+18000,Raw!AF:AF,0))))</f>
        <v/>
      </c>
      <c r="D456" s="52" t="str">
        <f>IF(E456="","",(INDEX(Raw!A:A,MATCH(E456+18000,Raw!AF:AF,0))))</f>
        <v/>
      </c>
      <c r="E456" s="63" t="str">
        <f>(IFERROR(IF(LARGE(Raw!AF:AF,A456)-18000&gt;0,LARGE(Raw!AF:AF,A456)-18000,""),""))</f>
        <v/>
      </c>
      <c r="G456" s="3" t="str">
        <f t="shared" si="24"/>
        <v/>
      </c>
      <c r="H456" s="52" t="str">
        <f>IF(J456="","",(INDEX(Raw!D:D,MATCH(J456+12000,Raw!AF:AF,0))))</f>
        <v/>
      </c>
      <c r="I456" s="52" t="str">
        <f>IF(J456="","",(INDEX(Raw!A:A,MATCH(J456+12000,Raw!AF:AF,0))))</f>
        <v/>
      </c>
      <c r="J456" s="63" t="str">
        <f>(IFERROR(IF(LARGE(Raw!AF:AF,A456+COUNTIF(Raw!C:C,"H"))-12000&gt;0,LARGE(Raw!AF:AF,A456+COUNTIF(Raw!C:C,"H"))-12000,""),""))</f>
        <v/>
      </c>
      <c r="L456" s="3" t="str">
        <f t="shared" si="25"/>
        <v/>
      </c>
      <c r="M456" s="52" t="str">
        <f>IF(O456="","",(INDEX(Raw!D:D,MATCH(O456+6000,Raw!AF:AF,0))))</f>
        <v/>
      </c>
      <c r="N456" s="52" t="str">
        <f>IF(O456="","",(INDEX(Raw!A:A,MATCH(O456+6000,Raw!AF:AF,0))))</f>
        <v/>
      </c>
      <c r="O456" s="63" t="str">
        <f>(IFERROR(IF(LARGE(Raw!AF:AF,A456+COUNTIF(Raw!C:C,"H")+COUNTIF(Raw!C:C,"S"))-6000&gt;0,LARGE(Raw!AF:AF,A456+COUNTIF(Raw!C:C,"H")+COUNTIF(Raw!C:C,"S"))-6000,""),""))</f>
        <v/>
      </c>
    </row>
    <row r="457" spans="1:15" x14ac:dyDescent="0.3">
      <c r="A457" s="52">
        <v>454</v>
      </c>
      <c r="B457" s="3" t="str">
        <f t="shared" si="23"/>
        <v/>
      </c>
      <c r="C457" s="52" t="str">
        <f>IF(E457="","",(INDEX(Raw!D:D,MATCH(E457+18000,Raw!AF:AF,0))))</f>
        <v/>
      </c>
      <c r="D457" s="52" t="str">
        <f>IF(E457="","",(INDEX(Raw!A:A,MATCH(E457+18000,Raw!AF:AF,0))))</f>
        <v/>
      </c>
      <c r="E457" s="63" t="str">
        <f>(IFERROR(IF(LARGE(Raw!AF:AF,A457)-18000&gt;0,LARGE(Raw!AF:AF,A457)-18000,""),""))</f>
        <v/>
      </c>
      <c r="G457" s="3" t="str">
        <f t="shared" si="24"/>
        <v/>
      </c>
      <c r="H457" s="52" t="str">
        <f>IF(J457="","",(INDEX(Raw!D:D,MATCH(J457+12000,Raw!AF:AF,0))))</f>
        <v/>
      </c>
      <c r="I457" s="52" t="str">
        <f>IF(J457="","",(INDEX(Raw!A:A,MATCH(J457+12000,Raw!AF:AF,0))))</f>
        <v/>
      </c>
      <c r="J457" s="63" t="str">
        <f>(IFERROR(IF(LARGE(Raw!AF:AF,A457+COUNTIF(Raw!C:C,"H"))-12000&gt;0,LARGE(Raw!AF:AF,A457+COUNTIF(Raw!C:C,"H"))-12000,""),""))</f>
        <v/>
      </c>
      <c r="L457" s="3" t="str">
        <f t="shared" si="25"/>
        <v/>
      </c>
      <c r="M457" s="52" t="str">
        <f>IF(O457="","",(INDEX(Raw!D:D,MATCH(O457+6000,Raw!AF:AF,0))))</f>
        <v/>
      </c>
      <c r="N457" s="52" t="str">
        <f>IF(O457="","",(INDEX(Raw!A:A,MATCH(O457+6000,Raw!AF:AF,0))))</f>
        <v/>
      </c>
      <c r="O457" s="63" t="str">
        <f>(IFERROR(IF(LARGE(Raw!AF:AF,A457+COUNTIF(Raw!C:C,"H")+COUNTIF(Raw!C:C,"S"))-6000&gt;0,LARGE(Raw!AF:AF,A457+COUNTIF(Raw!C:C,"H")+COUNTIF(Raw!C:C,"S"))-6000,""),""))</f>
        <v/>
      </c>
    </row>
    <row r="458" spans="1:15" x14ac:dyDescent="0.3">
      <c r="A458" s="52">
        <v>455</v>
      </c>
      <c r="B458" s="3" t="str">
        <f t="shared" si="23"/>
        <v/>
      </c>
      <c r="C458" s="52" t="str">
        <f>IF(E458="","",(INDEX(Raw!D:D,MATCH(E458+18000,Raw!AF:AF,0))))</f>
        <v/>
      </c>
      <c r="D458" s="52" t="str">
        <f>IF(E458="","",(INDEX(Raw!A:A,MATCH(E458+18000,Raw!AF:AF,0))))</f>
        <v/>
      </c>
      <c r="E458" s="63" t="str">
        <f>(IFERROR(IF(LARGE(Raw!AF:AF,A458)-18000&gt;0,LARGE(Raw!AF:AF,A458)-18000,""),""))</f>
        <v/>
      </c>
      <c r="G458" s="3" t="str">
        <f t="shared" si="24"/>
        <v/>
      </c>
      <c r="H458" s="52" t="str">
        <f>IF(J458="","",(INDEX(Raw!D:D,MATCH(J458+12000,Raw!AF:AF,0))))</f>
        <v/>
      </c>
      <c r="I458" s="52" t="str">
        <f>IF(J458="","",(INDEX(Raw!A:A,MATCH(J458+12000,Raw!AF:AF,0))))</f>
        <v/>
      </c>
      <c r="J458" s="63" t="str">
        <f>(IFERROR(IF(LARGE(Raw!AF:AF,A458+COUNTIF(Raw!C:C,"H"))-12000&gt;0,LARGE(Raw!AF:AF,A458+COUNTIF(Raw!C:C,"H"))-12000,""),""))</f>
        <v/>
      </c>
      <c r="L458" s="3" t="str">
        <f t="shared" si="25"/>
        <v/>
      </c>
      <c r="M458" s="52" t="str">
        <f>IF(O458="","",(INDEX(Raw!D:D,MATCH(O458+6000,Raw!AF:AF,0))))</f>
        <v/>
      </c>
      <c r="N458" s="52" t="str">
        <f>IF(O458="","",(INDEX(Raw!A:A,MATCH(O458+6000,Raw!AF:AF,0))))</f>
        <v/>
      </c>
      <c r="O458" s="63" t="str">
        <f>(IFERROR(IF(LARGE(Raw!AF:AF,A458+COUNTIF(Raw!C:C,"H")+COUNTIF(Raw!C:C,"S"))-6000&gt;0,LARGE(Raw!AF:AF,A458+COUNTIF(Raw!C:C,"H")+COUNTIF(Raw!C:C,"S"))-6000,""),""))</f>
        <v/>
      </c>
    </row>
    <row r="459" spans="1:15" x14ac:dyDescent="0.3">
      <c r="A459" s="52">
        <v>456</v>
      </c>
      <c r="B459" s="3" t="str">
        <f t="shared" si="23"/>
        <v/>
      </c>
      <c r="C459" s="52" t="str">
        <f>IF(E459="","",(INDEX(Raw!D:D,MATCH(E459+18000,Raw!AF:AF,0))))</f>
        <v/>
      </c>
      <c r="D459" s="52" t="str">
        <f>IF(E459="","",(INDEX(Raw!A:A,MATCH(E459+18000,Raw!AF:AF,0))))</f>
        <v/>
      </c>
      <c r="E459" s="63" t="str">
        <f>(IFERROR(IF(LARGE(Raw!AF:AF,A459)-18000&gt;0,LARGE(Raw!AF:AF,A459)-18000,""),""))</f>
        <v/>
      </c>
      <c r="G459" s="3" t="str">
        <f t="shared" si="24"/>
        <v/>
      </c>
      <c r="H459" s="52" t="str">
        <f>IF(J459="","",(INDEX(Raw!D:D,MATCH(J459+12000,Raw!AF:AF,0))))</f>
        <v/>
      </c>
      <c r="I459" s="52" t="str">
        <f>IF(J459="","",(INDEX(Raw!A:A,MATCH(J459+12000,Raw!AF:AF,0))))</f>
        <v/>
      </c>
      <c r="J459" s="63" t="str">
        <f>(IFERROR(IF(LARGE(Raw!AF:AF,A459+COUNTIF(Raw!C:C,"H"))-12000&gt;0,LARGE(Raw!AF:AF,A459+COUNTIF(Raw!C:C,"H"))-12000,""),""))</f>
        <v/>
      </c>
      <c r="L459" s="3" t="str">
        <f t="shared" si="25"/>
        <v/>
      </c>
      <c r="M459" s="52" t="str">
        <f>IF(O459="","",(INDEX(Raw!D:D,MATCH(O459+6000,Raw!AF:AF,0))))</f>
        <v/>
      </c>
      <c r="N459" s="52" t="str">
        <f>IF(O459="","",(INDEX(Raw!A:A,MATCH(O459+6000,Raw!AF:AF,0))))</f>
        <v/>
      </c>
      <c r="O459" s="63" t="str">
        <f>(IFERROR(IF(LARGE(Raw!AF:AF,A459+COUNTIF(Raw!C:C,"H")+COUNTIF(Raw!C:C,"S"))-6000&gt;0,LARGE(Raw!AF:AF,A459+COUNTIF(Raw!C:C,"H")+COUNTIF(Raw!C:C,"S"))-6000,""),""))</f>
        <v/>
      </c>
    </row>
    <row r="460" spans="1:15" x14ac:dyDescent="0.3">
      <c r="A460" s="52">
        <v>457</v>
      </c>
      <c r="B460" s="3" t="str">
        <f t="shared" si="23"/>
        <v/>
      </c>
      <c r="C460" s="52" t="str">
        <f>IF(E460="","",(INDEX(Raw!D:D,MATCH(E460+18000,Raw!AF:AF,0))))</f>
        <v/>
      </c>
      <c r="D460" s="52" t="str">
        <f>IF(E460="","",(INDEX(Raw!A:A,MATCH(E460+18000,Raw!AF:AF,0))))</f>
        <v/>
      </c>
      <c r="E460" s="63" t="str">
        <f>(IFERROR(IF(LARGE(Raw!AF:AF,A460)-18000&gt;0,LARGE(Raw!AF:AF,A460)-18000,""),""))</f>
        <v/>
      </c>
      <c r="G460" s="3" t="str">
        <f t="shared" si="24"/>
        <v/>
      </c>
      <c r="H460" s="52" t="str">
        <f>IF(J460="","",(INDEX(Raw!D:D,MATCH(J460+12000,Raw!AF:AF,0))))</f>
        <v/>
      </c>
      <c r="I460" s="52" t="str">
        <f>IF(J460="","",(INDEX(Raw!A:A,MATCH(J460+12000,Raw!AF:AF,0))))</f>
        <v/>
      </c>
      <c r="J460" s="63" t="str">
        <f>(IFERROR(IF(LARGE(Raw!AF:AF,A460+COUNTIF(Raw!C:C,"H"))-12000&gt;0,LARGE(Raw!AF:AF,A460+COUNTIF(Raw!C:C,"H"))-12000,""),""))</f>
        <v/>
      </c>
      <c r="L460" s="3" t="str">
        <f t="shared" si="25"/>
        <v/>
      </c>
      <c r="M460" s="52" t="str">
        <f>IF(O460="","",(INDEX(Raw!D:D,MATCH(O460+6000,Raw!AF:AF,0))))</f>
        <v/>
      </c>
      <c r="N460" s="52" t="str">
        <f>IF(O460="","",(INDEX(Raw!A:A,MATCH(O460+6000,Raw!AF:AF,0))))</f>
        <v/>
      </c>
      <c r="O460" s="63" t="str">
        <f>(IFERROR(IF(LARGE(Raw!AF:AF,A460+COUNTIF(Raw!C:C,"H")+COUNTIF(Raw!C:C,"S"))-6000&gt;0,LARGE(Raw!AF:AF,A460+COUNTIF(Raw!C:C,"H")+COUNTIF(Raw!C:C,"S"))-6000,""),""))</f>
        <v/>
      </c>
    </row>
    <row r="461" spans="1:15" x14ac:dyDescent="0.3">
      <c r="A461" s="52">
        <v>458</v>
      </c>
      <c r="B461" s="3" t="str">
        <f t="shared" si="23"/>
        <v/>
      </c>
      <c r="C461" s="52" t="str">
        <f>IF(E461="","",(INDEX(Raw!D:D,MATCH(E461+18000,Raw!AF:AF,0))))</f>
        <v/>
      </c>
      <c r="D461" s="52" t="str">
        <f>IF(E461="","",(INDEX(Raw!A:A,MATCH(E461+18000,Raw!AF:AF,0))))</f>
        <v/>
      </c>
      <c r="E461" s="63" t="str">
        <f>(IFERROR(IF(LARGE(Raw!AF:AF,A461)-18000&gt;0,LARGE(Raw!AF:AF,A461)-18000,""),""))</f>
        <v/>
      </c>
      <c r="G461" s="3" t="str">
        <f t="shared" si="24"/>
        <v/>
      </c>
      <c r="H461" s="52" t="str">
        <f>IF(J461="","",(INDEX(Raw!D:D,MATCH(J461+12000,Raw!AF:AF,0))))</f>
        <v/>
      </c>
      <c r="I461" s="52" t="str">
        <f>IF(J461="","",(INDEX(Raw!A:A,MATCH(J461+12000,Raw!AF:AF,0))))</f>
        <v/>
      </c>
      <c r="J461" s="63" t="str">
        <f>(IFERROR(IF(LARGE(Raw!AF:AF,A461+COUNTIF(Raw!C:C,"H"))-12000&gt;0,LARGE(Raw!AF:AF,A461+COUNTIF(Raw!C:C,"H"))-12000,""),""))</f>
        <v/>
      </c>
      <c r="L461" s="3" t="str">
        <f t="shared" si="25"/>
        <v/>
      </c>
      <c r="M461" s="52" t="str">
        <f>IF(O461="","",(INDEX(Raw!D:D,MATCH(O461+6000,Raw!AF:AF,0))))</f>
        <v/>
      </c>
      <c r="N461" s="52" t="str">
        <f>IF(O461="","",(INDEX(Raw!A:A,MATCH(O461+6000,Raw!AF:AF,0))))</f>
        <v/>
      </c>
      <c r="O461" s="63" t="str">
        <f>(IFERROR(IF(LARGE(Raw!AF:AF,A461+COUNTIF(Raw!C:C,"H")+COUNTIF(Raw!C:C,"S"))-6000&gt;0,LARGE(Raw!AF:AF,A461+COUNTIF(Raw!C:C,"H")+COUNTIF(Raw!C:C,"S"))-6000,""),""))</f>
        <v/>
      </c>
    </row>
    <row r="462" spans="1:15" x14ac:dyDescent="0.3">
      <c r="A462" s="52">
        <v>459</v>
      </c>
      <c r="B462" s="3" t="str">
        <f t="shared" si="23"/>
        <v/>
      </c>
      <c r="C462" s="52" t="str">
        <f>IF(E462="","",(INDEX(Raw!D:D,MATCH(E462+18000,Raw!AF:AF,0))))</f>
        <v/>
      </c>
      <c r="D462" s="52" t="str">
        <f>IF(E462="","",(INDEX(Raw!A:A,MATCH(E462+18000,Raw!AF:AF,0))))</f>
        <v/>
      </c>
      <c r="E462" s="63" t="str">
        <f>(IFERROR(IF(LARGE(Raw!AF:AF,A462)-18000&gt;0,LARGE(Raw!AF:AF,A462)-18000,""),""))</f>
        <v/>
      </c>
      <c r="G462" s="3" t="str">
        <f t="shared" si="24"/>
        <v/>
      </c>
      <c r="H462" s="52" t="str">
        <f>IF(J462="","",(INDEX(Raw!D:D,MATCH(J462+12000,Raw!AF:AF,0))))</f>
        <v/>
      </c>
      <c r="I462" s="52" t="str">
        <f>IF(J462="","",(INDEX(Raw!A:A,MATCH(J462+12000,Raw!AF:AF,0))))</f>
        <v/>
      </c>
      <c r="J462" s="63" t="str">
        <f>(IFERROR(IF(LARGE(Raw!AF:AF,A462+COUNTIF(Raw!C:C,"H"))-12000&gt;0,LARGE(Raw!AF:AF,A462+COUNTIF(Raw!C:C,"H"))-12000,""),""))</f>
        <v/>
      </c>
      <c r="L462" s="3" t="str">
        <f t="shared" si="25"/>
        <v/>
      </c>
      <c r="M462" s="52" t="str">
        <f>IF(O462="","",(INDEX(Raw!D:D,MATCH(O462+6000,Raw!AF:AF,0))))</f>
        <v/>
      </c>
      <c r="N462" s="52" t="str">
        <f>IF(O462="","",(INDEX(Raw!A:A,MATCH(O462+6000,Raw!AF:AF,0))))</f>
        <v/>
      </c>
      <c r="O462" s="63" t="str">
        <f>(IFERROR(IF(LARGE(Raw!AF:AF,A462+COUNTIF(Raw!C:C,"H")+COUNTIF(Raw!C:C,"S"))-6000&gt;0,LARGE(Raw!AF:AF,A462+COUNTIF(Raw!C:C,"H")+COUNTIF(Raw!C:C,"S"))-6000,""),""))</f>
        <v/>
      </c>
    </row>
    <row r="463" spans="1:15" x14ac:dyDescent="0.3">
      <c r="A463" s="52">
        <v>460</v>
      </c>
      <c r="B463" s="3" t="str">
        <f t="shared" si="23"/>
        <v/>
      </c>
      <c r="C463" s="52" t="str">
        <f>IF(E463="","",(INDEX(Raw!D:D,MATCH(E463+18000,Raw!AF:AF,0))))</f>
        <v/>
      </c>
      <c r="D463" s="52" t="str">
        <f>IF(E463="","",(INDEX(Raw!A:A,MATCH(E463+18000,Raw!AF:AF,0))))</f>
        <v/>
      </c>
      <c r="E463" s="63" t="str">
        <f>(IFERROR(IF(LARGE(Raw!AF:AF,A463)-18000&gt;0,LARGE(Raw!AF:AF,A463)-18000,""),""))</f>
        <v/>
      </c>
      <c r="G463" s="3" t="str">
        <f t="shared" si="24"/>
        <v/>
      </c>
      <c r="H463" s="52" t="str">
        <f>IF(J463="","",(INDEX(Raw!D:D,MATCH(J463+12000,Raw!AF:AF,0))))</f>
        <v/>
      </c>
      <c r="I463" s="52" t="str">
        <f>IF(J463="","",(INDEX(Raw!A:A,MATCH(J463+12000,Raw!AF:AF,0))))</f>
        <v/>
      </c>
      <c r="J463" s="63" t="str">
        <f>(IFERROR(IF(LARGE(Raw!AF:AF,A463+COUNTIF(Raw!C:C,"H"))-12000&gt;0,LARGE(Raw!AF:AF,A463+COUNTIF(Raw!C:C,"H"))-12000,""),""))</f>
        <v/>
      </c>
      <c r="L463" s="3" t="str">
        <f t="shared" si="25"/>
        <v/>
      </c>
      <c r="M463" s="52" t="str">
        <f>IF(O463="","",(INDEX(Raw!D:D,MATCH(O463+6000,Raw!AF:AF,0))))</f>
        <v/>
      </c>
      <c r="N463" s="52" t="str">
        <f>IF(O463="","",(INDEX(Raw!A:A,MATCH(O463+6000,Raw!AF:AF,0))))</f>
        <v/>
      </c>
      <c r="O463" s="63" t="str">
        <f>(IFERROR(IF(LARGE(Raw!AF:AF,A463+COUNTIF(Raw!C:C,"H")+COUNTIF(Raw!C:C,"S"))-6000&gt;0,LARGE(Raw!AF:AF,A463+COUNTIF(Raw!C:C,"H")+COUNTIF(Raw!C:C,"S"))-6000,""),""))</f>
        <v/>
      </c>
    </row>
    <row r="464" spans="1:15" x14ac:dyDescent="0.3">
      <c r="A464" s="52">
        <v>461</v>
      </c>
      <c r="B464" s="3" t="str">
        <f t="shared" si="23"/>
        <v/>
      </c>
      <c r="C464" s="52" t="str">
        <f>IF(E464="","",(INDEX(Raw!D:D,MATCH(E464+18000,Raw!AF:AF,0))))</f>
        <v/>
      </c>
      <c r="D464" s="52" t="str">
        <f>IF(E464="","",(INDEX(Raw!A:A,MATCH(E464+18000,Raw!AF:AF,0))))</f>
        <v/>
      </c>
      <c r="E464" s="63" t="str">
        <f>(IFERROR(IF(LARGE(Raw!AF:AF,A464)-18000&gt;0,LARGE(Raw!AF:AF,A464)-18000,""),""))</f>
        <v/>
      </c>
      <c r="G464" s="3" t="str">
        <f t="shared" si="24"/>
        <v/>
      </c>
      <c r="H464" s="52" t="str">
        <f>IF(J464="","",(INDEX(Raw!D:D,MATCH(J464+12000,Raw!AF:AF,0))))</f>
        <v/>
      </c>
      <c r="I464" s="52" t="str">
        <f>IF(J464="","",(INDEX(Raw!A:A,MATCH(J464+12000,Raw!AF:AF,0))))</f>
        <v/>
      </c>
      <c r="J464" s="63" t="str">
        <f>(IFERROR(IF(LARGE(Raw!AF:AF,A464+COUNTIF(Raw!C:C,"H"))-12000&gt;0,LARGE(Raw!AF:AF,A464+COUNTIF(Raw!C:C,"H"))-12000,""),""))</f>
        <v/>
      </c>
      <c r="L464" s="3" t="str">
        <f t="shared" si="25"/>
        <v/>
      </c>
      <c r="M464" s="52" t="str">
        <f>IF(O464="","",(INDEX(Raw!D:D,MATCH(O464+6000,Raw!AF:AF,0))))</f>
        <v/>
      </c>
      <c r="N464" s="52" t="str">
        <f>IF(O464="","",(INDEX(Raw!A:A,MATCH(O464+6000,Raw!AF:AF,0))))</f>
        <v/>
      </c>
      <c r="O464" s="63" t="str">
        <f>(IFERROR(IF(LARGE(Raw!AF:AF,A464+COUNTIF(Raw!C:C,"H")+COUNTIF(Raw!C:C,"S"))-6000&gt;0,LARGE(Raw!AF:AF,A464+COUNTIF(Raw!C:C,"H")+COUNTIF(Raw!C:C,"S"))-6000,""),""))</f>
        <v/>
      </c>
    </row>
    <row r="465" spans="1:15" x14ac:dyDescent="0.3">
      <c r="A465" s="52">
        <v>462</v>
      </c>
      <c r="B465" s="3" t="str">
        <f t="shared" si="23"/>
        <v/>
      </c>
      <c r="C465" s="52" t="str">
        <f>IF(E465="","",(INDEX(Raw!D:D,MATCH(E465+18000,Raw!AF:AF,0))))</f>
        <v/>
      </c>
      <c r="D465" s="52" t="str">
        <f>IF(E465="","",(INDEX(Raw!A:A,MATCH(E465+18000,Raw!AF:AF,0))))</f>
        <v/>
      </c>
      <c r="E465" s="63" t="str">
        <f>(IFERROR(IF(LARGE(Raw!AF:AF,A465)-18000&gt;0,LARGE(Raw!AF:AF,A465)-18000,""),""))</f>
        <v/>
      </c>
      <c r="G465" s="3" t="str">
        <f t="shared" si="24"/>
        <v/>
      </c>
      <c r="H465" s="52" t="str">
        <f>IF(J465="","",(INDEX(Raw!D:D,MATCH(J465+12000,Raw!AF:AF,0))))</f>
        <v/>
      </c>
      <c r="I465" s="52" t="str">
        <f>IF(J465="","",(INDEX(Raw!A:A,MATCH(J465+12000,Raw!AF:AF,0))))</f>
        <v/>
      </c>
      <c r="J465" s="63" t="str">
        <f>(IFERROR(IF(LARGE(Raw!AF:AF,A465+COUNTIF(Raw!C:C,"H"))-12000&gt;0,LARGE(Raw!AF:AF,A465+COUNTIF(Raw!C:C,"H"))-12000,""),""))</f>
        <v/>
      </c>
      <c r="L465" s="3" t="str">
        <f t="shared" si="25"/>
        <v/>
      </c>
      <c r="M465" s="52" t="str">
        <f>IF(O465="","",(INDEX(Raw!D:D,MATCH(O465+6000,Raw!AF:AF,0))))</f>
        <v/>
      </c>
      <c r="N465" s="52" t="str">
        <f>IF(O465="","",(INDEX(Raw!A:A,MATCH(O465+6000,Raw!AF:AF,0))))</f>
        <v/>
      </c>
      <c r="O465" s="63" t="str">
        <f>(IFERROR(IF(LARGE(Raw!AF:AF,A465+COUNTIF(Raw!C:C,"H")+COUNTIF(Raw!C:C,"S"))-6000&gt;0,LARGE(Raw!AF:AF,A465+COUNTIF(Raw!C:C,"H")+COUNTIF(Raw!C:C,"S"))-6000,""),""))</f>
        <v/>
      </c>
    </row>
    <row r="466" spans="1:15" x14ac:dyDescent="0.3">
      <c r="A466" s="52">
        <v>463</v>
      </c>
      <c r="B466" s="3" t="str">
        <f t="shared" si="23"/>
        <v/>
      </c>
      <c r="C466" s="52" t="str">
        <f>IF(E466="","",(INDEX(Raw!D:D,MATCH(E466+18000,Raw!AF:AF,0))))</f>
        <v/>
      </c>
      <c r="D466" s="52" t="str">
        <f>IF(E466="","",(INDEX(Raw!A:A,MATCH(E466+18000,Raw!AF:AF,0))))</f>
        <v/>
      </c>
      <c r="E466" s="63" t="str">
        <f>(IFERROR(IF(LARGE(Raw!AF:AF,A466)-18000&gt;0,LARGE(Raw!AF:AF,A466)-18000,""),""))</f>
        <v/>
      </c>
      <c r="G466" s="3" t="str">
        <f t="shared" si="24"/>
        <v/>
      </c>
      <c r="H466" s="52" t="str">
        <f>IF(J466="","",(INDEX(Raw!D:D,MATCH(J466+12000,Raw!AF:AF,0))))</f>
        <v/>
      </c>
      <c r="I466" s="52" t="str">
        <f>IF(J466="","",(INDEX(Raw!A:A,MATCH(J466+12000,Raw!AF:AF,0))))</f>
        <v/>
      </c>
      <c r="J466" s="63" t="str">
        <f>(IFERROR(IF(LARGE(Raw!AF:AF,A466+COUNTIF(Raw!C:C,"H"))-12000&gt;0,LARGE(Raw!AF:AF,A466+COUNTIF(Raw!C:C,"H"))-12000,""),""))</f>
        <v/>
      </c>
      <c r="L466" s="3" t="str">
        <f t="shared" si="25"/>
        <v/>
      </c>
      <c r="M466" s="52" t="str">
        <f>IF(O466="","",(INDEX(Raw!D:D,MATCH(O466+6000,Raw!AF:AF,0))))</f>
        <v/>
      </c>
      <c r="N466" s="52" t="str">
        <f>IF(O466="","",(INDEX(Raw!A:A,MATCH(O466+6000,Raw!AF:AF,0))))</f>
        <v/>
      </c>
      <c r="O466" s="63" t="str">
        <f>(IFERROR(IF(LARGE(Raw!AF:AF,A466+COUNTIF(Raw!C:C,"H")+COUNTIF(Raw!C:C,"S"))-6000&gt;0,LARGE(Raw!AF:AF,A466+COUNTIF(Raw!C:C,"H")+COUNTIF(Raw!C:C,"S"))-6000,""),""))</f>
        <v/>
      </c>
    </row>
    <row r="467" spans="1:15" x14ac:dyDescent="0.3">
      <c r="A467" s="52">
        <v>464</v>
      </c>
      <c r="B467" s="3" t="str">
        <f t="shared" si="23"/>
        <v/>
      </c>
      <c r="C467" s="52" t="str">
        <f>IF(E467="","",(INDEX(Raw!D:D,MATCH(E467+18000,Raw!AF:AF,0))))</f>
        <v/>
      </c>
      <c r="D467" s="52" t="str">
        <f>IF(E467="","",(INDEX(Raw!A:A,MATCH(E467+18000,Raw!AF:AF,0))))</f>
        <v/>
      </c>
      <c r="E467" s="63" t="str">
        <f>(IFERROR(IF(LARGE(Raw!AF:AF,A467)-18000&gt;0,LARGE(Raw!AF:AF,A467)-18000,""),""))</f>
        <v/>
      </c>
      <c r="G467" s="3" t="str">
        <f t="shared" si="24"/>
        <v/>
      </c>
      <c r="H467" s="52" t="str">
        <f>IF(J467="","",(INDEX(Raw!D:D,MATCH(J467+12000,Raw!AF:AF,0))))</f>
        <v/>
      </c>
      <c r="I467" s="52" t="str">
        <f>IF(J467="","",(INDEX(Raw!A:A,MATCH(J467+12000,Raw!AF:AF,0))))</f>
        <v/>
      </c>
      <c r="J467" s="63" t="str">
        <f>(IFERROR(IF(LARGE(Raw!AF:AF,A467+COUNTIF(Raw!C:C,"H"))-12000&gt;0,LARGE(Raw!AF:AF,A467+COUNTIF(Raw!C:C,"H"))-12000,""),""))</f>
        <v/>
      </c>
      <c r="L467" s="3" t="str">
        <f t="shared" si="25"/>
        <v/>
      </c>
      <c r="M467" s="52" t="str">
        <f>IF(O467="","",(INDEX(Raw!D:D,MATCH(O467+6000,Raw!AF:AF,0))))</f>
        <v/>
      </c>
      <c r="N467" s="52" t="str">
        <f>IF(O467="","",(INDEX(Raw!A:A,MATCH(O467+6000,Raw!AF:AF,0))))</f>
        <v/>
      </c>
      <c r="O467" s="63" t="str">
        <f>(IFERROR(IF(LARGE(Raw!AF:AF,A467+COUNTIF(Raw!C:C,"H")+COUNTIF(Raw!C:C,"S"))-6000&gt;0,LARGE(Raw!AF:AF,A467+COUNTIF(Raw!C:C,"H")+COUNTIF(Raw!C:C,"S"))-6000,""),""))</f>
        <v/>
      </c>
    </row>
    <row r="468" spans="1:15" x14ac:dyDescent="0.3">
      <c r="A468" s="52">
        <v>465</v>
      </c>
      <c r="B468" s="3" t="str">
        <f t="shared" si="23"/>
        <v/>
      </c>
      <c r="C468" s="52" t="str">
        <f>IF(E468="","",(INDEX(Raw!D:D,MATCH(E468+18000,Raw!AF:AF,0))))</f>
        <v/>
      </c>
      <c r="D468" s="52" t="str">
        <f>IF(E468="","",(INDEX(Raw!A:A,MATCH(E468+18000,Raw!AF:AF,0))))</f>
        <v/>
      </c>
      <c r="E468" s="63" t="str">
        <f>(IFERROR(IF(LARGE(Raw!AF:AF,A468)-18000&gt;0,LARGE(Raw!AF:AF,A468)-18000,""),""))</f>
        <v/>
      </c>
      <c r="G468" s="3" t="str">
        <f t="shared" si="24"/>
        <v/>
      </c>
      <c r="H468" s="52" t="str">
        <f>IF(J468="","",(INDEX(Raw!D:D,MATCH(J468+12000,Raw!AF:AF,0))))</f>
        <v/>
      </c>
      <c r="I468" s="52" t="str">
        <f>IF(J468="","",(INDEX(Raw!A:A,MATCH(J468+12000,Raw!AF:AF,0))))</f>
        <v/>
      </c>
      <c r="J468" s="63" t="str">
        <f>(IFERROR(IF(LARGE(Raw!AF:AF,A468+COUNTIF(Raw!C:C,"H"))-12000&gt;0,LARGE(Raw!AF:AF,A468+COUNTIF(Raw!C:C,"H"))-12000,""),""))</f>
        <v/>
      </c>
      <c r="L468" s="3" t="str">
        <f t="shared" si="25"/>
        <v/>
      </c>
      <c r="M468" s="52" t="str">
        <f>IF(O468="","",(INDEX(Raw!D:D,MATCH(O468+6000,Raw!AF:AF,0))))</f>
        <v/>
      </c>
      <c r="N468" s="52" t="str">
        <f>IF(O468="","",(INDEX(Raw!A:A,MATCH(O468+6000,Raw!AF:AF,0))))</f>
        <v/>
      </c>
      <c r="O468" s="63" t="str">
        <f>(IFERROR(IF(LARGE(Raw!AF:AF,A468+COUNTIF(Raw!C:C,"H")+COUNTIF(Raw!C:C,"S"))-6000&gt;0,LARGE(Raw!AF:AF,A468+COUNTIF(Raw!C:C,"H")+COUNTIF(Raw!C:C,"S"))-6000,""),""))</f>
        <v/>
      </c>
    </row>
    <row r="469" spans="1:15" x14ac:dyDescent="0.3">
      <c r="A469" s="52">
        <v>466</v>
      </c>
      <c r="B469" s="3" t="str">
        <f t="shared" si="23"/>
        <v/>
      </c>
      <c r="C469" s="52" t="str">
        <f>IF(E469="","",(INDEX(Raw!D:D,MATCH(E469+18000,Raw!AF:AF,0))))</f>
        <v/>
      </c>
      <c r="D469" s="52" t="str">
        <f>IF(E469="","",(INDEX(Raw!A:A,MATCH(E469+18000,Raw!AF:AF,0))))</f>
        <v/>
      </c>
      <c r="E469" s="63" t="str">
        <f>(IFERROR(IF(LARGE(Raw!AF:AF,A469)-18000&gt;0,LARGE(Raw!AF:AF,A469)-18000,""),""))</f>
        <v/>
      </c>
      <c r="G469" s="3" t="str">
        <f t="shared" si="24"/>
        <v/>
      </c>
      <c r="H469" s="52" t="str">
        <f>IF(J469="","",(INDEX(Raw!D:D,MATCH(J469+12000,Raw!AF:AF,0))))</f>
        <v/>
      </c>
      <c r="I469" s="52" t="str">
        <f>IF(J469="","",(INDEX(Raw!A:A,MATCH(J469+12000,Raw!AF:AF,0))))</f>
        <v/>
      </c>
      <c r="J469" s="63" t="str">
        <f>(IFERROR(IF(LARGE(Raw!AF:AF,A469+COUNTIF(Raw!C:C,"H"))-12000&gt;0,LARGE(Raw!AF:AF,A469+COUNTIF(Raw!C:C,"H"))-12000,""),""))</f>
        <v/>
      </c>
      <c r="L469" s="3" t="str">
        <f t="shared" si="25"/>
        <v/>
      </c>
      <c r="M469" s="52" t="str">
        <f>IF(O469="","",(INDEX(Raw!D:D,MATCH(O469+6000,Raw!AF:AF,0))))</f>
        <v/>
      </c>
      <c r="N469" s="52" t="str">
        <f>IF(O469="","",(INDEX(Raw!A:A,MATCH(O469+6000,Raw!AF:AF,0))))</f>
        <v/>
      </c>
      <c r="O469" s="63" t="str">
        <f>(IFERROR(IF(LARGE(Raw!AF:AF,A469+COUNTIF(Raw!C:C,"H")+COUNTIF(Raw!C:C,"S"))-6000&gt;0,LARGE(Raw!AF:AF,A469+COUNTIF(Raw!C:C,"H")+COUNTIF(Raw!C:C,"S"))-6000,""),""))</f>
        <v/>
      </c>
    </row>
    <row r="470" spans="1:15" x14ac:dyDescent="0.3">
      <c r="A470" s="52">
        <v>467</v>
      </c>
      <c r="B470" s="3" t="str">
        <f t="shared" si="23"/>
        <v/>
      </c>
      <c r="C470" s="52" t="str">
        <f>IF(E470="","",(INDEX(Raw!D:D,MATCH(E470+18000,Raw!AF:AF,0))))</f>
        <v/>
      </c>
      <c r="D470" s="52" t="str">
        <f>IF(E470="","",(INDEX(Raw!A:A,MATCH(E470+18000,Raw!AF:AF,0))))</f>
        <v/>
      </c>
      <c r="E470" s="63" t="str">
        <f>(IFERROR(IF(LARGE(Raw!AF:AF,A470)-18000&gt;0,LARGE(Raw!AF:AF,A470)-18000,""),""))</f>
        <v/>
      </c>
      <c r="G470" s="3" t="str">
        <f t="shared" si="24"/>
        <v/>
      </c>
      <c r="H470" s="52" t="str">
        <f>IF(J470="","",(INDEX(Raw!D:D,MATCH(J470+12000,Raw!AF:AF,0))))</f>
        <v/>
      </c>
      <c r="I470" s="52" t="str">
        <f>IF(J470="","",(INDEX(Raw!A:A,MATCH(J470+12000,Raw!AF:AF,0))))</f>
        <v/>
      </c>
      <c r="J470" s="63" t="str">
        <f>(IFERROR(IF(LARGE(Raw!AF:AF,A470+COUNTIF(Raw!C:C,"H"))-12000&gt;0,LARGE(Raw!AF:AF,A470+COUNTIF(Raw!C:C,"H"))-12000,""),""))</f>
        <v/>
      </c>
      <c r="L470" s="3" t="str">
        <f t="shared" si="25"/>
        <v/>
      </c>
      <c r="M470" s="52" t="str">
        <f>IF(O470="","",(INDEX(Raw!D:D,MATCH(O470+6000,Raw!AF:AF,0))))</f>
        <v/>
      </c>
      <c r="N470" s="52" t="str">
        <f>IF(O470="","",(INDEX(Raw!A:A,MATCH(O470+6000,Raw!AF:AF,0))))</f>
        <v/>
      </c>
      <c r="O470" s="63" t="str">
        <f>(IFERROR(IF(LARGE(Raw!AF:AF,A470+COUNTIF(Raw!C:C,"H")+COUNTIF(Raw!C:C,"S"))-6000&gt;0,LARGE(Raw!AF:AF,A470+COUNTIF(Raw!C:C,"H")+COUNTIF(Raw!C:C,"S"))-6000,""),""))</f>
        <v/>
      </c>
    </row>
    <row r="471" spans="1:15" x14ac:dyDescent="0.3">
      <c r="A471" s="52">
        <v>468</v>
      </c>
      <c r="B471" s="3" t="str">
        <f t="shared" si="23"/>
        <v/>
      </c>
      <c r="C471" s="52" t="str">
        <f>IF(E471="","",(INDEX(Raw!D:D,MATCH(E471+18000,Raw!AF:AF,0))))</f>
        <v/>
      </c>
      <c r="D471" s="52" t="str">
        <f>IF(E471="","",(INDEX(Raw!A:A,MATCH(E471+18000,Raw!AF:AF,0))))</f>
        <v/>
      </c>
      <c r="E471" s="63" t="str">
        <f>(IFERROR(IF(LARGE(Raw!AF:AF,A471)-18000&gt;0,LARGE(Raw!AF:AF,A471)-18000,""),""))</f>
        <v/>
      </c>
      <c r="G471" s="3" t="str">
        <f t="shared" si="24"/>
        <v/>
      </c>
      <c r="H471" s="52" t="str">
        <f>IF(J471="","",(INDEX(Raw!D:D,MATCH(J471+12000,Raw!AF:AF,0))))</f>
        <v/>
      </c>
      <c r="I471" s="52" t="str">
        <f>IF(J471="","",(INDEX(Raw!A:A,MATCH(J471+12000,Raw!AF:AF,0))))</f>
        <v/>
      </c>
      <c r="J471" s="63" t="str">
        <f>(IFERROR(IF(LARGE(Raw!AF:AF,A471+COUNTIF(Raw!C:C,"H"))-12000&gt;0,LARGE(Raw!AF:AF,A471+COUNTIF(Raw!C:C,"H"))-12000,""),""))</f>
        <v/>
      </c>
      <c r="L471" s="3" t="str">
        <f t="shared" si="25"/>
        <v/>
      </c>
      <c r="M471" s="52" t="str">
        <f>IF(O471="","",(INDEX(Raw!D:D,MATCH(O471+6000,Raw!AF:AF,0))))</f>
        <v/>
      </c>
      <c r="N471" s="52" t="str">
        <f>IF(O471="","",(INDEX(Raw!A:A,MATCH(O471+6000,Raw!AF:AF,0))))</f>
        <v/>
      </c>
      <c r="O471" s="63" t="str">
        <f>(IFERROR(IF(LARGE(Raw!AF:AF,A471+COUNTIF(Raw!C:C,"H")+COUNTIF(Raw!C:C,"S"))-6000&gt;0,LARGE(Raw!AF:AF,A471+COUNTIF(Raw!C:C,"H")+COUNTIF(Raw!C:C,"S"))-6000,""),""))</f>
        <v/>
      </c>
    </row>
    <row r="472" spans="1:15" x14ac:dyDescent="0.3">
      <c r="A472" s="52">
        <v>469</v>
      </c>
      <c r="B472" s="3" t="str">
        <f t="shared" si="23"/>
        <v/>
      </c>
      <c r="C472" s="52" t="str">
        <f>IF(E472="","",(INDEX(Raw!D:D,MATCH(E472+18000,Raw!AF:AF,0))))</f>
        <v/>
      </c>
      <c r="D472" s="52" t="str">
        <f>IF(E472="","",(INDEX(Raw!A:A,MATCH(E472+18000,Raw!AF:AF,0))))</f>
        <v/>
      </c>
      <c r="E472" s="63" t="str">
        <f>(IFERROR(IF(LARGE(Raw!AF:AF,A472)-18000&gt;0,LARGE(Raw!AF:AF,A472)-18000,""),""))</f>
        <v/>
      </c>
      <c r="G472" s="3" t="str">
        <f t="shared" si="24"/>
        <v/>
      </c>
      <c r="H472" s="52" t="str">
        <f>IF(J472="","",(INDEX(Raw!D:D,MATCH(J472+12000,Raw!AF:AF,0))))</f>
        <v/>
      </c>
      <c r="I472" s="52" t="str">
        <f>IF(J472="","",(INDEX(Raw!A:A,MATCH(J472+12000,Raw!AF:AF,0))))</f>
        <v/>
      </c>
      <c r="J472" s="63" t="str">
        <f>(IFERROR(IF(LARGE(Raw!AF:AF,A472+COUNTIF(Raw!C:C,"H"))-12000&gt;0,LARGE(Raw!AF:AF,A472+COUNTIF(Raw!C:C,"H"))-12000,""),""))</f>
        <v/>
      </c>
      <c r="L472" s="3" t="str">
        <f t="shared" si="25"/>
        <v/>
      </c>
      <c r="M472" s="52" t="str">
        <f>IF(O472="","",(INDEX(Raw!D:D,MATCH(O472+6000,Raw!AF:AF,0))))</f>
        <v/>
      </c>
      <c r="N472" s="52" t="str">
        <f>IF(O472="","",(INDEX(Raw!A:A,MATCH(O472+6000,Raw!AF:AF,0))))</f>
        <v/>
      </c>
      <c r="O472" s="63" t="str">
        <f>(IFERROR(IF(LARGE(Raw!AF:AF,A472+COUNTIF(Raw!C:C,"H")+COUNTIF(Raw!C:C,"S"))-6000&gt;0,LARGE(Raw!AF:AF,A472+COUNTIF(Raw!C:C,"H")+COUNTIF(Raw!C:C,"S"))-6000,""),""))</f>
        <v/>
      </c>
    </row>
    <row r="473" spans="1:15" x14ac:dyDescent="0.3">
      <c r="A473" s="52">
        <v>470</v>
      </c>
      <c r="B473" s="3" t="str">
        <f t="shared" si="23"/>
        <v/>
      </c>
      <c r="C473" s="52" t="str">
        <f>IF(E473="","",(INDEX(Raw!D:D,MATCH(E473+18000,Raw!AF:AF,0))))</f>
        <v/>
      </c>
      <c r="D473" s="52" t="str">
        <f>IF(E473="","",(INDEX(Raw!A:A,MATCH(E473+18000,Raw!AF:AF,0))))</f>
        <v/>
      </c>
      <c r="E473" s="63" t="str">
        <f>(IFERROR(IF(LARGE(Raw!AF:AF,A473)-18000&gt;0,LARGE(Raw!AF:AF,A473)-18000,""),""))</f>
        <v/>
      </c>
      <c r="G473" s="3" t="str">
        <f t="shared" si="24"/>
        <v/>
      </c>
      <c r="H473" s="52" t="str">
        <f>IF(J473="","",(INDEX(Raw!D:D,MATCH(J473+12000,Raw!AF:AF,0))))</f>
        <v/>
      </c>
      <c r="I473" s="52" t="str">
        <f>IF(J473="","",(INDEX(Raw!A:A,MATCH(J473+12000,Raw!AF:AF,0))))</f>
        <v/>
      </c>
      <c r="J473" s="63" t="str">
        <f>(IFERROR(IF(LARGE(Raw!AF:AF,A473+COUNTIF(Raw!C:C,"H"))-12000&gt;0,LARGE(Raw!AF:AF,A473+COUNTIF(Raw!C:C,"H"))-12000,""),""))</f>
        <v/>
      </c>
      <c r="L473" s="3" t="str">
        <f t="shared" si="25"/>
        <v/>
      </c>
      <c r="M473" s="52" t="str">
        <f>IF(O473="","",(INDEX(Raw!D:D,MATCH(O473+6000,Raw!AF:AF,0))))</f>
        <v/>
      </c>
      <c r="N473" s="52" t="str">
        <f>IF(O473="","",(INDEX(Raw!A:A,MATCH(O473+6000,Raw!AF:AF,0))))</f>
        <v/>
      </c>
      <c r="O473" s="63" t="str">
        <f>(IFERROR(IF(LARGE(Raw!AF:AF,A473+COUNTIF(Raw!C:C,"H")+COUNTIF(Raw!C:C,"S"))-6000&gt;0,LARGE(Raw!AF:AF,A473+COUNTIF(Raw!C:C,"H")+COUNTIF(Raw!C:C,"S"))-6000,""),""))</f>
        <v/>
      </c>
    </row>
    <row r="474" spans="1:15" x14ac:dyDescent="0.3">
      <c r="A474" s="52">
        <v>471</v>
      </c>
      <c r="B474" s="3" t="str">
        <f t="shared" si="23"/>
        <v/>
      </c>
      <c r="C474" s="52" t="str">
        <f>IF(E474="","",(INDEX(Raw!D:D,MATCH(E474+18000,Raw!AF:AF,0))))</f>
        <v/>
      </c>
      <c r="D474" s="52" t="str">
        <f>IF(E474="","",(INDEX(Raw!A:A,MATCH(E474+18000,Raw!AF:AF,0))))</f>
        <v/>
      </c>
      <c r="E474" s="63" t="str">
        <f>(IFERROR(IF(LARGE(Raw!AF:AF,A474)-18000&gt;0,LARGE(Raw!AF:AF,A474)-18000,""),""))</f>
        <v/>
      </c>
      <c r="G474" s="3" t="str">
        <f t="shared" si="24"/>
        <v/>
      </c>
      <c r="H474" s="52" t="str">
        <f>IF(J474="","",(INDEX(Raw!D:D,MATCH(J474+12000,Raw!AF:AF,0))))</f>
        <v/>
      </c>
      <c r="I474" s="52" t="str">
        <f>IF(J474="","",(INDEX(Raw!A:A,MATCH(J474+12000,Raw!AF:AF,0))))</f>
        <v/>
      </c>
      <c r="J474" s="63" t="str">
        <f>(IFERROR(IF(LARGE(Raw!AF:AF,A474+COUNTIF(Raw!C:C,"H"))-12000&gt;0,LARGE(Raw!AF:AF,A474+COUNTIF(Raw!C:C,"H"))-12000,""),""))</f>
        <v/>
      </c>
      <c r="L474" s="3" t="str">
        <f t="shared" si="25"/>
        <v/>
      </c>
      <c r="M474" s="52" t="str">
        <f>IF(O474="","",(INDEX(Raw!D:D,MATCH(O474+6000,Raw!AF:AF,0))))</f>
        <v/>
      </c>
      <c r="N474" s="52" t="str">
        <f>IF(O474="","",(INDEX(Raw!A:A,MATCH(O474+6000,Raw!AF:AF,0))))</f>
        <v/>
      </c>
      <c r="O474" s="63" t="str">
        <f>(IFERROR(IF(LARGE(Raw!AF:AF,A474+COUNTIF(Raw!C:C,"H")+COUNTIF(Raw!C:C,"S"))-6000&gt;0,LARGE(Raw!AF:AF,A474+COUNTIF(Raw!C:C,"H")+COUNTIF(Raw!C:C,"S"))-6000,""),""))</f>
        <v/>
      </c>
    </row>
    <row r="475" spans="1:15" x14ac:dyDescent="0.3">
      <c r="A475" s="52">
        <v>472</v>
      </c>
      <c r="B475" s="3" t="str">
        <f t="shared" si="23"/>
        <v/>
      </c>
      <c r="C475" s="52" t="str">
        <f>IF(E475="","",(INDEX(Raw!D:D,MATCH(E475+18000,Raw!AF:AF,0))))</f>
        <v/>
      </c>
      <c r="D475" s="52" t="str">
        <f>IF(E475="","",(INDEX(Raw!A:A,MATCH(E475+18000,Raw!AF:AF,0))))</f>
        <v/>
      </c>
      <c r="E475" s="63" t="str">
        <f>(IFERROR(IF(LARGE(Raw!AF:AF,A475)-18000&gt;0,LARGE(Raw!AF:AF,A475)-18000,""),""))</f>
        <v/>
      </c>
      <c r="G475" s="3" t="str">
        <f t="shared" si="24"/>
        <v/>
      </c>
      <c r="H475" s="52" t="str">
        <f>IF(J475="","",(INDEX(Raw!D:D,MATCH(J475+12000,Raw!AF:AF,0))))</f>
        <v/>
      </c>
      <c r="I475" s="52" t="str">
        <f>IF(J475="","",(INDEX(Raw!A:A,MATCH(J475+12000,Raw!AF:AF,0))))</f>
        <v/>
      </c>
      <c r="J475" s="63" t="str">
        <f>(IFERROR(IF(LARGE(Raw!AF:AF,A475+COUNTIF(Raw!C:C,"H"))-12000&gt;0,LARGE(Raw!AF:AF,A475+COUNTIF(Raw!C:C,"H"))-12000,""),""))</f>
        <v/>
      </c>
      <c r="L475" s="3" t="str">
        <f t="shared" si="25"/>
        <v/>
      </c>
      <c r="M475" s="52" t="str">
        <f>IF(O475="","",(INDEX(Raw!D:D,MATCH(O475+6000,Raw!AF:AF,0))))</f>
        <v/>
      </c>
      <c r="N475" s="52" t="str">
        <f>IF(O475="","",(INDEX(Raw!A:A,MATCH(O475+6000,Raw!AF:AF,0))))</f>
        <v/>
      </c>
      <c r="O475" s="63" t="str">
        <f>(IFERROR(IF(LARGE(Raw!AF:AF,A475+COUNTIF(Raw!C:C,"H")+COUNTIF(Raw!C:C,"S"))-6000&gt;0,LARGE(Raw!AF:AF,A475+COUNTIF(Raw!C:C,"H")+COUNTIF(Raw!C:C,"S"))-6000,""),""))</f>
        <v/>
      </c>
    </row>
    <row r="476" spans="1:15" x14ac:dyDescent="0.3">
      <c r="A476" s="52">
        <v>473</v>
      </c>
      <c r="B476" s="3" t="str">
        <f t="shared" si="23"/>
        <v/>
      </c>
      <c r="C476" s="52" t="str">
        <f>IF(E476="","",(INDEX(Raw!D:D,MATCH(E476+18000,Raw!AF:AF,0))))</f>
        <v/>
      </c>
      <c r="D476" s="52" t="str">
        <f>IF(E476="","",(INDEX(Raw!A:A,MATCH(E476+18000,Raw!AF:AF,0))))</f>
        <v/>
      </c>
      <c r="E476" s="63" t="str">
        <f>(IFERROR(IF(LARGE(Raw!AF:AF,A476)-18000&gt;0,LARGE(Raw!AF:AF,A476)-18000,""),""))</f>
        <v/>
      </c>
      <c r="G476" s="3" t="str">
        <f t="shared" si="24"/>
        <v/>
      </c>
      <c r="H476" s="52" t="str">
        <f>IF(J476="","",(INDEX(Raw!D:D,MATCH(J476+12000,Raw!AF:AF,0))))</f>
        <v/>
      </c>
      <c r="I476" s="52" t="str">
        <f>IF(J476="","",(INDEX(Raw!A:A,MATCH(J476+12000,Raw!AF:AF,0))))</f>
        <v/>
      </c>
      <c r="J476" s="63" t="str">
        <f>(IFERROR(IF(LARGE(Raw!AF:AF,A476+COUNTIF(Raw!C:C,"H"))-12000&gt;0,LARGE(Raw!AF:AF,A476+COUNTIF(Raw!C:C,"H"))-12000,""),""))</f>
        <v/>
      </c>
      <c r="L476" s="3" t="str">
        <f t="shared" si="25"/>
        <v/>
      </c>
      <c r="M476" s="52" t="str">
        <f>IF(O476="","",(INDEX(Raw!D:D,MATCH(O476+6000,Raw!AF:AF,0))))</f>
        <v/>
      </c>
      <c r="N476" s="52" t="str">
        <f>IF(O476="","",(INDEX(Raw!A:A,MATCH(O476+6000,Raw!AF:AF,0))))</f>
        <v/>
      </c>
      <c r="O476" s="63" t="str">
        <f>(IFERROR(IF(LARGE(Raw!AF:AF,A476+COUNTIF(Raw!C:C,"H")+COUNTIF(Raw!C:C,"S"))-6000&gt;0,LARGE(Raw!AF:AF,A476+COUNTIF(Raw!C:C,"H")+COUNTIF(Raw!C:C,"S"))-6000,""),""))</f>
        <v/>
      </c>
    </row>
    <row r="477" spans="1:15" x14ac:dyDescent="0.3">
      <c r="A477" s="52">
        <v>474</v>
      </c>
      <c r="B477" s="3" t="str">
        <f t="shared" si="23"/>
        <v/>
      </c>
      <c r="C477" s="52" t="str">
        <f>IF(E477="","",(INDEX(Raw!D:D,MATCH(E477+18000,Raw!AF:AF,0))))</f>
        <v/>
      </c>
      <c r="D477" s="52" t="str">
        <f>IF(E477="","",(INDEX(Raw!A:A,MATCH(E477+18000,Raw!AF:AF,0))))</f>
        <v/>
      </c>
      <c r="E477" s="63" t="str">
        <f>(IFERROR(IF(LARGE(Raw!AF:AF,A477)-18000&gt;0,LARGE(Raw!AF:AF,A477)-18000,""),""))</f>
        <v/>
      </c>
      <c r="G477" s="3" t="str">
        <f t="shared" si="24"/>
        <v/>
      </c>
      <c r="H477" s="52" t="str">
        <f>IF(J477="","",(INDEX(Raw!D:D,MATCH(J477+12000,Raw!AF:AF,0))))</f>
        <v/>
      </c>
      <c r="I477" s="52" t="str">
        <f>IF(J477="","",(INDEX(Raw!A:A,MATCH(J477+12000,Raw!AF:AF,0))))</f>
        <v/>
      </c>
      <c r="J477" s="63" t="str">
        <f>(IFERROR(IF(LARGE(Raw!AF:AF,A477+COUNTIF(Raw!C:C,"H"))-12000&gt;0,LARGE(Raw!AF:AF,A477+COUNTIF(Raw!C:C,"H"))-12000,""),""))</f>
        <v/>
      </c>
      <c r="L477" s="3" t="str">
        <f t="shared" si="25"/>
        <v/>
      </c>
      <c r="M477" s="52" t="str">
        <f>IF(O477="","",(INDEX(Raw!D:D,MATCH(O477+6000,Raw!AF:AF,0))))</f>
        <v/>
      </c>
      <c r="N477" s="52" t="str">
        <f>IF(O477="","",(INDEX(Raw!A:A,MATCH(O477+6000,Raw!AF:AF,0))))</f>
        <v/>
      </c>
      <c r="O477" s="63" t="str">
        <f>(IFERROR(IF(LARGE(Raw!AF:AF,A477+COUNTIF(Raw!C:C,"H")+COUNTIF(Raw!C:C,"S"))-6000&gt;0,LARGE(Raw!AF:AF,A477+COUNTIF(Raw!C:C,"H")+COUNTIF(Raw!C:C,"S"))-6000,""),""))</f>
        <v/>
      </c>
    </row>
    <row r="478" spans="1:15" x14ac:dyDescent="0.3">
      <c r="A478" s="52">
        <v>475</v>
      </c>
      <c r="B478" s="3" t="str">
        <f t="shared" si="23"/>
        <v/>
      </c>
      <c r="C478" s="52" t="str">
        <f>IF(E478="","",(INDEX(Raw!D:D,MATCH(E478+18000,Raw!AF:AF,0))))</f>
        <v/>
      </c>
      <c r="D478" s="52" t="str">
        <f>IF(E478="","",(INDEX(Raw!A:A,MATCH(E478+18000,Raw!AF:AF,0))))</f>
        <v/>
      </c>
      <c r="E478" s="63" t="str">
        <f>(IFERROR(IF(LARGE(Raw!AF:AF,A478)-18000&gt;0,LARGE(Raw!AF:AF,A478)-18000,""),""))</f>
        <v/>
      </c>
      <c r="G478" s="3" t="str">
        <f t="shared" si="24"/>
        <v/>
      </c>
      <c r="H478" s="52" t="str">
        <f>IF(J478="","",(INDEX(Raw!D:D,MATCH(J478+12000,Raw!AF:AF,0))))</f>
        <v/>
      </c>
      <c r="I478" s="52" t="str">
        <f>IF(J478="","",(INDEX(Raw!A:A,MATCH(J478+12000,Raw!AF:AF,0))))</f>
        <v/>
      </c>
      <c r="J478" s="63" t="str">
        <f>(IFERROR(IF(LARGE(Raw!AF:AF,A478+COUNTIF(Raw!C:C,"H"))-12000&gt;0,LARGE(Raw!AF:AF,A478+COUNTIF(Raw!C:C,"H"))-12000,""),""))</f>
        <v/>
      </c>
      <c r="L478" s="3" t="str">
        <f t="shared" si="25"/>
        <v/>
      </c>
      <c r="M478" s="52" t="str">
        <f>IF(O478="","",(INDEX(Raw!D:D,MATCH(O478+6000,Raw!AF:AF,0))))</f>
        <v/>
      </c>
      <c r="N478" s="52" t="str">
        <f>IF(O478="","",(INDEX(Raw!A:A,MATCH(O478+6000,Raw!AF:AF,0))))</f>
        <v/>
      </c>
      <c r="O478" s="63" t="str">
        <f>(IFERROR(IF(LARGE(Raw!AF:AF,A478+COUNTIF(Raw!C:C,"H")+COUNTIF(Raw!C:C,"S"))-6000&gt;0,LARGE(Raw!AF:AF,A478+COUNTIF(Raw!C:C,"H")+COUNTIF(Raw!C:C,"S"))-6000,""),""))</f>
        <v/>
      </c>
    </row>
    <row r="479" spans="1:15" x14ac:dyDescent="0.3">
      <c r="A479" s="52">
        <v>476</v>
      </c>
      <c r="B479" s="3" t="str">
        <f t="shared" si="23"/>
        <v/>
      </c>
      <c r="C479" s="52" t="str">
        <f>IF(E479="","",(INDEX(Raw!D:D,MATCH(E479+18000,Raw!AF:AF,0))))</f>
        <v/>
      </c>
      <c r="D479" s="52" t="str">
        <f>IF(E479="","",(INDEX(Raw!A:A,MATCH(E479+18000,Raw!AF:AF,0))))</f>
        <v/>
      </c>
      <c r="E479" s="63" t="str">
        <f>(IFERROR(IF(LARGE(Raw!AF:AF,A479)-18000&gt;0,LARGE(Raw!AF:AF,A479)-18000,""),""))</f>
        <v/>
      </c>
      <c r="G479" s="3" t="str">
        <f t="shared" si="24"/>
        <v/>
      </c>
      <c r="H479" s="52" t="str">
        <f>IF(J479="","",(INDEX(Raw!D:D,MATCH(J479+12000,Raw!AF:AF,0))))</f>
        <v/>
      </c>
      <c r="I479" s="52" t="str">
        <f>IF(J479="","",(INDEX(Raw!A:A,MATCH(J479+12000,Raw!AF:AF,0))))</f>
        <v/>
      </c>
      <c r="J479" s="63" t="str">
        <f>(IFERROR(IF(LARGE(Raw!AF:AF,A479+COUNTIF(Raw!C:C,"H"))-12000&gt;0,LARGE(Raw!AF:AF,A479+COUNTIF(Raw!C:C,"H"))-12000,""),""))</f>
        <v/>
      </c>
      <c r="L479" s="3" t="str">
        <f t="shared" si="25"/>
        <v/>
      </c>
      <c r="M479" s="52" t="str">
        <f>IF(O479="","",(INDEX(Raw!D:D,MATCH(O479+6000,Raw!AF:AF,0))))</f>
        <v/>
      </c>
      <c r="N479" s="52" t="str">
        <f>IF(O479="","",(INDEX(Raw!A:A,MATCH(O479+6000,Raw!AF:AF,0))))</f>
        <v/>
      </c>
      <c r="O479" s="63" t="str">
        <f>(IFERROR(IF(LARGE(Raw!AF:AF,A479+COUNTIF(Raw!C:C,"H")+COUNTIF(Raw!C:C,"S"))-6000&gt;0,LARGE(Raw!AF:AF,A479+COUNTIF(Raw!C:C,"H")+COUNTIF(Raw!C:C,"S"))-6000,""),""))</f>
        <v/>
      </c>
    </row>
    <row r="480" spans="1:15" x14ac:dyDescent="0.3">
      <c r="A480" s="52">
        <v>477</v>
      </c>
      <c r="B480" s="3" t="str">
        <f t="shared" si="23"/>
        <v/>
      </c>
      <c r="C480" s="52" t="str">
        <f>IF(E480="","",(INDEX(Raw!D:D,MATCH(E480+18000,Raw!AF:AF,0))))</f>
        <v/>
      </c>
      <c r="D480" s="52" t="str">
        <f>IF(E480="","",(INDEX(Raw!A:A,MATCH(E480+18000,Raw!AF:AF,0))))</f>
        <v/>
      </c>
      <c r="E480" s="63" t="str">
        <f>(IFERROR(IF(LARGE(Raw!AF:AF,A480)-18000&gt;0,LARGE(Raw!AF:AF,A480)-18000,""),""))</f>
        <v/>
      </c>
      <c r="G480" s="3" t="str">
        <f t="shared" si="24"/>
        <v/>
      </c>
      <c r="H480" s="52" t="str">
        <f>IF(J480="","",(INDEX(Raw!D:D,MATCH(J480+12000,Raw!AF:AF,0))))</f>
        <v/>
      </c>
      <c r="I480" s="52" t="str">
        <f>IF(J480="","",(INDEX(Raw!A:A,MATCH(J480+12000,Raw!AF:AF,0))))</f>
        <v/>
      </c>
      <c r="J480" s="63" t="str">
        <f>(IFERROR(IF(LARGE(Raw!AF:AF,A480+COUNTIF(Raw!C:C,"H"))-12000&gt;0,LARGE(Raw!AF:AF,A480+COUNTIF(Raw!C:C,"H"))-12000,""),""))</f>
        <v/>
      </c>
      <c r="L480" s="3" t="str">
        <f t="shared" si="25"/>
        <v/>
      </c>
      <c r="M480" s="52" t="str">
        <f>IF(O480="","",(INDEX(Raw!D:D,MATCH(O480+6000,Raw!AF:AF,0))))</f>
        <v/>
      </c>
      <c r="N480" s="52" t="str">
        <f>IF(O480="","",(INDEX(Raw!A:A,MATCH(O480+6000,Raw!AF:AF,0))))</f>
        <v/>
      </c>
      <c r="O480" s="63" t="str">
        <f>(IFERROR(IF(LARGE(Raw!AF:AF,A480+COUNTIF(Raw!C:C,"H")+COUNTIF(Raw!C:C,"S"))-6000&gt;0,LARGE(Raw!AF:AF,A480+COUNTIF(Raw!C:C,"H")+COUNTIF(Raw!C:C,"S"))-6000,""),""))</f>
        <v/>
      </c>
    </row>
    <row r="481" spans="1:15" x14ac:dyDescent="0.3">
      <c r="A481" s="52">
        <v>478</v>
      </c>
      <c r="B481" s="3" t="str">
        <f t="shared" si="23"/>
        <v/>
      </c>
      <c r="C481" s="52" t="str">
        <f>IF(E481="","",(INDEX(Raw!D:D,MATCH(E481+18000,Raw!AF:AF,0))))</f>
        <v/>
      </c>
      <c r="D481" s="52" t="str">
        <f>IF(E481="","",(INDEX(Raw!A:A,MATCH(E481+18000,Raw!AF:AF,0))))</f>
        <v/>
      </c>
      <c r="E481" s="63" t="str">
        <f>(IFERROR(IF(LARGE(Raw!AF:AF,A481)-18000&gt;0,LARGE(Raw!AF:AF,A481)-18000,""),""))</f>
        <v/>
      </c>
      <c r="G481" s="3" t="str">
        <f t="shared" si="24"/>
        <v/>
      </c>
      <c r="H481" s="52" t="str">
        <f>IF(J481="","",(INDEX(Raw!D:D,MATCH(J481+12000,Raw!AF:AF,0))))</f>
        <v/>
      </c>
      <c r="I481" s="52" t="str">
        <f>IF(J481="","",(INDEX(Raw!A:A,MATCH(J481+12000,Raw!AF:AF,0))))</f>
        <v/>
      </c>
      <c r="J481" s="63" t="str">
        <f>(IFERROR(IF(LARGE(Raw!AF:AF,A481+COUNTIF(Raw!C:C,"H"))-12000&gt;0,LARGE(Raw!AF:AF,A481+COUNTIF(Raw!C:C,"H"))-12000,""),""))</f>
        <v/>
      </c>
      <c r="L481" s="3" t="str">
        <f t="shared" si="25"/>
        <v/>
      </c>
      <c r="M481" s="52" t="str">
        <f>IF(O481="","",(INDEX(Raw!D:D,MATCH(O481+6000,Raw!AF:AF,0))))</f>
        <v/>
      </c>
      <c r="N481" s="52" t="str">
        <f>IF(O481="","",(INDEX(Raw!A:A,MATCH(O481+6000,Raw!AF:AF,0))))</f>
        <v/>
      </c>
      <c r="O481" s="63" t="str">
        <f>(IFERROR(IF(LARGE(Raw!AF:AF,A481+COUNTIF(Raw!C:C,"H")+COUNTIF(Raw!C:C,"S"))-6000&gt;0,LARGE(Raw!AF:AF,A481+COUNTIF(Raw!C:C,"H")+COUNTIF(Raw!C:C,"S"))-6000,""),""))</f>
        <v/>
      </c>
    </row>
    <row r="482" spans="1:15" x14ac:dyDescent="0.3">
      <c r="A482" s="52">
        <v>479</v>
      </c>
      <c r="B482" s="3" t="str">
        <f t="shared" si="23"/>
        <v/>
      </c>
      <c r="C482" s="52" t="str">
        <f>IF(E482="","",(INDEX(Raw!D:D,MATCH(E482+18000,Raw!AF:AF,0))))</f>
        <v/>
      </c>
      <c r="D482" s="52" t="str">
        <f>IF(E482="","",(INDEX(Raw!A:A,MATCH(E482+18000,Raw!AF:AF,0))))</f>
        <v/>
      </c>
      <c r="E482" s="63" t="str">
        <f>(IFERROR(IF(LARGE(Raw!AF:AF,A482)-18000&gt;0,LARGE(Raw!AF:AF,A482)-18000,""),""))</f>
        <v/>
      </c>
      <c r="G482" s="3" t="str">
        <f t="shared" si="24"/>
        <v/>
      </c>
      <c r="H482" s="52" t="str">
        <f>IF(J482="","",(INDEX(Raw!D:D,MATCH(J482+12000,Raw!AF:AF,0))))</f>
        <v/>
      </c>
      <c r="I482" s="52" t="str">
        <f>IF(J482="","",(INDEX(Raw!A:A,MATCH(J482+12000,Raw!AF:AF,0))))</f>
        <v/>
      </c>
      <c r="J482" s="63" t="str">
        <f>(IFERROR(IF(LARGE(Raw!AF:AF,A482+COUNTIF(Raw!C:C,"H"))-12000&gt;0,LARGE(Raw!AF:AF,A482+COUNTIF(Raw!C:C,"H"))-12000,""),""))</f>
        <v/>
      </c>
      <c r="L482" s="3" t="str">
        <f t="shared" si="25"/>
        <v/>
      </c>
      <c r="M482" s="52" t="str">
        <f>IF(O482="","",(INDEX(Raw!D:D,MATCH(O482+6000,Raw!AF:AF,0))))</f>
        <v/>
      </c>
      <c r="N482" s="52" t="str">
        <f>IF(O482="","",(INDEX(Raw!A:A,MATCH(O482+6000,Raw!AF:AF,0))))</f>
        <v/>
      </c>
      <c r="O482" s="63" t="str">
        <f>(IFERROR(IF(LARGE(Raw!AF:AF,A482+COUNTIF(Raw!C:C,"H")+COUNTIF(Raw!C:C,"S"))-6000&gt;0,LARGE(Raw!AF:AF,A482+COUNTIF(Raw!C:C,"H")+COUNTIF(Raw!C:C,"S"))-6000,""),""))</f>
        <v/>
      </c>
    </row>
    <row r="483" spans="1:15" x14ac:dyDescent="0.3">
      <c r="A483" s="52">
        <v>480</v>
      </c>
      <c r="B483" s="3" t="str">
        <f t="shared" si="23"/>
        <v/>
      </c>
      <c r="C483" s="52" t="str">
        <f>IF(E483="","",(INDEX(Raw!D:D,MATCH(E483+18000,Raw!AF:AF,0))))</f>
        <v/>
      </c>
      <c r="D483" s="52" t="str">
        <f>IF(E483="","",(INDEX(Raw!A:A,MATCH(E483+18000,Raw!AF:AF,0))))</f>
        <v/>
      </c>
      <c r="E483" s="63" t="str">
        <f>(IFERROR(IF(LARGE(Raw!AF:AF,A483)-18000&gt;0,LARGE(Raw!AF:AF,A483)-18000,""),""))</f>
        <v/>
      </c>
      <c r="G483" s="3" t="str">
        <f t="shared" si="24"/>
        <v/>
      </c>
      <c r="H483" s="52" t="str">
        <f>IF(J483="","",(INDEX(Raw!D:D,MATCH(J483+12000,Raw!AF:AF,0))))</f>
        <v/>
      </c>
      <c r="I483" s="52" t="str">
        <f>IF(J483="","",(INDEX(Raw!A:A,MATCH(J483+12000,Raw!AF:AF,0))))</f>
        <v/>
      </c>
      <c r="J483" s="63" t="str">
        <f>(IFERROR(IF(LARGE(Raw!AF:AF,A483+COUNTIF(Raw!C:C,"H"))-12000&gt;0,LARGE(Raw!AF:AF,A483+COUNTIF(Raw!C:C,"H"))-12000,""),""))</f>
        <v/>
      </c>
      <c r="L483" s="3" t="str">
        <f t="shared" si="25"/>
        <v/>
      </c>
      <c r="M483" s="52" t="str">
        <f>IF(O483="","",(INDEX(Raw!D:D,MATCH(O483+6000,Raw!AF:AF,0))))</f>
        <v/>
      </c>
      <c r="N483" s="52" t="str">
        <f>IF(O483="","",(INDEX(Raw!A:A,MATCH(O483+6000,Raw!AF:AF,0))))</f>
        <v/>
      </c>
      <c r="O483" s="63" t="str">
        <f>(IFERROR(IF(LARGE(Raw!AF:AF,A483+COUNTIF(Raw!C:C,"H")+COUNTIF(Raw!C:C,"S"))-6000&gt;0,LARGE(Raw!AF:AF,A483+COUNTIF(Raw!C:C,"H")+COUNTIF(Raw!C:C,"S"))-6000,""),""))</f>
        <v/>
      </c>
    </row>
    <row r="484" spans="1:15" x14ac:dyDescent="0.3">
      <c r="A484" s="52">
        <v>481</v>
      </c>
      <c r="B484" s="3" t="str">
        <f t="shared" si="23"/>
        <v/>
      </c>
      <c r="C484" s="52" t="str">
        <f>IF(E484="","",(INDEX(Raw!D:D,MATCH(E484+18000,Raw!AF:AF,0))))</f>
        <v/>
      </c>
      <c r="D484" s="52" t="str">
        <f>IF(E484="","",(INDEX(Raw!A:A,MATCH(E484+18000,Raw!AF:AF,0))))</f>
        <v/>
      </c>
      <c r="E484" s="63" t="str">
        <f>(IFERROR(IF(LARGE(Raw!AF:AF,A484)-18000&gt;0,LARGE(Raw!AF:AF,A484)-18000,""),""))</f>
        <v/>
      </c>
      <c r="G484" s="3" t="str">
        <f t="shared" si="24"/>
        <v/>
      </c>
      <c r="H484" s="52" t="str">
        <f>IF(J484="","",(INDEX(Raw!D:D,MATCH(J484+12000,Raw!AF:AF,0))))</f>
        <v/>
      </c>
      <c r="I484" s="52" t="str">
        <f>IF(J484="","",(INDEX(Raw!A:A,MATCH(J484+12000,Raw!AF:AF,0))))</f>
        <v/>
      </c>
      <c r="J484" s="63" t="str">
        <f>(IFERROR(IF(LARGE(Raw!AF:AF,A484+COUNTIF(Raw!C:C,"H"))-12000&gt;0,LARGE(Raw!AF:AF,A484+COUNTIF(Raw!C:C,"H"))-12000,""),""))</f>
        <v/>
      </c>
      <c r="L484" s="3" t="str">
        <f t="shared" si="25"/>
        <v/>
      </c>
      <c r="M484" s="52" t="str">
        <f>IF(O484="","",(INDEX(Raw!D:D,MATCH(O484+6000,Raw!AF:AF,0))))</f>
        <v/>
      </c>
      <c r="N484" s="52" t="str">
        <f>IF(O484="","",(INDEX(Raw!A:A,MATCH(O484+6000,Raw!AF:AF,0))))</f>
        <v/>
      </c>
      <c r="O484" s="63" t="str">
        <f>(IFERROR(IF(LARGE(Raw!AF:AF,A484+COUNTIF(Raw!C:C,"H")+COUNTIF(Raw!C:C,"S"))-6000&gt;0,LARGE(Raw!AF:AF,A484+COUNTIF(Raw!C:C,"H")+COUNTIF(Raw!C:C,"S"))-6000,""),""))</f>
        <v/>
      </c>
    </row>
    <row r="485" spans="1:15" x14ac:dyDescent="0.3">
      <c r="A485" s="52">
        <v>482</v>
      </c>
      <c r="B485" s="3" t="str">
        <f t="shared" si="23"/>
        <v/>
      </c>
      <c r="C485" s="52" t="str">
        <f>IF(E485="","",(INDEX(Raw!D:D,MATCH(E485+18000,Raw!AF:AF,0))))</f>
        <v/>
      </c>
      <c r="D485" s="52" t="str">
        <f>IF(E485="","",(INDEX(Raw!A:A,MATCH(E485+18000,Raw!AF:AF,0))))</f>
        <v/>
      </c>
      <c r="E485" s="63" t="str">
        <f>(IFERROR(IF(LARGE(Raw!AF:AF,A485)-18000&gt;0,LARGE(Raw!AF:AF,A485)-18000,""),""))</f>
        <v/>
      </c>
      <c r="G485" s="3" t="str">
        <f t="shared" si="24"/>
        <v/>
      </c>
      <c r="H485" s="52" t="str">
        <f>IF(J485="","",(INDEX(Raw!D:D,MATCH(J485+12000,Raw!AF:AF,0))))</f>
        <v/>
      </c>
      <c r="I485" s="52" t="str">
        <f>IF(J485="","",(INDEX(Raw!A:A,MATCH(J485+12000,Raw!AF:AF,0))))</f>
        <v/>
      </c>
      <c r="J485" s="63" t="str">
        <f>(IFERROR(IF(LARGE(Raw!AF:AF,A485+COUNTIF(Raw!C:C,"H"))-12000&gt;0,LARGE(Raw!AF:AF,A485+COUNTIF(Raw!C:C,"H"))-12000,""),""))</f>
        <v/>
      </c>
      <c r="L485" s="3" t="str">
        <f t="shared" si="25"/>
        <v/>
      </c>
      <c r="M485" s="52" t="str">
        <f>IF(O485="","",(INDEX(Raw!D:D,MATCH(O485+6000,Raw!AF:AF,0))))</f>
        <v/>
      </c>
      <c r="N485" s="52" t="str">
        <f>IF(O485="","",(INDEX(Raw!A:A,MATCH(O485+6000,Raw!AF:AF,0))))</f>
        <v/>
      </c>
      <c r="O485" s="63" t="str">
        <f>(IFERROR(IF(LARGE(Raw!AF:AF,A485+COUNTIF(Raw!C:C,"H")+COUNTIF(Raw!C:C,"S"))-6000&gt;0,LARGE(Raw!AF:AF,A485+COUNTIF(Raw!C:C,"H")+COUNTIF(Raw!C:C,"S"))-6000,""),""))</f>
        <v/>
      </c>
    </row>
    <row r="486" spans="1:15" x14ac:dyDescent="0.3">
      <c r="A486" s="52">
        <v>483</v>
      </c>
      <c r="B486" s="3" t="str">
        <f t="shared" si="23"/>
        <v/>
      </c>
      <c r="C486" s="52" t="str">
        <f>IF(E486="","",(INDEX(Raw!D:D,MATCH(E486+18000,Raw!AF:AF,0))))</f>
        <v/>
      </c>
      <c r="D486" s="52" t="str">
        <f>IF(E486="","",(INDEX(Raw!A:A,MATCH(E486+18000,Raw!AF:AF,0))))</f>
        <v/>
      </c>
      <c r="E486" s="63" t="str">
        <f>(IFERROR(IF(LARGE(Raw!AF:AF,A486)-18000&gt;0,LARGE(Raw!AF:AF,A486)-18000,""),""))</f>
        <v/>
      </c>
      <c r="G486" s="3" t="str">
        <f t="shared" si="24"/>
        <v/>
      </c>
      <c r="H486" s="52" t="str">
        <f>IF(J486="","",(INDEX(Raw!D:D,MATCH(J486+12000,Raw!AF:AF,0))))</f>
        <v/>
      </c>
      <c r="I486" s="52" t="str">
        <f>IF(J486="","",(INDEX(Raw!A:A,MATCH(J486+12000,Raw!AF:AF,0))))</f>
        <v/>
      </c>
      <c r="J486" s="63" t="str">
        <f>(IFERROR(IF(LARGE(Raw!AF:AF,A486+COUNTIF(Raw!C:C,"H"))-12000&gt;0,LARGE(Raw!AF:AF,A486+COUNTIF(Raw!C:C,"H"))-12000,""),""))</f>
        <v/>
      </c>
      <c r="L486" s="3" t="str">
        <f t="shared" si="25"/>
        <v/>
      </c>
      <c r="M486" s="52" t="str">
        <f>IF(O486="","",(INDEX(Raw!D:D,MATCH(O486+6000,Raw!AF:AF,0))))</f>
        <v/>
      </c>
      <c r="N486" s="52" t="str">
        <f>IF(O486="","",(INDEX(Raw!A:A,MATCH(O486+6000,Raw!AF:AF,0))))</f>
        <v/>
      </c>
      <c r="O486" s="63" t="str">
        <f>(IFERROR(IF(LARGE(Raw!AF:AF,A486+COUNTIF(Raw!C:C,"H")+COUNTIF(Raw!C:C,"S"))-6000&gt;0,LARGE(Raw!AF:AF,A486+COUNTIF(Raw!C:C,"H")+COUNTIF(Raw!C:C,"S"))-6000,""),""))</f>
        <v/>
      </c>
    </row>
    <row r="487" spans="1:15" x14ac:dyDescent="0.3">
      <c r="A487" s="52">
        <v>484</v>
      </c>
      <c r="B487" s="3" t="str">
        <f t="shared" si="23"/>
        <v/>
      </c>
      <c r="C487" s="52" t="str">
        <f>IF(E487="","",(INDEX(Raw!D:D,MATCH(E487+18000,Raw!AF:AF,0))))</f>
        <v/>
      </c>
      <c r="D487" s="52" t="str">
        <f>IF(E487="","",(INDEX(Raw!A:A,MATCH(E487+18000,Raw!AF:AF,0))))</f>
        <v/>
      </c>
      <c r="E487" s="63" t="str">
        <f>(IFERROR(IF(LARGE(Raw!AF:AF,A487)-18000&gt;0,LARGE(Raw!AF:AF,A487)-18000,""),""))</f>
        <v/>
      </c>
      <c r="G487" s="3" t="str">
        <f t="shared" si="24"/>
        <v/>
      </c>
      <c r="H487" s="52" t="str">
        <f>IF(J487="","",(INDEX(Raw!D:D,MATCH(J487+12000,Raw!AF:AF,0))))</f>
        <v/>
      </c>
      <c r="I487" s="52" t="str">
        <f>IF(J487="","",(INDEX(Raw!A:A,MATCH(J487+12000,Raw!AF:AF,0))))</f>
        <v/>
      </c>
      <c r="J487" s="63" t="str">
        <f>(IFERROR(IF(LARGE(Raw!AF:AF,A487+COUNTIF(Raw!C:C,"H"))-12000&gt;0,LARGE(Raw!AF:AF,A487+COUNTIF(Raw!C:C,"H"))-12000,""),""))</f>
        <v/>
      </c>
      <c r="L487" s="3" t="str">
        <f t="shared" si="25"/>
        <v/>
      </c>
      <c r="M487" s="52" t="str">
        <f>IF(O487="","",(INDEX(Raw!D:D,MATCH(O487+6000,Raw!AF:AF,0))))</f>
        <v/>
      </c>
      <c r="N487" s="52" t="str">
        <f>IF(O487="","",(INDEX(Raw!A:A,MATCH(O487+6000,Raw!AF:AF,0))))</f>
        <v/>
      </c>
      <c r="O487" s="63" t="str">
        <f>(IFERROR(IF(LARGE(Raw!AF:AF,A487+COUNTIF(Raw!C:C,"H")+COUNTIF(Raw!C:C,"S"))-6000&gt;0,LARGE(Raw!AF:AF,A487+COUNTIF(Raw!C:C,"H")+COUNTIF(Raw!C:C,"S"))-6000,""),""))</f>
        <v/>
      </c>
    </row>
    <row r="488" spans="1:15" x14ac:dyDescent="0.3">
      <c r="A488" s="52">
        <v>485</v>
      </c>
      <c r="B488" s="3" t="str">
        <f t="shared" si="23"/>
        <v/>
      </c>
      <c r="C488" s="52" t="str">
        <f>IF(E488="","",(INDEX(Raw!D:D,MATCH(E488+18000,Raw!AF:AF,0))))</f>
        <v/>
      </c>
      <c r="D488" s="52" t="str">
        <f>IF(E488="","",(INDEX(Raw!A:A,MATCH(E488+18000,Raw!AF:AF,0))))</f>
        <v/>
      </c>
      <c r="E488" s="63" t="str">
        <f>(IFERROR(IF(LARGE(Raw!AF:AF,A488)-18000&gt;0,LARGE(Raw!AF:AF,A488)-18000,""),""))</f>
        <v/>
      </c>
      <c r="G488" s="3" t="str">
        <f t="shared" si="24"/>
        <v/>
      </c>
      <c r="H488" s="52" t="str">
        <f>IF(J488="","",(INDEX(Raw!D:D,MATCH(J488+12000,Raw!AF:AF,0))))</f>
        <v/>
      </c>
      <c r="I488" s="52" t="str">
        <f>IF(J488="","",(INDEX(Raw!A:A,MATCH(J488+12000,Raw!AF:AF,0))))</f>
        <v/>
      </c>
      <c r="J488" s="63" t="str">
        <f>(IFERROR(IF(LARGE(Raw!AF:AF,A488+COUNTIF(Raw!C:C,"H"))-12000&gt;0,LARGE(Raw!AF:AF,A488+COUNTIF(Raw!C:C,"H"))-12000,""),""))</f>
        <v/>
      </c>
      <c r="L488" s="3" t="str">
        <f t="shared" si="25"/>
        <v/>
      </c>
      <c r="M488" s="52" t="str">
        <f>IF(O488="","",(INDEX(Raw!D:D,MATCH(O488+6000,Raw!AF:AF,0))))</f>
        <v/>
      </c>
      <c r="N488" s="52" t="str">
        <f>IF(O488="","",(INDEX(Raw!A:A,MATCH(O488+6000,Raw!AF:AF,0))))</f>
        <v/>
      </c>
      <c r="O488" s="63" t="str">
        <f>(IFERROR(IF(LARGE(Raw!AF:AF,A488+COUNTIF(Raw!C:C,"H")+COUNTIF(Raw!C:C,"S"))-6000&gt;0,LARGE(Raw!AF:AF,A488+COUNTIF(Raw!C:C,"H")+COUNTIF(Raw!C:C,"S"))-6000,""),""))</f>
        <v/>
      </c>
    </row>
    <row r="489" spans="1:15" x14ac:dyDescent="0.3">
      <c r="A489" s="52">
        <v>486</v>
      </c>
      <c r="B489" s="3" t="str">
        <f t="shared" si="23"/>
        <v/>
      </c>
      <c r="C489" s="52" t="str">
        <f>IF(E489="","",(INDEX(Raw!D:D,MATCH(E489+18000,Raw!AF:AF,0))))</f>
        <v/>
      </c>
      <c r="D489" s="52" t="str">
        <f>IF(E489="","",(INDEX(Raw!A:A,MATCH(E489+18000,Raw!AF:AF,0))))</f>
        <v/>
      </c>
      <c r="E489" s="63" t="str">
        <f>(IFERROR(IF(LARGE(Raw!AF:AF,A489)-18000&gt;0,LARGE(Raw!AF:AF,A489)-18000,""),""))</f>
        <v/>
      </c>
      <c r="G489" s="3" t="str">
        <f t="shared" si="24"/>
        <v/>
      </c>
      <c r="H489" s="52" t="str">
        <f>IF(J489="","",(INDEX(Raw!D:D,MATCH(J489+12000,Raw!AF:AF,0))))</f>
        <v/>
      </c>
      <c r="I489" s="52" t="str">
        <f>IF(J489="","",(INDEX(Raw!A:A,MATCH(J489+12000,Raw!AF:AF,0))))</f>
        <v/>
      </c>
      <c r="J489" s="63" t="str">
        <f>(IFERROR(IF(LARGE(Raw!AF:AF,A489+COUNTIF(Raw!C:C,"H"))-12000&gt;0,LARGE(Raw!AF:AF,A489+COUNTIF(Raw!C:C,"H"))-12000,""),""))</f>
        <v/>
      </c>
      <c r="L489" s="3" t="str">
        <f t="shared" si="25"/>
        <v/>
      </c>
      <c r="M489" s="52" t="str">
        <f>IF(O489="","",(INDEX(Raw!D:D,MATCH(O489+6000,Raw!AF:AF,0))))</f>
        <v/>
      </c>
      <c r="N489" s="52" t="str">
        <f>IF(O489="","",(INDEX(Raw!A:A,MATCH(O489+6000,Raw!AF:AF,0))))</f>
        <v/>
      </c>
      <c r="O489" s="63" t="str">
        <f>(IFERROR(IF(LARGE(Raw!AF:AF,A489+COUNTIF(Raw!C:C,"H")+COUNTIF(Raw!C:C,"S"))-6000&gt;0,LARGE(Raw!AF:AF,A489+COUNTIF(Raw!C:C,"H")+COUNTIF(Raw!C:C,"S"))-6000,""),""))</f>
        <v/>
      </c>
    </row>
    <row r="490" spans="1:15" x14ac:dyDescent="0.3">
      <c r="A490" s="52">
        <v>487</v>
      </c>
      <c r="B490" s="3" t="str">
        <f t="shared" si="23"/>
        <v/>
      </c>
      <c r="C490" s="52" t="str">
        <f>IF(E490="","",(INDEX(Raw!D:D,MATCH(E490+18000,Raw!AF:AF,0))))</f>
        <v/>
      </c>
      <c r="D490" s="52" t="str">
        <f>IF(E490="","",(INDEX(Raw!A:A,MATCH(E490+18000,Raw!AF:AF,0))))</f>
        <v/>
      </c>
      <c r="E490" s="63" t="str">
        <f>(IFERROR(IF(LARGE(Raw!AF:AF,A490)-18000&gt;0,LARGE(Raw!AF:AF,A490)-18000,""),""))</f>
        <v/>
      </c>
      <c r="G490" s="3" t="str">
        <f t="shared" si="24"/>
        <v/>
      </c>
      <c r="H490" s="52" t="str">
        <f>IF(J490="","",(INDEX(Raw!D:D,MATCH(J490+12000,Raw!AF:AF,0))))</f>
        <v/>
      </c>
      <c r="I490" s="52" t="str">
        <f>IF(J490="","",(INDEX(Raw!A:A,MATCH(J490+12000,Raw!AF:AF,0))))</f>
        <v/>
      </c>
      <c r="J490" s="63" t="str">
        <f>(IFERROR(IF(LARGE(Raw!AF:AF,A490+COUNTIF(Raw!C:C,"H"))-12000&gt;0,LARGE(Raw!AF:AF,A490+COUNTIF(Raw!C:C,"H"))-12000,""),""))</f>
        <v/>
      </c>
      <c r="L490" s="3" t="str">
        <f t="shared" si="25"/>
        <v/>
      </c>
      <c r="M490" s="52" t="str">
        <f>IF(O490="","",(INDEX(Raw!D:D,MATCH(O490+6000,Raw!AF:AF,0))))</f>
        <v/>
      </c>
      <c r="N490" s="52" t="str">
        <f>IF(O490="","",(INDEX(Raw!A:A,MATCH(O490+6000,Raw!AF:AF,0))))</f>
        <v/>
      </c>
      <c r="O490" s="63" t="str">
        <f>(IFERROR(IF(LARGE(Raw!AF:AF,A490+COUNTIF(Raw!C:C,"H")+COUNTIF(Raw!C:C,"S"))-6000&gt;0,LARGE(Raw!AF:AF,A490+COUNTIF(Raw!C:C,"H")+COUNTIF(Raw!C:C,"S"))-6000,""),""))</f>
        <v/>
      </c>
    </row>
    <row r="491" spans="1:15" x14ac:dyDescent="0.3">
      <c r="A491" s="52">
        <v>488</v>
      </c>
      <c r="B491" s="3" t="str">
        <f t="shared" si="23"/>
        <v/>
      </c>
      <c r="C491" s="52" t="str">
        <f>IF(E491="","",(INDEX(Raw!D:D,MATCH(E491+18000,Raw!AF:AF,0))))</f>
        <v/>
      </c>
      <c r="D491" s="52" t="str">
        <f>IF(E491="","",(INDEX(Raw!A:A,MATCH(E491+18000,Raw!AF:AF,0))))</f>
        <v/>
      </c>
      <c r="E491" s="63" t="str">
        <f>(IFERROR(IF(LARGE(Raw!AF:AF,A491)-18000&gt;0,LARGE(Raw!AF:AF,A491)-18000,""),""))</f>
        <v/>
      </c>
      <c r="G491" s="3" t="str">
        <f t="shared" si="24"/>
        <v/>
      </c>
      <c r="H491" s="52" t="str">
        <f>IF(J491="","",(INDEX(Raw!D:D,MATCH(J491+12000,Raw!AF:AF,0))))</f>
        <v/>
      </c>
      <c r="I491" s="52" t="str">
        <f>IF(J491="","",(INDEX(Raw!A:A,MATCH(J491+12000,Raw!AF:AF,0))))</f>
        <v/>
      </c>
      <c r="J491" s="63" t="str">
        <f>(IFERROR(IF(LARGE(Raw!AF:AF,A491+COUNTIF(Raw!C:C,"H"))-12000&gt;0,LARGE(Raw!AF:AF,A491+COUNTIF(Raw!C:C,"H"))-12000,""),""))</f>
        <v/>
      </c>
      <c r="L491" s="3" t="str">
        <f t="shared" si="25"/>
        <v/>
      </c>
      <c r="M491" s="52" t="str">
        <f>IF(O491="","",(INDEX(Raw!D:D,MATCH(O491+6000,Raw!AF:AF,0))))</f>
        <v/>
      </c>
      <c r="N491" s="52" t="str">
        <f>IF(O491="","",(INDEX(Raw!A:A,MATCH(O491+6000,Raw!AF:AF,0))))</f>
        <v/>
      </c>
      <c r="O491" s="63" t="str">
        <f>(IFERROR(IF(LARGE(Raw!AF:AF,A491+COUNTIF(Raw!C:C,"H")+COUNTIF(Raw!C:C,"S"))-6000&gt;0,LARGE(Raw!AF:AF,A491+COUNTIF(Raw!C:C,"H")+COUNTIF(Raw!C:C,"S"))-6000,""),""))</f>
        <v/>
      </c>
    </row>
    <row r="492" spans="1:15" x14ac:dyDescent="0.3">
      <c r="A492" s="52">
        <v>489</v>
      </c>
      <c r="B492" s="3" t="str">
        <f t="shared" si="23"/>
        <v/>
      </c>
      <c r="C492" s="52" t="str">
        <f>IF(E492="","",(INDEX(Raw!D:D,MATCH(E492+18000,Raw!AF:AF,0))))</f>
        <v/>
      </c>
      <c r="D492" s="52" t="str">
        <f>IF(E492="","",(INDEX(Raw!A:A,MATCH(E492+18000,Raw!AF:AF,0))))</f>
        <v/>
      </c>
      <c r="E492" s="63" t="str">
        <f>(IFERROR(IF(LARGE(Raw!AF:AF,A492)-18000&gt;0,LARGE(Raw!AF:AF,A492)-18000,""),""))</f>
        <v/>
      </c>
      <c r="G492" s="3" t="str">
        <f t="shared" si="24"/>
        <v/>
      </c>
      <c r="H492" s="52" t="str">
        <f>IF(J492="","",(INDEX(Raw!D:D,MATCH(J492+12000,Raw!AF:AF,0))))</f>
        <v/>
      </c>
      <c r="I492" s="52" t="str">
        <f>IF(J492="","",(INDEX(Raw!A:A,MATCH(J492+12000,Raw!AF:AF,0))))</f>
        <v/>
      </c>
      <c r="J492" s="63" t="str">
        <f>(IFERROR(IF(LARGE(Raw!AF:AF,A492+COUNTIF(Raw!C:C,"H"))-12000&gt;0,LARGE(Raw!AF:AF,A492+COUNTIF(Raw!C:C,"H"))-12000,""),""))</f>
        <v/>
      </c>
      <c r="L492" s="3" t="str">
        <f t="shared" si="25"/>
        <v/>
      </c>
      <c r="M492" s="52" t="str">
        <f>IF(O492="","",(INDEX(Raw!D:D,MATCH(O492+6000,Raw!AF:AF,0))))</f>
        <v/>
      </c>
      <c r="N492" s="52" t="str">
        <f>IF(O492="","",(INDEX(Raw!A:A,MATCH(O492+6000,Raw!AF:AF,0))))</f>
        <v/>
      </c>
      <c r="O492" s="63" t="str">
        <f>(IFERROR(IF(LARGE(Raw!AF:AF,A492+COUNTIF(Raw!C:C,"H")+COUNTIF(Raw!C:C,"S"))-6000&gt;0,LARGE(Raw!AF:AF,A492+COUNTIF(Raw!C:C,"H")+COUNTIF(Raw!C:C,"S"))-6000,""),""))</f>
        <v/>
      </c>
    </row>
    <row r="493" spans="1:15" x14ac:dyDescent="0.3">
      <c r="A493" s="52">
        <v>490</v>
      </c>
      <c r="B493" s="3" t="str">
        <f t="shared" si="23"/>
        <v/>
      </c>
      <c r="C493" s="52" t="str">
        <f>IF(E493="","",(INDEX(Raw!D:D,MATCH(E493+18000,Raw!AF:AF,0))))</f>
        <v/>
      </c>
      <c r="D493" s="52" t="str">
        <f>IF(E493="","",(INDEX(Raw!A:A,MATCH(E493+18000,Raw!AF:AF,0))))</f>
        <v/>
      </c>
      <c r="E493" s="63" t="str">
        <f>(IFERROR(IF(LARGE(Raw!AF:AF,A493)-18000&gt;0,LARGE(Raw!AF:AF,A493)-18000,""),""))</f>
        <v/>
      </c>
      <c r="G493" s="3" t="str">
        <f t="shared" si="24"/>
        <v/>
      </c>
      <c r="H493" s="52" t="str">
        <f>IF(J493="","",(INDEX(Raw!D:D,MATCH(J493+12000,Raw!AF:AF,0))))</f>
        <v/>
      </c>
      <c r="I493" s="52" t="str">
        <f>IF(J493="","",(INDEX(Raw!A:A,MATCH(J493+12000,Raw!AF:AF,0))))</f>
        <v/>
      </c>
      <c r="J493" s="63" t="str">
        <f>(IFERROR(IF(LARGE(Raw!AF:AF,A493+COUNTIF(Raw!C:C,"H"))-12000&gt;0,LARGE(Raw!AF:AF,A493+COUNTIF(Raw!C:C,"H"))-12000,""),""))</f>
        <v/>
      </c>
      <c r="L493" s="3" t="str">
        <f t="shared" si="25"/>
        <v/>
      </c>
      <c r="M493" s="52" t="str">
        <f>IF(O493="","",(INDEX(Raw!D:D,MATCH(O493+6000,Raw!AF:AF,0))))</f>
        <v/>
      </c>
      <c r="N493" s="52" t="str">
        <f>IF(O493="","",(INDEX(Raw!A:A,MATCH(O493+6000,Raw!AF:AF,0))))</f>
        <v/>
      </c>
      <c r="O493" s="63" t="str">
        <f>(IFERROR(IF(LARGE(Raw!AF:AF,A493+COUNTIF(Raw!C:C,"H")+COUNTIF(Raw!C:C,"S"))-6000&gt;0,LARGE(Raw!AF:AF,A493+COUNTIF(Raw!C:C,"H")+COUNTIF(Raw!C:C,"S"))-6000,""),""))</f>
        <v/>
      </c>
    </row>
    <row r="494" spans="1:15" x14ac:dyDescent="0.3">
      <c r="A494" s="52">
        <v>491</v>
      </c>
      <c r="B494" s="3" t="str">
        <f t="shared" si="23"/>
        <v/>
      </c>
      <c r="C494" s="52" t="str">
        <f>IF(E494="","",(INDEX(Raw!D:D,MATCH(E494+18000,Raw!AF:AF,0))))</f>
        <v/>
      </c>
      <c r="D494" s="52" t="str">
        <f>IF(E494="","",(INDEX(Raw!A:A,MATCH(E494+18000,Raw!AF:AF,0))))</f>
        <v/>
      </c>
      <c r="E494" s="63" t="str">
        <f>(IFERROR(IF(LARGE(Raw!AF:AF,A494)-18000&gt;0,LARGE(Raw!AF:AF,A494)-18000,""),""))</f>
        <v/>
      </c>
      <c r="G494" s="3" t="str">
        <f t="shared" si="24"/>
        <v/>
      </c>
      <c r="H494" s="52" t="str">
        <f>IF(J494="","",(INDEX(Raw!D:D,MATCH(J494+12000,Raw!AF:AF,0))))</f>
        <v/>
      </c>
      <c r="I494" s="52" t="str">
        <f>IF(J494="","",(INDEX(Raw!A:A,MATCH(J494+12000,Raw!AF:AF,0))))</f>
        <v/>
      </c>
      <c r="J494" s="63" t="str">
        <f>(IFERROR(IF(LARGE(Raw!AF:AF,A494+COUNTIF(Raw!C:C,"H"))-12000&gt;0,LARGE(Raw!AF:AF,A494+COUNTIF(Raw!C:C,"H"))-12000,""),""))</f>
        <v/>
      </c>
      <c r="L494" s="3" t="str">
        <f t="shared" si="25"/>
        <v/>
      </c>
      <c r="M494" s="52" t="str">
        <f>IF(O494="","",(INDEX(Raw!D:D,MATCH(O494+6000,Raw!AF:AF,0))))</f>
        <v/>
      </c>
      <c r="N494" s="52" t="str">
        <f>IF(O494="","",(INDEX(Raw!A:A,MATCH(O494+6000,Raw!AF:AF,0))))</f>
        <v/>
      </c>
      <c r="O494" s="63" t="str">
        <f>(IFERROR(IF(LARGE(Raw!AF:AF,A494+COUNTIF(Raw!C:C,"H")+COUNTIF(Raw!C:C,"S"))-6000&gt;0,LARGE(Raw!AF:AF,A494+COUNTIF(Raw!C:C,"H")+COUNTIF(Raw!C:C,"S"))-6000,""),""))</f>
        <v/>
      </c>
    </row>
    <row r="495" spans="1:15" x14ac:dyDescent="0.3">
      <c r="A495" s="52">
        <v>492</v>
      </c>
      <c r="B495" s="3" t="str">
        <f t="shared" si="23"/>
        <v/>
      </c>
      <c r="C495" s="52" t="str">
        <f>IF(E495="","",(INDEX(Raw!D:D,MATCH(E495+18000,Raw!AF:AF,0))))</f>
        <v/>
      </c>
      <c r="D495" s="52" t="str">
        <f>IF(E495="","",(INDEX(Raw!A:A,MATCH(E495+18000,Raw!AF:AF,0))))</f>
        <v/>
      </c>
      <c r="E495" s="63" t="str">
        <f>(IFERROR(IF(LARGE(Raw!AF:AF,A495)-18000&gt;0,LARGE(Raw!AF:AF,A495)-18000,""),""))</f>
        <v/>
      </c>
      <c r="G495" s="3" t="str">
        <f t="shared" si="24"/>
        <v/>
      </c>
      <c r="H495" s="52" t="str">
        <f>IF(J495="","",(INDEX(Raw!D:D,MATCH(J495+12000,Raw!AF:AF,0))))</f>
        <v/>
      </c>
      <c r="I495" s="52" t="str">
        <f>IF(J495="","",(INDEX(Raw!A:A,MATCH(J495+12000,Raw!AF:AF,0))))</f>
        <v/>
      </c>
      <c r="J495" s="63" t="str">
        <f>(IFERROR(IF(LARGE(Raw!AF:AF,A495+COUNTIF(Raw!C:C,"H"))-12000&gt;0,LARGE(Raw!AF:AF,A495+COUNTIF(Raw!C:C,"H"))-12000,""),""))</f>
        <v/>
      </c>
      <c r="L495" s="3" t="str">
        <f t="shared" si="25"/>
        <v/>
      </c>
      <c r="M495" s="52" t="str">
        <f>IF(O495="","",(INDEX(Raw!D:D,MATCH(O495+6000,Raw!AF:AF,0))))</f>
        <v/>
      </c>
      <c r="N495" s="52" t="str">
        <f>IF(O495="","",(INDEX(Raw!A:A,MATCH(O495+6000,Raw!AF:AF,0))))</f>
        <v/>
      </c>
      <c r="O495" s="63" t="str">
        <f>(IFERROR(IF(LARGE(Raw!AF:AF,A495+COUNTIF(Raw!C:C,"H")+COUNTIF(Raw!C:C,"S"))-6000&gt;0,LARGE(Raw!AF:AF,A495+COUNTIF(Raw!C:C,"H")+COUNTIF(Raw!C:C,"S"))-6000,""),""))</f>
        <v/>
      </c>
    </row>
    <row r="496" spans="1:15" x14ac:dyDescent="0.3">
      <c r="A496" s="52">
        <v>493</v>
      </c>
      <c r="B496" s="3" t="str">
        <f t="shared" si="23"/>
        <v/>
      </c>
      <c r="C496" s="52" t="str">
        <f>IF(E496="","",(INDEX(Raw!D:D,MATCH(E496+18000,Raw!AF:AF,0))))</f>
        <v/>
      </c>
      <c r="D496" s="52" t="str">
        <f>IF(E496="","",(INDEX(Raw!A:A,MATCH(E496+18000,Raw!AF:AF,0))))</f>
        <v/>
      </c>
      <c r="E496" s="63" t="str">
        <f>(IFERROR(IF(LARGE(Raw!AF:AF,A496)-18000&gt;0,LARGE(Raw!AF:AF,A496)-18000,""),""))</f>
        <v/>
      </c>
      <c r="G496" s="3" t="str">
        <f t="shared" si="24"/>
        <v/>
      </c>
      <c r="H496" s="52" t="str">
        <f>IF(J496="","",(INDEX(Raw!D:D,MATCH(J496+12000,Raw!AF:AF,0))))</f>
        <v/>
      </c>
      <c r="I496" s="52" t="str">
        <f>IF(J496="","",(INDEX(Raw!A:A,MATCH(J496+12000,Raw!AF:AF,0))))</f>
        <v/>
      </c>
      <c r="J496" s="63" t="str">
        <f>(IFERROR(IF(LARGE(Raw!AF:AF,A496+COUNTIF(Raw!C:C,"H"))-12000&gt;0,LARGE(Raw!AF:AF,A496+COUNTIF(Raw!C:C,"H"))-12000,""),""))</f>
        <v/>
      </c>
      <c r="L496" s="3" t="str">
        <f t="shared" si="25"/>
        <v/>
      </c>
      <c r="M496" s="52" t="str">
        <f>IF(O496="","",(INDEX(Raw!D:D,MATCH(O496+6000,Raw!AF:AF,0))))</f>
        <v/>
      </c>
      <c r="N496" s="52" t="str">
        <f>IF(O496="","",(INDEX(Raw!A:A,MATCH(O496+6000,Raw!AF:AF,0))))</f>
        <v/>
      </c>
      <c r="O496" s="63" t="str">
        <f>(IFERROR(IF(LARGE(Raw!AF:AF,A496+COUNTIF(Raw!C:C,"H")+COUNTIF(Raw!C:C,"S"))-6000&gt;0,LARGE(Raw!AF:AF,A496+COUNTIF(Raw!C:C,"H")+COUNTIF(Raw!C:C,"S"))-6000,""),""))</f>
        <v/>
      </c>
    </row>
    <row r="497" spans="1:15" x14ac:dyDescent="0.3">
      <c r="A497" s="52">
        <v>494</v>
      </c>
      <c r="B497" s="3" t="str">
        <f t="shared" si="23"/>
        <v/>
      </c>
      <c r="C497" s="52" t="str">
        <f>IF(E497="","",(INDEX(Raw!D:D,MATCH(E497+18000,Raw!AF:AF,0))))</f>
        <v/>
      </c>
      <c r="D497" s="52" t="str">
        <f>IF(E497="","",(INDEX(Raw!A:A,MATCH(E497+18000,Raw!AF:AF,0))))</f>
        <v/>
      </c>
      <c r="E497" s="63" t="str">
        <f>(IFERROR(IF(LARGE(Raw!AF:AF,A497)-18000&gt;0,LARGE(Raw!AF:AF,A497)-18000,""),""))</f>
        <v/>
      </c>
      <c r="G497" s="3" t="str">
        <f t="shared" si="24"/>
        <v/>
      </c>
      <c r="H497" s="52" t="str">
        <f>IF(J497="","",(INDEX(Raw!D:D,MATCH(J497+12000,Raw!AF:AF,0))))</f>
        <v/>
      </c>
      <c r="I497" s="52" t="str">
        <f>IF(J497="","",(INDEX(Raw!A:A,MATCH(J497+12000,Raw!AF:AF,0))))</f>
        <v/>
      </c>
      <c r="J497" s="63" t="str">
        <f>(IFERROR(IF(LARGE(Raw!AF:AF,A497+COUNTIF(Raw!C:C,"H"))-12000&gt;0,LARGE(Raw!AF:AF,A497+COUNTIF(Raw!C:C,"H"))-12000,""),""))</f>
        <v/>
      </c>
      <c r="L497" s="3" t="str">
        <f t="shared" si="25"/>
        <v/>
      </c>
      <c r="M497" s="52" t="str">
        <f>IF(O497="","",(INDEX(Raw!D:D,MATCH(O497+6000,Raw!AF:AF,0))))</f>
        <v/>
      </c>
      <c r="N497" s="52" t="str">
        <f>IF(O497="","",(INDEX(Raw!A:A,MATCH(O497+6000,Raw!AF:AF,0))))</f>
        <v/>
      </c>
      <c r="O497" s="63" t="str">
        <f>(IFERROR(IF(LARGE(Raw!AF:AF,A497+COUNTIF(Raw!C:C,"H")+COUNTIF(Raw!C:C,"S"))-6000&gt;0,LARGE(Raw!AF:AF,A497+COUNTIF(Raw!C:C,"H")+COUNTIF(Raw!C:C,"S"))-6000,""),""))</f>
        <v/>
      </c>
    </row>
    <row r="498" spans="1:15" x14ac:dyDescent="0.3">
      <c r="A498" s="52">
        <v>495</v>
      </c>
      <c r="B498" s="3" t="str">
        <f t="shared" si="23"/>
        <v/>
      </c>
      <c r="C498" s="52" t="str">
        <f>IF(E498="","",(INDEX(Raw!D:D,MATCH(E498+18000,Raw!AF:AF,0))))</f>
        <v/>
      </c>
      <c r="D498" s="52" t="str">
        <f>IF(E498="","",(INDEX(Raw!A:A,MATCH(E498+18000,Raw!AF:AF,0))))</f>
        <v/>
      </c>
      <c r="E498" s="63" t="str">
        <f>(IFERROR(IF(LARGE(Raw!AF:AF,A498)-18000&gt;0,LARGE(Raw!AF:AF,A498)-18000,""),""))</f>
        <v/>
      </c>
      <c r="G498" s="3" t="str">
        <f t="shared" si="24"/>
        <v/>
      </c>
      <c r="H498" s="52" t="str">
        <f>IF(J498="","",(INDEX(Raw!D:D,MATCH(J498+12000,Raw!AF:AF,0))))</f>
        <v/>
      </c>
      <c r="I498" s="52" t="str">
        <f>IF(J498="","",(INDEX(Raw!A:A,MATCH(J498+12000,Raw!AF:AF,0))))</f>
        <v/>
      </c>
      <c r="J498" s="63" t="str">
        <f>(IFERROR(IF(LARGE(Raw!AF:AF,A498+COUNTIF(Raw!C:C,"H"))-12000&gt;0,LARGE(Raw!AF:AF,A498+COUNTIF(Raw!C:C,"H"))-12000,""),""))</f>
        <v/>
      </c>
      <c r="L498" s="3" t="str">
        <f t="shared" si="25"/>
        <v/>
      </c>
      <c r="M498" s="52" t="str">
        <f>IF(O498="","",(INDEX(Raw!D:D,MATCH(O498+6000,Raw!AF:AF,0))))</f>
        <v/>
      </c>
      <c r="N498" s="52" t="str">
        <f>IF(O498="","",(INDEX(Raw!A:A,MATCH(O498+6000,Raw!AF:AF,0))))</f>
        <v/>
      </c>
      <c r="O498" s="63" t="str">
        <f>(IFERROR(IF(LARGE(Raw!AF:AF,A498+COUNTIF(Raw!C:C,"H")+COUNTIF(Raw!C:C,"S"))-6000&gt;0,LARGE(Raw!AF:AF,A498+COUNTIF(Raw!C:C,"H")+COUNTIF(Raw!C:C,"S"))-6000,""),""))</f>
        <v/>
      </c>
    </row>
    <row r="499" spans="1:15" x14ac:dyDescent="0.3">
      <c r="A499" s="52">
        <v>496</v>
      </c>
      <c r="B499" s="3" t="str">
        <f t="shared" si="23"/>
        <v/>
      </c>
      <c r="C499" s="52" t="str">
        <f>IF(E499="","",(INDEX(Raw!D:D,MATCH(E499+18000,Raw!AF:AF,0))))</f>
        <v/>
      </c>
      <c r="D499" s="52" t="str">
        <f>IF(E499="","",(INDEX(Raw!A:A,MATCH(E499+18000,Raw!AF:AF,0))))</f>
        <v/>
      </c>
      <c r="E499" s="63" t="str">
        <f>(IFERROR(IF(LARGE(Raw!AF:AF,A499)-18000&gt;0,LARGE(Raw!AF:AF,A499)-18000,""),""))</f>
        <v/>
      </c>
      <c r="G499" s="3" t="str">
        <f t="shared" si="24"/>
        <v/>
      </c>
      <c r="H499" s="52" t="str">
        <f>IF(J499="","",(INDEX(Raw!D:D,MATCH(J499+12000,Raw!AF:AF,0))))</f>
        <v/>
      </c>
      <c r="I499" s="52" t="str">
        <f>IF(J499="","",(INDEX(Raw!A:A,MATCH(J499+12000,Raw!AF:AF,0))))</f>
        <v/>
      </c>
      <c r="J499" s="63" t="str">
        <f>(IFERROR(IF(LARGE(Raw!AF:AF,A499+COUNTIF(Raw!C:C,"H"))-12000&gt;0,LARGE(Raw!AF:AF,A499+COUNTIF(Raw!C:C,"H"))-12000,""),""))</f>
        <v/>
      </c>
      <c r="L499" s="3" t="str">
        <f t="shared" si="25"/>
        <v/>
      </c>
      <c r="M499" s="52" t="str">
        <f>IF(O499="","",(INDEX(Raw!D:D,MATCH(O499+6000,Raw!AF:AF,0))))</f>
        <v/>
      </c>
      <c r="N499" s="52" t="str">
        <f>IF(O499="","",(INDEX(Raw!A:A,MATCH(O499+6000,Raw!AF:AF,0))))</f>
        <v/>
      </c>
      <c r="O499" s="63" t="str">
        <f>(IFERROR(IF(LARGE(Raw!AF:AF,A499+COUNTIF(Raw!C:C,"H")+COUNTIF(Raw!C:C,"S"))-6000&gt;0,LARGE(Raw!AF:AF,A499+COUNTIF(Raw!C:C,"H")+COUNTIF(Raw!C:C,"S"))-6000,""),""))</f>
        <v/>
      </c>
    </row>
    <row r="500" spans="1:15" x14ac:dyDescent="0.3">
      <c r="A500" s="52">
        <v>497</v>
      </c>
      <c r="B500" s="3" t="str">
        <f t="shared" si="23"/>
        <v/>
      </c>
      <c r="C500" s="52" t="str">
        <f>IF(E500="","",(INDEX(Raw!D:D,MATCH(E500+18000,Raw!AF:AF,0))))</f>
        <v/>
      </c>
      <c r="D500" s="52" t="str">
        <f>IF(E500="","",(INDEX(Raw!A:A,MATCH(E500+18000,Raw!AF:AF,0))))</f>
        <v/>
      </c>
      <c r="E500" s="63" t="str">
        <f>(IFERROR(IF(LARGE(Raw!AF:AF,A500)-18000&gt;0,LARGE(Raw!AF:AF,A500)-18000,""),""))</f>
        <v/>
      </c>
      <c r="G500" s="3" t="str">
        <f t="shared" si="24"/>
        <v/>
      </c>
      <c r="H500" s="52" t="str">
        <f>IF(J500="","",(INDEX(Raw!D:D,MATCH(J500+12000,Raw!AF:AF,0))))</f>
        <v/>
      </c>
      <c r="I500" s="52" t="str">
        <f>IF(J500="","",(INDEX(Raw!A:A,MATCH(J500+12000,Raw!AF:AF,0))))</f>
        <v/>
      </c>
      <c r="J500" s="63" t="str">
        <f>(IFERROR(IF(LARGE(Raw!AF:AF,A500+COUNTIF(Raw!C:C,"H"))-12000&gt;0,LARGE(Raw!AF:AF,A500+COUNTIF(Raw!C:C,"H"))-12000,""),""))</f>
        <v/>
      </c>
      <c r="L500" s="3" t="str">
        <f t="shared" si="25"/>
        <v/>
      </c>
      <c r="M500" s="52" t="str">
        <f>IF(O500="","",(INDEX(Raw!D:D,MATCH(O500+6000,Raw!AF:AF,0))))</f>
        <v/>
      </c>
      <c r="N500" s="52" t="str">
        <f>IF(O500="","",(INDEX(Raw!A:A,MATCH(O500+6000,Raw!AF:AF,0))))</f>
        <v/>
      </c>
      <c r="O500" s="63" t="str">
        <f>(IFERROR(IF(LARGE(Raw!AF:AF,A500+COUNTIF(Raw!C:C,"H")+COUNTIF(Raw!C:C,"S"))-6000&gt;0,LARGE(Raw!AF:AF,A500+COUNTIF(Raw!C:C,"H")+COUNTIF(Raw!C:C,"S"))-6000,""),""))</f>
        <v/>
      </c>
    </row>
  </sheetData>
  <mergeCells count="4">
    <mergeCell ref="B1:O1"/>
    <mergeCell ref="B2:D2"/>
    <mergeCell ref="G2:J2"/>
    <mergeCell ref="L2:O2"/>
  </mergeCells>
  <printOptions gridLines="1"/>
  <pageMargins left="0.3" right="0.3" top="0.75" bottom="0.75" header="0.3" footer="0.3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U500"/>
  <sheetViews>
    <sheetView topLeftCell="B1" workbookViewId="0">
      <selection activeCell="B1" sqref="B1:U1"/>
    </sheetView>
  </sheetViews>
  <sheetFormatPr defaultColWidth="9.109375" defaultRowHeight="14.4" x14ac:dyDescent="0.3"/>
  <cols>
    <col min="1" max="1" width="0" style="52" hidden="1" customWidth="1"/>
    <col min="2" max="2" width="5.33203125" style="3" customWidth="1"/>
    <col min="3" max="4" width="16.6640625" style="52" customWidth="1"/>
    <col min="5" max="5" width="8.88671875" style="58" customWidth="1"/>
    <col min="6" max="7" width="6.5546875" style="63" customWidth="1"/>
    <col min="8" max="8" width="3.33203125" style="52" customWidth="1"/>
    <col min="9" max="9" width="5.33203125" style="3" customWidth="1"/>
    <col min="10" max="11" width="16.6640625" style="52" customWidth="1"/>
    <col min="12" max="12" width="6.5546875" style="58" customWidth="1"/>
    <col min="13" max="14" width="6.5546875" style="63" customWidth="1"/>
    <col min="15" max="15" width="3.33203125" style="52" customWidth="1"/>
    <col min="16" max="16" width="5.33203125" style="3" customWidth="1"/>
    <col min="17" max="18" width="16.6640625" style="52" customWidth="1"/>
    <col min="19" max="19" width="6.5546875" style="58" customWidth="1"/>
    <col min="20" max="21" width="6.5546875" style="63" customWidth="1"/>
    <col min="22" max="16384" width="9.109375" style="52"/>
  </cols>
  <sheetData>
    <row r="1" spans="1:21" ht="25.8" x14ac:dyDescent="0.5">
      <c r="B1" s="75" t="s">
        <v>15</v>
      </c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6"/>
      <c r="U1" s="76"/>
    </row>
    <row r="2" spans="1:21" ht="19.8" x14ac:dyDescent="0.4">
      <c r="B2" s="74" t="s">
        <v>29</v>
      </c>
      <c r="C2" s="74"/>
      <c r="D2" s="74"/>
      <c r="E2" s="76"/>
      <c r="F2" s="76"/>
      <c r="G2" s="76"/>
      <c r="H2" s="20"/>
      <c r="I2" s="74" t="s">
        <v>30</v>
      </c>
      <c r="J2" s="74"/>
      <c r="K2" s="74"/>
      <c r="L2" s="74"/>
      <c r="M2" s="76"/>
      <c r="N2" s="76"/>
      <c r="O2" s="20"/>
      <c r="P2" s="74" t="s">
        <v>31</v>
      </c>
      <c r="Q2" s="74"/>
      <c r="R2" s="74"/>
      <c r="S2" s="74"/>
      <c r="T2" s="76"/>
      <c r="U2" s="76"/>
    </row>
    <row r="3" spans="1:21" x14ac:dyDescent="0.3">
      <c r="A3" s="2" t="s">
        <v>12</v>
      </c>
      <c r="B3" s="2" t="s">
        <v>10</v>
      </c>
      <c r="C3" s="1" t="s">
        <v>2</v>
      </c>
      <c r="D3" s="1" t="s">
        <v>0</v>
      </c>
      <c r="E3" s="12" t="s">
        <v>11</v>
      </c>
      <c r="F3" s="12" t="s">
        <v>49</v>
      </c>
      <c r="G3" s="12" t="s">
        <v>50</v>
      </c>
      <c r="I3" s="2" t="s">
        <v>10</v>
      </c>
      <c r="J3" s="1" t="s">
        <v>2</v>
      </c>
      <c r="K3" s="1" t="s">
        <v>0</v>
      </c>
      <c r="L3" s="12" t="s">
        <v>11</v>
      </c>
      <c r="M3" s="12" t="s">
        <v>49</v>
      </c>
      <c r="N3" s="12" t="s">
        <v>50</v>
      </c>
      <c r="P3" s="2" t="s">
        <v>10</v>
      </c>
      <c r="Q3" s="1" t="s">
        <v>2</v>
      </c>
      <c r="R3" s="1" t="s">
        <v>0</v>
      </c>
      <c r="S3" s="12" t="s">
        <v>11</v>
      </c>
      <c r="T3" s="12" t="s">
        <v>49</v>
      </c>
      <c r="U3" s="12" t="s">
        <v>50</v>
      </c>
    </row>
    <row r="4" spans="1:21" x14ac:dyDescent="0.3">
      <c r="A4" s="52">
        <v>1</v>
      </c>
      <c r="B4" s="3">
        <v>1</v>
      </c>
      <c r="C4" s="52" t="str">
        <f>IF(E4="","",(INDEX(Raw!D:D,MATCH(E4+60000,Raw!AD:AD,0))))</f>
        <v>Ben Workman</v>
      </c>
      <c r="D4" s="52" t="str">
        <f ca="1">IF(E4="","",(INDEX(Raw!A:A,MATCH(E4+60000,Raw!AD:AD,0))))</f>
        <v>Wellesley</v>
      </c>
      <c r="E4" s="58">
        <f>(IFERROR(IF(LARGE(Raw!AD:AD,A4)-60000&gt;0,LARGE(Raw!AD:AD,A4)-60000,""),""))</f>
        <v>8405.5999879999872</v>
      </c>
      <c r="F4" s="63">
        <f>IF(E4="","",(INDEX(Raw!AE:AE,MATCH(E4+60000,Raw!AD:AD,0)))-42000)</f>
        <v>5828.5999915999928</v>
      </c>
      <c r="G4" s="63">
        <f>IF(E4="","",(INDEX(Raw!AF:AF,MATCH(E4+60000,Raw!AD:AD,0)))-18000)</f>
        <v>2576.9999964000017</v>
      </c>
      <c r="I4" s="3">
        <v>1</v>
      </c>
      <c r="J4" s="52" t="str">
        <f>IF(L4="","",(INDEX(Raw!D:D,MATCH(L4+40000,Raw!AD:AD,0))))</f>
        <v>Emory Peng</v>
      </c>
      <c r="K4" s="52" t="str">
        <f ca="1">IF(L4="","",(INDEX(Raw!A:A,MATCH(L4+40000,Raw!AD:AD,0))))</f>
        <v>Acton-Boxborough</v>
      </c>
      <c r="L4" s="58">
        <f>(IFERROR(IF(LARGE(Raw!AD:AD,A4+COUNTIF(Raw!C:C,"H"))-40000&gt;0,LARGE(Raw!AD:AD,A4+COUNTIF(Raw!C:C,"H"))-40000,""),""))</f>
        <v>7549.5999930000107</v>
      </c>
      <c r="M4" s="63">
        <f>IF(L4="","",(INDEX(Raw!AE:AE,MATCH(L4+40000,Raw!AD:AD,0)))-28000)</f>
        <v>4668.5999951000049</v>
      </c>
      <c r="N4" s="63">
        <f>IF(L4="","",(INDEX(Raw!AF:AF,MATCH(L4+40000,Raw!AD:AD,0)))-12000)</f>
        <v>2880.9999979000004</v>
      </c>
      <c r="P4" s="3">
        <v>1</v>
      </c>
      <c r="Q4" s="52" t="str">
        <f>IF(S4="","",(INDEX(Raw!D:D,MATCH(S4+20000,Raw!AD:AD,0))))</f>
        <v>Ajay Karthik</v>
      </c>
      <c r="R4" s="52" t="str">
        <f ca="1">IF(S4="","",(INDEX(Raw!A:A,MATCH(S4+20000,Raw!AD:AD,0))))</f>
        <v>Acton-Boxborough</v>
      </c>
      <c r="S4" s="58">
        <f>(IFERROR(IF(LARGE(Raw!AD:AD,A4+COUNTIF(Raw!C:C,"H")+COUNTIF(Raw!C:C,"S"))-20000&gt;0,LARGE(Raw!AD:AD,A4+COUNTIF(Raw!C:C,"H")+COUNTIF(Raw!C:C,"S"))-20000,""),""))</f>
        <v>6013.9999920000082</v>
      </c>
      <c r="T4" s="63">
        <f>IF(S4="","",(INDEX(Raw!AE:AE,MATCH(S4+20000,Raw!AD:AD,0)))-14000)</f>
        <v>4059.9999944000047</v>
      </c>
      <c r="U4" s="63">
        <f>IF(S4="","",(INDEX(Raw!AF:AF,MATCH(S4+20000,Raw!AD:AD,0)))-6000)</f>
        <v>1953.9999976000008</v>
      </c>
    </row>
    <row r="5" spans="1:21" x14ac:dyDescent="0.3">
      <c r="A5" s="52">
        <v>2</v>
      </c>
      <c r="B5" s="3">
        <f>IFERROR(IF(ROUND(E5,3)=ROUND(E4,3),B4,B4+1),"")</f>
        <v>2</v>
      </c>
      <c r="C5" s="52" t="str">
        <f>IF(E5="","",(INDEX(Raw!D:D,MATCH(E5+60000,Raw!AD:AD,0))))</f>
        <v>Stefan Quaadgras</v>
      </c>
      <c r="D5" s="52" t="str">
        <f ca="1">IF(E5="","",(INDEX(Raw!A:A,MATCH(E5+60000,Raw!AD:AD,0))))</f>
        <v>Acton-Boxborough</v>
      </c>
      <c r="E5" s="59">
        <f>(IFERROR(IF(LARGE(Raw!AD:AD,A5)-60000&gt;0,LARGE(Raw!AD:AD,A5)-60000,""),""))</f>
        <v>8213.3999959999928</v>
      </c>
      <c r="F5" s="63">
        <f>IF(E5="","",(INDEX(Raw!AE:AE,MATCH(E5+60000,Raw!AD:AD,0)))-42000)</f>
        <v>5591.3999971999947</v>
      </c>
      <c r="G5" s="63">
        <f>IF(E5="","",(INDEX(Raw!AF:AF,MATCH(E5+60000,Raw!AD:AD,0)))-18000)</f>
        <v>2621.9999987999981</v>
      </c>
      <c r="I5" s="3">
        <f t="shared" ref="I5:I68" si="0">IFERROR(IF(ROUND(L5,3)=ROUND(L4,3),I4,I4+1),"")</f>
        <v>2</v>
      </c>
      <c r="J5" s="52" t="str">
        <f>IF(L5="","",(INDEX(Raw!D:D,MATCH(L5+40000,Raw!AD:AD,0))))</f>
        <v>Andrew Hu</v>
      </c>
      <c r="K5" s="52" t="str">
        <f ca="1">IF(L5="","",(INDEX(Raw!A:A,MATCH(L5+40000,Raw!AD:AD,0))))</f>
        <v>Acton-Boxborough</v>
      </c>
      <c r="L5" s="59">
        <f>(IFERROR(IF(LARGE(Raw!AD:AD,A5+COUNTIF(Raw!C:C,"H"))-40000&gt;0,LARGE(Raw!AD:AD,A5+COUNTIF(Raw!C:C,"H"))-40000,""),""))</f>
        <v>7461.3999949999852</v>
      </c>
      <c r="M5" s="63">
        <f>IF(L5="","",(INDEX(Raw!AE:AE,MATCH(L5+40000,Raw!AD:AD,0)))-28000)</f>
        <v>4891.3999964999966</v>
      </c>
      <c r="N5" s="63">
        <f>IF(L5="","",(INDEX(Raw!AF:AF,MATCH(L5+40000,Raw!AD:AD,0)))-12000)</f>
        <v>2569.9999984999995</v>
      </c>
      <c r="P5" s="3">
        <f t="shared" ref="P5:P68" si="1">IFERROR(IF(ROUND(S5,3)=ROUND(S4,3),P4,P4+1),"")</f>
        <v>2</v>
      </c>
      <c r="Q5" s="52" t="str">
        <f>IF(S5="","",(INDEX(Raw!D:D,MATCH(S5+20000,Raw!AD:AD,0))))</f>
        <v>Parth Mathur</v>
      </c>
      <c r="R5" s="52" t="str">
        <f ca="1">IF(S5="","",(INDEX(Raw!A:A,MATCH(S5+20000,Raw!AD:AD,0))))</f>
        <v>Acton-Boxborough</v>
      </c>
      <c r="S5" s="59">
        <f>(IFERROR(IF(LARGE(Raw!AD:AD,A5+COUNTIF(Raw!C:C,"H")+COUNTIF(Raw!C:C,"S"))-20000&gt;0,LARGE(Raw!AD:AD,A5+COUNTIF(Raw!C:C,"H")+COUNTIF(Raw!C:C,"S"))-20000,""),""))</f>
        <v>5506.399991000002</v>
      </c>
      <c r="T5" s="63">
        <f>IF(S5="","",(INDEX(Raw!AE:AE,MATCH(S5+20000,Raw!AD:AD,0)))-14000)</f>
        <v>3851.3999937000008</v>
      </c>
      <c r="U5" s="63">
        <f>IF(S5="","",(INDEX(Raw!AF:AF,MATCH(S5+20000,Raw!AD:AD,0)))-6000)</f>
        <v>1654.9999972999994</v>
      </c>
    </row>
    <row r="6" spans="1:21" x14ac:dyDescent="0.3">
      <c r="A6" s="52">
        <v>3</v>
      </c>
      <c r="B6" s="3">
        <f t="shared" ref="B6:B69" si="2">IFERROR(IF(ROUND(E6,3)=ROUND(E5,3),B5,B5+1),"")</f>
        <v>3</v>
      </c>
      <c r="C6" s="52" t="str">
        <f>IF(E6="","",(INDEX(Raw!D:D,MATCH(E6+60000,Raw!AD:AD,0))))</f>
        <v>Poonam Sahoo</v>
      </c>
      <c r="D6" s="52" t="str">
        <f ca="1">IF(E6="","",(INDEX(Raw!A:A,MATCH(E6+60000,Raw!AD:AD,0))))</f>
        <v>Acton-Boxborough</v>
      </c>
      <c r="E6" s="59">
        <f>(IFERROR(IF(LARGE(Raw!AD:AD,A6)-60000&gt;0,LARGE(Raw!AD:AD,A6)-60000,""),""))</f>
        <v>8208.3999979999935</v>
      </c>
      <c r="F6" s="63">
        <f>IF(E6="","",(INDEX(Raw!AE:AE,MATCH(E6+60000,Raw!AD:AD,0)))-42000)</f>
        <v>5691.3999985999981</v>
      </c>
      <c r="G6" s="63">
        <f>IF(E6="","",(INDEX(Raw!AF:AF,MATCH(E6+60000,Raw!AD:AD,0)))-18000)</f>
        <v>2516.9999994000027</v>
      </c>
      <c r="I6" s="3">
        <f t="shared" si="0"/>
        <v>3</v>
      </c>
      <c r="J6" s="52" t="str">
        <f>IF(L6="","",(INDEX(Raw!D:D,MATCH(L6+40000,Raw!AD:AD,0))))</f>
        <v>Nicholas Chafy</v>
      </c>
      <c r="K6" s="52" t="str">
        <f ca="1">IF(L6="","",(INDEX(Raw!A:A,MATCH(L6+40000,Raw!AD:AD,0))))</f>
        <v>Acton-Boxborough</v>
      </c>
      <c r="L6" s="59">
        <f>(IFERROR(IF(LARGE(Raw!AD:AD,A6+COUNTIF(Raw!C:C,"H"))-40000&gt;0,LARGE(Raw!AD:AD,A6+COUNTIF(Raw!C:C,"H"))-40000,""),""))</f>
        <v>7449.6999940000023</v>
      </c>
      <c r="M6" s="63">
        <f>IF(L6="","",(INDEX(Raw!AE:AE,MATCH(L6+40000,Raw!AD:AD,0)))-28000)</f>
        <v>5165.6999957999942</v>
      </c>
      <c r="N6" s="63">
        <f>IF(L6="","",(INDEX(Raw!AF:AF,MATCH(L6+40000,Raw!AD:AD,0)))-12000)</f>
        <v>2283.9999982000008</v>
      </c>
      <c r="P6" s="3">
        <f t="shared" si="1"/>
        <v>3</v>
      </c>
      <c r="Q6" s="52" t="str">
        <f>IF(S6="","",(INDEX(Raw!D:D,MATCH(S6+20000,Raw!AD:AD,0))))</f>
        <v>Alon Efroni</v>
      </c>
      <c r="R6" s="52" t="str">
        <f ca="1">IF(S6="","",(INDEX(Raw!A:A,MATCH(S6+20000,Raw!AD:AD,0))))</f>
        <v>Ashland</v>
      </c>
      <c r="S6" s="59">
        <f>(IFERROR(IF(LARGE(Raw!AD:AD,A6+COUNTIF(Raw!C:C,"H")+COUNTIF(Raw!C:C,"S"))-20000&gt;0,LARGE(Raw!AD:AD,A6+COUNTIF(Raw!C:C,"H")+COUNTIF(Raw!C:C,"S"))-20000,""),""))</f>
        <v>5497.3999770000009</v>
      </c>
      <c r="T6" s="63">
        <f>IF(S6="","",(INDEX(Raw!AE:AE,MATCH(S6+20000,Raw!AD:AD,0)))-14000)</f>
        <v>3311.3999838999989</v>
      </c>
      <c r="U6" s="63">
        <f>IF(S6="","",(INDEX(Raw!AF:AF,MATCH(S6+20000,Raw!AD:AD,0)))-6000)</f>
        <v>2185.9999930999993</v>
      </c>
    </row>
    <row r="7" spans="1:21" x14ac:dyDescent="0.3">
      <c r="A7" s="52">
        <v>4</v>
      </c>
      <c r="B7" s="3">
        <f t="shared" si="2"/>
        <v>4</v>
      </c>
      <c r="C7" s="52" t="str">
        <f>IF(E7="","",(INDEX(Raw!D:D,MATCH(E7+60000,Raw!AD:AD,0))))</f>
        <v>Alexandra Krylova</v>
      </c>
      <c r="D7" s="52" t="str">
        <f ca="1">IF(E7="","",(INDEX(Raw!A:A,MATCH(E7+60000,Raw!AD:AD,0))))</f>
        <v>Franklin</v>
      </c>
      <c r="E7" s="59">
        <f>(IFERROR(IF(LARGE(Raw!AD:AD,A7)-60000&gt;0,LARGE(Raw!AD:AD,A7)-60000,""),""))</f>
        <v>7996.1999660000001</v>
      </c>
      <c r="F7" s="63">
        <f>IF(E7="","",(INDEX(Raw!AE:AE,MATCH(E7+60000,Raw!AD:AD,0)))-42000)</f>
        <v>5562.8999762000021</v>
      </c>
      <c r="G7" s="63">
        <f>IF(E7="","",(INDEX(Raw!AF:AF,MATCH(E7+60000,Raw!AD:AD,0)))-18000)</f>
        <v>2433.299989799998</v>
      </c>
      <c r="I7" s="3">
        <f t="shared" si="0"/>
        <v>4</v>
      </c>
      <c r="J7" s="52" t="str">
        <f>IF(L7="","",(INDEX(Raw!D:D,MATCH(L7+40000,Raw!AD:AD,0))))</f>
        <v>Brianna Doucette</v>
      </c>
      <c r="K7" s="52" t="str">
        <f ca="1">IF(L7="","",(INDEX(Raw!A:A,MATCH(L7+40000,Raw!AD:AD,0))))</f>
        <v>Ashland</v>
      </c>
      <c r="L7" s="59">
        <f>(IFERROR(IF(LARGE(Raw!AD:AD,A7+COUNTIF(Raw!C:C,"H"))-40000&gt;0,LARGE(Raw!AD:AD,A7+COUNTIF(Raw!C:C,"H"))-40000,""),""))</f>
        <v>6548.9999800000005</v>
      </c>
      <c r="M7" s="63">
        <f>IF(L7="","",(INDEX(Raw!AE:AE,MATCH(L7+40000,Raw!AD:AD,0)))-28000)</f>
        <v>4239.9999859999989</v>
      </c>
      <c r="N7" s="63">
        <f>IF(L7="","",(INDEX(Raw!AF:AF,MATCH(L7+40000,Raw!AD:AD,0)))-12000)</f>
        <v>2308.9999940000016</v>
      </c>
      <c r="P7" s="3">
        <f t="shared" si="1"/>
        <v>4</v>
      </c>
      <c r="Q7" s="52" t="str">
        <f>IF(S7="","",(INDEX(Raw!D:D,MATCH(S7+20000,Raw!AD:AD,0))))</f>
        <v>James DiSilvio</v>
      </c>
      <c r="R7" s="52" t="str">
        <f ca="1">IF(S7="","",(INDEX(Raw!A:A,MATCH(S7+20000,Raw!AD:AD,0))))</f>
        <v>Natick</v>
      </c>
      <c r="S7" s="59">
        <f>(IFERROR(IF(LARGE(Raw!AD:AD,A7+COUNTIF(Raw!C:C,"H")+COUNTIF(Raw!C:C,"S"))-20000&gt;0,LARGE(Raw!AD:AD,A7+COUNTIF(Raw!C:C,"H")+COUNTIF(Raw!C:C,"S"))-20000,""),""))</f>
        <v>5414.8999469999981</v>
      </c>
      <c r="T7" s="63">
        <f>IF(S7="","",(INDEX(Raw!AE:AE,MATCH(S7+20000,Raw!AD:AD,0)))-14000)</f>
        <v>2902.8999628999991</v>
      </c>
      <c r="U7" s="63">
        <f>IF(S7="","",(INDEX(Raw!AF:AF,MATCH(S7+20000,Raw!AD:AD,0)))-6000)</f>
        <v>2511.9999841000008</v>
      </c>
    </row>
    <row r="8" spans="1:21" x14ac:dyDescent="0.3">
      <c r="A8" s="52">
        <v>5</v>
      </c>
      <c r="B8" s="3">
        <f t="shared" si="2"/>
        <v>5</v>
      </c>
      <c r="C8" s="52" t="str">
        <f>IF(E8="","",(INDEX(Raw!D:D,MATCH(E8+60000,Raw!AD:AD,0))))</f>
        <v>James Hu</v>
      </c>
      <c r="D8" s="52" t="str">
        <f ca="1">IF(E8="","",(INDEX(Raw!A:A,MATCH(E8+60000,Raw!AD:AD,0))))</f>
        <v>Acton-Boxborough</v>
      </c>
      <c r="E8" s="59">
        <f>(IFERROR(IF(LARGE(Raw!AD:AD,A8)-60000&gt;0,LARGE(Raw!AD:AD,A8)-60000,""),""))</f>
        <v>7937.9999969999917</v>
      </c>
      <c r="F8" s="63">
        <f>IF(E8="","",(INDEX(Raw!AE:AE,MATCH(E8+60000,Raw!AD:AD,0)))-42000)</f>
        <v>5439.9999978999913</v>
      </c>
      <c r="G8" s="63">
        <f>IF(E8="","",(INDEX(Raw!AF:AF,MATCH(E8+60000,Raw!AD:AD,0)))-18000)</f>
        <v>2497.9999991000004</v>
      </c>
      <c r="I8" s="3">
        <f t="shared" si="0"/>
        <v>5</v>
      </c>
      <c r="J8" s="52" t="str">
        <f>IF(L8="","",(INDEX(Raw!D:D,MATCH(L8+40000,Raw!AD:AD,0))))</f>
        <v>Olivia Bogiages</v>
      </c>
      <c r="K8" s="52" t="str">
        <f ca="1">IF(L8="","",(INDEX(Raw!A:A,MATCH(L8+40000,Raw!AD:AD,0))))</f>
        <v>Wellesley</v>
      </c>
      <c r="L8" s="59">
        <f>(IFERROR(IF(LARGE(Raw!AD:AD,A8+COUNTIF(Raw!C:C,"H"))-40000&gt;0,LARGE(Raw!AD:AD,A8+COUNTIF(Raw!C:C,"H"))-40000,""),""))</f>
        <v>6227.9999870000029</v>
      </c>
      <c r="M8" s="63">
        <f>IF(L8="","",(INDEX(Raw!AE:AE,MATCH(L8+40000,Raw!AD:AD,0)))-28000)</f>
        <v>3665.6999909000042</v>
      </c>
      <c r="N8" s="63">
        <f>IF(L8="","",(INDEX(Raw!AF:AF,MATCH(L8+40000,Raw!AD:AD,0)))-12000)</f>
        <v>2562.2999961000023</v>
      </c>
      <c r="P8" s="3">
        <f t="shared" si="1"/>
        <v>5</v>
      </c>
      <c r="Q8" s="52" t="str">
        <f>IF(S8="","",(INDEX(Raw!D:D,MATCH(S8+20000,Raw!AD:AD,0))))</f>
        <v>Ronan Fulcher</v>
      </c>
      <c r="R8" s="52" t="str">
        <f ca="1">IF(S8="","",(INDEX(Raw!A:A,MATCH(S8+20000,Raw!AD:AD,0))))</f>
        <v>Sharon</v>
      </c>
      <c r="S8" s="59">
        <f>(IFERROR(IF(LARGE(Raw!AD:AD,A8+COUNTIF(Raw!C:C,"H")+COUNTIF(Raw!C:C,"S"))-20000&gt;0,LARGE(Raw!AD:AD,A8+COUNTIF(Raw!C:C,"H")+COUNTIF(Raw!C:C,"S"))-20000,""),""))</f>
        <v>5120.699951999999</v>
      </c>
      <c r="T8" s="63">
        <f>IF(S8="","",(INDEX(Raw!AE:AE,MATCH(S8+20000,Raw!AD:AD,0)))-14000)</f>
        <v>2945.6999663999995</v>
      </c>
      <c r="U8" s="63">
        <f>IF(S8="","",(INDEX(Raw!AF:AF,MATCH(S8+20000,Raw!AD:AD,0)))-6000)</f>
        <v>2174.9999855999995</v>
      </c>
    </row>
    <row r="9" spans="1:21" x14ac:dyDescent="0.3">
      <c r="A9" s="52">
        <v>6</v>
      </c>
      <c r="B9" s="3">
        <f t="shared" si="2"/>
        <v>6</v>
      </c>
      <c r="C9" s="52" t="str">
        <f>IF(E9="","",(INDEX(Raw!D:D,MATCH(E9+60000,Raw!AD:AD,0))))</f>
        <v>Sonia Subramaniam</v>
      </c>
      <c r="D9" s="52" t="str">
        <f ca="1">IF(E9="","",(INDEX(Raw!A:A,MATCH(E9+60000,Raw!AD:AD,0))))</f>
        <v>Wellesley</v>
      </c>
      <c r="E9" s="59">
        <f>(IFERROR(IF(LARGE(Raw!AD:AD,A9)-60000&gt;0,LARGE(Raw!AD:AD,A9)-60000,""),""))</f>
        <v>7424.9999899999966</v>
      </c>
      <c r="F9" s="63">
        <f>IF(E9="","",(INDEX(Raw!AE:AE,MATCH(E9+60000,Raw!AD:AD,0)))-42000)</f>
        <v>4765.699993000002</v>
      </c>
      <c r="G9" s="63">
        <f>IF(E9="","",(INDEX(Raw!AF:AF,MATCH(E9+60000,Raw!AD:AD,0)))-18000)</f>
        <v>2659.2999969999983</v>
      </c>
      <c r="I9" s="3">
        <f t="shared" si="0"/>
        <v>6</v>
      </c>
      <c r="J9" s="52" t="str">
        <f>IF(L9="","",(INDEX(Raw!D:D,MATCH(L9+40000,Raw!AD:AD,0))))</f>
        <v>Joseph Amendolare</v>
      </c>
      <c r="K9" s="52" t="str">
        <f ca="1">IF(L9="","",(INDEX(Raw!A:A,MATCH(L9+40000,Raw!AD:AD,0))))</f>
        <v>Quincy</v>
      </c>
      <c r="L9" s="59">
        <f>(IFERROR(IF(LARGE(Raw!AD:AD,A9+COUNTIF(Raw!C:C,"H"))-40000&gt;0,LARGE(Raw!AD:AD,A9+COUNTIF(Raw!C:C,"H"))-40000,""),""))</f>
        <v>6070.5999720000036</v>
      </c>
      <c r="M9" s="63">
        <f>IF(L9="","",(INDEX(Raw!AE:AE,MATCH(L9+40000,Raw!AD:AD,0)))-28000)</f>
        <v>3834.2999804000028</v>
      </c>
      <c r="N9" s="63">
        <f>IF(L9="","",(INDEX(Raw!AF:AF,MATCH(L9+40000,Raw!AD:AD,0)))-12000)</f>
        <v>2236.2999916000008</v>
      </c>
      <c r="P9" s="3">
        <f t="shared" si="1"/>
        <v>6</v>
      </c>
      <c r="Q9" s="52" t="str">
        <f>IF(S9="","",(INDEX(Raw!D:D,MATCH(S9+20000,Raw!AD:AD,0))))</f>
        <v>Dillon Donahue</v>
      </c>
      <c r="R9" s="52" t="str">
        <f ca="1">IF(S9="","",(INDEX(Raw!A:A,MATCH(S9+20000,Raw!AD:AD,0))))</f>
        <v>Quincy</v>
      </c>
      <c r="S9" s="59">
        <f>(IFERROR(IF(LARGE(Raw!AD:AD,A9+COUNTIF(Raw!C:C,"H")+COUNTIF(Raw!C:C,"S"))-20000&gt;0,LARGE(Raw!AD:AD,A9+COUNTIF(Raw!C:C,"H")+COUNTIF(Raw!C:C,"S"))-20000,""),""))</f>
        <v>5067.3999680000088</v>
      </c>
      <c r="T9" s="63">
        <f>IF(S9="","",(INDEX(Raw!AE:AE,MATCH(S9+20000,Raw!AD:AD,0)))-14000)</f>
        <v>2525.6999776000048</v>
      </c>
      <c r="U9" s="63">
        <f>IF(S9="","",(INDEX(Raw!AF:AF,MATCH(S9+20000,Raw!AD:AD,0)))-6000)</f>
        <v>2541.6999904000004</v>
      </c>
    </row>
    <row r="10" spans="1:21" x14ac:dyDescent="0.3">
      <c r="A10" s="52">
        <v>7</v>
      </c>
      <c r="B10" s="3">
        <f t="shared" si="2"/>
        <v>7</v>
      </c>
      <c r="C10" s="52" t="str">
        <f>IF(E10="","",(INDEX(Raw!D:D,MATCH(E10+60000,Raw!AD:AD,0))))</f>
        <v>Javier Lopez</v>
      </c>
      <c r="D10" s="52" t="str">
        <f ca="1">IF(E10="","",(INDEX(Raw!A:A,MATCH(E10+60000,Raw!AD:AD,0))))</f>
        <v>Wellesley</v>
      </c>
      <c r="E10" s="59">
        <f>(IFERROR(IF(LARGE(Raw!AD:AD,A10)-60000&gt;0,LARGE(Raw!AD:AD,A10)-60000,""),""))</f>
        <v>6852.3999889999977</v>
      </c>
      <c r="F10" s="63">
        <f>IF(E10="","",(INDEX(Raw!AE:AE,MATCH(E10+60000,Raw!AD:AD,0)))-42000)</f>
        <v>4345.6999922999967</v>
      </c>
      <c r="G10" s="63">
        <f>IF(E10="","",(INDEX(Raw!AF:AF,MATCH(E10+60000,Raw!AD:AD,0)))-18000)</f>
        <v>2506.6999967000011</v>
      </c>
      <c r="I10" s="3">
        <f t="shared" si="0"/>
        <v>7</v>
      </c>
      <c r="J10" s="52" t="str">
        <f>IF(L10="","",(INDEX(Raw!D:D,MATCH(L10+40000,Raw!AD:AD,0))))</f>
        <v>Derek Mui</v>
      </c>
      <c r="K10" s="52" t="str">
        <f ca="1">IF(L10="","",(INDEX(Raw!A:A,MATCH(L10+40000,Raw!AD:AD,0))))</f>
        <v>Wellesley</v>
      </c>
      <c r="L10" s="59">
        <f>(IFERROR(IF(LARGE(Raw!AD:AD,A10+COUNTIF(Raw!C:C,"H"))-40000&gt;0,LARGE(Raw!AD:AD,A10+COUNTIF(Raw!C:C,"H"))-40000,""),""))</f>
        <v>6007.2999860000127</v>
      </c>
      <c r="M10" s="63">
        <f>IF(L10="","",(INDEX(Raw!AE:AE,MATCH(L10+40000,Raw!AD:AD,0)))-28000)</f>
        <v>3374.299990200001</v>
      </c>
      <c r="N10" s="63">
        <f>IF(L10="","",(INDEX(Raw!AF:AF,MATCH(L10+40000,Raw!AD:AD,0)))-12000)</f>
        <v>2632.9999958000008</v>
      </c>
      <c r="P10" s="3">
        <f t="shared" si="1"/>
        <v>7</v>
      </c>
      <c r="Q10" s="52" t="str">
        <f>IF(S10="","",(INDEX(Raw!D:D,MATCH(S10+20000,Raw!AD:AD,0))))</f>
        <v>David DeMello</v>
      </c>
      <c r="R10" s="52" t="str">
        <f ca="1">IF(S10="","",(INDEX(Raw!A:A,MATCH(S10+20000,Raw!AD:AD,0))))</f>
        <v>Franklin</v>
      </c>
      <c r="S10" s="59">
        <f>(IFERROR(IF(LARGE(Raw!AD:AD,A10+COUNTIF(Raw!C:C,"H")+COUNTIF(Raw!C:C,"S"))-20000&gt;0,LARGE(Raw!AD:AD,A10+COUNTIF(Raw!C:C,"H")+COUNTIF(Raw!C:C,"S"))-20000,""),""))</f>
        <v>5027.0999590000029</v>
      </c>
      <c r="T10" s="63">
        <f>IF(S10="","",(INDEX(Raw!AE:AE,MATCH(S10+20000,Raw!AD:AD,0)))-14000)</f>
        <v>2697.0999712999983</v>
      </c>
      <c r="U10" s="63">
        <f>IF(S10="","",(INDEX(Raw!AF:AF,MATCH(S10+20000,Raw!AD:AD,0)))-6000)</f>
        <v>2329.9999877000009</v>
      </c>
    </row>
    <row r="11" spans="1:21" x14ac:dyDescent="0.3">
      <c r="A11" s="52">
        <v>8</v>
      </c>
      <c r="B11" s="3">
        <f t="shared" si="2"/>
        <v>8</v>
      </c>
      <c r="C11" s="52" t="str">
        <f>IF(E11="","",(INDEX(Raw!D:D,MATCH(E11+60000,Raw!AD:AD,0))))</f>
        <v>Michael Tyrrell</v>
      </c>
      <c r="D11" s="52" t="str">
        <f ca="1">IF(E11="","",(INDEX(Raw!A:A,MATCH(E11+60000,Raw!AD:AD,0))))</f>
        <v>North Reading</v>
      </c>
      <c r="E11" s="59">
        <f>(IFERROR(IF(LARGE(Raw!AD:AD,A11)-60000&gt;0,LARGE(Raw!AD:AD,A11)-60000,""),""))</f>
        <v>6757.2998619999853</v>
      </c>
      <c r="F11" s="63">
        <f>IF(E11="","",(INDEX(Raw!AE:AE,MATCH(E11+60000,Raw!AD:AD,0)))-42000)</f>
        <v>4314.2999033999949</v>
      </c>
      <c r="G11" s="63">
        <f>IF(E11="","",(INDEX(Raw!AF:AF,MATCH(E11+60000,Raw!AD:AD,0)))-18000)</f>
        <v>2442.9999586000013</v>
      </c>
      <c r="I11" s="3">
        <f t="shared" si="0"/>
        <v>8</v>
      </c>
      <c r="J11" s="52" t="str">
        <f>IF(L11="","",(INDEX(Raw!D:D,MATCH(L11+40000,Raw!AD:AD,0))))</f>
        <v>Raveena Ravi</v>
      </c>
      <c r="K11" s="52" t="str">
        <f ca="1">IF(L11="","",(INDEX(Raw!A:A,MATCH(L11+40000,Raw!AD:AD,0))))</f>
        <v>Sharon</v>
      </c>
      <c r="L11" s="59">
        <f>(IFERROR(IF(LARGE(Raw!AD:AD,A11+COUNTIF(Raw!C:C,"H"))-40000&gt;0,LARGE(Raw!AD:AD,A11+COUNTIF(Raw!C:C,"H"))-40000,""),""))</f>
        <v>5928.9999540000063</v>
      </c>
      <c r="M11" s="63">
        <f>IF(L11="","",(INDEX(Raw!AE:AE,MATCH(L11+40000,Raw!AD:AD,0)))-28000)</f>
        <v>3339.9999678000022</v>
      </c>
      <c r="N11" s="63">
        <f>IF(L11="","",(INDEX(Raw!AF:AF,MATCH(L11+40000,Raw!AD:AD,0)))-12000)</f>
        <v>2588.9999861999986</v>
      </c>
      <c r="P11" s="3">
        <f t="shared" si="1"/>
        <v>8</v>
      </c>
      <c r="Q11" s="52" t="str">
        <f>IF(S11="","",(INDEX(Raw!D:D,MATCH(S11+20000,Raw!AD:AD,0))))</f>
        <v>William Manning</v>
      </c>
      <c r="R11" s="52" t="str">
        <f ca="1">IF(S11="","",(INDEX(Raw!A:A,MATCH(S11+20000,Raw!AD:AD,0))))</f>
        <v>Wellesley</v>
      </c>
      <c r="S11" s="59">
        <f>(IFERROR(IF(LARGE(Raw!AD:AD,A11+COUNTIF(Raw!C:C,"H")+COUNTIF(Raw!C:C,"S"))-20000&gt;0,LARGE(Raw!AD:AD,A11+COUNTIF(Raw!C:C,"H")+COUNTIF(Raw!C:C,"S"))-20000,""),""))</f>
        <v>4880.5999840000004</v>
      </c>
      <c r="T11" s="63">
        <f>IF(S11="","",(INDEX(Raw!AE:AE,MATCH(S11+20000,Raw!AD:AD,0)))-14000)</f>
        <v>2328.5999888000024</v>
      </c>
      <c r="U11" s="63">
        <f>IF(S11="","",(INDEX(Raw!AF:AF,MATCH(S11+20000,Raw!AD:AD,0)))-6000)</f>
        <v>2551.9999951999998</v>
      </c>
    </row>
    <row r="12" spans="1:21" x14ac:dyDescent="0.3">
      <c r="A12" s="52">
        <v>9</v>
      </c>
      <c r="B12" s="3">
        <f t="shared" si="2"/>
        <v>9</v>
      </c>
      <c r="C12" s="52" t="str">
        <f>IF(E12="","",(INDEX(Raw!D:D,MATCH(E12+60000,Raw!AD:AD,0))))</f>
        <v>Emma Koskovich</v>
      </c>
      <c r="D12" s="52" t="str">
        <f ca="1">IF(E12="","",(INDEX(Raw!A:A,MATCH(E12+60000,Raw!AD:AD,0))))</f>
        <v>Natick</v>
      </c>
      <c r="E12" s="59">
        <f>(IFERROR(IF(LARGE(Raw!AD:AD,A12)-60000&gt;0,LARGE(Raw!AD:AD,A12)-60000,""),""))</f>
        <v>6692.0999509999965</v>
      </c>
      <c r="F12" s="63">
        <f>IF(E12="","",(INDEX(Raw!AE:AE,MATCH(E12+60000,Raw!AD:AD,0)))-42000)</f>
        <v>4237.0999656999993</v>
      </c>
      <c r="G12" s="63">
        <f>IF(E12="","",(INDEX(Raw!AF:AF,MATCH(E12+60000,Raw!AD:AD,0)))-18000)</f>
        <v>2454.9999853000008</v>
      </c>
      <c r="I12" s="3">
        <f t="shared" si="0"/>
        <v>9</v>
      </c>
      <c r="J12" s="52" t="str">
        <f>IF(L12="","",(INDEX(Raw!D:D,MATCH(L12+40000,Raw!AD:AD,0))))</f>
        <v>Clay Napurano</v>
      </c>
      <c r="K12" s="52" t="str">
        <f ca="1">IF(L12="","",(INDEX(Raw!A:A,MATCH(L12+40000,Raw!AD:AD,0))))</f>
        <v>Natick</v>
      </c>
      <c r="L12" s="59">
        <f>(IFERROR(IF(LARGE(Raw!AD:AD,A12+COUNTIF(Raw!C:C,"H"))-40000&gt;0,LARGE(Raw!AD:AD,A12+COUNTIF(Raw!C:C,"H"))-40000,""),""))</f>
        <v>5763.6999480000086</v>
      </c>
      <c r="M12" s="63">
        <f>IF(L12="","",(INDEX(Raw!AE:AE,MATCH(L12+40000,Raw!AD:AD,0)))-28000)</f>
        <v>3285.6999636000037</v>
      </c>
      <c r="N12" s="63">
        <f>IF(L12="","",(INDEX(Raw!AF:AF,MATCH(L12+40000,Raw!AD:AD,0)))-12000)</f>
        <v>2477.9999844000013</v>
      </c>
      <c r="P12" s="3">
        <f t="shared" si="1"/>
        <v>9</v>
      </c>
      <c r="Q12" s="52" t="str">
        <f>IF(S12="","",(INDEX(Raw!D:D,MATCH(S12+20000,Raw!AD:AD,0))))</f>
        <v>Ethan Tilley</v>
      </c>
      <c r="R12" s="52" t="str">
        <f ca="1">IF(S12="","",(INDEX(Raw!A:A,MATCH(S12+20000,Raw!AD:AD,0))))</f>
        <v>Austin Prep</v>
      </c>
      <c r="S12" s="59">
        <f>(IFERROR(IF(LARGE(Raw!AD:AD,A12+COUNTIF(Raw!C:C,"H")+COUNTIF(Raw!C:C,"S"))-20000&gt;0,LARGE(Raw!AD:AD,A12+COUNTIF(Raw!C:C,"H")+COUNTIF(Raw!C:C,"S"))-20000,""),""))</f>
        <v>4731.6999039999973</v>
      </c>
      <c r="T12" s="63">
        <f>IF(S12="","",(INDEX(Raw!AE:AE,MATCH(S12+20000,Raw!AD:AD,0)))-14000)</f>
        <v>2885.6999327999984</v>
      </c>
      <c r="U12" s="63">
        <f>IF(S12="","",(INDEX(Raw!AF:AF,MATCH(S12+20000,Raw!AD:AD,0)))-6000)</f>
        <v>1845.9999712000008</v>
      </c>
    </row>
    <row r="13" spans="1:21" x14ac:dyDescent="0.3">
      <c r="A13" s="52">
        <v>10</v>
      </c>
      <c r="B13" s="3">
        <f t="shared" si="2"/>
        <v>10</v>
      </c>
      <c r="C13" s="52" t="str">
        <f>IF(E13="","",(INDEX(Raw!D:D,MATCH(E13+60000,Raw!AD:AD,0))))</f>
        <v>David Han</v>
      </c>
      <c r="D13" s="52" t="str">
        <f ca="1">IF(E13="","",(INDEX(Raw!A:A,MATCH(E13+60000,Raw!AD:AD,0))))</f>
        <v>Westwood</v>
      </c>
      <c r="E13" s="59">
        <f>(IFERROR(IF(LARGE(Raw!AD:AD,A13)-60000&gt;0,LARGE(Raw!AD:AD,A13)-60000,""),""))</f>
        <v>6540.5998569999938</v>
      </c>
      <c r="F13" s="63">
        <f>IF(E13="","",(INDEX(Raw!AE:AE,MATCH(E13+60000,Raw!AD:AD,0)))-42000)</f>
        <v>4168.5998999000003</v>
      </c>
      <c r="G13" s="63">
        <f>IF(E13="","",(INDEX(Raw!AF:AF,MATCH(E13+60000,Raw!AD:AD,0)))-18000)</f>
        <v>2371.9999571000008</v>
      </c>
      <c r="I13" s="3">
        <f t="shared" si="0"/>
        <v>10</v>
      </c>
      <c r="J13" s="52" t="str">
        <f>IF(L13="","",(INDEX(Raw!D:D,MATCH(L13+40000,Raw!AD:AD,0))))</f>
        <v>Arnav Jain</v>
      </c>
      <c r="K13" s="52" t="str">
        <f ca="1">IF(L13="","",(INDEX(Raw!A:A,MATCH(L13+40000,Raw!AD:AD,0))))</f>
        <v>Wellesley</v>
      </c>
      <c r="L13" s="59">
        <f>(IFERROR(IF(LARGE(Raw!AD:AD,A13+COUNTIF(Raw!C:C,"H"))-40000&gt;0,LARGE(Raw!AD:AD,A13+COUNTIF(Raw!C:C,"H"))-40000,""),""))</f>
        <v>5763.3999849999964</v>
      </c>
      <c r="M13" s="63">
        <f>IF(L13="","",(INDEX(Raw!AE:AE,MATCH(L13+40000,Raw!AD:AD,0)))-28000)</f>
        <v>3111.3999894999979</v>
      </c>
      <c r="N13" s="63">
        <f>IF(L13="","",(INDEX(Raw!AF:AF,MATCH(L13+40000,Raw!AD:AD,0)))-12000)</f>
        <v>2651.9999954999985</v>
      </c>
      <c r="P13" s="3">
        <f t="shared" si="1"/>
        <v>10</v>
      </c>
      <c r="Q13" s="52" t="str">
        <f>IF(S13="","",(INDEX(Raw!D:D,MATCH(S13+20000,Raw!AD:AD,0))))</f>
        <v>Dustin Baker</v>
      </c>
      <c r="R13" s="52" t="str">
        <f ca="1">IF(S13="","",(INDEX(Raw!A:A,MATCH(S13+20000,Raw!AD:AD,0))))</f>
        <v>Quincy</v>
      </c>
      <c r="S13" s="59">
        <f>(IFERROR(IF(LARGE(Raw!AD:AD,A13+COUNTIF(Raw!C:C,"H")+COUNTIF(Raw!C:C,"S"))-20000&gt;0,LARGE(Raw!AD:AD,A13+COUNTIF(Raw!C:C,"H")+COUNTIF(Raw!C:C,"S"))-20000,""),""))</f>
        <v>4632.5999689999953</v>
      </c>
      <c r="T13" s="63">
        <f>IF(S13="","",(INDEX(Raw!AE:AE,MATCH(S13+20000,Raw!AD:AD,0)))-14000)</f>
        <v>2568.5999783000007</v>
      </c>
      <c r="U13" s="63">
        <f>IF(S13="","",(INDEX(Raw!AF:AF,MATCH(S13+20000,Raw!AD:AD,0)))-6000)</f>
        <v>2063.9999907000001</v>
      </c>
    </row>
    <row r="14" spans="1:21" x14ac:dyDescent="0.3">
      <c r="A14" s="52">
        <v>11</v>
      </c>
      <c r="B14" s="3">
        <f t="shared" si="2"/>
        <v>11</v>
      </c>
      <c r="C14" s="52" t="str">
        <f>IF(E14="","",(INDEX(Raw!D:D,MATCH(E14+60000,Raw!AD:AD,0))))</f>
        <v>Andrew Xu</v>
      </c>
      <c r="D14" s="52" t="str">
        <f ca="1">IF(E14="","",(INDEX(Raw!A:A,MATCH(E14+60000,Raw!AD:AD,0))))</f>
        <v>Sharon</v>
      </c>
      <c r="E14" s="59">
        <f>(IFERROR(IF(LARGE(Raw!AD:AD,A14)-60000&gt;0,LARGE(Raw!AD:AD,A14)-60000,""),""))</f>
        <v>6489.8999569999869</v>
      </c>
      <c r="F14" s="63">
        <f>IF(E14="","",(INDEX(Raw!AE:AE,MATCH(E14+60000,Raw!AD:AD,0)))-42000)</f>
        <v>4082.8999698999978</v>
      </c>
      <c r="G14" s="63">
        <f>IF(E14="","",(INDEX(Raw!AF:AF,MATCH(E14+60000,Raw!AD:AD,0)))-18000)</f>
        <v>2406.9999871</v>
      </c>
      <c r="I14" s="3">
        <f t="shared" si="0"/>
        <v>11</v>
      </c>
      <c r="J14" s="52" t="str">
        <f>IF(L14="","",(INDEX(Raw!D:D,MATCH(L14+40000,Raw!AD:AD,0))))</f>
        <v>Jacob Belcher</v>
      </c>
      <c r="K14" s="52" t="str">
        <f ca="1">IF(L14="","",(INDEX(Raw!A:A,MATCH(L14+40000,Raw!AD:AD,0))))</f>
        <v>Silver Lake</v>
      </c>
      <c r="L14" s="59">
        <f>(IFERROR(IF(LARGE(Raw!AD:AD,A14+COUNTIF(Raw!C:C,"H"))-40000&gt;0,LARGE(Raw!AD:AD,A14+COUNTIF(Raw!C:C,"H"))-40000,""),""))</f>
        <v>5404.399900000004</v>
      </c>
      <c r="M14" s="63">
        <f>IF(L14="","",(INDEX(Raw!AE:AE,MATCH(L14+40000,Raw!AD:AD,0)))-28000)</f>
        <v>2911.3999300000032</v>
      </c>
      <c r="N14" s="63">
        <f>IF(L14="","",(INDEX(Raw!AF:AF,MATCH(L14+40000,Raw!AD:AD,0)))-12000)</f>
        <v>2492.9999700000008</v>
      </c>
      <c r="P14" s="3">
        <f t="shared" si="1"/>
        <v>11</v>
      </c>
      <c r="Q14" s="52" t="str">
        <f>IF(S14="","",(INDEX(Raw!D:D,MATCH(S14+20000,Raw!AD:AD,0))))</f>
        <v>Skye Matranga</v>
      </c>
      <c r="R14" s="52" t="str">
        <f ca="1">IF(S14="","",(INDEX(Raw!A:A,MATCH(S14+20000,Raw!AD:AD,0))))</f>
        <v>Quincy</v>
      </c>
      <c r="S14" s="59">
        <f>(IFERROR(IF(LARGE(Raw!AD:AD,A14+COUNTIF(Raw!C:C,"H")+COUNTIF(Raw!C:C,"S"))-20000&gt;0,LARGE(Raw!AD:AD,A14+COUNTIF(Raw!C:C,"H")+COUNTIF(Raw!C:C,"S"))-20000,""),""))</f>
        <v>4482.0999670000019</v>
      </c>
      <c r="T14" s="63">
        <f>IF(S14="","",(INDEX(Raw!AE:AE,MATCH(S14+20000,Raw!AD:AD,0)))-14000)</f>
        <v>2257.0999769000009</v>
      </c>
      <c r="U14" s="63">
        <f>IF(S14="","",(INDEX(Raw!AF:AF,MATCH(S14+20000,Raw!AD:AD,0)))-6000)</f>
        <v>2224.9999900999992</v>
      </c>
    </row>
    <row r="15" spans="1:21" x14ac:dyDescent="0.3">
      <c r="A15" s="52">
        <v>12</v>
      </c>
      <c r="B15" s="3">
        <f t="shared" si="2"/>
        <v>12</v>
      </c>
      <c r="C15" s="52" t="str">
        <f>IF(E15="","",(INDEX(Raw!D:D,MATCH(E15+60000,Raw!AD:AD,0))))</f>
        <v>Aditya Kansal</v>
      </c>
      <c r="D15" s="52" t="str">
        <f ca="1">IF(E15="","",(INDEX(Raw!A:A,MATCH(E15+60000,Raw!AD:AD,0))))</f>
        <v>Ashland</v>
      </c>
      <c r="E15" s="59">
        <f>(IFERROR(IF(LARGE(Raw!AD:AD,A15)-60000&gt;0,LARGE(Raw!AD:AD,A15)-60000,""),""))</f>
        <v>6350.0999830000073</v>
      </c>
      <c r="F15" s="63">
        <f>IF(E15="","",(INDEX(Raw!AE:AE,MATCH(E15+60000,Raw!AD:AD,0)))-42000)</f>
        <v>4177.0999881000025</v>
      </c>
      <c r="G15" s="63">
        <f>IF(E15="","",(INDEX(Raw!AF:AF,MATCH(E15+60000,Raw!AD:AD,0)))-18000)</f>
        <v>2172.9999948999975</v>
      </c>
      <c r="I15" s="3">
        <f t="shared" si="0"/>
        <v>12</v>
      </c>
      <c r="J15" s="52" t="str">
        <f>IF(L15="","",(INDEX(Raw!D:D,MATCH(L15+40000,Raw!AD:AD,0))))</f>
        <v>Rachel Deng</v>
      </c>
      <c r="K15" s="52" t="str">
        <f ca="1">IF(L15="","",(INDEX(Raw!A:A,MATCH(L15+40000,Raw!AD:AD,0))))</f>
        <v>Natick</v>
      </c>
      <c r="L15" s="59">
        <f>(IFERROR(IF(LARGE(Raw!AD:AD,A15+COUNTIF(Raw!C:C,"H"))-40000&gt;0,LARGE(Raw!AD:AD,A15+COUNTIF(Raw!C:C,"H"))-40000,""),""))</f>
        <v>5378.9999489999973</v>
      </c>
      <c r="M15" s="63">
        <f>IF(L15="","",(INDEX(Raw!AE:AE,MATCH(L15+40000,Raw!AD:AD,0)))-28000)</f>
        <v>2979.9999643000046</v>
      </c>
      <c r="N15" s="63">
        <f>IF(L15="","",(INDEX(Raw!AF:AF,MATCH(L15+40000,Raw!AD:AD,0)))-12000)</f>
        <v>2398.9999846999999</v>
      </c>
      <c r="P15" s="3">
        <f t="shared" si="1"/>
        <v>12</v>
      </c>
      <c r="Q15" s="52" t="str">
        <f>IF(S15="","",(INDEX(Raw!D:D,MATCH(S15+20000,Raw!AD:AD,0))))</f>
        <v>Haley Long</v>
      </c>
      <c r="R15" s="52" t="str">
        <f ca="1">IF(S15="","",(INDEX(Raw!A:A,MATCH(S15+20000,Raw!AD:AD,0))))</f>
        <v>SABIS International</v>
      </c>
      <c r="S15" s="59">
        <f>(IFERROR(IF(LARGE(Raw!AD:AD,A15+COUNTIF(Raw!C:C,"H")+COUNTIF(Raw!C:C,"S"))-20000&gt;0,LARGE(Raw!AD:AD,A15+COUNTIF(Raw!C:C,"H")+COUNTIF(Raw!C:C,"S"))-20000,""),""))</f>
        <v>4217.6999129999967</v>
      </c>
      <c r="T15" s="63">
        <f>IF(S15="","",(INDEX(Raw!AE:AE,MATCH(S15+20000,Raw!AD:AD,0)))-14000)</f>
        <v>2565.699939099999</v>
      </c>
      <c r="U15" s="63">
        <f>IF(S15="","",(INDEX(Raw!AF:AF,MATCH(S15+20000,Raw!AD:AD,0)))-6000)</f>
        <v>1651.9999739000004</v>
      </c>
    </row>
    <row r="16" spans="1:21" x14ac:dyDescent="0.3">
      <c r="A16" s="52">
        <v>13</v>
      </c>
      <c r="B16" s="3">
        <f t="shared" si="2"/>
        <v>13</v>
      </c>
      <c r="C16" s="52" t="str">
        <f>IF(E16="","",(INDEX(Raw!D:D,MATCH(E16+60000,Raw!AD:AD,0))))</f>
        <v>Tara Sarma</v>
      </c>
      <c r="D16" s="52" t="str">
        <f ca="1">IF(E16="","",(INDEX(Raw!A:A,MATCH(E16+60000,Raw!AD:AD,0))))</f>
        <v>Lexington</v>
      </c>
      <c r="E16" s="59">
        <f>(IFERROR(IF(LARGE(Raw!AD:AD,A16)-60000&gt;0,LARGE(Raw!AD:AD,A16)-60000,""),""))</f>
        <v>6131.9998950000008</v>
      </c>
      <c r="F16" s="63">
        <f>IF(E16="","",(INDEX(Raw!AE:AE,MATCH(E16+60000,Raw!AD:AD,0)))-42000)</f>
        <v>4079.9999265000006</v>
      </c>
      <c r="G16" s="63">
        <f>IF(E16="","",(INDEX(Raw!AF:AF,MATCH(E16+60000,Raw!AD:AD,0)))-18000)</f>
        <v>2051.9999685000003</v>
      </c>
      <c r="I16" s="3">
        <f t="shared" si="0"/>
        <v>13</v>
      </c>
      <c r="J16" s="52" t="str">
        <f>IF(L16="","",(INDEX(Raw!D:D,MATCH(L16+40000,Raw!AD:AD,0))))</f>
        <v>Malika Maksudiy</v>
      </c>
      <c r="K16" s="52" t="str">
        <f ca="1">IF(L16="","",(INDEX(Raw!A:A,MATCH(L16+40000,Raw!AD:AD,0))))</f>
        <v>Franklin</v>
      </c>
      <c r="L16" s="59">
        <f>(IFERROR(IF(LARGE(Raw!AD:AD,A16+COUNTIF(Raw!C:C,"H"))-40000&gt;0,LARGE(Raw!AD:AD,A16+COUNTIF(Raw!C:C,"H"))-40000,""),""))</f>
        <v>5372.5999630000006</v>
      </c>
      <c r="M16" s="63">
        <f>IF(L16="","",(INDEX(Raw!AE:AE,MATCH(L16+40000,Raw!AD:AD,0)))-28000)</f>
        <v>2774.2999741000058</v>
      </c>
      <c r="N16" s="63">
        <f>IF(L16="","",(INDEX(Raw!AF:AF,MATCH(L16+40000,Raw!AD:AD,0)))-12000)</f>
        <v>2598.2999889000002</v>
      </c>
      <c r="P16" s="3">
        <f t="shared" si="1"/>
        <v>13</v>
      </c>
      <c r="Q16" s="52" t="str">
        <f>IF(S16="","",(INDEX(Raw!D:D,MATCH(S16+20000,Raw!AD:AD,0))))</f>
        <v>William Lydon</v>
      </c>
      <c r="R16" s="52" t="str">
        <f ca="1">IF(S16="","",(INDEX(Raw!A:A,MATCH(S16+20000,Raw!AD:AD,0))))</f>
        <v>North Quincy</v>
      </c>
      <c r="S16" s="59">
        <f>(IFERROR(IF(LARGE(Raw!AD:AD,A16+COUNTIF(Raw!C:C,"H")+COUNTIF(Raw!C:C,"S"))-20000&gt;0,LARGE(Raw!AD:AD,A16+COUNTIF(Raw!C:C,"H")+COUNTIF(Raw!C:C,"S"))-20000,""),""))</f>
        <v>4118.9999390000048</v>
      </c>
      <c r="T16" s="63">
        <f>IF(S16="","",(INDEX(Raw!AE:AE,MATCH(S16+20000,Raw!AD:AD,0)))-14000)</f>
        <v>2099.9999573000023</v>
      </c>
      <c r="U16" s="63">
        <f>IF(S16="","",(INDEX(Raw!AF:AF,MATCH(S16+20000,Raw!AD:AD,0)))-6000)</f>
        <v>2018.9999816999998</v>
      </c>
    </row>
    <row r="17" spans="1:21" x14ac:dyDescent="0.3">
      <c r="A17" s="52">
        <v>14</v>
      </c>
      <c r="B17" s="3">
        <f t="shared" si="2"/>
        <v>14</v>
      </c>
      <c r="C17" s="52" t="str">
        <f>IF(E17="","",(INDEX(Raw!D:D,MATCH(E17+60000,Raw!AD:AD,0))))</f>
        <v>Nivashini Suresh</v>
      </c>
      <c r="D17" s="52" t="str">
        <f ca="1">IF(E17="","",(INDEX(Raw!A:A,MATCH(E17+60000,Raw!AD:AD,0))))</f>
        <v>Sharon</v>
      </c>
      <c r="E17" s="59">
        <f>(IFERROR(IF(LARGE(Raw!AD:AD,A17)-60000&gt;0,LARGE(Raw!AD:AD,A17)-60000,""),""))</f>
        <v>6128.5999579999916</v>
      </c>
      <c r="F17" s="63">
        <f>IF(E17="","",(INDEX(Raw!AE:AE,MATCH(E17+60000,Raw!AD:AD,0)))-42000)</f>
        <v>3868.599970599993</v>
      </c>
      <c r="G17" s="63">
        <f>IF(E17="","",(INDEX(Raw!AF:AF,MATCH(E17+60000,Raw!AD:AD,0)))-18000)</f>
        <v>2259.9999873999986</v>
      </c>
      <c r="I17" s="3">
        <f t="shared" si="0"/>
        <v>14</v>
      </c>
      <c r="J17" s="52" t="str">
        <f>IF(L17="","",(INDEX(Raw!D:D,MATCH(L17+40000,Raw!AD:AD,0))))</f>
        <v>Gordon Smith</v>
      </c>
      <c r="K17" s="52" t="str">
        <f ca="1">IF(L17="","",(INDEX(Raw!A:A,MATCH(L17+40000,Raw!AD:AD,0))))</f>
        <v>Silver Lake</v>
      </c>
      <c r="L17" s="59">
        <f>(IFERROR(IF(LARGE(Raw!AD:AD,A17+COUNTIF(Raw!C:C,"H"))-40000&gt;0,LARGE(Raw!AD:AD,A17+COUNTIF(Raw!C:C,"H"))-40000,""),""))</f>
        <v>5368.5998980000004</v>
      </c>
      <c r="M17" s="63">
        <f>IF(L17="","",(INDEX(Raw!AE:AE,MATCH(L17+40000,Raw!AD:AD,0)))-28000)</f>
        <v>3108.5999285999933</v>
      </c>
      <c r="N17" s="63">
        <f>IF(L17="","",(INDEX(Raw!AF:AF,MATCH(L17+40000,Raw!AD:AD,0)))-12000)</f>
        <v>2259.9999693999998</v>
      </c>
      <c r="P17" s="3">
        <f t="shared" si="1"/>
        <v>14</v>
      </c>
      <c r="Q17" s="52" t="str">
        <f>IF(S17="","",(INDEX(Raw!D:D,MATCH(S17+20000,Raw!AD:AD,0))))</f>
        <v>Isabel Murphy</v>
      </c>
      <c r="R17" s="52" t="str">
        <f ca="1">IF(S17="","",(INDEX(Raw!A:A,MATCH(S17+20000,Raw!AD:AD,0))))</f>
        <v>SABIS International</v>
      </c>
      <c r="S17" s="59">
        <f>(IFERROR(IF(LARGE(Raw!AD:AD,A17+COUNTIF(Raw!C:C,"H")+COUNTIF(Raw!C:C,"S"))-20000&gt;0,LARGE(Raw!AD:AD,A17+COUNTIF(Raw!C:C,"H")+COUNTIF(Raw!C:C,"S"))-20000,""),""))</f>
        <v>4094.0999119999942</v>
      </c>
      <c r="T17" s="63">
        <f>IF(S17="","",(INDEX(Raw!AE:AE,MATCH(S17+20000,Raw!AD:AD,0)))-14000)</f>
        <v>2457.0999383999988</v>
      </c>
      <c r="U17" s="63">
        <f>IF(S17="","",(INDEX(Raw!AF:AF,MATCH(S17+20000,Raw!AD:AD,0)))-6000)</f>
        <v>1636.9999735999991</v>
      </c>
    </row>
    <row r="18" spans="1:21" x14ac:dyDescent="0.3">
      <c r="A18" s="52">
        <v>15</v>
      </c>
      <c r="B18" s="3">
        <f t="shared" si="2"/>
        <v>15</v>
      </c>
      <c r="C18" s="52" t="str">
        <f>IF(E18="","",(INDEX(Raw!D:D,MATCH(E18+60000,Raw!AD:AD,0))))</f>
        <v>Mary Regan</v>
      </c>
      <c r="D18" s="52" t="str">
        <f ca="1">IF(E18="","",(INDEX(Raw!A:A,MATCH(E18+60000,Raw!AD:AD,0))))</f>
        <v>North Reading</v>
      </c>
      <c r="E18" s="59">
        <f>(IFERROR(IF(LARGE(Raw!AD:AD,A18)-60000&gt;0,LARGE(Raw!AD:AD,A18)-60000,""),""))</f>
        <v>6102.2998629999929</v>
      </c>
      <c r="F18" s="63">
        <f>IF(E18="","",(INDEX(Raw!AE:AE,MATCH(E18+60000,Raw!AD:AD,0)))-42000)</f>
        <v>3874.2999041000003</v>
      </c>
      <c r="G18" s="63">
        <f>IF(E18="","",(INDEX(Raw!AF:AF,MATCH(E18+60000,Raw!AD:AD,0)))-18000)</f>
        <v>2227.9999588999999</v>
      </c>
      <c r="I18" s="3">
        <f t="shared" si="0"/>
        <v>15</v>
      </c>
      <c r="J18" s="52" t="str">
        <f>IF(L18="","",(INDEX(Raw!D:D,MATCH(L18+40000,Raw!AD:AD,0))))</f>
        <v>Ethan McCarthy</v>
      </c>
      <c r="K18" s="52" t="str">
        <f ca="1">IF(L18="","",(INDEX(Raw!A:A,MATCH(L18+40000,Raw!AD:AD,0))))</f>
        <v>Franklin</v>
      </c>
      <c r="L18" s="59">
        <f>(IFERROR(IF(LARGE(Raw!AD:AD,A18+COUNTIF(Raw!C:C,"H"))-40000&gt;0,LARGE(Raw!AD:AD,A18+COUNTIF(Raw!C:C,"H"))-40000,""),""))</f>
        <v>5313.6999609999984</v>
      </c>
      <c r="M18" s="63">
        <f>IF(L18="","",(INDEX(Raw!AE:AE,MATCH(L18+40000,Raw!AD:AD,0)))-28000)</f>
        <v>3085.6999726999966</v>
      </c>
      <c r="N18" s="63">
        <f>IF(L18="","",(INDEX(Raw!AF:AF,MATCH(L18+40000,Raw!AD:AD,0)))-12000)</f>
        <v>2227.9999883000019</v>
      </c>
      <c r="P18" s="3">
        <f t="shared" si="1"/>
        <v>15</v>
      </c>
      <c r="Q18" s="52" t="str">
        <f>IF(S18="","",(INDEX(Raw!D:D,MATCH(S18+20000,Raw!AD:AD,0))))</f>
        <v>Lydia Chan</v>
      </c>
      <c r="R18" s="52" t="str">
        <f ca="1">IF(S18="","",(INDEX(Raw!A:A,MATCH(S18+20000,Raw!AD:AD,0))))</f>
        <v>North Quincy</v>
      </c>
      <c r="S18" s="59">
        <f>(IFERROR(IF(LARGE(Raw!AD:AD,A18+COUNTIF(Raw!C:C,"H")+COUNTIF(Raw!C:C,"S"))-20000&gt;0,LARGE(Raw!AD:AD,A18+COUNTIF(Raw!C:C,"H")+COUNTIF(Raw!C:C,"S"))-20000,""),""))</f>
        <v>4013.5999379999994</v>
      </c>
      <c r="T18" s="63">
        <f>IF(S18="","",(INDEX(Raw!AE:AE,MATCH(S18+20000,Raw!AD:AD,0)))-14000)</f>
        <v>2274.2999565999999</v>
      </c>
      <c r="U18" s="63">
        <f>IF(S18="","",(INDEX(Raw!AF:AF,MATCH(S18+20000,Raw!AD:AD,0)))-6000)</f>
        <v>1739.2999813999995</v>
      </c>
    </row>
    <row r="19" spans="1:21" x14ac:dyDescent="0.3">
      <c r="A19" s="52">
        <v>16</v>
      </c>
      <c r="B19" s="3">
        <f t="shared" si="2"/>
        <v>16</v>
      </c>
      <c r="C19" s="52" t="str">
        <f>IF(E19="","",(INDEX(Raw!D:D,MATCH(E19+60000,Raw!AD:AD,0))))</f>
        <v>Jacob Wheeler</v>
      </c>
      <c r="D19" s="52" t="str">
        <f ca="1">IF(E19="","",(INDEX(Raw!A:A,MATCH(E19+60000,Raw!AD:AD,0))))</f>
        <v>Shepherd Hill</v>
      </c>
      <c r="E19" s="59">
        <f>(IFERROR(IF(LARGE(Raw!AD:AD,A19)-60000&gt;0,LARGE(Raw!AD:AD,A19)-60000,""),""))</f>
        <v>6023.3998870000069</v>
      </c>
      <c r="F19" s="63">
        <f>IF(E19="","",(INDEX(Raw!AE:AE,MATCH(E19+60000,Raw!AD:AD,0)))-42000)</f>
        <v>3731.3999209000031</v>
      </c>
      <c r="G19" s="63">
        <f>IF(E19="","",(INDEX(Raw!AF:AF,MATCH(E19+60000,Raw!AD:AD,0)))-18000)</f>
        <v>2291.9999661000002</v>
      </c>
      <c r="I19" s="3">
        <f t="shared" si="0"/>
        <v>16</v>
      </c>
      <c r="J19" s="52" t="str">
        <f>IF(L19="","",(INDEX(Raw!D:D,MATCH(L19+40000,Raw!AD:AD,0))))</f>
        <v>Matthew Spittler</v>
      </c>
      <c r="K19" s="52" t="str">
        <f ca="1">IF(L19="","",(INDEX(Raw!A:A,MATCH(L19+40000,Raw!AD:AD,0))))</f>
        <v>Milford</v>
      </c>
      <c r="L19" s="59">
        <f>(IFERROR(IF(LARGE(Raw!AD:AD,A19+COUNTIF(Raw!C:C,"H"))-40000&gt;0,LARGE(Raw!AD:AD,A19+COUNTIF(Raw!C:C,"H"))-40000,""),""))</f>
        <v>5141.9999240000034</v>
      </c>
      <c r="M19" s="63">
        <f>IF(L19="","",(INDEX(Raw!AE:AE,MATCH(L19+40000,Raw!AD:AD,0)))-28000)</f>
        <v>3219.9999468000024</v>
      </c>
      <c r="N19" s="63">
        <f>IF(L19="","",(INDEX(Raw!AF:AF,MATCH(L19+40000,Raw!AD:AD,0)))-12000)</f>
        <v>1921.999977200001</v>
      </c>
      <c r="P19" s="3">
        <f t="shared" si="1"/>
        <v>16</v>
      </c>
      <c r="Q19" s="52" t="str">
        <f>IF(S19="","",(INDEX(Raw!D:D,MATCH(S19+20000,Raw!AD:AD,0))))</f>
        <v>Michael Graziano</v>
      </c>
      <c r="R19" s="52" t="str">
        <f ca="1">IF(S19="","",(INDEX(Raw!A:A,MATCH(S19+20000,Raw!AD:AD,0))))</f>
        <v>SABIS International</v>
      </c>
      <c r="S19" s="59">
        <f>(IFERROR(IF(LARGE(Raw!AD:AD,A19+COUNTIF(Raw!C:C,"H")+COUNTIF(Raw!C:C,"S"))-20000&gt;0,LARGE(Raw!AD:AD,A19+COUNTIF(Raw!C:C,"H")+COUNTIF(Raw!C:C,"S"))-20000,""),""))</f>
        <v>3995.0999110000012</v>
      </c>
      <c r="T19" s="63">
        <f>IF(S19="","",(INDEX(Raw!AE:AE,MATCH(S19+20000,Raw!AD:AD,0)))-14000)</f>
        <v>2197.0999376999971</v>
      </c>
      <c r="U19" s="63">
        <f>IF(S19="","",(INDEX(Raw!AF:AF,MATCH(S19+20000,Raw!AD:AD,0)))-6000)</f>
        <v>1797.9999733000004</v>
      </c>
    </row>
    <row r="20" spans="1:21" x14ac:dyDescent="0.3">
      <c r="A20" s="52">
        <v>17</v>
      </c>
      <c r="B20" s="3">
        <f t="shared" si="2"/>
        <v>17</v>
      </c>
      <c r="C20" s="52" t="str">
        <f>IF(E20="","",(INDEX(Raw!D:D,MATCH(E20+60000,Raw!AD:AD,0))))</f>
        <v>Adam Gendreau</v>
      </c>
      <c r="D20" s="52" t="str">
        <f ca="1">IF(E20="","",(INDEX(Raw!A:A,MATCH(E20+60000,Raw!AD:AD,0))))</f>
        <v>Franklin</v>
      </c>
      <c r="E20" s="59">
        <f>(IFERROR(IF(LARGE(Raw!AD:AD,A20)-60000&gt;0,LARGE(Raw!AD:AD,A20)-60000,""),""))</f>
        <v>5969.8999650000042</v>
      </c>
      <c r="F20" s="63">
        <f>IF(E20="","",(INDEX(Raw!AE:AE,MATCH(E20+60000,Raw!AD:AD,0)))-42000)</f>
        <v>3622.8999754999968</v>
      </c>
      <c r="G20" s="63">
        <f>IF(E20="","",(INDEX(Raw!AF:AF,MATCH(E20+60000,Raw!AD:AD,0)))-18000)</f>
        <v>2346.9999895000001</v>
      </c>
      <c r="I20" s="3">
        <f t="shared" si="0"/>
        <v>17</v>
      </c>
      <c r="J20" s="52" t="str">
        <f>IF(L20="","",(INDEX(Raw!D:D,MATCH(L20+40000,Raw!AD:AD,0))))</f>
        <v>Mildness Onyekwere</v>
      </c>
      <c r="K20" s="52" t="str">
        <f ca="1">IF(L20="","",(INDEX(Raw!A:A,MATCH(L20+40000,Raw!AD:AD,0))))</f>
        <v>Shepherd Hill</v>
      </c>
      <c r="L20" s="59">
        <f>(IFERROR(IF(LARGE(Raw!AD:AD,A20+COUNTIF(Raw!C:C,"H"))-40000&gt;0,LARGE(Raw!AD:AD,A20+COUNTIF(Raw!C:C,"H"))-40000,""),""))</f>
        <v>5064.1998850000018</v>
      </c>
      <c r="M20" s="63">
        <f>IF(L20="","",(INDEX(Raw!AE:AE,MATCH(L20+40000,Raw!AD:AD,0)))-28000)</f>
        <v>3222.8999194999997</v>
      </c>
      <c r="N20" s="63">
        <f>IF(L20="","",(INDEX(Raw!AF:AF,MATCH(L20+40000,Raw!AD:AD,0)))-12000)</f>
        <v>1841.2999654999985</v>
      </c>
      <c r="P20" s="3">
        <f t="shared" si="1"/>
        <v>17</v>
      </c>
      <c r="Q20" s="52" t="str">
        <f>IF(S20="","",(INDEX(Raw!D:D,MATCH(S20+20000,Raw!AD:AD,0))))</f>
        <v>Katherine Blay-Tandoh</v>
      </c>
      <c r="R20" s="52" t="str">
        <f ca="1">IF(S20="","",(INDEX(Raw!A:A,MATCH(S20+20000,Raw!AD:AD,0))))</f>
        <v>Pittsfield</v>
      </c>
      <c r="S20" s="59">
        <f>(IFERROR(IF(LARGE(Raw!AD:AD,A20+COUNTIF(Raw!C:C,"H")+COUNTIF(Raw!C:C,"S"))-20000&gt;0,LARGE(Raw!AD:AD,A20+COUNTIF(Raw!C:C,"H")+COUNTIF(Raw!C:C,"S"))-20000,""),""))</f>
        <v>3881.3999299999996</v>
      </c>
      <c r="T20" s="63">
        <f>IF(S20="","",(INDEX(Raw!AE:AE,MATCH(S20+20000,Raw!AD:AD,0)))-14000)</f>
        <v>1911.3999509999976</v>
      </c>
      <c r="U20" s="63">
        <f>IF(S20="","",(INDEX(Raw!AF:AF,MATCH(S20+20000,Raw!AD:AD,0)))-6000)</f>
        <v>1969.9999790000002</v>
      </c>
    </row>
    <row r="21" spans="1:21" x14ac:dyDescent="0.3">
      <c r="A21" s="52">
        <v>18</v>
      </c>
      <c r="B21" s="3">
        <f t="shared" si="2"/>
        <v>18</v>
      </c>
      <c r="C21" s="52" t="str">
        <f>IF(E21="","",(INDEX(Raw!D:D,MATCH(E21+60000,Raw!AD:AD,0))))</f>
        <v>Maanasa Dhavala</v>
      </c>
      <c r="D21" s="52" t="str">
        <f ca="1">IF(E21="","",(INDEX(Raw!A:A,MATCH(E21+60000,Raw!AD:AD,0))))</f>
        <v>Ashland</v>
      </c>
      <c r="E21" s="59">
        <f>(IFERROR(IF(LARGE(Raw!AD:AD,A21)-60000&gt;0,LARGE(Raw!AD:AD,A21)-60000,""),""))</f>
        <v>5902.2999819999968</v>
      </c>
      <c r="F21" s="63">
        <f>IF(E21="","",(INDEX(Raw!AE:AE,MATCH(E21+60000,Raw!AD:AD,0)))-42000)</f>
        <v>3654.2999874000016</v>
      </c>
      <c r="G21" s="63">
        <f>IF(E21="","",(INDEX(Raw!AF:AF,MATCH(E21+60000,Raw!AD:AD,0)))-18000)</f>
        <v>2247.9999945999989</v>
      </c>
      <c r="I21" s="3">
        <f t="shared" si="0"/>
        <v>18</v>
      </c>
      <c r="J21" s="52" t="str">
        <f>IF(L21="","",(INDEX(Raw!D:D,MATCH(L21+40000,Raw!AD:AD,0))))</f>
        <v>Spencer Casey</v>
      </c>
      <c r="K21" s="52" t="str">
        <f ca="1">IF(L21="","",(INDEX(Raw!A:A,MATCH(L21+40000,Raw!AD:AD,0))))</f>
        <v>Austin Prep</v>
      </c>
      <c r="L21" s="59">
        <f>(IFERROR(IF(LARGE(Raw!AD:AD,A21+COUNTIF(Raw!C:C,"H"))-40000&gt;0,LARGE(Raw!AD:AD,A21+COUNTIF(Raw!C:C,"H"))-40000,""),""))</f>
        <v>4940.6999070000093</v>
      </c>
      <c r="M21" s="63">
        <f>IF(L21="","",(INDEX(Raw!AE:AE,MATCH(L21+40000,Raw!AD:AD,0)))-28000)</f>
        <v>2885.6999349000034</v>
      </c>
      <c r="N21" s="63">
        <f>IF(L21="","",(INDEX(Raw!AF:AF,MATCH(L21+40000,Raw!AD:AD,0)))-12000)</f>
        <v>2054.9999721000004</v>
      </c>
      <c r="P21" s="3">
        <f t="shared" si="1"/>
        <v>18</v>
      </c>
      <c r="Q21" s="52" t="str">
        <f>IF(S21="","",(INDEX(Raw!D:D,MATCH(S21+20000,Raw!AD:AD,0))))</f>
        <v>Cristielly Prado</v>
      </c>
      <c r="R21" s="52" t="str">
        <f ca="1">IF(S21="","",(INDEX(Raw!A:A,MATCH(S21+20000,Raw!AD:AD,0))))</f>
        <v>Milford</v>
      </c>
      <c r="S21" s="59">
        <f>(IFERROR(IF(LARGE(Raw!AD:AD,A21+COUNTIF(Raw!C:C,"H")+COUNTIF(Raw!C:C,"S"))-20000&gt;0,LARGE(Raw!AD:AD,A21+COUNTIF(Raw!C:C,"H")+COUNTIF(Raw!C:C,"S"))-20000,""),""))</f>
        <v>3818.9999210000024</v>
      </c>
      <c r="T21" s="63">
        <f>IF(S21="","",(INDEX(Raw!AE:AE,MATCH(S21+20000,Raw!AD:AD,0)))-14000)</f>
        <v>1965.6999446999998</v>
      </c>
      <c r="U21" s="63">
        <f>IF(S21="","",(INDEX(Raw!AF:AF,MATCH(S21+20000,Raw!AD:AD,0)))-6000)</f>
        <v>1853.2999762999998</v>
      </c>
    </row>
    <row r="22" spans="1:21" x14ac:dyDescent="0.3">
      <c r="A22" s="52">
        <v>19</v>
      </c>
      <c r="B22" s="3">
        <f t="shared" si="2"/>
        <v>19</v>
      </c>
      <c r="C22" s="52" t="str">
        <f>IF(E22="","",(INDEX(Raw!D:D,MATCH(E22+60000,Raw!AD:AD,0))))</f>
        <v>Alexandra Aranovich</v>
      </c>
      <c r="D22" s="52" t="str">
        <f ca="1">IF(E22="","",(INDEX(Raw!A:A,MATCH(E22+60000,Raw!AD:AD,0))))</f>
        <v>Sharon</v>
      </c>
      <c r="E22" s="59">
        <f>(IFERROR(IF(LARGE(Raw!AD:AD,A22)-60000&gt;0,LARGE(Raw!AD:AD,A22)-60000,""),""))</f>
        <v>5881.2999560000026</v>
      </c>
      <c r="F22" s="63">
        <f>IF(E22="","",(INDEX(Raw!AE:AE,MATCH(E22+60000,Raw!AD:AD,0)))-42000)</f>
        <v>3659.9999692000056</v>
      </c>
      <c r="G22" s="63">
        <f>IF(E22="","",(INDEX(Raw!AF:AF,MATCH(E22+60000,Raw!AD:AD,0)))-18000)</f>
        <v>2221.2999868000006</v>
      </c>
      <c r="I22" s="3">
        <f t="shared" si="0"/>
        <v>19</v>
      </c>
      <c r="J22" s="52" t="str">
        <f>IF(L22="","",(INDEX(Raw!D:D,MATCH(L22+40000,Raw!AD:AD,0))))</f>
        <v>Alex Howlett</v>
      </c>
      <c r="K22" s="52" t="str">
        <f ca="1">IF(L22="","",(INDEX(Raw!A:A,MATCH(L22+40000,Raw!AD:AD,0))))</f>
        <v>Wilmington</v>
      </c>
      <c r="L22" s="59">
        <f>(IFERROR(IF(LARGE(Raw!AD:AD,A22+COUNTIF(Raw!C:C,"H"))-40000&gt;0,LARGE(Raw!AD:AD,A22+COUNTIF(Raw!C:C,"H"))-40000,""),""))</f>
        <v>4930.5998790000012</v>
      </c>
      <c r="M22" s="63">
        <f>IF(L22="","",(INDEX(Raw!AE:AE,MATCH(L22+40000,Raw!AD:AD,0)))-28000)</f>
        <v>3168.5999152999939</v>
      </c>
      <c r="N22" s="63">
        <f>IF(L22="","",(INDEX(Raw!AF:AF,MATCH(L22+40000,Raw!AD:AD,0)))-12000)</f>
        <v>1761.9999637000001</v>
      </c>
      <c r="P22" s="3">
        <f t="shared" si="1"/>
        <v>19</v>
      </c>
      <c r="Q22" s="52" t="str">
        <f>IF(S22="","",(INDEX(Raw!D:D,MATCH(S22+20000,Raw!AD:AD,0))))</f>
        <v>Madelyn Bronson</v>
      </c>
      <c r="R22" s="52" t="str">
        <f ca="1">IF(S22="","",(INDEX(Raw!A:A,MATCH(S22+20000,Raw!AD:AD,0))))</f>
        <v>Pittsfield</v>
      </c>
      <c r="S22" s="59">
        <f>(IFERROR(IF(LARGE(Raw!AD:AD,A22+COUNTIF(Raw!C:C,"H")+COUNTIF(Raw!C:C,"S"))-20000&gt;0,LARGE(Raw!AD:AD,A22+COUNTIF(Raw!C:C,"H")+COUNTIF(Raw!C:C,"S"))-20000,""),""))</f>
        <v>3735.099930999997</v>
      </c>
      <c r="T22" s="63">
        <f>IF(S22="","",(INDEX(Raw!AE:AE,MATCH(S22+20000,Raw!AD:AD,0)))-14000)</f>
        <v>1797.0999517000018</v>
      </c>
      <c r="U22" s="63">
        <f>IF(S22="","",(INDEX(Raw!AF:AF,MATCH(S22+20000,Raw!AD:AD,0)))-6000)</f>
        <v>1937.9999793000006</v>
      </c>
    </row>
    <row r="23" spans="1:21" x14ac:dyDescent="0.3">
      <c r="A23" s="52">
        <v>20</v>
      </c>
      <c r="B23" s="3">
        <f t="shared" si="2"/>
        <v>20</v>
      </c>
      <c r="C23" s="52" t="str">
        <f>IF(E23="","",(INDEX(Raw!D:D,MATCH(E23+60000,Raw!AD:AD,0))))</f>
        <v>Kunal Pal</v>
      </c>
      <c r="D23" s="52" t="str">
        <f ca="1">IF(E23="","",(INDEX(Raw!A:A,MATCH(E23+60000,Raw!AD:AD,0))))</f>
        <v>Tewksbury</v>
      </c>
      <c r="E23" s="59">
        <f>(IFERROR(IF(LARGE(Raw!AD:AD,A23)-60000&gt;0,LARGE(Raw!AD:AD,A23)-60000,""),""))</f>
        <v>5877.999867999999</v>
      </c>
      <c r="F23" s="63">
        <f>IF(E23="","",(INDEX(Raw!AE:AE,MATCH(E23+60000,Raw!AD:AD,0)))-42000)</f>
        <v>3779.9999076000022</v>
      </c>
      <c r="G23" s="63">
        <f>IF(E23="","",(INDEX(Raw!AF:AF,MATCH(E23+60000,Raw!AD:AD,0)))-18000)</f>
        <v>2097.9999603999968</v>
      </c>
      <c r="I23" s="3">
        <f t="shared" si="0"/>
        <v>20</v>
      </c>
      <c r="J23" s="52" t="str">
        <f>IF(L23="","",(INDEX(Raw!D:D,MATCH(L23+40000,Raw!AD:AD,0))))</f>
        <v>Jack Emberley</v>
      </c>
      <c r="K23" s="52" t="str">
        <f ca="1">IF(L23="","",(INDEX(Raw!A:A,MATCH(L23+40000,Raw!AD:AD,0))))</f>
        <v>Ashland</v>
      </c>
      <c r="L23" s="59">
        <f>(IFERROR(IF(LARGE(Raw!AD:AD,A23+COUNTIF(Raw!C:C,"H"))-40000&gt;0,LARGE(Raw!AD:AD,A23+COUNTIF(Raw!C:C,"H"))-40000,""),""))</f>
        <v>4862.0999779999838</v>
      </c>
      <c r="M23" s="63">
        <f>IF(L23="","",(INDEX(Raw!AE:AE,MATCH(L23+40000,Raw!AD:AD,0)))-28000)</f>
        <v>3177.0999845999904</v>
      </c>
      <c r="N23" s="63">
        <f>IF(L23="","",(INDEX(Raw!AF:AF,MATCH(L23+40000,Raw!AD:AD,0)))-12000)</f>
        <v>1684.9999933999989</v>
      </c>
      <c r="P23" s="3">
        <f t="shared" si="1"/>
        <v>20</v>
      </c>
      <c r="Q23" s="52" t="str">
        <f>IF(S23="","",(INDEX(Raw!D:D,MATCH(S23+20000,Raw!AD:AD,0))))</f>
        <v>Hannah Wood</v>
      </c>
      <c r="R23" s="52" t="str">
        <f ca="1">IF(S23="","",(INDEX(Raw!A:A,MATCH(S23+20000,Raw!AD:AD,0))))</f>
        <v>Ashland</v>
      </c>
      <c r="S23" s="59">
        <f>(IFERROR(IF(LARGE(Raw!AD:AD,A23+COUNTIF(Raw!C:C,"H")+COUNTIF(Raw!C:C,"S"))-20000&gt;0,LARGE(Raw!AD:AD,A23+COUNTIF(Raw!C:C,"H")+COUNTIF(Raw!C:C,"S"))-20000,""),""))</f>
        <v>3603.0999759999977</v>
      </c>
      <c r="T23" s="63">
        <f>IF(S23="","",(INDEX(Raw!AE:AE,MATCH(S23+20000,Raw!AD:AD,0)))-14000)</f>
        <v>1977.0999831999998</v>
      </c>
      <c r="U23" s="63">
        <f>IF(S23="","",(INDEX(Raw!AF:AF,MATCH(S23+20000,Raw!AD:AD,0)))-6000)</f>
        <v>1625.9999927999997</v>
      </c>
    </row>
    <row r="24" spans="1:21" x14ac:dyDescent="0.3">
      <c r="A24" s="52">
        <v>21</v>
      </c>
      <c r="B24" s="3">
        <f t="shared" si="2"/>
        <v>21</v>
      </c>
      <c r="C24" s="52" t="str">
        <f>IF(E24="","",(INDEX(Raw!D:D,MATCH(E24+60000,Raw!AD:AD,0))))</f>
        <v>Toan Luong</v>
      </c>
      <c r="D24" s="52" t="str">
        <f ca="1">IF(E24="","",(INDEX(Raw!A:A,MATCH(E24+60000,Raw!AD:AD,0))))</f>
        <v>Quincy</v>
      </c>
      <c r="E24" s="59">
        <f>(IFERROR(IF(LARGE(Raw!AD:AD,A24)-60000&gt;0,LARGE(Raw!AD:AD,A24)-60000,""),""))</f>
        <v>5747.6999740000174</v>
      </c>
      <c r="F24" s="63">
        <f>IF(E24="","",(INDEX(Raw!AE:AE,MATCH(E24+60000,Raw!AD:AD,0)))-42000)</f>
        <v>3325.6999818000113</v>
      </c>
      <c r="G24" s="63">
        <f>IF(E24="","",(INDEX(Raw!AF:AF,MATCH(E24+60000,Raw!AD:AD,0)))-18000)</f>
        <v>2421.9999921999988</v>
      </c>
      <c r="I24" s="3">
        <f t="shared" si="0"/>
        <v>21</v>
      </c>
      <c r="J24" s="52" t="str">
        <f>IF(L24="","",(INDEX(Raw!D:D,MATCH(L24+40000,Raw!AD:AD,0))))</f>
        <v>Michelle Chen</v>
      </c>
      <c r="K24" s="52" t="str">
        <f ca="1">IF(L24="","",(INDEX(Raw!A:A,MATCH(L24+40000,Raw!AD:AD,0))))</f>
        <v>Quincy</v>
      </c>
      <c r="L24" s="59">
        <f>(IFERROR(IF(LARGE(Raw!AD:AD,A24+COUNTIF(Raw!C:C,"H"))-40000&gt;0,LARGE(Raw!AD:AD,A24+COUNTIF(Raw!C:C,"H"))-40000,""),""))</f>
        <v>4814.5999699999957</v>
      </c>
      <c r="M24" s="63">
        <f>IF(L24="","",(INDEX(Raw!AE:AE,MATCH(L24+40000,Raw!AD:AD,0)))-28000)</f>
        <v>2574.2999789999958</v>
      </c>
      <c r="N24" s="63">
        <f>IF(L24="","",(INDEX(Raw!AF:AF,MATCH(L24+40000,Raw!AD:AD,0)))-12000)</f>
        <v>2240.2999909999999</v>
      </c>
      <c r="P24" s="3">
        <f t="shared" si="1"/>
        <v>21</v>
      </c>
      <c r="Q24" s="52" t="str">
        <f>IF(S24="","",(INDEX(Raw!D:D,MATCH(S24+20000,Raw!AD:AD,0))))</f>
        <v>Fleur Sereko</v>
      </c>
      <c r="R24" s="52" t="str">
        <f ca="1">IF(S24="","",(INDEX(Raw!A:A,MATCH(S24+20000,Raw!AD:AD,0))))</f>
        <v>Pittsfield</v>
      </c>
      <c r="S24" s="59">
        <f>(IFERROR(IF(LARGE(Raw!AD:AD,A24+COUNTIF(Raw!C:C,"H")+COUNTIF(Raw!C:C,"S"))-20000&gt;0,LARGE(Raw!AD:AD,A24+COUNTIF(Raw!C:C,"H")+COUNTIF(Raw!C:C,"S"))-20000,""),""))</f>
        <v>3413.9999290000014</v>
      </c>
      <c r="T24" s="63">
        <f>IF(S24="","",(INDEX(Raw!AE:AE,MATCH(S24+20000,Raw!AD:AD,0)))-14000)</f>
        <v>1599.9999503000017</v>
      </c>
      <c r="U24" s="63">
        <f>IF(S24="","",(INDEX(Raw!AF:AF,MATCH(S24+20000,Raw!AD:AD,0)))-6000)</f>
        <v>1813.9999786999997</v>
      </c>
    </row>
    <row r="25" spans="1:21" x14ac:dyDescent="0.3">
      <c r="A25" s="52">
        <v>22</v>
      </c>
      <c r="B25" s="3">
        <f t="shared" si="2"/>
        <v>22</v>
      </c>
      <c r="C25" s="52" t="str">
        <f>IF(E25="","",(INDEX(Raw!D:D,MATCH(E25+60000,Raw!AD:AD,0))))</f>
        <v>Powell Zhang</v>
      </c>
      <c r="D25" s="52" t="str">
        <f ca="1">IF(E25="","",(INDEX(Raw!A:A,MATCH(E25+60000,Raw!AD:AD,0))))</f>
        <v>Lexington</v>
      </c>
      <c r="E25" s="59">
        <f>(IFERROR(IF(LARGE(Raw!AD:AD,A25)-60000&gt;0,LARGE(Raw!AD:AD,A25)-60000,""),""))</f>
        <v>5724.2998959999968</v>
      </c>
      <c r="F25" s="63">
        <f>IF(E25="","",(INDEX(Raw!AE:AE,MATCH(E25+60000,Raw!AD:AD,0)))-42000)</f>
        <v>3634.2999272000015</v>
      </c>
      <c r="G25" s="63">
        <f>IF(E25="","",(INDEX(Raw!AF:AF,MATCH(E25+60000,Raw!AD:AD,0)))-18000)</f>
        <v>2089.9999687999989</v>
      </c>
      <c r="I25" s="3">
        <f t="shared" si="0"/>
        <v>22</v>
      </c>
      <c r="J25" s="52" t="str">
        <f>IF(L25="","",(INDEX(Raw!D:D,MATCH(L25+40000,Raw!AD:AD,0))))</f>
        <v>Sabrina Pinto</v>
      </c>
      <c r="K25" s="52" t="str">
        <f ca="1">IF(L25="","",(INDEX(Raw!A:A,MATCH(L25+40000,Raw!AD:AD,0))))</f>
        <v>Quincy</v>
      </c>
      <c r="L25" s="59">
        <f>(IFERROR(IF(LARGE(Raw!AD:AD,A25+COUNTIF(Raw!C:C,"H"))-40000&gt;0,LARGE(Raw!AD:AD,A25+COUNTIF(Raw!C:C,"H"))-40000,""),""))</f>
        <v>4813.3999709999989</v>
      </c>
      <c r="M25" s="63">
        <f>IF(L25="","",(INDEX(Raw!AE:AE,MATCH(L25+40000,Raw!AD:AD,0)))-28000)</f>
        <v>2511.3999796999997</v>
      </c>
      <c r="N25" s="63">
        <f>IF(L25="","",(INDEX(Raw!AF:AF,MATCH(L25+40000,Raw!AD:AD,0)))-12000)</f>
        <v>2301.9999912999992</v>
      </c>
      <c r="P25" s="3">
        <f t="shared" si="1"/>
        <v>22</v>
      </c>
      <c r="Q25" s="52" t="str">
        <f>IF(S25="","",(INDEX(Raw!D:D,MATCH(S25+20000,Raw!AD:AD,0))))</f>
        <v>Macarena Arrue Riofrio</v>
      </c>
      <c r="R25" s="52" t="str">
        <f ca="1">IF(S25="","",(INDEX(Raw!A:A,MATCH(S25+20000,Raw!AD:AD,0))))</f>
        <v>North Quincy</v>
      </c>
      <c r="S25" s="59">
        <f>(IFERROR(IF(LARGE(Raw!AD:AD,A25+COUNTIF(Raw!C:C,"H")+COUNTIF(Raw!C:C,"S"))-20000&gt;0,LARGE(Raw!AD:AD,A25+COUNTIF(Raw!C:C,"H")+COUNTIF(Raw!C:C,"S"))-20000,""),""))</f>
        <v>3253.5999400000001</v>
      </c>
      <c r="T25" s="63">
        <f>IF(S25="","",(INDEX(Raw!AE:AE,MATCH(S25+20000,Raw!AD:AD,0)))-14000)</f>
        <v>1748.5999579999989</v>
      </c>
      <c r="U25" s="63">
        <f>IF(S25="","",(INDEX(Raw!AF:AF,MATCH(S25+20000,Raw!AD:AD,0)))-6000)</f>
        <v>1504.9999819999994</v>
      </c>
    </row>
    <row r="26" spans="1:21" x14ac:dyDescent="0.3">
      <c r="A26" s="52">
        <v>23</v>
      </c>
      <c r="B26" s="3">
        <f t="shared" si="2"/>
        <v>23</v>
      </c>
      <c r="C26" s="52" t="str">
        <f>IF(E26="","",(INDEX(Raw!D:D,MATCH(E26+60000,Raw!AD:AD,0))))</f>
        <v>Kevin Donohue</v>
      </c>
      <c r="D26" s="52" t="str">
        <f ca="1">IF(E26="","",(INDEX(Raw!A:A,MATCH(E26+60000,Raw!AD:AD,0))))</f>
        <v>Silver Lake</v>
      </c>
      <c r="E26" s="59">
        <f>(IFERROR(IF(LARGE(Raw!AD:AD,A26)-60000&gt;0,LARGE(Raw!AD:AD,A26)-60000,""),""))</f>
        <v>5714.3999019999901</v>
      </c>
      <c r="F26" s="63">
        <f>IF(E26="","",(INDEX(Raw!AE:AE,MATCH(E26+60000,Raw!AD:AD,0)))-42000)</f>
        <v>3611.3999313999957</v>
      </c>
      <c r="G26" s="63">
        <f>IF(E26="","",(INDEX(Raw!AF:AF,MATCH(E26+60000,Raw!AD:AD,0)))-18000)</f>
        <v>2102.9999706000017</v>
      </c>
      <c r="I26" s="3">
        <f t="shared" si="0"/>
        <v>23</v>
      </c>
      <c r="J26" s="52" t="str">
        <f>IF(L26="","",(INDEX(Raw!D:D,MATCH(L26+40000,Raw!AD:AD,0))))</f>
        <v>Katherine Coviello</v>
      </c>
      <c r="K26" s="52" t="str">
        <f ca="1">IF(L26="","",(INDEX(Raw!A:A,MATCH(L26+40000,Raw!AD:AD,0))))</f>
        <v>Matignon</v>
      </c>
      <c r="L26" s="59">
        <f>(IFERROR(IF(LARGE(Raw!AD:AD,A26+COUNTIF(Raw!C:C,"H"))-40000&gt;0,LARGE(Raw!AD:AD,A26+COUNTIF(Raw!C:C,"H"))-40000,""),""))</f>
        <v>4688.299872999989</v>
      </c>
      <c r="M26" s="63">
        <f>IF(L26="","",(INDEX(Raw!AE:AE,MATCH(L26+40000,Raw!AD:AD,0)))-28000)</f>
        <v>2594.2999110999954</v>
      </c>
      <c r="N26" s="63">
        <f>IF(L26="","",(INDEX(Raw!AF:AF,MATCH(L26+40000,Raw!AD:AD,0)))-12000)</f>
        <v>2093.9999618999991</v>
      </c>
      <c r="P26" s="3">
        <f t="shared" si="1"/>
        <v>23</v>
      </c>
      <c r="Q26" s="52" t="str">
        <f>IF(S26="","",(INDEX(Raw!D:D,MATCH(S26+20000,Raw!AD:AD,0))))</f>
        <v>Christina Brady</v>
      </c>
      <c r="R26" s="52" t="str">
        <f ca="1">IF(S26="","",(INDEX(Raw!A:A,MATCH(S26+20000,Raw!AD:AD,0))))</f>
        <v>Milford</v>
      </c>
      <c r="S26" s="59">
        <f>(IFERROR(IF(LARGE(Raw!AD:AD,A26+COUNTIF(Raw!C:C,"H")+COUNTIF(Raw!C:C,"S"))-20000&gt;0,LARGE(Raw!AD:AD,A26+COUNTIF(Raw!C:C,"H")+COUNTIF(Raw!C:C,"S"))-20000,""),""))</f>
        <v>3047.8999200000035</v>
      </c>
      <c r="T26" s="63">
        <f>IF(S26="","",(INDEX(Raw!AE:AE,MATCH(S26+20000,Raw!AD:AD,0)))-14000)</f>
        <v>1642.8999440000007</v>
      </c>
      <c r="U26" s="63">
        <f>IF(S26="","",(INDEX(Raw!AF:AF,MATCH(S26+20000,Raw!AD:AD,0)))-6000)</f>
        <v>1404.9999760000001</v>
      </c>
    </row>
    <row r="27" spans="1:21" x14ac:dyDescent="0.3">
      <c r="A27" s="52">
        <v>24</v>
      </c>
      <c r="B27" s="3">
        <f t="shared" si="2"/>
        <v>24</v>
      </c>
      <c r="C27" s="52" t="str">
        <f>IF(E27="","",(INDEX(Raw!D:D,MATCH(E27+60000,Raw!AD:AD,0))))</f>
        <v>Thomas Yacovone</v>
      </c>
      <c r="D27" s="52" t="str">
        <f ca="1">IF(E27="","",(INDEX(Raw!A:A,MATCH(E27+60000,Raw!AD:AD,0))))</f>
        <v>SABIS International</v>
      </c>
      <c r="E27" s="59">
        <f>(IFERROR(IF(LARGE(Raw!AD:AD,A27)-60000&gt;0,LARGE(Raw!AD:AD,A27)-60000,""),""))</f>
        <v>5561.699918000013</v>
      </c>
      <c r="F27" s="63">
        <f>IF(E27="","",(INDEX(Raw!AE:AE,MATCH(E27+60000,Raw!AD:AD,0)))-42000)</f>
        <v>3405.6999426000039</v>
      </c>
      <c r="G27" s="63">
        <f>IF(E27="","",(INDEX(Raw!AF:AF,MATCH(E27+60000,Raw!AD:AD,0)))-18000)</f>
        <v>2155.9999754000019</v>
      </c>
      <c r="I27" s="3">
        <f t="shared" si="0"/>
        <v>24</v>
      </c>
      <c r="J27" s="52" t="str">
        <f>IF(L27="","",(INDEX(Raw!D:D,MATCH(L27+40000,Raw!AD:AD,0))))</f>
        <v>Juliana Goclowski</v>
      </c>
      <c r="K27" s="52" t="str">
        <f ca="1">IF(L27="","",(INDEX(Raw!A:A,MATCH(L27+40000,Raw!AD:AD,0))))</f>
        <v>Sharon</v>
      </c>
      <c r="L27" s="59">
        <f>(IFERROR(IF(LARGE(Raw!AD:AD,A27+COUNTIF(Raw!C:C,"H"))-40000&gt;0,LARGE(Raw!AD:AD,A27+COUNTIF(Raw!C:C,"H"))-40000,""),""))</f>
        <v>4682.8999530000001</v>
      </c>
      <c r="M27" s="63">
        <f>IF(L27="","",(INDEX(Raw!AE:AE,MATCH(L27+40000,Raw!AD:AD,0)))-28000)</f>
        <v>2502.899967100002</v>
      </c>
      <c r="N27" s="63">
        <f>IF(L27="","",(INDEX(Raw!AF:AF,MATCH(L27+40000,Raw!AD:AD,0)))-12000)</f>
        <v>2179.9999858999981</v>
      </c>
      <c r="P27" s="3">
        <f t="shared" si="1"/>
        <v>24</v>
      </c>
      <c r="Q27" s="52" t="str">
        <f>IF(S27="","",(INDEX(Raw!D:D,MATCH(S27+20000,Raw!AD:AD,0))))</f>
        <v>Christopher Lainez</v>
      </c>
      <c r="R27" s="52" t="str">
        <f ca="1">IF(S27="","",(INDEX(Raw!A:A,MATCH(S27+20000,Raw!AD:AD,0))))</f>
        <v>Milford</v>
      </c>
      <c r="S27" s="59">
        <f>(IFERROR(IF(LARGE(Raw!AD:AD,A27+COUNTIF(Raw!C:C,"H")+COUNTIF(Raw!C:C,"S"))-20000&gt;0,LARGE(Raw!AD:AD,A27+COUNTIF(Raw!C:C,"H")+COUNTIF(Raw!C:C,"S"))-20000,""),""))</f>
        <v>2704.6999219999998</v>
      </c>
      <c r="T27" s="63">
        <f>IF(S27="","",(INDEX(Raw!AE:AE,MATCH(S27+20000,Raw!AD:AD,0)))-14000)</f>
        <v>1165.6999454000033</v>
      </c>
      <c r="U27" s="63">
        <f>IF(S27="","",(INDEX(Raw!AF:AF,MATCH(S27+20000,Raw!AD:AD,0)))-6000)</f>
        <v>1538.9999766000001</v>
      </c>
    </row>
    <row r="28" spans="1:21" x14ac:dyDescent="0.3">
      <c r="A28" s="52">
        <v>25</v>
      </c>
      <c r="B28" s="3">
        <f t="shared" si="2"/>
        <v>25</v>
      </c>
      <c r="C28" s="52" t="str">
        <f>IF(E28="","",(INDEX(Raw!D:D,MATCH(E28+60000,Raw!AD:AD,0))))</f>
        <v>Cindy Su</v>
      </c>
      <c r="D28" s="52" t="str">
        <f ca="1">IF(E28="","",(INDEX(Raw!A:A,MATCH(E28+60000,Raw!AD:AD,0))))</f>
        <v>Quincy</v>
      </c>
      <c r="E28" s="59">
        <f>(IFERROR(IF(LARGE(Raw!AD:AD,A28)-60000&gt;0,LARGE(Raw!AD:AD,A28)-60000,""),""))</f>
        <v>5487.5999730000112</v>
      </c>
      <c r="F28" s="63">
        <f>IF(E28="","",(INDEX(Raw!AE:AE,MATCH(E28+60000,Raw!AD:AD,0)))-42000)</f>
        <v>3108.5999811000074</v>
      </c>
      <c r="G28" s="63">
        <f>IF(E28="","",(INDEX(Raw!AF:AF,MATCH(E28+60000,Raw!AD:AD,0)))-18000)</f>
        <v>2378.9999919000002</v>
      </c>
      <c r="I28" s="3">
        <f t="shared" si="0"/>
        <v>25</v>
      </c>
      <c r="J28" s="52" t="str">
        <f>IF(L28="","",(INDEX(Raw!D:D,MATCH(L28+40000,Raw!AD:AD,0))))</f>
        <v>Nathaniel Howlett</v>
      </c>
      <c r="K28" s="52" t="str">
        <f ca="1">IF(L28="","",(INDEX(Raw!A:A,MATCH(L28+40000,Raw!AD:AD,0))))</f>
        <v>Wilmington</v>
      </c>
      <c r="L28" s="59">
        <f>(IFERROR(IF(LARGE(Raw!AD:AD,A28+COUNTIF(Raw!C:C,"H"))-40000&gt;0,LARGE(Raw!AD:AD,A28+COUNTIF(Raw!C:C,"H"))-40000,""),""))</f>
        <v>4599.3998799999972</v>
      </c>
      <c r="M28" s="63">
        <f>IF(L28="","",(INDEX(Raw!AE:AE,MATCH(L28+40000,Raw!AD:AD,0)))-28000)</f>
        <v>3031.3999159999985</v>
      </c>
      <c r="N28" s="63">
        <f>IF(L28="","",(INDEX(Raw!AF:AF,MATCH(L28+40000,Raw!AD:AD,0)))-12000)</f>
        <v>1567.9999639999987</v>
      </c>
      <c r="P28" s="3">
        <f t="shared" si="1"/>
        <v>25</v>
      </c>
      <c r="Q28" s="52" t="str">
        <f>IF(S28="","",(INDEX(Raw!D:D,MATCH(S28+20000,Raw!AD:AD,0))))</f>
        <v>Kaeshler Mathieu</v>
      </c>
      <c r="R28" s="52" t="str">
        <f ca="1">IF(S28="","",(INDEX(Raw!A:A,MATCH(S28+20000,Raw!AD:AD,0))))</f>
        <v>Matignon</v>
      </c>
      <c r="S28" s="59">
        <f>(IFERROR(IF(LARGE(Raw!AD:AD,A28+COUNTIF(Raw!C:C,"H")+COUNTIF(Raw!C:C,"S"))-20000&gt;0,LARGE(Raw!AD:AD,A28+COUNTIF(Raw!C:C,"H")+COUNTIF(Raw!C:C,"S"))-20000,""),""))</f>
        <v>327.99986999999601</v>
      </c>
      <c r="T28" s="63">
        <f>IF(S28="","",(INDEX(Raw!AE:AE,MATCH(S28+20000,Raw!AD:AD,0)))-14000)</f>
        <v>-9.1000001702923328E-5</v>
      </c>
      <c r="U28" s="63">
        <f>IF(S28="","",(INDEX(Raw!AF:AF,MATCH(S28+20000,Raw!AD:AD,0)))-6000)</f>
        <v>327.99996100000044</v>
      </c>
    </row>
    <row r="29" spans="1:21" x14ac:dyDescent="0.3">
      <c r="A29" s="52">
        <v>26</v>
      </c>
      <c r="B29" s="3">
        <f t="shared" si="2"/>
        <v>26</v>
      </c>
      <c r="C29" s="52" t="str">
        <f>IF(E29="","",(INDEX(Raw!D:D,MATCH(E29+60000,Raw!AD:AD,0))))</f>
        <v>Alexandria Barnard-Davignon</v>
      </c>
      <c r="D29" s="52" t="str">
        <f ca="1">IF(E29="","",(INDEX(Raw!A:A,MATCH(E29+60000,Raw!AD:AD,0))))</f>
        <v>SABIS International</v>
      </c>
      <c r="E29" s="59">
        <f>(IFERROR(IF(LARGE(Raw!AD:AD,A29)-60000&gt;0,LARGE(Raw!AD:AD,A29)-60000,""),""))</f>
        <v>5487.0999189999857</v>
      </c>
      <c r="F29" s="63">
        <f>IF(E29="","",(INDEX(Raw!AE:AE,MATCH(E29+60000,Raw!AD:AD,0)))-42000)</f>
        <v>3217.0999432999961</v>
      </c>
      <c r="G29" s="63">
        <f>IF(E29="","",(INDEX(Raw!AF:AF,MATCH(E29+60000,Raw!AD:AD,0)))-18000)</f>
        <v>2269.9999757000005</v>
      </c>
      <c r="I29" s="3">
        <f t="shared" si="0"/>
        <v>26</v>
      </c>
      <c r="J29" s="52" t="str">
        <f>IF(L29="","",(INDEX(Raw!D:D,MATCH(L29+40000,Raw!AD:AD,0))))</f>
        <v>James Moro</v>
      </c>
      <c r="K29" s="52" t="str">
        <f ca="1">IF(L29="","",(INDEX(Raw!A:A,MATCH(L29+40000,Raw!AD:AD,0))))</f>
        <v>Austin Prep</v>
      </c>
      <c r="L29" s="59">
        <f>(IFERROR(IF(LARGE(Raw!AD:AD,A29+COUNTIF(Raw!C:C,"H"))-40000&gt;0,LARGE(Raw!AD:AD,A29+COUNTIF(Raw!C:C,"H"))-40000,""),""))</f>
        <v>4580.9999060000046</v>
      </c>
      <c r="M29" s="63">
        <f>IF(L29="","",(INDEX(Raw!AE:AE,MATCH(L29+40000,Raw!AD:AD,0)))-28000)</f>
        <v>2819.9999342000046</v>
      </c>
      <c r="N29" s="63">
        <f>IF(L29="","",(INDEX(Raw!AF:AF,MATCH(L29+40000,Raw!AD:AD,0)))-12000)</f>
        <v>1760.9999717999999</v>
      </c>
      <c r="P29" s="3" t="str">
        <f t="shared" si="1"/>
        <v/>
      </c>
      <c r="Q29" s="52" t="str">
        <f>IF(S29="","",(INDEX(Raw!D:D,MATCH(S29+20000,Raw!AD:AD,0))))</f>
        <v/>
      </c>
      <c r="R29" s="52" t="str">
        <f>IF(S29="","",(INDEX(Raw!A:A,MATCH(S29+20000,Raw!AD:AD,0))))</f>
        <v/>
      </c>
      <c r="S29" s="59" t="str">
        <f>(IFERROR(IF(LARGE(Raw!AD:AD,A29+COUNTIF(Raw!C:C,"H")+COUNTIF(Raw!C:C,"S"))-20000&gt;0,LARGE(Raw!AD:AD,A29+COUNTIF(Raw!C:C,"H")+COUNTIF(Raw!C:C,"S"))-20000,""),""))</f>
        <v/>
      </c>
      <c r="T29" s="63" t="str">
        <f>IF(S29="","",(INDEX(Raw!AE:AE,MATCH(S29+20000,Raw!AD:AD,0)))-14000)</f>
        <v/>
      </c>
      <c r="U29" s="63" t="str">
        <f>IF(S29="","",(INDEX(Raw!AF:AF,MATCH(S29+20000,Raw!AD:AD,0)))-6000)</f>
        <v/>
      </c>
    </row>
    <row r="30" spans="1:21" x14ac:dyDescent="0.3">
      <c r="A30" s="52">
        <v>27</v>
      </c>
      <c r="B30" s="3">
        <f t="shared" si="2"/>
        <v>27</v>
      </c>
      <c r="C30" s="52" t="str">
        <f>IF(E30="","",(INDEX(Raw!D:D,MATCH(E30+60000,Raw!AD:AD,0))))</f>
        <v>Katie Nguyen</v>
      </c>
      <c r="D30" s="52" t="str">
        <f ca="1">IF(E30="","",(INDEX(Raw!A:A,MATCH(E30+60000,Raw!AD:AD,0))))</f>
        <v>Franklin</v>
      </c>
      <c r="E30" s="59">
        <f>(IFERROR(IF(LARGE(Raw!AD:AD,A30)-60000&gt;0,LARGE(Raw!AD:AD,A30)-60000,""),""))</f>
        <v>5477.2999640000126</v>
      </c>
      <c r="F30" s="63">
        <f>IF(E30="","",(INDEX(Raw!AE:AE,MATCH(E30+60000,Raw!AD:AD,0)))-42000)</f>
        <v>3114.2999748000075</v>
      </c>
      <c r="G30" s="63">
        <f>IF(E30="","",(INDEX(Raw!AF:AF,MATCH(E30+60000,Raw!AD:AD,0)))-18000)</f>
        <v>2362.9999891999978</v>
      </c>
      <c r="I30" s="3">
        <f t="shared" si="0"/>
        <v>27</v>
      </c>
      <c r="J30" s="52" t="str">
        <f>IF(L30="","",(INDEX(Raw!D:D,MATCH(L30+40000,Raw!AD:AD,0))))</f>
        <v>Sophia Rawan</v>
      </c>
      <c r="K30" s="52" t="str">
        <f ca="1">IF(L30="","",(INDEX(Raw!A:A,MATCH(L30+40000,Raw!AD:AD,0))))</f>
        <v>Franklin</v>
      </c>
      <c r="L30" s="59">
        <f>(IFERROR(IF(LARGE(Raw!AD:AD,A30+COUNTIF(Raw!C:C,"H"))-40000&gt;0,LARGE(Raw!AD:AD,A30+COUNTIF(Raw!C:C,"H"))-40000,""),""))</f>
        <v>4562.0999620000002</v>
      </c>
      <c r="M30" s="63">
        <f>IF(L30="","",(INDEX(Raw!AE:AE,MATCH(L30+40000,Raw!AD:AD,0)))-28000)</f>
        <v>2777.0999733999997</v>
      </c>
      <c r="N30" s="63">
        <f>IF(L30="","",(INDEX(Raw!AF:AF,MATCH(L30+40000,Raw!AD:AD,0)))-12000)</f>
        <v>1784.9999886000005</v>
      </c>
      <c r="P30" s="3" t="str">
        <f t="shared" si="1"/>
        <v/>
      </c>
      <c r="Q30" s="52" t="str">
        <f>IF(S30="","",(INDEX(Raw!D:D,MATCH(S30+20000,Raw!AD:AD,0))))</f>
        <v/>
      </c>
      <c r="R30" s="52" t="str">
        <f>IF(S30="","",(INDEX(Raw!A:A,MATCH(S30+20000,Raw!AD:AD,0))))</f>
        <v/>
      </c>
      <c r="S30" s="59" t="str">
        <f>(IFERROR(IF(LARGE(Raw!AD:AD,A30+COUNTIF(Raw!C:C,"H")+COUNTIF(Raw!C:C,"S"))-20000&gt;0,LARGE(Raw!AD:AD,A30+COUNTIF(Raw!C:C,"H")+COUNTIF(Raw!C:C,"S"))-20000,""),""))</f>
        <v/>
      </c>
      <c r="T30" s="63" t="str">
        <f>IF(S30="","",(INDEX(Raw!AE:AE,MATCH(S30+20000,Raw!AD:AD,0)))-14000)</f>
        <v/>
      </c>
      <c r="U30" s="63" t="str">
        <f>IF(S30="","",(INDEX(Raw!AF:AF,MATCH(S30+20000,Raw!AD:AD,0)))-6000)</f>
        <v/>
      </c>
    </row>
    <row r="31" spans="1:21" x14ac:dyDescent="0.3">
      <c r="A31" s="52">
        <v>28</v>
      </c>
      <c r="B31" s="3">
        <f t="shared" si="2"/>
        <v>28</v>
      </c>
      <c r="C31" s="52" t="str">
        <f>IF(E31="","",(INDEX(Raw!D:D,MATCH(E31+60000,Raw!AD:AD,0))))</f>
        <v>Joung Ho Kim</v>
      </c>
      <c r="D31" s="52" t="str">
        <f ca="1">IF(E31="","",(INDEX(Raw!A:A,MATCH(E31+60000,Raw!AD:AD,0))))</f>
        <v>Matignon</v>
      </c>
      <c r="E31" s="59">
        <f>(IFERROR(IF(LARGE(Raw!AD:AD,A31)-60000&gt;0,LARGE(Raw!AD:AD,A31)-60000,""),""))</f>
        <v>5234.299874999997</v>
      </c>
      <c r="F31" s="63">
        <f>IF(E31="","",(INDEX(Raw!AE:AE,MATCH(E31+60000,Raw!AD:AD,0)))-42000)</f>
        <v>3014.2999124999988</v>
      </c>
      <c r="G31" s="63">
        <f>IF(E31="","",(INDEX(Raw!AF:AF,MATCH(E31+60000,Raw!AD:AD,0)))-18000)</f>
        <v>2219.9999625000019</v>
      </c>
      <c r="I31" s="3">
        <f t="shared" si="0"/>
        <v>28</v>
      </c>
      <c r="J31" s="52" t="str">
        <f>IF(L31="","",(INDEX(Raw!D:D,MATCH(L31+40000,Raw!AD:AD,0))))</f>
        <v>Joanne Arulraj</v>
      </c>
      <c r="K31" s="52" t="str">
        <f ca="1">IF(L31="","",(INDEX(Raw!A:A,MATCH(L31+40000,Raw!AD:AD,0))))</f>
        <v>Wilmington</v>
      </c>
      <c r="L31" s="59">
        <f>(IFERROR(IF(LARGE(Raw!AD:AD,A31+COUNTIF(Raw!C:C,"H"))-40000&gt;0,LARGE(Raw!AD:AD,A31+COUNTIF(Raw!C:C,"H"))-40000,""),""))</f>
        <v>4463.2998780000053</v>
      </c>
      <c r="M31" s="63">
        <f>IF(L31="","",(INDEX(Raw!AE:AE,MATCH(L31+40000,Raw!AD:AD,0)))-28000)</f>
        <v>2594.2999146000002</v>
      </c>
      <c r="N31" s="63">
        <f>IF(L31="","",(INDEX(Raw!AF:AF,MATCH(L31+40000,Raw!AD:AD,0)))-12000)</f>
        <v>1868.9999633999996</v>
      </c>
      <c r="P31" s="3" t="str">
        <f t="shared" si="1"/>
        <v/>
      </c>
      <c r="Q31" s="52" t="str">
        <f>IF(S31="","",(INDEX(Raw!D:D,MATCH(S31+20000,Raw!AD:AD,0))))</f>
        <v/>
      </c>
      <c r="R31" s="52" t="str">
        <f>IF(S31="","",(INDEX(Raw!A:A,MATCH(S31+20000,Raw!AD:AD,0))))</f>
        <v/>
      </c>
      <c r="S31" s="59" t="str">
        <f>(IFERROR(IF(LARGE(Raw!AD:AD,A31+COUNTIF(Raw!C:C,"H")+COUNTIF(Raw!C:C,"S"))-20000&gt;0,LARGE(Raw!AD:AD,A31+COUNTIF(Raw!C:C,"H")+COUNTIF(Raw!C:C,"S"))-20000,""),""))</f>
        <v/>
      </c>
      <c r="T31" s="63" t="str">
        <f>IF(S31="","",(INDEX(Raw!AE:AE,MATCH(S31+20000,Raw!AD:AD,0)))-14000)</f>
        <v/>
      </c>
      <c r="U31" s="63" t="str">
        <f>IF(S31="","",(INDEX(Raw!AF:AF,MATCH(S31+20000,Raw!AD:AD,0)))-6000)</f>
        <v/>
      </c>
    </row>
    <row r="32" spans="1:21" x14ac:dyDescent="0.3">
      <c r="A32" s="52">
        <v>29</v>
      </c>
      <c r="B32" s="3">
        <f t="shared" si="2"/>
        <v>29</v>
      </c>
      <c r="C32" s="52" t="str">
        <f>IF(E32="","",(INDEX(Raw!D:D,MATCH(E32+60000,Raw!AD:AD,0))))</f>
        <v>Brian Lavinio</v>
      </c>
      <c r="D32" s="52" t="str">
        <f ca="1">IF(E32="","",(INDEX(Raw!A:A,MATCH(E32+60000,Raw!AD:AD,0))))</f>
        <v>Pittsfield</v>
      </c>
      <c r="E32" s="59">
        <f>(IFERROR(IF(LARGE(Raw!AD:AD,A32)-60000&gt;0,LARGE(Raw!AD:AD,A32)-60000,""),""))</f>
        <v>5212.2999370000107</v>
      </c>
      <c r="F32" s="63">
        <f>IF(E32="","",(INDEX(Raw!AE:AE,MATCH(E32+60000,Raw!AD:AD,0)))-42000)</f>
        <v>2934.2999559000018</v>
      </c>
      <c r="G32" s="63">
        <f>IF(E32="","",(INDEX(Raw!AF:AF,MATCH(E32+60000,Raw!AD:AD,0)))-18000)</f>
        <v>2277.9999811000016</v>
      </c>
      <c r="I32" s="3">
        <f t="shared" si="0"/>
        <v>29</v>
      </c>
      <c r="J32" s="52" t="str">
        <f>IF(L32="","",(INDEX(Raw!D:D,MATCH(L32+40000,Raw!AD:AD,0))))</f>
        <v>Krishna Kuchibhotla</v>
      </c>
      <c r="K32" s="52" t="str">
        <f ca="1">IF(L32="","",(INDEX(Raw!A:A,MATCH(L32+40000,Raw!AD:AD,0))))</f>
        <v>Lexington</v>
      </c>
      <c r="L32" s="59">
        <f>(IFERROR(IF(LARGE(Raw!AD:AD,A32+COUNTIF(Raw!C:C,"H"))-40000&gt;0,LARGE(Raw!AD:AD,A32+COUNTIF(Raw!C:C,"H"))-40000,""),""))</f>
        <v>4408.9998929999929</v>
      </c>
      <c r="M32" s="63">
        <f>IF(L32="","",(INDEX(Raw!AE:AE,MATCH(L32+40000,Raw!AD:AD,0)))-28000)</f>
        <v>2519.9999250999972</v>
      </c>
      <c r="N32" s="63">
        <f>IF(L32="","",(INDEX(Raw!AF:AF,MATCH(L32+40000,Raw!AD:AD,0)))-12000)</f>
        <v>1888.9999679000011</v>
      </c>
      <c r="P32" s="3" t="str">
        <f t="shared" si="1"/>
        <v/>
      </c>
      <c r="Q32" s="52" t="str">
        <f>IF(S32="","",(INDEX(Raw!D:D,MATCH(S32+20000,Raw!AD:AD,0))))</f>
        <v/>
      </c>
      <c r="R32" s="52" t="str">
        <f>IF(S32="","",(INDEX(Raw!A:A,MATCH(S32+20000,Raw!AD:AD,0))))</f>
        <v/>
      </c>
      <c r="S32" s="59" t="str">
        <f>(IFERROR(IF(LARGE(Raw!AD:AD,A32+COUNTIF(Raw!C:C,"H")+COUNTIF(Raw!C:C,"S"))-20000&gt;0,LARGE(Raw!AD:AD,A32+COUNTIF(Raw!C:C,"H")+COUNTIF(Raw!C:C,"S"))-20000,""),""))</f>
        <v/>
      </c>
      <c r="T32" s="63" t="str">
        <f>IF(S32="","",(INDEX(Raw!AE:AE,MATCH(S32+20000,Raw!AD:AD,0)))-14000)</f>
        <v/>
      </c>
      <c r="U32" s="63" t="str">
        <f>IF(S32="","",(INDEX(Raw!AF:AF,MATCH(S32+20000,Raw!AD:AD,0)))-6000)</f>
        <v/>
      </c>
    </row>
    <row r="33" spans="1:21" x14ac:dyDescent="0.3">
      <c r="A33" s="52">
        <v>30</v>
      </c>
      <c r="B33" s="3">
        <f t="shared" si="2"/>
        <v>30</v>
      </c>
      <c r="C33" s="52" t="str">
        <f>IF(E33="","",(INDEX(Raw!D:D,MATCH(E33+60000,Raw!AD:AD,0))))</f>
        <v>Parker Howlett</v>
      </c>
      <c r="D33" s="52" t="str">
        <f ca="1">IF(E33="","",(INDEX(Raw!A:A,MATCH(E33+60000,Raw!AD:AD,0))))</f>
        <v>Wilmington</v>
      </c>
      <c r="E33" s="59">
        <f>(IFERROR(IF(LARGE(Raw!AD:AD,A33)-60000&gt;0,LARGE(Raw!AD:AD,A33)-60000,""),""))</f>
        <v>5186.2998809999845</v>
      </c>
      <c r="F33" s="63">
        <f>IF(E33="","",(INDEX(Raw!AE:AE,MATCH(E33+60000,Raw!AD:AD,0)))-42000)</f>
        <v>3254.2999166999944</v>
      </c>
      <c r="G33" s="63">
        <f>IF(E33="","",(INDEX(Raw!AF:AF,MATCH(E33+60000,Raw!AD:AD,0)))-18000)</f>
        <v>1931.999964300001</v>
      </c>
      <c r="I33" s="3">
        <f t="shared" si="0"/>
        <v>30</v>
      </c>
      <c r="J33" s="52" t="str">
        <f>IF(L33="","",(INDEX(Raw!D:D,MATCH(L33+40000,Raw!AD:AD,0))))</f>
        <v>Rachel Wang</v>
      </c>
      <c r="K33" s="52" t="str">
        <f ca="1">IF(L33="","",(INDEX(Raw!A:A,MATCH(L33+40000,Raw!AD:AD,0))))</f>
        <v>Milford</v>
      </c>
      <c r="L33" s="59">
        <f>(IFERROR(IF(LARGE(Raw!AD:AD,A33+COUNTIF(Raw!C:C,"H"))-40000&gt;0,LARGE(Raw!AD:AD,A33+COUNTIF(Raw!C:C,"H"))-40000,""),""))</f>
        <v>4330.8999229999972</v>
      </c>
      <c r="M33" s="63">
        <f>IF(L33="","",(INDEX(Raw!AE:AE,MATCH(L33+40000,Raw!AD:AD,0)))-28000)</f>
        <v>2242.8999460999985</v>
      </c>
      <c r="N33" s="63">
        <f>IF(L33="","",(INDEX(Raw!AF:AF,MATCH(L33+40000,Raw!AD:AD,0)))-12000)</f>
        <v>2087.9999768999987</v>
      </c>
      <c r="P33" s="3" t="str">
        <f t="shared" si="1"/>
        <v/>
      </c>
      <c r="Q33" s="52" t="str">
        <f>IF(S33="","",(INDEX(Raw!D:D,MATCH(S33+20000,Raw!AD:AD,0))))</f>
        <v/>
      </c>
      <c r="R33" s="52" t="str">
        <f>IF(S33="","",(INDEX(Raw!A:A,MATCH(S33+20000,Raw!AD:AD,0))))</f>
        <v/>
      </c>
      <c r="S33" s="59" t="str">
        <f>(IFERROR(IF(LARGE(Raw!AD:AD,A33+COUNTIF(Raw!C:C,"H")+COUNTIF(Raw!C:C,"S"))-20000&gt;0,LARGE(Raw!AD:AD,A33+COUNTIF(Raw!C:C,"H")+COUNTIF(Raw!C:C,"S"))-20000,""),""))</f>
        <v/>
      </c>
      <c r="T33" s="63" t="str">
        <f>IF(S33="","",(INDEX(Raw!AE:AE,MATCH(S33+20000,Raw!AD:AD,0)))-14000)</f>
        <v/>
      </c>
      <c r="U33" s="63" t="str">
        <f>IF(S33="","",(INDEX(Raw!AF:AF,MATCH(S33+20000,Raw!AD:AD,0)))-6000)</f>
        <v/>
      </c>
    </row>
    <row r="34" spans="1:21" x14ac:dyDescent="0.3">
      <c r="A34" s="52">
        <v>31</v>
      </c>
      <c r="B34" s="3">
        <f t="shared" si="2"/>
        <v>31</v>
      </c>
      <c r="C34" s="52" t="str">
        <f>IF(E34="","",(INDEX(Raw!D:D,MATCH(E34+60000,Raw!AD:AD,0))))</f>
        <v>Caitlin Ho</v>
      </c>
      <c r="D34" s="52" t="str">
        <f ca="1">IF(E34="","",(INDEX(Raw!A:A,MATCH(E34+60000,Raw!AD:AD,0))))</f>
        <v>Quincy</v>
      </c>
      <c r="E34" s="59">
        <f>(IFERROR(IF(LARGE(Raw!AD:AD,A34)-60000&gt;0,LARGE(Raw!AD:AD,A34)-60000,""),""))</f>
        <v>5183.0999750000046</v>
      </c>
      <c r="F34" s="63">
        <f>IF(E34="","",(INDEX(Raw!AE:AE,MATCH(E34+60000,Raw!AD:AD,0)))-42000)</f>
        <v>3131.3999824999992</v>
      </c>
      <c r="G34" s="63">
        <f>IF(E34="","",(INDEX(Raw!AF:AF,MATCH(E34+60000,Raw!AD:AD,0)))-18000)</f>
        <v>2051.6999924999982</v>
      </c>
      <c r="I34" s="3">
        <f t="shared" si="0"/>
        <v>31</v>
      </c>
      <c r="J34" s="52" t="str">
        <f>IF(L34="","",(INDEX(Raw!D:D,MATCH(L34+40000,Raw!AD:AD,0))))</f>
        <v>Britney Zheng</v>
      </c>
      <c r="K34" s="52" t="str">
        <f ca="1">IF(L34="","",(INDEX(Raw!A:A,MATCH(L34+40000,Raw!AD:AD,0))))</f>
        <v>North Quincy</v>
      </c>
      <c r="L34" s="59">
        <f>(IFERROR(IF(LARGE(Raw!AD:AD,A34+COUNTIF(Raw!C:C,"H"))-40000&gt;0,LARGE(Raw!AD:AD,A34+COUNTIF(Raw!C:C,"H"))-40000,""),""))</f>
        <v>4296.5999430000084</v>
      </c>
      <c r="M34" s="63">
        <f>IF(L34="","",(INDEX(Raw!AE:AE,MATCH(L34+40000,Raw!AD:AD,0)))-28000)</f>
        <v>2054.299960100001</v>
      </c>
      <c r="N34" s="63">
        <f>IF(L34="","",(INDEX(Raw!AF:AF,MATCH(L34+40000,Raw!AD:AD,0)))-12000)</f>
        <v>2242.2999829</v>
      </c>
      <c r="P34" s="3" t="str">
        <f t="shared" si="1"/>
        <v/>
      </c>
      <c r="Q34" s="52" t="str">
        <f>IF(S34="","",(INDEX(Raw!D:D,MATCH(S34+20000,Raw!AD:AD,0))))</f>
        <v/>
      </c>
      <c r="R34" s="52" t="str">
        <f>IF(S34="","",(INDEX(Raw!A:A,MATCH(S34+20000,Raw!AD:AD,0))))</f>
        <v/>
      </c>
      <c r="S34" s="59" t="str">
        <f>(IFERROR(IF(LARGE(Raw!AD:AD,A34+COUNTIF(Raw!C:C,"H")+COUNTIF(Raw!C:C,"S"))-20000&gt;0,LARGE(Raw!AD:AD,A34+COUNTIF(Raw!C:C,"H")+COUNTIF(Raw!C:C,"S"))-20000,""),""))</f>
        <v/>
      </c>
      <c r="T34" s="63" t="str">
        <f>IF(S34="","",(INDEX(Raw!AE:AE,MATCH(S34+20000,Raw!AD:AD,0)))-14000)</f>
        <v/>
      </c>
      <c r="U34" s="63" t="str">
        <f>IF(S34="","",(INDEX(Raw!AF:AF,MATCH(S34+20000,Raw!AD:AD,0)))-6000)</f>
        <v/>
      </c>
    </row>
    <row r="35" spans="1:21" x14ac:dyDescent="0.3">
      <c r="A35" s="52">
        <v>32</v>
      </c>
      <c r="B35" s="3">
        <f t="shared" si="2"/>
        <v>32</v>
      </c>
      <c r="C35" s="52" t="str">
        <f>IF(E35="","",(INDEX(Raw!D:D,MATCH(E35+60000,Raw!AD:AD,0))))</f>
        <v>Laura Wagner</v>
      </c>
      <c r="D35" s="52" t="str">
        <f ca="1">IF(E35="","",(INDEX(Raw!A:A,MATCH(E35+60000,Raw!AD:AD,0))))</f>
        <v>North Reading</v>
      </c>
      <c r="E35" s="59">
        <f>(IFERROR(IF(LARGE(Raw!AD:AD,A35)-60000&gt;0,LARGE(Raw!AD:AD,A35)-60000,""),""))</f>
        <v>5182.6998609999864</v>
      </c>
      <c r="F35" s="63">
        <f>IF(E35="","",(INDEX(Raw!AE:AE,MATCH(E35+60000,Raw!AD:AD,0)))-42000)</f>
        <v>3385.6999026999983</v>
      </c>
      <c r="G35" s="63">
        <f>IF(E35="","",(INDEX(Raw!AF:AF,MATCH(E35+60000,Raw!AD:AD,0)))-18000)</f>
        <v>1796.999958299999</v>
      </c>
      <c r="I35" s="3">
        <f t="shared" si="0"/>
        <v>32</v>
      </c>
      <c r="J35" s="52" t="str">
        <f>IF(L35="","",(INDEX(Raw!D:D,MATCH(L35+40000,Raw!AD:AD,0))))</f>
        <v>Evan Li</v>
      </c>
      <c r="K35" s="52" t="str">
        <f ca="1">IF(L35="","",(INDEX(Raw!A:A,MATCH(L35+40000,Raw!AD:AD,0))))</f>
        <v>Lexington</v>
      </c>
      <c r="L35" s="59">
        <f>(IFERROR(IF(LARGE(Raw!AD:AD,A35+COUNTIF(Raw!C:C,"H"))-40000&gt;0,LARGE(Raw!AD:AD,A35+COUNTIF(Raw!C:C,"H"))-40000,""),""))</f>
        <v>4282.9998909999922</v>
      </c>
      <c r="M35" s="63">
        <f>IF(L35="","",(INDEX(Raw!AE:AE,MATCH(L35+40000,Raw!AD:AD,0)))-28000)</f>
        <v>2619.9999237000011</v>
      </c>
      <c r="N35" s="63">
        <f>IF(L35="","",(INDEX(Raw!AF:AF,MATCH(L35+40000,Raw!AD:AD,0)))-12000)</f>
        <v>1662.9999672999984</v>
      </c>
      <c r="P35" s="3" t="str">
        <f t="shared" si="1"/>
        <v/>
      </c>
      <c r="Q35" s="52" t="str">
        <f>IF(S35="","",(INDEX(Raw!D:D,MATCH(S35+20000,Raw!AD:AD,0))))</f>
        <v/>
      </c>
      <c r="R35" s="52" t="str">
        <f>IF(S35="","",(INDEX(Raw!A:A,MATCH(S35+20000,Raw!AD:AD,0))))</f>
        <v/>
      </c>
      <c r="S35" s="59" t="str">
        <f>(IFERROR(IF(LARGE(Raw!AD:AD,A35+COUNTIF(Raw!C:C,"H")+COUNTIF(Raw!C:C,"S"))-20000&gt;0,LARGE(Raw!AD:AD,A35+COUNTIF(Raw!C:C,"H")+COUNTIF(Raw!C:C,"S"))-20000,""),""))</f>
        <v/>
      </c>
      <c r="T35" s="63" t="str">
        <f>IF(S35="","",(INDEX(Raw!AE:AE,MATCH(S35+20000,Raw!AD:AD,0)))-14000)</f>
        <v/>
      </c>
      <c r="U35" s="63" t="str">
        <f>IF(S35="","",(INDEX(Raw!AF:AF,MATCH(S35+20000,Raw!AD:AD,0)))-6000)</f>
        <v/>
      </c>
    </row>
    <row r="36" spans="1:21" x14ac:dyDescent="0.3">
      <c r="A36" s="52">
        <v>33</v>
      </c>
      <c r="B36" s="3">
        <f t="shared" si="2"/>
        <v>33</v>
      </c>
      <c r="C36" s="52" t="str">
        <f>IF(E36="","",(INDEX(Raw!D:D,MATCH(E36+60000,Raw!AD:AD,0))))</f>
        <v>Aayush Patel</v>
      </c>
      <c r="D36" s="52" t="str">
        <f ca="1">IF(E36="","",(INDEX(Raw!A:A,MATCH(E36+60000,Raw!AD:AD,0))))</f>
        <v>Milford</v>
      </c>
      <c r="E36" s="59">
        <f>(IFERROR(IF(LARGE(Raw!AD:AD,A36)-60000&gt;0,LARGE(Raw!AD:AD,A36)-60000,""),""))</f>
        <v>5087.0999260000099</v>
      </c>
      <c r="F36" s="63">
        <f>IF(E36="","",(INDEX(Raw!AE:AE,MATCH(E36+60000,Raw!AD:AD,0)))-42000)</f>
        <v>2917.0999482000043</v>
      </c>
      <c r="G36" s="63">
        <f>IF(E36="","",(INDEX(Raw!AF:AF,MATCH(E36+60000,Raw!AD:AD,0)))-18000)</f>
        <v>2169.9999777999983</v>
      </c>
      <c r="I36" s="3">
        <f t="shared" si="0"/>
        <v>33</v>
      </c>
      <c r="J36" s="52" t="str">
        <f>IF(L36="","",(INDEX(Raw!D:D,MATCH(L36+40000,Raw!AD:AD,0))))</f>
        <v>Victoria Withycombe</v>
      </c>
      <c r="K36" s="52" t="str">
        <f ca="1">IF(L36="","",(INDEX(Raw!A:A,MATCH(L36+40000,Raw!AD:AD,0))))</f>
        <v>Austin Prep</v>
      </c>
      <c r="L36" s="59">
        <f>(IFERROR(IF(LARGE(Raw!AD:AD,A36+COUNTIF(Raw!C:C,"H"))-40000&gt;0,LARGE(Raw!AD:AD,A36+COUNTIF(Raw!C:C,"H"))-40000,""),""))</f>
        <v>4275.3999050000057</v>
      </c>
      <c r="M36" s="63">
        <f>IF(L36="","",(INDEX(Raw!AE:AE,MATCH(L36+40000,Raw!AD:AD,0)))-28000)</f>
        <v>2191.3999335000044</v>
      </c>
      <c r="N36" s="63">
        <f>IF(L36="","",(INDEX(Raw!AF:AF,MATCH(L36+40000,Raw!AD:AD,0)))-12000)</f>
        <v>2083.9999715000013</v>
      </c>
      <c r="P36" s="3" t="str">
        <f t="shared" si="1"/>
        <v/>
      </c>
      <c r="Q36" s="52" t="str">
        <f>IF(S36="","",(INDEX(Raw!D:D,MATCH(S36+20000,Raw!AD:AD,0))))</f>
        <v/>
      </c>
      <c r="R36" s="52" t="str">
        <f>IF(S36="","",(INDEX(Raw!A:A,MATCH(S36+20000,Raw!AD:AD,0))))</f>
        <v/>
      </c>
      <c r="S36" s="59" t="str">
        <f>(IFERROR(IF(LARGE(Raw!AD:AD,A36+COUNTIF(Raw!C:C,"H")+COUNTIF(Raw!C:C,"S"))-20000&gt;0,LARGE(Raw!AD:AD,A36+COUNTIF(Raw!C:C,"H")+COUNTIF(Raw!C:C,"S"))-20000,""),""))</f>
        <v/>
      </c>
      <c r="T36" s="63" t="str">
        <f>IF(S36="","",(INDEX(Raw!AE:AE,MATCH(S36+20000,Raw!AD:AD,0)))-14000)</f>
        <v/>
      </c>
      <c r="U36" s="63" t="str">
        <f>IF(S36="","",(INDEX(Raw!AF:AF,MATCH(S36+20000,Raw!AD:AD,0)))-6000)</f>
        <v/>
      </c>
    </row>
    <row r="37" spans="1:21" x14ac:dyDescent="0.3">
      <c r="A37" s="52">
        <v>34</v>
      </c>
      <c r="B37" s="3">
        <f t="shared" si="2"/>
        <v>34</v>
      </c>
      <c r="C37" s="52" t="str">
        <f>IF(E37="","",(INDEX(Raw!D:D,MATCH(E37+60000,Raw!AD:AD,0))))</f>
        <v>Megan Fay</v>
      </c>
      <c r="D37" s="52" t="str">
        <f ca="1">IF(E37="","",(INDEX(Raw!A:A,MATCH(E37+60000,Raw!AD:AD,0))))</f>
        <v>Silver Lake</v>
      </c>
      <c r="E37" s="59">
        <f>(IFERROR(IF(LARGE(Raw!AD:AD,A37)-60000&gt;0,LARGE(Raw!AD:AD,A37)-60000,""),""))</f>
        <v>5049.2999009999912</v>
      </c>
      <c r="F37" s="63">
        <f>IF(E37="","",(INDEX(Raw!AE:AE,MATCH(E37+60000,Raw!AD:AD,0)))-42000)</f>
        <v>3294.2999306999991</v>
      </c>
      <c r="G37" s="63">
        <f>IF(E37="","",(INDEX(Raw!AF:AF,MATCH(E37+60000,Raw!AD:AD,0)))-18000)</f>
        <v>1754.9999702999994</v>
      </c>
      <c r="I37" s="3">
        <f t="shared" si="0"/>
        <v>34</v>
      </c>
      <c r="J37" s="52" t="str">
        <f>IF(L37="","",(INDEX(Raw!D:D,MATCH(L37+40000,Raw!AD:AD,0))))</f>
        <v>Sharath Jegannathan</v>
      </c>
      <c r="K37" s="52" t="str">
        <f ca="1">IF(L37="","",(INDEX(Raw!A:A,MATCH(L37+40000,Raw!AD:AD,0))))</f>
        <v>Lexington</v>
      </c>
      <c r="L37" s="59">
        <f>(IFERROR(IF(LARGE(Raw!AD:AD,A37+COUNTIF(Raw!C:C,"H"))-40000&gt;0,LARGE(Raw!AD:AD,A37+COUNTIF(Raw!C:C,"H"))-40000,""),""))</f>
        <v>4207.8998919999867</v>
      </c>
      <c r="M37" s="63">
        <f>IF(L37="","",(INDEX(Raw!AE:AE,MATCH(L37+40000,Raw!AD:AD,0)))-28000)</f>
        <v>2082.8999243999933</v>
      </c>
      <c r="N37" s="63">
        <f>IF(L37="","",(INDEX(Raw!AF:AF,MATCH(L37+40000,Raw!AD:AD,0)))-12000)</f>
        <v>2124.9999675999989</v>
      </c>
      <c r="P37" s="3" t="str">
        <f t="shared" si="1"/>
        <v/>
      </c>
      <c r="Q37" s="52" t="str">
        <f>IF(S37="","",(INDEX(Raw!D:D,MATCH(S37+20000,Raw!AD:AD,0))))</f>
        <v/>
      </c>
      <c r="R37" s="52" t="str">
        <f>IF(S37="","",(INDEX(Raw!A:A,MATCH(S37+20000,Raw!AD:AD,0))))</f>
        <v/>
      </c>
      <c r="S37" s="59" t="str">
        <f>(IFERROR(IF(LARGE(Raw!AD:AD,A37+COUNTIF(Raw!C:C,"H")+COUNTIF(Raw!C:C,"S"))-20000&gt;0,LARGE(Raw!AD:AD,A37+COUNTIF(Raw!C:C,"H")+COUNTIF(Raw!C:C,"S"))-20000,""),""))</f>
        <v/>
      </c>
      <c r="T37" s="63" t="str">
        <f>IF(S37="","",(INDEX(Raw!AE:AE,MATCH(S37+20000,Raw!AD:AD,0)))-14000)</f>
        <v/>
      </c>
      <c r="U37" s="63" t="str">
        <f>IF(S37="","",(INDEX(Raw!AF:AF,MATCH(S37+20000,Raw!AD:AD,0)))-6000)</f>
        <v/>
      </c>
    </row>
    <row r="38" spans="1:21" x14ac:dyDescent="0.3">
      <c r="A38" s="52">
        <v>35</v>
      </c>
      <c r="B38" s="3">
        <f t="shared" si="2"/>
        <v>35</v>
      </c>
      <c r="C38" s="52" t="str">
        <f>IF(E38="","",(INDEX(Raw!D:D,MATCH(E38+60000,Raw!AD:AD,0))))</f>
        <v>Kaylin Chan</v>
      </c>
      <c r="D38" s="52" t="str">
        <f ca="1">IF(E38="","",(INDEX(Raw!A:A,MATCH(E38+60000,Raw!AD:AD,0))))</f>
        <v>North Quincy</v>
      </c>
      <c r="E38" s="59">
        <f>(IFERROR(IF(LARGE(Raw!AD:AD,A38)-60000&gt;0,LARGE(Raw!AD:AD,A38)-60000,""),""))</f>
        <v>5038.5999460000094</v>
      </c>
      <c r="F38" s="63">
        <f>IF(E38="","",(INDEX(Raw!AE:AE,MATCH(E38+60000,Raw!AD:AD,0)))-42000)</f>
        <v>3108.5999622000018</v>
      </c>
      <c r="G38" s="63">
        <f>IF(E38="","",(INDEX(Raw!AF:AF,MATCH(E38+60000,Raw!AD:AD,0)))-18000)</f>
        <v>1929.9999838000003</v>
      </c>
      <c r="I38" s="3">
        <f t="shared" si="0"/>
        <v>35</v>
      </c>
      <c r="J38" s="52" t="str">
        <f>IF(L38="","",(INDEX(Raw!D:D,MATCH(L38+40000,Raw!AD:AD,0))))</f>
        <v>Gina Petraglia</v>
      </c>
      <c r="K38" s="52" t="str">
        <f ca="1">IF(L38="","",(INDEX(Raw!A:A,MATCH(L38+40000,Raw!AD:AD,0))))</f>
        <v>Matignon</v>
      </c>
      <c r="L38" s="59">
        <f>(IFERROR(IF(LARGE(Raw!AD:AD,A38+COUNTIF(Raw!C:C,"H"))-40000&gt;0,LARGE(Raw!AD:AD,A38+COUNTIF(Raw!C:C,"H"))-40000,""),""))</f>
        <v>4177.8998710000014</v>
      </c>
      <c r="M38" s="63">
        <f>IF(L38="","",(INDEX(Raw!AE:AE,MATCH(L38+40000,Raw!AD:AD,0)))-28000)</f>
        <v>2462.8999097000014</v>
      </c>
      <c r="N38" s="63">
        <f>IF(L38="","",(INDEX(Raw!AF:AF,MATCH(L38+40000,Raw!AD:AD,0)))-12000)</f>
        <v>1714.9999613</v>
      </c>
      <c r="P38" s="3" t="str">
        <f t="shared" si="1"/>
        <v/>
      </c>
      <c r="Q38" s="52" t="str">
        <f>IF(S38="","",(INDEX(Raw!D:D,MATCH(S38+20000,Raw!AD:AD,0))))</f>
        <v/>
      </c>
      <c r="R38" s="52" t="str">
        <f>IF(S38="","",(INDEX(Raw!A:A,MATCH(S38+20000,Raw!AD:AD,0))))</f>
        <v/>
      </c>
      <c r="S38" s="59" t="str">
        <f>(IFERROR(IF(LARGE(Raw!AD:AD,A38+COUNTIF(Raw!C:C,"H")+COUNTIF(Raw!C:C,"S"))-20000&gt;0,LARGE(Raw!AD:AD,A38+COUNTIF(Raw!C:C,"H")+COUNTIF(Raw!C:C,"S"))-20000,""),""))</f>
        <v/>
      </c>
      <c r="T38" s="63" t="str">
        <f>IF(S38="","",(INDEX(Raw!AE:AE,MATCH(S38+20000,Raw!AD:AD,0)))-14000)</f>
        <v/>
      </c>
      <c r="U38" s="63" t="str">
        <f>IF(S38="","",(INDEX(Raw!AF:AF,MATCH(S38+20000,Raw!AD:AD,0)))-6000)</f>
        <v/>
      </c>
    </row>
    <row r="39" spans="1:21" x14ac:dyDescent="0.3">
      <c r="A39" s="52">
        <v>36</v>
      </c>
      <c r="B39" s="3">
        <f t="shared" si="2"/>
        <v>36</v>
      </c>
      <c r="C39" s="52" t="str">
        <f>IF(E39="","",(INDEX(Raw!D:D,MATCH(E39+60000,Raw!AD:AD,0))))</f>
        <v>Jenny Zeng</v>
      </c>
      <c r="D39" s="52" t="str">
        <f ca="1">IF(E39="","",(INDEX(Raw!A:A,MATCH(E39+60000,Raw!AD:AD,0))))</f>
        <v>North Quincy</v>
      </c>
      <c r="E39" s="59">
        <f>(IFERROR(IF(LARGE(Raw!AD:AD,A39)-60000&gt;0,LARGE(Raw!AD:AD,A39)-60000,""),""))</f>
        <v>5020.9999450000105</v>
      </c>
      <c r="F39" s="63">
        <f>IF(E39="","",(INDEX(Raw!AE:AE,MATCH(E39+60000,Raw!AD:AD,0)))-42000)</f>
        <v>2959.9999615000052</v>
      </c>
      <c r="G39" s="63">
        <f>IF(E39="","",(INDEX(Raw!AF:AF,MATCH(E39+60000,Raw!AD:AD,0)))-18000)</f>
        <v>2060.9999834999981</v>
      </c>
      <c r="I39" s="3">
        <f t="shared" si="0"/>
        <v>36</v>
      </c>
      <c r="J39" s="52" t="str">
        <f>IF(L39="","",(INDEX(Raw!D:D,MATCH(L39+40000,Raw!AD:AD,0))))</f>
        <v>Allie Henderson</v>
      </c>
      <c r="K39" s="52" t="str">
        <f ca="1">IF(L39="","",(INDEX(Raw!A:A,MATCH(L39+40000,Raw!AD:AD,0))))</f>
        <v>Pittsfield</v>
      </c>
      <c r="L39" s="59">
        <f>(IFERROR(IF(LARGE(Raw!AD:AD,A39+COUNTIF(Raw!C:C,"H"))-40000&gt;0,LARGE(Raw!AD:AD,A39+COUNTIF(Raw!C:C,"H"))-40000,""),""))</f>
        <v>4172.2999319999944</v>
      </c>
      <c r="M39" s="63">
        <f>IF(L39="","",(INDEX(Raw!AE:AE,MATCH(L39+40000,Raw!AD:AD,0)))-28000)</f>
        <v>2134.299952399997</v>
      </c>
      <c r="N39" s="63">
        <f>IF(L39="","",(INDEX(Raw!AF:AF,MATCH(L39+40000,Raw!AD:AD,0)))-12000)</f>
        <v>2037.9999796000011</v>
      </c>
      <c r="P39" s="3" t="str">
        <f t="shared" si="1"/>
        <v/>
      </c>
      <c r="Q39" s="52" t="str">
        <f>IF(S39="","",(INDEX(Raw!D:D,MATCH(S39+20000,Raw!AD:AD,0))))</f>
        <v/>
      </c>
      <c r="R39" s="52" t="str">
        <f>IF(S39="","",(INDEX(Raw!A:A,MATCH(S39+20000,Raw!AD:AD,0))))</f>
        <v/>
      </c>
      <c r="S39" s="59" t="str">
        <f>(IFERROR(IF(LARGE(Raw!AD:AD,A39+COUNTIF(Raw!C:C,"H")+COUNTIF(Raw!C:C,"S"))-20000&gt;0,LARGE(Raw!AD:AD,A39+COUNTIF(Raw!C:C,"H")+COUNTIF(Raw!C:C,"S"))-20000,""),""))</f>
        <v/>
      </c>
      <c r="T39" s="63" t="str">
        <f>IF(S39="","",(INDEX(Raw!AE:AE,MATCH(S39+20000,Raw!AD:AD,0)))-14000)</f>
        <v/>
      </c>
      <c r="U39" s="63" t="str">
        <f>IF(S39="","",(INDEX(Raw!AF:AF,MATCH(S39+20000,Raw!AD:AD,0)))-6000)</f>
        <v/>
      </c>
    </row>
    <row r="40" spans="1:21" x14ac:dyDescent="0.3">
      <c r="A40" s="52">
        <v>37</v>
      </c>
      <c r="B40" s="3">
        <f t="shared" si="2"/>
        <v>37</v>
      </c>
      <c r="C40" s="52" t="str">
        <f>IF(E40="","",(INDEX(Raw!D:D,MATCH(E40+60000,Raw!AD:AD,0))))</f>
        <v>Nicolas Asnes</v>
      </c>
      <c r="D40" s="52" t="str">
        <f ca="1">IF(E40="","",(INDEX(Raw!A:A,MATCH(E40+60000,Raw!AD:AD,0))))</f>
        <v>Silver Lake</v>
      </c>
      <c r="E40" s="59">
        <f>(IFERROR(IF(LARGE(Raw!AD:AD,A40)-60000&gt;0,LARGE(Raw!AD:AD,A40)-60000,""),""))</f>
        <v>4987.5999029999948</v>
      </c>
      <c r="F40" s="63">
        <f>IF(E40="","",(INDEX(Raw!AE:AE,MATCH(E40+60000,Raw!AD:AD,0)))-42000)</f>
        <v>3294.2999320999952</v>
      </c>
      <c r="G40" s="63">
        <f>IF(E40="","",(INDEX(Raw!AF:AF,MATCH(E40+60000,Raw!AD:AD,0)))-18000)</f>
        <v>1693.2999708999996</v>
      </c>
      <c r="I40" s="3">
        <f t="shared" si="0"/>
        <v>37</v>
      </c>
      <c r="J40" s="52" t="str">
        <f>IF(L40="","",(INDEX(Raw!D:D,MATCH(L40+40000,Raw!AD:AD,0))))</f>
        <v>Ashley LaVergne</v>
      </c>
      <c r="K40" s="52" t="str">
        <f ca="1">IF(L40="","",(INDEX(Raw!A:A,MATCH(L40+40000,Raw!AD:AD,0))))</f>
        <v>Milford</v>
      </c>
      <c r="L40" s="59">
        <f>(IFERROR(IF(LARGE(Raw!AD:AD,A40+COUNTIF(Raw!C:C,"H"))-40000&gt;0,LARGE(Raw!AD:AD,A40+COUNTIF(Raw!C:C,"H"))-40000,""),""))</f>
        <v>4155.6999250000081</v>
      </c>
      <c r="M40" s="63">
        <f>IF(L40="","",(INDEX(Raw!AE:AE,MATCH(L40+40000,Raw!AD:AD,0)))-28000)</f>
        <v>2045.6999475000048</v>
      </c>
      <c r="N40" s="63">
        <f>IF(L40="","",(INDEX(Raw!AF:AF,MATCH(L40+40000,Raw!AD:AD,0)))-12000)</f>
        <v>2109.9999774999997</v>
      </c>
      <c r="P40" s="3" t="str">
        <f t="shared" si="1"/>
        <v/>
      </c>
      <c r="Q40" s="52" t="str">
        <f>IF(S40="","",(INDEX(Raw!D:D,MATCH(S40+20000,Raw!AD:AD,0))))</f>
        <v/>
      </c>
      <c r="R40" s="52" t="str">
        <f>IF(S40="","",(INDEX(Raw!A:A,MATCH(S40+20000,Raw!AD:AD,0))))</f>
        <v/>
      </c>
      <c r="S40" s="59" t="str">
        <f>(IFERROR(IF(LARGE(Raw!AD:AD,A40+COUNTIF(Raw!C:C,"H")+COUNTIF(Raw!C:C,"S"))-20000&gt;0,LARGE(Raw!AD:AD,A40+COUNTIF(Raw!C:C,"H")+COUNTIF(Raw!C:C,"S"))-20000,""),""))</f>
        <v/>
      </c>
      <c r="T40" s="63" t="str">
        <f>IF(S40="","",(INDEX(Raw!AE:AE,MATCH(S40+20000,Raw!AD:AD,0)))-14000)</f>
        <v/>
      </c>
      <c r="U40" s="63" t="str">
        <f>IF(S40="","",(INDEX(Raw!AF:AF,MATCH(S40+20000,Raw!AD:AD,0)))-6000)</f>
        <v/>
      </c>
    </row>
    <row r="41" spans="1:21" x14ac:dyDescent="0.3">
      <c r="A41" s="52">
        <v>38</v>
      </c>
      <c r="B41" s="3">
        <f t="shared" si="2"/>
        <v>38</v>
      </c>
      <c r="C41" s="52" t="str">
        <f>IF(E41="","",(INDEX(Raw!D:D,MATCH(E41+60000,Raw!AD:AD,0))))</f>
        <v>Dylan Berk</v>
      </c>
      <c r="D41" s="52" t="str">
        <f ca="1">IF(E41="","",(INDEX(Raw!A:A,MATCH(E41+60000,Raw!AD:AD,0))))</f>
        <v>Shepherd Hill</v>
      </c>
      <c r="E41" s="59">
        <f>(IFERROR(IF(LARGE(Raw!AD:AD,A41)-60000&gt;0,LARGE(Raw!AD:AD,A41)-60000,""),""))</f>
        <v>4978.5998890000119</v>
      </c>
      <c r="F41" s="63">
        <f>IF(E41="","",(INDEX(Raw!AE:AE,MATCH(E41+60000,Raw!AD:AD,0)))-42000)</f>
        <v>3068.5999223000035</v>
      </c>
      <c r="G41" s="63">
        <f>IF(E41="","",(INDEX(Raw!AF:AF,MATCH(E41+60000,Raw!AD:AD,0)))-18000)</f>
        <v>1909.9999667000011</v>
      </c>
      <c r="I41" s="3">
        <f t="shared" si="0"/>
        <v>38</v>
      </c>
      <c r="J41" s="52" t="str">
        <f>IF(L41="","",(INDEX(Raw!D:D,MATCH(L41+40000,Raw!AD:AD,0))))</f>
        <v>Aubree McClure</v>
      </c>
      <c r="K41" s="52" t="str">
        <f ca="1">IF(L41="","",(INDEX(Raw!A:A,MATCH(L41+40000,Raw!AD:AD,0))))</f>
        <v>Pittsfield</v>
      </c>
      <c r="L41" s="59">
        <f>(IFERROR(IF(LARGE(Raw!AD:AD,A41+COUNTIF(Raw!C:C,"H"))-40000&gt;0,LARGE(Raw!AD:AD,A41+COUNTIF(Raw!C:C,"H"))-40000,""),""))</f>
        <v>4124.3999340000009</v>
      </c>
      <c r="M41" s="63">
        <f>IF(L41="","",(INDEX(Raw!AE:AE,MATCH(L41+40000,Raw!AD:AD,0)))-28000)</f>
        <v>2691.3999538000025</v>
      </c>
      <c r="N41" s="63">
        <f>IF(L41="","",(INDEX(Raw!AF:AF,MATCH(L41+40000,Raw!AD:AD,0)))-12000)</f>
        <v>1432.9999801999984</v>
      </c>
      <c r="P41" s="3" t="str">
        <f t="shared" si="1"/>
        <v/>
      </c>
      <c r="Q41" s="52" t="str">
        <f>IF(S41="","",(INDEX(Raw!D:D,MATCH(S41+20000,Raw!AD:AD,0))))</f>
        <v/>
      </c>
      <c r="R41" s="52" t="str">
        <f>IF(S41="","",(INDEX(Raw!A:A,MATCH(S41+20000,Raw!AD:AD,0))))</f>
        <v/>
      </c>
      <c r="S41" s="59" t="str">
        <f>(IFERROR(IF(LARGE(Raw!AD:AD,A41+COUNTIF(Raw!C:C,"H")+COUNTIF(Raw!C:C,"S"))-20000&gt;0,LARGE(Raw!AD:AD,A41+COUNTIF(Raw!C:C,"H")+COUNTIF(Raw!C:C,"S"))-20000,""),""))</f>
        <v/>
      </c>
      <c r="T41" s="63" t="str">
        <f>IF(S41="","",(INDEX(Raw!AE:AE,MATCH(S41+20000,Raw!AD:AD,0)))-14000)</f>
        <v/>
      </c>
      <c r="U41" s="63" t="str">
        <f>IF(S41="","",(INDEX(Raw!AF:AF,MATCH(S41+20000,Raw!AD:AD,0)))-6000)</f>
        <v/>
      </c>
    </row>
    <row r="42" spans="1:21" x14ac:dyDescent="0.3">
      <c r="A42" s="52">
        <v>39</v>
      </c>
      <c r="B42" s="3">
        <f t="shared" si="2"/>
        <v>39</v>
      </c>
      <c r="C42" s="52" t="str">
        <f>IF(E42="","",(INDEX(Raw!D:D,MATCH(E42+60000,Raw!AD:AD,0))))</f>
        <v>Jesse Ding</v>
      </c>
      <c r="D42" s="52" t="str">
        <f ca="1">IF(E42="","",(INDEX(Raw!A:A,MATCH(E42+60000,Raw!AD:AD,0))))</f>
        <v>Wilmington</v>
      </c>
      <c r="E42" s="59">
        <f>(IFERROR(IF(LARGE(Raw!AD:AD,A42)-60000&gt;0,LARGE(Raw!AD:AD,A42)-60000,""),""))</f>
        <v>4961.399882999991</v>
      </c>
      <c r="F42" s="63">
        <f>IF(E42="","",(INDEX(Raw!AE:AE,MATCH(E42+60000,Raw!AD:AD,0)))-42000)</f>
        <v>2791.3999180999963</v>
      </c>
      <c r="G42" s="63">
        <f>IF(E42="","",(INDEX(Raw!AF:AF,MATCH(E42+60000,Raw!AD:AD,0)))-18000)</f>
        <v>2169.9999649000019</v>
      </c>
      <c r="I42" s="3">
        <f t="shared" si="0"/>
        <v>39</v>
      </c>
      <c r="J42" s="52" t="str">
        <f>IF(L42="","",(INDEX(Raw!D:D,MATCH(L42+40000,Raw!AD:AD,0))))</f>
        <v>Riley Auth</v>
      </c>
      <c r="K42" s="52" t="str">
        <f ca="1">IF(L42="","",(INDEX(Raw!A:A,MATCH(L42+40000,Raw!AD:AD,0))))</f>
        <v>Tewksbury</v>
      </c>
      <c r="L42" s="59">
        <f>(IFERROR(IF(LARGE(Raw!AD:AD,A42+COUNTIF(Raw!C:C,"H"))-40000&gt;0,LARGE(Raw!AD:AD,A42+COUNTIF(Raw!C:C,"H"))-40000,""),""))</f>
        <v>4042.5998659999968</v>
      </c>
      <c r="M42" s="63">
        <f>IF(L42="","",(INDEX(Raw!AE:AE,MATCH(L42+40000,Raw!AD:AD,0)))-28000)</f>
        <v>2668.5999061999973</v>
      </c>
      <c r="N42" s="63">
        <f>IF(L42="","",(INDEX(Raw!AF:AF,MATCH(L42+40000,Raw!AD:AD,0)))-12000)</f>
        <v>1373.9999597999995</v>
      </c>
      <c r="P42" s="3" t="str">
        <f t="shared" si="1"/>
        <v/>
      </c>
      <c r="Q42" s="52" t="str">
        <f>IF(S42="","",(INDEX(Raw!D:D,MATCH(S42+20000,Raw!AD:AD,0))))</f>
        <v/>
      </c>
      <c r="R42" s="52" t="str">
        <f>IF(S42="","",(INDEX(Raw!A:A,MATCH(S42+20000,Raw!AD:AD,0))))</f>
        <v/>
      </c>
      <c r="S42" s="59" t="str">
        <f>(IFERROR(IF(LARGE(Raw!AD:AD,A42+COUNTIF(Raw!C:C,"H")+COUNTIF(Raw!C:C,"S"))-20000&gt;0,LARGE(Raw!AD:AD,A42+COUNTIF(Raw!C:C,"H")+COUNTIF(Raw!C:C,"S"))-20000,""),""))</f>
        <v/>
      </c>
      <c r="T42" s="63" t="str">
        <f>IF(S42="","",(INDEX(Raw!AE:AE,MATCH(S42+20000,Raw!AD:AD,0)))-14000)</f>
        <v/>
      </c>
      <c r="U42" s="63" t="str">
        <f>IF(S42="","",(INDEX(Raw!AF:AF,MATCH(S42+20000,Raw!AD:AD,0)))-6000)</f>
        <v/>
      </c>
    </row>
    <row r="43" spans="1:21" x14ac:dyDescent="0.3">
      <c r="A43" s="52">
        <v>40</v>
      </c>
      <c r="B43" s="3">
        <f t="shared" si="2"/>
        <v>40</v>
      </c>
      <c r="C43" s="52" t="str">
        <f>IF(E43="","",(INDEX(Raw!D:D,MATCH(E43+60000,Raw!AD:AD,0))))</f>
        <v>Abigail Varghese</v>
      </c>
      <c r="D43" s="52" t="str">
        <f ca="1">IF(E43="","",(INDEX(Raw!A:A,MATCH(E43+60000,Raw!AD:AD,0))))</f>
        <v>Tewksbury</v>
      </c>
      <c r="E43" s="59">
        <f>(IFERROR(IF(LARGE(Raw!AD:AD,A43)-60000&gt;0,LARGE(Raw!AD:AD,A43)-60000,""),""))</f>
        <v>4940.8998670000001</v>
      </c>
      <c r="F43" s="63">
        <f>IF(E43="","",(INDEX(Raw!AE:AE,MATCH(E43+60000,Raw!AD:AD,0)))-42000)</f>
        <v>2942.8999068999983</v>
      </c>
      <c r="G43" s="63">
        <f>IF(E43="","",(INDEX(Raw!AF:AF,MATCH(E43+60000,Raw!AD:AD,0)))-18000)</f>
        <v>1997.9999600999981</v>
      </c>
      <c r="I43" s="3">
        <f t="shared" si="0"/>
        <v>40</v>
      </c>
      <c r="J43" s="52" t="str">
        <f>IF(L43="","",(INDEX(Raw!D:D,MATCH(L43+40000,Raw!AD:AD,0))))</f>
        <v>Mackenzie Reynolds</v>
      </c>
      <c r="K43" s="52" t="str">
        <f ca="1">IF(L43="","",(INDEX(Raw!A:A,MATCH(L43+40000,Raw!AD:AD,0))))</f>
        <v>Shepherd Hill</v>
      </c>
      <c r="L43" s="59">
        <f>(IFERROR(IF(LARGE(Raw!AD:AD,A43+COUNTIF(Raw!C:C,"H"))-40000&gt;0,LARGE(Raw!AD:AD,A43+COUNTIF(Raw!C:C,"H"))-40000,""),""))</f>
        <v>3919.7998860000007</v>
      </c>
      <c r="M43" s="63">
        <f>IF(L43="","",(INDEX(Raw!AE:AE,MATCH(L43+40000,Raw!AD:AD,0)))-28000)</f>
        <v>1837.0999202000021</v>
      </c>
      <c r="N43" s="63">
        <f>IF(L43="","",(INDEX(Raw!AF:AF,MATCH(L43+40000,Raw!AD:AD,0)))-12000)</f>
        <v>2082.6999658000022</v>
      </c>
      <c r="P43" s="3" t="str">
        <f t="shared" si="1"/>
        <v/>
      </c>
      <c r="Q43" s="52" t="str">
        <f>IF(S43="","",(INDEX(Raw!D:D,MATCH(S43+20000,Raw!AD:AD,0))))</f>
        <v/>
      </c>
      <c r="R43" s="52" t="str">
        <f>IF(S43="","",(INDEX(Raw!A:A,MATCH(S43+20000,Raw!AD:AD,0))))</f>
        <v/>
      </c>
      <c r="S43" s="59" t="str">
        <f>(IFERROR(IF(LARGE(Raw!AD:AD,A43+COUNTIF(Raw!C:C,"H")+COUNTIF(Raw!C:C,"S"))-20000&gt;0,LARGE(Raw!AD:AD,A43+COUNTIF(Raw!C:C,"H")+COUNTIF(Raw!C:C,"S"))-20000,""),""))</f>
        <v/>
      </c>
      <c r="T43" s="63" t="str">
        <f>IF(S43="","",(INDEX(Raw!AE:AE,MATCH(S43+20000,Raw!AD:AD,0)))-14000)</f>
        <v/>
      </c>
      <c r="U43" s="63" t="str">
        <f>IF(S43="","",(INDEX(Raw!AF:AF,MATCH(S43+20000,Raw!AD:AD,0)))-6000)</f>
        <v/>
      </c>
    </row>
    <row r="44" spans="1:21" x14ac:dyDescent="0.3">
      <c r="A44" s="52">
        <v>41</v>
      </c>
      <c r="B44" s="3">
        <f t="shared" si="2"/>
        <v>41</v>
      </c>
      <c r="C44" s="52" t="str">
        <f>IF(E44="","",(INDEX(Raw!D:D,MATCH(E44+60000,Raw!AD:AD,0))))</f>
        <v>Roy Watson</v>
      </c>
      <c r="D44" s="52" t="str">
        <f ca="1">IF(E44="","",(INDEX(Raw!A:A,MATCH(E44+60000,Raw!AD:AD,0))))</f>
        <v>SABIS International</v>
      </c>
      <c r="E44" s="59">
        <f>(IFERROR(IF(LARGE(Raw!AD:AD,A44)-60000&gt;0,LARGE(Raw!AD:AD,A44)-60000,""),""))</f>
        <v>4926.9999170000156</v>
      </c>
      <c r="F44" s="63">
        <f>IF(E44="","",(INDEX(Raw!AE:AE,MATCH(E44+60000,Raw!AD:AD,0)))-42000)</f>
        <v>2659.9999419000087</v>
      </c>
      <c r="G44" s="63">
        <f>IF(E44="","",(INDEX(Raw!AF:AF,MATCH(E44+60000,Raw!AD:AD,0)))-18000)</f>
        <v>2266.9999750999996</v>
      </c>
      <c r="I44" s="3">
        <f t="shared" si="0"/>
        <v>41</v>
      </c>
      <c r="J44" s="52" t="str">
        <f>IF(L44="","",(INDEX(Raw!D:D,MATCH(L44+40000,Raw!AD:AD,0))))</f>
        <v>Ivan Shabalin</v>
      </c>
      <c r="K44" s="52" t="str">
        <f ca="1">IF(L44="","",(INDEX(Raw!A:A,MATCH(L44+40000,Raw!AD:AD,0))))</f>
        <v>Ashland</v>
      </c>
      <c r="L44" s="59">
        <f>(IFERROR(IF(LARGE(Raw!AD:AD,A44+COUNTIF(Raw!C:C,"H"))-40000&gt;0,LARGE(Raw!AD:AD,A44+COUNTIF(Raw!C:C,"H"))-40000,""),""))</f>
        <v>3874.9999789999929</v>
      </c>
      <c r="M44" s="63">
        <f>IF(L44="","",(INDEX(Raw!AE:AE,MATCH(L44+40000,Raw!AD:AD,0)))-28000)</f>
        <v>2619.9999852999972</v>
      </c>
      <c r="N44" s="63">
        <f>IF(L44="","",(INDEX(Raw!AF:AF,MATCH(L44+40000,Raw!AD:AD,0)))-12000)</f>
        <v>1254.9999937000011</v>
      </c>
      <c r="P44" s="3" t="str">
        <f t="shared" si="1"/>
        <v/>
      </c>
      <c r="Q44" s="52" t="str">
        <f>IF(S44="","",(INDEX(Raw!D:D,MATCH(S44+20000,Raw!AD:AD,0))))</f>
        <v/>
      </c>
      <c r="R44" s="52" t="str">
        <f>IF(S44="","",(INDEX(Raw!A:A,MATCH(S44+20000,Raw!AD:AD,0))))</f>
        <v/>
      </c>
      <c r="S44" s="59" t="str">
        <f>(IFERROR(IF(LARGE(Raw!AD:AD,A44+COUNTIF(Raw!C:C,"H")+COUNTIF(Raw!C:C,"S"))-20000&gt;0,LARGE(Raw!AD:AD,A44+COUNTIF(Raw!C:C,"H")+COUNTIF(Raw!C:C,"S"))-20000,""),""))</f>
        <v/>
      </c>
      <c r="T44" s="63" t="str">
        <f>IF(S44="","",(INDEX(Raw!AE:AE,MATCH(S44+20000,Raw!AD:AD,0)))-14000)</f>
        <v/>
      </c>
      <c r="U44" s="63" t="str">
        <f>IF(S44="","",(INDEX(Raw!AF:AF,MATCH(S44+20000,Raw!AD:AD,0)))-6000)</f>
        <v/>
      </c>
    </row>
    <row r="45" spans="1:21" x14ac:dyDescent="0.3">
      <c r="A45" s="52">
        <v>42</v>
      </c>
      <c r="B45" s="3">
        <f t="shared" si="2"/>
        <v>42</v>
      </c>
      <c r="C45" s="52" t="str">
        <f>IF(E45="","",(INDEX(Raw!D:D,MATCH(E45+60000,Raw!AD:AD,0))))</f>
        <v>Shashwati Sanjay</v>
      </c>
      <c r="D45" s="52" t="str">
        <f ca="1">IF(E45="","",(INDEX(Raw!A:A,MATCH(E45+60000,Raw!AD:AD,0))))</f>
        <v>Lexington</v>
      </c>
      <c r="E45" s="59">
        <f>(IFERROR(IF(LARGE(Raw!AD:AD,A45)-60000&gt;0,LARGE(Raw!AD:AD,A45)-60000,""),""))</f>
        <v>4917.9998940000005</v>
      </c>
      <c r="F45" s="63">
        <f>IF(E45="","",(INDEX(Raw!AE:AE,MATCH(E45+60000,Raw!AD:AD,0)))-42000)</f>
        <v>3259.9999258000025</v>
      </c>
      <c r="G45" s="63">
        <f>IF(E45="","",(INDEX(Raw!AF:AF,MATCH(E45+60000,Raw!AD:AD,0)))-18000)</f>
        <v>1657.9999682000016</v>
      </c>
      <c r="I45" s="3">
        <f t="shared" si="0"/>
        <v>42</v>
      </c>
      <c r="J45" s="52" t="str">
        <f>IF(L45="","",(INDEX(Raw!D:D,MATCH(L45+40000,Raw!AD:AD,0))))</f>
        <v>William Huang</v>
      </c>
      <c r="K45" s="52" t="str">
        <f ca="1">IF(L45="","",(INDEX(Raw!A:A,MATCH(L45+40000,Raw!AD:AD,0))))</f>
        <v>North Quincy</v>
      </c>
      <c r="L45" s="59">
        <f>(IFERROR(IF(LARGE(Raw!AD:AD,A45+COUNTIF(Raw!C:C,"H"))-40000&gt;0,LARGE(Raw!AD:AD,A45+COUNTIF(Raw!C:C,"H"))-40000,""),""))</f>
        <v>3873.7999409999975</v>
      </c>
      <c r="M45" s="63">
        <f>IF(L45="","",(INDEX(Raw!AE:AE,MATCH(L45+40000,Raw!AD:AD,0)))-28000)</f>
        <v>2097.0999586999933</v>
      </c>
      <c r="N45" s="63">
        <f>IF(L45="","",(INDEX(Raw!AF:AF,MATCH(L45+40000,Raw!AD:AD,0)))-12000)</f>
        <v>1776.6999823000006</v>
      </c>
      <c r="P45" s="3" t="str">
        <f t="shared" si="1"/>
        <v/>
      </c>
      <c r="Q45" s="52" t="str">
        <f>IF(S45="","",(INDEX(Raw!D:D,MATCH(S45+20000,Raw!AD:AD,0))))</f>
        <v/>
      </c>
      <c r="R45" s="52" t="str">
        <f>IF(S45="","",(INDEX(Raw!A:A,MATCH(S45+20000,Raw!AD:AD,0))))</f>
        <v/>
      </c>
      <c r="S45" s="59" t="str">
        <f>(IFERROR(IF(LARGE(Raw!AD:AD,A45+COUNTIF(Raw!C:C,"H")+COUNTIF(Raw!C:C,"S"))-20000&gt;0,LARGE(Raw!AD:AD,A45+COUNTIF(Raw!C:C,"H")+COUNTIF(Raw!C:C,"S"))-20000,""),""))</f>
        <v/>
      </c>
      <c r="T45" s="63" t="str">
        <f>IF(S45="","",(INDEX(Raw!AE:AE,MATCH(S45+20000,Raw!AD:AD,0)))-14000)</f>
        <v/>
      </c>
      <c r="U45" s="63" t="str">
        <f>IF(S45="","",(INDEX(Raw!AF:AF,MATCH(S45+20000,Raw!AD:AD,0)))-6000)</f>
        <v/>
      </c>
    </row>
    <row r="46" spans="1:21" x14ac:dyDescent="0.3">
      <c r="A46" s="52">
        <v>43</v>
      </c>
      <c r="B46" s="3">
        <f t="shared" si="2"/>
        <v>43</v>
      </c>
      <c r="C46" s="52" t="str">
        <f>IF(E46="","",(INDEX(Raw!D:D,MATCH(E46+60000,Raw!AD:AD,0))))</f>
        <v>Serena Veilleux</v>
      </c>
      <c r="D46" s="52" t="str">
        <f ca="1">IF(E46="","",(INDEX(Raw!A:A,MATCH(E46+60000,Raw!AD:AD,0))))</f>
        <v>Shepherd Hill</v>
      </c>
      <c r="E46" s="59">
        <f>(IFERROR(IF(LARGE(Raw!AD:AD,A46)-60000&gt;0,LARGE(Raw!AD:AD,A46)-60000,""),""))</f>
        <v>4903.5998880000116</v>
      </c>
      <c r="F46" s="63">
        <f>IF(E46="","",(INDEX(Raw!AE:AE,MATCH(E46+60000,Raw!AD:AD,0)))-42000)</f>
        <v>3048.5999216000055</v>
      </c>
      <c r="G46" s="63">
        <f>IF(E46="","",(INDEX(Raw!AF:AF,MATCH(E46+60000,Raw!AD:AD,0)))-18000)</f>
        <v>1854.9999663999988</v>
      </c>
      <c r="I46" s="3">
        <f t="shared" si="0"/>
        <v>43</v>
      </c>
      <c r="J46" s="52" t="str">
        <f>IF(L46="","",(INDEX(Raw!D:D,MATCH(L46+40000,Raw!AD:AD,0))))</f>
        <v>George Bissell</v>
      </c>
      <c r="K46" s="52" t="str">
        <f ca="1">IF(L46="","",(INDEX(Raw!A:A,MATCH(L46+40000,Raw!AD:AD,0))))</f>
        <v>Pittsfield</v>
      </c>
      <c r="L46" s="59">
        <f>(IFERROR(IF(LARGE(Raw!AD:AD,A46+COUNTIF(Raw!C:C,"H"))-40000&gt;0,LARGE(Raw!AD:AD,A46+COUNTIF(Raw!C:C,"H"))-40000,""),""))</f>
        <v>3785.6999329999962</v>
      </c>
      <c r="M46" s="63">
        <f>IF(L46="","",(INDEX(Raw!AE:AE,MATCH(L46+40000,Raw!AD:AD,0)))-28000)</f>
        <v>2265.6999531000001</v>
      </c>
      <c r="N46" s="63">
        <f>IF(L46="","",(INDEX(Raw!AF:AF,MATCH(L46+40000,Raw!AD:AD,0)))-12000)</f>
        <v>1519.9999798999997</v>
      </c>
      <c r="P46" s="3" t="str">
        <f t="shared" si="1"/>
        <v/>
      </c>
      <c r="Q46" s="52" t="str">
        <f>IF(S46="","",(INDEX(Raw!D:D,MATCH(S46+20000,Raw!AD:AD,0))))</f>
        <v/>
      </c>
      <c r="R46" s="52" t="str">
        <f>IF(S46="","",(INDEX(Raw!A:A,MATCH(S46+20000,Raw!AD:AD,0))))</f>
        <v/>
      </c>
      <c r="S46" s="59" t="str">
        <f>(IFERROR(IF(LARGE(Raw!AD:AD,A46+COUNTIF(Raw!C:C,"H")+COUNTIF(Raw!C:C,"S"))-20000&gt;0,LARGE(Raw!AD:AD,A46+COUNTIF(Raw!C:C,"H")+COUNTIF(Raw!C:C,"S"))-20000,""),""))</f>
        <v/>
      </c>
      <c r="T46" s="63" t="str">
        <f>IF(S46="","",(INDEX(Raw!AE:AE,MATCH(S46+20000,Raw!AD:AD,0)))-14000)</f>
        <v/>
      </c>
      <c r="U46" s="63" t="str">
        <f>IF(S46="","",(INDEX(Raw!AF:AF,MATCH(S46+20000,Raw!AD:AD,0)))-6000)</f>
        <v/>
      </c>
    </row>
    <row r="47" spans="1:21" x14ac:dyDescent="0.3">
      <c r="A47" s="52">
        <v>44</v>
      </c>
      <c r="B47" s="3">
        <f t="shared" si="2"/>
        <v>44</v>
      </c>
      <c r="C47" s="52" t="str">
        <f>IF(E47="","",(INDEX(Raw!D:D,MATCH(E47+60000,Raw!AD:AD,0))))</f>
        <v>Angelina Georgacopoulos</v>
      </c>
      <c r="D47" s="52" t="str">
        <f ca="1">IF(E47="","",(INDEX(Raw!A:A,MATCH(E47+60000,Raw!AD:AD,0))))</f>
        <v>Tewksbury</v>
      </c>
      <c r="E47" s="59">
        <f>(IFERROR(IF(LARGE(Raw!AD:AD,A47)-60000&gt;0,LARGE(Raw!AD:AD,A47)-60000,""),""))</f>
        <v>4874.3998690000153</v>
      </c>
      <c r="F47" s="63">
        <f>IF(E47="","",(INDEX(Raw!AE:AE,MATCH(E47+60000,Raw!AD:AD,0)))-42000)</f>
        <v>2831.399908300009</v>
      </c>
      <c r="G47" s="63">
        <f>IF(E47="","",(INDEX(Raw!AF:AF,MATCH(E47+60000,Raw!AD:AD,0)))-18000)</f>
        <v>2042.9999606999991</v>
      </c>
      <c r="I47" s="3">
        <f t="shared" si="0"/>
        <v>44</v>
      </c>
      <c r="J47" s="52" t="str">
        <f>IF(L47="","",(INDEX(Raw!D:D,MATCH(L47+40000,Raw!AD:AD,0))))</f>
        <v>Xicheng He</v>
      </c>
      <c r="K47" s="52" t="str">
        <f ca="1">IF(L47="","",(INDEX(Raw!A:A,MATCH(L47+40000,Raw!AD:AD,0))))</f>
        <v>Matignon</v>
      </c>
      <c r="L47" s="59">
        <f>(IFERROR(IF(LARGE(Raw!AD:AD,A47+COUNTIF(Raw!C:C,"H"))-40000&gt;0,LARGE(Raw!AD:AD,A47+COUNTIF(Raw!C:C,"H"))-40000,""),""))</f>
        <v>3732.6998719999974</v>
      </c>
      <c r="M47" s="63">
        <f>IF(L47="","",(INDEX(Raw!AE:AE,MATCH(L47+40000,Raw!AD:AD,0)))-28000)</f>
        <v>2265.6999104000024</v>
      </c>
      <c r="N47" s="63">
        <f>IF(L47="","",(INDEX(Raw!AF:AF,MATCH(L47+40000,Raw!AD:AD,0)))-12000)</f>
        <v>1466.9999615999986</v>
      </c>
      <c r="P47" s="3" t="str">
        <f t="shared" si="1"/>
        <v/>
      </c>
      <c r="Q47" s="52" t="str">
        <f>IF(S47="","",(INDEX(Raw!D:D,MATCH(S47+20000,Raw!AD:AD,0))))</f>
        <v/>
      </c>
      <c r="R47" s="52" t="str">
        <f>IF(S47="","",(INDEX(Raw!A:A,MATCH(S47+20000,Raw!AD:AD,0))))</f>
        <v/>
      </c>
      <c r="S47" s="59" t="str">
        <f>(IFERROR(IF(LARGE(Raw!AD:AD,A47+COUNTIF(Raw!C:C,"H")+COUNTIF(Raw!C:C,"S"))-20000&gt;0,LARGE(Raw!AD:AD,A47+COUNTIF(Raw!C:C,"H")+COUNTIF(Raw!C:C,"S"))-20000,""),""))</f>
        <v/>
      </c>
      <c r="T47" s="63" t="str">
        <f>IF(S47="","",(INDEX(Raw!AE:AE,MATCH(S47+20000,Raw!AD:AD,0)))-14000)</f>
        <v/>
      </c>
      <c r="U47" s="63" t="str">
        <f>IF(S47="","",(INDEX(Raw!AF:AF,MATCH(S47+20000,Raw!AD:AD,0)))-6000)</f>
        <v/>
      </c>
    </row>
    <row r="48" spans="1:21" x14ac:dyDescent="0.3">
      <c r="A48" s="52">
        <v>45</v>
      </c>
      <c r="B48" s="3">
        <f t="shared" si="2"/>
        <v>45</v>
      </c>
      <c r="C48" s="52" t="str">
        <f>IF(E48="","",(INDEX(Raw!D:D,MATCH(E48+60000,Raw!AD:AD,0))))</f>
        <v>Trista Dearstyne</v>
      </c>
      <c r="D48" s="52" t="str">
        <f ca="1">IF(E48="","",(INDEX(Raw!A:A,MATCH(E48+60000,Raw!AD:AD,0))))</f>
        <v>Pittsfield</v>
      </c>
      <c r="E48" s="59">
        <f>(IFERROR(IF(LARGE(Raw!AD:AD,A48)-60000&gt;0,LARGE(Raw!AD:AD,A48)-60000,""),""))</f>
        <v>4728.0999350000056</v>
      </c>
      <c r="F48" s="63">
        <f>IF(E48="","",(INDEX(Raw!AE:AE,MATCH(E48+60000,Raw!AD:AD,0)))-42000)</f>
        <v>2577.0999545000013</v>
      </c>
      <c r="G48" s="63">
        <f>IF(E48="","",(INDEX(Raw!AF:AF,MATCH(E48+60000,Raw!AD:AD,0)))-18000)</f>
        <v>2150.999980499997</v>
      </c>
      <c r="I48" s="3">
        <f t="shared" si="0"/>
        <v>45</v>
      </c>
      <c r="J48" s="52" t="str">
        <f>IF(L48="","",(INDEX(Raw!D:D,MATCH(L48+40000,Raw!AD:AD,0))))</f>
        <v>Amara Audette</v>
      </c>
      <c r="K48" s="52" t="str">
        <f ca="1">IF(L48="","",(INDEX(Raw!A:A,MATCH(L48+40000,Raw!AD:AD,0))))</f>
        <v>SABIS International</v>
      </c>
      <c r="L48" s="59">
        <f>(IFERROR(IF(LARGE(Raw!AD:AD,A48+COUNTIF(Raw!C:C,"H"))-40000&gt;0,LARGE(Raw!AD:AD,A48+COUNTIF(Raw!C:C,"H"))-40000,""),""))</f>
        <v>3563.6999139999971</v>
      </c>
      <c r="M48" s="63">
        <f>IF(L48="","",(INDEX(Raw!AE:AE,MATCH(L48+40000,Raw!AD:AD,0)))-28000)</f>
        <v>1665.6999398000007</v>
      </c>
      <c r="N48" s="63">
        <f>IF(L48="","",(INDEX(Raw!AF:AF,MATCH(L48+40000,Raw!AD:AD,0)))-12000)</f>
        <v>1897.9999742</v>
      </c>
      <c r="P48" s="3" t="str">
        <f t="shared" si="1"/>
        <v/>
      </c>
      <c r="Q48" s="52" t="str">
        <f>IF(S48="","",(INDEX(Raw!D:D,MATCH(S48+20000,Raw!AD:AD,0))))</f>
        <v/>
      </c>
      <c r="R48" s="52" t="str">
        <f>IF(S48="","",(INDEX(Raw!A:A,MATCH(S48+20000,Raw!AD:AD,0))))</f>
        <v/>
      </c>
      <c r="S48" s="59" t="str">
        <f>(IFERROR(IF(LARGE(Raw!AD:AD,A48+COUNTIF(Raw!C:C,"H")+COUNTIF(Raw!C:C,"S"))-20000&gt;0,LARGE(Raw!AD:AD,A48+COUNTIF(Raw!C:C,"H")+COUNTIF(Raw!C:C,"S"))-20000,""),""))</f>
        <v/>
      </c>
      <c r="T48" s="63" t="str">
        <f>IF(S48="","",(INDEX(Raw!AE:AE,MATCH(S48+20000,Raw!AD:AD,0)))-14000)</f>
        <v/>
      </c>
      <c r="U48" s="63" t="str">
        <f>IF(S48="","",(INDEX(Raw!AF:AF,MATCH(S48+20000,Raw!AD:AD,0)))-6000)</f>
        <v/>
      </c>
    </row>
    <row r="49" spans="1:21" x14ac:dyDescent="0.3">
      <c r="A49" s="52">
        <v>46</v>
      </c>
      <c r="B49" s="3">
        <f t="shared" si="2"/>
        <v>46</v>
      </c>
      <c r="C49" s="52" t="str">
        <f>IF(E49="","",(INDEX(Raw!D:D,MATCH(E49+60000,Raw!AD:AD,0))))</f>
        <v>Brianna Sahagian</v>
      </c>
      <c r="D49" s="52" t="str">
        <f ca="1">IF(E49="","",(INDEX(Raw!A:A,MATCH(E49+60000,Raw!AD:AD,0))))</f>
        <v>Natick</v>
      </c>
      <c r="E49" s="59">
        <f>(IFERROR(IF(LARGE(Raw!AD:AD,A49)-60000&gt;0,LARGE(Raw!AD:AD,A49)-60000,""),""))</f>
        <v>4695.0999499999889</v>
      </c>
      <c r="F49" s="63">
        <f>IF(E49="","",(INDEX(Raw!AE:AE,MATCH(E49+60000,Raw!AD:AD,0)))-42000)</f>
        <v>2617.099964999994</v>
      </c>
      <c r="G49" s="63">
        <f>IF(E49="","",(INDEX(Raw!AF:AF,MATCH(E49+60000,Raw!AD:AD,0)))-18000)</f>
        <v>2077.9999850000022</v>
      </c>
      <c r="I49" s="3">
        <f t="shared" si="0"/>
        <v>46</v>
      </c>
      <c r="J49" s="52" t="str">
        <f>IF(L49="","",(INDEX(Raw!D:D,MATCH(L49+40000,Raw!AD:AD,0))))</f>
        <v>Kylie Bologna</v>
      </c>
      <c r="K49" s="52" t="str">
        <f ca="1">IF(L49="","",(INDEX(Raw!A:A,MATCH(L49+40000,Raw!AD:AD,0))))</f>
        <v>Taconic</v>
      </c>
      <c r="L49" s="59">
        <f>(IFERROR(IF(LARGE(Raw!AD:AD,A49+COUNTIF(Raw!C:C,"H"))-40000&gt;0,LARGE(Raw!AD:AD,A49+COUNTIF(Raw!C:C,"H"))-40000,""),""))</f>
        <v>2977.899845999993</v>
      </c>
      <c r="M49" s="63">
        <f>IF(L49="","",(INDEX(Raw!AE:AE,MATCH(L49+40000,Raw!AD:AD,0)))-28000)</f>
        <v>1642.8998921999955</v>
      </c>
      <c r="N49" s="63">
        <f>IF(L49="","",(INDEX(Raw!AF:AF,MATCH(L49+40000,Raw!AD:AD,0)))-12000)</f>
        <v>1334.9999538000011</v>
      </c>
      <c r="P49" s="3" t="str">
        <f t="shared" si="1"/>
        <v/>
      </c>
      <c r="Q49" s="52" t="str">
        <f>IF(S49="","",(INDEX(Raw!D:D,MATCH(S49+20000,Raw!AD:AD,0))))</f>
        <v/>
      </c>
      <c r="R49" s="52" t="str">
        <f>IF(S49="","",(INDEX(Raw!A:A,MATCH(S49+20000,Raw!AD:AD,0))))</f>
        <v/>
      </c>
      <c r="S49" s="59" t="str">
        <f>(IFERROR(IF(LARGE(Raw!AD:AD,A49+COUNTIF(Raw!C:C,"H")+COUNTIF(Raw!C:C,"S"))-20000&gt;0,LARGE(Raw!AD:AD,A49+COUNTIF(Raw!C:C,"H")+COUNTIF(Raw!C:C,"S"))-20000,""),""))</f>
        <v/>
      </c>
      <c r="T49" s="63" t="str">
        <f>IF(S49="","",(INDEX(Raw!AE:AE,MATCH(S49+20000,Raw!AD:AD,0)))-14000)</f>
        <v/>
      </c>
      <c r="U49" s="63" t="str">
        <f>IF(S49="","",(INDEX(Raw!AF:AF,MATCH(S49+20000,Raw!AD:AD,0)))-6000)</f>
        <v/>
      </c>
    </row>
    <row r="50" spans="1:21" x14ac:dyDescent="0.3">
      <c r="A50" s="52">
        <v>47</v>
      </c>
      <c r="B50" s="3">
        <f t="shared" si="2"/>
        <v>47</v>
      </c>
      <c r="C50" s="52" t="str">
        <f>IF(E50="","",(INDEX(Raw!D:D,MATCH(E50+60000,Raw!AD:AD,0))))</f>
        <v>Aaliyah Abel</v>
      </c>
      <c r="D50" s="52" t="str">
        <f ca="1">IF(E50="","",(INDEX(Raw!A:A,MATCH(E50+60000,Raw!AD:AD,0))))</f>
        <v>Wilmington</v>
      </c>
      <c r="E50" s="59">
        <f>(IFERROR(IF(LARGE(Raw!AD:AD,A50)-60000&gt;0,LARGE(Raw!AD:AD,A50)-60000,""),""))</f>
        <v>4576.2998819999921</v>
      </c>
      <c r="F50" s="63">
        <f>IF(E50="","",(INDEX(Raw!AE:AE,MATCH(E50+60000,Raw!AD:AD,0)))-42000)</f>
        <v>2754.2999173999997</v>
      </c>
      <c r="G50" s="63">
        <f>IF(E50="","",(INDEX(Raw!AF:AF,MATCH(E50+60000,Raw!AD:AD,0)))-18000)</f>
        <v>1821.9999645999997</v>
      </c>
      <c r="I50" s="3">
        <f t="shared" si="0"/>
        <v>47</v>
      </c>
      <c r="J50" s="52" t="str">
        <f>IF(L50="","",(INDEX(Raw!D:D,MATCH(L50+40000,Raw!AD:AD,0))))</f>
        <v>Adi Naor</v>
      </c>
      <c r="K50" s="52" t="str">
        <f ca="1">IF(L50="","",(INDEX(Raw!A:A,MATCH(L50+40000,Raw!AD:AD,0))))</f>
        <v>Sharon</v>
      </c>
      <c r="L50" s="59">
        <f>(IFERROR(IF(LARGE(Raw!AD:AD,A50+COUNTIF(Raw!C:C,"H"))-40000&gt;0,LARGE(Raw!AD:AD,A50+COUNTIF(Raw!C:C,"H"))-40000,""),""))</f>
        <v>692.99995499999932</v>
      </c>
      <c r="M50" s="63">
        <f>IF(L50="","",(INDEX(Raw!AE:AE,MATCH(L50+40000,Raw!AD:AD,0)))-28000)</f>
        <v>-3.1500003387918696E-5</v>
      </c>
      <c r="N50" s="63">
        <f>IF(L50="","",(INDEX(Raw!AF:AF,MATCH(L50+40000,Raw!AD:AD,0)))-12000)</f>
        <v>692.99998650000089</v>
      </c>
      <c r="P50" s="3" t="str">
        <f t="shared" si="1"/>
        <v/>
      </c>
      <c r="Q50" s="52" t="str">
        <f>IF(S50="","",(INDEX(Raw!D:D,MATCH(S50+20000,Raw!AD:AD,0))))</f>
        <v/>
      </c>
      <c r="R50" s="52" t="str">
        <f>IF(S50="","",(INDEX(Raw!A:A,MATCH(S50+20000,Raw!AD:AD,0))))</f>
        <v/>
      </c>
      <c r="S50" s="59" t="str">
        <f>(IFERROR(IF(LARGE(Raw!AD:AD,A50+COUNTIF(Raw!C:C,"H")+COUNTIF(Raw!C:C,"S"))-20000&gt;0,LARGE(Raw!AD:AD,A50+COUNTIF(Raw!C:C,"H")+COUNTIF(Raw!C:C,"S"))-20000,""),""))</f>
        <v/>
      </c>
      <c r="T50" s="63" t="str">
        <f>IF(S50="","",(INDEX(Raw!AE:AE,MATCH(S50+20000,Raw!AD:AD,0)))-14000)</f>
        <v/>
      </c>
      <c r="U50" s="63" t="str">
        <f>IF(S50="","",(INDEX(Raw!AF:AF,MATCH(S50+20000,Raw!AD:AD,0)))-6000)</f>
        <v/>
      </c>
    </row>
    <row r="51" spans="1:21" x14ac:dyDescent="0.3">
      <c r="A51" s="52">
        <v>48</v>
      </c>
      <c r="B51" s="3">
        <f t="shared" si="2"/>
        <v>48</v>
      </c>
      <c r="C51" s="52" t="str">
        <f>IF(E51="","",(INDEX(Raw!D:D,MATCH(E51+60000,Raw!AD:AD,0))))</f>
        <v>Alisha Tran</v>
      </c>
      <c r="D51" s="52" t="str">
        <f ca="1">IF(E51="","",(INDEX(Raw!A:A,MATCH(E51+60000,Raw!AD:AD,0))))</f>
        <v>North Quincy</v>
      </c>
      <c r="E51" s="59">
        <f>(IFERROR(IF(LARGE(Raw!AD:AD,A51)-60000&gt;0,LARGE(Raw!AD:AD,A51)-60000,""),""))</f>
        <v>4537.8999440000043</v>
      </c>
      <c r="F51" s="63">
        <f>IF(E51="","",(INDEX(Raw!AE:AE,MATCH(E51+60000,Raw!AD:AD,0)))-42000)</f>
        <v>2622.8999608000013</v>
      </c>
      <c r="G51" s="63">
        <f>IF(E51="","",(INDEX(Raw!AF:AF,MATCH(E51+60000,Raw!AD:AD,0)))-18000)</f>
        <v>1914.9999831999994</v>
      </c>
      <c r="I51" s="3">
        <f t="shared" si="0"/>
        <v>48</v>
      </c>
      <c r="J51" s="52" t="str">
        <f>IF(L51="","",(INDEX(Raw!D:D,MATCH(L51+40000,Raw!AD:AD,0))))</f>
        <v>Jazmine Alicea</v>
      </c>
      <c r="K51" s="52" t="str">
        <f ca="1">IF(L51="","",(INDEX(Raw!A:A,MATCH(L51+40000,Raw!AD:AD,0))))</f>
        <v>SABIS International</v>
      </c>
      <c r="L51" s="59">
        <f>(IFERROR(IF(LARGE(Raw!AD:AD,A51+COUNTIF(Raw!C:C,"H"))-40000&gt;0,LARGE(Raw!AD:AD,A51+COUNTIF(Raw!C:C,"H"))-40000,""),""))</f>
        <v>555.99991500000033</v>
      </c>
      <c r="M51" s="63">
        <f>IF(L51="","",(INDEX(Raw!AE:AE,MATCH(L51+40000,Raw!AD:AD,0)))-28000)</f>
        <v>-5.9499998315004632E-5</v>
      </c>
      <c r="N51" s="63">
        <f>IF(L51="","",(INDEX(Raw!AF:AF,MATCH(L51+40000,Raw!AD:AD,0)))-12000)</f>
        <v>555.99997449999864</v>
      </c>
      <c r="P51" s="3" t="str">
        <f t="shared" si="1"/>
        <v/>
      </c>
      <c r="Q51" s="52" t="str">
        <f>IF(S51="","",(INDEX(Raw!D:D,MATCH(S51+20000,Raw!AD:AD,0))))</f>
        <v/>
      </c>
      <c r="R51" s="52" t="str">
        <f>IF(S51="","",(INDEX(Raw!A:A,MATCH(S51+20000,Raw!AD:AD,0))))</f>
        <v/>
      </c>
      <c r="S51" s="59" t="str">
        <f>(IFERROR(IF(LARGE(Raw!AD:AD,A51+COUNTIF(Raw!C:C,"H")+COUNTIF(Raw!C:C,"S"))-20000&gt;0,LARGE(Raw!AD:AD,A51+COUNTIF(Raw!C:C,"H")+COUNTIF(Raw!C:C,"S"))-20000,""),""))</f>
        <v/>
      </c>
      <c r="T51" s="63" t="str">
        <f>IF(S51="","",(INDEX(Raw!AE:AE,MATCH(S51+20000,Raw!AD:AD,0)))-14000)</f>
        <v/>
      </c>
      <c r="U51" s="63" t="str">
        <f>IF(S51="","",(INDEX(Raw!AF:AF,MATCH(S51+20000,Raw!AD:AD,0)))-6000)</f>
        <v/>
      </c>
    </row>
    <row r="52" spans="1:21" x14ac:dyDescent="0.3">
      <c r="A52" s="52">
        <v>49</v>
      </c>
      <c r="B52" s="3">
        <f t="shared" si="2"/>
        <v>49</v>
      </c>
      <c r="C52" s="52" t="str">
        <f>IF(E52="","",(INDEX(Raw!D:D,MATCH(E52+60000,Raw!AD:AD,0))))</f>
        <v>Hannah Berkel</v>
      </c>
      <c r="D52" s="52" t="str">
        <f ca="1">IF(E52="","",(INDEX(Raw!A:A,MATCH(E52+60000,Raw!AD:AD,0))))</f>
        <v>Pittsfield</v>
      </c>
      <c r="E52" s="59">
        <f>(IFERROR(IF(LARGE(Raw!AD:AD,A52)-60000&gt;0,LARGE(Raw!AD:AD,A52)-60000,""),""))</f>
        <v>4535.2999360000176</v>
      </c>
      <c r="F52" s="63">
        <f>IF(E52="","",(INDEX(Raw!AE:AE,MATCH(E52+60000,Raw!AD:AD,0)))-42000)</f>
        <v>2694.299955200011</v>
      </c>
      <c r="G52" s="63">
        <f>IF(E52="","",(INDEX(Raw!AF:AF,MATCH(E52+60000,Raw!AD:AD,0)))-18000)</f>
        <v>1840.9999807999993</v>
      </c>
      <c r="I52" s="3">
        <f t="shared" si="0"/>
        <v>49</v>
      </c>
      <c r="J52" s="52" t="str">
        <f>IF(L52="","",(INDEX(Raw!D:D,MATCH(L52+40000,Raw!AD:AD,0))))</f>
        <v>Evan Schoolcraft</v>
      </c>
      <c r="K52" s="52" t="str">
        <f ca="1">IF(L52="","",(INDEX(Raw!A:A,MATCH(L52+40000,Raw!AD:AD,0))))</f>
        <v>SABIS International</v>
      </c>
      <c r="L52" s="59">
        <f>(IFERROR(IF(LARGE(Raw!AD:AD,A52+COUNTIF(Raw!C:C,"H"))-40000&gt;0,LARGE(Raw!AD:AD,A52+COUNTIF(Raw!C:C,"H"))-40000,""),""))</f>
        <v>431.99991600000794</v>
      </c>
      <c r="M52" s="63">
        <f>IF(L52="","",(INDEX(Raw!AE:AE,MATCH(L52+40000,Raw!AD:AD,0)))-28000)</f>
        <v>-5.879999662283808E-5</v>
      </c>
      <c r="N52" s="63">
        <f>IF(L52="","",(INDEX(Raw!AF:AF,MATCH(L52+40000,Raw!AD:AD,0)))-12000)</f>
        <v>431.99997479999911</v>
      </c>
      <c r="P52" s="3" t="str">
        <f t="shared" si="1"/>
        <v/>
      </c>
      <c r="Q52" s="52" t="str">
        <f>IF(S52="","",(INDEX(Raw!D:D,MATCH(S52+20000,Raw!AD:AD,0))))</f>
        <v/>
      </c>
      <c r="R52" s="52" t="str">
        <f>IF(S52="","",(INDEX(Raw!A:A,MATCH(S52+20000,Raw!AD:AD,0))))</f>
        <v/>
      </c>
      <c r="S52" s="59" t="str">
        <f>(IFERROR(IF(LARGE(Raw!AD:AD,A52+COUNTIF(Raw!C:C,"H")+COUNTIF(Raw!C:C,"S"))-20000&gt;0,LARGE(Raw!AD:AD,A52+COUNTIF(Raw!C:C,"H")+COUNTIF(Raw!C:C,"S"))-20000,""),""))</f>
        <v/>
      </c>
      <c r="T52" s="63" t="str">
        <f>IF(S52="","",(INDEX(Raw!AE:AE,MATCH(S52+20000,Raw!AD:AD,0)))-14000)</f>
        <v/>
      </c>
      <c r="U52" s="63" t="str">
        <f>IF(S52="","",(INDEX(Raw!AF:AF,MATCH(S52+20000,Raw!AD:AD,0)))-6000)</f>
        <v/>
      </c>
    </row>
    <row r="53" spans="1:21" x14ac:dyDescent="0.3">
      <c r="A53" s="52">
        <v>50</v>
      </c>
      <c r="B53" s="3">
        <f t="shared" si="2"/>
        <v>50</v>
      </c>
      <c r="C53" s="52" t="str">
        <f>IF(E53="","",(INDEX(Raw!D:D,MATCH(E53+60000,Raw!AD:AD,0))))</f>
        <v>Poorva Bagchee</v>
      </c>
      <c r="D53" s="52" t="str">
        <f ca="1">IF(E53="","",(INDEX(Raw!A:A,MATCH(E53+60000,Raw!AD:AD,0))))</f>
        <v>Ashland</v>
      </c>
      <c r="E53" s="59">
        <f>(IFERROR(IF(LARGE(Raw!AD:AD,A53)-60000&gt;0,LARGE(Raw!AD:AD,A53)-60000,""),""))</f>
        <v>4512.8999810000023</v>
      </c>
      <c r="F53" s="63">
        <f>IF(E53="","",(INDEX(Raw!AE:AE,MATCH(E53+60000,Raw!AD:AD,0)))-42000)</f>
        <v>2762.899986700002</v>
      </c>
      <c r="G53" s="63">
        <f>IF(E53="","",(INDEX(Raw!AF:AF,MATCH(E53+60000,Raw!AD:AD,0)))-18000)</f>
        <v>1749.9999943000003</v>
      </c>
      <c r="I53" s="3">
        <f t="shared" si="0"/>
        <v>50</v>
      </c>
      <c r="J53" s="52" t="str">
        <f>IF(L53="","",(INDEX(Raw!D:D,MATCH(L53+40000,Raw!AD:AD,0))))</f>
        <v>John Le</v>
      </c>
      <c r="K53" s="52" t="str">
        <f ca="1">IF(L53="","",(INDEX(Raw!A:A,MATCH(L53+40000,Raw!AD:AD,0))))</f>
        <v>North Quincy</v>
      </c>
      <c r="L53" s="59">
        <f>(IFERROR(IF(LARGE(Raw!AD:AD,A53+COUNTIF(Raw!C:C,"H"))-40000&gt;0,LARGE(Raw!AD:AD,A53+COUNTIF(Raw!C:C,"H"))-40000,""),""))</f>
        <v>274.99994200000219</v>
      </c>
      <c r="M53" s="63">
        <f>IF(L53="","",(INDEX(Raw!AE:AE,MATCH(L53+40000,Raw!AD:AD,0)))-28000)</f>
        <v>-4.0599999920232221E-5</v>
      </c>
      <c r="N53" s="63">
        <f>IF(L53="","",(INDEX(Raw!AF:AF,MATCH(L53+40000,Raw!AD:AD,0)))-12000)</f>
        <v>274.99998260000029</v>
      </c>
      <c r="P53" s="3" t="str">
        <f t="shared" si="1"/>
        <v/>
      </c>
      <c r="Q53" s="52" t="str">
        <f>IF(S53="","",(INDEX(Raw!D:D,MATCH(S53+20000,Raw!AD:AD,0))))</f>
        <v/>
      </c>
      <c r="R53" s="52" t="str">
        <f>IF(S53="","",(INDEX(Raw!A:A,MATCH(S53+20000,Raw!AD:AD,0))))</f>
        <v/>
      </c>
      <c r="S53" s="59" t="str">
        <f>(IFERROR(IF(LARGE(Raw!AD:AD,A53+COUNTIF(Raw!C:C,"H")+COUNTIF(Raw!C:C,"S"))-20000&gt;0,LARGE(Raw!AD:AD,A53+COUNTIF(Raw!C:C,"H")+COUNTIF(Raw!C:C,"S"))-20000,""),""))</f>
        <v/>
      </c>
      <c r="T53" s="63" t="str">
        <f>IF(S53="","",(INDEX(Raw!AE:AE,MATCH(S53+20000,Raw!AD:AD,0)))-14000)</f>
        <v/>
      </c>
      <c r="U53" s="63" t="str">
        <f>IF(S53="","",(INDEX(Raw!AF:AF,MATCH(S53+20000,Raw!AD:AD,0)))-6000)</f>
        <v/>
      </c>
    </row>
    <row r="54" spans="1:21" x14ac:dyDescent="0.3">
      <c r="A54" s="52">
        <v>51</v>
      </c>
      <c r="B54" s="3">
        <f t="shared" si="2"/>
        <v>51</v>
      </c>
      <c r="C54" s="52" t="str">
        <f>IF(E54="","",(INDEX(Raw!D:D,MATCH(E54+60000,Raw!AD:AD,0))))</f>
        <v>Maria Aliberti</v>
      </c>
      <c r="D54" s="52" t="str">
        <f ca="1">IF(E54="","",(INDEX(Raw!A:A,MATCH(E54+60000,Raw!AD:AD,0))))</f>
        <v>Matignon</v>
      </c>
      <c r="E54" s="59">
        <f>(IFERROR(IF(LARGE(Raw!AD:AD,A54)-60000&gt;0,LARGE(Raw!AD:AD,A54)-60000,""),""))</f>
        <v>4447.8998760000031</v>
      </c>
      <c r="F54" s="63">
        <f>IF(E54="","",(INDEX(Raw!AE:AE,MATCH(E54+60000,Raw!AD:AD,0)))-42000)</f>
        <v>2462.8999132000026</v>
      </c>
      <c r="G54" s="63">
        <f>IF(E54="","",(INDEX(Raw!AF:AF,MATCH(E54+60000,Raw!AD:AD,0)))-18000)</f>
        <v>1984.9999628000005</v>
      </c>
      <c r="I54" s="3" t="str">
        <f t="shared" si="0"/>
        <v/>
      </c>
      <c r="J54" s="52" t="str">
        <f>IF(L54="","",(INDEX(Raw!D:D,MATCH(L54+40000,Raw!AD:AD,0))))</f>
        <v/>
      </c>
      <c r="K54" s="52" t="str">
        <f>IF(L54="","",(INDEX(Raw!A:A,MATCH(L54+40000,Raw!AD:AD,0))))</f>
        <v/>
      </c>
      <c r="L54" s="59" t="str">
        <f>(IFERROR(IF(LARGE(Raw!AD:AD,A54+COUNTIF(Raw!C:C,"H"))-40000&gt;0,LARGE(Raw!AD:AD,A54+COUNTIF(Raw!C:C,"H"))-40000,""),""))</f>
        <v/>
      </c>
      <c r="M54" s="63" t="str">
        <f>IF(L54="","",(INDEX(Raw!AE:AE,MATCH(L54+40000,Raw!AD:AD,0)))-28000)</f>
        <v/>
      </c>
      <c r="N54" s="63" t="str">
        <f>IF(L54="","",(INDEX(Raw!AF:AF,MATCH(L54+40000,Raw!AD:AD,0)))-12000)</f>
        <v/>
      </c>
      <c r="P54" s="3" t="str">
        <f t="shared" si="1"/>
        <v/>
      </c>
      <c r="Q54" s="52" t="str">
        <f>IF(S54="","",(INDEX(Raw!D:D,MATCH(S54+20000,Raw!AD:AD,0))))</f>
        <v/>
      </c>
      <c r="R54" s="52" t="str">
        <f>IF(S54="","",(INDEX(Raw!A:A,MATCH(S54+20000,Raw!AD:AD,0))))</f>
        <v/>
      </c>
      <c r="S54" s="59" t="str">
        <f>(IFERROR(IF(LARGE(Raw!AD:AD,A54+COUNTIF(Raw!C:C,"H")+COUNTIF(Raw!C:C,"S"))-20000&gt;0,LARGE(Raw!AD:AD,A54+COUNTIF(Raw!C:C,"H")+COUNTIF(Raw!C:C,"S"))-20000,""),""))</f>
        <v/>
      </c>
      <c r="T54" s="63" t="str">
        <f>IF(S54="","",(INDEX(Raw!AE:AE,MATCH(S54+20000,Raw!AD:AD,0)))-14000)</f>
        <v/>
      </c>
      <c r="U54" s="63" t="str">
        <f>IF(S54="","",(INDEX(Raw!AF:AF,MATCH(S54+20000,Raw!AD:AD,0)))-6000)</f>
        <v/>
      </c>
    </row>
    <row r="55" spans="1:21" x14ac:dyDescent="0.3">
      <c r="A55" s="52">
        <v>52</v>
      </c>
      <c r="B55" s="3">
        <f t="shared" si="2"/>
        <v>52</v>
      </c>
      <c r="C55" s="52" t="str">
        <f>IF(E55="","",(INDEX(Raw!D:D,MATCH(E55+60000,Raw!AD:AD,0))))</f>
        <v>Kate Park</v>
      </c>
      <c r="D55" s="52" t="str">
        <f ca="1">IF(E55="","",(INDEX(Raw!A:A,MATCH(E55+60000,Raw!AD:AD,0))))</f>
        <v>Westwood</v>
      </c>
      <c r="E55" s="59">
        <f>(IFERROR(IF(LARGE(Raw!AD:AD,A55)-60000&gt;0,LARGE(Raw!AD:AD,A55)-60000,""),""))</f>
        <v>4379.2998560000051</v>
      </c>
      <c r="F55" s="63">
        <f>IF(E55="","",(INDEX(Raw!AE:AE,MATCH(E55+60000,Raw!AD:AD,0)))-42000)</f>
        <v>2428.5998992000023</v>
      </c>
      <c r="G55" s="63">
        <f>IF(E55="","",(INDEX(Raw!AF:AF,MATCH(E55+60000,Raw!AD:AD,0)))-18000)</f>
        <v>1950.6999567999992</v>
      </c>
      <c r="I55" s="3" t="str">
        <f t="shared" si="0"/>
        <v/>
      </c>
      <c r="J55" s="52" t="str">
        <f>IF(L55="","",(INDEX(Raw!D:D,MATCH(L55+40000,Raw!AD:AD,0))))</f>
        <v/>
      </c>
      <c r="K55" s="52" t="str">
        <f>IF(L55="","",(INDEX(Raw!A:A,MATCH(L55+40000,Raw!AD:AD,0))))</f>
        <v/>
      </c>
      <c r="L55" s="59" t="str">
        <f>(IFERROR(IF(LARGE(Raw!AD:AD,A55+COUNTIF(Raw!C:C,"H"))-40000&gt;0,LARGE(Raw!AD:AD,A55+COUNTIF(Raw!C:C,"H"))-40000,""),""))</f>
        <v/>
      </c>
      <c r="M55" s="63" t="str">
        <f>IF(L55="","",(INDEX(Raw!AE:AE,MATCH(L55+40000,Raw!AD:AD,0)))-28000)</f>
        <v/>
      </c>
      <c r="N55" s="63" t="str">
        <f>IF(L55="","",(INDEX(Raw!AF:AF,MATCH(L55+40000,Raw!AD:AD,0)))-12000)</f>
        <v/>
      </c>
      <c r="P55" s="3" t="str">
        <f t="shared" si="1"/>
        <v/>
      </c>
      <c r="Q55" s="52" t="str">
        <f>IF(S55="","",(INDEX(Raw!D:D,MATCH(S55+20000,Raw!AD:AD,0))))</f>
        <v/>
      </c>
      <c r="R55" s="52" t="str">
        <f>IF(S55="","",(INDEX(Raw!A:A,MATCH(S55+20000,Raw!AD:AD,0))))</f>
        <v/>
      </c>
      <c r="S55" s="59" t="str">
        <f>(IFERROR(IF(LARGE(Raw!AD:AD,A55+COUNTIF(Raw!C:C,"H")+COUNTIF(Raw!C:C,"S"))-20000&gt;0,LARGE(Raw!AD:AD,A55+COUNTIF(Raw!C:C,"H")+COUNTIF(Raw!C:C,"S"))-20000,""),""))</f>
        <v/>
      </c>
      <c r="T55" s="63" t="str">
        <f>IF(S55="","",(INDEX(Raw!AE:AE,MATCH(S55+20000,Raw!AD:AD,0)))-14000)</f>
        <v/>
      </c>
      <c r="U55" s="63" t="str">
        <f>IF(S55="","",(INDEX(Raw!AF:AF,MATCH(S55+20000,Raw!AD:AD,0)))-6000)</f>
        <v/>
      </c>
    </row>
    <row r="56" spans="1:21" x14ac:dyDescent="0.3">
      <c r="A56" s="52">
        <v>53</v>
      </c>
      <c r="B56" s="3">
        <f t="shared" si="2"/>
        <v>53</v>
      </c>
      <c r="C56" s="52" t="str">
        <f>IF(E56="","",(INDEX(Raw!D:D,MATCH(E56+60000,Raw!AD:AD,0))))</f>
        <v>Katerina Krstanovic</v>
      </c>
      <c r="D56" s="52" t="str">
        <f ca="1">IF(E56="","",(INDEX(Raw!A:A,MATCH(E56+60000,Raw!AD:AD,0))))</f>
        <v>Matignon</v>
      </c>
      <c r="E56" s="59">
        <f>(IFERROR(IF(LARGE(Raw!AD:AD,A56)-60000&gt;0,LARGE(Raw!AD:AD,A56)-60000,""),""))</f>
        <v>4237.6998739999908</v>
      </c>
      <c r="F56" s="63">
        <f>IF(E56="","",(INDEX(Raw!AE:AE,MATCH(E56+60000,Raw!AD:AD,0)))-42000)</f>
        <v>2425.6999117999949</v>
      </c>
      <c r="G56" s="63">
        <f>IF(E56="","",(INDEX(Raw!AF:AF,MATCH(E56+60000,Raw!AD:AD,0)))-18000)</f>
        <v>1811.9999622000032</v>
      </c>
      <c r="I56" s="3" t="str">
        <f t="shared" si="0"/>
        <v/>
      </c>
      <c r="J56" s="52" t="str">
        <f>IF(L56="","",(INDEX(Raw!D:D,MATCH(L56+40000,Raw!AD:AD,0))))</f>
        <v/>
      </c>
      <c r="K56" s="52" t="str">
        <f>IF(L56="","",(INDEX(Raw!A:A,MATCH(L56+40000,Raw!AD:AD,0))))</f>
        <v/>
      </c>
      <c r="L56" s="59" t="str">
        <f>(IFERROR(IF(LARGE(Raw!AD:AD,A56+COUNTIF(Raw!C:C,"H"))-40000&gt;0,LARGE(Raw!AD:AD,A56+COUNTIF(Raw!C:C,"H"))-40000,""),""))</f>
        <v/>
      </c>
      <c r="M56" s="63" t="str">
        <f>IF(L56="","",(INDEX(Raw!AE:AE,MATCH(L56+40000,Raw!AD:AD,0)))-28000)</f>
        <v/>
      </c>
      <c r="N56" s="63" t="str">
        <f>IF(L56="","",(INDEX(Raw!AF:AF,MATCH(L56+40000,Raw!AD:AD,0)))-12000)</f>
        <v/>
      </c>
      <c r="P56" s="3" t="str">
        <f t="shared" si="1"/>
        <v/>
      </c>
      <c r="Q56" s="52" t="str">
        <f>IF(S56="","",(INDEX(Raw!D:D,MATCH(S56+20000,Raw!AD:AD,0))))</f>
        <v/>
      </c>
      <c r="R56" s="52" t="str">
        <f>IF(S56="","",(INDEX(Raw!A:A,MATCH(S56+20000,Raw!AD:AD,0))))</f>
        <v/>
      </c>
      <c r="S56" s="59" t="str">
        <f>(IFERROR(IF(LARGE(Raw!AD:AD,A56+COUNTIF(Raw!C:C,"H")+COUNTIF(Raw!C:C,"S"))-20000&gt;0,LARGE(Raw!AD:AD,A56+COUNTIF(Raw!C:C,"H")+COUNTIF(Raw!C:C,"S"))-20000,""),""))</f>
        <v/>
      </c>
      <c r="T56" s="63" t="str">
        <f>IF(S56="","",(INDEX(Raw!AE:AE,MATCH(S56+20000,Raw!AD:AD,0)))-14000)</f>
        <v/>
      </c>
      <c r="U56" s="63" t="str">
        <f>IF(S56="","",(INDEX(Raw!AF:AF,MATCH(S56+20000,Raw!AD:AD,0)))-6000)</f>
        <v/>
      </c>
    </row>
    <row r="57" spans="1:21" x14ac:dyDescent="0.3">
      <c r="A57" s="52">
        <v>54</v>
      </c>
      <c r="B57" s="3">
        <f t="shared" si="2"/>
        <v>54</v>
      </c>
      <c r="C57" s="52" t="str">
        <f>IF(E57="","",(INDEX(Raw!D:D,MATCH(E57+60000,Raw!AD:AD,0))))</f>
        <v>Colleen Buckley</v>
      </c>
      <c r="D57" s="52" t="str">
        <f ca="1">IF(E57="","",(INDEX(Raw!A:A,MATCH(E57+60000,Raw!AD:AD,0))))</f>
        <v>Milford</v>
      </c>
      <c r="E57" s="59">
        <f>(IFERROR(IF(LARGE(Raw!AD:AD,A57)-60000&gt;0,LARGE(Raw!AD:AD,A57)-60000,""),""))</f>
        <v>4051.3999280000135</v>
      </c>
      <c r="F57" s="63">
        <f>IF(E57="","",(INDEX(Raw!AE:AE,MATCH(E57+60000,Raw!AD:AD,0)))-42000)</f>
        <v>2211.3999496000033</v>
      </c>
      <c r="G57" s="63">
        <f>IF(E57="","",(INDEX(Raw!AF:AF,MATCH(E57+60000,Raw!AD:AD,0)))-18000)</f>
        <v>1839.9999783999992</v>
      </c>
      <c r="I57" s="3" t="str">
        <f t="shared" si="0"/>
        <v/>
      </c>
      <c r="J57" s="52" t="str">
        <f>IF(L57="","",(INDEX(Raw!D:D,MATCH(L57+40000,Raw!AD:AD,0))))</f>
        <v/>
      </c>
      <c r="K57" s="52" t="str">
        <f>IF(L57="","",(INDEX(Raw!A:A,MATCH(L57+40000,Raw!AD:AD,0))))</f>
        <v/>
      </c>
      <c r="L57" s="59" t="str">
        <f>(IFERROR(IF(LARGE(Raw!AD:AD,A57+COUNTIF(Raw!C:C,"H"))-40000&gt;0,LARGE(Raw!AD:AD,A57+COUNTIF(Raw!C:C,"H"))-40000,""),""))</f>
        <v/>
      </c>
      <c r="M57" s="63" t="str">
        <f>IF(L57="","",(INDEX(Raw!AE:AE,MATCH(L57+40000,Raw!AD:AD,0)))-28000)</f>
        <v/>
      </c>
      <c r="N57" s="63" t="str">
        <f>IF(L57="","",(INDEX(Raw!AF:AF,MATCH(L57+40000,Raw!AD:AD,0)))-12000)</f>
        <v/>
      </c>
      <c r="P57" s="3" t="str">
        <f t="shared" si="1"/>
        <v/>
      </c>
      <c r="Q57" s="52" t="str">
        <f>IF(S57="","",(INDEX(Raw!D:D,MATCH(S57+20000,Raw!AD:AD,0))))</f>
        <v/>
      </c>
      <c r="R57" s="52" t="str">
        <f>IF(S57="","",(INDEX(Raw!A:A,MATCH(S57+20000,Raw!AD:AD,0))))</f>
        <v/>
      </c>
      <c r="S57" s="59" t="str">
        <f>(IFERROR(IF(LARGE(Raw!AD:AD,A57+COUNTIF(Raw!C:C,"H")+COUNTIF(Raw!C:C,"S"))-20000&gt;0,LARGE(Raw!AD:AD,A57+COUNTIF(Raw!C:C,"H")+COUNTIF(Raw!C:C,"S"))-20000,""),""))</f>
        <v/>
      </c>
      <c r="T57" s="63" t="str">
        <f>IF(S57="","",(INDEX(Raw!AE:AE,MATCH(S57+20000,Raw!AD:AD,0)))-14000)</f>
        <v/>
      </c>
      <c r="U57" s="63" t="str">
        <f>IF(S57="","",(INDEX(Raw!AF:AF,MATCH(S57+20000,Raw!AD:AD,0)))-6000)</f>
        <v/>
      </c>
    </row>
    <row r="58" spans="1:21" x14ac:dyDescent="0.3">
      <c r="A58" s="52">
        <v>55</v>
      </c>
      <c r="B58" s="3">
        <f t="shared" si="2"/>
        <v>55</v>
      </c>
      <c r="C58" s="52" t="str">
        <f>IF(E58="","",(INDEX(Raw!D:D,MATCH(E58+60000,Raw!AD:AD,0))))</f>
        <v>Catherine Jalbert</v>
      </c>
      <c r="D58" s="52" t="str">
        <f ca="1">IF(E58="","",(INDEX(Raw!A:A,MATCH(E58+60000,Raw!AD:AD,0))))</f>
        <v>Austin Prep</v>
      </c>
      <c r="E58" s="59">
        <f>(IFERROR(IF(LARGE(Raw!AD:AD,A58)-60000&gt;0,LARGE(Raw!AD:AD,A58)-60000,""),""))</f>
        <v>4047.9999090000056</v>
      </c>
      <c r="F58" s="63">
        <f>IF(E58="","",(INDEX(Raw!AE:AE,MATCH(E58+60000,Raw!AD:AD,0)))-42000)</f>
        <v>2379.9999362999952</v>
      </c>
      <c r="G58" s="63">
        <f>IF(E58="","",(INDEX(Raw!AF:AF,MATCH(E58+60000,Raw!AD:AD,0)))-18000)</f>
        <v>1667.9999726999995</v>
      </c>
      <c r="I58" s="3" t="str">
        <f t="shared" si="0"/>
        <v/>
      </c>
      <c r="J58" s="52" t="str">
        <f>IF(L58="","",(INDEX(Raw!D:D,MATCH(L58+40000,Raw!AD:AD,0))))</f>
        <v/>
      </c>
      <c r="K58" s="52" t="str">
        <f>IF(L58="","",(INDEX(Raw!A:A,MATCH(L58+40000,Raw!AD:AD,0))))</f>
        <v/>
      </c>
      <c r="L58" s="59" t="str">
        <f>(IFERROR(IF(LARGE(Raw!AD:AD,A58+COUNTIF(Raw!C:C,"H"))-40000&gt;0,LARGE(Raw!AD:AD,A58+COUNTIF(Raw!C:C,"H"))-40000,""),""))</f>
        <v/>
      </c>
      <c r="M58" s="63" t="str">
        <f>IF(L58="","",(INDEX(Raw!AE:AE,MATCH(L58+40000,Raw!AD:AD,0)))-28000)</f>
        <v/>
      </c>
      <c r="N58" s="63" t="str">
        <f>IF(L58="","",(INDEX(Raw!AF:AF,MATCH(L58+40000,Raw!AD:AD,0)))-12000)</f>
        <v/>
      </c>
      <c r="P58" s="3" t="str">
        <f t="shared" si="1"/>
        <v/>
      </c>
      <c r="Q58" s="52" t="str">
        <f>IF(S58="","",(INDEX(Raw!D:D,MATCH(S58+20000,Raw!AD:AD,0))))</f>
        <v/>
      </c>
      <c r="R58" s="52" t="str">
        <f>IF(S58="","",(INDEX(Raw!A:A,MATCH(S58+20000,Raw!AD:AD,0))))</f>
        <v/>
      </c>
      <c r="S58" s="59" t="str">
        <f>(IFERROR(IF(LARGE(Raw!AD:AD,A58+COUNTIF(Raw!C:C,"H")+COUNTIF(Raw!C:C,"S"))-20000&gt;0,LARGE(Raw!AD:AD,A58+COUNTIF(Raw!C:C,"H")+COUNTIF(Raw!C:C,"S"))-20000,""),""))</f>
        <v/>
      </c>
      <c r="T58" s="63" t="str">
        <f>IF(S58="","",(INDEX(Raw!AE:AE,MATCH(S58+20000,Raw!AD:AD,0)))-14000)</f>
        <v/>
      </c>
      <c r="U58" s="63" t="str">
        <f>IF(S58="","",(INDEX(Raw!AF:AF,MATCH(S58+20000,Raw!AD:AD,0)))-6000)</f>
        <v/>
      </c>
    </row>
    <row r="59" spans="1:21" x14ac:dyDescent="0.3">
      <c r="A59" s="52">
        <v>56</v>
      </c>
      <c r="B59" s="3">
        <f t="shared" si="2"/>
        <v>56</v>
      </c>
      <c r="C59" s="52" t="str">
        <f>IF(E59="","",(INDEX(Raw!D:D,MATCH(E59+60000,Raw!AD:AD,0))))</f>
        <v>Eryn Trant</v>
      </c>
      <c r="D59" s="52" t="str">
        <f ca="1">IF(E59="","",(INDEX(Raw!A:A,MATCH(E59+60000,Raw!AD:AD,0))))</f>
        <v>Austin Prep</v>
      </c>
      <c r="E59" s="59">
        <f>(IFERROR(IF(LARGE(Raw!AD:AD,A59)-60000&gt;0,LARGE(Raw!AD:AD,A59)-60000,""),""))</f>
        <v>3965.6999080000096</v>
      </c>
      <c r="F59" s="63">
        <f>IF(E59="","",(INDEX(Raw!AE:AE,MATCH(E59+60000,Raw!AD:AD,0)))-42000)</f>
        <v>2305.6999356000015</v>
      </c>
      <c r="G59" s="63">
        <f>IF(E59="","",(INDEX(Raw!AF:AF,MATCH(E59+60000,Raw!AD:AD,0)))-18000)</f>
        <v>1659.9999724000008</v>
      </c>
      <c r="I59" s="3" t="str">
        <f t="shared" si="0"/>
        <v/>
      </c>
      <c r="J59" s="52" t="str">
        <f>IF(L59="","",(INDEX(Raw!D:D,MATCH(L59+40000,Raw!AD:AD,0))))</f>
        <v/>
      </c>
      <c r="K59" s="52" t="str">
        <f>IF(L59="","",(INDEX(Raw!A:A,MATCH(L59+40000,Raw!AD:AD,0))))</f>
        <v/>
      </c>
      <c r="L59" s="59" t="str">
        <f>(IFERROR(IF(LARGE(Raw!AD:AD,A59+COUNTIF(Raw!C:C,"H"))-40000&gt;0,LARGE(Raw!AD:AD,A59+COUNTIF(Raw!C:C,"H"))-40000,""),""))</f>
        <v/>
      </c>
      <c r="M59" s="63" t="str">
        <f>IF(L59="","",(INDEX(Raw!AE:AE,MATCH(L59+40000,Raw!AD:AD,0)))-28000)</f>
        <v/>
      </c>
      <c r="N59" s="63" t="str">
        <f>IF(L59="","",(INDEX(Raw!AF:AF,MATCH(L59+40000,Raw!AD:AD,0)))-12000)</f>
        <v/>
      </c>
      <c r="P59" s="3" t="str">
        <f t="shared" si="1"/>
        <v/>
      </c>
      <c r="Q59" s="52" t="str">
        <f>IF(S59="","",(INDEX(Raw!D:D,MATCH(S59+20000,Raw!AD:AD,0))))</f>
        <v/>
      </c>
      <c r="R59" s="52" t="str">
        <f>IF(S59="","",(INDEX(Raw!A:A,MATCH(S59+20000,Raw!AD:AD,0))))</f>
        <v/>
      </c>
      <c r="S59" s="59" t="str">
        <f>(IFERROR(IF(LARGE(Raw!AD:AD,A59+COUNTIF(Raw!C:C,"H")+COUNTIF(Raw!C:C,"S"))-20000&gt;0,LARGE(Raw!AD:AD,A59+COUNTIF(Raw!C:C,"H")+COUNTIF(Raw!C:C,"S"))-20000,""),""))</f>
        <v/>
      </c>
      <c r="T59" s="63" t="str">
        <f>IF(S59="","",(INDEX(Raw!AE:AE,MATCH(S59+20000,Raw!AD:AD,0)))-14000)</f>
        <v/>
      </c>
      <c r="U59" s="63" t="str">
        <f>IF(S59="","",(INDEX(Raw!AF:AF,MATCH(S59+20000,Raw!AD:AD,0)))-6000)</f>
        <v/>
      </c>
    </row>
    <row r="60" spans="1:21" x14ac:dyDescent="0.3">
      <c r="A60" s="52">
        <v>57</v>
      </c>
      <c r="B60" s="3">
        <f t="shared" si="2"/>
        <v>57</v>
      </c>
      <c r="C60" s="52" t="str">
        <f>IF(E60="","",(INDEX(Raw!D:D,MATCH(E60+60000,Raw!AD:AD,0))))</f>
        <v>Mia Farah</v>
      </c>
      <c r="D60" s="52" t="str">
        <f ca="1">IF(E60="","",(INDEX(Raw!A:A,MATCH(E60+60000,Raw!AD:AD,0))))</f>
        <v>Westwood</v>
      </c>
      <c r="E60" s="59">
        <f>(IFERROR(IF(LARGE(Raw!AD:AD,A60)-60000&gt;0,LARGE(Raw!AD:AD,A60)-60000,""),""))</f>
        <v>3938.9998549999946</v>
      </c>
      <c r="F60" s="63">
        <f>IF(E60="","",(INDEX(Raw!AE:AE,MATCH(E60+60000,Raw!AD:AD,0)))-42000)</f>
        <v>2059.9998984999984</v>
      </c>
      <c r="G60" s="63">
        <f>IF(E60="","",(INDEX(Raw!AF:AF,MATCH(E60+60000,Raw!AD:AD,0)))-18000)</f>
        <v>1878.9999564999998</v>
      </c>
      <c r="I60" s="3" t="str">
        <f t="shared" si="0"/>
        <v/>
      </c>
      <c r="J60" s="52" t="str">
        <f>IF(L60="","",(INDEX(Raw!D:D,MATCH(L60+40000,Raw!AD:AD,0))))</f>
        <v/>
      </c>
      <c r="K60" s="52" t="str">
        <f>IF(L60="","",(INDEX(Raw!A:A,MATCH(L60+40000,Raw!AD:AD,0))))</f>
        <v/>
      </c>
      <c r="L60" s="59" t="str">
        <f>(IFERROR(IF(LARGE(Raw!AD:AD,A60+COUNTIF(Raw!C:C,"H"))-40000&gt;0,LARGE(Raw!AD:AD,A60+COUNTIF(Raw!C:C,"H"))-40000,""),""))</f>
        <v/>
      </c>
      <c r="M60" s="63" t="str">
        <f>IF(L60="","",(INDEX(Raw!AE:AE,MATCH(L60+40000,Raw!AD:AD,0)))-28000)</f>
        <v/>
      </c>
      <c r="N60" s="63" t="str">
        <f>IF(L60="","",(INDEX(Raw!AF:AF,MATCH(L60+40000,Raw!AD:AD,0)))-12000)</f>
        <v/>
      </c>
      <c r="P60" s="3" t="str">
        <f t="shared" si="1"/>
        <v/>
      </c>
      <c r="Q60" s="52" t="str">
        <f>IF(S60="","",(INDEX(Raw!D:D,MATCH(S60+20000,Raw!AD:AD,0))))</f>
        <v/>
      </c>
      <c r="R60" s="52" t="str">
        <f>IF(S60="","",(INDEX(Raw!A:A,MATCH(S60+20000,Raw!AD:AD,0))))</f>
        <v/>
      </c>
      <c r="S60" s="59" t="str">
        <f>(IFERROR(IF(LARGE(Raw!AD:AD,A60+COUNTIF(Raw!C:C,"H")+COUNTIF(Raw!C:C,"S"))-20000&gt;0,LARGE(Raw!AD:AD,A60+COUNTIF(Raw!C:C,"H")+COUNTIF(Raw!C:C,"S"))-20000,""),""))</f>
        <v/>
      </c>
      <c r="T60" s="63" t="str">
        <f>IF(S60="","",(INDEX(Raw!AE:AE,MATCH(S60+20000,Raw!AD:AD,0)))-14000)</f>
        <v/>
      </c>
      <c r="U60" s="63" t="str">
        <f>IF(S60="","",(INDEX(Raw!AF:AF,MATCH(S60+20000,Raw!AD:AD,0)))-6000)</f>
        <v/>
      </c>
    </row>
    <row r="61" spans="1:21" x14ac:dyDescent="0.3">
      <c r="A61" s="52">
        <v>58</v>
      </c>
      <c r="B61" s="3">
        <f t="shared" si="2"/>
        <v>58</v>
      </c>
      <c r="C61" s="52" t="str">
        <f>IF(E61="","",(INDEX(Raw!D:D,MATCH(E61+60000,Raw!AD:AD,0))))</f>
        <v>Selena Lottero</v>
      </c>
      <c r="D61" s="52" t="str">
        <f ca="1">IF(E61="","",(INDEX(Raw!A:A,MATCH(E61+60000,Raw!AD:AD,0))))</f>
        <v>Milford</v>
      </c>
      <c r="E61" s="59">
        <f>(IFERROR(IF(LARGE(Raw!AD:AD,A61)-60000&gt;0,LARGE(Raw!AD:AD,A61)-60000,""),""))</f>
        <v>3771.6999270000088</v>
      </c>
      <c r="F61" s="63">
        <f>IF(E61="","",(INDEX(Raw!AE:AE,MATCH(E61+60000,Raw!AD:AD,0)))-42000)</f>
        <v>2145.6999489000009</v>
      </c>
      <c r="G61" s="63">
        <f>IF(E61="","",(INDEX(Raw!AF:AF,MATCH(E61+60000,Raw!AD:AD,0)))-18000)</f>
        <v>1625.9999781000006</v>
      </c>
      <c r="I61" s="3" t="str">
        <f t="shared" si="0"/>
        <v/>
      </c>
      <c r="J61" s="52" t="str">
        <f>IF(L61="","",(INDEX(Raw!D:D,MATCH(L61+40000,Raw!AD:AD,0))))</f>
        <v/>
      </c>
      <c r="K61" s="52" t="str">
        <f>IF(L61="","",(INDEX(Raw!A:A,MATCH(L61+40000,Raw!AD:AD,0))))</f>
        <v/>
      </c>
      <c r="L61" s="59" t="str">
        <f>(IFERROR(IF(LARGE(Raw!AD:AD,A61+COUNTIF(Raw!C:C,"H"))-40000&gt;0,LARGE(Raw!AD:AD,A61+COUNTIF(Raw!C:C,"H"))-40000,""),""))</f>
        <v/>
      </c>
      <c r="M61" s="63" t="str">
        <f>IF(L61="","",(INDEX(Raw!AE:AE,MATCH(L61+40000,Raw!AD:AD,0)))-28000)</f>
        <v/>
      </c>
      <c r="N61" s="63" t="str">
        <f>IF(L61="","",(INDEX(Raw!AF:AF,MATCH(L61+40000,Raw!AD:AD,0)))-12000)</f>
        <v/>
      </c>
      <c r="P61" s="3" t="str">
        <f t="shared" si="1"/>
        <v/>
      </c>
      <c r="Q61" s="52" t="str">
        <f>IF(S61="","",(INDEX(Raw!D:D,MATCH(S61+20000,Raw!AD:AD,0))))</f>
        <v/>
      </c>
      <c r="R61" s="52" t="str">
        <f>IF(S61="","",(INDEX(Raw!A:A,MATCH(S61+20000,Raw!AD:AD,0))))</f>
        <v/>
      </c>
      <c r="S61" s="59" t="str">
        <f>(IFERROR(IF(LARGE(Raw!AD:AD,A61+COUNTIF(Raw!C:C,"H")+COUNTIF(Raw!C:C,"S"))-20000&gt;0,LARGE(Raw!AD:AD,A61+COUNTIF(Raw!C:C,"H")+COUNTIF(Raw!C:C,"S"))-20000,""),""))</f>
        <v/>
      </c>
      <c r="T61" s="63" t="str">
        <f>IF(S61="","",(INDEX(Raw!AE:AE,MATCH(S61+20000,Raw!AD:AD,0)))-14000)</f>
        <v/>
      </c>
      <c r="U61" s="63" t="str">
        <f>IF(S61="","",(INDEX(Raw!AF:AF,MATCH(S61+20000,Raw!AD:AD,0)))-6000)</f>
        <v/>
      </c>
    </row>
    <row r="62" spans="1:21" x14ac:dyDescent="0.3">
      <c r="A62" s="52">
        <v>59</v>
      </c>
      <c r="B62" s="3">
        <f t="shared" si="2"/>
        <v>59</v>
      </c>
      <c r="C62" s="52" t="str">
        <f>IF(E62="","",(INDEX(Raw!D:D,MATCH(E62+60000,Raw!AD:AD,0))))</f>
        <v>Jennifer Britto</v>
      </c>
      <c r="D62" s="52" t="str">
        <f ca="1">IF(E62="","",(INDEX(Raw!A:A,MATCH(E62+60000,Raw!AD:AD,0))))</f>
        <v>Austin Prep</v>
      </c>
      <c r="E62" s="59">
        <f>(IFERROR(IF(LARGE(Raw!AD:AD,A62)-60000&gt;0,LARGE(Raw!AD:AD,A62)-60000,""),""))</f>
        <v>331.99990999998408</v>
      </c>
      <c r="F62" s="63">
        <f>IF(E62="","",(INDEX(Raw!AE:AE,MATCH(E62+60000,Raw!AD:AD,0)))-42000)</f>
        <v>-6.3000006775837392E-5</v>
      </c>
      <c r="G62" s="63">
        <f>IF(E62="","",(INDEX(Raw!AF:AF,MATCH(E62+60000,Raw!AD:AD,0)))-18000)</f>
        <v>331.99997299999814</v>
      </c>
      <c r="I62" s="3" t="str">
        <f t="shared" si="0"/>
        <v/>
      </c>
      <c r="J62" s="52" t="str">
        <f>IF(L62="","",(INDEX(Raw!D:D,MATCH(L62+40000,Raw!AD:AD,0))))</f>
        <v/>
      </c>
      <c r="K62" s="52" t="str">
        <f>IF(L62="","",(INDEX(Raw!A:A,MATCH(L62+40000,Raw!AD:AD,0))))</f>
        <v/>
      </c>
      <c r="L62" s="59" t="str">
        <f>(IFERROR(IF(LARGE(Raw!AD:AD,A62+COUNTIF(Raw!C:C,"H"))-40000&gt;0,LARGE(Raw!AD:AD,A62+COUNTIF(Raw!C:C,"H"))-40000,""),""))</f>
        <v/>
      </c>
      <c r="M62" s="63" t="str">
        <f>IF(L62="","",(INDEX(Raw!AE:AE,MATCH(L62+40000,Raw!AD:AD,0)))-28000)</f>
        <v/>
      </c>
      <c r="N62" s="63" t="str">
        <f>IF(L62="","",(INDEX(Raw!AF:AF,MATCH(L62+40000,Raw!AD:AD,0)))-12000)</f>
        <v/>
      </c>
      <c r="P62" s="3" t="str">
        <f t="shared" si="1"/>
        <v/>
      </c>
      <c r="Q62" s="52" t="str">
        <f>IF(S62="","",(INDEX(Raw!D:D,MATCH(S62+20000,Raw!AD:AD,0))))</f>
        <v/>
      </c>
      <c r="R62" s="52" t="str">
        <f>IF(S62="","",(INDEX(Raw!A:A,MATCH(S62+20000,Raw!AD:AD,0))))</f>
        <v/>
      </c>
      <c r="S62" s="59" t="str">
        <f>(IFERROR(IF(LARGE(Raw!AD:AD,A62+COUNTIF(Raw!C:C,"H")+COUNTIF(Raw!C:C,"S"))-20000&gt;0,LARGE(Raw!AD:AD,A62+COUNTIF(Raw!C:C,"H")+COUNTIF(Raw!C:C,"S"))-20000,""),""))</f>
        <v/>
      </c>
      <c r="T62" s="63" t="str">
        <f>IF(S62="","",(INDEX(Raw!AE:AE,MATCH(S62+20000,Raw!AD:AD,0)))-14000)</f>
        <v/>
      </c>
      <c r="U62" s="63" t="str">
        <f>IF(S62="","",(INDEX(Raw!AF:AF,MATCH(S62+20000,Raw!AD:AD,0)))-6000)</f>
        <v/>
      </c>
    </row>
    <row r="63" spans="1:21" x14ac:dyDescent="0.3">
      <c r="A63" s="52">
        <v>60</v>
      </c>
      <c r="B63" s="3" t="str">
        <f t="shared" si="2"/>
        <v/>
      </c>
      <c r="C63" s="52" t="str">
        <f>IF(E63="","",(INDEX(Raw!D:D,MATCH(E63+60000,Raw!AD:AD,0))))</f>
        <v/>
      </c>
      <c r="D63" s="52" t="str">
        <f>IF(E63="","",(INDEX(Raw!A:A,MATCH(E63+60000,Raw!AD:AD,0))))</f>
        <v/>
      </c>
      <c r="E63" s="59" t="str">
        <f>(IFERROR(IF(LARGE(Raw!AD:AD,A63)-60000&gt;0,LARGE(Raw!AD:AD,A63)-60000,""),""))</f>
        <v/>
      </c>
      <c r="F63" s="63" t="str">
        <f>IF(E63="","",(INDEX(Raw!AE:AE,MATCH(E63+60000,Raw!AD:AD,0)))-42000)</f>
        <v/>
      </c>
      <c r="G63" s="63" t="str">
        <f>IF(E63="","",(INDEX(Raw!AF:AF,MATCH(E63+60000,Raw!AD:AD,0)))-18000)</f>
        <v/>
      </c>
      <c r="I63" s="3" t="str">
        <f t="shared" si="0"/>
        <v/>
      </c>
      <c r="J63" s="52" t="str">
        <f>IF(L63="","",(INDEX(Raw!D:D,MATCH(L63+40000,Raw!AD:AD,0))))</f>
        <v/>
      </c>
      <c r="K63" s="52" t="str">
        <f>IF(L63="","",(INDEX(Raw!A:A,MATCH(L63+40000,Raw!AD:AD,0))))</f>
        <v/>
      </c>
      <c r="L63" s="59" t="str">
        <f>(IFERROR(IF(LARGE(Raw!AD:AD,A63+COUNTIF(Raw!C:C,"H"))-40000&gt;0,LARGE(Raw!AD:AD,A63+COUNTIF(Raw!C:C,"H"))-40000,""),""))</f>
        <v/>
      </c>
      <c r="M63" s="63" t="str">
        <f>IF(L63="","",(INDEX(Raw!AE:AE,MATCH(L63+40000,Raw!AD:AD,0)))-28000)</f>
        <v/>
      </c>
      <c r="N63" s="63" t="str">
        <f>IF(L63="","",(INDEX(Raw!AF:AF,MATCH(L63+40000,Raw!AD:AD,0)))-12000)</f>
        <v/>
      </c>
      <c r="P63" s="3" t="str">
        <f t="shared" si="1"/>
        <v/>
      </c>
      <c r="Q63" s="52" t="str">
        <f>IF(S63="","",(INDEX(Raw!D:D,MATCH(S63+20000,Raw!AD:AD,0))))</f>
        <v/>
      </c>
      <c r="R63" s="52" t="str">
        <f>IF(S63="","",(INDEX(Raw!A:A,MATCH(S63+20000,Raw!AD:AD,0))))</f>
        <v/>
      </c>
      <c r="S63" s="59" t="str">
        <f>(IFERROR(IF(LARGE(Raw!AD:AD,A63+COUNTIF(Raw!C:C,"H")+COUNTIF(Raw!C:C,"S"))-20000&gt;0,LARGE(Raw!AD:AD,A63+COUNTIF(Raw!C:C,"H")+COUNTIF(Raw!C:C,"S"))-20000,""),""))</f>
        <v/>
      </c>
      <c r="T63" s="63" t="str">
        <f>IF(S63="","",(INDEX(Raw!AE:AE,MATCH(S63+20000,Raw!AD:AD,0)))-14000)</f>
        <v/>
      </c>
      <c r="U63" s="63" t="str">
        <f>IF(S63="","",(INDEX(Raw!AF:AF,MATCH(S63+20000,Raw!AD:AD,0)))-6000)</f>
        <v/>
      </c>
    </row>
    <row r="64" spans="1:21" x14ac:dyDescent="0.3">
      <c r="A64" s="52">
        <v>61</v>
      </c>
      <c r="B64" s="3" t="str">
        <f t="shared" si="2"/>
        <v/>
      </c>
      <c r="C64" s="52" t="str">
        <f>IF(E64="","",(INDEX(Raw!D:D,MATCH(E64+60000,Raw!AD:AD,0))))</f>
        <v/>
      </c>
      <c r="D64" s="52" t="str">
        <f>IF(E64="","",(INDEX(Raw!A:A,MATCH(E64+60000,Raw!AD:AD,0))))</f>
        <v/>
      </c>
      <c r="E64" s="59" t="str">
        <f>(IFERROR(IF(LARGE(Raw!AD:AD,A64)-60000&gt;0,LARGE(Raw!AD:AD,A64)-60000,""),""))</f>
        <v/>
      </c>
      <c r="F64" s="63" t="str">
        <f>IF(E64="","",(INDEX(Raw!AE:AE,MATCH(E64+60000,Raw!AD:AD,0)))-42000)</f>
        <v/>
      </c>
      <c r="G64" s="63" t="str">
        <f>IF(E64="","",(INDEX(Raw!AF:AF,MATCH(E64+60000,Raw!AD:AD,0)))-18000)</f>
        <v/>
      </c>
      <c r="I64" s="3" t="str">
        <f t="shared" si="0"/>
        <v/>
      </c>
      <c r="J64" s="52" t="str">
        <f>IF(L64="","",(INDEX(Raw!D:D,MATCH(L64+40000,Raw!AD:AD,0))))</f>
        <v/>
      </c>
      <c r="K64" s="52" t="str">
        <f>IF(L64="","",(INDEX(Raw!A:A,MATCH(L64+40000,Raw!AD:AD,0))))</f>
        <v/>
      </c>
      <c r="L64" s="59" t="str">
        <f>(IFERROR(IF(LARGE(Raw!AD:AD,A64+COUNTIF(Raw!C:C,"H"))-40000&gt;0,LARGE(Raw!AD:AD,A64+COUNTIF(Raw!C:C,"H"))-40000,""),""))</f>
        <v/>
      </c>
      <c r="M64" s="63" t="str">
        <f>IF(L64="","",(INDEX(Raw!AE:AE,MATCH(L64+40000,Raw!AD:AD,0)))-28000)</f>
        <v/>
      </c>
      <c r="N64" s="63" t="str">
        <f>IF(L64="","",(INDEX(Raw!AF:AF,MATCH(L64+40000,Raw!AD:AD,0)))-12000)</f>
        <v/>
      </c>
      <c r="P64" s="3" t="str">
        <f t="shared" si="1"/>
        <v/>
      </c>
      <c r="Q64" s="52" t="str">
        <f>IF(S64="","",(INDEX(Raw!D:D,MATCH(S64+20000,Raw!AD:AD,0))))</f>
        <v/>
      </c>
      <c r="R64" s="52" t="str">
        <f>IF(S64="","",(INDEX(Raw!A:A,MATCH(S64+20000,Raw!AD:AD,0))))</f>
        <v/>
      </c>
      <c r="S64" s="59" t="str">
        <f>(IFERROR(IF(LARGE(Raw!AD:AD,A64+COUNTIF(Raw!C:C,"H")+COUNTIF(Raw!C:C,"S"))-20000&gt;0,LARGE(Raw!AD:AD,A64+COUNTIF(Raw!C:C,"H")+COUNTIF(Raw!C:C,"S"))-20000,""),""))</f>
        <v/>
      </c>
      <c r="T64" s="63" t="str">
        <f>IF(S64="","",(INDEX(Raw!AE:AE,MATCH(S64+20000,Raw!AD:AD,0)))-14000)</f>
        <v/>
      </c>
      <c r="U64" s="63" t="str">
        <f>IF(S64="","",(INDEX(Raw!AF:AF,MATCH(S64+20000,Raw!AD:AD,0)))-6000)</f>
        <v/>
      </c>
    </row>
    <row r="65" spans="1:21" x14ac:dyDescent="0.3">
      <c r="A65" s="52">
        <v>62</v>
      </c>
      <c r="B65" s="3" t="str">
        <f t="shared" si="2"/>
        <v/>
      </c>
      <c r="C65" s="52" t="str">
        <f>IF(E65="","",(INDEX(Raw!D:D,MATCH(E65+60000,Raw!AD:AD,0))))</f>
        <v/>
      </c>
      <c r="D65" s="52" t="str">
        <f>IF(E65="","",(INDEX(Raw!A:A,MATCH(E65+60000,Raw!AD:AD,0))))</f>
        <v/>
      </c>
      <c r="E65" s="59" t="str">
        <f>(IFERROR(IF(LARGE(Raw!AD:AD,A65)-60000&gt;0,LARGE(Raw!AD:AD,A65)-60000,""),""))</f>
        <v/>
      </c>
      <c r="F65" s="63" t="str">
        <f>IF(E65="","",(INDEX(Raw!AE:AE,MATCH(E65+60000,Raw!AD:AD,0)))-42000)</f>
        <v/>
      </c>
      <c r="G65" s="63" t="str">
        <f>IF(E65="","",(INDEX(Raw!AF:AF,MATCH(E65+60000,Raw!AD:AD,0)))-18000)</f>
        <v/>
      </c>
      <c r="I65" s="3" t="str">
        <f t="shared" si="0"/>
        <v/>
      </c>
      <c r="J65" s="52" t="str">
        <f>IF(L65="","",(INDEX(Raw!D:D,MATCH(L65+40000,Raw!AD:AD,0))))</f>
        <v/>
      </c>
      <c r="K65" s="52" t="str">
        <f>IF(L65="","",(INDEX(Raw!A:A,MATCH(L65+40000,Raw!AD:AD,0))))</f>
        <v/>
      </c>
      <c r="L65" s="59" t="str">
        <f>(IFERROR(IF(LARGE(Raw!AD:AD,A65+COUNTIF(Raw!C:C,"H"))-40000&gt;0,LARGE(Raw!AD:AD,A65+COUNTIF(Raw!C:C,"H"))-40000,""),""))</f>
        <v/>
      </c>
      <c r="M65" s="63" t="str">
        <f>IF(L65="","",(INDEX(Raw!AE:AE,MATCH(L65+40000,Raw!AD:AD,0)))-28000)</f>
        <v/>
      </c>
      <c r="N65" s="63" t="str">
        <f>IF(L65="","",(INDEX(Raw!AF:AF,MATCH(L65+40000,Raw!AD:AD,0)))-12000)</f>
        <v/>
      </c>
      <c r="P65" s="3" t="str">
        <f t="shared" si="1"/>
        <v/>
      </c>
      <c r="Q65" s="52" t="str">
        <f>IF(S65="","",(INDEX(Raw!D:D,MATCH(S65+20000,Raw!AD:AD,0))))</f>
        <v/>
      </c>
      <c r="R65" s="52" t="str">
        <f>IF(S65="","",(INDEX(Raw!A:A,MATCH(S65+20000,Raw!AD:AD,0))))</f>
        <v/>
      </c>
      <c r="S65" s="59" t="str">
        <f>(IFERROR(IF(LARGE(Raw!AD:AD,A65+COUNTIF(Raw!C:C,"H")+COUNTIF(Raw!C:C,"S"))-20000&gt;0,LARGE(Raw!AD:AD,A65+COUNTIF(Raw!C:C,"H")+COUNTIF(Raw!C:C,"S"))-20000,""),""))</f>
        <v/>
      </c>
      <c r="T65" s="63" t="str">
        <f>IF(S65="","",(INDEX(Raw!AE:AE,MATCH(S65+20000,Raw!AD:AD,0)))-14000)</f>
        <v/>
      </c>
      <c r="U65" s="63" t="str">
        <f>IF(S65="","",(INDEX(Raw!AF:AF,MATCH(S65+20000,Raw!AD:AD,0)))-6000)</f>
        <v/>
      </c>
    </row>
    <row r="66" spans="1:21" x14ac:dyDescent="0.3">
      <c r="A66" s="52">
        <v>63</v>
      </c>
      <c r="B66" s="3" t="str">
        <f t="shared" si="2"/>
        <v/>
      </c>
      <c r="C66" s="52" t="str">
        <f>IF(E66="","",(INDEX(Raw!D:D,MATCH(E66+60000,Raw!AD:AD,0))))</f>
        <v/>
      </c>
      <c r="D66" s="52" t="str">
        <f>IF(E66="","",(INDEX(Raw!A:A,MATCH(E66+60000,Raw!AD:AD,0))))</f>
        <v/>
      </c>
      <c r="E66" s="59" t="str">
        <f>(IFERROR(IF(LARGE(Raw!AD:AD,A66)-60000&gt;0,LARGE(Raw!AD:AD,A66)-60000,""),""))</f>
        <v/>
      </c>
      <c r="F66" s="63" t="str">
        <f>IF(E66="","",(INDEX(Raw!AE:AE,MATCH(E66+60000,Raw!AD:AD,0)))-42000)</f>
        <v/>
      </c>
      <c r="G66" s="63" t="str">
        <f>IF(E66="","",(INDEX(Raw!AF:AF,MATCH(E66+60000,Raw!AD:AD,0)))-18000)</f>
        <v/>
      </c>
      <c r="I66" s="3" t="str">
        <f t="shared" si="0"/>
        <v/>
      </c>
      <c r="J66" s="52" t="str">
        <f>IF(L66="","",(INDEX(Raw!D:D,MATCH(L66+40000,Raw!AD:AD,0))))</f>
        <v/>
      </c>
      <c r="K66" s="52" t="str">
        <f>IF(L66="","",(INDEX(Raw!A:A,MATCH(L66+40000,Raw!AD:AD,0))))</f>
        <v/>
      </c>
      <c r="L66" s="59" t="str">
        <f>(IFERROR(IF(LARGE(Raw!AD:AD,A66+COUNTIF(Raw!C:C,"H"))-40000&gt;0,LARGE(Raw!AD:AD,A66+COUNTIF(Raw!C:C,"H"))-40000,""),""))</f>
        <v/>
      </c>
      <c r="M66" s="63" t="str">
        <f>IF(L66="","",(INDEX(Raw!AE:AE,MATCH(L66+40000,Raw!AD:AD,0)))-28000)</f>
        <v/>
      </c>
      <c r="N66" s="63" t="str">
        <f>IF(L66="","",(INDEX(Raw!AF:AF,MATCH(L66+40000,Raw!AD:AD,0)))-12000)</f>
        <v/>
      </c>
      <c r="P66" s="3" t="str">
        <f t="shared" si="1"/>
        <v/>
      </c>
      <c r="Q66" s="52" t="str">
        <f>IF(S66="","",(INDEX(Raw!D:D,MATCH(S66+20000,Raw!AD:AD,0))))</f>
        <v/>
      </c>
      <c r="R66" s="52" t="str">
        <f>IF(S66="","",(INDEX(Raw!A:A,MATCH(S66+20000,Raw!AD:AD,0))))</f>
        <v/>
      </c>
      <c r="S66" s="59" t="str">
        <f>(IFERROR(IF(LARGE(Raw!AD:AD,A66+COUNTIF(Raw!C:C,"H")+COUNTIF(Raw!C:C,"S"))-20000&gt;0,LARGE(Raw!AD:AD,A66+COUNTIF(Raw!C:C,"H")+COUNTIF(Raw!C:C,"S"))-20000,""),""))</f>
        <v/>
      </c>
      <c r="T66" s="63" t="str">
        <f>IF(S66="","",(INDEX(Raw!AE:AE,MATCH(S66+20000,Raw!AD:AD,0)))-14000)</f>
        <v/>
      </c>
      <c r="U66" s="63" t="str">
        <f>IF(S66="","",(INDEX(Raw!AF:AF,MATCH(S66+20000,Raw!AD:AD,0)))-6000)</f>
        <v/>
      </c>
    </row>
    <row r="67" spans="1:21" x14ac:dyDescent="0.3">
      <c r="A67" s="52">
        <v>64</v>
      </c>
      <c r="B67" s="3" t="str">
        <f t="shared" si="2"/>
        <v/>
      </c>
      <c r="C67" s="52" t="str">
        <f>IF(E67="","",(INDEX(Raw!D:D,MATCH(E67+60000,Raw!AD:AD,0))))</f>
        <v/>
      </c>
      <c r="D67" s="52" t="str">
        <f>IF(E67="","",(INDEX(Raw!A:A,MATCH(E67+60000,Raw!AD:AD,0))))</f>
        <v/>
      </c>
      <c r="E67" s="59" t="str">
        <f>(IFERROR(IF(LARGE(Raw!AD:AD,A67)-60000&gt;0,LARGE(Raw!AD:AD,A67)-60000,""),""))</f>
        <v/>
      </c>
      <c r="F67" s="63" t="str">
        <f>IF(E67="","",(INDEX(Raw!AE:AE,MATCH(E67+60000,Raw!AD:AD,0)))-42000)</f>
        <v/>
      </c>
      <c r="G67" s="63" t="str">
        <f>IF(E67="","",(INDEX(Raw!AF:AF,MATCH(E67+60000,Raw!AD:AD,0)))-18000)</f>
        <v/>
      </c>
      <c r="I67" s="3" t="str">
        <f t="shared" si="0"/>
        <v/>
      </c>
      <c r="J67" s="52" t="str">
        <f>IF(L67="","",(INDEX(Raw!D:D,MATCH(L67+40000,Raw!AD:AD,0))))</f>
        <v/>
      </c>
      <c r="K67" s="52" t="str">
        <f>IF(L67="","",(INDEX(Raw!A:A,MATCH(L67+40000,Raw!AD:AD,0))))</f>
        <v/>
      </c>
      <c r="L67" s="59" t="str">
        <f>(IFERROR(IF(LARGE(Raw!AD:AD,A67+COUNTIF(Raw!C:C,"H"))-40000&gt;0,LARGE(Raw!AD:AD,A67+COUNTIF(Raw!C:C,"H"))-40000,""),""))</f>
        <v/>
      </c>
      <c r="M67" s="63" t="str">
        <f>IF(L67="","",(INDEX(Raw!AE:AE,MATCH(L67+40000,Raw!AD:AD,0)))-28000)</f>
        <v/>
      </c>
      <c r="N67" s="63" t="str">
        <f>IF(L67="","",(INDEX(Raw!AF:AF,MATCH(L67+40000,Raw!AD:AD,0)))-12000)</f>
        <v/>
      </c>
      <c r="P67" s="3" t="str">
        <f t="shared" si="1"/>
        <v/>
      </c>
      <c r="Q67" s="52" t="str">
        <f>IF(S67="","",(INDEX(Raw!D:D,MATCH(S67+20000,Raw!AD:AD,0))))</f>
        <v/>
      </c>
      <c r="R67" s="52" t="str">
        <f>IF(S67="","",(INDEX(Raw!A:A,MATCH(S67+20000,Raw!AD:AD,0))))</f>
        <v/>
      </c>
      <c r="S67" s="59" t="str">
        <f>(IFERROR(IF(LARGE(Raw!AD:AD,A67+COUNTIF(Raw!C:C,"H")+COUNTIF(Raw!C:C,"S"))-20000&gt;0,LARGE(Raw!AD:AD,A67+COUNTIF(Raw!C:C,"H")+COUNTIF(Raw!C:C,"S"))-20000,""),""))</f>
        <v/>
      </c>
      <c r="T67" s="63" t="str">
        <f>IF(S67="","",(INDEX(Raw!AE:AE,MATCH(S67+20000,Raw!AD:AD,0)))-14000)</f>
        <v/>
      </c>
      <c r="U67" s="63" t="str">
        <f>IF(S67="","",(INDEX(Raw!AF:AF,MATCH(S67+20000,Raw!AD:AD,0)))-6000)</f>
        <v/>
      </c>
    </row>
    <row r="68" spans="1:21" x14ac:dyDescent="0.3">
      <c r="A68" s="52">
        <v>65</v>
      </c>
      <c r="B68" s="3" t="str">
        <f t="shared" si="2"/>
        <v/>
      </c>
      <c r="C68" s="52" t="str">
        <f>IF(E68="","",(INDEX(Raw!D:D,MATCH(E68+60000,Raw!AD:AD,0))))</f>
        <v/>
      </c>
      <c r="D68" s="52" t="str">
        <f>IF(E68="","",(INDEX(Raw!A:A,MATCH(E68+60000,Raw!AD:AD,0))))</f>
        <v/>
      </c>
      <c r="E68" s="59" t="str">
        <f>(IFERROR(IF(LARGE(Raw!AD:AD,A68)-60000&gt;0,LARGE(Raw!AD:AD,A68)-60000,""),""))</f>
        <v/>
      </c>
      <c r="F68" s="63" t="str">
        <f>IF(E68="","",(INDEX(Raw!AE:AE,MATCH(E68+60000,Raw!AD:AD,0)))-42000)</f>
        <v/>
      </c>
      <c r="G68" s="63" t="str">
        <f>IF(E68="","",(INDEX(Raw!AF:AF,MATCH(E68+60000,Raw!AD:AD,0)))-18000)</f>
        <v/>
      </c>
      <c r="I68" s="3" t="str">
        <f t="shared" si="0"/>
        <v/>
      </c>
      <c r="J68" s="52" t="str">
        <f>IF(L68="","",(INDEX(Raw!D:D,MATCH(L68+40000,Raw!AD:AD,0))))</f>
        <v/>
      </c>
      <c r="K68" s="52" t="str">
        <f>IF(L68="","",(INDEX(Raw!A:A,MATCH(L68+40000,Raw!AD:AD,0))))</f>
        <v/>
      </c>
      <c r="L68" s="59" t="str">
        <f>(IFERROR(IF(LARGE(Raw!AD:AD,A68+COUNTIF(Raw!C:C,"H"))-40000&gt;0,LARGE(Raw!AD:AD,A68+COUNTIF(Raw!C:C,"H"))-40000,""),""))</f>
        <v/>
      </c>
      <c r="M68" s="63" t="str">
        <f>IF(L68="","",(INDEX(Raw!AE:AE,MATCH(L68+40000,Raw!AD:AD,0)))-28000)</f>
        <v/>
      </c>
      <c r="N68" s="63" t="str">
        <f>IF(L68="","",(INDEX(Raw!AF:AF,MATCH(L68+40000,Raw!AD:AD,0)))-12000)</f>
        <v/>
      </c>
      <c r="P68" s="3" t="str">
        <f t="shared" si="1"/>
        <v/>
      </c>
      <c r="Q68" s="52" t="str">
        <f>IF(S68="","",(INDEX(Raw!D:D,MATCH(S68+20000,Raw!AD:AD,0))))</f>
        <v/>
      </c>
      <c r="R68" s="52" t="str">
        <f>IF(S68="","",(INDEX(Raw!A:A,MATCH(S68+20000,Raw!AD:AD,0))))</f>
        <v/>
      </c>
      <c r="S68" s="59" t="str">
        <f>(IFERROR(IF(LARGE(Raw!AD:AD,A68+COUNTIF(Raw!C:C,"H")+COUNTIF(Raw!C:C,"S"))-20000&gt;0,LARGE(Raw!AD:AD,A68+COUNTIF(Raw!C:C,"H")+COUNTIF(Raw!C:C,"S"))-20000,""),""))</f>
        <v/>
      </c>
      <c r="T68" s="63" t="str">
        <f>IF(S68="","",(INDEX(Raw!AE:AE,MATCH(S68+20000,Raw!AD:AD,0)))-14000)</f>
        <v/>
      </c>
      <c r="U68" s="63" t="str">
        <f>IF(S68="","",(INDEX(Raw!AF:AF,MATCH(S68+20000,Raw!AD:AD,0)))-6000)</f>
        <v/>
      </c>
    </row>
    <row r="69" spans="1:21" x14ac:dyDescent="0.3">
      <c r="A69" s="52">
        <v>66</v>
      </c>
      <c r="B69" s="3" t="str">
        <f t="shared" si="2"/>
        <v/>
      </c>
      <c r="C69" s="52" t="str">
        <f>IF(E69="","",(INDEX(Raw!D:D,MATCH(E69+60000,Raw!AD:AD,0))))</f>
        <v/>
      </c>
      <c r="D69" s="52" t="str">
        <f>IF(E69="","",(INDEX(Raw!A:A,MATCH(E69+60000,Raw!AD:AD,0))))</f>
        <v/>
      </c>
      <c r="E69" s="59" t="str">
        <f>(IFERROR(IF(LARGE(Raw!AD:AD,A69)-60000&gt;0,LARGE(Raw!AD:AD,A69)-60000,""),""))</f>
        <v/>
      </c>
      <c r="F69" s="63" t="str">
        <f>IF(E69="","",(INDEX(Raw!AE:AE,MATCH(E69+60000,Raw!AD:AD,0)))-42000)</f>
        <v/>
      </c>
      <c r="G69" s="63" t="str">
        <f>IF(E69="","",(INDEX(Raw!AF:AF,MATCH(E69+60000,Raw!AD:AD,0)))-18000)</f>
        <v/>
      </c>
      <c r="I69" s="3" t="str">
        <f t="shared" ref="I69:I132" si="3">IFERROR(IF(ROUND(L69,3)=ROUND(L68,3),I68,I68+1),"")</f>
        <v/>
      </c>
      <c r="J69" s="52" t="str">
        <f>IF(L69="","",(INDEX(Raw!D:D,MATCH(L69+40000,Raw!AD:AD,0))))</f>
        <v/>
      </c>
      <c r="K69" s="52" t="str">
        <f>IF(L69="","",(INDEX(Raw!A:A,MATCH(L69+40000,Raw!AD:AD,0))))</f>
        <v/>
      </c>
      <c r="L69" s="59" t="str">
        <f>(IFERROR(IF(LARGE(Raw!AD:AD,A69+COUNTIF(Raw!C:C,"H"))-40000&gt;0,LARGE(Raw!AD:AD,A69+COUNTIF(Raw!C:C,"H"))-40000,""),""))</f>
        <v/>
      </c>
      <c r="M69" s="63" t="str">
        <f>IF(L69="","",(INDEX(Raw!AE:AE,MATCH(L69+40000,Raw!AD:AD,0)))-28000)</f>
        <v/>
      </c>
      <c r="N69" s="63" t="str">
        <f>IF(L69="","",(INDEX(Raw!AF:AF,MATCH(L69+40000,Raw!AD:AD,0)))-12000)</f>
        <v/>
      </c>
      <c r="P69" s="3" t="str">
        <f t="shared" ref="P69:P132" si="4">IFERROR(IF(ROUND(S69,3)=ROUND(S68,3),P68,P68+1),"")</f>
        <v/>
      </c>
      <c r="Q69" s="52" t="str">
        <f>IF(S69="","",(INDEX(Raw!D:D,MATCH(S69+20000,Raw!AD:AD,0))))</f>
        <v/>
      </c>
      <c r="R69" s="52" t="str">
        <f>IF(S69="","",(INDEX(Raw!A:A,MATCH(S69+20000,Raw!AD:AD,0))))</f>
        <v/>
      </c>
      <c r="S69" s="59" t="str">
        <f>(IFERROR(IF(LARGE(Raw!AD:AD,A69+COUNTIF(Raw!C:C,"H")+COUNTIF(Raw!C:C,"S"))-20000&gt;0,LARGE(Raw!AD:AD,A69+COUNTIF(Raw!C:C,"H")+COUNTIF(Raw!C:C,"S"))-20000,""),""))</f>
        <v/>
      </c>
      <c r="T69" s="63" t="str">
        <f>IF(S69="","",(INDEX(Raw!AE:AE,MATCH(S69+20000,Raw!AD:AD,0)))-14000)</f>
        <v/>
      </c>
      <c r="U69" s="63" t="str">
        <f>IF(S69="","",(INDEX(Raw!AF:AF,MATCH(S69+20000,Raw!AD:AD,0)))-6000)</f>
        <v/>
      </c>
    </row>
    <row r="70" spans="1:21" x14ac:dyDescent="0.3">
      <c r="A70" s="52">
        <v>67</v>
      </c>
      <c r="B70" s="3" t="str">
        <f t="shared" ref="B70:B133" si="5">IFERROR(IF(ROUND(E70,3)=ROUND(E69,3),B69,B69+1),"")</f>
        <v/>
      </c>
      <c r="C70" s="52" t="str">
        <f>IF(E70="","",(INDEX(Raw!D:D,MATCH(E70+60000,Raw!AD:AD,0))))</f>
        <v/>
      </c>
      <c r="D70" s="52" t="str">
        <f>IF(E70="","",(INDEX(Raw!A:A,MATCH(E70+60000,Raw!AD:AD,0))))</f>
        <v/>
      </c>
      <c r="E70" s="59" t="str">
        <f>(IFERROR(IF(LARGE(Raw!AD:AD,A70)-60000&gt;0,LARGE(Raw!AD:AD,A70)-60000,""),""))</f>
        <v/>
      </c>
      <c r="F70" s="63" t="str">
        <f>IF(E70="","",(INDEX(Raw!AE:AE,MATCH(E70+60000,Raw!AD:AD,0)))-42000)</f>
        <v/>
      </c>
      <c r="G70" s="63" t="str">
        <f>IF(E70="","",(INDEX(Raw!AF:AF,MATCH(E70+60000,Raw!AD:AD,0)))-18000)</f>
        <v/>
      </c>
      <c r="I70" s="3" t="str">
        <f t="shared" si="3"/>
        <v/>
      </c>
      <c r="J70" s="52" t="str">
        <f>IF(L70="","",(INDEX(Raw!D:D,MATCH(L70+40000,Raw!AD:AD,0))))</f>
        <v/>
      </c>
      <c r="K70" s="52" t="str">
        <f>IF(L70="","",(INDEX(Raw!A:A,MATCH(L70+40000,Raw!AD:AD,0))))</f>
        <v/>
      </c>
      <c r="L70" s="59" t="str">
        <f>(IFERROR(IF(LARGE(Raw!AD:AD,A70+COUNTIF(Raw!C:C,"H"))-40000&gt;0,LARGE(Raw!AD:AD,A70+COUNTIF(Raw!C:C,"H"))-40000,""),""))</f>
        <v/>
      </c>
      <c r="M70" s="63" t="str">
        <f>IF(L70="","",(INDEX(Raw!AE:AE,MATCH(L70+40000,Raw!AD:AD,0)))-28000)</f>
        <v/>
      </c>
      <c r="N70" s="63" t="str">
        <f>IF(L70="","",(INDEX(Raw!AF:AF,MATCH(L70+40000,Raw!AD:AD,0)))-12000)</f>
        <v/>
      </c>
      <c r="P70" s="3" t="str">
        <f t="shared" si="4"/>
        <v/>
      </c>
      <c r="Q70" s="52" t="str">
        <f>IF(S70="","",(INDEX(Raw!D:D,MATCH(S70+20000,Raw!AD:AD,0))))</f>
        <v/>
      </c>
      <c r="R70" s="52" t="str">
        <f>IF(S70="","",(INDEX(Raw!A:A,MATCH(S70+20000,Raw!AD:AD,0))))</f>
        <v/>
      </c>
      <c r="S70" s="59" t="str">
        <f>(IFERROR(IF(LARGE(Raw!AD:AD,A70+COUNTIF(Raw!C:C,"H")+COUNTIF(Raw!C:C,"S"))-20000&gt;0,LARGE(Raw!AD:AD,A70+COUNTIF(Raw!C:C,"H")+COUNTIF(Raw!C:C,"S"))-20000,""),""))</f>
        <v/>
      </c>
      <c r="T70" s="63" t="str">
        <f>IF(S70="","",(INDEX(Raw!AE:AE,MATCH(S70+20000,Raw!AD:AD,0)))-14000)</f>
        <v/>
      </c>
      <c r="U70" s="63" t="str">
        <f>IF(S70="","",(INDEX(Raw!AF:AF,MATCH(S70+20000,Raw!AD:AD,0)))-6000)</f>
        <v/>
      </c>
    </row>
    <row r="71" spans="1:21" x14ac:dyDescent="0.3">
      <c r="A71" s="52">
        <v>68</v>
      </c>
      <c r="B71" s="3" t="str">
        <f t="shared" si="5"/>
        <v/>
      </c>
      <c r="C71" s="52" t="str">
        <f>IF(E71="","",(INDEX(Raw!D:D,MATCH(E71+60000,Raw!AD:AD,0))))</f>
        <v/>
      </c>
      <c r="D71" s="52" t="str">
        <f>IF(E71="","",(INDEX(Raw!A:A,MATCH(E71+60000,Raw!AD:AD,0))))</f>
        <v/>
      </c>
      <c r="E71" s="59" t="str">
        <f>(IFERROR(IF(LARGE(Raw!AD:AD,A71)-60000&gt;0,LARGE(Raw!AD:AD,A71)-60000,""),""))</f>
        <v/>
      </c>
      <c r="F71" s="63" t="str">
        <f>IF(E71="","",(INDEX(Raw!AE:AE,MATCH(E71+60000,Raw!AD:AD,0)))-42000)</f>
        <v/>
      </c>
      <c r="G71" s="63" t="str">
        <f>IF(E71="","",(INDEX(Raw!AF:AF,MATCH(E71+60000,Raw!AD:AD,0)))-18000)</f>
        <v/>
      </c>
      <c r="I71" s="3" t="str">
        <f t="shared" si="3"/>
        <v/>
      </c>
      <c r="J71" s="52" t="str">
        <f>IF(L71="","",(INDEX(Raw!D:D,MATCH(L71+40000,Raw!AD:AD,0))))</f>
        <v/>
      </c>
      <c r="K71" s="52" t="str">
        <f>IF(L71="","",(INDEX(Raw!A:A,MATCH(L71+40000,Raw!AD:AD,0))))</f>
        <v/>
      </c>
      <c r="L71" s="59" t="str">
        <f>(IFERROR(IF(LARGE(Raw!AD:AD,A71+COUNTIF(Raw!C:C,"H"))-40000&gt;0,LARGE(Raw!AD:AD,A71+COUNTIF(Raw!C:C,"H"))-40000,""),""))</f>
        <v/>
      </c>
      <c r="M71" s="63" t="str">
        <f>IF(L71="","",(INDEX(Raw!AE:AE,MATCH(L71+40000,Raw!AD:AD,0)))-28000)</f>
        <v/>
      </c>
      <c r="N71" s="63" t="str">
        <f>IF(L71="","",(INDEX(Raw!AF:AF,MATCH(L71+40000,Raw!AD:AD,0)))-12000)</f>
        <v/>
      </c>
      <c r="P71" s="3" t="str">
        <f t="shared" si="4"/>
        <v/>
      </c>
      <c r="Q71" s="52" t="str">
        <f>IF(S71="","",(INDEX(Raw!D:D,MATCH(S71+20000,Raw!AD:AD,0))))</f>
        <v/>
      </c>
      <c r="R71" s="52" t="str">
        <f>IF(S71="","",(INDEX(Raw!A:A,MATCH(S71+20000,Raw!AD:AD,0))))</f>
        <v/>
      </c>
      <c r="S71" s="59" t="str">
        <f>(IFERROR(IF(LARGE(Raw!AD:AD,A71+COUNTIF(Raw!C:C,"H")+COUNTIF(Raw!C:C,"S"))-20000&gt;0,LARGE(Raw!AD:AD,A71+COUNTIF(Raw!C:C,"H")+COUNTIF(Raw!C:C,"S"))-20000,""),""))</f>
        <v/>
      </c>
      <c r="T71" s="63" t="str">
        <f>IF(S71="","",(INDEX(Raw!AE:AE,MATCH(S71+20000,Raw!AD:AD,0)))-14000)</f>
        <v/>
      </c>
      <c r="U71" s="63" t="str">
        <f>IF(S71="","",(INDEX(Raw!AF:AF,MATCH(S71+20000,Raw!AD:AD,0)))-6000)</f>
        <v/>
      </c>
    </row>
    <row r="72" spans="1:21" x14ac:dyDescent="0.3">
      <c r="A72" s="52">
        <v>69</v>
      </c>
      <c r="B72" s="3" t="str">
        <f t="shared" si="5"/>
        <v/>
      </c>
      <c r="C72" s="52" t="str">
        <f>IF(E72="","",(INDEX(Raw!D:D,MATCH(E72+60000,Raw!AD:AD,0))))</f>
        <v/>
      </c>
      <c r="D72" s="52" t="str">
        <f>IF(E72="","",(INDEX(Raw!A:A,MATCH(E72+60000,Raw!AD:AD,0))))</f>
        <v/>
      </c>
      <c r="E72" s="59" t="str">
        <f>(IFERROR(IF(LARGE(Raw!AD:AD,A72)-60000&gt;0,LARGE(Raw!AD:AD,A72)-60000,""),""))</f>
        <v/>
      </c>
      <c r="F72" s="63" t="str">
        <f>IF(E72="","",(INDEX(Raw!AE:AE,MATCH(E72+60000,Raw!AD:AD,0)))-42000)</f>
        <v/>
      </c>
      <c r="G72" s="63" t="str">
        <f>IF(E72="","",(INDEX(Raw!AF:AF,MATCH(E72+60000,Raw!AD:AD,0)))-18000)</f>
        <v/>
      </c>
      <c r="I72" s="3" t="str">
        <f t="shared" si="3"/>
        <v/>
      </c>
      <c r="J72" s="52" t="str">
        <f>IF(L72="","",(INDEX(Raw!D:D,MATCH(L72+40000,Raw!AD:AD,0))))</f>
        <v/>
      </c>
      <c r="K72" s="52" t="str">
        <f>IF(L72="","",(INDEX(Raw!A:A,MATCH(L72+40000,Raw!AD:AD,0))))</f>
        <v/>
      </c>
      <c r="L72" s="59" t="str">
        <f>(IFERROR(IF(LARGE(Raw!AD:AD,A72+COUNTIF(Raw!C:C,"H"))-40000&gt;0,LARGE(Raw!AD:AD,A72+COUNTIF(Raw!C:C,"H"))-40000,""),""))</f>
        <v/>
      </c>
      <c r="M72" s="63" t="str">
        <f>IF(L72="","",(INDEX(Raw!AE:AE,MATCH(L72+40000,Raw!AD:AD,0)))-28000)</f>
        <v/>
      </c>
      <c r="N72" s="63" t="str">
        <f>IF(L72="","",(INDEX(Raw!AF:AF,MATCH(L72+40000,Raw!AD:AD,0)))-12000)</f>
        <v/>
      </c>
      <c r="P72" s="3" t="str">
        <f t="shared" si="4"/>
        <v/>
      </c>
      <c r="Q72" s="52" t="str">
        <f>IF(S72="","",(INDEX(Raw!D:D,MATCH(S72+20000,Raw!AD:AD,0))))</f>
        <v/>
      </c>
      <c r="R72" s="52" t="str">
        <f>IF(S72="","",(INDEX(Raw!A:A,MATCH(S72+20000,Raw!AD:AD,0))))</f>
        <v/>
      </c>
      <c r="S72" s="59" t="str">
        <f>(IFERROR(IF(LARGE(Raw!AD:AD,A72+COUNTIF(Raw!C:C,"H")+COUNTIF(Raw!C:C,"S"))-20000&gt;0,LARGE(Raw!AD:AD,A72+COUNTIF(Raw!C:C,"H")+COUNTIF(Raw!C:C,"S"))-20000,""),""))</f>
        <v/>
      </c>
      <c r="T72" s="63" t="str">
        <f>IF(S72="","",(INDEX(Raw!AE:AE,MATCH(S72+20000,Raw!AD:AD,0)))-14000)</f>
        <v/>
      </c>
      <c r="U72" s="63" t="str">
        <f>IF(S72="","",(INDEX(Raw!AF:AF,MATCH(S72+20000,Raw!AD:AD,0)))-6000)</f>
        <v/>
      </c>
    </row>
    <row r="73" spans="1:21" x14ac:dyDescent="0.3">
      <c r="A73" s="52">
        <v>70</v>
      </c>
      <c r="B73" s="3" t="str">
        <f t="shared" si="5"/>
        <v/>
      </c>
      <c r="C73" s="52" t="str">
        <f>IF(E73="","",(INDEX(Raw!D:D,MATCH(E73+60000,Raw!AD:AD,0))))</f>
        <v/>
      </c>
      <c r="D73" s="52" t="str">
        <f>IF(E73="","",(INDEX(Raw!A:A,MATCH(E73+60000,Raw!AD:AD,0))))</f>
        <v/>
      </c>
      <c r="E73" s="59" t="str">
        <f>(IFERROR(IF(LARGE(Raw!AD:AD,A73)-60000&gt;0,LARGE(Raw!AD:AD,A73)-60000,""),""))</f>
        <v/>
      </c>
      <c r="F73" s="63" t="str">
        <f>IF(E73="","",(INDEX(Raw!AE:AE,MATCH(E73+60000,Raw!AD:AD,0)))-42000)</f>
        <v/>
      </c>
      <c r="G73" s="63" t="str">
        <f>IF(E73="","",(INDEX(Raw!AF:AF,MATCH(E73+60000,Raw!AD:AD,0)))-18000)</f>
        <v/>
      </c>
      <c r="I73" s="3" t="str">
        <f t="shared" si="3"/>
        <v/>
      </c>
      <c r="J73" s="52" t="str">
        <f>IF(L73="","",(INDEX(Raw!D:D,MATCH(L73+40000,Raw!AD:AD,0))))</f>
        <v/>
      </c>
      <c r="K73" s="52" t="str">
        <f>IF(L73="","",(INDEX(Raw!A:A,MATCH(L73+40000,Raw!AD:AD,0))))</f>
        <v/>
      </c>
      <c r="L73" s="59" t="str">
        <f>(IFERROR(IF(LARGE(Raw!AD:AD,A73+COUNTIF(Raw!C:C,"H"))-40000&gt;0,LARGE(Raw!AD:AD,A73+COUNTIF(Raw!C:C,"H"))-40000,""),""))</f>
        <v/>
      </c>
      <c r="M73" s="63" t="str">
        <f>IF(L73="","",(INDEX(Raw!AE:AE,MATCH(L73+40000,Raw!AD:AD,0)))-28000)</f>
        <v/>
      </c>
      <c r="N73" s="63" t="str">
        <f>IF(L73="","",(INDEX(Raw!AF:AF,MATCH(L73+40000,Raw!AD:AD,0)))-12000)</f>
        <v/>
      </c>
      <c r="P73" s="3" t="str">
        <f t="shared" si="4"/>
        <v/>
      </c>
      <c r="Q73" s="52" t="str">
        <f>IF(S73="","",(INDEX(Raw!D:D,MATCH(S73+20000,Raw!AD:AD,0))))</f>
        <v/>
      </c>
      <c r="R73" s="52" t="str">
        <f>IF(S73="","",(INDEX(Raw!A:A,MATCH(S73+20000,Raw!AD:AD,0))))</f>
        <v/>
      </c>
      <c r="S73" s="59" t="str">
        <f>(IFERROR(IF(LARGE(Raw!AD:AD,A73+COUNTIF(Raw!C:C,"H")+COUNTIF(Raw!C:C,"S"))-20000&gt;0,LARGE(Raw!AD:AD,A73+COUNTIF(Raw!C:C,"H")+COUNTIF(Raw!C:C,"S"))-20000,""),""))</f>
        <v/>
      </c>
      <c r="T73" s="63" t="str">
        <f>IF(S73="","",(INDEX(Raw!AE:AE,MATCH(S73+20000,Raw!AD:AD,0)))-14000)</f>
        <v/>
      </c>
      <c r="U73" s="63" t="str">
        <f>IF(S73="","",(INDEX(Raw!AF:AF,MATCH(S73+20000,Raw!AD:AD,0)))-6000)</f>
        <v/>
      </c>
    </row>
    <row r="74" spans="1:21" x14ac:dyDescent="0.3">
      <c r="A74" s="52">
        <v>71</v>
      </c>
      <c r="B74" s="3" t="str">
        <f t="shared" si="5"/>
        <v/>
      </c>
      <c r="C74" s="52" t="str">
        <f>IF(E74="","",(INDEX(Raw!D:D,MATCH(E74+60000,Raw!AD:AD,0))))</f>
        <v/>
      </c>
      <c r="D74" s="52" t="str">
        <f>IF(E74="","",(INDEX(Raw!A:A,MATCH(E74+60000,Raw!AD:AD,0))))</f>
        <v/>
      </c>
      <c r="E74" s="59" t="str">
        <f>(IFERROR(IF(LARGE(Raw!AD:AD,A74)-60000&gt;0,LARGE(Raw!AD:AD,A74)-60000,""),""))</f>
        <v/>
      </c>
      <c r="F74" s="63" t="str">
        <f>IF(E74="","",(INDEX(Raw!AE:AE,MATCH(E74+60000,Raw!AD:AD,0)))-42000)</f>
        <v/>
      </c>
      <c r="G74" s="63" t="str">
        <f>IF(E74="","",(INDEX(Raw!AF:AF,MATCH(E74+60000,Raw!AD:AD,0)))-18000)</f>
        <v/>
      </c>
      <c r="I74" s="3" t="str">
        <f t="shared" si="3"/>
        <v/>
      </c>
      <c r="J74" s="52" t="str">
        <f>IF(L74="","",(INDEX(Raw!D:D,MATCH(L74+40000,Raw!AD:AD,0))))</f>
        <v/>
      </c>
      <c r="K74" s="52" t="str">
        <f>IF(L74="","",(INDEX(Raw!A:A,MATCH(L74+40000,Raw!AD:AD,0))))</f>
        <v/>
      </c>
      <c r="L74" s="59" t="str">
        <f>(IFERROR(IF(LARGE(Raw!AD:AD,A74+COUNTIF(Raw!C:C,"H"))-40000&gt;0,LARGE(Raw!AD:AD,A74+COUNTIF(Raw!C:C,"H"))-40000,""),""))</f>
        <v/>
      </c>
      <c r="M74" s="63" t="str">
        <f>IF(L74="","",(INDEX(Raw!AE:AE,MATCH(L74+40000,Raw!AD:AD,0)))-28000)</f>
        <v/>
      </c>
      <c r="N74" s="63" t="str">
        <f>IF(L74="","",(INDEX(Raw!AF:AF,MATCH(L74+40000,Raw!AD:AD,0)))-12000)</f>
        <v/>
      </c>
      <c r="P74" s="3" t="str">
        <f t="shared" si="4"/>
        <v/>
      </c>
      <c r="Q74" s="52" t="str">
        <f>IF(S74="","",(INDEX(Raw!D:D,MATCH(S74+20000,Raw!AD:AD,0))))</f>
        <v/>
      </c>
      <c r="R74" s="52" t="str">
        <f>IF(S74="","",(INDEX(Raw!A:A,MATCH(S74+20000,Raw!AD:AD,0))))</f>
        <v/>
      </c>
      <c r="S74" s="59" t="str">
        <f>(IFERROR(IF(LARGE(Raw!AD:AD,A74+COUNTIF(Raw!C:C,"H")+COUNTIF(Raw!C:C,"S"))-20000&gt;0,LARGE(Raw!AD:AD,A74+COUNTIF(Raw!C:C,"H")+COUNTIF(Raw!C:C,"S"))-20000,""),""))</f>
        <v/>
      </c>
      <c r="T74" s="63" t="str">
        <f>IF(S74="","",(INDEX(Raw!AE:AE,MATCH(S74+20000,Raw!AD:AD,0)))-14000)</f>
        <v/>
      </c>
      <c r="U74" s="63" t="str">
        <f>IF(S74="","",(INDEX(Raw!AF:AF,MATCH(S74+20000,Raw!AD:AD,0)))-6000)</f>
        <v/>
      </c>
    </row>
    <row r="75" spans="1:21" x14ac:dyDescent="0.3">
      <c r="A75" s="52">
        <v>72</v>
      </c>
      <c r="B75" s="3" t="str">
        <f t="shared" si="5"/>
        <v/>
      </c>
      <c r="C75" s="52" t="str">
        <f>IF(E75="","",(INDEX(Raw!D:D,MATCH(E75+60000,Raw!AD:AD,0))))</f>
        <v/>
      </c>
      <c r="D75" s="52" t="str">
        <f>IF(E75="","",(INDEX(Raw!A:A,MATCH(E75+60000,Raw!AD:AD,0))))</f>
        <v/>
      </c>
      <c r="E75" s="59" t="str">
        <f>(IFERROR(IF(LARGE(Raw!AD:AD,A75)-60000&gt;0,LARGE(Raw!AD:AD,A75)-60000,""),""))</f>
        <v/>
      </c>
      <c r="F75" s="63" t="str">
        <f>IF(E75="","",(INDEX(Raw!AE:AE,MATCH(E75+60000,Raw!AD:AD,0)))-42000)</f>
        <v/>
      </c>
      <c r="G75" s="63" t="str">
        <f>IF(E75="","",(INDEX(Raw!AF:AF,MATCH(E75+60000,Raw!AD:AD,0)))-18000)</f>
        <v/>
      </c>
      <c r="I75" s="3" t="str">
        <f t="shared" si="3"/>
        <v/>
      </c>
      <c r="J75" s="52" t="str">
        <f>IF(L75="","",(INDEX(Raw!D:D,MATCH(L75+40000,Raw!AD:AD,0))))</f>
        <v/>
      </c>
      <c r="K75" s="52" t="str">
        <f>IF(L75="","",(INDEX(Raw!A:A,MATCH(L75+40000,Raw!AD:AD,0))))</f>
        <v/>
      </c>
      <c r="L75" s="59" t="str">
        <f>(IFERROR(IF(LARGE(Raw!AD:AD,A75+COUNTIF(Raw!C:C,"H"))-40000&gt;0,LARGE(Raw!AD:AD,A75+COUNTIF(Raw!C:C,"H"))-40000,""),""))</f>
        <v/>
      </c>
      <c r="M75" s="63" t="str">
        <f>IF(L75="","",(INDEX(Raw!AE:AE,MATCH(L75+40000,Raw!AD:AD,0)))-28000)</f>
        <v/>
      </c>
      <c r="N75" s="63" t="str">
        <f>IF(L75="","",(INDEX(Raw!AF:AF,MATCH(L75+40000,Raw!AD:AD,0)))-12000)</f>
        <v/>
      </c>
      <c r="P75" s="3" t="str">
        <f t="shared" si="4"/>
        <v/>
      </c>
      <c r="Q75" s="52" t="str">
        <f>IF(S75="","",(INDEX(Raw!D:D,MATCH(S75+20000,Raw!AD:AD,0))))</f>
        <v/>
      </c>
      <c r="R75" s="52" t="str">
        <f>IF(S75="","",(INDEX(Raw!A:A,MATCH(S75+20000,Raw!AD:AD,0))))</f>
        <v/>
      </c>
      <c r="S75" s="59" t="str">
        <f>(IFERROR(IF(LARGE(Raw!AD:AD,A75+COUNTIF(Raw!C:C,"H")+COUNTIF(Raw!C:C,"S"))-20000&gt;0,LARGE(Raw!AD:AD,A75+COUNTIF(Raw!C:C,"H")+COUNTIF(Raw!C:C,"S"))-20000,""),""))</f>
        <v/>
      </c>
      <c r="T75" s="63" t="str">
        <f>IF(S75="","",(INDEX(Raw!AE:AE,MATCH(S75+20000,Raw!AD:AD,0)))-14000)</f>
        <v/>
      </c>
      <c r="U75" s="63" t="str">
        <f>IF(S75="","",(INDEX(Raw!AF:AF,MATCH(S75+20000,Raw!AD:AD,0)))-6000)</f>
        <v/>
      </c>
    </row>
    <row r="76" spans="1:21" x14ac:dyDescent="0.3">
      <c r="A76" s="52">
        <v>73</v>
      </c>
      <c r="B76" s="3" t="str">
        <f t="shared" si="5"/>
        <v/>
      </c>
      <c r="C76" s="52" t="str">
        <f>IF(E76="","",(INDEX(Raw!D:D,MATCH(E76+60000,Raw!AD:AD,0))))</f>
        <v/>
      </c>
      <c r="D76" s="52" t="str">
        <f>IF(E76="","",(INDEX(Raw!A:A,MATCH(E76+60000,Raw!AD:AD,0))))</f>
        <v/>
      </c>
      <c r="E76" s="59" t="str">
        <f>(IFERROR(IF(LARGE(Raw!AD:AD,A76)-60000&gt;0,LARGE(Raw!AD:AD,A76)-60000,""),""))</f>
        <v/>
      </c>
      <c r="F76" s="63" t="str">
        <f>IF(E76="","",(INDEX(Raw!AE:AE,MATCH(E76+60000,Raw!AD:AD,0)))-42000)</f>
        <v/>
      </c>
      <c r="G76" s="63" t="str">
        <f>IF(E76="","",(INDEX(Raw!AF:AF,MATCH(E76+60000,Raw!AD:AD,0)))-18000)</f>
        <v/>
      </c>
      <c r="I76" s="3" t="str">
        <f t="shared" si="3"/>
        <v/>
      </c>
      <c r="J76" s="52" t="str">
        <f>IF(L76="","",(INDEX(Raw!D:D,MATCH(L76+40000,Raw!AD:AD,0))))</f>
        <v/>
      </c>
      <c r="K76" s="52" t="str">
        <f>IF(L76="","",(INDEX(Raw!A:A,MATCH(L76+40000,Raw!AD:AD,0))))</f>
        <v/>
      </c>
      <c r="L76" s="59" t="str">
        <f>(IFERROR(IF(LARGE(Raw!AD:AD,A76+COUNTIF(Raw!C:C,"H"))-40000&gt;0,LARGE(Raw!AD:AD,A76+COUNTIF(Raw!C:C,"H"))-40000,""),""))</f>
        <v/>
      </c>
      <c r="M76" s="63" t="str">
        <f>IF(L76="","",(INDEX(Raw!AE:AE,MATCH(L76+40000,Raw!AD:AD,0)))-28000)</f>
        <v/>
      </c>
      <c r="N76" s="63" t="str">
        <f>IF(L76="","",(INDEX(Raw!AF:AF,MATCH(L76+40000,Raw!AD:AD,0)))-12000)</f>
        <v/>
      </c>
      <c r="P76" s="3" t="str">
        <f t="shared" si="4"/>
        <v/>
      </c>
      <c r="Q76" s="52" t="str">
        <f>IF(S76="","",(INDEX(Raw!D:D,MATCH(S76+20000,Raw!AD:AD,0))))</f>
        <v/>
      </c>
      <c r="R76" s="52" t="str">
        <f>IF(S76="","",(INDEX(Raw!A:A,MATCH(S76+20000,Raw!AD:AD,0))))</f>
        <v/>
      </c>
      <c r="S76" s="59" t="str">
        <f>(IFERROR(IF(LARGE(Raw!AD:AD,A76+COUNTIF(Raw!C:C,"H")+COUNTIF(Raw!C:C,"S"))-20000&gt;0,LARGE(Raw!AD:AD,A76+COUNTIF(Raw!C:C,"H")+COUNTIF(Raw!C:C,"S"))-20000,""),""))</f>
        <v/>
      </c>
      <c r="T76" s="63" t="str">
        <f>IF(S76="","",(INDEX(Raw!AE:AE,MATCH(S76+20000,Raw!AD:AD,0)))-14000)</f>
        <v/>
      </c>
      <c r="U76" s="63" t="str">
        <f>IF(S76="","",(INDEX(Raw!AF:AF,MATCH(S76+20000,Raw!AD:AD,0)))-6000)</f>
        <v/>
      </c>
    </row>
    <row r="77" spans="1:21" x14ac:dyDescent="0.3">
      <c r="A77" s="52">
        <v>74</v>
      </c>
      <c r="B77" s="3" t="str">
        <f t="shared" si="5"/>
        <v/>
      </c>
      <c r="C77" s="52" t="str">
        <f>IF(E77="","",(INDEX(Raw!D:D,MATCH(E77+60000,Raw!AD:AD,0))))</f>
        <v/>
      </c>
      <c r="D77" s="52" t="str">
        <f>IF(E77="","",(INDEX(Raw!A:A,MATCH(E77+60000,Raw!AD:AD,0))))</f>
        <v/>
      </c>
      <c r="E77" s="59" t="str">
        <f>(IFERROR(IF(LARGE(Raw!AD:AD,A77)-60000&gt;0,LARGE(Raw!AD:AD,A77)-60000,""),""))</f>
        <v/>
      </c>
      <c r="F77" s="63" t="str">
        <f>IF(E77="","",(INDEX(Raw!AE:AE,MATCH(E77+60000,Raw!AD:AD,0)))-42000)</f>
        <v/>
      </c>
      <c r="G77" s="63" t="str">
        <f>IF(E77="","",(INDEX(Raw!AF:AF,MATCH(E77+60000,Raw!AD:AD,0)))-18000)</f>
        <v/>
      </c>
      <c r="I77" s="3" t="str">
        <f t="shared" si="3"/>
        <v/>
      </c>
      <c r="J77" s="52" t="str">
        <f>IF(L77="","",(INDEX(Raw!D:D,MATCH(L77+40000,Raw!AD:AD,0))))</f>
        <v/>
      </c>
      <c r="K77" s="52" t="str">
        <f>IF(L77="","",(INDEX(Raw!A:A,MATCH(L77+40000,Raw!AD:AD,0))))</f>
        <v/>
      </c>
      <c r="L77" s="59" t="str">
        <f>(IFERROR(IF(LARGE(Raw!AD:AD,A77+COUNTIF(Raw!C:C,"H"))-40000&gt;0,LARGE(Raw!AD:AD,A77+COUNTIF(Raw!C:C,"H"))-40000,""),""))</f>
        <v/>
      </c>
      <c r="M77" s="63" t="str">
        <f>IF(L77="","",(INDEX(Raw!AE:AE,MATCH(L77+40000,Raw!AD:AD,0)))-28000)</f>
        <v/>
      </c>
      <c r="N77" s="63" t="str">
        <f>IF(L77="","",(INDEX(Raw!AF:AF,MATCH(L77+40000,Raw!AD:AD,0)))-12000)</f>
        <v/>
      </c>
      <c r="P77" s="3" t="str">
        <f t="shared" si="4"/>
        <v/>
      </c>
      <c r="Q77" s="52" t="str">
        <f>IF(S77="","",(INDEX(Raw!D:D,MATCH(S77+20000,Raw!AD:AD,0))))</f>
        <v/>
      </c>
      <c r="R77" s="52" t="str">
        <f>IF(S77="","",(INDEX(Raw!A:A,MATCH(S77+20000,Raw!AD:AD,0))))</f>
        <v/>
      </c>
      <c r="S77" s="59" t="str">
        <f>(IFERROR(IF(LARGE(Raw!AD:AD,A77+COUNTIF(Raw!C:C,"H")+COUNTIF(Raw!C:C,"S"))-20000&gt;0,LARGE(Raw!AD:AD,A77+COUNTIF(Raw!C:C,"H")+COUNTIF(Raw!C:C,"S"))-20000,""),""))</f>
        <v/>
      </c>
      <c r="T77" s="63" t="str">
        <f>IF(S77="","",(INDEX(Raw!AE:AE,MATCH(S77+20000,Raw!AD:AD,0)))-14000)</f>
        <v/>
      </c>
      <c r="U77" s="63" t="str">
        <f>IF(S77="","",(INDEX(Raw!AF:AF,MATCH(S77+20000,Raw!AD:AD,0)))-6000)</f>
        <v/>
      </c>
    </row>
    <row r="78" spans="1:21" x14ac:dyDescent="0.3">
      <c r="A78" s="52">
        <v>75</v>
      </c>
      <c r="B78" s="3" t="str">
        <f t="shared" si="5"/>
        <v/>
      </c>
      <c r="C78" s="52" t="str">
        <f>IF(E78="","",(INDEX(Raw!D:D,MATCH(E78+60000,Raw!AD:AD,0))))</f>
        <v/>
      </c>
      <c r="D78" s="52" t="str">
        <f>IF(E78="","",(INDEX(Raw!A:A,MATCH(E78+60000,Raw!AD:AD,0))))</f>
        <v/>
      </c>
      <c r="E78" s="59" t="str">
        <f>(IFERROR(IF(LARGE(Raw!AD:AD,A78)-60000&gt;0,LARGE(Raw!AD:AD,A78)-60000,""),""))</f>
        <v/>
      </c>
      <c r="F78" s="63" t="str">
        <f>IF(E78="","",(INDEX(Raw!AE:AE,MATCH(E78+60000,Raw!AD:AD,0)))-42000)</f>
        <v/>
      </c>
      <c r="G78" s="63" t="str">
        <f>IF(E78="","",(INDEX(Raw!AF:AF,MATCH(E78+60000,Raw!AD:AD,0)))-18000)</f>
        <v/>
      </c>
      <c r="I78" s="3" t="str">
        <f t="shared" si="3"/>
        <v/>
      </c>
      <c r="J78" s="52" t="str">
        <f>IF(L78="","",(INDEX(Raw!D:D,MATCH(L78+40000,Raw!AD:AD,0))))</f>
        <v/>
      </c>
      <c r="K78" s="52" t="str">
        <f>IF(L78="","",(INDEX(Raw!A:A,MATCH(L78+40000,Raw!AD:AD,0))))</f>
        <v/>
      </c>
      <c r="L78" s="59" t="str">
        <f>(IFERROR(IF(LARGE(Raw!AD:AD,A78+COUNTIF(Raw!C:C,"H"))-40000&gt;0,LARGE(Raw!AD:AD,A78+COUNTIF(Raw!C:C,"H"))-40000,""),""))</f>
        <v/>
      </c>
      <c r="M78" s="63" t="str">
        <f>IF(L78="","",(INDEX(Raw!AE:AE,MATCH(L78+40000,Raw!AD:AD,0)))-28000)</f>
        <v/>
      </c>
      <c r="N78" s="63" t="str">
        <f>IF(L78="","",(INDEX(Raw!AF:AF,MATCH(L78+40000,Raw!AD:AD,0)))-12000)</f>
        <v/>
      </c>
      <c r="P78" s="3" t="str">
        <f t="shared" si="4"/>
        <v/>
      </c>
      <c r="Q78" s="52" t="str">
        <f>IF(S78="","",(INDEX(Raw!D:D,MATCH(S78+20000,Raw!AD:AD,0))))</f>
        <v/>
      </c>
      <c r="R78" s="52" t="str">
        <f>IF(S78="","",(INDEX(Raw!A:A,MATCH(S78+20000,Raw!AD:AD,0))))</f>
        <v/>
      </c>
      <c r="S78" s="59" t="str">
        <f>(IFERROR(IF(LARGE(Raw!AD:AD,A78+COUNTIF(Raw!C:C,"H")+COUNTIF(Raw!C:C,"S"))-20000&gt;0,LARGE(Raw!AD:AD,A78+COUNTIF(Raw!C:C,"H")+COUNTIF(Raw!C:C,"S"))-20000,""),""))</f>
        <v/>
      </c>
      <c r="T78" s="63" t="str">
        <f>IF(S78="","",(INDEX(Raw!AE:AE,MATCH(S78+20000,Raw!AD:AD,0)))-14000)</f>
        <v/>
      </c>
      <c r="U78" s="63" t="str">
        <f>IF(S78="","",(INDEX(Raw!AF:AF,MATCH(S78+20000,Raw!AD:AD,0)))-6000)</f>
        <v/>
      </c>
    </row>
    <row r="79" spans="1:21" x14ac:dyDescent="0.3">
      <c r="A79" s="52">
        <v>76</v>
      </c>
      <c r="B79" s="3" t="str">
        <f t="shared" si="5"/>
        <v/>
      </c>
      <c r="C79" s="52" t="str">
        <f>IF(E79="","",(INDEX(Raw!D:D,MATCH(E79+60000,Raw!AD:AD,0))))</f>
        <v/>
      </c>
      <c r="D79" s="52" t="str">
        <f>IF(E79="","",(INDEX(Raw!A:A,MATCH(E79+60000,Raw!AD:AD,0))))</f>
        <v/>
      </c>
      <c r="E79" s="59" t="str">
        <f>(IFERROR(IF(LARGE(Raw!AD:AD,A79)-60000&gt;0,LARGE(Raw!AD:AD,A79)-60000,""),""))</f>
        <v/>
      </c>
      <c r="F79" s="63" t="str">
        <f>IF(E79="","",(INDEX(Raw!AE:AE,MATCH(E79+60000,Raw!AD:AD,0)))-42000)</f>
        <v/>
      </c>
      <c r="G79" s="63" t="str">
        <f>IF(E79="","",(INDEX(Raw!AF:AF,MATCH(E79+60000,Raw!AD:AD,0)))-18000)</f>
        <v/>
      </c>
      <c r="I79" s="3" t="str">
        <f t="shared" si="3"/>
        <v/>
      </c>
      <c r="J79" s="52" t="str">
        <f>IF(L79="","",(INDEX(Raw!D:D,MATCH(L79+40000,Raw!AD:AD,0))))</f>
        <v/>
      </c>
      <c r="K79" s="52" t="str">
        <f>IF(L79="","",(INDEX(Raw!A:A,MATCH(L79+40000,Raw!AD:AD,0))))</f>
        <v/>
      </c>
      <c r="L79" s="59" t="str">
        <f>(IFERROR(IF(LARGE(Raw!AD:AD,A79+COUNTIF(Raw!C:C,"H"))-40000&gt;0,LARGE(Raw!AD:AD,A79+COUNTIF(Raw!C:C,"H"))-40000,""),""))</f>
        <v/>
      </c>
      <c r="M79" s="63" t="str">
        <f>IF(L79="","",(INDEX(Raw!AE:AE,MATCH(L79+40000,Raw!AD:AD,0)))-28000)</f>
        <v/>
      </c>
      <c r="N79" s="63" t="str">
        <f>IF(L79="","",(INDEX(Raw!AF:AF,MATCH(L79+40000,Raw!AD:AD,0)))-12000)</f>
        <v/>
      </c>
      <c r="P79" s="3" t="str">
        <f t="shared" si="4"/>
        <v/>
      </c>
      <c r="Q79" s="52" t="str">
        <f>IF(S79="","",(INDEX(Raw!D:D,MATCH(S79+20000,Raw!AD:AD,0))))</f>
        <v/>
      </c>
      <c r="R79" s="52" t="str">
        <f>IF(S79="","",(INDEX(Raw!A:A,MATCH(S79+20000,Raw!AD:AD,0))))</f>
        <v/>
      </c>
      <c r="S79" s="59" t="str">
        <f>(IFERROR(IF(LARGE(Raw!AD:AD,A79+COUNTIF(Raw!C:C,"H")+COUNTIF(Raw!C:C,"S"))-20000&gt;0,LARGE(Raw!AD:AD,A79+COUNTIF(Raw!C:C,"H")+COUNTIF(Raw!C:C,"S"))-20000,""),""))</f>
        <v/>
      </c>
      <c r="T79" s="63" t="str">
        <f>IF(S79="","",(INDEX(Raw!AE:AE,MATCH(S79+20000,Raw!AD:AD,0)))-14000)</f>
        <v/>
      </c>
      <c r="U79" s="63" t="str">
        <f>IF(S79="","",(INDEX(Raw!AF:AF,MATCH(S79+20000,Raw!AD:AD,0)))-6000)</f>
        <v/>
      </c>
    </row>
    <row r="80" spans="1:21" x14ac:dyDescent="0.3">
      <c r="A80" s="52">
        <v>77</v>
      </c>
      <c r="B80" s="3" t="str">
        <f t="shared" si="5"/>
        <v/>
      </c>
      <c r="C80" s="52" t="str">
        <f>IF(E80="","",(INDEX(Raw!D:D,MATCH(E80+60000,Raw!AD:AD,0))))</f>
        <v/>
      </c>
      <c r="D80" s="52" t="str">
        <f>IF(E80="","",(INDEX(Raw!A:A,MATCH(E80+60000,Raw!AD:AD,0))))</f>
        <v/>
      </c>
      <c r="E80" s="59" t="str">
        <f>(IFERROR(IF(LARGE(Raw!AD:AD,A80)-60000&gt;0,LARGE(Raw!AD:AD,A80)-60000,""),""))</f>
        <v/>
      </c>
      <c r="F80" s="63" t="str">
        <f>IF(E80="","",(INDEX(Raw!AE:AE,MATCH(E80+60000,Raw!AD:AD,0)))-42000)</f>
        <v/>
      </c>
      <c r="G80" s="63" t="str">
        <f>IF(E80="","",(INDEX(Raw!AF:AF,MATCH(E80+60000,Raw!AD:AD,0)))-18000)</f>
        <v/>
      </c>
      <c r="I80" s="3" t="str">
        <f t="shared" si="3"/>
        <v/>
      </c>
      <c r="J80" s="52" t="str">
        <f>IF(L80="","",(INDEX(Raw!D:D,MATCH(L80+40000,Raw!AD:AD,0))))</f>
        <v/>
      </c>
      <c r="K80" s="52" t="str">
        <f>IF(L80="","",(INDEX(Raw!A:A,MATCH(L80+40000,Raw!AD:AD,0))))</f>
        <v/>
      </c>
      <c r="L80" s="59" t="str">
        <f>(IFERROR(IF(LARGE(Raw!AD:AD,A80+COUNTIF(Raw!C:C,"H"))-40000&gt;0,LARGE(Raw!AD:AD,A80+COUNTIF(Raw!C:C,"H"))-40000,""),""))</f>
        <v/>
      </c>
      <c r="M80" s="63" t="str">
        <f>IF(L80="","",(INDEX(Raw!AE:AE,MATCH(L80+40000,Raw!AD:AD,0)))-28000)</f>
        <v/>
      </c>
      <c r="N80" s="63" t="str">
        <f>IF(L80="","",(INDEX(Raw!AF:AF,MATCH(L80+40000,Raw!AD:AD,0)))-12000)</f>
        <v/>
      </c>
      <c r="P80" s="3" t="str">
        <f t="shared" si="4"/>
        <v/>
      </c>
      <c r="Q80" s="52" t="str">
        <f>IF(S80="","",(INDEX(Raw!D:D,MATCH(S80+20000,Raw!AD:AD,0))))</f>
        <v/>
      </c>
      <c r="R80" s="52" t="str">
        <f>IF(S80="","",(INDEX(Raw!A:A,MATCH(S80+20000,Raw!AD:AD,0))))</f>
        <v/>
      </c>
      <c r="S80" s="59" t="str">
        <f>(IFERROR(IF(LARGE(Raw!AD:AD,A80+COUNTIF(Raw!C:C,"H")+COUNTIF(Raw!C:C,"S"))-20000&gt;0,LARGE(Raw!AD:AD,A80+COUNTIF(Raw!C:C,"H")+COUNTIF(Raw!C:C,"S"))-20000,""),""))</f>
        <v/>
      </c>
      <c r="T80" s="63" t="str">
        <f>IF(S80="","",(INDEX(Raw!AE:AE,MATCH(S80+20000,Raw!AD:AD,0)))-14000)</f>
        <v/>
      </c>
      <c r="U80" s="63" t="str">
        <f>IF(S80="","",(INDEX(Raw!AF:AF,MATCH(S80+20000,Raw!AD:AD,0)))-6000)</f>
        <v/>
      </c>
    </row>
    <row r="81" spans="1:21" x14ac:dyDescent="0.3">
      <c r="A81" s="52">
        <v>78</v>
      </c>
      <c r="B81" s="3" t="str">
        <f t="shared" si="5"/>
        <v/>
      </c>
      <c r="C81" s="52" t="str">
        <f>IF(E81="","",(INDEX(Raw!D:D,MATCH(E81+60000,Raw!AD:AD,0))))</f>
        <v/>
      </c>
      <c r="D81" s="52" t="str">
        <f>IF(E81="","",(INDEX(Raw!A:A,MATCH(E81+60000,Raw!AD:AD,0))))</f>
        <v/>
      </c>
      <c r="E81" s="59" t="str">
        <f>(IFERROR(IF(LARGE(Raw!AD:AD,A81)-60000&gt;0,LARGE(Raw!AD:AD,A81)-60000,""),""))</f>
        <v/>
      </c>
      <c r="F81" s="63" t="str">
        <f>IF(E81="","",(INDEX(Raw!AE:AE,MATCH(E81+60000,Raw!AD:AD,0)))-42000)</f>
        <v/>
      </c>
      <c r="G81" s="63" t="str">
        <f>IF(E81="","",(INDEX(Raw!AF:AF,MATCH(E81+60000,Raw!AD:AD,0)))-18000)</f>
        <v/>
      </c>
      <c r="I81" s="3" t="str">
        <f t="shared" si="3"/>
        <v/>
      </c>
      <c r="J81" s="52" t="str">
        <f>IF(L81="","",(INDEX(Raw!D:D,MATCH(L81+40000,Raw!AD:AD,0))))</f>
        <v/>
      </c>
      <c r="K81" s="52" t="str">
        <f>IF(L81="","",(INDEX(Raw!A:A,MATCH(L81+40000,Raw!AD:AD,0))))</f>
        <v/>
      </c>
      <c r="L81" s="59" t="str">
        <f>(IFERROR(IF(LARGE(Raw!AD:AD,A81+COUNTIF(Raw!C:C,"H"))-40000&gt;0,LARGE(Raw!AD:AD,A81+COUNTIF(Raw!C:C,"H"))-40000,""),""))</f>
        <v/>
      </c>
      <c r="M81" s="63" t="str">
        <f>IF(L81="","",(INDEX(Raw!AE:AE,MATCH(L81+40000,Raw!AD:AD,0)))-28000)</f>
        <v/>
      </c>
      <c r="N81" s="63" t="str">
        <f>IF(L81="","",(INDEX(Raw!AF:AF,MATCH(L81+40000,Raw!AD:AD,0)))-12000)</f>
        <v/>
      </c>
      <c r="P81" s="3" t="str">
        <f t="shared" si="4"/>
        <v/>
      </c>
      <c r="Q81" s="52" t="str">
        <f>IF(S81="","",(INDEX(Raw!D:D,MATCH(S81+20000,Raw!AD:AD,0))))</f>
        <v/>
      </c>
      <c r="R81" s="52" t="str">
        <f>IF(S81="","",(INDEX(Raw!A:A,MATCH(S81+20000,Raw!AD:AD,0))))</f>
        <v/>
      </c>
      <c r="S81" s="59" t="str">
        <f>(IFERROR(IF(LARGE(Raw!AD:AD,A81+COUNTIF(Raw!C:C,"H")+COUNTIF(Raw!C:C,"S"))-20000&gt;0,LARGE(Raw!AD:AD,A81+COUNTIF(Raw!C:C,"H")+COUNTIF(Raw!C:C,"S"))-20000,""),""))</f>
        <v/>
      </c>
      <c r="T81" s="63" t="str">
        <f>IF(S81="","",(INDEX(Raw!AE:AE,MATCH(S81+20000,Raw!AD:AD,0)))-14000)</f>
        <v/>
      </c>
      <c r="U81" s="63" t="str">
        <f>IF(S81="","",(INDEX(Raw!AF:AF,MATCH(S81+20000,Raw!AD:AD,0)))-6000)</f>
        <v/>
      </c>
    </row>
    <row r="82" spans="1:21" x14ac:dyDescent="0.3">
      <c r="A82" s="52">
        <v>79</v>
      </c>
      <c r="B82" s="3" t="str">
        <f t="shared" si="5"/>
        <v/>
      </c>
      <c r="C82" s="52" t="str">
        <f>IF(E82="","",(INDEX(Raw!D:D,MATCH(E82+60000,Raw!AD:AD,0))))</f>
        <v/>
      </c>
      <c r="D82" s="52" t="str">
        <f>IF(E82="","",(INDEX(Raw!A:A,MATCH(E82+60000,Raw!AD:AD,0))))</f>
        <v/>
      </c>
      <c r="E82" s="59" t="str">
        <f>(IFERROR(IF(LARGE(Raw!AD:AD,A82)-60000&gt;0,LARGE(Raw!AD:AD,A82)-60000,""),""))</f>
        <v/>
      </c>
      <c r="F82" s="63" t="str">
        <f>IF(E82="","",(INDEX(Raw!AE:AE,MATCH(E82+60000,Raw!AD:AD,0)))-42000)</f>
        <v/>
      </c>
      <c r="G82" s="63" t="str">
        <f>IF(E82="","",(INDEX(Raw!AF:AF,MATCH(E82+60000,Raw!AD:AD,0)))-18000)</f>
        <v/>
      </c>
      <c r="I82" s="3" t="str">
        <f t="shared" si="3"/>
        <v/>
      </c>
      <c r="J82" s="52" t="str">
        <f>IF(L82="","",(INDEX(Raw!D:D,MATCH(L82+40000,Raw!AD:AD,0))))</f>
        <v/>
      </c>
      <c r="K82" s="52" t="str">
        <f>IF(L82="","",(INDEX(Raw!A:A,MATCH(L82+40000,Raw!AD:AD,0))))</f>
        <v/>
      </c>
      <c r="L82" s="59" t="str">
        <f>(IFERROR(IF(LARGE(Raw!AD:AD,A82+COUNTIF(Raw!C:C,"H"))-40000&gt;0,LARGE(Raw!AD:AD,A82+COUNTIF(Raw!C:C,"H"))-40000,""),""))</f>
        <v/>
      </c>
      <c r="M82" s="63" t="str">
        <f>IF(L82="","",(INDEX(Raw!AE:AE,MATCH(L82+40000,Raw!AD:AD,0)))-28000)</f>
        <v/>
      </c>
      <c r="N82" s="63" t="str">
        <f>IF(L82="","",(INDEX(Raw!AF:AF,MATCH(L82+40000,Raw!AD:AD,0)))-12000)</f>
        <v/>
      </c>
      <c r="P82" s="3" t="str">
        <f t="shared" si="4"/>
        <v/>
      </c>
      <c r="Q82" s="52" t="str">
        <f>IF(S82="","",(INDEX(Raw!D:D,MATCH(S82+20000,Raw!AD:AD,0))))</f>
        <v/>
      </c>
      <c r="R82" s="52" t="str">
        <f>IF(S82="","",(INDEX(Raw!A:A,MATCH(S82+20000,Raw!AD:AD,0))))</f>
        <v/>
      </c>
      <c r="S82" s="59" t="str">
        <f>(IFERROR(IF(LARGE(Raw!AD:AD,A82+COUNTIF(Raw!C:C,"H")+COUNTIF(Raw!C:C,"S"))-20000&gt;0,LARGE(Raw!AD:AD,A82+COUNTIF(Raw!C:C,"H")+COUNTIF(Raw!C:C,"S"))-20000,""),""))</f>
        <v/>
      </c>
      <c r="T82" s="63" t="str">
        <f>IF(S82="","",(INDEX(Raw!AE:AE,MATCH(S82+20000,Raw!AD:AD,0)))-14000)</f>
        <v/>
      </c>
      <c r="U82" s="63" t="str">
        <f>IF(S82="","",(INDEX(Raw!AF:AF,MATCH(S82+20000,Raw!AD:AD,0)))-6000)</f>
        <v/>
      </c>
    </row>
    <row r="83" spans="1:21" x14ac:dyDescent="0.3">
      <c r="A83" s="52">
        <v>80</v>
      </c>
      <c r="B83" s="3" t="str">
        <f t="shared" si="5"/>
        <v/>
      </c>
      <c r="C83" s="52" t="str">
        <f>IF(E83="","",(INDEX(Raw!D:D,MATCH(E83+60000,Raw!AD:AD,0))))</f>
        <v/>
      </c>
      <c r="D83" s="52" t="str">
        <f>IF(E83="","",(INDEX(Raw!A:A,MATCH(E83+60000,Raw!AD:AD,0))))</f>
        <v/>
      </c>
      <c r="E83" s="59" t="str">
        <f>(IFERROR(IF(LARGE(Raw!AD:AD,A83)-60000&gt;0,LARGE(Raw!AD:AD,A83)-60000,""),""))</f>
        <v/>
      </c>
      <c r="F83" s="63" t="str">
        <f>IF(E83="","",(INDEX(Raw!AE:AE,MATCH(E83+60000,Raw!AD:AD,0)))-42000)</f>
        <v/>
      </c>
      <c r="G83" s="63" t="str">
        <f>IF(E83="","",(INDEX(Raw!AF:AF,MATCH(E83+60000,Raw!AD:AD,0)))-18000)</f>
        <v/>
      </c>
      <c r="I83" s="3" t="str">
        <f t="shared" si="3"/>
        <v/>
      </c>
      <c r="J83" s="52" t="str">
        <f>IF(L83="","",(INDEX(Raw!D:D,MATCH(L83+40000,Raw!AD:AD,0))))</f>
        <v/>
      </c>
      <c r="K83" s="52" t="str">
        <f>IF(L83="","",(INDEX(Raw!A:A,MATCH(L83+40000,Raw!AD:AD,0))))</f>
        <v/>
      </c>
      <c r="L83" s="59" t="str">
        <f>(IFERROR(IF(LARGE(Raw!AD:AD,A83+COUNTIF(Raw!C:C,"H"))-40000&gt;0,LARGE(Raw!AD:AD,A83+COUNTIF(Raw!C:C,"H"))-40000,""),""))</f>
        <v/>
      </c>
      <c r="M83" s="63" t="str">
        <f>IF(L83="","",(INDEX(Raw!AE:AE,MATCH(L83+40000,Raw!AD:AD,0)))-28000)</f>
        <v/>
      </c>
      <c r="N83" s="63" t="str">
        <f>IF(L83="","",(INDEX(Raw!AF:AF,MATCH(L83+40000,Raw!AD:AD,0)))-12000)</f>
        <v/>
      </c>
      <c r="P83" s="3" t="str">
        <f t="shared" si="4"/>
        <v/>
      </c>
      <c r="Q83" s="52" t="str">
        <f>IF(S83="","",(INDEX(Raw!D:D,MATCH(S83+20000,Raw!AD:AD,0))))</f>
        <v/>
      </c>
      <c r="R83" s="52" t="str">
        <f>IF(S83="","",(INDEX(Raw!A:A,MATCH(S83+20000,Raw!AD:AD,0))))</f>
        <v/>
      </c>
      <c r="S83" s="59" t="str">
        <f>(IFERROR(IF(LARGE(Raw!AD:AD,A83+COUNTIF(Raw!C:C,"H")+COUNTIF(Raw!C:C,"S"))-20000&gt;0,LARGE(Raw!AD:AD,A83+COUNTIF(Raw!C:C,"H")+COUNTIF(Raw!C:C,"S"))-20000,""),""))</f>
        <v/>
      </c>
      <c r="T83" s="63" t="str">
        <f>IF(S83="","",(INDEX(Raw!AE:AE,MATCH(S83+20000,Raw!AD:AD,0)))-14000)</f>
        <v/>
      </c>
      <c r="U83" s="63" t="str">
        <f>IF(S83="","",(INDEX(Raw!AF:AF,MATCH(S83+20000,Raw!AD:AD,0)))-6000)</f>
        <v/>
      </c>
    </row>
    <row r="84" spans="1:21" x14ac:dyDescent="0.3">
      <c r="A84" s="52">
        <v>81</v>
      </c>
      <c r="B84" s="3" t="str">
        <f t="shared" si="5"/>
        <v/>
      </c>
      <c r="C84" s="52" t="str">
        <f>IF(E84="","",(INDEX(Raw!D:D,MATCH(E84+60000,Raw!AD:AD,0))))</f>
        <v/>
      </c>
      <c r="D84" s="52" t="str">
        <f>IF(E84="","",(INDEX(Raw!A:A,MATCH(E84+60000,Raw!AD:AD,0))))</f>
        <v/>
      </c>
      <c r="E84" s="59" t="str">
        <f>(IFERROR(IF(LARGE(Raw!AD:AD,A84)-60000&gt;0,LARGE(Raw!AD:AD,A84)-60000,""),""))</f>
        <v/>
      </c>
      <c r="F84" s="63" t="str">
        <f>IF(E84="","",(INDEX(Raw!AE:AE,MATCH(E84+60000,Raw!AD:AD,0)))-42000)</f>
        <v/>
      </c>
      <c r="G84" s="63" t="str">
        <f>IF(E84="","",(INDEX(Raw!AF:AF,MATCH(E84+60000,Raw!AD:AD,0)))-18000)</f>
        <v/>
      </c>
      <c r="I84" s="3" t="str">
        <f t="shared" si="3"/>
        <v/>
      </c>
      <c r="J84" s="52" t="str">
        <f>IF(L84="","",(INDEX(Raw!D:D,MATCH(L84+40000,Raw!AD:AD,0))))</f>
        <v/>
      </c>
      <c r="K84" s="52" t="str">
        <f>IF(L84="","",(INDEX(Raw!A:A,MATCH(L84+40000,Raw!AD:AD,0))))</f>
        <v/>
      </c>
      <c r="L84" s="59" t="str">
        <f>(IFERROR(IF(LARGE(Raw!AD:AD,A84+COUNTIF(Raw!C:C,"H"))-40000&gt;0,LARGE(Raw!AD:AD,A84+COUNTIF(Raw!C:C,"H"))-40000,""),""))</f>
        <v/>
      </c>
      <c r="M84" s="63" t="str">
        <f>IF(L84="","",(INDEX(Raw!AE:AE,MATCH(L84+40000,Raw!AD:AD,0)))-28000)</f>
        <v/>
      </c>
      <c r="N84" s="63" t="str">
        <f>IF(L84="","",(INDEX(Raw!AF:AF,MATCH(L84+40000,Raw!AD:AD,0)))-12000)</f>
        <v/>
      </c>
      <c r="P84" s="3" t="str">
        <f t="shared" si="4"/>
        <v/>
      </c>
      <c r="Q84" s="52" t="str">
        <f>IF(S84="","",(INDEX(Raw!D:D,MATCH(S84+20000,Raw!AD:AD,0))))</f>
        <v/>
      </c>
      <c r="R84" s="52" t="str">
        <f>IF(S84="","",(INDEX(Raw!A:A,MATCH(S84+20000,Raw!AD:AD,0))))</f>
        <v/>
      </c>
      <c r="S84" s="59" t="str">
        <f>(IFERROR(IF(LARGE(Raw!AD:AD,A84+COUNTIF(Raw!C:C,"H")+COUNTIF(Raw!C:C,"S"))-20000&gt;0,LARGE(Raw!AD:AD,A84+COUNTIF(Raw!C:C,"H")+COUNTIF(Raw!C:C,"S"))-20000,""),""))</f>
        <v/>
      </c>
      <c r="T84" s="63" t="str">
        <f>IF(S84="","",(INDEX(Raw!AE:AE,MATCH(S84+20000,Raw!AD:AD,0)))-14000)</f>
        <v/>
      </c>
      <c r="U84" s="63" t="str">
        <f>IF(S84="","",(INDEX(Raw!AF:AF,MATCH(S84+20000,Raw!AD:AD,0)))-6000)</f>
        <v/>
      </c>
    </row>
    <row r="85" spans="1:21" x14ac:dyDescent="0.3">
      <c r="A85" s="52">
        <v>82</v>
      </c>
      <c r="B85" s="3" t="str">
        <f t="shared" si="5"/>
        <v/>
      </c>
      <c r="C85" s="52" t="str">
        <f>IF(E85="","",(INDEX(Raw!D:D,MATCH(E85+60000,Raw!AD:AD,0))))</f>
        <v/>
      </c>
      <c r="D85" s="52" t="str">
        <f>IF(E85="","",(INDEX(Raw!A:A,MATCH(E85+60000,Raw!AD:AD,0))))</f>
        <v/>
      </c>
      <c r="E85" s="59" t="str">
        <f>(IFERROR(IF(LARGE(Raw!AD:AD,A85)-60000&gt;0,LARGE(Raw!AD:AD,A85)-60000,""),""))</f>
        <v/>
      </c>
      <c r="F85" s="63" t="str">
        <f>IF(E85="","",(INDEX(Raw!AE:AE,MATCH(E85+60000,Raw!AD:AD,0)))-42000)</f>
        <v/>
      </c>
      <c r="G85" s="63" t="str">
        <f>IF(E85="","",(INDEX(Raw!AF:AF,MATCH(E85+60000,Raw!AD:AD,0)))-18000)</f>
        <v/>
      </c>
      <c r="I85" s="3" t="str">
        <f t="shared" si="3"/>
        <v/>
      </c>
      <c r="J85" s="52" t="str">
        <f>IF(L85="","",(INDEX(Raw!D:D,MATCH(L85+40000,Raw!AD:AD,0))))</f>
        <v/>
      </c>
      <c r="K85" s="52" t="str">
        <f>IF(L85="","",(INDEX(Raw!A:A,MATCH(L85+40000,Raw!AD:AD,0))))</f>
        <v/>
      </c>
      <c r="L85" s="59" t="str">
        <f>(IFERROR(IF(LARGE(Raw!AD:AD,A85+COUNTIF(Raw!C:C,"H"))-40000&gt;0,LARGE(Raw!AD:AD,A85+COUNTIF(Raw!C:C,"H"))-40000,""),""))</f>
        <v/>
      </c>
      <c r="M85" s="63" t="str">
        <f>IF(L85="","",(INDEX(Raw!AE:AE,MATCH(L85+40000,Raw!AD:AD,0)))-28000)</f>
        <v/>
      </c>
      <c r="N85" s="63" t="str">
        <f>IF(L85="","",(INDEX(Raw!AF:AF,MATCH(L85+40000,Raw!AD:AD,0)))-12000)</f>
        <v/>
      </c>
      <c r="P85" s="3" t="str">
        <f t="shared" si="4"/>
        <v/>
      </c>
      <c r="Q85" s="52" t="str">
        <f>IF(S85="","",(INDEX(Raw!D:D,MATCH(S85+20000,Raw!AD:AD,0))))</f>
        <v/>
      </c>
      <c r="R85" s="52" t="str">
        <f>IF(S85="","",(INDEX(Raw!A:A,MATCH(S85+20000,Raw!AD:AD,0))))</f>
        <v/>
      </c>
      <c r="S85" s="59" t="str">
        <f>(IFERROR(IF(LARGE(Raw!AD:AD,A85+COUNTIF(Raw!C:C,"H")+COUNTIF(Raw!C:C,"S"))-20000&gt;0,LARGE(Raw!AD:AD,A85+COUNTIF(Raw!C:C,"H")+COUNTIF(Raw!C:C,"S"))-20000,""),""))</f>
        <v/>
      </c>
      <c r="T85" s="63" t="str">
        <f>IF(S85="","",(INDEX(Raw!AE:AE,MATCH(S85+20000,Raw!AD:AD,0)))-14000)</f>
        <v/>
      </c>
      <c r="U85" s="63" t="str">
        <f>IF(S85="","",(INDEX(Raw!AF:AF,MATCH(S85+20000,Raw!AD:AD,0)))-6000)</f>
        <v/>
      </c>
    </row>
    <row r="86" spans="1:21" x14ac:dyDescent="0.3">
      <c r="A86" s="52">
        <v>83</v>
      </c>
      <c r="B86" s="3" t="str">
        <f t="shared" si="5"/>
        <v/>
      </c>
      <c r="C86" s="52" t="str">
        <f>IF(E86="","",(INDEX(Raw!D:D,MATCH(E86+60000,Raw!AD:AD,0))))</f>
        <v/>
      </c>
      <c r="D86" s="52" t="str">
        <f>IF(E86="","",(INDEX(Raw!A:A,MATCH(E86+60000,Raw!AD:AD,0))))</f>
        <v/>
      </c>
      <c r="E86" s="59" t="str">
        <f>(IFERROR(IF(LARGE(Raw!AD:AD,A86)-60000&gt;0,LARGE(Raw!AD:AD,A86)-60000,""),""))</f>
        <v/>
      </c>
      <c r="F86" s="63" t="str">
        <f>IF(E86="","",(INDEX(Raw!AE:AE,MATCH(E86+60000,Raw!AD:AD,0)))-42000)</f>
        <v/>
      </c>
      <c r="G86" s="63" t="str">
        <f>IF(E86="","",(INDEX(Raw!AF:AF,MATCH(E86+60000,Raw!AD:AD,0)))-18000)</f>
        <v/>
      </c>
      <c r="I86" s="3" t="str">
        <f t="shared" si="3"/>
        <v/>
      </c>
      <c r="J86" s="52" t="str">
        <f>IF(L86="","",(INDEX(Raw!D:D,MATCH(L86+40000,Raw!AD:AD,0))))</f>
        <v/>
      </c>
      <c r="K86" s="52" t="str">
        <f>IF(L86="","",(INDEX(Raw!A:A,MATCH(L86+40000,Raw!AD:AD,0))))</f>
        <v/>
      </c>
      <c r="L86" s="59" t="str">
        <f>(IFERROR(IF(LARGE(Raw!AD:AD,A86+COUNTIF(Raw!C:C,"H"))-40000&gt;0,LARGE(Raw!AD:AD,A86+COUNTIF(Raw!C:C,"H"))-40000,""),""))</f>
        <v/>
      </c>
      <c r="M86" s="63" t="str">
        <f>IF(L86="","",(INDEX(Raw!AE:AE,MATCH(L86+40000,Raw!AD:AD,0)))-28000)</f>
        <v/>
      </c>
      <c r="N86" s="63" t="str">
        <f>IF(L86="","",(INDEX(Raw!AF:AF,MATCH(L86+40000,Raw!AD:AD,0)))-12000)</f>
        <v/>
      </c>
      <c r="P86" s="3" t="str">
        <f t="shared" si="4"/>
        <v/>
      </c>
      <c r="Q86" s="52" t="str">
        <f>IF(S86="","",(INDEX(Raw!D:D,MATCH(S86+20000,Raw!AD:AD,0))))</f>
        <v/>
      </c>
      <c r="R86" s="52" t="str">
        <f>IF(S86="","",(INDEX(Raw!A:A,MATCH(S86+20000,Raw!AD:AD,0))))</f>
        <v/>
      </c>
      <c r="S86" s="59" t="str">
        <f>(IFERROR(IF(LARGE(Raw!AD:AD,A86+COUNTIF(Raw!C:C,"H")+COUNTIF(Raw!C:C,"S"))-20000&gt;0,LARGE(Raw!AD:AD,A86+COUNTIF(Raw!C:C,"H")+COUNTIF(Raw!C:C,"S"))-20000,""),""))</f>
        <v/>
      </c>
      <c r="T86" s="63" t="str">
        <f>IF(S86="","",(INDEX(Raw!AE:AE,MATCH(S86+20000,Raw!AD:AD,0)))-14000)</f>
        <v/>
      </c>
      <c r="U86" s="63" t="str">
        <f>IF(S86="","",(INDEX(Raw!AF:AF,MATCH(S86+20000,Raw!AD:AD,0)))-6000)</f>
        <v/>
      </c>
    </row>
    <row r="87" spans="1:21" x14ac:dyDescent="0.3">
      <c r="A87" s="52">
        <v>84</v>
      </c>
      <c r="B87" s="3" t="str">
        <f t="shared" si="5"/>
        <v/>
      </c>
      <c r="C87" s="52" t="str">
        <f>IF(E87="","",(INDEX(Raw!D:D,MATCH(E87+60000,Raw!AD:AD,0))))</f>
        <v/>
      </c>
      <c r="D87" s="52" t="str">
        <f>IF(E87="","",(INDEX(Raw!A:A,MATCH(E87+60000,Raw!AD:AD,0))))</f>
        <v/>
      </c>
      <c r="E87" s="59" t="str">
        <f>(IFERROR(IF(LARGE(Raw!AD:AD,A87)-60000&gt;0,LARGE(Raw!AD:AD,A87)-60000,""),""))</f>
        <v/>
      </c>
      <c r="F87" s="63" t="str">
        <f>IF(E87="","",(INDEX(Raw!AE:AE,MATCH(E87+60000,Raw!AD:AD,0)))-42000)</f>
        <v/>
      </c>
      <c r="G87" s="63" t="str">
        <f>IF(E87="","",(INDEX(Raw!AF:AF,MATCH(E87+60000,Raw!AD:AD,0)))-18000)</f>
        <v/>
      </c>
      <c r="I87" s="3" t="str">
        <f t="shared" si="3"/>
        <v/>
      </c>
      <c r="J87" s="52" t="str">
        <f>IF(L87="","",(INDEX(Raw!D:D,MATCH(L87+40000,Raw!AD:AD,0))))</f>
        <v/>
      </c>
      <c r="K87" s="52" t="str">
        <f>IF(L87="","",(INDEX(Raw!A:A,MATCH(L87+40000,Raw!AD:AD,0))))</f>
        <v/>
      </c>
      <c r="L87" s="59" t="str">
        <f>(IFERROR(IF(LARGE(Raw!AD:AD,A87+COUNTIF(Raw!C:C,"H"))-40000&gt;0,LARGE(Raw!AD:AD,A87+COUNTIF(Raw!C:C,"H"))-40000,""),""))</f>
        <v/>
      </c>
      <c r="M87" s="63" t="str">
        <f>IF(L87="","",(INDEX(Raw!AE:AE,MATCH(L87+40000,Raw!AD:AD,0)))-28000)</f>
        <v/>
      </c>
      <c r="N87" s="63" t="str">
        <f>IF(L87="","",(INDEX(Raw!AF:AF,MATCH(L87+40000,Raw!AD:AD,0)))-12000)</f>
        <v/>
      </c>
      <c r="P87" s="3" t="str">
        <f t="shared" si="4"/>
        <v/>
      </c>
      <c r="Q87" s="52" t="str">
        <f>IF(S87="","",(INDEX(Raw!D:D,MATCH(S87+20000,Raw!AD:AD,0))))</f>
        <v/>
      </c>
      <c r="R87" s="52" t="str">
        <f>IF(S87="","",(INDEX(Raw!A:A,MATCH(S87+20000,Raw!AD:AD,0))))</f>
        <v/>
      </c>
      <c r="S87" s="59" t="str">
        <f>(IFERROR(IF(LARGE(Raw!AD:AD,A87+COUNTIF(Raw!C:C,"H")+COUNTIF(Raw!C:C,"S"))-20000&gt;0,LARGE(Raw!AD:AD,A87+COUNTIF(Raw!C:C,"H")+COUNTIF(Raw!C:C,"S"))-20000,""),""))</f>
        <v/>
      </c>
      <c r="T87" s="63" t="str">
        <f>IF(S87="","",(INDEX(Raw!AE:AE,MATCH(S87+20000,Raw!AD:AD,0)))-14000)</f>
        <v/>
      </c>
      <c r="U87" s="63" t="str">
        <f>IF(S87="","",(INDEX(Raw!AF:AF,MATCH(S87+20000,Raw!AD:AD,0)))-6000)</f>
        <v/>
      </c>
    </row>
    <row r="88" spans="1:21" x14ac:dyDescent="0.3">
      <c r="A88" s="52">
        <v>85</v>
      </c>
      <c r="B88" s="3" t="str">
        <f t="shared" si="5"/>
        <v/>
      </c>
      <c r="C88" s="52" t="str">
        <f>IF(E88="","",(INDEX(Raw!D:D,MATCH(E88+60000,Raw!AD:AD,0))))</f>
        <v/>
      </c>
      <c r="D88" s="52" t="str">
        <f>IF(E88="","",(INDEX(Raw!A:A,MATCH(E88+60000,Raw!AD:AD,0))))</f>
        <v/>
      </c>
      <c r="E88" s="59" t="str">
        <f>(IFERROR(IF(LARGE(Raw!AD:AD,A88)-60000&gt;0,LARGE(Raw!AD:AD,A88)-60000,""),""))</f>
        <v/>
      </c>
      <c r="F88" s="63" t="str">
        <f>IF(E88="","",(INDEX(Raw!AE:AE,MATCH(E88+60000,Raw!AD:AD,0)))-42000)</f>
        <v/>
      </c>
      <c r="G88" s="63" t="str">
        <f>IF(E88="","",(INDEX(Raw!AF:AF,MATCH(E88+60000,Raw!AD:AD,0)))-18000)</f>
        <v/>
      </c>
      <c r="I88" s="3" t="str">
        <f t="shared" si="3"/>
        <v/>
      </c>
      <c r="J88" s="52" t="str">
        <f>IF(L88="","",(INDEX(Raw!D:D,MATCH(L88+40000,Raw!AD:AD,0))))</f>
        <v/>
      </c>
      <c r="K88" s="52" t="str">
        <f>IF(L88="","",(INDEX(Raw!A:A,MATCH(L88+40000,Raw!AD:AD,0))))</f>
        <v/>
      </c>
      <c r="L88" s="59" t="str">
        <f>(IFERROR(IF(LARGE(Raw!AD:AD,A88+COUNTIF(Raw!C:C,"H"))-40000&gt;0,LARGE(Raw!AD:AD,A88+COUNTIF(Raw!C:C,"H"))-40000,""),""))</f>
        <v/>
      </c>
      <c r="M88" s="63" t="str">
        <f>IF(L88="","",(INDEX(Raw!AE:AE,MATCH(L88+40000,Raw!AD:AD,0)))-28000)</f>
        <v/>
      </c>
      <c r="N88" s="63" t="str">
        <f>IF(L88="","",(INDEX(Raw!AF:AF,MATCH(L88+40000,Raw!AD:AD,0)))-12000)</f>
        <v/>
      </c>
      <c r="P88" s="3" t="str">
        <f t="shared" si="4"/>
        <v/>
      </c>
      <c r="Q88" s="52" t="str">
        <f>IF(S88="","",(INDEX(Raw!D:D,MATCH(S88+20000,Raw!AD:AD,0))))</f>
        <v/>
      </c>
      <c r="R88" s="52" t="str">
        <f>IF(S88="","",(INDEX(Raw!A:A,MATCH(S88+20000,Raw!AD:AD,0))))</f>
        <v/>
      </c>
      <c r="S88" s="59" t="str">
        <f>(IFERROR(IF(LARGE(Raw!AD:AD,A88+COUNTIF(Raw!C:C,"H")+COUNTIF(Raw!C:C,"S"))-20000&gt;0,LARGE(Raw!AD:AD,A88+COUNTIF(Raw!C:C,"H")+COUNTIF(Raw!C:C,"S"))-20000,""),""))</f>
        <v/>
      </c>
      <c r="T88" s="63" t="str">
        <f>IF(S88="","",(INDEX(Raw!AE:AE,MATCH(S88+20000,Raw!AD:AD,0)))-14000)</f>
        <v/>
      </c>
      <c r="U88" s="63" t="str">
        <f>IF(S88="","",(INDEX(Raw!AF:AF,MATCH(S88+20000,Raw!AD:AD,0)))-6000)</f>
        <v/>
      </c>
    </row>
    <row r="89" spans="1:21" x14ac:dyDescent="0.3">
      <c r="A89" s="52">
        <v>86</v>
      </c>
      <c r="B89" s="3" t="str">
        <f t="shared" si="5"/>
        <v/>
      </c>
      <c r="C89" s="52" t="str">
        <f>IF(E89="","",(INDEX(Raw!D:D,MATCH(E89+60000,Raw!AD:AD,0))))</f>
        <v/>
      </c>
      <c r="D89" s="52" t="str">
        <f>IF(E89="","",(INDEX(Raw!A:A,MATCH(E89+60000,Raw!AD:AD,0))))</f>
        <v/>
      </c>
      <c r="E89" s="59" t="str">
        <f>(IFERROR(IF(LARGE(Raw!AD:AD,A89)-60000&gt;0,LARGE(Raw!AD:AD,A89)-60000,""),""))</f>
        <v/>
      </c>
      <c r="F89" s="63" t="str">
        <f>IF(E89="","",(INDEX(Raw!AE:AE,MATCH(E89+60000,Raw!AD:AD,0)))-42000)</f>
        <v/>
      </c>
      <c r="G89" s="63" t="str">
        <f>IF(E89="","",(INDEX(Raw!AF:AF,MATCH(E89+60000,Raw!AD:AD,0)))-18000)</f>
        <v/>
      </c>
      <c r="I89" s="3" t="str">
        <f t="shared" si="3"/>
        <v/>
      </c>
      <c r="J89" s="52" t="str">
        <f>IF(L89="","",(INDEX(Raw!D:D,MATCH(L89+40000,Raw!AD:AD,0))))</f>
        <v/>
      </c>
      <c r="K89" s="52" t="str">
        <f>IF(L89="","",(INDEX(Raw!A:A,MATCH(L89+40000,Raw!AD:AD,0))))</f>
        <v/>
      </c>
      <c r="L89" s="59" t="str">
        <f>(IFERROR(IF(LARGE(Raw!AD:AD,A89+COUNTIF(Raw!C:C,"H"))-40000&gt;0,LARGE(Raw!AD:AD,A89+COUNTIF(Raw!C:C,"H"))-40000,""),""))</f>
        <v/>
      </c>
      <c r="M89" s="63" t="str">
        <f>IF(L89="","",(INDEX(Raw!AE:AE,MATCH(L89+40000,Raw!AD:AD,0)))-28000)</f>
        <v/>
      </c>
      <c r="N89" s="63" t="str">
        <f>IF(L89="","",(INDEX(Raw!AF:AF,MATCH(L89+40000,Raw!AD:AD,0)))-12000)</f>
        <v/>
      </c>
      <c r="P89" s="3" t="str">
        <f t="shared" si="4"/>
        <v/>
      </c>
      <c r="Q89" s="52" t="str">
        <f>IF(S89="","",(INDEX(Raw!D:D,MATCH(S89+20000,Raw!AD:AD,0))))</f>
        <v/>
      </c>
      <c r="R89" s="52" t="str">
        <f>IF(S89="","",(INDEX(Raw!A:A,MATCH(S89+20000,Raw!AD:AD,0))))</f>
        <v/>
      </c>
      <c r="S89" s="59" t="str">
        <f>(IFERROR(IF(LARGE(Raw!AD:AD,A89+COUNTIF(Raw!C:C,"H")+COUNTIF(Raw!C:C,"S"))-20000&gt;0,LARGE(Raw!AD:AD,A89+COUNTIF(Raw!C:C,"H")+COUNTIF(Raw!C:C,"S"))-20000,""),""))</f>
        <v/>
      </c>
      <c r="T89" s="63" t="str">
        <f>IF(S89="","",(INDEX(Raw!AE:AE,MATCH(S89+20000,Raw!AD:AD,0)))-14000)</f>
        <v/>
      </c>
      <c r="U89" s="63" t="str">
        <f>IF(S89="","",(INDEX(Raw!AF:AF,MATCH(S89+20000,Raw!AD:AD,0)))-6000)</f>
        <v/>
      </c>
    </row>
    <row r="90" spans="1:21" x14ac:dyDescent="0.3">
      <c r="A90" s="52">
        <v>87</v>
      </c>
      <c r="B90" s="3" t="str">
        <f t="shared" si="5"/>
        <v/>
      </c>
      <c r="C90" s="52" t="str">
        <f>IF(E90="","",(INDEX(Raw!D:D,MATCH(E90+60000,Raw!AD:AD,0))))</f>
        <v/>
      </c>
      <c r="D90" s="52" t="str">
        <f>IF(E90="","",(INDEX(Raw!A:A,MATCH(E90+60000,Raw!AD:AD,0))))</f>
        <v/>
      </c>
      <c r="E90" s="59" t="str">
        <f>(IFERROR(IF(LARGE(Raw!AD:AD,A90)-60000&gt;0,LARGE(Raw!AD:AD,A90)-60000,""),""))</f>
        <v/>
      </c>
      <c r="F90" s="63" t="str">
        <f>IF(E90="","",(INDEX(Raw!AE:AE,MATCH(E90+60000,Raw!AD:AD,0)))-42000)</f>
        <v/>
      </c>
      <c r="G90" s="63" t="str">
        <f>IF(E90="","",(INDEX(Raw!AF:AF,MATCH(E90+60000,Raw!AD:AD,0)))-18000)</f>
        <v/>
      </c>
      <c r="I90" s="3" t="str">
        <f t="shared" si="3"/>
        <v/>
      </c>
      <c r="J90" s="52" t="str">
        <f>IF(L90="","",(INDEX(Raw!D:D,MATCH(L90+40000,Raw!AD:AD,0))))</f>
        <v/>
      </c>
      <c r="K90" s="52" t="str">
        <f>IF(L90="","",(INDEX(Raw!A:A,MATCH(L90+40000,Raw!AD:AD,0))))</f>
        <v/>
      </c>
      <c r="L90" s="59" t="str">
        <f>(IFERROR(IF(LARGE(Raw!AD:AD,A90+COUNTIF(Raw!C:C,"H"))-40000&gt;0,LARGE(Raw!AD:AD,A90+COUNTIF(Raw!C:C,"H"))-40000,""),""))</f>
        <v/>
      </c>
      <c r="M90" s="63" t="str">
        <f>IF(L90="","",(INDEX(Raw!AE:AE,MATCH(L90+40000,Raw!AD:AD,0)))-28000)</f>
        <v/>
      </c>
      <c r="N90" s="63" t="str">
        <f>IF(L90="","",(INDEX(Raw!AF:AF,MATCH(L90+40000,Raw!AD:AD,0)))-12000)</f>
        <v/>
      </c>
      <c r="P90" s="3" t="str">
        <f t="shared" si="4"/>
        <v/>
      </c>
      <c r="Q90" s="52" t="str">
        <f>IF(S90="","",(INDEX(Raw!D:D,MATCH(S90+20000,Raw!AD:AD,0))))</f>
        <v/>
      </c>
      <c r="R90" s="52" t="str">
        <f>IF(S90="","",(INDEX(Raw!A:A,MATCH(S90+20000,Raw!AD:AD,0))))</f>
        <v/>
      </c>
      <c r="S90" s="59" t="str">
        <f>(IFERROR(IF(LARGE(Raw!AD:AD,A90+COUNTIF(Raw!C:C,"H")+COUNTIF(Raw!C:C,"S"))-20000&gt;0,LARGE(Raw!AD:AD,A90+COUNTIF(Raw!C:C,"H")+COUNTIF(Raw!C:C,"S"))-20000,""),""))</f>
        <v/>
      </c>
      <c r="T90" s="63" t="str">
        <f>IF(S90="","",(INDEX(Raw!AE:AE,MATCH(S90+20000,Raw!AD:AD,0)))-14000)</f>
        <v/>
      </c>
      <c r="U90" s="63" t="str">
        <f>IF(S90="","",(INDEX(Raw!AF:AF,MATCH(S90+20000,Raw!AD:AD,0)))-6000)</f>
        <v/>
      </c>
    </row>
    <row r="91" spans="1:21" x14ac:dyDescent="0.3">
      <c r="A91" s="52">
        <v>88</v>
      </c>
      <c r="B91" s="3" t="str">
        <f t="shared" si="5"/>
        <v/>
      </c>
      <c r="C91" s="52" t="str">
        <f>IF(E91="","",(INDEX(Raw!D:D,MATCH(E91+60000,Raw!AD:AD,0))))</f>
        <v/>
      </c>
      <c r="D91" s="52" t="str">
        <f>IF(E91="","",(INDEX(Raw!A:A,MATCH(E91+60000,Raw!AD:AD,0))))</f>
        <v/>
      </c>
      <c r="E91" s="59" t="str">
        <f>(IFERROR(IF(LARGE(Raw!AD:AD,A91)-60000&gt;0,LARGE(Raw!AD:AD,A91)-60000,""),""))</f>
        <v/>
      </c>
      <c r="F91" s="63" t="str">
        <f>IF(E91="","",(INDEX(Raw!AE:AE,MATCH(E91+60000,Raw!AD:AD,0)))-42000)</f>
        <v/>
      </c>
      <c r="G91" s="63" t="str">
        <f>IF(E91="","",(INDEX(Raw!AF:AF,MATCH(E91+60000,Raw!AD:AD,0)))-18000)</f>
        <v/>
      </c>
      <c r="I91" s="3" t="str">
        <f t="shared" si="3"/>
        <v/>
      </c>
      <c r="J91" s="52" t="str">
        <f>IF(L91="","",(INDEX(Raw!D:D,MATCH(L91+40000,Raw!AD:AD,0))))</f>
        <v/>
      </c>
      <c r="K91" s="52" t="str">
        <f>IF(L91="","",(INDEX(Raw!A:A,MATCH(L91+40000,Raw!AD:AD,0))))</f>
        <v/>
      </c>
      <c r="L91" s="59" t="str">
        <f>(IFERROR(IF(LARGE(Raw!AD:AD,A91+COUNTIF(Raw!C:C,"H"))-40000&gt;0,LARGE(Raw!AD:AD,A91+COUNTIF(Raw!C:C,"H"))-40000,""),""))</f>
        <v/>
      </c>
      <c r="M91" s="63" t="str">
        <f>IF(L91="","",(INDEX(Raw!AE:AE,MATCH(L91+40000,Raw!AD:AD,0)))-28000)</f>
        <v/>
      </c>
      <c r="N91" s="63" t="str">
        <f>IF(L91="","",(INDEX(Raw!AF:AF,MATCH(L91+40000,Raw!AD:AD,0)))-12000)</f>
        <v/>
      </c>
      <c r="P91" s="3" t="str">
        <f t="shared" si="4"/>
        <v/>
      </c>
      <c r="Q91" s="52" t="str">
        <f>IF(S91="","",(INDEX(Raw!D:D,MATCH(S91+20000,Raw!AD:AD,0))))</f>
        <v/>
      </c>
      <c r="R91" s="52" t="str">
        <f>IF(S91="","",(INDEX(Raw!A:A,MATCH(S91+20000,Raw!AD:AD,0))))</f>
        <v/>
      </c>
      <c r="S91" s="59" t="str">
        <f>(IFERROR(IF(LARGE(Raw!AD:AD,A91+COUNTIF(Raw!C:C,"H")+COUNTIF(Raw!C:C,"S"))-20000&gt;0,LARGE(Raw!AD:AD,A91+COUNTIF(Raw!C:C,"H")+COUNTIF(Raw!C:C,"S"))-20000,""),""))</f>
        <v/>
      </c>
      <c r="T91" s="63" t="str">
        <f>IF(S91="","",(INDEX(Raw!AE:AE,MATCH(S91+20000,Raw!AD:AD,0)))-14000)</f>
        <v/>
      </c>
      <c r="U91" s="63" t="str">
        <f>IF(S91="","",(INDEX(Raw!AF:AF,MATCH(S91+20000,Raw!AD:AD,0)))-6000)</f>
        <v/>
      </c>
    </row>
    <row r="92" spans="1:21" x14ac:dyDescent="0.3">
      <c r="A92" s="52">
        <v>89</v>
      </c>
      <c r="B92" s="3" t="str">
        <f t="shared" si="5"/>
        <v/>
      </c>
      <c r="C92" s="52" t="str">
        <f>IF(E92="","",(INDEX(Raw!D:D,MATCH(E92+60000,Raw!AD:AD,0))))</f>
        <v/>
      </c>
      <c r="D92" s="52" t="str">
        <f>IF(E92="","",(INDEX(Raw!A:A,MATCH(E92+60000,Raw!AD:AD,0))))</f>
        <v/>
      </c>
      <c r="E92" s="59" t="str">
        <f>(IFERROR(IF(LARGE(Raw!AD:AD,A92)-60000&gt;0,LARGE(Raw!AD:AD,A92)-60000,""),""))</f>
        <v/>
      </c>
      <c r="F92" s="63" t="str">
        <f>IF(E92="","",(INDEX(Raw!AE:AE,MATCH(E92+60000,Raw!AD:AD,0)))-42000)</f>
        <v/>
      </c>
      <c r="G92" s="63" t="str">
        <f>IF(E92="","",(INDEX(Raw!AF:AF,MATCH(E92+60000,Raw!AD:AD,0)))-18000)</f>
        <v/>
      </c>
      <c r="I92" s="3" t="str">
        <f t="shared" si="3"/>
        <v/>
      </c>
      <c r="J92" s="52" t="str">
        <f>IF(L92="","",(INDEX(Raw!D:D,MATCH(L92+40000,Raw!AD:AD,0))))</f>
        <v/>
      </c>
      <c r="K92" s="52" t="str">
        <f>IF(L92="","",(INDEX(Raw!A:A,MATCH(L92+40000,Raw!AD:AD,0))))</f>
        <v/>
      </c>
      <c r="L92" s="59" t="str">
        <f>(IFERROR(IF(LARGE(Raw!AD:AD,A92+COUNTIF(Raw!C:C,"H"))-40000&gt;0,LARGE(Raw!AD:AD,A92+COUNTIF(Raw!C:C,"H"))-40000,""),""))</f>
        <v/>
      </c>
      <c r="M92" s="63" t="str">
        <f>IF(L92="","",(INDEX(Raw!AE:AE,MATCH(L92+40000,Raw!AD:AD,0)))-28000)</f>
        <v/>
      </c>
      <c r="N92" s="63" t="str">
        <f>IF(L92="","",(INDEX(Raw!AF:AF,MATCH(L92+40000,Raw!AD:AD,0)))-12000)</f>
        <v/>
      </c>
      <c r="P92" s="3" t="str">
        <f t="shared" si="4"/>
        <v/>
      </c>
      <c r="Q92" s="52" t="str">
        <f>IF(S92="","",(INDEX(Raw!D:D,MATCH(S92+20000,Raw!AD:AD,0))))</f>
        <v/>
      </c>
      <c r="R92" s="52" t="str">
        <f>IF(S92="","",(INDEX(Raw!A:A,MATCH(S92+20000,Raw!AD:AD,0))))</f>
        <v/>
      </c>
      <c r="S92" s="59" t="str">
        <f>(IFERROR(IF(LARGE(Raw!AD:AD,A92+COUNTIF(Raw!C:C,"H")+COUNTIF(Raw!C:C,"S"))-20000&gt;0,LARGE(Raw!AD:AD,A92+COUNTIF(Raw!C:C,"H")+COUNTIF(Raw!C:C,"S"))-20000,""),""))</f>
        <v/>
      </c>
      <c r="T92" s="63" t="str">
        <f>IF(S92="","",(INDEX(Raw!AE:AE,MATCH(S92+20000,Raw!AD:AD,0)))-14000)</f>
        <v/>
      </c>
      <c r="U92" s="63" t="str">
        <f>IF(S92="","",(INDEX(Raw!AF:AF,MATCH(S92+20000,Raw!AD:AD,0)))-6000)</f>
        <v/>
      </c>
    </row>
    <row r="93" spans="1:21" x14ac:dyDescent="0.3">
      <c r="A93" s="52">
        <v>90</v>
      </c>
      <c r="B93" s="3" t="str">
        <f t="shared" si="5"/>
        <v/>
      </c>
      <c r="C93" s="52" t="str">
        <f>IF(E93="","",(INDEX(Raw!D:D,MATCH(E93+60000,Raw!AD:AD,0))))</f>
        <v/>
      </c>
      <c r="D93" s="52" t="str">
        <f>IF(E93="","",(INDEX(Raw!A:A,MATCH(E93+60000,Raw!AD:AD,0))))</f>
        <v/>
      </c>
      <c r="E93" s="59" t="str">
        <f>(IFERROR(IF(LARGE(Raw!AD:AD,A93)-60000&gt;0,LARGE(Raw!AD:AD,A93)-60000,""),""))</f>
        <v/>
      </c>
      <c r="F93" s="63" t="str">
        <f>IF(E93="","",(INDEX(Raw!AE:AE,MATCH(E93+60000,Raw!AD:AD,0)))-42000)</f>
        <v/>
      </c>
      <c r="G93" s="63" t="str">
        <f>IF(E93="","",(INDEX(Raw!AF:AF,MATCH(E93+60000,Raw!AD:AD,0)))-18000)</f>
        <v/>
      </c>
      <c r="I93" s="3" t="str">
        <f t="shared" si="3"/>
        <v/>
      </c>
      <c r="J93" s="52" t="str">
        <f>IF(L93="","",(INDEX(Raw!D:D,MATCH(L93+40000,Raw!AD:AD,0))))</f>
        <v/>
      </c>
      <c r="K93" s="52" t="str">
        <f>IF(L93="","",(INDEX(Raw!A:A,MATCH(L93+40000,Raw!AD:AD,0))))</f>
        <v/>
      </c>
      <c r="L93" s="59" t="str">
        <f>(IFERROR(IF(LARGE(Raw!AD:AD,A93+COUNTIF(Raw!C:C,"H"))-40000&gt;0,LARGE(Raw!AD:AD,A93+COUNTIF(Raw!C:C,"H"))-40000,""),""))</f>
        <v/>
      </c>
      <c r="M93" s="63" t="str">
        <f>IF(L93="","",(INDEX(Raw!AE:AE,MATCH(L93+40000,Raw!AD:AD,0)))-28000)</f>
        <v/>
      </c>
      <c r="N93" s="63" t="str">
        <f>IF(L93="","",(INDEX(Raw!AF:AF,MATCH(L93+40000,Raw!AD:AD,0)))-12000)</f>
        <v/>
      </c>
      <c r="P93" s="3" t="str">
        <f t="shared" si="4"/>
        <v/>
      </c>
      <c r="Q93" s="52" t="str">
        <f>IF(S93="","",(INDEX(Raw!D:D,MATCH(S93+20000,Raw!AD:AD,0))))</f>
        <v/>
      </c>
      <c r="R93" s="52" t="str">
        <f>IF(S93="","",(INDEX(Raw!A:A,MATCH(S93+20000,Raw!AD:AD,0))))</f>
        <v/>
      </c>
      <c r="S93" s="59" t="str">
        <f>(IFERROR(IF(LARGE(Raw!AD:AD,A93+COUNTIF(Raw!C:C,"H")+COUNTIF(Raw!C:C,"S"))-20000&gt;0,LARGE(Raw!AD:AD,A93+COUNTIF(Raw!C:C,"H")+COUNTIF(Raw!C:C,"S"))-20000,""),""))</f>
        <v/>
      </c>
      <c r="T93" s="63" t="str">
        <f>IF(S93="","",(INDEX(Raw!AE:AE,MATCH(S93+20000,Raw!AD:AD,0)))-14000)</f>
        <v/>
      </c>
      <c r="U93" s="63" t="str">
        <f>IF(S93="","",(INDEX(Raw!AF:AF,MATCH(S93+20000,Raw!AD:AD,0)))-6000)</f>
        <v/>
      </c>
    </row>
    <row r="94" spans="1:21" x14ac:dyDescent="0.3">
      <c r="A94" s="52">
        <v>91</v>
      </c>
      <c r="B94" s="3" t="str">
        <f t="shared" si="5"/>
        <v/>
      </c>
      <c r="C94" s="52" t="str">
        <f>IF(E94="","",(INDEX(Raw!D:D,MATCH(E94+60000,Raw!AD:AD,0))))</f>
        <v/>
      </c>
      <c r="D94" s="52" t="str">
        <f>IF(E94="","",(INDEX(Raw!A:A,MATCH(E94+60000,Raw!AD:AD,0))))</f>
        <v/>
      </c>
      <c r="E94" s="59" t="str">
        <f>(IFERROR(IF(LARGE(Raw!AD:AD,A94)-60000&gt;0,LARGE(Raw!AD:AD,A94)-60000,""),""))</f>
        <v/>
      </c>
      <c r="F94" s="63" t="str">
        <f>IF(E94="","",(INDEX(Raw!AE:AE,MATCH(E94+60000,Raw!AD:AD,0)))-42000)</f>
        <v/>
      </c>
      <c r="G94" s="63" t="str">
        <f>IF(E94="","",(INDEX(Raw!AF:AF,MATCH(E94+60000,Raw!AD:AD,0)))-18000)</f>
        <v/>
      </c>
      <c r="I94" s="3" t="str">
        <f t="shared" si="3"/>
        <v/>
      </c>
      <c r="J94" s="52" t="str">
        <f>IF(L94="","",(INDEX(Raw!D:D,MATCH(L94+40000,Raw!AD:AD,0))))</f>
        <v/>
      </c>
      <c r="K94" s="52" t="str">
        <f>IF(L94="","",(INDEX(Raw!A:A,MATCH(L94+40000,Raw!AD:AD,0))))</f>
        <v/>
      </c>
      <c r="L94" s="59" t="str">
        <f>(IFERROR(IF(LARGE(Raw!AD:AD,A94+COUNTIF(Raw!C:C,"H"))-40000&gt;0,LARGE(Raw!AD:AD,A94+COUNTIF(Raw!C:C,"H"))-40000,""),""))</f>
        <v/>
      </c>
      <c r="M94" s="63" t="str">
        <f>IF(L94="","",(INDEX(Raw!AE:AE,MATCH(L94+40000,Raw!AD:AD,0)))-28000)</f>
        <v/>
      </c>
      <c r="N94" s="63" t="str">
        <f>IF(L94="","",(INDEX(Raw!AF:AF,MATCH(L94+40000,Raw!AD:AD,0)))-12000)</f>
        <v/>
      </c>
      <c r="P94" s="3" t="str">
        <f t="shared" si="4"/>
        <v/>
      </c>
      <c r="Q94" s="52" t="str">
        <f>IF(S94="","",(INDEX(Raw!D:D,MATCH(S94+20000,Raw!AD:AD,0))))</f>
        <v/>
      </c>
      <c r="R94" s="52" t="str">
        <f>IF(S94="","",(INDEX(Raw!A:A,MATCH(S94+20000,Raw!AD:AD,0))))</f>
        <v/>
      </c>
      <c r="S94" s="59" t="str">
        <f>(IFERROR(IF(LARGE(Raw!AD:AD,A94+COUNTIF(Raw!C:C,"H")+COUNTIF(Raw!C:C,"S"))-20000&gt;0,LARGE(Raw!AD:AD,A94+COUNTIF(Raw!C:C,"H")+COUNTIF(Raw!C:C,"S"))-20000,""),""))</f>
        <v/>
      </c>
      <c r="T94" s="63" t="str">
        <f>IF(S94="","",(INDEX(Raw!AE:AE,MATCH(S94+20000,Raw!AD:AD,0)))-14000)</f>
        <v/>
      </c>
      <c r="U94" s="63" t="str">
        <f>IF(S94="","",(INDEX(Raw!AF:AF,MATCH(S94+20000,Raw!AD:AD,0)))-6000)</f>
        <v/>
      </c>
    </row>
    <row r="95" spans="1:21" x14ac:dyDescent="0.3">
      <c r="A95" s="52">
        <v>92</v>
      </c>
      <c r="B95" s="3" t="str">
        <f t="shared" si="5"/>
        <v/>
      </c>
      <c r="C95" s="52" t="str">
        <f>IF(E95="","",(INDEX(Raw!D:D,MATCH(E95+60000,Raw!AD:AD,0))))</f>
        <v/>
      </c>
      <c r="D95" s="52" t="str">
        <f>IF(E95="","",(INDEX(Raw!A:A,MATCH(E95+60000,Raw!AD:AD,0))))</f>
        <v/>
      </c>
      <c r="E95" s="59" t="str">
        <f>(IFERROR(IF(LARGE(Raw!AD:AD,A95)-60000&gt;0,LARGE(Raw!AD:AD,A95)-60000,""),""))</f>
        <v/>
      </c>
      <c r="F95" s="63" t="str">
        <f>IF(E95="","",(INDEX(Raw!AE:AE,MATCH(E95+60000,Raw!AD:AD,0)))-42000)</f>
        <v/>
      </c>
      <c r="G95" s="63" t="str">
        <f>IF(E95="","",(INDEX(Raw!AF:AF,MATCH(E95+60000,Raw!AD:AD,0)))-18000)</f>
        <v/>
      </c>
      <c r="I95" s="3" t="str">
        <f t="shared" si="3"/>
        <v/>
      </c>
      <c r="J95" s="52" t="str">
        <f>IF(L95="","",(INDEX(Raw!D:D,MATCH(L95+40000,Raw!AD:AD,0))))</f>
        <v/>
      </c>
      <c r="K95" s="52" t="str">
        <f>IF(L95="","",(INDEX(Raw!A:A,MATCH(L95+40000,Raw!AD:AD,0))))</f>
        <v/>
      </c>
      <c r="L95" s="59" t="str">
        <f>(IFERROR(IF(LARGE(Raw!AD:AD,A95+COUNTIF(Raw!C:C,"H"))-40000&gt;0,LARGE(Raw!AD:AD,A95+COUNTIF(Raw!C:C,"H"))-40000,""),""))</f>
        <v/>
      </c>
      <c r="M95" s="63" t="str">
        <f>IF(L95="","",(INDEX(Raw!AE:AE,MATCH(L95+40000,Raw!AD:AD,0)))-28000)</f>
        <v/>
      </c>
      <c r="N95" s="63" t="str">
        <f>IF(L95="","",(INDEX(Raw!AF:AF,MATCH(L95+40000,Raw!AD:AD,0)))-12000)</f>
        <v/>
      </c>
      <c r="P95" s="3" t="str">
        <f t="shared" si="4"/>
        <v/>
      </c>
      <c r="Q95" s="52" t="str">
        <f>IF(S95="","",(INDEX(Raw!D:D,MATCH(S95+20000,Raw!AD:AD,0))))</f>
        <v/>
      </c>
      <c r="R95" s="52" t="str">
        <f>IF(S95="","",(INDEX(Raw!A:A,MATCH(S95+20000,Raw!AD:AD,0))))</f>
        <v/>
      </c>
      <c r="S95" s="59" t="str">
        <f>(IFERROR(IF(LARGE(Raw!AD:AD,A95+COUNTIF(Raw!C:C,"H")+COUNTIF(Raw!C:C,"S"))-20000&gt;0,LARGE(Raw!AD:AD,A95+COUNTIF(Raw!C:C,"H")+COUNTIF(Raw!C:C,"S"))-20000,""),""))</f>
        <v/>
      </c>
      <c r="T95" s="63" t="str">
        <f>IF(S95="","",(INDEX(Raw!AE:AE,MATCH(S95+20000,Raw!AD:AD,0)))-14000)</f>
        <v/>
      </c>
      <c r="U95" s="63" t="str">
        <f>IF(S95="","",(INDEX(Raw!AF:AF,MATCH(S95+20000,Raw!AD:AD,0)))-6000)</f>
        <v/>
      </c>
    </row>
    <row r="96" spans="1:21" x14ac:dyDescent="0.3">
      <c r="A96" s="52">
        <v>93</v>
      </c>
      <c r="B96" s="3" t="str">
        <f t="shared" si="5"/>
        <v/>
      </c>
      <c r="C96" s="52" t="str">
        <f>IF(E96="","",(INDEX(Raw!D:D,MATCH(E96+60000,Raw!AD:AD,0))))</f>
        <v/>
      </c>
      <c r="D96" s="52" t="str">
        <f>IF(E96="","",(INDEX(Raw!A:A,MATCH(E96+60000,Raw!AD:AD,0))))</f>
        <v/>
      </c>
      <c r="E96" s="59" t="str">
        <f>(IFERROR(IF(LARGE(Raw!AD:AD,A96)-60000&gt;0,LARGE(Raw!AD:AD,A96)-60000,""),""))</f>
        <v/>
      </c>
      <c r="F96" s="63" t="str">
        <f>IF(E96="","",(INDEX(Raw!AE:AE,MATCH(E96+60000,Raw!AD:AD,0)))-42000)</f>
        <v/>
      </c>
      <c r="G96" s="63" t="str">
        <f>IF(E96="","",(INDEX(Raw!AF:AF,MATCH(E96+60000,Raw!AD:AD,0)))-18000)</f>
        <v/>
      </c>
      <c r="I96" s="3" t="str">
        <f t="shared" si="3"/>
        <v/>
      </c>
      <c r="J96" s="52" t="str">
        <f>IF(L96="","",(INDEX(Raw!D:D,MATCH(L96+40000,Raw!AD:AD,0))))</f>
        <v/>
      </c>
      <c r="K96" s="52" t="str">
        <f>IF(L96="","",(INDEX(Raw!A:A,MATCH(L96+40000,Raw!AD:AD,0))))</f>
        <v/>
      </c>
      <c r="L96" s="59" t="str">
        <f>(IFERROR(IF(LARGE(Raw!AD:AD,A96+COUNTIF(Raw!C:C,"H"))-40000&gt;0,LARGE(Raw!AD:AD,A96+COUNTIF(Raw!C:C,"H"))-40000,""),""))</f>
        <v/>
      </c>
      <c r="M96" s="63" t="str">
        <f>IF(L96="","",(INDEX(Raw!AE:AE,MATCH(L96+40000,Raw!AD:AD,0)))-28000)</f>
        <v/>
      </c>
      <c r="N96" s="63" t="str">
        <f>IF(L96="","",(INDEX(Raw!AF:AF,MATCH(L96+40000,Raw!AD:AD,0)))-12000)</f>
        <v/>
      </c>
      <c r="P96" s="3" t="str">
        <f t="shared" si="4"/>
        <v/>
      </c>
      <c r="Q96" s="52" t="str">
        <f>IF(S96="","",(INDEX(Raw!D:D,MATCH(S96+20000,Raw!AD:AD,0))))</f>
        <v/>
      </c>
      <c r="R96" s="52" t="str">
        <f>IF(S96="","",(INDEX(Raw!A:A,MATCH(S96+20000,Raw!AD:AD,0))))</f>
        <v/>
      </c>
      <c r="S96" s="59" t="str">
        <f>(IFERROR(IF(LARGE(Raw!AD:AD,A96+COUNTIF(Raw!C:C,"H")+COUNTIF(Raw!C:C,"S"))-20000&gt;0,LARGE(Raw!AD:AD,A96+COUNTIF(Raw!C:C,"H")+COUNTIF(Raw!C:C,"S"))-20000,""),""))</f>
        <v/>
      </c>
      <c r="T96" s="63" t="str">
        <f>IF(S96="","",(INDEX(Raw!AE:AE,MATCH(S96+20000,Raw!AD:AD,0)))-14000)</f>
        <v/>
      </c>
      <c r="U96" s="63" t="str">
        <f>IF(S96="","",(INDEX(Raw!AF:AF,MATCH(S96+20000,Raw!AD:AD,0)))-6000)</f>
        <v/>
      </c>
    </row>
    <row r="97" spans="1:21" x14ac:dyDescent="0.3">
      <c r="A97" s="52">
        <v>94</v>
      </c>
      <c r="B97" s="3" t="str">
        <f t="shared" si="5"/>
        <v/>
      </c>
      <c r="C97" s="52" t="str">
        <f>IF(E97="","",(INDEX(Raw!D:D,MATCH(E97+60000,Raw!AD:AD,0))))</f>
        <v/>
      </c>
      <c r="D97" s="52" t="str">
        <f>IF(E97="","",(INDEX(Raw!A:A,MATCH(E97+60000,Raw!AD:AD,0))))</f>
        <v/>
      </c>
      <c r="E97" s="59" t="str">
        <f>(IFERROR(IF(LARGE(Raw!AD:AD,A97)-60000&gt;0,LARGE(Raw!AD:AD,A97)-60000,""),""))</f>
        <v/>
      </c>
      <c r="F97" s="63" t="str">
        <f>IF(E97="","",(INDEX(Raw!AE:AE,MATCH(E97+60000,Raw!AD:AD,0)))-42000)</f>
        <v/>
      </c>
      <c r="G97" s="63" t="str">
        <f>IF(E97="","",(INDEX(Raw!AF:AF,MATCH(E97+60000,Raw!AD:AD,0)))-18000)</f>
        <v/>
      </c>
      <c r="I97" s="3" t="str">
        <f t="shared" si="3"/>
        <v/>
      </c>
      <c r="J97" s="52" t="str">
        <f>IF(L97="","",(INDEX(Raw!D:D,MATCH(L97+40000,Raw!AD:AD,0))))</f>
        <v/>
      </c>
      <c r="K97" s="52" t="str">
        <f>IF(L97="","",(INDEX(Raw!A:A,MATCH(L97+40000,Raw!AD:AD,0))))</f>
        <v/>
      </c>
      <c r="L97" s="59" t="str">
        <f>(IFERROR(IF(LARGE(Raw!AD:AD,A97+COUNTIF(Raw!C:C,"H"))-40000&gt;0,LARGE(Raw!AD:AD,A97+COUNTIF(Raw!C:C,"H"))-40000,""),""))</f>
        <v/>
      </c>
      <c r="M97" s="63" t="str">
        <f>IF(L97="","",(INDEX(Raw!AE:AE,MATCH(L97+40000,Raw!AD:AD,0)))-28000)</f>
        <v/>
      </c>
      <c r="N97" s="63" t="str">
        <f>IF(L97="","",(INDEX(Raw!AF:AF,MATCH(L97+40000,Raw!AD:AD,0)))-12000)</f>
        <v/>
      </c>
      <c r="P97" s="3" t="str">
        <f t="shared" si="4"/>
        <v/>
      </c>
      <c r="Q97" s="52" t="str">
        <f>IF(S97="","",(INDEX(Raw!D:D,MATCH(S97+20000,Raw!AD:AD,0))))</f>
        <v/>
      </c>
      <c r="R97" s="52" t="str">
        <f>IF(S97="","",(INDEX(Raw!A:A,MATCH(S97+20000,Raw!AD:AD,0))))</f>
        <v/>
      </c>
      <c r="S97" s="59" t="str">
        <f>(IFERROR(IF(LARGE(Raw!AD:AD,A97+COUNTIF(Raw!C:C,"H")+COUNTIF(Raw!C:C,"S"))-20000&gt;0,LARGE(Raw!AD:AD,A97+COUNTIF(Raw!C:C,"H")+COUNTIF(Raw!C:C,"S"))-20000,""),""))</f>
        <v/>
      </c>
      <c r="T97" s="63" t="str">
        <f>IF(S97="","",(INDEX(Raw!AE:AE,MATCH(S97+20000,Raw!AD:AD,0)))-14000)</f>
        <v/>
      </c>
      <c r="U97" s="63" t="str">
        <f>IF(S97="","",(INDEX(Raw!AF:AF,MATCH(S97+20000,Raw!AD:AD,0)))-6000)</f>
        <v/>
      </c>
    </row>
    <row r="98" spans="1:21" x14ac:dyDescent="0.3">
      <c r="A98" s="52">
        <v>95</v>
      </c>
      <c r="B98" s="3" t="str">
        <f t="shared" si="5"/>
        <v/>
      </c>
      <c r="C98" s="52" t="str">
        <f>IF(E98="","",(INDEX(Raw!D:D,MATCH(E98+60000,Raw!AD:AD,0))))</f>
        <v/>
      </c>
      <c r="D98" s="52" t="str">
        <f>IF(E98="","",(INDEX(Raw!A:A,MATCH(E98+60000,Raw!AD:AD,0))))</f>
        <v/>
      </c>
      <c r="E98" s="59" t="str">
        <f>(IFERROR(IF(LARGE(Raw!AD:AD,A98)-60000&gt;0,LARGE(Raw!AD:AD,A98)-60000,""),""))</f>
        <v/>
      </c>
      <c r="F98" s="63" t="str">
        <f>IF(E98="","",(INDEX(Raw!AE:AE,MATCH(E98+60000,Raw!AD:AD,0)))-42000)</f>
        <v/>
      </c>
      <c r="G98" s="63" t="str">
        <f>IF(E98="","",(INDEX(Raw!AF:AF,MATCH(E98+60000,Raw!AD:AD,0)))-18000)</f>
        <v/>
      </c>
      <c r="I98" s="3" t="str">
        <f t="shared" si="3"/>
        <v/>
      </c>
      <c r="J98" s="52" t="str">
        <f>IF(L98="","",(INDEX(Raw!D:D,MATCH(L98+40000,Raw!AD:AD,0))))</f>
        <v/>
      </c>
      <c r="K98" s="52" t="str">
        <f>IF(L98="","",(INDEX(Raw!A:A,MATCH(L98+40000,Raw!AD:AD,0))))</f>
        <v/>
      </c>
      <c r="L98" s="59" t="str">
        <f>(IFERROR(IF(LARGE(Raw!AD:AD,A98+COUNTIF(Raw!C:C,"H"))-40000&gt;0,LARGE(Raw!AD:AD,A98+COUNTIF(Raw!C:C,"H"))-40000,""),""))</f>
        <v/>
      </c>
      <c r="M98" s="63" t="str">
        <f>IF(L98="","",(INDEX(Raw!AE:AE,MATCH(L98+40000,Raw!AD:AD,0)))-28000)</f>
        <v/>
      </c>
      <c r="N98" s="63" t="str">
        <f>IF(L98="","",(INDEX(Raw!AF:AF,MATCH(L98+40000,Raw!AD:AD,0)))-12000)</f>
        <v/>
      </c>
      <c r="P98" s="3" t="str">
        <f t="shared" si="4"/>
        <v/>
      </c>
      <c r="Q98" s="52" t="str">
        <f>IF(S98="","",(INDEX(Raw!D:D,MATCH(S98+20000,Raw!AD:AD,0))))</f>
        <v/>
      </c>
      <c r="R98" s="52" t="str">
        <f>IF(S98="","",(INDEX(Raw!A:A,MATCH(S98+20000,Raw!AD:AD,0))))</f>
        <v/>
      </c>
      <c r="S98" s="59" t="str">
        <f>(IFERROR(IF(LARGE(Raw!AD:AD,A98+COUNTIF(Raw!C:C,"H")+COUNTIF(Raw!C:C,"S"))-20000&gt;0,LARGE(Raw!AD:AD,A98+COUNTIF(Raw!C:C,"H")+COUNTIF(Raw!C:C,"S"))-20000,""),""))</f>
        <v/>
      </c>
      <c r="T98" s="63" t="str">
        <f>IF(S98="","",(INDEX(Raw!AE:AE,MATCH(S98+20000,Raw!AD:AD,0)))-14000)</f>
        <v/>
      </c>
      <c r="U98" s="63" t="str">
        <f>IF(S98="","",(INDEX(Raw!AF:AF,MATCH(S98+20000,Raw!AD:AD,0)))-6000)</f>
        <v/>
      </c>
    </row>
    <row r="99" spans="1:21" x14ac:dyDescent="0.3">
      <c r="A99" s="52">
        <v>96</v>
      </c>
      <c r="B99" s="3" t="str">
        <f t="shared" si="5"/>
        <v/>
      </c>
      <c r="C99" s="52" t="str">
        <f>IF(E99="","",(INDEX(Raw!D:D,MATCH(E99+60000,Raw!AD:AD,0))))</f>
        <v/>
      </c>
      <c r="D99" s="52" t="str">
        <f>IF(E99="","",(INDEX(Raw!A:A,MATCH(E99+60000,Raw!AD:AD,0))))</f>
        <v/>
      </c>
      <c r="E99" s="59" t="str">
        <f>(IFERROR(IF(LARGE(Raw!AD:AD,A99)-60000&gt;0,LARGE(Raw!AD:AD,A99)-60000,""),""))</f>
        <v/>
      </c>
      <c r="F99" s="63" t="str">
        <f>IF(E99="","",(INDEX(Raw!AE:AE,MATCH(E99+60000,Raw!AD:AD,0)))-42000)</f>
        <v/>
      </c>
      <c r="G99" s="63" t="str">
        <f>IF(E99="","",(INDEX(Raw!AF:AF,MATCH(E99+60000,Raw!AD:AD,0)))-18000)</f>
        <v/>
      </c>
      <c r="I99" s="3" t="str">
        <f t="shared" si="3"/>
        <v/>
      </c>
      <c r="J99" s="52" t="str">
        <f>IF(L99="","",(INDEX(Raw!D:D,MATCH(L99+40000,Raw!AD:AD,0))))</f>
        <v/>
      </c>
      <c r="K99" s="52" t="str">
        <f>IF(L99="","",(INDEX(Raw!A:A,MATCH(L99+40000,Raw!AD:AD,0))))</f>
        <v/>
      </c>
      <c r="L99" s="59" t="str">
        <f>(IFERROR(IF(LARGE(Raw!AD:AD,A99+COUNTIF(Raw!C:C,"H"))-40000&gt;0,LARGE(Raw!AD:AD,A99+COUNTIF(Raw!C:C,"H"))-40000,""),""))</f>
        <v/>
      </c>
      <c r="M99" s="63" t="str">
        <f>IF(L99="","",(INDEX(Raw!AE:AE,MATCH(L99+40000,Raw!AD:AD,0)))-28000)</f>
        <v/>
      </c>
      <c r="N99" s="63" t="str">
        <f>IF(L99="","",(INDEX(Raw!AF:AF,MATCH(L99+40000,Raw!AD:AD,0)))-12000)</f>
        <v/>
      </c>
      <c r="P99" s="3" t="str">
        <f t="shared" si="4"/>
        <v/>
      </c>
      <c r="Q99" s="52" t="str">
        <f>IF(S99="","",(INDEX(Raw!D:D,MATCH(S99+20000,Raw!AD:AD,0))))</f>
        <v/>
      </c>
      <c r="R99" s="52" t="str">
        <f>IF(S99="","",(INDEX(Raw!A:A,MATCH(S99+20000,Raw!AD:AD,0))))</f>
        <v/>
      </c>
      <c r="S99" s="59" t="str">
        <f>(IFERROR(IF(LARGE(Raw!AD:AD,A99+COUNTIF(Raw!C:C,"H")+COUNTIF(Raw!C:C,"S"))-20000&gt;0,LARGE(Raw!AD:AD,A99+COUNTIF(Raw!C:C,"H")+COUNTIF(Raw!C:C,"S"))-20000,""),""))</f>
        <v/>
      </c>
      <c r="T99" s="63" t="str">
        <f>IF(S99="","",(INDEX(Raw!AE:AE,MATCH(S99+20000,Raw!AD:AD,0)))-14000)</f>
        <v/>
      </c>
      <c r="U99" s="63" t="str">
        <f>IF(S99="","",(INDEX(Raw!AF:AF,MATCH(S99+20000,Raw!AD:AD,0)))-6000)</f>
        <v/>
      </c>
    </row>
    <row r="100" spans="1:21" x14ac:dyDescent="0.3">
      <c r="A100" s="52">
        <v>97</v>
      </c>
      <c r="B100" s="3" t="str">
        <f t="shared" si="5"/>
        <v/>
      </c>
      <c r="C100" s="52" t="str">
        <f>IF(E100="","",(INDEX(Raw!D:D,MATCH(E100+60000,Raw!AD:AD,0))))</f>
        <v/>
      </c>
      <c r="D100" s="52" t="str">
        <f>IF(E100="","",(INDEX(Raw!A:A,MATCH(E100+60000,Raw!AD:AD,0))))</f>
        <v/>
      </c>
      <c r="E100" s="59" t="str">
        <f>(IFERROR(IF(LARGE(Raw!AD:AD,A100)-60000&gt;0,LARGE(Raw!AD:AD,A100)-60000,""),""))</f>
        <v/>
      </c>
      <c r="F100" s="63" t="str">
        <f>IF(E100="","",(INDEX(Raw!AE:AE,MATCH(E100+60000,Raw!AD:AD,0)))-42000)</f>
        <v/>
      </c>
      <c r="G100" s="63" t="str">
        <f>IF(E100="","",(INDEX(Raw!AF:AF,MATCH(E100+60000,Raw!AD:AD,0)))-18000)</f>
        <v/>
      </c>
      <c r="I100" s="3" t="str">
        <f t="shared" si="3"/>
        <v/>
      </c>
      <c r="J100" s="52" t="str">
        <f>IF(L100="","",(INDEX(Raw!D:D,MATCH(L100+40000,Raw!AD:AD,0))))</f>
        <v/>
      </c>
      <c r="K100" s="52" t="str">
        <f>IF(L100="","",(INDEX(Raw!A:A,MATCH(L100+40000,Raw!AD:AD,0))))</f>
        <v/>
      </c>
      <c r="L100" s="59" t="str">
        <f>(IFERROR(IF(LARGE(Raw!AD:AD,A100+COUNTIF(Raw!C:C,"H"))-40000&gt;0,LARGE(Raw!AD:AD,A100+COUNTIF(Raw!C:C,"H"))-40000,""),""))</f>
        <v/>
      </c>
      <c r="M100" s="63" t="str">
        <f>IF(L100="","",(INDEX(Raw!AE:AE,MATCH(L100+40000,Raw!AD:AD,0)))-28000)</f>
        <v/>
      </c>
      <c r="N100" s="63" t="str">
        <f>IF(L100="","",(INDEX(Raw!AF:AF,MATCH(L100+40000,Raw!AD:AD,0)))-12000)</f>
        <v/>
      </c>
      <c r="P100" s="3" t="str">
        <f t="shared" si="4"/>
        <v/>
      </c>
      <c r="Q100" s="52" t="str">
        <f>IF(S100="","",(INDEX(Raw!D:D,MATCH(S100+20000,Raw!AD:AD,0))))</f>
        <v/>
      </c>
      <c r="R100" s="52" t="str">
        <f>IF(S100="","",(INDEX(Raw!A:A,MATCH(S100+20000,Raw!AD:AD,0))))</f>
        <v/>
      </c>
      <c r="S100" s="59" t="str">
        <f>(IFERROR(IF(LARGE(Raw!AD:AD,A100+COUNTIF(Raw!C:C,"H")+COUNTIF(Raw!C:C,"S"))-20000&gt;0,LARGE(Raw!AD:AD,A100+COUNTIF(Raw!C:C,"H")+COUNTIF(Raw!C:C,"S"))-20000,""),""))</f>
        <v/>
      </c>
      <c r="T100" s="63" t="str">
        <f>IF(S100="","",(INDEX(Raw!AE:AE,MATCH(S100+20000,Raw!AD:AD,0)))-14000)</f>
        <v/>
      </c>
      <c r="U100" s="63" t="str">
        <f>IF(S100="","",(INDEX(Raw!AF:AF,MATCH(S100+20000,Raw!AD:AD,0)))-6000)</f>
        <v/>
      </c>
    </row>
    <row r="101" spans="1:21" x14ac:dyDescent="0.3">
      <c r="A101" s="52">
        <v>98</v>
      </c>
      <c r="B101" s="3" t="str">
        <f t="shared" si="5"/>
        <v/>
      </c>
      <c r="C101" s="52" t="str">
        <f>IF(E101="","",(INDEX(Raw!D:D,MATCH(E101+60000,Raw!AD:AD,0))))</f>
        <v/>
      </c>
      <c r="D101" s="52" t="str">
        <f>IF(E101="","",(INDEX(Raw!A:A,MATCH(E101+60000,Raw!AD:AD,0))))</f>
        <v/>
      </c>
      <c r="E101" s="59" t="str">
        <f>(IFERROR(IF(LARGE(Raw!AD:AD,A101)-60000&gt;0,LARGE(Raw!AD:AD,A101)-60000,""),""))</f>
        <v/>
      </c>
      <c r="F101" s="63" t="str">
        <f>IF(E101="","",(INDEX(Raw!AE:AE,MATCH(E101+60000,Raw!AD:AD,0)))-42000)</f>
        <v/>
      </c>
      <c r="G101" s="63" t="str">
        <f>IF(E101="","",(INDEX(Raw!AF:AF,MATCH(E101+60000,Raw!AD:AD,0)))-18000)</f>
        <v/>
      </c>
      <c r="I101" s="3" t="str">
        <f t="shared" si="3"/>
        <v/>
      </c>
      <c r="J101" s="52" t="str">
        <f>IF(L101="","",(INDEX(Raw!D:D,MATCH(L101+40000,Raw!AD:AD,0))))</f>
        <v/>
      </c>
      <c r="K101" s="52" t="str">
        <f>IF(L101="","",(INDEX(Raw!A:A,MATCH(L101+40000,Raw!AD:AD,0))))</f>
        <v/>
      </c>
      <c r="L101" s="59" t="str">
        <f>(IFERROR(IF(LARGE(Raw!AD:AD,A101+COUNTIF(Raw!C:C,"H"))-40000&gt;0,LARGE(Raw!AD:AD,A101+COUNTIF(Raw!C:C,"H"))-40000,""),""))</f>
        <v/>
      </c>
      <c r="M101" s="63" t="str">
        <f>IF(L101="","",(INDEX(Raw!AE:AE,MATCH(L101+40000,Raw!AD:AD,0)))-28000)</f>
        <v/>
      </c>
      <c r="N101" s="63" t="str">
        <f>IF(L101="","",(INDEX(Raw!AF:AF,MATCH(L101+40000,Raw!AD:AD,0)))-12000)</f>
        <v/>
      </c>
      <c r="P101" s="3" t="str">
        <f t="shared" si="4"/>
        <v/>
      </c>
      <c r="Q101" s="52" t="str">
        <f>IF(S101="","",(INDEX(Raw!D:D,MATCH(S101+20000,Raw!AD:AD,0))))</f>
        <v/>
      </c>
      <c r="R101" s="52" t="str">
        <f>IF(S101="","",(INDEX(Raw!A:A,MATCH(S101+20000,Raw!AD:AD,0))))</f>
        <v/>
      </c>
      <c r="S101" s="59" t="str">
        <f>(IFERROR(IF(LARGE(Raw!AD:AD,A101+COUNTIF(Raw!C:C,"H")+COUNTIF(Raw!C:C,"S"))-20000&gt;0,LARGE(Raw!AD:AD,A101+COUNTIF(Raw!C:C,"H")+COUNTIF(Raw!C:C,"S"))-20000,""),""))</f>
        <v/>
      </c>
      <c r="T101" s="63" t="str">
        <f>IF(S101="","",(INDEX(Raw!AE:AE,MATCH(S101+20000,Raw!AD:AD,0)))-14000)</f>
        <v/>
      </c>
      <c r="U101" s="63" t="str">
        <f>IF(S101="","",(INDEX(Raw!AF:AF,MATCH(S101+20000,Raw!AD:AD,0)))-6000)</f>
        <v/>
      </c>
    </row>
    <row r="102" spans="1:21" x14ac:dyDescent="0.3">
      <c r="A102" s="52">
        <v>99</v>
      </c>
      <c r="B102" s="3" t="str">
        <f t="shared" si="5"/>
        <v/>
      </c>
      <c r="C102" s="52" t="str">
        <f>IF(E102="","",(INDEX(Raw!D:D,MATCH(E102+60000,Raw!AD:AD,0))))</f>
        <v/>
      </c>
      <c r="D102" s="52" t="str">
        <f>IF(E102="","",(INDEX(Raw!A:A,MATCH(E102+60000,Raw!AD:AD,0))))</f>
        <v/>
      </c>
      <c r="E102" s="59" t="str">
        <f>(IFERROR(IF(LARGE(Raw!AD:AD,A102)-60000&gt;0,LARGE(Raw!AD:AD,A102)-60000,""),""))</f>
        <v/>
      </c>
      <c r="F102" s="63" t="str">
        <f>IF(E102="","",(INDEX(Raw!AE:AE,MATCH(E102+60000,Raw!AD:AD,0)))-42000)</f>
        <v/>
      </c>
      <c r="G102" s="63" t="str">
        <f>IF(E102="","",(INDEX(Raw!AF:AF,MATCH(E102+60000,Raw!AD:AD,0)))-18000)</f>
        <v/>
      </c>
      <c r="I102" s="3" t="str">
        <f t="shared" si="3"/>
        <v/>
      </c>
      <c r="J102" s="52" t="str">
        <f>IF(L102="","",(INDEX(Raw!D:D,MATCH(L102+40000,Raw!AD:AD,0))))</f>
        <v/>
      </c>
      <c r="K102" s="52" t="str">
        <f>IF(L102="","",(INDEX(Raw!A:A,MATCH(L102+40000,Raw!AD:AD,0))))</f>
        <v/>
      </c>
      <c r="L102" s="59" t="str">
        <f>(IFERROR(IF(LARGE(Raw!AD:AD,A102+COUNTIF(Raw!C:C,"H"))-40000&gt;0,LARGE(Raw!AD:AD,A102+COUNTIF(Raw!C:C,"H"))-40000,""),""))</f>
        <v/>
      </c>
      <c r="M102" s="63" t="str">
        <f>IF(L102="","",(INDEX(Raw!AE:AE,MATCH(L102+40000,Raw!AD:AD,0)))-28000)</f>
        <v/>
      </c>
      <c r="N102" s="63" t="str">
        <f>IF(L102="","",(INDEX(Raw!AF:AF,MATCH(L102+40000,Raw!AD:AD,0)))-12000)</f>
        <v/>
      </c>
      <c r="P102" s="3" t="str">
        <f t="shared" si="4"/>
        <v/>
      </c>
      <c r="Q102" s="52" t="str">
        <f>IF(S102="","",(INDEX(Raw!D:D,MATCH(S102+20000,Raw!AD:AD,0))))</f>
        <v/>
      </c>
      <c r="R102" s="52" t="str">
        <f>IF(S102="","",(INDEX(Raw!A:A,MATCH(S102+20000,Raw!AD:AD,0))))</f>
        <v/>
      </c>
      <c r="S102" s="59" t="str">
        <f>(IFERROR(IF(LARGE(Raw!AD:AD,A102+COUNTIF(Raw!C:C,"H")+COUNTIF(Raw!C:C,"S"))-20000&gt;0,LARGE(Raw!AD:AD,A102+COUNTIF(Raw!C:C,"H")+COUNTIF(Raw!C:C,"S"))-20000,""),""))</f>
        <v/>
      </c>
      <c r="T102" s="63" t="str">
        <f>IF(S102="","",(INDEX(Raw!AE:AE,MATCH(S102+20000,Raw!AD:AD,0)))-14000)</f>
        <v/>
      </c>
      <c r="U102" s="63" t="str">
        <f>IF(S102="","",(INDEX(Raw!AF:AF,MATCH(S102+20000,Raw!AD:AD,0)))-6000)</f>
        <v/>
      </c>
    </row>
    <row r="103" spans="1:21" x14ac:dyDescent="0.3">
      <c r="A103" s="52">
        <v>100</v>
      </c>
      <c r="B103" s="3" t="str">
        <f t="shared" si="5"/>
        <v/>
      </c>
      <c r="C103" s="52" t="str">
        <f>IF(E103="","",(INDEX(Raw!D:D,MATCH(E103+60000,Raw!AD:AD,0))))</f>
        <v/>
      </c>
      <c r="D103" s="52" t="str">
        <f>IF(E103="","",(INDEX(Raw!A:A,MATCH(E103+60000,Raw!AD:AD,0))))</f>
        <v/>
      </c>
      <c r="E103" s="59" t="str">
        <f>(IFERROR(IF(LARGE(Raw!AD:AD,A103)-60000&gt;0,LARGE(Raw!AD:AD,A103)-60000,""),""))</f>
        <v/>
      </c>
      <c r="F103" s="63" t="str">
        <f>IF(E103="","",(INDEX(Raw!AE:AE,MATCH(E103+60000,Raw!AD:AD,0)))-42000)</f>
        <v/>
      </c>
      <c r="G103" s="63" t="str">
        <f>IF(E103="","",(INDEX(Raw!AF:AF,MATCH(E103+60000,Raw!AD:AD,0)))-18000)</f>
        <v/>
      </c>
      <c r="I103" s="3" t="str">
        <f t="shared" si="3"/>
        <v/>
      </c>
      <c r="J103" s="52" t="str">
        <f>IF(L103="","",(INDEX(Raw!D:D,MATCH(L103+40000,Raw!AD:AD,0))))</f>
        <v/>
      </c>
      <c r="K103" s="52" t="str">
        <f>IF(L103="","",(INDEX(Raw!A:A,MATCH(L103+40000,Raw!AD:AD,0))))</f>
        <v/>
      </c>
      <c r="L103" s="59" t="str">
        <f>(IFERROR(IF(LARGE(Raw!AD:AD,A103+COUNTIF(Raw!C:C,"H"))-40000&gt;0,LARGE(Raw!AD:AD,A103+COUNTIF(Raw!C:C,"H"))-40000,""),""))</f>
        <v/>
      </c>
      <c r="M103" s="63" t="str">
        <f>IF(L103="","",(INDEX(Raw!AE:AE,MATCH(L103+40000,Raw!AD:AD,0)))-28000)</f>
        <v/>
      </c>
      <c r="N103" s="63" t="str">
        <f>IF(L103="","",(INDEX(Raw!AF:AF,MATCH(L103+40000,Raw!AD:AD,0)))-12000)</f>
        <v/>
      </c>
      <c r="P103" s="3" t="str">
        <f t="shared" si="4"/>
        <v/>
      </c>
      <c r="Q103" s="52" t="str">
        <f>IF(S103="","",(INDEX(Raw!D:D,MATCH(S103+20000,Raw!AD:AD,0))))</f>
        <v/>
      </c>
      <c r="R103" s="52" t="str">
        <f>IF(S103="","",(INDEX(Raw!A:A,MATCH(S103+20000,Raw!AD:AD,0))))</f>
        <v/>
      </c>
      <c r="S103" s="59" t="str">
        <f>(IFERROR(IF(LARGE(Raw!AD:AD,A103+COUNTIF(Raw!C:C,"H")+COUNTIF(Raw!C:C,"S"))-20000&gt;0,LARGE(Raw!AD:AD,A103+COUNTIF(Raw!C:C,"H")+COUNTIF(Raw!C:C,"S"))-20000,""),""))</f>
        <v/>
      </c>
      <c r="T103" s="63" t="str">
        <f>IF(S103="","",(INDEX(Raw!AE:AE,MATCH(S103+20000,Raw!AD:AD,0)))-14000)</f>
        <v/>
      </c>
      <c r="U103" s="63" t="str">
        <f>IF(S103="","",(INDEX(Raw!AF:AF,MATCH(S103+20000,Raw!AD:AD,0)))-6000)</f>
        <v/>
      </c>
    </row>
    <row r="104" spans="1:21" x14ac:dyDescent="0.3">
      <c r="A104" s="52">
        <v>101</v>
      </c>
      <c r="B104" s="3" t="str">
        <f t="shared" si="5"/>
        <v/>
      </c>
      <c r="C104" s="52" t="str">
        <f>IF(E104="","",(INDEX(Raw!D:D,MATCH(E104+60000,Raw!AD:AD,0))))</f>
        <v/>
      </c>
      <c r="D104" s="52" t="str">
        <f>IF(E104="","",(INDEX(Raw!A:A,MATCH(E104+60000,Raw!AD:AD,0))))</f>
        <v/>
      </c>
      <c r="E104" s="59" t="str">
        <f>(IFERROR(IF(LARGE(Raw!AD:AD,A104)-60000&gt;0,LARGE(Raw!AD:AD,A104)-60000,""),""))</f>
        <v/>
      </c>
      <c r="F104" s="63" t="str">
        <f>IF(E104="","",(INDEX(Raw!AE:AE,MATCH(E104+60000,Raw!AD:AD,0)))-42000)</f>
        <v/>
      </c>
      <c r="G104" s="63" t="str">
        <f>IF(E104="","",(INDEX(Raw!AF:AF,MATCH(E104+60000,Raw!AD:AD,0)))-18000)</f>
        <v/>
      </c>
      <c r="I104" s="3" t="str">
        <f t="shared" si="3"/>
        <v/>
      </c>
      <c r="J104" s="52" t="str">
        <f>IF(L104="","",(INDEX(Raw!D:D,MATCH(L104+40000,Raw!AD:AD,0))))</f>
        <v/>
      </c>
      <c r="K104" s="52" t="str">
        <f>IF(L104="","",(INDEX(Raw!A:A,MATCH(L104+40000,Raw!AD:AD,0))))</f>
        <v/>
      </c>
      <c r="L104" s="59" t="str">
        <f>(IFERROR(IF(LARGE(Raw!AD:AD,A104+COUNTIF(Raw!C:C,"H"))-40000&gt;0,LARGE(Raw!AD:AD,A104+COUNTIF(Raw!C:C,"H"))-40000,""),""))</f>
        <v/>
      </c>
      <c r="M104" s="63" t="str">
        <f>IF(L104="","",(INDEX(Raw!AE:AE,MATCH(L104+40000,Raw!AD:AD,0)))-28000)</f>
        <v/>
      </c>
      <c r="N104" s="63" t="str">
        <f>IF(L104="","",(INDEX(Raw!AF:AF,MATCH(L104+40000,Raw!AD:AD,0)))-12000)</f>
        <v/>
      </c>
      <c r="P104" s="3" t="str">
        <f t="shared" si="4"/>
        <v/>
      </c>
      <c r="Q104" s="52" t="str">
        <f>IF(S104="","",(INDEX(Raw!D:D,MATCH(S104+20000,Raw!AD:AD,0))))</f>
        <v/>
      </c>
      <c r="R104" s="52" t="str">
        <f>IF(S104="","",(INDEX(Raw!A:A,MATCH(S104+20000,Raw!AD:AD,0))))</f>
        <v/>
      </c>
      <c r="S104" s="59" t="str">
        <f>(IFERROR(IF(LARGE(Raw!AD:AD,A104+COUNTIF(Raw!C:C,"H")+COUNTIF(Raw!C:C,"S"))-20000&gt;0,LARGE(Raw!AD:AD,A104+COUNTIF(Raw!C:C,"H")+COUNTIF(Raw!C:C,"S"))-20000,""),""))</f>
        <v/>
      </c>
      <c r="T104" s="63" t="str">
        <f>IF(S104="","",(INDEX(Raw!AE:AE,MATCH(S104+20000,Raw!AD:AD,0)))-14000)</f>
        <v/>
      </c>
      <c r="U104" s="63" t="str">
        <f>IF(S104="","",(INDEX(Raw!AF:AF,MATCH(S104+20000,Raw!AD:AD,0)))-6000)</f>
        <v/>
      </c>
    </row>
    <row r="105" spans="1:21" x14ac:dyDescent="0.3">
      <c r="A105" s="52">
        <v>102</v>
      </c>
      <c r="B105" s="3" t="str">
        <f t="shared" si="5"/>
        <v/>
      </c>
      <c r="C105" s="52" t="str">
        <f>IF(E105="","",(INDEX(Raw!D:D,MATCH(E105+60000,Raw!AD:AD,0))))</f>
        <v/>
      </c>
      <c r="D105" s="52" t="str">
        <f>IF(E105="","",(INDEX(Raw!A:A,MATCH(E105+60000,Raw!AD:AD,0))))</f>
        <v/>
      </c>
      <c r="E105" s="59" t="str">
        <f>(IFERROR(IF(LARGE(Raw!AD:AD,A105)-60000&gt;0,LARGE(Raw!AD:AD,A105)-60000,""),""))</f>
        <v/>
      </c>
      <c r="F105" s="63" t="str">
        <f>IF(E105="","",(INDEX(Raw!AE:AE,MATCH(E105+60000,Raw!AD:AD,0)))-42000)</f>
        <v/>
      </c>
      <c r="G105" s="63" t="str">
        <f>IF(E105="","",(INDEX(Raw!AF:AF,MATCH(E105+60000,Raw!AD:AD,0)))-18000)</f>
        <v/>
      </c>
      <c r="I105" s="3" t="str">
        <f t="shared" si="3"/>
        <v/>
      </c>
      <c r="J105" s="52" t="str">
        <f>IF(L105="","",(INDEX(Raw!D:D,MATCH(L105+40000,Raw!AD:AD,0))))</f>
        <v/>
      </c>
      <c r="K105" s="52" t="str">
        <f>IF(L105="","",(INDEX(Raw!A:A,MATCH(L105+40000,Raw!AD:AD,0))))</f>
        <v/>
      </c>
      <c r="L105" s="59" t="str">
        <f>(IFERROR(IF(LARGE(Raw!AD:AD,A105+COUNTIF(Raw!C:C,"H"))-40000&gt;0,LARGE(Raw!AD:AD,A105+COUNTIF(Raw!C:C,"H"))-40000,""),""))</f>
        <v/>
      </c>
      <c r="M105" s="63" t="str">
        <f>IF(L105="","",(INDEX(Raw!AE:AE,MATCH(L105+40000,Raw!AD:AD,0)))-28000)</f>
        <v/>
      </c>
      <c r="N105" s="63" t="str">
        <f>IF(L105="","",(INDEX(Raw!AF:AF,MATCH(L105+40000,Raw!AD:AD,0)))-12000)</f>
        <v/>
      </c>
      <c r="P105" s="3" t="str">
        <f t="shared" si="4"/>
        <v/>
      </c>
      <c r="Q105" s="52" t="str">
        <f>IF(S105="","",(INDEX(Raw!D:D,MATCH(S105+20000,Raw!AD:AD,0))))</f>
        <v/>
      </c>
      <c r="R105" s="52" t="str">
        <f>IF(S105="","",(INDEX(Raw!A:A,MATCH(S105+20000,Raw!AD:AD,0))))</f>
        <v/>
      </c>
      <c r="S105" s="59" t="str">
        <f>(IFERROR(IF(LARGE(Raw!AD:AD,A105+COUNTIF(Raw!C:C,"H")+COUNTIF(Raw!C:C,"S"))-20000&gt;0,LARGE(Raw!AD:AD,A105+COUNTIF(Raw!C:C,"H")+COUNTIF(Raw!C:C,"S"))-20000,""),""))</f>
        <v/>
      </c>
      <c r="T105" s="63" t="str">
        <f>IF(S105="","",(INDEX(Raw!AE:AE,MATCH(S105+20000,Raw!AD:AD,0)))-14000)</f>
        <v/>
      </c>
      <c r="U105" s="63" t="str">
        <f>IF(S105="","",(INDEX(Raw!AF:AF,MATCH(S105+20000,Raw!AD:AD,0)))-6000)</f>
        <v/>
      </c>
    </row>
    <row r="106" spans="1:21" x14ac:dyDescent="0.3">
      <c r="A106" s="52">
        <v>103</v>
      </c>
      <c r="B106" s="3" t="str">
        <f t="shared" si="5"/>
        <v/>
      </c>
      <c r="C106" s="52" t="str">
        <f>IF(E106="","",(INDEX(Raw!D:D,MATCH(E106+60000,Raw!AD:AD,0))))</f>
        <v/>
      </c>
      <c r="D106" s="52" t="str">
        <f>IF(E106="","",(INDEX(Raw!A:A,MATCH(E106+60000,Raw!AD:AD,0))))</f>
        <v/>
      </c>
      <c r="E106" s="59" t="str">
        <f>(IFERROR(IF(LARGE(Raw!AD:AD,A106)-60000&gt;0,LARGE(Raw!AD:AD,A106)-60000,""),""))</f>
        <v/>
      </c>
      <c r="F106" s="63" t="str">
        <f>IF(E106="","",(INDEX(Raw!AE:AE,MATCH(E106+60000,Raw!AD:AD,0)))-42000)</f>
        <v/>
      </c>
      <c r="G106" s="63" t="str">
        <f>IF(E106="","",(INDEX(Raw!AF:AF,MATCH(E106+60000,Raw!AD:AD,0)))-18000)</f>
        <v/>
      </c>
      <c r="I106" s="3" t="str">
        <f t="shared" si="3"/>
        <v/>
      </c>
      <c r="J106" s="52" t="str">
        <f>IF(L106="","",(INDEX(Raw!D:D,MATCH(L106+40000,Raw!AD:AD,0))))</f>
        <v/>
      </c>
      <c r="K106" s="52" t="str">
        <f>IF(L106="","",(INDEX(Raw!A:A,MATCH(L106+40000,Raw!AD:AD,0))))</f>
        <v/>
      </c>
      <c r="L106" s="59" t="str">
        <f>(IFERROR(IF(LARGE(Raw!AD:AD,A106+COUNTIF(Raw!C:C,"H"))-40000&gt;0,LARGE(Raw!AD:AD,A106+COUNTIF(Raw!C:C,"H"))-40000,""),""))</f>
        <v/>
      </c>
      <c r="M106" s="63" t="str">
        <f>IF(L106="","",(INDEX(Raw!AE:AE,MATCH(L106+40000,Raw!AD:AD,0)))-28000)</f>
        <v/>
      </c>
      <c r="N106" s="63" t="str">
        <f>IF(L106="","",(INDEX(Raw!AF:AF,MATCH(L106+40000,Raw!AD:AD,0)))-12000)</f>
        <v/>
      </c>
      <c r="P106" s="3" t="str">
        <f t="shared" si="4"/>
        <v/>
      </c>
      <c r="Q106" s="52" t="str">
        <f>IF(S106="","",(INDEX(Raw!D:D,MATCH(S106+20000,Raw!AD:AD,0))))</f>
        <v/>
      </c>
      <c r="R106" s="52" t="str">
        <f>IF(S106="","",(INDEX(Raw!A:A,MATCH(S106+20000,Raw!AD:AD,0))))</f>
        <v/>
      </c>
      <c r="S106" s="59" t="str">
        <f>(IFERROR(IF(LARGE(Raw!AD:AD,A106+COUNTIF(Raw!C:C,"H")+COUNTIF(Raw!C:C,"S"))-20000&gt;0,LARGE(Raw!AD:AD,A106+COUNTIF(Raw!C:C,"H")+COUNTIF(Raw!C:C,"S"))-20000,""),""))</f>
        <v/>
      </c>
      <c r="T106" s="63" t="str">
        <f>IF(S106="","",(INDEX(Raw!AE:AE,MATCH(S106+20000,Raw!AD:AD,0)))-14000)</f>
        <v/>
      </c>
      <c r="U106" s="63" t="str">
        <f>IF(S106="","",(INDEX(Raw!AF:AF,MATCH(S106+20000,Raw!AD:AD,0)))-6000)</f>
        <v/>
      </c>
    </row>
    <row r="107" spans="1:21" x14ac:dyDescent="0.3">
      <c r="A107" s="52">
        <v>104</v>
      </c>
      <c r="B107" s="3" t="str">
        <f t="shared" si="5"/>
        <v/>
      </c>
      <c r="C107" s="52" t="str">
        <f>IF(E107="","",(INDEX(Raw!D:D,MATCH(E107+60000,Raw!AD:AD,0))))</f>
        <v/>
      </c>
      <c r="D107" s="52" t="str">
        <f>IF(E107="","",(INDEX(Raw!A:A,MATCH(E107+60000,Raw!AD:AD,0))))</f>
        <v/>
      </c>
      <c r="E107" s="59" t="str">
        <f>(IFERROR(IF(LARGE(Raw!AD:AD,A107)-60000&gt;0,LARGE(Raw!AD:AD,A107)-60000,""),""))</f>
        <v/>
      </c>
      <c r="F107" s="63" t="str">
        <f>IF(E107="","",(INDEX(Raw!AE:AE,MATCH(E107+60000,Raw!AD:AD,0)))-42000)</f>
        <v/>
      </c>
      <c r="G107" s="63" t="str">
        <f>IF(E107="","",(INDEX(Raw!AF:AF,MATCH(E107+60000,Raw!AD:AD,0)))-18000)</f>
        <v/>
      </c>
      <c r="I107" s="3" t="str">
        <f t="shared" si="3"/>
        <v/>
      </c>
      <c r="J107" s="52" t="str">
        <f>IF(L107="","",(INDEX(Raw!D:D,MATCH(L107+40000,Raw!AD:AD,0))))</f>
        <v/>
      </c>
      <c r="K107" s="52" t="str">
        <f>IF(L107="","",(INDEX(Raw!A:A,MATCH(L107+40000,Raw!AD:AD,0))))</f>
        <v/>
      </c>
      <c r="L107" s="59" t="str">
        <f>(IFERROR(IF(LARGE(Raw!AD:AD,A107+COUNTIF(Raw!C:C,"H"))-40000&gt;0,LARGE(Raw!AD:AD,A107+COUNTIF(Raw!C:C,"H"))-40000,""),""))</f>
        <v/>
      </c>
      <c r="M107" s="63" t="str">
        <f>IF(L107="","",(INDEX(Raw!AE:AE,MATCH(L107+40000,Raw!AD:AD,0)))-28000)</f>
        <v/>
      </c>
      <c r="N107" s="63" t="str">
        <f>IF(L107="","",(INDEX(Raw!AF:AF,MATCH(L107+40000,Raw!AD:AD,0)))-12000)</f>
        <v/>
      </c>
      <c r="P107" s="3" t="str">
        <f t="shared" si="4"/>
        <v/>
      </c>
      <c r="Q107" s="52" t="str">
        <f>IF(S107="","",(INDEX(Raw!D:D,MATCH(S107+20000,Raw!AD:AD,0))))</f>
        <v/>
      </c>
      <c r="R107" s="52" t="str">
        <f>IF(S107="","",(INDEX(Raw!A:A,MATCH(S107+20000,Raw!AD:AD,0))))</f>
        <v/>
      </c>
      <c r="S107" s="59" t="str">
        <f>(IFERROR(IF(LARGE(Raw!AD:AD,A107+COUNTIF(Raw!C:C,"H")+COUNTIF(Raw!C:C,"S"))-20000&gt;0,LARGE(Raw!AD:AD,A107+COUNTIF(Raw!C:C,"H")+COUNTIF(Raw!C:C,"S"))-20000,""),""))</f>
        <v/>
      </c>
      <c r="T107" s="63" t="str">
        <f>IF(S107="","",(INDEX(Raw!AE:AE,MATCH(S107+20000,Raw!AD:AD,0)))-14000)</f>
        <v/>
      </c>
      <c r="U107" s="63" t="str">
        <f>IF(S107="","",(INDEX(Raw!AF:AF,MATCH(S107+20000,Raw!AD:AD,0)))-6000)</f>
        <v/>
      </c>
    </row>
    <row r="108" spans="1:21" x14ac:dyDescent="0.3">
      <c r="A108" s="52">
        <v>105</v>
      </c>
      <c r="B108" s="3" t="str">
        <f t="shared" si="5"/>
        <v/>
      </c>
      <c r="C108" s="52" t="str">
        <f>IF(E108="","",(INDEX(Raw!D:D,MATCH(E108+60000,Raw!AD:AD,0))))</f>
        <v/>
      </c>
      <c r="D108" s="52" t="str">
        <f>IF(E108="","",(INDEX(Raw!A:A,MATCH(E108+60000,Raw!AD:AD,0))))</f>
        <v/>
      </c>
      <c r="E108" s="59" t="str">
        <f>(IFERROR(IF(LARGE(Raw!AD:AD,A108)-60000&gt;0,LARGE(Raw!AD:AD,A108)-60000,""),""))</f>
        <v/>
      </c>
      <c r="F108" s="63" t="str">
        <f>IF(E108="","",(INDEX(Raw!AE:AE,MATCH(E108+60000,Raw!AD:AD,0)))-42000)</f>
        <v/>
      </c>
      <c r="G108" s="63" t="str">
        <f>IF(E108="","",(INDEX(Raw!AF:AF,MATCH(E108+60000,Raw!AD:AD,0)))-18000)</f>
        <v/>
      </c>
      <c r="I108" s="3" t="str">
        <f t="shared" si="3"/>
        <v/>
      </c>
      <c r="J108" s="52" t="str">
        <f>IF(L108="","",(INDEX(Raw!D:D,MATCH(L108+40000,Raw!AD:AD,0))))</f>
        <v/>
      </c>
      <c r="K108" s="52" t="str">
        <f>IF(L108="","",(INDEX(Raw!A:A,MATCH(L108+40000,Raw!AD:AD,0))))</f>
        <v/>
      </c>
      <c r="L108" s="59" t="str">
        <f>(IFERROR(IF(LARGE(Raw!AD:AD,A108+COUNTIF(Raw!C:C,"H"))-40000&gt;0,LARGE(Raw!AD:AD,A108+COUNTIF(Raw!C:C,"H"))-40000,""),""))</f>
        <v/>
      </c>
      <c r="M108" s="63" t="str">
        <f>IF(L108="","",(INDEX(Raw!AE:AE,MATCH(L108+40000,Raw!AD:AD,0)))-28000)</f>
        <v/>
      </c>
      <c r="N108" s="63" t="str">
        <f>IF(L108="","",(INDEX(Raw!AF:AF,MATCH(L108+40000,Raw!AD:AD,0)))-12000)</f>
        <v/>
      </c>
      <c r="P108" s="3" t="str">
        <f t="shared" si="4"/>
        <v/>
      </c>
      <c r="Q108" s="52" t="str">
        <f>IF(S108="","",(INDEX(Raw!D:D,MATCH(S108+20000,Raw!AD:AD,0))))</f>
        <v/>
      </c>
      <c r="R108" s="52" t="str">
        <f>IF(S108="","",(INDEX(Raw!A:A,MATCH(S108+20000,Raw!AD:AD,0))))</f>
        <v/>
      </c>
      <c r="S108" s="59" t="str">
        <f>(IFERROR(IF(LARGE(Raw!AD:AD,A108+COUNTIF(Raw!C:C,"H")+COUNTIF(Raw!C:C,"S"))-20000&gt;0,LARGE(Raw!AD:AD,A108+COUNTIF(Raw!C:C,"H")+COUNTIF(Raw!C:C,"S"))-20000,""),""))</f>
        <v/>
      </c>
      <c r="T108" s="63" t="str">
        <f>IF(S108="","",(INDEX(Raw!AE:AE,MATCH(S108+20000,Raw!AD:AD,0)))-14000)</f>
        <v/>
      </c>
      <c r="U108" s="63" t="str">
        <f>IF(S108="","",(INDEX(Raw!AF:AF,MATCH(S108+20000,Raw!AD:AD,0)))-6000)</f>
        <v/>
      </c>
    </row>
    <row r="109" spans="1:21" x14ac:dyDescent="0.3">
      <c r="A109" s="52">
        <v>106</v>
      </c>
      <c r="B109" s="3" t="str">
        <f t="shared" si="5"/>
        <v/>
      </c>
      <c r="C109" s="52" t="str">
        <f>IF(E109="","",(INDEX(Raw!D:D,MATCH(E109+60000,Raw!AD:AD,0))))</f>
        <v/>
      </c>
      <c r="D109" s="52" t="str">
        <f>IF(E109="","",(INDEX(Raw!A:A,MATCH(E109+60000,Raw!AD:AD,0))))</f>
        <v/>
      </c>
      <c r="E109" s="59" t="str">
        <f>(IFERROR(IF(LARGE(Raw!AD:AD,A109)-60000&gt;0,LARGE(Raw!AD:AD,A109)-60000,""),""))</f>
        <v/>
      </c>
      <c r="F109" s="63" t="str">
        <f>IF(E109="","",(INDEX(Raw!AE:AE,MATCH(E109+60000,Raw!AD:AD,0)))-42000)</f>
        <v/>
      </c>
      <c r="G109" s="63" t="str">
        <f>IF(E109="","",(INDEX(Raw!AF:AF,MATCH(E109+60000,Raw!AD:AD,0)))-18000)</f>
        <v/>
      </c>
      <c r="I109" s="3" t="str">
        <f t="shared" si="3"/>
        <v/>
      </c>
      <c r="J109" s="52" t="str">
        <f>IF(L109="","",(INDEX(Raw!D:D,MATCH(L109+40000,Raw!AD:AD,0))))</f>
        <v/>
      </c>
      <c r="K109" s="52" t="str">
        <f>IF(L109="","",(INDEX(Raw!A:A,MATCH(L109+40000,Raw!AD:AD,0))))</f>
        <v/>
      </c>
      <c r="L109" s="59" t="str">
        <f>(IFERROR(IF(LARGE(Raw!AD:AD,A109+COUNTIF(Raw!C:C,"H"))-40000&gt;0,LARGE(Raw!AD:AD,A109+COUNTIF(Raw!C:C,"H"))-40000,""),""))</f>
        <v/>
      </c>
      <c r="M109" s="63" t="str">
        <f>IF(L109="","",(INDEX(Raw!AE:AE,MATCH(L109+40000,Raw!AD:AD,0)))-28000)</f>
        <v/>
      </c>
      <c r="N109" s="63" t="str">
        <f>IF(L109="","",(INDEX(Raw!AF:AF,MATCH(L109+40000,Raw!AD:AD,0)))-12000)</f>
        <v/>
      </c>
      <c r="P109" s="3" t="str">
        <f t="shared" si="4"/>
        <v/>
      </c>
      <c r="Q109" s="52" t="str">
        <f>IF(S109="","",(INDEX(Raw!D:D,MATCH(S109+20000,Raw!AD:AD,0))))</f>
        <v/>
      </c>
      <c r="R109" s="52" t="str">
        <f>IF(S109="","",(INDEX(Raw!A:A,MATCH(S109+20000,Raw!AD:AD,0))))</f>
        <v/>
      </c>
      <c r="S109" s="59" t="str">
        <f>(IFERROR(IF(LARGE(Raw!AD:AD,A109+COUNTIF(Raw!C:C,"H")+COUNTIF(Raw!C:C,"S"))-20000&gt;0,LARGE(Raw!AD:AD,A109+COUNTIF(Raw!C:C,"H")+COUNTIF(Raw!C:C,"S"))-20000,""),""))</f>
        <v/>
      </c>
      <c r="T109" s="63" t="str">
        <f>IF(S109="","",(INDEX(Raw!AE:AE,MATCH(S109+20000,Raw!AD:AD,0)))-14000)</f>
        <v/>
      </c>
      <c r="U109" s="63" t="str">
        <f>IF(S109="","",(INDEX(Raw!AF:AF,MATCH(S109+20000,Raw!AD:AD,0)))-6000)</f>
        <v/>
      </c>
    </row>
    <row r="110" spans="1:21" x14ac:dyDescent="0.3">
      <c r="A110" s="52">
        <v>107</v>
      </c>
      <c r="B110" s="3" t="str">
        <f t="shared" si="5"/>
        <v/>
      </c>
      <c r="C110" s="52" t="str">
        <f>IF(E110="","",(INDEX(Raw!D:D,MATCH(E110+60000,Raw!AD:AD,0))))</f>
        <v/>
      </c>
      <c r="D110" s="52" t="str">
        <f>IF(E110="","",(INDEX(Raw!A:A,MATCH(E110+60000,Raw!AD:AD,0))))</f>
        <v/>
      </c>
      <c r="E110" s="59" t="str">
        <f>(IFERROR(IF(LARGE(Raw!AD:AD,A110)-60000&gt;0,LARGE(Raw!AD:AD,A110)-60000,""),""))</f>
        <v/>
      </c>
      <c r="F110" s="63" t="str">
        <f>IF(E110="","",(INDEX(Raw!AE:AE,MATCH(E110+60000,Raw!AD:AD,0)))-42000)</f>
        <v/>
      </c>
      <c r="G110" s="63" t="str">
        <f>IF(E110="","",(INDEX(Raw!AF:AF,MATCH(E110+60000,Raw!AD:AD,0)))-18000)</f>
        <v/>
      </c>
      <c r="I110" s="3" t="str">
        <f t="shared" si="3"/>
        <v/>
      </c>
      <c r="J110" s="52" t="str">
        <f>IF(L110="","",(INDEX(Raw!D:D,MATCH(L110+40000,Raw!AD:AD,0))))</f>
        <v/>
      </c>
      <c r="K110" s="52" t="str">
        <f>IF(L110="","",(INDEX(Raw!A:A,MATCH(L110+40000,Raw!AD:AD,0))))</f>
        <v/>
      </c>
      <c r="L110" s="59" t="str">
        <f>(IFERROR(IF(LARGE(Raw!AD:AD,A110+COUNTIF(Raw!C:C,"H"))-40000&gt;0,LARGE(Raw!AD:AD,A110+COUNTIF(Raw!C:C,"H"))-40000,""),""))</f>
        <v/>
      </c>
      <c r="M110" s="63" t="str">
        <f>IF(L110="","",(INDEX(Raw!AE:AE,MATCH(L110+40000,Raw!AD:AD,0)))-28000)</f>
        <v/>
      </c>
      <c r="N110" s="63" t="str">
        <f>IF(L110="","",(INDEX(Raw!AF:AF,MATCH(L110+40000,Raw!AD:AD,0)))-12000)</f>
        <v/>
      </c>
      <c r="P110" s="3" t="str">
        <f t="shared" si="4"/>
        <v/>
      </c>
      <c r="Q110" s="52" t="str">
        <f>IF(S110="","",(INDEX(Raw!D:D,MATCH(S110+20000,Raw!AD:AD,0))))</f>
        <v/>
      </c>
      <c r="R110" s="52" t="str">
        <f>IF(S110="","",(INDEX(Raw!A:A,MATCH(S110+20000,Raw!AD:AD,0))))</f>
        <v/>
      </c>
      <c r="S110" s="59" t="str">
        <f>(IFERROR(IF(LARGE(Raw!AD:AD,A110+COUNTIF(Raw!C:C,"H")+COUNTIF(Raw!C:C,"S"))-20000&gt;0,LARGE(Raw!AD:AD,A110+COUNTIF(Raw!C:C,"H")+COUNTIF(Raw!C:C,"S"))-20000,""),""))</f>
        <v/>
      </c>
      <c r="T110" s="63" t="str">
        <f>IF(S110="","",(INDEX(Raw!AE:AE,MATCH(S110+20000,Raw!AD:AD,0)))-14000)</f>
        <v/>
      </c>
      <c r="U110" s="63" t="str">
        <f>IF(S110="","",(INDEX(Raw!AF:AF,MATCH(S110+20000,Raw!AD:AD,0)))-6000)</f>
        <v/>
      </c>
    </row>
    <row r="111" spans="1:21" x14ac:dyDescent="0.3">
      <c r="A111" s="52">
        <v>108</v>
      </c>
      <c r="B111" s="3" t="str">
        <f t="shared" si="5"/>
        <v/>
      </c>
      <c r="C111" s="52" t="str">
        <f>IF(E111="","",(INDEX(Raw!D:D,MATCH(E111+60000,Raw!AD:AD,0))))</f>
        <v/>
      </c>
      <c r="D111" s="52" t="str">
        <f>IF(E111="","",(INDEX(Raw!A:A,MATCH(E111+60000,Raw!AD:AD,0))))</f>
        <v/>
      </c>
      <c r="E111" s="59" t="str">
        <f>(IFERROR(IF(LARGE(Raw!AD:AD,A111)-60000&gt;0,LARGE(Raw!AD:AD,A111)-60000,""),""))</f>
        <v/>
      </c>
      <c r="F111" s="63" t="str">
        <f>IF(E111="","",(INDEX(Raw!AE:AE,MATCH(E111+60000,Raw!AD:AD,0)))-42000)</f>
        <v/>
      </c>
      <c r="G111" s="63" t="str">
        <f>IF(E111="","",(INDEX(Raw!AF:AF,MATCH(E111+60000,Raw!AD:AD,0)))-18000)</f>
        <v/>
      </c>
      <c r="I111" s="3" t="str">
        <f t="shared" si="3"/>
        <v/>
      </c>
      <c r="J111" s="52" t="str">
        <f>IF(L111="","",(INDEX(Raw!D:D,MATCH(L111+40000,Raw!AD:AD,0))))</f>
        <v/>
      </c>
      <c r="K111" s="52" t="str">
        <f>IF(L111="","",(INDEX(Raw!A:A,MATCH(L111+40000,Raw!AD:AD,0))))</f>
        <v/>
      </c>
      <c r="L111" s="59" t="str">
        <f>(IFERROR(IF(LARGE(Raw!AD:AD,A111+COUNTIF(Raw!C:C,"H"))-40000&gt;0,LARGE(Raw!AD:AD,A111+COUNTIF(Raw!C:C,"H"))-40000,""),""))</f>
        <v/>
      </c>
      <c r="M111" s="63" t="str">
        <f>IF(L111="","",(INDEX(Raw!AE:AE,MATCH(L111+40000,Raw!AD:AD,0)))-28000)</f>
        <v/>
      </c>
      <c r="N111" s="63" t="str">
        <f>IF(L111="","",(INDEX(Raw!AF:AF,MATCH(L111+40000,Raw!AD:AD,0)))-12000)</f>
        <v/>
      </c>
      <c r="P111" s="3" t="str">
        <f t="shared" si="4"/>
        <v/>
      </c>
      <c r="Q111" s="52" t="str">
        <f>IF(S111="","",(INDEX(Raw!D:D,MATCH(S111+20000,Raw!AD:AD,0))))</f>
        <v/>
      </c>
      <c r="R111" s="52" t="str">
        <f>IF(S111="","",(INDEX(Raw!A:A,MATCH(S111+20000,Raw!AD:AD,0))))</f>
        <v/>
      </c>
      <c r="S111" s="59" t="str">
        <f>(IFERROR(IF(LARGE(Raw!AD:AD,A111+COUNTIF(Raw!C:C,"H")+COUNTIF(Raw!C:C,"S"))-20000&gt;0,LARGE(Raw!AD:AD,A111+COUNTIF(Raw!C:C,"H")+COUNTIF(Raw!C:C,"S"))-20000,""),""))</f>
        <v/>
      </c>
      <c r="T111" s="63" t="str">
        <f>IF(S111="","",(INDEX(Raw!AE:AE,MATCH(S111+20000,Raw!AD:AD,0)))-14000)</f>
        <v/>
      </c>
      <c r="U111" s="63" t="str">
        <f>IF(S111="","",(INDEX(Raw!AF:AF,MATCH(S111+20000,Raw!AD:AD,0)))-6000)</f>
        <v/>
      </c>
    </row>
    <row r="112" spans="1:21" x14ac:dyDescent="0.3">
      <c r="A112" s="52">
        <v>109</v>
      </c>
      <c r="B112" s="3" t="str">
        <f t="shared" si="5"/>
        <v/>
      </c>
      <c r="C112" s="52" t="str">
        <f>IF(E112="","",(INDEX(Raw!D:D,MATCH(E112+60000,Raw!AD:AD,0))))</f>
        <v/>
      </c>
      <c r="D112" s="52" t="str">
        <f>IF(E112="","",(INDEX(Raw!A:A,MATCH(E112+60000,Raw!AD:AD,0))))</f>
        <v/>
      </c>
      <c r="E112" s="59" t="str">
        <f>(IFERROR(IF(LARGE(Raw!AD:AD,A112)-60000&gt;0,LARGE(Raw!AD:AD,A112)-60000,""),""))</f>
        <v/>
      </c>
      <c r="F112" s="63" t="str">
        <f>IF(E112="","",(INDEX(Raw!AE:AE,MATCH(E112+60000,Raw!AD:AD,0)))-42000)</f>
        <v/>
      </c>
      <c r="G112" s="63" t="str">
        <f>IF(E112="","",(INDEX(Raw!AF:AF,MATCH(E112+60000,Raw!AD:AD,0)))-18000)</f>
        <v/>
      </c>
      <c r="I112" s="3" t="str">
        <f t="shared" si="3"/>
        <v/>
      </c>
      <c r="J112" s="52" t="str">
        <f>IF(L112="","",(INDEX(Raw!D:D,MATCH(L112+40000,Raw!AD:AD,0))))</f>
        <v/>
      </c>
      <c r="K112" s="52" t="str">
        <f>IF(L112="","",(INDEX(Raw!A:A,MATCH(L112+40000,Raw!AD:AD,0))))</f>
        <v/>
      </c>
      <c r="L112" s="59" t="str">
        <f>(IFERROR(IF(LARGE(Raw!AD:AD,A112+COUNTIF(Raw!C:C,"H"))-40000&gt;0,LARGE(Raw!AD:AD,A112+COUNTIF(Raw!C:C,"H"))-40000,""),""))</f>
        <v/>
      </c>
      <c r="M112" s="63" t="str">
        <f>IF(L112="","",(INDEX(Raw!AE:AE,MATCH(L112+40000,Raw!AD:AD,0)))-28000)</f>
        <v/>
      </c>
      <c r="N112" s="63" t="str">
        <f>IF(L112="","",(INDEX(Raw!AF:AF,MATCH(L112+40000,Raw!AD:AD,0)))-12000)</f>
        <v/>
      </c>
      <c r="P112" s="3" t="str">
        <f t="shared" si="4"/>
        <v/>
      </c>
      <c r="Q112" s="52" t="str">
        <f>IF(S112="","",(INDEX(Raw!D:D,MATCH(S112+20000,Raw!AD:AD,0))))</f>
        <v/>
      </c>
      <c r="R112" s="52" t="str">
        <f>IF(S112="","",(INDEX(Raw!A:A,MATCH(S112+20000,Raw!AD:AD,0))))</f>
        <v/>
      </c>
      <c r="S112" s="59" t="str">
        <f>(IFERROR(IF(LARGE(Raw!AD:AD,A112+COUNTIF(Raw!C:C,"H")+COUNTIF(Raw!C:C,"S"))-20000&gt;0,LARGE(Raw!AD:AD,A112+COUNTIF(Raw!C:C,"H")+COUNTIF(Raw!C:C,"S"))-20000,""),""))</f>
        <v/>
      </c>
      <c r="T112" s="63" t="str">
        <f>IF(S112="","",(INDEX(Raw!AE:AE,MATCH(S112+20000,Raw!AD:AD,0)))-14000)</f>
        <v/>
      </c>
      <c r="U112" s="63" t="str">
        <f>IF(S112="","",(INDEX(Raw!AF:AF,MATCH(S112+20000,Raw!AD:AD,0)))-6000)</f>
        <v/>
      </c>
    </row>
    <row r="113" spans="1:21" x14ac:dyDescent="0.3">
      <c r="A113" s="52">
        <v>110</v>
      </c>
      <c r="B113" s="3" t="str">
        <f t="shared" si="5"/>
        <v/>
      </c>
      <c r="C113" s="52" t="str">
        <f>IF(E113="","",(INDEX(Raw!D:D,MATCH(E113+60000,Raw!AD:AD,0))))</f>
        <v/>
      </c>
      <c r="D113" s="52" t="str">
        <f>IF(E113="","",(INDEX(Raw!A:A,MATCH(E113+60000,Raw!AD:AD,0))))</f>
        <v/>
      </c>
      <c r="E113" s="59" t="str">
        <f>(IFERROR(IF(LARGE(Raw!AD:AD,A113)-60000&gt;0,LARGE(Raw!AD:AD,A113)-60000,""),""))</f>
        <v/>
      </c>
      <c r="F113" s="63" t="str">
        <f>IF(E113="","",(INDEX(Raw!AE:AE,MATCH(E113+60000,Raw!AD:AD,0)))-42000)</f>
        <v/>
      </c>
      <c r="G113" s="63" t="str">
        <f>IF(E113="","",(INDEX(Raw!AF:AF,MATCH(E113+60000,Raw!AD:AD,0)))-18000)</f>
        <v/>
      </c>
      <c r="I113" s="3" t="str">
        <f t="shared" si="3"/>
        <v/>
      </c>
      <c r="J113" s="52" t="str">
        <f>IF(L113="","",(INDEX(Raw!D:D,MATCH(L113+40000,Raw!AD:AD,0))))</f>
        <v/>
      </c>
      <c r="K113" s="52" t="str">
        <f>IF(L113="","",(INDEX(Raw!A:A,MATCH(L113+40000,Raw!AD:AD,0))))</f>
        <v/>
      </c>
      <c r="L113" s="59" t="str">
        <f>(IFERROR(IF(LARGE(Raw!AD:AD,A113+COUNTIF(Raw!C:C,"H"))-40000&gt;0,LARGE(Raw!AD:AD,A113+COUNTIF(Raw!C:C,"H"))-40000,""),""))</f>
        <v/>
      </c>
      <c r="M113" s="63" t="str">
        <f>IF(L113="","",(INDEX(Raw!AE:AE,MATCH(L113+40000,Raw!AD:AD,0)))-28000)</f>
        <v/>
      </c>
      <c r="N113" s="63" t="str">
        <f>IF(L113="","",(INDEX(Raw!AF:AF,MATCH(L113+40000,Raw!AD:AD,0)))-12000)</f>
        <v/>
      </c>
      <c r="P113" s="3" t="str">
        <f t="shared" si="4"/>
        <v/>
      </c>
      <c r="Q113" s="52" t="str">
        <f>IF(S113="","",(INDEX(Raw!D:D,MATCH(S113+20000,Raw!AD:AD,0))))</f>
        <v/>
      </c>
      <c r="R113" s="52" t="str">
        <f>IF(S113="","",(INDEX(Raw!A:A,MATCH(S113+20000,Raw!AD:AD,0))))</f>
        <v/>
      </c>
      <c r="S113" s="59" t="str">
        <f>(IFERROR(IF(LARGE(Raw!AD:AD,A113+COUNTIF(Raw!C:C,"H")+COUNTIF(Raw!C:C,"S"))-20000&gt;0,LARGE(Raw!AD:AD,A113+COUNTIF(Raw!C:C,"H")+COUNTIF(Raw!C:C,"S"))-20000,""),""))</f>
        <v/>
      </c>
      <c r="T113" s="63" t="str">
        <f>IF(S113="","",(INDEX(Raw!AE:AE,MATCH(S113+20000,Raw!AD:AD,0)))-14000)</f>
        <v/>
      </c>
      <c r="U113" s="63" t="str">
        <f>IF(S113="","",(INDEX(Raw!AF:AF,MATCH(S113+20000,Raw!AD:AD,0)))-6000)</f>
        <v/>
      </c>
    </row>
    <row r="114" spans="1:21" x14ac:dyDescent="0.3">
      <c r="A114" s="52">
        <v>111</v>
      </c>
      <c r="B114" s="3" t="str">
        <f t="shared" si="5"/>
        <v/>
      </c>
      <c r="C114" s="52" t="str">
        <f>IF(E114="","",(INDEX(Raw!D:D,MATCH(E114+60000,Raw!AD:AD,0))))</f>
        <v/>
      </c>
      <c r="D114" s="52" t="str">
        <f>IF(E114="","",(INDEX(Raw!A:A,MATCH(E114+60000,Raw!AD:AD,0))))</f>
        <v/>
      </c>
      <c r="E114" s="59" t="str">
        <f>(IFERROR(IF(LARGE(Raw!AD:AD,A114)-60000&gt;0,LARGE(Raw!AD:AD,A114)-60000,""),""))</f>
        <v/>
      </c>
      <c r="F114" s="63" t="str">
        <f>IF(E114="","",(INDEX(Raw!AE:AE,MATCH(E114+60000,Raw!AD:AD,0)))-42000)</f>
        <v/>
      </c>
      <c r="G114" s="63" t="str">
        <f>IF(E114="","",(INDEX(Raw!AF:AF,MATCH(E114+60000,Raw!AD:AD,0)))-18000)</f>
        <v/>
      </c>
      <c r="I114" s="3" t="str">
        <f t="shared" si="3"/>
        <v/>
      </c>
      <c r="J114" s="52" t="str">
        <f>IF(L114="","",(INDEX(Raw!D:D,MATCH(L114+40000,Raw!AD:AD,0))))</f>
        <v/>
      </c>
      <c r="K114" s="52" t="str">
        <f>IF(L114="","",(INDEX(Raw!A:A,MATCH(L114+40000,Raw!AD:AD,0))))</f>
        <v/>
      </c>
      <c r="L114" s="59" t="str">
        <f>(IFERROR(IF(LARGE(Raw!AD:AD,A114+COUNTIF(Raw!C:C,"H"))-40000&gt;0,LARGE(Raw!AD:AD,A114+COUNTIF(Raw!C:C,"H"))-40000,""),""))</f>
        <v/>
      </c>
      <c r="M114" s="63" t="str">
        <f>IF(L114="","",(INDEX(Raw!AE:AE,MATCH(L114+40000,Raw!AD:AD,0)))-28000)</f>
        <v/>
      </c>
      <c r="N114" s="63" t="str">
        <f>IF(L114="","",(INDEX(Raw!AF:AF,MATCH(L114+40000,Raw!AD:AD,0)))-12000)</f>
        <v/>
      </c>
      <c r="P114" s="3" t="str">
        <f t="shared" si="4"/>
        <v/>
      </c>
      <c r="Q114" s="52" t="str">
        <f>IF(S114="","",(INDEX(Raw!D:D,MATCH(S114+20000,Raw!AD:AD,0))))</f>
        <v/>
      </c>
      <c r="R114" s="52" t="str">
        <f>IF(S114="","",(INDEX(Raw!A:A,MATCH(S114+20000,Raw!AD:AD,0))))</f>
        <v/>
      </c>
      <c r="S114" s="59" t="str">
        <f>(IFERROR(IF(LARGE(Raw!AD:AD,A114+COUNTIF(Raw!C:C,"H")+COUNTIF(Raw!C:C,"S"))-20000&gt;0,LARGE(Raw!AD:AD,A114+COUNTIF(Raw!C:C,"H")+COUNTIF(Raw!C:C,"S"))-20000,""),""))</f>
        <v/>
      </c>
      <c r="T114" s="63" t="str">
        <f>IF(S114="","",(INDEX(Raw!AE:AE,MATCH(S114+20000,Raw!AD:AD,0)))-14000)</f>
        <v/>
      </c>
      <c r="U114" s="63" t="str">
        <f>IF(S114="","",(INDEX(Raw!AF:AF,MATCH(S114+20000,Raw!AD:AD,0)))-6000)</f>
        <v/>
      </c>
    </row>
    <row r="115" spans="1:21" x14ac:dyDescent="0.3">
      <c r="A115" s="52">
        <v>112</v>
      </c>
      <c r="B115" s="3" t="str">
        <f t="shared" si="5"/>
        <v/>
      </c>
      <c r="C115" s="52" t="str">
        <f>IF(E115="","",(INDEX(Raw!D:D,MATCH(E115+60000,Raw!AD:AD,0))))</f>
        <v/>
      </c>
      <c r="D115" s="52" t="str">
        <f>IF(E115="","",(INDEX(Raw!A:A,MATCH(E115+60000,Raw!AD:AD,0))))</f>
        <v/>
      </c>
      <c r="E115" s="59" t="str">
        <f>(IFERROR(IF(LARGE(Raw!AD:AD,A115)-60000&gt;0,LARGE(Raw!AD:AD,A115)-60000,""),""))</f>
        <v/>
      </c>
      <c r="F115" s="63" t="str">
        <f>IF(E115="","",(INDEX(Raw!AE:AE,MATCH(E115+60000,Raw!AD:AD,0)))-42000)</f>
        <v/>
      </c>
      <c r="G115" s="63" t="str">
        <f>IF(E115="","",(INDEX(Raw!AF:AF,MATCH(E115+60000,Raw!AD:AD,0)))-18000)</f>
        <v/>
      </c>
      <c r="I115" s="3" t="str">
        <f t="shared" si="3"/>
        <v/>
      </c>
      <c r="J115" s="52" t="str">
        <f>IF(L115="","",(INDEX(Raw!D:D,MATCH(L115+40000,Raw!AD:AD,0))))</f>
        <v/>
      </c>
      <c r="K115" s="52" t="str">
        <f>IF(L115="","",(INDEX(Raw!A:A,MATCH(L115+40000,Raw!AD:AD,0))))</f>
        <v/>
      </c>
      <c r="L115" s="59" t="str">
        <f>(IFERROR(IF(LARGE(Raw!AD:AD,A115+COUNTIF(Raw!C:C,"H"))-40000&gt;0,LARGE(Raw!AD:AD,A115+COUNTIF(Raw!C:C,"H"))-40000,""),""))</f>
        <v/>
      </c>
      <c r="M115" s="63" t="str">
        <f>IF(L115="","",(INDEX(Raw!AE:AE,MATCH(L115+40000,Raw!AD:AD,0)))-28000)</f>
        <v/>
      </c>
      <c r="N115" s="63" t="str">
        <f>IF(L115="","",(INDEX(Raw!AF:AF,MATCH(L115+40000,Raw!AD:AD,0)))-12000)</f>
        <v/>
      </c>
      <c r="P115" s="3" t="str">
        <f t="shared" si="4"/>
        <v/>
      </c>
      <c r="Q115" s="52" t="str">
        <f>IF(S115="","",(INDEX(Raw!D:D,MATCH(S115+20000,Raw!AD:AD,0))))</f>
        <v/>
      </c>
      <c r="R115" s="52" t="str">
        <f>IF(S115="","",(INDEX(Raw!A:A,MATCH(S115+20000,Raw!AD:AD,0))))</f>
        <v/>
      </c>
      <c r="S115" s="59" t="str">
        <f>(IFERROR(IF(LARGE(Raw!AD:AD,A115+COUNTIF(Raw!C:C,"H")+COUNTIF(Raw!C:C,"S"))-20000&gt;0,LARGE(Raw!AD:AD,A115+COUNTIF(Raw!C:C,"H")+COUNTIF(Raw!C:C,"S"))-20000,""),""))</f>
        <v/>
      </c>
      <c r="T115" s="63" t="str">
        <f>IF(S115="","",(INDEX(Raw!AE:AE,MATCH(S115+20000,Raw!AD:AD,0)))-14000)</f>
        <v/>
      </c>
      <c r="U115" s="63" t="str">
        <f>IF(S115="","",(INDEX(Raw!AF:AF,MATCH(S115+20000,Raw!AD:AD,0)))-6000)</f>
        <v/>
      </c>
    </row>
    <row r="116" spans="1:21" x14ac:dyDescent="0.3">
      <c r="A116" s="52">
        <v>113</v>
      </c>
      <c r="B116" s="3" t="str">
        <f t="shared" si="5"/>
        <v/>
      </c>
      <c r="C116" s="52" t="str">
        <f>IF(E116="","",(INDEX(Raw!D:D,MATCH(E116+60000,Raw!AD:AD,0))))</f>
        <v/>
      </c>
      <c r="D116" s="52" t="str">
        <f>IF(E116="","",(INDEX(Raw!A:A,MATCH(E116+60000,Raw!AD:AD,0))))</f>
        <v/>
      </c>
      <c r="E116" s="59" t="str">
        <f>(IFERROR(IF(LARGE(Raw!AD:AD,A116)-60000&gt;0,LARGE(Raw!AD:AD,A116)-60000,""),""))</f>
        <v/>
      </c>
      <c r="F116" s="63" t="str">
        <f>IF(E116="","",(INDEX(Raw!AE:AE,MATCH(E116+60000,Raw!AD:AD,0)))-42000)</f>
        <v/>
      </c>
      <c r="G116" s="63" t="str">
        <f>IF(E116="","",(INDEX(Raw!AF:AF,MATCH(E116+60000,Raw!AD:AD,0)))-18000)</f>
        <v/>
      </c>
      <c r="I116" s="3" t="str">
        <f t="shared" si="3"/>
        <v/>
      </c>
      <c r="J116" s="52" t="str">
        <f>IF(L116="","",(INDEX(Raw!D:D,MATCH(L116+40000,Raw!AD:AD,0))))</f>
        <v/>
      </c>
      <c r="K116" s="52" t="str">
        <f>IF(L116="","",(INDEX(Raw!A:A,MATCH(L116+40000,Raw!AD:AD,0))))</f>
        <v/>
      </c>
      <c r="L116" s="59" t="str">
        <f>(IFERROR(IF(LARGE(Raw!AD:AD,A116+COUNTIF(Raw!C:C,"H"))-40000&gt;0,LARGE(Raw!AD:AD,A116+COUNTIF(Raw!C:C,"H"))-40000,""),""))</f>
        <v/>
      </c>
      <c r="M116" s="63" t="str">
        <f>IF(L116="","",(INDEX(Raw!AE:AE,MATCH(L116+40000,Raw!AD:AD,0)))-28000)</f>
        <v/>
      </c>
      <c r="N116" s="63" t="str">
        <f>IF(L116="","",(INDEX(Raw!AF:AF,MATCH(L116+40000,Raw!AD:AD,0)))-12000)</f>
        <v/>
      </c>
      <c r="P116" s="3" t="str">
        <f t="shared" si="4"/>
        <v/>
      </c>
      <c r="Q116" s="52" t="str">
        <f>IF(S116="","",(INDEX(Raw!D:D,MATCH(S116+20000,Raw!AD:AD,0))))</f>
        <v/>
      </c>
      <c r="R116" s="52" t="str">
        <f>IF(S116="","",(INDEX(Raw!A:A,MATCH(S116+20000,Raw!AD:AD,0))))</f>
        <v/>
      </c>
      <c r="S116" s="59" t="str">
        <f>(IFERROR(IF(LARGE(Raw!AD:AD,A116+COUNTIF(Raw!C:C,"H")+COUNTIF(Raw!C:C,"S"))-20000&gt;0,LARGE(Raw!AD:AD,A116+COUNTIF(Raw!C:C,"H")+COUNTIF(Raw!C:C,"S"))-20000,""),""))</f>
        <v/>
      </c>
      <c r="T116" s="63" t="str">
        <f>IF(S116="","",(INDEX(Raw!AE:AE,MATCH(S116+20000,Raw!AD:AD,0)))-14000)</f>
        <v/>
      </c>
      <c r="U116" s="63" t="str">
        <f>IF(S116="","",(INDEX(Raw!AF:AF,MATCH(S116+20000,Raw!AD:AD,0)))-6000)</f>
        <v/>
      </c>
    </row>
    <row r="117" spans="1:21" x14ac:dyDescent="0.3">
      <c r="A117" s="52">
        <v>114</v>
      </c>
      <c r="B117" s="3" t="str">
        <f t="shared" si="5"/>
        <v/>
      </c>
      <c r="C117" s="52" t="str">
        <f>IF(E117="","",(INDEX(Raw!D:D,MATCH(E117+60000,Raw!AD:AD,0))))</f>
        <v/>
      </c>
      <c r="D117" s="52" t="str">
        <f>IF(E117="","",(INDEX(Raw!A:A,MATCH(E117+60000,Raw!AD:AD,0))))</f>
        <v/>
      </c>
      <c r="E117" s="59" t="str">
        <f>(IFERROR(IF(LARGE(Raw!AD:AD,A117)-60000&gt;0,LARGE(Raw!AD:AD,A117)-60000,""),""))</f>
        <v/>
      </c>
      <c r="F117" s="63" t="str">
        <f>IF(E117="","",(INDEX(Raw!AE:AE,MATCH(E117+60000,Raw!AD:AD,0)))-42000)</f>
        <v/>
      </c>
      <c r="G117" s="63" t="str">
        <f>IF(E117="","",(INDEX(Raw!AF:AF,MATCH(E117+60000,Raw!AD:AD,0)))-18000)</f>
        <v/>
      </c>
      <c r="I117" s="3" t="str">
        <f t="shared" si="3"/>
        <v/>
      </c>
      <c r="J117" s="52" t="str">
        <f>IF(L117="","",(INDEX(Raw!D:D,MATCH(L117+40000,Raw!AD:AD,0))))</f>
        <v/>
      </c>
      <c r="K117" s="52" t="str">
        <f>IF(L117="","",(INDEX(Raw!A:A,MATCH(L117+40000,Raw!AD:AD,0))))</f>
        <v/>
      </c>
      <c r="L117" s="59" t="str">
        <f>(IFERROR(IF(LARGE(Raw!AD:AD,A117+COUNTIF(Raw!C:C,"H"))-40000&gt;0,LARGE(Raw!AD:AD,A117+COUNTIF(Raw!C:C,"H"))-40000,""),""))</f>
        <v/>
      </c>
      <c r="M117" s="63" t="str">
        <f>IF(L117="","",(INDEX(Raw!AE:AE,MATCH(L117+40000,Raw!AD:AD,0)))-28000)</f>
        <v/>
      </c>
      <c r="N117" s="63" t="str">
        <f>IF(L117="","",(INDEX(Raw!AF:AF,MATCH(L117+40000,Raw!AD:AD,0)))-12000)</f>
        <v/>
      </c>
      <c r="P117" s="3" t="str">
        <f t="shared" si="4"/>
        <v/>
      </c>
      <c r="Q117" s="52" t="str">
        <f>IF(S117="","",(INDEX(Raw!D:D,MATCH(S117+20000,Raw!AD:AD,0))))</f>
        <v/>
      </c>
      <c r="R117" s="52" t="str">
        <f>IF(S117="","",(INDEX(Raw!A:A,MATCH(S117+20000,Raw!AD:AD,0))))</f>
        <v/>
      </c>
      <c r="S117" s="59" t="str">
        <f>(IFERROR(IF(LARGE(Raw!AD:AD,A117+COUNTIF(Raw!C:C,"H")+COUNTIF(Raw!C:C,"S"))-20000&gt;0,LARGE(Raw!AD:AD,A117+COUNTIF(Raw!C:C,"H")+COUNTIF(Raw!C:C,"S"))-20000,""),""))</f>
        <v/>
      </c>
      <c r="T117" s="63" t="str">
        <f>IF(S117="","",(INDEX(Raw!AE:AE,MATCH(S117+20000,Raw!AD:AD,0)))-14000)</f>
        <v/>
      </c>
      <c r="U117" s="63" t="str">
        <f>IF(S117="","",(INDEX(Raw!AF:AF,MATCH(S117+20000,Raw!AD:AD,0)))-6000)</f>
        <v/>
      </c>
    </row>
    <row r="118" spans="1:21" x14ac:dyDescent="0.3">
      <c r="A118" s="52">
        <v>115</v>
      </c>
      <c r="B118" s="3" t="str">
        <f t="shared" si="5"/>
        <v/>
      </c>
      <c r="C118" s="52" t="str">
        <f>IF(E118="","",(INDEX(Raw!D:D,MATCH(E118+60000,Raw!AD:AD,0))))</f>
        <v/>
      </c>
      <c r="D118" s="52" t="str">
        <f>IF(E118="","",(INDEX(Raw!A:A,MATCH(E118+60000,Raw!AD:AD,0))))</f>
        <v/>
      </c>
      <c r="E118" s="59" t="str">
        <f>(IFERROR(IF(LARGE(Raw!AD:AD,A118)-60000&gt;0,LARGE(Raw!AD:AD,A118)-60000,""),""))</f>
        <v/>
      </c>
      <c r="F118" s="63" t="str">
        <f>IF(E118="","",(INDEX(Raw!AE:AE,MATCH(E118+60000,Raw!AD:AD,0)))-42000)</f>
        <v/>
      </c>
      <c r="G118" s="63" t="str">
        <f>IF(E118="","",(INDEX(Raw!AF:AF,MATCH(E118+60000,Raw!AD:AD,0)))-18000)</f>
        <v/>
      </c>
      <c r="I118" s="3" t="str">
        <f t="shared" si="3"/>
        <v/>
      </c>
      <c r="J118" s="52" t="str">
        <f>IF(L118="","",(INDEX(Raw!D:D,MATCH(L118+40000,Raw!AD:AD,0))))</f>
        <v/>
      </c>
      <c r="K118" s="52" t="str">
        <f>IF(L118="","",(INDEX(Raw!A:A,MATCH(L118+40000,Raw!AD:AD,0))))</f>
        <v/>
      </c>
      <c r="L118" s="59" t="str">
        <f>(IFERROR(IF(LARGE(Raw!AD:AD,A118+COUNTIF(Raw!C:C,"H"))-40000&gt;0,LARGE(Raw!AD:AD,A118+COUNTIF(Raw!C:C,"H"))-40000,""),""))</f>
        <v/>
      </c>
      <c r="M118" s="63" t="str">
        <f>IF(L118="","",(INDEX(Raw!AE:AE,MATCH(L118+40000,Raw!AD:AD,0)))-28000)</f>
        <v/>
      </c>
      <c r="N118" s="63" t="str">
        <f>IF(L118="","",(INDEX(Raw!AF:AF,MATCH(L118+40000,Raw!AD:AD,0)))-12000)</f>
        <v/>
      </c>
      <c r="P118" s="3" t="str">
        <f t="shared" si="4"/>
        <v/>
      </c>
      <c r="Q118" s="52" t="str">
        <f>IF(S118="","",(INDEX(Raw!D:D,MATCH(S118+20000,Raw!AD:AD,0))))</f>
        <v/>
      </c>
      <c r="R118" s="52" t="str">
        <f>IF(S118="","",(INDEX(Raw!A:A,MATCH(S118+20000,Raw!AD:AD,0))))</f>
        <v/>
      </c>
      <c r="S118" s="59" t="str">
        <f>(IFERROR(IF(LARGE(Raw!AD:AD,A118+COUNTIF(Raw!C:C,"H")+COUNTIF(Raw!C:C,"S"))-20000&gt;0,LARGE(Raw!AD:AD,A118+COUNTIF(Raw!C:C,"H")+COUNTIF(Raw!C:C,"S"))-20000,""),""))</f>
        <v/>
      </c>
      <c r="T118" s="63" t="str">
        <f>IF(S118="","",(INDEX(Raw!AE:AE,MATCH(S118+20000,Raw!AD:AD,0)))-14000)</f>
        <v/>
      </c>
      <c r="U118" s="63" t="str">
        <f>IF(S118="","",(INDEX(Raw!AF:AF,MATCH(S118+20000,Raw!AD:AD,0)))-6000)</f>
        <v/>
      </c>
    </row>
    <row r="119" spans="1:21" x14ac:dyDescent="0.3">
      <c r="A119" s="52">
        <v>116</v>
      </c>
      <c r="B119" s="3" t="str">
        <f t="shared" si="5"/>
        <v/>
      </c>
      <c r="C119" s="52" t="str">
        <f>IF(E119="","",(INDEX(Raw!D:D,MATCH(E119+60000,Raw!AD:AD,0))))</f>
        <v/>
      </c>
      <c r="D119" s="52" t="str">
        <f>IF(E119="","",(INDEX(Raw!A:A,MATCH(E119+60000,Raw!AD:AD,0))))</f>
        <v/>
      </c>
      <c r="E119" s="59" t="str">
        <f>(IFERROR(IF(LARGE(Raw!AD:AD,A119)-60000&gt;0,LARGE(Raw!AD:AD,A119)-60000,""),""))</f>
        <v/>
      </c>
      <c r="F119" s="63" t="str">
        <f>IF(E119="","",(INDEX(Raw!AE:AE,MATCH(E119+60000,Raw!AD:AD,0)))-42000)</f>
        <v/>
      </c>
      <c r="G119" s="63" t="str">
        <f>IF(E119="","",(INDEX(Raw!AF:AF,MATCH(E119+60000,Raw!AD:AD,0)))-18000)</f>
        <v/>
      </c>
      <c r="I119" s="3" t="str">
        <f t="shared" si="3"/>
        <v/>
      </c>
      <c r="J119" s="52" t="str">
        <f>IF(L119="","",(INDEX(Raw!D:D,MATCH(L119+40000,Raw!AD:AD,0))))</f>
        <v/>
      </c>
      <c r="K119" s="52" t="str">
        <f>IF(L119="","",(INDEX(Raw!A:A,MATCH(L119+40000,Raw!AD:AD,0))))</f>
        <v/>
      </c>
      <c r="L119" s="59" t="str">
        <f>(IFERROR(IF(LARGE(Raw!AD:AD,A119+COUNTIF(Raw!C:C,"H"))-40000&gt;0,LARGE(Raw!AD:AD,A119+COUNTIF(Raw!C:C,"H"))-40000,""),""))</f>
        <v/>
      </c>
      <c r="M119" s="63" t="str">
        <f>IF(L119="","",(INDEX(Raw!AE:AE,MATCH(L119+40000,Raw!AD:AD,0)))-28000)</f>
        <v/>
      </c>
      <c r="N119" s="63" t="str">
        <f>IF(L119="","",(INDEX(Raw!AF:AF,MATCH(L119+40000,Raw!AD:AD,0)))-12000)</f>
        <v/>
      </c>
      <c r="P119" s="3" t="str">
        <f t="shared" si="4"/>
        <v/>
      </c>
      <c r="Q119" s="52" t="str">
        <f>IF(S119="","",(INDEX(Raw!D:D,MATCH(S119+20000,Raw!AD:AD,0))))</f>
        <v/>
      </c>
      <c r="R119" s="52" t="str">
        <f>IF(S119="","",(INDEX(Raw!A:A,MATCH(S119+20000,Raw!AD:AD,0))))</f>
        <v/>
      </c>
      <c r="S119" s="59" t="str">
        <f>(IFERROR(IF(LARGE(Raw!AD:AD,A119+COUNTIF(Raw!C:C,"H")+COUNTIF(Raw!C:C,"S"))-20000&gt;0,LARGE(Raw!AD:AD,A119+COUNTIF(Raw!C:C,"H")+COUNTIF(Raw!C:C,"S"))-20000,""),""))</f>
        <v/>
      </c>
      <c r="T119" s="63" t="str">
        <f>IF(S119="","",(INDEX(Raw!AE:AE,MATCH(S119+20000,Raw!AD:AD,0)))-14000)</f>
        <v/>
      </c>
      <c r="U119" s="63" t="str">
        <f>IF(S119="","",(INDEX(Raw!AF:AF,MATCH(S119+20000,Raw!AD:AD,0)))-6000)</f>
        <v/>
      </c>
    </row>
    <row r="120" spans="1:21" x14ac:dyDescent="0.3">
      <c r="A120" s="52">
        <v>117</v>
      </c>
      <c r="B120" s="3" t="str">
        <f t="shared" si="5"/>
        <v/>
      </c>
      <c r="C120" s="52" t="str">
        <f>IF(E120="","",(INDEX(Raw!D:D,MATCH(E120+60000,Raw!AD:AD,0))))</f>
        <v/>
      </c>
      <c r="D120" s="52" t="str">
        <f>IF(E120="","",(INDEX(Raw!A:A,MATCH(E120+60000,Raw!AD:AD,0))))</f>
        <v/>
      </c>
      <c r="E120" s="59" t="str">
        <f>(IFERROR(IF(LARGE(Raw!AD:AD,A120)-60000&gt;0,LARGE(Raw!AD:AD,A120)-60000,""),""))</f>
        <v/>
      </c>
      <c r="F120" s="63" t="str">
        <f>IF(E120="","",(INDEX(Raw!AE:AE,MATCH(E120+60000,Raw!AD:AD,0)))-42000)</f>
        <v/>
      </c>
      <c r="G120" s="63" t="str">
        <f>IF(E120="","",(INDEX(Raw!AF:AF,MATCH(E120+60000,Raw!AD:AD,0)))-18000)</f>
        <v/>
      </c>
      <c r="I120" s="3" t="str">
        <f t="shared" si="3"/>
        <v/>
      </c>
      <c r="J120" s="52" t="str">
        <f>IF(L120="","",(INDEX(Raw!D:D,MATCH(L120+40000,Raw!AD:AD,0))))</f>
        <v/>
      </c>
      <c r="K120" s="52" t="str">
        <f>IF(L120="","",(INDEX(Raw!A:A,MATCH(L120+40000,Raw!AD:AD,0))))</f>
        <v/>
      </c>
      <c r="L120" s="59" t="str">
        <f>(IFERROR(IF(LARGE(Raw!AD:AD,A120+COUNTIF(Raw!C:C,"H"))-40000&gt;0,LARGE(Raw!AD:AD,A120+COUNTIF(Raw!C:C,"H"))-40000,""),""))</f>
        <v/>
      </c>
      <c r="M120" s="63" t="str">
        <f>IF(L120="","",(INDEX(Raw!AE:AE,MATCH(L120+40000,Raw!AD:AD,0)))-28000)</f>
        <v/>
      </c>
      <c r="N120" s="63" t="str">
        <f>IF(L120="","",(INDEX(Raw!AF:AF,MATCH(L120+40000,Raw!AD:AD,0)))-12000)</f>
        <v/>
      </c>
      <c r="P120" s="3" t="str">
        <f t="shared" si="4"/>
        <v/>
      </c>
      <c r="Q120" s="52" t="str">
        <f>IF(S120="","",(INDEX(Raw!D:D,MATCH(S120+20000,Raw!AD:AD,0))))</f>
        <v/>
      </c>
      <c r="R120" s="52" t="str">
        <f>IF(S120="","",(INDEX(Raw!A:A,MATCH(S120+20000,Raw!AD:AD,0))))</f>
        <v/>
      </c>
      <c r="S120" s="59" t="str">
        <f>(IFERROR(IF(LARGE(Raw!AD:AD,A120+COUNTIF(Raw!C:C,"H")+COUNTIF(Raw!C:C,"S"))-20000&gt;0,LARGE(Raw!AD:AD,A120+COUNTIF(Raw!C:C,"H")+COUNTIF(Raw!C:C,"S"))-20000,""),""))</f>
        <v/>
      </c>
      <c r="T120" s="63" t="str">
        <f>IF(S120="","",(INDEX(Raw!AE:AE,MATCH(S120+20000,Raw!AD:AD,0)))-14000)</f>
        <v/>
      </c>
      <c r="U120" s="63" t="str">
        <f>IF(S120="","",(INDEX(Raw!AF:AF,MATCH(S120+20000,Raw!AD:AD,0)))-6000)</f>
        <v/>
      </c>
    </row>
    <row r="121" spans="1:21" x14ac:dyDescent="0.3">
      <c r="A121" s="52">
        <v>118</v>
      </c>
      <c r="B121" s="3" t="str">
        <f t="shared" si="5"/>
        <v/>
      </c>
      <c r="C121" s="52" t="str">
        <f>IF(E121="","",(INDEX(Raw!D:D,MATCH(E121+60000,Raw!AD:AD,0))))</f>
        <v/>
      </c>
      <c r="D121" s="52" t="str">
        <f>IF(E121="","",(INDEX(Raw!A:A,MATCH(E121+60000,Raw!AD:AD,0))))</f>
        <v/>
      </c>
      <c r="E121" s="59" t="str">
        <f>(IFERROR(IF(LARGE(Raw!AD:AD,A121)-60000&gt;0,LARGE(Raw!AD:AD,A121)-60000,""),""))</f>
        <v/>
      </c>
      <c r="F121" s="63" t="str">
        <f>IF(E121="","",(INDEX(Raw!AE:AE,MATCH(E121+60000,Raw!AD:AD,0)))-42000)</f>
        <v/>
      </c>
      <c r="G121" s="63" t="str">
        <f>IF(E121="","",(INDEX(Raw!AF:AF,MATCH(E121+60000,Raw!AD:AD,0)))-18000)</f>
        <v/>
      </c>
      <c r="I121" s="3" t="str">
        <f t="shared" si="3"/>
        <v/>
      </c>
      <c r="J121" s="52" t="str">
        <f>IF(L121="","",(INDEX(Raw!D:D,MATCH(L121+40000,Raw!AD:AD,0))))</f>
        <v/>
      </c>
      <c r="K121" s="52" t="str">
        <f>IF(L121="","",(INDEX(Raw!A:A,MATCH(L121+40000,Raw!AD:AD,0))))</f>
        <v/>
      </c>
      <c r="L121" s="59" t="str">
        <f>(IFERROR(IF(LARGE(Raw!AD:AD,A121+COUNTIF(Raw!C:C,"H"))-40000&gt;0,LARGE(Raw!AD:AD,A121+COUNTIF(Raw!C:C,"H"))-40000,""),""))</f>
        <v/>
      </c>
      <c r="M121" s="63" t="str">
        <f>IF(L121="","",(INDEX(Raw!AE:AE,MATCH(L121+40000,Raw!AD:AD,0)))-28000)</f>
        <v/>
      </c>
      <c r="N121" s="63" t="str">
        <f>IF(L121="","",(INDEX(Raw!AF:AF,MATCH(L121+40000,Raw!AD:AD,0)))-12000)</f>
        <v/>
      </c>
      <c r="P121" s="3" t="str">
        <f t="shared" si="4"/>
        <v/>
      </c>
      <c r="Q121" s="52" t="str">
        <f>IF(S121="","",(INDEX(Raw!D:D,MATCH(S121+20000,Raw!AD:AD,0))))</f>
        <v/>
      </c>
      <c r="R121" s="52" t="str">
        <f>IF(S121="","",(INDEX(Raw!A:A,MATCH(S121+20000,Raw!AD:AD,0))))</f>
        <v/>
      </c>
      <c r="S121" s="59" t="str">
        <f>(IFERROR(IF(LARGE(Raw!AD:AD,A121+COUNTIF(Raw!C:C,"H")+COUNTIF(Raw!C:C,"S"))-20000&gt;0,LARGE(Raw!AD:AD,A121+COUNTIF(Raw!C:C,"H")+COUNTIF(Raw!C:C,"S"))-20000,""),""))</f>
        <v/>
      </c>
      <c r="T121" s="63" t="str">
        <f>IF(S121="","",(INDEX(Raw!AE:AE,MATCH(S121+20000,Raw!AD:AD,0)))-14000)</f>
        <v/>
      </c>
      <c r="U121" s="63" t="str">
        <f>IF(S121="","",(INDEX(Raw!AF:AF,MATCH(S121+20000,Raw!AD:AD,0)))-6000)</f>
        <v/>
      </c>
    </row>
    <row r="122" spans="1:21" x14ac:dyDescent="0.3">
      <c r="A122" s="52">
        <v>119</v>
      </c>
      <c r="B122" s="3" t="str">
        <f t="shared" si="5"/>
        <v/>
      </c>
      <c r="C122" s="52" t="str">
        <f>IF(E122="","",(INDEX(Raw!D:D,MATCH(E122+60000,Raw!AD:AD,0))))</f>
        <v/>
      </c>
      <c r="D122" s="52" t="str">
        <f>IF(E122="","",(INDEX(Raw!A:A,MATCH(E122+60000,Raw!AD:AD,0))))</f>
        <v/>
      </c>
      <c r="E122" s="59" t="str">
        <f>(IFERROR(IF(LARGE(Raw!AD:AD,A122)-60000&gt;0,LARGE(Raw!AD:AD,A122)-60000,""),""))</f>
        <v/>
      </c>
      <c r="F122" s="63" t="str">
        <f>IF(E122="","",(INDEX(Raw!AE:AE,MATCH(E122+60000,Raw!AD:AD,0)))-42000)</f>
        <v/>
      </c>
      <c r="G122" s="63" t="str">
        <f>IF(E122="","",(INDEX(Raw!AF:AF,MATCH(E122+60000,Raw!AD:AD,0)))-18000)</f>
        <v/>
      </c>
      <c r="I122" s="3" t="str">
        <f t="shared" si="3"/>
        <v/>
      </c>
      <c r="J122" s="52" t="str">
        <f>IF(L122="","",(INDEX(Raw!D:D,MATCH(L122+40000,Raw!AD:AD,0))))</f>
        <v/>
      </c>
      <c r="K122" s="52" t="str">
        <f>IF(L122="","",(INDEX(Raw!A:A,MATCH(L122+40000,Raw!AD:AD,0))))</f>
        <v/>
      </c>
      <c r="L122" s="59" t="str">
        <f>(IFERROR(IF(LARGE(Raw!AD:AD,A122+COUNTIF(Raw!C:C,"H"))-40000&gt;0,LARGE(Raw!AD:AD,A122+COUNTIF(Raw!C:C,"H"))-40000,""),""))</f>
        <v/>
      </c>
      <c r="M122" s="63" t="str">
        <f>IF(L122="","",(INDEX(Raw!AE:AE,MATCH(L122+40000,Raw!AD:AD,0)))-28000)</f>
        <v/>
      </c>
      <c r="N122" s="63" t="str">
        <f>IF(L122="","",(INDEX(Raw!AF:AF,MATCH(L122+40000,Raw!AD:AD,0)))-12000)</f>
        <v/>
      </c>
      <c r="P122" s="3" t="str">
        <f t="shared" si="4"/>
        <v/>
      </c>
      <c r="Q122" s="52" t="str">
        <f>IF(S122="","",(INDEX(Raw!D:D,MATCH(S122+20000,Raw!AD:AD,0))))</f>
        <v/>
      </c>
      <c r="R122" s="52" t="str">
        <f>IF(S122="","",(INDEX(Raw!A:A,MATCH(S122+20000,Raw!AD:AD,0))))</f>
        <v/>
      </c>
      <c r="S122" s="59" t="str">
        <f>(IFERROR(IF(LARGE(Raw!AD:AD,A122+COUNTIF(Raw!C:C,"H")+COUNTIF(Raw!C:C,"S"))-20000&gt;0,LARGE(Raw!AD:AD,A122+COUNTIF(Raw!C:C,"H")+COUNTIF(Raw!C:C,"S"))-20000,""),""))</f>
        <v/>
      </c>
      <c r="T122" s="63" t="str">
        <f>IF(S122="","",(INDEX(Raw!AE:AE,MATCH(S122+20000,Raw!AD:AD,0)))-14000)</f>
        <v/>
      </c>
      <c r="U122" s="63" t="str">
        <f>IF(S122="","",(INDEX(Raw!AF:AF,MATCH(S122+20000,Raw!AD:AD,0)))-6000)</f>
        <v/>
      </c>
    </row>
    <row r="123" spans="1:21" x14ac:dyDescent="0.3">
      <c r="A123" s="52">
        <v>120</v>
      </c>
      <c r="B123" s="3" t="str">
        <f t="shared" si="5"/>
        <v/>
      </c>
      <c r="C123" s="52" t="str">
        <f>IF(E123="","",(INDEX(Raw!D:D,MATCH(E123+60000,Raw!AD:AD,0))))</f>
        <v/>
      </c>
      <c r="D123" s="52" t="str">
        <f>IF(E123="","",(INDEX(Raw!A:A,MATCH(E123+60000,Raw!AD:AD,0))))</f>
        <v/>
      </c>
      <c r="E123" s="59" t="str">
        <f>(IFERROR(IF(LARGE(Raw!AD:AD,A123)-60000&gt;0,LARGE(Raw!AD:AD,A123)-60000,""),""))</f>
        <v/>
      </c>
      <c r="F123" s="63" t="str">
        <f>IF(E123="","",(INDEX(Raw!AE:AE,MATCH(E123+60000,Raw!AD:AD,0)))-42000)</f>
        <v/>
      </c>
      <c r="G123" s="63" t="str">
        <f>IF(E123="","",(INDEX(Raw!AF:AF,MATCH(E123+60000,Raw!AD:AD,0)))-18000)</f>
        <v/>
      </c>
      <c r="I123" s="3" t="str">
        <f t="shared" si="3"/>
        <v/>
      </c>
      <c r="J123" s="52" t="str">
        <f>IF(L123="","",(INDEX(Raw!D:D,MATCH(L123+40000,Raw!AD:AD,0))))</f>
        <v/>
      </c>
      <c r="K123" s="52" t="str">
        <f>IF(L123="","",(INDEX(Raw!A:A,MATCH(L123+40000,Raw!AD:AD,0))))</f>
        <v/>
      </c>
      <c r="L123" s="59" t="str">
        <f>(IFERROR(IF(LARGE(Raw!AD:AD,A123+COUNTIF(Raw!C:C,"H"))-40000&gt;0,LARGE(Raw!AD:AD,A123+COUNTIF(Raw!C:C,"H"))-40000,""),""))</f>
        <v/>
      </c>
      <c r="M123" s="63" t="str">
        <f>IF(L123="","",(INDEX(Raw!AE:AE,MATCH(L123+40000,Raw!AD:AD,0)))-28000)</f>
        <v/>
      </c>
      <c r="N123" s="63" t="str">
        <f>IF(L123="","",(INDEX(Raw!AF:AF,MATCH(L123+40000,Raw!AD:AD,0)))-12000)</f>
        <v/>
      </c>
      <c r="P123" s="3" t="str">
        <f t="shared" si="4"/>
        <v/>
      </c>
      <c r="Q123" s="52" t="str">
        <f>IF(S123="","",(INDEX(Raw!D:D,MATCH(S123+20000,Raw!AD:AD,0))))</f>
        <v/>
      </c>
      <c r="R123" s="52" t="str">
        <f>IF(S123="","",(INDEX(Raw!A:A,MATCH(S123+20000,Raw!AD:AD,0))))</f>
        <v/>
      </c>
      <c r="S123" s="59" t="str">
        <f>(IFERROR(IF(LARGE(Raw!AD:AD,A123+COUNTIF(Raw!C:C,"H")+COUNTIF(Raw!C:C,"S"))-20000&gt;0,LARGE(Raw!AD:AD,A123+COUNTIF(Raw!C:C,"H")+COUNTIF(Raw!C:C,"S"))-20000,""),""))</f>
        <v/>
      </c>
      <c r="T123" s="63" t="str">
        <f>IF(S123="","",(INDEX(Raw!AE:AE,MATCH(S123+20000,Raw!AD:AD,0)))-14000)</f>
        <v/>
      </c>
      <c r="U123" s="63" t="str">
        <f>IF(S123="","",(INDEX(Raw!AF:AF,MATCH(S123+20000,Raw!AD:AD,0)))-6000)</f>
        <v/>
      </c>
    </row>
    <row r="124" spans="1:21" x14ac:dyDescent="0.3">
      <c r="A124" s="52">
        <v>121</v>
      </c>
      <c r="B124" s="3" t="str">
        <f t="shared" si="5"/>
        <v/>
      </c>
      <c r="C124" s="52" t="str">
        <f>IF(E124="","",(INDEX(Raw!D:D,MATCH(E124+60000,Raw!AD:AD,0))))</f>
        <v/>
      </c>
      <c r="D124" s="52" t="str">
        <f>IF(E124="","",(INDEX(Raw!A:A,MATCH(E124+60000,Raw!AD:AD,0))))</f>
        <v/>
      </c>
      <c r="E124" s="59" t="str">
        <f>(IFERROR(IF(LARGE(Raw!AD:AD,A124)-60000&gt;0,LARGE(Raw!AD:AD,A124)-60000,""),""))</f>
        <v/>
      </c>
      <c r="F124" s="63" t="str">
        <f>IF(E124="","",(INDEX(Raw!AE:AE,MATCH(E124+60000,Raw!AD:AD,0)))-42000)</f>
        <v/>
      </c>
      <c r="G124" s="63" t="str">
        <f>IF(E124="","",(INDEX(Raw!AF:AF,MATCH(E124+60000,Raw!AD:AD,0)))-18000)</f>
        <v/>
      </c>
      <c r="I124" s="3" t="str">
        <f t="shared" si="3"/>
        <v/>
      </c>
      <c r="J124" s="52" t="str">
        <f>IF(L124="","",(INDEX(Raw!D:D,MATCH(L124+40000,Raw!AD:AD,0))))</f>
        <v/>
      </c>
      <c r="K124" s="52" t="str">
        <f>IF(L124="","",(INDEX(Raw!A:A,MATCH(L124+40000,Raw!AD:AD,0))))</f>
        <v/>
      </c>
      <c r="L124" s="59" t="str">
        <f>(IFERROR(IF(LARGE(Raw!AD:AD,A124+COUNTIF(Raw!C:C,"H"))-40000&gt;0,LARGE(Raw!AD:AD,A124+COUNTIF(Raw!C:C,"H"))-40000,""),""))</f>
        <v/>
      </c>
      <c r="M124" s="63" t="str">
        <f>IF(L124="","",(INDEX(Raw!AE:AE,MATCH(L124+40000,Raw!AD:AD,0)))-28000)</f>
        <v/>
      </c>
      <c r="N124" s="63" t="str">
        <f>IF(L124="","",(INDEX(Raw!AF:AF,MATCH(L124+40000,Raw!AD:AD,0)))-12000)</f>
        <v/>
      </c>
      <c r="P124" s="3" t="str">
        <f t="shared" si="4"/>
        <v/>
      </c>
      <c r="Q124" s="52" t="str">
        <f>IF(S124="","",(INDEX(Raw!D:D,MATCH(S124+20000,Raw!AD:AD,0))))</f>
        <v/>
      </c>
      <c r="R124" s="52" t="str">
        <f>IF(S124="","",(INDEX(Raw!A:A,MATCH(S124+20000,Raw!AD:AD,0))))</f>
        <v/>
      </c>
      <c r="S124" s="59" t="str">
        <f>(IFERROR(IF(LARGE(Raw!AD:AD,A124+COUNTIF(Raw!C:C,"H")+COUNTIF(Raw!C:C,"S"))-20000&gt;0,LARGE(Raw!AD:AD,A124+COUNTIF(Raw!C:C,"H")+COUNTIF(Raw!C:C,"S"))-20000,""),""))</f>
        <v/>
      </c>
      <c r="T124" s="63" t="str">
        <f>IF(S124="","",(INDEX(Raw!AE:AE,MATCH(S124+20000,Raw!AD:AD,0)))-14000)</f>
        <v/>
      </c>
      <c r="U124" s="63" t="str">
        <f>IF(S124="","",(INDEX(Raw!AF:AF,MATCH(S124+20000,Raw!AD:AD,0)))-6000)</f>
        <v/>
      </c>
    </row>
    <row r="125" spans="1:21" x14ac:dyDescent="0.3">
      <c r="A125" s="52">
        <v>122</v>
      </c>
      <c r="B125" s="3" t="str">
        <f t="shared" si="5"/>
        <v/>
      </c>
      <c r="C125" s="52" t="str">
        <f>IF(E125="","",(INDEX(Raw!D:D,MATCH(E125+60000,Raw!AD:AD,0))))</f>
        <v/>
      </c>
      <c r="D125" s="52" t="str">
        <f>IF(E125="","",(INDEX(Raw!A:A,MATCH(E125+60000,Raw!AD:AD,0))))</f>
        <v/>
      </c>
      <c r="E125" s="59" t="str">
        <f>(IFERROR(IF(LARGE(Raw!AD:AD,A125)-60000&gt;0,LARGE(Raw!AD:AD,A125)-60000,""),""))</f>
        <v/>
      </c>
      <c r="F125" s="63" t="str">
        <f>IF(E125="","",(INDEX(Raw!AE:AE,MATCH(E125+60000,Raw!AD:AD,0)))-42000)</f>
        <v/>
      </c>
      <c r="G125" s="63" t="str">
        <f>IF(E125="","",(INDEX(Raw!AF:AF,MATCH(E125+60000,Raw!AD:AD,0)))-18000)</f>
        <v/>
      </c>
      <c r="I125" s="3" t="str">
        <f t="shared" si="3"/>
        <v/>
      </c>
      <c r="J125" s="52" t="str">
        <f>IF(L125="","",(INDEX(Raw!D:D,MATCH(L125+40000,Raw!AD:AD,0))))</f>
        <v/>
      </c>
      <c r="K125" s="52" t="str">
        <f>IF(L125="","",(INDEX(Raw!A:A,MATCH(L125+40000,Raw!AD:AD,0))))</f>
        <v/>
      </c>
      <c r="L125" s="59" t="str">
        <f>(IFERROR(IF(LARGE(Raw!AD:AD,A125+COUNTIF(Raw!C:C,"H"))-40000&gt;0,LARGE(Raw!AD:AD,A125+COUNTIF(Raw!C:C,"H"))-40000,""),""))</f>
        <v/>
      </c>
      <c r="M125" s="63" t="str">
        <f>IF(L125="","",(INDEX(Raw!AE:AE,MATCH(L125+40000,Raw!AD:AD,0)))-28000)</f>
        <v/>
      </c>
      <c r="N125" s="63" t="str">
        <f>IF(L125="","",(INDEX(Raw!AF:AF,MATCH(L125+40000,Raw!AD:AD,0)))-12000)</f>
        <v/>
      </c>
      <c r="P125" s="3" t="str">
        <f t="shared" si="4"/>
        <v/>
      </c>
      <c r="Q125" s="52" t="str">
        <f>IF(S125="","",(INDEX(Raw!D:D,MATCH(S125+20000,Raw!AD:AD,0))))</f>
        <v/>
      </c>
      <c r="R125" s="52" t="str">
        <f>IF(S125="","",(INDEX(Raw!A:A,MATCH(S125+20000,Raw!AD:AD,0))))</f>
        <v/>
      </c>
      <c r="S125" s="59" t="str">
        <f>(IFERROR(IF(LARGE(Raw!AD:AD,A125+COUNTIF(Raw!C:C,"H")+COUNTIF(Raw!C:C,"S"))-20000&gt;0,LARGE(Raw!AD:AD,A125+COUNTIF(Raw!C:C,"H")+COUNTIF(Raw!C:C,"S"))-20000,""),""))</f>
        <v/>
      </c>
      <c r="T125" s="63" t="str">
        <f>IF(S125="","",(INDEX(Raw!AE:AE,MATCH(S125+20000,Raw!AD:AD,0)))-14000)</f>
        <v/>
      </c>
      <c r="U125" s="63" t="str">
        <f>IF(S125="","",(INDEX(Raw!AF:AF,MATCH(S125+20000,Raw!AD:AD,0)))-6000)</f>
        <v/>
      </c>
    </row>
    <row r="126" spans="1:21" x14ac:dyDescent="0.3">
      <c r="A126" s="52">
        <v>123</v>
      </c>
      <c r="B126" s="3" t="str">
        <f t="shared" si="5"/>
        <v/>
      </c>
      <c r="C126" s="52" t="str">
        <f>IF(E126="","",(INDEX(Raw!D:D,MATCH(E126+60000,Raw!AD:AD,0))))</f>
        <v/>
      </c>
      <c r="D126" s="52" t="str">
        <f>IF(E126="","",(INDEX(Raw!A:A,MATCH(E126+60000,Raw!AD:AD,0))))</f>
        <v/>
      </c>
      <c r="E126" s="59" t="str">
        <f>(IFERROR(IF(LARGE(Raw!AD:AD,A126)-60000&gt;0,LARGE(Raw!AD:AD,A126)-60000,""),""))</f>
        <v/>
      </c>
      <c r="F126" s="63" t="str">
        <f>IF(E126="","",(INDEX(Raw!AE:AE,MATCH(E126+60000,Raw!AD:AD,0)))-42000)</f>
        <v/>
      </c>
      <c r="G126" s="63" t="str">
        <f>IF(E126="","",(INDEX(Raw!AF:AF,MATCH(E126+60000,Raw!AD:AD,0)))-18000)</f>
        <v/>
      </c>
      <c r="I126" s="3" t="str">
        <f t="shared" si="3"/>
        <v/>
      </c>
      <c r="J126" s="52" t="str">
        <f>IF(L126="","",(INDEX(Raw!D:D,MATCH(L126+40000,Raw!AD:AD,0))))</f>
        <v/>
      </c>
      <c r="K126" s="52" t="str">
        <f>IF(L126="","",(INDEX(Raw!A:A,MATCH(L126+40000,Raw!AD:AD,0))))</f>
        <v/>
      </c>
      <c r="L126" s="59" t="str">
        <f>(IFERROR(IF(LARGE(Raw!AD:AD,A126+COUNTIF(Raw!C:C,"H"))-40000&gt;0,LARGE(Raw!AD:AD,A126+COUNTIF(Raw!C:C,"H"))-40000,""),""))</f>
        <v/>
      </c>
      <c r="M126" s="63" t="str">
        <f>IF(L126="","",(INDEX(Raw!AE:AE,MATCH(L126+40000,Raw!AD:AD,0)))-28000)</f>
        <v/>
      </c>
      <c r="N126" s="63" t="str">
        <f>IF(L126="","",(INDEX(Raw!AF:AF,MATCH(L126+40000,Raw!AD:AD,0)))-12000)</f>
        <v/>
      </c>
      <c r="P126" s="3" t="str">
        <f t="shared" si="4"/>
        <v/>
      </c>
      <c r="Q126" s="52" t="str">
        <f>IF(S126="","",(INDEX(Raw!D:D,MATCH(S126+20000,Raw!AD:AD,0))))</f>
        <v/>
      </c>
      <c r="R126" s="52" t="str">
        <f>IF(S126="","",(INDEX(Raw!A:A,MATCH(S126+20000,Raw!AD:AD,0))))</f>
        <v/>
      </c>
      <c r="S126" s="59" t="str">
        <f>(IFERROR(IF(LARGE(Raw!AD:AD,A126+COUNTIF(Raw!C:C,"H")+COUNTIF(Raw!C:C,"S"))-20000&gt;0,LARGE(Raw!AD:AD,A126+COUNTIF(Raw!C:C,"H")+COUNTIF(Raw!C:C,"S"))-20000,""),""))</f>
        <v/>
      </c>
      <c r="T126" s="63" t="str">
        <f>IF(S126="","",(INDEX(Raw!AE:AE,MATCH(S126+20000,Raw!AD:AD,0)))-14000)</f>
        <v/>
      </c>
      <c r="U126" s="63" t="str">
        <f>IF(S126="","",(INDEX(Raw!AF:AF,MATCH(S126+20000,Raw!AD:AD,0)))-6000)</f>
        <v/>
      </c>
    </row>
    <row r="127" spans="1:21" x14ac:dyDescent="0.3">
      <c r="A127" s="52">
        <v>124</v>
      </c>
      <c r="B127" s="3" t="str">
        <f t="shared" si="5"/>
        <v/>
      </c>
      <c r="C127" s="52" t="str">
        <f>IF(E127="","",(INDEX(Raw!D:D,MATCH(E127+60000,Raw!AD:AD,0))))</f>
        <v/>
      </c>
      <c r="D127" s="52" t="str">
        <f>IF(E127="","",(INDEX(Raw!A:A,MATCH(E127+60000,Raw!AD:AD,0))))</f>
        <v/>
      </c>
      <c r="E127" s="59" t="str">
        <f>(IFERROR(IF(LARGE(Raw!AD:AD,A127)-60000&gt;0,LARGE(Raw!AD:AD,A127)-60000,""),""))</f>
        <v/>
      </c>
      <c r="F127" s="63" t="str">
        <f>IF(E127="","",(INDEX(Raw!AE:AE,MATCH(E127+60000,Raw!AD:AD,0)))-42000)</f>
        <v/>
      </c>
      <c r="G127" s="63" t="str">
        <f>IF(E127="","",(INDEX(Raw!AF:AF,MATCH(E127+60000,Raw!AD:AD,0)))-18000)</f>
        <v/>
      </c>
      <c r="I127" s="3" t="str">
        <f t="shared" si="3"/>
        <v/>
      </c>
      <c r="J127" s="52" t="str">
        <f>IF(L127="","",(INDEX(Raw!D:D,MATCH(L127+40000,Raw!AD:AD,0))))</f>
        <v/>
      </c>
      <c r="K127" s="52" t="str">
        <f>IF(L127="","",(INDEX(Raw!A:A,MATCH(L127+40000,Raw!AD:AD,0))))</f>
        <v/>
      </c>
      <c r="L127" s="59" t="str">
        <f>(IFERROR(IF(LARGE(Raw!AD:AD,A127+COUNTIF(Raw!C:C,"H"))-40000&gt;0,LARGE(Raw!AD:AD,A127+COUNTIF(Raw!C:C,"H"))-40000,""),""))</f>
        <v/>
      </c>
      <c r="M127" s="63" t="str">
        <f>IF(L127="","",(INDEX(Raw!AE:AE,MATCH(L127+40000,Raw!AD:AD,0)))-28000)</f>
        <v/>
      </c>
      <c r="N127" s="63" t="str">
        <f>IF(L127="","",(INDEX(Raw!AF:AF,MATCH(L127+40000,Raw!AD:AD,0)))-12000)</f>
        <v/>
      </c>
      <c r="P127" s="3" t="str">
        <f t="shared" si="4"/>
        <v/>
      </c>
      <c r="Q127" s="52" t="str">
        <f>IF(S127="","",(INDEX(Raw!D:D,MATCH(S127+20000,Raw!AD:AD,0))))</f>
        <v/>
      </c>
      <c r="R127" s="52" t="str">
        <f>IF(S127="","",(INDEX(Raw!A:A,MATCH(S127+20000,Raw!AD:AD,0))))</f>
        <v/>
      </c>
      <c r="S127" s="59" t="str">
        <f>(IFERROR(IF(LARGE(Raw!AD:AD,A127+COUNTIF(Raw!C:C,"H")+COUNTIF(Raw!C:C,"S"))-20000&gt;0,LARGE(Raw!AD:AD,A127+COUNTIF(Raw!C:C,"H")+COUNTIF(Raw!C:C,"S"))-20000,""),""))</f>
        <v/>
      </c>
      <c r="T127" s="63" t="str">
        <f>IF(S127="","",(INDEX(Raw!AE:AE,MATCH(S127+20000,Raw!AD:AD,0)))-14000)</f>
        <v/>
      </c>
      <c r="U127" s="63" t="str">
        <f>IF(S127="","",(INDEX(Raw!AF:AF,MATCH(S127+20000,Raw!AD:AD,0)))-6000)</f>
        <v/>
      </c>
    </row>
    <row r="128" spans="1:21" x14ac:dyDescent="0.3">
      <c r="A128" s="52">
        <v>125</v>
      </c>
      <c r="B128" s="3" t="str">
        <f t="shared" si="5"/>
        <v/>
      </c>
      <c r="C128" s="52" t="str">
        <f>IF(E128="","",(INDEX(Raw!D:D,MATCH(E128+60000,Raw!AD:AD,0))))</f>
        <v/>
      </c>
      <c r="D128" s="52" t="str">
        <f>IF(E128="","",(INDEX(Raw!A:A,MATCH(E128+60000,Raw!AD:AD,0))))</f>
        <v/>
      </c>
      <c r="E128" s="59" t="str">
        <f>(IFERROR(IF(LARGE(Raw!AD:AD,A128)-60000&gt;0,LARGE(Raw!AD:AD,A128)-60000,""),""))</f>
        <v/>
      </c>
      <c r="F128" s="63" t="str">
        <f>IF(E128="","",(INDEX(Raw!AE:AE,MATCH(E128+60000,Raw!AD:AD,0)))-42000)</f>
        <v/>
      </c>
      <c r="G128" s="63" t="str">
        <f>IF(E128="","",(INDEX(Raw!AF:AF,MATCH(E128+60000,Raw!AD:AD,0)))-18000)</f>
        <v/>
      </c>
      <c r="I128" s="3" t="str">
        <f t="shared" si="3"/>
        <v/>
      </c>
      <c r="J128" s="52" t="str">
        <f>IF(L128="","",(INDEX(Raw!D:D,MATCH(L128+40000,Raw!AD:AD,0))))</f>
        <v/>
      </c>
      <c r="K128" s="52" t="str">
        <f>IF(L128="","",(INDEX(Raw!A:A,MATCH(L128+40000,Raw!AD:AD,0))))</f>
        <v/>
      </c>
      <c r="L128" s="59" t="str">
        <f>(IFERROR(IF(LARGE(Raw!AD:AD,A128+COUNTIF(Raw!C:C,"H"))-40000&gt;0,LARGE(Raw!AD:AD,A128+COUNTIF(Raw!C:C,"H"))-40000,""),""))</f>
        <v/>
      </c>
      <c r="M128" s="63" t="str">
        <f>IF(L128="","",(INDEX(Raw!AE:AE,MATCH(L128+40000,Raw!AD:AD,0)))-28000)</f>
        <v/>
      </c>
      <c r="N128" s="63" t="str">
        <f>IF(L128="","",(INDEX(Raw!AF:AF,MATCH(L128+40000,Raw!AD:AD,0)))-12000)</f>
        <v/>
      </c>
      <c r="P128" s="3" t="str">
        <f t="shared" si="4"/>
        <v/>
      </c>
      <c r="Q128" s="52" t="str">
        <f>IF(S128="","",(INDEX(Raw!D:D,MATCH(S128+20000,Raw!AD:AD,0))))</f>
        <v/>
      </c>
      <c r="R128" s="52" t="str">
        <f>IF(S128="","",(INDEX(Raw!A:A,MATCH(S128+20000,Raw!AD:AD,0))))</f>
        <v/>
      </c>
      <c r="S128" s="59" t="str">
        <f>(IFERROR(IF(LARGE(Raw!AD:AD,A128+COUNTIF(Raw!C:C,"H")+COUNTIF(Raw!C:C,"S"))-20000&gt;0,LARGE(Raw!AD:AD,A128+COUNTIF(Raw!C:C,"H")+COUNTIF(Raw!C:C,"S"))-20000,""),""))</f>
        <v/>
      </c>
      <c r="T128" s="63" t="str">
        <f>IF(S128="","",(INDEX(Raw!AE:AE,MATCH(S128+20000,Raw!AD:AD,0)))-14000)</f>
        <v/>
      </c>
      <c r="U128" s="63" t="str">
        <f>IF(S128="","",(INDEX(Raw!AF:AF,MATCH(S128+20000,Raw!AD:AD,0)))-6000)</f>
        <v/>
      </c>
    </row>
    <row r="129" spans="1:21" x14ac:dyDescent="0.3">
      <c r="A129" s="52">
        <v>126</v>
      </c>
      <c r="B129" s="3" t="str">
        <f t="shared" si="5"/>
        <v/>
      </c>
      <c r="C129" s="52" t="str">
        <f>IF(E129="","",(INDEX(Raw!D:D,MATCH(E129+60000,Raw!AD:AD,0))))</f>
        <v/>
      </c>
      <c r="D129" s="52" t="str">
        <f>IF(E129="","",(INDEX(Raw!A:A,MATCH(E129+60000,Raw!AD:AD,0))))</f>
        <v/>
      </c>
      <c r="E129" s="59" t="str">
        <f>(IFERROR(IF(LARGE(Raw!AD:AD,A129)-60000&gt;0,LARGE(Raw!AD:AD,A129)-60000,""),""))</f>
        <v/>
      </c>
      <c r="F129" s="63" t="str">
        <f>IF(E129="","",(INDEX(Raw!AE:AE,MATCH(E129+60000,Raw!AD:AD,0)))-42000)</f>
        <v/>
      </c>
      <c r="G129" s="63" t="str">
        <f>IF(E129="","",(INDEX(Raw!AF:AF,MATCH(E129+60000,Raw!AD:AD,0)))-18000)</f>
        <v/>
      </c>
      <c r="I129" s="3" t="str">
        <f t="shared" si="3"/>
        <v/>
      </c>
      <c r="J129" s="52" t="str">
        <f>IF(L129="","",(INDEX(Raw!D:D,MATCH(L129+40000,Raw!AD:AD,0))))</f>
        <v/>
      </c>
      <c r="K129" s="52" t="str">
        <f>IF(L129="","",(INDEX(Raw!A:A,MATCH(L129+40000,Raw!AD:AD,0))))</f>
        <v/>
      </c>
      <c r="L129" s="59" t="str">
        <f>(IFERROR(IF(LARGE(Raw!AD:AD,A129+COUNTIF(Raw!C:C,"H"))-40000&gt;0,LARGE(Raw!AD:AD,A129+COUNTIF(Raw!C:C,"H"))-40000,""),""))</f>
        <v/>
      </c>
      <c r="M129" s="63" t="str">
        <f>IF(L129="","",(INDEX(Raw!AE:AE,MATCH(L129+40000,Raw!AD:AD,0)))-28000)</f>
        <v/>
      </c>
      <c r="N129" s="63" t="str">
        <f>IF(L129="","",(INDEX(Raw!AF:AF,MATCH(L129+40000,Raw!AD:AD,0)))-12000)</f>
        <v/>
      </c>
      <c r="P129" s="3" t="str">
        <f t="shared" si="4"/>
        <v/>
      </c>
      <c r="Q129" s="52" t="str">
        <f>IF(S129="","",(INDEX(Raw!D:D,MATCH(S129+20000,Raw!AD:AD,0))))</f>
        <v/>
      </c>
      <c r="R129" s="52" t="str">
        <f>IF(S129="","",(INDEX(Raw!A:A,MATCH(S129+20000,Raw!AD:AD,0))))</f>
        <v/>
      </c>
      <c r="S129" s="59" t="str">
        <f>(IFERROR(IF(LARGE(Raw!AD:AD,A129+COUNTIF(Raw!C:C,"H")+COUNTIF(Raw!C:C,"S"))-20000&gt;0,LARGE(Raw!AD:AD,A129+COUNTIF(Raw!C:C,"H")+COUNTIF(Raw!C:C,"S"))-20000,""),""))</f>
        <v/>
      </c>
      <c r="T129" s="63" t="str">
        <f>IF(S129="","",(INDEX(Raw!AE:AE,MATCH(S129+20000,Raw!AD:AD,0)))-14000)</f>
        <v/>
      </c>
      <c r="U129" s="63" t="str">
        <f>IF(S129="","",(INDEX(Raw!AF:AF,MATCH(S129+20000,Raw!AD:AD,0)))-6000)</f>
        <v/>
      </c>
    </row>
    <row r="130" spans="1:21" x14ac:dyDescent="0.3">
      <c r="A130" s="52">
        <v>127</v>
      </c>
      <c r="B130" s="3" t="str">
        <f t="shared" si="5"/>
        <v/>
      </c>
      <c r="C130" s="52" t="str">
        <f>IF(E130="","",(INDEX(Raw!D:D,MATCH(E130+60000,Raw!AD:AD,0))))</f>
        <v/>
      </c>
      <c r="D130" s="52" t="str">
        <f>IF(E130="","",(INDEX(Raw!A:A,MATCH(E130+60000,Raw!AD:AD,0))))</f>
        <v/>
      </c>
      <c r="E130" s="59" t="str">
        <f>(IFERROR(IF(LARGE(Raw!AD:AD,A130)-60000&gt;0,LARGE(Raw!AD:AD,A130)-60000,""),""))</f>
        <v/>
      </c>
      <c r="F130" s="63" t="str">
        <f>IF(E130="","",(INDEX(Raw!AE:AE,MATCH(E130+60000,Raw!AD:AD,0)))-42000)</f>
        <v/>
      </c>
      <c r="G130" s="63" t="str">
        <f>IF(E130="","",(INDEX(Raw!AF:AF,MATCH(E130+60000,Raw!AD:AD,0)))-18000)</f>
        <v/>
      </c>
      <c r="I130" s="3" t="str">
        <f t="shared" si="3"/>
        <v/>
      </c>
      <c r="J130" s="52" t="str">
        <f>IF(L130="","",(INDEX(Raw!D:D,MATCH(L130+40000,Raw!AD:AD,0))))</f>
        <v/>
      </c>
      <c r="K130" s="52" t="str">
        <f>IF(L130="","",(INDEX(Raw!A:A,MATCH(L130+40000,Raw!AD:AD,0))))</f>
        <v/>
      </c>
      <c r="L130" s="59" t="str">
        <f>(IFERROR(IF(LARGE(Raw!AD:AD,A130+COUNTIF(Raw!C:C,"H"))-40000&gt;0,LARGE(Raw!AD:AD,A130+COUNTIF(Raw!C:C,"H"))-40000,""),""))</f>
        <v/>
      </c>
      <c r="M130" s="63" t="str">
        <f>IF(L130="","",(INDEX(Raw!AE:AE,MATCH(L130+40000,Raw!AD:AD,0)))-28000)</f>
        <v/>
      </c>
      <c r="N130" s="63" t="str">
        <f>IF(L130="","",(INDEX(Raw!AF:AF,MATCH(L130+40000,Raw!AD:AD,0)))-12000)</f>
        <v/>
      </c>
      <c r="P130" s="3" t="str">
        <f t="shared" si="4"/>
        <v/>
      </c>
      <c r="Q130" s="52" t="str">
        <f>IF(S130="","",(INDEX(Raw!D:D,MATCH(S130+20000,Raw!AD:AD,0))))</f>
        <v/>
      </c>
      <c r="R130" s="52" t="str">
        <f>IF(S130="","",(INDEX(Raw!A:A,MATCH(S130+20000,Raw!AD:AD,0))))</f>
        <v/>
      </c>
      <c r="S130" s="59" t="str">
        <f>(IFERROR(IF(LARGE(Raw!AD:AD,A130+COUNTIF(Raw!C:C,"H")+COUNTIF(Raw!C:C,"S"))-20000&gt;0,LARGE(Raw!AD:AD,A130+COUNTIF(Raw!C:C,"H")+COUNTIF(Raw!C:C,"S"))-20000,""),""))</f>
        <v/>
      </c>
      <c r="T130" s="63" t="str">
        <f>IF(S130="","",(INDEX(Raw!AE:AE,MATCH(S130+20000,Raw!AD:AD,0)))-14000)</f>
        <v/>
      </c>
      <c r="U130" s="63" t="str">
        <f>IF(S130="","",(INDEX(Raw!AF:AF,MATCH(S130+20000,Raw!AD:AD,0)))-6000)</f>
        <v/>
      </c>
    </row>
    <row r="131" spans="1:21" x14ac:dyDescent="0.3">
      <c r="A131" s="52">
        <v>128</v>
      </c>
      <c r="B131" s="3" t="str">
        <f t="shared" si="5"/>
        <v/>
      </c>
      <c r="C131" s="52" t="str">
        <f>IF(E131="","",(INDEX(Raw!D:D,MATCH(E131+60000,Raw!AD:AD,0))))</f>
        <v/>
      </c>
      <c r="D131" s="52" t="str">
        <f>IF(E131="","",(INDEX(Raw!A:A,MATCH(E131+60000,Raw!AD:AD,0))))</f>
        <v/>
      </c>
      <c r="E131" s="59" t="str">
        <f>(IFERROR(IF(LARGE(Raw!AD:AD,A131)-60000&gt;0,LARGE(Raw!AD:AD,A131)-60000,""),""))</f>
        <v/>
      </c>
      <c r="F131" s="63" t="str">
        <f>IF(E131="","",(INDEX(Raw!AE:AE,MATCH(E131+60000,Raw!AD:AD,0)))-42000)</f>
        <v/>
      </c>
      <c r="G131" s="63" t="str">
        <f>IF(E131="","",(INDEX(Raw!AF:AF,MATCH(E131+60000,Raw!AD:AD,0)))-18000)</f>
        <v/>
      </c>
      <c r="I131" s="3" t="str">
        <f t="shared" si="3"/>
        <v/>
      </c>
      <c r="J131" s="52" t="str">
        <f>IF(L131="","",(INDEX(Raw!D:D,MATCH(L131+40000,Raw!AD:AD,0))))</f>
        <v/>
      </c>
      <c r="K131" s="52" t="str">
        <f>IF(L131="","",(INDEX(Raw!A:A,MATCH(L131+40000,Raw!AD:AD,0))))</f>
        <v/>
      </c>
      <c r="L131" s="59" t="str">
        <f>(IFERROR(IF(LARGE(Raw!AD:AD,A131+COUNTIF(Raw!C:C,"H"))-40000&gt;0,LARGE(Raw!AD:AD,A131+COUNTIF(Raw!C:C,"H"))-40000,""),""))</f>
        <v/>
      </c>
      <c r="M131" s="63" t="str">
        <f>IF(L131="","",(INDEX(Raw!AE:AE,MATCH(L131+40000,Raw!AD:AD,0)))-28000)</f>
        <v/>
      </c>
      <c r="N131" s="63" t="str">
        <f>IF(L131="","",(INDEX(Raw!AF:AF,MATCH(L131+40000,Raw!AD:AD,0)))-12000)</f>
        <v/>
      </c>
      <c r="P131" s="3" t="str">
        <f t="shared" si="4"/>
        <v/>
      </c>
      <c r="Q131" s="52" t="str">
        <f>IF(S131="","",(INDEX(Raw!D:D,MATCH(S131+20000,Raw!AD:AD,0))))</f>
        <v/>
      </c>
      <c r="R131" s="52" t="str">
        <f>IF(S131="","",(INDEX(Raw!A:A,MATCH(S131+20000,Raw!AD:AD,0))))</f>
        <v/>
      </c>
      <c r="S131" s="59" t="str">
        <f>(IFERROR(IF(LARGE(Raw!AD:AD,A131+COUNTIF(Raw!C:C,"H")+COUNTIF(Raw!C:C,"S"))-20000&gt;0,LARGE(Raw!AD:AD,A131+COUNTIF(Raw!C:C,"H")+COUNTIF(Raw!C:C,"S"))-20000,""),""))</f>
        <v/>
      </c>
      <c r="T131" s="63" t="str">
        <f>IF(S131="","",(INDEX(Raw!AE:AE,MATCH(S131+20000,Raw!AD:AD,0)))-14000)</f>
        <v/>
      </c>
      <c r="U131" s="63" t="str">
        <f>IF(S131="","",(INDEX(Raw!AF:AF,MATCH(S131+20000,Raw!AD:AD,0)))-6000)</f>
        <v/>
      </c>
    </row>
    <row r="132" spans="1:21" x14ac:dyDescent="0.3">
      <c r="A132" s="52">
        <v>129</v>
      </c>
      <c r="B132" s="3" t="str">
        <f t="shared" si="5"/>
        <v/>
      </c>
      <c r="C132" s="52" t="str">
        <f>IF(E132="","",(INDEX(Raw!D:D,MATCH(E132+60000,Raw!AD:AD,0))))</f>
        <v/>
      </c>
      <c r="D132" s="52" t="str">
        <f>IF(E132="","",(INDEX(Raw!A:A,MATCH(E132+60000,Raw!AD:AD,0))))</f>
        <v/>
      </c>
      <c r="E132" s="59" t="str">
        <f>(IFERROR(IF(LARGE(Raw!AD:AD,A132)-60000&gt;0,LARGE(Raw!AD:AD,A132)-60000,""),""))</f>
        <v/>
      </c>
      <c r="F132" s="63" t="str">
        <f>IF(E132="","",(INDEX(Raw!AE:AE,MATCH(E132+60000,Raw!AD:AD,0)))-42000)</f>
        <v/>
      </c>
      <c r="G132" s="63" t="str">
        <f>IF(E132="","",(INDEX(Raw!AF:AF,MATCH(E132+60000,Raw!AD:AD,0)))-18000)</f>
        <v/>
      </c>
      <c r="I132" s="3" t="str">
        <f t="shared" si="3"/>
        <v/>
      </c>
      <c r="J132" s="52" t="str">
        <f>IF(L132="","",(INDEX(Raw!D:D,MATCH(L132+40000,Raw!AD:AD,0))))</f>
        <v/>
      </c>
      <c r="K132" s="52" t="str">
        <f>IF(L132="","",(INDEX(Raw!A:A,MATCH(L132+40000,Raw!AD:AD,0))))</f>
        <v/>
      </c>
      <c r="L132" s="59" t="str">
        <f>(IFERROR(IF(LARGE(Raw!AD:AD,A132+COUNTIF(Raw!C:C,"H"))-40000&gt;0,LARGE(Raw!AD:AD,A132+COUNTIF(Raw!C:C,"H"))-40000,""),""))</f>
        <v/>
      </c>
      <c r="M132" s="63" t="str">
        <f>IF(L132="","",(INDEX(Raw!AE:AE,MATCH(L132+40000,Raw!AD:AD,0)))-28000)</f>
        <v/>
      </c>
      <c r="N132" s="63" t="str">
        <f>IF(L132="","",(INDEX(Raw!AF:AF,MATCH(L132+40000,Raw!AD:AD,0)))-12000)</f>
        <v/>
      </c>
      <c r="P132" s="3" t="str">
        <f t="shared" si="4"/>
        <v/>
      </c>
      <c r="Q132" s="52" t="str">
        <f>IF(S132="","",(INDEX(Raw!D:D,MATCH(S132+20000,Raw!AD:AD,0))))</f>
        <v/>
      </c>
      <c r="R132" s="52" t="str">
        <f>IF(S132="","",(INDEX(Raw!A:A,MATCH(S132+20000,Raw!AD:AD,0))))</f>
        <v/>
      </c>
      <c r="S132" s="59" t="str">
        <f>(IFERROR(IF(LARGE(Raw!AD:AD,A132+COUNTIF(Raw!C:C,"H")+COUNTIF(Raw!C:C,"S"))-20000&gt;0,LARGE(Raw!AD:AD,A132+COUNTIF(Raw!C:C,"H")+COUNTIF(Raw!C:C,"S"))-20000,""),""))</f>
        <v/>
      </c>
      <c r="T132" s="63" t="str">
        <f>IF(S132="","",(INDEX(Raw!AE:AE,MATCH(S132+20000,Raw!AD:AD,0)))-14000)</f>
        <v/>
      </c>
      <c r="U132" s="63" t="str">
        <f>IF(S132="","",(INDEX(Raw!AF:AF,MATCH(S132+20000,Raw!AD:AD,0)))-6000)</f>
        <v/>
      </c>
    </row>
    <row r="133" spans="1:21" x14ac:dyDescent="0.3">
      <c r="A133" s="52">
        <v>130</v>
      </c>
      <c r="B133" s="3" t="str">
        <f t="shared" si="5"/>
        <v/>
      </c>
      <c r="C133" s="52" t="str">
        <f>IF(E133="","",(INDEX(Raw!D:D,MATCH(E133+60000,Raw!AD:AD,0))))</f>
        <v/>
      </c>
      <c r="D133" s="52" t="str">
        <f>IF(E133="","",(INDEX(Raw!A:A,MATCH(E133+60000,Raw!AD:AD,0))))</f>
        <v/>
      </c>
      <c r="E133" s="59" t="str">
        <f>(IFERROR(IF(LARGE(Raw!AD:AD,A133)-60000&gt;0,LARGE(Raw!AD:AD,A133)-60000,""),""))</f>
        <v/>
      </c>
      <c r="F133" s="63" t="str">
        <f>IF(E133="","",(INDEX(Raw!AE:AE,MATCH(E133+60000,Raw!AD:AD,0)))-42000)</f>
        <v/>
      </c>
      <c r="G133" s="63" t="str">
        <f>IF(E133="","",(INDEX(Raw!AF:AF,MATCH(E133+60000,Raw!AD:AD,0)))-18000)</f>
        <v/>
      </c>
      <c r="I133" s="3" t="str">
        <f t="shared" ref="I133:I196" si="6">IFERROR(IF(ROUND(L133,3)=ROUND(L132,3),I132,I132+1),"")</f>
        <v/>
      </c>
      <c r="J133" s="52" t="str">
        <f>IF(L133="","",(INDEX(Raw!D:D,MATCH(L133+40000,Raw!AD:AD,0))))</f>
        <v/>
      </c>
      <c r="K133" s="52" t="str">
        <f>IF(L133="","",(INDEX(Raw!A:A,MATCH(L133+40000,Raw!AD:AD,0))))</f>
        <v/>
      </c>
      <c r="L133" s="59" t="str">
        <f>(IFERROR(IF(LARGE(Raw!AD:AD,A133+COUNTIF(Raw!C:C,"H"))-40000&gt;0,LARGE(Raw!AD:AD,A133+COUNTIF(Raw!C:C,"H"))-40000,""),""))</f>
        <v/>
      </c>
      <c r="M133" s="63" t="str">
        <f>IF(L133="","",(INDEX(Raw!AE:AE,MATCH(L133+40000,Raw!AD:AD,0)))-28000)</f>
        <v/>
      </c>
      <c r="N133" s="63" t="str">
        <f>IF(L133="","",(INDEX(Raw!AF:AF,MATCH(L133+40000,Raw!AD:AD,0)))-12000)</f>
        <v/>
      </c>
      <c r="P133" s="3" t="str">
        <f t="shared" ref="P133:P196" si="7">IFERROR(IF(ROUND(S133,3)=ROUND(S132,3),P132,P132+1),"")</f>
        <v/>
      </c>
      <c r="Q133" s="52" t="str">
        <f>IF(S133="","",(INDEX(Raw!D:D,MATCH(S133+20000,Raw!AD:AD,0))))</f>
        <v/>
      </c>
      <c r="R133" s="52" t="str">
        <f>IF(S133="","",(INDEX(Raw!A:A,MATCH(S133+20000,Raw!AD:AD,0))))</f>
        <v/>
      </c>
      <c r="S133" s="59" t="str">
        <f>(IFERROR(IF(LARGE(Raw!AD:AD,A133+COUNTIF(Raw!C:C,"H")+COUNTIF(Raw!C:C,"S"))-20000&gt;0,LARGE(Raw!AD:AD,A133+COUNTIF(Raw!C:C,"H")+COUNTIF(Raw!C:C,"S"))-20000,""),""))</f>
        <v/>
      </c>
      <c r="T133" s="63" t="str">
        <f>IF(S133="","",(INDEX(Raw!AE:AE,MATCH(S133+20000,Raw!AD:AD,0)))-14000)</f>
        <v/>
      </c>
      <c r="U133" s="63" t="str">
        <f>IF(S133="","",(INDEX(Raw!AF:AF,MATCH(S133+20000,Raw!AD:AD,0)))-6000)</f>
        <v/>
      </c>
    </row>
    <row r="134" spans="1:21" x14ac:dyDescent="0.3">
      <c r="A134" s="52">
        <v>131</v>
      </c>
      <c r="B134" s="3" t="str">
        <f t="shared" ref="B134:B197" si="8">IFERROR(IF(ROUND(E134,3)=ROUND(E133,3),B133,B133+1),"")</f>
        <v/>
      </c>
      <c r="C134" s="52" t="str">
        <f>IF(E134="","",(INDEX(Raw!D:D,MATCH(E134+60000,Raw!AD:AD,0))))</f>
        <v/>
      </c>
      <c r="D134" s="52" t="str">
        <f>IF(E134="","",(INDEX(Raw!A:A,MATCH(E134+60000,Raw!AD:AD,0))))</f>
        <v/>
      </c>
      <c r="E134" s="59" t="str">
        <f>(IFERROR(IF(LARGE(Raw!AD:AD,A134)-60000&gt;0,LARGE(Raw!AD:AD,A134)-60000,""),""))</f>
        <v/>
      </c>
      <c r="F134" s="63" t="str">
        <f>IF(E134="","",(INDEX(Raw!AE:AE,MATCH(E134+60000,Raw!AD:AD,0)))-42000)</f>
        <v/>
      </c>
      <c r="G134" s="63" t="str">
        <f>IF(E134="","",(INDEX(Raw!AF:AF,MATCH(E134+60000,Raw!AD:AD,0)))-18000)</f>
        <v/>
      </c>
      <c r="I134" s="3" t="str">
        <f t="shared" si="6"/>
        <v/>
      </c>
      <c r="J134" s="52" t="str">
        <f>IF(L134="","",(INDEX(Raw!D:D,MATCH(L134+40000,Raw!AD:AD,0))))</f>
        <v/>
      </c>
      <c r="K134" s="52" t="str">
        <f>IF(L134="","",(INDEX(Raw!A:A,MATCH(L134+40000,Raw!AD:AD,0))))</f>
        <v/>
      </c>
      <c r="L134" s="59" t="str">
        <f>(IFERROR(IF(LARGE(Raw!AD:AD,A134+COUNTIF(Raw!C:C,"H"))-40000&gt;0,LARGE(Raw!AD:AD,A134+COUNTIF(Raw!C:C,"H"))-40000,""),""))</f>
        <v/>
      </c>
      <c r="M134" s="63" t="str">
        <f>IF(L134="","",(INDEX(Raw!AE:AE,MATCH(L134+40000,Raw!AD:AD,0)))-28000)</f>
        <v/>
      </c>
      <c r="N134" s="63" t="str">
        <f>IF(L134="","",(INDEX(Raw!AF:AF,MATCH(L134+40000,Raw!AD:AD,0)))-12000)</f>
        <v/>
      </c>
      <c r="P134" s="3" t="str">
        <f t="shared" si="7"/>
        <v/>
      </c>
      <c r="Q134" s="52" t="str">
        <f>IF(S134="","",(INDEX(Raw!D:D,MATCH(S134+20000,Raw!AD:AD,0))))</f>
        <v/>
      </c>
      <c r="R134" s="52" t="str">
        <f>IF(S134="","",(INDEX(Raw!A:A,MATCH(S134+20000,Raw!AD:AD,0))))</f>
        <v/>
      </c>
      <c r="S134" s="59" t="str">
        <f>(IFERROR(IF(LARGE(Raw!AD:AD,A134+COUNTIF(Raw!C:C,"H")+COUNTIF(Raw!C:C,"S"))-20000&gt;0,LARGE(Raw!AD:AD,A134+COUNTIF(Raw!C:C,"H")+COUNTIF(Raw!C:C,"S"))-20000,""),""))</f>
        <v/>
      </c>
      <c r="T134" s="63" t="str">
        <f>IF(S134="","",(INDEX(Raw!AE:AE,MATCH(S134+20000,Raw!AD:AD,0)))-14000)</f>
        <v/>
      </c>
      <c r="U134" s="63" t="str">
        <f>IF(S134="","",(INDEX(Raw!AF:AF,MATCH(S134+20000,Raw!AD:AD,0)))-6000)</f>
        <v/>
      </c>
    </row>
    <row r="135" spans="1:21" x14ac:dyDescent="0.3">
      <c r="A135" s="52">
        <v>132</v>
      </c>
      <c r="B135" s="3" t="str">
        <f t="shared" si="8"/>
        <v/>
      </c>
      <c r="C135" s="52" t="str">
        <f>IF(E135="","",(INDEX(Raw!D:D,MATCH(E135+60000,Raw!AD:AD,0))))</f>
        <v/>
      </c>
      <c r="D135" s="52" t="str">
        <f>IF(E135="","",(INDEX(Raw!A:A,MATCH(E135+60000,Raw!AD:AD,0))))</f>
        <v/>
      </c>
      <c r="E135" s="59" t="str">
        <f>(IFERROR(IF(LARGE(Raw!AD:AD,A135)-60000&gt;0,LARGE(Raw!AD:AD,A135)-60000,""),""))</f>
        <v/>
      </c>
      <c r="F135" s="63" t="str">
        <f>IF(E135="","",(INDEX(Raw!AE:AE,MATCH(E135+60000,Raw!AD:AD,0)))-42000)</f>
        <v/>
      </c>
      <c r="G135" s="63" t="str">
        <f>IF(E135="","",(INDEX(Raw!AF:AF,MATCH(E135+60000,Raw!AD:AD,0)))-18000)</f>
        <v/>
      </c>
      <c r="I135" s="3" t="str">
        <f t="shared" si="6"/>
        <v/>
      </c>
      <c r="J135" s="52" t="str">
        <f>IF(L135="","",(INDEX(Raw!D:D,MATCH(L135+40000,Raw!AD:AD,0))))</f>
        <v/>
      </c>
      <c r="K135" s="52" t="str">
        <f>IF(L135="","",(INDEX(Raw!A:A,MATCH(L135+40000,Raw!AD:AD,0))))</f>
        <v/>
      </c>
      <c r="L135" s="59" t="str">
        <f>(IFERROR(IF(LARGE(Raw!AD:AD,A135+COUNTIF(Raw!C:C,"H"))-40000&gt;0,LARGE(Raw!AD:AD,A135+COUNTIF(Raw!C:C,"H"))-40000,""),""))</f>
        <v/>
      </c>
      <c r="M135" s="63" t="str">
        <f>IF(L135="","",(INDEX(Raw!AE:AE,MATCH(L135+40000,Raw!AD:AD,0)))-28000)</f>
        <v/>
      </c>
      <c r="N135" s="63" t="str">
        <f>IF(L135="","",(INDEX(Raw!AF:AF,MATCH(L135+40000,Raw!AD:AD,0)))-12000)</f>
        <v/>
      </c>
      <c r="P135" s="3" t="str">
        <f t="shared" si="7"/>
        <v/>
      </c>
      <c r="Q135" s="52" t="str">
        <f>IF(S135="","",(INDEX(Raw!D:D,MATCH(S135+20000,Raw!AD:AD,0))))</f>
        <v/>
      </c>
      <c r="R135" s="52" t="str">
        <f>IF(S135="","",(INDEX(Raw!A:A,MATCH(S135+20000,Raw!AD:AD,0))))</f>
        <v/>
      </c>
      <c r="S135" s="59" t="str">
        <f>(IFERROR(IF(LARGE(Raw!AD:AD,A135+COUNTIF(Raw!C:C,"H")+COUNTIF(Raw!C:C,"S"))-20000&gt;0,LARGE(Raw!AD:AD,A135+COUNTIF(Raw!C:C,"H")+COUNTIF(Raw!C:C,"S"))-20000,""),""))</f>
        <v/>
      </c>
      <c r="T135" s="63" t="str">
        <f>IF(S135="","",(INDEX(Raw!AE:AE,MATCH(S135+20000,Raw!AD:AD,0)))-14000)</f>
        <v/>
      </c>
      <c r="U135" s="63" t="str">
        <f>IF(S135="","",(INDEX(Raw!AF:AF,MATCH(S135+20000,Raw!AD:AD,0)))-6000)</f>
        <v/>
      </c>
    </row>
    <row r="136" spans="1:21" x14ac:dyDescent="0.3">
      <c r="A136" s="52">
        <v>133</v>
      </c>
      <c r="B136" s="3" t="str">
        <f t="shared" si="8"/>
        <v/>
      </c>
      <c r="C136" s="52" t="str">
        <f>IF(E136="","",(INDEX(Raw!D:D,MATCH(E136+60000,Raw!AD:AD,0))))</f>
        <v/>
      </c>
      <c r="D136" s="52" t="str">
        <f>IF(E136="","",(INDEX(Raw!A:A,MATCH(E136+60000,Raw!AD:AD,0))))</f>
        <v/>
      </c>
      <c r="E136" s="59" t="str">
        <f>(IFERROR(IF(LARGE(Raw!AD:AD,A136)-60000&gt;0,LARGE(Raw!AD:AD,A136)-60000,""),""))</f>
        <v/>
      </c>
      <c r="F136" s="63" t="str">
        <f>IF(E136="","",(INDEX(Raw!AE:AE,MATCH(E136+60000,Raw!AD:AD,0)))-42000)</f>
        <v/>
      </c>
      <c r="G136" s="63" t="str">
        <f>IF(E136="","",(INDEX(Raw!AF:AF,MATCH(E136+60000,Raw!AD:AD,0)))-18000)</f>
        <v/>
      </c>
      <c r="I136" s="3" t="str">
        <f t="shared" si="6"/>
        <v/>
      </c>
      <c r="J136" s="52" t="str">
        <f>IF(L136="","",(INDEX(Raw!D:D,MATCH(L136+40000,Raw!AD:AD,0))))</f>
        <v/>
      </c>
      <c r="K136" s="52" t="str">
        <f>IF(L136="","",(INDEX(Raw!A:A,MATCH(L136+40000,Raw!AD:AD,0))))</f>
        <v/>
      </c>
      <c r="L136" s="59" t="str">
        <f>(IFERROR(IF(LARGE(Raw!AD:AD,A136+COUNTIF(Raw!C:C,"H"))-40000&gt;0,LARGE(Raw!AD:AD,A136+COUNTIF(Raw!C:C,"H"))-40000,""),""))</f>
        <v/>
      </c>
      <c r="M136" s="63" t="str">
        <f>IF(L136="","",(INDEX(Raw!AE:AE,MATCH(L136+40000,Raw!AD:AD,0)))-28000)</f>
        <v/>
      </c>
      <c r="N136" s="63" t="str">
        <f>IF(L136="","",(INDEX(Raw!AF:AF,MATCH(L136+40000,Raw!AD:AD,0)))-12000)</f>
        <v/>
      </c>
      <c r="P136" s="3" t="str">
        <f t="shared" si="7"/>
        <v/>
      </c>
      <c r="Q136" s="52" t="str">
        <f>IF(S136="","",(INDEX(Raw!D:D,MATCH(S136+20000,Raw!AD:AD,0))))</f>
        <v/>
      </c>
      <c r="R136" s="52" t="str">
        <f>IF(S136="","",(INDEX(Raw!A:A,MATCH(S136+20000,Raw!AD:AD,0))))</f>
        <v/>
      </c>
      <c r="S136" s="59" t="str">
        <f>(IFERROR(IF(LARGE(Raw!AD:AD,A136+COUNTIF(Raw!C:C,"H")+COUNTIF(Raw!C:C,"S"))-20000&gt;0,LARGE(Raw!AD:AD,A136+COUNTIF(Raw!C:C,"H")+COUNTIF(Raw!C:C,"S"))-20000,""),""))</f>
        <v/>
      </c>
      <c r="T136" s="63" t="str">
        <f>IF(S136="","",(INDEX(Raw!AE:AE,MATCH(S136+20000,Raw!AD:AD,0)))-14000)</f>
        <v/>
      </c>
      <c r="U136" s="63" t="str">
        <f>IF(S136="","",(INDEX(Raw!AF:AF,MATCH(S136+20000,Raw!AD:AD,0)))-6000)</f>
        <v/>
      </c>
    </row>
    <row r="137" spans="1:21" x14ac:dyDescent="0.3">
      <c r="A137" s="52">
        <v>134</v>
      </c>
      <c r="B137" s="3" t="str">
        <f t="shared" si="8"/>
        <v/>
      </c>
      <c r="C137" s="52" t="str">
        <f>IF(E137="","",(INDEX(Raw!D:D,MATCH(E137+60000,Raw!AD:AD,0))))</f>
        <v/>
      </c>
      <c r="D137" s="52" t="str">
        <f>IF(E137="","",(INDEX(Raw!A:A,MATCH(E137+60000,Raw!AD:AD,0))))</f>
        <v/>
      </c>
      <c r="E137" s="59" t="str">
        <f>(IFERROR(IF(LARGE(Raw!AD:AD,A137)-60000&gt;0,LARGE(Raw!AD:AD,A137)-60000,""),""))</f>
        <v/>
      </c>
      <c r="F137" s="63" t="str">
        <f>IF(E137="","",(INDEX(Raw!AE:AE,MATCH(E137+60000,Raw!AD:AD,0)))-42000)</f>
        <v/>
      </c>
      <c r="G137" s="63" t="str">
        <f>IF(E137="","",(INDEX(Raw!AF:AF,MATCH(E137+60000,Raw!AD:AD,0)))-18000)</f>
        <v/>
      </c>
      <c r="I137" s="3" t="str">
        <f t="shared" si="6"/>
        <v/>
      </c>
      <c r="J137" s="52" t="str">
        <f>IF(L137="","",(INDEX(Raw!D:D,MATCH(L137+40000,Raw!AD:AD,0))))</f>
        <v/>
      </c>
      <c r="K137" s="52" t="str">
        <f>IF(L137="","",(INDEX(Raw!A:A,MATCH(L137+40000,Raw!AD:AD,0))))</f>
        <v/>
      </c>
      <c r="L137" s="59" t="str">
        <f>(IFERROR(IF(LARGE(Raw!AD:AD,A137+COUNTIF(Raw!C:C,"H"))-40000&gt;0,LARGE(Raw!AD:AD,A137+COUNTIF(Raw!C:C,"H"))-40000,""),""))</f>
        <v/>
      </c>
      <c r="M137" s="63" t="str">
        <f>IF(L137="","",(INDEX(Raw!AE:AE,MATCH(L137+40000,Raw!AD:AD,0)))-28000)</f>
        <v/>
      </c>
      <c r="N137" s="63" t="str">
        <f>IF(L137="","",(INDEX(Raw!AF:AF,MATCH(L137+40000,Raw!AD:AD,0)))-12000)</f>
        <v/>
      </c>
      <c r="P137" s="3" t="str">
        <f t="shared" si="7"/>
        <v/>
      </c>
      <c r="Q137" s="52" t="str">
        <f>IF(S137="","",(INDEX(Raw!D:D,MATCH(S137+20000,Raw!AD:AD,0))))</f>
        <v/>
      </c>
      <c r="R137" s="52" t="str">
        <f>IF(S137="","",(INDEX(Raw!A:A,MATCH(S137+20000,Raw!AD:AD,0))))</f>
        <v/>
      </c>
      <c r="S137" s="59" t="str">
        <f>(IFERROR(IF(LARGE(Raw!AD:AD,A137+COUNTIF(Raw!C:C,"H")+COUNTIF(Raw!C:C,"S"))-20000&gt;0,LARGE(Raw!AD:AD,A137+COUNTIF(Raw!C:C,"H")+COUNTIF(Raw!C:C,"S"))-20000,""),""))</f>
        <v/>
      </c>
      <c r="T137" s="63" t="str">
        <f>IF(S137="","",(INDEX(Raw!AE:AE,MATCH(S137+20000,Raw!AD:AD,0)))-14000)</f>
        <v/>
      </c>
      <c r="U137" s="63" t="str">
        <f>IF(S137="","",(INDEX(Raw!AF:AF,MATCH(S137+20000,Raw!AD:AD,0)))-6000)</f>
        <v/>
      </c>
    </row>
    <row r="138" spans="1:21" x14ac:dyDescent="0.3">
      <c r="A138" s="52">
        <v>135</v>
      </c>
      <c r="B138" s="3" t="str">
        <f t="shared" si="8"/>
        <v/>
      </c>
      <c r="C138" s="52" t="str">
        <f>IF(E138="","",(INDEX(Raw!D:D,MATCH(E138+60000,Raw!AD:AD,0))))</f>
        <v/>
      </c>
      <c r="D138" s="52" t="str">
        <f>IF(E138="","",(INDEX(Raw!A:A,MATCH(E138+60000,Raw!AD:AD,0))))</f>
        <v/>
      </c>
      <c r="E138" s="59" t="str">
        <f>(IFERROR(IF(LARGE(Raw!AD:AD,A138)-60000&gt;0,LARGE(Raw!AD:AD,A138)-60000,""),""))</f>
        <v/>
      </c>
      <c r="F138" s="63" t="str">
        <f>IF(E138="","",(INDEX(Raw!AE:AE,MATCH(E138+60000,Raw!AD:AD,0)))-42000)</f>
        <v/>
      </c>
      <c r="G138" s="63" t="str">
        <f>IF(E138="","",(INDEX(Raw!AF:AF,MATCH(E138+60000,Raw!AD:AD,0)))-18000)</f>
        <v/>
      </c>
      <c r="I138" s="3" t="str">
        <f t="shared" si="6"/>
        <v/>
      </c>
      <c r="J138" s="52" t="str">
        <f>IF(L138="","",(INDEX(Raw!D:D,MATCH(L138+40000,Raw!AD:AD,0))))</f>
        <v/>
      </c>
      <c r="K138" s="52" t="str">
        <f>IF(L138="","",(INDEX(Raw!A:A,MATCH(L138+40000,Raw!AD:AD,0))))</f>
        <v/>
      </c>
      <c r="L138" s="59" t="str">
        <f>(IFERROR(IF(LARGE(Raw!AD:AD,A138+COUNTIF(Raw!C:C,"H"))-40000&gt;0,LARGE(Raw!AD:AD,A138+COUNTIF(Raw!C:C,"H"))-40000,""),""))</f>
        <v/>
      </c>
      <c r="M138" s="63" t="str">
        <f>IF(L138="","",(INDEX(Raw!AE:AE,MATCH(L138+40000,Raw!AD:AD,0)))-28000)</f>
        <v/>
      </c>
      <c r="N138" s="63" t="str">
        <f>IF(L138="","",(INDEX(Raw!AF:AF,MATCH(L138+40000,Raw!AD:AD,0)))-12000)</f>
        <v/>
      </c>
      <c r="P138" s="3" t="str">
        <f t="shared" si="7"/>
        <v/>
      </c>
      <c r="Q138" s="52" t="str">
        <f>IF(S138="","",(INDEX(Raw!D:D,MATCH(S138+20000,Raw!AD:AD,0))))</f>
        <v/>
      </c>
      <c r="R138" s="52" t="str">
        <f>IF(S138="","",(INDEX(Raw!A:A,MATCH(S138+20000,Raw!AD:AD,0))))</f>
        <v/>
      </c>
      <c r="S138" s="59" t="str">
        <f>(IFERROR(IF(LARGE(Raw!AD:AD,A138+COUNTIF(Raw!C:C,"H")+COUNTIF(Raw!C:C,"S"))-20000&gt;0,LARGE(Raw!AD:AD,A138+COUNTIF(Raw!C:C,"H")+COUNTIF(Raw!C:C,"S"))-20000,""),""))</f>
        <v/>
      </c>
      <c r="T138" s="63" t="str">
        <f>IF(S138="","",(INDEX(Raw!AE:AE,MATCH(S138+20000,Raw!AD:AD,0)))-14000)</f>
        <v/>
      </c>
      <c r="U138" s="63" t="str">
        <f>IF(S138="","",(INDEX(Raw!AF:AF,MATCH(S138+20000,Raw!AD:AD,0)))-6000)</f>
        <v/>
      </c>
    </row>
    <row r="139" spans="1:21" x14ac:dyDescent="0.3">
      <c r="A139" s="52">
        <v>136</v>
      </c>
      <c r="B139" s="3" t="str">
        <f t="shared" si="8"/>
        <v/>
      </c>
      <c r="C139" s="52" t="str">
        <f>IF(E139="","",(INDEX(Raw!D:D,MATCH(E139+60000,Raw!AD:AD,0))))</f>
        <v/>
      </c>
      <c r="D139" s="52" t="str">
        <f>IF(E139="","",(INDEX(Raw!A:A,MATCH(E139+60000,Raw!AD:AD,0))))</f>
        <v/>
      </c>
      <c r="E139" s="59" t="str">
        <f>(IFERROR(IF(LARGE(Raw!AD:AD,A139)-60000&gt;0,LARGE(Raw!AD:AD,A139)-60000,""),""))</f>
        <v/>
      </c>
      <c r="F139" s="63" t="str">
        <f>IF(E139="","",(INDEX(Raw!AE:AE,MATCH(E139+60000,Raw!AD:AD,0)))-42000)</f>
        <v/>
      </c>
      <c r="G139" s="63" t="str">
        <f>IF(E139="","",(INDEX(Raw!AF:AF,MATCH(E139+60000,Raw!AD:AD,0)))-18000)</f>
        <v/>
      </c>
      <c r="I139" s="3" t="str">
        <f t="shared" si="6"/>
        <v/>
      </c>
      <c r="J139" s="52" t="str">
        <f>IF(L139="","",(INDEX(Raw!D:D,MATCH(L139+40000,Raw!AD:AD,0))))</f>
        <v/>
      </c>
      <c r="K139" s="52" t="str">
        <f>IF(L139="","",(INDEX(Raw!A:A,MATCH(L139+40000,Raw!AD:AD,0))))</f>
        <v/>
      </c>
      <c r="L139" s="59" t="str">
        <f>(IFERROR(IF(LARGE(Raw!AD:AD,A139+COUNTIF(Raw!C:C,"H"))-40000&gt;0,LARGE(Raw!AD:AD,A139+COUNTIF(Raw!C:C,"H"))-40000,""),""))</f>
        <v/>
      </c>
      <c r="M139" s="63" t="str">
        <f>IF(L139="","",(INDEX(Raw!AE:AE,MATCH(L139+40000,Raw!AD:AD,0)))-28000)</f>
        <v/>
      </c>
      <c r="N139" s="63" t="str">
        <f>IF(L139="","",(INDEX(Raw!AF:AF,MATCH(L139+40000,Raw!AD:AD,0)))-12000)</f>
        <v/>
      </c>
      <c r="P139" s="3" t="str">
        <f t="shared" si="7"/>
        <v/>
      </c>
      <c r="Q139" s="52" t="str">
        <f>IF(S139="","",(INDEX(Raw!D:D,MATCH(S139+20000,Raw!AD:AD,0))))</f>
        <v/>
      </c>
      <c r="R139" s="52" t="str">
        <f>IF(S139="","",(INDEX(Raw!A:A,MATCH(S139+20000,Raw!AD:AD,0))))</f>
        <v/>
      </c>
      <c r="S139" s="59" t="str">
        <f>(IFERROR(IF(LARGE(Raw!AD:AD,A139+COUNTIF(Raw!C:C,"H")+COUNTIF(Raw!C:C,"S"))-20000&gt;0,LARGE(Raw!AD:AD,A139+COUNTIF(Raw!C:C,"H")+COUNTIF(Raw!C:C,"S"))-20000,""),""))</f>
        <v/>
      </c>
      <c r="T139" s="63" t="str">
        <f>IF(S139="","",(INDEX(Raw!AE:AE,MATCH(S139+20000,Raw!AD:AD,0)))-14000)</f>
        <v/>
      </c>
      <c r="U139" s="63" t="str">
        <f>IF(S139="","",(INDEX(Raw!AF:AF,MATCH(S139+20000,Raw!AD:AD,0)))-6000)</f>
        <v/>
      </c>
    </row>
    <row r="140" spans="1:21" x14ac:dyDescent="0.3">
      <c r="A140" s="52">
        <v>137</v>
      </c>
      <c r="B140" s="3" t="str">
        <f t="shared" si="8"/>
        <v/>
      </c>
      <c r="C140" s="52" t="str">
        <f>IF(E140="","",(INDEX(Raw!D:D,MATCH(E140+60000,Raw!AD:AD,0))))</f>
        <v/>
      </c>
      <c r="D140" s="52" t="str">
        <f>IF(E140="","",(INDEX(Raw!A:A,MATCH(E140+60000,Raw!AD:AD,0))))</f>
        <v/>
      </c>
      <c r="E140" s="59" t="str">
        <f>(IFERROR(IF(LARGE(Raw!AD:AD,A140)-60000&gt;0,LARGE(Raw!AD:AD,A140)-60000,""),""))</f>
        <v/>
      </c>
      <c r="F140" s="63" t="str">
        <f>IF(E140="","",(INDEX(Raw!AE:AE,MATCH(E140+60000,Raw!AD:AD,0)))-42000)</f>
        <v/>
      </c>
      <c r="G140" s="63" t="str">
        <f>IF(E140="","",(INDEX(Raw!AF:AF,MATCH(E140+60000,Raw!AD:AD,0)))-18000)</f>
        <v/>
      </c>
      <c r="I140" s="3" t="str">
        <f t="shared" si="6"/>
        <v/>
      </c>
      <c r="J140" s="52" t="str">
        <f>IF(L140="","",(INDEX(Raw!D:D,MATCH(L140+40000,Raw!AD:AD,0))))</f>
        <v/>
      </c>
      <c r="K140" s="52" t="str">
        <f>IF(L140="","",(INDEX(Raw!A:A,MATCH(L140+40000,Raw!AD:AD,0))))</f>
        <v/>
      </c>
      <c r="L140" s="59" t="str">
        <f>(IFERROR(IF(LARGE(Raw!AD:AD,A140+COUNTIF(Raw!C:C,"H"))-40000&gt;0,LARGE(Raw!AD:AD,A140+COUNTIF(Raw!C:C,"H"))-40000,""),""))</f>
        <v/>
      </c>
      <c r="M140" s="63" t="str">
        <f>IF(L140="","",(INDEX(Raw!AE:AE,MATCH(L140+40000,Raw!AD:AD,0)))-28000)</f>
        <v/>
      </c>
      <c r="N140" s="63" t="str">
        <f>IF(L140="","",(INDEX(Raw!AF:AF,MATCH(L140+40000,Raw!AD:AD,0)))-12000)</f>
        <v/>
      </c>
      <c r="P140" s="3" t="str">
        <f t="shared" si="7"/>
        <v/>
      </c>
      <c r="Q140" s="52" t="str">
        <f>IF(S140="","",(INDEX(Raw!D:D,MATCH(S140+20000,Raw!AD:AD,0))))</f>
        <v/>
      </c>
      <c r="R140" s="52" t="str">
        <f>IF(S140="","",(INDEX(Raw!A:A,MATCH(S140+20000,Raw!AD:AD,0))))</f>
        <v/>
      </c>
      <c r="S140" s="59" t="str">
        <f>(IFERROR(IF(LARGE(Raw!AD:AD,A140+COUNTIF(Raw!C:C,"H")+COUNTIF(Raw!C:C,"S"))-20000&gt;0,LARGE(Raw!AD:AD,A140+COUNTIF(Raw!C:C,"H")+COUNTIF(Raw!C:C,"S"))-20000,""),""))</f>
        <v/>
      </c>
      <c r="T140" s="63" t="str">
        <f>IF(S140="","",(INDEX(Raw!AE:AE,MATCH(S140+20000,Raw!AD:AD,0)))-14000)</f>
        <v/>
      </c>
      <c r="U140" s="63" t="str">
        <f>IF(S140="","",(INDEX(Raw!AF:AF,MATCH(S140+20000,Raw!AD:AD,0)))-6000)</f>
        <v/>
      </c>
    </row>
    <row r="141" spans="1:21" x14ac:dyDescent="0.3">
      <c r="A141" s="52">
        <v>138</v>
      </c>
      <c r="B141" s="3" t="str">
        <f t="shared" si="8"/>
        <v/>
      </c>
      <c r="C141" s="52" t="str">
        <f>IF(E141="","",(INDEX(Raw!D:D,MATCH(E141+60000,Raw!AD:AD,0))))</f>
        <v/>
      </c>
      <c r="D141" s="52" t="str">
        <f>IF(E141="","",(INDEX(Raw!A:A,MATCH(E141+60000,Raw!AD:AD,0))))</f>
        <v/>
      </c>
      <c r="E141" s="59" t="str">
        <f>(IFERROR(IF(LARGE(Raw!AD:AD,A141)-60000&gt;0,LARGE(Raw!AD:AD,A141)-60000,""),""))</f>
        <v/>
      </c>
      <c r="F141" s="63" t="str">
        <f>IF(E141="","",(INDEX(Raw!AE:AE,MATCH(E141+60000,Raw!AD:AD,0)))-42000)</f>
        <v/>
      </c>
      <c r="G141" s="63" t="str">
        <f>IF(E141="","",(INDEX(Raw!AF:AF,MATCH(E141+60000,Raw!AD:AD,0)))-18000)</f>
        <v/>
      </c>
      <c r="I141" s="3" t="str">
        <f t="shared" si="6"/>
        <v/>
      </c>
      <c r="J141" s="52" t="str">
        <f>IF(L141="","",(INDEX(Raw!D:D,MATCH(L141+40000,Raw!AD:AD,0))))</f>
        <v/>
      </c>
      <c r="K141" s="52" t="str">
        <f>IF(L141="","",(INDEX(Raw!A:A,MATCH(L141+40000,Raw!AD:AD,0))))</f>
        <v/>
      </c>
      <c r="L141" s="59" t="str">
        <f>(IFERROR(IF(LARGE(Raw!AD:AD,A141+COUNTIF(Raw!C:C,"H"))-40000&gt;0,LARGE(Raw!AD:AD,A141+COUNTIF(Raw!C:C,"H"))-40000,""),""))</f>
        <v/>
      </c>
      <c r="M141" s="63" t="str">
        <f>IF(L141="","",(INDEX(Raw!AE:AE,MATCH(L141+40000,Raw!AD:AD,0)))-28000)</f>
        <v/>
      </c>
      <c r="N141" s="63" t="str">
        <f>IF(L141="","",(INDEX(Raw!AF:AF,MATCH(L141+40000,Raw!AD:AD,0)))-12000)</f>
        <v/>
      </c>
      <c r="P141" s="3" t="str">
        <f t="shared" si="7"/>
        <v/>
      </c>
      <c r="Q141" s="52" t="str">
        <f>IF(S141="","",(INDEX(Raw!D:D,MATCH(S141+20000,Raw!AD:AD,0))))</f>
        <v/>
      </c>
      <c r="R141" s="52" t="str">
        <f>IF(S141="","",(INDEX(Raw!A:A,MATCH(S141+20000,Raw!AD:AD,0))))</f>
        <v/>
      </c>
      <c r="S141" s="59" t="str">
        <f>(IFERROR(IF(LARGE(Raw!AD:AD,A141+COUNTIF(Raw!C:C,"H")+COUNTIF(Raw!C:C,"S"))-20000&gt;0,LARGE(Raw!AD:AD,A141+COUNTIF(Raw!C:C,"H")+COUNTIF(Raw!C:C,"S"))-20000,""),""))</f>
        <v/>
      </c>
      <c r="T141" s="63" t="str">
        <f>IF(S141="","",(INDEX(Raw!AE:AE,MATCH(S141+20000,Raw!AD:AD,0)))-14000)</f>
        <v/>
      </c>
      <c r="U141" s="63" t="str">
        <f>IF(S141="","",(INDEX(Raw!AF:AF,MATCH(S141+20000,Raw!AD:AD,0)))-6000)</f>
        <v/>
      </c>
    </row>
    <row r="142" spans="1:21" x14ac:dyDescent="0.3">
      <c r="A142" s="52">
        <v>139</v>
      </c>
      <c r="B142" s="3" t="str">
        <f t="shared" si="8"/>
        <v/>
      </c>
      <c r="C142" s="52" t="str">
        <f>IF(E142="","",(INDEX(Raw!D:D,MATCH(E142+60000,Raw!AD:AD,0))))</f>
        <v/>
      </c>
      <c r="D142" s="52" t="str">
        <f>IF(E142="","",(INDEX(Raw!A:A,MATCH(E142+60000,Raw!AD:AD,0))))</f>
        <v/>
      </c>
      <c r="E142" s="59" t="str">
        <f>(IFERROR(IF(LARGE(Raw!AD:AD,A142)-60000&gt;0,LARGE(Raw!AD:AD,A142)-60000,""),""))</f>
        <v/>
      </c>
      <c r="F142" s="63" t="str">
        <f>IF(E142="","",(INDEX(Raw!AE:AE,MATCH(E142+60000,Raw!AD:AD,0)))-42000)</f>
        <v/>
      </c>
      <c r="G142" s="63" t="str">
        <f>IF(E142="","",(INDEX(Raw!AF:AF,MATCH(E142+60000,Raw!AD:AD,0)))-18000)</f>
        <v/>
      </c>
      <c r="I142" s="3" t="str">
        <f t="shared" si="6"/>
        <v/>
      </c>
      <c r="J142" s="52" t="str">
        <f>IF(L142="","",(INDEX(Raw!D:D,MATCH(L142+40000,Raw!AD:AD,0))))</f>
        <v/>
      </c>
      <c r="K142" s="52" t="str">
        <f>IF(L142="","",(INDEX(Raw!A:A,MATCH(L142+40000,Raw!AD:AD,0))))</f>
        <v/>
      </c>
      <c r="L142" s="59" t="str">
        <f>(IFERROR(IF(LARGE(Raw!AD:AD,A142+COUNTIF(Raw!C:C,"H"))-40000&gt;0,LARGE(Raw!AD:AD,A142+COUNTIF(Raw!C:C,"H"))-40000,""),""))</f>
        <v/>
      </c>
      <c r="M142" s="63" t="str">
        <f>IF(L142="","",(INDEX(Raw!AE:AE,MATCH(L142+40000,Raw!AD:AD,0)))-28000)</f>
        <v/>
      </c>
      <c r="N142" s="63" t="str">
        <f>IF(L142="","",(INDEX(Raw!AF:AF,MATCH(L142+40000,Raw!AD:AD,0)))-12000)</f>
        <v/>
      </c>
      <c r="P142" s="3" t="str">
        <f t="shared" si="7"/>
        <v/>
      </c>
      <c r="Q142" s="52" t="str">
        <f>IF(S142="","",(INDEX(Raw!D:D,MATCH(S142+20000,Raw!AD:AD,0))))</f>
        <v/>
      </c>
      <c r="R142" s="52" t="str">
        <f>IF(S142="","",(INDEX(Raw!A:A,MATCH(S142+20000,Raw!AD:AD,0))))</f>
        <v/>
      </c>
      <c r="S142" s="59" t="str">
        <f>(IFERROR(IF(LARGE(Raw!AD:AD,A142+COUNTIF(Raw!C:C,"H")+COUNTIF(Raw!C:C,"S"))-20000&gt;0,LARGE(Raw!AD:AD,A142+COUNTIF(Raw!C:C,"H")+COUNTIF(Raw!C:C,"S"))-20000,""),""))</f>
        <v/>
      </c>
      <c r="T142" s="63" t="str">
        <f>IF(S142="","",(INDEX(Raw!AE:AE,MATCH(S142+20000,Raw!AD:AD,0)))-14000)</f>
        <v/>
      </c>
      <c r="U142" s="63" t="str">
        <f>IF(S142="","",(INDEX(Raw!AF:AF,MATCH(S142+20000,Raw!AD:AD,0)))-6000)</f>
        <v/>
      </c>
    </row>
    <row r="143" spans="1:21" x14ac:dyDescent="0.3">
      <c r="A143" s="52">
        <v>140</v>
      </c>
      <c r="B143" s="3" t="str">
        <f t="shared" si="8"/>
        <v/>
      </c>
      <c r="C143" s="52" t="str">
        <f>IF(E143="","",(INDEX(Raw!D:D,MATCH(E143+60000,Raw!AD:AD,0))))</f>
        <v/>
      </c>
      <c r="D143" s="52" t="str">
        <f>IF(E143="","",(INDEX(Raw!A:A,MATCH(E143+60000,Raw!AD:AD,0))))</f>
        <v/>
      </c>
      <c r="E143" s="59" t="str">
        <f>(IFERROR(IF(LARGE(Raw!AD:AD,A143)-60000&gt;0,LARGE(Raw!AD:AD,A143)-60000,""),""))</f>
        <v/>
      </c>
      <c r="F143" s="63" t="str">
        <f>IF(E143="","",(INDEX(Raw!AE:AE,MATCH(E143+60000,Raw!AD:AD,0)))-42000)</f>
        <v/>
      </c>
      <c r="G143" s="63" t="str">
        <f>IF(E143="","",(INDEX(Raw!AF:AF,MATCH(E143+60000,Raw!AD:AD,0)))-18000)</f>
        <v/>
      </c>
      <c r="I143" s="3" t="str">
        <f t="shared" si="6"/>
        <v/>
      </c>
      <c r="J143" s="52" t="str">
        <f>IF(L143="","",(INDEX(Raw!D:D,MATCH(L143+40000,Raw!AD:AD,0))))</f>
        <v/>
      </c>
      <c r="K143" s="52" t="str">
        <f>IF(L143="","",(INDEX(Raw!A:A,MATCH(L143+40000,Raw!AD:AD,0))))</f>
        <v/>
      </c>
      <c r="L143" s="59" t="str">
        <f>(IFERROR(IF(LARGE(Raw!AD:AD,A143+COUNTIF(Raw!C:C,"H"))-40000&gt;0,LARGE(Raw!AD:AD,A143+COUNTIF(Raw!C:C,"H"))-40000,""),""))</f>
        <v/>
      </c>
      <c r="M143" s="63" t="str">
        <f>IF(L143="","",(INDEX(Raw!AE:AE,MATCH(L143+40000,Raw!AD:AD,0)))-28000)</f>
        <v/>
      </c>
      <c r="N143" s="63" t="str">
        <f>IF(L143="","",(INDEX(Raw!AF:AF,MATCH(L143+40000,Raw!AD:AD,0)))-12000)</f>
        <v/>
      </c>
      <c r="P143" s="3" t="str">
        <f t="shared" si="7"/>
        <v/>
      </c>
      <c r="Q143" s="52" t="str">
        <f>IF(S143="","",(INDEX(Raw!D:D,MATCH(S143+20000,Raw!AD:AD,0))))</f>
        <v/>
      </c>
      <c r="R143" s="52" t="str">
        <f>IF(S143="","",(INDEX(Raw!A:A,MATCH(S143+20000,Raw!AD:AD,0))))</f>
        <v/>
      </c>
      <c r="S143" s="59" t="str">
        <f>(IFERROR(IF(LARGE(Raw!AD:AD,A143+COUNTIF(Raw!C:C,"H")+COUNTIF(Raw!C:C,"S"))-20000&gt;0,LARGE(Raw!AD:AD,A143+COUNTIF(Raw!C:C,"H")+COUNTIF(Raw!C:C,"S"))-20000,""),""))</f>
        <v/>
      </c>
      <c r="T143" s="63" t="str">
        <f>IF(S143="","",(INDEX(Raw!AE:AE,MATCH(S143+20000,Raw!AD:AD,0)))-14000)</f>
        <v/>
      </c>
      <c r="U143" s="63" t="str">
        <f>IF(S143="","",(INDEX(Raw!AF:AF,MATCH(S143+20000,Raw!AD:AD,0)))-6000)</f>
        <v/>
      </c>
    </row>
    <row r="144" spans="1:21" x14ac:dyDescent="0.3">
      <c r="A144" s="52">
        <v>141</v>
      </c>
      <c r="B144" s="3" t="str">
        <f t="shared" si="8"/>
        <v/>
      </c>
      <c r="C144" s="52" t="str">
        <f>IF(E144="","",(INDEX(Raw!D:D,MATCH(E144+60000,Raw!AD:AD,0))))</f>
        <v/>
      </c>
      <c r="D144" s="52" t="str">
        <f>IF(E144="","",(INDEX(Raw!A:A,MATCH(E144+60000,Raw!AD:AD,0))))</f>
        <v/>
      </c>
      <c r="E144" s="59" t="str">
        <f>(IFERROR(IF(LARGE(Raw!AD:AD,A144)-60000&gt;0,LARGE(Raw!AD:AD,A144)-60000,""),""))</f>
        <v/>
      </c>
      <c r="F144" s="63" t="str">
        <f>IF(E144="","",(INDEX(Raw!AE:AE,MATCH(E144+60000,Raw!AD:AD,0)))-42000)</f>
        <v/>
      </c>
      <c r="G144" s="63" t="str">
        <f>IF(E144="","",(INDEX(Raw!AF:AF,MATCH(E144+60000,Raw!AD:AD,0)))-18000)</f>
        <v/>
      </c>
      <c r="I144" s="3" t="str">
        <f t="shared" si="6"/>
        <v/>
      </c>
      <c r="J144" s="52" t="str">
        <f>IF(L144="","",(INDEX(Raw!D:D,MATCH(L144+40000,Raw!AD:AD,0))))</f>
        <v/>
      </c>
      <c r="K144" s="52" t="str">
        <f>IF(L144="","",(INDEX(Raw!A:A,MATCH(L144+40000,Raw!AD:AD,0))))</f>
        <v/>
      </c>
      <c r="L144" s="59" t="str">
        <f>(IFERROR(IF(LARGE(Raw!AD:AD,A144+COUNTIF(Raw!C:C,"H"))-40000&gt;0,LARGE(Raw!AD:AD,A144+COUNTIF(Raw!C:C,"H"))-40000,""),""))</f>
        <v/>
      </c>
      <c r="M144" s="63" t="str">
        <f>IF(L144="","",(INDEX(Raw!AE:AE,MATCH(L144+40000,Raw!AD:AD,0)))-28000)</f>
        <v/>
      </c>
      <c r="N144" s="63" t="str">
        <f>IF(L144="","",(INDEX(Raw!AF:AF,MATCH(L144+40000,Raw!AD:AD,0)))-12000)</f>
        <v/>
      </c>
      <c r="P144" s="3" t="str">
        <f t="shared" si="7"/>
        <v/>
      </c>
      <c r="Q144" s="52" t="str">
        <f>IF(S144="","",(INDEX(Raw!D:D,MATCH(S144+20000,Raw!AD:AD,0))))</f>
        <v/>
      </c>
      <c r="R144" s="52" t="str">
        <f>IF(S144="","",(INDEX(Raw!A:A,MATCH(S144+20000,Raw!AD:AD,0))))</f>
        <v/>
      </c>
      <c r="S144" s="59" t="str">
        <f>(IFERROR(IF(LARGE(Raw!AD:AD,A144+COUNTIF(Raw!C:C,"H")+COUNTIF(Raw!C:C,"S"))-20000&gt;0,LARGE(Raw!AD:AD,A144+COUNTIF(Raw!C:C,"H")+COUNTIF(Raw!C:C,"S"))-20000,""),""))</f>
        <v/>
      </c>
      <c r="T144" s="63" t="str">
        <f>IF(S144="","",(INDEX(Raw!AE:AE,MATCH(S144+20000,Raw!AD:AD,0)))-14000)</f>
        <v/>
      </c>
      <c r="U144" s="63" t="str">
        <f>IF(S144="","",(INDEX(Raw!AF:AF,MATCH(S144+20000,Raw!AD:AD,0)))-6000)</f>
        <v/>
      </c>
    </row>
    <row r="145" spans="1:21" x14ac:dyDescent="0.3">
      <c r="A145" s="52">
        <v>142</v>
      </c>
      <c r="B145" s="3" t="str">
        <f t="shared" si="8"/>
        <v/>
      </c>
      <c r="C145" s="52" t="str">
        <f>IF(E145="","",(INDEX(Raw!D:D,MATCH(E145+60000,Raw!AD:AD,0))))</f>
        <v/>
      </c>
      <c r="D145" s="52" t="str">
        <f>IF(E145="","",(INDEX(Raw!A:A,MATCH(E145+60000,Raw!AD:AD,0))))</f>
        <v/>
      </c>
      <c r="E145" s="59" t="str">
        <f>(IFERROR(IF(LARGE(Raw!AD:AD,A145)-60000&gt;0,LARGE(Raw!AD:AD,A145)-60000,""),""))</f>
        <v/>
      </c>
      <c r="F145" s="63" t="str">
        <f>IF(E145="","",(INDEX(Raw!AE:AE,MATCH(E145+60000,Raw!AD:AD,0)))-42000)</f>
        <v/>
      </c>
      <c r="G145" s="63" t="str">
        <f>IF(E145="","",(INDEX(Raw!AF:AF,MATCH(E145+60000,Raw!AD:AD,0)))-18000)</f>
        <v/>
      </c>
      <c r="I145" s="3" t="str">
        <f t="shared" si="6"/>
        <v/>
      </c>
      <c r="J145" s="52" t="str">
        <f>IF(L145="","",(INDEX(Raw!D:D,MATCH(L145+40000,Raw!AD:AD,0))))</f>
        <v/>
      </c>
      <c r="K145" s="52" t="str">
        <f>IF(L145="","",(INDEX(Raw!A:A,MATCH(L145+40000,Raw!AD:AD,0))))</f>
        <v/>
      </c>
      <c r="L145" s="59" t="str">
        <f>(IFERROR(IF(LARGE(Raw!AD:AD,A145+COUNTIF(Raw!C:C,"H"))-40000&gt;0,LARGE(Raw!AD:AD,A145+COUNTIF(Raw!C:C,"H"))-40000,""),""))</f>
        <v/>
      </c>
      <c r="M145" s="63" t="str">
        <f>IF(L145="","",(INDEX(Raw!AE:AE,MATCH(L145+40000,Raw!AD:AD,0)))-28000)</f>
        <v/>
      </c>
      <c r="N145" s="63" t="str">
        <f>IF(L145="","",(INDEX(Raw!AF:AF,MATCH(L145+40000,Raw!AD:AD,0)))-12000)</f>
        <v/>
      </c>
      <c r="P145" s="3" t="str">
        <f t="shared" si="7"/>
        <v/>
      </c>
      <c r="Q145" s="52" t="str">
        <f>IF(S145="","",(INDEX(Raw!D:D,MATCH(S145+20000,Raw!AD:AD,0))))</f>
        <v/>
      </c>
      <c r="R145" s="52" t="str">
        <f>IF(S145="","",(INDEX(Raw!A:A,MATCH(S145+20000,Raw!AD:AD,0))))</f>
        <v/>
      </c>
      <c r="S145" s="59" t="str">
        <f>(IFERROR(IF(LARGE(Raw!AD:AD,A145+COUNTIF(Raw!C:C,"H")+COUNTIF(Raw!C:C,"S"))-20000&gt;0,LARGE(Raw!AD:AD,A145+COUNTIF(Raw!C:C,"H")+COUNTIF(Raw!C:C,"S"))-20000,""),""))</f>
        <v/>
      </c>
      <c r="T145" s="63" t="str">
        <f>IF(S145="","",(INDEX(Raw!AE:AE,MATCH(S145+20000,Raw!AD:AD,0)))-14000)</f>
        <v/>
      </c>
      <c r="U145" s="63" t="str">
        <f>IF(S145="","",(INDEX(Raw!AF:AF,MATCH(S145+20000,Raw!AD:AD,0)))-6000)</f>
        <v/>
      </c>
    </row>
    <row r="146" spans="1:21" x14ac:dyDescent="0.3">
      <c r="A146" s="52">
        <v>143</v>
      </c>
      <c r="B146" s="3" t="str">
        <f t="shared" si="8"/>
        <v/>
      </c>
      <c r="C146" s="52" t="str">
        <f>IF(E146="","",(INDEX(Raw!D:D,MATCH(E146+60000,Raw!AD:AD,0))))</f>
        <v/>
      </c>
      <c r="D146" s="52" t="str">
        <f>IF(E146="","",(INDEX(Raw!A:A,MATCH(E146+60000,Raw!AD:AD,0))))</f>
        <v/>
      </c>
      <c r="E146" s="59" t="str">
        <f>(IFERROR(IF(LARGE(Raw!AD:AD,A146)-60000&gt;0,LARGE(Raw!AD:AD,A146)-60000,""),""))</f>
        <v/>
      </c>
      <c r="F146" s="63" t="str">
        <f>IF(E146="","",(INDEX(Raw!AE:AE,MATCH(E146+60000,Raw!AD:AD,0)))-42000)</f>
        <v/>
      </c>
      <c r="G146" s="63" t="str">
        <f>IF(E146="","",(INDEX(Raw!AF:AF,MATCH(E146+60000,Raw!AD:AD,0)))-18000)</f>
        <v/>
      </c>
      <c r="I146" s="3" t="str">
        <f t="shared" si="6"/>
        <v/>
      </c>
      <c r="J146" s="52" t="str">
        <f>IF(L146="","",(INDEX(Raw!D:D,MATCH(L146+40000,Raw!AD:AD,0))))</f>
        <v/>
      </c>
      <c r="K146" s="52" t="str">
        <f>IF(L146="","",(INDEX(Raw!A:A,MATCH(L146+40000,Raw!AD:AD,0))))</f>
        <v/>
      </c>
      <c r="L146" s="59" t="str">
        <f>(IFERROR(IF(LARGE(Raw!AD:AD,A146+COUNTIF(Raw!C:C,"H"))-40000&gt;0,LARGE(Raw!AD:AD,A146+COUNTIF(Raw!C:C,"H"))-40000,""),""))</f>
        <v/>
      </c>
      <c r="M146" s="63" t="str">
        <f>IF(L146="","",(INDEX(Raw!AE:AE,MATCH(L146+40000,Raw!AD:AD,0)))-28000)</f>
        <v/>
      </c>
      <c r="N146" s="63" t="str">
        <f>IF(L146="","",(INDEX(Raw!AF:AF,MATCH(L146+40000,Raw!AD:AD,0)))-12000)</f>
        <v/>
      </c>
      <c r="P146" s="3" t="str">
        <f t="shared" si="7"/>
        <v/>
      </c>
      <c r="Q146" s="52" t="str">
        <f>IF(S146="","",(INDEX(Raw!D:D,MATCH(S146+20000,Raw!AD:AD,0))))</f>
        <v/>
      </c>
      <c r="R146" s="52" t="str">
        <f>IF(S146="","",(INDEX(Raw!A:A,MATCH(S146+20000,Raw!AD:AD,0))))</f>
        <v/>
      </c>
      <c r="S146" s="59" t="str">
        <f>(IFERROR(IF(LARGE(Raw!AD:AD,A146+COUNTIF(Raw!C:C,"H")+COUNTIF(Raw!C:C,"S"))-20000&gt;0,LARGE(Raw!AD:AD,A146+COUNTIF(Raw!C:C,"H")+COUNTIF(Raw!C:C,"S"))-20000,""),""))</f>
        <v/>
      </c>
      <c r="T146" s="63" t="str">
        <f>IF(S146="","",(INDEX(Raw!AE:AE,MATCH(S146+20000,Raw!AD:AD,0)))-14000)</f>
        <v/>
      </c>
      <c r="U146" s="63" t="str">
        <f>IF(S146="","",(INDEX(Raw!AF:AF,MATCH(S146+20000,Raw!AD:AD,0)))-6000)</f>
        <v/>
      </c>
    </row>
    <row r="147" spans="1:21" x14ac:dyDescent="0.3">
      <c r="A147" s="52">
        <v>144</v>
      </c>
      <c r="B147" s="3" t="str">
        <f t="shared" si="8"/>
        <v/>
      </c>
      <c r="C147" s="52" t="str">
        <f>IF(E147="","",(INDEX(Raw!D:D,MATCH(E147+60000,Raw!AD:AD,0))))</f>
        <v/>
      </c>
      <c r="D147" s="52" t="str">
        <f>IF(E147="","",(INDEX(Raw!A:A,MATCH(E147+60000,Raw!AD:AD,0))))</f>
        <v/>
      </c>
      <c r="E147" s="59" t="str">
        <f>(IFERROR(IF(LARGE(Raw!AD:AD,A147)-60000&gt;0,LARGE(Raw!AD:AD,A147)-60000,""),""))</f>
        <v/>
      </c>
      <c r="F147" s="63" t="str">
        <f>IF(E147="","",(INDEX(Raw!AE:AE,MATCH(E147+60000,Raw!AD:AD,0)))-42000)</f>
        <v/>
      </c>
      <c r="G147" s="63" t="str">
        <f>IF(E147="","",(INDEX(Raw!AF:AF,MATCH(E147+60000,Raw!AD:AD,0)))-18000)</f>
        <v/>
      </c>
      <c r="I147" s="3" t="str">
        <f t="shared" si="6"/>
        <v/>
      </c>
      <c r="J147" s="52" t="str">
        <f>IF(L147="","",(INDEX(Raw!D:D,MATCH(L147+40000,Raw!AD:AD,0))))</f>
        <v/>
      </c>
      <c r="K147" s="52" t="str">
        <f>IF(L147="","",(INDEX(Raw!A:A,MATCH(L147+40000,Raw!AD:AD,0))))</f>
        <v/>
      </c>
      <c r="L147" s="59" t="str">
        <f>(IFERROR(IF(LARGE(Raw!AD:AD,A147+COUNTIF(Raw!C:C,"H"))-40000&gt;0,LARGE(Raw!AD:AD,A147+COUNTIF(Raw!C:C,"H"))-40000,""),""))</f>
        <v/>
      </c>
      <c r="M147" s="63" t="str">
        <f>IF(L147="","",(INDEX(Raw!AE:AE,MATCH(L147+40000,Raw!AD:AD,0)))-28000)</f>
        <v/>
      </c>
      <c r="N147" s="63" t="str">
        <f>IF(L147="","",(INDEX(Raw!AF:AF,MATCH(L147+40000,Raw!AD:AD,0)))-12000)</f>
        <v/>
      </c>
      <c r="P147" s="3" t="str">
        <f t="shared" si="7"/>
        <v/>
      </c>
      <c r="Q147" s="52" t="str">
        <f>IF(S147="","",(INDEX(Raw!D:D,MATCH(S147+20000,Raw!AD:AD,0))))</f>
        <v/>
      </c>
      <c r="R147" s="52" t="str">
        <f>IF(S147="","",(INDEX(Raw!A:A,MATCH(S147+20000,Raw!AD:AD,0))))</f>
        <v/>
      </c>
      <c r="S147" s="59" t="str">
        <f>(IFERROR(IF(LARGE(Raw!AD:AD,A147+COUNTIF(Raw!C:C,"H")+COUNTIF(Raw!C:C,"S"))-20000&gt;0,LARGE(Raw!AD:AD,A147+COUNTIF(Raw!C:C,"H")+COUNTIF(Raw!C:C,"S"))-20000,""),""))</f>
        <v/>
      </c>
      <c r="T147" s="63" t="str">
        <f>IF(S147="","",(INDEX(Raw!AE:AE,MATCH(S147+20000,Raw!AD:AD,0)))-14000)</f>
        <v/>
      </c>
      <c r="U147" s="63" t="str">
        <f>IF(S147="","",(INDEX(Raw!AF:AF,MATCH(S147+20000,Raw!AD:AD,0)))-6000)</f>
        <v/>
      </c>
    </row>
    <row r="148" spans="1:21" x14ac:dyDescent="0.3">
      <c r="A148" s="52">
        <v>145</v>
      </c>
      <c r="B148" s="3" t="str">
        <f t="shared" si="8"/>
        <v/>
      </c>
      <c r="C148" s="52" t="str">
        <f>IF(E148="","",(INDEX(Raw!D:D,MATCH(E148+60000,Raw!AD:AD,0))))</f>
        <v/>
      </c>
      <c r="D148" s="52" t="str">
        <f>IF(E148="","",(INDEX(Raw!A:A,MATCH(E148+60000,Raw!AD:AD,0))))</f>
        <v/>
      </c>
      <c r="E148" s="59" t="str">
        <f>(IFERROR(IF(LARGE(Raw!AD:AD,A148)-60000&gt;0,LARGE(Raw!AD:AD,A148)-60000,""),""))</f>
        <v/>
      </c>
      <c r="F148" s="63" t="str">
        <f>IF(E148="","",(INDEX(Raw!AE:AE,MATCH(E148+60000,Raw!AD:AD,0)))-42000)</f>
        <v/>
      </c>
      <c r="G148" s="63" t="str">
        <f>IF(E148="","",(INDEX(Raw!AF:AF,MATCH(E148+60000,Raw!AD:AD,0)))-18000)</f>
        <v/>
      </c>
      <c r="I148" s="3" t="str">
        <f t="shared" si="6"/>
        <v/>
      </c>
      <c r="J148" s="52" t="str">
        <f>IF(L148="","",(INDEX(Raw!D:D,MATCH(L148+40000,Raw!AD:AD,0))))</f>
        <v/>
      </c>
      <c r="K148" s="52" t="str">
        <f>IF(L148="","",(INDEX(Raw!A:A,MATCH(L148+40000,Raw!AD:AD,0))))</f>
        <v/>
      </c>
      <c r="L148" s="59" t="str">
        <f>(IFERROR(IF(LARGE(Raw!AD:AD,A148+COUNTIF(Raw!C:C,"H"))-40000&gt;0,LARGE(Raw!AD:AD,A148+COUNTIF(Raw!C:C,"H"))-40000,""),""))</f>
        <v/>
      </c>
      <c r="M148" s="63" t="str">
        <f>IF(L148="","",(INDEX(Raw!AE:AE,MATCH(L148+40000,Raw!AD:AD,0)))-28000)</f>
        <v/>
      </c>
      <c r="N148" s="63" t="str">
        <f>IF(L148="","",(INDEX(Raw!AF:AF,MATCH(L148+40000,Raw!AD:AD,0)))-12000)</f>
        <v/>
      </c>
      <c r="P148" s="3" t="str">
        <f t="shared" si="7"/>
        <v/>
      </c>
      <c r="Q148" s="52" t="str">
        <f>IF(S148="","",(INDEX(Raw!D:D,MATCH(S148+20000,Raw!AD:AD,0))))</f>
        <v/>
      </c>
      <c r="R148" s="52" t="str">
        <f>IF(S148="","",(INDEX(Raw!A:A,MATCH(S148+20000,Raw!AD:AD,0))))</f>
        <v/>
      </c>
      <c r="S148" s="59" t="str">
        <f>(IFERROR(IF(LARGE(Raw!AD:AD,A148+COUNTIF(Raw!C:C,"H")+COUNTIF(Raw!C:C,"S"))-20000&gt;0,LARGE(Raw!AD:AD,A148+COUNTIF(Raw!C:C,"H")+COUNTIF(Raw!C:C,"S"))-20000,""),""))</f>
        <v/>
      </c>
      <c r="T148" s="63" t="str">
        <f>IF(S148="","",(INDEX(Raw!AE:AE,MATCH(S148+20000,Raw!AD:AD,0)))-14000)</f>
        <v/>
      </c>
      <c r="U148" s="63" t="str">
        <f>IF(S148="","",(INDEX(Raw!AF:AF,MATCH(S148+20000,Raw!AD:AD,0)))-6000)</f>
        <v/>
      </c>
    </row>
    <row r="149" spans="1:21" x14ac:dyDescent="0.3">
      <c r="A149" s="52">
        <v>146</v>
      </c>
      <c r="B149" s="3" t="str">
        <f t="shared" si="8"/>
        <v/>
      </c>
      <c r="C149" s="52" t="str">
        <f>IF(E149="","",(INDEX(Raw!D:D,MATCH(E149+60000,Raw!AD:AD,0))))</f>
        <v/>
      </c>
      <c r="D149" s="52" t="str">
        <f>IF(E149="","",(INDEX(Raw!A:A,MATCH(E149+60000,Raw!AD:AD,0))))</f>
        <v/>
      </c>
      <c r="E149" s="59" t="str">
        <f>(IFERROR(IF(LARGE(Raw!AD:AD,A149)-60000&gt;0,LARGE(Raw!AD:AD,A149)-60000,""),""))</f>
        <v/>
      </c>
      <c r="F149" s="63" t="str">
        <f>IF(E149="","",(INDEX(Raw!AE:AE,MATCH(E149+60000,Raw!AD:AD,0)))-42000)</f>
        <v/>
      </c>
      <c r="G149" s="63" t="str">
        <f>IF(E149="","",(INDEX(Raw!AF:AF,MATCH(E149+60000,Raw!AD:AD,0)))-18000)</f>
        <v/>
      </c>
      <c r="I149" s="3" t="str">
        <f t="shared" si="6"/>
        <v/>
      </c>
      <c r="J149" s="52" t="str">
        <f>IF(L149="","",(INDEX(Raw!D:D,MATCH(L149+40000,Raw!AD:AD,0))))</f>
        <v/>
      </c>
      <c r="K149" s="52" t="str">
        <f>IF(L149="","",(INDEX(Raw!A:A,MATCH(L149+40000,Raw!AD:AD,0))))</f>
        <v/>
      </c>
      <c r="L149" s="59" t="str">
        <f>(IFERROR(IF(LARGE(Raw!AD:AD,A149+COUNTIF(Raw!C:C,"H"))-40000&gt;0,LARGE(Raw!AD:AD,A149+COUNTIF(Raw!C:C,"H"))-40000,""),""))</f>
        <v/>
      </c>
      <c r="M149" s="63" t="str">
        <f>IF(L149="","",(INDEX(Raw!AE:AE,MATCH(L149+40000,Raw!AD:AD,0)))-28000)</f>
        <v/>
      </c>
      <c r="N149" s="63" t="str">
        <f>IF(L149="","",(INDEX(Raw!AF:AF,MATCH(L149+40000,Raw!AD:AD,0)))-12000)</f>
        <v/>
      </c>
      <c r="P149" s="3" t="str">
        <f t="shared" si="7"/>
        <v/>
      </c>
      <c r="Q149" s="52" t="str">
        <f>IF(S149="","",(INDEX(Raw!D:D,MATCH(S149+20000,Raw!AD:AD,0))))</f>
        <v/>
      </c>
      <c r="R149" s="52" t="str">
        <f>IF(S149="","",(INDEX(Raw!A:A,MATCH(S149+20000,Raw!AD:AD,0))))</f>
        <v/>
      </c>
      <c r="S149" s="59" t="str">
        <f>(IFERROR(IF(LARGE(Raw!AD:AD,A149+COUNTIF(Raw!C:C,"H")+COUNTIF(Raw!C:C,"S"))-20000&gt;0,LARGE(Raw!AD:AD,A149+COUNTIF(Raw!C:C,"H")+COUNTIF(Raw!C:C,"S"))-20000,""),""))</f>
        <v/>
      </c>
      <c r="T149" s="63" t="str">
        <f>IF(S149="","",(INDEX(Raw!AE:AE,MATCH(S149+20000,Raw!AD:AD,0)))-14000)</f>
        <v/>
      </c>
      <c r="U149" s="63" t="str">
        <f>IF(S149="","",(INDEX(Raw!AF:AF,MATCH(S149+20000,Raw!AD:AD,0)))-6000)</f>
        <v/>
      </c>
    </row>
    <row r="150" spans="1:21" x14ac:dyDescent="0.3">
      <c r="A150" s="52">
        <v>147</v>
      </c>
      <c r="B150" s="3" t="str">
        <f t="shared" si="8"/>
        <v/>
      </c>
      <c r="C150" s="52" t="str">
        <f>IF(E150="","",(INDEX(Raw!D:D,MATCH(E150+60000,Raw!AD:AD,0))))</f>
        <v/>
      </c>
      <c r="D150" s="52" t="str">
        <f>IF(E150="","",(INDEX(Raw!A:A,MATCH(E150+60000,Raw!AD:AD,0))))</f>
        <v/>
      </c>
      <c r="E150" s="59" t="str">
        <f>(IFERROR(IF(LARGE(Raw!AD:AD,A150)-60000&gt;0,LARGE(Raw!AD:AD,A150)-60000,""),""))</f>
        <v/>
      </c>
      <c r="F150" s="63" t="str">
        <f>IF(E150="","",(INDEX(Raw!AE:AE,MATCH(E150+60000,Raw!AD:AD,0)))-42000)</f>
        <v/>
      </c>
      <c r="G150" s="63" t="str">
        <f>IF(E150="","",(INDEX(Raw!AF:AF,MATCH(E150+60000,Raw!AD:AD,0)))-18000)</f>
        <v/>
      </c>
      <c r="I150" s="3" t="str">
        <f t="shared" si="6"/>
        <v/>
      </c>
      <c r="J150" s="52" t="str">
        <f>IF(L150="","",(INDEX(Raw!D:D,MATCH(L150+40000,Raw!AD:AD,0))))</f>
        <v/>
      </c>
      <c r="K150" s="52" t="str">
        <f>IF(L150="","",(INDEX(Raw!A:A,MATCH(L150+40000,Raw!AD:AD,0))))</f>
        <v/>
      </c>
      <c r="L150" s="59" t="str">
        <f>(IFERROR(IF(LARGE(Raw!AD:AD,A150+COUNTIF(Raw!C:C,"H"))-40000&gt;0,LARGE(Raw!AD:AD,A150+COUNTIF(Raw!C:C,"H"))-40000,""),""))</f>
        <v/>
      </c>
      <c r="M150" s="63" t="str">
        <f>IF(L150="","",(INDEX(Raw!AE:AE,MATCH(L150+40000,Raw!AD:AD,0)))-28000)</f>
        <v/>
      </c>
      <c r="N150" s="63" t="str">
        <f>IF(L150="","",(INDEX(Raw!AF:AF,MATCH(L150+40000,Raw!AD:AD,0)))-12000)</f>
        <v/>
      </c>
      <c r="P150" s="3" t="str">
        <f t="shared" si="7"/>
        <v/>
      </c>
      <c r="Q150" s="52" t="str">
        <f>IF(S150="","",(INDEX(Raw!D:D,MATCH(S150+20000,Raw!AD:AD,0))))</f>
        <v/>
      </c>
      <c r="R150" s="52" t="str">
        <f>IF(S150="","",(INDEX(Raw!A:A,MATCH(S150+20000,Raw!AD:AD,0))))</f>
        <v/>
      </c>
      <c r="S150" s="59" t="str">
        <f>(IFERROR(IF(LARGE(Raw!AD:AD,A150+COUNTIF(Raw!C:C,"H")+COUNTIF(Raw!C:C,"S"))-20000&gt;0,LARGE(Raw!AD:AD,A150+COUNTIF(Raw!C:C,"H")+COUNTIF(Raw!C:C,"S"))-20000,""),""))</f>
        <v/>
      </c>
      <c r="T150" s="63" t="str">
        <f>IF(S150="","",(INDEX(Raw!AE:AE,MATCH(S150+20000,Raw!AD:AD,0)))-14000)</f>
        <v/>
      </c>
      <c r="U150" s="63" t="str">
        <f>IF(S150="","",(INDEX(Raw!AF:AF,MATCH(S150+20000,Raw!AD:AD,0)))-6000)</f>
        <v/>
      </c>
    </row>
    <row r="151" spans="1:21" x14ac:dyDescent="0.3">
      <c r="A151" s="52">
        <v>148</v>
      </c>
      <c r="B151" s="3" t="str">
        <f t="shared" si="8"/>
        <v/>
      </c>
      <c r="C151" s="52" t="str">
        <f>IF(E151="","",(INDEX(Raw!D:D,MATCH(E151+60000,Raw!AD:AD,0))))</f>
        <v/>
      </c>
      <c r="D151" s="52" t="str">
        <f>IF(E151="","",(INDEX(Raw!A:A,MATCH(E151+60000,Raw!AD:AD,0))))</f>
        <v/>
      </c>
      <c r="E151" s="59" t="str">
        <f>(IFERROR(IF(LARGE(Raw!AD:AD,A151)-60000&gt;0,LARGE(Raw!AD:AD,A151)-60000,""),""))</f>
        <v/>
      </c>
      <c r="F151" s="63" t="str">
        <f>IF(E151="","",(INDEX(Raw!AE:AE,MATCH(E151+60000,Raw!AD:AD,0)))-42000)</f>
        <v/>
      </c>
      <c r="G151" s="63" t="str">
        <f>IF(E151="","",(INDEX(Raw!AF:AF,MATCH(E151+60000,Raw!AD:AD,0)))-18000)</f>
        <v/>
      </c>
      <c r="I151" s="3" t="str">
        <f t="shared" si="6"/>
        <v/>
      </c>
      <c r="J151" s="52" t="str">
        <f>IF(L151="","",(INDEX(Raw!D:D,MATCH(L151+40000,Raw!AD:AD,0))))</f>
        <v/>
      </c>
      <c r="K151" s="52" t="str">
        <f>IF(L151="","",(INDEX(Raw!A:A,MATCH(L151+40000,Raw!AD:AD,0))))</f>
        <v/>
      </c>
      <c r="L151" s="59" t="str">
        <f>(IFERROR(IF(LARGE(Raw!AD:AD,A151+COUNTIF(Raw!C:C,"H"))-40000&gt;0,LARGE(Raw!AD:AD,A151+COUNTIF(Raw!C:C,"H"))-40000,""),""))</f>
        <v/>
      </c>
      <c r="M151" s="63" t="str">
        <f>IF(L151="","",(INDEX(Raw!AE:AE,MATCH(L151+40000,Raw!AD:AD,0)))-28000)</f>
        <v/>
      </c>
      <c r="N151" s="63" t="str">
        <f>IF(L151="","",(INDEX(Raw!AF:AF,MATCH(L151+40000,Raw!AD:AD,0)))-12000)</f>
        <v/>
      </c>
      <c r="P151" s="3" t="str">
        <f t="shared" si="7"/>
        <v/>
      </c>
      <c r="Q151" s="52" t="str">
        <f>IF(S151="","",(INDEX(Raw!D:D,MATCH(S151+20000,Raw!AD:AD,0))))</f>
        <v/>
      </c>
      <c r="R151" s="52" t="str">
        <f>IF(S151="","",(INDEX(Raw!A:A,MATCH(S151+20000,Raw!AD:AD,0))))</f>
        <v/>
      </c>
      <c r="S151" s="59" t="str">
        <f>(IFERROR(IF(LARGE(Raw!AD:AD,A151+COUNTIF(Raw!C:C,"H")+COUNTIF(Raw!C:C,"S"))-20000&gt;0,LARGE(Raw!AD:AD,A151+COUNTIF(Raw!C:C,"H")+COUNTIF(Raw!C:C,"S"))-20000,""),""))</f>
        <v/>
      </c>
      <c r="T151" s="63" t="str">
        <f>IF(S151="","",(INDEX(Raw!AE:AE,MATCH(S151+20000,Raw!AD:AD,0)))-14000)</f>
        <v/>
      </c>
      <c r="U151" s="63" t="str">
        <f>IF(S151="","",(INDEX(Raw!AF:AF,MATCH(S151+20000,Raw!AD:AD,0)))-6000)</f>
        <v/>
      </c>
    </row>
    <row r="152" spans="1:21" x14ac:dyDescent="0.3">
      <c r="A152" s="52">
        <v>149</v>
      </c>
      <c r="B152" s="3" t="str">
        <f t="shared" si="8"/>
        <v/>
      </c>
      <c r="C152" s="52" t="str">
        <f>IF(E152="","",(INDEX(Raw!D:D,MATCH(E152+60000,Raw!AD:AD,0))))</f>
        <v/>
      </c>
      <c r="D152" s="52" t="str">
        <f>IF(E152="","",(INDEX(Raw!A:A,MATCH(E152+60000,Raw!AD:AD,0))))</f>
        <v/>
      </c>
      <c r="E152" s="59" t="str">
        <f>(IFERROR(IF(LARGE(Raw!AD:AD,A152)-60000&gt;0,LARGE(Raw!AD:AD,A152)-60000,""),""))</f>
        <v/>
      </c>
      <c r="F152" s="63" t="str">
        <f>IF(E152="","",(INDEX(Raw!AE:AE,MATCH(E152+60000,Raw!AD:AD,0)))-42000)</f>
        <v/>
      </c>
      <c r="G152" s="63" t="str">
        <f>IF(E152="","",(INDEX(Raw!AF:AF,MATCH(E152+60000,Raw!AD:AD,0)))-18000)</f>
        <v/>
      </c>
      <c r="I152" s="3" t="str">
        <f t="shared" si="6"/>
        <v/>
      </c>
      <c r="J152" s="52" t="str">
        <f>IF(L152="","",(INDEX(Raw!D:D,MATCH(L152+40000,Raw!AD:AD,0))))</f>
        <v/>
      </c>
      <c r="K152" s="52" t="str">
        <f>IF(L152="","",(INDEX(Raw!A:A,MATCH(L152+40000,Raw!AD:AD,0))))</f>
        <v/>
      </c>
      <c r="L152" s="59" t="str">
        <f>(IFERROR(IF(LARGE(Raw!AD:AD,A152+COUNTIF(Raw!C:C,"H"))-40000&gt;0,LARGE(Raw!AD:AD,A152+COUNTIF(Raw!C:C,"H"))-40000,""),""))</f>
        <v/>
      </c>
      <c r="M152" s="63" t="str">
        <f>IF(L152="","",(INDEX(Raw!AE:AE,MATCH(L152+40000,Raw!AD:AD,0)))-28000)</f>
        <v/>
      </c>
      <c r="N152" s="63" t="str">
        <f>IF(L152="","",(INDEX(Raw!AF:AF,MATCH(L152+40000,Raw!AD:AD,0)))-12000)</f>
        <v/>
      </c>
      <c r="P152" s="3" t="str">
        <f t="shared" si="7"/>
        <v/>
      </c>
      <c r="Q152" s="52" t="str">
        <f>IF(S152="","",(INDEX(Raw!D:D,MATCH(S152+20000,Raw!AD:AD,0))))</f>
        <v/>
      </c>
      <c r="R152" s="52" t="str">
        <f>IF(S152="","",(INDEX(Raw!A:A,MATCH(S152+20000,Raw!AD:AD,0))))</f>
        <v/>
      </c>
      <c r="S152" s="59" t="str">
        <f>(IFERROR(IF(LARGE(Raw!AD:AD,A152+COUNTIF(Raw!C:C,"H")+COUNTIF(Raw!C:C,"S"))-20000&gt;0,LARGE(Raw!AD:AD,A152+COUNTIF(Raw!C:C,"H")+COUNTIF(Raw!C:C,"S"))-20000,""),""))</f>
        <v/>
      </c>
      <c r="T152" s="63" t="str">
        <f>IF(S152="","",(INDEX(Raw!AE:AE,MATCH(S152+20000,Raw!AD:AD,0)))-14000)</f>
        <v/>
      </c>
      <c r="U152" s="63" t="str">
        <f>IF(S152="","",(INDEX(Raw!AF:AF,MATCH(S152+20000,Raw!AD:AD,0)))-6000)</f>
        <v/>
      </c>
    </row>
    <row r="153" spans="1:21" x14ac:dyDescent="0.3">
      <c r="A153" s="52">
        <v>150</v>
      </c>
      <c r="B153" s="3" t="str">
        <f t="shared" si="8"/>
        <v/>
      </c>
      <c r="C153" s="52" t="str">
        <f>IF(E153="","",(INDEX(Raw!D:D,MATCH(E153+60000,Raw!AD:AD,0))))</f>
        <v/>
      </c>
      <c r="D153" s="52" t="str">
        <f>IF(E153="","",(INDEX(Raw!A:A,MATCH(E153+60000,Raw!AD:AD,0))))</f>
        <v/>
      </c>
      <c r="E153" s="59" t="str">
        <f>(IFERROR(IF(LARGE(Raw!AD:AD,A153)-60000&gt;0,LARGE(Raw!AD:AD,A153)-60000,""),""))</f>
        <v/>
      </c>
      <c r="F153" s="63" t="str">
        <f>IF(E153="","",(INDEX(Raw!AE:AE,MATCH(E153+60000,Raw!AD:AD,0)))-42000)</f>
        <v/>
      </c>
      <c r="G153" s="63" t="str">
        <f>IF(E153="","",(INDEX(Raw!AF:AF,MATCH(E153+60000,Raw!AD:AD,0)))-18000)</f>
        <v/>
      </c>
      <c r="I153" s="3" t="str">
        <f t="shared" si="6"/>
        <v/>
      </c>
      <c r="J153" s="52" t="str">
        <f>IF(L153="","",(INDEX(Raw!D:D,MATCH(L153+40000,Raw!AD:AD,0))))</f>
        <v/>
      </c>
      <c r="K153" s="52" t="str">
        <f>IF(L153="","",(INDEX(Raw!A:A,MATCH(L153+40000,Raw!AD:AD,0))))</f>
        <v/>
      </c>
      <c r="L153" s="59" t="str">
        <f>(IFERROR(IF(LARGE(Raw!AD:AD,A153+COUNTIF(Raw!C:C,"H"))-40000&gt;0,LARGE(Raw!AD:AD,A153+COUNTIF(Raw!C:C,"H"))-40000,""),""))</f>
        <v/>
      </c>
      <c r="M153" s="63" t="str">
        <f>IF(L153="","",(INDEX(Raw!AE:AE,MATCH(L153+40000,Raw!AD:AD,0)))-28000)</f>
        <v/>
      </c>
      <c r="N153" s="63" t="str">
        <f>IF(L153="","",(INDEX(Raw!AF:AF,MATCH(L153+40000,Raw!AD:AD,0)))-12000)</f>
        <v/>
      </c>
      <c r="P153" s="3" t="str">
        <f t="shared" si="7"/>
        <v/>
      </c>
      <c r="Q153" s="52" t="str">
        <f>IF(S153="","",(INDEX(Raw!D:D,MATCH(S153+20000,Raw!AD:AD,0))))</f>
        <v/>
      </c>
      <c r="R153" s="52" t="str">
        <f>IF(S153="","",(INDEX(Raw!A:A,MATCH(S153+20000,Raw!AD:AD,0))))</f>
        <v/>
      </c>
      <c r="S153" s="59" t="str">
        <f>(IFERROR(IF(LARGE(Raw!AD:AD,A153+COUNTIF(Raw!C:C,"H")+COUNTIF(Raw!C:C,"S"))-20000&gt;0,LARGE(Raw!AD:AD,A153+COUNTIF(Raw!C:C,"H")+COUNTIF(Raw!C:C,"S"))-20000,""),""))</f>
        <v/>
      </c>
      <c r="T153" s="63" t="str">
        <f>IF(S153="","",(INDEX(Raw!AE:AE,MATCH(S153+20000,Raw!AD:AD,0)))-14000)</f>
        <v/>
      </c>
      <c r="U153" s="63" t="str">
        <f>IF(S153="","",(INDEX(Raw!AF:AF,MATCH(S153+20000,Raw!AD:AD,0)))-6000)</f>
        <v/>
      </c>
    </row>
    <row r="154" spans="1:21" x14ac:dyDescent="0.3">
      <c r="A154" s="52">
        <v>151</v>
      </c>
      <c r="B154" s="3" t="str">
        <f t="shared" si="8"/>
        <v/>
      </c>
      <c r="C154" s="52" t="str">
        <f>IF(E154="","",(INDEX(Raw!D:D,MATCH(E154+60000,Raw!AD:AD,0))))</f>
        <v/>
      </c>
      <c r="D154" s="52" t="str">
        <f>IF(E154="","",(INDEX(Raw!A:A,MATCH(E154+60000,Raw!AD:AD,0))))</f>
        <v/>
      </c>
      <c r="E154" s="59" t="str">
        <f>(IFERROR(IF(LARGE(Raw!AD:AD,A154)-60000&gt;0,LARGE(Raw!AD:AD,A154)-60000,""),""))</f>
        <v/>
      </c>
      <c r="F154" s="63" t="str">
        <f>IF(E154="","",(INDEX(Raw!AE:AE,MATCH(E154+60000,Raw!AD:AD,0)))-42000)</f>
        <v/>
      </c>
      <c r="G154" s="63" t="str">
        <f>IF(E154="","",(INDEX(Raw!AF:AF,MATCH(E154+60000,Raw!AD:AD,0)))-18000)</f>
        <v/>
      </c>
      <c r="I154" s="3" t="str">
        <f t="shared" si="6"/>
        <v/>
      </c>
      <c r="J154" s="52" t="str">
        <f>IF(L154="","",(INDEX(Raw!D:D,MATCH(L154+40000,Raw!AD:AD,0))))</f>
        <v/>
      </c>
      <c r="K154" s="52" t="str">
        <f>IF(L154="","",(INDEX(Raw!A:A,MATCH(L154+40000,Raw!AD:AD,0))))</f>
        <v/>
      </c>
      <c r="L154" s="59" t="str">
        <f>(IFERROR(IF(LARGE(Raw!AD:AD,A154+COUNTIF(Raw!C:C,"H"))-40000&gt;0,LARGE(Raw!AD:AD,A154+COUNTIF(Raw!C:C,"H"))-40000,""),""))</f>
        <v/>
      </c>
      <c r="M154" s="63" t="str">
        <f>IF(L154="","",(INDEX(Raw!AE:AE,MATCH(L154+40000,Raw!AD:AD,0)))-28000)</f>
        <v/>
      </c>
      <c r="N154" s="63" t="str">
        <f>IF(L154="","",(INDEX(Raw!AF:AF,MATCH(L154+40000,Raw!AD:AD,0)))-12000)</f>
        <v/>
      </c>
      <c r="P154" s="3" t="str">
        <f t="shared" si="7"/>
        <v/>
      </c>
      <c r="Q154" s="52" t="str">
        <f>IF(S154="","",(INDEX(Raw!D:D,MATCH(S154+20000,Raw!AD:AD,0))))</f>
        <v/>
      </c>
      <c r="R154" s="52" t="str">
        <f>IF(S154="","",(INDEX(Raw!A:A,MATCH(S154+20000,Raw!AD:AD,0))))</f>
        <v/>
      </c>
      <c r="S154" s="59" t="str">
        <f>(IFERROR(IF(LARGE(Raw!AD:AD,A154+COUNTIF(Raw!C:C,"H")+COUNTIF(Raw!C:C,"S"))-20000&gt;0,LARGE(Raw!AD:AD,A154+COUNTIF(Raw!C:C,"H")+COUNTIF(Raw!C:C,"S"))-20000,""),""))</f>
        <v/>
      </c>
      <c r="T154" s="63" t="str">
        <f>IF(S154="","",(INDEX(Raw!AE:AE,MATCH(S154+20000,Raw!AD:AD,0)))-14000)</f>
        <v/>
      </c>
      <c r="U154" s="63" t="str">
        <f>IF(S154="","",(INDEX(Raw!AF:AF,MATCH(S154+20000,Raw!AD:AD,0)))-6000)</f>
        <v/>
      </c>
    </row>
    <row r="155" spans="1:21" x14ac:dyDescent="0.3">
      <c r="A155" s="52">
        <v>152</v>
      </c>
      <c r="B155" s="3" t="str">
        <f t="shared" si="8"/>
        <v/>
      </c>
      <c r="C155" s="52" t="str">
        <f>IF(E155="","",(INDEX(Raw!D:D,MATCH(E155+60000,Raw!AD:AD,0))))</f>
        <v/>
      </c>
      <c r="D155" s="52" t="str">
        <f>IF(E155="","",(INDEX(Raw!A:A,MATCH(E155+60000,Raw!AD:AD,0))))</f>
        <v/>
      </c>
      <c r="E155" s="59" t="str">
        <f>(IFERROR(IF(LARGE(Raw!AD:AD,A155)-60000&gt;0,LARGE(Raw!AD:AD,A155)-60000,""),""))</f>
        <v/>
      </c>
      <c r="F155" s="63" t="str">
        <f>IF(E155="","",(INDEX(Raw!AE:AE,MATCH(E155+60000,Raw!AD:AD,0)))-42000)</f>
        <v/>
      </c>
      <c r="G155" s="63" t="str">
        <f>IF(E155="","",(INDEX(Raw!AF:AF,MATCH(E155+60000,Raw!AD:AD,0)))-18000)</f>
        <v/>
      </c>
      <c r="I155" s="3" t="str">
        <f t="shared" si="6"/>
        <v/>
      </c>
      <c r="J155" s="52" t="str">
        <f>IF(L155="","",(INDEX(Raw!D:D,MATCH(L155+40000,Raw!AD:AD,0))))</f>
        <v/>
      </c>
      <c r="K155" s="52" t="str">
        <f>IF(L155="","",(INDEX(Raw!A:A,MATCH(L155+40000,Raw!AD:AD,0))))</f>
        <v/>
      </c>
      <c r="L155" s="59" t="str">
        <f>(IFERROR(IF(LARGE(Raw!AD:AD,A155+COUNTIF(Raw!C:C,"H"))-40000&gt;0,LARGE(Raw!AD:AD,A155+COUNTIF(Raw!C:C,"H"))-40000,""),""))</f>
        <v/>
      </c>
      <c r="M155" s="63" t="str">
        <f>IF(L155="","",(INDEX(Raw!AE:AE,MATCH(L155+40000,Raw!AD:AD,0)))-28000)</f>
        <v/>
      </c>
      <c r="N155" s="63" t="str">
        <f>IF(L155="","",(INDEX(Raw!AF:AF,MATCH(L155+40000,Raw!AD:AD,0)))-12000)</f>
        <v/>
      </c>
      <c r="P155" s="3" t="str">
        <f t="shared" si="7"/>
        <v/>
      </c>
      <c r="Q155" s="52" t="str">
        <f>IF(S155="","",(INDEX(Raw!D:D,MATCH(S155+20000,Raw!AD:AD,0))))</f>
        <v/>
      </c>
      <c r="R155" s="52" t="str">
        <f>IF(S155="","",(INDEX(Raw!A:A,MATCH(S155+20000,Raw!AD:AD,0))))</f>
        <v/>
      </c>
      <c r="S155" s="59" t="str">
        <f>(IFERROR(IF(LARGE(Raw!AD:AD,A155+COUNTIF(Raw!C:C,"H")+COUNTIF(Raw!C:C,"S"))-20000&gt;0,LARGE(Raw!AD:AD,A155+COUNTIF(Raw!C:C,"H")+COUNTIF(Raw!C:C,"S"))-20000,""),""))</f>
        <v/>
      </c>
      <c r="T155" s="63" t="str">
        <f>IF(S155="","",(INDEX(Raw!AE:AE,MATCH(S155+20000,Raw!AD:AD,0)))-14000)</f>
        <v/>
      </c>
      <c r="U155" s="63" t="str">
        <f>IF(S155="","",(INDEX(Raw!AF:AF,MATCH(S155+20000,Raw!AD:AD,0)))-6000)</f>
        <v/>
      </c>
    </row>
    <row r="156" spans="1:21" x14ac:dyDescent="0.3">
      <c r="A156" s="52">
        <v>153</v>
      </c>
      <c r="B156" s="3" t="str">
        <f t="shared" si="8"/>
        <v/>
      </c>
      <c r="C156" s="52" t="str">
        <f>IF(E156="","",(INDEX(Raw!D:D,MATCH(E156+60000,Raw!AD:AD,0))))</f>
        <v/>
      </c>
      <c r="D156" s="52" t="str">
        <f>IF(E156="","",(INDEX(Raw!A:A,MATCH(E156+60000,Raw!AD:AD,0))))</f>
        <v/>
      </c>
      <c r="E156" s="59" t="str">
        <f>(IFERROR(IF(LARGE(Raw!AD:AD,A156)-60000&gt;0,LARGE(Raw!AD:AD,A156)-60000,""),""))</f>
        <v/>
      </c>
      <c r="F156" s="63" t="str">
        <f>IF(E156="","",(INDEX(Raw!AE:AE,MATCH(E156+60000,Raw!AD:AD,0)))-42000)</f>
        <v/>
      </c>
      <c r="G156" s="63" t="str">
        <f>IF(E156="","",(INDEX(Raw!AF:AF,MATCH(E156+60000,Raw!AD:AD,0)))-18000)</f>
        <v/>
      </c>
      <c r="I156" s="3" t="str">
        <f t="shared" si="6"/>
        <v/>
      </c>
      <c r="J156" s="52" t="str">
        <f>IF(L156="","",(INDEX(Raw!D:D,MATCH(L156+40000,Raw!AD:AD,0))))</f>
        <v/>
      </c>
      <c r="K156" s="52" t="str">
        <f>IF(L156="","",(INDEX(Raw!A:A,MATCH(L156+40000,Raw!AD:AD,0))))</f>
        <v/>
      </c>
      <c r="L156" s="59" t="str">
        <f>(IFERROR(IF(LARGE(Raw!AD:AD,A156+COUNTIF(Raw!C:C,"H"))-40000&gt;0,LARGE(Raw!AD:AD,A156+COUNTIF(Raw!C:C,"H"))-40000,""),""))</f>
        <v/>
      </c>
      <c r="M156" s="63" t="str">
        <f>IF(L156="","",(INDEX(Raw!AE:AE,MATCH(L156+40000,Raw!AD:AD,0)))-28000)</f>
        <v/>
      </c>
      <c r="N156" s="63" t="str">
        <f>IF(L156="","",(INDEX(Raw!AF:AF,MATCH(L156+40000,Raw!AD:AD,0)))-12000)</f>
        <v/>
      </c>
      <c r="P156" s="3" t="str">
        <f t="shared" si="7"/>
        <v/>
      </c>
      <c r="Q156" s="52" t="str">
        <f>IF(S156="","",(INDEX(Raw!D:D,MATCH(S156+20000,Raw!AD:AD,0))))</f>
        <v/>
      </c>
      <c r="R156" s="52" t="str">
        <f>IF(S156="","",(INDEX(Raw!A:A,MATCH(S156+20000,Raw!AD:AD,0))))</f>
        <v/>
      </c>
      <c r="S156" s="59" t="str">
        <f>(IFERROR(IF(LARGE(Raw!AD:AD,A156+COUNTIF(Raw!C:C,"H")+COUNTIF(Raw!C:C,"S"))-20000&gt;0,LARGE(Raw!AD:AD,A156+COUNTIF(Raw!C:C,"H")+COUNTIF(Raw!C:C,"S"))-20000,""),""))</f>
        <v/>
      </c>
      <c r="T156" s="63" t="str">
        <f>IF(S156="","",(INDEX(Raw!AE:AE,MATCH(S156+20000,Raw!AD:AD,0)))-14000)</f>
        <v/>
      </c>
      <c r="U156" s="63" t="str">
        <f>IF(S156="","",(INDEX(Raw!AF:AF,MATCH(S156+20000,Raw!AD:AD,0)))-6000)</f>
        <v/>
      </c>
    </row>
    <row r="157" spans="1:21" x14ac:dyDescent="0.3">
      <c r="A157" s="52">
        <v>154</v>
      </c>
      <c r="B157" s="3" t="str">
        <f t="shared" si="8"/>
        <v/>
      </c>
      <c r="C157" s="52" t="str">
        <f>IF(E157="","",(INDEX(Raw!D:D,MATCH(E157+60000,Raw!AD:AD,0))))</f>
        <v/>
      </c>
      <c r="D157" s="52" t="str">
        <f>IF(E157="","",(INDEX(Raw!A:A,MATCH(E157+60000,Raw!AD:AD,0))))</f>
        <v/>
      </c>
      <c r="E157" s="59" t="str">
        <f>(IFERROR(IF(LARGE(Raw!AD:AD,A157)-60000&gt;0,LARGE(Raw!AD:AD,A157)-60000,""),""))</f>
        <v/>
      </c>
      <c r="F157" s="63" t="str">
        <f>IF(E157="","",(INDEX(Raw!AE:AE,MATCH(E157+60000,Raw!AD:AD,0)))-42000)</f>
        <v/>
      </c>
      <c r="G157" s="63" t="str">
        <f>IF(E157="","",(INDEX(Raw!AF:AF,MATCH(E157+60000,Raw!AD:AD,0)))-18000)</f>
        <v/>
      </c>
      <c r="I157" s="3" t="str">
        <f t="shared" si="6"/>
        <v/>
      </c>
      <c r="J157" s="52" t="str">
        <f>IF(L157="","",(INDEX(Raw!D:D,MATCH(L157+40000,Raw!AD:AD,0))))</f>
        <v/>
      </c>
      <c r="K157" s="52" t="str">
        <f>IF(L157="","",(INDEX(Raw!A:A,MATCH(L157+40000,Raw!AD:AD,0))))</f>
        <v/>
      </c>
      <c r="L157" s="59" t="str">
        <f>(IFERROR(IF(LARGE(Raw!AD:AD,A157+COUNTIF(Raw!C:C,"H"))-40000&gt;0,LARGE(Raw!AD:AD,A157+COUNTIF(Raw!C:C,"H"))-40000,""),""))</f>
        <v/>
      </c>
      <c r="M157" s="63" t="str">
        <f>IF(L157="","",(INDEX(Raw!AE:AE,MATCH(L157+40000,Raw!AD:AD,0)))-28000)</f>
        <v/>
      </c>
      <c r="N157" s="63" t="str">
        <f>IF(L157="","",(INDEX(Raw!AF:AF,MATCH(L157+40000,Raw!AD:AD,0)))-12000)</f>
        <v/>
      </c>
      <c r="P157" s="3" t="str">
        <f t="shared" si="7"/>
        <v/>
      </c>
      <c r="Q157" s="52" t="str">
        <f>IF(S157="","",(INDEX(Raw!D:D,MATCH(S157+20000,Raw!AD:AD,0))))</f>
        <v/>
      </c>
      <c r="R157" s="52" t="str">
        <f>IF(S157="","",(INDEX(Raw!A:A,MATCH(S157+20000,Raw!AD:AD,0))))</f>
        <v/>
      </c>
      <c r="S157" s="59" t="str">
        <f>(IFERROR(IF(LARGE(Raw!AD:AD,A157+COUNTIF(Raw!C:C,"H")+COUNTIF(Raw!C:C,"S"))-20000&gt;0,LARGE(Raw!AD:AD,A157+COUNTIF(Raw!C:C,"H")+COUNTIF(Raw!C:C,"S"))-20000,""),""))</f>
        <v/>
      </c>
      <c r="T157" s="63" t="str">
        <f>IF(S157="","",(INDEX(Raw!AE:AE,MATCH(S157+20000,Raw!AD:AD,0)))-14000)</f>
        <v/>
      </c>
      <c r="U157" s="63" t="str">
        <f>IF(S157="","",(INDEX(Raw!AF:AF,MATCH(S157+20000,Raw!AD:AD,0)))-6000)</f>
        <v/>
      </c>
    </row>
    <row r="158" spans="1:21" x14ac:dyDescent="0.3">
      <c r="A158" s="52">
        <v>155</v>
      </c>
      <c r="B158" s="3" t="str">
        <f t="shared" si="8"/>
        <v/>
      </c>
      <c r="C158" s="52" t="str">
        <f>IF(E158="","",(INDEX(Raw!D:D,MATCH(E158+60000,Raw!AD:AD,0))))</f>
        <v/>
      </c>
      <c r="D158" s="52" t="str">
        <f>IF(E158="","",(INDEX(Raw!A:A,MATCH(E158+60000,Raw!AD:AD,0))))</f>
        <v/>
      </c>
      <c r="E158" s="59" t="str">
        <f>(IFERROR(IF(LARGE(Raw!AD:AD,A158)-60000&gt;0,LARGE(Raw!AD:AD,A158)-60000,""),""))</f>
        <v/>
      </c>
      <c r="F158" s="63" t="str">
        <f>IF(E158="","",(INDEX(Raw!AE:AE,MATCH(E158+60000,Raw!AD:AD,0)))-42000)</f>
        <v/>
      </c>
      <c r="G158" s="63" t="str">
        <f>IF(E158="","",(INDEX(Raw!AF:AF,MATCH(E158+60000,Raw!AD:AD,0)))-18000)</f>
        <v/>
      </c>
      <c r="I158" s="3" t="str">
        <f t="shared" si="6"/>
        <v/>
      </c>
      <c r="J158" s="52" t="str">
        <f>IF(L158="","",(INDEX(Raw!D:D,MATCH(L158+40000,Raw!AD:AD,0))))</f>
        <v/>
      </c>
      <c r="K158" s="52" t="str">
        <f>IF(L158="","",(INDEX(Raw!A:A,MATCH(L158+40000,Raw!AD:AD,0))))</f>
        <v/>
      </c>
      <c r="L158" s="59" t="str">
        <f>(IFERROR(IF(LARGE(Raw!AD:AD,A158+COUNTIF(Raw!C:C,"H"))-40000&gt;0,LARGE(Raw!AD:AD,A158+COUNTIF(Raw!C:C,"H"))-40000,""),""))</f>
        <v/>
      </c>
      <c r="M158" s="63" t="str">
        <f>IF(L158="","",(INDEX(Raw!AE:AE,MATCH(L158+40000,Raw!AD:AD,0)))-28000)</f>
        <v/>
      </c>
      <c r="N158" s="63" t="str">
        <f>IF(L158="","",(INDEX(Raw!AF:AF,MATCH(L158+40000,Raw!AD:AD,0)))-12000)</f>
        <v/>
      </c>
      <c r="P158" s="3" t="str">
        <f t="shared" si="7"/>
        <v/>
      </c>
      <c r="Q158" s="52" t="str">
        <f>IF(S158="","",(INDEX(Raw!D:D,MATCH(S158+20000,Raw!AD:AD,0))))</f>
        <v/>
      </c>
      <c r="R158" s="52" t="str">
        <f>IF(S158="","",(INDEX(Raw!A:A,MATCH(S158+20000,Raw!AD:AD,0))))</f>
        <v/>
      </c>
      <c r="S158" s="59" t="str">
        <f>(IFERROR(IF(LARGE(Raw!AD:AD,A158+COUNTIF(Raw!C:C,"H")+COUNTIF(Raw!C:C,"S"))-20000&gt;0,LARGE(Raw!AD:AD,A158+COUNTIF(Raw!C:C,"H")+COUNTIF(Raw!C:C,"S"))-20000,""),""))</f>
        <v/>
      </c>
      <c r="T158" s="63" t="str">
        <f>IF(S158="","",(INDEX(Raw!AE:AE,MATCH(S158+20000,Raw!AD:AD,0)))-14000)</f>
        <v/>
      </c>
      <c r="U158" s="63" t="str">
        <f>IF(S158="","",(INDEX(Raw!AF:AF,MATCH(S158+20000,Raw!AD:AD,0)))-6000)</f>
        <v/>
      </c>
    </row>
    <row r="159" spans="1:21" x14ac:dyDescent="0.3">
      <c r="A159" s="52">
        <v>156</v>
      </c>
      <c r="B159" s="3" t="str">
        <f t="shared" si="8"/>
        <v/>
      </c>
      <c r="C159" s="52" t="str">
        <f>IF(E159="","",(INDEX(Raw!D:D,MATCH(E159+60000,Raw!AD:AD,0))))</f>
        <v/>
      </c>
      <c r="D159" s="52" t="str">
        <f>IF(E159="","",(INDEX(Raw!A:A,MATCH(E159+60000,Raw!AD:AD,0))))</f>
        <v/>
      </c>
      <c r="E159" s="59" t="str">
        <f>(IFERROR(IF(LARGE(Raw!AD:AD,A159)-60000&gt;0,LARGE(Raw!AD:AD,A159)-60000,""),""))</f>
        <v/>
      </c>
      <c r="F159" s="63" t="str">
        <f>IF(E159="","",(INDEX(Raw!AE:AE,MATCH(E159+60000,Raw!AD:AD,0)))-42000)</f>
        <v/>
      </c>
      <c r="G159" s="63" t="str">
        <f>IF(E159="","",(INDEX(Raw!AF:AF,MATCH(E159+60000,Raw!AD:AD,0)))-18000)</f>
        <v/>
      </c>
      <c r="I159" s="3" t="str">
        <f t="shared" si="6"/>
        <v/>
      </c>
      <c r="J159" s="52" t="str">
        <f>IF(L159="","",(INDEX(Raw!D:D,MATCH(L159+40000,Raw!AD:AD,0))))</f>
        <v/>
      </c>
      <c r="K159" s="52" t="str">
        <f>IF(L159="","",(INDEX(Raw!A:A,MATCH(L159+40000,Raw!AD:AD,0))))</f>
        <v/>
      </c>
      <c r="L159" s="59" t="str">
        <f>(IFERROR(IF(LARGE(Raw!AD:AD,A159+COUNTIF(Raw!C:C,"H"))-40000&gt;0,LARGE(Raw!AD:AD,A159+COUNTIF(Raw!C:C,"H"))-40000,""),""))</f>
        <v/>
      </c>
      <c r="M159" s="63" t="str">
        <f>IF(L159="","",(INDEX(Raw!AE:AE,MATCH(L159+40000,Raw!AD:AD,0)))-28000)</f>
        <v/>
      </c>
      <c r="N159" s="63" t="str">
        <f>IF(L159="","",(INDEX(Raw!AF:AF,MATCH(L159+40000,Raw!AD:AD,0)))-12000)</f>
        <v/>
      </c>
      <c r="P159" s="3" t="str">
        <f t="shared" si="7"/>
        <v/>
      </c>
      <c r="Q159" s="52" t="str">
        <f>IF(S159="","",(INDEX(Raw!D:D,MATCH(S159+20000,Raw!AD:AD,0))))</f>
        <v/>
      </c>
      <c r="R159" s="52" t="str">
        <f>IF(S159="","",(INDEX(Raw!A:A,MATCH(S159+20000,Raw!AD:AD,0))))</f>
        <v/>
      </c>
      <c r="S159" s="59" t="str">
        <f>(IFERROR(IF(LARGE(Raw!AD:AD,A159+COUNTIF(Raw!C:C,"H")+COUNTIF(Raw!C:C,"S"))-20000&gt;0,LARGE(Raw!AD:AD,A159+COUNTIF(Raw!C:C,"H")+COUNTIF(Raw!C:C,"S"))-20000,""),""))</f>
        <v/>
      </c>
      <c r="T159" s="63" t="str">
        <f>IF(S159="","",(INDEX(Raw!AE:AE,MATCH(S159+20000,Raw!AD:AD,0)))-14000)</f>
        <v/>
      </c>
      <c r="U159" s="63" t="str">
        <f>IF(S159="","",(INDEX(Raw!AF:AF,MATCH(S159+20000,Raw!AD:AD,0)))-6000)</f>
        <v/>
      </c>
    </row>
    <row r="160" spans="1:21" x14ac:dyDescent="0.3">
      <c r="A160" s="52">
        <v>157</v>
      </c>
      <c r="B160" s="3" t="str">
        <f t="shared" si="8"/>
        <v/>
      </c>
      <c r="C160" s="52" t="str">
        <f>IF(E160="","",(INDEX(Raw!D:D,MATCH(E160+60000,Raw!AD:AD,0))))</f>
        <v/>
      </c>
      <c r="D160" s="52" t="str">
        <f>IF(E160="","",(INDEX(Raw!A:A,MATCH(E160+60000,Raw!AD:AD,0))))</f>
        <v/>
      </c>
      <c r="E160" s="59" t="str">
        <f>(IFERROR(IF(LARGE(Raw!AD:AD,A160)-60000&gt;0,LARGE(Raw!AD:AD,A160)-60000,""),""))</f>
        <v/>
      </c>
      <c r="F160" s="63" t="str">
        <f>IF(E160="","",(INDEX(Raw!AE:AE,MATCH(E160+60000,Raw!AD:AD,0)))-42000)</f>
        <v/>
      </c>
      <c r="G160" s="63" t="str">
        <f>IF(E160="","",(INDEX(Raw!AF:AF,MATCH(E160+60000,Raw!AD:AD,0)))-18000)</f>
        <v/>
      </c>
      <c r="I160" s="3" t="str">
        <f t="shared" si="6"/>
        <v/>
      </c>
      <c r="J160" s="52" t="str">
        <f>IF(L160="","",(INDEX(Raw!D:D,MATCH(L160+40000,Raw!AD:AD,0))))</f>
        <v/>
      </c>
      <c r="K160" s="52" t="str">
        <f>IF(L160="","",(INDEX(Raw!A:A,MATCH(L160+40000,Raw!AD:AD,0))))</f>
        <v/>
      </c>
      <c r="L160" s="59" t="str">
        <f>(IFERROR(IF(LARGE(Raw!AD:AD,A160+COUNTIF(Raw!C:C,"H"))-40000&gt;0,LARGE(Raw!AD:AD,A160+COUNTIF(Raw!C:C,"H"))-40000,""),""))</f>
        <v/>
      </c>
      <c r="M160" s="63" t="str">
        <f>IF(L160="","",(INDEX(Raw!AE:AE,MATCH(L160+40000,Raw!AD:AD,0)))-28000)</f>
        <v/>
      </c>
      <c r="N160" s="63" t="str">
        <f>IF(L160="","",(INDEX(Raw!AF:AF,MATCH(L160+40000,Raw!AD:AD,0)))-12000)</f>
        <v/>
      </c>
      <c r="P160" s="3" t="str">
        <f t="shared" si="7"/>
        <v/>
      </c>
      <c r="Q160" s="52" t="str">
        <f>IF(S160="","",(INDEX(Raw!D:D,MATCH(S160+20000,Raw!AD:AD,0))))</f>
        <v/>
      </c>
      <c r="R160" s="52" t="str">
        <f>IF(S160="","",(INDEX(Raw!A:A,MATCH(S160+20000,Raw!AD:AD,0))))</f>
        <v/>
      </c>
      <c r="S160" s="59" t="str">
        <f>(IFERROR(IF(LARGE(Raw!AD:AD,A160+COUNTIF(Raw!C:C,"H")+COUNTIF(Raw!C:C,"S"))-20000&gt;0,LARGE(Raw!AD:AD,A160+COUNTIF(Raw!C:C,"H")+COUNTIF(Raw!C:C,"S"))-20000,""),""))</f>
        <v/>
      </c>
      <c r="T160" s="63" t="str">
        <f>IF(S160="","",(INDEX(Raw!AE:AE,MATCH(S160+20000,Raw!AD:AD,0)))-14000)</f>
        <v/>
      </c>
      <c r="U160" s="63" t="str">
        <f>IF(S160="","",(INDEX(Raw!AF:AF,MATCH(S160+20000,Raw!AD:AD,0)))-6000)</f>
        <v/>
      </c>
    </row>
    <row r="161" spans="1:21" x14ac:dyDescent="0.3">
      <c r="A161" s="52">
        <v>158</v>
      </c>
      <c r="B161" s="3" t="str">
        <f t="shared" si="8"/>
        <v/>
      </c>
      <c r="C161" s="52" t="str">
        <f>IF(E161="","",(INDEX(Raw!D:D,MATCH(E161+60000,Raw!AD:AD,0))))</f>
        <v/>
      </c>
      <c r="D161" s="52" t="str">
        <f>IF(E161="","",(INDEX(Raw!A:A,MATCH(E161+60000,Raw!AD:AD,0))))</f>
        <v/>
      </c>
      <c r="E161" s="59" t="str">
        <f>(IFERROR(IF(LARGE(Raw!AD:AD,A161)-60000&gt;0,LARGE(Raw!AD:AD,A161)-60000,""),""))</f>
        <v/>
      </c>
      <c r="F161" s="63" t="str">
        <f>IF(E161="","",(INDEX(Raw!AE:AE,MATCH(E161+60000,Raw!AD:AD,0)))-42000)</f>
        <v/>
      </c>
      <c r="G161" s="63" t="str">
        <f>IF(E161="","",(INDEX(Raw!AF:AF,MATCH(E161+60000,Raw!AD:AD,0)))-18000)</f>
        <v/>
      </c>
      <c r="I161" s="3" t="str">
        <f t="shared" si="6"/>
        <v/>
      </c>
      <c r="J161" s="52" t="str">
        <f>IF(L161="","",(INDEX(Raw!D:D,MATCH(L161+40000,Raw!AD:AD,0))))</f>
        <v/>
      </c>
      <c r="K161" s="52" t="str">
        <f>IF(L161="","",(INDEX(Raw!A:A,MATCH(L161+40000,Raw!AD:AD,0))))</f>
        <v/>
      </c>
      <c r="L161" s="59" t="str">
        <f>(IFERROR(IF(LARGE(Raw!AD:AD,A161+COUNTIF(Raw!C:C,"H"))-40000&gt;0,LARGE(Raw!AD:AD,A161+COUNTIF(Raw!C:C,"H"))-40000,""),""))</f>
        <v/>
      </c>
      <c r="M161" s="63" t="str">
        <f>IF(L161="","",(INDEX(Raw!AE:AE,MATCH(L161+40000,Raw!AD:AD,0)))-28000)</f>
        <v/>
      </c>
      <c r="N161" s="63" t="str">
        <f>IF(L161="","",(INDEX(Raw!AF:AF,MATCH(L161+40000,Raw!AD:AD,0)))-12000)</f>
        <v/>
      </c>
      <c r="P161" s="3" t="str">
        <f t="shared" si="7"/>
        <v/>
      </c>
      <c r="Q161" s="52" t="str">
        <f>IF(S161="","",(INDEX(Raw!D:D,MATCH(S161+20000,Raw!AD:AD,0))))</f>
        <v/>
      </c>
      <c r="R161" s="52" t="str">
        <f>IF(S161="","",(INDEX(Raw!A:A,MATCH(S161+20000,Raw!AD:AD,0))))</f>
        <v/>
      </c>
      <c r="S161" s="59" t="str">
        <f>(IFERROR(IF(LARGE(Raw!AD:AD,A161+COUNTIF(Raw!C:C,"H")+COUNTIF(Raw!C:C,"S"))-20000&gt;0,LARGE(Raw!AD:AD,A161+COUNTIF(Raw!C:C,"H")+COUNTIF(Raw!C:C,"S"))-20000,""),""))</f>
        <v/>
      </c>
      <c r="T161" s="63" t="str">
        <f>IF(S161="","",(INDEX(Raw!AE:AE,MATCH(S161+20000,Raw!AD:AD,0)))-14000)</f>
        <v/>
      </c>
      <c r="U161" s="63" t="str">
        <f>IF(S161="","",(INDEX(Raw!AF:AF,MATCH(S161+20000,Raw!AD:AD,0)))-6000)</f>
        <v/>
      </c>
    </row>
    <row r="162" spans="1:21" x14ac:dyDescent="0.3">
      <c r="A162" s="52">
        <v>159</v>
      </c>
      <c r="B162" s="3" t="str">
        <f t="shared" si="8"/>
        <v/>
      </c>
      <c r="C162" s="52" t="str">
        <f>IF(E162="","",(INDEX(Raw!D:D,MATCH(E162+60000,Raw!AD:AD,0))))</f>
        <v/>
      </c>
      <c r="D162" s="52" t="str">
        <f>IF(E162="","",(INDEX(Raw!A:A,MATCH(E162+60000,Raw!AD:AD,0))))</f>
        <v/>
      </c>
      <c r="E162" s="59" t="str">
        <f>(IFERROR(IF(LARGE(Raw!AD:AD,A162)-60000&gt;0,LARGE(Raw!AD:AD,A162)-60000,""),""))</f>
        <v/>
      </c>
      <c r="F162" s="63" t="str">
        <f>IF(E162="","",(INDEX(Raw!AE:AE,MATCH(E162+60000,Raw!AD:AD,0)))-42000)</f>
        <v/>
      </c>
      <c r="G162" s="63" t="str">
        <f>IF(E162="","",(INDEX(Raw!AF:AF,MATCH(E162+60000,Raw!AD:AD,0)))-18000)</f>
        <v/>
      </c>
      <c r="I162" s="3" t="str">
        <f t="shared" si="6"/>
        <v/>
      </c>
      <c r="J162" s="52" t="str">
        <f>IF(L162="","",(INDEX(Raw!D:D,MATCH(L162+40000,Raw!AD:AD,0))))</f>
        <v/>
      </c>
      <c r="K162" s="52" t="str">
        <f>IF(L162="","",(INDEX(Raw!A:A,MATCH(L162+40000,Raw!AD:AD,0))))</f>
        <v/>
      </c>
      <c r="L162" s="59" t="str">
        <f>(IFERROR(IF(LARGE(Raw!AD:AD,A162+COUNTIF(Raw!C:C,"H"))-40000&gt;0,LARGE(Raw!AD:AD,A162+COUNTIF(Raw!C:C,"H"))-40000,""),""))</f>
        <v/>
      </c>
      <c r="M162" s="63" t="str">
        <f>IF(L162="","",(INDEX(Raw!AE:AE,MATCH(L162+40000,Raw!AD:AD,0)))-28000)</f>
        <v/>
      </c>
      <c r="N162" s="63" t="str">
        <f>IF(L162="","",(INDEX(Raw!AF:AF,MATCH(L162+40000,Raw!AD:AD,0)))-12000)</f>
        <v/>
      </c>
      <c r="P162" s="3" t="str">
        <f t="shared" si="7"/>
        <v/>
      </c>
      <c r="Q162" s="52" t="str">
        <f>IF(S162="","",(INDEX(Raw!D:D,MATCH(S162+20000,Raw!AD:AD,0))))</f>
        <v/>
      </c>
      <c r="R162" s="52" t="str">
        <f>IF(S162="","",(INDEX(Raw!A:A,MATCH(S162+20000,Raw!AD:AD,0))))</f>
        <v/>
      </c>
      <c r="S162" s="59" t="str">
        <f>(IFERROR(IF(LARGE(Raw!AD:AD,A162+COUNTIF(Raw!C:C,"H")+COUNTIF(Raw!C:C,"S"))-20000&gt;0,LARGE(Raw!AD:AD,A162+COUNTIF(Raw!C:C,"H")+COUNTIF(Raw!C:C,"S"))-20000,""),""))</f>
        <v/>
      </c>
      <c r="T162" s="63" t="str">
        <f>IF(S162="","",(INDEX(Raw!AE:AE,MATCH(S162+20000,Raw!AD:AD,0)))-14000)</f>
        <v/>
      </c>
      <c r="U162" s="63" t="str">
        <f>IF(S162="","",(INDEX(Raw!AF:AF,MATCH(S162+20000,Raw!AD:AD,0)))-6000)</f>
        <v/>
      </c>
    </row>
    <row r="163" spans="1:21" x14ac:dyDescent="0.3">
      <c r="A163" s="52">
        <v>160</v>
      </c>
      <c r="B163" s="3" t="str">
        <f t="shared" si="8"/>
        <v/>
      </c>
      <c r="C163" s="52" t="str">
        <f>IF(E163="","",(INDEX(Raw!D:D,MATCH(E163+60000,Raw!AD:AD,0))))</f>
        <v/>
      </c>
      <c r="D163" s="52" t="str">
        <f>IF(E163="","",(INDEX(Raw!A:A,MATCH(E163+60000,Raw!AD:AD,0))))</f>
        <v/>
      </c>
      <c r="E163" s="59" t="str">
        <f>(IFERROR(IF(LARGE(Raw!AD:AD,A163)-60000&gt;0,LARGE(Raw!AD:AD,A163)-60000,""),""))</f>
        <v/>
      </c>
      <c r="F163" s="63" t="str">
        <f>IF(E163="","",(INDEX(Raw!AE:AE,MATCH(E163+60000,Raw!AD:AD,0)))-42000)</f>
        <v/>
      </c>
      <c r="G163" s="63" t="str">
        <f>IF(E163="","",(INDEX(Raw!AF:AF,MATCH(E163+60000,Raw!AD:AD,0)))-18000)</f>
        <v/>
      </c>
      <c r="I163" s="3" t="str">
        <f t="shared" si="6"/>
        <v/>
      </c>
      <c r="J163" s="52" t="str">
        <f>IF(L163="","",(INDEX(Raw!D:D,MATCH(L163+40000,Raw!AD:AD,0))))</f>
        <v/>
      </c>
      <c r="K163" s="52" t="str">
        <f>IF(L163="","",(INDEX(Raw!A:A,MATCH(L163+40000,Raw!AD:AD,0))))</f>
        <v/>
      </c>
      <c r="L163" s="59" t="str">
        <f>(IFERROR(IF(LARGE(Raw!AD:AD,A163+COUNTIF(Raw!C:C,"H"))-40000&gt;0,LARGE(Raw!AD:AD,A163+COUNTIF(Raw!C:C,"H"))-40000,""),""))</f>
        <v/>
      </c>
      <c r="M163" s="63" t="str">
        <f>IF(L163="","",(INDEX(Raw!AE:AE,MATCH(L163+40000,Raw!AD:AD,0)))-28000)</f>
        <v/>
      </c>
      <c r="N163" s="63" t="str">
        <f>IF(L163="","",(INDEX(Raw!AF:AF,MATCH(L163+40000,Raw!AD:AD,0)))-12000)</f>
        <v/>
      </c>
      <c r="P163" s="3" t="str">
        <f t="shared" si="7"/>
        <v/>
      </c>
      <c r="Q163" s="52" t="str">
        <f>IF(S163="","",(INDEX(Raw!D:D,MATCH(S163+20000,Raw!AD:AD,0))))</f>
        <v/>
      </c>
      <c r="R163" s="52" t="str">
        <f>IF(S163="","",(INDEX(Raw!A:A,MATCH(S163+20000,Raw!AD:AD,0))))</f>
        <v/>
      </c>
      <c r="S163" s="59" t="str">
        <f>(IFERROR(IF(LARGE(Raw!AD:AD,A163+COUNTIF(Raw!C:C,"H")+COUNTIF(Raw!C:C,"S"))-20000&gt;0,LARGE(Raw!AD:AD,A163+COUNTIF(Raw!C:C,"H")+COUNTIF(Raw!C:C,"S"))-20000,""),""))</f>
        <v/>
      </c>
      <c r="T163" s="63" t="str">
        <f>IF(S163="","",(INDEX(Raw!AE:AE,MATCH(S163+20000,Raw!AD:AD,0)))-14000)</f>
        <v/>
      </c>
      <c r="U163" s="63" t="str">
        <f>IF(S163="","",(INDEX(Raw!AF:AF,MATCH(S163+20000,Raw!AD:AD,0)))-6000)</f>
        <v/>
      </c>
    </row>
    <row r="164" spans="1:21" x14ac:dyDescent="0.3">
      <c r="A164" s="52">
        <v>161</v>
      </c>
      <c r="B164" s="3" t="str">
        <f t="shared" si="8"/>
        <v/>
      </c>
      <c r="C164" s="52" t="str">
        <f>IF(E164="","",(INDEX(Raw!D:D,MATCH(E164+60000,Raw!AD:AD,0))))</f>
        <v/>
      </c>
      <c r="D164" s="52" t="str">
        <f>IF(E164="","",(INDEX(Raw!A:A,MATCH(E164+60000,Raw!AD:AD,0))))</f>
        <v/>
      </c>
      <c r="E164" s="59" t="str">
        <f>(IFERROR(IF(LARGE(Raw!AD:AD,A164)-60000&gt;0,LARGE(Raw!AD:AD,A164)-60000,""),""))</f>
        <v/>
      </c>
      <c r="F164" s="63" t="str">
        <f>IF(E164="","",(INDEX(Raw!AE:AE,MATCH(E164+60000,Raw!AD:AD,0)))-42000)</f>
        <v/>
      </c>
      <c r="G164" s="63" t="str">
        <f>IF(E164="","",(INDEX(Raw!AF:AF,MATCH(E164+60000,Raw!AD:AD,0)))-18000)</f>
        <v/>
      </c>
      <c r="I164" s="3" t="str">
        <f t="shared" si="6"/>
        <v/>
      </c>
      <c r="J164" s="52" t="str">
        <f>IF(L164="","",(INDEX(Raw!D:D,MATCH(L164+40000,Raw!AD:AD,0))))</f>
        <v/>
      </c>
      <c r="K164" s="52" t="str">
        <f>IF(L164="","",(INDEX(Raw!A:A,MATCH(L164+40000,Raw!AD:AD,0))))</f>
        <v/>
      </c>
      <c r="L164" s="59" t="str">
        <f>(IFERROR(IF(LARGE(Raw!AD:AD,A164+COUNTIF(Raw!C:C,"H"))-40000&gt;0,LARGE(Raw!AD:AD,A164+COUNTIF(Raw!C:C,"H"))-40000,""),""))</f>
        <v/>
      </c>
      <c r="M164" s="63" t="str">
        <f>IF(L164="","",(INDEX(Raw!AE:AE,MATCH(L164+40000,Raw!AD:AD,0)))-28000)</f>
        <v/>
      </c>
      <c r="N164" s="63" t="str">
        <f>IF(L164="","",(INDEX(Raw!AF:AF,MATCH(L164+40000,Raw!AD:AD,0)))-12000)</f>
        <v/>
      </c>
      <c r="P164" s="3" t="str">
        <f t="shared" si="7"/>
        <v/>
      </c>
      <c r="Q164" s="52" t="str">
        <f>IF(S164="","",(INDEX(Raw!D:D,MATCH(S164+20000,Raw!AD:AD,0))))</f>
        <v/>
      </c>
      <c r="R164" s="52" t="str">
        <f>IF(S164="","",(INDEX(Raw!A:A,MATCH(S164+20000,Raw!AD:AD,0))))</f>
        <v/>
      </c>
      <c r="S164" s="59" t="str">
        <f>(IFERROR(IF(LARGE(Raw!AD:AD,A164+COUNTIF(Raw!C:C,"H")+COUNTIF(Raw!C:C,"S"))-20000&gt;0,LARGE(Raw!AD:AD,A164+COUNTIF(Raw!C:C,"H")+COUNTIF(Raw!C:C,"S"))-20000,""),""))</f>
        <v/>
      </c>
      <c r="T164" s="63" t="str">
        <f>IF(S164="","",(INDEX(Raw!AE:AE,MATCH(S164+20000,Raw!AD:AD,0)))-14000)</f>
        <v/>
      </c>
      <c r="U164" s="63" t="str">
        <f>IF(S164="","",(INDEX(Raw!AF:AF,MATCH(S164+20000,Raw!AD:AD,0)))-6000)</f>
        <v/>
      </c>
    </row>
    <row r="165" spans="1:21" x14ac:dyDescent="0.3">
      <c r="A165" s="52">
        <v>162</v>
      </c>
      <c r="B165" s="3" t="str">
        <f t="shared" si="8"/>
        <v/>
      </c>
      <c r="C165" s="52" t="str">
        <f>IF(E165="","",(INDEX(Raw!D:D,MATCH(E165+60000,Raw!AD:AD,0))))</f>
        <v/>
      </c>
      <c r="D165" s="52" t="str">
        <f>IF(E165="","",(INDEX(Raw!A:A,MATCH(E165+60000,Raw!AD:AD,0))))</f>
        <v/>
      </c>
      <c r="E165" s="59" t="str">
        <f>(IFERROR(IF(LARGE(Raw!AD:AD,A165)-60000&gt;0,LARGE(Raw!AD:AD,A165)-60000,""),""))</f>
        <v/>
      </c>
      <c r="F165" s="63" t="str">
        <f>IF(E165="","",(INDEX(Raw!AE:AE,MATCH(E165+60000,Raw!AD:AD,0)))-42000)</f>
        <v/>
      </c>
      <c r="G165" s="63" t="str">
        <f>IF(E165="","",(INDEX(Raw!AF:AF,MATCH(E165+60000,Raw!AD:AD,0)))-18000)</f>
        <v/>
      </c>
      <c r="I165" s="3" t="str">
        <f t="shared" si="6"/>
        <v/>
      </c>
      <c r="J165" s="52" t="str">
        <f>IF(L165="","",(INDEX(Raw!D:D,MATCH(L165+40000,Raw!AD:AD,0))))</f>
        <v/>
      </c>
      <c r="K165" s="52" t="str">
        <f>IF(L165="","",(INDEX(Raw!A:A,MATCH(L165+40000,Raw!AD:AD,0))))</f>
        <v/>
      </c>
      <c r="L165" s="59" t="str">
        <f>(IFERROR(IF(LARGE(Raw!AD:AD,A165+COUNTIF(Raw!C:C,"H"))-40000&gt;0,LARGE(Raw!AD:AD,A165+COUNTIF(Raw!C:C,"H"))-40000,""),""))</f>
        <v/>
      </c>
      <c r="M165" s="63" t="str">
        <f>IF(L165="","",(INDEX(Raw!AE:AE,MATCH(L165+40000,Raw!AD:AD,0)))-28000)</f>
        <v/>
      </c>
      <c r="N165" s="63" t="str">
        <f>IF(L165="","",(INDEX(Raw!AF:AF,MATCH(L165+40000,Raw!AD:AD,0)))-12000)</f>
        <v/>
      </c>
      <c r="P165" s="3" t="str">
        <f t="shared" si="7"/>
        <v/>
      </c>
      <c r="Q165" s="52" t="str">
        <f>IF(S165="","",(INDEX(Raw!D:D,MATCH(S165+20000,Raw!AD:AD,0))))</f>
        <v/>
      </c>
      <c r="R165" s="52" t="str">
        <f>IF(S165="","",(INDEX(Raw!A:A,MATCH(S165+20000,Raw!AD:AD,0))))</f>
        <v/>
      </c>
      <c r="S165" s="59" t="str">
        <f>(IFERROR(IF(LARGE(Raw!AD:AD,A165+COUNTIF(Raw!C:C,"H")+COUNTIF(Raw!C:C,"S"))-20000&gt;0,LARGE(Raw!AD:AD,A165+COUNTIF(Raw!C:C,"H")+COUNTIF(Raw!C:C,"S"))-20000,""),""))</f>
        <v/>
      </c>
      <c r="T165" s="63" t="str">
        <f>IF(S165="","",(INDEX(Raw!AE:AE,MATCH(S165+20000,Raw!AD:AD,0)))-14000)</f>
        <v/>
      </c>
      <c r="U165" s="63" t="str">
        <f>IF(S165="","",(INDEX(Raw!AF:AF,MATCH(S165+20000,Raw!AD:AD,0)))-6000)</f>
        <v/>
      </c>
    </row>
    <row r="166" spans="1:21" x14ac:dyDescent="0.3">
      <c r="A166" s="52">
        <v>163</v>
      </c>
      <c r="B166" s="3" t="str">
        <f t="shared" si="8"/>
        <v/>
      </c>
      <c r="C166" s="52" t="str">
        <f>IF(E166="","",(INDEX(Raw!D:D,MATCH(E166+60000,Raw!AD:AD,0))))</f>
        <v/>
      </c>
      <c r="D166" s="52" t="str">
        <f>IF(E166="","",(INDEX(Raw!A:A,MATCH(E166+60000,Raw!AD:AD,0))))</f>
        <v/>
      </c>
      <c r="E166" s="59" t="str">
        <f>(IFERROR(IF(LARGE(Raw!AD:AD,A166)-60000&gt;0,LARGE(Raw!AD:AD,A166)-60000,""),""))</f>
        <v/>
      </c>
      <c r="F166" s="63" t="str">
        <f>IF(E166="","",(INDEX(Raw!AE:AE,MATCH(E166+60000,Raw!AD:AD,0)))-42000)</f>
        <v/>
      </c>
      <c r="G166" s="63" t="str">
        <f>IF(E166="","",(INDEX(Raw!AF:AF,MATCH(E166+60000,Raw!AD:AD,0)))-18000)</f>
        <v/>
      </c>
      <c r="I166" s="3" t="str">
        <f t="shared" si="6"/>
        <v/>
      </c>
      <c r="J166" s="52" t="str">
        <f>IF(L166="","",(INDEX(Raw!D:D,MATCH(L166+40000,Raw!AD:AD,0))))</f>
        <v/>
      </c>
      <c r="K166" s="52" t="str">
        <f>IF(L166="","",(INDEX(Raw!A:A,MATCH(L166+40000,Raw!AD:AD,0))))</f>
        <v/>
      </c>
      <c r="L166" s="59" t="str">
        <f>(IFERROR(IF(LARGE(Raw!AD:AD,A166+COUNTIF(Raw!C:C,"H"))-40000&gt;0,LARGE(Raw!AD:AD,A166+COUNTIF(Raw!C:C,"H"))-40000,""),""))</f>
        <v/>
      </c>
      <c r="M166" s="63" t="str">
        <f>IF(L166="","",(INDEX(Raw!AE:AE,MATCH(L166+40000,Raw!AD:AD,0)))-28000)</f>
        <v/>
      </c>
      <c r="N166" s="63" t="str">
        <f>IF(L166="","",(INDEX(Raw!AF:AF,MATCH(L166+40000,Raw!AD:AD,0)))-12000)</f>
        <v/>
      </c>
      <c r="P166" s="3" t="str">
        <f t="shared" si="7"/>
        <v/>
      </c>
      <c r="Q166" s="52" t="str">
        <f>IF(S166="","",(INDEX(Raw!D:D,MATCH(S166+20000,Raw!AD:AD,0))))</f>
        <v/>
      </c>
      <c r="R166" s="52" t="str">
        <f>IF(S166="","",(INDEX(Raw!A:A,MATCH(S166+20000,Raw!AD:AD,0))))</f>
        <v/>
      </c>
      <c r="S166" s="59" t="str">
        <f>(IFERROR(IF(LARGE(Raw!AD:AD,A166+COUNTIF(Raw!C:C,"H")+COUNTIF(Raw!C:C,"S"))-20000&gt;0,LARGE(Raw!AD:AD,A166+COUNTIF(Raw!C:C,"H")+COUNTIF(Raw!C:C,"S"))-20000,""),""))</f>
        <v/>
      </c>
      <c r="T166" s="63" t="str">
        <f>IF(S166="","",(INDEX(Raw!AE:AE,MATCH(S166+20000,Raw!AD:AD,0)))-14000)</f>
        <v/>
      </c>
      <c r="U166" s="63" t="str">
        <f>IF(S166="","",(INDEX(Raw!AF:AF,MATCH(S166+20000,Raw!AD:AD,0)))-6000)</f>
        <v/>
      </c>
    </row>
    <row r="167" spans="1:21" x14ac:dyDescent="0.3">
      <c r="A167" s="52">
        <v>164</v>
      </c>
      <c r="B167" s="3" t="str">
        <f t="shared" si="8"/>
        <v/>
      </c>
      <c r="C167" s="52" t="str">
        <f>IF(E167="","",(INDEX(Raw!D:D,MATCH(E167+60000,Raw!AD:AD,0))))</f>
        <v/>
      </c>
      <c r="D167" s="52" t="str">
        <f>IF(E167="","",(INDEX(Raw!A:A,MATCH(E167+60000,Raw!AD:AD,0))))</f>
        <v/>
      </c>
      <c r="E167" s="59" t="str">
        <f>(IFERROR(IF(LARGE(Raw!AD:AD,A167)-60000&gt;0,LARGE(Raw!AD:AD,A167)-60000,""),""))</f>
        <v/>
      </c>
      <c r="F167" s="63" t="str">
        <f>IF(E167="","",(INDEX(Raw!AE:AE,MATCH(E167+60000,Raw!AD:AD,0)))-42000)</f>
        <v/>
      </c>
      <c r="G167" s="63" t="str">
        <f>IF(E167="","",(INDEX(Raw!AF:AF,MATCH(E167+60000,Raw!AD:AD,0)))-18000)</f>
        <v/>
      </c>
      <c r="I167" s="3" t="str">
        <f t="shared" si="6"/>
        <v/>
      </c>
      <c r="J167" s="52" t="str">
        <f>IF(L167="","",(INDEX(Raw!D:D,MATCH(L167+40000,Raw!AD:AD,0))))</f>
        <v/>
      </c>
      <c r="K167" s="52" t="str">
        <f>IF(L167="","",(INDEX(Raw!A:A,MATCH(L167+40000,Raw!AD:AD,0))))</f>
        <v/>
      </c>
      <c r="L167" s="59" t="str">
        <f>(IFERROR(IF(LARGE(Raw!AD:AD,A167+COUNTIF(Raw!C:C,"H"))-40000&gt;0,LARGE(Raw!AD:AD,A167+COUNTIF(Raw!C:C,"H"))-40000,""),""))</f>
        <v/>
      </c>
      <c r="M167" s="63" t="str">
        <f>IF(L167="","",(INDEX(Raw!AE:AE,MATCH(L167+40000,Raw!AD:AD,0)))-28000)</f>
        <v/>
      </c>
      <c r="N167" s="63" t="str">
        <f>IF(L167="","",(INDEX(Raw!AF:AF,MATCH(L167+40000,Raw!AD:AD,0)))-12000)</f>
        <v/>
      </c>
      <c r="P167" s="3" t="str">
        <f t="shared" si="7"/>
        <v/>
      </c>
      <c r="Q167" s="52" t="str">
        <f>IF(S167="","",(INDEX(Raw!D:D,MATCH(S167+20000,Raw!AD:AD,0))))</f>
        <v/>
      </c>
      <c r="R167" s="52" t="str">
        <f>IF(S167="","",(INDEX(Raw!A:A,MATCH(S167+20000,Raw!AD:AD,0))))</f>
        <v/>
      </c>
      <c r="S167" s="59" t="str">
        <f>(IFERROR(IF(LARGE(Raw!AD:AD,A167+COUNTIF(Raw!C:C,"H")+COUNTIF(Raw!C:C,"S"))-20000&gt;0,LARGE(Raw!AD:AD,A167+COUNTIF(Raw!C:C,"H")+COUNTIF(Raw!C:C,"S"))-20000,""),""))</f>
        <v/>
      </c>
      <c r="T167" s="63" t="str">
        <f>IF(S167="","",(INDEX(Raw!AE:AE,MATCH(S167+20000,Raw!AD:AD,0)))-14000)</f>
        <v/>
      </c>
      <c r="U167" s="63" t="str">
        <f>IF(S167="","",(INDEX(Raw!AF:AF,MATCH(S167+20000,Raw!AD:AD,0)))-6000)</f>
        <v/>
      </c>
    </row>
    <row r="168" spans="1:21" x14ac:dyDescent="0.3">
      <c r="A168" s="52">
        <v>165</v>
      </c>
      <c r="B168" s="3" t="str">
        <f t="shared" si="8"/>
        <v/>
      </c>
      <c r="C168" s="52" t="str">
        <f>IF(E168="","",(INDEX(Raw!D:D,MATCH(E168+60000,Raw!AD:AD,0))))</f>
        <v/>
      </c>
      <c r="D168" s="52" t="str">
        <f>IF(E168="","",(INDEX(Raw!A:A,MATCH(E168+60000,Raw!AD:AD,0))))</f>
        <v/>
      </c>
      <c r="E168" s="59" t="str">
        <f>(IFERROR(IF(LARGE(Raw!AD:AD,A168)-60000&gt;0,LARGE(Raw!AD:AD,A168)-60000,""),""))</f>
        <v/>
      </c>
      <c r="F168" s="63" t="str">
        <f>IF(E168="","",(INDEX(Raw!AE:AE,MATCH(E168+60000,Raw!AD:AD,0)))-42000)</f>
        <v/>
      </c>
      <c r="G168" s="63" t="str">
        <f>IF(E168="","",(INDEX(Raw!AF:AF,MATCH(E168+60000,Raw!AD:AD,0)))-18000)</f>
        <v/>
      </c>
      <c r="I168" s="3" t="str">
        <f t="shared" si="6"/>
        <v/>
      </c>
      <c r="J168" s="52" t="str">
        <f>IF(L168="","",(INDEX(Raw!D:D,MATCH(L168+40000,Raw!AD:AD,0))))</f>
        <v/>
      </c>
      <c r="K168" s="52" t="str">
        <f>IF(L168="","",(INDEX(Raw!A:A,MATCH(L168+40000,Raw!AD:AD,0))))</f>
        <v/>
      </c>
      <c r="L168" s="59" t="str">
        <f>(IFERROR(IF(LARGE(Raw!AD:AD,A168+COUNTIF(Raw!C:C,"H"))-40000&gt;0,LARGE(Raw!AD:AD,A168+COUNTIF(Raw!C:C,"H"))-40000,""),""))</f>
        <v/>
      </c>
      <c r="M168" s="63" t="str">
        <f>IF(L168="","",(INDEX(Raw!AE:AE,MATCH(L168+40000,Raw!AD:AD,0)))-28000)</f>
        <v/>
      </c>
      <c r="N168" s="63" t="str">
        <f>IF(L168="","",(INDEX(Raw!AF:AF,MATCH(L168+40000,Raw!AD:AD,0)))-12000)</f>
        <v/>
      </c>
      <c r="P168" s="3" t="str">
        <f t="shared" si="7"/>
        <v/>
      </c>
      <c r="Q168" s="52" t="str">
        <f>IF(S168="","",(INDEX(Raw!D:D,MATCH(S168+20000,Raw!AD:AD,0))))</f>
        <v/>
      </c>
      <c r="R168" s="52" t="str">
        <f>IF(S168="","",(INDEX(Raw!A:A,MATCH(S168+20000,Raw!AD:AD,0))))</f>
        <v/>
      </c>
      <c r="S168" s="59" t="str">
        <f>(IFERROR(IF(LARGE(Raw!AD:AD,A168+COUNTIF(Raw!C:C,"H")+COUNTIF(Raw!C:C,"S"))-20000&gt;0,LARGE(Raw!AD:AD,A168+COUNTIF(Raw!C:C,"H")+COUNTIF(Raw!C:C,"S"))-20000,""),""))</f>
        <v/>
      </c>
      <c r="T168" s="63" t="str">
        <f>IF(S168="","",(INDEX(Raw!AE:AE,MATCH(S168+20000,Raw!AD:AD,0)))-14000)</f>
        <v/>
      </c>
      <c r="U168" s="63" t="str">
        <f>IF(S168="","",(INDEX(Raw!AF:AF,MATCH(S168+20000,Raw!AD:AD,0)))-6000)</f>
        <v/>
      </c>
    </row>
    <row r="169" spans="1:21" x14ac:dyDescent="0.3">
      <c r="A169" s="52">
        <v>166</v>
      </c>
      <c r="B169" s="3" t="str">
        <f t="shared" si="8"/>
        <v/>
      </c>
      <c r="C169" s="52" t="str">
        <f>IF(E169="","",(INDEX(Raw!D:D,MATCH(E169+60000,Raw!AD:AD,0))))</f>
        <v/>
      </c>
      <c r="D169" s="52" t="str">
        <f>IF(E169="","",(INDEX(Raw!A:A,MATCH(E169+60000,Raw!AD:AD,0))))</f>
        <v/>
      </c>
      <c r="E169" s="59" t="str">
        <f>(IFERROR(IF(LARGE(Raw!AD:AD,A169)-60000&gt;0,LARGE(Raw!AD:AD,A169)-60000,""),""))</f>
        <v/>
      </c>
      <c r="F169" s="63" t="str">
        <f>IF(E169="","",(INDEX(Raw!AE:AE,MATCH(E169+60000,Raw!AD:AD,0)))-42000)</f>
        <v/>
      </c>
      <c r="G169" s="63" t="str">
        <f>IF(E169="","",(INDEX(Raw!AF:AF,MATCH(E169+60000,Raw!AD:AD,0)))-18000)</f>
        <v/>
      </c>
      <c r="I169" s="3" t="str">
        <f t="shared" si="6"/>
        <v/>
      </c>
      <c r="J169" s="52" t="str">
        <f>IF(L169="","",(INDEX(Raw!D:D,MATCH(L169+40000,Raw!AD:AD,0))))</f>
        <v/>
      </c>
      <c r="K169" s="52" t="str">
        <f>IF(L169="","",(INDEX(Raw!A:A,MATCH(L169+40000,Raw!AD:AD,0))))</f>
        <v/>
      </c>
      <c r="L169" s="59" t="str">
        <f>(IFERROR(IF(LARGE(Raw!AD:AD,A169+COUNTIF(Raw!C:C,"H"))-40000&gt;0,LARGE(Raw!AD:AD,A169+COUNTIF(Raw!C:C,"H"))-40000,""),""))</f>
        <v/>
      </c>
      <c r="M169" s="63" t="str">
        <f>IF(L169="","",(INDEX(Raw!AE:AE,MATCH(L169+40000,Raw!AD:AD,0)))-28000)</f>
        <v/>
      </c>
      <c r="N169" s="63" t="str">
        <f>IF(L169="","",(INDEX(Raw!AF:AF,MATCH(L169+40000,Raw!AD:AD,0)))-12000)</f>
        <v/>
      </c>
      <c r="P169" s="3" t="str">
        <f t="shared" si="7"/>
        <v/>
      </c>
      <c r="Q169" s="52" t="str">
        <f>IF(S169="","",(INDEX(Raw!D:D,MATCH(S169+20000,Raw!AD:AD,0))))</f>
        <v/>
      </c>
      <c r="R169" s="52" t="str">
        <f>IF(S169="","",(INDEX(Raw!A:A,MATCH(S169+20000,Raw!AD:AD,0))))</f>
        <v/>
      </c>
      <c r="S169" s="59" t="str">
        <f>(IFERROR(IF(LARGE(Raw!AD:AD,A169+COUNTIF(Raw!C:C,"H")+COUNTIF(Raw!C:C,"S"))-20000&gt;0,LARGE(Raw!AD:AD,A169+COUNTIF(Raw!C:C,"H")+COUNTIF(Raw!C:C,"S"))-20000,""),""))</f>
        <v/>
      </c>
      <c r="T169" s="63" t="str">
        <f>IF(S169="","",(INDEX(Raw!AE:AE,MATCH(S169+20000,Raw!AD:AD,0)))-14000)</f>
        <v/>
      </c>
      <c r="U169" s="63" t="str">
        <f>IF(S169="","",(INDEX(Raw!AF:AF,MATCH(S169+20000,Raw!AD:AD,0)))-6000)</f>
        <v/>
      </c>
    </row>
    <row r="170" spans="1:21" x14ac:dyDescent="0.3">
      <c r="A170" s="52">
        <v>167</v>
      </c>
      <c r="B170" s="3" t="str">
        <f t="shared" si="8"/>
        <v/>
      </c>
      <c r="C170" s="52" t="str">
        <f>IF(E170="","",(INDEX(Raw!D:D,MATCH(E170+60000,Raw!AD:AD,0))))</f>
        <v/>
      </c>
      <c r="D170" s="52" t="str">
        <f>IF(E170="","",(INDEX(Raw!A:A,MATCH(E170+60000,Raw!AD:AD,0))))</f>
        <v/>
      </c>
      <c r="E170" s="59" t="str">
        <f>(IFERROR(IF(LARGE(Raw!AD:AD,A170)-60000&gt;0,LARGE(Raw!AD:AD,A170)-60000,""),""))</f>
        <v/>
      </c>
      <c r="F170" s="63" t="str">
        <f>IF(E170="","",(INDEX(Raw!AE:AE,MATCH(E170+60000,Raw!AD:AD,0)))-42000)</f>
        <v/>
      </c>
      <c r="G170" s="63" t="str">
        <f>IF(E170="","",(INDEX(Raw!AF:AF,MATCH(E170+60000,Raw!AD:AD,0)))-18000)</f>
        <v/>
      </c>
      <c r="I170" s="3" t="str">
        <f t="shared" si="6"/>
        <v/>
      </c>
      <c r="J170" s="52" t="str">
        <f>IF(L170="","",(INDEX(Raw!D:D,MATCH(L170+40000,Raw!AD:AD,0))))</f>
        <v/>
      </c>
      <c r="K170" s="52" t="str">
        <f>IF(L170="","",(INDEX(Raw!A:A,MATCH(L170+40000,Raw!AD:AD,0))))</f>
        <v/>
      </c>
      <c r="L170" s="59" t="str">
        <f>(IFERROR(IF(LARGE(Raw!AD:AD,A170+COUNTIF(Raw!C:C,"H"))-40000&gt;0,LARGE(Raw!AD:AD,A170+COUNTIF(Raw!C:C,"H"))-40000,""),""))</f>
        <v/>
      </c>
      <c r="M170" s="63" t="str">
        <f>IF(L170="","",(INDEX(Raw!AE:AE,MATCH(L170+40000,Raw!AD:AD,0)))-28000)</f>
        <v/>
      </c>
      <c r="N170" s="63" t="str">
        <f>IF(L170="","",(INDEX(Raw!AF:AF,MATCH(L170+40000,Raw!AD:AD,0)))-12000)</f>
        <v/>
      </c>
      <c r="P170" s="3" t="str">
        <f t="shared" si="7"/>
        <v/>
      </c>
      <c r="Q170" s="52" t="str">
        <f>IF(S170="","",(INDEX(Raw!D:D,MATCH(S170+20000,Raw!AD:AD,0))))</f>
        <v/>
      </c>
      <c r="R170" s="52" t="str">
        <f>IF(S170="","",(INDEX(Raw!A:A,MATCH(S170+20000,Raw!AD:AD,0))))</f>
        <v/>
      </c>
      <c r="S170" s="59" t="str">
        <f>(IFERROR(IF(LARGE(Raw!AD:AD,A170+COUNTIF(Raw!C:C,"H")+COUNTIF(Raw!C:C,"S"))-20000&gt;0,LARGE(Raw!AD:AD,A170+COUNTIF(Raw!C:C,"H")+COUNTIF(Raw!C:C,"S"))-20000,""),""))</f>
        <v/>
      </c>
      <c r="T170" s="63" t="str">
        <f>IF(S170="","",(INDEX(Raw!AE:AE,MATCH(S170+20000,Raw!AD:AD,0)))-14000)</f>
        <v/>
      </c>
      <c r="U170" s="63" t="str">
        <f>IF(S170="","",(INDEX(Raw!AF:AF,MATCH(S170+20000,Raw!AD:AD,0)))-6000)</f>
        <v/>
      </c>
    </row>
    <row r="171" spans="1:21" x14ac:dyDescent="0.3">
      <c r="A171" s="52">
        <v>168</v>
      </c>
      <c r="B171" s="3" t="str">
        <f t="shared" si="8"/>
        <v/>
      </c>
      <c r="C171" s="52" t="str">
        <f>IF(E171="","",(INDEX(Raw!D:D,MATCH(E171+60000,Raw!AD:AD,0))))</f>
        <v/>
      </c>
      <c r="D171" s="52" t="str">
        <f>IF(E171="","",(INDEX(Raw!A:A,MATCH(E171+60000,Raw!AD:AD,0))))</f>
        <v/>
      </c>
      <c r="E171" s="59" t="str">
        <f>(IFERROR(IF(LARGE(Raw!AD:AD,A171)-60000&gt;0,LARGE(Raw!AD:AD,A171)-60000,""),""))</f>
        <v/>
      </c>
      <c r="F171" s="63" t="str">
        <f>IF(E171="","",(INDEX(Raw!AE:AE,MATCH(E171+60000,Raw!AD:AD,0)))-42000)</f>
        <v/>
      </c>
      <c r="G171" s="63" t="str">
        <f>IF(E171="","",(INDEX(Raw!AF:AF,MATCH(E171+60000,Raw!AD:AD,0)))-18000)</f>
        <v/>
      </c>
      <c r="I171" s="3" t="str">
        <f t="shared" si="6"/>
        <v/>
      </c>
      <c r="J171" s="52" t="str">
        <f>IF(L171="","",(INDEX(Raw!D:D,MATCH(L171+40000,Raw!AD:AD,0))))</f>
        <v/>
      </c>
      <c r="K171" s="52" t="str">
        <f>IF(L171="","",(INDEX(Raw!A:A,MATCH(L171+40000,Raw!AD:AD,0))))</f>
        <v/>
      </c>
      <c r="L171" s="59" t="str">
        <f>(IFERROR(IF(LARGE(Raw!AD:AD,A171+COUNTIF(Raw!C:C,"H"))-40000&gt;0,LARGE(Raw!AD:AD,A171+COUNTIF(Raw!C:C,"H"))-40000,""),""))</f>
        <v/>
      </c>
      <c r="M171" s="63" t="str">
        <f>IF(L171="","",(INDEX(Raw!AE:AE,MATCH(L171+40000,Raw!AD:AD,0)))-28000)</f>
        <v/>
      </c>
      <c r="N171" s="63" t="str">
        <f>IF(L171="","",(INDEX(Raw!AF:AF,MATCH(L171+40000,Raw!AD:AD,0)))-12000)</f>
        <v/>
      </c>
      <c r="P171" s="3" t="str">
        <f t="shared" si="7"/>
        <v/>
      </c>
      <c r="Q171" s="52" t="str">
        <f>IF(S171="","",(INDEX(Raw!D:D,MATCH(S171+20000,Raw!AD:AD,0))))</f>
        <v/>
      </c>
      <c r="R171" s="52" t="str">
        <f>IF(S171="","",(INDEX(Raw!A:A,MATCH(S171+20000,Raw!AD:AD,0))))</f>
        <v/>
      </c>
      <c r="S171" s="59" t="str">
        <f>(IFERROR(IF(LARGE(Raw!AD:AD,A171+COUNTIF(Raw!C:C,"H")+COUNTIF(Raw!C:C,"S"))-20000&gt;0,LARGE(Raw!AD:AD,A171+COUNTIF(Raw!C:C,"H")+COUNTIF(Raw!C:C,"S"))-20000,""),""))</f>
        <v/>
      </c>
      <c r="T171" s="63" t="str">
        <f>IF(S171="","",(INDEX(Raw!AE:AE,MATCH(S171+20000,Raw!AD:AD,0)))-14000)</f>
        <v/>
      </c>
      <c r="U171" s="63" t="str">
        <f>IF(S171="","",(INDEX(Raw!AF:AF,MATCH(S171+20000,Raw!AD:AD,0)))-6000)</f>
        <v/>
      </c>
    </row>
    <row r="172" spans="1:21" x14ac:dyDescent="0.3">
      <c r="A172" s="52">
        <v>169</v>
      </c>
      <c r="B172" s="3" t="str">
        <f t="shared" si="8"/>
        <v/>
      </c>
      <c r="C172" s="52" t="str">
        <f>IF(E172="","",(INDEX(Raw!D:D,MATCH(E172+60000,Raw!AD:AD,0))))</f>
        <v/>
      </c>
      <c r="D172" s="52" t="str">
        <f>IF(E172="","",(INDEX(Raw!A:A,MATCH(E172+60000,Raw!AD:AD,0))))</f>
        <v/>
      </c>
      <c r="E172" s="59" t="str">
        <f>(IFERROR(IF(LARGE(Raw!AD:AD,A172)-60000&gt;0,LARGE(Raw!AD:AD,A172)-60000,""),""))</f>
        <v/>
      </c>
      <c r="F172" s="63" t="str">
        <f>IF(E172="","",(INDEX(Raw!AE:AE,MATCH(E172+60000,Raw!AD:AD,0)))-42000)</f>
        <v/>
      </c>
      <c r="G172" s="63" t="str">
        <f>IF(E172="","",(INDEX(Raw!AF:AF,MATCH(E172+60000,Raw!AD:AD,0)))-18000)</f>
        <v/>
      </c>
      <c r="I172" s="3" t="str">
        <f t="shared" si="6"/>
        <v/>
      </c>
      <c r="J172" s="52" t="str">
        <f>IF(L172="","",(INDEX(Raw!D:D,MATCH(L172+40000,Raw!AD:AD,0))))</f>
        <v/>
      </c>
      <c r="K172" s="52" t="str">
        <f>IF(L172="","",(INDEX(Raw!A:A,MATCH(L172+40000,Raw!AD:AD,0))))</f>
        <v/>
      </c>
      <c r="L172" s="59" t="str">
        <f>(IFERROR(IF(LARGE(Raw!AD:AD,A172+COUNTIF(Raw!C:C,"H"))-40000&gt;0,LARGE(Raw!AD:AD,A172+COUNTIF(Raw!C:C,"H"))-40000,""),""))</f>
        <v/>
      </c>
      <c r="M172" s="63" t="str">
        <f>IF(L172="","",(INDEX(Raw!AE:AE,MATCH(L172+40000,Raw!AD:AD,0)))-28000)</f>
        <v/>
      </c>
      <c r="N172" s="63" t="str">
        <f>IF(L172="","",(INDEX(Raw!AF:AF,MATCH(L172+40000,Raw!AD:AD,0)))-12000)</f>
        <v/>
      </c>
      <c r="P172" s="3" t="str">
        <f t="shared" si="7"/>
        <v/>
      </c>
      <c r="Q172" s="52" t="str">
        <f>IF(S172="","",(INDEX(Raw!D:D,MATCH(S172+20000,Raw!AD:AD,0))))</f>
        <v/>
      </c>
      <c r="R172" s="52" t="str">
        <f>IF(S172="","",(INDEX(Raw!A:A,MATCH(S172+20000,Raw!AD:AD,0))))</f>
        <v/>
      </c>
      <c r="S172" s="59" t="str">
        <f>(IFERROR(IF(LARGE(Raw!AD:AD,A172+COUNTIF(Raw!C:C,"H")+COUNTIF(Raw!C:C,"S"))-20000&gt;0,LARGE(Raw!AD:AD,A172+COUNTIF(Raw!C:C,"H")+COUNTIF(Raw!C:C,"S"))-20000,""),""))</f>
        <v/>
      </c>
      <c r="T172" s="63" t="str">
        <f>IF(S172="","",(INDEX(Raw!AE:AE,MATCH(S172+20000,Raw!AD:AD,0)))-14000)</f>
        <v/>
      </c>
      <c r="U172" s="63" t="str">
        <f>IF(S172="","",(INDEX(Raw!AF:AF,MATCH(S172+20000,Raw!AD:AD,0)))-6000)</f>
        <v/>
      </c>
    </row>
    <row r="173" spans="1:21" x14ac:dyDescent="0.3">
      <c r="A173" s="52">
        <v>170</v>
      </c>
      <c r="B173" s="3" t="str">
        <f t="shared" si="8"/>
        <v/>
      </c>
      <c r="C173" s="52" t="str">
        <f>IF(E173="","",(INDEX(Raw!D:D,MATCH(E173+60000,Raw!AD:AD,0))))</f>
        <v/>
      </c>
      <c r="D173" s="52" t="str">
        <f>IF(E173="","",(INDEX(Raw!A:A,MATCH(E173+60000,Raw!AD:AD,0))))</f>
        <v/>
      </c>
      <c r="E173" s="59" t="str">
        <f>(IFERROR(IF(LARGE(Raw!AD:AD,A173)-60000&gt;0,LARGE(Raw!AD:AD,A173)-60000,""),""))</f>
        <v/>
      </c>
      <c r="F173" s="63" t="str">
        <f>IF(E173="","",(INDEX(Raw!AE:AE,MATCH(E173+60000,Raw!AD:AD,0)))-42000)</f>
        <v/>
      </c>
      <c r="G173" s="63" t="str">
        <f>IF(E173="","",(INDEX(Raw!AF:AF,MATCH(E173+60000,Raw!AD:AD,0)))-18000)</f>
        <v/>
      </c>
      <c r="I173" s="3" t="str">
        <f t="shared" si="6"/>
        <v/>
      </c>
      <c r="J173" s="52" t="str">
        <f>IF(L173="","",(INDEX(Raw!D:D,MATCH(L173+40000,Raw!AD:AD,0))))</f>
        <v/>
      </c>
      <c r="K173" s="52" t="str">
        <f>IF(L173="","",(INDEX(Raw!A:A,MATCH(L173+40000,Raw!AD:AD,0))))</f>
        <v/>
      </c>
      <c r="L173" s="59" t="str">
        <f>(IFERROR(IF(LARGE(Raw!AD:AD,A173+COUNTIF(Raw!C:C,"H"))-40000&gt;0,LARGE(Raw!AD:AD,A173+COUNTIF(Raw!C:C,"H"))-40000,""),""))</f>
        <v/>
      </c>
      <c r="M173" s="63" t="str">
        <f>IF(L173="","",(INDEX(Raw!AE:AE,MATCH(L173+40000,Raw!AD:AD,0)))-28000)</f>
        <v/>
      </c>
      <c r="N173" s="63" t="str">
        <f>IF(L173="","",(INDEX(Raw!AF:AF,MATCH(L173+40000,Raw!AD:AD,0)))-12000)</f>
        <v/>
      </c>
      <c r="P173" s="3" t="str">
        <f t="shared" si="7"/>
        <v/>
      </c>
      <c r="Q173" s="52" t="str">
        <f>IF(S173="","",(INDEX(Raw!D:D,MATCH(S173+20000,Raw!AD:AD,0))))</f>
        <v/>
      </c>
      <c r="R173" s="52" t="str">
        <f>IF(S173="","",(INDEX(Raw!A:A,MATCH(S173+20000,Raw!AD:AD,0))))</f>
        <v/>
      </c>
      <c r="S173" s="59" t="str">
        <f>(IFERROR(IF(LARGE(Raw!AD:AD,A173+COUNTIF(Raw!C:C,"H")+COUNTIF(Raw!C:C,"S"))-20000&gt;0,LARGE(Raw!AD:AD,A173+COUNTIF(Raw!C:C,"H")+COUNTIF(Raw!C:C,"S"))-20000,""),""))</f>
        <v/>
      </c>
      <c r="T173" s="63" t="str">
        <f>IF(S173="","",(INDEX(Raw!AE:AE,MATCH(S173+20000,Raw!AD:AD,0)))-14000)</f>
        <v/>
      </c>
      <c r="U173" s="63" t="str">
        <f>IF(S173="","",(INDEX(Raw!AF:AF,MATCH(S173+20000,Raw!AD:AD,0)))-6000)</f>
        <v/>
      </c>
    </row>
    <row r="174" spans="1:21" x14ac:dyDescent="0.3">
      <c r="A174" s="52">
        <v>171</v>
      </c>
      <c r="B174" s="3" t="str">
        <f t="shared" si="8"/>
        <v/>
      </c>
      <c r="C174" s="52" t="str">
        <f>IF(E174="","",(INDEX(Raw!D:D,MATCH(E174+60000,Raw!AD:AD,0))))</f>
        <v/>
      </c>
      <c r="D174" s="52" t="str">
        <f>IF(E174="","",(INDEX(Raw!A:A,MATCH(E174+60000,Raw!AD:AD,0))))</f>
        <v/>
      </c>
      <c r="E174" s="59" t="str">
        <f>(IFERROR(IF(LARGE(Raw!AD:AD,A174)-60000&gt;0,LARGE(Raw!AD:AD,A174)-60000,""),""))</f>
        <v/>
      </c>
      <c r="F174" s="63" t="str">
        <f>IF(E174="","",(INDEX(Raw!AE:AE,MATCH(E174+60000,Raw!AD:AD,0)))-42000)</f>
        <v/>
      </c>
      <c r="G174" s="63" t="str">
        <f>IF(E174="","",(INDEX(Raw!AF:AF,MATCH(E174+60000,Raw!AD:AD,0)))-18000)</f>
        <v/>
      </c>
      <c r="I174" s="3" t="str">
        <f t="shared" si="6"/>
        <v/>
      </c>
      <c r="J174" s="52" t="str">
        <f>IF(L174="","",(INDEX(Raw!D:D,MATCH(L174+40000,Raw!AD:AD,0))))</f>
        <v/>
      </c>
      <c r="K174" s="52" t="str">
        <f>IF(L174="","",(INDEX(Raw!A:A,MATCH(L174+40000,Raw!AD:AD,0))))</f>
        <v/>
      </c>
      <c r="L174" s="59" t="str">
        <f>(IFERROR(IF(LARGE(Raw!AD:AD,A174+COUNTIF(Raw!C:C,"H"))-40000&gt;0,LARGE(Raw!AD:AD,A174+COUNTIF(Raw!C:C,"H"))-40000,""),""))</f>
        <v/>
      </c>
      <c r="M174" s="63" t="str">
        <f>IF(L174="","",(INDEX(Raw!AE:AE,MATCH(L174+40000,Raw!AD:AD,0)))-28000)</f>
        <v/>
      </c>
      <c r="N174" s="63" t="str">
        <f>IF(L174="","",(INDEX(Raw!AF:AF,MATCH(L174+40000,Raw!AD:AD,0)))-12000)</f>
        <v/>
      </c>
      <c r="P174" s="3" t="str">
        <f t="shared" si="7"/>
        <v/>
      </c>
      <c r="Q174" s="52" t="str">
        <f>IF(S174="","",(INDEX(Raw!D:D,MATCH(S174+20000,Raw!AD:AD,0))))</f>
        <v/>
      </c>
      <c r="R174" s="52" t="str">
        <f>IF(S174="","",(INDEX(Raw!A:A,MATCH(S174+20000,Raw!AD:AD,0))))</f>
        <v/>
      </c>
      <c r="S174" s="59" t="str">
        <f>(IFERROR(IF(LARGE(Raw!AD:AD,A174+COUNTIF(Raw!C:C,"H")+COUNTIF(Raw!C:C,"S"))-20000&gt;0,LARGE(Raw!AD:AD,A174+COUNTIF(Raw!C:C,"H")+COUNTIF(Raw!C:C,"S"))-20000,""),""))</f>
        <v/>
      </c>
      <c r="T174" s="63" t="str">
        <f>IF(S174="","",(INDEX(Raw!AE:AE,MATCH(S174+20000,Raw!AD:AD,0)))-14000)</f>
        <v/>
      </c>
      <c r="U174" s="63" t="str">
        <f>IF(S174="","",(INDEX(Raw!AF:AF,MATCH(S174+20000,Raw!AD:AD,0)))-6000)</f>
        <v/>
      </c>
    </row>
    <row r="175" spans="1:21" x14ac:dyDescent="0.3">
      <c r="A175" s="52">
        <v>172</v>
      </c>
      <c r="B175" s="3" t="str">
        <f t="shared" si="8"/>
        <v/>
      </c>
      <c r="C175" s="52" t="str">
        <f>IF(E175="","",(INDEX(Raw!D:D,MATCH(E175+60000,Raw!AD:AD,0))))</f>
        <v/>
      </c>
      <c r="D175" s="52" t="str">
        <f>IF(E175="","",(INDEX(Raw!A:A,MATCH(E175+60000,Raw!AD:AD,0))))</f>
        <v/>
      </c>
      <c r="E175" s="59" t="str">
        <f>(IFERROR(IF(LARGE(Raw!AD:AD,A175)-60000&gt;0,LARGE(Raw!AD:AD,A175)-60000,""),""))</f>
        <v/>
      </c>
      <c r="F175" s="63" t="str">
        <f>IF(E175="","",(INDEX(Raw!AE:AE,MATCH(E175+60000,Raw!AD:AD,0)))-42000)</f>
        <v/>
      </c>
      <c r="G175" s="63" t="str">
        <f>IF(E175="","",(INDEX(Raw!AF:AF,MATCH(E175+60000,Raw!AD:AD,0)))-18000)</f>
        <v/>
      </c>
      <c r="I175" s="3" t="str">
        <f t="shared" si="6"/>
        <v/>
      </c>
      <c r="J175" s="52" t="str">
        <f>IF(L175="","",(INDEX(Raw!D:D,MATCH(L175+40000,Raw!AD:AD,0))))</f>
        <v/>
      </c>
      <c r="K175" s="52" t="str">
        <f>IF(L175="","",(INDEX(Raw!A:A,MATCH(L175+40000,Raw!AD:AD,0))))</f>
        <v/>
      </c>
      <c r="L175" s="59" t="str">
        <f>(IFERROR(IF(LARGE(Raw!AD:AD,A175+COUNTIF(Raw!C:C,"H"))-40000&gt;0,LARGE(Raw!AD:AD,A175+COUNTIF(Raw!C:C,"H"))-40000,""),""))</f>
        <v/>
      </c>
      <c r="M175" s="63" t="str">
        <f>IF(L175="","",(INDEX(Raw!AE:AE,MATCH(L175+40000,Raw!AD:AD,0)))-28000)</f>
        <v/>
      </c>
      <c r="N175" s="63" t="str">
        <f>IF(L175="","",(INDEX(Raw!AF:AF,MATCH(L175+40000,Raw!AD:AD,0)))-12000)</f>
        <v/>
      </c>
      <c r="P175" s="3" t="str">
        <f t="shared" si="7"/>
        <v/>
      </c>
      <c r="Q175" s="52" t="str">
        <f>IF(S175="","",(INDEX(Raw!D:D,MATCH(S175+20000,Raw!AD:AD,0))))</f>
        <v/>
      </c>
      <c r="R175" s="52" t="str">
        <f>IF(S175="","",(INDEX(Raw!A:A,MATCH(S175+20000,Raw!AD:AD,0))))</f>
        <v/>
      </c>
      <c r="S175" s="59" t="str">
        <f>(IFERROR(IF(LARGE(Raw!AD:AD,A175+COUNTIF(Raw!C:C,"H")+COUNTIF(Raw!C:C,"S"))-20000&gt;0,LARGE(Raw!AD:AD,A175+COUNTIF(Raw!C:C,"H")+COUNTIF(Raw!C:C,"S"))-20000,""),""))</f>
        <v/>
      </c>
      <c r="T175" s="63" t="str">
        <f>IF(S175="","",(INDEX(Raw!AE:AE,MATCH(S175+20000,Raw!AD:AD,0)))-14000)</f>
        <v/>
      </c>
      <c r="U175" s="63" t="str">
        <f>IF(S175="","",(INDEX(Raw!AF:AF,MATCH(S175+20000,Raw!AD:AD,0)))-6000)</f>
        <v/>
      </c>
    </row>
    <row r="176" spans="1:21" x14ac:dyDescent="0.3">
      <c r="A176" s="52">
        <v>173</v>
      </c>
      <c r="B176" s="3" t="str">
        <f t="shared" si="8"/>
        <v/>
      </c>
      <c r="C176" s="52" t="str">
        <f>IF(E176="","",(INDEX(Raw!D:D,MATCH(E176+60000,Raw!AD:AD,0))))</f>
        <v/>
      </c>
      <c r="D176" s="52" t="str">
        <f>IF(E176="","",(INDEX(Raw!A:A,MATCH(E176+60000,Raw!AD:AD,0))))</f>
        <v/>
      </c>
      <c r="E176" s="59" t="str">
        <f>(IFERROR(IF(LARGE(Raw!AD:AD,A176)-60000&gt;0,LARGE(Raw!AD:AD,A176)-60000,""),""))</f>
        <v/>
      </c>
      <c r="F176" s="63" t="str">
        <f>IF(E176="","",(INDEX(Raw!AE:AE,MATCH(E176+60000,Raw!AD:AD,0)))-42000)</f>
        <v/>
      </c>
      <c r="G176" s="63" t="str">
        <f>IF(E176="","",(INDEX(Raw!AF:AF,MATCH(E176+60000,Raw!AD:AD,0)))-18000)</f>
        <v/>
      </c>
      <c r="I176" s="3" t="str">
        <f t="shared" si="6"/>
        <v/>
      </c>
      <c r="J176" s="52" t="str">
        <f>IF(L176="","",(INDEX(Raw!D:D,MATCH(L176+40000,Raw!AD:AD,0))))</f>
        <v/>
      </c>
      <c r="K176" s="52" t="str">
        <f>IF(L176="","",(INDEX(Raw!A:A,MATCH(L176+40000,Raw!AD:AD,0))))</f>
        <v/>
      </c>
      <c r="L176" s="59" t="str">
        <f>(IFERROR(IF(LARGE(Raw!AD:AD,A176+COUNTIF(Raw!C:C,"H"))-40000&gt;0,LARGE(Raw!AD:AD,A176+COUNTIF(Raw!C:C,"H"))-40000,""),""))</f>
        <v/>
      </c>
      <c r="M176" s="63" t="str">
        <f>IF(L176="","",(INDEX(Raw!AE:AE,MATCH(L176+40000,Raw!AD:AD,0)))-28000)</f>
        <v/>
      </c>
      <c r="N176" s="63" t="str">
        <f>IF(L176="","",(INDEX(Raw!AF:AF,MATCH(L176+40000,Raw!AD:AD,0)))-12000)</f>
        <v/>
      </c>
      <c r="P176" s="3" t="str">
        <f t="shared" si="7"/>
        <v/>
      </c>
      <c r="Q176" s="52" t="str">
        <f>IF(S176="","",(INDEX(Raw!D:D,MATCH(S176+20000,Raw!AD:AD,0))))</f>
        <v/>
      </c>
      <c r="R176" s="52" t="str">
        <f>IF(S176="","",(INDEX(Raw!A:A,MATCH(S176+20000,Raw!AD:AD,0))))</f>
        <v/>
      </c>
      <c r="S176" s="59" t="str">
        <f>(IFERROR(IF(LARGE(Raw!AD:AD,A176+COUNTIF(Raw!C:C,"H")+COUNTIF(Raw!C:C,"S"))-20000&gt;0,LARGE(Raw!AD:AD,A176+COUNTIF(Raw!C:C,"H")+COUNTIF(Raw!C:C,"S"))-20000,""),""))</f>
        <v/>
      </c>
      <c r="T176" s="63" t="str">
        <f>IF(S176="","",(INDEX(Raw!AE:AE,MATCH(S176+20000,Raw!AD:AD,0)))-14000)</f>
        <v/>
      </c>
      <c r="U176" s="63" t="str">
        <f>IF(S176="","",(INDEX(Raw!AF:AF,MATCH(S176+20000,Raw!AD:AD,0)))-6000)</f>
        <v/>
      </c>
    </row>
    <row r="177" spans="1:21" x14ac:dyDescent="0.3">
      <c r="A177" s="52">
        <v>174</v>
      </c>
      <c r="B177" s="3" t="str">
        <f t="shared" si="8"/>
        <v/>
      </c>
      <c r="C177" s="52" t="str">
        <f>IF(E177="","",(INDEX(Raw!D:D,MATCH(E177+60000,Raw!AD:AD,0))))</f>
        <v/>
      </c>
      <c r="D177" s="52" t="str">
        <f>IF(E177="","",(INDEX(Raw!A:A,MATCH(E177+60000,Raw!AD:AD,0))))</f>
        <v/>
      </c>
      <c r="E177" s="59" t="str">
        <f>(IFERROR(IF(LARGE(Raw!AD:AD,A177)-60000&gt;0,LARGE(Raw!AD:AD,A177)-60000,""),""))</f>
        <v/>
      </c>
      <c r="F177" s="63" t="str">
        <f>IF(E177="","",(INDEX(Raw!AE:AE,MATCH(E177+60000,Raw!AD:AD,0)))-42000)</f>
        <v/>
      </c>
      <c r="G177" s="63" t="str">
        <f>IF(E177="","",(INDEX(Raw!AF:AF,MATCH(E177+60000,Raw!AD:AD,0)))-18000)</f>
        <v/>
      </c>
      <c r="I177" s="3" t="str">
        <f t="shared" si="6"/>
        <v/>
      </c>
      <c r="J177" s="52" t="str">
        <f>IF(L177="","",(INDEX(Raw!D:D,MATCH(L177+40000,Raw!AD:AD,0))))</f>
        <v/>
      </c>
      <c r="K177" s="52" t="str">
        <f>IF(L177="","",(INDEX(Raw!A:A,MATCH(L177+40000,Raw!AD:AD,0))))</f>
        <v/>
      </c>
      <c r="L177" s="59" t="str">
        <f>(IFERROR(IF(LARGE(Raw!AD:AD,A177+COUNTIF(Raw!C:C,"H"))-40000&gt;0,LARGE(Raw!AD:AD,A177+COUNTIF(Raw!C:C,"H"))-40000,""),""))</f>
        <v/>
      </c>
      <c r="M177" s="63" t="str">
        <f>IF(L177="","",(INDEX(Raw!AE:AE,MATCH(L177+40000,Raw!AD:AD,0)))-28000)</f>
        <v/>
      </c>
      <c r="N177" s="63" t="str">
        <f>IF(L177="","",(INDEX(Raw!AF:AF,MATCH(L177+40000,Raw!AD:AD,0)))-12000)</f>
        <v/>
      </c>
      <c r="P177" s="3" t="str">
        <f t="shared" si="7"/>
        <v/>
      </c>
      <c r="Q177" s="52" t="str">
        <f>IF(S177="","",(INDEX(Raw!D:D,MATCH(S177+20000,Raw!AD:AD,0))))</f>
        <v/>
      </c>
      <c r="R177" s="52" t="str">
        <f>IF(S177="","",(INDEX(Raw!A:A,MATCH(S177+20000,Raw!AD:AD,0))))</f>
        <v/>
      </c>
      <c r="S177" s="59" t="str">
        <f>(IFERROR(IF(LARGE(Raw!AD:AD,A177+COUNTIF(Raw!C:C,"H")+COUNTIF(Raw!C:C,"S"))-20000&gt;0,LARGE(Raw!AD:AD,A177+COUNTIF(Raw!C:C,"H")+COUNTIF(Raw!C:C,"S"))-20000,""),""))</f>
        <v/>
      </c>
      <c r="T177" s="63" t="str">
        <f>IF(S177="","",(INDEX(Raw!AE:AE,MATCH(S177+20000,Raw!AD:AD,0)))-14000)</f>
        <v/>
      </c>
      <c r="U177" s="63" t="str">
        <f>IF(S177="","",(INDEX(Raw!AF:AF,MATCH(S177+20000,Raw!AD:AD,0)))-6000)</f>
        <v/>
      </c>
    </row>
    <row r="178" spans="1:21" x14ac:dyDescent="0.3">
      <c r="A178" s="52">
        <v>175</v>
      </c>
      <c r="B178" s="3" t="str">
        <f t="shared" si="8"/>
        <v/>
      </c>
      <c r="C178" s="52" t="str">
        <f>IF(E178="","",(INDEX(Raw!D:D,MATCH(E178+60000,Raw!AD:AD,0))))</f>
        <v/>
      </c>
      <c r="D178" s="52" t="str">
        <f>IF(E178="","",(INDEX(Raw!A:A,MATCH(E178+60000,Raw!AD:AD,0))))</f>
        <v/>
      </c>
      <c r="E178" s="59" t="str">
        <f>(IFERROR(IF(LARGE(Raw!AD:AD,A178)-60000&gt;0,LARGE(Raw!AD:AD,A178)-60000,""),""))</f>
        <v/>
      </c>
      <c r="F178" s="63" t="str">
        <f>IF(E178="","",(INDEX(Raw!AE:AE,MATCH(E178+60000,Raw!AD:AD,0)))-42000)</f>
        <v/>
      </c>
      <c r="G178" s="63" t="str">
        <f>IF(E178="","",(INDEX(Raw!AF:AF,MATCH(E178+60000,Raw!AD:AD,0)))-18000)</f>
        <v/>
      </c>
      <c r="I178" s="3" t="str">
        <f t="shared" si="6"/>
        <v/>
      </c>
      <c r="J178" s="52" t="str">
        <f>IF(L178="","",(INDEX(Raw!D:D,MATCH(L178+40000,Raw!AD:AD,0))))</f>
        <v/>
      </c>
      <c r="K178" s="52" t="str">
        <f>IF(L178="","",(INDEX(Raw!A:A,MATCH(L178+40000,Raw!AD:AD,0))))</f>
        <v/>
      </c>
      <c r="L178" s="59" t="str">
        <f>(IFERROR(IF(LARGE(Raw!AD:AD,A178+COUNTIF(Raw!C:C,"H"))-40000&gt;0,LARGE(Raw!AD:AD,A178+COUNTIF(Raw!C:C,"H"))-40000,""),""))</f>
        <v/>
      </c>
      <c r="M178" s="63" t="str">
        <f>IF(L178="","",(INDEX(Raw!AE:AE,MATCH(L178+40000,Raw!AD:AD,0)))-28000)</f>
        <v/>
      </c>
      <c r="N178" s="63" t="str">
        <f>IF(L178="","",(INDEX(Raw!AF:AF,MATCH(L178+40000,Raw!AD:AD,0)))-12000)</f>
        <v/>
      </c>
      <c r="P178" s="3" t="str">
        <f t="shared" si="7"/>
        <v/>
      </c>
      <c r="Q178" s="52" t="str">
        <f>IF(S178="","",(INDEX(Raw!D:D,MATCH(S178+20000,Raw!AD:AD,0))))</f>
        <v/>
      </c>
      <c r="R178" s="52" t="str">
        <f>IF(S178="","",(INDEX(Raw!A:A,MATCH(S178+20000,Raw!AD:AD,0))))</f>
        <v/>
      </c>
      <c r="S178" s="59" t="str">
        <f>(IFERROR(IF(LARGE(Raw!AD:AD,A178+COUNTIF(Raw!C:C,"H")+COUNTIF(Raw!C:C,"S"))-20000&gt;0,LARGE(Raw!AD:AD,A178+COUNTIF(Raw!C:C,"H")+COUNTIF(Raw!C:C,"S"))-20000,""),""))</f>
        <v/>
      </c>
      <c r="T178" s="63" t="str">
        <f>IF(S178="","",(INDEX(Raw!AE:AE,MATCH(S178+20000,Raw!AD:AD,0)))-14000)</f>
        <v/>
      </c>
      <c r="U178" s="63" t="str">
        <f>IF(S178="","",(INDEX(Raw!AF:AF,MATCH(S178+20000,Raw!AD:AD,0)))-6000)</f>
        <v/>
      </c>
    </row>
    <row r="179" spans="1:21" x14ac:dyDescent="0.3">
      <c r="A179" s="52">
        <v>176</v>
      </c>
      <c r="B179" s="3" t="str">
        <f t="shared" si="8"/>
        <v/>
      </c>
      <c r="C179" s="52" t="str">
        <f>IF(E179="","",(INDEX(Raw!D:D,MATCH(E179+60000,Raw!AD:AD,0))))</f>
        <v/>
      </c>
      <c r="D179" s="52" t="str">
        <f>IF(E179="","",(INDEX(Raw!A:A,MATCH(E179+60000,Raw!AD:AD,0))))</f>
        <v/>
      </c>
      <c r="E179" s="59" t="str">
        <f>(IFERROR(IF(LARGE(Raw!AD:AD,A179)-60000&gt;0,LARGE(Raw!AD:AD,A179)-60000,""),""))</f>
        <v/>
      </c>
      <c r="F179" s="63" t="str">
        <f>IF(E179="","",(INDEX(Raw!AE:AE,MATCH(E179+60000,Raw!AD:AD,0)))-42000)</f>
        <v/>
      </c>
      <c r="G179" s="63" t="str">
        <f>IF(E179="","",(INDEX(Raw!AF:AF,MATCH(E179+60000,Raw!AD:AD,0)))-18000)</f>
        <v/>
      </c>
      <c r="I179" s="3" t="str">
        <f t="shared" si="6"/>
        <v/>
      </c>
      <c r="J179" s="52" t="str">
        <f>IF(L179="","",(INDEX(Raw!D:D,MATCH(L179+40000,Raw!AD:AD,0))))</f>
        <v/>
      </c>
      <c r="K179" s="52" t="str">
        <f>IF(L179="","",(INDEX(Raw!A:A,MATCH(L179+40000,Raw!AD:AD,0))))</f>
        <v/>
      </c>
      <c r="L179" s="59" t="str">
        <f>(IFERROR(IF(LARGE(Raw!AD:AD,A179+COUNTIF(Raw!C:C,"H"))-40000&gt;0,LARGE(Raw!AD:AD,A179+COUNTIF(Raw!C:C,"H"))-40000,""),""))</f>
        <v/>
      </c>
      <c r="M179" s="63" t="str">
        <f>IF(L179="","",(INDEX(Raw!AE:AE,MATCH(L179+40000,Raw!AD:AD,0)))-28000)</f>
        <v/>
      </c>
      <c r="N179" s="63" t="str">
        <f>IF(L179="","",(INDEX(Raw!AF:AF,MATCH(L179+40000,Raw!AD:AD,0)))-12000)</f>
        <v/>
      </c>
      <c r="P179" s="3" t="str">
        <f t="shared" si="7"/>
        <v/>
      </c>
      <c r="Q179" s="52" t="str">
        <f>IF(S179="","",(INDEX(Raw!D:D,MATCH(S179+20000,Raw!AD:AD,0))))</f>
        <v/>
      </c>
      <c r="R179" s="52" t="str">
        <f>IF(S179="","",(INDEX(Raw!A:A,MATCH(S179+20000,Raw!AD:AD,0))))</f>
        <v/>
      </c>
      <c r="S179" s="59" t="str">
        <f>(IFERROR(IF(LARGE(Raw!AD:AD,A179+COUNTIF(Raw!C:C,"H")+COUNTIF(Raw!C:C,"S"))-20000&gt;0,LARGE(Raw!AD:AD,A179+COUNTIF(Raw!C:C,"H")+COUNTIF(Raw!C:C,"S"))-20000,""),""))</f>
        <v/>
      </c>
      <c r="T179" s="63" t="str">
        <f>IF(S179="","",(INDEX(Raw!AE:AE,MATCH(S179+20000,Raw!AD:AD,0)))-14000)</f>
        <v/>
      </c>
      <c r="U179" s="63" t="str">
        <f>IF(S179="","",(INDEX(Raw!AF:AF,MATCH(S179+20000,Raw!AD:AD,0)))-6000)</f>
        <v/>
      </c>
    </row>
    <row r="180" spans="1:21" x14ac:dyDescent="0.3">
      <c r="A180" s="52">
        <v>177</v>
      </c>
      <c r="B180" s="3" t="str">
        <f t="shared" si="8"/>
        <v/>
      </c>
      <c r="C180" s="52" t="str">
        <f>IF(E180="","",(INDEX(Raw!D:D,MATCH(E180+60000,Raw!AD:AD,0))))</f>
        <v/>
      </c>
      <c r="D180" s="52" t="str">
        <f>IF(E180="","",(INDEX(Raw!A:A,MATCH(E180+60000,Raw!AD:AD,0))))</f>
        <v/>
      </c>
      <c r="E180" s="59" t="str">
        <f>(IFERROR(IF(LARGE(Raw!AD:AD,A180)-60000&gt;0,LARGE(Raw!AD:AD,A180)-60000,""),""))</f>
        <v/>
      </c>
      <c r="F180" s="63" t="str">
        <f>IF(E180="","",(INDEX(Raw!AE:AE,MATCH(E180+60000,Raw!AD:AD,0)))-42000)</f>
        <v/>
      </c>
      <c r="G180" s="63" t="str">
        <f>IF(E180="","",(INDEX(Raw!AF:AF,MATCH(E180+60000,Raw!AD:AD,0)))-18000)</f>
        <v/>
      </c>
      <c r="I180" s="3" t="str">
        <f t="shared" si="6"/>
        <v/>
      </c>
      <c r="J180" s="52" t="str">
        <f>IF(L180="","",(INDEX(Raw!D:D,MATCH(L180+40000,Raw!AD:AD,0))))</f>
        <v/>
      </c>
      <c r="K180" s="52" t="str">
        <f>IF(L180="","",(INDEX(Raw!A:A,MATCH(L180+40000,Raw!AD:AD,0))))</f>
        <v/>
      </c>
      <c r="L180" s="59" t="str">
        <f>(IFERROR(IF(LARGE(Raw!AD:AD,A180+COUNTIF(Raw!C:C,"H"))-40000&gt;0,LARGE(Raw!AD:AD,A180+COUNTIF(Raw!C:C,"H"))-40000,""),""))</f>
        <v/>
      </c>
      <c r="M180" s="63" t="str">
        <f>IF(L180="","",(INDEX(Raw!AE:AE,MATCH(L180+40000,Raw!AD:AD,0)))-28000)</f>
        <v/>
      </c>
      <c r="N180" s="63" t="str">
        <f>IF(L180="","",(INDEX(Raw!AF:AF,MATCH(L180+40000,Raw!AD:AD,0)))-12000)</f>
        <v/>
      </c>
      <c r="P180" s="3" t="str">
        <f t="shared" si="7"/>
        <v/>
      </c>
      <c r="Q180" s="52" t="str">
        <f>IF(S180="","",(INDEX(Raw!D:D,MATCH(S180+20000,Raw!AD:AD,0))))</f>
        <v/>
      </c>
      <c r="R180" s="52" t="str">
        <f>IF(S180="","",(INDEX(Raw!A:A,MATCH(S180+20000,Raw!AD:AD,0))))</f>
        <v/>
      </c>
      <c r="S180" s="59" t="str">
        <f>(IFERROR(IF(LARGE(Raw!AD:AD,A180+COUNTIF(Raw!C:C,"H")+COUNTIF(Raw!C:C,"S"))-20000&gt;0,LARGE(Raw!AD:AD,A180+COUNTIF(Raw!C:C,"H")+COUNTIF(Raw!C:C,"S"))-20000,""),""))</f>
        <v/>
      </c>
      <c r="T180" s="63" t="str">
        <f>IF(S180="","",(INDEX(Raw!AE:AE,MATCH(S180+20000,Raw!AD:AD,0)))-14000)</f>
        <v/>
      </c>
      <c r="U180" s="63" t="str">
        <f>IF(S180="","",(INDEX(Raw!AF:AF,MATCH(S180+20000,Raw!AD:AD,0)))-6000)</f>
        <v/>
      </c>
    </row>
    <row r="181" spans="1:21" x14ac:dyDescent="0.3">
      <c r="A181" s="52">
        <v>178</v>
      </c>
      <c r="B181" s="3" t="str">
        <f t="shared" si="8"/>
        <v/>
      </c>
      <c r="C181" s="52" t="str">
        <f>IF(E181="","",(INDEX(Raw!D:D,MATCH(E181+60000,Raw!AD:AD,0))))</f>
        <v/>
      </c>
      <c r="D181" s="52" t="str">
        <f>IF(E181="","",(INDEX(Raw!A:A,MATCH(E181+60000,Raw!AD:AD,0))))</f>
        <v/>
      </c>
      <c r="E181" s="59" t="str">
        <f>(IFERROR(IF(LARGE(Raw!AD:AD,A181)-60000&gt;0,LARGE(Raw!AD:AD,A181)-60000,""),""))</f>
        <v/>
      </c>
      <c r="F181" s="63" t="str">
        <f>IF(E181="","",(INDEX(Raw!AE:AE,MATCH(E181+60000,Raw!AD:AD,0)))-42000)</f>
        <v/>
      </c>
      <c r="G181" s="63" t="str">
        <f>IF(E181="","",(INDEX(Raw!AF:AF,MATCH(E181+60000,Raw!AD:AD,0)))-18000)</f>
        <v/>
      </c>
      <c r="I181" s="3" t="str">
        <f t="shared" si="6"/>
        <v/>
      </c>
      <c r="J181" s="52" t="str">
        <f>IF(L181="","",(INDEX(Raw!D:D,MATCH(L181+40000,Raw!AD:AD,0))))</f>
        <v/>
      </c>
      <c r="K181" s="52" t="str">
        <f>IF(L181="","",(INDEX(Raw!A:A,MATCH(L181+40000,Raw!AD:AD,0))))</f>
        <v/>
      </c>
      <c r="L181" s="59" t="str">
        <f>(IFERROR(IF(LARGE(Raw!AD:AD,A181+COUNTIF(Raw!C:C,"H"))-40000&gt;0,LARGE(Raw!AD:AD,A181+COUNTIF(Raw!C:C,"H"))-40000,""),""))</f>
        <v/>
      </c>
      <c r="M181" s="63" t="str">
        <f>IF(L181="","",(INDEX(Raw!AE:AE,MATCH(L181+40000,Raw!AD:AD,0)))-28000)</f>
        <v/>
      </c>
      <c r="N181" s="63" t="str">
        <f>IF(L181="","",(INDEX(Raw!AF:AF,MATCH(L181+40000,Raw!AD:AD,0)))-12000)</f>
        <v/>
      </c>
      <c r="P181" s="3" t="str">
        <f t="shared" si="7"/>
        <v/>
      </c>
      <c r="Q181" s="52" t="str">
        <f>IF(S181="","",(INDEX(Raw!D:D,MATCH(S181+20000,Raw!AD:AD,0))))</f>
        <v/>
      </c>
      <c r="R181" s="52" t="str">
        <f>IF(S181="","",(INDEX(Raw!A:A,MATCH(S181+20000,Raw!AD:AD,0))))</f>
        <v/>
      </c>
      <c r="S181" s="59" t="str">
        <f>(IFERROR(IF(LARGE(Raw!AD:AD,A181+COUNTIF(Raw!C:C,"H")+COUNTIF(Raw!C:C,"S"))-20000&gt;0,LARGE(Raw!AD:AD,A181+COUNTIF(Raw!C:C,"H")+COUNTIF(Raw!C:C,"S"))-20000,""),""))</f>
        <v/>
      </c>
      <c r="T181" s="63" t="str">
        <f>IF(S181="","",(INDEX(Raw!AE:AE,MATCH(S181+20000,Raw!AD:AD,0)))-14000)</f>
        <v/>
      </c>
      <c r="U181" s="63" t="str">
        <f>IF(S181="","",(INDEX(Raw!AF:AF,MATCH(S181+20000,Raw!AD:AD,0)))-6000)</f>
        <v/>
      </c>
    </row>
    <row r="182" spans="1:21" x14ac:dyDescent="0.3">
      <c r="A182" s="52">
        <v>179</v>
      </c>
      <c r="B182" s="3" t="str">
        <f t="shared" si="8"/>
        <v/>
      </c>
      <c r="C182" s="52" t="str">
        <f>IF(E182="","",(INDEX(Raw!D:D,MATCH(E182+60000,Raw!AD:AD,0))))</f>
        <v/>
      </c>
      <c r="D182" s="52" t="str">
        <f>IF(E182="","",(INDEX(Raw!A:A,MATCH(E182+60000,Raw!AD:AD,0))))</f>
        <v/>
      </c>
      <c r="E182" s="59" t="str">
        <f>(IFERROR(IF(LARGE(Raw!AD:AD,A182)-60000&gt;0,LARGE(Raw!AD:AD,A182)-60000,""),""))</f>
        <v/>
      </c>
      <c r="F182" s="63" t="str">
        <f>IF(E182="","",(INDEX(Raw!AE:AE,MATCH(E182+60000,Raw!AD:AD,0)))-42000)</f>
        <v/>
      </c>
      <c r="G182" s="63" t="str">
        <f>IF(E182="","",(INDEX(Raw!AF:AF,MATCH(E182+60000,Raw!AD:AD,0)))-18000)</f>
        <v/>
      </c>
      <c r="I182" s="3" t="str">
        <f t="shared" si="6"/>
        <v/>
      </c>
      <c r="J182" s="52" t="str">
        <f>IF(L182="","",(INDEX(Raw!D:D,MATCH(L182+40000,Raw!AD:AD,0))))</f>
        <v/>
      </c>
      <c r="K182" s="52" t="str">
        <f>IF(L182="","",(INDEX(Raw!A:A,MATCH(L182+40000,Raw!AD:AD,0))))</f>
        <v/>
      </c>
      <c r="L182" s="59" t="str">
        <f>(IFERROR(IF(LARGE(Raw!AD:AD,A182+COUNTIF(Raw!C:C,"H"))-40000&gt;0,LARGE(Raw!AD:AD,A182+COUNTIF(Raw!C:C,"H"))-40000,""),""))</f>
        <v/>
      </c>
      <c r="M182" s="63" t="str">
        <f>IF(L182="","",(INDEX(Raw!AE:AE,MATCH(L182+40000,Raw!AD:AD,0)))-28000)</f>
        <v/>
      </c>
      <c r="N182" s="63" t="str">
        <f>IF(L182="","",(INDEX(Raw!AF:AF,MATCH(L182+40000,Raw!AD:AD,0)))-12000)</f>
        <v/>
      </c>
      <c r="P182" s="3" t="str">
        <f t="shared" si="7"/>
        <v/>
      </c>
      <c r="Q182" s="52" t="str">
        <f>IF(S182="","",(INDEX(Raw!D:D,MATCH(S182+20000,Raw!AD:AD,0))))</f>
        <v/>
      </c>
      <c r="R182" s="52" t="str">
        <f>IF(S182="","",(INDEX(Raw!A:A,MATCH(S182+20000,Raw!AD:AD,0))))</f>
        <v/>
      </c>
      <c r="S182" s="59" t="str">
        <f>(IFERROR(IF(LARGE(Raw!AD:AD,A182+COUNTIF(Raw!C:C,"H")+COUNTIF(Raw!C:C,"S"))-20000&gt;0,LARGE(Raw!AD:AD,A182+COUNTIF(Raw!C:C,"H")+COUNTIF(Raw!C:C,"S"))-20000,""),""))</f>
        <v/>
      </c>
      <c r="T182" s="63" t="str">
        <f>IF(S182="","",(INDEX(Raw!AE:AE,MATCH(S182+20000,Raw!AD:AD,0)))-14000)</f>
        <v/>
      </c>
      <c r="U182" s="63" t="str">
        <f>IF(S182="","",(INDEX(Raw!AF:AF,MATCH(S182+20000,Raw!AD:AD,0)))-6000)</f>
        <v/>
      </c>
    </row>
    <row r="183" spans="1:21" x14ac:dyDescent="0.3">
      <c r="A183" s="52">
        <v>180</v>
      </c>
      <c r="B183" s="3" t="str">
        <f t="shared" si="8"/>
        <v/>
      </c>
      <c r="C183" s="52" t="str">
        <f>IF(E183="","",(INDEX(Raw!D:D,MATCH(E183+60000,Raw!AD:AD,0))))</f>
        <v/>
      </c>
      <c r="D183" s="52" t="str">
        <f>IF(E183="","",(INDEX(Raw!A:A,MATCH(E183+60000,Raw!AD:AD,0))))</f>
        <v/>
      </c>
      <c r="E183" s="59" t="str">
        <f>(IFERROR(IF(LARGE(Raw!AD:AD,A183)-60000&gt;0,LARGE(Raw!AD:AD,A183)-60000,""),""))</f>
        <v/>
      </c>
      <c r="F183" s="63" t="str">
        <f>IF(E183="","",(INDEX(Raw!AE:AE,MATCH(E183+60000,Raw!AD:AD,0)))-42000)</f>
        <v/>
      </c>
      <c r="G183" s="63" t="str">
        <f>IF(E183="","",(INDEX(Raw!AF:AF,MATCH(E183+60000,Raw!AD:AD,0)))-18000)</f>
        <v/>
      </c>
      <c r="I183" s="3" t="str">
        <f t="shared" si="6"/>
        <v/>
      </c>
      <c r="J183" s="52" t="str">
        <f>IF(L183="","",(INDEX(Raw!D:D,MATCH(L183+40000,Raw!AD:AD,0))))</f>
        <v/>
      </c>
      <c r="K183" s="52" t="str">
        <f>IF(L183="","",(INDEX(Raw!A:A,MATCH(L183+40000,Raw!AD:AD,0))))</f>
        <v/>
      </c>
      <c r="L183" s="59" t="str">
        <f>(IFERROR(IF(LARGE(Raw!AD:AD,A183+COUNTIF(Raw!C:C,"H"))-40000&gt;0,LARGE(Raw!AD:AD,A183+COUNTIF(Raw!C:C,"H"))-40000,""),""))</f>
        <v/>
      </c>
      <c r="M183" s="63" t="str">
        <f>IF(L183="","",(INDEX(Raw!AE:AE,MATCH(L183+40000,Raw!AD:AD,0)))-28000)</f>
        <v/>
      </c>
      <c r="N183" s="63" t="str">
        <f>IF(L183="","",(INDEX(Raw!AF:AF,MATCH(L183+40000,Raw!AD:AD,0)))-12000)</f>
        <v/>
      </c>
      <c r="P183" s="3" t="str">
        <f t="shared" si="7"/>
        <v/>
      </c>
      <c r="Q183" s="52" t="str">
        <f>IF(S183="","",(INDEX(Raw!D:D,MATCH(S183+20000,Raw!AD:AD,0))))</f>
        <v/>
      </c>
      <c r="R183" s="52" t="str">
        <f>IF(S183="","",(INDEX(Raw!A:A,MATCH(S183+20000,Raw!AD:AD,0))))</f>
        <v/>
      </c>
      <c r="S183" s="59" t="str">
        <f>(IFERROR(IF(LARGE(Raw!AD:AD,A183+COUNTIF(Raw!C:C,"H")+COUNTIF(Raw!C:C,"S"))-20000&gt;0,LARGE(Raw!AD:AD,A183+COUNTIF(Raw!C:C,"H")+COUNTIF(Raw!C:C,"S"))-20000,""),""))</f>
        <v/>
      </c>
      <c r="T183" s="63" t="str">
        <f>IF(S183="","",(INDEX(Raw!AE:AE,MATCH(S183+20000,Raw!AD:AD,0)))-14000)</f>
        <v/>
      </c>
      <c r="U183" s="63" t="str">
        <f>IF(S183="","",(INDEX(Raw!AF:AF,MATCH(S183+20000,Raw!AD:AD,0)))-6000)</f>
        <v/>
      </c>
    </row>
    <row r="184" spans="1:21" x14ac:dyDescent="0.3">
      <c r="A184" s="52">
        <v>181</v>
      </c>
      <c r="B184" s="3" t="str">
        <f t="shared" si="8"/>
        <v/>
      </c>
      <c r="C184" s="52" t="str">
        <f>IF(E184="","",(INDEX(Raw!D:D,MATCH(E184+60000,Raw!AD:AD,0))))</f>
        <v/>
      </c>
      <c r="D184" s="52" t="str">
        <f>IF(E184="","",(INDEX(Raw!A:A,MATCH(E184+60000,Raw!AD:AD,0))))</f>
        <v/>
      </c>
      <c r="E184" s="59" t="str">
        <f>(IFERROR(IF(LARGE(Raw!AD:AD,A184)-60000&gt;0,LARGE(Raw!AD:AD,A184)-60000,""),""))</f>
        <v/>
      </c>
      <c r="F184" s="63" t="str">
        <f>IF(E184="","",(INDEX(Raw!AE:AE,MATCH(E184+60000,Raw!AD:AD,0)))-42000)</f>
        <v/>
      </c>
      <c r="G184" s="63" t="str">
        <f>IF(E184="","",(INDEX(Raw!AF:AF,MATCH(E184+60000,Raw!AD:AD,0)))-18000)</f>
        <v/>
      </c>
      <c r="I184" s="3" t="str">
        <f t="shared" si="6"/>
        <v/>
      </c>
      <c r="J184" s="52" t="str">
        <f>IF(L184="","",(INDEX(Raw!D:D,MATCH(L184+40000,Raw!AD:AD,0))))</f>
        <v/>
      </c>
      <c r="K184" s="52" t="str">
        <f>IF(L184="","",(INDEX(Raw!A:A,MATCH(L184+40000,Raw!AD:AD,0))))</f>
        <v/>
      </c>
      <c r="L184" s="59" t="str">
        <f>(IFERROR(IF(LARGE(Raw!AD:AD,A184+COUNTIF(Raw!C:C,"H"))-40000&gt;0,LARGE(Raw!AD:AD,A184+COUNTIF(Raw!C:C,"H"))-40000,""),""))</f>
        <v/>
      </c>
      <c r="M184" s="63" t="str">
        <f>IF(L184="","",(INDEX(Raw!AE:AE,MATCH(L184+40000,Raw!AD:AD,0)))-28000)</f>
        <v/>
      </c>
      <c r="N184" s="63" t="str">
        <f>IF(L184="","",(INDEX(Raw!AF:AF,MATCH(L184+40000,Raw!AD:AD,0)))-12000)</f>
        <v/>
      </c>
      <c r="P184" s="3" t="str">
        <f t="shared" si="7"/>
        <v/>
      </c>
      <c r="Q184" s="52" t="str">
        <f>IF(S184="","",(INDEX(Raw!D:D,MATCH(S184+20000,Raw!AD:AD,0))))</f>
        <v/>
      </c>
      <c r="R184" s="52" t="str">
        <f>IF(S184="","",(INDEX(Raw!A:A,MATCH(S184+20000,Raw!AD:AD,0))))</f>
        <v/>
      </c>
      <c r="S184" s="59" t="str">
        <f>(IFERROR(IF(LARGE(Raw!AD:AD,A184+COUNTIF(Raw!C:C,"H")+COUNTIF(Raw!C:C,"S"))-20000&gt;0,LARGE(Raw!AD:AD,A184+COUNTIF(Raw!C:C,"H")+COUNTIF(Raw!C:C,"S"))-20000,""),""))</f>
        <v/>
      </c>
      <c r="T184" s="63" t="str">
        <f>IF(S184="","",(INDEX(Raw!AE:AE,MATCH(S184+20000,Raw!AD:AD,0)))-14000)</f>
        <v/>
      </c>
      <c r="U184" s="63" t="str">
        <f>IF(S184="","",(INDEX(Raw!AF:AF,MATCH(S184+20000,Raw!AD:AD,0)))-6000)</f>
        <v/>
      </c>
    </row>
    <row r="185" spans="1:21" x14ac:dyDescent="0.3">
      <c r="A185" s="52">
        <v>182</v>
      </c>
      <c r="B185" s="3" t="str">
        <f t="shared" si="8"/>
        <v/>
      </c>
      <c r="C185" s="52" t="str">
        <f>IF(E185="","",(INDEX(Raw!D:D,MATCH(E185+60000,Raw!AD:AD,0))))</f>
        <v/>
      </c>
      <c r="D185" s="52" t="str">
        <f>IF(E185="","",(INDEX(Raw!A:A,MATCH(E185+60000,Raw!AD:AD,0))))</f>
        <v/>
      </c>
      <c r="E185" s="59" t="str">
        <f>(IFERROR(IF(LARGE(Raw!AD:AD,A185)-60000&gt;0,LARGE(Raw!AD:AD,A185)-60000,""),""))</f>
        <v/>
      </c>
      <c r="F185" s="63" t="str">
        <f>IF(E185="","",(INDEX(Raw!AE:AE,MATCH(E185+60000,Raw!AD:AD,0)))-42000)</f>
        <v/>
      </c>
      <c r="G185" s="63" t="str">
        <f>IF(E185="","",(INDEX(Raw!AF:AF,MATCH(E185+60000,Raw!AD:AD,0)))-18000)</f>
        <v/>
      </c>
      <c r="I185" s="3" t="str">
        <f t="shared" si="6"/>
        <v/>
      </c>
      <c r="J185" s="52" t="str">
        <f>IF(L185="","",(INDEX(Raw!D:D,MATCH(L185+40000,Raw!AD:AD,0))))</f>
        <v/>
      </c>
      <c r="K185" s="52" t="str">
        <f>IF(L185="","",(INDEX(Raw!A:A,MATCH(L185+40000,Raw!AD:AD,0))))</f>
        <v/>
      </c>
      <c r="L185" s="59" t="str">
        <f>(IFERROR(IF(LARGE(Raw!AD:AD,A185+COUNTIF(Raw!C:C,"H"))-40000&gt;0,LARGE(Raw!AD:AD,A185+COUNTIF(Raw!C:C,"H"))-40000,""),""))</f>
        <v/>
      </c>
      <c r="M185" s="63" t="str">
        <f>IF(L185="","",(INDEX(Raw!AE:AE,MATCH(L185+40000,Raw!AD:AD,0)))-28000)</f>
        <v/>
      </c>
      <c r="N185" s="63" t="str">
        <f>IF(L185="","",(INDEX(Raw!AF:AF,MATCH(L185+40000,Raw!AD:AD,0)))-12000)</f>
        <v/>
      </c>
      <c r="P185" s="3" t="str">
        <f t="shared" si="7"/>
        <v/>
      </c>
      <c r="Q185" s="52" t="str">
        <f>IF(S185="","",(INDEX(Raw!D:D,MATCH(S185+20000,Raw!AD:AD,0))))</f>
        <v/>
      </c>
      <c r="R185" s="52" t="str">
        <f>IF(S185="","",(INDEX(Raw!A:A,MATCH(S185+20000,Raw!AD:AD,0))))</f>
        <v/>
      </c>
      <c r="S185" s="59" t="str">
        <f>(IFERROR(IF(LARGE(Raw!AD:AD,A185+COUNTIF(Raw!C:C,"H")+COUNTIF(Raw!C:C,"S"))-20000&gt;0,LARGE(Raw!AD:AD,A185+COUNTIF(Raw!C:C,"H")+COUNTIF(Raw!C:C,"S"))-20000,""),""))</f>
        <v/>
      </c>
      <c r="T185" s="63" t="str">
        <f>IF(S185="","",(INDEX(Raw!AE:AE,MATCH(S185+20000,Raw!AD:AD,0)))-14000)</f>
        <v/>
      </c>
      <c r="U185" s="63" t="str">
        <f>IF(S185="","",(INDEX(Raw!AF:AF,MATCH(S185+20000,Raw!AD:AD,0)))-6000)</f>
        <v/>
      </c>
    </row>
    <row r="186" spans="1:21" x14ac:dyDescent="0.3">
      <c r="A186" s="52">
        <v>183</v>
      </c>
      <c r="B186" s="3" t="str">
        <f t="shared" si="8"/>
        <v/>
      </c>
      <c r="C186" s="52" t="str">
        <f>IF(E186="","",(INDEX(Raw!D:D,MATCH(E186+60000,Raw!AD:AD,0))))</f>
        <v/>
      </c>
      <c r="D186" s="52" t="str">
        <f>IF(E186="","",(INDEX(Raw!A:A,MATCH(E186+60000,Raw!AD:AD,0))))</f>
        <v/>
      </c>
      <c r="E186" s="59" t="str">
        <f>(IFERROR(IF(LARGE(Raw!AD:AD,A186)-60000&gt;0,LARGE(Raw!AD:AD,A186)-60000,""),""))</f>
        <v/>
      </c>
      <c r="F186" s="63" t="str">
        <f>IF(E186="","",(INDEX(Raw!AE:AE,MATCH(E186+60000,Raw!AD:AD,0)))-42000)</f>
        <v/>
      </c>
      <c r="G186" s="63" t="str">
        <f>IF(E186="","",(INDEX(Raw!AF:AF,MATCH(E186+60000,Raw!AD:AD,0)))-18000)</f>
        <v/>
      </c>
      <c r="I186" s="3" t="str">
        <f t="shared" si="6"/>
        <v/>
      </c>
      <c r="J186" s="52" t="str">
        <f>IF(L186="","",(INDEX(Raw!D:D,MATCH(L186+40000,Raw!AD:AD,0))))</f>
        <v/>
      </c>
      <c r="K186" s="52" t="str">
        <f>IF(L186="","",(INDEX(Raw!A:A,MATCH(L186+40000,Raw!AD:AD,0))))</f>
        <v/>
      </c>
      <c r="L186" s="59" t="str">
        <f>(IFERROR(IF(LARGE(Raw!AD:AD,A186+COUNTIF(Raw!C:C,"H"))-40000&gt;0,LARGE(Raw!AD:AD,A186+COUNTIF(Raw!C:C,"H"))-40000,""),""))</f>
        <v/>
      </c>
      <c r="M186" s="63" t="str">
        <f>IF(L186="","",(INDEX(Raw!AE:AE,MATCH(L186+40000,Raw!AD:AD,0)))-28000)</f>
        <v/>
      </c>
      <c r="N186" s="63" t="str">
        <f>IF(L186="","",(INDEX(Raw!AF:AF,MATCH(L186+40000,Raw!AD:AD,0)))-12000)</f>
        <v/>
      </c>
      <c r="P186" s="3" t="str">
        <f t="shared" si="7"/>
        <v/>
      </c>
      <c r="Q186" s="52" t="str">
        <f>IF(S186="","",(INDEX(Raw!D:D,MATCH(S186+20000,Raw!AD:AD,0))))</f>
        <v/>
      </c>
      <c r="R186" s="52" t="str">
        <f>IF(S186="","",(INDEX(Raw!A:A,MATCH(S186+20000,Raw!AD:AD,0))))</f>
        <v/>
      </c>
      <c r="S186" s="59" t="str">
        <f>(IFERROR(IF(LARGE(Raw!AD:AD,A186+COUNTIF(Raw!C:C,"H")+COUNTIF(Raw!C:C,"S"))-20000&gt;0,LARGE(Raw!AD:AD,A186+COUNTIF(Raw!C:C,"H")+COUNTIF(Raw!C:C,"S"))-20000,""),""))</f>
        <v/>
      </c>
      <c r="T186" s="63" t="str">
        <f>IF(S186="","",(INDEX(Raw!AE:AE,MATCH(S186+20000,Raw!AD:AD,0)))-14000)</f>
        <v/>
      </c>
      <c r="U186" s="63" t="str">
        <f>IF(S186="","",(INDEX(Raw!AF:AF,MATCH(S186+20000,Raw!AD:AD,0)))-6000)</f>
        <v/>
      </c>
    </row>
    <row r="187" spans="1:21" x14ac:dyDescent="0.3">
      <c r="A187" s="52">
        <v>184</v>
      </c>
      <c r="B187" s="3" t="str">
        <f t="shared" si="8"/>
        <v/>
      </c>
      <c r="C187" s="52" t="str">
        <f>IF(E187="","",(INDEX(Raw!D:D,MATCH(E187+60000,Raw!AD:AD,0))))</f>
        <v/>
      </c>
      <c r="D187" s="52" t="str">
        <f>IF(E187="","",(INDEX(Raw!A:A,MATCH(E187+60000,Raw!AD:AD,0))))</f>
        <v/>
      </c>
      <c r="E187" s="59" t="str">
        <f>(IFERROR(IF(LARGE(Raw!AD:AD,A187)-60000&gt;0,LARGE(Raw!AD:AD,A187)-60000,""),""))</f>
        <v/>
      </c>
      <c r="F187" s="63" t="str">
        <f>IF(E187="","",(INDEX(Raw!AE:AE,MATCH(E187+60000,Raw!AD:AD,0)))-42000)</f>
        <v/>
      </c>
      <c r="G187" s="63" t="str">
        <f>IF(E187="","",(INDEX(Raw!AF:AF,MATCH(E187+60000,Raw!AD:AD,0)))-18000)</f>
        <v/>
      </c>
      <c r="I187" s="3" t="str">
        <f t="shared" si="6"/>
        <v/>
      </c>
      <c r="J187" s="52" t="str">
        <f>IF(L187="","",(INDEX(Raw!D:D,MATCH(L187+40000,Raw!AD:AD,0))))</f>
        <v/>
      </c>
      <c r="K187" s="52" t="str">
        <f>IF(L187="","",(INDEX(Raw!A:A,MATCH(L187+40000,Raw!AD:AD,0))))</f>
        <v/>
      </c>
      <c r="L187" s="59" t="str">
        <f>(IFERROR(IF(LARGE(Raw!AD:AD,A187+COUNTIF(Raw!C:C,"H"))-40000&gt;0,LARGE(Raw!AD:AD,A187+COUNTIF(Raw!C:C,"H"))-40000,""),""))</f>
        <v/>
      </c>
      <c r="M187" s="63" t="str">
        <f>IF(L187="","",(INDEX(Raw!AE:AE,MATCH(L187+40000,Raw!AD:AD,0)))-28000)</f>
        <v/>
      </c>
      <c r="N187" s="63" t="str">
        <f>IF(L187="","",(INDEX(Raw!AF:AF,MATCH(L187+40000,Raw!AD:AD,0)))-12000)</f>
        <v/>
      </c>
      <c r="P187" s="3" t="str">
        <f t="shared" si="7"/>
        <v/>
      </c>
      <c r="Q187" s="52" t="str">
        <f>IF(S187="","",(INDEX(Raw!D:D,MATCH(S187+20000,Raw!AD:AD,0))))</f>
        <v/>
      </c>
      <c r="R187" s="52" t="str">
        <f>IF(S187="","",(INDEX(Raw!A:A,MATCH(S187+20000,Raw!AD:AD,0))))</f>
        <v/>
      </c>
      <c r="S187" s="59" t="str">
        <f>(IFERROR(IF(LARGE(Raw!AD:AD,A187+COUNTIF(Raw!C:C,"H")+COUNTIF(Raw!C:C,"S"))-20000&gt;0,LARGE(Raw!AD:AD,A187+COUNTIF(Raw!C:C,"H")+COUNTIF(Raw!C:C,"S"))-20000,""),""))</f>
        <v/>
      </c>
      <c r="T187" s="63" t="str">
        <f>IF(S187="","",(INDEX(Raw!AE:AE,MATCH(S187+20000,Raw!AD:AD,0)))-14000)</f>
        <v/>
      </c>
      <c r="U187" s="63" t="str">
        <f>IF(S187="","",(INDEX(Raw!AF:AF,MATCH(S187+20000,Raw!AD:AD,0)))-6000)</f>
        <v/>
      </c>
    </row>
    <row r="188" spans="1:21" x14ac:dyDescent="0.3">
      <c r="A188" s="52">
        <v>185</v>
      </c>
      <c r="B188" s="3" t="str">
        <f t="shared" si="8"/>
        <v/>
      </c>
      <c r="C188" s="52" t="str">
        <f>IF(E188="","",(INDEX(Raw!D:D,MATCH(E188+60000,Raw!AD:AD,0))))</f>
        <v/>
      </c>
      <c r="D188" s="52" t="str">
        <f>IF(E188="","",(INDEX(Raw!A:A,MATCH(E188+60000,Raw!AD:AD,0))))</f>
        <v/>
      </c>
      <c r="E188" s="59" t="str">
        <f>(IFERROR(IF(LARGE(Raw!AD:AD,A188)-60000&gt;0,LARGE(Raw!AD:AD,A188)-60000,""),""))</f>
        <v/>
      </c>
      <c r="F188" s="63" t="str">
        <f>IF(E188="","",(INDEX(Raw!AE:AE,MATCH(E188+60000,Raw!AD:AD,0)))-42000)</f>
        <v/>
      </c>
      <c r="G188" s="63" t="str">
        <f>IF(E188="","",(INDEX(Raw!AF:AF,MATCH(E188+60000,Raw!AD:AD,0)))-18000)</f>
        <v/>
      </c>
      <c r="I188" s="3" t="str">
        <f t="shared" si="6"/>
        <v/>
      </c>
      <c r="J188" s="52" t="str">
        <f>IF(L188="","",(INDEX(Raw!D:D,MATCH(L188+40000,Raw!AD:AD,0))))</f>
        <v/>
      </c>
      <c r="K188" s="52" t="str">
        <f>IF(L188="","",(INDEX(Raw!A:A,MATCH(L188+40000,Raw!AD:AD,0))))</f>
        <v/>
      </c>
      <c r="L188" s="59" t="str">
        <f>(IFERROR(IF(LARGE(Raw!AD:AD,A188+COUNTIF(Raw!C:C,"H"))-40000&gt;0,LARGE(Raw!AD:AD,A188+COUNTIF(Raw!C:C,"H"))-40000,""),""))</f>
        <v/>
      </c>
      <c r="M188" s="63" t="str">
        <f>IF(L188="","",(INDEX(Raw!AE:AE,MATCH(L188+40000,Raw!AD:AD,0)))-28000)</f>
        <v/>
      </c>
      <c r="N188" s="63" t="str">
        <f>IF(L188="","",(INDEX(Raw!AF:AF,MATCH(L188+40000,Raw!AD:AD,0)))-12000)</f>
        <v/>
      </c>
      <c r="P188" s="3" t="str">
        <f t="shared" si="7"/>
        <v/>
      </c>
      <c r="Q188" s="52" t="str">
        <f>IF(S188="","",(INDEX(Raw!D:D,MATCH(S188+20000,Raw!AD:AD,0))))</f>
        <v/>
      </c>
      <c r="R188" s="52" t="str">
        <f>IF(S188="","",(INDEX(Raw!A:A,MATCH(S188+20000,Raw!AD:AD,0))))</f>
        <v/>
      </c>
      <c r="S188" s="59" t="str">
        <f>(IFERROR(IF(LARGE(Raw!AD:AD,A188+COUNTIF(Raw!C:C,"H")+COUNTIF(Raw!C:C,"S"))-20000&gt;0,LARGE(Raw!AD:AD,A188+COUNTIF(Raw!C:C,"H")+COUNTIF(Raw!C:C,"S"))-20000,""),""))</f>
        <v/>
      </c>
      <c r="T188" s="63" t="str">
        <f>IF(S188="","",(INDEX(Raw!AE:AE,MATCH(S188+20000,Raw!AD:AD,0)))-14000)</f>
        <v/>
      </c>
      <c r="U188" s="63" t="str">
        <f>IF(S188="","",(INDEX(Raw!AF:AF,MATCH(S188+20000,Raw!AD:AD,0)))-6000)</f>
        <v/>
      </c>
    </row>
    <row r="189" spans="1:21" x14ac:dyDescent="0.3">
      <c r="A189" s="52">
        <v>186</v>
      </c>
      <c r="B189" s="3" t="str">
        <f t="shared" si="8"/>
        <v/>
      </c>
      <c r="C189" s="52" t="str">
        <f>IF(E189="","",(INDEX(Raw!D:D,MATCH(E189+60000,Raw!AD:AD,0))))</f>
        <v/>
      </c>
      <c r="D189" s="52" t="str">
        <f>IF(E189="","",(INDEX(Raw!A:A,MATCH(E189+60000,Raw!AD:AD,0))))</f>
        <v/>
      </c>
      <c r="E189" s="59" t="str">
        <f>(IFERROR(IF(LARGE(Raw!AD:AD,A189)-60000&gt;0,LARGE(Raw!AD:AD,A189)-60000,""),""))</f>
        <v/>
      </c>
      <c r="F189" s="63" t="str">
        <f>IF(E189="","",(INDEX(Raw!AE:AE,MATCH(E189+60000,Raw!AD:AD,0)))-42000)</f>
        <v/>
      </c>
      <c r="G189" s="63" t="str">
        <f>IF(E189="","",(INDEX(Raw!AF:AF,MATCH(E189+60000,Raw!AD:AD,0)))-18000)</f>
        <v/>
      </c>
      <c r="I189" s="3" t="str">
        <f t="shared" si="6"/>
        <v/>
      </c>
      <c r="J189" s="52" t="str">
        <f>IF(L189="","",(INDEX(Raw!D:D,MATCH(L189+40000,Raw!AD:AD,0))))</f>
        <v/>
      </c>
      <c r="K189" s="52" t="str">
        <f>IF(L189="","",(INDEX(Raw!A:A,MATCH(L189+40000,Raw!AD:AD,0))))</f>
        <v/>
      </c>
      <c r="L189" s="59" t="str">
        <f>(IFERROR(IF(LARGE(Raw!AD:AD,A189+COUNTIF(Raw!C:C,"H"))-40000&gt;0,LARGE(Raw!AD:AD,A189+COUNTIF(Raw!C:C,"H"))-40000,""),""))</f>
        <v/>
      </c>
      <c r="M189" s="63" t="str">
        <f>IF(L189="","",(INDEX(Raw!AE:AE,MATCH(L189+40000,Raw!AD:AD,0)))-28000)</f>
        <v/>
      </c>
      <c r="N189" s="63" t="str">
        <f>IF(L189="","",(INDEX(Raw!AF:AF,MATCH(L189+40000,Raw!AD:AD,0)))-12000)</f>
        <v/>
      </c>
      <c r="P189" s="3" t="str">
        <f t="shared" si="7"/>
        <v/>
      </c>
      <c r="Q189" s="52" t="str">
        <f>IF(S189="","",(INDEX(Raw!D:D,MATCH(S189+20000,Raw!AD:AD,0))))</f>
        <v/>
      </c>
      <c r="R189" s="52" t="str">
        <f>IF(S189="","",(INDEX(Raw!A:A,MATCH(S189+20000,Raw!AD:AD,0))))</f>
        <v/>
      </c>
      <c r="S189" s="59" t="str">
        <f>(IFERROR(IF(LARGE(Raw!AD:AD,A189+COUNTIF(Raw!C:C,"H")+COUNTIF(Raw!C:C,"S"))-20000&gt;0,LARGE(Raw!AD:AD,A189+COUNTIF(Raw!C:C,"H")+COUNTIF(Raw!C:C,"S"))-20000,""),""))</f>
        <v/>
      </c>
      <c r="T189" s="63" t="str">
        <f>IF(S189="","",(INDEX(Raw!AE:AE,MATCH(S189+20000,Raw!AD:AD,0)))-14000)</f>
        <v/>
      </c>
      <c r="U189" s="63" t="str">
        <f>IF(S189="","",(INDEX(Raw!AF:AF,MATCH(S189+20000,Raw!AD:AD,0)))-6000)</f>
        <v/>
      </c>
    </row>
    <row r="190" spans="1:21" x14ac:dyDescent="0.3">
      <c r="A190" s="52">
        <v>187</v>
      </c>
      <c r="B190" s="3" t="str">
        <f t="shared" si="8"/>
        <v/>
      </c>
      <c r="C190" s="52" t="str">
        <f>IF(E190="","",(INDEX(Raw!D:D,MATCH(E190+60000,Raw!AD:AD,0))))</f>
        <v/>
      </c>
      <c r="D190" s="52" t="str">
        <f>IF(E190="","",(INDEX(Raw!A:A,MATCH(E190+60000,Raw!AD:AD,0))))</f>
        <v/>
      </c>
      <c r="E190" s="59" t="str">
        <f>(IFERROR(IF(LARGE(Raw!AD:AD,A190)-60000&gt;0,LARGE(Raw!AD:AD,A190)-60000,""),""))</f>
        <v/>
      </c>
      <c r="F190" s="63" t="str">
        <f>IF(E190="","",(INDEX(Raw!AE:AE,MATCH(E190+60000,Raw!AD:AD,0)))-42000)</f>
        <v/>
      </c>
      <c r="G190" s="63" t="str">
        <f>IF(E190="","",(INDEX(Raw!AF:AF,MATCH(E190+60000,Raw!AD:AD,0)))-18000)</f>
        <v/>
      </c>
      <c r="I190" s="3" t="str">
        <f t="shared" si="6"/>
        <v/>
      </c>
      <c r="J190" s="52" t="str">
        <f>IF(L190="","",(INDEX(Raw!D:D,MATCH(L190+40000,Raw!AD:AD,0))))</f>
        <v/>
      </c>
      <c r="K190" s="52" t="str">
        <f>IF(L190="","",(INDEX(Raw!A:A,MATCH(L190+40000,Raw!AD:AD,0))))</f>
        <v/>
      </c>
      <c r="L190" s="59" t="str">
        <f>(IFERROR(IF(LARGE(Raw!AD:AD,A190+COUNTIF(Raw!C:C,"H"))-40000&gt;0,LARGE(Raw!AD:AD,A190+COUNTIF(Raw!C:C,"H"))-40000,""),""))</f>
        <v/>
      </c>
      <c r="M190" s="63" t="str">
        <f>IF(L190="","",(INDEX(Raw!AE:AE,MATCH(L190+40000,Raw!AD:AD,0)))-28000)</f>
        <v/>
      </c>
      <c r="N190" s="63" t="str">
        <f>IF(L190="","",(INDEX(Raw!AF:AF,MATCH(L190+40000,Raw!AD:AD,0)))-12000)</f>
        <v/>
      </c>
      <c r="P190" s="3" t="str">
        <f t="shared" si="7"/>
        <v/>
      </c>
      <c r="Q190" s="52" t="str">
        <f>IF(S190="","",(INDEX(Raw!D:D,MATCH(S190+20000,Raw!AD:AD,0))))</f>
        <v/>
      </c>
      <c r="R190" s="52" t="str">
        <f>IF(S190="","",(INDEX(Raw!A:A,MATCH(S190+20000,Raw!AD:AD,0))))</f>
        <v/>
      </c>
      <c r="S190" s="59" t="str">
        <f>(IFERROR(IF(LARGE(Raw!AD:AD,A190+COUNTIF(Raw!C:C,"H")+COUNTIF(Raw!C:C,"S"))-20000&gt;0,LARGE(Raw!AD:AD,A190+COUNTIF(Raw!C:C,"H")+COUNTIF(Raw!C:C,"S"))-20000,""),""))</f>
        <v/>
      </c>
      <c r="T190" s="63" t="str">
        <f>IF(S190="","",(INDEX(Raw!AE:AE,MATCH(S190+20000,Raw!AD:AD,0)))-14000)</f>
        <v/>
      </c>
      <c r="U190" s="63" t="str">
        <f>IF(S190="","",(INDEX(Raw!AF:AF,MATCH(S190+20000,Raw!AD:AD,0)))-6000)</f>
        <v/>
      </c>
    </row>
    <row r="191" spans="1:21" x14ac:dyDescent="0.3">
      <c r="A191" s="52">
        <v>188</v>
      </c>
      <c r="B191" s="3" t="str">
        <f t="shared" si="8"/>
        <v/>
      </c>
      <c r="C191" s="52" t="str">
        <f>IF(E191="","",(INDEX(Raw!D:D,MATCH(E191+60000,Raw!AD:AD,0))))</f>
        <v/>
      </c>
      <c r="D191" s="52" t="str">
        <f>IF(E191="","",(INDEX(Raw!A:A,MATCH(E191+60000,Raw!AD:AD,0))))</f>
        <v/>
      </c>
      <c r="E191" s="59" t="str">
        <f>(IFERROR(IF(LARGE(Raw!AD:AD,A191)-60000&gt;0,LARGE(Raw!AD:AD,A191)-60000,""),""))</f>
        <v/>
      </c>
      <c r="F191" s="63" t="str">
        <f>IF(E191="","",(INDEX(Raw!AE:AE,MATCH(E191+60000,Raw!AD:AD,0)))-42000)</f>
        <v/>
      </c>
      <c r="G191" s="63" t="str">
        <f>IF(E191="","",(INDEX(Raw!AF:AF,MATCH(E191+60000,Raw!AD:AD,0)))-18000)</f>
        <v/>
      </c>
      <c r="I191" s="3" t="str">
        <f t="shared" si="6"/>
        <v/>
      </c>
      <c r="J191" s="52" t="str">
        <f>IF(L191="","",(INDEX(Raw!D:D,MATCH(L191+40000,Raw!AD:AD,0))))</f>
        <v/>
      </c>
      <c r="K191" s="52" t="str">
        <f>IF(L191="","",(INDEX(Raw!A:A,MATCH(L191+40000,Raw!AD:AD,0))))</f>
        <v/>
      </c>
      <c r="L191" s="59" t="str">
        <f>(IFERROR(IF(LARGE(Raw!AD:AD,A191+COUNTIF(Raw!C:C,"H"))-40000&gt;0,LARGE(Raw!AD:AD,A191+COUNTIF(Raw!C:C,"H"))-40000,""),""))</f>
        <v/>
      </c>
      <c r="M191" s="63" t="str">
        <f>IF(L191="","",(INDEX(Raw!AE:AE,MATCH(L191+40000,Raw!AD:AD,0)))-28000)</f>
        <v/>
      </c>
      <c r="N191" s="63" t="str">
        <f>IF(L191="","",(INDEX(Raw!AF:AF,MATCH(L191+40000,Raw!AD:AD,0)))-12000)</f>
        <v/>
      </c>
      <c r="P191" s="3" t="str">
        <f t="shared" si="7"/>
        <v/>
      </c>
      <c r="Q191" s="52" t="str">
        <f>IF(S191="","",(INDEX(Raw!D:D,MATCH(S191+20000,Raw!AD:AD,0))))</f>
        <v/>
      </c>
      <c r="R191" s="52" t="str">
        <f>IF(S191="","",(INDEX(Raw!A:A,MATCH(S191+20000,Raw!AD:AD,0))))</f>
        <v/>
      </c>
      <c r="S191" s="59" t="str">
        <f>(IFERROR(IF(LARGE(Raw!AD:AD,A191+COUNTIF(Raw!C:C,"H")+COUNTIF(Raw!C:C,"S"))-20000&gt;0,LARGE(Raw!AD:AD,A191+COUNTIF(Raw!C:C,"H")+COUNTIF(Raw!C:C,"S"))-20000,""),""))</f>
        <v/>
      </c>
      <c r="T191" s="63" t="str">
        <f>IF(S191="","",(INDEX(Raw!AE:AE,MATCH(S191+20000,Raw!AD:AD,0)))-14000)</f>
        <v/>
      </c>
      <c r="U191" s="63" t="str">
        <f>IF(S191="","",(INDEX(Raw!AF:AF,MATCH(S191+20000,Raw!AD:AD,0)))-6000)</f>
        <v/>
      </c>
    </row>
    <row r="192" spans="1:21" x14ac:dyDescent="0.3">
      <c r="A192" s="52">
        <v>189</v>
      </c>
      <c r="B192" s="3" t="str">
        <f t="shared" si="8"/>
        <v/>
      </c>
      <c r="C192" s="52" t="str">
        <f>IF(E192="","",(INDEX(Raw!D:D,MATCH(E192+60000,Raw!AD:AD,0))))</f>
        <v/>
      </c>
      <c r="D192" s="52" t="str">
        <f>IF(E192="","",(INDEX(Raw!A:A,MATCH(E192+60000,Raw!AD:AD,0))))</f>
        <v/>
      </c>
      <c r="E192" s="59" t="str">
        <f>(IFERROR(IF(LARGE(Raw!AD:AD,A192)-60000&gt;0,LARGE(Raw!AD:AD,A192)-60000,""),""))</f>
        <v/>
      </c>
      <c r="F192" s="63" t="str">
        <f>IF(E192="","",(INDEX(Raw!AE:AE,MATCH(E192+60000,Raw!AD:AD,0)))-42000)</f>
        <v/>
      </c>
      <c r="G192" s="63" t="str">
        <f>IF(E192="","",(INDEX(Raw!AF:AF,MATCH(E192+60000,Raw!AD:AD,0)))-18000)</f>
        <v/>
      </c>
      <c r="I192" s="3" t="str">
        <f t="shared" si="6"/>
        <v/>
      </c>
      <c r="J192" s="52" t="str">
        <f>IF(L192="","",(INDEX(Raw!D:D,MATCH(L192+40000,Raw!AD:AD,0))))</f>
        <v/>
      </c>
      <c r="K192" s="52" t="str">
        <f>IF(L192="","",(INDEX(Raw!A:A,MATCH(L192+40000,Raw!AD:AD,0))))</f>
        <v/>
      </c>
      <c r="L192" s="59" t="str">
        <f>(IFERROR(IF(LARGE(Raw!AD:AD,A192+COUNTIF(Raw!C:C,"H"))-40000&gt;0,LARGE(Raw!AD:AD,A192+COUNTIF(Raw!C:C,"H"))-40000,""),""))</f>
        <v/>
      </c>
      <c r="M192" s="63" t="str">
        <f>IF(L192="","",(INDEX(Raw!AE:AE,MATCH(L192+40000,Raw!AD:AD,0)))-28000)</f>
        <v/>
      </c>
      <c r="N192" s="63" t="str">
        <f>IF(L192="","",(INDEX(Raw!AF:AF,MATCH(L192+40000,Raw!AD:AD,0)))-12000)</f>
        <v/>
      </c>
      <c r="P192" s="3" t="str">
        <f t="shared" si="7"/>
        <v/>
      </c>
      <c r="Q192" s="52" t="str">
        <f>IF(S192="","",(INDEX(Raw!D:D,MATCH(S192+20000,Raw!AD:AD,0))))</f>
        <v/>
      </c>
      <c r="R192" s="52" t="str">
        <f>IF(S192="","",(INDEX(Raw!A:A,MATCH(S192+20000,Raw!AD:AD,0))))</f>
        <v/>
      </c>
      <c r="S192" s="59" t="str">
        <f>(IFERROR(IF(LARGE(Raw!AD:AD,A192+COUNTIF(Raw!C:C,"H")+COUNTIF(Raw!C:C,"S"))-20000&gt;0,LARGE(Raw!AD:AD,A192+COUNTIF(Raw!C:C,"H")+COUNTIF(Raw!C:C,"S"))-20000,""),""))</f>
        <v/>
      </c>
      <c r="T192" s="63" t="str">
        <f>IF(S192="","",(INDEX(Raw!AE:AE,MATCH(S192+20000,Raw!AD:AD,0)))-14000)</f>
        <v/>
      </c>
      <c r="U192" s="63" t="str">
        <f>IF(S192="","",(INDEX(Raw!AF:AF,MATCH(S192+20000,Raw!AD:AD,0)))-6000)</f>
        <v/>
      </c>
    </row>
    <row r="193" spans="1:21" x14ac:dyDescent="0.3">
      <c r="A193" s="52">
        <v>190</v>
      </c>
      <c r="B193" s="3" t="str">
        <f t="shared" si="8"/>
        <v/>
      </c>
      <c r="C193" s="52" t="str">
        <f>IF(E193="","",(INDEX(Raw!D:D,MATCH(E193+60000,Raw!AD:AD,0))))</f>
        <v/>
      </c>
      <c r="D193" s="52" t="str">
        <f>IF(E193="","",(INDEX(Raw!A:A,MATCH(E193+60000,Raw!AD:AD,0))))</f>
        <v/>
      </c>
      <c r="E193" s="59" t="str">
        <f>(IFERROR(IF(LARGE(Raw!AD:AD,A193)-60000&gt;0,LARGE(Raw!AD:AD,A193)-60000,""),""))</f>
        <v/>
      </c>
      <c r="F193" s="63" t="str">
        <f>IF(E193="","",(INDEX(Raw!AE:AE,MATCH(E193+60000,Raw!AD:AD,0)))-42000)</f>
        <v/>
      </c>
      <c r="G193" s="63" t="str">
        <f>IF(E193="","",(INDEX(Raw!AF:AF,MATCH(E193+60000,Raw!AD:AD,0)))-18000)</f>
        <v/>
      </c>
      <c r="I193" s="3" t="str">
        <f t="shared" si="6"/>
        <v/>
      </c>
      <c r="J193" s="52" t="str">
        <f>IF(L193="","",(INDEX(Raw!D:D,MATCH(L193+40000,Raw!AD:AD,0))))</f>
        <v/>
      </c>
      <c r="K193" s="52" t="str">
        <f>IF(L193="","",(INDEX(Raw!A:A,MATCH(L193+40000,Raw!AD:AD,0))))</f>
        <v/>
      </c>
      <c r="L193" s="59" t="str">
        <f>(IFERROR(IF(LARGE(Raw!AD:AD,A193+COUNTIF(Raw!C:C,"H"))-40000&gt;0,LARGE(Raw!AD:AD,A193+COUNTIF(Raw!C:C,"H"))-40000,""),""))</f>
        <v/>
      </c>
      <c r="M193" s="63" t="str">
        <f>IF(L193="","",(INDEX(Raw!AE:AE,MATCH(L193+40000,Raw!AD:AD,0)))-28000)</f>
        <v/>
      </c>
      <c r="N193" s="63" t="str">
        <f>IF(L193="","",(INDEX(Raw!AF:AF,MATCH(L193+40000,Raw!AD:AD,0)))-12000)</f>
        <v/>
      </c>
      <c r="P193" s="3" t="str">
        <f t="shared" si="7"/>
        <v/>
      </c>
      <c r="Q193" s="52" t="str">
        <f>IF(S193="","",(INDEX(Raw!D:D,MATCH(S193+20000,Raw!AD:AD,0))))</f>
        <v/>
      </c>
      <c r="R193" s="52" t="str">
        <f>IF(S193="","",(INDEX(Raw!A:A,MATCH(S193+20000,Raw!AD:AD,0))))</f>
        <v/>
      </c>
      <c r="S193" s="59" t="str">
        <f>(IFERROR(IF(LARGE(Raw!AD:AD,A193+COUNTIF(Raw!C:C,"H")+COUNTIF(Raw!C:C,"S"))-20000&gt;0,LARGE(Raw!AD:AD,A193+COUNTIF(Raw!C:C,"H")+COUNTIF(Raw!C:C,"S"))-20000,""),""))</f>
        <v/>
      </c>
      <c r="T193" s="63" t="str">
        <f>IF(S193="","",(INDEX(Raw!AE:AE,MATCH(S193+20000,Raw!AD:AD,0)))-14000)</f>
        <v/>
      </c>
      <c r="U193" s="63" t="str">
        <f>IF(S193="","",(INDEX(Raw!AF:AF,MATCH(S193+20000,Raw!AD:AD,0)))-6000)</f>
        <v/>
      </c>
    </row>
    <row r="194" spans="1:21" x14ac:dyDescent="0.3">
      <c r="A194" s="52">
        <v>191</v>
      </c>
      <c r="B194" s="3" t="str">
        <f t="shared" si="8"/>
        <v/>
      </c>
      <c r="C194" s="52" t="str">
        <f>IF(E194="","",(INDEX(Raw!D:D,MATCH(E194+60000,Raw!AD:AD,0))))</f>
        <v/>
      </c>
      <c r="D194" s="52" t="str">
        <f>IF(E194="","",(INDEX(Raw!A:A,MATCH(E194+60000,Raw!AD:AD,0))))</f>
        <v/>
      </c>
      <c r="E194" s="59" t="str">
        <f>(IFERROR(IF(LARGE(Raw!AD:AD,A194)-60000&gt;0,LARGE(Raw!AD:AD,A194)-60000,""),""))</f>
        <v/>
      </c>
      <c r="F194" s="63" t="str">
        <f>IF(E194="","",(INDEX(Raw!AE:AE,MATCH(E194+60000,Raw!AD:AD,0)))-42000)</f>
        <v/>
      </c>
      <c r="G194" s="63" t="str">
        <f>IF(E194="","",(INDEX(Raw!AF:AF,MATCH(E194+60000,Raw!AD:AD,0)))-18000)</f>
        <v/>
      </c>
      <c r="I194" s="3" t="str">
        <f t="shared" si="6"/>
        <v/>
      </c>
      <c r="J194" s="52" t="str">
        <f>IF(L194="","",(INDEX(Raw!D:D,MATCH(L194+40000,Raw!AD:AD,0))))</f>
        <v/>
      </c>
      <c r="K194" s="52" t="str">
        <f>IF(L194="","",(INDEX(Raw!A:A,MATCH(L194+40000,Raw!AD:AD,0))))</f>
        <v/>
      </c>
      <c r="L194" s="59" t="str">
        <f>(IFERROR(IF(LARGE(Raw!AD:AD,A194+COUNTIF(Raw!C:C,"H"))-40000&gt;0,LARGE(Raw!AD:AD,A194+COUNTIF(Raw!C:C,"H"))-40000,""),""))</f>
        <v/>
      </c>
      <c r="M194" s="63" t="str">
        <f>IF(L194="","",(INDEX(Raw!AE:AE,MATCH(L194+40000,Raw!AD:AD,0)))-28000)</f>
        <v/>
      </c>
      <c r="N194" s="63" t="str">
        <f>IF(L194="","",(INDEX(Raw!AF:AF,MATCH(L194+40000,Raw!AD:AD,0)))-12000)</f>
        <v/>
      </c>
      <c r="P194" s="3" t="str">
        <f t="shared" si="7"/>
        <v/>
      </c>
      <c r="Q194" s="52" t="str">
        <f>IF(S194="","",(INDEX(Raw!D:D,MATCH(S194+20000,Raw!AD:AD,0))))</f>
        <v/>
      </c>
      <c r="R194" s="52" t="str">
        <f>IF(S194="","",(INDEX(Raw!A:A,MATCH(S194+20000,Raw!AD:AD,0))))</f>
        <v/>
      </c>
      <c r="S194" s="59" t="str">
        <f>(IFERROR(IF(LARGE(Raw!AD:AD,A194+COUNTIF(Raw!C:C,"H")+COUNTIF(Raw!C:C,"S"))-20000&gt;0,LARGE(Raw!AD:AD,A194+COUNTIF(Raw!C:C,"H")+COUNTIF(Raw!C:C,"S"))-20000,""),""))</f>
        <v/>
      </c>
      <c r="T194" s="63" t="str">
        <f>IF(S194="","",(INDEX(Raw!AE:AE,MATCH(S194+20000,Raw!AD:AD,0)))-14000)</f>
        <v/>
      </c>
      <c r="U194" s="63" t="str">
        <f>IF(S194="","",(INDEX(Raw!AF:AF,MATCH(S194+20000,Raw!AD:AD,0)))-6000)</f>
        <v/>
      </c>
    </row>
    <row r="195" spans="1:21" x14ac:dyDescent="0.3">
      <c r="A195" s="52">
        <v>192</v>
      </c>
      <c r="B195" s="3" t="str">
        <f t="shared" si="8"/>
        <v/>
      </c>
      <c r="C195" s="52" t="str">
        <f>IF(E195="","",(INDEX(Raw!D:D,MATCH(E195+60000,Raw!AD:AD,0))))</f>
        <v/>
      </c>
      <c r="D195" s="52" t="str">
        <f>IF(E195="","",(INDEX(Raw!A:A,MATCH(E195+60000,Raw!AD:AD,0))))</f>
        <v/>
      </c>
      <c r="E195" s="59" t="str">
        <f>(IFERROR(IF(LARGE(Raw!AD:AD,A195)-60000&gt;0,LARGE(Raw!AD:AD,A195)-60000,""),""))</f>
        <v/>
      </c>
      <c r="F195" s="63" t="str">
        <f>IF(E195="","",(INDEX(Raw!AE:AE,MATCH(E195+60000,Raw!AD:AD,0)))-42000)</f>
        <v/>
      </c>
      <c r="G195" s="63" t="str">
        <f>IF(E195="","",(INDEX(Raw!AF:AF,MATCH(E195+60000,Raw!AD:AD,0)))-18000)</f>
        <v/>
      </c>
      <c r="I195" s="3" t="str">
        <f t="shared" si="6"/>
        <v/>
      </c>
      <c r="J195" s="52" t="str">
        <f>IF(L195="","",(INDEX(Raw!D:D,MATCH(L195+40000,Raw!AD:AD,0))))</f>
        <v/>
      </c>
      <c r="K195" s="52" t="str">
        <f>IF(L195="","",(INDEX(Raw!A:A,MATCH(L195+40000,Raw!AD:AD,0))))</f>
        <v/>
      </c>
      <c r="L195" s="59" t="str">
        <f>(IFERROR(IF(LARGE(Raw!AD:AD,A195+COUNTIF(Raw!C:C,"H"))-40000&gt;0,LARGE(Raw!AD:AD,A195+COUNTIF(Raw!C:C,"H"))-40000,""),""))</f>
        <v/>
      </c>
      <c r="M195" s="63" t="str">
        <f>IF(L195="","",(INDEX(Raw!AE:AE,MATCH(L195+40000,Raw!AD:AD,0)))-28000)</f>
        <v/>
      </c>
      <c r="N195" s="63" t="str">
        <f>IF(L195="","",(INDEX(Raw!AF:AF,MATCH(L195+40000,Raw!AD:AD,0)))-12000)</f>
        <v/>
      </c>
      <c r="P195" s="3" t="str">
        <f t="shared" si="7"/>
        <v/>
      </c>
      <c r="Q195" s="52" t="str">
        <f>IF(S195="","",(INDEX(Raw!D:D,MATCH(S195+20000,Raw!AD:AD,0))))</f>
        <v/>
      </c>
      <c r="R195" s="52" t="str">
        <f>IF(S195="","",(INDEX(Raw!A:A,MATCH(S195+20000,Raw!AD:AD,0))))</f>
        <v/>
      </c>
      <c r="S195" s="59" t="str">
        <f>(IFERROR(IF(LARGE(Raw!AD:AD,A195+COUNTIF(Raw!C:C,"H")+COUNTIF(Raw!C:C,"S"))-20000&gt;0,LARGE(Raw!AD:AD,A195+COUNTIF(Raw!C:C,"H")+COUNTIF(Raw!C:C,"S"))-20000,""),""))</f>
        <v/>
      </c>
      <c r="T195" s="63" t="str">
        <f>IF(S195="","",(INDEX(Raw!AE:AE,MATCH(S195+20000,Raw!AD:AD,0)))-14000)</f>
        <v/>
      </c>
      <c r="U195" s="63" t="str">
        <f>IF(S195="","",(INDEX(Raw!AF:AF,MATCH(S195+20000,Raw!AD:AD,0)))-6000)</f>
        <v/>
      </c>
    </row>
    <row r="196" spans="1:21" x14ac:dyDescent="0.3">
      <c r="A196" s="52">
        <v>193</v>
      </c>
      <c r="B196" s="3" t="str">
        <f t="shared" si="8"/>
        <v/>
      </c>
      <c r="C196" s="52" t="str">
        <f>IF(E196="","",(INDEX(Raw!D:D,MATCH(E196+60000,Raw!AD:AD,0))))</f>
        <v/>
      </c>
      <c r="D196" s="52" t="str">
        <f>IF(E196="","",(INDEX(Raw!A:A,MATCH(E196+60000,Raw!AD:AD,0))))</f>
        <v/>
      </c>
      <c r="E196" s="59" t="str">
        <f>(IFERROR(IF(LARGE(Raw!AD:AD,A196)-60000&gt;0,LARGE(Raw!AD:AD,A196)-60000,""),""))</f>
        <v/>
      </c>
      <c r="F196" s="63" t="str">
        <f>IF(E196="","",(INDEX(Raw!AE:AE,MATCH(E196+60000,Raw!AD:AD,0)))-42000)</f>
        <v/>
      </c>
      <c r="G196" s="63" t="str">
        <f>IF(E196="","",(INDEX(Raw!AF:AF,MATCH(E196+60000,Raw!AD:AD,0)))-18000)</f>
        <v/>
      </c>
      <c r="I196" s="3" t="str">
        <f t="shared" si="6"/>
        <v/>
      </c>
      <c r="J196" s="52" t="str">
        <f>IF(L196="","",(INDEX(Raw!D:D,MATCH(L196+40000,Raw!AD:AD,0))))</f>
        <v/>
      </c>
      <c r="K196" s="52" t="str">
        <f>IF(L196="","",(INDEX(Raw!A:A,MATCH(L196+40000,Raw!AD:AD,0))))</f>
        <v/>
      </c>
      <c r="L196" s="59" t="str">
        <f>(IFERROR(IF(LARGE(Raw!AD:AD,A196+COUNTIF(Raw!C:C,"H"))-40000&gt;0,LARGE(Raw!AD:AD,A196+COUNTIF(Raw!C:C,"H"))-40000,""),""))</f>
        <v/>
      </c>
      <c r="M196" s="63" t="str">
        <f>IF(L196="","",(INDEX(Raw!AE:AE,MATCH(L196+40000,Raw!AD:AD,0)))-28000)</f>
        <v/>
      </c>
      <c r="N196" s="63" t="str">
        <f>IF(L196="","",(INDEX(Raw!AF:AF,MATCH(L196+40000,Raw!AD:AD,0)))-12000)</f>
        <v/>
      </c>
      <c r="P196" s="3" t="str">
        <f t="shared" si="7"/>
        <v/>
      </c>
      <c r="Q196" s="52" t="str">
        <f>IF(S196="","",(INDEX(Raw!D:D,MATCH(S196+20000,Raw!AD:AD,0))))</f>
        <v/>
      </c>
      <c r="R196" s="52" t="str">
        <f>IF(S196="","",(INDEX(Raw!A:A,MATCH(S196+20000,Raw!AD:AD,0))))</f>
        <v/>
      </c>
      <c r="S196" s="59" t="str">
        <f>(IFERROR(IF(LARGE(Raw!AD:AD,A196+COUNTIF(Raw!C:C,"H")+COUNTIF(Raw!C:C,"S"))-20000&gt;0,LARGE(Raw!AD:AD,A196+COUNTIF(Raw!C:C,"H")+COUNTIF(Raw!C:C,"S"))-20000,""),""))</f>
        <v/>
      </c>
      <c r="T196" s="63" t="str">
        <f>IF(S196="","",(INDEX(Raw!AE:AE,MATCH(S196+20000,Raw!AD:AD,0)))-14000)</f>
        <v/>
      </c>
      <c r="U196" s="63" t="str">
        <f>IF(S196="","",(INDEX(Raw!AF:AF,MATCH(S196+20000,Raw!AD:AD,0)))-6000)</f>
        <v/>
      </c>
    </row>
    <row r="197" spans="1:21" x14ac:dyDescent="0.3">
      <c r="A197" s="52">
        <v>194</v>
      </c>
      <c r="B197" s="3" t="str">
        <f t="shared" si="8"/>
        <v/>
      </c>
      <c r="C197" s="52" t="str">
        <f>IF(E197="","",(INDEX(Raw!D:D,MATCH(E197+60000,Raw!AD:AD,0))))</f>
        <v/>
      </c>
      <c r="D197" s="52" t="str">
        <f>IF(E197="","",(INDEX(Raw!A:A,MATCH(E197+60000,Raw!AD:AD,0))))</f>
        <v/>
      </c>
      <c r="E197" s="59" t="str">
        <f>(IFERROR(IF(LARGE(Raw!AD:AD,A197)-60000&gt;0,LARGE(Raw!AD:AD,A197)-60000,""),""))</f>
        <v/>
      </c>
      <c r="F197" s="63" t="str">
        <f>IF(E197="","",(INDEX(Raw!AE:AE,MATCH(E197+60000,Raw!AD:AD,0)))-42000)</f>
        <v/>
      </c>
      <c r="G197" s="63" t="str">
        <f>IF(E197="","",(INDEX(Raw!AF:AF,MATCH(E197+60000,Raw!AD:AD,0)))-18000)</f>
        <v/>
      </c>
      <c r="I197" s="3" t="str">
        <f t="shared" ref="I197:I260" si="9">IFERROR(IF(ROUND(L197,3)=ROUND(L196,3),I196,I196+1),"")</f>
        <v/>
      </c>
      <c r="J197" s="52" t="str">
        <f>IF(L197="","",(INDEX(Raw!D:D,MATCH(L197+40000,Raw!AD:AD,0))))</f>
        <v/>
      </c>
      <c r="K197" s="52" t="str">
        <f>IF(L197="","",(INDEX(Raw!A:A,MATCH(L197+40000,Raw!AD:AD,0))))</f>
        <v/>
      </c>
      <c r="L197" s="59" t="str">
        <f>(IFERROR(IF(LARGE(Raw!AD:AD,A197+COUNTIF(Raw!C:C,"H"))-40000&gt;0,LARGE(Raw!AD:AD,A197+COUNTIF(Raw!C:C,"H"))-40000,""),""))</f>
        <v/>
      </c>
      <c r="M197" s="63" t="str">
        <f>IF(L197="","",(INDEX(Raw!AE:AE,MATCH(L197+40000,Raw!AD:AD,0)))-28000)</f>
        <v/>
      </c>
      <c r="N197" s="63" t="str">
        <f>IF(L197="","",(INDEX(Raw!AF:AF,MATCH(L197+40000,Raw!AD:AD,0)))-12000)</f>
        <v/>
      </c>
      <c r="P197" s="3" t="str">
        <f t="shared" ref="P197:P260" si="10">IFERROR(IF(ROUND(S197,3)=ROUND(S196,3),P196,P196+1),"")</f>
        <v/>
      </c>
      <c r="Q197" s="52" t="str">
        <f>IF(S197="","",(INDEX(Raw!D:D,MATCH(S197+20000,Raw!AD:AD,0))))</f>
        <v/>
      </c>
      <c r="R197" s="52" t="str">
        <f>IF(S197="","",(INDEX(Raw!A:A,MATCH(S197+20000,Raw!AD:AD,0))))</f>
        <v/>
      </c>
      <c r="S197" s="59" t="str">
        <f>(IFERROR(IF(LARGE(Raw!AD:AD,A197+COUNTIF(Raw!C:C,"H")+COUNTIF(Raw!C:C,"S"))-20000&gt;0,LARGE(Raw!AD:AD,A197+COUNTIF(Raw!C:C,"H")+COUNTIF(Raw!C:C,"S"))-20000,""),""))</f>
        <v/>
      </c>
      <c r="T197" s="63" t="str">
        <f>IF(S197="","",(INDEX(Raw!AE:AE,MATCH(S197+20000,Raw!AD:AD,0)))-14000)</f>
        <v/>
      </c>
      <c r="U197" s="63" t="str">
        <f>IF(S197="","",(INDEX(Raw!AF:AF,MATCH(S197+20000,Raw!AD:AD,0)))-6000)</f>
        <v/>
      </c>
    </row>
    <row r="198" spans="1:21" x14ac:dyDescent="0.3">
      <c r="A198" s="52">
        <v>195</v>
      </c>
      <c r="B198" s="3" t="str">
        <f t="shared" ref="B198:B261" si="11">IFERROR(IF(ROUND(E198,3)=ROUND(E197,3),B197,B197+1),"")</f>
        <v/>
      </c>
      <c r="C198" s="52" t="str">
        <f>IF(E198="","",(INDEX(Raw!D:D,MATCH(E198+60000,Raw!AD:AD,0))))</f>
        <v/>
      </c>
      <c r="D198" s="52" t="str">
        <f>IF(E198="","",(INDEX(Raw!A:A,MATCH(E198+60000,Raw!AD:AD,0))))</f>
        <v/>
      </c>
      <c r="E198" s="59" t="str">
        <f>(IFERROR(IF(LARGE(Raw!AD:AD,A198)-60000&gt;0,LARGE(Raw!AD:AD,A198)-60000,""),""))</f>
        <v/>
      </c>
      <c r="F198" s="63" t="str">
        <f>IF(E198="","",(INDEX(Raw!AE:AE,MATCH(E198+60000,Raw!AD:AD,0)))-42000)</f>
        <v/>
      </c>
      <c r="G198" s="63" t="str">
        <f>IF(E198="","",(INDEX(Raw!AF:AF,MATCH(E198+60000,Raw!AD:AD,0)))-18000)</f>
        <v/>
      </c>
      <c r="I198" s="3" t="str">
        <f t="shared" si="9"/>
        <v/>
      </c>
      <c r="J198" s="52" t="str">
        <f>IF(L198="","",(INDEX(Raw!D:D,MATCH(L198+40000,Raw!AD:AD,0))))</f>
        <v/>
      </c>
      <c r="K198" s="52" t="str">
        <f>IF(L198="","",(INDEX(Raw!A:A,MATCH(L198+40000,Raw!AD:AD,0))))</f>
        <v/>
      </c>
      <c r="L198" s="59" t="str">
        <f>(IFERROR(IF(LARGE(Raw!AD:AD,A198+COUNTIF(Raw!C:C,"H"))-40000&gt;0,LARGE(Raw!AD:AD,A198+COUNTIF(Raw!C:C,"H"))-40000,""),""))</f>
        <v/>
      </c>
      <c r="M198" s="63" t="str">
        <f>IF(L198="","",(INDEX(Raw!AE:AE,MATCH(L198+40000,Raw!AD:AD,0)))-28000)</f>
        <v/>
      </c>
      <c r="N198" s="63" t="str">
        <f>IF(L198="","",(INDEX(Raw!AF:AF,MATCH(L198+40000,Raw!AD:AD,0)))-12000)</f>
        <v/>
      </c>
      <c r="P198" s="3" t="str">
        <f t="shared" si="10"/>
        <v/>
      </c>
      <c r="Q198" s="52" t="str">
        <f>IF(S198="","",(INDEX(Raw!D:D,MATCH(S198+20000,Raw!AD:AD,0))))</f>
        <v/>
      </c>
      <c r="R198" s="52" t="str">
        <f>IF(S198="","",(INDEX(Raw!A:A,MATCH(S198+20000,Raw!AD:AD,0))))</f>
        <v/>
      </c>
      <c r="S198" s="59" t="str">
        <f>(IFERROR(IF(LARGE(Raw!AD:AD,A198+COUNTIF(Raw!C:C,"H")+COUNTIF(Raw!C:C,"S"))-20000&gt;0,LARGE(Raw!AD:AD,A198+COUNTIF(Raw!C:C,"H")+COUNTIF(Raw!C:C,"S"))-20000,""),""))</f>
        <v/>
      </c>
      <c r="T198" s="63" t="str">
        <f>IF(S198="","",(INDEX(Raw!AE:AE,MATCH(S198+20000,Raw!AD:AD,0)))-14000)</f>
        <v/>
      </c>
      <c r="U198" s="63" t="str">
        <f>IF(S198="","",(INDEX(Raw!AF:AF,MATCH(S198+20000,Raw!AD:AD,0)))-6000)</f>
        <v/>
      </c>
    </row>
    <row r="199" spans="1:21" x14ac:dyDescent="0.3">
      <c r="A199" s="52">
        <v>196</v>
      </c>
      <c r="B199" s="3" t="str">
        <f t="shared" si="11"/>
        <v/>
      </c>
      <c r="C199" s="52" t="str">
        <f>IF(E199="","",(INDEX(Raw!D:D,MATCH(E199+60000,Raw!AD:AD,0))))</f>
        <v/>
      </c>
      <c r="D199" s="52" t="str">
        <f>IF(E199="","",(INDEX(Raw!A:A,MATCH(E199+60000,Raw!AD:AD,0))))</f>
        <v/>
      </c>
      <c r="E199" s="59" t="str">
        <f>(IFERROR(IF(LARGE(Raw!AD:AD,A199)-60000&gt;0,LARGE(Raw!AD:AD,A199)-60000,""),""))</f>
        <v/>
      </c>
      <c r="F199" s="63" t="str">
        <f>IF(E199="","",(INDEX(Raw!AE:AE,MATCH(E199+60000,Raw!AD:AD,0)))-42000)</f>
        <v/>
      </c>
      <c r="G199" s="63" t="str">
        <f>IF(E199="","",(INDEX(Raw!AF:AF,MATCH(E199+60000,Raw!AD:AD,0)))-18000)</f>
        <v/>
      </c>
      <c r="I199" s="3" t="str">
        <f t="shared" si="9"/>
        <v/>
      </c>
      <c r="J199" s="52" t="str">
        <f>IF(L199="","",(INDEX(Raw!D:D,MATCH(L199+40000,Raw!AD:AD,0))))</f>
        <v/>
      </c>
      <c r="K199" s="52" t="str">
        <f>IF(L199="","",(INDEX(Raw!A:A,MATCH(L199+40000,Raw!AD:AD,0))))</f>
        <v/>
      </c>
      <c r="L199" s="59" t="str">
        <f>(IFERROR(IF(LARGE(Raw!AD:AD,A199+COUNTIF(Raw!C:C,"H"))-40000&gt;0,LARGE(Raw!AD:AD,A199+COUNTIF(Raw!C:C,"H"))-40000,""),""))</f>
        <v/>
      </c>
      <c r="M199" s="63" t="str">
        <f>IF(L199="","",(INDEX(Raw!AE:AE,MATCH(L199+40000,Raw!AD:AD,0)))-28000)</f>
        <v/>
      </c>
      <c r="N199" s="63" t="str">
        <f>IF(L199="","",(INDEX(Raw!AF:AF,MATCH(L199+40000,Raw!AD:AD,0)))-12000)</f>
        <v/>
      </c>
      <c r="P199" s="3" t="str">
        <f t="shared" si="10"/>
        <v/>
      </c>
      <c r="Q199" s="52" t="str">
        <f>IF(S199="","",(INDEX(Raw!D:D,MATCH(S199+20000,Raw!AD:AD,0))))</f>
        <v/>
      </c>
      <c r="R199" s="52" t="str">
        <f>IF(S199="","",(INDEX(Raw!A:A,MATCH(S199+20000,Raw!AD:AD,0))))</f>
        <v/>
      </c>
      <c r="S199" s="59" t="str">
        <f>(IFERROR(IF(LARGE(Raw!AD:AD,A199+COUNTIF(Raw!C:C,"H")+COUNTIF(Raw!C:C,"S"))-20000&gt;0,LARGE(Raw!AD:AD,A199+COUNTIF(Raw!C:C,"H")+COUNTIF(Raw!C:C,"S"))-20000,""),""))</f>
        <v/>
      </c>
      <c r="T199" s="63" t="str">
        <f>IF(S199="","",(INDEX(Raw!AE:AE,MATCH(S199+20000,Raw!AD:AD,0)))-14000)</f>
        <v/>
      </c>
      <c r="U199" s="63" t="str">
        <f>IF(S199="","",(INDEX(Raw!AF:AF,MATCH(S199+20000,Raw!AD:AD,0)))-6000)</f>
        <v/>
      </c>
    </row>
    <row r="200" spans="1:21" x14ac:dyDescent="0.3">
      <c r="A200" s="52">
        <v>197</v>
      </c>
      <c r="B200" s="3" t="str">
        <f t="shared" si="11"/>
        <v/>
      </c>
      <c r="C200" s="52" t="str">
        <f>IF(E200="","",(INDEX(Raw!D:D,MATCH(E200+60000,Raw!AD:AD,0))))</f>
        <v/>
      </c>
      <c r="D200" s="52" t="str">
        <f>IF(E200="","",(INDEX(Raw!A:A,MATCH(E200+60000,Raw!AD:AD,0))))</f>
        <v/>
      </c>
      <c r="E200" s="59" t="str">
        <f>(IFERROR(IF(LARGE(Raw!AD:AD,A200)-60000&gt;0,LARGE(Raw!AD:AD,A200)-60000,""),""))</f>
        <v/>
      </c>
      <c r="F200" s="63" t="str">
        <f>IF(E200="","",(INDEX(Raw!AE:AE,MATCH(E200+60000,Raw!AD:AD,0)))-42000)</f>
        <v/>
      </c>
      <c r="G200" s="63" t="str">
        <f>IF(E200="","",(INDEX(Raw!AF:AF,MATCH(E200+60000,Raw!AD:AD,0)))-18000)</f>
        <v/>
      </c>
      <c r="I200" s="3" t="str">
        <f t="shared" si="9"/>
        <v/>
      </c>
      <c r="J200" s="52" t="str">
        <f>IF(L200="","",(INDEX(Raw!D:D,MATCH(L200+40000,Raw!AD:AD,0))))</f>
        <v/>
      </c>
      <c r="K200" s="52" t="str">
        <f>IF(L200="","",(INDEX(Raw!A:A,MATCH(L200+40000,Raw!AD:AD,0))))</f>
        <v/>
      </c>
      <c r="L200" s="59" t="str">
        <f>(IFERROR(IF(LARGE(Raw!AD:AD,A200+COUNTIF(Raw!C:C,"H"))-40000&gt;0,LARGE(Raw!AD:AD,A200+COUNTIF(Raw!C:C,"H"))-40000,""),""))</f>
        <v/>
      </c>
      <c r="M200" s="63" t="str">
        <f>IF(L200="","",(INDEX(Raw!AE:AE,MATCH(L200+40000,Raw!AD:AD,0)))-28000)</f>
        <v/>
      </c>
      <c r="N200" s="63" t="str">
        <f>IF(L200="","",(INDEX(Raw!AF:AF,MATCH(L200+40000,Raw!AD:AD,0)))-12000)</f>
        <v/>
      </c>
      <c r="P200" s="3" t="str">
        <f t="shared" si="10"/>
        <v/>
      </c>
      <c r="Q200" s="52" t="str">
        <f>IF(S200="","",(INDEX(Raw!D:D,MATCH(S200+20000,Raw!AD:AD,0))))</f>
        <v/>
      </c>
      <c r="R200" s="52" t="str">
        <f>IF(S200="","",(INDEX(Raw!A:A,MATCH(S200+20000,Raw!AD:AD,0))))</f>
        <v/>
      </c>
      <c r="S200" s="59" t="str">
        <f>(IFERROR(IF(LARGE(Raw!AD:AD,A200+COUNTIF(Raw!C:C,"H")+COUNTIF(Raw!C:C,"S"))-20000&gt;0,LARGE(Raw!AD:AD,A200+COUNTIF(Raw!C:C,"H")+COUNTIF(Raw!C:C,"S"))-20000,""),""))</f>
        <v/>
      </c>
      <c r="T200" s="63" t="str">
        <f>IF(S200="","",(INDEX(Raw!AE:AE,MATCH(S200+20000,Raw!AD:AD,0)))-14000)</f>
        <v/>
      </c>
      <c r="U200" s="63" t="str">
        <f>IF(S200="","",(INDEX(Raw!AF:AF,MATCH(S200+20000,Raw!AD:AD,0)))-6000)</f>
        <v/>
      </c>
    </row>
    <row r="201" spans="1:21" x14ac:dyDescent="0.3">
      <c r="A201" s="52">
        <v>198</v>
      </c>
      <c r="B201" s="3" t="str">
        <f t="shared" si="11"/>
        <v/>
      </c>
      <c r="C201" s="52" t="str">
        <f>IF(E201="","",(INDEX(Raw!D:D,MATCH(E201+60000,Raw!AD:AD,0))))</f>
        <v/>
      </c>
      <c r="D201" s="52" t="str">
        <f>IF(E201="","",(INDEX(Raw!A:A,MATCH(E201+60000,Raw!AD:AD,0))))</f>
        <v/>
      </c>
      <c r="E201" s="59" t="str">
        <f>(IFERROR(IF(LARGE(Raw!AD:AD,A201)-60000&gt;0,LARGE(Raw!AD:AD,A201)-60000,""),""))</f>
        <v/>
      </c>
      <c r="F201" s="63" t="str">
        <f>IF(E201="","",(INDEX(Raw!AE:AE,MATCH(E201+60000,Raw!AD:AD,0)))-42000)</f>
        <v/>
      </c>
      <c r="G201" s="63" t="str">
        <f>IF(E201="","",(INDEX(Raw!AF:AF,MATCH(E201+60000,Raw!AD:AD,0)))-18000)</f>
        <v/>
      </c>
      <c r="I201" s="3" t="str">
        <f t="shared" si="9"/>
        <v/>
      </c>
      <c r="J201" s="52" t="str">
        <f>IF(L201="","",(INDEX(Raw!D:D,MATCH(L201+40000,Raw!AD:AD,0))))</f>
        <v/>
      </c>
      <c r="K201" s="52" t="str">
        <f>IF(L201="","",(INDEX(Raw!A:A,MATCH(L201+40000,Raw!AD:AD,0))))</f>
        <v/>
      </c>
      <c r="L201" s="59" t="str">
        <f>(IFERROR(IF(LARGE(Raw!AD:AD,A201+COUNTIF(Raw!C:C,"H"))-40000&gt;0,LARGE(Raw!AD:AD,A201+COUNTIF(Raw!C:C,"H"))-40000,""),""))</f>
        <v/>
      </c>
      <c r="M201" s="63" t="str">
        <f>IF(L201="","",(INDEX(Raw!AE:AE,MATCH(L201+40000,Raw!AD:AD,0)))-28000)</f>
        <v/>
      </c>
      <c r="N201" s="63" t="str">
        <f>IF(L201="","",(INDEX(Raw!AF:AF,MATCH(L201+40000,Raw!AD:AD,0)))-12000)</f>
        <v/>
      </c>
      <c r="P201" s="3" t="str">
        <f t="shared" si="10"/>
        <v/>
      </c>
      <c r="Q201" s="52" t="str">
        <f>IF(S201="","",(INDEX(Raw!D:D,MATCH(S201+20000,Raw!AD:AD,0))))</f>
        <v/>
      </c>
      <c r="R201" s="52" t="str">
        <f>IF(S201="","",(INDEX(Raw!A:A,MATCH(S201+20000,Raw!AD:AD,0))))</f>
        <v/>
      </c>
      <c r="S201" s="59" t="str">
        <f>(IFERROR(IF(LARGE(Raw!AD:AD,A201+COUNTIF(Raw!C:C,"H")+COUNTIF(Raw!C:C,"S"))-20000&gt;0,LARGE(Raw!AD:AD,A201+COUNTIF(Raw!C:C,"H")+COUNTIF(Raw!C:C,"S"))-20000,""),""))</f>
        <v/>
      </c>
      <c r="T201" s="63" t="str">
        <f>IF(S201="","",(INDEX(Raw!AE:AE,MATCH(S201+20000,Raw!AD:AD,0)))-14000)</f>
        <v/>
      </c>
      <c r="U201" s="63" t="str">
        <f>IF(S201="","",(INDEX(Raw!AF:AF,MATCH(S201+20000,Raw!AD:AD,0)))-6000)</f>
        <v/>
      </c>
    </row>
    <row r="202" spans="1:21" x14ac:dyDescent="0.3">
      <c r="A202" s="52">
        <v>199</v>
      </c>
      <c r="B202" s="3" t="str">
        <f t="shared" si="11"/>
        <v/>
      </c>
      <c r="C202" s="52" t="str">
        <f>IF(E202="","",(INDEX(Raw!D:D,MATCH(E202+60000,Raw!AD:AD,0))))</f>
        <v/>
      </c>
      <c r="D202" s="52" t="str">
        <f>IF(E202="","",(INDEX(Raw!A:A,MATCH(E202+60000,Raw!AD:AD,0))))</f>
        <v/>
      </c>
      <c r="E202" s="59" t="str">
        <f>(IFERROR(IF(LARGE(Raw!AD:AD,A202)-60000&gt;0,LARGE(Raw!AD:AD,A202)-60000,""),""))</f>
        <v/>
      </c>
      <c r="F202" s="63" t="str">
        <f>IF(E202="","",(INDEX(Raw!AE:AE,MATCH(E202+60000,Raw!AD:AD,0)))-42000)</f>
        <v/>
      </c>
      <c r="G202" s="63" t="str">
        <f>IF(E202="","",(INDEX(Raw!AF:AF,MATCH(E202+60000,Raw!AD:AD,0)))-18000)</f>
        <v/>
      </c>
      <c r="I202" s="3" t="str">
        <f t="shared" si="9"/>
        <v/>
      </c>
      <c r="J202" s="52" t="str">
        <f>IF(L202="","",(INDEX(Raw!D:D,MATCH(L202+40000,Raw!AD:AD,0))))</f>
        <v/>
      </c>
      <c r="K202" s="52" t="str">
        <f>IF(L202="","",(INDEX(Raw!A:A,MATCH(L202+40000,Raw!AD:AD,0))))</f>
        <v/>
      </c>
      <c r="L202" s="59" t="str">
        <f>(IFERROR(IF(LARGE(Raw!AD:AD,A202+COUNTIF(Raw!C:C,"H"))-40000&gt;0,LARGE(Raw!AD:AD,A202+COUNTIF(Raw!C:C,"H"))-40000,""),""))</f>
        <v/>
      </c>
      <c r="M202" s="63" t="str">
        <f>IF(L202="","",(INDEX(Raw!AE:AE,MATCH(L202+40000,Raw!AD:AD,0)))-28000)</f>
        <v/>
      </c>
      <c r="N202" s="63" t="str">
        <f>IF(L202="","",(INDEX(Raw!AF:AF,MATCH(L202+40000,Raw!AD:AD,0)))-12000)</f>
        <v/>
      </c>
      <c r="P202" s="3" t="str">
        <f t="shared" si="10"/>
        <v/>
      </c>
      <c r="Q202" s="52" t="str">
        <f>IF(S202="","",(INDEX(Raw!D:D,MATCH(S202+20000,Raw!AD:AD,0))))</f>
        <v/>
      </c>
      <c r="R202" s="52" t="str">
        <f>IF(S202="","",(INDEX(Raw!A:A,MATCH(S202+20000,Raw!AD:AD,0))))</f>
        <v/>
      </c>
      <c r="S202" s="59" t="str">
        <f>(IFERROR(IF(LARGE(Raw!AD:AD,A202+COUNTIF(Raw!C:C,"H")+COUNTIF(Raw!C:C,"S"))-20000&gt;0,LARGE(Raw!AD:AD,A202+COUNTIF(Raw!C:C,"H")+COUNTIF(Raw!C:C,"S"))-20000,""),""))</f>
        <v/>
      </c>
      <c r="T202" s="63" t="str">
        <f>IF(S202="","",(INDEX(Raw!AE:AE,MATCH(S202+20000,Raw!AD:AD,0)))-14000)</f>
        <v/>
      </c>
      <c r="U202" s="63" t="str">
        <f>IF(S202="","",(INDEX(Raw!AF:AF,MATCH(S202+20000,Raw!AD:AD,0)))-6000)</f>
        <v/>
      </c>
    </row>
    <row r="203" spans="1:21" x14ac:dyDescent="0.3">
      <c r="A203" s="52">
        <v>200</v>
      </c>
      <c r="B203" s="3" t="str">
        <f t="shared" si="11"/>
        <v/>
      </c>
      <c r="C203" s="52" t="str">
        <f>IF(E203="","",(INDEX(Raw!D:D,MATCH(E203+60000,Raw!AD:AD,0))))</f>
        <v/>
      </c>
      <c r="D203" s="52" t="str">
        <f>IF(E203="","",(INDEX(Raw!A:A,MATCH(E203+60000,Raw!AD:AD,0))))</f>
        <v/>
      </c>
      <c r="E203" s="59" t="str">
        <f>(IFERROR(IF(LARGE(Raw!AD:AD,A203)-60000&gt;0,LARGE(Raw!AD:AD,A203)-60000,""),""))</f>
        <v/>
      </c>
      <c r="F203" s="63" t="str">
        <f>IF(E203="","",(INDEX(Raw!AE:AE,MATCH(E203+60000,Raw!AD:AD,0)))-42000)</f>
        <v/>
      </c>
      <c r="G203" s="63" t="str">
        <f>IF(E203="","",(INDEX(Raw!AF:AF,MATCH(E203+60000,Raw!AD:AD,0)))-18000)</f>
        <v/>
      </c>
      <c r="I203" s="3" t="str">
        <f t="shared" si="9"/>
        <v/>
      </c>
      <c r="J203" s="52" t="str">
        <f>IF(L203="","",(INDEX(Raw!D:D,MATCH(L203+40000,Raw!AD:AD,0))))</f>
        <v/>
      </c>
      <c r="K203" s="52" t="str">
        <f>IF(L203="","",(INDEX(Raw!A:A,MATCH(L203+40000,Raw!AD:AD,0))))</f>
        <v/>
      </c>
      <c r="L203" s="59" t="str">
        <f>(IFERROR(IF(LARGE(Raw!AD:AD,A203+COUNTIF(Raw!C:C,"H"))-40000&gt;0,LARGE(Raw!AD:AD,A203+COUNTIF(Raw!C:C,"H"))-40000,""),""))</f>
        <v/>
      </c>
      <c r="M203" s="63" t="str">
        <f>IF(L203="","",(INDEX(Raw!AE:AE,MATCH(L203+40000,Raw!AD:AD,0)))-28000)</f>
        <v/>
      </c>
      <c r="N203" s="63" t="str">
        <f>IF(L203="","",(INDEX(Raw!AF:AF,MATCH(L203+40000,Raw!AD:AD,0)))-12000)</f>
        <v/>
      </c>
      <c r="P203" s="3" t="str">
        <f t="shared" si="10"/>
        <v/>
      </c>
      <c r="Q203" s="52" t="str">
        <f>IF(S203="","",(INDEX(Raw!D:D,MATCH(S203+20000,Raw!AD:AD,0))))</f>
        <v/>
      </c>
      <c r="R203" s="52" t="str">
        <f>IF(S203="","",(INDEX(Raw!A:A,MATCH(S203+20000,Raw!AD:AD,0))))</f>
        <v/>
      </c>
      <c r="S203" s="59" t="str">
        <f>(IFERROR(IF(LARGE(Raw!AD:AD,A203+COUNTIF(Raw!C:C,"H")+COUNTIF(Raw!C:C,"S"))-20000&gt;0,LARGE(Raw!AD:AD,A203+COUNTIF(Raw!C:C,"H")+COUNTIF(Raw!C:C,"S"))-20000,""),""))</f>
        <v/>
      </c>
      <c r="T203" s="63" t="str">
        <f>IF(S203="","",(INDEX(Raw!AE:AE,MATCH(S203+20000,Raw!AD:AD,0)))-14000)</f>
        <v/>
      </c>
      <c r="U203" s="63" t="str">
        <f>IF(S203="","",(INDEX(Raw!AF:AF,MATCH(S203+20000,Raw!AD:AD,0)))-6000)</f>
        <v/>
      </c>
    </row>
    <row r="204" spans="1:21" x14ac:dyDescent="0.3">
      <c r="A204" s="52">
        <v>201</v>
      </c>
      <c r="B204" s="3" t="str">
        <f t="shared" si="11"/>
        <v/>
      </c>
      <c r="C204" s="52" t="str">
        <f>IF(E204="","",(INDEX(Raw!D:D,MATCH(E204+60000,Raw!AD:AD,0))))</f>
        <v/>
      </c>
      <c r="D204" s="52" t="str">
        <f>IF(E204="","",(INDEX(Raw!A:A,MATCH(E204+60000,Raw!AD:AD,0))))</f>
        <v/>
      </c>
      <c r="E204" s="59" t="str">
        <f>(IFERROR(IF(LARGE(Raw!AD:AD,A204)-60000&gt;0,LARGE(Raw!AD:AD,A204)-60000,""),""))</f>
        <v/>
      </c>
      <c r="F204" s="63" t="str">
        <f>IF(E204="","",(INDEX(Raw!AE:AE,MATCH(E204+60000,Raw!AD:AD,0)))-42000)</f>
        <v/>
      </c>
      <c r="G204" s="63" t="str">
        <f>IF(E204="","",(INDEX(Raw!AF:AF,MATCH(E204+60000,Raw!AD:AD,0)))-18000)</f>
        <v/>
      </c>
      <c r="I204" s="3" t="str">
        <f t="shared" si="9"/>
        <v/>
      </c>
      <c r="J204" s="52" t="str">
        <f>IF(L204="","",(INDEX(Raw!D:D,MATCH(L204+40000,Raw!AD:AD,0))))</f>
        <v/>
      </c>
      <c r="K204" s="52" t="str">
        <f>IF(L204="","",(INDEX(Raw!A:A,MATCH(L204+40000,Raw!AD:AD,0))))</f>
        <v/>
      </c>
      <c r="L204" s="59" t="str">
        <f>(IFERROR(IF(LARGE(Raw!AD:AD,A204+COUNTIF(Raw!C:C,"H"))-40000&gt;0,LARGE(Raw!AD:AD,A204+COUNTIF(Raw!C:C,"H"))-40000,""),""))</f>
        <v/>
      </c>
      <c r="M204" s="63" t="str">
        <f>IF(L204="","",(INDEX(Raw!AE:AE,MATCH(L204+40000,Raw!AD:AD,0)))-28000)</f>
        <v/>
      </c>
      <c r="N204" s="63" t="str">
        <f>IF(L204="","",(INDEX(Raw!AF:AF,MATCH(L204+40000,Raw!AD:AD,0)))-12000)</f>
        <v/>
      </c>
      <c r="P204" s="3" t="str">
        <f t="shared" si="10"/>
        <v/>
      </c>
      <c r="Q204" s="52" t="str">
        <f>IF(S204="","",(INDEX(Raw!D:D,MATCH(S204+20000,Raw!AD:AD,0))))</f>
        <v/>
      </c>
      <c r="R204" s="52" t="str">
        <f>IF(S204="","",(INDEX(Raw!A:A,MATCH(S204+20000,Raw!AD:AD,0))))</f>
        <v/>
      </c>
      <c r="S204" s="59" t="str">
        <f>(IFERROR(IF(LARGE(Raw!AD:AD,A204+COUNTIF(Raw!C:C,"H")+COUNTIF(Raw!C:C,"S"))-20000&gt;0,LARGE(Raw!AD:AD,A204+COUNTIF(Raw!C:C,"H")+COUNTIF(Raw!C:C,"S"))-20000,""),""))</f>
        <v/>
      </c>
      <c r="T204" s="63" t="str">
        <f>IF(S204="","",(INDEX(Raw!AE:AE,MATCH(S204+20000,Raw!AD:AD,0)))-14000)</f>
        <v/>
      </c>
      <c r="U204" s="63" t="str">
        <f>IF(S204="","",(INDEX(Raw!AF:AF,MATCH(S204+20000,Raw!AD:AD,0)))-6000)</f>
        <v/>
      </c>
    </row>
    <row r="205" spans="1:21" x14ac:dyDescent="0.3">
      <c r="A205" s="52">
        <v>202</v>
      </c>
      <c r="B205" s="3" t="str">
        <f t="shared" si="11"/>
        <v/>
      </c>
      <c r="C205" s="52" t="str">
        <f>IF(E205="","",(INDEX(Raw!D:D,MATCH(E205+60000,Raw!AD:AD,0))))</f>
        <v/>
      </c>
      <c r="D205" s="52" t="str">
        <f>IF(E205="","",(INDEX(Raw!A:A,MATCH(E205+60000,Raw!AD:AD,0))))</f>
        <v/>
      </c>
      <c r="E205" s="59" t="str">
        <f>(IFERROR(IF(LARGE(Raw!AD:AD,A205)-60000&gt;0,LARGE(Raw!AD:AD,A205)-60000,""),""))</f>
        <v/>
      </c>
      <c r="F205" s="63" t="str">
        <f>IF(E205="","",(INDEX(Raw!AE:AE,MATCH(E205+60000,Raw!AD:AD,0)))-42000)</f>
        <v/>
      </c>
      <c r="G205" s="63" t="str">
        <f>IF(E205="","",(INDEX(Raw!AF:AF,MATCH(E205+60000,Raw!AD:AD,0)))-18000)</f>
        <v/>
      </c>
      <c r="I205" s="3" t="str">
        <f t="shared" si="9"/>
        <v/>
      </c>
      <c r="J205" s="52" t="str">
        <f>IF(L205="","",(INDEX(Raw!D:D,MATCH(L205+40000,Raw!AD:AD,0))))</f>
        <v/>
      </c>
      <c r="K205" s="52" t="str">
        <f>IF(L205="","",(INDEX(Raw!A:A,MATCH(L205+40000,Raw!AD:AD,0))))</f>
        <v/>
      </c>
      <c r="L205" s="59" t="str">
        <f>(IFERROR(IF(LARGE(Raw!AD:AD,A205+COUNTIF(Raw!C:C,"H"))-40000&gt;0,LARGE(Raw!AD:AD,A205+COUNTIF(Raw!C:C,"H"))-40000,""),""))</f>
        <v/>
      </c>
      <c r="M205" s="63" t="str">
        <f>IF(L205="","",(INDEX(Raw!AE:AE,MATCH(L205+40000,Raw!AD:AD,0)))-28000)</f>
        <v/>
      </c>
      <c r="N205" s="63" t="str">
        <f>IF(L205="","",(INDEX(Raw!AF:AF,MATCH(L205+40000,Raw!AD:AD,0)))-12000)</f>
        <v/>
      </c>
      <c r="P205" s="3" t="str">
        <f t="shared" si="10"/>
        <v/>
      </c>
      <c r="Q205" s="52" t="str">
        <f>IF(S205="","",(INDEX(Raw!D:D,MATCH(S205+20000,Raw!AD:AD,0))))</f>
        <v/>
      </c>
      <c r="R205" s="52" t="str">
        <f>IF(S205="","",(INDEX(Raw!A:A,MATCH(S205+20000,Raw!AD:AD,0))))</f>
        <v/>
      </c>
      <c r="S205" s="59" t="str">
        <f>(IFERROR(IF(LARGE(Raw!AD:AD,A205+COUNTIF(Raw!C:C,"H")+COUNTIF(Raw!C:C,"S"))-20000&gt;0,LARGE(Raw!AD:AD,A205+COUNTIF(Raw!C:C,"H")+COUNTIF(Raw!C:C,"S"))-20000,""),""))</f>
        <v/>
      </c>
      <c r="T205" s="63" t="str">
        <f>IF(S205="","",(INDEX(Raw!AE:AE,MATCH(S205+20000,Raw!AD:AD,0)))-14000)</f>
        <v/>
      </c>
      <c r="U205" s="63" t="str">
        <f>IF(S205="","",(INDEX(Raw!AF:AF,MATCH(S205+20000,Raw!AD:AD,0)))-6000)</f>
        <v/>
      </c>
    </row>
    <row r="206" spans="1:21" x14ac:dyDescent="0.3">
      <c r="A206" s="52">
        <v>203</v>
      </c>
      <c r="B206" s="3" t="str">
        <f t="shared" si="11"/>
        <v/>
      </c>
      <c r="C206" s="52" t="str">
        <f>IF(E206="","",(INDEX(Raw!D:D,MATCH(E206+60000,Raw!AD:AD,0))))</f>
        <v/>
      </c>
      <c r="D206" s="52" t="str">
        <f>IF(E206="","",(INDEX(Raw!A:A,MATCH(E206+60000,Raw!AD:AD,0))))</f>
        <v/>
      </c>
      <c r="E206" s="59" t="str">
        <f>(IFERROR(IF(LARGE(Raw!AD:AD,A206)-60000&gt;0,LARGE(Raw!AD:AD,A206)-60000,""),""))</f>
        <v/>
      </c>
      <c r="F206" s="63" t="str">
        <f>IF(E206="","",(INDEX(Raw!AE:AE,MATCH(E206+60000,Raw!AD:AD,0)))-42000)</f>
        <v/>
      </c>
      <c r="G206" s="63" t="str">
        <f>IF(E206="","",(INDEX(Raw!AF:AF,MATCH(E206+60000,Raw!AD:AD,0)))-18000)</f>
        <v/>
      </c>
      <c r="I206" s="3" t="str">
        <f t="shared" si="9"/>
        <v/>
      </c>
      <c r="J206" s="52" t="str">
        <f>IF(L206="","",(INDEX(Raw!D:D,MATCH(L206+40000,Raw!AD:AD,0))))</f>
        <v/>
      </c>
      <c r="K206" s="52" t="str">
        <f>IF(L206="","",(INDEX(Raw!A:A,MATCH(L206+40000,Raw!AD:AD,0))))</f>
        <v/>
      </c>
      <c r="L206" s="59" t="str">
        <f>(IFERROR(IF(LARGE(Raw!AD:AD,A206+COUNTIF(Raw!C:C,"H"))-40000&gt;0,LARGE(Raw!AD:AD,A206+COUNTIF(Raw!C:C,"H"))-40000,""),""))</f>
        <v/>
      </c>
      <c r="M206" s="63" t="str">
        <f>IF(L206="","",(INDEX(Raw!AE:AE,MATCH(L206+40000,Raw!AD:AD,0)))-28000)</f>
        <v/>
      </c>
      <c r="N206" s="63" t="str">
        <f>IF(L206="","",(INDEX(Raw!AF:AF,MATCH(L206+40000,Raw!AD:AD,0)))-12000)</f>
        <v/>
      </c>
      <c r="P206" s="3" t="str">
        <f t="shared" si="10"/>
        <v/>
      </c>
      <c r="Q206" s="52" t="str">
        <f>IF(S206="","",(INDEX(Raw!D:D,MATCH(S206+20000,Raw!AD:AD,0))))</f>
        <v/>
      </c>
      <c r="R206" s="52" t="str">
        <f>IF(S206="","",(INDEX(Raw!A:A,MATCH(S206+20000,Raw!AD:AD,0))))</f>
        <v/>
      </c>
      <c r="S206" s="59" t="str">
        <f>(IFERROR(IF(LARGE(Raw!AD:AD,A206+COUNTIF(Raw!C:C,"H")+COUNTIF(Raw!C:C,"S"))-20000&gt;0,LARGE(Raw!AD:AD,A206+COUNTIF(Raw!C:C,"H")+COUNTIF(Raw!C:C,"S"))-20000,""),""))</f>
        <v/>
      </c>
      <c r="T206" s="63" t="str">
        <f>IF(S206="","",(INDEX(Raw!AE:AE,MATCH(S206+20000,Raw!AD:AD,0)))-14000)</f>
        <v/>
      </c>
      <c r="U206" s="63" t="str">
        <f>IF(S206="","",(INDEX(Raw!AF:AF,MATCH(S206+20000,Raw!AD:AD,0)))-6000)</f>
        <v/>
      </c>
    </row>
    <row r="207" spans="1:21" x14ac:dyDescent="0.3">
      <c r="A207" s="52">
        <v>204</v>
      </c>
      <c r="B207" s="3" t="str">
        <f t="shared" si="11"/>
        <v/>
      </c>
      <c r="C207" s="52" t="str">
        <f>IF(E207="","",(INDEX(Raw!D:D,MATCH(E207+60000,Raw!AD:AD,0))))</f>
        <v/>
      </c>
      <c r="D207" s="52" t="str">
        <f>IF(E207="","",(INDEX(Raw!A:A,MATCH(E207+60000,Raw!AD:AD,0))))</f>
        <v/>
      </c>
      <c r="E207" s="59" t="str">
        <f>(IFERROR(IF(LARGE(Raw!AD:AD,A207)-60000&gt;0,LARGE(Raw!AD:AD,A207)-60000,""),""))</f>
        <v/>
      </c>
      <c r="F207" s="63" t="str">
        <f>IF(E207="","",(INDEX(Raw!AE:AE,MATCH(E207+60000,Raw!AD:AD,0)))-42000)</f>
        <v/>
      </c>
      <c r="G207" s="63" t="str">
        <f>IF(E207="","",(INDEX(Raw!AF:AF,MATCH(E207+60000,Raw!AD:AD,0)))-18000)</f>
        <v/>
      </c>
      <c r="I207" s="3" t="str">
        <f t="shared" si="9"/>
        <v/>
      </c>
      <c r="J207" s="52" t="str">
        <f>IF(L207="","",(INDEX(Raw!D:D,MATCH(L207+40000,Raw!AD:AD,0))))</f>
        <v/>
      </c>
      <c r="K207" s="52" t="str">
        <f>IF(L207="","",(INDEX(Raw!A:A,MATCH(L207+40000,Raw!AD:AD,0))))</f>
        <v/>
      </c>
      <c r="L207" s="59" t="str">
        <f>(IFERROR(IF(LARGE(Raw!AD:AD,A207+COUNTIF(Raw!C:C,"H"))-40000&gt;0,LARGE(Raw!AD:AD,A207+COUNTIF(Raw!C:C,"H"))-40000,""),""))</f>
        <v/>
      </c>
      <c r="M207" s="63" t="str">
        <f>IF(L207="","",(INDEX(Raw!AE:AE,MATCH(L207+40000,Raw!AD:AD,0)))-28000)</f>
        <v/>
      </c>
      <c r="N207" s="63" t="str">
        <f>IF(L207="","",(INDEX(Raw!AF:AF,MATCH(L207+40000,Raw!AD:AD,0)))-12000)</f>
        <v/>
      </c>
      <c r="P207" s="3" t="str">
        <f t="shared" si="10"/>
        <v/>
      </c>
      <c r="Q207" s="52" t="str">
        <f>IF(S207="","",(INDEX(Raw!D:D,MATCH(S207+20000,Raw!AD:AD,0))))</f>
        <v/>
      </c>
      <c r="R207" s="52" t="str">
        <f>IF(S207="","",(INDEX(Raw!A:A,MATCH(S207+20000,Raw!AD:AD,0))))</f>
        <v/>
      </c>
      <c r="S207" s="59" t="str">
        <f>(IFERROR(IF(LARGE(Raw!AD:AD,A207+COUNTIF(Raw!C:C,"H")+COUNTIF(Raw!C:C,"S"))-20000&gt;0,LARGE(Raw!AD:AD,A207+COUNTIF(Raw!C:C,"H")+COUNTIF(Raw!C:C,"S"))-20000,""),""))</f>
        <v/>
      </c>
      <c r="T207" s="63" t="str">
        <f>IF(S207="","",(INDEX(Raw!AE:AE,MATCH(S207+20000,Raw!AD:AD,0)))-14000)</f>
        <v/>
      </c>
      <c r="U207" s="63" t="str">
        <f>IF(S207="","",(INDEX(Raw!AF:AF,MATCH(S207+20000,Raw!AD:AD,0)))-6000)</f>
        <v/>
      </c>
    </row>
    <row r="208" spans="1:21" x14ac:dyDescent="0.3">
      <c r="A208" s="52">
        <v>205</v>
      </c>
      <c r="B208" s="3" t="str">
        <f t="shared" si="11"/>
        <v/>
      </c>
      <c r="C208" s="52" t="str">
        <f>IF(E208="","",(INDEX(Raw!D:D,MATCH(E208+60000,Raw!AD:AD,0))))</f>
        <v/>
      </c>
      <c r="D208" s="52" t="str">
        <f>IF(E208="","",(INDEX(Raw!A:A,MATCH(E208+60000,Raw!AD:AD,0))))</f>
        <v/>
      </c>
      <c r="E208" s="59" t="str">
        <f>(IFERROR(IF(LARGE(Raw!AD:AD,A208)-60000&gt;0,LARGE(Raw!AD:AD,A208)-60000,""),""))</f>
        <v/>
      </c>
      <c r="F208" s="63" t="str">
        <f>IF(E208="","",(INDEX(Raw!AE:AE,MATCH(E208+60000,Raw!AD:AD,0)))-42000)</f>
        <v/>
      </c>
      <c r="G208" s="63" t="str">
        <f>IF(E208="","",(INDEX(Raw!AF:AF,MATCH(E208+60000,Raw!AD:AD,0)))-18000)</f>
        <v/>
      </c>
      <c r="I208" s="3" t="str">
        <f t="shared" si="9"/>
        <v/>
      </c>
      <c r="J208" s="52" t="str">
        <f>IF(L208="","",(INDEX(Raw!D:D,MATCH(L208+40000,Raw!AD:AD,0))))</f>
        <v/>
      </c>
      <c r="K208" s="52" t="str">
        <f>IF(L208="","",(INDEX(Raw!A:A,MATCH(L208+40000,Raw!AD:AD,0))))</f>
        <v/>
      </c>
      <c r="L208" s="59" t="str">
        <f>(IFERROR(IF(LARGE(Raw!AD:AD,A208+COUNTIF(Raw!C:C,"H"))-40000&gt;0,LARGE(Raw!AD:AD,A208+COUNTIF(Raw!C:C,"H"))-40000,""),""))</f>
        <v/>
      </c>
      <c r="M208" s="63" t="str">
        <f>IF(L208="","",(INDEX(Raw!AE:AE,MATCH(L208+40000,Raw!AD:AD,0)))-28000)</f>
        <v/>
      </c>
      <c r="N208" s="63" t="str">
        <f>IF(L208="","",(INDEX(Raw!AF:AF,MATCH(L208+40000,Raw!AD:AD,0)))-12000)</f>
        <v/>
      </c>
      <c r="P208" s="3" t="str">
        <f t="shared" si="10"/>
        <v/>
      </c>
      <c r="Q208" s="52" t="str">
        <f>IF(S208="","",(INDEX(Raw!D:D,MATCH(S208+20000,Raw!AD:AD,0))))</f>
        <v/>
      </c>
      <c r="R208" s="52" t="str">
        <f>IF(S208="","",(INDEX(Raw!A:A,MATCH(S208+20000,Raw!AD:AD,0))))</f>
        <v/>
      </c>
      <c r="S208" s="59" t="str">
        <f>(IFERROR(IF(LARGE(Raw!AD:AD,A208+COUNTIF(Raw!C:C,"H")+COUNTIF(Raw!C:C,"S"))-20000&gt;0,LARGE(Raw!AD:AD,A208+COUNTIF(Raw!C:C,"H")+COUNTIF(Raw!C:C,"S"))-20000,""),""))</f>
        <v/>
      </c>
      <c r="T208" s="63" t="str">
        <f>IF(S208="","",(INDEX(Raw!AE:AE,MATCH(S208+20000,Raw!AD:AD,0)))-14000)</f>
        <v/>
      </c>
      <c r="U208" s="63" t="str">
        <f>IF(S208="","",(INDEX(Raw!AF:AF,MATCH(S208+20000,Raw!AD:AD,0)))-6000)</f>
        <v/>
      </c>
    </row>
    <row r="209" spans="1:21" x14ac:dyDescent="0.3">
      <c r="A209" s="52">
        <v>206</v>
      </c>
      <c r="B209" s="3" t="str">
        <f t="shared" si="11"/>
        <v/>
      </c>
      <c r="C209" s="52" t="str">
        <f>IF(E209="","",(INDEX(Raw!D:D,MATCH(E209+60000,Raw!AD:AD,0))))</f>
        <v/>
      </c>
      <c r="D209" s="52" t="str">
        <f>IF(E209="","",(INDEX(Raw!A:A,MATCH(E209+60000,Raw!AD:AD,0))))</f>
        <v/>
      </c>
      <c r="E209" s="59" t="str">
        <f>(IFERROR(IF(LARGE(Raw!AD:AD,A209)-60000&gt;0,LARGE(Raw!AD:AD,A209)-60000,""),""))</f>
        <v/>
      </c>
      <c r="F209" s="63" t="str">
        <f>IF(E209="","",(INDEX(Raw!AE:AE,MATCH(E209+60000,Raw!AD:AD,0)))-42000)</f>
        <v/>
      </c>
      <c r="G209" s="63" t="str">
        <f>IF(E209="","",(INDEX(Raw!AF:AF,MATCH(E209+60000,Raw!AD:AD,0)))-18000)</f>
        <v/>
      </c>
      <c r="I209" s="3" t="str">
        <f t="shared" si="9"/>
        <v/>
      </c>
      <c r="J209" s="52" t="str">
        <f>IF(L209="","",(INDEX(Raw!D:D,MATCH(L209+40000,Raw!AD:AD,0))))</f>
        <v/>
      </c>
      <c r="K209" s="52" t="str">
        <f>IF(L209="","",(INDEX(Raw!A:A,MATCH(L209+40000,Raw!AD:AD,0))))</f>
        <v/>
      </c>
      <c r="L209" s="59" t="str">
        <f>(IFERROR(IF(LARGE(Raw!AD:AD,A209+COUNTIF(Raw!C:C,"H"))-40000&gt;0,LARGE(Raw!AD:AD,A209+COUNTIF(Raw!C:C,"H"))-40000,""),""))</f>
        <v/>
      </c>
      <c r="M209" s="63" t="str">
        <f>IF(L209="","",(INDEX(Raw!AE:AE,MATCH(L209+40000,Raw!AD:AD,0)))-28000)</f>
        <v/>
      </c>
      <c r="N209" s="63" t="str">
        <f>IF(L209="","",(INDEX(Raw!AF:AF,MATCH(L209+40000,Raw!AD:AD,0)))-12000)</f>
        <v/>
      </c>
      <c r="P209" s="3" t="str">
        <f t="shared" si="10"/>
        <v/>
      </c>
      <c r="Q209" s="52" t="str">
        <f>IF(S209="","",(INDEX(Raw!D:D,MATCH(S209+20000,Raw!AD:AD,0))))</f>
        <v/>
      </c>
      <c r="R209" s="52" t="str">
        <f>IF(S209="","",(INDEX(Raw!A:A,MATCH(S209+20000,Raw!AD:AD,0))))</f>
        <v/>
      </c>
      <c r="S209" s="59" t="str">
        <f>(IFERROR(IF(LARGE(Raw!AD:AD,A209+COUNTIF(Raw!C:C,"H")+COUNTIF(Raw!C:C,"S"))-20000&gt;0,LARGE(Raw!AD:AD,A209+COUNTIF(Raw!C:C,"H")+COUNTIF(Raw!C:C,"S"))-20000,""),""))</f>
        <v/>
      </c>
      <c r="T209" s="63" t="str">
        <f>IF(S209="","",(INDEX(Raw!AE:AE,MATCH(S209+20000,Raw!AD:AD,0)))-14000)</f>
        <v/>
      </c>
      <c r="U209" s="63" t="str">
        <f>IF(S209="","",(INDEX(Raw!AF:AF,MATCH(S209+20000,Raw!AD:AD,0)))-6000)</f>
        <v/>
      </c>
    </row>
    <row r="210" spans="1:21" x14ac:dyDescent="0.3">
      <c r="A210" s="52">
        <v>207</v>
      </c>
      <c r="B210" s="3" t="str">
        <f t="shared" si="11"/>
        <v/>
      </c>
      <c r="C210" s="52" t="str">
        <f>IF(E210="","",(INDEX(Raw!D:D,MATCH(E210+60000,Raw!AD:AD,0))))</f>
        <v/>
      </c>
      <c r="D210" s="52" t="str">
        <f>IF(E210="","",(INDEX(Raw!A:A,MATCH(E210+60000,Raw!AD:AD,0))))</f>
        <v/>
      </c>
      <c r="E210" s="59" t="str">
        <f>(IFERROR(IF(LARGE(Raw!AD:AD,A210)-60000&gt;0,LARGE(Raw!AD:AD,A210)-60000,""),""))</f>
        <v/>
      </c>
      <c r="F210" s="63" t="str">
        <f>IF(E210="","",(INDEX(Raw!AE:AE,MATCH(E210+60000,Raw!AD:AD,0)))-42000)</f>
        <v/>
      </c>
      <c r="G210" s="63" t="str">
        <f>IF(E210="","",(INDEX(Raw!AF:AF,MATCH(E210+60000,Raw!AD:AD,0)))-18000)</f>
        <v/>
      </c>
      <c r="I210" s="3" t="str">
        <f t="shared" si="9"/>
        <v/>
      </c>
      <c r="J210" s="52" t="str">
        <f>IF(L210="","",(INDEX(Raw!D:D,MATCH(L210+40000,Raw!AD:AD,0))))</f>
        <v/>
      </c>
      <c r="K210" s="52" t="str">
        <f>IF(L210="","",(INDEX(Raw!A:A,MATCH(L210+40000,Raw!AD:AD,0))))</f>
        <v/>
      </c>
      <c r="L210" s="59" t="str">
        <f>(IFERROR(IF(LARGE(Raw!AD:AD,A210+COUNTIF(Raw!C:C,"H"))-40000&gt;0,LARGE(Raw!AD:AD,A210+COUNTIF(Raw!C:C,"H"))-40000,""),""))</f>
        <v/>
      </c>
      <c r="M210" s="63" t="str">
        <f>IF(L210="","",(INDEX(Raw!AE:AE,MATCH(L210+40000,Raw!AD:AD,0)))-28000)</f>
        <v/>
      </c>
      <c r="N210" s="63" t="str">
        <f>IF(L210="","",(INDEX(Raw!AF:AF,MATCH(L210+40000,Raw!AD:AD,0)))-12000)</f>
        <v/>
      </c>
      <c r="P210" s="3" t="str">
        <f t="shared" si="10"/>
        <v/>
      </c>
      <c r="Q210" s="52" t="str">
        <f>IF(S210="","",(INDEX(Raw!D:D,MATCH(S210+20000,Raw!AD:AD,0))))</f>
        <v/>
      </c>
      <c r="R210" s="52" t="str">
        <f>IF(S210="","",(INDEX(Raw!A:A,MATCH(S210+20000,Raw!AD:AD,0))))</f>
        <v/>
      </c>
      <c r="S210" s="59" t="str">
        <f>(IFERROR(IF(LARGE(Raw!AD:AD,A210+COUNTIF(Raw!C:C,"H")+COUNTIF(Raw!C:C,"S"))-20000&gt;0,LARGE(Raw!AD:AD,A210+COUNTIF(Raw!C:C,"H")+COUNTIF(Raw!C:C,"S"))-20000,""),""))</f>
        <v/>
      </c>
      <c r="T210" s="63" t="str">
        <f>IF(S210="","",(INDEX(Raw!AE:AE,MATCH(S210+20000,Raw!AD:AD,0)))-14000)</f>
        <v/>
      </c>
      <c r="U210" s="63" t="str">
        <f>IF(S210="","",(INDEX(Raw!AF:AF,MATCH(S210+20000,Raw!AD:AD,0)))-6000)</f>
        <v/>
      </c>
    </row>
    <row r="211" spans="1:21" x14ac:dyDescent="0.3">
      <c r="A211" s="52">
        <v>208</v>
      </c>
      <c r="B211" s="3" t="str">
        <f t="shared" si="11"/>
        <v/>
      </c>
      <c r="C211" s="52" t="str">
        <f>IF(E211="","",(INDEX(Raw!D:D,MATCH(E211+60000,Raw!AD:AD,0))))</f>
        <v/>
      </c>
      <c r="D211" s="52" t="str">
        <f>IF(E211="","",(INDEX(Raw!A:A,MATCH(E211+60000,Raw!AD:AD,0))))</f>
        <v/>
      </c>
      <c r="E211" s="59" t="str">
        <f>(IFERROR(IF(LARGE(Raw!AD:AD,A211)-60000&gt;0,LARGE(Raw!AD:AD,A211)-60000,""),""))</f>
        <v/>
      </c>
      <c r="F211" s="63" t="str">
        <f>IF(E211="","",(INDEX(Raw!AE:AE,MATCH(E211+60000,Raw!AD:AD,0)))-42000)</f>
        <v/>
      </c>
      <c r="G211" s="63" t="str">
        <f>IF(E211="","",(INDEX(Raw!AF:AF,MATCH(E211+60000,Raw!AD:AD,0)))-18000)</f>
        <v/>
      </c>
      <c r="I211" s="3" t="str">
        <f t="shared" si="9"/>
        <v/>
      </c>
      <c r="J211" s="52" t="str">
        <f>IF(L211="","",(INDEX(Raw!D:D,MATCH(L211+40000,Raw!AD:AD,0))))</f>
        <v/>
      </c>
      <c r="K211" s="52" t="str">
        <f>IF(L211="","",(INDEX(Raw!A:A,MATCH(L211+40000,Raw!AD:AD,0))))</f>
        <v/>
      </c>
      <c r="L211" s="59" t="str">
        <f>(IFERROR(IF(LARGE(Raw!AD:AD,A211+COUNTIF(Raw!C:C,"H"))-40000&gt;0,LARGE(Raw!AD:AD,A211+COUNTIF(Raw!C:C,"H"))-40000,""),""))</f>
        <v/>
      </c>
      <c r="M211" s="63" t="str">
        <f>IF(L211="","",(INDEX(Raw!AE:AE,MATCH(L211+40000,Raw!AD:AD,0)))-28000)</f>
        <v/>
      </c>
      <c r="N211" s="63" t="str">
        <f>IF(L211="","",(INDEX(Raw!AF:AF,MATCH(L211+40000,Raw!AD:AD,0)))-12000)</f>
        <v/>
      </c>
      <c r="P211" s="3" t="str">
        <f t="shared" si="10"/>
        <v/>
      </c>
      <c r="Q211" s="52" t="str">
        <f>IF(S211="","",(INDEX(Raw!D:D,MATCH(S211+20000,Raw!AD:AD,0))))</f>
        <v/>
      </c>
      <c r="R211" s="52" t="str">
        <f>IF(S211="","",(INDEX(Raw!A:A,MATCH(S211+20000,Raw!AD:AD,0))))</f>
        <v/>
      </c>
      <c r="S211" s="59" t="str">
        <f>(IFERROR(IF(LARGE(Raw!AD:AD,A211+COUNTIF(Raw!C:C,"H")+COUNTIF(Raw!C:C,"S"))-20000&gt;0,LARGE(Raw!AD:AD,A211+COUNTIF(Raw!C:C,"H")+COUNTIF(Raw!C:C,"S"))-20000,""),""))</f>
        <v/>
      </c>
      <c r="T211" s="63" t="str">
        <f>IF(S211="","",(INDEX(Raw!AE:AE,MATCH(S211+20000,Raw!AD:AD,0)))-14000)</f>
        <v/>
      </c>
      <c r="U211" s="63" t="str">
        <f>IF(S211="","",(INDEX(Raw!AF:AF,MATCH(S211+20000,Raw!AD:AD,0)))-6000)</f>
        <v/>
      </c>
    </row>
    <row r="212" spans="1:21" x14ac:dyDescent="0.3">
      <c r="A212" s="52">
        <v>209</v>
      </c>
      <c r="B212" s="3" t="str">
        <f t="shared" si="11"/>
        <v/>
      </c>
      <c r="C212" s="52" t="str">
        <f>IF(E212="","",(INDEX(Raw!D:D,MATCH(E212+60000,Raw!AD:AD,0))))</f>
        <v/>
      </c>
      <c r="D212" s="52" t="str">
        <f>IF(E212="","",(INDEX(Raw!A:A,MATCH(E212+60000,Raw!AD:AD,0))))</f>
        <v/>
      </c>
      <c r="E212" s="59" t="str">
        <f>(IFERROR(IF(LARGE(Raw!AD:AD,A212)-60000&gt;0,LARGE(Raw!AD:AD,A212)-60000,""),""))</f>
        <v/>
      </c>
      <c r="F212" s="63" t="str">
        <f>IF(E212="","",(INDEX(Raw!AE:AE,MATCH(E212+60000,Raw!AD:AD,0)))-42000)</f>
        <v/>
      </c>
      <c r="G212" s="63" t="str">
        <f>IF(E212="","",(INDEX(Raw!AF:AF,MATCH(E212+60000,Raw!AD:AD,0)))-18000)</f>
        <v/>
      </c>
      <c r="I212" s="3" t="str">
        <f t="shared" si="9"/>
        <v/>
      </c>
      <c r="J212" s="52" t="str">
        <f>IF(L212="","",(INDEX(Raw!D:D,MATCH(L212+40000,Raw!AD:AD,0))))</f>
        <v/>
      </c>
      <c r="K212" s="52" t="str">
        <f>IF(L212="","",(INDEX(Raw!A:A,MATCH(L212+40000,Raw!AD:AD,0))))</f>
        <v/>
      </c>
      <c r="L212" s="59" t="str">
        <f>(IFERROR(IF(LARGE(Raw!AD:AD,A212+COUNTIF(Raw!C:C,"H"))-40000&gt;0,LARGE(Raw!AD:AD,A212+COUNTIF(Raw!C:C,"H"))-40000,""),""))</f>
        <v/>
      </c>
      <c r="M212" s="63" t="str">
        <f>IF(L212="","",(INDEX(Raw!AE:AE,MATCH(L212+40000,Raw!AD:AD,0)))-28000)</f>
        <v/>
      </c>
      <c r="N212" s="63" t="str">
        <f>IF(L212="","",(INDEX(Raw!AF:AF,MATCH(L212+40000,Raw!AD:AD,0)))-12000)</f>
        <v/>
      </c>
      <c r="P212" s="3" t="str">
        <f t="shared" si="10"/>
        <v/>
      </c>
      <c r="Q212" s="52" t="str">
        <f>IF(S212="","",(INDEX(Raw!D:D,MATCH(S212+20000,Raw!AD:AD,0))))</f>
        <v/>
      </c>
      <c r="R212" s="52" t="str">
        <f>IF(S212="","",(INDEX(Raw!A:A,MATCH(S212+20000,Raw!AD:AD,0))))</f>
        <v/>
      </c>
      <c r="S212" s="59" t="str">
        <f>(IFERROR(IF(LARGE(Raw!AD:AD,A212+COUNTIF(Raw!C:C,"H")+COUNTIF(Raw!C:C,"S"))-20000&gt;0,LARGE(Raw!AD:AD,A212+COUNTIF(Raw!C:C,"H")+COUNTIF(Raw!C:C,"S"))-20000,""),""))</f>
        <v/>
      </c>
      <c r="T212" s="63" t="str">
        <f>IF(S212="","",(INDEX(Raw!AE:AE,MATCH(S212+20000,Raw!AD:AD,0)))-14000)</f>
        <v/>
      </c>
      <c r="U212" s="63" t="str">
        <f>IF(S212="","",(INDEX(Raw!AF:AF,MATCH(S212+20000,Raw!AD:AD,0)))-6000)</f>
        <v/>
      </c>
    </row>
    <row r="213" spans="1:21" x14ac:dyDescent="0.3">
      <c r="A213" s="52">
        <v>210</v>
      </c>
      <c r="B213" s="3" t="str">
        <f t="shared" si="11"/>
        <v/>
      </c>
      <c r="C213" s="52" t="str">
        <f>IF(E213="","",(INDEX(Raw!D:D,MATCH(E213+60000,Raw!AD:AD,0))))</f>
        <v/>
      </c>
      <c r="D213" s="52" t="str">
        <f>IF(E213="","",(INDEX(Raw!A:A,MATCH(E213+60000,Raw!AD:AD,0))))</f>
        <v/>
      </c>
      <c r="E213" s="59" t="str">
        <f>(IFERROR(IF(LARGE(Raw!AD:AD,A213)-60000&gt;0,LARGE(Raw!AD:AD,A213)-60000,""),""))</f>
        <v/>
      </c>
      <c r="F213" s="63" t="str">
        <f>IF(E213="","",(INDEX(Raw!AE:AE,MATCH(E213+60000,Raw!AD:AD,0)))-42000)</f>
        <v/>
      </c>
      <c r="G213" s="63" t="str">
        <f>IF(E213="","",(INDEX(Raw!AF:AF,MATCH(E213+60000,Raw!AD:AD,0)))-18000)</f>
        <v/>
      </c>
      <c r="I213" s="3" t="str">
        <f t="shared" si="9"/>
        <v/>
      </c>
      <c r="J213" s="52" t="str">
        <f>IF(L213="","",(INDEX(Raw!D:D,MATCH(L213+40000,Raw!AD:AD,0))))</f>
        <v/>
      </c>
      <c r="K213" s="52" t="str">
        <f>IF(L213="","",(INDEX(Raw!A:A,MATCH(L213+40000,Raw!AD:AD,0))))</f>
        <v/>
      </c>
      <c r="L213" s="59" t="str">
        <f>(IFERROR(IF(LARGE(Raw!AD:AD,A213+COUNTIF(Raw!C:C,"H"))-40000&gt;0,LARGE(Raw!AD:AD,A213+COUNTIF(Raw!C:C,"H"))-40000,""),""))</f>
        <v/>
      </c>
      <c r="M213" s="63" t="str">
        <f>IF(L213="","",(INDEX(Raw!AE:AE,MATCH(L213+40000,Raw!AD:AD,0)))-28000)</f>
        <v/>
      </c>
      <c r="N213" s="63" t="str">
        <f>IF(L213="","",(INDEX(Raw!AF:AF,MATCH(L213+40000,Raw!AD:AD,0)))-12000)</f>
        <v/>
      </c>
      <c r="P213" s="3" t="str">
        <f t="shared" si="10"/>
        <v/>
      </c>
      <c r="Q213" s="52" t="str">
        <f>IF(S213="","",(INDEX(Raw!D:D,MATCH(S213+20000,Raw!AD:AD,0))))</f>
        <v/>
      </c>
      <c r="R213" s="52" t="str">
        <f>IF(S213="","",(INDEX(Raw!A:A,MATCH(S213+20000,Raw!AD:AD,0))))</f>
        <v/>
      </c>
      <c r="S213" s="59" t="str">
        <f>(IFERROR(IF(LARGE(Raw!AD:AD,A213+COUNTIF(Raw!C:C,"H")+COUNTIF(Raw!C:C,"S"))-20000&gt;0,LARGE(Raw!AD:AD,A213+COUNTIF(Raw!C:C,"H")+COUNTIF(Raw!C:C,"S"))-20000,""),""))</f>
        <v/>
      </c>
      <c r="T213" s="63" t="str">
        <f>IF(S213="","",(INDEX(Raw!AE:AE,MATCH(S213+20000,Raw!AD:AD,0)))-14000)</f>
        <v/>
      </c>
      <c r="U213" s="63" t="str">
        <f>IF(S213="","",(INDEX(Raw!AF:AF,MATCH(S213+20000,Raw!AD:AD,0)))-6000)</f>
        <v/>
      </c>
    </row>
    <row r="214" spans="1:21" x14ac:dyDescent="0.3">
      <c r="A214" s="52">
        <v>211</v>
      </c>
      <c r="B214" s="3" t="str">
        <f t="shared" si="11"/>
        <v/>
      </c>
      <c r="C214" s="52" t="str">
        <f>IF(E214="","",(INDEX(Raw!D:D,MATCH(E214+60000,Raw!AD:AD,0))))</f>
        <v/>
      </c>
      <c r="D214" s="52" t="str">
        <f>IF(E214="","",(INDEX(Raw!A:A,MATCH(E214+60000,Raw!AD:AD,0))))</f>
        <v/>
      </c>
      <c r="E214" s="59" t="str">
        <f>(IFERROR(IF(LARGE(Raw!AD:AD,A214)-60000&gt;0,LARGE(Raw!AD:AD,A214)-60000,""),""))</f>
        <v/>
      </c>
      <c r="F214" s="63" t="str">
        <f>IF(E214="","",(INDEX(Raw!AE:AE,MATCH(E214+60000,Raw!AD:AD,0)))-42000)</f>
        <v/>
      </c>
      <c r="G214" s="63" t="str">
        <f>IF(E214="","",(INDEX(Raw!AF:AF,MATCH(E214+60000,Raw!AD:AD,0)))-18000)</f>
        <v/>
      </c>
      <c r="I214" s="3" t="str">
        <f t="shared" si="9"/>
        <v/>
      </c>
      <c r="J214" s="52" t="str">
        <f>IF(L214="","",(INDEX(Raw!D:D,MATCH(L214+40000,Raw!AD:AD,0))))</f>
        <v/>
      </c>
      <c r="K214" s="52" t="str">
        <f>IF(L214="","",(INDEX(Raw!A:A,MATCH(L214+40000,Raw!AD:AD,0))))</f>
        <v/>
      </c>
      <c r="L214" s="59" t="str">
        <f>(IFERROR(IF(LARGE(Raw!AD:AD,A214+COUNTIF(Raw!C:C,"H"))-40000&gt;0,LARGE(Raw!AD:AD,A214+COUNTIF(Raw!C:C,"H"))-40000,""),""))</f>
        <v/>
      </c>
      <c r="M214" s="63" t="str">
        <f>IF(L214="","",(INDEX(Raw!AE:AE,MATCH(L214+40000,Raw!AD:AD,0)))-28000)</f>
        <v/>
      </c>
      <c r="N214" s="63" t="str">
        <f>IF(L214="","",(INDEX(Raw!AF:AF,MATCH(L214+40000,Raw!AD:AD,0)))-12000)</f>
        <v/>
      </c>
      <c r="P214" s="3" t="str">
        <f t="shared" si="10"/>
        <v/>
      </c>
      <c r="Q214" s="52" t="str">
        <f>IF(S214="","",(INDEX(Raw!D:D,MATCH(S214+20000,Raw!AD:AD,0))))</f>
        <v/>
      </c>
      <c r="R214" s="52" t="str">
        <f>IF(S214="","",(INDEX(Raw!A:A,MATCH(S214+20000,Raw!AD:AD,0))))</f>
        <v/>
      </c>
      <c r="S214" s="59" t="str">
        <f>(IFERROR(IF(LARGE(Raw!AD:AD,A214+COUNTIF(Raw!C:C,"H")+COUNTIF(Raw!C:C,"S"))-20000&gt;0,LARGE(Raw!AD:AD,A214+COUNTIF(Raw!C:C,"H")+COUNTIF(Raw!C:C,"S"))-20000,""),""))</f>
        <v/>
      </c>
      <c r="T214" s="63" t="str">
        <f>IF(S214="","",(INDEX(Raw!AE:AE,MATCH(S214+20000,Raw!AD:AD,0)))-14000)</f>
        <v/>
      </c>
      <c r="U214" s="63" t="str">
        <f>IF(S214="","",(INDEX(Raw!AF:AF,MATCH(S214+20000,Raw!AD:AD,0)))-6000)</f>
        <v/>
      </c>
    </row>
    <row r="215" spans="1:21" x14ac:dyDescent="0.3">
      <c r="A215" s="52">
        <v>212</v>
      </c>
      <c r="B215" s="3" t="str">
        <f t="shared" si="11"/>
        <v/>
      </c>
      <c r="C215" s="52" t="str">
        <f>IF(E215="","",(INDEX(Raw!D:D,MATCH(E215+60000,Raw!AD:AD,0))))</f>
        <v/>
      </c>
      <c r="D215" s="52" t="str">
        <f>IF(E215="","",(INDEX(Raw!A:A,MATCH(E215+60000,Raw!AD:AD,0))))</f>
        <v/>
      </c>
      <c r="E215" s="59" t="str">
        <f>(IFERROR(IF(LARGE(Raw!AD:AD,A215)-60000&gt;0,LARGE(Raw!AD:AD,A215)-60000,""),""))</f>
        <v/>
      </c>
      <c r="F215" s="63" t="str">
        <f>IF(E215="","",(INDEX(Raw!AE:AE,MATCH(E215+60000,Raw!AD:AD,0)))-42000)</f>
        <v/>
      </c>
      <c r="G215" s="63" t="str">
        <f>IF(E215="","",(INDEX(Raw!AF:AF,MATCH(E215+60000,Raw!AD:AD,0)))-18000)</f>
        <v/>
      </c>
      <c r="I215" s="3" t="str">
        <f t="shared" si="9"/>
        <v/>
      </c>
      <c r="J215" s="52" t="str">
        <f>IF(L215="","",(INDEX(Raw!D:D,MATCH(L215+40000,Raw!AD:AD,0))))</f>
        <v/>
      </c>
      <c r="K215" s="52" t="str">
        <f>IF(L215="","",(INDEX(Raw!A:A,MATCH(L215+40000,Raw!AD:AD,0))))</f>
        <v/>
      </c>
      <c r="L215" s="59" t="str">
        <f>(IFERROR(IF(LARGE(Raw!AD:AD,A215+COUNTIF(Raw!C:C,"H"))-40000&gt;0,LARGE(Raw!AD:AD,A215+COUNTIF(Raw!C:C,"H"))-40000,""),""))</f>
        <v/>
      </c>
      <c r="M215" s="63" t="str">
        <f>IF(L215="","",(INDEX(Raw!AE:AE,MATCH(L215+40000,Raw!AD:AD,0)))-28000)</f>
        <v/>
      </c>
      <c r="N215" s="63" t="str">
        <f>IF(L215="","",(INDEX(Raw!AF:AF,MATCH(L215+40000,Raw!AD:AD,0)))-12000)</f>
        <v/>
      </c>
      <c r="P215" s="3" t="str">
        <f t="shared" si="10"/>
        <v/>
      </c>
      <c r="Q215" s="52" t="str">
        <f>IF(S215="","",(INDEX(Raw!D:D,MATCH(S215+20000,Raw!AD:AD,0))))</f>
        <v/>
      </c>
      <c r="R215" s="52" t="str">
        <f>IF(S215="","",(INDEX(Raw!A:A,MATCH(S215+20000,Raw!AD:AD,0))))</f>
        <v/>
      </c>
      <c r="S215" s="59" t="str">
        <f>(IFERROR(IF(LARGE(Raw!AD:AD,A215+COUNTIF(Raw!C:C,"H")+COUNTIF(Raw!C:C,"S"))-20000&gt;0,LARGE(Raw!AD:AD,A215+COUNTIF(Raw!C:C,"H")+COUNTIF(Raw!C:C,"S"))-20000,""),""))</f>
        <v/>
      </c>
      <c r="T215" s="63" t="str">
        <f>IF(S215="","",(INDEX(Raw!AE:AE,MATCH(S215+20000,Raw!AD:AD,0)))-14000)</f>
        <v/>
      </c>
      <c r="U215" s="63" t="str">
        <f>IF(S215="","",(INDEX(Raw!AF:AF,MATCH(S215+20000,Raw!AD:AD,0)))-6000)</f>
        <v/>
      </c>
    </row>
    <row r="216" spans="1:21" x14ac:dyDescent="0.3">
      <c r="A216" s="52">
        <v>213</v>
      </c>
      <c r="B216" s="3" t="str">
        <f t="shared" si="11"/>
        <v/>
      </c>
      <c r="C216" s="52" t="str">
        <f>IF(E216="","",(INDEX(Raw!D:D,MATCH(E216+60000,Raw!AD:AD,0))))</f>
        <v/>
      </c>
      <c r="D216" s="52" t="str">
        <f>IF(E216="","",(INDEX(Raw!A:A,MATCH(E216+60000,Raw!AD:AD,0))))</f>
        <v/>
      </c>
      <c r="E216" s="59" t="str">
        <f>(IFERROR(IF(LARGE(Raw!AD:AD,A216)-60000&gt;0,LARGE(Raw!AD:AD,A216)-60000,""),""))</f>
        <v/>
      </c>
      <c r="F216" s="63" t="str">
        <f>IF(E216="","",(INDEX(Raw!AE:AE,MATCH(E216+60000,Raw!AD:AD,0)))-42000)</f>
        <v/>
      </c>
      <c r="G216" s="63" t="str">
        <f>IF(E216="","",(INDEX(Raw!AF:AF,MATCH(E216+60000,Raw!AD:AD,0)))-18000)</f>
        <v/>
      </c>
      <c r="I216" s="3" t="str">
        <f t="shared" si="9"/>
        <v/>
      </c>
      <c r="J216" s="52" t="str">
        <f>IF(L216="","",(INDEX(Raw!D:D,MATCH(L216+40000,Raw!AD:AD,0))))</f>
        <v/>
      </c>
      <c r="K216" s="52" t="str">
        <f>IF(L216="","",(INDEX(Raw!A:A,MATCH(L216+40000,Raw!AD:AD,0))))</f>
        <v/>
      </c>
      <c r="L216" s="59" t="str">
        <f>(IFERROR(IF(LARGE(Raw!AD:AD,A216+COUNTIF(Raw!C:C,"H"))-40000&gt;0,LARGE(Raw!AD:AD,A216+COUNTIF(Raw!C:C,"H"))-40000,""),""))</f>
        <v/>
      </c>
      <c r="M216" s="63" t="str">
        <f>IF(L216="","",(INDEX(Raw!AE:AE,MATCH(L216+40000,Raw!AD:AD,0)))-28000)</f>
        <v/>
      </c>
      <c r="N216" s="63" t="str">
        <f>IF(L216="","",(INDEX(Raw!AF:AF,MATCH(L216+40000,Raw!AD:AD,0)))-12000)</f>
        <v/>
      </c>
      <c r="P216" s="3" t="str">
        <f t="shared" si="10"/>
        <v/>
      </c>
      <c r="Q216" s="52" t="str">
        <f>IF(S216="","",(INDEX(Raw!D:D,MATCH(S216+20000,Raw!AD:AD,0))))</f>
        <v/>
      </c>
      <c r="R216" s="52" t="str">
        <f>IF(S216="","",(INDEX(Raw!A:A,MATCH(S216+20000,Raw!AD:AD,0))))</f>
        <v/>
      </c>
      <c r="S216" s="59" t="str">
        <f>(IFERROR(IF(LARGE(Raw!AD:AD,A216+COUNTIF(Raw!C:C,"H")+COUNTIF(Raw!C:C,"S"))-20000&gt;0,LARGE(Raw!AD:AD,A216+COUNTIF(Raw!C:C,"H")+COUNTIF(Raw!C:C,"S"))-20000,""),""))</f>
        <v/>
      </c>
      <c r="T216" s="63" t="str">
        <f>IF(S216="","",(INDEX(Raw!AE:AE,MATCH(S216+20000,Raw!AD:AD,0)))-14000)</f>
        <v/>
      </c>
      <c r="U216" s="63" t="str">
        <f>IF(S216="","",(INDEX(Raw!AF:AF,MATCH(S216+20000,Raw!AD:AD,0)))-6000)</f>
        <v/>
      </c>
    </row>
    <row r="217" spans="1:21" x14ac:dyDescent="0.3">
      <c r="A217" s="52">
        <v>214</v>
      </c>
      <c r="B217" s="3" t="str">
        <f t="shared" si="11"/>
        <v/>
      </c>
      <c r="C217" s="52" t="str">
        <f>IF(E217="","",(INDEX(Raw!D:D,MATCH(E217+60000,Raw!AD:AD,0))))</f>
        <v/>
      </c>
      <c r="D217" s="52" t="str">
        <f>IF(E217="","",(INDEX(Raw!A:A,MATCH(E217+60000,Raw!AD:AD,0))))</f>
        <v/>
      </c>
      <c r="E217" s="59" t="str">
        <f>(IFERROR(IF(LARGE(Raw!AD:AD,A217)-60000&gt;0,LARGE(Raw!AD:AD,A217)-60000,""),""))</f>
        <v/>
      </c>
      <c r="F217" s="63" t="str">
        <f>IF(E217="","",(INDEX(Raw!AE:AE,MATCH(E217+60000,Raw!AD:AD,0)))-42000)</f>
        <v/>
      </c>
      <c r="G217" s="63" t="str">
        <f>IF(E217="","",(INDEX(Raw!AF:AF,MATCH(E217+60000,Raw!AD:AD,0)))-18000)</f>
        <v/>
      </c>
      <c r="I217" s="3" t="str">
        <f t="shared" si="9"/>
        <v/>
      </c>
      <c r="J217" s="52" t="str">
        <f>IF(L217="","",(INDEX(Raw!D:D,MATCH(L217+40000,Raw!AD:AD,0))))</f>
        <v/>
      </c>
      <c r="K217" s="52" t="str">
        <f>IF(L217="","",(INDEX(Raw!A:A,MATCH(L217+40000,Raw!AD:AD,0))))</f>
        <v/>
      </c>
      <c r="L217" s="59" t="str">
        <f>(IFERROR(IF(LARGE(Raw!AD:AD,A217+COUNTIF(Raw!C:C,"H"))-40000&gt;0,LARGE(Raw!AD:AD,A217+COUNTIF(Raw!C:C,"H"))-40000,""),""))</f>
        <v/>
      </c>
      <c r="M217" s="63" t="str">
        <f>IF(L217="","",(INDEX(Raw!AE:AE,MATCH(L217+40000,Raw!AD:AD,0)))-28000)</f>
        <v/>
      </c>
      <c r="N217" s="63" t="str">
        <f>IF(L217="","",(INDEX(Raw!AF:AF,MATCH(L217+40000,Raw!AD:AD,0)))-12000)</f>
        <v/>
      </c>
      <c r="P217" s="3" t="str">
        <f t="shared" si="10"/>
        <v/>
      </c>
      <c r="Q217" s="52" t="str">
        <f>IF(S217="","",(INDEX(Raw!D:D,MATCH(S217+20000,Raw!AD:AD,0))))</f>
        <v/>
      </c>
      <c r="R217" s="52" t="str">
        <f>IF(S217="","",(INDEX(Raw!A:A,MATCH(S217+20000,Raw!AD:AD,0))))</f>
        <v/>
      </c>
      <c r="S217" s="59" t="str">
        <f>(IFERROR(IF(LARGE(Raw!AD:AD,A217+COUNTIF(Raw!C:C,"H")+COUNTIF(Raw!C:C,"S"))-20000&gt;0,LARGE(Raw!AD:AD,A217+COUNTIF(Raw!C:C,"H")+COUNTIF(Raw!C:C,"S"))-20000,""),""))</f>
        <v/>
      </c>
      <c r="T217" s="63" t="str">
        <f>IF(S217="","",(INDEX(Raw!AE:AE,MATCH(S217+20000,Raw!AD:AD,0)))-14000)</f>
        <v/>
      </c>
      <c r="U217" s="63" t="str">
        <f>IF(S217="","",(INDEX(Raw!AF:AF,MATCH(S217+20000,Raw!AD:AD,0)))-6000)</f>
        <v/>
      </c>
    </row>
    <row r="218" spans="1:21" x14ac:dyDescent="0.3">
      <c r="A218" s="52">
        <v>215</v>
      </c>
      <c r="B218" s="3" t="str">
        <f t="shared" si="11"/>
        <v/>
      </c>
      <c r="C218" s="52" t="str">
        <f>IF(E218="","",(INDEX(Raw!D:D,MATCH(E218+60000,Raw!AD:AD,0))))</f>
        <v/>
      </c>
      <c r="D218" s="52" t="str">
        <f>IF(E218="","",(INDEX(Raw!A:A,MATCH(E218+60000,Raw!AD:AD,0))))</f>
        <v/>
      </c>
      <c r="E218" s="59" t="str">
        <f>(IFERROR(IF(LARGE(Raw!AD:AD,A218)-60000&gt;0,LARGE(Raw!AD:AD,A218)-60000,""),""))</f>
        <v/>
      </c>
      <c r="F218" s="63" t="str">
        <f>IF(E218="","",(INDEX(Raw!AE:AE,MATCH(E218+60000,Raw!AD:AD,0)))-42000)</f>
        <v/>
      </c>
      <c r="G218" s="63" t="str">
        <f>IF(E218="","",(INDEX(Raw!AF:AF,MATCH(E218+60000,Raw!AD:AD,0)))-18000)</f>
        <v/>
      </c>
      <c r="I218" s="3" t="str">
        <f t="shared" si="9"/>
        <v/>
      </c>
      <c r="J218" s="52" t="str">
        <f>IF(L218="","",(INDEX(Raw!D:D,MATCH(L218+40000,Raw!AD:AD,0))))</f>
        <v/>
      </c>
      <c r="K218" s="52" t="str">
        <f>IF(L218="","",(INDEX(Raw!A:A,MATCH(L218+40000,Raw!AD:AD,0))))</f>
        <v/>
      </c>
      <c r="L218" s="59" t="str">
        <f>(IFERROR(IF(LARGE(Raw!AD:AD,A218+COUNTIF(Raw!C:C,"H"))-40000&gt;0,LARGE(Raw!AD:AD,A218+COUNTIF(Raw!C:C,"H"))-40000,""),""))</f>
        <v/>
      </c>
      <c r="M218" s="63" t="str">
        <f>IF(L218="","",(INDEX(Raw!AE:AE,MATCH(L218+40000,Raw!AD:AD,0)))-28000)</f>
        <v/>
      </c>
      <c r="N218" s="63" t="str">
        <f>IF(L218="","",(INDEX(Raw!AF:AF,MATCH(L218+40000,Raw!AD:AD,0)))-12000)</f>
        <v/>
      </c>
      <c r="P218" s="3" t="str">
        <f t="shared" si="10"/>
        <v/>
      </c>
      <c r="Q218" s="52" t="str">
        <f>IF(S218="","",(INDEX(Raw!D:D,MATCH(S218+20000,Raw!AD:AD,0))))</f>
        <v/>
      </c>
      <c r="R218" s="52" t="str">
        <f>IF(S218="","",(INDEX(Raw!A:A,MATCH(S218+20000,Raw!AD:AD,0))))</f>
        <v/>
      </c>
      <c r="S218" s="59" t="str">
        <f>(IFERROR(IF(LARGE(Raw!AD:AD,A218+COUNTIF(Raw!C:C,"H")+COUNTIF(Raw!C:C,"S"))-20000&gt;0,LARGE(Raw!AD:AD,A218+COUNTIF(Raw!C:C,"H")+COUNTIF(Raw!C:C,"S"))-20000,""),""))</f>
        <v/>
      </c>
      <c r="T218" s="63" t="str">
        <f>IF(S218="","",(INDEX(Raw!AE:AE,MATCH(S218+20000,Raw!AD:AD,0)))-14000)</f>
        <v/>
      </c>
      <c r="U218" s="63" t="str">
        <f>IF(S218="","",(INDEX(Raw!AF:AF,MATCH(S218+20000,Raw!AD:AD,0)))-6000)</f>
        <v/>
      </c>
    </row>
    <row r="219" spans="1:21" x14ac:dyDescent="0.3">
      <c r="A219" s="52">
        <v>216</v>
      </c>
      <c r="B219" s="3" t="str">
        <f t="shared" si="11"/>
        <v/>
      </c>
      <c r="C219" s="52" t="str">
        <f>IF(E219="","",(INDEX(Raw!D:D,MATCH(E219+60000,Raw!AD:AD,0))))</f>
        <v/>
      </c>
      <c r="D219" s="52" t="str">
        <f>IF(E219="","",(INDEX(Raw!A:A,MATCH(E219+60000,Raw!AD:AD,0))))</f>
        <v/>
      </c>
      <c r="E219" s="59" t="str">
        <f>(IFERROR(IF(LARGE(Raw!AD:AD,A219)-60000&gt;0,LARGE(Raw!AD:AD,A219)-60000,""),""))</f>
        <v/>
      </c>
      <c r="F219" s="63" t="str">
        <f>IF(E219="","",(INDEX(Raw!AE:AE,MATCH(E219+60000,Raw!AD:AD,0)))-42000)</f>
        <v/>
      </c>
      <c r="G219" s="63" t="str">
        <f>IF(E219="","",(INDEX(Raw!AF:AF,MATCH(E219+60000,Raw!AD:AD,0)))-18000)</f>
        <v/>
      </c>
      <c r="I219" s="3" t="str">
        <f t="shared" si="9"/>
        <v/>
      </c>
      <c r="J219" s="52" t="str">
        <f>IF(L219="","",(INDEX(Raw!D:D,MATCH(L219+40000,Raw!AD:AD,0))))</f>
        <v/>
      </c>
      <c r="K219" s="52" t="str">
        <f>IF(L219="","",(INDEX(Raw!A:A,MATCH(L219+40000,Raw!AD:AD,0))))</f>
        <v/>
      </c>
      <c r="L219" s="59" t="str">
        <f>(IFERROR(IF(LARGE(Raw!AD:AD,A219+COUNTIF(Raw!C:C,"H"))-40000&gt;0,LARGE(Raw!AD:AD,A219+COUNTIF(Raw!C:C,"H"))-40000,""),""))</f>
        <v/>
      </c>
      <c r="M219" s="63" t="str">
        <f>IF(L219="","",(INDEX(Raw!AE:AE,MATCH(L219+40000,Raw!AD:AD,0)))-28000)</f>
        <v/>
      </c>
      <c r="N219" s="63" t="str">
        <f>IF(L219="","",(INDEX(Raw!AF:AF,MATCH(L219+40000,Raw!AD:AD,0)))-12000)</f>
        <v/>
      </c>
      <c r="P219" s="3" t="str">
        <f t="shared" si="10"/>
        <v/>
      </c>
      <c r="Q219" s="52" t="str">
        <f>IF(S219="","",(INDEX(Raw!D:D,MATCH(S219+20000,Raw!AD:AD,0))))</f>
        <v/>
      </c>
      <c r="R219" s="52" t="str">
        <f>IF(S219="","",(INDEX(Raw!A:A,MATCH(S219+20000,Raw!AD:AD,0))))</f>
        <v/>
      </c>
      <c r="S219" s="59" t="str">
        <f>(IFERROR(IF(LARGE(Raw!AD:AD,A219+COUNTIF(Raw!C:C,"H")+COUNTIF(Raw!C:C,"S"))-20000&gt;0,LARGE(Raw!AD:AD,A219+COUNTIF(Raw!C:C,"H")+COUNTIF(Raw!C:C,"S"))-20000,""),""))</f>
        <v/>
      </c>
      <c r="T219" s="63" t="str">
        <f>IF(S219="","",(INDEX(Raw!AE:AE,MATCH(S219+20000,Raw!AD:AD,0)))-14000)</f>
        <v/>
      </c>
      <c r="U219" s="63" t="str">
        <f>IF(S219="","",(INDEX(Raw!AF:AF,MATCH(S219+20000,Raw!AD:AD,0)))-6000)</f>
        <v/>
      </c>
    </row>
    <row r="220" spans="1:21" x14ac:dyDescent="0.3">
      <c r="A220" s="52">
        <v>217</v>
      </c>
      <c r="B220" s="3" t="str">
        <f t="shared" si="11"/>
        <v/>
      </c>
      <c r="C220" s="52" t="str">
        <f>IF(E220="","",(INDEX(Raw!D:D,MATCH(E220+60000,Raw!AD:AD,0))))</f>
        <v/>
      </c>
      <c r="D220" s="52" t="str">
        <f>IF(E220="","",(INDEX(Raw!A:A,MATCH(E220+60000,Raw!AD:AD,0))))</f>
        <v/>
      </c>
      <c r="E220" s="59" t="str">
        <f>(IFERROR(IF(LARGE(Raw!AD:AD,A220)-60000&gt;0,LARGE(Raw!AD:AD,A220)-60000,""),""))</f>
        <v/>
      </c>
      <c r="F220" s="63" t="str">
        <f>IF(E220="","",(INDEX(Raw!AE:AE,MATCH(E220+60000,Raw!AD:AD,0)))-42000)</f>
        <v/>
      </c>
      <c r="G220" s="63" t="str">
        <f>IF(E220="","",(INDEX(Raw!AF:AF,MATCH(E220+60000,Raw!AD:AD,0)))-18000)</f>
        <v/>
      </c>
      <c r="I220" s="3" t="str">
        <f t="shared" si="9"/>
        <v/>
      </c>
      <c r="J220" s="52" t="str">
        <f>IF(L220="","",(INDEX(Raw!D:D,MATCH(L220+40000,Raw!AD:AD,0))))</f>
        <v/>
      </c>
      <c r="K220" s="52" t="str">
        <f>IF(L220="","",(INDEX(Raw!A:A,MATCH(L220+40000,Raw!AD:AD,0))))</f>
        <v/>
      </c>
      <c r="L220" s="59" t="str">
        <f>(IFERROR(IF(LARGE(Raw!AD:AD,A220+COUNTIF(Raw!C:C,"H"))-40000&gt;0,LARGE(Raw!AD:AD,A220+COUNTIF(Raw!C:C,"H"))-40000,""),""))</f>
        <v/>
      </c>
      <c r="M220" s="63" t="str">
        <f>IF(L220="","",(INDEX(Raw!AE:AE,MATCH(L220+40000,Raw!AD:AD,0)))-28000)</f>
        <v/>
      </c>
      <c r="N220" s="63" t="str">
        <f>IF(L220="","",(INDEX(Raw!AF:AF,MATCH(L220+40000,Raw!AD:AD,0)))-12000)</f>
        <v/>
      </c>
      <c r="P220" s="3" t="str">
        <f t="shared" si="10"/>
        <v/>
      </c>
      <c r="Q220" s="52" t="str">
        <f>IF(S220="","",(INDEX(Raw!D:D,MATCH(S220+20000,Raw!AD:AD,0))))</f>
        <v/>
      </c>
      <c r="R220" s="52" t="str">
        <f>IF(S220="","",(INDEX(Raw!A:A,MATCH(S220+20000,Raw!AD:AD,0))))</f>
        <v/>
      </c>
      <c r="S220" s="59" t="str">
        <f>(IFERROR(IF(LARGE(Raw!AD:AD,A220+COUNTIF(Raw!C:C,"H")+COUNTIF(Raw!C:C,"S"))-20000&gt;0,LARGE(Raw!AD:AD,A220+COUNTIF(Raw!C:C,"H")+COUNTIF(Raw!C:C,"S"))-20000,""),""))</f>
        <v/>
      </c>
      <c r="T220" s="63" t="str">
        <f>IF(S220="","",(INDEX(Raw!AE:AE,MATCH(S220+20000,Raw!AD:AD,0)))-14000)</f>
        <v/>
      </c>
      <c r="U220" s="63" t="str">
        <f>IF(S220="","",(INDEX(Raw!AF:AF,MATCH(S220+20000,Raw!AD:AD,0)))-6000)</f>
        <v/>
      </c>
    </row>
    <row r="221" spans="1:21" x14ac:dyDescent="0.3">
      <c r="A221" s="52">
        <v>218</v>
      </c>
      <c r="B221" s="3" t="str">
        <f t="shared" si="11"/>
        <v/>
      </c>
      <c r="C221" s="52" t="str">
        <f>IF(E221="","",(INDEX(Raw!D:D,MATCH(E221+60000,Raw!AD:AD,0))))</f>
        <v/>
      </c>
      <c r="D221" s="52" t="str">
        <f>IF(E221="","",(INDEX(Raw!A:A,MATCH(E221+60000,Raw!AD:AD,0))))</f>
        <v/>
      </c>
      <c r="E221" s="59" t="str">
        <f>(IFERROR(IF(LARGE(Raw!AD:AD,A221)-60000&gt;0,LARGE(Raw!AD:AD,A221)-60000,""),""))</f>
        <v/>
      </c>
      <c r="F221" s="63" t="str">
        <f>IF(E221="","",(INDEX(Raw!AE:AE,MATCH(E221+60000,Raw!AD:AD,0)))-42000)</f>
        <v/>
      </c>
      <c r="G221" s="63" t="str">
        <f>IF(E221="","",(INDEX(Raw!AF:AF,MATCH(E221+60000,Raw!AD:AD,0)))-18000)</f>
        <v/>
      </c>
      <c r="I221" s="3" t="str">
        <f t="shared" si="9"/>
        <v/>
      </c>
      <c r="J221" s="52" t="str">
        <f>IF(L221="","",(INDEX(Raw!D:D,MATCH(L221+40000,Raw!AD:AD,0))))</f>
        <v/>
      </c>
      <c r="K221" s="52" t="str">
        <f>IF(L221="","",(INDEX(Raw!A:A,MATCH(L221+40000,Raw!AD:AD,0))))</f>
        <v/>
      </c>
      <c r="L221" s="59" t="str">
        <f>(IFERROR(IF(LARGE(Raw!AD:AD,A221+COUNTIF(Raw!C:C,"H"))-40000&gt;0,LARGE(Raw!AD:AD,A221+COUNTIF(Raw!C:C,"H"))-40000,""),""))</f>
        <v/>
      </c>
      <c r="M221" s="63" t="str">
        <f>IF(L221="","",(INDEX(Raw!AE:AE,MATCH(L221+40000,Raw!AD:AD,0)))-28000)</f>
        <v/>
      </c>
      <c r="N221" s="63" t="str">
        <f>IF(L221="","",(INDEX(Raw!AF:AF,MATCH(L221+40000,Raw!AD:AD,0)))-12000)</f>
        <v/>
      </c>
      <c r="P221" s="3" t="str">
        <f t="shared" si="10"/>
        <v/>
      </c>
      <c r="Q221" s="52" t="str">
        <f>IF(S221="","",(INDEX(Raw!D:D,MATCH(S221+20000,Raw!AD:AD,0))))</f>
        <v/>
      </c>
      <c r="R221" s="52" t="str">
        <f>IF(S221="","",(INDEX(Raw!A:A,MATCH(S221+20000,Raw!AD:AD,0))))</f>
        <v/>
      </c>
      <c r="S221" s="59" t="str">
        <f>(IFERROR(IF(LARGE(Raw!AD:AD,A221+COUNTIF(Raw!C:C,"H")+COUNTIF(Raw!C:C,"S"))-20000&gt;0,LARGE(Raw!AD:AD,A221+COUNTIF(Raw!C:C,"H")+COUNTIF(Raw!C:C,"S"))-20000,""),""))</f>
        <v/>
      </c>
      <c r="T221" s="63" t="str">
        <f>IF(S221="","",(INDEX(Raw!AE:AE,MATCH(S221+20000,Raw!AD:AD,0)))-14000)</f>
        <v/>
      </c>
      <c r="U221" s="63" t="str">
        <f>IF(S221="","",(INDEX(Raw!AF:AF,MATCH(S221+20000,Raw!AD:AD,0)))-6000)</f>
        <v/>
      </c>
    </row>
    <row r="222" spans="1:21" x14ac:dyDescent="0.3">
      <c r="A222" s="52">
        <v>219</v>
      </c>
      <c r="B222" s="3" t="str">
        <f t="shared" si="11"/>
        <v/>
      </c>
      <c r="C222" s="52" t="str">
        <f>IF(E222="","",(INDEX(Raw!D:D,MATCH(E222+60000,Raw!AD:AD,0))))</f>
        <v/>
      </c>
      <c r="D222" s="52" t="str">
        <f>IF(E222="","",(INDEX(Raw!A:A,MATCH(E222+60000,Raw!AD:AD,0))))</f>
        <v/>
      </c>
      <c r="E222" s="59" t="str">
        <f>(IFERROR(IF(LARGE(Raw!AD:AD,A222)-60000&gt;0,LARGE(Raw!AD:AD,A222)-60000,""),""))</f>
        <v/>
      </c>
      <c r="F222" s="63" t="str">
        <f>IF(E222="","",(INDEX(Raw!AE:AE,MATCH(E222+60000,Raw!AD:AD,0)))-42000)</f>
        <v/>
      </c>
      <c r="G222" s="63" t="str">
        <f>IF(E222="","",(INDEX(Raw!AF:AF,MATCH(E222+60000,Raw!AD:AD,0)))-18000)</f>
        <v/>
      </c>
      <c r="I222" s="3" t="str">
        <f t="shared" si="9"/>
        <v/>
      </c>
      <c r="J222" s="52" t="str">
        <f>IF(L222="","",(INDEX(Raw!D:D,MATCH(L222+40000,Raw!AD:AD,0))))</f>
        <v/>
      </c>
      <c r="K222" s="52" t="str">
        <f>IF(L222="","",(INDEX(Raw!A:A,MATCH(L222+40000,Raw!AD:AD,0))))</f>
        <v/>
      </c>
      <c r="L222" s="59" t="str">
        <f>(IFERROR(IF(LARGE(Raw!AD:AD,A222+COUNTIF(Raw!C:C,"H"))-40000&gt;0,LARGE(Raw!AD:AD,A222+COUNTIF(Raw!C:C,"H"))-40000,""),""))</f>
        <v/>
      </c>
      <c r="M222" s="63" t="str">
        <f>IF(L222="","",(INDEX(Raw!AE:AE,MATCH(L222+40000,Raw!AD:AD,0)))-28000)</f>
        <v/>
      </c>
      <c r="N222" s="63" t="str">
        <f>IF(L222="","",(INDEX(Raw!AF:AF,MATCH(L222+40000,Raw!AD:AD,0)))-12000)</f>
        <v/>
      </c>
      <c r="P222" s="3" t="str">
        <f t="shared" si="10"/>
        <v/>
      </c>
      <c r="Q222" s="52" t="str">
        <f>IF(S222="","",(INDEX(Raw!D:D,MATCH(S222+20000,Raw!AD:AD,0))))</f>
        <v/>
      </c>
      <c r="R222" s="52" t="str">
        <f>IF(S222="","",(INDEX(Raw!A:A,MATCH(S222+20000,Raw!AD:AD,0))))</f>
        <v/>
      </c>
      <c r="S222" s="59" t="str">
        <f>(IFERROR(IF(LARGE(Raw!AD:AD,A222+COUNTIF(Raw!C:C,"H")+COUNTIF(Raw!C:C,"S"))-20000&gt;0,LARGE(Raw!AD:AD,A222+COUNTIF(Raw!C:C,"H")+COUNTIF(Raw!C:C,"S"))-20000,""),""))</f>
        <v/>
      </c>
      <c r="T222" s="63" t="str">
        <f>IF(S222="","",(INDEX(Raw!AE:AE,MATCH(S222+20000,Raw!AD:AD,0)))-14000)</f>
        <v/>
      </c>
      <c r="U222" s="63" t="str">
        <f>IF(S222="","",(INDEX(Raw!AF:AF,MATCH(S222+20000,Raw!AD:AD,0)))-6000)</f>
        <v/>
      </c>
    </row>
    <row r="223" spans="1:21" x14ac:dyDescent="0.3">
      <c r="A223" s="52">
        <v>220</v>
      </c>
      <c r="B223" s="3" t="str">
        <f t="shared" si="11"/>
        <v/>
      </c>
      <c r="C223" s="52" t="str">
        <f>IF(E223="","",(INDEX(Raw!D:D,MATCH(E223+60000,Raw!AD:AD,0))))</f>
        <v/>
      </c>
      <c r="D223" s="52" t="str">
        <f>IF(E223="","",(INDEX(Raw!A:A,MATCH(E223+60000,Raw!AD:AD,0))))</f>
        <v/>
      </c>
      <c r="E223" s="59" t="str">
        <f>(IFERROR(IF(LARGE(Raw!AD:AD,A223)-60000&gt;0,LARGE(Raw!AD:AD,A223)-60000,""),""))</f>
        <v/>
      </c>
      <c r="F223" s="63" t="str">
        <f>IF(E223="","",(INDEX(Raw!AE:AE,MATCH(E223+60000,Raw!AD:AD,0)))-42000)</f>
        <v/>
      </c>
      <c r="G223" s="63" t="str">
        <f>IF(E223="","",(INDEX(Raw!AF:AF,MATCH(E223+60000,Raw!AD:AD,0)))-18000)</f>
        <v/>
      </c>
      <c r="I223" s="3" t="str">
        <f t="shared" si="9"/>
        <v/>
      </c>
      <c r="J223" s="52" t="str">
        <f>IF(L223="","",(INDEX(Raw!D:D,MATCH(L223+40000,Raw!AD:AD,0))))</f>
        <v/>
      </c>
      <c r="K223" s="52" t="str">
        <f>IF(L223="","",(INDEX(Raw!A:A,MATCH(L223+40000,Raw!AD:AD,0))))</f>
        <v/>
      </c>
      <c r="L223" s="59" t="str">
        <f>(IFERROR(IF(LARGE(Raw!AD:AD,A223+COUNTIF(Raw!C:C,"H"))-40000&gt;0,LARGE(Raw!AD:AD,A223+COUNTIF(Raw!C:C,"H"))-40000,""),""))</f>
        <v/>
      </c>
      <c r="M223" s="63" t="str">
        <f>IF(L223="","",(INDEX(Raw!AE:AE,MATCH(L223+40000,Raw!AD:AD,0)))-28000)</f>
        <v/>
      </c>
      <c r="N223" s="63" t="str">
        <f>IF(L223="","",(INDEX(Raw!AF:AF,MATCH(L223+40000,Raw!AD:AD,0)))-12000)</f>
        <v/>
      </c>
      <c r="P223" s="3" t="str">
        <f t="shared" si="10"/>
        <v/>
      </c>
      <c r="Q223" s="52" t="str">
        <f>IF(S223="","",(INDEX(Raw!D:D,MATCH(S223+20000,Raw!AD:AD,0))))</f>
        <v/>
      </c>
      <c r="R223" s="52" t="str">
        <f>IF(S223="","",(INDEX(Raw!A:A,MATCH(S223+20000,Raw!AD:AD,0))))</f>
        <v/>
      </c>
      <c r="S223" s="59" t="str">
        <f>(IFERROR(IF(LARGE(Raw!AD:AD,A223+COUNTIF(Raw!C:C,"H")+COUNTIF(Raw!C:C,"S"))-20000&gt;0,LARGE(Raw!AD:AD,A223+COUNTIF(Raw!C:C,"H")+COUNTIF(Raw!C:C,"S"))-20000,""),""))</f>
        <v/>
      </c>
      <c r="T223" s="63" t="str">
        <f>IF(S223="","",(INDEX(Raw!AE:AE,MATCH(S223+20000,Raw!AD:AD,0)))-14000)</f>
        <v/>
      </c>
      <c r="U223" s="63" t="str">
        <f>IF(S223="","",(INDEX(Raw!AF:AF,MATCH(S223+20000,Raw!AD:AD,0)))-6000)</f>
        <v/>
      </c>
    </row>
    <row r="224" spans="1:21" x14ac:dyDescent="0.3">
      <c r="A224" s="52">
        <v>221</v>
      </c>
      <c r="B224" s="3" t="str">
        <f t="shared" si="11"/>
        <v/>
      </c>
      <c r="C224" s="52" t="str">
        <f>IF(E224="","",(INDEX(Raw!D:D,MATCH(E224+60000,Raw!AD:AD,0))))</f>
        <v/>
      </c>
      <c r="D224" s="52" t="str">
        <f>IF(E224="","",(INDEX(Raw!A:A,MATCH(E224+60000,Raw!AD:AD,0))))</f>
        <v/>
      </c>
      <c r="E224" s="59" t="str">
        <f>(IFERROR(IF(LARGE(Raw!AD:AD,A224)-60000&gt;0,LARGE(Raw!AD:AD,A224)-60000,""),""))</f>
        <v/>
      </c>
      <c r="F224" s="63" t="str">
        <f>IF(E224="","",(INDEX(Raw!AE:AE,MATCH(E224+60000,Raw!AD:AD,0)))-42000)</f>
        <v/>
      </c>
      <c r="G224" s="63" t="str">
        <f>IF(E224="","",(INDEX(Raw!AF:AF,MATCH(E224+60000,Raw!AD:AD,0)))-18000)</f>
        <v/>
      </c>
      <c r="I224" s="3" t="str">
        <f t="shared" si="9"/>
        <v/>
      </c>
      <c r="J224" s="52" t="str">
        <f>IF(L224="","",(INDEX(Raw!D:D,MATCH(L224+40000,Raw!AD:AD,0))))</f>
        <v/>
      </c>
      <c r="K224" s="52" t="str">
        <f>IF(L224="","",(INDEX(Raw!A:A,MATCH(L224+40000,Raw!AD:AD,0))))</f>
        <v/>
      </c>
      <c r="L224" s="59" t="str">
        <f>(IFERROR(IF(LARGE(Raw!AD:AD,A224+COUNTIF(Raw!C:C,"H"))-40000&gt;0,LARGE(Raw!AD:AD,A224+COUNTIF(Raw!C:C,"H"))-40000,""),""))</f>
        <v/>
      </c>
      <c r="M224" s="63" t="str">
        <f>IF(L224="","",(INDEX(Raw!AE:AE,MATCH(L224+40000,Raw!AD:AD,0)))-28000)</f>
        <v/>
      </c>
      <c r="N224" s="63" t="str">
        <f>IF(L224="","",(INDEX(Raw!AF:AF,MATCH(L224+40000,Raw!AD:AD,0)))-12000)</f>
        <v/>
      </c>
      <c r="P224" s="3" t="str">
        <f t="shared" si="10"/>
        <v/>
      </c>
      <c r="Q224" s="52" t="str">
        <f>IF(S224="","",(INDEX(Raw!D:D,MATCH(S224+20000,Raw!AD:AD,0))))</f>
        <v/>
      </c>
      <c r="R224" s="52" t="str">
        <f>IF(S224="","",(INDEX(Raw!A:A,MATCH(S224+20000,Raw!AD:AD,0))))</f>
        <v/>
      </c>
      <c r="S224" s="59" t="str">
        <f>(IFERROR(IF(LARGE(Raw!AD:AD,A224+COUNTIF(Raw!C:C,"H")+COUNTIF(Raw!C:C,"S"))-20000&gt;0,LARGE(Raw!AD:AD,A224+COUNTIF(Raw!C:C,"H")+COUNTIF(Raw!C:C,"S"))-20000,""),""))</f>
        <v/>
      </c>
      <c r="T224" s="63" t="str">
        <f>IF(S224="","",(INDEX(Raw!AE:AE,MATCH(S224+20000,Raw!AD:AD,0)))-14000)</f>
        <v/>
      </c>
      <c r="U224" s="63" t="str">
        <f>IF(S224="","",(INDEX(Raw!AF:AF,MATCH(S224+20000,Raw!AD:AD,0)))-6000)</f>
        <v/>
      </c>
    </row>
    <row r="225" spans="1:21" x14ac:dyDescent="0.3">
      <c r="A225" s="52">
        <v>222</v>
      </c>
      <c r="B225" s="3" t="str">
        <f t="shared" si="11"/>
        <v/>
      </c>
      <c r="C225" s="52" t="str">
        <f>IF(E225="","",(INDEX(Raw!D:D,MATCH(E225+60000,Raw!AD:AD,0))))</f>
        <v/>
      </c>
      <c r="D225" s="52" t="str">
        <f>IF(E225="","",(INDEX(Raw!A:A,MATCH(E225+60000,Raw!AD:AD,0))))</f>
        <v/>
      </c>
      <c r="E225" s="59" t="str">
        <f>(IFERROR(IF(LARGE(Raw!AD:AD,A225)-60000&gt;0,LARGE(Raw!AD:AD,A225)-60000,""),""))</f>
        <v/>
      </c>
      <c r="F225" s="63" t="str">
        <f>IF(E225="","",(INDEX(Raw!AE:AE,MATCH(E225+60000,Raw!AD:AD,0)))-42000)</f>
        <v/>
      </c>
      <c r="G225" s="63" t="str">
        <f>IF(E225="","",(INDEX(Raw!AF:AF,MATCH(E225+60000,Raw!AD:AD,0)))-18000)</f>
        <v/>
      </c>
      <c r="I225" s="3" t="str">
        <f t="shared" si="9"/>
        <v/>
      </c>
      <c r="J225" s="52" t="str">
        <f>IF(L225="","",(INDEX(Raw!D:D,MATCH(L225+40000,Raw!AD:AD,0))))</f>
        <v/>
      </c>
      <c r="K225" s="52" t="str">
        <f>IF(L225="","",(INDEX(Raw!A:A,MATCH(L225+40000,Raw!AD:AD,0))))</f>
        <v/>
      </c>
      <c r="L225" s="59" t="str">
        <f>(IFERROR(IF(LARGE(Raw!AD:AD,A225+COUNTIF(Raw!C:C,"H"))-40000&gt;0,LARGE(Raw!AD:AD,A225+COUNTIF(Raw!C:C,"H"))-40000,""),""))</f>
        <v/>
      </c>
      <c r="M225" s="63" t="str">
        <f>IF(L225="","",(INDEX(Raw!AE:AE,MATCH(L225+40000,Raw!AD:AD,0)))-28000)</f>
        <v/>
      </c>
      <c r="N225" s="63" t="str">
        <f>IF(L225="","",(INDEX(Raw!AF:AF,MATCH(L225+40000,Raw!AD:AD,0)))-12000)</f>
        <v/>
      </c>
      <c r="P225" s="3" t="str">
        <f t="shared" si="10"/>
        <v/>
      </c>
      <c r="Q225" s="52" t="str">
        <f>IF(S225="","",(INDEX(Raw!D:D,MATCH(S225+20000,Raw!AD:AD,0))))</f>
        <v/>
      </c>
      <c r="R225" s="52" t="str">
        <f>IF(S225="","",(INDEX(Raw!A:A,MATCH(S225+20000,Raw!AD:AD,0))))</f>
        <v/>
      </c>
      <c r="S225" s="59" t="str">
        <f>(IFERROR(IF(LARGE(Raw!AD:AD,A225+COUNTIF(Raw!C:C,"H")+COUNTIF(Raw!C:C,"S"))-20000&gt;0,LARGE(Raw!AD:AD,A225+COUNTIF(Raw!C:C,"H")+COUNTIF(Raw!C:C,"S"))-20000,""),""))</f>
        <v/>
      </c>
      <c r="T225" s="63" t="str">
        <f>IF(S225="","",(INDEX(Raw!AE:AE,MATCH(S225+20000,Raw!AD:AD,0)))-14000)</f>
        <v/>
      </c>
      <c r="U225" s="63" t="str">
        <f>IF(S225="","",(INDEX(Raw!AF:AF,MATCH(S225+20000,Raw!AD:AD,0)))-6000)</f>
        <v/>
      </c>
    </row>
    <row r="226" spans="1:21" x14ac:dyDescent="0.3">
      <c r="A226" s="52">
        <v>223</v>
      </c>
      <c r="B226" s="3" t="str">
        <f t="shared" si="11"/>
        <v/>
      </c>
      <c r="C226" s="52" t="str">
        <f>IF(E226="","",(INDEX(Raw!D:D,MATCH(E226+60000,Raw!AD:AD,0))))</f>
        <v/>
      </c>
      <c r="D226" s="52" t="str">
        <f>IF(E226="","",(INDEX(Raw!A:A,MATCH(E226+60000,Raw!AD:AD,0))))</f>
        <v/>
      </c>
      <c r="E226" s="59" t="str">
        <f>(IFERROR(IF(LARGE(Raw!AD:AD,A226)-60000&gt;0,LARGE(Raw!AD:AD,A226)-60000,""),""))</f>
        <v/>
      </c>
      <c r="F226" s="63" t="str">
        <f>IF(E226="","",(INDEX(Raw!AE:AE,MATCH(E226+60000,Raw!AD:AD,0)))-42000)</f>
        <v/>
      </c>
      <c r="G226" s="63" t="str">
        <f>IF(E226="","",(INDEX(Raw!AF:AF,MATCH(E226+60000,Raw!AD:AD,0)))-18000)</f>
        <v/>
      </c>
      <c r="I226" s="3" t="str">
        <f t="shared" si="9"/>
        <v/>
      </c>
      <c r="J226" s="52" t="str">
        <f>IF(L226="","",(INDEX(Raw!D:D,MATCH(L226+40000,Raw!AD:AD,0))))</f>
        <v/>
      </c>
      <c r="K226" s="52" t="str">
        <f>IF(L226="","",(INDEX(Raw!A:A,MATCH(L226+40000,Raw!AD:AD,0))))</f>
        <v/>
      </c>
      <c r="L226" s="59" t="str">
        <f>(IFERROR(IF(LARGE(Raw!AD:AD,A226+COUNTIF(Raw!C:C,"H"))-40000&gt;0,LARGE(Raw!AD:AD,A226+COUNTIF(Raw!C:C,"H"))-40000,""),""))</f>
        <v/>
      </c>
      <c r="M226" s="63" t="str">
        <f>IF(L226="","",(INDEX(Raw!AE:AE,MATCH(L226+40000,Raw!AD:AD,0)))-28000)</f>
        <v/>
      </c>
      <c r="N226" s="63" t="str">
        <f>IF(L226="","",(INDEX(Raw!AF:AF,MATCH(L226+40000,Raw!AD:AD,0)))-12000)</f>
        <v/>
      </c>
      <c r="P226" s="3" t="str">
        <f t="shared" si="10"/>
        <v/>
      </c>
      <c r="Q226" s="52" t="str">
        <f>IF(S226="","",(INDEX(Raw!D:D,MATCH(S226+20000,Raw!AD:AD,0))))</f>
        <v/>
      </c>
      <c r="R226" s="52" t="str">
        <f>IF(S226="","",(INDEX(Raw!A:A,MATCH(S226+20000,Raw!AD:AD,0))))</f>
        <v/>
      </c>
      <c r="S226" s="59" t="str">
        <f>(IFERROR(IF(LARGE(Raw!AD:AD,A226+COUNTIF(Raw!C:C,"H")+COUNTIF(Raw!C:C,"S"))-20000&gt;0,LARGE(Raw!AD:AD,A226+COUNTIF(Raw!C:C,"H")+COUNTIF(Raw!C:C,"S"))-20000,""),""))</f>
        <v/>
      </c>
      <c r="T226" s="63" t="str">
        <f>IF(S226="","",(INDEX(Raw!AE:AE,MATCH(S226+20000,Raw!AD:AD,0)))-14000)</f>
        <v/>
      </c>
      <c r="U226" s="63" t="str">
        <f>IF(S226="","",(INDEX(Raw!AF:AF,MATCH(S226+20000,Raw!AD:AD,0)))-6000)</f>
        <v/>
      </c>
    </row>
    <row r="227" spans="1:21" x14ac:dyDescent="0.3">
      <c r="A227" s="52">
        <v>224</v>
      </c>
      <c r="B227" s="3" t="str">
        <f t="shared" si="11"/>
        <v/>
      </c>
      <c r="C227" s="52" t="str">
        <f>IF(E227="","",(INDEX(Raw!D:D,MATCH(E227+60000,Raw!AD:AD,0))))</f>
        <v/>
      </c>
      <c r="D227" s="52" t="str">
        <f>IF(E227="","",(INDEX(Raw!A:A,MATCH(E227+60000,Raw!AD:AD,0))))</f>
        <v/>
      </c>
      <c r="E227" s="59" t="str">
        <f>(IFERROR(IF(LARGE(Raw!AD:AD,A227)-60000&gt;0,LARGE(Raw!AD:AD,A227)-60000,""),""))</f>
        <v/>
      </c>
      <c r="F227" s="63" t="str">
        <f>IF(E227="","",(INDEX(Raw!AE:AE,MATCH(E227+60000,Raw!AD:AD,0)))-42000)</f>
        <v/>
      </c>
      <c r="G227" s="63" t="str">
        <f>IF(E227="","",(INDEX(Raw!AF:AF,MATCH(E227+60000,Raw!AD:AD,0)))-18000)</f>
        <v/>
      </c>
      <c r="I227" s="3" t="str">
        <f t="shared" si="9"/>
        <v/>
      </c>
      <c r="J227" s="52" t="str">
        <f>IF(L227="","",(INDEX(Raw!D:D,MATCH(L227+40000,Raw!AD:AD,0))))</f>
        <v/>
      </c>
      <c r="K227" s="52" t="str">
        <f>IF(L227="","",(INDEX(Raw!A:A,MATCH(L227+40000,Raw!AD:AD,0))))</f>
        <v/>
      </c>
      <c r="L227" s="59" t="str">
        <f>(IFERROR(IF(LARGE(Raw!AD:AD,A227+COUNTIF(Raw!C:C,"H"))-40000&gt;0,LARGE(Raw!AD:AD,A227+COUNTIF(Raw!C:C,"H"))-40000,""),""))</f>
        <v/>
      </c>
      <c r="M227" s="63" t="str">
        <f>IF(L227="","",(INDEX(Raw!AE:AE,MATCH(L227+40000,Raw!AD:AD,0)))-28000)</f>
        <v/>
      </c>
      <c r="N227" s="63" t="str">
        <f>IF(L227="","",(INDEX(Raw!AF:AF,MATCH(L227+40000,Raw!AD:AD,0)))-12000)</f>
        <v/>
      </c>
      <c r="P227" s="3" t="str">
        <f t="shared" si="10"/>
        <v/>
      </c>
      <c r="Q227" s="52" t="str">
        <f>IF(S227="","",(INDEX(Raw!D:D,MATCH(S227+20000,Raw!AD:AD,0))))</f>
        <v/>
      </c>
      <c r="R227" s="52" t="str">
        <f>IF(S227="","",(INDEX(Raw!A:A,MATCH(S227+20000,Raw!AD:AD,0))))</f>
        <v/>
      </c>
      <c r="S227" s="59" t="str">
        <f>(IFERROR(IF(LARGE(Raw!AD:AD,A227+COUNTIF(Raw!C:C,"H")+COUNTIF(Raw!C:C,"S"))-20000&gt;0,LARGE(Raw!AD:AD,A227+COUNTIF(Raw!C:C,"H")+COUNTIF(Raw!C:C,"S"))-20000,""),""))</f>
        <v/>
      </c>
      <c r="T227" s="63" t="str">
        <f>IF(S227="","",(INDEX(Raw!AE:AE,MATCH(S227+20000,Raw!AD:AD,0)))-14000)</f>
        <v/>
      </c>
      <c r="U227" s="63" t="str">
        <f>IF(S227="","",(INDEX(Raw!AF:AF,MATCH(S227+20000,Raw!AD:AD,0)))-6000)</f>
        <v/>
      </c>
    </row>
    <row r="228" spans="1:21" x14ac:dyDescent="0.3">
      <c r="A228" s="52">
        <v>225</v>
      </c>
      <c r="B228" s="3" t="str">
        <f t="shared" si="11"/>
        <v/>
      </c>
      <c r="C228" s="52" t="str">
        <f>IF(E228="","",(INDEX(Raw!D:D,MATCH(E228+60000,Raw!AD:AD,0))))</f>
        <v/>
      </c>
      <c r="D228" s="52" t="str">
        <f>IF(E228="","",(INDEX(Raw!A:A,MATCH(E228+60000,Raw!AD:AD,0))))</f>
        <v/>
      </c>
      <c r="E228" s="59" t="str">
        <f>(IFERROR(IF(LARGE(Raw!AD:AD,A228)-60000&gt;0,LARGE(Raw!AD:AD,A228)-60000,""),""))</f>
        <v/>
      </c>
      <c r="F228" s="63" t="str">
        <f>IF(E228="","",(INDEX(Raw!AE:AE,MATCH(E228+60000,Raw!AD:AD,0)))-42000)</f>
        <v/>
      </c>
      <c r="G228" s="63" t="str">
        <f>IF(E228="","",(INDEX(Raw!AF:AF,MATCH(E228+60000,Raw!AD:AD,0)))-18000)</f>
        <v/>
      </c>
      <c r="I228" s="3" t="str">
        <f t="shared" si="9"/>
        <v/>
      </c>
      <c r="J228" s="52" t="str">
        <f>IF(L228="","",(INDEX(Raw!D:D,MATCH(L228+40000,Raw!AD:AD,0))))</f>
        <v/>
      </c>
      <c r="K228" s="52" t="str">
        <f>IF(L228="","",(INDEX(Raw!A:A,MATCH(L228+40000,Raw!AD:AD,0))))</f>
        <v/>
      </c>
      <c r="L228" s="59" t="str">
        <f>(IFERROR(IF(LARGE(Raw!AD:AD,A228+COUNTIF(Raw!C:C,"H"))-40000&gt;0,LARGE(Raw!AD:AD,A228+COUNTIF(Raw!C:C,"H"))-40000,""),""))</f>
        <v/>
      </c>
      <c r="M228" s="63" t="str">
        <f>IF(L228="","",(INDEX(Raw!AE:AE,MATCH(L228+40000,Raw!AD:AD,0)))-28000)</f>
        <v/>
      </c>
      <c r="N228" s="63" t="str">
        <f>IF(L228="","",(INDEX(Raw!AF:AF,MATCH(L228+40000,Raw!AD:AD,0)))-12000)</f>
        <v/>
      </c>
      <c r="P228" s="3" t="str">
        <f t="shared" si="10"/>
        <v/>
      </c>
      <c r="Q228" s="52" t="str">
        <f>IF(S228="","",(INDEX(Raw!D:D,MATCH(S228+20000,Raw!AD:AD,0))))</f>
        <v/>
      </c>
      <c r="R228" s="52" t="str">
        <f>IF(S228="","",(INDEX(Raw!A:A,MATCH(S228+20000,Raw!AD:AD,0))))</f>
        <v/>
      </c>
      <c r="S228" s="59" t="str">
        <f>(IFERROR(IF(LARGE(Raw!AD:AD,A228+COUNTIF(Raw!C:C,"H")+COUNTIF(Raw!C:C,"S"))-20000&gt;0,LARGE(Raw!AD:AD,A228+COUNTIF(Raw!C:C,"H")+COUNTIF(Raw!C:C,"S"))-20000,""),""))</f>
        <v/>
      </c>
      <c r="T228" s="63" t="str">
        <f>IF(S228="","",(INDEX(Raw!AE:AE,MATCH(S228+20000,Raw!AD:AD,0)))-14000)</f>
        <v/>
      </c>
      <c r="U228" s="63" t="str">
        <f>IF(S228="","",(INDEX(Raw!AF:AF,MATCH(S228+20000,Raw!AD:AD,0)))-6000)</f>
        <v/>
      </c>
    </row>
    <row r="229" spans="1:21" x14ac:dyDescent="0.3">
      <c r="A229" s="52">
        <v>226</v>
      </c>
      <c r="B229" s="3" t="str">
        <f t="shared" si="11"/>
        <v/>
      </c>
      <c r="C229" s="52" t="str">
        <f>IF(E229="","",(INDEX(Raw!D:D,MATCH(E229+60000,Raw!AD:AD,0))))</f>
        <v/>
      </c>
      <c r="D229" s="52" t="str">
        <f>IF(E229="","",(INDEX(Raw!A:A,MATCH(E229+60000,Raw!AD:AD,0))))</f>
        <v/>
      </c>
      <c r="E229" s="59" t="str">
        <f>(IFERROR(IF(LARGE(Raw!AD:AD,A229)-60000&gt;0,LARGE(Raw!AD:AD,A229)-60000,""),""))</f>
        <v/>
      </c>
      <c r="F229" s="63" t="str">
        <f>IF(E229="","",(INDEX(Raw!AE:AE,MATCH(E229+60000,Raw!AD:AD,0)))-42000)</f>
        <v/>
      </c>
      <c r="G229" s="63" t="str">
        <f>IF(E229="","",(INDEX(Raw!AF:AF,MATCH(E229+60000,Raw!AD:AD,0)))-18000)</f>
        <v/>
      </c>
      <c r="I229" s="3" t="str">
        <f t="shared" si="9"/>
        <v/>
      </c>
      <c r="J229" s="52" t="str">
        <f>IF(L229="","",(INDEX(Raw!D:D,MATCH(L229+40000,Raw!AD:AD,0))))</f>
        <v/>
      </c>
      <c r="K229" s="52" t="str">
        <f>IF(L229="","",(INDEX(Raw!A:A,MATCH(L229+40000,Raw!AD:AD,0))))</f>
        <v/>
      </c>
      <c r="L229" s="59" t="str">
        <f>(IFERROR(IF(LARGE(Raw!AD:AD,A229+COUNTIF(Raw!C:C,"H"))-40000&gt;0,LARGE(Raw!AD:AD,A229+COUNTIF(Raw!C:C,"H"))-40000,""),""))</f>
        <v/>
      </c>
      <c r="M229" s="63" t="str">
        <f>IF(L229="","",(INDEX(Raw!AE:AE,MATCH(L229+40000,Raw!AD:AD,0)))-28000)</f>
        <v/>
      </c>
      <c r="N229" s="63" t="str">
        <f>IF(L229="","",(INDEX(Raw!AF:AF,MATCH(L229+40000,Raw!AD:AD,0)))-12000)</f>
        <v/>
      </c>
      <c r="P229" s="3" t="str">
        <f t="shared" si="10"/>
        <v/>
      </c>
      <c r="Q229" s="52" t="str">
        <f>IF(S229="","",(INDEX(Raw!D:D,MATCH(S229+20000,Raw!AD:AD,0))))</f>
        <v/>
      </c>
      <c r="R229" s="52" t="str">
        <f>IF(S229="","",(INDEX(Raw!A:A,MATCH(S229+20000,Raw!AD:AD,0))))</f>
        <v/>
      </c>
      <c r="S229" s="59" t="str">
        <f>(IFERROR(IF(LARGE(Raw!AD:AD,A229+COUNTIF(Raw!C:C,"H")+COUNTIF(Raw!C:C,"S"))-20000&gt;0,LARGE(Raw!AD:AD,A229+COUNTIF(Raw!C:C,"H")+COUNTIF(Raw!C:C,"S"))-20000,""),""))</f>
        <v/>
      </c>
      <c r="T229" s="63" t="str">
        <f>IF(S229="","",(INDEX(Raw!AE:AE,MATCH(S229+20000,Raw!AD:AD,0)))-14000)</f>
        <v/>
      </c>
      <c r="U229" s="63" t="str">
        <f>IF(S229="","",(INDEX(Raw!AF:AF,MATCH(S229+20000,Raw!AD:AD,0)))-6000)</f>
        <v/>
      </c>
    </row>
    <row r="230" spans="1:21" x14ac:dyDescent="0.3">
      <c r="A230" s="52">
        <v>227</v>
      </c>
      <c r="B230" s="3" t="str">
        <f t="shared" si="11"/>
        <v/>
      </c>
      <c r="C230" s="52" t="str">
        <f>IF(E230="","",(INDEX(Raw!D:D,MATCH(E230+60000,Raw!AD:AD,0))))</f>
        <v/>
      </c>
      <c r="D230" s="52" t="str">
        <f>IF(E230="","",(INDEX(Raw!A:A,MATCH(E230+60000,Raw!AD:AD,0))))</f>
        <v/>
      </c>
      <c r="E230" s="59" t="str">
        <f>(IFERROR(IF(LARGE(Raw!AD:AD,A230)-60000&gt;0,LARGE(Raw!AD:AD,A230)-60000,""),""))</f>
        <v/>
      </c>
      <c r="F230" s="63" t="str">
        <f>IF(E230="","",(INDEX(Raw!AE:AE,MATCH(E230+60000,Raw!AD:AD,0)))-42000)</f>
        <v/>
      </c>
      <c r="G230" s="63" t="str">
        <f>IF(E230="","",(INDEX(Raw!AF:AF,MATCH(E230+60000,Raw!AD:AD,0)))-18000)</f>
        <v/>
      </c>
      <c r="I230" s="3" t="str">
        <f t="shared" si="9"/>
        <v/>
      </c>
      <c r="J230" s="52" t="str">
        <f>IF(L230="","",(INDEX(Raw!D:D,MATCH(L230+40000,Raw!AD:AD,0))))</f>
        <v/>
      </c>
      <c r="K230" s="52" t="str">
        <f>IF(L230="","",(INDEX(Raw!A:A,MATCH(L230+40000,Raw!AD:AD,0))))</f>
        <v/>
      </c>
      <c r="L230" s="59" t="str">
        <f>(IFERROR(IF(LARGE(Raw!AD:AD,A230+COUNTIF(Raw!C:C,"H"))-40000&gt;0,LARGE(Raw!AD:AD,A230+COUNTIF(Raw!C:C,"H"))-40000,""),""))</f>
        <v/>
      </c>
      <c r="M230" s="63" t="str">
        <f>IF(L230="","",(INDEX(Raw!AE:AE,MATCH(L230+40000,Raw!AD:AD,0)))-28000)</f>
        <v/>
      </c>
      <c r="N230" s="63" t="str">
        <f>IF(L230="","",(INDEX(Raw!AF:AF,MATCH(L230+40000,Raw!AD:AD,0)))-12000)</f>
        <v/>
      </c>
      <c r="P230" s="3" t="str">
        <f t="shared" si="10"/>
        <v/>
      </c>
      <c r="Q230" s="52" t="str">
        <f>IF(S230="","",(INDEX(Raw!D:D,MATCH(S230+20000,Raw!AD:AD,0))))</f>
        <v/>
      </c>
      <c r="R230" s="52" t="str">
        <f>IF(S230="","",(INDEX(Raw!A:A,MATCH(S230+20000,Raw!AD:AD,0))))</f>
        <v/>
      </c>
      <c r="S230" s="59" t="str">
        <f>(IFERROR(IF(LARGE(Raw!AD:AD,A230+COUNTIF(Raw!C:C,"H")+COUNTIF(Raw!C:C,"S"))-20000&gt;0,LARGE(Raw!AD:AD,A230+COUNTIF(Raw!C:C,"H")+COUNTIF(Raw!C:C,"S"))-20000,""),""))</f>
        <v/>
      </c>
      <c r="T230" s="63" t="str">
        <f>IF(S230="","",(INDEX(Raw!AE:AE,MATCH(S230+20000,Raw!AD:AD,0)))-14000)</f>
        <v/>
      </c>
      <c r="U230" s="63" t="str">
        <f>IF(S230="","",(INDEX(Raw!AF:AF,MATCH(S230+20000,Raw!AD:AD,0)))-6000)</f>
        <v/>
      </c>
    </row>
    <row r="231" spans="1:21" x14ac:dyDescent="0.3">
      <c r="A231" s="52">
        <v>228</v>
      </c>
      <c r="B231" s="3" t="str">
        <f t="shared" si="11"/>
        <v/>
      </c>
      <c r="C231" s="52" t="str">
        <f>IF(E231="","",(INDEX(Raw!D:D,MATCH(E231+60000,Raw!AD:AD,0))))</f>
        <v/>
      </c>
      <c r="D231" s="52" t="str">
        <f>IF(E231="","",(INDEX(Raw!A:A,MATCH(E231+60000,Raw!AD:AD,0))))</f>
        <v/>
      </c>
      <c r="E231" s="59" t="str">
        <f>(IFERROR(IF(LARGE(Raw!AD:AD,A231)-60000&gt;0,LARGE(Raw!AD:AD,A231)-60000,""),""))</f>
        <v/>
      </c>
      <c r="F231" s="63" t="str">
        <f>IF(E231="","",(INDEX(Raw!AE:AE,MATCH(E231+60000,Raw!AD:AD,0)))-42000)</f>
        <v/>
      </c>
      <c r="G231" s="63" t="str">
        <f>IF(E231="","",(INDEX(Raw!AF:AF,MATCH(E231+60000,Raw!AD:AD,0)))-18000)</f>
        <v/>
      </c>
      <c r="I231" s="3" t="str">
        <f t="shared" si="9"/>
        <v/>
      </c>
      <c r="J231" s="52" t="str">
        <f>IF(L231="","",(INDEX(Raw!D:D,MATCH(L231+40000,Raw!AD:AD,0))))</f>
        <v/>
      </c>
      <c r="K231" s="52" t="str">
        <f>IF(L231="","",(INDEX(Raw!A:A,MATCH(L231+40000,Raw!AD:AD,0))))</f>
        <v/>
      </c>
      <c r="L231" s="59" t="str">
        <f>(IFERROR(IF(LARGE(Raw!AD:AD,A231+COUNTIF(Raw!C:C,"H"))-40000&gt;0,LARGE(Raw!AD:AD,A231+COUNTIF(Raw!C:C,"H"))-40000,""),""))</f>
        <v/>
      </c>
      <c r="M231" s="63" t="str">
        <f>IF(L231="","",(INDEX(Raw!AE:AE,MATCH(L231+40000,Raw!AD:AD,0)))-28000)</f>
        <v/>
      </c>
      <c r="N231" s="63" t="str">
        <f>IF(L231="","",(INDEX(Raw!AF:AF,MATCH(L231+40000,Raw!AD:AD,0)))-12000)</f>
        <v/>
      </c>
      <c r="P231" s="3" t="str">
        <f t="shared" si="10"/>
        <v/>
      </c>
      <c r="Q231" s="52" t="str">
        <f>IF(S231="","",(INDEX(Raw!D:D,MATCH(S231+20000,Raw!AD:AD,0))))</f>
        <v/>
      </c>
      <c r="R231" s="52" t="str">
        <f>IF(S231="","",(INDEX(Raw!A:A,MATCH(S231+20000,Raw!AD:AD,0))))</f>
        <v/>
      </c>
      <c r="S231" s="59" t="str">
        <f>(IFERROR(IF(LARGE(Raw!AD:AD,A231+COUNTIF(Raw!C:C,"H")+COUNTIF(Raw!C:C,"S"))-20000&gt;0,LARGE(Raw!AD:AD,A231+COUNTIF(Raw!C:C,"H")+COUNTIF(Raw!C:C,"S"))-20000,""),""))</f>
        <v/>
      </c>
      <c r="T231" s="63" t="str">
        <f>IF(S231="","",(INDEX(Raw!AE:AE,MATCH(S231+20000,Raw!AD:AD,0)))-14000)</f>
        <v/>
      </c>
      <c r="U231" s="63" t="str">
        <f>IF(S231="","",(INDEX(Raw!AF:AF,MATCH(S231+20000,Raw!AD:AD,0)))-6000)</f>
        <v/>
      </c>
    </row>
    <row r="232" spans="1:21" x14ac:dyDescent="0.3">
      <c r="A232" s="52">
        <v>229</v>
      </c>
      <c r="B232" s="3" t="str">
        <f t="shared" si="11"/>
        <v/>
      </c>
      <c r="C232" s="52" t="str">
        <f>IF(E232="","",(INDEX(Raw!D:D,MATCH(E232+60000,Raw!AD:AD,0))))</f>
        <v/>
      </c>
      <c r="D232" s="52" t="str">
        <f>IF(E232="","",(INDEX(Raw!A:A,MATCH(E232+60000,Raw!AD:AD,0))))</f>
        <v/>
      </c>
      <c r="E232" s="59" t="str">
        <f>(IFERROR(IF(LARGE(Raw!AD:AD,A232)-60000&gt;0,LARGE(Raw!AD:AD,A232)-60000,""),""))</f>
        <v/>
      </c>
      <c r="F232" s="63" t="str">
        <f>IF(E232="","",(INDEX(Raw!AE:AE,MATCH(E232+60000,Raw!AD:AD,0)))-42000)</f>
        <v/>
      </c>
      <c r="G232" s="63" t="str">
        <f>IF(E232="","",(INDEX(Raw!AF:AF,MATCH(E232+60000,Raw!AD:AD,0)))-18000)</f>
        <v/>
      </c>
      <c r="I232" s="3" t="str">
        <f t="shared" si="9"/>
        <v/>
      </c>
      <c r="J232" s="52" t="str">
        <f>IF(L232="","",(INDEX(Raw!D:D,MATCH(L232+40000,Raw!AD:AD,0))))</f>
        <v/>
      </c>
      <c r="K232" s="52" t="str">
        <f>IF(L232="","",(INDEX(Raw!A:A,MATCH(L232+40000,Raw!AD:AD,0))))</f>
        <v/>
      </c>
      <c r="L232" s="59" t="str">
        <f>(IFERROR(IF(LARGE(Raw!AD:AD,A232+COUNTIF(Raw!C:C,"H"))-40000&gt;0,LARGE(Raw!AD:AD,A232+COUNTIF(Raw!C:C,"H"))-40000,""),""))</f>
        <v/>
      </c>
      <c r="M232" s="63" t="str">
        <f>IF(L232="","",(INDEX(Raw!AE:AE,MATCH(L232+40000,Raw!AD:AD,0)))-28000)</f>
        <v/>
      </c>
      <c r="N232" s="63" t="str">
        <f>IF(L232="","",(INDEX(Raw!AF:AF,MATCH(L232+40000,Raw!AD:AD,0)))-12000)</f>
        <v/>
      </c>
      <c r="P232" s="3" t="str">
        <f t="shared" si="10"/>
        <v/>
      </c>
      <c r="Q232" s="52" t="str">
        <f>IF(S232="","",(INDEX(Raw!D:D,MATCH(S232+20000,Raw!AD:AD,0))))</f>
        <v/>
      </c>
      <c r="R232" s="52" t="str">
        <f>IF(S232="","",(INDEX(Raw!A:A,MATCH(S232+20000,Raw!AD:AD,0))))</f>
        <v/>
      </c>
      <c r="S232" s="59" t="str">
        <f>(IFERROR(IF(LARGE(Raw!AD:AD,A232+COUNTIF(Raw!C:C,"H")+COUNTIF(Raw!C:C,"S"))-20000&gt;0,LARGE(Raw!AD:AD,A232+COUNTIF(Raw!C:C,"H")+COUNTIF(Raw!C:C,"S"))-20000,""),""))</f>
        <v/>
      </c>
      <c r="T232" s="63" t="str">
        <f>IF(S232="","",(INDEX(Raw!AE:AE,MATCH(S232+20000,Raw!AD:AD,0)))-14000)</f>
        <v/>
      </c>
      <c r="U232" s="63" t="str">
        <f>IF(S232="","",(INDEX(Raw!AF:AF,MATCH(S232+20000,Raw!AD:AD,0)))-6000)</f>
        <v/>
      </c>
    </row>
    <row r="233" spans="1:21" x14ac:dyDescent="0.3">
      <c r="A233" s="52">
        <v>230</v>
      </c>
      <c r="B233" s="3" t="str">
        <f t="shared" si="11"/>
        <v/>
      </c>
      <c r="C233" s="52" t="str">
        <f>IF(E233="","",(INDEX(Raw!D:D,MATCH(E233+60000,Raw!AD:AD,0))))</f>
        <v/>
      </c>
      <c r="D233" s="52" t="str">
        <f>IF(E233="","",(INDEX(Raw!A:A,MATCH(E233+60000,Raw!AD:AD,0))))</f>
        <v/>
      </c>
      <c r="E233" s="59" t="str">
        <f>(IFERROR(IF(LARGE(Raw!AD:AD,A233)-60000&gt;0,LARGE(Raw!AD:AD,A233)-60000,""),""))</f>
        <v/>
      </c>
      <c r="F233" s="63" t="str">
        <f>IF(E233="","",(INDEX(Raw!AE:AE,MATCH(E233+60000,Raw!AD:AD,0)))-42000)</f>
        <v/>
      </c>
      <c r="G233" s="63" t="str">
        <f>IF(E233="","",(INDEX(Raw!AF:AF,MATCH(E233+60000,Raw!AD:AD,0)))-18000)</f>
        <v/>
      </c>
      <c r="I233" s="3" t="str">
        <f t="shared" si="9"/>
        <v/>
      </c>
      <c r="J233" s="52" t="str">
        <f>IF(L233="","",(INDEX(Raw!D:D,MATCH(L233+40000,Raw!AD:AD,0))))</f>
        <v/>
      </c>
      <c r="K233" s="52" t="str">
        <f>IF(L233="","",(INDEX(Raw!A:A,MATCH(L233+40000,Raw!AD:AD,0))))</f>
        <v/>
      </c>
      <c r="L233" s="59" t="str">
        <f>(IFERROR(IF(LARGE(Raw!AD:AD,A233+COUNTIF(Raw!C:C,"H"))-40000&gt;0,LARGE(Raw!AD:AD,A233+COUNTIF(Raw!C:C,"H"))-40000,""),""))</f>
        <v/>
      </c>
      <c r="M233" s="63" t="str">
        <f>IF(L233="","",(INDEX(Raw!AE:AE,MATCH(L233+40000,Raw!AD:AD,0)))-28000)</f>
        <v/>
      </c>
      <c r="N233" s="63" t="str">
        <f>IF(L233="","",(INDEX(Raw!AF:AF,MATCH(L233+40000,Raw!AD:AD,0)))-12000)</f>
        <v/>
      </c>
      <c r="P233" s="3" t="str">
        <f t="shared" si="10"/>
        <v/>
      </c>
      <c r="Q233" s="52" t="str">
        <f>IF(S233="","",(INDEX(Raw!D:D,MATCH(S233+20000,Raw!AD:AD,0))))</f>
        <v/>
      </c>
      <c r="R233" s="52" t="str">
        <f>IF(S233="","",(INDEX(Raw!A:A,MATCH(S233+20000,Raw!AD:AD,0))))</f>
        <v/>
      </c>
      <c r="S233" s="59" t="str">
        <f>(IFERROR(IF(LARGE(Raw!AD:AD,A233+COUNTIF(Raw!C:C,"H")+COUNTIF(Raw!C:C,"S"))-20000&gt;0,LARGE(Raw!AD:AD,A233+COUNTIF(Raw!C:C,"H")+COUNTIF(Raw!C:C,"S"))-20000,""),""))</f>
        <v/>
      </c>
      <c r="T233" s="63" t="str">
        <f>IF(S233="","",(INDEX(Raw!AE:AE,MATCH(S233+20000,Raw!AD:AD,0)))-14000)</f>
        <v/>
      </c>
      <c r="U233" s="63" t="str">
        <f>IF(S233="","",(INDEX(Raw!AF:AF,MATCH(S233+20000,Raw!AD:AD,0)))-6000)</f>
        <v/>
      </c>
    </row>
    <row r="234" spans="1:21" x14ac:dyDescent="0.3">
      <c r="A234" s="52">
        <v>231</v>
      </c>
      <c r="B234" s="3" t="str">
        <f t="shared" si="11"/>
        <v/>
      </c>
      <c r="C234" s="52" t="str">
        <f>IF(E234="","",(INDEX(Raw!D:D,MATCH(E234+60000,Raw!AD:AD,0))))</f>
        <v/>
      </c>
      <c r="D234" s="52" t="str">
        <f>IF(E234="","",(INDEX(Raw!A:A,MATCH(E234+60000,Raw!AD:AD,0))))</f>
        <v/>
      </c>
      <c r="E234" s="59" t="str">
        <f>(IFERROR(IF(LARGE(Raw!AD:AD,A234)-60000&gt;0,LARGE(Raw!AD:AD,A234)-60000,""),""))</f>
        <v/>
      </c>
      <c r="F234" s="63" t="str">
        <f>IF(E234="","",(INDEX(Raw!AE:AE,MATCH(E234+60000,Raw!AD:AD,0)))-42000)</f>
        <v/>
      </c>
      <c r="G234" s="63" t="str">
        <f>IF(E234="","",(INDEX(Raw!AF:AF,MATCH(E234+60000,Raw!AD:AD,0)))-18000)</f>
        <v/>
      </c>
      <c r="I234" s="3" t="str">
        <f t="shared" si="9"/>
        <v/>
      </c>
      <c r="J234" s="52" t="str">
        <f>IF(L234="","",(INDEX(Raw!D:D,MATCH(L234+40000,Raw!AD:AD,0))))</f>
        <v/>
      </c>
      <c r="K234" s="52" t="str">
        <f>IF(L234="","",(INDEX(Raw!A:A,MATCH(L234+40000,Raw!AD:AD,0))))</f>
        <v/>
      </c>
      <c r="L234" s="59" t="str">
        <f>(IFERROR(IF(LARGE(Raw!AD:AD,A234+COUNTIF(Raw!C:C,"H"))-40000&gt;0,LARGE(Raw!AD:AD,A234+COUNTIF(Raw!C:C,"H"))-40000,""),""))</f>
        <v/>
      </c>
      <c r="M234" s="63" t="str">
        <f>IF(L234="","",(INDEX(Raw!AE:AE,MATCH(L234+40000,Raw!AD:AD,0)))-28000)</f>
        <v/>
      </c>
      <c r="N234" s="63" t="str">
        <f>IF(L234="","",(INDEX(Raw!AF:AF,MATCH(L234+40000,Raw!AD:AD,0)))-12000)</f>
        <v/>
      </c>
      <c r="P234" s="3" t="str">
        <f t="shared" si="10"/>
        <v/>
      </c>
      <c r="Q234" s="52" t="str">
        <f>IF(S234="","",(INDEX(Raw!D:D,MATCH(S234+20000,Raw!AD:AD,0))))</f>
        <v/>
      </c>
      <c r="R234" s="52" t="str">
        <f>IF(S234="","",(INDEX(Raw!A:A,MATCH(S234+20000,Raw!AD:AD,0))))</f>
        <v/>
      </c>
      <c r="S234" s="59" t="str">
        <f>(IFERROR(IF(LARGE(Raw!AD:AD,A234+COUNTIF(Raw!C:C,"H")+COUNTIF(Raw!C:C,"S"))-20000&gt;0,LARGE(Raw!AD:AD,A234+COUNTIF(Raw!C:C,"H")+COUNTIF(Raw!C:C,"S"))-20000,""),""))</f>
        <v/>
      </c>
      <c r="T234" s="63" t="str">
        <f>IF(S234="","",(INDEX(Raw!AE:AE,MATCH(S234+20000,Raw!AD:AD,0)))-14000)</f>
        <v/>
      </c>
      <c r="U234" s="63" t="str">
        <f>IF(S234="","",(INDEX(Raw!AF:AF,MATCH(S234+20000,Raw!AD:AD,0)))-6000)</f>
        <v/>
      </c>
    </row>
    <row r="235" spans="1:21" x14ac:dyDescent="0.3">
      <c r="A235" s="52">
        <v>232</v>
      </c>
      <c r="B235" s="3" t="str">
        <f t="shared" si="11"/>
        <v/>
      </c>
      <c r="C235" s="52" t="str">
        <f>IF(E235="","",(INDEX(Raw!D:D,MATCH(E235+60000,Raw!AD:AD,0))))</f>
        <v/>
      </c>
      <c r="D235" s="52" t="str">
        <f>IF(E235="","",(INDEX(Raw!A:A,MATCH(E235+60000,Raw!AD:AD,0))))</f>
        <v/>
      </c>
      <c r="E235" s="59" t="str">
        <f>(IFERROR(IF(LARGE(Raw!AD:AD,A235)-60000&gt;0,LARGE(Raw!AD:AD,A235)-60000,""),""))</f>
        <v/>
      </c>
      <c r="F235" s="63" t="str">
        <f>IF(E235="","",(INDEX(Raw!AE:AE,MATCH(E235+60000,Raw!AD:AD,0)))-42000)</f>
        <v/>
      </c>
      <c r="G235" s="63" t="str">
        <f>IF(E235="","",(INDEX(Raw!AF:AF,MATCH(E235+60000,Raw!AD:AD,0)))-18000)</f>
        <v/>
      </c>
      <c r="I235" s="3" t="str">
        <f t="shared" si="9"/>
        <v/>
      </c>
      <c r="J235" s="52" t="str">
        <f>IF(L235="","",(INDEX(Raw!D:D,MATCH(L235+40000,Raw!AD:AD,0))))</f>
        <v/>
      </c>
      <c r="K235" s="52" t="str">
        <f>IF(L235="","",(INDEX(Raw!A:A,MATCH(L235+40000,Raw!AD:AD,0))))</f>
        <v/>
      </c>
      <c r="L235" s="59" t="str">
        <f>(IFERROR(IF(LARGE(Raw!AD:AD,A235+COUNTIF(Raw!C:C,"H"))-40000&gt;0,LARGE(Raw!AD:AD,A235+COUNTIF(Raw!C:C,"H"))-40000,""),""))</f>
        <v/>
      </c>
      <c r="M235" s="63" t="str">
        <f>IF(L235="","",(INDEX(Raw!AE:AE,MATCH(L235+40000,Raw!AD:AD,0)))-28000)</f>
        <v/>
      </c>
      <c r="N235" s="63" t="str">
        <f>IF(L235="","",(INDEX(Raw!AF:AF,MATCH(L235+40000,Raw!AD:AD,0)))-12000)</f>
        <v/>
      </c>
      <c r="P235" s="3" t="str">
        <f t="shared" si="10"/>
        <v/>
      </c>
      <c r="Q235" s="52" t="str">
        <f>IF(S235="","",(INDEX(Raw!D:D,MATCH(S235+20000,Raw!AD:AD,0))))</f>
        <v/>
      </c>
      <c r="R235" s="52" t="str">
        <f>IF(S235="","",(INDEX(Raw!A:A,MATCH(S235+20000,Raw!AD:AD,0))))</f>
        <v/>
      </c>
      <c r="S235" s="59" t="str">
        <f>(IFERROR(IF(LARGE(Raw!AD:AD,A235+COUNTIF(Raw!C:C,"H")+COUNTIF(Raw!C:C,"S"))-20000&gt;0,LARGE(Raw!AD:AD,A235+COUNTIF(Raw!C:C,"H")+COUNTIF(Raw!C:C,"S"))-20000,""),""))</f>
        <v/>
      </c>
      <c r="T235" s="63" t="str">
        <f>IF(S235="","",(INDEX(Raw!AE:AE,MATCH(S235+20000,Raw!AD:AD,0)))-14000)</f>
        <v/>
      </c>
      <c r="U235" s="63" t="str">
        <f>IF(S235="","",(INDEX(Raw!AF:AF,MATCH(S235+20000,Raw!AD:AD,0)))-6000)</f>
        <v/>
      </c>
    </row>
    <row r="236" spans="1:21" x14ac:dyDescent="0.3">
      <c r="A236" s="52">
        <v>233</v>
      </c>
      <c r="B236" s="3" t="str">
        <f t="shared" si="11"/>
        <v/>
      </c>
      <c r="C236" s="52" t="str">
        <f>IF(E236="","",(INDEX(Raw!D:D,MATCH(E236+60000,Raw!AD:AD,0))))</f>
        <v/>
      </c>
      <c r="D236" s="52" t="str">
        <f>IF(E236="","",(INDEX(Raw!A:A,MATCH(E236+60000,Raw!AD:AD,0))))</f>
        <v/>
      </c>
      <c r="E236" s="59" t="str">
        <f>(IFERROR(IF(LARGE(Raw!AD:AD,A236)-60000&gt;0,LARGE(Raw!AD:AD,A236)-60000,""),""))</f>
        <v/>
      </c>
      <c r="F236" s="63" t="str">
        <f>IF(E236="","",(INDEX(Raw!AE:AE,MATCH(E236+60000,Raw!AD:AD,0)))-42000)</f>
        <v/>
      </c>
      <c r="G236" s="63" t="str">
        <f>IF(E236="","",(INDEX(Raw!AF:AF,MATCH(E236+60000,Raw!AD:AD,0)))-18000)</f>
        <v/>
      </c>
      <c r="I236" s="3" t="str">
        <f t="shared" si="9"/>
        <v/>
      </c>
      <c r="J236" s="52" t="str">
        <f>IF(L236="","",(INDEX(Raw!D:D,MATCH(L236+40000,Raw!AD:AD,0))))</f>
        <v/>
      </c>
      <c r="K236" s="52" t="str">
        <f>IF(L236="","",(INDEX(Raw!A:A,MATCH(L236+40000,Raw!AD:AD,0))))</f>
        <v/>
      </c>
      <c r="L236" s="59" t="str">
        <f>(IFERROR(IF(LARGE(Raw!AD:AD,A236+COUNTIF(Raw!C:C,"H"))-40000&gt;0,LARGE(Raw!AD:AD,A236+COUNTIF(Raw!C:C,"H"))-40000,""),""))</f>
        <v/>
      </c>
      <c r="M236" s="63" t="str">
        <f>IF(L236="","",(INDEX(Raw!AE:AE,MATCH(L236+40000,Raw!AD:AD,0)))-28000)</f>
        <v/>
      </c>
      <c r="N236" s="63" t="str">
        <f>IF(L236="","",(INDEX(Raw!AF:AF,MATCH(L236+40000,Raw!AD:AD,0)))-12000)</f>
        <v/>
      </c>
      <c r="P236" s="3" t="str">
        <f t="shared" si="10"/>
        <v/>
      </c>
      <c r="Q236" s="52" t="str">
        <f>IF(S236="","",(INDEX(Raw!D:D,MATCH(S236+20000,Raw!AD:AD,0))))</f>
        <v/>
      </c>
      <c r="R236" s="52" t="str">
        <f>IF(S236="","",(INDEX(Raw!A:A,MATCH(S236+20000,Raw!AD:AD,0))))</f>
        <v/>
      </c>
      <c r="S236" s="59" t="str">
        <f>(IFERROR(IF(LARGE(Raw!AD:AD,A236+COUNTIF(Raw!C:C,"H")+COUNTIF(Raw!C:C,"S"))-20000&gt;0,LARGE(Raw!AD:AD,A236+COUNTIF(Raw!C:C,"H")+COUNTIF(Raw!C:C,"S"))-20000,""),""))</f>
        <v/>
      </c>
      <c r="T236" s="63" t="str">
        <f>IF(S236="","",(INDEX(Raw!AE:AE,MATCH(S236+20000,Raw!AD:AD,0)))-14000)</f>
        <v/>
      </c>
      <c r="U236" s="63" t="str">
        <f>IF(S236="","",(INDEX(Raw!AF:AF,MATCH(S236+20000,Raw!AD:AD,0)))-6000)</f>
        <v/>
      </c>
    </row>
    <row r="237" spans="1:21" x14ac:dyDescent="0.3">
      <c r="A237" s="52">
        <v>234</v>
      </c>
      <c r="B237" s="3" t="str">
        <f t="shared" si="11"/>
        <v/>
      </c>
      <c r="C237" s="52" t="str">
        <f>IF(E237="","",(INDEX(Raw!D:D,MATCH(E237+60000,Raw!AD:AD,0))))</f>
        <v/>
      </c>
      <c r="D237" s="52" t="str">
        <f>IF(E237="","",(INDEX(Raw!A:A,MATCH(E237+60000,Raw!AD:AD,0))))</f>
        <v/>
      </c>
      <c r="E237" s="59" t="str">
        <f>(IFERROR(IF(LARGE(Raw!AD:AD,A237)-60000&gt;0,LARGE(Raw!AD:AD,A237)-60000,""),""))</f>
        <v/>
      </c>
      <c r="F237" s="63" t="str">
        <f>IF(E237="","",(INDEX(Raw!AE:AE,MATCH(E237+60000,Raw!AD:AD,0)))-42000)</f>
        <v/>
      </c>
      <c r="G237" s="63" t="str">
        <f>IF(E237="","",(INDEX(Raw!AF:AF,MATCH(E237+60000,Raw!AD:AD,0)))-18000)</f>
        <v/>
      </c>
      <c r="I237" s="3" t="str">
        <f t="shared" si="9"/>
        <v/>
      </c>
      <c r="J237" s="52" t="str">
        <f>IF(L237="","",(INDEX(Raw!D:D,MATCH(L237+40000,Raw!AD:AD,0))))</f>
        <v/>
      </c>
      <c r="K237" s="52" t="str">
        <f>IF(L237="","",(INDEX(Raw!A:A,MATCH(L237+40000,Raw!AD:AD,0))))</f>
        <v/>
      </c>
      <c r="L237" s="59" t="str">
        <f>(IFERROR(IF(LARGE(Raw!AD:AD,A237+COUNTIF(Raw!C:C,"H"))-40000&gt;0,LARGE(Raw!AD:AD,A237+COUNTIF(Raw!C:C,"H"))-40000,""),""))</f>
        <v/>
      </c>
      <c r="M237" s="63" t="str">
        <f>IF(L237="","",(INDEX(Raw!AE:AE,MATCH(L237+40000,Raw!AD:AD,0)))-28000)</f>
        <v/>
      </c>
      <c r="N237" s="63" t="str">
        <f>IF(L237="","",(INDEX(Raw!AF:AF,MATCH(L237+40000,Raw!AD:AD,0)))-12000)</f>
        <v/>
      </c>
      <c r="P237" s="3" t="str">
        <f t="shared" si="10"/>
        <v/>
      </c>
      <c r="Q237" s="52" t="str">
        <f>IF(S237="","",(INDEX(Raw!D:D,MATCH(S237+20000,Raw!AD:AD,0))))</f>
        <v/>
      </c>
      <c r="R237" s="52" t="str">
        <f>IF(S237="","",(INDEX(Raw!A:A,MATCH(S237+20000,Raw!AD:AD,0))))</f>
        <v/>
      </c>
      <c r="S237" s="59" t="str">
        <f>(IFERROR(IF(LARGE(Raw!AD:AD,A237+COUNTIF(Raw!C:C,"H")+COUNTIF(Raw!C:C,"S"))-20000&gt;0,LARGE(Raw!AD:AD,A237+COUNTIF(Raw!C:C,"H")+COUNTIF(Raw!C:C,"S"))-20000,""),""))</f>
        <v/>
      </c>
      <c r="T237" s="63" t="str">
        <f>IF(S237="","",(INDEX(Raw!AE:AE,MATCH(S237+20000,Raw!AD:AD,0)))-14000)</f>
        <v/>
      </c>
      <c r="U237" s="63" t="str">
        <f>IF(S237="","",(INDEX(Raw!AF:AF,MATCH(S237+20000,Raw!AD:AD,0)))-6000)</f>
        <v/>
      </c>
    </row>
    <row r="238" spans="1:21" x14ac:dyDescent="0.3">
      <c r="A238" s="52">
        <v>235</v>
      </c>
      <c r="B238" s="3" t="str">
        <f t="shared" si="11"/>
        <v/>
      </c>
      <c r="C238" s="52" t="str">
        <f>IF(E238="","",(INDEX(Raw!D:D,MATCH(E238+60000,Raw!AD:AD,0))))</f>
        <v/>
      </c>
      <c r="D238" s="52" t="str">
        <f>IF(E238="","",(INDEX(Raw!A:A,MATCH(E238+60000,Raw!AD:AD,0))))</f>
        <v/>
      </c>
      <c r="E238" s="59" t="str">
        <f>(IFERROR(IF(LARGE(Raw!AD:AD,A238)-60000&gt;0,LARGE(Raw!AD:AD,A238)-60000,""),""))</f>
        <v/>
      </c>
      <c r="F238" s="63" t="str">
        <f>IF(E238="","",(INDEX(Raw!AE:AE,MATCH(E238+60000,Raw!AD:AD,0)))-42000)</f>
        <v/>
      </c>
      <c r="G238" s="63" t="str">
        <f>IF(E238="","",(INDEX(Raw!AF:AF,MATCH(E238+60000,Raw!AD:AD,0)))-18000)</f>
        <v/>
      </c>
      <c r="I238" s="3" t="str">
        <f t="shared" si="9"/>
        <v/>
      </c>
      <c r="J238" s="52" t="str">
        <f>IF(L238="","",(INDEX(Raw!D:D,MATCH(L238+40000,Raw!AD:AD,0))))</f>
        <v/>
      </c>
      <c r="K238" s="52" t="str">
        <f>IF(L238="","",(INDEX(Raw!A:A,MATCH(L238+40000,Raw!AD:AD,0))))</f>
        <v/>
      </c>
      <c r="L238" s="59" t="str">
        <f>(IFERROR(IF(LARGE(Raw!AD:AD,A238+COUNTIF(Raw!C:C,"H"))-40000&gt;0,LARGE(Raw!AD:AD,A238+COUNTIF(Raw!C:C,"H"))-40000,""),""))</f>
        <v/>
      </c>
      <c r="M238" s="63" t="str">
        <f>IF(L238="","",(INDEX(Raw!AE:AE,MATCH(L238+40000,Raw!AD:AD,0)))-28000)</f>
        <v/>
      </c>
      <c r="N238" s="63" t="str">
        <f>IF(L238="","",(INDEX(Raw!AF:AF,MATCH(L238+40000,Raw!AD:AD,0)))-12000)</f>
        <v/>
      </c>
      <c r="P238" s="3" t="str">
        <f t="shared" si="10"/>
        <v/>
      </c>
      <c r="Q238" s="52" t="str">
        <f>IF(S238="","",(INDEX(Raw!D:D,MATCH(S238+20000,Raw!AD:AD,0))))</f>
        <v/>
      </c>
      <c r="R238" s="52" t="str">
        <f>IF(S238="","",(INDEX(Raw!A:A,MATCH(S238+20000,Raw!AD:AD,0))))</f>
        <v/>
      </c>
      <c r="S238" s="59" t="str">
        <f>(IFERROR(IF(LARGE(Raw!AD:AD,A238+COUNTIF(Raw!C:C,"H")+COUNTIF(Raw!C:C,"S"))-20000&gt;0,LARGE(Raw!AD:AD,A238+COUNTIF(Raw!C:C,"H")+COUNTIF(Raw!C:C,"S"))-20000,""),""))</f>
        <v/>
      </c>
      <c r="T238" s="63" t="str">
        <f>IF(S238="","",(INDEX(Raw!AE:AE,MATCH(S238+20000,Raw!AD:AD,0)))-14000)</f>
        <v/>
      </c>
      <c r="U238" s="63" t="str">
        <f>IF(S238="","",(INDEX(Raw!AF:AF,MATCH(S238+20000,Raw!AD:AD,0)))-6000)</f>
        <v/>
      </c>
    </row>
    <row r="239" spans="1:21" x14ac:dyDescent="0.3">
      <c r="A239" s="52">
        <v>236</v>
      </c>
      <c r="B239" s="3" t="str">
        <f t="shared" si="11"/>
        <v/>
      </c>
      <c r="C239" s="52" t="str">
        <f>IF(E239="","",(INDEX(Raw!D:D,MATCH(E239+60000,Raw!AD:AD,0))))</f>
        <v/>
      </c>
      <c r="D239" s="52" t="str">
        <f>IF(E239="","",(INDEX(Raw!A:A,MATCH(E239+60000,Raw!AD:AD,0))))</f>
        <v/>
      </c>
      <c r="E239" s="59" t="str">
        <f>(IFERROR(IF(LARGE(Raw!AD:AD,A239)-60000&gt;0,LARGE(Raw!AD:AD,A239)-60000,""),""))</f>
        <v/>
      </c>
      <c r="F239" s="63" t="str">
        <f>IF(E239="","",(INDEX(Raw!AE:AE,MATCH(E239+60000,Raw!AD:AD,0)))-42000)</f>
        <v/>
      </c>
      <c r="G239" s="63" t="str">
        <f>IF(E239="","",(INDEX(Raw!AF:AF,MATCH(E239+60000,Raw!AD:AD,0)))-18000)</f>
        <v/>
      </c>
      <c r="I239" s="3" t="str">
        <f t="shared" si="9"/>
        <v/>
      </c>
      <c r="J239" s="52" t="str">
        <f>IF(L239="","",(INDEX(Raw!D:D,MATCH(L239+40000,Raw!AD:AD,0))))</f>
        <v/>
      </c>
      <c r="K239" s="52" t="str">
        <f>IF(L239="","",(INDEX(Raw!A:A,MATCH(L239+40000,Raw!AD:AD,0))))</f>
        <v/>
      </c>
      <c r="L239" s="59" t="str">
        <f>(IFERROR(IF(LARGE(Raw!AD:AD,A239+COUNTIF(Raw!C:C,"H"))-40000&gt;0,LARGE(Raw!AD:AD,A239+COUNTIF(Raw!C:C,"H"))-40000,""),""))</f>
        <v/>
      </c>
      <c r="M239" s="63" t="str">
        <f>IF(L239="","",(INDEX(Raw!AE:AE,MATCH(L239+40000,Raw!AD:AD,0)))-28000)</f>
        <v/>
      </c>
      <c r="N239" s="63" t="str">
        <f>IF(L239="","",(INDEX(Raw!AF:AF,MATCH(L239+40000,Raw!AD:AD,0)))-12000)</f>
        <v/>
      </c>
      <c r="P239" s="3" t="str">
        <f t="shared" si="10"/>
        <v/>
      </c>
      <c r="Q239" s="52" t="str">
        <f>IF(S239="","",(INDEX(Raw!D:D,MATCH(S239+20000,Raw!AD:AD,0))))</f>
        <v/>
      </c>
      <c r="R239" s="52" t="str">
        <f>IF(S239="","",(INDEX(Raw!A:A,MATCH(S239+20000,Raw!AD:AD,0))))</f>
        <v/>
      </c>
      <c r="S239" s="59" t="str">
        <f>(IFERROR(IF(LARGE(Raw!AD:AD,A239+COUNTIF(Raw!C:C,"H")+COUNTIF(Raw!C:C,"S"))-20000&gt;0,LARGE(Raw!AD:AD,A239+COUNTIF(Raw!C:C,"H")+COUNTIF(Raw!C:C,"S"))-20000,""),""))</f>
        <v/>
      </c>
      <c r="T239" s="63" t="str">
        <f>IF(S239="","",(INDEX(Raw!AE:AE,MATCH(S239+20000,Raw!AD:AD,0)))-14000)</f>
        <v/>
      </c>
      <c r="U239" s="63" t="str">
        <f>IF(S239="","",(INDEX(Raw!AF:AF,MATCH(S239+20000,Raw!AD:AD,0)))-6000)</f>
        <v/>
      </c>
    </row>
    <row r="240" spans="1:21" x14ac:dyDescent="0.3">
      <c r="A240" s="52">
        <v>237</v>
      </c>
      <c r="B240" s="3" t="str">
        <f t="shared" si="11"/>
        <v/>
      </c>
      <c r="C240" s="52" t="str">
        <f>IF(E240="","",(INDEX(Raw!D:D,MATCH(E240+60000,Raw!AD:AD,0))))</f>
        <v/>
      </c>
      <c r="D240" s="52" t="str">
        <f>IF(E240="","",(INDEX(Raw!A:A,MATCH(E240+60000,Raw!AD:AD,0))))</f>
        <v/>
      </c>
      <c r="E240" s="59" t="str">
        <f>(IFERROR(IF(LARGE(Raw!AD:AD,A240)-60000&gt;0,LARGE(Raw!AD:AD,A240)-60000,""),""))</f>
        <v/>
      </c>
      <c r="F240" s="63" t="str">
        <f>IF(E240="","",(INDEX(Raw!AE:AE,MATCH(E240+60000,Raw!AD:AD,0)))-42000)</f>
        <v/>
      </c>
      <c r="G240" s="63" t="str">
        <f>IF(E240="","",(INDEX(Raw!AF:AF,MATCH(E240+60000,Raw!AD:AD,0)))-18000)</f>
        <v/>
      </c>
      <c r="I240" s="3" t="str">
        <f t="shared" si="9"/>
        <v/>
      </c>
      <c r="J240" s="52" t="str">
        <f>IF(L240="","",(INDEX(Raw!D:D,MATCH(L240+40000,Raw!AD:AD,0))))</f>
        <v/>
      </c>
      <c r="K240" s="52" t="str">
        <f>IF(L240="","",(INDEX(Raw!A:A,MATCH(L240+40000,Raw!AD:AD,0))))</f>
        <v/>
      </c>
      <c r="L240" s="59" t="str">
        <f>(IFERROR(IF(LARGE(Raw!AD:AD,A240+COUNTIF(Raw!C:C,"H"))-40000&gt;0,LARGE(Raw!AD:AD,A240+COUNTIF(Raw!C:C,"H"))-40000,""),""))</f>
        <v/>
      </c>
      <c r="M240" s="63" t="str">
        <f>IF(L240="","",(INDEX(Raw!AE:AE,MATCH(L240+40000,Raw!AD:AD,0)))-28000)</f>
        <v/>
      </c>
      <c r="N240" s="63" t="str">
        <f>IF(L240="","",(INDEX(Raw!AF:AF,MATCH(L240+40000,Raw!AD:AD,0)))-12000)</f>
        <v/>
      </c>
      <c r="P240" s="3" t="str">
        <f t="shared" si="10"/>
        <v/>
      </c>
      <c r="Q240" s="52" t="str">
        <f>IF(S240="","",(INDEX(Raw!D:D,MATCH(S240+20000,Raw!AD:AD,0))))</f>
        <v/>
      </c>
      <c r="R240" s="52" t="str">
        <f>IF(S240="","",(INDEX(Raw!A:A,MATCH(S240+20000,Raw!AD:AD,0))))</f>
        <v/>
      </c>
      <c r="S240" s="59" t="str">
        <f>(IFERROR(IF(LARGE(Raw!AD:AD,A240+COUNTIF(Raw!C:C,"H")+COUNTIF(Raw!C:C,"S"))-20000&gt;0,LARGE(Raw!AD:AD,A240+COUNTIF(Raw!C:C,"H")+COUNTIF(Raw!C:C,"S"))-20000,""),""))</f>
        <v/>
      </c>
      <c r="T240" s="63" t="str">
        <f>IF(S240="","",(INDEX(Raw!AE:AE,MATCH(S240+20000,Raw!AD:AD,0)))-14000)</f>
        <v/>
      </c>
      <c r="U240" s="63" t="str">
        <f>IF(S240="","",(INDEX(Raw!AF:AF,MATCH(S240+20000,Raw!AD:AD,0)))-6000)</f>
        <v/>
      </c>
    </row>
    <row r="241" spans="1:21" x14ac:dyDescent="0.3">
      <c r="A241" s="52">
        <v>238</v>
      </c>
      <c r="B241" s="3" t="str">
        <f t="shared" si="11"/>
        <v/>
      </c>
      <c r="C241" s="52" t="str">
        <f>IF(E241="","",(INDEX(Raw!D:D,MATCH(E241+60000,Raw!AD:AD,0))))</f>
        <v/>
      </c>
      <c r="D241" s="52" t="str">
        <f>IF(E241="","",(INDEX(Raw!A:A,MATCH(E241+60000,Raw!AD:AD,0))))</f>
        <v/>
      </c>
      <c r="E241" s="59" t="str">
        <f>(IFERROR(IF(LARGE(Raw!AD:AD,A241)-60000&gt;0,LARGE(Raw!AD:AD,A241)-60000,""),""))</f>
        <v/>
      </c>
      <c r="F241" s="63" t="str">
        <f>IF(E241="","",(INDEX(Raw!AE:AE,MATCH(E241+60000,Raw!AD:AD,0)))-42000)</f>
        <v/>
      </c>
      <c r="G241" s="63" t="str">
        <f>IF(E241="","",(INDEX(Raw!AF:AF,MATCH(E241+60000,Raw!AD:AD,0)))-18000)</f>
        <v/>
      </c>
      <c r="I241" s="3" t="str">
        <f t="shared" si="9"/>
        <v/>
      </c>
      <c r="J241" s="52" t="str">
        <f>IF(L241="","",(INDEX(Raw!D:D,MATCH(L241+40000,Raw!AD:AD,0))))</f>
        <v/>
      </c>
      <c r="K241" s="52" t="str">
        <f>IF(L241="","",(INDEX(Raw!A:A,MATCH(L241+40000,Raw!AD:AD,0))))</f>
        <v/>
      </c>
      <c r="L241" s="59" t="str">
        <f>(IFERROR(IF(LARGE(Raw!AD:AD,A241+COUNTIF(Raw!C:C,"H"))-40000&gt;0,LARGE(Raw!AD:AD,A241+COUNTIF(Raw!C:C,"H"))-40000,""),""))</f>
        <v/>
      </c>
      <c r="M241" s="63" t="str">
        <f>IF(L241="","",(INDEX(Raw!AE:AE,MATCH(L241+40000,Raw!AD:AD,0)))-28000)</f>
        <v/>
      </c>
      <c r="N241" s="63" t="str">
        <f>IF(L241="","",(INDEX(Raw!AF:AF,MATCH(L241+40000,Raw!AD:AD,0)))-12000)</f>
        <v/>
      </c>
      <c r="P241" s="3" t="str">
        <f t="shared" si="10"/>
        <v/>
      </c>
      <c r="Q241" s="52" t="str">
        <f>IF(S241="","",(INDEX(Raw!D:D,MATCH(S241+20000,Raw!AD:AD,0))))</f>
        <v/>
      </c>
      <c r="R241" s="52" t="str">
        <f>IF(S241="","",(INDEX(Raw!A:A,MATCH(S241+20000,Raw!AD:AD,0))))</f>
        <v/>
      </c>
      <c r="S241" s="59" t="str">
        <f>(IFERROR(IF(LARGE(Raw!AD:AD,A241+COUNTIF(Raw!C:C,"H")+COUNTIF(Raw!C:C,"S"))-20000&gt;0,LARGE(Raw!AD:AD,A241+COUNTIF(Raw!C:C,"H")+COUNTIF(Raw!C:C,"S"))-20000,""),""))</f>
        <v/>
      </c>
      <c r="T241" s="63" t="str">
        <f>IF(S241="","",(INDEX(Raw!AE:AE,MATCH(S241+20000,Raw!AD:AD,0)))-14000)</f>
        <v/>
      </c>
      <c r="U241" s="63" t="str">
        <f>IF(S241="","",(INDEX(Raw!AF:AF,MATCH(S241+20000,Raw!AD:AD,0)))-6000)</f>
        <v/>
      </c>
    </row>
    <row r="242" spans="1:21" x14ac:dyDescent="0.3">
      <c r="A242" s="52">
        <v>239</v>
      </c>
      <c r="B242" s="3" t="str">
        <f t="shared" si="11"/>
        <v/>
      </c>
      <c r="C242" s="52" t="str">
        <f>IF(E242="","",(INDEX(Raw!D:D,MATCH(E242+60000,Raw!AD:AD,0))))</f>
        <v/>
      </c>
      <c r="D242" s="52" t="str">
        <f>IF(E242="","",(INDEX(Raw!A:A,MATCH(E242+60000,Raw!AD:AD,0))))</f>
        <v/>
      </c>
      <c r="E242" s="59" t="str">
        <f>(IFERROR(IF(LARGE(Raw!AD:AD,A242)-60000&gt;0,LARGE(Raw!AD:AD,A242)-60000,""),""))</f>
        <v/>
      </c>
      <c r="F242" s="63" t="str">
        <f>IF(E242="","",(INDEX(Raw!AE:AE,MATCH(E242+60000,Raw!AD:AD,0)))-42000)</f>
        <v/>
      </c>
      <c r="G242" s="63" t="str">
        <f>IF(E242="","",(INDEX(Raw!AF:AF,MATCH(E242+60000,Raw!AD:AD,0)))-18000)</f>
        <v/>
      </c>
      <c r="I242" s="3" t="str">
        <f t="shared" si="9"/>
        <v/>
      </c>
      <c r="J242" s="52" t="str">
        <f>IF(L242="","",(INDEX(Raw!D:D,MATCH(L242+40000,Raw!AD:AD,0))))</f>
        <v/>
      </c>
      <c r="K242" s="52" t="str">
        <f>IF(L242="","",(INDEX(Raw!A:A,MATCH(L242+40000,Raw!AD:AD,0))))</f>
        <v/>
      </c>
      <c r="L242" s="59" t="str">
        <f>(IFERROR(IF(LARGE(Raw!AD:AD,A242+COUNTIF(Raw!C:C,"H"))-40000&gt;0,LARGE(Raw!AD:AD,A242+COUNTIF(Raw!C:C,"H"))-40000,""),""))</f>
        <v/>
      </c>
      <c r="M242" s="63" t="str">
        <f>IF(L242="","",(INDEX(Raw!AE:AE,MATCH(L242+40000,Raw!AD:AD,0)))-28000)</f>
        <v/>
      </c>
      <c r="N242" s="63" t="str">
        <f>IF(L242="","",(INDEX(Raw!AF:AF,MATCH(L242+40000,Raw!AD:AD,0)))-12000)</f>
        <v/>
      </c>
      <c r="P242" s="3" t="str">
        <f t="shared" si="10"/>
        <v/>
      </c>
      <c r="Q242" s="52" t="str">
        <f>IF(S242="","",(INDEX(Raw!D:D,MATCH(S242+20000,Raw!AD:AD,0))))</f>
        <v/>
      </c>
      <c r="R242" s="52" t="str">
        <f>IF(S242="","",(INDEX(Raw!A:A,MATCH(S242+20000,Raw!AD:AD,0))))</f>
        <v/>
      </c>
      <c r="S242" s="59" t="str">
        <f>(IFERROR(IF(LARGE(Raw!AD:AD,A242+COUNTIF(Raw!C:C,"H")+COUNTIF(Raw!C:C,"S"))-20000&gt;0,LARGE(Raw!AD:AD,A242+COUNTIF(Raw!C:C,"H")+COUNTIF(Raw!C:C,"S"))-20000,""),""))</f>
        <v/>
      </c>
      <c r="T242" s="63" t="str">
        <f>IF(S242="","",(INDEX(Raw!AE:AE,MATCH(S242+20000,Raw!AD:AD,0)))-14000)</f>
        <v/>
      </c>
      <c r="U242" s="63" t="str">
        <f>IF(S242="","",(INDEX(Raw!AF:AF,MATCH(S242+20000,Raw!AD:AD,0)))-6000)</f>
        <v/>
      </c>
    </row>
    <row r="243" spans="1:21" x14ac:dyDescent="0.3">
      <c r="A243" s="52">
        <v>240</v>
      </c>
      <c r="B243" s="3" t="str">
        <f t="shared" si="11"/>
        <v/>
      </c>
      <c r="C243" s="52" t="str">
        <f>IF(E243="","",(INDEX(Raw!D:D,MATCH(E243+60000,Raw!AD:AD,0))))</f>
        <v/>
      </c>
      <c r="D243" s="52" t="str">
        <f>IF(E243="","",(INDEX(Raw!A:A,MATCH(E243+60000,Raw!AD:AD,0))))</f>
        <v/>
      </c>
      <c r="E243" s="59" t="str">
        <f>(IFERROR(IF(LARGE(Raw!AD:AD,A243)-60000&gt;0,LARGE(Raw!AD:AD,A243)-60000,""),""))</f>
        <v/>
      </c>
      <c r="F243" s="63" t="str">
        <f>IF(E243="","",(INDEX(Raw!AE:AE,MATCH(E243+60000,Raw!AD:AD,0)))-42000)</f>
        <v/>
      </c>
      <c r="G243" s="63" t="str">
        <f>IF(E243="","",(INDEX(Raw!AF:AF,MATCH(E243+60000,Raw!AD:AD,0)))-18000)</f>
        <v/>
      </c>
      <c r="I243" s="3" t="str">
        <f t="shared" si="9"/>
        <v/>
      </c>
      <c r="J243" s="52" t="str">
        <f>IF(L243="","",(INDEX(Raw!D:D,MATCH(L243+40000,Raw!AD:AD,0))))</f>
        <v/>
      </c>
      <c r="K243" s="52" t="str">
        <f>IF(L243="","",(INDEX(Raw!A:A,MATCH(L243+40000,Raw!AD:AD,0))))</f>
        <v/>
      </c>
      <c r="L243" s="59" t="str">
        <f>(IFERROR(IF(LARGE(Raw!AD:AD,A243+COUNTIF(Raw!C:C,"H"))-40000&gt;0,LARGE(Raw!AD:AD,A243+COUNTIF(Raw!C:C,"H"))-40000,""),""))</f>
        <v/>
      </c>
      <c r="M243" s="63" t="str">
        <f>IF(L243="","",(INDEX(Raw!AE:AE,MATCH(L243+40000,Raw!AD:AD,0)))-28000)</f>
        <v/>
      </c>
      <c r="N243" s="63" t="str">
        <f>IF(L243="","",(INDEX(Raw!AF:AF,MATCH(L243+40000,Raw!AD:AD,0)))-12000)</f>
        <v/>
      </c>
      <c r="P243" s="3" t="str">
        <f t="shared" si="10"/>
        <v/>
      </c>
      <c r="Q243" s="52" t="str">
        <f>IF(S243="","",(INDEX(Raw!D:D,MATCH(S243+20000,Raw!AD:AD,0))))</f>
        <v/>
      </c>
      <c r="R243" s="52" t="str">
        <f>IF(S243="","",(INDEX(Raw!A:A,MATCH(S243+20000,Raw!AD:AD,0))))</f>
        <v/>
      </c>
      <c r="S243" s="59" t="str">
        <f>(IFERROR(IF(LARGE(Raw!AD:AD,A243+COUNTIF(Raw!C:C,"H")+COUNTIF(Raw!C:C,"S"))-20000&gt;0,LARGE(Raw!AD:AD,A243+COUNTIF(Raw!C:C,"H")+COUNTIF(Raw!C:C,"S"))-20000,""),""))</f>
        <v/>
      </c>
      <c r="T243" s="63" t="str">
        <f>IF(S243="","",(INDEX(Raw!AE:AE,MATCH(S243+20000,Raw!AD:AD,0)))-14000)</f>
        <v/>
      </c>
      <c r="U243" s="63" t="str">
        <f>IF(S243="","",(INDEX(Raw!AF:AF,MATCH(S243+20000,Raw!AD:AD,0)))-6000)</f>
        <v/>
      </c>
    </row>
    <row r="244" spans="1:21" x14ac:dyDescent="0.3">
      <c r="A244" s="52">
        <v>241</v>
      </c>
      <c r="B244" s="3" t="str">
        <f t="shared" si="11"/>
        <v/>
      </c>
      <c r="C244" s="52" t="str">
        <f>IF(E244="","",(INDEX(Raw!D:D,MATCH(E244+60000,Raw!AD:AD,0))))</f>
        <v/>
      </c>
      <c r="D244" s="52" t="str">
        <f>IF(E244="","",(INDEX(Raw!A:A,MATCH(E244+60000,Raw!AD:AD,0))))</f>
        <v/>
      </c>
      <c r="E244" s="59" t="str">
        <f>(IFERROR(IF(LARGE(Raw!AD:AD,A244)-60000&gt;0,LARGE(Raw!AD:AD,A244)-60000,""),""))</f>
        <v/>
      </c>
      <c r="F244" s="63" t="str">
        <f>IF(E244="","",(INDEX(Raw!AE:AE,MATCH(E244+60000,Raw!AD:AD,0)))-42000)</f>
        <v/>
      </c>
      <c r="G244" s="63" t="str">
        <f>IF(E244="","",(INDEX(Raw!AF:AF,MATCH(E244+60000,Raw!AD:AD,0)))-18000)</f>
        <v/>
      </c>
      <c r="I244" s="3" t="str">
        <f t="shared" si="9"/>
        <v/>
      </c>
      <c r="J244" s="52" t="str">
        <f>IF(L244="","",(INDEX(Raw!D:D,MATCH(L244+40000,Raw!AD:AD,0))))</f>
        <v/>
      </c>
      <c r="K244" s="52" t="str">
        <f>IF(L244="","",(INDEX(Raw!A:A,MATCH(L244+40000,Raw!AD:AD,0))))</f>
        <v/>
      </c>
      <c r="L244" s="59" t="str">
        <f>(IFERROR(IF(LARGE(Raw!AD:AD,A244+COUNTIF(Raw!C:C,"H"))-40000&gt;0,LARGE(Raw!AD:AD,A244+COUNTIF(Raw!C:C,"H"))-40000,""),""))</f>
        <v/>
      </c>
      <c r="M244" s="63" t="str">
        <f>IF(L244="","",(INDEX(Raw!AE:AE,MATCH(L244+40000,Raw!AD:AD,0)))-28000)</f>
        <v/>
      </c>
      <c r="N244" s="63" t="str">
        <f>IF(L244="","",(INDEX(Raw!AF:AF,MATCH(L244+40000,Raw!AD:AD,0)))-12000)</f>
        <v/>
      </c>
      <c r="P244" s="3" t="str">
        <f t="shared" si="10"/>
        <v/>
      </c>
      <c r="Q244" s="52" t="str">
        <f>IF(S244="","",(INDEX(Raw!D:D,MATCH(S244+20000,Raw!AD:AD,0))))</f>
        <v/>
      </c>
      <c r="R244" s="52" t="str">
        <f>IF(S244="","",(INDEX(Raw!A:A,MATCH(S244+20000,Raw!AD:AD,0))))</f>
        <v/>
      </c>
      <c r="S244" s="59" t="str">
        <f>(IFERROR(IF(LARGE(Raw!AD:AD,A244+COUNTIF(Raw!C:C,"H")+COUNTIF(Raw!C:C,"S"))-20000&gt;0,LARGE(Raw!AD:AD,A244+COUNTIF(Raw!C:C,"H")+COUNTIF(Raw!C:C,"S"))-20000,""),""))</f>
        <v/>
      </c>
      <c r="T244" s="63" t="str">
        <f>IF(S244="","",(INDEX(Raw!AE:AE,MATCH(S244+20000,Raw!AD:AD,0)))-14000)</f>
        <v/>
      </c>
      <c r="U244" s="63" t="str">
        <f>IF(S244="","",(INDEX(Raw!AF:AF,MATCH(S244+20000,Raw!AD:AD,0)))-6000)</f>
        <v/>
      </c>
    </row>
    <row r="245" spans="1:21" x14ac:dyDescent="0.3">
      <c r="A245" s="52">
        <v>242</v>
      </c>
      <c r="B245" s="3" t="str">
        <f t="shared" si="11"/>
        <v/>
      </c>
      <c r="C245" s="52" t="str">
        <f>IF(E245="","",(INDEX(Raw!D:D,MATCH(E245+60000,Raw!AD:AD,0))))</f>
        <v/>
      </c>
      <c r="D245" s="52" t="str">
        <f>IF(E245="","",(INDEX(Raw!A:A,MATCH(E245+60000,Raw!AD:AD,0))))</f>
        <v/>
      </c>
      <c r="E245" s="59" t="str">
        <f>(IFERROR(IF(LARGE(Raw!AD:AD,A245)-60000&gt;0,LARGE(Raw!AD:AD,A245)-60000,""),""))</f>
        <v/>
      </c>
      <c r="F245" s="63" t="str">
        <f>IF(E245="","",(INDEX(Raw!AE:AE,MATCH(E245+60000,Raw!AD:AD,0)))-42000)</f>
        <v/>
      </c>
      <c r="G245" s="63" t="str">
        <f>IF(E245="","",(INDEX(Raw!AF:AF,MATCH(E245+60000,Raw!AD:AD,0)))-18000)</f>
        <v/>
      </c>
      <c r="I245" s="3" t="str">
        <f t="shared" si="9"/>
        <v/>
      </c>
      <c r="J245" s="52" t="str">
        <f>IF(L245="","",(INDEX(Raw!D:D,MATCH(L245+40000,Raw!AD:AD,0))))</f>
        <v/>
      </c>
      <c r="K245" s="52" t="str">
        <f>IF(L245="","",(INDEX(Raw!A:A,MATCH(L245+40000,Raw!AD:AD,0))))</f>
        <v/>
      </c>
      <c r="L245" s="59" t="str">
        <f>(IFERROR(IF(LARGE(Raw!AD:AD,A245+COUNTIF(Raw!C:C,"H"))-40000&gt;0,LARGE(Raw!AD:AD,A245+COUNTIF(Raw!C:C,"H"))-40000,""),""))</f>
        <v/>
      </c>
      <c r="M245" s="63" t="str">
        <f>IF(L245="","",(INDEX(Raw!AE:AE,MATCH(L245+40000,Raw!AD:AD,0)))-28000)</f>
        <v/>
      </c>
      <c r="N245" s="63" t="str">
        <f>IF(L245="","",(INDEX(Raw!AF:AF,MATCH(L245+40000,Raw!AD:AD,0)))-12000)</f>
        <v/>
      </c>
      <c r="P245" s="3" t="str">
        <f t="shared" si="10"/>
        <v/>
      </c>
      <c r="Q245" s="52" t="str">
        <f>IF(S245="","",(INDEX(Raw!D:D,MATCH(S245+20000,Raw!AD:AD,0))))</f>
        <v/>
      </c>
      <c r="R245" s="52" t="str">
        <f>IF(S245="","",(INDEX(Raw!A:A,MATCH(S245+20000,Raw!AD:AD,0))))</f>
        <v/>
      </c>
      <c r="S245" s="59" t="str">
        <f>(IFERROR(IF(LARGE(Raw!AD:AD,A245+COUNTIF(Raw!C:C,"H")+COUNTIF(Raw!C:C,"S"))-20000&gt;0,LARGE(Raw!AD:AD,A245+COUNTIF(Raw!C:C,"H")+COUNTIF(Raw!C:C,"S"))-20000,""),""))</f>
        <v/>
      </c>
      <c r="T245" s="63" t="str">
        <f>IF(S245="","",(INDEX(Raw!AE:AE,MATCH(S245+20000,Raw!AD:AD,0)))-14000)</f>
        <v/>
      </c>
      <c r="U245" s="63" t="str">
        <f>IF(S245="","",(INDEX(Raw!AF:AF,MATCH(S245+20000,Raw!AD:AD,0)))-6000)</f>
        <v/>
      </c>
    </row>
    <row r="246" spans="1:21" x14ac:dyDescent="0.3">
      <c r="A246" s="52">
        <v>243</v>
      </c>
      <c r="B246" s="3" t="str">
        <f t="shared" si="11"/>
        <v/>
      </c>
      <c r="C246" s="52" t="str">
        <f>IF(E246="","",(INDEX(Raw!D:D,MATCH(E246+60000,Raw!AD:AD,0))))</f>
        <v/>
      </c>
      <c r="D246" s="52" t="str">
        <f>IF(E246="","",(INDEX(Raw!A:A,MATCH(E246+60000,Raw!AD:AD,0))))</f>
        <v/>
      </c>
      <c r="E246" s="59" t="str">
        <f>(IFERROR(IF(LARGE(Raw!AD:AD,A246)-60000&gt;0,LARGE(Raw!AD:AD,A246)-60000,""),""))</f>
        <v/>
      </c>
      <c r="F246" s="63" t="str">
        <f>IF(E246="","",(INDEX(Raw!AE:AE,MATCH(E246+60000,Raw!AD:AD,0)))-42000)</f>
        <v/>
      </c>
      <c r="G246" s="63" t="str">
        <f>IF(E246="","",(INDEX(Raw!AF:AF,MATCH(E246+60000,Raw!AD:AD,0)))-18000)</f>
        <v/>
      </c>
      <c r="I246" s="3" t="str">
        <f t="shared" si="9"/>
        <v/>
      </c>
      <c r="J246" s="52" t="str">
        <f>IF(L246="","",(INDEX(Raw!D:D,MATCH(L246+40000,Raw!AD:AD,0))))</f>
        <v/>
      </c>
      <c r="K246" s="52" t="str">
        <f>IF(L246="","",(INDEX(Raw!A:A,MATCH(L246+40000,Raw!AD:AD,0))))</f>
        <v/>
      </c>
      <c r="L246" s="59" t="str">
        <f>(IFERROR(IF(LARGE(Raw!AD:AD,A246+COUNTIF(Raw!C:C,"H"))-40000&gt;0,LARGE(Raw!AD:AD,A246+COUNTIF(Raw!C:C,"H"))-40000,""),""))</f>
        <v/>
      </c>
      <c r="M246" s="63" t="str">
        <f>IF(L246="","",(INDEX(Raw!AE:AE,MATCH(L246+40000,Raw!AD:AD,0)))-28000)</f>
        <v/>
      </c>
      <c r="N246" s="63" t="str">
        <f>IF(L246="","",(INDEX(Raw!AF:AF,MATCH(L246+40000,Raw!AD:AD,0)))-12000)</f>
        <v/>
      </c>
      <c r="P246" s="3" t="str">
        <f t="shared" si="10"/>
        <v/>
      </c>
      <c r="Q246" s="52" t="str">
        <f>IF(S246="","",(INDEX(Raw!D:D,MATCH(S246+20000,Raw!AD:AD,0))))</f>
        <v/>
      </c>
      <c r="R246" s="52" t="str">
        <f>IF(S246="","",(INDEX(Raw!A:A,MATCH(S246+20000,Raw!AD:AD,0))))</f>
        <v/>
      </c>
      <c r="S246" s="59" t="str">
        <f>(IFERROR(IF(LARGE(Raw!AD:AD,A246+COUNTIF(Raw!C:C,"H")+COUNTIF(Raw!C:C,"S"))-20000&gt;0,LARGE(Raw!AD:AD,A246+COUNTIF(Raw!C:C,"H")+COUNTIF(Raw!C:C,"S"))-20000,""),""))</f>
        <v/>
      </c>
      <c r="T246" s="63" t="str">
        <f>IF(S246="","",(INDEX(Raw!AE:AE,MATCH(S246+20000,Raw!AD:AD,0)))-14000)</f>
        <v/>
      </c>
      <c r="U246" s="63" t="str">
        <f>IF(S246="","",(INDEX(Raw!AF:AF,MATCH(S246+20000,Raw!AD:AD,0)))-6000)</f>
        <v/>
      </c>
    </row>
    <row r="247" spans="1:21" x14ac:dyDescent="0.3">
      <c r="A247" s="52">
        <v>244</v>
      </c>
      <c r="B247" s="3" t="str">
        <f t="shared" si="11"/>
        <v/>
      </c>
      <c r="C247" s="52" t="str">
        <f>IF(E247="","",(INDEX(Raw!D:D,MATCH(E247+60000,Raw!AD:AD,0))))</f>
        <v/>
      </c>
      <c r="D247" s="52" t="str">
        <f>IF(E247="","",(INDEX(Raw!A:A,MATCH(E247+60000,Raw!AD:AD,0))))</f>
        <v/>
      </c>
      <c r="E247" s="59" t="str">
        <f>(IFERROR(IF(LARGE(Raw!AD:AD,A247)-60000&gt;0,LARGE(Raw!AD:AD,A247)-60000,""),""))</f>
        <v/>
      </c>
      <c r="F247" s="63" t="str">
        <f>IF(E247="","",(INDEX(Raw!AE:AE,MATCH(E247+60000,Raw!AD:AD,0)))-42000)</f>
        <v/>
      </c>
      <c r="G247" s="63" t="str">
        <f>IF(E247="","",(INDEX(Raw!AF:AF,MATCH(E247+60000,Raw!AD:AD,0)))-18000)</f>
        <v/>
      </c>
      <c r="I247" s="3" t="str">
        <f t="shared" si="9"/>
        <v/>
      </c>
      <c r="J247" s="52" t="str">
        <f>IF(L247="","",(INDEX(Raw!D:D,MATCH(L247+40000,Raw!AD:AD,0))))</f>
        <v/>
      </c>
      <c r="K247" s="52" t="str">
        <f>IF(L247="","",(INDEX(Raw!A:A,MATCH(L247+40000,Raw!AD:AD,0))))</f>
        <v/>
      </c>
      <c r="L247" s="59" t="str">
        <f>(IFERROR(IF(LARGE(Raw!AD:AD,A247+COUNTIF(Raw!C:C,"H"))-40000&gt;0,LARGE(Raw!AD:AD,A247+COUNTIF(Raw!C:C,"H"))-40000,""),""))</f>
        <v/>
      </c>
      <c r="M247" s="63" t="str">
        <f>IF(L247="","",(INDEX(Raw!AE:AE,MATCH(L247+40000,Raw!AD:AD,0)))-28000)</f>
        <v/>
      </c>
      <c r="N247" s="63" t="str">
        <f>IF(L247="","",(INDEX(Raw!AF:AF,MATCH(L247+40000,Raw!AD:AD,0)))-12000)</f>
        <v/>
      </c>
      <c r="P247" s="3" t="str">
        <f t="shared" si="10"/>
        <v/>
      </c>
      <c r="Q247" s="52" t="str">
        <f>IF(S247="","",(INDEX(Raw!D:D,MATCH(S247+20000,Raw!AD:AD,0))))</f>
        <v/>
      </c>
      <c r="R247" s="52" t="str">
        <f>IF(S247="","",(INDEX(Raw!A:A,MATCH(S247+20000,Raw!AD:AD,0))))</f>
        <v/>
      </c>
      <c r="S247" s="59" t="str">
        <f>(IFERROR(IF(LARGE(Raw!AD:AD,A247+COUNTIF(Raw!C:C,"H")+COUNTIF(Raw!C:C,"S"))-20000&gt;0,LARGE(Raw!AD:AD,A247+COUNTIF(Raw!C:C,"H")+COUNTIF(Raw!C:C,"S"))-20000,""),""))</f>
        <v/>
      </c>
      <c r="T247" s="63" t="str">
        <f>IF(S247="","",(INDEX(Raw!AE:AE,MATCH(S247+20000,Raw!AD:AD,0)))-14000)</f>
        <v/>
      </c>
      <c r="U247" s="63" t="str">
        <f>IF(S247="","",(INDEX(Raw!AF:AF,MATCH(S247+20000,Raw!AD:AD,0)))-6000)</f>
        <v/>
      </c>
    </row>
    <row r="248" spans="1:21" x14ac:dyDescent="0.3">
      <c r="A248" s="52">
        <v>245</v>
      </c>
      <c r="B248" s="3" t="str">
        <f t="shared" si="11"/>
        <v/>
      </c>
      <c r="C248" s="52" t="str">
        <f>IF(E248="","",(INDEX(Raw!D:D,MATCH(E248+60000,Raw!AD:AD,0))))</f>
        <v/>
      </c>
      <c r="D248" s="52" t="str">
        <f>IF(E248="","",(INDEX(Raw!A:A,MATCH(E248+60000,Raw!AD:AD,0))))</f>
        <v/>
      </c>
      <c r="E248" s="59" t="str">
        <f>(IFERROR(IF(LARGE(Raw!AD:AD,A248)-60000&gt;0,LARGE(Raw!AD:AD,A248)-60000,""),""))</f>
        <v/>
      </c>
      <c r="F248" s="63" t="str">
        <f>IF(E248="","",(INDEX(Raw!AE:AE,MATCH(E248+60000,Raw!AD:AD,0)))-42000)</f>
        <v/>
      </c>
      <c r="G248" s="63" t="str">
        <f>IF(E248="","",(INDEX(Raw!AF:AF,MATCH(E248+60000,Raw!AD:AD,0)))-18000)</f>
        <v/>
      </c>
      <c r="I248" s="3" t="str">
        <f t="shared" si="9"/>
        <v/>
      </c>
      <c r="J248" s="52" t="str">
        <f>IF(L248="","",(INDEX(Raw!D:D,MATCH(L248+40000,Raw!AD:AD,0))))</f>
        <v/>
      </c>
      <c r="K248" s="52" t="str">
        <f>IF(L248="","",(INDEX(Raw!A:A,MATCH(L248+40000,Raw!AD:AD,0))))</f>
        <v/>
      </c>
      <c r="L248" s="59" t="str">
        <f>(IFERROR(IF(LARGE(Raw!AD:AD,A248+COUNTIF(Raw!C:C,"H"))-40000&gt;0,LARGE(Raw!AD:AD,A248+COUNTIF(Raw!C:C,"H"))-40000,""),""))</f>
        <v/>
      </c>
      <c r="M248" s="63" t="str">
        <f>IF(L248="","",(INDEX(Raw!AE:AE,MATCH(L248+40000,Raw!AD:AD,0)))-28000)</f>
        <v/>
      </c>
      <c r="N248" s="63" t="str">
        <f>IF(L248="","",(INDEX(Raw!AF:AF,MATCH(L248+40000,Raw!AD:AD,0)))-12000)</f>
        <v/>
      </c>
      <c r="P248" s="3" t="str">
        <f t="shared" si="10"/>
        <v/>
      </c>
      <c r="Q248" s="52" t="str">
        <f>IF(S248="","",(INDEX(Raw!D:D,MATCH(S248+20000,Raw!AD:AD,0))))</f>
        <v/>
      </c>
      <c r="R248" s="52" t="str">
        <f>IF(S248="","",(INDEX(Raw!A:A,MATCH(S248+20000,Raw!AD:AD,0))))</f>
        <v/>
      </c>
      <c r="S248" s="59" t="str">
        <f>(IFERROR(IF(LARGE(Raw!AD:AD,A248+COUNTIF(Raw!C:C,"H")+COUNTIF(Raw!C:C,"S"))-20000&gt;0,LARGE(Raw!AD:AD,A248+COUNTIF(Raw!C:C,"H")+COUNTIF(Raw!C:C,"S"))-20000,""),""))</f>
        <v/>
      </c>
      <c r="T248" s="63" t="str">
        <f>IF(S248="","",(INDEX(Raw!AE:AE,MATCH(S248+20000,Raw!AD:AD,0)))-14000)</f>
        <v/>
      </c>
      <c r="U248" s="63" t="str">
        <f>IF(S248="","",(INDEX(Raw!AF:AF,MATCH(S248+20000,Raw!AD:AD,0)))-6000)</f>
        <v/>
      </c>
    </row>
    <row r="249" spans="1:21" x14ac:dyDescent="0.3">
      <c r="A249" s="52">
        <v>246</v>
      </c>
      <c r="B249" s="3" t="str">
        <f t="shared" si="11"/>
        <v/>
      </c>
      <c r="C249" s="52" t="str">
        <f>IF(E249="","",(INDEX(Raw!D:D,MATCH(E249+60000,Raw!AD:AD,0))))</f>
        <v/>
      </c>
      <c r="D249" s="52" t="str">
        <f>IF(E249="","",(INDEX(Raw!A:A,MATCH(E249+60000,Raw!AD:AD,0))))</f>
        <v/>
      </c>
      <c r="E249" s="59" t="str">
        <f>(IFERROR(IF(LARGE(Raw!AD:AD,A249)-60000&gt;0,LARGE(Raw!AD:AD,A249)-60000,""),""))</f>
        <v/>
      </c>
      <c r="F249" s="63" t="str">
        <f>IF(E249="","",(INDEX(Raw!AE:AE,MATCH(E249+60000,Raw!AD:AD,0)))-42000)</f>
        <v/>
      </c>
      <c r="G249" s="63" t="str">
        <f>IF(E249="","",(INDEX(Raw!AF:AF,MATCH(E249+60000,Raw!AD:AD,0)))-18000)</f>
        <v/>
      </c>
      <c r="I249" s="3" t="str">
        <f t="shared" si="9"/>
        <v/>
      </c>
      <c r="J249" s="52" t="str">
        <f>IF(L249="","",(INDEX(Raw!D:D,MATCH(L249+40000,Raw!AD:AD,0))))</f>
        <v/>
      </c>
      <c r="K249" s="52" t="str">
        <f>IF(L249="","",(INDEX(Raw!A:A,MATCH(L249+40000,Raw!AD:AD,0))))</f>
        <v/>
      </c>
      <c r="L249" s="59" t="str">
        <f>(IFERROR(IF(LARGE(Raw!AD:AD,A249+COUNTIF(Raw!C:C,"H"))-40000&gt;0,LARGE(Raw!AD:AD,A249+COUNTIF(Raw!C:C,"H"))-40000,""),""))</f>
        <v/>
      </c>
      <c r="M249" s="63" t="str">
        <f>IF(L249="","",(INDEX(Raw!AE:AE,MATCH(L249+40000,Raw!AD:AD,0)))-28000)</f>
        <v/>
      </c>
      <c r="N249" s="63" t="str">
        <f>IF(L249="","",(INDEX(Raw!AF:AF,MATCH(L249+40000,Raw!AD:AD,0)))-12000)</f>
        <v/>
      </c>
      <c r="P249" s="3" t="str">
        <f t="shared" si="10"/>
        <v/>
      </c>
      <c r="Q249" s="52" t="str">
        <f>IF(S249="","",(INDEX(Raw!D:D,MATCH(S249+20000,Raw!AD:AD,0))))</f>
        <v/>
      </c>
      <c r="R249" s="52" t="str">
        <f>IF(S249="","",(INDEX(Raw!A:A,MATCH(S249+20000,Raw!AD:AD,0))))</f>
        <v/>
      </c>
      <c r="S249" s="59" t="str">
        <f>(IFERROR(IF(LARGE(Raw!AD:AD,A249+COUNTIF(Raw!C:C,"H")+COUNTIF(Raw!C:C,"S"))-20000&gt;0,LARGE(Raw!AD:AD,A249+COUNTIF(Raw!C:C,"H")+COUNTIF(Raw!C:C,"S"))-20000,""),""))</f>
        <v/>
      </c>
      <c r="T249" s="63" t="str">
        <f>IF(S249="","",(INDEX(Raw!AE:AE,MATCH(S249+20000,Raw!AD:AD,0)))-14000)</f>
        <v/>
      </c>
      <c r="U249" s="63" t="str">
        <f>IF(S249="","",(INDEX(Raw!AF:AF,MATCH(S249+20000,Raw!AD:AD,0)))-6000)</f>
        <v/>
      </c>
    </row>
    <row r="250" spans="1:21" x14ac:dyDescent="0.3">
      <c r="A250" s="52">
        <v>247</v>
      </c>
      <c r="B250" s="3" t="str">
        <f t="shared" si="11"/>
        <v/>
      </c>
      <c r="C250" s="52" t="str">
        <f>IF(E250="","",(INDEX(Raw!D:D,MATCH(E250+60000,Raw!AD:AD,0))))</f>
        <v/>
      </c>
      <c r="D250" s="52" t="str">
        <f>IF(E250="","",(INDEX(Raw!A:A,MATCH(E250+60000,Raw!AD:AD,0))))</f>
        <v/>
      </c>
      <c r="E250" s="59" t="str">
        <f>(IFERROR(IF(LARGE(Raw!AD:AD,A250)-60000&gt;0,LARGE(Raw!AD:AD,A250)-60000,""),""))</f>
        <v/>
      </c>
      <c r="F250" s="63" t="str">
        <f>IF(E250="","",(INDEX(Raw!AE:AE,MATCH(E250+60000,Raw!AD:AD,0)))-42000)</f>
        <v/>
      </c>
      <c r="G250" s="63" t="str">
        <f>IF(E250="","",(INDEX(Raw!AF:AF,MATCH(E250+60000,Raw!AD:AD,0)))-18000)</f>
        <v/>
      </c>
      <c r="I250" s="3" t="str">
        <f t="shared" si="9"/>
        <v/>
      </c>
      <c r="J250" s="52" t="str">
        <f>IF(L250="","",(INDEX(Raw!D:D,MATCH(L250+40000,Raw!AD:AD,0))))</f>
        <v/>
      </c>
      <c r="K250" s="52" t="str">
        <f>IF(L250="","",(INDEX(Raw!A:A,MATCH(L250+40000,Raw!AD:AD,0))))</f>
        <v/>
      </c>
      <c r="L250" s="59" t="str">
        <f>(IFERROR(IF(LARGE(Raw!AD:AD,A250+COUNTIF(Raw!C:C,"H"))-40000&gt;0,LARGE(Raw!AD:AD,A250+COUNTIF(Raw!C:C,"H"))-40000,""),""))</f>
        <v/>
      </c>
      <c r="M250" s="63" t="str">
        <f>IF(L250="","",(INDEX(Raw!AE:AE,MATCH(L250+40000,Raw!AD:AD,0)))-28000)</f>
        <v/>
      </c>
      <c r="N250" s="63" t="str">
        <f>IF(L250="","",(INDEX(Raw!AF:AF,MATCH(L250+40000,Raw!AD:AD,0)))-12000)</f>
        <v/>
      </c>
      <c r="P250" s="3" t="str">
        <f t="shared" si="10"/>
        <v/>
      </c>
      <c r="Q250" s="52" t="str">
        <f>IF(S250="","",(INDEX(Raw!D:D,MATCH(S250+20000,Raw!AD:AD,0))))</f>
        <v/>
      </c>
      <c r="R250" s="52" t="str">
        <f>IF(S250="","",(INDEX(Raw!A:A,MATCH(S250+20000,Raw!AD:AD,0))))</f>
        <v/>
      </c>
      <c r="S250" s="59" t="str">
        <f>(IFERROR(IF(LARGE(Raw!AD:AD,A250+COUNTIF(Raw!C:C,"H")+COUNTIF(Raw!C:C,"S"))-20000&gt;0,LARGE(Raw!AD:AD,A250+COUNTIF(Raw!C:C,"H")+COUNTIF(Raw!C:C,"S"))-20000,""),""))</f>
        <v/>
      </c>
      <c r="T250" s="63" t="str">
        <f>IF(S250="","",(INDEX(Raw!AE:AE,MATCH(S250+20000,Raw!AD:AD,0)))-14000)</f>
        <v/>
      </c>
      <c r="U250" s="63" t="str">
        <f>IF(S250="","",(INDEX(Raw!AF:AF,MATCH(S250+20000,Raw!AD:AD,0)))-6000)</f>
        <v/>
      </c>
    </row>
    <row r="251" spans="1:21" x14ac:dyDescent="0.3">
      <c r="A251" s="52">
        <v>248</v>
      </c>
      <c r="B251" s="3" t="str">
        <f t="shared" si="11"/>
        <v/>
      </c>
      <c r="C251" s="52" t="str">
        <f>IF(E251="","",(INDEX(Raw!D:D,MATCH(E251+60000,Raw!AD:AD,0))))</f>
        <v/>
      </c>
      <c r="D251" s="52" t="str">
        <f>IF(E251="","",(INDEX(Raw!A:A,MATCH(E251+60000,Raw!AD:AD,0))))</f>
        <v/>
      </c>
      <c r="E251" s="59" t="str">
        <f>(IFERROR(IF(LARGE(Raw!AD:AD,A251)-60000&gt;0,LARGE(Raw!AD:AD,A251)-60000,""),""))</f>
        <v/>
      </c>
      <c r="F251" s="63" t="str">
        <f>IF(E251="","",(INDEX(Raw!AE:AE,MATCH(E251+60000,Raw!AD:AD,0)))-42000)</f>
        <v/>
      </c>
      <c r="G251" s="63" t="str">
        <f>IF(E251="","",(INDEX(Raw!AF:AF,MATCH(E251+60000,Raw!AD:AD,0)))-18000)</f>
        <v/>
      </c>
      <c r="I251" s="3" t="str">
        <f t="shared" si="9"/>
        <v/>
      </c>
      <c r="J251" s="52" t="str">
        <f>IF(L251="","",(INDEX(Raw!D:D,MATCH(L251+40000,Raw!AD:AD,0))))</f>
        <v/>
      </c>
      <c r="K251" s="52" t="str">
        <f>IF(L251="","",(INDEX(Raw!A:A,MATCH(L251+40000,Raw!AD:AD,0))))</f>
        <v/>
      </c>
      <c r="L251" s="59" t="str">
        <f>(IFERROR(IF(LARGE(Raw!AD:AD,A251+COUNTIF(Raw!C:C,"H"))-40000&gt;0,LARGE(Raw!AD:AD,A251+COUNTIF(Raw!C:C,"H"))-40000,""),""))</f>
        <v/>
      </c>
      <c r="M251" s="63" t="str">
        <f>IF(L251="","",(INDEX(Raw!AE:AE,MATCH(L251+40000,Raw!AD:AD,0)))-28000)</f>
        <v/>
      </c>
      <c r="N251" s="63" t="str">
        <f>IF(L251="","",(INDEX(Raw!AF:AF,MATCH(L251+40000,Raw!AD:AD,0)))-12000)</f>
        <v/>
      </c>
      <c r="P251" s="3" t="str">
        <f t="shared" si="10"/>
        <v/>
      </c>
      <c r="Q251" s="52" t="str">
        <f>IF(S251="","",(INDEX(Raw!D:D,MATCH(S251+20000,Raw!AD:AD,0))))</f>
        <v/>
      </c>
      <c r="R251" s="52" t="str">
        <f>IF(S251="","",(INDEX(Raw!A:A,MATCH(S251+20000,Raw!AD:AD,0))))</f>
        <v/>
      </c>
      <c r="S251" s="59" t="str">
        <f>(IFERROR(IF(LARGE(Raw!AD:AD,A251+COUNTIF(Raw!C:C,"H")+COUNTIF(Raw!C:C,"S"))-20000&gt;0,LARGE(Raw!AD:AD,A251+COUNTIF(Raw!C:C,"H")+COUNTIF(Raw!C:C,"S"))-20000,""),""))</f>
        <v/>
      </c>
      <c r="T251" s="63" t="str">
        <f>IF(S251="","",(INDEX(Raw!AE:AE,MATCH(S251+20000,Raw!AD:AD,0)))-14000)</f>
        <v/>
      </c>
      <c r="U251" s="63" t="str">
        <f>IF(S251="","",(INDEX(Raw!AF:AF,MATCH(S251+20000,Raw!AD:AD,0)))-6000)</f>
        <v/>
      </c>
    </row>
    <row r="252" spans="1:21" x14ac:dyDescent="0.3">
      <c r="A252" s="52">
        <v>249</v>
      </c>
      <c r="B252" s="3" t="str">
        <f t="shared" si="11"/>
        <v/>
      </c>
      <c r="C252" s="52" t="str">
        <f>IF(E252="","",(INDEX(Raw!D:D,MATCH(E252+60000,Raw!AD:AD,0))))</f>
        <v/>
      </c>
      <c r="D252" s="52" t="str">
        <f>IF(E252="","",(INDEX(Raw!A:A,MATCH(E252+60000,Raw!AD:AD,0))))</f>
        <v/>
      </c>
      <c r="E252" s="59" t="str">
        <f>(IFERROR(IF(LARGE(Raw!AD:AD,A252)-60000&gt;0,LARGE(Raw!AD:AD,A252)-60000,""),""))</f>
        <v/>
      </c>
      <c r="F252" s="63" t="str">
        <f>IF(E252="","",(INDEX(Raw!AE:AE,MATCH(E252+60000,Raw!AD:AD,0)))-42000)</f>
        <v/>
      </c>
      <c r="G252" s="63" t="str">
        <f>IF(E252="","",(INDEX(Raw!AF:AF,MATCH(E252+60000,Raw!AD:AD,0)))-18000)</f>
        <v/>
      </c>
      <c r="I252" s="3" t="str">
        <f t="shared" si="9"/>
        <v/>
      </c>
      <c r="J252" s="52" t="str">
        <f>IF(L252="","",(INDEX(Raw!D:D,MATCH(L252+40000,Raw!AD:AD,0))))</f>
        <v/>
      </c>
      <c r="K252" s="52" t="str">
        <f>IF(L252="","",(INDEX(Raw!A:A,MATCH(L252+40000,Raw!AD:AD,0))))</f>
        <v/>
      </c>
      <c r="L252" s="59" t="str">
        <f>(IFERROR(IF(LARGE(Raw!AD:AD,A252+COUNTIF(Raw!C:C,"H"))-40000&gt;0,LARGE(Raw!AD:AD,A252+COUNTIF(Raw!C:C,"H"))-40000,""),""))</f>
        <v/>
      </c>
      <c r="M252" s="63" t="str">
        <f>IF(L252="","",(INDEX(Raw!AE:AE,MATCH(L252+40000,Raw!AD:AD,0)))-28000)</f>
        <v/>
      </c>
      <c r="N252" s="63" t="str">
        <f>IF(L252="","",(INDEX(Raw!AF:AF,MATCH(L252+40000,Raw!AD:AD,0)))-12000)</f>
        <v/>
      </c>
      <c r="P252" s="3" t="str">
        <f t="shared" si="10"/>
        <v/>
      </c>
      <c r="Q252" s="52" t="str">
        <f>IF(S252="","",(INDEX(Raw!D:D,MATCH(S252+20000,Raw!AD:AD,0))))</f>
        <v/>
      </c>
      <c r="R252" s="52" t="str">
        <f>IF(S252="","",(INDEX(Raw!A:A,MATCH(S252+20000,Raw!AD:AD,0))))</f>
        <v/>
      </c>
      <c r="S252" s="59" t="str">
        <f>(IFERROR(IF(LARGE(Raw!AD:AD,A252+COUNTIF(Raw!C:C,"H")+COUNTIF(Raw!C:C,"S"))-20000&gt;0,LARGE(Raw!AD:AD,A252+COUNTIF(Raw!C:C,"H")+COUNTIF(Raw!C:C,"S"))-20000,""),""))</f>
        <v/>
      </c>
      <c r="T252" s="63" t="str">
        <f>IF(S252="","",(INDEX(Raw!AE:AE,MATCH(S252+20000,Raw!AD:AD,0)))-14000)</f>
        <v/>
      </c>
      <c r="U252" s="63" t="str">
        <f>IF(S252="","",(INDEX(Raw!AF:AF,MATCH(S252+20000,Raw!AD:AD,0)))-6000)</f>
        <v/>
      </c>
    </row>
    <row r="253" spans="1:21" x14ac:dyDescent="0.3">
      <c r="A253" s="52">
        <v>250</v>
      </c>
      <c r="B253" s="3" t="str">
        <f t="shared" si="11"/>
        <v/>
      </c>
      <c r="C253" s="52" t="str">
        <f>IF(E253="","",(INDEX(Raw!D:D,MATCH(E253+60000,Raw!AD:AD,0))))</f>
        <v/>
      </c>
      <c r="D253" s="52" t="str">
        <f>IF(E253="","",(INDEX(Raw!A:A,MATCH(E253+60000,Raw!AD:AD,0))))</f>
        <v/>
      </c>
      <c r="E253" s="59" t="str">
        <f>(IFERROR(IF(LARGE(Raw!AD:AD,A253)-60000&gt;0,LARGE(Raw!AD:AD,A253)-60000,""),""))</f>
        <v/>
      </c>
      <c r="F253" s="63" t="str">
        <f>IF(E253="","",(INDEX(Raw!AE:AE,MATCH(E253+60000,Raw!AD:AD,0)))-42000)</f>
        <v/>
      </c>
      <c r="G253" s="63" t="str">
        <f>IF(E253="","",(INDEX(Raw!AF:AF,MATCH(E253+60000,Raw!AD:AD,0)))-18000)</f>
        <v/>
      </c>
      <c r="I253" s="3" t="str">
        <f t="shared" si="9"/>
        <v/>
      </c>
      <c r="J253" s="52" t="str">
        <f>IF(L253="","",(INDEX(Raw!D:D,MATCH(L253+40000,Raw!AD:AD,0))))</f>
        <v/>
      </c>
      <c r="K253" s="52" t="str">
        <f>IF(L253="","",(INDEX(Raw!A:A,MATCH(L253+40000,Raw!AD:AD,0))))</f>
        <v/>
      </c>
      <c r="L253" s="59" t="str">
        <f>(IFERROR(IF(LARGE(Raw!AD:AD,A253+COUNTIF(Raw!C:C,"H"))-40000&gt;0,LARGE(Raw!AD:AD,A253+COUNTIF(Raw!C:C,"H"))-40000,""),""))</f>
        <v/>
      </c>
      <c r="M253" s="63" t="str">
        <f>IF(L253="","",(INDEX(Raw!AE:AE,MATCH(L253+40000,Raw!AD:AD,0)))-28000)</f>
        <v/>
      </c>
      <c r="N253" s="63" t="str">
        <f>IF(L253="","",(INDEX(Raw!AF:AF,MATCH(L253+40000,Raw!AD:AD,0)))-12000)</f>
        <v/>
      </c>
      <c r="P253" s="3" t="str">
        <f t="shared" si="10"/>
        <v/>
      </c>
      <c r="Q253" s="52" t="str">
        <f>IF(S253="","",(INDEX(Raw!D:D,MATCH(S253+20000,Raw!AD:AD,0))))</f>
        <v/>
      </c>
      <c r="R253" s="52" t="str">
        <f>IF(S253="","",(INDEX(Raw!A:A,MATCH(S253+20000,Raw!AD:AD,0))))</f>
        <v/>
      </c>
      <c r="S253" s="59" t="str">
        <f>(IFERROR(IF(LARGE(Raw!AD:AD,A253+COUNTIF(Raw!C:C,"H")+COUNTIF(Raw!C:C,"S"))-20000&gt;0,LARGE(Raw!AD:AD,A253+COUNTIF(Raw!C:C,"H")+COUNTIF(Raw!C:C,"S"))-20000,""),""))</f>
        <v/>
      </c>
      <c r="T253" s="63" t="str">
        <f>IF(S253="","",(INDEX(Raw!AE:AE,MATCH(S253+20000,Raw!AD:AD,0)))-14000)</f>
        <v/>
      </c>
      <c r="U253" s="63" t="str">
        <f>IF(S253="","",(INDEX(Raw!AF:AF,MATCH(S253+20000,Raw!AD:AD,0)))-6000)</f>
        <v/>
      </c>
    </row>
    <row r="254" spans="1:21" x14ac:dyDescent="0.3">
      <c r="A254" s="52">
        <v>251</v>
      </c>
      <c r="B254" s="3" t="str">
        <f t="shared" si="11"/>
        <v/>
      </c>
      <c r="C254" s="52" t="str">
        <f>IF(E254="","",(INDEX(Raw!D:D,MATCH(E254+60000,Raw!AD:AD,0))))</f>
        <v/>
      </c>
      <c r="D254" s="52" t="str">
        <f>IF(E254="","",(INDEX(Raw!A:A,MATCH(E254+60000,Raw!AD:AD,0))))</f>
        <v/>
      </c>
      <c r="E254" s="59" t="str">
        <f>(IFERROR(IF(LARGE(Raw!AD:AD,A254)-60000&gt;0,LARGE(Raw!AD:AD,A254)-60000,""),""))</f>
        <v/>
      </c>
      <c r="F254" s="63" t="str">
        <f>IF(E254="","",(INDEX(Raw!AE:AE,MATCH(E254+60000,Raw!AD:AD,0)))-42000)</f>
        <v/>
      </c>
      <c r="G254" s="63" t="str">
        <f>IF(E254="","",(INDEX(Raw!AF:AF,MATCH(E254+60000,Raw!AD:AD,0)))-18000)</f>
        <v/>
      </c>
      <c r="I254" s="3" t="str">
        <f t="shared" si="9"/>
        <v/>
      </c>
      <c r="J254" s="52" t="str">
        <f>IF(L254="","",(INDEX(Raw!D:D,MATCH(L254+40000,Raw!AD:AD,0))))</f>
        <v/>
      </c>
      <c r="K254" s="52" t="str">
        <f>IF(L254="","",(INDEX(Raw!A:A,MATCH(L254+40000,Raw!AD:AD,0))))</f>
        <v/>
      </c>
      <c r="L254" s="59" t="str">
        <f>(IFERROR(IF(LARGE(Raw!AD:AD,A254+COUNTIF(Raw!C:C,"H"))-40000&gt;0,LARGE(Raw!AD:AD,A254+COUNTIF(Raw!C:C,"H"))-40000,""),""))</f>
        <v/>
      </c>
      <c r="M254" s="63" t="str">
        <f>IF(L254="","",(INDEX(Raw!AE:AE,MATCH(L254+40000,Raw!AD:AD,0)))-28000)</f>
        <v/>
      </c>
      <c r="N254" s="63" t="str">
        <f>IF(L254="","",(INDEX(Raw!AF:AF,MATCH(L254+40000,Raw!AD:AD,0)))-12000)</f>
        <v/>
      </c>
      <c r="P254" s="3" t="str">
        <f t="shared" si="10"/>
        <v/>
      </c>
      <c r="Q254" s="52" t="str">
        <f>IF(S254="","",(INDEX(Raw!D:D,MATCH(S254+20000,Raw!AD:AD,0))))</f>
        <v/>
      </c>
      <c r="R254" s="52" t="str">
        <f>IF(S254="","",(INDEX(Raw!A:A,MATCH(S254+20000,Raw!AD:AD,0))))</f>
        <v/>
      </c>
      <c r="S254" s="59" t="str">
        <f>(IFERROR(IF(LARGE(Raw!AD:AD,A254+COUNTIF(Raw!C:C,"H")+COUNTIF(Raw!C:C,"S"))-20000&gt;0,LARGE(Raw!AD:AD,A254+COUNTIF(Raw!C:C,"H")+COUNTIF(Raw!C:C,"S"))-20000,""),""))</f>
        <v/>
      </c>
      <c r="T254" s="63" t="str">
        <f>IF(S254="","",(INDEX(Raw!AE:AE,MATCH(S254+20000,Raw!AD:AD,0)))-14000)</f>
        <v/>
      </c>
      <c r="U254" s="63" t="str">
        <f>IF(S254="","",(INDEX(Raw!AF:AF,MATCH(S254+20000,Raw!AD:AD,0)))-6000)</f>
        <v/>
      </c>
    </row>
    <row r="255" spans="1:21" x14ac:dyDescent="0.3">
      <c r="A255" s="52">
        <v>252</v>
      </c>
      <c r="B255" s="3" t="str">
        <f t="shared" si="11"/>
        <v/>
      </c>
      <c r="C255" s="52" t="str">
        <f>IF(E255="","",(INDEX(Raw!D:D,MATCH(E255+60000,Raw!AD:AD,0))))</f>
        <v/>
      </c>
      <c r="D255" s="52" t="str">
        <f>IF(E255="","",(INDEX(Raw!A:A,MATCH(E255+60000,Raw!AD:AD,0))))</f>
        <v/>
      </c>
      <c r="E255" s="59" t="str">
        <f>(IFERROR(IF(LARGE(Raw!AD:AD,A255)-60000&gt;0,LARGE(Raw!AD:AD,A255)-60000,""),""))</f>
        <v/>
      </c>
      <c r="F255" s="63" t="str">
        <f>IF(E255="","",(INDEX(Raw!AE:AE,MATCH(E255+60000,Raw!AD:AD,0)))-42000)</f>
        <v/>
      </c>
      <c r="G255" s="63" t="str">
        <f>IF(E255="","",(INDEX(Raw!AF:AF,MATCH(E255+60000,Raw!AD:AD,0)))-18000)</f>
        <v/>
      </c>
      <c r="I255" s="3" t="str">
        <f t="shared" si="9"/>
        <v/>
      </c>
      <c r="J255" s="52" t="str">
        <f>IF(L255="","",(INDEX(Raw!D:D,MATCH(L255+40000,Raw!AD:AD,0))))</f>
        <v/>
      </c>
      <c r="K255" s="52" t="str">
        <f>IF(L255="","",(INDEX(Raw!A:A,MATCH(L255+40000,Raw!AD:AD,0))))</f>
        <v/>
      </c>
      <c r="L255" s="59" t="str">
        <f>(IFERROR(IF(LARGE(Raw!AD:AD,A255+COUNTIF(Raw!C:C,"H"))-40000&gt;0,LARGE(Raw!AD:AD,A255+COUNTIF(Raw!C:C,"H"))-40000,""),""))</f>
        <v/>
      </c>
      <c r="M255" s="63" t="str">
        <f>IF(L255="","",(INDEX(Raw!AE:AE,MATCH(L255+40000,Raw!AD:AD,0)))-28000)</f>
        <v/>
      </c>
      <c r="N255" s="63" t="str">
        <f>IF(L255="","",(INDEX(Raw!AF:AF,MATCH(L255+40000,Raw!AD:AD,0)))-12000)</f>
        <v/>
      </c>
      <c r="P255" s="3" t="str">
        <f t="shared" si="10"/>
        <v/>
      </c>
      <c r="Q255" s="52" t="str">
        <f>IF(S255="","",(INDEX(Raw!D:D,MATCH(S255+20000,Raw!AD:AD,0))))</f>
        <v/>
      </c>
      <c r="R255" s="52" t="str">
        <f>IF(S255="","",(INDEX(Raw!A:A,MATCH(S255+20000,Raw!AD:AD,0))))</f>
        <v/>
      </c>
      <c r="S255" s="59" t="str">
        <f>(IFERROR(IF(LARGE(Raw!AD:AD,A255+COUNTIF(Raw!C:C,"H")+COUNTIF(Raw!C:C,"S"))-20000&gt;0,LARGE(Raw!AD:AD,A255+COUNTIF(Raw!C:C,"H")+COUNTIF(Raw!C:C,"S"))-20000,""),""))</f>
        <v/>
      </c>
      <c r="T255" s="63" t="str">
        <f>IF(S255="","",(INDEX(Raw!AE:AE,MATCH(S255+20000,Raw!AD:AD,0)))-14000)</f>
        <v/>
      </c>
      <c r="U255" s="63" t="str">
        <f>IF(S255="","",(INDEX(Raw!AF:AF,MATCH(S255+20000,Raw!AD:AD,0)))-6000)</f>
        <v/>
      </c>
    </row>
    <row r="256" spans="1:21" x14ac:dyDescent="0.3">
      <c r="A256" s="52">
        <v>253</v>
      </c>
      <c r="B256" s="3" t="str">
        <f t="shared" si="11"/>
        <v/>
      </c>
      <c r="C256" s="52" t="str">
        <f>IF(E256="","",(INDEX(Raw!D:D,MATCH(E256+60000,Raw!AD:AD,0))))</f>
        <v/>
      </c>
      <c r="D256" s="52" t="str">
        <f>IF(E256="","",(INDEX(Raw!A:A,MATCH(E256+60000,Raw!AD:AD,0))))</f>
        <v/>
      </c>
      <c r="E256" s="59" t="str">
        <f>(IFERROR(IF(LARGE(Raw!AD:AD,A256)-60000&gt;0,LARGE(Raw!AD:AD,A256)-60000,""),""))</f>
        <v/>
      </c>
      <c r="F256" s="63" t="str">
        <f>IF(E256="","",(INDEX(Raw!AE:AE,MATCH(E256+60000,Raw!AD:AD,0)))-42000)</f>
        <v/>
      </c>
      <c r="G256" s="63" t="str">
        <f>IF(E256="","",(INDEX(Raw!AF:AF,MATCH(E256+60000,Raw!AD:AD,0)))-18000)</f>
        <v/>
      </c>
      <c r="I256" s="3" t="str">
        <f t="shared" si="9"/>
        <v/>
      </c>
      <c r="J256" s="52" t="str">
        <f>IF(L256="","",(INDEX(Raw!D:D,MATCH(L256+40000,Raw!AD:AD,0))))</f>
        <v/>
      </c>
      <c r="K256" s="52" t="str">
        <f>IF(L256="","",(INDEX(Raw!A:A,MATCH(L256+40000,Raw!AD:AD,0))))</f>
        <v/>
      </c>
      <c r="L256" s="59" t="str">
        <f>(IFERROR(IF(LARGE(Raw!AD:AD,A256+COUNTIF(Raw!C:C,"H"))-40000&gt;0,LARGE(Raw!AD:AD,A256+COUNTIF(Raw!C:C,"H"))-40000,""),""))</f>
        <v/>
      </c>
      <c r="M256" s="63" t="str">
        <f>IF(L256="","",(INDEX(Raw!AE:AE,MATCH(L256+40000,Raw!AD:AD,0)))-28000)</f>
        <v/>
      </c>
      <c r="N256" s="63" t="str">
        <f>IF(L256="","",(INDEX(Raw!AF:AF,MATCH(L256+40000,Raw!AD:AD,0)))-12000)</f>
        <v/>
      </c>
      <c r="P256" s="3" t="str">
        <f t="shared" si="10"/>
        <v/>
      </c>
      <c r="Q256" s="52" t="str">
        <f>IF(S256="","",(INDEX(Raw!D:D,MATCH(S256+20000,Raw!AD:AD,0))))</f>
        <v/>
      </c>
      <c r="R256" s="52" t="str">
        <f>IF(S256="","",(INDEX(Raw!A:A,MATCH(S256+20000,Raw!AD:AD,0))))</f>
        <v/>
      </c>
      <c r="S256" s="59" t="str">
        <f>(IFERROR(IF(LARGE(Raw!AD:AD,A256+COUNTIF(Raw!C:C,"H")+COUNTIF(Raw!C:C,"S"))-20000&gt;0,LARGE(Raw!AD:AD,A256+COUNTIF(Raw!C:C,"H")+COUNTIF(Raw!C:C,"S"))-20000,""),""))</f>
        <v/>
      </c>
      <c r="T256" s="63" t="str">
        <f>IF(S256="","",(INDEX(Raw!AE:AE,MATCH(S256+20000,Raw!AD:AD,0)))-14000)</f>
        <v/>
      </c>
      <c r="U256" s="63" t="str">
        <f>IF(S256="","",(INDEX(Raw!AF:AF,MATCH(S256+20000,Raw!AD:AD,0)))-6000)</f>
        <v/>
      </c>
    </row>
    <row r="257" spans="1:21" x14ac:dyDescent="0.3">
      <c r="A257" s="52">
        <v>254</v>
      </c>
      <c r="B257" s="3" t="str">
        <f t="shared" si="11"/>
        <v/>
      </c>
      <c r="C257" s="52" t="str">
        <f>IF(E257="","",(INDEX(Raw!D:D,MATCH(E257+60000,Raw!AD:AD,0))))</f>
        <v/>
      </c>
      <c r="D257" s="52" t="str">
        <f>IF(E257="","",(INDEX(Raw!A:A,MATCH(E257+60000,Raw!AD:AD,0))))</f>
        <v/>
      </c>
      <c r="E257" s="59" t="str">
        <f>(IFERROR(IF(LARGE(Raw!AD:AD,A257)-60000&gt;0,LARGE(Raw!AD:AD,A257)-60000,""),""))</f>
        <v/>
      </c>
      <c r="F257" s="63" t="str">
        <f>IF(E257="","",(INDEX(Raw!AE:AE,MATCH(E257+60000,Raw!AD:AD,0)))-42000)</f>
        <v/>
      </c>
      <c r="G257" s="63" t="str">
        <f>IF(E257="","",(INDEX(Raw!AF:AF,MATCH(E257+60000,Raw!AD:AD,0)))-18000)</f>
        <v/>
      </c>
      <c r="I257" s="3" t="str">
        <f t="shared" si="9"/>
        <v/>
      </c>
      <c r="J257" s="52" t="str">
        <f>IF(L257="","",(INDEX(Raw!D:D,MATCH(L257+40000,Raw!AD:AD,0))))</f>
        <v/>
      </c>
      <c r="K257" s="52" t="str">
        <f>IF(L257="","",(INDEX(Raw!A:A,MATCH(L257+40000,Raw!AD:AD,0))))</f>
        <v/>
      </c>
      <c r="L257" s="59" t="str">
        <f>(IFERROR(IF(LARGE(Raw!AD:AD,A257+COUNTIF(Raw!C:C,"H"))-40000&gt;0,LARGE(Raw!AD:AD,A257+COUNTIF(Raw!C:C,"H"))-40000,""),""))</f>
        <v/>
      </c>
      <c r="M257" s="63" t="str">
        <f>IF(L257="","",(INDEX(Raw!AE:AE,MATCH(L257+40000,Raw!AD:AD,0)))-28000)</f>
        <v/>
      </c>
      <c r="N257" s="63" t="str">
        <f>IF(L257="","",(INDEX(Raw!AF:AF,MATCH(L257+40000,Raw!AD:AD,0)))-12000)</f>
        <v/>
      </c>
      <c r="P257" s="3" t="str">
        <f t="shared" si="10"/>
        <v/>
      </c>
      <c r="Q257" s="52" t="str">
        <f>IF(S257="","",(INDEX(Raw!D:D,MATCH(S257+20000,Raw!AD:AD,0))))</f>
        <v/>
      </c>
      <c r="R257" s="52" t="str">
        <f>IF(S257="","",(INDEX(Raw!A:A,MATCH(S257+20000,Raw!AD:AD,0))))</f>
        <v/>
      </c>
      <c r="S257" s="59" t="str">
        <f>(IFERROR(IF(LARGE(Raw!AD:AD,A257+COUNTIF(Raw!C:C,"H")+COUNTIF(Raw!C:C,"S"))-20000&gt;0,LARGE(Raw!AD:AD,A257+COUNTIF(Raw!C:C,"H")+COUNTIF(Raw!C:C,"S"))-20000,""),""))</f>
        <v/>
      </c>
      <c r="T257" s="63" t="str">
        <f>IF(S257="","",(INDEX(Raw!AE:AE,MATCH(S257+20000,Raw!AD:AD,0)))-14000)</f>
        <v/>
      </c>
      <c r="U257" s="63" t="str">
        <f>IF(S257="","",(INDEX(Raw!AF:AF,MATCH(S257+20000,Raw!AD:AD,0)))-6000)</f>
        <v/>
      </c>
    </row>
    <row r="258" spans="1:21" x14ac:dyDescent="0.3">
      <c r="A258" s="52">
        <v>255</v>
      </c>
      <c r="B258" s="3" t="str">
        <f t="shared" si="11"/>
        <v/>
      </c>
      <c r="C258" s="52" t="str">
        <f>IF(E258="","",(INDEX(Raw!D:D,MATCH(E258+60000,Raw!AD:AD,0))))</f>
        <v/>
      </c>
      <c r="D258" s="52" t="str">
        <f>IF(E258="","",(INDEX(Raw!A:A,MATCH(E258+60000,Raw!AD:AD,0))))</f>
        <v/>
      </c>
      <c r="E258" s="59" t="str">
        <f>(IFERROR(IF(LARGE(Raw!AD:AD,A258)-60000&gt;0,LARGE(Raw!AD:AD,A258)-60000,""),""))</f>
        <v/>
      </c>
      <c r="F258" s="63" t="str">
        <f>IF(E258="","",(INDEX(Raw!AE:AE,MATCH(E258+60000,Raw!AD:AD,0)))-42000)</f>
        <v/>
      </c>
      <c r="G258" s="63" t="str">
        <f>IF(E258="","",(INDEX(Raw!AF:AF,MATCH(E258+60000,Raw!AD:AD,0)))-18000)</f>
        <v/>
      </c>
      <c r="I258" s="3" t="str">
        <f t="shared" si="9"/>
        <v/>
      </c>
      <c r="J258" s="52" t="str">
        <f>IF(L258="","",(INDEX(Raw!D:D,MATCH(L258+40000,Raw!AD:AD,0))))</f>
        <v/>
      </c>
      <c r="K258" s="52" t="str">
        <f>IF(L258="","",(INDEX(Raw!A:A,MATCH(L258+40000,Raw!AD:AD,0))))</f>
        <v/>
      </c>
      <c r="L258" s="59" t="str">
        <f>(IFERROR(IF(LARGE(Raw!AD:AD,A258+COUNTIF(Raw!C:C,"H"))-40000&gt;0,LARGE(Raw!AD:AD,A258+COUNTIF(Raw!C:C,"H"))-40000,""),""))</f>
        <v/>
      </c>
      <c r="M258" s="63" t="str">
        <f>IF(L258="","",(INDEX(Raw!AE:AE,MATCH(L258+40000,Raw!AD:AD,0)))-28000)</f>
        <v/>
      </c>
      <c r="N258" s="63" t="str">
        <f>IF(L258="","",(INDEX(Raw!AF:AF,MATCH(L258+40000,Raw!AD:AD,0)))-12000)</f>
        <v/>
      </c>
      <c r="P258" s="3" t="str">
        <f t="shared" si="10"/>
        <v/>
      </c>
      <c r="Q258" s="52" t="str">
        <f>IF(S258="","",(INDEX(Raw!D:D,MATCH(S258+20000,Raw!AD:AD,0))))</f>
        <v/>
      </c>
      <c r="R258" s="52" t="str">
        <f>IF(S258="","",(INDEX(Raw!A:A,MATCH(S258+20000,Raw!AD:AD,0))))</f>
        <v/>
      </c>
      <c r="S258" s="59" t="str">
        <f>(IFERROR(IF(LARGE(Raw!AD:AD,A258+COUNTIF(Raw!C:C,"H")+COUNTIF(Raw!C:C,"S"))-20000&gt;0,LARGE(Raw!AD:AD,A258+COUNTIF(Raw!C:C,"H")+COUNTIF(Raw!C:C,"S"))-20000,""),""))</f>
        <v/>
      </c>
      <c r="T258" s="63" t="str">
        <f>IF(S258="","",(INDEX(Raw!AE:AE,MATCH(S258+20000,Raw!AD:AD,0)))-14000)</f>
        <v/>
      </c>
      <c r="U258" s="63" t="str">
        <f>IF(S258="","",(INDEX(Raw!AF:AF,MATCH(S258+20000,Raw!AD:AD,0)))-6000)</f>
        <v/>
      </c>
    </row>
    <row r="259" spans="1:21" x14ac:dyDescent="0.3">
      <c r="A259" s="52">
        <v>256</v>
      </c>
      <c r="B259" s="3" t="str">
        <f t="shared" si="11"/>
        <v/>
      </c>
      <c r="C259" s="52" t="str">
        <f>IF(E259="","",(INDEX(Raw!D:D,MATCH(E259+60000,Raw!AD:AD,0))))</f>
        <v/>
      </c>
      <c r="D259" s="52" t="str">
        <f>IF(E259="","",(INDEX(Raw!A:A,MATCH(E259+60000,Raw!AD:AD,0))))</f>
        <v/>
      </c>
      <c r="E259" s="59" t="str">
        <f>(IFERROR(IF(LARGE(Raw!AD:AD,A259)-60000&gt;0,LARGE(Raw!AD:AD,A259)-60000,""),""))</f>
        <v/>
      </c>
      <c r="F259" s="63" t="str">
        <f>IF(E259="","",(INDEX(Raw!AE:AE,MATCH(E259+60000,Raw!AD:AD,0)))-42000)</f>
        <v/>
      </c>
      <c r="G259" s="63" t="str">
        <f>IF(E259="","",(INDEX(Raw!AF:AF,MATCH(E259+60000,Raw!AD:AD,0)))-18000)</f>
        <v/>
      </c>
      <c r="I259" s="3" t="str">
        <f t="shared" si="9"/>
        <v/>
      </c>
      <c r="J259" s="52" t="str">
        <f>IF(L259="","",(INDEX(Raw!D:D,MATCH(L259+40000,Raw!AD:AD,0))))</f>
        <v/>
      </c>
      <c r="K259" s="52" t="str">
        <f>IF(L259="","",(INDEX(Raw!A:A,MATCH(L259+40000,Raw!AD:AD,0))))</f>
        <v/>
      </c>
      <c r="L259" s="59" t="str">
        <f>(IFERROR(IF(LARGE(Raw!AD:AD,A259+COUNTIF(Raw!C:C,"H"))-40000&gt;0,LARGE(Raw!AD:AD,A259+COUNTIF(Raw!C:C,"H"))-40000,""),""))</f>
        <v/>
      </c>
      <c r="M259" s="63" t="str">
        <f>IF(L259="","",(INDEX(Raw!AE:AE,MATCH(L259+40000,Raw!AD:AD,0)))-28000)</f>
        <v/>
      </c>
      <c r="N259" s="63" t="str">
        <f>IF(L259="","",(INDEX(Raw!AF:AF,MATCH(L259+40000,Raw!AD:AD,0)))-12000)</f>
        <v/>
      </c>
      <c r="P259" s="3" t="str">
        <f t="shared" si="10"/>
        <v/>
      </c>
      <c r="Q259" s="52" t="str">
        <f>IF(S259="","",(INDEX(Raw!D:D,MATCH(S259+20000,Raw!AD:AD,0))))</f>
        <v/>
      </c>
      <c r="R259" s="52" t="str">
        <f>IF(S259="","",(INDEX(Raw!A:A,MATCH(S259+20000,Raw!AD:AD,0))))</f>
        <v/>
      </c>
      <c r="S259" s="59" t="str">
        <f>(IFERROR(IF(LARGE(Raw!AD:AD,A259+COUNTIF(Raw!C:C,"H")+COUNTIF(Raw!C:C,"S"))-20000&gt;0,LARGE(Raw!AD:AD,A259+COUNTIF(Raw!C:C,"H")+COUNTIF(Raw!C:C,"S"))-20000,""),""))</f>
        <v/>
      </c>
      <c r="T259" s="63" t="str">
        <f>IF(S259="","",(INDEX(Raw!AE:AE,MATCH(S259+20000,Raw!AD:AD,0)))-14000)</f>
        <v/>
      </c>
      <c r="U259" s="63" t="str">
        <f>IF(S259="","",(INDEX(Raw!AF:AF,MATCH(S259+20000,Raw!AD:AD,0)))-6000)</f>
        <v/>
      </c>
    </row>
    <row r="260" spans="1:21" x14ac:dyDescent="0.3">
      <c r="A260" s="52">
        <v>257</v>
      </c>
      <c r="B260" s="3" t="str">
        <f t="shared" si="11"/>
        <v/>
      </c>
      <c r="C260" s="52" t="str">
        <f>IF(E260="","",(INDEX(Raw!D:D,MATCH(E260+60000,Raw!AD:AD,0))))</f>
        <v/>
      </c>
      <c r="D260" s="52" t="str">
        <f>IF(E260="","",(INDEX(Raw!A:A,MATCH(E260+60000,Raw!AD:AD,0))))</f>
        <v/>
      </c>
      <c r="E260" s="59" t="str">
        <f>(IFERROR(IF(LARGE(Raw!AD:AD,A260)-60000&gt;0,LARGE(Raw!AD:AD,A260)-60000,""),""))</f>
        <v/>
      </c>
      <c r="F260" s="63" t="str">
        <f>IF(E260="","",(INDEX(Raw!AE:AE,MATCH(E260+60000,Raw!AD:AD,0)))-42000)</f>
        <v/>
      </c>
      <c r="G260" s="63" t="str">
        <f>IF(E260="","",(INDEX(Raw!AF:AF,MATCH(E260+60000,Raw!AD:AD,0)))-18000)</f>
        <v/>
      </c>
      <c r="I260" s="3" t="str">
        <f t="shared" si="9"/>
        <v/>
      </c>
      <c r="J260" s="52" t="str">
        <f>IF(L260="","",(INDEX(Raw!D:D,MATCH(L260+40000,Raw!AD:AD,0))))</f>
        <v/>
      </c>
      <c r="K260" s="52" t="str">
        <f>IF(L260="","",(INDEX(Raw!A:A,MATCH(L260+40000,Raw!AD:AD,0))))</f>
        <v/>
      </c>
      <c r="L260" s="59" t="str">
        <f>(IFERROR(IF(LARGE(Raw!AD:AD,A260+COUNTIF(Raw!C:C,"H"))-40000&gt;0,LARGE(Raw!AD:AD,A260+COUNTIF(Raw!C:C,"H"))-40000,""),""))</f>
        <v/>
      </c>
      <c r="M260" s="63" t="str">
        <f>IF(L260="","",(INDEX(Raw!AE:AE,MATCH(L260+40000,Raw!AD:AD,0)))-28000)</f>
        <v/>
      </c>
      <c r="N260" s="63" t="str">
        <f>IF(L260="","",(INDEX(Raw!AF:AF,MATCH(L260+40000,Raw!AD:AD,0)))-12000)</f>
        <v/>
      </c>
      <c r="P260" s="3" t="str">
        <f t="shared" si="10"/>
        <v/>
      </c>
      <c r="Q260" s="52" t="str">
        <f>IF(S260="","",(INDEX(Raw!D:D,MATCH(S260+20000,Raw!AD:AD,0))))</f>
        <v/>
      </c>
      <c r="R260" s="52" t="str">
        <f>IF(S260="","",(INDEX(Raw!A:A,MATCH(S260+20000,Raw!AD:AD,0))))</f>
        <v/>
      </c>
      <c r="S260" s="59" t="str">
        <f>(IFERROR(IF(LARGE(Raw!AD:AD,A260+COUNTIF(Raw!C:C,"H")+COUNTIF(Raw!C:C,"S"))-20000&gt;0,LARGE(Raw!AD:AD,A260+COUNTIF(Raw!C:C,"H")+COUNTIF(Raw!C:C,"S"))-20000,""),""))</f>
        <v/>
      </c>
      <c r="T260" s="63" t="str">
        <f>IF(S260="","",(INDEX(Raw!AE:AE,MATCH(S260+20000,Raw!AD:AD,0)))-14000)</f>
        <v/>
      </c>
      <c r="U260" s="63" t="str">
        <f>IF(S260="","",(INDEX(Raw!AF:AF,MATCH(S260+20000,Raw!AD:AD,0)))-6000)</f>
        <v/>
      </c>
    </row>
    <row r="261" spans="1:21" x14ac:dyDescent="0.3">
      <c r="A261" s="52">
        <v>258</v>
      </c>
      <c r="B261" s="3" t="str">
        <f t="shared" si="11"/>
        <v/>
      </c>
      <c r="C261" s="52" t="str">
        <f>IF(E261="","",(INDEX(Raw!D:D,MATCH(E261+60000,Raw!AD:AD,0))))</f>
        <v/>
      </c>
      <c r="D261" s="52" t="str">
        <f>IF(E261="","",(INDEX(Raw!A:A,MATCH(E261+60000,Raw!AD:AD,0))))</f>
        <v/>
      </c>
      <c r="E261" s="59" t="str">
        <f>(IFERROR(IF(LARGE(Raw!AD:AD,A261)-60000&gt;0,LARGE(Raw!AD:AD,A261)-60000,""),""))</f>
        <v/>
      </c>
      <c r="F261" s="63" t="str">
        <f>IF(E261="","",(INDEX(Raw!AE:AE,MATCH(E261+60000,Raw!AD:AD,0)))-42000)</f>
        <v/>
      </c>
      <c r="G261" s="63" t="str">
        <f>IF(E261="","",(INDEX(Raw!AF:AF,MATCH(E261+60000,Raw!AD:AD,0)))-18000)</f>
        <v/>
      </c>
      <c r="I261" s="3" t="str">
        <f t="shared" ref="I261:I324" si="12">IFERROR(IF(ROUND(L261,3)=ROUND(L260,3),I260,I260+1),"")</f>
        <v/>
      </c>
      <c r="J261" s="52" t="str">
        <f>IF(L261="","",(INDEX(Raw!D:D,MATCH(L261+40000,Raw!AD:AD,0))))</f>
        <v/>
      </c>
      <c r="K261" s="52" t="str">
        <f>IF(L261="","",(INDEX(Raw!A:A,MATCH(L261+40000,Raw!AD:AD,0))))</f>
        <v/>
      </c>
      <c r="L261" s="59" t="str">
        <f>(IFERROR(IF(LARGE(Raw!AD:AD,A261+COUNTIF(Raw!C:C,"H"))-40000&gt;0,LARGE(Raw!AD:AD,A261+COUNTIF(Raw!C:C,"H"))-40000,""),""))</f>
        <v/>
      </c>
      <c r="M261" s="63" t="str">
        <f>IF(L261="","",(INDEX(Raw!AE:AE,MATCH(L261+40000,Raw!AD:AD,0)))-28000)</f>
        <v/>
      </c>
      <c r="N261" s="63" t="str">
        <f>IF(L261="","",(INDEX(Raw!AF:AF,MATCH(L261+40000,Raw!AD:AD,0)))-12000)</f>
        <v/>
      </c>
      <c r="P261" s="3" t="str">
        <f t="shared" ref="P261:P324" si="13">IFERROR(IF(ROUND(S261,3)=ROUND(S260,3),P260,P260+1),"")</f>
        <v/>
      </c>
      <c r="Q261" s="52" t="str">
        <f>IF(S261="","",(INDEX(Raw!D:D,MATCH(S261+20000,Raw!AD:AD,0))))</f>
        <v/>
      </c>
      <c r="R261" s="52" t="str">
        <f>IF(S261="","",(INDEX(Raw!A:A,MATCH(S261+20000,Raw!AD:AD,0))))</f>
        <v/>
      </c>
      <c r="S261" s="59" t="str">
        <f>(IFERROR(IF(LARGE(Raw!AD:AD,A261+COUNTIF(Raw!C:C,"H")+COUNTIF(Raw!C:C,"S"))-20000&gt;0,LARGE(Raw!AD:AD,A261+COUNTIF(Raw!C:C,"H")+COUNTIF(Raw!C:C,"S"))-20000,""),""))</f>
        <v/>
      </c>
      <c r="T261" s="63" t="str">
        <f>IF(S261="","",(INDEX(Raw!AE:AE,MATCH(S261+20000,Raw!AD:AD,0)))-14000)</f>
        <v/>
      </c>
      <c r="U261" s="63" t="str">
        <f>IF(S261="","",(INDEX(Raw!AF:AF,MATCH(S261+20000,Raw!AD:AD,0)))-6000)</f>
        <v/>
      </c>
    </row>
    <row r="262" spans="1:21" x14ac:dyDescent="0.3">
      <c r="A262" s="52">
        <v>259</v>
      </c>
      <c r="B262" s="3" t="str">
        <f t="shared" ref="B262:B325" si="14">IFERROR(IF(ROUND(E262,3)=ROUND(E261,3),B261,B261+1),"")</f>
        <v/>
      </c>
      <c r="C262" s="52" t="str">
        <f>IF(E262="","",(INDEX(Raw!D:D,MATCH(E262+60000,Raw!AD:AD,0))))</f>
        <v/>
      </c>
      <c r="D262" s="52" t="str">
        <f>IF(E262="","",(INDEX(Raw!A:A,MATCH(E262+60000,Raw!AD:AD,0))))</f>
        <v/>
      </c>
      <c r="E262" s="59" t="str">
        <f>(IFERROR(IF(LARGE(Raw!AD:AD,A262)-60000&gt;0,LARGE(Raw!AD:AD,A262)-60000,""),""))</f>
        <v/>
      </c>
      <c r="F262" s="63" t="str">
        <f>IF(E262="","",(INDEX(Raw!AE:AE,MATCH(E262+60000,Raw!AD:AD,0)))-42000)</f>
        <v/>
      </c>
      <c r="G262" s="63" t="str">
        <f>IF(E262="","",(INDEX(Raw!AF:AF,MATCH(E262+60000,Raw!AD:AD,0)))-18000)</f>
        <v/>
      </c>
      <c r="I262" s="3" t="str">
        <f t="shared" si="12"/>
        <v/>
      </c>
      <c r="J262" s="52" t="str">
        <f>IF(L262="","",(INDEX(Raw!D:D,MATCH(L262+40000,Raw!AD:AD,0))))</f>
        <v/>
      </c>
      <c r="K262" s="52" t="str">
        <f>IF(L262="","",(INDEX(Raw!A:A,MATCH(L262+40000,Raw!AD:AD,0))))</f>
        <v/>
      </c>
      <c r="L262" s="59" t="str">
        <f>(IFERROR(IF(LARGE(Raw!AD:AD,A262+COUNTIF(Raw!C:C,"H"))-40000&gt;0,LARGE(Raw!AD:AD,A262+COUNTIF(Raw!C:C,"H"))-40000,""),""))</f>
        <v/>
      </c>
      <c r="M262" s="63" t="str">
        <f>IF(L262="","",(INDEX(Raw!AE:AE,MATCH(L262+40000,Raw!AD:AD,0)))-28000)</f>
        <v/>
      </c>
      <c r="N262" s="63" t="str">
        <f>IF(L262="","",(INDEX(Raw!AF:AF,MATCH(L262+40000,Raw!AD:AD,0)))-12000)</f>
        <v/>
      </c>
      <c r="P262" s="3" t="str">
        <f t="shared" si="13"/>
        <v/>
      </c>
      <c r="Q262" s="52" t="str">
        <f>IF(S262="","",(INDEX(Raw!D:D,MATCH(S262+20000,Raw!AD:AD,0))))</f>
        <v/>
      </c>
      <c r="R262" s="52" t="str">
        <f>IF(S262="","",(INDEX(Raw!A:A,MATCH(S262+20000,Raw!AD:AD,0))))</f>
        <v/>
      </c>
      <c r="S262" s="59" t="str">
        <f>(IFERROR(IF(LARGE(Raw!AD:AD,A262+COUNTIF(Raw!C:C,"H")+COUNTIF(Raw!C:C,"S"))-20000&gt;0,LARGE(Raw!AD:AD,A262+COUNTIF(Raw!C:C,"H")+COUNTIF(Raw!C:C,"S"))-20000,""),""))</f>
        <v/>
      </c>
      <c r="T262" s="63" t="str">
        <f>IF(S262="","",(INDEX(Raw!AE:AE,MATCH(S262+20000,Raw!AD:AD,0)))-14000)</f>
        <v/>
      </c>
      <c r="U262" s="63" t="str">
        <f>IF(S262="","",(INDEX(Raw!AF:AF,MATCH(S262+20000,Raw!AD:AD,0)))-6000)</f>
        <v/>
      </c>
    </row>
    <row r="263" spans="1:21" x14ac:dyDescent="0.3">
      <c r="A263" s="52">
        <v>260</v>
      </c>
      <c r="B263" s="3" t="str">
        <f t="shared" si="14"/>
        <v/>
      </c>
      <c r="C263" s="52" t="str">
        <f>IF(E263="","",(INDEX(Raw!D:D,MATCH(E263+60000,Raw!AD:AD,0))))</f>
        <v/>
      </c>
      <c r="D263" s="52" t="str">
        <f>IF(E263="","",(INDEX(Raw!A:A,MATCH(E263+60000,Raw!AD:AD,0))))</f>
        <v/>
      </c>
      <c r="E263" s="59" t="str">
        <f>(IFERROR(IF(LARGE(Raw!AD:AD,A263)-60000&gt;0,LARGE(Raw!AD:AD,A263)-60000,""),""))</f>
        <v/>
      </c>
      <c r="F263" s="63" t="str">
        <f>IF(E263="","",(INDEX(Raw!AE:AE,MATCH(E263+60000,Raw!AD:AD,0)))-42000)</f>
        <v/>
      </c>
      <c r="G263" s="63" t="str">
        <f>IF(E263="","",(INDEX(Raw!AF:AF,MATCH(E263+60000,Raw!AD:AD,0)))-18000)</f>
        <v/>
      </c>
      <c r="I263" s="3" t="str">
        <f t="shared" si="12"/>
        <v/>
      </c>
      <c r="J263" s="52" t="str">
        <f>IF(L263="","",(INDEX(Raw!D:D,MATCH(L263+40000,Raw!AD:AD,0))))</f>
        <v/>
      </c>
      <c r="K263" s="52" t="str">
        <f>IF(L263="","",(INDEX(Raw!A:A,MATCH(L263+40000,Raw!AD:AD,0))))</f>
        <v/>
      </c>
      <c r="L263" s="59" t="str">
        <f>(IFERROR(IF(LARGE(Raw!AD:AD,A263+COUNTIF(Raw!C:C,"H"))-40000&gt;0,LARGE(Raw!AD:AD,A263+COUNTIF(Raw!C:C,"H"))-40000,""),""))</f>
        <v/>
      </c>
      <c r="M263" s="63" t="str">
        <f>IF(L263="","",(INDEX(Raw!AE:AE,MATCH(L263+40000,Raw!AD:AD,0)))-28000)</f>
        <v/>
      </c>
      <c r="N263" s="63" t="str">
        <f>IF(L263="","",(INDEX(Raw!AF:AF,MATCH(L263+40000,Raw!AD:AD,0)))-12000)</f>
        <v/>
      </c>
      <c r="P263" s="3" t="str">
        <f t="shared" si="13"/>
        <v/>
      </c>
      <c r="Q263" s="52" t="str">
        <f>IF(S263="","",(INDEX(Raw!D:D,MATCH(S263+20000,Raw!AD:AD,0))))</f>
        <v/>
      </c>
      <c r="R263" s="52" t="str">
        <f>IF(S263="","",(INDEX(Raw!A:A,MATCH(S263+20000,Raw!AD:AD,0))))</f>
        <v/>
      </c>
      <c r="S263" s="59" t="str">
        <f>(IFERROR(IF(LARGE(Raw!AD:AD,A263+COUNTIF(Raw!C:C,"H")+COUNTIF(Raw!C:C,"S"))-20000&gt;0,LARGE(Raw!AD:AD,A263+COUNTIF(Raw!C:C,"H")+COUNTIF(Raw!C:C,"S"))-20000,""),""))</f>
        <v/>
      </c>
      <c r="T263" s="63" t="str">
        <f>IF(S263="","",(INDEX(Raw!AE:AE,MATCH(S263+20000,Raw!AD:AD,0)))-14000)</f>
        <v/>
      </c>
      <c r="U263" s="63" t="str">
        <f>IF(S263="","",(INDEX(Raw!AF:AF,MATCH(S263+20000,Raw!AD:AD,0)))-6000)</f>
        <v/>
      </c>
    </row>
    <row r="264" spans="1:21" x14ac:dyDescent="0.3">
      <c r="A264" s="52">
        <v>261</v>
      </c>
      <c r="B264" s="3" t="str">
        <f t="shared" si="14"/>
        <v/>
      </c>
      <c r="C264" s="52" t="str">
        <f>IF(E264="","",(INDEX(Raw!D:D,MATCH(E264+60000,Raw!AD:AD,0))))</f>
        <v/>
      </c>
      <c r="D264" s="52" t="str">
        <f>IF(E264="","",(INDEX(Raw!A:A,MATCH(E264+60000,Raw!AD:AD,0))))</f>
        <v/>
      </c>
      <c r="E264" s="59" t="str">
        <f>(IFERROR(IF(LARGE(Raw!AD:AD,A264)-60000&gt;0,LARGE(Raw!AD:AD,A264)-60000,""),""))</f>
        <v/>
      </c>
      <c r="F264" s="63" t="str">
        <f>IF(E264="","",(INDEX(Raw!AE:AE,MATCH(E264+60000,Raw!AD:AD,0)))-42000)</f>
        <v/>
      </c>
      <c r="G264" s="63" t="str">
        <f>IF(E264="","",(INDEX(Raw!AF:AF,MATCH(E264+60000,Raw!AD:AD,0)))-18000)</f>
        <v/>
      </c>
      <c r="I264" s="3" t="str">
        <f t="shared" si="12"/>
        <v/>
      </c>
      <c r="J264" s="52" t="str">
        <f>IF(L264="","",(INDEX(Raw!D:D,MATCH(L264+40000,Raw!AD:AD,0))))</f>
        <v/>
      </c>
      <c r="K264" s="52" t="str">
        <f>IF(L264="","",(INDEX(Raw!A:A,MATCH(L264+40000,Raw!AD:AD,0))))</f>
        <v/>
      </c>
      <c r="L264" s="59" t="str">
        <f>(IFERROR(IF(LARGE(Raw!AD:AD,A264+COUNTIF(Raw!C:C,"H"))-40000&gt;0,LARGE(Raw!AD:AD,A264+COUNTIF(Raw!C:C,"H"))-40000,""),""))</f>
        <v/>
      </c>
      <c r="M264" s="63" t="str">
        <f>IF(L264="","",(INDEX(Raw!AE:AE,MATCH(L264+40000,Raw!AD:AD,0)))-28000)</f>
        <v/>
      </c>
      <c r="N264" s="63" t="str">
        <f>IF(L264="","",(INDEX(Raw!AF:AF,MATCH(L264+40000,Raw!AD:AD,0)))-12000)</f>
        <v/>
      </c>
      <c r="P264" s="3" t="str">
        <f t="shared" si="13"/>
        <v/>
      </c>
      <c r="Q264" s="52" t="str">
        <f>IF(S264="","",(INDEX(Raw!D:D,MATCH(S264+20000,Raw!AD:AD,0))))</f>
        <v/>
      </c>
      <c r="R264" s="52" t="str">
        <f>IF(S264="","",(INDEX(Raw!A:A,MATCH(S264+20000,Raw!AD:AD,0))))</f>
        <v/>
      </c>
      <c r="S264" s="59" t="str">
        <f>(IFERROR(IF(LARGE(Raw!AD:AD,A264+COUNTIF(Raw!C:C,"H")+COUNTIF(Raw!C:C,"S"))-20000&gt;0,LARGE(Raw!AD:AD,A264+COUNTIF(Raw!C:C,"H")+COUNTIF(Raw!C:C,"S"))-20000,""),""))</f>
        <v/>
      </c>
      <c r="T264" s="63" t="str">
        <f>IF(S264="","",(INDEX(Raw!AE:AE,MATCH(S264+20000,Raw!AD:AD,0)))-14000)</f>
        <v/>
      </c>
      <c r="U264" s="63" t="str">
        <f>IF(S264="","",(INDEX(Raw!AF:AF,MATCH(S264+20000,Raw!AD:AD,0)))-6000)</f>
        <v/>
      </c>
    </row>
    <row r="265" spans="1:21" x14ac:dyDescent="0.3">
      <c r="A265" s="52">
        <v>262</v>
      </c>
      <c r="B265" s="3" t="str">
        <f t="shared" si="14"/>
        <v/>
      </c>
      <c r="C265" s="52" t="str">
        <f>IF(E265="","",(INDEX(Raw!D:D,MATCH(E265+60000,Raw!AD:AD,0))))</f>
        <v/>
      </c>
      <c r="D265" s="52" t="str">
        <f>IF(E265="","",(INDEX(Raw!A:A,MATCH(E265+60000,Raw!AD:AD,0))))</f>
        <v/>
      </c>
      <c r="E265" s="59" t="str">
        <f>(IFERROR(IF(LARGE(Raw!AD:AD,A265)-60000&gt;0,LARGE(Raw!AD:AD,A265)-60000,""),""))</f>
        <v/>
      </c>
      <c r="F265" s="63" t="str">
        <f>IF(E265="","",(INDEX(Raw!AE:AE,MATCH(E265+60000,Raw!AD:AD,0)))-42000)</f>
        <v/>
      </c>
      <c r="G265" s="63" t="str">
        <f>IF(E265="","",(INDEX(Raw!AF:AF,MATCH(E265+60000,Raw!AD:AD,0)))-18000)</f>
        <v/>
      </c>
      <c r="I265" s="3" t="str">
        <f t="shared" si="12"/>
        <v/>
      </c>
      <c r="J265" s="52" t="str">
        <f>IF(L265="","",(INDEX(Raw!D:D,MATCH(L265+40000,Raw!AD:AD,0))))</f>
        <v/>
      </c>
      <c r="K265" s="52" t="str">
        <f>IF(L265="","",(INDEX(Raw!A:A,MATCH(L265+40000,Raw!AD:AD,0))))</f>
        <v/>
      </c>
      <c r="L265" s="59" t="str">
        <f>(IFERROR(IF(LARGE(Raw!AD:AD,A265+COUNTIF(Raw!C:C,"H"))-40000&gt;0,LARGE(Raw!AD:AD,A265+COUNTIF(Raw!C:C,"H"))-40000,""),""))</f>
        <v/>
      </c>
      <c r="M265" s="63" t="str">
        <f>IF(L265="","",(INDEX(Raw!AE:AE,MATCH(L265+40000,Raw!AD:AD,0)))-28000)</f>
        <v/>
      </c>
      <c r="N265" s="63" t="str">
        <f>IF(L265="","",(INDEX(Raw!AF:AF,MATCH(L265+40000,Raw!AD:AD,0)))-12000)</f>
        <v/>
      </c>
      <c r="P265" s="3" t="str">
        <f t="shared" si="13"/>
        <v/>
      </c>
      <c r="Q265" s="52" t="str">
        <f>IF(S265="","",(INDEX(Raw!D:D,MATCH(S265+20000,Raw!AD:AD,0))))</f>
        <v/>
      </c>
      <c r="R265" s="52" t="str">
        <f>IF(S265="","",(INDEX(Raw!A:A,MATCH(S265+20000,Raw!AD:AD,0))))</f>
        <v/>
      </c>
      <c r="S265" s="59" t="str">
        <f>(IFERROR(IF(LARGE(Raw!AD:AD,A265+COUNTIF(Raw!C:C,"H")+COUNTIF(Raw!C:C,"S"))-20000&gt;0,LARGE(Raw!AD:AD,A265+COUNTIF(Raw!C:C,"H")+COUNTIF(Raw!C:C,"S"))-20000,""),""))</f>
        <v/>
      </c>
      <c r="T265" s="63" t="str">
        <f>IF(S265="","",(INDEX(Raw!AE:AE,MATCH(S265+20000,Raw!AD:AD,0)))-14000)</f>
        <v/>
      </c>
      <c r="U265" s="63" t="str">
        <f>IF(S265="","",(INDEX(Raw!AF:AF,MATCH(S265+20000,Raw!AD:AD,0)))-6000)</f>
        <v/>
      </c>
    </row>
    <row r="266" spans="1:21" x14ac:dyDescent="0.3">
      <c r="A266" s="52">
        <v>263</v>
      </c>
      <c r="B266" s="3" t="str">
        <f t="shared" si="14"/>
        <v/>
      </c>
      <c r="C266" s="52" t="str">
        <f>IF(E266="","",(INDEX(Raw!D:D,MATCH(E266+60000,Raw!AD:AD,0))))</f>
        <v/>
      </c>
      <c r="D266" s="52" t="str">
        <f>IF(E266="","",(INDEX(Raw!A:A,MATCH(E266+60000,Raw!AD:AD,0))))</f>
        <v/>
      </c>
      <c r="E266" s="59" t="str">
        <f>(IFERROR(IF(LARGE(Raw!AD:AD,A266)-60000&gt;0,LARGE(Raw!AD:AD,A266)-60000,""),""))</f>
        <v/>
      </c>
      <c r="F266" s="63" t="str">
        <f>IF(E266="","",(INDEX(Raw!AE:AE,MATCH(E266+60000,Raw!AD:AD,0)))-42000)</f>
        <v/>
      </c>
      <c r="G266" s="63" t="str">
        <f>IF(E266="","",(INDEX(Raw!AF:AF,MATCH(E266+60000,Raw!AD:AD,0)))-18000)</f>
        <v/>
      </c>
      <c r="I266" s="3" t="str">
        <f t="shared" si="12"/>
        <v/>
      </c>
      <c r="J266" s="52" t="str">
        <f>IF(L266="","",(INDEX(Raw!D:D,MATCH(L266+40000,Raw!AD:AD,0))))</f>
        <v/>
      </c>
      <c r="K266" s="52" t="str">
        <f>IF(L266="","",(INDEX(Raw!A:A,MATCH(L266+40000,Raw!AD:AD,0))))</f>
        <v/>
      </c>
      <c r="L266" s="59" t="str">
        <f>(IFERROR(IF(LARGE(Raw!AD:AD,A266+COUNTIF(Raw!C:C,"H"))-40000&gt;0,LARGE(Raw!AD:AD,A266+COUNTIF(Raw!C:C,"H"))-40000,""),""))</f>
        <v/>
      </c>
      <c r="M266" s="63" t="str">
        <f>IF(L266="","",(INDEX(Raw!AE:AE,MATCH(L266+40000,Raw!AD:AD,0)))-28000)</f>
        <v/>
      </c>
      <c r="N266" s="63" t="str">
        <f>IF(L266="","",(INDEX(Raw!AF:AF,MATCH(L266+40000,Raw!AD:AD,0)))-12000)</f>
        <v/>
      </c>
      <c r="P266" s="3" t="str">
        <f t="shared" si="13"/>
        <v/>
      </c>
      <c r="Q266" s="52" t="str">
        <f>IF(S266="","",(INDEX(Raw!D:D,MATCH(S266+20000,Raw!AD:AD,0))))</f>
        <v/>
      </c>
      <c r="R266" s="52" t="str">
        <f>IF(S266="","",(INDEX(Raw!A:A,MATCH(S266+20000,Raw!AD:AD,0))))</f>
        <v/>
      </c>
      <c r="S266" s="59" t="str">
        <f>(IFERROR(IF(LARGE(Raw!AD:AD,A266+COUNTIF(Raw!C:C,"H")+COUNTIF(Raw!C:C,"S"))-20000&gt;0,LARGE(Raw!AD:AD,A266+COUNTIF(Raw!C:C,"H")+COUNTIF(Raw!C:C,"S"))-20000,""),""))</f>
        <v/>
      </c>
      <c r="T266" s="63" t="str">
        <f>IF(S266="","",(INDEX(Raw!AE:AE,MATCH(S266+20000,Raw!AD:AD,0)))-14000)</f>
        <v/>
      </c>
      <c r="U266" s="63" t="str">
        <f>IF(S266="","",(INDEX(Raw!AF:AF,MATCH(S266+20000,Raw!AD:AD,0)))-6000)</f>
        <v/>
      </c>
    </row>
    <row r="267" spans="1:21" x14ac:dyDescent="0.3">
      <c r="A267" s="52">
        <v>264</v>
      </c>
      <c r="B267" s="3" t="str">
        <f t="shared" si="14"/>
        <v/>
      </c>
      <c r="C267" s="52" t="str">
        <f>IF(E267="","",(INDEX(Raw!D:D,MATCH(E267+60000,Raw!AD:AD,0))))</f>
        <v/>
      </c>
      <c r="D267" s="52" t="str">
        <f>IF(E267="","",(INDEX(Raw!A:A,MATCH(E267+60000,Raw!AD:AD,0))))</f>
        <v/>
      </c>
      <c r="E267" s="59" t="str">
        <f>(IFERROR(IF(LARGE(Raw!AD:AD,A267)-60000&gt;0,LARGE(Raw!AD:AD,A267)-60000,""),""))</f>
        <v/>
      </c>
      <c r="F267" s="63" t="str">
        <f>IF(E267="","",(INDEX(Raw!AE:AE,MATCH(E267+60000,Raw!AD:AD,0)))-42000)</f>
        <v/>
      </c>
      <c r="G267" s="63" t="str">
        <f>IF(E267="","",(INDEX(Raw!AF:AF,MATCH(E267+60000,Raw!AD:AD,0)))-18000)</f>
        <v/>
      </c>
      <c r="I267" s="3" t="str">
        <f t="shared" si="12"/>
        <v/>
      </c>
      <c r="J267" s="52" t="str">
        <f>IF(L267="","",(INDEX(Raw!D:D,MATCH(L267+40000,Raw!AD:AD,0))))</f>
        <v/>
      </c>
      <c r="K267" s="52" t="str">
        <f>IF(L267="","",(INDEX(Raw!A:A,MATCH(L267+40000,Raw!AD:AD,0))))</f>
        <v/>
      </c>
      <c r="L267" s="59" t="str">
        <f>(IFERROR(IF(LARGE(Raw!AD:AD,A267+COUNTIF(Raw!C:C,"H"))-40000&gt;0,LARGE(Raw!AD:AD,A267+COUNTIF(Raw!C:C,"H"))-40000,""),""))</f>
        <v/>
      </c>
      <c r="M267" s="63" t="str">
        <f>IF(L267="","",(INDEX(Raw!AE:AE,MATCH(L267+40000,Raw!AD:AD,0)))-28000)</f>
        <v/>
      </c>
      <c r="N267" s="63" t="str">
        <f>IF(L267="","",(INDEX(Raw!AF:AF,MATCH(L267+40000,Raw!AD:AD,0)))-12000)</f>
        <v/>
      </c>
      <c r="P267" s="3" t="str">
        <f t="shared" si="13"/>
        <v/>
      </c>
      <c r="Q267" s="52" t="str">
        <f>IF(S267="","",(INDEX(Raw!D:D,MATCH(S267+20000,Raw!AD:AD,0))))</f>
        <v/>
      </c>
      <c r="R267" s="52" t="str">
        <f>IF(S267="","",(INDEX(Raw!A:A,MATCH(S267+20000,Raw!AD:AD,0))))</f>
        <v/>
      </c>
      <c r="S267" s="59" t="str">
        <f>(IFERROR(IF(LARGE(Raw!AD:AD,A267+COUNTIF(Raw!C:C,"H")+COUNTIF(Raw!C:C,"S"))-20000&gt;0,LARGE(Raw!AD:AD,A267+COUNTIF(Raw!C:C,"H")+COUNTIF(Raw!C:C,"S"))-20000,""),""))</f>
        <v/>
      </c>
      <c r="T267" s="63" t="str">
        <f>IF(S267="","",(INDEX(Raw!AE:AE,MATCH(S267+20000,Raw!AD:AD,0)))-14000)</f>
        <v/>
      </c>
      <c r="U267" s="63" t="str">
        <f>IF(S267="","",(INDEX(Raw!AF:AF,MATCH(S267+20000,Raw!AD:AD,0)))-6000)</f>
        <v/>
      </c>
    </row>
    <row r="268" spans="1:21" x14ac:dyDescent="0.3">
      <c r="A268" s="52">
        <v>265</v>
      </c>
      <c r="B268" s="3" t="str">
        <f t="shared" si="14"/>
        <v/>
      </c>
      <c r="C268" s="52" t="str">
        <f>IF(E268="","",(INDEX(Raw!D:D,MATCH(E268+60000,Raw!AD:AD,0))))</f>
        <v/>
      </c>
      <c r="D268" s="52" t="str">
        <f>IF(E268="","",(INDEX(Raw!A:A,MATCH(E268+60000,Raw!AD:AD,0))))</f>
        <v/>
      </c>
      <c r="E268" s="59" t="str">
        <f>(IFERROR(IF(LARGE(Raw!AD:AD,A268)-60000&gt;0,LARGE(Raw!AD:AD,A268)-60000,""),""))</f>
        <v/>
      </c>
      <c r="F268" s="63" t="str">
        <f>IF(E268="","",(INDEX(Raw!AE:AE,MATCH(E268+60000,Raw!AD:AD,0)))-42000)</f>
        <v/>
      </c>
      <c r="G268" s="63" t="str">
        <f>IF(E268="","",(INDEX(Raw!AF:AF,MATCH(E268+60000,Raw!AD:AD,0)))-18000)</f>
        <v/>
      </c>
      <c r="I268" s="3" t="str">
        <f t="shared" si="12"/>
        <v/>
      </c>
      <c r="J268" s="52" t="str">
        <f>IF(L268="","",(INDEX(Raw!D:D,MATCH(L268+40000,Raw!AD:AD,0))))</f>
        <v/>
      </c>
      <c r="K268" s="52" t="str">
        <f>IF(L268="","",(INDEX(Raw!A:A,MATCH(L268+40000,Raw!AD:AD,0))))</f>
        <v/>
      </c>
      <c r="L268" s="59" t="str">
        <f>(IFERROR(IF(LARGE(Raw!AD:AD,A268+COUNTIF(Raw!C:C,"H"))-40000&gt;0,LARGE(Raw!AD:AD,A268+COUNTIF(Raw!C:C,"H"))-40000,""),""))</f>
        <v/>
      </c>
      <c r="M268" s="63" t="str">
        <f>IF(L268="","",(INDEX(Raw!AE:AE,MATCH(L268+40000,Raw!AD:AD,0)))-28000)</f>
        <v/>
      </c>
      <c r="N268" s="63" t="str">
        <f>IF(L268="","",(INDEX(Raw!AF:AF,MATCH(L268+40000,Raw!AD:AD,0)))-12000)</f>
        <v/>
      </c>
      <c r="P268" s="3" t="str">
        <f t="shared" si="13"/>
        <v/>
      </c>
      <c r="Q268" s="52" t="str">
        <f>IF(S268="","",(INDEX(Raw!D:D,MATCH(S268+20000,Raw!AD:AD,0))))</f>
        <v/>
      </c>
      <c r="R268" s="52" t="str">
        <f>IF(S268="","",(INDEX(Raw!A:A,MATCH(S268+20000,Raw!AD:AD,0))))</f>
        <v/>
      </c>
      <c r="S268" s="59" t="str">
        <f>(IFERROR(IF(LARGE(Raw!AD:AD,A268+COUNTIF(Raw!C:C,"H")+COUNTIF(Raw!C:C,"S"))-20000&gt;0,LARGE(Raw!AD:AD,A268+COUNTIF(Raw!C:C,"H")+COUNTIF(Raw!C:C,"S"))-20000,""),""))</f>
        <v/>
      </c>
      <c r="T268" s="63" t="str">
        <f>IF(S268="","",(INDEX(Raw!AE:AE,MATCH(S268+20000,Raw!AD:AD,0)))-14000)</f>
        <v/>
      </c>
      <c r="U268" s="63" t="str">
        <f>IF(S268="","",(INDEX(Raw!AF:AF,MATCH(S268+20000,Raw!AD:AD,0)))-6000)</f>
        <v/>
      </c>
    </row>
    <row r="269" spans="1:21" x14ac:dyDescent="0.3">
      <c r="A269" s="52">
        <v>266</v>
      </c>
      <c r="B269" s="3" t="str">
        <f t="shared" si="14"/>
        <v/>
      </c>
      <c r="C269" s="52" t="str">
        <f>IF(E269="","",(INDEX(Raw!D:D,MATCH(E269+60000,Raw!AD:AD,0))))</f>
        <v/>
      </c>
      <c r="D269" s="52" t="str">
        <f>IF(E269="","",(INDEX(Raw!A:A,MATCH(E269+60000,Raw!AD:AD,0))))</f>
        <v/>
      </c>
      <c r="E269" s="59" t="str">
        <f>(IFERROR(IF(LARGE(Raw!AD:AD,A269)-60000&gt;0,LARGE(Raw!AD:AD,A269)-60000,""),""))</f>
        <v/>
      </c>
      <c r="F269" s="63" t="str">
        <f>IF(E269="","",(INDEX(Raw!AE:AE,MATCH(E269+60000,Raw!AD:AD,0)))-42000)</f>
        <v/>
      </c>
      <c r="G269" s="63" t="str">
        <f>IF(E269="","",(INDEX(Raw!AF:AF,MATCH(E269+60000,Raw!AD:AD,0)))-18000)</f>
        <v/>
      </c>
      <c r="I269" s="3" t="str">
        <f t="shared" si="12"/>
        <v/>
      </c>
      <c r="J269" s="52" t="str">
        <f>IF(L269="","",(INDEX(Raw!D:D,MATCH(L269+40000,Raw!AD:AD,0))))</f>
        <v/>
      </c>
      <c r="K269" s="52" t="str">
        <f>IF(L269="","",(INDEX(Raw!A:A,MATCH(L269+40000,Raw!AD:AD,0))))</f>
        <v/>
      </c>
      <c r="L269" s="59" t="str">
        <f>(IFERROR(IF(LARGE(Raw!AD:AD,A269+COUNTIF(Raw!C:C,"H"))-40000&gt;0,LARGE(Raw!AD:AD,A269+COUNTIF(Raw!C:C,"H"))-40000,""),""))</f>
        <v/>
      </c>
      <c r="M269" s="63" t="str">
        <f>IF(L269="","",(INDEX(Raw!AE:AE,MATCH(L269+40000,Raw!AD:AD,0)))-28000)</f>
        <v/>
      </c>
      <c r="N269" s="63" t="str">
        <f>IF(L269="","",(INDEX(Raw!AF:AF,MATCH(L269+40000,Raw!AD:AD,0)))-12000)</f>
        <v/>
      </c>
      <c r="P269" s="3" t="str">
        <f t="shared" si="13"/>
        <v/>
      </c>
      <c r="Q269" s="52" t="str">
        <f>IF(S269="","",(INDEX(Raw!D:D,MATCH(S269+20000,Raw!AD:AD,0))))</f>
        <v/>
      </c>
      <c r="R269" s="52" t="str">
        <f>IF(S269="","",(INDEX(Raw!A:A,MATCH(S269+20000,Raw!AD:AD,0))))</f>
        <v/>
      </c>
      <c r="S269" s="59" t="str">
        <f>(IFERROR(IF(LARGE(Raw!AD:AD,A269+COUNTIF(Raw!C:C,"H")+COUNTIF(Raw!C:C,"S"))-20000&gt;0,LARGE(Raw!AD:AD,A269+COUNTIF(Raw!C:C,"H")+COUNTIF(Raw!C:C,"S"))-20000,""),""))</f>
        <v/>
      </c>
      <c r="T269" s="63" t="str">
        <f>IF(S269="","",(INDEX(Raw!AE:AE,MATCH(S269+20000,Raw!AD:AD,0)))-14000)</f>
        <v/>
      </c>
      <c r="U269" s="63" t="str">
        <f>IF(S269="","",(INDEX(Raw!AF:AF,MATCH(S269+20000,Raw!AD:AD,0)))-6000)</f>
        <v/>
      </c>
    </row>
    <row r="270" spans="1:21" x14ac:dyDescent="0.3">
      <c r="A270" s="52">
        <v>267</v>
      </c>
      <c r="B270" s="3" t="str">
        <f t="shared" si="14"/>
        <v/>
      </c>
      <c r="C270" s="52" t="str">
        <f>IF(E270="","",(INDEX(Raw!D:D,MATCH(E270+60000,Raw!AD:AD,0))))</f>
        <v/>
      </c>
      <c r="D270" s="52" t="str">
        <f>IF(E270="","",(INDEX(Raw!A:A,MATCH(E270+60000,Raw!AD:AD,0))))</f>
        <v/>
      </c>
      <c r="E270" s="59" t="str">
        <f>(IFERROR(IF(LARGE(Raw!AD:AD,A270)-60000&gt;0,LARGE(Raw!AD:AD,A270)-60000,""),""))</f>
        <v/>
      </c>
      <c r="F270" s="63" t="str">
        <f>IF(E270="","",(INDEX(Raw!AE:AE,MATCH(E270+60000,Raw!AD:AD,0)))-42000)</f>
        <v/>
      </c>
      <c r="G270" s="63" t="str">
        <f>IF(E270="","",(INDEX(Raw!AF:AF,MATCH(E270+60000,Raw!AD:AD,0)))-18000)</f>
        <v/>
      </c>
      <c r="I270" s="3" t="str">
        <f t="shared" si="12"/>
        <v/>
      </c>
      <c r="J270" s="52" t="str">
        <f>IF(L270="","",(INDEX(Raw!D:D,MATCH(L270+40000,Raw!AD:AD,0))))</f>
        <v/>
      </c>
      <c r="K270" s="52" t="str">
        <f>IF(L270="","",(INDEX(Raw!A:A,MATCH(L270+40000,Raw!AD:AD,0))))</f>
        <v/>
      </c>
      <c r="L270" s="59" t="str">
        <f>(IFERROR(IF(LARGE(Raw!AD:AD,A270+COUNTIF(Raw!C:C,"H"))-40000&gt;0,LARGE(Raw!AD:AD,A270+COUNTIF(Raw!C:C,"H"))-40000,""),""))</f>
        <v/>
      </c>
      <c r="M270" s="63" t="str">
        <f>IF(L270="","",(INDEX(Raw!AE:AE,MATCH(L270+40000,Raw!AD:AD,0)))-28000)</f>
        <v/>
      </c>
      <c r="N270" s="63" t="str">
        <f>IF(L270="","",(INDEX(Raw!AF:AF,MATCH(L270+40000,Raw!AD:AD,0)))-12000)</f>
        <v/>
      </c>
      <c r="P270" s="3" t="str">
        <f t="shared" si="13"/>
        <v/>
      </c>
      <c r="Q270" s="52" t="str">
        <f>IF(S270="","",(INDEX(Raw!D:D,MATCH(S270+20000,Raw!AD:AD,0))))</f>
        <v/>
      </c>
      <c r="R270" s="52" t="str">
        <f>IF(S270="","",(INDEX(Raw!A:A,MATCH(S270+20000,Raw!AD:AD,0))))</f>
        <v/>
      </c>
      <c r="S270" s="59" t="str">
        <f>(IFERROR(IF(LARGE(Raw!AD:AD,A270+COUNTIF(Raw!C:C,"H")+COUNTIF(Raw!C:C,"S"))-20000&gt;0,LARGE(Raw!AD:AD,A270+COUNTIF(Raw!C:C,"H")+COUNTIF(Raw!C:C,"S"))-20000,""),""))</f>
        <v/>
      </c>
      <c r="T270" s="63" t="str">
        <f>IF(S270="","",(INDEX(Raw!AE:AE,MATCH(S270+20000,Raw!AD:AD,0)))-14000)</f>
        <v/>
      </c>
      <c r="U270" s="63" t="str">
        <f>IF(S270="","",(INDEX(Raw!AF:AF,MATCH(S270+20000,Raw!AD:AD,0)))-6000)</f>
        <v/>
      </c>
    </row>
    <row r="271" spans="1:21" x14ac:dyDescent="0.3">
      <c r="A271" s="52">
        <v>268</v>
      </c>
      <c r="B271" s="3" t="str">
        <f t="shared" si="14"/>
        <v/>
      </c>
      <c r="C271" s="52" t="str">
        <f>IF(E271="","",(INDEX(Raw!D:D,MATCH(E271+60000,Raw!AD:AD,0))))</f>
        <v/>
      </c>
      <c r="D271" s="52" t="str">
        <f>IF(E271="","",(INDEX(Raw!A:A,MATCH(E271+60000,Raw!AD:AD,0))))</f>
        <v/>
      </c>
      <c r="E271" s="59" t="str">
        <f>(IFERROR(IF(LARGE(Raw!AD:AD,A271)-60000&gt;0,LARGE(Raw!AD:AD,A271)-60000,""),""))</f>
        <v/>
      </c>
      <c r="F271" s="63" t="str">
        <f>IF(E271="","",(INDEX(Raw!AE:AE,MATCH(E271+60000,Raw!AD:AD,0)))-42000)</f>
        <v/>
      </c>
      <c r="G271" s="63" t="str">
        <f>IF(E271="","",(INDEX(Raw!AF:AF,MATCH(E271+60000,Raw!AD:AD,0)))-18000)</f>
        <v/>
      </c>
      <c r="I271" s="3" t="str">
        <f t="shared" si="12"/>
        <v/>
      </c>
      <c r="J271" s="52" t="str">
        <f>IF(L271="","",(INDEX(Raw!D:D,MATCH(L271+40000,Raw!AD:AD,0))))</f>
        <v/>
      </c>
      <c r="K271" s="52" t="str">
        <f>IF(L271="","",(INDEX(Raw!A:A,MATCH(L271+40000,Raw!AD:AD,0))))</f>
        <v/>
      </c>
      <c r="L271" s="59" t="str">
        <f>(IFERROR(IF(LARGE(Raw!AD:AD,A271+COUNTIF(Raw!C:C,"H"))-40000&gt;0,LARGE(Raw!AD:AD,A271+COUNTIF(Raw!C:C,"H"))-40000,""),""))</f>
        <v/>
      </c>
      <c r="M271" s="63" t="str">
        <f>IF(L271="","",(INDEX(Raw!AE:AE,MATCH(L271+40000,Raw!AD:AD,0)))-28000)</f>
        <v/>
      </c>
      <c r="N271" s="63" t="str">
        <f>IF(L271="","",(INDEX(Raw!AF:AF,MATCH(L271+40000,Raw!AD:AD,0)))-12000)</f>
        <v/>
      </c>
      <c r="P271" s="3" t="str">
        <f t="shared" si="13"/>
        <v/>
      </c>
      <c r="Q271" s="52" t="str">
        <f>IF(S271="","",(INDEX(Raw!D:D,MATCH(S271+20000,Raw!AD:AD,0))))</f>
        <v/>
      </c>
      <c r="R271" s="52" t="str">
        <f>IF(S271="","",(INDEX(Raw!A:A,MATCH(S271+20000,Raw!AD:AD,0))))</f>
        <v/>
      </c>
      <c r="S271" s="59" t="str">
        <f>(IFERROR(IF(LARGE(Raw!AD:AD,A271+COUNTIF(Raw!C:C,"H")+COUNTIF(Raw!C:C,"S"))-20000&gt;0,LARGE(Raw!AD:AD,A271+COUNTIF(Raw!C:C,"H")+COUNTIF(Raw!C:C,"S"))-20000,""),""))</f>
        <v/>
      </c>
      <c r="T271" s="63" t="str">
        <f>IF(S271="","",(INDEX(Raw!AE:AE,MATCH(S271+20000,Raw!AD:AD,0)))-14000)</f>
        <v/>
      </c>
      <c r="U271" s="63" t="str">
        <f>IF(S271="","",(INDEX(Raw!AF:AF,MATCH(S271+20000,Raw!AD:AD,0)))-6000)</f>
        <v/>
      </c>
    </row>
    <row r="272" spans="1:21" x14ac:dyDescent="0.3">
      <c r="A272" s="52">
        <v>269</v>
      </c>
      <c r="B272" s="3" t="str">
        <f t="shared" si="14"/>
        <v/>
      </c>
      <c r="C272" s="52" t="str">
        <f>IF(E272="","",(INDEX(Raw!D:D,MATCH(E272+60000,Raw!AD:AD,0))))</f>
        <v/>
      </c>
      <c r="D272" s="52" t="str">
        <f>IF(E272="","",(INDEX(Raw!A:A,MATCH(E272+60000,Raw!AD:AD,0))))</f>
        <v/>
      </c>
      <c r="E272" s="59" t="str">
        <f>(IFERROR(IF(LARGE(Raw!AD:AD,A272)-60000&gt;0,LARGE(Raw!AD:AD,A272)-60000,""),""))</f>
        <v/>
      </c>
      <c r="F272" s="63" t="str">
        <f>IF(E272="","",(INDEX(Raw!AE:AE,MATCH(E272+60000,Raw!AD:AD,0)))-42000)</f>
        <v/>
      </c>
      <c r="G272" s="63" t="str">
        <f>IF(E272="","",(INDEX(Raw!AF:AF,MATCH(E272+60000,Raw!AD:AD,0)))-18000)</f>
        <v/>
      </c>
      <c r="I272" s="3" t="str">
        <f t="shared" si="12"/>
        <v/>
      </c>
      <c r="J272" s="52" t="str">
        <f>IF(L272="","",(INDEX(Raw!D:D,MATCH(L272+40000,Raw!AD:AD,0))))</f>
        <v/>
      </c>
      <c r="K272" s="52" t="str">
        <f>IF(L272="","",(INDEX(Raw!A:A,MATCH(L272+40000,Raw!AD:AD,0))))</f>
        <v/>
      </c>
      <c r="L272" s="59" t="str">
        <f>(IFERROR(IF(LARGE(Raw!AD:AD,A272+COUNTIF(Raw!C:C,"H"))-40000&gt;0,LARGE(Raw!AD:AD,A272+COUNTIF(Raw!C:C,"H"))-40000,""),""))</f>
        <v/>
      </c>
      <c r="M272" s="63" t="str">
        <f>IF(L272="","",(INDEX(Raw!AE:AE,MATCH(L272+40000,Raw!AD:AD,0)))-28000)</f>
        <v/>
      </c>
      <c r="N272" s="63" t="str">
        <f>IF(L272="","",(INDEX(Raw!AF:AF,MATCH(L272+40000,Raw!AD:AD,0)))-12000)</f>
        <v/>
      </c>
      <c r="P272" s="3" t="str">
        <f t="shared" si="13"/>
        <v/>
      </c>
      <c r="Q272" s="52" t="str">
        <f>IF(S272="","",(INDEX(Raw!D:D,MATCH(S272+20000,Raw!AD:AD,0))))</f>
        <v/>
      </c>
      <c r="R272" s="52" t="str">
        <f>IF(S272="","",(INDEX(Raw!A:A,MATCH(S272+20000,Raw!AD:AD,0))))</f>
        <v/>
      </c>
      <c r="S272" s="59" t="str">
        <f>(IFERROR(IF(LARGE(Raw!AD:AD,A272+COUNTIF(Raw!C:C,"H")+COUNTIF(Raw!C:C,"S"))-20000&gt;0,LARGE(Raw!AD:AD,A272+COUNTIF(Raw!C:C,"H")+COUNTIF(Raw!C:C,"S"))-20000,""),""))</f>
        <v/>
      </c>
      <c r="T272" s="63" t="str">
        <f>IF(S272="","",(INDEX(Raw!AE:AE,MATCH(S272+20000,Raw!AD:AD,0)))-14000)</f>
        <v/>
      </c>
      <c r="U272" s="63" t="str">
        <f>IF(S272="","",(INDEX(Raw!AF:AF,MATCH(S272+20000,Raw!AD:AD,0)))-6000)</f>
        <v/>
      </c>
    </row>
    <row r="273" spans="1:21" x14ac:dyDescent="0.3">
      <c r="A273" s="52">
        <v>270</v>
      </c>
      <c r="B273" s="3" t="str">
        <f t="shared" si="14"/>
        <v/>
      </c>
      <c r="C273" s="52" t="str">
        <f>IF(E273="","",(INDEX(Raw!D:D,MATCH(E273+60000,Raw!AD:AD,0))))</f>
        <v/>
      </c>
      <c r="D273" s="52" t="str">
        <f>IF(E273="","",(INDEX(Raw!A:A,MATCH(E273+60000,Raw!AD:AD,0))))</f>
        <v/>
      </c>
      <c r="E273" s="59" t="str">
        <f>(IFERROR(IF(LARGE(Raw!AD:AD,A273)-60000&gt;0,LARGE(Raw!AD:AD,A273)-60000,""),""))</f>
        <v/>
      </c>
      <c r="F273" s="63" t="str">
        <f>IF(E273="","",(INDEX(Raw!AE:AE,MATCH(E273+60000,Raw!AD:AD,0)))-42000)</f>
        <v/>
      </c>
      <c r="G273" s="63" t="str">
        <f>IF(E273="","",(INDEX(Raw!AF:AF,MATCH(E273+60000,Raw!AD:AD,0)))-18000)</f>
        <v/>
      </c>
      <c r="I273" s="3" t="str">
        <f t="shared" si="12"/>
        <v/>
      </c>
      <c r="J273" s="52" t="str">
        <f>IF(L273="","",(INDEX(Raw!D:D,MATCH(L273+40000,Raw!AD:AD,0))))</f>
        <v/>
      </c>
      <c r="K273" s="52" t="str">
        <f>IF(L273="","",(INDEX(Raw!A:A,MATCH(L273+40000,Raw!AD:AD,0))))</f>
        <v/>
      </c>
      <c r="L273" s="59" t="str">
        <f>(IFERROR(IF(LARGE(Raw!AD:AD,A273+COUNTIF(Raw!C:C,"H"))-40000&gt;0,LARGE(Raw!AD:AD,A273+COUNTIF(Raw!C:C,"H"))-40000,""),""))</f>
        <v/>
      </c>
      <c r="M273" s="63" t="str">
        <f>IF(L273="","",(INDEX(Raw!AE:AE,MATCH(L273+40000,Raw!AD:AD,0)))-28000)</f>
        <v/>
      </c>
      <c r="N273" s="63" t="str">
        <f>IF(L273="","",(INDEX(Raw!AF:AF,MATCH(L273+40000,Raw!AD:AD,0)))-12000)</f>
        <v/>
      </c>
      <c r="P273" s="3" t="str">
        <f t="shared" si="13"/>
        <v/>
      </c>
      <c r="Q273" s="52" t="str">
        <f>IF(S273="","",(INDEX(Raw!D:D,MATCH(S273+20000,Raw!AD:AD,0))))</f>
        <v/>
      </c>
      <c r="R273" s="52" t="str">
        <f>IF(S273="","",(INDEX(Raw!A:A,MATCH(S273+20000,Raw!AD:AD,0))))</f>
        <v/>
      </c>
      <c r="S273" s="59" t="str">
        <f>(IFERROR(IF(LARGE(Raw!AD:AD,A273+COUNTIF(Raw!C:C,"H")+COUNTIF(Raw!C:C,"S"))-20000&gt;0,LARGE(Raw!AD:AD,A273+COUNTIF(Raw!C:C,"H")+COUNTIF(Raw!C:C,"S"))-20000,""),""))</f>
        <v/>
      </c>
      <c r="T273" s="63" t="str">
        <f>IF(S273="","",(INDEX(Raw!AE:AE,MATCH(S273+20000,Raw!AD:AD,0)))-14000)</f>
        <v/>
      </c>
      <c r="U273" s="63" t="str">
        <f>IF(S273="","",(INDEX(Raw!AF:AF,MATCH(S273+20000,Raw!AD:AD,0)))-6000)</f>
        <v/>
      </c>
    </row>
    <row r="274" spans="1:21" x14ac:dyDescent="0.3">
      <c r="A274" s="52">
        <v>271</v>
      </c>
      <c r="B274" s="3" t="str">
        <f t="shared" si="14"/>
        <v/>
      </c>
      <c r="C274" s="52" t="str">
        <f>IF(E274="","",(INDEX(Raw!D:D,MATCH(E274+60000,Raw!AD:AD,0))))</f>
        <v/>
      </c>
      <c r="D274" s="52" t="str">
        <f>IF(E274="","",(INDEX(Raw!A:A,MATCH(E274+60000,Raw!AD:AD,0))))</f>
        <v/>
      </c>
      <c r="E274" s="59" t="str">
        <f>(IFERROR(IF(LARGE(Raw!AD:AD,A274)-60000&gt;0,LARGE(Raw!AD:AD,A274)-60000,""),""))</f>
        <v/>
      </c>
      <c r="F274" s="63" t="str">
        <f>IF(E274="","",(INDEX(Raw!AE:AE,MATCH(E274+60000,Raw!AD:AD,0)))-42000)</f>
        <v/>
      </c>
      <c r="G274" s="63" t="str">
        <f>IF(E274="","",(INDEX(Raw!AF:AF,MATCH(E274+60000,Raw!AD:AD,0)))-18000)</f>
        <v/>
      </c>
      <c r="I274" s="3" t="str">
        <f t="shared" si="12"/>
        <v/>
      </c>
      <c r="J274" s="52" t="str">
        <f>IF(L274="","",(INDEX(Raw!D:D,MATCH(L274+40000,Raw!AD:AD,0))))</f>
        <v/>
      </c>
      <c r="K274" s="52" t="str">
        <f>IF(L274="","",(INDEX(Raw!A:A,MATCH(L274+40000,Raw!AD:AD,0))))</f>
        <v/>
      </c>
      <c r="L274" s="59" t="str">
        <f>(IFERROR(IF(LARGE(Raw!AD:AD,A274+COUNTIF(Raw!C:C,"H"))-40000&gt;0,LARGE(Raw!AD:AD,A274+COUNTIF(Raw!C:C,"H"))-40000,""),""))</f>
        <v/>
      </c>
      <c r="M274" s="63" t="str">
        <f>IF(L274="","",(INDEX(Raw!AE:AE,MATCH(L274+40000,Raw!AD:AD,0)))-28000)</f>
        <v/>
      </c>
      <c r="N274" s="63" t="str">
        <f>IF(L274="","",(INDEX(Raw!AF:AF,MATCH(L274+40000,Raw!AD:AD,0)))-12000)</f>
        <v/>
      </c>
      <c r="P274" s="3" t="str">
        <f t="shared" si="13"/>
        <v/>
      </c>
      <c r="Q274" s="52" t="str">
        <f>IF(S274="","",(INDEX(Raw!D:D,MATCH(S274+20000,Raw!AD:AD,0))))</f>
        <v/>
      </c>
      <c r="R274" s="52" t="str">
        <f>IF(S274="","",(INDEX(Raw!A:A,MATCH(S274+20000,Raw!AD:AD,0))))</f>
        <v/>
      </c>
      <c r="S274" s="59" t="str">
        <f>(IFERROR(IF(LARGE(Raw!AD:AD,A274+COUNTIF(Raw!C:C,"H")+COUNTIF(Raw!C:C,"S"))-20000&gt;0,LARGE(Raw!AD:AD,A274+COUNTIF(Raw!C:C,"H")+COUNTIF(Raw!C:C,"S"))-20000,""),""))</f>
        <v/>
      </c>
      <c r="T274" s="63" t="str">
        <f>IF(S274="","",(INDEX(Raw!AE:AE,MATCH(S274+20000,Raw!AD:AD,0)))-14000)</f>
        <v/>
      </c>
      <c r="U274" s="63" t="str">
        <f>IF(S274="","",(INDEX(Raw!AF:AF,MATCH(S274+20000,Raw!AD:AD,0)))-6000)</f>
        <v/>
      </c>
    </row>
    <row r="275" spans="1:21" x14ac:dyDescent="0.3">
      <c r="A275" s="52">
        <v>272</v>
      </c>
      <c r="B275" s="3" t="str">
        <f t="shared" si="14"/>
        <v/>
      </c>
      <c r="C275" s="52" t="str">
        <f>IF(E275="","",(INDEX(Raw!D:D,MATCH(E275+60000,Raw!AD:AD,0))))</f>
        <v/>
      </c>
      <c r="D275" s="52" t="str">
        <f>IF(E275="","",(INDEX(Raw!A:A,MATCH(E275+60000,Raw!AD:AD,0))))</f>
        <v/>
      </c>
      <c r="E275" s="59" t="str">
        <f>(IFERROR(IF(LARGE(Raw!AD:AD,A275)-60000&gt;0,LARGE(Raw!AD:AD,A275)-60000,""),""))</f>
        <v/>
      </c>
      <c r="F275" s="63" t="str">
        <f>IF(E275="","",(INDEX(Raw!AE:AE,MATCH(E275+60000,Raw!AD:AD,0)))-42000)</f>
        <v/>
      </c>
      <c r="G275" s="63" t="str">
        <f>IF(E275="","",(INDEX(Raw!AF:AF,MATCH(E275+60000,Raw!AD:AD,0)))-18000)</f>
        <v/>
      </c>
      <c r="I275" s="3" t="str">
        <f t="shared" si="12"/>
        <v/>
      </c>
      <c r="J275" s="52" t="str">
        <f>IF(L275="","",(INDEX(Raw!D:D,MATCH(L275+40000,Raw!AD:AD,0))))</f>
        <v/>
      </c>
      <c r="K275" s="52" t="str">
        <f>IF(L275="","",(INDEX(Raw!A:A,MATCH(L275+40000,Raw!AD:AD,0))))</f>
        <v/>
      </c>
      <c r="L275" s="59" t="str">
        <f>(IFERROR(IF(LARGE(Raw!AD:AD,A275+COUNTIF(Raw!C:C,"H"))-40000&gt;0,LARGE(Raw!AD:AD,A275+COUNTIF(Raw!C:C,"H"))-40000,""),""))</f>
        <v/>
      </c>
      <c r="M275" s="63" t="str">
        <f>IF(L275="","",(INDEX(Raw!AE:AE,MATCH(L275+40000,Raw!AD:AD,0)))-28000)</f>
        <v/>
      </c>
      <c r="N275" s="63" t="str">
        <f>IF(L275="","",(INDEX(Raw!AF:AF,MATCH(L275+40000,Raw!AD:AD,0)))-12000)</f>
        <v/>
      </c>
      <c r="P275" s="3" t="str">
        <f t="shared" si="13"/>
        <v/>
      </c>
      <c r="Q275" s="52" t="str">
        <f>IF(S275="","",(INDEX(Raw!D:D,MATCH(S275+20000,Raw!AD:AD,0))))</f>
        <v/>
      </c>
      <c r="R275" s="52" t="str">
        <f>IF(S275="","",(INDEX(Raw!A:A,MATCH(S275+20000,Raw!AD:AD,0))))</f>
        <v/>
      </c>
      <c r="S275" s="59" t="str">
        <f>(IFERROR(IF(LARGE(Raw!AD:AD,A275+COUNTIF(Raw!C:C,"H")+COUNTIF(Raw!C:C,"S"))-20000&gt;0,LARGE(Raw!AD:AD,A275+COUNTIF(Raw!C:C,"H")+COUNTIF(Raw!C:C,"S"))-20000,""),""))</f>
        <v/>
      </c>
      <c r="T275" s="63" t="str">
        <f>IF(S275="","",(INDEX(Raw!AE:AE,MATCH(S275+20000,Raw!AD:AD,0)))-14000)</f>
        <v/>
      </c>
      <c r="U275" s="63" t="str">
        <f>IF(S275="","",(INDEX(Raw!AF:AF,MATCH(S275+20000,Raw!AD:AD,0)))-6000)</f>
        <v/>
      </c>
    </row>
    <row r="276" spans="1:21" x14ac:dyDescent="0.3">
      <c r="A276" s="52">
        <v>273</v>
      </c>
      <c r="B276" s="3" t="str">
        <f t="shared" si="14"/>
        <v/>
      </c>
      <c r="C276" s="52" t="str">
        <f>IF(E276="","",(INDEX(Raw!D:D,MATCH(E276+60000,Raw!AD:AD,0))))</f>
        <v/>
      </c>
      <c r="D276" s="52" t="str">
        <f>IF(E276="","",(INDEX(Raw!A:A,MATCH(E276+60000,Raw!AD:AD,0))))</f>
        <v/>
      </c>
      <c r="E276" s="59" t="str">
        <f>(IFERROR(IF(LARGE(Raw!AD:AD,A276)-60000&gt;0,LARGE(Raw!AD:AD,A276)-60000,""),""))</f>
        <v/>
      </c>
      <c r="F276" s="63" t="str">
        <f>IF(E276="","",(INDEX(Raw!AE:AE,MATCH(E276+60000,Raw!AD:AD,0)))-42000)</f>
        <v/>
      </c>
      <c r="G276" s="63" t="str">
        <f>IF(E276="","",(INDEX(Raw!AF:AF,MATCH(E276+60000,Raw!AD:AD,0)))-18000)</f>
        <v/>
      </c>
      <c r="I276" s="3" t="str">
        <f t="shared" si="12"/>
        <v/>
      </c>
      <c r="J276" s="52" t="str">
        <f>IF(L276="","",(INDEX(Raw!D:D,MATCH(L276+40000,Raw!AD:AD,0))))</f>
        <v/>
      </c>
      <c r="K276" s="52" t="str">
        <f>IF(L276="","",(INDEX(Raw!A:A,MATCH(L276+40000,Raw!AD:AD,0))))</f>
        <v/>
      </c>
      <c r="L276" s="59" t="str">
        <f>(IFERROR(IF(LARGE(Raw!AD:AD,A276+COUNTIF(Raw!C:C,"H"))-40000&gt;0,LARGE(Raw!AD:AD,A276+COUNTIF(Raw!C:C,"H"))-40000,""),""))</f>
        <v/>
      </c>
      <c r="M276" s="63" t="str">
        <f>IF(L276="","",(INDEX(Raw!AE:AE,MATCH(L276+40000,Raw!AD:AD,0)))-28000)</f>
        <v/>
      </c>
      <c r="N276" s="63" t="str">
        <f>IF(L276="","",(INDEX(Raw!AF:AF,MATCH(L276+40000,Raw!AD:AD,0)))-12000)</f>
        <v/>
      </c>
      <c r="P276" s="3" t="str">
        <f t="shared" si="13"/>
        <v/>
      </c>
      <c r="Q276" s="52" t="str">
        <f>IF(S276="","",(INDEX(Raw!D:D,MATCH(S276+20000,Raw!AD:AD,0))))</f>
        <v/>
      </c>
      <c r="R276" s="52" t="str">
        <f>IF(S276="","",(INDEX(Raw!A:A,MATCH(S276+20000,Raw!AD:AD,0))))</f>
        <v/>
      </c>
      <c r="S276" s="59" t="str">
        <f>(IFERROR(IF(LARGE(Raw!AD:AD,A276+COUNTIF(Raw!C:C,"H")+COUNTIF(Raw!C:C,"S"))-20000&gt;0,LARGE(Raw!AD:AD,A276+COUNTIF(Raw!C:C,"H")+COUNTIF(Raw!C:C,"S"))-20000,""),""))</f>
        <v/>
      </c>
      <c r="T276" s="63" t="str">
        <f>IF(S276="","",(INDEX(Raw!AE:AE,MATCH(S276+20000,Raw!AD:AD,0)))-14000)</f>
        <v/>
      </c>
      <c r="U276" s="63" t="str">
        <f>IF(S276="","",(INDEX(Raw!AF:AF,MATCH(S276+20000,Raw!AD:AD,0)))-6000)</f>
        <v/>
      </c>
    </row>
    <row r="277" spans="1:21" x14ac:dyDescent="0.3">
      <c r="A277" s="52">
        <v>274</v>
      </c>
      <c r="B277" s="3" t="str">
        <f t="shared" si="14"/>
        <v/>
      </c>
      <c r="C277" s="52" t="str">
        <f>IF(E277="","",(INDEX(Raw!D:D,MATCH(E277+60000,Raw!AD:AD,0))))</f>
        <v/>
      </c>
      <c r="D277" s="52" t="str">
        <f>IF(E277="","",(INDEX(Raw!A:A,MATCH(E277+60000,Raw!AD:AD,0))))</f>
        <v/>
      </c>
      <c r="E277" s="59" t="str">
        <f>(IFERROR(IF(LARGE(Raw!AD:AD,A277)-60000&gt;0,LARGE(Raw!AD:AD,A277)-60000,""),""))</f>
        <v/>
      </c>
      <c r="F277" s="63" t="str">
        <f>IF(E277="","",(INDEX(Raw!AE:AE,MATCH(E277+60000,Raw!AD:AD,0)))-42000)</f>
        <v/>
      </c>
      <c r="G277" s="63" t="str">
        <f>IF(E277="","",(INDEX(Raw!AF:AF,MATCH(E277+60000,Raw!AD:AD,0)))-18000)</f>
        <v/>
      </c>
      <c r="I277" s="3" t="str">
        <f t="shared" si="12"/>
        <v/>
      </c>
      <c r="J277" s="52" t="str">
        <f>IF(L277="","",(INDEX(Raw!D:D,MATCH(L277+40000,Raw!AD:AD,0))))</f>
        <v/>
      </c>
      <c r="K277" s="52" t="str">
        <f>IF(L277="","",(INDEX(Raw!A:A,MATCH(L277+40000,Raw!AD:AD,0))))</f>
        <v/>
      </c>
      <c r="L277" s="59" t="str">
        <f>(IFERROR(IF(LARGE(Raw!AD:AD,A277+COUNTIF(Raw!C:C,"H"))-40000&gt;0,LARGE(Raw!AD:AD,A277+COUNTIF(Raw!C:C,"H"))-40000,""),""))</f>
        <v/>
      </c>
      <c r="M277" s="63" t="str">
        <f>IF(L277="","",(INDEX(Raw!AE:AE,MATCH(L277+40000,Raw!AD:AD,0)))-28000)</f>
        <v/>
      </c>
      <c r="N277" s="63" t="str">
        <f>IF(L277="","",(INDEX(Raw!AF:AF,MATCH(L277+40000,Raw!AD:AD,0)))-12000)</f>
        <v/>
      </c>
      <c r="P277" s="3" t="str">
        <f t="shared" si="13"/>
        <v/>
      </c>
      <c r="Q277" s="52" t="str">
        <f>IF(S277="","",(INDEX(Raw!D:D,MATCH(S277+20000,Raw!AD:AD,0))))</f>
        <v/>
      </c>
      <c r="R277" s="52" t="str">
        <f>IF(S277="","",(INDEX(Raw!A:A,MATCH(S277+20000,Raw!AD:AD,0))))</f>
        <v/>
      </c>
      <c r="S277" s="59" t="str">
        <f>(IFERROR(IF(LARGE(Raw!AD:AD,A277+COUNTIF(Raw!C:C,"H")+COUNTIF(Raw!C:C,"S"))-20000&gt;0,LARGE(Raw!AD:AD,A277+COUNTIF(Raw!C:C,"H")+COUNTIF(Raw!C:C,"S"))-20000,""),""))</f>
        <v/>
      </c>
      <c r="T277" s="63" t="str">
        <f>IF(S277="","",(INDEX(Raw!AE:AE,MATCH(S277+20000,Raw!AD:AD,0)))-14000)</f>
        <v/>
      </c>
      <c r="U277" s="63" t="str">
        <f>IF(S277="","",(INDEX(Raw!AF:AF,MATCH(S277+20000,Raw!AD:AD,0)))-6000)</f>
        <v/>
      </c>
    </row>
    <row r="278" spans="1:21" x14ac:dyDescent="0.3">
      <c r="A278" s="52">
        <v>275</v>
      </c>
      <c r="B278" s="3" t="str">
        <f t="shared" si="14"/>
        <v/>
      </c>
      <c r="C278" s="52" t="str">
        <f>IF(E278="","",(INDEX(Raw!D:D,MATCH(E278+60000,Raw!AD:AD,0))))</f>
        <v/>
      </c>
      <c r="D278" s="52" t="str">
        <f>IF(E278="","",(INDEX(Raw!A:A,MATCH(E278+60000,Raw!AD:AD,0))))</f>
        <v/>
      </c>
      <c r="E278" s="59" t="str">
        <f>(IFERROR(IF(LARGE(Raw!AD:AD,A278)-60000&gt;0,LARGE(Raw!AD:AD,A278)-60000,""),""))</f>
        <v/>
      </c>
      <c r="F278" s="63" t="str">
        <f>IF(E278="","",(INDEX(Raw!AE:AE,MATCH(E278+60000,Raw!AD:AD,0)))-42000)</f>
        <v/>
      </c>
      <c r="G278" s="63" t="str">
        <f>IF(E278="","",(INDEX(Raw!AF:AF,MATCH(E278+60000,Raw!AD:AD,0)))-18000)</f>
        <v/>
      </c>
      <c r="I278" s="3" t="str">
        <f t="shared" si="12"/>
        <v/>
      </c>
      <c r="J278" s="52" t="str">
        <f>IF(L278="","",(INDEX(Raw!D:D,MATCH(L278+40000,Raw!AD:AD,0))))</f>
        <v/>
      </c>
      <c r="K278" s="52" t="str">
        <f>IF(L278="","",(INDEX(Raw!A:A,MATCH(L278+40000,Raw!AD:AD,0))))</f>
        <v/>
      </c>
      <c r="L278" s="59" t="str">
        <f>(IFERROR(IF(LARGE(Raw!AD:AD,A278+COUNTIF(Raw!C:C,"H"))-40000&gt;0,LARGE(Raw!AD:AD,A278+COUNTIF(Raw!C:C,"H"))-40000,""),""))</f>
        <v/>
      </c>
      <c r="M278" s="63" t="str">
        <f>IF(L278="","",(INDEX(Raw!AE:AE,MATCH(L278+40000,Raw!AD:AD,0)))-28000)</f>
        <v/>
      </c>
      <c r="N278" s="63" t="str">
        <f>IF(L278="","",(INDEX(Raw!AF:AF,MATCH(L278+40000,Raw!AD:AD,0)))-12000)</f>
        <v/>
      </c>
      <c r="P278" s="3" t="str">
        <f t="shared" si="13"/>
        <v/>
      </c>
      <c r="Q278" s="52" t="str">
        <f>IF(S278="","",(INDEX(Raw!D:D,MATCH(S278+20000,Raw!AD:AD,0))))</f>
        <v/>
      </c>
      <c r="R278" s="52" t="str">
        <f>IF(S278="","",(INDEX(Raw!A:A,MATCH(S278+20000,Raw!AD:AD,0))))</f>
        <v/>
      </c>
      <c r="S278" s="59" t="str">
        <f>(IFERROR(IF(LARGE(Raw!AD:AD,A278+COUNTIF(Raw!C:C,"H")+COUNTIF(Raw!C:C,"S"))-20000&gt;0,LARGE(Raw!AD:AD,A278+COUNTIF(Raw!C:C,"H")+COUNTIF(Raw!C:C,"S"))-20000,""),""))</f>
        <v/>
      </c>
      <c r="T278" s="63" t="str">
        <f>IF(S278="","",(INDEX(Raw!AE:AE,MATCH(S278+20000,Raw!AD:AD,0)))-14000)</f>
        <v/>
      </c>
      <c r="U278" s="63" t="str">
        <f>IF(S278="","",(INDEX(Raw!AF:AF,MATCH(S278+20000,Raw!AD:AD,0)))-6000)</f>
        <v/>
      </c>
    </row>
    <row r="279" spans="1:21" x14ac:dyDescent="0.3">
      <c r="A279" s="52">
        <v>276</v>
      </c>
      <c r="B279" s="3" t="str">
        <f t="shared" si="14"/>
        <v/>
      </c>
      <c r="C279" s="52" t="str">
        <f>IF(E279="","",(INDEX(Raw!D:D,MATCH(E279+60000,Raw!AD:AD,0))))</f>
        <v/>
      </c>
      <c r="D279" s="52" t="str">
        <f>IF(E279="","",(INDEX(Raw!A:A,MATCH(E279+60000,Raw!AD:AD,0))))</f>
        <v/>
      </c>
      <c r="E279" s="59" t="str">
        <f>(IFERROR(IF(LARGE(Raw!AD:AD,A279)-60000&gt;0,LARGE(Raw!AD:AD,A279)-60000,""),""))</f>
        <v/>
      </c>
      <c r="F279" s="63" t="str">
        <f>IF(E279="","",(INDEX(Raw!AE:AE,MATCH(E279+60000,Raw!AD:AD,0)))-42000)</f>
        <v/>
      </c>
      <c r="G279" s="63" t="str">
        <f>IF(E279="","",(INDEX(Raw!AF:AF,MATCH(E279+60000,Raw!AD:AD,0)))-18000)</f>
        <v/>
      </c>
      <c r="I279" s="3" t="str">
        <f t="shared" si="12"/>
        <v/>
      </c>
      <c r="J279" s="52" t="str">
        <f>IF(L279="","",(INDEX(Raw!D:D,MATCH(L279+40000,Raw!AD:AD,0))))</f>
        <v/>
      </c>
      <c r="K279" s="52" t="str">
        <f>IF(L279="","",(INDEX(Raw!A:A,MATCH(L279+40000,Raw!AD:AD,0))))</f>
        <v/>
      </c>
      <c r="L279" s="59" t="str">
        <f>(IFERROR(IF(LARGE(Raw!AD:AD,A279+COUNTIF(Raw!C:C,"H"))-40000&gt;0,LARGE(Raw!AD:AD,A279+COUNTIF(Raw!C:C,"H"))-40000,""),""))</f>
        <v/>
      </c>
      <c r="M279" s="63" t="str">
        <f>IF(L279="","",(INDEX(Raw!AE:AE,MATCH(L279+40000,Raw!AD:AD,0)))-28000)</f>
        <v/>
      </c>
      <c r="N279" s="63" t="str">
        <f>IF(L279="","",(INDEX(Raw!AF:AF,MATCH(L279+40000,Raw!AD:AD,0)))-12000)</f>
        <v/>
      </c>
      <c r="P279" s="3" t="str">
        <f t="shared" si="13"/>
        <v/>
      </c>
      <c r="Q279" s="52" t="str">
        <f>IF(S279="","",(INDEX(Raw!D:D,MATCH(S279+20000,Raw!AD:AD,0))))</f>
        <v/>
      </c>
      <c r="R279" s="52" t="str">
        <f>IF(S279="","",(INDEX(Raw!A:A,MATCH(S279+20000,Raw!AD:AD,0))))</f>
        <v/>
      </c>
      <c r="S279" s="59" t="str">
        <f>(IFERROR(IF(LARGE(Raw!AD:AD,A279+COUNTIF(Raw!C:C,"H")+COUNTIF(Raw!C:C,"S"))-20000&gt;0,LARGE(Raw!AD:AD,A279+COUNTIF(Raw!C:C,"H")+COUNTIF(Raw!C:C,"S"))-20000,""),""))</f>
        <v/>
      </c>
      <c r="T279" s="63" t="str">
        <f>IF(S279="","",(INDEX(Raw!AE:AE,MATCH(S279+20000,Raw!AD:AD,0)))-14000)</f>
        <v/>
      </c>
      <c r="U279" s="63" t="str">
        <f>IF(S279="","",(INDEX(Raw!AF:AF,MATCH(S279+20000,Raw!AD:AD,0)))-6000)</f>
        <v/>
      </c>
    </row>
    <row r="280" spans="1:21" x14ac:dyDescent="0.3">
      <c r="A280" s="52">
        <v>277</v>
      </c>
      <c r="B280" s="3" t="str">
        <f t="shared" si="14"/>
        <v/>
      </c>
      <c r="C280" s="52" t="str">
        <f>IF(E280="","",(INDEX(Raw!D:D,MATCH(E280+60000,Raw!AD:AD,0))))</f>
        <v/>
      </c>
      <c r="D280" s="52" t="str">
        <f>IF(E280="","",(INDEX(Raw!A:A,MATCH(E280+60000,Raw!AD:AD,0))))</f>
        <v/>
      </c>
      <c r="E280" s="59" t="str">
        <f>(IFERROR(IF(LARGE(Raw!AD:AD,A280)-60000&gt;0,LARGE(Raw!AD:AD,A280)-60000,""),""))</f>
        <v/>
      </c>
      <c r="F280" s="63" t="str">
        <f>IF(E280="","",(INDEX(Raw!AE:AE,MATCH(E280+60000,Raw!AD:AD,0)))-42000)</f>
        <v/>
      </c>
      <c r="G280" s="63" t="str">
        <f>IF(E280="","",(INDEX(Raw!AF:AF,MATCH(E280+60000,Raw!AD:AD,0)))-18000)</f>
        <v/>
      </c>
      <c r="I280" s="3" t="str">
        <f t="shared" si="12"/>
        <v/>
      </c>
      <c r="J280" s="52" t="str">
        <f>IF(L280="","",(INDEX(Raw!D:D,MATCH(L280+40000,Raw!AD:AD,0))))</f>
        <v/>
      </c>
      <c r="K280" s="52" t="str">
        <f>IF(L280="","",(INDEX(Raw!A:A,MATCH(L280+40000,Raw!AD:AD,0))))</f>
        <v/>
      </c>
      <c r="L280" s="59" t="str">
        <f>(IFERROR(IF(LARGE(Raw!AD:AD,A280+COUNTIF(Raw!C:C,"H"))-40000&gt;0,LARGE(Raw!AD:AD,A280+COUNTIF(Raw!C:C,"H"))-40000,""),""))</f>
        <v/>
      </c>
      <c r="M280" s="63" t="str">
        <f>IF(L280="","",(INDEX(Raw!AE:AE,MATCH(L280+40000,Raw!AD:AD,0)))-28000)</f>
        <v/>
      </c>
      <c r="N280" s="63" t="str">
        <f>IF(L280="","",(INDEX(Raw!AF:AF,MATCH(L280+40000,Raw!AD:AD,0)))-12000)</f>
        <v/>
      </c>
      <c r="P280" s="3" t="str">
        <f t="shared" si="13"/>
        <v/>
      </c>
      <c r="Q280" s="52" t="str">
        <f>IF(S280="","",(INDEX(Raw!D:D,MATCH(S280+20000,Raw!AD:AD,0))))</f>
        <v/>
      </c>
      <c r="R280" s="52" t="str">
        <f>IF(S280="","",(INDEX(Raw!A:A,MATCH(S280+20000,Raw!AD:AD,0))))</f>
        <v/>
      </c>
      <c r="S280" s="59" t="str">
        <f>(IFERROR(IF(LARGE(Raw!AD:AD,A280+COUNTIF(Raw!C:C,"H")+COUNTIF(Raw!C:C,"S"))-20000&gt;0,LARGE(Raw!AD:AD,A280+COUNTIF(Raw!C:C,"H")+COUNTIF(Raw!C:C,"S"))-20000,""),""))</f>
        <v/>
      </c>
      <c r="T280" s="63" t="str">
        <f>IF(S280="","",(INDEX(Raw!AE:AE,MATCH(S280+20000,Raw!AD:AD,0)))-14000)</f>
        <v/>
      </c>
      <c r="U280" s="63" t="str">
        <f>IF(S280="","",(INDEX(Raw!AF:AF,MATCH(S280+20000,Raw!AD:AD,0)))-6000)</f>
        <v/>
      </c>
    </row>
    <row r="281" spans="1:21" x14ac:dyDescent="0.3">
      <c r="A281" s="52">
        <v>278</v>
      </c>
      <c r="B281" s="3" t="str">
        <f t="shared" si="14"/>
        <v/>
      </c>
      <c r="C281" s="52" t="str">
        <f>IF(E281="","",(INDEX(Raw!D:D,MATCH(E281+60000,Raw!AD:AD,0))))</f>
        <v/>
      </c>
      <c r="D281" s="52" t="str">
        <f>IF(E281="","",(INDEX(Raw!A:A,MATCH(E281+60000,Raw!AD:AD,0))))</f>
        <v/>
      </c>
      <c r="E281" s="59" t="str">
        <f>(IFERROR(IF(LARGE(Raw!AD:AD,A281)-60000&gt;0,LARGE(Raw!AD:AD,A281)-60000,""),""))</f>
        <v/>
      </c>
      <c r="F281" s="63" t="str">
        <f>IF(E281="","",(INDEX(Raw!AE:AE,MATCH(E281+60000,Raw!AD:AD,0)))-42000)</f>
        <v/>
      </c>
      <c r="G281" s="63" t="str">
        <f>IF(E281="","",(INDEX(Raw!AF:AF,MATCH(E281+60000,Raw!AD:AD,0)))-18000)</f>
        <v/>
      </c>
      <c r="I281" s="3" t="str">
        <f t="shared" si="12"/>
        <v/>
      </c>
      <c r="J281" s="52" t="str">
        <f>IF(L281="","",(INDEX(Raw!D:D,MATCH(L281+40000,Raw!AD:AD,0))))</f>
        <v/>
      </c>
      <c r="K281" s="52" t="str">
        <f>IF(L281="","",(INDEX(Raw!A:A,MATCH(L281+40000,Raw!AD:AD,0))))</f>
        <v/>
      </c>
      <c r="L281" s="59" t="str">
        <f>(IFERROR(IF(LARGE(Raw!AD:AD,A281+COUNTIF(Raw!C:C,"H"))-40000&gt;0,LARGE(Raw!AD:AD,A281+COUNTIF(Raw!C:C,"H"))-40000,""),""))</f>
        <v/>
      </c>
      <c r="M281" s="63" t="str">
        <f>IF(L281="","",(INDEX(Raw!AE:AE,MATCH(L281+40000,Raw!AD:AD,0)))-28000)</f>
        <v/>
      </c>
      <c r="N281" s="63" t="str">
        <f>IF(L281="","",(INDEX(Raw!AF:AF,MATCH(L281+40000,Raw!AD:AD,0)))-12000)</f>
        <v/>
      </c>
      <c r="P281" s="3" t="str">
        <f t="shared" si="13"/>
        <v/>
      </c>
      <c r="Q281" s="52" t="str">
        <f>IF(S281="","",(INDEX(Raw!D:D,MATCH(S281+20000,Raw!AD:AD,0))))</f>
        <v/>
      </c>
      <c r="R281" s="52" t="str">
        <f>IF(S281="","",(INDEX(Raw!A:A,MATCH(S281+20000,Raw!AD:AD,0))))</f>
        <v/>
      </c>
      <c r="S281" s="59" t="str">
        <f>(IFERROR(IF(LARGE(Raw!AD:AD,A281+COUNTIF(Raw!C:C,"H")+COUNTIF(Raw!C:C,"S"))-20000&gt;0,LARGE(Raw!AD:AD,A281+COUNTIF(Raw!C:C,"H")+COUNTIF(Raw!C:C,"S"))-20000,""),""))</f>
        <v/>
      </c>
      <c r="T281" s="63" t="str">
        <f>IF(S281="","",(INDEX(Raw!AE:AE,MATCH(S281+20000,Raw!AD:AD,0)))-14000)</f>
        <v/>
      </c>
      <c r="U281" s="63" t="str">
        <f>IF(S281="","",(INDEX(Raw!AF:AF,MATCH(S281+20000,Raw!AD:AD,0)))-6000)</f>
        <v/>
      </c>
    </row>
    <row r="282" spans="1:21" x14ac:dyDescent="0.3">
      <c r="A282" s="52">
        <v>279</v>
      </c>
      <c r="B282" s="3" t="str">
        <f t="shared" si="14"/>
        <v/>
      </c>
      <c r="C282" s="52" t="str">
        <f>IF(E282="","",(INDEX(Raw!D:D,MATCH(E282+60000,Raw!AD:AD,0))))</f>
        <v/>
      </c>
      <c r="D282" s="52" t="str">
        <f>IF(E282="","",(INDEX(Raw!A:A,MATCH(E282+60000,Raw!AD:AD,0))))</f>
        <v/>
      </c>
      <c r="E282" s="59" t="str">
        <f>(IFERROR(IF(LARGE(Raw!AD:AD,A282)-60000&gt;0,LARGE(Raw!AD:AD,A282)-60000,""),""))</f>
        <v/>
      </c>
      <c r="F282" s="63" t="str">
        <f>IF(E282="","",(INDEX(Raw!AE:AE,MATCH(E282+60000,Raw!AD:AD,0)))-42000)</f>
        <v/>
      </c>
      <c r="G282" s="63" t="str">
        <f>IF(E282="","",(INDEX(Raw!AF:AF,MATCH(E282+60000,Raw!AD:AD,0)))-18000)</f>
        <v/>
      </c>
      <c r="I282" s="3" t="str">
        <f t="shared" si="12"/>
        <v/>
      </c>
      <c r="J282" s="52" t="str">
        <f>IF(L282="","",(INDEX(Raw!D:D,MATCH(L282+40000,Raw!AD:AD,0))))</f>
        <v/>
      </c>
      <c r="K282" s="52" t="str">
        <f>IF(L282="","",(INDEX(Raw!A:A,MATCH(L282+40000,Raw!AD:AD,0))))</f>
        <v/>
      </c>
      <c r="L282" s="59" t="str">
        <f>(IFERROR(IF(LARGE(Raw!AD:AD,A282+COUNTIF(Raw!C:C,"H"))-40000&gt;0,LARGE(Raw!AD:AD,A282+COUNTIF(Raw!C:C,"H"))-40000,""),""))</f>
        <v/>
      </c>
      <c r="M282" s="63" t="str">
        <f>IF(L282="","",(INDEX(Raw!AE:AE,MATCH(L282+40000,Raw!AD:AD,0)))-28000)</f>
        <v/>
      </c>
      <c r="N282" s="63" t="str">
        <f>IF(L282="","",(INDEX(Raw!AF:AF,MATCH(L282+40000,Raw!AD:AD,0)))-12000)</f>
        <v/>
      </c>
      <c r="P282" s="3" t="str">
        <f t="shared" si="13"/>
        <v/>
      </c>
      <c r="Q282" s="52" t="str">
        <f>IF(S282="","",(INDEX(Raw!D:D,MATCH(S282+20000,Raw!AD:AD,0))))</f>
        <v/>
      </c>
      <c r="R282" s="52" t="str">
        <f>IF(S282="","",(INDEX(Raw!A:A,MATCH(S282+20000,Raw!AD:AD,0))))</f>
        <v/>
      </c>
      <c r="S282" s="59" t="str">
        <f>(IFERROR(IF(LARGE(Raw!AD:AD,A282+COUNTIF(Raw!C:C,"H")+COUNTIF(Raw!C:C,"S"))-20000&gt;0,LARGE(Raw!AD:AD,A282+COUNTIF(Raw!C:C,"H")+COUNTIF(Raw!C:C,"S"))-20000,""),""))</f>
        <v/>
      </c>
      <c r="T282" s="63" t="str">
        <f>IF(S282="","",(INDEX(Raw!AE:AE,MATCH(S282+20000,Raw!AD:AD,0)))-14000)</f>
        <v/>
      </c>
      <c r="U282" s="63" t="str">
        <f>IF(S282="","",(INDEX(Raw!AF:AF,MATCH(S282+20000,Raw!AD:AD,0)))-6000)</f>
        <v/>
      </c>
    </row>
    <row r="283" spans="1:21" x14ac:dyDescent="0.3">
      <c r="A283" s="52">
        <v>280</v>
      </c>
      <c r="B283" s="3" t="str">
        <f t="shared" si="14"/>
        <v/>
      </c>
      <c r="C283" s="52" t="str">
        <f>IF(E283="","",(INDEX(Raw!D:D,MATCH(E283+60000,Raw!AD:AD,0))))</f>
        <v/>
      </c>
      <c r="D283" s="52" t="str">
        <f>IF(E283="","",(INDEX(Raw!A:A,MATCH(E283+60000,Raw!AD:AD,0))))</f>
        <v/>
      </c>
      <c r="E283" s="59" t="str">
        <f>(IFERROR(IF(LARGE(Raw!AD:AD,A283)-60000&gt;0,LARGE(Raw!AD:AD,A283)-60000,""),""))</f>
        <v/>
      </c>
      <c r="F283" s="63" t="str">
        <f>IF(E283="","",(INDEX(Raw!AE:AE,MATCH(E283+60000,Raw!AD:AD,0)))-42000)</f>
        <v/>
      </c>
      <c r="G283" s="63" t="str">
        <f>IF(E283="","",(INDEX(Raw!AF:AF,MATCH(E283+60000,Raw!AD:AD,0)))-18000)</f>
        <v/>
      </c>
      <c r="I283" s="3" t="str">
        <f t="shared" si="12"/>
        <v/>
      </c>
      <c r="J283" s="52" t="str">
        <f>IF(L283="","",(INDEX(Raw!D:D,MATCH(L283+40000,Raw!AD:AD,0))))</f>
        <v/>
      </c>
      <c r="K283" s="52" t="str">
        <f>IF(L283="","",(INDEX(Raw!A:A,MATCH(L283+40000,Raw!AD:AD,0))))</f>
        <v/>
      </c>
      <c r="L283" s="59" t="str">
        <f>(IFERROR(IF(LARGE(Raw!AD:AD,A283+COUNTIF(Raw!C:C,"H"))-40000&gt;0,LARGE(Raw!AD:AD,A283+COUNTIF(Raw!C:C,"H"))-40000,""),""))</f>
        <v/>
      </c>
      <c r="M283" s="63" t="str">
        <f>IF(L283="","",(INDEX(Raw!AE:AE,MATCH(L283+40000,Raw!AD:AD,0)))-28000)</f>
        <v/>
      </c>
      <c r="N283" s="63" t="str">
        <f>IF(L283="","",(INDEX(Raw!AF:AF,MATCH(L283+40000,Raw!AD:AD,0)))-12000)</f>
        <v/>
      </c>
      <c r="P283" s="3" t="str">
        <f t="shared" si="13"/>
        <v/>
      </c>
      <c r="Q283" s="52" t="str">
        <f>IF(S283="","",(INDEX(Raw!D:D,MATCH(S283+20000,Raw!AD:AD,0))))</f>
        <v/>
      </c>
      <c r="R283" s="52" t="str">
        <f>IF(S283="","",(INDEX(Raw!A:A,MATCH(S283+20000,Raw!AD:AD,0))))</f>
        <v/>
      </c>
      <c r="S283" s="59" t="str">
        <f>(IFERROR(IF(LARGE(Raw!AD:AD,A283+COUNTIF(Raw!C:C,"H")+COUNTIF(Raw!C:C,"S"))-20000&gt;0,LARGE(Raw!AD:AD,A283+COUNTIF(Raw!C:C,"H")+COUNTIF(Raw!C:C,"S"))-20000,""),""))</f>
        <v/>
      </c>
      <c r="T283" s="63" t="str">
        <f>IF(S283="","",(INDEX(Raw!AE:AE,MATCH(S283+20000,Raw!AD:AD,0)))-14000)</f>
        <v/>
      </c>
      <c r="U283" s="63" t="str">
        <f>IF(S283="","",(INDEX(Raw!AF:AF,MATCH(S283+20000,Raw!AD:AD,0)))-6000)</f>
        <v/>
      </c>
    </row>
    <row r="284" spans="1:21" x14ac:dyDescent="0.3">
      <c r="A284" s="52">
        <v>281</v>
      </c>
      <c r="B284" s="3" t="str">
        <f t="shared" si="14"/>
        <v/>
      </c>
      <c r="C284" s="52" t="str">
        <f>IF(E284="","",(INDEX(Raw!D:D,MATCH(E284+60000,Raw!AD:AD,0))))</f>
        <v/>
      </c>
      <c r="D284" s="52" t="str">
        <f>IF(E284="","",(INDEX(Raw!A:A,MATCH(E284+60000,Raw!AD:AD,0))))</f>
        <v/>
      </c>
      <c r="E284" s="59" t="str">
        <f>(IFERROR(IF(LARGE(Raw!AD:AD,A284)-60000&gt;0,LARGE(Raw!AD:AD,A284)-60000,""),""))</f>
        <v/>
      </c>
      <c r="F284" s="63" t="str">
        <f>IF(E284="","",(INDEX(Raw!AE:AE,MATCH(E284+60000,Raw!AD:AD,0)))-42000)</f>
        <v/>
      </c>
      <c r="G284" s="63" t="str">
        <f>IF(E284="","",(INDEX(Raw!AF:AF,MATCH(E284+60000,Raw!AD:AD,0)))-18000)</f>
        <v/>
      </c>
      <c r="I284" s="3" t="str">
        <f t="shared" si="12"/>
        <v/>
      </c>
      <c r="J284" s="52" t="str">
        <f>IF(L284="","",(INDEX(Raw!D:D,MATCH(L284+40000,Raw!AD:AD,0))))</f>
        <v/>
      </c>
      <c r="K284" s="52" t="str">
        <f>IF(L284="","",(INDEX(Raw!A:A,MATCH(L284+40000,Raw!AD:AD,0))))</f>
        <v/>
      </c>
      <c r="L284" s="59" t="str">
        <f>(IFERROR(IF(LARGE(Raw!AD:AD,A284+COUNTIF(Raw!C:C,"H"))-40000&gt;0,LARGE(Raw!AD:AD,A284+COUNTIF(Raw!C:C,"H"))-40000,""),""))</f>
        <v/>
      </c>
      <c r="M284" s="63" t="str">
        <f>IF(L284="","",(INDEX(Raw!AE:AE,MATCH(L284+40000,Raw!AD:AD,0)))-28000)</f>
        <v/>
      </c>
      <c r="N284" s="63" t="str">
        <f>IF(L284="","",(INDEX(Raw!AF:AF,MATCH(L284+40000,Raw!AD:AD,0)))-12000)</f>
        <v/>
      </c>
      <c r="P284" s="3" t="str">
        <f t="shared" si="13"/>
        <v/>
      </c>
      <c r="Q284" s="52" t="str">
        <f>IF(S284="","",(INDEX(Raw!D:D,MATCH(S284+20000,Raw!AD:AD,0))))</f>
        <v/>
      </c>
      <c r="R284" s="52" t="str">
        <f>IF(S284="","",(INDEX(Raw!A:A,MATCH(S284+20000,Raw!AD:AD,0))))</f>
        <v/>
      </c>
      <c r="S284" s="59" t="str">
        <f>(IFERROR(IF(LARGE(Raw!AD:AD,A284+COUNTIF(Raw!C:C,"H")+COUNTIF(Raw!C:C,"S"))-20000&gt;0,LARGE(Raw!AD:AD,A284+COUNTIF(Raw!C:C,"H")+COUNTIF(Raw!C:C,"S"))-20000,""),""))</f>
        <v/>
      </c>
      <c r="T284" s="63" t="str">
        <f>IF(S284="","",(INDEX(Raw!AE:AE,MATCH(S284+20000,Raw!AD:AD,0)))-14000)</f>
        <v/>
      </c>
      <c r="U284" s="63" t="str">
        <f>IF(S284="","",(INDEX(Raw!AF:AF,MATCH(S284+20000,Raw!AD:AD,0)))-6000)</f>
        <v/>
      </c>
    </row>
    <row r="285" spans="1:21" x14ac:dyDescent="0.3">
      <c r="A285" s="52">
        <v>282</v>
      </c>
      <c r="B285" s="3" t="str">
        <f t="shared" si="14"/>
        <v/>
      </c>
      <c r="C285" s="52" t="str">
        <f>IF(E285="","",(INDEX(Raw!D:D,MATCH(E285+60000,Raw!AD:AD,0))))</f>
        <v/>
      </c>
      <c r="D285" s="52" t="str">
        <f>IF(E285="","",(INDEX(Raw!A:A,MATCH(E285+60000,Raw!AD:AD,0))))</f>
        <v/>
      </c>
      <c r="E285" s="59" t="str">
        <f>(IFERROR(IF(LARGE(Raw!AD:AD,A285)-60000&gt;0,LARGE(Raw!AD:AD,A285)-60000,""),""))</f>
        <v/>
      </c>
      <c r="F285" s="63" t="str">
        <f>IF(E285="","",(INDEX(Raw!AE:AE,MATCH(E285+60000,Raw!AD:AD,0)))-42000)</f>
        <v/>
      </c>
      <c r="G285" s="63" t="str">
        <f>IF(E285="","",(INDEX(Raw!AF:AF,MATCH(E285+60000,Raw!AD:AD,0)))-18000)</f>
        <v/>
      </c>
      <c r="I285" s="3" t="str">
        <f t="shared" si="12"/>
        <v/>
      </c>
      <c r="J285" s="52" t="str">
        <f>IF(L285="","",(INDEX(Raw!D:D,MATCH(L285+40000,Raw!AD:AD,0))))</f>
        <v/>
      </c>
      <c r="K285" s="52" t="str">
        <f>IF(L285="","",(INDEX(Raw!A:A,MATCH(L285+40000,Raw!AD:AD,0))))</f>
        <v/>
      </c>
      <c r="L285" s="59" t="str">
        <f>(IFERROR(IF(LARGE(Raw!AD:AD,A285+COUNTIF(Raw!C:C,"H"))-40000&gt;0,LARGE(Raw!AD:AD,A285+COUNTIF(Raw!C:C,"H"))-40000,""),""))</f>
        <v/>
      </c>
      <c r="M285" s="63" t="str">
        <f>IF(L285="","",(INDEX(Raw!AE:AE,MATCH(L285+40000,Raw!AD:AD,0)))-28000)</f>
        <v/>
      </c>
      <c r="N285" s="63" t="str">
        <f>IF(L285="","",(INDEX(Raw!AF:AF,MATCH(L285+40000,Raw!AD:AD,0)))-12000)</f>
        <v/>
      </c>
      <c r="P285" s="3" t="str">
        <f t="shared" si="13"/>
        <v/>
      </c>
      <c r="Q285" s="52" t="str">
        <f>IF(S285="","",(INDEX(Raw!D:D,MATCH(S285+20000,Raw!AD:AD,0))))</f>
        <v/>
      </c>
      <c r="R285" s="52" t="str">
        <f>IF(S285="","",(INDEX(Raw!A:A,MATCH(S285+20000,Raw!AD:AD,0))))</f>
        <v/>
      </c>
      <c r="S285" s="59" t="str">
        <f>(IFERROR(IF(LARGE(Raw!AD:AD,A285+COUNTIF(Raw!C:C,"H")+COUNTIF(Raw!C:C,"S"))-20000&gt;0,LARGE(Raw!AD:AD,A285+COUNTIF(Raw!C:C,"H")+COUNTIF(Raw!C:C,"S"))-20000,""),""))</f>
        <v/>
      </c>
      <c r="T285" s="63" t="str">
        <f>IF(S285="","",(INDEX(Raw!AE:AE,MATCH(S285+20000,Raw!AD:AD,0)))-14000)</f>
        <v/>
      </c>
      <c r="U285" s="63" t="str">
        <f>IF(S285="","",(INDEX(Raw!AF:AF,MATCH(S285+20000,Raw!AD:AD,0)))-6000)</f>
        <v/>
      </c>
    </row>
    <row r="286" spans="1:21" x14ac:dyDescent="0.3">
      <c r="A286" s="52">
        <v>283</v>
      </c>
      <c r="B286" s="3" t="str">
        <f t="shared" si="14"/>
        <v/>
      </c>
      <c r="C286" s="52" t="str">
        <f>IF(E286="","",(INDEX(Raw!D:D,MATCH(E286+60000,Raw!AD:AD,0))))</f>
        <v/>
      </c>
      <c r="D286" s="52" t="str">
        <f>IF(E286="","",(INDEX(Raw!A:A,MATCH(E286+60000,Raw!AD:AD,0))))</f>
        <v/>
      </c>
      <c r="E286" s="59" t="str">
        <f>(IFERROR(IF(LARGE(Raw!AD:AD,A286)-60000&gt;0,LARGE(Raw!AD:AD,A286)-60000,""),""))</f>
        <v/>
      </c>
      <c r="F286" s="63" t="str">
        <f>IF(E286="","",(INDEX(Raw!AE:AE,MATCH(E286+60000,Raw!AD:AD,0)))-42000)</f>
        <v/>
      </c>
      <c r="G286" s="63" t="str">
        <f>IF(E286="","",(INDEX(Raw!AF:AF,MATCH(E286+60000,Raw!AD:AD,0)))-18000)</f>
        <v/>
      </c>
      <c r="I286" s="3" t="str">
        <f t="shared" si="12"/>
        <v/>
      </c>
      <c r="J286" s="52" t="str">
        <f>IF(L286="","",(INDEX(Raw!D:D,MATCH(L286+40000,Raw!AD:AD,0))))</f>
        <v/>
      </c>
      <c r="K286" s="52" t="str">
        <f>IF(L286="","",(INDEX(Raw!A:A,MATCH(L286+40000,Raw!AD:AD,0))))</f>
        <v/>
      </c>
      <c r="L286" s="59" t="str">
        <f>(IFERROR(IF(LARGE(Raw!AD:AD,A286+COUNTIF(Raw!C:C,"H"))-40000&gt;0,LARGE(Raw!AD:AD,A286+COUNTIF(Raw!C:C,"H"))-40000,""),""))</f>
        <v/>
      </c>
      <c r="M286" s="63" t="str">
        <f>IF(L286="","",(INDEX(Raw!AE:AE,MATCH(L286+40000,Raw!AD:AD,0)))-28000)</f>
        <v/>
      </c>
      <c r="N286" s="63" t="str">
        <f>IF(L286="","",(INDEX(Raw!AF:AF,MATCH(L286+40000,Raw!AD:AD,0)))-12000)</f>
        <v/>
      </c>
      <c r="P286" s="3" t="str">
        <f t="shared" si="13"/>
        <v/>
      </c>
      <c r="Q286" s="52" t="str">
        <f>IF(S286="","",(INDEX(Raw!D:D,MATCH(S286+20000,Raw!AD:AD,0))))</f>
        <v/>
      </c>
      <c r="R286" s="52" t="str">
        <f>IF(S286="","",(INDEX(Raw!A:A,MATCH(S286+20000,Raw!AD:AD,0))))</f>
        <v/>
      </c>
      <c r="S286" s="59" t="str">
        <f>(IFERROR(IF(LARGE(Raw!AD:AD,A286+COUNTIF(Raw!C:C,"H")+COUNTIF(Raw!C:C,"S"))-20000&gt;0,LARGE(Raw!AD:AD,A286+COUNTIF(Raw!C:C,"H")+COUNTIF(Raw!C:C,"S"))-20000,""),""))</f>
        <v/>
      </c>
      <c r="T286" s="63" t="str">
        <f>IF(S286="","",(INDEX(Raw!AE:AE,MATCH(S286+20000,Raw!AD:AD,0)))-14000)</f>
        <v/>
      </c>
      <c r="U286" s="63" t="str">
        <f>IF(S286="","",(INDEX(Raw!AF:AF,MATCH(S286+20000,Raw!AD:AD,0)))-6000)</f>
        <v/>
      </c>
    </row>
    <row r="287" spans="1:21" x14ac:dyDescent="0.3">
      <c r="A287" s="52">
        <v>284</v>
      </c>
      <c r="B287" s="3" t="str">
        <f t="shared" si="14"/>
        <v/>
      </c>
      <c r="C287" s="52" t="str">
        <f>IF(E287="","",(INDEX(Raw!D:D,MATCH(E287+60000,Raw!AD:AD,0))))</f>
        <v/>
      </c>
      <c r="D287" s="52" t="str">
        <f>IF(E287="","",(INDEX(Raw!A:A,MATCH(E287+60000,Raw!AD:AD,0))))</f>
        <v/>
      </c>
      <c r="E287" s="59" t="str">
        <f>(IFERROR(IF(LARGE(Raw!AD:AD,A287)-60000&gt;0,LARGE(Raw!AD:AD,A287)-60000,""),""))</f>
        <v/>
      </c>
      <c r="F287" s="63" t="str">
        <f>IF(E287="","",(INDEX(Raw!AE:AE,MATCH(E287+60000,Raw!AD:AD,0)))-42000)</f>
        <v/>
      </c>
      <c r="G287" s="63" t="str">
        <f>IF(E287="","",(INDEX(Raw!AF:AF,MATCH(E287+60000,Raw!AD:AD,0)))-18000)</f>
        <v/>
      </c>
      <c r="I287" s="3" t="str">
        <f t="shared" si="12"/>
        <v/>
      </c>
      <c r="J287" s="52" t="str">
        <f>IF(L287="","",(INDEX(Raw!D:D,MATCH(L287+40000,Raw!AD:AD,0))))</f>
        <v/>
      </c>
      <c r="K287" s="52" t="str">
        <f>IF(L287="","",(INDEX(Raw!A:A,MATCH(L287+40000,Raw!AD:AD,0))))</f>
        <v/>
      </c>
      <c r="L287" s="59" t="str">
        <f>(IFERROR(IF(LARGE(Raw!AD:AD,A287+COUNTIF(Raw!C:C,"H"))-40000&gt;0,LARGE(Raw!AD:AD,A287+COUNTIF(Raw!C:C,"H"))-40000,""),""))</f>
        <v/>
      </c>
      <c r="M287" s="63" t="str">
        <f>IF(L287="","",(INDEX(Raw!AE:AE,MATCH(L287+40000,Raw!AD:AD,0)))-28000)</f>
        <v/>
      </c>
      <c r="N287" s="63" t="str">
        <f>IF(L287="","",(INDEX(Raw!AF:AF,MATCH(L287+40000,Raw!AD:AD,0)))-12000)</f>
        <v/>
      </c>
      <c r="P287" s="3" t="str">
        <f t="shared" si="13"/>
        <v/>
      </c>
      <c r="Q287" s="52" t="str">
        <f>IF(S287="","",(INDEX(Raw!D:D,MATCH(S287+20000,Raw!AD:AD,0))))</f>
        <v/>
      </c>
      <c r="R287" s="52" t="str">
        <f>IF(S287="","",(INDEX(Raw!A:A,MATCH(S287+20000,Raw!AD:AD,0))))</f>
        <v/>
      </c>
      <c r="S287" s="59" t="str">
        <f>(IFERROR(IF(LARGE(Raw!AD:AD,A287+COUNTIF(Raw!C:C,"H")+COUNTIF(Raw!C:C,"S"))-20000&gt;0,LARGE(Raw!AD:AD,A287+COUNTIF(Raw!C:C,"H")+COUNTIF(Raw!C:C,"S"))-20000,""),""))</f>
        <v/>
      </c>
      <c r="T287" s="63" t="str">
        <f>IF(S287="","",(INDEX(Raw!AE:AE,MATCH(S287+20000,Raw!AD:AD,0)))-14000)</f>
        <v/>
      </c>
      <c r="U287" s="63" t="str">
        <f>IF(S287="","",(INDEX(Raw!AF:AF,MATCH(S287+20000,Raw!AD:AD,0)))-6000)</f>
        <v/>
      </c>
    </row>
    <row r="288" spans="1:21" x14ac:dyDescent="0.3">
      <c r="A288" s="52">
        <v>285</v>
      </c>
      <c r="B288" s="3" t="str">
        <f t="shared" si="14"/>
        <v/>
      </c>
      <c r="C288" s="52" t="str">
        <f>IF(E288="","",(INDEX(Raw!D:D,MATCH(E288+60000,Raw!AD:AD,0))))</f>
        <v/>
      </c>
      <c r="D288" s="52" t="str">
        <f>IF(E288="","",(INDEX(Raw!A:A,MATCH(E288+60000,Raw!AD:AD,0))))</f>
        <v/>
      </c>
      <c r="E288" s="59" t="str">
        <f>(IFERROR(IF(LARGE(Raw!AD:AD,A288)-60000&gt;0,LARGE(Raw!AD:AD,A288)-60000,""),""))</f>
        <v/>
      </c>
      <c r="F288" s="63" t="str">
        <f>IF(E288="","",(INDEX(Raw!AE:AE,MATCH(E288+60000,Raw!AD:AD,0)))-42000)</f>
        <v/>
      </c>
      <c r="G288" s="63" t="str">
        <f>IF(E288="","",(INDEX(Raw!AF:AF,MATCH(E288+60000,Raw!AD:AD,0)))-18000)</f>
        <v/>
      </c>
      <c r="I288" s="3" t="str">
        <f t="shared" si="12"/>
        <v/>
      </c>
      <c r="J288" s="52" t="str">
        <f>IF(L288="","",(INDEX(Raw!D:D,MATCH(L288+40000,Raw!AD:AD,0))))</f>
        <v/>
      </c>
      <c r="K288" s="52" t="str">
        <f>IF(L288="","",(INDEX(Raw!A:A,MATCH(L288+40000,Raw!AD:AD,0))))</f>
        <v/>
      </c>
      <c r="L288" s="59" t="str">
        <f>(IFERROR(IF(LARGE(Raw!AD:AD,A288+COUNTIF(Raw!C:C,"H"))-40000&gt;0,LARGE(Raw!AD:AD,A288+COUNTIF(Raw!C:C,"H"))-40000,""),""))</f>
        <v/>
      </c>
      <c r="M288" s="63" t="str">
        <f>IF(L288="","",(INDEX(Raw!AE:AE,MATCH(L288+40000,Raw!AD:AD,0)))-28000)</f>
        <v/>
      </c>
      <c r="N288" s="63" t="str">
        <f>IF(L288="","",(INDEX(Raw!AF:AF,MATCH(L288+40000,Raw!AD:AD,0)))-12000)</f>
        <v/>
      </c>
      <c r="P288" s="3" t="str">
        <f t="shared" si="13"/>
        <v/>
      </c>
      <c r="Q288" s="52" t="str">
        <f>IF(S288="","",(INDEX(Raw!D:D,MATCH(S288+20000,Raw!AD:AD,0))))</f>
        <v/>
      </c>
      <c r="R288" s="52" t="str">
        <f>IF(S288="","",(INDEX(Raw!A:A,MATCH(S288+20000,Raw!AD:AD,0))))</f>
        <v/>
      </c>
      <c r="S288" s="59" t="str">
        <f>(IFERROR(IF(LARGE(Raw!AD:AD,A288+COUNTIF(Raw!C:C,"H")+COUNTIF(Raw!C:C,"S"))-20000&gt;0,LARGE(Raw!AD:AD,A288+COUNTIF(Raw!C:C,"H")+COUNTIF(Raw!C:C,"S"))-20000,""),""))</f>
        <v/>
      </c>
      <c r="T288" s="63" t="str">
        <f>IF(S288="","",(INDEX(Raw!AE:AE,MATCH(S288+20000,Raw!AD:AD,0)))-14000)</f>
        <v/>
      </c>
      <c r="U288" s="63" t="str">
        <f>IF(S288="","",(INDEX(Raw!AF:AF,MATCH(S288+20000,Raw!AD:AD,0)))-6000)</f>
        <v/>
      </c>
    </row>
    <row r="289" spans="1:21" x14ac:dyDescent="0.3">
      <c r="A289" s="52">
        <v>286</v>
      </c>
      <c r="B289" s="3" t="str">
        <f t="shared" si="14"/>
        <v/>
      </c>
      <c r="C289" s="52" t="str">
        <f>IF(E289="","",(INDEX(Raw!D:D,MATCH(E289+60000,Raw!AD:AD,0))))</f>
        <v/>
      </c>
      <c r="D289" s="52" t="str">
        <f>IF(E289="","",(INDEX(Raw!A:A,MATCH(E289+60000,Raw!AD:AD,0))))</f>
        <v/>
      </c>
      <c r="E289" s="59" t="str">
        <f>(IFERROR(IF(LARGE(Raw!AD:AD,A289)-60000&gt;0,LARGE(Raw!AD:AD,A289)-60000,""),""))</f>
        <v/>
      </c>
      <c r="F289" s="63" t="str">
        <f>IF(E289="","",(INDEX(Raw!AE:AE,MATCH(E289+60000,Raw!AD:AD,0)))-42000)</f>
        <v/>
      </c>
      <c r="G289" s="63" t="str">
        <f>IF(E289="","",(INDEX(Raw!AF:AF,MATCH(E289+60000,Raw!AD:AD,0)))-18000)</f>
        <v/>
      </c>
      <c r="I289" s="3" t="str">
        <f t="shared" si="12"/>
        <v/>
      </c>
      <c r="J289" s="52" t="str">
        <f>IF(L289="","",(INDEX(Raw!D:D,MATCH(L289+40000,Raw!AD:AD,0))))</f>
        <v/>
      </c>
      <c r="K289" s="52" t="str">
        <f>IF(L289="","",(INDEX(Raw!A:A,MATCH(L289+40000,Raw!AD:AD,0))))</f>
        <v/>
      </c>
      <c r="L289" s="59" t="str">
        <f>(IFERROR(IF(LARGE(Raw!AD:AD,A289+COUNTIF(Raw!C:C,"H"))-40000&gt;0,LARGE(Raw!AD:AD,A289+COUNTIF(Raw!C:C,"H"))-40000,""),""))</f>
        <v/>
      </c>
      <c r="M289" s="63" t="str">
        <f>IF(L289="","",(INDEX(Raw!AE:AE,MATCH(L289+40000,Raw!AD:AD,0)))-28000)</f>
        <v/>
      </c>
      <c r="N289" s="63" t="str">
        <f>IF(L289="","",(INDEX(Raw!AF:AF,MATCH(L289+40000,Raw!AD:AD,0)))-12000)</f>
        <v/>
      </c>
      <c r="P289" s="3" t="str">
        <f t="shared" si="13"/>
        <v/>
      </c>
      <c r="Q289" s="52" t="str">
        <f>IF(S289="","",(INDEX(Raw!D:D,MATCH(S289+20000,Raw!AD:AD,0))))</f>
        <v/>
      </c>
      <c r="R289" s="52" t="str">
        <f>IF(S289="","",(INDEX(Raw!A:A,MATCH(S289+20000,Raw!AD:AD,0))))</f>
        <v/>
      </c>
      <c r="S289" s="59" t="str">
        <f>(IFERROR(IF(LARGE(Raw!AD:AD,A289+COUNTIF(Raw!C:C,"H")+COUNTIF(Raw!C:C,"S"))-20000&gt;0,LARGE(Raw!AD:AD,A289+COUNTIF(Raw!C:C,"H")+COUNTIF(Raw!C:C,"S"))-20000,""),""))</f>
        <v/>
      </c>
      <c r="T289" s="63" t="str">
        <f>IF(S289="","",(INDEX(Raw!AE:AE,MATCH(S289+20000,Raw!AD:AD,0)))-14000)</f>
        <v/>
      </c>
      <c r="U289" s="63" t="str">
        <f>IF(S289="","",(INDEX(Raw!AF:AF,MATCH(S289+20000,Raw!AD:AD,0)))-6000)</f>
        <v/>
      </c>
    </row>
    <row r="290" spans="1:21" x14ac:dyDescent="0.3">
      <c r="A290" s="52">
        <v>287</v>
      </c>
      <c r="B290" s="3" t="str">
        <f t="shared" si="14"/>
        <v/>
      </c>
      <c r="C290" s="52" t="str">
        <f>IF(E290="","",(INDEX(Raw!D:D,MATCH(E290+60000,Raw!AD:AD,0))))</f>
        <v/>
      </c>
      <c r="D290" s="52" t="str">
        <f>IF(E290="","",(INDEX(Raw!A:A,MATCH(E290+60000,Raw!AD:AD,0))))</f>
        <v/>
      </c>
      <c r="E290" s="59" t="str">
        <f>(IFERROR(IF(LARGE(Raw!AD:AD,A290)-60000&gt;0,LARGE(Raw!AD:AD,A290)-60000,""),""))</f>
        <v/>
      </c>
      <c r="F290" s="63" t="str">
        <f>IF(E290="","",(INDEX(Raw!AE:AE,MATCH(E290+60000,Raw!AD:AD,0)))-42000)</f>
        <v/>
      </c>
      <c r="G290" s="63" t="str">
        <f>IF(E290="","",(INDEX(Raw!AF:AF,MATCH(E290+60000,Raw!AD:AD,0)))-18000)</f>
        <v/>
      </c>
      <c r="I290" s="3" t="str">
        <f t="shared" si="12"/>
        <v/>
      </c>
      <c r="J290" s="52" t="str">
        <f>IF(L290="","",(INDEX(Raw!D:D,MATCH(L290+40000,Raw!AD:AD,0))))</f>
        <v/>
      </c>
      <c r="K290" s="52" t="str">
        <f>IF(L290="","",(INDEX(Raw!A:A,MATCH(L290+40000,Raw!AD:AD,0))))</f>
        <v/>
      </c>
      <c r="L290" s="59" t="str">
        <f>(IFERROR(IF(LARGE(Raw!AD:AD,A290+COUNTIF(Raw!C:C,"H"))-40000&gt;0,LARGE(Raw!AD:AD,A290+COUNTIF(Raw!C:C,"H"))-40000,""),""))</f>
        <v/>
      </c>
      <c r="M290" s="63" t="str">
        <f>IF(L290="","",(INDEX(Raw!AE:AE,MATCH(L290+40000,Raw!AD:AD,0)))-28000)</f>
        <v/>
      </c>
      <c r="N290" s="63" t="str">
        <f>IF(L290="","",(INDEX(Raw!AF:AF,MATCH(L290+40000,Raw!AD:AD,0)))-12000)</f>
        <v/>
      </c>
      <c r="P290" s="3" t="str">
        <f t="shared" si="13"/>
        <v/>
      </c>
      <c r="Q290" s="52" t="str">
        <f>IF(S290="","",(INDEX(Raw!D:D,MATCH(S290+20000,Raw!AD:AD,0))))</f>
        <v/>
      </c>
      <c r="R290" s="52" t="str">
        <f>IF(S290="","",(INDEX(Raw!A:A,MATCH(S290+20000,Raw!AD:AD,0))))</f>
        <v/>
      </c>
      <c r="S290" s="59" t="str">
        <f>(IFERROR(IF(LARGE(Raw!AD:AD,A290+COUNTIF(Raw!C:C,"H")+COUNTIF(Raw!C:C,"S"))-20000&gt;0,LARGE(Raw!AD:AD,A290+COUNTIF(Raw!C:C,"H")+COUNTIF(Raw!C:C,"S"))-20000,""),""))</f>
        <v/>
      </c>
      <c r="T290" s="63" t="str">
        <f>IF(S290="","",(INDEX(Raw!AE:AE,MATCH(S290+20000,Raw!AD:AD,0)))-14000)</f>
        <v/>
      </c>
      <c r="U290" s="63" t="str">
        <f>IF(S290="","",(INDEX(Raw!AF:AF,MATCH(S290+20000,Raw!AD:AD,0)))-6000)</f>
        <v/>
      </c>
    </row>
    <row r="291" spans="1:21" x14ac:dyDescent="0.3">
      <c r="A291" s="52">
        <v>288</v>
      </c>
      <c r="B291" s="3" t="str">
        <f t="shared" si="14"/>
        <v/>
      </c>
      <c r="C291" s="52" t="str">
        <f>IF(E291="","",(INDEX(Raw!D:D,MATCH(E291+60000,Raw!AD:AD,0))))</f>
        <v/>
      </c>
      <c r="D291" s="52" t="str">
        <f>IF(E291="","",(INDEX(Raw!A:A,MATCH(E291+60000,Raw!AD:AD,0))))</f>
        <v/>
      </c>
      <c r="E291" s="59" t="str">
        <f>(IFERROR(IF(LARGE(Raw!AD:AD,A291)-60000&gt;0,LARGE(Raw!AD:AD,A291)-60000,""),""))</f>
        <v/>
      </c>
      <c r="F291" s="63" t="str">
        <f>IF(E291="","",(INDEX(Raw!AE:AE,MATCH(E291+60000,Raw!AD:AD,0)))-42000)</f>
        <v/>
      </c>
      <c r="G291" s="63" t="str">
        <f>IF(E291="","",(INDEX(Raw!AF:AF,MATCH(E291+60000,Raw!AD:AD,0)))-18000)</f>
        <v/>
      </c>
      <c r="I291" s="3" t="str">
        <f t="shared" si="12"/>
        <v/>
      </c>
      <c r="J291" s="52" t="str">
        <f>IF(L291="","",(INDEX(Raw!D:D,MATCH(L291+40000,Raw!AD:AD,0))))</f>
        <v/>
      </c>
      <c r="K291" s="52" t="str">
        <f>IF(L291="","",(INDEX(Raw!A:A,MATCH(L291+40000,Raw!AD:AD,0))))</f>
        <v/>
      </c>
      <c r="L291" s="59" t="str">
        <f>(IFERROR(IF(LARGE(Raw!AD:AD,A291+COUNTIF(Raw!C:C,"H"))-40000&gt;0,LARGE(Raw!AD:AD,A291+COUNTIF(Raw!C:C,"H"))-40000,""),""))</f>
        <v/>
      </c>
      <c r="M291" s="63" t="str">
        <f>IF(L291="","",(INDEX(Raw!AE:AE,MATCH(L291+40000,Raw!AD:AD,0)))-28000)</f>
        <v/>
      </c>
      <c r="N291" s="63" t="str">
        <f>IF(L291="","",(INDEX(Raw!AF:AF,MATCH(L291+40000,Raw!AD:AD,0)))-12000)</f>
        <v/>
      </c>
      <c r="P291" s="3" t="str">
        <f t="shared" si="13"/>
        <v/>
      </c>
      <c r="Q291" s="52" t="str">
        <f>IF(S291="","",(INDEX(Raw!D:D,MATCH(S291+20000,Raw!AD:AD,0))))</f>
        <v/>
      </c>
      <c r="R291" s="52" t="str">
        <f>IF(S291="","",(INDEX(Raw!A:A,MATCH(S291+20000,Raw!AD:AD,0))))</f>
        <v/>
      </c>
      <c r="S291" s="59" t="str">
        <f>(IFERROR(IF(LARGE(Raw!AD:AD,A291+COUNTIF(Raw!C:C,"H")+COUNTIF(Raw!C:C,"S"))-20000&gt;0,LARGE(Raw!AD:AD,A291+COUNTIF(Raw!C:C,"H")+COUNTIF(Raw!C:C,"S"))-20000,""),""))</f>
        <v/>
      </c>
      <c r="T291" s="63" t="str">
        <f>IF(S291="","",(INDEX(Raw!AE:AE,MATCH(S291+20000,Raw!AD:AD,0)))-14000)</f>
        <v/>
      </c>
      <c r="U291" s="63" t="str">
        <f>IF(S291="","",(INDEX(Raw!AF:AF,MATCH(S291+20000,Raw!AD:AD,0)))-6000)</f>
        <v/>
      </c>
    </row>
    <row r="292" spans="1:21" x14ac:dyDescent="0.3">
      <c r="A292" s="52">
        <v>289</v>
      </c>
      <c r="B292" s="3" t="str">
        <f t="shared" si="14"/>
        <v/>
      </c>
      <c r="C292" s="52" t="str">
        <f>IF(E292="","",(INDEX(Raw!D:D,MATCH(E292+60000,Raw!AD:AD,0))))</f>
        <v/>
      </c>
      <c r="D292" s="52" t="str">
        <f>IF(E292="","",(INDEX(Raw!A:A,MATCH(E292+60000,Raw!AD:AD,0))))</f>
        <v/>
      </c>
      <c r="E292" s="59" t="str">
        <f>(IFERROR(IF(LARGE(Raw!AD:AD,A292)-60000&gt;0,LARGE(Raw!AD:AD,A292)-60000,""),""))</f>
        <v/>
      </c>
      <c r="F292" s="63" t="str">
        <f>IF(E292="","",(INDEX(Raw!AE:AE,MATCH(E292+60000,Raw!AD:AD,0)))-42000)</f>
        <v/>
      </c>
      <c r="G292" s="63" t="str">
        <f>IF(E292="","",(INDEX(Raw!AF:AF,MATCH(E292+60000,Raw!AD:AD,0)))-18000)</f>
        <v/>
      </c>
      <c r="I292" s="3" t="str">
        <f t="shared" si="12"/>
        <v/>
      </c>
      <c r="J292" s="52" t="str">
        <f>IF(L292="","",(INDEX(Raw!D:D,MATCH(L292+40000,Raw!AD:AD,0))))</f>
        <v/>
      </c>
      <c r="K292" s="52" t="str">
        <f>IF(L292="","",(INDEX(Raw!A:A,MATCH(L292+40000,Raw!AD:AD,0))))</f>
        <v/>
      </c>
      <c r="L292" s="59" t="str">
        <f>(IFERROR(IF(LARGE(Raw!AD:AD,A292+COUNTIF(Raw!C:C,"H"))-40000&gt;0,LARGE(Raw!AD:AD,A292+COUNTIF(Raw!C:C,"H"))-40000,""),""))</f>
        <v/>
      </c>
      <c r="M292" s="63" t="str">
        <f>IF(L292="","",(INDEX(Raw!AE:AE,MATCH(L292+40000,Raw!AD:AD,0)))-28000)</f>
        <v/>
      </c>
      <c r="N292" s="63" t="str">
        <f>IF(L292="","",(INDEX(Raw!AF:AF,MATCH(L292+40000,Raw!AD:AD,0)))-12000)</f>
        <v/>
      </c>
      <c r="P292" s="3" t="str">
        <f t="shared" si="13"/>
        <v/>
      </c>
      <c r="Q292" s="52" t="str">
        <f>IF(S292="","",(INDEX(Raw!D:D,MATCH(S292+20000,Raw!AD:AD,0))))</f>
        <v/>
      </c>
      <c r="R292" s="52" t="str">
        <f>IF(S292="","",(INDEX(Raw!A:A,MATCH(S292+20000,Raw!AD:AD,0))))</f>
        <v/>
      </c>
      <c r="S292" s="59" t="str">
        <f>(IFERROR(IF(LARGE(Raw!AD:AD,A292+COUNTIF(Raw!C:C,"H")+COUNTIF(Raw!C:C,"S"))-20000&gt;0,LARGE(Raw!AD:AD,A292+COUNTIF(Raw!C:C,"H")+COUNTIF(Raw!C:C,"S"))-20000,""),""))</f>
        <v/>
      </c>
      <c r="T292" s="63" t="str">
        <f>IF(S292="","",(INDEX(Raw!AE:AE,MATCH(S292+20000,Raw!AD:AD,0)))-14000)</f>
        <v/>
      </c>
      <c r="U292" s="63" t="str">
        <f>IF(S292="","",(INDEX(Raw!AF:AF,MATCH(S292+20000,Raw!AD:AD,0)))-6000)</f>
        <v/>
      </c>
    </row>
    <row r="293" spans="1:21" x14ac:dyDescent="0.3">
      <c r="A293" s="52">
        <v>290</v>
      </c>
      <c r="B293" s="3" t="str">
        <f t="shared" si="14"/>
        <v/>
      </c>
      <c r="C293" s="52" t="str">
        <f>IF(E293="","",(INDEX(Raw!D:D,MATCH(E293+60000,Raw!AD:AD,0))))</f>
        <v/>
      </c>
      <c r="D293" s="52" t="str">
        <f>IF(E293="","",(INDEX(Raw!A:A,MATCH(E293+60000,Raw!AD:AD,0))))</f>
        <v/>
      </c>
      <c r="E293" s="59" t="str">
        <f>(IFERROR(IF(LARGE(Raw!AD:AD,A293)-60000&gt;0,LARGE(Raw!AD:AD,A293)-60000,""),""))</f>
        <v/>
      </c>
      <c r="F293" s="63" t="str">
        <f>IF(E293="","",(INDEX(Raw!AE:AE,MATCH(E293+60000,Raw!AD:AD,0)))-42000)</f>
        <v/>
      </c>
      <c r="G293" s="63" t="str">
        <f>IF(E293="","",(INDEX(Raw!AF:AF,MATCH(E293+60000,Raw!AD:AD,0)))-18000)</f>
        <v/>
      </c>
      <c r="I293" s="3" t="str">
        <f t="shared" si="12"/>
        <v/>
      </c>
      <c r="J293" s="52" t="str">
        <f>IF(L293="","",(INDEX(Raw!D:D,MATCH(L293+40000,Raw!AD:AD,0))))</f>
        <v/>
      </c>
      <c r="K293" s="52" t="str">
        <f>IF(L293="","",(INDEX(Raw!A:A,MATCH(L293+40000,Raw!AD:AD,0))))</f>
        <v/>
      </c>
      <c r="L293" s="59" t="str">
        <f>(IFERROR(IF(LARGE(Raw!AD:AD,A293+COUNTIF(Raw!C:C,"H"))-40000&gt;0,LARGE(Raw!AD:AD,A293+COUNTIF(Raw!C:C,"H"))-40000,""),""))</f>
        <v/>
      </c>
      <c r="M293" s="63" t="str">
        <f>IF(L293="","",(INDEX(Raw!AE:AE,MATCH(L293+40000,Raw!AD:AD,0)))-28000)</f>
        <v/>
      </c>
      <c r="N293" s="63" t="str">
        <f>IF(L293="","",(INDEX(Raw!AF:AF,MATCH(L293+40000,Raw!AD:AD,0)))-12000)</f>
        <v/>
      </c>
      <c r="P293" s="3" t="str">
        <f t="shared" si="13"/>
        <v/>
      </c>
      <c r="Q293" s="52" t="str">
        <f>IF(S293="","",(INDEX(Raw!D:D,MATCH(S293+20000,Raw!AD:AD,0))))</f>
        <v/>
      </c>
      <c r="R293" s="52" t="str">
        <f>IF(S293="","",(INDEX(Raw!A:A,MATCH(S293+20000,Raw!AD:AD,0))))</f>
        <v/>
      </c>
      <c r="S293" s="59" t="str">
        <f>(IFERROR(IF(LARGE(Raw!AD:AD,A293+COUNTIF(Raw!C:C,"H")+COUNTIF(Raw!C:C,"S"))-20000&gt;0,LARGE(Raw!AD:AD,A293+COUNTIF(Raw!C:C,"H")+COUNTIF(Raw!C:C,"S"))-20000,""),""))</f>
        <v/>
      </c>
      <c r="T293" s="63" t="str">
        <f>IF(S293="","",(INDEX(Raw!AE:AE,MATCH(S293+20000,Raw!AD:AD,0)))-14000)</f>
        <v/>
      </c>
      <c r="U293" s="63" t="str">
        <f>IF(S293="","",(INDEX(Raw!AF:AF,MATCH(S293+20000,Raw!AD:AD,0)))-6000)</f>
        <v/>
      </c>
    </row>
    <row r="294" spans="1:21" x14ac:dyDescent="0.3">
      <c r="A294" s="52">
        <v>291</v>
      </c>
      <c r="B294" s="3" t="str">
        <f t="shared" si="14"/>
        <v/>
      </c>
      <c r="C294" s="52" t="str">
        <f>IF(E294="","",(INDEX(Raw!D:D,MATCH(E294+60000,Raw!AD:AD,0))))</f>
        <v/>
      </c>
      <c r="D294" s="52" t="str">
        <f>IF(E294="","",(INDEX(Raw!A:A,MATCH(E294+60000,Raw!AD:AD,0))))</f>
        <v/>
      </c>
      <c r="E294" s="59" t="str">
        <f>(IFERROR(IF(LARGE(Raw!AD:AD,A294)-60000&gt;0,LARGE(Raw!AD:AD,A294)-60000,""),""))</f>
        <v/>
      </c>
      <c r="F294" s="63" t="str">
        <f>IF(E294="","",(INDEX(Raw!AE:AE,MATCH(E294+60000,Raw!AD:AD,0)))-42000)</f>
        <v/>
      </c>
      <c r="G294" s="63" t="str">
        <f>IF(E294="","",(INDEX(Raw!AF:AF,MATCH(E294+60000,Raw!AD:AD,0)))-18000)</f>
        <v/>
      </c>
      <c r="I294" s="3" t="str">
        <f t="shared" si="12"/>
        <v/>
      </c>
      <c r="J294" s="52" t="str">
        <f>IF(L294="","",(INDEX(Raw!D:D,MATCH(L294+40000,Raw!AD:AD,0))))</f>
        <v/>
      </c>
      <c r="K294" s="52" t="str">
        <f>IF(L294="","",(INDEX(Raw!A:A,MATCH(L294+40000,Raw!AD:AD,0))))</f>
        <v/>
      </c>
      <c r="L294" s="59" t="str">
        <f>(IFERROR(IF(LARGE(Raw!AD:AD,A294+COUNTIF(Raw!C:C,"H"))-40000&gt;0,LARGE(Raw!AD:AD,A294+COUNTIF(Raw!C:C,"H"))-40000,""),""))</f>
        <v/>
      </c>
      <c r="M294" s="63" t="str">
        <f>IF(L294="","",(INDEX(Raw!AE:AE,MATCH(L294+40000,Raw!AD:AD,0)))-28000)</f>
        <v/>
      </c>
      <c r="N294" s="63" t="str">
        <f>IF(L294="","",(INDEX(Raw!AF:AF,MATCH(L294+40000,Raw!AD:AD,0)))-12000)</f>
        <v/>
      </c>
      <c r="P294" s="3" t="str">
        <f t="shared" si="13"/>
        <v/>
      </c>
      <c r="Q294" s="52" t="str">
        <f>IF(S294="","",(INDEX(Raw!D:D,MATCH(S294+20000,Raw!AD:AD,0))))</f>
        <v/>
      </c>
      <c r="R294" s="52" t="str">
        <f>IF(S294="","",(INDEX(Raw!A:A,MATCH(S294+20000,Raw!AD:AD,0))))</f>
        <v/>
      </c>
      <c r="S294" s="59" t="str">
        <f>(IFERROR(IF(LARGE(Raw!AD:AD,A294+COUNTIF(Raw!C:C,"H")+COUNTIF(Raw!C:C,"S"))-20000&gt;0,LARGE(Raw!AD:AD,A294+COUNTIF(Raw!C:C,"H")+COUNTIF(Raw!C:C,"S"))-20000,""),""))</f>
        <v/>
      </c>
      <c r="T294" s="63" t="str">
        <f>IF(S294="","",(INDEX(Raw!AE:AE,MATCH(S294+20000,Raw!AD:AD,0)))-14000)</f>
        <v/>
      </c>
      <c r="U294" s="63" t="str">
        <f>IF(S294="","",(INDEX(Raw!AF:AF,MATCH(S294+20000,Raw!AD:AD,0)))-6000)</f>
        <v/>
      </c>
    </row>
    <row r="295" spans="1:21" x14ac:dyDescent="0.3">
      <c r="A295" s="52">
        <v>292</v>
      </c>
      <c r="B295" s="3" t="str">
        <f t="shared" si="14"/>
        <v/>
      </c>
      <c r="C295" s="52" t="str">
        <f>IF(E295="","",(INDEX(Raw!D:D,MATCH(E295+60000,Raw!AD:AD,0))))</f>
        <v/>
      </c>
      <c r="D295" s="52" t="str">
        <f>IF(E295="","",(INDEX(Raw!A:A,MATCH(E295+60000,Raw!AD:AD,0))))</f>
        <v/>
      </c>
      <c r="E295" s="59" t="str">
        <f>(IFERROR(IF(LARGE(Raw!AD:AD,A295)-60000&gt;0,LARGE(Raw!AD:AD,A295)-60000,""),""))</f>
        <v/>
      </c>
      <c r="F295" s="63" t="str">
        <f>IF(E295="","",(INDEX(Raw!AE:AE,MATCH(E295+60000,Raw!AD:AD,0)))-42000)</f>
        <v/>
      </c>
      <c r="G295" s="63" t="str">
        <f>IF(E295="","",(INDEX(Raw!AF:AF,MATCH(E295+60000,Raw!AD:AD,0)))-18000)</f>
        <v/>
      </c>
      <c r="I295" s="3" t="str">
        <f t="shared" si="12"/>
        <v/>
      </c>
      <c r="J295" s="52" t="str">
        <f>IF(L295="","",(INDEX(Raw!D:D,MATCH(L295+40000,Raw!AD:AD,0))))</f>
        <v/>
      </c>
      <c r="K295" s="52" t="str">
        <f>IF(L295="","",(INDEX(Raw!A:A,MATCH(L295+40000,Raw!AD:AD,0))))</f>
        <v/>
      </c>
      <c r="L295" s="59" t="str">
        <f>(IFERROR(IF(LARGE(Raw!AD:AD,A295+COUNTIF(Raw!C:C,"H"))-40000&gt;0,LARGE(Raw!AD:AD,A295+COUNTIF(Raw!C:C,"H"))-40000,""),""))</f>
        <v/>
      </c>
      <c r="M295" s="63" t="str">
        <f>IF(L295="","",(INDEX(Raw!AE:AE,MATCH(L295+40000,Raw!AD:AD,0)))-28000)</f>
        <v/>
      </c>
      <c r="N295" s="63" t="str">
        <f>IF(L295="","",(INDEX(Raw!AF:AF,MATCH(L295+40000,Raw!AD:AD,0)))-12000)</f>
        <v/>
      </c>
      <c r="P295" s="3" t="str">
        <f t="shared" si="13"/>
        <v/>
      </c>
      <c r="Q295" s="52" t="str">
        <f>IF(S295="","",(INDEX(Raw!D:D,MATCH(S295+20000,Raw!AD:AD,0))))</f>
        <v/>
      </c>
      <c r="R295" s="52" t="str">
        <f>IF(S295="","",(INDEX(Raw!A:A,MATCH(S295+20000,Raw!AD:AD,0))))</f>
        <v/>
      </c>
      <c r="S295" s="59" t="str">
        <f>(IFERROR(IF(LARGE(Raw!AD:AD,A295+COUNTIF(Raw!C:C,"H")+COUNTIF(Raw!C:C,"S"))-20000&gt;0,LARGE(Raw!AD:AD,A295+COUNTIF(Raw!C:C,"H")+COUNTIF(Raw!C:C,"S"))-20000,""),""))</f>
        <v/>
      </c>
      <c r="T295" s="63" t="str">
        <f>IF(S295="","",(INDEX(Raw!AE:AE,MATCH(S295+20000,Raw!AD:AD,0)))-14000)</f>
        <v/>
      </c>
      <c r="U295" s="63" t="str">
        <f>IF(S295="","",(INDEX(Raw!AF:AF,MATCH(S295+20000,Raw!AD:AD,0)))-6000)</f>
        <v/>
      </c>
    </row>
    <row r="296" spans="1:21" x14ac:dyDescent="0.3">
      <c r="A296" s="52">
        <v>293</v>
      </c>
      <c r="B296" s="3" t="str">
        <f t="shared" si="14"/>
        <v/>
      </c>
      <c r="C296" s="52" t="str">
        <f>IF(E296="","",(INDEX(Raw!D:D,MATCH(E296+60000,Raw!AD:AD,0))))</f>
        <v/>
      </c>
      <c r="D296" s="52" t="str">
        <f>IF(E296="","",(INDEX(Raw!A:A,MATCH(E296+60000,Raw!AD:AD,0))))</f>
        <v/>
      </c>
      <c r="E296" s="59" t="str">
        <f>(IFERROR(IF(LARGE(Raw!AD:AD,A296)-60000&gt;0,LARGE(Raw!AD:AD,A296)-60000,""),""))</f>
        <v/>
      </c>
      <c r="F296" s="63" t="str">
        <f>IF(E296="","",(INDEX(Raw!AE:AE,MATCH(E296+60000,Raw!AD:AD,0)))-42000)</f>
        <v/>
      </c>
      <c r="G296" s="63" t="str">
        <f>IF(E296="","",(INDEX(Raw!AF:AF,MATCH(E296+60000,Raw!AD:AD,0)))-18000)</f>
        <v/>
      </c>
      <c r="I296" s="3" t="str">
        <f t="shared" si="12"/>
        <v/>
      </c>
      <c r="J296" s="52" t="str">
        <f>IF(L296="","",(INDEX(Raw!D:D,MATCH(L296+40000,Raw!AD:AD,0))))</f>
        <v/>
      </c>
      <c r="K296" s="52" t="str">
        <f>IF(L296="","",(INDEX(Raw!A:A,MATCH(L296+40000,Raw!AD:AD,0))))</f>
        <v/>
      </c>
      <c r="L296" s="59" t="str">
        <f>(IFERROR(IF(LARGE(Raw!AD:AD,A296+COUNTIF(Raw!C:C,"H"))-40000&gt;0,LARGE(Raw!AD:AD,A296+COUNTIF(Raw!C:C,"H"))-40000,""),""))</f>
        <v/>
      </c>
      <c r="M296" s="63" t="str">
        <f>IF(L296="","",(INDEX(Raw!AE:AE,MATCH(L296+40000,Raw!AD:AD,0)))-28000)</f>
        <v/>
      </c>
      <c r="N296" s="63" t="str">
        <f>IF(L296="","",(INDEX(Raw!AF:AF,MATCH(L296+40000,Raw!AD:AD,0)))-12000)</f>
        <v/>
      </c>
      <c r="P296" s="3" t="str">
        <f t="shared" si="13"/>
        <v/>
      </c>
      <c r="Q296" s="52" t="str">
        <f>IF(S296="","",(INDEX(Raw!D:D,MATCH(S296+20000,Raw!AD:AD,0))))</f>
        <v/>
      </c>
      <c r="R296" s="52" t="str">
        <f>IF(S296="","",(INDEX(Raw!A:A,MATCH(S296+20000,Raw!AD:AD,0))))</f>
        <v/>
      </c>
      <c r="S296" s="59" t="str">
        <f>(IFERROR(IF(LARGE(Raw!AD:AD,A296+COUNTIF(Raw!C:C,"H")+COUNTIF(Raw!C:C,"S"))-20000&gt;0,LARGE(Raw!AD:AD,A296+COUNTIF(Raw!C:C,"H")+COUNTIF(Raw!C:C,"S"))-20000,""),""))</f>
        <v/>
      </c>
      <c r="T296" s="63" t="str">
        <f>IF(S296="","",(INDEX(Raw!AE:AE,MATCH(S296+20000,Raw!AD:AD,0)))-14000)</f>
        <v/>
      </c>
      <c r="U296" s="63" t="str">
        <f>IF(S296="","",(INDEX(Raw!AF:AF,MATCH(S296+20000,Raw!AD:AD,0)))-6000)</f>
        <v/>
      </c>
    </row>
    <row r="297" spans="1:21" x14ac:dyDescent="0.3">
      <c r="A297" s="52">
        <v>294</v>
      </c>
      <c r="B297" s="3" t="str">
        <f t="shared" si="14"/>
        <v/>
      </c>
      <c r="C297" s="52" t="str">
        <f>IF(E297="","",(INDEX(Raw!D:D,MATCH(E297+60000,Raw!AD:AD,0))))</f>
        <v/>
      </c>
      <c r="D297" s="52" t="str">
        <f>IF(E297="","",(INDEX(Raw!A:A,MATCH(E297+60000,Raw!AD:AD,0))))</f>
        <v/>
      </c>
      <c r="E297" s="59" t="str">
        <f>(IFERROR(IF(LARGE(Raw!AD:AD,A297)-60000&gt;0,LARGE(Raw!AD:AD,A297)-60000,""),""))</f>
        <v/>
      </c>
      <c r="F297" s="63" t="str">
        <f>IF(E297="","",(INDEX(Raw!AE:AE,MATCH(E297+60000,Raw!AD:AD,0)))-42000)</f>
        <v/>
      </c>
      <c r="G297" s="63" t="str">
        <f>IF(E297="","",(INDEX(Raw!AF:AF,MATCH(E297+60000,Raw!AD:AD,0)))-18000)</f>
        <v/>
      </c>
      <c r="I297" s="3" t="str">
        <f t="shared" si="12"/>
        <v/>
      </c>
      <c r="J297" s="52" t="str">
        <f>IF(L297="","",(INDEX(Raw!D:D,MATCH(L297+40000,Raw!AD:AD,0))))</f>
        <v/>
      </c>
      <c r="K297" s="52" t="str">
        <f>IF(L297="","",(INDEX(Raw!A:A,MATCH(L297+40000,Raw!AD:AD,0))))</f>
        <v/>
      </c>
      <c r="L297" s="59" t="str">
        <f>(IFERROR(IF(LARGE(Raw!AD:AD,A297+COUNTIF(Raw!C:C,"H"))-40000&gt;0,LARGE(Raw!AD:AD,A297+COUNTIF(Raw!C:C,"H"))-40000,""),""))</f>
        <v/>
      </c>
      <c r="M297" s="63" t="str">
        <f>IF(L297="","",(INDEX(Raw!AE:AE,MATCH(L297+40000,Raw!AD:AD,0)))-28000)</f>
        <v/>
      </c>
      <c r="N297" s="63" t="str">
        <f>IF(L297="","",(INDEX(Raw!AF:AF,MATCH(L297+40000,Raw!AD:AD,0)))-12000)</f>
        <v/>
      </c>
      <c r="P297" s="3" t="str">
        <f t="shared" si="13"/>
        <v/>
      </c>
      <c r="Q297" s="52" t="str">
        <f>IF(S297="","",(INDEX(Raw!D:D,MATCH(S297+20000,Raw!AD:AD,0))))</f>
        <v/>
      </c>
      <c r="R297" s="52" t="str">
        <f>IF(S297="","",(INDEX(Raw!A:A,MATCH(S297+20000,Raw!AD:AD,0))))</f>
        <v/>
      </c>
      <c r="S297" s="59" t="str">
        <f>(IFERROR(IF(LARGE(Raw!AD:AD,A297+COUNTIF(Raw!C:C,"H")+COUNTIF(Raw!C:C,"S"))-20000&gt;0,LARGE(Raw!AD:AD,A297+COUNTIF(Raw!C:C,"H")+COUNTIF(Raw!C:C,"S"))-20000,""),""))</f>
        <v/>
      </c>
      <c r="T297" s="63" t="str">
        <f>IF(S297="","",(INDEX(Raw!AE:AE,MATCH(S297+20000,Raw!AD:AD,0)))-14000)</f>
        <v/>
      </c>
      <c r="U297" s="63" t="str">
        <f>IF(S297="","",(INDEX(Raw!AF:AF,MATCH(S297+20000,Raw!AD:AD,0)))-6000)</f>
        <v/>
      </c>
    </row>
    <row r="298" spans="1:21" x14ac:dyDescent="0.3">
      <c r="A298" s="52">
        <v>295</v>
      </c>
      <c r="B298" s="3" t="str">
        <f t="shared" si="14"/>
        <v/>
      </c>
      <c r="C298" s="52" t="str">
        <f>IF(E298="","",(INDEX(Raw!D:D,MATCH(E298+60000,Raw!AD:AD,0))))</f>
        <v/>
      </c>
      <c r="D298" s="52" t="str">
        <f>IF(E298="","",(INDEX(Raw!A:A,MATCH(E298+60000,Raw!AD:AD,0))))</f>
        <v/>
      </c>
      <c r="E298" s="59" t="str">
        <f>(IFERROR(IF(LARGE(Raw!AD:AD,A298)-60000&gt;0,LARGE(Raw!AD:AD,A298)-60000,""),""))</f>
        <v/>
      </c>
      <c r="F298" s="63" t="str">
        <f>IF(E298="","",(INDEX(Raw!AE:AE,MATCH(E298+60000,Raw!AD:AD,0)))-42000)</f>
        <v/>
      </c>
      <c r="G298" s="63" t="str">
        <f>IF(E298="","",(INDEX(Raw!AF:AF,MATCH(E298+60000,Raw!AD:AD,0)))-18000)</f>
        <v/>
      </c>
      <c r="I298" s="3" t="str">
        <f t="shared" si="12"/>
        <v/>
      </c>
      <c r="J298" s="52" t="str">
        <f>IF(L298="","",(INDEX(Raw!D:D,MATCH(L298+40000,Raw!AD:AD,0))))</f>
        <v/>
      </c>
      <c r="K298" s="52" t="str">
        <f>IF(L298="","",(INDEX(Raw!A:A,MATCH(L298+40000,Raw!AD:AD,0))))</f>
        <v/>
      </c>
      <c r="L298" s="59" t="str">
        <f>(IFERROR(IF(LARGE(Raw!AD:AD,A298+COUNTIF(Raw!C:C,"H"))-40000&gt;0,LARGE(Raw!AD:AD,A298+COUNTIF(Raw!C:C,"H"))-40000,""),""))</f>
        <v/>
      </c>
      <c r="M298" s="63" t="str">
        <f>IF(L298="","",(INDEX(Raw!AE:AE,MATCH(L298+40000,Raw!AD:AD,0)))-28000)</f>
        <v/>
      </c>
      <c r="N298" s="63" t="str">
        <f>IF(L298="","",(INDEX(Raw!AF:AF,MATCH(L298+40000,Raw!AD:AD,0)))-12000)</f>
        <v/>
      </c>
      <c r="P298" s="3" t="str">
        <f t="shared" si="13"/>
        <v/>
      </c>
      <c r="Q298" s="52" t="str">
        <f>IF(S298="","",(INDEX(Raw!D:D,MATCH(S298+20000,Raw!AD:AD,0))))</f>
        <v/>
      </c>
      <c r="R298" s="52" t="str">
        <f>IF(S298="","",(INDEX(Raw!A:A,MATCH(S298+20000,Raw!AD:AD,0))))</f>
        <v/>
      </c>
      <c r="S298" s="59" t="str">
        <f>(IFERROR(IF(LARGE(Raw!AD:AD,A298+COUNTIF(Raw!C:C,"H")+COUNTIF(Raw!C:C,"S"))-20000&gt;0,LARGE(Raw!AD:AD,A298+COUNTIF(Raw!C:C,"H")+COUNTIF(Raw!C:C,"S"))-20000,""),""))</f>
        <v/>
      </c>
      <c r="T298" s="63" t="str">
        <f>IF(S298="","",(INDEX(Raw!AE:AE,MATCH(S298+20000,Raw!AD:AD,0)))-14000)</f>
        <v/>
      </c>
      <c r="U298" s="63" t="str">
        <f>IF(S298="","",(INDEX(Raw!AF:AF,MATCH(S298+20000,Raw!AD:AD,0)))-6000)</f>
        <v/>
      </c>
    </row>
    <row r="299" spans="1:21" x14ac:dyDescent="0.3">
      <c r="A299" s="52">
        <v>296</v>
      </c>
      <c r="B299" s="3" t="str">
        <f t="shared" si="14"/>
        <v/>
      </c>
      <c r="C299" s="52" t="str">
        <f>IF(E299="","",(INDEX(Raw!D:D,MATCH(E299+60000,Raw!AD:AD,0))))</f>
        <v/>
      </c>
      <c r="D299" s="52" t="str">
        <f>IF(E299="","",(INDEX(Raw!A:A,MATCH(E299+60000,Raw!AD:AD,0))))</f>
        <v/>
      </c>
      <c r="E299" s="59" t="str">
        <f>(IFERROR(IF(LARGE(Raw!AD:AD,A299)-60000&gt;0,LARGE(Raw!AD:AD,A299)-60000,""),""))</f>
        <v/>
      </c>
      <c r="F299" s="63" t="str">
        <f>IF(E299="","",(INDEX(Raw!AE:AE,MATCH(E299+60000,Raw!AD:AD,0)))-42000)</f>
        <v/>
      </c>
      <c r="G299" s="63" t="str">
        <f>IF(E299="","",(INDEX(Raw!AF:AF,MATCH(E299+60000,Raw!AD:AD,0)))-18000)</f>
        <v/>
      </c>
      <c r="I299" s="3" t="str">
        <f t="shared" si="12"/>
        <v/>
      </c>
      <c r="J299" s="52" t="str">
        <f>IF(L299="","",(INDEX(Raw!D:D,MATCH(L299+40000,Raw!AD:AD,0))))</f>
        <v/>
      </c>
      <c r="K299" s="52" t="str">
        <f>IF(L299="","",(INDEX(Raw!A:A,MATCH(L299+40000,Raw!AD:AD,0))))</f>
        <v/>
      </c>
      <c r="L299" s="59" t="str">
        <f>(IFERROR(IF(LARGE(Raw!AD:AD,A299+COUNTIF(Raw!C:C,"H"))-40000&gt;0,LARGE(Raw!AD:AD,A299+COUNTIF(Raw!C:C,"H"))-40000,""),""))</f>
        <v/>
      </c>
      <c r="M299" s="63" t="str">
        <f>IF(L299="","",(INDEX(Raw!AE:AE,MATCH(L299+40000,Raw!AD:AD,0)))-28000)</f>
        <v/>
      </c>
      <c r="N299" s="63" t="str">
        <f>IF(L299="","",(INDEX(Raw!AF:AF,MATCH(L299+40000,Raw!AD:AD,0)))-12000)</f>
        <v/>
      </c>
      <c r="P299" s="3" t="str">
        <f t="shared" si="13"/>
        <v/>
      </c>
      <c r="Q299" s="52" t="str">
        <f>IF(S299="","",(INDEX(Raw!D:D,MATCH(S299+20000,Raw!AD:AD,0))))</f>
        <v/>
      </c>
      <c r="R299" s="52" t="str">
        <f>IF(S299="","",(INDEX(Raw!A:A,MATCH(S299+20000,Raw!AD:AD,0))))</f>
        <v/>
      </c>
      <c r="S299" s="59" t="str">
        <f>(IFERROR(IF(LARGE(Raw!AD:AD,A299+COUNTIF(Raw!C:C,"H")+COUNTIF(Raw!C:C,"S"))-20000&gt;0,LARGE(Raw!AD:AD,A299+COUNTIF(Raw!C:C,"H")+COUNTIF(Raw!C:C,"S"))-20000,""),""))</f>
        <v/>
      </c>
      <c r="T299" s="63" t="str">
        <f>IF(S299="","",(INDEX(Raw!AE:AE,MATCH(S299+20000,Raw!AD:AD,0)))-14000)</f>
        <v/>
      </c>
      <c r="U299" s="63" t="str">
        <f>IF(S299="","",(INDEX(Raw!AF:AF,MATCH(S299+20000,Raw!AD:AD,0)))-6000)</f>
        <v/>
      </c>
    </row>
    <row r="300" spans="1:21" x14ac:dyDescent="0.3">
      <c r="A300" s="52">
        <v>297</v>
      </c>
      <c r="B300" s="3" t="str">
        <f t="shared" si="14"/>
        <v/>
      </c>
      <c r="C300" s="52" t="str">
        <f>IF(E300="","",(INDEX(Raw!D:D,MATCH(E300+60000,Raw!AD:AD,0))))</f>
        <v/>
      </c>
      <c r="D300" s="52" t="str">
        <f>IF(E300="","",(INDEX(Raw!A:A,MATCH(E300+60000,Raw!AD:AD,0))))</f>
        <v/>
      </c>
      <c r="E300" s="59" t="str">
        <f>(IFERROR(IF(LARGE(Raw!AD:AD,A300)-60000&gt;0,LARGE(Raw!AD:AD,A300)-60000,""),""))</f>
        <v/>
      </c>
      <c r="F300" s="63" t="str">
        <f>IF(E300="","",(INDEX(Raw!AE:AE,MATCH(E300+60000,Raw!AD:AD,0)))-42000)</f>
        <v/>
      </c>
      <c r="G300" s="63" t="str">
        <f>IF(E300="","",(INDEX(Raw!AF:AF,MATCH(E300+60000,Raw!AD:AD,0)))-18000)</f>
        <v/>
      </c>
      <c r="I300" s="3" t="str">
        <f t="shared" si="12"/>
        <v/>
      </c>
      <c r="J300" s="52" t="str">
        <f>IF(L300="","",(INDEX(Raw!D:D,MATCH(L300+40000,Raw!AD:AD,0))))</f>
        <v/>
      </c>
      <c r="K300" s="52" t="str">
        <f>IF(L300="","",(INDEX(Raw!A:A,MATCH(L300+40000,Raw!AD:AD,0))))</f>
        <v/>
      </c>
      <c r="L300" s="59" t="str">
        <f>(IFERROR(IF(LARGE(Raw!AD:AD,A300+COUNTIF(Raw!C:C,"H"))-40000&gt;0,LARGE(Raw!AD:AD,A300+COUNTIF(Raw!C:C,"H"))-40000,""),""))</f>
        <v/>
      </c>
      <c r="M300" s="63" t="str">
        <f>IF(L300="","",(INDEX(Raw!AE:AE,MATCH(L300+40000,Raw!AD:AD,0)))-28000)</f>
        <v/>
      </c>
      <c r="N300" s="63" t="str">
        <f>IF(L300="","",(INDEX(Raw!AF:AF,MATCH(L300+40000,Raw!AD:AD,0)))-12000)</f>
        <v/>
      </c>
      <c r="P300" s="3" t="str">
        <f t="shared" si="13"/>
        <v/>
      </c>
      <c r="Q300" s="52" t="str">
        <f>IF(S300="","",(INDEX(Raw!D:D,MATCH(S300+20000,Raw!AD:AD,0))))</f>
        <v/>
      </c>
      <c r="R300" s="52" t="str">
        <f>IF(S300="","",(INDEX(Raw!A:A,MATCH(S300+20000,Raw!AD:AD,0))))</f>
        <v/>
      </c>
      <c r="S300" s="59" t="str">
        <f>(IFERROR(IF(LARGE(Raw!AD:AD,A300+COUNTIF(Raw!C:C,"H")+COUNTIF(Raw!C:C,"S"))-20000&gt;0,LARGE(Raw!AD:AD,A300+COUNTIF(Raw!C:C,"H")+COUNTIF(Raw!C:C,"S"))-20000,""),""))</f>
        <v/>
      </c>
      <c r="T300" s="63" t="str">
        <f>IF(S300="","",(INDEX(Raw!AE:AE,MATCH(S300+20000,Raw!AD:AD,0)))-14000)</f>
        <v/>
      </c>
      <c r="U300" s="63" t="str">
        <f>IF(S300="","",(INDEX(Raw!AF:AF,MATCH(S300+20000,Raw!AD:AD,0)))-6000)</f>
        <v/>
      </c>
    </row>
    <row r="301" spans="1:21" x14ac:dyDescent="0.3">
      <c r="A301" s="52">
        <v>298</v>
      </c>
      <c r="B301" s="3" t="str">
        <f t="shared" si="14"/>
        <v/>
      </c>
      <c r="C301" s="52" t="str">
        <f>IF(E301="","",(INDEX(Raw!D:D,MATCH(E301+60000,Raw!AD:AD,0))))</f>
        <v/>
      </c>
      <c r="D301" s="52" t="str">
        <f>IF(E301="","",(INDEX(Raw!A:A,MATCH(E301+60000,Raw!AD:AD,0))))</f>
        <v/>
      </c>
      <c r="E301" s="59" t="str">
        <f>(IFERROR(IF(LARGE(Raw!AD:AD,A301)-60000&gt;0,LARGE(Raw!AD:AD,A301)-60000,""),""))</f>
        <v/>
      </c>
      <c r="F301" s="63" t="str">
        <f>IF(E301="","",(INDEX(Raw!AE:AE,MATCH(E301+60000,Raw!AD:AD,0)))-42000)</f>
        <v/>
      </c>
      <c r="G301" s="63" t="str">
        <f>IF(E301="","",(INDEX(Raw!AF:AF,MATCH(E301+60000,Raw!AD:AD,0)))-18000)</f>
        <v/>
      </c>
      <c r="I301" s="3" t="str">
        <f t="shared" si="12"/>
        <v/>
      </c>
      <c r="J301" s="52" t="str">
        <f>IF(L301="","",(INDEX(Raw!D:D,MATCH(L301+40000,Raw!AD:AD,0))))</f>
        <v/>
      </c>
      <c r="K301" s="52" t="str">
        <f>IF(L301="","",(INDEX(Raw!A:A,MATCH(L301+40000,Raw!AD:AD,0))))</f>
        <v/>
      </c>
      <c r="L301" s="59" t="str">
        <f>(IFERROR(IF(LARGE(Raw!AD:AD,A301+COUNTIF(Raw!C:C,"H"))-40000&gt;0,LARGE(Raw!AD:AD,A301+COUNTIF(Raw!C:C,"H"))-40000,""),""))</f>
        <v/>
      </c>
      <c r="M301" s="63" t="str">
        <f>IF(L301="","",(INDEX(Raw!AE:AE,MATCH(L301+40000,Raw!AD:AD,0)))-28000)</f>
        <v/>
      </c>
      <c r="N301" s="63" t="str">
        <f>IF(L301="","",(INDEX(Raw!AF:AF,MATCH(L301+40000,Raw!AD:AD,0)))-12000)</f>
        <v/>
      </c>
      <c r="P301" s="3" t="str">
        <f t="shared" si="13"/>
        <v/>
      </c>
      <c r="Q301" s="52" t="str">
        <f>IF(S301="","",(INDEX(Raw!D:D,MATCH(S301+20000,Raw!AD:AD,0))))</f>
        <v/>
      </c>
      <c r="R301" s="52" t="str">
        <f>IF(S301="","",(INDEX(Raw!A:A,MATCH(S301+20000,Raw!AD:AD,0))))</f>
        <v/>
      </c>
      <c r="S301" s="59" t="str">
        <f>(IFERROR(IF(LARGE(Raw!AD:AD,A301+COUNTIF(Raw!C:C,"H")+COUNTIF(Raw!C:C,"S"))-20000&gt;0,LARGE(Raw!AD:AD,A301+COUNTIF(Raw!C:C,"H")+COUNTIF(Raw!C:C,"S"))-20000,""),""))</f>
        <v/>
      </c>
      <c r="T301" s="63" t="str">
        <f>IF(S301="","",(INDEX(Raw!AE:AE,MATCH(S301+20000,Raw!AD:AD,0)))-14000)</f>
        <v/>
      </c>
      <c r="U301" s="63" t="str">
        <f>IF(S301="","",(INDEX(Raw!AF:AF,MATCH(S301+20000,Raw!AD:AD,0)))-6000)</f>
        <v/>
      </c>
    </row>
    <row r="302" spans="1:21" x14ac:dyDescent="0.3">
      <c r="A302" s="52">
        <v>299</v>
      </c>
      <c r="B302" s="3" t="str">
        <f t="shared" si="14"/>
        <v/>
      </c>
      <c r="C302" s="52" t="str">
        <f>IF(E302="","",(INDEX(Raw!D:D,MATCH(E302+60000,Raw!AD:AD,0))))</f>
        <v/>
      </c>
      <c r="D302" s="52" t="str">
        <f>IF(E302="","",(INDEX(Raw!A:A,MATCH(E302+60000,Raw!AD:AD,0))))</f>
        <v/>
      </c>
      <c r="E302" s="59" t="str">
        <f>(IFERROR(IF(LARGE(Raw!AD:AD,A302)-60000&gt;0,LARGE(Raw!AD:AD,A302)-60000,""),""))</f>
        <v/>
      </c>
      <c r="F302" s="63" t="str">
        <f>IF(E302="","",(INDEX(Raw!AE:AE,MATCH(E302+60000,Raw!AD:AD,0)))-42000)</f>
        <v/>
      </c>
      <c r="G302" s="63" t="str">
        <f>IF(E302="","",(INDEX(Raw!AF:AF,MATCH(E302+60000,Raw!AD:AD,0)))-18000)</f>
        <v/>
      </c>
      <c r="I302" s="3" t="str">
        <f t="shared" si="12"/>
        <v/>
      </c>
      <c r="J302" s="52" t="str">
        <f>IF(L302="","",(INDEX(Raw!D:D,MATCH(L302+40000,Raw!AD:AD,0))))</f>
        <v/>
      </c>
      <c r="K302" s="52" t="str">
        <f>IF(L302="","",(INDEX(Raw!A:A,MATCH(L302+40000,Raw!AD:AD,0))))</f>
        <v/>
      </c>
      <c r="L302" s="59" t="str">
        <f>(IFERROR(IF(LARGE(Raw!AD:AD,A302+COUNTIF(Raw!C:C,"H"))-40000&gt;0,LARGE(Raw!AD:AD,A302+COUNTIF(Raw!C:C,"H"))-40000,""),""))</f>
        <v/>
      </c>
      <c r="M302" s="63" t="str">
        <f>IF(L302="","",(INDEX(Raw!AE:AE,MATCH(L302+40000,Raw!AD:AD,0)))-28000)</f>
        <v/>
      </c>
      <c r="N302" s="63" t="str">
        <f>IF(L302="","",(INDEX(Raw!AF:AF,MATCH(L302+40000,Raw!AD:AD,0)))-12000)</f>
        <v/>
      </c>
      <c r="P302" s="3" t="str">
        <f t="shared" si="13"/>
        <v/>
      </c>
      <c r="Q302" s="52" t="str">
        <f>IF(S302="","",(INDEX(Raw!D:D,MATCH(S302+20000,Raw!AD:AD,0))))</f>
        <v/>
      </c>
      <c r="R302" s="52" t="str">
        <f>IF(S302="","",(INDEX(Raw!A:A,MATCH(S302+20000,Raw!AD:AD,0))))</f>
        <v/>
      </c>
      <c r="S302" s="59" t="str">
        <f>(IFERROR(IF(LARGE(Raw!AD:AD,A302+COUNTIF(Raw!C:C,"H")+COUNTIF(Raw!C:C,"S"))-20000&gt;0,LARGE(Raw!AD:AD,A302+COUNTIF(Raw!C:C,"H")+COUNTIF(Raw!C:C,"S"))-20000,""),""))</f>
        <v/>
      </c>
      <c r="T302" s="63" t="str">
        <f>IF(S302="","",(INDEX(Raw!AE:AE,MATCH(S302+20000,Raw!AD:AD,0)))-14000)</f>
        <v/>
      </c>
      <c r="U302" s="63" t="str">
        <f>IF(S302="","",(INDEX(Raw!AF:AF,MATCH(S302+20000,Raw!AD:AD,0)))-6000)</f>
        <v/>
      </c>
    </row>
    <row r="303" spans="1:21" x14ac:dyDescent="0.3">
      <c r="A303" s="52">
        <v>300</v>
      </c>
      <c r="B303" s="3" t="str">
        <f t="shared" si="14"/>
        <v/>
      </c>
      <c r="C303" s="52" t="str">
        <f>IF(E303="","",(INDEX(Raw!D:D,MATCH(E303+60000,Raw!AD:AD,0))))</f>
        <v/>
      </c>
      <c r="D303" s="52" t="str">
        <f>IF(E303="","",(INDEX(Raw!A:A,MATCH(E303+60000,Raw!AD:AD,0))))</f>
        <v/>
      </c>
      <c r="E303" s="59" t="str">
        <f>(IFERROR(IF(LARGE(Raw!AD:AD,A303)-60000&gt;0,LARGE(Raw!AD:AD,A303)-60000,""),""))</f>
        <v/>
      </c>
      <c r="F303" s="63" t="str">
        <f>IF(E303="","",(INDEX(Raw!AE:AE,MATCH(E303+60000,Raw!AD:AD,0)))-42000)</f>
        <v/>
      </c>
      <c r="G303" s="63" t="str">
        <f>IF(E303="","",(INDEX(Raw!AF:AF,MATCH(E303+60000,Raw!AD:AD,0)))-18000)</f>
        <v/>
      </c>
      <c r="I303" s="3" t="str">
        <f t="shared" si="12"/>
        <v/>
      </c>
      <c r="J303" s="52" t="str">
        <f>IF(L303="","",(INDEX(Raw!D:D,MATCH(L303+40000,Raw!AD:AD,0))))</f>
        <v/>
      </c>
      <c r="K303" s="52" t="str">
        <f>IF(L303="","",(INDEX(Raw!A:A,MATCH(L303+40000,Raw!AD:AD,0))))</f>
        <v/>
      </c>
      <c r="L303" s="59" t="str">
        <f>(IFERROR(IF(LARGE(Raw!AD:AD,A303+COUNTIF(Raw!C:C,"H"))-40000&gt;0,LARGE(Raw!AD:AD,A303+COUNTIF(Raw!C:C,"H"))-40000,""),""))</f>
        <v/>
      </c>
      <c r="M303" s="63" t="str">
        <f>IF(L303="","",(INDEX(Raw!AE:AE,MATCH(L303+40000,Raw!AD:AD,0)))-28000)</f>
        <v/>
      </c>
      <c r="N303" s="63" t="str">
        <f>IF(L303="","",(INDEX(Raw!AF:AF,MATCH(L303+40000,Raw!AD:AD,0)))-12000)</f>
        <v/>
      </c>
      <c r="P303" s="3" t="str">
        <f t="shared" si="13"/>
        <v/>
      </c>
      <c r="Q303" s="52" t="str">
        <f>IF(S303="","",(INDEX(Raw!D:D,MATCH(S303+20000,Raw!AD:AD,0))))</f>
        <v/>
      </c>
      <c r="R303" s="52" t="str">
        <f>IF(S303="","",(INDEX(Raw!A:A,MATCH(S303+20000,Raw!AD:AD,0))))</f>
        <v/>
      </c>
      <c r="S303" s="59" t="str">
        <f>(IFERROR(IF(LARGE(Raw!AD:AD,A303+COUNTIF(Raw!C:C,"H")+COUNTIF(Raw!C:C,"S"))-20000&gt;0,LARGE(Raw!AD:AD,A303+COUNTIF(Raw!C:C,"H")+COUNTIF(Raw!C:C,"S"))-20000,""),""))</f>
        <v/>
      </c>
      <c r="T303" s="63" t="str">
        <f>IF(S303="","",(INDEX(Raw!AE:AE,MATCH(S303+20000,Raw!AD:AD,0)))-14000)</f>
        <v/>
      </c>
      <c r="U303" s="63" t="str">
        <f>IF(S303="","",(INDEX(Raw!AF:AF,MATCH(S303+20000,Raw!AD:AD,0)))-6000)</f>
        <v/>
      </c>
    </row>
    <row r="304" spans="1:21" x14ac:dyDescent="0.3">
      <c r="A304" s="52">
        <v>301</v>
      </c>
      <c r="B304" s="3" t="str">
        <f t="shared" si="14"/>
        <v/>
      </c>
      <c r="C304" s="52" t="str">
        <f>IF(E304="","",(INDEX(Raw!D:D,MATCH(E304+60000,Raw!AD:AD,0))))</f>
        <v/>
      </c>
      <c r="D304" s="52" t="str">
        <f>IF(E304="","",(INDEX(Raw!A:A,MATCH(E304+60000,Raw!AD:AD,0))))</f>
        <v/>
      </c>
      <c r="E304" s="59" t="str">
        <f>(IFERROR(IF(LARGE(Raw!AD:AD,A304)-60000&gt;0,LARGE(Raw!AD:AD,A304)-60000,""),""))</f>
        <v/>
      </c>
      <c r="F304" s="63" t="str">
        <f>IF(E304="","",(INDEX(Raw!AE:AE,MATCH(E304+60000,Raw!AD:AD,0)))-42000)</f>
        <v/>
      </c>
      <c r="G304" s="63" t="str">
        <f>IF(E304="","",(INDEX(Raw!AF:AF,MATCH(E304+60000,Raw!AD:AD,0)))-18000)</f>
        <v/>
      </c>
      <c r="I304" s="3" t="str">
        <f t="shared" si="12"/>
        <v/>
      </c>
      <c r="J304" s="52" t="str">
        <f>IF(L304="","",(INDEX(Raw!D:D,MATCH(L304+40000,Raw!AD:AD,0))))</f>
        <v/>
      </c>
      <c r="K304" s="52" t="str">
        <f>IF(L304="","",(INDEX(Raw!A:A,MATCH(L304+40000,Raw!AD:AD,0))))</f>
        <v/>
      </c>
      <c r="L304" s="59" t="str">
        <f>(IFERROR(IF(LARGE(Raw!AD:AD,A304+COUNTIF(Raw!C:C,"H"))-40000&gt;0,LARGE(Raw!AD:AD,A304+COUNTIF(Raw!C:C,"H"))-40000,""),""))</f>
        <v/>
      </c>
      <c r="M304" s="63" t="str">
        <f>IF(L304="","",(INDEX(Raw!AE:AE,MATCH(L304+40000,Raw!AD:AD,0)))-28000)</f>
        <v/>
      </c>
      <c r="N304" s="63" t="str">
        <f>IF(L304="","",(INDEX(Raw!AF:AF,MATCH(L304+40000,Raw!AD:AD,0)))-12000)</f>
        <v/>
      </c>
      <c r="P304" s="3" t="str">
        <f t="shared" si="13"/>
        <v/>
      </c>
      <c r="Q304" s="52" t="str">
        <f>IF(S304="","",(INDEX(Raw!D:D,MATCH(S304+20000,Raw!AD:AD,0))))</f>
        <v/>
      </c>
      <c r="R304" s="52" t="str">
        <f>IF(S304="","",(INDEX(Raw!A:A,MATCH(S304+20000,Raw!AD:AD,0))))</f>
        <v/>
      </c>
      <c r="S304" s="59" t="str">
        <f>(IFERROR(IF(LARGE(Raw!AD:AD,A304+COUNTIF(Raw!C:C,"H")+COUNTIF(Raw!C:C,"S"))-20000&gt;0,LARGE(Raw!AD:AD,A304+COUNTIF(Raw!C:C,"H")+COUNTIF(Raw!C:C,"S"))-20000,""),""))</f>
        <v/>
      </c>
      <c r="T304" s="63" t="str">
        <f>IF(S304="","",(INDEX(Raw!AE:AE,MATCH(S304+20000,Raw!AD:AD,0)))-14000)</f>
        <v/>
      </c>
      <c r="U304" s="63" t="str">
        <f>IF(S304="","",(INDEX(Raw!AF:AF,MATCH(S304+20000,Raw!AD:AD,0)))-6000)</f>
        <v/>
      </c>
    </row>
    <row r="305" spans="1:21" x14ac:dyDescent="0.3">
      <c r="A305" s="52">
        <v>302</v>
      </c>
      <c r="B305" s="3" t="str">
        <f t="shared" si="14"/>
        <v/>
      </c>
      <c r="C305" s="52" t="str">
        <f>IF(E305="","",(INDEX(Raw!D:D,MATCH(E305+60000,Raw!AD:AD,0))))</f>
        <v/>
      </c>
      <c r="D305" s="52" t="str">
        <f>IF(E305="","",(INDEX(Raw!A:A,MATCH(E305+60000,Raw!AD:AD,0))))</f>
        <v/>
      </c>
      <c r="E305" s="59" t="str">
        <f>(IFERROR(IF(LARGE(Raw!AD:AD,A305)-60000&gt;0,LARGE(Raw!AD:AD,A305)-60000,""),""))</f>
        <v/>
      </c>
      <c r="F305" s="63" t="str">
        <f>IF(E305="","",(INDEX(Raw!AE:AE,MATCH(E305+60000,Raw!AD:AD,0)))-42000)</f>
        <v/>
      </c>
      <c r="G305" s="63" t="str">
        <f>IF(E305="","",(INDEX(Raw!AF:AF,MATCH(E305+60000,Raw!AD:AD,0)))-18000)</f>
        <v/>
      </c>
      <c r="I305" s="3" t="str">
        <f t="shared" si="12"/>
        <v/>
      </c>
      <c r="J305" s="52" t="str">
        <f>IF(L305="","",(INDEX(Raw!D:D,MATCH(L305+40000,Raw!AD:AD,0))))</f>
        <v/>
      </c>
      <c r="K305" s="52" t="str">
        <f>IF(L305="","",(INDEX(Raw!A:A,MATCH(L305+40000,Raw!AD:AD,0))))</f>
        <v/>
      </c>
      <c r="L305" s="59" t="str">
        <f>(IFERROR(IF(LARGE(Raw!AD:AD,A305+COUNTIF(Raw!C:C,"H"))-40000&gt;0,LARGE(Raw!AD:AD,A305+COUNTIF(Raw!C:C,"H"))-40000,""),""))</f>
        <v/>
      </c>
      <c r="M305" s="63" t="str">
        <f>IF(L305="","",(INDEX(Raw!AE:AE,MATCH(L305+40000,Raw!AD:AD,0)))-28000)</f>
        <v/>
      </c>
      <c r="N305" s="63" t="str">
        <f>IF(L305="","",(INDEX(Raw!AF:AF,MATCH(L305+40000,Raw!AD:AD,0)))-12000)</f>
        <v/>
      </c>
      <c r="P305" s="3" t="str">
        <f t="shared" si="13"/>
        <v/>
      </c>
      <c r="Q305" s="52" t="str">
        <f>IF(S305="","",(INDEX(Raw!D:D,MATCH(S305+20000,Raw!AD:AD,0))))</f>
        <v/>
      </c>
      <c r="R305" s="52" t="str">
        <f>IF(S305="","",(INDEX(Raw!A:A,MATCH(S305+20000,Raw!AD:AD,0))))</f>
        <v/>
      </c>
      <c r="S305" s="59" t="str">
        <f>(IFERROR(IF(LARGE(Raw!AD:AD,A305+COUNTIF(Raw!C:C,"H")+COUNTIF(Raw!C:C,"S"))-20000&gt;0,LARGE(Raw!AD:AD,A305+COUNTIF(Raw!C:C,"H")+COUNTIF(Raw!C:C,"S"))-20000,""),""))</f>
        <v/>
      </c>
      <c r="T305" s="63" t="str">
        <f>IF(S305="","",(INDEX(Raw!AE:AE,MATCH(S305+20000,Raw!AD:AD,0)))-14000)</f>
        <v/>
      </c>
      <c r="U305" s="63" t="str">
        <f>IF(S305="","",(INDEX(Raw!AF:AF,MATCH(S305+20000,Raw!AD:AD,0)))-6000)</f>
        <v/>
      </c>
    </row>
    <row r="306" spans="1:21" x14ac:dyDescent="0.3">
      <c r="A306" s="52">
        <v>303</v>
      </c>
      <c r="B306" s="3" t="str">
        <f t="shared" si="14"/>
        <v/>
      </c>
      <c r="C306" s="52" t="str">
        <f>IF(E306="","",(INDEX(Raw!D:D,MATCH(E306+60000,Raw!AD:AD,0))))</f>
        <v/>
      </c>
      <c r="D306" s="52" t="str">
        <f>IF(E306="","",(INDEX(Raw!A:A,MATCH(E306+60000,Raw!AD:AD,0))))</f>
        <v/>
      </c>
      <c r="E306" s="59" t="str">
        <f>(IFERROR(IF(LARGE(Raw!AD:AD,A306)-60000&gt;0,LARGE(Raw!AD:AD,A306)-60000,""),""))</f>
        <v/>
      </c>
      <c r="F306" s="63" t="str">
        <f>IF(E306="","",(INDEX(Raw!AE:AE,MATCH(E306+60000,Raw!AD:AD,0)))-42000)</f>
        <v/>
      </c>
      <c r="G306" s="63" t="str">
        <f>IF(E306="","",(INDEX(Raw!AF:AF,MATCH(E306+60000,Raw!AD:AD,0)))-18000)</f>
        <v/>
      </c>
      <c r="I306" s="3" t="str">
        <f t="shared" si="12"/>
        <v/>
      </c>
      <c r="J306" s="52" t="str">
        <f>IF(L306="","",(INDEX(Raw!D:D,MATCH(L306+40000,Raw!AD:AD,0))))</f>
        <v/>
      </c>
      <c r="K306" s="52" t="str">
        <f>IF(L306="","",(INDEX(Raw!A:A,MATCH(L306+40000,Raw!AD:AD,0))))</f>
        <v/>
      </c>
      <c r="L306" s="59" t="str">
        <f>(IFERROR(IF(LARGE(Raw!AD:AD,A306+COUNTIF(Raw!C:C,"H"))-40000&gt;0,LARGE(Raw!AD:AD,A306+COUNTIF(Raw!C:C,"H"))-40000,""),""))</f>
        <v/>
      </c>
      <c r="M306" s="63" t="str">
        <f>IF(L306="","",(INDEX(Raw!AE:AE,MATCH(L306+40000,Raw!AD:AD,0)))-28000)</f>
        <v/>
      </c>
      <c r="N306" s="63" t="str">
        <f>IF(L306="","",(INDEX(Raw!AF:AF,MATCH(L306+40000,Raw!AD:AD,0)))-12000)</f>
        <v/>
      </c>
      <c r="P306" s="3" t="str">
        <f t="shared" si="13"/>
        <v/>
      </c>
      <c r="Q306" s="52" t="str">
        <f>IF(S306="","",(INDEX(Raw!D:D,MATCH(S306+20000,Raw!AD:AD,0))))</f>
        <v/>
      </c>
      <c r="R306" s="52" t="str">
        <f>IF(S306="","",(INDEX(Raw!A:A,MATCH(S306+20000,Raw!AD:AD,0))))</f>
        <v/>
      </c>
      <c r="S306" s="59" t="str">
        <f>(IFERROR(IF(LARGE(Raw!AD:AD,A306+COUNTIF(Raw!C:C,"H")+COUNTIF(Raw!C:C,"S"))-20000&gt;0,LARGE(Raw!AD:AD,A306+COUNTIF(Raw!C:C,"H")+COUNTIF(Raw!C:C,"S"))-20000,""),""))</f>
        <v/>
      </c>
      <c r="T306" s="63" t="str">
        <f>IF(S306="","",(INDEX(Raw!AE:AE,MATCH(S306+20000,Raw!AD:AD,0)))-14000)</f>
        <v/>
      </c>
      <c r="U306" s="63" t="str">
        <f>IF(S306="","",(INDEX(Raw!AF:AF,MATCH(S306+20000,Raw!AD:AD,0)))-6000)</f>
        <v/>
      </c>
    </row>
    <row r="307" spans="1:21" x14ac:dyDescent="0.3">
      <c r="A307" s="52">
        <v>304</v>
      </c>
      <c r="B307" s="3" t="str">
        <f t="shared" si="14"/>
        <v/>
      </c>
      <c r="C307" s="52" t="str">
        <f>IF(E307="","",(INDEX(Raw!D:D,MATCH(E307+60000,Raw!AD:AD,0))))</f>
        <v/>
      </c>
      <c r="D307" s="52" t="str">
        <f>IF(E307="","",(INDEX(Raw!A:A,MATCH(E307+60000,Raw!AD:AD,0))))</f>
        <v/>
      </c>
      <c r="E307" s="59" t="str">
        <f>(IFERROR(IF(LARGE(Raw!AD:AD,A307)-60000&gt;0,LARGE(Raw!AD:AD,A307)-60000,""),""))</f>
        <v/>
      </c>
      <c r="F307" s="63" t="str">
        <f>IF(E307="","",(INDEX(Raw!AE:AE,MATCH(E307+60000,Raw!AD:AD,0)))-42000)</f>
        <v/>
      </c>
      <c r="G307" s="63" t="str">
        <f>IF(E307="","",(INDEX(Raw!AF:AF,MATCH(E307+60000,Raw!AD:AD,0)))-18000)</f>
        <v/>
      </c>
      <c r="I307" s="3" t="str">
        <f t="shared" si="12"/>
        <v/>
      </c>
      <c r="J307" s="52" t="str">
        <f>IF(L307="","",(INDEX(Raw!D:D,MATCH(L307+40000,Raw!AD:AD,0))))</f>
        <v/>
      </c>
      <c r="K307" s="52" t="str">
        <f>IF(L307="","",(INDEX(Raw!A:A,MATCH(L307+40000,Raw!AD:AD,0))))</f>
        <v/>
      </c>
      <c r="L307" s="59" t="str">
        <f>(IFERROR(IF(LARGE(Raw!AD:AD,A307+COUNTIF(Raw!C:C,"H"))-40000&gt;0,LARGE(Raw!AD:AD,A307+COUNTIF(Raw!C:C,"H"))-40000,""),""))</f>
        <v/>
      </c>
      <c r="M307" s="63" t="str">
        <f>IF(L307="","",(INDEX(Raw!AE:AE,MATCH(L307+40000,Raw!AD:AD,0)))-28000)</f>
        <v/>
      </c>
      <c r="N307" s="63" t="str">
        <f>IF(L307="","",(INDEX(Raw!AF:AF,MATCH(L307+40000,Raw!AD:AD,0)))-12000)</f>
        <v/>
      </c>
      <c r="P307" s="3" t="str">
        <f t="shared" si="13"/>
        <v/>
      </c>
      <c r="Q307" s="52" t="str">
        <f>IF(S307="","",(INDEX(Raw!D:D,MATCH(S307+20000,Raw!AD:AD,0))))</f>
        <v/>
      </c>
      <c r="R307" s="52" t="str">
        <f>IF(S307="","",(INDEX(Raw!A:A,MATCH(S307+20000,Raw!AD:AD,0))))</f>
        <v/>
      </c>
      <c r="S307" s="59" t="str">
        <f>(IFERROR(IF(LARGE(Raw!AD:AD,A307+COUNTIF(Raw!C:C,"H")+COUNTIF(Raw!C:C,"S"))-20000&gt;0,LARGE(Raw!AD:AD,A307+COUNTIF(Raw!C:C,"H")+COUNTIF(Raw!C:C,"S"))-20000,""),""))</f>
        <v/>
      </c>
      <c r="T307" s="63" t="str">
        <f>IF(S307="","",(INDEX(Raw!AE:AE,MATCH(S307+20000,Raw!AD:AD,0)))-14000)</f>
        <v/>
      </c>
      <c r="U307" s="63" t="str">
        <f>IF(S307="","",(INDEX(Raw!AF:AF,MATCH(S307+20000,Raw!AD:AD,0)))-6000)</f>
        <v/>
      </c>
    </row>
    <row r="308" spans="1:21" x14ac:dyDescent="0.3">
      <c r="A308" s="52">
        <v>305</v>
      </c>
      <c r="B308" s="3" t="str">
        <f t="shared" si="14"/>
        <v/>
      </c>
      <c r="C308" s="52" t="str">
        <f>IF(E308="","",(INDEX(Raw!D:D,MATCH(E308+60000,Raw!AD:AD,0))))</f>
        <v/>
      </c>
      <c r="D308" s="52" t="str">
        <f>IF(E308="","",(INDEX(Raw!A:A,MATCH(E308+60000,Raw!AD:AD,0))))</f>
        <v/>
      </c>
      <c r="E308" s="59" t="str">
        <f>(IFERROR(IF(LARGE(Raw!AD:AD,A308)-60000&gt;0,LARGE(Raw!AD:AD,A308)-60000,""),""))</f>
        <v/>
      </c>
      <c r="F308" s="63" t="str">
        <f>IF(E308="","",(INDEX(Raw!AE:AE,MATCH(E308+60000,Raw!AD:AD,0)))-42000)</f>
        <v/>
      </c>
      <c r="G308" s="63" t="str">
        <f>IF(E308="","",(INDEX(Raw!AF:AF,MATCH(E308+60000,Raw!AD:AD,0)))-18000)</f>
        <v/>
      </c>
      <c r="I308" s="3" t="str">
        <f t="shared" si="12"/>
        <v/>
      </c>
      <c r="J308" s="52" t="str">
        <f>IF(L308="","",(INDEX(Raw!D:D,MATCH(L308+40000,Raw!AD:AD,0))))</f>
        <v/>
      </c>
      <c r="K308" s="52" t="str">
        <f>IF(L308="","",(INDEX(Raw!A:A,MATCH(L308+40000,Raw!AD:AD,0))))</f>
        <v/>
      </c>
      <c r="L308" s="59" t="str">
        <f>(IFERROR(IF(LARGE(Raw!AD:AD,A308+COUNTIF(Raw!C:C,"H"))-40000&gt;0,LARGE(Raw!AD:AD,A308+COUNTIF(Raw!C:C,"H"))-40000,""),""))</f>
        <v/>
      </c>
      <c r="M308" s="63" t="str">
        <f>IF(L308="","",(INDEX(Raw!AE:AE,MATCH(L308+40000,Raw!AD:AD,0)))-28000)</f>
        <v/>
      </c>
      <c r="N308" s="63" t="str">
        <f>IF(L308="","",(INDEX(Raw!AF:AF,MATCH(L308+40000,Raw!AD:AD,0)))-12000)</f>
        <v/>
      </c>
      <c r="P308" s="3" t="str">
        <f t="shared" si="13"/>
        <v/>
      </c>
      <c r="Q308" s="52" t="str">
        <f>IF(S308="","",(INDEX(Raw!D:D,MATCH(S308+20000,Raw!AD:AD,0))))</f>
        <v/>
      </c>
      <c r="R308" s="52" t="str">
        <f>IF(S308="","",(INDEX(Raw!A:A,MATCH(S308+20000,Raw!AD:AD,0))))</f>
        <v/>
      </c>
      <c r="S308" s="59" t="str">
        <f>(IFERROR(IF(LARGE(Raw!AD:AD,A308+COUNTIF(Raw!C:C,"H")+COUNTIF(Raw!C:C,"S"))-20000&gt;0,LARGE(Raw!AD:AD,A308+COUNTIF(Raw!C:C,"H")+COUNTIF(Raw!C:C,"S"))-20000,""),""))</f>
        <v/>
      </c>
      <c r="T308" s="63" t="str">
        <f>IF(S308="","",(INDEX(Raw!AE:AE,MATCH(S308+20000,Raw!AD:AD,0)))-14000)</f>
        <v/>
      </c>
      <c r="U308" s="63" t="str">
        <f>IF(S308="","",(INDEX(Raw!AF:AF,MATCH(S308+20000,Raw!AD:AD,0)))-6000)</f>
        <v/>
      </c>
    </row>
    <row r="309" spans="1:21" x14ac:dyDescent="0.3">
      <c r="A309" s="52">
        <v>306</v>
      </c>
      <c r="B309" s="3" t="str">
        <f t="shared" si="14"/>
        <v/>
      </c>
      <c r="C309" s="52" t="str">
        <f>IF(E309="","",(INDEX(Raw!D:D,MATCH(E309+60000,Raw!AD:AD,0))))</f>
        <v/>
      </c>
      <c r="D309" s="52" t="str">
        <f>IF(E309="","",(INDEX(Raw!A:A,MATCH(E309+60000,Raw!AD:AD,0))))</f>
        <v/>
      </c>
      <c r="E309" s="59" t="str">
        <f>(IFERROR(IF(LARGE(Raw!AD:AD,A309)-60000&gt;0,LARGE(Raw!AD:AD,A309)-60000,""),""))</f>
        <v/>
      </c>
      <c r="F309" s="63" t="str">
        <f>IF(E309="","",(INDEX(Raw!AE:AE,MATCH(E309+60000,Raw!AD:AD,0)))-42000)</f>
        <v/>
      </c>
      <c r="G309" s="63" t="str">
        <f>IF(E309="","",(INDEX(Raw!AF:AF,MATCH(E309+60000,Raw!AD:AD,0)))-18000)</f>
        <v/>
      </c>
      <c r="I309" s="3" t="str">
        <f t="shared" si="12"/>
        <v/>
      </c>
      <c r="J309" s="52" t="str">
        <f>IF(L309="","",(INDEX(Raw!D:D,MATCH(L309+40000,Raw!AD:AD,0))))</f>
        <v/>
      </c>
      <c r="K309" s="52" t="str">
        <f>IF(L309="","",(INDEX(Raw!A:A,MATCH(L309+40000,Raw!AD:AD,0))))</f>
        <v/>
      </c>
      <c r="L309" s="59" t="str">
        <f>(IFERROR(IF(LARGE(Raw!AD:AD,A309+COUNTIF(Raw!C:C,"H"))-40000&gt;0,LARGE(Raw!AD:AD,A309+COUNTIF(Raw!C:C,"H"))-40000,""),""))</f>
        <v/>
      </c>
      <c r="M309" s="63" t="str">
        <f>IF(L309="","",(INDEX(Raw!AE:AE,MATCH(L309+40000,Raw!AD:AD,0)))-28000)</f>
        <v/>
      </c>
      <c r="N309" s="63" t="str">
        <f>IF(L309="","",(INDEX(Raw!AF:AF,MATCH(L309+40000,Raw!AD:AD,0)))-12000)</f>
        <v/>
      </c>
      <c r="P309" s="3" t="str">
        <f t="shared" si="13"/>
        <v/>
      </c>
      <c r="Q309" s="52" t="str">
        <f>IF(S309="","",(INDEX(Raw!D:D,MATCH(S309+20000,Raw!AD:AD,0))))</f>
        <v/>
      </c>
      <c r="R309" s="52" t="str">
        <f>IF(S309="","",(INDEX(Raw!A:A,MATCH(S309+20000,Raw!AD:AD,0))))</f>
        <v/>
      </c>
      <c r="S309" s="59" t="str">
        <f>(IFERROR(IF(LARGE(Raw!AD:AD,A309+COUNTIF(Raw!C:C,"H")+COUNTIF(Raw!C:C,"S"))-20000&gt;0,LARGE(Raw!AD:AD,A309+COUNTIF(Raw!C:C,"H")+COUNTIF(Raw!C:C,"S"))-20000,""),""))</f>
        <v/>
      </c>
      <c r="T309" s="63" t="str">
        <f>IF(S309="","",(INDEX(Raw!AE:AE,MATCH(S309+20000,Raw!AD:AD,0)))-14000)</f>
        <v/>
      </c>
      <c r="U309" s="63" t="str">
        <f>IF(S309="","",(INDEX(Raw!AF:AF,MATCH(S309+20000,Raw!AD:AD,0)))-6000)</f>
        <v/>
      </c>
    </row>
    <row r="310" spans="1:21" x14ac:dyDescent="0.3">
      <c r="A310" s="52">
        <v>307</v>
      </c>
      <c r="B310" s="3" t="str">
        <f t="shared" si="14"/>
        <v/>
      </c>
      <c r="C310" s="52" t="str">
        <f>IF(E310="","",(INDEX(Raw!D:D,MATCH(E310+60000,Raw!AD:AD,0))))</f>
        <v/>
      </c>
      <c r="D310" s="52" t="str">
        <f>IF(E310="","",(INDEX(Raw!A:A,MATCH(E310+60000,Raw!AD:AD,0))))</f>
        <v/>
      </c>
      <c r="E310" s="59" t="str">
        <f>(IFERROR(IF(LARGE(Raw!AD:AD,A310)-60000&gt;0,LARGE(Raw!AD:AD,A310)-60000,""),""))</f>
        <v/>
      </c>
      <c r="F310" s="63" t="str">
        <f>IF(E310="","",(INDEX(Raw!AE:AE,MATCH(E310+60000,Raw!AD:AD,0)))-42000)</f>
        <v/>
      </c>
      <c r="G310" s="63" t="str">
        <f>IF(E310="","",(INDEX(Raw!AF:AF,MATCH(E310+60000,Raw!AD:AD,0)))-18000)</f>
        <v/>
      </c>
      <c r="I310" s="3" t="str">
        <f t="shared" si="12"/>
        <v/>
      </c>
      <c r="J310" s="52" t="str">
        <f>IF(L310="","",(INDEX(Raw!D:D,MATCH(L310+40000,Raw!AD:AD,0))))</f>
        <v/>
      </c>
      <c r="K310" s="52" t="str">
        <f>IF(L310="","",(INDEX(Raw!A:A,MATCH(L310+40000,Raw!AD:AD,0))))</f>
        <v/>
      </c>
      <c r="L310" s="59" t="str">
        <f>(IFERROR(IF(LARGE(Raw!AD:AD,A310+COUNTIF(Raw!C:C,"H"))-40000&gt;0,LARGE(Raw!AD:AD,A310+COUNTIF(Raw!C:C,"H"))-40000,""),""))</f>
        <v/>
      </c>
      <c r="M310" s="63" t="str">
        <f>IF(L310="","",(INDEX(Raw!AE:AE,MATCH(L310+40000,Raw!AD:AD,0)))-28000)</f>
        <v/>
      </c>
      <c r="N310" s="63" t="str">
        <f>IF(L310="","",(INDEX(Raw!AF:AF,MATCH(L310+40000,Raw!AD:AD,0)))-12000)</f>
        <v/>
      </c>
      <c r="P310" s="3" t="str">
        <f t="shared" si="13"/>
        <v/>
      </c>
      <c r="Q310" s="52" t="str">
        <f>IF(S310="","",(INDEX(Raw!D:D,MATCH(S310+20000,Raw!AD:AD,0))))</f>
        <v/>
      </c>
      <c r="R310" s="52" t="str">
        <f>IF(S310="","",(INDEX(Raw!A:A,MATCH(S310+20000,Raw!AD:AD,0))))</f>
        <v/>
      </c>
      <c r="S310" s="59" t="str">
        <f>(IFERROR(IF(LARGE(Raw!AD:AD,A310+COUNTIF(Raw!C:C,"H")+COUNTIF(Raw!C:C,"S"))-20000&gt;0,LARGE(Raw!AD:AD,A310+COUNTIF(Raw!C:C,"H")+COUNTIF(Raw!C:C,"S"))-20000,""),""))</f>
        <v/>
      </c>
      <c r="T310" s="63" t="str">
        <f>IF(S310="","",(INDEX(Raw!AE:AE,MATCH(S310+20000,Raw!AD:AD,0)))-14000)</f>
        <v/>
      </c>
      <c r="U310" s="63" t="str">
        <f>IF(S310="","",(INDEX(Raw!AF:AF,MATCH(S310+20000,Raw!AD:AD,0)))-6000)</f>
        <v/>
      </c>
    </row>
    <row r="311" spans="1:21" x14ac:dyDescent="0.3">
      <c r="A311" s="52">
        <v>308</v>
      </c>
      <c r="B311" s="3" t="str">
        <f t="shared" si="14"/>
        <v/>
      </c>
      <c r="C311" s="52" t="str">
        <f>IF(E311="","",(INDEX(Raw!D:D,MATCH(E311+60000,Raw!AD:AD,0))))</f>
        <v/>
      </c>
      <c r="D311" s="52" t="str">
        <f>IF(E311="","",(INDEX(Raw!A:A,MATCH(E311+60000,Raw!AD:AD,0))))</f>
        <v/>
      </c>
      <c r="E311" s="59" t="str">
        <f>(IFERROR(IF(LARGE(Raw!AD:AD,A311)-60000&gt;0,LARGE(Raw!AD:AD,A311)-60000,""),""))</f>
        <v/>
      </c>
      <c r="F311" s="63" t="str">
        <f>IF(E311="","",(INDEX(Raw!AE:AE,MATCH(E311+60000,Raw!AD:AD,0)))-42000)</f>
        <v/>
      </c>
      <c r="G311" s="63" t="str">
        <f>IF(E311="","",(INDEX(Raw!AF:AF,MATCH(E311+60000,Raw!AD:AD,0)))-18000)</f>
        <v/>
      </c>
      <c r="I311" s="3" t="str">
        <f t="shared" si="12"/>
        <v/>
      </c>
      <c r="J311" s="52" t="str">
        <f>IF(L311="","",(INDEX(Raw!D:D,MATCH(L311+40000,Raw!AD:AD,0))))</f>
        <v/>
      </c>
      <c r="K311" s="52" t="str">
        <f>IF(L311="","",(INDEX(Raw!A:A,MATCH(L311+40000,Raw!AD:AD,0))))</f>
        <v/>
      </c>
      <c r="L311" s="59" t="str">
        <f>(IFERROR(IF(LARGE(Raw!AD:AD,A311+COUNTIF(Raw!C:C,"H"))-40000&gt;0,LARGE(Raw!AD:AD,A311+COUNTIF(Raw!C:C,"H"))-40000,""),""))</f>
        <v/>
      </c>
      <c r="M311" s="63" t="str">
        <f>IF(L311="","",(INDEX(Raw!AE:AE,MATCH(L311+40000,Raw!AD:AD,0)))-28000)</f>
        <v/>
      </c>
      <c r="N311" s="63" t="str">
        <f>IF(L311="","",(INDEX(Raw!AF:AF,MATCH(L311+40000,Raw!AD:AD,0)))-12000)</f>
        <v/>
      </c>
      <c r="P311" s="3" t="str">
        <f t="shared" si="13"/>
        <v/>
      </c>
      <c r="Q311" s="52" t="str">
        <f>IF(S311="","",(INDEX(Raw!D:D,MATCH(S311+20000,Raw!AD:AD,0))))</f>
        <v/>
      </c>
      <c r="R311" s="52" t="str">
        <f>IF(S311="","",(INDEX(Raw!A:A,MATCH(S311+20000,Raw!AD:AD,0))))</f>
        <v/>
      </c>
      <c r="S311" s="59" t="str">
        <f>(IFERROR(IF(LARGE(Raw!AD:AD,A311+COUNTIF(Raw!C:C,"H")+COUNTIF(Raw!C:C,"S"))-20000&gt;0,LARGE(Raw!AD:AD,A311+COUNTIF(Raw!C:C,"H")+COUNTIF(Raw!C:C,"S"))-20000,""),""))</f>
        <v/>
      </c>
      <c r="T311" s="63" t="str">
        <f>IF(S311="","",(INDEX(Raw!AE:AE,MATCH(S311+20000,Raw!AD:AD,0)))-14000)</f>
        <v/>
      </c>
      <c r="U311" s="63" t="str">
        <f>IF(S311="","",(INDEX(Raw!AF:AF,MATCH(S311+20000,Raw!AD:AD,0)))-6000)</f>
        <v/>
      </c>
    </row>
    <row r="312" spans="1:21" x14ac:dyDescent="0.3">
      <c r="A312" s="52">
        <v>309</v>
      </c>
      <c r="B312" s="3" t="str">
        <f t="shared" si="14"/>
        <v/>
      </c>
      <c r="C312" s="52" t="str">
        <f>IF(E312="","",(INDEX(Raw!D:D,MATCH(E312+60000,Raw!AD:AD,0))))</f>
        <v/>
      </c>
      <c r="D312" s="52" t="str">
        <f>IF(E312="","",(INDEX(Raw!A:A,MATCH(E312+60000,Raw!AD:AD,0))))</f>
        <v/>
      </c>
      <c r="E312" s="59" t="str">
        <f>(IFERROR(IF(LARGE(Raw!AD:AD,A312)-60000&gt;0,LARGE(Raw!AD:AD,A312)-60000,""),""))</f>
        <v/>
      </c>
      <c r="F312" s="63" t="str">
        <f>IF(E312="","",(INDEX(Raw!AE:AE,MATCH(E312+60000,Raw!AD:AD,0)))-42000)</f>
        <v/>
      </c>
      <c r="G312" s="63" t="str">
        <f>IF(E312="","",(INDEX(Raw!AF:AF,MATCH(E312+60000,Raw!AD:AD,0)))-18000)</f>
        <v/>
      </c>
      <c r="I312" s="3" t="str">
        <f t="shared" si="12"/>
        <v/>
      </c>
      <c r="J312" s="52" t="str">
        <f>IF(L312="","",(INDEX(Raw!D:D,MATCH(L312+40000,Raw!AD:AD,0))))</f>
        <v/>
      </c>
      <c r="K312" s="52" t="str">
        <f>IF(L312="","",(INDEX(Raw!A:A,MATCH(L312+40000,Raw!AD:AD,0))))</f>
        <v/>
      </c>
      <c r="L312" s="59" t="str">
        <f>(IFERROR(IF(LARGE(Raw!AD:AD,A312+COUNTIF(Raw!C:C,"H"))-40000&gt;0,LARGE(Raw!AD:AD,A312+COUNTIF(Raw!C:C,"H"))-40000,""),""))</f>
        <v/>
      </c>
      <c r="M312" s="63" t="str">
        <f>IF(L312="","",(INDEX(Raw!AE:AE,MATCH(L312+40000,Raw!AD:AD,0)))-28000)</f>
        <v/>
      </c>
      <c r="N312" s="63" t="str">
        <f>IF(L312="","",(INDEX(Raw!AF:AF,MATCH(L312+40000,Raw!AD:AD,0)))-12000)</f>
        <v/>
      </c>
      <c r="P312" s="3" t="str">
        <f t="shared" si="13"/>
        <v/>
      </c>
      <c r="Q312" s="52" t="str">
        <f>IF(S312="","",(INDEX(Raw!D:D,MATCH(S312+20000,Raw!AD:AD,0))))</f>
        <v/>
      </c>
      <c r="R312" s="52" t="str">
        <f>IF(S312="","",(INDEX(Raw!A:A,MATCH(S312+20000,Raw!AD:AD,0))))</f>
        <v/>
      </c>
      <c r="S312" s="59" t="str">
        <f>(IFERROR(IF(LARGE(Raw!AD:AD,A312+COUNTIF(Raw!C:C,"H")+COUNTIF(Raw!C:C,"S"))-20000&gt;0,LARGE(Raw!AD:AD,A312+COUNTIF(Raw!C:C,"H")+COUNTIF(Raw!C:C,"S"))-20000,""),""))</f>
        <v/>
      </c>
      <c r="T312" s="63" t="str">
        <f>IF(S312="","",(INDEX(Raw!AE:AE,MATCH(S312+20000,Raw!AD:AD,0)))-14000)</f>
        <v/>
      </c>
      <c r="U312" s="63" t="str">
        <f>IF(S312="","",(INDEX(Raw!AF:AF,MATCH(S312+20000,Raw!AD:AD,0)))-6000)</f>
        <v/>
      </c>
    </row>
    <row r="313" spans="1:21" x14ac:dyDescent="0.3">
      <c r="A313" s="52">
        <v>310</v>
      </c>
      <c r="B313" s="3" t="str">
        <f t="shared" si="14"/>
        <v/>
      </c>
      <c r="C313" s="52" t="str">
        <f>IF(E313="","",(INDEX(Raw!D:D,MATCH(E313+60000,Raw!AD:AD,0))))</f>
        <v/>
      </c>
      <c r="D313" s="52" t="str">
        <f>IF(E313="","",(INDEX(Raw!A:A,MATCH(E313+60000,Raw!AD:AD,0))))</f>
        <v/>
      </c>
      <c r="E313" s="59" t="str">
        <f>(IFERROR(IF(LARGE(Raw!AD:AD,A313)-60000&gt;0,LARGE(Raw!AD:AD,A313)-60000,""),""))</f>
        <v/>
      </c>
      <c r="F313" s="63" t="str">
        <f>IF(E313="","",(INDEX(Raw!AE:AE,MATCH(E313+60000,Raw!AD:AD,0)))-42000)</f>
        <v/>
      </c>
      <c r="G313" s="63" t="str">
        <f>IF(E313="","",(INDEX(Raw!AF:AF,MATCH(E313+60000,Raw!AD:AD,0)))-18000)</f>
        <v/>
      </c>
      <c r="I313" s="3" t="str">
        <f t="shared" si="12"/>
        <v/>
      </c>
      <c r="J313" s="52" t="str">
        <f>IF(L313="","",(INDEX(Raw!D:D,MATCH(L313+40000,Raw!AD:AD,0))))</f>
        <v/>
      </c>
      <c r="K313" s="52" t="str">
        <f>IF(L313="","",(INDEX(Raw!A:A,MATCH(L313+40000,Raw!AD:AD,0))))</f>
        <v/>
      </c>
      <c r="L313" s="59" t="str">
        <f>(IFERROR(IF(LARGE(Raw!AD:AD,A313+COUNTIF(Raw!C:C,"H"))-40000&gt;0,LARGE(Raw!AD:AD,A313+COUNTIF(Raw!C:C,"H"))-40000,""),""))</f>
        <v/>
      </c>
      <c r="M313" s="63" t="str">
        <f>IF(L313="","",(INDEX(Raw!AE:AE,MATCH(L313+40000,Raw!AD:AD,0)))-28000)</f>
        <v/>
      </c>
      <c r="N313" s="63" t="str">
        <f>IF(L313="","",(INDEX(Raw!AF:AF,MATCH(L313+40000,Raw!AD:AD,0)))-12000)</f>
        <v/>
      </c>
      <c r="P313" s="3" t="str">
        <f t="shared" si="13"/>
        <v/>
      </c>
      <c r="Q313" s="52" t="str">
        <f>IF(S313="","",(INDEX(Raw!D:D,MATCH(S313+20000,Raw!AD:AD,0))))</f>
        <v/>
      </c>
      <c r="R313" s="52" t="str">
        <f>IF(S313="","",(INDEX(Raw!A:A,MATCH(S313+20000,Raw!AD:AD,0))))</f>
        <v/>
      </c>
      <c r="S313" s="59" t="str">
        <f>(IFERROR(IF(LARGE(Raw!AD:AD,A313+COUNTIF(Raw!C:C,"H")+COUNTIF(Raw!C:C,"S"))-20000&gt;0,LARGE(Raw!AD:AD,A313+COUNTIF(Raw!C:C,"H")+COUNTIF(Raw!C:C,"S"))-20000,""),""))</f>
        <v/>
      </c>
      <c r="T313" s="63" t="str">
        <f>IF(S313="","",(INDEX(Raw!AE:AE,MATCH(S313+20000,Raw!AD:AD,0)))-14000)</f>
        <v/>
      </c>
      <c r="U313" s="63" t="str">
        <f>IF(S313="","",(INDEX(Raw!AF:AF,MATCH(S313+20000,Raw!AD:AD,0)))-6000)</f>
        <v/>
      </c>
    </row>
    <row r="314" spans="1:21" x14ac:dyDescent="0.3">
      <c r="A314" s="52">
        <v>311</v>
      </c>
      <c r="B314" s="3" t="str">
        <f t="shared" si="14"/>
        <v/>
      </c>
      <c r="C314" s="52" t="str">
        <f>IF(E314="","",(INDEX(Raw!D:D,MATCH(E314+60000,Raw!AD:AD,0))))</f>
        <v/>
      </c>
      <c r="D314" s="52" t="str">
        <f>IF(E314="","",(INDEX(Raw!A:A,MATCH(E314+60000,Raw!AD:AD,0))))</f>
        <v/>
      </c>
      <c r="E314" s="59" t="str">
        <f>(IFERROR(IF(LARGE(Raw!AD:AD,A314)-60000&gt;0,LARGE(Raw!AD:AD,A314)-60000,""),""))</f>
        <v/>
      </c>
      <c r="F314" s="63" t="str">
        <f>IF(E314="","",(INDEX(Raw!AE:AE,MATCH(E314+60000,Raw!AD:AD,0)))-42000)</f>
        <v/>
      </c>
      <c r="G314" s="63" t="str">
        <f>IF(E314="","",(INDEX(Raw!AF:AF,MATCH(E314+60000,Raw!AD:AD,0)))-18000)</f>
        <v/>
      </c>
      <c r="I314" s="3" t="str">
        <f t="shared" si="12"/>
        <v/>
      </c>
      <c r="J314" s="52" t="str">
        <f>IF(L314="","",(INDEX(Raw!D:D,MATCH(L314+40000,Raw!AD:AD,0))))</f>
        <v/>
      </c>
      <c r="K314" s="52" t="str">
        <f>IF(L314="","",(INDEX(Raw!A:A,MATCH(L314+40000,Raw!AD:AD,0))))</f>
        <v/>
      </c>
      <c r="L314" s="59" t="str">
        <f>(IFERROR(IF(LARGE(Raw!AD:AD,A314+COUNTIF(Raw!C:C,"H"))-40000&gt;0,LARGE(Raw!AD:AD,A314+COUNTIF(Raw!C:C,"H"))-40000,""),""))</f>
        <v/>
      </c>
      <c r="M314" s="63" t="str">
        <f>IF(L314="","",(INDEX(Raw!AE:AE,MATCH(L314+40000,Raw!AD:AD,0)))-28000)</f>
        <v/>
      </c>
      <c r="N314" s="63" t="str">
        <f>IF(L314="","",(INDEX(Raw!AF:AF,MATCH(L314+40000,Raw!AD:AD,0)))-12000)</f>
        <v/>
      </c>
      <c r="P314" s="3" t="str">
        <f t="shared" si="13"/>
        <v/>
      </c>
      <c r="Q314" s="52" t="str">
        <f>IF(S314="","",(INDEX(Raw!D:D,MATCH(S314+20000,Raw!AD:AD,0))))</f>
        <v/>
      </c>
      <c r="R314" s="52" t="str">
        <f>IF(S314="","",(INDEX(Raw!A:A,MATCH(S314+20000,Raw!AD:AD,0))))</f>
        <v/>
      </c>
      <c r="S314" s="59" t="str">
        <f>(IFERROR(IF(LARGE(Raw!AD:AD,A314+COUNTIF(Raw!C:C,"H")+COUNTIF(Raw!C:C,"S"))-20000&gt;0,LARGE(Raw!AD:AD,A314+COUNTIF(Raw!C:C,"H")+COUNTIF(Raw!C:C,"S"))-20000,""),""))</f>
        <v/>
      </c>
      <c r="T314" s="63" t="str">
        <f>IF(S314="","",(INDEX(Raw!AE:AE,MATCH(S314+20000,Raw!AD:AD,0)))-14000)</f>
        <v/>
      </c>
      <c r="U314" s="63" t="str">
        <f>IF(S314="","",(INDEX(Raw!AF:AF,MATCH(S314+20000,Raw!AD:AD,0)))-6000)</f>
        <v/>
      </c>
    </row>
    <row r="315" spans="1:21" x14ac:dyDescent="0.3">
      <c r="A315" s="52">
        <v>312</v>
      </c>
      <c r="B315" s="3" t="str">
        <f t="shared" si="14"/>
        <v/>
      </c>
      <c r="C315" s="52" t="str">
        <f>IF(E315="","",(INDEX(Raw!D:D,MATCH(E315+60000,Raw!AD:AD,0))))</f>
        <v/>
      </c>
      <c r="D315" s="52" t="str">
        <f>IF(E315="","",(INDEX(Raw!A:A,MATCH(E315+60000,Raw!AD:AD,0))))</f>
        <v/>
      </c>
      <c r="E315" s="59" t="str">
        <f>(IFERROR(IF(LARGE(Raw!AD:AD,A315)-60000&gt;0,LARGE(Raw!AD:AD,A315)-60000,""),""))</f>
        <v/>
      </c>
      <c r="F315" s="63" t="str">
        <f>IF(E315="","",(INDEX(Raw!AE:AE,MATCH(E315+60000,Raw!AD:AD,0)))-42000)</f>
        <v/>
      </c>
      <c r="G315" s="63" t="str">
        <f>IF(E315="","",(INDEX(Raw!AF:AF,MATCH(E315+60000,Raw!AD:AD,0)))-18000)</f>
        <v/>
      </c>
      <c r="I315" s="3" t="str">
        <f t="shared" si="12"/>
        <v/>
      </c>
      <c r="J315" s="52" t="str">
        <f>IF(L315="","",(INDEX(Raw!D:D,MATCH(L315+40000,Raw!AD:AD,0))))</f>
        <v/>
      </c>
      <c r="K315" s="52" t="str">
        <f>IF(L315="","",(INDEX(Raw!A:A,MATCH(L315+40000,Raw!AD:AD,0))))</f>
        <v/>
      </c>
      <c r="L315" s="59" t="str">
        <f>(IFERROR(IF(LARGE(Raw!AD:AD,A315+COUNTIF(Raw!C:C,"H"))-40000&gt;0,LARGE(Raw!AD:AD,A315+COUNTIF(Raw!C:C,"H"))-40000,""),""))</f>
        <v/>
      </c>
      <c r="M315" s="63" t="str">
        <f>IF(L315="","",(INDEX(Raw!AE:AE,MATCH(L315+40000,Raw!AD:AD,0)))-28000)</f>
        <v/>
      </c>
      <c r="N315" s="63" t="str">
        <f>IF(L315="","",(INDEX(Raw!AF:AF,MATCH(L315+40000,Raw!AD:AD,0)))-12000)</f>
        <v/>
      </c>
      <c r="P315" s="3" t="str">
        <f t="shared" si="13"/>
        <v/>
      </c>
      <c r="Q315" s="52" t="str">
        <f>IF(S315="","",(INDEX(Raw!D:D,MATCH(S315+20000,Raw!AD:AD,0))))</f>
        <v/>
      </c>
      <c r="R315" s="52" t="str">
        <f>IF(S315="","",(INDEX(Raw!A:A,MATCH(S315+20000,Raw!AD:AD,0))))</f>
        <v/>
      </c>
      <c r="S315" s="59" t="str">
        <f>(IFERROR(IF(LARGE(Raw!AD:AD,A315+COUNTIF(Raw!C:C,"H")+COUNTIF(Raw!C:C,"S"))-20000&gt;0,LARGE(Raw!AD:AD,A315+COUNTIF(Raw!C:C,"H")+COUNTIF(Raw!C:C,"S"))-20000,""),""))</f>
        <v/>
      </c>
      <c r="T315" s="63" t="str">
        <f>IF(S315="","",(INDEX(Raw!AE:AE,MATCH(S315+20000,Raw!AD:AD,0)))-14000)</f>
        <v/>
      </c>
      <c r="U315" s="63" t="str">
        <f>IF(S315="","",(INDEX(Raw!AF:AF,MATCH(S315+20000,Raw!AD:AD,0)))-6000)</f>
        <v/>
      </c>
    </row>
    <row r="316" spans="1:21" x14ac:dyDescent="0.3">
      <c r="A316" s="52">
        <v>313</v>
      </c>
      <c r="B316" s="3" t="str">
        <f t="shared" si="14"/>
        <v/>
      </c>
      <c r="C316" s="52" t="str">
        <f>IF(E316="","",(INDEX(Raw!D:D,MATCH(E316+60000,Raw!AD:AD,0))))</f>
        <v/>
      </c>
      <c r="D316" s="52" t="str">
        <f>IF(E316="","",(INDEX(Raw!A:A,MATCH(E316+60000,Raw!AD:AD,0))))</f>
        <v/>
      </c>
      <c r="E316" s="59" t="str">
        <f>(IFERROR(IF(LARGE(Raw!AD:AD,A316)-60000&gt;0,LARGE(Raw!AD:AD,A316)-60000,""),""))</f>
        <v/>
      </c>
      <c r="F316" s="63" t="str">
        <f>IF(E316="","",(INDEX(Raw!AE:AE,MATCH(E316+60000,Raw!AD:AD,0)))-42000)</f>
        <v/>
      </c>
      <c r="G316" s="63" t="str">
        <f>IF(E316="","",(INDEX(Raw!AF:AF,MATCH(E316+60000,Raw!AD:AD,0)))-18000)</f>
        <v/>
      </c>
      <c r="I316" s="3" t="str">
        <f t="shared" si="12"/>
        <v/>
      </c>
      <c r="J316" s="52" t="str">
        <f>IF(L316="","",(INDEX(Raw!D:D,MATCH(L316+40000,Raw!AD:AD,0))))</f>
        <v/>
      </c>
      <c r="K316" s="52" t="str">
        <f>IF(L316="","",(INDEX(Raw!A:A,MATCH(L316+40000,Raw!AD:AD,0))))</f>
        <v/>
      </c>
      <c r="L316" s="59" t="str">
        <f>(IFERROR(IF(LARGE(Raw!AD:AD,A316+COUNTIF(Raw!C:C,"H"))-40000&gt;0,LARGE(Raw!AD:AD,A316+COUNTIF(Raw!C:C,"H"))-40000,""),""))</f>
        <v/>
      </c>
      <c r="M316" s="63" t="str">
        <f>IF(L316="","",(INDEX(Raw!AE:AE,MATCH(L316+40000,Raw!AD:AD,0)))-28000)</f>
        <v/>
      </c>
      <c r="N316" s="63" t="str">
        <f>IF(L316="","",(INDEX(Raw!AF:AF,MATCH(L316+40000,Raw!AD:AD,0)))-12000)</f>
        <v/>
      </c>
      <c r="P316" s="3" t="str">
        <f t="shared" si="13"/>
        <v/>
      </c>
      <c r="Q316" s="52" t="str">
        <f>IF(S316="","",(INDEX(Raw!D:D,MATCH(S316+20000,Raw!AD:AD,0))))</f>
        <v/>
      </c>
      <c r="R316" s="52" t="str">
        <f>IF(S316="","",(INDEX(Raw!A:A,MATCH(S316+20000,Raw!AD:AD,0))))</f>
        <v/>
      </c>
      <c r="S316" s="59" t="str">
        <f>(IFERROR(IF(LARGE(Raw!AD:AD,A316+COUNTIF(Raw!C:C,"H")+COUNTIF(Raw!C:C,"S"))-20000&gt;0,LARGE(Raw!AD:AD,A316+COUNTIF(Raw!C:C,"H")+COUNTIF(Raw!C:C,"S"))-20000,""),""))</f>
        <v/>
      </c>
      <c r="T316" s="63" t="str">
        <f>IF(S316="","",(INDEX(Raw!AE:AE,MATCH(S316+20000,Raw!AD:AD,0)))-14000)</f>
        <v/>
      </c>
      <c r="U316" s="63" t="str">
        <f>IF(S316="","",(INDEX(Raw!AF:AF,MATCH(S316+20000,Raw!AD:AD,0)))-6000)</f>
        <v/>
      </c>
    </row>
    <row r="317" spans="1:21" x14ac:dyDescent="0.3">
      <c r="A317" s="52">
        <v>314</v>
      </c>
      <c r="B317" s="3" t="str">
        <f t="shared" si="14"/>
        <v/>
      </c>
      <c r="C317" s="52" t="str">
        <f>IF(E317="","",(INDEX(Raw!D:D,MATCH(E317+60000,Raw!AD:AD,0))))</f>
        <v/>
      </c>
      <c r="D317" s="52" t="str">
        <f>IF(E317="","",(INDEX(Raw!A:A,MATCH(E317+60000,Raw!AD:AD,0))))</f>
        <v/>
      </c>
      <c r="E317" s="59" t="str">
        <f>(IFERROR(IF(LARGE(Raw!AD:AD,A317)-60000&gt;0,LARGE(Raw!AD:AD,A317)-60000,""),""))</f>
        <v/>
      </c>
      <c r="F317" s="63" t="str">
        <f>IF(E317="","",(INDEX(Raw!AE:AE,MATCH(E317+60000,Raw!AD:AD,0)))-42000)</f>
        <v/>
      </c>
      <c r="G317" s="63" t="str">
        <f>IF(E317="","",(INDEX(Raw!AF:AF,MATCH(E317+60000,Raw!AD:AD,0)))-18000)</f>
        <v/>
      </c>
      <c r="I317" s="3" t="str">
        <f t="shared" si="12"/>
        <v/>
      </c>
      <c r="J317" s="52" t="str">
        <f>IF(L317="","",(INDEX(Raw!D:D,MATCH(L317+40000,Raw!AD:AD,0))))</f>
        <v/>
      </c>
      <c r="K317" s="52" t="str">
        <f>IF(L317="","",(INDEX(Raw!A:A,MATCH(L317+40000,Raw!AD:AD,0))))</f>
        <v/>
      </c>
      <c r="L317" s="59" t="str">
        <f>(IFERROR(IF(LARGE(Raw!AD:AD,A317+COUNTIF(Raw!C:C,"H"))-40000&gt;0,LARGE(Raw!AD:AD,A317+COUNTIF(Raw!C:C,"H"))-40000,""),""))</f>
        <v/>
      </c>
      <c r="M317" s="63" t="str">
        <f>IF(L317="","",(INDEX(Raw!AE:AE,MATCH(L317+40000,Raw!AD:AD,0)))-28000)</f>
        <v/>
      </c>
      <c r="N317" s="63" t="str">
        <f>IF(L317="","",(INDEX(Raw!AF:AF,MATCH(L317+40000,Raw!AD:AD,0)))-12000)</f>
        <v/>
      </c>
      <c r="P317" s="3" t="str">
        <f t="shared" si="13"/>
        <v/>
      </c>
      <c r="Q317" s="52" t="str">
        <f>IF(S317="","",(INDEX(Raw!D:D,MATCH(S317+20000,Raw!AD:AD,0))))</f>
        <v/>
      </c>
      <c r="R317" s="52" t="str">
        <f>IF(S317="","",(INDEX(Raw!A:A,MATCH(S317+20000,Raw!AD:AD,0))))</f>
        <v/>
      </c>
      <c r="S317" s="59" t="str">
        <f>(IFERROR(IF(LARGE(Raw!AD:AD,A317+COUNTIF(Raw!C:C,"H")+COUNTIF(Raw!C:C,"S"))-20000&gt;0,LARGE(Raw!AD:AD,A317+COUNTIF(Raw!C:C,"H")+COUNTIF(Raw!C:C,"S"))-20000,""),""))</f>
        <v/>
      </c>
      <c r="T317" s="63" t="str">
        <f>IF(S317="","",(INDEX(Raw!AE:AE,MATCH(S317+20000,Raw!AD:AD,0)))-14000)</f>
        <v/>
      </c>
      <c r="U317" s="63" t="str">
        <f>IF(S317="","",(INDEX(Raw!AF:AF,MATCH(S317+20000,Raw!AD:AD,0)))-6000)</f>
        <v/>
      </c>
    </row>
    <row r="318" spans="1:21" x14ac:dyDescent="0.3">
      <c r="A318" s="52">
        <v>315</v>
      </c>
      <c r="B318" s="3" t="str">
        <f t="shared" si="14"/>
        <v/>
      </c>
      <c r="C318" s="52" t="str">
        <f>IF(E318="","",(INDEX(Raw!D:D,MATCH(E318+60000,Raw!AD:AD,0))))</f>
        <v/>
      </c>
      <c r="D318" s="52" t="str">
        <f>IF(E318="","",(INDEX(Raw!A:A,MATCH(E318+60000,Raw!AD:AD,0))))</f>
        <v/>
      </c>
      <c r="E318" s="59" t="str">
        <f>(IFERROR(IF(LARGE(Raw!AD:AD,A318)-60000&gt;0,LARGE(Raw!AD:AD,A318)-60000,""),""))</f>
        <v/>
      </c>
      <c r="F318" s="63" t="str">
        <f>IF(E318="","",(INDEX(Raw!AE:AE,MATCH(E318+60000,Raw!AD:AD,0)))-42000)</f>
        <v/>
      </c>
      <c r="G318" s="63" t="str">
        <f>IF(E318="","",(INDEX(Raw!AF:AF,MATCH(E318+60000,Raw!AD:AD,0)))-18000)</f>
        <v/>
      </c>
      <c r="I318" s="3" t="str">
        <f t="shared" si="12"/>
        <v/>
      </c>
      <c r="J318" s="52" t="str">
        <f>IF(L318="","",(INDEX(Raw!D:D,MATCH(L318+40000,Raw!AD:AD,0))))</f>
        <v/>
      </c>
      <c r="K318" s="52" t="str">
        <f>IF(L318="","",(INDEX(Raw!A:A,MATCH(L318+40000,Raw!AD:AD,0))))</f>
        <v/>
      </c>
      <c r="L318" s="59" t="str">
        <f>(IFERROR(IF(LARGE(Raw!AD:AD,A318+COUNTIF(Raw!C:C,"H"))-40000&gt;0,LARGE(Raw!AD:AD,A318+COUNTIF(Raw!C:C,"H"))-40000,""),""))</f>
        <v/>
      </c>
      <c r="M318" s="63" t="str">
        <f>IF(L318="","",(INDEX(Raw!AE:AE,MATCH(L318+40000,Raw!AD:AD,0)))-28000)</f>
        <v/>
      </c>
      <c r="N318" s="63" t="str">
        <f>IF(L318="","",(INDEX(Raw!AF:AF,MATCH(L318+40000,Raw!AD:AD,0)))-12000)</f>
        <v/>
      </c>
      <c r="P318" s="3" t="str">
        <f t="shared" si="13"/>
        <v/>
      </c>
      <c r="Q318" s="52" t="str">
        <f>IF(S318="","",(INDEX(Raw!D:D,MATCH(S318+20000,Raw!AD:AD,0))))</f>
        <v/>
      </c>
      <c r="R318" s="52" t="str">
        <f>IF(S318="","",(INDEX(Raw!A:A,MATCH(S318+20000,Raw!AD:AD,0))))</f>
        <v/>
      </c>
      <c r="S318" s="59" t="str">
        <f>(IFERROR(IF(LARGE(Raw!AD:AD,A318+COUNTIF(Raw!C:C,"H")+COUNTIF(Raw!C:C,"S"))-20000&gt;0,LARGE(Raw!AD:AD,A318+COUNTIF(Raw!C:C,"H")+COUNTIF(Raw!C:C,"S"))-20000,""),""))</f>
        <v/>
      </c>
      <c r="T318" s="63" t="str">
        <f>IF(S318="","",(INDEX(Raw!AE:AE,MATCH(S318+20000,Raw!AD:AD,0)))-14000)</f>
        <v/>
      </c>
      <c r="U318" s="63" t="str">
        <f>IF(S318="","",(INDEX(Raw!AF:AF,MATCH(S318+20000,Raw!AD:AD,0)))-6000)</f>
        <v/>
      </c>
    </row>
    <row r="319" spans="1:21" x14ac:dyDescent="0.3">
      <c r="A319" s="52">
        <v>316</v>
      </c>
      <c r="B319" s="3" t="str">
        <f t="shared" si="14"/>
        <v/>
      </c>
      <c r="C319" s="52" t="str">
        <f>IF(E319="","",(INDEX(Raw!D:D,MATCH(E319+60000,Raw!AD:AD,0))))</f>
        <v/>
      </c>
      <c r="D319" s="52" t="str">
        <f>IF(E319="","",(INDEX(Raw!A:A,MATCH(E319+60000,Raw!AD:AD,0))))</f>
        <v/>
      </c>
      <c r="E319" s="59" t="str">
        <f>(IFERROR(IF(LARGE(Raw!AD:AD,A319)-60000&gt;0,LARGE(Raw!AD:AD,A319)-60000,""),""))</f>
        <v/>
      </c>
      <c r="F319" s="63" t="str">
        <f>IF(E319="","",(INDEX(Raw!AE:AE,MATCH(E319+60000,Raw!AD:AD,0)))-42000)</f>
        <v/>
      </c>
      <c r="G319" s="63" t="str">
        <f>IF(E319="","",(INDEX(Raw!AF:AF,MATCH(E319+60000,Raw!AD:AD,0)))-18000)</f>
        <v/>
      </c>
      <c r="I319" s="3" t="str">
        <f t="shared" si="12"/>
        <v/>
      </c>
      <c r="J319" s="52" t="str">
        <f>IF(L319="","",(INDEX(Raw!D:D,MATCH(L319+40000,Raw!AD:AD,0))))</f>
        <v/>
      </c>
      <c r="K319" s="52" t="str">
        <f>IF(L319="","",(INDEX(Raw!A:A,MATCH(L319+40000,Raw!AD:AD,0))))</f>
        <v/>
      </c>
      <c r="L319" s="59" t="str">
        <f>(IFERROR(IF(LARGE(Raw!AD:AD,A319+COUNTIF(Raw!C:C,"H"))-40000&gt;0,LARGE(Raw!AD:AD,A319+COUNTIF(Raw!C:C,"H"))-40000,""),""))</f>
        <v/>
      </c>
      <c r="M319" s="63" t="str">
        <f>IF(L319="","",(INDEX(Raw!AE:AE,MATCH(L319+40000,Raw!AD:AD,0)))-28000)</f>
        <v/>
      </c>
      <c r="N319" s="63" t="str">
        <f>IF(L319="","",(INDEX(Raw!AF:AF,MATCH(L319+40000,Raw!AD:AD,0)))-12000)</f>
        <v/>
      </c>
      <c r="P319" s="3" t="str">
        <f t="shared" si="13"/>
        <v/>
      </c>
      <c r="Q319" s="52" t="str">
        <f>IF(S319="","",(INDEX(Raw!D:D,MATCH(S319+20000,Raw!AD:AD,0))))</f>
        <v/>
      </c>
      <c r="R319" s="52" t="str">
        <f>IF(S319="","",(INDEX(Raw!A:A,MATCH(S319+20000,Raw!AD:AD,0))))</f>
        <v/>
      </c>
      <c r="S319" s="59" t="str">
        <f>(IFERROR(IF(LARGE(Raw!AD:AD,A319+COUNTIF(Raw!C:C,"H")+COUNTIF(Raw!C:C,"S"))-20000&gt;0,LARGE(Raw!AD:AD,A319+COUNTIF(Raw!C:C,"H")+COUNTIF(Raw!C:C,"S"))-20000,""),""))</f>
        <v/>
      </c>
      <c r="T319" s="63" t="str">
        <f>IF(S319="","",(INDEX(Raw!AE:AE,MATCH(S319+20000,Raw!AD:AD,0)))-14000)</f>
        <v/>
      </c>
      <c r="U319" s="63" t="str">
        <f>IF(S319="","",(INDEX(Raw!AF:AF,MATCH(S319+20000,Raw!AD:AD,0)))-6000)</f>
        <v/>
      </c>
    </row>
    <row r="320" spans="1:21" x14ac:dyDescent="0.3">
      <c r="A320" s="52">
        <v>317</v>
      </c>
      <c r="B320" s="3" t="str">
        <f t="shared" si="14"/>
        <v/>
      </c>
      <c r="C320" s="52" t="str">
        <f>IF(E320="","",(INDEX(Raw!D:D,MATCH(E320+60000,Raw!AD:AD,0))))</f>
        <v/>
      </c>
      <c r="D320" s="52" t="str">
        <f>IF(E320="","",(INDEX(Raw!A:A,MATCH(E320+60000,Raw!AD:AD,0))))</f>
        <v/>
      </c>
      <c r="E320" s="59" t="str">
        <f>(IFERROR(IF(LARGE(Raw!AD:AD,A320)-60000&gt;0,LARGE(Raw!AD:AD,A320)-60000,""),""))</f>
        <v/>
      </c>
      <c r="F320" s="63" t="str">
        <f>IF(E320="","",(INDEX(Raw!AE:AE,MATCH(E320+60000,Raw!AD:AD,0)))-42000)</f>
        <v/>
      </c>
      <c r="G320" s="63" t="str">
        <f>IF(E320="","",(INDEX(Raw!AF:AF,MATCH(E320+60000,Raw!AD:AD,0)))-18000)</f>
        <v/>
      </c>
      <c r="I320" s="3" t="str">
        <f t="shared" si="12"/>
        <v/>
      </c>
      <c r="J320" s="52" t="str">
        <f>IF(L320="","",(INDEX(Raw!D:D,MATCH(L320+40000,Raw!AD:AD,0))))</f>
        <v/>
      </c>
      <c r="K320" s="52" t="str">
        <f>IF(L320="","",(INDEX(Raw!A:A,MATCH(L320+40000,Raw!AD:AD,0))))</f>
        <v/>
      </c>
      <c r="L320" s="59" t="str">
        <f>(IFERROR(IF(LARGE(Raw!AD:AD,A320+COUNTIF(Raw!C:C,"H"))-40000&gt;0,LARGE(Raw!AD:AD,A320+COUNTIF(Raw!C:C,"H"))-40000,""),""))</f>
        <v/>
      </c>
      <c r="M320" s="63" t="str">
        <f>IF(L320="","",(INDEX(Raw!AE:AE,MATCH(L320+40000,Raw!AD:AD,0)))-28000)</f>
        <v/>
      </c>
      <c r="N320" s="63" t="str">
        <f>IF(L320="","",(INDEX(Raw!AF:AF,MATCH(L320+40000,Raw!AD:AD,0)))-12000)</f>
        <v/>
      </c>
      <c r="P320" s="3" t="str">
        <f t="shared" si="13"/>
        <v/>
      </c>
      <c r="Q320" s="52" t="str">
        <f>IF(S320="","",(INDEX(Raw!D:D,MATCH(S320+20000,Raw!AD:AD,0))))</f>
        <v/>
      </c>
      <c r="R320" s="52" t="str">
        <f>IF(S320="","",(INDEX(Raw!A:A,MATCH(S320+20000,Raw!AD:AD,0))))</f>
        <v/>
      </c>
      <c r="S320" s="59" t="str">
        <f>(IFERROR(IF(LARGE(Raw!AD:AD,A320+COUNTIF(Raw!C:C,"H")+COUNTIF(Raw!C:C,"S"))-20000&gt;0,LARGE(Raw!AD:AD,A320+COUNTIF(Raw!C:C,"H")+COUNTIF(Raw!C:C,"S"))-20000,""),""))</f>
        <v/>
      </c>
      <c r="T320" s="63" t="str">
        <f>IF(S320="","",(INDEX(Raw!AE:AE,MATCH(S320+20000,Raw!AD:AD,0)))-14000)</f>
        <v/>
      </c>
      <c r="U320" s="63" t="str">
        <f>IF(S320="","",(INDEX(Raw!AF:AF,MATCH(S320+20000,Raw!AD:AD,0)))-6000)</f>
        <v/>
      </c>
    </row>
    <row r="321" spans="1:21" x14ac:dyDescent="0.3">
      <c r="A321" s="52">
        <v>318</v>
      </c>
      <c r="B321" s="3" t="str">
        <f t="shared" si="14"/>
        <v/>
      </c>
      <c r="C321" s="52" t="str">
        <f>IF(E321="","",(INDEX(Raw!D:D,MATCH(E321+60000,Raw!AD:AD,0))))</f>
        <v/>
      </c>
      <c r="D321" s="52" t="str">
        <f>IF(E321="","",(INDEX(Raw!A:A,MATCH(E321+60000,Raw!AD:AD,0))))</f>
        <v/>
      </c>
      <c r="E321" s="59" t="str">
        <f>(IFERROR(IF(LARGE(Raw!AD:AD,A321)-60000&gt;0,LARGE(Raw!AD:AD,A321)-60000,""),""))</f>
        <v/>
      </c>
      <c r="F321" s="63" t="str">
        <f>IF(E321="","",(INDEX(Raw!AE:AE,MATCH(E321+60000,Raw!AD:AD,0)))-42000)</f>
        <v/>
      </c>
      <c r="G321" s="63" t="str">
        <f>IF(E321="","",(INDEX(Raw!AF:AF,MATCH(E321+60000,Raw!AD:AD,0)))-18000)</f>
        <v/>
      </c>
      <c r="I321" s="3" t="str">
        <f t="shared" si="12"/>
        <v/>
      </c>
      <c r="J321" s="52" t="str">
        <f>IF(L321="","",(INDEX(Raw!D:D,MATCH(L321+40000,Raw!AD:AD,0))))</f>
        <v/>
      </c>
      <c r="K321" s="52" t="str">
        <f>IF(L321="","",(INDEX(Raw!A:A,MATCH(L321+40000,Raw!AD:AD,0))))</f>
        <v/>
      </c>
      <c r="L321" s="59" t="str">
        <f>(IFERROR(IF(LARGE(Raw!AD:AD,A321+COUNTIF(Raw!C:C,"H"))-40000&gt;0,LARGE(Raw!AD:AD,A321+COUNTIF(Raw!C:C,"H"))-40000,""),""))</f>
        <v/>
      </c>
      <c r="M321" s="63" t="str">
        <f>IF(L321="","",(INDEX(Raw!AE:AE,MATCH(L321+40000,Raw!AD:AD,0)))-28000)</f>
        <v/>
      </c>
      <c r="N321" s="63" t="str">
        <f>IF(L321="","",(INDEX(Raw!AF:AF,MATCH(L321+40000,Raw!AD:AD,0)))-12000)</f>
        <v/>
      </c>
      <c r="P321" s="3" t="str">
        <f t="shared" si="13"/>
        <v/>
      </c>
      <c r="Q321" s="52" t="str">
        <f>IF(S321="","",(INDEX(Raw!D:D,MATCH(S321+20000,Raw!AD:AD,0))))</f>
        <v/>
      </c>
      <c r="R321" s="52" t="str">
        <f>IF(S321="","",(INDEX(Raw!A:A,MATCH(S321+20000,Raw!AD:AD,0))))</f>
        <v/>
      </c>
      <c r="S321" s="59" t="str">
        <f>(IFERROR(IF(LARGE(Raw!AD:AD,A321+COUNTIF(Raw!C:C,"H")+COUNTIF(Raw!C:C,"S"))-20000&gt;0,LARGE(Raw!AD:AD,A321+COUNTIF(Raw!C:C,"H")+COUNTIF(Raw!C:C,"S"))-20000,""),""))</f>
        <v/>
      </c>
      <c r="T321" s="63" t="str">
        <f>IF(S321="","",(INDEX(Raw!AE:AE,MATCH(S321+20000,Raw!AD:AD,0)))-14000)</f>
        <v/>
      </c>
      <c r="U321" s="63" t="str">
        <f>IF(S321="","",(INDEX(Raw!AF:AF,MATCH(S321+20000,Raw!AD:AD,0)))-6000)</f>
        <v/>
      </c>
    </row>
    <row r="322" spans="1:21" x14ac:dyDescent="0.3">
      <c r="A322" s="52">
        <v>319</v>
      </c>
      <c r="B322" s="3" t="str">
        <f t="shared" si="14"/>
        <v/>
      </c>
      <c r="C322" s="52" t="str">
        <f>IF(E322="","",(INDEX(Raw!D:D,MATCH(E322+60000,Raw!AD:AD,0))))</f>
        <v/>
      </c>
      <c r="D322" s="52" t="str">
        <f>IF(E322="","",(INDEX(Raw!A:A,MATCH(E322+60000,Raw!AD:AD,0))))</f>
        <v/>
      </c>
      <c r="E322" s="59" t="str">
        <f>(IFERROR(IF(LARGE(Raw!AD:AD,A322)-60000&gt;0,LARGE(Raw!AD:AD,A322)-60000,""),""))</f>
        <v/>
      </c>
      <c r="F322" s="63" t="str">
        <f>IF(E322="","",(INDEX(Raw!AE:AE,MATCH(E322+60000,Raw!AD:AD,0)))-42000)</f>
        <v/>
      </c>
      <c r="G322" s="63" t="str">
        <f>IF(E322="","",(INDEX(Raw!AF:AF,MATCH(E322+60000,Raw!AD:AD,0)))-18000)</f>
        <v/>
      </c>
      <c r="I322" s="3" t="str">
        <f t="shared" si="12"/>
        <v/>
      </c>
      <c r="J322" s="52" t="str">
        <f>IF(L322="","",(INDEX(Raw!D:D,MATCH(L322+40000,Raw!AD:AD,0))))</f>
        <v/>
      </c>
      <c r="K322" s="52" t="str">
        <f>IF(L322="","",(INDEX(Raw!A:A,MATCH(L322+40000,Raw!AD:AD,0))))</f>
        <v/>
      </c>
      <c r="L322" s="59" t="str">
        <f>(IFERROR(IF(LARGE(Raw!AD:AD,A322+COUNTIF(Raw!C:C,"H"))-40000&gt;0,LARGE(Raw!AD:AD,A322+COUNTIF(Raw!C:C,"H"))-40000,""),""))</f>
        <v/>
      </c>
      <c r="M322" s="63" t="str">
        <f>IF(L322="","",(INDEX(Raw!AE:AE,MATCH(L322+40000,Raw!AD:AD,0)))-28000)</f>
        <v/>
      </c>
      <c r="N322" s="63" t="str">
        <f>IF(L322="","",(INDEX(Raw!AF:AF,MATCH(L322+40000,Raw!AD:AD,0)))-12000)</f>
        <v/>
      </c>
      <c r="P322" s="3" t="str">
        <f t="shared" si="13"/>
        <v/>
      </c>
      <c r="Q322" s="52" t="str">
        <f>IF(S322="","",(INDEX(Raw!D:D,MATCH(S322+20000,Raw!AD:AD,0))))</f>
        <v/>
      </c>
      <c r="R322" s="52" t="str">
        <f>IF(S322="","",(INDEX(Raw!A:A,MATCH(S322+20000,Raw!AD:AD,0))))</f>
        <v/>
      </c>
      <c r="S322" s="59" t="str">
        <f>(IFERROR(IF(LARGE(Raw!AD:AD,A322+COUNTIF(Raw!C:C,"H")+COUNTIF(Raw!C:C,"S"))-20000&gt;0,LARGE(Raw!AD:AD,A322+COUNTIF(Raw!C:C,"H")+COUNTIF(Raw!C:C,"S"))-20000,""),""))</f>
        <v/>
      </c>
      <c r="T322" s="63" t="str">
        <f>IF(S322="","",(INDEX(Raw!AE:AE,MATCH(S322+20000,Raw!AD:AD,0)))-14000)</f>
        <v/>
      </c>
      <c r="U322" s="63" t="str">
        <f>IF(S322="","",(INDEX(Raw!AF:AF,MATCH(S322+20000,Raw!AD:AD,0)))-6000)</f>
        <v/>
      </c>
    </row>
    <row r="323" spans="1:21" x14ac:dyDescent="0.3">
      <c r="A323" s="52">
        <v>320</v>
      </c>
      <c r="B323" s="3" t="str">
        <f t="shared" si="14"/>
        <v/>
      </c>
      <c r="C323" s="52" t="str">
        <f>IF(E323="","",(INDEX(Raw!D:D,MATCH(E323+60000,Raw!AD:AD,0))))</f>
        <v/>
      </c>
      <c r="D323" s="52" t="str">
        <f>IF(E323="","",(INDEX(Raw!A:A,MATCH(E323+60000,Raw!AD:AD,0))))</f>
        <v/>
      </c>
      <c r="E323" s="59" t="str">
        <f>(IFERROR(IF(LARGE(Raw!AD:AD,A323)-60000&gt;0,LARGE(Raw!AD:AD,A323)-60000,""),""))</f>
        <v/>
      </c>
      <c r="F323" s="63" t="str">
        <f>IF(E323="","",(INDEX(Raw!AE:AE,MATCH(E323+60000,Raw!AD:AD,0)))-42000)</f>
        <v/>
      </c>
      <c r="G323" s="63" t="str">
        <f>IF(E323="","",(INDEX(Raw!AF:AF,MATCH(E323+60000,Raw!AD:AD,0)))-18000)</f>
        <v/>
      </c>
      <c r="I323" s="3" t="str">
        <f t="shared" si="12"/>
        <v/>
      </c>
      <c r="J323" s="52" t="str">
        <f>IF(L323="","",(INDEX(Raw!D:D,MATCH(L323+40000,Raw!AD:AD,0))))</f>
        <v/>
      </c>
      <c r="K323" s="52" t="str">
        <f>IF(L323="","",(INDEX(Raw!A:A,MATCH(L323+40000,Raw!AD:AD,0))))</f>
        <v/>
      </c>
      <c r="L323" s="59" t="str">
        <f>(IFERROR(IF(LARGE(Raw!AD:AD,A323+COUNTIF(Raw!C:C,"H"))-40000&gt;0,LARGE(Raw!AD:AD,A323+COUNTIF(Raw!C:C,"H"))-40000,""),""))</f>
        <v/>
      </c>
      <c r="M323" s="63" t="str">
        <f>IF(L323="","",(INDEX(Raw!AE:AE,MATCH(L323+40000,Raw!AD:AD,0)))-28000)</f>
        <v/>
      </c>
      <c r="N323" s="63" t="str">
        <f>IF(L323="","",(INDEX(Raw!AF:AF,MATCH(L323+40000,Raw!AD:AD,0)))-12000)</f>
        <v/>
      </c>
      <c r="P323" s="3" t="str">
        <f t="shared" si="13"/>
        <v/>
      </c>
      <c r="Q323" s="52" t="str">
        <f>IF(S323="","",(INDEX(Raw!D:D,MATCH(S323+20000,Raw!AD:AD,0))))</f>
        <v/>
      </c>
      <c r="R323" s="52" t="str">
        <f>IF(S323="","",(INDEX(Raw!A:A,MATCH(S323+20000,Raw!AD:AD,0))))</f>
        <v/>
      </c>
      <c r="S323" s="59" t="str">
        <f>(IFERROR(IF(LARGE(Raw!AD:AD,A323+COUNTIF(Raw!C:C,"H")+COUNTIF(Raw!C:C,"S"))-20000&gt;0,LARGE(Raw!AD:AD,A323+COUNTIF(Raw!C:C,"H")+COUNTIF(Raw!C:C,"S"))-20000,""),""))</f>
        <v/>
      </c>
      <c r="T323" s="63" t="str">
        <f>IF(S323="","",(INDEX(Raw!AE:AE,MATCH(S323+20000,Raw!AD:AD,0)))-14000)</f>
        <v/>
      </c>
      <c r="U323" s="63" t="str">
        <f>IF(S323="","",(INDEX(Raw!AF:AF,MATCH(S323+20000,Raw!AD:AD,0)))-6000)</f>
        <v/>
      </c>
    </row>
    <row r="324" spans="1:21" x14ac:dyDescent="0.3">
      <c r="A324" s="52">
        <v>321</v>
      </c>
      <c r="B324" s="3" t="str">
        <f t="shared" si="14"/>
        <v/>
      </c>
      <c r="C324" s="52" t="str">
        <f>IF(E324="","",(INDEX(Raw!D:D,MATCH(E324+60000,Raw!AD:AD,0))))</f>
        <v/>
      </c>
      <c r="D324" s="52" t="str">
        <f>IF(E324="","",(INDEX(Raw!A:A,MATCH(E324+60000,Raw!AD:AD,0))))</f>
        <v/>
      </c>
      <c r="E324" s="59" t="str">
        <f>(IFERROR(IF(LARGE(Raw!AD:AD,A324)-60000&gt;0,LARGE(Raw!AD:AD,A324)-60000,""),""))</f>
        <v/>
      </c>
      <c r="F324" s="63" t="str">
        <f>IF(E324="","",(INDEX(Raw!AE:AE,MATCH(E324+60000,Raw!AD:AD,0)))-42000)</f>
        <v/>
      </c>
      <c r="G324" s="63" t="str">
        <f>IF(E324="","",(INDEX(Raw!AF:AF,MATCH(E324+60000,Raw!AD:AD,0)))-18000)</f>
        <v/>
      </c>
      <c r="I324" s="3" t="str">
        <f t="shared" si="12"/>
        <v/>
      </c>
      <c r="J324" s="52" t="str">
        <f>IF(L324="","",(INDEX(Raw!D:D,MATCH(L324+40000,Raw!AD:AD,0))))</f>
        <v/>
      </c>
      <c r="K324" s="52" t="str">
        <f>IF(L324="","",(INDEX(Raw!A:A,MATCH(L324+40000,Raw!AD:AD,0))))</f>
        <v/>
      </c>
      <c r="L324" s="59" t="str">
        <f>(IFERROR(IF(LARGE(Raw!AD:AD,A324+COUNTIF(Raw!C:C,"H"))-40000&gt;0,LARGE(Raw!AD:AD,A324+COUNTIF(Raw!C:C,"H"))-40000,""),""))</f>
        <v/>
      </c>
      <c r="M324" s="63" t="str">
        <f>IF(L324="","",(INDEX(Raw!AE:AE,MATCH(L324+40000,Raw!AD:AD,0)))-28000)</f>
        <v/>
      </c>
      <c r="N324" s="63" t="str">
        <f>IF(L324="","",(INDEX(Raw!AF:AF,MATCH(L324+40000,Raw!AD:AD,0)))-12000)</f>
        <v/>
      </c>
      <c r="P324" s="3" t="str">
        <f t="shared" si="13"/>
        <v/>
      </c>
      <c r="Q324" s="52" t="str">
        <f>IF(S324="","",(INDEX(Raw!D:D,MATCH(S324+20000,Raw!AD:AD,0))))</f>
        <v/>
      </c>
      <c r="R324" s="52" t="str">
        <f>IF(S324="","",(INDEX(Raw!A:A,MATCH(S324+20000,Raw!AD:AD,0))))</f>
        <v/>
      </c>
      <c r="S324" s="59" t="str">
        <f>(IFERROR(IF(LARGE(Raw!AD:AD,A324+COUNTIF(Raw!C:C,"H")+COUNTIF(Raw!C:C,"S"))-20000&gt;0,LARGE(Raw!AD:AD,A324+COUNTIF(Raw!C:C,"H")+COUNTIF(Raw!C:C,"S"))-20000,""),""))</f>
        <v/>
      </c>
      <c r="T324" s="63" t="str">
        <f>IF(S324="","",(INDEX(Raw!AE:AE,MATCH(S324+20000,Raw!AD:AD,0)))-14000)</f>
        <v/>
      </c>
      <c r="U324" s="63" t="str">
        <f>IF(S324="","",(INDEX(Raw!AF:AF,MATCH(S324+20000,Raw!AD:AD,0)))-6000)</f>
        <v/>
      </c>
    </row>
    <row r="325" spans="1:21" x14ac:dyDescent="0.3">
      <c r="A325" s="52">
        <v>322</v>
      </c>
      <c r="B325" s="3" t="str">
        <f t="shared" si="14"/>
        <v/>
      </c>
      <c r="C325" s="52" t="str">
        <f>IF(E325="","",(INDEX(Raw!D:D,MATCH(E325+60000,Raw!AD:AD,0))))</f>
        <v/>
      </c>
      <c r="D325" s="52" t="str">
        <f>IF(E325="","",(INDEX(Raw!A:A,MATCH(E325+60000,Raw!AD:AD,0))))</f>
        <v/>
      </c>
      <c r="E325" s="59" t="str">
        <f>(IFERROR(IF(LARGE(Raw!AD:AD,A325)-60000&gt;0,LARGE(Raw!AD:AD,A325)-60000,""),""))</f>
        <v/>
      </c>
      <c r="F325" s="63" t="str">
        <f>IF(E325="","",(INDEX(Raw!AE:AE,MATCH(E325+60000,Raw!AD:AD,0)))-42000)</f>
        <v/>
      </c>
      <c r="G325" s="63" t="str">
        <f>IF(E325="","",(INDEX(Raw!AF:AF,MATCH(E325+60000,Raw!AD:AD,0)))-18000)</f>
        <v/>
      </c>
      <c r="I325" s="3" t="str">
        <f t="shared" ref="I325:I388" si="15">IFERROR(IF(ROUND(L325,3)=ROUND(L324,3),I324,I324+1),"")</f>
        <v/>
      </c>
      <c r="J325" s="52" t="str">
        <f>IF(L325="","",(INDEX(Raw!D:D,MATCH(L325+40000,Raw!AD:AD,0))))</f>
        <v/>
      </c>
      <c r="K325" s="52" t="str">
        <f>IF(L325="","",(INDEX(Raw!A:A,MATCH(L325+40000,Raw!AD:AD,0))))</f>
        <v/>
      </c>
      <c r="L325" s="59" t="str">
        <f>(IFERROR(IF(LARGE(Raw!AD:AD,A325+COUNTIF(Raw!C:C,"H"))-40000&gt;0,LARGE(Raw!AD:AD,A325+COUNTIF(Raw!C:C,"H"))-40000,""),""))</f>
        <v/>
      </c>
      <c r="M325" s="63" t="str">
        <f>IF(L325="","",(INDEX(Raw!AE:AE,MATCH(L325+40000,Raw!AD:AD,0)))-28000)</f>
        <v/>
      </c>
      <c r="N325" s="63" t="str">
        <f>IF(L325="","",(INDEX(Raw!AF:AF,MATCH(L325+40000,Raw!AD:AD,0)))-12000)</f>
        <v/>
      </c>
      <c r="P325" s="3" t="str">
        <f t="shared" ref="P325:P388" si="16">IFERROR(IF(ROUND(S325,3)=ROUND(S324,3),P324,P324+1),"")</f>
        <v/>
      </c>
      <c r="Q325" s="52" t="str">
        <f>IF(S325="","",(INDEX(Raw!D:D,MATCH(S325+20000,Raw!AD:AD,0))))</f>
        <v/>
      </c>
      <c r="R325" s="52" t="str">
        <f>IF(S325="","",(INDEX(Raw!A:A,MATCH(S325+20000,Raw!AD:AD,0))))</f>
        <v/>
      </c>
      <c r="S325" s="59" t="str">
        <f>(IFERROR(IF(LARGE(Raw!AD:AD,A325+COUNTIF(Raw!C:C,"H")+COUNTIF(Raw!C:C,"S"))-20000&gt;0,LARGE(Raw!AD:AD,A325+COUNTIF(Raw!C:C,"H")+COUNTIF(Raw!C:C,"S"))-20000,""),""))</f>
        <v/>
      </c>
      <c r="T325" s="63" t="str">
        <f>IF(S325="","",(INDEX(Raw!AE:AE,MATCH(S325+20000,Raw!AD:AD,0)))-14000)</f>
        <v/>
      </c>
      <c r="U325" s="63" t="str">
        <f>IF(S325="","",(INDEX(Raw!AF:AF,MATCH(S325+20000,Raw!AD:AD,0)))-6000)</f>
        <v/>
      </c>
    </row>
    <row r="326" spans="1:21" x14ac:dyDescent="0.3">
      <c r="A326" s="52">
        <v>323</v>
      </c>
      <c r="B326" s="3" t="str">
        <f t="shared" ref="B326:B389" si="17">IFERROR(IF(ROUND(E326,3)=ROUND(E325,3),B325,B325+1),"")</f>
        <v/>
      </c>
      <c r="C326" s="52" t="str">
        <f>IF(E326="","",(INDEX(Raw!D:D,MATCH(E326+60000,Raw!AD:AD,0))))</f>
        <v/>
      </c>
      <c r="D326" s="52" t="str">
        <f>IF(E326="","",(INDEX(Raw!A:A,MATCH(E326+60000,Raw!AD:AD,0))))</f>
        <v/>
      </c>
      <c r="E326" s="59" t="str">
        <f>(IFERROR(IF(LARGE(Raw!AD:AD,A326)-60000&gt;0,LARGE(Raw!AD:AD,A326)-60000,""),""))</f>
        <v/>
      </c>
      <c r="F326" s="63" t="str">
        <f>IF(E326="","",(INDEX(Raw!AE:AE,MATCH(E326+60000,Raw!AD:AD,0)))-42000)</f>
        <v/>
      </c>
      <c r="G326" s="63" t="str">
        <f>IF(E326="","",(INDEX(Raw!AF:AF,MATCH(E326+60000,Raw!AD:AD,0)))-18000)</f>
        <v/>
      </c>
      <c r="I326" s="3" t="str">
        <f t="shared" si="15"/>
        <v/>
      </c>
      <c r="J326" s="52" t="str">
        <f>IF(L326="","",(INDEX(Raw!D:D,MATCH(L326+40000,Raw!AD:AD,0))))</f>
        <v/>
      </c>
      <c r="K326" s="52" t="str">
        <f>IF(L326="","",(INDEX(Raw!A:A,MATCH(L326+40000,Raw!AD:AD,0))))</f>
        <v/>
      </c>
      <c r="L326" s="59" t="str">
        <f>(IFERROR(IF(LARGE(Raw!AD:AD,A326+COUNTIF(Raw!C:C,"H"))-40000&gt;0,LARGE(Raw!AD:AD,A326+COUNTIF(Raw!C:C,"H"))-40000,""),""))</f>
        <v/>
      </c>
      <c r="M326" s="63" t="str">
        <f>IF(L326="","",(INDEX(Raw!AE:AE,MATCH(L326+40000,Raw!AD:AD,0)))-28000)</f>
        <v/>
      </c>
      <c r="N326" s="63" t="str">
        <f>IF(L326="","",(INDEX(Raw!AF:AF,MATCH(L326+40000,Raw!AD:AD,0)))-12000)</f>
        <v/>
      </c>
      <c r="P326" s="3" t="str">
        <f t="shared" si="16"/>
        <v/>
      </c>
      <c r="Q326" s="52" t="str">
        <f>IF(S326="","",(INDEX(Raw!D:D,MATCH(S326+20000,Raw!AD:AD,0))))</f>
        <v/>
      </c>
      <c r="R326" s="52" t="str">
        <f>IF(S326="","",(INDEX(Raw!A:A,MATCH(S326+20000,Raw!AD:AD,0))))</f>
        <v/>
      </c>
      <c r="S326" s="59" t="str">
        <f>(IFERROR(IF(LARGE(Raw!AD:AD,A326+COUNTIF(Raw!C:C,"H")+COUNTIF(Raw!C:C,"S"))-20000&gt;0,LARGE(Raw!AD:AD,A326+COUNTIF(Raw!C:C,"H")+COUNTIF(Raw!C:C,"S"))-20000,""),""))</f>
        <v/>
      </c>
      <c r="T326" s="63" t="str">
        <f>IF(S326="","",(INDEX(Raw!AE:AE,MATCH(S326+20000,Raw!AD:AD,0)))-14000)</f>
        <v/>
      </c>
      <c r="U326" s="63" t="str">
        <f>IF(S326="","",(INDEX(Raw!AF:AF,MATCH(S326+20000,Raw!AD:AD,0)))-6000)</f>
        <v/>
      </c>
    </row>
    <row r="327" spans="1:21" x14ac:dyDescent="0.3">
      <c r="A327" s="52">
        <v>324</v>
      </c>
      <c r="B327" s="3" t="str">
        <f t="shared" si="17"/>
        <v/>
      </c>
      <c r="C327" s="52" t="str">
        <f>IF(E327="","",(INDEX(Raw!D:D,MATCH(E327+60000,Raw!AD:AD,0))))</f>
        <v/>
      </c>
      <c r="D327" s="52" t="str">
        <f>IF(E327="","",(INDEX(Raw!A:A,MATCH(E327+60000,Raw!AD:AD,0))))</f>
        <v/>
      </c>
      <c r="E327" s="59" t="str">
        <f>(IFERROR(IF(LARGE(Raw!AD:AD,A327)-60000&gt;0,LARGE(Raw!AD:AD,A327)-60000,""),""))</f>
        <v/>
      </c>
      <c r="F327" s="63" t="str">
        <f>IF(E327="","",(INDEX(Raw!AE:AE,MATCH(E327+60000,Raw!AD:AD,0)))-42000)</f>
        <v/>
      </c>
      <c r="G327" s="63" t="str">
        <f>IF(E327="","",(INDEX(Raw!AF:AF,MATCH(E327+60000,Raw!AD:AD,0)))-18000)</f>
        <v/>
      </c>
      <c r="I327" s="3" t="str">
        <f t="shared" si="15"/>
        <v/>
      </c>
      <c r="J327" s="52" t="str">
        <f>IF(L327="","",(INDEX(Raw!D:D,MATCH(L327+40000,Raw!AD:AD,0))))</f>
        <v/>
      </c>
      <c r="K327" s="52" t="str">
        <f>IF(L327="","",(INDEX(Raw!A:A,MATCH(L327+40000,Raw!AD:AD,0))))</f>
        <v/>
      </c>
      <c r="L327" s="59" t="str">
        <f>(IFERROR(IF(LARGE(Raw!AD:AD,A327+COUNTIF(Raw!C:C,"H"))-40000&gt;0,LARGE(Raw!AD:AD,A327+COUNTIF(Raw!C:C,"H"))-40000,""),""))</f>
        <v/>
      </c>
      <c r="M327" s="63" t="str">
        <f>IF(L327="","",(INDEX(Raw!AE:AE,MATCH(L327+40000,Raw!AD:AD,0)))-28000)</f>
        <v/>
      </c>
      <c r="N327" s="63" t="str">
        <f>IF(L327="","",(INDEX(Raw!AF:AF,MATCH(L327+40000,Raw!AD:AD,0)))-12000)</f>
        <v/>
      </c>
      <c r="P327" s="3" t="str">
        <f t="shared" si="16"/>
        <v/>
      </c>
      <c r="Q327" s="52" t="str">
        <f>IF(S327="","",(INDEX(Raw!D:D,MATCH(S327+20000,Raw!AD:AD,0))))</f>
        <v/>
      </c>
      <c r="R327" s="52" t="str">
        <f>IF(S327="","",(INDEX(Raw!A:A,MATCH(S327+20000,Raw!AD:AD,0))))</f>
        <v/>
      </c>
      <c r="S327" s="59" t="str">
        <f>(IFERROR(IF(LARGE(Raw!AD:AD,A327+COUNTIF(Raw!C:C,"H")+COUNTIF(Raw!C:C,"S"))-20000&gt;0,LARGE(Raw!AD:AD,A327+COUNTIF(Raw!C:C,"H")+COUNTIF(Raw!C:C,"S"))-20000,""),""))</f>
        <v/>
      </c>
      <c r="T327" s="63" t="str">
        <f>IF(S327="","",(INDEX(Raw!AE:AE,MATCH(S327+20000,Raw!AD:AD,0)))-14000)</f>
        <v/>
      </c>
      <c r="U327" s="63" t="str">
        <f>IF(S327="","",(INDEX(Raw!AF:AF,MATCH(S327+20000,Raw!AD:AD,0)))-6000)</f>
        <v/>
      </c>
    </row>
    <row r="328" spans="1:21" x14ac:dyDescent="0.3">
      <c r="A328" s="52">
        <v>325</v>
      </c>
      <c r="B328" s="3" t="str">
        <f t="shared" si="17"/>
        <v/>
      </c>
      <c r="C328" s="52" t="str">
        <f>IF(E328="","",(INDEX(Raw!D:D,MATCH(E328+60000,Raw!AD:AD,0))))</f>
        <v/>
      </c>
      <c r="D328" s="52" t="str">
        <f>IF(E328="","",(INDEX(Raw!A:A,MATCH(E328+60000,Raw!AD:AD,0))))</f>
        <v/>
      </c>
      <c r="E328" s="59" t="str">
        <f>(IFERROR(IF(LARGE(Raw!AD:AD,A328)-60000&gt;0,LARGE(Raw!AD:AD,A328)-60000,""),""))</f>
        <v/>
      </c>
      <c r="F328" s="63" t="str">
        <f>IF(E328="","",(INDEX(Raw!AE:AE,MATCH(E328+60000,Raw!AD:AD,0)))-42000)</f>
        <v/>
      </c>
      <c r="G328" s="63" t="str">
        <f>IF(E328="","",(INDEX(Raw!AF:AF,MATCH(E328+60000,Raw!AD:AD,0)))-18000)</f>
        <v/>
      </c>
      <c r="I328" s="3" t="str">
        <f t="shared" si="15"/>
        <v/>
      </c>
      <c r="J328" s="52" t="str">
        <f>IF(L328="","",(INDEX(Raw!D:D,MATCH(L328+40000,Raw!AD:AD,0))))</f>
        <v/>
      </c>
      <c r="K328" s="52" t="str">
        <f>IF(L328="","",(INDEX(Raw!A:A,MATCH(L328+40000,Raw!AD:AD,0))))</f>
        <v/>
      </c>
      <c r="L328" s="59" t="str">
        <f>(IFERROR(IF(LARGE(Raw!AD:AD,A328+COUNTIF(Raw!C:C,"H"))-40000&gt;0,LARGE(Raw!AD:AD,A328+COUNTIF(Raw!C:C,"H"))-40000,""),""))</f>
        <v/>
      </c>
      <c r="M328" s="63" t="str">
        <f>IF(L328="","",(INDEX(Raw!AE:AE,MATCH(L328+40000,Raw!AD:AD,0)))-28000)</f>
        <v/>
      </c>
      <c r="N328" s="63" t="str">
        <f>IF(L328="","",(INDEX(Raw!AF:AF,MATCH(L328+40000,Raw!AD:AD,0)))-12000)</f>
        <v/>
      </c>
      <c r="P328" s="3" t="str">
        <f t="shared" si="16"/>
        <v/>
      </c>
      <c r="Q328" s="52" t="str">
        <f>IF(S328="","",(INDEX(Raw!D:D,MATCH(S328+20000,Raw!AD:AD,0))))</f>
        <v/>
      </c>
      <c r="R328" s="52" t="str">
        <f>IF(S328="","",(INDEX(Raw!A:A,MATCH(S328+20000,Raw!AD:AD,0))))</f>
        <v/>
      </c>
      <c r="S328" s="59" t="str">
        <f>(IFERROR(IF(LARGE(Raw!AD:AD,A328+COUNTIF(Raw!C:C,"H")+COUNTIF(Raw!C:C,"S"))-20000&gt;0,LARGE(Raw!AD:AD,A328+COUNTIF(Raw!C:C,"H")+COUNTIF(Raw!C:C,"S"))-20000,""),""))</f>
        <v/>
      </c>
      <c r="T328" s="63" t="str">
        <f>IF(S328="","",(INDEX(Raw!AE:AE,MATCH(S328+20000,Raw!AD:AD,0)))-14000)</f>
        <v/>
      </c>
      <c r="U328" s="63" t="str">
        <f>IF(S328="","",(INDEX(Raw!AF:AF,MATCH(S328+20000,Raw!AD:AD,0)))-6000)</f>
        <v/>
      </c>
    </row>
    <row r="329" spans="1:21" x14ac:dyDescent="0.3">
      <c r="A329" s="52">
        <v>326</v>
      </c>
      <c r="B329" s="3" t="str">
        <f t="shared" si="17"/>
        <v/>
      </c>
      <c r="C329" s="52" t="str">
        <f>IF(E329="","",(INDEX(Raw!D:D,MATCH(E329+60000,Raw!AD:AD,0))))</f>
        <v/>
      </c>
      <c r="D329" s="52" t="str">
        <f>IF(E329="","",(INDEX(Raw!A:A,MATCH(E329+60000,Raw!AD:AD,0))))</f>
        <v/>
      </c>
      <c r="E329" s="59" t="str">
        <f>(IFERROR(IF(LARGE(Raw!AD:AD,A329)-60000&gt;0,LARGE(Raw!AD:AD,A329)-60000,""),""))</f>
        <v/>
      </c>
      <c r="F329" s="63" t="str">
        <f>IF(E329="","",(INDEX(Raw!AE:AE,MATCH(E329+60000,Raw!AD:AD,0)))-42000)</f>
        <v/>
      </c>
      <c r="G329" s="63" t="str">
        <f>IF(E329="","",(INDEX(Raw!AF:AF,MATCH(E329+60000,Raw!AD:AD,0)))-18000)</f>
        <v/>
      </c>
      <c r="I329" s="3" t="str">
        <f t="shared" si="15"/>
        <v/>
      </c>
      <c r="J329" s="52" t="str">
        <f>IF(L329="","",(INDEX(Raw!D:D,MATCH(L329+40000,Raw!AD:AD,0))))</f>
        <v/>
      </c>
      <c r="K329" s="52" t="str">
        <f>IF(L329="","",(INDEX(Raw!A:A,MATCH(L329+40000,Raw!AD:AD,0))))</f>
        <v/>
      </c>
      <c r="L329" s="59" t="str">
        <f>(IFERROR(IF(LARGE(Raw!AD:AD,A329+COUNTIF(Raw!C:C,"H"))-40000&gt;0,LARGE(Raw!AD:AD,A329+COUNTIF(Raw!C:C,"H"))-40000,""),""))</f>
        <v/>
      </c>
      <c r="M329" s="63" t="str">
        <f>IF(L329="","",(INDEX(Raw!AE:AE,MATCH(L329+40000,Raw!AD:AD,0)))-28000)</f>
        <v/>
      </c>
      <c r="N329" s="63" t="str">
        <f>IF(L329="","",(INDEX(Raw!AF:AF,MATCH(L329+40000,Raw!AD:AD,0)))-12000)</f>
        <v/>
      </c>
      <c r="P329" s="3" t="str">
        <f t="shared" si="16"/>
        <v/>
      </c>
      <c r="Q329" s="52" t="str">
        <f>IF(S329="","",(INDEX(Raw!D:D,MATCH(S329+20000,Raw!AD:AD,0))))</f>
        <v/>
      </c>
      <c r="R329" s="52" t="str">
        <f>IF(S329="","",(INDEX(Raw!A:A,MATCH(S329+20000,Raw!AD:AD,0))))</f>
        <v/>
      </c>
      <c r="S329" s="59" t="str">
        <f>(IFERROR(IF(LARGE(Raw!AD:AD,A329+COUNTIF(Raw!C:C,"H")+COUNTIF(Raw!C:C,"S"))-20000&gt;0,LARGE(Raw!AD:AD,A329+COUNTIF(Raw!C:C,"H")+COUNTIF(Raw!C:C,"S"))-20000,""),""))</f>
        <v/>
      </c>
      <c r="T329" s="63" t="str">
        <f>IF(S329="","",(INDEX(Raw!AE:AE,MATCH(S329+20000,Raw!AD:AD,0)))-14000)</f>
        <v/>
      </c>
      <c r="U329" s="63" t="str">
        <f>IF(S329="","",(INDEX(Raw!AF:AF,MATCH(S329+20000,Raw!AD:AD,0)))-6000)</f>
        <v/>
      </c>
    </row>
    <row r="330" spans="1:21" x14ac:dyDescent="0.3">
      <c r="A330" s="52">
        <v>327</v>
      </c>
      <c r="B330" s="3" t="str">
        <f t="shared" si="17"/>
        <v/>
      </c>
      <c r="C330" s="52" t="str">
        <f>IF(E330="","",(INDEX(Raw!D:D,MATCH(E330+60000,Raw!AD:AD,0))))</f>
        <v/>
      </c>
      <c r="D330" s="52" t="str">
        <f>IF(E330="","",(INDEX(Raw!A:A,MATCH(E330+60000,Raw!AD:AD,0))))</f>
        <v/>
      </c>
      <c r="E330" s="59" t="str">
        <f>(IFERROR(IF(LARGE(Raw!AD:AD,A330)-60000&gt;0,LARGE(Raw!AD:AD,A330)-60000,""),""))</f>
        <v/>
      </c>
      <c r="F330" s="63" t="str">
        <f>IF(E330="","",(INDEX(Raw!AE:AE,MATCH(E330+60000,Raw!AD:AD,0)))-42000)</f>
        <v/>
      </c>
      <c r="G330" s="63" t="str">
        <f>IF(E330="","",(INDEX(Raw!AF:AF,MATCH(E330+60000,Raw!AD:AD,0)))-18000)</f>
        <v/>
      </c>
      <c r="I330" s="3" t="str">
        <f t="shared" si="15"/>
        <v/>
      </c>
      <c r="J330" s="52" t="str">
        <f>IF(L330="","",(INDEX(Raw!D:D,MATCH(L330+40000,Raw!AD:AD,0))))</f>
        <v/>
      </c>
      <c r="K330" s="52" t="str">
        <f>IF(L330="","",(INDEX(Raw!A:A,MATCH(L330+40000,Raw!AD:AD,0))))</f>
        <v/>
      </c>
      <c r="L330" s="59" t="str">
        <f>(IFERROR(IF(LARGE(Raw!AD:AD,A330+COUNTIF(Raw!C:C,"H"))-40000&gt;0,LARGE(Raw!AD:AD,A330+COUNTIF(Raw!C:C,"H"))-40000,""),""))</f>
        <v/>
      </c>
      <c r="M330" s="63" t="str">
        <f>IF(L330="","",(INDEX(Raw!AE:AE,MATCH(L330+40000,Raw!AD:AD,0)))-28000)</f>
        <v/>
      </c>
      <c r="N330" s="63" t="str">
        <f>IF(L330="","",(INDEX(Raw!AF:AF,MATCH(L330+40000,Raw!AD:AD,0)))-12000)</f>
        <v/>
      </c>
      <c r="P330" s="3" t="str">
        <f t="shared" si="16"/>
        <v/>
      </c>
      <c r="Q330" s="52" t="str">
        <f>IF(S330="","",(INDEX(Raw!D:D,MATCH(S330+20000,Raw!AD:AD,0))))</f>
        <v/>
      </c>
      <c r="R330" s="52" t="str">
        <f>IF(S330="","",(INDEX(Raw!A:A,MATCH(S330+20000,Raw!AD:AD,0))))</f>
        <v/>
      </c>
      <c r="S330" s="59" t="str">
        <f>(IFERROR(IF(LARGE(Raw!AD:AD,A330+COUNTIF(Raw!C:C,"H")+COUNTIF(Raw!C:C,"S"))-20000&gt;0,LARGE(Raw!AD:AD,A330+COUNTIF(Raw!C:C,"H")+COUNTIF(Raw!C:C,"S"))-20000,""),""))</f>
        <v/>
      </c>
      <c r="T330" s="63" t="str">
        <f>IF(S330="","",(INDEX(Raw!AE:AE,MATCH(S330+20000,Raw!AD:AD,0)))-14000)</f>
        <v/>
      </c>
      <c r="U330" s="63" t="str">
        <f>IF(S330="","",(INDEX(Raw!AF:AF,MATCH(S330+20000,Raw!AD:AD,0)))-6000)</f>
        <v/>
      </c>
    </row>
    <row r="331" spans="1:21" x14ac:dyDescent="0.3">
      <c r="A331" s="52">
        <v>328</v>
      </c>
      <c r="B331" s="3" t="str">
        <f t="shared" si="17"/>
        <v/>
      </c>
      <c r="C331" s="52" t="str">
        <f>IF(E331="","",(INDEX(Raw!D:D,MATCH(E331+60000,Raw!AD:AD,0))))</f>
        <v/>
      </c>
      <c r="D331" s="52" t="str">
        <f>IF(E331="","",(INDEX(Raw!A:A,MATCH(E331+60000,Raw!AD:AD,0))))</f>
        <v/>
      </c>
      <c r="E331" s="59" t="str">
        <f>(IFERROR(IF(LARGE(Raw!AD:AD,A331)-60000&gt;0,LARGE(Raw!AD:AD,A331)-60000,""),""))</f>
        <v/>
      </c>
      <c r="F331" s="63" t="str">
        <f>IF(E331="","",(INDEX(Raw!AE:AE,MATCH(E331+60000,Raw!AD:AD,0)))-42000)</f>
        <v/>
      </c>
      <c r="G331" s="63" t="str">
        <f>IF(E331="","",(INDEX(Raw!AF:AF,MATCH(E331+60000,Raw!AD:AD,0)))-18000)</f>
        <v/>
      </c>
      <c r="I331" s="3" t="str">
        <f t="shared" si="15"/>
        <v/>
      </c>
      <c r="J331" s="52" t="str">
        <f>IF(L331="","",(INDEX(Raw!D:D,MATCH(L331+40000,Raw!AD:AD,0))))</f>
        <v/>
      </c>
      <c r="K331" s="52" t="str">
        <f>IF(L331="","",(INDEX(Raw!A:A,MATCH(L331+40000,Raw!AD:AD,0))))</f>
        <v/>
      </c>
      <c r="L331" s="59" t="str">
        <f>(IFERROR(IF(LARGE(Raw!AD:AD,A331+COUNTIF(Raw!C:C,"H"))-40000&gt;0,LARGE(Raw!AD:AD,A331+COUNTIF(Raw!C:C,"H"))-40000,""),""))</f>
        <v/>
      </c>
      <c r="M331" s="63" t="str">
        <f>IF(L331="","",(INDEX(Raw!AE:AE,MATCH(L331+40000,Raw!AD:AD,0)))-28000)</f>
        <v/>
      </c>
      <c r="N331" s="63" t="str">
        <f>IF(L331="","",(INDEX(Raw!AF:AF,MATCH(L331+40000,Raw!AD:AD,0)))-12000)</f>
        <v/>
      </c>
      <c r="P331" s="3" t="str">
        <f t="shared" si="16"/>
        <v/>
      </c>
      <c r="Q331" s="52" t="str">
        <f>IF(S331="","",(INDEX(Raw!D:D,MATCH(S331+20000,Raw!AD:AD,0))))</f>
        <v/>
      </c>
      <c r="R331" s="52" t="str">
        <f>IF(S331="","",(INDEX(Raw!A:A,MATCH(S331+20000,Raw!AD:AD,0))))</f>
        <v/>
      </c>
      <c r="S331" s="59" t="str">
        <f>(IFERROR(IF(LARGE(Raw!AD:AD,A331+COUNTIF(Raw!C:C,"H")+COUNTIF(Raw!C:C,"S"))-20000&gt;0,LARGE(Raw!AD:AD,A331+COUNTIF(Raw!C:C,"H")+COUNTIF(Raw!C:C,"S"))-20000,""),""))</f>
        <v/>
      </c>
      <c r="T331" s="63" t="str">
        <f>IF(S331="","",(INDEX(Raw!AE:AE,MATCH(S331+20000,Raw!AD:AD,0)))-14000)</f>
        <v/>
      </c>
      <c r="U331" s="63" t="str">
        <f>IF(S331="","",(INDEX(Raw!AF:AF,MATCH(S331+20000,Raw!AD:AD,0)))-6000)</f>
        <v/>
      </c>
    </row>
    <row r="332" spans="1:21" x14ac:dyDescent="0.3">
      <c r="A332" s="52">
        <v>329</v>
      </c>
      <c r="B332" s="3" t="str">
        <f t="shared" si="17"/>
        <v/>
      </c>
      <c r="C332" s="52" t="str">
        <f>IF(E332="","",(INDEX(Raw!D:D,MATCH(E332+60000,Raw!AD:AD,0))))</f>
        <v/>
      </c>
      <c r="D332" s="52" t="str">
        <f>IF(E332="","",(INDEX(Raw!A:A,MATCH(E332+60000,Raw!AD:AD,0))))</f>
        <v/>
      </c>
      <c r="E332" s="59" t="str">
        <f>(IFERROR(IF(LARGE(Raw!AD:AD,A332)-60000&gt;0,LARGE(Raw!AD:AD,A332)-60000,""),""))</f>
        <v/>
      </c>
      <c r="F332" s="63" t="str">
        <f>IF(E332="","",(INDEX(Raw!AE:AE,MATCH(E332+60000,Raw!AD:AD,0)))-42000)</f>
        <v/>
      </c>
      <c r="G332" s="63" t="str">
        <f>IF(E332="","",(INDEX(Raw!AF:AF,MATCH(E332+60000,Raw!AD:AD,0)))-18000)</f>
        <v/>
      </c>
      <c r="I332" s="3" t="str">
        <f t="shared" si="15"/>
        <v/>
      </c>
      <c r="J332" s="52" t="str">
        <f>IF(L332="","",(INDEX(Raw!D:D,MATCH(L332+40000,Raw!AD:AD,0))))</f>
        <v/>
      </c>
      <c r="K332" s="52" t="str">
        <f>IF(L332="","",(INDEX(Raw!A:A,MATCH(L332+40000,Raw!AD:AD,0))))</f>
        <v/>
      </c>
      <c r="L332" s="59" t="str">
        <f>(IFERROR(IF(LARGE(Raw!AD:AD,A332+COUNTIF(Raw!C:C,"H"))-40000&gt;0,LARGE(Raw!AD:AD,A332+COUNTIF(Raw!C:C,"H"))-40000,""),""))</f>
        <v/>
      </c>
      <c r="M332" s="63" t="str">
        <f>IF(L332="","",(INDEX(Raw!AE:AE,MATCH(L332+40000,Raw!AD:AD,0)))-28000)</f>
        <v/>
      </c>
      <c r="N332" s="63" t="str">
        <f>IF(L332="","",(INDEX(Raw!AF:AF,MATCH(L332+40000,Raw!AD:AD,0)))-12000)</f>
        <v/>
      </c>
      <c r="P332" s="3" t="str">
        <f t="shared" si="16"/>
        <v/>
      </c>
      <c r="Q332" s="52" t="str">
        <f>IF(S332="","",(INDEX(Raw!D:D,MATCH(S332+20000,Raw!AD:AD,0))))</f>
        <v/>
      </c>
      <c r="R332" s="52" t="str">
        <f>IF(S332="","",(INDEX(Raw!A:A,MATCH(S332+20000,Raw!AD:AD,0))))</f>
        <v/>
      </c>
      <c r="S332" s="59" t="str">
        <f>(IFERROR(IF(LARGE(Raw!AD:AD,A332+COUNTIF(Raw!C:C,"H")+COUNTIF(Raw!C:C,"S"))-20000&gt;0,LARGE(Raw!AD:AD,A332+COUNTIF(Raw!C:C,"H")+COUNTIF(Raw!C:C,"S"))-20000,""),""))</f>
        <v/>
      </c>
      <c r="T332" s="63" t="str">
        <f>IF(S332="","",(INDEX(Raw!AE:AE,MATCH(S332+20000,Raw!AD:AD,0)))-14000)</f>
        <v/>
      </c>
      <c r="U332" s="63" t="str">
        <f>IF(S332="","",(INDEX(Raw!AF:AF,MATCH(S332+20000,Raw!AD:AD,0)))-6000)</f>
        <v/>
      </c>
    </row>
    <row r="333" spans="1:21" x14ac:dyDescent="0.3">
      <c r="A333" s="52">
        <v>330</v>
      </c>
      <c r="B333" s="3" t="str">
        <f t="shared" si="17"/>
        <v/>
      </c>
      <c r="C333" s="52" t="str">
        <f>IF(E333="","",(INDEX(Raw!D:D,MATCH(E333+60000,Raw!AD:AD,0))))</f>
        <v/>
      </c>
      <c r="D333" s="52" t="str">
        <f>IF(E333="","",(INDEX(Raw!A:A,MATCH(E333+60000,Raw!AD:AD,0))))</f>
        <v/>
      </c>
      <c r="E333" s="59" t="str">
        <f>(IFERROR(IF(LARGE(Raw!AD:AD,A333)-60000&gt;0,LARGE(Raw!AD:AD,A333)-60000,""),""))</f>
        <v/>
      </c>
      <c r="F333" s="63" t="str">
        <f>IF(E333="","",(INDEX(Raw!AE:AE,MATCH(E333+60000,Raw!AD:AD,0)))-42000)</f>
        <v/>
      </c>
      <c r="G333" s="63" t="str">
        <f>IF(E333="","",(INDEX(Raw!AF:AF,MATCH(E333+60000,Raw!AD:AD,0)))-18000)</f>
        <v/>
      </c>
      <c r="I333" s="3" t="str">
        <f t="shared" si="15"/>
        <v/>
      </c>
      <c r="J333" s="52" t="str">
        <f>IF(L333="","",(INDEX(Raw!D:D,MATCH(L333+40000,Raw!AD:AD,0))))</f>
        <v/>
      </c>
      <c r="K333" s="52" t="str">
        <f>IF(L333="","",(INDEX(Raw!A:A,MATCH(L333+40000,Raw!AD:AD,0))))</f>
        <v/>
      </c>
      <c r="L333" s="59" t="str">
        <f>(IFERROR(IF(LARGE(Raw!AD:AD,A333+COUNTIF(Raw!C:C,"H"))-40000&gt;0,LARGE(Raw!AD:AD,A333+COUNTIF(Raw!C:C,"H"))-40000,""),""))</f>
        <v/>
      </c>
      <c r="M333" s="63" t="str">
        <f>IF(L333="","",(INDEX(Raw!AE:AE,MATCH(L333+40000,Raw!AD:AD,0)))-28000)</f>
        <v/>
      </c>
      <c r="N333" s="63" t="str">
        <f>IF(L333="","",(INDEX(Raw!AF:AF,MATCH(L333+40000,Raw!AD:AD,0)))-12000)</f>
        <v/>
      </c>
      <c r="P333" s="3" t="str">
        <f t="shared" si="16"/>
        <v/>
      </c>
      <c r="Q333" s="52" t="str">
        <f>IF(S333="","",(INDEX(Raw!D:D,MATCH(S333+20000,Raw!AD:AD,0))))</f>
        <v/>
      </c>
      <c r="R333" s="52" t="str">
        <f>IF(S333="","",(INDEX(Raw!A:A,MATCH(S333+20000,Raw!AD:AD,0))))</f>
        <v/>
      </c>
      <c r="S333" s="59" t="str">
        <f>(IFERROR(IF(LARGE(Raw!AD:AD,A333+COUNTIF(Raw!C:C,"H")+COUNTIF(Raw!C:C,"S"))-20000&gt;0,LARGE(Raw!AD:AD,A333+COUNTIF(Raw!C:C,"H")+COUNTIF(Raw!C:C,"S"))-20000,""),""))</f>
        <v/>
      </c>
      <c r="T333" s="63" t="str">
        <f>IF(S333="","",(INDEX(Raw!AE:AE,MATCH(S333+20000,Raw!AD:AD,0)))-14000)</f>
        <v/>
      </c>
      <c r="U333" s="63" t="str">
        <f>IF(S333="","",(INDEX(Raw!AF:AF,MATCH(S333+20000,Raw!AD:AD,0)))-6000)</f>
        <v/>
      </c>
    </row>
    <row r="334" spans="1:21" x14ac:dyDescent="0.3">
      <c r="A334" s="52">
        <v>331</v>
      </c>
      <c r="B334" s="3" t="str">
        <f t="shared" si="17"/>
        <v/>
      </c>
      <c r="C334" s="52" t="str">
        <f>IF(E334="","",(INDEX(Raw!D:D,MATCH(E334+60000,Raw!AD:AD,0))))</f>
        <v/>
      </c>
      <c r="D334" s="52" t="str">
        <f>IF(E334="","",(INDEX(Raw!A:A,MATCH(E334+60000,Raw!AD:AD,0))))</f>
        <v/>
      </c>
      <c r="E334" s="59" t="str">
        <f>(IFERROR(IF(LARGE(Raw!AD:AD,A334)-60000&gt;0,LARGE(Raw!AD:AD,A334)-60000,""),""))</f>
        <v/>
      </c>
      <c r="F334" s="63" t="str">
        <f>IF(E334="","",(INDEX(Raw!AE:AE,MATCH(E334+60000,Raw!AD:AD,0)))-42000)</f>
        <v/>
      </c>
      <c r="G334" s="63" t="str">
        <f>IF(E334="","",(INDEX(Raw!AF:AF,MATCH(E334+60000,Raw!AD:AD,0)))-18000)</f>
        <v/>
      </c>
      <c r="I334" s="3" t="str">
        <f t="shared" si="15"/>
        <v/>
      </c>
      <c r="J334" s="52" t="str">
        <f>IF(L334="","",(INDEX(Raw!D:D,MATCH(L334+40000,Raw!AD:AD,0))))</f>
        <v/>
      </c>
      <c r="K334" s="52" t="str">
        <f>IF(L334="","",(INDEX(Raw!A:A,MATCH(L334+40000,Raw!AD:AD,0))))</f>
        <v/>
      </c>
      <c r="L334" s="59" t="str">
        <f>(IFERROR(IF(LARGE(Raw!AD:AD,A334+COUNTIF(Raw!C:C,"H"))-40000&gt;0,LARGE(Raw!AD:AD,A334+COUNTIF(Raw!C:C,"H"))-40000,""),""))</f>
        <v/>
      </c>
      <c r="M334" s="63" t="str">
        <f>IF(L334="","",(INDEX(Raw!AE:AE,MATCH(L334+40000,Raw!AD:AD,0)))-28000)</f>
        <v/>
      </c>
      <c r="N334" s="63" t="str">
        <f>IF(L334="","",(INDEX(Raw!AF:AF,MATCH(L334+40000,Raw!AD:AD,0)))-12000)</f>
        <v/>
      </c>
      <c r="P334" s="3" t="str">
        <f t="shared" si="16"/>
        <v/>
      </c>
      <c r="Q334" s="52" t="str">
        <f>IF(S334="","",(INDEX(Raw!D:D,MATCH(S334+20000,Raw!AD:AD,0))))</f>
        <v/>
      </c>
      <c r="R334" s="52" t="str">
        <f>IF(S334="","",(INDEX(Raw!A:A,MATCH(S334+20000,Raw!AD:AD,0))))</f>
        <v/>
      </c>
      <c r="S334" s="59" t="str">
        <f>(IFERROR(IF(LARGE(Raw!AD:AD,A334+COUNTIF(Raw!C:C,"H")+COUNTIF(Raw!C:C,"S"))-20000&gt;0,LARGE(Raw!AD:AD,A334+COUNTIF(Raw!C:C,"H")+COUNTIF(Raw!C:C,"S"))-20000,""),""))</f>
        <v/>
      </c>
      <c r="T334" s="63" t="str">
        <f>IF(S334="","",(INDEX(Raw!AE:AE,MATCH(S334+20000,Raw!AD:AD,0)))-14000)</f>
        <v/>
      </c>
      <c r="U334" s="63" t="str">
        <f>IF(S334="","",(INDEX(Raw!AF:AF,MATCH(S334+20000,Raw!AD:AD,0)))-6000)</f>
        <v/>
      </c>
    </row>
    <row r="335" spans="1:21" x14ac:dyDescent="0.3">
      <c r="A335" s="52">
        <v>332</v>
      </c>
      <c r="B335" s="3" t="str">
        <f t="shared" si="17"/>
        <v/>
      </c>
      <c r="C335" s="52" t="str">
        <f>IF(E335="","",(INDEX(Raw!D:D,MATCH(E335+60000,Raw!AD:AD,0))))</f>
        <v/>
      </c>
      <c r="D335" s="52" t="str">
        <f>IF(E335="","",(INDEX(Raw!A:A,MATCH(E335+60000,Raw!AD:AD,0))))</f>
        <v/>
      </c>
      <c r="E335" s="59" t="str">
        <f>(IFERROR(IF(LARGE(Raw!AD:AD,A335)-60000&gt;0,LARGE(Raw!AD:AD,A335)-60000,""),""))</f>
        <v/>
      </c>
      <c r="F335" s="63" t="str">
        <f>IF(E335="","",(INDEX(Raw!AE:AE,MATCH(E335+60000,Raw!AD:AD,0)))-42000)</f>
        <v/>
      </c>
      <c r="G335" s="63" t="str">
        <f>IF(E335="","",(INDEX(Raw!AF:AF,MATCH(E335+60000,Raw!AD:AD,0)))-18000)</f>
        <v/>
      </c>
      <c r="I335" s="3" t="str">
        <f t="shared" si="15"/>
        <v/>
      </c>
      <c r="J335" s="52" t="str">
        <f>IF(L335="","",(INDEX(Raw!D:D,MATCH(L335+40000,Raw!AD:AD,0))))</f>
        <v/>
      </c>
      <c r="K335" s="52" t="str">
        <f>IF(L335="","",(INDEX(Raw!A:A,MATCH(L335+40000,Raw!AD:AD,0))))</f>
        <v/>
      </c>
      <c r="L335" s="59" t="str">
        <f>(IFERROR(IF(LARGE(Raw!AD:AD,A335+COUNTIF(Raw!C:C,"H"))-40000&gt;0,LARGE(Raw!AD:AD,A335+COUNTIF(Raw!C:C,"H"))-40000,""),""))</f>
        <v/>
      </c>
      <c r="M335" s="63" t="str">
        <f>IF(L335="","",(INDEX(Raw!AE:AE,MATCH(L335+40000,Raw!AD:AD,0)))-28000)</f>
        <v/>
      </c>
      <c r="N335" s="63" t="str">
        <f>IF(L335="","",(INDEX(Raw!AF:AF,MATCH(L335+40000,Raw!AD:AD,0)))-12000)</f>
        <v/>
      </c>
      <c r="P335" s="3" t="str">
        <f t="shared" si="16"/>
        <v/>
      </c>
      <c r="Q335" s="52" t="str">
        <f>IF(S335="","",(INDEX(Raw!D:D,MATCH(S335+20000,Raw!AD:AD,0))))</f>
        <v/>
      </c>
      <c r="R335" s="52" t="str">
        <f>IF(S335="","",(INDEX(Raw!A:A,MATCH(S335+20000,Raw!AD:AD,0))))</f>
        <v/>
      </c>
      <c r="S335" s="59" t="str">
        <f>(IFERROR(IF(LARGE(Raw!AD:AD,A335+COUNTIF(Raw!C:C,"H")+COUNTIF(Raw!C:C,"S"))-20000&gt;0,LARGE(Raw!AD:AD,A335+COUNTIF(Raw!C:C,"H")+COUNTIF(Raw!C:C,"S"))-20000,""),""))</f>
        <v/>
      </c>
      <c r="T335" s="63" t="str">
        <f>IF(S335="","",(INDEX(Raw!AE:AE,MATCH(S335+20000,Raw!AD:AD,0)))-14000)</f>
        <v/>
      </c>
      <c r="U335" s="63" t="str">
        <f>IF(S335="","",(INDEX(Raw!AF:AF,MATCH(S335+20000,Raw!AD:AD,0)))-6000)</f>
        <v/>
      </c>
    </row>
    <row r="336" spans="1:21" x14ac:dyDescent="0.3">
      <c r="A336" s="52">
        <v>333</v>
      </c>
      <c r="B336" s="3" t="str">
        <f t="shared" si="17"/>
        <v/>
      </c>
      <c r="C336" s="52" t="str">
        <f>IF(E336="","",(INDEX(Raw!D:D,MATCH(E336+60000,Raw!AD:AD,0))))</f>
        <v/>
      </c>
      <c r="D336" s="52" t="str">
        <f>IF(E336="","",(INDEX(Raw!A:A,MATCH(E336+60000,Raw!AD:AD,0))))</f>
        <v/>
      </c>
      <c r="E336" s="59" t="str">
        <f>(IFERROR(IF(LARGE(Raw!AD:AD,A336)-60000&gt;0,LARGE(Raw!AD:AD,A336)-60000,""),""))</f>
        <v/>
      </c>
      <c r="F336" s="63" t="str">
        <f>IF(E336="","",(INDEX(Raw!AE:AE,MATCH(E336+60000,Raw!AD:AD,0)))-42000)</f>
        <v/>
      </c>
      <c r="G336" s="63" t="str">
        <f>IF(E336="","",(INDEX(Raw!AF:AF,MATCH(E336+60000,Raw!AD:AD,0)))-18000)</f>
        <v/>
      </c>
      <c r="I336" s="3" t="str">
        <f t="shared" si="15"/>
        <v/>
      </c>
      <c r="J336" s="52" t="str">
        <f>IF(L336="","",(INDEX(Raw!D:D,MATCH(L336+40000,Raw!AD:AD,0))))</f>
        <v/>
      </c>
      <c r="K336" s="52" t="str">
        <f>IF(L336="","",(INDEX(Raw!A:A,MATCH(L336+40000,Raw!AD:AD,0))))</f>
        <v/>
      </c>
      <c r="L336" s="59" t="str">
        <f>(IFERROR(IF(LARGE(Raw!AD:AD,A336+COUNTIF(Raw!C:C,"H"))-40000&gt;0,LARGE(Raw!AD:AD,A336+COUNTIF(Raw!C:C,"H"))-40000,""),""))</f>
        <v/>
      </c>
      <c r="M336" s="63" t="str">
        <f>IF(L336="","",(INDEX(Raw!AE:AE,MATCH(L336+40000,Raw!AD:AD,0)))-28000)</f>
        <v/>
      </c>
      <c r="N336" s="63" t="str">
        <f>IF(L336="","",(INDEX(Raw!AF:AF,MATCH(L336+40000,Raw!AD:AD,0)))-12000)</f>
        <v/>
      </c>
      <c r="P336" s="3" t="str">
        <f t="shared" si="16"/>
        <v/>
      </c>
      <c r="Q336" s="52" t="str">
        <f>IF(S336="","",(INDEX(Raw!D:D,MATCH(S336+20000,Raw!AD:AD,0))))</f>
        <v/>
      </c>
      <c r="R336" s="52" t="str">
        <f>IF(S336="","",(INDEX(Raw!A:A,MATCH(S336+20000,Raw!AD:AD,0))))</f>
        <v/>
      </c>
      <c r="S336" s="59" t="str">
        <f>(IFERROR(IF(LARGE(Raw!AD:AD,A336+COUNTIF(Raw!C:C,"H")+COUNTIF(Raw!C:C,"S"))-20000&gt;0,LARGE(Raw!AD:AD,A336+COUNTIF(Raw!C:C,"H")+COUNTIF(Raw!C:C,"S"))-20000,""),""))</f>
        <v/>
      </c>
      <c r="T336" s="63" t="str">
        <f>IF(S336="","",(INDEX(Raw!AE:AE,MATCH(S336+20000,Raw!AD:AD,0)))-14000)</f>
        <v/>
      </c>
      <c r="U336" s="63" t="str">
        <f>IF(S336="","",(INDEX(Raw!AF:AF,MATCH(S336+20000,Raw!AD:AD,0)))-6000)</f>
        <v/>
      </c>
    </row>
    <row r="337" spans="1:21" x14ac:dyDescent="0.3">
      <c r="A337" s="52">
        <v>334</v>
      </c>
      <c r="B337" s="3" t="str">
        <f t="shared" si="17"/>
        <v/>
      </c>
      <c r="C337" s="52" t="str">
        <f>IF(E337="","",(INDEX(Raw!D:D,MATCH(E337+60000,Raw!AD:AD,0))))</f>
        <v/>
      </c>
      <c r="D337" s="52" t="str">
        <f>IF(E337="","",(INDEX(Raw!A:A,MATCH(E337+60000,Raw!AD:AD,0))))</f>
        <v/>
      </c>
      <c r="E337" s="59" t="str">
        <f>(IFERROR(IF(LARGE(Raw!AD:AD,A337)-60000&gt;0,LARGE(Raw!AD:AD,A337)-60000,""),""))</f>
        <v/>
      </c>
      <c r="F337" s="63" t="str">
        <f>IF(E337="","",(INDEX(Raw!AE:AE,MATCH(E337+60000,Raw!AD:AD,0)))-42000)</f>
        <v/>
      </c>
      <c r="G337" s="63" t="str">
        <f>IF(E337="","",(INDEX(Raw!AF:AF,MATCH(E337+60000,Raw!AD:AD,0)))-18000)</f>
        <v/>
      </c>
      <c r="I337" s="3" t="str">
        <f t="shared" si="15"/>
        <v/>
      </c>
      <c r="J337" s="52" t="str">
        <f>IF(L337="","",(INDEX(Raw!D:D,MATCH(L337+40000,Raw!AD:AD,0))))</f>
        <v/>
      </c>
      <c r="K337" s="52" t="str">
        <f>IF(L337="","",(INDEX(Raw!A:A,MATCH(L337+40000,Raw!AD:AD,0))))</f>
        <v/>
      </c>
      <c r="L337" s="59" t="str">
        <f>(IFERROR(IF(LARGE(Raw!AD:AD,A337+COUNTIF(Raw!C:C,"H"))-40000&gt;0,LARGE(Raw!AD:AD,A337+COUNTIF(Raw!C:C,"H"))-40000,""),""))</f>
        <v/>
      </c>
      <c r="M337" s="63" t="str">
        <f>IF(L337="","",(INDEX(Raw!AE:AE,MATCH(L337+40000,Raw!AD:AD,0)))-28000)</f>
        <v/>
      </c>
      <c r="N337" s="63" t="str">
        <f>IF(L337="","",(INDEX(Raw!AF:AF,MATCH(L337+40000,Raw!AD:AD,0)))-12000)</f>
        <v/>
      </c>
      <c r="P337" s="3" t="str">
        <f t="shared" si="16"/>
        <v/>
      </c>
      <c r="Q337" s="52" t="str">
        <f>IF(S337="","",(INDEX(Raw!D:D,MATCH(S337+20000,Raw!AD:AD,0))))</f>
        <v/>
      </c>
      <c r="R337" s="52" t="str">
        <f>IF(S337="","",(INDEX(Raw!A:A,MATCH(S337+20000,Raw!AD:AD,0))))</f>
        <v/>
      </c>
      <c r="S337" s="59" t="str">
        <f>(IFERROR(IF(LARGE(Raw!AD:AD,A337+COUNTIF(Raw!C:C,"H")+COUNTIF(Raw!C:C,"S"))-20000&gt;0,LARGE(Raw!AD:AD,A337+COUNTIF(Raw!C:C,"H")+COUNTIF(Raw!C:C,"S"))-20000,""),""))</f>
        <v/>
      </c>
      <c r="T337" s="63" t="str">
        <f>IF(S337="","",(INDEX(Raw!AE:AE,MATCH(S337+20000,Raw!AD:AD,0)))-14000)</f>
        <v/>
      </c>
      <c r="U337" s="63" t="str">
        <f>IF(S337="","",(INDEX(Raw!AF:AF,MATCH(S337+20000,Raw!AD:AD,0)))-6000)</f>
        <v/>
      </c>
    </row>
    <row r="338" spans="1:21" x14ac:dyDescent="0.3">
      <c r="A338" s="52">
        <v>335</v>
      </c>
      <c r="B338" s="3" t="str">
        <f t="shared" si="17"/>
        <v/>
      </c>
      <c r="C338" s="52" t="str">
        <f>IF(E338="","",(INDEX(Raw!D:D,MATCH(E338+60000,Raw!AD:AD,0))))</f>
        <v/>
      </c>
      <c r="D338" s="52" t="str">
        <f>IF(E338="","",(INDEX(Raw!A:A,MATCH(E338+60000,Raw!AD:AD,0))))</f>
        <v/>
      </c>
      <c r="E338" s="59" t="str">
        <f>(IFERROR(IF(LARGE(Raw!AD:AD,A338)-60000&gt;0,LARGE(Raw!AD:AD,A338)-60000,""),""))</f>
        <v/>
      </c>
      <c r="F338" s="63" t="str">
        <f>IF(E338="","",(INDEX(Raw!AE:AE,MATCH(E338+60000,Raw!AD:AD,0)))-42000)</f>
        <v/>
      </c>
      <c r="G338" s="63" t="str">
        <f>IF(E338="","",(INDEX(Raw!AF:AF,MATCH(E338+60000,Raw!AD:AD,0)))-18000)</f>
        <v/>
      </c>
      <c r="I338" s="3" t="str">
        <f t="shared" si="15"/>
        <v/>
      </c>
      <c r="J338" s="52" t="str">
        <f>IF(L338="","",(INDEX(Raw!D:D,MATCH(L338+40000,Raw!AD:AD,0))))</f>
        <v/>
      </c>
      <c r="K338" s="52" t="str">
        <f>IF(L338="","",(INDEX(Raw!A:A,MATCH(L338+40000,Raw!AD:AD,0))))</f>
        <v/>
      </c>
      <c r="L338" s="59" t="str">
        <f>(IFERROR(IF(LARGE(Raw!AD:AD,A338+COUNTIF(Raw!C:C,"H"))-40000&gt;0,LARGE(Raw!AD:AD,A338+COUNTIF(Raw!C:C,"H"))-40000,""),""))</f>
        <v/>
      </c>
      <c r="M338" s="63" t="str">
        <f>IF(L338="","",(INDEX(Raw!AE:AE,MATCH(L338+40000,Raw!AD:AD,0)))-28000)</f>
        <v/>
      </c>
      <c r="N338" s="63" t="str">
        <f>IF(L338="","",(INDEX(Raw!AF:AF,MATCH(L338+40000,Raw!AD:AD,0)))-12000)</f>
        <v/>
      </c>
      <c r="P338" s="3" t="str">
        <f t="shared" si="16"/>
        <v/>
      </c>
      <c r="Q338" s="52" t="str">
        <f>IF(S338="","",(INDEX(Raw!D:D,MATCH(S338+20000,Raw!AD:AD,0))))</f>
        <v/>
      </c>
      <c r="R338" s="52" t="str">
        <f>IF(S338="","",(INDEX(Raw!A:A,MATCH(S338+20000,Raw!AD:AD,0))))</f>
        <v/>
      </c>
      <c r="S338" s="59" t="str">
        <f>(IFERROR(IF(LARGE(Raw!AD:AD,A338+COUNTIF(Raw!C:C,"H")+COUNTIF(Raw!C:C,"S"))-20000&gt;0,LARGE(Raw!AD:AD,A338+COUNTIF(Raw!C:C,"H")+COUNTIF(Raw!C:C,"S"))-20000,""),""))</f>
        <v/>
      </c>
      <c r="T338" s="63" t="str">
        <f>IF(S338="","",(INDEX(Raw!AE:AE,MATCH(S338+20000,Raw!AD:AD,0)))-14000)</f>
        <v/>
      </c>
      <c r="U338" s="63" t="str">
        <f>IF(S338="","",(INDEX(Raw!AF:AF,MATCH(S338+20000,Raw!AD:AD,0)))-6000)</f>
        <v/>
      </c>
    </row>
    <row r="339" spans="1:21" x14ac:dyDescent="0.3">
      <c r="A339" s="52">
        <v>336</v>
      </c>
      <c r="B339" s="3" t="str">
        <f t="shared" si="17"/>
        <v/>
      </c>
      <c r="C339" s="52" t="str">
        <f>IF(E339="","",(INDEX(Raw!D:D,MATCH(E339+60000,Raw!AD:AD,0))))</f>
        <v/>
      </c>
      <c r="D339" s="52" t="str">
        <f>IF(E339="","",(INDEX(Raw!A:A,MATCH(E339+60000,Raw!AD:AD,0))))</f>
        <v/>
      </c>
      <c r="E339" s="59" t="str">
        <f>(IFERROR(IF(LARGE(Raw!AD:AD,A339)-60000&gt;0,LARGE(Raw!AD:AD,A339)-60000,""),""))</f>
        <v/>
      </c>
      <c r="F339" s="63" t="str">
        <f>IF(E339="","",(INDEX(Raw!AE:AE,MATCH(E339+60000,Raw!AD:AD,0)))-42000)</f>
        <v/>
      </c>
      <c r="G339" s="63" t="str">
        <f>IF(E339="","",(INDEX(Raw!AF:AF,MATCH(E339+60000,Raw!AD:AD,0)))-18000)</f>
        <v/>
      </c>
      <c r="I339" s="3" t="str">
        <f t="shared" si="15"/>
        <v/>
      </c>
      <c r="J339" s="52" t="str">
        <f>IF(L339="","",(INDEX(Raw!D:D,MATCH(L339+40000,Raw!AD:AD,0))))</f>
        <v/>
      </c>
      <c r="K339" s="52" t="str">
        <f>IF(L339="","",(INDEX(Raw!A:A,MATCH(L339+40000,Raw!AD:AD,0))))</f>
        <v/>
      </c>
      <c r="L339" s="59" t="str">
        <f>(IFERROR(IF(LARGE(Raw!AD:AD,A339+COUNTIF(Raw!C:C,"H"))-40000&gt;0,LARGE(Raw!AD:AD,A339+COUNTIF(Raw!C:C,"H"))-40000,""),""))</f>
        <v/>
      </c>
      <c r="M339" s="63" t="str">
        <f>IF(L339="","",(INDEX(Raw!AE:AE,MATCH(L339+40000,Raw!AD:AD,0)))-28000)</f>
        <v/>
      </c>
      <c r="N339" s="63" t="str">
        <f>IF(L339="","",(INDEX(Raw!AF:AF,MATCH(L339+40000,Raw!AD:AD,0)))-12000)</f>
        <v/>
      </c>
      <c r="P339" s="3" t="str">
        <f t="shared" si="16"/>
        <v/>
      </c>
      <c r="Q339" s="52" t="str">
        <f>IF(S339="","",(INDEX(Raw!D:D,MATCH(S339+20000,Raw!AD:AD,0))))</f>
        <v/>
      </c>
      <c r="R339" s="52" t="str">
        <f>IF(S339="","",(INDEX(Raw!A:A,MATCH(S339+20000,Raw!AD:AD,0))))</f>
        <v/>
      </c>
      <c r="S339" s="59" t="str">
        <f>(IFERROR(IF(LARGE(Raw!AD:AD,A339+COUNTIF(Raw!C:C,"H")+COUNTIF(Raw!C:C,"S"))-20000&gt;0,LARGE(Raw!AD:AD,A339+COUNTIF(Raw!C:C,"H")+COUNTIF(Raw!C:C,"S"))-20000,""),""))</f>
        <v/>
      </c>
      <c r="T339" s="63" t="str">
        <f>IF(S339="","",(INDEX(Raw!AE:AE,MATCH(S339+20000,Raw!AD:AD,0)))-14000)</f>
        <v/>
      </c>
      <c r="U339" s="63" t="str">
        <f>IF(S339="","",(INDEX(Raw!AF:AF,MATCH(S339+20000,Raw!AD:AD,0)))-6000)</f>
        <v/>
      </c>
    </row>
    <row r="340" spans="1:21" x14ac:dyDescent="0.3">
      <c r="A340" s="52">
        <v>337</v>
      </c>
      <c r="B340" s="3" t="str">
        <f t="shared" si="17"/>
        <v/>
      </c>
      <c r="C340" s="52" t="str">
        <f>IF(E340="","",(INDEX(Raw!D:D,MATCH(E340+60000,Raw!AD:AD,0))))</f>
        <v/>
      </c>
      <c r="D340" s="52" t="str">
        <f>IF(E340="","",(INDEX(Raw!A:A,MATCH(E340+60000,Raw!AD:AD,0))))</f>
        <v/>
      </c>
      <c r="E340" s="59" t="str">
        <f>(IFERROR(IF(LARGE(Raw!AD:AD,A340)-60000&gt;0,LARGE(Raw!AD:AD,A340)-60000,""),""))</f>
        <v/>
      </c>
      <c r="F340" s="63" t="str">
        <f>IF(E340="","",(INDEX(Raw!AE:AE,MATCH(E340+60000,Raw!AD:AD,0)))-42000)</f>
        <v/>
      </c>
      <c r="G340" s="63" t="str">
        <f>IF(E340="","",(INDEX(Raw!AF:AF,MATCH(E340+60000,Raw!AD:AD,0)))-18000)</f>
        <v/>
      </c>
      <c r="I340" s="3" t="str">
        <f t="shared" si="15"/>
        <v/>
      </c>
      <c r="J340" s="52" t="str">
        <f>IF(L340="","",(INDEX(Raw!D:D,MATCH(L340+40000,Raw!AD:AD,0))))</f>
        <v/>
      </c>
      <c r="K340" s="52" t="str">
        <f>IF(L340="","",(INDEX(Raw!A:A,MATCH(L340+40000,Raw!AD:AD,0))))</f>
        <v/>
      </c>
      <c r="L340" s="59" t="str">
        <f>(IFERROR(IF(LARGE(Raw!AD:AD,A340+COUNTIF(Raw!C:C,"H"))-40000&gt;0,LARGE(Raw!AD:AD,A340+COUNTIF(Raw!C:C,"H"))-40000,""),""))</f>
        <v/>
      </c>
      <c r="M340" s="63" t="str">
        <f>IF(L340="","",(INDEX(Raw!AE:AE,MATCH(L340+40000,Raw!AD:AD,0)))-28000)</f>
        <v/>
      </c>
      <c r="N340" s="63" t="str">
        <f>IF(L340="","",(INDEX(Raw!AF:AF,MATCH(L340+40000,Raw!AD:AD,0)))-12000)</f>
        <v/>
      </c>
      <c r="P340" s="3" t="str">
        <f t="shared" si="16"/>
        <v/>
      </c>
      <c r="Q340" s="52" t="str">
        <f>IF(S340="","",(INDEX(Raw!D:D,MATCH(S340+20000,Raw!AD:AD,0))))</f>
        <v/>
      </c>
      <c r="R340" s="52" t="str">
        <f>IF(S340="","",(INDEX(Raw!A:A,MATCH(S340+20000,Raw!AD:AD,0))))</f>
        <v/>
      </c>
      <c r="S340" s="59" t="str">
        <f>(IFERROR(IF(LARGE(Raw!AD:AD,A340+COUNTIF(Raw!C:C,"H")+COUNTIF(Raw!C:C,"S"))-20000&gt;0,LARGE(Raw!AD:AD,A340+COUNTIF(Raw!C:C,"H")+COUNTIF(Raw!C:C,"S"))-20000,""),""))</f>
        <v/>
      </c>
      <c r="T340" s="63" t="str">
        <f>IF(S340="","",(INDEX(Raw!AE:AE,MATCH(S340+20000,Raw!AD:AD,0)))-14000)</f>
        <v/>
      </c>
      <c r="U340" s="63" t="str">
        <f>IF(S340="","",(INDEX(Raw!AF:AF,MATCH(S340+20000,Raw!AD:AD,0)))-6000)</f>
        <v/>
      </c>
    </row>
    <row r="341" spans="1:21" x14ac:dyDescent="0.3">
      <c r="A341" s="52">
        <v>338</v>
      </c>
      <c r="B341" s="3" t="str">
        <f t="shared" si="17"/>
        <v/>
      </c>
      <c r="C341" s="52" t="str">
        <f>IF(E341="","",(INDEX(Raw!D:D,MATCH(E341+60000,Raw!AD:AD,0))))</f>
        <v/>
      </c>
      <c r="D341" s="52" t="str">
        <f>IF(E341="","",(INDEX(Raw!A:A,MATCH(E341+60000,Raw!AD:AD,0))))</f>
        <v/>
      </c>
      <c r="E341" s="59" t="str">
        <f>(IFERROR(IF(LARGE(Raw!AD:AD,A341)-60000&gt;0,LARGE(Raw!AD:AD,A341)-60000,""),""))</f>
        <v/>
      </c>
      <c r="F341" s="63" t="str">
        <f>IF(E341="","",(INDEX(Raw!AE:AE,MATCH(E341+60000,Raw!AD:AD,0)))-42000)</f>
        <v/>
      </c>
      <c r="G341" s="63" t="str">
        <f>IF(E341="","",(INDEX(Raw!AF:AF,MATCH(E341+60000,Raw!AD:AD,0)))-18000)</f>
        <v/>
      </c>
      <c r="I341" s="3" t="str">
        <f t="shared" si="15"/>
        <v/>
      </c>
      <c r="J341" s="52" t="str">
        <f>IF(L341="","",(INDEX(Raw!D:D,MATCH(L341+40000,Raw!AD:AD,0))))</f>
        <v/>
      </c>
      <c r="K341" s="52" t="str">
        <f>IF(L341="","",(INDEX(Raw!A:A,MATCH(L341+40000,Raw!AD:AD,0))))</f>
        <v/>
      </c>
      <c r="L341" s="59" t="str">
        <f>(IFERROR(IF(LARGE(Raw!AD:AD,A341+COUNTIF(Raw!C:C,"H"))-40000&gt;0,LARGE(Raw!AD:AD,A341+COUNTIF(Raw!C:C,"H"))-40000,""),""))</f>
        <v/>
      </c>
      <c r="M341" s="63" t="str">
        <f>IF(L341="","",(INDEX(Raw!AE:AE,MATCH(L341+40000,Raw!AD:AD,0)))-28000)</f>
        <v/>
      </c>
      <c r="N341" s="63" t="str">
        <f>IF(L341="","",(INDEX(Raw!AF:AF,MATCH(L341+40000,Raw!AD:AD,0)))-12000)</f>
        <v/>
      </c>
      <c r="P341" s="3" t="str">
        <f t="shared" si="16"/>
        <v/>
      </c>
      <c r="Q341" s="52" t="str">
        <f>IF(S341="","",(INDEX(Raw!D:D,MATCH(S341+20000,Raw!AD:AD,0))))</f>
        <v/>
      </c>
      <c r="R341" s="52" t="str">
        <f>IF(S341="","",(INDEX(Raw!A:A,MATCH(S341+20000,Raw!AD:AD,0))))</f>
        <v/>
      </c>
      <c r="S341" s="59" t="str">
        <f>(IFERROR(IF(LARGE(Raw!AD:AD,A341+COUNTIF(Raw!C:C,"H")+COUNTIF(Raw!C:C,"S"))-20000&gt;0,LARGE(Raw!AD:AD,A341+COUNTIF(Raw!C:C,"H")+COUNTIF(Raw!C:C,"S"))-20000,""),""))</f>
        <v/>
      </c>
      <c r="T341" s="63" t="str">
        <f>IF(S341="","",(INDEX(Raw!AE:AE,MATCH(S341+20000,Raw!AD:AD,0)))-14000)</f>
        <v/>
      </c>
      <c r="U341" s="63" t="str">
        <f>IF(S341="","",(INDEX(Raw!AF:AF,MATCH(S341+20000,Raw!AD:AD,0)))-6000)</f>
        <v/>
      </c>
    </row>
    <row r="342" spans="1:21" x14ac:dyDescent="0.3">
      <c r="A342" s="52">
        <v>339</v>
      </c>
      <c r="B342" s="3" t="str">
        <f t="shared" si="17"/>
        <v/>
      </c>
      <c r="C342" s="52" t="str">
        <f>IF(E342="","",(INDEX(Raw!D:D,MATCH(E342+60000,Raw!AD:AD,0))))</f>
        <v/>
      </c>
      <c r="D342" s="52" t="str">
        <f>IF(E342="","",(INDEX(Raw!A:A,MATCH(E342+60000,Raw!AD:AD,0))))</f>
        <v/>
      </c>
      <c r="E342" s="59" t="str">
        <f>(IFERROR(IF(LARGE(Raw!AD:AD,A342)-60000&gt;0,LARGE(Raw!AD:AD,A342)-60000,""),""))</f>
        <v/>
      </c>
      <c r="F342" s="63" t="str">
        <f>IF(E342="","",(INDEX(Raw!AE:AE,MATCH(E342+60000,Raw!AD:AD,0)))-42000)</f>
        <v/>
      </c>
      <c r="G342" s="63" t="str">
        <f>IF(E342="","",(INDEX(Raw!AF:AF,MATCH(E342+60000,Raw!AD:AD,0)))-18000)</f>
        <v/>
      </c>
      <c r="I342" s="3" t="str">
        <f t="shared" si="15"/>
        <v/>
      </c>
      <c r="J342" s="52" t="str">
        <f>IF(L342="","",(INDEX(Raw!D:D,MATCH(L342+40000,Raw!AD:AD,0))))</f>
        <v/>
      </c>
      <c r="K342" s="52" t="str">
        <f>IF(L342="","",(INDEX(Raw!A:A,MATCH(L342+40000,Raw!AD:AD,0))))</f>
        <v/>
      </c>
      <c r="L342" s="59" t="str">
        <f>(IFERROR(IF(LARGE(Raw!AD:AD,A342+COUNTIF(Raw!C:C,"H"))-40000&gt;0,LARGE(Raw!AD:AD,A342+COUNTIF(Raw!C:C,"H"))-40000,""),""))</f>
        <v/>
      </c>
      <c r="M342" s="63" t="str">
        <f>IF(L342="","",(INDEX(Raw!AE:AE,MATCH(L342+40000,Raw!AD:AD,0)))-28000)</f>
        <v/>
      </c>
      <c r="N342" s="63" t="str">
        <f>IF(L342="","",(INDEX(Raw!AF:AF,MATCH(L342+40000,Raw!AD:AD,0)))-12000)</f>
        <v/>
      </c>
      <c r="P342" s="3" t="str">
        <f t="shared" si="16"/>
        <v/>
      </c>
      <c r="Q342" s="52" t="str">
        <f>IF(S342="","",(INDEX(Raw!D:D,MATCH(S342+20000,Raw!AD:AD,0))))</f>
        <v/>
      </c>
      <c r="R342" s="52" t="str">
        <f>IF(S342="","",(INDEX(Raw!A:A,MATCH(S342+20000,Raw!AD:AD,0))))</f>
        <v/>
      </c>
      <c r="S342" s="59" t="str">
        <f>(IFERROR(IF(LARGE(Raw!AD:AD,A342+COUNTIF(Raw!C:C,"H")+COUNTIF(Raw!C:C,"S"))-20000&gt;0,LARGE(Raw!AD:AD,A342+COUNTIF(Raw!C:C,"H")+COUNTIF(Raw!C:C,"S"))-20000,""),""))</f>
        <v/>
      </c>
      <c r="T342" s="63" t="str">
        <f>IF(S342="","",(INDEX(Raw!AE:AE,MATCH(S342+20000,Raw!AD:AD,0)))-14000)</f>
        <v/>
      </c>
      <c r="U342" s="63" t="str">
        <f>IF(S342="","",(INDEX(Raw!AF:AF,MATCH(S342+20000,Raw!AD:AD,0)))-6000)</f>
        <v/>
      </c>
    </row>
    <row r="343" spans="1:21" x14ac:dyDescent="0.3">
      <c r="A343" s="52">
        <v>340</v>
      </c>
      <c r="B343" s="3" t="str">
        <f t="shared" si="17"/>
        <v/>
      </c>
      <c r="C343" s="52" t="str">
        <f>IF(E343="","",(INDEX(Raw!D:D,MATCH(E343+60000,Raw!AD:AD,0))))</f>
        <v/>
      </c>
      <c r="D343" s="52" t="str">
        <f>IF(E343="","",(INDEX(Raw!A:A,MATCH(E343+60000,Raw!AD:AD,0))))</f>
        <v/>
      </c>
      <c r="E343" s="59" t="str">
        <f>(IFERROR(IF(LARGE(Raw!AD:AD,A343)-60000&gt;0,LARGE(Raw!AD:AD,A343)-60000,""),""))</f>
        <v/>
      </c>
      <c r="F343" s="63" t="str">
        <f>IF(E343="","",(INDEX(Raw!AE:AE,MATCH(E343+60000,Raw!AD:AD,0)))-42000)</f>
        <v/>
      </c>
      <c r="G343" s="63" t="str">
        <f>IF(E343="","",(INDEX(Raw!AF:AF,MATCH(E343+60000,Raw!AD:AD,0)))-18000)</f>
        <v/>
      </c>
      <c r="I343" s="3" t="str">
        <f t="shared" si="15"/>
        <v/>
      </c>
      <c r="J343" s="52" t="str">
        <f>IF(L343="","",(INDEX(Raw!D:D,MATCH(L343+40000,Raw!AD:AD,0))))</f>
        <v/>
      </c>
      <c r="K343" s="52" t="str">
        <f>IF(L343="","",(INDEX(Raw!A:A,MATCH(L343+40000,Raw!AD:AD,0))))</f>
        <v/>
      </c>
      <c r="L343" s="59" t="str">
        <f>(IFERROR(IF(LARGE(Raw!AD:AD,A343+COUNTIF(Raw!C:C,"H"))-40000&gt;0,LARGE(Raw!AD:AD,A343+COUNTIF(Raw!C:C,"H"))-40000,""),""))</f>
        <v/>
      </c>
      <c r="M343" s="63" t="str">
        <f>IF(L343="","",(INDEX(Raw!AE:AE,MATCH(L343+40000,Raw!AD:AD,0)))-28000)</f>
        <v/>
      </c>
      <c r="N343" s="63" t="str">
        <f>IF(L343="","",(INDEX(Raw!AF:AF,MATCH(L343+40000,Raw!AD:AD,0)))-12000)</f>
        <v/>
      </c>
      <c r="P343" s="3" t="str">
        <f t="shared" si="16"/>
        <v/>
      </c>
      <c r="Q343" s="52" t="str">
        <f>IF(S343="","",(INDEX(Raw!D:D,MATCH(S343+20000,Raw!AD:AD,0))))</f>
        <v/>
      </c>
      <c r="R343" s="52" t="str">
        <f>IF(S343="","",(INDEX(Raw!A:A,MATCH(S343+20000,Raw!AD:AD,0))))</f>
        <v/>
      </c>
      <c r="S343" s="59" t="str">
        <f>(IFERROR(IF(LARGE(Raw!AD:AD,A343+COUNTIF(Raw!C:C,"H")+COUNTIF(Raw!C:C,"S"))-20000&gt;0,LARGE(Raw!AD:AD,A343+COUNTIF(Raw!C:C,"H")+COUNTIF(Raw!C:C,"S"))-20000,""),""))</f>
        <v/>
      </c>
      <c r="T343" s="63" t="str">
        <f>IF(S343="","",(INDEX(Raw!AE:AE,MATCH(S343+20000,Raw!AD:AD,0)))-14000)</f>
        <v/>
      </c>
      <c r="U343" s="63" t="str">
        <f>IF(S343="","",(INDEX(Raw!AF:AF,MATCH(S343+20000,Raw!AD:AD,0)))-6000)</f>
        <v/>
      </c>
    </row>
    <row r="344" spans="1:21" x14ac:dyDescent="0.3">
      <c r="A344" s="52">
        <v>341</v>
      </c>
      <c r="B344" s="3" t="str">
        <f t="shared" si="17"/>
        <v/>
      </c>
      <c r="C344" s="52" t="str">
        <f>IF(E344="","",(INDEX(Raw!D:D,MATCH(E344+60000,Raw!AD:AD,0))))</f>
        <v/>
      </c>
      <c r="D344" s="52" t="str">
        <f>IF(E344="","",(INDEX(Raw!A:A,MATCH(E344+60000,Raw!AD:AD,0))))</f>
        <v/>
      </c>
      <c r="E344" s="59" t="str">
        <f>(IFERROR(IF(LARGE(Raw!AD:AD,A344)-60000&gt;0,LARGE(Raw!AD:AD,A344)-60000,""),""))</f>
        <v/>
      </c>
      <c r="F344" s="63" t="str">
        <f>IF(E344="","",(INDEX(Raw!AE:AE,MATCH(E344+60000,Raw!AD:AD,0)))-42000)</f>
        <v/>
      </c>
      <c r="G344" s="63" t="str">
        <f>IF(E344="","",(INDEX(Raw!AF:AF,MATCH(E344+60000,Raw!AD:AD,0)))-18000)</f>
        <v/>
      </c>
      <c r="I344" s="3" t="str">
        <f t="shared" si="15"/>
        <v/>
      </c>
      <c r="J344" s="52" t="str">
        <f>IF(L344="","",(INDEX(Raw!D:D,MATCH(L344+40000,Raw!AD:AD,0))))</f>
        <v/>
      </c>
      <c r="K344" s="52" t="str">
        <f>IF(L344="","",(INDEX(Raw!A:A,MATCH(L344+40000,Raw!AD:AD,0))))</f>
        <v/>
      </c>
      <c r="L344" s="59" t="str">
        <f>(IFERROR(IF(LARGE(Raw!AD:AD,A344+COUNTIF(Raw!C:C,"H"))-40000&gt;0,LARGE(Raw!AD:AD,A344+COUNTIF(Raw!C:C,"H"))-40000,""),""))</f>
        <v/>
      </c>
      <c r="M344" s="63" t="str">
        <f>IF(L344="","",(INDEX(Raw!AE:AE,MATCH(L344+40000,Raw!AD:AD,0)))-28000)</f>
        <v/>
      </c>
      <c r="N344" s="63" t="str">
        <f>IF(L344="","",(INDEX(Raw!AF:AF,MATCH(L344+40000,Raw!AD:AD,0)))-12000)</f>
        <v/>
      </c>
      <c r="P344" s="3" t="str">
        <f t="shared" si="16"/>
        <v/>
      </c>
      <c r="Q344" s="52" t="str">
        <f>IF(S344="","",(INDEX(Raw!D:D,MATCH(S344+20000,Raw!AD:AD,0))))</f>
        <v/>
      </c>
      <c r="R344" s="52" t="str">
        <f>IF(S344="","",(INDEX(Raw!A:A,MATCH(S344+20000,Raw!AD:AD,0))))</f>
        <v/>
      </c>
      <c r="S344" s="59" t="str">
        <f>(IFERROR(IF(LARGE(Raw!AD:AD,A344+COUNTIF(Raw!C:C,"H")+COUNTIF(Raw!C:C,"S"))-20000&gt;0,LARGE(Raw!AD:AD,A344+COUNTIF(Raw!C:C,"H")+COUNTIF(Raw!C:C,"S"))-20000,""),""))</f>
        <v/>
      </c>
      <c r="T344" s="63" t="str">
        <f>IF(S344="","",(INDEX(Raw!AE:AE,MATCH(S344+20000,Raw!AD:AD,0)))-14000)</f>
        <v/>
      </c>
      <c r="U344" s="63" t="str">
        <f>IF(S344="","",(INDEX(Raw!AF:AF,MATCH(S344+20000,Raw!AD:AD,0)))-6000)</f>
        <v/>
      </c>
    </row>
    <row r="345" spans="1:21" x14ac:dyDescent="0.3">
      <c r="A345" s="52">
        <v>342</v>
      </c>
      <c r="B345" s="3" t="str">
        <f t="shared" si="17"/>
        <v/>
      </c>
      <c r="C345" s="52" t="str">
        <f>IF(E345="","",(INDEX(Raw!D:D,MATCH(E345+60000,Raw!AD:AD,0))))</f>
        <v/>
      </c>
      <c r="D345" s="52" t="str">
        <f>IF(E345="","",(INDEX(Raw!A:A,MATCH(E345+60000,Raw!AD:AD,0))))</f>
        <v/>
      </c>
      <c r="E345" s="59" t="str">
        <f>(IFERROR(IF(LARGE(Raw!AD:AD,A345)-60000&gt;0,LARGE(Raw!AD:AD,A345)-60000,""),""))</f>
        <v/>
      </c>
      <c r="F345" s="63" t="str">
        <f>IF(E345="","",(INDEX(Raw!AE:AE,MATCH(E345+60000,Raw!AD:AD,0)))-42000)</f>
        <v/>
      </c>
      <c r="G345" s="63" t="str">
        <f>IF(E345="","",(INDEX(Raw!AF:AF,MATCH(E345+60000,Raw!AD:AD,0)))-18000)</f>
        <v/>
      </c>
      <c r="I345" s="3" t="str">
        <f t="shared" si="15"/>
        <v/>
      </c>
      <c r="J345" s="52" t="str">
        <f>IF(L345="","",(INDEX(Raw!D:D,MATCH(L345+40000,Raw!AD:AD,0))))</f>
        <v/>
      </c>
      <c r="K345" s="52" t="str">
        <f>IF(L345="","",(INDEX(Raw!A:A,MATCH(L345+40000,Raw!AD:AD,0))))</f>
        <v/>
      </c>
      <c r="L345" s="59" t="str">
        <f>(IFERROR(IF(LARGE(Raw!AD:AD,A345+COUNTIF(Raw!C:C,"H"))-40000&gt;0,LARGE(Raw!AD:AD,A345+COUNTIF(Raw!C:C,"H"))-40000,""),""))</f>
        <v/>
      </c>
      <c r="M345" s="63" t="str">
        <f>IF(L345="","",(INDEX(Raw!AE:AE,MATCH(L345+40000,Raw!AD:AD,0)))-28000)</f>
        <v/>
      </c>
      <c r="N345" s="63" t="str">
        <f>IF(L345="","",(INDEX(Raw!AF:AF,MATCH(L345+40000,Raw!AD:AD,0)))-12000)</f>
        <v/>
      </c>
      <c r="P345" s="3" t="str">
        <f t="shared" si="16"/>
        <v/>
      </c>
      <c r="Q345" s="52" t="str">
        <f>IF(S345="","",(INDEX(Raw!D:D,MATCH(S345+20000,Raw!AD:AD,0))))</f>
        <v/>
      </c>
      <c r="R345" s="52" t="str">
        <f>IF(S345="","",(INDEX(Raw!A:A,MATCH(S345+20000,Raw!AD:AD,0))))</f>
        <v/>
      </c>
      <c r="S345" s="59" t="str">
        <f>(IFERROR(IF(LARGE(Raw!AD:AD,A345+COUNTIF(Raw!C:C,"H")+COUNTIF(Raw!C:C,"S"))-20000&gt;0,LARGE(Raw!AD:AD,A345+COUNTIF(Raw!C:C,"H")+COUNTIF(Raw!C:C,"S"))-20000,""),""))</f>
        <v/>
      </c>
      <c r="T345" s="63" t="str">
        <f>IF(S345="","",(INDEX(Raw!AE:AE,MATCH(S345+20000,Raw!AD:AD,0)))-14000)</f>
        <v/>
      </c>
      <c r="U345" s="63" t="str">
        <f>IF(S345="","",(INDEX(Raw!AF:AF,MATCH(S345+20000,Raw!AD:AD,0)))-6000)</f>
        <v/>
      </c>
    </row>
    <row r="346" spans="1:21" x14ac:dyDescent="0.3">
      <c r="A346" s="52">
        <v>343</v>
      </c>
      <c r="B346" s="3" t="str">
        <f t="shared" si="17"/>
        <v/>
      </c>
      <c r="C346" s="52" t="str">
        <f>IF(E346="","",(INDEX(Raw!D:D,MATCH(E346+60000,Raw!AD:AD,0))))</f>
        <v/>
      </c>
      <c r="D346" s="52" t="str">
        <f>IF(E346="","",(INDEX(Raw!A:A,MATCH(E346+60000,Raw!AD:AD,0))))</f>
        <v/>
      </c>
      <c r="E346" s="59" t="str">
        <f>(IFERROR(IF(LARGE(Raw!AD:AD,A346)-60000&gt;0,LARGE(Raw!AD:AD,A346)-60000,""),""))</f>
        <v/>
      </c>
      <c r="F346" s="63" t="str">
        <f>IF(E346="","",(INDEX(Raw!AE:AE,MATCH(E346+60000,Raw!AD:AD,0)))-42000)</f>
        <v/>
      </c>
      <c r="G346" s="63" t="str">
        <f>IF(E346="","",(INDEX(Raw!AF:AF,MATCH(E346+60000,Raw!AD:AD,0)))-18000)</f>
        <v/>
      </c>
      <c r="I346" s="3" t="str">
        <f t="shared" si="15"/>
        <v/>
      </c>
      <c r="J346" s="52" t="str">
        <f>IF(L346="","",(INDEX(Raw!D:D,MATCH(L346+40000,Raw!AD:AD,0))))</f>
        <v/>
      </c>
      <c r="K346" s="52" t="str">
        <f>IF(L346="","",(INDEX(Raw!A:A,MATCH(L346+40000,Raw!AD:AD,0))))</f>
        <v/>
      </c>
      <c r="L346" s="59" t="str">
        <f>(IFERROR(IF(LARGE(Raw!AD:AD,A346+COUNTIF(Raw!C:C,"H"))-40000&gt;0,LARGE(Raw!AD:AD,A346+COUNTIF(Raw!C:C,"H"))-40000,""),""))</f>
        <v/>
      </c>
      <c r="M346" s="63" t="str">
        <f>IF(L346="","",(INDEX(Raw!AE:AE,MATCH(L346+40000,Raw!AD:AD,0)))-28000)</f>
        <v/>
      </c>
      <c r="N346" s="63" t="str">
        <f>IF(L346="","",(INDEX(Raw!AF:AF,MATCH(L346+40000,Raw!AD:AD,0)))-12000)</f>
        <v/>
      </c>
      <c r="P346" s="3" t="str">
        <f t="shared" si="16"/>
        <v/>
      </c>
      <c r="Q346" s="52" t="str">
        <f>IF(S346="","",(INDEX(Raw!D:D,MATCH(S346+20000,Raw!AD:AD,0))))</f>
        <v/>
      </c>
      <c r="R346" s="52" t="str">
        <f>IF(S346="","",(INDEX(Raw!A:A,MATCH(S346+20000,Raw!AD:AD,0))))</f>
        <v/>
      </c>
      <c r="S346" s="59" t="str">
        <f>(IFERROR(IF(LARGE(Raw!AD:AD,A346+COUNTIF(Raw!C:C,"H")+COUNTIF(Raw!C:C,"S"))-20000&gt;0,LARGE(Raw!AD:AD,A346+COUNTIF(Raw!C:C,"H")+COUNTIF(Raw!C:C,"S"))-20000,""),""))</f>
        <v/>
      </c>
      <c r="T346" s="63" t="str">
        <f>IF(S346="","",(INDEX(Raw!AE:AE,MATCH(S346+20000,Raw!AD:AD,0)))-14000)</f>
        <v/>
      </c>
      <c r="U346" s="63" t="str">
        <f>IF(S346="","",(INDEX(Raw!AF:AF,MATCH(S346+20000,Raw!AD:AD,0)))-6000)</f>
        <v/>
      </c>
    </row>
    <row r="347" spans="1:21" x14ac:dyDescent="0.3">
      <c r="A347" s="52">
        <v>344</v>
      </c>
      <c r="B347" s="3" t="str">
        <f t="shared" si="17"/>
        <v/>
      </c>
      <c r="C347" s="52" t="str">
        <f>IF(E347="","",(INDEX(Raw!D:D,MATCH(E347+60000,Raw!AD:AD,0))))</f>
        <v/>
      </c>
      <c r="D347" s="52" t="str">
        <f>IF(E347="","",(INDEX(Raw!A:A,MATCH(E347+60000,Raw!AD:AD,0))))</f>
        <v/>
      </c>
      <c r="E347" s="59" t="str">
        <f>(IFERROR(IF(LARGE(Raw!AD:AD,A347)-60000&gt;0,LARGE(Raw!AD:AD,A347)-60000,""),""))</f>
        <v/>
      </c>
      <c r="F347" s="63" t="str">
        <f>IF(E347="","",(INDEX(Raw!AE:AE,MATCH(E347+60000,Raw!AD:AD,0)))-42000)</f>
        <v/>
      </c>
      <c r="G347" s="63" t="str">
        <f>IF(E347="","",(INDEX(Raw!AF:AF,MATCH(E347+60000,Raw!AD:AD,0)))-18000)</f>
        <v/>
      </c>
      <c r="I347" s="3" t="str">
        <f t="shared" si="15"/>
        <v/>
      </c>
      <c r="J347" s="52" t="str">
        <f>IF(L347="","",(INDEX(Raw!D:D,MATCH(L347+40000,Raw!AD:AD,0))))</f>
        <v/>
      </c>
      <c r="K347" s="52" t="str">
        <f>IF(L347="","",(INDEX(Raw!A:A,MATCH(L347+40000,Raw!AD:AD,0))))</f>
        <v/>
      </c>
      <c r="L347" s="59" t="str">
        <f>(IFERROR(IF(LARGE(Raw!AD:AD,A347+COUNTIF(Raw!C:C,"H"))-40000&gt;0,LARGE(Raw!AD:AD,A347+COUNTIF(Raw!C:C,"H"))-40000,""),""))</f>
        <v/>
      </c>
      <c r="M347" s="63" t="str">
        <f>IF(L347="","",(INDEX(Raw!AE:AE,MATCH(L347+40000,Raw!AD:AD,0)))-28000)</f>
        <v/>
      </c>
      <c r="N347" s="63" t="str">
        <f>IF(L347="","",(INDEX(Raw!AF:AF,MATCH(L347+40000,Raw!AD:AD,0)))-12000)</f>
        <v/>
      </c>
      <c r="P347" s="3" t="str">
        <f t="shared" si="16"/>
        <v/>
      </c>
      <c r="Q347" s="52" t="str">
        <f>IF(S347="","",(INDEX(Raw!D:D,MATCH(S347+20000,Raw!AD:AD,0))))</f>
        <v/>
      </c>
      <c r="R347" s="52" t="str">
        <f>IF(S347="","",(INDEX(Raw!A:A,MATCH(S347+20000,Raw!AD:AD,0))))</f>
        <v/>
      </c>
      <c r="S347" s="59" t="str">
        <f>(IFERROR(IF(LARGE(Raw!AD:AD,A347+COUNTIF(Raw!C:C,"H")+COUNTIF(Raw!C:C,"S"))-20000&gt;0,LARGE(Raw!AD:AD,A347+COUNTIF(Raw!C:C,"H")+COUNTIF(Raw!C:C,"S"))-20000,""),""))</f>
        <v/>
      </c>
      <c r="T347" s="63" t="str">
        <f>IF(S347="","",(INDEX(Raw!AE:AE,MATCH(S347+20000,Raw!AD:AD,0)))-14000)</f>
        <v/>
      </c>
      <c r="U347" s="63" t="str">
        <f>IF(S347="","",(INDEX(Raw!AF:AF,MATCH(S347+20000,Raw!AD:AD,0)))-6000)</f>
        <v/>
      </c>
    </row>
    <row r="348" spans="1:21" x14ac:dyDescent="0.3">
      <c r="A348" s="52">
        <v>345</v>
      </c>
      <c r="B348" s="3" t="str">
        <f t="shared" si="17"/>
        <v/>
      </c>
      <c r="C348" s="52" t="str">
        <f>IF(E348="","",(INDEX(Raw!D:D,MATCH(E348+60000,Raw!AD:AD,0))))</f>
        <v/>
      </c>
      <c r="D348" s="52" t="str">
        <f>IF(E348="","",(INDEX(Raw!A:A,MATCH(E348+60000,Raw!AD:AD,0))))</f>
        <v/>
      </c>
      <c r="E348" s="59" t="str">
        <f>(IFERROR(IF(LARGE(Raw!AD:AD,A348)-60000&gt;0,LARGE(Raw!AD:AD,A348)-60000,""),""))</f>
        <v/>
      </c>
      <c r="F348" s="63" t="str">
        <f>IF(E348="","",(INDEX(Raw!AE:AE,MATCH(E348+60000,Raw!AD:AD,0)))-42000)</f>
        <v/>
      </c>
      <c r="G348" s="63" t="str">
        <f>IF(E348="","",(INDEX(Raw!AF:AF,MATCH(E348+60000,Raw!AD:AD,0)))-18000)</f>
        <v/>
      </c>
      <c r="I348" s="3" t="str">
        <f t="shared" si="15"/>
        <v/>
      </c>
      <c r="J348" s="52" t="str">
        <f>IF(L348="","",(INDEX(Raw!D:D,MATCH(L348+40000,Raw!AD:AD,0))))</f>
        <v/>
      </c>
      <c r="K348" s="52" t="str">
        <f>IF(L348="","",(INDEX(Raw!A:A,MATCH(L348+40000,Raw!AD:AD,0))))</f>
        <v/>
      </c>
      <c r="L348" s="59" t="str">
        <f>(IFERROR(IF(LARGE(Raw!AD:AD,A348+COUNTIF(Raw!C:C,"H"))-40000&gt;0,LARGE(Raw!AD:AD,A348+COUNTIF(Raw!C:C,"H"))-40000,""),""))</f>
        <v/>
      </c>
      <c r="M348" s="63" t="str">
        <f>IF(L348="","",(INDEX(Raw!AE:AE,MATCH(L348+40000,Raw!AD:AD,0)))-28000)</f>
        <v/>
      </c>
      <c r="N348" s="63" t="str">
        <f>IF(L348="","",(INDEX(Raw!AF:AF,MATCH(L348+40000,Raw!AD:AD,0)))-12000)</f>
        <v/>
      </c>
      <c r="P348" s="3" t="str">
        <f t="shared" si="16"/>
        <v/>
      </c>
      <c r="Q348" s="52" t="str">
        <f>IF(S348="","",(INDEX(Raw!D:D,MATCH(S348+20000,Raw!AD:AD,0))))</f>
        <v/>
      </c>
      <c r="R348" s="52" t="str">
        <f>IF(S348="","",(INDEX(Raw!A:A,MATCH(S348+20000,Raw!AD:AD,0))))</f>
        <v/>
      </c>
      <c r="S348" s="59" t="str">
        <f>(IFERROR(IF(LARGE(Raw!AD:AD,A348+COUNTIF(Raw!C:C,"H")+COUNTIF(Raw!C:C,"S"))-20000&gt;0,LARGE(Raw!AD:AD,A348+COUNTIF(Raw!C:C,"H")+COUNTIF(Raw!C:C,"S"))-20000,""),""))</f>
        <v/>
      </c>
      <c r="T348" s="63" t="str">
        <f>IF(S348="","",(INDEX(Raw!AE:AE,MATCH(S348+20000,Raw!AD:AD,0)))-14000)</f>
        <v/>
      </c>
      <c r="U348" s="63" t="str">
        <f>IF(S348="","",(INDEX(Raw!AF:AF,MATCH(S348+20000,Raw!AD:AD,0)))-6000)</f>
        <v/>
      </c>
    </row>
    <row r="349" spans="1:21" x14ac:dyDescent="0.3">
      <c r="A349" s="52">
        <v>346</v>
      </c>
      <c r="B349" s="3" t="str">
        <f t="shared" si="17"/>
        <v/>
      </c>
      <c r="C349" s="52" t="str">
        <f>IF(E349="","",(INDEX(Raw!D:D,MATCH(E349+60000,Raw!AD:AD,0))))</f>
        <v/>
      </c>
      <c r="D349" s="52" t="str">
        <f>IF(E349="","",(INDEX(Raw!A:A,MATCH(E349+60000,Raw!AD:AD,0))))</f>
        <v/>
      </c>
      <c r="E349" s="59" t="str">
        <f>(IFERROR(IF(LARGE(Raw!AD:AD,A349)-60000&gt;0,LARGE(Raw!AD:AD,A349)-60000,""),""))</f>
        <v/>
      </c>
      <c r="F349" s="63" t="str">
        <f>IF(E349="","",(INDEX(Raw!AE:AE,MATCH(E349+60000,Raw!AD:AD,0)))-42000)</f>
        <v/>
      </c>
      <c r="G349" s="63" t="str">
        <f>IF(E349="","",(INDEX(Raw!AF:AF,MATCH(E349+60000,Raw!AD:AD,0)))-18000)</f>
        <v/>
      </c>
      <c r="I349" s="3" t="str">
        <f t="shared" si="15"/>
        <v/>
      </c>
      <c r="J349" s="52" t="str">
        <f>IF(L349="","",(INDEX(Raw!D:D,MATCH(L349+40000,Raw!AD:AD,0))))</f>
        <v/>
      </c>
      <c r="K349" s="52" t="str">
        <f>IF(L349="","",(INDEX(Raw!A:A,MATCH(L349+40000,Raw!AD:AD,0))))</f>
        <v/>
      </c>
      <c r="L349" s="59" t="str">
        <f>(IFERROR(IF(LARGE(Raw!AD:AD,A349+COUNTIF(Raw!C:C,"H"))-40000&gt;0,LARGE(Raw!AD:AD,A349+COUNTIF(Raw!C:C,"H"))-40000,""),""))</f>
        <v/>
      </c>
      <c r="M349" s="63" t="str">
        <f>IF(L349="","",(INDEX(Raw!AE:AE,MATCH(L349+40000,Raw!AD:AD,0)))-28000)</f>
        <v/>
      </c>
      <c r="N349" s="63" t="str">
        <f>IF(L349="","",(INDEX(Raw!AF:AF,MATCH(L349+40000,Raw!AD:AD,0)))-12000)</f>
        <v/>
      </c>
      <c r="P349" s="3" t="str">
        <f t="shared" si="16"/>
        <v/>
      </c>
      <c r="Q349" s="52" t="str">
        <f>IF(S349="","",(INDEX(Raw!D:D,MATCH(S349+20000,Raw!AD:AD,0))))</f>
        <v/>
      </c>
      <c r="R349" s="52" t="str">
        <f>IF(S349="","",(INDEX(Raw!A:A,MATCH(S349+20000,Raw!AD:AD,0))))</f>
        <v/>
      </c>
      <c r="S349" s="59" t="str">
        <f>(IFERROR(IF(LARGE(Raw!AD:AD,A349+COUNTIF(Raw!C:C,"H")+COUNTIF(Raw!C:C,"S"))-20000&gt;0,LARGE(Raw!AD:AD,A349+COUNTIF(Raw!C:C,"H")+COUNTIF(Raw!C:C,"S"))-20000,""),""))</f>
        <v/>
      </c>
      <c r="T349" s="63" t="str">
        <f>IF(S349="","",(INDEX(Raw!AE:AE,MATCH(S349+20000,Raw!AD:AD,0)))-14000)</f>
        <v/>
      </c>
      <c r="U349" s="63" t="str">
        <f>IF(S349="","",(INDEX(Raw!AF:AF,MATCH(S349+20000,Raw!AD:AD,0)))-6000)</f>
        <v/>
      </c>
    </row>
    <row r="350" spans="1:21" x14ac:dyDescent="0.3">
      <c r="A350" s="52">
        <v>347</v>
      </c>
      <c r="B350" s="3" t="str">
        <f t="shared" si="17"/>
        <v/>
      </c>
      <c r="C350" s="52" t="str">
        <f>IF(E350="","",(INDEX(Raw!D:D,MATCH(E350+60000,Raw!AD:AD,0))))</f>
        <v/>
      </c>
      <c r="D350" s="52" t="str">
        <f>IF(E350="","",(INDEX(Raw!A:A,MATCH(E350+60000,Raw!AD:AD,0))))</f>
        <v/>
      </c>
      <c r="E350" s="59" t="str">
        <f>(IFERROR(IF(LARGE(Raw!AD:AD,A350)-60000&gt;0,LARGE(Raw!AD:AD,A350)-60000,""),""))</f>
        <v/>
      </c>
      <c r="F350" s="63" t="str">
        <f>IF(E350="","",(INDEX(Raw!AE:AE,MATCH(E350+60000,Raw!AD:AD,0)))-42000)</f>
        <v/>
      </c>
      <c r="G350" s="63" t="str">
        <f>IF(E350="","",(INDEX(Raw!AF:AF,MATCH(E350+60000,Raw!AD:AD,0)))-18000)</f>
        <v/>
      </c>
      <c r="I350" s="3" t="str">
        <f t="shared" si="15"/>
        <v/>
      </c>
      <c r="J350" s="52" t="str">
        <f>IF(L350="","",(INDEX(Raw!D:D,MATCH(L350+40000,Raw!AD:AD,0))))</f>
        <v/>
      </c>
      <c r="K350" s="52" t="str">
        <f>IF(L350="","",(INDEX(Raw!A:A,MATCH(L350+40000,Raw!AD:AD,0))))</f>
        <v/>
      </c>
      <c r="L350" s="59" t="str">
        <f>(IFERROR(IF(LARGE(Raw!AD:AD,A350+COUNTIF(Raw!C:C,"H"))-40000&gt;0,LARGE(Raw!AD:AD,A350+COUNTIF(Raw!C:C,"H"))-40000,""),""))</f>
        <v/>
      </c>
      <c r="M350" s="63" t="str">
        <f>IF(L350="","",(INDEX(Raw!AE:AE,MATCH(L350+40000,Raw!AD:AD,0)))-28000)</f>
        <v/>
      </c>
      <c r="N350" s="63" t="str">
        <f>IF(L350="","",(INDEX(Raw!AF:AF,MATCH(L350+40000,Raw!AD:AD,0)))-12000)</f>
        <v/>
      </c>
      <c r="P350" s="3" t="str">
        <f t="shared" si="16"/>
        <v/>
      </c>
      <c r="Q350" s="52" t="str">
        <f>IF(S350="","",(INDEX(Raw!D:D,MATCH(S350+20000,Raw!AD:AD,0))))</f>
        <v/>
      </c>
      <c r="R350" s="52" t="str">
        <f>IF(S350="","",(INDEX(Raw!A:A,MATCH(S350+20000,Raw!AD:AD,0))))</f>
        <v/>
      </c>
      <c r="S350" s="59" t="str">
        <f>(IFERROR(IF(LARGE(Raw!AD:AD,A350+COUNTIF(Raw!C:C,"H")+COUNTIF(Raw!C:C,"S"))-20000&gt;0,LARGE(Raw!AD:AD,A350+COUNTIF(Raw!C:C,"H")+COUNTIF(Raw!C:C,"S"))-20000,""),""))</f>
        <v/>
      </c>
      <c r="T350" s="63" t="str">
        <f>IF(S350="","",(INDEX(Raw!AE:AE,MATCH(S350+20000,Raw!AD:AD,0)))-14000)</f>
        <v/>
      </c>
      <c r="U350" s="63" t="str">
        <f>IF(S350="","",(INDEX(Raw!AF:AF,MATCH(S350+20000,Raw!AD:AD,0)))-6000)</f>
        <v/>
      </c>
    </row>
    <row r="351" spans="1:21" x14ac:dyDescent="0.3">
      <c r="A351" s="52">
        <v>348</v>
      </c>
      <c r="B351" s="3" t="str">
        <f t="shared" si="17"/>
        <v/>
      </c>
      <c r="C351" s="52" t="str">
        <f>IF(E351="","",(INDEX(Raw!D:D,MATCH(E351+60000,Raw!AD:AD,0))))</f>
        <v/>
      </c>
      <c r="D351" s="52" t="str">
        <f>IF(E351="","",(INDEX(Raw!A:A,MATCH(E351+60000,Raw!AD:AD,0))))</f>
        <v/>
      </c>
      <c r="E351" s="59" t="str">
        <f>(IFERROR(IF(LARGE(Raw!AD:AD,A351)-60000&gt;0,LARGE(Raw!AD:AD,A351)-60000,""),""))</f>
        <v/>
      </c>
      <c r="F351" s="63" t="str">
        <f>IF(E351="","",(INDEX(Raw!AE:AE,MATCH(E351+60000,Raw!AD:AD,0)))-42000)</f>
        <v/>
      </c>
      <c r="G351" s="63" t="str">
        <f>IF(E351="","",(INDEX(Raw!AF:AF,MATCH(E351+60000,Raw!AD:AD,0)))-18000)</f>
        <v/>
      </c>
      <c r="I351" s="3" t="str">
        <f t="shared" si="15"/>
        <v/>
      </c>
      <c r="J351" s="52" t="str">
        <f>IF(L351="","",(INDEX(Raw!D:D,MATCH(L351+40000,Raw!AD:AD,0))))</f>
        <v/>
      </c>
      <c r="K351" s="52" t="str">
        <f>IF(L351="","",(INDEX(Raw!A:A,MATCH(L351+40000,Raw!AD:AD,0))))</f>
        <v/>
      </c>
      <c r="L351" s="59" t="str">
        <f>(IFERROR(IF(LARGE(Raw!AD:AD,A351+COUNTIF(Raw!C:C,"H"))-40000&gt;0,LARGE(Raw!AD:AD,A351+COUNTIF(Raw!C:C,"H"))-40000,""),""))</f>
        <v/>
      </c>
      <c r="M351" s="63" t="str">
        <f>IF(L351="","",(INDEX(Raw!AE:AE,MATCH(L351+40000,Raw!AD:AD,0)))-28000)</f>
        <v/>
      </c>
      <c r="N351" s="63" t="str">
        <f>IF(L351="","",(INDEX(Raw!AF:AF,MATCH(L351+40000,Raw!AD:AD,0)))-12000)</f>
        <v/>
      </c>
      <c r="P351" s="3" t="str">
        <f t="shared" si="16"/>
        <v/>
      </c>
      <c r="Q351" s="52" t="str">
        <f>IF(S351="","",(INDEX(Raw!D:D,MATCH(S351+20000,Raw!AD:AD,0))))</f>
        <v/>
      </c>
      <c r="R351" s="52" t="str">
        <f>IF(S351="","",(INDEX(Raw!A:A,MATCH(S351+20000,Raw!AD:AD,0))))</f>
        <v/>
      </c>
      <c r="S351" s="59" t="str">
        <f>(IFERROR(IF(LARGE(Raw!AD:AD,A351+COUNTIF(Raw!C:C,"H")+COUNTIF(Raw!C:C,"S"))-20000&gt;0,LARGE(Raw!AD:AD,A351+COUNTIF(Raw!C:C,"H")+COUNTIF(Raw!C:C,"S"))-20000,""),""))</f>
        <v/>
      </c>
      <c r="T351" s="63" t="str">
        <f>IF(S351="","",(INDEX(Raw!AE:AE,MATCH(S351+20000,Raw!AD:AD,0)))-14000)</f>
        <v/>
      </c>
      <c r="U351" s="63" t="str">
        <f>IF(S351="","",(INDEX(Raw!AF:AF,MATCH(S351+20000,Raw!AD:AD,0)))-6000)</f>
        <v/>
      </c>
    </row>
    <row r="352" spans="1:21" x14ac:dyDescent="0.3">
      <c r="A352" s="52">
        <v>349</v>
      </c>
      <c r="B352" s="3" t="str">
        <f t="shared" si="17"/>
        <v/>
      </c>
      <c r="C352" s="52" t="str">
        <f>IF(E352="","",(INDEX(Raw!D:D,MATCH(E352+60000,Raw!AD:AD,0))))</f>
        <v/>
      </c>
      <c r="D352" s="52" t="str">
        <f>IF(E352="","",(INDEX(Raw!A:A,MATCH(E352+60000,Raw!AD:AD,0))))</f>
        <v/>
      </c>
      <c r="E352" s="59" t="str">
        <f>(IFERROR(IF(LARGE(Raw!AD:AD,A352)-60000&gt;0,LARGE(Raw!AD:AD,A352)-60000,""),""))</f>
        <v/>
      </c>
      <c r="F352" s="63" t="str">
        <f>IF(E352="","",(INDEX(Raw!AE:AE,MATCH(E352+60000,Raw!AD:AD,0)))-42000)</f>
        <v/>
      </c>
      <c r="G352" s="63" t="str">
        <f>IF(E352="","",(INDEX(Raw!AF:AF,MATCH(E352+60000,Raw!AD:AD,0)))-18000)</f>
        <v/>
      </c>
      <c r="I352" s="3" t="str">
        <f t="shared" si="15"/>
        <v/>
      </c>
      <c r="J352" s="52" t="str">
        <f>IF(L352="","",(INDEX(Raw!D:D,MATCH(L352+40000,Raw!AD:AD,0))))</f>
        <v/>
      </c>
      <c r="K352" s="52" t="str">
        <f>IF(L352="","",(INDEX(Raw!A:A,MATCH(L352+40000,Raw!AD:AD,0))))</f>
        <v/>
      </c>
      <c r="L352" s="59" t="str">
        <f>(IFERROR(IF(LARGE(Raw!AD:AD,A352+COUNTIF(Raw!C:C,"H"))-40000&gt;0,LARGE(Raw!AD:AD,A352+COUNTIF(Raw!C:C,"H"))-40000,""),""))</f>
        <v/>
      </c>
      <c r="M352" s="63" t="str">
        <f>IF(L352="","",(INDEX(Raw!AE:AE,MATCH(L352+40000,Raw!AD:AD,0)))-28000)</f>
        <v/>
      </c>
      <c r="N352" s="63" t="str">
        <f>IF(L352="","",(INDEX(Raw!AF:AF,MATCH(L352+40000,Raw!AD:AD,0)))-12000)</f>
        <v/>
      </c>
      <c r="P352" s="3" t="str">
        <f t="shared" si="16"/>
        <v/>
      </c>
      <c r="Q352" s="52" t="str">
        <f>IF(S352="","",(INDEX(Raw!D:D,MATCH(S352+20000,Raw!AD:AD,0))))</f>
        <v/>
      </c>
      <c r="R352" s="52" t="str">
        <f>IF(S352="","",(INDEX(Raw!A:A,MATCH(S352+20000,Raw!AD:AD,0))))</f>
        <v/>
      </c>
      <c r="S352" s="59" t="str">
        <f>(IFERROR(IF(LARGE(Raw!AD:AD,A352+COUNTIF(Raw!C:C,"H")+COUNTIF(Raw!C:C,"S"))-20000&gt;0,LARGE(Raw!AD:AD,A352+COUNTIF(Raw!C:C,"H")+COUNTIF(Raw!C:C,"S"))-20000,""),""))</f>
        <v/>
      </c>
      <c r="T352" s="63" t="str">
        <f>IF(S352="","",(INDEX(Raw!AE:AE,MATCH(S352+20000,Raw!AD:AD,0)))-14000)</f>
        <v/>
      </c>
      <c r="U352" s="63" t="str">
        <f>IF(S352="","",(INDEX(Raw!AF:AF,MATCH(S352+20000,Raw!AD:AD,0)))-6000)</f>
        <v/>
      </c>
    </row>
    <row r="353" spans="1:21" x14ac:dyDescent="0.3">
      <c r="A353" s="52">
        <v>350</v>
      </c>
      <c r="B353" s="3" t="str">
        <f t="shared" si="17"/>
        <v/>
      </c>
      <c r="C353" s="52" t="str">
        <f>IF(E353="","",(INDEX(Raw!D:D,MATCH(E353+60000,Raw!AD:AD,0))))</f>
        <v/>
      </c>
      <c r="D353" s="52" t="str">
        <f>IF(E353="","",(INDEX(Raw!A:A,MATCH(E353+60000,Raw!AD:AD,0))))</f>
        <v/>
      </c>
      <c r="E353" s="59" t="str">
        <f>(IFERROR(IF(LARGE(Raw!AD:AD,A353)-60000&gt;0,LARGE(Raw!AD:AD,A353)-60000,""),""))</f>
        <v/>
      </c>
      <c r="F353" s="63" t="str">
        <f>IF(E353="","",(INDEX(Raw!AE:AE,MATCH(E353+60000,Raw!AD:AD,0)))-42000)</f>
        <v/>
      </c>
      <c r="G353" s="63" t="str">
        <f>IF(E353="","",(INDEX(Raw!AF:AF,MATCH(E353+60000,Raw!AD:AD,0)))-18000)</f>
        <v/>
      </c>
      <c r="I353" s="3" t="str">
        <f t="shared" si="15"/>
        <v/>
      </c>
      <c r="J353" s="52" t="str">
        <f>IF(L353="","",(INDEX(Raw!D:D,MATCH(L353+40000,Raw!AD:AD,0))))</f>
        <v/>
      </c>
      <c r="K353" s="52" t="str">
        <f>IF(L353="","",(INDEX(Raw!A:A,MATCH(L353+40000,Raw!AD:AD,0))))</f>
        <v/>
      </c>
      <c r="L353" s="59" t="str">
        <f>(IFERROR(IF(LARGE(Raw!AD:AD,A353+COUNTIF(Raw!C:C,"H"))-40000&gt;0,LARGE(Raw!AD:AD,A353+COUNTIF(Raw!C:C,"H"))-40000,""),""))</f>
        <v/>
      </c>
      <c r="M353" s="63" t="str">
        <f>IF(L353="","",(INDEX(Raw!AE:AE,MATCH(L353+40000,Raw!AD:AD,0)))-28000)</f>
        <v/>
      </c>
      <c r="N353" s="63" t="str">
        <f>IF(L353="","",(INDEX(Raw!AF:AF,MATCH(L353+40000,Raw!AD:AD,0)))-12000)</f>
        <v/>
      </c>
      <c r="P353" s="3" t="str">
        <f t="shared" si="16"/>
        <v/>
      </c>
      <c r="Q353" s="52" t="str">
        <f>IF(S353="","",(INDEX(Raw!D:D,MATCH(S353+20000,Raw!AD:AD,0))))</f>
        <v/>
      </c>
      <c r="R353" s="52" t="str">
        <f>IF(S353="","",(INDEX(Raw!A:A,MATCH(S353+20000,Raw!AD:AD,0))))</f>
        <v/>
      </c>
      <c r="S353" s="59" t="str">
        <f>(IFERROR(IF(LARGE(Raw!AD:AD,A353+COUNTIF(Raw!C:C,"H")+COUNTIF(Raw!C:C,"S"))-20000&gt;0,LARGE(Raw!AD:AD,A353+COUNTIF(Raw!C:C,"H")+COUNTIF(Raw!C:C,"S"))-20000,""),""))</f>
        <v/>
      </c>
      <c r="T353" s="63" t="str">
        <f>IF(S353="","",(INDEX(Raw!AE:AE,MATCH(S353+20000,Raw!AD:AD,0)))-14000)</f>
        <v/>
      </c>
      <c r="U353" s="63" t="str">
        <f>IF(S353="","",(INDEX(Raw!AF:AF,MATCH(S353+20000,Raw!AD:AD,0)))-6000)</f>
        <v/>
      </c>
    </row>
    <row r="354" spans="1:21" x14ac:dyDescent="0.3">
      <c r="A354" s="52">
        <v>351</v>
      </c>
      <c r="B354" s="3" t="str">
        <f t="shared" si="17"/>
        <v/>
      </c>
      <c r="C354" s="52" t="str">
        <f>IF(E354="","",(INDEX(Raw!D:D,MATCH(E354+60000,Raw!AD:AD,0))))</f>
        <v/>
      </c>
      <c r="D354" s="52" t="str">
        <f>IF(E354="","",(INDEX(Raw!A:A,MATCH(E354+60000,Raw!AD:AD,0))))</f>
        <v/>
      </c>
      <c r="E354" s="59" t="str">
        <f>(IFERROR(IF(LARGE(Raw!AD:AD,A354)-60000&gt;0,LARGE(Raw!AD:AD,A354)-60000,""),""))</f>
        <v/>
      </c>
      <c r="F354" s="63" t="str">
        <f>IF(E354="","",(INDEX(Raw!AE:AE,MATCH(E354+60000,Raw!AD:AD,0)))-42000)</f>
        <v/>
      </c>
      <c r="G354" s="63" t="str">
        <f>IF(E354="","",(INDEX(Raw!AF:AF,MATCH(E354+60000,Raw!AD:AD,0)))-18000)</f>
        <v/>
      </c>
      <c r="I354" s="3" t="str">
        <f t="shared" si="15"/>
        <v/>
      </c>
      <c r="J354" s="52" t="str">
        <f>IF(L354="","",(INDEX(Raw!D:D,MATCH(L354+40000,Raw!AD:AD,0))))</f>
        <v/>
      </c>
      <c r="K354" s="52" t="str">
        <f>IF(L354="","",(INDEX(Raw!A:A,MATCH(L354+40000,Raw!AD:AD,0))))</f>
        <v/>
      </c>
      <c r="L354" s="59" t="str">
        <f>(IFERROR(IF(LARGE(Raw!AD:AD,A354+COUNTIF(Raw!C:C,"H"))-40000&gt;0,LARGE(Raw!AD:AD,A354+COUNTIF(Raw!C:C,"H"))-40000,""),""))</f>
        <v/>
      </c>
      <c r="M354" s="63" t="str">
        <f>IF(L354="","",(INDEX(Raw!AE:AE,MATCH(L354+40000,Raw!AD:AD,0)))-28000)</f>
        <v/>
      </c>
      <c r="N354" s="63" t="str">
        <f>IF(L354="","",(INDEX(Raw!AF:AF,MATCH(L354+40000,Raw!AD:AD,0)))-12000)</f>
        <v/>
      </c>
      <c r="P354" s="3" t="str">
        <f t="shared" si="16"/>
        <v/>
      </c>
      <c r="Q354" s="52" t="str">
        <f>IF(S354="","",(INDEX(Raw!D:D,MATCH(S354+20000,Raw!AD:AD,0))))</f>
        <v/>
      </c>
      <c r="R354" s="52" t="str">
        <f>IF(S354="","",(INDEX(Raw!A:A,MATCH(S354+20000,Raw!AD:AD,0))))</f>
        <v/>
      </c>
      <c r="S354" s="59" t="str">
        <f>(IFERROR(IF(LARGE(Raw!AD:AD,A354+COUNTIF(Raw!C:C,"H")+COUNTIF(Raw!C:C,"S"))-20000&gt;0,LARGE(Raw!AD:AD,A354+COUNTIF(Raw!C:C,"H")+COUNTIF(Raw!C:C,"S"))-20000,""),""))</f>
        <v/>
      </c>
      <c r="T354" s="63" t="str">
        <f>IF(S354="","",(INDEX(Raw!AE:AE,MATCH(S354+20000,Raw!AD:AD,0)))-14000)</f>
        <v/>
      </c>
      <c r="U354" s="63" t="str">
        <f>IF(S354="","",(INDEX(Raw!AF:AF,MATCH(S354+20000,Raw!AD:AD,0)))-6000)</f>
        <v/>
      </c>
    </row>
    <row r="355" spans="1:21" x14ac:dyDescent="0.3">
      <c r="A355" s="52">
        <v>352</v>
      </c>
      <c r="B355" s="3" t="str">
        <f t="shared" si="17"/>
        <v/>
      </c>
      <c r="C355" s="52" t="str">
        <f>IF(E355="","",(INDEX(Raw!D:D,MATCH(E355+60000,Raw!AD:AD,0))))</f>
        <v/>
      </c>
      <c r="D355" s="52" t="str">
        <f>IF(E355="","",(INDEX(Raw!A:A,MATCH(E355+60000,Raw!AD:AD,0))))</f>
        <v/>
      </c>
      <c r="E355" s="59" t="str">
        <f>(IFERROR(IF(LARGE(Raw!AD:AD,A355)-60000&gt;0,LARGE(Raw!AD:AD,A355)-60000,""),""))</f>
        <v/>
      </c>
      <c r="F355" s="63" t="str">
        <f>IF(E355="","",(INDEX(Raw!AE:AE,MATCH(E355+60000,Raw!AD:AD,0)))-42000)</f>
        <v/>
      </c>
      <c r="G355" s="63" t="str">
        <f>IF(E355="","",(INDEX(Raw!AF:AF,MATCH(E355+60000,Raw!AD:AD,0)))-18000)</f>
        <v/>
      </c>
      <c r="I355" s="3" t="str">
        <f t="shared" si="15"/>
        <v/>
      </c>
      <c r="J355" s="52" t="str">
        <f>IF(L355="","",(INDEX(Raw!D:D,MATCH(L355+40000,Raw!AD:AD,0))))</f>
        <v/>
      </c>
      <c r="K355" s="52" t="str">
        <f>IF(L355="","",(INDEX(Raw!A:A,MATCH(L355+40000,Raw!AD:AD,0))))</f>
        <v/>
      </c>
      <c r="L355" s="59" t="str">
        <f>(IFERROR(IF(LARGE(Raw!AD:AD,A355+COUNTIF(Raw!C:C,"H"))-40000&gt;0,LARGE(Raw!AD:AD,A355+COUNTIF(Raw!C:C,"H"))-40000,""),""))</f>
        <v/>
      </c>
      <c r="M355" s="63" t="str">
        <f>IF(L355="","",(INDEX(Raw!AE:AE,MATCH(L355+40000,Raw!AD:AD,0)))-28000)</f>
        <v/>
      </c>
      <c r="N355" s="63" t="str">
        <f>IF(L355="","",(INDEX(Raw!AF:AF,MATCH(L355+40000,Raw!AD:AD,0)))-12000)</f>
        <v/>
      </c>
      <c r="P355" s="3" t="str">
        <f t="shared" si="16"/>
        <v/>
      </c>
      <c r="Q355" s="52" t="str">
        <f>IF(S355="","",(INDEX(Raw!D:D,MATCH(S355+20000,Raw!AD:AD,0))))</f>
        <v/>
      </c>
      <c r="R355" s="52" t="str">
        <f>IF(S355="","",(INDEX(Raw!A:A,MATCH(S355+20000,Raw!AD:AD,0))))</f>
        <v/>
      </c>
      <c r="S355" s="59" t="str">
        <f>(IFERROR(IF(LARGE(Raw!AD:AD,A355+COUNTIF(Raw!C:C,"H")+COUNTIF(Raw!C:C,"S"))-20000&gt;0,LARGE(Raw!AD:AD,A355+COUNTIF(Raw!C:C,"H")+COUNTIF(Raw!C:C,"S"))-20000,""),""))</f>
        <v/>
      </c>
      <c r="T355" s="63" t="str">
        <f>IF(S355="","",(INDEX(Raw!AE:AE,MATCH(S355+20000,Raw!AD:AD,0)))-14000)</f>
        <v/>
      </c>
      <c r="U355" s="63" t="str">
        <f>IF(S355="","",(INDEX(Raw!AF:AF,MATCH(S355+20000,Raw!AD:AD,0)))-6000)</f>
        <v/>
      </c>
    </row>
    <row r="356" spans="1:21" x14ac:dyDescent="0.3">
      <c r="A356" s="52">
        <v>353</v>
      </c>
      <c r="B356" s="3" t="str">
        <f t="shared" si="17"/>
        <v/>
      </c>
      <c r="C356" s="52" t="str">
        <f>IF(E356="","",(INDEX(Raw!D:D,MATCH(E356+60000,Raw!AD:AD,0))))</f>
        <v/>
      </c>
      <c r="D356" s="52" t="str">
        <f>IF(E356="","",(INDEX(Raw!A:A,MATCH(E356+60000,Raw!AD:AD,0))))</f>
        <v/>
      </c>
      <c r="E356" s="59" t="str">
        <f>(IFERROR(IF(LARGE(Raw!AD:AD,A356)-60000&gt;0,LARGE(Raw!AD:AD,A356)-60000,""),""))</f>
        <v/>
      </c>
      <c r="F356" s="63" t="str">
        <f>IF(E356="","",(INDEX(Raw!AE:AE,MATCH(E356+60000,Raw!AD:AD,0)))-42000)</f>
        <v/>
      </c>
      <c r="G356" s="63" t="str">
        <f>IF(E356="","",(INDEX(Raw!AF:AF,MATCH(E356+60000,Raw!AD:AD,0)))-18000)</f>
        <v/>
      </c>
      <c r="I356" s="3" t="str">
        <f t="shared" si="15"/>
        <v/>
      </c>
      <c r="J356" s="52" t="str">
        <f>IF(L356="","",(INDEX(Raw!D:D,MATCH(L356+40000,Raw!AD:AD,0))))</f>
        <v/>
      </c>
      <c r="K356" s="52" t="str">
        <f>IF(L356="","",(INDEX(Raw!A:A,MATCH(L356+40000,Raw!AD:AD,0))))</f>
        <v/>
      </c>
      <c r="L356" s="59" t="str">
        <f>(IFERROR(IF(LARGE(Raw!AD:AD,A356+COUNTIF(Raw!C:C,"H"))-40000&gt;0,LARGE(Raw!AD:AD,A356+COUNTIF(Raw!C:C,"H"))-40000,""),""))</f>
        <v/>
      </c>
      <c r="M356" s="63" t="str">
        <f>IF(L356="","",(INDEX(Raw!AE:AE,MATCH(L356+40000,Raw!AD:AD,0)))-28000)</f>
        <v/>
      </c>
      <c r="N356" s="63" t="str">
        <f>IF(L356="","",(INDEX(Raw!AF:AF,MATCH(L356+40000,Raw!AD:AD,0)))-12000)</f>
        <v/>
      </c>
      <c r="P356" s="3" t="str">
        <f t="shared" si="16"/>
        <v/>
      </c>
      <c r="Q356" s="52" t="str">
        <f>IF(S356="","",(INDEX(Raw!D:D,MATCH(S356+20000,Raw!AD:AD,0))))</f>
        <v/>
      </c>
      <c r="R356" s="52" t="str">
        <f>IF(S356="","",(INDEX(Raw!A:A,MATCH(S356+20000,Raw!AD:AD,0))))</f>
        <v/>
      </c>
      <c r="S356" s="59" t="str">
        <f>(IFERROR(IF(LARGE(Raw!AD:AD,A356+COUNTIF(Raw!C:C,"H")+COUNTIF(Raw!C:C,"S"))-20000&gt;0,LARGE(Raw!AD:AD,A356+COUNTIF(Raw!C:C,"H")+COUNTIF(Raw!C:C,"S"))-20000,""),""))</f>
        <v/>
      </c>
      <c r="T356" s="63" t="str">
        <f>IF(S356="","",(INDEX(Raw!AE:AE,MATCH(S356+20000,Raw!AD:AD,0)))-14000)</f>
        <v/>
      </c>
      <c r="U356" s="63" t="str">
        <f>IF(S356="","",(INDEX(Raw!AF:AF,MATCH(S356+20000,Raw!AD:AD,0)))-6000)</f>
        <v/>
      </c>
    </row>
    <row r="357" spans="1:21" x14ac:dyDescent="0.3">
      <c r="A357" s="52">
        <v>354</v>
      </c>
      <c r="B357" s="3" t="str">
        <f t="shared" si="17"/>
        <v/>
      </c>
      <c r="C357" s="52" t="str">
        <f>IF(E357="","",(INDEX(Raw!D:D,MATCH(E357+60000,Raw!AD:AD,0))))</f>
        <v/>
      </c>
      <c r="D357" s="52" t="str">
        <f>IF(E357="","",(INDEX(Raw!A:A,MATCH(E357+60000,Raw!AD:AD,0))))</f>
        <v/>
      </c>
      <c r="E357" s="59" t="str">
        <f>(IFERROR(IF(LARGE(Raw!AD:AD,A357)-60000&gt;0,LARGE(Raw!AD:AD,A357)-60000,""),""))</f>
        <v/>
      </c>
      <c r="F357" s="63" t="str">
        <f>IF(E357="","",(INDEX(Raw!AE:AE,MATCH(E357+60000,Raw!AD:AD,0)))-42000)</f>
        <v/>
      </c>
      <c r="G357" s="63" t="str">
        <f>IF(E357="","",(INDEX(Raw!AF:AF,MATCH(E357+60000,Raw!AD:AD,0)))-18000)</f>
        <v/>
      </c>
      <c r="I357" s="3" t="str">
        <f t="shared" si="15"/>
        <v/>
      </c>
      <c r="J357" s="52" t="str">
        <f>IF(L357="","",(INDEX(Raw!D:D,MATCH(L357+40000,Raw!AD:AD,0))))</f>
        <v/>
      </c>
      <c r="K357" s="52" t="str">
        <f>IF(L357="","",(INDEX(Raw!A:A,MATCH(L357+40000,Raw!AD:AD,0))))</f>
        <v/>
      </c>
      <c r="L357" s="59" t="str">
        <f>(IFERROR(IF(LARGE(Raw!AD:AD,A357+COUNTIF(Raw!C:C,"H"))-40000&gt;0,LARGE(Raw!AD:AD,A357+COUNTIF(Raw!C:C,"H"))-40000,""),""))</f>
        <v/>
      </c>
      <c r="M357" s="63" t="str">
        <f>IF(L357="","",(INDEX(Raw!AE:AE,MATCH(L357+40000,Raw!AD:AD,0)))-28000)</f>
        <v/>
      </c>
      <c r="N357" s="63" t="str">
        <f>IF(L357="","",(INDEX(Raw!AF:AF,MATCH(L357+40000,Raw!AD:AD,0)))-12000)</f>
        <v/>
      </c>
      <c r="P357" s="3" t="str">
        <f t="shared" si="16"/>
        <v/>
      </c>
      <c r="Q357" s="52" t="str">
        <f>IF(S357="","",(INDEX(Raw!D:D,MATCH(S357+20000,Raw!AD:AD,0))))</f>
        <v/>
      </c>
      <c r="R357" s="52" t="str">
        <f>IF(S357="","",(INDEX(Raw!A:A,MATCH(S357+20000,Raw!AD:AD,0))))</f>
        <v/>
      </c>
      <c r="S357" s="59" t="str">
        <f>(IFERROR(IF(LARGE(Raw!AD:AD,A357+COUNTIF(Raw!C:C,"H")+COUNTIF(Raw!C:C,"S"))-20000&gt;0,LARGE(Raw!AD:AD,A357+COUNTIF(Raw!C:C,"H")+COUNTIF(Raw!C:C,"S"))-20000,""),""))</f>
        <v/>
      </c>
      <c r="T357" s="63" t="str">
        <f>IF(S357="","",(INDEX(Raw!AE:AE,MATCH(S357+20000,Raw!AD:AD,0)))-14000)</f>
        <v/>
      </c>
      <c r="U357" s="63" t="str">
        <f>IF(S357="","",(INDEX(Raw!AF:AF,MATCH(S357+20000,Raw!AD:AD,0)))-6000)</f>
        <v/>
      </c>
    </row>
    <row r="358" spans="1:21" x14ac:dyDescent="0.3">
      <c r="A358" s="52">
        <v>355</v>
      </c>
      <c r="B358" s="3" t="str">
        <f t="shared" si="17"/>
        <v/>
      </c>
      <c r="C358" s="52" t="str">
        <f>IF(E358="","",(INDEX(Raw!D:D,MATCH(E358+60000,Raw!AD:AD,0))))</f>
        <v/>
      </c>
      <c r="D358" s="52" t="str">
        <f>IF(E358="","",(INDEX(Raw!A:A,MATCH(E358+60000,Raw!AD:AD,0))))</f>
        <v/>
      </c>
      <c r="E358" s="59" t="str">
        <f>(IFERROR(IF(LARGE(Raw!AD:AD,A358)-60000&gt;0,LARGE(Raw!AD:AD,A358)-60000,""),""))</f>
        <v/>
      </c>
      <c r="F358" s="63" t="str">
        <f>IF(E358="","",(INDEX(Raw!AE:AE,MATCH(E358+60000,Raw!AD:AD,0)))-42000)</f>
        <v/>
      </c>
      <c r="G358" s="63" t="str">
        <f>IF(E358="","",(INDEX(Raw!AF:AF,MATCH(E358+60000,Raw!AD:AD,0)))-18000)</f>
        <v/>
      </c>
      <c r="I358" s="3" t="str">
        <f t="shared" si="15"/>
        <v/>
      </c>
      <c r="J358" s="52" t="str">
        <f>IF(L358="","",(INDEX(Raw!D:D,MATCH(L358+40000,Raw!AD:AD,0))))</f>
        <v/>
      </c>
      <c r="K358" s="52" t="str">
        <f>IF(L358="","",(INDEX(Raw!A:A,MATCH(L358+40000,Raw!AD:AD,0))))</f>
        <v/>
      </c>
      <c r="L358" s="59" t="str">
        <f>(IFERROR(IF(LARGE(Raw!AD:AD,A358+COUNTIF(Raw!C:C,"H"))-40000&gt;0,LARGE(Raw!AD:AD,A358+COUNTIF(Raw!C:C,"H"))-40000,""),""))</f>
        <v/>
      </c>
      <c r="M358" s="63" t="str">
        <f>IF(L358="","",(INDEX(Raw!AE:AE,MATCH(L358+40000,Raw!AD:AD,0)))-28000)</f>
        <v/>
      </c>
      <c r="N358" s="63" t="str">
        <f>IF(L358="","",(INDEX(Raw!AF:AF,MATCH(L358+40000,Raw!AD:AD,0)))-12000)</f>
        <v/>
      </c>
      <c r="P358" s="3" t="str">
        <f t="shared" si="16"/>
        <v/>
      </c>
      <c r="Q358" s="52" t="str">
        <f>IF(S358="","",(INDEX(Raw!D:D,MATCH(S358+20000,Raw!AD:AD,0))))</f>
        <v/>
      </c>
      <c r="R358" s="52" t="str">
        <f>IF(S358="","",(INDEX(Raw!A:A,MATCH(S358+20000,Raw!AD:AD,0))))</f>
        <v/>
      </c>
      <c r="S358" s="59" t="str">
        <f>(IFERROR(IF(LARGE(Raw!AD:AD,A358+COUNTIF(Raw!C:C,"H")+COUNTIF(Raw!C:C,"S"))-20000&gt;0,LARGE(Raw!AD:AD,A358+COUNTIF(Raw!C:C,"H")+COUNTIF(Raw!C:C,"S"))-20000,""),""))</f>
        <v/>
      </c>
      <c r="T358" s="63" t="str">
        <f>IF(S358="","",(INDEX(Raw!AE:AE,MATCH(S358+20000,Raw!AD:AD,0)))-14000)</f>
        <v/>
      </c>
      <c r="U358" s="63" t="str">
        <f>IF(S358="","",(INDEX(Raw!AF:AF,MATCH(S358+20000,Raw!AD:AD,0)))-6000)</f>
        <v/>
      </c>
    </row>
    <row r="359" spans="1:21" x14ac:dyDescent="0.3">
      <c r="A359" s="52">
        <v>356</v>
      </c>
      <c r="B359" s="3" t="str">
        <f t="shared" si="17"/>
        <v/>
      </c>
      <c r="C359" s="52" t="str">
        <f>IF(E359="","",(INDEX(Raw!D:D,MATCH(E359+60000,Raw!AD:AD,0))))</f>
        <v/>
      </c>
      <c r="D359" s="52" t="str">
        <f>IF(E359="","",(INDEX(Raw!A:A,MATCH(E359+60000,Raw!AD:AD,0))))</f>
        <v/>
      </c>
      <c r="E359" s="59" t="str">
        <f>(IFERROR(IF(LARGE(Raw!AD:AD,A359)-60000&gt;0,LARGE(Raw!AD:AD,A359)-60000,""),""))</f>
        <v/>
      </c>
      <c r="F359" s="63" t="str">
        <f>IF(E359="","",(INDEX(Raw!AE:AE,MATCH(E359+60000,Raw!AD:AD,0)))-42000)</f>
        <v/>
      </c>
      <c r="G359" s="63" t="str">
        <f>IF(E359="","",(INDEX(Raw!AF:AF,MATCH(E359+60000,Raw!AD:AD,0)))-18000)</f>
        <v/>
      </c>
      <c r="I359" s="3" t="str">
        <f t="shared" si="15"/>
        <v/>
      </c>
      <c r="J359" s="52" t="str">
        <f>IF(L359="","",(INDEX(Raw!D:D,MATCH(L359+40000,Raw!AD:AD,0))))</f>
        <v/>
      </c>
      <c r="K359" s="52" t="str">
        <f>IF(L359="","",(INDEX(Raw!A:A,MATCH(L359+40000,Raw!AD:AD,0))))</f>
        <v/>
      </c>
      <c r="L359" s="59" t="str">
        <f>(IFERROR(IF(LARGE(Raw!AD:AD,A359+COUNTIF(Raw!C:C,"H"))-40000&gt;0,LARGE(Raw!AD:AD,A359+COUNTIF(Raw!C:C,"H"))-40000,""),""))</f>
        <v/>
      </c>
      <c r="M359" s="63" t="str">
        <f>IF(L359="","",(INDEX(Raw!AE:AE,MATCH(L359+40000,Raw!AD:AD,0)))-28000)</f>
        <v/>
      </c>
      <c r="N359" s="63" t="str">
        <f>IF(L359="","",(INDEX(Raw!AF:AF,MATCH(L359+40000,Raw!AD:AD,0)))-12000)</f>
        <v/>
      </c>
      <c r="P359" s="3" t="str">
        <f t="shared" si="16"/>
        <v/>
      </c>
      <c r="Q359" s="52" t="str">
        <f>IF(S359="","",(INDEX(Raw!D:D,MATCH(S359+20000,Raw!AD:AD,0))))</f>
        <v/>
      </c>
      <c r="R359" s="52" t="str">
        <f>IF(S359="","",(INDEX(Raw!A:A,MATCH(S359+20000,Raw!AD:AD,0))))</f>
        <v/>
      </c>
      <c r="S359" s="59" t="str">
        <f>(IFERROR(IF(LARGE(Raw!AD:AD,A359+COUNTIF(Raw!C:C,"H")+COUNTIF(Raw!C:C,"S"))-20000&gt;0,LARGE(Raw!AD:AD,A359+COUNTIF(Raw!C:C,"H")+COUNTIF(Raw!C:C,"S"))-20000,""),""))</f>
        <v/>
      </c>
      <c r="T359" s="63" t="str">
        <f>IF(S359="","",(INDEX(Raw!AE:AE,MATCH(S359+20000,Raw!AD:AD,0)))-14000)</f>
        <v/>
      </c>
      <c r="U359" s="63" t="str">
        <f>IF(S359="","",(INDEX(Raw!AF:AF,MATCH(S359+20000,Raw!AD:AD,0)))-6000)</f>
        <v/>
      </c>
    </row>
    <row r="360" spans="1:21" x14ac:dyDescent="0.3">
      <c r="A360" s="52">
        <v>357</v>
      </c>
      <c r="B360" s="3" t="str">
        <f t="shared" si="17"/>
        <v/>
      </c>
      <c r="C360" s="52" t="str">
        <f>IF(E360="","",(INDEX(Raw!D:D,MATCH(E360+60000,Raw!AD:AD,0))))</f>
        <v/>
      </c>
      <c r="D360" s="52" t="str">
        <f>IF(E360="","",(INDEX(Raw!A:A,MATCH(E360+60000,Raw!AD:AD,0))))</f>
        <v/>
      </c>
      <c r="E360" s="59" t="str">
        <f>(IFERROR(IF(LARGE(Raw!AD:AD,A360)-60000&gt;0,LARGE(Raw!AD:AD,A360)-60000,""),""))</f>
        <v/>
      </c>
      <c r="F360" s="63" t="str">
        <f>IF(E360="","",(INDEX(Raw!AE:AE,MATCH(E360+60000,Raw!AD:AD,0)))-42000)</f>
        <v/>
      </c>
      <c r="G360" s="63" t="str">
        <f>IF(E360="","",(INDEX(Raw!AF:AF,MATCH(E360+60000,Raw!AD:AD,0)))-18000)</f>
        <v/>
      </c>
      <c r="I360" s="3" t="str">
        <f t="shared" si="15"/>
        <v/>
      </c>
      <c r="J360" s="52" t="str">
        <f>IF(L360="","",(INDEX(Raw!D:D,MATCH(L360+40000,Raw!AD:AD,0))))</f>
        <v/>
      </c>
      <c r="K360" s="52" t="str">
        <f>IF(L360="","",(INDEX(Raw!A:A,MATCH(L360+40000,Raw!AD:AD,0))))</f>
        <v/>
      </c>
      <c r="L360" s="59" t="str">
        <f>(IFERROR(IF(LARGE(Raw!AD:AD,A360+COUNTIF(Raw!C:C,"H"))-40000&gt;0,LARGE(Raw!AD:AD,A360+COUNTIF(Raw!C:C,"H"))-40000,""),""))</f>
        <v/>
      </c>
      <c r="M360" s="63" t="str">
        <f>IF(L360="","",(INDEX(Raw!AE:AE,MATCH(L360+40000,Raw!AD:AD,0)))-28000)</f>
        <v/>
      </c>
      <c r="N360" s="63" t="str">
        <f>IF(L360="","",(INDEX(Raw!AF:AF,MATCH(L360+40000,Raw!AD:AD,0)))-12000)</f>
        <v/>
      </c>
      <c r="P360" s="3" t="str">
        <f t="shared" si="16"/>
        <v/>
      </c>
      <c r="Q360" s="52" t="str">
        <f>IF(S360="","",(INDEX(Raw!D:D,MATCH(S360+20000,Raw!AD:AD,0))))</f>
        <v/>
      </c>
      <c r="R360" s="52" t="str">
        <f>IF(S360="","",(INDEX(Raw!A:A,MATCH(S360+20000,Raw!AD:AD,0))))</f>
        <v/>
      </c>
      <c r="S360" s="59" t="str">
        <f>(IFERROR(IF(LARGE(Raw!AD:AD,A360+COUNTIF(Raw!C:C,"H")+COUNTIF(Raw!C:C,"S"))-20000&gt;0,LARGE(Raw!AD:AD,A360+COUNTIF(Raw!C:C,"H")+COUNTIF(Raw!C:C,"S"))-20000,""),""))</f>
        <v/>
      </c>
      <c r="T360" s="63" t="str">
        <f>IF(S360="","",(INDEX(Raw!AE:AE,MATCH(S360+20000,Raw!AD:AD,0)))-14000)</f>
        <v/>
      </c>
      <c r="U360" s="63" t="str">
        <f>IF(S360="","",(INDEX(Raw!AF:AF,MATCH(S360+20000,Raw!AD:AD,0)))-6000)</f>
        <v/>
      </c>
    </row>
    <row r="361" spans="1:21" x14ac:dyDescent="0.3">
      <c r="A361" s="52">
        <v>358</v>
      </c>
      <c r="B361" s="3" t="str">
        <f t="shared" si="17"/>
        <v/>
      </c>
      <c r="C361" s="52" t="str">
        <f>IF(E361="","",(INDEX(Raw!D:D,MATCH(E361+60000,Raw!AD:AD,0))))</f>
        <v/>
      </c>
      <c r="D361" s="52" t="str">
        <f>IF(E361="","",(INDEX(Raw!A:A,MATCH(E361+60000,Raw!AD:AD,0))))</f>
        <v/>
      </c>
      <c r="E361" s="59" t="str">
        <f>(IFERROR(IF(LARGE(Raw!AD:AD,A361)-60000&gt;0,LARGE(Raw!AD:AD,A361)-60000,""),""))</f>
        <v/>
      </c>
      <c r="F361" s="63" t="str">
        <f>IF(E361="","",(INDEX(Raw!AE:AE,MATCH(E361+60000,Raw!AD:AD,0)))-42000)</f>
        <v/>
      </c>
      <c r="G361" s="63" t="str">
        <f>IF(E361="","",(INDEX(Raw!AF:AF,MATCH(E361+60000,Raw!AD:AD,0)))-18000)</f>
        <v/>
      </c>
      <c r="I361" s="3" t="str">
        <f t="shared" si="15"/>
        <v/>
      </c>
      <c r="J361" s="52" t="str">
        <f>IF(L361="","",(INDEX(Raw!D:D,MATCH(L361+40000,Raw!AD:AD,0))))</f>
        <v/>
      </c>
      <c r="K361" s="52" t="str">
        <f>IF(L361="","",(INDEX(Raw!A:A,MATCH(L361+40000,Raw!AD:AD,0))))</f>
        <v/>
      </c>
      <c r="L361" s="59" t="str">
        <f>(IFERROR(IF(LARGE(Raw!AD:AD,A361+COUNTIF(Raw!C:C,"H"))-40000&gt;0,LARGE(Raw!AD:AD,A361+COUNTIF(Raw!C:C,"H"))-40000,""),""))</f>
        <v/>
      </c>
      <c r="M361" s="63" t="str">
        <f>IF(L361="","",(INDEX(Raw!AE:AE,MATCH(L361+40000,Raw!AD:AD,0)))-28000)</f>
        <v/>
      </c>
      <c r="N361" s="63" t="str">
        <f>IF(L361="","",(INDEX(Raw!AF:AF,MATCH(L361+40000,Raw!AD:AD,0)))-12000)</f>
        <v/>
      </c>
      <c r="P361" s="3" t="str">
        <f t="shared" si="16"/>
        <v/>
      </c>
      <c r="Q361" s="52" t="str">
        <f>IF(S361="","",(INDEX(Raw!D:D,MATCH(S361+20000,Raw!AD:AD,0))))</f>
        <v/>
      </c>
      <c r="R361" s="52" t="str">
        <f>IF(S361="","",(INDEX(Raw!A:A,MATCH(S361+20000,Raw!AD:AD,0))))</f>
        <v/>
      </c>
      <c r="S361" s="59" t="str">
        <f>(IFERROR(IF(LARGE(Raw!AD:AD,A361+COUNTIF(Raw!C:C,"H")+COUNTIF(Raw!C:C,"S"))-20000&gt;0,LARGE(Raw!AD:AD,A361+COUNTIF(Raw!C:C,"H")+COUNTIF(Raw!C:C,"S"))-20000,""),""))</f>
        <v/>
      </c>
      <c r="T361" s="63" t="str">
        <f>IF(S361="","",(INDEX(Raw!AE:AE,MATCH(S361+20000,Raw!AD:AD,0)))-14000)</f>
        <v/>
      </c>
      <c r="U361" s="63" t="str">
        <f>IF(S361="","",(INDEX(Raw!AF:AF,MATCH(S361+20000,Raw!AD:AD,0)))-6000)</f>
        <v/>
      </c>
    </row>
    <row r="362" spans="1:21" x14ac:dyDescent="0.3">
      <c r="A362" s="52">
        <v>359</v>
      </c>
      <c r="B362" s="3" t="str">
        <f t="shared" si="17"/>
        <v/>
      </c>
      <c r="C362" s="52" t="str">
        <f>IF(E362="","",(INDEX(Raw!D:D,MATCH(E362+60000,Raw!AD:AD,0))))</f>
        <v/>
      </c>
      <c r="D362" s="52" t="str">
        <f>IF(E362="","",(INDEX(Raw!A:A,MATCH(E362+60000,Raw!AD:AD,0))))</f>
        <v/>
      </c>
      <c r="E362" s="59" t="str">
        <f>(IFERROR(IF(LARGE(Raw!AD:AD,A362)-60000&gt;0,LARGE(Raw!AD:AD,A362)-60000,""),""))</f>
        <v/>
      </c>
      <c r="F362" s="63" t="str">
        <f>IF(E362="","",(INDEX(Raw!AE:AE,MATCH(E362+60000,Raw!AD:AD,0)))-42000)</f>
        <v/>
      </c>
      <c r="G362" s="63" t="str">
        <f>IF(E362="","",(INDEX(Raw!AF:AF,MATCH(E362+60000,Raw!AD:AD,0)))-18000)</f>
        <v/>
      </c>
      <c r="I362" s="3" t="str">
        <f t="shared" si="15"/>
        <v/>
      </c>
      <c r="J362" s="52" t="str">
        <f>IF(L362="","",(INDEX(Raw!D:D,MATCH(L362+40000,Raw!AD:AD,0))))</f>
        <v/>
      </c>
      <c r="K362" s="52" t="str">
        <f>IF(L362="","",(INDEX(Raw!A:A,MATCH(L362+40000,Raw!AD:AD,0))))</f>
        <v/>
      </c>
      <c r="L362" s="59" t="str">
        <f>(IFERROR(IF(LARGE(Raw!AD:AD,A362+COUNTIF(Raw!C:C,"H"))-40000&gt;0,LARGE(Raw!AD:AD,A362+COUNTIF(Raw!C:C,"H"))-40000,""),""))</f>
        <v/>
      </c>
      <c r="M362" s="63" t="str">
        <f>IF(L362="","",(INDEX(Raw!AE:AE,MATCH(L362+40000,Raw!AD:AD,0)))-28000)</f>
        <v/>
      </c>
      <c r="N362" s="63" t="str">
        <f>IF(L362="","",(INDEX(Raw!AF:AF,MATCH(L362+40000,Raw!AD:AD,0)))-12000)</f>
        <v/>
      </c>
      <c r="P362" s="3" t="str">
        <f t="shared" si="16"/>
        <v/>
      </c>
      <c r="Q362" s="52" t="str">
        <f>IF(S362="","",(INDEX(Raw!D:D,MATCH(S362+20000,Raw!AD:AD,0))))</f>
        <v/>
      </c>
      <c r="R362" s="52" t="str">
        <f>IF(S362="","",(INDEX(Raw!A:A,MATCH(S362+20000,Raw!AD:AD,0))))</f>
        <v/>
      </c>
      <c r="S362" s="59" t="str">
        <f>(IFERROR(IF(LARGE(Raw!AD:AD,A362+COUNTIF(Raw!C:C,"H")+COUNTIF(Raw!C:C,"S"))-20000&gt;0,LARGE(Raw!AD:AD,A362+COUNTIF(Raw!C:C,"H")+COUNTIF(Raw!C:C,"S"))-20000,""),""))</f>
        <v/>
      </c>
      <c r="T362" s="63" t="str">
        <f>IF(S362="","",(INDEX(Raw!AE:AE,MATCH(S362+20000,Raw!AD:AD,0)))-14000)</f>
        <v/>
      </c>
      <c r="U362" s="63" t="str">
        <f>IF(S362="","",(INDEX(Raw!AF:AF,MATCH(S362+20000,Raw!AD:AD,0)))-6000)</f>
        <v/>
      </c>
    </row>
    <row r="363" spans="1:21" x14ac:dyDescent="0.3">
      <c r="A363" s="52">
        <v>360</v>
      </c>
      <c r="B363" s="3" t="str">
        <f t="shared" si="17"/>
        <v/>
      </c>
      <c r="C363" s="52" t="str">
        <f>IF(E363="","",(INDEX(Raw!D:D,MATCH(E363+60000,Raw!AD:AD,0))))</f>
        <v/>
      </c>
      <c r="D363" s="52" t="str">
        <f>IF(E363="","",(INDEX(Raw!A:A,MATCH(E363+60000,Raw!AD:AD,0))))</f>
        <v/>
      </c>
      <c r="E363" s="59" t="str">
        <f>(IFERROR(IF(LARGE(Raw!AD:AD,A363)-60000&gt;0,LARGE(Raw!AD:AD,A363)-60000,""),""))</f>
        <v/>
      </c>
      <c r="F363" s="63" t="str">
        <f>IF(E363="","",(INDEX(Raw!AE:AE,MATCH(E363+60000,Raw!AD:AD,0)))-42000)</f>
        <v/>
      </c>
      <c r="G363" s="63" t="str">
        <f>IF(E363="","",(INDEX(Raw!AF:AF,MATCH(E363+60000,Raw!AD:AD,0)))-18000)</f>
        <v/>
      </c>
      <c r="I363" s="3" t="str">
        <f t="shared" si="15"/>
        <v/>
      </c>
      <c r="J363" s="52" t="str">
        <f>IF(L363="","",(INDEX(Raw!D:D,MATCH(L363+40000,Raw!AD:AD,0))))</f>
        <v/>
      </c>
      <c r="K363" s="52" t="str">
        <f>IF(L363="","",(INDEX(Raw!A:A,MATCH(L363+40000,Raw!AD:AD,0))))</f>
        <v/>
      </c>
      <c r="L363" s="59" t="str">
        <f>(IFERROR(IF(LARGE(Raw!AD:AD,A363+COUNTIF(Raw!C:C,"H"))-40000&gt;0,LARGE(Raw!AD:AD,A363+COUNTIF(Raw!C:C,"H"))-40000,""),""))</f>
        <v/>
      </c>
      <c r="M363" s="63" t="str">
        <f>IF(L363="","",(INDEX(Raw!AE:AE,MATCH(L363+40000,Raw!AD:AD,0)))-28000)</f>
        <v/>
      </c>
      <c r="N363" s="63" t="str">
        <f>IF(L363="","",(INDEX(Raw!AF:AF,MATCH(L363+40000,Raw!AD:AD,0)))-12000)</f>
        <v/>
      </c>
      <c r="P363" s="3" t="str">
        <f t="shared" si="16"/>
        <v/>
      </c>
      <c r="Q363" s="52" t="str">
        <f>IF(S363="","",(INDEX(Raw!D:D,MATCH(S363+20000,Raw!AD:AD,0))))</f>
        <v/>
      </c>
      <c r="R363" s="52" t="str">
        <f>IF(S363="","",(INDEX(Raw!A:A,MATCH(S363+20000,Raw!AD:AD,0))))</f>
        <v/>
      </c>
      <c r="S363" s="59" t="str">
        <f>(IFERROR(IF(LARGE(Raw!AD:AD,A363+COUNTIF(Raw!C:C,"H")+COUNTIF(Raw!C:C,"S"))-20000&gt;0,LARGE(Raw!AD:AD,A363+COUNTIF(Raw!C:C,"H")+COUNTIF(Raw!C:C,"S"))-20000,""),""))</f>
        <v/>
      </c>
      <c r="T363" s="63" t="str">
        <f>IF(S363="","",(INDEX(Raw!AE:AE,MATCH(S363+20000,Raw!AD:AD,0)))-14000)</f>
        <v/>
      </c>
      <c r="U363" s="63" t="str">
        <f>IF(S363="","",(INDEX(Raw!AF:AF,MATCH(S363+20000,Raw!AD:AD,0)))-6000)</f>
        <v/>
      </c>
    </row>
    <row r="364" spans="1:21" x14ac:dyDescent="0.3">
      <c r="A364" s="52">
        <v>361</v>
      </c>
      <c r="B364" s="3" t="str">
        <f t="shared" si="17"/>
        <v/>
      </c>
      <c r="C364" s="52" t="str">
        <f>IF(E364="","",(INDEX(Raw!D:D,MATCH(E364+60000,Raw!AD:AD,0))))</f>
        <v/>
      </c>
      <c r="D364" s="52" t="str">
        <f>IF(E364="","",(INDEX(Raw!A:A,MATCH(E364+60000,Raw!AD:AD,0))))</f>
        <v/>
      </c>
      <c r="E364" s="59" t="str">
        <f>(IFERROR(IF(LARGE(Raw!AD:AD,A364)-60000&gt;0,LARGE(Raw!AD:AD,A364)-60000,""),""))</f>
        <v/>
      </c>
      <c r="F364" s="63" t="str">
        <f>IF(E364="","",(INDEX(Raw!AE:AE,MATCH(E364+60000,Raw!AD:AD,0)))-42000)</f>
        <v/>
      </c>
      <c r="G364" s="63" t="str">
        <f>IF(E364="","",(INDEX(Raw!AF:AF,MATCH(E364+60000,Raw!AD:AD,0)))-18000)</f>
        <v/>
      </c>
      <c r="I364" s="3" t="str">
        <f t="shared" si="15"/>
        <v/>
      </c>
      <c r="J364" s="52" t="str">
        <f>IF(L364="","",(INDEX(Raw!D:D,MATCH(L364+40000,Raw!AD:AD,0))))</f>
        <v/>
      </c>
      <c r="K364" s="52" t="str">
        <f>IF(L364="","",(INDEX(Raw!A:A,MATCH(L364+40000,Raw!AD:AD,0))))</f>
        <v/>
      </c>
      <c r="L364" s="59" t="str">
        <f>(IFERROR(IF(LARGE(Raw!AD:AD,A364+COUNTIF(Raw!C:C,"H"))-40000&gt;0,LARGE(Raw!AD:AD,A364+COUNTIF(Raw!C:C,"H"))-40000,""),""))</f>
        <v/>
      </c>
      <c r="M364" s="63" t="str">
        <f>IF(L364="","",(INDEX(Raw!AE:AE,MATCH(L364+40000,Raw!AD:AD,0)))-28000)</f>
        <v/>
      </c>
      <c r="N364" s="63" t="str">
        <f>IF(L364="","",(INDEX(Raw!AF:AF,MATCH(L364+40000,Raw!AD:AD,0)))-12000)</f>
        <v/>
      </c>
      <c r="P364" s="3" t="str">
        <f t="shared" si="16"/>
        <v/>
      </c>
      <c r="Q364" s="52" t="str">
        <f>IF(S364="","",(INDEX(Raw!D:D,MATCH(S364+20000,Raw!AD:AD,0))))</f>
        <v/>
      </c>
      <c r="R364" s="52" t="str">
        <f>IF(S364="","",(INDEX(Raw!A:A,MATCH(S364+20000,Raw!AD:AD,0))))</f>
        <v/>
      </c>
      <c r="S364" s="59" t="str">
        <f>(IFERROR(IF(LARGE(Raw!AD:AD,A364+COUNTIF(Raw!C:C,"H")+COUNTIF(Raw!C:C,"S"))-20000&gt;0,LARGE(Raw!AD:AD,A364+COUNTIF(Raw!C:C,"H")+COUNTIF(Raw!C:C,"S"))-20000,""),""))</f>
        <v/>
      </c>
      <c r="T364" s="63" t="str">
        <f>IF(S364="","",(INDEX(Raw!AE:AE,MATCH(S364+20000,Raw!AD:AD,0)))-14000)</f>
        <v/>
      </c>
      <c r="U364" s="63" t="str">
        <f>IF(S364="","",(INDEX(Raw!AF:AF,MATCH(S364+20000,Raw!AD:AD,0)))-6000)</f>
        <v/>
      </c>
    </row>
    <row r="365" spans="1:21" x14ac:dyDescent="0.3">
      <c r="A365" s="52">
        <v>362</v>
      </c>
      <c r="B365" s="3" t="str">
        <f t="shared" si="17"/>
        <v/>
      </c>
      <c r="C365" s="52" t="str">
        <f>IF(E365="","",(INDEX(Raw!D:D,MATCH(E365+60000,Raw!AD:AD,0))))</f>
        <v/>
      </c>
      <c r="D365" s="52" t="str">
        <f>IF(E365="","",(INDEX(Raw!A:A,MATCH(E365+60000,Raw!AD:AD,0))))</f>
        <v/>
      </c>
      <c r="E365" s="59" t="str">
        <f>(IFERROR(IF(LARGE(Raw!AD:AD,A365)-60000&gt;0,LARGE(Raw!AD:AD,A365)-60000,""),""))</f>
        <v/>
      </c>
      <c r="F365" s="63" t="str">
        <f>IF(E365="","",(INDEX(Raw!AE:AE,MATCH(E365+60000,Raw!AD:AD,0)))-42000)</f>
        <v/>
      </c>
      <c r="G365" s="63" t="str">
        <f>IF(E365="","",(INDEX(Raw!AF:AF,MATCH(E365+60000,Raw!AD:AD,0)))-18000)</f>
        <v/>
      </c>
      <c r="I365" s="3" t="str">
        <f t="shared" si="15"/>
        <v/>
      </c>
      <c r="J365" s="52" t="str">
        <f>IF(L365="","",(INDEX(Raw!D:D,MATCH(L365+40000,Raw!AD:AD,0))))</f>
        <v/>
      </c>
      <c r="K365" s="52" t="str">
        <f>IF(L365="","",(INDEX(Raw!A:A,MATCH(L365+40000,Raw!AD:AD,0))))</f>
        <v/>
      </c>
      <c r="L365" s="59" t="str">
        <f>(IFERROR(IF(LARGE(Raw!AD:AD,A365+COUNTIF(Raw!C:C,"H"))-40000&gt;0,LARGE(Raw!AD:AD,A365+COUNTIF(Raw!C:C,"H"))-40000,""),""))</f>
        <v/>
      </c>
      <c r="M365" s="63" t="str">
        <f>IF(L365="","",(INDEX(Raw!AE:AE,MATCH(L365+40000,Raw!AD:AD,0)))-28000)</f>
        <v/>
      </c>
      <c r="N365" s="63" t="str">
        <f>IF(L365="","",(INDEX(Raw!AF:AF,MATCH(L365+40000,Raw!AD:AD,0)))-12000)</f>
        <v/>
      </c>
      <c r="P365" s="3" t="str">
        <f t="shared" si="16"/>
        <v/>
      </c>
      <c r="Q365" s="52" t="str">
        <f>IF(S365="","",(INDEX(Raw!D:D,MATCH(S365+20000,Raw!AD:AD,0))))</f>
        <v/>
      </c>
      <c r="R365" s="52" t="str">
        <f>IF(S365="","",(INDEX(Raw!A:A,MATCH(S365+20000,Raw!AD:AD,0))))</f>
        <v/>
      </c>
      <c r="S365" s="59" t="str">
        <f>(IFERROR(IF(LARGE(Raw!AD:AD,A365+COUNTIF(Raw!C:C,"H")+COUNTIF(Raw!C:C,"S"))-20000&gt;0,LARGE(Raw!AD:AD,A365+COUNTIF(Raw!C:C,"H")+COUNTIF(Raw!C:C,"S"))-20000,""),""))</f>
        <v/>
      </c>
      <c r="T365" s="63" t="str">
        <f>IF(S365="","",(INDEX(Raw!AE:AE,MATCH(S365+20000,Raw!AD:AD,0)))-14000)</f>
        <v/>
      </c>
      <c r="U365" s="63" t="str">
        <f>IF(S365="","",(INDEX(Raw!AF:AF,MATCH(S365+20000,Raw!AD:AD,0)))-6000)</f>
        <v/>
      </c>
    </row>
    <row r="366" spans="1:21" x14ac:dyDescent="0.3">
      <c r="A366" s="52">
        <v>363</v>
      </c>
      <c r="B366" s="3" t="str">
        <f t="shared" si="17"/>
        <v/>
      </c>
      <c r="C366" s="52" t="str">
        <f>IF(E366="","",(INDEX(Raw!D:D,MATCH(E366+60000,Raw!AD:AD,0))))</f>
        <v/>
      </c>
      <c r="D366" s="52" t="str">
        <f>IF(E366="","",(INDEX(Raw!A:A,MATCH(E366+60000,Raw!AD:AD,0))))</f>
        <v/>
      </c>
      <c r="E366" s="59" t="str">
        <f>(IFERROR(IF(LARGE(Raw!AD:AD,A366)-60000&gt;0,LARGE(Raw!AD:AD,A366)-60000,""),""))</f>
        <v/>
      </c>
      <c r="F366" s="63" t="str">
        <f>IF(E366="","",(INDEX(Raw!AE:AE,MATCH(E366+60000,Raw!AD:AD,0)))-42000)</f>
        <v/>
      </c>
      <c r="G366" s="63" t="str">
        <f>IF(E366="","",(INDEX(Raw!AF:AF,MATCH(E366+60000,Raw!AD:AD,0)))-18000)</f>
        <v/>
      </c>
      <c r="I366" s="3" t="str">
        <f t="shared" si="15"/>
        <v/>
      </c>
      <c r="J366" s="52" t="str">
        <f>IF(L366="","",(INDEX(Raw!D:D,MATCH(L366+40000,Raw!AD:AD,0))))</f>
        <v/>
      </c>
      <c r="K366" s="52" t="str">
        <f>IF(L366="","",(INDEX(Raw!A:A,MATCH(L366+40000,Raw!AD:AD,0))))</f>
        <v/>
      </c>
      <c r="L366" s="59" t="str">
        <f>(IFERROR(IF(LARGE(Raw!AD:AD,A366+COUNTIF(Raw!C:C,"H"))-40000&gt;0,LARGE(Raw!AD:AD,A366+COUNTIF(Raw!C:C,"H"))-40000,""),""))</f>
        <v/>
      </c>
      <c r="M366" s="63" t="str">
        <f>IF(L366="","",(INDEX(Raw!AE:AE,MATCH(L366+40000,Raw!AD:AD,0)))-28000)</f>
        <v/>
      </c>
      <c r="N366" s="63" t="str">
        <f>IF(L366="","",(INDEX(Raw!AF:AF,MATCH(L366+40000,Raw!AD:AD,0)))-12000)</f>
        <v/>
      </c>
      <c r="P366" s="3" t="str">
        <f t="shared" si="16"/>
        <v/>
      </c>
      <c r="Q366" s="52" t="str">
        <f>IF(S366="","",(INDEX(Raw!D:D,MATCH(S366+20000,Raw!AD:AD,0))))</f>
        <v/>
      </c>
      <c r="R366" s="52" t="str">
        <f>IF(S366="","",(INDEX(Raw!A:A,MATCH(S366+20000,Raw!AD:AD,0))))</f>
        <v/>
      </c>
      <c r="S366" s="59" t="str">
        <f>(IFERROR(IF(LARGE(Raw!AD:AD,A366+COUNTIF(Raw!C:C,"H")+COUNTIF(Raw!C:C,"S"))-20000&gt;0,LARGE(Raw!AD:AD,A366+COUNTIF(Raw!C:C,"H")+COUNTIF(Raw!C:C,"S"))-20000,""),""))</f>
        <v/>
      </c>
      <c r="T366" s="63" t="str">
        <f>IF(S366="","",(INDEX(Raw!AE:AE,MATCH(S366+20000,Raw!AD:AD,0)))-14000)</f>
        <v/>
      </c>
      <c r="U366" s="63" t="str">
        <f>IF(S366="","",(INDEX(Raw!AF:AF,MATCH(S366+20000,Raw!AD:AD,0)))-6000)</f>
        <v/>
      </c>
    </row>
    <row r="367" spans="1:21" x14ac:dyDescent="0.3">
      <c r="A367" s="52">
        <v>364</v>
      </c>
      <c r="B367" s="3" t="str">
        <f t="shared" si="17"/>
        <v/>
      </c>
      <c r="C367" s="52" t="str">
        <f>IF(E367="","",(INDEX(Raw!D:D,MATCH(E367+60000,Raw!AD:AD,0))))</f>
        <v/>
      </c>
      <c r="D367" s="52" t="str">
        <f>IF(E367="","",(INDEX(Raw!A:A,MATCH(E367+60000,Raw!AD:AD,0))))</f>
        <v/>
      </c>
      <c r="E367" s="59" t="str">
        <f>(IFERROR(IF(LARGE(Raw!AD:AD,A367)-60000&gt;0,LARGE(Raw!AD:AD,A367)-60000,""),""))</f>
        <v/>
      </c>
      <c r="F367" s="63" t="str">
        <f>IF(E367="","",(INDEX(Raw!AE:AE,MATCH(E367+60000,Raw!AD:AD,0)))-42000)</f>
        <v/>
      </c>
      <c r="G367" s="63" t="str">
        <f>IF(E367="","",(INDEX(Raw!AF:AF,MATCH(E367+60000,Raw!AD:AD,0)))-18000)</f>
        <v/>
      </c>
      <c r="I367" s="3" t="str">
        <f t="shared" si="15"/>
        <v/>
      </c>
      <c r="J367" s="52" t="str">
        <f>IF(L367="","",(INDEX(Raw!D:D,MATCH(L367+40000,Raw!AD:AD,0))))</f>
        <v/>
      </c>
      <c r="K367" s="52" t="str">
        <f>IF(L367="","",(INDEX(Raw!A:A,MATCH(L367+40000,Raw!AD:AD,0))))</f>
        <v/>
      </c>
      <c r="L367" s="59" t="str">
        <f>(IFERROR(IF(LARGE(Raw!AD:AD,A367+COUNTIF(Raw!C:C,"H"))-40000&gt;0,LARGE(Raw!AD:AD,A367+COUNTIF(Raw!C:C,"H"))-40000,""),""))</f>
        <v/>
      </c>
      <c r="M367" s="63" t="str">
        <f>IF(L367="","",(INDEX(Raw!AE:AE,MATCH(L367+40000,Raw!AD:AD,0)))-28000)</f>
        <v/>
      </c>
      <c r="N367" s="63" t="str">
        <f>IF(L367="","",(INDEX(Raw!AF:AF,MATCH(L367+40000,Raw!AD:AD,0)))-12000)</f>
        <v/>
      </c>
      <c r="P367" s="3" t="str">
        <f t="shared" si="16"/>
        <v/>
      </c>
      <c r="Q367" s="52" t="str">
        <f>IF(S367="","",(INDEX(Raw!D:D,MATCH(S367+20000,Raw!AD:AD,0))))</f>
        <v/>
      </c>
      <c r="R367" s="52" t="str">
        <f>IF(S367="","",(INDEX(Raw!A:A,MATCH(S367+20000,Raw!AD:AD,0))))</f>
        <v/>
      </c>
      <c r="S367" s="59" t="str">
        <f>(IFERROR(IF(LARGE(Raw!AD:AD,A367+COUNTIF(Raw!C:C,"H")+COUNTIF(Raw!C:C,"S"))-20000&gt;0,LARGE(Raw!AD:AD,A367+COUNTIF(Raw!C:C,"H")+COUNTIF(Raw!C:C,"S"))-20000,""),""))</f>
        <v/>
      </c>
      <c r="T367" s="63" t="str">
        <f>IF(S367="","",(INDEX(Raw!AE:AE,MATCH(S367+20000,Raw!AD:AD,0)))-14000)</f>
        <v/>
      </c>
      <c r="U367" s="63" t="str">
        <f>IF(S367="","",(INDEX(Raw!AF:AF,MATCH(S367+20000,Raw!AD:AD,0)))-6000)</f>
        <v/>
      </c>
    </row>
    <row r="368" spans="1:21" x14ac:dyDescent="0.3">
      <c r="A368" s="52">
        <v>365</v>
      </c>
      <c r="B368" s="3" t="str">
        <f t="shared" si="17"/>
        <v/>
      </c>
      <c r="C368" s="52" t="str">
        <f>IF(E368="","",(INDEX(Raw!D:D,MATCH(E368+60000,Raw!AD:AD,0))))</f>
        <v/>
      </c>
      <c r="D368" s="52" t="str">
        <f>IF(E368="","",(INDEX(Raw!A:A,MATCH(E368+60000,Raw!AD:AD,0))))</f>
        <v/>
      </c>
      <c r="E368" s="59" t="str">
        <f>(IFERROR(IF(LARGE(Raw!AD:AD,A368)-60000&gt;0,LARGE(Raw!AD:AD,A368)-60000,""),""))</f>
        <v/>
      </c>
      <c r="F368" s="63" t="str">
        <f>IF(E368="","",(INDEX(Raw!AE:AE,MATCH(E368+60000,Raw!AD:AD,0)))-42000)</f>
        <v/>
      </c>
      <c r="G368" s="63" t="str">
        <f>IF(E368="","",(INDEX(Raw!AF:AF,MATCH(E368+60000,Raw!AD:AD,0)))-18000)</f>
        <v/>
      </c>
      <c r="I368" s="3" t="str">
        <f t="shared" si="15"/>
        <v/>
      </c>
      <c r="J368" s="52" t="str">
        <f>IF(L368="","",(INDEX(Raw!D:D,MATCH(L368+40000,Raw!AD:AD,0))))</f>
        <v/>
      </c>
      <c r="K368" s="52" t="str">
        <f>IF(L368="","",(INDEX(Raw!A:A,MATCH(L368+40000,Raw!AD:AD,0))))</f>
        <v/>
      </c>
      <c r="L368" s="59" t="str">
        <f>(IFERROR(IF(LARGE(Raw!AD:AD,A368+COUNTIF(Raw!C:C,"H"))-40000&gt;0,LARGE(Raw!AD:AD,A368+COUNTIF(Raw!C:C,"H"))-40000,""),""))</f>
        <v/>
      </c>
      <c r="M368" s="63" t="str">
        <f>IF(L368="","",(INDEX(Raw!AE:AE,MATCH(L368+40000,Raw!AD:AD,0)))-28000)</f>
        <v/>
      </c>
      <c r="N368" s="63" t="str">
        <f>IF(L368="","",(INDEX(Raw!AF:AF,MATCH(L368+40000,Raw!AD:AD,0)))-12000)</f>
        <v/>
      </c>
      <c r="P368" s="3" t="str">
        <f t="shared" si="16"/>
        <v/>
      </c>
      <c r="Q368" s="52" t="str">
        <f>IF(S368="","",(INDEX(Raw!D:D,MATCH(S368+20000,Raw!AD:AD,0))))</f>
        <v/>
      </c>
      <c r="R368" s="52" t="str">
        <f>IF(S368="","",(INDEX(Raw!A:A,MATCH(S368+20000,Raw!AD:AD,0))))</f>
        <v/>
      </c>
      <c r="S368" s="59" t="str">
        <f>(IFERROR(IF(LARGE(Raw!AD:AD,A368+COUNTIF(Raw!C:C,"H")+COUNTIF(Raw!C:C,"S"))-20000&gt;0,LARGE(Raw!AD:AD,A368+COUNTIF(Raw!C:C,"H")+COUNTIF(Raw!C:C,"S"))-20000,""),""))</f>
        <v/>
      </c>
      <c r="T368" s="63" t="str">
        <f>IF(S368="","",(INDEX(Raw!AE:AE,MATCH(S368+20000,Raw!AD:AD,0)))-14000)</f>
        <v/>
      </c>
      <c r="U368" s="63" t="str">
        <f>IF(S368="","",(INDEX(Raw!AF:AF,MATCH(S368+20000,Raw!AD:AD,0)))-6000)</f>
        <v/>
      </c>
    </row>
    <row r="369" spans="1:21" x14ac:dyDescent="0.3">
      <c r="A369" s="52">
        <v>366</v>
      </c>
      <c r="B369" s="3" t="str">
        <f t="shared" si="17"/>
        <v/>
      </c>
      <c r="C369" s="52" t="str">
        <f>IF(E369="","",(INDEX(Raw!D:D,MATCH(E369+60000,Raw!AD:AD,0))))</f>
        <v/>
      </c>
      <c r="D369" s="52" t="str">
        <f>IF(E369="","",(INDEX(Raw!A:A,MATCH(E369+60000,Raw!AD:AD,0))))</f>
        <v/>
      </c>
      <c r="E369" s="59" t="str">
        <f>(IFERROR(IF(LARGE(Raw!AD:AD,A369)-60000&gt;0,LARGE(Raw!AD:AD,A369)-60000,""),""))</f>
        <v/>
      </c>
      <c r="F369" s="63" t="str">
        <f>IF(E369="","",(INDEX(Raw!AE:AE,MATCH(E369+60000,Raw!AD:AD,0)))-42000)</f>
        <v/>
      </c>
      <c r="G369" s="63" t="str">
        <f>IF(E369="","",(INDEX(Raw!AF:AF,MATCH(E369+60000,Raw!AD:AD,0)))-18000)</f>
        <v/>
      </c>
      <c r="I369" s="3" t="str">
        <f t="shared" si="15"/>
        <v/>
      </c>
      <c r="J369" s="52" t="str">
        <f>IF(L369="","",(INDEX(Raw!D:D,MATCH(L369+40000,Raw!AD:AD,0))))</f>
        <v/>
      </c>
      <c r="K369" s="52" t="str">
        <f>IF(L369="","",(INDEX(Raw!A:A,MATCH(L369+40000,Raw!AD:AD,0))))</f>
        <v/>
      </c>
      <c r="L369" s="59" t="str">
        <f>(IFERROR(IF(LARGE(Raw!AD:AD,A369+COUNTIF(Raw!C:C,"H"))-40000&gt;0,LARGE(Raw!AD:AD,A369+COUNTIF(Raw!C:C,"H"))-40000,""),""))</f>
        <v/>
      </c>
      <c r="M369" s="63" t="str">
        <f>IF(L369="","",(INDEX(Raw!AE:AE,MATCH(L369+40000,Raw!AD:AD,0)))-28000)</f>
        <v/>
      </c>
      <c r="N369" s="63" t="str">
        <f>IF(L369="","",(INDEX(Raw!AF:AF,MATCH(L369+40000,Raw!AD:AD,0)))-12000)</f>
        <v/>
      </c>
      <c r="P369" s="3" t="str">
        <f t="shared" si="16"/>
        <v/>
      </c>
      <c r="Q369" s="52" t="str">
        <f>IF(S369="","",(INDEX(Raw!D:D,MATCH(S369+20000,Raw!AD:AD,0))))</f>
        <v/>
      </c>
      <c r="R369" s="52" t="str">
        <f>IF(S369="","",(INDEX(Raw!A:A,MATCH(S369+20000,Raw!AD:AD,0))))</f>
        <v/>
      </c>
      <c r="S369" s="59" t="str">
        <f>(IFERROR(IF(LARGE(Raw!AD:AD,A369+COUNTIF(Raw!C:C,"H")+COUNTIF(Raw!C:C,"S"))-20000&gt;0,LARGE(Raw!AD:AD,A369+COUNTIF(Raw!C:C,"H")+COUNTIF(Raw!C:C,"S"))-20000,""),""))</f>
        <v/>
      </c>
      <c r="T369" s="63" t="str">
        <f>IF(S369="","",(INDEX(Raw!AE:AE,MATCH(S369+20000,Raw!AD:AD,0)))-14000)</f>
        <v/>
      </c>
      <c r="U369" s="63" t="str">
        <f>IF(S369="","",(INDEX(Raw!AF:AF,MATCH(S369+20000,Raw!AD:AD,0)))-6000)</f>
        <v/>
      </c>
    </row>
    <row r="370" spans="1:21" x14ac:dyDescent="0.3">
      <c r="A370" s="52">
        <v>367</v>
      </c>
      <c r="B370" s="3" t="str">
        <f t="shared" si="17"/>
        <v/>
      </c>
      <c r="C370" s="52" t="str">
        <f>IF(E370="","",(INDEX(Raw!D:D,MATCH(E370+60000,Raw!AD:AD,0))))</f>
        <v/>
      </c>
      <c r="D370" s="52" t="str">
        <f>IF(E370="","",(INDEX(Raw!A:A,MATCH(E370+60000,Raw!AD:AD,0))))</f>
        <v/>
      </c>
      <c r="E370" s="59" t="str">
        <f>(IFERROR(IF(LARGE(Raw!AD:AD,A370)-60000&gt;0,LARGE(Raw!AD:AD,A370)-60000,""),""))</f>
        <v/>
      </c>
      <c r="F370" s="63" t="str">
        <f>IF(E370="","",(INDEX(Raw!AE:AE,MATCH(E370+60000,Raw!AD:AD,0)))-42000)</f>
        <v/>
      </c>
      <c r="G370" s="63" t="str">
        <f>IF(E370="","",(INDEX(Raw!AF:AF,MATCH(E370+60000,Raw!AD:AD,0)))-18000)</f>
        <v/>
      </c>
      <c r="I370" s="3" t="str">
        <f t="shared" si="15"/>
        <v/>
      </c>
      <c r="J370" s="52" t="str">
        <f>IF(L370="","",(INDEX(Raw!D:D,MATCH(L370+40000,Raw!AD:AD,0))))</f>
        <v/>
      </c>
      <c r="K370" s="52" t="str">
        <f>IF(L370="","",(INDEX(Raw!A:A,MATCH(L370+40000,Raw!AD:AD,0))))</f>
        <v/>
      </c>
      <c r="L370" s="59" t="str">
        <f>(IFERROR(IF(LARGE(Raw!AD:AD,A370+COUNTIF(Raw!C:C,"H"))-40000&gt;0,LARGE(Raw!AD:AD,A370+COUNTIF(Raw!C:C,"H"))-40000,""),""))</f>
        <v/>
      </c>
      <c r="M370" s="63" t="str">
        <f>IF(L370="","",(INDEX(Raw!AE:AE,MATCH(L370+40000,Raw!AD:AD,0)))-28000)</f>
        <v/>
      </c>
      <c r="N370" s="63" t="str">
        <f>IF(L370="","",(INDEX(Raw!AF:AF,MATCH(L370+40000,Raw!AD:AD,0)))-12000)</f>
        <v/>
      </c>
      <c r="P370" s="3" t="str">
        <f t="shared" si="16"/>
        <v/>
      </c>
      <c r="Q370" s="52" t="str">
        <f>IF(S370="","",(INDEX(Raw!D:D,MATCH(S370+20000,Raw!AD:AD,0))))</f>
        <v/>
      </c>
      <c r="R370" s="52" t="str">
        <f>IF(S370="","",(INDEX(Raw!A:A,MATCH(S370+20000,Raw!AD:AD,0))))</f>
        <v/>
      </c>
      <c r="S370" s="59" t="str">
        <f>(IFERROR(IF(LARGE(Raw!AD:AD,A370+COUNTIF(Raw!C:C,"H")+COUNTIF(Raw!C:C,"S"))-20000&gt;0,LARGE(Raw!AD:AD,A370+COUNTIF(Raw!C:C,"H")+COUNTIF(Raw!C:C,"S"))-20000,""),""))</f>
        <v/>
      </c>
      <c r="T370" s="63" t="str">
        <f>IF(S370="","",(INDEX(Raw!AE:AE,MATCH(S370+20000,Raw!AD:AD,0)))-14000)</f>
        <v/>
      </c>
      <c r="U370" s="63" t="str">
        <f>IF(S370="","",(INDEX(Raw!AF:AF,MATCH(S370+20000,Raw!AD:AD,0)))-6000)</f>
        <v/>
      </c>
    </row>
    <row r="371" spans="1:21" x14ac:dyDescent="0.3">
      <c r="A371" s="52">
        <v>368</v>
      </c>
      <c r="B371" s="3" t="str">
        <f t="shared" si="17"/>
        <v/>
      </c>
      <c r="C371" s="52" t="str">
        <f>IF(E371="","",(INDEX(Raw!D:D,MATCH(E371+60000,Raw!AD:AD,0))))</f>
        <v/>
      </c>
      <c r="D371" s="52" t="str">
        <f>IF(E371="","",(INDEX(Raw!A:A,MATCH(E371+60000,Raw!AD:AD,0))))</f>
        <v/>
      </c>
      <c r="E371" s="59" t="str">
        <f>(IFERROR(IF(LARGE(Raw!AD:AD,A371)-60000&gt;0,LARGE(Raw!AD:AD,A371)-60000,""),""))</f>
        <v/>
      </c>
      <c r="F371" s="63" t="str">
        <f>IF(E371="","",(INDEX(Raw!AE:AE,MATCH(E371+60000,Raw!AD:AD,0)))-42000)</f>
        <v/>
      </c>
      <c r="G371" s="63" t="str">
        <f>IF(E371="","",(INDEX(Raw!AF:AF,MATCH(E371+60000,Raw!AD:AD,0)))-18000)</f>
        <v/>
      </c>
      <c r="I371" s="3" t="str">
        <f t="shared" si="15"/>
        <v/>
      </c>
      <c r="J371" s="52" t="str">
        <f>IF(L371="","",(INDEX(Raw!D:D,MATCH(L371+40000,Raw!AD:AD,0))))</f>
        <v/>
      </c>
      <c r="K371" s="52" t="str">
        <f>IF(L371="","",(INDEX(Raw!A:A,MATCH(L371+40000,Raw!AD:AD,0))))</f>
        <v/>
      </c>
      <c r="L371" s="59" t="str">
        <f>(IFERROR(IF(LARGE(Raw!AD:AD,A371+COUNTIF(Raw!C:C,"H"))-40000&gt;0,LARGE(Raw!AD:AD,A371+COUNTIF(Raw!C:C,"H"))-40000,""),""))</f>
        <v/>
      </c>
      <c r="M371" s="63" t="str">
        <f>IF(L371="","",(INDEX(Raw!AE:AE,MATCH(L371+40000,Raw!AD:AD,0)))-28000)</f>
        <v/>
      </c>
      <c r="N371" s="63" t="str">
        <f>IF(L371="","",(INDEX(Raw!AF:AF,MATCH(L371+40000,Raw!AD:AD,0)))-12000)</f>
        <v/>
      </c>
      <c r="P371" s="3" t="str">
        <f t="shared" si="16"/>
        <v/>
      </c>
      <c r="Q371" s="52" t="str">
        <f>IF(S371="","",(INDEX(Raw!D:D,MATCH(S371+20000,Raw!AD:AD,0))))</f>
        <v/>
      </c>
      <c r="R371" s="52" t="str">
        <f>IF(S371="","",(INDEX(Raw!A:A,MATCH(S371+20000,Raw!AD:AD,0))))</f>
        <v/>
      </c>
      <c r="S371" s="59" t="str">
        <f>(IFERROR(IF(LARGE(Raw!AD:AD,A371+COUNTIF(Raw!C:C,"H")+COUNTIF(Raw!C:C,"S"))-20000&gt;0,LARGE(Raw!AD:AD,A371+COUNTIF(Raw!C:C,"H")+COUNTIF(Raw!C:C,"S"))-20000,""),""))</f>
        <v/>
      </c>
      <c r="T371" s="63" t="str">
        <f>IF(S371="","",(INDEX(Raw!AE:AE,MATCH(S371+20000,Raw!AD:AD,0)))-14000)</f>
        <v/>
      </c>
      <c r="U371" s="63" t="str">
        <f>IF(S371="","",(INDEX(Raw!AF:AF,MATCH(S371+20000,Raw!AD:AD,0)))-6000)</f>
        <v/>
      </c>
    </row>
    <row r="372" spans="1:21" x14ac:dyDescent="0.3">
      <c r="A372" s="52">
        <v>369</v>
      </c>
      <c r="B372" s="3" t="str">
        <f t="shared" si="17"/>
        <v/>
      </c>
      <c r="C372" s="52" t="str">
        <f>IF(E372="","",(INDEX(Raw!D:D,MATCH(E372+60000,Raw!AD:AD,0))))</f>
        <v/>
      </c>
      <c r="D372" s="52" t="str">
        <f>IF(E372="","",(INDEX(Raw!A:A,MATCH(E372+60000,Raw!AD:AD,0))))</f>
        <v/>
      </c>
      <c r="E372" s="59" t="str">
        <f>(IFERROR(IF(LARGE(Raw!AD:AD,A372)-60000&gt;0,LARGE(Raw!AD:AD,A372)-60000,""),""))</f>
        <v/>
      </c>
      <c r="F372" s="63" t="str">
        <f>IF(E372="","",(INDEX(Raw!AE:AE,MATCH(E372+60000,Raw!AD:AD,0)))-42000)</f>
        <v/>
      </c>
      <c r="G372" s="63" t="str">
        <f>IF(E372="","",(INDEX(Raw!AF:AF,MATCH(E372+60000,Raw!AD:AD,0)))-18000)</f>
        <v/>
      </c>
      <c r="I372" s="3" t="str">
        <f t="shared" si="15"/>
        <v/>
      </c>
      <c r="J372" s="52" t="str">
        <f>IF(L372="","",(INDEX(Raw!D:D,MATCH(L372+40000,Raw!AD:AD,0))))</f>
        <v/>
      </c>
      <c r="K372" s="52" t="str">
        <f>IF(L372="","",(INDEX(Raw!A:A,MATCH(L372+40000,Raw!AD:AD,0))))</f>
        <v/>
      </c>
      <c r="L372" s="59" t="str">
        <f>(IFERROR(IF(LARGE(Raw!AD:AD,A372+COUNTIF(Raw!C:C,"H"))-40000&gt;0,LARGE(Raw!AD:AD,A372+COUNTIF(Raw!C:C,"H"))-40000,""),""))</f>
        <v/>
      </c>
      <c r="M372" s="63" t="str">
        <f>IF(L372="","",(INDEX(Raw!AE:AE,MATCH(L372+40000,Raw!AD:AD,0)))-28000)</f>
        <v/>
      </c>
      <c r="N372" s="63" t="str">
        <f>IF(L372="","",(INDEX(Raw!AF:AF,MATCH(L372+40000,Raw!AD:AD,0)))-12000)</f>
        <v/>
      </c>
      <c r="P372" s="3" t="str">
        <f t="shared" si="16"/>
        <v/>
      </c>
      <c r="Q372" s="52" t="str">
        <f>IF(S372="","",(INDEX(Raw!D:D,MATCH(S372+20000,Raw!AD:AD,0))))</f>
        <v/>
      </c>
      <c r="R372" s="52" t="str">
        <f>IF(S372="","",(INDEX(Raw!A:A,MATCH(S372+20000,Raw!AD:AD,0))))</f>
        <v/>
      </c>
      <c r="S372" s="59" t="str">
        <f>(IFERROR(IF(LARGE(Raw!AD:AD,A372+COUNTIF(Raw!C:C,"H")+COUNTIF(Raw!C:C,"S"))-20000&gt;0,LARGE(Raw!AD:AD,A372+COUNTIF(Raw!C:C,"H")+COUNTIF(Raw!C:C,"S"))-20000,""),""))</f>
        <v/>
      </c>
      <c r="T372" s="63" t="str">
        <f>IF(S372="","",(INDEX(Raw!AE:AE,MATCH(S372+20000,Raw!AD:AD,0)))-14000)</f>
        <v/>
      </c>
      <c r="U372" s="63" t="str">
        <f>IF(S372="","",(INDEX(Raw!AF:AF,MATCH(S372+20000,Raw!AD:AD,0)))-6000)</f>
        <v/>
      </c>
    </row>
    <row r="373" spans="1:21" x14ac:dyDescent="0.3">
      <c r="A373" s="52">
        <v>370</v>
      </c>
      <c r="B373" s="3" t="str">
        <f t="shared" si="17"/>
        <v/>
      </c>
      <c r="C373" s="52" t="str">
        <f>IF(E373="","",(INDEX(Raw!D:D,MATCH(E373+60000,Raw!AD:AD,0))))</f>
        <v/>
      </c>
      <c r="D373" s="52" t="str">
        <f>IF(E373="","",(INDEX(Raw!A:A,MATCH(E373+60000,Raw!AD:AD,0))))</f>
        <v/>
      </c>
      <c r="E373" s="59" t="str">
        <f>(IFERROR(IF(LARGE(Raw!AD:AD,A373)-60000&gt;0,LARGE(Raw!AD:AD,A373)-60000,""),""))</f>
        <v/>
      </c>
      <c r="F373" s="63" t="str">
        <f>IF(E373="","",(INDEX(Raw!AE:AE,MATCH(E373+60000,Raw!AD:AD,0)))-42000)</f>
        <v/>
      </c>
      <c r="G373" s="63" t="str">
        <f>IF(E373="","",(INDEX(Raw!AF:AF,MATCH(E373+60000,Raw!AD:AD,0)))-18000)</f>
        <v/>
      </c>
      <c r="I373" s="3" t="str">
        <f t="shared" si="15"/>
        <v/>
      </c>
      <c r="J373" s="52" t="str">
        <f>IF(L373="","",(INDEX(Raw!D:D,MATCH(L373+40000,Raw!AD:AD,0))))</f>
        <v/>
      </c>
      <c r="K373" s="52" t="str">
        <f>IF(L373="","",(INDEX(Raw!A:A,MATCH(L373+40000,Raw!AD:AD,0))))</f>
        <v/>
      </c>
      <c r="L373" s="59" t="str">
        <f>(IFERROR(IF(LARGE(Raw!AD:AD,A373+COUNTIF(Raw!C:C,"H"))-40000&gt;0,LARGE(Raw!AD:AD,A373+COUNTIF(Raw!C:C,"H"))-40000,""),""))</f>
        <v/>
      </c>
      <c r="M373" s="63" t="str">
        <f>IF(L373="","",(INDEX(Raw!AE:AE,MATCH(L373+40000,Raw!AD:AD,0)))-28000)</f>
        <v/>
      </c>
      <c r="N373" s="63" t="str">
        <f>IF(L373="","",(INDEX(Raw!AF:AF,MATCH(L373+40000,Raw!AD:AD,0)))-12000)</f>
        <v/>
      </c>
      <c r="P373" s="3" t="str">
        <f t="shared" si="16"/>
        <v/>
      </c>
      <c r="Q373" s="52" t="str">
        <f>IF(S373="","",(INDEX(Raw!D:D,MATCH(S373+20000,Raw!AD:AD,0))))</f>
        <v/>
      </c>
      <c r="R373" s="52" t="str">
        <f>IF(S373="","",(INDEX(Raw!A:A,MATCH(S373+20000,Raw!AD:AD,0))))</f>
        <v/>
      </c>
      <c r="S373" s="59" t="str">
        <f>(IFERROR(IF(LARGE(Raw!AD:AD,A373+COUNTIF(Raw!C:C,"H")+COUNTIF(Raw!C:C,"S"))-20000&gt;0,LARGE(Raw!AD:AD,A373+COUNTIF(Raw!C:C,"H")+COUNTIF(Raw!C:C,"S"))-20000,""),""))</f>
        <v/>
      </c>
      <c r="T373" s="63" t="str">
        <f>IF(S373="","",(INDEX(Raw!AE:AE,MATCH(S373+20000,Raw!AD:AD,0)))-14000)</f>
        <v/>
      </c>
      <c r="U373" s="63" t="str">
        <f>IF(S373="","",(INDEX(Raw!AF:AF,MATCH(S373+20000,Raw!AD:AD,0)))-6000)</f>
        <v/>
      </c>
    </row>
    <row r="374" spans="1:21" x14ac:dyDescent="0.3">
      <c r="A374" s="52">
        <v>371</v>
      </c>
      <c r="B374" s="3" t="str">
        <f t="shared" si="17"/>
        <v/>
      </c>
      <c r="C374" s="52" t="str">
        <f>IF(E374="","",(INDEX(Raw!D:D,MATCH(E374+60000,Raw!AD:AD,0))))</f>
        <v/>
      </c>
      <c r="D374" s="52" t="str">
        <f>IF(E374="","",(INDEX(Raw!A:A,MATCH(E374+60000,Raw!AD:AD,0))))</f>
        <v/>
      </c>
      <c r="E374" s="59" t="str">
        <f>(IFERROR(IF(LARGE(Raw!AD:AD,A374)-60000&gt;0,LARGE(Raw!AD:AD,A374)-60000,""),""))</f>
        <v/>
      </c>
      <c r="F374" s="63" t="str">
        <f>IF(E374="","",(INDEX(Raw!AE:AE,MATCH(E374+60000,Raw!AD:AD,0)))-42000)</f>
        <v/>
      </c>
      <c r="G374" s="63" t="str">
        <f>IF(E374="","",(INDEX(Raw!AF:AF,MATCH(E374+60000,Raw!AD:AD,0)))-18000)</f>
        <v/>
      </c>
      <c r="I374" s="3" t="str">
        <f t="shared" si="15"/>
        <v/>
      </c>
      <c r="J374" s="52" t="str">
        <f>IF(L374="","",(INDEX(Raw!D:D,MATCH(L374+40000,Raw!AD:AD,0))))</f>
        <v/>
      </c>
      <c r="K374" s="52" t="str">
        <f>IF(L374="","",(INDEX(Raw!A:A,MATCH(L374+40000,Raw!AD:AD,0))))</f>
        <v/>
      </c>
      <c r="L374" s="59" t="str">
        <f>(IFERROR(IF(LARGE(Raw!AD:AD,A374+COUNTIF(Raw!C:C,"H"))-40000&gt;0,LARGE(Raw!AD:AD,A374+COUNTIF(Raw!C:C,"H"))-40000,""),""))</f>
        <v/>
      </c>
      <c r="M374" s="63" t="str">
        <f>IF(L374="","",(INDEX(Raw!AE:AE,MATCH(L374+40000,Raw!AD:AD,0)))-28000)</f>
        <v/>
      </c>
      <c r="N374" s="63" t="str">
        <f>IF(L374="","",(INDEX(Raw!AF:AF,MATCH(L374+40000,Raw!AD:AD,0)))-12000)</f>
        <v/>
      </c>
      <c r="P374" s="3" t="str">
        <f t="shared" si="16"/>
        <v/>
      </c>
      <c r="Q374" s="52" t="str">
        <f>IF(S374="","",(INDEX(Raw!D:D,MATCH(S374+20000,Raw!AD:AD,0))))</f>
        <v/>
      </c>
      <c r="R374" s="52" t="str">
        <f>IF(S374="","",(INDEX(Raw!A:A,MATCH(S374+20000,Raw!AD:AD,0))))</f>
        <v/>
      </c>
      <c r="S374" s="59" t="str">
        <f>(IFERROR(IF(LARGE(Raw!AD:AD,A374+COUNTIF(Raw!C:C,"H")+COUNTIF(Raw!C:C,"S"))-20000&gt;0,LARGE(Raw!AD:AD,A374+COUNTIF(Raw!C:C,"H")+COUNTIF(Raw!C:C,"S"))-20000,""),""))</f>
        <v/>
      </c>
      <c r="T374" s="63" t="str">
        <f>IF(S374="","",(INDEX(Raw!AE:AE,MATCH(S374+20000,Raw!AD:AD,0)))-14000)</f>
        <v/>
      </c>
      <c r="U374" s="63" t="str">
        <f>IF(S374="","",(INDEX(Raw!AF:AF,MATCH(S374+20000,Raw!AD:AD,0)))-6000)</f>
        <v/>
      </c>
    </row>
    <row r="375" spans="1:21" x14ac:dyDescent="0.3">
      <c r="A375" s="52">
        <v>372</v>
      </c>
      <c r="B375" s="3" t="str">
        <f t="shared" si="17"/>
        <v/>
      </c>
      <c r="C375" s="52" t="str">
        <f>IF(E375="","",(INDEX(Raw!D:D,MATCH(E375+60000,Raw!AD:AD,0))))</f>
        <v/>
      </c>
      <c r="D375" s="52" t="str">
        <f>IF(E375="","",(INDEX(Raw!A:A,MATCH(E375+60000,Raw!AD:AD,0))))</f>
        <v/>
      </c>
      <c r="E375" s="59" t="str">
        <f>(IFERROR(IF(LARGE(Raw!AD:AD,A375)-60000&gt;0,LARGE(Raw!AD:AD,A375)-60000,""),""))</f>
        <v/>
      </c>
      <c r="F375" s="63" t="str">
        <f>IF(E375="","",(INDEX(Raw!AE:AE,MATCH(E375+60000,Raw!AD:AD,0)))-42000)</f>
        <v/>
      </c>
      <c r="G375" s="63" t="str">
        <f>IF(E375="","",(INDEX(Raw!AF:AF,MATCH(E375+60000,Raw!AD:AD,0)))-18000)</f>
        <v/>
      </c>
      <c r="I375" s="3" t="str">
        <f t="shared" si="15"/>
        <v/>
      </c>
      <c r="J375" s="52" t="str">
        <f>IF(L375="","",(INDEX(Raw!D:D,MATCH(L375+40000,Raw!AD:AD,0))))</f>
        <v/>
      </c>
      <c r="K375" s="52" t="str">
        <f>IF(L375="","",(INDEX(Raw!A:A,MATCH(L375+40000,Raw!AD:AD,0))))</f>
        <v/>
      </c>
      <c r="L375" s="59" t="str">
        <f>(IFERROR(IF(LARGE(Raw!AD:AD,A375+COUNTIF(Raw!C:C,"H"))-40000&gt;0,LARGE(Raw!AD:AD,A375+COUNTIF(Raw!C:C,"H"))-40000,""),""))</f>
        <v/>
      </c>
      <c r="M375" s="63" t="str">
        <f>IF(L375="","",(INDEX(Raw!AE:AE,MATCH(L375+40000,Raw!AD:AD,0)))-28000)</f>
        <v/>
      </c>
      <c r="N375" s="63" t="str">
        <f>IF(L375="","",(INDEX(Raw!AF:AF,MATCH(L375+40000,Raw!AD:AD,0)))-12000)</f>
        <v/>
      </c>
      <c r="P375" s="3" t="str">
        <f t="shared" si="16"/>
        <v/>
      </c>
      <c r="Q375" s="52" t="str">
        <f>IF(S375="","",(INDEX(Raw!D:D,MATCH(S375+20000,Raw!AD:AD,0))))</f>
        <v/>
      </c>
      <c r="R375" s="52" t="str">
        <f>IF(S375="","",(INDEX(Raw!A:A,MATCH(S375+20000,Raw!AD:AD,0))))</f>
        <v/>
      </c>
      <c r="S375" s="59" t="str">
        <f>(IFERROR(IF(LARGE(Raw!AD:AD,A375+COUNTIF(Raw!C:C,"H")+COUNTIF(Raw!C:C,"S"))-20000&gt;0,LARGE(Raw!AD:AD,A375+COUNTIF(Raw!C:C,"H")+COUNTIF(Raw!C:C,"S"))-20000,""),""))</f>
        <v/>
      </c>
      <c r="T375" s="63" t="str">
        <f>IF(S375="","",(INDEX(Raw!AE:AE,MATCH(S375+20000,Raw!AD:AD,0)))-14000)</f>
        <v/>
      </c>
      <c r="U375" s="63" t="str">
        <f>IF(S375="","",(INDEX(Raw!AF:AF,MATCH(S375+20000,Raw!AD:AD,0)))-6000)</f>
        <v/>
      </c>
    </row>
    <row r="376" spans="1:21" x14ac:dyDescent="0.3">
      <c r="A376" s="52">
        <v>373</v>
      </c>
      <c r="B376" s="3" t="str">
        <f t="shared" si="17"/>
        <v/>
      </c>
      <c r="C376" s="52" t="str">
        <f>IF(E376="","",(INDEX(Raw!D:D,MATCH(E376+60000,Raw!AD:AD,0))))</f>
        <v/>
      </c>
      <c r="D376" s="52" t="str">
        <f>IF(E376="","",(INDEX(Raw!A:A,MATCH(E376+60000,Raw!AD:AD,0))))</f>
        <v/>
      </c>
      <c r="E376" s="59" t="str">
        <f>(IFERROR(IF(LARGE(Raw!AD:AD,A376)-60000&gt;0,LARGE(Raw!AD:AD,A376)-60000,""),""))</f>
        <v/>
      </c>
      <c r="F376" s="63" t="str">
        <f>IF(E376="","",(INDEX(Raw!AE:AE,MATCH(E376+60000,Raw!AD:AD,0)))-42000)</f>
        <v/>
      </c>
      <c r="G376" s="63" t="str">
        <f>IF(E376="","",(INDEX(Raw!AF:AF,MATCH(E376+60000,Raw!AD:AD,0)))-18000)</f>
        <v/>
      </c>
      <c r="I376" s="3" t="str">
        <f t="shared" si="15"/>
        <v/>
      </c>
      <c r="J376" s="52" t="str">
        <f>IF(L376="","",(INDEX(Raw!D:D,MATCH(L376+40000,Raw!AD:AD,0))))</f>
        <v/>
      </c>
      <c r="K376" s="52" t="str">
        <f>IF(L376="","",(INDEX(Raw!A:A,MATCH(L376+40000,Raw!AD:AD,0))))</f>
        <v/>
      </c>
      <c r="L376" s="59" t="str">
        <f>(IFERROR(IF(LARGE(Raw!AD:AD,A376+COUNTIF(Raw!C:C,"H"))-40000&gt;0,LARGE(Raw!AD:AD,A376+COUNTIF(Raw!C:C,"H"))-40000,""),""))</f>
        <v/>
      </c>
      <c r="M376" s="63" t="str">
        <f>IF(L376="","",(INDEX(Raw!AE:AE,MATCH(L376+40000,Raw!AD:AD,0)))-28000)</f>
        <v/>
      </c>
      <c r="N376" s="63" t="str">
        <f>IF(L376="","",(INDEX(Raw!AF:AF,MATCH(L376+40000,Raw!AD:AD,0)))-12000)</f>
        <v/>
      </c>
      <c r="P376" s="3" t="str">
        <f t="shared" si="16"/>
        <v/>
      </c>
      <c r="Q376" s="52" t="str">
        <f>IF(S376="","",(INDEX(Raw!D:D,MATCH(S376+20000,Raw!AD:AD,0))))</f>
        <v/>
      </c>
      <c r="R376" s="52" t="str">
        <f>IF(S376="","",(INDEX(Raw!A:A,MATCH(S376+20000,Raw!AD:AD,0))))</f>
        <v/>
      </c>
      <c r="S376" s="59" t="str">
        <f>(IFERROR(IF(LARGE(Raw!AD:AD,A376+COUNTIF(Raw!C:C,"H")+COUNTIF(Raw!C:C,"S"))-20000&gt;0,LARGE(Raw!AD:AD,A376+COUNTIF(Raw!C:C,"H")+COUNTIF(Raw!C:C,"S"))-20000,""),""))</f>
        <v/>
      </c>
      <c r="T376" s="63" t="str">
        <f>IF(S376="","",(INDEX(Raw!AE:AE,MATCH(S376+20000,Raw!AD:AD,0)))-14000)</f>
        <v/>
      </c>
      <c r="U376" s="63" t="str">
        <f>IF(S376="","",(INDEX(Raw!AF:AF,MATCH(S376+20000,Raw!AD:AD,0)))-6000)</f>
        <v/>
      </c>
    </row>
    <row r="377" spans="1:21" x14ac:dyDescent="0.3">
      <c r="A377" s="52">
        <v>374</v>
      </c>
      <c r="B377" s="3" t="str">
        <f t="shared" si="17"/>
        <v/>
      </c>
      <c r="C377" s="52" t="str">
        <f>IF(E377="","",(INDEX(Raw!D:D,MATCH(E377+60000,Raw!AD:AD,0))))</f>
        <v/>
      </c>
      <c r="D377" s="52" t="str">
        <f>IF(E377="","",(INDEX(Raw!A:A,MATCH(E377+60000,Raw!AD:AD,0))))</f>
        <v/>
      </c>
      <c r="E377" s="59" t="str">
        <f>(IFERROR(IF(LARGE(Raw!AD:AD,A377)-60000&gt;0,LARGE(Raw!AD:AD,A377)-60000,""),""))</f>
        <v/>
      </c>
      <c r="F377" s="63" t="str">
        <f>IF(E377="","",(INDEX(Raw!AE:AE,MATCH(E377+60000,Raw!AD:AD,0)))-42000)</f>
        <v/>
      </c>
      <c r="G377" s="63" t="str">
        <f>IF(E377="","",(INDEX(Raw!AF:AF,MATCH(E377+60000,Raw!AD:AD,0)))-18000)</f>
        <v/>
      </c>
      <c r="I377" s="3" t="str">
        <f t="shared" si="15"/>
        <v/>
      </c>
      <c r="J377" s="52" t="str">
        <f>IF(L377="","",(INDEX(Raw!D:D,MATCH(L377+40000,Raw!AD:AD,0))))</f>
        <v/>
      </c>
      <c r="K377" s="52" t="str">
        <f>IF(L377="","",(INDEX(Raw!A:A,MATCH(L377+40000,Raw!AD:AD,0))))</f>
        <v/>
      </c>
      <c r="L377" s="59" t="str">
        <f>(IFERROR(IF(LARGE(Raw!AD:AD,A377+COUNTIF(Raw!C:C,"H"))-40000&gt;0,LARGE(Raw!AD:AD,A377+COUNTIF(Raw!C:C,"H"))-40000,""),""))</f>
        <v/>
      </c>
      <c r="M377" s="63" t="str">
        <f>IF(L377="","",(INDEX(Raw!AE:AE,MATCH(L377+40000,Raw!AD:AD,0)))-28000)</f>
        <v/>
      </c>
      <c r="N377" s="63" t="str">
        <f>IF(L377="","",(INDEX(Raw!AF:AF,MATCH(L377+40000,Raw!AD:AD,0)))-12000)</f>
        <v/>
      </c>
      <c r="P377" s="3" t="str">
        <f t="shared" si="16"/>
        <v/>
      </c>
      <c r="Q377" s="52" t="str">
        <f>IF(S377="","",(INDEX(Raw!D:D,MATCH(S377+20000,Raw!AD:AD,0))))</f>
        <v/>
      </c>
      <c r="R377" s="52" t="str">
        <f>IF(S377="","",(INDEX(Raw!A:A,MATCH(S377+20000,Raw!AD:AD,0))))</f>
        <v/>
      </c>
      <c r="S377" s="59" t="str">
        <f>(IFERROR(IF(LARGE(Raw!AD:AD,A377+COUNTIF(Raw!C:C,"H")+COUNTIF(Raw!C:C,"S"))-20000&gt;0,LARGE(Raw!AD:AD,A377+COUNTIF(Raw!C:C,"H")+COUNTIF(Raw!C:C,"S"))-20000,""),""))</f>
        <v/>
      </c>
      <c r="T377" s="63" t="str">
        <f>IF(S377="","",(INDEX(Raw!AE:AE,MATCH(S377+20000,Raw!AD:AD,0)))-14000)</f>
        <v/>
      </c>
      <c r="U377" s="63" t="str">
        <f>IF(S377="","",(INDEX(Raw!AF:AF,MATCH(S377+20000,Raw!AD:AD,0)))-6000)</f>
        <v/>
      </c>
    </row>
    <row r="378" spans="1:21" x14ac:dyDescent="0.3">
      <c r="A378" s="52">
        <v>375</v>
      </c>
      <c r="B378" s="3" t="str">
        <f t="shared" si="17"/>
        <v/>
      </c>
      <c r="C378" s="52" t="str">
        <f>IF(E378="","",(INDEX(Raw!D:D,MATCH(E378+60000,Raw!AD:AD,0))))</f>
        <v/>
      </c>
      <c r="D378" s="52" t="str">
        <f>IF(E378="","",(INDEX(Raw!A:A,MATCH(E378+60000,Raw!AD:AD,0))))</f>
        <v/>
      </c>
      <c r="E378" s="59" t="str">
        <f>(IFERROR(IF(LARGE(Raw!AD:AD,A378)-60000&gt;0,LARGE(Raw!AD:AD,A378)-60000,""),""))</f>
        <v/>
      </c>
      <c r="F378" s="63" t="str">
        <f>IF(E378="","",(INDEX(Raw!AE:AE,MATCH(E378+60000,Raw!AD:AD,0)))-42000)</f>
        <v/>
      </c>
      <c r="G378" s="63" t="str">
        <f>IF(E378="","",(INDEX(Raw!AF:AF,MATCH(E378+60000,Raw!AD:AD,0)))-18000)</f>
        <v/>
      </c>
      <c r="I378" s="3" t="str">
        <f t="shared" si="15"/>
        <v/>
      </c>
      <c r="J378" s="52" t="str">
        <f>IF(L378="","",(INDEX(Raw!D:D,MATCH(L378+40000,Raw!AD:AD,0))))</f>
        <v/>
      </c>
      <c r="K378" s="52" t="str">
        <f>IF(L378="","",(INDEX(Raw!A:A,MATCH(L378+40000,Raw!AD:AD,0))))</f>
        <v/>
      </c>
      <c r="L378" s="59" t="str">
        <f>(IFERROR(IF(LARGE(Raw!AD:AD,A378+COUNTIF(Raw!C:C,"H"))-40000&gt;0,LARGE(Raw!AD:AD,A378+COUNTIF(Raw!C:C,"H"))-40000,""),""))</f>
        <v/>
      </c>
      <c r="M378" s="63" t="str">
        <f>IF(L378="","",(INDEX(Raw!AE:AE,MATCH(L378+40000,Raw!AD:AD,0)))-28000)</f>
        <v/>
      </c>
      <c r="N378" s="63" t="str">
        <f>IF(L378="","",(INDEX(Raw!AF:AF,MATCH(L378+40000,Raw!AD:AD,0)))-12000)</f>
        <v/>
      </c>
      <c r="P378" s="3" t="str">
        <f t="shared" si="16"/>
        <v/>
      </c>
      <c r="Q378" s="52" t="str">
        <f>IF(S378="","",(INDEX(Raw!D:D,MATCH(S378+20000,Raw!AD:AD,0))))</f>
        <v/>
      </c>
      <c r="R378" s="52" t="str">
        <f>IF(S378="","",(INDEX(Raw!A:A,MATCH(S378+20000,Raw!AD:AD,0))))</f>
        <v/>
      </c>
      <c r="S378" s="59" t="str">
        <f>(IFERROR(IF(LARGE(Raw!AD:AD,A378+COUNTIF(Raw!C:C,"H")+COUNTIF(Raw!C:C,"S"))-20000&gt;0,LARGE(Raw!AD:AD,A378+COUNTIF(Raw!C:C,"H")+COUNTIF(Raw!C:C,"S"))-20000,""),""))</f>
        <v/>
      </c>
      <c r="T378" s="63" t="str">
        <f>IF(S378="","",(INDEX(Raw!AE:AE,MATCH(S378+20000,Raw!AD:AD,0)))-14000)</f>
        <v/>
      </c>
      <c r="U378" s="63" t="str">
        <f>IF(S378="","",(INDEX(Raw!AF:AF,MATCH(S378+20000,Raw!AD:AD,0)))-6000)</f>
        <v/>
      </c>
    </row>
    <row r="379" spans="1:21" x14ac:dyDescent="0.3">
      <c r="A379" s="52">
        <v>376</v>
      </c>
      <c r="B379" s="3" t="str">
        <f t="shared" si="17"/>
        <v/>
      </c>
      <c r="C379" s="52" t="str">
        <f>IF(E379="","",(INDEX(Raw!D:D,MATCH(E379+60000,Raw!AD:AD,0))))</f>
        <v/>
      </c>
      <c r="D379" s="52" t="str">
        <f>IF(E379="","",(INDEX(Raw!A:A,MATCH(E379+60000,Raw!AD:AD,0))))</f>
        <v/>
      </c>
      <c r="E379" s="59" t="str">
        <f>(IFERROR(IF(LARGE(Raw!AD:AD,A379)-60000&gt;0,LARGE(Raw!AD:AD,A379)-60000,""),""))</f>
        <v/>
      </c>
      <c r="F379" s="63" t="str">
        <f>IF(E379="","",(INDEX(Raw!AE:AE,MATCH(E379+60000,Raw!AD:AD,0)))-42000)</f>
        <v/>
      </c>
      <c r="G379" s="63" t="str">
        <f>IF(E379="","",(INDEX(Raw!AF:AF,MATCH(E379+60000,Raw!AD:AD,0)))-18000)</f>
        <v/>
      </c>
      <c r="I379" s="3" t="str">
        <f t="shared" si="15"/>
        <v/>
      </c>
      <c r="J379" s="52" t="str">
        <f>IF(L379="","",(INDEX(Raw!D:D,MATCH(L379+40000,Raw!AD:AD,0))))</f>
        <v/>
      </c>
      <c r="K379" s="52" t="str">
        <f>IF(L379="","",(INDEX(Raw!A:A,MATCH(L379+40000,Raw!AD:AD,0))))</f>
        <v/>
      </c>
      <c r="L379" s="59" t="str">
        <f>(IFERROR(IF(LARGE(Raw!AD:AD,A379+COUNTIF(Raw!C:C,"H"))-40000&gt;0,LARGE(Raw!AD:AD,A379+COUNTIF(Raw!C:C,"H"))-40000,""),""))</f>
        <v/>
      </c>
      <c r="M379" s="63" t="str">
        <f>IF(L379="","",(INDEX(Raw!AE:AE,MATCH(L379+40000,Raw!AD:AD,0)))-28000)</f>
        <v/>
      </c>
      <c r="N379" s="63" t="str">
        <f>IF(L379="","",(INDEX(Raw!AF:AF,MATCH(L379+40000,Raw!AD:AD,0)))-12000)</f>
        <v/>
      </c>
      <c r="P379" s="3" t="str">
        <f t="shared" si="16"/>
        <v/>
      </c>
      <c r="Q379" s="52" t="str">
        <f>IF(S379="","",(INDEX(Raw!D:D,MATCH(S379+20000,Raw!AD:AD,0))))</f>
        <v/>
      </c>
      <c r="R379" s="52" t="str">
        <f>IF(S379="","",(INDEX(Raw!A:A,MATCH(S379+20000,Raw!AD:AD,0))))</f>
        <v/>
      </c>
      <c r="S379" s="59" t="str">
        <f>(IFERROR(IF(LARGE(Raw!AD:AD,A379+COUNTIF(Raw!C:C,"H")+COUNTIF(Raw!C:C,"S"))-20000&gt;0,LARGE(Raw!AD:AD,A379+COUNTIF(Raw!C:C,"H")+COUNTIF(Raw!C:C,"S"))-20000,""),""))</f>
        <v/>
      </c>
      <c r="T379" s="63" t="str">
        <f>IF(S379="","",(INDEX(Raw!AE:AE,MATCH(S379+20000,Raw!AD:AD,0)))-14000)</f>
        <v/>
      </c>
      <c r="U379" s="63" t="str">
        <f>IF(S379="","",(INDEX(Raw!AF:AF,MATCH(S379+20000,Raw!AD:AD,0)))-6000)</f>
        <v/>
      </c>
    </row>
    <row r="380" spans="1:21" x14ac:dyDescent="0.3">
      <c r="A380" s="52">
        <v>377</v>
      </c>
      <c r="B380" s="3" t="str">
        <f t="shared" si="17"/>
        <v/>
      </c>
      <c r="C380" s="52" t="str">
        <f>IF(E380="","",(INDEX(Raw!D:D,MATCH(E380+60000,Raw!AD:AD,0))))</f>
        <v/>
      </c>
      <c r="D380" s="52" t="str">
        <f>IF(E380="","",(INDEX(Raw!A:A,MATCH(E380+60000,Raw!AD:AD,0))))</f>
        <v/>
      </c>
      <c r="E380" s="59" t="str">
        <f>(IFERROR(IF(LARGE(Raw!AD:AD,A380)-60000&gt;0,LARGE(Raw!AD:AD,A380)-60000,""),""))</f>
        <v/>
      </c>
      <c r="F380" s="63" t="str">
        <f>IF(E380="","",(INDEX(Raw!AE:AE,MATCH(E380+60000,Raw!AD:AD,0)))-42000)</f>
        <v/>
      </c>
      <c r="G380" s="63" t="str">
        <f>IF(E380="","",(INDEX(Raw!AF:AF,MATCH(E380+60000,Raw!AD:AD,0)))-18000)</f>
        <v/>
      </c>
      <c r="I380" s="3" t="str">
        <f t="shared" si="15"/>
        <v/>
      </c>
      <c r="J380" s="52" t="str">
        <f>IF(L380="","",(INDEX(Raw!D:D,MATCH(L380+40000,Raw!AD:AD,0))))</f>
        <v/>
      </c>
      <c r="K380" s="52" t="str">
        <f>IF(L380="","",(INDEX(Raw!A:A,MATCH(L380+40000,Raw!AD:AD,0))))</f>
        <v/>
      </c>
      <c r="L380" s="59" t="str">
        <f>(IFERROR(IF(LARGE(Raw!AD:AD,A380+COUNTIF(Raw!C:C,"H"))-40000&gt;0,LARGE(Raw!AD:AD,A380+COUNTIF(Raw!C:C,"H"))-40000,""),""))</f>
        <v/>
      </c>
      <c r="M380" s="63" t="str">
        <f>IF(L380="","",(INDEX(Raw!AE:AE,MATCH(L380+40000,Raw!AD:AD,0)))-28000)</f>
        <v/>
      </c>
      <c r="N380" s="63" t="str">
        <f>IF(L380="","",(INDEX(Raw!AF:AF,MATCH(L380+40000,Raw!AD:AD,0)))-12000)</f>
        <v/>
      </c>
      <c r="P380" s="3" t="str">
        <f t="shared" si="16"/>
        <v/>
      </c>
      <c r="Q380" s="52" t="str">
        <f>IF(S380="","",(INDEX(Raw!D:D,MATCH(S380+20000,Raw!AD:AD,0))))</f>
        <v/>
      </c>
      <c r="R380" s="52" t="str">
        <f>IF(S380="","",(INDEX(Raw!A:A,MATCH(S380+20000,Raw!AD:AD,0))))</f>
        <v/>
      </c>
      <c r="S380" s="59" t="str">
        <f>(IFERROR(IF(LARGE(Raw!AD:AD,A380+COUNTIF(Raw!C:C,"H")+COUNTIF(Raw!C:C,"S"))-20000&gt;0,LARGE(Raw!AD:AD,A380+COUNTIF(Raw!C:C,"H")+COUNTIF(Raw!C:C,"S"))-20000,""),""))</f>
        <v/>
      </c>
      <c r="T380" s="63" t="str">
        <f>IF(S380="","",(INDEX(Raw!AE:AE,MATCH(S380+20000,Raw!AD:AD,0)))-14000)</f>
        <v/>
      </c>
      <c r="U380" s="63" t="str">
        <f>IF(S380="","",(INDEX(Raw!AF:AF,MATCH(S380+20000,Raw!AD:AD,0)))-6000)</f>
        <v/>
      </c>
    </row>
    <row r="381" spans="1:21" x14ac:dyDescent="0.3">
      <c r="A381" s="52">
        <v>378</v>
      </c>
      <c r="B381" s="3" t="str">
        <f t="shared" si="17"/>
        <v/>
      </c>
      <c r="C381" s="52" t="str">
        <f>IF(E381="","",(INDEX(Raw!D:D,MATCH(E381+60000,Raw!AD:AD,0))))</f>
        <v/>
      </c>
      <c r="D381" s="52" t="str">
        <f>IF(E381="","",(INDEX(Raw!A:A,MATCH(E381+60000,Raw!AD:AD,0))))</f>
        <v/>
      </c>
      <c r="E381" s="59" t="str">
        <f>(IFERROR(IF(LARGE(Raw!AD:AD,A381)-60000&gt;0,LARGE(Raw!AD:AD,A381)-60000,""),""))</f>
        <v/>
      </c>
      <c r="F381" s="63" t="str">
        <f>IF(E381="","",(INDEX(Raw!AE:AE,MATCH(E381+60000,Raw!AD:AD,0)))-42000)</f>
        <v/>
      </c>
      <c r="G381" s="63" t="str">
        <f>IF(E381="","",(INDEX(Raw!AF:AF,MATCH(E381+60000,Raw!AD:AD,0)))-18000)</f>
        <v/>
      </c>
      <c r="I381" s="3" t="str">
        <f t="shared" si="15"/>
        <v/>
      </c>
      <c r="J381" s="52" t="str">
        <f>IF(L381="","",(INDEX(Raw!D:D,MATCH(L381+40000,Raw!AD:AD,0))))</f>
        <v/>
      </c>
      <c r="K381" s="52" t="str">
        <f>IF(L381="","",(INDEX(Raw!A:A,MATCH(L381+40000,Raw!AD:AD,0))))</f>
        <v/>
      </c>
      <c r="L381" s="59" t="str">
        <f>(IFERROR(IF(LARGE(Raw!AD:AD,A381+COUNTIF(Raw!C:C,"H"))-40000&gt;0,LARGE(Raw!AD:AD,A381+COUNTIF(Raw!C:C,"H"))-40000,""),""))</f>
        <v/>
      </c>
      <c r="M381" s="63" t="str">
        <f>IF(L381="","",(INDEX(Raw!AE:AE,MATCH(L381+40000,Raw!AD:AD,0)))-28000)</f>
        <v/>
      </c>
      <c r="N381" s="63" t="str">
        <f>IF(L381="","",(INDEX(Raw!AF:AF,MATCH(L381+40000,Raw!AD:AD,0)))-12000)</f>
        <v/>
      </c>
      <c r="P381" s="3" t="str">
        <f t="shared" si="16"/>
        <v/>
      </c>
      <c r="Q381" s="52" t="str">
        <f>IF(S381="","",(INDEX(Raw!D:D,MATCH(S381+20000,Raw!AD:AD,0))))</f>
        <v/>
      </c>
      <c r="R381" s="52" t="str">
        <f>IF(S381="","",(INDEX(Raw!A:A,MATCH(S381+20000,Raw!AD:AD,0))))</f>
        <v/>
      </c>
      <c r="S381" s="59" t="str">
        <f>(IFERROR(IF(LARGE(Raw!AD:AD,A381+COUNTIF(Raw!C:C,"H")+COUNTIF(Raw!C:C,"S"))-20000&gt;0,LARGE(Raw!AD:AD,A381+COUNTIF(Raw!C:C,"H")+COUNTIF(Raw!C:C,"S"))-20000,""),""))</f>
        <v/>
      </c>
      <c r="T381" s="63" t="str">
        <f>IF(S381="","",(INDEX(Raw!AE:AE,MATCH(S381+20000,Raw!AD:AD,0)))-14000)</f>
        <v/>
      </c>
      <c r="U381" s="63" t="str">
        <f>IF(S381="","",(INDEX(Raw!AF:AF,MATCH(S381+20000,Raw!AD:AD,0)))-6000)</f>
        <v/>
      </c>
    </row>
    <row r="382" spans="1:21" x14ac:dyDescent="0.3">
      <c r="A382" s="52">
        <v>379</v>
      </c>
      <c r="B382" s="3" t="str">
        <f t="shared" si="17"/>
        <v/>
      </c>
      <c r="C382" s="52" t="str">
        <f>IF(E382="","",(INDEX(Raw!D:D,MATCH(E382+60000,Raw!AD:AD,0))))</f>
        <v/>
      </c>
      <c r="D382" s="52" t="str">
        <f>IF(E382="","",(INDEX(Raw!A:A,MATCH(E382+60000,Raw!AD:AD,0))))</f>
        <v/>
      </c>
      <c r="E382" s="59" t="str">
        <f>(IFERROR(IF(LARGE(Raw!AD:AD,A382)-60000&gt;0,LARGE(Raw!AD:AD,A382)-60000,""),""))</f>
        <v/>
      </c>
      <c r="F382" s="63" t="str">
        <f>IF(E382="","",(INDEX(Raw!AE:AE,MATCH(E382+60000,Raw!AD:AD,0)))-42000)</f>
        <v/>
      </c>
      <c r="G382" s="63" t="str">
        <f>IF(E382="","",(INDEX(Raw!AF:AF,MATCH(E382+60000,Raw!AD:AD,0)))-18000)</f>
        <v/>
      </c>
      <c r="I382" s="3" t="str">
        <f t="shared" si="15"/>
        <v/>
      </c>
      <c r="J382" s="52" t="str">
        <f>IF(L382="","",(INDEX(Raw!D:D,MATCH(L382+40000,Raw!AD:AD,0))))</f>
        <v/>
      </c>
      <c r="K382" s="52" t="str">
        <f>IF(L382="","",(INDEX(Raw!A:A,MATCH(L382+40000,Raw!AD:AD,0))))</f>
        <v/>
      </c>
      <c r="L382" s="59" t="str">
        <f>(IFERROR(IF(LARGE(Raw!AD:AD,A382+COUNTIF(Raw!C:C,"H"))-40000&gt;0,LARGE(Raw!AD:AD,A382+COUNTIF(Raw!C:C,"H"))-40000,""),""))</f>
        <v/>
      </c>
      <c r="M382" s="63" t="str">
        <f>IF(L382="","",(INDEX(Raw!AE:AE,MATCH(L382+40000,Raw!AD:AD,0)))-28000)</f>
        <v/>
      </c>
      <c r="N382" s="63" t="str">
        <f>IF(L382="","",(INDEX(Raw!AF:AF,MATCH(L382+40000,Raw!AD:AD,0)))-12000)</f>
        <v/>
      </c>
      <c r="P382" s="3" t="str">
        <f t="shared" si="16"/>
        <v/>
      </c>
      <c r="Q382" s="52" t="str">
        <f>IF(S382="","",(INDEX(Raw!D:D,MATCH(S382+20000,Raw!AD:AD,0))))</f>
        <v/>
      </c>
      <c r="R382" s="52" t="str">
        <f>IF(S382="","",(INDEX(Raw!A:A,MATCH(S382+20000,Raw!AD:AD,0))))</f>
        <v/>
      </c>
      <c r="S382" s="59" t="str">
        <f>(IFERROR(IF(LARGE(Raw!AD:AD,A382+COUNTIF(Raw!C:C,"H")+COUNTIF(Raw!C:C,"S"))-20000&gt;0,LARGE(Raw!AD:AD,A382+COUNTIF(Raw!C:C,"H")+COUNTIF(Raw!C:C,"S"))-20000,""),""))</f>
        <v/>
      </c>
      <c r="T382" s="63" t="str">
        <f>IF(S382="","",(INDEX(Raw!AE:AE,MATCH(S382+20000,Raw!AD:AD,0)))-14000)</f>
        <v/>
      </c>
      <c r="U382" s="63" t="str">
        <f>IF(S382="","",(INDEX(Raw!AF:AF,MATCH(S382+20000,Raw!AD:AD,0)))-6000)</f>
        <v/>
      </c>
    </row>
    <row r="383" spans="1:21" x14ac:dyDescent="0.3">
      <c r="A383" s="52">
        <v>380</v>
      </c>
      <c r="B383" s="3" t="str">
        <f t="shared" si="17"/>
        <v/>
      </c>
      <c r="C383" s="52" t="str">
        <f>IF(E383="","",(INDEX(Raw!D:D,MATCH(E383+60000,Raw!AD:AD,0))))</f>
        <v/>
      </c>
      <c r="D383" s="52" t="str">
        <f>IF(E383="","",(INDEX(Raw!A:A,MATCH(E383+60000,Raw!AD:AD,0))))</f>
        <v/>
      </c>
      <c r="E383" s="59" t="str">
        <f>(IFERROR(IF(LARGE(Raw!AD:AD,A383)-60000&gt;0,LARGE(Raw!AD:AD,A383)-60000,""),""))</f>
        <v/>
      </c>
      <c r="F383" s="63" t="str">
        <f>IF(E383="","",(INDEX(Raw!AE:AE,MATCH(E383+60000,Raw!AD:AD,0)))-42000)</f>
        <v/>
      </c>
      <c r="G383" s="63" t="str">
        <f>IF(E383="","",(INDEX(Raw!AF:AF,MATCH(E383+60000,Raw!AD:AD,0)))-18000)</f>
        <v/>
      </c>
      <c r="I383" s="3" t="str">
        <f t="shared" si="15"/>
        <v/>
      </c>
      <c r="J383" s="52" t="str">
        <f>IF(L383="","",(INDEX(Raw!D:D,MATCH(L383+40000,Raw!AD:AD,0))))</f>
        <v/>
      </c>
      <c r="K383" s="52" t="str">
        <f>IF(L383="","",(INDEX(Raw!A:A,MATCH(L383+40000,Raw!AD:AD,0))))</f>
        <v/>
      </c>
      <c r="L383" s="59" t="str">
        <f>(IFERROR(IF(LARGE(Raw!AD:AD,A383+COUNTIF(Raw!C:C,"H"))-40000&gt;0,LARGE(Raw!AD:AD,A383+COUNTIF(Raw!C:C,"H"))-40000,""),""))</f>
        <v/>
      </c>
      <c r="M383" s="63" t="str">
        <f>IF(L383="","",(INDEX(Raw!AE:AE,MATCH(L383+40000,Raw!AD:AD,0)))-28000)</f>
        <v/>
      </c>
      <c r="N383" s="63" t="str">
        <f>IF(L383="","",(INDEX(Raw!AF:AF,MATCH(L383+40000,Raw!AD:AD,0)))-12000)</f>
        <v/>
      </c>
      <c r="P383" s="3" t="str">
        <f t="shared" si="16"/>
        <v/>
      </c>
      <c r="Q383" s="52" t="str">
        <f>IF(S383="","",(INDEX(Raw!D:D,MATCH(S383+20000,Raw!AD:AD,0))))</f>
        <v/>
      </c>
      <c r="R383" s="52" t="str">
        <f>IF(S383="","",(INDEX(Raw!A:A,MATCH(S383+20000,Raw!AD:AD,0))))</f>
        <v/>
      </c>
      <c r="S383" s="59" t="str">
        <f>(IFERROR(IF(LARGE(Raw!AD:AD,A383+COUNTIF(Raw!C:C,"H")+COUNTIF(Raw!C:C,"S"))-20000&gt;0,LARGE(Raw!AD:AD,A383+COUNTIF(Raw!C:C,"H")+COUNTIF(Raw!C:C,"S"))-20000,""),""))</f>
        <v/>
      </c>
      <c r="T383" s="63" t="str">
        <f>IF(S383="","",(INDEX(Raw!AE:AE,MATCH(S383+20000,Raw!AD:AD,0)))-14000)</f>
        <v/>
      </c>
      <c r="U383" s="63" t="str">
        <f>IF(S383="","",(INDEX(Raw!AF:AF,MATCH(S383+20000,Raw!AD:AD,0)))-6000)</f>
        <v/>
      </c>
    </row>
    <row r="384" spans="1:21" x14ac:dyDescent="0.3">
      <c r="A384" s="52">
        <v>381</v>
      </c>
      <c r="B384" s="3" t="str">
        <f t="shared" si="17"/>
        <v/>
      </c>
      <c r="C384" s="52" t="str">
        <f>IF(E384="","",(INDEX(Raw!D:D,MATCH(E384+60000,Raw!AD:AD,0))))</f>
        <v/>
      </c>
      <c r="D384" s="52" t="str">
        <f>IF(E384="","",(INDEX(Raw!A:A,MATCH(E384+60000,Raw!AD:AD,0))))</f>
        <v/>
      </c>
      <c r="E384" s="59" t="str">
        <f>(IFERROR(IF(LARGE(Raw!AD:AD,A384)-60000&gt;0,LARGE(Raw!AD:AD,A384)-60000,""),""))</f>
        <v/>
      </c>
      <c r="F384" s="63" t="str">
        <f>IF(E384="","",(INDEX(Raw!AE:AE,MATCH(E384+60000,Raw!AD:AD,0)))-42000)</f>
        <v/>
      </c>
      <c r="G384" s="63" t="str">
        <f>IF(E384="","",(INDEX(Raw!AF:AF,MATCH(E384+60000,Raw!AD:AD,0)))-18000)</f>
        <v/>
      </c>
      <c r="I384" s="3" t="str">
        <f t="shared" si="15"/>
        <v/>
      </c>
      <c r="J384" s="52" t="str">
        <f>IF(L384="","",(INDEX(Raw!D:D,MATCH(L384+40000,Raw!AD:AD,0))))</f>
        <v/>
      </c>
      <c r="K384" s="52" t="str">
        <f>IF(L384="","",(INDEX(Raw!A:A,MATCH(L384+40000,Raw!AD:AD,0))))</f>
        <v/>
      </c>
      <c r="L384" s="59" t="str">
        <f>(IFERROR(IF(LARGE(Raw!AD:AD,A384+COUNTIF(Raw!C:C,"H"))-40000&gt;0,LARGE(Raw!AD:AD,A384+COUNTIF(Raw!C:C,"H"))-40000,""),""))</f>
        <v/>
      </c>
      <c r="M384" s="63" t="str">
        <f>IF(L384="","",(INDEX(Raw!AE:AE,MATCH(L384+40000,Raw!AD:AD,0)))-28000)</f>
        <v/>
      </c>
      <c r="N384" s="63" t="str">
        <f>IF(L384="","",(INDEX(Raw!AF:AF,MATCH(L384+40000,Raw!AD:AD,0)))-12000)</f>
        <v/>
      </c>
      <c r="P384" s="3" t="str">
        <f t="shared" si="16"/>
        <v/>
      </c>
      <c r="Q384" s="52" t="str">
        <f>IF(S384="","",(INDEX(Raw!D:D,MATCH(S384+20000,Raw!AD:AD,0))))</f>
        <v/>
      </c>
      <c r="R384" s="52" t="str">
        <f>IF(S384="","",(INDEX(Raw!A:A,MATCH(S384+20000,Raw!AD:AD,0))))</f>
        <v/>
      </c>
      <c r="S384" s="59" t="str">
        <f>(IFERROR(IF(LARGE(Raw!AD:AD,A384+COUNTIF(Raw!C:C,"H")+COUNTIF(Raw!C:C,"S"))-20000&gt;0,LARGE(Raw!AD:AD,A384+COUNTIF(Raw!C:C,"H")+COUNTIF(Raw!C:C,"S"))-20000,""),""))</f>
        <v/>
      </c>
      <c r="T384" s="63" t="str">
        <f>IF(S384="","",(INDEX(Raw!AE:AE,MATCH(S384+20000,Raw!AD:AD,0)))-14000)</f>
        <v/>
      </c>
      <c r="U384" s="63" t="str">
        <f>IF(S384="","",(INDEX(Raw!AF:AF,MATCH(S384+20000,Raw!AD:AD,0)))-6000)</f>
        <v/>
      </c>
    </row>
    <row r="385" spans="1:21" x14ac:dyDescent="0.3">
      <c r="A385" s="52">
        <v>382</v>
      </c>
      <c r="B385" s="3" t="str">
        <f t="shared" si="17"/>
        <v/>
      </c>
      <c r="C385" s="52" t="str">
        <f>IF(E385="","",(INDEX(Raw!D:D,MATCH(E385+60000,Raw!AD:AD,0))))</f>
        <v/>
      </c>
      <c r="D385" s="52" t="str">
        <f>IF(E385="","",(INDEX(Raw!A:A,MATCH(E385+60000,Raw!AD:AD,0))))</f>
        <v/>
      </c>
      <c r="E385" s="59" t="str">
        <f>(IFERROR(IF(LARGE(Raw!AD:AD,A385)-60000&gt;0,LARGE(Raw!AD:AD,A385)-60000,""),""))</f>
        <v/>
      </c>
      <c r="F385" s="63" t="str">
        <f>IF(E385="","",(INDEX(Raw!AE:AE,MATCH(E385+60000,Raw!AD:AD,0)))-42000)</f>
        <v/>
      </c>
      <c r="G385" s="63" t="str">
        <f>IF(E385="","",(INDEX(Raw!AF:AF,MATCH(E385+60000,Raw!AD:AD,0)))-18000)</f>
        <v/>
      </c>
      <c r="I385" s="3" t="str">
        <f t="shared" si="15"/>
        <v/>
      </c>
      <c r="J385" s="52" t="str">
        <f>IF(L385="","",(INDEX(Raw!D:D,MATCH(L385+40000,Raw!AD:AD,0))))</f>
        <v/>
      </c>
      <c r="K385" s="52" t="str">
        <f>IF(L385="","",(INDEX(Raw!A:A,MATCH(L385+40000,Raw!AD:AD,0))))</f>
        <v/>
      </c>
      <c r="L385" s="59" t="str">
        <f>(IFERROR(IF(LARGE(Raw!AD:AD,A385+COUNTIF(Raw!C:C,"H"))-40000&gt;0,LARGE(Raw!AD:AD,A385+COUNTIF(Raw!C:C,"H"))-40000,""),""))</f>
        <v/>
      </c>
      <c r="M385" s="63" t="str">
        <f>IF(L385="","",(INDEX(Raw!AE:AE,MATCH(L385+40000,Raw!AD:AD,0)))-28000)</f>
        <v/>
      </c>
      <c r="N385" s="63" t="str">
        <f>IF(L385="","",(INDEX(Raw!AF:AF,MATCH(L385+40000,Raw!AD:AD,0)))-12000)</f>
        <v/>
      </c>
      <c r="P385" s="3" t="str">
        <f t="shared" si="16"/>
        <v/>
      </c>
      <c r="Q385" s="52" t="str">
        <f>IF(S385="","",(INDEX(Raw!D:D,MATCH(S385+20000,Raw!AD:AD,0))))</f>
        <v/>
      </c>
      <c r="R385" s="52" t="str">
        <f>IF(S385="","",(INDEX(Raw!A:A,MATCH(S385+20000,Raw!AD:AD,0))))</f>
        <v/>
      </c>
      <c r="S385" s="59" t="str">
        <f>(IFERROR(IF(LARGE(Raw!AD:AD,A385+COUNTIF(Raw!C:C,"H")+COUNTIF(Raw!C:C,"S"))-20000&gt;0,LARGE(Raw!AD:AD,A385+COUNTIF(Raw!C:C,"H")+COUNTIF(Raw!C:C,"S"))-20000,""),""))</f>
        <v/>
      </c>
      <c r="T385" s="63" t="str">
        <f>IF(S385="","",(INDEX(Raw!AE:AE,MATCH(S385+20000,Raw!AD:AD,0)))-14000)</f>
        <v/>
      </c>
      <c r="U385" s="63" t="str">
        <f>IF(S385="","",(INDEX(Raw!AF:AF,MATCH(S385+20000,Raw!AD:AD,0)))-6000)</f>
        <v/>
      </c>
    </row>
    <row r="386" spans="1:21" x14ac:dyDescent="0.3">
      <c r="A386" s="52">
        <v>383</v>
      </c>
      <c r="B386" s="3" t="str">
        <f t="shared" si="17"/>
        <v/>
      </c>
      <c r="C386" s="52" t="str">
        <f>IF(E386="","",(INDEX(Raw!D:D,MATCH(E386+60000,Raw!AD:AD,0))))</f>
        <v/>
      </c>
      <c r="D386" s="52" t="str">
        <f>IF(E386="","",(INDEX(Raw!A:A,MATCH(E386+60000,Raw!AD:AD,0))))</f>
        <v/>
      </c>
      <c r="E386" s="59" t="str">
        <f>(IFERROR(IF(LARGE(Raw!AD:AD,A386)-60000&gt;0,LARGE(Raw!AD:AD,A386)-60000,""),""))</f>
        <v/>
      </c>
      <c r="F386" s="63" t="str">
        <f>IF(E386="","",(INDEX(Raw!AE:AE,MATCH(E386+60000,Raw!AD:AD,0)))-42000)</f>
        <v/>
      </c>
      <c r="G386" s="63" t="str">
        <f>IF(E386="","",(INDEX(Raw!AF:AF,MATCH(E386+60000,Raw!AD:AD,0)))-18000)</f>
        <v/>
      </c>
      <c r="I386" s="3" t="str">
        <f t="shared" si="15"/>
        <v/>
      </c>
      <c r="J386" s="52" t="str">
        <f>IF(L386="","",(INDEX(Raw!D:D,MATCH(L386+40000,Raw!AD:AD,0))))</f>
        <v/>
      </c>
      <c r="K386" s="52" t="str">
        <f>IF(L386="","",(INDEX(Raw!A:A,MATCH(L386+40000,Raw!AD:AD,0))))</f>
        <v/>
      </c>
      <c r="L386" s="59" t="str">
        <f>(IFERROR(IF(LARGE(Raw!AD:AD,A386+COUNTIF(Raw!C:C,"H"))-40000&gt;0,LARGE(Raw!AD:AD,A386+COUNTIF(Raw!C:C,"H"))-40000,""),""))</f>
        <v/>
      </c>
      <c r="M386" s="63" t="str">
        <f>IF(L386="","",(INDEX(Raw!AE:AE,MATCH(L386+40000,Raw!AD:AD,0)))-28000)</f>
        <v/>
      </c>
      <c r="N386" s="63" t="str">
        <f>IF(L386="","",(INDEX(Raw!AF:AF,MATCH(L386+40000,Raw!AD:AD,0)))-12000)</f>
        <v/>
      </c>
      <c r="P386" s="3" t="str">
        <f t="shared" si="16"/>
        <v/>
      </c>
      <c r="Q386" s="52" t="str">
        <f>IF(S386="","",(INDEX(Raw!D:D,MATCH(S386+20000,Raw!AD:AD,0))))</f>
        <v/>
      </c>
      <c r="R386" s="52" t="str">
        <f>IF(S386="","",(INDEX(Raw!A:A,MATCH(S386+20000,Raw!AD:AD,0))))</f>
        <v/>
      </c>
      <c r="S386" s="59" t="str">
        <f>(IFERROR(IF(LARGE(Raw!AD:AD,A386+COUNTIF(Raw!C:C,"H")+COUNTIF(Raw!C:C,"S"))-20000&gt;0,LARGE(Raw!AD:AD,A386+COUNTIF(Raw!C:C,"H")+COUNTIF(Raw!C:C,"S"))-20000,""),""))</f>
        <v/>
      </c>
      <c r="T386" s="63" t="str">
        <f>IF(S386="","",(INDEX(Raw!AE:AE,MATCH(S386+20000,Raw!AD:AD,0)))-14000)</f>
        <v/>
      </c>
      <c r="U386" s="63" t="str">
        <f>IF(S386="","",(INDEX(Raw!AF:AF,MATCH(S386+20000,Raw!AD:AD,0)))-6000)</f>
        <v/>
      </c>
    </row>
    <row r="387" spans="1:21" x14ac:dyDescent="0.3">
      <c r="A387" s="52">
        <v>384</v>
      </c>
      <c r="B387" s="3" t="str">
        <f t="shared" si="17"/>
        <v/>
      </c>
      <c r="C387" s="52" t="str">
        <f>IF(E387="","",(INDEX(Raw!D:D,MATCH(E387+60000,Raw!AD:AD,0))))</f>
        <v/>
      </c>
      <c r="D387" s="52" t="str">
        <f>IF(E387="","",(INDEX(Raw!A:A,MATCH(E387+60000,Raw!AD:AD,0))))</f>
        <v/>
      </c>
      <c r="E387" s="59" t="str">
        <f>(IFERROR(IF(LARGE(Raw!AD:AD,A387)-60000&gt;0,LARGE(Raw!AD:AD,A387)-60000,""),""))</f>
        <v/>
      </c>
      <c r="F387" s="63" t="str">
        <f>IF(E387="","",(INDEX(Raw!AE:AE,MATCH(E387+60000,Raw!AD:AD,0)))-42000)</f>
        <v/>
      </c>
      <c r="G387" s="63" t="str">
        <f>IF(E387="","",(INDEX(Raw!AF:AF,MATCH(E387+60000,Raw!AD:AD,0)))-18000)</f>
        <v/>
      </c>
      <c r="I387" s="3" t="str">
        <f t="shared" si="15"/>
        <v/>
      </c>
      <c r="J387" s="52" t="str">
        <f>IF(L387="","",(INDEX(Raw!D:D,MATCH(L387+40000,Raw!AD:AD,0))))</f>
        <v/>
      </c>
      <c r="K387" s="52" t="str">
        <f>IF(L387="","",(INDEX(Raw!A:A,MATCH(L387+40000,Raw!AD:AD,0))))</f>
        <v/>
      </c>
      <c r="L387" s="59" t="str">
        <f>(IFERROR(IF(LARGE(Raw!AD:AD,A387+COUNTIF(Raw!C:C,"H"))-40000&gt;0,LARGE(Raw!AD:AD,A387+COUNTIF(Raw!C:C,"H"))-40000,""),""))</f>
        <v/>
      </c>
      <c r="M387" s="63" t="str">
        <f>IF(L387="","",(INDEX(Raw!AE:AE,MATCH(L387+40000,Raw!AD:AD,0)))-28000)</f>
        <v/>
      </c>
      <c r="N387" s="63" t="str">
        <f>IF(L387="","",(INDEX(Raw!AF:AF,MATCH(L387+40000,Raw!AD:AD,0)))-12000)</f>
        <v/>
      </c>
      <c r="P387" s="3" t="str">
        <f t="shared" si="16"/>
        <v/>
      </c>
      <c r="Q387" s="52" t="str">
        <f>IF(S387="","",(INDEX(Raw!D:D,MATCH(S387+20000,Raw!AD:AD,0))))</f>
        <v/>
      </c>
      <c r="R387" s="52" t="str">
        <f>IF(S387="","",(INDEX(Raw!A:A,MATCH(S387+20000,Raw!AD:AD,0))))</f>
        <v/>
      </c>
      <c r="S387" s="59" t="str">
        <f>(IFERROR(IF(LARGE(Raw!AD:AD,A387+COUNTIF(Raw!C:C,"H")+COUNTIF(Raw!C:C,"S"))-20000&gt;0,LARGE(Raw!AD:AD,A387+COUNTIF(Raw!C:C,"H")+COUNTIF(Raw!C:C,"S"))-20000,""),""))</f>
        <v/>
      </c>
      <c r="T387" s="63" t="str">
        <f>IF(S387="","",(INDEX(Raw!AE:AE,MATCH(S387+20000,Raw!AD:AD,0)))-14000)</f>
        <v/>
      </c>
      <c r="U387" s="63" t="str">
        <f>IF(S387="","",(INDEX(Raw!AF:AF,MATCH(S387+20000,Raw!AD:AD,0)))-6000)</f>
        <v/>
      </c>
    </row>
    <row r="388" spans="1:21" x14ac:dyDescent="0.3">
      <c r="A388" s="52">
        <v>385</v>
      </c>
      <c r="B388" s="3" t="str">
        <f t="shared" si="17"/>
        <v/>
      </c>
      <c r="C388" s="52" t="str">
        <f>IF(E388="","",(INDEX(Raw!D:D,MATCH(E388+60000,Raw!AD:AD,0))))</f>
        <v/>
      </c>
      <c r="D388" s="52" t="str">
        <f>IF(E388="","",(INDEX(Raw!A:A,MATCH(E388+60000,Raw!AD:AD,0))))</f>
        <v/>
      </c>
      <c r="E388" s="59" t="str">
        <f>(IFERROR(IF(LARGE(Raw!AD:AD,A388)-60000&gt;0,LARGE(Raw!AD:AD,A388)-60000,""),""))</f>
        <v/>
      </c>
      <c r="F388" s="63" t="str">
        <f>IF(E388="","",(INDEX(Raw!AE:AE,MATCH(E388+60000,Raw!AD:AD,0)))-42000)</f>
        <v/>
      </c>
      <c r="G388" s="63" t="str">
        <f>IF(E388="","",(INDEX(Raw!AF:AF,MATCH(E388+60000,Raw!AD:AD,0)))-18000)</f>
        <v/>
      </c>
      <c r="I388" s="3" t="str">
        <f t="shared" si="15"/>
        <v/>
      </c>
      <c r="J388" s="52" t="str">
        <f>IF(L388="","",(INDEX(Raw!D:D,MATCH(L388+40000,Raw!AD:AD,0))))</f>
        <v/>
      </c>
      <c r="K388" s="52" t="str">
        <f>IF(L388="","",(INDEX(Raw!A:A,MATCH(L388+40000,Raw!AD:AD,0))))</f>
        <v/>
      </c>
      <c r="L388" s="59" t="str">
        <f>(IFERROR(IF(LARGE(Raw!AD:AD,A388+COUNTIF(Raw!C:C,"H"))-40000&gt;0,LARGE(Raw!AD:AD,A388+COUNTIF(Raw!C:C,"H"))-40000,""),""))</f>
        <v/>
      </c>
      <c r="M388" s="63" t="str">
        <f>IF(L388="","",(INDEX(Raw!AE:AE,MATCH(L388+40000,Raw!AD:AD,0)))-28000)</f>
        <v/>
      </c>
      <c r="N388" s="63" t="str">
        <f>IF(L388="","",(INDEX(Raw!AF:AF,MATCH(L388+40000,Raw!AD:AD,0)))-12000)</f>
        <v/>
      </c>
      <c r="P388" s="3" t="str">
        <f t="shared" si="16"/>
        <v/>
      </c>
      <c r="Q388" s="52" t="str">
        <f>IF(S388="","",(INDEX(Raw!D:D,MATCH(S388+20000,Raw!AD:AD,0))))</f>
        <v/>
      </c>
      <c r="R388" s="52" t="str">
        <f>IF(S388="","",(INDEX(Raw!A:A,MATCH(S388+20000,Raw!AD:AD,0))))</f>
        <v/>
      </c>
      <c r="S388" s="59" t="str">
        <f>(IFERROR(IF(LARGE(Raw!AD:AD,A388+COUNTIF(Raw!C:C,"H")+COUNTIF(Raw!C:C,"S"))-20000&gt;0,LARGE(Raw!AD:AD,A388+COUNTIF(Raw!C:C,"H")+COUNTIF(Raw!C:C,"S"))-20000,""),""))</f>
        <v/>
      </c>
      <c r="T388" s="63" t="str">
        <f>IF(S388="","",(INDEX(Raw!AE:AE,MATCH(S388+20000,Raw!AD:AD,0)))-14000)</f>
        <v/>
      </c>
      <c r="U388" s="63" t="str">
        <f>IF(S388="","",(INDEX(Raw!AF:AF,MATCH(S388+20000,Raw!AD:AD,0)))-6000)</f>
        <v/>
      </c>
    </row>
    <row r="389" spans="1:21" x14ac:dyDescent="0.3">
      <c r="A389" s="52">
        <v>386</v>
      </c>
      <c r="B389" s="3" t="str">
        <f t="shared" si="17"/>
        <v/>
      </c>
      <c r="C389" s="52" t="str">
        <f>IF(E389="","",(INDEX(Raw!D:D,MATCH(E389+60000,Raw!AD:AD,0))))</f>
        <v/>
      </c>
      <c r="D389" s="52" t="str">
        <f>IF(E389="","",(INDEX(Raw!A:A,MATCH(E389+60000,Raw!AD:AD,0))))</f>
        <v/>
      </c>
      <c r="E389" s="59" t="str">
        <f>(IFERROR(IF(LARGE(Raw!AD:AD,A389)-60000&gt;0,LARGE(Raw!AD:AD,A389)-60000,""),""))</f>
        <v/>
      </c>
      <c r="F389" s="63" t="str">
        <f>IF(E389="","",(INDEX(Raw!AE:AE,MATCH(E389+60000,Raw!AD:AD,0)))-42000)</f>
        <v/>
      </c>
      <c r="G389" s="63" t="str">
        <f>IF(E389="","",(INDEX(Raw!AF:AF,MATCH(E389+60000,Raw!AD:AD,0)))-18000)</f>
        <v/>
      </c>
      <c r="I389" s="3" t="str">
        <f t="shared" ref="I389:I452" si="18">IFERROR(IF(ROUND(L389,3)=ROUND(L388,3),I388,I388+1),"")</f>
        <v/>
      </c>
      <c r="J389" s="52" t="str">
        <f>IF(L389="","",(INDEX(Raw!D:D,MATCH(L389+40000,Raw!AD:AD,0))))</f>
        <v/>
      </c>
      <c r="K389" s="52" t="str">
        <f>IF(L389="","",(INDEX(Raw!A:A,MATCH(L389+40000,Raw!AD:AD,0))))</f>
        <v/>
      </c>
      <c r="L389" s="59" t="str">
        <f>(IFERROR(IF(LARGE(Raw!AD:AD,A389+COUNTIF(Raw!C:C,"H"))-40000&gt;0,LARGE(Raw!AD:AD,A389+COUNTIF(Raw!C:C,"H"))-40000,""),""))</f>
        <v/>
      </c>
      <c r="M389" s="63" t="str">
        <f>IF(L389="","",(INDEX(Raw!AE:AE,MATCH(L389+40000,Raw!AD:AD,0)))-28000)</f>
        <v/>
      </c>
      <c r="N389" s="63" t="str">
        <f>IF(L389="","",(INDEX(Raw!AF:AF,MATCH(L389+40000,Raw!AD:AD,0)))-12000)</f>
        <v/>
      </c>
      <c r="P389" s="3" t="str">
        <f t="shared" ref="P389:P452" si="19">IFERROR(IF(ROUND(S389,3)=ROUND(S388,3),P388,P388+1),"")</f>
        <v/>
      </c>
      <c r="Q389" s="52" t="str">
        <f>IF(S389="","",(INDEX(Raw!D:D,MATCH(S389+20000,Raw!AD:AD,0))))</f>
        <v/>
      </c>
      <c r="R389" s="52" t="str">
        <f>IF(S389="","",(INDEX(Raw!A:A,MATCH(S389+20000,Raw!AD:AD,0))))</f>
        <v/>
      </c>
      <c r="S389" s="59" t="str">
        <f>(IFERROR(IF(LARGE(Raw!AD:AD,A389+COUNTIF(Raw!C:C,"H")+COUNTIF(Raw!C:C,"S"))-20000&gt;0,LARGE(Raw!AD:AD,A389+COUNTIF(Raw!C:C,"H")+COUNTIF(Raw!C:C,"S"))-20000,""),""))</f>
        <v/>
      </c>
      <c r="T389" s="63" t="str">
        <f>IF(S389="","",(INDEX(Raw!AE:AE,MATCH(S389+20000,Raw!AD:AD,0)))-14000)</f>
        <v/>
      </c>
      <c r="U389" s="63" t="str">
        <f>IF(S389="","",(INDEX(Raw!AF:AF,MATCH(S389+20000,Raw!AD:AD,0)))-6000)</f>
        <v/>
      </c>
    </row>
    <row r="390" spans="1:21" x14ac:dyDescent="0.3">
      <c r="A390" s="52">
        <v>387</v>
      </c>
      <c r="B390" s="3" t="str">
        <f t="shared" ref="B390:B453" si="20">IFERROR(IF(ROUND(E390,3)=ROUND(E389,3),B389,B389+1),"")</f>
        <v/>
      </c>
      <c r="C390" s="52" t="str">
        <f>IF(E390="","",(INDEX(Raw!D:D,MATCH(E390+60000,Raw!AD:AD,0))))</f>
        <v/>
      </c>
      <c r="D390" s="52" t="str">
        <f>IF(E390="","",(INDEX(Raw!A:A,MATCH(E390+60000,Raw!AD:AD,0))))</f>
        <v/>
      </c>
      <c r="E390" s="59" t="str">
        <f>(IFERROR(IF(LARGE(Raw!AD:AD,A390)-60000&gt;0,LARGE(Raw!AD:AD,A390)-60000,""),""))</f>
        <v/>
      </c>
      <c r="F390" s="63" t="str">
        <f>IF(E390="","",(INDEX(Raw!AE:AE,MATCH(E390+60000,Raw!AD:AD,0)))-42000)</f>
        <v/>
      </c>
      <c r="G390" s="63" t="str">
        <f>IF(E390="","",(INDEX(Raw!AF:AF,MATCH(E390+60000,Raw!AD:AD,0)))-18000)</f>
        <v/>
      </c>
      <c r="I390" s="3" t="str">
        <f t="shared" si="18"/>
        <v/>
      </c>
      <c r="J390" s="52" t="str">
        <f>IF(L390="","",(INDEX(Raw!D:D,MATCH(L390+40000,Raw!AD:AD,0))))</f>
        <v/>
      </c>
      <c r="K390" s="52" t="str">
        <f>IF(L390="","",(INDEX(Raw!A:A,MATCH(L390+40000,Raw!AD:AD,0))))</f>
        <v/>
      </c>
      <c r="L390" s="59" t="str">
        <f>(IFERROR(IF(LARGE(Raw!AD:AD,A390+COUNTIF(Raw!C:C,"H"))-40000&gt;0,LARGE(Raw!AD:AD,A390+COUNTIF(Raw!C:C,"H"))-40000,""),""))</f>
        <v/>
      </c>
      <c r="M390" s="63" t="str">
        <f>IF(L390="","",(INDEX(Raw!AE:AE,MATCH(L390+40000,Raw!AD:AD,0)))-28000)</f>
        <v/>
      </c>
      <c r="N390" s="63" t="str">
        <f>IF(L390="","",(INDEX(Raw!AF:AF,MATCH(L390+40000,Raw!AD:AD,0)))-12000)</f>
        <v/>
      </c>
      <c r="P390" s="3" t="str">
        <f t="shared" si="19"/>
        <v/>
      </c>
      <c r="Q390" s="52" t="str">
        <f>IF(S390="","",(INDEX(Raw!D:D,MATCH(S390+20000,Raw!AD:AD,0))))</f>
        <v/>
      </c>
      <c r="R390" s="52" t="str">
        <f>IF(S390="","",(INDEX(Raw!A:A,MATCH(S390+20000,Raw!AD:AD,0))))</f>
        <v/>
      </c>
      <c r="S390" s="59" t="str">
        <f>(IFERROR(IF(LARGE(Raw!AD:AD,A390+COUNTIF(Raw!C:C,"H")+COUNTIF(Raw!C:C,"S"))-20000&gt;0,LARGE(Raw!AD:AD,A390+COUNTIF(Raw!C:C,"H")+COUNTIF(Raw!C:C,"S"))-20000,""),""))</f>
        <v/>
      </c>
      <c r="T390" s="63" t="str">
        <f>IF(S390="","",(INDEX(Raw!AE:AE,MATCH(S390+20000,Raw!AD:AD,0)))-14000)</f>
        <v/>
      </c>
      <c r="U390" s="63" t="str">
        <f>IF(S390="","",(INDEX(Raw!AF:AF,MATCH(S390+20000,Raw!AD:AD,0)))-6000)</f>
        <v/>
      </c>
    </row>
    <row r="391" spans="1:21" x14ac:dyDescent="0.3">
      <c r="A391" s="52">
        <v>388</v>
      </c>
      <c r="B391" s="3" t="str">
        <f t="shared" si="20"/>
        <v/>
      </c>
      <c r="C391" s="52" t="str">
        <f>IF(E391="","",(INDEX(Raw!D:D,MATCH(E391+60000,Raw!AD:AD,0))))</f>
        <v/>
      </c>
      <c r="D391" s="52" t="str">
        <f>IF(E391="","",(INDEX(Raw!A:A,MATCH(E391+60000,Raw!AD:AD,0))))</f>
        <v/>
      </c>
      <c r="E391" s="59" t="str">
        <f>(IFERROR(IF(LARGE(Raw!AD:AD,A391)-60000&gt;0,LARGE(Raw!AD:AD,A391)-60000,""),""))</f>
        <v/>
      </c>
      <c r="F391" s="63" t="str">
        <f>IF(E391="","",(INDEX(Raw!AE:AE,MATCH(E391+60000,Raw!AD:AD,0)))-42000)</f>
        <v/>
      </c>
      <c r="G391" s="63" t="str">
        <f>IF(E391="","",(INDEX(Raw!AF:AF,MATCH(E391+60000,Raw!AD:AD,0)))-18000)</f>
        <v/>
      </c>
      <c r="I391" s="3" t="str">
        <f t="shared" si="18"/>
        <v/>
      </c>
      <c r="J391" s="52" t="str">
        <f>IF(L391="","",(INDEX(Raw!D:D,MATCH(L391+40000,Raw!AD:AD,0))))</f>
        <v/>
      </c>
      <c r="K391" s="52" t="str">
        <f>IF(L391="","",(INDEX(Raw!A:A,MATCH(L391+40000,Raw!AD:AD,0))))</f>
        <v/>
      </c>
      <c r="L391" s="59" t="str">
        <f>(IFERROR(IF(LARGE(Raw!AD:AD,A391+COUNTIF(Raw!C:C,"H"))-40000&gt;0,LARGE(Raw!AD:AD,A391+COUNTIF(Raw!C:C,"H"))-40000,""),""))</f>
        <v/>
      </c>
      <c r="M391" s="63" t="str">
        <f>IF(L391="","",(INDEX(Raw!AE:AE,MATCH(L391+40000,Raw!AD:AD,0)))-28000)</f>
        <v/>
      </c>
      <c r="N391" s="63" t="str">
        <f>IF(L391="","",(INDEX(Raw!AF:AF,MATCH(L391+40000,Raw!AD:AD,0)))-12000)</f>
        <v/>
      </c>
      <c r="P391" s="3" t="str">
        <f t="shared" si="19"/>
        <v/>
      </c>
      <c r="Q391" s="52" t="str">
        <f>IF(S391="","",(INDEX(Raw!D:D,MATCH(S391+20000,Raw!AD:AD,0))))</f>
        <v/>
      </c>
      <c r="R391" s="52" t="str">
        <f>IF(S391="","",(INDEX(Raw!A:A,MATCH(S391+20000,Raw!AD:AD,0))))</f>
        <v/>
      </c>
      <c r="S391" s="59" t="str">
        <f>(IFERROR(IF(LARGE(Raw!AD:AD,A391+COUNTIF(Raw!C:C,"H")+COUNTIF(Raw!C:C,"S"))-20000&gt;0,LARGE(Raw!AD:AD,A391+COUNTIF(Raw!C:C,"H")+COUNTIF(Raw!C:C,"S"))-20000,""),""))</f>
        <v/>
      </c>
      <c r="T391" s="63" t="str">
        <f>IF(S391="","",(INDEX(Raw!AE:AE,MATCH(S391+20000,Raw!AD:AD,0)))-14000)</f>
        <v/>
      </c>
      <c r="U391" s="63" t="str">
        <f>IF(S391="","",(INDEX(Raw!AF:AF,MATCH(S391+20000,Raw!AD:AD,0)))-6000)</f>
        <v/>
      </c>
    </row>
    <row r="392" spans="1:21" x14ac:dyDescent="0.3">
      <c r="A392" s="52">
        <v>389</v>
      </c>
      <c r="B392" s="3" t="str">
        <f t="shared" si="20"/>
        <v/>
      </c>
      <c r="C392" s="52" t="str">
        <f>IF(E392="","",(INDEX(Raw!D:D,MATCH(E392+60000,Raw!AD:AD,0))))</f>
        <v/>
      </c>
      <c r="D392" s="52" t="str">
        <f>IF(E392="","",(INDEX(Raw!A:A,MATCH(E392+60000,Raw!AD:AD,0))))</f>
        <v/>
      </c>
      <c r="E392" s="59" t="str">
        <f>(IFERROR(IF(LARGE(Raw!AD:AD,A392)-60000&gt;0,LARGE(Raw!AD:AD,A392)-60000,""),""))</f>
        <v/>
      </c>
      <c r="F392" s="63" t="str">
        <f>IF(E392="","",(INDEX(Raw!AE:AE,MATCH(E392+60000,Raw!AD:AD,0)))-42000)</f>
        <v/>
      </c>
      <c r="G392" s="63" t="str">
        <f>IF(E392="","",(INDEX(Raw!AF:AF,MATCH(E392+60000,Raw!AD:AD,0)))-18000)</f>
        <v/>
      </c>
      <c r="I392" s="3" t="str">
        <f t="shared" si="18"/>
        <v/>
      </c>
      <c r="J392" s="52" t="str">
        <f>IF(L392="","",(INDEX(Raw!D:D,MATCH(L392+40000,Raw!AD:AD,0))))</f>
        <v/>
      </c>
      <c r="K392" s="52" t="str">
        <f>IF(L392="","",(INDEX(Raw!A:A,MATCH(L392+40000,Raw!AD:AD,0))))</f>
        <v/>
      </c>
      <c r="L392" s="59" t="str">
        <f>(IFERROR(IF(LARGE(Raw!AD:AD,A392+COUNTIF(Raw!C:C,"H"))-40000&gt;0,LARGE(Raw!AD:AD,A392+COUNTIF(Raw!C:C,"H"))-40000,""),""))</f>
        <v/>
      </c>
      <c r="M392" s="63" t="str">
        <f>IF(L392="","",(INDEX(Raw!AE:AE,MATCH(L392+40000,Raw!AD:AD,0)))-28000)</f>
        <v/>
      </c>
      <c r="N392" s="63" t="str">
        <f>IF(L392="","",(INDEX(Raw!AF:AF,MATCH(L392+40000,Raw!AD:AD,0)))-12000)</f>
        <v/>
      </c>
      <c r="P392" s="3" t="str">
        <f t="shared" si="19"/>
        <v/>
      </c>
      <c r="Q392" s="52" t="str">
        <f>IF(S392="","",(INDEX(Raw!D:D,MATCH(S392+20000,Raw!AD:AD,0))))</f>
        <v/>
      </c>
      <c r="R392" s="52" t="str">
        <f>IF(S392="","",(INDEX(Raw!A:A,MATCH(S392+20000,Raw!AD:AD,0))))</f>
        <v/>
      </c>
      <c r="S392" s="59" t="str">
        <f>(IFERROR(IF(LARGE(Raw!AD:AD,A392+COUNTIF(Raw!C:C,"H")+COUNTIF(Raw!C:C,"S"))-20000&gt;0,LARGE(Raw!AD:AD,A392+COUNTIF(Raw!C:C,"H")+COUNTIF(Raw!C:C,"S"))-20000,""),""))</f>
        <v/>
      </c>
      <c r="T392" s="63" t="str">
        <f>IF(S392="","",(INDEX(Raw!AE:AE,MATCH(S392+20000,Raw!AD:AD,0)))-14000)</f>
        <v/>
      </c>
      <c r="U392" s="63" t="str">
        <f>IF(S392="","",(INDEX(Raw!AF:AF,MATCH(S392+20000,Raw!AD:AD,0)))-6000)</f>
        <v/>
      </c>
    </row>
    <row r="393" spans="1:21" x14ac:dyDescent="0.3">
      <c r="A393" s="52">
        <v>390</v>
      </c>
      <c r="B393" s="3" t="str">
        <f t="shared" si="20"/>
        <v/>
      </c>
      <c r="C393" s="52" t="str">
        <f>IF(E393="","",(INDEX(Raw!D:D,MATCH(E393+60000,Raw!AD:AD,0))))</f>
        <v/>
      </c>
      <c r="D393" s="52" t="str">
        <f>IF(E393="","",(INDEX(Raw!A:A,MATCH(E393+60000,Raw!AD:AD,0))))</f>
        <v/>
      </c>
      <c r="E393" s="59" t="str">
        <f>(IFERROR(IF(LARGE(Raw!AD:AD,A393)-60000&gt;0,LARGE(Raw!AD:AD,A393)-60000,""),""))</f>
        <v/>
      </c>
      <c r="F393" s="63" t="str">
        <f>IF(E393="","",(INDEX(Raw!AE:AE,MATCH(E393+60000,Raw!AD:AD,0)))-42000)</f>
        <v/>
      </c>
      <c r="G393" s="63" t="str">
        <f>IF(E393="","",(INDEX(Raw!AF:AF,MATCH(E393+60000,Raw!AD:AD,0)))-18000)</f>
        <v/>
      </c>
      <c r="I393" s="3" t="str">
        <f t="shared" si="18"/>
        <v/>
      </c>
      <c r="J393" s="52" t="str">
        <f>IF(L393="","",(INDEX(Raw!D:D,MATCH(L393+40000,Raw!AD:AD,0))))</f>
        <v/>
      </c>
      <c r="K393" s="52" t="str">
        <f>IF(L393="","",(INDEX(Raw!A:A,MATCH(L393+40000,Raw!AD:AD,0))))</f>
        <v/>
      </c>
      <c r="L393" s="59" t="str">
        <f>(IFERROR(IF(LARGE(Raw!AD:AD,A393+COUNTIF(Raw!C:C,"H"))-40000&gt;0,LARGE(Raw!AD:AD,A393+COUNTIF(Raw!C:C,"H"))-40000,""),""))</f>
        <v/>
      </c>
      <c r="M393" s="63" t="str">
        <f>IF(L393="","",(INDEX(Raw!AE:AE,MATCH(L393+40000,Raw!AD:AD,0)))-28000)</f>
        <v/>
      </c>
      <c r="N393" s="63" t="str">
        <f>IF(L393="","",(INDEX(Raw!AF:AF,MATCH(L393+40000,Raw!AD:AD,0)))-12000)</f>
        <v/>
      </c>
      <c r="P393" s="3" t="str">
        <f t="shared" si="19"/>
        <v/>
      </c>
      <c r="Q393" s="52" t="str">
        <f>IF(S393="","",(INDEX(Raw!D:D,MATCH(S393+20000,Raw!AD:AD,0))))</f>
        <v/>
      </c>
      <c r="R393" s="52" t="str">
        <f>IF(S393="","",(INDEX(Raw!A:A,MATCH(S393+20000,Raw!AD:AD,0))))</f>
        <v/>
      </c>
      <c r="S393" s="59" t="str">
        <f>(IFERROR(IF(LARGE(Raw!AD:AD,A393+COUNTIF(Raw!C:C,"H")+COUNTIF(Raw!C:C,"S"))-20000&gt;0,LARGE(Raw!AD:AD,A393+COUNTIF(Raw!C:C,"H")+COUNTIF(Raw!C:C,"S"))-20000,""),""))</f>
        <v/>
      </c>
      <c r="T393" s="63" t="str">
        <f>IF(S393="","",(INDEX(Raw!AE:AE,MATCH(S393+20000,Raw!AD:AD,0)))-14000)</f>
        <v/>
      </c>
      <c r="U393" s="63" t="str">
        <f>IF(S393="","",(INDEX(Raw!AF:AF,MATCH(S393+20000,Raw!AD:AD,0)))-6000)</f>
        <v/>
      </c>
    </row>
    <row r="394" spans="1:21" x14ac:dyDescent="0.3">
      <c r="A394" s="52">
        <v>391</v>
      </c>
      <c r="B394" s="3" t="str">
        <f t="shared" si="20"/>
        <v/>
      </c>
      <c r="C394" s="52" t="str">
        <f>IF(E394="","",(INDEX(Raw!D:D,MATCH(E394+60000,Raw!AD:AD,0))))</f>
        <v/>
      </c>
      <c r="D394" s="52" t="str">
        <f>IF(E394="","",(INDEX(Raw!A:A,MATCH(E394+60000,Raw!AD:AD,0))))</f>
        <v/>
      </c>
      <c r="E394" s="59" t="str">
        <f>(IFERROR(IF(LARGE(Raw!AD:AD,A394)-60000&gt;0,LARGE(Raw!AD:AD,A394)-60000,""),""))</f>
        <v/>
      </c>
      <c r="F394" s="63" t="str">
        <f>IF(E394="","",(INDEX(Raw!AE:AE,MATCH(E394+60000,Raw!AD:AD,0)))-42000)</f>
        <v/>
      </c>
      <c r="G394" s="63" t="str">
        <f>IF(E394="","",(INDEX(Raw!AF:AF,MATCH(E394+60000,Raw!AD:AD,0)))-18000)</f>
        <v/>
      </c>
      <c r="I394" s="3" t="str">
        <f t="shared" si="18"/>
        <v/>
      </c>
      <c r="J394" s="52" t="str">
        <f>IF(L394="","",(INDEX(Raw!D:D,MATCH(L394+40000,Raw!AD:AD,0))))</f>
        <v/>
      </c>
      <c r="K394" s="52" t="str">
        <f>IF(L394="","",(INDEX(Raw!A:A,MATCH(L394+40000,Raw!AD:AD,0))))</f>
        <v/>
      </c>
      <c r="L394" s="59" t="str">
        <f>(IFERROR(IF(LARGE(Raw!AD:AD,A394+COUNTIF(Raw!C:C,"H"))-40000&gt;0,LARGE(Raw!AD:AD,A394+COUNTIF(Raw!C:C,"H"))-40000,""),""))</f>
        <v/>
      </c>
      <c r="M394" s="63" t="str">
        <f>IF(L394="","",(INDEX(Raw!AE:AE,MATCH(L394+40000,Raw!AD:AD,0)))-28000)</f>
        <v/>
      </c>
      <c r="N394" s="63" t="str">
        <f>IF(L394="","",(INDEX(Raw!AF:AF,MATCH(L394+40000,Raw!AD:AD,0)))-12000)</f>
        <v/>
      </c>
      <c r="P394" s="3" t="str">
        <f t="shared" si="19"/>
        <v/>
      </c>
      <c r="Q394" s="52" t="str">
        <f>IF(S394="","",(INDEX(Raw!D:D,MATCH(S394+20000,Raw!AD:AD,0))))</f>
        <v/>
      </c>
      <c r="R394" s="52" t="str">
        <f>IF(S394="","",(INDEX(Raw!A:A,MATCH(S394+20000,Raw!AD:AD,0))))</f>
        <v/>
      </c>
      <c r="S394" s="59" t="str">
        <f>(IFERROR(IF(LARGE(Raw!AD:AD,A394+COUNTIF(Raw!C:C,"H")+COUNTIF(Raw!C:C,"S"))-20000&gt;0,LARGE(Raw!AD:AD,A394+COUNTIF(Raw!C:C,"H")+COUNTIF(Raw!C:C,"S"))-20000,""),""))</f>
        <v/>
      </c>
      <c r="T394" s="63" t="str">
        <f>IF(S394="","",(INDEX(Raw!AE:AE,MATCH(S394+20000,Raw!AD:AD,0)))-14000)</f>
        <v/>
      </c>
      <c r="U394" s="63" t="str">
        <f>IF(S394="","",(INDEX(Raw!AF:AF,MATCH(S394+20000,Raw!AD:AD,0)))-6000)</f>
        <v/>
      </c>
    </row>
    <row r="395" spans="1:21" x14ac:dyDescent="0.3">
      <c r="A395" s="52">
        <v>392</v>
      </c>
      <c r="B395" s="3" t="str">
        <f t="shared" si="20"/>
        <v/>
      </c>
      <c r="C395" s="52" t="str">
        <f>IF(E395="","",(INDEX(Raw!D:D,MATCH(E395+60000,Raw!AD:AD,0))))</f>
        <v/>
      </c>
      <c r="D395" s="52" t="str">
        <f>IF(E395="","",(INDEX(Raw!A:A,MATCH(E395+60000,Raw!AD:AD,0))))</f>
        <v/>
      </c>
      <c r="E395" s="59" t="str">
        <f>(IFERROR(IF(LARGE(Raw!AD:AD,A395)-60000&gt;0,LARGE(Raw!AD:AD,A395)-60000,""),""))</f>
        <v/>
      </c>
      <c r="F395" s="63" t="str">
        <f>IF(E395="","",(INDEX(Raw!AE:AE,MATCH(E395+60000,Raw!AD:AD,0)))-42000)</f>
        <v/>
      </c>
      <c r="G395" s="63" t="str">
        <f>IF(E395="","",(INDEX(Raw!AF:AF,MATCH(E395+60000,Raw!AD:AD,0)))-18000)</f>
        <v/>
      </c>
      <c r="I395" s="3" t="str">
        <f t="shared" si="18"/>
        <v/>
      </c>
      <c r="J395" s="52" t="str">
        <f>IF(L395="","",(INDEX(Raw!D:D,MATCH(L395+40000,Raw!AD:AD,0))))</f>
        <v/>
      </c>
      <c r="K395" s="52" t="str">
        <f>IF(L395="","",(INDEX(Raw!A:A,MATCH(L395+40000,Raw!AD:AD,0))))</f>
        <v/>
      </c>
      <c r="L395" s="59" t="str">
        <f>(IFERROR(IF(LARGE(Raw!AD:AD,A395+COUNTIF(Raw!C:C,"H"))-40000&gt;0,LARGE(Raw!AD:AD,A395+COUNTIF(Raw!C:C,"H"))-40000,""),""))</f>
        <v/>
      </c>
      <c r="M395" s="63" t="str">
        <f>IF(L395="","",(INDEX(Raw!AE:AE,MATCH(L395+40000,Raw!AD:AD,0)))-28000)</f>
        <v/>
      </c>
      <c r="N395" s="63" t="str">
        <f>IF(L395="","",(INDEX(Raw!AF:AF,MATCH(L395+40000,Raw!AD:AD,0)))-12000)</f>
        <v/>
      </c>
      <c r="P395" s="3" t="str">
        <f t="shared" si="19"/>
        <v/>
      </c>
      <c r="Q395" s="52" t="str">
        <f>IF(S395="","",(INDEX(Raw!D:D,MATCH(S395+20000,Raw!AD:AD,0))))</f>
        <v/>
      </c>
      <c r="R395" s="52" t="str">
        <f>IF(S395="","",(INDEX(Raw!A:A,MATCH(S395+20000,Raw!AD:AD,0))))</f>
        <v/>
      </c>
      <c r="S395" s="59" t="str">
        <f>(IFERROR(IF(LARGE(Raw!AD:AD,A395+COUNTIF(Raw!C:C,"H")+COUNTIF(Raw!C:C,"S"))-20000&gt;0,LARGE(Raw!AD:AD,A395+COUNTIF(Raw!C:C,"H")+COUNTIF(Raw!C:C,"S"))-20000,""),""))</f>
        <v/>
      </c>
      <c r="T395" s="63" t="str">
        <f>IF(S395="","",(INDEX(Raw!AE:AE,MATCH(S395+20000,Raw!AD:AD,0)))-14000)</f>
        <v/>
      </c>
      <c r="U395" s="63" t="str">
        <f>IF(S395="","",(INDEX(Raw!AF:AF,MATCH(S395+20000,Raw!AD:AD,0)))-6000)</f>
        <v/>
      </c>
    </row>
    <row r="396" spans="1:21" x14ac:dyDescent="0.3">
      <c r="A396" s="52">
        <v>393</v>
      </c>
      <c r="B396" s="3" t="str">
        <f t="shared" si="20"/>
        <v/>
      </c>
      <c r="C396" s="52" t="str">
        <f>IF(E396="","",(INDEX(Raw!D:D,MATCH(E396+60000,Raw!AD:AD,0))))</f>
        <v/>
      </c>
      <c r="D396" s="52" t="str">
        <f>IF(E396="","",(INDEX(Raw!A:A,MATCH(E396+60000,Raw!AD:AD,0))))</f>
        <v/>
      </c>
      <c r="E396" s="59" t="str">
        <f>(IFERROR(IF(LARGE(Raw!AD:AD,A396)-60000&gt;0,LARGE(Raw!AD:AD,A396)-60000,""),""))</f>
        <v/>
      </c>
      <c r="F396" s="63" t="str">
        <f>IF(E396="","",(INDEX(Raw!AE:AE,MATCH(E396+60000,Raw!AD:AD,0)))-42000)</f>
        <v/>
      </c>
      <c r="G396" s="63" t="str">
        <f>IF(E396="","",(INDEX(Raw!AF:AF,MATCH(E396+60000,Raw!AD:AD,0)))-18000)</f>
        <v/>
      </c>
      <c r="I396" s="3" t="str">
        <f t="shared" si="18"/>
        <v/>
      </c>
      <c r="J396" s="52" t="str">
        <f>IF(L396="","",(INDEX(Raw!D:D,MATCH(L396+40000,Raw!AD:AD,0))))</f>
        <v/>
      </c>
      <c r="K396" s="52" t="str">
        <f>IF(L396="","",(INDEX(Raw!A:A,MATCH(L396+40000,Raw!AD:AD,0))))</f>
        <v/>
      </c>
      <c r="L396" s="59" t="str">
        <f>(IFERROR(IF(LARGE(Raw!AD:AD,A396+COUNTIF(Raw!C:C,"H"))-40000&gt;0,LARGE(Raw!AD:AD,A396+COUNTIF(Raw!C:C,"H"))-40000,""),""))</f>
        <v/>
      </c>
      <c r="M396" s="63" t="str">
        <f>IF(L396="","",(INDEX(Raw!AE:AE,MATCH(L396+40000,Raw!AD:AD,0)))-28000)</f>
        <v/>
      </c>
      <c r="N396" s="63" t="str">
        <f>IF(L396="","",(INDEX(Raw!AF:AF,MATCH(L396+40000,Raw!AD:AD,0)))-12000)</f>
        <v/>
      </c>
      <c r="P396" s="3" t="str">
        <f t="shared" si="19"/>
        <v/>
      </c>
      <c r="Q396" s="52" t="str">
        <f>IF(S396="","",(INDEX(Raw!D:D,MATCH(S396+20000,Raw!AD:AD,0))))</f>
        <v/>
      </c>
      <c r="R396" s="52" t="str">
        <f>IF(S396="","",(INDEX(Raw!A:A,MATCH(S396+20000,Raw!AD:AD,0))))</f>
        <v/>
      </c>
      <c r="S396" s="59" t="str">
        <f>(IFERROR(IF(LARGE(Raw!AD:AD,A396+COUNTIF(Raw!C:C,"H")+COUNTIF(Raw!C:C,"S"))-20000&gt;0,LARGE(Raw!AD:AD,A396+COUNTIF(Raw!C:C,"H")+COUNTIF(Raw!C:C,"S"))-20000,""),""))</f>
        <v/>
      </c>
      <c r="T396" s="63" t="str">
        <f>IF(S396="","",(INDEX(Raw!AE:AE,MATCH(S396+20000,Raw!AD:AD,0)))-14000)</f>
        <v/>
      </c>
      <c r="U396" s="63" t="str">
        <f>IF(S396="","",(INDEX(Raw!AF:AF,MATCH(S396+20000,Raw!AD:AD,0)))-6000)</f>
        <v/>
      </c>
    </row>
    <row r="397" spans="1:21" x14ac:dyDescent="0.3">
      <c r="A397" s="52">
        <v>394</v>
      </c>
      <c r="B397" s="3" t="str">
        <f t="shared" si="20"/>
        <v/>
      </c>
      <c r="C397" s="52" t="str">
        <f>IF(E397="","",(INDEX(Raw!D:D,MATCH(E397+60000,Raw!AD:AD,0))))</f>
        <v/>
      </c>
      <c r="D397" s="52" t="str">
        <f>IF(E397="","",(INDEX(Raw!A:A,MATCH(E397+60000,Raw!AD:AD,0))))</f>
        <v/>
      </c>
      <c r="E397" s="59" t="str">
        <f>(IFERROR(IF(LARGE(Raw!AD:AD,A397)-60000&gt;0,LARGE(Raw!AD:AD,A397)-60000,""),""))</f>
        <v/>
      </c>
      <c r="F397" s="63" t="str">
        <f>IF(E397="","",(INDEX(Raw!AE:AE,MATCH(E397+60000,Raw!AD:AD,0)))-42000)</f>
        <v/>
      </c>
      <c r="G397" s="63" t="str">
        <f>IF(E397="","",(INDEX(Raw!AF:AF,MATCH(E397+60000,Raw!AD:AD,0)))-18000)</f>
        <v/>
      </c>
      <c r="I397" s="3" t="str">
        <f t="shared" si="18"/>
        <v/>
      </c>
      <c r="J397" s="52" t="str">
        <f>IF(L397="","",(INDEX(Raw!D:D,MATCH(L397+40000,Raw!AD:AD,0))))</f>
        <v/>
      </c>
      <c r="K397" s="52" t="str">
        <f>IF(L397="","",(INDEX(Raw!A:A,MATCH(L397+40000,Raw!AD:AD,0))))</f>
        <v/>
      </c>
      <c r="L397" s="59" t="str">
        <f>(IFERROR(IF(LARGE(Raw!AD:AD,A397+COUNTIF(Raw!C:C,"H"))-40000&gt;0,LARGE(Raw!AD:AD,A397+COUNTIF(Raw!C:C,"H"))-40000,""),""))</f>
        <v/>
      </c>
      <c r="M397" s="63" t="str">
        <f>IF(L397="","",(INDEX(Raw!AE:AE,MATCH(L397+40000,Raw!AD:AD,0)))-28000)</f>
        <v/>
      </c>
      <c r="N397" s="63" t="str">
        <f>IF(L397="","",(INDEX(Raw!AF:AF,MATCH(L397+40000,Raw!AD:AD,0)))-12000)</f>
        <v/>
      </c>
      <c r="P397" s="3" t="str">
        <f t="shared" si="19"/>
        <v/>
      </c>
      <c r="Q397" s="52" t="str">
        <f>IF(S397="","",(INDEX(Raw!D:D,MATCH(S397+20000,Raw!AD:AD,0))))</f>
        <v/>
      </c>
      <c r="R397" s="52" t="str">
        <f>IF(S397="","",(INDEX(Raw!A:A,MATCH(S397+20000,Raw!AD:AD,0))))</f>
        <v/>
      </c>
      <c r="S397" s="59" t="str">
        <f>(IFERROR(IF(LARGE(Raw!AD:AD,A397+COUNTIF(Raw!C:C,"H")+COUNTIF(Raw!C:C,"S"))-20000&gt;0,LARGE(Raw!AD:AD,A397+COUNTIF(Raw!C:C,"H")+COUNTIF(Raw!C:C,"S"))-20000,""),""))</f>
        <v/>
      </c>
      <c r="T397" s="63" t="str">
        <f>IF(S397="","",(INDEX(Raw!AE:AE,MATCH(S397+20000,Raw!AD:AD,0)))-14000)</f>
        <v/>
      </c>
      <c r="U397" s="63" t="str">
        <f>IF(S397="","",(INDEX(Raw!AF:AF,MATCH(S397+20000,Raw!AD:AD,0)))-6000)</f>
        <v/>
      </c>
    </row>
    <row r="398" spans="1:21" x14ac:dyDescent="0.3">
      <c r="A398" s="52">
        <v>395</v>
      </c>
      <c r="B398" s="3" t="str">
        <f t="shared" si="20"/>
        <v/>
      </c>
      <c r="C398" s="52" t="str">
        <f>IF(E398="","",(INDEX(Raw!D:D,MATCH(E398+60000,Raw!AD:AD,0))))</f>
        <v/>
      </c>
      <c r="D398" s="52" t="str">
        <f>IF(E398="","",(INDEX(Raw!A:A,MATCH(E398+60000,Raw!AD:AD,0))))</f>
        <v/>
      </c>
      <c r="E398" s="59" t="str">
        <f>(IFERROR(IF(LARGE(Raw!AD:AD,A398)-60000&gt;0,LARGE(Raw!AD:AD,A398)-60000,""),""))</f>
        <v/>
      </c>
      <c r="F398" s="63" t="str">
        <f>IF(E398="","",(INDEX(Raw!AE:AE,MATCH(E398+60000,Raw!AD:AD,0)))-42000)</f>
        <v/>
      </c>
      <c r="G398" s="63" t="str">
        <f>IF(E398="","",(INDEX(Raw!AF:AF,MATCH(E398+60000,Raw!AD:AD,0)))-18000)</f>
        <v/>
      </c>
      <c r="I398" s="3" t="str">
        <f t="shared" si="18"/>
        <v/>
      </c>
      <c r="J398" s="52" t="str">
        <f>IF(L398="","",(INDEX(Raw!D:D,MATCH(L398+40000,Raw!AD:AD,0))))</f>
        <v/>
      </c>
      <c r="K398" s="52" t="str">
        <f>IF(L398="","",(INDEX(Raw!A:A,MATCH(L398+40000,Raw!AD:AD,0))))</f>
        <v/>
      </c>
      <c r="L398" s="59" t="str">
        <f>(IFERROR(IF(LARGE(Raw!AD:AD,A398+COUNTIF(Raw!C:C,"H"))-40000&gt;0,LARGE(Raw!AD:AD,A398+COUNTIF(Raw!C:C,"H"))-40000,""),""))</f>
        <v/>
      </c>
      <c r="M398" s="63" t="str">
        <f>IF(L398="","",(INDEX(Raw!AE:AE,MATCH(L398+40000,Raw!AD:AD,0)))-28000)</f>
        <v/>
      </c>
      <c r="N398" s="63" t="str">
        <f>IF(L398="","",(INDEX(Raw!AF:AF,MATCH(L398+40000,Raw!AD:AD,0)))-12000)</f>
        <v/>
      </c>
      <c r="P398" s="3" t="str">
        <f t="shared" si="19"/>
        <v/>
      </c>
      <c r="Q398" s="52" t="str">
        <f>IF(S398="","",(INDEX(Raw!D:D,MATCH(S398+20000,Raw!AD:AD,0))))</f>
        <v/>
      </c>
      <c r="R398" s="52" t="str">
        <f>IF(S398="","",(INDEX(Raw!A:A,MATCH(S398+20000,Raw!AD:AD,0))))</f>
        <v/>
      </c>
      <c r="S398" s="59" t="str">
        <f>(IFERROR(IF(LARGE(Raw!AD:AD,A398+COUNTIF(Raw!C:C,"H")+COUNTIF(Raw!C:C,"S"))-20000&gt;0,LARGE(Raw!AD:AD,A398+COUNTIF(Raw!C:C,"H")+COUNTIF(Raw!C:C,"S"))-20000,""),""))</f>
        <v/>
      </c>
      <c r="T398" s="63" t="str">
        <f>IF(S398="","",(INDEX(Raw!AE:AE,MATCH(S398+20000,Raw!AD:AD,0)))-14000)</f>
        <v/>
      </c>
      <c r="U398" s="63" t="str">
        <f>IF(S398="","",(INDEX(Raw!AF:AF,MATCH(S398+20000,Raw!AD:AD,0)))-6000)</f>
        <v/>
      </c>
    </row>
    <row r="399" spans="1:21" x14ac:dyDescent="0.3">
      <c r="A399" s="52">
        <v>396</v>
      </c>
      <c r="B399" s="3" t="str">
        <f t="shared" si="20"/>
        <v/>
      </c>
      <c r="C399" s="52" t="str">
        <f>IF(E399="","",(INDEX(Raw!D:D,MATCH(E399+60000,Raw!AD:AD,0))))</f>
        <v/>
      </c>
      <c r="D399" s="52" t="str">
        <f>IF(E399="","",(INDEX(Raw!A:A,MATCH(E399+60000,Raw!AD:AD,0))))</f>
        <v/>
      </c>
      <c r="E399" s="59" t="str">
        <f>(IFERROR(IF(LARGE(Raw!AD:AD,A399)-60000&gt;0,LARGE(Raw!AD:AD,A399)-60000,""),""))</f>
        <v/>
      </c>
      <c r="F399" s="63" t="str">
        <f>IF(E399="","",(INDEX(Raw!AE:AE,MATCH(E399+60000,Raw!AD:AD,0)))-42000)</f>
        <v/>
      </c>
      <c r="G399" s="63" t="str">
        <f>IF(E399="","",(INDEX(Raw!AF:AF,MATCH(E399+60000,Raw!AD:AD,0)))-18000)</f>
        <v/>
      </c>
      <c r="I399" s="3" t="str">
        <f t="shared" si="18"/>
        <v/>
      </c>
      <c r="J399" s="52" t="str">
        <f>IF(L399="","",(INDEX(Raw!D:D,MATCH(L399+40000,Raw!AD:AD,0))))</f>
        <v/>
      </c>
      <c r="K399" s="52" t="str">
        <f>IF(L399="","",(INDEX(Raw!A:A,MATCH(L399+40000,Raw!AD:AD,0))))</f>
        <v/>
      </c>
      <c r="L399" s="59" t="str">
        <f>(IFERROR(IF(LARGE(Raw!AD:AD,A399+COUNTIF(Raw!C:C,"H"))-40000&gt;0,LARGE(Raw!AD:AD,A399+COUNTIF(Raw!C:C,"H"))-40000,""),""))</f>
        <v/>
      </c>
      <c r="M399" s="63" t="str">
        <f>IF(L399="","",(INDEX(Raw!AE:AE,MATCH(L399+40000,Raw!AD:AD,0)))-28000)</f>
        <v/>
      </c>
      <c r="N399" s="63" t="str">
        <f>IF(L399="","",(INDEX(Raw!AF:AF,MATCH(L399+40000,Raw!AD:AD,0)))-12000)</f>
        <v/>
      </c>
      <c r="P399" s="3" t="str">
        <f t="shared" si="19"/>
        <v/>
      </c>
      <c r="Q399" s="52" t="str">
        <f>IF(S399="","",(INDEX(Raw!D:D,MATCH(S399+20000,Raw!AD:AD,0))))</f>
        <v/>
      </c>
      <c r="R399" s="52" t="str">
        <f>IF(S399="","",(INDEX(Raw!A:A,MATCH(S399+20000,Raw!AD:AD,0))))</f>
        <v/>
      </c>
      <c r="S399" s="59" t="str">
        <f>(IFERROR(IF(LARGE(Raw!AD:AD,A399+COUNTIF(Raw!C:C,"H")+COUNTIF(Raw!C:C,"S"))-20000&gt;0,LARGE(Raw!AD:AD,A399+COUNTIF(Raw!C:C,"H")+COUNTIF(Raw!C:C,"S"))-20000,""),""))</f>
        <v/>
      </c>
      <c r="T399" s="63" t="str">
        <f>IF(S399="","",(INDEX(Raw!AE:AE,MATCH(S399+20000,Raw!AD:AD,0)))-14000)</f>
        <v/>
      </c>
      <c r="U399" s="63" t="str">
        <f>IF(S399="","",(INDEX(Raw!AF:AF,MATCH(S399+20000,Raw!AD:AD,0)))-6000)</f>
        <v/>
      </c>
    </row>
    <row r="400" spans="1:21" x14ac:dyDescent="0.3">
      <c r="A400" s="52">
        <v>397</v>
      </c>
      <c r="B400" s="3" t="str">
        <f t="shared" si="20"/>
        <v/>
      </c>
      <c r="C400" s="52" t="str">
        <f>IF(E400="","",(INDEX(Raw!D:D,MATCH(E400+60000,Raw!AD:AD,0))))</f>
        <v/>
      </c>
      <c r="D400" s="52" t="str">
        <f>IF(E400="","",(INDEX(Raw!A:A,MATCH(E400+60000,Raw!AD:AD,0))))</f>
        <v/>
      </c>
      <c r="E400" s="59" t="str">
        <f>(IFERROR(IF(LARGE(Raw!AD:AD,A400)-60000&gt;0,LARGE(Raw!AD:AD,A400)-60000,""),""))</f>
        <v/>
      </c>
      <c r="F400" s="63" t="str">
        <f>IF(E400="","",(INDEX(Raw!AE:AE,MATCH(E400+60000,Raw!AD:AD,0)))-42000)</f>
        <v/>
      </c>
      <c r="G400" s="63" t="str">
        <f>IF(E400="","",(INDEX(Raw!AF:AF,MATCH(E400+60000,Raw!AD:AD,0)))-18000)</f>
        <v/>
      </c>
      <c r="I400" s="3" t="str">
        <f t="shared" si="18"/>
        <v/>
      </c>
      <c r="J400" s="52" t="str">
        <f>IF(L400="","",(INDEX(Raw!D:D,MATCH(L400+40000,Raw!AD:AD,0))))</f>
        <v/>
      </c>
      <c r="K400" s="52" t="str">
        <f>IF(L400="","",(INDEX(Raw!A:A,MATCH(L400+40000,Raw!AD:AD,0))))</f>
        <v/>
      </c>
      <c r="L400" s="59" t="str">
        <f>(IFERROR(IF(LARGE(Raw!AD:AD,A400+COUNTIF(Raw!C:C,"H"))-40000&gt;0,LARGE(Raw!AD:AD,A400+COUNTIF(Raw!C:C,"H"))-40000,""),""))</f>
        <v/>
      </c>
      <c r="M400" s="63" t="str">
        <f>IF(L400="","",(INDEX(Raw!AE:AE,MATCH(L400+40000,Raw!AD:AD,0)))-28000)</f>
        <v/>
      </c>
      <c r="N400" s="63" t="str">
        <f>IF(L400="","",(INDEX(Raw!AF:AF,MATCH(L400+40000,Raw!AD:AD,0)))-12000)</f>
        <v/>
      </c>
      <c r="P400" s="3" t="str">
        <f t="shared" si="19"/>
        <v/>
      </c>
      <c r="Q400" s="52" t="str">
        <f>IF(S400="","",(INDEX(Raw!D:D,MATCH(S400+20000,Raw!AD:AD,0))))</f>
        <v/>
      </c>
      <c r="R400" s="52" t="str">
        <f>IF(S400="","",(INDEX(Raw!A:A,MATCH(S400+20000,Raw!AD:AD,0))))</f>
        <v/>
      </c>
      <c r="S400" s="59" t="str">
        <f>(IFERROR(IF(LARGE(Raw!AD:AD,A400+COUNTIF(Raw!C:C,"H")+COUNTIF(Raw!C:C,"S"))-20000&gt;0,LARGE(Raw!AD:AD,A400+COUNTIF(Raw!C:C,"H")+COUNTIF(Raw!C:C,"S"))-20000,""),""))</f>
        <v/>
      </c>
      <c r="T400" s="63" t="str">
        <f>IF(S400="","",(INDEX(Raw!AE:AE,MATCH(S400+20000,Raw!AD:AD,0)))-14000)</f>
        <v/>
      </c>
      <c r="U400" s="63" t="str">
        <f>IF(S400="","",(INDEX(Raw!AF:AF,MATCH(S400+20000,Raw!AD:AD,0)))-6000)</f>
        <v/>
      </c>
    </row>
    <row r="401" spans="1:21" x14ac:dyDescent="0.3">
      <c r="A401" s="52">
        <v>398</v>
      </c>
      <c r="B401" s="3" t="str">
        <f t="shared" si="20"/>
        <v/>
      </c>
      <c r="C401" s="52" t="str">
        <f>IF(E401="","",(INDEX(Raw!D:D,MATCH(E401+60000,Raw!AD:AD,0))))</f>
        <v/>
      </c>
      <c r="D401" s="52" t="str">
        <f>IF(E401="","",(INDEX(Raw!A:A,MATCH(E401+60000,Raw!AD:AD,0))))</f>
        <v/>
      </c>
      <c r="E401" s="59" t="str">
        <f>(IFERROR(IF(LARGE(Raw!AD:AD,A401)-60000&gt;0,LARGE(Raw!AD:AD,A401)-60000,""),""))</f>
        <v/>
      </c>
      <c r="F401" s="63" t="str">
        <f>IF(E401="","",(INDEX(Raw!AE:AE,MATCH(E401+60000,Raw!AD:AD,0)))-42000)</f>
        <v/>
      </c>
      <c r="G401" s="63" t="str">
        <f>IF(E401="","",(INDEX(Raw!AF:AF,MATCH(E401+60000,Raw!AD:AD,0)))-18000)</f>
        <v/>
      </c>
      <c r="I401" s="3" t="str">
        <f t="shared" si="18"/>
        <v/>
      </c>
      <c r="J401" s="52" t="str">
        <f>IF(L401="","",(INDEX(Raw!D:D,MATCH(L401+40000,Raw!AD:AD,0))))</f>
        <v/>
      </c>
      <c r="K401" s="52" t="str">
        <f>IF(L401="","",(INDEX(Raw!A:A,MATCH(L401+40000,Raw!AD:AD,0))))</f>
        <v/>
      </c>
      <c r="L401" s="59" t="str">
        <f>(IFERROR(IF(LARGE(Raw!AD:AD,A401+COUNTIF(Raw!C:C,"H"))-40000&gt;0,LARGE(Raw!AD:AD,A401+COUNTIF(Raw!C:C,"H"))-40000,""),""))</f>
        <v/>
      </c>
      <c r="M401" s="63" t="str">
        <f>IF(L401="","",(INDEX(Raw!AE:AE,MATCH(L401+40000,Raw!AD:AD,0)))-28000)</f>
        <v/>
      </c>
      <c r="N401" s="63" t="str">
        <f>IF(L401="","",(INDEX(Raw!AF:AF,MATCH(L401+40000,Raw!AD:AD,0)))-12000)</f>
        <v/>
      </c>
      <c r="P401" s="3" t="str">
        <f t="shared" si="19"/>
        <v/>
      </c>
      <c r="Q401" s="52" t="str">
        <f>IF(S401="","",(INDEX(Raw!D:D,MATCH(S401+20000,Raw!AD:AD,0))))</f>
        <v/>
      </c>
      <c r="R401" s="52" t="str">
        <f>IF(S401="","",(INDEX(Raw!A:A,MATCH(S401+20000,Raw!AD:AD,0))))</f>
        <v/>
      </c>
      <c r="S401" s="59" t="str">
        <f>(IFERROR(IF(LARGE(Raw!AD:AD,A401+COUNTIF(Raw!C:C,"H")+COUNTIF(Raw!C:C,"S"))-20000&gt;0,LARGE(Raw!AD:AD,A401+COUNTIF(Raw!C:C,"H")+COUNTIF(Raw!C:C,"S"))-20000,""),""))</f>
        <v/>
      </c>
      <c r="T401" s="63" t="str">
        <f>IF(S401="","",(INDEX(Raw!AE:AE,MATCH(S401+20000,Raw!AD:AD,0)))-14000)</f>
        <v/>
      </c>
      <c r="U401" s="63" t="str">
        <f>IF(S401="","",(INDEX(Raw!AF:AF,MATCH(S401+20000,Raw!AD:AD,0)))-6000)</f>
        <v/>
      </c>
    </row>
    <row r="402" spans="1:21" x14ac:dyDescent="0.3">
      <c r="A402" s="52">
        <v>399</v>
      </c>
      <c r="B402" s="3" t="str">
        <f t="shared" si="20"/>
        <v/>
      </c>
      <c r="C402" s="52" t="str">
        <f>IF(E402="","",(INDEX(Raw!D:D,MATCH(E402+60000,Raw!AD:AD,0))))</f>
        <v/>
      </c>
      <c r="D402" s="52" t="str">
        <f>IF(E402="","",(INDEX(Raw!A:A,MATCH(E402+60000,Raw!AD:AD,0))))</f>
        <v/>
      </c>
      <c r="E402" s="59" t="str">
        <f>(IFERROR(IF(LARGE(Raw!AD:AD,A402)-60000&gt;0,LARGE(Raw!AD:AD,A402)-60000,""),""))</f>
        <v/>
      </c>
      <c r="F402" s="63" t="str">
        <f>IF(E402="","",(INDEX(Raw!AE:AE,MATCH(E402+60000,Raw!AD:AD,0)))-42000)</f>
        <v/>
      </c>
      <c r="G402" s="63" t="str">
        <f>IF(E402="","",(INDEX(Raw!AF:AF,MATCH(E402+60000,Raw!AD:AD,0)))-18000)</f>
        <v/>
      </c>
      <c r="I402" s="3" t="str">
        <f t="shared" si="18"/>
        <v/>
      </c>
      <c r="J402" s="52" t="str">
        <f>IF(L402="","",(INDEX(Raw!D:D,MATCH(L402+40000,Raw!AD:AD,0))))</f>
        <v/>
      </c>
      <c r="K402" s="52" t="str">
        <f>IF(L402="","",(INDEX(Raw!A:A,MATCH(L402+40000,Raw!AD:AD,0))))</f>
        <v/>
      </c>
      <c r="L402" s="59" t="str">
        <f>(IFERROR(IF(LARGE(Raw!AD:AD,A402+COUNTIF(Raw!C:C,"H"))-40000&gt;0,LARGE(Raw!AD:AD,A402+COUNTIF(Raw!C:C,"H"))-40000,""),""))</f>
        <v/>
      </c>
      <c r="M402" s="63" t="str">
        <f>IF(L402="","",(INDEX(Raw!AE:AE,MATCH(L402+40000,Raw!AD:AD,0)))-28000)</f>
        <v/>
      </c>
      <c r="N402" s="63" t="str">
        <f>IF(L402="","",(INDEX(Raw!AF:AF,MATCH(L402+40000,Raw!AD:AD,0)))-12000)</f>
        <v/>
      </c>
      <c r="P402" s="3" t="str">
        <f t="shared" si="19"/>
        <v/>
      </c>
      <c r="Q402" s="52" t="str">
        <f>IF(S402="","",(INDEX(Raw!D:D,MATCH(S402+20000,Raw!AD:AD,0))))</f>
        <v/>
      </c>
      <c r="R402" s="52" t="str">
        <f>IF(S402="","",(INDEX(Raw!A:A,MATCH(S402+20000,Raw!AD:AD,0))))</f>
        <v/>
      </c>
      <c r="S402" s="59" t="str">
        <f>(IFERROR(IF(LARGE(Raw!AD:AD,A402+COUNTIF(Raw!C:C,"H")+COUNTIF(Raw!C:C,"S"))-20000&gt;0,LARGE(Raw!AD:AD,A402+COUNTIF(Raw!C:C,"H")+COUNTIF(Raw!C:C,"S"))-20000,""),""))</f>
        <v/>
      </c>
      <c r="T402" s="63" t="str">
        <f>IF(S402="","",(INDEX(Raw!AE:AE,MATCH(S402+20000,Raw!AD:AD,0)))-14000)</f>
        <v/>
      </c>
      <c r="U402" s="63" t="str">
        <f>IF(S402="","",(INDEX(Raw!AF:AF,MATCH(S402+20000,Raw!AD:AD,0)))-6000)</f>
        <v/>
      </c>
    </row>
    <row r="403" spans="1:21" x14ac:dyDescent="0.3">
      <c r="A403" s="52">
        <v>400</v>
      </c>
      <c r="B403" s="3" t="str">
        <f t="shared" si="20"/>
        <v/>
      </c>
      <c r="C403" s="52" t="str">
        <f>IF(E403="","",(INDEX(Raw!D:D,MATCH(E403+60000,Raw!AD:AD,0))))</f>
        <v/>
      </c>
      <c r="D403" s="52" t="str">
        <f>IF(E403="","",(INDEX(Raw!A:A,MATCH(E403+60000,Raw!AD:AD,0))))</f>
        <v/>
      </c>
      <c r="E403" s="59" t="str">
        <f>(IFERROR(IF(LARGE(Raw!AD:AD,A403)-60000&gt;0,LARGE(Raw!AD:AD,A403)-60000,""),""))</f>
        <v/>
      </c>
      <c r="F403" s="63" t="str">
        <f>IF(E403="","",(INDEX(Raw!AE:AE,MATCH(E403+60000,Raw!AD:AD,0)))-42000)</f>
        <v/>
      </c>
      <c r="G403" s="63" t="str">
        <f>IF(E403="","",(INDEX(Raw!AF:AF,MATCH(E403+60000,Raw!AD:AD,0)))-18000)</f>
        <v/>
      </c>
      <c r="I403" s="3" t="str">
        <f t="shared" si="18"/>
        <v/>
      </c>
      <c r="J403" s="52" t="str">
        <f>IF(L403="","",(INDEX(Raw!D:D,MATCH(L403+40000,Raw!AD:AD,0))))</f>
        <v/>
      </c>
      <c r="K403" s="52" t="str">
        <f>IF(L403="","",(INDEX(Raw!A:A,MATCH(L403+40000,Raw!AD:AD,0))))</f>
        <v/>
      </c>
      <c r="L403" s="59" t="str">
        <f>(IFERROR(IF(LARGE(Raw!AD:AD,A403+COUNTIF(Raw!C:C,"H"))-40000&gt;0,LARGE(Raw!AD:AD,A403+COUNTIF(Raw!C:C,"H"))-40000,""),""))</f>
        <v/>
      </c>
      <c r="M403" s="63" t="str">
        <f>IF(L403="","",(INDEX(Raw!AE:AE,MATCH(L403+40000,Raw!AD:AD,0)))-28000)</f>
        <v/>
      </c>
      <c r="N403" s="63" t="str">
        <f>IF(L403="","",(INDEX(Raw!AF:AF,MATCH(L403+40000,Raw!AD:AD,0)))-12000)</f>
        <v/>
      </c>
      <c r="P403" s="3" t="str">
        <f t="shared" si="19"/>
        <v/>
      </c>
      <c r="Q403" s="52" t="str">
        <f>IF(S403="","",(INDEX(Raw!D:D,MATCH(S403+20000,Raw!AD:AD,0))))</f>
        <v/>
      </c>
      <c r="R403" s="52" t="str">
        <f>IF(S403="","",(INDEX(Raw!A:A,MATCH(S403+20000,Raw!AD:AD,0))))</f>
        <v/>
      </c>
      <c r="S403" s="59" t="str">
        <f>(IFERROR(IF(LARGE(Raw!AD:AD,A403+COUNTIF(Raw!C:C,"H")+COUNTIF(Raw!C:C,"S"))-20000&gt;0,LARGE(Raw!AD:AD,A403+COUNTIF(Raw!C:C,"H")+COUNTIF(Raw!C:C,"S"))-20000,""),""))</f>
        <v/>
      </c>
      <c r="T403" s="63" t="str">
        <f>IF(S403="","",(INDEX(Raw!AE:AE,MATCH(S403+20000,Raw!AD:AD,0)))-14000)</f>
        <v/>
      </c>
      <c r="U403" s="63" t="str">
        <f>IF(S403="","",(INDEX(Raw!AF:AF,MATCH(S403+20000,Raw!AD:AD,0)))-6000)</f>
        <v/>
      </c>
    </row>
    <row r="404" spans="1:21" x14ac:dyDescent="0.3">
      <c r="A404" s="52">
        <v>401</v>
      </c>
      <c r="B404" s="3" t="str">
        <f t="shared" si="20"/>
        <v/>
      </c>
      <c r="C404" s="52" t="str">
        <f>IF(E404="","",(INDEX(Raw!D:D,MATCH(E404+60000,Raw!AD:AD,0))))</f>
        <v/>
      </c>
      <c r="D404" s="52" t="str">
        <f>IF(E404="","",(INDEX(Raw!A:A,MATCH(E404+60000,Raw!AD:AD,0))))</f>
        <v/>
      </c>
      <c r="E404" s="59" t="str">
        <f>(IFERROR(IF(LARGE(Raw!AD:AD,A404)-60000&gt;0,LARGE(Raw!AD:AD,A404)-60000,""),""))</f>
        <v/>
      </c>
      <c r="F404" s="63" t="str">
        <f>IF(E404="","",(INDEX(Raw!AE:AE,MATCH(E404+60000,Raw!AD:AD,0)))-42000)</f>
        <v/>
      </c>
      <c r="G404" s="63" t="str">
        <f>IF(E404="","",(INDEX(Raw!AF:AF,MATCH(E404+60000,Raw!AD:AD,0)))-18000)</f>
        <v/>
      </c>
      <c r="I404" s="3" t="str">
        <f t="shared" si="18"/>
        <v/>
      </c>
      <c r="J404" s="52" t="str">
        <f>IF(L404="","",(INDEX(Raw!D:D,MATCH(L404+40000,Raw!AD:AD,0))))</f>
        <v/>
      </c>
      <c r="K404" s="52" t="str">
        <f>IF(L404="","",(INDEX(Raw!A:A,MATCH(L404+40000,Raw!AD:AD,0))))</f>
        <v/>
      </c>
      <c r="L404" s="59" t="str">
        <f>(IFERROR(IF(LARGE(Raw!AD:AD,A404+COUNTIF(Raw!C:C,"H"))-40000&gt;0,LARGE(Raw!AD:AD,A404+COUNTIF(Raw!C:C,"H"))-40000,""),""))</f>
        <v/>
      </c>
      <c r="M404" s="63" t="str">
        <f>IF(L404="","",(INDEX(Raw!AE:AE,MATCH(L404+40000,Raw!AD:AD,0)))-28000)</f>
        <v/>
      </c>
      <c r="N404" s="63" t="str">
        <f>IF(L404="","",(INDEX(Raw!AF:AF,MATCH(L404+40000,Raw!AD:AD,0)))-12000)</f>
        <v/>
      </c>
      <c r="P404" s="3" t="str">
        <f t="shared" si="19"/>
        <v/>
      </c>
      <c r="Q404" s="52" t="str">
        <f>IF(S404="","",(INDEX(Raw!D:D,MATCH(S404+20000,Raw!AD:AD,0))))</f>
        <v/>
      </c>
      <c r="R404" s="52" t="str">
        <f>IF(S404="","",(INDEX(Raw!A:A,MATCH(S404+20000,Raw!AD:AD,0))))</f>
        <v/>
      </c>
      <c r="S404" s="59" t="str">
        <f>(IFERROR(IF(LARGE(Raw!AD:AD,A404+COUNTIF(Raw!C:C,"H")+COUNTIF(Raw!C:C,"S"))-20000&gt;0,LARGE(Raw!AD:AD,A404+COUNTIF(Raw!C:C,"H")+COUNTIF(Raw!C:C,"S"))-20000,""),""))</f>
        <v/>
      </c>
      <c r="T404" s="63" t="str">
        <f>IF(S404="","",(INDEX(Raw!AE:AE,MATCH(S404+20000,Raw!AD:AD,0)))-14000)</f>
        <v/>
      </c>
      <c r="U404" s="63" t="str">
        <f>IF(S404="","",(INDEX(Raw!AF:AF,MATCH(S404+20000,Raw!AD:AD,0)))-6000)</f>
        <v/>
      </c>
    </row>
    <row r="405" spans="1:21" x14ac:dyDescent="0.3">
      <c r="A405" s="52">
        <v>402</v>
      </c>
      <c r="B405" s="3" t="str">
        <f t="shared" si="20"/>
        <v/>
      </c>
      <c r="C405" s="52" t="str">
        <f>IF(E405="","",(INDEX(Raw!D:D,MATCH(E405+60000,Raw!AD:AD,0))))</f>
        <v/>
      </c>
      <c r="D405" s="52" t="str">
        <f>IF(E405="","",(INDEX(Raw!A:A,MATCH(E405+60000,Raw!AD:AD,0))))</f>
        <v/>
      </c>
      <c r="E405" s="59" t="str">
        <f>(IFERROR(IF(LARGE(Raw!AD:AD,A405)-60000&gt;0,LARGE(Raw!AD:AD,A405)-60000,""),""))</f>
        <v/>
      </c>
      <c r="F405" s="63" t="str">
        <f>IF(E405="","",(INDEX(Raw!AE:AE,MATCH(E405+60000,Raw!AD:AD,0)))-42000)</f>
        <v/>
      </c>
      <c r="G405" s="63" t="str">
        <f>IF(E405="","",(INDEX(Raw!AF:AF,MATCH(E405+60000,Raw!AD:AD,0)))-18000)</f>
        <v/>
      </c>
      <c r="I405" s="3" t="str">
        <f t="shared" si="18"/>
        <v/>
      </c>
      <c r="J405" s="52" t="str">
        <f>IF(L405="","",(INDEX(Raw!D:D,MATCH(L405+40000,Raw!AD:AD,0))))</f>
        <v/>
      </c>
      <c r="K405" s="52" t="str">
        <f>IF(L405="","",(INDEX(Raw!A:A,MATCH(L405+40000,Raw!AD:AD,0))))</f>
        <v/>
      </c>
      <c r="L405" s="59" t="str">
        <f>(IFERROR(IF(LARGE(Raw!AD:AD,A405+COUNTIF(Raw!C:C,"H"))-40000&gt;0,LARGE(Raw!AD:AD,A405+COUNTIF(Raw!C:C,"H"))-40000,""),""))</f>
        <v/>
      </c>
      <c r="M405" s="63" t="str">
        <f>IF(L405="","",(INDEX(Raw!AE:AE,MATCH(L405+40000,Raw!AD:AD,0)))-28000)</f>
        <v/>
      </c>
      <c r="N405" s="63" t="str">
        <f>IF(L405="","",(INDEX(Raw!AF:AF,MATCH(L405+40000,Raw!AD:AD,0)))-12000)</f>
        <v/>
      </c>
      <c r="P405" s="3" t="str">
        <f t="shared" si="19"/>
        <v/>
      </c>
      <c r="Q405" s="52" t="str">
        <f>IF(S405="","",(INDEX(Raw!D:D,MATCH(S405+20000,Raw!AD:AD,0))))</f>
        <v/>
      </c>
      <c r="R405" s="52" t="str">
        <f>IF(S405="","",(INDEX(Raw!A:A,MATCH(S405+20000,Raw!AD:AD,0))))</f>
        <v/>
      </c>
      <c r="S405" s="59" t="str">
        <f>(IFERROR(IF(LARGE(Raw!AD:AD,A405+COUNTIF(Raw!C:C,"H")+COUNTIF(Raw!C:C,"S"))-20000&gt;0,LARGE(Raw!AD:AD,A405+COUNTIF(Raw!C:C,"H")+COUNTIF(Raw!C:C,"S"))-20000,""),""))</f>
        <v/>
      </c>
      <c r="T405" s="63" t="str">
        <f>IF(S405="","",(INDEX(Raw!AE:AE,MATCH(S405+20000,Raw!AD:AD,0)))-14000)</f>
        <v/>
      </c>
      <c r="U405" s="63" t="str">
        <f>IF(S405="","",(INDEX(Raw!AF:AF,MATCH(S405+20000,Raw!AD:AD,0)))-6000)</f>
        <v/>
      </c>
    </row>
    <row r="406" spans="1:21" x14ac:dyDescent="0.3">
      <c r="A406" s="52">
        <v>403</v>
      </c>
      <c r="B406" s="3" t="str">
        <f t="shared" si="20"/>
        <v/>
      </c>
      <c r="C406" s="52" t="str">
        <f>IF(E406="","",(INDEX(Raw!D:D,MATCH(E406+60000,Raw!AD:AD,0))))</f>
        <v/>
      </c>
      <c r="D406" s="52" t="str">
        <f>IF(E406="","",(INDEX(Raw!A:A,MATCH(E406+60000,Raw!AD:AD,0))))</f>
        <v/>
      </c>
      <c r="E406" s="59" t="str">
        <f>(IFERROR(IF(LARGE(Raw!AD:AD,A406)-60000&gt;0,LARGE(Raw!AD:AD,A406)-60000,""),""))</f>
        <v/>
      </c>
      <c r="F406" s="63" t="str">
        <f>IF(E406="","",(INDEX(Raw!AE:AE,MATCH(E406+60000,Raw!AD:AD,0)))-42000)</f>
        <v/>
      </c>
      <c r="G406" s="63" t="str">
        <f>IF(E406="","",(INDEX(Raw!AF:AF,MATCH(E406+60000,Raw!AD:AD,0)))-18000)</f>
        <v/>
      </c>
      <c r="I406" s="3" t="str">
        <f t="shared" si="18"/>
        <v/>
      </c>
      <c r="J406" s="52" t="str">
        <f>IF(L406="","",(INDEX(Raw!D:D,MATCH(L406+40000,Raw!AD:AD,0))))</f>
        <v/>
      </c>
      <c r="K406" s="52" t="str">
        <f>IF(L406="","",(INDEX(Raw!A:A,MATCH(L406+40000,Raw!AD:AD,0))))</f>
        <v/>
      </c>
      <c r="L406" s="59" t="str">
        <f>(IFERROR(IF(LARGE(Raw!AD:AD,A406+COUNTIF(Raw!C:C,"H"))-40000&gt;0,LARGE(Raw!AD:AD,A406+COUNTIF(Raw!C:C,"H"))-40000,""),""))</f>
        <v/>
      </c>
      <c r="M406" s="63" t="str">
        <f>IF(L406="","",(INDEX(Raw!AE:AE,MATCH(L406+40000,Raw!AD:AD,0)))-28000)</f>
        <v/>
      </c>
      <c r="N406" s="63" t="str">
        <f>IF(L406="","",(INDEX(Raw!AF:AF,MATCH(L406+40000,Raw!AD:AD,0)))-12000)</f>
        <v/>
      </c>
      <c r="P406" s="3" t="str">
        <f t="shared" si="19"/>
        <v/>
      </c>
      <c r="Q406" s="52" t="str">
        <f>IF(S406="","",(INDEX(Raw!D:D,MATCH(S406+20000,Raw!AD:AD,0))))</f>
        <v/>
      </c>
      <c r="R406" s="52" t="str">
        <f>IF(S406="","",(INDEX(Raw!A:A,MATCH(S406+20000,Raw!AD:AD,0))))</f>
        <v/>
      </c>
      <c r="S406" s="59" t="str">
        <f>(IFERROR(IF(LARGE(Raw!AD:AD,A406+COUNTIF(Raw!C:C,"H")+COUNTIF(Raw!C:C,"S"))-20000&gt;0,LARGE(Raw!AD:AD,A406+COUNTIF(Raw!C:C,"H")+COUNTIF(Raw!C:C,"S"))-20000,""),""))</f>
        <v/>
      </c>
      <c r="T406" s="63" t="str">
        <f>IF(S406="","",(INDEX(Raw!AE:AE,MATCH(S406+20000,Raw!AD:AD,0)))-14000)</f>
        <v/>
      </c>
      <c r="U406" s="63" t="str">
        <f>IF(S406="","",(INDEX(Raw!AF:AF,MATCH(S406+20000,Raw!AD:AD,0)))-6000)</f>
        <v/>
      </c>
    </row>
    <row r="407" spans="1:21" x14ac:dyDescent="0.3">
      <c r="A407" s="52">
        <v>404</v>
      </c>
      <c r="B407" s="3" t="str">
        <f t="shared" si="20"/>
        <v/>
      </c>
      <c r="C407" s="52" t="str">
        <f>IF(E407="","",(INDEX(Raw!D:D,MATCH(E407+60000,Raw!AD:AD,0))))</f>
        <v/>
      </c>
      <c r="D407" s="52" t="str">
        <f>IF(E407="","",(INDEX(Raw!A:A,MATCH(E407+60000,Raw!AD:AD,0))))</f>
        <v/>
      </c>
      <c r="E407" s="59" t="str">
        <f>(IFERROR(IF(LARGE(Raw!AD:AD,A407)-60000&gt;0,LARGE(Raw!AD:AD,A407)-60000,""),""))</f>
        <v/>
      </c>
      <c r="F407" s="63" t="str">
        <f>IF(E407="","",(INDEX(Raw!AE:AE,MATCH(E407+60000,Raw!AD:AD,0)))-42000)</f>
        <v/>
      </c>
      <c r="G407" s="63" t="str">
        <f>IF(E407="","",(INDEX(Raw!AF:AF,MATCH(E407+60000,Raw!AD:AD,0)))-18000)</f>
        <v/>
      </c>
      <c r="I407" s="3" t="str">
        <f t="shared" si="18"/>
        <v/>
      </c>
      <c r="J407" s="52" t="str">
        <f>IF(L407="","",(INDEX(Raw!D:D,MATCH(L407+40000,Raw!AD:AD,0))))</f>
        <v/>
      </c>
      <c r="K407" s="52" t="str">
        <f>IF(L407="","",(INDEX(Raw!A:A,MATCH(L407+40000,Raw!AD:AD,0))))</f>
        <v/>
      </c>
      <c r="L407" s="59" t="str">
        <f>(IFERROR(IF(LARGE(Raw!AD:AD,A407+COUNTIF(Raw!C:C,"H"))-40000&gt;0,LARGE(Raw!AD:AD,A407+COUNTIF(Raw!C:C,"H"))-40000,""),""))</f>
        <v/>
      </c>
      <c r="M407" s="63" t="str">
        <f>IF(L407="","",(INDEX(Raw!AE:AE,MATCH(L407+40000,Raw!AD:AD,0)))-28000)</f>
        <v/>
      </c>
      <c r="N407" s="63" t="str">
        <f>IF(L407="","",(INDEX(Raw!AF:AF,MATCH(L407+40000,Raw!AD:AD,0)))-12000)</f>
        <v/>
      </c>
      <c r="P407" s="3" t="str">
        <f t="shared" si="19"/>
        <v/>
      </c>
      <c r="Q407" s="52" t="str">
        <f>IF(S407="","",(INDEX(Raw!D:D,MATCH(S407+20000,Raw!AD:AD,0))))</f>
        <v/>
      </c>
      <c r="R407" s="52" t="str">
        <f>IF(S407="","",(INDEX(Raw!A:A,MATCH(S407+20000,Raw!AD:AD,0))))</f>
        <v/>
      </c>
      <c r="S407" s="59" t="str">
        <f>(IFERROR(IF(LARGE(Raw!AD:AD,A407+COUNTIF(Raw!C:C,"H")+COUNTIF(Raw!C:C,"S"))-20000&gt;0,LARGE(Raw!AD:AD,A407+COUNTIF(Raw!C:C,"H")+COUNTIF(Raw!C:C,"S"))-20000,""),""))</f>
        <v/>
      </c>
      <c r="T407" s="63" t="str">
        <f>IF(S407="","",(INDEX(Raw!AE:AE,MATCH(S407+20000,Raw!AD:AD,0)))-14000)</f>
        <v/>
      </c>
      <c r="U407" s="63" t="str">
        <f>IF(S407="","",(INDEX(Raw!AF:AF,MATCH(S407+20000,Raw!AD:AD,0)))-6000)</f>
        <v/>
      </c>
    </row>
    <row r="408" spans="1:21" x14ac:dyDescent="0.3">
      <c r="A408" s="52">
        <v>405</v>
      </c>
      <c r="B408" s="3" t="str">
        <f t="shared" si="20"/>
        <v/>
      </c>
      <c r="C408" s="52" t="str">
        <f>IF(E408="","",(INDEX(Raw!D:D,MATCH(E408+60000,Raw!AD:AD,0))))</f>
        <v/>
      </c>
      <c r="D408" s="52" t="str">
        <f>IF(E408="","",(INDEX(Raw!A:A,MATCH(E408+60000,Raw!AD:AD,0))))</f>
        <v/>
      </c>
      <c r="E408" s="59" t="str">
        <f>(IFERROR(IF(LARGE(Raw!AD:AD,A408)-60000&gt;0,LARGE(Raw!AD:AD,A408)-60000,""),""))</f>
        <v/>
      </c>
      <c r="F408" s="63" t="str">
        <f>IF(E408="","",(INDEX(Raw!AE:AE,MATCH(E408+60000,Raw!AD:AD,0)))-42000)</f>
        <v/>
      </c>
      <c r="G408" s="63" t="str">
        <f>IF(E408="","",(INDEX(Raw!AF:AF,MATCH(E408+60000,Raw!AD:AD,0)))-18000)</f>
        <v/>
      </c>
      <c r="I408" s="3" t="str">
        <f t="shared" si="18"/>
        <v/>
      </c>
      <c r="J408" s="52" t="str">
        <f>IF(L408="","",(INDEX(Raw!D:D,MATCH(L408+40000,Raw!AD:AD,0))))</f>
        <v/>
      </c>
      <c r="K408" s="52" t="str">
        <f>IF(L408="","",(INDEX(Raw!A:A,MATCH(L408+40000,Raw!AD:AD,0))))</f>
        <v/>
      </c>
      <c r="L408" s="59" t="str">
        <f>(IFERROR(IF(LARGE(Raw!AD:AD,A408+COUNTIF(Raw!C:C,"H"))-40000&gt;0,LARGE(Raw!AD:AD,A408+COUNTIF(Raw!C:C,"H"))-40000,""),""))</f>
        <v/>
      </c>
      <c r="M408" s="63" t="str">
        <f>IF(L408="","",(INDEX(Raw!AE:AE,MATCH(L408+40000,Raw!AD:AD,0)))-28000)</f>
        <v/>
      </c>
      <c r="N408" s="63" t="str">
        <f>IF(L408="","",(INDEX(Raw!AF:AF,MATCH(L408+40000,Raw!AD:AD,0)))-12000)</f>
        <v/>
      </c>
      <c r="P408" s="3" t="str">
        <f t="shared" si="19"/>
        <v/>
      </c>
      <c r="Q408" s="52" t="str">
        <f>IF(S408="","",(INDEX(Raw!D:D,MATCH(S408+20000,Raw!AD:AD,0))))</f>
        <v/>
      </c>
      <c r="R408" s="52" t="str">
        <f>IF(S408="","",(INDEX(Raw!A:A,MATCH(S408+20000,Raw!AD:AD,0))))</f>
        <v/>
      </c>
      <c r="S408" s="59" t="str">
        <f>(IFERROR(IF(LARGE(Raw!AD:AD,A408+COUNTIF(Raw!C:C,"H")+COUNTIF(Raw!C:C,"S"))-20000&gt;0,LARGE(Raw!AD:AD,A408+COUNTIF(Raw!C:C,"H")+COUNTIF(Raw!C:C,"S"))-20000,""),""))</f>
        <v/>
      </c>
      <c r="T408" s="63" t="str">
        <f>IF(S408="","",(INDEX(Raw!AE:AE,MATCH(S408+20000,Raw!AD:AD,0)))-14000)</f>
        <v/>
      </c>
      <c r="U408" s="63" t="str">
        <f>IF(S408="","",(INDEX(Raw!AF:AF,MATCH(S408+20000,Raw!AD:AD,0)))-6000)</f>
        <v/>
      </c>
    </row>
    <row r="409" spans="1:21" x14ac:dyDescent="0.3">
      <c r="A409" s="52">
        <v>406</v>
      </c>
      <c r="B409" s="3" t="str">
        <f t="shared" si="20"/>
        <v/>
      </c>
      <c r="C409" s="52" t="str">
        <f>IF(E409="","",(INDEX(Raw!D:D,MATCH(E409+60000,Raw!AD:AD,0))))</f>
        <v/>
      </c>
      <c r="D409" s="52" t="str">
        <f>IF(E409="","",(INDEX(Raw!A:A,MATCH(E409+60000,Raw!AD:AD,0))))</f>
        <v/>
      </c>
      <c r="E409" s="59" t="str">
        <f>(IFERROR(IF(LARGE(Raw!AD:AD,A409)-60000&gt;0,LARGE(Raw!AD:AD,A409)-60000,""),""))</f>
        <v/>
      </c>
      <c r="F409" s="63" t="str">
        <f>IF(E409="","",(INDEX(Raw!AE:AE,MATCH(E409+60000,Raw!AD:AD,0)))-42000)</f>
        <v/>
      </c>
      <c r="G409" s="63" t="str">
        <f>IF(E409="","",(INDEX(Raw!AF:AF,MATCH(E409+60000,Raw!AD:AD,0)))-18000)</f>
        <v/>
      </c>
      <c r="I409" s="3" t="str">
        <f t="shared" si="18"/>
        <v/>
      </c>
      <c r="J409" s="52" t="str">
        <f>IF(L409="","",(INDEX(Raw!D:D,MATCH(L409+40000,Raw!AD:AD,0))))</f>
        <v/>
      </c>
      <c r="K409" s="52" t="str">
        <f>IF(L409="","",(INDEX(Raw!A:A,MATCH(L409+40000,Raw!AD:AD,0))))</f>
        <v/>
      </c>
      <c r="L409" s="59" t="str">
        <f>(IFERROR(IF(LARGE(Raw!AD:AD,A409+COUNTIF(Raw!C:C,"H"))-40000&gt;0,LARGE(Raw!AD:AD,A409+COUNTIF(Raw!C:C,"H"))-40000,""),""))</f>
        <v/>
      </c>
      <c r="M409" s="63" t="str">
        <f>IF(L409="","",(INDEX(Raw!AE:AE,MATCH(L409+40000,Raw!AD:AD,0)))-28000)</f>
        <v/>
      </c>
      <c r="N409" s="63" t="str">
        <f>IF(L409="","",(INDEX(Raw!AF:AF,MATCH(L409+40000,Raw!AD:AD,0)))-12000)</f>
        <v/>
      </c>
      <c r="P409" s="3" t="str">
        <f t="shared" si="19"/>
        <v/>
      </c>
      <c r="Q409" s="52" t="str">
        <f>IF(S409="","",(INDEX(Raw!D:D,MATCH(S409+20000,Raw!AD:AD,0))))</f>
        <v/>
      </c>
      <c r="R409" s="52" t="str">
        <f>IF(S409="","",(INDEX(Raw!A:A,MATCH(S409+20000,Raw!AD:AD,0))))</f>
        <v/>
      </c>
      <c r="S409" s="59" t="str">
        <f>(IFERROR(IF(LARGE(Raw!AD:AD,A409+COUNTIF(Raw!C:C,"H")+COUNTIF(Raw!C:C,"S"))-20000&gt;0,LARGE(Raw!AD:AD,A409+COUNTIF(Raw!C:C,"H")+COUNTIF(Raw!C:C,"S"))-20000,""),""))</f>
        <v/>
      </c>
      <c r="T409" s="63" t="str">
        <f>IF(S409="","",(INDEX(Raw!AE:AE,MATCH(S409+20000,Raw!AD:AD,0)))-14000)</f>
        <v/>
      </c>
      <c r="U409" s="63" t="str">
        <f>IF(S409="","",(INDEX(Raw!AF:AF,MATCH(S409+20000,Raw!AD:AD,0)))-6000)</f>
        <v/>
      </c>
    </row>
    <row r="410" spans="1:21" x14ac:dyDescent="0.3">
      <c r="A410" s="52">
        <v>407</v>
      </c>
      <c r="B410" s="3" t="str">
        <f t="shared" si="20"/>
        <v/>
      </c>
      <c r="C410" s="52" t="str">
        <f>IF(E410="","",(INDEX(Raw!D:D,MATCH(E410+60000,Raw!AD:AD,0))))</f>
        <v/>
      </c>
      <c r="D410" s="52" t="str">
        <f>IF(E410="","",(INDEX(Raw!A:A,MATCH(E410+60000,Raw!AD:AD,0))))</f>
        <v/>
      </c>
      <c r="E410" s="59" t="str">
        <f>(IFERROR(IF(LARGE(Raw!AD:AD,A410)-60000&gt;0,LARGE(Raw!AD:AD,A410)-60000,""),""))</f>
        <v/>
      </c>
      <c r="F410" s="63" t="str">
        <f>IF(E410="","",(INDEX(Raw!AE:AE,MATCH(E410+60000,Raw!AD:AD,0)))-42000)</f>
        <v/>
      </c>
      <c r="G410" s="63" t="str">
        <f>IF(E410="","",(INDEX(Raw!AF:AF,MATCH(E410+60000,Raw!AD:AD,0)))-18000)</f>
        <v/>
      </c>
      <c r="I410" s="3" t="str">
        <f t="shared" si="18"/>
        <v/>
      </c>
      <c r="J410" s="52" t="str">
        <f>IF(L410="","",(INDEX(Raw!D:D,MATCH(L410+40000,Raw!AD:AD,0))))</f>
        <v/>
      </c>
      <c r="K410" s="52" t="str">
        <f>IF(L410="","",(INDEX(Raw!A:A,MATCH(L410+40000,Raw!AD:AD,0))))</f>
        <v/>
      </c>
      <c r="L410" s="59" t="str">
        <f>(IFERROR(IF(LARGE(Raw!AD:AD,A410+COUNTIF(Raw!C:C,"H"))-40000&gt;0,LARGE(Raw!AD:AD,A410+COUNTIF(Raw!C:C,"H"))-40000,""),""))</f>
        <v/>
      </c>
      <c r="M410" s="63" t="str">
        <f>IF(L410="","",(INDEX(Raw!AE:AE,MATCH(L410+40000,Raw!AD:AD,0)))-28000)</f>
        <v/>
      </c>
      <c r="N410" s="63" t="str">
        <f>IF(L410="","",(INDEX(Raw!AF:AF,MATCH(L410+40000,Raw!AD:AD,0)))-12000)</f>
        <v/>
      </c>
      <c r="P410" s="3" t="str">
        <f t="shared" si="19"/>
        <v/>
      </c>
      <c r="Q410" s="52" t="str">
        <f>IF(S410="","",(INDEX(Raw!D:D,MATCH(S410+20000,Raw!AD:AD,0))))</f>
        <v/>
      </c>
      <c r="R410" s="52" t="str">
        <f>IF(S410="","",(INDEX(Raw!A:A,MATCH(S410+20000,Raw!AD:AD,0))))</f>
        <v/>
      </c>
      <c r="S410" s="59" t="str">
        <f>(IFERROR(IF(LARGE(Raw!AD:AD,A410+COUNTIF(Raw!C:C,"H")+COUNTIF(Raw!C:C,"S"))-20000&gt;0,LARGE(Raw!AD:AD,A410+COUNTIF(Raw!C:C,"H")+COUNTIF(Raw!C:C,"S"))-20000,""),""))</f>
        <v/>
      </c>
      <c r="T410" s="63" t="str">
        <f>IF(S410="","",(INDEX(Raw!AE:AE,MATCH(S410+20000,Raw!AD:AD,0)))-14000)</f>
        <v/>
      </c>
      <c r="U410" s="63" t="str">
        <f>IF(S410="","",(INDEX(Raw!AF:AF,MATCH(S410+20000,Raw!AD:AD,0)))-6000)</f>
        <v/>
      </c>
    </row>
    <row r="411" spans="1:21" x14ac:dyDescent="0.3">
      <c r="A411" s="52">
        <v>408</v>
      </c>
      <c r="B411" s="3" t="str">
        <f t="shared" si="20"/>
        <v/>
      </c>
      <c r="C411" s="52" t="str">
        <f>IF(E411="","",(INDEX(Raw!D:D,MATCH(E411+60000,Raw!AD:AD,0))))</f>
        <v/>
      </c>
      <c r="D411" s="52" t="str">
        <f>IF(E411="","",(INDEX(Raw!A:A,MATCH(E411+60000,Raw!AD:AD,0))))</f>
        <v/>
      </c>
      <c r="E411" s="59" t="str">
        <f>(IFERROR(IF(LARGE(Raw!AD:AD,A411)-60000&gt;0,LARGE(Raw!AD:AD,A411)-60000,""),""))</f>
        <v/>
      </c>
      <c r="F411" s="63" t="str">
        <f>IF(E411="","",(INDEX(Raw!AE:AE,MATCH(E411+60000,Raw!AD:AD,0)))-42000)</f>
        <v/>
      </c>
      <c r="G411" s="63" t="str">
        <f>IF(E411="","",(INDEX(Raw!AF:AF,MATCH(E411+60000,Raw!AD:AD,0)))-18000)</f>
        <v/>
      </c>
      <c r="I411" s="3" t="str">
        <f t="shared" si="18"/>
        <v/>
      </c>
      <c r="J411" s="52" t="str">
        <f>IF(L411="","",(INDEX(Raw!D:D,MATCH(L411+40000,Raw!AD:AD,0))))</f>
        <v/>
      </c>
      <c r="K411" s="52" t="str">
        <f>IF(L411="","",(INDEX(Raw!A:A,MATCH(L411+40000,Raw!AD:AD,0))))</f>
        <v/>
      </c>
      <c r="L411" s="59" t="str">
        <f>(IFERROR(IF(LARGE(Raw!AD:AD,A411+COUNTIF(Raw!C:C,"H"))-40000&gt;0,LARGE(Raw!AD:AD,A411+COUNTIF(Raw!C:C,"H"))-40000,""),""))</f>
        <v/>
      </c>
      <c r="M411" s="63" t="str">
        <f>IF(L411="","",(INDEX(Raw!AE:AE,MATCH(L411+40000,Raw!AD:AD,0)))-28000)</f>
        <v/>
      </c>
      <c r="N411" s="63" t="str">
        <f>IF(L411="","",(INDEX(Raw!AF:AF,MATCH(L411+40000,Raw!AD:AD,0)))-12000)</f>
        <v/>
      </c>
      <c r="P411" s="3" t="str">
        <f t="shared" si="19"/>
        <v/>
      </c>
      <c r="Q411" s="52" t="str">
        <f>IF(S411="","",(INDEX(Raw!D:D,MATCH(S411+20000,Raw!AD:AD,0))))</f>
        <v/>
      </c>
      <c r="R411" s="52" t="str">
        <f>IF(S411="","",(INDEX(Raw!A:A,MATCH(S411+20000,Raw!AD:AD,0))))</f>
        <v/>
      </c>
      <c r="S411" s="59" t="str">
        <f>(IFERROR(IF(LARGE(Raw!AD:AD,A411+COUNTIF(Raw!C:C,"H")+COUNTIF(Raw!C:C,"S"))-20000&gt;0,LARGE(Raw!AD:AD,A411+COUNTIF(Raw!C:C,"H")+COUNTIF(Raw!C:C,"S"))-20000,""),""))</f>
        <v/>
      </c>
      <c r="T411" s="63" t="str">
        <f>IF(S411="","",(INDEX(Raw!AE:AE,MATCH(S411+20000,Raw!AD:AD,0)))-14000)</f>
        <v/>
      </c>
      <c r="U411" s="63" t="str">
        <f>IF(S411="","",(INDEX(Raw!AF:AF,MATCH(S411+20000,Raw!AD:AD,0)))-6000)</f>
        <v/>
      </c>
    </row>
    <row r="412" spans="1:21" x14ac:dyDescent="0.3">
      <c r="A412" s="52">
        <v>409</v>
      </c>
      <c r="B412" s="3" t="str">
        <f t="shared" si="20"/>
        <v/>
      </c>
      <c r="C412" s="52" t="str">
        <f>IF(E412="","",(INDEX(Raw!D:D,MATCH(E412+60000,Raw!AD:AD,0))))</f>
        <v/>
      </c>
      <c r="D412" s="52" t="str">
        <f>IF(E412="","",(INDEX(Raw!A:A,MATCH(E412+60000,Raw!AD:AD,0))))</f>
        <v/>
      </c>
      <c r="E412" s="59" t="str">
        <f>(IFERROR(IF(LARGE(Raw!AD:AD,A412)-60000&gt;0,LARGE(Raw!AD:AD,A412)-60000,""),""))</f>
        <v/>
      </c>
      <c r="F412" s="63" t="str">
        <f>IF(E412="","",(INDEX(Raw!AE:AE,MATCH(E412+60000,Raw!AD:AD,0)))-42000)</f>
        <v/>
      </c>
      <c r="G412" s="63" t="str">
        <f>IF(E412="","",(INDEX(Raw!AF:AF,MATCH(E412+60000,Raw!AD:AD,0)))-18000)</f>
        <v/>
      </c>
      <c r="I412" s="3" t="str">
        <f t="shared" si="18"/>
        <v/>
      </c>
      <c r="J412" s="52" t="str">
        <f>IF(L412="","",(INDEX(Raw!D:D,MATCH(L412+40000,Raw!AD:AD,0))))</f>
        <v/>
      </c>
      <c r="K412" s="52" t="str">
        <f>IF(L412="","",(INDEX(Raw!A:A,MATCH(L412+40000,Raw!AD:AD,0))))</f>
        <v/>
      </c>
      <c r="L412" s="59" t="str">
        <f>(IFERROR(IF(LARGE(Raw!AD:AD,A412+COUNTIF(Raw!C:C,"H"))-40000&gt;0,LARGE(Raw!AD:AD,A412+COUNTIF(Raw!C:C,"H"))-40000,""),""))</f>
        <v/>
      </c>
      <c r="M412" s="63" t="str">
        <f>IF(L412="","",(INDEX(Raw!AE:AE,MATCH(L412+40000,Raw!AD:AD,0)))-28000)</f>
        <v/>
      </c>
      <c r="N412" s="63" t="str">
        <f>IF(L412="","",(INDEX(Raw!AF:AF,MATCH(L412+40000,Raw!AD:AD,0)))-12000)</f>
        <v/>
      </c>
      <c r="P412" s="3" t="str">
        <f t="shared" si="19"/>
        <v/>
      </c>
      <c r="Q412" s="52" t="str">
        <f>IF(S412="","",(INDEX(Raw!D:D,MATCH(S412+20000,Raw!AD:AD,0))))</f>
        <v/>
      </c>
      <c r="R412" s="52" t="str">
        <f>IF(S412="","",(INDEX(Raw!A:A,MATCH(S412+20000,Raw!AD:AD,0))))</f>
        <v/>
      </c>
      <c r="S412" s="59" t="str">
        <f>(IFERROR(IF(LARGE(Raw!AD:AD,A412+COUNTIF(Raw!C:C,"H")+COUNTIF(Raw!C:C,"S"))-20000&gt;0,LARGE(Raw!AD:AD,A412+COUNTIF(Raw!C:C,"H")+COUNTIF(Raw!C:C,"S"))-20000,""),""))</f>
        <v/>
      </c>
      <c r="T412" s="63" t="str">
        <f>IF(S412="","",(INDEX(Raw!AE:AE,MATCH(S412+20000,Raw!AD:AD,0)))-14000)</f>
        <v/>
      </c>
      <c r="U412" s="63" t="str">
        <f>IF(S412="","",(INDEX(Raw!AF:AF,MATCH(S412+20000,Raw!AD:AD,0)))-6000)</f>
        <v/>
      </c>
    </row>
    <row r="413" spans="1:21" x14ac:dyDescent="0.3">
      <c r="A413" s="52">
        <v>410</v>
      </c>
      <c r="B413" s="3" t="str">
        <f t="shared" si="20"/>
        <v/>
      </c>
      <c r="C413" s="52" t="str">
        <f>IF(E413="","",(INDEX(Raw!D:D,MATCH(E413+60000,Raw!AD:AD,0))))</f>
        <v/>
      </c>
      <c r="D413" s="52" t="str">
        <f>IF(E413="","",(INDEX(Raw!A:A,MATCH(E413+60000,Raw!AD:AD,0))))</f>
        <v/>
      </c>
      <c r="E413" s="59" t="str">
        <f>(IFERROR(IF(LARGE(Raw!AD:AD,A413)-60000&gt;0,LARGE(Raw!AD:AD,A413)-60000,""),""))</f>
        <v/>
      </c>
      <c r="F413" s="63" t="str">
        <f>IF(E413="","",(INDEX(Raw!AE:AE,MATCH(E413+60000,Raw!AD:AD,0)))-42000)</f>
        <v/>
      </c>
      <c r="G413" s="63" t="str">
        <f>IF(E413="","",(INDEX(Raw!AF:AF,MATCH(E413+60000,Raw!AD:AD,0)))-18000)</f>
        <v/>
      </c>
      <c r="I413" s="3" t="str">
        <f t="shared" si="18"/>
        <v/>
      </c>
      <c r="J413" s="52" t="str">
        <f>IF(L413="","",(INDEX(Raw!D:D,MATCH(L413+40000,Raw!AD:AD,0))))</f>
        <v/>
      </c>
      <c r="K413" s="52" t="str">
        <f>IF(L413="","",(INDEX(Raw!A:A,MATCH(L413+40000,Raw!AD:AD,0))))</f>
        <v/>
      </c>
      <c r="L413" s="59" t="str">
        <f>(IFERROR(IF(LARGE(Raw!AD:AD,A413+COUNTIF(Raw!C:C,"H"))-40000&gt;0,LARGE(Raw!AD:AD,A413+COUNTIF(Raw!C:C,"H"))-40000,""),""))</f>
        <v/>
      </c>
      <c r="M413" s="63" t="str">
        <f>IF(L413="","",(INDEX(Raw!AE:AE,MATCH(L413+40000,Raw!AD:AD,0)))-28000)</f>
        <v/>
      </c>
      <c r="N413" s="63" t="str">
        <f>IF(L413="","",(INDEX(Raw!AF:AF,MATCH(L413+40000,Raw!AD:AD,0)))-12000)</f>
        <v/>
      </c>
      <c r="P413" s="3" t="str">
        <f t="shared" si="19"/>
        <v/>
      </c>
      <c r="Q413" s="52" t="str">
        <f>IF(S413="","",(INDEX(Raw!D:D,MATCH(S413+20000,Raw!AD:AD,0))))</f>
        <v/>
      </c>
      <c r="R413" s="52" t="str">
        <f>IF(S413="","",(INDEX(Raw!A:A,MATCH(S413+20000,Raw!AD:AD,0))))</f>
        <v/>
      </c>
      <c r="S413" s="59" t="str">
        <f>(IFERROR(IF(LARGE(Raw!AD:AD,A413+COUNTIF(Raw!C:C,"H")+COUNTIF(Raw!C:C,"S"))-20000&gt;0,LARGE(Raw!AD:AD,A413+COUNTIF(Raw!C:C,"H")+COUNTIF(Raw!C:C,"S"))-20000,""),""))</f>
        <v/>
      </c>
      <c r="T413" s="63" t="str">
        <f>IF(S413="","",(INDEX(Raw!AE:AE,MATCH(S413+20000,Raw!AD:AD,0)))-14000)</f>
        <v/>
      </c>
      <c r="U413" s="63" t="str">
        <f>IF(S413="","",(INDEX(Raw!AF:AF,MATCH(S413+20000,Raw!AD:AD,0)))-6000)</f>
        <v/>
      </c>
    </row>
    <row r="414" spans="1:21" x14ac:dyDescent="0.3">
      <c r="A414" s="52">
        <v>411</v>
      </c>
      <c r="B414" s="3" t="str">
        <f t="shared" si="20"/>
        <v/>
      </c>
      <c r="C414" s="52" t="str">
        <f>IF(E414="","",(INDEX(Raw!D:D,MATCH(E414+60000,Raw!AD:AD,0))))</f>
        <v/>
      </c>
      <c r="D414" s="52" t="str">
        <f>IF(E414="","",(INDEX(Raw!A:A,MATCH(E414+60000,Raw!AD:AD,0))))</f>
        <v/>
      </c>
      <c r="E414" s="59" t="str">
        <f>(IFERROR(IF(LARGE(Raw!AD:AD,A414)-60000&gt;0,LARGE(Raw!AD:AD,A414)-60000,""),""))</f>
        <v/>
      </c>
      <c r="F414" s="63" t="str">
        <f>IF(E414="","",(INDEX(Raw!AE:AE,MATCH(E414+60000,Raw!AD:AD,0)))-42000)</f>
        <v/>
      </c>
      <c r="G414" s="63" t="str">
        <f>IF(E414="","",(INDEX(Raw!AF:AF,MATCH(E414+60000,Raw!AD:AD,0)))-18000)</f>
        <v/>
      </c>
      <c r="I414" s="3" t="str">
        <f t="shared" si="18"/>
        <v/>
      </c>
      <c r="J414" s="52" t="str">
        <f>IF(L414="","",(INDEX(Raw!D:D,MATCH(L414+40000,Raw!AD:AD,0))))</f>
        <v/>
      </c>
      <c r="K414" s="52" t="str">
        <f>IF(L414="","",(INDEX(Raw!A:A,MATCH(L414+40000,Raw!AD:AD,0))))</f>
        <v/>
      </c>
      <c r="L414" s="59" t="str">
        <f>(IFERROR(IF(LARGE(Raw!AD:AD,A414+COUNTIF(Raw!C:C,"H"))-40000&gt;0,LARGE(Raw!AD:AD,A414+COUNTIF(Raw!C:C,"H"))-40000,""),""))</f>
        <v/>
      </c>
      <c r="M414" s="63" t="str">
        <f>IF(L414="","",(INDEX(Raw!AE:AE,MATCH(L414+40000,Raw!AD:AD,0)))-28000)</f>
        <v/>
      </c>
      <c r="N414" s="63" t="str">
        <f>IF(L414="","",(INDEX(Raw!AF:AF,MATCH(L414+40000,Raw!AD:AD,0)))-12000)</f>
        <v/>
      </c>
      <c r="P414" s="3" t="str">
        <f t="shared" si="19"/>
        <v/>
      </c>
      <c r="Q414" s="52" t="str">
        <f>IF(S414="","",(INDEX(Raw!D:D,MATCH(S414+20000,Raw!AD:AD,0))))</f>
        <v/>
      </c>
      <c r="R414" s="52" t="str">
        <f>IF(S414="","",(INDEX(Raw!A:A,MATCH(S414+20000,Raw!AD:AD,0))))</f>
        <v/>
      </c>
      <c r="S414" s="59" t="str">
        <f>(IFERROR(IF(LARGE(Raw!AD:AD,A414+COUNTIF(Raw!C:C,"H")+COUNTIF(Raw!C:C,"S"))-20000&gt;0,LARGE(Raw!AD:AD,A414+COUNTIF(Raw!C:C,"H")+COUNTIF(Raw!C:C,"S"))-20000,""),""))</f>
        <v/>
      </c>
      <c r="T414" s="63" t="str">
        <f>IF(S414="","",(INDEX(Raw!AE:AE,MATCH(S414+20000,Raw!AD:AD,0)))-14000)</f>
        <v/>
      </c>
      <c r="U414" s="63" t="str">
        <f>IF(S414="","",(INDEX(Raw!AF:AF,MATCH(S414+20000,Raw!AD:AD,0)))-6000)</f>
        <v/>
      </c>
    </row>
    <row r="415" spans="1:21" x14ac:dyDescent="0.3">
      <c r="A415" s="52">
        <v>412</v>
      </c>
      <c r="B415" s="3" t="str">
        <f t="shared" si="20"/>
        <v/>
      </c>
      <c r="C415" s="52" t="str">
        <f>IF(E415="","",(INDEX(Raw!D:D,MATCH(E415+60000,Raw!AD:AD,0))))</f>
        <v/>
      </c>
      <c r="D415" s="52" t="str">
        <f>IF(E415="","",(INDEX(Raw!A:A,MATCH(E415+60000,Raw!AD:AD,0))))</f>
        <v/>
      </c>
      <c r="E415" s="59" t="str">
        <f>(IFERROR(IF(LARGE(Raw!AD:AD,A415)-60000&gt;0,LARGE(Raw!AD:AD,A415)-60000,""),""))</f>
        <v/>
      </c>
      <c r="F415" s="63" t="str">
        <f>IF(E415="","",(INDEX(Raw!AE:AE,MATCH(E415+60000,Raw!AD:AD,0)))-42000)</f>
        <v/>
      </c>
      <c r="G415" s="63" t="str">
        <f>IF(E415="","",(INDEX(Raw!AF:AF,MATCH(E415+60000,Raw!AD:AD,0)))-18000)</f>
        <v/>
      </c>
      <c r="I415" s="3" t="str">
        <f t="shared" si="18"/>
        <v/>
      </c>
      <c r="J415" s="52" t="str">
        <f>IF(L415="","",(INDEX(Raw!D:D,MATCH(L415+40000,Raw!AD:AD,0))))</f>
        <v/>
      </c>
      <c r="K415" s="52" t="str">
        <f>IF(L415="","",(INDEX(Raw!A:A,MATCH(L415+40000,Raw!AD:AD,0))))</f>
        <v/>
      </c>
      <c r="L415" s="59" t="str">
        <f>(IFERROR(IF(LARGE(Raw!AD:AD,A415+COUNTIF(Raw!C:C,"H"))-40000&gt;0,LARGE(Raw!AD:AD,A415+COUNTIF(Raw!C:C,"H"))-40000,""),""))</f>
        <v/>
      </c>
      <c r="M415" s="63" t="str">
        <f>IF(L415="","",(INDEX(Raw!AE:AE,MATCH(L415+40000,Raw!AD:AD,0)))-28000)</f>
        <v/>
      </c>
      <c r="N415" s="63" t="str">
        <f>IF(L415="","",(INDEX(Raw!AF:AF,MATCH(L415+40000,Raw!AD:AD,0)))-12000)</f>
        <v/>
      </c>
      <c r="P415" s="3" t="str">
        <f t="shared" si="19"/>
        <v/>
      </c>
      <c r="Q415" s="52" t="str">
        <f>IF(S415="","",(INDEX(Raw!D:D,MATCH(S415+20000,Raw!AD:AD,0))))</f>
        <v/>
      </c>
      <c r="R415" s="52" t="str">
        <f>IF(S415="","",(INDEX(Raw!A:A,MATCH(S415+20000,Raw!AD:AD,0))))</f>
        <v/>
      </c>
      <c r="S415" s="59" t="str">
        <f>(IFERROR(IF(LARGE(Raw!AD:AD,A415+COUNTIF(Raw!C:C,"H")+COUNTIF(Raw!C:C,"S"))-20000&gt;0,LARGE(Raw!AD:AD,A415+COUNTIF(Raw!C:C,"H")+COUNTIF(Raw!C:C,"S"))-20000,""),""))</f>
        <v/>
      </c>
      <c r="T415" s="63" t="str">
        <f>IF(S415="","",(INDEX(Raw!AE:AE,MATCH(S415+20000,Raw!AD:AD,0)))-14000)</f>
        <v/>
      </c>
      <c r="U415" s="63" t="str">
        <f>IF(S415="","",(INDEX(Raw!AF:AF,MATCH(S415+20000,Raw!AD:AD,0)))-6000)</f>
        <v/>
      </c>
    </row>
    <row r="416" spans="1:21" x14ac:dyDescent="0.3">
      <c r="A416" s="52">
        <v>413</v>
      </c>
      <c r="B416" s="3" t="str">
        <f t="shared" si="20"/>
        <v/>
      </c>
      <c r="C416" s="52" t="str">
        <f>IF(E416="","",(INDEX(Raw!D:D,MATCH(E416+60000,Raw!AD:AD,0))))</f>
        <v/>
      </c>
      <c r="D416" s="52" t="str">
        <f>IF(E416="","",(INDEX(Raw!A:A,MATCH(E416+60000,Raw!AD:AD,0))))</f>
        <v/>
      </c>
      <c r="E416" s="59" t="str">
        <f>(IFERROR(IF(LARGE(Raw!AD:AD,A416)-60000&gt;0,LARGE(Raw!AD:AD,A416)-60000,""),""))</f>
        <v/>
      </c>
      <c r="F416" s="63" t="str">
        <f>IF(E416="","",(INDEX(Raw!AE:AE,MATCH(E416+60000,Raw!AD:AD,0)))-42000)</f>
        <v/>
      </c>
      <c r="G416" s="63" t="str">
        <f>IF(E416="","",(INDEX(Raw!AF:AF,MATCH(E416+60000,Raw!AD:AD,0)))-18000)</f>
        <v/>
      </c>
      <c r="I416" s="3" t="str">
        <f t="shared" si="18"/>
        <v/>
      </c>
      <c r="J416" s="52" t="str">
        <f>IF(L416="","",(INDEX(Raw!D:D,MATCH(L416+40000,Raw!AD:AD,0))))</f>
        <v/>
      </c>
      <c r="K416" s="52" t="str">
        <f>IF(L416="","",(INDEX(Raw!A:A,MATCH(L416+40000,Raw!AD:AD,0))))</f>
        <v/>
      </c>
      <c r="L416" s="59" t="str">
        <f>(IFERROR(IF(LARGE(Raw!AD:AD,A416+COUNTIF(Raw!C:C,"H"))-40000&gt;0,LARGE(Raw!AD:AD,A416+COUNTIF(Raw!C:C,"H"))-40000,""),""))</f>
        <v/>
      </c>
      <c r="M416" s="63" t="str">
        <f>IF(L416="","",(INDEX(Raw!AE:AE,MATCH(L416+40000,Raw!AD:AD,0)))-28000)</f>
        <v/>
      </c>
      <c r="N416" s="63" t="str">
        <f>IF(L416="","",(INDEX(Raw!AF:AF,MATCH(L416+40000,Raw!AD:AD,0)))-12000)</f>
        <v/>
      </c>
      <c r="P416" s="3" t="str">
        <f t="shared" si="19"/>
        <v/>
      </c>
      <c r="Q416" s="52" t="str">
        <f>IF(S416="","",(INDEX(Raw!D:D,MATCH(S416+20000,Raw!AD:AD,0))))</f>
        <v/>
      </c>
      <c r="R416" s="52" t="str">
        <f>IF(S416="","",(INDEX(Raw!A:A,MATCH(S416+20000,Raw!AD:AD,0))))</f>
        <v/>
      </c>
      <c r="S416" s="59" t="str">
        <f>(IFERROR(IF(LARGE(Raw!AD:AD,A416+COUNTIF(Raw!C:C,"H")+COUNTIF(Raw!C:C,"S"))-20000&gt;0,LARGE(Raw!AD:AD,A416+COUNTIF(Raw!C:C,"H")+COUNTIF(Raw!C:C,"S"))-20000,""),""))</f>
        <v/>
      </c>
      <c r="T416" s="63" t="str">
        <f>IF(S416="","",(INDEX(Raw!AE:AE,MATCH(S416+20000,Raw!AD:AD,0)))-14000)</f>
        <v/>
      </c>
      <c r="U416" s="63" t="str">
        <f>IF(S416="","",(INDEX(Raw!AF:AF,MATCH(S416+20000,Raw!AD:AD,0)))-6000)</f>
        <v/>
      </c>
    </row>
    <row r="417" spans="1:21" x14ac:dyDescent="0.3">
      <c r="A417" s="52">
        <v>414</v>
      </c>
      <c r="B417" s="3" t="str">
        <f t="shared" si="20"/>
        <v/>
      </c>
      <c r="C417" s="52" t="str">
        <f>IF(E417="","",(INDEX(Raw!D:D,MATCH(E417+60000,Raw!AD:AD,0))))</f>
        <v/>
      </c>
      <c r="D417" s="52" t="str">
        <f>IF(E417="","",(INDEX(Raw!A:A,MATCH(E417+60000,Raw!AD:AD,0))))</f>
        <v/>
      </c>
      <c r="E417" s="59" t="str">
        <f>(IFERROR(IF(LARGE(Raw!AD:AD,A417)-60000&gt;0,LARGE(Raw!AD:AD,A417)-60000,""),""))</f>
        <v/>
      </c>
      <c r="F417" s="63" t="str">
        <f>IF(E417="","",(INDEX(Raw!AE:AE,MATCH(E417+60000,Raw!AD:AD,0)))-42000)</f>
        <v/>
      </c>
      <c r="G417" s="63" t="str">
        <f>IF(E417="","",(INDEX(Raw!AF:AF,MATCH(E417+60000,Raw!AD:AD,0)))-18000)</f>
        <v/>
      </c>
      <c r="I417" s="3" t="str">
        <f t="shared" si="18"/>
        <v/>
      </c>
      <c r="J417" s="52" t="str">
        <f>IF(L417="","",(INDEX(Raw!D:D,MATCH(L417+40000,Raw!AD:AD,0))))</f>
        <v/>
      </c>
      <c r="K417" s="52" t="str">
        <f>IF(L417="","",(INDEX(Raw!A:A,MATCH(L417+40000,Raw!AD:AD,0))))</f>
        <v/>
      </c>
      <c r="L417" s="59" t="str">
        <f>(IFERROR(IF(LARGE(Raw!AD:AD,A417+COUNTIF(Raw!C:C,"H"))-40000&gt;0,LARGE(Raw!AD:AD,A417+COUNTIF(Raw!C:C,"H"))-40000,""),""))</f>
        <v/>
      </c>
      <c r="M417" s="63" t="str">
        <f>IF(L417="","",(INDEX(Raw!AE:AE,MATCH(L417+40000,Raw!AD:AD,0)))-28000)</f>
        <v/>
      </c>
      <c r="N417" s="63" t="str">
        <f>IF(L417="","",(INDEX(Raw!AF:AF,MATCH(L417+40000,Raw!AD:AD,0)))-12000)</f>
        <v/>
      </c>
      <c r="P417" s="3" t="str">
        <f t="shared" si="19"/>
        <v/>
      </c>
      <c r="Q417" s="52" t="str">
        <f>IF(S417="","",(INDEX(Raw!D:D,MATCH(S417+20000,Raw!AD:AD,0))))</f>
        <v/>
      </c>
      <c r="R417" s="52" t="str">
        <f>IF(S417="","",(INDEX(Raw!A:A,MATCH(S417+20000,Raw!AD:AD,0))))</f>
        <v/>
      </c>
      <c r="S417" s="59" t="str">
        <f>(IFERROR(IF(LARGE(Raw!AD:AD,A417+COUNTIF(Raw!C:C,"H")+COUNTIF(Raw!C:C,"S"))-20000&gt;0,LARGE(Raw!AD:AD,A417+COUNTIF(Raw!C:C,"H")+COUNTIF(Raw!C:C,"S"))-20000,""),""))</f>
        <v/>
      </c>
      <c r="T417" s="63" t="str">
        <f>IF(S417="","",(INDEX(Raw!AE:AE,MATCH(S417+20000,Raw!AD:AD,0)))-14000)</f>
        <v/>
      </c>
      <c r="U417" s="63" t="str">
        <f>IF(S417="","",(INDEX(Raw!AF:AF,MATCH(S417+20000,Raw!AD:AD,0)))-6000)</f>
        <v/>
      </c>
    </row>
    <row r="418" spans="1:21" x14ac:dyDescent="0.3">
      <c r="A418" s="52">
        <v>415</v>
      </c>
      <c r="B418" s="3" t="str">
        <f t="shared" si="20"/>
        <v/>
      </c>
      <c r="C418" s="52" t="str">
        <f>IF(E418="","",(INDEX(Raw!D:D,MATCH(E418+60000,Raw!AD:AD,0))))</f>
        <v/>
      </c>
      <c r="D418" s="52" t="str">
        <f>IF(E418="","",(INDEX(Raw!A:A,MATCH(E418+60000,Raw!AD:AD,0))))</f>
        <v/>
      </c>
      <c r="E418" s="59" t="str">
        <f>(IFERROR(IF(LARGE(Raw!AD:AD,A418)-60000&gt;0,LARGE(Raw!AD:AD,A418)-60000,""),""))</f>
        <v/>
      </c>
      <c r="F418" s="63" t="str">
        <f>IF(E418="","",(INDEX(Raw!AE:AE,MATCH(E418+60000,Raw!AD:AD,0)))-42000)</f>
        <v/>
      </c>
      <c r="G418" s="63" t="str">
        <f>IF(E418="","",(INDEX(Raw!AF:AF,MATCH(E418+60000,Raw!AD:AD,0)))-18000)</f>
        <v/>
      </c>
      <c r="I418" s="3" t="str">
        <f t="shared" si="18"/>
        <v/>
      </c>
      <c r="J418" s="52" t="str">
        <f>IF(L418="","",(INDEX(Raw!D:D,MATCH(L418+40000,Raw!AD:AD,0))))</f>
        <v/>
      </c>
      <c r="K418" s="52" t="str">
        <f>IF(L418="","",(INDEX(Raw!A:A,MATCH(L418+40000,Raw!AD:AD,0))))</f>
        <v/>
      </c>
      <c r="L418" s="59" t="str">
        <f>(IFERROR(IF(LARGE(Raw!AD:AD,A418+COUNTIF(Raw!C:C,"H"))-40000&gt;0,LARGE(Raw!AD:AD,A418+COUNTIF(Raw!C:C,"H"))-40000,""),""))</f>
        <v/>
      </c>
      <c r="M418" s="63" t="str">
        <f>IF(L418="","",(INDEX(Raw!AE:AE,MATCH(L418+40000,Raw!AD:AD,0)))-28000)</f>
        <v/>
      </c>
      <c r="N418" s="63" t="str">
        <f>IF(L418="","",(INDEX(Raw!AF:AF,MATCH(L418+40000,Raw!AD:AD,0)))-12000)</f>
        <v/>
      </c>
      <c r="P418" s="3" t="str">
        <f t="shared" si="19"/>
        <v/>
      </c>
      <c r="Q418" s="52" t="str">
        <f>IF(S418="","",(INDEX(Raw!D:D,MATCH(S418+20000,Raw!AD:AD,0))))</f>
        <v/>
      </c>
      <c r="R418" s="52" t="str">
        <f>IF(S418="","",(INDEX(Raw!A:A,MATCH(S418+20000,Raw!AD:AD,0))))</f>
        <v/>
      </c>
      <c r="S418" s="59" t="str">
        <f>(IFERROR(IF(LARGE(Raw!AD:AD,A418+COUNTIF(Raw!C:C,"H")+COUNTIF(Raw!C:C,"S"))-20000&gt;0,LARGE(Raw!AD:AD,A418+COUNTIF(Raw!C:C,"H")+COUNTIF(Raw!C:C,"S"))-20000,""),""))</f>
        <v/>
      </c>
      <c r="T418" s="63" t="str">
        <f>IF(S418="","",(INDEX(Raw!AE:AE,MATCH(S418+20000,Raw!AD:AD,0)))-14000)</f>
        <v/>
      </c>
      <c r="U418" s="63" t="str">
        <f>IF(S418="","",(INDEX(Raw!AF:AF,MATCH(S418+20000,Raw!AD:AD,0)))-6000)</f>
        <v/>
      </c>
    </row>
    <row r="419" spans="1:21" x14ac:dyDescent="0.3">
      <c r="A419" s="52">
        <v>416</v>
      </c>
      <c r="B419" s="3" t="str">
        <f t="shared" si="20"/>
        <v/>
      </c>
      <c r="C419" s="52" t="str">
        <f>IF(E419="","",(INDEX(Raw!D:D,MATCH(E419+60000,Raw!AD:AD,0))))</f>
        <v/>
      </c>
      <c r="D419" s="52" t="str">
        <f>IF(E419="","",(INDEX(Raw!A:A,MATCH(E419+60000,Raw!AD:AD,0))))</f>
        <v/>
      </c>
      <c r="E419" s="59" t="str">
        <f>(IFERROR(IF(LARGE(Raw!AD:AD,A419)-60000&gt;0,LARGE(Raw!AD:AD,A419)-60000,""),""))</f>
        <v/>
      </c>
      <c r="F419" s="63" t="str">
        <f>IF(E419="","",(INDEX(Raw!AE:AE,MATCH(E419+60000,Raw!AD:AD,0)))-42000)</f>
        <v/>
      </c>
      <c r="G419" s="63" t="str">
        <f>IF(E419="","",(INDEX(Raw!AF:AF,MATCH(E419+60000,Raw!AD:AD,0)))-18000)</f>
        <v/>
      </c>
      <c r="I419" s="3" t="str">
        <f t="shared" si="18"/>
        <v/>
      </c>
      <c r="J419" s="52" t="str">
        <f>IF(L419="","",(INDEX(Raw!D:D,MATCH(L419+40000,Raw!AD:AD,0))))</f>
        <v/>
      </c>
      <c r="K419" s="52" t="str">
        <f>IF(L419="","",(INDEX(Raw!A:A,MATCH(L419+40000,Raw!AD:AD,0))))</f>
        <v/>
      </c>
      <c r="L419" s="59" t="str">
        <f>(IFERROR(IF(LARGE(Raw!AD:AD,A419+COUNTIF(Raw!C:C,"H"))-40000&gt;0,LARGE(Raw!AD:AD,A419+COUNTIF(Raw!C:C,"H"))-40000,""),""))</f>
        <v/>
      </c>
      <c r="M419" s="63" t="str">
        <f>IF(L419="","",(INDEX(Raw!AE:AE,MATCH(L419+40000,Raw!AD:AD,0)))-28000)</f>
        <v/>
      </c>
      <c r="N419" s="63" t="str">
        <f>IF(L419="","",(INDEX(Raw!AF:AF,MATCH(L419+40000,Raw!AD:AD,0)))-12000)</f>
        <v/>
      </c>
      <c r="P419" s="3" t="str">
        <f t="shared" si="19"/>
        <v/>
      </c>
      <c r="Q419" s="52" t="str">
        <f>IF(S419="","",(INDEX(Raw!D:D,MATCH(S419+20000,Raw!AD:AD,0))))</f>
        <v/>
      </c>
      <c r="R419" s="52" t="str">
        <f>IF(S419="","",(INDEX(Raw!A:A,MATCH(S419+20000,Raw!AD:AD,0))))</f>
        <v/>
      </c>
      <c r="S419" s="59" t="str">
        <f>(IFERROR(IF(LARGE(Raw!AD:AD,A419+COUNTIF(Raw!C:C,"H")+COUNTIF(Raw!C:C,"S"))-20000&gt;0,LARGE(Raw!AD:AD,A419+COUNTIF(Raw!C:C,"H")+COUNTIF(Raw!C:C,"S"))-20000,""),""))</f>
        <v/>
      </c>
      <c r="T419" s="63" t="str">
        <f>IF(S419="","",(INDEX(Raw!AE:AE,MATCH(S419+20000,Raw!AD:AD,0)))-14000)</f>
        <v/>
      </c>
      <c r="U419" s="63" t="str">
        <f>IF(S419="","",(INDEX(Raw!AF:AF,MATCH(S419+20000,Raw!AD:AD,0)))-6000)</f>
        <v/>
      </c>
    </row>
    <row r="420" spans="1:21" x14ac:dyDescent="0.3">
      <c r="A420" s="52">
        <v>417</v>
      </c>
      <c r="B420" s="3" t="str">
        <f t="shared" si="20"/>
        <v/>
      </c>
      <c r="C420" s="52" t="str">
        <f>IF(E420="","",(INDEX(Raw!D:D,MATCH(E420+60000,Raw!AD:AD,0))))</f>
        <v/>
      </c>
      <c r="D420" s="52" t="str">
        <f>IF(E420="","",(INDEX(Raw!A:A,MATCH(E420+60000,Raw!AD:AD,0))))</f>
        <v/>
      </c>
      <c r="E420" s="59" t="str">
        <f>(IFERROR(IF(LARGE(Raw!AD:AD,A420)-60000&gt;0,LARGE(Raw!AD:AD,A420)-60000,""),""))</f>
        <v/>
      </c>
      <c r="F420" s="63" t="str">
        <f>IF(E420="","",(INDEX(Raw!AE:AE,MATCH(E420+60000,Raw!AD:AD,0)))-42000)</f>
        <v/>
      </c>
      <c r="G420" s="63" t="str">
        <f>IF(E420="","",(INDEX(Raw!AF:AF,MATCH(E420+60000,Raw!AD:AD,0)))-18000)</f>
        <v/>
      </c>
      <c r="I420" s="3" t="str">
        <f t="shared" si="18"/>
        <v/>
      </c>
      <c r="J420" s="52" t="str">
        <f>IF(L420="","",(INDEX(Raw!D:D,MATCH(L420+40000,Raw!AD:AD,0))))</f>
        <v/>
      </c>
      <c r="K420" s="52" t="str">
        <f>IF(L420="","",(INDEX(Raw!A:A,MATCH(L420+40000,Raw!AD:AD,0))))</f>
        <v/>
      </c>
      <c r="L420" s="59" t="str">
        <f>(IFERROR(IF(LARGE(Raw!AD:AD,A420+COUNTIF(Raw!C:C,"H"))-40000&gt;0,LARGE(Raw!AD:AD,A420+COUNTIF(Raw!C:C,"H"))-40000,""),""))</f>
        <v/>
      </c>
      <c r="M420" s="63" t="str">
        <f>IF(L420="","",(INDEX(Raw!AE:AE,MATCH(L420+40000,Raw!AD:AD,0)))-28000)</f>
        <v/>
      </c>
      <c r="N420" s="63" t="str">
        <f>IF(L420="","",(INDEX(Raw!AF:AF,MATCH(L420+40000,Raw!AD:AD,0)))-12000)</f>
        <v/>
      </c>
      <c r="P420" s="3" t="str">
        <f t="shared" si="19"/>
        <v/>
      </c>
      <c r="Q420" s="52" t="str">
        <f>IF(S420="","",(INDEX(Raw!D:D,MATCH(S420+20000,Raw!AD:AD,0))))</f>
        <v/>
      </c>
      <c r="R420" s="52" t="str">
        <f>IF(S420="","",(INDEX(Raw!A:A,MATCH(S420+20000,Raw!AD:AD,0))))</f>
        <v/>
      </c>
      <c r="S420" s="59" t="str">
        <f>(IFERROR(IF(LARGE(Raw!AD:AD,A420+COUNTIF(Raw!C:C,"H")+COUNTIF(Raw!C:C,"S"))-20000&gt;0,LARGE(Raw!AD:AD,A420+COUNTIF(Raw!C:C,"H")+COUNTIF(Raw!C:C,"S"))-20000,""),""))</f>
        <v/>
      </c>
      <c r="T420" s="63" t="str">
        <f>IF(S420="","",(INDEX(Raw!AE:AE,MATCH(S420+20000,Raw!AD:AD,0)))-14000)</f>
        <v/>
      </c>
      <c r="U420" s="63" t="str">
        <f>IF(S420="","",(INDEX(Raw!AF:AF,MATCH(S420+20000,Raw!AD:AD,0)))-6000)</f>
        <v/>
      </c>
    </row>
    <row r="421" spans="1:21" x14ac:dyDescent="0.3">
      <c r="A421" s="52">
        <v>418</v>
      </c>
      <c r="B421" s="3" t="str">
        <f t="shared" si="20"/>
        <v/>
      </c>
      <c r="C421" s="52" t="str">
        <f>IF(E421="","",(INDEX(Raw!D:D,MATCH(E421+60000,Raw!AD:AD,0))))</f>
        <v/>
      </c>
      <c r="D421" s="52" t="str">
        <f>IF(E421="","",(INDEX(Raw!A:A,MATCH(E421+60000,Raw!AD:AD,0))))</f>
        <v/>
      </c>
      <c r="E421" s="59" t="str">
        <f>(IFERROR(IF(LARGE(Raw!AD:AD,A421)-60000&gt;0,LARGE(Raw!AD:AD,A421)-60000,""),""))</f>
        <v/>
      </c>
      <c r="F421" s="63" t="str">
        <f>IF(E421="","",(INDEX(Raw!AE:AE,MATCH(E421+60000,Raw!AD:AD,0)))-42000)</f>
        <v/>
      </c>
      <c r="G421" s="63" t="str">
        <f>IF(E421="","",(INDEX(Raw!AF:AF,MATCH(E421+60000,Raw!AD:AD,0)))-18000)</f>
        <v/>
      </c>
      <c r="I421" s="3" t="str">
        <f t="shared" si="18"/>
        <v/>
      </c>
      <c r="J421" s="52" t="str">
        <f>IF(L421="","",(INDEX(Raw!D:D,MATCH(L421+40000,Raw!AD:AD,0))))</f>
        <v/>
      </c>
      <c r="K421" s="52" t="str">
        <f>IF(L421="","",(INDEX(Raw!A:A,MATCH(L421+40000,Raw!AD:AD,0))))</f>
        <v/>
      </c>
      <c r="L421" s="59" t="str">
        <f>(IFERROR(IF(LARGE(Raw!AD:AD,A421+COUNTIF(Raw!C:C,"H"))-40000&gt;0,LARGE(Raw!AD:AD,A421+COUNTIF(Raw!C:C,"H"))-40000,""),""))</f>
        <v/>
      </c>
      <c r="M421" s="63" t="str">
        <f>IF(L421="","",(INDEX(Raw!AE:AE,MATCH(L421+40000,Raw!AD:AD,0)))-28000)</f>
        <v/>
      </c>
      <c r="N421" s="63" t="str">
        <f>IF(L421="","",(INDEX(Raw!AF:AF,MATCH(L421+40000,Raw!AD:AD,0)))-12000)</f>
        <v/>
      </c>
      <c r="P421" s="3" t="str">
        <f t="shared" si="19"/>
        <v/>
      </c>
      <c r="Q421" s="52" t="str">
        <f>IF(S421="","",(INDEX(Raw!D:D,MATCH(S421+20000,Raw!AD:AD,0))))</f>
        <v/>
      </c>
      <c r="R421" s="52" t="str">
        <f>IF(S421="","",(INDEX(Raw!A:A,MATCH(S421+20000,Raw!AD:AD,0))))</f>
        <v/>
      </c>
      <c r="S421" s="59" t="str">
        <f>(IFERROR(IF(LARGE(Raw!AD:AD,A421+COUNTIF(Raw!C:C,"H")+COUNTIF(Raw!C:C,"S"))-20000&gt;0,LARGE(Raw!AD:AD,A421+COUNTIF(Raw!C:C,"H")+COUNTIF(Raw!C:C,"S"))-20000,""),""))</f>
        <v/>
      </c>
      <c r="T421" s="63" t="str">
        <f>IF(S421="","",(INDEX(Raw!AE:AE,MATCH(S421+20000,Raw!AD:AD,0)))-14000)</f>
        <v/>
      </c>
      <c r="U421" s="63" t="str">
        <f>IF(S421="","",(INDEX(Raw!AF:AF,MATCH(S421+20000,Raw!AD:AD,0)))-6000)</f>
        <v/>
      </c>
    </row>
    <row r="422" spans="1:21" x14ac:dyDescent="0.3">
      <c r="A422" s="52">
        <v>419</v>
      </c>
      <c r="B422" s="3" t="str">
        <f t="shared" si="20"/>
        <v/>
      </c>
      <c r="C422" s="52" t="str">
        <f>IF(E422="","",(INDEX(Raw!D:D,MATCH(E422+60000,Raw!AD:AD,0))))</f>
        <v/>
      </c>
      <c r="D422" s="52" t="str">
        <f>IF(E422="","",(INDEX(Raw!A:A,MATCH(E422+60000,Raw!AD:AD,0))))</f>
        <v/>
      </c>
      <c r="E422" s="59" t="str">
        <f>(IFERROR(IF(LARGE(Raw!AD:AD,A422)-60000&gt;0,LARGE(Raw!AD:AD,A422)-60000,""),""))</f>
        <v/>
      </c>
      <c r="F422" s="63" t="str">
        <f>IF(E422="","",(INDEX(Raw!AE:AE,MATCH(E422+60000,Raw!AD:AD,0)))-42000)</f>
        <v/>
      </c>
      <c r="G422" s="63" t="str">
        <f>IF(E422="","",(INDEX(Raw!AF:AF,MATCH(E422+60000,Raw!AD:AD,0)))-18000)</f>
        <v/>
      </c>
      <c r="I422" s="3" t="str">
        <f t="shared" si="18"/>
        <v/>
      </c>
      <c r="J422" s="52" t="str">
        <f>IF(L422="","",(INDEX(Raw!D:D,MATCH(L422+40000,Raw!AD:AD,0))))</f>
        <v/>
      </c>
      <c r="K422" s="52" t="str">
        <f>IF(L422="","",(INDEX(Raw!A:A,MATCH(L422+40000,Raw!AD:AD,0))))</f>
        <v/>
      </c>
      <c r="L422" s="59" t="str">
        <f>(IFERROR(IF(LARGE(Raw!AD:AD,A422+COUNTIF(Raw!C:C,"H"))-40000&gt;0,LARGE(Raw!AD:AD,A422+COUNTIF(Raw!C:C,"H"))-40000,""),""))</f>
        <v/>
      </c>
      <c r="M422" s="63" t="str">
        <f>IF(L422="","",(INDEX(Raw!AE:AE,MATCH(L422+40000,Raw!AD:AD,0)))-28000)</f>
        <v/>
      </c>
      <c r="N422" s="63" t="str">
        <f>IF(L422="","",(INDEX(Raw!AF:AF,MATCH(L422+40000,Raw!AD:AD,0)))-12000)</f>
        <v/>
      </c>
      <c r="P422" s="3" t="str">
        <f t="shared" si="19"/>
        <v/>
      </c>
      <c r="Q422" s="52" t="str">
        <f>IF(S422="","",(INDEX(Raw!D:D,MATCH(S422+20000,Raw!AD:AD,0))))</f>
        <v/>
      </c>
      <c r="R422" s="52" t="str">
        <f>IF(S422="","",(INDEX(Raw!A:A,MATCH(S422+20000,Raw!AD:AD,0))))</f>
        <v/>
      </c>
      <c r="S422" s="59" t="str">
        <f>(IFERROR(IF(LARGE(Raw!AD:AD,A422+COUNTIF(Raw!C:C,"H")+COUNTIF(Raw!C:C,"S"))-20000&gt;0,LARGE(Raw!AD:AD,A422+COUNTIF(Raw!C:C,"H")+COUNTIF(Raw!C:C,"S"))-20000,""),""))</f>
        <v/>
      </c>
      <c r="T422" s="63" t="str">
        <f>IF(S422="","",(INDEX(Raw!AE:AE,MATCH(S422+20000,Raw!AD:AD,0)))-14000)</f>
        <v/>
      </c>
      <c r="U422" s="63" t="str">
        <f>IF(S422="","",(INDEX(Raw!AF:AF,MATCH(S422+20000,Raw!AD:AD,0)))-6000)</f>
        <v/>
      </c>
    </row>
    <row r="423" spans="1:21" x14ac:dyDescent="0.3">
      <c r="A423" s="52">
        <v>420</v>
      </c>
      <c r="B423" s="3" t="str">
        <f t="shared" si="20"/>
        <v/>
      </c>
      <c r="C423" s="52" t="str">
        <f>IF(E423="","",(INDEX(Raw!D:D,MATCH(E423+60000,Raw!AD:AD,0))))</f>
        <v/>
      </c>
      <c r="D423" s="52" t="str">
        <f>IF(E423="","",(INDEX(Raw!A:A,MATCH(E423+60000,Raw!AD:AD,0))))</f>
        <v/>
      </c>
      <c r="E423" s="59" t="str">
        <f>(IFERROR(IF(LARGE(Raw!AD:AD,A423)-60000&gt;0,LARGE(Raw!AD:AD,A423)-60000,""),""))</f>
        <v/>
      </c>
      <c r="F423" s="63" t="str">
        <f>IF(E423="","",(INDEX(Raw!AE:AE,MATCH(E423+60000,Raw!AD:AD,0)))-42000)</f>
        <v/>
      </c>
      <c r="G423" s="63" t="str">
        <f>IF(E423="","",(INDEX(Raw!AF:AF,MATCH(E423+60000,Raw!AD:AD,0)))-18000)</f>
        <v/>
      </c>
      <c r="I423" s="3" t="str">
        <f t="shared" si="18"/>
        <v/>
      </c>
      <c r="J423" s="52" t="str">
        <f>IF(L423="","",(INDEX(Raw!D:D,MATCH(L423+40000,Raw!AD:AD,0))))</f>
        <v/>
      </c>
      <c r="K423" s="52" t="str">
        <f>IF(L423="","",(INDEX(Raw!A:A,MATCH(L423+40000,Raw!AD:AD,0))))</f>
        <v/>
      </c>
      <c r="L423" s="59" t="str">
        <f>(IFERROR(IF(LARGE(Raw!AD:AD,A423+COUNTIF(Raw!C:C,"H"))-40000&gt;0,LARGE(Raw!AD:AD,A423+COUNTIF(Raw!C:C,"H"))-40000,""),""))</f>
        <v/>
      </c>
      <c r="M423" s="63" t="str">
        <f>IF(L423="","",(INDEX(Raw!AE:AE,MATCH(L423+40000,Raw!AD:AD,0)))-28000)</f>
        <v/>
      </c>
      <c r="N423" s="63" t="str">
        <f>IF(L423="","",(INDEX(Raw!AF:AF,MATCH(L423+40000,Raw!AD:AD,0)))-12000)</f>
        <v/>
      </c>
      <c r="P423" s="3" t="str">
        <f t="shared" si="19"/>
        <v/>
      </c>
      <c r="Q423" s="52" t="str">
        <f>IF(S423="","",(INDEX(Raw!D:D,MATCH(S423+20000,Raw!AD:AD,0))))</f>
        <v/>
      </c>
      <c r="R423" s="52" t="str">
        <f>IF(S423="","",(INDEX(Raw!A:A,MATCH(S423+20000,Raw!AD:AD,0))))</f>
        <v/>
      </c>
      <c r="S423" s="59" t="str">
        <f>(IFERROR(IF(LARGE(Raw!AD:AD,A423+COUNTIF(Raw!C:C,"H")+COUNTIF(Raw!C:C,"S"))-20000&gt;0,LARGE(Raw!AD:AD,A423+COUNTIF(Raw!C:C,"H")+COUNTIF(Raw!C:C,"S"))-20000,""),""))</f>
        <v/>
      </c>
      <c r="T423" s="63" t="str">
        <f>IF(S423="","",(INDEX(Raw!AE:AE,MATCH(S423+20000,Raw!AD:AD,0)))-14000)</f>
        <v/>
      </c>
      <c r="U423" s="63" t="str">
        <f>IF(S423="","",(INDEX(Raw!AF:AF,MATCH(S423+20000,Raw!AD:AD,0)))-6000)</f>
        <v/>
      </c>
    </row>
    <row r="424" spans="1:21" x14ac:dyDescent="0.3">
      <c r="A424" s="52">
        <v>421</v>
      </c>
      <c r="B424" s="3" t="str">
        <f t="shared" si="20"/>
        <v/>
      </c>
      <c r="C424" s="52" t="str">
        <f>IF(E424="","",(INDEX(Raw!D:D,MATCH(E424+60000,Raw!AD:AD,0))))</f>
        <v/>
      </c>
      <c r="D424" s="52" t="str">
        <f>IF(E424="","",(INDEX(Raw!A:A,MATCH(E424+60000,Raw!AD:AD,0))))</f>
        <v/>
      </c>
      <c r="E424" s="59" t="str">
        <f>(IFERROR(IF(LARGE(Raw!AD:AD,A424)-60000&gt;0,LARGE(Raw!AD:AD,A424)-60000,""),""))</f>
        <v/>
      </c>
      <c r="F424" s="63" t="str">
        <f>IF(E424="","",(INDEX(Raw!AE:AE,MATCH(E424+60000,Raw!AD:AD,0)))-42000)</f>
        <v/>
      </c>
      <c r="G424" s="63" t="str">
        <f>IF(E424="","",(INDEX(Raw!AF:AF,MATCH(E424+60000,Raw!AD:AD,0)))-18000)</f>
        <v/>
      </c>
      <c r="I424" s="3" t="str">
        <f t="shared" si="18"/>
        <v/>
      </c>
      <c r="J424" s="52" t="str">
        <f>IF(L424="","",(INDEX(Raw!D:D,MATCH(L424+40000,Raw!AD:AD,0))))</f>
        <v/>
      </c>
      <c r="K424" s="52" t="str">
        <f>IF(L424="","",(INDEX(Raw!A:A,MATCH(L424+40000,Raw!AD:AD,0))))</f>
        <v/>
      </c>
      <c r="L424" s="59" t="str">
        <f>(IFERROR(IF(LARGE(Raw!AD:AD,A424+COUNTIF(Raw!C:C,"H"))-40000&gt;0,LARGE(Raw!AD:AD,A424+COUNTIF(Raw!C:C,"H"))-40000,""),""))</f>
        <v/>
      </c>
      <c r="M424" s="63" t="str">
        <f>IF(L424="","",(INDEX(Raw!AE:AE,MATCH(L424+40000,Raw!AD:AD,0)))-28000)</f>
        <v/>
      </c>
      <c r="N424" s="63" t="str">
        <f>IF(L424="","",(INDEX(Raw!AF:AF,MATCH(L424+40000,Raw!AD:AD,0)))-12000)</f>
        <v/>
      </c>
      <c r="P424" s="3" t="str">
        <f t="shared" si="19"/>
        <v/>
      </c>
      <c r="Q424" s="52" t="str">
        <f>IF(S424="","",(INDEX(Raw!D:D,MATCH(S424+20000,Raw!AD:AD,0))))</f>
        <v/>
      </c>
      <c r="R424" s="52" t="str">
        <f>IF(S424="","",(INDEX(Raw!A:A,MATCH(S424+20000,Raw!AD:AD,0))))</f>
        <v/>
      </c>
      <c r="S424" s="59" t="str">
        <f>(IFERROR(IF(LARGE(Raw!AD:AD,A424+COUNTIF(Raw!C:C,"H")+COUNTIF(Raw!C:C,"S"))-20000&gt;0,LARGE(Raw!AD:AD,A424+COUNTIF(Raw!C:C,"H")+COUNTIF(Raw!C:C,"S"))-20000,""),""))</f>
        <v/>
      </c>
      <c r="T424" s="63" t="str">
        <f>IF(S424="","",(INDEX(Raw!AE:AE,MATCH(S424+20000,Raw!AD:AD,0)))-14000)</f>
        <v/>
      </c>
      <c r="U424" s="63" t="str">
        <f>IF(S424="","",(INDEX(Raw!AF:AF,MATCH(S424+20000,Raw!AD:AD,0)))-6000)</f>
        <v/>
      </c>
    </row>
    <row r="425" spans="1:21" x14ac:dyDescent="0.3">
      <c r="A425" s="52">
        <v>422</v>
      </c>
      <c r="B425" s="3" t="str">
        <f t="shared" si="20"/>
        <v/>
      </c>
      <c r="C425" s="52" t="str">
        <f>IF(E425="","",(INDEX(Raw!D:D,MATCH(E425+60000,Raw!AD:AD,0))))</f>
        <v/>
      </c>
      <c r="D425" s="52" t="str">
        <f>IF(E425="","",(INDEX(Raw!A:A,MATCH(E425+60000,Raw!AD:AD,0))))</f>
        <v/>
      </c>
      <c r="E425" s="59" t="str">
        <f>(IFERROR(IF(LARGE(Raw!AD:AD,A425)-60000&gt;0,LARGE(Raw!AD:AD,A425)-60000,""),""))</f>
        <v/>
      </c>
      <c r="F425" s="63" t="str">
        <f>IF(E425="","",(INDEX(Raw!AE:AE,MATCH(E425+60000,Raw!AD:AD,0)))-42000)</f>
        <v/>
      </c>
      <c r="G425" s="63" t="str">
        <f>IF(E425="","",(INDEX(Raw!AF:AF,MATCH(E425+60000,Raw!AD:AD,0)))-18000)</f>
        <v/>
      </c>
      <c r="I425" s="3" t="str">
        <f t="shared" si="18"/>
        <v/>
      </c>
      <c r="J425" s="52" t="str">
        <f>IF(L425="","",(INDEX(Raw!D:D,MATCH(L425+40000,Raw!AD:AD,0))))</f>
        <v/>
      </c>
      <c r="K425" s="52" t="str">
        <f>IF(L425="","",(INDEX(Raw!A:A,MATCH(L425+40000,Raw!AD:AD,0))))</f>
        <v/>
      </c>
      <c r="L425" s="59" t="str">
        <f>(IFERROR(IF(LARGE(Raw!AD:AD,A425+COUNTIF(Raw!C:C,"H"))-40000&gt;0,LARGE(Raw!AD:AD,A425+COUNTIF(Raw!C:C,"H"))-40000,""),""))</f>
        <v/>
      </c>
      <c r="M425" s="63" t="str">
        <f>IF(L425="","",(INDEX(Raw!AE:AE,MATCH(L425+40000,Raw!AD:AD,0)))-28000)</f>
        <v/>
      </c>
      <c r="N425" s="63" t="str">
        <f>IF(L425="","",(INDEX(Raw!AF:AF,MATCH(L425+40000,Raw!AD:AD,0)))-12000)</f>
        <v/>
      </c>
      <c r="P425" s="3" t="str">
        <f t="shared" si="19"/>
        <v/>
      </c>
      <c r="Q425" s="52" t="str">
        <f>IF(S425="","",(INDEX(Raw!D:D,MATCH(S425+20000,Raw!AD:AD,0))))</f>
        <v/>
      </c>
      <c r="R425" s="52" t="str">
        <f>IF(S425="","",(INDEX(Raw!A:A,MATCH(S425+20000,Raw!AD:AD,0))))</f>
        <v/>
      </c>
      <c r="S425" s="59" t="str">
        <f>(IFERROR(IF(LARGE(Raw!AD:AD,A425+COUNTIF(Raw!C:C,"H")+COUNTIF(Raw!C:C,"S"))-20000&gt;0,LARGE(Raw!AD:AD,A425+COUNTIF(Raw!C:C,"H")+COUNTIF(Raw!C:C,"S"))-20000,""),""))</f>
        <v/>
      </c>
      <c r="T425" s="63" t="str">
        <f>IF(S425="","",(INDEX(Raw!AE:AE,MATCH(S425+20000,Raw!AD:AD,0)))-14000)</f>
        <v/>
      </c>
      <c r="U425" s="63" t="str">
        <f>IF(S425="","",(INDEX(Raw!AF:AF,MATCH(S425+20000,Raw!AD:AD,0)))-6000)</f>
        <v/>
      </c>
    </row>
    <row r="426" spans="1:21" x14ac:dyDescent="0.3">
      <c r="A426" s="52">
        <v>423</v>
      </c>
      <c r="B426" s="3" t="str">
        <f t="shared" si="20"/>
        <v/>
      </c>
      <c r="C426" s="52" t="str">
        <f>IF(E426="","",(INDEX(Raw!D:D,MATCH(E426+60000,Raw!AD:AD,0))))</f>
        <v/>
      </c>
      <c r="D426" s="52" t="str">
        <f>IF(E426="","",(INDEX(Raw!A:A,MATCH(E426+60000,Raw!AD:AD,0))))</f>
        <v/>
      </c>
      <c r="E426" s="59" t="str">
        <f>(IFERROR(IF(LARGE(Raw!AD:AD,A426)-60000&gt;0,LARGE(Raw!AD:AD,A426)-60000,""),""))</f>
        <v/>
      </c>
      <c r="F426" s="63" t="str">
        <f>IF(E426="","",(INDEX(Raw!AE:AE,MATCH(E426+60000,Raw!AD:AD,0)))-42000)</f>
        <v/>
      </c>
      <c r="G426" s="63" t="str">
        <f>IF(E426="","",(INDEX(Raw!AF:AF,MATCH(E426+60000,Raw!AD:AD,0)))-18000)</f>
        <v/>
      </c>
      <c r="I426" s="3" t="str">
        <f t="shared" si="18"/>
        <v/>
      </c>
      <c r="J426" s="52" t="str">
        <f>IF(L426="","",(INDEX(Raw!D:D,MATCH(L426+40000,Raw!AD:AD,0))))</f>
        <v/>
      </c>
      <c r="K426" s="52" t="str">
        <f>IF(L426="","",(INDEX(Raw!A:A,MATCH(L426+40000,Raw!AD:AD,0))))</f>
        <v/>
      </c>
      <c r="L426" s="59" t="str">
        <f>(IFERROR(IF(LARGE(Raw!AD:AD,A426+COUNTIF(Raw!C:C,"H"))-40000&gt;0,LARGE(Raw!AD:AD,A426+COUNTIF(Raw!C:C,"H"))-40000,""),""))</f>
        <v/>
      </c>
      <c r="M426" s="63" t="str">
        <f>IF(L426="","",(INDEX(Raw!AE:AE,MATCH(L426+40000,Raw!AD:AD,0)))-28000)</f>
        <v/>
      </c>
      <c r="N426" s="63" t="str">
        <f>IF(L426="","",(INDEX(Raw!AF:AF,MATCH(L426+40000,Raw!AD:AD,0)))-12000)</f>
        <v/>
      </c>
      <c r="P426" s="3" t="str">
        <f t="shared" si="19"/>
        <v/>
      </c>
      <c r="Q426" s="52" t="str">
        <f>IF(S426="","",(INDEX(Raw!D:D,MATCH(S426+20000,Raw!AD:AD,0))))</f>
        <v/>
      </c>
      <c r="R426" s="52" t="str">
        <f>IF(S426="","",(INDEX(Raw!A:A,MATCH(S426+20000,Raw!AD:AD,0))))</f>
        <v/>
      </c>
      <c r="S426" s="59" t="str">
        <f>(IFERROR(IF(LARGE(Raw!AD:AD,A426+COUNTIF(Raw!C:C,"H")+COUNTIF(Raw!C:C,"S"))-20000&gt;0,LARGE(Raw!AD:AD,A426+COUNTIF(Raw!C:C,"H")+COUNTIF(Raw!C:C,"S"))-20000,""),""))</f>
        <v/>
      </c>
      <c r="T426" s="63" t="str">
        <f>IF(S426="","",(INDEX(Raw!AE:AE,MATCH(S426+20000,Raw!AD:AD,0)))-14000)</f>
        <v/>
      </c>
      <c r="U426" s="63" t="str">
        <f>IF(S426="","",(INDEX(Raw!AF:AF,MATCH(S426+20000,Raw!AD:AD,0)))-6000)</f>
        <v/>
      </c>
    </row>
    <row r="427" spans="1:21" x14ac:dyDescent="0.3">
      <c r="A427" s="52">
        <v>424</v>
      </c>
      <c r="B427" s="3" t="str">
        <f t="shared" si="20"/>
        <v/>
      </c>
      <c r="C427" s="52" t="str">
        <f>IF(E427="","",(INDEX(Raw!D:D,MATCH(E427+60000,Raw!AD:AD,0))))</f>
        <v/>
      </c>
      <c r="D427" s="52" t="str">
        <f>IF(E427="","",(INDEX(Raw!A:A,MATCH(E427+60000,Raw!AD:AD,0))))</f>
        <v/>
      </c>
      <c r="E427" s="59" t="str">
        <f>(IFERROR(IF(LARGE(Raw!AD:AD,A427)-60000&gt;0,LARGE(Raw!AD:AD,A427)-60000,""),""))</f>
        <v/>
      </c>
      <c r="F427" s="63" t="str">
        <f>IF(E427="","",(INDEX(Raw!AE:AE,MATCH(E427+60000,Raw!AD:AD,0)))-42000)</f>
        <v/>
      </c>
      <c r="G427" s="63" t="str">
        <f>IF(E427="","",(INDEX(Raw!AF:AF,MATCH(E427+60000,Raw!AD:AD,0)))-18000)</f>
        <v/>
      </c>
      <c r="I427" s="3" t="str">
        <f t="shared" si="18"/>
        <v/>
      </c>
      <c r="J427" s="52" t="str">
        <f>IF(L427="","",(INDEX(Raw!D:D,MATCH(L427+40000,Raw!AD:AD,0))))</f>
        <v/>
      </c>
      <c r="K427" s="52" t="str">
        <f>IF(L427="","",(INDEX(Raw!A:A,MATCH(L427+40000,Raw!AD:AD,0))))</f>
        <v/>
      </c>
      <c r="L427" s="59" t="str">
        <f>(IFERROR(IF(LARGE(Raw!AD:AD,A427+COUNTIF(Raw!C:C,"H"))-40000&gt;0,LARGE(Raw!AD:AD,A427+COUNTIF(Raw!C:C,"H"))-40000,""),""))</f>
        <v/>
      </c>
      <c r="M427" s="63" t="str">
        <f>IF(L427="","",(INDEX(Raw!AE:AE,MATCH(L427+40000,Raw!AD:AD,0)))-28000)</f>
        <v/>
      </c>
      <c r="N427" s="63" t="str">
        <f>IF(L427="","",(INDEX(Raw!AF:AF,MATCH(L427+40000,Raw!AD:AD,0)))-12000)</f>
        <v/>
      </c>
      <c r="P427" s="3" t="str">
        <f t="shared" si="19"/>
        <v/>
      </c>
      <c r="Q427" s="52" t="str">
        <f>IF(S427="","",(INDEX(Raw!D:D,MATCH(S427+20000,Raw!AD:AD,0))))</f>
        <v/>
      </c>
      <c r="R427" s="52" t="str">
        <f>IF(S427="","",(INDEX(Raw!A:A,MATCH(S427+20000,Raw!AD:AD,0))))</f>
        <v/>
      </c>
      <c r="S427" s="59" t="str">
        <f>(IFERROR(IF(LARGE(Raw!AD:AD,A427+COUNTIF(Raw!C:C,"H")+COUNTIF(Raw!C:C,"S"))-20000&gt;0,LARGE(Raw!AD:AD,A427+COUNTIF(Raw!C:C,"H")+COUNTIF(Raw!C:C,"S"))-20000,""),""))</f>
        <v/>
      </c>
      <c r="T427" s="63" t="str">
        <f>IF(S427="","",(INDEX(Raw!AE:AE,MATCH(S427+20000,Raw!AD:AD,0)))-14000)</f>
        <v/>
      </c>
      <c r="U427" s="63" t="str">
        <f>IF(S427="","",(INDEX(Raw!AF:AF,MATCH(S427+20000,Raw!AD:AD,0)))-6000)</f>
        <v/>
      </c>
    </row>
    <row r="428" spans="1:21" x14ac:dyDescent="0.3">
      <c r="A428" s="52">
        <v>425</v>
      </c>
      <c r="B428" s="3" t="str">
        <f t="shared" si="20"/>
        <v/>
      </c>
      <c r="C428" s="52" t="str">
        <f>IF(E428="","",(INDEX(Raw!D:D,MATCH(E428+60000,Raw!AD:AD,0))))</f>
        <v/>
      </c>
      <c r="D428" s="52" t="str">
        <f>IF(E428="","",(INDEX(Raw!A:A,MATCH(E428+60000,Raw!AD:AD,0))))</f>
        <v/>
      </c>
      <c r="E428" s="59" t="str">
        <f>(IFERROR(IF(LARGE(Raw!AD:AD,A428)-60000&gt;0,LARGE(Raw!AD:AD,A428)-60000,""),""))</f>
        <v/>
      </c>
      <c r="F428" s="63" t="str">
        <f>IF(E428="","",(INDEX(Raw!AE:AE,MATCH(E428+60000,Raw!AD:AD,0)))-42000)</f>
        <v/>
      </c>
      <c r="G428" s="63" t="str">
        <f>IF(E428="","",(INDEX(Raw!AF:AF,MATCH(E428+60000,Raw!AD:AD,0)))-18000)</f>
        <v/>
      </c>
      <c r="I428" s="3" t="str">
        <f t="shared" si="18"/>
        <v/>
      </c>
      <c r="J428" s="52" t="str">
        <f>IF(L428="","",(INDEX(Raw!D:D,MATCH(L428+40000,Raw!AD:AD,0))))</f>
        <v/>
      </c>
      <c r="K428" s="52" t="str">
        <f>IF(L428="","",(INDEX(Raw!A:A,MATCH(L428+40000,Raw!AD:AD,0))))</f>
        <v/>
      </c>
      <c r="L428" s="59" t="str">
        <f>(IFERROR(IF(LARGE(Raw!AD:AD,A428+COUNTIF(Raw!C:C,"H"))-40000&gt;0,LARGE(Raw!AD:AD,A428+COUNTIF(Raw!C:C,"H"))-40000,""),""))</f>
        <v/>
      </c>
      <c r="M428" s="63" t="str">
        <f>IF(L428="","",(INDEX(Raw!AE:AE,MATCH(L428+40000,Raw!AD:AD,0)))-28000)</f>
        <v/>
      </c>
      <c r="N428" s="63" t="str">
        <f>IF(L428="","",(INDEX(Raw!AF:AF,MATCH(L428+40000,Raw!AD:AD,0)))-12000)</f>
        <v/>
      </c>
      <c r="P428" s="3" t="str">
        <f t="shared" si="19"/>
        <v/>
      </c>
      <c r="Q428" s="52" t="str">
        <f>IF(S428="","",(INDEX(Raw!D:D,MATCH(S428+20000,Raw!AD:AD,0))))</f>
        <v/>
      </c>
      <c r="R428" s="52" t="str">
        <f>IF(S428="","",(INDEX(Raw!A:A,MATCH(S428+20000,Raw!AD:AD,0))))</f>
        <v/>
      </c>
      <c r="S428" s="59" t="str">
        <f>(IFERROR(IF(LARGE(Raw!AD:AD,A428+COUNTIF(Raw!C:C,"H")+COUNTIF(Raw!C:C,"S"))-20000&gt;0,LARGE(Raw!AD:AD,A428+COUNTIF(Raw!C:C,"H")+COUNTIF(Raw!C:C,"S"))-20000,""),""))</f>
        <v/>
      </c>
      <c r="T428" s="63" t="str">
        <f>IF(S428="","",(INDEX(Raw!AE:AE,MATCH(S428+20000,Raw!AD:AD,0)))-14000)</f>
        <v/>
      </c>
      <c r="U428" s="63" t="str">
        <f>IF(S428="","",(INDEX(Raw!AF:AF,MATCH(S428+20000,Raw!AD:AD,0)))-6000)</f>
        <v/>
      </c>
    </row>
    <row r="429" spans="1:21" x14ac:dyDescent="0.3">
      <c r="A429" s="52">
        <v>426</v>
      </c>
      <c r="B429" s="3" t="str">
        <f t="shared" si="20"/>
        <v/>
      </c>
      <c r="C429" s="52" t="str">
        <f>IF(E429="","",(INDEX(Raw!D:D,MATCH(E429+60000,Raw!AD:AD,0))))</f>
        <v/>
      </c>
      <c r="D429" s="52" t="str">
        <f>IF(E429="","",(INDEX(Raw!A:A,MATCH(E429+60000,Raw!AD:AD,0))))</f>
        <v/>
      </c>
      <c r="E429" s="59" t="str">
        <f>(IFERROR(IF(LARGE(Raw!AD:AD,A429)-60000&gt;0,LARGE(Raw!AD:AD,A429)-60000,""),""))</f>
        <v/>
      </c>
      <c r="F429" s="63" t="str">
        <f>IF(E429="","",(INDEX(Raw!AE:AE,MATCH(E429+60000,Raw!AD:AD,0)))-42000)</f>
        <v/>
      </c>
      <c r="G429" s="63" t="str">
        <f>IF(E429="","",(INDEX(Raw!AF:AF,MATCH(E429+60000,Raw!AD:AD,0)))-18000)</f>
        <v/>
      </c>
      <c r="I429" s="3" t="str">
        <f t="shared" si="18"/>
        <v/>
      </c>
      <c r="J429" s="52" t="str">
        <f>IF(L429="","",(INDEX(Raw!D:D,MATCH(L429+40000,Raw!AD:AD,0))))</f>
        <v/>
      </c>
      <c r="K429" s="52" t="str">
        <f>IF(L429="","",(INDEX(Raw!A:A,MATCH(L429+40000,Raw!AD:AD,0))))</f>
        <v/>
      </c>
      <c r="L429" s="59" t="str">
        <f>(IFERROR(IF(LARGE(Raw!AD:AD,A429+COUNTIF(Raw!C:C,"H"))-40000&gt;0,LARGE(Raw!AD:AD,A429+COUNTIF(Raw!C:C,"H"))-40000,""),""))</f>
        <v/>
      </c>
      <c r="M429" s="63" t="str">
        <f>IF(L429="","",(INDEX(Raw!AE:AE,MATCH(L429+40000,Raw!AD:AD,0)))-28000)</f>
        <v/>
      </c>
      <c r="N429" s="63" t="str">
        <f>IF(L429="","",(INDEX(Raw!AF:AF,MATCH(L429+40000,Raw!AD:AD,0)))-12000)</f>
        <v/>
      </c>
      <c r="P429" s="3" t="str">
        <f t="shared" si="19"/>
        <v/>
      </c>
      <c r="Q429" s="52" t="str">
        <f>IF(S429="","",(INDEX(Raw!D:D,MATCH(S429+20000,Raw!AD:AD,0))))</f>
        <v/>
      </c>
      <c r="R429" s="52" t="str">
        <f>IF(S429="","",(INDEX(Raw!A:A,MATCH(S429+20000,Raw!AD:AD,0))))</f>
        <v/>
      </c>
      <c r="S429" s="59" t="str">
        <f>(IFERROR(IF(LARGE(Raw!AD:AD,A429+COUNTIF(Raw!C:C,"H")+COUNTIF(Raw!C:C,"S"))-20000&gt;0,LARGE(Raw!AD:AD,A429+COUNTIF(Raw!C:C,"H")+COUNTIF(Raw!C:C,"S"))-20000,""),""))</f>
        <v/>
      </c>
      <c r="T429" s="63" t="str">
        <f>IF(S429="","",(INDEX(Raw!AE:AE,MATCH(S429+20000,Raw!AD:AD,0)))-14000)</f>
        <v/>
      </c>
      <c r="U429" s="63" t="str">
        <f>IF(S429="","",(INDEX(Raw!AF:AF,MATCH(S429+20000,Raw!AD:AD,0)))-6000)</f>
        <v/>
      </c>
    </row>
    <row r="430" spans="1:21" x14ac:dyDescent="0.3">
      <c r="A430" s="52">
        <v>427</v>
      </c>
      <c r="B430" s="3" t="str">
        <f t="shared" si="20"/>
        <v/>
      </c>
      <c r="C430" s="52" t="str">
        <f>IF(E430="","",(INDEX(Raw!D:D,MATCH(E430+60000,Raw!AD:AD,0))))</f>
        <v/>
      </c>
      <c r="D430" s="52" t="str">
        <f>IF(E430="","",(INDEX(Raw!A:A,MATCH(E430+60000,Raw!AD:AD,0))))</f>
        <v/>
      </c>
      <c r="E430" s="59" t="str">
        <f>(IFERROR(IF(LARGE(Raw!AD:AD,A430)-60000&gt;0,LARGE(Raw!AD:AD,A430)-60000,""),""))</f>
        <v/>
      </c>
      <c r="F430" s="63" t="str">
        <f>IF(E430="","",(INDEX(Raw!AE:AE,MATCH(E430+60000,Raw!AD:AD,0)))-42000)</f>
        <v/>
      </c>
      <c r="G430" s="63" t="str">
        <f>IF(E430="","",(INDEX(Raw!AF:AF,MATCH(E430+60000,Raw!AD:AD,0)))-18000)</f>
        <v/>
      </c>
      <c r="I430" s="3" t="str">
        <f t="shared" si="18"/>
        <v/>
      </c>
      <c r="J430" s="52" t="str">
        <f>IF(L430="","",(INDEX(Raw!D:D,MATCH(L430+40000,Raw!AD:AD,0))))</f>
        <v/>
      </c>
      <c r="K430" s="52" t="str">
        <f>IF(L430="","",(INDEX(Raw!A:A,MATCH(L430+40000,Raw!AD:AD,0))))</f>
        <v/>
      </c>
      <c r="L430" s="59" t="str">
        <f>(IFERROR(IF(LARGE(Raw!AD:AD,A430+COUNTIF(Raw!C:C,"H"))-40000&gt;0,LARGE(Raw!AD:AD,A430+COUNTIF(Raw!C:C,"H"))-40000,""),""))</f>
        <v/>
      </c>
      <c r="M430" s="63" t="str">
        <f>IF(L430="","",(INDEX(Raw!AE:AE,MATCH(L430+40000,Raw!AD:AD,0)))-28000)</f>
        <v/>
      </c>
      <c r="N430" s="63" t="str">
        <f>IF(L430="","",(INDEX(Raw!AF:AF,MATCH(L430+40000,Raw!AD:AD,0)))-12000)</f>
        <v/>
      </c>
      <c r="P430" s="3" t="str">
        <f t="shared" si="19"/>
        <v/>
      </c>
      <c r="Q430" s="52" t="str">
        <f>IF(S430="","",(INDEX(Raw!D:D,MATCH(S430+20000,Raw!AD:AD,0))))</f>
        <v/>
      </c>
      <c r="R430" s="52" t="str">
        <f>IF(S430="","",(INDEX(Raw!A:A,MATCH(S430+20000,Raw!AD:AD,0))))</f>
        <v/>
      </c>
      <c r="S430" s="59" t="str">
        <f>(IFERROR(IF(LARGE(Raw!AD:AD,A430+COUNTIF(Raw!C:C,"H")+COUNTIF(Raw!C:C,"S"))-20000&gt;0,LARGE(Raw!AD:AD,A430+COUNTIF(Raw!C:C,"H")+COUNTIF(Raw!C:C,"S"))-20000,""),""))</f>
        <v/>
      </c>
      <c r="T430" s="63" t="str">
        <f>IF(S430="","",(INDEX(Raw!AE:AE,MATCH(S430+20000,Raw!AD:AD,0)))-14000)</f>
        <v/>
      </c>
      <c r="U430" s="63" t="str">
        <f>IF(S430="","",(INDEX(Raw!AF:AF,MATCH(S430+20000,Raw!AD:AD,0)))-6000)</f>
        <v/>
      </c>
    </row>
    <row r="431" spans="1:21" x14ac:dyDescent="0.3">
      <c r="A431" s="52">
        <v>428</v>
      </c>
      <c r="B431" s="3" t="str">
        <f t="shared" si="20"/>
        <v/>
      </c>
      <c r="C431" s="52" t="str">
        <f>IF(E431="","",(INDEX(Raw!D:D,MATCH(E431+60000,Raw!AD:AD,0))))</f>
        <v/>
      </c>
      <c r="D431" s="52" t="str">
        <f>IF(E431="","",(INDEX(Raw!A:A,MATCH(E431+60000,Raw!AD:AD,0))))</f>
        <v/>
      </c>
      <c r="E431" s="59" t="str">
        <f>(IFERROR(IF(LARGE(Raw!AD:AD,A431)-60000&gt;0,LARGE(Raw!AD:AD,A431)-60000,""),""))</f>
        <v/>
      </c>
      <c r="F431" s="63" t="str">
        <f>IF(E431="","",(INDEX(Raw!AE:AE,MATCH(E431+60000,Raw!AD:AD,0)))-42000)</f>
        <v/>
      </c>
      <c r="G431" s="63" t="str">
        <f>IF(E431="","",(INDEX(Raw!AF:AF,MATCH(E431+60000,Raw!AD:AD,0)))-18000)</f>
        <v/>
      </c>
      <c r="I431" s="3" t="str">
        <f t="shared" si="18"/>
        <v/>
      </c>
      <c r="J431" s="52" t="str">
        <f>IF(L431="","",(INDEX(Raw!D:D,MATCH(L431+40000,Raw!AD:AD,0))))</f>
        <v/>
      </c>
      <c r="K431" s="52" t="str">
        <f>IF(L431="","",(INDEX(Raw!A:A,MATCH(L431+40000,Raw!AD:AD,0))))</f>
        <v/>
      </c>
      <c r="L431" s="59" t="str">
        <f>(IFERROR(IF(LARGE(Raw!AD:AD,A431+COUNTIF(Raw!C:C,"H"))-40000&gt;0,LARGE(Raw!AD:AD,A431+COUNTIF(Raw!C:C,"H"))-40000,""),""))</f>
        <v/>
      </c>
      <c r="M431" s="63" t="str">
        <f>IF(L431="","",(INDEX(Raw!AE:AE,MATCH(L431+40000,Raw!AD:AD,0)))-28000)</f>
        <v/>
      </c>
      <c r="N431" s="63" t="str">
        <f>IF(L431="","",(INDEX(Raw!AF:AF,MATCH(L431+40000,Raw!AD:AD,0)))-12000)</f>
        <v/>
      </c>
      <c r="P431" s="3" t="str">
        <f t="shared" si="19"/>
        <v/>
      </c>
      <c r="Q431" s="52" t="str">
        <f>IF(S431="","",(INDEX(Raw!D:D,MATCH(S431+20000,Raw!AD:AD,0))))</f>
        <v/>
      </c>
      <c r="R431" s="52" t="str">
        <f>IF(S431="","",(INDEX(Raw!A:A,MATCH(S431+20000,Raw!AD:AD,0))))</f>
        <v/>
      </c>
      <c r="S431" s="59" t="str">
        <f>(IFERROR(IF(LARGE(Raw!AD:AD,A431+COUNTIF(Raw!C:C,"H")+COUNTIF(Raw!C:C,"S"))-20000&gt;0,LARGE(Raw!AD:AD,A431+COUNTIF(Raw!C:C,"H")+COUNTIF(Raw!C:C,"S"))-20000,""),""))</f>
        <v/>
      </c>
      <c r="T431" s="63" t="str">
        <f>IF(S431="","",(INDEX(Raw!AE:AE,MATCH(S431+20000,Raw!AD:AD,0)))-14000)</f>
        <v/>
      </c>
      <c r="U431" s="63" t="str">
        <f>IF(S431="","",(INDEX(Raw!AF:AF,MATCH(S431+20000,Raw!AD:AD,0)))-6000)</f>
        <v/>
      </c>
    </row>
    <row r="432" spans="1:21" x14ac:dyDescent="0.3">
      <c r="A432" s="52">
        <v>429</v>
      </c>
      <c r="B432" s="3" t="str">
        <f t="shared" si="20"/>
        <v/>
      </c>
      <c r="C432" s="52" t="str">
        <f>IF(E432="","",(INDEX(Raw!D:D,MATCH(E432+60000,Raw!AD:AD,0))))</f>
        <v/>
      </c>
      <c r="D432" s="52" t="str">
        <f>IF(E432="","",(INDEX(Raw!A:A,MATCH(E432+60000,Raw!AD:AD,0))))</f>
        <v/>
      </c>
      <c r="E432" s="59" t="str">
        <f>(IFERROR(IF(LARGE(Raw!AD:AD,A432)-60000&gt;0,LARGE(Raw!AD:AD,A432)-60000,""),""))</f>
        <v/>
      </c>
      <c r="F432" s="63" t="str">
        <f>IF(E432="","",(INDEX(Raw!AE:AE,MATCH(E432+60000,Raw!AD:AD,0)))-42000)</f>
        <v/>
      </c>
      <c r="G432" s="63" t="str">
        <f>IF(E432="","",(INDEX(Raw!AF:AF,MATCH(E432+60000,Raw!AD:AD,0)))-18000)</f>
        <v/>
      </c>
      <c r="I432" s="3" t="str">
        <f t="shared" si="18"/>
        <v/>
      </c>
      <c r="J432" s="52" t="str">
        <f>IF(L432="","",(INDEX(Raw!D:D,MATCH(L432+40000,Raw!AD:AD,0))))</f>
        <v/>
      </c>
      <c r="K432" s="52" t="str">
        <f>IF(L432="","",(INDEX(Raw!A:A,MATCH(L432+40000,Raw!AD:AD,0))))</f>
        <v/>
      </c>
      <c r="L432" s="59" t="str">
        <f>(IFERROR(IF(LARGE(Raw!AD:AD,A432+COUNTIF(Raw!C:C,"H"))-40000&gt;0,LARGE(Raw!AD:AD,A432+COUNTIF(Raw!C:C,"H"))-40000,""),""))</f>
        <v/>
      </c>
      <c r="M432" s="63" t="str">
        <f>IF(L432="","",(INDEX(Raw!AE:AE,MATCH(L432+40000,Raw!AD:AD,0)))-28000)</f>
        <v/>
      </c>
      <c r="N432" s="63" t="str">
        <f>IF(L432="","",(INDEX(Raw!AF:AF,MATCH(L432+40000,Raw!AD:AD,0)))-12000)</f>
        <v/>
      </c>
      <c r="P432" s="3" t="str">
        <f t="shared" si="19"/>
        <v/>
      </c>
      <c r="Q432" s="52" t="str">
        <f>IF(S432="","",(INDEX(Raw!D:D,MATCH(S432+20000,Raw!AD:AD,0))))</f>
        <v/>
      </c>
      <c r="R432" s="52" t="str">
        <f>IF(S432="","",(INDEX(Raw!A:A,MATCH(S432+20000,Raw!AD:AD,0))))</f>
        <v/>
      </c>
      <c r="S432" s="59" t="str">
        <f>(IFERROR(IF(LARGE(Raw!AD:AD,A432+COUNTIF(Raw!C:C,"H")+COUNTIF(Raw!C:C,"S"))-20000&gt;0,LARGE(Raw!AD:AD,A432+COUNTIF(Raw!C:C,"H")+COUNTIF(Raw!C:C,"S"))-20000,""),""))</f>
        <v/>
      </c>
      <c r="T432" s="63" t="str">
        <f>IF(S432="","",(INDEX(Raw!AE:AE,MATCH(S432+20000,Raw!AD:AD,0)))-14000)</f>
        <v/>
      </c>
      <c r="U432" s="63" t="str">
        <f>IF(S432="","",(INDEX(Raw!AF:AF,MATCH(S432+20000,Raw!AD:AD,0)))-6000)</f>
        <v/>
      </c>
    </row>
    <row r="433" spans="1:21" x14ac:dyDescent="0.3">
      <c r="A433" s="52">
        <v>430</v>
      </c>
      <c r="B433" s="3" t="str">
        <f t="shared" si="20"/>
        <v/>
      </c>
      <c r="C433" s="52" t="str">
        <f>IF(E433="","",(INDEX(Raw!D:D,MATCH(E433+60000,Raw!AD:AD,0))))</f>
        <v/>
      </c>
      <c r="D433" s="52" t="str">
        <f>IF(E433="","",(INDEX(Raw!A:A,MATCH(E433+60000,Raw!AD:AD,0))))</f>
        <v/>
      </c>
      <c r="E433" s="59" t="str">
        <f>(IFERROR(IF(LARGE(Raw!AD:AD,A433)-60000&gt;0,LARGE(Raw!AD:AD,A433)-60000,""),""))</f>
        <v/>
      </c>
      <c r="F433" s="63" t="str">
        <f>IF(E433="","",(INDEX(Raw!AE:AE,MATCH(E433+60000,Raw!AD:AD,0)))-42000)</f>
        <v/>
      </c>
      <c r="G433" s="63" t="str">
        <f>IF(E433="","",(INDEX(Raw!AF:AF,MATCH(E433+60000,Raw!AD:AD,0)))-18000)</f>
        <v/>
      </c>
      <c r="I433" s="3" t="str">
        <f t="shared" si="18"/>
        <v/>
      </c>
      <c r="J433" s="52" t="str">
        <f>IF(L433="","",(INDEX(Raw!D:D,MATCH(L433+40000,Raw!AD:AD,0))))</f>
        <v/>
      </c>
      <c r="K433" s="52" t="str">
        <f>IF(L433="","",(INDEX(Raw!A:A,MATCH(L433+40000,Raw!AD:AD,0))))</f>
        <v/>
      </c>
      <c r="L433" s="59" t="str">
        <f>(IFERROR(IF(LARGE(Raw!AD:AD,A433+COUNTIF(Raw!C:C,"H"))-40000&gt;0,LARGE(Raw!AD:AD,A433+COUNTIF(Raw!C:C,"H"))-40000,""),""))</f>
        <v/>
      </c>
      <c r="M433" s="63" t="str">
        <f>IF(L433="","",(INDEX(Raw!AE:AE,MATCH(L433+40000,Raw!AD:AD,0)))-28000)</f>
        <v/>
      </c>
      <c r="N433" s="63" t="str">
        <f>IF(L433="","",(INDEX(Raw!AF:AF,MATCH(L433+40000,Raw!AD:AD,0)))-12000)</f>
        <v/>
      </c>
      <c r="P433" s="3" t="str">
        <f t="shared" si="19"/>
        <v/>
      </c>
      <c r="Q433" s="52" t="str">
        <f>IF(S433="","",(INDEX(Raw!D:D,MATCH(S433+20000,Raw!AD:AD,0))))</f>
        <v/>
      </c>
      <c r="R433" s="52" t="str">
        <f>IF(S433="","",(INDEX(Raw!A:A,MATCH(S433+20000,Raw!AD:AD,0))))</f>
        <v/>
      </c>
      <c r="S433" s="59" t="str">
        <f>(IFERROR(IF(LARGE(Raw!AD:AD,A433+COUNTIF(Raw!C:C,"H")+COUNTIF(Raw!C:C,"S"))-20000&gt;0,LARGE(Raw!AD:AD,A433+COUNTIF(Raw!C:C,"H")+COUNTIF(Raw!C:C,"S"))-20000,""),""))</f>
        <v/>
      </c>
      <c r="T433" s="63" t="str">
        <f>IF(S433="","",(INDEX(Raw!AE:AE,MATCH(S433+20000,Raw!AD:AD,0)))-14000)</f>
        <v/>
      </c>
      <c r="U433" s="63" t="str">
        <f>IF(S433="","",(INDEX(Raw!AF:AF,MATCH(S433+20000,Raw!AD:AD,0)))-6000)</f>
        <v/>
      </c>
    </row>
    <row r="434" spans="1:21" x14ac:dyDescent="0.3">
      <c r="A434" s="52">
        <v>431</v>
      </c>
      <c r="B434" s="3" t="str">
        <f t="shared" si="20"/>
        <v/>
      </c>
      <c r="C434" s="52" t="str">
        <f>IF(E434="","",(INDEX(Raw!D:D,MATCH(E434+60000,Raw!AD:AD,0))))</f>
        <v/>
      </c>
      <c r="D434" s="52" t="str">
        <f>IF(E434="","",(INDEX(Raw!A:A,MATCH(E434+60000,Raw!AD:AD,0))))</f>
        <v/>
      </c>
      <c r="E434" s="59" t="str">
        <f>(IFERROR(IF(LARGE(Raw!AD:AD,A434)-60000&gt;0,LARGE(Raw!AD:AD,A434)-60000,""),""))</f>
        <v/>
      </c>
      <c r="F434" s="63" t="str">
        <f>IF(E434="","",(INDEX(Raw!AE:AE,MATCH(E434+60000,Raw!AD:AD,0)))-42000)</f>
        <v/>
      </c>
      <c r="G434" s="63" t="str">
        <f>IF(E434="","",(INDEX(Raw!AF:AF,MATCH(E434+60000,Raw!AD:AD,0)))-18000)</f>
        <v/>
      </c>
      <c r="I434" s="3" t="str">
        <f t="shared" si="18"/>
        <v/>
      </c>
      <c r="J434" s="52" t="str">
        <f>IF(L434="","",(INDEX(Raw!D:D,MATCH(L434+40000,Raw!AD:AD,0))))</f>
        <v/>
      </c>
      <c r="K434" s="52" t="str">
        <f>IF(L434="","",(INDEX(Raw!A:A,MATCH(L434+40000,Raw!AD:AD,0))))</f>
        <v/>
      </c>
      <c r="L434" s="59" t="str">
        <f>(IFERROR(IF(LARGE(Raw!AD:AD,A434+COUNTIF(Raw!C:C,"H"))-40000&gt;0,LARGE(Raw!AD:AD,A434+COUNTIF(Raw!C:C,"H"))-40000,""),""))</f>
        <v/>
      </c>
      <c r="M434" s="63" t="str">
        <f>IF(L434="","",(INDEX(Raw!AE:AE,MATCH(L434+40000,Raw!AD:AD,0)))-28000)</f>
        <v/>
      </c>
      <c r="N434" s="63" t="str">
        <f>IF(L434="","",(INDEX(Raw!AF:AF,MATCH(L434+40000,Raw!AD:AD,0)))-12000)</f>
        <v/>
      </c>
      <c r="P434" s="3" t="str">
        <f t="shared" si="19"/>
        <v/>
      </c>
      <c r="Q434" s="52" t="str">
        <f>IF(S434="","",(INDEX(Raw!D:D,MATCH(S434+20000,Raw!AD:AD,0))))</f>
        <v/>
      </c>
      <c r="R434" s="52" t="str">
        <f>IF(S434="","",(INDEX(Raw!A:A,MATCH(S434+20000,Raw!AD:AD,0))))</f>
        <v/>
      </c>
      <c r="S434" s="59" t="str">
        <f>(IFERROR(IF(LARGE(Raw!AD:AD,A434+COUNTIF(Raw!C:C,"H")+COUNTIF(Raw!C:C,"S"))-20000&gt;0,LARGE(Raw!AD:AD,A434+COUNTIF(Raw!C:C,"H")+COUNTIF(Raw!C:C,"S"))-20000,""),""))</f>
        <v/>
      </c>
      <c r="T434" s="63" t="str">
        <f>IF(S434="","",(INDEX(Raw!AE:AE,MATCH(S434+20000,Raw!AD:AD,0)))-14000)</f>
        <v/>
      </c>
      <c r="U434" s="63" t="str">
        <f>IF(S434="","",(INDEX(Raw!AF:AF,MATCH(S434+20000,Raw!AD:AD,0)))-6000)</f>
        <v/>
      </c>
    </row>
    <row r="435" spans="1:21" x14ac:dyDescent="0.3">
      <c r="A435" s="52">
        <v>432</v>
      </c>
      <c r="B435" s="3" t="str">
        <f t="shared" si="20"/>
        <v/>
      </c>
      <c r="C435" s="52" t="str">
        <f>IF(E435="","",(INDEX(Raw!D:D,MATCH(E435+60000,Raw!AD:AD,0))))</f>
        <v/>
      </c>
      <c r="D435" s="52" t="str">
        <f>IF(E435="","",(INDEX(Raw!A:A,MATCH(E435+60000,Raw!AD:AD,0))))</f>
        <v/>
      </c>
      <c r="E435" s="59" t="str">
        <f>(IFERROR(IF(LARGE(Raw!AD:AD,A435)-60000&gt;0,LARGE(Raw!AD:AD,A435)-60000,""),""))</f>
        <v/>
      </c>
      <c r="F435" s="63" t="str">
        <f>IF(E435="","",(INDEX(Raw!AE:AE,MATCH(E435+60000,Raw!AD:AD,0)))-42000)</f>
        <v/>
      </c>
      <c r="G435" s="63" t="str">
        <f>IF(E435="","",(INDEX(Raw!AF:AF,MATCH(E435+60000,Raw!AD:AD,0)))-18000)</f>
        <v/>
      </c>
      <c r="I435" s="3" t="str">
        <f t="shared" si="18"/>
        <v/>
      </c>
      <c r="J435" s="52" t="str">
        <f>IF(L435="","",(INDEX(Raw!D:D,MATCH(L435+40000,Raw!AD:AD,0))))</f>
        <v/>
      </c>
      <c r="K435" s="52" t="str">
        <f>IF(L435="","",(INDEX(Raw!A:A,MATCH(L435+40000,Raw!AD:AD,0))))</f>
        <v/>
      </c>
      <c r="L435" s="59" t="str">
        <f>(IFERROR(IF(LARGE(Raw!AD:AD,A435+COUNTIF(Raw!C:C,"H"))-40000&gt;0,LARGE(Raw!AD:AD,A435+COUNTIF(Raw!C:C,"H"))-40000,""),""))</f>
        <v/>
      </c>
      <c r="M435" s="63" t="str">
        <f>IF(L435="","",(INDEX(Raw!AE:AE,MATCH(L435+40000,Raw!AD:AD,0)))-28000)</f>
        <v/>
      </c>
      <c r="N435" s="63" t="str">
        <f>IF(L435="","",(INDEX(Raw!AF:AF,MATCH(L435+40000,Raw!AD:AD,0)))-12000)</f>
        <v/>
      </c>
      <c r="P435" s="3" t="str">
        <f t="shared" si="19"/>
        <v/>
      </c>
      <c r="Q435" s="52" t="str">
        <f>IF(S435="","",(INDEX(Raw!D:D,MATCH(S435+20000,Raw!AD:AD,0))))</f>
        <v/>
      </c>
      <c r="R435" s="52" t="str">
        <f>IF(S435="","",(INDEX(Raw!A:A,MATCH(S435+20000,Raw!AD:AD,0))))</f>
        <v/>
      </c>
      <c r="S435" s="59" t="str">
        <f>(IFERROR(IF(LARGE(Raw!AD:AD,A435+COUNTIF(Raw!C:C,"H")+COUNTIF(Raw!C:C,"S"))-20000&gt;0,LARGE(Raw!AD:AD,A435+COUNTIF(Raw!C:C,"H")+COUNTIF(Raw!C:C,"S"))-20000,""),""))</f>
        <v/>
      </c>
      <c r="T435" s="63" t="str">
        <f>IF(S435="","",(INDEX(Raw!AE:AE,MATCH(S435+20000,Raw!AD:AD,0)))-14000)</f>
        <v/>
      </c>
      <c r="U435" s="63" t="str">
        <f>IF(S435="","",(INDEX(Raw!AF:AF,MATCH(S435+20000,Raw!AD:AD,0)))-6000)</f>
        <v/>
      </c>
    </row>
    <row r="436" spans="1:21" x14ac:dyDescent="0.3">
      <c r="A436" s="52">
        <v>433</v>
      </c>
      <c r="B436" s="3" t="str">
        <f t="shared" si="20"/>
        <v/>
      </c>
      <c r="C436" s="52" t="str">
        <f>IF(E436="","",(INDEX(Raw!D:D,MATCH(E436+60000,Raw!AD:AD,0))))</f>
        <v/>
      </c>
      <c r="D436" s="52" t="str">
        <f>IF(E436="","",(INDEX(Raw!A:A,MATCH(E436+60000,Raw!AD:AD,0))))</f>
        <v/>
      </c>
      <c r="E436" s="59" t="str">
        <f>(IFERROR(IF(LARGE(Raw!AD:AD,A436)-60000&gt;0,LARGE(Raw!AD:AD,A436)-60000,""),""))</f>
        <v/>
      </c>
      <c r="F436" s="63" t="str">
        <f>IF(E436="","",(INDEX(Raw!AE:AE,MATCH(E436+60000,Raw!AD:AD,0)))-42000)</f>
        <v/>
      </c>
      <c r="G436" s="63" t="str">
        <f>IF(E436="","",(INDEX(Raw!AF:AF,MATCH(E436+60000,Raw!AD:AD,0)))-18000)</f>
        <v/>
      </c>
      <c r="I436" s="3" t="str">
        <f t="shared" si="18"/>
        <v/>
      </c>
      <c r="J436" s="52" t="str">
        <f>IF(L436="","",(INDEX(Raw!D:D,MATCH(L436+40000,Raw!AD:AD,0))))</f>
        <v/>
      </c>
      <c r="K436" s="52" t="str">
        <f>IF(L436="","",(INDEX(Raw!A:A,MATCH(L436+40000,Raw!AD:AD,0))))</f>
        <v/>
      </c>
      <c r="L436" s="59" t="str">
        <f>(IFERROR(IF(LARGE(Raw!AD:AD,A436+COUNTIF(Raw!C:C,"H"))-40000&gt;0,LARGE(Raw!AD:AD,A436+COUNTIF(Raw!C:C,"H"))-40000,""),""))</f>
        <v/>
      </c>
      <c r="M436" s="63" t="str">
        <f>IF(L436="","",(INDEX(Raw!AE:AE,MATCH(L436+40000,Raw!AD:AD,0)))-28000)</f>
        <v/>
      </c>
      <c r="N436" s="63" t="str">
        <f>IF(L436="","",(INDEX(Raw!AF:AF,MATCH(L436+40000,Raw!AD:AD,0)))-12000)</f>
        <v/>
      </c>
      <c r="P436" s="3" t="str">
        <f t="shared" si="19"/>
        <v/>
      </c>
      <c r="Q436" s="52" t="str">
        <f>IF(S436="","",(INDEX(Raw!D:D,MATCH(S436+20000,Raw!AD:AD,0))))</f>
        <v/>
      </c>
      <c r="R436" s="52" t="str">
        <f>IF(S436="","",(INDEX(Raw!A:A,MATCH(S436+20000,Raw!AD:AD,0))))</f>
        <v/>
      </c>
      <c r="S436" s="59" t="str">
        <f>(IFERROR(IF(LARGE(Raw!AD:AD,A436+COUNTIF(Raw!C:C,"H")+COUNTIF(Raw!C:C,"S"))-20000&gt;0,LARGE(Raw!AD:AD,A436+COUNTIF(Raw!C:C,"H")+COUNTIF(Raw!C:C,"S"))-20000,""),""))</f>
        <v/>
      </c>
      <c r="T436" s="63" t="str">
        <f>IF(S436="","",(INDEX(Raw!AE:AE,MATCH(S436+20000,Raw!AD:AD,0)))-14000)</f>
        <v/>
      </c>
      <c r="U436" s="63" t="str">
        <f>IF(S436="","",(INDEX(Raw!AF:AF,MATCH(S436+20000,Raw!AD:AD,0)))-6000)</f>
        <v/>
      </c>
    </row>
    <row r="437" spans="1:21" x14ac:dyDescent="0.3">
      <c r="A437" s="52">
        <v>434</v>
      </c>
      <c r="B437" s="3" t="str">
        <f t="shared" si="20"/>
        <v/>
      </c>
      <c r="C437" s="52" t="str">
        <f>IF(E437="","",(INDEX(Raw!D:D,MATCH(E437+60000,Raw!AD:AD,0))))</f>
        <v/>
      </c>
      <c r="D437" s="52" t="str">
        <f>IF(E437="","",(INDEX(Raw!A:A,MATCH(E437+60000,Raw!AD:AD,0))))</f>
        <v/>
      </c>
      <c r="E437" s="59" t="str">
        <f>(IFERROR(IF(LARGE(Raw!AD:AD,A437)-60000&gt;0,LARGE(Raw!AD:AD,A437)-60000,""),""))</f>
        <v/>
      </c>
      <c r="F437" s="63" t="str">
        <f>IF(E437="","",(INDEX(Raw!AE:AE,MATCH(E437+60000,Raw!AD:AD,0)))-42000)</f>
        <v/>
      </c>
      <c r="G437" s="63" t="str">
        <f>IF(E437="","",(INDEX(Raw!AF:AF,MATCH(E437+60000,Raw!AD:AD,0)))-18000)</f>
        <v/>
      </c>
      <c r="I437" s="3" t="str">
        <f t="shared" si="18"/>
        <v/>
      </c>
      <c r="J437" s="52" t="str">
        <f>IF(L437="","",(INDEX(Raw!D:D,MATCH(L437+40000,Raw!AD:AD,0))))</f>
        <v/>
      </c>
      <c r="K437" s="52" t="str">
        <f>IF(L437="","",(INDEX(Raw!A:A,MATCH(L437+40000,Raw!AD:AD,0))))</f>
        <v/>
      </c>
      <c r="L437" s="59" t="str">
        <f>(IFERROR(IF(LARGE(Raw!AD:AD,A437+COUNTIF(Raw!C:C,"H"))-40000&gt;0,LARGE(Raw!AD:AD,A437+COUNTIF(Raw!C:C,"H"))-40000,""),""))</f>
        <v/>
      </c>
      <c r="M437" s="63" t="str">
        <f>IF(L437="","",(INDEX(Raw!AE:AE,MATCH(L437+40000,Raw!AD:AD,0)))-28000)</f>
        <v/>
      </c>
      <c r="N437" s="63" t="str">
        <f>IF(L437="","",(INDEX(Raw!AF:AF,MATCH(L437+40000,Raw!AD:AD,0)))-12000)</f>
        <v/>
      </c>
      <c r="P437" s="3" t="str">
        <f t="shared" si="19"/>
        <v/>
      </c>
      <c r="Q437" s="52" t="str">
        <f>IF(S437="","",(INDEX(Raw!D:D,MATCH(S437+20000,Raw!AD:AD,0))))</f>
        <v/>
      </c>
      <c r="R437" s="52" t="str">
        <f>IF(S437="","",(INDEX(Raw!A:A,MATCH(S437+20000,Raw!AD:AD,0))))</f>
        <v/>
      </c>
      <c r="S437" s="59" t="str">
        <f>(IFERROR(IF(LARGE(Raw!AD:AD,A437+COUNTIF(Raw!C:C,"H")+COUNTIF(Raw!C:C,"S"))-20000&gt;0,LARGE(Raw!AD:AD,A437+COUNTIF(Raw!C:C,"H")+COUNTIF(Raw!C:C,"S"))-20000,""),""))</f>
        <v/>
      </c>
      <c r="T437" s="63" t="str">
        <f>IF(S437="","",(INDEX(Raw!AE:AE,MATCH(S437+20000,Raw!AD:AD,0)))-14000)</f>
        <v/>
      </c>
      <c r="U437" s="63" t="str">
        <f>IF(S437="","",(INDEX(Raw!AF:AF,MATCH(S437+20000,Raw!AD:AD,0)))-6000)</f>
        <v/>
      </c>
    </row>
    <row r="438" spans="1:21" x14ac:dyDescent="0.3">
      <c r="A438" s="52">
        <v>435</v>
      </c>
      <c r="B438" s="3" t="str">
        <f t="shared" si="20"/>
        <v/>
      </c>
      <c r="C438" s="52" t="str">
        <f>IF(E438="","",(INDEX(Raw!D:D,MATCH(E438+60000,Raw!AD:AD,0))))</f>
        <v/>
      </c>
      <c r="D438" s="52" t="str">
        <f>IF(E438="","",(INDEX(Raw!A:A,MATCH(E438+60000,Raw!AD:AD,0))))</f>
        <v/>
      </c>
      <c r="E438" s="59" t="str">
        <f>(IFERROR(IF(LARGE(Raw!AD:AD,A438)-60000&gt;0,LARGE(Raw!AD:AD,A438)-60000,""),""))</f>
        <v/>
      </c>
      <c r="F438" s="63" t="str">
        <f>IF(E438="","",(INDEX(Raw!AE:AE,MATCH(E438+60000,Raw!AD:AD,0)))-42000)</f>
        <v/>
      </c>
      <c r="G438" s="63" t="str">
        <f>IF(E438="","",(INDEX(Raw!AF:AF,MATCH(E438+60000,Raw!AD:AD,0)))-18000)</f>
        <v/>
      </c>
      <c r="I438" s="3" t="str">
        <f t="shared" si="18"/>
        <v/>
      </c>
      <c r="J438" s="52" t="str">
        <f>IF(L438="","",(INDEX(Raw!D:D,MATCH(L438+40000,Raw!AD:AD,0))))</f>
        <v/>
      </c>
      <c r="K438" s="52" t="str">
        <f>IF(L438="","",(INDEX(Raw!A:A,MATCH(L438+40000,Raw!AD:AD,0))))</f>
        <v/>
      </c>
      <c r="L438" s="59" t="str">
        <f>(IFERROR(IF(LARGE(Raw!AD:AD,A438+COUNTIF(Raw!C:C,"H"))-40000&gt;0,LARGE(Raw!AD:AD,A438+COUNTIF(Raw!C:C,"H"))-40000,""),""))</f>
        <v/>
      </c>
      <c r="M438" s="63" t="str">
        <f>IF(L438="","",(INDEX(Raw!AE:AE,MATCH(L438+40000,Raw!AD:AD,0)))-28000)</f>
        <v/>
      </c>
      <c r="N438" s="63" t="str">
        <f>IF(L438="","",(INDEX(Raw!AF:AF,MATCH(L438+40000,Raw!AD:AD,0)))-12000)</f>
        <v/>
      </c>
      <c r="P438" s="3" t="str">
        <f t="shared" si="19"/>
        <v/>
      </c>
      <c r="Q438" s="52" t="str">
        <f>IF(S438="","",(INDEX(Raw!D:D,MATCH(S438+20000,Raw!AD:AD,0))))</f>
        <v/>
      </c>
      <c r="R438" s="52" t="str">
        <f>IF(S438="","",(INDEX(Raw!A:A,MATCH(S438+20000,Raw!AD:AD,0))))</f>
        <v/>
      </c>
      <c r="S438" s="59" t="str">
        <f>(IFERROR(IF(LARGE(Raw!AD:AD,A438+COUNTIF(Raw!C:C,"H")+COUNTIF(Raw!C:C,"S"))-20000&gt;0,LARGE(Raw!AD:AD,A438+COUNTIF(Raw!C:C,"H")+COUNTIF(Raw!C:C,"S"))-20000,""),""))</f>
        <v/>
      </c>
      <c r="T438" s="63" t="str">
        <f>IF(S438="","",(INDEX(Raw!AE:AE,MATCH(S438+20000,Raw!AD:AD,0)))-14000)</f>
        <v/>
      </c>
      <c r="U438" s="63" t="str">
        <f>IF(S438="","",(INDEX(Raw!AF:AF,MATCH(S438+20000,Raw!AD:AD,0)))-6000)</f>
        <v/>
      </c>
    </row>
    <row r="439" spans="1:21" x14ac:dyDescent="0.3">
      <c r="A439" s="52">
        <v>436</v>
      </c>
      <c r="B439" s="3" t="str">
        <f t="shared" si="20"/>
        <v/>
      </c>
      <c r="C439" s="52" t="str">
        <f>IF(E439="","",(INDEX(Raw!D:D,MATCH(E439+60000,Raw!AD:AD,0))))</f>
        <v/>
      </c>
      <c r="D439" s="52" t="str">
        <f>IF(E439="","",(INDEX(Raw!A:A,MATCH(E439+60000,Raw!AD:AD,0))))</f>
        <v/>
      </c>
      <c r="E439" s="59" t="str">
        <f>(IFERROR(IF(LARGE(Raw!AD:AD,A439)-60000&gt;0,LARGE(Raw!AD:AD,A439)-60000,""),""))</f>
        <v/>
      </c>
      <c r="F439" s="63" t="str">
        <f>IF(E439="","",(INDEX(Raw!AE:AE,MATCH(E439+60000,Raw!AD:AD,0)))-42000)</f>
        <v/>
      </c>
      <c r="G439" s="63" t="str">
        <f>IF(E439="","",(INDEX(Raw!AF:AF,MATCH(E439+60000,Raw!AD:AD,0)))-18000)</f>
        <v/>
      </c>
      <c r="I439" s="3" t="str">
        <f t="shared" si="18"/>
        <v/>
      </c>
      <c r="J439" s="52" t="str">
        <f>IF(L439="","",(INDEX(Raw!D:D,MATCH(L439+40000,Raw!AD:AD,0))))</f>
        <v/>
      </c>
      <c r="K439" s="52" t="str">
        <f>IF(L439="","",(INDEX(Raw!A:A,MATCH(L439+40000,Raw!AD:AD,0))))</f>
        <v/>
      </c>
      <c r="L439" s="59" t="str">
        <f>(IFERROR(IF(LARGE(Raw!AD:AD,A439+COUNTIF(Raw!C:C,"H"))-40000&gt;0,LARGE(Raw!AD:AD,A439+COUNTIF(Raw!C:C,"H"))-40000,""),""))</f>
        <v/>
      </c>
      <c r="M439" s="63" t="str">
        <f>IF(L439="","",(INDEX(Raw!AE:AE,MATCH(L439+40000,Raw!AD:AD,0)))-28000)</f>
        <v/>
      </c>
      <c r="N439" s="63" t="str">
        <f>IF(L439="","",(INDEX(Raw!AF:AF,MATCH(L439+40000,Raw!AD:AD,0)))-12000)</f>
        <v/>
      </c>
      <c r="P439" s="3" t="str">
        <f t="shared" si="19"/>
        <v/>
      </c>
      <c r="Q439" s="52" t="str">
        <f>IF(S439="","",(INDEX(Raw!D:D,MATCH(S439+20000,Raw!AD:AD,0))))</f>
        <v/>
      </c>
      <c r="R439" s="52" t="str">
        <f>IF(S439="","",(INDEX(Raw!A:A,MATCH(S439+20000,Raw!AD:AD,0))))</f>
        <v/>
      </c>
      <c r="S439" s="59" t="str">
        <f>(IFERROR(IF(LARGE(Raw!AD:AD,A439+COUNTIF(Raw!C:C,"H")+COUNTIF(Raw!C:C,"S"))-20000&gt;0,LARGE(Raw!AD:AD,A439+COUNTIF(Raw!C:C,"H")+COUNTIF(Raw!C:C,"S"))-20000,""),""))</f>
        <v/>
      </c>
      <c r="T439" s="63" t="str">
        <f>IF(S439="","",(INDEX(Raw!AE:AE,MATCH(S439+20000,Raw!AD:AD,0)))-14000)</f>
        <v/>
      </c>
      <c r="U439" s="63" t="str">
        <f>IF(S439="","",(INDEX(Raw!AF:AF,MATCH(S439+20000,Raw!AD:AD,0)))-6000)</f>
        <v/>
      </c>
    </row>
    <row r="440" spans="1:21" x14ac:dyDescent="0.3">
      <c r="A440" s="52">
        <v>437</v>
      </c>
      <c r="B440" s="3" t="str">
        <f t="shared" si="20"/>
        <v/>
      </c>
      <c r="C440" s="52" t="str">
        <f>IF(E440="","",(INDEX(Raw!D:D,MATCH(E440+60000,Raw!AD:AD,0))))</f>
        <v/>
      </c>
      <c r="D440" s="52" t="str">
        <f>IF(E440="","",(INDEX(Raw!A:A,MATCH(E440+60000,Raw!AD:AD,0))))</f>
        <v/>
      </c>
      <c r="E440" s="59" t="str">
        <f>(IFERROR(IF(LARGE(Raw!AD:AD,A440)-60000&gt;0,LARGE(Raw!AD:AD,A440)-60000,""),""))</f>
        <v/>
      </c>
      <c r="F440" s="63" t="str">
        <f>IF(E440="","",(INDEX(Raw!AE:AE,MATCH(E440+60000,Raw!AD:AD,0)))-42000)</f>
        <v/>
      </c>
      <c r="G440" s="63" t="str">
        <f>IF(E440="","",(INDEX(Raw!AF:AF,MATCH(E440+60000,Raw!AD:AD,0)))-18000)</f>
        <v/>
      </c>
      <c r="I440" s="3" t="str">
        <f t="shared" si="18"/>
        <v/>
      </c>
      <c r="J440" s="52" t="str">
        <f>IF(L440="","",(INDEX(Raw!D:D,MATCH(L440+40000,Raw!AD:AD,0))))</f>
        <v/>
      </c>
      <c r="K440" s="52" t="str">
        <f>IF(L440="","",(INDEX(Raw!A:A,MATCH(L440+40000,Raw!AD:AD,0))))</f>
        <v/>
      </c>
      <c r="L440" s="59" t="str">
        <f>(IFERROR(IF(LARGE(Raw!AD:AD,A440+COUNTIF(Raw!C:C,"H"))-40000&gt;0,LARGE(Raw!AD:AD,A440+COUNTIF(Raw!C:C,"H"))-40000,""),""))</f>
        <v/>
      </c>
      <c r="M440" s="63" t="str">
        <f>IF(L440="","",(INDEX(Raw!AE:AE,MATCH(L440+40000,Raw!AD:AD,0)))-28000)</f>
        <v/>
      </c>
      <c r="N440" s="63" t="str">
        <f>IF(L440="","",(INDEX(Raw!AF:AF,MATCH(L440+40000,Raw!AD:AD,0)))-12000)</f>
        <v/>
      </c>
      <c r="P440" s="3" t="str">
        <f t="shared" si="19"/>
        <v/>
      </c>
      <c r="Q440" s="52" t="str">
        <f>IF(S440="","",(INDEX(Raw!D:D,MATCH(S440+20000,Raw!AD:AD,0))))</f>
        <v/>
      </c>
      <c r="R440" s="52" t="str">
        <f>IF(S440="","",(INDEX(Raw!A:A,MATCH(S440+20000,Raw!AD:AD,0))))</f>
        <v/>
      </c>
      <c r="S440" s="59" t="str">
        <f>(IFERROR(IF(LARGE(Raw!AD:AD,A440+COUNTIF(Raw!C:C,"H")+COUNTIF(Raw!C:C,"S"))-20000&gt;0,LARGE(Raw!AD:AD,A440+COUNTIF(Raw!C:C,"H")+COUNTIF(Raw!C:C,"S"))-20000,""),""))</f>
        <v/>
      </c>
      <c r="T440" s="63" t="str">
        <f>IF(S440="","",(INDEX(Raw!AE:AE,MATCH(S440+20000,Raw!AD:AD,0)))-14000)</f>
        <v/>
      </c>
      <c r="U440" s="63" t="str">
        <f>IF(S440="","",(INDEX(Raw!AF:AF,MATCH(S440+20000,Raw!AD:AD,0)))-6000)</f>
        <v/>
      </c>
    </row>
    <row r="441" spans="1:21" x14ac:dyDescent="0.3">
      <c r="A441" s="52">
        <v>438</v>
      </c>
      <c r="B441" s="3" t="str">
        <f t="shared" si="20"/>
        <v/>
      </c>
      <c r="C441" s="52" t="str">
        <f>IF(E441="","",(INDEX(Raw!D:D,MATCH(E441+60000,Raw!AD:AD,0))))</f>
        <v/>
      </c>
      <c r="D441" s="52" t="str">
        <f>IF(E441="","",(INDEX(Raw!A:A,MATCH(E441+60000,Raw!AD:AD,0))))</f>
        <v/>
      </c>
      <c r="E441" s="59" t="str">
        <f>(IFERROR(IF(LARGE(Raw!AD:AD,A441)-60000&gt;0,LARGE(Raw!AD:AD,A441)-60000,""),""))</f>
        <v/>
      </c>
      <c r="F441" s="63" t="str">
        <f>IF(E441="","",(INDEX(Raw!AE:AE,MATCH(E441+60000,Raw!AD:AD,0)))-42000)</f>
        <v/>
      </c>
      <c r="G441" s="63" t="str">
        <f>IF(E441="","",(INDEX(Raw!AF:AF,MATCH(E441+60000,Raw!AD:AD,0)))-18000)</f>
        <v/>
      </c>
      <c r="I441" s="3" t="str">
        <f t="shared" si="18"/>
        <v/>
      </c>
      <c r="J441" s="52" t="str">
        <f>IF(L441="","",(INDEX(Raw!D:D,MATCH(L441+40000,Raw!AD:AD,0))))</f>
        <v/>
      </c>
      <c r="K441" s="52" t="str">
        <f>IF(L441="","",(INDEX(Raw!A:A,MATCH(L441+40000,Raw!AD:AD,0))))</f>
        <v/>
      </c>
      <c r="L441" s="59" t="str">
        <f>(IFERROR(IF(LARGE(Raw!AD:AD,A441+COUNTIF(Raw!C:C,"H"))-40000&gt;0,LARGE(Raw!AD:AD,A441+COUNTIF(Raw!C:C,"H"))-40000,""),""))</f>
        <v/>
      </c>
      <c r="M441" s="63" t="str">
        <f>IF(L441="","",(INDEX(Raw!AE:AE,MATCH(L441+40000,Raw!AD:AD,0)))-28000)</f>
        <v/>
      </c>
      <c r="N441" s="63" t="str">
        <f>IF(L441="","",(INDEX(Raw!AF:AF,MATCH(L441+40000,Raw!AD:AD,0)))-12000)</f>
        <v/>
      </c>
      <c r="P441" s="3" t="str">
        <f t="shared" si="19"/>
        <v/>
      </c>
      <c r="Q441" s="52" t="str">
        <f>IF(S441="","",(INDEX(Raw!D:D,MATCH(S441+20000,Raw!AD:AD,0))))</f>
        <v/>
      </c>
      <c r="R441" s="52" t="str">
        <f>IF(S441="","",(INDEX(Raw!A:A,MATCH(S441+20000,Raw!AD:AD,0))))</f>
        <v/>
      </c>
      <c r="S441" s="59" t="str">
        <f>(IFERROR(IF(LARGE(Raw!AD:AD,A441+COUNTIF(Raw!C:C,"H")+COUNTIF(Raw!C:C,"S"))-20000&gt;0,LARGE(Raw!AD:AD,A441+COUNTIF(Raw!C:C,"H")+COUNTIF(Raw!C:C,"S"))-20000,""),""))</f>
        <v/>
      </c>
      <c r="T441" s="63" t="str">
        <f>IF(S441="","",(INDEX(Raw!AE:AE,MATCH(S441+20000,Raw!AD:AD,0)))-14000)</f>
        <v/>
      </c>
      <c r="U441" s="63" t="str">
        <f>IF(S441="","",(INDEX(Raw!AF:AF,MATCH(S441+20000,Raw!AD:AD,0)))-6000)</f>
        <v/>
      </c>
    </row>
    <row r="442" spans="1:21" x14ac:dyDescent="0.3">
      <c r="A442" s="52">
        <v>439</v>
      </c>
      <c r="B442" s="3" t="str">
        <f t="shared" si="20"/>
        <v/>
      </c>
      <c r="C442" s="52" t="str">
        <f>IF(E442="","",(INDEX(Raw!D:D,MATCH(E442+60000,Raw!AD:AD,0))))</f>
        <v/>
      </c>
      <c r="D442" s="52" t="str">
        <f>IF(E442="","",(INDEX(Raw!A:A,MATCH(E442+60000,Raw!AD:AD,0))))</f>
        <v/>
      </c>
      <c r="E442" s="59" t="str">
        <f>(IFERROR(IF(LARGE(Raw!AD:AD,A442)-60000&gt;0,LARGE(Raw!AD:AD,A442)-60000,""),""))</f>
        <v/>
      </c>
      <c r="F442" s="63" t="str">
        <f>IF(E442="","",(INDEX(Raw!AE:AE,MATCH(E442+60000,Raw!AD:AD,0)))-42000)</f>
        <v/>
      </c>
      <c r="G442" s="63" t="str">
        <f>IF(E442="","",(INDEX(Raw!AF:AF,MATCH(E442+60000,Raw!AD:AD,0)))-18000)</f>
        <v/>
      </c>
      <c r="I442" s="3" t="str">
        <f t="shared" si="18"/>
        <v/>
      </c>
      <c r="J442" s="52" t="str">
        <f>IF(L442="","",(INDEX(Raw!D:D,MATCH(L442+40000,Raw!AD:AD,0))))</f>
        <v/>
      </c>
      <c r="K442" s="52" t="str">
        <f>IF(L442="","",(INDEX(Raw!A:A,MATCH(L442+40000,Raw!AD:AD,0))))</f>
        <v/>
      </c>
      <c r="L442" s="59" t="str">
        <f>(IFERROR(IF(LARGE(Raw!AD:AD,A442+COUNTIF(Raw!C:C,"H"))-40000&gt;0,LARGE(Raw!AD:AD,A442+COUNTIF(Raw!C:C,"H"))-40000,""),""))</f>
        <v/>
      </c>
      <c r="M442" s="63" t="str">
        <f>IF(L442="","",(INDEX(Raw!AE:AE,MATCH(L442+40000,Raw!AD:AD,0)))-28000)</f>
        <v/>
      </c>
      <c r="N442" s="63" t="str">
        <f>IF(L442="","",(INDEX(Raw!AF:AF,MATCH(L442+40000,Raw!AD:AD,0)))-12000)</f>
        <v/>
      </c>
      <c r="P442" s="3" t="str">
        <f t="shared" si="19"/>
        <v/>
      </c>
      <c r="Q442" s="52" t="str">
        <f>IF(S442="","",(INDEX(Raw!D:D,MATCH(S442+20000,Raw!AD:AD,0))))</f>
        <v/>
      </c>
      <c r="R442" s="52" t="str">
        <f>IF(S442="","",(INDEX(Raw!A:A,MATCH(S442+20000,Raw!AD:AD,0))))</f>
        <v/>
      </c>
      <c r="S442" s="59" t="str">
        <f>(IFERROR(IF(LARGE(Raw!AD:AD,A442+COUNTIF(Raw!C:C,"H")+COUNTIF(Raw!C:C,"S"))-20000&gt;0,LARGE(Raw!AD:AD,A442+COUNTIF(Raw!C:C,"H")+COUNTIF(Raw!C:C,"S"))-20000,""),""))</f>
        <v/>
      </c>
      <c r="T442" s="63" t="str">
        <f>IF(S442="","",(INDEX(Raw!AE:AE,MATCH(S442+20000,Raw!AD:AD,0)))-14000)</f>
        <v/>
      </c>
      <c r="U442" s="63" t="str">
        <f>IF(S442="","",(INDEX(Raw!AF:AF,MATCH(S442+20000,Raw!AD:AD,0)))-6000)</f>
        <v/>
      </c>
    </row>
    <row r="443" spans="1:21" x14ac:dyDescent="0.3">
      <c r="A443" s="52">
        <v>440</v>
      </c>
      <c r="B443" s="3" t="str">
        <f t="shared" si="20"/>
        <v/>
      </c>
      <c r="C443" s="52" t="str">
        <f>IF(E443="","",(INDEX(Raw!D:D,MATCH(E443+60000,Raw!AD:AD,0))))</f>
        <v/>
      </c>
      <c r="D443" s="52" t="str">
        <f>IF(E443="","",(INDEX(Raw!A:A,MATCH(E443+60000,Raw!AD:AD,0))))</f>
        <v/>
      </c>
      <c r="E443" s="59" t="str">
        <f>(IFERROR(IF(LARGE(Raw!AD:AD,A443)-60000&gt;0,LARGE(Raw!AD:AD,A443)-60000,""),""))</f>
        <v/>
      </c>
      <c r="F443" s="63" t="str">
        <f>IF(E443="","",(INDEX(Raw!AE:AE,MATCH(E443+60000,Raw!AD:AD,0)))-42000)</f>
        <v/>
      </c>
      <c r="G443" s="63" t="str">
        <f>IF(E443="","",(INDEX(Raw!AF:AF,MATCH(E443+60000,Raw!AD:AD,0)))-18000)</f>
        <v/>
      </c>
      <c r="I443" s="3" t="str">
        <f t="shared" si="18"/>
        <v/>
      </c>
      <c r="J443" s="52" t="str">
        <f>IF(L443="","",(INDEX(Raw!D:D,MATCH(L443+40000,Raw!AD:AD,0))))</f>
        <v/>
      </c>
      <c r="K443" s="52" t="str">
        <f>IF(L443="","",(INDEX(Raw!A:A,MATCH(L443+40000,Raw!AD:AD,0))))</f>
        <v/>
      </c>
      <c r="L443" s="59" t="str">
        <f>(IFERROR(IF(LARGE(Raw!AD:AD,A443+COUNTIF(Raw!C:C,"H"))-40000&gt;0,LARGE(Raw!AD:AD,A443+COUNTIF(Raw!C:C,"H"))-40000,""),""))</f>
        <v/>
      </c>
      <c r="M443" s="63" t="str">
        <f>IF(L443="","",(INDEX(Raw!AE:AE,MATCH(L443+40000,Raw!AD:AD,0)))-28000)</f>
        <v/>
      </c>
      <c r="N443" s="63" t="str">
        <f>IF(L443="","",(INDEX(Raw!AF:AF,MATCH(L443+40000,Raw!AD:AD,0)))-12000)</f>
        <v/>
      </c>
      <c r="P443" s="3" t="str">
        <f t="shared" si="19"/>
        <v/>
      </c>
      <c r="Q443" s="52" t="str">
        <f>IF(S443="","",(INDEX(Raw!D:D,MATCH(S443+20000,Raw!AD:AD,0))))</f>
        <v/>
      </c>
      <c r="R443" s="52" t="str">
        <f>IF(S443="","",(INDEX(Raw!A:A,MATCH(S443+20000,Raw!AD:AD,0))))</f>
        <v/>
      </c>
      <c r="S443" s="59" t="str">
        <f>(IFERROR(IF(LARGE(Raw!AD:AD,A443+COUNTIF(Raw!C:C,"H")+COUNTIF(Raw!C:C,"S"))-20000&gt;0,LARGE(Raw!AD:AD,A443+COUNTIF(Raw!C:C,"H")+COUNTIF(Raw!C:C,"S"))-20000,""),""))</f>
        <v/>
      </c>
      <c r="T443" s="63" t="str">
        <f>IF(S443="","",(INDEX(Raw!AE:AE,MATCH(S443+20000,Raw!AD:AD,0)))-14000)</f>
        <v/>
      </c>
      <c r="U443" s="63" t="str">
        <f>IF(S443="","",(INDEX(Raw!AF:AF,MATCH(S443+20000,Raw!AD:AD,0)))-6000)</f>
        <v/>
      </c>
    </row>
    <row r="444" spans="1:21" x14ac:dyDescent="0.3">
      <c r="A444" s="52">
        <v>441</v>
      </c>
      <c r="B444" s="3" t="str">
        <f t="shared" si="20"/>
        <v/>
      </c>
      <c r="C444" s="52" t="str">
        <f>IF(E444="","",(INDEX(Raw!D:D,MATCH(E444+60000,Raw!AD:AD,0))))</f>
        <v/>
      </c>
      <c r="D444" s="52" t="str">
        <f>IF(E444="","",(INDEX(Raw!A:A,MATCH(E444+60000,Raw!AD:AD,0))))</f>
        <v/>
      </c>
      <c r="E444" s="59" t="str">
        <f>(IFERROR(IF(LARGE(Raw!AD:AD,A444)-60000&gt;0,LARGE(Raw!AD:AD,A444)-60000,""),""))</f>
        <v/>
      </c>
      <c r="F444" s="63" t="str">
        <f>IF(E444="","",(INDEX(Raw!AE:AE,MATCH(E444+60000,Raw!AD:AD,0)))-42000)</f>
        <v/>
      </c>
      <c r="G444" s="63" t="str">
        <f>IF(E444="","",(INDEX(Raw!AF:AF,MATCH(E444+60000,Raw!AD:AD,0)))-18000)</f>
        <v/>
      </c>
      <c r="I444" s="3" t="str">
        <f t="shared" si="18"/>
        <v/>
      </c>
      <c r="J444" s="52" t="str">
        <f>IF(L444="","",(INDEX(Raw!D:D,MATCH(L444+40000,Raw!AD:AD,0))))</f>
        <v/>
      </c>
      <c r="K444" s="52" t="str">
        <f>IF(L444="","",(INDEX(Raw!A:A,MATCH(L444+40000,Raw!AD:AD,0))))</f>
        <v/>
      </c>
      <c r="L444" s="59" t="str">
        <f>(IFERROR(IF(LARGE(Raw!AD:AD,A444+COUNTIF(Raw!C:C,"H"))-40000&gt;0,LARGE(Raw!AD:AD,A444+COUNTIF(Raw!C:C,"H"))-40000,""),""))</f>
        <v/>
      </c>
      <c r="M444" s="63" t="str">
        <f>IF(L444="","",(INDEX(Raw!AE:AE,MATCH(L444+40000,Raw!AD:AD,0)))-28000)</f>
        <v/>
      </c>
      <c r="N444" s="63" t="str">
        <f>IF(L444="","",(INDEX(Raw!AF:AF,MATCH(L444+40000,Raw!AD:AD,0)))-12000)</f>
        <v/>
      </c>
      <c r="P444" s="3" t="str">
        <f t="shared" si="19"/>
        <v/>
      </c>
      <c r="Q444" s="52" t="str">
        <f>IF(S444="","",(INDEX(Raw!D:D,MATCH(S444+20000,Raw!AD:AD,0))))</f>
        <v/>
      </c>
      <c r="R444" s="52" t="str">
        <f>IF(S444="","",(INDEX(Raw!A:A,MATCH(S444+20000,Raw!AD:AD,0))))</f>
        <v/>
      </c>
      <c r="S444" s="59" t="str">
        <f>(IFERROR(IF(LARGE(Raw!AD:AD,A444+COUNTIF(Raw!C:C,"H")+COUNTIF(Raw!C:C,"S"))-20000&gt;0,LARGE(Raw!AD:AD,A444+COUNTIF(Raw!C:C,"H")+COUNTIF(Raw!C:C,"S"))-20000,""),""))</f>
        <v/>
      </c>
      <c r="T444" s="63" t="str">
        <f>IF(S444="","",(INDEX(Raw!AE:AE,MATCH(S444+20000,Raw!AD:AD,0)))-14000)</f>
        <v/>
      </c>
      <c r="U444" s="63" t="str">
        <f>IF(S444="","",(INDEX(Raw!AF:AF,MATCH(S444+20000,Raw!AD:AD,0)))-6000)</f>
        <v/>
      </c>
    </row>
    <row r="445" spans="1:21" x14ac:dyDescent="0.3">
      <c r="A445" s="52">
        <v>442</v>
      </c>
      <c r="B445" s="3" t="str">
        <f t="shared" si="20"/>
        <v/>
      </c>
      <c r="C445" s="52" t="str">
        <f>IF(E445="","",(INDEX(Raw!D:D,MATCH(E445+60000,Raw!AD:AD,0))))</f>
        <v/>
      </c>
      <c r="D445" s="52" t="str">
        <f>IF(E445="","",(INDEX(Raw!A:A,MATCH(E445+60000,Raw!AD:AD,0))))</f>
        <v/>
      </c>
      <c r="E445" s="59" t="str">
        <f>(IFERROR(IF(LARGE(Raw!AD:AD,A445)-60000&gt;0,LARGE(Raw!AD:AD,A445)-60000,""),""))</f>
        <v/>
      </c>
      <c r="F445" s="63" t="str">
        <f>IF(E445="","",(INDEX(Raw!AE:AE,MATCH(E445+60000,Raw!AD:AD,0)))-42000)</f>
        <v/>
      </c>
      <c r="G445" s="63" t="str">
        <f>IF(E445="","",(INDEX(Raw!AF:AF,MATCH(E445+60000,Raw!AD:AD,0)))-18000)</f>
        <v/>
      </c>
      <c r="I445" s="3" t="str">
        <f t="shared" si="18"/>
        <v/>
      </c>
      <c r="J445" s="52" t="str">
        <f>IF(L445="","",(INDEX(Raw!D:D,MATCH(L445+40000,Raw!AD:AD,0))))</f>
        <v/>
      </c>
      <c r="K445" s="52" t="str">
        <f>IF(L445="","",(INDEX(Raw!A:A,MATCH(L445+40000,Raw!AD:AD,0))))</f>
        <v/>
      </c>
      <c r="L445" s="59" t="str">
        <f>(IFERROR(IF(LARGE(Raw!AD:AD,A445+COUNTIF(Raw!C:C,"H"))-40000&gt;0,LARGE(Raw!AD:AD,A445+COUNTIF(Raw!C:C,"H"))-40000,""),""))</f>
        <v/>
      </c>
      <c r="M445" s="63" t="str">
        <f>IF(L445="","",(INDEX(Raw!AE:AE,MATCH(L445+40000,Raw!AD:AD,0)))-28000)</f>
        <v/>
      </c>
      <c r="N445" s="63" t="str">
        <f>IF(L445="","",(INDEX(Raw!AF:AF,MATCH(L445+40000,Raw!AD:AD,0)))-12000)</f>
        <v/>
      </c>
      <c r="P445" s="3" t="str">
        <f t="shared" si="19"/>
        <v/>
      </c>
      <c r="Q445" s="52" t="str">
        <f>IF(S445="","",(INDEX(Raw!D:D,MATCH(S445+20000,Raw!AD:AD,0))))</f>
        <v/>
      </c>
      <c r="R445" s="52" t="str">
        <f>IF(S445="","",(INDEX(Raw!A:A,MATCH(S445+20000,Raw!AD:AD,0))))</f>
        <v/>
      </c>
      <c r="S445" s="59" t="str">
        <f>(IFERROR(IF(LARGE(Raw!AD:AD,A445+COUNTIF(Raw!C:C,"H")+COUNTIF(Raw!C:C,"S"))-20000&gt;0,LARGE(Raw!AD:AD,A445+COUNTIF(Raw!C:C,"H")+COUNTIF(Raw!C:C,"S"))-20000,""),""))</f>
        <v/>
      </c>
      <c r="T445" s="63" t="str">
        <f>IF(S445="","",(INDEX(Raw!AE:AE,MATCH(S445+20000,Raw!AD:AD,0)))-14000)</f>
        <v/>
      </c>
      <c r="U445" s="63" t="str">
        <f>IF(S445="","",(INDEX(Raw!AF:AF,MATCH(S445+20000,Raw!AD:AD,0)))-6000)</f>
        <v/>
      </c>
    </row>
    <row r="446" spans="1:21" x14ac:dyDescent="0.3">
      <c r="A446" s="52">
        <v>443</v>
      </c>
      <c r="B446" s="3" t="str">
        <f t="shared" si="20"/>
        <v/>
      </c>
      <c r="C446" s="52" t="str">
        <f>IF(E446="","",(INDEX(Raw!D:D,MATCH(E446+60000,Raw!AD:AD,0))))</f>
        <v/>
      </c>
      <c r="D446" s="52" t="str">
        <f>IF(E446="","",(INDEX(Raw!A:A,MATCH(E446+60000,Raw!AD:AD,0))))</f>
        <v/>
      </c>
      <c r="E446" s="59" t="str">
        <f>(IFERROR(IF(LARGE(Raw!AD:AD,A446)-60000&gt;0,LARGE(Raw!AD:AD,A446)-60000,""),""))</f>
        <v/>
      </c>
      <c r="F446" s="63" t="str">
        <f>IF(E446="","",(INDEX(Raw!AE:AE,MATCH(E446+60000,Raw!AD:AD,0)))-42000)</f>
        <v/>
      </c>
      <c r="G446" s="63" t="str">
        <f>IF(E446="","",(INDEX(Raw!AF:AF,MATCH(E446+60000,Raw!AD:AD,0)))-18000)</f>
        <v/>
      </c>
      <c r="I446" s="3" t="str">
        <f t="shared" si="18"/>
        <v/>
      </c>
      <c r="J446" s="52" t="str">
        <f>IF(L446="","",(INDEX(Raw!D:D,MATCH(L446+40000,Raw!AD:AD,0))))</f>
        <v/>
      </c>
      <c r="K446" s="52" t="str">
        <f>IF(L446="","",(INDEX(Raw!A:A,MATCH(L446+40000,Raw!AD:AD,0))))</f>
        <v/>
      </c>
      <c r="L446" s="59" t="str">
        <f>(IFERROR(IF(LARGE(Raw!AD:AD,A446+COUNTIF(Raw!C:C,"H"))-40000&gt;0,LARGE(Raw!AD:AD,A446+COUNTIF(Raw!C:C,"H"))-40000,""),""))</f>
        <v/>
      </c>
      <c r="M446" s="63" t="str">
        <f>IF(L446="","",(INDEX(Raw!AE:AE,MATCH(L446+40000,Raw!AD:AD,0)))-28000)</f>
        <v/>
      </c>
      <c r="N446" s="63" t="str">
        <f>IF(L446="","",(INDEX(Raw!AF:AF,MATCH(L446+40000,Raw!AD:AD,0)))-12000)</f>
        <v/>
      </c>
      <c r="P446" s="3" t="str">
        <f t="shared" si="19"/>
        <v/>
      </c>
      <c r="Q446" s="52" t="str">
        <f>IF(S446="","",(INDEX(Raw!D:D,MATCH(S446+20000,Raw!AD:AD,0))))</f>
        <v/>
      </c>
      <c r="R446" s="52" t="str">
        <f>IF(S446="","",(INDEX(Raw!A:A,MATCH(S446+20000,Raw!AD:AD,0))))</f>
        <v/>
      </c>
      <c r="S446" s="59" t="str">
        <f>(IFERROR(IF(LARGE(Raw!AD:AD,A446+COUNTIF(Raw!C:C,"H")+COUNTIF(Raw!C:C,"S"))-20000&gt;0,LARGE(Raw!AD:AD,A446+COUNTIF(Raw!C:C,"H")+COUNTIF(Raw!C:C,"S"))-20000,""),""))</f>
        <v/>
      </c>
      <c r="T446" s="63" t="str">
        <f>IF(S446="","",(INDEX(Raw!AE:AE,MATCH(S446+20000,Raw!AD:AD,0)))-14000)</f>
        <v/>
      </c>
      <c r="U446" s="63" t="str">
        <f>IF(S446="","",(INDEX(Raw!AF:AF,MATCH(S446+20000,Raw!AD:AD,0)))-6000)</f>
        <v/>
      </c>
    </row>
    <row r="447" spans="1:21" x14ac:dyDescent="0.3">
      <c r="A447" s="52">
        <v>444</v>
      </c>
      <c r="B447" s="3" t="str">
        <f t="shared" si="20"/>
        <v/>
      </c>
      <c r="C447" s="52" t="str">
        <f>IF(E447="","",(INDEX(Raw!D:D,MATCH(E447+60000,Raw!AD:AD,0))))</f>
        <v/>
      </c>
      <c r="D447" s="52" t="str">
        <f>IF(E447="","",(INDEX(Raw!A:A,MATCH(E447+60000,Raw!AD:AD,0))))</f>
        <v/>
      </c>
      <c r="E447" s="59" t="str">
        <f>(IFERROR(IF(LARGE(Raw!AD:AD,A447)-60000&gt;0,LARGE(Raw!AD:AD,A447)-60000,""),""))</f>
        <v/>
      </c>
      <c r="F447" s="63" t="str">
        <f>IF(E447="","",(INDEX(Raw!AE:AE,MATCH(E447+60000,Raw!AD:AD,0)))-42000)</f>
        <v/>
      </c>
      <c r="G447" s="63" t="str">
        <f>IF(E447="","",(INDEX(Raw!AF:AF,MATCH(E447+60000,Raw!AD:AD,0)))-18000)</f>
        <v/>
      </c>
      <c r="I447" s="3" t="str">
        <f t="shared" si="18"/>
        <v/>
      </c>
      <c r="J447" s="52" t="str">
        <f>IF(L447="","",(INDEX(Raw!D:D,MATCH(L447+40000,Raw!AD:AD,0))))</f>
        <v/>
      </c>
      <c r="K447" s="52" t="str">
        <f>IF(L447="","",(INDEX(Raw!A:A,MATCH(L447+40000,Raw!AD:AD,0))))</f>
        <v/>
      </c>
      <c r="L447" s="59" t="str">
        <f>(IFERROR(IF(LARGE(Raw!AD:AD,A447+COUNTIF(Raw!C:C,"H"))-40000&gt;0,LARGE(Raw!AD:AD,A447+COUNTIF(Raw!C:C,"H"))-40000,""),""))</f>
        <v/>
      </c>
      <c r="M447" s="63" t="str">
        <f>IF(L447="","",(INDEX(Raw!AE:AE,MATCH(L447+40000,Raw!AD:AD,0)))-28000)</f>
        <v/>
      </c>
      <c r="N447" s="63" t="str">
        <f>IF(L447="","",(INDEX(Raw!AF:AF,MATCH(L447+40000,Raw!AD:AD,0)))-12000)</f>
        <v/>
      </c>
      <c r="P447" s="3" t="str">
        <f t="shared" si="19"/>
        <v/>
      </c>
      <c r="Q447" s="52" t="str">
        <f>IF(S447="","",(INDEX(Raw!D:D,MATCH(S447+20000,Raw!AD:AD,0))))</f>
        <v/>
      </c>
      <c r="R447" s="52" t="str">
        <f>IF(S447="","",(INDEX(Raw!A:A,MATCH(S447+20000,Raw!AD:AD,0))))</f>
        <v/>
      </c>
      <c r="S447" s="59" t="str">
        <f>(IFERROR(IF(LARGE(Raw!AD:AD,A447+COUNTIF(Raw!C:C,"H")+COUNTIF(Raw!C:C,"S"))-20000&gt;0,LARGE(Raw!AD:AD,A447+COUNTIF(Raw!C:C,"H")+COUNTIF(Raw!C:C,"S"))-20000,""),""))</f>
        <v/>
      </c>
      <c r="T447" s="63" t="str">
        <f>IF(S447="","",(INDEX(Raw!AE:AE,MATCH(S447+20000,Raw!AD:AD,0)))-14000)</f>
        <v/>
      </c>
      <c r="U447" s="63" t="str">
        <f>IF(S447="","",(INDEX(Raw!AF:AF,MATCH(S447+20000,Raw!AD:AD,0)))-6000)</f>
        <v/>
      </c>
    </row>
    <row r="448" spans="1:21" x14ac:dyDescent="0.3">
      <c r="A448" s="52">
        <v>445</v>
      </c>
      <c r="B448" s="3" t="str">
        <f t="shared" si="20"/>
        <v/>
      </c>
      <c r="C448" s="52" t="str">
        <f>IF(E448="","",(INDEX(Raw!D:D,MATCH(E448+60000,Raw!AD:AD,0))))</f>
        <v/>
      </c>
      <c r="D448" s="52" t="str">
        <f>IF(E448="","",(INDEX(Raw!A:A,MATCH(E448+60000,Raw!AD:AD,0))))</f>
        <v/>
      </c>
      <c r="E448" s="59" t="str">
        <f>(IFERROR(IF(LARGE(Raw!AD:AD,A448)-60000&gt;0,LARGE(Raw!AD:AD,A448)-60000,""),""))</f>
        <v/>
      </c>
      <c r="F448" s="63" t="str">
        <f>IF(E448="","",(INDEX(Raw!AE:AE,MATCH(E448+60000,Raw!AD:AD,0)))-42000)</f>
        <v/>
      </c>
      <c r="G448" s="63" t="str">
        <f>IF(E448="","",(INDEX(Raw!AF:AF,MATCH(E448+60000,Raw!AD:AD,0)))-18000)</f>
        <v/>
      </c>
      <c r="I448" s="3" t="str">
        <f t="shared" si="18"/>
        <v/>
      </c>
      <c r="J448" s="52" t="str">
        <f>IF(L448="","",(INDEX(Raw!D:D,MATCH(L448+40000,Raw!AD:AD,0))))</f>
        <v/>
      </c>
      <c r="K448" s="52" t="str">
        <f>IF(L448="","",(INDEX(Raw!A:A,MATCH(L448+40000,Raw!AD:AD,0))))</f>
        <v/>
      </c>
      <c r="L448" s="59" t="str">
        <f>(IFERROR(IF(LARGE(Raw!AD:AD,A448+COUNTIF(Raw!C:C,"H"))-40000&gt;0,LARGE(Raw!AD:AD,A448+COUNTIF(Raw!C:C,"H"))-40000,""),""))</f>
        <v/>
      </c>
      <c r="M448" s="63" t="str">
        <f>IF(L448="","",(INDEX(Raw!AE:AE,MATCH(L448+40000,Raw!AD:AD,0)))-28000)</f>
        <v/>
      </c>
      <c r="N448" s="63" t="str">
        <f>IF(L448="","",(INDEX(Raw!AF:AF,MATCH(L448+40000,Raw!AD:AD,0)))-12000)</f>
        <v/>
      </c>
      <c r="P448" s="3" t="str">
        <f t="shared" si="19"/>
        <v/>
      </c>
      <c r="Q448" s="52" t="str">
        <f>IF(S448="","",(INDEX(Raw!D:D,MATCH(S448+20000,Raw!AD:AD,0))))</f>
        <v/>
      </c>
      <c r="R448" s="52" t="str">
        <f>IF(S448="","",(INDEX(Raw!A:A,MATCH(S448+20000,Raw!AD:AD,0))))</f>
        <v/>
      </c>
      <c r="S448" s="59" t="str">
        <f>(IFERROR(IF(LARGE(Raw!AD:AD,A448+COUNTIF(Raw!C:C,"H")+COUNTIF(Raw!C:C,"S"))-20000&gt;0,LARGE(Raw!AD:AD,A448+COUNTIF(Raw!C:C,"H")+COUNTIF(Raw!C:C,"S"))-20000,""),""))</f>
        <v/>
      </c>
      <c r="T448" s="63" t="str">
        <f>IF(S448="","",(INDEX(Raw!AE:AE,MATCH(S448+20000,Raw!AD:AD,0)))-14000)</f>
        <v/>
      </c>
      <c r="U448" s="63" t="str">
        <f>IF(S448="","",(INDEX(Raw!AF:AF,MATCH(S448+20000,Raw!AD:AD,0)))-6000)</f>
        <v/>
      </c>
    </row>
    <row r="449" spans="1:21" x14ac:dyDescent="0.3">
      <c r="A449" s="52">
        <v>446</v>
      </c>
      <c r="B449" s="3" t="str">
        <f t="shared" si="20"/>
        <v/>
      </c>
      <c r="C449" s="52" t="str">
        <f>IF(E449="","",(INDEX(Raw!D:D,MATCH(E449+60000,Raw!AD:AD,0))))</f>
        <v/>
      </c>
      <c r="D449" s="52" t="str">
        <f>IF(E449="","",(INDEX(Raw!A:A,MATCH(E449+60000,Raw!AD:AD,0))))</f>
        <v/>
      </c>
      <c r="E449" s="59" t="str">
        <f>(IFERROR(IF(LARGE(Raw!AD:AD,A449)-60000&gt;0,LARGE(Raw!AD:AD,A449)-60000,""),""))</f>
        <v/>
      </c>
      <c r="F449" s="63" t="str">
        <f>IF(E449="","",(INDEX(Raw!AE:AE,MATCH(E449+60000,Raw!AD:AD,0)))-42000)</f>
        <v/>
      </c>
      <c r="G449" s="63" t="str">
        <f>IF(E449="","",(INDEX(Raw!AF:AF,MATCH(E449+60000,Raw!AD:AD,0)))-18000)</f>
        <v/>
      </c>
      <c r="I449" s="3" t="str">
        <f t="shared" si="18"/>
        <v/>
      </c>
      <c r="J449" s="52" t="str">
        <f>IF(L449="","",(INDEX(Raw!D:D,MATCH(L449+40000,Raw!AD:AD,0))))</f>
        <v/>
      </c>
      <c r="K449" s="52" t="str">
        <f>IF(L449="","",(INDEX(Raw!A:A,MATCH(L449+40000,Raw!AD:AD,0))))</f>
        <v/>
      </c>
      <c r="L449" s="59" t="str">
        <f>(IFERROR(IF(LARGE(Raw!AD:AD,A449+COUNTIF(Raw!C:C,"H"))-40000&gt;0,LARGE(Raw!AD:AD,A449+COUNTIF(Raw!C:C,"H"))-40000,""),""))</f>
        <v/>
      </c>
      <c r="M449" s="63" t="str">
        <f>IF(L449="","",(INDEX(Raw!AE:AE,MATCH(L449+40000,Raw!AD:AD,0)))-28000)</f>
        <v/>
      </c>
      <c r="N449" s="63" t="str">
        <f>IF(L449="","",(INDEX(Raw!AF:AF,MATCH(L449+40000,Raw!AD:AD,0)))-12000)</f>
        <v/>
      </c>
      <c r="P449" s="3" t="str">
        <f t="shared" si="19"/>
        <v/>
      </c>
      <c r="Q449" s="52" t="str">
        <f>IF(S449="","",(INDEX(Raw!D:D,MATCH(S449+20000,Raw!AD:AD,0))))</f>
        <v/>
      </c>
      <c r="R449" s="52" t="str">
        <f>IF(S449="","",(INDEX(Raw!A:A,MATCH(S449+20000,Raw!AD:AD,0))))</f>
        <v/>
      </c>
      <c r="S449" s="59" t="str">
        <f>(IFERROR(IF(LARGE(Raw!AD:AD,A449+COUNTIF(Raw!C:C,"H")+COUNTIF(Raw!C:C,"S"))-20000&gt;0,LARGE(Raw!AD:AD,A449+COUNTIF(Raw!C:C,"H")+COUNTIF(Raw!C:C,"S"))-20000,""),""))</f>
        <v/>
      </c>
      <c r="T449" s="63" t="str">
        <f>IF(S449="","",(INDEX(Raw!AE:AE,MATCH(S449+20000,Raw!AD:AD,0)))-14000)</f>
        <v/>
      </c>
      <c r="U449" s="63" t="str">
        <f>IF(S449="","",(INDEX(Raw!AF:AF,MATCH(S449+20000,Raw!AD:AD,0)))-6000)</f>
        <v/>
      </c>
    </row>
    <row r="450" spans="1:21" x14ac:dyDescent="0.3">
      <c r="A450" s="52">
        <v>447</v>
      </c>
      <c r="B450" s="3" t="str">
        <f t="shared" si="20"/>
        <v/>
      </c>
      <c r="C450" s="52" t="str">
        <f>IF(E450="","",(INDEX(Raw!D:D,MATCH(E450+60000,Raw!AD:AD,0))))</f>
        <v/>
      </c>
      <c r="D450" s="52" t="str">
        <f>IF(E450="","",(INDEX(Raw!A:A,MATCH(E450+60000,Raw!AD:AD,0))))</f>
        <v/>
      </c>
      <c r="E450" s="59" t="str">
        <f>(IFERROR(IF(LARGE(Raw!AD:AD,A450)-60000&gt;0,LARGE(Raw!AD:AD,A450)-60000,""),""))</f>
        <v/>
      </c>
      <c r="F450" s="63" t="str">
        <f>IF(E450="","",(INDEX(Raw!AE:AE,MATCH(E450+60000,Raw!AD:AD,0)))-42000)</f>
        <v/>
      </c>
      <c r="G450" s="63" t="str">
        <f>IF(E450="","",(INDEX(Raw!AF:AF,MATCH(E450+60000,Raw!AD:AD,0)))-18000)</f>
        <v/>
      </c>
      <c r="I450" s="3" t="str">
        <f t="shared" si="18"/>
        <v/>
      </c>
      <c r="J450" s="52" t="str">
        <f>IF(L450="","",(INDEX(Raw!D:D,MATCH(L450+40000,Raw!AD:AD,0))))</f>
        <v/>
      </c>
      <c r="K450" s="52" t="str">
        <f>IF(L450="","",(INDEX(Raw!A:A,MATCH(L450+40000,Raw!AD:AD,0))))</f>
        <v/>
      </c>
      <c r="L450" s="59" t="str">
        <f>(IFERROR(IF(LARGE(Raw!AD:AD,A450+COUNTIF(Raw!C:C,"H"))-40000&gt;0,LARGE(Raw!AD:AD,A450+COUNTIF(Raw!C:C,"H"))-40000,""),""))</f>
        <v/>
      </c>
      <c r="M450" s="63" t="str">
        <f>IF(L450="","",(INDEX(Raw!AE:AE,MATCH(L450+40000,Raw!AD:AD,0)))-28000)</f>
        <v/>
      </c>
      <c r="N450" s="63" t="str">
        <f>IF(L450="","",(INDEX(Raw!AF:AF,MATCH(L450+40000,Raw!AD:AD,0)))-12000)</f>
        <v/>
      </c>
      <c r="P450" s="3" t="str">
        <f t="shared" si="19"/>
        <v/>
      </c>
      <c r="Q450" s="52" t="str">
        <f>IF(S450="","",(INDEX(Raw!D:D,MATCH(S450+20000,Raw!AD:AD,0))))</f>
        <v/>
      </c>
      <c r="R450" s="52" t="str">
        <f>IF(S450="","",(INDEX(Raw!A:A,MATCH(S450+20000,Raw!AD:AD,0))))</f>
        <v/>
      </c>
      <c r="S450" s="59" t="str">
        <f>(IFERROR(IF(LARGE(Raw!AD:AD,A450+COUNTIF(Raw!C:C,"H")+COUNTIF(Raw!C:C,"S"))-20000&gt;0,LARGE(Raw!AD:AD,A450+COUNTIF(Raw!C:C,"H")+COUNTIF(Raw!C:C,"S"))-20000,""),""))</f>
        <v/>
      </c>
      <c r="T450" s="63" t="str">
        <f>IF(S450="","",(INDEX(Raw!AE:AE,MATCH(S450+20000,Raw!AD:AD,0)))-14000)</f>
        <v/>
      </c>
      <c r="U450" s="63" t="str">
        <f>IF(S450="","",(INDEX(Raw!AF:AF,MATCH(S450+20000,Raw!AD:AD,0)))-6000)</f>
        <v/>
      </c>
    </row>
    <row r="451" spans="1:21" x14ac:dyDescent="0.3">
      <c r="A451" s="52">
        <v>448</v>
      </c>
      <c r="B451" s="3" t="str">
        <f t="shared" si="20"/>
        <v/>
      </c>
      <c r="C451" s="52" t="str">
        <f>IF(E451="","",(INDEX(Raw!D:D,MATCH(E451+60000,Raw!AD:AD,0))))</f>
        <v/>
      </c>
      <c r="D451" s="52" t="str">
        <f>IF(E451="","",(INDEX(Raw!A:A,MATCH(E451+60000,Raw!AD:AD,0))))</f>
        <v/>
      </c>
      <c r="E451" s="59" t="str">
        <f>(IFERROR(IF(LARGE(Raw!AD:AD,A451)-60000&gt;0,LARGE(Raw!AD:AD,A451)-60000,""),""))</f>
        <v/>
      </c>
      <c r="F451" s="63" t="str">
        <f>IF(E451="","",(INDEX(Raw!AE:AE,MATCH(E451+60000,Raw!AD:AD,0)))-42000)</f>
        <v/>
      </c>
      <c r="G451" s="63" t="str">
        <f>IF(E451="","",(INDEX(Raw!AF:AF,MATCH(E451+60000,Raw!AD:AD,0)))-18000)</f>
        <v/>
      </c>
      <c r="I451" s="3" t="str">
        <f t="shared" si="18"/>
        <v/>
      </c>
      <c r="J451" s="52" t="str">
        <f>IF(L451="","",(INDEX(Raw!D:D,MATCH(L451+40000,Raw!AD:AD,0))))</f>
        <v/>
      </c>
      <c r="K451" s="52" t="str">
        <f>IF(L451="","",(INDEX(Raw!A:A,MATCH(L451+40000,Raw!AD:AD,0))))</f>
        <v/>
      </c>
      <c r="L451" s="59" t="str">
        <f>(IFERROR(IF(LARGE(Raw!AD:AD,A451+COUNTIF(Raw!C:C,"H"))-40000&gt;0,LARGE(Raw!AD:AD,A451+COUNTIF(Raw!C:C,"H"))-40000,""),""))</f>
        <v/>
      </c>
      <c r="M451" s="63" t="str">
        <f>IF(L451="","",(INDEX(Raw!AE:AE,MATCH(L451+40000,Raw!AD:AD,0)))-28000)</f>
        <v/>
      </c>
      <c r="N451" s="63" t="str">
        <f>IF(L451="","",(INDEX(Raw!AF:AF,MATCH(L451+40000,Raw!AD:AD,0)))-12000)</f>
        <v/>
      </c>
      <c r="P451" s="3" t="str">
        <f t="shared" si="19"/>
        <v/>
      </c>
      <c r="Q451" s="52" t="str">
        <f>IF(S451="","",(INDEX(Raw!D:D,MATCH(S451+20000,Raw!AD:AD,0))))</f>
        <v/>
      </c>
      <c r="R451" s="52" t="str">
        <f>IF(S451="","",(INDEX(Raw!A:A,MATCH(S451+20000,Raw!AD:AD,0))))</f>
        <v/>
      </c>
      <c r="S451" s="59" t="str">
        <f>(IFERROR(IF(LARGE(Raw!AD:AD,A451+COUNTIF(Raw!C:C,"H")+COUNTIF(Raw!C:C,"S"))-20000&gt;0,LARGE(Raw!AD:AD,A451+COUNTIF(Raw!C:C,"H")+COUNTIF(Raw!C:C,"S"))-20000,""),""))</f>
        <v/>
      </c>
      <c r="T451" s="63" t="str">
        <f>IF(S451="","",(INDEX(Raw!AE:AE,MATCH(S451+20000,Raw!AD:AD,0)))-14000)</f>
        <v/>
      </c>
      <c r="U451" s="63" t="str">
        <f>IF(S451="","",(INDEX(Raw!AF:AF,MATCH(S451+20000,Raw!AD:AD,0)))-6000)</f>
        <v/>
      </c>
    </row>
    <row r="452" spans="1:21" x14ac:dyDescent="0.3">
      <c r="A452" s="52">
        <v>449</v>
      </c>
      <c r="B452" s="3" t="str">
        <f t="shared" si="20"/>
        <v/>
      </c>
      <c r="C452" s="52" t="str">
        <f>IF(E452="","",(INDEX(Raw!D:D,MATCH(E452+60000,Raw!AD:AD,0))))</f>
        <v/>
      </c>
      <c r="D452" s="52" t="str">
        <f>IF(E452="","",(INDEX(Raw!A:A,MATCH(E452+60000,Raw!AD:AD,0))))</f>
        <v/>
      </c>
      <c r="E452" s="59" t="str">
        <f>(IFERROR(IF(LARGE(Raw!AD:AD,A452)-60000&gt;0,LARGE(Raw!AD:AD,A452)-60000,""),""))</f>
        <v/>
      </c>
      <c r="F452" s="63" t="str">
        <f>IF(E452="","",(INDEX(Raw!AE:AE,MATCH(E452+60000,Raw!AD:AD,0)))-42000)</f>
        <v/>
      </c>
      <c r="G452" s="63" t="str">
        <f>IF(E452="","",(INDEX(Raw!AF:AF,MATCH(E452+60000,Raw!AD:AD,0)))-18000)</f>
        <v/>
      </c>
      <c r="I452" s="3" t="str">
        <f t="shared" si="18"/>
        <v/>
      </c>
      <c r="J452" s="52" t="str">
        <f>IF(L452="","",(INDEX(Raw!D:D,MATCH(L452+40000,Raw!AD:AD,0))))</f>
        <v/>
      </c>
      <c r="K452" s="52" t="str">
        <f>IF(L452="","",(INDEX(Raw!A:A,MATCH(L452+40000,Raw!AD:AD,0))))</f>
        <v/>
      </c>
      <c r="L452" s="59" t="str">
        <f>(IFERROR(IF(LARGE(Raw!AD:AD,A452+COUNTIF(Raw!C:C,"H"))-40000&gt;0,LARGE(Raw!AD:AD,A452+COUNTIF(Raw!C:C,"H"))-40000,""),""))</f>
        <v/>
      </c>
      <c r="M452" s="63" t="str">
        <f>IF(L452="","",(INDEX(Raw!AE:AE,MATCH(L452+40000,Raw!AD:AD,0)))-28000)</f>
        <v/>
      </c>
      <c r="N452" s="63" t="str">
        <f>IF(L452="","",(INDEX(Raw!AF:AF,MATCH(L452+40000,Raw!AD:AD,0)))-12000)</f>
        <v/>
      </c>
      <c r="P452" s="3" t="str">
        <f t="shared" si="19"/>
        <v/>
      </c>
      <c r="Q452" s="52" t="str">
        <f>IF(S452="","",(INDEX(Raw!D:D,MATCH(S452+20000,Raw!AD:AD,0))))</f>
        <v/>
      </c>
      <c r="R452" s="52" t="str">
        <f>IF(S452="","",(INDEX(Raw!A:A,MATCH(S452+20000,Raw!AD:AD,0))))</f>
        <v/>
      </c>
      <c r="S452" s="59" t="str">
        <f>(IFERROR(IF(LARGE(Raw!AD:AD,A452+COUNTIF(Raw!C:C,"H")+COUNTIF(Raw!C:C,"S"))-20000&gt;0,LARGE(Raw!AD:AD,A452+COUNTIF(Raw!C:C,"H")+COUNTIF(Raw!C:C,"S"))-20000,""),""))</f>
        <v/>
      </c>
      <c r="T452" s="63" t="str">
        <f>IF(S452="","",(INDEX(Raw!AE:AE,MATCH(S452+20000,Raw!AD:AD,0)))-14000)</f>
        <v/>
      </c>
      <c r="U452" s="63" t="str">
        <f>IF(S452="","",(INDEX(Raw!AF:AF,MATCH(S452+20000,Raw!AD:AD,0)))-6000)</f>
        <v/>
      </c>
    </row>
    <row r="453" spans="1:21" x14ac:dyDescent="0.3">
      <c r="A453" s="52">
        <v>450</v>
      </c>
      <c r="B453" s="3" t="str">
        <f t="shared" si="20"/>
        <v/>
      </c>
      <c r="C453" s="52" t="str">
        <f>IF(E453="","",(INDEX(Raw!D:D,MATCH(E453+60000,Raw!AD:AD,0))))</f>
        <v/>
      </c>
      <c r="D453" s="52" t="str">
        <f>IF(E453="","",(INDEX(Raw!A:A,MATCH(E453+60000,Raw!AD:AD,0))))</f>
        <v/>
      </c>
      <c r="E453" s="59" t="str">
        <f>(IFERROR(IF(LARGE(Raw!AD:AD,A453)-60000&gt;0,LARGE(Raw!AD:AD,A453)-60000,""),""))</f>
        <v/>
      </c>
      <c r="F453" s="63" t="str">
        <f>IF(E453="","",(INDEX(Raw!AE:AE,MATCH(E453+60000,Raw!AD:AD,0)))-42000)</f>
        <v/>
      </c>
      <c r="G453" s="63" t="str">
        <f>IF(E453="","",(INDEX(Raw!AF:AF,MATCH(E453+60000,Raw!AD:AD,0)))-18000)</f>
        <v/>
      </c>
      <c r="I453" s="3" t="str">
        <f t="shared" ref="I453:I500" si="21">IFERROR(IF(ROUND(L453,3)=ROUND(L452,3),I452,I452+1),"")</f>
        <v/>
      </c>
      <c r="J453" s="52" t="str">
        <f>IF(L453="","",(INDEX(Raw!D:D,MATCH(L453+40000,Raw!AD:AD,0))))</f>
        <v/>
      </c>
      <c r="K453" s="52" t="str">
        <f>IF(L453="","",(INDEX(Raw!A:A,MATCH(L453+40000,Raw!AD:AD,0))))</f>
        <v/>
      </c>
      <c r="L453" s="59" t="str">
        <f>(IFERROR(IF(LARGE(Raw!AD:AD,A453+COUNTIF(Raw!C:C,"H"))-40000&gt;0,LARGE(Raw!AD:AD,A453+COUNTIF(Raw!C:C,"H"))-40000,""),""))</f>
        <v/>
      </c>
      <c r="M453" s="63" t="str">
        <f>IF(L453="","",(INDEX(Raw!AE:AE,MATCH(L453+40000,Raw!AD:AD,0)))-28000)</f>
        <v/>
      </c>
      <c r="N453" s="63" t="str">
        <f>IF(L453="","",(INDEX(Raw!AF:AF,MATCH(L453+40000,Raw!AD:AD,0)))-12000)</f>
        <v/>
      </c>
      <c r="P453" s="3" t="str">
        <f t="shared" ref="P453:P500" si="22">IFERROR(IF(ROUND(S453,3)=ROUND(S452,3),P452,P452+1),"")</f>
        <v/>
      </c>
      <c r="Q453" s="52" t="str">
        <f>IF(S453="","",(INDEX(Raw!D:D,MATCH(S453+20000,Raw!AD:AD,0))))</f>
        <v/>
      </c>
      <c r="R453" s="52" t="str">
        <f>IF(S453="","",(INDEX(Raw!A:A,MATCH(S453+20000,Raw!AD:AD,0))))</f>
        <v/>
      </c>
      <c r="S453" s="59" t="str">
        <f>(IFERROR(IF(LARGE(Raw!AD:AD,A453+COUNTIF(Raw!C:C,"H")+COUNTIF(Raw!C:C,"S"))-20000&gt;0,LARGE(Raw!AD:AD,A453+COUNTIF(Raw!C:C,"H")+COUNTIF(Raw!C:C,"S"))-20000,""),""))</f>
        <v/>
      </c>
      <c r="T453" s="63" t="str">
        <f>IF(S453="","",(INDEX(Raw!AE:AE,MATCH(S453+20000,Raw!AD:AD,0)))-14000)</f>
        <v/>
      </c>
      <c r="U453" s="63" t="str">
        <f>IF(S453="","",(INDEX(Raw!AF:AF,MATCH(S453+20000,Raw!AD:AD,0)))-6000)</f>
        <v/>
      </c>
    </row>
    <row r="454" spans="1:21" x14ac:dyDescent="0.3">
      <c r="A454" s="52">
        <v>451</v>
      </c>
      <c r="B454" s="3" t="str">
        <f t="shared" ref="B454:B500" si="23">IFERROR(IF(ROUND(E454,3)=ROUND(E453,3),B453,B453+1),"")</f>
        <v/>
      </c>
      <c r="C454" s="52" t="str">
        <f>IF(E454="","",(INDEX(Raw!D:D,MATCH(E454+60000,Raw!AD:AD,0))))</f>
        <v/>
      </c>
      <c r="D454" s="52" t="str">
        <f>IF(E454="","",(INDEX(Raw!A:A,MATCH(E454+60000,Raw!AD:AD,0))))</f>
        <v/>
      </c>
      <c r="E454" s="59" t="str">
        <f>(IFERROR(IF(LARGE(Raw!AD:AD,A454)-60000&gt;0,LARGE(Raw!AD:AD,A454)-60000,""),""))</f>
        <v/>
      </c>
      <c r="F454" s="63" t="str">
        <f>IF(E454="","",(INDEX(Raw!AE:AE,MATCH(E454+60000,Raw!AD:AD,0)))-42000)</f>
        <v/>
      </c>
      <c r="G454" s="63" t="str">
        <f>IF(E454="","",(INDEX(Raw!AF:AF,MATCH(E454+60000,Raw!AD:AD,0)))-18000)</f>
        <v/>
      </c>
      <c r="I454" s="3" t="str">
        <f t="shared" si="21"/>
        <v/>
      </c>
      <c r="J454" s="52" t="str">
        <f>IF(L454="","",(INDEX(Raw!D:D,MATCH(L454+40000,Raw!AD:AD,0))))</f>
        <v/>
      </c>
      <c r="K454" s="52" t="str">
        <f>IF(L454="","",(INDEX(Raw!A:A,MATCH(L454+40000,Raw!AD:AD,0))))</f>
        <v/>
      </c>
      <c r="L454" s="59" t="str">
        <f>(IFERROR(IF(LARGE(Raw!AD:AD,A454+COUNTIF(Raw!C:C,"H"))-40000&gt;0,LARGE(Raw!AD:AD,A454+COUNTIF(Raw!C:C,"H"))-40000,""),""))</f>
        <v/>
      </c>
      <c r="M454" s="63" t="str">
        <f>IF(L454="","",(INDEX(Raw!AE:AE,MATCH(L454+40000,Raw!AD:AD,0)))-28000)</f>
        <v/>
      </c>
      <c r="N454" s="63" t="str">
        <f>IF(L454="","",(INDEX(Raw!AF:AF,MATCH(L454+40000,Raw!AD:AD,0)))-12000)</f>
        <v/>
      </c>
      <c r="P454" s="3" t="str">
        <f t="shared" si="22"/>
        <v/>
      </c>
      <c r="Q454" s="52" t="str">
        <f>IF(S454="","",(INDEX(Raw!D:D,MATCH(S454+20000,Raw!AD:AD,0))))</f>
        <v/>
      </c>
      <c r="R454" s="52" t="str">
        <f>IF(S454="","",(INDEX(Raw!A:A,MATCH(S454+20000,Raw!AD:AD,0))))</f>
        <v/>
      </c>
      <c r="S454" s="59" t="str">
        <f>(IFERROR(IF(LARGE(Raw!AD:AD,A454+COUNTIF(Raw!C:C,"H")+COUNTIF(Raw!C:C,"S"))-20000&gt;0,LARGE(Raw!AD:AD,A454+COUNTIF(Raw!C:C,"H")+COUNTIF(Raw!C:C,"S"))-20000,""),""))</f>
        <v/>
      </c>
      <c r="T454" s="63" t="str">
        <f>IF(S454="","",(INDEX(Raw!AE:AE,MATCH(S454+20000,Raw!AD:AD,0)))-14000)</f>
        <v/>
      </c>
      <c r="U454" s="63" t="str">
        <f>IF(S454="","",(INDEX(Raw!AF:AF,MATCH(S454+20000,Raw!AD:AD,0)))-6000)</f>
        <v/>
      </c>
    </row>
    <row r="455" spans="1:21" x14ac:dyDescent="0.3">
      <c r="A455" s="52">
        <v>452</v>
      </c>
      <c r="B455" s="3" t="str">
        <f t="shared" si="23"/>
        <v/>
      </c>
      <c r="C455" s="52" t="str">
        <f>IF(E455="","",(INDEX(Raw!D:D,MATCH(E455+60000,Raw!AD:AD,0))))</f>
        <v/>
      </c>
      <c r="D455" s="52" t="str">
        <f>IF(E455="","",(INDEX(Raw!A:A,MATCH(E455+60000,Raw!AD:AD,0))))</f>
        <v/>
      </c>
      <c r="E455" s="59" t="str">
        <f>(IFERROR(IF(LARGE(Raw!AD:AD,A455)-60000&gt;0,LARGE(Raw!AD:AD,A455)-60000,""),""))</f>
        <v/>
      </c>
      <c r="F455" s="63" t="str">
        <f>IF(E455="","",(INDEX(Raw!AE:AE,MATCH(E455+60000,Raw!AD:AD,0)))-42000)</f>
        <v/>
      </c>
      <c r="G455" s="63" t="str">
        <f>IF(E455="","",(INDEX(Raw!AF:AF,MATCH(E455+60000,Raw!AD:AD,0)))-18000)</f>
        <v/>
      </c>
      <c r="I455" s="3" t="str">
        <f t="shared" si="21"/>
        <v/>
      </c>
      <c r="J455" s="52" t="str">
        <f>IF(L455="","",(INDEX(Raw!D:D,MATCH(L455+40000,Raw!AD:AD,0))))</f>
        <v/>
      </c>
      <c r="K455" s="52" t="str">
        <f>IF(L455="","",(INDEX(Raw!A:A,MATCH(L455+40000,Raw!AD:AD,0))))</f>
        <v/>
      </c>
      <c r="L455" s="59" t="str">
        <f>(IFERROR(IF(LARGE(Raw!AD:AD,A455+COUNTIF(Raw!C:C,"H"))-40000&gt;0,LARGE(Raw!AD:AD,A455+COUNTIF(Raw!C:C,"H"))-40000,""),""))</f>
        <v/>
      </c>
      <c r="M455" s="63" t="str">
        <f>IF(L455="","",(INDEX(Raw!AE:AE,MATCH(L455+40000,Raw!AD:AD,0)))-28000)</f>
        <v/>
      </c>
      <c r="N455" s="63" t="str">
        <f>IF(L455="","",(INDEX(Raw!AF:AF,MATCH(L455+40000,Raw!AD:AD,0)))-12000)</f>
        <v/>
      </c>
      <c r="P455" s="3" t="str">
        <f t="shared" si="22"/>
        <v/>
      </c>
      <c r="Q455" s="52" t="str">
        <f>IF(S455="","",(INDEX(Raw!D:D,MATCH(S455+20000,Raw!AD:AD,0))))</f>
        <v/>
      </c>
      <c r="R455" s="52" t="str">
        <f>IF(S455="","",(INDEX(Raw!A:A,MATCH(S455+20000,Raw!AD:AD,0))))</f>
        <v/>
      </c>
      <c r="S455" s="59" t="str">
        <f>(IFERROR(IF(LARGE(Raw!AD:AD,A455+COUNTIF(Raw!C:C,"H")+COUNTIF(Raw!C:C,"S"))-20000&gt;0,LARGE(Raw!AD:AD,A455+COUNTIF(Raw!C:C,"H")+COUNTIF(Raw!C:C,"S"))-20000,""),""))</f>
        <v/>
      </c>
      <c r="T455" s="63" t="str">
        <f>IF(S455="","",(INDEX(Raw!AE:AE,MATCH(S455+20000,Raw!AD:AD,0)))-14000)</f>
        <v/>
      </c>
      <c r="U455" s="63" t="str">
        <f>IF(S455="","",(INDEX(Raw!AF:AF,MATCH(S455+20000,Raw!AD:AD,0)))-6000)</f>
        <v/>
      </c>
    </row>
    <row r="456" spans="1:21" x14ac:dyDescent="0.3">
      <c r="A456" s="52">
        <v>453</v>
      </c>
      <c r="B456" s="3" t="str">
        <f t="shared" si="23"/>
        <v/>
      </c>
      <c r="C456" s="52" t="str">
        <f>IF(E456="","",(INDEX(Raw!D:D,MATCH(E456+60000,Raw!AD:AD,0))))</f>
        <v/>
      </c>
      <c r="D456" s="52" t="str">
        <f>IF(E456="","",(INDEX(Raw!A:A,MATCH(E456+60000,Raw!AD:AD,0))))</f>
        <v/>
      </c>
      <c r="E456" s="59" t="str">
        <f>(IFERROR(IF(LARGE(Raw!AD:AD,A456)-60000&gt;0,LARGE(Raw!AD:AD,A456)-60000,""),""))</f>
        <v/>
      </c>
      <c r="F456" s="63" t="str">
        <f>IF(E456="","",(INDEX(Raw!AE:AE,MATCH(E456+60000,Raw!AD:AD,0)))-42000)</f>
        <v/>
      </c>
      <c r="G456" s="63" t="str">
        <f>IF(E456="","",(INDEX(Raw!AF:AF,MATCH(E456+60000,Raw!AD:AD,0)))-18000)</f>
        <v/>
      </c>
      <c r="I456" s="3" t="str">
        <f t="shared" si="21"/>
        <v/>
      </c>
      <c r="J456" s="52" t="str">
        <f>IF(L456="","",(INDEX(Raw!D:D,MATCH(L456+40000,Raw!AD:AD,0))))</f>
        <v/>
      </c>
      <c r="K456" s="52" t="str">
        <f>IF(L456="","",(INDEX(Raw!A:A,MATCH(L456+40000,Raw!AD:AD,0))))</f>
        <v/>
      </c>
      <c r="L456" s="59" t="str">
        <f>(IFERROR(IF(LARGE(Raw!AD:AD,A456+COUNTIF(Raw!C:C,"H"))-40000&gt;0,LARGE(Raw!AD:AD,A456+COUNTIF(Raw!C:C,"H"))-40000,""),""))</f>
        <v/>
      </c>
      <c r="M456" s="63" t="str">
        <f>IF(L456="","",(INDEX(Raw!AE:AE,MATCH(L456+40000,Raw!AD:AD,0)))-28000)</f>
        <v/>
      </c>
      <c r="N456" s="63" t="str">
        <f>IF(L456="","",(INDEX(Raw!AF:AF,MATCH(L456+40000,Raw!AD:AD,0)))-12000)</f>
        <v/>
      </c>
      <c r="P456" s="3" t="str">
        <f t="shared" si="22"/>
        <v/>
      </c>
      <c r="Q456" s="52" t="str">
        <f>IF(S456="","",(INDEX(Raw!D:D,MATCH(S456+20000,Raw!AD:AD,0))))</f>
        <v/>
      </c>
      <c r="R456" s="52" t="str">
        <f>IF(S456="","",(INDEX(Raw!A:A,MATCH(S456+20000,Raw!AD:AD,0))))</f>
        <v/>
      </c>
      <c r="S456" s="59" t="str">
        <f>(IFERROR(IF(LARGE(Raw!AD:AD,A456+COUNTIF(Raw!C:C,"H")+COUNTIF(Raw!C:C,"S"))-20000&gt;0,LARGE(Raw!AD:AD,A456+COUNTIF(Raw!C:C,"H")+COUNTIF(Raw!C:C,"S"))-20000,""),""))</f>
        <v/>
      </c>
      <c r="T456" s="63" t="str">
        <f>IF(S456="","",(INDEX(Raw!AE:AE,MATCH(S456+20000,Raw!AD:AD,0)))-14000)</f>
        <v/>
      </c>
      <c r="U456" s="63" t="str">
        <f>IF(S456="","",(INDEX(Raw!AF:AF,MATCH(S456+20000,Raw!AD:AD,0)))-6000)</f>
        <v/>
      </c>
    </row>
    <row r="457" spans="1:21" x14ac:dyDescent="0.3">
      <c r="A457" s="52">
        <v>454</v>
      </c>
      <c r="B457" s="3" t="str">
        <f t="shared" si="23"/>
        <v/>
      </c>
      <c r="C457" s="52" t="str">
        <f>IF(E457="","",(INDEX(Raw!D:D,MATCH(E457+60000,Raw!AD:AD,0))))</f>
        <v/>
      </c>
      <c r="D457" s="52" t="str">
        <f>IF(E457="","",(INDEX(Raw!A:A,MATCH(E457+60000,Raw!AD:AD,0))))</f>
        <v/>
      </c>
      <c r="E457" s="59" t="str">
        <f>(IFERROR(IF(LARGE(Raw!AD:AD,A457)-60000&gt;0,LARGE(Raw!AD:AD,A457)-60000,""),""))</f>
        <v/>
      </c>
      <c r="F457" s="63" t="str">
        <f>IF(E457="","",(INDEX(Raw!AE:AE,MATCH(E457+60000,Raw!AD:AD,0)))-42000)</f>
        <v/>
      </c>
      <c r="G457" s="63" t="str">
        <f>IF(E457="","",(INDEX(Raw!AF:AF,MATCH(E457+60000,Raw!AD:AD,0)))-18000)</f>
        <v/>
      </c>
      <c r="I457" s="3" t="str">
        <f t="shared" si="21"/>
        <v/>
      </c>
      <c r="J457" s="52" t="str">
        <f>IF(L457="","",(INDEX(Raw!D:D,MATCH(L457+40000,Raw!AD:AD,0))))</f>
        <v/>
      </c>
      <c r="K457" s="52" t="str">
        <f>IF(L457="","",(INDEX(Raw!A:A,MATCH(L457+40000,Raw!AD:AD,0))))</f>
        <v/>
      </c>
      <c r="L457" s="59" t="str">
        <f>(IFERROR(IF(LARGE(Raw!AD:AD,A457+COUNTIF(Raw!C:C,"H"))-40000&gt;0,LARGE(Raw!AD:AD,A457+COUNTIF(Raw!C:C,"H"))-40000,""),""))</f>
        <v/>
      </c>
      <c r="M457" s="63" t="str">
        <f>IF(L457="","",(INDEX(Raw!AE:AE,MATCH(L457+40000,Raw!AD:AD,0)))-28000)</f>
        <v/>
      </c>
      <c r="N457" s="63" t="str">
        <f>IF(L457="","",(INDEX(Raw!AF:AF,MATCH(L457+40000,Raw!AD:AD,0)))-12000)</f>
        <v/>
      </c>
      <c r="P457" s="3" t="str">
        <f t="shared" si="22"/>
        <v/>
      </c>
      <c r="Q457" s="52" t="str">
        <f>IF(S457="","",(INDEX(Raw!D:D,MATCH(S457+20000,Raw!AD:AD,0))))</f>
        <v/>
      </c>
      <c r="R457" s="52" t="str">
        <f>IF(S457="","",(INDEX(Raw!A:A,MATCH(S457+20000,Raw!AD:AD,0))))</f>
        <v/>
      </c>
      <c r="S457" s="59" t="str">
        <f>(IFERROR(IF(LARGE(Raw!AD:AD,A457+COUNTIF(Raw!C:C,"H")+COUNTIF(Raw!C:C,"S"))-20000&gt;0,LARGE(Raw!AD:AD,A457+COUNTIF(Raw!C:C,"H")+COUNTIF(Raw!C:C,"S"))-20000,""),""))</f>
        <v/>
      </c>
      <c r="T457" s="63" t="str">
        <f>IF(S457="","",(INDEX(Raw!AE:AE,MATCH(S457+20000,Raw!AD:AD,0)))-14000)</f>
        <v/>
      </c>
      <c r="U457" s="63" t="str">
        <f>IF(S457="","",(INDEX(Raw!AF:AF,MATCH(S457+20000,Raw!AD:AD,0)))-6000)</f>
        <v/>
      </c>
    </row>
    <row r="458" spans="1:21" x14ac:dyDescent="0.3">
      <c r="A458" s="52">
        <v>455</v>
      </c>
      <c r="B458" s="3" t="str">
        <f t="shared" si="23"/>
        <v/>
      </c>
      <c r="C458" s="52" t="str">
        <f>IF(E458="","",(INDEX(Raw!D:D,MATCH(E458+60000,Raw!AD:AD,0))))</f>
        <v/>
      </c>
      <c r="D458" s="52" t="str">
        <f>IF(E458="","",(INDEX(Raw!A:A,MATCH(E458+60000,Raw!AD:AD,0))))</f>
        <v/>
      </c>
      <c r="E458" s="59" t="str">
        <f>(IFERROR(IF(LARGE(Raw!AD:AD,A458)-60000&gt;0,LARGE(Raw!AD:AD,A458)-60000,""),""))</f>
        <v/>
      </c>
      <c r="F458" s="63" t="str">
        <f>IF(E458="","",(INDEX(Raw!AE:AE,MATCH(E458+60000,Raw!AD:AD,0)))-42000)</f>
        <v/>
      </c>
      <c r="G458" s="63" t="str">
        <f>IF(E458="","",(INDEX(Raw!AF:AF,MATCH(E458+60000,Raw!AD:AD,0)))-18000)</f>
        <v/>
      </c>
      <c r="I458" s="3" t="str">
        <f t="shared" si="21"/>
        <v/>
      </c>
      <c r="J458" s="52" t="str">
        <f>IF(L458="","",(INDEX(Raw!D:D,MATCH(L458+40000,Raw!AD:AD,0))))</f>
        <v/>
      </c>
      <c r="K458" s="52" t="str">
        <f>IF(L458="","",(INDEX(Raw!A:A,MATCH(L458+40000,Raw!AD:AD,0))))</f>
        <v/>
      </c>
      <c r="L458" s="59" t="str">
        <f>(IFERROR(IF(LARGE(Raw!AD:AD,A458+COUNTIF(Raw!C:C,"H"))-40000&gt;0,LARGE(Raw!AD:AD,A458+COUNTIF(Raw!C:C,"H"))-40000,""),""))</f>
        <v/>
      </c>
      <c r="M458" s="63" t="str">
        <f>IF(L458="","",(INDEX(Raw!AE:AE,MATCH(L458+40000,Raw!AD:AD,0)))-28000)</f>
        <v/>
      </c>
      <c r="N458" s="63" t="str">
        <f>IF(L458="","",(INDEX(Raw!AF:AF,MATCH(L458+40000,Raw!AD:AD,0)))-12000)</f>
        <v/>
      </c>
      <c r="P458" s="3" t="str">
        <f t="shared" si="22"/>
        <v/>
      </c>
      <c r="Q458" s="52" t="str">
        <f>IF(S458="","",(INDEX(Raw!D:D,MATCH(S458+20000,Raw!AD:AD,0))))</f>
        <v/>
      </c>
      <c r="R458" s="52" t="str">
        <f>IF(S458="","",(INDEX(Raw!A:A,MATCH(S458+20000,Raw!AD:AD,0))))</f>
        <v/>
      </c>
      <c r="S458" s="59" t="str">
        <f>(IFERROR(IF(LARGE(Raw!AD:AD,A458+COUNTIF(Raw!C:C,"H")+COUNTIF(Raw!C:C,"S"))-20000&gt;0,LARGE(Raw!AD:AD,A458+COUNTIF(Raw!C:C,"H")+COUNTIF(Raw!C:C,"S"))-20000,""),""))</f>
        <v/>
      </c>
      <c r="T458" s="63" t="str">
        <f>IF(S458="","",(INDEX(Raw!AE:AE,MATCH(S458+20000,Raw!AD:AD,0)))-14000)</f>
        <v/>
      </c>
      <c r="U458" s="63" t="str">
        <f>IF(S458="","",(INDEX(Raw!AF:AF,MATCH(S458+20000,Raw!AD:AD,0)))-6000)</f>
        <v/>
      </c>
    </row>
    <row r="459" spans="1:21" x14ac:dyDescent="0.3">
      <c r="A459" s="52">
        <v>456</v>
      </c>
      <c r="B459" s="3" t="str">
        <f t="shared" si="23"/>
        <v/>
      </c>
      <c r="C459" s="52" t="str">
        <f>IF(E459="","",(INDEX(Raw!D:D,MATCH(E459+60000,Raw!AD:AD,0))))</f>
        <v/>
      </c>
      <c r="D459" s="52" t="str">
        <f>IF(E459="","",(INDEX(Raw!A:A,MATCH(E459+60000,Raw!AD:AD,0))))</f>
        <v/>
      </c>
      <c r="E459" s="59" t="str">
        <f>(IFERROR(IF(LARGE(Raw!AD:AD,A459)-60000&gt;0,LARGE(Raw!AD:AD,A459)-60000,""),""))</f>
        <v/>
      </c>
      <c r="F459" s="63" t="str">
        <f>IF(E459="","",(INDEX(Raw!AE:AE,MATCH(E459+60000,Raw!AD:AD,0)))-42000)</f>
        <v/>
      </c>
      <c r="G459" s="63" t="str">
        <f>IF(E459="","",(INDEX(Raw!AF:AF,MATCH(E459+60000,Raw!AD:AD,0)))-18000)</f>
        <v/>
      </c>
      <c r="I459" s="3" t="str">
        <f t="shared" si="21"/>
        <v/>
      </c>
      <c r="J459" s="52" t="str">
        <f>IF(L459="","",(INDEX(Raw!D:D,MATCH(L459+40000,Raw!AD:AD,0))))</f>
        <v/>
      </c>
      <c r="K459" s="52" t="str">
        <f>IF(L459="","",(INDEX(Raw!A:A,MATCH(L459+40000,Raw!AD:AD,0))))</f>
        <v/>
      </c>
      <c r="L459" s="59" t="str">
        <f>(IFERROR(IF(LARGE(Raw!AD:AD,A459+COUNTIF(Raw!C:C,"H"))-40000&gt;0,LARGE(Raw!AD:AD,A459+COUNTIF(Raw!C:C,"H"))-40000,""),""))</f>
        <v/>
      </c>
      <c r="M459" s="63" t="str">
        <f>IF(L459="","",(INDEX(Raw!AE:AE,MATCH(L459+40000,Raw!AD:AD,0)))-28000)</f>
        <v/>
      </c>
      <c r="N459" s="63" t="str">
        <f>IF(L459="","",(INDEX(Raw!AF:AF,MATCH(L459+40000,Raw!AD:AD,0)))-12000)</f>
        <v/>
      </c>
      <c r="P459" s="3" t="str">
        <f t="shared" si="22"/>
        <v/>
      </c>
      <c r="Q459" s="52" t="str">
        <f>IF(S459="","",(INDEX(Raw!D:D,MATCH(S459+20000,Raw!AD:AD,0))))</f>
        <v/>
      </c>
      <c r="R459" s="52" t="str">
        <f>IF(S459="","",(INDEX(Raw!A:A,MATCH(S459+20000,Raw!AD:AD,0))))</f>
        <v/>
      </c>
      <c r="S459" s="59" t="str">
        <f>(IFERROR(IF(LARGE(Raw!AD:AD,A459+COUNTIF(Raw!C:C,"H")+COUNTIF(Raw!C:C,"S"))-20000&gt;0,LARGE(Raw!AD:AD,A459+COUNTIF(Raw!C:C,"H")+COUNTIF(Raw!C:C,"S"))-20000,""),""))</f>
        <v/>
      </c>
      <c r="T459" s="63" t="str">
        <f>IF(S459="","",(INDEX(Raw!AE:AE,MATCH(S459+20000,Raw!AD:AD,0)))-14000)</f>
        <v/>
      </c>
      <c r="U459" s="63" t="str">
        <f>IF(S459="","",(INDEX(Raw!AF:AF,MATCH(S459+20000,Raw!AD:AD,0)))-6000)</f>
        <v/>
      </c>
    </row>
    <row r="460" spans="1:21" x14ac:dyDescent="0.3">
      <c r="A460" s="52">
        <v>457</v>
      </c>
      <c r="B460" s="3" t="str">
        <f t="shared" si="23"/>
        <v/>
      </c>
      <c r="C460" s="52" t="str">
        <f>IF(E460="","",(INDEX(Raw!D:D,MATCH(E460+60000,Raw!AD:AD,0))))</f>
        <v/>
      </c>
      <c r="D460" s="52" t="str">
        <f>IF(E460="","",(INDEX(Raw!A:A,MATCH(E460+60000,Raw!AD:AD,0))))</f>
        <v/>
      </c>
      <c r="E460" s="59" t="str">
        <f>(IFERROR(IF(LARGE(Raw!AD:AD,A460)-60000&gt;0,LARGE(Raw!AD:AD,A460)-60000,""),""))</f>
        <v/>
      </c>
      <c r="F460" s="63" t="str">
        <f>IF(E460="","",(INDEX(Raw!AE:AE,MATCH(E460+60000,Raw!AD:AD,0)))-42000)</f>
        <v/>
      </c>
      <c r="G460" s="63" t="str">
        <f>IF(E460="","",(INDEX(Raw!AF:AF,MATCH(E460+60000,Raw!AD:AD,0)))-18000)</f>
        <v/>
      </c>
      <c r="I460" s="3" t="str">
        <f t="shared" si="21"/>
        <v/>
      </c>
      <c r="J460" s="52" t="str">
        <f>IF(L460="","",(INDEX(Raw!D:D,MATCH(L460+40000,Raw!AD:AD,0))))</f>
        <v/>
      </c>
      <c r="K460" s="52" t="str">
        <f>IF(L460="","",(INDEX(Raw!A:A,MATCH(L460+40000,Raw!AD:AD,0))))</f>
        <v/>
      </c>
      <c r="L460" s="59" t="str">
        <f>(IFERROR(IF(LARGE(Raw!AD:AD,A460+COUNTIF(Raw!C:C,"H"))-40000&gt;0,LARGE(Raw!AD:AD,A460+COUNTIF(Raw!C:C,"H"))-40000,""),""))</f>
        <v/>
      </c>
      <c r="M460" s="63" t="str">
        <f>IF(L460="","",(INDEX(Raw!AE:AE,MATCH(L460+40000,Raw!AD:AD,0)))-28000)</f>
        <v/>
      </c>
      <c r="N460" s="63" t="str">
        <f>IF(L460="","",(INDEX(Raw!AF:AF,MATCH(L460+40000,Raw!AD:AD,0)))-12000)</f>
        <v/>
      </c>
      <c r="P460" s="3" t="str">
        <f t="shared" si="22"/>
        <v/>
      </c>
      <c r="Q460" s="52" t="str">
        <f>IF(S460="","",(INDEX(Raw!D:D,MATCH(S460+20000,Raw!AD:AD,0))))</f>
        <v/>
      </c>
      <c r="R460" s="52" t="str">
        <f>IF(S460="","",(INDEX(Raw!A:A,MATCH(S460+20000,Raw!AD:AD,0))))</f>
        <v/>
      </c>
      <c r="S460" s="59" t="str">
        <f>(IFERROR(IF(LARGE(Raw!AD:AD,A460+COUNTIF(Raw!C:C,"H")+COUNTIF(Raw!C:C,"S"))-20000&gt;0,LARGE(Raw!AD:AD,A460+COUNTIF(Raw!C:C,"H")+COUNTIF(Raw!C:C,"S"))-20000,""),""))</f>
        <v/>
      </c>
      <c r="T460" s="63" t="str">
        <f>IF(S460="","",(INDEX(Raw!AE:AE,MATCH(S460+20000,Raw!AD:AD,0)))-14000)</f>
        <v/>
      </c>
      <c r="U460" s="63" t="str">
        <f>IF(S460="","",(INDEX(Raw!AF:AF,MATCH(S460+20000,Raw!AD:AD,0)))-6000)</f>
        <v/>
      </c>
    </row>
    <row r="461" spans="1:21" x14ac:dyDescent="0.3">
      <c r="A461" s="52">
        <v>458</v>
      </c>
      <c r="B461" s="3" t="str">
        <f t="shared" si="23"/>
        <v/>
      </c>
      <c r="C461" s="52" t="str">
        <f>IF(E461="","",(INDEX(Raw!D:D,MATCH(E461+60000,Raw!AD:AD,0))))</f>
        <v/>
      </c>
      <c r="D461" s="52" t="str">
        <f>IF(E461="","",(INDEX(Raw!A:A,MATCH(E461+60000,Raw!AD:AD,0))))</f>
        <v/>
      </c>
      <c r="E461" s="59" t="str">
        <f>(IFERROR(IF(LARGE(Raw!AD:AD,A461)-60000&gt;0,LARGE(Raw!AD:AD,A461)-60000,""),""))</f>
        <v/>
      </c>
      <c r="F461" s="63" t="str">
        <f>IF(E461="","",(INDEX(Raw!AE:AE,MATCH(E461+60000,Raw!AD:AD,0)))-42000)</f>
        <v/>
      </c>
      <c r="G461" s="63" t="str">
        <f>IF(E461="","",(INDEX(Raw!AF:AF,MATCH(E461+60000,Raw!AD:AD,0)))-18000)</f>
        <v/>
      </c>
      <c r="I461" s="3" t="str">
        <f t="shared" si="21"/>
        <v/>
      </c>
      <c r="J461" s="52" t="str">
        <f>IF(L461="","",(INDEX(Raw!D:D,MATCH(L461+40000,Raw!AD:AD,0))))</f>
        <v/>
      </c>
      <c r="K461" s="52" t="str">
        <f>IF(L461="","",(INDEX(Raw!A:A,MATCH(L461+40000,Raw!AD:AD,0))))</f>
        <v/>
      </c>
      <c r="L461" s="59" t="str">
        <f>(IFERROR(IF(LARGE(Raw!AD:AD,A461+COUNTIF(Raw!C:C,"H"))-40000&gt;0,LARGE(Raw!AD:AD,A461+COUNTIF(Raw!C:C,"H"))-40000,""),""))</f>
        <v/>
      </c>
      <c r="M461" s="63" t="str">
        <f>IF(L461="","",(INDEX(Raw!AE:AE,MATCH(L461+40000,Raw!AD:AD,0)))-28000)</f>
        <v/>
      </c>
      <c r="N461" s="63" t="str">
        <f>IF(L461="","",(INDEX(Raw!AF:AF,MATCH(L461+40000,Raw!AD:AD,0)))-12000)</f>
        <v/>
      </c>
      <c r="P461" s="3" t="str">
        <f t="shared" si="22"/>
        <v/>
      </c>
      <c r="Q461" s="52" t="str">
        <f>IF(S461="","",(INDEX(Raw!D:D,MATCH(S461+20000,Raw!AD:AD,0))))</f>
        <v/>
      </c>
      <c r="R461" s="52" t="str">
        <f>IF(S461="","",(INDEX(Raw!A:A,MATCH(S461+20000,Raw!AD:AD,0))))</f>
        <v/>
      </c>
      <c r="S461" s="59" t="str">
        <f>(IFERROR(IF(LARGE(Raw!AD:AD,A461+COUNTIF(Raw!C:C,"H")+COUNTIF(Raw!C:C,"S"))-20000&gt;0,LARGE(Raw!AD:AD,A461+COUNTIF(Raw!C:C,"H")+COUNTIF(Raw!C:C,"S"))-20000,""),""))</f>
        <v/>
      </c>
      <c r="T461" s="63" t="str">
        <f>IF(S461="","",(INDEX(Raw!AE:AE,MATCH(S461+20000,Raw!AD:AD,0)))-14000)</f>
        <v/>
      </c>
      <c r="U461" s="63" t="str">
        <f>IF(S461="","",(INDEX(Raw!AF:AF,MATCH(S461+20000,Raw!AD:AD,0)))-6000)</f>
        <v/>
      </c>
    </row>
    <row r="462" spans="1:21" x14ac:dyDescent="0.3">
      <c r="A462" s="52">
        <v>459</v>
      </c>
      <c r="B462" s="3" t="str">
        <f t="shared" si="23"/>
        <v/>
      </c>
      <c r="C462" s="52" t="str">
        <f>IF(E462="","",(INDEX(Raw!D:D,MATCH(E462+60000,Raw!AD:AD,0))))</f>
        <v/>
      </c>
      <c r="D462" s="52" t="str">
        <f>IF(E462="","",(INDEX(Raw!A:A,MATCH(E462+60000,Raw!AD:AD,0))))</f>
        <v/>
      </c>
      <c r="E462" s="59" t="str">
        <f>(IFERROR(IF(LARGE(Raw!AD:AD,A462)-60000&gt;0,LARGE(Raw!AD:AD,A462)-60000,""),""))</f>
        <v/>
      </c>
      <c r="F462" s="63" t="str">
        <f>IF(E462="","",(INDEX(Raw!AE:AE,MATCH(E462+60000,Raw!AD:AD,0)))-42000)</f>
        <v/>
      </c>
      <c r="G462" s="63" t="str">
        <f>IF(E462="","",(INDEX(Raw!AF:AF,MATCH(E462+60000,Raw!AD:AD,0)))-18000)</f>
        <v/>
      </c>
      <c r="I462" s="3" t="str">
        <f t="shared" si="21"/>
        <v/>
      </c>
      <c r="J462" s="52" t="str">
        <f>IF(L462="","",(INDEX(Raw!D:D,MATCH(L462+40000,Raw!AD:AD,0))))</f>
        <v/>
      </c>
      <c r="K462" s="52" t="str">
        <f>IF(L462="","",(INDEX(Raw!A:A,MATCH(L462+40000,Raw!AD:AD,0))))</f>
        <v/>
      </c>
      <c r="L462" s="59" t="str">
        <f>(IFERROR(IF(LARGE(Raw!AD:AD,A462+COUNTIF(Raw!C:C,"H"))-40000&gt;0,LARGE(Raw!AD:AD,A462+COUNTIF(Raw!C:C,"H"))-40000,""),""))</f>
        <v/>
      </c>
      <c r="M462" s="63" t="str">
        <f>IF(L462="","",(INDEX(Raw!AE:AE,MATCH(L462+40000,Raw!AD:AD,0)))-28000)</f>
        <v/>
      </c>
      <c r="N462" s="63" t="str">
        <f>IF(L462="","",(INDEX(Raw!AF:AF,MATCH(L462+40000,Raw!AD:AD,0)))-12000)</f>
        <v/>
      </c>
      <c r="P462" s="3" t="str">
        <f t="shared" si="22"/>
        <v/>
      </c>
      <c r="Q462" s="52" t="str">
        <f>IF(S462="","",(INDEX(Raw!D:D,MATCH(S462+20000,Raw!AD:AD,0))))</f>
        <v/>
      </c>
      <c r="R462" s="52" t="str">
        <f>IF(S462="","",(INDEX(Raw!A:A,MATCH(S462+20000,Raw!AD:AD,0))))</f>
        <v/>
      </c>
      <c r="S462" s="59" t="str">
        <f>(IFERROR(IF(LARGE(Raw!AD:AD,A462+COUNTIF(Raw!C:C,"H")+COUNTIF(Raw!C:C,"S"))-20000&gt;0,LARGE(Raw!AD:AD,A462+COUNTIF(Raw!C:C,"H")+COUNTIF(Raw!C:C,"S"))-20000,""),""))</f>
        <v/>
      </c>
      <c r="T462" s="63" t="str">
        <f>IF(S462="","",(INDEX(Raw!AE:AE,MATCH(S462+20000,Raw!AD:AD,0)))-14000)</f>
        <v/>
      </c>
      <c r="U462" s="63" t="str">
        <f>IF(S462="","",(INDEX(Raw!AF:AF,MATCH(S462+20000,Raw!AD:AD,0)))-6000)</f>
        <v/>
      </c>
    </row>
    <row r="463" spans="1:21" x14ac:dyDescent="0.3">
      <c r="A463" s="52">
        <v>460</v>
      </c>
      <c r="B463" s="3" t="str">
        <f t="shared" si="23"/>
        <v/>
      </c>
      <c r="C463" s="52" t="str">
        <f>IF(E463="","",(INDEX(Raw!D:D,MATCH(E463+60000,Raw!AD:AD,0))))</f>
        <v/>
      </c>
      <c r="D463" s="52" t="str">
        <f>IF(E463="","",(INDEX(Raw!A:A,MATCH(E463+60000,Raw!AD:AD,0))))</f>
        <v/>
      </c>
      <c r="E463" s="59" t="str">
        <f>(IFERROR(IF(LARGE(Raw!AD:AD,A463)-60000&gt;0,LARGE(Raw!AD:AD,A463)-60000,""),""))</f>
        <v/>
      </c>
      <c r="F463" s="63" t="str">
        <f>IF(E463="","",(INDEX(Raw!AE:AE,MATCH(E463+60000,Raw!AD:AD,0)))-42000)</f>
        <v/>
      </c>
      <c r="G463" s="63" t="str">
        <f>IF(E463="","",(INDEX(Raw!AF:AF,MATCH(E463+60000,Raw!AD:AD,0)))-18000)</f>
        <v/>
      </c>
      <c r="I463" s="3" t="str">
        <f t="shared" si="21"/>
        <v/>
      </c>
      <c r="J463" s="52" t="str">
        <f>IF(L463="","",(INDEX(Raw!D:D,MATCH(L463+40000,Raw!AD:AD,0))))</f>
        <v/>
      </c>
      <c r="K463" s="52" t="str">
        <f>IF(L463="","",(INDEX(Raw!A:A,MATCH(L463+40000,Raw!AD:AD,0))))</f>
        <v/>
      </c>
      <c r="L463" s="59" t="str">
        <f>(IFERROR(IF(LARGE(Raw!AD:AD,A463+COUNTIF(Raw!C:C,"H"))-40000&gt;0,LARGE(Raw!AD:AD,A463+COUNTIF(Raw!C:C,"H"))-40000,""),""))</f>
        <v/>
      </c>
      <c r="M463" s="63" t="str">
        <f>IF(L463="","",(INDEX(Raw!AE:AE,MATCH(L463+40000,Raw!AD:AD,0)))-28000)</f>
        <v/>
      </c>
      <c r="N463" s="63" t="str">
        <f>IF(L463="","",(INDEX(Raw!AF:AF,MATCH(L463+40000,Raw!AD:AD,0)))-12000)</f>
        <v/>
      </c>
      <c r="P463" s="3" t="str">
        <f t="shared" si="22"/>
        <v/>
      </c>
      <c r="Q463" s="52" t="str">
        <f>IF(S463="","",(INDEX(Raw!D:D,MATCH(S463+20000,Raw!AD:AD,0))))</f>
        <v/>
      </c>
      <c r="R463" s="52" t="str">
        <f>IF(S463="","",(INDEX(Raw!A:A,MATCH(S463+20000,Raw!AD:AD,0))))</f>
        <v/>
      </c>
      <c r="S463" s="59" t="str">
        <f>(IFERROR(IF(LARGE(Raw!AD:AD,A463+COUNTIF(Raw!C:C,"H")+COUNTIF(Raw!C:C,"S"))-20000&gt;0,LARGE(Raw!AD:AD,A463+COUNTIF(Raw!C:C,"H")+COUNTIF(Raw!C:C,"S"))-20000,""),""))</f>
        <v/>
      </c>
      <c r="T463" s="63" t="str">
        <f>IF(S463="","",(INDEX(Raw!AE:AE,MATCH(S463+20000,Raw!AD:AD,0)))-14000)</f>
        <v/>
      </c>
      <c r="U463" s="63" t="str">
        <f>IF(S463="","",(INDEX(Raw!AF:AF,MATCH(S463+20000,Raw!AD:AD,0)))-6000)</f>
        <v/>
      </c>
    </row>
    <row r="464" spans="1:21" x14ac:dyDescent="0.3">
      <c r="A464" s="52">
        <v>461</v>
      </c>
      <c r="B464" s="3" t="str">
        <f t="shared" si="23"/>
        <v/>
      </c>
      <c r="C464" s="52" t="str">
        <f>IF(E464="","",(INDEX(Raw!D:D,MATCH(E464+60000,Raw!AD:AD,0))))</f>
        <v/>
      </c>
      <c r="D464" s="52" t="str">
        <f>IF(E464="","",(INDEX(Raw!A:A,MATCH(E464+60000,Raw!AD:AD,0))))</f>
        <v/>
      </c>
      <c r="E464" s="59" t="str">
        <f>(IFERROR(IF(LARGE(Raw!AD:AD,A464)-60000&gt;0,LARGE(Raw!AD:AD,A464)-60000,""),""))</f>
        <v/>
      </c>
      <c r="F464" s="63" t="str">
        <f>IF(E464="","",(INDEX(Raw!AE:AE,MATCH(E464+60000,Raw!AD:AD,0)))-42000)</f>
        <v/>
      </c>
      <c r="G464" s="63" t="str">
        <f>IF(E464="","",(INDEX(Raw!AF:AF,MATCH(E464+60000,Raw!AD:AD,0)))-18000)</f>
        <v/>
      </c>
      <c r="I464" s="3" t="str">
        <f t="shared" si="21"/>
        <v/>
      </c>
      <c r="J464" s="52" t="str">
        <f>IF(L464="","",(INDEX(Raw!D:D,MATCH(L464+40000,Raw!AD:AD,0))))</f>
        <v/>
      </c>
      <c r="K464" s="52" t="str">
        <f>IF(L464="","",(INDEX(Raw!A:A,MATCH(L464+40000,Raw!AD:AD,0))))</f>
        <v/>
      </c>
      <c r="L464" s="59" t="str">
        <f>(IFERROR(IF(LARGE(Raw!AD:AD,A464+COUNTIF(Raw!C:C,"H"))-40000&gt;0,LARGE(Raw!AD:AD,A464+COUNTIF(Raw!C:C,"H"))-40000,""),""))</f>
        <v/>
      </c>
      <c r="M464" s="63" t="str">
        <f>IF(L464="","",(INDEX(Raw!AE:AE,MATCH(L464+40000,Raw!AD:AD,0)))-28000)</f>
        <v/>
      </c>
      <c r="N464" s="63" t="str">
        <f>IF(L464="","",(INDEX(Raw!AF:AF,MATCH(L464+40000,Raw!AD:AD,0)))-12000)</f>
        <v/>
      </c>
      <c r="P464" s="3" t="str">
        <f t="shared" si="22"/>
        <v/>
      </c>
      <c r="Q464" s="52" t="str">
        <f>IF(S464="","",(INDEX(Raw!D:D,MATCH(S464+20000,Raw!AD:AD,0))))</f>
        <v/>
      </c>
      <c r="R464" s="52" t="str">
        <f>IF(S464="","",(INDEX(Raw!A:A,MATCH(S464+20000,Raw!AD:AD,0))))</f>
        <v/>
      </c>
      <c r="S464" s="59" t="str">
        <f>(IFERROR(IF(LARGE(Raw!AD:AD,A464+COUNTIF(Raw!C:C,"H")+COUNTIF(Raw!C:C,"S"))-20000&gt;0,LARGE(Raw!AD:AD,A464+COUNTIF(Raw!C:C,"H")+COUNTIF(Raw!C:C,"S"))-20000,""),""))</f>
        <v/>
      </c>
      <c r="T464" s="63" t="str">
        <f>IF(S464="","",(INDEX(Raw!AE:AE,MATCH(S464+20000,Raw!AD:AD,0)))-14000)</f>
        <v/>
      </c>
      <c r="U464" s="63" t="str">
        <f>IF(S464="","",(INDEX(Raw!AF:AF,MATCH(S464+20000,Raw!AD:AD,0)))-6000)</f>
        <v/>
      </c>
    </row>
    <row r="465" spans="1:21" x14ac:dyDescent="0.3">
      <c r="A465" s="52">
        <v>462</v>
      </c>
      <c r="B465" s="3" t="str">
        <f t="shared" si="23"/>
        <v/>
      </c>
      <c r="C465" s="52" t="str">
        <f>IF(E465="","",(INDEX(Raw!D:D,MATCH(E465+60000,Raw!AD:AD,0))))</f>
        <v/>
      </c>
      <c r="D465" s="52" t="str">
        <f>IF(E465="","",(INDEX(Raw!A:A,MATCH(E465+60000,Raw!AD:AD,0))))</f>
        <v/>
      </c>
      <c r="E465" s="59" t="str">
        <f>(IFERROR(IF(LARGE(Raw!AD:AD,A465)-60000&gt;0,LARGE(Raw!AD:AD,A465)-60000,""),""))</f>
        <v/>
      </c>
      <c r="F465" s="63" t="str">
        <f>IF(E465="","",(INDEX(Raw!AE:AE,MATCH(E465+60000,Raw!AD:AD,0)))-42000)</f>
        <v/>
      </c>
      <c r="G465" s="63" t="str">
        <f>IF(E465="","",(INDEX(Raw!AF:AF,MATCH(E465+60000,Raw!AD:AD,0)))-18000)</f>
        <v/>
      </c>
      <c r="I465" s="3" t="str">
        <f t="shared" si="21"/>
        <v/>
      </c>
      <c r="J465" s="52" t="str">
        <f>IF(L465="","",(INDEX(Raw!D:D,MATCH(L465+40000,Raw!AD:AD,0))))</f>
        <v/>
      </c>
      <c r="K465" s="52" t="str">
        <f>IF(L465="","",(INDEX(Raw!A:A,MATCH(L465+40000,Raw!AD:AD,0))))</f>
        <v/>
      </c>
      <c r="L465" s="59" t="str">
        <f>(IFERROR(IF(LARGE(Raw!AD:AD,A465+COUNTIF(Raw!C:C,"H"))-40000&gt;0,LARGE(Raw!AD:AD,A465+COUNTIF(Raw!C:C,"H"))-40000,""),""))</f>
        <v/>
      </c>
      <c r="M465" s="63" t="str">
        <f>IF(L465="","",(INDEX(Raw!AE:AE,MATCH(L465+40000,Raw!AD:AD,0)))-28000)</f>
        <v/>
      </c>
      <c r="N465" s="63" t="str">
        <f>IF(L465="","",(INDEX(Raw!AF:AF,MATCH(L465+40000,Raw!AD:AD,0)))-12000)</f>
        <v/>
      </c>
      <c r="P465" s="3" t="str">
        <f t="shared" si="22"/>
        <v/>
      </c>
      <c r="Q465" s="52" t="str">
        <f>IF(S465="","",(INDEX(Raw!D:D,MATCH(S465+20000,Raw!AD:AD,0))))</f>
        <v/>
      </c>
      <c r="R465" s="52" t="str">
        <f>IF(S465="","",(INDEX(Raw!A:A,MATCH(S465+20000,Raw!AD:AD,0))))</f>
        <v/>
      </c>
      <c r="S465" s="59" t="str">
        <f>(IFERROR(IF(LARGE(Raw!AD:AD,A465+COUNTIF(Raw!C:C,"H")+COUNTIF(Raw!C:C,"S"))-20000&gt;0,LARGE(Raw!AD:AD,A465+COUNTIF(Raw!C:C,"H")+COUNTIF(Raw!C:C,"S"))-20000,""),""))</f>
        <v/>
      </c>
      <c r="T465" s="63" t="str">
        <f>IF(S465="","",(INDEX(Raw!AE:AE,MATCH(S465+20000,Raw!AD:AD,0)))-14000)</f>
        <v/>
      </c>
      <c r="U465" s="63" t="str">
        <f>IF(S465="","",(INDEX(Raw!AF:AF,MATCH(S465+20000,Raw!AD:AD,0)))-6000)</f>
        <v/>
      </c>
    </row>
    <row r="466" spans="1:21" x14ac:dyDescent="0.3">
      <c r="A466" s="52">
        <v>463</v>
      </c>
      <c r="B466" s="3" t="str">
        <f t="shared" si="23"/>
        <v/>
      </c>
      <c r="C466" s="52" t="str">
        <f>IF(E466="","",(INDEX(Raw!D:D,MATCH(E466+60000,Raw!AD:AD,0))))</f>
        <v/>
      </c>
      <c r="D466" s="52" t="str">
        <f>IF(E466="","",(INDEX(Raw!A:A,MATCH(E466+60000,Raw!AD:AD,0))))</f>
        <v/>
      </c>
      <c r="E466" s="59" t="str">
        <f>(IFERROR(IF(LARGE(Raw!AD:AD,A466)-60000&gt;0,LARGE(Raw!AD:AD,A466)-60000,""),""))</f>
        <v/>
      </c>
      <c r="F466" s="63" t="str">
        <f>IF(E466="","",(INDEX(Raw!AE:AE,MATCH(E466+60000,Raw!AD:AD,0)))-42000)</f>
        <v/>
      </c>
      <c r="G466" s="63" t="str">
        <f>IF(E466="","",(INDEX(Raw!AF:AF,MATCH(E466+60000,Raw!AD:AD,0)))-18000)</f>
        <v/>
      </c>
      <c r="I466" s="3" t="str">
        <f t="shared" si="21"/>
        <v/>
      </c>
      <c r="J466" s="52" t="str">
        <f>IF(L466="","",(INDEX(Raw!D:D,MATCH(L466+40000,Raw!AD:AD,0))))</f>
        <v/>
      </c>
      <c r="K466" s="52" t="str">
        <f>IF(L466="","",(INDEX(Raw!A:A,MATCH(L466+40000,Raw!AD:AD,0))))</f>
        <v/>
      </c>
      <c r="L466" s="59" t="str">
        <f>(IFERROR(IF(LARGE(Raw!AD:AD,A466+COUNTIF(Raw!C:C,"H"))-40000&gt;0,LARGE(Raw!AD:AD,A466+COUNTIF(Raw!C:C,"H"))-40000,""),""))</f>
        <v/>
      </c>
      <c r="M466" s="63" t="str">
        <f>IF(L466="","",(INDEX(Raw!AE:AE,MATCH(L466+40000,Raw!AD:AD,0)))-28000)</f>
        <v/>
      </c>
      <c r="N466" s="63" t="str">
        <f>IF(L466="","",(INDEX(Raw!AF:AF,MATCH(L466+40000,Raw!AD:AD,0)))-12000)</f>
        <v/>
      </c>
      <c r="P466" s="3" t="str">
        <f t="shared" si="22"/>
        <v/>
      </c>
      <c r="Q466" s="52" t="str">
        <f>IF(S466="","",(INDEX(Raw!D:D,MATCH(S466+20000,Raw!AD:AD,0))))</f>
        <v/>
      </c>
      <c r="R466" s="52" t="str">
        <f>IF(S466="","",(INDEX(Raw!A:A,MATCH(S466+20000,Raw!AD:AD,0))))</f>
        <v/>
      </c>
      <c r="S466" s="59" t="str">
        <f>(IFERROR(IF(LARGE(Raw!AD:AD,A466+COUNTIF(Raw!C:C,"H")+COUNTIF(Raw!C:C,"S"))-20000&gt;0,LARGE(Raw!AD:AD,A466+COUNTIF(Raw!C:C,"H")+COUNTIF(Raw!C:C,"S"))-20000,""),""))</f>
        <v/>
      </c>
      <c r="T466" s="63" t="str">
        <f>IF(S466="","",(INDEX(Raw!AE:AE,MATCH(S466+20000,Raw!AD:AD,0)))-14000)</f>
        <v/>
      </c>
      <c r="U466" s="63" t="str">
        <f>IF(S466="","",(INDEX(Raw!AF:AF,MATCH(S466+20000,Raw!AD:AD,0)))-6000)</f>
        <v/>
      </c>
    </row>
    <row r="467" spans="1:21" x14ac:dyDescent="0.3">
      <c r="A467" s="52">
        <v>464</v>
      </c>
      <c r="B467" s="3" t="str">
        <f t="shared" si="23"/>
        <v/>
      </c>
      <c r="C467" s="52" t="str">
        <f>IF(E467="","",(INDEX(Raw!D:D,MATCH(E467+60000,Raw!AD:AD,0))))</f>
        <v/>
      </c>
      <c r="D467" s="52" t="str">
        <f>IF(E467="","",(INDEX(Raw!A:A,MATCH(E467+60000,Raw!AD:AD,0))))</f>
        <v/>
      </c>
      <c r="E467" s="59" t="str">
        <f>(IFERROR(IF(LARGE(Raw!AD:AD,A467)-60000&gt;0,LARGE(Raw!AD:AD,A467)-60000,""),""))</f>
        <v/>
      </c>
      <c r="F467" s="63" t="str">
        <f>IF(E467="","",(INDEX(Raw!AE:AE,MATCH(E467+60000,Raw!AD:AD,0)))-42000)</f>
        <v/>
      </c>
      <c r="G467" s="63" t="str">
        <f>IF(E467="","",(INDEX(Raw!AF:AF,MATCH(E467+60000,Raw!AD:AD,0)))-18000)</f>
        <v/>
      </c>
      <c r="I467" s="3" t="str">
        <f t="shared" si="21"/>
        <v/>
      </c>
      <c r="J467" s="52" t="str">
        <f>IF(L467="","",(INDEX(Raw!D:D,MATCH(L467+40000,Raw!AD:AD,0))))</f>
        <v/>
      </c>
      <c r="K467" s="52" t="str">
        <f>IF(L467="","",(INDEX(Raw!A:A,MATCH(L467+40000,Raw!AD:AD,0))))</f>
        <v/>
      </c>
      <c r="L467" s="59" t="str">
        <f>(IFERROR(IF(LARGE(Raw!AD:AD,A467+COUNTIF(Raw!C:C,"H"))-40000&gt;0,LARGE(Raw!AD:AD,A467+COUNTIF(Raw!C:C,"H"))-40000,""),""))</f>
        <v/>
      </c>
      <c r="M467" s="63" t="str">
        <f>IF(L467="","",(INDEX(Raw!AE:AE,MATCH(L467+40000,Raw!AD:AD,0)))-28000)</f>
        <v/>
      </c>
      <c r="N467" s="63" t="str">
        <f>IF(L467="","",(INDEX(Raw!AF:AF,MATCH(L467+40000,Raw!AD:AD,0)))-12000)</f>
        <v/>
      </c>
      <c r="P467" s="3" t="str">
        <f t="shared" si="22"/>
        <v/>
      </c>
      <c r="Q467" s="52" t="str">
        <f>IF(S467="","",(INDEX(Raw!D:D,MATCH(S467+20000,Raw!AD:AD,0))))</f>
        <v/>
      </c>
      <c r="R467" s="52" t="str">
        <f>IF(S467="","",(INDEX(Raw!A:A,MATCH(S467+20000,Raw!AD:AD,0))))</f>
        <v/>
      </c>
      <c r="S467" s="59" t="str">
        <f>(IFERROR(IF(LARGE(Raw!AD:AD,A467+COUNTIF(Raw!C:C,"H")+COUNTIF(Raw!C:C,"S"))-20000&gt;0,LARGE(Raw!AD:AD,A467+COUNTIF(Raw!C:C,"H")+COUNTIF(Raw!C:C,"S"))-20000,""),""))</f>
        <v/>
      </c>
      <c r="T467" s="63" t="str">
        <f>IF(S467="","",(INDEX(Raw!AE:AE,MATCH(S467+20000,Raw!AD:AD,0)))-14000)</f>
        <v/>
      </c>
      <c r="U467" s="63" t="str">
        <f>IF(S467="","",(INDEX(Raw!AF:AF,MATCH(S467+20000,Raw!AD:AD,0)))-6000)</f>
        <v/>
      </c>
    </row>
    <row r="468" spans="1:21" x14ac:dyDescent="0.3">
      <c r="A468" s="52">
        <v>465</v>
      </c>
      <c r="B468" s="3" t="str">
        <f t="shared" si="23"/>
        <v/>
      </c>
      <c r="C468" s="52" t="str">
        <f>IF(E468="","",(INDEX(Raw!D:D,MATCH(E468+60000,Raw!AD:AD,0))))</f>
        <v/>
      </c>
      <c r="D468" s="52" t="str">
        <f>IF(E468="","",(INDEX(Raw!A:A,MATCH(E468+60000,Raw!AD:AD,0))))</f>
        <v/>
      </c>
      <c r="E468" s="59" t="str">
        <f>(IFERROR(IF(LARGE(Raw!AD:AD,A468)-60000&gt;0,LARGE(Raw!AD:AD,A468)-60000,""),""))</f>
        <v/>
      </c>
      <c r="F468" s="63" t="str">
        <f>IF(E468="","",(INDEX(Raw!AE:AE,MATCH(E468+60000,Raw!AD:AD,0)))-42000)</f>
        <v/>
      </c>
      <c r="G468" s="63" t="str">
        <f>IF(E468="","",(INDEX(Raw!AF:AF,MATCH(E468+60000,Raw!AD:AD,0)))-18000)</f>
        <v/>
      </c>
      <c r="I468" s="3" t="str">
        <f t="shared" si="21"/>
        <v/>
      </c>
      <c r="J468" s="52" t="str">
        <f>IF(L468="","",(INDEX(Raw!D:D,MATCH(L468+40000,Raw!AD:AD,0))))</f>
        <v/>
      </c>
      <c r="K468" s="52" t="str">
        <f>IF(L468="","",(INDEX(Raw!A:A,MATCH(L468+40000,Raw!AD:AD,0))))</f>
        <v/>
      </c>
      <c r="L468" s="59" t="str">
        <f>(IFERROR(IF(LARGE(Raw!AD:AD,A468+COUNTIF(Raw!C:C,"H"))-40000&gt;0,LARGE(Raw!AD:AD,A468+COUNTIF(Raw!C:C,"H"))-40000,""),""))</f>
        <v/>
      </c>
      <c r="M468" s="63" t="str">
        <f>IF(L468="","",(INDEX(Raw!AE:AE,MATCH(L468+40000,Raw!AD:AD,0)))-28000)</f>
        <v/>
      </c>
      <c r="N468" s="63" t="str">
        <f>IF(L468="","",(INDEX(Raw!AF:AF,MATCH(L468+40000,Raw!AD:AD,0)))-12000)</f>
        <v/>
      </c>
      <c r="P468" s="3" t="str">
        <f t="shared" si="22"/>
        <v/>
      </c>
      <c r="Q468" s="52" t="str">
        <f>IF(S468="","",(INDEX(Raw!D:D,MATCH(S468+20000,Raw!AD:AD,0))))</f>
        <v/>
      </c>
      <c r="R468" s="52" t="str">
        <f>IF(S468="","",(INDEX(Raw!A:A,MATCH(S468+20000,Raw!AD:AD,0))))</f>
        <v/>
      </c>
      <c r="S468" s="59" t="str">
        <f>(IFERROR(IF(LARGE(Raw!AD:AD,A468+COUNTIF(Raw!C:C,"H")+COUNTIF(Raw!C:C,"S"))-20000&gt;0,LARGE(Raw!AD:AD,A468+COUNTIF(Raw!C:C,"H")+COUNTIF(Raw!C:C,"S"))-20000,""),""))</f>
        <v/>
      </c>
      <c r="T468" s="63" t="str">
        <f>IF(S468="","",(INDEX(Raw!AE:AE,MATCH(S468+20000,Raw!AD:AD,0)))-14000)</f>
        <v/>
      </c>
      <c r="U468" s="63" t="str">
        <f>IF(S468="","",(INDEX(Raw!AF:AF,MATCH(S468+20000,Raw!AD:AD,0)))-6000)</f>
        <v/>
      </c>
    </row>
    <row r="469" spans="1:21" x14ac:dyDescent="0.3">
      <c r="A469" s="52">
        <v>466</v>
      </c>
      <c r="B469" s="3" t="str">
        <f t="shared" si="23"/>
        <v/>
      </c>
      <c r="C469" s="52" t="str">
        <f>IF(E469="","",(INDEX(Raw!D:D,MATCH(E469+60000,Raw!AD:AD,0))))</f>
        <v/>
      </c>
      <c r="D469" s="52" t="str">
        <f>IF(E469="","",(INDEX(Raw!A:A,MATCH(E469+60000,Raw!AD:AD,0))))</f>
        <v/>
      </c>
      <c r="E469" s="59" t="str">
        <f>(IFERROR(IF(LARGE(Raw!AD:AD,A469)-60000&gt;0,LARGE(Raw!AD:AD,A469)-60000,""),""))</f>
        <v/>
      </c>
      <c r="F469" s="63" t="str">
        <f>IF(E469="","",(INDEX(Raw!AE:AE,MATCH(E469+60000,Raw!AD:AD,0)))-42000)</f>
        <v/>
      </c>
      <c r="G469" s="63" t="str">
        <f>IF(E469="","",(INDEX(Raw!AF:AF,MATCH(E469+60000,Raw!AD:AD,0)))-18000)</f>
        <v/>
      </c>
      <c r="I469" s="3" t="str">
        <f t="shared" si="21"/>
        <v/>
      </c>
      <c r="J469" s="52" t="str">
        <f>IF(L469="","",(INDEX(Raw!D:D,MATCH(L469+40000,Raw!AD:AD,0))))</f>
        <v/>
      </c>
      <c r="K469" s="52" t="str">
        <f>IF(L469="","",(INDEX(Raw!A:A,MATCH(L469+40000,Raw!AD:AD,0))))</f>
        <v/>
      </c>
      <c r="L469" s="59" t="str">
        <f>(IFERROR(IF(LARGE(Raw!AD:AD,A469+COUNTIF(Raw!C:C,"H"))-40000&gt;0,LARGE(Raw!AD:AD,A469+COUNTIF(Raw!C:C,"H"))-40000,""),""))</f>
        <v/>
      </c>
      <c r="M469" s="63" t="str">
        <f>IF(L469="","",(INDEX(Raw!AE:AE,MATCH(L469+40000,Raw!AD:AD,0)))-28000)</f>
        <v/>
      </c>
      <c r="N469" s="63" t="str">
        <f>IF(L469="","",(INDEX(Raw!AF:AF,MATCH(L469+40000,Raw!AD:AD,0)))-12000)</f>
        <v/>
      </c>
      <c r="P469" s="3" t="str">
        <f t="shared" si="22"/>
        <v/>
      </c>
      <c r="Q469" s="52" t="str">
        <f>IF(S469="","",(INDEX(Raw!D:D,MATCH(S469+20000,Raw!AD:AD,0))))</f>
        <v/>
      </c>
      <c r="R469" s="52" t="str">
        <f>IF(S469="","",(INDEX(Raw!A:A,MATCH(S469+20000,Raw!AD:AD,0))))</f>
        <v/>
      </c>
      <c r="S469" s="59" t="str">
        <f>(IFERROR(IF(LARGE(Raw!AD:AD,A469+COUNTIF(Raw!C:C,"H")+COUNTIF(Raw!C:C,"S"))-20000&gt;0,LARGE(Raw!AD:AD,A469+COUNTIF(Raw!C:C,"H")+COUNTIF(Raw!C:C,"S"))-20000,""),""))</f>
        <v/>
      </c>
      <c r="T469" s="63" t="str">
        <f>IF(S469="","",(INDEX(Raw!AE:AE,MATCH(S469+20000,Raw!AD:AD,0)))-14000)</f>
        <v/>
      </c>
      <c r="U469" s="63" t="str">
        <f>IF(S469="","",(INDEX(Raw!AF:AF,MATCH(S469+20000,Raw!AD:AD,0)))-6000)</f>
        <v/>
      </c>
    </row>
    <row r="470" spans="1:21" x14ac:dyDescent="0.3">
      <c r="A470" s="52">
        <v>467</v>
      </c>
      <c r="B470" s="3" t="str">
        <f t="shared" si="23"/>
        <v/>
      </c>
      <c r="C470" s="52" t="str">
        <f>IF(E470="","",(INDEX(Raw!D:D,MATCH(E470+60000,Raw!AD:AD,0))))</f>
        <v/>
      </c>
      <c r="D470" s="52" t="str">
        <f>IF(E470="","",(INDEX(Raw!A:A,MATCH(E470+60000,Raw!AD:AD,0))))</f>
        <v/>
      </c>
      <c r="E470" s="59" t="str">
        <f>(IFERROR(IF(LARGE(Raw!AD:AD,A470)-60000&gt;0,LARGE(Raw!AD:AD,A470)-60000,""),""))</f>
        <v/>
      </c>
      <c r="F470" s="63" t="str">
        <f>IF(E470="","",(INDEX(Raw!AE:AE,MATCH(E470+60000,Raw!AD:AD,0)))-42000)</f>
        <v/>
      </c>
      <c r="G470" s="63" t="str">
        <f>IF(E470="","",(INDEX(Raw!AF:AF,MATCH(E470+60000,Raw!AD:AD,0)))-18000)</f>
        <v/>
      </c>
      <c r="I470" s="3" t="str">
        <f t="shared" si="21"/>
        <v/>
      </c>
      <c r="J470" s="52" t="str">
        <f>IF(L470="","",(INDEX(Raw!D:D,MATCH(L470+40000,Raw!AD:AD,0))))</f>
        <v/>
      </c>
      <c r="K470" s="52" t="str">
        <f>IF(L470="","",(INDEX(Raw!A:A,MATCH(L470+40000,Raw!AD:AD,0))))</f>
        <v/>
      </c>
      <c r="L470" s="59" t="str">
        <f>(IFERROR(IF(LARGE(Raw!AD:AD,A470+COUNTIF(Raw!C:C,"H"))-40000&gt;0,LARGE(Raw!AD:AD,A470+COUNTIF(Raw!C:C,"H"))-40000,""),""))</f>
        <v/>
      </c>
      <c r="M470" s="63" t="str">
        <f>IF(L470="","",(INDEX(Raw!AE:AE,MATCH(L470+40000,Raw!AD:AD,0)))-28000)</f>
        <v/>
      </c>
      <c r="N470" s="63" t="str">
        <f>IF(L470="","",(INDEX(Raw!AF:AF,MATCH(L470+40000,Raw!AD:AD,0)))-12000)</f>
        <v/>
      </c>
      <c r="P470" s="3" t="str">
        <f t="shared" si="22"/>
        <v/>
      </c>
      <c r="Q470" s="52" t="str">
        <f>IF(S470="","",(INDEX(Raw!D:D,MATCH(S470+20000,Raw!AD:AD,0))))</f>
        <v/>
      </c>
      <c r="R470" s="52" t="str">
        <f>IF(S470="","",(INDEX(Raw!A:A,MATCH(S470+20000,Raw!AD:AD,0))))</f>
        <v/>
      </c>
      <c r="S470" s="59" t="str">
        <f>(IFERROR(IF(LARGE(Raw!AD:AD,A470+COUNTIF(Raw!C:C,"H")+COUNTIF(Raw!C:C,"S"))-20000&gt;0,LARGE(Raw!AD:AD,A470+COUNTIF(Raw!C:C,"H")+COUNTIF(Raw!C:C,"S"))-20000,""),""))</f>
        <v/>
      </c>
      <c r="T470" s="63" t="str">
        <f>IF(S470="","",(INDEX(Raw!AE:AE,MATCH(S470+20000,Raw!AD:AD,0)))-14000)</f>
        <v/>
      </c>
      <c r="U470" s="63" t="str">
        <f>IF(S470="","",(INDEX(Raw!AF:AF,MATCH(S470+20000,Raw!AD:AD,0)))-6000)</f>
        <v/>
      </c>
    </row>
    <row r="471" spans="1:21" x14ac:dyDescent="0.3">
      <c r="A471" s="52">
        <v>468</v>
      </c>
      <c r="B471" s="3" t="str">
        <f t="shared" si="23"/>
        <v/>
      </c>
      <c r="C471" s="52" t="str">
        <f>IF(E471="","",(INDEX(Raw!D:D,MATCH(E471+60000,Raw!AD:AD,0))))</f>
        <v/>
      </c>
      <c r="D471" s="52" t="str">
        <f>IF(E471="","",(INDEX(Raw!A:A,MATCH(E471+60000,Raw!AD:AD,0))))</f>
        <v/>
      </c>
      <c r="E471" s="59" t="str">
        <f>(IFERROR(IF(LARGE(Raw!AD:AD,A471)-60000&gt;0,LARGE(Raw!AD:AD,A471)-60000,""),""))</f>
        <v/>
      </c>
      <c r="F471" s="63" t="str">
        <f>IF(E471="","",(INDEX(Raw!AE:AE,MATCH(E471+60000,Raw!AD:AD,0)))-42000)</f>
        <v/>
      </c>
      <c r="G471" s="63" t="str">
        <f>IF(E471="","",(INDEX(Raw!AF:AF,MATCH(E471+60000,Raw!AD:AD,0)))-18000)</f>
        <v/>
      </c>
      <c r="I471" s="3" t="str">
        <f t="shared" si="21"/>
        <v/>
      </c>
      <c r="J471" s="52" t="str">
        <f>IF(L471="","",(INDEX(Raw!D:D,MATCH(L471+40000,Raw!AD:AD,0))))</f>
        <v/>
      </c>
      <c r="K471" s="52" t="str">
        <f>IF(L471="","",(INDEX(Raw!A:A,MATCH(L471+40000,Raw!AD:AD,0))))</f>
        <v/>
      </c>
      <c r="L471" s="59" t="str">
        <f>(IFERROR(IF(LARGE(Raw!AD:AD,A471+COUNTIF(Raw!C:C,"H"))-40000&gt;0,LARGE(Raw!AD:AD,A471+COUNTIF(Raw!C:C,"H"))-40000,""),""))</f>
        <v/>
      </c>
      <c r="M471" s="63" t="str">
        <f>IF(L471="","",(INDEX(Raw!AE:AE,MATCH(L471+40000,Raw!AD:AD,0)))-28000)</f>
        <v/>
      </c>
      <c r="N471" s="63" t="str">
        <f>IF(L471="","",(INDEX(Raw!AF:AF,MATCH(L471+40000,Raw!AD:AD,0)))-12000)</f>
        <v/>
      </c>
      <c r="P471" s="3" t="str">
        <f t="shared" si="22"/>
        <v/>
      </c>
      <c r="Q471" s="52" t="str">
        <f>IF(S471="","",(INDEX(Raw!D:D,MATCH(S471+20000,Raw!AD:AD,0))))</f>
        <v/>
      </c>
      <c r="R471" s="52" t="str">
        <f>IF(S471="","",(INDEX(Raw!A:A,MATCH(S471+20000,Raw!AD:AD,0))))</f>
        <v/>
      </c>
      <c r="S471" s="59" t="str">
        <f>(IFERROR(IF(LARGE(Raw!AD:AD,A471+COUNTIF(Raw!C:C,"H")+COUNTIF(Raw!C:C,"S"))-20000&gt;0,LARGE(Raw!AD:AD,A471+COUNTIF(Raw!C:C,"H")+COUNTIF(Raw!C:C,"S"))-20000,""),""))</f>
        <v/>
      </c>
      <c r="T471" s="63" t="str">
        <f>IF(S471="","",(INDEX(Raw!AE:AE,MATCH(S471+20000,Raw!AD:AD,0)))-14000)</f>
        <v/>
      </c>
      <c r="U471" s="63" t="str">
        <f>IF(S471="","",(INDEX(Raw!AF:AF,MATCH(S471+20000,Raw!AD:AD,0)))-6000)</f>
        <v/>
      </c>
    </row>
    <row r="472" spans="1:21" x14ac:dyDescent="0.3">
      <c r="A472" s="52">
        <v>469</v>
      </c>
      <c r="B472" s="3" t="str">
        <f t="shared" si="23"/>
        <v/>
      </c>
      <c r="C472" s="52" t="str">
        <f>IF(E472="","",(INDEX(Raw!D:D,MATCH(E472+60000,Raw!AD:AD,0))))</f>
        <v/>
      </c>
      <c r="D472" s="52" t="str">
        <f>IF(E472="","",(INDEX(Raw!A:A,MATCH(E472+60000,Raw!AD:AD,0))))</f>
        <v/>
      </c>
      <c r="E472" s="59" t="str">
        <f>(IFERROR(IF(LARGE(Raw!AD:AD,A472)-60000&gt;0,LARGE(Raw!AD:AD,A472)-60000,""),""))</f>
        <v/>
      </c>
      <c r="F472" s="63" t="str">
        <f>IF(E472="","",(INDEX(Raw!AE:AE,MATCH(E472+60000,Raw!AD:AD,0)))-42000)</f>
        <v/>
      </c>
      <c r="G472" s="63" t="str">
        <f>IF(E472="","",(INDEX(Raw!AF:AF,MATCH(E472+60000,Raw!AD:AD,0)))-18000)</f>
        <v/>
      </c>
      <c r="I472" s="3" t="str">
        <f t="shared" si="21"/>
        <v/>
      </c>
      <c r="J472" s="52" t="str">
        <f>IF(L472="","",(INDEX(Raw!D:D,MATCH(L472+40000,Raw!AD:AD,0))))</f>
        <v/>
      </c>
      <c r="K472" s="52" t="str">
        <f>IF(L472="","",(INDEX(Raw!A:A,MATCH(L472+40000,Raw!AD:AD,0))))</f>
        <v/>
      </c>
      <c r="L472" s="59" t="str">
        <f>(IFERROR(IF(LARGE(Raw!AD:AD,A472+COUNTIF(Raw!C:C,"H"))-40000&gt;0,LARGE(Raw!AD:AD,A472+COUNTIF(Raw!C:C,"H"))-40000,""),""))</f>
        <v/>
      </c>
      <c r="M472" s="63" t="str">
        <f>IF(L472="","",(INDEX(Raw!AE:AE,MATCH(L472+40000,Raw!AD:AD,0)))-28000)</f>
        <v/>
      </c>
      <c r="N472" s="63" t="str">
        <f>IF(L472="","",(INDEX(Raw!AF:AF,MATCH(L472+40000,Raw!AD:AD,0)))-12000)</f>
        <v/>
      </c>
      <c r="P472" s="3" t="str">
        <f t="shared" si="22"/>
        <v/>
      </c>
      <c r="Q472" s="52" t="str">
        <f>IF(S472="","",(INDEX(Raw!D:D,MATCH(S472+20000,Raw!AD:AD,0))))</f>
        <v/>
      </c>
      <c r="R472" s="52" t="str">
        <f>IF(S472="","",(INDEX(Raw!A:A,MATCH(S472+20000,Raw!AD:AD,0))))</f>
        <v/>
      </c>
      <c r="S472" s="59" t="str">
        <f>(IFERROR(IF(LARGE(Raw!AD:AD,A472+COUNTIF(Raw!C:C,"H")+COUNTIF(Raw!C:C,"S"))-20000&gt;0,LARGE(Raw!AD:AD,A472+COUNTIF(Raw!C:C,"H")+COUNTIF(Raw!C:C,"S"))-20000,""),""))</f>
        <v/>
      </c>
      <c r="T472" s="63" t="str">
        <f>IF(S472="","",(INDEX(Raw!AE:AE,MATCH(S472+20000,Raw!AD:AD,0)))-14000)</f>
        <v/>
      </c>
      <c r="U472" s="63" t="str">
        <f>IF(S472="","",(INDEX(Raw!AF:AF,MATCH(S472+20000,Raw!AD:AD,0)))-6000)</f>
        <v/>
      </c>
    </row>
    <row r="473" spans="1:21" x14ac:dyDescent="0.3">
      <c r="A473" s="52">
        <v>470</v>
      </c>
      <c r="B473" s="3" t="str">
        <f t="shared" si="23"/>
        <v/>
      </c>
      <c r="C473" s="52" t="str">
        <f>IF(E473="","",(INDEX(Raw!D:D,MATCH(E473+60000,Raw!AD:AD,0))))</f>
        <v/>
      </c>
      <c r="D473" s="52" t="str">
        <f>IF(E473="","",(INDEX(Raw!A:A,MATCH(E473+60000,Raw!AD:AD,0))))</f>
        <v/>
      </c>
      <c r="E473" s="59" t="str">
        <f>(IFERROR(IF(LARGE(Raw!AD:AD,A473)-60000&gt;0,LARGE(Raw!AD:AD,A473)-60000,""),""))</f>
        <v/>
      </c>
      <c r="F473" s="63" t="str">
        <f>IF(E473="","",(INDEX(Raw!AE:AE,MATCH(E473+60000,Raw!AD:AD,0)))-42000)</f>
        <v/>
      </c>
      <c r="G473" s="63" t="str">
        <f>IF(E473="","",(INDEX(Raw!AF:AF,MATCH(E473+60000,Raw!AD:AD,0)))-18000)</f>
        <v/>
      </c>
      <c r="I473" s="3" t="str">
        <f t="shared" si="21"/>
        <v/>
      </c>
      <c r="J473" s="52" t="str">
        <f>IF(L473="","",(INDEX(Raw!D:D,MATCH(L473+40000,Raw!AD:AD,0))))</f>
        <v/>
      </c>
      <c r="K473" s="52" t="str">
        <f>IF(L473="","",(INDEX(Raw!A:A,MATCH(L473+40000,Raw!AD:AD,0))))</f>
        <v/>
      </c>
      <c r="L473" s="59" t="str">
        <f>(IFERROR(IF(LARGE(Raw!AD:AD,A473+COUNTIF(Raw!C:C,"H"))-40000&gt;0,LARGE(Raw!AD:AD,A473+COUNTIF(Raw!C:C,"H"))-40000,""),""))</f>
        <v/>
      </c>
      <c r="M473" s="63" t="str">
        <f>IF(L473="","",(INDEX(Raw!AE:AE,MATCH(L473+40000,Raw!AD:AD,0)))-28000)</f>
        <v/>
      </c>
      <c r="N473" s="63" t="str">
        <f>IF(L473="","",(INDEX(Raw!AF:AF,MATCH(L473+40000,Raw!AD:AD,0)))-12000)</f>
        <v/>
      </c>
      <c r="P473" s="3" t="str">
        <f t="shared" si="22"/>
        <v/>
      </c>
      <c r="Q473" s="52" t="str">
        <f>IF(S473="","",(INDEX(Raw!D:D,MATCH(S473+20000,Raw!AD:AD,0))))</f>
        <v/>
      </c>
      <c r="R473" s="52" t="str">
        <f>IF(S473="","",(INDEX(Raw!A:A,MATCH(S473+20000,Raw!AD:AD,0))))</f>
        <v/>
      </c>
      <c r="S473" s="59" t="str">
        <f>(IFERROR(IF(LARGE(Raw!AD:AD,A473+COUNTIF(Raw!C:C,"H")+COUNTIF(Raw!C:C,"S"))-20000&gt;0,LARGE(Raw!AD:AD,A473+COUNTIF(Raw!C:C,"H")+COUNTIF(Raw!C:C,"S"))-20000,""),""))</f>
        <v/>
      </c>
      <c r="T473" s="63" t="str">
        <f>IF(S473="","",(INDEX(Raw!AE:AE,MATCH(S473+20000,Raw!AD:AD,0)))-14000)</f>
        <v/>
      </c>
      <c r="U473" s="63" t="str">
        <f>IF(S473="","",(INDEX(Raw!AF:AF,MATCH(S473+20000,Raw!AD:AD,0)))-6000)</f>
        <v/>
      </c>
    </row>
    <row r="474" spans="1:21" x14ac:dyDescent="0.3">
      <c r="A474" s="52">
        <v>471</v>
      </c>
      <c r="B474" s="3" t="str">
        <f t="shared" si="23"/>
        <v/>
      </c>
      <c r="C474" s="52" t="str">
        <f>IF(E474="","",(INDEX(Raw!D:D,MATCH(E474+60000,Raw!AD:AD,0))))</f>
        <v/>
      </c>
      <c r="D474" s="52" t="str">
        <f>IF(E474="","",(INDEX(Raw!A:A,MATCH(E474+60000,Raw!AD:AD,0))))</f>
        <v/>
      </c>
      <c r="E474" s="59" t="str">
        <f>(IFERROR(IF(LARGE(Raw!AD:AD,A474)-60000&gt;0,LARGE(Raw!AD:AD,A474)-60000,""),""))</f>
        <v/>
      </c>
      <c r="F474" s="63" t="str">
        <f>IF(E474="","",(INDEX(Raw!AE:AE,MATCH(E474+60000,Raw!AD:AD,0)))-42000)</f>
        <v/>
      </c>
      <c r="G474" s="63" t="str">
        <f>IF(E474="","",(INDEX(Raw!AF:AF,MATCH(E474+60000,Raw!AD:AD,0)))-18000)</f>
        <v/>
      </c>
      <c r="I474" s="3" t="str">
        <f t="shared" si="21"/>
        <v/>
      </c>
      <c r="J474" s="52" t="str">
        <f>IF(L474="","",(INDEX(Raw!D:D,MATCH(L474+40000,Raw!AD:AD,0))))</f>
        <v/>
      </c>
      <c r="K474" s="52" t="str">
        <f>IF(L474="","",(INDEX(Raw!A:A,MATCH(L474+40000,Raw!AD:AD,0))))</f>
        <v/>
      </c>
      <c r="L474" s="59" t="str">
        <f>(IFERROR(IF(LARGE(Raw!AD:AD,A474+COUNTIF(Raw!C:C,"H"))-40000&gt;0,LARGE(Raw!AD:AD,A474+COUNTIF(Raw!C:C,"H"))-40000,""),""))</f>
        <v/>
      </c>
      <c r="M474" s="63" t="str">
        <f>IF(L474="","",(INDEX(Raw!AE:AE,MATCH(L474+40000,Raw!AD:AD,0)))-28000)</f>
        <v/>
      </c>
      <c r="N474" s="63" t="str">
        <f>IF(L474="","",(INDEX(Raw!AF:AF,MATCH(L474+40000,Raw!AD:AD,0)))-12000)</f>
        <v/>
      </c>
      <c r="P474" s="3" t="str">
        <f t="shared" si="22"/>
        <v/>
      </c>
      <c r="Q474" s="52" t="str">
        <f>IF(S474="","",(INDEX(Raw!D:D,MATCH(S474+20000,Raw!AD:AD,0))))</f>
        <v/>
      </c>
      <c r="R474" s="52" t="str">
        <f>IF(S474="","",(INDEX(Raw!A:A,MATCH(S474+20000,Raw!AD:AD,0))))</f>
        <v/>
      </c>
      <c r="S474" s="59" t="str">
        <f>(IFERROR(IF(LARGE(Raw!AD:AD,A474+COUNTIF(Raw!C:C,"H")+COUNTIF(Raw!C:C,"S"))-20000&gt;0,LARGE(Raw!AD:AD,A474+COUNTIF(Raw!C:C,"H")+COUNTIF(Raw!C:C,"S"))-20000,""),""))</f>
        <v/>
      </c>
      <c r="T474" s="63" t="str">
        <f>IF(S474="","",(INDEX(Raw!AE:AE,MATCH(S474+20000,Raw!AD:AD,0)))-14000)</f>
        <v/>
      </c>
      <c r="U474" s="63" t="str">
        <f>IF(S474="","",(INDEX(Raw!AF:AF,MATCH(S474+20000,Raw!AD:AD,0)))-6000)</f>
        <v/>
      </c>
    </row>
    <row r="475" spans="1:21" x14ac:dyDescent="0.3">
      <c r="A475" s="52">
        <v>472</v>
      </c>
      <c r="B475" s="3" t="str">
        <f t="shared" si="23"/>
        <v/>
      </c>
      <c r="C475" s="52" t="str">
        <f>IF(E475="","",(INDEX(Raw!D:D,MATCH(E475+60000,Raw!AD:AD,0))))</f>
        <v/>
      </c>
      <c r="D475" s="52" t="str">
        <f>IF(E475="","",(INDEX(Raw!A:A,MATCH(E475+60000,Raw!AD:AD,0))))</f>
        <v/>
      </c>
      <c r="E475" s="59" t="str">
        <f>(IFERROR(IF(LARGE(Raw!AD:AD,A475)-60000&gt;0,LARGE(Raw!AD:AD,A475)-60000,""),""))</f>
        <v/>
      </c>
      <c r="F475" s="63" t="str">
        <f>IF(E475="","",(INDEX(Raw!AE:AE,MATCH(E475+60000,Raw!AD:AD,0)))-42000)</f>
        <v/>
      </c>
      <c r="G475" s="63" t="str">
        <f>IF(E475="","",(INDEX(Raw!AF:AF,MATCH(E475+60000,Raw!AD:AD,0)))-18000)</f>
        <v/>
      </c>
      <c r="I475" s="3" t="str">
        <f t="shared" si="21"/>
        <v/>
      </c>
      <c r="J475" s="52" t="str">
        <f>IF(L475="","",(INDEX(Raw!D:D,MATCH(L475+40000,Raw!AD:AD,0))))</f>
        <v/>
      </c>
      <c r="K475" s="52" t="str">
        <f>IF(L475="","",(INDEX(Raw!A:A,MATCH(L475+40000,Raw!AD:AD,0))))</f>
        <v/>
      </c>
      <c r="L475" s="59" t="str">
        <f>(IFERROR(IF(LARGE(Raw!AD:AD,A475+COUNTIF(Raw!C:C,"H"))-40000&gt;0,LARGE(Raw!AD:AD,A475+COUNTIF(Raw!C:C,"H"))-40000,""),""))</f>
        <v/>
      </c>
      <c r="M475" s="63" t="str">
        <f>IF(L475="","",(INDEX(Raw!AE:AE,MATCH(L475+40000,Raw!AD:AD,0)))-28000)</f>
        <v/>
      </c>
      <c r="N475" s="63" t="str">
        <f>IF(L475="","",(INDEX(Raw!AF:AF,MATCH(L475+40000,Raw!AD:AD,0)))-12000)</f>
        <v/>
      </c>
      <c r="P475" s="3" t="str">
        <f t="shared" si="22"/>
        <v/>
      </c>
      <c r="Q475" s="52" t="str">
        <f>IF(S475="","",(INDEX(Raw!D:D,MATCH(S475+20000,Raw!AD:AD,0))))</f>
        <v/>
      </c>
      <c r="R475" s="52" t="str">
        <f>IF(S475="","",(INDEX(Raw!A:A,MATCH(S475+20000,Raw!AD:AD,0))))</f>
        <v/>
      </c>
      <c r="S475" s="59" t="str">
        <f>(IFERROR(IF(LARGE(Raw!AD:AD,A475+COUNTIF(Raw!C:C,"H")+COUNTIF(Raw!C:C,"S"))-20000&gt;0,LARGE(Raw!AD:AD,A475+COUNTIF(Raw!C:C,"H")+COUNTIF(Raw!C:C,"S"))-20000,""),""))</f>
        <v/>
      </c>
      <c r="T475" s="63" t="str">
        <f>IF(S475="","",(INDEX(Raw!AE:AE,MATCH(S475+20000,Raw!AD:AD,0)))-14000)</f>
        <v/>
      </c>
      <c r="U475" s="63" t="str">
        <f>IF(S475="","",(INDEX(Raw!AF:AF,MATCH(S475+20000,Raw!AD:AD,0)))-6000)</f>
        <v/>
      </c>
    </row>
    <row r="476" spans="1:21" x14ac:dyDescent="0.3">
      <c r="A476" s="52">
        <v>473</v>
      </c>
      <c r="B476" s="3" t="str">
        <f t="shared" si="23"/>
        <v/>
      </c>
      <c r="C476" s="52" t="str">
        <f>IF(E476="","",(INDEX(Raw!D:D,MATCH(E476+60000,Raw!AD:AD,0))))</f>
        <v/>
      </c>
      <c r="D476" s="52" t="str">
        <f>IF(E476="","",(INDEX(Raw!A:A,MATCH(E476+60000,Raw!AD:AD,0))))</f>
        <v/>
      </c>
      <c r="E476" s="59" t="str">
        <f>(IFERROR(IF(LARGE(Raw!AD:AD,A476)-60000&gt;0,LARGE(Raw!AD:AD,A476)-60000,""),""))</f>
        <v/>
      </c>
      <c r="F476" s="63" t="str">
        <f>IF(E476="","",(INDEX(Raw!AE:AE,MATCH(E476+60000,Raw!AD:AD,0)))-42000)</f>
        <v/>
      </c>
      <c r="G476" s="63" t="str">
        <f>IF(E476="","",(INDEX(Raw!AF:AF,MATCH(E476+60000,Raw!AD:AD,0)))-18000)</f>
        <v/>
      </c>
      <c r="I476" s="3" t="str">
        <f t="shared" si="21"/>
        <v/>
      </c>
      <c r="J476" s="52" t="str">
        <f>IF(L476="","",(INDEX(Raw!D:D,MATCH(L476+40000,Raw!AD:AD,0))))</f>
        <v/>
      </c>
      <c r="K476" s="52" t="str">
        <f>IF(L476="","",(INDEX(Raw!A:A,MATCH(L476+40000,Raw!AD:AD,0))))</f>
        <v/>
      </c>
      <c r="L476" s="59" t="str">
        <f>(IFERROR(IF(LARGE(Raw!AD:AD,A476+COUNTIF(Raw!C:C,"H"))-40000&gt;0,LARGE(Raw!AD:AD,A476+COUNTIF(Raw!C:C,"H"))-40000,""),""))</f>
        <v/>
      </c>
      <c r="M476" s="63" t="str">
        <f>IF(L476="","",(INDEX(Raw!AE:AE,MATCH(L476+40000,Raw!AD:AD,0)))-28000)</f>
        <v/>
      </c>
      <c r="N476" s="63" t="str">
        <f>IF(L476="","",(INDEX(Raw!AF:AF,MATCH(L476+40000,Raw!AD:AD,0)))-12000)</f>
        <v/>
      </c>
      <c r="P476" s="3" t="str">
        <f t="shared" si="22"/>
        <v/>
      </c>
      <c r="Q476" s="52" t="str">
        <f>IF(S476="","",(INDEX(Raw!D:D,MATCH(S476+20000,Raw!AD:AD,0))))</f>
        <v/>
      </c>
      <c r="R476" s="52" t="str">
        <f>IF(S476="","",(INDEX(Raw!A:A,MATCH(S476+20000,Raw!AD:AD,0))))</f>
        <v/>
      </c>
      <c r="S476" s="59" t="str">
        <f>(IFERROR(IF(LARGE(Raw!AD:AD,A476+COUNTIF(Raw!C:C,"H")+COUNTIF(Raw!C:C,"S"))-20000&gt;0,LARGE(Raw!AD:AD,A476+COUNTIF(Raw!C:C,"H")+COUNTIF(Raw!C:C,"S"))-20000,""),""))</f>
        <v/>
      </c>
      <c r="T476" s="63" t="str">
        <f>IF(S476="","",(INDEX(Raw!AE:AE,MATCH(S476+20000,Raw!AD:AD,0)))-14000)</f>
        <v/>
      </c>
      <c r="U476" s="63" t="str">
        <f>IF(S476="","",(INDEX(Raw!AF:AF,MATCH(S476+20000,Raw!AD:AD,0)))-6000)</f>
        <v/>
      </c>
    </row>
    <row r="477" spans="1:21" x14ac:dyDescent="0.3">
      <c r="A477" s="52">
        <v>474</v>
      </c>
      <c r="B477" s="3" t="str">
        <f t="shared" si="23"/>
        <v/>
      </c>
      <c r="C477" s="52" t="str">
        <f>IF(E477="","",(INDEX(Raw!D:D,MATCH(E477+60000,Raw!AD:AD,0))))</f>
        <v/>
      </c>
      <c r="D477" s="52" t="str">
        <f>IF(E477="","",(INDEX(Raw!A:A,MATCH(E477+60000,Raw!AD:AD,0))))</f>
        <v/>
      </c>
      <c r="E477" s="59" t="str">
        <f>(IFERROR(IF(LARGE(Raw!AD:AD,A477)-60000&gt;0,LARGE(Raw!AD:AD,A477)-60000,""),""))</f>
        <v/>
      </c>
      <c r="F477" s="63" t="str">
        <f>IF(E477="","",(INDEX(Raw!AE:AE,MATCH(E477+60000,Raw!AD:AD,0)))-42000)</f>
        <v/>
      </c>
      <c r="G477" s="63" t="str">
        <f>IF(E477="","",(INDEX(Raw!AF:AF,MATCH(E477+60000,Raw!AD:AD,0)))-18000)</f>
        <v/>
      </c>
      <c r="I477" s="3" t="str">
        <f t="shared" si="21"/>
        <v/>
      </c>
      <c r="J477" s="52" t="str">
        <f>IF(L477="","",(INDEX(Raw!D:D,MATCH(L477+40000,Raw!AD:AD,0))))</f>
        <v/>
      </c>
      <c r="K477" s="52" t="str">
        <f>IF(L477="","",(INDEX(Raw!A:A,MATCH(L477+40000,Raw!AD:AD,0))))</f>
        <v/>
      </c>
      <c r="L477" s="59" t="str">
        <f>(IFERROR(IF(LARGE(Raw!AD:AD,A477+COUNTIF(Raw!C:C,"H"))-40000&gt;0,LARGE(Raw!AD:AD,A477+COUNTIF(Raw!C:C,"H"))-40000,""),""))</f>
        <v/>
      </c>
      <c r="M477" s="63" t="str">
        <f>IF(L477="","",(INDEX(Raw!AE:AE,MATCH(L477+40000,Raw!AD:AD,0)))-28000)</f>
        <v/>
      </c>
      <c r="N477" s="63" t="str">
        <f>IF(L477="","",(INDEX(Raw!AF:AF,MATCH(L477+40000,Raw!AD:AD,0)))-12000)</f>
        <v/>
      </c>
      <c r="P477" s="3" t="str">
        <f t="shared" si="22"/>
        <v/>
      </c>
      <c r="Q477" s="52" t="str">
        <f>IF(S477="","",(INDEX(Raw!D:D,MATCH(S477+20000,Raw!AD:AD,0))))</f>
        <v/>
      </c>
      <c r="R477" s="52" t="str">
        <f>IF(S477="","",(INDEX(Raw!A:A,MATCH(S477+20000,Raw!AD:AD,0))))</f>
        <v/>
      </c>
      <c r="S477" s="59" t="str">
        <f>(IFERROR(IF(LARGE(Raw!AD:AD,A477+COUNTIF(Raw!C:C,"H")+COUNTIF(Raw!C:C,"S"))-20000&gt;0,LARGE(Raw!AD:AD,A477+COUNTIF(Raw!C:C,"H")+COUNTIF(Raw!C:C,"S"))-20000,""),""))</f>
        <v/>
      </c>
      <c r="T477" s="63" t="str">
        <f>IF(S477="","",(INDEX(Raw!AE:AE,MATCH(S477+20000,Raw!AD:AD,0)))-14000)</f>
        <v/>
      </c>
      <c r="U477" s="63" t="str">
        <f>IF(S477="","",(INDEX(Raw!AF:AF,MATCH(S477+20000,Raw!AD:AD,0)))-6000)</f>
        <v/>
      </c>
    </row>
    <row r="478" spans="1:21" x14ac:dyDescent="0.3">
      <c r="A478" s="52">
        <v>475</v>
      </c>
      <c r="B478" s="3" t="str">
        <f t="shared" si="23"/>
        <v/>
      </c>
      <c r="C478" s="52" t="str">
        <f>IF(E478="","",(INDEX(Raw!D:D,MATCH(E478+60000,Raw!AD:AD,0))))</f>
        <v/>
      </c>
      <c r="D478" s="52" t="str">
        <f>IF(E478="","",(INDEX(Raw!A:A,MATCH(E478+60000,Raw!AD:AD,0))))</f>
        <v/>
      </c>
      <c r="E478" s="59" t="str">
        <f>(IFERROR(IF(LARGE(Raw!AD:AD,A478)-60000&gt;0,LARGE(Raw!AD:AD,A478)-60000,""),""))</f>
        <v/>
      </c>
      <c r="F478" s="63" t="str">
        <f>IF(E478="","",(INDEX(Raw!AE:AE,MATCH(E478+60000,Raw!AD:AD,0)))-42000)</f>
        <v/>
      </c>
      <c r="G478" s="63" t="str">
        <f>IF(E478="","",(INDEX(Raw!AF:AF,MATCH(E478+60000,Raw!AD:AD,0)))-18000)</f>
        <v/>
      </c>
      <c r="I478" s="3" t="str">
        <f t="shared" si="21"/>
        <v/>
      </c>
      <c r="J478" s="52" t="str">
        <f>IF(L478="","",(INDEX(Raw!D:D,MATCH(L478+40000,Raw!AD:AD,0))))</f>
        <v/>
      </c>
      <c r="K478" s="52" t="str">
        <f>IF(L478="","",(INDEX(Raw!A:A,MATCH(L478+40000,Raw!AD:AD,0))))</f>
        <v/>
      </c>
      <c r="L478" s="59" t="str">
        <f>(IFERROR(IF(LARGE(Raw!AD:AD,A478+COUNTIF(Raw!C:C,"H"))-40000&gt;0,LARGE(Raw!AD:AD,A478+COUNTIF(Raw!C:C,"H"))-40000,""),""))</f>
        <v/>
      </c>
      <c r="M478" s="63" t="str">
        <f>IF(L478="","",(INDEX(Raw!AE:AE,MATCH(L478+40000,Raw!AD:AD,0)))-28000)</f>
        <v/>
      </c>
      <c r="N478" s="63" t="str">
        <f>IF(L478="","",(INDEX(Raw!AF:AF,MATCH(L478+40000,Raw!AD:AD,0)))-12000)</f>
        <v/>
      </c>
      <c r="P478" s="3" t="str">
        <f t="shared" si="22"/>
        <v/>
      </c>
      <c r="Q478" s="52" t="str">
        <f>IF(S478="","",(INDEX(Raw!D:D,MATCH(S478+20000,Raw!AD:AD,0))))</f>
        <v/>
      </c>
      <c r="R478" s="52" t="str">
        <f>IF(S478="","",(INDEX(Raw!A:A,MATCH(S478+20000,Raw!AD:AD,0))))</f>
        <v/>
      </c>
      <c r="S478" s="59" t="str">
        <f>(IFERROR(IF(LARGE(Raw!AD:AD,A478+COUNTIF(Raw!C:C,"H")+COUNTIF(Raw!C:C,"S"))-20000&gt;0,LARGE(Raw!AD:AD,A478+COUNTIF(Raw!C:C,"H")+COUNTIF(Raw!C:C,"S"))-20000,""),""))</f>
        <v/>
      </c>
      <c r="T478" s="63" t="str">
        <f>IF(S478="","",(INDEX(Raw!AE:AE,MATCH(S478+20000,Raw!AD:AD,0)))-14000)</f>
        <v/>
      </c>
      <c r="U478" s="63" t="str">
        <f>IF(S478="","",(INDEX(Raw!AF:AF,MATCH(S478+20000,Raw!AD:AD,0)))-6000)</f>
        <v/>
      </c>
    </row>
    <row r="479" spans="1:21" x14ac:dyDescent="0.3">
      <c r="A479" s="52">
        <v>476</v>
      </c>
      <c r="B479" s="3" t="str">
        <f t="shared" si="23"/>
        <v/>
      </c>
      <c r="C479" s="52" t="str">
        <f>IF(E479="","",(INDEX(Raw!D:D,MATCH(E479+60000,Raw!AD:AD,0))))</f>
        <v/>
      </c>
      <c r="D479" s="52" t="str">
        <f>IF(E479="","",(INDEX(Raw!A:A,MATCH(E479+60000,Raw!AD:AD,0))))</f>
        <v/>
      </c>
      <c r="E479" s="59" t="str">
        <f>(IFERROR(IF(LARGE(Raw!AD:AD,A479)-60000&gt;0,LARGE(Raw!AD:AD,A479)-60000,""),""))</f>
        <v/>
      </c>
      <c r="F479" s="63" t="str">
        <f>IF(E479="","",(INDEX(Raw!AE:AE,MATCH(E479+60000,Raw!AD:AD,0)))-42000)</f>
        <v/>
      </c>
      <c r="G479" s="63" t="str">
        <f>IF(E479="","",(INDEX(Raw!AF:AF,MATCH(E479+60000,Raw!AD:AD,0)))-18000)</f>
        <v/>
      </c>
      <c r="I479" s="3" t="str">
        <f t="shared" si="21"/>
        <v/>
      </c>
      <c r="J479" s="52" t="str">
        <f>IF(L479="","",(INDEX(Raw!D:D,MATCH(L479+40000,Raw!AD:AD,0))))</f>
        <v/>
      </c>
      <c r="K479" s="52" t="str">
        <f>IF(L479="","",(INDEX(Raw!A:A,MATCH(L479+40000,Raw!AD:AD,0))))</f>
        <v/>
      </c>
      <c r="L479" s="59" t="str">
        <f>(IFERROR(IF(LARGE(Raw!AD:AD,A479+COUNTIF(Raw!C:C,"H"))-40000&gt;0,LARGE(Raw!AD:AD,A479+COUNTIF(Raw!C:C,"H"))-40000,""),""))</f>
        <v/>
      </c>
      <c r="M479" s="63" t="str">
        <f>IF(L479="","",(INDEX(Raw!AE:AE,MATCH(L479+40000,Raw!AD:AD,0)))-28000)</f>
        <v/>
      </c>
      <c r="N479" s="63" t="str">
        <f>IF(L479="","",(INDEX(Raw!AF:AF,MATCH(L479+40000,Raw!AD:AD,0)))-12000)</f>
        <v/>
      </c>
      <c r="P479" s="3" t="str">
        <f t="shared" si="22"/>
        <v/>
      </c>
      <c r="Q479" s="52" t="str">
        <f>IF(S479="","",(INDEX(Raw!D:D,MATCH(S479+20000,Raw!AD:AD,0))))</f>
        <v/>
      </c>
      <c r="R479" s="52" t="str">
        <f>IF(S479="","",(INDEX(Raw!A:A,MATCH(S479+20000,Raw!AD:AD,0))))</f>
        <v/>
      </c>
      <c r="S479" s="59" t="str">
        <f>(IFERROR(IF(LARGE(Raw!AD:AD,A479+COUNTIF(Raw!C:C,"H")+COUNTIF(Raw!C:C,"S"))-20000&gt;0,LARGE(Raw!AD:AD,A479+COUNTIF(Raw!C:C,"H")+COUNTIF(Raw!C:C,"S"))-20000,""),""))</f>
        <v/>
      </c>
      <c r="T479" s="63" t="str">
        <f>IF(S479="","",(INDEX(Raw!AE:AE,MATCH(S479+20000,Raw!AD:AD,0)))-14000)</f>
        <v/>
      </c>
      <c r="U479" s="63" t="str">
        <f>IF(S479="","",(INDEX(Raw!AF:AF,MATCH(S479+20000,Raw!AD:AD,0)))-6000)</f>
        <v/>
      </c>
    </row>
    <row r="480" spans="1:21" x14ac:dyDescent="0.3">
      <c r="A480" s="52">
        <v>477</v>
      </c>
      <c r="B480" s="3" t="str">
        <f t="shared" si="23"/>
        <v/>
      </c>
      <c r="C480" s="52" t="str">
        <f>IF(E480="","",(INDEX(Raw!D:D,MATCH(E480+60000,Raw!AD:AD,0))))</f>
        <v/>
      </c>
      <c r="D480" s="52" t="str">
        <f>IF(E480="","",(INDEX(Raw!A:A,MATCH(E480+60000,Raw!AD:AD,0))))</f>
        <v/>
      </c>
      <c r="E480" s="59" t="str">
        <f>(IFERROR(IF(LARGE(Raw!AD:AD,A480)-60000&gt;0,LARGE(Raw!AD:AD,A480)-60000,""),""))</f>
        <v/>
      </c>
      <c r="F480" s="63" t="str">
        <f>IF(E480="","",(INDEX(Raw!AE:AE,MATCH(E480+60000,Raw!AD:AD,0)))-42000)</f>
        <v/>
      </c>
      <c r="G480" s="63" t="str">
        <f>IF(E480="","",(INDEX(Raw!AF:AF,MATCH(E480+60000,Raw!AD:AD,0)))-18000)</f>
        <v/>
      </c>
      <c r="I480" s="3" t="str">
        <f t="shared" si="21"/>
        <v/>
      </c>
      <c r="J480" s="52" t="str">
        <f>IF(L480="","",(INDEX(Raw!D:D,MATCH(L480+40000,Raw!AD:AD,0))))</f>
        <v/>
      </c>
      <c r="K480" s="52" t="str">
        <f>IF(L480="","",(INDEX(Raw!A:A,MATCH(L480+40000,Raw!AD:AD,0))))</f>
        <v/>
      </c>
      <c r="L480" s="59" t="str">
        <f>(IFERROR(IF(LARGE(Raw!AD:AD,A480+COUNTIF(Raw!C:C,"H"))-40000&gt;0,LARGE(Raw!AD:AD,A480+COUNTIF(Raw!C:C,"H"))-40000,""),""))</f>
        <v/>
      </c>
      <c r="M480" s="63" t="str">
        <f>IF(L480="","",(INDEX(Raw!AE:AE,MATCH(L480+40000,Raw!AD:AD,0)))-28000)</f>
        <v/>
      </c>
      <c r="N480" s="63" t="str">
        <f>IF(L480="","",(INDEX(Raw!AF:AF,MATCH(L480+40000,Raw!AD:AD,0)))-12000)</f>
        <v/>
      </c>
      <c r="P480" s="3" t="str">
        <f t="shared" si="22"/>
        <v/>
      </c>
      <c r="Q480" s="52" t="str">
        <f>IF(S480="","",(INDEX(Raw!D:D,MATCH(S480+20000,Raw!AD:AD,0))))</f>
        <v/>
      </c>
      <c r="R480" s="52" t="str">
        <f>IF(S480="","",(INDEX(Raw!A:A,MATCH(S480+20000,Raw!AD:AD,0))))</f>
        <v/>
      </c>
      <c r="S480" s="59" t="str">
        <f>(IFERROR(IF(LARGE(Raw!AD:AD,A480+COUNTIF(Raw!C:C,"H")+COUNTIF(Raw!C:C,"S"))-20000&gt;0,LARGE(Raw!AD:AD,A480+COUNTIF(Raw!C:C,"H")+COUNTIF(Raw!C:C,"S"))-20000,""),""))</f>
        <v/>
      </c>
      <c r="T480" s="63" t="str">
        <f>IF(S480="","",(INDEX(Raw!AE:AE,MATCH(S480+20000,Raw!AD:AD,0)))-14000)</f>
        <v/>
      </c>
      <c r="U480" s="63" t="str">
        <f>IF(S480="","",(INDEX(Raw!AF:AF,MATCH(S480+20000,Raw!AD:AD,0)))-6000)</f>
        <v/>
      </c>
    </row>
    <row r="481" spans="1:21" x14ac:dyDescent="0.3">
      <c r="A481" s="52">
        <v>478</v>
      </c>
      <c r="B481" s="3" t="str">
        <f t="shared" si="23"/>
        <v/>
      </c>
      <c r="C481" s="52" t="str">
        <f>IF(E481="","",(INDEX(Raw!D:D,MATCH(E481+60000,Raw!AD:AD,0))))</f>
        <v/>
      </c>
      <c r="D481" s="52" t="str">
        <f>IF(E481="","",(INDEX(Raw!A:A,MATCH(E481+60000,Raw!AD:AD,0))))</f>
        <v/>
      </c>
      <c r="E481" s="59" t="str">
        <f>(IFERROR(IF(LARGE(Raw!AD:AD,A481)-60000&gt;0,LARGE(Raw!AD:AD,A481)-60000,""),""))</f>
        <v/>
      </c>
      <c r="F481" s="63" t="str">
        <f>IF(E481="","",(INDEX(Raw!AE:AE,MATCH(E481+60000,Raw!AD:AD,0)))-42000)</f>
        <v/>
      </c>
      <c r="G481" s="63" t="str">
        <f>IF(E481="","",(INDEX(Raw!AF:AF,MATCH(E481+60000,Raw!AD:AD,0)))-18000)</f>
        <v/>
      </c>
      <c r="I481" s="3" t="str">
        <f t="shared" si="21"/>
        <v/>
      </c>
      <c r="J481" s="52" t="str">
        <f>IF(L481="","",(INDEX(Raw!D:D,MATCH(L481+40000,Raw!AD:AD,0))))</f>
        <v/>
      </c>
      <c r="K481" s="52" t="str">
        <f>IF(L481="","",(INDEX(Raw!A:A,MATCH(L481+40000,Raw!AD:AD,0))))</f>
        <v/>
      </c>
      <c r="L481" s="59" t="str">
        <f>(IFERROR(IF(LARGE(Raw!AD:AD,A481+COUNTIF(Raw!C:C,"H"))-40000&gt;0,LARGE(Raw!AD:AD,A481+COUNTIF(Raw!C:C,"H"))-40000,""),""))</f>
        <v/>
      </c>
      <c r="M481" s="63" t="str">
        <f>IF(L481="","",(INDEX(Raw!AE:AE,MATCH(L481+40000,Raw!AD:AD,0)))-28000)</f>
        <v/>
      </c>
      <c r="N481" s="63" t="str">
        <f>IF(L481="","",(INDEX(Raw!AF:AF,MATCH(L481+40000,Raw!AD:AD,0)))-12000)</f>
        <v/>
      </c>
      <c r="P481" s="3" t="str">
        <f t="shared" si="22"/>
        <v/>
      </c>
      <c r="Q481" s="52" t="str">
        <f>IF(S481="","",(INDEX(Raw!D:D,MATCH(S481+20000,Raw!AD:AD,0))))</f>
        <v/>
      </c>
      <c r="R481" s="52" t="str">
        <f>IF(S481="","",(INDEX(Raw!A:A,MATCH(S481+20000,Raw!AD:AD,0))))</f>
        <v/>
      </c>
      <c r="S481" s="59" t="str">
        <f>(IFERROR(IF(LARGE(Raw!AD:AD,A481+COUNTIF(Raw!C:C,"H")+COUNTIF(Raw!C:C,"S"))-20000&gt;0,LARGE(Raw!AD:AD,A481+COUNTIF(Raw!C:C,"H")+COUNTIF(Raw!C:C,"S"))-20000,""),""))</f>
        <v/>
      </c>
      <c r="T481" s="63" t="str">
        <f>IF(S481="","",(INDEX(Raw!AE:AE,MATCH(S481+20000,Raw!AD:AD,0)))-14000)</f>
        <v/>
      </c>
      <c r="U481" s="63" t="str">
        <f>IF(S481="","",(INDEX(Raw!AF:AF,MATCH(S481+20000,Raw!AD:AD,0)))-6000)</f>
        <v/>
      </c>
    </row>
    <row r="482" spans="1:21" x14ac:dyDescent="0.3">
      <c r="A482" s="52">
        <v>479</v>
      </c>
      <c r="B482" s="3" t="str">
        <f t="shared" si="23"/>
        <v/>
      </c>
      <c r="C482" s="52" t="str">
        <f>IF(E482="","",(INDEX(Raw!D:D,MATCH(E482+60000,Raw!AD:AD,0))))</f>
        <v/>
      </c>
      <c r="D482" s="52" t="str">
        <f>IF(E482="","",(INDEX(Raw!A:A,MATCH(E482+60000,Raw!AD:AD,0))))</f>
        <v/>
      </c>
      <c r="E482" s="59" t="str">
        <f>(IFERROR(IF(LARGE(Raw!AD:AD,A482)-60000&gt;0,LARGE(Raw!AD:AD,A482)-60000,""),""))</f>
        <v/>
      </c>
      <c r="F482" s="63" t="str">
        <f>IF(E482="","",(INDEX(Raw!AE:AE,MATCH(E482+60000,Raw!AD:AD,0)))-42000)</f>
        <v/>
      </c>
      <c r="G482" s="63" t="str">
        <f>IF(E482="","",(INDEX(Raw!AF:AF,MATCH(E482+60000,Raw!AD:AD,0)))-18000)</f>
        <v/>
      </c>
      <c r="I482" s="3" t="str">
        <f t="shared" si="21"/>
        <v/>
      </c>
      <c r="J482" s="52" t="str">
        <f>IF(L482="","",(INDEX(Raw!D:D,MATCH(L482+40000,Raw!AD:AD,0))))</f>
        <v/>
      </c>
      <c r="K482" s="52" t="str">
        <f>IF(L482="","",(INDEX(Raw!A:A,MATCH(L482+40000,Raw!AD:AD,0))))</f>
        <v/>
      </c>
      <c r="L482" s="59" t="str">
        <f>(IFERROR(IF(LARGE(Raw!AD:AD,A482+COUNTIF(Raw!C:C,"H"))-40000&gt;0,LARGE(Raw!AD:AD,A482+COUNTIF(Raw!C:C,"H"))-40000,""),""))</f>
        <v/>
      </c>
      <c r="M482" s="63" t="str">
        <f>IF(L482="","",(INDEX(Raw!AE:AE,MATCH(L482+40000,Raw!AD:AD,0)))-28000)</f>
        <v/>
      </c>
      <c r="N482" s="63" t="str">
        <f>IF(L482="","",(INDEX(Raw!AF:AF,MATCH(L482+40000,Raw!AD:AD,0)))-12000)</f>
        <v/>
      </c>
      <c r="P482" s="3" t="str">
        <f t="shared" si="22"/>
        <v/>
      </c>
      <c r="Q482" s="52" t="str">
        <f>IF(S482="","",(INDEX(Raw!D:D,MATCH(S482+20000,Raw!AD:AD,0))))</f>
        <v/>
      </c>
      <c r="R482" s="52" t="str">
        <f>IF(S482="","",(INDEX(Raw!A:A,MATCH(S482+20000,Raw!AD:AD,0))))</f>
        <v/>
      </c>
      <c r="S482" s="59" t="str">
        <f>(IFERROR(IF(LARGE(Raw!AD:AD,A482+COUNTIF(Raw!C:C,"H")+COUNTIF(Raw!C:C,"S"))-20000&gt;0,LARGE(Raw!AD:AD,A482+COUNTIF(Raw!C:C,"H")+COUNTIF(Raw!C:C,"S"))-20000,""),""))</f>
        <v/>
      </c>
      <c r="T482" s="63" t="str">
        <f>IF(S482="","",(INDEX(Raw!AE:AE,MATCH(S482+20000,Raw!AD:AD,0)))-14000)</f>
        <v/>
      </c>
      <c r="U482" s="63" t="str">
        <f>IF(S482="","",(INDEX(Raw!AF:AF,MATCH(S482+20000,Raw!AD:AD,0)))-6000)</f>
        <v/>
      </c>
    </row>
    <row r="483" spans="1:21" x14ac:dyDescent="0.3">
      <c r="A483" s="52">
        <v>480</v>
      </c>
      <c r="B483" s="3" t="str">
        <f t="shared" si="23"/>
        <v/>
      </c>
      <c r="C483" s="52" t="str">
        <f>IF(E483="","",(INDEX(Raw!D:D,MATCH(E483+60000,Raw!AD:AD,0))))</f>
        <v/>
      </c>
      <c r="D483" s="52" t="str">
        <f>IF(E483="","",(INDEX(Raw!A:A,MATCH(E483+60000,Raw!AD:AD,0))))</f>
        <v/>
      </c>
      <c r="E483" s="59" t="str">
        <f>(IFERROR(IF(LARGE(Raw!AD:AD,A483)-60000&gt;0,LARGE(Raw!AD:AD,A483)-60000,""),""))</f>
        <v/>
      </c>
      <c r="F483" s="63" t="str">
        <f>IF(E483="","",(INDEX(Raw!AE:AE,MATCH(E483+60000,Raw!AD:AD,0)))-42000)</f>
        <v/>
      </c>
      <c r="G483" s="63" t="str">
        <f>IF(E483="","",(INDEX(Raw!AF:AF,MATCH(E483+60000,Raw!AD:AD,0)))-18000)</f>
        <v/>
      </c>
      <c r="I483" s="3" t="str">
        <f t="shared" si="21"/>
        <v/>
      </c>
      <c r="J483" s="52" t="str">
        <f>IF(L483="","",(INDEX(Raw!D:D,MATCH(L483+40000,Raw!AD:AD,0))))</f>
        <v/>
      </c>
      <c r="K483" s="52" t="str">
        <f>IF(L483="","",(INDEX(Raw!A:A,MATCH(L483+40000,Raw!AD:AD,0))))</f>
        <v/>
      </c>
      <c r="L483" s="59" t="str">
        <f>(IFERROR(IF(LARGE(Raw!AD:AD,A483+COUNTIF(Raw!C:C,"H"))-40000&gt;0,LARGE(Raw!AD:AD,A483+COUNTIF(Raw!C:C,"H"))-40000,""),""))</f>
        <v/>
      </c>
      <c r="M483" s="63" t="str">
        <f>IF(L483="","",(INDEX(Raw!AE:AE,MATCH(L483+40000,Raw!AD:AD,0)))-28000)</f>
        <v/>
      </c>
      <c r="N483" s="63" t="str">
        <f>IF(L483="","",(INDEX(Raw!AF:AF,MATCH(L483+40000,Raw!AD:AD,0)))-12000)</f>
        <v/>
      </c>
      <c r="P483" s="3" t="str">
        <f t="shared" si="22"/>
        <v/>
      </c>
      <c r="Q483" s="52" t="str">
        <f>IF(S483="","",(INDEX(Raw!D:D,MATCH(S483+20000,Raw!AD:AD,0))))</f>
        <v/>
      </c>
      <c r="R483" s="52" t="str">
        <f>IF(S483="","",(INDEX(Raw!A:A,MATCH(S483+20000,Raw!AD:AD,0))))</f>
        <v/>
      </c>
      <c r="S483" s="59" t="str">
        <f>(IFERROR(IF(LARGE(Raw!AD:AD,A483+COUNTIF(Raw!C:C,"H")+COUNTIF(Raw!C:C,"S"))-20000&gt;0,LARGE(Raw!AD:AD,A483+COUNTIF(Raw!C:C,"H")+COUNTIF(Raw!C:C,"S"))-20000,""),""))</f>
        <v/>
      </c>
      <c r="T483" s="63" t="str">
        <f>IF(S483="","",(INDEX(Raw!AE:AE,MATCH(S483+20000,Raw!AD:AD,0)))-14000)</f>
        <v/>
      </c>
      <c r="U483" s="63" t="str">
        <f>IF(S483="","",(INDEX(Raw!AF:AF,MATCH(S483+20000,Raw!AD:AD,0)))-6000)</f>
        <v/>
      </c>
    </row>
    <row r="484" spans="1:21" x14ac:dyDescent="0.3">
      <c r="A484" s="52">
        <v>481</v>
      </c>
      <c r="B484" s="3" t="str">
        <f t="shared" si="23"/>
        <v/>
      </c>
      <c r="C484" s="52" t="str">
        <f>IF(E484="","",(INDEX(Raw!D:D,MATCH(E484+60000,Raw!AD:AD,0))))</f>
        <v/>
      </c>
      <c r="D484" s="52" t="str">
        <f>IF(E484="","",(INDEX(Raw!A:A,MATCH(E484+60000,Raw!AD:AD,0))))</f>
        <v/>
      </c>
      <c r="E484" s="59" t="str">
        <f>(IFERROR(IF(LARGE(Raw!AD:AD,A484)-60000&gt;0,LARGE(Raw!AD:AD,A484)-60000,""),""))</f>
        <v/>
      </c>
      <c r="F484" s="63" t="str">
        <f>IF(E484="","",(INDEX(Raw!AE:AE,MATCH(E484+60000,Raw!AD:AD,0)))-42000)</f>
        <v/>
      </c>
      <c r="G484" s="63" t="str">
        <f>IF(E484="","",(INDEX(Raw!AF:AF,MATCH(E484+60000,Raw!AD:AD,0)))-18000)</f>
        <v/>
      </c>
      <c r="I484" s="3" t="str">
        <f t="shared" si="21"/>
        <v/>
      </c>
      <c r="J484" s="52" t="str">
        <f>IF(L484="","",(INDEX(Raw!D:D,MATCH(L484+40000,Raw!AD:AD,0))))</f>
        <v/>
      </c>
      <c r="K484" s="52" t="str">
        <f>IF(L484="","",(INDEX(Raw!A:A,MATCH(L484+40000,Raw!AD:AD,0))))</f>
        <v/>
      </c>
      <c r="L484" s="59" t="str">
        <f>(IFERROR(IF(LARGE(Raw!AD:AD,A484+COUNTIF(Raw!C:C,"H"))-40000&gt;0,LARGE(Raw!AD:AD,A484+COUNTIF(Raw!C:C,"H"))-40000,""),""))</f>
        <v/>
      </c>
      <c r="M484" s="63" t="str">
        <f>IF(L484="","",(INDEX(Raw!AE:AE,MATCH(L484+40000,Raw!AD:AD,0)))-28000)</f>
        <v/>
      </c>
      <c r="N484" s="63" t="str">
        <f>IF(L484="","",(INDEX(Raw!AF:AF,MATCH(L484+40000,Raw!AD:AD,0)))-12000)</f>
        <v/>
      </c>
      <c r="P484" s="3" t="str">
        <f t="shared" si="22"/>
        <v/>
      </c>
      <c r="Q484" s="52" t="str">
        <f>IF(S484="","",(INDEX(Raw!D:D,MATCH(S484+20000,Raw!AD:AD,0))))</f>
        <v/>
      </c>
      <c r="R484" s="52" t="str">
        <f>IF(S484="","",(INDEX(Raw!A:A,MATCH(S484+20000,Raw!AD:AD,0))))</f>
        <v/>
      </c>
      <c r="S484" s="59" t="str">
        <f>(IFERROR(IF(LARGE(Raw!AD:AD,A484+COUNTIF(Raw!C:C,"H")+COUNTIF(Raw!C:C,"S"))-20000&gt;0,LARGE(Raw!AD:AD,A484+COUNTIF(Raw!C:C,"H")+COUNTIF(Raw!C:C,"S"))-20000,""),""))</f>
        <v/>
      </c>
      <c r="T484" s="63" t="str">
        <f>IF(S484="","",(INDEX(Raw!AE:AE,MATCH(S484+20000,Raw!AD:AD,0)))-14000)</f>
        <v/>
      </c>
      <c r="U484" s="63" t="str">
        <f>IF(S484="","",(INDEX(Raw!AF:AF,MATCH(S484+20000,Raw!AD:AD,0)))-6000)</f>
        <v/>
      </c>
    </row>
    <row r="485" spans="1:21" x14ac:dyDescent="0.3">
      <c r="A485" s="52">
        <v>482</v>
      </c>
      <c r="B485" s="3" t="str">
        <f t="shared" si="23"/>
        <v/>
      </c>
      <c r="C485" s="52" t="str">
        <f>IF(E485="","",(INDEX(Raw!D:D,MATCH(E485+60000,Raw!AD:AD,0))))</f>
        <v/>
      </c>
      <c r="D485" s="52" t="str">
        <f>IF(E485="","",(INDEX(Raw!A:A,MATCH(E485+60000,Raw!AD:AD,0))))</f>
        <v/>
      </c>
      <c r="E485" s="59" t="str">
        <f>(IFERROR(IF(LARGE(Raw!AD:AD,A485)-60000&gt;0,LARGE(Raw!AD:AD,A485)-60000,""),""))</f>
        <v/>
      </c>
      <c r="F485" s="63" t="str">
        <f>IF(E485="","",(INDEX(Raw!AE:AE,MATCH(E485+60000,Raw!AD:AD,0)))-42000)</f>
        <v/>
      </c>
      <c r="G485" s="63" t="str">
        <f>IF(E485="","",(INDEX(Raw!AF:AF,MATCH(E485+60000,Raw!AD:AD,0)))-18000)</f>
        <v/>
      </c>
      <c r="I485" s="3" t="str">
        <f t="shared" si="21"/>
        <v/>
      </c>
      <c r="J485" s="52" t="str">
        <f>IF(L485="","",(INDEX(Raw!D:D,MATCH(L485+40000,Raw!AD:AD,0))))</f>
        <v/>
      </c>
      <c r="K485" s="52" t="str">
        <f>IF(L485="","",(INDEX(Raw!A:A,MATCH(L485+40000,Raw!AD:AD,0))))</f>
        <v/>
      </c>
      <c r="L485" s="59" t="str">
        <f>(IFERROR(IF(LARGE(Raw!AD:AD,A485+COUNTIF(Raw!C:C,"H"))-40000&gt;0,LARGE(Raw!AD:AD,A485+COUNTIF(Raw!C:C,"H"))-40000,""),""))</f>
        <v/>
      </c>
      <c r="M485" s="63" t="str">
        <f>IF(L485="","",(INDEX(Raw!AE:AE,MATCH(L485+40000,Raw!AD:AD,0)))-28000)</f>
        <v/>
      </c>
      <c r="N485" s="63" t="str">
        <f>IF(L485="","",(INDEX(Raw!AF:AF,MATCH(L485+40000,Raw!AD:AD,0)))-12000)</f>
        <v/>
      </c>
      <c r="P485" s="3" t="str">
        <f t="shared" si="22"/>
        <v/>
      </c>
      <c r="Q485" s="52" t="str">
        <f>IF(S485="","",(INDEX(Raw!D:D,MATCH(S485+20000,Raw!AD:AD,0))))</f>
        <v/>
      </c>
      <c r="R485" s="52" t="str">
        <f>IF(S485="","",(INDEX(Raw!A:A,MATCH(S485+20000,Raw!AD:AD,0))))</f>
        <v/>
      </c>
      <c r="S485" s="59" t="str">
        <f>(IFERROR(IF(LARGE(Raw!AD:AD,A485+COUNTIF(Raw!C:C,"H")+COUNTIF(Raw!C:C,"S"))-20000&gt;0,LARGE(Raw!AD:AD,A485+COUNTIF(Raw!C:C,"H")+COUNTIF(Raw!C:C,"S"))-20000,""),""))</f>
        <v/>
      </c>
      <c r="T485" s="63" t="str">
        <f>IF(S485="","",(INDEX(Raw!AE:AE,MATCH(S485+20000,Raw!AD:AD,0)))-14000)</f>
        <v/>
      </c>
      <c r="U485" s="63" t="str">
        <f>IF(S485="","",(INDEX(Raw!AF:AF,MATCH(S485+20000,Raw!AD:AD,0)))-6000)</f>
        <v/>
      </c>
    </row>
    <row r="486" spans="1:21" x14ac:dyDescent="0.3">
      <c r="A486" s="52">
        <v>483</v>
      </c>
      <c r="B486" s="3" t="str">
        <f t="shared" si="23"/>
        <v/>
      </c>
      <c r="C486" s="52" t="str">
        <f>IF(E486="","",(INDEX(Raw!D:D,MATCH(E486+60000,Raw!AD:AD,0))))</f>
        <v/>
      </c>
      <c r="D486" s="52" t="str">
        <f>IF(E486="","",(INDEX(Raw!A:A,MATCH(E486+60000,Raw!AD:AD,0))))</f>
        <v/>
      </c>
      <c r="E486" s="59" t="str">
        <f>(IFERROR(IF(LARGE(Raw!AD:AD,A486)-60000&gt;0,LARGE(Raw!AD:AD,A486)-60000,""),""))</f>
        <v/>
      </c>
      <c r="F486" s="63" t="str">
        <f>IF(E486="","",(INDEX(Raw!AE:AE,MATCH(E486+60000,Raw!AD:AD,0)))-42000)</f>
        <v/>
      </c>
      <c r="G486" s="63" t="str">
        <f>IF(E486="","",(INDEX(Raw!AF:AF,MATCH(E486+60000,Raw!AD:AD,0)))-18000)</f>
        <v/>
      </c>
      <c r="I486" s="3" t="str">
        <f t="shared" si="21"/>
        <v/>
      </c>
      <c r="J486" s="52" t="str">
        <f>IF(L486="","",(INDEX(Raw!D:D,MATCH(L486+40000,Raw!AD:AD,0))))</f>
        <v/>
      </c>
      <c r="K486" s="52" t="str">
        <f>IF(L486="","",(INDEX(Raw!A:A,MATCH(L486+40000,Raw!AD:AD,0))))</f>
        <v/>
      </c>
      <c r="L486" s="59" t="str">
        <f>(IFERROR(IF(LARGE(Raw!AD:AD,A486+COUNTIF(Raw!C:C,"H"))-40000&gt;0,LARGE(Raw!AD:AD,A486+COUNTIF(Raw!C:C,"H"))-40000,""),""))</f>
        <v/>
      </c>
      <c r="M486" s="63" t="str">
        <f>IF(L486="","",(INDEX(Raw!AE:AE,MATCH(L486+40000,Raw!AD:AD,0)))-28000)</f>
        <v/>
      </c>
      <c r="N486" s="63" t="str">
        <f>IF(L486="","",(INDEX(Raw!AF:AF,MATCH(L486+40000,Raw!AD:AD,0)))-12000)</f>
        <v/>
      </c>
      <c r="P486" s="3" t="str">
        <f t="shared" si="22"/>
        <v/>
      </c>
      <c r="Q486" s="52" t="str">
        <f>IF(S486="","",(INDEX(Raw!D:D,MATCH(S486+20000,Raw!AD:AD,0))))</f>
        <v/>
      </c>
      <c r="R486" s="52" t="str">
        <f>IF(S486="","",(INDEX(Raw!A:A,MATCH(S486+20000,Raw!AD:AD,0))))</f>
        <v/>
      </c>
      <c r="S486" s="59" t="str">
        <f>(IFERROR(IF(LARGE(Raw!AD:AD,A486+COUNTIF(Raw!C:C,"H")+COUNTIF(Raw!C:C,"S"))-20000&gt;0,LARGE(Raw!AD:AD,A486+COUNTIF(Raw!C:C,"H")+COUNTIF(Raw!C:C,"S"))-20000,""),""))</f>
        <v/>
      </c>
      <c r="T486" s="63" t="str">
        <f>IF(S486="","",(INDEX(Raw!AE:AE,MATCH(S486+20000,Raw!AD:AD,0)))-14000)</f>
        <v/>
      </c>
      <c r="U486" s="63" t="str">
        <f>IF(S486="","",(INDEX(Raw!AF:AF,MATCH(S486+20000,Raw!AD:AD,0)))-6000)</f>
        <v/>
      </c>
    </row>
    <row r="487" spans="1:21" x14ac:dyDescent="0.3">
      <c r="A487" s="52">
        <v>484</v>
      </c>
      <c r="B487" s="3" t="str">
        <f t="shared" si="23"/>
        <v/>
      </c>
      <c r="C487" s="52" t="str">
        <f>IF(E487="","",(INDEX(Raw!D:D,MATCH(E487+60000,Raw!AD:AD,0))))</f>
        <v/>
      </c>
      <c r="D487" s="52" t="str">
        <f>IF(E487="","",(INDEX(Raw!A:A,MATCH(E487+60000,Raw!AD:AD,0))))</f>
        <v/>
      </c>
      <c r="E487" s="59" t="str">
        <f>(IFERROR(IF(LARGE(Raw!AD:AD,A487)-60000&gt;0,LARGE(Raw!AD:AD,A487)-60000,""),""))</f>
        <v/>
      </c>
      <c r="F487" s="63" t="str">
        <f>IF(E487="","",(INDEX(Raw!AE:AE,MATCH(E487+60000,Raw!AD:AD,0)))-42000)</f>
        <v/>
      </c>
      <c r="G487" s="63" t="str">
        <f>IF(E487="","",(INDEX(Raw!AF:AF,MATCH(E487+60000,Raw!AD:AD,0)))-18000)</f>
        <v/>
      </c>
      <c r="I487" s="3" t="str">
        <f t="shared" si="21"/>
        <v/>
      </c>
      <c r="J487" s="52" t="str">
        <f>IF(L487="","",(INDEX(Raw!D:D,MATCH(L487+40000,Raw!AD:AD,0))))</f>
        <v/>
      </c>
      <c r="K487" s="52" t="str">
        <f>IF(L487="","",(INDEX(Raw!A:A,MATCH(L487+40000,Raw!AD:AD,0))))</f>
        <v/>
      </c>
      <c r="L487" s="59" t="str">
        <f>(IFERROR(IF(LARGE(Raw!AD:AD,A487+COUNTIF(Raw!C:C,"H"))-40000&gt;0,LARGE(Raw!AD:AD,A487+COUNTIF(Raw!C:C,"H"))-40000,""),""))</f>
        <v/>
      </c>
      <c r="M487" s="63" t="str">
        <f>IF(L487="","",(INDEX(Raw!AE:AE,MATCH(L487+40000,Raw!AD:AD,0)))-28000)</f>
        <v/>
      </c>
      <c r="N487" s="63" t="str">
        <f>IF(L487="","",(INDEX(Raw!AF:AF,MATCH(L487+40000,Raw!AD:AD,0)))-12000)</f>
        <v/>
      </c>
      <c r="P487" s="3" t="str">
        <f t="shared" si="22"/>
        <v/>
      </c>
      <c r="Q487" s="52" t="str">
        <f>IF(S487="","",(INDEX(Raw!D:D,MATCH(S487+20000,Raw!AD:AD,0))))</f>
        <v/>
      </c>
      <c r="R487" s="52" t="str">
        <f>IF(S487="","",(INDEX(Raw!A:A,MATCH(S487+20000,Raw!AD:AD,0))))</f>
        <v/>
      </c>
      <c r="S487" s="59" t="str">
        <f>(IFERROR(IF(LARGE(Raw!AD:AD,A487+COUNTIF(Raw!C:C,"H")+COUNTIF(Raw!C:C,"S"))-20000&gt;0,LARGE(Raw!AD:AD,A487+COUNTIF(Raw!C:C,"H")+COUNTIF(Raw!C:C,"S"))-20000,""),""))</f>
        <v/>
      </c>
      <c r="T487" s="63" t="str">
        <f>IF(S487="","",(INDEX(Raw!AE:AE,MATCH(S487+20000,Raw!AD:AD,0)))-14000)</f>
        <v/>
      </c>
      <c r="U487" s="63" t="str">
        <f>IF(S487="","",(INDEX(Raw!AF:AF,MATCH(S487+20000,Raw!AD:AD,0)))-6000)</f>
        <v/>
      </c>
    </row>
    <row r="488" spans="1:21" x14ac:dyDescent="0.3">
      <c r="A488" s="52">
        <v>485</v>
      </c>
      <c r="B488" s="3" t="str">
        <f t="shared" si="23"/>
        <v/>
      </c>
      <c r="C488" s="52" t="str">
        <f>IF(E488="","",(INDEX(Raw!D:D,MATCH(E488+60000,Raw!AD:AD,0))))</f>
        <v/>
      </c>
      <c r="D488" s="52" t="str">
        <f>IF(E488="","",(INDEX(Raw!A:A,MATCH(E488+60000,Raw!AD:AD,0))))</f>
        <v/>
      </c>
      <c r="E488" s="59" t="str">
        <f>(IFERROR(IF(LARGE(Raw!AD:AD,A488)-60000&gt;0,LARGE(Raw!AD:AD,A488)-60000,""),""))</f>
        <v/>
      </c>
      <c r="F488" s="63" t="str">
        <f>IF(E488="","",(INDEX(Raw!AE:AE,MATCH(E488+60000,Raw!AD:AD,0)))-42000)</f>
        <v/>
      </c>
      <c r="G488" s="63" t="str">
        <f>IF(E488="","",(INDEX(Raw!AF:AF,MATCH(E488+60000,Raw!AD:AD,0)))-18000)</f>
        <v/>
      </c>
      <c r="I488" s="3" t="str">
        <f t="shared" si="21"/>
        <v/>
      </c>
      <c r="J488" s="52" t="str">
        <f>IF(L488="","",(INDEX(Raw!D:D,MATCH(L488+40000,Raw!AD:AD,0))))</f>
        <v/>
      </c>
      <c r="K488" s="52" t="str">
        <f>IF(L488="","",(INDEX(Raw!A:A,MATCH(L488+40000,Raw!AD:AD,0))))</f>
        <v/>
      </c>
      <c r="L488" s="59" t="str">
        <f>(IFERROR(IF(LARGE(Raw!AD:AD,A488+COUNTIF(Raw!C:C,"H"))-40000&gt;0,LARGE(Raw!AD:AD,A488+COUNTIF(Raw!C:C,"H"))-40000,""),""))</f>
        <v/>
      </c>
      <c r="M488" s="63" t="str">
        <f>IF(L488="","",(INDEX(Raw!AE:AE,MATCH(L488+40000,Raw!AD:AD,0)))-28000)</f>
        <v/>
      </c>
      <c r="N488" s="63" t="str">
        <f>IF(L488="","",(INDEX(Raw!AF:AF,MATCH(L488+40000,Raw!AD:AD,0)))-12000)</f>
        <v/>
      </c>
      <c r="P488" s="3" t="str">
        <f t="shared" si="22"/>
        <v/>
      </c>
      <c r="Q488" s="52" t="str">
        <f>IF(S488="","",(INDEX(Raw!D:D,MATCH(S488+20000,Raw!AD:AD,0))))</f>
        <v/>
      </c>
      <c r="R488" s="52" t="str">
        <f>IF(S488="","",(INDEX(Raw!A:A,MATCH(S488+20000,Raw!AD:AD,0))))</f>
        <v/>
      </c>
      <c r="S488" s="59" t="str">
        <f>(IFERROR(IF(LARGE(Raw!AD:AD,A488+COUNTIF(Raw!C:C,"H")+COUNTIF(Raw!C:C,"S"))-20000&gt;0,LARGE(Raw!AD:AD,A488+COUNTIF(Raw!C:C,"H")+COUNTIF(Raw!C:C,"S"))-20000,""),""))</f>
        <v/>
      </c>
      <c r="T488" s="63" t="str">
        <f>IF(S488="","",(INDEX(Raw!AE:AE,MATCH(S488+20000,Raw!AD:AD,0)))-14000)</f>
        <v/>
      </c>
      <c r="U488" s="63" t="str">
        <f>IF(S488="","",(INDEX(Raw!AF:AF,MATCH(S488+20000,Raw!AD:AD,0)))-6000)</f>
        <v/>
      </c>
    </row>
    <row r="489" spans="1:21" x14ac:dyDescent="0.3">
      <c r="A489" s="52">
        <v>486</v>
      </c>
      <c r="B489" s="3" t="str">
        <f t="shared" si="23"/>
        <v/>
      </c>
      <c r="C489" s="52" t="str">
        <f>IF(E489="","",(INDEX(Raw!D:D,MATCH(E489+60000,Raw!AD:AD,0))))</f>
        <v/>
      </c>
      <c r="D489" s="52" t="str">
        <f>IF(E489="","",(INDEX(Raw!A:A,MATCH(E489+60000,Raw!AD:AD,0))))</f>
        <v/>
      </c>
      <c r="E489" s="59" t="str">
        <f>(IFERROR(IF(LARGE(Raw!AD:AD,A489)-60000&gt;0,LARGE(Raw!AD:AD,A489)-60000,""),""))</f>
        <v/>
      </c>
      <c r="F489" s="63" t="str">
        <f>IF(E489="","",(INDEX(Raw!AE:AE,MATCH(E489+60000,Raw!AD:AD,0)))-42000)</f>
        <v/>
      </c>
      <c r="G489" s="63" t="str">
        <f>IF(E489="","",(INDEX(Raw!AF:AF,MATCH(E489+60000,Raw!AD:AD,0)))-18000)</f>
        <v/>
      </c>
      <c r="I489" s="3" t="str">
        <f t="shared" si="21"/>
        <v/>
      </c>
      <c r="J489" s="52" t="str">
        <f>IF(L489="","",(INDEX(Raw!D:D,MATCH(L489+40000,Raw!AD:AD,0))))</f>
        <v/>
      </c>
      <c r="K489" s="52" t="str">
        <f>IF(L489="","",(INDEX(Raw!A:A,MATCH(L489+40000,Raw!AD:AD,0))))</f>
        <v/>
      </c>
      <c r="L489" s="59" t="str">
        <f>(IFERROR(IF(LARGE(Raw!AD:AD,A489+COUNTIF(Raw!C:C,"H"))-40000&gt;0,LARGE(Raw!AD:AD,A489+COUNTIF(Raw!C:C,"H"))-40000,""),""))</f>
        <v/>
      </c>
      <c r="M489" s="63" t="str">
        <f>IF(L489="","",(INDEX(Raw!AE:AE,MATCH(L489+40000,Raw!AD:AD,0)))-28000)</f>
        <v/>
      </c>
      <c r="N489" s="63" t="str">
        <f>IF(L489="","",(INDEX(Raw!AF:AF,MATCH(L489+40000,Raw!AD:AD,0)))-12000)</f>
        <v/>
      </c>
      <c r="P489" s="3" t="str">
        <f t="shared" si="22"/>
        <v/>
      </c>
      <c r="Q489" s="52" t="str">
        <f>IF(S489="","",(INDEX(Raw!D:D,MATCH(S489+20000,Raw!AD:AD,0))))</f>
        <v/>
      </c>
      <c r="R489" s="52" t="str">
        <f>IF(S489="","",(INDEX(Raw!A:A,MATCH(S489+20000,Raw!AD:AD,0))))</f>
        <v/>
      </c>
      <c r="S489" s="59" t="str">
        <f>(IFERROR(IF(LARGE(Raw!AD:AD,A489+COUNTIF(Raw!C:C,"H")+COUNTIF(Raw!C:C,"S"))-20000&gt;0,LARGE(Raw!AD:AD,A489+COUNTIF(Raw!C:C,"H")+COUNTIF(Raw!C:C,"S"))-20000,""),""))</f>
        <v/>
      </c>
      <c r="T489" s="63" t="str">
        <f>IF(S489="","",(INDEX(Raw!AE:AE,MATCH(S489+20000,Raw!AD:AD,0)))-14000)</f>
        <v/>
      </c>
      <c r="U489" s="63" t="str">
        <f>IF(S489="","",(INDEX(Raw!AF:AF,MATCH(S489+20000,Raw!AD:AD,0)))-6000)</f>
        <v/>
      </c>
    </row>
    <row r="490" spans="1:21" x14ac:dyDescent="0.3">
      <c r="A490" s="52">
        <v>487</v>
      </c>
      <c r="B490" s="3" t="str">
        <f t="shared" si="23"/>
        <v/>
      </c>
      <c r="C490" s="52" t="str">
        <f>IF(E490="","",(INDEX(Raw!D:D,MATCH(E490+60000,Raw!AD:AD,0))))</f>
        <v/>
      </c>
      <c r="D490" s="52" t="str">
        <f>IF(E490="","",(INDEX(Raw!A:A,MATCH(E490+60000,Raw!AD:AD,0))))</f>
        <v/>
      </c>
      <c r="E490" s="59" t="str">
        <f>(IFERROR(IF(LARGE(Raw!AD:AD,A490)-60000&gt;0,LARGE(Raw!AD:AD,A490)-60000,""),""))</f>
        <v/>
      </c>
      <c r="F490" s="63" t="str">
        <f>IF(E490="","",(INDEX(Raw!AE:AE,MATCH(E490+60000,Raw!AD:AD,0)))-42000)</f>
        <v/>
      </c>
      <c r="G490" s="63" t="str">
        <f>IF(E490="","",(INDEX(Raw!AF:AF,MATCH(E490+60000,Raw!AD:AD,0)))-18000)</f>
        <v/>
      </c>
      <c r="I490" s="3" t="str">
        <f t="shared" si="21"/>
        <v/>
      </c>
      <c r="J490" s="52" t="str">
        <f>IF(L490="","",(INDEX(Raw!D:D,MATCH(L490+40000,Raw!AD:AD,0))))</f>
        <v/>
      </c>
      <c r="K490" s="52" t="str">
        <f>IF(L490="","",(INDEX(Raw!A:A,MATCH(L490+40000,Raw!AD:AD,0))))</f>
        <v/>
      </c>
      <c r="L490" s="59" t="str">
        <f>(IFERROR(IF(LARGE(Raw!AD:AD,A490+COUNTIF(Raw!C:C,"H"))-40000&gt;0,LARGE(Raw!AD:AD,A490+COUNTIF(Raw!C:C,"H"))-40000,""),""))</f>
        <v/>
      </c>
      <c r="M490" s="63" t="str">
        <f>IF(L490="","",(INDEX(Raw!AE:AE,MATCH(L490+40000,Raw!AD:AD,0)))-28000)</f>
        <v/>
      </c>
      <c r="N490" s="63" t="str">
        <f>IF(L490="","",(INDEX(Raw!AF:AF,MATCH(L490+40000,Raw!AD:AD,0)))-12000)</f>
        <v/>
      </c>
      <c r="P490" s="3" t="str">
        <f t="shared" si="22"/>
        <v/>
      </c>
      <c r="Q490" s="52" t="str">
        <f>IF(S490="","",(INDEX(Raw!D:D,MATCH(S490+20000,Raw!AD:AD,0))))</f>
        <v/>
      </c>
      <c r="R490" s="52" t="str">
        <f>IF(S490="","",(INDEX(Raw!A:A,MATCH(S490+20000,Raw!AD:AD,0))))</f>
        <v/>
      </c>
      <c r="S490" s="59" t="str">
        <f>(IFERROR(IF(LARGE(Raw!AD:AD,A490+COUNTIF(Raw!C:C,"H")+COUNTIF(Raw!C:C,"S"))-20000&gt;0,LARGE(Raw!AD:AD,A490+COUNTIF(Raw!C:C,"H")+COUNTIF(Raw!C:C,"S"))-20000,""),""))</f>
        <v/>
      </c>
      <c r="T490" s="63" t="str">
        <f>IF(S490="","",(INDEX(Raw!AE:AE,MATCH(S490+20000,Raw!AD:AD,0)))-14000)</f>
        <v/>
      </c>
      <c r="U490" s="63" t="str">
        <f>IF(S490="","",(INDEX(Raw!AF:AF,MATCH(S490+20000,Raw!AD:AD,0)))-6000)</f>
        <v/>
      </c>
    </row>
    <row r="491" spans="1:21" x14ac:dyDescent="0.3">
      <c r="A491" s="52">
        <v>488</v>
      </c>
      <c r="B491" s="3" t="str">
        <f t="shared" si="23"/>
        <v/>
      </c>
      <c r="C491" s="52" t="str">
        <f>IF(E491="","",(INDEX(Raw!D:D,MATCH(E491+60000,Raw!AD:AD,0))))</f>
        <v/>
      </c>
      <c r="D491" s="52" t="str">
        <f>IF(E491="","",(INDEX(Raw!A:A,MATCH(E491+60000,Raw!AD:AD,0))))</f>
        <v/>
      </c>
      <c r="E491" s="59" t="str">
        <f>(IFERROR(IF(LARGE(Raw!AD:AD,A491)-60000&gt;0,LARGE(Raw!AD:AD,A491)-60000,""),""))</f>
        <v/>
      </c>
      <c r="F491" s="63" t="str">
        <f>IF(E491="","",(INDEX(Raw!AE:AE,MATCH(E491+60000,Raw!AD:AD,0)))-42000)</f>
        <v/>
      </c>
      <c r="G491" s="63" t="str">
        <f>IF(E491="","",(INDEX(Raw!AF:AF,MATCH(E491+60000,Raw!AD:AD,0)))-18000)</f>
        <v/>
      </c>
      <c r="I491" s="3" t="str">
        <f t="shared" si="21"/>
        <v/>
      </c>
      <c r="J491" s="52" t="str">
        <f>IF(L491="","",(INDEX(Raw!D:D,MATCH(L491+40000,Raw!AD:AD,0))))</f>
        <v/>
      </c>
      <c r="K491" s="52" t="str">
        <f>IF(L491="","",(INDEX(Raw!A:A,MATCH(L491+40000,Raw!AD:AD,0))))</f>
        <v/>
      </c>
      <c r="L491" s="59" t="str">
        <f>(IFERROR(IF(LARGE(Raw!AD:AD,A491+COUNTIF(Raw!C:C,"H"))-40000&gt;0,LARGE(Raw!AD:AD,A491+COUNTIF(Raw!C:C,"H"))-40000,""),""))</f>
        <v/>
      </c>
      <c r="M491" s="63" t="str">
        <f>IF(L491="","",(INDEX(Raw!AE:AE,MATCH(L491+40000,Raw!AD:AD,0)))-28000)</f>
        <v/>
      </c>
      <c r="N491" s="63" t="str">
        <f>IF(L491="","",(INDEX(Raw!AF:AF,MATCH(L491+40000,Raw!AD:AD,0)))-12000)</f>
        <v/>
      </c>
      <c r="P491" s="3" t="str">
        <f t="shared" si="22"/>
        <v/>
      </c>
      <c r="Q491" s="52" t="str">
        <f>IF(S491="","",(INDEX(Raw!D:D,MATCH(S491+20000,Raw!AD:AD,0))))</f>
        <v/>
      </c>
      <c r="R491" s="52" t="str">
        <f>IF(S491="","",(INDEX(Raw!A:A,MATCH(S491+20000,Raw!AD:AD,0))))</f>
        <v/>
      </c>
      <c r="S491" s="59" t="str">
        <f>(IFERROR(IF(LARGE(Raw!AD:AD,A491+COUNTIF(Raw!C:C,"H")+COUNTIF(Raw!C:C,"S"))-20000&gt;0,LARGE(Raw!AD:AD,A491+COUNTIF(Raw!C:C,"H")+COUNTIF(Raw!C:C,"S"))-20000,""),""))</f>
        <v/>
      </c>
      <c r="T491" s="63" t="str">
        <f>IF(S491="","",(INDEX(Raw!AE:AE,MATCH(S491+20000,Raw!AD:AD,0)))-14000)</f>
        <v/>
      </c>
      <c r="U491" s="63" t="str">
        <f>IF(S491="","",(INDEX(Raw!AF:AF,MATCH(S491+20000,Raw!AD:AD,0)))-6000)</f>
        <v/>
      </c>
    </row>
    <row r="492" spans="1:21" x14ac:dyDescent="0.3">
      <c r="A492" s="52">
        <v>489</v>
      </c>
      <c r="B492" s="3" t="str">
        <f t="shared" si="23"/>
        <v/>
      </c>
      <c r="C492" s="52" t="str">
        <f>IF(E492="","",(INDEX(Raw!D:D,MATCH(E492+60000,Raw!AD:AD,0))))</f>
        <v/>
      </c>
      <c r="D492" s="52" t="str">
        <f>IF(E492="","",(INDEX(Raw!A:A,MATCH(E492+60000,Raw!AD:AD,0))))</f>
        <v/>
      </c>
      <c r="E492" s="59" t="str">
        <f>(IFERROR(IF(LARGE(Raw!AD:AD,A492)-60000&gt;0,LARGE(Raw!AD:AD,A492)-60000,""),""))</f>
        <v/>
      </c>
      <c r="F492" s="63" t="str">
        <f>IF(E492="","",(INDEX(Raw!AE:AE,MATCH(E492+60000,Raw!AD:AD,0)))-42000)</f>
        <v/>
      </c>
      <c r="G492" s="63" t="str">
        <f>IF(E492="","",(INDEX(Raw!AF:AF,MATCH(E492+60000,Raw!AD:AD,0)))-18000)</f>
        <v/>
      </c>
      <c r="I492" s="3" t="str">
        <f t="shared" si="21"/>
        <v/>
      </c>
      <c r="J492" s="52" t="str">
        <f>IF(L492="","",(INDEX(Raw!D:D,MATCH(L492+40000,Raw!AD:AD,0))))</f>
        <v/>
      </c>
      <c r="K492" s="52" t="str">
        <f>IF(L492="","",(INDEX(Raw!A:A,MATCH(L492+40000,Raw!AD:AD,0))))</f>
        <v/>
      </c>
      <c r="L492" s="59" t="str">
        <f>(IFERROR(IF(LARGE(Raw!AD:AD,A492+COUNTIF(Raw!C:C,"H"))-40000&gt;0,LARGE(Raw!AD:AD,A492+COUNTIF(Raw!C:C,"H"))-40000,""),""))</f>
        <v/>
      </c>
      <c r="M492" s="63" t="str">
        <f>IF(L492="","",(INDEX(Raw!AE:AE,MATCH(L492+40000,Raw!AD:AD,0)))-28000)</f>
        <v/>
      </c>
      <c r="N492" s="63" t="str">
        <f>IF(L492="","",(INDEX(Raw!AF:AF,MATCH(L492+40000,Raw!AD:AD,0)))-12000)</f>
        <v/>
      </c>
      <c r="P492" s="3" t="str">
        <f t="shared" si="22"/>
        <v/>
      </c>
      <c r="Q492" s="52" t="str">
        <f>IF(S492="","",(INDEX(Raw!D:D,MATCH(S492+20000,Raw!AD:AD,0))))</f>
        <v/>
      </c>
      <c r="R492" s="52" t="str">
        <f>IF(S492="","",(INDEX(Raw!A:A,MATCH(S492+20000,Raw!AD:AD,0))))</f>
        <v/>
      </c>
      <c r="S492" s="59" t="str">
        <f>(IFERROR(IF(LARGE(Raw!AD:AD,A492+COUNTIF(Raw!C:C,"H")+COUNTIF(Raw!C:C,"S"))-20000&gt;0,LARGE(Raw!AD:AD,A492+COUNTIF(Raw!C:C,"H")+COUNTIF(Raw!C:C,"S"))-20000,""),""))</f>
        <v/>
      </c>
      <c r="T492" s="63" t="str">
        <f>IF(S492="","",(INDEX(Raw!AE:AE,MATCH(S492+20000,Raw!AD:AD,0)))-14000)</f>
        <v/>
      </c>
      <c r="U492" s="63" t="str">
        <f>IF(S492="","",(INDEX(Raw!AF:AF,MATCH(S492+20000,Raw!AD:AD,0)))-6000)</f>
        <v/>
      </c>
    </row>
    <row r="493" spans="1:21" x14ac:dyDescent="0.3">
      <c r="A493" s="52">
        <v>490</v>
      </c>
      <c r="B493" s="3" t="str">
        <f t="shared" si="23"/>
        <v/>
      </c>
      <c r="C493" s="52" t="str">
        <f>IF(E493="","",(INDEX(Raw!D:D,MATCH(E493+60000,Raw!AD:AD,0))))</f>
        <v/>
      </c>
      <c r="D493" s="52" t="str">
        <f>IF(E493="","",(INDEX(Raw!A:A,MATCH(E493+60000,Raw!AD:AD,0))))</f>
        <v/>
      </c>
      <c r="E493" s="59" t="str">
        <f>(IFERROR(IF(LARGE(Raw!AD:AD,A493)-60000&gt;0,LARGE(Raw!AD:AD,A493)-60000,""),""))</f>
        <v/>
      </c>
      <c r="F493" s="63" t="str">
        <f>IF(E493="","",(INDEX(Raw!AE:AE,MATCH(E493+60000,Raw!AD:AD,0)))-42000)</f>
        <v/>
      </c>
      <c r="G493" s="63" t="str">
        <f>IF(E493="","",(INDEX(Raw!AF:AF,MATCH(E493+60000,Raw!AD:AD,0)))-18000)</f>
        <v/>
      </c>
      <c r="I493" s="3" t="str">
        <f t="shared" si="21"/>
        <v/>
      </c>
      <c r="J493" s="52" t="str">
        <f>IF(L493="","",(INDEX(Raw!D:D,MATCH(L493+40000,Raw!AD:AD,0))))</f>
        <v/>
      </c>
      <c r="K493" s="52" t="str">
        <f>IF(L493="","",(INDEX(Raw!A:A,MATCH(L493+40000,Raw!AD:AD,0))))</f>
        <v/>
      </c>
      <c r="L493" s="59" t="str">
        <f>(IFERROR(IF(LARGE(Raw!AD:AD,A493+COUNTIF(Raw!C:C,"H"))-40000&gt;0,LARGE(Raw!AD:AD,A493+COUNTIF(Raw!C:C,"H"))-40000,""),""))</f>
        <v/>
      </c>
      <c r="M493" s="63" t="str">
        <f>IF(L493="","",(INDEX(Raw!AE:AE,MATCH(L493+40000,Raw!AD:AD,0)))-28000)</f>
        <v/>
      </c>
      <c r="N493" s="63" t="str">
        <f>IF(L493="","",(INDEX(Raw!AF:AF,MATCH(L493+40000,Raw!AD:AD,0)))-12000)</f>
        <v/>
      </c>
      <c r="P493" s="3" t="str">
        <f t="shared" si="22"/>
        <v/>
      </c>
      <c r="Q493" s="52" t="str">
        <f>IF(S493="","",(INDEX(Raw!D:D,MATCH(S493+20000,Raw!AD:AD,0))))</f>
        <v/>
      </c>
      <c r="R493" s="52" t="str">
        <f>IF(S493="","",(INDEX(Raw!A:A,MATCH(S493+20000,Raw!AD:AD,0))))</f>
        <v/>
      </c>
      <c r="S493" s="59" t="str">
        <f>(IFERROR(IF(LARGE(Raw!AD:AD,A493+COUNTIF(Raw!C:C,"H")+COUNTIF(Raw!C:C,"S"))-20000&gt;0,LARGE(Raw!AD:AD,A493+COUNTIF(Raw!C:C,"H")+COUNTIF(Raw!C:C,"S"))-20000,""),""))</f>
        <v/>
      </c>
      <c r="T493" s="63" t="str">
        <f>IF(S493="","",(INDEX(Raw!AE:AE,MATCH(S493+20000,Raw!AD:AD,0)))-14000)</f>
        <v/>
      </c>
      <c r="U493" s="63" t="str">
        <f>IF(S493="","",(INDEX(Raw!AF:AF,MATCH(S493+20000,Raw!AD:AD,0)))-6000)</f>
        <v/>
      </c>
    </row>
    <row r="494" spans="1:21" x14ac:dyDescent="0.3">
      <c r="A494" s="52">
        <v>491</v>
      </c>
      <c r="B494" s="3" t="str">
        <f t="shared" si="23"/>
        <v/>
      </c>
      <c r="C494" s="52" t="str">
        <f>IF(E494="","",(INDEX(Raw!D:D,MATCH(E494+60000,Raw!AD:AD,0))))</f>
        <v/>
      </c>
      <c r="D494" s="52" t="str">
        <f>IF(E494="","",(INDEX(Raw!A:A,MATCH(E494+60000,Raw!AD:AD,0))))</f>
        <v/>
      </c>
      <c r="E494" s="59" t="str">
        <f>(IFERROR(IF(LARGE(Raw!AD:AD,A494)-60000&gt;0,LARGE(Raw!AD:AD,A494)-60000,""),""))</f>
        <v/>
      </c>
      <c r="F494" s="63" t="str">
        <f>IF(E494="","",(INDEX(Raw!AE:AE,MATCH(E494+60000,Raw!AD:AD,0)))-42000)</f>
        <v/>
      </c>
      <c r="G494" s="63" t="str">
        <f>IF(E494="","",(INDEX(Raw!AF:AF,MATCH(E494+60000,Raw!AD:AD,0)))-18000)</f>
        <v/>
      </c>
      <c r="I494" s="3" t="str">
        <f t="shared" si="21"/>
        <v/>
      </c>
      <c r="J494" s="52" t="str">
        <f>IF(L494="","",(INDEX(Raw!D:D,MATCH(L494+40000,Raw!AD:AD,0))))</f>
        <v/>
      </c>
      <c r="K494" s="52" t="str">
        <f>IF(L494="","",(INDEX(Raw!A:A,MATCH(L494+40000,Raw!AD:AD,0))))</f>
        <v/>
      </c>
      <c r="L494" s="59" t="str">
        <f>(IFERROR(IF(LARGE(Raw!AD:AD,A494+COUNTIF(Raw!C:C,"H"))-40000&gt;0,LARGE(Raw!AD:AD,A494+COUNTIF(Raw!C:C,"H"))-40000,""),""))</f>
        <v/>
      </c>
      <c r="M494" s="63" t="str">
        <f>IF(L494="","",(INDEX(Raw!AE:AE,MATCH(L494+40000,Raw!AD:AD,0)))-28000)</f>
        <v/>
      </c>
      <c r="N494" s="63" t="str">
        <f>IF(L494="","",(INDEX(Raw!AF:AF,MATCH(L494+40000,Raw!AD:AD,0)))-12000)</f>
        <v/>
      </c>
      <c r="P494" s="3" t="str">
        <f t="shared" si="22"/>
        <v/>
      </c>
      <c r="Q494" s="52" t="str">
        <f>IF(S494="","",(INDEX(Raw!D:D,MATCH(S494+20000,Raw!AD:AD,0))))</f>
        <v/>
      </c>
      <c r="R494" s="52" t="str">
        <f>IF(S494="","",(INDEX(Raw!A:A,MATCH(S494+20000,Raw!AD:AD,0))))</f>
        <v/>
      </c>
      <c r="S494" s="59" t="str">
        <f>(IFERROR(IF(LARGE(Raw!AD:AD,A494+COUNTIF(Raw!C:C,"H")+COUNTIF(Raw!C:C,"S"))-20000&gt;0,LARGE(Raw!AD:AD,A494+COUNTIF(Raw!C:C,"H")+COUNTIF(Raw!C:C,"S"))-20000,""),""))</f>
        <v/>
      </c>
      <c r="T494" s="63" t="str">
        <f>IF(S494="","",(INDEX(Raw!AE:AE,MATCH(S494+20000,Raw!AD:AD,0)))-14000)</f>
        <v/>
      </c>
      <c r="U494" s="63" t="str">
        <f>IF(S494="","",(INDEX(Raw!AF:AF,MATCH(S494+20000,Raw!AD:AD,0)))-6000)</f>
        <v/>
      </c>
    </row>
    <row r="495" spans="1:21" x14ac:dyDescent="0.3">
      <c r="A495" s="52">
        <v>492</v>
      </c>
      <c r="B495" s="3" t="str">
        <f t="shared" si="23"/>
        <v/>
      </c>
      <c r="C495" s="52" t="str">
        <f>IF(E495="","",(INDEX(Raw!D:D,MATCH(E495+60000,Raw!AD:AD,0))))</f>
        <v/>
      </c>
      <c r="D495" s="52" t="str">
        <f>IF(E495="","",(INDEX(Raw!A:A,MATCH(E495+60000,Raw!AD:AD,0))))</f>
        <v/>
      </c>
      <c r="E495" s="59" t="str">
        <f>(IFERROR(IF(LARGE(Raw!AD:AD,A495)-60000&gt;0,LARGE(Raw!AD:AD,A495)-60000,""),""))</f>
        <v/>
      </c>
      <c r="F495" s="63" t="str">
        <f>IF(E495="","",(INDEX(Raw!AE:AE,MATCH(E495+60000,Raw!AD:AD,0)))-42000)</f>
        <v/>
      </c>
      <c r="G495" s="63" t="str">
        <f>IF(E495="","",(INDEX(Raw!AF:AF,MATCH(E495+60000,Raw!AD:AD,0)))-18000)</f>
        <v/>
      </c>
      <c r="I495" s="3" t="str">
        <f t="shared" si="21"/>
        <v/>
      </c>
      <c r="J495" s="52" t="str">
        <f>IF(L495="","",(INDEX(Raw!D:D,MATCH(L495+40000,Raw!AD:AD,0))))</f>
        <v/>
      </c>
      <c r="K495" s="52" t="str">
        <f>IF(L495="","",(INDEX(Raw!A:A,MATCH(L495+40000,Raw!AD:AD,0))))</f>
        <v/>
      </c>
      <c r="L495" s="59" t="str">
        <f>(IFERROR(IF(LARGE(Raw!AD:AD,A495+COUNTIF(Raw!C:C,"H"))-40000&gt;0,LARGE(Raw!AD:AD,A495+COUNTIF(Raw!C:C,"H"))-40000,""),""))</f>
        <v/>
      </c>
      <c r="M495" s="63" t="str">
        <f>IF(L495="","",(INDEX(Raw!AE:AE,MATCH(L495+40000,Raw!AD:AD,0)))-28000)</f>
        <v/>
      </c>
      <c r="N495" s="63" t="str">
        <f>IF(L495="","",(INDEX(Raw!AF:AF,MATCH(L495+40000,Raw!AD:AD,0)))-12000)</f>
        <v/>
      </c>
      <c r="P495" s="3" t="str">
        <f t="shared" si="22"/>
        <v/>
      </c>
      <c r="Q495" s="52" t="str">
        <f>IF(S495="","",(INDEX(Raw!D:D,MATCH(S495+20000,Raw!AD:AD,0))))</f>
        <v/>
      </c>
      <c r="R495" s="52" t="str">
        <f>IF(S495="","",(INDEX(Raw!A:A,MATCH(S495+20000,Raw!AD:AD,0))))</f>
        <v/>
      </c>
      <c r="S495" s="59" t="str">
        <f>(IFERROR(IF(LARGE(Raw!AD:AD,A495+COUNTIF(Raw!C:C,"H")+COUNTIF(Raw!C:C,"S"))-20000&gt;0,LARGE(Raw!AD:AD,A495+COUNTIF(Raw!C:C,"H")+COUNTIF(Raw!C:C,"S"))-20000,""),""))</f>
        <v/>
      </c>
      <c r="T495" s="63" t="str">
        <f>IF(S495="","",(INDEX(Raw!AE:AE,MATCH(S495+20000,Raw!AD:AD,0)))-14000)</f>
        <v/>
      </c>
      <c r="U495" s="63" t="str">
        <f>IF(S495="","",(INDEX(Raw!AF:AF,MATCH(S495+20000,Raw!AD:AD,0)))-6000)</f>
        <v/>
      </c>
    </row>
    <row r="496" spans="1:21" x14ac:dyDescent="0.3">
      <c r="A496" s="52">
        <v>493</v>
      </c>
      <c r="B496" s="3" t="str">
        <f t="shared" si="23"/>
        <v/>
      </c>
      <c r="C496" s="52" t="str">
        <f>IF(E496="","",(INDEX(Raw!D:D,MATCH(E496+60000,Raw!AD:AD,0))))</f>
        <v/>
      </c>
      <c r="D496" s="52" t="str">
        <f>IF(E496="","",(INDEX(Raw!A:A,MATCH(E496+60000,Raw!AD:AD,0))))</f>
        <v/>
      </c>
      <c r="E496" s="59" t="str">
        <f>(IFERROR(IF(LARGE(Raw!AD:AD,A496)-60000&gt;0,LARGE(Raw!AD:AD,A496)-60000,""),""))</f>
        <v/>
      </c>
      <c r="F496" s="63" t="str">
        <f>IF(E496="","",(INDEX(Raw!AE:AE,MATCH(E496+60000,Raw!AD:AD,0)))-42000)</f>
        <v/>
      </c>
      <c r="G496" s="63" t="str">
        <f>IF(E496="","",(INDEX(Raw!AF:AF,MATCH(E496+60000,Raw!AD:AD,0)))-18000)</f>
        <v/>
      </c>
      <c r="I496" s="3" t="str">
        <f t="shared" si="21"/>
        <v/>
      </c>
      <c r="J496" s="52" t="str">
        <f>IF(L496="","",(INDEX(Raw!D:D,MATCH(L496+40000,Raw!AD:AD,0))))</f>
        <v/>
      </c>
      <c r="K496" s="52" t="str">
        <f>IF(L496="","",(INDEX(Raw!A:A,MATCH(L496+40000,Raw!AD:AD,0))))</f>
        <v/>
      </c>
      <c r="L496" s="59" t="str">
        <f>(IFERROR(IF(LARGE(Raw!AD:AD,A496+COUNTIF(Raw!C:C,"H"))-40000&gt;0,LARGE(Raw!AD:AD,A496+COUNTIF(Raw!C:C,"H"))-40000,""),""))</f>
        <v/>
      </c>
      <c r="M496" s="63" t="str">
        <f>IF(L496="","",(INDEX(Raw!AE:AE,MATCH(L496+40000,Raw!AD:AD,0)))-28000)</f>
        <v/>
      </c>
      <c r="N496" s="63" t="str">
        <f>IF(L496="","",(INDEX(Raw!AF:AF,MATCH(L496+40000,Raw!AD:AD,0)))-12000)</f>
        <v/>
      </c>
      <c r="P496" s="3" t="str">
        <f t="shared" si="22"/>
        <v/>
      </c>
      <c r="Q496" s="52" t="str">
        <f>IF(S496="","",(INDEX(Raw!D:D,MATCH(S496+20000,Raw!AD:AD,0))))</f>
        <v/>
      </c>
      <c r="R496" s="52" t="str">
        <f>IF(S496="","",(INDEX(Raw!A:A,MATCH(S496+20000,Raw!AD:AD,0))))</f>
        <v/>
      </c>
      <c r="S496" s="59" t="str">
        <f>(IFERROR(IF(LARGE(Raw!AD:AD,A496+COUNTIF(Raw!C:C,"H")+COUNTIF(Raw!C:C,"S"))-20000&gt;0,LARGE(Raw!AD:AD,A496+COUNTIF(Raw!C:C,"H")+COUNTIF(Raw!C:C,"S"))-20000,""),""))</f>
        <v/>
      </c>
      <c r="T496" s="63" t="str">
        <f>IF(S496="","",(INDEX(Raw!AE:AE,MATCH(S496+20000,Raw!AD:AD,0)))-14000)</f>
        <v/>
      </c>
      <c r="U496" s="63" t="str">
        <f>IF(S496="","",(INDEX(Raw!AF:AF,MATCH(S496+20000,Raw!AD:AD,0)))-6000)</f>
        <v/>
      </c>
    </row>
    <row r="497" spans="1:21" x14ac:dyDescent="0.3">
      <c r="A497" s="52">
        <v>494</v>
      </c>
      <c r="B497" s="3" t="str">
        <f t="shared" si="23"/>
        <v/>
      </c>
      <c r="C497" s="52" t="str">
        <f>IF(E497="","",(INDEX(Raw!D:D,MATCH(E497+60000,Raw!AD:AD,0))))</f>
        <v/>
      </c>
      <c r="D497" s="52" t="str">
        <f>IF(E497="","",(INDEX(Raw!A:A,MATCH(E497+60000,Raw!AD:AD,0))))</f>
        <v/>
      </c>
      <c r="E497" s="59" t="str">
        <f>(IFERROR(IF(LARGE(Raw!AD:AD,A497)-60000&gt;0,LARGE(Raw!AD:AD,A497)-60000,""),""))</f>
        <v/>
      </c>
      <c r="F497" s="63" t="str">
        <f>IF(E497="","",(INDEX(Raw!AE:AE,MATCH(E497+60000,Raw!AD:AD,0)))-42000)</f>
        <v/>
      </c>
      <c r="G497" s="63" t="str">
        <f>IF(E497="","",(INDEX(Raw!AF:AF,MATCH(E497+60000,Raw!AD:AD,0)))-18000)</f>
        <v/>
      </c>
      <c r="I497" s="3" t="str">
        <f t="shared" si="21"/>
        <v/>
      </c>
      <c r="J497" s="52" t="str">
        <f>IF(L497="","",(INDEX(Raw!D:D,MATCH(L497+40000,Raw!AD:AD,0))))</f>
        <v/>
      </c>
      <c r="K497" s="52" t="str">
        <f>IF(L497="","",(INDEX(Raw!A:A,MATCH(L497+40000,Raw!AD:AD,0))))</f>
        <v/>
      </c>
      <c r="L497" s="59" t="str">
        <f>(IFERROR(IF(LARGE(Raw!AD:AD,A497+COUNTIF(Raw!C:C,"H"))-40000&gt;0,LARGE(Raw!AD:AD,A497+COUNTIF(Raw!C:C,"H"))-40000,""),""))</f>
        <v/>
      </c>
      <c r="M497" s="63" t="str">
        <f>IF(L497="","",(INDEX(Raw!AE:AE,MATCH(L497+40000,Raw!AD:AD,0)))-28000)</f>
        <v/>
      </c>
      <c r="N497" s="63" t="str">
        <f>IF(L497="","",(INDEX(Raw!AF:AF,MATCH(L497+40000,Raw!AD:AD,0)))-12000)</f>
        <v/>
      </c>
      <c r="P497" s="3" t="str">
        <f t="shared" si="22"/>
        <v/>
      </c>
      <c r="Q497" s="52" t="str">
        <f>IF(S497="","",(INDEX(Raw!D:D,MATCH(S497+20000,Raw!AD:AD,0))))</f>
        <v/>
      </c>
      <c r="R497" s="52" t="str">
        <f>IF(S497="","",(INDEX(Raw!A:A,MATCH(S497+20000,Raw!AD:AD,0))))</f>
        <v/>
      </c>
      <c r="S497" s="59" t="str">
        <f>(IFERROR(IF(LARGE(Raw!AD:AD,A497+COUNTIF(Raw!C:C,"H")+COUNTIF(Raw!C:C,"S"))-20000&gt;0,LARGE(Raw!AD:AD,A497+COUNTIF(Raw!C:C,"H")+COUNTIF(Raw!C:C,"S"))-20000,""),""))</f>
        <v/>
      </c>
      <c r="T497" s="63" t="str">
        <f>IF(S497="","",(INDEX(Raw!AE:AE,MATCH(S497+20000,Raw!AD:AD,0)))-14000)</f>
        <v/>
      </c>
      <c r="U497" s="63" t="str">
        <f>IF(S497="","",(INDEX(Raw!AF:AF,MATCH(S497+20000,Raw!AD:AD,0)))-6000)</f>
        <v/>
      </c>
    </row>
    <row r="498" spans="1:21" x14ac:dyDescent="0.3">
      <c r="A498" s="52">
        <v>495</v>
      </c>
      <c r="B498" s="3" t="str">
        <f t="shared" si="23"/>
        <v/>
      </c>
      <c r="C498" s="52" t="str">
        <f>IF(E498="","",(INDEX(Raw!D:D,MATCH(E498+60000,Raw!AD:AD,0))))</f>
        <v/>
      </c>
      <c r="D498" s="52" t="str">
        <f>IF(E498="","",(INDEX(Raw!A:A,MATCH(E498+60000,Raw!AD:AD,0))))</f>
        <v/>
      </c>
      <c r="E498" s="59" t="str">
        <f>(IFERROR(IF(LARGE(Raw!AD:AD,A498)-60000&gt;0,LARGE(Raw!AD:AD,A498)-60000,""),""))</f>
        <v/>
      </c>
      <c r="F498" s="63" t="str">
        <f>IF(E498="","",(INDEX(Raw!AE:AE,MATCH(E498+60000,Raw!AD:AD,0)))-42000)</f>
        <v/>
      </c>
      <c r="G498" s="63" t="str">
        <f>IF(E498="","",(INDEX(Raw!AF:AF,MATCH(E498+60000,Raw!AD:AD,0)))-18000)</f>
        <v/>
      </c>
      <c r="I498" s="3" t="str">
        <f t="shared" si="21"/>
        <v/>
      </c>
      <c r="J498" s="52" t="str">
        <f>IF(L498="","",(INDEX(Raw!D:D,MATCH(L498+40000,Raw!AD:AD,0))))</f>
        <v/>
      </c>
      <c r="K498" s="52" t="str">
        <f>IF(L498="","",(INDEX(Raw!A:A,MATCH(L498+40000,Raw!AD:AD,0))))</f>
        <v/>
      </c>
      <c r="L498" s="59" t="str">
        <f>(IFERROR(IF(LARGE(Raw!AD:AD,A498+COUNTIF(Raw!C:C,"H"))-40000&gt;0,LARGE(Raw!AD:AD,A498+COUNTIF(Raw!C:C,"H"))-40000,""),""))</f>
        <v/>
      </c>
      <c r="M498" s="63" t="str">
        <f>IF(L498="","",(INDEX(Raw!AE:AE,MATCH(L498+40000,Raw!AD:AD,0)))-28000)</f>
        <v/>
      </c>
      <c r="N498" s="63" t="str">
        <f>IF(L498="","",(INDEX(Raw!AF:AF,MATCH(L498+40000,Raw!AD:AD,0)))-12000)</f>
        <v/>
      </c>
      <c r="P498" s="3" t="str">
        <f t="shared" si="22"/>
        <v/>
      </c>
      <c r="Q498" s="52" t="str">
        <f>IF(S498="","",(INDEX(Raw!D:D,MATCH(S498+20000,Raw!AD:AD,0))))</f>
        <v/>
      </c>
      <c r="R498" s="52" t="str">
        <f>IF(S498="","",(INDEX(Raw!A:A,MATCH(S498+20000,Raw!AD:AD,0))))</f>
        <v/>
      </c>
      <c r="S498" s="59" t="str">
        <f>(IFERROR(IF(LARGE(Raw!AD:AD,A498+COUNTIF(Raw!C:C,"H")+COUNTIF(Raw!C:C,"S"))-20000&gt;0,LARGE(Raw!AD:AD,A498+COUNTIF(Raw!C:C,"H")+COUNTIF(Raw!C:C,"S"))-20000,""),""))</f>
        <v/>
      </c>
      <c r="T498" s="63" t="str">
        <f>IF(S498="","",(INDEX(Raw!AE:AE,MATCH(S498+20000,Raw!AD:AD,0)))-14000)</f>
        <v/>
      </c>
      <c r="U498" s="63" t="str">
        <f>IF(S498="","",(INDEX(Raw!AF:AF,MATCH(S498+20000,Raw!AD:AD,0)))-6000)</f>
        <v/>
      </c>
    </row>
    <row r="499" spans="1:21" x14ac:dyDescent="0.3">
      <c r="A499" s="52">
        <v>496</v>
      </c>
      <c r="B499" s="3" t="str">
        <f t="shared" si="23"/>
        <v/>
      </c>
      <c r="C499" s="52" t="str">
        <f>IF(E499="","",(INDEX(Raw!D:D,MATCH(E499+60000,Raw!AD:AD,0))))</f>
        <v/>
      </c>
      <c r="D499" s="52" t="str">
        <f>IF(E499="","",(INDEX(Raw!A:A,MATCH(E499+60000,Raw!AD:AD,0))))</f>
        <v/>
      </c>
      <c r="E499" s="59" t="str">
        <f>(IFERROR(IF(LARGE(Raw!AD:AD,A499)-60000&gt;0,LARGE(Raw!AD:AD,A499)-60000,""),""))</f>
        <v/>
      </c>
      <c r="F499" s="63" t="str">
        <f>IF(E499="","",(INDEX(Raw!AE:AE,MATCH(E499+60000,Raw!AD:AD,0)))-42000)</f>
        <v/>
      </c>
      <c r="G499" s="63" t="str">
        <f>IF(E499="","",(INDEX(Raw!AF:AF,MATCH(E499+60000,Raw!AD:AD,0)))-18000)</f>
        <v/>
      </c>
      <c r="I499" s="3" t="str">
        <f t="shared" si="21"/>
        <v/>
      </c>
      <c r="J499" s="52" t="str">
        <f>IF(L499="","",(INDEX(Raw!D:D,MATCH(L499+40000,Raw!AD:AD,0))))</f>
        <v/>
      </c>
      <c r="K499" s="52" t="str">
        <f>IF(L499="","",(INDEX(Raw!A:A,MATCH(L499+40000,Raw!AD:AD,0))))</f>
        <v/>
      </c>
      <c r="L499" s="59" t="str">
        <f>(IFERROR(IF(LARGE(Raw!AD:AD,A499+COUNTIF(Raw!C:C,"H"))-40000&gt;0,LARGE(Raw!AD:AD,A499+COUNTIF(Raw!C:C,"H"))-40000,""),""))</f>
        <v/>
      </c>
      <c r="M499" s="63" t="str">
        <f>IF(L499="","",(INDEX(Raw!AE:AE,MATCH(L499+40000,Raw!AD:AD,0)))-28000)</f>
        <v/>
      </c>
      <c r="N499" s="63" t="str">
        <f>IF(L499="","",(INDEX(Raw!AF:AF,MATCH(L499+40000,Raw!AD:AD,0)))-12000)</f>
        <v/>
      </c>
      <c r="P499" s="3" t="str">
        <f t="shared" si="22"/>
        <v/>
      </c>
      <c r="Q499" s="52" t="str">
        <f>IF(S499="","",(INDEX(Raw!D:D,MATCH(S499+20000,Raw!AD:AD,0))))</f>
        <v/>
      </c>
      <c r="R499" s="52" t="str">
        <f>IF(S499="","",(INDEX(Raw!A:A,MATCH(S499+20000,Raw!AD:AD,0))))</f>
        <v/>
      </c>
      <c r="S499" s="59" t="str">
        <f>(IFERROR(IF(LARGE(Raw!AD:AD,A499+COUNTIF(Raw!C:C,"H")+COUNTIF(Raw!C:C,"S"))-20000&gt;0,LARGE(Raw!AD:AD,A499+COUNTIF(Raw!C:C,"H")+COUNTIF(Raw!C:C,"S"))-20000,""),""))</f>
        <v/>
      </c>
      <c r="T499" s="63" t="str">
        <f>IF(S499="","",(INDEX(Raw!AE:AE,MATCH(S499+20000,Raw!AD:AD,0)))-14000)</f>
        <v/>
      </c>
      <c r="U499" s="63" t="str">
        <f>IF(S499="","",(INDEX(Raw!AF:AF,MATCH(S499+20000,Raw!AD:AD,0)))-6000)</f>
        <v/>
      </c>
    </row>
    <row r="500" spans="1:21" x14ac:dyDescent="0.3">
      <c r="A500" s="52">
        <v>497</v>
      </c>
      <c r="B500" s="3" t="str">
        <f t="shared" si="23"/>
        <v/>
      </c>
      <c r="C500" s="52" t="str">
        <f>IF(E500="","",(INDEX(Raw!D:D,MATCH(E500+60000,Raw!AD:AD,0))))</f>
        <v/>
      </c>
      <c r="D500" s="52" t="str">
        <f>IF(E500="","",(INDEX(Raw!A:A,MATCH(E500+60000,Raw!AD:AD,0))))</f>
        <v/>
      </c>
      <c r="E500" s="59" t="str">
        <f>(IFERROR(IF(LARGE(Raw!AD:AD,A500)-60000&gt;0,LARGE(Raw!AD:AD,A500)-60000,""),""))</f>
        <v/>
      </c>
      <c r="F500" s="63" t="str">
        <f>IF(E500="","",(INDEX(Raw!AE:AE,MATCH(E500+60000,Raw!AD:AD,0)))-42000)</f>
        <v/>
      </c>
      <c r="G500" s="63" t="str">
        <f>IF(E500="","",(INDEX(Raw!AF:AF,MATCH(E500+60000,Raw!AD:AD,0)))-18000)</f>
        <v/>
      </c>
      <c r="I500" s="3" t="str">
        <f t="shared" si="21"/>
        <v/>
      </c>
      <c r="J500" s="52" t="str">
        <f>IF(L500="","",(INDEX(Raw!D:D,MATCH(L500+40000,Raw!AD:AD,0))))</f>
        <v/>
      </c>
      <c r="K500" s="52" t="str">
        <f>IF(L500="","",(INDEX(Raw!A:A,MATCH(L500+40000,Raw!AD:AD,0))))</f>
        <v/>
      </c>
      <c r="L500" s="59" t="str">
        <f>(IFERROR(IF(LARGE(Raw!AD:AD,A500+COUNTIF(Raw!C:C,"H"))-40000&gt;0,LARGE(Raw!AD:AD,A500+COUNTIF(Raw!C:C,"H"))-40000,""),""))</f>
        <v/>
      </c>
      <c r="M500" s="63" t="str">
        <f>IF(L500="","",(INDEX(Raw!AE:AE,MATCH(L500+40000,Raw!AD:AD,0)))-28000)</f>
        <v/>
      </c>
      <c r="N500" s="63" t="str">
        <f>IF(L500="","",(INDEX(Raw!AF:AF,MATCH(L500+40000,Raw!AD:AD,0)))-12000)</f>
        <v/>
      </c>
      <c r="P500" s="3" t="str">
        <f t="shared" si="22"/>
        <v/>
      </c>
      <c r="Q500" s="52" t="str">
        <f>IF(S500="","",(INDEX(Raw!D:D,MATCH(S500+20000,Raw!AD:AD,0))))</f>
        <v/>
      </c>
      <c r="R500" s="52" t="str">
        <f>IF(S500="","",(INDEX(Raw!A:A,MATCH(S500+20000,Raw!AD:AD,0))))</f>
        <v/>
      </c>
      <c r="S500" s="59" t="str">
        <f>(IFERROR(IF(LARGE(Raw!AD:AD,A500+COUNTIF(Raw!C:C,"H")+COUNTIF(Raw!C:C,"S"))-20000&gt;0,LARGE(Raw!AD:AD,A500+COUNTIF(Raw!C:C,"H")+COUNTIF(Raw!C:C,"S"))-20000,""),""))</f>
        <v/>
      </c>
      <c r="T500" s="63" t="str">
        <f>IF(S500="","",(INDEX(Raw!AE:AE,MATCH(S500+20000,Raw!AD:AD,0)))-14000)</f>
        <v/>
      </c>
      <c r="U500" s="63" t="str">
        <f>IF(S500="","",(INDEX(Raw!AF:AF,MATCH(S500+20000,Raw!AD:AD,0)))-6000)</f>
        <v/>
      </c>
    </row>
  </sheetData>
  <mergeCells count="4">
    <mergeCell ref="B2:G2"/>
    <mergeCell ref="I2:N2"/>
    <mergeCell ref="P2:U2"/>
    <mergeCell ref="B1:U1"/>
  </mergeCells>
  <printOptions gridLines="1"/>
  <pageMargins left="0.3" right="0.3" top="0.75" bottom="0.75" header="0.3" footer="0.3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M84"/>
  <sheetViews>
    <sheetView topLeftCell="B1" workbookViewId="0">
      <selection activeCell="B1" sqref="B1:G1"/>
    </sheetView>
  </sheetViews>
  <sheetFormatPr defaultColWidth="9.109375" defaultRowHeight="15.6" x14ac:dyDescent="0.3"/>
  <cols>
    <col min="1" max="1" width="9.109375" style="21" hidden="1" customWidth="1"/>
    <col min="2" max="2" width="18.6640625" style="21" customWidth="1"/>
    <col min="3" max="3" width="50.6640625" style="19" customWidth="1"/>
    <col min="4" max="4" width="18.6640625" style="69" customWidth="1"/>
    <col min="5" max="6" width="16.6640625" style="69" customWidth="1"/>
    <col min="7" max="7" width="18.6640625" style="61" customWidth="1"/>
    <col min="8" max="8" width="6.5546875" style="26" bestFit="1" customWidth="1"/>
    <col min="9" max="9" width="3.33203125" style="21" customWidth="1"/>
    <col min="10" max="10" width="5.33203125" style="19" bestFit="1" customWidth="1"/>
    <col min="11" max="11" width="16.6640625" style="21" customWidth="1"/>
    <col min="12" max="12" width="13.44140625" style="21" bestFit="1" customWidth="1"/>
    <col min="13" max="13" width="6.5546875" style="26" bestFit="1" customWidth="1"/>
    <col min="14" max="16384" width="9.109375" style="21"/>
  </cols>
  <sheetData>
    <row r="1" spans="1:13" ht="25.8" x14ac:dyDescent="0.5">
      <c r="B1" s="77" t="s">
        <v>16</v>
      </c>
      <c r="C1" s="77"/>
      <c r="D1" s="77"/>
      <c r="E1" s="78"/>
      <c r="F1" s="78"/>
      <c r="G1" s="78"/>
      <c r="H1" s="22"/>
      <c r="I1" s="22"/>
      <c r="J1" s="22"/>
      <c r="K1" s="22"/>
      <c r="L1" s="22"/>
      <c r="M1" s="22"/>
    </row>
    <row r="2" spans="1:13" ht="19.8" x14ac:dyDescent="0.4">
      <c r="A2" s="23" t="s">
        <v>17</v>
      </c>
      <c r="B2" s="16" t="s">
        <v>10</v>
      </c>
      <c r="C2" s="16" t="s">
        <v>0</v>
      </c>
      <c r="D2" s="68" t="s">
        <v>11</v>
      </c>
      <c r="E2" s="68" t="s">
        <v>47</v>
      </c>
      <c r="F2" s="68" t="s">
        <v>48</v>
      </c>
      <c r="G2" s="67" t="s">
        <v>46</v>
      </c>
      <c r="H2" s="25"/>
      <c r="J2" s="25"/>
      <c r="K2" s="25"/>
      <c r="L2" s="25"/>
      <c r="M2" s="25"/>
    </row>
    <row r="3" spans="1:13" x14ac:dyDescent="0.3">
      <c r="A3" s="19">
        <v>1</v>
      </c>
      <c r="B3" s="18">
        <v>1</v>
      </c>
      <c r="C3" s="19" t="str">
        <f ca="1">IF(D3="","",INDEX(Raw!A:A,MATCH(D3,Raw!P:P,0)))</f>
        <v>Acton-Boxborough</v>
      </c>
      <c r="D3" s="69">
        <f ca="1">IFERROR(LARGE(Raw!P:P,ROW()-2),"")</f>
        <v>42953.199965000007</v>
      </c>
      <c r="E3" s="69">
        <f ca="1">IF(C3="","",INDEX('Team RBS'!BC:BC,MATCH(C3,'Team RBS'!BE:BE,0)))</f>
        <v>28754.199998600001</v>
      </c>
      <c r="F3" s="69">
        <f ca="1">IF(C3="","",INDEX('Team RBS'!BG:BG,MATCH(C3,'Team RBS'!BI:BI,0)))</f>
        <v>14198.999999400001</v>
      </c>
      <c r="G3" s="61">
        <f t="array" aca="1" ref="G3" ca="1">IF(C3="","",COUNTIF(INDIRECT("Math!D"&amp;MATCH(1,Math!B:B,0)&amp;":D"&amp;IFERROR(MATCH(SMALL(Math!B:B,1+COUNTIF(Math!B:B,"&lt;="&amp;"3")),Math!B:B,0)-1,1000)),C3)+COUNTIF(INDIRECT("Math!I"&amp;MATCH(1,Math!G:G,0)&amp;":I"&amp;IFERROR(MATCH(SMALL(Math!G:G,1+COUNTIF(Math!G:G,"&lt;="&amp;"3")),Math!G:G,0)-1,1000)),C3)+COUNTIF(INDIRECT("Math!N"&amp;MATCH(1,Math!L:L,0)&amp;":N"&amp;IFERROR(MATCH(SMALL(Math!L:L,1+COUNTIF(Math!L:L,"&lt;="&amp;"3")),Math!L:L,0)-1,1000)),C3)+COUNTIF(INDIRECT("Music!D"&amp;MATCH(1,Music!B:B,0)&amp;":D"&amp;IFERROR(MATCH(SMALL(Music!B:B,1+COUNTIF(Music!B:B,"&lt;="&amp;"3")),Music!B:B,0)-1,1000)),C3)+COUNTIF(INDIRECT("Music!I"&amp;MATCH(1,Music!G:G,0)&amp;":I"&amp;IFERROR(MATCH(SMALL(Music!G:G,1+COUNTIF(Music!G:G,"&lt;="&amp;"3")),Music!G:G,0)-1,1000)),C3)+COUNTIF(INDIRECT("Music!N"&amp;MATCH(1,Music!L:L,0)&amp;":N"&amp;IFERROR(MATCH(SMALL(Music!L:L,1+COUNTIF(Music!L:L,"&lt;="&amp;"3")),Music!L:L,0)-1,1000)),C3)+ COUNTIF(INDIRECT("Econ!D"&amp;MATCH(1,Econ!B:B,0)&amp;":D"&amp;IFERROR(MATCH(SMALL(Econ!B:B,1+COUNTIF(Econ!B:B,"&lt;="&amp;"3")),Econ!B:B,0)-1,1000)),C3)+COUNTIF(INDIRECT("Econ!I"&amp;MATCH(1,Econ!G:G,0)&amp;":I"&amp;IFERROR(MATCH(SMALL(Econ!G:G,1+COUNTIF(Econ!G:G,"&lt;="&amp;"3")),Econ!G:G,0)-1,1000)),C3)+COUNTIF(INDIRECT("Econ!N"&amp;MATCH(1,Econ!L:L,0)&amp;":N"&amp;IFERROR(MATCH(SMALL(Econ!L:L,1+COUNTIF(Econ!L:L,"&lt;="&amp;"3")),Econ!L:L,0)-1,1000)),C3)+COUNTIF(INDIRECT("Sci!D"&amp;MATCH(1,Sci!B:B,0)&amp;":D"&amp;IFERROR(MATCH(SMALL(Sci!B:B,1+COUNTIF(Sci!B:B,"&lt;="&amp;"3")),Sci!B:B,0)-1,1000)),C3)+COUNTIF(INDIRECT("Sci!I"&amp;MATCH(1,Sci!G:G,0)&amp;":I"&amp;IFERROR(MATCH(SMALL(Sci!G:G,1+COUNTIF(Sci!G:G,"&lt;="&amp;"3")),Sci!G:G,0)-1,1000)),C3)+COUNTIF(INDIRECT("Sci!N"&amp;MATCH(1,Sci!L:L,0)&amp;":N"&amp;IFERROR(MATCH(SMALL(Sci!L:L,1+COUNTIF(Sci!L:L,"&lt;="&amp;"3")),Sci!L:L,0)-1,1000)),C3)+ COUNTIF(INDIRECT("Lit!D"&amp;MATCH(1,Lit!B:B,0)&amp;":D"&amp;IFERROR(MATCH(SMALL(Lit!B:B,1+COUNTIF(Lit!B:B,"&lt;="&amp;"3")),Lit!B:B,0)-1,1000)),C3)+COUNTIF(INDIRECT("Lit!I"&amp;MATCH(1,Lit!G:G,0)&amp;":I"&amp;IFERROR(MATCH(SMALL(Lit!G:G,1+COUNTIF(Lit!G:G,"&lt;="&amp;"3")),Lit!G:G,0)-1,1000)),C3)+COUNTIF(INDIRECT("Lit!N"&amp;MATCH(1,Lit!L:L,0)&amp;":N"&amp;IFERROR(MATCH(SMALL(Lit!L:L,1+COUNTIF(Lit!L:L,"&lt;="&amp;"3")),Lit!L:L,0)-1,1000)),C3)+ COUNTIF(INDIRECT("Art!D"&amp;MATCH(1,Art!B:B,0)&amp;":D"&amp;IFERROR(MATCH(SMALL(Art!B:B,1+COUNTIF(Art!B:B,"&lt;="&amp;"3")),Art!B:B,0)-1,1000)),C3)+COUNTIF(INDIRECT("Art!I"&amp;MATCH(1,Art!G:G,0)&amp;":I"&amp;IFERROR(MATCH(SMALL(Art!G:G,1+COUNTIF(Art!G:G,"&lt;="&amp;"3")),Art!G:G,0)-1,1000)),C3)+COUNTIF(INDIRECT("Art!N"&amp;MATCH(1,Art!L:L,0)&amp;":N"&amp;IFERROR(MATCH(SMALL(Art!L:L,1+COUNTIF(Art!L:L,"&lt;="&amp;"3")),Art!L:L,0)-1,1000)),C3)+ COUNTIF(INDIRECT("SS!D"&amp;MATCH(1,SS!B:B,0)&amp;":D"&amp;IFERROR(MATCH(SMALL(SS!B:B,1+COUNTIF(SS!B:B,"&lt;="&amp;"3")),SS!B:B,0)-1,1000)),C3)+COUNTIF(INDIRECT("SS!I"&amp;MATCH(1,SS!G:G,0)&amp;":I"&amp;IFERROR(MATCH(SMALL(SS!G:G,1+COUNTIF(SS!G:G,"&lt;="&amp;"3")),SS!G:G,0)-1,1000)),C3)+COUNTIF(INDIRECT("SS!N"&amp;MATCH(1,SS!L:L,0)&amp;":N"&amp;IFERROR(MATCH(SMALL(SS!L:L,1+COUNTIF(SS!L:L,"&lt;="&amp;"3")),SS!L:L,0)-1,1000)),C3)+ COUNTIF(INDIRECT("ESSAY!D"&amp;MATCH(1,Essay!B:B,0)&amp;":D"&amp;IFERROR(MATCH(SMALL(Essay!B:B,1+COUNTIF(Essay!B:B,"&lt;="&amp;"3")),Essay!B:B,0)-1,1000)),C3)+COUNTIF(INDIRECT("ESSAY!I"&amp;MATCH(1,Essay!G:G,0)&amp;":I"&amp;IFERROR(MATCH(SMALL(Essay!G:G,1+COUNTIF(Essay!G:G,"&lt;="&amp;"3")),Essay!G:G,0)-1,1000)),C3)+COUNTIF(INDIRECT("ESSAY!N"&amp;MATCH(1,Essay!L:L,0)&amp;":N"&amp;IFERROR(MATCH(SMALL(Essay!L:L,1+COUNTIF(Essay!L:L,"&lt;="&amp;"3")),Essay!L:L,0)-1,1000)),C3)+ COUNTIF(INDIRECT("SPEECH!D"&amp;MATCH(1,Speech!B:B,0)&amp;":D"&amp;IFERROR(MATCH(SMALL(Speech!B:B,1+COUNTIF(Speech!B:B,"&lt;="&amp;"3")),Speech!B:B,0)-1,1000)),C3)+COUNTIF(INDIRECT("SPEECH!I"&amp;MATCH(1,Speech!G:G,0)&amp;":I"&amp;IFERROR(MATCH(SMALL(Speech!G:G,1+COUNTIF(Speech!G:G,"&lt;="&amp;"3")),Speech!G:G,0)-1,1000)),C3)+COUNTIF(INDIRECT("SPEECH!N"&amp;MATCH(1,Speech!L:L,0)&amp;":N"&amp;IFERROR(MATCH(SMALL(Speech!L:L,1+COUNTIF(Speech!L:L,"&lt;="&amp;"3")),Speech!L:L,0)-1,1000)),C3)+ COUNTIF(INDIRECT("INTVIEW!D"&amp;MATCH(1,Intview!B:B,0)&amp;":D"&amp;IFERROR(MATCH(SMALL(Intview!B:B,1+COUNTIF(Intview!B:B,"&lt;="&amp;"3")),Intview!B:B,0)-1,1000)),C3)+COUNTIF(INDIRECT("INTVIEW!I"&amp;MATCH(1,Intview!G:G,0)&amp;":I"&amp;IFERROR(MATCH(SMALL(Intview!G:G,1+COUNTIF(Intview!G:G,"&lt;="&amp;"3")),Intview!G:G,0)-1,1000)),C3)+COUNTIF(INDIRECT("INTVIEW!N"&amp;MATCH(1,Intview!L:L,0)&amp;":N"&amp;IFERROR(MATCH(SMALL(Intview!L:L,1+COUNTIF(Intview!L:L,"&lt;="&amp;"3")),Intview!L:L,0)-1,1000)),C3))</f>
        <v>50</v>
      </c>
      <c r="H3" s="24"/>
      <c r="J3" s="23"/>
      <c r="K3" s="27"/>
      <c r="L3" s="27"/>
      <c r="M3" s="24"/>
    </row>
    <row r="4" spans="1:13" x14ac:dyDescent="0.3">
      <c r="A4" s="19">
        <v>2</v>
      </c>
      <c r="B4" s="19">
        <f ca="1">IFERROR(IF(D4="","",(IF(ROUND(D4,1)=ROUND(D3,1),B3,B3+1))),"")</f>
        <v>2</v>
      </c>
      <c r="C4" s="19" t="str">
        <f ca="1">IF(D4="","",INDEX(Raw!A:A,MATCH(D4,Raw!P:P,0)))</f>
        <v>Wellesley</v>
      </c>
      <c r="D4" s="69">
        <f ca="1">IFERROR(LARGE(Raw!P:P,ROW()-2),"")</f>
        <v>32946.499935</v>
      </c>
      <c r="E4" s="69">
        <f ca="1">IF(C4="","",INDEX('Team RBS'!BC:BC,MATCH(C4,'Team RBS'!BE:BE,0)))</f>
        <v>19962.8999979</v>
      </c>
      <c r="F4" s="69">
        <f ca="1">IF(C4="","",INDEX('Team RBS'!BG:BG,MATCH(C4,'Team RBS'!BI:BI,0)))</f>
        <v>12983.599999100003</v>
      </c>
      <c r="G4" s="61">
        <f t="array" aca="1" ref="G4" ca="1">IF(C4="","",COUNTIF(INDIRECT("Math!D"&amp;MATCH(1,Math!B:B,0)&amp;":D"&amp;IFERROR(MATCH(SMALL(Math!B:B,1+COUNTIF(Math!B:B,"&lt;="&amp;"3")),Math!B:B,0)-1,1000)),C4)+COUNTIF(INDIRECT("Math!I"&amp;MATCH(1,Math!G:G,0)&amp;":I"&amp;IFERROR(MATCH(SMALL(Math!G:G,1+COUNTIF(Math!G:G,"&lt;="&amp;"3")),Math!G:G,0)-1,1000)),C4)+COUNTIF(INDIRECT("Math!N"&amp;MATCH(1,Math!L:L,0)&amp;":N"&amp;IFERROR(MATCH(SMALL(Math!L:L,1+COUNTIF(Math!L:L,"&lt;="&amp;"3")),Math!L:L,0)-1,1000)),C4)+COUNTIF(INDIRECT("Music!D"&amp;MATCH(1,Music!B:B,0)&amp;":D"&amp;IFERROR(MATCH(SMALL(Music!B:B,1+COUNTIF(Music!B:B,"&lt;="&amp;"3")),Music!B:B,0)-1,1000)),C4)+COUNTIF(INDIRECT("Music!I"&amp;MATCH(1,Music!G:G,0)&amp;":I"&amp;IFERROR(MATCH(SMALL(Music!G:G,1+COUNTIF(Music!G:G,"&lt;="&amp;"3")),Music!G:G,0)-1,1000)),C4)+COUNTIF(INDIRECT("Music!N"&amp;MATCH(1,Music!L:L,0)&amp;":N"&amp;IFERROR(MATCH(SMALL(Music!L:L,1+COUNTIF(Music!L:L,"&lt;="&amp;"3")),Music!L:L,0)-1,1000)),C4)+ COUNTIF(INDIRECT("Econ!D"&amp;MATCH(1,Econ!B:B,0)&amp;":D"&amp;IFERROR(MATCH(SMALL(Econ!B:B,1+COUNTIF(Econ!B:B,"&lt;="&amp;"3")),Econ!B:B,0)-1,1000)),C4)+COUNTIF(INDIRECT("Econ!I"&amp;MATCH(1,Econ!G:G,0)&amp;":I"&amp;IFERROR(MATCH(SMALL(Econ!G:G,1+COUNTIF(Econ!G:G,"&lt;="&amp;"3")),Econ!G:G,0)-1,1000)),C4)+COUNTIF(INDIRECT("Econ!N"&amp;MATCH(1,Econ!L:L,0)&amp;":N"&amp;IFERROR(MATCH(SMALL(Econ!L:L,1+COUNTIF(Econ!L:L,"&lt;="&amp;"3")),Econ!L:L,0)-1,1000)),C4)+COUNTIF(INDIRECT("Sci!D"&amp;MATCH(1,Sci!B:B,0)&amp;":D"&amp;IFERROR(MATCH(SMALL(Sci!B:B,1+COUNTIF(Sci!B:B,"&lt;="&amp;"3")),Sci!B:B,0)-1,1000)),C4)+COUNTIF(INDIRECT("Sci!I"&amp;MATCH(1,Sci!G:G,0)&amp;":I"&amp;IFERROR(MATCH(SMALL(Sci!G:G,1+COUNTIF(Sci!G:G,"&lt;="&amp;"3")),Sci!G:G,0)-1,1000)),C4)+COUNTIF(INDIRECT("Sci!N"&amp;MATCH(1,Sci!L:L,0)&amp;":N"&amp;IFERROR(MATCH(SMALL(Sci!L:L,1+COUNTIF(Sci!L:L,"&lt;="&amp;"3")),Sci!L:L,0)-1,1000)),C4)+ COUNTIF(INDIRECT("Lit!D"&amp;MATCH(1,Lit!B:B,0)&amp;":D"&amp;IFERROR(MATCH(SMALL(Lit!B:B,1+COUNTIF(Lit!B:B,"&lt;="&amp;"3")),Lit!B:B,0)-1,1000)),C4)+COUNTIF(INDIRECT("Lit!I"&amp;MATCH(1,Lit!G:G,0)&amp;":I"&amp;IFERROR(MATCH(SMALL(Lit!G:G,1+COUNTIF(Lit!G:G,"&lt;="&amp;"3")),Lit!G:G,0)-1,1000)),C4)+COUNTIF(INDIRECT("Lit!N"&amp;MATCH(1,Lit!L:L,0)&amp;":N"&amp;IFERROR(MATCH(SMALL(Lit!L:L,1+COUNTIF(Lit!L:L,"&lt;="&amp;"3")),Lit!L:L,0)-1,1000)),C4)+ COUNTIF(INDIRECT("Art!D"&amp;MATCH(1,Art!B:B,0)&amp;":D"&amp;IFERROR(MATCH(SMALL(Art!B:B,1+COUNTIF(Art!B:B,"&lt;="&amp;"3")),Art!B:B,0)-1,1000)),C4)+COUNTIF(INDIRECT("Art!I"&amp;MATCH(1,Art!G:G,0)&amp;":I"&amp;IFERROR(MATCH(SMALL(Art!G:G,1+COUNTIF(Art!G:G,"&lt;="&amp;"3")),Art!G:G,0)-1,1000)),C4)+COUNTIF(INDIRECT("Art!N"&amp;MATCH(1,Art!L:L,0)&amp;":N"&amp;IFERROR(MATCH(SMALL(Art!L:L,1+COUNTIF(Art!L:L,"&lt;="&amp;"3")),Art!L:L,0)-1,1000)),C4)+ COUNTIF(INDIRECT("SS!D"&amp;MATCH(1,SS!B:B,0)&amp;":D"&amp;IFERROR(MATCH(SMALL(SS!B:B,1+COUNTIF(SS!B:B,"&lt;="&amp;"3")),SS!B:B,0)-1,1000)),C4)+COUNTIF(INDIRECT("SS!I"&amp;MATCH(1,SS!G:G,0)&amp;":I"&amp;IFERROR(MATCH(SMALL(SS!G:G,1+COUNTIF(SS!G:G,"&lt;="&amp;"3")),SS!G:G,0)-1,1000)),C4)+COUNTIF(INDIRECT("SS!N"&amp;MATCH(1,SS!L:L,0)&amp;":N"&amp;IFERROR(MATCH(SMALL(SS!L:L,1+COUNTIF(SS!L:L,"&lt;="&amp;"3")),SS!L:L,0)-1,1000)),C4)+ COUNTIF(INDIRECT("ESSAY!D"&amp;MATCH(1,Essay!B:B,0)&amp;":D"&amp;IFERROR(MATCH(SMALL(Essay!B:B,1+COUNTIF(Essay!B:B,"&lt;="&amp;"3")),Essay!B:B,0)-1,1000)),C4)+COUNTIF(INDIRECT("ESSAY!I"&amp;MATCH(1,Essay!G:G,0)&amp;":I"&amp;IFERROR(MATCH(SMALL(Essay!G:G,1+COUNTIF(Essay!G:G,"&lt;="&amp;"3")),Essay!G:G,0)-1,1000)),C4)+COUNTIF(INDIRECT("ESSAY!N"&amp;MATCH(1,Essay!L:L,0)&amp;":N"&amp;IFERROR(MATCH(SMALL(Essay!L:L,1+COUNTIF(Essay!L:L,"&lt;="&amp;"3")),Essay!L:L,0)-1,1000)),C4)+ COUNTIF(INDIRECT("SPEECH!D"&amp;MATCH(1,Speech!B:B,0)&amp;":D"&amp;IFERROR(MATCH(SMALL(Speech!B:B,1+COUNTIF(Speech!B:B,"&lt;="&amp;"3")),Speech!B:B,0)-1,1000)),C4)+COUNTIF(INDIRECT("SPEECH!I"&amp;MATCH(1,Speech!G:G,0)&amp;":I"&amp;IFERROR(MATCH(SMALL(Speech!G:G,1+COUNTIF(Speech!G:G,"&lt;="&amp;"3")),Speech!G:G,0)-1,1000)),C4)+COUNTIF(INDIRECT("SPEECH!N"&amp;MATCH(1,Speech!L:L,0)&amp;":N"&amp;IFERROR(MATCH(SMALL(Speech!L:L,1+COUNTIF(Speech!L:L,"&lt;="&amp;"3")),Speech!L:L,0)-1,1000)),C4)+ COUNTIF(INDIRECT("INTVIEW!D"&amp;MATCH(1,Intview!B:B,0)&amp;":D"&amp;IFERROR(MATCH(SMALL(Intview!B:B,1+COUNTIF(Intview!B:B,"&lt;="&amp;"3")),Intview!B:B,0)-1,1000)),C4)+COUNTIF(INDIRECT("INTVIEW!I"&amp;MATCH(1,Intview!G:G,0)&amp;":I"&amp;IFERROR(MATCH(SMALL(Intview!G:G,1+COUNTIF(Intview!G:G,"&lt;="&amp;"3")),Intview!G:G,0)-1,1000)),C4)+COUNTIF(INDIRECT("INTVIEW!N"&amp;MATCH(1,Intview!L:L,0)&amp;":N"&amp;IFERROR(MATCH(SMALL(Intview!L:L,1+COUNTIF(Intview!L:L,"&lt;="&amp;"3")),Intview!L:L,0)-1,1000)),C4))</f>
        <v>18</v>
      </c>
    </row>
    <row r="5" spans="1:13" x14ac:dyDescent="0.3">
      <c r="A5" s="19">
        <v>3</v>
      </c>
      <c r="B5" s="19">
        <f t="shared" ref="B5:B68" ca="1" si="0">IFERROR(IF(D5="","",(IF(ROUND(D5,1)=ROUND(D4,1),B4,B4+1))),"")</f>
        <v>3</v>
      </c>
      <c r="C5" s="19" t="str">
        <f ca="1">IF(D5="","",INDEX(Raw!A:A,MATCH(D5,Raw!P:P,0)))</f>
        <v>Ashland</v>
      </c>
      <c r="D5" s="69">
        <f ca="1">IFERROR(LARGE(Raw!P:P,ROW()-2),"")</f>
        <v>32763.999875999958</v>
      </c>
      <c r="E5" s="69">
        <f ca="1">IF(C5="","",INDEX('Team RBS'!BC:BC,MATCH(C5,'Team RBS'!BE:BE,0)))</f>
        <v>20536.999997200001</v>
      </c>
      <c r="F5" s="69">
        <f ca="1">IF(C5="","",INDEX('Team RBS'!BG:BG,MATCH(C5,'Team RBS'!BI:BI,0)))</f>
        <v>12226.9999988</v>
      </c>
      <c r="G5" s="61">
        <f t="array" aca="1" ref="G5" ca="1">IF(C5="","",COUNTIF(INDIRECT("Math!D"&amp;MATCH(1,Math!B:B,0)&amp;":D"&amp;IFERROR(MATCH(SMALL(Math!B:B,1+COUNTIF(Math!B:B,"&lt;="&amp;"3")),Math!B:B,0)-1,1000)),C5)+COUNTIF(INDIRECT("Math!I"&amp;MATCH(1,Math!G:G,0)&amp;":I"&amp;IFERROR(MATCH(SMALL(Math!G:G,1+COUNTIF(Math!G:G,"&lt;="&amp;"3")),Math!G:G,0)-1,1000)),C5)+COUNTIF(INDIRECT("Math!N"&amp;MATCH(1,Math!L:L,0)&amp;":N"&amp;IFERROR(MATCH(SMALL(Math!L:L,1+COUNTIF(Math!L:L,"&lt;="&amp;"3")),Math!L:L,0)-1,1000)),C5)+COUNTIF(INDIRECT("Music!D"&amp;MATCH(1,Music!B:B,0)&amp;":D"&amp;IFERROR(MATCH(SMALL(Music!B:B,1+COUNTIF(Music!B:B,"&lt;="&amp;"3")),Music!B:B,0)-1,1000)),C5)+COUNTIF(INDIRECT("Music!I"&amp;MATCH(1,Music!G:G,0)&amp;":I"&amp;IFERROR(MATCH(SMALL(Music!G:G,1+COUNTIF(Music!G:G,"&lt;="&amp;"3")),Music!G:G,0)-1,1000)),C5)+COUNTIF(INDIRECT("Music!N"&amp;MATCH(1,Music!L:L,0)&amp;":N"&amp;IFERROR(MATCH(SMALL(Music!L:L,1+COUNTIF(Music!L:L,"&lt;="&amp;"3")),Music!L:L,0)-1,1000)),C5)+ COUNTIF(INDIRECT("Econ!D"&amp;MATCH(1,Econ!B:B,0)&amp;":D"&amp;IFERROR(MATCH(SMALL(Econ!B:B,1+COUNTIF(Econ!B:B,"&lt;="&amp;"3")),Econ!B:B,0)-1,1000)),C5)+COUNTIF(INDIRECT("Econ!I"&amp;MATCH(1,Econ!G:G,0)&amp;":I"&amp;IFERROR(MATCH(SMALL(Econ!G:G,1+COUNTIF(Econ!G:G,"&lt;="&amp;"3")),Econ!G:G,0)-1,1000)),C5)+COUNTIF(INDIRECT("Econ!N"&amp;MATCH(1,Econ!L:L,0)&amp;":N"&amp;IFERROR(MATCH(SMALL(Econ!L:L,1+COUNTIF(Econ!L:L,"&lt;="&amp;"3")),Econ!L:L,0)-1,1000)),C5)+COUNTIF(INDIRECT("Sci!D"&amp;MATCH(1,Sci!B:B,0)&amp;":D"&amp;IFERROR(MATCH(SMALL(Sci!B:B,1+COUNTIF(Sci!B:B,"&lt;="&amp;"3")),Sci!B:B,0)-1,1000)),C5)+COUNTIF(INDIRECT("Sci!I"&amp;MATCH(1,Sci!G:G,0)&amp;":I"&amp;IFERROR(MATCH(SMALL(Sci!G:G,1+COUNTIF(Sci!G:G,"&lt;="&amp;"3")),Sci!G:G,0)-1,1000)),C5)+COUNTIF(INDIRECT("Sci!N"&amp;MATCH(1,Sci!L:L,0)&amp;":N"&amp;IFERROR(MATCH(SMALL(Sci!L:L,1+COUNTIF(Sci!L:L,"&lt;="&amp;"3")),Sci!L:L,0)-1,1000)),C5)+ COUNTIF(INDIRECT("Lit!D"&amp;MATCH(1,Lit!B:B,0)&amp;":D"&amp;IFERROR(MATCH(SMALL(Lit!B:B,1+COUNTIF(Lit!B:B,"&lt;="&amp;"3")),Lit!B:B,0)-1,1000)),C5)+COUNTIF(INDIRECT("Lit!I"&amp;MATCH(1,Lit!G:G,0)&amp;":I"&amp;IFERROR(MATCH(SMALL(Lit!G:G,1+COUNTIF(Lit!G:G,"&lt;="&amp;"3")),Lit!G:G,0)-1,1000)),C5)+COUNTIF(INDIRECT("Lit!N"&amp;MATCH(1,Lit!L:L,0)&amp;":N"&amp;IFERROR(MATCH(SMALL(Lit!L:L,1+COUNTIF(Lit!L:L,"&lt;="&amp;"3")),Lit!L:L,0)-1,1000)),C5)+ COUNTIF(INDIRECT("Art!D"&amp;MATCH(1,Art!B:B,0)&amp;":D"&amp;IFERROR(MATCH(SMALL(Art!B:B,1+COUNTIF(Art!B:B,"&lt;="&amp;"3")),Art!B:B,0)-1,1000)),C5)+COUNTIF(INDIRECT("Art!I"&amp;MATCH(1,Art!G:G,0)&amp;":I"&amp;IFERROR(MATCH(SMALL(Art!G:G,1+COUNTIF(Art!G:G,"&lt;="&amp;"3")),Art!G:G,0)-1,1000)),C5)+COUNTIF(INDIRECT("Art!N"&amp;MATCH(1,Art!L:L,0)&amp;":N"&amp;IFERROR(MATCH(SMALL(Art!L:L,1+COUNTIF(Art!L:L,"&lt;="&amp;"3")),Art!L:L,0)-1,1000)),C5)+ COUNTIF(INDIRECT("SS!D"&amp;MATCH(1,SS!B:B,0)&amp;":D"&amp;IFERROR(MATCH(SMALL(SS!B:B,1+COUNTIF(SS!B:B,"&lt;="&amp;"3")),SS!B:B,0)-1,1000)),C5)+COUNTIF(INDIRECT("SS!I"&amp;MATCH(1,SS!G:G,0)&amp;":I"&amp;IFERROR(MATCH(SMALL(SS!G:G,1+COUNTIF(SS!G:G,"&lt;="&amp;"3")),SS!G:G,0)-1,1000)),C5)+COUNTIF(INDIRECT("SS!N"&amp;MATCH(1,SS!L:L,0)&amp;":N"&amp;IFERROR(MATCH(SMALL(SS!L:L,1+COUNTIF(SS!L:L,"&lt;="&amp;"3")),SS!L:L,0)-1,1000)),C5)+ COUNTIF(INDIRECT("ESSAY!D"&amp;MATCH(1,Essay!B:B,0)&amp;":D"&amp;IFERROR(MATCH(SMALL(Essay!B:B,1+COUNTIF(Essay!B:B,"&lt;="&amp;"3")),Essay!B:B,0)-1,1000)),C5)+COUNTIF(INDIRECT("ESSAY!I"&amp;MATCH(1,Essay!G:G,0)&amp;":I"&amp;IFERROR(MATCH(SMALL(Essay!G:G,1+COUNTIF(Essay!G:G,"&lt;="&amp;"3")),Essay!G:G,0)-1,1000)),C5)+COUNTIF(INDIRECT("ESSAY!N"&amp;MATCH(1,Essay!L:L,0)&amp;":N"&amp;IFERROR(MATCH(SMALL(Essay!L:L,1+COUNTIF(Essay!L:L,"&lt;="&amp;"3")),Essay!L:L,0)-1,1000)),C5)+ COUNTIF(INDIRECT("SPEECH!D"&amp;MATCH(1,Speech!B:B,0)&amp;":D"&amp;IFERROR(MATCH(SMALL(Speech!B:B,1+COUNTIF(Speech!B:B,"&lt;="&amp;"3")),Speech!B:B,0)-1,1000)),C5)+COUNTIF(INDIRECT("SPEECH!I"&amp;MATCH(1,Speech!G:G,0)&amp;":I"&amp;IFERROR(MATCH(SMALL(Speech!G:G,1+COUNTIF(Speech!G:G,"&lt;="&amp;"3")),Speech!G:G,0)-1,1000)),C5)+COUNTIF(INDIRECT("SPEECH!N"&amp;MATCH(1,Speech!L:L,0)&amp;":N"&amp;IFERROR(MATCH(SMALL(Speech!L:L,1+COUNTIF(Speech!L:L,"&lt;="&amp;"3")),Speech!L:L,0)-1,1000)),C5)+ COUNTIF(INDIRECT("INTVIEW!D"&amp;MATCH(1,Intview!B:B,0)&amp;":D"&amp;IFERROR(MATCH(SMALL(Intview!B:B,1+COUNTIF(Intview!B:B,"&lt;="&amp;"3")),Intview!B:B,0)-1,1000)),C5)+COUNTIF(INDIRECT("INTVIEW!I"&amp;MATCH(1,Intview!G:G,0)&amp;":I"&amp;IFERROR(MATCH(SMALL(Intview!G:G,1+COUNTIF(Intview!G:G,"&lt;="&amp;"3")),Intview!G:G,0)-1,1000)),C5)+COUNTIF(INDIRECT("INTVIEW!N"&amp;MATCH(1,Intview!L:L,0)&amp;":N"&amp;IFERROR(MATCH(SMALL(Intview!L:L,1+COUNTIF(Intview!L:L,"&lt;="&amp;"3")),Intview!L:L,0)-1,1000)),C5))</f>
        <v>8</v>
      </c>
    </row>
    <row r="6" spans="1:13" x14ac:dyDescent="0.3">
      <c r="A6" s="19">
        <v>4</v>
      </c>
      <c r="B6" s="19">
        <f t="shared" ca="1" si="0"/>
        <v>4</v>
      </c>
      <c r="C6" s="19" t="str">
        <f ca="1">IF(D6="","",INDEX(Raw!A:A,MATCH(D6,Raw!P:P,0)))</f>
        <v>Quincy</v>
      </c>
      <c r="D6" s="69">
        <f ca="1">IFERROR(LARGE(Raw!P:P,ROW()-2),"")</f>
        <v>31820.499826000043</v>
      </c>
      <c r="E6" s="69">
        <f ca="1">IF(C6="","",INDEX('Team RBS'!BC:BC,MATCH(C6,'Team RBS'!BE:BE,0)))</f>
        <v>17937.1999965</v>
      </c>
      <c r="F6" s="69">
        <f ca="1">IF(C6="","",INDEX('Team RBS'!BG:BG,MATCH(C6,'Team RBS'!BI:BI,0)))</f>
        <v>13883.299998499999</v>
      </c>
      <c r="G6" s="61">
        <f t="array" aca="1" ref="G6" ca="1">IF(C6="","",COUNTIF(INDIRECT("Math!D"&amp;MATCH(1,Math!B:B,0)&amp;":D"&amp;IFERROR(MATCH(SMALL(Math!B:B,1+COUNTIF(Math!B:B,"&lt;="&amp;"3")),Math!B:B,0)-1,1000)),C6)+COUNTIF(INDIRECT("Math!I"&amp;MATCH(1,Math!G:G,0)&amp;":I"&amp;IFERROR(MATCH(SMALL(Math!G:G,1+COUNTIF(Math!G:G,"&lt;="&amp;"3")),Math!G:G,0)-1,1000)),C6)+COUNTIF(INDIRECT("Math!N"&amp;MATCH(1,Math!L:L,0)&amp;":N"&amp;IFERROR(MATCH(SMALL(Math!L:L,1+COUNTIF(Math!L:L,"&lt;="&amp;"3")),Math!L:L,0)-1,1000)),C6)+COUNTIF(INDIRECT("Music!D"&amp;MATCH(1,Music!B:B,0)&amp;":D"&amp;IFERROR(MATCH(SMALL(Music!B:B,1+COUNTIF(Music!B:B,"&lt;="&amp;"3")),Music!B:B,0)-1,1000)),C6)+COUNTIF(INDIRECT("Music!I"&amp;MATCH(1,Music!G:G,0)&amp;":I"&amp;IFERROR(MATCH(SMALL(Music!G:G,1+COUNTIF(Music!G:G,"&lt;="&amp;"3")),Music!G:G,0)-1,1000)),C6)+COUNTIF(INDIRECT("Music!N"&amp;MATCH(1,Music!L:L,0)&amp;":N"&amp;IFERROR(MATCH(SMALL(Music!L:L,1+COUNTIF(Music!L:L,"&lt;="&amp;"3")),Music!L:L,0)-1,1000)),C6)+ COUNTIF(INDIRECT("Econ!D"&amp;MATCH(1,Econ!B:B,0)&amp;":D"&amp;IFERROR(MATCH(SMALL(Econ!B:B,1+COUNTIF(Econ!B:B,"&lt;="&amp;"3")),Econ!B:B,0)-1,1000)),C6)+COUNTIF(INDIRECT("Econ!I"&amp;MATCH(1,Econ!G:G,0)&amp;":I"&amp;IFERROR(MATCH(SMALL(Econ!G:G,1+COUNTIF(Econ!G:G,"&lt;="&amp;"3")),Econ!G:G,0)-1,1000)),C6)+COUNTIF(INDIRECT("Econ!N"&amp;MATCH(1,Econ!L:L,0)&amp;":N"&amp;IFERROR(MATCH(SMALL(Econ!L:L,1+COUNTIF(Econ!L:L,"&lt;="&amp;"3")),Econ!L:L,0)-1,1000)),C6)+COUNTIF(INDIRECT("Sci!D"&amp;MATCH(1,Sci!B:B,0)&amp;":D"&amp;IFERROR(MATCH(SMALL(Sci!B:B,1+COUNTIF(Sci!B:B,"&lt;="&amp;"3")),Sci!B:B,0)-1,1000)),C6)+COUNTIF(INDIRECT("Sci!I"&amp;MATCH(1,Sci!G:G,0)&amp;":I"&amp;IFERROR(MATCH(SMALL(Sci!G:G,1+COUNTIF(Sci!G:G,"&lt;="&amp;"3")),Sci!G:G,0)-1,1000)),C6)+COUNTIF(INDIRECT("Sci!N"&amp;MATCH(1,Sci!L:L,0)&amp;":N"&amp;IFERROR(MATCH(SMALL(Sci!L:L,1+COUNTIF(Sci!L:L,"&lt;="&amp;"3")),Sci!L:L,0)-1,1000)),C6)+ COUNTIF(INDIRECT("Lit!D"&amp;MATCH(1,Lit!B:B,0)&amp;":D"&amp;IFERROR(MATCH(SMALL(Lit!B:B,1+COUNTIF(Lit!B:B,"&lt;="&amp;"3")),Lit!B:B,0)-1,1000)),C6)+COUNTIF(INDIRECT("Lit!I"&amp;MATCH(1,Lit!G:G,0)&amp;":I"&amp;IFERROR(MATCH(SMALL(Lit!G:G,1+COUNTIF(Lit!G:G,"&lt;="&amp;"3")),Lit!G:G,0)-1,1000)),C6)+COUNTIF(INDIRECT("Lit!N"&amp;MATCH(1,Lit!L:L,0)&amp;":N"&amp;IFERROR(MATCH(SMALL(Lit!L:L,1+COUNTIF(Lit!L:L,"&lt;="&amp;"3")),Lit!L:L,0)-1,1000)),C6)+ COUNTIF(INDIRECT("Art!D"&amp;MATCH(1,Art!B:B,0)&amp;":D"&amp;IFERROR(MATCH(SMALL(Art!B:B,1+COUNTIF(Art!B:B,"&lt;="&amp;"3")),Art!B:B,0)-1,1000)),C6)+COUNTIF(INDIRECT("Art!I"&amp;MATCH(1,Art!G:G,0)&amp;":I"&amp;IFERROR(MATCH(SMALL(Art!G:G,1+COUNTIF(Art!G:G,"&lt;="&amp;"3")),Art!G:G,0)-1,1000)),C6)+COUNTIF(INDIRECT("Art!N"&amp;MATCH(1,Art!L:L,0)&amp;":N"&amp;IFERROR(MATCH(SMALL(Art!L:L,1+COUNTIF(Art!L:L,"&lt;="&amp;"3")),Art!L:L,0)-1,1000)),C6)+ COUNTIF(INDIRECT("SS!D"&amp;MATCH(1,SS!B:B,0)&amp;":D"&amp;IFERROR(MATCH(SMALL(SS!B:B,1+COUNTIF(SS!B:B,"&lt;="&amp;"3")),SS!B:B,0)-1,1000)),C6)+COUNTIF(INDIRECT("SS!I"&amp;MATCH(1,SS!G:G,0)&amp;":I"&amp;IFERROR(MATCH(SMALL(SS!G:G,1+COUNTIF(SS!G:G,"&lt;="&amp;"3")),SS!G:G,0)-1,1000)),C6)+COUNTIF(INDIRECT("SS!N"&amp;MATCH(1,SS!L:L,0)&amp;":N"&amp;IFERROR(MATCH(SMALL(SS!L:L,1+COUNTIF(SS!L:L,"&lt;="&amp;"3")),SS!L:L,0)-1,1000)),C6)+ COUNTIF(INDIRECT("ESSAY!D"&amp;MATCH(1,Essay!B:B,0)&amp;":D"&amp;IFERROR(MATCH(SMALL(Essay!B:B,1+COUNTIF(Essay!B:B,"&lt;="&amp;"3")),Essay!B:B,0)-1,1000)),C6)+COUNTIF(INDIRECT("ESSAY!I"&amp;MATCH(1,Essay!G:G,0)&amp;":I"&amp;IFERROR(MATCH(SMALL(Essay!G:G,1+COUNTIF(Essay!G:G,"&lt;="&amp;"3")),Essay!G:G,0)-1,1000)),C6)+COUNTIF(INDIRECT("ESSAY!N"&amp;MATCH(1,Essay!L:L,0)&amp;":N"&amp;IFERROR(MATCH(SMALL(Essay!L:L,1+COUNTIF(Essay!L:L,"&lt;="&amp;"3")),Essay!L:L,0)-1,1000)),C6)+ COUNTIF(INDIRECT("SPEECH!D"&amp;MATCH(1,Speech!B:B,0)&amp;":D"&amp;IFERROR(MATCH(SMALL(Speech!B:B,1+COUNTIF(Speech!B:B,"&lt;="&amp;"3")),Speech!B:B,0)-1,1000)),C6)+COUNTIF(INDIRECT("SPEECH!I"&amp;MATCH(1,Speech!G:G,0)&amp;":I"&amp;IFERROR(MATCH(SMALL(Speech!G:G,1+COUNTIF(Speech!G:G,"&lt;="&amp;"3")),Speech!G:G,0)-1,1000)),C6)+COUNTIF(INDIRECT("SPEECH!N"&amp;MATCH(1,Speech!L:L,0)&amp;":N"&amp;IFERROR(MATCH(SMALL(Speech!L:L,1+COUNTIF(Speech!L:L,"&lt;="&amp;"3")),Speech!L:L,0)-1,1000)),C6)+ COUNTIF(INDIRECT("INTVIEW!D"&amp;MATCH(1,Intview!B:B,0)&amp;":D"&amp;IFERROR(MATCH(SMALL(Intview!B:B,1+COUNTIF(Intview!B:B,"&lt;="&amp;"3")),Intview!B:B,0)-1,1000)),C6)+COUNTIF(INDIRECT("INTVIEW!I"&amp;MATCH(1,Intview!G:G,0)&amp;":I"&amp;IFERROR(MATCH(SMALL(Intview!G:G,1+COUNTIF(Intview!G:G,"&lt;="&amp;"3")),Intview!G:G,0)-1,1000)),C6)+COUNTIF(INDIRECT("INTVIEW!N"&amp;MATCH(1,Intview!L:L,0)&amp;":N"&amp;IFERROR(MATCH(SMALL(Intview!L:L,1+COUNTIF(Intview!L:L,"&lt;="&amp;"3")),Intview!L:L,0)-1,1000)),C6))</f>
        <v>6</v>
      </c>
    </row>
    <row r="7" spans="1:13" x14ac:dyDescent="0.3">
      <c r="A7" s="19">
        <v>5</v>
      </c>
      <c r="B7" s="19">
        <f t="shared" ca="1" si="0"/>
        <v>5</v>
      </c>
      <c r="C7" s="19" t="str">
        <f ca="1">IF(D7="","",INDEX(Raw!A:A,MATCH(D7,Raw!P:P,0)))</f>
        <v>Franklin</v>
      </c>
      <c r="D7" s="69">
        <f ca="1">IFERROR(LARGE(Raw!P:P,ROW()-2),"")</f>
        <v>29679.499773999996</v>
      </c>
      <c r="E7" s="69">
        <f ca="1">IF(C7="","",INDEX('Team RBS'!BC:BC,MATCH(C7,'Team RBS'!BE:BE,0)))</f>
        <v>17742.899995799999</v>
      </c>
      <c r="F7" s="69">
        <f ca="1">IF(C7="","",INDEX('Team RBS'!BG:BG,MATCH(C7,'Team RBS'!BI:BI,0)))</f>
        <v>11936.599998199999</v>
      </c>
      <c r="G7" s="61">
        <f t="array" aca="1" ref="G7" ca="1">IF(C7="","",COUNTIF(INDIRECT("Math!D"&amp;MATCH(1,Math!B:B,0)&amp;":D"&amp;IFERROR(MATCH(SMALL(Math!B:B,1+COUNTIF(Math!B:B,"&lt;="&amp;"3")),Math!B:B,0)-1,1000)),C7)+COUNTIF(INDIRECT("Math!I"&amp;MATCH(1,Math!G:G,0)&amp;":I"&amp;IFERROR(MATCH(SMALL(Math!G:G,1+COUNTIF(Math!G:G,"&lt;="&amp;"3")),Math!G:G,0)-1,1000)),C7)+COUNTIF(INDIRECT("Math!N"&amp;MATCH(1,Math!L:L,0)&amp;":N"&amp;IFERROR(MATCH(SMALL(Math!L:L,1+COUNTIF(Math!L:L,"&lt;="&amp;"3")),Math!L:L,0)-1,1000)),C7)+COUNTIF(INDIRECT("Music!D"&amp;MATCH(1,Music!B:B,0)&amp;":D"&amp;IFERROR(MATCH(SMALL(Music!B:B,1+COUNTIF(Music!B:B,"&lt;="&amp;"3")),Music!B:B,0)-1,1000)),C7)+COUNTIF(INDIRECT("Music!I"&amp;MATCH(1,Music!G:G,0)&amp;":I"&amp;IFERROR(MATCH(SMALL(Music!G:G,1+COUNTIF(Music!G:G,"&lt;="&amp;"3")),Music!G:G,0)-1,1000)),C7)+COUNTIF(INDIRECT("Music!N"&amp;MATCH(1,Music!L:L,0)&amp;":N"&amp;IFERROR(MATCH(SMALL(Music!L:L,1+COUNTIF(Music!L:L,"&lt;="&amp;"3")),Music!L:L,0)-1,1000)),C7)+ COUNTIF(INDIRECT("Econ!D"&amp;MATCH(1,Econ!B:B,0)&amp;":D"&amp;IFERROR(MATCH(SMALL(Econ!B:B,1+COUNTIF(Econ!B:B,"&lt;="&amp;"3")),Econ!B:B,0)-1,1000)),C7)+COUNTIF(INDIRECT("Econ!I"&amp;MATCH(1,Econ!G:G,0)&amp;":I"&amp;IFERROR(MATCH(SMALL(Econ!G:G,1+COUNTIF(Econ!G:G,"&lt;="&amp;"3")),Econ!G:G,0)-1,1000)),C7)+COUNTIF(INDIRECT("Econ!N"&amp;MATCH(1,Econ!L:L,0)&amp;":N"&amp;IFERROR(MATCH(SMALL(Econ!L:L,1+COUNTIF(Econ!L:L,"&lt;="&amp;"3")),Econ!L:L,0)-1,1000)),C7)+COUNTIF(INDIRECT("Sci!D"&amp;MATCH(1,Sci!B:B,0)&amp;":D"&amp;IFERROR(MATCH(SMALL(Sci!B:B,1+COUNTIF(Sci!B:B,"&lt;="&amp;"3")),Sci!B:B,0)-1,1000)),C7)+COUNTIF(INDIRECT("Sci!I"&amp;MATCH(1,Sci!G:G,0)&amp;":I"&amp;IFERROR(MATCH(SMALL(Sci!G:G,1+COUNTIF(Sci!G:G,"&lt;="&amp;"3")),Sci!G:G,0)-1,1000)),C7)+COUNTIF(INDIRECT("Sci!N"&amp;MATCH(1,Sci!L:L,0)&amp;":N"&amp;IFERROR(MATCH(SMALL(Sci!L:L,1+COUNTIF(Sci!L:L,"&lt;="&amp;"3")),Sci!L:L,0)-1,1000)),C7)+ COUNTIF(INDIRECT("Lit!D"&amp;MATCH(1,Lit!B:B,0)&amp;":D"&amp;IFERROR(MATCH(SMALL(Lit!B:B,1+COUNTIF(Lit!B:B,"&lt;="&amp;"3")),Lit!B:B,0)-1,1000)),C7)+COUNTIF(INDIRECT("Lit!I"&amp;MATCH(1,Lit!G:G,0)&amp;":I"&amp;IFERROR(MATCH(SMALL(Lit!G:G,1+COUNTIF(Lit!G:G,"&lt;="&amp;"3")),Lit!G:G,0)-1,1000)),C7)+COUNTIF(INDIRECT("Lit!N"&amp;MATCH(1,Lit!L:L,0)&amp;":N"&amp;IFERROR(MATCH(SMALL(Lit!L:L,1+COUNTIF(Lit!L:L,"&lt;="&amp;"3")),Lit!L:L,0)-1,1000)),C7)+ COUNTIF(INDIRECT("Art!D"&amp;MATCH(1,Art!B:B,0)&amp;":D"&amp;IFERROR(MATCH(SMALL(Art!B:B,1+COUNTIF(Art!B:B,"&lt;="&amp;"3")),Art!B:B,0)-1,1000)),C7)+COUNTIF(INDIRECT("Art!I"&amp;MATCH(1,Art!G:G,0)&amp;":I"&amp;IFERROR(MATCH(SMALL(Art!G:G,1+COUNTIF(Art!G:G,"&lt;="&amp;"3")),Art!G:G,0)-1,1000)),C7)+COUNTIF(INDIRECT("Art!N"&amp;MATCH(1,Art!L:L,0)&amp;":N"&amp;IFERROR(MATCH(SMALL(Art!L:L,1+COUNTIF(Art!L:L,"&lt;="&amp;"3")),Art!L:L,0)-1,1000)),C7)+ COUNTIF(INDIRECT("SS!D"&amp;MATCH(1,SS!B:B,0)&amp;":D"&amp;IFERROR(MATCH(SMALL(SS!B:B,1+COUNTIF(SS!B:B,"&lt;="&amp;"3")),SS!B:B,0)-1,1000)),C7)+COUNTIF(INDIRECT("SS!I"&amp;MATCH(1,SS!G:G,0)&amp;":I"&amp;IFERROR(MATCH(SMALL(SS!G:G,1+COUNTIF(SS!G:G,"&lt;="&amp;"3")),SS!G:G,0)-1,1000)),C7)+COUNTIF(INDIRECT("SS!N"&amp;MATCH(1,SS!L:L,0)&amp;":N"&amp;IFERROR(MATCH(SMALL(SS!L:L,1+COUNTIF(SS!L:L,"&lt;="&amp;"3")),SS!L:L,0)-1,1000)),C7)+ COUNTIF(INDIRECT("ESSAY!D"&amp;MATCH(1,Essay!B:B,0)&amp;":D"&amp;IFERROR(MATCH(SMALL(Essay!B:B,1+COUNTIF(Essay!B:B,"&lt;="&amp;"3")),Essay!B:B,0)-1,1000)),C7)+COUNTIF(INDIRECT("ESSAY!I"&amp;MATCH(1,Essay!G:G,0)&amp;":I"&amp;IFERROR(MATCH(SMALL(Essay!G:G,1+COUNTIF(Essay!G:G,"&lt;="&amp;"3")),Essay!G:G,0)-1,1000)),C7)+COUNTIF(INDIRECT("ESSAY!N"&amp;MATCH(1,Essay!L:L,0)&amp;":N"&amp;IFERROR(MATCH(SMALL(Essay!L:L,1+COUNTIF(Essay!L:L,"&lt;="&amp;"3")),Essay!L:L,0)-1,1000)),C7)+ COUNTIF(INDIRECT("SPEECH!D"&amp;MATCH(1,Speech!B:B,0)&amp;":D"&amp;IFERROR(MATCH(SMALL(Speech!B:B,1+COUNTIF(Speech!B:B,"&lt;="&amp;"3")),Speech!B:B,0)-1,1000)),C7)+COUNTIF(INDIRECT("SPEECH!I"&amp;MATCH(1,Speech!G:G,0)&amp;":I"&amp;IFERROR(MATCH(SMALL(Speech!G:G,1+COUNTIF(Speech!G:G,"&lt;="&amp;"3")),Speech!G:G,0)-1,1000)),C7)+COUNTIF(INDIRECT("SPEECH!N"&amp;MATCH(1,Speech!L:L,0)&amp;":N"&amp;IFERROR(MATCH(SMALL(Speech!L:L,1+COUNTIF(Speech!L:L,"&lt;="&amp;"3")),Speech!L:L,0)-1,1000)),C7)+ COUNTIF(INDIRECT("INTVIEW!D"&amp;MATCH(1,Intview!B:B,0)&amp;":D"&amp;IFERROR(MATCH(SMALL(Intview!B:B,1+COUNTIF(Intview!B:B,"&lt;="&amp;"3")),Intview!B:B,0)-1,1000)),C7)+COUNTIF(INDIRECT("INTVIEW!I"&amp;MATCH(1,Intview!G:G,0)&amp;":I"&amp;IFERROR(MATCH(SMALL(Intview!G:G,1+COUNTIF(Intview!G:G,"&lt;="&amp;"3")),Intview!G:G,0)-1,1000)),C7)+COUNTIF(INDIRECT("INTVIEW!N"&amp;MATCH(1,Intview!L:L,0)&amp;":N"&amp;IFERROR(MATCH(SMALL(Intview!L:L,1+COUNTIF(Intview!L:L,"&lt;="&amp;"3")),Intview!L:L,0)-1,1000)),C7))</f>
        <v>9</v>
      </c>
    </row>
    <row r="8" spans="1:13" x14ac:dyDescent="0.3">
      <c r="A8" s="19">
        <v>6</v>
      </c>
      <c r="B8" s="19">
        <f t="shared" ca="1" si="0"/>
        <v>6</v>
      </c>
      <c r="C8" s="19" t="str">
        <f ca="1">IF(D8="","",INDEX(Raw!A:A,MATCH(D8,Raw!P:P,0)))</f>
        <v>Sharon</v>
      </c>
      <c r="D8" s="69">
        <f ca="1">IFERROR(LARGE(Raw!P:P,ROW()-2),"")</f>
        <v>28351.099774000002</v>
      </c>
      <c r="E8" s="69">
        <f ca="1">IF(C8="","",INDEX('Team RBS'!BC:BC,MATCH(C8,'Team RBS'!BE:BE,0)))</f>
        <v>16740.099995100001</v>
      </c>
      <c r="F8" s="69">
        <f ca="1">IF(C8="","",INDEX('Team RBS'!BG:BG,MATCH(C8,'Team RBS'!BI:BI,0)))</f>
        <v>11610.9999979</v>
      </c>
      <c r="G8" s="61">
        <f t="array" aca="1" ref="G8" ca="1">IF(C8="","",COUNTIF(INDIRECT("Math!D"&amp;MATCH(1,Math!B:B,0)&amp;":D"&amp;IFERROR(MATCH(SMALL(Math!B:B,1+COUNTIF(Math!B:B,"&lt;="&amp;"3")),Math!B:B,0)-1,1000)),C8)+COUNTIF(INDIRECT("Math!I"&amp;MATCH(1,Math!G:G,0)&amp;":I"&amp;IFERROR(MATCH(SMALL(Math!G:G,1+COUNTIF(Math!G:G,"&lt;="&amp;"3")),Math!G:G,0)-1,1000)),C8)+COUNTIF(INDIRECT("Math!N"&amp;MATCH(1,Math!L:L,0)&amp;":N"&amp;IFERROR(MATCH(SMALL(Math!L:L,1+COUNTIF(Math!L:L,"&lt;="&amp;"3")),Math!L:L,0)-1,1000)),C8)+COUNTIF(INDIRECT("Music!D"&amp;MATCH(1,Music!B:B,0)&amp;":D"&amp;IFERROR(MATCH(SMALL(Music!B:B,1+COUNTIF(Music!B:B,"&lt;="&amp;"3")),Music!B:B,0)-1,1000)),C8)+COUNTIF(INDIRECT("Music!I"&amp;MATCH(1,Music!G:G,0)&amp;":I"&amp;IFERROR(MATCH(SMALL(Music!G:G,1+COUNTIF(Music!G:G,"&lt;="&amp;"3")),Music!G:G,0)-1,1000)),C8)+COUNTIF(INDIRECT("Music!N"&amp;MATCH(1,Music!L:L,0)&amp;":N"&amp;IFERROR(MATCH(SMALL(Music!L:L,1+COUNTIF(Music!L:L,"&lt;="&amp;"3")),Music!L:L,0)-1,1000)),C8)+ COUNTIF(INDIRECT("Econ!D"&amp;MATCH(1,Econ!B:B,0)&amp;":D"&amp;IFERROR(MATCH(SMALL(Econ!B:B,1+COUNTIF(Econ!B:B,"&lt;="&amp;"3")),Econ!B:B,0)-1,1000)),C8)+COUNTIF(INDIRECT("Econ!I"&amp;MATCH(1,Econ!G:G,0)&amp;":I"&amp;IFERROR(MATCH(SMALL(Econ!G:G,1+COUNTIF(Econ!G:G,"&lt;="&amp;"3")),Econ!G:G,0)-1,1000)),C8)+COUNTIF(INDIRECT("Econ!N"&amp;MATCH(1,Econ!L:L,0)&amp;":N"&amp;IFERROR(MATCH(SMALL(Econ!L:L,1+COUNTIF(Econ!L:L,"&lt;="&amp;"3")),Econ!L:L,0)-1,1000)),C8)+COUNTIF(INDIRECT("Sci!D"&amp;MATCH(1,Sci!B:B,0)&amp;":D"&amp;IFERROR(MATCH(SMALL(Sci!B:B,1+COUNTIF(Sci!B:B,"&lt;="&amp;"3")),Sci!B:B,0)-1,1000)),C8)+COUNTIF(INDIRECT("Sci!I"&amp;MATCH(1,Sci!G:G,0)&amp;":I"&amp;IFERROR(MATCH(SMALL(Sci!G:G,1+COUNTIF(Sci!G:G,"&lt;="&amp;"3")),Sci!G:G,0)-1,1000)),C8)+COUNTIF(INDIRECT("Sci!N"&amp;MATCH(1,Sci!L:L,0)&amp;":N"&amp;IFERROR(MATCH(SMALL(Sci!L:L,1+COUNTIF(Sci!L:L,"&lt;="&amp;"3")),Sci!L:L,0)-1,1000)),C8)+ COUNTIF(INDIRECT("Lit!D"&amp;MATCH(1,Lit!B:B,0)&amp;":D"&amp;IFERROR(MATCH(SMALL(Lit!B:B,1+COUNTIF(Lit!B:B,"&lt;="&amp;"3")),Lit!B:B,0)-1,1000)),C8)+COUNTIF(INDIRECT("Lit!I"&amp;MATCH(1,Lit!G:G,0)&amp;":I"&amp;IFERROR(MATCH(SMALL(Lit!G:G,1+COUNTIF(Lit!G:G,"&lt;="&amp;"3")),Lit!G:G,0)-1,1000)),C8)+COUNTIF(INDIRECT("Lit!N"&amp;MATCH(1,Lit!L:L,0)&amp;":N"&amp;IFERROR(MATCH(SMALL(Lit!L:L,1+COUNTIF(Lit!L:L,"&lt;="&amp;"3")),Lit!L:L,0)-1,1000)),C8)+ COUNTIF(INDIRECT("Art!D"&amp;MATCH(1,Art!B:B,0)&amp;":D"&amp;IFERROR(MATCH(SMALL(Art!B:B,1+COUNTIF(Art!B:B,"&lt;="&amp;"3")),Art!B:B,0)-1,1000)),C8)+COUNTIF(INDIRECT("Art!I"&amp;MATCH(1,Art!G:G,0)&amp;":I"&amp;IFERROR(MATCH(SMALL(Art!G:G,1+COUNTIF(Art!G:G,"&lt;="&amp;"3")),Art!G:G,0)-1,1000)),C8)+COUNTIF(INDIRECT("Art!N"&amp;MATCH(1,Art!L:L,0)&amp;":N"&amp;IFERROR(MATCH(SMALL(Art!L:L,1+COUNTIF(Art!L:L,"&lt;="&amp;"3")),Art!L:L,0)-1,1000)),C8)+ COUNTIF(INDIRECT("SS!D"&amp;MATCH(1,SS!B:B,0)&amp;":D"&amp;IFERROR(MATCH(SMALL(SS!B:B,1+COUNTIF(SS!B:B,"&lt;="&amp;"3")),SS!B:B,0)-1,1000)),C8)+COUNTIF(INDIRECT("SS!I"&amp;MATCH(1,SS!G:G,0)&amp;":I"&amp;IFERROR(MATCH(SMALL(SS!G:G,1+COUNTIF(SS!G:G,"&lt;="&amp;"3")),SS!G:G,0)-1,1000)),C8)+COUNTIF(INDIRECT("SS!N"&amp;MATCH(1,SS!L:L,0)&amp;":N"&amp;IFERROR(MATCH(SMALL(SS!L:L,1+COUNTIF(SS!L:L,"&lt;="&amp;"3")),SS!L:L,0)-1,1000)),C8)+ COUNTIF(INDIRECT("ESSAY!D"&amp;MATCH(1,Essay!B:B,0)&amp;":D"&amp;IFERROR(MATCH(SMALL(Essay!B:B,1+COUNTIF(Essay!B:B,"&lt;="&amp;"3")),Essay!B:B,0)-1,1000)),C8)+COUNTIF(INDIRECT("ESSAY!I"&amp;MATCH(1,Essay!G:G,0)&amp;":I"&amp;IFERROR(MATCH(SMALL(Essay!G:G,1+COUNTIF(Essay!G:G,"&lt;="&amp;"3")),Essay!G:G,0)-1,1000)),C8)+COUNTIF(INDIRECT("ESSAY!N"&amp;MATCH(1,Essay!L:L,0)&amp;":N"&amp;IFERROR(MATCH(SMALL(Essay!L:L,1+COUNTIF(Essay!L:L,"&lt;="&amp;"3")),Essay!L:L,0)-1,1000)),C8)+ COUNTIF(INDIRECT("SPEECH!D"&amp;MATCH(1,Speech!B:B,0)&amp;":D"&amp;IFERROR(MATCH(SMALL(Speech!B:B,1+COUNTIF(Speech!B:B,"&lt;="&amp;"3")),Speech!B:B,0)-1,1000)),C8)+COUNTIF(INDIRECT("SPEECH!I"&amp;MATCH(1,Speech!G:G,0)&amp;":I"&amp;IFERROR(MATCH(SMALL(Speech!G:G,1+COUNTIF(Speech!G:G,"&lt;="&amp;"3")),Speech!G:G,0)-1,1000)),C8)+COUNTIF(INDIRECT("SPEECH!N"&amp;MATCH(1,Speech!L:L,0)&amp;":N"&amp;IFERROR(MATCH(SMALL(Speech!L:L,1+COUNTIF(Speech!L:L,"&lt;="&amp;"3")),Speech!L:L,0)-1,1000)),C8)+ COUNTIF(INDIRECT("INTVIEW!D"&amp;MATCH(1,Intview!B:B,0)&amp;":D"&amp;IFERROR(MATCH(SMALL(Intview!B:B,1+COUNTIF(Intview!B:B,"&lt;="&amp;"3")),Intview!B:B,0)-1,1000)),C8)+COUNTIF(INDIRECT("INTVIEW!I"&amp;MATCH(1,Intview!G:G,0)&amp;":I"&amp;IFERROR(MATCH(SMALL(Intview!G:G,1+COUNTIF(Intview!G:G,"&lt;="&amp;"3")),Intview!G:G,0)-1,1000)),C8)+COUNTIF(INDIRECT("INTVIEW!N"&amp;MATCH(1,Intview!L:L,0)&amp;":N"&amp;IFERROR(MATCH(SMALL(Intview!L:L,1+COUNTIF(Intview!L:L,"&lt;="&amp;"3")),Intview!L:L,0)-1,1000)),C8))</f>
        <v>6</v>
      </c>
    </row>
    <row r="9" spans="1:13" x14ac:dyDescent="0.3">
      <c r="A9" s="19">
        <v>7</v>
      </c>
      <c r="B9" s="19">
        <f t="shared" ca="1" si="0"/>
        <v>7</v>
      </c>
      <c r="C9" s="19" t="str">
        <f ca="1">IF(D9="","",INDEX(Raw!A:A,MATCH(D9,Raw!P:P,0)))</f>
        <v>Natick</v>
      </c>
      <c r="D9" s="69">
        <f ca="1">IFERROR(LARGE(Raw!P:P,ROW()-2),"")</f>
        <v>27944.799744999997</v>
      </c>
      <c r="E9" s="69">
        <f ca="1">IF(C9="","",INDEX('Team RBS'!BC:BC,MATCH(C9,'Team RBS'!BE:BE,0)))</f>
        <v>16022.799994399997</v>
      </c>
      <c r="F9" s="69">
        <f ca="1">IF(C9="","",INDEX('Team RBS'!BG:BG,MATCH(C9,'Team RBS'!BI:BI,0)))</f>
        <v>11921.9999976</v>
      </c>
      <c r="G9" s="61">
        <f t="array" aca="1" ref="G9" ca="1">IF(C9="","",COUNTIF(INDIRECT("Math!D"&amp;MATCH(1,Math!B:B,0)&amp;":D"&amp;IFERROR(MATCH(SMALL(Math!B:B,1+COUNTIF(Math!B:B,"&lt;="&amp;"3")),Math!B:B,0)-1,1000)),C9)+COUNTIF(INDIRECT("Math!I"&amp;MATCH(1,Math!G:G,0)&amp;":I"&amp;IFERROR(MATCH(SMALL(Math!G:G,1+COUNTIF(Math!G:G,"&lt;="&amp;"3")),Math!G:G,0)-1,1000)),C9)+COUNTIF(INDIRECT("Math!N"&amp;MATCH(1,Math!L:L,0)&amp;":N"&amp;IFERROR(MATCH(SMALL(Math!L:L,1+COUNTIF(Math!L:L,"&lt;="&amp;"3")),Math!L:L,0)-1,1000)),C9)+COUNTIF(INDIRECT("Music!D"&amp;MATCH(1,Music!B:B,0)&amp;":D"&amp;IFERROR(MATCH(SMALL(Music!B:B,1+COUNTIF(Music!B:B,"&lt;="&amp;"3")),Music!B:B,0)-1,1000)),C9)+COUNTIF(INDIRECT("Music!I"&amp;MATCH(1,Music!G:G,0)&amp;":I"&amp;IFERROR(MATCH(SMALL(Music!G:G,1+COUNTIF(Music!G:G,"&lt;="&amp;"3")),Music!G:G,0)-1,1000)),C9)+COUNTIF(INDIRECT("Music!N"&amp;MATCH(1,Music!L:L,0)&amp;":N"&amp;IFERROR(MATCH(SMALL(Music!L:L,1+COUNTIF(Music!L:L,"&lt;="&amp;"3")),Music!L:L,0)-1,1000)),C9)+ COUNTIF(INDIRECT("Econ!D"&amp;MATCH(1,Econ!B:B,0)&amp;":D"&amp;IFERROR(MATCH(SMALL(Econ!B:B,1+COUNTIF(Econ!B:B,"&lt;="&amp;"3")),Econ!B:B,0)-1,1000)),C9)+COUNTIF(INDIRECT("Econ!I"&amp;MATCH(1,Econ!G:G,0)&amp;":I"&amp;IFERROR(MATCH(SMALL(Econ!G:G,1+COUNTIF(Econ!G:G,"&lt;="&amp;"3")),Econ!G:G,0)-1,1000)),C9)+COUNTIF(INDIRECT("Econ!N"&amp;MATCH(1,Econ!L:L,0)&amp;":N"&amp;IFERROR(MATCH(SMALL(Econ!L:L,1+COUNTIF(Econ!L:L,"&lt;="&amp;"3")),Econ!L:L,0)-1,1000)),C9)+COUNTIF(INDIRECT("Sci!D"&amp;MATCH(1,Sci!B:B,0)&amp;":D"&amp;IFERROR(MATCH(SMALL(Sci!B:B,1+COUNTIF(Sci!B:B,"&lt;="&amp;"3")),Sci!B:B,0)-1,1000)),C9)+COUNTIF(INDIRECT("Sci!I"&amp;MATCH(1,Sci!G:G,0)&amp;":I"&amp;IFERROR(MATCH(SMALL(Sci!G:G,1+COUNTIF(Sci!G:G,"&lt;="&amp;"3")),Sci!G:G,0)-1,1000)),C9)+COUNTIF(INDIRECT("Sci!N"&amp;MATCH(1,Sci!L:L,0)&amp;":N"&amp;IFERROR(MATCH(SMALL(Sci!L:L,1+COUNTIF(Sci!L:L,"&lt;="&amp;"3")),Sci!L:L,0)-1,1000)),C9)+ COUNTIF(INDIRECT("Lit!D"&amp;MATCH(1,Lit!B:B,0)&amp;":D"&amp;IFERROR(MATCH(SMALL(Lit!B:B,1+COUNTIF(Lit!B:B,"&lt;="&amp;"3")),Lit!B:B,0)-1,1000)),C9)+COUNTIF(INDIRECT("Lit!I"&amp;MATCH(1,Lit!G:G,0)&amp;":I"&amp;IFERROR(MATCH(SMALL(Lit!G:G,1+COUNTIF(Lit!G:G,"&lt;="&amp;"3")),Lit!G:G,0)-1,1000)),C9)+COUNTIF(INDIRECT("Lit!N"&amp;MATCH(1,Lit!L:L,0)&amp;":N"&amp;IFERROR(MATCH(SMALL(Lit!L:L,1+COUNTIF(Lit!L:L,"&lt;="&amp;"3")),Lit!L:L,0)-1,1000)),C9)+ COUNTIF(INDIRECT("Art!D"&amp;MATCH(1,Art!B:B,0)&amp;":D"&amp;IFERROR(MATCH(SMALL(Art!B:B,1+COUNTIF(Art!B:B,"&lt;="&amp;"3")),Art!B:B,0)-1,1000)),C9)+COUNTIF(INDIRECT("Art!I"&amp;MATCH(1,Art!G:G,0)&amp;":I"&amp;IFERROR(MATCH(SMALL(Art!G:G,1+COUNTIF(Art!G:G,"&lt;="&amp;"3")),Art!G:G,0)-1,1000)),C9)+COUNTIF(INDIRECT("Art!N"&amp;MATCH(1,Art!L:L,0)&amp;":N"&amp;IFERROR(MATCH(SMALL(Art!L:L,1+COUNTIF(Art!L:L,"&lt;="&amp;"3")),Art!L:L,0)-1,1000)),C9)+ COUNTIF(INDIRECT("SS!D"&amp;MATCH(1,SS!B:B,0)&amp;":D"&amp;IFERROR(MATCH(SMALL(SS!B:B,1+COUNTIF(SS!B:B,"&lt;="&amp;"3")),SS!B:B,0)-1,1000)),C9)+COUNTIF(INDIRECT("SS!I"&amp;MATCH(1,SS!G:G,0)&amp;":I"&amp;IFERROR(MATCH(SMALL(SS!G:G,1+COUNTIF(SS!G:G,"&lt;="&amp;"3")),SS!G:G,0)-1,1000)),C9)+COUNTIF(INDIRECT("SS!N"&amp;MATCH(1,SS!L:L,0)&amp;":N"&amp;IFERROR(MATCH(SMALL(SS!L:L,1+COUNTIF(SS!L:L,"&lt;="&amp;"3")),SS!L:L,0)-1,1000)),C9)+ COUNTIF(INDIRECT("ESSAY!D"&amp;MATCH(1,Essay!B:B,0)&amp;":D"&amp;IFERROR(MATCH(SMALL(Essay!B:B,1+COUNTIF(Essay!B:B,"&lt;="&amp;"3")),Essay!B:B,0)-1,1000)),C9)+COUNTIF(INDIRECT("ESSAY!I"&amp;MATCH(1,Essay!G:G,0)&amp;":I"&amp;IFERROR(MATCH(SMALL(Essay!G:G,1+COUNTIF(Essay!G:G,"&lt;="&amp;"3")),Essay!G:G,0)-1,1000)),C9)+COUNTIF(INDIRECT("ESSAY!N"&amp;MATCH(1,Essay!L:L,0)&amp;":N"&amp;IFERROR(MATCH(SMALL(Essay!L:L,1+COUNTIF(Essay!L:L,"&lt;="&amp;"3")),Essay!L:L,0)-1,1000)),C9)+ COUNTIF(INDIRECT("SPEECH!D"&amp;MATCH(1,Speech!B:B,0)&amp;":D"&amp;IFERROR(MATCH(SMALL(Speech!B:B,1+COUNTIF(Speech!B:B,"&lt;="&amp;"3")),Speech!B:B,0)-1,1000)),C9)+COUNTIF(INDIRECT("SPEECH!I"&amp;MATCH(1,Speech!G:G,0)&amp;":I"&amp;IFERROR(MATCH(SMALL(Speech!G:G,1+COUNTIF(Speech!G:G,"&lt;="&amp;"3")),Speech!G:G,0)-1,1000)),C9)+COUNTIF(INDIRECT("SPEECH!N"&amp;MATCH(1,Speech!L:L,0)&amp;":N"&amp;IFERROR(MATCH(SMALL(Speech!L:L,1+COUNTIF(Speech!L:L,"&lt;="&amp;"3")),Speech!L:L,0)-1,1000)),C9)+ COUNTIF(INDIRECT("INTVIEW!D"&amp;MATCH(1,Intview!B:B,0)&amp;":D"&amp;IFERROR(MATCH(SMALL(Intview!B:B,1+COUNTIF(Intview!B:B,"&lt;="&amp;"3")),Intview!B:B,0)-1,1000)),C9)+COUNTIF(INDIRECT("INTVIEW!I"&amp;MATCH(1,Intview!G:G,0)&amp;":I"&amp;IFERROR(MATCH(SMALL(Intview!G:G,1+COUNTIF(Intview!G:G,"&lt;="&amp;"3")),Intview!G:G,0)-1,1000)),C9)+COUNTIF(INDIRECT("INTVIEW!N"&amp;MATCH(1,Intview!L:L,0)&amp;":N"&amp;IFERROR(MATCH(SMALL(Intview!L:L,1+COUNTIF(Intview!L:L,"&lt;="&amp;"3")),Intview!L:L,0)-1,1000)),C9))</f>
        <v>6</v>
      </c>
    </row>
    <row r="10" spans="1:13" x14ac:dyDescent="0.3">
      <c r="A10" s="19">
        <v>8</v>
      </c>
      <c r="B10" s="19">
        <f t="shared" ca="1" si="0"/>
        <v>8</v>
      </c>
      <c r="C10" s="19" t="str">
        <f ca="1">IF(D10="","",INDEX(Raw!A:A,MATCH(D10,Raw!P:P,0)))</f>
        <v>North Quincy</v>
      </c>
      <c r="D10" s="69">
        <f ca="1">IFERROR(LARGE(Raw!P:P,ROW()-2),"")</f>
        <v>26362.599652000034</v>
      </c>
      <c r="E10" s="69">
        <f ca="1">IF(C10="","",INDEX('Team RBS'!BC:BC,MATCH(C10,'Team RBS'!BE:BE,0)))</f>
        <v>14594.299993700002</v>
      </c>
      <c r="F10" s="69">
        <f ca="1">IF(C10="","",INDEX('Team RBS'!BG:BG,MATCH(C10,'Team RBS'!BI:BI,0)))</f>
        <v>11768.299997300001</v>
      </c>
      <c r="G10" s="61">
        <f t="array" aca="1" ref="G10" ca="1">IF(C10="","",COUNTIF(INDIRECT("Math!D"&amp;MATCH(1,Math!B:B,0)&amp;":D"&amp;IFERROR(MATCH(SMALL(Math!B:B,1+COUNTIF(Math!B:B,"&lt;="&amp;"3")),Math!B:B,0)-1,1000)),C10)+COUNTIF(INDIRECT("Math!I"&amp;MATCH(1,Math!G:G,0)&amp;":I"&amp;IFERROR(MATCH(SMALL(Math!G:G,1+COUNTIF(Math!G:G,"&lt;="&amp;"3")),Math!G:G,0)-1,1000)),C10)+COUNTIF(INDIRECT("Math!N"&amp;MATCH(1,Math!L:L,0)&amp;":N"&amp;IFERROR(MATCH(SMALL(Math!L:L,1+COUNTIF(Math!L:L,"&lt;="&amp;"3")),Math!L:L,0)-1,1000)),C10)+COUNTIF(INDIRECT("Music!D"&amp;MATCH(1,Music!B:B,0)&amp;":D"&amp;IFERROR(MATCH(SMALL(Music!B:B,1+COUNTIF(Music!B:B,"&lt;="&amp;"3")),Music!B:B,0)-1,1000)),C10)+COUNTIF(INDIRECT("Music!I"&amp;MATCH(1,Music!G:G,0)&amp;":I"&amp;IFERROR(MATCH(SMALL(Music!G:G,1+COUNTIF(Music!G:G,"&lt;="&amp;"3")),Music!G:G,0)-1,1000)),C10)+COUNTIF(INDIRECT("Music!N"&amp;MATCH(1,Music!L:L,0)&amp;":N"&amp;IFERROR(MATCH(SMALL(Music!L:L,1+COUNTIF(Music!L:L,"&lt;="&amp;"3")),Music!L:L,0)-1,1000)),C10)+ COUNTIF(INDIRECT("Econ!D"&amp;MATCH(1,Econ!B:B,0)&amp;":D"&amp;IFERROR(MATCH(SMALL(Econ!B:B,1+COUNTIF(Econ!B:B,"&lt;="&amp;"3")),Econ!B:B,0)-1,1000)),C10)+COUNTIF(INDIRECT("Econ!I"&amp;MATCH(1,Econ!G:G,0)&amp;":I"&amp;IFERROR(MATCH(SMALL(Econ!G:G,1+COUNTIF(Econ!G:G,"&lt;="&amp;"3")),Econ!G:G,0)-1,1000)),C10)+COUNTIF(INDIRECT("Econ!N"&amp;MATCH(1,Econ!L:L,0)&amp;":N"&amp;IFERROR(MATCH(SMALL(Econ!L:L,1+COUNTIF(Econ!L:L,"&lt;="&amp;"3")),Econ!L:L,0)-1,1000)),C10)+COUNTIF(INDIRECT("Sci!D"&amp;MATCH(1,Sci!B:B,0)&amp;":D"&amp;IFERROR(MATCH(SMALL(Sci!B:B,1+COUNTIF(Sci!B:B,"&lt;="&amp;"3")),Sci!B:B,0)-1,1000)),C10)+COUNTIF(INDIRECT("Sci!I"&amp;MATCH(1,Sci!G:G,0)&amp;":I"&amp;IFERROR(MATCH(SMALL(Sci!G:G,1+COUNTIF(Sci!G:G,"&lt;="&amp;"3")),Sci!G:G,0)-1,1000)),C10)+COUNTIF(INDIRECT("Sci!N"&amp;MATCH(1,Sci!L:L,0)&amp;":N"&amp;IFERROR(MATCH(SMALL(Sci!L:L,1+COUNTIF(Sci!L:L,"&lt;="&amp;"3")),Sci!L:L,0)-1,1000)),C10)+ COUNTIF(INDIRECT("Lit!D"&amp;MATCH(1,Lit!B:B,0)&amp;":D"&amp;IFERROR(MATCH(SMALL(Lit!B:B,1+COUNTIF(Lit!B:B,"&lt;="&amp;"3")),Lit!B:B,0)-1,1000)),C10)+COUNTIF(INDIRECT("Lit!I"&amp;MATCH(1,Lit!G:G,0)&amp;":I"&amp;IFERROR(MATCH(SMALL(Lit!G:G,1+COUNTIF(Lit!G:G,"&lt;="&amp;"3")),Lit!G:G,0)-1,1000)),C10)+COUNTIF(INDIRECT("Lit!N"&amp;MATCH(1,Lit!L:L,0)&amp;":N"&amp;IFERROR(MATCH(SMALL(Lit!L:L,1+COUNTIF(Lit!L:L,"&lt;="&amp;"3")),Lit!L:L,0)-1,1000)),C10)+ COUNTIF(INDIRECT("Art!D"&amp;MATCH(1,Art!B:B,0)&amp;":D"&amp;IFERROR(MATCH(SMALL(Art!B:B,1+COUNTIF(Art!B:B,"&lt;="&amp;"3")),Art!B:B,0)-1,1000)),C10)+COUNTIF(INDIRECT("Art!I"&amp;MATCH(1,Art!G:G,0)&amp;":I"&amp;IFERROR(MATCH(SMALL(Art!G:G,1+COUNTIF(Art!G:G,"&lt;="&amp;"3")),Art!G:G,0)-1,1000)),C10)+COUNTIF(INDIRECT("Art!N"&amp;MATCH(1,Art!L:L,0)&amp;":N"&amp;IFERROR(MATCH(SMALL(Art!L:L,1+COUNTIF(Art!L:L,"&lt;="&amp;"3")),Art!L:L,0)-1,1000)),C10)+ COUNTIF(INDIRECT("SS!D"&amp;MATCH(1,SS!B:B,0)&amp;":D"&amp;IFERROR(MATCH(SMALL(SS!B:B,1+COUNTIF(SS!B:B,"&lt;="&amp;"3")),SS!B:B,0)-1,1000)),C10)+COUNTIF(INDIRECT("SS!I"&amp;MATCH(1,SS!G:G,0)&amp;":I"&amp;IFERROR(MATCH(SMALL(SS!G:G,1+COUNTIF(SS!G:G,"&lt;="&amp;"3")),SS!G:G,0)-1,1000)),C10)+COUNTIF(INDIRECT("SS!N"&amp;MATCH(1,SS!L:L,0)&amp;":N"&amp;IFERROR(MATCH(SMALL(SS!L:L,1+COUNTIF(SS!L:L,"&lt;="&amp;"3")),SS!L:L,0)-1,1000)),C10)+ COUNTIF(INDIRECT("ESSAY!D"&amp;MATCH(1,Essay!B:B,0)&amp;":D"&amp;IFERROR(MATCH(SMALL(Essay!B:B,1+COUNTIF(Essay!B:B,"&lt;="&amp;"3")),Essay!B:B,0)-1,1000)),C10)+COUNTIF(INDIRECT("ESSAY!I"&amp;MATCH(1,Essay!G:G,0)&amp;":I"&amp;IFERROR(MATCH(SMALL(Essay!G:G,1+COUNTIF(Essay!G:G,"&lt;="&amp;"3")),Essay!G:G,0)-1,1000)),C10)+COUNTIF(INDIRECT("ESSAY!N"&amp;MATCH(1,Essay!L:L,0)&amp;":N"&amp;IFERROR(MATCH(SMALL(Essay!L:L,1+COUNTIF(Essay!L:L,"&lt;="&amp;"3")),Essay!L:L,0)-1,1000)),C10)+ COUNTIF(INDIRECT("SPEECH!D"&amp;MATCH(1,Speech!B:B,0)&amp;":D"&amp;IFERROR(MATCH(SMALL(Speech!B:B,1+COUNTIF(Speech!B:B,"&lt;="&amp;"3")),Speech!B:B,0)-1,1000)),C10)+COUNTIF(INDIRECT("SPEECH!I"&amp;MATCH(1,Speech!G:G,0)&amp;":I"&amp;IFERROR(MATCH(SMALL(Speech!G:G,1+COUNTIF(Speech!G:G,"&lt;="&amp;"3")),Speech!G:G,0)-1,1000)),C10)+COUNTIF(INDIRECT("SPEECH!N"&amp;MATCH(1,Speech!L:L,0)&amp;":N"&amp;IFERROR(MATCH(SMALL(Speech!L:L,1+COUNTIF(Speech!L:L,"&lt;="&amp;"3")),Speech!L:L,0)-1,1000)),C10)+ COUNTIF(INDIRECT("INTVIEW!D"&amp;MATCH(1,Intview!B:B,0)&amp;":D"&amp;IFERROR(MATCH(SMALL(Intview!B:B,1+COUNTIF(Intview!B:B,"&lt;="&amp;"3")),Intview!B:B,0)-1,1000)),C10)+COUNTIF(INDIRECT("INTVIEW!I"&amp;MATCH(1,Intview!G:G,0)&amp;":I"&amp;IFERROR(MATCH(SMALL(Intview!G:G,1+COUNTIF(Intview!G:G,"&lt;="&amp;"3")),Intview!G:G,0)-1,1000)),C10)+COUNTIF(INDIRECT("INTVIEW!N"&amp;MATCH(1,Intview!L:L,0)&amp;":N"&amp;IFERROR(MATCH(SMALL(Intview!L:L,1+COUNTIF(Intview!L:L,"&lt;="&amp;"3")),Intview!L:L,0)-1,1000)),C10))</f>
        <v>1</v>
      </c>
    </row>
    <row r="11" spans="1:13" x14ac:dyDescent="0.3">
      <c r="A11" s="19">
        <v>9</v>
      </c>
      <c r="B11" s="19">
        <f t="shared" ca="1" si="0"/>
        <v>9</v>
      </c>
      <c r="C11" s="19" t="str">
        <f ca="1">IF(D11="","",INDEX(Raw!A:A,MATCH(D11,Raw!P:P,0)))</f>
        <v>Pittsfield</v>
      </c>
      <c r="D11" s="69">
        <f ca="1">IFERROR(LARGE(Raw!P:P,ROW()-2),"")</f>
        <v>25853.599599000008</v>
      </c>
      <c r="E11" s="69">
        <f ca="1">IF(C11="","",INDEX('Team RBS'!BC:BC,MATCH(C11,'Team RBS'!BE:BE,0)))</f>
        <v>14045.599992999998</v>
      </c>
      <c r="F11" s="69">
        <f ca="1">IF(C11="","",INDEX('Team RBS'!BG:BG,MATCH(C11,'Team RBS'!BI:BI,0)))</f>
        <v>11807.999996999999</v>
      </c>
      <c r="G11" s="61">
        <f t="array" aca="1" ref="G11" ca="1">IF(C11="","",COUNTIF(INDIRECT("Math!D"&amp;MATCH(1,Math!B:B,0)&amp;":D"&amp;IFERROR(MATCH(SMALL(Math!B:B,1+COUNTIF(Math!B:B,"&lt;="&amp;"3")),Math!B:B,0)-1,1000)),C11)+COUNTIF(INDIRECT("Math!I"&amp;MATCH(1,Math!G:G,0)&amp;":I"&amp;IFERROR(MATCH(SMALL(Math!G:G,1+COUNTIF(Math!G:G,"&lt;="&amp;"3")),Math!G:G,0)-1,1000)),C11)+COUNTIF(INDIRECT("Math!N"&amp;MATCH(1,Math!L:L,0)&amp;":N"&amp;IFERROR(MATCH(SMALL(Math!L:L,1+COUNTIF(Math!L:L,"&lt;="&amp;"3")),Math!L:L,0)-1,1000)),C11)+COUNTIF(INDIRECT("Music!D"&amp;MATCH(1,Music!B:B,0)&amp;":D"&amp;IFERROR(MATCH(SMALL(Music!B:B,1+COUNTIF(Music!B:B,"&lt;="&amp;"3")),Music!B:B,0)-1,1000)),C11)+COUNTIF(INDIRECT("Music!I"&amp;MATCH(1,Music!G:G,0)&amp;":I"&amp;IFERROR(MATCH(SMALL(Music!G:G,1+COUNTIF(Music!G:G,"&lt;="&amp;"3")),Music!G:G,0)-1,1000)),C11)+COUNTIF(INDIRECT("Music!N"&amp;MATCH(1,Music!L:L,0)&amp;":N"&amp;IFERROR(MATCH(SMALL(Music!L:L,1+COUNTIF(Music!L:L,"&lt;="&amp;"3")),Music!L:L,0)-1,1000)),C11)+ COUNTIF(INDIRECT("Econ!D"&amp;MATCH(1,Econ!B:B,0)&amp;":D"&amp;IFERROR(MATCH(SMALL(Econ!B:B,1+COUNTIF(Econ!B:B,"&lt;="&amp;"3")),Econ!B:B,0)-1,1000)),C11)+COUNTIF(INDIRECT("Econ!I"&amp;MATCH(1,Econ!G:G,0)&amp;":I"&amp;IFERROR(MATCH(SMALL(Econ!G:G,1+COUNTIF(Econ!G:G,"&lt;="&amp;"3")),Econ!G:G,0)-1,1000)),C11)+COUNTIF(INDIRECT("Econ!N"&amp;MATCH(1,Econ!L:L,0)&amp;":N"&amp;IFERROR(MATCH(SMALL(Econ!L:L,1+COUNTIF(Econ!L:L,"&lt;="&amp;"3")),Econ!L:L,0)-1,1000)),C11)+COUNTIF(INDIRECT("Sci!D"&amp;MATCH(1,Sci!B:B,0)&amp;":D"&amp;IFERROR(MATCH(SMALL(Sci!B:B,1+COUNTIF(Sci!B:B,"&lt;="&amp;"3")),Sci!B:B,0)-1,1000)),C11)+COUNTIF(INDIRECT("Sci!I"&amp;MATCH(1,Sci!G:G,0)&amp;":I"&amp;IFERROR(MATCH(SMALL(Sci!G:G,1+COUNTIF(Sci!G:G,"&lt;="&amp;"3")),Sci!G:G,0)-1,1000)),C11)+COUNTIF(INDIRECT("Sci!N"&amp;MATCH(1,Sci!L:L,0)&amp;":N"&amp;IFERROR(MATCH(SMALL(Sci!L:L,1+COUNTIF(Sci!L:L,"&lt;="&amp;"3")),Sci!L:L,0)-1,1000)),C11)+ COUNTIF(INDIRECT("Lit!D"&amp;MATCH(1,Lit!B:B,0)&amp;":D"&amp;IFERROR(MATCH(SMALL(Lit!B:B,1+COUNTIF(Lit!B:B,"&lt;="&amp;"3")),Lit!B:B,0)-1,1000)),C11)+COUNTIF(INDIRECT("Lit!I"&amp;MATCH(1,Lit!G:G,0)&amp;":I"&amp;IFERROR(MATCH(SMALL(Lit!G:G,1+COUNTIF(Lit!G:G,"&lt;="&amp;"3")),Lit!G:G,0)-1,1000)),C11)+COUNTIF(INDIRECT("Lit!N"&amp;MATCH(1,Lit!L:L,0)&amp;":N"&amp;IFERROR(MATCH(SMALL(Lit!L:L,1+COUNTIF(Lit!L:L,"&lt;="&amp;"3")),Lit!L:L,0)-1,1000)),C11)+ COUNTIF(INDIRECT("Art!D"&amp;MATCH(1,Art!B:B,0)&amp;":D"&amp;IFERROR(MATCH(SMALL(Art!B:B,1+COUNTIF(Art!B:B,"&lt;="&amp;"3")),Art!B:B,0)-1,1000)),C11)+COUNTIF(INDIRECT("Art!I"&amp;MATCH(1,Art!G:G,0)&amp;":I"&amp;IFERROR(MATCH(SMALL(Art!G:G,1+COUNTIF(Art!G:G,"&lt;="&amp;"3")),Art!G:G,0)-1,1000)),C11)+COUNTIF(INDIRECT("Art!N"&amp;MATCH(1,Art!L:L,0)&amp;":N"&amp;IFERROR(MATCH(SMALL(Art!L:L,1+COUNTIF(Art!L:L,"&lt;="&amp;"3")),Art!L:L,0)-1,1000)),C11)+ COUNTIF(INDIRECT("SS!D"&amp;MATCH(1,SS!B:B,0)&amp;":D"&amp;IFERROR(MATCH(SMALL(SS!B:B,1+COUNTIF(SS!B:B,"&lt;="&amp;"3")),SS!B:B,0)-1,1000)),C11)+COUNTIF(INDIRECT("SS!I"&amp;MATCH(1,SS!G:G,0)&amp;":I"&amp;IFERROR(MATCH(SMALL(SS!G:G,1+COUNTIF(SS!G:G,"&lt;="&amp;"3")),SS!G:G,0)-1,1000)),C11)+COUNTIF(INDIRECT("SS!N"&amp;MATCH(1,SS!L:L,0)&amp;":N"&amp;IFERROR(MATCH(SMALL(SS!L:L,1+COUNTIF(SS!L:L,"&lt;="&amp;"3")),SS!L:L,0)-1,1000)),C11)+ COUNTIF(INDIRECT("ESSAY!D"&amp;MATCH(1,Essay!B:B,0)&amp;":D"&amp;IFERROR(MATCH(SMALL(Essay!B:B,1+COUNTIF(Essay!B:B,"&lt;="&amp;"3")),Essay!B:B,0)-1,1000)),C11)+COUNTIF(INDIRECT("ESSAY!I"&amp;MATCH(1,Essay!G:G,0)&amp;":I"&amp;IFERROR(MATCH(SMALL(Essay!G:G,1+COUNTIF(Essay!G:G,"&lt;="&amp;"3")),Essay!G:G,0)-1,1000)),C11)+COUNTIF(INDIRECT("ESSAY!N"&amp;MATCH(1,Essay!L:L,0)&amp;":N"&amp;IFERROR(MATCH(SMALL(Essay!L:L,1+COUNTIF(Essay!L:L,"&lt;="&amp;"3")),Essay!L:L,0)-1,1000)),C11)+ COUNTIF(INDIRECT("SPEECH!D"&amp;MATCH(1,Speech!B:B,0)&amp;":D"&amp;IFERROR(MATCH(SMALL(Speech!B:B,1+COUNTIF(Speech!B:B,"&lt;="&amp;"3")),Speech!B:B,0)-1,1000)),C11)+COUNTIF(INDIRECT("SPEECH!I"&amp;MATCH(1,Speech!G:G,0)&amp;":I"&amp;IFERROR(MATCH(SMALL(Speech!G:G,1+COUNTIF(Speech!G:G,"&lt;="&amp;"3")),Speech!G:G,0)-1,1000)),C11)+COUNTIF(INDIRECT("SPEECH!N"&amp;MATCH(1,Speech!L:L,0)&amp;":N"&amp;IFERROR(MATCH(SMALL(Speech!L:L,1+COUNTIF(Speech!L:L,"&lt;="&amp;"3")),Speech!L:L,0)-1,1000)),C11)+ COUNTIF(INDIRECT("INTVIEW!D"&amp;MATCH(1,Intview!B:B,0)&amp;":D"&amp;IFERROR(MATCH(SMALL(Intview!B:B,1+COUNTIF(Intview!B:B,"&lt;="&amp;"3")),Intview!B:B,0)-1,1000)),C11)+COUNTIF(INDIRECT("INTVIEW!I"&amp;MATCH(1,Intview!G:G,0)&amp;":I"&amp;IFERROR(MATCH(SMALL(Intview!G:G,1+COUNTIF(Intview!G:G,"&lt;="&amp;"3")),Intview!G:G,0)-1,1000)),C11)+COUNTIF(INDIRECT("INTVIEW!N"&amp;MATCH(1,Intview!L:L,0)&amp;":N"&amp;IFERROR(MATCH(SMALL(Intview!L:L,1+COUNTIF(Intview!L:L,"&lt;="&amp;"3")),Intview!L:L,0)-1,1000)),C11))</f>
        <v>3</v>
      </c>
    </row>
    <row r="12" spans="1:13" x14ac:dyDescent="0.3">
      <c r="A12" s="19">
        <v>10</v>
      </c>
      <c r="B12" s="19">
        <f t="shared" ca="1" si="0"/>
        <v>10</v>
      </c>
      <c r="C12" s="19" t="str">
        <f ca="1">IF(D12="","",INDEX(Raw!A:A,MATCH(D12,Raw!P:P,0)))</f>
        <v>Milford</v>
      </c>
      <c r="D12" s="69">
        <f ca="1">IFERROR(LARGE(Raw!P:P,ROW()-2),"")</f>
        <v>25478.299542000022</v>
      </c>
      <c r="E12" s="69">
        <f ca="1">IF(C12="","",INDEX('Team RBS'!BC:BC,MATCH(C12,'Team RBS'!BE:BE,0)))</f>
        <v>14199.9999923</v>
      </c>
      <c r="F12" s="69">
        <f ca="1">IF(C12="","",INDEX('Team RBS'!BG:BG,MATCH(C12,'Team RBS'!BI:BI,0)))</f>
        <v>11278.2999967</v>
      </c>
      <c r="G12" s="61">
        <f t="array" aca="1" ref="G12" ca="1">IF(C12="","",COUNTIF(INDIRECT("Math!D"&amp;MATCH(1,Math!B:B,0)&amp;":D"&amp;IFERROR(MATCH(SMALL(Math!B:B,1+COUNTIF(Math!B:B,"&lt;="&amp;"3")),Math!B:B,0)-1,1000)),C12)+COUNTIF(INDIRECT("Math!I"&amp;MATCH(1,Math!G:G,0)&amp;":I"&amp;IFERROR(MATCH(SMALL(Math!G:G,1+COUNTIF(Math!G:G,"&lt;="&amp;"3")),Math!G:G,0)-1,1000)),C12)+COUNTIF(INDIRECT("Math!N"&amp;MATCH(1,Math!L:L,0)&amp;":N"&amp;IFERROR(MATCH(SMALL(Math!L:L,1+COUNTIF(Math!L:L,"&lt;="&amp;"3")),Math!L:L,0)-1,1000)),C12)+COUNTIF(INDIRECT("Music!D"&amp;MATCH(1,Music!B:B,0)&amp;":D"&amp;IFERROR(MATCH(SMALL(Music!B:B,1+COUNTIF(Music!B:B,"&lt;="&amp;"3")),Music!B:B,0)-1,1000)),C12)+COUNTIF(INDIRECT("Music!I"&amp;MATCH(1,Music!G:G,0)&amp;":I"&amp;IFERROR(MATCH(SMALL(Music!G:G,1+COUNTIF(Music!G:G,"&lt;="&amp;"3")),Music!G:G,0)-1,1000)),C12)+COUNTIF(INDIRECT("Music!N"&amp;MATCH(1,Music!L:L,0)&amp;":N"&amp;IFERROR(MATCH(SMALL(Music!L:L,1+COUNTIF(Music!L:L,"&lt;="&amp;"3")),Music!L:L,0)-1,1000)),C12)+ COUNTIF(INDIRECT("Econ!D"&amp;MATCH(1,Econ!B:B,0)&amp;":D"&amp;IFERROR(MATCH(SMALL(Econ!B:B,1+COUNTIF(Econ!B:B,"&lt;="&amp;"3")),Econ!B:B,0)-1,1000)),C12)+COUNTIF(INDIRECT("Econ!I"&amp;MATCH(1,Econ!G:G,0)&amp;":I"&amp;IFERROR(MATCH(SMALL(Econ!G:G,1+COUNTIF(Econ!G:G,"&lt;="&amp;"3")),Econ!G:G,0)-1,1000)),C12)+COUNTIF(INDIRECT("Econ!N"&amp;MATCH(1,Econ!L:L,0)&amp;":N"&amp;IFERROR(MATCH(SMALL(Econ!L:L,1+COUNTIF(Econ!L:L,"&lt;="&amp;"3")),Econ!L:L,0)-1,1000)),C12)+COUNTIF(INDIRECT("Sci!D"&amp;MATCH(1,Sci!B:B,0)&amp;":D"&amp;IFERROR(MATCH(SMALL(Sci!B:B,1+COUNTIF(Sci!B:B,"&lt;="&amp;"3")),Sci!B:B,0)-1,1000)),C12)+COUNTIF(INDIRECT("Sci!I"&amp;MATCH(1,Sci!G:G,0)&amp;":I"&amp;IFERROR(MATCH(SMALL(Sci!G:G,1+COUNTIF(Sci!G:G,"&lt;="&amp;"3")),Sci!G:G,0)-1,1000)),C12)+COUNTIF(INDIRECT("Sci!N"&amp;MATCH(1,Sci!L:L,0)&amp;":N"&amp;IFERROR(MATCH(SMALL(Sci!L:L,1+COUNTIF(Sci!L:L,"&lt;="&amp;"3")),Sci!L:L,0)-1,1000)),C12)+ COUNTIF(INDIRECT("Lit!D"&amp;MATCH(1,Lit!B:B,0)&amp;":D"&amp;IFERROR(MATCH(SMALL(Lit!B:B,1+COUNTIF(Lit!B:B,"&lt;="&amp;"3")),Lit!B:B,0)-1,1000)),C12)+COUNTIF(INDIRECT("Lit!I"&amp;MATCH(1,Lit!G:G,0)&amp;":I"&amp;IFERROR(MATCH(SMALL(Lit!G:G,1+COUNTIF(Lit!G:G,"&lt;="&amp;"3")),Lit!G:G,0)-1,1000)),C12)+COUNTIF(INDIRECT("Lit!N"&amp;MATCH(1,Lit!L:L,0)&amp;":N"&amp;IFERROR(MATCH(SMALL(Lit!L:L,1+COUNTIF(Lit!L:L,"&lt;="&amp;"3")),Lit!L:L,0)-1,1000)),C12)+ COUNTIF(INDIRECT("Art!D"&amp;MATCH(1,Art!B:B,0)&amp;":D"&amp;IFERROR(MATCH(SMALL(Art!B:B,1+COUNTIF(Art!B:B,"&lt;="&amp;"3")),Art!B:B,0)-1,1000)),C12)+COUNTIF(INDIRECT("Art!I"&amp;MATCH(1,Art!G:G,0)&amp;":I"&amp;IFERROR(MATCH(SMALL(Art!G:G,1+COUNTIF(Art!G:G,"&lt;="&amp;"3")),Art!G:G,0)-1,1000)),C12)+COUNTIF(INDIRECT("Art!N"&amp;MATCH(1,Art!L:L,0)&amp;":N"&amp;IFERROR(MATCH(SMALL(Art!L:L,1+COUNTIF(Art!L:L,"&lt;="&amp;"3")),Art!L:L,0)-1,1000)),C12)+ COUNTIF(INDIRECT("SS!D"&amp;MATCH(1,SS!B:B,0)&amp;":D"&amp;IFERROR(MATCH(SMALL(SS!B:B,1+COUNTIF(SS!B:B,"&lt;="&amp;"3")),SS!B:B,0)-1,1000)),C12)+COUNTIF(INDIRECT("SS!I"&amp;MATCH(1,SS!G:G,0)&amp;":I"&amp;IFERROR(MATCH(SMALL(SS!G:G,1+COUNTIF(SS!G:G,"&lt;="&amp;"3")),SS!G:G,0)-1,1000)),C12)+COUNTIF(INDIRECT("SS!N"&amp;MATCH(1,SS!L:L,0)&amp;":N"&amp;IFERROR(MATCH(SMALL(SS!L:L,1+COUNTIF(SS!L:L,"&lt;="&amp;"3")),SS!L:L,0)-1,1000)),C12)+ COUNTIF(INDIRECT("ESSAY!D"&amp;MATCH(1,Essay!B:B,0)&amp;":D"&amp;IFERROR(MATCH(SMALL(Essay!B:B,1+COUNTIF(Essay!B:B,"&lt;="&amp;"3")),Essay!B:B,0)-1,1000)),C12)+COUNTIF(INDIRECT("ESSAY!I"&amp;MATCH(1,Essay!G:G,0)&amp;":I"&amp;IFERROR(MATCH(SMALL(Essay!G:G,1+COUNTIF(Essay!G:G,"&lt;="&amp;"3")),Essay!G:G,0)-1,1000)),C12)+COUNTIF(INDIRECT("ESSAY!N"&amp;MATCH(1,Essay!L:L,0)&amp;":N"&amp;IFERROR(MATCH(SMALL(Essay!L:L,1+COUNTIF(Essay!L:L,"&lt;="&amp;"3")),Essay!L:L,0)-1,1000)),C12)+ COUNTIF(INDIRECT("SPEECH!D"&amp;MATCH(1,Speech!B:B,0)&amp;":D"&amp;IFERROR(MATCH(SMALL(Speech!B:B,1+COUNTIF(Speech!B:B,"&lt;="&amp;"3")),Speech!B:B,0)-1,1000)),C12)+COUNTIF(INDIRECT("SPEECH!I"&amp;MATCH(1,Speech!G:G,0)&amp;":I"&amp;IFERROR(MATCH(SMALL(Speech!G:G,1+COUNTIF(Speech!G:G,"&lt;="&amp;"3")),Speech!G:G,0)-1,1000)),C12)+COUNTIF(INDIRECT("SPEECH!N"&amp;MATCH(1,Speech!L:L,0)&amp;":N"&amp;IFERROR(MATCH(SMALL(Speech!L:L,1+COUNTIF(Speech!L:L,"&lt;="&amp;"3")),Speech!L:L,0)-1,1000)),C12)+ COUNTIF(INDIRECT("INTVIEW!D"&amp;MATCH(1,Intview!B:B,0)&amp;":D"&amp;IFERROR(MATCH(SMALL(Intview!B:B,1+COUNTIF(Intview!B:B,"&lt;="&amp;"3")),Intview!B:B,0)-1,1000)),C12)+COUNTIF(INDIRECT("INTVIEW!I"&amp;MATCH(1,Intview!G:G,0)&amp;":I"&amp;IFERROR(MATCH(SMALL(Intview!G:G,1+COUNTIF(Intview!G:G,"&lt;="&amp;"3")),Intview!G:G,0)-1,1000)),C12)+COUNTIF(INDIRECT("INTVIEW!N"&amp;MATCH(1,Intview!L:L,0)&amp;":N"&amp;IFERROR(MATCH(SMALL(Intview!L:L,1+COUNTIF(Intview!L:L,"&lt;="&amp;"3")),Intview!L:L,0)-1,1000)),C12))</f>
        <v>0</v>
      </c>
    </row>
    <row r="13" spans="1:13" x14ac:dyDescent="0.3">
      <c r="A13" s="19">
        <v>11</v>
      </c>
      <c r="B13" s="19">
        <f t="shared" ca="1" si="0"/>
        <v>11</v>
      </c>
      <c r="C13" s="19" t="str">
        <f ca="1">IF(D13="","",INDEX(Raw!A:A,MATCH(D13,Raw!P:P,0)))</f>
        <v>SABIS International</v>
      </c>
      <c r="D13" s="69">
        <f ca="1">IFERROR(LARGE(Raw!P:P,ROW()-2),"")</f>
        <v>23480.299490999983</v>
      </c>
      <c r="E13" s="69">
        <f ca="1">IF(C13="","",INDEX('Team RBS'!BC:BC,MATCH(C13,'Team RBS'!BE:BE,0)))</f>
        <v>13311.299991600001</v>
      </c>
      <c r="F13" s="69">
        <f ca="1">IF(C13="","",INDEX('Team RBS'!BG:BG,MATCH(C13,'Team RBS'!BI:BI,0)))</f>
        <v>10168.9999964</v>
      </c>
      <c r="G13" s="61">
        <f t="array" aca="1" ref="G13" ca="1">IF(C13="","",COUNTIF(INDIRECT("Math!D"&amp;MATCH(1,Math!B:B,0)&amp;":D"&amp;IFERROR(MATCH(SMALL(Math!B:B,1+COUNTIF(Math!B:B,"&lt;="&amp;"3")),Math!B:B,0)-1,1000)),C13)+COUNTIF(INDIRECT("Math!I"&amp;MATCH(1,Math!G:G,0)&amp;":I"&amp;IFERROR(MATCH(SMALL(Math!G:G,1+COUNTIF(Math!G:G,"&lt;="&amp;"3")),Math!G:G,0)-1,1000)),C13)+COUNTIF(INDIRECT("Math!N"&amp;MATCH(1,Math!L:L,0)&amp;":N"&amp;IFERROR(MATCH(SMALL(Math!L:L,1+COUNTIF(Math!L:L,"&lt;="&amp;"3")),Math!L:L,0)-1,1000)),C13)+COUNTIF(INDIRECT("Music!D"&amp;MATCH(1,Music!B:B,0)&amp;":D"&amp;IFERROR(MATCH(SMALL(Music!B:B,1+COUNTIF(Music!B:B,"&lt;="&amp;"3")),Music!B:B,0)-1,1000)),C13)+COUNTIF(INDIRECT("Music!I"&amp;MATCH(1,Music!G:G,0)&amp;":I"&amp;IFERROR(MATCH(SMALL(Music!G:G,1+COUNTIF(Music!G:G,"&lt;="&amp;"3")),Music!G:G,0)-1,1000)),C13)+COUNTIF(INDIRECT("Music!N"&amp;MATCH(1,Music!L:L,0)&amp;":N"&amp;IFERROR(MATCH(SMALL(Music!L:L,1+COUNTIF(Music!L:L,"&lt;="&amp;"3")),Music!L:L,0)-1,1000)),C13)+ COUNTIF(INDIRECT("Econ!D"&amp;MATCH(1,Econ!B:B,0)&amp;":D"&amp;IFERROR(MATCH(SMALL(Econ!B:B,1+COUNTIF(Econ!B:B,"&lt;="&amp;"3")),Econ!B:B,0)-1,1000)),C13)+COUNTIF(INDIRECT("Econ!I"&amp;MATCH(1,Econ!G:G,0)&amp;":I"&amp;IFERROR(MATCH(SMALL(Econ!G:G,1+COUNTIF(Econ!G:G,"&lt;="&amp;"3")),Econ!G:G,0)-1,1000)),C13)+COUNTIF(INDIRECT("Econ!N"&amp;MATCH(1,Econ!L:L,0)&amp;":N"&amp;IFERROR(MATCH(SMALL(Econ!L:L,1+COUNTIF(Econ!L:L,"&lt;="&amp;"3")),Econ!L:L,0)-1,1000)),C13)+COUNTIF(INDIRECT("Sci!D"&amp;MATCH(1,Sci!B:B,0)&amp;":D"&amp;IFERROR(MATCH(SMALL(Sci!B:B,1+COUNTIF(Sci!B:B,"&lt;="&amp;"3")),Sci!B:B,0)-1,1000)),C13)+COUNTIF(INDIRECT("Sci!I"&amp;MATCH(1,Sci!G:G,0)&amp;":I"&amp;IFERROR(MATCH(SMALL(Sci!G:G,1+COUNTIF(Sci!G:G,"&lt;="&amp;"3")),Sci!G:G,0)-1,1000)),C13)+COUNTIF(INDIRECT("Sci!N"&amp;MATCH(1,Sci!L:L,0)&amp;":N"&amp;IFERROR(MATCH(SMALL(Sci!L:L,1+COUNTIF(Sci!L:L,"&lt;="&amp;"3")),Sci!L:L,0)-1,1000)),C13)+ COUNTIF(INDIRECT("Lit!D"&amp;MATCH(1,Lit!B:B,0)&amp;":D"&amp;IFERROR(MATCH(SMALL(Lit!B:B,1+COUNTIF(Lit!B:B,"&lt;="&amp;"3")),Lit!B:B,0)-1,1000)),C13)+COUNTIF(INDIRECT("Lit!I"&amp;MATCH(1,Lit!G:G,0)&amp;":I"&amp;IFERROR(MATCH(SMALL(Lit!G:G,1+COUNTIF(Lit!G:G,"&lt;="&amp;"3")),Lit!G:G,0)-1,1000)),C13)+COUNTIF(INDIRECT("Lit!N"&amp;MATCH(1,Lit!L:L,0)&amp;":N"&amp;IFERROR(MATCH(SMALL(Lit!L:L,1+COUNTIF(Lit!L:L,"&lt;="&amp;"3")),Lit!L:L,0)-1,1000)),C13)+ COUNTIF(INDIRECT("Art!D"&amp;MATCH(1,Art!B:B,0)&amp;":D"&amp;IFERROR(MATCH(SMALL(Art!B:B,1+COUNTIF(Art!B:B,"&lt;="&amp;"3")),Art!B:B,0)-1,1000)),C13)+COUNTIF(INDIRECT("Art!I"&amp;MATCH(1,Art!G:G,0)&amp;":I"&amp;IFERROR(MATCH(SMALL(Art!G:G,1+COUNTIF(Art!G:G,"&lt;="&amp;"3")),Art!G:G,0)-1,1000)),C13)+COUNTIF(INDIRECT("Art!N"&amp;MATCH(1,Art!L:L,0)&amp;":N"&amp;IFERROR(MATCH(SMALL(Art!L:L,1+COUNTIF(Art!L:L,"&lt;="&amp;"3")),Art!L:L,0)-1,1000)),C13)+ COUNTIF(INDIRECT("SS!D"&amp;MATCH(1,SS!B:B,0)&amp;":D"&amp;IFERROR(MATCH(SMALL(SS!B:B,1+COUNTIF(SS!B:B,"&lt;="&amp;"3")),SS!B:B,0)-1,1000)),C13)+COUNTIF(INDIRECT("SS!I"&amp;MATCH(1,SS!G:G,0)&amp;":I"&amp;IFERROR(MATCH(SMALL(SS!G:G,1+COUNTIF(SS!G:G,"&lt;="&amp;"3")),SS!G:G,0)-1,1000)),C13)+COUNTIF(INDIRECT("SS!N"&amp;MATCH(1,SS!L:L,0)&amp;":N"&amp;IFERROR(MATCH(SMALL(SS!L:L,1+COUNTIF(SS!L:L,"&lt;="&amp;"3")),SS!L:L,0)-1,1000)),C13)+ COUNTIF(INDIRECT("ESSAY!D"&amp;MATCH(1,Essay!B:B,0)&amp;":D"&amp;IFERROR(MATCH(SMALL(Essay!B:B,1+COUNTIF(Essay!B:B,"&lt;="&amp;"3")),Essay!B:B,0)-1,1000)),C13)+COUNTIF(INDIRECT("ESSAY!I"&amp;MATCH(1,Essay!G:G,0)&amp;":I"&amp;IFERROR(MATCH(SMALL(Essay!G:G,1+COUNTIF(Essay!G:G,"&lt;="&amp;"3")),Essay!G:G,0)-1,1000)),C13)+COUNTIF(INDIRECT("ESSAY!N"&amp;MATCH(1,Essay!L:L,0)&amp;":N"&amp;IFERROR(MATCH(SMALL(Essay!L:L,1+COUNTIF(Essay!L:L,"&lt;="&amp;"3")),Essay!L:L,0)-1,1000)),C13)+ COUNTIF(INDIRECT("SPEECH!D"&amp;MATCH(1,Speech!B:B,0)&amp;":D"&amp;IFERROR(MATCH(SMALL(Speech!B:B,1+COUNTIF(Speech!B:B,"&lt;="&amp;"3")),Speech!B:B,0)-1,1000)),C13)+COUNTIF(INDIRECT("SPEECH!I"&amp;MATCH(1,Speech!G:G,0)&amp;":I"&amp;IFERROR(MATCH(SMALL(Speech!G:G,1+COUNTIF(Speech!G:G,"&lt;="&amp;"3")),Speech!G:G,0)-1,1000)),C13)+COUNTIF(INDIRECT("SPEECH!N"&amp;MATCH(1,Speech!L:L,0)&amp;":N"&amp;IFERROR(MATCH(SMALL(Speech!L:L,1+COUNTIF(Speech!L:L,"&lt;="&amp;"3")),Speech!L:L,0)-1,1000)),C13)+ COUNTIF(INDIRECT("INTVIEW!D"&amp;MATCH(1,Intview!B:B,0)&amp;":D"&amp;IFERROR(MATCH(SMALL(Intview!B:B,1+COUNTIF(Intview!B:B,"&lt;="&amp;"3")),Intview!B:B,0)-1,1000)),C13)+COUNTIF(INDIRECT("INTVIEW!I"&amp;MATCH(1,Intview!G:G,0)&amp;":I"&amp;IFERROR(MATCH(SMALL(Intview!G:G,1+COUNTIF(Intview!G:G,"&lt;="&amp;"3")),Intview!G:G,0)-1,1000)),C13)+COUNTIF(INDIRECT("INTVIEW!N"&amp;MATCH(1,Intview!L:L,0)&amp;":N"&amp;IFERROR(MATCH(SMALL(Intview!L:L,1+COUNTIF(Intview!L:L,"&lt;="&amp;"3")),Intview!L:L,0)-1,1000)),C13))</f>
        <v>4</v>
      </c>
    </row>
    <row r="14" spans="1:13" x14ac:dyDescent="0.3">
      <c r="A14" s="19">
        <v>12</v>
      </c>
      <c r="B14" s="19">
        <f t="shared" ca="1" si="0"/>
        <v>12</v>
      </c>
      <c r="C14" s="19" t="str">
        <f ca="1">IF(D14="","",INDEX(Raw!A:A,MATCH(D14,Raw!P:P,0)))</f>
        <v>Austin Prep</v>
      </c>
      <c r="D14" s="69">
        <f ca="1">IFERROR(LARGE(Raw!P:P,ROW()-2),"")</f>
        <v>22267.099534000023</v>
      </c>
      <c r="E14" s="69">
        <f ca="1">IF(C14="","",INDEX('Team RBS'!BC:BC,MATCH(C14,'Team RBS'!BE:BE,0)))</f>
        <v>13277.099990900002</v>
      </c>
      <c r="F14" s="69">
        <f ca="1">IF(C14="","",INDEX('Team RBS'!BG:BG,MATCH(C14,'Team RBS'!BI:BI,0)))</f>
        <v>8989.9999960999994</v>
      </c>
      <c r="G14" s="61">
        <f t="array" aca="1" ref="G14" ca="1">IF(C14="","",COUNTIF(INDIRECT("Math!D"&amp;MATCH(1,Math!B:B,0)&amp;":D"&amp;IFERROR(MATCH(SMALL(Math!B:B,1+COUNTIF(Math!B:B,"&lt;="&amp;"3")),Math!B:B,0)-1,1000)),C14)+COUNTIF(INDIRECT("Math!I"&amp;MATCH(1,Math!G:G,0)&amp;":I"&amp;IFERROR(MATCH(SMALL(Math!G:G,1+COUNTIF(Math!G:G,"&lt;="&amp;"3")),Math!G:G,0)-1,1000)),C14)+COUNTIF(INDIRECT("Math!N"&amp;MATCH(1,Math!L:L,0)&amp;":N"&amp;IFERROR(MATCH(SMALL(Math!L:L,1+COUNTIF(Math!L:L,"&lt;="&amp;"3")),Math!L:L,0)-1,1000)),C14)+COUNTIF(INDIRECT("Music!D"&amp;MATCH(1,Music!B:B,0)&amp;":D"&amp;IFERROR(MATCH(SMALL(Music!B:B,1+COUNTIF(Music!B:B,"&lt;="&amp;"3")),Music!B:B,0)-1,1000)),C14)+COUNTIF(INDIRECT("Music!I"&amp;MATCH(1,Music!G:G,0)&amp;":I"&amp;IFERROR(MATCH(SMALL(Music!G:G,1+COUNTIF(Music!G:G,"&lt;="&amp;"3")),Music!G:G,0)-1,1000)),C14)+COUNTIF(INDIRECT("Music!N"&amp;MATCH(1,Music!L:L,0)&amp;":N"&amp;IFERROR(MATCH(SMALL(Music!L:L,1+COUNTIF(Music!L:L,"&lt;="&amp;"3")),Music!L:L,0)-1,1000)),C14)+ COUNTIF(INDIRECT("Econ!D"&amp;MATCH(1,Econ!B:B,0)&amp;":D"&amp;IFERROR(MATCH(SMALL(Econ!B:B,1+COUNTIF(Econ!B:B,"&lt;="&amp;"3")),Econ!B:B,0)-1,1000)),C14)+COUNTIF(INDIRECT("Econ!I"&amp;MATCH(1,Econ!G:G,0)&amp;":I"&amp;IFERROR(MATCH(SMALL(Econ!G:G,1+COUNTIF(Econ!G:G,"&lt;="&amp;"3")),Econ!G:G,0)-1,1000)),C14)+COUNTIF(INDIRECT("Econ!N"&amp;MATCH(1,Econ!L:L,0)&amp;":N"&amp;IFERROR(MATCH(SMALL(Econ!L:L,1+COUNTIF(Econ!L:L,"&lt;="&amp;"3")),Econ!L:L,0)-1,1000)),C14)+COUNTIF(INDIRECT("Sci!D"&amp;MATCH(1,Sci!B:B,0)&amp;":D"&amp;IFERROR(MATCH(SMALL(Sci!B:B,1+COUNTIF(Sci!B:B,"&lt;="&amp;"3")),Sci!B:B,0)-1,1000)),C14)+COUNTIF(INDIRECT("Sci!I"&amp;MATCH(1,Sci!G:G,0)&amp;":I"&amp;IFERROR(MATCH(SMALL(Sci!G:G,1+COUNTIF(Sci!G:G,"&lt;="&amp;"3")),Sci!G:G,0)-1,1000)),C14)+COUNTIF(INDIRECT("Sci!N"&amp;MATCH(1,Sci!L:L,0)&amp;":N"&amp;IFERROR(MATCH(SMALL(Sci!L:L,1+COUNTIF(Sci!L:L,"&lt;="&amp;"3")),Sci!L:L,0)-1,1000)),C14)+ COUNTIF(INDIRECT("Lit!D"&amp;MATCH(1,Lit!B:B,0)&amp;":D"&amp;IFERROR(MATCH(SMALL(Lit!B:B,1+COUNTIF(Lit!B:B,"&lt;="&amp;"3")),Lit!B:B,0)-1,1000)),C14)+COUNTIF(INDIRECT("Lit!I"&amp;MATCH(1,Lit!G:G,0)&amp;":I"&amp;IFERROR(MATCH(SMALL(Lit!G:G,1+COUNTIF(Lit!G:G,"&lt;="&amp;"3")),Lit!G:G,0)-1,1000)),C14)+COUNTIF(INDIRECT("Lit!N"&amp;MATCH(1,Lit!L:L,0)&amp;":N"&amp;IFERROR(MATCH(SMALL(Lit!L:L,1+COUNTIF(Lit!L:L,"&lt;="&amp;"3")),Lit!L:L,0)-1,1000)),C14)+ COUNTIF(INDIRECT("Art!D"&amp;MATCH(1,Art!B:B,0)&amp;":D"&amp;IFERROR(MATCH(SMALL(Art!B:B,1+COUNTIF(Art!B:B,"&lt;="&amp;"3")),Art!B:B,0)-1,1000)),C14)+COUNTIF(INDIRECT("Art!I"&amp;MATCH(1,Art!G:G,0)&amp;":I"&amp;IFERROR(MATCH(SMALL(Art!G:G,1+COUNTIF(Art!G:G,"&lt;="&amp;"3")),Art!G:G,0)-1,1000)),C14)+COUNTIF(INDIRECT("Art!N"&amp;MATCH(1,Art!L:L,0)&amp;":N"&amp;IFERROR(MATCH(SMALL(Art!L:L,1+COUNTIF(Art!L:L,"&lt;="&amp;"3")),Art!L:L,0)-1,1000)),C14)+ COUNTIF(INDIRECT("SS!D"&amp;MATCH(1,SS!B:B,0)&amp;":D"&amp;IFERROR(MATCH(SMALL(SS!B:B,1+COUNTIF(SS!B:B,"&lt;="&amp;"3")),SS!B:B,0)-1,1000)),C14)+COUNTIF(INDIRECT("SS!I"&amp;MATCH(1,SS!G:G,0)&amp;":I"&amp;IFERROR(MATCH(SMALL(SS!G:G,1+COUNTIF(SS!G:G,"&lt;="&amp;"3")),SS!G:G,0)-1,1000)),C14)+COUNTIF(INDIRECT("SS!N"&amp;MATCH(1,SS!L:L,0)&amp;":N"&amp;IFERROR(MATCH(SMALL(SS!L:L,1+COUNTIF(SS!L:L,"&lt;="&amp;"3")),SS!L:L,0)-1,1000)),C14)+ COUNTIF(INDIRECT("ESSAY!D"&amp;MATCH(1,Essay!B:B,0)&amp;":D"&amp;IFERROR(MATCH(SMALL(Essay!B:B,1+COUNTIF(Essay!B:B,"&lt;="&amp;"3")),Essay!B:B,0)-1,1000)),C14)+COUNTIF(INDIRECT("ESSAY!I"&amp;MATCH(1,Essay!G:G,0)&amp;":I"&amp;IFERROR(MATCH(SMALL(Essay!G:G,1+COUNTIF(Essay!G:G,"&lt;="&amp;"3")),Essay!G:G,0)-1,1000)),C14)+COUNTIF(INDIRECT("ESSAY!N"&amp;MATCH(1,Essay!L:L,0)&amp;":N"&amp;IFERROR(MATCH(SMALL(Essay!L:L,1+COUNTIF(Essay!L:L,"&lt;="&amp;"3")),Essay!L:L,0)-1,1000)),C14)+ COUNTIF(INDIRECT("SPEECH!D"&amp;MATCH(1,Speech!B:B,0)&amp;":D"&amp;IFERROR(MATCH(SMALL(Speech!B:B,1+COUNTIF(Speech!B:B,"&lt;="&amp;"3")),Speech!B:B,0)-1,1000)),C14)+COUNTIF(INDIRECT("SPEECH!I"&amp;MATCH(1,Speech!G:G,0)&amp;":I"&amp;IFERROR(MATCH(SMALL(Speech!G:G,1+COUNTIF(Speech!G:G,"&lt;="&amp;"3")),Speech!G:G,0)-1,1000)),C14)+COUNTIF(INDIRECT("SPEECH!N"&amp;MATCH(1,Speech!L:L,0)&amp;":N"&amp;IFERROR(MATCH(SMALL(Speech!L:L,1+COUNTIF(Speech!L:L,"&lt;="&amp;"3")),Speech!L:L,0)-1,1000)),C14)+ COUNTIF(INDIRECT("INTVIEW!D"&amp;MATCH(1,Intview!B:B,0)&amp;":D"&amp;IFERROR(MATCH(SMALL(Intview!B:B,1+COUNTIF(Intview!B:B,"&lt;="&amp;"3")),Intview!B:B,0)-1,1000)),C14)+COUNTIF(INDIRECT("INTVIEW!I"&amp;MATCH(1,Intview!G:G,0)&amp;":I"&amp;IFERROR(MATCH(SMALL(Intview!G:G,1+COUNTIF(Intview!G:G,"&lt;="&amp;"3")),Intview!G:G,0)-1,1000)),C14)+COUNTIF(INDIRECT("INTVIEW!N"&amp;MATCH(1,Intview!L:L,0)&amp;":N"&amp;IFERROR(MATCH(SMALL(Intview!L:L,1+COUNTIF(Intview!L:L,"&lt;="&amp;"3")),Intview!L:L,0)-1,1000)),C14))</f>
        <v>2</v>
      </c>
    </row>
    <row r="15" spans="1:13" x14ac:dyDescent="0.3">
      <c r="A15" s="19">
        <v>13</v>
      </c>
      <c r="B15" s="19">
        <f t="shared" ca="1" si="0"/>
        <v>13</v>
      </c>
      <c r="C15" s="19" t="str">
        <f ca="1">IF(D15="","",INDEX(Raw!A:A,MATCH(D15,Raw!P:P,0)))</f>
        <v>Silver Lake</v>
      </c>
      <c r="D15" s="69">
        <f ca="1">IFERROR(LARGE(Raw!P:P,ROW()-2),"")</f>
        <v>21536.699497999987</v>
      </c>
      <c r="E15" s="69">
        <f ca="1">IF(C15="","",INDEX('Team RBS'!BC:BC,MATCH(C15,'Team RBS'!BE:BE,0)))</f>
        <v>12925.699990200001</v>
      </c>
      <c r="F15" s="69">
        <f ca="1">IF(C15="","",INDEX('Team RBS'!BG:BG,MATCH(C15,'Team RBS'!BI:BI,0)))</f>
        <v>8610.9999957999989</v>
      </c>
      <c r="G15" s="61">
        <f t="array" aca="1" ref="G15" ca="1">IF(C15="","",COUNTIF(INDIRECT("Math!D"&amp;MATCH(1,Math!B:B,0)&amp;":D"&amp;IFERROR(MATCH(SMALL(Math!B:B,1+COUNTIF(Math!B:B,"&lt;="&amp;"3")),Math!B:B,0)-1,1000)),C15)+COUNTIF(INDIRECT("Math!I"&amp;MATCH(1,Math!G:G,0)&amp;":I"&amp;IFERROR(MATCH(SMALL(Math!G:G,1+COUNTIF(Math!G:G,"&lt;="&amp;"3")),Math!G:G,0)-1,1000)),C15)+COUNTIF(INDIRECT("Math!N"&amp;MATCH(1,Math!L:L,0)&amp;":N"&amp;IFERROR(MATCH(SMALL(Math!L:L,1+COUNTIF(Math!L:L,"&lt;="&amp;"3")),Math!L:L,0)-1,1000)),C15)+COUNTIF(INDIRECT("Music!D"&amp;MATCH(1,Music!B:B,0)&amp;":D"&amp;IFERROR(MATCH(SMALL(Music!B:B,1+COUNTIF(Music!B:B,"&lt;="&amp;"3")),Music!B:B,0)-1,1000)),C15)+COUNTIF(INDIRECT("Music!I"&amp;MATCH(1,Music!G:G,0)&amp;":I"&amp;IFERROR(MATCH(SMALL(Music!G:G,1+COUNTIF(Music!G:G,"&lt;="&amp;"3")),Music!G:G,0)-1,1000)),C15)+COUNTIF(INDIRECT("Music!N"&amp;MATCH(1,Music!L:L,0)&amp;":N"&amp;IFERROR(MATCH(SMALL(Music!L:L,1+COUNTIF(Music!L:L,"&lt;="&amp;"3")),Music!L:L,0)-1,1000)),C15)+ COUNTIF(INDIRECT("Econ!D"&amp;MATCH(1,Econ!B:B,0)&amp;":D"&amp;IFERROR(MATCH(SMALL(Econ!B:B,1+COUNTIF(Econ!B:B,"&lt;="&amp;"3")),Econ!B:B,0)-1,1000)),C15)+COUNTIF(INDIRECT("Econ!I"&amp;MATCH(1,Econ!G:G,0)&amp;":I"&amp;IFERROR(MATCH(SMALL(Econ!G:G,1+COUNTIF(Econ!G:G,"&lt;="&amp;"3")),Econ!G:G,0)-1,1000)),C15)+COUNTIF(INDIRECT("Econ!N"&amp;MATCH(1,Econ!L:L,0)&amp;":N"&amp;IFERROR(MATCH(SMALL(Econ!L:L,1+COUNTIF(Econ!L:L,"&lt;="&amp;"3")),Econ!L:L,0)-1,1000)),C15)+COUNTIF(INDIRECT("Sci!D"&amp;MATCH(1,Sci!B:B,0)&amp;":D"&amp;IFERROR(MATCH(SMALL(Sci!B:B,1+COUNTIF(Sci!B:B,"&lt;="&amp;"3")),Sci!B:B,0)-1,1000)),C15)+COUNTIF(INDIRECT("Sci!I"&amp;MATCH(1,Sci!G:G,0)&amp;":I"&amp;IFERROR(MATCH(SMALL(Sci!G:G,1+COUNTIF(Sci!G:G,"&lt;="&amp;"3")),Sci!G:G,0)-1,1000)),C15)+COUNTIF(INDIRECT("Sci!N"&amp;MATCH(1,Sci!L:L,0)&amp;":N"&amp;IFERROR(MATCH(SMALL(Sci!L:L,1+COUNTIF(Sci!L:L,"&lt;="&amp;"3")),Sci!L:L,0)-1,1000)),C15)+ COUNTIF(INDIRECT("Lit!D"&amp;MATCH(1,Lit!B:B,0)&amp;":D"&amp;IFERROR(MATCH(SMALL(Lit!B:B,1+COUNTIF(Lit!B:B,"&lt;="&amp;"3")),Lit!B:B,0)-1,1000)),C15)+COUNTIF(INDIRECT("Lit!I"&amp;MATCH(1,Lit!G:G,0)&amp;":I"&amp;IFERROR(MATCH(SMALL(Lit!G:G,1+COUNTIF(Lit!G:G,"&lt;="&amp;"3")),Lit!G:G,0)-1,1000)),C15)+COUNTIF(INDIRECT("Lit!N"&amp;MATCH(1,Lit!L:L,0)&amp;":N"&amp;IFERROR(MATCH(SMALL(Lit!L:L,1+COUNTIF(Lit!L:L,"&lt;="&amp;"3")),Lit!L:L,0)-1,1000)),C15)+ COUNTIF(INDIRECT("Art!D"&amp;MATCH(1,Art!B:B,0)&amp;":D"&amp;IFERROR(MATCH(SMALL(Art!B:B,1+COUNTIF(Art!B:B,"&lt;="&amp;"3")),Art!B:B,0)-1,1000)),C15)+COUNTIF(INDIRECT("Art!I"&amp;MATCH(1,Art!G:G,0)&amp;":I"&amp;IFERROR(MATCH(SMALL(Art!G:G,1+COUNTIF(Art!G:G,"&lt;="&amp;"3")),Art!G:G,0)-1,1000)),C15)+COUNTIF(INDIRECT("Art!N"&amp;MATCH(1,Art!L:L,0)&amp;":N"&amp;IFERROR(MATCH(SMALL(Art!L:L,1+COUNTIF(Art!L:L,"&lt;="&amp;"3")),Art!L:L,0)-1,1000)),C15)+ COUNTIF(INDIRECT("SS!D"&amp;MATCH(1,SS!B:B,0)&amp;":D"&amp;IFERROR(MATCH(SMALL(SS!B:B,1+COUNTIF(SS!B:B,"&lt;="&amp;"3")),SS!B:B,0)-1,1000)),C15)+COUNTIF(INDIRECT("SS!I"&amp;MATCH(1,SS!G:G,0)&amp;":I"&amp;IFERROR(MATCH(SMALL(SS!G:G,1+COUNTIF(SS!G:G,"&lt;="&amp;"3")),SS!G:G,0)-1,1000)),C15)+COUNTIF(INDIRECT("SS!N"&amp;MATCH(1,SS!L:L,0)&amp;":N"&amp;IFERROR(MATCH(SMALL(SS!L:L,1+COUNTIF(SS!L:L,"&lt;="&amp;"3")),SS!L:L,0)-1,1000)),C15)+ COUNTIF(INDIRECT("ESSAY!D"&amp;MATCH(1,Essay!B:B,0)&amp;":D"&amp;IFERROR(MATCH(SMALL(Essay!B:B,1+COUNTIF(Essay!B:B,"&lt;="&amp;"3")),Essay!B:B,0)-1,1000)),C15)+COUNTIF(INDIRECT("ESSAY!I"&amp;MATCH(1,Essay!G:G,0)&amp;":I"&amp;IFERROR(MATCH(SMALL(Essay!G:G,1+COUNTIF(Essay!G:G,"&lt;="&amp;"3")),Essay!G:G,0)-1,1000)),C15)+COUNTIF(INDIRECT("ESSAY!N"&amp;MATCH(1,Essay!L:L,0)&amp;":N"&amp;IFERROR(MATCH(SMALL(Essay!L:L,1+COUNTIF(Essay!L:L,"&lt;="&amp;"3")),Essay!L:L,0)-1,1000)),C15)+ COUNTIF(INDIRECT("SPEECH!D"&amp;MATCH(1,Speech!B:B,0)&amp;":D"&amp;IFERROR(MATCH(SMALL(Speech!B:B,1+COUNTIF(Speech!B:B,"&lt;="&amp;"3")),Speech!B:B,0)-1,1000)),C15)+COUNTIF(INDIRECT("SPEECH!I"&amp;MATCH(1,Speech!G:G,0)&amp;":I"&amp;IFERROR(MATCH(SMALL(Speech!G:G,1+COUNTIF(Speech!G:G,"&lt;="&amp;"3")),Speech!G:G,0)-1,1000)),C15)+COUNTIF(INDIRECT("SPEECH!N"&amp;MATCH(1,Speech!L:L,0)&amp;":N"&amp;IFERROR(MATCH(SMALL(Speech!L:L,1+COUNTIF(Speech!L:L,"&lt;="&amp;"3")),Speech!L:L,0)-1,1000)),C15)+ COUNTIF(INDIRECT("INTVIEW!D"&amp;MATCH(1,Intview!B:B,0)&amp;":D"&amp;IFERROR(MATCH(SMALL(Intview!B:B,1+COUNTIF(Intview!B:B,"&lt;="&amp;"3")),Intview!B:B,0)-1,1000)),C15)+COUNTIF(INDIRECT("INTVIEW!I"&amp;MATCH(1,Intview!G:G,0)&amp;":I"&amp;IFERROR(MATCH(SMALL(Intview!G:G,1+COUNTIF(Intview!G:G,"&lt;="&amp;"3")),Intview!G:G,0)-1,1000)),C15)+COUNTIF(INDIRECT("INTVIEW!N"&amp;MATCH(1,Intview!L:L,0)&amp;":N"&amp;IFERROR(MATCH(SMALL(Intview!L:L,1+COUNTIF(Intview!L:L,"&lt;="&amp;"3")),Intview!L:L,0)-1,1000)),C15))</f>
        <v>1</v>
      </c>
    </row>
    <row r="16" spans="1:13" x14ac:dyDescent="0.3">
      <c r="A16" s="19">
        <v>14</v>
      </c>
      <c r="B16" s="19">
        <f t="shared" ca="1" si="0"/>
        <v>14</v>
      </c>
      <c r="C16" s="19" t="str">
        <f ca="1">IF(D16="","",INDEX(Raw!A:A,MATCH(D16,Raw!P:P,0)))</f>
        <v>Lexington</v>
      </c>
      <c r="D16" s="69">
        <f ca="1">IFERROR(LARGE(Raw!P:P,ROW()-2),"")</f>
        <v>20548.299464999982</v>
      </c>
      <c r="E16" s="69">
        <f ca="1">IF(C16="","",INDEX('Team RBS'!BC:BC,MATCH(C16,'Team RBS'!BE:BE,0)))</f>
        <v>12854.299989499998</v>
      </c>
      <c r="F16" s="69">
        <f ca="1">IF(C16="","",INDEX('Team RBS'!BG:BG,MATCH(C16,'Team RBS'!BI:BI,0)))</f>
        <v>7693.9999955000003</v>
      </c>
      <c r="G16" s="61">
        <f t="array" aca="1" ref="G16" ca="1">IF(C16="","",COUNTIF(INDIRECT("Math!D"&amp;MATCH(1,Math!B:B,0)&amp;":D"&amp;IFERROR(MATCH(SMALL(Math!B:B,1+COUNTIF(Math!B:B,"&lt;="&amp;"3")),Math!B:B,0)-1,1000)),C16)+COUNTIF(INDIRECT("Math!I"&amp;MATCH(1,Math!G:G,0)&amp;":I"&amp;IFERROR(MATCH(SMALL(Math!G:G,1+COUNTIF(Math!G:G,"&lt;="&amp;"3")),Math!G:G,0)-1,1000)),C16)+COUNTIF(INDIRECT("Math!N"&amp;MATCH(1,Math!L:L,0)&amp;":N"&amp;IFERROR(MATCH(SMALL(Math!L:L,1+COUNTIF(Math!L:L,"&lt;="&amp;"3")),Math!L:L,0)-1,1000)),C16)+COUNTIF(INDIRECT("Music!D"&amp;MATCH(1,Music!B:B,0)&amp;":D"&amp;IFERROR(MATCH(SMALL(Music!B:B,1+COUNTIF(Music!B:B,"&lt;="&amp;"3")),Music!B:B,0)-1,1000)),C16)+COUNTIF(INDIRECT("Music!I"&amp;MATCH(1,Music!G:G,0)&amp;":I"&amp;IFERROR(MATCH(SMALL(Music!G:G,1+COUNTIF(Music!G:G,"&lt;="&amp;"3")),Music!G:G,0)-1,1000)),C16)+COUNTIF(INDIRECT("Music!N"&amp;MATCH(1,Music!L:L,0)&amp;":N"&amp;IFERROR(MATCH(SMALL(Music!L:L,1+COUNTIF(Music!L:L,"&lt;="&amp;"3")),Music!L:L,0)-1,1000)),C16)+ COUNTIF(INDIRECT("Econ!D"&amp;MATCH(1,Econ!B:B,0)&amp;":D"&amp;IFERROR(MATCH(SMALL(Econ!B:B,1+COUNTIF(Econ!B:B,"&lt;="&amp;"3")),Econ!B:B,0)-1,1000)),C16)+COUNTIF(INDIRECT("Econ!I"&amp;MATCH(1,Econ!G:G,0)&amp;":I"&amp;IFERROR(MATCH(SMALL(Econ!G:G,1+COUNTIF(Econ!G:G,"&lt;="&amp;"3")),Econ!G:G,0)-1,1000)),C16)+COUNTIF(INDIRECT("Econ!N"&amp;MATCH(1,Econ!L:L,0)&amp;":N"&amp;IFERROR(MATCH(SMALL(Econ!L:L,1+COUNTIF(Econ!L:L,"&lt;="&amp;"3")),Econ!L:L,0)-1,1000)),C16)+COUNTIF(INDIRECT("Sci!D"&amp;MATCH(1,Sci!B:B,0)&amp;":D"&amp;IFERROR(MATCH(SMALL(Sci!B:B,1+COUNTIF(Sci!B:B,"&lt;="&amp;"3")),Sci!B:B,0)-1,1000)),C16)+COUNTIF(INDIRECT("Sci!I"&amp;MATCH(1,Sci!G:G,0)&amp;":I"&amp;IFERROR(MATCH(SMALL(Sci!G:G,1+COUNTIF(Sci!G:G,"&lt;="&amp;"3")),Sci!G:G,0)-1,1000)),C16)+COUNTIF(INDIRECT("Sci!N"&amp;MATCH(1,Sci!L:L,0)&amp;":N"&amp;IFERROR(MATCH(SMALL(Sci!L:L,1+COUNTIF(Sci!L:L,"&lt;="&amp;"3")),Sci!L:L,0)-1,1000)),C16)+ COUNTIF(INDIRECT("Lit!D"&amp;MATCH(1,Lit!B:B,0)&amp;":D"&amp;IFERROR(MATCH(SMALL(Lit!B:B,1+COUNTIF(Lit!B:B,"&lt;="&amp;"3")),Lit!B:B,0)-1,1000)),C16)+COUNTIF(INDIRECT("Lit!I"&amp;MATCH(1,Lit!G:G,0)&amp;":I"&amp;IFERROR(MATCH(SMALL(Lit!G:G,1+COUNTIF(Lit!G:G,"&lt;="&amp;"3")),Lit!G:G,0)-1,1000)),C16)+COUNTIF(INDIRECT("Lit!N"&amp;MATCH(1,Lit!L:L,0)&amp;":N"&amp;IFERROR(MATCH(SMALL(Lit!L:L,1+COUNTIF(Lit!L:L,"&lt;="&amp;"3")),Lit!L:L,0)-1,1000)),C16)+ COUNTIF(INDIRECT("Art!D"&amp;MATCH(1,Art!B:B,0)&amp;":D"&amp;IFERROR(MATCH(SMALL(Art!B:B,1+COUNTIF(Art!B:B,"&lt;="&amp;"3")),Art!B:B,0)-1,1000)),C16)+COUNTIF(INDIRECT("Art!I"&amp;MATCH(1,Art!G:G,0)&amp;":I"&amp;IFERROR(MATCH(SMALL(Art!G:G,1+COUNTIF(Art!G:G,"&lt;="&amp;"3")),Art!G:G,0)-1,1000)),C16)+COUNTIF(INDIRECT("Art!N"&amp;MATCH(1,Art!L:L,0)&amp;":N"&amp;IFERROR(MATCH(SMALL(Art!L:L,1+COUNTIF(Art!L:L,"&lt;="&amp;"3")),Art!L:L,0)-1,1000)),C16)+ COUNTIF(INDIRECT("SS!D"&amp;MATCH(1,SS!B:B,0)&amp;":D"&amp;IFERROR(MATCH(SMALL(SS!B:B,1+COUNTIF(SS!B:B,"&lt;="&amp;"3")),SS!B:B,0)-1,1000)),C16)+COUNTIF(INDIRECT("SS!I"&amp;MATCH(1,SS!G:G,0)&amp;":I"&amp;IFERROR(MATCH(SMALL(SS!G:G,1+COUNTIF(SS!G:G,"&lt;="&amp;"3")),SS!G:G,0)-1,1000)),C16)+COUNTIF(INDIRECT("SS!N"&amp;MATCH(1,SS!L:L,0)&amp;":N"&amp;IFERROR(MATCH(SMALL(SS!L:L,1+COUNTIF(SS!L:L,"&lt;="&amp;"3")),SS!L:L,0)-1,1000)),C16)+ COUNTIF(INDIRECT("ESSAY!D"&amp;MATCH(1,Essay!B:B,0)&amp;":D"&amp;IFERROR(MATCH(SMALL(Essay!B:B,1+COUNTIF(Essay!B:B,"&lt;="&amp;"3")),Essay!B:B,0)-1,1000)),C16)+COUNTIF(INDIRECT("ESSAY!I"&amp;MATCH(1,Essay!G:G,0)&amp;":I"&amp;IFERROR(MATCH(SMALL(Essay!G:G,1+COUNTIF(Essay!G:G,"&lt;="&amp;"3")),Essay!G:G,0)-1,1000)),C16)+COUNTIF(INDIRECT("ESSAY!N"&amp;MATCH(1,Essay!L:L,0)&amp;":N"&amp;IFERROR(MATCH(SMALL(Essay!L:L,1+COUNTIF(Essay!L:L,"&lt;="&amp;"3")),Essay!L:L,0)-1,1000)),C16)+ COUNTIF(INDIRECT("SPEECH!D"&amp;MATCH(1,Speech!B:B,0)&amp;":D"&amp;IFERROR(MATCH(SMALL(Speech!B:B,1+COUNTIF(Speech!B:B,"&lt;="&amp;"3")),Speech!B:B,0)-1,1000)),C16)+COUNTIF(INDIRECT("SPEECH!I"&amp;MATCH(1,Speech!G:G,0)&amp;":I"&amp;IFERROR(MATCH(SMALL(Speech!G:G,1+COUNTIF(Speech!G:G,"&lt;="&amp;"3")),Speech!G:G,0)-1,1000)),C16)+COUNTIF(INDIRECT("SPEECH!N"&amp;MATCH(1,Speech!L:L,0)&amp;":N"&amp;IFERROR(MATCH(SMALL(Speech!L:L,1+COUNTIF(Speech!L:L,"&lt;="&amp;"3")),Speech!L:L,0)-1,1000)),C16)+ COUNTIF(INDIRECT("INTVIEW!D"&amp;MATCH(1,Intview!B:B,0)&amp;":D"&amp;IFERROR(MATCH(SMALL(Intview!B:B,1+COUNTIF(Intview!B:B,"&lt;="&amp;"3")),Intview!B:B,0)-1,1000)),C16)+COUNTIF(INDIRECT("INTVIEW!I"&amp;MATCH(1,Intview!G:G,0)&amp;":I"&amp;IFERROR(MATCH(SMALL(Intview!G:G,1+COUNTIF(Intview!G:G,"&lt;="&amp;"3")),Intview!G:G,0)-1,1000)),C16)+COUNTIF(INDIRECT("INTVIEW!N"&amp;MATCH(1,Intview!L:L,0)&amp;":N"&amp;IFERROR(MATCH(SMALL(Intview!L:L,1+COUNTIF(Intview!L:L,"&lt;="&amp;"3")),Intview!L:L,0)-1,1000)),C16))</f>
        <v>1</v>
      </c>
    </row>
    <row r="17" spans="1:7" x14ac:dyDescent="0.3">
      <c r="A17" s="19">
        <v>15</v>
      </c>
      <c r="B17" s="19">
        <f t="shared" ca="1" si="0"/>
        <v>15</v>
      </c>
      <c r="C17" s="19" t="str">
        <f ca="1">IF(D17="","",INDEX(Raw!A:A,MATCH(D17,Raw!P:P,0)))</f>
        <v>Shepherd Hill</v>
      </c>
      <c r="D17" s="69">
        <f ca="1">IFERROR(LARGE(Raw!P:P,ROW()-2),"")</f>
        <v>19985.999431000004</v>
      </c>
      <c r="E17" s="69">
        <f ca="1">IF(C17="","",INDEX('Team RBS'!BC:BC,MATCH(C17,'Team RBS'!BE:BE,0)))</f>
        <v>11859.999988800002</v>
      </c>
      <c r="F17" s="69">
        <f ca="1">IF(C17="","",INDEX('Team RBS'!BG:BG,MATCH(C17,'Team RBS'!BI:BI,0)))</f>
        <v>8125.9999951999998</v>
      </c>
      <c r="G17" s="61">
        <f t="array" aca="1" ref="G17" ca="1">IF(C17="","",COUNTIF(INDIRECT("Math!D"&amp;MATCH(1,Math!B:B,0)&amp;":D"&amp;IFERROR(MATCH(SMALL(Math!B:B,1+COUNTIF(Math!B:B,"&lt;="&amp;"3")),Math!B:B,0)-1,1000)),C17)+COUNTIF(INDIRECT("Math!I"&amp;MATCH(1,Math!G:G,0)&amp;":I"&amp;IFERROR(MATCH(SMALL(Math!G:G,1+COUNTIF(Math!G:G,"&lt;="&amp;"3")),Math!G:G,0)-1,1000)),C17)+COUNTIF(INDIRECT("Math!N"&amp;MATCH(1,Math!L:L,0)&amp;":N"&amp;IFERROR(MATCH(SMALL(Math!L:L,1+COUNTIF(Math!L:L,"&lt;="&amp;"3")),Math!L:L,0)-1,1000)),C17)+COUNTIF(INDIRECT("Music!D"&amp;MATCH(1,Music!B:B,0)&amp;":D"&amp;IFERROR(MATCH(SMALL(Music!B:B,1+COUNTIF(Music!B:B,"&lt;="&amp;"3")),Music!B:B,0)-1,1000)),C17)+COUNTIF(INDIRECT("Music!I"&amp;MATCH(1,Music!G:G,0)&amp;":I"&amp;IFERROR(MATCH(SMALL(Music!G:G,1+COUNTIF(Music!G:G,"&lt;="&amp;"3")),Music!G:G,0)-1,1000)),C17)+COUNTIF(INDIRECT("Music!N"&amp;MATCH(1,Music!L:L,0)&amp;":N"&amp;IFERROR(MATCH(SMALL(Music!L:L,1+COUNTIF(Music!L:L,"&lt;="&amp;"3")),Music!L:L,0)-1,1000)),C17)+ COUNTIF(INDIRECT("Econ!D"&amp;MATCH(1,Econ!B:B,0)&amp;":D"&amp;IFERROR(MATCH(SMALL(Econ!B:B,1+COUNTIF(Econ!B:B,"&lt;="&amp;"3")),Econ!B:B,0)-1,1000)),C17)+COUNTIF(INDIRECT("Econ!I"&amp;MATCH(1,Econ!G:G,0)&amp;":I"&amp;IFERROR(MATCH(SMALL(Econ!G:G,1+COUNTIF(Econ!G:G,"&lt;="&amp;"3")),Econ!G:G,0)-1,1000)),C17)+COUNTIF(INDIRECT("Econ!N"&amp;MATCH(1,Econ!L:L,0)&amp;":N"&amp;IFERROR(MATCH(SMALL(Econ!L:L,1+COUNTIF(Econ!L:L,"&lt;="&amp;"3")),Econ!L:L,0)-1,1000)),C17)+COUNTIF(INDIRECT("Sci!D"&amp;MATCH(1,Sci!B:B,0)&amp;":D"&amp;IFERROR(MATCH(SMALL(Sci!B:B,1+COUNTIF(Sci!B:B,"&lt;="&amp;"3")),Sci!B:B,0)-1,1000)),C17)+COUNTIF(INDIRECT("Sci!I"&amp;MATCH(1,Sci!G:G,0)&amp;":I"&amp;IFERROR(MATCH(SMALL(Sci!G:G,1+COUNTIF(Sci!G:G,"&lt;="&amp;"3")),Sci!G:G,0)-1,1000)),C17)+COUNTIF(INDIRECT("Sci!N"&amp;MATCH(1,Sci!L:L,0)&amp;":N"&amp;IFERROR(MATCH(SMALL(Sci!L:L,1+COUNTIF(Sci!L:L,"&lt;="&amp;"3")),Sci!L:L,0)-1,1000)),C17)+ COUNTIF(INDIRECT("Lit!D"&amp;MATCH(1,Lit!B:B,0)&amp;":D"&amp;IFERROR(MATCH(SMALL(Lit!B:B,1+COUNTIF(Lit!B:B,"&lt;="&amp;"3")),Lit!B:B,0)-1,1000)),C17)+COUNTIF(INDIRECT("Lit!I"&amp;MATCH(1,Lit!G:G,0)&amp;":I"&amp;IFERROR(MATCH(SMALL(Lit!G:G,1+COUNTIF(Lit!G:G,"&lt;="&amp;"3")),Lit!G:G,0)-1,1000)),C17)+COUNTIF(INDIRECT("Lit!N"&amp;MATCH(1,Lit!L:L,0)&amp;":N"&amp;IFERROR(MATCH(SMALL(Lit!L:L,1+COUNTIF(Lit!L:L,"&lt;="&amp;"3")),Lit!L:L,0)-1,1000)),C17)+ COUNTIF(INDIRECT("Art!D"&amp;MATCH(1,Art!B:B,0)&amp;":D"&amp;IFERROR(MATCH(SMALL(Art!B:B,1+COUNTIF(Art!B:B,"&lt;="&amp;"3")),Art!B:B,0)-1,1000)),C17)+COUNTIF(INDIRECT("Art!I"&amp;MATCH(1,Art!G:G,0)&amp;":I"&amp;IFERROR(MATCH(SMALL(Art!G:G,1+COUNTIF(Art!G:G,"&lt;="&amp;"3")),Art!G:G,0)-1,1000)),C17)+COUNTIF(INDIRECT("Art!N"&amp;MATCH(1,Art!L:L,0)&amp;":N"&amp;IFERROR(MATCH(SMALL(Art!L:L,1+COUNTIF(Art!L:L,"&lt;="&amp;"3")),Art!L:L,0)-1,1000)),C17)+ COUNTIF(INDIRECT("SS!D"&amp;MATCH(1,SS!B:B,0)&amp;":D"&amp;IFERROR(MATCH(SMALL(SS!B:B,1+COUNTIF(SS!B:B,"&lt;="&amp;"3")),SS!B:B,0)-1,1000)),C17)+COUNTIF(INDIRECT("SS!I"&amp;MATCH(1,SS!G:G,0)&amp;":I"&amp;IFERROR(MATCH(SMALL(SS!G:G,1+COUNTIF(SS!G:G,"&lt;="&amp;"3")),SS!G:G,0)-1,1000)),C17)+COUNTIF(INDIRECT("SS!N"&amp;MATCH(1,SS!L:L,0)&amp;":N"&amp;IFERROR(MATCH(SMALL(SS!L:L,1+COUNTIF(SS!L:L,"&lt;="&amp;"3")),SS!L:L,0)-1,1000)),C17)+ COUNTIF(INDIRECT("ESSAY!D"&amp;MATCH(1,Essay!B:B,0)&amp;":D"&amp;IFERROR(MATCH(SMALL(Essay!B:B,1+COUNTIF(Essay!B:B,"&lt;="&amp;"3")),Essay!B:B,0)-1,1000)),C17)+COUNTIF(INDIRECT("ESSAY!I"&amp;MATCH(1,Essay!G:G,0)&amp;":I"&amp;IFERROR(MATCH(SMALL(Essay!G:G,1+COUNTIF(Essay!G:G,"&lt;="&amp;"3")),Essay!G:G,0)-1,1000)),C17)+COUNTIF(INDIRECT("ESSAY!N"&amp;MATCH(1,Essay!L:L,0)&amp;":N"&amp;IFERROR(MATCH(SMALL(Essay!L:L,1+COUNTIF(Essay!L:L,"&lt;="&amp;"3")),Essay!L:L,0)-1,1000)),C17)+ COUNTIF(INDIRECT("SPEECH!D"&amp;MATCH(1,Speech!B:B,0)&amp;":D"&amp;IFERROR(MATCH(SMALL(Speech!B:B,1+COUNTIF(Speech!B:B,"&lt;="&amp;"3")),Speech!B:B,0)-1,1000)),C17)+COUNTIF(INDIRECT("SPEECH!I"&amp;MATCH(1,Speech!G:G,0)&amp;":I"&amp;IFERROR(MATCH(SMALL(Speech!G:G,1+COUNTIF(Speech!G:G,"&lt;="&amp;"3")),Speech!G:G,0)-1,1000)),C17)+COUNTIF(INDIRECT("SPEECH!N"&amp;MATCH(1,Speech!L:L,0)&amp;":N"&amp;IFERROR(MATCH(SMALL(Speech!L:L,1+COUNTIF(Speech!L:L,"&lt;="&amp;"3")),Speech!L:L,0)-1,1000)),C17)+ COUNTIF(INDIRECT("INTVIEW!D"&amp;MATCH(1,Intview!B:B,0)&amp;":D"&amp;IFERROR(MATCH(SMALL(Intview!B:B,1+COUNTIF(Intview!B:B,"&lt;="&amp;"3")),Intview!B:B,0)-1,1000)),C17)+COUNTIF(INDIRECT("INTVIEW!I"&amp;MATCH(1,Intview!G:G,0)&amp;":I"&amp;IFERROR(MATCH(SMALL(Intview!G:G,1+COUNTIF(Intview!G:G,"&lt;="&amp;"3")),Intview!G:G,0)-1,1000)),C17)+COUNTIF(INDIRECT("INTVIEW!N"&amp;MATCH(1,Intview!L:L,0)&amp;":N"&amp;IFERROR(MATCH(SMALL(Intview!L:L,1+COUNTIF(Intview!L:L,"&lt;="&amp;"3")),Intview!L:L,0)-1,1000)),C17))</f>
        <v>1</v>
      </c>
    </row>
    <row r="18" spans="1:7" x14ac:dyDescent="0.3">
      <c r="A18" s="19">
        <v>16</v>
      </c>
      <c r="B18" s="19">
        <f t="shared" ca="1" si="0"/>
        <v>16</v>
      </c>
      <c r="C18" s="19" t="str">
        <f ca="1">IF(D18="","",INDEX(Raw!A:A,MATCH(D18,Raw!P:P,0)))</f>
        <v>Wilmington</v>
      </c>
      <c r="D18" s="69">
        <f ca="1">IFERROR(LARGE(Raw!P:P,ROW()-2),"")</f>
        <v>19677.699399999983</v>
      </c>
      <c r="E18" s="69">
        <f ca="1">IF(C18="","",INDEX('Team RBS'!BC:BC,MATCH(C18,'Team RBS'!BE:BE,0)))</f>
        <v>12245.699988099999</v>
      </c>
      <c r="F18" s="69">
        <f ca="1">IF(C18="","",INDEX('Team RBS'!BG:BG,MATCH(C18,'Team RBS'!BI:BI,0)))</f>
        <v>7431.9999948999994</v>
      </c>
      <c r="G18" s="61">
        <f t="array" aca="1" ref="G18" ca="1">IF(C18="","",COUNTIF(INDIRECT("Math!D"&amp;MATCH(1,Math!B:B,0)&amp;":D"&amp;IFERROR(MATCH(SMALL(Math!B:B,1+COUNTIF(Math!B:B,"&lt;="&amp;"3")),Math!B:B,0)-1,1000)),C18)+COUNTIF(INDIRECT("Math!I"&amp;MATCH(1,Math!G:G,0)&amp;":I"&amp;IFERROR(MATCH(SMALL(Math!G:G,1+COUNTIF(Math!G:G,"&lt;="&amp;"3")),Math!G:G,0)-1,1000)),C18)+COUNTIF(INDIRECT("Math!N"&amp;MATCH(1,Math!L:L,0)&amp;":N"&amp;IFERROR(MATCH(SMALL(Math!L:L,1+COUNTIF(Math!L:L,"&lt;="&amp;"3")),Math!L:L,0)-1,1000)),C18)+COUNTIF(INDIRECT("Music!D"&amp;MATCH(1,Music!B:B,0)&amp;":D"&amp;IFERROR(MATCH(SMALL(Music!B:B,1+COUNTIF(Music!B:B,"&lt;="&amp;"3")),Music!B:B,0)-1,1000)),C18)+COUNTIF(INDIRECT("Music!I"&amp;MATCH(1,Music!G:G,0)&amp;":I"&amp;IFERROR(MATCH(SMALL(Music!G:G,1+COUNTIF(Music!G:G,"&lt;="&amp;"3")),Music!G:G,0)-1,1000)),C18)+COUNTIF(INDIRECT("Music!N"&amp;MATCH(1,Music!L:L,0)&amp;":N"&amp;IFERROR(MATCH(SMALL(Music!L:L,1+COUNTIF(Music!L:L,"&lt;="&amp;"3")),Music!L:L,0)-1,1000)),C18)+ COUNTIF(INDIRECT("Econ!D"&amp;MATCH(1,Econ!B:B,0)&amp;":D"&amp;IFERROR(MATCH(SMALL(Econ!B:B,1+COUNTIF(Econ!B:B,"&lt;="&amp;"3")),Econ!B:B,0)-1,1000)),C18)+COUNTIF(INDIRECT("Econ!I"&amp;MATCH(1,Econ!G:G,0)&amp;":I"&amp;IFERROR(MATCH(SMALL(Econ!G:G,1+COUNTIF(Econ!G:G,"&lt;="&amp;"3")),Econ!G:G,0)-1,1000)),C18)+COUNTIF(INDIRECT("Econ!N"&amp;MATCH(1,Econ!L:L,0)&amp;":N"&amp;IFERROR(MATCH(SMALL(Econ!L:L,1+COUNTIF(Econ!L:L,"&lt;="&amp;"3")),Econ!L:L,0)-1,1000)),C18)+COUNTIF(INDIRECT("Sci!D"&amp;MATCH(1,Sci!B:B,0)&amp;":D"&amp;IFERROR(MATCH(SMALL(Sci!B:B,1+COUNTIF(Sci!B:B,"&lt;="&amp;"3")),Sci!B:B,0)-1,1000)),C18)+COUNTIF(INDIRECT("Sci!I"&amp;MATCH(1,Sci!G:G,0)&amp;":I"&amp;IFERROR(MATCH(SMALL(Sci!G:G,1+COUNTIF(Sci!G:G,"&lt;="&amp;"3")),Sci!G:G,0)-1,1000)),C18)+COUNTIF(INDIRECT("Sci!N"&amp;MATCH(1,Sci!L:L,0)&amp;":N"&amp;IFERROR(MATCH(SMALL(Sci!L:L,1+COUNTIF(Sci!L:L,"&lt;="&amp;"3")),Sci!L:L,0)-1,1000)),C18)+ COUNTIF(INDIRECT("Lit!D"&amp;MATCH(1,Lit!B:B,0)&amp;":D"&amp;IFERROR(MATCH(SMALL(Lit!B:B,1+COUNTIF(Lit!B:B,"&lt;="&amp;"3")),Lit!B:B,0)-1,1000)),C18)+COUNTIF(INDIRECT("Lit!I"&amp;MATCH(1,Lit!G:G,0)&amp;":I"&amp;IFERROR(MATCH(SMALL(Lit!G:G,1+COUNTIF(Lit!G:G,"&lt;="&amp;"3")),Lit!G:G,0)-1,1000)),C18)+COUNTIF(INDIRECT("Lit!N"&amp;MATCH(1,Lit!L:L,0)&amp;":N"&amp;IFERROR(MATCH(SMALL(Lit!L:L,1+COUNTIF(Lit!L:L,"&lt;="&amp;"3")),Lit!L:L,0)-1,1000)),C18)+ COUNTIF(INDIRECT("Art!D"&amp;MATCH(1,Art!B:B,0)&amp;":D"&amp;IFERROR(MATCH(SMALL(Art!B:B,1+COUNTIF(Art!B:B,"&lt;="&amp;"3")),Art!B:B,0)-1,1000)),C18)+COUNTIF(INDIRECT("Art!I"&amp;MATCH(1,Art!G:G,0)&amp;":I"&amp;IFERROR(MATCH(SMALL(Art!G:G,1+COUNTIF(Art!G:G,"&lt;="&amp;"3")),Art!G:G,0)-1,1000)),C18)+COUNTIF(INDIRECT("Art!N"&amp;MATCH(1,Art!L:L,0)&amp;":N"&amp;IFERROR(MATCH(SMALL(Art!L:L,1+COUNTIF(Art!L:L,"&lt;="&amp;"3")),Art!L:L,0)-1,1000)),C18)+ COUNTIF(INDIRECT("SS!D"&amp;MATCH(1,SS!B:B,0)&amp;":D"&amp;IFERROR(MATCH(SMALL(SS!B:B,1+COUNTIF(SS!B:B,"&lt;="&amp;"3")),SS!B:B,0)-1,1000)),C18)+COUNTIF(INDIRECT("SS!I"&amp;MATCH(1,SS!G:G,0)&amp;":I"&amp;IFERROR(MATCH(SMALL(SS!G:G,1+COUNTIF(SS!G:G,"&lt;="&amp;"3")),SS!G:G,0)-1,1000)),C18)+COUNTIF(INDIRECT("SS!N"&amp;MATCH(1,SS!L:L,0)&amp;":N"&amp;IFERROR(MATCH(SMALL(SS!L:L,1+COUNTIF(SS!L:L,"&lt;="&amp;"3")),SS!L:L,0)-1,1000)),C18)+ COUNTIF(INDIRECT("ESSAY!D"&amp;MATCH(1,Essay!B:B,0)&amp;":D"&amp;IFERROR(MATCH(SMALL(Essay!B:B,1+COUNTIF(Essay!B:B,"&lt;="&amp;"3")),Essay!B:B,0)-1,1000)),C18)+COUNTIF(INDIRECT("ESSAY!I"&amp;MATCH(1,Essay!G:G,0)&amp;":I"&amp;IFERROR(MATCH(SMALL(Essay!G:G,1+COUNTIF(Essay!G:G,"&lt;="&amp;"3")),Essay!G:G,0)-1,1000)),C18)+COUNTIF(INDIRECT("ESSAY!N"&amp;MATCH(1,Essay!L:L,0)&amp;":N"&amp;IFERROR(MATCH(SMALL(Essay!L:L,1+COUNTIF(Essay!L:L,"&lt;="&amp;"3")),Essay!L:L,0)-1,1000)),C18)+ COUNTIF(INDIRECT("SPEECH!D"&amp;MATCH(1,Speech!B:B,0)&amp;":D"&amp;IFERROR(MATCH(SMALL(Speech!B:B,1+COUNTIF(Speech!B:B,"&lt;="&amp;"3")),Speech!B:B,0)-1,1000)),C18)+COUNTIF(INDIRECT("SPEECH!I"&amp;MATCH(1,Speech!G:G,0)&amp;":I"&amp;IFERROR(MATCH(SMALL(Speech!G:G,1+COUNTIF(Speech!G:G,"&lt;="&amp;"3")),Speech!G:G,0)-1,1000)),C18)+COUNTIF(INDIRECT("SPEECH!N"&amp;MATCH(1,Speech!L:L,0)&amp;":N"&amp;IFERROR(MATCH(SMALL(Speech!L:L,1+COUNTIF(Speech!L:L,"&lt;="&amp;"3")),Speech!L:L,0)-1,1000)),C18)+ COUNTIF(INDIRECT("INTVIEW!D"&amp;MATCH(1,Intview!B:B,0)&amp;":D"&amp;IFERROR(MATCH(SMALL(Intview!B:B,1+COUNTIF(Intview!B:B,"&lt;="&amp;"3")),Intview!B:B,0)-1,1000)),C18)+COUNTIF(INDIRECT("INTVIEW!I"&amp;MATCH(1,Intview!G:G,0)&amp;":I"&amp;IFERROR(MATCH(SMALL(Intview!G:G,1+COUNTIF(Intview!G:G,"&lt;="&amp;"3")),Intview!G:G,0)-1,1000)),C18)+COUNTIF(INDIRECT("INTVIEW!N"&amp;MATCH(1,Intview!L:L,0)&amp;":N"&amp;IFERROR(MATCH(SMALL(Intview!L:L,1+COUNTIF(Intview!L:L,"&lt;="&amp;"3")),Intview!L:L,0)-1,1000)),C18))</f>
        <v>1</v>
      </c>
    </row>
    <row r="19" spans="1:7" x14ac:dyDescent="0.3">
      <c r="A19" s="19">
        <v>17</v>
      </c>
      <c r="B19" s="19">
        <f t="shared" ca="1" si="0"/>
        <v>17</v>
      </c>
      <c r="C19" s="19" t="str">
        <f ca="1">IF(D19="","",INDEX(Raw!A:A,MATCH(D19,Raw!P:P,0)))</f>
        <v>Matignon</v>
      </c>
      <c r="D19" s="69">
        <f ca="1">IFERROR(LARGE(Raw!P:P,ROW()-2),"")</f>
        <v>18876.39936499999</v>
      </c>
      <c r="E19" s="69">
        <f ca="1">IF(C19="","",INDEX('Team RBS'!BC:BC,MATCH(C19,'Team RBS'!BE:BE,0)))</f>
        <v>10534.3999874</v>
      </c>
      <c r="F19" s="69">
        <f ca="1">IF(C19="","",INDEX('Team RBS'!BG:BG,MATCH(C19,'Team RBS'!BI:BI,0)))</f>
        <v>8341.9999945999989</v>
      </c>
      <c r="G19" s="61">
        <f t="array" aca="1" ref="G19" ca="1">IF(C19="","",COUNTIF(INDIRECT("Math!D"&amp;MATCH(1,Math!B:B,0)&amp;":D"&amp;IFERROR(MATCH(SMALL(Math!B:B,1+COUNTIF(Math!B:B,"&lt;="&amp;"3")),Math!B:B,0)-1,1000)),C19)+COUNTIF(INDIRECT("Math!I"&amp;MATCH(1,Math!G:G,0)&amp;":I"&amp;IFERROR(MATCH(SMALL(Math!G:G,1+COUNTIF(Math!G:G,"&lt;="&amp;"3")),Math!G:G,0)-1,1000)),C19)+COUNTIF(INDIRECT("Math!N"&amp;MATCH(1,Math!L:L,0)&amp;":N"&amp;IFERROR(MATCH(SMALL(Math!L:L,1+COUNTIF(Math!L:L,"&lt;="&amp;"3")),Math!L:L,0)-1,1000)),C19)+COUNTIF(INDIRECT("Music!D"&amp;MATCH(1,Music!B:B,0)&amp;":D"&amp;IFERROR(MATCH(SMALL(Music!B:B,1+COUNTIF(Music!B:B,"&lt;="&amp;"3")),Music!B:B,0)-1,1000)),C19)+COUNTIF(INDIRECT("Music!I"&amp;MATCH(1,Music!G:G,0)&amp;":I"&amp;IFERROR(MATCH(SMALL(Music!G:G,1+COUNTIF(Music!G:G,"&lt;="&amp;"3")),Music!G:G,0)-1,1000)),C19)+COUNTIF(INDIRECT("Music!N"&amp;MATCH(1,Music!L:L,0)&amp;":N"&amp;IFERROR(MATCH(SMALL(Music!L:L,1+COUNTIF(Music!L:L,"&lt;="&amp;"3")),Music!L:L,0)-1,1000)),C19)+ COUNTIF(INDIRECT("Econ!D"&amp;MATCH(1,Econ!B:B,0)&amp;":D"&amp;IFERROR(MATCH(SMALL(Econ!B:B,1+COUNTIF(Econ!B:B,"&lt;="&amp;"3")),Econ!B:B,0)-1,1000)),C19)+COUNTIF(INDIRECT("Econ!I"&amp;MATCH(1,Econ!G:G,0)&amp;":I"&amp;IFERROR(MATCH(SMALL(Econ!G:G,1+COUNTIF(Econ!G:G,"&lt;="&amp;"3")),Econ!G:G,0)-1,1000)),C19)+COUNTIF(INDIRECT("Econ!N"&amp;MATCH(1,Econ!L:L,0)&amp;":N"&amp;IFERROR(MATCH(SMALL(Econ!L:L,1+COUNTIF(Econ!L:L,"&lt;="&amp;"3")),Econ!L:L,0)-1,1000)),C19)+COUNTIF(INDIRECT("Sci!D"&amp;MATCH(1,Sci!B:B,0)&amp;":D"&amp;IFERROR(MATCH(SMALL(Sci!B:B,1+COUNTIF(Sci!B:B,"&lt;="&amp;"3")),Sci!B:B,0)-1,1000)),C19)+COUNTIF(INDIRECT("Sci!I"&amp;MATCH(1,Sci!G:G,0)&amp;":I"&amp;IFERROR(MATCH(SMALL(Sci!G:G,1+COUNTIF(Sci!G:G,"&lt;="&amp;"3")),Sci!G:G,0)-1,1000)),C19)+COUNTIF(INDIRECT("Sci!N"&amp;MATCH(1,Sci!L:L,0)&amp;":N"&amp;IFERROR(MATCH(SMALL(Sci!L:L,1+COUNTIF(Sci!L:L,"&lt;="&amp;"3")),Sci!L:L,0)-1,1000)),C19)+ COUNTIF(INDIRECT("Lit!D"&amp;MATCH(1,Lit!B:B,0)&amp;":D"&amp;IFERROR(MATCH(SMALL(Lit!B:B,1+COUNTIF(Lit!B:B,"&lt;="&amp;"3")),Lit!B:B,0)-1,1000)),C19)+COUNTIF(INDIRECT("Lit!I"&amp;MATCH(1,Lit!G:G,0)&amp;":I"&amp;IFERROR(MATCH(SMALL(Lit!G:G,1+COUNTIF(Lit!G:G,"&lt;="&amp;"3")),Lit!G:G,0)-1,1000)),C19)+COUNTIF(INDIRECT("Lit!N"&amp;MATCH(1,Lit!L:L,0)&amp;":N"&amp;IFERROR(MATCH(SMALL(Lit!L:L,1+COUNTIF(Lit!L:L,"&lt;="&amp;"3")),Lit!L:L,0)-1,1000)),C19)+ COUNTIF(INDIRECT("Art!D"&amp;MATCH(1,Art!B:B,0)&amp;":D"&amp;IFERROR(MATCH(SMALL(Art!B:B,1+COUNTIF(Art!B:B,"&lt;="&amp;"3")),Art!B:B,0)-1,1000)),C19)+COUNTIF(INDIRECT("Art!I"&amp;MATCH(1,Art!G:G,0)&amp;":I"&amp;IFERROR(MATCH(SMALL(Art!G:G,1+COUNTIF(Art!G:G,"&lt;="&amp;"3")),Art!G:G,0)-1,1000)),C19)+COUNTIF(INDIRECT("Art!N"&amp;MATCH(1,Art!L:L,0)&amp;":N"&amp;IFERROR(MATCH(SMALL(Art!L:L,1+COUNTIF(Art!L:L,"&lt;="&amp;"3")),Art!L:L,0)-1,1000)),C19)+ COUNTIF(INDIRECT("SS!D"&amp;MATCH(1,SS!B:B,0)&amp;":D"&amp;IFERROR(MATCH(SMALL(SS!B:B,1+COUNTIF(SS!B:B,"&lt;="&amp;"3")),SS!B:B,0)-1,1000)),C19)+COUNTIF(INDIRECT("SS!I"&amp;MATCH(1,SS!G:G,0)&amp;":I"&amp;IFERROR(MATCH(SMALL(SS!G:G,1+COUNTIF(SS!G:G,"&lt;="&amp;"3")),SS!G:G,0)-1,1000)),C19)+COUNTIF(INDIRECT("SS!N"&amp;MATCH(1,SS!L:L,0)&amp;":N"&amp;IFERROR(MATCH(SMALL(SS!L:L,1+COUNTIF(SS!L:L,"&lt;="&amp;"3")),SS!L:L,0)-1,1000)),C19)+ COUNTIF(INDIRECT("ESSAY!D"&amp;MATCH(1,Essay!B:B,0)&amp;":D"&amp;IFERROR(MATCH(SMALL(Essay!B:B,1+COUNTIF(Essay!B:B,"&lt;="&amp;"3")),Essay!B:B,0)-1,1000)),C19)+COUNTIF(INDIRECT("ESSAY!I"&amp;MATCH(1,Essay!G:G,0)&amp;":I"&amp;IFERROR(MATCH(SMALL(Essay!G:G,1+COUNTIF(Essay!G:G,"&lt;="&amp;"3")),Essay!G:G,0)-1,1000)),C19)+COUNTIF(INDIRECT("ESSAY!N"&amp;MATCH(1,Essay!L:L,0)&amp;":N"&amp;IFERROR(MATCH(SMALL(Essay!L:L,1+COUNTIF(Essay!L:L,"&lt;="&amp;"3")),Essay!L:L,0)-1,1000)),C19)+ COUNTIF(INDIRECT("SPEECH!D"&amp;MATCH(1,Speech!B:B,0)&amp;":D"&amp;IFERROR(MATCH(SMALL(Speech!B:B,1+COUNTIF(Speech!B:B,"&lt;="&amp;"3")),Speech!B:B,0)-1,1000)),C19)+COUNTIF(INDIRECT("SPEECH!I"&amp;MATCH(1,Speech!G:G,0)&amp;":I"&amp;IFERROR(MATCH(SMALL(Speech!G:G,1+COUNTIF(Speech!G:G,"&lt;="&amp;"3")),Speech!G:G,0)-1,1000)),C19)+COUNTIF(INDIRECT("SPEECH!N"&amp;MATCH(1,Speech!L:L,0)&amp;":N"&amp;IFERROR(MATCH(SMALL(Speech!L:L,1+COUNTIF(Speech!L:L,"&lt;="&amp;"3")),Speech!L:L,0)-1,1000)),C19)+ COUNTIF(INDIRECT("INTVIEW!D"&amp;MATCH(1,Intview!B:B,0)&amp;":D"&amp;IFERROR(MATCH(SMALL(Intview!B:B,1+COUNTIF(Intview!B:B,"&lt;="&amp;"3")),Intview!B:B,0)-1,1000)),C19)+COUNTIF(INDIRECT("INTVIEW!I"&amp;MATCH(1,Intview!G:G,0)&amp;":I"&amp;IFERROR(MATCH(SMALL(Intview!G:G,1+COUNTIF(Intview!G:G,"&lt;="&amp;"3")),Intview!G:G,0)-1,1000)),C19)+COUNTIF(INDIRECT("INTVIEW!N"&amp;MATCH(1,Intview!L:L,0)&amp;":N"&amp;IFERROR(MATCH(SMALL(Intview!L:L,1+COUNTIF(Intview!L:L,"&lt;="&amp;"3")),Intview!L:L,0)-1,1000)),C19))</f>
        <v>0</v>
      </c>
    </row>
    <row r="20" spans="1:7" x14ac:dyDescent="0.3">
      <c r="A20" s="19">
        <v>18</v>
      </c>
      <c r="B20" s="19">
        <f t="shared" ca="1" si="0"/>
        <v>18</v>
      </c>
      <c r="C20" s="19" t="str">
        <f ca="1">IF(D20="","",INDEX(Raw!A:A,MATCH(D20,Raw!P:P,0)))</f>
        <v>Tewksbury</v>
      </c>
      <c r="D20" s="69">
        <f ca="1">IFERROR(LARGE(Raw!P:P,ROW()-2),"")</f>
        <v>14861.499329999991</v>
      </c>
      <c r="E20" s="69">
        <f ca="1">IF(C20="","",INDEX('Team RBS'!BC:BC,MATCH(C20,'Team RBS'!BE:BE,0)))</f>
        <v>9391.4999867000006</v>
      </c>
      <c r="F20" s="69">
        <f ca="1">IF(C20="","",INDEX('Team RBS'!BG:BG,MATCH(C20,'Team RBS'!BI:BI,0)))</f>
        <v>5469.9999943000003</v>
      </c>
      <c r="G20" s="61">
        <f t="array" aca="1" ref="G20" ca="1">IF(C20="","",COUNTIF(INDIRECT("Math!D"&amp;MATCH(1,Math!B:B,0)&amp;":D"&amp;IFERROR(MATCH(SMALL(Math!B:B,1+COUNTIF(Math!B:B,"&lt;="&amp;"3")),Math!B:B,0)-1,1000)),C20)+COUNTIF(INDIRECT("Math!I"&amp;MATCH(1,Math!G:G,0)&amp;":I"&amp;IFERROR(MATCH(SMALL(Math!G:G,1+COUNTIF(Math!G:G,"&lt;="&amp;"3")),Math!G:G,0)-1,1000)),C20)+COUNTIF(INDIRECT("Math!N"&amp;MATCH(1,Math!L:L,0)&amp;":N"&amp;IFERROR(MATCH(SMALL(Math!L:L,1+COUNTIF(Math!L:L,"&lt;="&amp;"3")),Math!L:L,0)-1,1000)),C20)+COUNTIF(INDIRECT("Music!D"&amp;MATCH(1,Music!B:B,0)&amp;":D"&amp;IFERROR(MATCH(SMALL(Music!B:B,1+COUNTIF(Music!B:B,"&lt;="&amp;"3")),Music!B:B,0)-1,1000)),C20)+COUNTIF(INDIRECT("Music!I"&amp;MATCH(1,Music!G:G,0)&amp;":I"&amp;IFERROR(MATCH(SMALL(Music!G:G,1+COUNTIF(Music!G:G,"&lt;="&amp;"3")),Music!G:G,0)-1,1000)),C20)+COUNTIF(INDIRECT("Music!N"&amp;MATCH(1,Music!L:L,0)&amp;":N"&amp;IFERROR(MATCH(SMALL(Music!L:L,1+COUNTIF(Music!L:L,"&lt;="&amp;"3")),Music!L:L,0)-1,1000)),C20)+ COUNTIF(INDIRECT("Econ!D"&amp;MATCH(1,Econ!B:B,0)&amp;":D"&amp;IFERROR(MATCH(SMALL(Econ!B:B,1+COUNTIF(Econ!B:B,"&lt;="&amp;"3")),Econ!B:B,0)-1,1000)),C20)+COUNTIF(INDIRECT("Econ!I"&amp;MATCH(1,Econ!G:G,0)&amp;":I"&amp;IFERROR(MATCH(SMALL(Econ!G:G,1+COUNTIF(Econ!G:G,"&lt;="&amp;"3")),Econ!G:G,0)-1,1000)),C20)+COUNTIF(INDIRECT("Econ!N"&amp;MATCH(1,Econ!L:L,0)&amp;":N"&amp;IFERROR(MATCH(SMALL(Econ!L:L,1+COUNTIF(Econ!L:L,"&lt;="&amp;"3")),Econ!L:L,0)-1,1000)),C20)+COUNTIF(INDIRECT("Sci!D"&amp;MATCH(1,Sci!B:B,0)&amp;":D"&amp;IFERROR(MATCH(SMALL(Sci!B:B,1+COUNTIF(Sci!B:B,"&lt;="&amp;"3")),Sci!B:B,0)-1,1000)),C20)+COUNTIF(INDIRECT("Sci!I"&amp;MATCH(1,Sci!G:G,0)&amp;":I"&amp;IFERROR(MATCH(SMALL(Sci!G:G,1+COUNTIF(Sci!G:G,"&lt;="&amp;"3")),Sci!G:G,0)-1,1000)),C20)+COUNTIF(INDIRECT("Sci!N"&amp;MATCH(1,Sci!L:L,0)&amp;":N"&amp;IFERROR(MATCH(SMALL(Sci!L:L,1+COUNTIF(Sci!L:L,"&lt;="&amp;"3")),Sci!L:L,0)-1,1000)),C20)+ COUNTIF(INDIRECT("Lit!D"&amp;MATCH(1,Lit!B:B,0)&amp;":D"&amp;IFERROR(MATCH(SMALL(Lit!B:B,1+COUNTIF(Lit!B:B,"&lt;="&amp;"3")),Lit!B:B,0)-1,1000)),C20)+COUNTIF(INDIRECT("Lit!I"&amp;MATCH(1,Lit!G:G,0)&amp;":I"&amp;IFERROR(MATCH(SMALL(Lit!G:G,1+COUNTIF(Lit!G:G,"&lt;="&amp;"3")),Lit!G:G,0)-1,1000)),C20)+COUNTIF(INDIRECT("Lit!N"&amp;MATCH(1,Lit!L:L,0)&amp;":N"&amp;IFERROR(MATCH(SMALL(Lit!L:L,1+COUNTIF(Lit!L:L,"&lt;="&amp;"3")),Lit!L:L,0)-1,1000)),C20)+ COUNTIF(INDIRECT("Art!D"&amp;MATCH(1,Art!B:B,0)&amp;":D"&amp;IFERROR(MATCH(SMALL(Art!B:B,1+COUNTIF(Art!B:B,"&lt;="&amp;"3")),Art!B:B,0)-1,1000)),C20)+COUNTIF(INDIRECT("Art!I"&amp;MATCH(1,Art!G:G,0)&amp;":I"&amp;IFERROR(MATCH(SMALL(Art!G:G,1+COUNTIF(Art!G:G,"&lt;="&amp;"3")),Art!G:G,0)-1,1000)),C20)+COUNTIF(INDIRECT("Art!N"&amp;MATCH(1,Art!L:L,0)&amp;":N"&amp;IFERROR(MATCH(SMALL(Art!L:L,1+COUNTIF(Art!L:L,"&lt;="&amp;"3")),Art!L:L,0)-1,1000)),C20)+ COUNTIF(INDIRECT("SS!D"&amp;MATCH(1,SS!B:B,0)&amp;":D"&amp;IFERROR(MATCH(SMALL(SS!B:B,1+COUNTIF(SS!B:B,"&lt;="&amp;"3")),SS!B:B,0)-1,1000)),C20)+COUNTIF(INDIRECT("SS!I"&amp;MATCH(1,SS!G:G,0)&amp;":I"&amp;IFERROR(MATCH(SMALL(SS!G:G,1+COUNTIF(SS!G:G,"&lt;="&amp;"3")),SS!G:G,0)-1,1000)),C20)+COUNTIF(INDIRECT("SS!N"&amp;MATCH(1,SS!L:L,0)&amp;":N"&amp;IFERROR(MATCH(SMALL(SS!L:L,1+COUNTIF(SS!L:L,"&lt;="&amp;"3")),SS!L:L,0)-1,1000)),C20)+ COUNTIF(INDIRECT("ESSAY!D"&amp;MATCH(1,Essay!B:B,0)&amp;":D"&amp;IFERROR(MATCH(SMALL(Essay!B:B,1+COUNTIF(Essay!B:B,"&lt;="&amp;"3")),Essay!B:B,0)-1,1000)),C20)+COUNTIF(INDIRECT("ESSAY!I"&amp;MATCH(1,Essay!G:G,0)&amp;":I"&amp;IFERROR(MATCH(SMALL(Essay!G:G,1+COUNTIF(Essay!G:G,"&lt;="&amp;"3")),Essay!G:G,0)-1,1000)),C20)+COUNTIF(INDIRECT("ESSAY!N"&amp;MATCH(1,Essay!L:L,0)&amp;":N"&amp;IFERROR(MATCH(SMALL(Essay!L:L,1+COUNTIF(Essay!L:L,"&lt;="&amp;"3")),Essay!L:L,0)-1,1000)),C20)+ COUNTIF(INDIRECT("SPEECH!D"&amp;MATCH(1,Speech!B:B,0)&amp;":D"&amp;IFERROR(MATCH(SMALL(Speech!B:B,1+COUNTIF(Speech!B:B,"&lt;="&amp;"3")),Speech!B:B,0)-1,1000)),C20)+COUNTIF(INDIRECT("SPEECH!I"&amp;MATCH(1,Speech!G:G,0)&amp;":I"&amp;IFERROR(MATCH(SMALL(Speech!G:G,1+COUNTIF(Speech!G:G,"&lt;="&amp;"3")),Speech!G:G,0)-1,1000)),C20)+COUNTIF(INDIRECT("SPEECH!N"&amp;MATCH(1,Speech!L:L,0)&amp;":N"&amp;IFERROR(MATCH(SMALL(Speech!L:L,1+COUNTIF(Speech!L:L,"&lt;="&amp;"3")),Speech!L:L,0)-1,1000)),C20)+ COUNTIF(INDIRECT("INTVIEW!D"&amp;MATCH(1,Intview!B:B,0)&amp;":D"&amp;IFERROR(MATCH(SMALL(Intview!B:B,1+COUNTIF(Intview!B:B,"&lt;="&amp;"3")),Intview!B:B,0)-1,1000)),C20)+COUNTIF(INDIRECT("INTVIEW!I"&amp;MATCH(1,Intview!G:G,0)&amp;":I"&amp;IFERROR(MATCH(SMALL(Intview!G:G,1+COUNTIF(Intview!G:G,"&lt;="&amp;"3")),Intview!G:G,0)-1,1000)),C20)+COUNTIF(INDIRECT("INTVIEW!N"&amp;MATCH(1,Intview!L:L,0)&amp;":N"&amp;IFERROR(MATCH(SMALL(Intview!L:L,1+COUNTIF(Intview!L:L,"&lt;="&amp;"3")),Intview!L:L,0)-1,1000)),C20))</f>
        <v>0</v>
      </c>
    </row>
    <row r="21" spans="1:7" x14ac:dyDescent="0.3">
      <c r="A21" s="19">
        <v>19</v>
      </c>
      <c r="B21" s="19">
        <f t="shared" ca="1" si="0"/>
        <v>19</v>
      </c>
      <c r="C21" s="19" t="str">
        <f ca="1">IF(D21="","",INDEX(Raw!A:A,MATCH(D21,Raw!P:P,0)))</f>
        <v>North Reading</v>
      </c>
      <c r="D21" s="69">
        <f ca="1">IFERROR(LARGE(Raw!P:P,ROW()-2),"")</f>
        <v>12859.599302000002</v>
      </c>
      <c r="E21" s="69">
        <f ca="1">IF(C21="","",INDEX('Team RBS'!BC:BC,MATCH(C21,'Team RBS'!BE:BE,0)))</f>
        <v>8188.5999860000011</v>
      </c>
      <c r="F21" s="69">
        <f ca="1">IF(C21="","",INDEX('Team RBS'!BG:BG,MATCH(C21,'Team RBS'!BI:BI,0)))</f>
        <v>4670.9999939999998</v>
      </c>
      <c r="G21" s="61">
        <f t="array" aca="1" ref="G21" ca="1">IF(C21="","",COUNTIF(INDIRECT("Math!D"&amp;MATCH(1,Math!B:B,0)&amp;":D"&amp;IFERROR(MATCH(SMALL(Math!B:B,1+COUNTIF(Math!B:B,"&lt;="&amp;"3")),Math!B:B,0)-1,1000)),C21)+COUNTIF(INDIRECT("Math!I"&amp;MATCH(1,Math!G:G,0)&amp;":I"&amp;IFERROR(MATCH(SMALL(Math!G:G,1+COUNTIF(Math!G:G,"&lt;="&amp;"3")),Math!G:G,0)-1,1000)),C21)+COUNTIF(INDIRECT("Math!N"&amp;MATCH(1,Math!L:L,0)&amp;":N"&amp;IFERROR(MATCH(SMALL(Math!L:L,1+COUNTIF(Math!L:L,"&lt;="&amp;"3")),Math!L:L,0)-1,1000)),C21)+COUNTIF(INDIRECT("Music!D"&amp;MATCH(1,Music!B:B,0)&amp;":D"&amp;IFERROR(MATCH(SMALL(Music!B:B,1+COUNTIF(Music!B:B,"&lt;="&amp;"3")),Music!B:B,0)-1,1000)),C21)+COUNTIF(INDIRECT("Music!I"&amp;MATCH(1,Music!G:G,0)&amp;":I"&amp;IFERROR(MATCH(SMALL(Music!G:G,1+COUNTIF(Music!G:G,"&lt;="&amp;"3")),Music!G:G,0)-1,1000)),C21)+COUNTIF(INDIRECT("Music!N"&amp;MATCH(1,Music!L:L,0)&amp;":N"&amp;IFERROR(MATCH(SMALL(Music!L:L,1+COUNTIF(Music!L:L,"&lt;="&amp;"3")),Music!L:L,0)-1,1000)),C21)+ COUNTIF(INDIRECT("Econ!D"&amp;MATCH(1,Econ!B:B,0)&amp;":D"&amp;IFERROR(MATCH(SMALL(Econ!B:B,1+COUNTIF(Econ!B:B,"&lt;="&amp;"3")),Econ!B:B,0)-1,1000)),C21)+COUNTIF(INDIRECT("Econ!I"&amp;MATCH(1,Econ!G:G,0)&amp;":I"&amp;IFERROR(MATCH(SMALL(Econ!G:G,1+COUNTIF(Econ!G:G,"&lt;="&amp;"3")),Econ!G:G,0)-1,1000)),C21)+COUNTIF(INDIRECT("Econ!N"&amp;MATCH(1,Econ!L:L,0)&amp;":N"&amp;IFERROR(MATCH(SMALL(Econ!L:L,1+COUNTIF(Econ!L:L,"&lt;="&amp;"3")),Econ!L:L,0)-1,1000)),C21)+COUNTIF(INDIRECT("Sci!D"&amp;MATCH(1,Sci!B:B,0)&amp;":D"&amp;IFERROR(MATCH(SMALL(Sci!B:B,1+COUNTIF(Sci!B:B,"&lt;="&amp;"3")),Sci!B:B,0)-1,1000)),C21)+COUNTIF(INDIRECT("Sci!I"&amp;MATCH(1,Sci!G:G,0)&amp;":I"&amp;IFERROR(MATCH(SMALL(Sci!G:G,1+COUNTIF(Sci!G:G,"&lt;="&amp;"3")),Sci!G:G,0)-1,1000)),C21)+COUNTIF(INDIRECT("Sci!N"&amp;MATCH(1,Sci!L:L,0)&amp;":N"&amp;IFERROR(MATCH(SMALL(Sci!L:L,1+COUNTIF(Sci!L:L,"&lt;="&amp;"3")),Sci!L:L,0)-1,1000)),C21)+ COUNTIF(INDIRECT("Lit!D"&amp;MATCH(1,Lit!B:B,0)&amp;":D"&amp;IFERROR(MATCH(SMALL(Lit!B:B,1+COUNTIF(Lit!B:B,"&lt;="&amp;"3")),Lit!B:B,0)-1,1000)),C21)+COUNTIF(INDIRECT("Lit!I"&amp;MATCH(1,Lit!G:G,0)&amp;":I"&amp;IFERROR(MATCH(SMALL(Lit!G:G,1+COUNTIF(Lit!G:G,"&lt;="&amp;"3")),Lit!G:G,0)-1,1000)),C21)+COUNTIF(INDIRECT("Lit!N"&amp;MATCH(1,Lit!L:L,0)&amp;":N"&amp;IFERROR(MATCH(SMALL(Lit!L:L,1+COUNTIF(Lit!L:L,"&lt;="&amp;"3")),Lit!L:L,0)-1,1000)),C21)+ COUNTIF(INDIRECT("Art!D"&amp;MATCH(1,Art!B:B,0)&amp;":D"&amp;IFERROR(MATCH(SMALL(Art!B:B,1+COUNTIF(Art!B:B,"&lt;="&amp;"3")),Art!B:B,0)-1,1000)),C21)+COUNTIF(INDIRECT("Art!I"&amp;MATCH(1,Art!G:G,0)&amp;":I"&amp;IFERROR(MATCH(SMALL(Art!G:G,1+COUNTIF(Art!G:G,"&lt;="&amp;"3")),Art!G:G,0)-1,1000)),C21)+COUNTIF(INDIRECT("Art!N"&amp;MATCH(1,Art!L:L,0)&amp;":N"&amp;IFERROR(MATCH(SMALL(Art!L:L,1+COUNTIF(Art!L:L,"&lt;="&amp;"3")),Art!L:L,0)-1,1000)),C21)+ COUNTIF(INDIRECT("SS!D"&amp;MATCH(1,SS!B:B,0)&amp;":D"&amp;IFERROR(MATCH(SMALL(SS!B:B,1+COUNTIF(SS!B:B,"&lt;="&amp;"3")),SS!B:B,0)-1,1000)),C21)+COUNTIF(INDIRECT("SS!I"&amp;MATCH(1,SS!G:G,0)&amp;":I"&amp;IFERROR(MATCH(SMALL(SS!G:G,1+COUNTIF(SS!G:G,"&lt;="&amp;"3")),SS!G:G,0)-1,1000)),C21)+COUNTIF(INDIRECT("SS!N"&amp;MATCH(1,SS!L:L,0)&amp;":N"&amp;IFERROR(MATCH(SMALL(SS!L:L,1+COUNTIF(SS!L:L,"&lt;="&amp;"3")),SS!L:L,0)-1,1000)),C21)+ COUNTIF(INDIRECT("ESSAY!D"&amp;MATCH(1,Essay!B:B,0)&amp;":D"&amp;IFERROR(MATCH(SMALL(Essay!B:B,1+COUNTIF(Essay!B:B,"&lt;="&amp;"3")),Essay!B:B,0)-1,1000)),C21)+COUNTIF(INDIRECT("ESSAY!I"&amp;MATCH(1,Essay!G:G,0)&amp;":I"&amp;IFERROR(MATCH(SMALL(Essay!G:G,1+COUNTIF(Essay!G:G,"&lt;="&amp;"3")),Essay!G:G,0)-1,1000)),C21)+COUNTIF(INDIRECT("ESSAY!N"&amp;MATCH(1,Essay!L:L,0)&amp;":N"&amp;IFERROR(MATCH(SMALL(Essay!L:L,1+COUNTIF(Essay!L:L,"&lt;="&amp;"3")),Essay!L:L,0)-1,1000)),C21)+ COUNTIF(INDIRECT("SPEECH!D"&amp;MATCH(1,Speech!B:B,0)&amp;":D"&amp;IFERROR(MATCH(SMALL(Speech!B:B,1+COUNTIF(Speech!B:B,"&lt;="&amp;"3")),Speech!B:B,0)-1,1000)),C21)+COUNTIF(INDIRECT("SPEECH!I"&amp;MATCH(1,Speech!G:G,0)&amp;":I"&amp;IFERROR(MATCH(SMALL(Speech!G:G,1+COUNTIF(Speech!G:G,"&lt;="&amp;"3")),Speech!G:G,0)-1,1000)),C21)+COUNTIF(INDIRECT("SPEECH!N"&amp;MATCH(1,Speech!L:L,0)&amp;":N"&amp;IFERROR(MATCH(SMALL(Speech!L:L,1+COUNTIF(Speech!L:L,"&lt;="&amp;"3")),Speech!L:L,0)-1,1000)),C21)+ COUNTIF(INDIRECT("INTVIEW!D"&amp;MATCH(1,Intview!B:B,0)&amp;":D"&amp;IFERROR(MATCH(SMALL(Intview!B:B,1+COUNTIF(Intview!B:B,"&lt;="&amp;"3")),Intview!B:B,0)-1,1000)),C21)+COUNTIF(INDIRECT("INTVIEW!I"&amp;MATCH(1,Intview!G:G,0)&amp;":I"&amp;IFERROR(MATCH(SMALL(Intview!G:G,1+COUNTIF(Intview!G:G,"&lt;="&amp;"3")),Intview!G:G,0)-1,1000)),C21)+COUNTIF(INDIRECT("INTVIEW!N"&amp;MATCH(1,Intview!L:L,0)&amp;":N"&amp;IFERROR(MATCH(SMALL(Intview!L:L,1+COUNTIF(Intview!L:L,"&lt;="&amp;"3")),Intview!L:L,0)-1,1000)),C21))</f>
        <v>2</v>
      </c>
    </row>
    <row r="22" spans="1:7" x14ac:dyDescent="0.3">
      <c r="A22" s="19">
        <v>20</v>
      </c>
      <c r="B22" s="19">
        <f t="shared" ca="1" si="0"/>
        <v>20</v>
      </c>
      <c r="C22" s="19" t="str">
        <f ca="1">IF(D22="","",INDEX(Raw!A:A,MATCH(D22,Raw!P:P,0)))</f>
        <v>Westwood</v>
      </c>
      <c r="D22" s="69">
        <f ca="1">IFERROR(LARGE(Raw!P:P,ROW()-2),"")</f>
        <v>10919.899271999973</v>
      </c>
      <c r="E22" s="69">
        <f ca="1">IF(C22="","",INDEX('Team RBS'!BC:BC,MATCH(C22,'Team RBS'!BE:BE,0)))</f>
        <v>6597.1999853000007</v>
      </c>
      <c r="F22" s="69">
        <f ca="1">IF(C22="","",INDEX('Team RBS'!BG:BG,MATCH(C22,'Team RBS'!BI:BI,0)))</f>
        <v>4322.6999937000001</v>
      </c>
      <c r="G22" s="61">
        <f t="array" aca="1" ref="G22" ca="1">IF(C22="","",COUNTIF(INDIRECT("Math!D"&amp;MATCH(1,Math!B:B,0)&amp;":D"&amp;IFERROR(MATCH(SMALL(Math!B:B,1+COUNTIF(Math!B:B,"&lt;="&amp;"3")),Math!B:B,0)-1,1000)),C22)+COUNTIF(INDIRECT("Math!I"&amp;MATCH(1,Math!G:G,0)&amp;":I"&amp;IFERROR(MATCH(SMALL(Math!G:G,1+COUNTIF(Math!G:G,"&lt;="&amp;"3")),Math!G:G,0)-1,1000)),C22)+COUNTIF(INDIRECT("Math!N"&amp;MATCH(1,Math!L:L,0)&amp;":N"&amp;IFERROR(MATCH(SMALL(Math!L:L,1+COUNTIF(Math!L:L,"&lt;="&amp;"3")),Math!L:L,0)-1,1000)),C22)+COUNTIF(INDIRECT("Music!D"&amp;MATCH(1,Music!B:B,0)&amp;":D"&amp;IFERROR(MATCH(SMALL(Music!B:B,1+COUNTIF(Music!B:B,"&lt;="&amp;"3")),Music!B:B,0)-1,1000)),C22)+COUNTIF(INDIRECT("Music!I"&amp;MATCH(1,Music!G:G,0)&amp;":I"&amp;IFERROR(MATCH(SMALL(Music!G:G,1+COUNTIF(Music!G:G,"&lt;="&amp;"3")),Music!G:G,0)-1,1000)),C22)+COUNTIF(INDIRECT("Music!N"&amp;MATCH(1,Music!L:L,0)&amp;":N"&amp;IFERROR(MATCH(SMALL(Music!L:L,1+COUNTIF(Music!L:L,"&lt;="&amp;"3")),Music!L:L,0)-1,1000)),C22)+ COUNTIF(INDIRECT("Econ!D"&amp;MATCH(1,Econ!B:B,0)&amp;":D"&amp;IFERROR(MATCH(SMALL(Econ!B:B,1+COUNTIF(Econ!B:B,"&lt;="&amp;"3")),Econ!B:B,0)-1,1000)),C22)+COUNTIF(INDIRECT("Econ!I"&amp;MATCH(1,Econ!G:G,0)&amp;":I"&amp;IFERROR(MATCH(SMALL(Econ!G:G,1+COUNTIF(Econ!G:G,"&lt;="&amp;"3")),Econ!G:G,0)-1,1000)),C22)+COUNTIF(INDIRECT("Econ!N"&amp;MATCH(1,Econ!L:L,0)&amp;":N"&amp;IFERROR(MATCH(SMALL(Econ!L:L,1+COUNTIF(Econ!L:L,"&lt;="&amp;"3")),Econ!L:L,0)-1,1000)),C22)+COUNTIF(INDIRECT("Sci!D"&amp;MATCH(1,Sci!B:B,0)&amp;":D"&amp;IFERROR(MATCH(SMALL(Sci!B:B,1+COUNTIF(Sci!B:B,"&lt;="&amp;"3")),Sci!B:B,0)-1,1000)),C22)+COUNTIF(INDIRECT("Sci!I"&amp;MATCH(1,Sci!G:G,0)&amp;":I"&amp;IFERROR(MATCH(SMALL(Sci!G:G,1+COUNTIF(Sci!G:G,"&lt;="&amp;"3")),Sci!G:G,0)-1,1000)),C22)+COUNTIF(INDIRECT("Sci!N"&amp;MATCH(1,Sci!L:L,0)&amp;":N"&amp;IFERROR(MATCH(SMALL(Sci!L:L,1+COUNTIF(Sci!L:L,"&lt;="&amp;"3")),Sci!L:L,0)-1,1000)),C22)+ COUNTIF(INDIRECT("Lit!D"&amp;MATCH(1,Lit!B:B,0)&amp;":D"&amp;IFERROR(MATCH(SMALL(Lit!B:B,1+COUNTIF(Lit!B:B,"&lt;="&amp;"3")),Lit!B:B,0)-1,1000)),C22)+COUNTIF(INDIRECT("Lit!I"&amp;MATCH(1,Lit!G:G,0)&amp;":I"&amp;IFERROR(MATCH(SMALL(Lit!G:G,1+COUNTIF(Lit!G:G,"&lt;="&amp;"3")),Lit!G:G,0)-1,1000)),C22)+COUNTIF(INDIRECT("Lit!N"&amp;MATCH(1,Lit!L:L,0)&amp;":N"&amp;IFERROR(MATCH(SMALL(Lit!L:L,1+COUNTIF(Lit!L:L,"&lt;="&amp;"3")),Lit!L:L,0)-1,1000)),C22)+ COUNTIF(INDIRECT("Art!D"&amp;MATCH(1,Art!B:B,0)&amp;":D"&amp;IFERROR(MATCH(SMALL(Art!B:B,1+COUNTIF(Art!B:B,"&lt;="&amp;"3")),Art!B:B,0)-1,1000)),C22)+COUNTIF(INDIRECT("Art!I"&amp;MATCH(1,Art!G:G,0)&amp;":I"&amp;IFERROR(MATCH(SMALL(Art!G:G,1+COUNTIF(Art!G:G,"&lt;="&amp;"3")),Art!G:G,0)-1,1000)),C22)+COUNTIF(INDIRECT("Art!N"&amp;MATCH(1,Art!L:L,0)&amp;":N"&amp;IFERROR(MATCH(SMALL(Art!L:L,1+COUNTIF(Art!L:L,"&lt;="&amp;"3")),Art!L:L,0)-1,1000)),C22)+ COUNTIF(INDIRECT("SS!D"&amp;MATCH(1,SS!B:B,0)&amp;":D"&amp;IFERROR(MATCH(SMALL(SS!B:B,1+COUNTIF(SS!B:B,"&lt;="&amp;"3")),SS!B:B,0)-1,1000)),C22)+COUNTIF(INDIRECT("SS!I"&amp;MATCH(1,SS!G:G,0)&amp;":I"&amp;IFERROR(MATCH(SMALL(SS!G:G,1+COUNTIF(SS!G:G,"&lt;="&amp;"3")),SS!G:G,0)-1,1000)),C22)+COUNTIF(INDIRECT("SS!N"&amp;MATCH(1,SS!L:L,0)&amp;":N"&amp;IFERROR(MATCH(SMALL(SS!L:L,1+COUNTIF(SS!L:L,"&lt;="&amp;"3")),SS!L:L,0)-1,1000)),C22)+ COUNTIF(INDIRECT("ESSAY!D"&amp;MATCH(1,Essay!B:B,0)&amp;":D"&amp;IFERROR(MATCH(SMALL(Essay!B:B,1+COUNTIF(Essay!B:B,"&lt;="&amp;"3")),Essay!B:B,0)-1,1000)),C22)+COUNTIF(INDIRECT("ESSAY!I"&amp;MATCH(1,Essay!G:G,0)&amp;":I"&amp;IFERROR(MATCH(SMALL(Essay!G:G,1+COUNTIF(Essay!G:G,"&lt;="&amp;"3")),Essay!G:G,0)-1,1000)),C22)+COUNTIF(INDIRECT("ESSAY!N"&amp;MATCH(1,Essay!L:L,0)&amp;":N"&amp;IFERROR(MATCH(SMALL(Essay!L:L,1+COUNTIF(Essay!L:L,"&lt;="&amp;"3")),Essay!L:L,0)-1,1000)),C22)+ COUNTIF(INDIRECT("SPEECH!D"&amp;MATCH(1,Speech!B:B,0)&amp;":D"&amp;IFERROR(MATCH(SMALL(Speech!B:B,1+COUNTIF(Speech!B:B,"&lt;="&amp;"3")),Speech!B:B,0)-1,1000)),C22)+COUNTIF(INDIRECT("SPEECH!I"&amp;MATCH(1,Speech!G:G,0)&amp;":I"&amp;IFERROR(MATCH(SMALL(Speech!G:G,1+COUNTIF(Speech!G:G,"&lt;="&amp;"3")),Speech!G:G,0)-1,1000)),C22)+COUNTIF(INDIRECT("SPEECH!N"&amp;MATCH(1,Speech!L:L,0)&amp;":N"&amp;IFERROR(MATCH(SMALL(Speech!L:L,1+COUNTIF(Speech!L:L,"&lt;="&amp;"3")),Speech!L:L,0)-1,1000)),C22)+ COUNTIF(INDIRECT("INTVIEW!D"&amp;MATCH(1,Intview!B:B,0)&amp;":D"&amp;IFERROR(MATCH(SMALL(Intview!B:B,1+COUNTIF(Intview!B:B,"&lt;="&amp;"3")),Intview!B:B,0)-1,1000)),C22)+COUNTIF(INDIRECT("INTVIEW!I"&amp;MATCH(1,Intview!G:G,0)&amp;":I"&amp;IFERROR(MATCH(SMALL(Intview!G:G,1+COUNTIF(Intview!G:G,"&lt;="&amp;"3")),Intview!G:G,0)-1,1000)),C22)+COUNTIF(INDIRECT("INTVIEW!N"&amp;MATCH(1,Intview!L:L,0)&amp;":N"&amp;IFERROR(MATCH(SMALL(Intview!L:L,1+COUNTIF(Intview!L:L,"&lt;="&amp;"3")),Intview!L:L,0)-1,1000)),C22))</f>
        <v>0</v>
      </c>
    </row>
    <row r="23" spans="1:7" x14ac:dyDescent="0.3">
      <c r="A23" s="19">
        <v>21</v>
      </c>
      <c r="B23" s="19">
        <f t="shared" ca="1" si="0"/>
        <v>21</v>
      </c>
      <c r="C23" s="19" t="str">
        <f ca="1">IF(D23="","",INDEX(Raw!A:A,MATCH(D23,Raw!P:P,0)))</f>
        <v>Taconic</v>
      </c>
      <c r="D23" s="69">
        <f ca="1">IFERROR(LARGE(Raw!P:P,ROW()-2),"")</f>
        <v>2977.8990840000115</v>
      </c>
      <c r="E23" s="69">
        <f ca="1">IF(C23="","",INDEX('Team RBS'!BC:BC,MATCH(C23,'Team RBS'!BE:BE,0)))</f>
        <v>1642.8999846000002</v>
      </c>
      <c r="F23" s="69">
        <f ca="1">IF(C23="","",INDEX('Team RBS'!BG:BG,MATCH(C23,'Team RBS'!BI:BI,0)))</f>
        <v>1334.9999934</v>
      </c>
      <c r="G23" s="61">
        <f t="array" aca="1" ref="G23" ca="1">IF(C23="","",COUNTIF(INDIRECT("Math!D"&amp;MATCH(1,Math!B:B,0)&amp;":D"&amp;IFERROR(MATCH(SMALL(Math!B:B,1+COUNTIF(Math!B:B,"&lt;="&amp;"3")),Math!B:B,0)-1,1000)),C23)+COUNTIF(INDIRECT("Math!I"&amp;MATCH(1,Math!G:G,0)&amp;":I"&amp;IFERROR(MATCH(SMALL(Math!G:G,1+COUNTIF(Math!G:G,"&lt;="&amp;"3")),Math!G:G,0)-1,1000)),C23)+COUNTIF(INDIRECT("Math!N"&amp;MATCH(1,Math!L:L,0)&amp;":N"&amp;IFERROR(MATCH(SMALL(Math!L:L,1+COUNTIF(Math!L:L,"&lt;="&amp;"3")),Math!L:L,0)-1,1000)),C23)+COUNTIF(INDIRECT("Music!D"&amp;MATCH(1,Music!B:B,0)&amp;":D"&amp;IFERROR(MATCH(SMALL(Music!B:B,1+COUNTIF(Music!B:B,"&lt;="&amp;"3")),Music!B:B,0)-1,1000)),C23)+COUNTIF(INDIRECT("Music!I"&amp;MATCH(1,Music!G:G,0)&amp;":I"&amp;IFERROR(MATCH(SMALL(Music!G:G,1+COUNTIF(Music!G:G,"&lt;="&amp;"3")),Music!G:G,0)-1,1000)),C23)+COUNTIF(INDIRECT("Music!N"&amp;MATCH(1,Music!L:L,0)&amp;":N"&amp;IFERROR(MATCH(SMALL(Music!L:L,1+COUNTIF(Music!L:L,"&lt;="&amp;"3")),Music!L:L,0)-1,1000)),C23)+ COUNTIF(INDIRECT("Econ!D"&amp;MATCH(1,Econ!B:B,0)&amp;":D"&amp;IFERROR(MATCH(SMALL(Econ!B:B,1+COUNTIF(Econ!B:B,"&lt;="&amp;"3")),Econ!B:B,0)-1,1000)),C23)+COUNTIF(INDIRECT("Econ!I"&amp;MATCH(1,Econ!G:G,0)&amp;":I"&amp;IFERROR(MATCH(SMALL(Econ!G:G,1+COUNTIF(Econ!G:G,"&lt;="&amp;"3")),Econ!G:G,0)-1,1000)),C23)+COUNTIF(INDIRECT("Econ!N"&amp;MATCH(1,Econ!L:L,0)&amp;":N"&amp;IFERROR(MATCH(SMALL(Econ!L:L,1+COUNTIF(Econ!L:L,"&lt;="&amp;"3")),Econ!L:L,0)-1,1000)),C23)+COUNTIF(INDIRECT("Sci!D"&amp;MATCH(1,Sci!B:B,0)&amp;":D"&amp;IFERROR(MATCH(SMALL(Sci!B:B,1+COUNTIF(Sci!B:B,"&lt;="&amp;"3")),Sci!B:B,0)-1,1000)),C23)+COUNTIF(INDIRECT("Sci!I"&amp;MATCH(1,Sci!G:G,0)&amp;":I"&amp;IFERROR(MATCH(SMALL(Sci!G:G,1+COUNTIF(Sci!G:G,"&lt;="&amp;"3")),Sci!G:G,0)-1,1000)),C23)+COUNTIF(INDIRECT("Sci!N"&amp;MATCH(1,Sci!L:L,0)&amp;":N"&amp;IFERROR(MATCH(SMALL(Sci!L:L,1+COUNTIF(Sci!L:L,"&lt;="&amp;"3")),Sci!L:L,0)-1,1000)),C23)+ COUNTIF(INDIRECT("Lit!D"&amp;MATCH(1,Lit!B:B,0)&amp;":D"&amp;IFERROR(MATCH(SMALL(Lit!B:B,1+COUNTIF(Lit!B:B,"&lt;="&amp;"3")),Lit!B:B,0)-1,1000)),C23)+COUNTIF(INDIRECT("Lit!I"&amp;MATCH(1,Lit!G:G,0)&amp;":I"&amp;IFERROR(MATCH(SMALL(Lit!G:G,1+COUNTIF(Lit!G:G,"&lt;="&amp;"3")),Lit!G:G,0)-1,1000)),C23)+COUNTIF(INDIRECT("Lit!N"&amp;MATCH(1,Lit!L:L,0)&amp;":N"&amp;IFERROR(MATCH(SMALL(Lit!L:L,1+COUNTIF(Lit!L:L,"&lt;="&amp;"3")),Lit!L:L,0)-1,1000)),C23)+ COUNTIF(INDIRECT("Art!D"&amp;MATCH(1,Art!B:B,0)&amp;":D"&amp;IFERROR(MATCH(SMALL(Art!B:B,1+COUNTIF(Art!B:B,"&lt;="&amp;"3")),Art!B:B,0)-1,1000)),C23)+COUNTIF(INDIRECT("Art!I"&amp;MATCH(1,Art!G:G,0)&amp;":I"&amp;IFERROR(MATCH(SMALL(Art!G:G,1+COUNTIF(Art!G:G,"&lt;="&amp;"3")),Art!G:G,0)-1,1000)),C23)+COUNTIF(INDIRECT("Art!N"&amp;MATCH(1,Art!L:L,0)&amp;":N"&amp;IFERROR(MATCH(SMALL(Art!L:L,1+COUNTIF(Art!L:L,"&lt;="&amp;"3")),Art!L:L,0)-1,1000)),C23)+ COUNTIF(INDIRECT("SS!D"&amp;MATCH(1,SS!B:B,0)&amp;":D"&amp;IFERROR(MATCH(SMALL(SS!B:B,1+COUNTIF(SS!B:B,"&lt;="&amp;"3")),SS!B:B,0)-1,1000)),C23)+COUNTIF(INDIRECT("SS!I"&amp;MATCH(1,SS!G:G,0)&amp;":I"&amp;IFERROR(MATCH(SMALL(SS!G:G,1+COUNTIF(SS!G:G,"&lt;="&amp;"3")),SS!G:G,0)-1,1000)),C23)+COUNTIF(INDIRECT("SS!N"&amp;MATCH(1,SS!L:L,0)&amp;":N"&amp;IFERROR(MATCH(SMALL(SS!L:L,1+COUNTIF(SS!L:L,"&lt;="&amp;"3")),SS!L:L,0)-1,1000)),C23)+ COUNTIF(INDIRECT("ESSAY!D"&amp;MATCH(1,Essay!B:B,0)&amp;":D"&amp;IFERROR(MATCH(SMALL(Essay!B:B,1+COUNTIF(Essay!B:B,"&lt;="&amp;"3")),Essay!B:B,0)-1,1000)),C23)+COUNTIF(INDIRECT("ESSAY!I"&amp;MATCH(1,Essay!G:G,0)&amp;":I"&amp;IFERROR(MATCH(SMALL(Essay!G:G,1+COUNTIF(Essay!G:G,"&lt;="&amp;"3")),Essay!G:G,0)-1,1000)),C23)+COUNTIF(INDIRECT("ESSAY!N"&amp;MATCH(1,Essay!L:L,0)&amp;":N"&amp;IFERROR(MATCH(SMALL(Essay!L:L,1+COUNTIF(Essay!L:L,"&lt;="&amp;"3")),Essay!L:L,0)-1,1000)),C23)+ COUNTIF(INDIRECT("SPEECH!D"&amp;MATCH(1,Speech!B:B,0)&amp;":D"&amp;IFERROR(MATCH(SMALL(Speech!B:B,1+COUNTIF(Speech!B:B,"&lt;="&amp;"3")),Speech!B:B,0)-1,1000)),C23)+COUNTIF(INDIRECT("SPEECH!I"&amp;MATCH(1,Speech!G:G,0)&amp;":I"&amp;IFERROR(MATCH(SMALL(Speech!G:G,1+COUNTIF(Speech!G:G,"&lt;="&amp;"3")),Speech!G:G,0)-1,1000)),C23)+COUNTIF(INDIRECT("SPEECH!N"&amp;MATCH(1,Speech!L:L,0)&amp;":N"&amp;IFERROR(MATCH(SMALL(Speech!L:L,1+COUNTIF(Speech!L:L,"&lt;="&amp;"3")),Speech!L:L,0)-1,1000)),C23)+ COUNTIF(INDIRECT("INTVIEW!D"&amp;MATCH(1,Intview!B:B,0)&amp;":D"&amp;IFERROR(MATCH(SMALL(Intview!B:B,1+COUNTIF(Intview!B:B,"&lt;="&amp;"3")),Intview!B:B,0)-1,1000)),C23)+COUNTIF(INDIRECT("INTVIEW!I"&amp;MATCH(1,Intview!G:G,0)&amp;":I"&amp;IFERROR(MATCH(SMALL(Intview!G:G,1+COUNTIF(Intview!G:G,"&lt;="&amp;"3")),Intview!G:G,0)-1,1000)),C23)+COUNTIF(INDIRECT("INTVIEW!N"&amp;MATCH(1,Intview!L:L,0)&amp;":N"&amp;IFERROR(MATCH(SMALL(Intview!L:L,1+COUNTIF(Intview!L:L,"&lt;="&amp;"3")),Intview!L:L,0)-1,1000)),C23))</f>
        <v>0</v>
      </c>
    </row>
    <row r="24" spans="1:7" x14ac:dyDescent="0.3">
      <c r="A24" s="19">
        <v>22</v>
      </c>
      <c r="B24" s="19" t="str">
        <f t="shared" ca="1" si="0"/>
        <v/>
      </c>
      <c r="C24" s="19" t="str">
        <f ca="1">IF(D24="","",INDEX(Raw!A:A,MATCH(D24,Raw!P:P,0)))</f>
        <v/>
      </c>
      <c r="D24" s="69" t="str">
        <f ca="1">IFERROR(LARGE(Raw!P:P,ROW()-2),"")</f>
        <v/>
      </c>
      <c r="E24" s="69" t="str">
        <f ca="1">IF(C24="","",INDEX('Team RBS'!BC:BC,MATCH(C24,'Team RBS'!BE:BE,0)))</f>
        <v/>
      </c>
      <c r="F24" s="69" t="str">
        <f ca="1">IF(C24="","",INDEX('Team RBS'!BG:BG,MATCH(C24,'Team RBS'!BI:BI,0)))</f>
        <v/>
      </c>
      <c r="G24" s="61" t="str">
        <f t="array" aca="1" ref="G24" ca="1">IF(C24="","",COUNTIF(INDIRECT("Math!D"&amp;MATCH(1,Math!B:B,0)&amp;":D"&amp;IFERROR(MATCH(SMALL(Math!B:B,1+COUNTIF(Math!B:B,"&lt;="&amp;"3")),Math!B:B,0)-1,1000)),C24)+COUNTIF(INDIRECT("Math!I"&amp;MATCH(1,Math!G:G,0)&amp;":I"&amp;IFERROR(MATCH(SMALL(Math!G:G,1+COUNTIF(Math!G:G,"&lt;="&amp;"3")),Math!G:G,0)-1,1000)),C24)+COUNTIF(INDIRECT("Math!N"&amp;MATCH(1,Math!L:L,0)&amp;":N"&amp;IFERROR(MATCH(SMALL(Math!L:L,1+COUNTIF(Math!L:L,"&lt;="&amp;"3")),Math!L:L,0)-1,1000)),C24)+COUNTIF(INDIRECT("Music!D"&amp;MATCH(1,Music!B:B,0)&amp;":D"&amp;IFERROR(MATCH(SMALL(Music!B:B,1+COUNTIF(Music!B:B,"&lt;="&amp;"3")),Music!B:B,0)-1,1000)),C24)+COUNTIF(INDIRECT("Music!I"&amp;MATCH(1,Music!G:G,0)&amp;":I"&amp;IFERROR(MATCH(SMALL(Music!G:G,1+COUNTIF(Music!G:G,"&lt;="&amp;"3")),Music!G:G,0)-1,1000)),C24)+COUNTIF(INDIRECT("Music!N"&amp;MATCH(1,Music!L:L,0)&amp;":N"&amp;IFERROR(MATCH(SMALL(Music!L:L,1+COUNTIF(Music!L:L,"&lt;="&amp;"3")),Music!L:L,0)-1,1000)),C24)+ COUNTIF(INDIRECT("Econ!D"&amp;MATCH(1,Econ!B:B,0)&amp;":D"&amp;IFERROR(MATCH(SMALL(Econ!B:B,1+COUNTIF(Econ!B:B,"&lt;="&amp;"3")),Econ!B:B,0)-1,1000)),C24)+COUNTIF(INDIRECT("Econ!I"&amp;MATCH(1,Econ!G:G,0)&amp;":I"&amp;IFERROR(MATCH(SMALL(Econ!G:G,1+COUNTIF(Econ!G:G,"&lt;="&amp;"3")),Econ!G:G,0)-1,1000)),C24)+COUNTIF(INDIRECT("Econ!N"&amp;MATCH(1,Econ!L:L,0)&amp;":N"&amp;IFERROR(MATCH(SMALL(Econ!L:L,1+COUNTIF(Econ!L:L,"&lt;="&amp;"3")),Econ!L:L,0)-1,1000)),C24)+COUNTIF(INDIRECT("Sci!D"&amp;MATCH(1,Sci!B:B,0)&amp;":D"&amp;IFERROR(MATCH(SMALL(Sci!B:B,1+COUNTIF(Sci!B:B,"&lt;="&amp;"3")),Sci!B:B,0)-1,1000)),C24)+COUNTIF(INDIRECT("Sci!I"&amp;MATCH(1,Sci!G:G,0)&amp;":I"&amp;IFERROR(MATCH(SMALL(Sci!G:G,1+COUNTIF(Sci!G:G,"&lt;="&amp;"3")),Sci!G:G,0)-1,1000)),C24)+COUNTIF(INDIRECT("Sci!N"&amp;MATCH(1,Sci!L:L,0)&amp;":N"&amp;IFERROR(MATCH(SMALL(Sci!L:L,1+COUNTIF(Sci!L:L,"&lt;="&amp;"3")),Sci!L:L,0)-1,1000)),C24)+ COUNTIF(INDIRECT("Lit!D"&amp;MATCH(1,Lit!B:B,0)&amp;":D"&amp;IFERROR(MATCH(SMALL(Lit!B:B,1+COUNTIF(Lit!B:B,"&lt;="&amp;"3")),Lit!B:B,0)-1,1000)),C24)+COUNTIF(INDIRECT("Lit!I"&amp;MATCH(1,Lit!G:G,0)&amp;":I"&amp;IFERROR(MATCH(SMALL(Lit!G:G,1+COUNTIF(Lit!G:G,"&lt;="&amp;"3")),Lit!G:G,0)-1,1000)),C24)+COUNTIF(INDIRECT("Lit!N"&amp;MATCH(1,Lit!L:L,0)&amp;":N"&amp;IFERROR(MATCH(SMALL(Lit!L:L,1+COUNTIF(Lit!L:L,"&lt;="&amp;"3")),Lit!L:L,0)-1,1000)),C24)+ COUNTIF(INDIRECT("Art!D"&amp;MATCH(1,Art!B:B,0)&amp;":D"&amp;IFERROR(MATCH(SMALL(Art!B:B,1+COUNTIF(Art!B:B,"&lt;="&amp;"3")),Art!B:B,0)-1,1000)),C24)+COUNTIF(INDIRECT("Art!I"&amp;MATCH(1,Art!G:G,0)&amp;":I"&amp;IFERROR(MATCH(SMALL(Art!G:G,1+COUNTIF(Art!G:G,"&lt;="&amp;"3")),Art!G:G,0)-1,1000)),C24)+COUNTIF(INDIRECT("Art!N"&amp;MATCH(1,Art!L:L,0)&amp;":N"&amp;IFERROR(MATCH(SMALL(Art!L:L,1+COUNTIF(Art!L:L,"&lt;="&amp;"3")),Art!L:L,0)-1,1000)),C24)+ COUNTIF(INDIRECT("SS!D"&amp;MATCH(1,SS!B:B,0)&amp;":D"&amp;IFERROR(MATCH(SMALL(SS!B:B,1+COUNTIF(SS!B:B,"&lt;="&amp;"3")),SS!B:B,0)-1,1000)),C24)+COUNTIF(INDIRECT("SS!I"&amp;MATCH(1,SS!G:G,0)&amp;":I"&amp;IFERROR(MATCH(SMALL(SS!G:G,1+COUNTIF(SS!G:G,"&lt;="&amp;"3")),SS!G:G,0)-1,1000)),C24)+COUNTIF(INDIRECT("SS!N"&amp;MATCH(1,SS!L:L,0)&amp;":N"&amp;IFERROR(MATCH(SMALL(SS!L:L,1+COUNTIF(SS!L:L,"&lt;="&amp;"3")),SS!L:L,0)-1,1000)),C24)+ COUNTIF(INDIRECT("ESSAY!D"&amp;MATCH(1,Essay!B:B,0)&amp;":D"&amp;IFERROR(MATCH(SMALL(Essay!B:B,1+COUNTIF(Essay!B:B,"&lt;="&amp;"3")),Essay!B:B,0)-1,1000)),C24)+COUNTIF(INDIRECT("ESSAY!I"&amp;MATCH(1,Essay!G:G,0)&amp;":I"&amp;IFERROR(MATCH(SMALL(Essay!G:G,1+COUNTIF(Essay!G:G,"&lt;="&amp;"3")),Essay!G:G,0)-1,1000)),C24)+COUNTIF(INDIRECT("ESSAY!N"&amp;MATCH(1,Essay!L:L,0)&amp;":N"&amp;IFERROR(MATCH(SMALL(Essay!L:L,1+COUNTIF(Essay!L:L,"&lt;="&amp;"3")),Essay!L:L,0)-1,1000)),C24)+ COUNTIF(INDIRECT("SPEECH!D"&amp;MATCH(1,Speech!B:B,0)&amp;":D"&amp;IFERROR(MATCH(SMALL(Speech!B:B,1+COUNTIF(Speech!B:B,"&lt;="&amp;"3")),Speech!B:B,0)-1,1000)),C24)+COUNTIF(INDIRECT("SPEECH!I"&amp;MATCH(1,Speech!G:G,0)&amp;":I"&amp;IFERROR(MATCH(SMALL(Speech!G:G,1+COUNTIF(Speech!G:G,"&lt;="&amp;"3")),Speech!G:G,0)-1,1000)),C24)+COUNTIF(INDIRECT("SPEECH!N"&amp;MATCH(1,Speech!L:L,0)&amp;":N"&amp;IFERROR(MATCH(SMALL(Speech!L:L,1+COUNTIF(Speech!L:L,"&lt;="&amp;"3")),Speech!L:L,0)-1,1000)),C24)+ COUNTIF(INDIRECT("INTVIEW!D"&amp;MATCH(1,Intview!B:B,0)&amp;":D"&amp;IFERROR(MATCH(SMALL(Intview!B:B,1+COUNTIF(Intview!B:B,"&lt;="&amp;"3")),Intview!B:B,0)-1,1000)),C24)+COUNTIF(INDIRECT("INTVIEW!I"&amp;MATCH(1,Intview!G:G,0)&amp;":I"&amp;IFERROR(MATCH(SMALL(Intview!G:G,1+COUNTIF(Intview!G:G,"&lt;="&amp;"3")),Intview!G:G,0)-1,1000)),C24)+COUNTIF(INDIRECT("INTVIEW!N"&amp;MATCH(1,Intview!L:L,0)&amp;":N"&amp;IFERROR(MATCH(SMALL(Intview!L:L,1+COUNTIF(Intview!L:L,"&lt;="&amp;"3")),Intview!L:L,0)-1,1000)),C24))</f>
        <v/>
      </c>
    </row>
    <row r="25" spans="1:7" x14ac:dyDescent="0.3">
      <c r="A25" s="19">
        <v>23</v>
      </c>
      <c r="B25" s="19" t="str">
        <f t="shared" ca="1" si="0"/>
        <v/>
      </c>
      <c r="C25" s="19" t="str">
        <f ca="1">IF(D25="","",INDEX(Raw!A:A,MATCH(D25,Raw!P:P,0)))</f>
        <v/>
      </c>
      <c r="D25" s="69" t="str">
        <f ca="1">IFERROR(LARGE(Raw!P:P,ROW()-2),"")</f>
        <v/>
      </c>
      <c r="E25" s="69" t="str">
        <f ca="1">IF(C25="","",INDEX('Team RBS'!BC:BC,MATCH(C25,'Team RBS'!BE:BE,0)))</f>
        <v/>
      </c>
      <c r="F25" s="69" t="str">
        <f ca="1">IF(C25="","",INDEX('Team RBS'!BG:BG,MATCH(C25,'Team RBS'!BI:BI,0)))</f>
        <v/>
      </c>
      <c r="G25" s="61" t="str">
        <f t="array" aca="1" ref="G25" ca="1">IF(C25="","",COUNTIF(INDIRECT("Math!D"&amp;MATCH(1,Math!B:B,0)&amp;":D"&amp;IFERROR(MATCH(SMALL(Math!B:B,1+COUNTIF(Math!B:B,"&lt;="&amp;"3")),Math!B:B,0)-1,1000)),C25)+COUNTIF(INDIRECT("Math!I"&amp;MATCH(1,Math!G:G,0)&amp;":I"&amp;IFERROR(MATCH(SMALL(Math!G:G,1+COUNTIF(Math!G:G,"&lt;="&amp;"3")),Math!G:G,0)-1,1000)),C25)+COUNTIF(INDIRECT("Math!N"&amp;MATCH(1,Math!L:L,0)&amp;":N"&amp;IFERROR(MATCH(SMALL(Math!L:L,1+COUNTIF(Math!L:L,"&lt;="&amp;"3")),Math!L:L,0)-1,1000)),C25)+COUNTIF(INDIRECT("Music!D"&amp;MATCH(1,Music!B:B,0)&amp;":D"&amp;IFERROR(MATCH(SMALL(Music!B:B,1+COUNTIF(Music!B:B,"&lt;="&amp;"3")),Music!B:B,0)-1,1000)),C25)+COUNTIF(INDIRECT("Music!I"&amp;MATCH(1,Music!G:G,0)&amp;":I"&amp;IFERROR(MATCH(SMALL(Music!G:G,1+COUNTIF(Music!G:G,"&lt;="&amp;"3")),Music!G:G,0)-1,1000)),C25)+COUNTIF(INDIRECT("Music!N"&amp;MATCH(1,Music!L:L,0)&amp;":N"&amp;IFERROR(MATCH(SMALL(Music!L:L,1+COUNTIF(Music!L:L,"&lt;="&amp;"3")),Music!L:L,0)-1,1000)),C25)+ COUNTIF(INDIRECT("Econ!D"&amp;MATCH(1,Econ!B:B,0)&amp;":D"&amp;IFERROR(MATCH(SMALL(Econ!B:B,1+COUNTIF(Econ!B:B,"&lt;="&amp;"3")),Econ!B:B,0)-1,1000)),C25)+COUNTIF(INDIRECT("Econ!I"&amp;MATCH(1,Econ!G:G,0)&amp;":I"&amp;IFERROR(MATCH(SMALL(Econ!G:G,1+COUNTIF(Econ!G:G,"&lt;="&amp;"3")),Econ!G:G,0)-1,1000)),C25)+COUNTIF(INDIRECT("Econ!N"&amp;MATCH(1,Econ!L:L,0)&amp;":N"&amp;IFERROR(MATCH(SMALL(Econ!L:L,1+COUNTIF(Econ!L:L,"&lt;="&amp;"3")),Econ!L:L,0)-1,1000)),C25)+COUNTIF(INDIRECT("Sci!D"&amp;MATCH(1,Sci!B:B,0)&amp;":D"&amp;IFERROR(MATCH(SMALL(Sci!B:B,1+COUNTIF(Sci!B:B,"&lt;="&amp;"3")),Sci!B:B,0)-1,1000)),C25)+COUNTIF(INDIRECT("Sci!I"&amp;MATCH(1,Sci!G:G,0)&amp;":I"&amp;IFERROR(MATCH(SMALL(Sci!G:G,1+COUNTIF(Sci!G:G,"&lt;="&amp;"3")),Sci!G:G,0)-1,1000)),C25)+COUNTIF(INDIRECT("Sci!N"&amp;MATCH(1,Sci!L:L,0)&amp;":N"&amp;IFERROR(MATCH(SMALL(Sci!L:L,1+COUNTIF(Sci!L:L,"&lt;="&amp;"3")),Sci!L:L,0)-1,1000)),C25)+ COUNTIF(INDIRECT("Lit!D"&amp;MATCH(1,Lit!B:B,0)&amp;":D"&amp;IFERROR(MATCH(SMALL(Lit!B:B,1+COUNTIF(Lit!B:B,"&lt;="&amp;"3")),Lit!B:B,0)-1,1000)),C25)+COUNTIF(INDIRECT("Lit!I"&amp;MATCH(1,Lit!G:G,0)&amp;":I"&amp;IFERROR(MATCH(SMALL(Lit!G:G,1+COUNTIF(Lit!G:G,"&lt;="&amp;"3")),Lit!G:G,0)-1,1000)),C25)+COUNTIF(INDIRECT("Lit!N"&amp;MATCH(1,Lit!L:L,0)&amp;":N"&amp;IFERROR(MATCH(SMALL(Lit!L:L,1+COUNTIF(Lit!L:L,"&lt;="&amp;"3")),Lit!L:L,0)-1,1000)),C25)+ COUNTIF(INDIRECT("Art!D"&amp;MATCH(1,Art!B:B,0)&amp;":D"&amp;IFERROR(MATCH(SMALL(Art!B:B,1+COUNTIF(Art!B:B,"&lt;="&amp;"3")),Art!B:B,0)-1,1000)),C25)+COUNTIF(INDIRECT("Art!I"&amp;MATCH(1,Art!G:G,0)&amp;":I"&amp;IFERROR(MATCH(SMALL(Art!G:G,1+COUNTIF(Art!G:G,"&lt;="&amp;"3")),Art!G:G,0)-1,1000)),C25)+COUNTIF(INDIRECT("Art!N"&amp;MATCH(1,Art!L:L,0)&amp;":N"&amp;IFERROR(MATCH(SMALL(Art!L:L,1+COUNTIF(Art!L:L,"&lt;="&amp;"3")),Art!L:L,0)-1,1000)),C25)+ COUNTIF(INDIRECT("SS!D"&amp;MATCH(1,SS!B:B,0)&amp;":D"&amp;IFERROR(MATCH(SMALL(SS!B:B,1+COUNTIF(SS!B:B,"&lt;="&amp;"3")),SS!B:B,0)-1,1000)),C25)+COUNTIF(INDIRECT("SS!I"&amp;MATCH(1,SS!G:G,0)&amp;":I"&amp;IFERROR(MATCH(SMALL(SS!G:G,1+COUNTIF(SS!G:G,"&lt;="&amp;"3")),SS!G:G,0)-1,1000)),C25)+COUNTIF(INDIRECT("SS!N"&amp;MATCH(1,SS!L:L,0)&amp;":N"&amp;IFERROR(MATCH(SMALL(SS!L:L,1+COUNTIF(SS!L:L,"&lt;="&amp;"3")),SS!L:L,0)-1,1000)),C25)+ COUNTIF(INDIRECT("ESSAY!D"&amp;MATCH(1,Essay!B:B,0)&amp;":D"&amp;IFERROR(MATCH(SMALL(Essay!B:B,1+COUNTIF(Essay!B:B,"&lt;="&amp;"3")),Essay!B:B,0)-1,1000)),C25)+COUNTIF(INDIRECT("ESSAY!I"&amp;MATCH(1,Essay!G:G,0)&amp;":I"&amp;IFERROR(MATCH(SMALL(Essay!G:G,1+COUNTIF(Essay!G:G,"&lt;="&amp;"3")),Essay!G:G,0)-1,1000)),C25)+COUNTIF(INDIRECT("ESSAY!N"&amp;MATCH(1,Essay!L:L,0)&amp;":N"&amp;IFERROR(MATCH(SMALL(Essay!L:L,1+COUNTIF(Essay!L:L,"&lt;="&amp;"3")),Essay!L:L,0)-1,1000)),C25)+ COUNTIF(INDIRECT("SPEECH!D"&amp;MATCH(1,Speech!B:B,0)&amp;":D"&amp;IFERROR(MATCH(SMALL(Speech!B:B,1+COUNTIF(Speech!B:B,"&lt;="&amp;"3")),Speech!B:B,0)-1,1000)),C25)+COUNTIF(INDIRECT("SPEECH!I"&amp;MATCH(1,Speech!G:G,0)&amp;":I"&amp;IFERROR(MATCH(SMALL(Speech!G:G,1+COUNTIF(Speech!G:G,"&lt;="&amp;"3")),Speech!G:G,0)-1,1000)),C25)+COUNTIF(INDIRECT("SPEECH!N"&amp;MATCH(1,Speech!L:L,0)&amp;":N"&amp;IFERROR(MATCH(SMALL(Speech!L:L,1+COUNTIF(Speech!L:L,"&lt;="&amp;"3")),Speech!L:L,0)-1,1000)),C25)+ COUNTIF(INDIRECT("INTVIEW!D"&amp;MATCH(1,Intview!B:B,0)&amp;":D"&amp;IFERROR(MATCH(SMALL(Intview!B:B,1+COUNTIF(Intview!B:B,"&lt;="&amp;"3")),Intview!B:B,0)-1,1000)),C25)+COUNTIF(INDIRECT("INTVIEW!I"&amp;MATCH(1,Intview!G:G,0)&amp;":I"&amp;IFERROR(MATCH(SMALL(Intview!G:G,1+COUNTIF(Intview!G:G,"&lt;="&amp;"3")),Intview!G:G,0)-1,1000)),C25)+COUNTIF(INDIRECT("INTVIEW!N"&amp;MATCH(1,Intview!L:L,0)&amp;":N"&amp;IFERROR(MATCH(SMALL(Intview!L:L,1+COUNTIF(Intview!L:L,"&lt;="&amp;"3")),Intview!L:L,0)-1,1000)),C25))</f>
        <v/>
      </c>
    </row>
    <row r="26" spans="1:7" x14ac:dyDescent="0.3">
      <c r="A26" s="19">
        <v>24</v>
      </c>
      <c r="B26" s="19" t="str">
        <f t="shared" ca="1" si="0"/>
        <v/>
      </c>
      <c r="C26" s="19" t="str">
        <f ca="1">IF(D26="","",INDEX(Raw!A:A,MATCH(D26,Raw!P:P,0)))</f>
        <v/>
      </c>
      <c r="D26" s="69" t="str">
        <f ca="1">IFERROR(LARGE(Raw!P:P,ROW()-2),"")</f>
        <v/>
      </c>
      <c r="E26" s="69" t="str">
        <f ca="1">IF(C26="","",INDEX('Team RBS'!BC:BC,MATCH(C26,'Team RBS'!BE:BE,0)))</f>
        <v/>
      </c>
      <c r="F26" s="69" t="str">
        <f ca="1">IF(C26="","",INDEX('Team RBS'!BG:BG,MATCH(C26,'Team RBS'!BI:BI,0)))</f>
        <v/>
      </c>
      <c r="G26" s="61" t="str">
        <f t="array" aca="1" ref="G26" ca="1">IF(C26="","",COUNTIF(INDIRECT("Math!D"&amp;MATCH(1,Math!B:B,0)&amp;":D"&amp;IFERROR(MATCH(SMALL(Math!B:B,1+COUNTIF(Math!B:B,"&lt;="&amp;"3")),Math!B:B,0)-1,1000)),C26)+COUNTIF(INDIRECT("Math!I"&amp;MATCH(1,Math!G:G,0)&amp;":I"&amp;IFERROR(MATCH(SMALL(Math!G:G,1+COUNTIF(Math!G:G,"&lt;="&amp;"3")),Math!G:G,0)-1,1000)),C26)+COUNTIF(INDIRECT("Math!N"&amp;MATCH(1,Math!L:L,0)&amp;":N"&amp;IFERROR(MATCH(SMALL(Math!L:L,1+COUNTIF(Math!L:L,"&lt;="&amp;"3")),Math!L:L,0)-1,1000)),C26)+COUNTIF(INDIRECT("Music!D"&amp;MATCH(1,Music!B:B,0)&amp;":D"&amp;IFERROR(MATCH(SMALL(Music!B:B,1+COUNTIF(Music!B:B,"&lt;="&amp;"3")),Music!B:B,0)-1,1000)),C26)+COUNTIF(INDIRECT("Music!I"&amp;MATCH(1,Music!G:G,0)&amp;":I"&amp;IFERROR(MATCH(SMALL(Music!G:G,1+COUNTIF(Music!G:G,"&lt;="&amp;"3")),Music!G:G,0)-1,1000)),C26)+COUNTIF(INDIRECT("Music!N"&amp;MATCH(1,Music!L:L,0)&amp;":N"&amp;IFERROR(MATCH(SMALL(Music!L:L,1+COUNTIF(Music!L:L,"&lt;="&amp;"3")),Music!L:L,0)-1,1000)),C26)+ COUNTIF(INDIRECT("Econ!D"&amp;MATCH(1,Econ!B:B,0)&amp;":D"&amp;IFERROR(MATCH(SMALL(Econ!B:B,1+COUNTIF(Econ!B:B,"&lt;="&amp;"3")),Econ!B:B,0)-1,1000)),C26)+COUNTIF(INDIRECT("Econ!I"&amp;MATCH(1,Econ!G:G,0)&amp;":I"&amp;IFERROR(MATCH(SMALL(Econ!G:G,1+COUNTIF(Econ!G:G,"&lt;="&amp;"3")),Econ!G:G,0)-1,1000)),C26)+COUNTIF(INDIRECT("Econ!N"&amp;MATCH(1,Econ!L:L,0)&amp;":N"&amp;IFERROR(MATCH(SMALL(Econ!L:L,1+COUNTIF(Econ!L:L,"&lt;="&amp;"3")),Econ!L:L,0)-1,1000)),C26)+COUNTIF(INDIRECT("Sci!D"&amp;MATCH(1,Sci!B:B,0)&amp;":D"&amp;IFERROR(MATCH(SMALL(Sci!B:B,1+COUNTIF(Sci!B:B,"&lt;="&amp;"3")),Sci!B:B,0)-1,1000)),C26)+COUNTIF(INDIRECT("Sci!I"&amp;MATCH(1,Sci!G:G,0)&amp;":I"&amp;IFERROR(MATCH(SMALL(Sci!G:G,1+COUNTIF(Sci!G:G,"&lt;="&amp;"3")),Sci!G:G,0)-1,1000)),C26)+COUNTIF(INDIRECT("Sci!N"&amp;MATCH(1,Sci!L:L,0)&amp;":N"&amp;IFERROR(MATCH(SMALL(Sci!L:L,1+COUNTIF(Sci!L:L,"&lt;="&amp;"3")),Sci!L:L,0)-1,1000)),C26)+ COUNTIF(INDIRECT("Lit!D"&amp;MATCH(1,Lit!B:B,0)&amp;":D"&amp;IFERROR(MATCH(SMALL(Lit!B:B,1+COUNTIF(Lit!B:B,"&lt;="&amp;"3")),Lit!B:B,0)-1,1000)),C26)+COUNTIF(INDIRECT("Lit!I"&amp;MATCH(1,Lit!G:G,0)&amp;":I"&amp;IFERROR(MATCH(SMALL(Lit!G:G,1+COUNTIF(Lit!G:G,"&lt;="&amp;"3")),Lit!G:G,0)-1,1000)),C26)+COUNTIF(INDIRECT("Lit!N"&amp;MATCH(1,Lit!L:L,0)&amp;":N"&amp;IFERROR(MATCH(SMALL(Lit!L:L,1+COUNTIF(Lit!L:L,"&lt;="&amp;"3")),Lit!L:L,0)-1,1000)),C26)+ COUNTIF(INDIRECT("Art!D"&amp;MATCH(1,Art!B:B,0)&amp;":D"&amp;IFERROR(MATCH(SMALL(Art!B:B,1+COUNTIF(Art!B:B,"&lt;="&amp;"3")),Art!B:B,0)-1,1000)),C26)+COUNTIF(INDIRECT("Art!I"&amp;MATCH(1,Art!G:G,0)&amp;":I"&amp;IFERROR(MATCH(SMALL(Art!G:G,1+COUNTIF(Art!G:G,"&lt;="&amp;"3")),Art!G:G,0)-1,1000)),C26)+COUNTIF(INDIRECT("Art!N"&amp;MATCH(1,Art!L:L,0)&amp;":N"&amp;IFERROR(MATCH(SMALL(Art!L:L,1+COUNTIF(Art!L:L,"&lt;="&amp;"3")),Art!L:L,0)-1,1000)),C26)+ COUNTIF(INDIRECT("SS!D"&amp;MATCH(1,SS!B:B,0)&amp;":D"&amp;IFERROR(MATCH(SMALL(SS!B:B,1+COUNTIF(SS!B:B,"&lt;="&amp;"3")),SS!B:B,0)-1,1000)),C26)+COUNTIF(INDIRECT("SS!I"&amp;MATCH(1,SS!G:G,0)&amp;":I"&amp;IFERROR(MATCH(SMALL(SS!G:G,1+COUNTIF(SS!G:G,"&lt;="&amp;"3")),SS!G:G,0)-1,1000)),C26)+COUNTIF(INDIRECT("SS!N"&amp;MATCH(1,SS!L:L,0)&amp;":N"&amp;IFERROR(MATCH(SMALL(SS!L:L,1+COUNTIF(SS!L:L,"&lt;="&amp;"3")),SS!L:L,0)-1,1000)),C26)+ COUNTIF(INDIRECT("ESSAY!D"&amp;MATCH(1,Essay!B:B,0)&amp;":D"&amp;IFERROR(MATCH(SMALL(Essay!B:B,1+COUNTIF(Essay!B:B,"&lt;="&amp;"3")),Essay!B:B,0)-1,1000)),C26)+COUNTIF(INDIRECT("ESSAY!I"&amp;MATCH(1,Essay!G:G,0)&amp;":I"&amp;IFERROR(MATCH(SMALL(Essay!G:G,1+COUNTIF(Essay!G:G,"&lt;="&amp;"3")),Essay!G:G,0)-1,1000)),C26)+COUNTIF(INDIRECT("ESSAY!N"&amp;MATCH(1,Essay!L:L,0)&amp;":N"&amp;IFERROR(MATCH(SMALL(Essay!L:L,1+COUNTIF(Essay!L:L,"&lt;="&amp;"3")),Essay!L:L,0)-1,1000)),C26)+ COUNTIF(INDIRECT("SPEECH!D"&amp;MATCH(1,Speech!B:B,0)&amp;":D"&amp;IFERROR(MATCH(SMALL(Speech!B:B,1+COUNTIF(Speech!B:B,"&lt;="&amp;"3")),Speech!B:B,0)-1,1000)),C26)+COUNTIF(INDIRECT("SPEECH!I"&amp;MATCH(1,Speech!G:G,0)&amp;":I"&amp;IFERROR(MATCH(SMALL(Speech!G:G,1+COUNTIF(Speech!G:G,"&lt;="&amp;"3")),Speech!G:G,0)-1,1000)),C26)+COUNTIF(INDIRECT("SPEECH!N"&amp;MATCH(1,Speech!L:L,0)&amp;":N"&amp;IFERROR(MATCH(SMALL(Speech!L:L,1+COUNTIF(Speech!L:L,"&lt;="&amp;"3")),Speech!L:L,0)-1,1000)),C26)+ COUNTIF(INDIRECT("INTVIEW!D"&amp;MATCH(1,Intview!B:B,0)&amp;":D"&amp;IFERROR(MATCH(SMALL(Intview!B:B,1+COUNTIF(Intview!B:B,"&lt;="&amp;"3")),Intview!B:B,0)-1,1000)),C26)+COUNTIF(INDIRECT("INTVIEW!I"&amp;MATCH(1,Intview!G:G,0)&amp;":I"&amp;IFERROR(MATCH(SMALL(Intview!G:G,1+COUNTIF(Intview!G:G,"&lt;="&amp;"3")),Intview!G:G,0)-1,1000)),C26)+COUNTIF(INDIRECT("INTVIEW!N"&amp;MATCH(1,Intview!L:L,0)&amp;":N"&amp;IFERROR(MATCH(SMALL(Intview!L:L,1+COUNTIF(Intview!L:L,"&lt;="&amp;"3")),Intview!L:L,0)-1,1000)),C26))</f>
        <v/>
      </c>
    </row>
    <row r="27" spans="1:7" x14ac:dyDescent="0.3">
      <c r="A27" s="19">
        <v>25</v>
      </c>
      <c r="B27" s="19" t="str">
        <f t="shared" ca="1" si="0"/>
        <v/>
      </c>
      <c r="C27" s="19" t="str">
        <f ca="1">IF(D27="","",INDEX(Raw!A:A,MATCH(D27,Raw!P:P,0)))</f>
        <v/>
      </c>
      <c r="D27" s="69" t="str">
        <f ca="1">IFERROR(LARGE(Raw!P:P,ROW()-2),"")</f>
        <v/>
      </c>
      <c r="E27" s="69" t="str">
        <f ca="1">IF(C27="","",INDEX('Team RBS'!BC:BC,MATCH(C27,'Team RBS'!BE:BE,0)))</f>
        <v/>
      </c>
      <c r="F27" s="69" t="str">
        <f ca="1">IF(C27="","",INDEX('Team RBS'!BG:BG,MATCH(C27,'Team RBS'!BI:BI,0)))</f>
        <v/>
      </c>
      <c r="G27" s="61" t="str">
        <f t="array" aca="1" ref="G27" ca="1">IF(C27="","",COUNTIF(INDIRECT("Math!D"&amp;MATCH(1,Math!B:B,0)&amp;":D"&amp;IFERROR(MATCH(SMALL(Math!B:B,1+COUNTIF(Math!B:B,"&lt;="&amp;"3")),Math!B:B,0)-1,1000)),C27)+COUNTIF(INDIRECT("Math!I"&amp;MATCH(1,Math!G:G,0)&amp;":I"&amp;IFERROR(MATCH(SMALL(Math!G:G,1+COUNTIF(Math!G:G,"&lt;="&amp;"3")),Math!G:G,0)-1,1000)),C27)+COUNTIF(INDIRECT("Math!N"&amp;MATCH(1,Math!L:L,0)&amp;":N"&amp;IFERROR(MATCH(SMALL(Math!L:L,1+COUNTIF(Math!L:L,"&lt;="&amp;"3")),Math!L:L,0)-1,1000)),C27)+COUNTIF(INDIRECT("Music!D"&amp;MATCH(1,Music!B:B,0)&amp;":D"&amp;IFERROR(MATCH(SMALL(Music!B:B,1+COUNTIF(Music!B:B,"&lt;="&amp;"3")),Music!B:B,0)-1,1000)),C27)+COUNTIF(INDIRECT("Music!I"&amp;MATCH(1,Music!G:G,0)&amp;":I"&amp;IFERROR(MATCH(SMALL(Music!G:G,1+COUNTIF(Music!G:G,"&lt;="&amp;"3")),Music!G:G,0)-1,1000)),C27)+COUNTIF(INDIRECT("Music!N"&amp;MATCH(1,Music!L:L,0)&amp;":N"&amp;IFERROR(MATCH(SMALL(Music!L:L,1+COUNTIF(Music!L:L,"&lt;="&amp;"3")),Music!L:L,0)-1,1000)),C27)+ COUNTIF(INDIRECT("Econ!D"&amp;MATCH(1,Econ!B:B,0)&amp;":D"&amp;IFERROR(MATCH(SMALL(Econ!B:B,1+COUNTIF(Econ!B:B,"&lt;="&amp;"3")),Econ!B:B,0)-1,1000)),C27)+COUNTIF(INDIRECT("Econ!I"&amp;MATCH(1,Econ!G:G,0)&amp;":I"&amp;IFERROR(MATCH(SMALL(Econ!G:G,1+COUNTIF(Econ!G:G,"&lt;="&amp;"3")),Econ!G:G,0)-1,1000)),C27)+COUNTIF(INDIRECT("Econ!N"&amp;MATCH(1,Econ!L:L,0)&amp;":N"&amp;IFERROR(MATCH(SMALL(Econ!L:L,1+COUNTIF(Econ!L:L,"&lt;="&amp;"3")),Econ!L:L,0)-1,1000)),C27)+COUNTIF(INDIRECT("Sci!D"&amp;MATCH(1,Sci!B:B,0)&amp;":D"&amp;IFERROR(MATCH(SMALL(Sci!B:B,1+COUNTIF(Sci!B:B,"&lt;="&amp;"3")),Sci!B:B,0)-1,1000)),C27)+COUNTIF(INDIRECT("Sci!I"&amp;MATCH(1,Sci!G:G,0)&amp;":I"&amp;IFERROR(MATCH(SMALL(Sci!G:G,1+COUNTIF(Sci!G:G,"&lt;="&amp;"3")),Sci!G:G,0)-1,1000)),C27)+COUNTIF(INDIRECT("Sci!N"&amp;MATCH(1,Sci!L:L,0)&amp;":N"&amp;IFERROR(MATCH(SMALL(Sci!L:L,1+COUNTIF(Sci!L:L,"&lt;="&amp;"3")),Sci!L:L,0)-1,1000)),C27)+ COUNTIF(INDIRECT("Lit!D"&amp;MATCH(1,Lit!B:B,0)&amp;":D"&amp;IFERROR(MATCH(SMALL(Lit!B:B,1+COUNTIF(Lit!B:B,"&lt;="&amp;"3")),Lit!B:B,0)-1,1000)),C27)+COUNTIF(INDIRECT("Lit!I"&amp;MATCH(1,Lit!G:G,0)&amp;":I"&amp;IFERROR(MATCH(SMALL(Lit!G:G,1+COUNTIF(Lit!G:G,"&lt;="&amp;"3")),Lit!G:G,0)-1,1000)),C27)+COUNTIF(INDIRECT("Lit!N"&amp;MATCH(1,Lit!L:L,0)&amp;":N"&amp;IFERROR(MATCH(SMALL(Lit!L:L,1+COUNTIF(Lit!L:L,"&lt;="&amp;"3")),Lit!L:L,0)-1,1000)),C27)+ COUNTIF(INDIRECT("Art!D"&amp;MATCH(1,Art!B:B,0)&amp;":D"&amp;IFERROR(MATCH(SMALL(Art!B:B,1+COUNTIF(Art!B:B,"&lt;="&amp;"3")),Art!B:B,0)-1,1000)),C27)+COUNTIF(INDIRECT("Art!I"&amp;MATCH(1,Art!G:G,0)&amp;":I"&amp;IFERROR(MATCH(SMALL(Art!G:G,1+COUNTIF(Art!G:G,"&lt;="&amp;"3")),Art!G:G,0)-1,1000)),C27)+COUNTIF(INDIRECT("Art!N"&amp;MATCH(1,Art!L:L,0)&amp;":N"&amp;IFERROR(MATCH(SMALL(Art!L:L,1+COUNTIF(Art!L:L,"&lt;="&amp;"3")),Art!L:L,0)-1,1000)),C27)+ COUNTIF(INDIRECT("SS!D"&amp;MATCH(1,SS!B:B,0)&amp;":D"&amp;IFERROR(MATCH(SMALL(SS!B:B,1+COUNTIF(SS!B:B,"&lt;="&amp;"3")),SS!B:B,0)-1,1000)),C27)+COUNTIF(INDIRECT("SS!I"&amp;MATCH(1,SS!G:G,0)&amp;":I"&amp;IFERROR(MATCH(SMALL(SS!G:G,1+COUNTIF(SS!G:G,"&lt;="&amp;"3")),SS!G:G,0)-1,1000)),C27)+COUNTIF(INDIRECT("SS!N"&amp;MATCH(1,SS!L:L,0)&amp;":N"&amp;IFERROR(MATCH(SMALL(SS!L:L,1+COUNTIF(SS!L:L,"&lt;="&amp;"3")),SS!L:L,0)-1,1000)),C27)+ COUNTIF(INDIRECT("ESSAY!D"&amp;MATCH(1,Essay!B:B,0)&amp;":D"&amp;IFERROR(MATCH(SMALL(Essay!B:B,1+COUNTIF(Essay!B:B,"&lt;="&amp;"3")),Essay!B:B,0)-1,1000)),C27)+COUNTIF(INDIRECT("ESSAY!I"&amp;MATCH(1,Essay!G:G,0)&amp;":I"&amp;IFERROR(MATCH(SMALL(Essay!G:G,1+COUNTIF(Essay!G:G,"&lt;="&amp;"3")),Essay!G:G,0)-1,1000)),C27)+COUNTIF(INDIRECT("ESSAY!N"&amp;MATCH(1,Essay!L:L,0)&amp;":N"&amp;IFERROR(MATCH(SMALL(Essay!L:L,1+COUNTIF(Essay!L:L,"&lt;="&amp;"3")),Essay!L:L,0)-1,1000)),C27)+ COUNTIF(INDIRECT("SPEECH!D"&amp;MATCH(1,Speech!B:B,0)&amp;":D"&amp;IFERROR(MATCH(SMALL(Speech!B:B,1+COUNTIF(Speech!B:B,"&lt;="&amp;"3")),Speech!B:B,0)-1,1000)),C27)+COUNTIF(INDIRECT("SPEECH!I"&amp;MATCH(1,Speech!G:G,0)&amp;":I"&amp;IFERROR(MATCH(SMALL(Speech!G:G,1+COUNTIF(Speech!G:G,"&lt;="&amp;"3")),Speech!G:G,0)-1,1000)),C27)+COUNTIF(INDIRECT("SPEECH!N"&amp;MATCH(1,Speech!L:L,0)&amp;":N"&amp;IFERROR(MATCH(SMALL(Speech!L:L,1+COUNTIF(Speech!L:L,"&lt;="&amp;"3")),Speech!L:L,0)-1,1000)),C27)+ COUNTIF(INDIRECT("INTVIEW!D"&amp;MATCH(1,Intview!B:B,0)&amp;":D"&amp;IFERROR(MATCH(SMALL(Intview!B:B,1+COUNTIF(Intview!B:B,"&lt;="&amp;"3")),Intview!B:B,0)-1,1000)),C27)+COUNTIF(INDIRECT("INTVIEW!I"&amp;MATCH(1,Intview!G:G,0)&amp;":I"&amp;IFERROR(MATCH(SMALL(Intview!G:G,1+COUNTIF(Intview!G:G,"&lt;="&amp;"3")),Intview!G:G,0)-1,1000)),C27)+COUNTIF(INDIRECT("INTVIEW!N"&amp;MATCH(1,Intview!L:L,0)&amp;":N"&amp;IFERROR(MATCH(SMALL(Intview!L:L,1+COUNTIF(Intview!L:L,"&lt;="&amp;"3")),Intview!L:L,0)-1,1000)),C27))</f>
        <v/>
      </c>
    </row>
    <row r="28" spans="1:7" x14ac:dyDescent="0.3">
      <c r="A28" s="19">
        <v>26</v>
      </c>
      <c r="B28" s="19" t="str">
        <f t="shared" ca="1" si="0"/>
        <v/>
      </c>
      <c r="C28" s="19" t="str">
        <f ca="1">IF(D28="","",INDEX(Raw!A:A,MATCH(D28,Raw!P:P,0)))</f>
        <v/>
      </c>
      <c r="D28" s="69" t="str">
        <f ca="1">IFERROR(LARGE(Raw!P:P,ROW()-2),"")</f>
        <v/>
      </c>
      <c r="E28" s="69" t="str">
        <f ca="1">IF(C28="","",INDEX('Team RBS'!BC:BC,MATCH(C28,'Team RBS'!BE:BE,0)))</f>
        <v/>
      </c>
      <c r="F28" s="69" t="str">
        <f ca="1">IF(C28="","",INDEX('Team RBS'!BG:BG,MATCH(C28,'Team RBS'!BI:BI,0)))</f>
        <v/>
      </c>
      <c r="G28" s="61" t="str">
        <f t="array" aca="1" ref="G28" ca="1">IF(C28="","",COUNTIF(INDIRECT("Math!D"&amp;MATCH(1,Math!B:B,0)&amp;":D"&amp;IFERROR(MATCH(SMALL(Math!B:B,1+COUNTIF(Math!B:B,"&lt;="&amp;"3")),Math!B:B,0)-1,1000)),C28)+COUNTIF(INDIRECT("Math!I"&amp;MATCH(1,Math!G:G,0)&amp;":I"&amp;IFERROR(MATCH(SMALL(Math!G:G,1+COUNTIF(Math!G:G,"&lt;="&amp;"3")),Math!G:G,0)-1,1000)),C28)+COUNTIF(INDIRECT("Math!N"&amp;MATCH(1,Math!L:L,0)&amp;":N"&amp;IFERROR(MATCH(SMALL(Math!L:L,1+COUNTIF(Math!L:L,"&lt;="&amp;"3")),Math!L:L,0)-1,1000)),C28)+COUNTIF(INDIRECT("Music!D"&amp;MATCH(1,Music!B:B,0)&amp;":D"&amp;IFERROR(MATCH(SMALL(Music!B:B,1+COUNTIF(Music!B:B,"&lt;="&amp;"3")),Music!B:B,0)-1,1000)),C28)+COUNTIF(INDIRECT("Music!I"&amp;MATCH(1,Music!G:G,0)&amp;":I"&amp;IFERROR(MATCH(SMALL(Music!G:G,1+COUNTIF(Music!G:G,"&lt;="&amp;"3")),Music!G:G,0)-1,1000)),C28)+COUNTIF(INDIRECT("Music!N"&amp;MATCH(1,Music!L:L,0)&amp;":N"&amp;IFERROR(MATCH(SMALL(Music!L:L,1+COUNTIF(Music!L:L,"&lt;="&amp;"3")),Music!L:L,0)-1,1000)),C28)+ COUNTIF(INDIRECT("Econ!D"&amp;MATCH(1,Econ!B:B,0)&amp;":D"&amp;IFERROR(MATCH(SMALL(Econ!B:B,1+COUNTIF(Econ!B:B,"&lt;="&amp;"3")),Econ!B:B,0)-1,1000)),C28)+COUNTIF(INDIRECT("Econ!I"&amp;MATCH(1,Econ!G:G,0)&amp;":I"&amp;IFERROR(MATCH(SMALL(Econ!G:G,1+COUNTIF(Econ!G:G,"&lt;="&amp;"3")),Econ!G:G,0)-1,1000)),C28)+COUNTIF(INDIRECT("Econ!N"&amp;MATCH(1,Econ!L:L,0)&amp;":N"&amp;IFERROR(MATCH(SMALL(Econ!L:L,1+COUNTIF(Econ!L:L,"&lt;="&amp;"3")),Econ!L:L,0)-1,1000)),C28)+COUNTIF(INDIRECT("Sci!D"&amp;MATCH(1,Sci!B:B,0)&amp;":D"&amp;IFERROR(MATCH(SMALL(Sci!B:B,1+COUNTIF(Sci!B:B,"&lt;="&amp;"3")),Sci!B:B,0)-1,1000)),C28)+COUNTIF(INDIRECT("Sci!I"&amp;MATCH(1,Sci!G:G,0)&amp;":I"&amp;IFERROR(MATCH(SMALL(Sci!G:G,1+COUNTIF(Sci!G:G,"&lt;="&amp;"3")),Sci!G:G,0)-1,1000)),C28)+COUNTIF(INDIRECT("Sci!N"&amp;MATCH(1,Sci!L:L,0)&amp;":N"&amp;IFERROR(MATCH(SMALL(Sci!L:L,1+COUNTIF(Sci!L:L,"&lt;="&amp;"3")),Sci!L:L,0)-1,1000)),C28)+ COUNTIF(INDIRECT("Lit!D"&amp;MATCH(1,Lit!B:B,0)&amp;":D"&amp;IFERROR(MATCH(SMALL(Lit!B:B,1+COUNTIF(Lit!B:B,"&lt;="&amp;"3")),Lit!B:B,0)-1,1000)),C28)+COUNTIF(INDIRECT("Lit!I"&amp;MATCH(1,Lit!G:G,0)&amp;":I"&amp;IFERROR(MATCH(SMALL(Lit!G:G,1+COUNTIF(Lit!G:G,"&lt;="&amp;"3")),Lit!G:G,0)-1,1000)),C28)+COUNTIF(INDIRECT("Lit!N"&amp;MATCH(1,Lit!L:L,0)&amp;":N"&amp;IFERROR(MATCH(SMALL(Lit!L:L,1+COUNTIF(Lit!L:L,"&lt;="&amp;"3")),Lit!L:L,0)-1,1000)),C28)+ COUNTIF(INDIRECT("Art!D"&amp;MATCH(1,Art!B:B,0)&amp;":D"&amp;IFERROR(MATCH(SMALL(Art!B:B,1+COUNTIF(Art!B:B,"&lt;="&amp;"3")),Art!B:B,0)-1,1000)),C28)+COUNTIF(INDIRECT("Art!I"&amp;MATCH(1,Art!G:G,0)&amp;":I"&amp;IFERROR(MATCH(SMALL(Art!G:G,1+COUNTIF(Art!G:G,"&lt;="&amp;"3")),Art!G:G,0)-1,1000)),C28)+COUNTIF(INDIRECT("Art!N"&amp;MATCH(1,Art!L:L,0)&amp;":N"&amp;IFERROR(MATCH(SMALL(Art!L:L,1+COUNTIF(Art!L:L,"&lt;="&amp;"3")),Art!L:L,0)-1,1000)),C28)+ COUNTIF(INDIRECT("SS!D"&amp;MATCH(1,SS!B:B,0)&amp;":D"&amp;IFERROR(MATCH(SMALL(SS!B:B,1+COUNTIF(SS!B:B,"&lt;="&amp;"3")),SS!B:B,0)-1,1000)),C28)+COUNTIF(INDIRECT("SS!I"&amp;MATCH(1,SS!G:G,0)&amp;":I"&amp;IFERROR(MATCH(SMALL(SS!G:G,1+COUNTIF(SS!G:G,"&lt;="&amp;"3")),SS!G:G,0)-1,1000)),C28)+COUNTIF(INDIRECT("SS!N"&amp;MATCH(1,SS!L:L,0)&amp;":N"&amp;IFERROR(MATCH(SMALL(SS!L:L,1+COUNTIF(SS!L:L,"&lt;="&amp;"3")),SS!L:L,0)-1,1000)),C28)+ COUNTIF(INDIRECT("ESSAY!D"&amp;MATCH(1,Essay!B:B,0)&amp;":D"&amp;IFERROR(MATCH(SMALL(Essay!B:B,1+COUNTIF(Essay!B:B,"&lt;="&amp;"3")),Essay!B:B,0)-1,1000)),C28)+COUNTIF(INDIRECT("ESSAY!I"&amp;MATCH(1,Essay!G:G,0)&amp;":I"&amp;IFERROR(MATCH(SMALL(Essay!G:G,1+COUNTIF(Essay!G:G,"&lt;="&amp;"3")),Essay!G:G,0)-1,1000)),C28)+COUNTIF(INDIRECT("ESSAY!N"&amp;MATCH(1,Essay!L:L,0)&amp;":N"&amp;IFERROR(MATCH(SMALL(Essay!L:L,1+COUNTIF(Essay!L:L,"&lt;="&amp;"3")),Essay!L:L,0)-1,1000)),C28)+ COUNTIF(INDIRECT("SPEECH!D"&amp;MATCH(1,Speech!B:B,0)&amp;":D"&amp;IFERROR(MATCH(SMALL(Speech!B:B,1+COUNTIF(Speech!B:B,"&lt;="&amp;"3")),Speech!B:B,0)-1,1000)),C28)+COUNTIF(INDIRECT("SPEECH!I"&amp;MATCH(1,Speech!G:G,0)&amp;":I"&amp;IFERROR(MATCH(SMALL(Speech!G:G,1+COUNTIF(Speech!G:G,"&lt;="&amp;"3")),Speech!G:G,0)-1,1000)),C28)+COUNTIF(INDIRECT("SPEECH!N"&amp;MATCH(1,Speech!L:L,0)&amp;":N"&amp;IFERROR(MATCH(SMALL(Speech!L:L,1+COUNTIF(Speech!L:L,"&lt;="&amp;"3")),Speech!L:L,0)-1,1000)),C28)+ COUNTIF(INDIRECT("INTVIEW!D"&amp;MATCH(1,Intview!B:B,0)&amp;":D"&amp;IFERROR(MATCH(SMALL(Intview!B:B,1+COUNTIF(Intview!B:B,"&lt;="&amp;"3")),Intview!B:B,0)-1,1000)),C28)+COUNTIF(INDIRECT("INTVIEW!I"&amp;MATCH(1,Intview!G:G,0)&amp;":I"&amp;IFERROR(MATCH(SMALL(Intview!G:G,1+COUNTIF(Intview!G:G,"&lt;="&amp;"3")),Intview!G:G,0)-1,1000)),C28)+COUNTIF(INDIRECT("INTVIEW!N"&amp;MATCH(1,Intview!L:L,0)&amp;":N"&amp;IFERROR(MATCH(SMALL(Intview!L:L,1+COUNTIF(Intview!L:L,"&lt;="&amp;"3")),Intview!L:L,0)-1,1000)),C28))</f>
        <v/>
      </c>
    </row>
    <row r="29" spans="1:7" x14ac:dyDescent="0.3">
      <c r="A29" s="19">
        <v>27</v>
      </c>
      <c r="B29" s="19" t="str">
        <f t="shared" ca="1" si="0"/>
        <v/>
      </c>
      <c r="C29" s="19" t="str">
        <f ca="1">IF(D29="","",INDEX(Raw!A:A,MATCH(D29,Raw!P:P,0)))</f>
        <v/>
      </c>
      <c r="D29" s="69" t="str">
        <f ca="1">IFERROR(LARGE(Raw!P:P,ROW()-2),"")</f>
        <v/>
      </c>
      <c r="E29" s="69" t="str">
        <f ca="1">IF(C29="","",INDEX('Team RBS'!BC:BC,MATCH(C29,'Team RBS'!BE:BE,0)))</f>
        <v/>
      </c>
      <c r="F29" s="69" t="str">
        <f ca="1">IF(C29="","",INDEX('Team RBS'!BG:BG,MATCH(C29,'Team RBS'!BI:BI,0)))</f>
        <v/>
      </c>
      <c r="G29" s="61" t="str">
        <f t="array" aca="1" ref="G29" ca="1">IF(C29="","",COUNTIF(INDIRECT("Math!D"&amp;MATCH(1,Math!B:B,0)&amp;":D"&amp;IFERROR(MATCH(SMALL(Math!B:B,1+COUNTIF(Math!B:B,"&lt;="&amp;"3")),Math!B:B,0)-1,1000)),C29)+COUNTIF(INDIRECT("Math!I"&amp;MATCH(1,Math!G:G,0)&amp;":I"&amp;IFERROR(MATCH(SMALL(Math!G:G,1+COUNTIF(Math!G:G,"&lt;="&amp;"3")),Math!G:G,0)-1,1000)),C29)+COUNTIF(INDIRECT("Math!N"&amp;MATCH(1,Math!L:L,0)&amp;":N"&amp;IFERROR(MATCH(SMALL(Math!L:L,1+COUNTIF(Math!L:L,"&lt;="&amp;"3")),Math!L:L,0)-1,1000)),C29)+COUNTIF(INDIRECT("Music!D"&amp;MATCH(1,Music!B:B,0)&amp;":D"&amp;IFERROR(MATCH(SMALL(Music!B:B,1+COUNTIF(Music!B:B,"&lt;="&amp;"3")),Music!B:B,0)-1,1000)),C29)+COUNTIF(INDIRECT("Music!I"&amp;MATCH(1,Music!G:G,0)&amp;":I"&amp;IFERROR(MATCH(SMALL(Music!G:G,1+COUNTIF(Music!G:G,"&lt;="&amp;"3")),Music!G:G,0)-1,1000)),C29)+COUNTIF(INDIRECT("Music!N"&amp;MATCH(1,Music!L:L,0)&amp;":N"&amp;IFERROR(MATCH(SMALL(Music!L:L,1+COUNTIF(Music!L:L,"&lt;="&amp;"3")),Music!L:L,0)-1,1000)),C29)+ COUNTIF(INDIRECT("Econ!D"&amp;MATCH(1,Econ!B:B,0)&amp;":D"&amp;IFERROR(MATCH(SMALL(Econ!B:B,1+COUNTIF(Econ!B:B,"&lt;="&amp;"3")),Econ!B:B,0)-1,1000)),C29)+COUNTIF(INDIRECT("Econ!I"&amp;MATCH(1,Econ!G:G,0)&amp;":I"&amp;IFERROR(MATCH(SMALL(Econ!G:G,1+COUNTIF(Econ!G:G,"&lt;="&amp;"3")),Econ!G:G,0)-1,1000)),C29)+COUNTIF(INDIRECT("Econ!N"&amp;MATCH(1,Econ!L:L,0)&amp;":N"&amp;IFERROR(MATCH(SMALL(Econ!L:L,1+COUNTIF(Econ!L:L,"&lt;="&amp;"3")),Econ!L:L,0)-1,1000)),C29)+COUNTIF(INDIRECT("Sci!D"&amp;MATCH(1,Sci!B:B,0)&amp;":D"&amp;IFERROR(MATCH(SMALL(Sci!B:B,1+COUNTIF(Sci!B:B,"&lt;="&amp;"3")),Sci!B:B,0)-1,1000)),C29)+COUNTIF(INDIRECT("Sci!I"&amp;MATCH(1,Sci!G:G,0)&amp;":I"&amp;IFERROR(MATCH(SMALL(Sci!G:G,1+COUNTIF(Sci!G:G,"&lt;="&amp;"3")),Sci!G:G,0)-1,1000)),C29)+COUNTIF(INDIRECT("Sci!N"&amp;MATCH(1,Sci!L:L,0)&amp;":N"&amp;IFERROR(MATCH(SMALL(Sci!L:L,1+COUNTIF(Sci!L:L,"&lt;="&amp;"3")),Sci!L:L,0)-1,1000)),C29)+ COUNTIF(INDIRECT("Lit!D"&amp;MATCH(1,Lit!B:B,0)&amp;":D"&amp;IFERROR(MATCH(SMALL(Lit!B:B,1+COUNTIF(Lit!B:B,"&lt;="&amp;"3")),Lit!B:B,0)-1,1000)),C29)+COUNTIF(INDIRECT("Lit!I"&amp;MATCH(1,Lit!G:G,0)&amp;":I"&amp;IFERROR(MATCH(SMALL(Lit!G:G,1+COUNTIF(Lit!G:G,"&lt;="&amp;"3")),Lit!G:G,0)-1,1000)),C29)+COUNTIF(INDIRECT("Lit!N"&amp;MATCH(1,Lit!L:L,0)&amp;":N"&amp;IFERROR(MATCH(SMALL(Lit!L:L,1+COUNTIF(Lit!L:L,"&lt;="&amp;"3")),Lit!L:L,0)-1,1000)),C29)+ COUNTIF(INDIRECT("Art!D"&amp;MATCH(1,Art!B:B,0)&amp;":D"&amp;IFERROR(MATCH(SMALL(Art!B:B,1+COUNTIF(Art!B:B,"&lt;="&amp;"3")),Art!B:B,0)-1,1000)),C29)+COUNTIF(INDIRECT("Art!I"&amp;MATCH(1,Art!G:G,0)&amp;":I"&amp;IFERROR(MATCH(SMALL(Art!G:G,1+COUNTIF(Art!G:G,"&lt;="&amp;"3")),Art!G:G,0)-1,1000)),C29)+COUNTIF(INDIRECT("Art!N"&amp;MATCH(1,Art!L:L,0)&amp;":N"&amp;IFERROR(MATCH(SMALL(Art!L:L,1+COUNTIF(Art!L:L,"&lt;="&amp;"3")),Art!L:L,0)-1,1000)),C29)+ COUNTIF(INDIRECT("SS!D"&amp;MATCH(1,SS!B:B,0)&amp;":D"&amp;IFERROR(MATCH(SMALL(SS!B:B,1+COUNTIF(SS!B:B,"&lt;="&amp;"3")),SS!B:B,0)-1,1000)),C29)+COUNTIF(INDIRECT("SS!I"&amp;MATCH(1,SS!G:G,0)&amp;":I"&amp;IFERROR(MATCH(SMALL(SS!G:G,1+COUNTIF(SS!G:G,"&lt;="&amp;"3")),SS!G:G,0)-1,1000)),C29)+COUNTIF(INDIRECT("SS!N"&amp;MATCH(1,SS!L:L,0)&amp;":N"&amp;IFERROR(MATCH(SMALL(SS!L:L,1+COUNTIF(SS!L:L,"&lt;="&amp;"3")),SS!L:L,0)-1,1000)),C29)+ COUNTIF(INDIRECT("ESSAY!D"&amp;MATCH(1,Essay!B:B,0)&amp;":D"&amp;IFERROR(MATCH(SMALL(Essay!B:B,1+COUNTIF(Essay!B:B,"&lt;="&amp;"3")),Essay!B:B,0)-1,1000)),C29)+COUNTIF(INDIRECT("ESSAY!I"&amp;MATCH(1,Essay!G:G,0)&amp;":I"&amp;IFERROR(MATCH(SMALL(Essay!G:G,1+COUNTIF(Essay!G:G,"&lt;="&amp;"3")),Essay!G:G,0)-1,1000)),C29)+COUNTIF(INDIRECT("ESSAY!N"&amp;MATCH(1,Essay!L:L,0)&amp;":N"&amp;IFERROR(MATCH(SMALL(Essay!L:L,1+COUNTIF(Essay!L:L,"&lt;="&amp;"3")),Essay!L:L,0)-1,1000)),C29)+ COUNTIF(INDIRECT("SPEECH!D"&amp;MATCH(1,Speech!B:B,0)&amp;":D"&amp;IFERROR(MATCH(SMALL(Speech!B:B,1+COUNTIF(Speech!B:B,"&lt;="&amp;"3")),Speech!B:B,0)-1,1000)),C29)+COUNTIF(INDIRECT("SPEECH!I"&amp;MATCH(1,Speech!G:G,0)&amp;":I"&amp;IFERROR(MATCH(SMALL(Speech!G:G,1+COUNTIF(Speech!G:G,"&lt;="&amp;"3")),Speech!G:G,0)-1,1000)),C29)+COUNTIF(INDIRECT("SPEECH!N"&amp;MATCH(1,Speech!L:L,0)&amp;":N"&amp;IFERROR(MATCH(SMALL(Speech!L:L,1+COUNTIF(Speech!L:L,"&lt;="&amp;"3")),Speech!L:L,0)-1,1000)),C29)+ COUNTIF(INDIRECT("INTVIEW!D"&amp;MATCH(1,Intview!B:B,0)&amp;":D"&amp;IFERROR(MATCH(SMALL(Intview!B:B,1+COUNTIF(Intview!B:B,"&lt;="&amp;"3")),Intview!B:B,0)-1,1000)),C29)+COUNTIF(INDIRECT("INTVIEW!I"&amp;MATCH(1,Intview!G:G,0)&amp;":I"&amp;IFERROR(MATCH(SMALL(Intview!G:G,1+COUNTIF(Intview!G:G,"&lt;="&amp;"3")),Intview!G:G,0)-1,1000)),C29)+COUNTIF(INDIRECT("INTVIEW!N"&amp;MATCH(1,Intview!L:L,0)&amp;":N"&amp;IFERROR(MATCH(SMALL(Intview!L:L,1+COUNTIF(Intview!L:L,"&lt;="&amp;"3")),Intview!L:L,0)-1,1000)),C29))</f>
        <v/>
      </c>
    </row>
    <row r="30" spans="1:7" x14ac:dyDescent="0.3">
      <c r="A30" s="19">
        <v>28</v>
      </c>
      <c r="B30" s="19" t="str">
        <f t="shared" ca="1" si="0"/>
        <v/>
      </c>
      <c r="C30" s="19" t="str">
        <f ca="1">IF(D30="","",INDEX(Raw!A:A,MATCH(D30,Raw!P:P,0)))</f>
        <v/>
      </c>
      <c r="D30" s="69" t="str">
        <f ca="1">IFERROR(LARGE(Raw!P:P,ROW()-2),"")</f>
        <v/>
      </c>
      <c r="E30" s="69" t="str">
        <f ca="1">IF(C30="","",INDEX('Team RBS'!BC:BC,MATCH(C30,'Team RBS'!BE:BE,0)))</f>
        <v/>
      </c>
      <c r="F30" s="69" t="str">
        <f ca="1">IF(C30="","",INDEX('Team RBS'!BG:BG,MATCH(C30,'Team RBS'!BI:BI,0)))</f>
        <v/>
      </c>
      <c r="G30" s="61" t="str">
        <f t="array" aca="1" ref="G30" ca="1">IF(C30="","",COUNTIF(INDIRECT("Math!D"&amp;MATCH(1,Math!B:B,0)&amp;":D"&amp;IFERROR(MATCH(SMALL(Math!B:B,1+COUNTIF(Math!B:B,"&lt;="&amp;"3")),Math!B:B,0)-1,1000)),C30)+COUNTIF(INDIRECT("Math!I"&amp;MATCH(1,Math!G:G,0)&amp;":I"&amp;IFERROR(MATCH(SMALL(Math!G:G,1+COUNTIF(Math!G:G,"&lt;="&amp;"3")),Math!G:G,0)-1,1000)),C30)+COUNTIF(INDIRECT("Math!N"&amp;MATCH(1,Math!L:L,0)&amp;":N"&amp;IFERROR(MATCH(SMALL(Math!L:L,1+COUNTIF(Math!L:L,"&lt;="&amp;"3")),Math!L:L,0)-1,1000)),C30)+COUNTIF(INDIRECT("Music!D"&amp;MATCH(1,Music!B:B,0)&amp;":D"&amp;IFERROR(MATCH(SMALL(Music!B:B,1+COUNTIF(Music!B:B,"&lt;="&amp;"3")),Music!B:B,0)-1,1000)),C30)+COUNTIF(INDIRECT("Music!I"&amp;MATCH(1,Music!G:G,0)&amp;":I"&amp;IFERROR(MATCH(SMALL(Music!G:G,1+COUNTIF(Music!G:G,"&lt;="&amp;"3")),Music!G:G,0)-1,1000)),C30)+COUNTIF(INDIRECT("Music!N"&amp;MATCH(1,Music!L:L,0)&amp;":N"&amp;IFERROR(MATCH(SMALL(Music!L:L,1+COUNTIF(Music!L:L,"&lt;="&amp;"3")),Music!L:L,0)-1,1000)),C30)+ COUNTIF(INDIRECT("Econ!D"&amp;MATCH(1,Econ!B:B,0)&amp;":D"&amp;IFERROR(MATCH(SMALL(Econ!B:B,1+COUNTIF(Econ!B:B,"&lt;="&amp;"3")),Econ!B:B,0)-1,1000)),C30)+COUNTIF(INDIRECT("Econ!I"&amp;MATCH(1,Econ!G:G,0)&amp;":I"&amp;IFERROR(MATCH(SMALL(Econ!G:G,1+COUNTIF(Econ!G:G,"&lt;="&amp;"3")),Econ!G:G,0)-1,1000)),C30)+COUNTIF(INDIRECT("Econ!N"&amp;MATCH(1,Econ!L:L,0)&amp;":N"&amp;IFERROR(MATCH(SMALL(Econ!L:L,1+COUNTIF(Econ!L:L,"&lt;="&amp;"3")),Econ!L:L,0)-1,1000)),C30)+COUNTIF(INDIRECT("Sci!D"&amp;MATCH(1,Sci!B:B,0)&amp;":D"&amp;IFERROR(MATCH(SMALL(Sci!B:B,1+COUNTIF(Sci!B:B,"&lt;="&amp;"3")),Sci!B:B,0)-1,1000)),C30)+COUNTIF(INDIRECT("Sci!I"&amp;MATCH(1,Sci!G:G,0)&amp;":I"&amp;IFERROR(MATCH(SMALL(Sci!G:G,1+COUNTIF(Sci!G:G,"&lt;="&amp;"3")),Sci!G:G,0)-1,1000)),C30)+COUNTIF(INDIRECT("Sci!N"&amp;MATCH(1,Sci!L:L,0)&amp;":N"&amp;IFERROR(MATCH(SMALL(Sci!L:L,1+COUNTIF(Sci!L:L,"&lt;="&amp;"3")),Sci!L:L,0)-1,1000)),C30)+ COUNTIF(INDIRECT("Lit!D"&amp;MATCH(1,Lit!B:B,0)&amp;":D"&amp;IFERROR(MATCH(SMALL(Lit!B:B,1+COUNTIF(Lit!B:B,"&lt;="&amp;"3")),Lit!B:B,0)-1,1000)),C30)+COUNTIF(INDIRECT("Lit!I"&amp;MATCH(1,Lit!G:G,0)&amp;":I"&amp;IFERROR(MATCH(SMALL(Lit!G:G,1+COUNTIF(Lit!G:G,"&lt;="&amp;"3")),Lit!G:G,0)-1,1000)),C30)+COUNTIF(INDIRECT("Lit!N"&amp;MATCH(1,Lit!L:L,0)&amp;":N"&amp;IFERROR(MATCH(SMALL(Lit!L:L,1+COUNTIF(Lit!L:L,"&lt;="&amp;"3")),Lit!L:L,0)-1,1000)),C30)+ COUNTIF(INDIRECT("Art!D"&amp;MATCH(1,Art!B:B,0)&amp;":D"&amp;IFERROR(MATCH(SMALL(Art!B:B,1+COUNTIF(Art!B:B,"&lt;="&amp;"3")),Art!B:B,0)-1,1000)),C30)+COUNTIF(INDIRECT("Art!I"&amp;MATCH(1,Art!G:G,0)&amp;":I"&amp;IFERROR(MATCH(SMALL(Art!G:G,1+COUNTIF(Art!G:G,"&lt;="&amp;"3")),Art!G:G,0)-1,1000)),C30)+COUNTIF(INDIRECT("Art!N"&amp;MATCH(1,Art!L:L,0)&amp;":N"&amp;IFERROR(MATCH(SMALL(Art!L:L,1+COUNTIF(Art!L:L,"&lt;="&amp;"3")),Art!L:L,0)-1,1000)),C30)+ COUNTIF(INDIRECT("SS!D"&amp;MATCH(1,SS!B:B,0)&amp;":D"&amp;IFERROR(MATCH(SMALL(SS!B:B,1+COUNTIF(SS!B:B,"&lt;="&amp;"3")),SS!B:B,0)-1,1000)),C30)+COUNTIF(INDIRECT("SS!I"&amp;MATCH(1,SS!G:G,0)&amp;":I"&amp;IFERROR(MATCH(SMALL(SS!G:G,1+COUNTIF(SS!G:G,"&lt;="&amp;"3")),SS!G:G,0)-1,1000)),C30)+COUNTIF(INDIRECT("SS!N"&amp;MATCH(1,SS!L:L,0)&amp;":N"&amp;IFERROR(MATCH(SMALL(SS!L:L,1+COUNTIF(SS!L:L,"&lt;="&amp;"3")),SS!L:L,0)-1,1000)),C30)+ COUNTIF(INDIRECT("ESSAY!D"&amp;MATCH(1,Essay!B:B,0)&amp;":D"&amp;IFERROR(MATCH(SMALL(Essay!B:B,1+COUNTIF(Essay!B:B,"&lt;="&amp;"3")),Essay!B:B,0)-1,1000)),C30)+COUNTIF(INDIRECT("ESSAY!I"&amp;MATCH(1,Essay!G:G,0)&amp;":I"&amp;IFERROR(MATCH(SMALL(Essay!G:G,1+COUNTIF(Essay!G:G,"&lt;="&amp;"3")),Essay!G:G,0)-1,1000)),C30)+COUNTIF(INDIRECT("ESSAY!N"&amp;MATCH(1,Essay!L:L,0)&amp;":N"&amp;IFERROR(MATCH(SMALL(Essay!L:L,1+COUNTIF(Essay!L:L,"&lt;="&amp;"3")),Essay!L:L,0)-1,1000)),C30)+ COUNTIF(INDIRECT("SPEECH!D"&amp;MATCH(1,Speech!B:B,0)&amp;":D"&amp;IFERROR(MATCH(SMALL(Speech!B:B,1+COUNTIF(Speech!B:B,"&lt;="&amp;"3")),Speech!B:B,0)-1,1000)),C30)+COUNTIF(INDIRECT("SPEECH!I"&amp;MATCH(1,Speech!G:G,0)&amp;":I"&amp;IFERROR(MATCH(SMALL(Speech!G:G,1+COUNTIF(Speech!G:G,"&lt;="&amp;"3")),Speech!G:G,0)-1,1000)),C30)+COUNTIF(INDIRECT("SPEECH!N"&amp;MATCH(1,Speech!L:L,0)&amp;":N"&amp;IFERROR(MATCH(SMALL(Speech!L:L,1+COUNTIF(Speech!L:L,"&lt;="&amp;"3")),Speech!L:L,0)-1,1000)),C30)+ COUNTIF(INDIRECT("INTVIEW!D"&amp;MATCH(1,Intview!B:B,0)&amp;":D"&amp;IFERROR(MATCH(SMALL(Intview!B:B,1+COUNTIF(Intview!B:B,"&lt;="&amp;"3")),Intview!B:B,0)-1,1000)),C30)+COUNTIF(INDIRECT("INTVIEW!I"&amp;MATCH(1,Intview!G:G,0)&amp;":I"&amp;IFERROR(MATCH(SMALL(Intview!G:G,1+COUNTIF(Intview!G:G,"&lt;="&amp;"3")),Intview!G:G,0)-1,1000)),C30)+COUNTIF(INDIRECT("INTVIEW!N"&amp;MATCH(1,Intview!L:L,0)&amp;":N"&amp;IFERROR(MATCH(SMALL(Intview!L:L,1+COUNTIF(Intview!L:L,"&lt;="&amp;"3")),Intview!L:L,0)-1,1000)),C30))</f>
        <v/>
      </c>
    </row>
    <row r="31" spans="1:7" x14ac:dyDescent="0.3">
      <c r="A31" s="19">
        <v>29</v>
      </c>
      <c r="B31" s="19" t="str">
        <f t="shared" ca="1" si="0"/>
        <v/>
      </c>
      <c r="C31" s="19" t="str">
        <f ca="1">IF(D31="","",INDEX(Raw!A:A,MATCH(D31,Raw!P:P,0)))</f>
        <v/>
      </c>
      <c r="D31" s="69" t="str">
        <f ca="1">IFERROR(LARGE(Raw!P:P,ROW()-2),"")</f>
        <v/>
      </c>
      <c r="E31" s="69" t="str">
        <f ca="1">IF(C31="","",INDEX('Team RBS'!BC:BC,MATCH(C31,'Team RBS'!BE:BE,0)))</f>
        <v/>
      </c>
      <c r="F31" s="69" t="str">
        <f ca="1">IF(C31="","",INDEX('Team RBS'!BG:BG,MATCH(C31,'Team RBS'!BI:BI,0)))</f>
        <v/>
      </c>
      <c r="G31" s="61" t="str">
        <f t="array" aca="1" ref="G31" ca="1">IF(C31="","",COUNTIF(INDIRECT("Math!D"&amp;MATCH(1,Math!B:B,0)&amp;":D"&amp;IFERROR(MATCH(SMALL(Math!B:B,1+COUNTIF(Math!B:B,"&lt;="&amp;"3")),Math!B:B,0)-1,1000)),C31)+COUNTIF(INDIRECT("Math!I"&amp;MATCH(1,Math!G:G,0)&amp;":I"&amp;IFERROR(MATCH(SMALL(Math!G:G,1+COUNTIF(Math!G:G,"&lt;="&amp;"3")),Math!G:G,0)-1,1000)),C31)+COUNTIF(INDIRECT("Math!N"&amp;MATCH(1,Math!L:L,0)&amp;":N"&amp;IFERROR(MATCH(SMALL(Math!L:L,1+COUNTIF(Math!L:L,"&lt;="&amp;"3")),Math!L:L,0)-1,1000)),C31)+COUNTIF(INDIRECT("Music!D"&amp;MATCH(1,Music!B:B,0)&amp;":D"&amp;IFERROR(MATCH(SMALL(Music!B:B,1+COUNTIF(Music!B:B,"&lt;="&amp;"3")),Music!B:B,0)-1,1000)),C31)+COUNTIF(INDIRECT("Music!I"&amp;MATCH(1,Music!G:G,0)&amp;":I"&amp;IFERROR(MATCH(SMALL(Music!G:G,1+COUNTIF(Music!G:G,"&lt;="&amp;"3")),Music!G:G,0)-1,1000)),C31)+COUNTIF(INDIRECT("Music!N"&amp;MATCH(1,Music!L:L,0)&amp;":N"&amp;IFERROR(MATCH(SMALL(Music!L:L,1+COUNTIF(Music!L:L,"&lt;="&amp;"3")),Music!L:L,0)-1,1000)),C31)+ COUNTIF(INDIRECT("Econ!D"&amp;MATCH(1,Econ!B:B,0)&amp;":D"&amp;IFERROR(MATCH(SMALL(Econ!B:B,1+COUNTIF(Econ!B:B,"&lt;="&amp;"3")),Econ!B:B,0)-1,1000)),C31)+COUNTIF(INDIRECT("Econ!I"&amp;MATCH(1,Econ!G:G,0)&amp;":I"&amp;IFERROR(MATCH(SMALL(Econ!G:G,1+COUNTIF(Econ!G:G,"&lt;="&amp;"3")),Econ!G:G,0)-1,1000)),C31)+COUNTIF(INDIRECT("Econ!N"&amp;MATCH(1,Econ!L:L,0)&amp;":N"&amp;IFERROR(MATCH(SMALL(Econ!L:L,1+COUNTIF(Econ!L:L,"&lt;="&amp;"3")),Econ!L:L,0)-1,1000)),C31)+COUNTIF(INDIRECT("Sci!D"&amp;MATCH(1,Sci!B:B,0)&amp;":D"&amp;IFERROR(MATCH(SMALL(Sci!B:B,1+COUNTIF(Sci!B:B,"&lt;="&amp;"3")),Sci!B:B,0)-1,1000)),C31)+COUNTIF(INDIRECT("Sci!I"&amp;MATCH(1,Sci!G:G,0)&amp;":I"&amp;IFERROR(MATCH(SMALL(Sci!G:G,1+COUNTIF(Sci!G:G,"&lt;="&amp;"3")),Sci!G:G,0)-1,1000)),C31)+COUNTIF(INDIRECT("Sci!N"&amp;MATCH(1,Sci!L:L,0)&amp;":N"&amp;IFERROR(MATCH(SMALL(Sci!L:L,1+COUNTIF(Sci!L:L,"&lt;="&amp;"3")),Sci!L:L,0)-1,1000)),C31)+ COUNTIF(INDIRECT("Lit!D"&amp;MATCH(1,Lit!B:B,0)&amp;":D"&amp;IFERROR(MATCH(SMALL(Lit!B:B,1+COUNTIF(Lit!B:B,"&lt;="&amp;"3")),Lit!B:B,0)-1,1000)),C31)+COUNTIF(INDIRECT("Lit!I"&amp;MATCH(1,Lit!G:G,0)&amp;":I"&amp;IFERROR(MATCH(SMALL(Lit!G:G,1+COUNTIF(Lit!G:G,"&lt;="&amp;"3")),Lit!G:G,0)-1,1000)),C31)+COUNTIF(INDIRECT("Lit!N"&amp;MATCH(1,Lit!L:L,0)&amp;":N"&amp;IFERROR(MATCH(SMALL(Lit!L:L,1+COUNTIF(Lit!L:L,"&lt;="&amp;"3")),Lit!L:L,0)-1,1000)),C31)+ COUNTIF(INDIRECT("Art!D"&amp;MATCH(1,Art!B:B,0)&amp;":D"&amp;IFERROR(MATCH(SMALL(Art!B:B,1+COUNTIF(Art!B:B,"&lt;="&amp;"3")),Art!B:B,0)-1,1000)),C31)+COUNTIF(INDIRECT("Art!I"&amp;MATCH(1,Art!G:G,0)&amp;":I"&amp;IFERROR(MATCH(SMALL(Art!G:G,1+COUNTIF(Art!G:G,"&lt;="&amp;"3")),Art!G:G,0)-1,1000)),C31)+COUNTIF(INDIRECT("Art!N"&amp;MATCH(1,Art!L:L,0)&amp;":N"&amp;IFERROR(MATCH(SMALL(Art!L:L,1+COUNTIF(Art!L:L,"&lt;="&amp;"3")),Art!L:L,0)-1,1000)),C31)+ COUNTIF(INDIRECT("SS!D"&amp;MATCH(1,SS!B:B,0)&amp;":D"&amp;IFERROR(MATCH(SMALL(SS!B:B,1+COUNTIF(SS!B:B,"&lt;="&amp;"3")),SS!B:B,0)-1,1000)),C31)+COUNTIF(INDIRECT("SS!I"&amp;MATCH(1,SS!G:G,0)&amp;":I"&amp;IFERROR(MATCH(SMALL(SS!G:G,1+COUNTIF(SS!G:G,"&lt;="&amp;"3")),SS!G:G,0)-1,1000)),C31)+COUNTIF(INDIRECT("SS!N"&amp;MATCH(1,SS!L:L,0)&amp;":N"&amp;IFERROR(MATCH(SMALL(SS!L:L,1+COUNTIF(SS!L:L,"&lt;="&amp;"3")),SS!L:L,0)-1,1000)),C31)+ COUNTIF(INDIRECT("ESSAY!D"&amp;MATCH(1,Essay!B:B,0)&amp;":D"&amp;IFERROR(MATCH(SMALL(Essay!B:B,1+COUNTIF(Essay!B:B,"&lt;="&amp;"3")),Essay!B:B,0)-1,1000)),C31)+COUNTIF(INDIRECT("ESSAY!I"&amp;MATCH(1,Essay!G:G,0)&amp;":I"&amp;IFERROR(MATCH(SMALL(Essay!G:G,1+COUNTIF(Essay!G:G,"&lt;="&amp;"3")),Essay!G:G,0)-1,1000)),C31)+COUNTIF(INDIRECT("ESSAY!N"&amp;MATCH(1,Essay!L:L,0)&amp;":N"&amp;IFERROR(MATCH(SMALL(Essay!L:L,1+COUNTIF(Essay!L:L,"&lt;="&amp;"3")),Essay!L:L,0)-1,1000)),C31)+ COUNTIF(INDIRECT("SPEECH!D"&amp;MATCH(1,Speech!B:B,0)&amp;":D"&amp;IFERROR(MATCH(SMALL(Speech!B:B,1+COUNTIF(Speech!B:B,"&lt;="&amp;"3")),Speech!B:B,0)-1,1000)),C31)+COUNTIF(INDIRECT("SPEECH!I"&amp;MATCH(1,Speech!G:G,0)&amp;":I"&amp;IFERROR(MATCH(SMALL(Speech!G:G,1+COUNTIF(Speech!G:G,"&lt;="&amp;"3")),Speech!G:G,0)-1,1000)),C31)+COUNTIF(INDIRECT("SPEECH!N"&amp;MATCH(1,Speech!L:L,0)&amp;":N"&amp;IFERROR(MATCH(SMALL(Speech!L:L,1+COUNTIF(Speech!L:L,"&lt;="&amp;"3")),Speech!L:L,0)-1,1000)),C31)+ COUNTIF(INDIRECT("INTVIEW!D"&amp;MATCH(1,Intview!B:B,0)&amp;":D"&amp;IFERROR(MATCH(SMALL(Intview!B:B,1+COUNTIF(Intview!B:B,"&lt;="&amp;"3")),Intview!B:B,0)-1,1000)),C31)+COUNTIF(INDIRECT("INTVIEW!I"&amp;MATCH(1,Intview!G:G,0)&amp;":I"&amp;IFERROR(MATCH(SMALL(Intview!G:G,1+COUNTIF(Intview!G:G,"&lt;="&amp;"3")),Intview!G:G,0)-1,1000)),C31)+COUNTIF(INDIRECT("INTVIEW!N"&amp;MATCH(1,Intview!L:L,0)&amp;":N"&amp;IFERROR(MATCH(SMALL(Intview!L:L,1+COUNTIF(Intview!L:L,"&lt;="&amp;"3")),Intview!L:L,0)-1,1000)),C31))</f>
        <v/>
      </c>
    </row>
    <row r="32" spans="1:7" x14ac:dyDescent="0.3">
      <c r="A32" s="19">
        <v>30</v>
      </c>
      <c r="B32" s="19" t="str">
        <f t="shared" ca="1" si="0"/>
        <v/>
      </c>
      <c r="C32" s="19" t="str">
        <f ca="1">IF(D32="","",INDEX(Raw!A:A,MATCH(D32,Raw!P:P,0)))</f>
        <v/>
      </c>
      <c r="D32" s="69" t="str">
        <f ca="1">IFERROR(LARGE(Raw!P:P,ROW()-2),"")</f>
        <v/>
      </c>
      <c r="E32" s="69" t="str">
        <f ca="1">IF(C32="","",INDEX('Team RBS'!BC:BC,MATCH(C32,'Team RBS'!BE:BE,0)))</f>
        <v/>
      </c>
      <c r="F32" s="69" t="str">
        <f ca="1">IF(C32="","",INDEX('Team RBS'!BG:BG,MATCH(C32,'Team RBS'!BI:BI,0)))</f>
        <v/>
      </c>
      <c r="G32" s="61" t="str">
        <f t="array" aca="1" ref="G32" ca="1">IF(C32="","",COUNTIF(INDIRECT("Math!D"&amp;MATCH(1,Math!B:B,0)&amp;":D"&amp;IFERROR(MATCH(SMALL(Math!B:B,1+COUNTIF(Math!B:B,"&lt;="&amp;"3")),Math!B:B,0)-1,1000)),C32)+COUNTIF(INDIRECT("Math!I"&amp;MATCH(1,Math!G:G,0)&amp;":I"&amp;IFERROR(MATCH(SMALL(Math!G:G,1+COUNTIF(Math!G:G,"&lt;="&amp;"3")),Math!G:G,0)-1,1000)),C32)+COUNTIF(INDIRECT("Math!N"&amp;MATCH(1,Math!L:L,0)&amp;":N"&amp;IFERROR(MATCH(SMALL(Math!L:L,1+COUNTIF(Math!L:L,"&lt;="&amp;"3")),Math!L:L,0)-1,1000)),C32)+COUNTIF(INDIRECT("Music!D"&amp;MATCH(1,Music!B:B,0)&amp;":D"&amp;IFERROR(MATCH(SMALL(Music!B:B,1+COUNTIF(Music!B:B,"&lt;="&amp;"3")),Music!B:B,0)-1,1000)),C32)+COUNTIF(INDIRECT("Music!I"&amp;MATCH(1,Music!G:G,0)&amp;":I"&amp;IFERROR(MATCH(SMALL(Music!G:G,1+COUNTIF(Music!G:G,"&lt;="&amp;"3")),Music!G:G,0)-1,1000)),C32)+COUNTIF(INDIRECT("Music!N"&amp;MATCH(1,Music!L:L,0)&amp;":N"&amp;IFERROR(MATCH(SMALL(Music!L:L,1+COUNTIF(Music!L:L,"&lt;="&amp;"3")),Music!L:L,0)-1,1000)),C32)+ COUNTIF(INDIRECT("Econ!D"&amp;MATCH(1,Econ!B:B,0)&amp;":D"&amp;IFERROR(MATCH(SMALL(Econ!B:B,1+COUNTIF(Econ!B:B,"&lt;="&amp;"3")),Econ!B:B,0)-1,1000)),C32)+COUNTIF(INDIRECT("Econ!I"&amp;MATCH(1,Econ!G:G,0)&amp;":I"&amp;IFERROR(MATCH(SMALL(Econ!G:G,1+COUNTIF(Econ!G:G,"&lt;="&amp;"3")),Econ!G:G,0)-1,1000)),C32)+COUNTIF(INDIRECT("Econ!N"&amp;MATCH(1,Econ!L:L,0)&amp;":N"&amp;IFERROR(MATCH(SMALL(Econ!L:L,1+COUNTIF(Econ!L:L,"&lt;="&amp;"3")),Econ!L:L,0)-1,1000)),C32)+COUNTIF(INDIRECT("Sci!D"&amp;MATCH(1,Sci!B:B,0)&amp;":D"&amp;IFERROR(MATCH(SMALL(Sci!B:B,1+COUNTIF(Sci!B:B,"&lt;="&amp;"3")),Sci!B:B,0)-1,1000)),C32)+COUNTIF(INDIRECT("Sci!I"&amp;MATCH(1,Sci!G:G,0)&amp;":I"&amp;IFERROR(MATCH(SMALL(Sci!G:G,1+COUNTIF(Sci!G:G,"&lt;="&amp;"3")),Sci!G:G,0)-1,1000)),C32)+COUNTIF(INDIRECT("Sci!N"&amp;MATCH(1,Sci!L:L,0)&amp;":N"&amp;IFERROR(MATCH(SMALL(Sci!L:L,1+COUNTIF(Sci!L:L,"&lt;="&amp;"3")),Sci!L:L,0)-1,1000)),C32)+ COUNTIF(INDIRECT("Lit!D"&amp;MATCH(1,Lit!B:B,0)&amp;":D"&amp;IFERROR(MATCH(SMALL(Lit!B:B,1+COUNTIF(Lit!B:B,"&lt;="&amp;"3")),Lit!B:B,0)-1,1000)),C32)+COUNTIF(INDIRECT("Lit!I"&amp;MATCH(1,Lit!G:G,0)&amp;":I"&amp;IFERROR(MATCH(SMALL(Lit!G:G,1+COUNTIF(Lit!G:G,"&lt;="&amp;"3")),Lit!G:G,0)-1,1000)),C32)+COUNTIF(INDIRECT("Lit!N"&amp;MATCH(1,Lit!L:L,0)&amp;":N"&amp;IFERROR(MATCH(SMALL(Lit!L:L,1+COUNTIF(Lit!L:L,"&lt;="&amp;"3")),Lit!L:L,0)-1,1000)),C32)+ COUNTIF(INDIRECT("Art!D"&amp;MATCH(1,Art!B:B,0)&amp;":D"&amp;IFERROR(MATCH(SMALL(Art!B:B,1+COUNTIF(Art!B:B,"&lt;="&amp;"3")),Art!B:B,0)-1,1000)),C32)+COUNTIF(INDIRECT("Art!I"&amp;MATCH(1,Art!G:G,0)&amp;":I"&amp;IFERROR(MATCH(SMALL(Art!G:G,1+COUNTIF(Art!G:G,"&lt;="&amp;"3")),Art!G:G,0)-1,1000)),C32)+COUNTIF(INDIRECT("Art!N"&amp;MATCH(1,Art!L:L,0)&amp;":N"&amp;IFERROR(MATCH(SMALL(Art!L:L,1+COUNTIF(Art!L:L,"&lt;="&amp;"3")),Art!L:L,0)-1,1000)),C32)+ COUNTIF(INDIRECT("SS!D"&amp;MATCH(1,SS!B:B,0)&amp;":D"&amp;IFERROR(MATCH(SMALL(SS!B:B,1+COUNTIF(SS!B:B,"&lt;="&amp;"3")),SS!B:B,0)-1,1000)),C32)+COUNTIF(INDIRECT("SS!I"&amp;MATCH(1,SS!G:G,0)&amp;":I"&amp;IFERROR(MATCH(SMALL(SS!G:G,1+COUNTIF(SS!G:G,"&lt;="&amp;"3")),SS!G:G,0)-1,1000)),C32)+COUNTIF(INDIRECT("SS!N"&amp;MATCH(1,SS!L:L,0)&amp;":N"&amp;IFERROR(MATCH(SMALL(SS!L:L,1+COUNTIF(SS!L:L,"&lt;="&amp;"3")),SS!L:L,0)-1,1000)),C32)+ COUNTIF(INDIRECT("ESSAY!D"&amp;MATCH(1,Essay!B:B,0)&amp;":D"&amp;IFERROR(MATCH(SMALL(Essay!B:B,1+COUNTIF(Essay!B:B,"&lt;="&amp;"3")),Essay!B:B,0)-1,1000)),C32)+COUNTIF(INDIRECT("ESSAY!I"&amp;MATCH(1,Essay!G:G,0)&amp;":I"&amp;IFERROR(MATCH(SMALL(Essay!G:G,1+COUNTIF(Essay!G:G,"&lt;="&amp;"3")),Essay!G:G,0)-1,1000)),C32)+COUNTIF(INDIRECT("ESSAY!N"&amp;MATCH(1,Essay!L:L,0)&amp;":N"&amp;IFERROR(MATCH(SMALL(Essay!L:L,1+COUNTIF(Essay!L:L,"&lt;="&amp;"3")),Essay!L:L,0)-1,1000)),C32)+ COUNTIF(INDIRECT("SPEECH!D"&amp;MATCH(1,Speech!B:B,0)&amp;":D"&amp;IFERROR(MATCH(SMALL(Speech!B:B,1+COUNTIF(Speech!B:B,"&lt;="&amp;"3")),Speech!B:B,0)-1,1000)),C32)+COUNTIF(INDIRECT("SPEECH!I"&amp;MATCH(1,Speech!G:G,0)&amp;":I"&amp;IFERROR(MATCH(SMALL(Speech!G:G,1+COUNTIF(Speech!G:G,"&lt;="&amp;"3")),Speech!G:G,0)-1,1000)),C32)+COUNTIF(INDIRECT("SPEECH!N"&amp;MATCH(1,Speech!L:L,0)&amp;":N"&amp;IFERROR(MATCH(SMALL(Speech!L:L,1+COUNTIF(Speech!L:L,"&lt;="&amp;"3")),Speech!L:L,0)-1,1000)),C32)+ COUNTIF(INDIRECT("INTVIEW!D"&amp;MATCH(1,Intview!B:B,0)&amp;":D"&amp;IFERROR(MATCH(SMALL(Intview!B:B,1+COUNTIF(Intview!B:B,"&lt;="&amp;"3")),Intview!B:B,0)-1,1000)),C32)+COUNTIF(INDIRECT("INTVIEW!I"&amp;MATCH(1,Intview!G:G,0)&amp;":I"&amp;IFERROR(MATCH(SMALL(Intview!G:G,1+COUNTIF(Intview!G:G,"&lt;="&amp;"3")),Intview!G:G,0)-1,1000)),C32)+COUNTIF(INDIRECT("INTVIEW!N"&amp;MATCH(1,Intview!L:L,0)&amp;":N"&amp;IFERROR(MATCH(SMALL(Intview!L:L,1+COUNTIF(Intview!L:L,"&lt;="&amp;"3")),Intview!L:L,0)-1,1000)),C32))</f>
        <v/>
      </c>
    </row>
    <row r="33" spans="1:7" x14ac:dyDescent="0.3">
      <c r="A33" s="19">
        <v>31</v>
      </c>
      <c r="B33" s="19" t="str">
        <f t="shared" ca="1" si="0"/>
        <v/>
      </c>
      <c r="C33" s="19" t="str">
        <f ca="1">IF(D33="","",INDEX(Raw!A:A,MATCH(D33,Raw!P:P,0)))</f>
        <v/>
      </c>
      <c r="D33" s="69" t="str">
        <f ca="1">IFERROR(LARGE(Raw!P:P,ROW()-2),"")</f>
        <v/>
      </c>
      <c r="E33" s="69" t="str">
        <f ca="1">IF(C33="","",INDEX('Team RBS'!BC:BC,MATCH(C33,'Team RBS'!BE:BE,0)))</f>
        <v/>
      </c>
      <c r="F33" s="69" t="str">
        <f ca="1">IF(C33="","",INDEX('Team RBS'!BG:BG,MATCH(C33,'Team RBS'!BI:BI,0)))</f>
        <v/>
      </c>
      <c r="G33" s="61" t="str">
        <f t="array" aca="1" ref="G33" ca="1">IF(C33="","",COUNTIF(INDIRECT("Math!D"&amp;MATCH(1,Math!B:B,0)&amp;":D"&amp;IFERROR(MATCH(SMALL(Math!B:B,1+COUNTIF(Math!B:B,"&lt;="&amp;"3")),Math!B:B,0)-1,1000)),C33)+COUNTIF(INDIRECT("Math!I"&amp;MATCH(1,Math!G:G,0)&amp;":I"&amp;IFERROR(MATCH(SMALL(Math!G:G,1+COUNTIF(Math!G:G,"&lt;="&amp;"3")),Math!G:G,0)-1,1000)),C33)+COUNTIF(INDIRECT("Math!N"&amp;MATCH(1,Math!L:L,0)&amp;":N"&amp;IFERROR(MATCH(SMALL(Math!L:L,1+COUNTIF(Math!L:L,"&lt;="&amp;"3")),Math!L:L,0)-1,1000)),C33)+COUNTIF(INDIRECT("Music!D"&amp;MATCH(1,Music!B:B,0)&amp;":D"&amp;IFERROR(MATCH(SMALL(Music!B:B,1+COUNTIF(Music!B:B,"&lt;="&amp;"3")),Music!B:B,0)-1,1000)),C33)+COUNTIF(INDIRECT("Music!I"&amp;MATCH(1,Music!G:G,0)&amp;":I"&amp;IFERROR(MATCH(SMALL(Music!G:G,1+COUNTIF(Music!G:G,"&lt;="&amp;"3")),Music!G:G,0)-1,1000)),C33)+COUNTIF(INDIRECT("Music!N"&amp;MATCH(1,Music!L:L,0)&amp;":N"&amp;IFERROR(MATCH(SMALL(Music!L:L,1+COUNTIF(Music!L:L,"&lt;="&amp;"3")),Music!L:L,0)-1,1000)),C33)+ COUNTIF(INDIRECT("Econ!D"&amp;MATCH(1,Econ!B:B,0)&amp;":D"&amp;IFERROR(MATCH(SMALL(Econ!B:B,1+COUNTIF(Econ!B:B,"&lt;="&amp;"3")),Econ!B:B,0)-1,1000)),C33)+COUNTIF(INDIRECT("Econ!I"&amp;MATCH(1,Econ!G:G,0)&amp;":I"&amp;IFERROR(MATCH(SMALL(Econ!G:G,1+COUNTIF(Econ!G:G,"&lt;="&amp;"3")),Econ!G:G,0)-1,1000)),C33)+COUNTIF(INDIRECT("Econ!N"&amp;MATCH(1,Econ!L:L,0)&amp;":N"&amp;IFERROR(MATCH(SMALL(Econ!L:L,1+COUNTIF(Econ!L:L,"&lt;="&amp;"3")),Econ!L:L,0)-1,1000)),C33)+COUNTIF(INDIRECT("Sci!D"&amp;MATCH(1,Sci!B:B,0)&amp;":D"&amp;IFERROR(MATCH(SMALL(Sci!B:B,1+COUNTIF(Sci!B:B,"&lt;="&amp;"3")),Sci!B:B,0)-1,1000)),C33)+COUNTIF(INDIRECT("Sci!I"&amp;MATCH(1,Sci!G:G,0)&amp;":I"&amp;IFERROR(MATCH(SMALL(Sci!G:G,1+COUNTIF(Sci!G:G,"&lt;="&amp;"3")),Sci!G:G,0)-1,1000)),C33)+COUNTIF(INDIRECT("Sci!N"&amp;MATCH(1,Sci!L:L,0)&amp;":N"&amp;IFERROR(MATCH(SMALL(Sci!L:L,1+COUNTIF(Sci!L:L,"&lt;="&amp;"3")),Sci!L:L,0)-1,1000)),C33)+ COUNTIF(INDIRECT("Lit!D"&amp;MATCH(1,Lit!B:B,0)&amp;":D"&amp;IFERROR(MATCH(SMALL(Lit!B:B,1+COUNTIF(Lit!B:B,"&lt;="&amp;"3")),Lit!B:B,0)-1,1000)),C33)+COUNTIF(INDIRECT("Lit!I"&amp;MATCH(1,Lit!G:G,0)&amp;":I"&amp;IFERROR(MATCH(SMALL(Lit!G:G,1+COUNTIF(Lit!G:G,"&lt;="&amp;"3")),Lit!G:G,0)-1,1000)),C33)+COUNTIF(INDIRECT("Lit!N"&amp;MATCH(1,Lit!L:L,0)&amp;":N"&amp;IFERROR(MATCH(SMALL(Lit!L:L,1+COUNTIF(Lit!L:L,"&lt;="&amp;"3")),Lit!L:L,0)-1,1000)),C33)+ COUNTIF(INDIRECT("Art!D"&amp;MATCH(1,Art!B:B,0)&amp;":D"&amp;IFERROR(MATCH(SMALL(Art!B:B,1+COUNTIF(Art!B:B,"&lt;="&amp;"3")),Art!B:B,0)-1,1000)),C33)+COUNTIF(INDIRECT("Art!I"&amp;MATCH(1,Art!G:G,0)&amp;":I"&amp;IFERROR(MATCH(SMALL(Art!G:G,1+COUNTIF(Art!G:G,"&lt;="&amp;"3")),Art!G:G,0)-1,1000)),C33)+COUNTIF(INDIRECT("Art!N"&amp;MATCH(1,Art!L:L,0)&amp;":N"&amp;IFERROR(MATCH(SMALL(Art!L:L,1+COUNTIF(Art!L:L,"&lt;="&amp;"3")),Art!L:L,0)-1,1000)),C33)+ COUNTIF(INDIRECT("SS!D"&amp;MATCH(1,SS!B:B,0)&amp;":D"&amp;IFERROR(MATCH(SMALL(SS!B:B,1+COUNTIF(SS!B:B,"&lt;="&amp;"3")),SS!B:B,0)-1,1000)),C33)+COUNTIF(INDIRECT("SS!I"&amp;MATCH(1,SS!G:G,0)&amp;":I"&amp;IFERROR(MATCH(SMALL(SS!G:G,1+COUNTIF(SS!G:G,"&lt;="&amp;"3")),SS!G:G,0)-1,1000)),C33)+COUNTIF(INDIRECT("SS!N"&amp;MATCH(1,SS!L:L,0)&amp;":N"&amp;IFERROR(MATCH(SMALL(SS!L:L,1+COUNTIF(SS!L:L,"&lt;="&amp;"3")),SS!L:L,0)-1,1000)),C33)+ COUNTIF(INDIRECT("ESSAY!D"&amp;MATCH(1,Essay!B:B,0)&amp;":D"&amp;IFERROR(MATCH(SMALL(Essay!B:B,1+COUNTIF(Essay!B:B,"&lt;="&amp;"3")),Essay!B:B,0)-1,1000)),C33)+COUNTIF(INDIRECT("ESSAY!I"&amp;MATCH(1,Essay!G:G,0)&amp;":I"&amp;IFERROR(MATCH(SMALL(Essay!G:G,1+COUNTIF(Essay!G:G,"&lt;="&amp;"3")),Essay!G:G,0)-1,1000)),C33)+COUNTIF(INDIRECT("ESSAY!N"&amp;MATCH(1,Essay!L:L,0)&amp;":N"&amp;IFERROR(MATCH(SMALL(Essay!L:L,1+COUNTIF(Essay!L:L,"&lt;="&amp;"3")),Essay!L:L,0)-1,1000)),C33)+ COUNTIF(INDIRECT("SPEECH!D"&amp;MATCH(1,Speech!B:B,0)&amp;":D"&amp;IFERROR(MATCH(SMALL(Speech!B:B,1+COUNTIF(Speech!B:B,"&lt;="&amp;"3")),Speech!B:B,0)-1,1000)),C33)+COUNTIF(INDIRECT("SPEECH!I"&amp;MATCH(1,Speech!G:G,0)&amp;":I"&amp;IFERROR(MATCH(SMALL(Speech!G:G,1+COUNTIF(Speech!G:G,"&lt;="&amp;"3")),Speech!G:G,0)-1,1000)),C33)+COUNTIF(INDIRECT("SPEECH!N"&amp;MATCH(1,Speech!L:L,0)&amp;":N"&amp;IFERROR(MATCH(SMALL(Speech!L:L,1+COUNTIF(Speech!L:L,"&lt;="&amp;"3")),Speech!L:L,0)-1,1000)),C33)+ COUNTIF(INDIRECT("INTVIEW!D"&amp;MATCH(1,Intview!B:B,0)&amp;":D"&amp;IFERROR(MATCH(SMALL(Intview!B:B,1+COUNTIF(Intview!B:B,"&lt;="&amp;"3")),Intview!B:B,0)-1,1000)),C33)+COUNTIF(INDIRECT("INTVIEW!I"&amp;MATCH(1,Intview!G:G,0)&amp;":I"&amp;IFERROR(MATCH(SMALL(Intview!G:G,1+COUNTIF(Intview!G:G,"&lt;="&amp;"3")),Intview!G:G,0)-1,1000)),C33)+COUNTIF(INDIRECT("INTVIEW!N"&amp;MATCH(1,Intview!L:L,0)&amp;":N"&amp;IFERROR(MATCH(SMALL(Intview!L:L,1+COUNTIF(Intview!L:L,"&lt;="&amp;"3")),Intview!L:L,0)-1,1000)),C33))</f>
        <v/>
      </c>
    </row>
    <row r="34" spans="1:7" x14ac:dyDescent="0.3">
      <c r="A34" s="19">
        <v>32</v>
      </c>
      <c r="B34" s="19" t="str">
        <f t="shared" ca="1" si="0"/>
        <v/>
      </c>
      <c r="C34" s="19" t="str">
        <f ca="1">IF(D34="","",INDEX(Raw!A:A,MATCH(D34,Raw!P:P,0)))</f>
        <v/>
      </c>
      <c r="D34" s="69" t="str">
        <f ca="1">IFERROR(LARGE(Raw!P:P,ROW()-2),"")</f>
        <v/>
      </c>
      <c r="E34" s="69" t="str">
        <f ca="1">IF(C34="","",INDEX('Team RBS'!BC:BC,MATCH(C34,'Team RBS'!BE:BE,0)))</f>
        <v/>
      </c>
      <c r="F34" s="69" t="str">
        <f ca="1">IF(C34="","",INDEX('Team RBS'!BG:BG,MATCH(C34,'Team RBS'!BI:BI,0)))</f>
        <v/>
      </c>
      <c r="G34" s="61" t="str">
        <f t="array" aca="1" ref="G34" ca="1">IF(C34="","",COUNTIF(INDIRECT("Math!D"&amp;MATCH(1,Math!B:B,0)&amp;":D"&amp;IFERROR(MATCH(SMALL(Math!B:B,1+COUNTIF(Math!B:B,"&lt;="&amp;"3")),Math!B:B,0)-1,1000)),C34)+COUNTIF(INDIRECT("Math!I"&amp;MATCH(1,Math!G:G,0)&amp;":I"&amp;IFERROR(MATCH(SMALL(Math!G:G,1+COUNTIF(Math!G:G,"&lt;="&amp;"3")),Math!G:G,0)-1,1000)),C34)+COUNTIF(INDIRECT("Math!N"&amp;MATCH(1,Math!L:L,0)&amp;":N"&amp;IFERROR(MATCH(SMALL(Math!L:L,1+COUNTIF(Math!L:L,"&lt;="&amp;"3")),Math!L:L,0)-1,1000)),C34)+COUNTIF(INDIRECT("Music!D"&amp;MATCH(1,Music!B:B,0)&amp;":D"&amp;IFERROR(MATCH(SMALL(Music!B:B,1+COUNTIF(Music!B:B,"&lt;="&amp;"3")),Music!B:B,0)-1,1000)),C34)+COUNTIF(INDIRECT("Music!I"&amp;MATCH(1,Music!G:G,0)&amp;":I"&amp;IFERROR(MATCH(SMALL(Music!G:G,1+COUNTIF(Music!G:G,"&lt;="&amp;"3")),Music!G:G,0)-1,1000)),C34)+COUNTIF(INDIRECT("Music!N"&amp;MATCH(1,Music!L:L,0)&amp;":N"&amp;IFERROR(MATCH(SMALL(Music!L:L,1+COUNTIF(Music!L:L,"&lt;="&amp;"3")),Music!L:L,0)-1,1000)),C34)+ COUNTIF(INDIRECT("Econ!D"&amp;MATCH(1,Econ!B:B,0)&amp;":D"&amp;IFERROR(MATCH(SMALL(Econ!B:B,1+COUNTIF(Econ!B:B,"&lt;="&amp;"3")),Econ!B:B,0)-1,1000)),C34)+COUNTIF(INDIRECT("Econ!I"&amp;MATCH(1,Econ!G:G,0)&amp;":I"&amp;IFERROR(MATCH(SMALL(Econ!G:G,1+COUNTIF(Econ!G:G,"&lt;="&amp;"3")),Econ!G:G,0)-1,1000)),C34)+COUNTIF(INDIRECT("Econ!N"&amp;MATCH(1,Econ!L:L,0)&amp;":N"&amp;IFERROR(MATCH(SMALL(Econ!L:L,1+COUNTIF(Econ!L:L,"&lt;="&amp;"3")),Econ!L:L,0)-1,1000)),C34)+COUNTIF(INDIRECT("Sci!D"&amp;MATCH(1,Sci!B:B,0)&amp;":D"&amp;IFERROR(MATCH(SMALL(Sci!B:B,1+COUNTIF(Sci!B:B,"&lt;="&amp;"3")),Sci!B:B,0)-1,1000)),C34)+COUNTIF(INDIRECT("Sci!I"&amp;MATCH(1,Sci!G:G,0)&amp;":I"&amp;IFERROR(MATCH(SMALL(Sci!G:G,1+COUNTIF(Sci!G:G,"&lt;="&amp;"3")),Sci!G:G,0)-1,1000)),C34)+COUNTIF(INDIRECT("Sci!N"&amp;MATCH(1,Sci!L:L,0)&amp;":N"&amp;IFERROR(MATCH(SMALL(Sci!L:L,1+COUNTIF(Sci!L:L,"&lt;="&amp;"3")),Sci!L:L,0)-1,1000)),C34)+ COUNTIF(INDIRECT("Lit!D"&amp;MATCH(1,Lit!B:B,0)&amp;":D"&amp;IFERROR(MATCH(SMALL(Lit!B:B,1+COUNTIF(Lit!B:B,"&lt;="&amp;"3")),Lit!B:B,0)-1,1000)),C34)+COUNTIF(INDIRECT("Lit!I"&amp;MATCH(1,Lit!G:G,0)&amp;":I"&amp;IFERROR(MATCH(SMALL(Lit!G:G,1+COUNTIF(Lit!G:G,"&lt;="&amp;"3")),Lit!G:G,0)-1,1000)),C34)+COUNTIF(INDIRECT("Lit!N"&amp;MATCH(1,Lit!L:L,0)&amp;":N"&amp;IFERROR(MATCH(SMALL(Lit!L:L,1+COUNTIF(Lit!L:L,"&lt;="&amp;"3")),Lit!L:L,0)-1,1000)),C34)+ COUNTIF(INDIRECT("Art!D"&amp;MATCH(1,Art!B:B,0)&amp;":D"&amp;IFERROR(MATCH(SMALL(Art!B:B,1+COUNTIF(Art!B:B,"&lt;="&amp;"3")),Art!B:B,0)-1,1000)),C34)+COUNTIF(INDIRECT("Art!I"&amp;MATCH(1,Art!G:G,0)&amp;":I"&amp;IFERROR(MATCH(SMALL(Art!G:G,1+COUNTIF(Art!G:G,"&lt;="&amp;"3")),Art!G:G,0)-1,1000)),C34)+COUNTIF(INDIRECT("Art!N"&amp;MATCH(1,Art!L:L,0)&amp;":N"&amp;IFERROR(MATCH(SMALL(Art!L:L,1+COUNTIF(Art!L:L,"&lt;="&amp;"3")),Art!L:L,0)-1,1000)),C34)+ COUNTIF(INDIRECT("SS!D"&amp;MATCH(1,SS!B:B,0)&amp;":D"&amp;IFERROR(MATCH(SMALL(SS!B:B,1+COUNTIF(SS!B:B,"&lt;="&amp;"3")),SS!B:B,0)-1,1000)),C34)+COUNTIF(INDIRECT("SS!I"&amp;MATCH(1,SS!G:G,0)&amp;":I"&amp;IFERROR(MATCH(SMALL(SS!G:G,1+COUNTIF(SS!G:G,"&lt;="&amp;"3")),SS!G:G,0)-1,1000)),C34)+COUNTIF(INDIRECT("SS!N"&amp;MATCH(1,SS!L:L,0)&amp;":N"&amp;IFERROR(MATCH(SMALL(SS!L:L,1+COUNTIF(SS!L:L,"&lt;="&amp;"3")),SS!L:L,0)-1,1000)),C34)+ COUNTIF(INDIRECT("ESSAY!D"&amp;MATCH(1,Essay!B:B,0)&amp;":D"&amp;IFERROR(MATCH(SMALL(Essay!B:B,1+COUNTIF(Essay!B:B,"&lt;="&amp;"3")),Essay!B:B,0)-1,1000)),C34)+COUNTIF(INDIRECT("ESSAY!I"&amp;MATCH(1,Essay!G:G,0)&amp;":I"&amp;IFERROR(MATCH(SMALL(Essay!G:G,1+COUNTIF(Essay!G:G,"&lt;="&amp;"3")),Essay!G:G,0)-1,1000)),C34)+COUNTIF(INDIRECT("ESSAY!N"&amp;MATCH(1,Essay!L:L,0)&amp;":N"&amp;IFERROR(MATCH(SMALL(Essay!L:L,1+COUNTIF(Essay!L:L,"&lt;="&amp;"3")),Essay!L:L,0)-1,1000)),C34)+ COUNTIF(INDIRECT("SPEECH!D"&amp;MATCH(1,Speech!B:B,0)&amp;":D"&amp;IFERROR(MATCH(SMALL(Speech!B:B,1+COUNTIF(Speech!B:B,"&lt;="&amp;"3")),Speech!B:B,0)-1,1000)),C34)+COUNTIF(INDIRECT("SPEECH!I"&amp;MATCH(1,Speech!G:G,0)&amp;":I"&amp;IFERROR(MATCH(SMALL(Speech!G:G,1+COUNTIF(Speech!G:G,"&lt;="&amp;"3")),Speech!G:G,0)-1,1000)),C34)+COUNTIF(INDIRECT("SPEECH!N"&amp;MATCH(1,Speech!L:L,0)&amp;":N"&amp;IFERROR(MATCH(SMALL(Speech!L:L,1+COUNTIF(Speech!L:L,"&lt;="&amp;"3")),Speech!L:L,0)-1,1000)),C34)+ COUNTIF(INDIRECT("INTVIEW!D"&amp;MATCH(1,Intview!B:B,0)&amp;":D"&amp;IFERROR(MATCH(SMALL(Intview!B:B,1+COUNTIF(Intview!B:B,"&lt;="&amp;"3")),Intview!B:B,0)-1,1000)),C34)+COUNTIF(INDIRECT("INTVIEW!I"&amp;MATCH(1,Intview!G:G,0)&amp;":I"&amp;IFERROR(MATCH(SMALL(Intview!G:G,1+COUNTIF(Intview!G:G,"&lt;="&amp;"3")),Intview!G:G,0)-1,1000)),C34)+COUNTIF(INDIRECT("INTVIEW!N"&amp;MATCH(1,Intview!L:L,0)&amp;":N"&amp;IFERROR(MATCH(SMALL(Intview!L:L,1+COUNTIF(Intview!L:L,"&lt;="&amp;"3")),Intview!L:L,0)-1,1000)),C34))</f>
        <v/>
      </c>
    </row>
    <row r="35" spans="1:7" x14ac:dyDescent="0.3">
      <c r="A35" s="19">
        <v>33</v>
      </c>
      <c r="B35" s="19" t="str">
        <f t="shared" ca="1" si="0"/>
        <v/>
      </c>
      <c r="C35" s="19" t="str">
        <f ca="1">IF(D35="","",INDEX(Raw!A:A,MATCH(D35,Raw!P:P,0)))</f>
        <v/>
      </c>
      <c r="D35" s="69" t="str">
        <f ca="1">IFERROR(LARGE(Raw!P:P,ROW()-2),"")</f>
        <v/>
      </c>
      <c r="E35" s="69" t="str">
        <f ca="1">IF(C35="","",INDEX('Team RBS'!BC:BC,MATCH(C35,'Team RBS'!BE:BE,0)))</f>
        <v/>
      </c>
      <c r="F35" s="69" t="str">
        <f ca="1">IF(C35="","",INDEX('Team RBS'!BG:BG,MATCH(C35,'Team RBS'!BI:BI,0)))</f>
        <v/>
      </c>
      <c r="G35" s="61" t="str">
        <f t="array" aca="1" ref="G35" ca="1">IF(C35="","",COUNTIF(INDIRECT("Math!D"&amp;MATCH(1,Math!B:B,0)&amp;":D"&amp;IFERROR(MATCH(SMALL(Math!B:B,1+COUNTIF(Math!B:B,"&lt;="&amp;"3")),Math!B:B,0)-1,1000)),C35)+COUNTIF(INDIRECT("Math!I"&amp;MATCH(1,Math!G:G,0)&amp;":I"&amp;IFERROR(MATCH(SMALL(Math!G:G,1+COUNTIF(Math!G:G,"&lt;="&amp;"3")),Math!G:G,0)-1,1000)),C35)+COUNTIF(INDIRECT("Math!N"&amp;MATCH(1,Math!L:L,0)&amp;":N"&amp;IFERROR(MATCH(SMALL(Math!L:L,1+COUNTIF(Math!L:L,"&lt;="&amp;"3")),Math!L:L,0)-1,1000)),C35)+COUNTIF(INDIRECT("Music!D"&amp;MATCH(1,Music!B:B,0)&amp;":D"&amp;IFERROR(MATCH(SMALL(Music!B:B,1+COUNTIF(Music!B:B,"&lt;="&amp;"3")),Music!B:B,0)-1,1000)),C35)+COUNTIF(INDIRECT("Music!I"&amp;MATCH(1,Music!G:G,0)&amp;":I"&amp;IFERROR(MATCH(SMALL(Music!G:G,1+COUNTIF(Music!G:G,"&lt;="&amp;"3")),Music!G:G,0)-1,1000)),C35)+COUNTIF(INDIRECT("Music!N"&amp;MATCH(1,Music!L:L,0)&amp;":N"&amp;IFERROR(MATCH(SMALL(Music!L:L,1+COUNTIF(Music!L:L,"&lt;="&amp;"3")),Music!L:L,0)-1,1000)),C35)+ COUNTIF(INDIRECT("Econ!D"&amp;MATCH(1,Econ!B:B,0)&amp;":D"&amp;IFERROR(MATCH(SMALL(Econ!B:B,1+COUNTIF(Econ!B:B,"&lt;="&amp;"3")),Econ!B:B,0)-1,1000)),C35)+COUNTIF(INDIRECT("Econ!I"&amp;MATCH(1,Econ!G:G,0)&amp;":I"&amp;IFERROR(MATCH(SMALL(Econ!G:G,1+COUNTIF(Econ!G:G,"&lt;="&amp;"3")),Econ!G:G,0)-1,1000)),C35)+COUNTIF(INDIRECT("Econ!N"&amp;MATCH(1,Econ!L:L,0)&amp;":N"&amp;IFERROR(MATCH(SMALL(Econ!L:L,1+COUNTIF(Econ!L:L,"&lt;="&amp;"3")),Econ!L:L,0)-1,1000)),C35)+COUNTIF(INDIRECT("Sci!D"&amp;MATCH(1,Sci!B:B,0)&amp;":D"&amp;IFERROR(MATCH(SMALL(Sci!B:B,1+COUNTIF(Sci!B:B,"&lt;="&amp;"3")),Sci!B:B,0)-1,1000)),C35)+COUNTIF(INDIRECT("Sci!I"&amp;MATCH(1,Sci!G:G,0)&amp;":I"&amp;IFERROR(MATCH(SMALL(Sci!G:G,1+COUNTIF(Sci!G:G,"&lt;="&amp;"3")),Sci!G:G,0)-1,1000)),C35)+COUNTIF(INDIRECT("Sci!N"&amp;MATCH(1,Sci!L:L,0)&amp;":N"&amp;IFERROR(MATCH(SMALL(Sci!L:L,1+COUNTIF(Sci!L:L,"&lt;="&amp;"3")),Sci!L:L,0)-1,1000)),C35)+ COUNTIF(INDIRECT("Lit!D"&amp;MATCH(1,Lit!B:B,0)&amp;":D"&amp;IFERROR(MATCH(SMALL(Lit!B:B,1+COUNTIF(Lit!B:B,"&lt;="&amp;"3")),Lit!B:B,0)-1,1000)),C35)+COUNTIF(INDIRECT("Lit!I"&amp;MATCH(1,Lit!G:G,0)&amp;":I"&amp;IFERROR(MATCH(SMALL(Lit!G:G,1+COUNTIF(Lit!G:G,"&lt;="&amp;"3")),Lit!G:G,0)-1,1000)),C35)+COUNTIF(INDIRECT("Lit!N"&amp;MATCH(1,Lit!L:L,0)&amp;":N"&amp;IFERROR(MATCH(SMALL(Lit!L:L,1+COUNTIF(Lit!L:L,"&lt;="&amp;"3")),Lit!L:L,0)-1,1000)),C35)+ COUNTIF(INDIRECT("Art!D"&amp;MATCH(1,Art!B:B,0)&amp;":D"&amp;IFERROR(MATCH(SMALL(Art!B:B,1+COUNTIF(Art!B:B,"&lt;="&amp;"3")),Art!B:B,0)-1,1000)),C35)+COUNTIF(INDIRECT("Art!I"&amp;MATCH(1,Art!G:G,0)&amp;":I"&amp;IFERROR(MATCH(SMALL(Art!G:G,1+COUNTIF(Art!G:G,"&lt;="&amp;"3")),Art!G:G,0)-1,1000)),C35)+COUNTIF(INDIRECT("Art!N"&amp;MATCH(1,Art!L:L,0)&amp;":N"&amp;IFERROR(MATCH(SMALL(Art!L:L,1+COUNTIF(Art!L:L,"&lt;="&amp;"3")),Art!L:L,0)-1,1000)),C35)+ COUNTIF(INDIRECT("SS!D"&amp;MATCH(1,SS!B:B,0)&amp;":D"&amp;IFERROR(MATCH(SMALL(SS!B:B,1+COUNTIF(SS!B:B,"&lt;="&amp;"3")),SS!B:B,0)-1,1000)),C35)+COUNTIF(INDIRECT("SS!I"&amp;MATCH(1,SS!G:G,0)&amp;":I"&amp;IFERROR(MATCH(SMALL(SS!G:G,1+COUNTIF(SS!G:G,"&lt;="&amp;"3")),SS!G:G,0)-1,1000)),C35)+COUNTIF(INDIRECT("SS!N"&amp;MATCH(1,SS!L:L,0)&amp;":N"&amp;IFERROR(MATCH(SMALL(SS!L:L,1+COUNTIF(SS!L:L,"&lt;="&amp;"3")),SS!L:L,0)-1,1000)),C35)+ COUNTIF(INDIRECT("ESSAY!D"&amp;MATCH(1,Essay!B:B,0)&amp;":D"&amp;IFERROR(MATCH(SMALL(Essay!B:B,1+COUNTIF(Essay!B:B,"&lt;="&amp;"3")),Essay!B:B,0)-1,1000)),C35)+COUNTIF(INDIRECT("ESSAY!I"&amp;MATCH(1,Essay!G:G,0)&amp;":I"&amp;IFERROR(MATCH(SMALL(Essay!G:G,1+COUNTIF(Essay!G:G,"&lt;="&amp;"3")),Essay!G:G,0)-1,1000)),C35)+COUNTIF(INDIRECT("ESSAY!N"&amp;MATCH(1,Essay!L:L,0)&amp;":N"&amp;IFERROR(MATCH(SMALL(Essay!L:L,1+COUNTIF(Essay!L:L,"&lt;="&amp;"3")),Essay!L:L,0)-1,1000)),C35)+ COUNTIF(INDIRECT("SPEECH!D"&amp;MATCH(1,Speech!B:B,0)&amp;":D"&amp;IFERROR(MATCH(SMALL(Speech!B:B,1+COUNTIF(Speech!B:B,"&lt;="&amp;"3")),Speech!B:B,0)-1,1000)),C35)+COUNTIF(INDIRECT("SPEECH!I"&amp;MATCH(1,Speech!G:G,0)&amp;":I"&amp;IFERROR(MATCH(SMALL(Speech!G:G,1+COUNTIF(Speech!G:G,"&lt;="&amp;"3")),Speech!G:G,0)-1,1000)),C35)+COUNTIF(INDIRECT("SPEECH!N"&amp;MATCH(1,Speech!L:L,0)&amp;":N"&amp;IFERROR(MATCH(SMALL(Speech!L:L,1+COUNTIF(Speech!L:L,"&lt;="&amp;"3")),Speech!L:L,0)-1,1000)),C35)+ COUNTIF(INDIRECT("INTVIEW!D"&amp;MATCH(1,Intview!B:B,0)&amp;":D"&amp;IFERROR(MATCH(SMALL(Intview!B:B,1+COUNTIF(Intview!B:B,"&lt;="&amp;"3")),Intview!B:B,0)-1,1000)),C35)+COUNTIF(INDIRECT("INTVIEW!I"&amp;MATCH(1,Intview!G:G,0)&amp;":I"&amp;IFERROR(MATCH(SMALL(Intview!G:G,1+COUNTIF(Intview!G:G,"&lt;="&amp;"3")),Intview!G:G,0)-1,1000)),C35)+COUNTIF(INDIRECT("INTVIEW!N"&amp;MATCH(1,Intview!L:L,0)&amp;":N"&amp;IFERROR(MATCH(SMALL(Intview!L:L,1+COUNTIF(Intview!L:L,"&lt;="&amp;"3")),Intview!L:L,0)-1,1000)),C35))</f>
        <v/>
      </c>
    </row>
    <row r="36" spans="1:7" x14ac:dyDescent="0.3">
      <c r="A36" s="19">
        <v>34</v>
      </c>
      <c r="B36" s="19" t="str">
        <f t="shared" ca="1" si="0"/>
        <v/>
      </c>
      <c r="C36" s="19" t="str">
        <f ca="1">IF(D36="","",INDEX(Raw!A:A,MATCH(D36,Raw!P:P,0)))</f>
        <v/>
      </c>
      <c r="D36" s="69" t="str">
        <f ca="1">IFERROR(LARGE(Raw!P:P,ROW()-2),"")</f>
        <v/>
      </c>
      <c r="E36" s="69" t="str">
        <f ca="1">IF(C36="","",INDEX('Team RBS'!BC:BC,MATCH(C36,'Team RBS'!BE:BE,0)))</f>
        <v/>
      </c>
      <c r="F36" s="69" t="str">
        <f ca="1">IF(C36="","",INDEX('Team RBS'!BG:BG,MATCH(C36,'Team RBS'!BI:BI,0)))</f>
        <v/>
      </c>
      <c r="G36" s="61" t="str">
        <f t="array" aca="1" ref="G36" ca="1">IF(C36="","",COUNTIF(INDIRECT("Math!D"&amp;MATCH(1,Math!B:B,0)&amp;":D"&amp;IFERROR(MATCH(SMALL(Math!B:B,1+COUNTIF(Math!B:B,"&lt;="&amp;"3")),Math!B:B,0)-1,1000)),C36)+COUNTIF(INDIRECT("Math!I"&amp;MATCH(1,Math!G:G,0)&amp;":I"&amp;IFERROR(MATCH(SMALL(Math!G:G,1+COUNTIF(Math!G:G,"&lt;="&amp;"3")),Math!G:G,0)-1,1000)),C36)+COUNTIF(INDIRECT("Math!N"&amp;MATCH(1,Math!L:L,0)&amp;":N"&amp;IFERROR(MATCH(SMALL(Math!L:L,1+COUNTIF(Math!L:L,"&lt;="&amp;"3")),Math!L:L,0)-1,1000)),C36)+COUNTIF(INDIRECT("Music!D"&amp;MATCH(1,Music!B:B,0)&amp;":D"&amp;IFERROR(MATCH(SMALL(Music!B:B,1+COUNTIF(Music!B:B,"&lt;="&amp;"3")),Music!B:B,0)-1,1000)),C36)+COUNTIF(INDIRECT("Music!I"&amp;MATCH(1,Music!G:G,0)&amp;":I"&amp;IFERROR(MATCH(SMALL(Music!G:G,1+COUNTIF(Music!G:G,"&lt;="&amp;"3")),Music!G:G,0)-1,1000)),C36)+COUNTIF(INDIRECT("Music!N"&amp;MATCH(1,Music!L:L,0)&amp;":N"&amp;IFERROR(MATCH(SMALL(Music!L:L,1+COUNTIF(Music!L:L,"&lt;="&amp;"3")),Music!L:L,0)-1,1000)),C36)+ COUNTIF(INDIRECT("Econ!D"&amp;MATCH(1,Econ!B:B,0)&amp;":D"&amp;IFERROR(MATCH(SMALL(Econ!B:B,1+COUNTIF(Econ!B:B,"&lt;="&amp;"3")),Econ!B:B,0)-1,1000)),C36)+COUNTIF(INDIRECT("Econ!I"&amp;MATCH(1,Econ!G:G,0)&amp;":I"&amp;IFERROR(MATCH(SMALL(Econ!G:G,1+COUNTIF(Econ!G:G,"&lt;="&amp;"3")),Econ!G:G,0)-1,1000)),C36)+COUNTIF(INDIRECT("Econ!N"&amp;MATCH(1,Econ!L:L,0)&amp;":N"&amp;IFERROR(MATCH(SMALL(Econ!L:L,1+COUNTIF(Econ!L:L,"&lt;="&amp;"3")),Econ!L:L,0)-1,1000)),C36)+COUNTIF(INDIRECT("Sci!D"&amp;MATCH(1,Sci!B:B,0)&amp;":D"&amp;IFERROR(MATCH(SMALL(Sci!B:B,1+COUNTIF(Sci!B:B,"&lt;="&amp;"3")),Sci!B:B,0)-1,1000)),C36)+COUNTIF(INDIRECT("Sci!I"&amp;MATCH(1,Sci!G:G,0)&amp;":I"&amp;IFERROR(MATCH(SMALL(Sci!G:G,1+COUNTIF(Sci!G:G,"&lt;="&amp;"3")),Sci!G:G,0)-1,1000)),C36)+COUNTIF(INDIRECT("Sci!N"&amp;MATCH(1,Sci!L:L,0)&amp;":N"&amp;IFERROR(MATCH(SMALL(Sci!L:L,1+COUNTIF(Sci!L:L,"&lt;="&amp;"3")),Sci!L:L,0)-1,1000)),C36)+ COUNTIF(INDIRECT("Lit!D"&amp;MATCH(1,Lit!B:B,0)&amp;":D"&amp;IFERROR(MATCH(SMALL(Lit!B:B,1+COUNTIF(Lit!B:B,"&lt;="&amp;"3")),Lit!B:B,0)-1,1000)),C36)+COUNTIF(INDIRECT("Lit!I"&amp;MATCH(1,Lit!G:G,0)&amp;":I"&amp;IFERROR(MATCH(SMALL(Lit!G:G,1+COUNTIF(Lit!G:G,"&lt;="&amp;"3")),Lit!G:G,0)-1,1000)),C36)+COUNTIF(INDIRECT("Lit!N"&amp;MATCH(1,Lit!L:L,0)&amp;":N"&amp;IFERROR(MATCH(SMALL(Lit!L:L,1+COUNTIF(Lit!L:L,"&lt;="&amp;"3")),Lit!L:L,0)-1,1000)),C36)+ COUNTIF(INDIRECT("Art!D"&amp;MATCH(1,Art!B:B,0)&amp;":D"&amp;IFERROR(MATCH(SMALL(Art!B:B,1+COUNTIF(Art!B:B,"&lt;="&amp;"3")),Art!B:B,0)-1,1000)),C36)+COUNTIF(INDIRECT("Art!I"&amp;MATCH(1,Art!G:G,0)&amp;":I"&amp;IFERROR(MATCH(SMALL(Art!G:G,1+COUNTIF(Art!G:G,"&lt;="&amp;"3")),Art!G:G,0)-1,1000)),C36)+COUNTIF(INDIRECT("Art!N"&amp;MATCH(1,Art!L:L,0)&amp;":N"&amp;IFERROR(MATCH(SMALL(Art!L:L,1+COUNTIF(Art!L:L,"&lt;="&amp;"3")),Art!L:L,0)-1,1000)),C36)+ COUNTIF(INDIRECT("SS!D"&amp;MATCH(1,SS!B:B,0)&amp;":D"&amp;IFERROR(MATCH(SMALL(SS!B:B,1+COUNTIF(SS!B:B,"&lt;="&amp;"3")),SS!B:B,0)-1,1000)),C36)+COUNTIF(INDIRECT("SS!I"&amp;MATCH(1,SS!G:G,0)&amp;":I"&amp;IFERROR(MATCH(SMALL(SS!G:G,1+COUNTIF(SS!G:G,"&lt;="&amp;"3")),SS!G:G,0)-1,1000)),C36)+COUNTIF(INDIRECT("SS!N"&amp;MATCH(1,SS!L:L,0)&amp;":N"&amp;IFERROR(MATCH(SMALL(SS!L:L,1+COUNTIF(SS!L:L,"&lt;="&amp;"3")),SS!L:L,0)-1,1000)),C36)+ COUNTIF(INDIRECT("ESSAY!D"&amp;MATCH(1,Essay!B:B,0)&amp;":D"&amp;IFERROR(MATCH(SMALL(Essay!B:B,1+COUNTIF(Essay!B:B,"&lt;="&amp;"3")),Essay!B:B,0)-1,1000)),C36)+COUNTIF(INDIRECT("ESSAY!I"&amp;MATCH(1,Essay!G:G,0)&amp;":I"&amp;IFERROR(MATCH(SMALL(Essay!G:G,1+COUNTIF(Essay!G:G,"&lt;="&amp;"3")),Essay!G:G,0)-1,1000)),C36)+COUNTIF(INDIRECT("ESSAY!N"&amp;MATCH(1,Essay!L:L,0)&amp;":N"&amp;IFERROR(MATCH(SMALL(Essay!L:L,1+COUNTIF(Essay!L:L,"&lt;="&amp;"3")),Essay!L:L,0)-1,1000)),C36)+ COUNTIF(INDIRECT("SPEECH!D"&amp;MATCH(1,Speech!B:B,0)&amp;":D"&amp;IFERROR(MATCH(SMALL(Speech!B:B,1+COUNTIF(Speech!B:B,"&lt;="&amp;"3")),Speech!B:B,0)-1,1000)),C36)+COUNTIF(INDIRECT("SPEECH!I"&amp;MATCH(1,Speech!G:G,0)&amp;":I"&amp;IFERROR(MATCH(SMALL(Speech!G:G,1+COUNTIF(Speech!G:G,"&lt;="&amp;"3")),Speech!G:G,0)-1,1000)),C36)+COUNTIF(INDIRECT("SPEECH!N"&amp;MATCH(1,Speech!L:L,0)&amp;":N"&amp;IFERROR(MATCH(SMALL(Speech!L:L,1+COUNTIF(Speech!L:L,"&lt;="&amp;"3")),Speech!L:L,0)-1,1000)),C36)+ COUNTIF(INDIRECT("INTVIEW!D"&amp;MATCH(1,Intview!B:B,0)&amp;":D"&amp;IFERROR(MATCH(SMALL(Intview!B:B,1+COUNTIF(Intview!B:B,"&lt;="&amp;"3")),Intview!B:B,0)-1,1000)),C36)+COUNTIF(INDIRECT("INTVIEW!I"&amp;MATCH(1,Intview!G:G,0)&amp;":I"&amp;IFERROR(MATCH(SMALL(Intview!G:G,1+COUNTIF(Intview!G:G,"&lt;="&amp;"3")),Intview!G:G,0)-1,1000)),C36)+COUNTIF(INDIRECT("INTVIEW!N"&amp;MATCH(1,Intview!L:L,0)&amp;":N"&amp;IFERROR(MATCH(SMALL(Intview!L:L,1+COUNTIF(Intview!L:L,"&lt;="&amp;"3")),Intview!L:L,0)-1,1000)),C36))</f>
        <v/>
      </c>
    </row>
    <row r="37" spans="1:7" x14ac:dyDescent="0.3">
      <c r="A37" s="19">
        <v>35</v>
      </c>
      <c r="B37" s="19" t="str">
        <f t="shared" ca="1" si="0"/>
        <v/>
      </c>
      <c r="C37" s="19" t="str">
        <f ca="1">IF(D37="","",INDEX(Raw!A:A,MATCH(D37,Raw!P:P,0)))</f>
        <v/>
      </c>
      <c r="D37" s="69" t="str">
        <f ca="1">IFERROR(LARGE(Raw!P:P,ROW()-2),"")</f>
        <v/>
      </c>
      <c r="E37" s="69" t="str">
        <f ca="1">IF(C37="","",INDEX('Team RBS'!BC:BC,MATCH(C37,'Team RBS'!BE:BE,0)))</f>
        <v/>
      </c>
      <c r="F37" s="69" t="str">
        <f ca="1">IF(C37="","",INDEX('Team RBS'!BG:BG,MATCH(C37,'Team RBS'!BI:BI,0)))</f>
        <v/>
      </c>
      <c r="G37" s="61" t="str">
        <f t="array" aca="1" ref="G37" ca="1">IF(C37="","",COUNTIF(INDIRECT("Math!D"&amp;MATCH(1,Math!B:B,0)&amp;":D"&amp;IFERROR(MATCH(SMALL(Math!B:B,1+COUNTIF(Math!B:B,"&lt;="&amp;"3")),Math!B:B,0)-1,1000)),C37)+COUNTIF(INDIRECT("Math!I"&amp;MATCH(1,Math!G:G,0)&amp;":I"&amp;IFERROR(MATCH(SMALL(Math!G:G,1+COUNTIF(Math!G:G,"&lt;="&amp;"3")),Math!G:G,0)-1,1000)),C37)+COUNTIF(INDIRECT("Math!N"&amp;MATCH(1,Math!L:L,0)&amp;":N"&amp;IFERROR(MATCH(SMALL(Math!L:L,1+COUNTIF(Math!L:L,"&lt;="&amp;"3")),Math!L:L,0)-1,1000)),C37)+COUNTIF(INDIRECT("Music!D"&amp;MATCH(1,Music!B:B,0)&amp;":D"&amp;IFERROR(MATCH(SMALL(Music!B:B,1+COUNTIF(Music!B:B,"&lt;="&amp;"3")),Music!B:B,0)-1,1000)),C37)+COUNTIF(INDIRECT("Music!I"&amp;MATCH(1,Music!G:G,0)&amp;":I"&amp;IFERROR(MATCH(SMALL(Music!G:G,1+COUNTIF(Music!G:G,"&lt;="&amp;"3")),Music!G:G,0)-1,1000)),C37)+COUNTIF(INDIRECT("Music!N"&amp;MATCH(1,Music!L:L,0)&amp;":N"&amp;IFERROR(MATCH(SMALL(Music!L:L,1+COUNTIF(Music!L:L,"&lt;="&amp;"3")),Music!L:L,0)-1,1000)),C37)+ COUNTIF(INDIRECT("Econ!D"&amp;MATCH(1,Econ!B:B,0)&amp;":D"&amp;IFERROR(MATCH(SMALL(Econ!B:B,1+COUNTIF(Econ!B:B,"&lt;="&amp;"3")),Econ!B:B,0)-1,1000)),C37)+COUNTIF(INDIRECT("Econ!I"&amp;MATCH(1,Econ!G:G,0)&amp;":I"&amp;IFERROR(MATCH(SMALL(Econ!G:G,1+COUNTIF(Econ!G:G,"&lt;="&amp;"3")),Econ!G:G,0)-1,1000)),C37)+COUNTIF(INDIRECT("Econ!N"&amp;MATCH(1,Econ!L:L,0)&amp;":N"&amp;IFERROR(MATCH(SMALL(Econ!L:L,1+COUNTIF(Econ!L:L,"&lt;="&amp;"3")),Econ!L:L,0)-1,1000)),C37)+COUNTIF(INDIRECT("Sci!D"&amp;MATCH(1,Sci!B:B,0)&amp;":D"&amp;IFERROR(MATCH(SMALL(Sci!B:B,1+COUNTIF(Sci!B:B,"&lt;="&amp;"3")),Sci!B:B,0)-1,1000)),C37)+COUNTIF(INDIRECT("Sci!I"&amp;MATCH(1,Sci!G:G,0)&amp;":I"&amp;IFERROR(MATCH(SMALL(Sci!G:G,1+COUNTIF(Sci!G:G,"&lt;="&amp;"3")),Sci!G:G,0)-1,1000)),C37)+COUNTIF(INDIRECT("Sci!N"&amp;MATCH(1,Sci!L:L,0)&amp;":N"&amp;IFERROR(MATCH(SMALL(Sci!L:L,1+COUNTIF(Sci!L:L,"&lt;="&amp;"3")),Sci!L:L,0)-1,1000)),C37)+ COUNTIF(INDIRECT("Lit!D"&amp;MATCH(1,Lit!B:B,0)&amp;":D"&amp;IFERROR(MATCH(SMALL(Lit!B:B,1+COUNTIF(Lit!B:B,"&lt;="&amp;"3")),Lit!B:B,0)-1,1000)),C37)+COUNTIF(INDIRECT("Lit!I"&amp;MATCH(1,Lit!G:G,0)&amp;":I"&amp;IFERROR(MATCH(SMALL(Lit!G:G,1+COUNTIF(Lit!G:G,"&lt;="&amp;"3")),Lit!G:G,0)-1,1000)),C37)+COUNTIF(INDIRECT("Lit!N"&amp;MATCH(1,Lit!L:L,0)&amp;":N"&amp;IFERROR(MATCH(SMALL(Lit!L:L,1+COUNTIF(Lit!L:L,"&lt;="&amp;"3")),Lit!L:L,0)-1,1000)),C37)+ COUNTIF(INDIRECT("Art!D"&amp;MATCH(1,Art!B:B,0)&amp;":D"&amp;IFERROR(MATCH(SMALL(Art!B:B,1+COUNTIF(Art!B:B,"&lt;="&amp;"3")),Art!B:B,0)-1,1000)),C37)+COUNTIF(INDIRECT("Art!I"&amp;MATCH(1,Art!G:G,0)&amp;":I"&amp;IFERROR(MATCH(SMALL(Art!G:G,1+COUNTIF(Art!G:G,"&lt;="&amp;"3")),Art!G:G,0)-1,1000)),C37)+COUNTIF(INDIRECT("Art!N"&amp;MATCH(1,Art!L:L,0)&amp;":N"&amp;IFERROR(MATCH(SMALL(Art!L:L,1+COUNTIF(Art!L:L,"&lt;="&amp;"3")),Art!L:L,0)-1,1000)),C37)+ COUNTIF(INDIRECT("SS!D"&amp;MATCH(1,SS!B:B,0)&amp;":D"&amp;IFERROR(MATCH(SMALL(SS!B:B,1+COUNTIF(SS!B:B,"&lt;="&amp;"3")),SS!B:B,0)-1,1000)),C37)+COUNTIF(INDIRECT("SS!I"&amp;MATCH(1,SS!G:G,0)&amp;":I"&amp;IFERROR(MATCH(SMALL(SS!G:G,1+COUNTIF(SS!G:G,"&lt;="&amp;"3")),SS!G:G,0)-1,1000)),C37)+COUNTIF(INDIRECT("SS!N"&amp;MATCH(1,SS!L:L,0)&amp;":N"&amp;IFERROR(MATCH(SMALL(SS!L:L,1+COUNTIF(SS!L:L,"&lt;="&amp;"3")),SS!L:L,0)-1,1000)),C37)+ COUNTIF(INDIRECT("ESSAY!D"&amp;MATCH(1,Essay!B:B,0)&amp;":D"&amp;IFERROR(MATCH(SMALL(Essay!B:B,1+COUNTIF(Essay!B:B,"&lt;="&amp;"3")),Essay!B:B,0)-1,1000)),C37)+COUNTIF(INDIRECT("ESSAY!I"&amp;MATCH(1,Essay!G:G,0)&amp;":I"&amp;IFERROR(MATCH(SMALL(Essay!G:G,1+COUNTIF(Essay!G:G,"&lt;="&amp;"3")),Essay!G:G,0)-1,1000)),C37)+COUNTIF(INDIRECT("ESSAY!N"&amp;MATCH(1,Essay!L:L,0)&amp;":N"&amp;IFERROR(MATCH(SMALL(Essay!L:L,1+COUNTIF(Essay!L:L,"&lt;="&amp;"3")),Essay!L:L,0)-1,1000)),C37)+ COUNTIF(INDIRECT("SPEECH!D"&amp;MATCH(1,Speech!B:B,0)&amp;":D"&amp;IFERROR(MATCH(SMALL(Speech!B:B,1+COUNTIF(Speech!B:B,"&lt;="&amp;"3")),Speech!B:B,0)-1,1000)),C37)+COUNTIF(INDIRECT("SPEECH!I"&amp;MATCH(1,Speech!G:G,0)&amp;":I"&amp;IFERROR(MATCH(SMALL(Speech!G:G,1+COUNTIF(Speech!G:G,"&lt;="&amp;"3")),Speech!G:G,0)-1,1000)),C37)+COUNTIF(INDIRECT("SPEECH!N"&amp;MATCH(1,Speech!L:L,0)&amp;":N"&amp;IFERROR(MATCH(SMALL(Speech!L:L,1+COUNTIF(Speech!L:L,"&lt;="&amp;"3")),Speech!L:L,0)-1,1000)),C37)+ COUNTIF(INDIRECT("INTVIEW!D"&amp;MATCH(1,Intview!B:B,0)&amp;":D"&amp;IFERROR(MATCH(SMALL(Intview!B:B,1+COUNTIF(Intview!B:B,"&lt;="&amp;"3")),Intview!B:B,0)-1,1000)),C37)+COUNTIF(INDIRECT("INTVIEW!I"&amp;MATCH(1,Intview!G:G,0)&amp;":I"&amp;IFERROR(MATCH(SMALL(Intview!G:G,1+COUNTIF(Intview!G:G,"&lt;="&amp;"3")),Intview!G:G,0)-1,1000)),C37)+COUNTIF(INDIRECT("INTVIEW!N"&amp;MATCH(1,Intview!L:L,0)&amp;":N"&amp;IFERROR(MATCH(SMALL(Intview!L:L,1+COUNTIF(Intview!L:L,"&lt;="&amp;"3")),Intview!L:L,0)-1,1000)),C37))</f>
        <v/>
      </c>
    </row>
    <row r="38" spans="1:7" x14ac:dyDescent="0.3">
      <c r="A38" s="19">
        <v>36</v>
      </c>
      <c r="B38" s="19" t="str">
        <f t="shared" ca="1" si="0"/>
        <v/>
      </c>
      <c r="C38" s="19" t="str">
        <f ca="1">IF(D38="","",INDEX(Raw!A:A,MATCH(D38,Raw!P:P,0)))</f>
        <v/>
      </c>
      <c r="D38" s="69" t="str">
        <f ca="1">IFERROR(LARGE(Raw!P:P,ROW()-2),"")</f>
        <v/>
      </c>
      <c r="E38" s="69" t="str">
        <f ca="1">IF(C38="","",INDEX('Team RBS'!BC:BC,MATCH(C38,'Team RBS'!BE:BE,0)))</f>
        <v/>
      </c>
      <c r="F38" s="69" t="str">
        <f ca="1">IF(C38="","",INDEX('Team RBS'!BG:BG,MATCH(C38,'Team RBS'!BI:BI,0)))</f>
        <v/>
      </c>
      <c r="G38" s="61" t="str">
        <f t="array" aca="1" ref="G38" ca="1">IF(C38="","",COUNTIF(INDIRECT("Math!D"&amp;MATCH(1,Math!B:B,0)&amp;":D"&amp;IFERROR(MATCH(SMALL(Math!B:B,1+COUNTIF(Math!B:B,"&lt;="&amp;"3")),Math!B:B,0)-1,1000)),C38)+COUNTIF(INDIRECT("Math!I"&amp;MATCH(1,Math!G:G,0)&amp;":I"&amp;IFERROR(MATCH(SMALL(Math!G:G,1+COUNTIF(Math!G:G,"&lt;="&amp;"3")),Math!G:G,0)-1,1000)),C38)+COUNTIF(INDIRECT("Math!N"&amp;MATCH(1,Math!L:L,0)&amp;":N"&amp;IFERROR(MATCH(SMALL(Math!L:L,1+COUNTIF(Math!L:L,"&lt;="&amp;"3")),Math!L:L,0)-1,1000)),C38)+COUNTIF(INDIRECT("Music!D"&amp;MATCH(1,Music!B:B,0)&amp;":D"&amp;IFERROR(MATCH(SMALL(Music!B:B,1+COUNTIF(Music!B:B,"&lt;="&amp;"3")),Music!B:B,0)-1,1000)),C38)+COUNTIF(INDIRECT("Music!I"&amp;MATCH(1,Music!G:G,0)&amp;":I"&amp;IFERROR(MATCH(SMALL(Music!G:G,1+COUNTIF(Music!G:G,"&lt;="&amp;"3")),Music!G:G,0)-1,1000)),C38)+COUNTIF(INDIRECT("Music!N"&amp;MATCH(1,Music!L:L,0)&amp;":N"&amp;IFERROR(MATCH(SMALL(Music!L:L,1+COUNTIF(Music!L:L,"&lt;="&amp;"3")),Music!L:L,0)-1,1000)),C38)+ COUNTIF(INDIRECT("Econ!D"&amp;MATCH(1,Econ!B:B,0)&amp;":D"&amp;IFERROR(MATCH(SMALL(Econ!B:B,1+COUNTIF(Econ!B:B,"&lt;="&amp;"3")),Econ!B:B,0)-1,1000)),C38)+COUNTIF(INDIRECT("Econ!I"&amp;MATCH(1,Econ!G:G,0)&amp;":I"&amp;IFERROR(MATCH(SMALL(Econ!G:G,1+COUNTIF(Econ!G:G,"&lt;="&amp;"3")),Econ!G:G,0)-1,1000)),C38)+COUNTIF(INDIRECT("Econ!N"&amp;MATCH(1,Econ!L:L,0)&amp;":N"&amp;IFERROR(MATCH(SMALL(Econ!L:L,1+COUNTIF(Econ!L:L,"&lt;="&amp;"3")),Econ!L:L,0)-1,1000)),C38)+COUNTIF(INDIRECT("Sci!D"&amp;MATCH(1,Sci!B:B,0)&amp;":D"&amp;IFERROR(MATCH(SMALL(Sci!B:B,1+COUNTIF(Sci!B:B,"&lt;="&amp;"3")),Sci!B:B,0)-1,1000)),C38)+COUNTIF(INDIRECT("Sci!I"&amp;MATCH(1,Sci!G:G,0)&amp;":I"&amp;IFERROR(MATCH(SMALL(Sci!G:G,1+COUNTIF(Sci!G:G,"&lt;="&amp;"3")),Sci!G:G,0)-1,1000)),C38)+COUNTIF(INDIRECT("Sci!N"&amp;MATCH(1,Sci!L:L,0)&amp;":N"&amp;IFERROR(MATCH(SMALL(Sci!L:L,1+COUNTIF(Sci!L:L,"&lt;="&amp;"3")),Sci!L:L,0)-1,1000)),C38)+ COUNTIF(INDIRECT("Lit!D"&amp;MATCH(1,Lit!B:B,0)&amp;":D"&amp;IFERROR(MATCH(SMALL(Lit!B:B,1+COUNTIF(Lit!B:B,"&lt;="&amp;"3")),Lit!B:B,0)-1,1000)),C38)+COUNTIF(INDIRECT("Lit!I"&amp;MATCH(1,Lit!G:G,0)&amp;":I"&amp;IFERROR(MATCH(SMALL(Lit!G:G,1+COUNTIF(Lit!G:G,"&lt;="&amp;"3")),Lit!G:G,0)-1,1000)),C38)+COUNTIF(INDIRECT("Lit!N"&amp;MATCH(1,Lit!L:L,0)&amp;":N"&amp;IFERROR(MATCH(SMALL(Lit!L:L,1+COUNTIF(Lit!L:L,"&lt;="&amp;"3")),Lit!L:L,0)-1,1000)),C38)+ COUNTIF(INDIRECT("Art!D"&amp;MATCH(1,Art!B:B,0)&amp;":D"&amp;IFERROR(MATCH(SMALL(Art!B:B,1+COUNTIF(Art!B:B,"&lt;="&amp;"3")),Art!B:B,0)-1,1000)),C38)+COUNTIF(INDIRECT("Art!I"&amp;MATCH(1,Art!G:G,0)&amp;":I"&amp;IFERROR(MATCH(SMALL(Art!G:G,1+COUNTIF(Art!G:G,"&lt;="&amp;"3")),Art!G:G,0)-1,1000)),C38)+COUNTIF(INDIRECT("Art!N"&amp;MATCH(1,Art!L:L,0)&amp;":N"&amp;IFERROR(MATCH(SMALL(Art!L:L,1+COUNTIF(Art!L:L,"&lt;="&amp;"3")),Art!L:L,0)-1,1000)),C38)+ COUNTIF(INDIRECT("SS!D"&amp;MATCH(1,SS!B:B,0)&amp;":D"&amp;IFERROR(MATCH(SMALL(SS!B:B,1+COUNTIF(SS!B:B,"&lt;="&amp;"3")),SS!B:B,0)-1,1000)),C38)+COUNTIF(INDIRECT("SS!I"&amp;MATCH(1,SS!G:G,0)&amp;":I"&amp;IFERROR(MATCH(SMALL(SS!G:G,1+COUNTIF(SS!G:G,"&lt;="&amp;"3")),SS!G:G,0)-1,1000)),C38)+COUNTIF(INDIRECT("SS!N"&amp;MATCH(1,SS!L:L,0)&amp;":N"&amp;IFERROR(MATCH(SMALL(SS!L:L,1+COUNTIF(SS!L:L,"&lt;="&amp;"3")),SS!L:L,0)-1,1000)),C38)+ COUNTIF(INDIRECT("ESSAY!D"&amp;MATCH(1,Essay!B:B,0)&amp;":D"&amp;IFERROR(MATCH(SMALL(Essay!B:B,1+COUNTIF(Essay!B:B,"&lt;="&amp;"3")),Essay!B:B,0)-1,1000)),C38)+COUNTIF(INDIRECT("ESSAY!I"&amp;MATCH(1,Essay!G:G,0)&amp;":I"&amp;IFERROR(MATCH(SMALL(Essay!G:G,1+COUNTIF(Essay!G:G,"&lt;="&amp;"3")),Essay!G:G,0)-1,1000)),C38)+COUNTIF(INDIRECT("ESSAY!N"&amp;MATCH(1,Essay!L:L,0)&amp;":N"&amp;IFERROR(MATCH(SMALL(Essay!L:L,1+COUNTIF(Essay!L:L,"&lt;="&amp;"3")),Essay!L:L,0)-1,1000)),C38)+ COUNTIF(INDIRECT("SPEECH!D"&amp;MATCH(1,Speech!B:B,0)&amp;":D"&amp;IFERROR(MATCH(SMALL(Speech!B:B,1+COUNTIF(Speech!B:B,"&lt;="&amp;"3")),Speech!B:B,0)-1,1000)),C38)+COUNTIF(INDIRECT("SPEECH!I"&amp;MATCH(1,Speech!G:G,0)&amp;":I"&amp;IFERROR(MATCH(SMALL(Speech!G:G,1+COUNTIF(Speech!G:G,"&lt;="&amp;"3")),Speech!G:G,0)-1,1000)),C38)+COUNTIF(INDIRECT("SPEECH!N"&amp;MATCH(1,Speech!L:L,0)&amp;":N"&amp;IFERROR(MATCH(SMALL(Speech!L:L,1+COUNTIF(Speech!L:L,"&lt;="&amp;"3")),Speech!L:L,0)-1,1000)),C38)+ COUNTIF(INDIRECT("INTVIEW!D"&amp;MATCH(1,Intview!B:B,0)&amp;":D"&amp;IFERROR(MATCH(SMALL(Intview!B:B,1+COUNTIF(Intview!B:B,"&lt;="&amp;"3")),Intview!B:B,0)-1,1000)),C38)+COUNTIF(INDIRECT("INTVIEW!I"&amp;MATCH(1,Intview!G:G,0)&amp;":I"&amp;IFERROR(MATCH(SMALL(Intview!G:G,1+COUNTIF(Intview!G:G,"&lt;="&amp;"3")),Intview!G:G,0)-1,1000)),C38)+COUNTIF(INDIRECT("INTVIEW!N"&amp;MATCH(1,Intview!L:L,0)&amp;":N"&amp;IFERROR(MATCH(SMALL(Intview!L:L,1+COUNTIF(Intview!L:L,"&lt;="&amp;"3")),Intview!L:L,0)-1,1000)),C38))</f>
        <v/>
      </c>
    </row>
    <row r="39" spans="1:7" x14ac:dyDescent="0.3">
      <c r="A39" s="19">
        <v>37</v>
      </c>
      <c r="B39" s="19" t="str">
        <f t="shared" ca="1" si="0"/>
        <v/>
      </c>
      <c r="C39" s="19" t="str">
        <f ca="1">IF(D39="","",INDEX(Raw!A:A,MATCH(D39,Raw!P:P,0)))</f>
        <v/>
      </c>
      <c r="D39" s="69" t="str">
        <f ca="1">IFERROR(LARGE(Raw!P:P,ROW()-2),"")</f>
        <v/>
      </c>
      <c r="E39" s="69" t="str">
        <f ca="1">IF(C39="","",INDEX('Team RBS'!BC:BC,MATCH(C39,'Team RBS'!BE:BE,0)))</f>
        <v/>
      </c>
      <c r="F39" s="69" t="str">
        <f ca="1">IF(C39="","",INDEX('Team RBS'!BG:BG,MATCH(C39,'Team RBS'!BI:BI,0)))</f>
        <v/>
      </c>
      <c r="G39" s="61" t="str">
        <f t="array" aca="1" ref="G39" ca="1">IF(C39="","",COUNTIF(INDIRECT("Math!D"&amp;MATCH(1,Math!B:B,0)&amp;":D"&amp;IFERROR(MATCH(SMALL(Math!B:B,1+COUNTIF(Math!B:B,"&lt;="&amp;"3")),Math!B:B,0)-1,1000)),C39)+COUNTIF(INDIRECT("Math!I"&amp;MATCH(1,Math!G:G,0)&amp;":I"&amp;IFERROR(MATCH(SMALL(Math!G:G,1+COUNTIF(Math!G:G,"&lt;="&amp;"3")),Math!G:G,0)-1,1000)),C39)+COUNTIF(INDIRECT("Math!N"&amp;MATCH(1,Math!L:L,0)&amp;":N"&amp;IFERROR(MATCH(SMALL(Math!L:L,1+COUNTIF(Math!L:L,"&lt;="&amp;"3")),Math!L:L,0)-1,1000)),C39)+COUNTIF(INDIRECT("Music!D"&amp;MATCH(1,Music!B:B,0)&amp;":D"&amp;IFERROR(MATCH(SMALL(Music!B:B,1+COUNTIF(Music!B:B,"&lt;="&amp;"3")),Music!B:B,0)-1,1000)),C39)+COUNTIF(INDIRECT("Music!I"&amp;MATCH(1,Music!G:G,0)&amp;":I"&amp;IFERROR(MATCH(SMALL(Music!G:G,1+COUNTIF(Music!G:G,"&lt;="&amp;"3")),Music!G:G,0)-1,1000)),C39)+COUNTIF(INDIRECT("Music!N"&amp;MATCH(1,Music!L:L,0)&amp;":N"&amp;IFERROR(MATCH(SMALL(Music!L:L,1+COUNTIF(Music!L:L,"&lt;="&amp;"3")),Music!L:L,0)-1,1000)),C39)+ COUNTIF(INDIRECT("Econ!D"&amp;MATCH(1,Econ!B:B,0)&amp;":D"&amp;IFERROR(MATCH(SMALL(Econ!B:B,1+COUNTIF(Econ!B:B,"&lt;="&amp;"3")),Econ!B:B,0)-1,1000)),C39)+COUNTIF(INDIRECT("Econ!I"&amp;MATCH(1,Econ!G:G,0)&amp;":I"&amp;IFERROR(MATCH(SMALL(Econ!G:G,1+COUNTIF(Econ!G:G,"&lt;="&amp;"3")),Econ!G:G,0)-1,1000)),C39)+COUNTIF(INDIRECT("Econ!N"&amp;MATCH(1,Econ!L:L,0)&amp;":N"&amp;IFERROR(MATCH(SMALL(Econ!L:L,1+COUNTIF(Econ!L:L,"&lt;="&amp;"3")),Econ!L:L,0)-1,1000)),C39)+COUNTIF(INDIRECT("Sci!D"&amp;MATCH(1,Sci!B:B,0)&amp;":D"&amp;IFERROR(MATCH(SMALL(Sci!B:B,1+COUNTIF(Sci!B:B,"&lt;="&amp;"3")),Sci!B:B,0)-1,1000)),C39)+COUNTIF(INDIRECT("Sci!I"&amp;MATCH(1,Sci!G:G,0)&amp;":I"&amp;IFERROR(MATCH(SMALL(Sci!G:G,1+COUNTIF(Sci!G:G,"&lt;="&amp;"3")),Sci!G:G,0)-1,1000)),C39)+COUNTIF(INDIRECT("Sci!N"&amp;MATCH(1,Sci!L:L,0)&amp;":N"&amp;IFERROR(MATCH(SMALL(Sci!L:L,1+COUNTIF(Sci!L:L,"&lt;="&amp;"3")),Sci!L:L,0)-1,1000)),C39)+ COUNTIF(INDIRECT("Lit!D"&amp;MATCH(1,Lit!B:B,0)&amp;":D"&amp;IFERROR(MATCH(SMALL(Lit!B:B,1+COUNTIF(Lit!B:B,"&lt;="&amp;"3")),Lit!B:B,0)-1,1000)),C39)+COUNTIF(INDIRECT("Lit!I"&amp;MATCH(1,Lit!G:G,0)&amp;":I"&amp;IFERROR(MATCH(SMALL(Lit!G:G,1+COUNTIF(Lit!G:G,"&lt;="&amp;"3")),Lit!G:G,0)-1,1000)),C39)+COUNTIF(INDIRECT("Lit!N"&amp;MATCH(1,Lit!L:L,0)&amp;":N"&amp;IFERROR(MATCH(SMALL(Lit!L:L,1+COUNTIF(Lit!L:L,"&lt;="&amp;"3")),Lit!L:L,0)-1,1000)),C39)+ COUNTIF(INDIRECT("Art!D"&amp;MATCH(1,Art!B:B,0)&amp;":D"&amp;IFERROR(MATCH(SMALL(Art!B:B,1+COUNTIF(Art!B:B,"&lt;="&amp;"3")),Art!B:B,0)-1,1000)),C39)+COUNTIF(INDIRECT("Art!I"&amp;MATCH(1,Art!G:G,0)&amp;":I"&amp;IFERROR(MATCH(SMALL(Art!G:G,1+COUNTIF(Art!G:G,"&lt;="&amp;"3")),Art!G:G,0)-1,1000)),C39)+COUNTIF(INDIRECT("Art!N"&amp;MATCH(1,Art!L:L,0)&amp;":N"&amp;IFERROR(MATCH(SMALL(Art!L:L,1+COUNTIF(Art!L:L,"&lt;="&amp;"3")),Art!L:L,0)-1,1000)),C39)+ COUNTIF(INDIRECT("SS!D"&amp;MATCH(1,SS!B:B,0)&amp;":D"&amp;IFERROR(MATCH(SMALL(SS!B:B,1+COUNTIF(SS!B:B,"&lt;="&amp;"3")),SS!B:B,0)-1,1000)),C39)+COUNTIF(INDIRECT("SS!I"&amp;MATCH(1,SS!G:G,0)&amp;":I"&amp;IFERROR(MATCH(SMALL(SS!G:G,1+COUNTIF(SS!G:G,"&lt;="&amp;"3")),SS!G:G,0)-1,1000)),C39)+COUNTIF(INDIRECT("SS!N"&amp;MATCH(1,SS!L:L,0)&amp;":N"&amp;IFERROR(MATCH(SMALL(SS!L:L,1+COUNTIF(SS!L:L,"&lt;="&amp;"3")),SS!L:L,0)-1,1000)),C39)+ COUNTIF(INDIRECT("ESSAY!D"&amp;MATCH(1,Essay!B:B,0)&amp;":D"&amp;IFERROR(MATCH(SMALL(Essay!B:B,1+COUNTIF(Essay!B:B,"&lt;="&amp;"3")),Essay!B:B,0)-1,1000)),C39)+COUNTIF(INDIRECT("ESSAY!I"&amp;MATCH(1,Essay!G:G,0)&amp;":I"&amp;IFERROR(MATCH(SMALL(Essay!G:G,1+COUNTIF(Essay!G:G,"&lt;="&amp;"3")),Essay!G:G,0)-1,1000)),C39)+COUNTIF(INDIRECT("ESSAY!N"&amp;MATCH(1,Essay!L:L,0)&amp;":N"&amp;IFERROR(MATCH(SMALL(Essay!L:L,1+COUNTIF(Essay!L:L,"&lt;="&amp;"3")),Essay!L:L,0)-1,1000)),C39)+ COUNTIF(INDIRECT("SPEECH!D"&amp;MATCH(1,Speech!B:B,0)&amp;":D"&amp;IFERROR(MATCH(SMALL(Speech!B:B,1+COUNTIF(Speech!B:B,"&lt;="&amp;"3")),Speech!B:B,0)-1,1000)),C39)+COUNTIF(INDIRECT("SPEECH!I"&amp;MATCH(1,Speech!G:G,0)&amp;":I"&amp;IFERROR(MATCH(SMALL(Speech!G:G,1+COUNTIF(Speech!G:G,"&lt;="&amp;"3")),Speech!G:G,0)-1,1000)),C39)+COUNTIF(INDIRECT("SPEECH!N"&amp;MATCH(1,Speech!L:L,0)&amp;":N"&amp;IFERROR(MATCH(SMALL(Speech!L:L,1+COUNTIF(Speech!L:L,"&lt;="&amp;"3")),Speech!L:L,0)-1,1000)),C39)+ COUNTIF(INDIRECT("INTVIEW!D"&amp;MATCH(1,Intview!B:B,0)&amp;":D"&amp;IFERROR(MATCH(SMALL(Intview!B:B,1+COUNTIF(Intview!B:B,"&lt;="&amp;"3")),Intview!B:B,0)-1,1000)),C39)+COUNTIF(INDIRECT("INTVIEW!I"&amp;MATCH(1,Intview!G:G,0)&amp;":I"&amp;IFERROR(MATCH(SMALL(Intview!G:G,1+COUNTIF(Intview!G:G,"&lt;="&amp;"3")),Intview!G:G,0)-1,1000)),C39)+COUNTIF(INDIRECT("INTVIEW!N"&amp;MATCH(1,Intview!L:L,0)&amp;":N"&amp;IFERROR(MATCH(SMALL(Intview!L:L,1+COUNTIF(Intview!L:L,"&lt;="&amp;"3")),Intview!L:L,0)-1,1000)),C39))</f>
        <v/>
      </c>
    </row>
    <row r="40" spans="1:7" x14ac:dyDescent="0.3">
      <c r="A40" s="19">
        <v>38</v>
      </c>
      <c r="B40" s="19" t="str">
        <f t="shared" ca="1" si="0"/>
        <v/>
      </c>
      <c r="C40" s="19" t="str">
        <f ca="1">IF(D40="","",INDEX(Raw!A:A,MATCH(D40,Raw!P:P,0)))</f>
        <v/>
      </c>
      <c r="D40" s="69" t="str">
        <f ca="1">IFERROR(LARGE(Raw!P:P,ROW()-2),"")</f>
        <v/>
      </c>
      <c r="E40" s="69" t="str">
        <f ca="1">IF(C40="","",INDEX('Team RBS'!BC:BC,MATCH(C40,'Team RBS'!BE:BE,0)))</f>
        <v/>
      </c>
      <c r="F40" s="69" t="str">
        <f ca="1">IF(C40="","",INDEX('Team RBS'!BG:BG,MATCH(C40,'Team RBS'!BI:BI,0)))</f>
        <v/>
      </c>
      <c r="G40" s="61" t="str">
        <f t="array" aca="1" ref="G40" ca="1">IF(C40="","",COUNTIF(INDIRECT("Math!D"&amp;MATCH(1,Math!B:B,0)&amp;":D"&amp;IFERROR(MATCH(SMALL(Math!B:B,1+COUNTIF(Math!B:B,"&lt;="&amp;"3")),Math!B:B,0)-1,1000)),C40)+COUNTIF(INDIRECT("Math!I"&amp;MATCH(1,Math!G:G,0)&amp;":I"&amp;IFERROR(MATCH(SMALL(Math!G:G,1+COUNTIF(Math!G:G,"&lt;="&amp;"3")),Math!G:G,0)-1,1000)),C40)+COUNTIF(INDIRECT("Math!N"&amp;MATCH(1,Math!L:L,0)&amp;":N"&amp;IFERROR(MATCH(SMALL(Math!L:L,1+COUNTIF(Math!L:L,"&lt;="&amp;"3")),Math!L:L,0)-1,1000)),C40)+COUNTIF(INDIRECT("Music!D"&amp;MATCH(1,Music!B:B,0)&amp;":D"&amp;IFERROR(MATCH(SMALL(Music!B:B,1+COUNTIF(Music!B:B,"&lt;="&amp;"3")),Music!B:B,0)-1,1000)),C40)+COUNTIF(INDIRECT("Music!I"&amp;MATCH(1,Music!G:G,0)&amp;":I"&amp;IFERROR(MATCH(SMALL(Music!G:G,1+COUNTIF(Music!G:G,"&lt;="&amp;"3")),Music!G:G,0)-1,1000)),C40)+COUNTIF(INDIRECT("Music!N"&amp;MATCH(1,Music!L:L,0)&amp;":N"&amp;IFERROR(MATCH(SMALL(Music!L:L,1+COUNTIF(Music!L:L,"&lt;="&amp;"3")),Music!L:L,0)-1,1000)),C40)+ COUNTIF(INDIRECT("Econ!D"&amp;MATCH(1,Econ!B:B,0)&amp;":D"&amp;IFERROR(MATCH(SMALL(Econ!B:B,1+COUNTIF(Econ!B:B,"&lt;="&amp;"3")),Econ!B:B,0)-1,1000)),C40)+COUNTIF(INDIRECT("Econ!I"&amp;MATCH(1,Econ!G:G,0)&amp;":I"&amp;IFERROR(MATCH(SMALL(Econ!G:G,1+COUNTIF(Econ!G:G,"&lt;="&amp;"3")),Econ!G:G,0)-1,1000)),C40)+COUNTIF(INDIRECT("Econ!N"&amp;MATCH(1,Econ!L:L,0)&amp;":N"&amp;IFERROR(MATCH(SMALL(Econ!L:L,1+COUNTIF(Econ!L:L,"&lt;="&amp;"3")),Econ!L:L,0)-1,1000)),C40)+COUNTIF(INDIRECT("Sci!D"&amp;MATCH(1,Sci!B:B,0)&amp;":D"&amp;IFERROR(MATCH(SMALL(Sci!B:B,1+COUNTIF(Sci!B:B,"&lt;="&amp;"3")),Sci!B:B,0)-1,1000)),C40)+COUNTIF(INDIRECT("Sci!I"&amp;MATCH(1,Sci!G:G,0)&amp;":I"&amp;IFERROR(MATCH(SMALL(Sci!G:G,1+COUNTIF(Sci!G:G,"&lt;="&amp;"3")),Sci!G:G,0)-1,1000)),C40)+COUNTIF(INDIRECT("Sci!N"&amp;MATCH(1,Sci!L:L,0)&amp;":N"&amp;IFERROR(MATCH(SMALL(Sci!L:L,1+COUNTIF(Sci!L:L,"&lt;="&amp;"3")),Sci!L:L,0)-1,1000)),C40)+ COUNTIF(INDIRECT("Lit!D"&amp;MATCH(1,Lit!B:B,0)&amp;":D"&amp;IFERROR(MATCH(SMALL(Lit!B:B,1+COUNTIF(Lit!B:B,"&lt;="&amp;"3")),Lit!B:B,0)-1,1000)),C40)+COUNTIF(INDIRECT("Lit!I"&amp;MATCH(1,Lit!G:G,0)&amp;":I"&amp;IFERROR(MATCH(SMALL(Lit!G:G,1+COUNTIF(Lit!G:G,"&lt;="&amp;"3")),Lit!G:G,0)-1,1000)),C40)+COUNTIF(INDIRECT("Lit!N"&amp;MATCH(1,Lit!L:L,0)&amp;":N"&amp;IFERROR(MATCH(SMALL(Lit!L:L,1+COUNTIF(Lit!L:L,"&lt;="&amp;"3")),Lit!L:L,0)-1,1000)),C40)+ COUNTIF(INDIRECT("Art!D"&amp;MATCH(1,Art!B:B,0)&amp;":D"&amp;IFERROR(MATCH(SMALL(Art!B:B,1+COUNTIF(Art!B:B,"&lt;="&amp;"3")),Art!B:B,0)-1,1000)),C40)+COUNTIF(INDIRECT("Art!I"&amp;MATCH(1,Art!G:G,0)&amp;":I"&amp;IFERROR(MATCH(SMALL(Art!G:G,1+COUNTIF(Art!G:G,"&lt;="&amp;"3")),Art!G:G,0)-1,1000)),C40)+COUNTIF(INDIRECT("Art!N"&amp;MATCH(1,Art!L:L,0)&amp;":N"&amp;IFERROR(MATCH(SMALL(Art!L:L,1+COUNTIF(Art!L:L,"&lt;="&amp;"3")),Art!L:L,0)-1,1000)),C40)+ COUNTIF(INDIRECT("SS!D"&amp;MATCH(1,SS!B:B,0)&amp;":D"&amp;IFERROR(MATCH(SMALL(SS!B:B,1+COUNTIF(SS!B:B,"&lt;="&amp;"3")),SS!B:B,0)-1,1000)),C40)+COUNTIF(INDIRECT("SS!I"&amp;MATCH(1,SS!G:G,0)&amp;":I"&amp;IFERROR(MATCH(SMALL(SS!G:G,1+COUNTIF(SS!G:G,"&lt;="&amp;"3")),SS!G:G,0)-1,1000)),C40)+COUNTIF(INDIRECT("SS!N"&amp;MATCH(1,SS!L:L,0)&amp;":N"&amp;IFERROR(MATCH(SMALL(SS!L:L,1+COUNTIF(SS!L:L,"&lt;="&amp;"3")),SS!L:L,0)-1,1000)),C40)+ COUNTIF(INDIRECT("ESSAY!D"&amp;MATCH(1,Essay!B:B,0)&amp;":D"&amp;IFERROR(MATCH(SMALL(Essay!B:B,1+COUNTIF(Essay!B:B,"&lt;="&amp;"3")),Essay!B:B,0)-1,1000)),C40)+COUNTIF(INDIRECT("ESSAY!I"&amp;MATCH(1,Essay!G:G,0)&amp;":I"&amp;IFERROR(MATCH(SMALL(Essay!G:G,1+COUNTIF(Essay!G:G,"&lt;="&amp;"3")),Essay!G:G,0)-1,1000)),C40)+COUNTIF(INDIRECT("ESSAY!N"&amp;MATCH(1,Essay!L:L,0)&amp;":N"&amp;IFERROR(MATCH(SMALL(Essay!L:L,1+COUNTIF(Essay!L:L,"&lt;="&amp;"3")),Essay!L:L,0)-1,1000)),C40)+ COUNTIF(INDIRECT("SPEECH!D"&amp;MATCH(1,Speech!B:B,0)&amp;":D"&amp;IFERROR(MATCH(SMALL(Speech!B:B,1+COUNTIF(Speech!B:B,"&lt;="&amp;"3")),Speech!B:B,0)-1,1000)),C40)+COUNTIF(INDIRECT("SPEECH!I"&amp;MATCH(1,Speech!G:G,0)&amp;":I"&amp;IFERROR(MATCH(SMALL(Speech!G:G,1+COUNTIF(Speech!G:G,"&lt;="&amp;"3")),Speech!G:G,0)-1,1000)),C40)+COUNTIF(INDIRECT("SPEECH!N"&amp;MATCH(1,Speech!L:L,0)&amp;":N"&amp;IFERROR(MATCH(SMALL(Speech!L:L,1+COUNTIF(Speech!L:L,"&lt;="&amp;"3")),Speech!L:L,0)-1,1000)),C40)+ COUNTIF(INDIRECT("INTVIEW!D"&amp;MATCH(1,Intview!B:B,0)&amp;":D"&amp;IFERROR(MATCH(SMALL(Intview!B:B,1+COUNTIF(Intview!B:B,"&lt;="&amp;"3")),Intview!B:B,0)-1,1000)),C40)+COUNTIF(INDIRECT("INTVIEW!I"&amp;MATCH(1,Intview!G:G,0)&amp;":I"&amp;IFERROR(MATCH(SMALL(Intview!G:G,1+COUNTIF(Intview!G:G,"&lt;="&amp;"3")),Intview!G:G,0)-1,1000)),C40)+COUNTIF(INDIRECT("INTVIEW!N"&amp;MATCH(1,Intview!L:L,0)&amp;":N"&amp;IFERROR(MATCH(SMALL(Intview!L:L,1+COUNTIF(Intview!L:L,"&lt;="&amp;"3")),Intview!L:L,0)-1,1000)),C40))</f>
        <v/>
      </c>
    </row>
    <row r="41" spans="1:7" x14ac:dyDescent="0.3">
      <c r="A41" s="19">
        <v>39</v>
      </c>
      <c r="B41" s="19" t="str">
        <f t="shared" ca="1" si="0"/>
        <v/>
      </c>
      <c r="C41" s="19" t="str">
        <f ca="1">IF(D41="","",INDEX(Raw!A:A,MATCH(D41,Raw!P:P,0)))</f>
        <v/>
      </c>
      <c r="D41" s="69" t="str">
        <f ca="1">IFERROR(LARGE(Raw!P:P,ROW()-2),"")</f>
        <v/>
      </c>
      <c r="E41" s="69" t="str">
        <f ca="1">IF(C41="","",INDEX('Team RBS'!BC:BC,MATCH(C41,'Team RBS'!BE:BE,0)))</f>
        <v/>
      </c>
      <c r="F41" s="69" t="str">
        <f ca="1">IF(C41="","",INDEX('Team RBS'!BG:BG,MATCH(C41,'Team RBS'!BI:BI,0)))</f>
        <v/>
      </c>
      <c r="G41" s="61" t="str">
        <f t="array" aca="1" ref="G41" ca="1">IF(C41="","",COUNTIF(INDIRECT("Math!D"&amp;MATCH(1,Math!B:B,0)&amp;":D"&amp;IFERROR(MATCH(SMALL(Math!B:B,1+COUNTIF(Math!B:B,"&lt;="&amp;"3")),Math!B:B,0)-1,1000)),C41)+COUNTIF(INDIRECT("Math!I"&amp;MATCH(1,Math!G:G,0)&amp;":I"&amp;IFERROR(MATCH(SMALL(Math!G:G,1+COUNTIF(Math!G:G,"&lt;="&amp;"3")),Math!G:G,0)-1,1000)),C41)+COUNTIF(INDIRECT("Math!N"&amp;MATCH(1,Math!L:L,0)&amp;":N"&amp;IFERROR(MATCH(SMALL(Math!L:L,1+COUNTIF(Math!L:L,"&lt;="&amp;"3")),Math!L:L,0)-1,1000)),C41)+COUNTIF(INDIRECT("Music!D"&amp;MATCH(1,Music!B:B,0)&amp;":D"&amp;IFERROR(MATCH(SMALL(Music!B:B,1+COUNTIF(Music!B:B,"&lt;="&amp;"3")),Music!B:B,0)-1,1000)),C41)+COUNTIF(INDIRECT("Music!I"&amp;MATCH(1,Music!G:G,0)&amp;":I"&amp;IFERROR(MATCH(SMALL(Music!G:G,1+COUNTIF(Music!G:G,"&lt;="&amp;"3")),Music!G:G,0)-1,1000)),C41)+COUNTIF(INDIRECT("Music!N"&amp;MATCH(1,Music!L:L,0)&amp;":N"&amp;IFERROR(MATCH(SMALL(Music!L:L,1+COUNTIF(Music!L:L,"&lt;="&amp;"3")),Music!L:L,0)-1,1000)),C41)+ COUNTIF(INDIRECT("Econ!D"&amp;MATCH(1,Econ!B:B,0)&amp;":D"&amp;IFERROR(MATCH(SMALL(Econ!B:B,1+COUNTIF(Econ!B:B,"&lt;="&amp;"3")),Econ!B:B,0)-1,1000)),C41)+COUNTIF(INDIRECT("Econ!I"&amp;MATCH(1,Econ!G:G,0)&amp;":I"&amp;IFERROR(MATCH(SMALL(Econ!G:G,1+COUNTIF(Econ!G:G,"&lt;="&amp;"3")),Econ!G:G,0)-1,1000)),C41)+COUNTIF(INDIRECT("Econ!N"&amp;MATCH(1,Econ!L:L,0)&amp;":N"&amp;IFERROR(MATCH(SMALL(Econ!L:L,1+COUNTIF(Econ!L:L,"&lt;="&amp;"3")),Econ!L:L,0)-1,1000)),C41)+COUNTIF(INDIRECT("Sci!D"&amp;MATCH(1,Sci!B:B,0)&amp;":D"&amp;IFERROR(MATCH(SMALL(Sci!B:B,1+COUNTIF(Sci!B:B,"&lt;="&amp;"3")),Sci!B:B,0)-1,1000)),C41)+COUNTIF(INDIRECT("Sci!I"&amp;MATCH(1,Sci!G:G,0)&amp;":I"&amp;IFERROR(MATCH(SMALL(Sci!G:G,1+COUNTIF(Sci!G:G,"&lt;="&amp;"3")),Sci!G:G,0)-1,1000)),C41)+COUNTIF(INDIRECT("Sci!N"&amp;MATCH(1,Sci!L:L,0)&amp;":N"&amp;IFERROR(MATCH(SMALL(Sci!L:L,1+COUNTIF(Sci!L:L,"&lt;="&amp;"3")),Sci!L:L,0)-1,1000)),C41)+ COUNTIF(INDIRECT("Lit!D"&amp;MATCH(1,Lit!B:B,0)&amp;":D"&amp;IFERROR(MATCH(SMALL(Lit!B:B,1+COUNTIF(Lit!B:B,"&lt;="&amp;"3")),Lit!B:B,0)-1,1000)),C41)+COUNTIF(INDIRECT("Lit!I"&amp;MATCH(1,Lit!G:G,0)&amp;":I"&amp;IFERROR(MATCH(SMALL(Lit!G:G,1+COUNTIF(Lit!G:G,"&lt;="&amp;"3")),Lit!G:G,0)-1,1000)),C41)+COUNTIF(INDIRECT("Lit!N"&amp;MATCH(1,Lit!L:L,0)&amp;":N"&amp;IFERROR(MATCH(SMALL(Lit!L:L,1+COUNTIF(Lit!L:L,"&lt;="&amp;"3")),Lit!L:L,0)-1,1000)),C41)+ COUNTIF(INDIRECT("Art!D"&amp;MATCH(1,Art!B:B,0)&amp;":D"&amp;IFERROR(MATCH(SMALL(Art!B:B,1+COUNTIF(Art!B:B,"&lt;="&amp;"3")),Art!B:B,0)-1,1000)),C41)+COUNTIF(INDIRECT("Art!I"&amp;MATCH(1,Art!G:G,0)&amp;":I"&amp;IFERROR(MATCH(SMALL(Art!G:G,1+COUNTIF(Art!G:G,"&lt;="&amp;"3")),Art!G:G,0)-1,1000)),C41)+COUNTIF(INDIRECT("Art!N"&amp;MATCH(1,Art!L:L,0)&amp;":N"&amp;IFERROR(MATCH(SMALL(Art!L:L,1+COUNTIF(Art!L:L,"&lt;="&amp;"3")),Art!L:L,0)-1,1000)),C41)+ COUNTIF(INDIRECT("SS!D"&amp;MATCH(1,SS!B:B,0)&amp;":D"&amp;IFERROR(MATCH(SMALL(SS!B:B,1+COUNTIF(SS!B:B,"&lt;="&amp;"3")),SS!B:B,0)-1,1000)),C41)+COUNTIF(INDIRECT("SS!I"&amp;MATCH(1,SS!G:G,0)&amp;":I"&amp;IFERROR(MATCH(SMALL(SS!G:G,1+COUNTIF(SS!G:G,"&lt;="&amp;"3")),SS!G:G,0)-1,1000)),C41)+COUNTIF(INDIRECT("SS!N"&amp;MATCH(1,SS!L:L,0)&amp;":N"&amp;IFERROR(MATCH(SMALL(SS!L:L,1+COUNTIF(SS!L:L,"&lt;="&amp;"3")),SS!L:L,0)-1,1000)),C41)+ COUNTIF(INDIRECT("ESSAY!D"&amp;MATCH(1,Essay!B:B,0)&amp;":D"&amp;IFERROR(MATCH(SMALL(Essay!B:B,1+COUNTIF(Essay!B:B,"&lt;="&amp;"3")),Essay!B:B,0)-1,1000)),C41)+COUNTIF(INDIRECT("ESSAY!I"&amp;MATCH(1,Essay!G:G,0)&amp;":I"&amp;IFERROR(MATCH(SMALL(Essay!G:G,1+COUNTIF(Essay!G:G,"&lt;="&amp;"3")),Essay!G:G,0)-1,1000)),C41)+COUNTIF(INDIRECT("ESSAY!N"&amp;MATCH(1,Essay!L:L,0)&amp;":N"&amp;IFERROR(MATCH(SMALL(Essay!L:L,1+COUNTIF(Essay!L:L,"&lt;="&amp;"3")),Essay!L:L,0)-1,1000)),C41)+ COUNTIF(INDIRECT("SPEECH!D"&amp;MATCH(1,Speech!B:B,0)&amp;":D"&amp;IFERROR(MATCH(SMALL(Speech!B:B,1+COUNTIF(Speech!B:B,"&lt;="&amp;"3")),Speech!B:B,0)-1,1000)),C41)+COUNTIF(INDIRECT("SPEECH!I"&amp;MATCH(1,Speech!G:G,0)&amp;":I"&amp;IFERROR(MATCH(SMALL(Speech!G:G,1+COUNTIF(Speech!G:G,"&lt;="&amp;"3")),Speech!G:G,0)-1,1000)),C41)+COUNTIF(INDIRECT("SPEECH!N"&amp;MATCH(1,Speech!L:L,0)&amp;":N"&amp;IFERROR(MATCH(SMALL(Speech!L:L,1+COUNTIF(Speech!L:L,"&lt;="&amp;"3")),Speech!L:L,0)-1,1000)),C41)+ COUNTIF(INDIRECT("INTVIEW!D"&amp;MATCH(1,Intview!B:B,0)&amp;":D"&amp;IFERROR(MATCH(SMALL(Intview!B:B,1+COUNTIF(Intview!B:B,"&lt;="&amp;"3")),Intview!B:B,0)-1,1000)),C41)+COUNTIF(INDIRECT("INTVIEW!I"&amp;MATCH(1,Intview!G:G,0)&amp;":I"&amp;IFERROR(MATCH(SMALL(Intview!G:G,1+COUNTIF(Intview!G:G,"&lt;="&amp;"3")),Intview!G:G,0)-1,1000)),C41)+COUNTIF(INDIRECT("INTVIEW!N"&amp;MATCH(1,Intview!L:L,0)&amp;":N"&amp;IFERROR(MATCH(SMALL(Intview!L:L,1+COUNTIF(Intview!L:L,"&lt;="&amp;"3")),Intview!L:L,0)-1,1000)),C41))</f>
        <v/>
      </c>
    </row>
    <row r="42" spans="1:7" x14ac:dyDescent="0.3">
      <c r="A42" s="19">
        <v>40</v>
      </c>
      <c r="B42" s="19" t="str">
        <f t="shared" ca="1" si="0"/>
        <v/>
      </c>
      <c r="C42" s="19" t="str">
        <f ca="1">IF(D42="","",INDEX(Raw!A:A,MATCH(D42,Raw!P:P,0)))</f>
        <v/>
      </c>
      <c r="D42" s="69" t="str">
        <f ca="1">IFERROR(LARGE(Raw!P:P,ROW()-2),"")</f>
        <v/>
      </c>
      <c r="E42" s="69" t="str">
        <f ca="1">IF(C42="","",INDEX('Team RBS'!BC:BC,MATCH(C42,'Team RBS'!BE:BE,0)))</f>
        <v/>
      </c>
      <c r="F42" s="69" t="str">
        <f ca="1">IF(C42="","",INDEX('Team RBS'!BG:BG,MATCH(C42,'Team RBS'!BI:BI,0)))</f>
        <v/>
      </c>
      <c r="G42" s="61" t="str">
        <f t="array" aca="1" ref="G42" ca="1">IF(C42="","",COUNTIF(INDIRECT("Math!D"&amp;MATCH(1,Math!B:B,0)&amp;":D"&amp;IFERROR(MATCH(SMALL(Math!B:B,1+COUNTIF(Math!B:B,"&lt;="&amp;"3")),Math!B:B,0)-1,1000)),C42)+COUNTIF(INDIRECT("Math!I"&amp;MATCH(1,Math!G:G,0)&amp;":I"&amp;IFERROR(MATCH(SMALL(Math!G:G,1+COUNTIF(Math!G:G,"&lt;="&amp;"3")),Math!G:G,0)-1,1000)),C42)+COUNTIF(INDIRECT("Math!N"&amp;MATCH(1,Math!L:L,0)&amp;":N"&amp;IFERROR(MATCH(SMALL(Math!L:L,1+COUNTIF(Math!L:L,"&lt;="&amp;"3")),Math!L:L,0)-1,1000)),C42)+COUNTIF(INDIRECT("Music!D"&amp;MATCH(1,Music!B:B,0)&amp;":D"&amp;IFERROR(MATCH(SMALL(Music!B:B,1+COUNTIF(Music!B:B,"&lt;="&amp;"3")),Music!B:B,0)-1,1000)),C42)+COUNTIF(INDIRECT("Music!I"&amp;MATCH(1,Music!G:G,0)&amp;":I"&amp;IFERROR(MATCH(SMALL(Music!G:G,1+COUNTIF(Music!G:G,"&lt;="&amp;"3")),Music!G:G,0)-1,1000)),C42)+COUNTIF(INDIRECT("Music!N"&amp;MATCH(1,Music!L:L,0)&amp;":N"&amp;IFERROR(MATCH(SMALL(Music!L:L,1+COUNTIF(Music!L:L,"&lt;="&amp;"3")),Music!L:L,0)-1,1000)),C42)+ COUNTIF(INDIRECT("Econ!D"&amp;MATCH(1,Econ!B:B,0)&amp;":D"&amp;IFERROR(MATCH(SMALL(Econ!B:B,1+COUNTIF(Econ!B:B,"&lt;="&amp;"3")),Econ!B:B,0)-1,1000)),C42)+COUNTIF(INDIRECT("Econ!I"&amp;MATCH(1,Econ!G:G,0)&amp;":I"&amp;IFERROR(MATCH(SMALL(Econ!G:G,1+COUNTIF(Econ!G:G,"&lt;="&amp;"3")),Econ!G:G,0)-1,1000)),C42)+COUNTIF(INDIRECT("Econ!N"&amp;MATCH(1,Econ!L:L,0)&amp;":N"&amp;IFERROR(MATCH(SMALL(Econ!L:L,1+COUNTIF(Econ!L:L,"&lt;="&amp;"3")),Econ!L:L,0)-1,1000)),C42)+COUNTIF(INDIRECT("Sci!D"&amp;MATCH(1,Sci!B:B,0)&amp;":D"&amp;IFERROR(MATCH(SMALL(Sci!B:B,1+COUNTIF(Sci!B:B,"&lt;="&amp;"3")),Sci!B:B,0)-1,1000)),C42)+COUNTIF(INDIRECT("Sci!I"&amp;MATCH(1,Sci!G:G,0)&amp;":I"&amp;IFERROR(MATCH(SMALL(Sci!G:G,1+COUNTIF(Sci!G:G,"&lt;="&amp;"3")),Sci!G:G,0)-1,1000)),C42)+COUNTIF(INDIRECT("Sci!N"&amp;MATCH(1,Sci!L:L,0)&amp;":N"&amp;IFERROR(MATCH(SMALL(Sci!L:L,1+COUNTIF(Sci!L:L,"&lt;="&amp;"3")),Sci!L:L,0)-1,1000)),C42)+ COUNTIF(INDIRECT("Lit!D"&amp;MATCH(1,Lit!B:B,0)&amp;":D"&amp;IFERROR(MATCH(SMALL(Lit!B:B,1+COUNTIF(Lit!B:B,"&lt;="&amp;"3")),Lit!B:B,0)-1,1000)),C42)+COUNTIF(INDIRECT("Lit!I"&amp;MATCH(1,Lit!G:G,0)&amp;":I"&amp;IFERROR(MATCH(SMALL(Lit!G:G,1+COUNTIF(Lit!G:G,"&lt;="&amp;"3")),Lit!G:G,0)-1,1000)),C42)+COUNTIF(INDIRECT("Lit!N"&amp;MATCH(1,Lit!L:L,0)&amp;":N"&amp;IFERROR(MATCH(SMALL(Lit!L:L,1+COUNTIF(Lit!L:L,"&lt;="&amp;"3")),Lit!L:L,0)-1,1000)),C42)+ COUNTIF(INDIRECT("Art!D"&amp;MATCH(1,Art!B:B,0)&amp;":D"&amp;IFERROR(MATCH(SMALL(Art!B:B,1+COUNTIF(Art!B:B,"&lt;="&amp;"3")),Art!B:B,0)-1,1000)),C42)+COUNTIF(INDIRECT("Art!I"&amp;MATCH(1,Art!G:G,0)&amp;":I"&amp;IFERROR(MATCH(SMALL(Art!G:G,1+COUNTIF(Art!G:G,"&lt;="&amp;"3")),Art!G:G,0)-1,1000)),C42)+COUNTIF(INDIRECT("Art!N"&amp;MATCH(1,Art!L:L,0)&amp;":N"&amp;IFERROR(MATCH(SMALL(Art!L:L,1+COUNTIF(Art!L:L,"&lt;="&amp;"3")),Art!L:L,0)-1,1000)),C42)+ COUNTIF(INDIRECT("SS!D"&amp;MATCH(1,SS!B:B,0)&amp;":D"&amp;IFERROR(MATCH(SMALL(SS!B:B,1+COUNTIF(SS!B:B,"&lt;="&amp;"3")),SS!B:B,0)-1,1000)),C42)+COUNTIF(INDIRECT("SS!I"&amp;MATCH(1,SS!G:G,0)&amp;":I"&amp;IFERROR(MATCH(SMALL(SS!G:G,1+COUNTIF(SS!G:G,"&lt;="&amp;"3")),SS!G:G,0)-1,1000)),C42)+COUNTIF(INDIRECT("SS!N"&amp;MATCH(1,SS!L:L,0)&amp;":N"&amp;IFERROR(MATCH(SMALL(SS!L:L,1+COUNTIF(SS!L:L,"&lt;="&amp;"3")),SS!L:L,0)-1,1000)),C42)+ COUNTIF(INDIRECT("ESSAY!D"&amp;MATCH(1,Essay!B:B,0)&amp;":D"&amp;IFERROR(MATCH(SMALL(Essay!B:B,1+COUNTIF(Essay!B:B,"&lt;="&amp;"3")),Essay!B:B,0)-1,1000)),C42)+COUNTIF(INDIRECT("ESSAY!I"&amp;MATCH(1,Essay!G:G,0)&amp;":I"&amp;IFERROR(MATCH(SMALL(Essay!G:G,1+COUNTIF(Essay!G:G,"&lt;="&amp;"3")),Essay!G:G,0)-1,1000)),C42)+COUNTIF(INDIRECT("ESSAY!N"&amp;MATCH(1,Essay!L:L,0)&amp;":N"&amp;IFERROR(MATCH(SMALL(Essay!L:L,1+COUNTIF(Essay!L:L,"&lt;="&amp;"3")),Essay!L:L,0)-1,1000)),C42)+ COUNTIF(INDIRECT("SPEECH!D"&amp;MATCH(1,Speech!B:B,0)&amp;":D"&amp;IFERROR(MATCH(SMALL(Speech!B:B,1+COUNTIF(Speech!B:B,"&lt;="&amp;"3")),Speech!B:B,0)-1,1000)),C42)+COUNTIF(INDIRECT("SPEECH!I"&amp;MATCH(1,Speech!G:G,0)&amp;":I"&amp;IFERROR(MATCH(SMALL(Speech!G:G,1+COUNTIF(Speech!G:G,"&lt;="&amp;"3")),Speech!G:G,0)-1,1000)),C42)+COUNTIF(INDIRECT("SPEECH!N"&amp;MATCH(1,Speech!L:L,0)&amp;":N"&amp;IFERROR(MATCH(SMALL(Speech!L:L,1+COUNTIF(Speech!L:L,"&lt;="&amp;"3")),Speech!L:L,0)-1,1000)),C42)+ COUNTIF(INDIRECT("INTVIEW!D"&amp;MATCH(1,Intview!B:B,0)&amp;":D"&amp;IFERROR(MATCH(SMALL(Intview!B:B,1+COUNTIF(Intview!B:B,"&lt;="&amp;"3")),Intview!B:B,0)-1,1000)),C42)+COUNTIF(INDIRECT("INTVIEW!I"&amp;MATCH(1,Intview!G:G,0)&amp;":I"&amp;IFERROR(MATCH(SMALL(Intview!G:G,1+COUNTIF(Intview!G:G,"&lt;="&amp;"3")),Intview!G:G,0)-1,1000)),C42)+COUNTIF(INDIRECT("INTVIEW!N"&amp;MATCH(1,Intview!L:L,0)&amp;":N"&amp;IFERROR(MATCH(SMALL(Intview!L:L,1+COUNTIF(Intview!L:L,"&lt;="&amp;"3")),Intview!L:L,0)-1,1000)),C42))</f>
        <v/>
      </c>
    </row>
    <row r="43" spans="1:7" x14ac:dyDescent="0.3">
      <c r="A43" s="19">
        <v>41</v>
      </c>
      <c r="B43" s="19" t="str">
        <f t="shared" ca="1" si="0"/>
        <v/>
      </c>
      <c r="C43" s="19" t="str">
        <f ca="1">IF(D43="","",INDEX(Raw!A:A,MATCH(D43,Raw!P:P,0)))</f>
        <v/>
      </c>
      <c r="D43" s="69" t="str">
        <f ca="1">IFERROR(LARGE(Raw!P:P,ROW()-2),"")</f>
        <v/>
      </c>
      <c r="E43" s="69" t="str">
        <f ca="1">IF(C43="","",INDEX('Team RBS'!BC:BC,MATCH(C43,'Team RBS'!BE:BE,0)))</f>
        <v/>
      </c>
      <c r="F43" s="69" t="str">
        <f ca="1">IF(C43="","",INDEX('Team RBS'!BG:BG,MATCH(C43,'Team RBS'!BI:BI,0)))</f>
        <v/>
      </c>
      <c r="G43" s="61" t="str">
        <f t="array" aca="1" ref="G43" ca="1">IF(C43="","",COUNTIF(INDIRECT("Math!D"&amp;MATCH(1,Math!B:B,0)&amp;":D"&amp;IFERROR(MATCH(SMALL(Math!B:B,1+COUNTIF(Math!B:B,"&lt;="&amp;"3")),Math!B:B,0)-1,1000)),C43)+COUNTIF(INDIRECT("Math!I"&amp;MATCH(1,Math!G:G,0)&amp;":I"&amp;IFERROR(MATCH(SMALL(Math!G:G,1+COUNTIF(Math!G:G,"&lt;="&amp;"3")),Math!G:G,0)-1,1000)),C43)+COUNTIF(INDIRECT("Math!N"&amp;MATCH(1,Math!L:L,0)&amp;":N"&amp;IFERROR(MATCH(SMALL(Math!L:L,1+COUNTIF(Math!L:L,"&lt;="&amp;"3")),Math!L:L,0)-1,1000)),C43)+COUNTIF(INDIRECT("Music!D"&amp;MATCH(1,Music!B:B,0)&amp;":D"&amp;IFERROR(MATCH(SMALL(Music!B:B,1+COUNTIF(Music!B:B,"&lt;="&amp;"3")),Music!B:B,0)-1,1000)),C43)+COUNTIF(INDIRECT("Music!I"&amp;MATCH(1,Music!G:G,0)&amp;":I"&amp;IFERROR(MATCH(SMALL(Music!G:G,1+COUNTIF(Music!G:G,"&lt;="&amp;"3")),Music!G:G,0)-1,1000)),C43)+COUNTIF(INDIRECT("Music!N"&amp;MATCH(1,Music!L:L,0)&amp;":N"&amp;IFERROR(MATCH(SMALL(Music!L:L,1+COUNTIF(Music!L:L,"&lt;="&amp;"3")),Music!L:L,0)-1,1000)),C43)+ COUNTIF(INDIRECT("Econ!D"&amp;MATCH(1,Econ!B:B,0)&amp;":D"&amp;IFERROR(MATCH(SMALL(Econ!B:B,1+COUNTIF(Econ!B:B,"&lt;="&amp;"3")),Econ!B:B,0)-1,1000)),C43)+COUNTIF(INDIRECT("Econ!I"&amp;MATCH(1,Econ!G:G,0)&amp;":I"&amp;IFERROR(MATCH(SMALL(Econ!G:G,1+COUNTIF(Econ!G:G,"&lt;="&amp;"3")),Econ!G:G,0)-1,1000)),C43)+COUNTIF(INDIRECT("Econ!N"&amp;MATCH(1,Econ!L:L,0)&amp;":N"&amp;IFERROR(MATCH(SMALL(Econ!L:L,1+COUNTIF(Econ!L:L,"&lt;="&amp;"3")),Econ!L:L,0)-1,1000)),C43)+COUNTIF(INDIRECT("Sci!D"&amp;MATCH(1,Sci!B:B,0)&amp;":D"&amp;IFERROR(MATCH(SMALL(Sci!B:B,1+COUNTIF(Sci!B:B,"&lt;="&amp;"3")),Sci!B:B,0)-1,1000)),C43)+COUNTIF(INDIRECT("Sci!I"&amp;MATCH(1,Sci!G:G,0)&amp;":I"&amp;IFERROR(MATCH(SMALL(Sci!G:G,1+COUNTIF(Sci!G:G,"&lt;="&amp;"3")),Sci!G:G,0)-1,1000)),C43)+COUNTIF(INDIRECT("Sci!N"&amp;MATCH(1,Sci!L:L,0)&amp;":N"&amp;IFERROR(MATCH(SMALL(Sci!L:L,1+COUNTIF(Sci!L:L,"&lt;="&amp;"3")),Sci!L:L,0)-1,1000)),C43)+ COUNTIF(INDIRECT("Lit!D"&amp;MATCH(1,Lit!B:B,0)&amp;":D"&amp;IFERROR(MATCH(SMALL(Lit!B:B,1+COUNTIF(Lit!B:B,"&lt;="&amp;"3")),Lit!B:B,0)-1,1000)),C43)+COUNTIF(INDIRECT("Lit!I"&amp;MATCH(1,Lit!G:G,0)&amp;":I"&amp;IFERROR(MATCH(SMALL(Lit!G:G,1+COUNTIF(Lit!G:G,"&lt;="&amp;"3")),Lit!G:G,0)-1,1000)),C43)+COUNTIF(INDIRECT("Lit!N"&amp;MATCH(1,Lit!L:L,0)&amp;":N"&amp;IFERROR(MATCH(SMALL(Lit!L:L,1+COUNTIF(Lit!L:L,"&lt;="&amp;"3")),Lit!L:L,0)-1,1000)),C43)+ COUNTIF(INDIRECT("Art!D"&amp;MATCH(1,Art!B:B,0)&amp;":D"&amp;IFERROR(MATCH(SMALL(Art!B:B,1+COUNTIF(Art!B:B,"&lt;="&amp;"3")),Art!B:B,0)-1,1000)),C43)+COUNTIF(INDIRECT("Art!I"&amp;MATCH(1,Art!G:G,0)&amp;":I"&amp;IFERROR(MATCH(SMALL(Art!G:G,1+COUNTIF(Art!G:G,"&lt;="&amp;"3")),Art!G:G,0)-1,1000)),C43)+COUNTIF(INDIRECT("Art!N"&amp;MATCH(1,Art!L:L,0)&amp;":N"&amp;IFERROR(MATCH(SMALL(Art!L:L,1+COUNTIF(Art!L:L,"&lt;="&amp;"3")),Art!L:L,0)-1,1000)),C43)+ COUNTIF(INDIRECT("SS!D"&amp;MATCH(1,SS!B:B,0)&amp;":D"&amp;IFERROR(MATCH(SMALL(SS!B:B,1+COUNTIF(SS!B:B,"&lt;="&amp;"3")),SS!B:B,0)-1,1000)),C43)+COUNTIF(INDIRECT("SS!I"&amp;MATCH(1,SS!G:G,0)&amp;":I"&amp;IFERROR(MATCH(SMALL(SS!G:G,1+COUNTIF(SS!G:G,"&lt;="&amp;"3")),SS!G:G,0)-1,1000)),C43)+COUNTIF(INDIRECT("SS!N"&amp;MATCH(1,SS!L:L,0)&amp;":N"&amp;IFERROR(MATCH(SMALL(SS!L:L,1+COUNTIF(SS!L:L,"&lt;="&amp;"3")),SS!L:L,0)-1,1000)),C43)+ COUNTIF(INDIRECT("ESSAY!D"&amp;MATCH(1,Essay!B:B,0)&amp;":D"&amp;IFERROR(MATCH(SMALL(Essay!B:B,1+COUNTIF(Essay!B:B,"&lt;="&amp;"3")),Essay!B:B,0)-1,1000)),C43)+COUNTIF(INDIRECT("ESSAY!I"&amp;MATCH(1,Essay!G:G,0)&amp;":I"&amp;IFERROR(MATCH(SMALL(Essay!G:G,1+COUNTIF(Essay!G:G,"&lt;="&amp;"3")),Essay!G:G,0)-1,1000)),C43)+COUNTIF(INDIRECT("ESSAY!N"&amp;MATCH(1,Essay!L:L,0)&amp;":N"&amp;IFERROR(MATCH(SMALL(Essay!L:L,1+COUNTIF(Essay!L:L,"&lt;="&amp;"3")),Essay!L:L,0)-1,1000)),C43)+ COUNTIF(INDIRECT("SPEECH!D"&amp;MATCH(1,Speech!B:B,0)&amp;":D"&amp;IFERROR(MATCH(SMALL(Speech!B:B,1+COUNTIF(Speech!B:B,"&lt;="&amp;"3")),Speech!B:B,0)-1,1000)),C43)+COUNTIF(INDIRECT("SPEECH!I"&amp;MATCH(1,Speech!G:G,0)&amp;":I"&amp;IFERROR(MATCH(SMALL(Speech!G:G,1+COUNTIF(Speech!G:G,"&lt;="&amp;"3")),Speech!G:G,0)-1,1000)),C43)+COUNTIF(INDIRECT("SPEECH!N"&amp;MATCH(1,Speech!L:L,0)&amp;":N"&amp;IFERROR(MATCH(SMALL(Speech!L:L,1+COUNTIF(Speech!L:L,"&lt;="&amp;"3")),Speech!L:L,0)-1,1000)),C43)+ COUNTIF(INDIRECT("INTVIEW!D"&amp;MATCH(1,Intview!B:B,0)&amp;":D"&amp;IFERROR(MATCH(SMALL(Intview!B:B,1+COUNTIF(Intview!B:B,"&lt;="&amp;"3")),Intview!B:B,0)-1,1000)),C43)+COUNTIF(INDIRECT("INTVIEW!I"&amp;MATCH(1,Intview!G:G,0)&amp;":I"&amp;IFERROR(MATCH(SMALL(Intview!G:G,1+COUNTIF(Intview!G:G,"&lt;="&amp;"3")),Intview!G:G,0)-1,1000)),C43)+COUNTIF(INDIRECT("INTVIEW!N"&amp;MATCH(1,Intview!L:L,0)&amp;":N"&amp;IFERROR(MATCH(SMALL(Intview!L:L,1+COUNTIF(Intview!L:L,"&lt;="&amp;"3")),Intview!L:L,0)-1,1000)),C43))</f>
        <v/>
      </c>
    </row>
    <row r="44" spans="1:7" x14ac:dyDescent="0.3">
      <c r="A44" s="19">
        <v>42</v>
      </c>
      <c r="B44" s="19" t="str">
        <f t="shared" ca="1" si="0"/>
        <v/>
      </c>
      <c r="C44" s="19" t="str">
        <f ca="1">IF(D44="","",INDEX(Raw!A:A,MATCH(D44,Raw!P:P,0)))</f>
        <v/>
      </c>
      <c r="D44" s="69" t="str">
        <f ca="1">IFERROR(LARGE(Raw!P:P,ROW()-2),"")</f>
        <v/>
      </c>
      <c r="E44" s="69" t="str">
        <f ca="1">IF(C44="","",INDEX('Team RBS'!BC:BC,MATCH(C44,'Team RBS'!BE:BE,0)))</f>
        <v/>
      </c>
      <c r="F44" s="69" t="str">
        <f ca="1">IF(C44="","",INDEX('Team RBS'!BG:BG,MATCH(C44,'Team RBS'!BI:BI,0)))</f>
        <v/>
      </c>
      <c r="G44" s="61" t="str">
        <f t="array" aca="1" ref="G44" ca="1">IF(C44="","",COUNTIF(INDIRECT("Math!D"&amp;MATCH(1,Math!B:B,0)&amp;":D"&amp;IFERROR(MATCH(SMALL(Math!B:B,1+COUNTIF(Math!B:B,"&lt;="&amp;"3")),Math!B:B,0)-1,1000)),C44)+COUNTIF(INDIRECT("Math!I"&amp;MATCH(1,Math!G:G,0)&amp;":I"&amp;IFERROR(MATCH(SMALL(Math!G:G,1+COUNTIF(Math!G:G,"&lt;="&amp;"3")),Math!G:G,0)-1,1000)),C44)+COUNTIF(INDIRECT("Math!N"&amp;MATCH(1,Math!L:L,0)&amp;":N"&amp;IFERROR(MATCH(SMALL(Math!L:L,1+COUNTIF(Math!L:L,"&lt;="&amp;"3")),Math!L:L,0)-1,1000)),C44)+COUNTIF(INDIRECT("Music!D"&amp;MATCH(1,Music!B:B,0)&amp;":D"&amp;IFERROR(MATCH(SMALL(Music!B:B,1+COUNTIF(Music!B:B,"&lt;="&amp;"3")),Music!B:B,0)-1,1000)),C44)+COUNTIF(INDIRECT("Music!I"&amp;MATCH(1,Music!G:G,0)&amp;":I"&amp;IFERROR(MATCH(SMALL(Music!G:G,1+COUNTIF(Music!G:G,"&lt;="&amp;"3")),Music!G:G,0)-1,1000)),C44)+COUNTIF(INDIRECT("Music!N"&amp;MATCH(1,Music!L:L,0)&amp;":N"&amp;IFERROR(MATCH(SMALL(Music!L:L,1+COUNTIF(Music!L:L,"&lt;="&amp;"3")),Music!L:L,0)-1,1000)),C44)+ COUNTIF(INDIRECT("Econ!D"&amp;MATCH(1,Econ!B:B,0)&amp;":D"&amp;IFERROR(MATCH(SMALL(Econ!B:B,1+COUNTIF(Econ!B:B,"&lt;="&amp;"3")),Econ!B:B,0)-1,1000)),C44)+COUNTIF(INDIRECT("Econ!I"&amp;MATCH(1,Econ!G:G,0)&amp;":I"&amp;IFERROR(MATCH(SMALL(Econ!G:G,1+COUNTIF(Econ!G:G,"&lt;="&amp;"3")),Econ!G:G,0)-1,1000)),C44)+COUNTIF(INDIRECT("Econ!N"&amp;MATCH(1,Econ!L:L,0)&amp;":N"&amp;IFERROR(MATCH(SMALL(Econ!L:L,1+COUNTIF(Econ!L:L,"&lt;="&amp;"3")),Econ!L:L,0)-1,1000)),C44)+COUNTIF(INDIRECT("Sci!D"&amp;MATCH(1,Sci!B:B,0)&amp;":D"&amp;IFERROR(MATCH(SMALL(Sci!B:B,1+COUNTIF(Sci!B:B,"&lt;="&amp;"3")),Sci!B:B,0)-1,1000)),C44)+COUNTIF(INDIRECT("Sci!I"&amp;MATCH(1,Sci!G:G,0)&amp;":I"&amp;IFERROR(MATCH(SMALL(Sci!G:G,1+COUNTIF(Sci!G:G,"&lt;="&amp;"3")),Sci!G:G,0)-1,1000)),C44)+COUNTIF(INDIRECT("Sci!N"&amp;MATCH(1,Sci!L:L,0)&amp;":N"&amp;IFERROR(MATCH(SMALL(Sci!L:L,1+COUNTIF(Sci!L:L,"&lt;="&amp;"3")),Sci!L:L,0)-1,1000)),C44)+ COUNTIF(INDIRECT("Lit!D"&amp;MATCH(1,Lit!B:B,0)&amp;":D"&amp;IFERROR(MATCH(SMALL(Lit!B:B,1+COUNTIF(Lit!B:B,"&lt;="&amp;"3")),Lit!B:B,0)-1,1000)),C44)+COUNTIF(INDIRECT("Lit!I"&amp;MATCH(1,Lit!G:G,0)&amp;":I"&amp;IFERROR(MATCH(SMALL(Lit!G:G,1+COUNTIF(Lit!G:G,"&lt;="&amp;"3")),Lit!G:G,0)-1,1000)),C44)+COUNTIF(INDIRECT("Lit!N"&amp;MATCH(1,Lit!L:L,0)&amp;":N"&amp;IFERROR(MATCH(SMALL(Lit!L:L,1+COUNTIF(Lit!L:L,"&lt;="&amp;"3")),Lit!L:L,0)-1,1000)),C44)+ COUNTIF(INDIRECT("Art!D"&amp;MATCH(1,Art!B:B,0)&amp;":D"&amp;IFERROR(MATCH(SMALL(Art!B:B,1+COUNTIF(Art!B:B,"&lt;="&amp;"3")),Art!B:B,0)-1,1000)),C44)+COUNTIF(INDIRECT("Art!I"&amp;MATCH(1,Art!G:G,0)&amp;":I"&amp;IFERROR(MATCH(SMALL(Art!G:G,1+COUNTIF(Art!G:G,"&lt;="&amp;"3")),Art!G:G,0)-1,1000)),C44)+COUNTIF(INDIRECT("Art!N"&amp;MATCH(1,Art!L:L,0)&amp;":N"&amp;IFERROR(MATCH(SMALL(Art!L:L,1+COUNTIF(Art!L:L,"&lt;="&amp;"3")),Art!L:L,0)-1,1000)),C44)+ COUNTIF(INDIRECT("SS!D"&amp;MATCH(1,SS!B:B,0)&amp;":D"&amp;IFERROR(MATCH(SMALL(SS!B:B,1+COUNTIF(SS!B:B,"&lt;="&amp;"3")),SS!B:B,0)-1,1000)),C44)+COUNTIF(INDIRECT("SS!I"&amp;MATCH(1,SS!G:G,0)&amp;":I"&amp;IFERROR(MATCH(SMALL(SS!G:G,1+COUNTIF(SS!G:G,"&lt;="&amp;"3")),SS!G:G,0)-1,1000)),C44)+COUNTIF(INDIRECT("SS!N"&amp;MATCH(1,SS!L:L,0)&amp;":N"&amp;IFERROR(MATCH(SMALL(SS!L:L,1+COUNTIF(SS!L:L,"&lt;="&amp;"3")),SS!L:L,0)-1,1000)),C44)+ COUNTIF(INDIRECT("ESSAY!D"&amp;MATCH(1,Essay!B:B,0)&amp;":D"&amp;IFERROR(MATCH(SMALL(Essay!B:B,1+COUNTIF(Essay!B:B,"&lt;="&amp;"3")),Essay!B:B,0)-1,1000)),C44)+COUNTIF(INDIRECT("ESSAY!I"&amp;MATCH(1,Essay!G:G,0)&amp;":I"&amp;IFERROR(MATCH(SMALL(Essay!G:G,1+COUNTIF(Essay!G:G,"&lt;="&amp;"3")),Essay!G:G,0)-1,1000)),C44)+COUNTIF(INDIRECT("ESSAY!N"&amp;MATCH(1,Essay!L:L,0)&amp;":N"&amp;IFERROR(MATCH(SMALL(Essay!L:L,1+COUNTIF(Essay!L:L,"&lt;="&amp;"3")),Essay!L:L,0)-1,1000)),C44)+ COUNTIF(INDIRECT("SPEECH!D"&amp;MATCH(1,Speech!B:B,0)&amp;":D"&amp;IFERROR(MATCH(SMALL(Speech!B:B,1+COUNTIF(Speech!B:B,"&lt;="&amp;"3")),Speech!B:B,0)-1,1000)),C44)+COUNTIF(INDIRECT("SPEECH!I"&amp;MATCH(1,Speech!G:G,0)&amp;":I"&amp;IFERROR(MATCH(SMALL(Speech!G:G,1+COUNTIF(Speech!G:G,"&lt;="&amp;"3")),Speech!G:G,0)-1,1000)),C44)+COUNTIF(INDIRECT("SPEECH!N"&amp;MATCH(1,Speech!L:L,0)&amp;":N"&amp;IFERROR(MATCH(SMALL(Speech!L:L,1+COUNTIF(Speech!L:L,"&lt;="&amp;"3")),Speech!L:L,0)-1,1000)),C44)+ COUNTIF(INDIRECT("INTVIEW!D"&amp;MATCH(1,Intview!B:B,0)&amp;":D"&amp;IFERROR(MATCH(SMALL(Intview!B:B,1+COUNTIF(Intview!B:B,"&lt;="&amp;"3")),Intview!B:B,0)-1,1000)),C44)+COUNTIF(INDIRECT("INTVIEW!I"&amp;MATCH(1,Intview!G:G,0)&amp;":I"&amp;IFERROR(MATCH(SMALL(Intview!G:G,1+COUNTIF(Intview!G:G,"&lt;="&amp;"3")),Intview!G:G,0)-1,1000)),C44)+COUNTIF(INDIRECT("INTVIEW!N"&amp;MATCH(1,Intview!L:L,0)&amp;":N"&amp;IFERROR(MATCH(SMALL(Intview!L:L,1+COUNTIF(Intview!L:L,"&lt;="&amp;"3")),Intview!L:L,0)-1,1000)),C44))</f>
        <v/>
      </c>
    </row>
    <row r="45" spans="1:7" x14ac:dyDescent="0.3">
      <c r="A45" s="19">
        <v>43</v>
      </c>
      <c r="B45" s="19" t="str">
        <f t="shared" ca="1" si="0"/>
        <v/>
      </c>
      <c r="C45" s="19" t="str">
        <f ca="1">IF(D45="","",INDEX(Raw!A:A,MATCH(D45,Raw!P:P,0)))</f>
        <v/>
      </c>
      <c r="D45" s="69" t="str">
        <f ca="1">IFERROR(LARGE(Raw!P:P,ROW()-2),"")</f>
        <v/>
      </c>
      <c r="E45" s="69" t="str">
        <f ca="1">IF(C45="","",INDEX('Team RBS'!BC:BC,MATCH(C45,'Team RBS'!BE:BE,0)))</f>
        <v/>
      </c>
      <c r="F45" s="69" t="str">
        <f ca="1">IF(C45="","",INDEX('Team RBS'!BG:BG,MATCH(C45,'Team RBS'!BI:BI,0)))</f>
        <v/>
      </c>
      <c r="G45" s="61" t="str">
        <f t="array" aca="1" ref="G45" ca="1">IF(C45="","",COUNTIF(INDIRECT("Math!D"&amp;MATCH(1,Math!B:B,0)&amp;":D"&amp;IFERROR(MATCH(SMALL(Math!B:B,1+COUNTIF(Math!B:B,"&lt;="&amp;"3")),Math!B:B,0)-1,1000)),C45)+COUNTIF(INDIRECT("Math!I"&amp;MATCH(1,Math!G:G,0)&amp;":I"&amp;IFERROR(MATCH(SMALL(Math!G:G,1+COUNTIF(Math!G:G,"&lt;="&amp;"3")),Math!G:G,0)-1,1000)),C45)+COUNTIF(INDIRECT("Math!N"&amp;MATCH(1,Math!L:L,0)&amp;":N"&amp;IFERROR(MATCH(SMALL(Math!L:L,1+COUNTIF(Math!L:L,"&lt;="&amp;"3")),Math!L:L,0)-1,1000)),C45)+COUNTIF(INDIRECT("Music!D"&amp;MATCH(1,Music!B:B,0)&amp;":D"&amp;IFERROR(MATCH(SMALL(Music!B:B,1+COUNTIF(Music!B:B,"&lt;="&amp;"3")),Music!B:B,0)-1,1000)),C45)+COUNTIF(INDIRECT("Music!I"&amp;MATCH(1,Music!G:G,0)&amp;":I"&amp;IFERROR(MATCH(SMALL(Music!G:G,1+COUNTIF(Music!G:G,"&lt;="&amp;"3")),Music!G:G,0)-1,1000)),C45)+COUNTIF(INDIRECT("Music!N"&amp;MATCH(1,Music!L:L,0)&amp;":N"&amp;IFERROR(MATCH(SMALL(Music!L:L,1+COUNTIF(Music!L:L,"&lt;="&amp;"3")),Music!L:L,0)-1,1000)),C45)+ COUNTIF(INDIRECT("Econ!D"&amp;MATCH(1,Econ!B:B,0)&amp;":D"&amp;IFERROR(MATCH(SMALL(Econ!B:B,1+COUNTIF(Econ!B:B,"&lt;="&amp;"3")),Econ!B:B,0)-1,1000)),C45)+COUNTIF(INDIRECT("Econ!I"&amp;MATCH(1,Econ!G:G,0)&amp;":I"&amp;IFERROR(MATCH(SMALL(Econ!G:G,1+COUNTIF(Econ!G:G,"&lt;="&amp;"3")),Econ!G:G,0)-1,1000)),C45)+COUNTIF(INDIRECT("Econ!N"&amp;MATCH(1,Econ!L:L,0)&amp;":N"&amp;IFERROR(MATCH(SMALL(Econ!L:L,1+COUNTIF(Econ!L:L,"&lt;="&amp;"3")),Econ!L:L,0)-1,1000)),C45)+COUNTIF(INDIRECT("Sci!D"&amp;MATCH(1,Sci!B:B,0)&amp;":D"&amp;IFERROR(MATCH(SMALL(Sci!B:B,1+COUNTIF(Sci!B:B,"&lt;="&amp;"3")),Sci!B:B,0)-1,1000)),C45)+COUNTIF(INDIRECT("Sci!I"&amp;MATCH(1,Sci!G:G,0)&amp;":I"&amp;IFERROR(MATCH(SMALL(Sci!G:G,1+COUNTIF(Sci!G:G,"&lt;="&amp;"3")),Sci!G:G,0)-1,1000)),C45)+COUNTIF(INDIRECT("Sci!N"&amp;MATCH(1,Sci!L:L,0)&amp;":N"&amp;IFERROR(MATCH(SMALL(Sci!L:L,1+COUNTIF(Sci!L:L,"&lt;="&amp;"3")),Sci!L:L,0)-1,1000)),C45)+ COUNTIF(INDIRECT("Lit!D"&amp;MATCH(1,Lit!B:B,0)&amp;":D"&amp;IFERROR(MATCH(SMALL(Lit!B:B,1+COUNTIF(Lit!B:B,"&lt;="&amp;"3")),Lit!B:B,0)-1,1000)),C45)+COUNTIF(INDIRECT("Lit!I"&amp;MATCH(1,Lit!G:G,0)&amp;":I"&amp;IFERROR(MATCH(SMALL(Lit!G:G,1+COUNTIF(Lit!G:G,"&lt;="&amp;"3")),Lit!G:G,0)-1,1000)),C45)+COUNTIF(INDIRECT("Lit!N"&amp;MATCH(1,Lit!L:L,0)&amp;":N"&amp;IFERROR(MATCH(SMALL(Lit!L:L,1+COUNTIF(Lit!L:L,"&lt;="&amp;"3")),Lit!L:L,0)-1,1000)),C45)+ COUNTIF(INDIRECT("Art!D"&amp;MATCH(1,Art!B:B,0)&amp;":D"&amp;IFERROR(MATCH(SMALL(Art!B:B,1+COUNTIF(Art!B:B,"&lt;="&amp;"3")),Art!B:B,0)-1,1000)),C45)+COUNTIF(INDIRECT("Art!I"&amp;MATCH(1,Art!G:G,0)&amp;":I"&amp;IFERROR(MATCH(SMALL(Art!G:G,1+COUNTIF(Art!G:G,"&lt;="&amp;"3")),Art!G:G,0)-1,1000)),C45)+COUNTIF(INDIRECT("Art!N"&amp;MATCH(1,Art!L:L,0)&amp;":N"&amp;IFERROR(MATCH(SMALL(Art!L:L,1+COUNTIF(Art!L:L,"&lt;="&amp;"3")),Art!L:L,0)-1,1000)),C45)+ COUNTIF(INDIRECT("SS!D"&amp;MATCH(1,SS!B:B,0)&amp;":D"&amp;IFERROR(MATCH(SMALL(SS!B:B,1+COUNTIF(SS!B:B,"&lt;="&amp;"3")),SS!B:B,0)-1,1000)),C45)+COUNTIF(INDIRECT("SS!I"&amp;MATCH(1,SS!G:G,0)&amp;":I"&amp;IFERROR(MATCH(SMALL(SS!G:G,1+COUNTIF(SS!G:G,"&lt;="&amp;"3")),SS!G:G,0)-1,1000)),C45)+COUNTIF(INDIRECT("SS!N"&amp;MATCH(1,SS!L:L,0)&amp;":N"&amp;IFERROR(MATCH(SMALL(SS!L:L,1+COUNTIF(SS!L:L,"&lt;="&amp;"3")),SS!L:L,0)-1,1000)),C45)+ COUNTIF(INDIRECT("ESSAY!D"&amp;MATCH(1,Essay!B:B,0)&amp;":D"&amp;IFERROR(MATCH(SMALL(Essay!B:B,1+COUNTIF(Essay!B:B,"&lt;="&amp;"3")),Essay!B:B,0)-1,1000)),C45)+COUNTIF(INDIRECT("ESSAY!I"&amp;MATCH(1,Essay!G:G,0)&amp;":I"&amp;IFERROR(MATCH(SMALL(Essay!G:G,1+COUNTIF(Essay!G:G,"&lt;="&amp;"3")),Essay!G:G,0)-1,1000)),C45)+COUNTIF(INDIRECT("ESSAY!N"&amp;MATCH(1,Essay!L:L,0)&amp;":N"&amp;IFERROR(MATCH(SMALL(Essay!L:L,1+COUNTIF(Essay!L:L,"&lt;="&amp;"3")),Essay!L:L,0)-1,1000)),C45)+ COUNTIF(INDIRECT("SPEECH!D"&amp;MATCH(1,Speech!B:B,0)&amp;":D"&amp;IFERROR(MATCH(SMALL(Speech!B:B,1+COUNTIF(Speech!B:B,"&lt;="&amp;"3")),Speech!B:B,0)-1,1000)),C45)+COUNTIF(INDIRECT("SPEECH!I"&amp;MATCH(1,Speech!G:G,0)&amp;":I"&amp;IFERROR(MATCH(SMALL(Speech!G:G,1+COUNTIF(Speech!G:G,"&lt;="&amp;"3")),Speech!G:G,0)-1,1000)),C45)+COUNTIF(INDIRECT("SPEECH!N"&amp;MATCH(1,Speech!L:L,0)&amp;":N"&amp;IFERROR(MATCH(SMALL(Speech!L:L,1+COUNTIF(Speech!L:L,"&lt;="&amp;"3")),Speech!L:L,0)-1,1000)),C45)+ COUNTIF(INDIRECT("INTVIEW!D"&amp;MATCH(1,Intview!B:B,0)&amp;":D"&amp;IFERROR(MATCH(SMALL(Intview!B:B,1+COUNTIF(Intview!B:B,"&lt;="&amp;"3")),Intview!B:B,0)-1,1000)),C45)+COUNTIF(INDIRECT("INTVIEW!I"&amp;MATCH(1,Intview!G:G,0)&amp;":I"&amp;IFERROR(MATCH(SMALL(Intview!G:G,1+COUNTIF(Intview!G:G,"&lt;="&amp;"3")),Intview!G:G,0)-1,1000)),C45)+COUNTIF(INDIRECT("INTVIEW!N"&amp;MATCH(1,Intview!L:L,0)&amp;":N"&amp;IFERROR(MATCH(SMALL(Intview!L:L,1+COUNTIF(Intview!L:L,"&lt;="&amp;"3")),Intview!L:L,0)-1,1000)),C45))</f>
        <v/>
      </c>
    </row>
    <row r="46" spans="1:7" x14ac:dyDescent="0.3">
      <c r="A46" s="19">
        <v>44</v>
      </c>
      <c r="B46" s="19" t="str">
        <f t="shared" ca="1" si="0"/>
        <v/>
      </c>
      <c r="C46" s="19" t="str">
        <f ca="1">IF(D46="","",INDEX(Raw!A:A,MATCH(D46,Raw!P:P,0)))</f>
        <v/>
      </c>
      <c r="D46" s="69" t="str">
        <f ca="1">IFERROR(LARGE(Raw!P:P,ROW()-2),"")</f>
        <v/>
      </c>
      <c r="E46" s="69" t="str">
        <f ca="1">IF(C46="","",INDEX('Team RBS'!BC:BC,MATCH(C46,'Team RBS'!BE:BE,0)))</f>
        <v/>
      </c>
      <c r="F46" s="69" t="str">
        <f ca="1">IF(C46="","",INDEX('Team RBS'!BG:BG,MATCH(C46,'Team RBS'!BI:BI,0)))</f>
        <v/>
      </c>
      <c r="G46" s="61" t="str">
        <f t="array" aca="1" ref="G46" ca="1">IF(C46="","",COUNTIF(INDIRECT("Math!D"&amp;MATCH(1,Math!B:B,0)&amp;":D"&amp;IFERROR(MATCH(SMALL(Math!B:B,1+COUNTIF(Math!B:B,"&lt;="&amp;"3")),Math!B:B,0)-1,1000)),C46)+COUNTIF(INDIRECT("Math!I"&amp;MATCH(1,Math!G:G,0)&amp;":I"&amp;IFERROR(MATCH(SMALL(Math!G:G,1+COUNTIF(Math!G:G,"&lt;="&amp;"3")),Math!G:G,0)-1,1000)),C46)+COUNTIF(INDIRECT("Math!N"&amp;MATCH(1,Math!L:L,0)&amp;":N"&amp;IFERROR(MATCH(SMALL(Math!L:L,1+COUNTIF(Math!L:L,"&lt;="&amp;"3")),Math!L:L,0)-1,1000)),C46)+COUNTIF(INDIRECT("Music!D"&amp;MATCH(1,Music!B:B,0)&amp;":D"&amp;IFERROR(MATCH(SMALL(Music!B:B,1+COUNTIF(Music!B:B,"&lt;="&amp;"3")),Music!B:B,0)-1,1000)),C46)+COUNTIF(INDIRECT("Music!I"&amp;MATCH(1,Music!G:G,0)&amp;":I"&amp;IFERROR(MATCH(SMALL(Music!G:G,1+COUNTIF(Music!G:G,"&lt;="&amp;"3")),Music!G:G,0)-1,1000)),C46)+COUNTIF(INDIRECT("Music!N"&amp;MATCH(1,Music!L:L,0)&amp;":N"&amp;IFERROR(MATCH(SMALL(Music!L:L,1+COUNTIF(Music!L:L,"&lt;="&amp;"3")),Music!L:L,0)-1,1000)),C46)+ COUNTIF(INDIRECT("Econ!D"&amp;MATCH(1,Econ!B:B,0)&amp;":D"&amp;IFERROR(MATCH(SMALL(Econ!B:B,1+COUNTIF(Econ!B:B,"&lt;="&amp;"3")),Econ!B:B,0)-1,1000)),C46)+COUNTIF(INDIRECT("Econ!I"&amp;MATCH(1,Econ!G:G,0)&amp;":I"&amp;IFERROR(MATCH(SMALL(Econ!G:G,1+COUNTIF(Econ!G:G,"&lt;="&amp;"3")),Econ!G:G,0)-1,1000)),C46)+COUNTIF(INDIRECT("Econ!N"&amp;MATCH(1,Econ!L:L,0)&amp;":N"&amp;IFERROR(MATCH(SMALL(Econ!L:L,1+COUNTIF(Econ!L:L,"&lt;="&amp;"3")),Econ!L:L,0)-1,1000)),C46)+COUNTIF(INDIRECT("Sci!D"&amp;MATCH(1,Sci!B:B,0)&amp;":D"&amp;IFERROR(MATCH(SMALL(Sci!B:B,1+COUNTIF(Sci!B:B,"&lt;="&amp;"3")),Sci!B:B,0)-1,1000)),C46)+COUNTIF(INDIRECT("Sci!I"&amp;MATCH(1,Sci!G:G,0)&amp;":I"&amp;IFERROR(MATCH(SMALL(Sci!G:G,1+COUNTIF(Sci!G:G,"&lt;="&amp;"3")),Sci!G:G,0)-1,1000)),C46)+COUNTIF(INDIRECT("Sci!N"&amp;MATCH(1,Sci!L:L,0)&amp;":N"&amp;IFERROR(MATCH(SMALL(Sci!L:L,1+COUNTIF(Sci!L:L,"&lt;="&amp;"3")),Sci!L:L,0)-1,1000)),C46)+ COUNTIF(INDIRECT("Lit!D"&amp;MATCH(1,Lit!B:B,0)&amp;":D"&amp;IFERROR(MATCH(SMALL(Lit!B:B,1+COUNTIF(Lit!B:B,"&lt;="&amp;"3")),Lit!B:B,0)-1,1000)),C46)+COUNTIF(INDIRECT("Lit!I"&amp;MATCH(1,Lit!G:G,0)&amp;":I"&amp;IFERROR(MATCH(SMALL(Lit!G:G,1+COUNTIF(Lit!G:G,"&lt;="&amp;"3")),Lit!G:G,0)-1,1000)),C46)+COUNTIF(INDIRECT("Lit!N"&amp;MATCH(1,Lit!L:L,0)&amp;":N"&amp;IFERROR(MATCH(SMALL(Lit!L:L,1+COUNTIF(Lit!L:L,"&lt;="&amp;"3")),Lit!L:L,0)-1,1000)),C46)+ COUNTIF(INDIRECT("Art!D"&amp;MATCH(1,Art!B:B,0)&amp;":D"&amp;IFERROR(MATCH(SMALL(Art!B:B,1+COUNTIF(Art!B:B,"&lt;="&amp;"3")),Art!B:B,0)-1,1000)),C46)+COUNTIF(INDIRECT("Art!I"&amp;MATCH(1,Art!G:G,0)&amp;":I"&amp;IFERROR(MATCH(SMALL(Art!G:G,1+COUNTIF(Art!G:G,"&lt;="&amp;"3")),Art!G:G,0)-1,1000)),C46)+COUNTIF(INDIRECT("Art!N"&amp;MATCH(1,Art!L:L,0)&amp;":N"&amp;IFERROR(MATCH(SMALL(Art!L:L,1+COUNTIF(Art!L:L,"&lt;="&amp;"3")),Art!L:L,0)-1,1000)),C46)+ COUNTIF(INDIRECT("SS!D"&amp;MATCH(1,SS!B:B,0)&amp;":D"&amp;IFERROR(MATCH(SMALL(SS!B:B,1+COUNTIF(SS!B:B,"&lt;="&amp;"3")),SS!B:B,0)-1,1000)),C46)+COUNTIF(INDIRECT("SS!I"&amp;MATCH(1,SS!G:G,0)&amp;":I"&amp;IFERROR(MATCH(SMALL(SS!G:G,1+COUNTIF(SS!G:G,"&lt;="&amp;"3")),SS!G:G,0)-1,1000)),C46)+COUNTIF(INDIRECT("SS!N"&amp;MATCH(1,SS!L:L,0)&amp;":N"&amp;IFERROR(MATCH(SMALL(SS!L:L,1+COUNTIF(SS!L:L,"&lt;="&amp;"3")),SS!L:L,0)-1,1000)),C46)+ COUNTIF(INDIRECT("ESSAY!D"&amp;MATCH(1,Essay!B:B,0)&amp;":D"&amp;IFERROR(MATCH(SMALL(Essay!B:B,1+COUNTIF(Essay!B:B,"&lt;="&amp;"3")),Essay!B:B,0)-1,1000)),C46)+COUNTIF(INDIRECT("ESSAY!I"&amp;MATCH(1,Essay!G:G,0)&amp;":I"&amp;IFERROR(MATCH(SMALL(Essay!G:G,1+COUNTIF(Essay!G:G,"&lt;="&amp;"3")),Essay!G:G,0)-1,1000)),C46)+COUNTIF(INDIRECT("ESSAY!N"&amp;MATCH(1,Essay!L:L,0)&amp;":N"&amp;IFERROR(MATCH(SMALL(Essay!L:L,1+COUNTIF(Essay!L:L,"&lt;="&amp;"3")),Essay!L:L,0)-1,1000)),C46)+ COUNTIF(INDIRECT("SPEECH!D"&amp;MATCH(1,Speech!B:B,0)&amp;":D"&amp;IFERROR(MATCH(SMALL(Speech!B:B,1+COUNTIF(Speech!B:B,"&lt;="&amp;"3")),Speech!B:B,0)-1,1000)),C46)+COUNTIF(INDIRECT("SPEECH!I"&amp;MATCH(1,Speech!G:G,0)&amp;":I"&amp;IFERROR(MATCH(SMALL(Speech!G:G,1+COUNTIF(Speech!G:G,"&lt;="&amp;"3")),Speech!G:G,0)-1,1000)),C46)+COUNTIF(INDIRECT("SPEECH!N"&amp;MATCH(1,Speech!L:L,0)&amp;":N"&amp;IFERROR(MATCH(SMALL(Speech!L:L,1+COUNTIF(Speech!L:L,"&lt;="&amp;"3")),Speech!L:L,0)-1,1000)),C46)+ COUNTIF(INDIRECT("INTVIEW!D"&amp;MATCH(1,Intview!B:B,0)&amp;":D"&amp;IFERROR(MATCH(SMALL(Intview!B:B,1+COUNTIF(Intview!B:B,"&lt;="&amp;"3")),Intview!B:B,0)-1,1000)),C46)+COUNTIF(INDIRECT("INTVIEW!I"&amp;MATCH(1,Intview!G:G,0)&amp;":I"&amp;IFERROR(MATCH(SMALL(Intview!G:G,1+COUNTIF(Intview!G:G,"&lt;="&amp;"3")),Intview!G:G,0)-1,1000)),C46)+COUNTIF(INDIRECT("INTVIEW!N"&amp;MATCH(1,Intview!L:L,0)&amp;":N"&amp;IFERROR(MATCH(SMALL(Intview!L:L,1+COUNTIF(Intview!L:L,"&lt;="&amp;"3")),Intview!L:L,0)-1,1000)),C46))</f>
        <v/>
      </c>
    </row>
    <row r="47" spans="1:7" x14ac:dyDescent="0.3">
      <c r="A47" s="19">
        <v>45</v>
      </c>
      <c r="B47" s="19" t="str">
        <f t="shared" ca="1" si="0"/>
        <v/>
      </c>
      <c r="C47" s="19" t="str">
        <f ca="1">IF(D47="","",INDEX(Raw!A:A,MATCH(D47,Raw!P:P,0)))</f>
        <v/>
      </c>
      <c r="D47" s="69" t="str">
        <f ca="1">IFERROR(LARGE(Raw!P:P,ROW()-2),"")</f>
        <v/>
      </c>
      <c r="E47" s="69" t="str">
        <f ca="1">IF(C47="","",INDEX('Team RBS'!BC:BC,MATCH(C47,'Team RBS'!BE:BE,0)))</f>
        <v/>
      </c>
      <c r="F47" s="69" t="str">
        <f ca="1">IF(C47="","",INDEX('Team RBS'!BG:BG,MATCH(C47,'Team RBS'!BI:BI,0)))</f>
        <v/>
      </c>
      <c r="G47" s="61" t="str">
        <f t="array" aca="1" ref="G47" ca="1">IF(C47="","",COUNTIF(INDIRECT("Math!D"&amp;MATCH(1,Math!B:B,0)&amp;":D"&amp;IFERROR(MATCH(SMALL(Math!B:B,1+COUNTIF(Math!B:B,"&lt;="&amp;"3")),Math!B:B,0)-1,1000)),C47)+COUNTIF(INDIRECT("Math!I"&amp;MATCH(1,Math!G:G,0)&amp;":I"&amp;IFERROR(MATCH(SMALL(Math!G:G,1+COUNTIF(Math!G:G,"&lt;="&amp;"3")),Math!G:G,0)-1,1000)),C47)+COUNTIF(INDIRECT("Math!N"&amp;MATCH(1,Math!L:L,0)&amp;":N"&amp;IFERROR(MATCH(SMALL(Math!L:L,1+COUNTIF(Math!L:L,"&lt;="&amp;"3")),Math!L:L,0)-1,1000)),C47)+COUNTIF(INDIRECT("Music!D"&amp;MATCH(1,Music!B:B,0)&amp;":D"&amp;IFERROR(MATCH(SMALL(Music!B:B,1+COUNTIF(Music!B:B,"&lt;="&amp;"3")),Music!B:B,0)-1,1000)),C47)+COUNTIF(INDIRECT("Music!I"&amp;MATCH(1,Music!G:G,0)&amp;":I"&amp;IFERROR(MATCH(SMALL(Music!G:G,1+COUNTIF(Music!G:G,"&lt;="&amp;"3")),Music!G:G,0)-1,1000)),C47)+COUNTIF(INDIRECT("Music!N"&amp;MATCH(1,Music!L:L,0)&amp;":N"&amp;IFERROR(MATCH(SMALL(Music!L:L,1+COUNTIF(Music!L:L,"&lt;="&amp;"3")),Music!L:L,0)-1,1000)),C47)+ COUNTIF(INDIRECT("Econ!D"&amp;MATCH(1,Econ!B:B,0)&amp;":D"&amp;IFERROR(MATCH(SMALL(Econ!B:B,1+COUNTIF(Econ!B:B,"&lt;="&amp;"3")),Econ!B:B,0)-1,1000)),C47)+COUNTIF(INDIRECT("Econ!I"&amp;MATCH(1,Econ!G:G,0)&amp;":I"&amp;IFERROR(MATCH(SMALL(Econ!G:G,1+COUNTIF(Econ!G:G,"&lt;="&amp;"3")),Econ!G:G,0)-1,1000)),C47)+COUNTIF(INDIRECT("Econ!N"&amp;MATCH(1,Econ!L:L,0)&amp;":N"&amp;IFERROR(MATCH(SMALL(Econ!L:L,1+COUNTIF(Econ!L:L,"&lt;="&amp;"3")),Econ!L:L,0)-1,1000)),C47)+COUNTIF(INDIRECT("Sci!D"&amp;MATCH(1,Sci!B:B,0)&amp;":D"&amp;IFERROR(MATCH(SMALL(Sci!B:B,1+COUNTIF(Sci!B:B,"&lt;="&amp;"3")),Sci!B:B,0)-1,1000)),C47)+COUNTIF(INDIRECT("Sci!I"&amp;MATCH(1,Sci!G:G,0)&amp;":I"&amp;IFERROR(MATCH(SMALL(Sci!G:G,1+COUNTIF(Sci!G:G,"&lt;="&amp;"3")),Sci!G:G,0)-1,1000)),C47)+COUNTIF(INDIRECT("Sci!N"&amp;MATCH(1,Sci!L:L,0)&amp;":N"&amp;IFERROR(MATCH(SMALL(Sci!L:L,1+COUNTIF(Sci!L:L,"&lt;="&amp;"3")),Sci!L:L,0)-1,1000)),C47)+ COUNTIF(INDIRECT("Lit!D"&amp;MATCH(1,Lit!B:B,0)&amp;":D"&amp;IFERROR(MATCH(SMALL(Lit!B:B,1+COUNTIF(Lit!B:B,"&lt;="&amp;"3")),Lit!B:B,0)-1,1000)),C47)+COUNTIF(INDIRECT("Lit!I"&amp;MATCH(1,Lit!G:G,0)&amp;":I"&amp;IFERROR(MATCH(SMALL(Lit!G:G,1+COUNTIF(Lit!G:G,"&lt;="&amp;"3")),Lit!G:G,0)-1,1000)),C47)+COUNTIF(INDIRECT("Lit!N"&amp;MATCH(1,Lit!L:L,0)&amp;":N"&amp;IFERROR(MATCH(SMALL(Lit!L:L,1+COUNTIF(Lit!L:L,"&lt;="&amp;"3")),Lit!L:L,0)-1,1000)),C47)+ COUNTIF(INDIRECT("Art!D"&amp;MATCH(1,Art!B:B,0)&amp;":D"&amp;IFERROR(MATCH(SMALL(Art!B:B,1+COUNTIF(Art!B:B,"&lt;="&amp;"3")),Art!B:B,0)-1,1000)),C47)+COUNTIF(INDIRECT("Art!I"&amp;MATCH(1,Art!G:G,0)&amp;":I"&amp;IFERROR(MATCH(SMALL(Art!G:G,1+COUNTIF(Art!G:G,"&lt;="&amp;"3")),Art!G:G,0)-1,1000)),C47)+COUNTIF(INDIRECT("Art!N"&amp;MATCH(1,Art!L:L,0)&amp;":N"&amp;IFERROR(MATCH(SMALL(Art!L:L,1+COUNTIF(Art!L:L,"&lt;="&amp;"3")),Art!L:L,0)-1,1000)),C47)+ COUNTIF(INDIRECT("SS!D"&amp;MATCH(1,SS!B:B,0)&amp;":D"&amp;IFERROR(MATCH(SMALL(SS!B:B,1+COUNTIF(SS!B:B,"&lt;="&amp;"3")),SS!B:B,0)-1,1000)),C47)+COUNTIF(INDIRECT("SS!I"&amp;MATCH(1,SS!G:G,0)&amp;":I"&amp;IFERROR(MATCH(SMALL(SS!G:G,1+COUNTIF(SS!G:G,"&lt;="&amp;"3")),SS!G:G,0)-1,1000)),C47)+COUNTIF(INDIRECT("SS!N"&amp;MATCH(1,SS!L:L,0)&amp;":N"&amp;IFERROR(MATCH(SMALL(SS!L:L,1+COUNTIF(SS!L:L,"&lt;="&amp;"3")),SS!L:L,0)-1,1000)),C47)+ COUNTIF(INDIRECT("ESSAY!D"&amp;MATCH(1,Essay!B:B,0)&amp;":D"&amp;IFERROR(MATCH(SMALL(Essay!B:B,1+COUNTIF(Essay!B:B,"&lt;="&amp;"3")),Essay!B:B,0)-1,1000)),C47)+COUNTIF(INDIRECT("ESSAY!I"&amp;MATCH(1,Essay!G:G,0)&amp;":I"&amp;IFERROR(MATCH(SMALL(Essay!G:G,1+COUNTIF(Essay!G:G,"&lt;="&amp;"3")),Essay!G:G,0)-1,1000)),C47)+COUNTIF(INDIRECT("ESSAY!N"&amp;MATCH(1,Essay!L:L,0)&amp;":N"&amp;IFERROR(MATCH(SMALL(Essay!L:L,1+COUNTIF(Essay!L:L,"&lt;="&amp;"3")),Essay!L:L,0)-1,1000)),C47)+ COUNTIF(INDIRECT("SPEECH!D"&amp;MATCH(1,Speech!B:B,0)&amp;":D"&amp;IFERROR(MATCH(SMALL(Speech!B:B,1+COUNTIF(Speech!B:B,"&lt;="&amp;"3")),Speech!B:B,0)-1,1000)),C47)+COUNTIF(INDIRECT("SPEECH!I"&amp;MATCH(1,Speech!G:G,0)&amp;":I"&amp;IFERROR(MATCH(SMALL(Speech!G:G,1+COUNTIF(Speech!G:G,"&lt;="&amp;"3")),Speech!G:G,0)-1,1000)),C47)+COUNTIF(INDIRECT("SPEECH!N"&amp;MATCH(1,Speech!L:L,0)&amp;":N"&amp;IFERROR(MATCH(SMALL(Speech!L:L,1+COUNTIF(Speech!L:L,"&lt;="&amp;"3")),Speech!L:L,0)-1,1000)),C47)+ COUNTIF(INDIRECT("INTVIEW!D"&amp;MATCH(1,Intview!B:B,0)&amp;":D"&amp;IFERROR(MATCH(SMALL(Intview!B:B,1+COUNTIF(Intview!B:B,"&lt;="&amp;"3")),Intview!B:B,0)-1,1000)),C47)+COUNTIF(INDIRECT("INTVIEW!I"&amp;MATCH(1,Intview!G:G,0)&amp;":I"&amp;IFERROR(MATCH(SMALL(Intview!G:G,1+COUNTIF(Intview!G:G,"&lt;="&amp;"3")),Intview!G:G,0)-1,1000)),C47)+COUNTIF(INDIRECT("INTVIEW!N"&amp;MATCH(1,Intview!L:L,0)&amp;":N"&amp;IFERROR(MATCH(SMALL(Intview!L:L,1+COUNTIF(Intview!L:L,"&lt;="&amp;"3")),Intview!L:L,0)-1,1000)),C47))</f>
        <v/>
      </c>
    </row>
    <row r="48" spans="1:7" x14ac:dyDescent="0.3">
      <c r="A48" s="19">
        <v>46</v>
      </c>
      <c r="B48" s="19" t="str">
        <f t="shared" ca="1" si="0"/>
        <v/>
      </c>
      <c r="C48" s="19" t="str">
        <f ca="1">IF(D48="","",INDEX(Raw!A:A,MATCH(D48,Raw!P:P,0)))</f>
        <v/>
      </c>
      <c r="D48" s="69" t="str">
        <f ca="1">IFERROR(LARGE(Raw!P:P,ROW()-2),"")</f>
        <v/>
      </c>
      <c r="E48" s="69" t="str">
        <f ca="1">IF(C48="","",INDEX('Team RBS'!BC:BC,MATCH(C48,'Team RBS'!BE:BE,0)))</f>
        <v/>
      </c>
      <c r="F48" s="69" t="str">
        <f ca="1">IF(C48="","",INDEX('Team RBS'!BG:BG,MATCH(C48,'Team RBS'!BI:BI,0)))</f>
        <v/>
      </c>
      <c r="G48" s="61" t="str">
        <f t="array" aca="1" ref="G48" ca="1">IF(C48="","",COUNTIF(INDIRECT("Math!D"&amp;MATCH(1,Math!B:B,0)&amp;":D"&amp;IFERROR(MATCH(SMALL(Math!B:B,1+COUNTIF(Math!B:B,"&lt;="&amp;"3")),Math!B:B,0)-1,1000)),C48)+COUNTIF(INDIRECT("Math!I"&amp;MATCH(1,Math!G:G,0)&amp;":I"&amp;IFERROR(MATCH(SMALL(Math!G:G,1+COUNTIF(Math!G:G,"&lt;="&amp;"3")),Math!G:G,0)-1,1000)),C48)+COUNTIF(INDIRECT("Math!N"&amp;MATCH(1,Math!L:L,0)&amp;":N"&amp;IFERROR(MATCH(SMALL(Math!L:L,1+COUNTIF(Math!L:L,"&lt;="&amp;"3")),Math!L:L,0)-1,1000)),C48)+COUNTIF(INDIRECT("Music!D"&amp;MATCH(1,Music!B:B,0)&amp;":D"&amp;IFERROR(MATCH(SMALL(Music!B:B,1+COUNTIF(Music!B:B,"&lt;="&amp;"3")),Music!B:B,0)-1,1000)),C48)+COUNTIF(INDIRECT("Music!I"&amp;MATCH(1,Music!G:G,0)&amp;":I"&amp;IFERROR(MATCH(SMALL(Music!G:G,1+COUNTIF(Music!G:G,"&lt;="&amp;"3")),Music!G:G,0)-1,1000)),C48)+COUNTIF(INDIRECT("Music!N"&amp;MATCH(1,Music!L:L,0)&amp;":N"&amp;IFERROR(MATCH(SMALL(Music!L:L,1+COUNTIF(Music!L:L,"&lt;="&amp;"3")),Music!L:L,0)-1,1000)),C48)+ COUNTIF(INDIRECT("Econ!D"&amp;MATCH(1,Econ!B:B,0)&amp;":D"&amp;IFERROR(MATCH(SMALL(Econ!B:B,1+COUNTIF(Econ!B:B,"&lt;="&amp;"3")),Econ!B:B,0)-1,1000)),C48)+COUNTIF(INDIRECT("Econ!I"&amp;MATCH(1,Econ!G:G,0)&amp;":I"&amp;IFERROR(MATCH(SMALL(Econ!G:G,1+COUNTIF(Econ!G:G,"&lt;="&amp;"3")),Econ!G:G,0)-1,1000)),C48)+COUNTIF(INDIRECT("Econ!N"&amp;MATCH(1,Econ!L:L,0)&amp;":N"&amp;IFERROR(MATCH(SMALL(Econ!L:L,1+COUNTIF(Econ!L:L,"&lt;="&amp;"3")),Econ!L:L,0)-1,1000)),C48)+COUNTIF(INDIRECT("Sci!D"&amp;MATCH(1,Sci!B:B,0)&amp;":D"&amp;IFERROR(MATCH(SMALL(Sci!B:B,1+COUNTIF(Sci!B:B,"&lt;="&amp;"3")),Sci!B:B,0)-1,1000)),C48)+COUNTIF(INDIRECT("Sci!I"&amp;MATCH(1,Sci!G:G,0)&amp;":I"&amp;IFERROR(MATCH(SMALL(Sci!G:G,1+COUNTIF(Sci!G:G,"&lt;="&amp;"3")),Sci!G:G,0)-1,1000)),C48)+COUNTIF(INDIRECT("Sci!N"&amp;MATCH(1,Sci!L:L,0)&amp;":N"&amp;IFERROR(MATCH(SMALL(Sci!L:L,1+COUNTIF(Sci!L:L,"&lt;="&amp;"3")),Sci!L:L,0)-1,1000)),C48)+ COUNTIF(INDIRECT("Lit!D"&amp;MATCH(1,Lit!B:B,0)&amp;":D"&amp;IFERROR(MATCH(SMALL(Lit!B:B,1+COUNTIF(Lit!B:B,"&lt;="&amp;"3")),Lit!B:B,0)-1,1000)),C48)+COUNTIF(INDIRECT("Lit!I"&amp;MATCH(1,Lit!G:G,0)&amp;":I"&amp;IFERROR(MATCH(SMALL(Lit!G:G,1+COUNTIF(Lit!G:G,"&lt;="&amp;"3")),Lit!G:G,0)-1,1000)),C48)+COUNTIF(INDIRECT("Lit!N"&amp;MATCH(1,Lit!L:L,0)&amp;":N"&amp;IFERROR(MATCH(SMALL(Lit!L:L,1+COUNTIF(Lit!L:L,"&lt;="&amp;"3")),Lit!L:L,0)-1,1000)),C48)+ COUNTIF(INDIRECT("Art!D"&amp;MATCH(1,Art!B:B,0)&amp;":D"&amp;IFERROR(MATCH(SMALL(Art!B:B,1+COUNTIF(Art!B:B,"&lt;="&amp;"3")),Art!B:B,0)-1,1000)),C48)+COUNTIF(INDIRECT("Art!I"&amp;MATCH(1,Art!G:G,0)&amp;":I"&amp;IFERROR(MATCH(SMALL(Art!G:G,1+COUNTIF(Art!G:G,"&lt;="&amp;"3")),Art!G:G,0)-1,1000)),C48)+COUNTIF(INDIRECT("Art!N"&amp;MATCH(1,Art!L:L,0)&amp;":N"&amp;IFERROR(MATCH(SMALL(Art!L:L,1+COUNTIF(Art!L:L,"&lt;="&amp;"3")),Art!L:L,0)-1,1000)),C48)+ COUNTIF(INDIRECT("SS!D"&amp;MATCH(1,SS!B:B,0)&amp;":D"&amp;IFERROR(MATCH(SMALL(SS!B:B,1+COUNTIF(SS!B:B,"&lt;="&amp;"3")),SS!B:B,0)-1,1000)),C48)+COUNTIF(INDIRECT("SS!I"&amp;MATCH(1,SS!G:G,0)&amp;":I"&amp;IFERROR(MATCH(SMALL(SS!G:G,1+COUNTIF(SS!G:G,"&lt;="&amp;"3")),SS!G:G,0)-1,1000)),C48)+COUNTIF(INDIRECT("SS!N"&amp;MATCH(1,SS!L:L,0)&amp;":N"&amp;IFERROR(MATCH(SMALL(SS!L:L,1+COUNTIF(SS!L:L,"&lt;="&amp;"3")),SS!L:L,0)-1,1000)),C48)+ COUNTIF(INDIRECT("ESSAY!D"&amp;MATCH(1,Essay!B:B,0)&amp;":D"&amp;IFERROR(MATCH(SMALL(Essay!B:B,1+COUNTIF(Essay!B:B,"&lt;="&amp;"3")),Essay!B:B,0)-1,1000)),C48)+COUNTIF(INDIRECT("ESSAY!I"&amp;MATCH(1,Essay!G:G,0)&amp;":I"&amp;IFERROR(MATCH(SMALL(Essay!G:G,1+COUNTIF(Essay!G:G,"&lt;="&amp;"3")),Essay!G:G,0)-1,1000)),C48)+COUNTIF(INDIRECT("ESSAY!N"&amp;MATCH(1,Essay!L:L,0)&amp;":N"&amp;IFERROR(MATCH(SMALL(Essay!L:L,1+COUNTIF(Essay!L:L,"&lt;="&amp;"3")),Essay!L:L,0)-1,1000)),C48)+ COUNTIF(INDIRECT("SPEECH!D"&amp;MATCH(1,Speech!B:B,0)&amp;":D"&amp;IFERROR(MATCH(SMALL(Speech!B:B,1+COUNTIF(Speech!B:B,"&lt;="&amp;"3")),Speech!B:B,0)-1,1000)),C48)+COUNTIF(INDIRECT("SPEECH!I"&amp;MATCH(1,Speech!G:G,0)&amp;":I"&amp;IFERROR(MATCH(SMALL(Speech!G:G,1+COUNTIF(Speech!G:G,"&lt;="&amp;"3")),Speech!G:G,0)-1,1000)),C48)+COUNTIF(INDIRECT("SPEECH!N"&amp;MATCH(1,Speech!L:L,0)&amp;":N"&amp;IFERROR(MATCH(SMALL(Speech!L:L,1+COUNTIF(Speech!L:L,"&lt;="&amp;"3")),Speech!L:L,0)-1,1000)),C48)+ COUNTIF(INDIRECT("INTVIEW!D"&amp;MATCH(1,Intview!B:B,0)&amp;":D"&amp;IFERROR(MATCH(SMALL(Intview!B:B,1+COUNTIF(Intview!B:B,"&lt;="&amp;"3")),Intview!B:B,0)-1,1000)),C48)+COUNTIF(INDIRECT("INTVIEW!I"&amp;MATCH(1,Intview!G:G,0)&amp;":I"&amp;IFERROR(MATCH(SMALL(Intview!G:G,1+COUNTIF(Intview!G:G,"&lt;="&amp;"3")),Intview!G:G,0)-1,1000)),C48)+COUNTIF(INDIRECT("INTVIEW!N"&amp;MATCH(1,Intview!L:L,0)&amp;":N"&amp;IFERROR(MATCH(SMALL(Intview!L:L,1+COUNTIF(Intview!L:L,"&lt;="&amp;"3")),Intview!L:L,0)-1,1000)),C48))</f>
        <v/>
      </c>
    </row>
    <row r="49" spans="1:7" x14ac:dyDescent="0.3">
      <c r="A49" s="19">
        <v>47</v>
      </c>
      <c r="B49" s="19" t="str">
        <f t="shared" ca="1" si="0"/>
        <v/>
      </c>
      <c r="C49" s="19" t="str">
        <f ca="1">IF(D49="","",INDEX(Raw!A:A,MATCH(D49,Raw!P:P,0)))</f>
        <v/>
      </c>
      <c r="D49" s="69" t="str">
        <f ca="1">IFERROR(LARGE(Raw!P:P,ROW()-2),"")</f>
        <v/>
      </c>
      <c r="E49" s="69" t="str">
        <f ca="1">IF(C49="","",INDEX('Team RBS'!BC:BC,MATCH(C49,'Team RBS'!BE:BE,0)))</f>
        <v/>
      </c>
      <c r="F49" s="69" t="str">
        <f ca="1">IF(C49="","",INDEX('Team RBS'!BG:BG,MATCH(C49,'Team RBS'!BI:BI,0)))</f>
        <v/>
      </c>
      <c r="G49" s="61" t="str">
        <f t="array" aca="1" ref="G49" ca="1">IF(C49="","",COUNTIF(INDIRECT("Math!D"&amp;MATCH(1,Math!B:B,0)&amp;":D"&amp;IFERROR(MATCH(SMALL(Math!B:B,1+COUNTIF(Math!B:B,"&lt;="&amp;"3")),Math!B:B,0)-1,1000)),C49)+COUNTIF(INDIRECT("Math!I"&amp;MATCH(1,Math!G:G,0)&amp;":I"&amp;IFERROR(MATCH(SMALL(Math!G:G,1+COUNTIF(Math!G:G,"&lt;="&amp;"3")),Math!G:G,0)-1,1000)),C49)+COUNTIF(INDIRECT("Math!N"&amp;MATCH(1,Math!L:L,0)&amp;":N"&amp;IFERROR(MATCH(SMALL(Math!L:L,1+COUNTIF(Math!L:L,"&lt;="&amp;"3")),Math!L:L,0)-1,1000)),C49)+COUNTIF(INDIRECT("Music!D"&amp;MATCH(1,Music!B:B,0)&amp;":D"&amp;IFERROR(MATCH(SMALL(Music!B:B,1+COUNTIF(Music!B:B,"&lt;="&amp;"3")),Music!B:B,0)-1,1000)),C49)+COUNTIF(INDIRECT("Music!I"&amp;MATCH(1,Music!G:G,0)&amp;":I"&amp;IFERROR(MATCH(SMALL(Music!G:G,1+COUNTIF(Music!G:G,"&lt;="&amp;"3")),Music!G:G,0)-1,1000)),C49)+COUNTIF(INDIRECT("Music!N"&amp;MATCH(1,Music!L:L,0)&amp;":N"&amp;IFERROR(MATCH(SMALL(Music!L:L,1+COUNTIF(Music!L:L,"&lt;="&amp;"3")),Music!L:L,0)-1,1000)),C49)+ COUNTIF(INDIRECT("Econ!D"&amp;MATCH(1,Econ!B:B,0)&amp;":D"&amp;IFERROR(MATCH(SMALL(Econ!B:B,1+COUNTIF(Econ!B:B,"&lt;="&amp;"3")),Econ!B:B,0)-1,1000)),C49)+COUNTIF(INDIRECT("Econ!I"&amp;MATCH(1,Econ!G:G,0)&amp;":I"&amp;IFERROR(MATCH(SMALL(Econ!G:G,1+COUNTIF(Econ!G:G,"&lt;="&amp;"3")),Econ!G:G,0)-1,1000)),C49)+COUNTIF(INDIRECT("Econ!N"&amp;MATCH(1,Econ!L:L,0)&amp;":N"&amp;IFERROR(MATCH(SMALL(Econ!L:L,1+COUNTIF(Econ!L:L,"&lt;="&amp;"3")),Econ!L:L,0)-1,1000)),C49)+COUNTIF(INDIRECT("Sci!D"&amp;MATCH(1,Sci!B:B,0)&amp;":D"&amp;IFERROR(MATCH(SMALL(Sci!B:B,1+COUNTIF(Sci!B:B,"&lt;="&amp;"3")),Sci!B:B,0)-1,1000)),C49)+COUNTIF(INDIRECT("Sci!I"&amp;MATCH(1,Sci!G:G,0)&amp;":I"&amp;IFERROR(MATCH(SMALL(Sci!G:G,1+COUNTIF(Sci!G:G,"&lt;="&amp;"3")),Sci!G:G,0)-1,1000)),C49)+COUNTIF(INDIRECT("Sci!N"&amp;MATCH(1,Sci!L:L,0)&amp;":N"&amp;IFERROR(MATCH(SMALL(Sci!L:L,1+COUNTIF(Sci!L:L,"&lt;="&amp;"3")),Sci!L:L,0)-1,1000)),C49)+ COUNTIF(INDIRECT("Lit!D"&amp;MATCH(1,Lit!B:B,0)&amp;":D"&amp;IFERROR(MATCH(SMALL(Lit!B:B,1+COUNTIF(Lit!B:B,"&lt;="&amp;"3")),Lit!B:B,0)-1,1000)),C49)+COUNTIF(INDIRECT("Lit!I"&amp;MATCH(1,Lit!G:G,0)&amp;":I"&amp;IFERROR(MATCH(SMALL(Lit!G:G,1+COUNTIF(Lit!G:G,"&lt;="&amp;"3")),Lit!G:G,0)-1,1000)),C49)+COUNTIF(INDIRECT("Lit!N"&amp;MATCH(1,Lit!L:L,0)&amp;":N"&amp;IFERROR(MATCH(SMALL(Lit!L:L,1+COUNTIF(Lit!L:L,"&lt;="&amp;"3")),Lit!L:L,0)-1,1000)),C49)+ COUNTIF(INDIRECT("Art!D"&amp;MATCH(1,Art!B:B,0)&amp;":D"&amp;IFERROR(MATCH(SMALL(Art!B:B,1+COUNTIF(Art!B:B,"&lt;="&amp;"3")),Art!B:B,0)-1,1000)),C49)+COUNTIF(INDIRECT("Art!I"&amp;MATCH(1,Art!G:G,0)&amp;":I"&amp;IFERROR(MATCH(SMALL(Art!G:G,1+COUNTIF(Art!G:G,"&lt;="&amp;"3")),Art!G:G,0)-1,1000)),C49)+COUNTIF(INDIRECT("Art!N"&amp;MATCH(1,Art!L:L,0)&amp;":N"&amp;IFERROR(MATCH(SMALL(Art!L:L,1+COUNTIF(Art!L:L,"&lt;="&amp;"3")),Art!L:L,0)-1,1000)),C49)+ COUNTIF(INDIRECT("SS!D"&amp;MATCH(1,SS!B:B,0)&amp;":D"&amp;IFERROR(MATCH(SMALL(SS!B:B,1+COUNTIF(SS!B:B,"&lt;="&amp;"3")),SS!B:B,0)-1,1000)),C49)+COUNTIF(INDIRECT("SS!I"&amp;MATCH(1,SS!G:G,0)&amp;":I"&amp;IFERROR(MATCH(SMALL(SS!G:G,1+COUNTIF(SS!G:G,"&lt;="&amp;"3")),SS!G:G,0)-1,1000)),C49)+COUNTIF(INDIRECT("SS!N"&amp;MATCH(1,SS!L:L,0)&amp;":N"&amp;IFERROR(MATCH(SMALL(SS!L:L,1+COUNTIF(SS!L:L,"&lt;="&amp;"3")),SS!L:L,0)-1,1000)),C49)+ COUNTIF(INDIRECT("ESSAY!D"&amp;MATCH(1,Essay!B:B,0)&amp;":D"&amp;IFERROR(MATCH(SMALL(Essay!B:B,1+COUNTIF(Essay!B:B,"&lt;="&amp;"3")),Essay!B:B,0)-1,1000)),C49)+COUNTIF(INDIRECT("ESSAY!I"&amp;MATCH(1,Essay!G:G,0)&amp;":I"&amp;IFERROR(MATCH(SMALL(Essay!G:G,1+COUNTIF(Essay!G:G,"&lt;="&amp;"3")),Essay!G:G,0)-1,1000)),C49)+COUNTIF(INDIRECT("ESSAY!N"&amp;MATCH(1,Essay!L:L,0)&amp;":N"&amp;IFERROR(MATCH(SMALL(Essay!L:L,1+COUNTIF(Essay!L:L,"&lt;="&amp;"3")),Essay!L:L,0)-1,1000)),C49)+ COUNTIF(INDIRECT("SPEECH!D"&amp;MATCH(1,Speech!B:B,0)&amp;":D"&amp;IFERROR(MATCH(SMALL(Speech!B:B,1+COUNTIF(Speech!B:B,"&lt;="&amp;"3")),Speech!B:B,0)-1,1000)),C49)+COUNTIF(INDIRECT("SPEECH!I"&amp;MATCH(1,Speech!G:G,0)&amp;":I"&amp;IFERROR(MATCH(SMALL(Speech!G:G,1+COUNTIF(Speech!G:G,"&lt;="&amp;"3")),Speech!G:G,0)-1,1000)),C49)+COUNTIF(INDIRECT("SPEECH!N"&amp;MATCH(1,Speech!L:L,0)&amp;":N"&amp;IFERROR(MATCH(SMALL(Speech!L:L,1+COUNTIF(Speech!L:L,"&lt;="&amp;"3")),Speech!L:L,0)-1,1000)),C49)+ COUNTIF(INDIRECT("INTVIEW!D"&amp;MATCH(1,Intview!B:B,0)&amp;":D"&amp;IFERROR(MATCH(SMALL(Intview!B:B,1+COUNTIF(Intview!B:B,"&lt;="&amp;"3")),Intview!B:B,0)-1,1000)),C49)+COUNTIF(INDIRECT("INTVIEW!I"&amp;MATCH(1,Intview!G:G,0)&amp;":I"&amp;IFERROR(MATCH(SMALL(Intview!G:G,1+COUNTIF(Intview!G:G,"&lt;="&amp;"3")),Intview!G:G,0)-1,1000)),C49)+COUNTIF(INDIRECT("INTVIEW!N"&amp;MATCH(1,Intview!L:L,0)&amp;":N"&amp;IFERROR(MATCH(SMALL(Intview!L:L,1+COUNTIF(Intview!L:L,"&lt;="&amp;"3")),Intview!L:L,0)-1,1000)),C49))</f>
        <v/>
      </c>
    </row>
    <row r="50" spans="1:7" x14ac:dyDescent="0.3">
      <c r="A50" s="19">
        <v>48</v>
      </c>
      <c r="B50" s="19" t="str">
        <f t="shared" ca="1" si="0"/>
        <v/>
      </c>
      <c r="C50" s="19" t="str">
        <f ca="1">IF(D50="","",INDEX(Raw!A:A,MATCH(D50,Raw!P:P,0)))</f>
        <v/>
      </c>
      <c r="D50" s="69" t="str">
        <f ca="1">IFERROR(LARGE(Raw!P:P,ROW()-2),"")</f>
        <v/>
      </c>
      <c r="E50" s="69" t="str">
        <f ca="1">IF(C50="","",INDEX('Team RBS'!BC:BC,MATCH(C50,'Team RBS'!BE:BE,0)))</f>
        <v/>
      </c>
      <c r="F50" s="69" t="str">
        <f ca="1">IF(C50="","",INDEX('Team RBS'!BG:BG,MATCH(C50,'Team RBS'!BI:BI,0)))</f>
        <v/>
      </c>
      <c r="G50" s="61" t="str">
        <f t="array" aca="1" ref="G50" ca="1">IF(C50="","",COUNTIF(INDIRECT("Math!D"&amp;MATCH(1,Math!B:B,0)&amp;":D"&amp;IFERROR(MATCH(SMALL(Math!B:B,1+COUNTIF(Math!B:B,"&lt;="&amp;"3")),Math!B:B,0)-1,1000)),C50)+COUNTIF(INDIRECT("Math!I"&amp;MATCH(1,Math!G:G,0)&amp;":I"&amp;IFERROR(MATCH(SMALL(Math!G:G,1+COUNTIF(Math!G:G,"&lt;="&amp;"3")),Math!G:G,0)-1,1000)),C50)+COUNTIF(INDIRECT("Math!N"&amp;MATCH(1,Math!L:L,0)&amp;":N"&amp;IFERROR(MATCH(SMALL(Math!L:L,1+COUNTIF(Math!L:L,"&lt;="&amp;"3")),Math!L:L,0)-1,1000)),C50)+COUNTIF(INDIRECT("Music!D"&amp;MATCH(1,Music!B:B,0)&amp;":D"&amp;IFERROR(MATCH(SMALL(Music!B:B,1+COUNTIF(Music!B:B,"&lt;="&amp;"3")),Music!B:B,0)-1,1000)),C50)+COUNTIF(INDIRECT("Music!I"&amp;MATCH(1,Music!G:G,0)&amp;":I"&amp;IFERROR(MATCH(SMALL(Music!G:G,1+COUNTIF(Music!G:G,"&lt;="&amp;"3")),Music!G:G,0)-1,1000)),C50)+COUNTIF(INDIRECT("Music!N"&amp;MATCH(1,Music!L:L,0)&amp;":N"&amp;IFERROR(MATCH(SMALL(Music!L:L,1+COUNTIF(Music!L:L,"&lt;="&amp;"3")),Music!L:L,0)-1,1000)),C50)+ COUNTIF(INDIRECT("Econ!D"&amp;MATCH(1,Econ!B:B,0)&amp;":D"&amp;IFERROR(MATCH(SMALL(Econ!B:B,1+COUNTIF(Econ!B:B,"&lt;="&amp;"3")),Econ!B:B,0)-1,1000)),C50)+COUNTIF(INDIRECT("Econ!I"&amp;MATCH(1,Econ!G:G,0)&amp;":I"&amp;IFERROR(MATCH(SMALL(Econ!G:G,1+COUNTIF(Econ!G:G,"&lt;="&amp;"3")),Econ!G:G,0)-1,1000)),C50)+COUNTIF(INDIRECT("Econ!N"&amp;MATCH(1,Econ!L:L,0)&amp;":N"&amp;IFERROR(MATCH(SMALL(Econ!L:L,1+COUNTIF(Econ!L:L,"&lt;="&amp;"3")),Econ!L:L,0)-1,1000)),C50)+COUNTIF(INDIRECT("Sci!D"&amp;MATCH(1,Sci!B:B,0)&amp;":D"&amp;IFERROR(MATCH(SMALL(Sci!B:B,1+COUNTIF(Sci!B:B,"&lt;="&amp;"3")),Sci!B:B,0)-1,1000)),C50)+COUNTIF(INDIRECT("Sci!I"&amp;MATCH(1,Sci!G:G,0)&amp;":I"&amp;IFERROR(MATCH(SMALL(Sci!G:G,1+COUNTIF(Sci!G:G,"&lt;="&amp;"3")),Sci!G:G,0)-1,1000)),C50)+COUNTIF(INDIRECT("Sci!N"&amp;MATCH(1,Sci!L:L,0)&amp;":N"&amp;IFERROR(MATCH(SMALL(Sci!L:L,1+COUNTIF(Sci!L:L,"&lt;="&amp;"3")),Sci!L:L,0)-1,1000)),C50)+ COUNTIF(INDIRECT("Lit!D"&amp;MATCH(1,Lit!B:B,0)&amp;":D"&amp;IFERROR(MATCH(SMALL(Lit!B:B,1+COUNTIF(Lit!B:B,"&lt;="&amp;"3")),Lit!B:B,0)-1,1000)),C50)+COUNTIF(INDIRECT("Lit!I"&amp;MATCH(1,Lit!G:G,0)&amp;":I"&amp;IFERROR(MATCH(SMALL(Lit!G:G,1+COUNTIF(Lit!G:G,"&lt;="&amp;"3")),Lit!G:G,0)-1,1000)),C50)+COUNTIF(INDIRECT("Lit!N"&amp;MATCH(1,Lit!L:L,0)&amp;":N"&amp;IFERROR(MATCH(SMALL(Lit!L:L,1+COUNTIF(Lit!L:L,"&lt;="&amp;"3")),Lit!L:L,0)-1,1000)),C50)+ COUNTIF(INDIRECT("Art!D"&amp;MATCH(1,Art!B:B,0)&amp;":D"&amp;IFERROR(MATCH(SMALL(Art!B:B,1+COUNTIF(Art!B:B,"&lt;="&amp;"3")),Art!B:B,0)-1,1000)),C50)+COUNTIF(INDIRECT("Art!I"&amp;MATCH(1,Art!G:G,0)&amp;":I"&amp;IFERROR(MATCH(SMALL(Art!G:G,1+COUNTIF(Art!G:G,"&lt;="&amp;"3")),Art!G:G,0)-1,1000)),C50)+COUNTIF(INDIRECT("Art!N"&amp;MATCH(1,Art!L:L,0)&amp;":N"&amp;IFERROR(MATCH(SMALL(Art!L:L,1+COUNTIF(Art!L:L,"&lt;="&amp;"3")),Art!L:L,0)-1,1000)),C50)+ COUNTIF(INDIRECT("SS!D"&amp;MATCH(1,SS!B:B,0)&amp;":D"&amp;IFERROR(MATCH(SMALL(SS!B:B,1+COUNTIF(SS!B:B,"&lt;="&amp;"3")),SS!B:B,0)-1,1000)),C50)+COUNTIF(INDIRECT("SS!I"&amp;MATCH(1,SS!G:G,0)&amp;":I"&amp;IFERROR(MATCH(SMALL(SS!G:G,1+COUNTIF(SS!G:G,"&lt;="&amp;"3")),SS!G:G,0)-1,1000)),C50)+COUNTIF(INDIRECT("SS!N"&amp;MATCH(1,SS!L:L,0)&amp;":N"&amp;IFERROR(MATCH(SMALL(SS!L:L,1+COUNTIF(SS!L:L,"&lt;="&amp;"3")),SS!L:L,0)-1,1000)),C50)+ COUNTIF(INDIRECT("ESSAY!D"&amp;MATCH(1,Essay!B:B,0)&amp;":D"&amp;IFERROR(MATCH(SMALL(Essay!B:B,1+COUNTIF(Essay!B:B,"&lt;="&amp;"3")),Essay!B:B,0)-1,1000)),C50)+COUNTIF(INDIRECT("ESSAY!I"&amp;MATCH(1,Essay!G:G,0)&amp;":I"&amp;IFERROR(MATCH(SMALL(Essay!G:G,1+COUNTIF(Essay!G:G,"&lt;="&amp;"3")),Essay!G:G,0)-1,1000)),C50)+COUNTIF(INDIRECT("ESSAY!N"&amp;MATCH(1,Essay!L:L,0)&amp;":N"&amp;IFERROR(MATCH(SMALL(Essay!L:L,1+COUNTIF(Essay!L:L,"&lt;="&amp;"3")),Essay!L:L,0)-1,1000)),C50)+ COUNTIF(INDIRECT("SPEECH!D"&amp;MATCH(1,Speech!B:B,0)&amp;":D"&amp;IFERROR(MATCH(SMALL(Speech!B:B,1+COUNTIF(Speech!B:B,"&lt;="&amp;"3")),Speech!B:B,0)-1,1000)),C50)+COUNTIF(INDIRECT("SPEECH!I"&amp;MATCH(1,Speech!G:G,0)&amp;":I"&amp;IFERROR(MATCH(SMALL(Speech!G:G,1+COUNTIF(Speech!G:G,"&lt;="&amp;"3")),Speech!G:G,0)-1,1000)),C50)+COUNTIF(INDIRECT("SPEECH!N"&amp;MATCH(1,Speech!L:L,0)&amp;":N"&amp;IFERROR(MATCH(SMALL(Speech!L:L,1+COUNTIF(Speech!L:L,"&lt;="&amp;"3")),Speech!L:L,0)-1,1000)),C50)+ COUNTIF(INDIRECT("INTVIEW!D"&amp;MATCH(1,Intview!B:B,0)&amp;":D"&amp;IFERROR(MATCH(SMALL(Intview!B:B,1+COUNTIF(Intview!B:B,"&lt;="&amp;"3")),Intview!B:B,0)-1,1000)),C50)+COUNTIF(INDIRECT("INTVIEW!I"&amp;MATCH(1,Intview!G:G,0)&amp;":I"&amp;IFERROR(MATCH(SMALL(Intview!G:G,1+COUNTIF(Intview!G:G,"&lt;="&amp;"3")),Intview!G:G,0)-1,1000)),C50)+COUNTIF(INDIRECT("INTVIEW!N"&amp;MATCH(1,Intview!L:L,0)&amp;":N"&amp;IFERROR(MATCH(SMALL(Intview!L:L,1+COUNTIF(Intview!L:L,"&lt;="&amp;"3")),Intview!L:L,0)-1,1000)),C50))</f>
        <v/>
      </c>
    </row>
    <row r="51" spans="1:7" x14ac:dyDescent="0.3">
      <c r="A51" s="19">
        <v>49</v>
      </c>
      <c r="B51" s="19" t="str">
        <f t="shared" ca="1" si="0"/>
        <v/>
      </c>
      <c r="C51" s="19" t="str">
        <f ca="1">IF(D51="","",INDEX(Raw!A:A,MATCH(D51,Raw!P:P,0)))</f>
        <v/>
      </c>
      <c r="D51" s="69" t="str">
        <f ca="1">IFERROR(LARGE(Raw!P:P,ROW()-2),"")</f>
        <v/>
      </c>
      <c r="E51" s="69" t="str">
        <f ca="1">IF(C51="","",INDEX('Team RBS'!BC:BC,MATCH(C51,'Team RBS'!BE:BE,0)))</f>
        <v/>
      </c>
      <c r="F51" s="69" t="str">
        <f ca="1">IF(C51="","",INDEX('Team RBS'!BG:BG,MATCH(C51,'Team RBS'!BI:BI,0)))</f>
        <v/>
      </c>
      <c r="G51" s="61" t="str">
        <f t="array" aca="1" ref="G51" ca="1">IF(C51="","",COUNTIF(INDIRECT("Math!D"&amp;MATCH(1,Math!B:B,0)&amp;":D"&amp;IFERROR(MATCH(SMALL(Math!B:B,1+COUNTIF(Math!B:B,"&lt;="&amp;"3")),Math!B:B,0)-1,1000)),C51)+COUNTIF(INDIRECT("Math!I"&amp;MATCH(1,Math!G:G,0)&amp;":I"&amp;IFERROR(MATCH(SMALL(Math!G:G,1+COUNTIF(Math!G:G,"&lt;="&amp;"3")),Math!G:G,0)-1,1000)),C51)+COUNTIF(INDIRECT("Math!N"&amp;MATCH(1,Math!L:L,0)&amp;":N"&amp;IFERROR(MATCH(SMALL(Math!L:L,1+COUNTIF(Math!L:L,"&lt;="&amp;"3")),Math!L:L,0)-1,1000)),C51)+COUNTIF(INDIRECT("Music!D"&amp;MATCH(1,Music!B:B,0)&amp;":D"&amp;IFERROR(MATCH(SMALL(Music!B:B,1+COUNTIF(Music!B:B,"&lt;="&amp;"3")),Music!B:B,0)-1,1000)),C51)+COUNTIF(INDIRECT("Music!I"&amp;MATCH(1,Music!G:G,0)&amp;":I"&amp;IFERROR(MATCH(SMALL(Music!G:G,1+COUNTIF(Music!G:G,"&lt;="&amp;"3")),Music!G:G,0)-1,1000)),C51)+COUNTIF(INDIRECT("Music!N"&amp;MATCH(1,Music!L:L,0)&amp;":N"&amp;IFERROR(MATCH(SMALL(Music!L:L,1+COUNTIF(Music!L:L,"&lt;="&amp;"3")),Music!L:L,0)-1,1000)),C51)+ COUNTIF(INDIRECT("Econ!D"&amp;MATCH(1,Econ!B:B,0)&amp;":D"&amp;IFERROR(MATCH(SMALL(Econ!B:B,1+COUNTIF(Econ!B:B,"&lt;="&amp;"3")),Econ!B:B,0)-1,1000)),C51)+COUNTIF(INDIRECT("Econ!I"&amp;MATCH(1,Econ!G:G,0)&amp;":I"&amp;IFERROR(MATCH(SMALL(Econ!G:G,1+COUNTIF(Econ!G:G,"&lt;="&amp;"3")),Econ!G:G,0)-1,1000)),C51)+COUNTIF(INDIRECT("Econ!N"&amp;MATCH(1,Econ!L:L,0)&amp;":N"&amp;IFERROR(MATCH(SMALL(Econ!L:L,1+COUNTIF(Econ!L:L,"&lt;="&amp;"3")),Econ!L:L,0)-1,1000)),C51)+COUNTIF(INDIRECT("Sci!D"&amp;MATCH(1,Sci!B:B,0)&amp;":D"&amp;IFERROR(MATCH(SMALL(Sci!B:B,1+COUNTIF(Sci!B:B,"&lt;="&amp;"3")),Sci!B:B,0)-1,1000)),C51)+COUNTIF(INDIRECT("Sci!I"&amp;MATCH(1,Sci!G:G,0)&amp;":I"&amp;IFERROR(MATCH(SMALL(Sci!G:G,1+COUNTIF(Sci!G:G,"&lt;="&amp;"3")),Sci!G:G,0)-1,1000)),C51)+COUNTIF(INDIRECT("Sci!N"&amp;MATCH(1,Sci!L:L,0)&amp;":N"&amp;IFERROR(MATCH(SMALL(Sci!L:L,1+COUNTIF(Sci!L:L,"&lt;="&amp;"3")),Sci!L:L,0)-1,1000)),C51)+ COUNTIF(INDIRECT("Lit!D"&amp;MATCH(1,Lit!B:B,0)&amp;":D"&amp;IFERROR(MATCH(SMALL(Lit!B:B,1+COUNTIF(Lit!B:B,"&lt;="&amp;"3")),Lit!B:B,0)-1,1000)),C51)+COUNTIF(INDIRECT("Lit!I"&amp;MATCH(1,Lit!G:G,0)&amp;":I"&amp;IFERROR(MATCH(SMALL(Lit!G:G,1+COUNTIF(Lit!G:G,"&lt;="&amp;"3")),Lit!G:G,0)-1,1000)),C51)+COUNTIF(INDIRECT("Lit!N"&amp;MATCH(1,Lit!L:L,0)&amp;":N"&amp;IFERROR(MATCH(SMALL(Lit!L:L,1+COUNTIF(Lit!L:L,"&lt;="&amp;"3")),Lit!L:L,0)-1,1000)),C51)+ COUNTIF(INDIRECT("Art!D"&amp;MATCH(1,Art!B:B,0)&amp;":D"&amp;IFERROR(MATCH(SMALL(Art!B:B,1+COUNTIF(Art!B:B,"&lt;="&amp;"3")),Art!B:B,0)-1,1000)),C51)+COUNTIF(INDIRECT("Art!I"&amp;MATCH(1,Art!G:G,0)&amp;":I"&amp;IFERROR(MATCH(SMALL(Art!G:G,1+COUNTIF(Art!G:G,"&lt;="&amp;"3")),Art!G:G,0)-1,1000)),C51)+COUNTIF(INDIRECT("Art!N"&amp;MATCH(1,Art!L:L,0)&amp;":N"&amp;IFERROR(MATCH(SMALL(Art!L:L,1+COUNTIF(Art!L:L,"&lt;="&amp;"3")),Art!L:L,0)-1,1000)),C51)+ COUNTIF(INDIRECT("SS!D"&amp;MATCH(1,SS!B:B,0)&amp;":D"&amp;IFERROR(MATCH(SMALL(SS!B:B,1+COUNTIF(SS!B:B,"&lt;="&amp;"3")),SS!B:B,0)-1,1000)),C51)+COUNTIF(INDIRECT("SS!I"&amp;MATCH(1,SS!G:G,0)&amp;":I"&amp;IFERROR(MATCH(SMALL(SS!G:G,1+COUNTIF(SS!G:G,"&lt;="&amp;"3")),SS!G:G,0)-1,1000)),C51)+COUNTIF(INDIRECT("SS!N"&amp;MATCH(1,SS!L:L,0)&amp;":N"&amp;IFERROR(MATCH(SMALL(SS!L:L,1+COUNTIF(SS!L:L,"&lt;="&amp;"3")),SS!L:L,0)-1,1000)),C51)+ COUNTIF(INDIRECT("ESSAY!D"&amp;MATCH(1,Essay!B:B,0)&amp;":D"&amp;IFERROR(MATCH(SMALL(Essay!B:B,1+COUNTIF(Essay!B:B,"&lt;="&amp;"3")),Essay!B:B,0)-1,1000)),C51)+COUNTIF(INDIRECT("ESSAY!I"&amp;MATCH(1,Essay!G:G,0)&amp;":I"&amp;IFERROR(MATCH(SMALL(Essay!G:G,1+COUNTIF(Essay!G:G,"&lt;="&amp;"3")),Essay!G:G,0)-1,1000)),C51)+COUNTIF(INDIRECT("ESSAY!N"&amp;MATCH(1,Essay!L:L,0)&amp;":N"&amp;IFERROR(MATCH(SMALL(Essay!L:L,1+COUNTIF(Essay!L:L,"&lt;="&amp;"3")),Essay!L:L,0)-1,1000)),C51)+ COUNTIF(INDIRECT("SPEECH!D"&amp;MATCH(1,Speech!B:B,0)&amp;":D"&amp;IFERROR(MATCH(SMALL(Speech!B:B,1+COUNTIF(Speech!B:B,"&lt;="&amp;"3")),Speech!B:B,0)-1,1000)),C51)+COUNTIF(INDIRECT("SPEECH!I"&amp;MATCH(1,Speech!G:G,0)&amp;":I"&amp;IFERROR(MATCH(SMALL(Speech!G:G,1+COUNTIF(Speech!G:G,"&lt;="&amp;"3")),Speech!G:G,0)-1,1000)),C51)+COUNTIF(INDIRECT("SPEECH!N"&amp;MATCH(1,Speech!L:L,0)&amp;":N"&amp;IFERROR(MATCH(SMALL(Speech!L:L,1+COUNTIF(Speech!L:L,"&lt;="&amp;"3")),Speech!L:L,0)-1,1000)),C51)+ COUNTIF(INDIRECT("INTVIEW!D"&amp;MATCH(1,Intview!B:B,0)&amp;":D"&amp;IFERROR(MATCH(SMALL(Intview!B:B,1+COUNTIF(Intview!B:B,"&lt;="&amp;"3")),Intview!B:B,0)-1,1000)),C51)+COUNTIF(INDIRECT("INTVIEW!I"&amp;MATCH(1,Intview!G:G,0)&amp;":I"&amp;IFERROR(MATCH(SMALL(Intview!G:G,1+COUNTIF(Intview!G:G,"&lt;="&amp;"3")),Intview!G:G,0)-1,1000)),C51)+COUNTIF(INDIRECT("INTVIEW!N"&amp;MATCH(1,Intview!L:L,0)&amp;":N"&amp;IFERROR(MATCH(SMALL(Intview!L:L,1+COUNTIF(Intview!L:L,"&lt;="&amp;"3")),Intview!L:L,0)-1,1000)),C51))</f>
        <v/>
      </c>
    </row>
    <row r="52" spans="1:7" x14ac:dyDescent="0.3">
      <c r="A52" s="19">
        <v>50</v>
      </c>
      <c r="B52" s="19" t="str">
        <f t="shared" ca="1" si="0"/>
        <v/>
      </c>
      <c r="C52" s="19" t="str">
        <f ca="1">IF(D52="","",INDEX(Raw!A:A,MATCH(D52,Raw!P:P,0)))</f>
        <v/>
      </c>
      <c r="D52" s="69" t="str">
        <f ca="1">IFERROR(LARGE(Raw!P:P,ROW()-2),"")</f>
        <v/>
      </c>
      <c r="E52" s="69" t="str">
        <f ca="1">IF(C52="","",INDEX('Team RBS'!BC:BC,MATCH(C52,'Team RBS'!BE:BE,0)))</f>
        <v/>
      </c>
      <c r="F52" s="69" t="str">
        <f ca="1">IF(C52="","",INDEX('Team RBS'!BG:BG,MATCH(C52,'Team RBS'!BI:BI,0)))</f>
        <v/>
      </c>
      <c r="G52" s="61" t="str">
        <f t="array" aca="1" ref="G52" ca="1">IF(C52="","",COUNTIF(INDIRECT("Math!D"&amp;MATCH(1,Math!B:B,0)&amp;":D"&amp;IFERROR(MATCH(SMALL(Math!B:B,1+COUNTIF(Math!B:B,"&lt;="&amp;"3")),Math!B:B,0)-1,1000)),C52)+COUNTIF(INDIRECT("Math!I"&amp;MATCH(1,Math!G:G,0)&amp;":I"&amp;IFERROR(MATCH(SMALL(Math!G:G,1+COUNTIF(Math!G:G,"&lt;="&amp;"3")),Math!G:G,0)-1,1000)),C52)+COUNTIF(INDIRECT("Math!N"&amp;MATCH(1,Math!L:L,0)&amp;":N"&amp;IFERROR(MATCH(SMALL(Math!L:L,1+COUNTIF(Math!L:L,"&lt;="&amp;"3")),Math!L:L,0)-1,1000)),C52)+COUNTIF(INDIRECT("Music!D"&amp;MATCH(1,Music!B:B,0)&amp;":D"&amp;IFERROR(MATCH(SMALL(Music!B:B,1+COUNTIF(Music!B:B,"&lt;="&amp;"3")),Music!B:B,0)-1,1000)),C52)+COUNTIF(INDIRECT("Music!I"&amp;MATCH(1,Music!G:G,0)&amp;":I"&amp;IFERROR(MATCH(SMALL(Music!G:G,1+COUNTIF(Music!G:G,"&lt;="&amp;"3")),Music!G:G,0)-1,1000)),C52)+COUNTIF(INDIRECT("Music!N"&amp;MATCH(1,Music!L:L,0)&amp;":N"&amp;IFERROR(MATCH(SMALL(Music!L:L,1+COUNTIF(Music!L:L,"&lt;="&amp;"3")),Music!L:L,0)-1,1000)),C52)+ COUNTIF(INDIRECT("Econ!D"&amp;MATCH(1,Econ!B:B,0)&amp;":D"&amp;IFERROR(MATCH(SMALL(Econ!B:B,1+COUNTIF(Econ!B:B,"&lt;="&amp;"3")),Econ!B:B,0)-1,1000)),C52)+COUNTIF(INDIRECT("Econ!I"&amp;MATCH(1,Econ!G:G,0)&amp;":I"&amp;IFERROR(MATCH(SMALL(Econ!G:G,1+COUNTIF(Econ!G:G,"&lt;="&amp;"3")),Econ!G:G,0)-1,1000)),C52)+COUNTIF(INDIRECT("Econ!N"&amp;MATCH(1,Econ!L:L,0)&amp;":N"&amp;IFERROR(MATCH(SMALL(Econ!L:L,1+COUNTIF(Econ!L:L,"&lt;="&amp;"3")),Econ!L:L,0)-1,1000)),C52)+COUNTIF(INDIRECT("Sci!D"&amp;MATCH(1,Sci!B:B,0)&amp;":D"&amp;IFERROR(MATCH(SMALL(Sci!B:B,1+COUNTIF(Sci!B:B,"&lt;="&amp;"3")),Sci!B:B,0)-1,1000)),C52)+COUNTIF(INDIRECT("Sci!I"&amp;MATCH(1,Sci!G:G,0)&amp;":I"&amp;IFERROR(MATCH(SMALL(Sci!G:G,1+COUNTIF(Sci!G:G,"&lt;="&amp;"3")),Sci!G:G,0)-1,1000)),C52)+COUNTIF(INDIRECT("Sci!N"&amp;MATCH(1,Sci!L:L,0)&amp;":N"&amp;IFERROR(MATCH(SMALL(Sci!L:L,1+COUNTIF(Sci!L:L,"&lt;="&amp;"3")),Sci!L:L,0)-1,1000)),C52)+ COUNTIF(INDIRECT("Lit!D"&amp;MATCH(1,Lit!B:B,0)&amp;":D"&amp;IFERROR(MATCH(SMALL(Lit!B:B,1+COUNTIF(Lit!B:B,"&lt;="&amp;"3")),Lit!B:B,0)-1,1000)),C52)+COUNTIF(INDIRECT("Lit!I"&amp;MATCH(1,Lit!G:G,0)&amp;":I"&amp;IFERROR(MATCH(SMALL(Lit!G:G,1+COUNTIF(Lit!G:G,"&lt;="&amp;"3")),Lit!G:G,0)-1,1000)),C52)+COUNTIF(INDIRECT("Lit!N"&amp;MATCH(1,Lit!L:L,0)&amp;":N"&amp;IFERROR(MATCH(SMALL(Lit!L:L,1+COUNTIF(Lit!L:L,"&lt;="&amp;"3")),Lit!L:L,0)-1,1000)),C52)+ COUNTIF(INDIRECT("Art!D"&amp;MATCH(1,Art!B:B,0)&amp;":D"&amp;IFERROR(MATCH(SMALL(Art!B:B,1+COUNTIF(Art!B:B,"&lt;="&amp;"3")),Art!B:B,0)-1,1000)),C52)+COUNTIF(INDIRECT("Art!I"&amp;MATCH(1,Art!G:G,0)&amp;":I"&amp;IFERROR(MATCH(SMALL(Art!G:G,1+COUNTIF(Art!G:G,"&lt;="&amp;"3")),Art!G:G,0)-1,1000)),C52)+COUNTIF(INDIRECT("Art!N"&amp;MATCH(1,Art!L:L,0)&amp;":N"&amp;IFERROR(MATCH(SMALL(Art!L:L,1+COUNTIF(Art!L:L,"&lt;="&amp;"3")),Art!L:L,0)-1,1000)),C52)+ COUNTIF(INDIRECT("SS!D"&amp;MATCH(1,SS!B:B,0)&amp;":D"&amp;IFERROR(MATCH(SMALL(SS!B:B,1+COUNTIF(SS!B:B,"&lt;="&amp;"3")),SS!B:B,0)-1,1000)),C52)+COUNTIF(INDIRECT("SS!I"&amp;MATCH(1,SS!G:G,0)&amp;":I"&amp;IFERROR(MATCH(SMALL(SS!G:G,1+COUNTIF(SS!G:G,"&lt;="&amp;"3")),SS!G:G,0)-1,1000)),C52)+COUNTIF(INDIRECT("SS!N"&amp;MATCH(1,SS!L:L,0)&amp;":N"&amp;IFERROR(MATCH(SMALL(SS!L:L,1+COUNTIF(SS!L:L,"&lt;="&amp;"3")),SS!L:L,0)-1,1000)),C52)+ COUNTIF(INDIRECT("ESSAY!D"&amp;MATCH(1,Essay!B:B,0)&amp;":D"&amp;IFERROR(MATCH(SMALL(Essay!B:B,1+COUNTIF(Essay!B:B,"&lt;="&amp;"3")),Essay!B:B,0)-1,1000)),C52)+COUNTIF(INDIRECT("ESSAY!I"&amp;MATCH(1,Essay!G:G,0)&amp;":I"&amp;IFERROR(MATCH(SMALL(Essay!G:G,1+COUNTIF(Essay!G:G,"&lt;="&amp;"3")),Essay!G:G,0)-1,1000)),C52)+COUNTIF(INDIRECT("ESSAY!N"&amp;MATCH(1,Essay!L:L,0)&amp;":N"&amp;IFERROR(MATCH(SMALL(Essay!L:L,1+COUNTIF(Essay!L:L,"&lt;="&amp;"3")),Essay!L:L,0)-1,1000)),C52)+ COUNTIF(INDIRECT("SPEECH!D"&amp;MATCH(1,Speech!B:B,0)&amp;":D"&amp;IFERROR(MATCH(SMALL(Speech!B:B,1+COUNTIF(Speech!B:B,"&lt;="&amp;"3")),Speech!B:B,0)-1,1000)),C52)+COUNTIF(INDIRECT("SPEECH!I"&amp;MATCH(1,Speech!G:G,0)&amp;":I"&amp;IFERROR(MATCH(SMALL(Speech!G:G,1+COUNTIF(Speech!G:G,"&lt;="&amp;"3")),Speech!G:G,0)-1,1000)),C52)+COUNTIF(INDIRECT("SPEECH!N"&amp;MATCH(1,Speech!L:L,0)&amp;":N"&amp;IFERROR(MATCH(SMALL(Speech!L:L,1+COUNTIF(Speech!L:L,"&lt;="&amp;"3")),Speech!L:L,0)-1,1000)),C52)+ COUNTIF(INDIRECT("INTVIEW!D"&amp;MATCH(1,Intview!B:B,0)&amp;":D"&amp;IFERROR(MATCH(SMALL(Intview!B:B,1+COUNTIF(Intview!B:B,"&lt;="&amp;"3")),Intview!B:B,0)-1,1000)),C52)+COUNTIF(INDIRECT("INTVIEW!I"&amp;MATCH(1,Intview!G:G,0)&amp;":I"&amp;IFERROR(MATCH(SMALL(Intview!G:G,1+COUNTIF(Intview!G:G,"&lt;="&amp;"3")),Intview!G:G,0)-1,1000)),C52)+COUNTIF(INDIRECT("INTVIEW!N"&amp;MATCH(1,Intview!L:L,0)&amp;":N"&amp;IFERROR(MATCH(SMALL(Intview!L:L,1+COUNTIF(Intview!L:L,"&lt;="&amp;"3")),Intview!L:L,0)-1,1000)),C52))</f>
        <v/>
      </c>
    </row>
    <row r="53" spans="1:7" x14ac:dyDescent="0.3">
      <c r="A53" s="19">
        <v>51</v>
      </c>
      <c r="B53" s="19" t="str">
        <f t="shared" ca="1" si="0"/>
        <v/>
      </c>
      <c r="C53" s="19" t="str">
        <f ca="1">IF(D53="","",INDEX(Raw!A:A,MATCH(D53,Raw!P:P,0)))</f>
        <v/>
      </c>
      <c r="D53" s="69" t="str">
        <f ca="1">IFERROR(LARGE(Raw!P:P,ROW()-2),"")</f>
        <v/>
      </c>
      <c r="E53" s="69" t="str">
        <f ca="1">IF(C53="","",INDEX('Team RBS'!BC:BC,MATCH(C53,'Team RBS'!BE:BE,0)))</f>
        <v/>
      </c>
      <c r="F53" s="69" t="str">
        <f ca="1">IF(C53="","",INDEX('Team RBS'!BG:BG,MATCH(C53,'Team RBS'!BI:BI,0)))</f>
        <v/>
      </c>
      <c r="G53" s="61" t="str">
        <f t="array" aca="1" ref="G53" ca="1">IF(C53="","",COUNTIF(INDIRECT("Math!D"&amp;MATCH(1,Math!B:B,0)&amp;":D"&amp;IFERROR(MATCH(SMALL(Math!B:B,1+COUNTIF(Math!B:B,"&lt;="&amp;"3")),Math!B:B,0)-1,1000)),C53)+COUNTIF(INDIRECT("Math!I"&amp;MATCH(1,Math!G:G,0)&amp;":I"&amp;IFERROR(MATCH(SMALL(Math!G:G,1+COUNTIF(Math!G:G,"&lt;="&amp;"3")),Math!G:G,0)-1,1000)),C53)+COUNTIF(INDIRECT("Math!N"&amp;MATCH(1,Math!L:L,0)&amp;":N"&amp;IFERROR(MATCH(SMALL(Math!L:L,1+COUNTIF(Math!L:L,"&lt;="&amp;"3")),Math!L:L,0)-1,1000)),C53)+COUNTIF(INDIRECT("Music!D"&amp;MATCH(1,Music!B:B,0)&amp;":D"&amp;IFERROR(MATCH(SMALL(Music!B:B,1+COUNTIF(Music!B:B,"&lt;="&amp;"3")),Music!B:B,0)-1,1000)),C53)+COUNTIF(INDIRECT("Music!I"&amp;MATCH(1,Music!G:G,0)&amp;":I"&amp;IFERROR(MATCH(SMALL(Music!G:G,1+COUNTIF(Music!G:G,"&lt;="&amp;"3")),Music!G:G,0)-1,1000)),C53)+COUNTIF(INDIRECT("Music!N"&amp;MATCH(1,Music!L:L,0)&amp;":N"&amp;IFERROR(MATCH(SMALL(Music!L:L,1+COUNTIF(Music!L:L,"&lt;="&amp;"3")),Music!L:L,0)-1,1000)),C53)+ COUNTIF(INDIRECT("Econ!D"&amp;MATCH(1,Econ!B:B,0)&amp;":D"&amp;IFERROR(MATCH(SMALL(Econ!B:B,1+COUNTIF(Econ!B:B,"&lt;="&amp;"3")),Econ!B:B,0)-1,1000)),C53)+COUNTIF(INDIRECT("Econ!I"&amp;MATCH(1,Econ!G:G,0)&amp;":I"&amp;IFERROR(MATCH(SMALL(Econ!G:G,1+COUNTIF(Econ!G:G,"&lt;="&amp;"3")),Econ!G:G,0)-1,1000)),C53)+COUNTIF(INDIRECT("Econ!N"&amp;MATCH(1,Econ!L:L,0)&amp;":N"&amp;IFERROR(MATCH(SMALL(Econ!L:L,1+COUNTIF(Econ!L:L,"&lt;="&amp;"3")),Econ!L:L,0)-1,1000)),C53)+COUNTIF(INDIRECT("Sci!D"&amp;MATCH(1,Sci!B:B,0)&amp;":D"&amp;IFERROR(MATCH(SMALL(Sci!B:B,1+COUNTIF(Sci!B:B,"&lt;="&amp;"3")),Sci!B:B,0)-1,1000)),C53)+COUNTIF(INDIRECT("Sci!I"&amp;MATCH(1,Sci!G:G,0)&amp;":I"&amp;IFERROR(MATCH(SMALL(Sci!G:G,1+COUNTIF(Sci!G:G,"&lt;="&amp;"3")),Sci!G:G,0)-1,1000)),C53)+COUNTIF(INDIRECT("Sci!N"&amp;MATCH(1,Sci!L:L,0)&amp;":N"&amp;IFERROR(MATCH(SMALL(Sci!L:L,1+COUNTIF(Sci!L:L,"&lt;="&amp;"3")),Sci!L:L,0)-1,1000)),C53)+ COUNTIF(INDIRECT("Lit!D"&amp;MATCH(1,Lit!B:B,0)&amp;":D"&amp;IFERROR(MATCH(SMALL(Lit!B:B,1+COUNTIF(Lit!B:B,"&lt;="&amp;"3")),Lit!B:B,0)-1,1000)),C53)+COUNTIF(INDIRECT("Lit!I"&amp;MATCH(1,Lit!G:G,0)&amp;":I"&amp;IFERROR(MATCH(SMALL(Lit!G:G,1+COUNTIF(Lit!G:G,"&lt;="&amp;"3")),Lit!G:G,0)-1,1000)),C53)+COUNTIF(INDIRECT("Lit!N"&amp;MATCH(1,Lit!L:L,0)&amp;":N"&amp;IFERROR(MATCH(SMALL(Lit!L:L,1+COUNTIF(Lit!L:L,"&lt;="&amp;"3")),Lit!L:L,0)-1,1000)),C53)+ COUNTIF(INDIRECT("Art!D"&amp;MATCH(1,Art!B:B,0)&amp;":D"&amp;IFERROR(MATCH(SMALL(Art!B:B,1+COUNTIF(Art!B:B,"&lt;="&amp;"3")),Art!B:B,0)-1,1000)),C53)+COUNTIF(INDIRECT("Art!I"&amp;MATCH(1,Art!G:G,0)&amp;":I"&amp;IFERROR(MATCH(SMALL(Art!G:G,1+COUNTIF(Art!G:G,"&lt;="&amp;"3")),Art!G:G,0)-1,1000)),C53)+COUNTIF(INDIRECT("Art!N"&amp;MATCH(1,Art!L:L,0)&amp;":N"&amp;IFERROR(MATCH(SMALL(Art!L:L,1+COUNTIF(Art!L:L,"&lt;="&amp;"3")),Art!L:L,0)-1,1000)),C53)+ COUNTIF(INDIRECT("SS!D"&amp;MATCH(1,SS!B:B,0)&amp;":D"&amp;IFERROR(MATCH(SMALL(SS!B:B,1+COUNTIF(SS!B:B,"&lt;="&amp;"3")),SS!B:B,0)-1,1000)),C53)+COUNTIF(INDIRECT("SS!I"&amp;MATCH(1,SS!G:G,0)&amp;":I"&amp;IFERROR(MATCH(SMALL(SS!G:G,1+COUNTIF(SS!G:G,"&lt;="&amp;"3")),SS!G:G,0)-1,1000)),C53)+COUNTIF(INDIRECT("SS!N"&amp;MATCH(1,SS!L:L,0)&amp;":N"&amp;IFERROR(MATCH(SMALL(SS!L:L,1+COUNTIF(SS!L:L,"&lt;="&amp;"3")),SS!L:L,0)-1,1000)),C53)+ COUNTIF(INDIRECT("ESSAY!D"&amp;MATCH(1,Essay!B:B,0)&amp;":D"&amp;IFERROR(MATCH(SMALL(Essay!B:B,1+COUNTIF(Essay!B:B,"&lt;="&amp;"3")),Essay!B:B,0)-1,1000)),C53)+COUNTIF(INDIRECT("ESSAY!I"&amp;MATCH(1,Essay!G:G,0)&amp;":I"&amp;IFERROR(MATCH(SMALL(Essay!G:G,1+COUNTIF(Essay!G:G,"&lt;="&amp;"3")),Essay!G:G,0)-1,1000)),C53)+COUNTIF(INDIRECT("ESSAY!N"&amp;MATCH(1,Essay!L:L,0)&amp;":N"&amp;IFERROR(MATCH(SMALL(Essay!L:L,1+COUNTIF(Essay!L:L,"&lt;="&amp;"3")),Essay!L:L,0)-1,1000)),C53)+ COUNTIF(INDIRECT("SPEECH!D"&amp;MATCH(1,Speech!B:B,0)&amp;":D"&amp;IFERROR(MATCH(SMALL(Speech!B:B,1+COUNTIF(Speech!B:B,"&lt;="&amp;"3")),Speech!B:B,0)-1,1000)),C53)+COUNTIF(INDIRECT("SPEECH!I"&amp;MATCH(1,Speech!G:G,0)&amp;":I"&amp;IFERROR(MATCH(SMALL(Speech!G:G,1+COUNTIF(Speech!G:G,"&lt;="&amp;"3")),Speech!G:G,0)-1,1000)),C53)+COUNTIF(INDIRECT("SPEECH!N"&amp;MATCH(1,Speech!L:L,0)&amp;":N"&amp;IFERROR(MATCH(SMALL(Speech!L:L,1+COUNTIF(Speech!L:L,"&lt;="&amp;"3")),Speech!L:L,0)-1,1000)),C53)+ COUNTIF(INDIRECT("INTVIEW!D"&amp;MATCH(1,Intview!B:B,0)&amp;":D"&amp;IFERROR(MATCH(SMALL(Intview!B:B,1+COUNTIF(Intview!B:B,"&lt;="&amp;"3")),Intview!B:B,0)-1,1000)),C53)+COUNTIF(INDIRECT("INTVIEW!I"&amp;MATCH(1,Intview!G:G,0)&amp;":I"&amp;IFERROR(MATCH(SMALL(Intview!G:G,1+COUNTIF(Intview!G:G,"&lt;="&amp;"3")),Intview!G:G,0)-1,1000)),C53)+COUNTIF(INDIRECT("INTVIEW!N"&amp;MATCH(1,Intview!L:L,0)&amp;":N"&amp;IFERROR(MATCH(SMALL(Intview!L:L,1+COUNTIF(Intview!L:L,"&lt;="&amp;"3")),Intview!L:L,0)-1,1000)),C53))</f>
        <v/>
      </c>
    </row>
    <row r="54" spans="1:7" x14ac:dyDescent="0.3">
      <c r="A54" s="19">
        <v>52</v>
      </c>
      <c r="B54" s="19" t="str">
        <f t="shared" ca="1" si="0"/>
        <v/>
      </c>
      <c r="C54" s="19" t="str">
        <f ca="1">IF(D54="","",INDEX(Raw!A:A,MATCH(D54,Raw!P:P,0)))</f>
        <v/>
      </c>
      <c r="D54" s="69" t="str">
        <f ca="1">IFERROR(LARGE(Raw!P:P,ROW()-2),"")</f>
        <v/>
      </c>
      <c r="E54" s="69" t="str">
        <f ca="1">IF(C54="","",INDEX('Team RBS'!BC:BC,MATCH(C54,'Team RBS'!BE:BE,0)))</f>
        <v/>
      </c>
      <c r="F54" s="69" t="str">
        <f ca="1">IF(C54="","",INDEX('Team RBS'!BG:BG,MATCH(C54,'Team RBS'!BI:BI,0)))</f>
        <v/>
      </c>
      <c r="G54" s="61" t="str">
        <f t="array" aca="1" ref="G54" ca="1">IF(C54="","",COUNTIF(INDIRECT("Math!D"&amp;MATCH(1,Math!B:B,0)&amp;":D"&amp;IFERROR(MATCH(SMALL(Math!B:B,1+COUNTIF(Math!B:B,"&lt;="&amp;"3")),Math!B:B,0)-1,1000)),C54)+COUNTIF(INDIRECT("Math!I"&amp;MATCH(1,Math!G:G,0)&amp;":I"&amp;IFERROR(MATCH(SMALL(Math!G:G,1+COUNTIF(Math!G:G,"&lt;="&amp;"3")),Math!G:G,0)-1,1000)),C54)+COUNTIF(INDIRECT("Math!N"&amp;MATCH(1,Math!L:L,0)&amp;":N"&amp;IFERROR(MATCH(SMALL(Math!L:L,1+COUNTIF(Math!L:L,"&lt;="&amp;"3")),Math!L:L,0)-1,1000)),C54)+COUNTIF(INDIRECT("Music!D"&amp;MATCH(1,Music!B:B,0)&amp;":D"&amp;IFERROR(MATCH(SMALL(Music!B:B,1+COUNTIF(Music!B:B,"&lt;="&amp;"3")),Music!B:B,0)-1,1000)),C54)+COUNTIF(INDIRECT("Music!I"&amp;MATCH(1,Music!G:G,0)&amp;":I"&amp;IFERROR(MATCH(SMALL(Music!G:G,1+COUNTIF(Music!G:G,"&lt;="&amp;"3")),Music!G:G,0)-1,1000)),C54)+COUNTIF(INDIRECT("Music!N"&amp;MATCH(1,Music!L:L,0)&amp;":N"&amp;IFERROR(MATCH(SMALL(Music!L:L,1+COUNTIF(Music!L:L,"&lt;="&amp;"3")),Music!L:L,0)-1,1000)),C54)+ COUNTIF(INDIRECT("Econ!D"&amp;MATCH(1,Econ!B:B,0)&amp;":D"&amp;IFERROR(MATCH(SMALL(Econ!B:B,1+COUNTIF(Econ!B:B,"&lt;="&amp;"3")),Econ!B:B,0)-1,1000)),C54)+COUNTIF(INDIRECT("Econ!I"&amp;MATCH(1,Econ!G:G,0)&amp;":I"&amp;IFERROR(MATCH(SMALL(Econ!G:G,1+COUNTIF(Econ!G:G,"&lt;="&amp;"3")),Econ!G:G,0)-1,1000)),C54)+COUNTIF(INDIRECT("Econ!N"&amp;MATCH(1,Econ!L:L,0)&amp;":N"&amp;IFERROR(MATCH(SMALL(Econ!L:L,1+COUNTIF(Econ!L:L,"&lt;="&amp;"3")),Econ!L:L,0)-1,1000)),C54)+COUNTIF(INDIRECT("Sci!D"&amp;MATCH(1,Sci!B:B,0)&amp;":D"&amp;IFERROR(MATCH(SMALL(Sci!B:B,1+COUNTIF(Sci!B:B,"&lt;="&amp;"3")),Sci!B:B,0)-1,1000)),C54)+COUNTIF(INDIRECT("Sci!I"&amp;MATCH(1,Sci!G:G,0)&amp;":I"&amp;IFERROR(MATCH(SMALL(Sci!G:G,1+COUNTIF(Sci!G:G,"&lt;="&amp;"3")),Sci!G:G,0)-1,1000)),C54)+COUNTIF(INDIRECT("Sci!N"&amp;MATCH(1,Sci!L:L,0)&amp;":N"&amp;IFERROR(MATCH(SMALL(Sci!L:L,1+COUNTIF(Sci!L:L,"&lt;="&amp;"3")),Sci!L:L,0)-1,1000)),C54)+ COUNTIF(INDIRECT("Lit!D"&amp;MATCH(1,Lit!B:B,0)&amp;":D"&amp;IFERROR(MATCH(SMALL(Lit!B:B,1+COUNTIF(Lit!B:B,"&lt;="&amp;"3")),Lit!B:B,0)-1,1000)),C54)+COUNTIF(INDIRECT("Lit!I"&amp;MATCH(1,Lit!G:G,0)&amp;":I"&amp;IFERROR(MATCH(SMALL(Lit!G:G,1+COUNTIF(Lit!G:G,"&lt;="&amp;"3")),Lit!G:G,0)-1,1000)),C54)+COUNTIF(INDIRECT("Lit!N"&amp;MATCH(1,Lit!L:L,0)&amp;":N"&amp;IFERROR(MATCH(SMALL(Lit!L:L,1+COUNTIF(Lit!L:L,"&lt;="&amp;"3")),Lit!L:L,0)-1,1000)),C54)+ COUNTIF(INDIRECT("Art!D"&amp;MATCH(1,Art!B:B,0)&amp;":D"&amp;IFERROR(MATCH(SMALL(Art!B:B,1+COUNTIF(Art!B:B,"&lt;="&amp;"3")),Art!B:B,0)-1,1000)),C54)+COUNTIF(INDIRECT("Art!I"&amp;MATCH(1,Art!G:G,0)&amp;":I"&amp;IFERROR(MATCH(SMALL(Art!G:G,1+COUNTIF(Art!G:G,"&lt;="&amp;"3")),Art!G:G,0)-1,1000)),C54)+COUNTIF(INDIRECT("Art!N"&amp;MATCH(1,Art!L:L,0)&amp;":N"&amp;IFERROR(MATCH(SMALL(Art!L:L,1+COUNTIF(Art!L:L,"&lt;="&amp;"3")),Art!L:L,0)-1,1000)),C54)+ COUNTIF(INDIRECT("SS!D"&amp;MATCH(1,SS!B:B,0)&amp;":D"&amp;IFERROR(MATCH(SMALL(SS!B:B,1+COUNTIF(SS!B:B,"&lt;="&amp;"3")),SS!B:B,0)-1,1000)),C54)+COUNTIF(INDIRECT("SS!I"&amp;MATCH(1,SS!G:G,0)&amp;":I"&amp;IFERROR(MATCH(SMALL(SS!G:G,1+COUNTIF(SS!G:G,"&lt;="&amp;"3")),SS!G:G,0)-1,1000)),C54)+COUNTIF(INDIRECT("SS!N"&amp;MATCH(1,SS!L:L,0)&amp;":N"&amp;IFERROR(MATCH(SMALL(SS!L:L,1+COUNTIF(SS!L:L,"&lt;="&amp;"3")),SS!L:L,0)-1,1000)),C54)+ COUNTIF(INDIRECT("ESSAY!D"&amp;MATCH(1,Essay!B:B,0)&amp;":D"&amp;IFERROR(MATCH(SMALL(Essay!B:B,1+COUNTIF(Essay!B:B,"&lt;="&amp;"3")),Essay!B:B,0)-1,1000)),C54)+COUNTIF(INDIRECT("ESSAY!I"&amp;MATCH(1,Essay!G:G,0)&amp;":I"&amp;IFERROR(MATCH(SMALL(Essay!G:G,1+COUNTIF(Essay!G:G,"&lt;="&amp;"3")),Essay!G:G,0)-1,1000)),C54)+COUNTIF(INDIRECT("ESSAY!N"&amp;MATCH(1,Essay!L:L,0)&amp;":N"&amp;IFERROR(MATCH(SMALL(Essay!L:L,1+COUNTIF(Essay!L:L,"&lt;="&amp;"3")),Essay!L:L,0)-1,1000)),C54)+ COUNTIF(INDIRECT("SPEECH!D"&amp;MATCH(1,Speech!B:B,0)&amp;":D"&amp;IFERROR(MATCH(SMALL(Speech!B:B,1+COUNTIF(Speech!B:B,"&lt;="&amp;"3")),Speech!B:B,0)-1,1000)),C54)+COUNTIF(INDIRECT("SPEECH!I"&amp;MATCH(1,Speech!G:G,0)&amp;":I"&amp;IFERROR(MATCH(SMALL(Speech!G:G,1+COUNTIF(Speech!G:G,"&lt;="&amp;"3")),Speech!G:G,0)-1,1000)),C54)+COUNTIF(INDIRECT("SPEECH!N"&amp;MATCH(1,Speech!L:L,0)&amp;":N"&amp;IFERROR(MATCH(SMALL(Speech!L:L,1+COUNTIF(Speech!L:L,"&lt;="&amp;"3")),Speech!L:L,0)-1,1000)),C54)+ COUNTIF(INDIRECT("INTVIEW!D"&amp;MATCH(1,Intview!B:B,0)&amp;":D"&amp;IFERROR(MATCH(SMALL(Intview!B:B,1+COUNTIF(Intview!B:B,"&lt;="&amp;"3")),Intview!B:B,0)-1,1000)),C54)+COUNTIF(INDIRECT("INTVIEW!I"&amp;MATCH(1,Intview!G:G,0)&amp;":I"&amp;IFERROR(MATCH(SMALL(Intview!G:G,1+COUNTIF(Intview!G:G,"&lt;="&amp;"3")),Intview!G:G,0)-1,1000)),C54)+COUNTIF(INDIRECT("INTVIEW!N"&amp;MATCH(1,Intview!L:L,0)&amp;":N"&amp;IFERROR(MATCH(SMALL(Intview!L:L,1+COUNTIF(Intview!L:L,"&lt;="&amp;"3")),Intview!L:L,0)-1,1000)),C54))</f>
        <v/>
      </c>
    </row>
    <row r="55" spans="1:7" x14ac:dyDescent="0.3">
      <c r="A55" s="19">
        <v>53</v>
      </c>
      <c r="B55" s="19" t="str">
        <f t="shared" ca="1" si="0"/>
        <v/>
      </c>
      <c r="C55" s="19" t="str">
        <f ca="1">IF(D55="","",INDEX(Raw!A:A,MATCH(D55,Raw!P:P,0)))</f>
        <v/>
      </c>
      <c r="D55" s="69" t="str">
        <f ca="1">IFERROR(LARGE(Raw!P:P,ROW()-2),"")</f>
        <v/>
      </c>
      <c r="E55" s="69" t="str">
        <f ca="1">IF(C55="","",INDEX('Team RBS'!BC:BC,MATCH(C55,'Team RBS'!BE:BE,0)))</f>
        <v/>
      </c>
      <c r="F55" s="69" t="str">
        <f ca="1">IF(C55="","",INDEX('Team RBS'!BG:BG,MATCH(C55,'Team RBS'!BI:BI,0)))</f>
        <v/>
      </c>
      <c r="G55" s="61" t="str">
        <f t="array" aca="1" ref="G55" ca="1">IF(C55="","",COUNTIF(INDIRECT("Math!D"&amp;MATCH(1,Math!B:B,0)&amp;":D"&amp;IFERROR(MATCH(SMALL(Math!B:B,1+COUNTIF(Math!B:B,"&lt;="&amp;"3")),Math!B:B,0)-1,1000)),C55)+COUNTIF(INDIRECT("Math!I"&amp;MATCH(1,Math!G:G,0)&amp;":I"&amp;IFERROR(MATCH(SMALL(Math!G:G,1+COUNTIF(Math!G:G,"&lt;="&amp;"3")),Math!G:G,0)-1,1000)),C55)+COUNTIF(INDIRECT("Math!N"&amp;MATCH(1,Math!L:L,0)&amp;":N"&amp;IFERROR(MATCH(SMALL(Math!L:L,1+COUNTIF(Math!L:L,"&lt;="&amp;"3")),Math!L:L,0)-1,1000)),C55)+COUNTIF(INDIRECT("Music!D"&amp;MATCH(1,Music!B:B,0)&amp;":D"&amp;IFERROR(MATCH(SMALL(Music!B:B,1+COUNTIF(Music!B:B,"&lt;="&amp;"3")),Music!B:B,0)-1,1000)),C55)+COUNTIF(INDIRECT("Music!I"&amp;MATCH(1,Music!G:G,0)&amp;":I"&amp;IFERROR(MATCH(SMALL(Music!G:G,1+COUNTIF(Music!G:G,"&lt;="&amp;"3")),Music!G:G,0)-1,1000)),C55)+COUNTIF(INDIRECT("Music!N"&amp;MATCH(1,Music!L:L,0)&amp;":N"&amp;IFERROR(MATCH(SMALL(Music!L:L,1+COUNTIF(Music!L:L,"&lt;="&amp;"3")),Music!L:L,0)-1,1000)),C55)+ COUNTIF(INDIRECT("Econ!D"&amp;MATCH(1,Econ!B:B,0)&amp;":D"&amp;IFERROR(MATCH(SMALL(Econ!B:B,1+COUNTIF(Econ!B:B,"&lt;="&amp;"3")),Econ!B:B,0)-1,1000)),C55)+COUNTIF(INDIRECT("Econ!I"&amp;MATCH(1,Econ!G:G,0)&amp;":I"&amp;IFERROR(MATCH(SMALL(Econ!G:G,1+COUNTIF(Econ!G:G,"&lt;="&amp;"3")),Econ!G:G,0)-1,1000)),C55)+COUNTIF(INDIRECT("Econ!N"&amp;MATCH(1,Econ!L:L,0)&amp;":N"&amp;IFERROR(MATCH(SMALL(Econ!L:L,1+COUNTIF(Econ!L:L,"&lt;="&amp;"3")),Econ!L:L,0)-1,1000)),C55)+COUNTIF(INDIRECT("Sci!D"&amp;MATCH(1,Sci!B:B,0)&amp;":D"&amp;IFERROR(MATCH(SMALL(Sci!B:B,1+COUNTIF(Sci!B:B,"&lt;="&amp;"3")),Sci!B:B,0)-1,1000)),C55)+COUNTIF(INDIRECT("Sci!I"&amp;MATCH(1,Sci!G:G,0)&amp;":I"&amp;IFERROR(MATCH(SMALL(Sci!G:G,1+COUNTIF(Sci!G:G,"&lt;="&amp;"3")),Sci!G:G,0)-1,1000)),C55)+COUNTIF(INDIRECT("Sci!N"&amp;MATCH(1,Sci!L:L,0)&amp;":N"&amp;IFERROR(MATCH(SMALL(Sci!L:L,1+COUNTIF(Sci!L:L,"&lt;="&amp;"3")),Sci!L:L,0)-1,1000)),C55)+ COUNTIF(INDIRECT("Lit!D"&amp;MATCH(1,Lit!B:B,0)&amp;":D"&amp;IFERROR(MATCH(SMALL(Lit!B:B,1+COUNTIF(Lit!B:B,"&lt;="&amp;"3")),Lit!B:B,0)-1,1000)),C55)+COUNTIF(INDIRECT("Lit!I"&amp;MATCH(1,Lit!G:G,0)&amp;":I"&amp;IFERROR(MATCH(SMALL(Lit!G:G,1+COUNTIF(Lit!G:G,"&lt;="&amp;"3")),Lit!G:G,0)-1,1000)),C55)+COUNTIF(INDIRECT("Lit!N"&amp;MATCH(1,Lit!L:L,0)&amp;":N"&amp;IFERROR(MATCH(SMALL(Lit!L:L,1+COUNTIF(Lit!L:L,"&lt;="&amp;"3")),Lit!L:L,0)-1,1000)),C55)+ COUNTIF(INDIRECT("Art!D"&amp;MATCH(1,Art!B:B,0)&amp;":D"&amp;IFERROR(MATCH(SMALL(Art!B:B,1+COUNTIF(Art!B:B,"&lt;="&amp;"3")),Art!B:B,0)-1,1000)),C55)+COUNTIF(INDIRECT("Art!I"&amp;MATCH(1,Art!G:G,0)&amp;":I"&amp;IFERROR(MATCH(SMALL(Art!G:G,1+COUNTIF(Art!G:G,"&lt;="&amp;"3")),Art!G:G,0)-1,1000)),C55)+COUNTIF(INDIRECT("Art!N"&amp;MATCH(1,Art!L:L,0)&amp;":N"&amp;IFERROR(MATCH(SMALL(Art!L:L,1+COUNTIF(Art!L:L,"&lt;="&amp;"3")),Art!L:L,0)-1,1000)),C55)+ COUNTIF(INDIRECT("SS!D"&amp;MATCH(1,SS!B:B,0)&amp;":D"&amp;IFERROR(MATCH(SMALL(SS!B:B,1+COUNTIF(SS!B:B,"&lt;="&amp;"3")),SS!B:B,0)-1,1000)),C55)+COUNTIF(INDIRECT("SS!I"&amp;MATCH(1,SS!G:G,0)&amp;":I"&amp;IFERROR(MATCH(SMALL(SS!G:G,1+COUNTIF(SS!G:G,"&lt;="&amp;"3")),SS!G:G,0)-1,1000)),C55)+COUNTIF(INDIRECT("SS!N"&amp;MATCH(1,SS!L:L,0)&amp;":N"&amp;IFERROR(MATCH(SMALL(SS!L:L,1+COUNTIF(SS!L:L,"&lt;="&amp;"3")),SS!L:L,0)-1,1000)),C55)+ COUNTIF(INDIRECT("ESSAY!D"&amp;MATCH(1,Essay!B:B,0)&amp;":D"&amp;IFERROR(MATCH(SMALL(Essay!B:B,1+COUNTIF(Essay!B:B,"&lt;="&amp;"3")),Essay!B:B,0)-1,1000)),C55)+COUNTIF(INDIRECT("ESSAY!I"&amp;MATCH(1,Essay!G:G,0)&amp;":I"&amp;IFERROR(MATCH(SMALL(Essay!G:G,1+COUNTIF(Essay!G:G,"&lt;="&amp;"3")),Essay!G:G,0)-1,1000)),C55)+COUNTIF(INDIRECT("ESSAY!N"&amp;MATCH(1,Essay!L:L,0)&amp;":N"&amp;IFERROR(MATCH(SMALL(Essay!L:L,1+COUNTIF(Essay!L:L,"&lt;="&amp;"3")),Essay!L:L,0)-1,1000)),C55)+ COUNTIF(INDIRECT("SPEECH!D"&amp;MATCH(1,Speech!B:B,0)&amp;":D"&amp;IFERROR(MATCH(SMALL(Speech!B:B,1+COUNTIF(Speech!B:B,"&lt;="&amp;"3")),Speech!B:B,0)-1,1000)),C55)+COUNTIF(INDIRECT("SPEECH!I"&amp;MATCH(1,Speech!G:G,0)&amp;":I"&amp;IFERROR(MATCH(SMALL(Speech!G:G,1+COUNTIF(Speech!G:G,"&lt;="&amp;"3")),Speech!G:G,0)-1,1000)),C55)+COUNTIF(INDIRECT("SPEECH!N"&amp;MATCH(1,Speech!L:L,0)&amp;":N"&amp;IFERROR(MATCH(SMALL(Speech!L:L,1+COUNTIF(Speech!L:L,"&lt;="&amp;"3")),Speech!L:L,0)-1,1000)),C55)+ COUNTIF(INDIRECT("INTVIEW!D"&amp;MATCH(1,Intview!B:B,0)&amp;":D"&amp;IFERROR(MATCH(SMALL(Intview!B:B,1+COUNTIF(Intview!B:B,"&lt;="&amp;"3")),Intview!B:B,0)-1,1000)),C55)+COUNTIF(INDIRECT("INTVIEW!I"&amp;MATCH(1,Intview!G:G,0)&amp;":I"&amp;IFERROR(MATCH(SMALL(Intview!G:G,1+COUNTIF(Intview!G:G,"&lt;="&amp;"3")),Intview!G:G,0)-1,1000)),C55)+COUNTIF(INDIRECT("INTVIEW!N"&amp;MATCH(1,Intview!L:L,0)&amp;":N"&amp;IFERROR(MATCH(SMALL(Intview!L:L,1+COUNTIF(Intview!L:L,"&lt;="&amp;"3")),Intview!L:L,0)-1,1000)),C55))</f>
        <v/>
      </c>
    </row>
    <row r="56" spans="1:7" x14ac:dyDescent="0.3">
      <c r="A56" s="19">
        <v>54</v>
      </c>
      <c r="B56" s="19" t="str">
        <f t="shared" ca="1" si="0"/>
        <v/>
      </c>
      <c r="C56" s="19" t="str">
        <f ca="1">IF(D56="","",INDEX(Raw!A:A,MATCH(D56,Raw!P:P,0)))</f>
        <v/>
      </c>
      <c r="D56" s="69" t="str">
        <f ca="1">IFERROR(LARGE(Raw!P:P,ROW()-2),"")</f>
        <v/>
      </c>
      <c r="E56" s="69" t="str">
        <f ca="1">IF(C56="","",INDEX('Team RBS'!BC:BC,MATCH(C56,'Team RBS'!BE:BE,0)))</f>
        <v/>
      </c>
      <c r="F56" s="69" t="str">
        <f ca="1">IF(C56="","",INDEX('Team RBS'!BG:BG,MATCH(C56,'Team RBS'!BI:BI,0)))</f>
        <v/>
      </c>
      <c r="G56" s="61" t="str">
        <f t="array" aca="1" ref="G56" ca="1">IF(C56="","",COUNTIF(INDIRECT("Math!D"&amp;MATCH(1,Math!B:B,0)&amp;":D"&amp;IFERROR(MATCH(SMALL(Math!B:B,1+COUNTIF(Math!B:B,"&lt;="&amp;"3")),Math!B:B,0)-1,1000)),C56)+COUNTIF(INDIRECT("Math!I"&amp;MATCH(1,Math!G:G,0)&amp;":I"&amp;IFERROR(MATCH(SMALL(Math!G:G,1+COUNTIF(Math!G:G,"&lt;="&amp;"3")),Math!G:G,0)-1,1000)),C56)+COUNTIF(INDIRECT("Math!N"&amp;MATCH(1,Math!L:L,0)&amp;":N"&amp;IFERROR(MATCH(SMALL(Math!L:L,1+COUNTIF(Math!L:L,"&lt;="&amp;"3")),Math!L:L,0)-1,1000)),C56)+COUNTIF(INDIRECT("Music!D"&amp;MATCH(1,Music!B:B,0)&amp;":D"&amp;IFERROR(MATCH(SMALL(Music!B:B,1+COUNTIF(Music!B:B,"&lt;="&amp;"3")),Music!B:B,0)-1,1000)),C56)+COUNTIF(INDIRECT("Music!I"&amp;MATCH(1,Music!G:G,0)&amp;":I"&amp;IFERROR(MATCH(SMALL(Music!G:G,1+COUNTIF(Music!G:G,"&lt;="&amp;"3")),Music!G:G,0)-1,1000)),C56)+COUNTIF(INDIRECT("Music!N"&amp;MATCH(1,Music!L:L,0)&amp;":N"&amp;IFERROR(MATCH(SMALL(Music!L:L,1+COUNTIF(Music!L:L,"&lt;="&amp;"3")),Music!L:L,0)-1,1000)),C56)+ COUNTIF(INDIRECT("Econ!D"&amp;MATCH(1,Econ!B:B,0)&amp;":D"&amp;IFERROR(MATCH(SMALL(Econ!B:B,1+COUNTIF(Econ!B:B,"&lt;="&amp;"3")),Econ!B:B,0)-1,1000)),C56)+COUNTIF(INDIRECT("Econ!I"&amp;MATCH(1,Econ!G:G,0)&amp;":I"&amp;IFERROR(MATCH(SMALL(Econ!G:G,1+COUNTIF(Econ!G:G,"&lt;="&amp;"3")),Econ!G:G,0)-1,1000)),C56)+COUNTIF(INDIRECT("Econ!N"&amp;MATCH(1,Econ!L:L,0)&amp;":N"&amp;IFERROR(MATCH(SMALL(Econ!L:L,1+COUNTIF(Econ!L:L,"&lt;="&amp;"3")),Econ!L:L,0)-1,1000)),C56)+COUNTIF(INDIRECT("Sci!D"&amp;MATCH(1,Sci!B:B,0)&amp;":D"&amp;IFERROR(MATCH(SMALL(Sci!B:B,1+COUNTIF(Sci!B:B,"&lt;="&amp;"3")),Sci!B:B,0)-1,1000)),C56)+COUNTIF(INDIRECT("Sci!I"&amp;MATCH(1,Sci!G:G,0)&amp;":I"&amp;IFERROR(MATCH(SMALL(Sci!G:G,1+COUNTIF(Sci!G:G,"&lt;="&amp;"3")),Sci!G:G,0)-1,1000)),C56)+COUNTIF(INDIRECT("Sci!N"&amp;MATCH(1,Sci!L:L,0)&amp;":N"&amp;IFERROR(MATCH(SMALL(Sci!L:L,1+COUNTIF(Sci!L:L,"&lt;="&amp;"3")),Sci!L:L,0)-1,1000)),C56)+ COUNTIF(INDIRECT("Lit!D"&amp;MATCH(1,Lit!B:B,0)&amp;":D"&amp;IFERROR(MATCH(SMALL(Lit!B:B,1+COUNTIF(Lit!B:B,"&lt;="&amp;"3")),Lit!B:B,0)-1,1000)),C56)+COUNTIF(INDIRECT("Lit!I"&amp;MATCH(1,Lit!G:G,0)&amp;":I"&amp;IFERROR(MATCH(SMALL(Lit!G:G,1+COUNTIF(Lit!G:G,"&lt;="&amp;"3")),Lit!G:G,0)-1,1000)),C56)+COUNTIF(INDIRECT("Lit!N"&amp;MATCH(1,Lit!L:L,0)&amp;":N"&amp;IFERROR(MATCH(SMALL(Lit!L:L,1+COUNTIF(Lit!L:L,"&lt;="&amp;"3")),Lit!L:L,0)-1,1000)),C56)+ COUNTIF(INDIRECT("Art!D"&amp;MATCH(1,Art!B:B,0)&amp;":D"&amp;IFERROR(MATCH(SMALL(Art!B:B,1+COUNTIF(Art!B:B,"&lt;="&amp;"3")),Art!B:B,0)-1,1000)),C56)+COUNTIF(INDIRECT("Art!I"&amp;MATCH(1,Art!G:G,0)&amp;":I"&amp;IFERROR(MATCH(SMALL(Art!G:G,1+COUNTIF(Art!G:G,"&lt;="&amp;"3")),Art!G:G,0)-1,1000)),C56)+COUNTIF(INDIRECT("Art!N"&amp;MATCH(1,Art!L:L,0)&amp;":N"&amp;IFERROR(MATCH(SMALL(Art!L:L,1+COUNTIF(Art!L:L,"&lt;="&amp;"3")),Art!L:L,0)-1,1000)),C56)+ COUNTIF(INDIRECT("SS!D"&amp;MATCH(1,SS!B:B,0)&amp;":D"&amp;IFERROR(MATCH(SMALL(SS!B:B,1+COUNTIF(SS!B:B,"&lt;="&amp;"3")),SS!B:B,0)-1,1000)),C56)+COUNTIF(INDIRECT("SS!I"&amp;MATCH(1,SS!G:G,0)&amp;":I"&amp;IFERROR(MATCH(SMALL(SS!G:G,1+COUNTIF(SS!G:G,"&lt;="&amp;"3")),SS!G:G,0)-1,1000)),C56)+COUNTIF(INDIRECT("SS!N"&amp;MATCH(1,SS!L:L,0)&amp;":N"&amp;IFERROR(MATCH(SMALL(SS!L:L,1+COUNTIF(SS!L:L,"&lt;="&amp;"3")),SS!L:L,0)-1,1000)),C56)+ COUNTIF(INDIRECT("ESSAY!D"&amp;MATCH(1,Essay!B:B,0)&amp;":D"&amp;IFERROR(MATCH(SMALL(Essay!B:B,1+COUNTIF(Essay!B:B,"&lt;="&amp;"3")),Essay!B:B,0)-1,1000)),C56)+COUNTIF(INDIRECT("ESSAY!I"&amp;MATCH(1,Essay!G:G,0)&amp;":I"&amp;IFERROR(MATCH(SMALL(Essay!G:G,1+COUNTIF(Essay!G:G,"&lt;="&amp;"3")),Essay!G:G,0)-1,1000)),C56)+COUNTIF(INDIRECT("ESSAY!N"&amp;MATCH(1,Essay!L:L,0)&amp;":N"&amp;IFERROR(MATCH(SMALL(Essay!L:L,1+COUNTIF(Essay!L:L,"&lt;="&amp;"3")),Essay!L:L,0)-1,1000)),C56)+ COUNTIF(INDIRECT("SPEECH!D"&amp;MATCH(1,Speech!B:B,0)&amp;":D"&amp;IFERROR(MATCH(SMALL(Speech!B:B,1+COUNTIF(Speech!B:B,"&lt;="&amp;"3")),Speech!B:B,0)-1,1000)),C56)+COUNTIF(INDIRECT("SPEECH!I"&amp;MATCH(1,Speech!G:G,0)&amp;":I"&amp;IFERROR(MATCH(SMALL(Speech!G:G,1+COUNTIF(Speech!G:G,"&lt;="&amp;"3")),Speech!G:G,0)-1,1000)),C56)+COUNTIF(INDIRECT("SPEECH!N"&amp;MATCH(1,Speech!L:L,0)&amp;":N"&amp;IFERROR(MATCH(SMALL(Speech!L:L,1+COUNTIF(Speech!L:L,"&lt;="&amp;"3")),Speech!L:L,0)-1,1000)),C56)+ COUNTIF(INDIRECT("INTVIEW!D"&amp;MATCH(1,Intview!B:B,0)&amp;":D"&amp;IFERROR(MATCH(SMALL(Intview!B:B,1+COUNTIF(Intview!B:B,"&lt;="&amp;"3")),Intview!B:B,0)-1,1000)),C56)+COUNTIF(INDIRECT("INTVIEW!I"&amp;MATCH(1,Intview!G:G,0)&amp;":I"&amp;IFERROR(MATCH(SMALL(Intview!G:G,1+COUNTIF(Intview!G:G,"&lt;="&amp;"3")),Intview!G:G,0)-1,1000)),C56)+COUNTIF(INDIRECT("INTVIEW!N"&amp;MATCH(1,Intview!L:L,0)&amp;":N"&amp;IFERROR(MATCH(SMALL(Intview!L:L,1+COUNTIF(Intview!L:L,"&lt;="&amp;"3")),Intview!L:L,0)-1,1000)),C56))</f>
        <v/>
      </c>
    </row>
    <row r="57" spans="1:7" x14ac:dyDescent="0.3">
      <c r="A57" s="19">
        <v>55</v>
      </c>
      <c r="B57" s="19" t="str">
        <f t="shared" ca="1" si="0"/>
        <v/>
      </c>
      <c r="C57" s="19" t="str">
        <f ca="1">IF(D57="","",INDEX(Raw!A:A,MATCH(D57,Raw!P:P,0)))</f>
        <v/>
      </c>
      <c r="D57" s="69" t="str">
        <f ca="1">IFERROR(LARGE(Raw!P:P,ROW()-2),"")</f>
        <v/>
      </c>
      <c r="E57" s="69" t="str">
        <f ca="1">IF(C57="","",INDEX('Team RBS'!BC:BC,MATCH(C57,'Team RBS'!BE:BE,0)))</f>
        <v/>
      </c>
      <c r="F57" s="69" t="str">
        <f ca="1">IF(C57="","",INDEX('Team RBS'!BG:BG,MATCH(C57,'Team RBS'!BI:BI,0)))</f>
        <v/>
      </c>
      <c r="G57" s="61" t="str">
        <f t="array" aca="1" ref="G57" ca="1">IF(C57="","",COUNTIF(INDIRECT("Math!D"&amp;MATCH(1,Math!B:B,0)&amp;":D"&amp;IFERROR(MATCH(SMALL(Math!B:B,1+COUNTIF(Math!B:B,"&lt;="&amp;"3")),Math!B:B,0)-1,1000)),C57)+COUNTIF(INDIRECT("Math!I"&amp;MATCH(1,Math!G:G,0)&amp;":I"&amp;IFERROR(MATCH(SMALL(Math!G:G,1+COUNTIF(Math!G:G,"&lt;="&amp;"3")),Math!G:G,0)-1,1000)),C57)+COUNTIF(INDIRECT("Math!N"&amp;MATCH(1,Math!L:L,0)&amp;":N"&amp;IFERROR(MATCH(SMALL(Math!L:L,1+COUNTIF(Math!L:L,"&lt;="&amp;"3")),Math!L:L,0)-1,1000)),C57)+COUNTIF(INDIRECT("Music!D"&amp;MATCH(1,Music!B:B,0)&amp;":D"&amp;IFERROR(MATCH(SMALL(Music!B:B,1+COUNTIF(Music!B:B,"&lt;="&amp;"3")),Music!B:B,0)-1,1000)),C57)+COUNTIF(INDIRECT("Music!I"&amp;MATCH(1,Music!G:G,0)&amp;":I"&amp;IFERROR(MATCH(SMALL(Music!G:G,1+COUNTIF(Music!G:G,"&lt;="&amp;"3")),Music!G:G,0)-1,1000)),C57)+COUNTIF(INDIRECT("Music!N"&amp;MATCH(1,Music!L:L,0)&amp;":N"&amp;IFERROR(MATCH(SMALL(Music!L:L,1+COUNTIF(Music!L:L,"&lt;="&amp;"3")),Music!L:L,0)-1,1000)),C57)+ COUNTIF(INDIRECT("Econ!D"&amp;MATCH(1,Econ!B:B,0)&amp;":D"&amp;IFERROR(MATCH(SMALL(Econ!B:B,1+COUNTIF(Econ!B:B,"&lt;="&amp;"3")),Econ!B:B,0)-1,1000)),C57)+COUNTIF(INDIRECT("Econ!I"&amp;MATCH(1,Econ!G:G,0)&amp;":I"&amp;IFERROR(MATCH(SMALL(Econ!G:G,1+COUNTIF(Econ!G:G,"&lt;="&amp;"3")),Econ!G:G,0)-1,1000)),C57)+COUNTIF(INDIRECT("Econ!N"&amp;MATCH(1,Econ!L:L,0)&amp;":N"&amp;IFERROR(MATCH(SMALL(Econ!L:L,1+COUNTIF(Econ!L:L,"&lt;="&amp;"3")),Econ!L:L,0)-1,1000)),C57)+COUNTIF(INDIRECT("Sci!D"&amp;MATCH(1,Sci!B:B,0)&amp;":D"&amp;IFERROR(MATCH(SMALL(Sci!B:B,1+COUNTIF(Sci!B:B,"&lt;="&amp;"3")),Sci!B:B,0)-1,1000)),C57)+COUNTIF(INDIRECT("Sci!I"&amp;MATCH(1,Sci!G:G,0)&amp;":I"&amp;IFERROR(MATCH(SMALL(Sci!G:G,1+COUNTIF(Sci!G:G,"&lt;="&amp;"3")),Sci!G:G,0)-1,1000)),C57)+COUNTIF(INDIRECT("Sci!N"&amp;MATCH(1,Sci!L:L,0)&amp;":N"&amp;IFERROR(MATCH(SMALL(Sci!L:L,1+COUNTIF(Sci!L:L,"&lt;="&amp;"3")),Sci!L:L,0)-1,1000)),C57)+ COUNTIF(INDIRECT("Lit!D"&amp;MATCH(1,Lit!B:B,0)&amp;":D"&amp;IFERROR(MATCH(SMALL(Lit!B:B,1+COUNTIF(Lit!B:B,"&lt;="&amp;"3")),Lit!B:B,0)-1,1000)),C57)+COUNTIF(INDIRECT("Lit!I"&amp;MATCH(1,Lit!G:G,0)&amp;":I"&amp;IFERROR(MATCH(SMALL(Lit!G:G,1+COUNTIF(Lit!G:G,"&lt;="&amp;"3")),Lit!G:G,0)-1,1000)),C57)+COUNTIF(INDIRECT("Lit!N"&amp;MATCH(1,Lit!L:L,0)&amp;":N"&amp;IFERROR(MATCH(SMALL(Lit!L:L,1+COUNTIF(Lit!L:L,"&lt;="&amp;"3")),Lit!L:L,0)-1,1000)),C57)+ COUNTIF(INDIRECT("Art!D"&amp;MATCH(1,Art!B:B,0)&amp;":D"&amp;IFERROR(MATCH(SMALL(Art!B:B,1+COUNTIF(Art!B:B,"&lt;="&amp;"3")),Art!B:B,0)-1,1000)),C57)+COUNTIF(INDIRECT("Art!I"&amp;MATCH(1,Art!G:G,0)&amp;":I"&amp;IFERROR(MATCH(SMALL(Art!G:G,1+COUNTIF(Art!G:G,"&lt;="&amp;"3")),Art!G:G,0)-1,1000)),C57)+COUNTIF(INDIRECT("Art!N"&amp;MATCH(1,Art!L:L,0)&amp;":N"&amp;IFERROR(MATCH(SMALL(Art!L:L,1+COUNTIF(Art!L:L,"&lt;="&amp;"3")),Art!L:L,0)-1,1000)),C57)+ COUNTIF(INDIRECT("SS!D"&amp;MATCH(1,SS!B:B,0)&amp;":D"&amp;IFERROR(MATCH(SMALL(SS!B:B,1+COUNTIF(SS!B:B,"&lt;="&amp;"3")),SS!B:B,0)-1,1000)),C57)+COUNTIF(INDIRECT("SS!I"&amp;MATCH(1,SS!G:G,0)&amp;":I"&amp;IFERROR(MATCH(SMALL(SS!G:G,1+COUNTIF(SS!G:G,"&lt;="&amp;"3")),SS!G:G,0)-1,1000)),C57)+COUNTIF(INDIRECT("SS!N"&amp;MATCH(1,SS!L:L,0)&amp;":N"&amp;IFERROR(MATCH(SMALL(SS!L:L,1+COUNTIF(SS!L:L,"&lt;="&amp;"3")),SS!L:L,0)-1,1000)),C57)+ COUNTIF(INDIRECT("ESSAY!D"&amp;MATCH(1,Essay!B:B,0)&amp;":D"&amp;IFERROR(MATCH(SMALL(Essay!B:B,1+COUNTIF(Essay!B:B,"&lt;="&amp;"3")),Essay!B:B,0)-1,1000)),C57)+COUNTIF(INDIRECT("ESSAY!I"&amp;MATCH(1,Essay!G:G,0)&amp;":I"&amp;IFERROR(MATCH(SMALL(Essay!G:G,1+COUNTIF(Essay!G:G,"&lt;="&amp;"3")),Essay!G:G,0)-1,1000)),C57)+COUNTIF(INDIRECT("ESSAY!N"&amp;MATCH(1,Essay!L:L,0)&amp;":N"&amp;IFERROR(MATCH(SMALL(Essay!L:L,1+COUNTIF(Essay!L:L,"&lt;="&amp;"3")),Essay!L:L,0)-1,1000)),C57)+ COUNTIF(INDIRECT("SPEECH!D"&amp;MATCH(1,Speech!B:B,0)&amp;":D"&amp;IFERROR(MATCH(SMALL(Speech!B:B,1+COUNTIF(Speech!B:B,"&lt;="&amp;"3")),Speech!B:B,0)-1,1000)),C57)+COUNTIF(INDIRECT("SPEECH!I"&amp;MATCH(1,Speech!G:G,0)&amp;":I"&amp;IFERROR(MATCH(SMALL(Speech!G:G,1+COUNTIF(Speech!G:G,"&lt;="&amp;"3")),Speech!G:G,0)-1,1000)),C57)+COUNTIF(INDIRECT("SPEECH!N"&amp;MATCH(1,Speech!L:L,0)&amp;":N"&amp;IFERROR(MATCH(SMALL(Speech!L:L,1+COUNTIF(Speech!L:L,"&lt;="&amp;"3")),Speech!L:L,0)-1,1000)),C57)+ COUNTIF(INDIRECT("INTVIEW!D"&amp;MATCH(1,Intview!B:B,0)&amp;":D"&amp;IFERROR(MATCH(SMALL(Intview!B:B,1+COUNTIF(Intview!B:B,"&lt;="&amp;"3")),Intview!B:B,0)-1,1000)),C57)+COUNTIF(INDIRECT("INTVIEW!I"&amp;MATCH(1,Intview!G:G,0)&amp;":I"&amp;IFERROR(MATCH(SMALL(Intview!G:G,1+COUNTIF(Intview!G:G,"&lt;="&amp;"3")),Intview!G:G,0)-1,1000)),C57)+COUNTIF(INDIRECT("INTVIEW!N"&amp;MATCH(1,Intview!L:L,0)&amp;":N"&amp;IFERROR(MATCH(SMALL(Intview!L:L,1+COUNTIF(Intview!L:L,"&lt;="&amp;"3")),Intview!L:L,0)-1,1000)),C57))</f>
        <v/>
      </c>
    </row>
    <row r="58" spans="1:7" x14ac:dyDescent="0.3">
      <c r="A58" s="19">
        <v>56</v>
      </c>
      <c r="B58" s="19" t="str">
        <f t="shared" ca="1" si="0"/>
        <v/>
      </c>
      <c r="C58" s="19" t="str">
        <f ca="1">IF(D58="","",INDEX(Raw!A:A,MATCH(D58,Raw!P:P,0)))</f>
        <v/>
      </c>
      <c r="D58" s="69" t="str">
        <f ca="1">IFERROR(LARGE(Raw!P:P,ROW()-2),"")</f>
        <v/>
      </c>
      <c r="E58" s="69" t="str">
        <f ca="1">IF(C58="","",INDEX('Team RBS'!BC:BC,MATCH(C58,'Team RBS'!BE:BE,0)))</f>
        <v/>
      </c>
      <c r="F58" s="69" t="str">
        <f ca="1">IF(C58="","",INDEX('Team RBS'!BG:BG,MATCH(C58,'Team RBS'!BI:BI,0)))</f>
        <v/>
      </c>
      <c r="G58" s="61" t="str">
        <f t="array" aca="1" ref="G58" ca="1">IF(C58="","",COUNTIF(INDIRECT("Math!D"&amp;MATCH(1,Math!B:B,0)&amp;":D"&amp;IFERROR(MATCH(SMALL(Math!B:B,1+COUNTIF(Math!B:B,"&lt;="&amp;"3")),Math!B:B,0)-1,1000)),C58)+COUNTIF(INDIRECT("Math!I"&amp;MATCH(1,Math!G:G,0)&amp;":I"&amp;IFERROR(MATCH(SMALL(Math!G:G,1+COUNTIF(Math!G:G,"&lt;="&amp;"3")),Math!G:G,0)-1,1000)),C58)+COUNTIF(INDIRECT("Math!N"&amp;MATCH(1,Math!L:L,0)&amp;":N"&amp;IFERROR(MATCH(SMALL(Math!L:L,1+COUNTIF(Math!L:L,"&lt;="&amp;"3")),Math!L:L,0)-1,1000)),C58)+COUNTIF(INDIRECT("Music!D"&amp;MATCH(1,Music!B:B,0)&amp;":D"&amp;IFERROR(MATCH(SMALL(Music!B:B,1+COUNTIF(Music!B:B,"&lt;="&amp;"3")),Music!B:B,0)-1,1000)),C58)+COUNTIF(INDIRECT("Music!I"&amp;MATCH(1,Music!G:G,0)&amp;":I"&amp;IFERROR(MATCH(SMALL(Music!G:G,1+COUNTIF(Music!G:G,"&lt;="&amp;"3")),Music!G:G,0)-1,1000)),C58)+COUNTIF(INDIRECT("Music!N"&amp;MATCH(1,Music!L:L,0)&amp;":N"&amp;IFERROR(MATCH(SMALL(Music!L:L,1+COUNTIF(Music!L:L,"&lt;="&amp;"3")),Music!L:L,0)-1,1000)),C58)+ COUNTIF(INDIRECT("Econ!D"&amp;MATCH(1,Econ!B:B,0)&amp;":D"&amp;IFERROR(MATCH(SMALL(Econ!B:B,1+COUNTIF(Econ!B:B,"&lt;="&amp;"3")),Econ!B:B,0)-1,1000)),C58)+COUNTIF(INDIRECT("Econ!I"&amp;MATCH(1,Econ!G:G,0)&amp;":I"&amp;IFERROR(MATCH(SMALL(Econ!G:G,1+COUNTIF(Econ!G:G,"&lt;="&amp;"3")),Econ!G:G,0)-1,1000)),C58)+COUNTIF(INDIRECT("Econ!N"&amp;MATCH(1,Econ!L:L,0)&amp;":N"&amp;IFERROR(MATCH(SMALL(Econ!L:L,1+COUNTIF(Econ!L:L,"&lt;="&amp;"3")),Econ!L:L,0)-1,1000)),C58)+COUNTIF(INDIRECT("Sci!D"&amp;MATCH(1,Sci!B:B,0)&amp;":D"&amp;IFERROR(MATCH(SMALL(Sci!B:B,1+COUNTIF(Sci!B:B,"&lt;="&amp;"3")),Sci!B:B,0)-1,1000)),C58)+COUNTIF(INDIRECT("Sci!I"&amp;MATCH(1,Sci!G:G,0)&amp;":I"&amp;IFERROR(MATCH(SMALL(Sci!G:G,1+COUNTIF(Sci!G:G,"&lt;="&amp;"3")),Sci!G:G,0)-1,1000)),C58)+COUNTIF(INDIRECT("Sci!N"&amp;MATCH(1,Sci!L:L,0)&amp;":N"&amp;IFERROR(MATCH(SMALL(Sci!L:L,1+COUNTIF(Sci!L:L,"&lt;="&amp;"3")),Sci!L:L,0)-1,1000)),C58)+ COUNTIF(INDIRECT("Lit!D"&amp;MATCH(1,Lit!B:B,0)&amp;":D"&amp;IFERROR(MATCH(SMALL(Lit!B:B,1+COUNTIF(Lit!B:B,"&lt;="&amp;"3")),Lit!B:B,0)-1,1000)),C58)+COUNTIF(INDIRECT("Lit!I"&amp;MATCH(1,Lit!G:G,0)&amp;":I"&amp;IFERROR(MATCH(SMALL(Lit!G:G,1+COUNTIF(Lit!G:G,"&lt;="&amp;"3")),Lit!G:G,0)-1,1000)),C58)+COUNTIF(INDIRECT("Lit!N"&amp;MATCH(1,Lit!L:L,0)&amp;":N"&amp;IFERROR(MATCH(SMALL(Lit!L:L,1+COUNTIF(Lit!L:L,"&lt;="&amp;"3")),Lit!L:L,0)-1,1000)),C58)+ COUNTIF(INDIRECT("Art!D"&amp;MATCH(1,Art!B:B,0)&amp;":D"&amp;IFERROR(MATCH(SMALL(Art!B:B,1+COUNTIF(Art!B:B,"&lt;="&amp;"3")),Art!B:B,0)-1,1000)),C58)+COUNTIF(INDIRECT("Art!I"&amp;MATCH(1,Art!G:G,0)&amp;":I"&amp;IFERROR(MATCH(SMALL(Art!G:G,1+COUNTIF(Art!G:G,"&lt;="&amp;"3")),Art!G:G,0)-1,1000)),C58)+COUNTIF(INDIRECT("Art!N"&amp;MATCH(1,Art!L:L,0)&amp;":N"&amp;IFERROR(MATCH(SMALL(Art!L:L,1+COUNTIF(Art!L:L,"&lt;="&amp;"3")),Art!L:L,0)-1,1000)),C58)+ COUNTIF(INDIRECT("SS!D"&amp;MATCH(1,SS!B:B,0)&amp;":D"&amp;IFERROR(MATCH(SMALL(SS!B:B,1+COUNTIF(SS!B:B,"&lt;="&amp;"3")),SS!B:B,0)-1,1000)),C58)+COUNTIF(INDIRECT("SS!I"&amp;MATCH(1,SS!G:G,0)&amp;":I"&amp;IFERROR(MATCH(SMALL(SS!G:G,1+COUNTIF(SS!G:G,"&lt;="&amp;"3")),SS!G:G,0)-1,1000)),C58)+COUNTIF(INDIRECT("SS!N"&amp;MATCH(1,SS!L:L,0)&amp;":N"&amp;IFERROR(MATCH(SMALL(SS!L:L,1+COUNTIF(SS!L:L,"&lt;="&amp;"3")),SS!L:L,0)-1,1000)),C58)+ COUNTIF(INDIRECT("ESSAY!D"&amp;MATCH(1,Essay!B:B,0)&amp;":D"&amp;IFERROR(MATCH(SMALL(Essay!B:B,1+COUNTIF(Essay!B:B,"&lt;="&amp;"3")),Essay!B:B,0)-1,1000)),C58)+COUNTIF(INDIRECT("ESSAY!I"&amp;MATCH(1,Essay!G:G,0)&amp;":I"&amp;IFERROR(MATCH(SMALL(Essay!G:G,1+COUNTIF(Essay!G:G,"&lt;="&amp;"3")),Essay!G:G,0)-1,1000)),C58)+COUNTIF(INDIRECT("ESSAY!N"&amp;MATCH(1,Essay!L:L,0)&amp;":N"&amp;IFERROR(MATCH(SMALL(Essay!L:L,1+COUNTIF(Essay!L:L,"&lt;="&amp;"3")),Essay!L:L,0)-1,1000)),C58)+ COUNTIF(INDIRECT("SPEECH!D"&amp;MATCH(1,Speech!B:B,0)&amp;":D"&amp;IFERROR(MATCH(SMALL(Speech!B:B,1+COUNTIF(Speech!B:B,"&lt;="&amp;"3")),Speech!B:B,0)-1,1000)),C58)+COUNTIF(INDIRECT("SPEECH!I"&amp;MATCH(1,Speech!G:G,0)&amp;":I"&amp;IFERROR(MATCH(SMALL(Speech!G:G,1+COUNTIF(Speech!G:G,"&lt;="&amp;"3")),Speech!G:G,0)-1,1000)),C58)+COUNTIF(INDIRECT("SPEECH!N"&amp;MATCH(1,Speech!L:L,0)&amp;":N"&amp;IFERROR(MATCH(SMALL(Speech!L:L,1+COUNTIF(Speech!L:L,"&lt;="&amp;"3")),Speech!L:L,0)-1,1000)),C58)+ COUNTIF(INDIRECT("INTVIEW!D"&amp;MATCH(1,Intview!B:B,0)&amp;":D"&amp;IFERROR(MATCH(SMALL(Intview!B:B,1+COUNTIF(Intview!B:B,"&lt;="&amp;"3")),Intview!B:B,0)-1,1000)),C58)+COUNTIF(INDIRECT("INTVIEW!I"&amp;MATCH(1,Intview!G:G,0)&amp;":I"&amp;IFERROR(MATCH(SMALL(Intview!G:G,1+COUNTIF(Intview!G:G,"&lt;="&amp;"3")),Intview!G:G,0)-1,1000)),C58)+COUNTIF(INDIRECT("INTVIEW!N"&amp;MATCH(1,Intview!L:L,0)&amp;":N"&amp;IFERROR(MATCH(SMALL(Intview!L:L,1+COUNTIF(Intview!L:L,"&lt;="&amp;"3")),Intview!L:L,0)-1,1000)),C58))</f>
        <v/>
      </c>
    </row>
    <row r="59" spans="1:7" x14ac:dyDescent="0.3">
      <c r="A59" s="19">
        <v>57</v>
      </c>
      <c r="B59" s="19" t="str">
        <f t="shared" ca="1" si="0"/>
        <v/>
      </c>
      <c r="C59" s="19" t="str">
        <f ca="1">IF(D59="","",INDEX(Raw!A:A,MATCH(D59,Raw!P:P,0)))</f>
        <v/>
      </c>
      <c r="D59" s="69" t="str">
        <f ca="1">IFERROR(LARGE(Raw!P:P,ROW()-2),"")</f>
        <v/>
      </c>
      <c r="E59" s="69" t="str">
        <f ca="1">IF(C59="","",INDEX('Team RBS'!BC:BC,MATCH(C59,'Team RBS'!BE:BE,0)))</f>
        <v/>
      </c>
      <c r="F59" s="69" t="str">
        <f ca="1">IF(C59="","",INDEX('Team RBS'!BG:BG,MATCH(C59,'Team RBS'!BI:BI,0)))</f>
        <v/>
      </c>
      <c r="G59" s="61" t="str">
        <f t="array" aca="1" ref="G59" ca="1">IF(C59="","",COUNTIF(INDIRECT("Math!D"&amp;MATCH(1,Math!B:B,0)&amp;":D"&amp;IFERROR(MATCH(SMALL(Math!B:B,1+COUNTIF(Math!B:B,"&lt;="&amp;"3")),Math!B:B,0)-1,1000)),C59)+COUNTIF(INDIRECT("Math!I"&amp;MATCH(1,Math!G:G,0)&amp;":I"&amp;IFERROR(MATCH(SMALL(Math!G:G,1+COUNTIF(Math!G:G,"&lt;="&amp;"3")),Math!G:G,0)-1,1000)),C59)+COUNTIF(INDIRECT("Math!N"&amp;MATCH(1,Math!L:L,0)&amp;":N"&amp;IFERROR(MATCH(SMALL(Math!L:L,1+COUNTIF(Math!L:L,"&lt;="&amp;"3")),Math!L:L,0)-1,1000)),C59)+COUNTIF(INDIRECT("Music!D"&amp;MATCH(1,Music!B:B,0)&amp;":D"&amp;IFERROR(MATCH(SMALL(Music!B:B,1+COUNTIF(Music!B:B,"&lt;="&amp;"3")),Music!B:B,0)-1,1000)),C59)+COUNTIF(INDIRECT("Music!I"&amp;MATCH(1,Music!G:G,0)&amp;":I"&amp;IFERROR(MATCH(SMALL(Music!G:G,1+COUNTIF(Music!G:G,"&lt;="&amp;"3")),Music!G:G,0)-1,1000)),C59)+COUNTIF(INDIRECT("Music!N"&amp;MATCH(1,Music!L:L,0)&amp;":N"&amp;IFERROR(MATCH(SMALL(Music!L:L,1+COUNTIF(Music!L:L,"&lt;="&amp;"3")),Music!L:L,0)-1,1000)),C59)+ COUNTIF(INDIRECT("Econ!D"&amp;MATCH(1,Econ!B:B,0)&amp;":D"&amp;IFERROR(MATCH(SMALL(Econ!B:B,1+COUNTIF(Econ!B:B,"&lt;="&amp;"3")),Econ!B:B,0)-1,1000)),C59)+COUNTIF(INDIRECT("Econ!I"&amp;MATCH(1,Econ!G:G,0)&amp;":I"&amp;IFERROR(MATCH(SMALL(Econ!G:G,1+COUNTIF(Econ!G:G,"&lt;="&amp;"3")),Econ!G:G,0)-1,1000)),C59)+COUNTIF(INDIRECT("Econ!N"&amp;MATCH(1,Econ!L:L,0)&amp;":N"&amp;IFERROR(MATCH(SMALL(Econ!L:L,1+COUNTIF(Econ!L:L,"&lt;="&amp;"3")),Econ!L:L,0)-1,1000)),C59)+COUNTIF(INDIRECT("Sci!D"&amp;MATCH(1,Sci!B:B,0)&amp;":D"&amp;IFERROR(MATCH(SMALL(Sci!B:B,1+COUNTIF(Sci!B:B,"&lt;="&amp;"3")),Sci!B:B,0)-1,1000)),C59)+COUNTIF(INDIRECT("Sci!I"&amp;MATCH(1,Sci!G:G,0)&amp;":I"&amp;IFERROR(MATCH(SMALL(Sci!G:G,1+COUNTIF(Sci!G:G,"&lt;="&amp;"3")),Sci!G:G,0)-1,1000)),C59)+COUNTIF(INDIRECT("Sci!N"&amp;MATCH(1,Sci!L:L,0)&amp;":N"&amp;IFERROR(MATCH(SMALL(Sci!L:L,1+COUNTIF(Sci!L:L,"&lt;="&amp;"3")),Sci!L:L,0)-1,1000)),C59)+ COUNTIF(INDIRECT("Lit!D"&amp;MATCH(1,Lit!B:B,0)&amp;":D"&amp;IFERROR(MATCH(SMALL(Lit!B:B,1+COUNTIF(Lit!B:B,"&lt;="&amp;"3")),Lit!B:B,0)-1,1000)),C59)+COUNTIF(INDIRECT("Lit!I"&amp;MATCH(1,Lit!G:G,0)&amp;":I"&amp;IFERROR(MATCH(SMALL(Lit!G:G,1+COUNTIF(Lit!G:G,"&lt;="&amp;"3")),Lit!G:G,0)-1,1000)),C59)+COUNTIF(INDIRECT("Lit!N"&amp;MATCH(1,Lit!L:L,0)&amp;":N"&amp;IFERROR(MATCH(SMALL(Lit!L:L,1+COUNTIF(Lit!L:L,"&lt;="&amp;"3")),Lit!L:L,0)-1,1000)),C59)+ COUNTIF(INDIRECT("Art!D"&amp;MATCH(1,Art!B:B,0)&amp;":D"&amp;IFERROR(MATCH(SMALL(Art!B:B,1+COUNTIF(Art!B:B,"&lt;="&amp;"3")),Art!B:B,0)-1,1000)),C59)+COUNTIF(INDIRECT("Art!I"&amp;MATCH(1,Art!G:G,0)&amp;":I"&amp;IFERROR(MATCH(SMALL(Art!G:G,1+COUNTIF(Art!G:G,"&lt;="&amp;"3")),Art!G:G,0)-1,1000)),C59)+COUNTIF(INDIRECT("Art!N"&amp;MATCH(1,Art!L:L,0)&amp;":N"&amp;IFERROR(MATCH(SMALL(Art!L:L,1+COUNTIF(Art!L:L,"&lt;="&amp;"3")),Art!L:L,0)-1,1000)),C59)+ COUNTIF(INDIRECT("SS!D"&amp;MATCH(1,SS!B:B,0)&amp;":D"&amp;IFERROR(MATCH(SMALL(SS!B:B,1+COUNTIF(SS!B:B,"&lt;="&amp;"3")),SS!B:B,0)-1,1000)),C59)+COUNTIF(INDIRECT("SS!I"&amp;MATCH(1,SS!G:G,0)&amp;":I"&amp;IFERROR(MATCH(SMALL(SS!G:G,1+COUNTIF(SS!G:G,"&lt;="&amp;"3")),SS!G:G,0)-1,1000)),C59)+COUNTIF(INDIRECT("SS!N"&amp;MATCH(1,SS!L:L,0)&amp;":N"&amp;IFERROR(MATCH(SMALL(SS!L:L,1+COUNTIF(SS!L:L,"&lt;="&amp;"3")),SS!L:L,0)-1,1000)),C59)+ COUNTIF(INDIRECT("ESSAY!D"&amp;MATCH(1,Essay!B:B,0)&amp;":D"&amp;IFERROR(MATCH(SMALL(Essay!B:B,1+COUNTIF(Essay!B:B,"&lt;="&amp;"3")),Essay!B:B,0)-1,1000)),C59)+COUNTIF(INDIRECT("ESSAY!I"&amp;MATCH(1,Essay!G:G,0)&amp;":I"&amp;IFERROR(MATCH(SMALL(Essay!G:G,1+COUNTIF(Essay!G:G,"&lt;="&amp;"3")),Essay!G:G,0)-1,1000)),C59)+COUNTIF(INDIRECT("ESSAY!N"&amp;MATCH(1,Essay!L:L,0)&amp;":N"&amp;IFERROR(MATCH(SMALL(Essay!L:L,1+COUNTIF(Essay!L:L,"&lt;="&amp;"3")),Essay!L:L,0)-1,1000)),C59)+ COUNTIF(INDIRECT("SPEECH!D"&amp;MATCH(1,Speech!B:B,0)&amp;":D"&amp;IFERROR(MATCH(SMALL(Speech!B:B,1+COUNTIF(Speech!B:B,"&lt;="&amp;"3")),Speech!B:B,0)-1,1000)),C59)+COUNTIF(INDIRECT("SPEECH!I"&amp;MATCH(1,Speech!G:G,0)&amp;":I"&amp;IFERROR(MATCH(SMALL(Speech!G:G,1+COUNTIF(Speech!G:G,"&lt;="&amp;"3")),Speech!G:G,0)-1,1000)),C59)+COUNTIF(INDIRECT("SPEECH!N"&amp;MATCH(1,Speech!L:L,0)&amp;":N"&amp;IFERROR(MATCH(SMALL(Speech!L:L,1+COUNTIF(Speech!L:L,"&lt;="&amp;"3")),Speech!L:L,0)-1,1000)),C59)+ COUNTIF(INDIRECT("INTVIEW!D"&amp;MATCH(1,Intview!B:B,0)&amp;":D"&amp;IFERROR(MATCH(SMALL(Intview!B:B,1+COUNTIF(Intview!B:B,"&lt;="&amp;"3")),Intview!B:B,0)-1,1000)),C59)+COUNTIF(INDIRECT("INTVIEW!I"&amp;MATCH(1,Intview!G:G,0)&amp;":I"&amp;IFERROR(MATCH(SMALL(Intview!G:G,1+COUNTIF(Intview!G:G,"&lt;="&amp;"3")),Intview!G:G,0)-1,1000)),C59)+COUNTIF(INDIRECT("INTVIEW!N"&amp;MATCH(1,Intview!L:L,0)&amp;":N"&amp;IFERROR(MATCH(SMALL(Intview!L:L,1+COUNTIF(Intview!L:L,"&lt;="&amp;"3")),Intview!L:L,0)-1,1000)),C59))</f>
        <v/>
      </c>
    </row>
    <row r="60" spans="1:7" x14ac:dyDescent="0.3">
      <c r="A60" s="19">
        <v>58</v>
      </c>
      <c r="B60" s="19" t="str">
        <f t="shared" ca="1" si="0"/>
        <v/>
      </c>
      <c r="C60" s="19" t="str">
        <f ca="1">IF(D60="","",INDEX(Raw!A:A,MATCH(D60,Raw!P:P,0)))</f>
        <v/>
      </c>
      <c r="D60" s="69" t="str">
        <f ca="1">IFERROR(LARGE(Raw!P:P,ROW()-2),"")</f>
        <v/>
      </c>
      <c r="E60" s="69" t="str">
        <f ca="1">IF(C60="","",INDEX('Team RBS'!BC:BC,MATCH(C60,'Team RBS'!BE:BE,0)))</f>
        <v/>
      </c>
      <c r="F60" s="69" t="str">
        <f ca="1">IF(C60="","",INDEX('Team RBS'!BG:BG,MATCH(C60,'Team RBS'!BI:BI,0)))</f>
        <v/>
      </c>
      <c r="G60" s="61" t="str">
        <f t="array" aca="1" ref="G60" ca="1">IF(C60="","",COUNTIF(INDIRECT("Math!D"&amp;MATCH(1,Math!B:B,0)&amp;":D"&amp;IFERROR(MATCH(SMALL(Math!B:B,1+COUNTIF(Math!B:B,"&lt;="&amp;"3")),Math!B:B,0)-1,1000)),C60)+COUNTIF(INDIRECT("Math!I"&amp;MATCH(1,Math!G:G,0)&amp;":I"&amp;IFERROR(MATCH(SMALL(Math!G:G,1+COUNTIF(Math!G:G,"&lt;="&amp;"3")),Math!G:G,0)-1,1000)),C60)+COUNTIF(INDIRECT("Math!N"&amp;MATCH(1,Math!L:L,0)&amp;":N"&amp;IFERROR(MATCH(SMALL(Math!L:L,1+COUNTIF(Math!L:L,"&lt;="&amp;"3")),Math!L:L,0)-1,1000)),C60)+COUNTIF(INDIRECT("Music!D"&amp;MATCH(1,Music!B:B,0)&amp;":D"&amp;IFERROR(MATCH(SMALL(Music!B:B,1+COUNTIF(Music!B:B,"&lt;="&amp;"3")),Music!B:B,0)-1,1000)),C60)+COUNTIF(INDIRECT("Music!I"&amp;MATCH(1,Music!G:G,0)&amp;":I"&amp;IFERROR(MATCH(SMALL(Music!G:G,1+COUNTIF(Music!G:G,"&lt;="&amp;"3")),Music!G:G,0)-1,1000)),C60)+COUNTIF(INDIRECT("Music!N"&amp;MATCH(1,Music!L:L,0)&amp;":N"&amp;IFERROR(MATCH(SMALL(Music!L:L,1+COUNTIF(Music!L:L,"&lt;="&amp;"3")),Music!L:L,0)-1,1000)),C60)+ COUNTIF(INDIRECT("Econ!D"&amp;MATCH(1,Econ!B:B,0)&amp;":D"&amp;IFERROR(MATCH(SMALL(Econ!B:B,1+COUNTIF(Econ!B:B,"&lt;="&amp;"3")),Econ!B:B,0)-1,1000)),C60)+COUNTIF(INDIRECT("Econ!I"&amp;MATCH(1,Econ!G:G,0)&amp;":I"&amp;IFERROR(MATCH(SMALL(Econ!G:G,1+COUNTIF(Econ!G:G,"&lt;="&amp;"3")),Econ!G:G,0)-1,1000)),C60)+COUNTIF(INDIRECT("Econ!N"&amp;MATCH(1,Econ!L:L,0)&amp;":N"&amp;IFERROR(MATCH(SMALL(Econ!L:L,1+COUNTIF(Econ!L:L,"&lt;="&amp;"3")),Econ!L:L,0)-1,1000)),C60)+COUNTIF(INDIRECT("Sci!D"&amp;MATCH(1,Sci!B:B,0)&amp;":D"&amp;IFERROR(MATCH(SMALL(Sci!B:B,1+COUNTIF(Sci!B:B,"&lt;="&amp;"3")),Sci!B:B,0)-1,1000)),C60)+COUNTIF(INDIRECT("Sci!I"&amp;MATCH(1,Sci!G:G,0)&amp;":I"&amp;IFERROR(MATCH(SMALL(Sci!G:G,1+COUNTIF(Sci!G:G,"&lt;="&amp;"3")),Sci!G:G,0)-1,1000)),C60)+COUNTIF(INDIRECT("Sci!N"&amp;MATCH(1,Sci!L:L,0)&amp;":N"&amp;IFERROR(MATCH(SMALL(Sci!L:L,1+COUNTIF(Sci!L:L,"&lt;="&amp;"3")),Sci!L:L,0)-1,1000)),C60)+ COUNTIF(INDIRECT("Lit!D"&amp;MATCH(1,Lit!B:B,0)&amp;":D"&amp;IFERROR(MATCH(SMALL(Lit!B:B,1+COUNTIF(Lit!B:B,"&lt;="&amp;"3")),Lit!B:B,0)-1,1000)),C60)+COUNTIF(INDIRECT("Lit!I"&amp;MATCH(1,Lit!G:G,0)&amp;":I"&amp;IFERROR(MATCH(SMALL(Lit!G:G,1+COUNTIF(Lit!G:G,"&lt;="&amp;"3")),Lit!G:G,0)-1,1000)),C60)+COUNTIF(INDIRECT("Lit!N"&amp;MATCH(1,Lit!L:L,0)&amp;":N"&amp;IFERROR(MATCH(SMALL(Lit!L:L,1+COUNTIF(Lit!L:L,"&lt;="&amp;"3")),Lit!L:L,0)-1,1000)),C60)+ COUNTIF(INDIRECT("Art!D"&amp;MATCH(1,Art!B:B,0)&amp;":D"&amp;IFERROR(MATCH(SMALL(Art!B:B,1+COUNTIF(Art!B:B,"&lt;="&amp;"3")),Art!B:B,0)-1,1000)),C60)+COUNTIF(INDIRECT("Art!I"&amp;MATCH(1,Art!G:G,0)&amp;":I"&amp;IFERROR(MATCH(SMALL(Art!G:G,1+COUNTIF(Art!G:G,"&lt;="&amp;"3")),Art!G:G,0)-1,1000)),C60)+COUNTIF(INDIRECT("Art!N"&amp;MATCH(1,Art!L:L,0)&amp;":N"&amp;IFERROR(MATCH(SMALL(Art!L:L,1+COUNTIF(Art!L:L,"&lt;="&amp;"3")),Art!L:L,0)-1,1000)),C60)+ COUNTIF(INDIRECT("SS!D"&amp;MATCH(1,SS!B:B,0)&amp;":D"&amp;IFERROR(MATCH(SMALL(SS!B:B,1+COUNTIF(SS!B:B,"&lt;="&amp;"3")),SS!B:B,0)-1,1000)),C60)+COUNTIF(INDIRECT("SS!I"&amp;MATCH(1,SS!G:G,0)&amp;":I"&amp;IFERROR(MATCH(SMALL(SS!G:G,1+COUNTIF(SS!G:G,"&lt;="&amp;"3")),SS!G:G,0)-1,1000)),C60)+COUNTIF(INDIRECT("SS!N"&amp;MATCH(1,SS!L:L,0)&amp;":N"&amp;IFERROR(MATCH(SMALL(SS!L:L,1+COUNTIF(SS!L:L,"&lt;="&amp;"3")),SS!L:L,0)-1,1000)),C60)+ COUNTIF(INDIRECT("ESSAY!D"&amp;MATCH(1,Essay!B:B,0)&amp;":D"&amp;IFERROR(MATCH(SMALL(Essay!B:B,1+COUNTIF(Essay!B:B,"&lt;="&amp;"3")),Essay!B:B,0)-1,1000)),C60)+COUNTIF(INDIRECT("ESSAY!I"&amp;MATCH(1,Essay!G:G,0)&amp;":I"&amp;IFERROR(MATCH(SMALL(Essay!G:G,1+COUNTIF(Essay!G:G,"&lt;="&amp;"3")),Essay!G:G,0)-1,1000)),C60)+COUNTIF(INDIRECT("ESSAY!N"&amp;MATCH(1,Essay!L:L,0)&amp;":N"&amp;IFERROR(MATCH(SMALL(Essay!L:L,1+COUNTIF(Essay!L:L,"&lt;="&amp;"3")),Essay!L:L,0)-1,1000)),C60)+ COUNTIF(INDIRECT("SPEECH!D"&amp;MATCH(1,Speech!B:B,0)&amp;":D"&amp;IFERROR(MATCH(SMALL(Speech!B:B,1+COUNTIF(Speech!B:B,"&lt;="&amp;"3")),Speech!B:B,0)-1,1000)),C60)+COUNTIF(INDIRECT("SPEECH!I"&amp;MATCH(1,Speech!G:G,0)&amp;":I"&amp;IFERROR(MATCH(SMALL(Speech!G:G,1+COUNTIF(Speech!G:G,"&lt;="&amp;"3")),Speech!G:G,0)-1,1000)),C60)+COUNTIF(INDIRECT("SPEECH!N"&amp;MATCH(1,Speech!L:L,0)&amp;":N"&amp;IFERROR(MATCH(SMALL(Speech!L:L,1+COUNTIF(Speech!L:L,"&lt;="&amp;"3")),Speech!L:L,0)-1,1000)),C60)+ COUNTIF(INDIRECT("INTVIEW!D"&amp;MATCH(1,Intview!B:B,0)&amp;":D"&amp;IFERROR(MATCH(SMALL(Intview!B:B,1+COUNTIF(Intview!B:B,"&lt;="&amp;"3")),Intview!B:B,0)-1,1000)),C60)+COUNTIF(INDIRECT("INTVIEW!I"&amp;MATCH(1,Intview!G:G,0)&amp;":I"&amp;IFERROR(MATCH(SMALL(Intview!G:G,1+COUNTIF(Intview!G:G,"&lt;="&amp;"3")),Intview!G:G,0)-1,1000)),C60)+COUNTIF(INDIRECT("INTVIEW!N"&amp;MATCH(1,Intview!L:L,0)&amp;":N"&amp;IFERROR(MATCH(SMALL(Intview!L:L,1+COUNTIF(Intview!L:L,"&lt;="&amp;"3")),Intview!L:L,0)-1,1000)),C60))</f>
        <v/>
      </c>
    </row>
    <row r="61" spans="1:7" x14ac:dyDescent="0.3">
      <c r="A61" s="19">
        <v>59</v>
      </c>
      <c r="B61" s="19" t="str">
        <f t="shared" ca="1" si="0"/>
        <v/>
      </c>
      <c r="C61" s="19" t="str">
        <f ca="1">IF(D61="","",INDEX(Raw!A:A,MATCH(D61,Raw!P:P,0)))</f>
        <v/>
      </c>
      <c r="D61" s="69" t="str">
        <f ca="1">IFERROR(LARGE(Raw!P:P,ROW()-2),"")</f>
        <v/>
      </c>
      <c r="E61" s="69" t="str">
        <f ca="1">IF(C61="","",INDEX('Team RBS'!BC:BC,MATCH(C61,'Team RBS'!BE:BE,0)))</f>
        <v/>
      </c>
      <c r="F61" s="69" t="str">
        <f ca="1">IF(C61="","",INDEX('Team RBS'!BG:BG,MATCH(C61,'Team RBS'!BI:BI,0)))</f>
        <v/>
      </c>
      <c r="G61" s="61" t="str">
        <f t="array" aca="1" ref="G61" ca="1">IF(C61="","",COUNTIF(INDIRECT("Math!D"&amp;MATCH(1,Math!B:B,0)&amp;":D"&amp;IFERROR(MATCH(SMALL(Math!B:B,1+COUNTIF(Math!B:B,"&lt;="&amp;"3")),Math!B:B,0)-1,1000)),C61)+COUNTIF(INDIRECT("Math!I"&amp;MATCH(1,Math!G:G,0)&amp;":I"&amp;IFERROR(MATCH(SMALL(Math!G:G,1+COUNTIF(Math!G:G,"&lt;="&amp;"3")),Math!G:G,0)-1,1000)),C61)+COUNTIF(INDIRECT("Math!N"&amp;MATCH(1,Math!L:L,0)&amp;":N"&amp;IFERROR(MATCH(SMALL(Math!L:L,1+COUNTIF(Math!L:L,"&lt;="&amp;"3")),Math!L:L,0)-1,1000)),C61)+COUNTIF(INDIRECT("Music!D"&amp;MATCH(1,Music!B:B,0)&amp;":D"&amp;IFERROR(MATCH(SMALL(Music!B:B,1+COUNTIF(Music!B:B,"&lt;="&amp;"3")),Music!B:B,0)-1,1000)),C61)+COUNTIF(INDIRECT("Music!I"&amp;MATCH(1,Music!G:G,0)&amp;":I"&amp;IFERROR(MATCH(SMALL(Music!G:G,1+COUNTIF(Music!G:G,"&lt;="&amp;"3")),Music!G:G,0)-1,1000)),C61)+COUNTIF(INDIRECT("Music!N"&amp;MATCH(1,Music!L:L,0)&amp;":N"&amp;IFERROR(MATCH(SMALL(Music!L:L,1+COUNTIF(Music!L:L,"&lt;="&amp;"3")),Music!L:L,0)-1,1000)),C61)+ COUNTIF(INDIRECT("Econ!D"&amp;MATCH(1,Econ!B:B,0)&amp;":D"&amp;IFERROR(MATCH(SMALL(Econ!B:B,1+COUNTIF(Econ!B:B,"&lt;="&amp;"3")),Econ!B:B,0)-1,1000)),C61)+COUNTIF(INDIRECT("Econ!I"&amp;MATCH(1,Econ!G:G,0)&amp;":I"&amp;IFERROR(MATCH(SMALL(Econ!G:G,1+COUNTIF(Econ!G:G,"&lt;="&amp;"3")),Econ!G:G,0)-1,1000)),C61)+COUNTIF(INDIRECT("Econ!N"&amp;MATCH(1,Econ!L:L,0)&amp;":N"&amp;IFERROR(MATCH(SMALL(Econ!L:L,1+COUNTIF(Econ!L:L,"&lt;="&amp;"3")),Econ!L:L,0)-1,1000)),C61)+COUNTIF(INDIRECT("Sci!D"&amp;MATCH(1,Sci!B:B,0)&amp;":D"&amp;IFERROR(MATCH(SMALL(Sci!B:B,1+COUNTIF(Sci!B:B,"&lt;="&amp;"3")),Sci!B:B,0)-1,1000)),C61)+COUNTIF(INDIRECT("Sci!I"&amp;MATCH(1,Sci!G:G,0)&amp;":I"&amp;IFERROR(MATCH(SMALL(Sci!G:G,1+COUNTIF(Sci!G:G,"&lt;="&amp;"3")),Sci!G:G,0)-1,1000)),C61)+COUNTIF(INDIRECT("Sci!N"&amp;MATCH(1,Sci!L:L,0)&amp;":N"&amp;IFERROR(MATCH(SMALL(Sci!L:L,1+COUNTIF(Sci!L:L,"&lt;="&amp;"3")),Sci!L:L,0)-1,1000)),C61)+ COUNTIF(INDIRECT("Lit!D"&amp;MATCH(1,Lit!B:B,0)&amp;":D"&amp;IFERROR(MATCH(SMALL(Lit!B:B,1+COUNTIF(Lit!B:B,"&lt;="&amp;"3")),Lit!B:B,0)-1,1000)),C61)+COUNTIF(INDIRECT("Lit!I"&amp;MATCH(1,Lit!G:G,0)&amp;":I"&amp;IFERROR(MATCH(SMALL(Lit!G:G,1+COUNTIF(Lit!G:G,"&lt;="&amp;"3")),Lit!G:G,0)-1,1000)),C61)+COUNTIF(INDIRECT("Lit!N"&amp;MATCH(1,Lit!L:L,0)&amp;":N"&amp;IFERROR(MATCH(SMALL(Lit!L:L,1+COUNTIF(Lit!L:L,"&lt;="&amp;"3")),Lit!L:L,0)-1,1000)),C61)+ COUNTIF(INDIRECT("Art!D"&amp;MATCH(1,Art!B:B,0)&amp;":D"&amp;IFERROR(MATCH(SMALL(Art!B:B,1+COUNTIF(Art!B:B,"&lt;="&amp;"3")),Art!B:B,0)-1,1000)),C61)+COUNTIF(INDIRECT("Art!I"&amp;MATCH(1,Art!G:G,0)&amp;":I"&amp;IFERROR(MATCH(SMALL(Art!G:G,1+COUNTIF(Art!G:G,"&lt;="&amp;"3")),Art!G:G,0)-1,1000)),C61)+COUNTIF(INDIRECT("Art!N"&amp;MATCH(1,Art!L:L,0)&amp;":N"&amp;IFERROR(MATCH(SMALL(Art!L:L,1+COUNTIF(Art!L:L,"&lt;="&amp;"3")),Art!L:L,0)-1,1000)),C61)+ COUNTIF(INDIRECT("SS!D"&amp;MATCH(1,SS!B:B,0)&amp;":D"&amp;IFERROR(MATCH(SMALL(SS!B:B,1+COUNTIF(SS!B:B,"&lt;="&amp;"3")),SS!B:B,0)-1,1000)),C61)+COUNTIF(INDIRECT("SS!I"&amp;MATCH(1,SS!G:G,0)&amp;":I"&amp;IFERROR(MATCH(SMALL(SS!G:G,1+COUNTIF(SS!G:G,"&lt;="&amp;"3")),SS!G:G,0)-1,1000)),C61)+COUNTIF(INDIRECT("SS!N"&amp;MATCH(1,SS!L:L,0)&amp;":N"&amp;IFERROR(MATCH(SMALL(SS!L:L,1+COUNTIF(SS!L:L,"&lt;="&amp;"3")),SS!L:L,0)-1,1000)),C61)+ COUNTIF(INDIRECT("ESSAY!D"&amp;MATCH(1,Essay!B:B,0)&amp;":D"&amp;IFERROR(MATCH(SMALL(Essay!B:B,1+COUNTIF(Essay!B:B,"&lt;="&amp;"3")),Essay!B:B,0)-1,1000)),C61)+COUNTIF(INDIRECT("ESSAY!I"&amp;MATCH(1,Essay!G:G,0)&amp;":I"&amp;IFERROR(MATCH(SMALL(Essay!G:G,1+COUNTIF(Essay!G:G,"&lt;="&amp;"3")),Essay!G:G,0)-1,1000)),C61)+COUNTIF(INDIRECT("ESSAY!N"&amp;MATCH(1,Essay!L:L,0)&amp;":N"&amp;IFERROR(MATCH(SMALL(Essay!L:L,1+COUNTIF(Essay!L:L,"&lt;="&amp;"3")),Essay!L:L,0)-1,1000)),C61)+ COUNTIF(INDIRECT("SPEECH!D"&amp;MATCH(1,Speech!B:B,0)&amp;":D"&amp;IFERROR(MATCH(SMALL(Speech!B:B,1+COUNTIF(Speech!B:B,"&lt;="&amp;"3")),Speech!B:B,0)-1,1000)),C61)+COUNTIF(INDIRECT("SPEECH!I"&amp;MATCH(1,Speech!G:G,0)&amp;":I"&amp;IFERROR(MATCH(SMALL(Speech!G:G,1+COUNTIF(Speech!G:G,"&lt;="&amp;"3")),Speech!G:G,0)-1,1000)),C61)+COUNTIF(INDIRECT("SPEECH!N"&amp;MATCH(1,Speech!L:L,0)&amp;":N"&amp;IFERROR(MATCH(SMALL(Speech!L:L,1+COUNTIF(Speech!L:L,"&lt;="&amp;"3")),Speech!L:L,0)-1,1000)),C61)+ COUNTIF(INDIRECT("INTVIEW!D"&amp;MATCH(1,Intview!B:B,0)&amp;":D"&amp;IFERROR(MATCH(SMALL(Intview!B:B,1+COUNTIF(Intview!B:B,"&lt;="&amp;"3")),Intview!B:B,0)-1,1000)),C61)+COUNTIF(INDIRECT("INTVIEW!I"&amp;MATCH(1,Intview!G:G,0)&amp;":I"&amp;IFERROR(MATCH(SMALL(Intview!G:G,1+COUNTIF(Intview!G:G,"&lt;="&amp;"3")),Intview!G:G,0)-1,1000)),C61)+COUNTIF(INDIRECT("INTVIEW!N"&amp;MATCH(1,Intview!L:L,0)&amp;":N"&amp;IFERROR(MATCH(SMALL(Intview!L:L,1+COUNTIF(Intview!L:L,"&lt;="&amp;"3")),Intview!L:L,0)-1,1000)),C61))</f>
        <v/>
      </c>
    </row>
    <row r="62" spans="1:7" x14ac:dyDescent="0.3">
      <c r="A62" s="19">
        <v>60</v>
      </c>
      <c r="B62" s="19" t="str">
        <f t="shared" ca="1" si="0"/>
        <v/>
      </c>
      <c r="C62" s="19" t="str">
        <f ca="1">IF(D62="","",INDEX(Raw!A:A,MATCH(D62,Raw!P:P,0)))</f>
        <v/>
      </c>
      <c r="D62" s="69" t="str">
        <f ca="1">IFERROR(LARGE(Raw!P:P,ROW()-2),"")</f>
        <v/>
      </c>
      <c r="E62" s="69" t="str">
        <f ca="1">IF(C62="","",INDEX('Team RBS'!BC:BC,MATCH(C62,'Team RBS'!BE:BE,0)))</f>
        <v/>
      </c>
      <c r="F62" s="69" t="str">
        <f ca="1">IF(C62="","",INDEX('Team RBS'!BG:BG,MATCH(C62,'Team RBS'!BI:BI,0)))</f>
        <v/>
      </c>
      <c r="G62" s="61" t="str">
        <f t="array" aca="1" ref="G62" ca="1">IF(C62="","",COUNTIF(INDIRECT("Math!D"&amp;MATCH(1,Math!B:B,0)&amp;":D"&amp;IFERROR(MATCH(SMALL(Math!B:B,1+COUNTIF(Math!B:B,"&lt;="&amp;"3")),Math!B:B,0)-1,1000)),C62)+COUNTIF(INDIRECT("Math!I"&amp;MATCH(1,Math!G:G,0)&amp;":I"&amp;IFERROR(MATCH(SMALL(Math!G:G,1+COUNTIF(Math!G:G,"&lt;="&amp;"3")),Math!G:G,0)-1,1000)),C62)+COUNTIF(INDIRECT("Math!N"&amp;MATCH(1,Math!L:L,0)&amp;":N"&amp;IFERROR(MATCH(SMALL(Math!L:L,1+COUNTIF(Math!L:L,"&lt;="&amp;"3")),Math!L:L,0)-1,1000)),C62)+COUNTIF(INDIRECT("Music!D"&amp;MATCH(1,Music!B:B,0)&amp;":D"&amp;IFERROR(MATCH(SMALL(Music!B:B,1+COUNTIF(Music!B:B,"&lt;="&amp;"3")),Music!B:B,0)-1,1000)),C62)+COUNTIF(INDIRECT("Music!I"&amp;MATCH(1,Music!G:G,0)&amp;":I"&amp;IFERROR(MATCH(SMALL(Music!G:G,1+COUNTIF(Music!G:G,"&lt;="&amp;"3")),Music!G:G,0)-1,1000)),C62)+COUNTIF(INDIRECT("Music!N"&amp;MATCH(1,Music!L:L,0)&amp;":N"&amp;IFERROR(MATCH(SMALL(Music!L:L,1+COUNTIF(Music!L:L,"&lt;="&amp;"3")),Music!L:L,0)-1,1000)),C62)+ COUNTIF(INDIRECT("Econ!D"&amp;MATCH(1,Econ!B:B,0)&amp;":D"&amp;IFERROR(MATCH(SMALL(Econ!B:B,1+COUNTIF(Econ!B:B,"&lt;="&amp;"3")),Econ!B:B,0)-1,1000)),C62)+COUNTIF(INDIRECT("Econ!I"&amp;MATCH(1,Econ!G:G,0)&amp;":I"&amp;IFERROR(MATCH(SMALL(Econ!G:G,1+COUNTIF(Econ!G:G,"&lt;="&amp;"3")),Econ!G:G,0)-1,1000)),C62)+COUNTIF(INDIRECT("Econ!N"&amp;MATCH(1,Econ!L:L,0)&amp;":N"&amp;IFERROR(MATCH(SMALL(Econ!L:L,1+COUNTIF(Econ!L:L,"&lt;="&amp;"3")),Econ!L:L,0)-1,1000)),C62)+COUNTIF(INDIRECT("Sci!D"&amp;MATCH(1,Sci!B:B,0)&amp;":D"&amp;IFERROR(MATCH(SMALL(Sci!B:B,1+COUNTIF(Sci!B:B,"&lt;="&amp;"3")),Sci!B:B,0)-1,1000)),C62)+COUNTIF(INDIRECT("Sci!I"&amp;MATCH(1,Sci!G:G,0)&amp;":I"&amp;IFERROR(MATCH(SMALL(Sci!G:G,1+COUNTIF(Sci!G:G,"&lt;="&amp;"3")),Sci!G:G,0)-1,1000)),C62)+COUNTIF(INDIRECT("Sci!N"&amp;MATCH(1,Sci!L:L,0)&amp;":N"&amp;IFERROR(MATCH(SMALL(Sci!L:L,1+COUNTIF(Sci!L:L,"&lt;="&amp;"3")),Sci!L:L,0)-1,1000)),C62)+ COUNTIF(INDIRECT("Lit!D"&amp;MATCH(1,Lit!B:B,0)&amp;":D"&amp;IFERROR(MATCH(SMALL(Lit!B:B,1+COUNTIF(Lit!B:B,"&lt;="&amp;"3")),Lit!B:B,0)-1,1000)),C62)+COUNTIF(INDIRECT("Lit!I"&amp;MATCH(1,Lit!G:G,0)&amp;":I"&amp;IFERROR(MATCH(SMALL(Lit!G:G,1+COUNTIF(Lit!G:G,"&lt;="&amp;"3")),Lit!G:G,0)-1,1000)),C62)+COUNTIF(INDIRECT("Lit!N"&amp;MATCH(1,Lit!L:L,0)&amp;":N"&amp;IFERROR(MATCH(SMALL(Lit!L:L,1+COUNTIF(Lit!L:L,"&lt;="&amp;"3")),Lit!L:L,0)-1,1000)),C62)+ COUNTIF(INDIRECT("Art!D"&amp;MATCH(1,Art!B:B,0)&amp;":D"&amp;IFERROR(MATCH(SMALL(Art!B:B,1+COUNTIF(Art!B:B,"&lt;="&amp;"3")),Art!B:B,0)-1,1000)),C62)+COUNTIF(INDIRECT("Art!I"&amp;MATCH(1,Art!G:G,0)&amp;":I"&amp;IFERROR(MATCH(SMALL(Art!G:G,1+COUNTIF(Art!G:G,"&lt;="&amp;"3")),Art!G:G,0)-1,1000)),C62)+COUNTIF(INDIRECT("Art!N"&amp;MATCH(1,Art!L:L,0)&amp;":N"&amp;IFERROR(MATCH(SMALL(Art!L:L,1+COUNTIF(Art!L:L,"&lt;="&amp;"3")),Art!L:L,0)-1,1000)),C62)+ COUNTIF(INDIRECT("SS!D"&amp;MATCH(1,SS!B:B,0)&amp;":D"&amp;IFERROR(MATCH(SMALL(SS!B:B,1+COUNTIF(SS!B:B,"&lt;="&amp;"3")),SS!B:B,0)-1,1000)),C62)+COUNTIF(INDIRECT("SS!I"&amp;MATCH(1,SS!G:G,0)&amp;":I"&amp;IFERROR(MATCH(SMALL(SS!G:G,1+COUNTIF(SS!G:G,"&lt;="&amp;"3")),SS!G:G,0)-1,1000)),C62)+COUNTIF(INDIRECT("SS!N"&amp;MATCH(1,SS!L:L,0)&amp;":N"&amp;IFERROR(MATCH(SMALL(SS!L:L,1+COUNTIF(SS!L:L,"&lt;="&amp;"3")),SS!L:L,0)-1,1000)),C62)+ COUNTIF(INDIRECT("ESSAY!D"&amp;MATCH(1,Essay!B:B,0)&amp;":D"&amp;IFERROR(MATCH(SMALL(Essay!B:B,1+COUNTIF(Essay!B:B,"&lt;="&amp;"3")),Essay!B:B,0)-1,1000)),C62)+COUNTIF(INDIRECT("ESSAY!I"&amp;MATCH(1,Essay!G:G,0)&amp;":I"&amp;IFERROR(MATCH(SMALL(Essay!G:G,1+COUNTIF(Essay!G:G,"&lt;="&amp;"3")),Essay!G:G,0)-1,1000)),C62)+COUNTIF(INDIRECT("ESSAY!N"&amp;MATCH(1,Essay!L:L,0)&amp;":N"&amp;IFERROR(MATCH(SMALL(Essay!L:L,1+COUNTIF(Essay!L:L,"&lt;="&amp;"3")),Essay!L:L,0)-1,1000)),C62)+ COUNTIF(INDIRECT("SPEECH!D"&amp;MATCH(1,Speech!B:B,0)&amp;":D"&amp;IFERROR(MATCH(SMALL(Speech!B:B,1+COUNTIF(Speech!B:B,"&lt;="&amp;"3")),Speech!B:B,0)-1,1000)),C62)+COUNTIF(INDIRECT("SPEECH!I"&amp;MATCH(1,Speech!G:G,0)&amp;":I"&amp;IFERROR(MATCH(SMALL(Speech!G:G,1+COUNTIF(Speech!G:G,"&lt;="&amp;"3")),Speech!G:G,0)-1,1000)),C62)+COUNTIF(INDIRECT("SPEECH!N"&amp;MATCH(1,Speech!L:L,0)&amp;":N"&amp;IFERROR(MATCH(SMALL(Speech!L:L,1+COUNTIF(Speech!L:L,"&lt;="&amp;"3")),Speech!L:L,0)-1,1000)),C62)+ COUNTIF(INDIRECT("INTVIEW!D"&amp;MATCH(1,Intview!B:B,0)&amp;":D"&amp;IFERROR(MATCH(SMALL(Intview!B:B,1+COUNTIF(Intview!B:B,"&lt;="&amp;"3")),Intview!B:B,0)-1,1000)),C62)+COUNTIF(INDIRECT("INTVIEW!I"&amp;MATCH(1,Intview!G:G,0)&amp;":I"&amp;IFERROR(MATCH(SMALL(Intview!G:G,1+COUNTIF(Intview!G:G,"&lt;="&amp;"3")),Intview!G:G,0)-1,1000)),C62)+COUNTIF(INDIRECT("INTVIEW!N"&amp;MATCH(1,Intview!L:L,0)&amp;":N"&amp;IFERROR(MATCH(SMALL(Intview!L:L,1+COUNTIF(Intview!L:L,"&lt;="&amp;"3")),Intview!L:L,0)-1,1000)),C62))</f>
        <v/>
      </c>
    </row>
    <row r="63" spans="1:7" x14ac:dyDescent="0.3">
      <c r="A63" s="19">
        <v>61</v>
      </c>
      <c r="B63" s="19" t="str">
        <f t="shared" ca="1" si="0"/>
        <v/>
      </c>
      <c r="C63" s="19" t="str">
        <f ca="1">IF(D63="","",INDEX(Raw!A:A,MATCH(D63,Raw!P:P,0)))</f>
        <v/>
      </c>
      <c r="D63" s="69" t="str">
        <f ca="1">IFERROR(LARGE(Raw!P:P,ROW()-2),"")</f>
        <v/>
      </c>
      <c r="E63" s="69" t="str">
        <f ca="1">IF(C63="","",INDEX('Team RBS'!BC:BC,MATCH(C63,'Team RBS'!BE:BE,0)))</f>
        <v/>
      </c>
      <c r="F63" s="69" t="str">
        <f ca="1">IF(C63="","",INDEX('Team RBS'!BG:BG,MATCH(C63,'Team RBS'!BI:BI,0)))</f>
        <v/>
      </c>
      <c r="G63" s="61" t="str">
        <f t="array" aca="1" ref="G63" ca="1">IF(C63="","",COUNTIF(INDIRECT("Math!D"&amp;MATCH(1,Math!B:B,0)&amp;":D"&amp;IFERROR(MATCH(SMALL(Math!B:B,1+COUNTIF(Math!B:B,"&lt;="&amp;"3")),Math!B:B,0)-1,1000)),C63)+COUNTIF(INDIRECT("Math!I"&amp;MATCH(1,Math!G:G,0)&amp;":I"&amp;IFERROR(MATCH(SMALL(Math!G:G,1+COUNTIF(Math!G:G,"&lt;="&amp;"3")),Math!G:G,0)-1,1000)),C63)+COUNTIF(INDIRECT("Math!N"&amp;MATCH(1,Math!L:L,0)&amp;":N"&amp;IFERROR(MATCH(SMALL(Math!L:L,1+COUNTIF(Math!L:L,"&lt;="&amp;"3")),Math!L:L,0)-1,1000)),C63)+COUNTIF(INDIRECT("Music!D"&amp;MATCH(1,Music!B:B,0)&amp;":D"&amp;IFERROR(MATCH(SMALL(Music!B:B,1+COUNTIF(Music!B:B,"&lt;="&amp;"3")),Music!B:B,0)-1,1000)),C63)+COUNTIF(INDIRECT("Music!I"&amp;MATCH(1,Music!G:G,0)&amp;":I"&amp;IFERROR(MATCH(SMALL(Music!G:G,1+COUNTIF(Music!G:G,"&lt;="&amp;"3")),Music!G:G,0)-1,1000)),C63)+COUNTIF(INDIRECT("Music!N"&amp;MATCH(1,Music!L:L,0)&amp;":N"&amp;IFERROR(MATCH(SMALL(Music!L:L,1+COUNTIF(Music!L:L,"&lt;="&amp;"3")),Music!L:L,0)-1,1000)),C63)+ COUNTIF(INDIRECT("Econ!D"&amp;MATCH(1,Econ!B:B,0)&amp;":D"&amp;IFERROR(MATCH(SMALL(Econ!B:B,1+COUNTIF(Econ!B:B,"&lt;="&amp;"3")),Econ!B:B,0)-1,1000)),C63)+COUNTIF(INDIRECT("Econ!I"&amp;MATCH(1,Econ!G:G,0)&amp;":I"&amp;IFERROR(MATCH(SMALL(Econ!G:G,1+COUNTIF(Econ!G:G,"&lt;="&amp;"3")),Econ!G:G,0)-1,1000)),C63)+COUNTIF(INDIRECT("Econ!N"&amp;MATCH(1,Econ!L:L,0)&amp;":N"&amp;IFERROR(MATCH(SMALL(Econ!L:L,1+COUNTIF(Econ!L:L,"&lt;="&amp;"3")),Econ!L:L,0)-1,1000)),C63)+COUNTIF(INDIRECT("Sci!D"&amp;MATCH(1,Sci!B:B,0)&amp;":D"&amp;IFERROR(MATCH(SMALL(Sci!B:B,1+COUNTIF(Sci!B:B,"&lt;="&amp;"3")),Sci!B:B,0)-1,1000)),C63)+COUNTIF(INDIRECT("Sci!I"&amp;MATCH(1,Sci!G:G,0)&amp;":I"&amp;IFERROR(MATCH(SMALL(Sci!G:G,1+COUNTIF(Sci!G:G,"&lt;="&amp;"3")),Sci!G:G,0)-1,1000)),C63)+COUNTIF(INDIRECT("Sci!N"&amp;MATCH(1,Sci!L:L,0)&amp;":N"&amp;IFERROR(MATCH(SMALL(Sci!L:L,1+COUNTIF(Sci!L:L,"&lt;="&amp;"3")),Sci!L:L,0)-1,1000)),C63)+ COUNTIF(INDIRECT("Lit!D"&amp;MATCH(1,Lit!B:B,0)&amp;":D"&amp;IFERROR(MATCH(SMALL(Lit!B:B,1+COUNTIF(Lit!B:B,"&lt;="&amp;"3")),Lit!B:B,0)-1,1000)),C63)+COUNTIF(INDIRECT("Lit!I"&amp;MATCH(1,Lit!G:G,0)&amp;":I"&amp;IFERROR(MATCH(SMALL(Lit!G:G,1+COUNTIF(Lit!G:G,"&lt;="&amp;"3")),Lit!G:G,0)-1,1000)),C63)+COUNTIF(INDIRECT("Lit!N"&amp;MATCH(1,Lit!L:L,0)&amp;":N"&amp;IFERROR(MATCH(SMALL(Lit!L:L,1+COUNTIF(Lit!L:L,"&lt;="&amp;"3")),Lit!L:L,0)-1,1000)),C63)+ COUNTIF(INDIRECT("Art!D"&amp;MATCH(1,Art!B:B,0)&amp;":D"&amp;IFERROR(MATCH(SMALL(Art!B:B,1+COUNTIF(Art!B:B,"&lt;="&amp;"3")),Art!B:B,0)-1,1000)),C63)+COUNTIF(INDIRECT("Art!I"&amp;MATCH(1,Art!G:G,0)&amp;":I"&amp;IFERROR(MATCH(SMALL(Art!G:G,1+COUNTIF(Art!G:G,"&lt;="&amp;"3")),Art!G:G,0)-1,1000)),C63)+COUNTIF(INDIRECT("Art!N"&amp;MATCH(1,Art!L:L,0)&amp;":N"&amp;IFERROR(MATCH(SMALL(Art!L:L,1+COUNTIF(Art!L:L,"&lt;="&amp;"3")),Art!L:L,0)-1,1000)),C63)+ COUNTIF(INDIRECT("SS!D"&amp;MATCH(1,SS!B:B,0)&amp;":D"&amp;IFERROR(MATCH(SMALL(SS!B:B,1+COUNTIF(SS!B:B,"&lt;="&amp;"3")),SS!B:B,0)-1,1000)),C63)+COUNTIF(INDIRECT("SS!I"&amp;MATCH(1,SS!G:G,0)&amp;":I"&amp;IFERROR(MATCH(SMALL(SS!G:G,1+COUNTIF(SS!G:G,"&lt;="&amp;"3")),SS!G:G,0)-1,1000)),C63)+COUNTIF(INDIRECT("SS!N"&amp;MATCH(1,SS!L:L,0)&amp;":N"&amp;IFERROR(MATCH(SMALL(SS!L:L,1+COUNTIF(SS!L:L,"&lt;="&amp;"3")),SS!L:L,0)-1,1000)),C63)+ COUNTIF(INDIRECT("ESSAY!D"&amp;MATCH(1,Essay!B:B,0)&amp;":D"&amp;IFERROR(MATCH(SMALL(Essay!B:B,1+COUNTIF(Essay!B:B,"&lt;="&amp;"3")),Essay!B:B,0)-1,1000)),C63)+COUNTIF(INDIRECT("ESSAY!I"&amp;MATCH(1,Essay!G:G,0)&amp;":I"&amp;IFERROR(MATCH(SMALL(Essay!G:G,1+COUNTIF(Essay!G:G,"&lt;="&amp;"3")),Essay!G:G,0)-1,1000)),C63)+COUNTIF(INDIRECT("ESSAY!N"&amp;MATCH(1,Essay!L:L,0)&amp;":N"&amp;IFERROR(MATCH(SMALL(Essay!L:L,1+COUNTIF(Essay!L:L,"&lt;="&amp;"3")),Essay!L:L,0)-1,1000)),C63)+ COUNTIF(INDIRECT("SPEECH!D"&amp;MATCH(1,Speech!B:B,0)&amp;":D"&amp;IFERROR(MATCH(SMALL(Speech!B:B,1+COUNTIF(Speech!B:B,"&lt;="&amp;"3")),Speech!B:B,0)-1,1000)),C63)+COUNTIF(INDIRECT("SPEECH!I"&amp;MATCH(1,Speech!G:G,0)&amp;":I"&amp;IFERROR(MATCH(SMALL(Speech!G:G,1+COUNTIF(Speech!G:G,"&lt;="&amp;"3")),Speech!G:G,0)-1,1000)),C63)+COUNTIF(INDIRECT("SPEECH!N"&amp;MATCH(1,Speech!L:L,0)&amp;":N"&amp;IFERROR(MATCH(SMALL(Speech!L:L,1+COUNTIF(Speech!L:L,"&lt;="&amp;"3")),Speech!L:L,0)-1,1000)),C63)+ COUNTIF(INDIRECT("INTVIEW!D"&amp;MATCH(1,Intview!B:B,0)&amp;":D"&amp;IFERROR(MATCH(SMALL(Intview!B:B,1+COUNTIF(Intview!B:B,"&lt;="&amp;"3")),Intview!B:B,0)-1,1000)),C63)+COUNTIF(INDIRECT("INTVIEW!I"&amp;MATCH(1,Intview!G:G,0)&amp;":I"&amp;IFERROR(MATCH(SMALL(Intview!G:G,1+COUNTIF(Intview!G:G,"&lt;="&amp;"3")),Intview!G:G,0)-1,1000)),C63)+COUNTIF(INDIRECT("INTVIEW!N"&amp;MATCH(1,Intview!L:L,0)&amp;":N"&amp;IFERROR(MATCH(SMALL(Intview!L:L,1+COUNTIF(Intview!L:L,"&lt;="&amp;"3")),Intview!L:L,0)-1,1000)),C63))</f>
        <v/>
      </c>
    </row>
    <row r="64" spans="1:7" x14ac:dyDescent="0.3">
      <c r="A64" s="19">
        <v>62</v>
      </c>
      <c r="B64" s="19" t="str">
        <f t="shared" ca="1" si="0"/>
        <v/>
      </c>
      <c r="C64" s="19" t="str">
        <f ca="1">IF(D64="","",INDEX(Raw!A:A,MATCH(D64,Raw!P:P,0)))</f>
        <v/>
      </c>
      <c r="D64" s="69" t="str">
        <f ca="1">IFERROR(LARGE(Raw!P:P,ROW()-2),"")</f>
        <v/>
      </c>
      <c r="E64" s="69" t="str">
        <f ca="1">IF(C64="","",INDEX('Team RBS'!BC:BC,MATCH(C64,'Team RBS'!BE:BE,0)))</f>
        <v/>
      </c>
      <c r="F64" s="69" t="str">
        <f ca="1">IF(C64="","",INDEX('Team RBS'!BG:BG,MATCH(C64,'Team RBS'!BI:BI,0)))</f>
        <v/>
      </c>
      <c r="G64" s="61" t="str">
        <f t="array" aca="1" ref="G64" ca="1">IF(C64="","",COUNTIF(INDIRECT("Math!D"&amp;MATCH(1,Math!B:B,0)&amp;":D"&amp;IFERROR(MATCH(SMALL(Math!B:B,1+COUNTIF(Math!B:B,"&lt;="&amp;"3")),Math!B:B,0)-1,1000)),C64)+COUNTIF(INDIRECT("Math!I"&amp;MATCH(1,Math!G:G,0)&amp;":I"&amp;IFERROR(MATCH(SMALL(Math!G:G,1+COUNTIF(Math!G:G,"&lt;="&amp;"3")),Math!G:G,0)-1,1000)),C64)+COUNTIF(INDIRECT("Math!N"&amp;MATCH(1,Math!L:L,0)&amp;":N"&amp;IFERROR(MATCH(SMALL(Math!L:L,1+COUNTIF(Math!L:L,"&lt;="&amp;"3")),Math!L:L,0)-1,1000)),C64)+COUNTIF(INDIRECT("Music!D"&amp;MATCH(1,Music!B:B,0)&amp;":D"&amp;IFERROR(MATCH(SMALL(Music!B:B,1+COUNTIF(Music!B:B,"&lt;="&amp;"3")),Music!B:B,0)-1,1000)),C64)+COUNTIF(INDIRECT("Music!I"&amp;MATCH(1,Music!G:G,0)&amp;":I"&amp;IFERROR(MATCH(SMALL(Music!G:G,1+COUNTIF(Music!G:G,"&lt;="&amp;"3")),Music!G:G,0)-1,1000)),C64)+COUNTIF(INDIRECT("Music!N"&amp;MATCH(1,Music!L:L,0)&amp;":N"&amp;IFERROR(MATCH(SMALL(Music!L:L,1+COUNTIF(Music!L:L,"&lt;="&amp;"3")),Music!L:L,0)-1,1000)),C64)+ COUNTIF(INDIRECT("Econ!D"&amp;MATCH(1,Econ!B:B,0)&amp;":D"&amp;IFERROR(MATCH(SMALL(Econ!B:B,1+COUNTIF(Econ!B:B,"&lt;="&amp;"3")),Econ!B:B,0)-1,1000)),C64)+COUNTIF(INDIRECT("Econ!I"&amp;MATCH(1,Econ!G:G,0)&amp;":I"&amp;IFERROR(MATCH(SMALL(Econ!G:G,1+COUNTIF(Econ!G:G,"&lt;="&amp;"3")),Econ!G:G,0)-1,1000)),C64)+COUNTIF(INDIRECT("Econ!N"&amp;MATCH(1,Econ!L:L,0)&amp;":N"&amp;IFERROR(MATCH(SMALL(Econ!L:L,1+COUNTIF(Econ!L:L,"&lt;="&amp;"3")),Econ!L:L,0)-1,1000)),C64)+COUNTIF(INDIRECT("Sci!D"&amp;MATCH(1,Sci!B:B,0)&amp;":D"&amp;IFERROR(MATCH(SMALL(Sci!B:B,1+COUNTIF(Sci!B:B,"&lt;="&amp;"3")),Sci!B:B,0)-1,1000)),C64)+COUNTIF(INDIRECT("Sci!I"&amp;MATCH(1,Sci!G:G,0)&amp;":I"&amp;IFERROR(MATCH(SMALL(Sci!G:G,1+COUNTIF(Sci!G:G,"&lt;="&amp;"3")),Sci!G:G,0)-1,1000)),C64)+COUNTIF(INDIRECT("Sci!N"&amp;MATCH(1,Sci!L:L,0)&amp;":N"&amp;IFERROR(MATCH(SMALL(Sci!L:L,1+COUNTIF(Sci!L:L,"&lt;="&amp;"3")),Sci!L:L,0)-1,1000)),C64)+ COUNTIF(INDIRECT("Lit!D"&amp;MATCH(1,Lit!B:B,0)&amp;":D"&amp;IFERROR(MATCH(SMALL(Lit!B:B,1+COUNTIF(Lit!B:B,"&lt;="&amp;"3")),Lit!B:B,0)-1,1000)),C64)+COUNTIF(INDIRECT("Lit!I"&amp;MATCH(1,Lit!G:G,0)&amp;":I"&amp;IFERROR(MATCH(SMALL(Lit!G:G,1+COUNTIF(Lit!G:G,"&lt;="&amp;"3")),Lit!G:G,0)-1,1000)),C64)+COUNTIF(INDIRECT("Lit!N"&amp;MATCH(1,Lit!L:L,0)&amp;":N"&amp;IFERROR(MATCH(SMALL(Lit!L:L,1+COUNTIF(Lit!L:L,"&lt;="&amp;"3")),Lit!L:L,0)-1,1000)),C64)+ COUNTIF(INDIRECT("Art!D"&amp;MATCH(1,Art!B:B,0)&amp;":D"&amp;IFERROR(MATCH(SMALL(Art!B:B,1+COUNTIF(Art!B:B,"&lt;="&amp;"3")),Art!B:B,0)-1,1000)),C64)+COUNTIF(INDIRECT("Art!I"&amp;MATCH(1,Art!G:G,0)&amp;":I"&amp;IFERROR(MATCH(SMALL(Art!G:G,1+COUNTIF(Art!G:G,"&lt;="&amp;"3")),Art!G:G,0)-1,1000)),C64)+COUNTIF(INDIRECT("Art!N"&amp;MATCH(1,Art!L:L,0)&amp;":N"&amp;IFERROR(MATCH(SMALL(Art!L:L,1+COUNTIF(Art!L:L,"&lt;="&amp;"3")),Art!L:L,0)-1,1000)),C64)+ COUNTIF(INDIRECT("SS!D"&amp;MATCH(1,SS!B:B,0)&amp;":D"&amp;IFERROR(MATCH(SMALL(SS!B:B,1+COUNTIF(SS!B:B,"&lt;="&amp;"3")),SS!B:B,0)-1,1000)),C64)+COUNTIF(INDIRECT("SS!I"&amp;MATCH(1,SS!G:G,0)&amp;":I"&amp;IFERROR(MATCH(SMALL(SS!G:G,1+COUNTIF(SS!G:G,"&lt;="&amp;"3")),SS!G:G,0)-1,1000)),C64)+COUNTIF(INDIRECT("SS!N"&amp;MATCH(1,SS!L:L,0)&amp;":N"&amp;IFERROR(MATCH(SMALL(SS!L:L,1+COUNTIF(SS!L:L,"&lt;="&amp;"3")),SS!L:L,0)-1,1000)),C64)+ COUNTIF(INDIRECT("ESSAY!D"&amp;MATCH(1,Essay!B:B,0)&amp;":D"&amp;IFERROR(MATCH(SMALL(Essay!B:B,1+COUNTIF(Essay!B:B,"&lt;="&amp;"3")),Essay!B:B,0)-1,1000)),C64)+COUNTIF(INDIRECT("ESSAY!I"&amp;MATCH(1,Essay!G:G,0)&amp;":I"&amp;IFERROR(MATCH(SMALL(Essay!G:G,1+COUNTIF(Essay!G:G,"&lt;="&amp;"3")),Essay!G:G,0)-1,1000)),C64)+COUNTIF(INDIRECT("ESSAY!N"&amp;MATCH(1,Essay!L:L,0)&amp;":N"&amp;IFERROR(MATCH(SMALL(Essay!L:L,1+COUNTIF(Essay!L:L,"&lt;="&amp;"3")),Essay!L:L,0)-1,1000)),C64)+ COUNTIF(INDIRECT("SPEECH!D"&amp;MATCH(1,Speech!B:B,0)&amp;":D"&amp;IFERROR(MATCH(SMALL(Speech!B:B,1+COUNTIF(Speech!B:B,"&lt;="&amp;"3")),Speech!B:B,0)-1,1000)),C64)+COUNTIF(INDIRECT("SPEECH!I"&amp;MATCH(1,Speech!G:G,0)&amp;":I"&amp;IFERROR(MATCH(SMALL(Speech!G:G,1+COUNTIF(Speech!G:G,"&lt;="&amp;"3")),Speech!G:G,0)-1,1000)),C64)+COUNTIF(INDIRECT("SPEECH!N"&amp;MATCH(1,Speech!L:L,0)&amp;":N"&amp;IFERROR(MATCH(SMALL(Speech!L:L,1+COUNTIF(Speech!L:L,"&lt;="&amp;"3")),Speech!L:L,0)-1,1000)),C64)+ COUNTIF(INDIRECT("INTVIEW!D"&amp;MATCH(1,Intview!B:B,0)&amp;":D"&amp;IFERROR(MATCH(SMALL(Intview!B:B,1+COUNTIF(Intview!B:B,"&lt;="&amp;"3")),Intview!B:B,0)-1,1000)),C64)+COUNTIF(INDIRECT("INTVIEW!I"&amp;MATCH(1,Intview!G:G,0)&amp;":I"&amp;IFERROR(MATCH(SMALL(Intview!G:G,1+COUNTIF(Intview!G:G,"&lt;="&amp;"3")),Intview!G:G,0)-1,1000)),C64)+COUNTIF(INDIRECT("INTVIEW!N"&amp;MATCH(1,Intview!L:L,0)&amp;":N"&amp;IFERROR(MATCH(SMALL(Intview!L:L,1+COUNTIF(Intview!L:L,"&lt;="&amp;"3")),Intview!L:L,0)-1,1000)),C64))</f>
        <v/>
      </c>
    </row>
    <row r="65" spans="1:7" x14ac:dyDescent="0.3">
      <c r="A65" s="19">
        <v>63</v>
      </c>
      <c r="B65" s="19" t="str">
        <f t="shared" ca="1" si="0"/>
        <v/>
      </c>
      <c r="C65" s="19" t="str">
        <f ca="1">IF(D65="","",INDEX(Raw!A:A,MATCH(D65,Raw!P:P,0)))</f>
        <v/>
      </c>
      <c r="D65" s="69" t="str">
        <f ca="1">IFERROR(LARGE(Raw!P:P,ROW()-2),"")</f>
        <v/>
      </c>
      <c r="E65" s="69" t="str">
        <f ca="1">IF(C65="","",INDEX('Team RBS'!BC:BC,MATCH(C65,'Team RBS'!BE:BE,0)))</f>
        <v/>
      </c>
      <c r="F65" s="69" t="str">
        <f ca="1">IF(C65="","",INDEX('Team RBS'!BG:BG,MATCH(C65,'Team RBS'!BI:BI,0)))</f>
        <v/>
      </c>
      <c r="G65" s="61" t="str">
        <f t="array" aca="1" ref="G65" ca="1">IF(C65="","",COUNTIF(INDIRECT("Math!D"&amp;MATCH(1,Math!B:B,0)&amp;":D"&amp;IFERROR(MATCH(SMALL(Math!B:B,1+COUNTIF(Math!B:B,"&lt;="&amp;"3")),Math!B:B,0)-1,1000)),C65)+COUNTIF(INDIRECT("Math!I"&amp;MATCH(1,Math!G:G,0)&amp;":I"&amp;IFERROR(MATCH(SMALL(Math!G:G,1+COUNTIF(Math!G:G,"&lt;="&amp;"3")),Math!G:G,0)-1,1000)),C65)+COUNTIF(INDIRECT("Math!N"&amp;MATCH(1,Math!L:L,0)&amp;":N"&amp;IFERROR(MATCH(SMALL(Math!L:L,1+COUNTIF(Math!L:L,"&lt;="&amp;"3")),Math!L:L,0)-1,1000)),C65)+COUNTIF(INDIRECT("Music!D"&amp;MATCH(1,Music!B:B,0)&amp;":D"&amp;IFERROR(MATCH(SMALL(Music!B:B,1+COUNTIF(Music!B:B,"&lt;="&amp;"3")),Music!B:B,0)-1,1000)),C65)+COUNTIF(INDIRECT("Music!I"&amp;MATCH(1,Music!G:G,0)&amp;":I"&amp;IFERROR(MATCH(SMALL(Music!G:G,1+COUNTIF(Music!G:G,"&lt;="&amp;"3")),Music!G:G,0)-1,1000)),C65)+COUNTIF(INDIRECT("Music!N"&amp;MATCH(1,Music!L:L,0)&amp;":N"&amp;IFERROR(MATCH(SMALL(Music!L:L,1+COUNTIF(Music!L:L,"&lt;="&amp;"3")),Music!L:L,0)-1,1000)),C65)+ COUNTIF(INDIRECT("Econ!D"&amp;MATCH(1,Econ!B:B,0)&amp;":D"&amp;IFERROR(MATCH(SMALL(Econ!B:B,1+COUNTIF(Econ!B:B,"&lt;="&amp;"3")),Econ!B:B,0)-1,1000)),C65)+COUNTIF(INDIRECT("Econ!I"&amp;MATCH(1,Econ!G:G,0)&amp;":I"&amp;IFERROR(MATCH(SMALL(Econ!G:G,1+COUNTIF(Econ!G:G,"&lt;="&amp;"3")),Econ!G:G,0)-1,1000)),C65)+COUNTIF(INDIRECT("Econ!N"&amp;MATCH(1,Econ!L:L,0)&amp;":N"&amp;IFERROR(MATCH(SMALL(Econ!L:L,1+COUNTIF(Econ!L:L,"&lt;="&amp;"3")),Econ!L:L,0)-1,1000)),C65)+COUNTIF(INDIRECT("Sci!D"&amp;MATCH(1,Sci!B:B,0)&amp;":D"&amp;IFERROR(MATCH(SMALL(Sci!B:B,1+COUNTIF(Sci!B:B,"&lt;="&amp;"3")),Sci!B:B,0)-1,1000)),C65)+COUNTIF(INDIRECT("Sci!I"&amp;MATCH(1,Sci!G:G,0)&amp;":I"&amp;IFERROR(MATCH(SMALL(Sci!G:G,1+COUNTIF(Sci!G:G,"&lt;="&amp;"3")),Sci!G:G,0)-1,1000)),C65)+COUNTIF(INDIRECT("Sci!N"&amp;MATCH(1,Sci!L:L,0)&amp;":N"&amp;IFERROR(MATCH(SMALL(Sci!L:L,1+COUNTIF(Sci!L:L,"&lt;="&amp;"3")),Sci!L:L,0)-1,1000)),C65)+ COUNTIF(INDIRECT("Lit!D"&amp;MATCH(1,Lit!B:B,0)&amp;":D"&amp;IFERROR(MATCH(SMALL(Lit!B:B,1+COUNTIF(Lit!B:B,"&lt;="&amp;"3")),Lit!B:B,0)-1,1000)),C65)+COUNTIF(INDIRECT("Lit!I"&amp;MATCH(1,Lit!G:G,0)&amp;":I"&amp;IFERROR(MATCH(SMALL(Lit!G:G,1+COUNTIF(Lit!G:G,"&lt;="&amp;"3")),Lit!G:G,0)-1,1000)),C65)+COUNTIF(INDIRECT("Lit!N"&amp;MATCH(1,Lit!L:L,0)&amp;":N"&amp;IFERROR(MATCH(SMALL(Lit!L:L,1+COUNTIF(Lit!L:L,"&lt;="&amp;"3")),Lit!L:L,0)-1,1000)),C65)+ COUNTIF(INDIRECT("Art!D"&amp;MATCH(1,Art!B:B,0)&amp;":D"&amp;IFERROR(MATCH(SMALL(Art!B:B,1+COUNTIF(Art!B:B,"&lt;="&amp;"3")),Art!B:B,0)-1,1000)),C65)+COUNTIF(INDIRECT("Art!I"&amp;MATCH(1,Art!G:G,0)&amp;":I"&amp;IFERROR(MATCH(SMALL(Art!G:G,1+COUNTIF(Art!G:G,"&lt;="&amp;"3")),Art!G:G,0)-1,1000)),C65)+COUNTIF(INDIRECT("Art!N"&amp;MATCH(1,Art!L:L,0)&amp;":N"&amp;IFERROR(MATCH(SMALL(Art!L:L,1+COUNTIF(Art!L:L,"&lt;="&amp;"3")),Art!L:L,0)-1,1000)),C65)+ COUNTIF(INDIRECT("SS!D"&amp;MATCH(1,SS!B:B,0)&amp;":D"&amp;IFERROR(MATCH(SMALL(SS!B:B,1+COUNTIF(SS!B:B,"&lt;="&amp;"3")),SS!B:B,0)-1,1000)),C65)+COUNTIF(INDIRECT("SS!I"&amp;MATCH(1,SS!G:G,0)&amp;":I"&amp;IFERROR(MATCH(SMALL(SS!G:G,1+COUNTIF(SS!G:G,"&lt;="&amp;"3")),SS!G:G,0)-1,1000)),C65)+COUNTIF(INDIRECT("SS!N"&amp;MATCH(1,SS!L:L,0)&amp;":N"&amp;IFERROR(MATCH(SMALL(SS!L:L,1+COUNTIF(SS!L:L,"&lt;="&amp;"3")),SS!L:L,0)-1,1000)),C65)+ COUNTIF(INDIRECT("ESSAY!D"&amp;MATCH(1,Essay!B:B,0)&amp;":D"&amp;IFERROR(MATCH(SMALL(Essay!B:B,1+COUNTIF(Essay!B:B,"&lt;="&amp;"3")),Essay!B:B,0)-1,1000)),C65)+COUNTIF(INDIRECT("ESSAY!I"&amp;MATCH(1,Essay!G:G,0)&amp;":I"&amp;IFERROR(MATCH(SMALL(Essay!G:G,1+COUNTIF(Essay!G:G,"&lt;="&amp;"3")),Essay!G:G,0)-1,1000)),C65)+COUNTIF(INDIRECT("ESSAY!N"&amp;MATCH(1,Essay!L:L,0)&amp;":N"&amp;IFERROR(MATCH(SMALL(Essay!L:L,1+COUNTIF(Essay!L:L,"&lt;="&amp;"3")),Essay!L:L,0)-1,1000)),C65)+ COUNTIF(INDIRECT("SPEECH!D"&amp;MATCH(1,Speech!B:B,0)&amp;":D"&amp;IFERROR(MATCH(SMALL(Speech!B:B,1+COUNTIF(Speech!B:B,"&lt;="&amp;"3")),Speech!B:B,0)-1,1000)),C65)+COUNTIF(INDIRECT("SPEECH!I"&amp;MATCH(1,Speech!G:G,0)&amp;":I"&amp;IFERROR(MATCH(SMALL(Speech!G:G,1+COUNTIF(Speech!G:G,"&lt;="&amp;"3")),Speech!G:G,0)-1,1000)),C65)+COUNTIF(INDIRECT("SPEECH!N"&amp;MATCH(1,Speech!L:L,0)&amp;":N"&amp;IFERROR(MATCH(SMALL(Speech!L:L,1+COUNTIF(Speech!L:L,"&lt;="&amp;"3")),Speech!L:L,0)-1,1000)),C65)+ COUNTIF(INDIRECT("INTVIEW!D"&amp;MATCH(1,Intview!B:B,0)&amp;":D"&amp;IFERROR(MATCH(SMALL(Intview!B:B,1+COUNTIF(Intview!B:B,"&lt;="&amp;"3")),Intview!B:B,0)-1,1000)),C65)+COUNTIF(INDIRECT("INTVIEW!I"&amp;MATCH(1,Intview!G:G,0)&amp;":I"&amp;IFERROR(MATCH(SMALL(Intview!G:G,1+COUNTIF(Intview!G:G,"&lt;="&amp;"3")),Intview!G:G,0)-1,1000)),C65)+COUNTIF(INDIRECT("INTVIEW!N"&amp;MATCH(1,Intview!L:L,0)&amp;":N"&amp;IFERROR(MATCH(SMALL(Intview!L:L,1+COUNTIF(Intview!L:L,"&lt;="&amp;"3")),Intview!L:L,0)-1,1000)),C65))</f>
        <v/>
      </c>
    </row>
    <row r="66" spans="1:7" x14ac:dyDescent="0.3">
      <c r="A66" s="19">
        <v>64</v>
      </c>
      <c r="B66" s="19" t="str">
        <f t="shared" ca="1" si="0"/>
        <v/>
      </c>
      <c r="C66" s="19" t="str">
        <f ca="1">IF(D66="","",INDEX(Raw!A:A,MATCH(D66,Raw!P:P,0)))</f>
        <v/>
      </c>
      <c r="D66" s="69" t="str">
        <f ca="1">IFERROR(LARGE(Raw!P:P,ROW()-2),"")</f>
        <v/>
      </c>
      <c r="E66" s="69" t="str">
        <f ca="1">IF(C66="","",INDEX('Team RBS'!BC:BC,MATCH(C66,'Team RBS'!BE:BE,0)))</f>
        <v/>
      </c>
      <c r="F66" s="69" t="str">
        <f ca="1">IF(C66="","",INDEX('Team RBS'!BG:BG,MATCH(C66,'Team RBS'!BI:BI,0)))</f>
        <v/>
      </c>
      <c r="G66" s="61" t="str">
        <f t="array" aca="1" ref="G66" ca="1">IF(C66="","",COUNTIF(INDIRECT("Math!D"&amp;MATCH(1,Math!B:B,0)&amp;":D"&amp;IFERROR(MATCH(SMALL(Math!B:B,1+COUNTIF(Math!B:B,"&lt;="&amp;"3")),Math!B:B,0)-1,1000)),C66)+COUNTIF(INDIRECT("Math!I"&amp;MATCH(1,Math!G:G,0)&amp;":I"&amp;IFERROR(MATCH(SMALL(Math!G:G,1+COUNTIF(Math!G:G,"&lt;="&amp;"3")),Math!G:G,0)-1,1000)),C66)+COUNTIF(INDIRECT("Math!N"&amp;MATCH(1,Math!L:L,0)&amp;":N"&amp;IFERROR(MATCH(SMALL(Math!L:L,1+COUNTIF(Math!L:L,"&lt;="&amp;"3")),Math!L:L,0)-1,1000)),C66)+COUNTIF(INDIRECT("Music!D"&amp;MATCH(1,Music!B:B,0)&amp;":D"&amp;IFERROR(MATCH(SMALL(Music!B:B,1+COUNTIF(Music!B:B,"&lt;="&amp;"3")),Music!B:B,0)-1,1000)),C66)+COUNTIF(INDIRECT("Music!I"&amp;MATCH(1,Music!G:G,0)&amp;":I"&amp;IFERROR(MATCH(SMALL(Music!G:G,1+COUNTIF(Music!G:G,"&lt;="&amp;"3")),Music!G:G,0)-1,1000)),C66)+COUNTIF(INDIRECT("Music!N"&amp;MATCH(1,Music!L:L,0)&amp;":N"&amp;IFERROR(MATCH(SMALL(Music!L:L,1+COUNTIF(Music!L:L,"&lt;="&amp;"3")),Music!L:L,0)-1,1000)),C66)+ COUNTIF(INDIRECT("Econ!D"&amp;MATCH(1,Econ!B:B,0)&amp;":D"&amp;IFERROR(MATCH(SMALL(Econ!B:B,1+COUNTIF(Econ!B:B,"&lt;="&amp;"3")),Econ!B:B,0)-1,1000)),C66)+COUNTIF(INDIRECT("Econ!I"&amp;MATCH(1,Econ!G:G,0)&amp;":I"&amp;IFERROR(MATCH(SMALL(Econ!G:G,1+COUNTIF(Econ!G:G,"&lt;="&amp;"3")),Econ!G:G,0)-1,1000)),C66)+COUNTIF(INDIRECT("Econ!N"&amp;MATCH(1,Econ!L:L,0)&amp;":N"&amp;IFERROR(MATCH(SMALL(Econ!L:L,1+COUNTIF(Econ!L:L,"&lt;="&amp;"3")),Econ!L:L,0)-1,1000)),C66)+COUNTIF(INDIRECT("Sci!D"&amp;MATCH(1,Sci!B:B,0)&amp;":D"&amp;IFERROR(MATCH(SMALL(Sci!B:B,1+COUNTIF(Sci!B:B,"&lt;="&amp;"3")),Sci!B:B,0)-1,1000)),C66)+COUNTIF(INDIRECT("Sci!I"&amp;MATCH(1,Sci!G:G,0)&amp;":I"&amp;IFERROR(MATCH(SMALL(Sci!G:G,1+COUNTIF(Sci!G:G,"&lt;="&amp;"3")),Sci!G:G,0)-1,1000)),C66)+COUNTIF(INDIRECT("Sci!N"&amp;MATCH(1,Sci!L:L,0)&amp;":N"&amp;IFERROR(MATCH(SMALL(Sci!L:L,1+COUNTIF(Sci!L:L,"&lt;="&amp;"3")),Sci!L:L,0)-1,1000)),C66)+ COUNTIF(INDIRECT("Lit!D"&amp;MATCH(1,Lit!B:B,0)&amp;":D"&amp;IFERROR(MATCH(SMALL(Lit!B:B,1+COUNTIF(Lit!B:B,"&lt;="&amp;"3")),Lit!B:B,0)-1,1000)),C66)+COUNTIF(INDIRECT("Lit!I"&amp;MATCH(1,Lit!G:G,0)&amp;":I"&amp;IFERROR(MATCH(SMALL(Lit!G:G,1+COUNTIF(Lit!G:G,"&lt;="&amp;"3")),Lit!G:G,0)-1,1000)),C66)+COUNTIF(INDIRECT("Lit!N"&amp;MATCH(1,Lit!L:L,0)&amp;":N"&amp;IFERROR(MATCH(SMALL(Lit!L:L,1+COUNTIF(Lit!L:L,"&lt;="&amp;"3")),Lit!L:L,0)-1,1000)),C66)+ COUNTIF(INDIRECT("Art!D"&amp;MATCH(1,Art!B:B,0)&amp;":D"&amp;IFERROR(MATCH(SMALL(Art!B:B,1+COUNTIF(Art!B:B,"&lt;="&amp;"3")),Art!B:B,0)-1,1000)),C66)+COUNTIF(INDIRECT("Art!I"&amp;MATCH(1,Art!G:G,0)&amp;":I"&amp;IFERROR(MATCH(SMALL(Art!G:G,1+COUNTIF(Art!G:G,"&lt;="&amp;"3")),Art!G:G,0)-1,1000)),C66)+COUNTIF(INDIRECT("Art!N"&amp;MATCH(1,Art!L:L,0)&amp;":N"&amp;IFERROR(MATCH(SMALL(Art!L:L,1+COUNTIF(Art!L:L,"&lt;="&amp;"3")),Art!L:L,0)-1,1000)),C66)+ COUNTIF(INDIRECT("SS!D"&amp;MATCH(1,SS!B:B,0)&amp;":D"&amp;IFERROR(MATCH(SMALL(SS!B:B,1+COUNTIF(SS!B:B,"&lt;="&amp;"3")),SS!B:B,0)-1,1000)),C66)+COUNTIF(INDIRECT("SS!I"&amp;MATCH(1,SS!G:G,0)&amp;":I"&amp;IFERROR(MATCH(SMALL(SS!G:G,1+COUNTIF(SS!G:G,"&lt;="&amp;"3")),SS!G:G,0)-1,1000)),C66)+COUNTIF(INDIRECT("SS!N"&amp;MATCH(1,SS!L:L,0)&amp;":N"&amp;IFERROR(MATCH(SMALL(SS!L:L,1+COUNTIF(SS!L:L,"&lt;="&amp;"3")),SS!L:L,0)-1,1000)),C66)+ COUNTIF(INDIRECT("ESSAY!D"&amp;MATCH(1,Essay!B:B,0)&amp;":D"&amp;IFERROR(MATCH(SMALL(Essay!B:B,1+COUNTIF(Essay!B:B,"&lt;="&amp;"3")),Essay!B:B,0)-1,1000)),C66)+COUNTIF(INDIRECT("ESSAY!I"&amp;MATCH(1,Essay!G:G,0)&amp;":I"&amp;IFERROR(MATCH(SMALL(Essay!G:G,1+COUNTIF(Essay!G:G,"&lt;="&amp;"3")),Essay!G:G,0)-1,1000)),C66)+COUNTIF(INDIRECT("ESSAY!N"&amp;MATCH(1,Essay!L:L,0)&amp;":N"&amp;IFERROR(MATCH(SMALL(Essay!L:L,1+COUNTIF(Essay!L:L,"&lt;="&amp;"3")),Essay!L:L,0)-1,1000)),C66)+ COUNTIF(INDIRECT("SPEECH!D"&amp;MATCH(1,Speech!B:B,0)&amp;":D"&amp;IFERROR(MATCH(SMALL(Speech!B:B,1+COUNTIF(Speech!B:B,"&lt;="&amp;"3")),Speech!B:B,0)-1,1000)),C66)+COUNTIF(INDIRECT("SPEECH!I"&amp;MATCH(1,Speech!G:G,0)&amp;":I"&amp;IFERROR(MATCH(SMALL(Speech!G:G,1+COUNTIF(Speech!G:G,"&lt;="&amp;"3")),Speech!G:G,0)-1,1000)),C66)+COUNTIF(INDIRECT("SPEECH!N"&amp;MATCH(1,Speech!L:L,0)&amp;":N"&amp;IFERROR(MATCH(SMALL(Speech!L:L,1+COUNTIF(Speech!L:L,"&lt;="&amp;"3")),Speech!L:L,0)-1,1000)),C66)+ COUNTIF(INDIRECT("INTVIEW!D"&amp;MATCH(1,Intview!B:B,0)&amp;":D"&amp;IFERROR(MATCH(SMALL(Intview!B:B,1+COUNTIF(Intview!B:B,"&lt;="&amp;"3")),Intview!B:B,0)-1,1000)),C66)+COUNTIF(INDIRECT("INTVIEW!I"&amp;MATCH(1,Intview!G:G,0)&amp;":I"&amp;IFERROR(MATCH(SMALL(Intview!G:G,1+COUNTIF(Intview!G:G,"&lt;="&amp;"3")),Intview!G:G,0)-1,1000)),C66)+COUNTIF(INDIRECT("INTVIEW!N"&amp;MATCH(1,Intview!L:L,0)&amp;":N"&amp;IFERROR(MATCH(SMALL(Intview!L:L,1+COUNTIF(Intview!L:L,"&lt;="&amp;"3")),Intview!L:L,0)-1,1000)),C66))</f>
        <v/>
      </c>
    </row>
    <row r="67" spans="1:7" x14ac:dyDescent="0.3">
      <c r="A67" s="19">
        <v>65</v>
      </c>
      <c r="B67" s="19" t="str">
        <f t="shared" ca="1" si="0"/>
        <v/>
      </c>
      <c r="C67" s="19" t="str">
        <f ca="1">IF(D67="","",INDEX(Raw!A:A,MATCH(D67,Raw!P:P,0)))</f>
        <v/>
      </c>
      <c r="D67" s="69" t="str">
        <f ca="1">IFERROR(LARGE(Raw!P:P,ROW()-2),"")</f>
        <v/>
      </c>
      <c r="E67" s="69" t="str">
        <f ca="1">IF(C67="","",INDEX('Team RBS'!BC:BC,MATCH(C67,'Team RBS'!BE:BE,0)))</f>
        <v/>
      </c>
      <c r="F67" s="69" t="str">
        <f ca="1">IF(C67="","",INDEX('Team RBS'!BG:BG,MATCH(C67,'Team RBS'!BI:BI,0)))</f>
        <v/>
      </c>
      <c r="G67" s="61" t="str">
        <f t="array" aca="1" ref="G67" ca="1">IF(C67="","",COUNTIF(INDIRECT("Math!D"&amp;MATCH(1,Math!B:B,0)&amp;":D"&amp;IFERROR(MATCH(SMALL(Math!B:B,1+COUNTIF(Math!B:B,"&lt;="&amp;"3")),Math!B:B,0)-1,1000)),C67)+COUNTIF(INDIRECT("Math!I"&amp;MATCH(1,Math!G:G,0)&amp;":I"&amp;IFERROR(MATCH(SMALL(Math!G:G,1+COUNTIF(Math!G:G,"&lt;="&amp;"3")),Math!G:G,0)-1,1000)),C67)+COUNTIF(INDIRECT("Math!N"&amp;MATCH(1,Math!L:L,0)&amp;":N"&amp;IFERROR(MATCH(SMALL(Math!L:L,1+COUNTIF(Math!L:L,"&lt;="&amp;"3")),Math!L:L,0)-1,1000)),C67)+COUNTIF(INDIRECT("Music!D"&amp;MATCH(1,Music!B:B,0)&amp;":D"&amp;IFERROR(MATCH(SMALL(Music!B:B,1+COUNTIF(Music!B:B,"&lt;="&amp;"3")),Music!B:B,0)-1,1000)),C67)+COUNTIF(INDIRECT("Music!I"&amp;MATCH(1,Music!G:G,0)&amp;":I"&amp;IFERROR(MATCH(SMALL(Music!G:G,1+COUNTIF(Music!G:G,"&lt;="&amp;"3")),Music!G:G,0)-1,1000)),C67)+COUNTIF(INDIRECT("Music!N"&amp;MATCH(1,Music!L:L,0)&amp;":N"&amp;IFERROR(MATCH(SMALL(Music!L:L,1+COUNTIF(Music!L:L,"&lt;="&amp;"3")),Music!L:L,0)-1,1000)),C67)+ COUNTIF(INDIRECT("Econ!D"&amp;MATCH(1,Econ!B:B,0)&amp;":D"&amp;IFERROR(MATCH(SMALL(Econ!B:B,1+COUNTIF(Econ!B:B,"&lt;="&amp;"3")),Econ!B:B,0)-1,1000)),C67)+COUNTIF(INDIRECT("Econ!I"&amp;MATCH(1,Econ!G:G,0)&amp;":I"&amp;IFERROR(MATCH(SMALL(Econ!G:G,1+COUNTIF(Econ!G:G,"&lt;="&amp;"3")),Econ!G:G,0)-1,1000)),C67)+COUNTIF(INDIRECT("Econ!N"&amp;MATCH(1,Econ!L:L,0)&amp;":N"&amp;IFERROR(MATCH(SMALL(Econ!L:L,1+COUNTIF(Econ!L:L,"&lt;="&amp;"3")),Econ!L:L,0)-1,1000)),C67)+COUNTIF(INDIRECT("Sci!D"&amp;MATCH(1,Sci!B:B,0)&amp;":D"&amp;IFERROR(MATCH(SMALL(Sci!B:B,1+COUNTIF(Sci!B:B,"&lt;="&amp;"3")),Sci!B:B,0)-1,1000)),C67)+COUNTIF(INDIRECT("Sci!I"&amp;MATCH(1,Sci!G:G,0)&amp;":I"&amp;IFERROR(MATCH(SMALL(Sci!G:G,1+COUNTIF(Sci!G:G,"&lt;="&amp;"3")),Sci!G:G,0)-1,1000)),C67)+COUNTIF(INDIRECT("Sci!N"&amp;MATCH(1,Sci!L:L,0)&amp;":N"&amp;IFERROR(MATCH(SMALL(Sci!L:L,1+COUNTIF(Sci!L:L,"&lt;="&amp;"3")),Sci!L:L,0)-1,1000)),C67)+ COUNTIF(INDIRECT("Lit!D"&amp;MATCH(1,Lit!B:B,0)&amp;":D"&amp;IFERROR(MATCH(SMALL(Lit!B:B,1+COUNTIF(Lit!B:B,"&lt;="&amp;"3")),Lit!B:B,0)-1,1000)),C67)+COUNTIF(INDIRECT("Lit!I"&amp;MATCH(1,Lit!G:G,0)&amp;":I"&amp;IFERROR(MATCH(SMALL(Lit!G:G,1+COUNTIF(Lit!G:G,"&lt;="&amp;"3")),Lit!G:G,0)-1,1000)),C67)+COUNTIF(INDIRECT("Lit!N"&amp;MATCH(1,Lit!L:L,0)&amp;":N"&amp;IFERROR(MATCH(SMALL(Lit!L:L,1+COUNTIF(Lit!L:L,"&lt;="&amp;"3")),Lit!L:L,0)-1,1000)),C67)+ COUNTIF(INDIRECT("Art!D"&amp;MATCH(1,Art!B:B,0)&amp;":D"&amp;IFERROR(MATCH(SMALL(Art!B:B,1+COUNTIF(Art!B:B,"&lt;="&amp;"3")),Art!B:B,0)-1,1000)),C67)+COUNTIF(INDIRECT("Art!I"&amp;MATCH(1,Art!G:G,0)&amp;":I"&amp;IFERROR(MATCH(SMALL(Art!G:G,1+COUNTIF(Art!G:G,"&lt;="&amp;"3")),Art!G:G,0)-1,1000)),C67)+COUNTIF(INDIRECT("Art!N"&amp;MATCH(1,Art!L:L,0)&amp;":N"&amp;IFERROR(MATCH(SMALL(Art!L:L,1+COUNTIF(Art!L:L,"&lt;="&amp;"3")),Art!L:L,0)-1,1000)),C67)+ COUNTIF(INDIRECT("SS!D"&amp;MATCH(1,SS!B:B,0)&amp;":D"&amp;IFERROR(MATCH(SMALL(SS!B:B,1+COUNTIF(SS!B:B,"&lt;="&amp;"3")),SS!B:B,0)-1,1000)),C67)+COUNTIF(INDIRECT("SS!I"&amp;MATCH(1,SS!G:G,0)&amp;":I"&amp;IFERROR(MATCH(SMALL(SS!G:G,1+COUNTIF(SS!G:G,"&lt;="&amp;"3")),SS!G:G,0)-1,1000)),C67)+COUNTIF(INDIRECT("SS!N"&amp;MATCH(1,SS!L:L,0)&amp;":N"&amp;IFERROR(MATCH(SMALL(SS!L:L,1+COUNTIF(SS!L:L,"&lt;="&amp;"3")),SS!L:L,0)-1,1000)),C67)+ COUNTIF(INDIRECT("ESSAY!D"&amp;MATCH(1,Essay!B:B,0)&amp;":D"&amp;IFERROR(MATCH(SMALL(Essay!B:B,1+COUNTIF(Essay!B:B,"&lt;="&amp;"3")),Essay!B:B,0)-1,1000)),C67)+COUNTIF(INDIRECT("ESSAY!I"&amp;MATCH(1,Essay!G:G,0)&amp;":I"&amp;IFERROR(MATCH(SMALL(Essay!G:G,1+COUNTIF(Essay!G:G,"&lt;="&amp;"3")),Essay!G:G,0)-1,1000)),C67)+COUNTIF(INDIRECT("ESSAY!N"&amp;MATCH(1,Essay!L:L,0)&amp;":N"&amp;IFERROR(MATCH(SMALL(Essay!L:L,1+COUNTIF(Essay!L:L,"&lt;="&amp;"3")),Essay!L:L,0)-1,1000)),C67)+ COUNTIF(INDIRECT("SPEECH!D"&amp;MATCH(1,Speech!B:B,0)&amp;":D"&amp;IFERROR(MATCH(SMALL(Speech!B:B,1+COUNTIF(Speech!B:B,"&lt;="&amp;"3")),Speech!B:B,0)-1,1000)),C67)+COUNTIF(INDIRECT("SPEECH!I"&amp;MATCH(1,Speech!G:G,0)&amp;":I"&amp;IFERROR(MATCH(SMALL(Speech!G:G,1+COUNTIF(Speech!G:G,"&lt;="&amp;"3")),Speech!G:G,0)-1,1000)),C67)+COUNTIF(INDIRECT("SPEECH!N"&amp;MATCH(1,Speech!L:L,0)&amp;":N"&amp;IFERROR(MATCH(SMALL(Speech!L:L,1+COUNTIF(Speech!L:L,"&lt;="&amp;"3")),Speech!L:L,0)-1,1000)),C67)+ COUNTIF(INDIRECT("INTVIEW!D"&amp;MATCH(1,Intview!B:B,0)&amp;":D"&amp;IFERROR(MATCH(SMALL(Intview!B:B,1+COUNTIF(Intview!B:B,"&lt;="&amp;"3")),Intview!B:B,0)-1,1000)),C67)+COUNTIF(INDIRECT("INTVIEW!I"&amp;MATCH(1,Intview!G:G,0)&amp;":I"&amp;IFERROR(MATCH(SMALL(Intview!G:G,1+COUNTIF(Intview!G:G,"&lt;="&amp;"3")),Intview!G:G,0)-1,1000)),C67)+COUNTIF(INDIRECT("INTVIEW!N"&amp;MATCH(1,Intview!L:L,0)&amp;":N"&amp;IFERROR(MATCH(SMALL(Intview!L:L,1+COUNTIF(Intview!L:L,"&lt;="&amp;"3")),Intview!L:L,0)-1,1000)),C67))</f>
        <v/>
      </c>
    </row>
    <row r="68" spans="1:7" x14ac:dyDescent="0.3">
      <c r="A68" s="19">
        <v>66</v>
      </c>
      <c r="B68" s="19" t="str">
        <f t="shared" ca="1" si="0"/>
        <v/>
      </c>
      <c r="C68" s="19" t="str">
        <f ca="1">IF(D68="","",INDEX(Raw!A:A,MATCH(D68,Raw!P:P,0)))</f>
        <v/>
      </c>
      <c r="D68" s="69" t="str">
        <f ca="1">IFERROR(LARGE(Raw!P:P,ROW()-2),"")</f>
        <v/>
      </c>
      <c r="E68" s="69" t="str">
        <f ca="1">IF(C68="","",INDEX('Team RBS'!BC:BC,MATCH(C68,'Team RBS'!BE:BE,0)))</f>
        <v/>
      </c>
      <c r="F68" s="69" t="str">
        <f ca="1">IF(C68="","",INDEX('Team RBS'!BG:BG,MATCH(C68,'Team RBS'!BI:BI,0)))</f>
        <v/>
      </c>
      <c r="G68" s="61" t="str">
        <f t="array" aca="1" ref="G68" ca="1">IF(C68="","",COUNTIF(INDIRECT("Math!D"&amp;MATCH(1,Math!B:B,0)&amp;":D"&amp;IFERROR(MATCH(SMALL(Math!B:B,1+COUNTIF(Math!B:B,"&lt;="&amp;"3")),Math!B:B,0)-1,1000)),C68)+COUNTIF(INDIRECT("Math!I"&amp;MATCH(1,Math!G:G,0)&amp;":I"&amp;IFERROR(MATCH(SMALL(Math!G:G,1+COUNTIF(Math!G:G,"&lt;="&amp;"3")),Math!G:G,0)-1,1000)),C68)+COUNTIF(INDIRECT("Math!N"&amp;MATCH(1,Math!L:L,0)&amp;":N"&amp;IFERROR(MATCH(SMALL(Math!L:L,1+COUNTIF(Math!L:L,"&lt;="&amp;"3")),Math!L:L,0)-1,1000)),C68)+COUNTIF(INDIRECT("Music!D"&amp;MATCH(1,Music!B:B,0)&amp;":D"&amp;IFERROR(MATCH(SMALL(Music!B:B,1+COUNTIF(Music!B:B,"&lt;="&amp;"3")),Music!B:B,0)-1,1000)),C68)+COUNTIF(INDIRECT("Music!I"&amp;MATCH(1,Music!G:G,0)&amp;":I"&amp;IFERROR(MATCH(SMALL(Music!G:G,1+COUNTIF(Music!G:G,"&lt;="&amp;"3")),Music!G:G,0)-1,1000)),C68)+COUNTIF(INDIRECT("Music!N"&amp;MATCH(1,Music!L:L,0)&amp;":N"&amp;IFERROR(MATCH(SMALL(Music!L:L,1+COUNTIF(Music!L:L,"&lt;="&amp;"3")),Music!L:L,0)-1,1000)),C68)+ COUNTIF(INDIRECT("Econ!D"&amp;MATCH(1,Econ!B:B,0)&amp;":D"&amp;IFERROR(MATCH(SMALL(Econ!B:B,1+COUNTIF(Econ!B:B,"&lt;="&amp;"3")),Econ!B:B,0)-1,1000)),C68)+COUNTIF(INDIRECT("Econ!I"&amp;MATCH(1,Econ!G:G,0)&amp;":I"&amp;IFERROR(MATCH(SMALL(Econ!G:G,1+COUNTIF(Econ!G:G,"&lt;="&amp;"3")),Econ!G:G,0)-1,1000)),C68)+COUNTIF(INDIRECT("Econ!N"&amp;MATCH(1,Econ!L:L,0)&amp;":N"&amp;IFERROR(MATCH(SMALL(Econ!L:L,1+COUNTIF(Econ!L:L,"&lt;="&amp;"3")),Econ!L:L,0)-1,1000)),C68)+COUNTIF(INDIRECT("Sci!D"&amp;MATCH(1,Sci!B:B,0)&amp;":D"&amp;IFERROR(MATCH(SMALL(Sci!B:B,1+COUNTIF(Sci!B:B,"&lt;="&amp;"3")),Sci!B:B,0)-1,1000)),C68)+COUNTIF(INDIRECT("Sci!I"&amp;MATCH(1,Sci!G:G,0)&amp;":I"&amp;IFERROR(MATCH(SMALL(Sci!G:G,1+COUNTIF(Sci!G:G,"&lt;="&amp;"3")),Sci!G:G,0)-1,1000)),C68)+COUNTIF(INDIRECT("Sci!N"&amp;MATCH(1,Sci!L:L,0)&amp;":N"&amp;IFERROR(MATCH(SMALL(Sci!L:L,1+COUNTIF(Sci!L:L,"&lt;="&amp;"3")),Sci!L:L,0)-1,1000)),C68)+ COUNTIF(INDIRECT("Lit!D"&amp;MATCH(1,Lit!B:B,0)&amp;":D"&amp;IFERROR(MATCH(SMALL(Lit!B:B,1+COUNTIF(Lit!B:B,"&lt;="&amp;"3")),Lit!B:B,0)-1,1000)),C68)+COUNTIF(INDIRECT("Lit!I"&amp;MATCH(1,Lit!G:G,0)&amp;":I"&amp;IFERROR(MATCH(SMALL(Lit!G:G,1+COUNTIF(Lit!G:G,"&lt;="&amp;"3")),Lit!G:G,0)-1,1000)),C68)+COUNTIF(INDIRECT("Lit!N"&amp;MATCH(1,Lit!L:L,0)&amp;":N"&amp;IFERROR(MATCH(SMALL(Lit!L:L,1+COUNTIF(Lit!L:L,"&lt;="&amp;"3")),Lit!L:L,0)-1,1000)),C68)+ COUNTIF(INDIRECT("Art!D"&amp;MATCH(1,Art!B:B,0)&amp;":D"&amp;IFERROR(MATCH(SMALL(Art!B:B,1+COUNTIF(Art!B:B,"&lt;="&amp;"3")),Art!B:B,0)-1,1000)),C68)+COUNTIF(INDIRECT("Art!I"&amp;MATCH(1,Art!G:G,0)&amp;":I"&amp;IFERROR(MATCH(SMALL(Art!G:G,1+COUNTIF(Art!G:G,"&lt;="&amp;"3")),Art!G:G,0)-1,1000)),C68)+COUNTIF(INDIRECT("Art!N"&amp;MATCH(1,Art!L:L,0)&amp;":N"&amp;IFERROR(MATCH(SMALL(Art!L:L,1+COUNTIF(Art!L:L,"&lt;="&amp;"3")),Art!L:L,0)-1,1000)),C68)+ COUNTIF(INDIRECT("SS!D"&amp;MATCH(1,SS!B:B,0)&amp;":D"&amp;IFERROR(MATCH(SMALL(SS!B:B,1+COUNTIF(SS!B:B,"&lt;="&amp;"3")),SS!B:B,0)-1,1000)),C68)+COUNTIF(INDIRECT("SS!I"&amp;MATCH(1,SS!G:G,0)&amp;":I"&amp;IFERROR(MATCH(SMALL(SS!G:G,1+COUNTIF(SS!G:G,"&lt;="&amp;"3")),SS!G:G,0)-1,1000)),C68)+COUNTIF(INDIRECT("SS!N"&amp;MATCH(1,SS!L:L,0)&amp;":N"&amp;IFERROR(MATCH(SMALL(SS!L:L,1+COUNTIF(SS!L:L,"&lt;="&amp;"3")),SS!L:L,0)-1,1000)),C68)+ COUNTIF(INDIRECT("ESSAY!D"&amp;MATCH(1,Essay!B:B,0)&amp;":D"&amp;IFERROR(MATCH(SMALL(Essay!B:B,1+COUNTIF(Essay!B:B,"&lt;="&amp;"3")),Essay!B:B,0)-1,1000)),C68)+COUNTIF(INDIRECT("ESSAY!I"&amp;MATCH(1,Essay!G:G,0)&amp;":I"&amp;IFERROR(MATCH(SMALL(Essay!G:G,1+COUNTIF(Essay!G:G,"&lt;="&amp;"3")),Essay!G:G,0)-1,1000)),C68)+COUNTIF(INDIRECT("ESSAY!N"&amp;MATCH(1,Essay!L:L,0)&amp;":N"&amp;IFERROR(MATCH(SMALL(Essay!L:L,1+COUNTIF(Essay!L:L,"&lt;="&amp;"3")),Essay!L:L,0)-1,1000)),C68)+ COUNTIF(INDIRECT("SPEECH!D"&amp;MATCH(1,Speech!B:B,0)&amp;":D"&amp;IFERROR(MATCH(SMALL(Speech!B:B,1+COUNTIF(Speech!B:B,"&lt;="&amp;"3")),Speech!B:B,0)-1,1000)),C68)+COUNTIF(INDIRECT("SPEECH!I"&amp;MATCH(1,Speech!G:G,0)&amp;":I"&amp;IFERROR(MATCH(SMALL(Speech!G:G,1+COUNTIF(Speech!G:G,"&lt;="&amp;"3")),Speech!G:G,0)-1,1000)),C68)+COUNTIF(INDIRECT("SPEECH!N"&amp;MATCH(1,Speech!L:L,0)&amp;":N"&amp;IFERROR(MATCH(SMALL(Speech!L:L,1+COUNTIF(Speech!L:L,"&lt;="&amp;"3")),Speech!L:L,0)-1,1000)),C68)+ COUNTIF(INDIRECT("INTVIEW!D"&amp;MATCH(1,Intview!B:B,0)&amp;":D"&amp;IFERROR(MATCH(SMALL(Intview!B:B,1+COUNTIF(Intview!B:B,"&lt;="&amp;"3")),Intview!B:B,0)-1,1000)),C68)+COUNTIF(INDIRECT("INTVIEW!I"&amp;MATCH(1,Intview!G:G,0)&amp;":I"&amp;IFERROR(MATCH(SMALL(Intview!G:G,1+COUNTIF(Intview!G:G,"&lt;="&amp;"3")),Intview!G:G,0)-1,1000)),C68)+COUNTIF(INDIRECT("INTVIEW!N"&amp;MATCH(1,Intview!L:L,0)&amp;":N"&amp;IFERROR(MATCH(SMALL(Intview!L:L,1+COUNTIF(Intview!L:L,"&lt;="&amp;"3")),Intview!L:L,0)-1,1000)),C68))</f>
        <v/>
      </c>
    </row>
    <row r="69" spans="1:7" x14ac:dyDescent="0.3">
      <c r="A69" s="19">
        <v>67</v>
      </c>
      <c r="B69" s="19" t="str">
        <f t="shared" ref="B69:B82" ca="1" si="1">IFERROR(IF(D69="","",(IF(ROUND(D69,1)=ROUND(D68,1),B68,B68+1))),"")</f>
        <v/>
      </c>
      <c r="C69" s="19" t="str">
        <f ca="1">IF(D69="","",INDEX(Raw!A:A,MATCH(D69,Raw!P:P,0)))</f>
        <v/>
      </c>
      <c r="D69" s="69" t="str">
        <f ca="1">IFERROR(LARGE(Raw!P:P,ROW()-2),"")</f>
        <v/>
      </c>
      <c r="E69" s="69" t="str">
        <f ca="1">IF(C69="","",INDEX('Team RBS'!BC:BC,MATCH(C69,'Team RBS'!BE:BE,0)))</f>
        <v/>
      </c>
      <c r="F69" s="69" t="str">
        <f ca="1">IF(C69="","",INDEX('Team RBS'!BG:BG,MATCH(C69,'Team RBS'!BI:BI,0)))</f>
        <v/>
      </c>
      <c r="G69" s="61" t="str">
        <f t="array" aca="1" ref="G69" ca="1">IF(C69="","",COUNTIF(INDIRECT("Math!D"&amp;MATCH(1,Math!B:B,0)&amp;":D"&amp;IFERROR(MATCH(SMALL(Math!B:B,1+COUNTIF(Math!B:B,"&lt;="&amp;"3")),Math!B:B,0)-1,1000)),C69)+COUNTIF(INDIRECT("Math!I"&amp;MATCH(1,Math!G:G,0)&amp;":I"&amp;IFERROR(MATCH(SMALL(Math!G:G,1+COUNTIF(Math!G:G,"&lt;="&amp;"3")),Math!G:G,0)-1,1000)),C69)+COUNTIF(INDIRECT("Math!N"&amp;MATCH(1,Math!L:L,0)&amp;":N"&amp;IFERROR(MATCH(SMALL(Math!L:L,1+COUNTIF(Math!L:L,"&lt;="&amp;"3")),Math!L:L,0)-1,1000)),C69)+COUNTIF(INDIRECT("Music!D"&amp;MATCH(1,Music!B:B,0)&amp;":D"&amp;IFERROR(MATCH(SMALL(Music!B:B,1+COUNTIF(Music!B:B,"&lt;="&amp;"3")),Music!B:B,0)-1,1000)),C69)+COUNTIF(INDIRECT("Music!I"&amp;MATCH(1,Music!G:G,0)&amp;":I"&amp;IFERROR(MATCH(SMALL(Music!G:G,1+COUNTIF(Music!G:G,"&lt;="&amp;"3")),Music!G:G,0)-1,1000)),C69)+COUNTIF(INDIRECT("Music!N"&amp;MATCH(1,Music!L:L,0)&amp;":N"&amp;IFERROR(MATCH(SMALL(Music!L:L,1+COUNTIF(Music!L:L,"&lt;="&amp;"3")),Music!L:L,0)-1,1000)),C69)+ COUNTIF(INDIRECT("Econ!D"&amp;MATCH(1,Econ!B:B,0)&amp;":D"&amp;IFERROR(MATCH(SMALL(Econ!B:B,1+COUNTIF(Econ!B:B,"&lt;="&amp;"3")),Econ!B:B,0)-1,1000)),C69)+COUNTIF(INDIRECT("Econ!I"&amp;MATCH(1,Econ!G:G,0)&amp;":I"&amp;IFERROR(MATCH(SMALL(Econ!G:G,1+COUNTIF(Econ!G:G,"&lt;="&amp;"3")),Econ!G:G,0)-1,1000)),C69)+COUNTIF(INDIRECT("Econ!N"&amp;MATCH(1,Econ!L:L,0)&amp;":N"&amp;IFERROR(MATCH(SMALL(Econ!L:L,1+COUNTIF(Econ!L:L,"&lt;="&amp;"3")),Econ!L:L,0)-1,1000)),C69)+COUNTIF(INDIRECT("Sci!D"&amp;MATCH(1,Sci!B:B,0)&amp;":D"&amp;IFERROR(MATCH(SMALL(Sci!B:B,1+COUNTIF(Sci!B:B,"&lt;="&amp;"3")),Sci!B:B,0)-1,1000)),C69)+COUNTIF(INDIRECT("Sci!I"&amp;MATCH(1,Sci!G:G,0)&amp;":I"&amp;IFERROR(MATCH(SMALL(Sci!G:G,1+COUNTIF(Sci!G:G,"&lt;="&amp;"3")),Sci!G:G,0)-1,1000)),C69)+COUNTIF(INDIRECT("Sci!N"&amp;MATCH(1,Sci!L:L,0)&amp;":N"&amp;IFERROR(MATCH(SMALL(Sci!L:L,1+COUNTIF(Sci!L:L,"&lt;="&amp;"3")),Sci!L:L,0)-1,1000)),C69)+ COUNTIF(INDIRECT("Lit!D"&amp;MATCH(1,Lit!B:B,0)&amp;":D"&amp;IFERROR(MATCH(SMALL(Lit!B:B,1+COUNTIF(Lit!B:B,"&lt;="&amp;"3")),Lit!B:B,0)-1,1000)),C69)+COUNTIF(INDIRECT("Lit!I"&amp;MATCH(1,Lit!G:G,0)&amp;":I"&amp;IFERROR(MATCH(SMALL(Lit!G:G,1+COUNTIF(Lit!G:G,"&lt;="&amp;"3")),Lit!G:G,0)-1,1000)),C69)+COUNTIF(INDIRECT("Lit!N"&amp;MATCH(1,Lit!L:L,0)&amp;":N"&amp;IFERROR(MATCH(SMALL(Lit!L:L,1+COUNTIF(Lit!L:L,"&lt;="&amp;"3")),Lit!L:L,0)-1,1000)),C69)+ COUNTIF(INDIRECT("Art!D"&amp;MATCH(1,Art!B:B,0)&amp;":D"&amp;IFERROR(MATCH(SMALL(Art!B:B,1+COUNTIF(Art!B:B,"&lt;="&amp;"3")),Art!B:B,0)-1,1000)),C69)+COUNTIF(INDIRECT("Art!I"&amp;MATCH(1,Art!G:G,0)&amp;":I"&amp;IFERROR(MATCH(SMALL(Art!G:G,1+COUNTIF(Art!G:G,"&lt;="&amp;"3")),Art!G:G,0)-1,1000)),C69)+COUNTIF(INDIRECT("Art!N"&amp;MATCH(1,Art!L:L,0)&amp;":N"&amp;IFERROR(MATCH(SMALL(Art!L:L,1+COUNTIF(Art!L:L,"&lt;="&amp;"3")),Art!L:L,0)-1,1000)),C69)+ COUNTIF(INDIRECT("SS!D"&amp;MATCH(1,SS!B:B,0)&amp;":D"&amp;IFERROR(MATCH(SMALL(SS!B:B,1+COUNTIF(SS!B:B,"&lt;="&amp;"3")),SS!B:B,0)-1,1000)),C69)+COUNTIF(INDIRECT("SS!I"&amp;MATCH(1,SS!G:G,0)&amp;":I"&amp;IFERROR(MATCH(SMALL(SS!G:G,1+COUNTIF(SS!G:G,"&lt;="&amp;"3")),SS!G:G,0)-1,1000)),C69)+COUNTIF(INDIRECT("SS!N"&amp;MATCH(1,SS!L:L,0)&amp;":N"&amp;IFERROR(MATCH(SMALL(SS!L:L,1+COUNTIF(SS!L:L,"&lt;="&amp;"3")),SS!L:L,0)-1,1000)),C69)+ COUNTIF(INDIRECT("ESSAY!D"&amp;MATCH(1,Essay!B:B,0)&amp;":D"&amp;IFERROR(MATCH(SMALL(Essay!B:B,1+COUNTIF(Essay!B:B,"&lt;="&amp;"3")),Essay!B:B,0)-1,1000)),C69)+COUNTIF(INDIRECT("ESSAY!I"&amp;MATCH(1,Essay!G:G,0)&amp;":I"&amp;IFERROR(MATCH(SMALL(Essay!G:G,1+COUNTIF(Essay!G:G,"&lt;="&amp;"3")),Essay!G:G,0)-1,1000)),C69)+COUNTIF(INDIRECT("ESSAY!N"&amp;MATCH(1,Essay!L:L,0)&amp;":N"&amp;IFERROR(MATCH(SMALL(Essay!L:L,1+COUNTIF(Essay!L:L,"&lt;="&amp;"3")),Essay!L:L,0)-1,1000)),C69)+ COUNTIF(INDIRECT("SPEECH!D"&amp;MATCH(1,Speech!B:B,0)&amp;":D"&amp;IFERROR(MATCH(SMALL(Speech!B:B,1+COUNTIF(Speech!B:B,"&lt;="&amp;"3")),Speech!B:B,0)-1,1000)),C69)+COUNTIF(INDIRECT("SPEECH!I"&amp;MATCH(1,Speech!G:G,0)&amp;":I"&amp;IFERROR(MATCH(SMALL(Speech!G:G,1+COUNTIF(Speech!G:G,"&lt;="&amp;"3")),Speech!G:G,0)-1,1000)),C69)+COUNTIF(INDIRECT("SPEECH!N"&amp;MATCH(1,Speech!L:L,0)&amp;":N"&amp;IFERROR(MATCH(SMALL(Speech!L:L,1+COUNTIF(Speech!L:L,"&lt;="&amp;"3")),Speech!L:L,0)-1,1000)),C69)+ COUNTIF(INDIRECT("INTVIEW!D"&amp;MATCH(1,Intview!B:B,0)&amp;":D"&amp;IFERROR(MATCH(SMALL(Intview!B:B,1+COUNTIF(Intview!B:B,"&lt;="&amp;"3")),Intview!B:B,0)-1,1000)),C69)+COUNTIF(INDIRECT("INTVIEW!I"&amp;MATCH(1,Intview!G:G,0)&amp;":I"&amp;IFERROR(MATCH(SMALL(Intview!G:G,1+COUNTIF(Intview!G:G,"&lt;="&amp;"3")),Intview!G:G,0)-1,1000)),C69)+COUNTIF(INDIRECT("INTVIEW!N"&amp;MATCH(1,Intview!L:L,0)&amp;":N"&amp;IFERROR(MATCH(SMALL(Intview!L:L,1+COUNTIF(Intview!L:L,"&lt;="&amp;"3")),Intview!L:L,0)-1,1000)),C69))</f>
        <v/>
      </c>
    </row>
    <row r="70" spans="1:7" x14ac:dyDescent="0.3">
      <c r="A70" s="19">
        <v>68</v>
      </c>
      <c r="B70" s="19" t="str">
        <f t="shared" ca="1" si="1"/>
        <v/>
      </c>
      <c r="C70" s="19" t="str">
        <f ca="1">IF(D70="","",INDEX(Raw!A:A,MATCH(D70,Raw!P:P,0)))</f>
        <v/>
      </c>
      <c r="D70" s="69" t="str">
        <f ca="1">IFERROR(LARGE(Raw!P:P,ROW()-2),"")</f>
        <v/>
      </c>
      <c r="E70" s="69" t="str">
        <f ca="1">IF(C70="","",INDEX('Team RBS'!BC:BC,MATCH(C70,'Team RBS'!BE:BE,0)))</f>
        <v/>
      </c>
      <c r="F70" s="69" t="str">
        <f ca="1">IF(C70="","",INDEX('Team RBS'!BG:BG,MATCH(C70,'Team RBS'!BI:BI,0)))</f>
        <v/>
      </c>
      <c r="G70" s="61" t="str">
        <f t="array" aca="1" ref="G70" ca="1">IF(C70="","",COUNTIF(INDIRECT("Math!D"&amp;MATCH(1,Math!B:B,0)&amp;":D"&amp;IFERROR(MATCH(SMALL(Math!B:B,1+COUNTIF(Math!B:B,"&lt;="&amp;"3")),Math!B:B,0)-1,1000)),C70)+COUNTIF(INDIRECT("Math!I"&amp;MATCH(1,Math!G:G,0)&amp;":I"&amp;IFERROR(MATCH(SMALL(Math!G:G,1+COUNTIF(Math!G:G,"&lt;="&amp;"3")),Math!G:G,0)-1,1000)),C70)+COUNTIF(INDIRECT("Math!N"&amp;MATCH(1,Math!L:L,0)&amp;":N"&amp;IFERROR(MATCH(SMALL(Math!L:L,1+COUNTIF(Math!L:L,"&lt;="&amp;"3")),Math!L:L,0)-1,1000)),C70)+COUNTIF(INDIRECT("Music!D"&amp;MATCH(1,Music!B:B,0)&amp;":D"&amp;IFERROR(MATCH(SMALL(Music!B:B,1+COUNTIF(Music!B:B,"&lt;="&amp;"3")),Music!B:B,0)-1,1000)),C70)+COUNTIF(INDIRECT("Music!I"&amp;MATCH(1,Music!G:G,0)&amp;":I"&amp;IFERROR(MATCH(SMALL(Music!G:G,1+COUNTIF(Music!G:G,"&lt;="&amp;"3")),Music!G:G,0)-1,1000)),C70)+COUNTIF(INDIRECT("Music!N"&amp;MATCH(1,Music!L:L,0)&amp;":N"&amp;IFERROR(MATCH(SMALL(Music!L:L,1+COUNTIF(Music!L:L,"&lt;="&amp;"3")),Music!L:L,0)-1,1000)),C70)+ COUNTIF(INDIRECT("Econ!D"&amp;MATCH(1,Econ!B:B,0)&amp;":D"&amp;IFERROR(MATCH(SMALL(Econ!B:B,1+COUNTIF(Econ!B:B,"&lt;="&amp;"3")),Econ!B:B,0)-1,1000)),C70)+COUNTIF(INDIRECT("Econ!I"&amp;MATCH(1,Econ!G:G,0)&amp;":I"&amp;IFERROR(MATCH(SMALL(Econ!G:G,1+COUNTIF(Econ!G:G,"&lt;="&amp;"3")),Econ!G:G,0)-1,1000)),C70)+COUNTIF(INDIRECT("Econ!N"&amp;MATCH(1,Econ!L:L,0)&amp;":N"&amp;IFERROR(MATCH(SMALL(Econ!L:L,1+COUNTIF(Econ!L:L,"&lt;="&amp;"3")),Econ!L:L,0)-1,1000)),C70)+COUNTIF(INDIRECT("Sci!D"&amp;MATCH(1,Sci!B:B,0)&amp;":D"&amp;IFERROR(MATCH(SMALL(Sci!B:B,1+COUNTIF(Sci!B:B,"&lt;="&amp;"3")),Sci!B:B,0)-1,1000)),C70)+COUNTIF(INDIRECT("Sci!I"&amp;MATCH(1,Sci!G:G,0)&amp;":I"&amp;IFERROR(MATCH(SMALL(Sci!G:G,1+COUNTIF(Sci!G:G,"&lt;="&amp;"3")),Sci!G:G,0)-1,1000)),C70)+COUNTIF(INDIRECT("Sci!N"&amp;MATCH(1,Sci!L:L,0)&amp;":N"&amp;IFERROR(MATCH(SMALL(Sci!L:L,1+COUNTIF(Sci!L:L,"&lt;="&amp;"3")),Sci!L:L,0)-1,1000)),C70)+ COUNTIF(INDIRECT("Lit!D"&amp;MATCH(1,Lit!B:B,0)&amp;":D"&amp;IFERROR(MATCH(SMALL(Lit!B:B,1+COUNTIF(Lit!B:B,"&lt;="&amp;"3")),Lit!B:B,0)-1,1000)),C70)+COUNTIF(INDIRECT("Lit!I"&amp;MATCH(1,Lit!G:G,0)&amp;":I"&amp;IFERROR(MATCH(SMALL(Lit!G:G,1+COUNTIF(Lit!G:G,"&lt;="&amp;"3")),Lit!G:G,0)-1,1000)),C70)+COUNTIF(INDIRECT("Lit!N"&amp;MATCH(1,Lit!L:L,0)&amp;":N"&amp;IFERROR(MATCH(SMALL(Lit!L:L,1+COUNTIF(Lit!L:L,"&lt;="&amp;"3")),Lit!L:L,0)-1,1000)),C70)+ COUNTIF(INDIRECT("Art!D"&amp;MATCH(1,Art!B:B,0)&amp;":D"&amp;IFERROR(MATCH(SMALL(Art!B:B,1+COUNTIF(Art!B:B,"&lt;="&amp;"3")),Art!B:B,0)-1,1000)),C70)+COUNTIF(INDIRECT("Art!I"&amp;MATCH(1,Art!G:G,0)&amp;":I"&amp;IFERROR(MATCH(SMALL(Art!G:G,1+COUNTIF(Art!G:G,"&lt;="&amp;"3")),Art!G:G,0)-1,1000)),C70)+COUNTIF(INDIRECT("Art!N"&amp;MATCH(1,Art!L:L,0)&amp;":N"&amp;IFERROR(MATCH(SMALL(Art!L:L,1+COUNTIF(Art!L:L,"&lt;="&amp;"3")),Art!L:L,0)-1,1000)),C70)+ COUNTIF(INDIRECT("SS!D"&amp;MATCH(1,SS!B:B,0)&amp;":D"&amp;IFERROR(MATCH(SMALL(SS!B:B,1+COUNTIF(SS!B:B,"&lt;="&amp;"3")),SS!B:B,0)-1,1000)),C70)+COUNTIF(INDIRECT("SS!I"&amp;MATCH(1,SS!G:G,0)&amp;":I"&amp;IFERROR(MATCH(SMALL(SS!G:G,1+COUNTIF(SS!G:G,"&lt;="&amp;"3")),SS!G:G,0)-1,1000)),C70)+COUNTIF(INDIRECT("SS!N"&amp;MATCH(1,SS!L:L,0)&amp;":N"&amp;IFERROR(MATCH(SMALL(SS!L:L,1+COUNTIF(SS!L:L,"&lt;="&amp;"3")),SS!L:L,0)-1,1000)),C70)+ COUNTIF(INDIRECT("ESSAY!D"&amp;MATCH(1,Essay!B:B,0)&amp;":D"&amp;IFERROR(MATCH(SMALL(Essay!B:B,1+COUNTIF(Essay!B:B,"&lt;="&amp;"3")),Essay!B:B,0)-1,1000)),C70)+COUNTIF(INDIRECT("ESSAY!I"&amp;MATCH(1,Essay!G:G,0)&amp;":I"&amp;IFERROR(MATCH(SMALL(Essay!G:G,1+COUNTIF(Essay!G:G,"&lt;="&amp;"3")),Essay!G:G,0)-1,1000)),C70)+COUNTIF(INDIRECT("ESSAY!N"&amp;MATCH(1,Essay!L:L,0)&amp;":N"&amp;IFERROR(MATCH(SMALL(Essay!L:L,1+COUNTIF(Essay!L:L,"&lt;="&amp;"3")),Essay!L:L,0)-1,1000)),C70)+ COUNTIF(INDIRECT("SPEECH!D"&amp;MATCH(1,Speech!B:B,0)&amp;":D"&amp;IFERROR(MATCH(SMALL(Speech!B:B,1+COUNTIF(Speech!B:B,"&lt;="&amp;"3")),Speech!B:B,0)-1,1000)),C70)+COUNTIF(INDIRECT("SPEECH!I"&amp;MATCH(1,Speech!G:G,0)&amp;":I"&amp;IFERROR(MATCH(SMALL(Speech!G:G,1+COUNTIF(Speech!G:G,"&lt;="&amp;"3")),Speech!G:G,0)-1,1000)),C70)+COUNTIF(INDIRECT("SPEECH!N"&amp;MATCH(1,Speech!L:L,0)&amp;":N"&amp;IFERROR(MATCH(SMALL(Speech!L:L,1+COUNTIF(Speech!L:L,"&lt;="&amp;"3")),Speech!L:L,0)-1,1000)),C70)+ COUNTIF(INDIRECT("INTVIEW!D"&amp;MATCH(1,Intview!B:B,0)&amp;":D"&amp;IFERROR(MATCH(SMALL(Intview!B:B,1+COUNTIF(Intview!B:B,"&lt;="&amp;"3")),Intview!B:B,0)-1,1000)),C70)+COUNTIF(INDIRECT("INTVIEW!I"&amp;MATCH(1,Intview!G:G,0)&amp;":I"&amp;IFERROR(MATCH(SMALL(Intview!G:G,1+COUNTIF(Intview!G:G,"&lt;="&amp;"3")),Intview!G:G,0)-1,1000)),C70)+COUNTIF(INDIRECT("INTVIEW!N"&amp;MATCH(1,Intview!L:L,0)&amp;":N"&amp;IFERROR(MATCH(SMALL(Intview!L:L,1+COUNTIF(Intview!L:L,"&lt;="&amp;"3")),Intview!L:L,0)-1,1000)),C70))</f>
        <v/>
      </c>
    </row>
    <row r="71" spans="1:7" x14ac:dyDescent="0.3">
      <c r="A71" s="19">
        <v>69</v>
      </c>
      <c r="B71" s="19" t="str">
        <f t="shared" ca="1" si="1"/>
        <v/>
      </c>
      <c r="C71" s="19" t="str">
        <f ca="1">IF(D71="","",INDEX(Raw!A:A,MATCH(D71,Raw!P:P,0)))</f>
        <v/>
      </c>
      <c r="D71" s="69" t="str">
        <f ca="1">IFERROR(LARGE(Raw!P:P,ROW()-2),"")</f>
        <v/>
      </c>
      <c r="E71" s="69" t="str">
        <f ca="1">IF(C71="","",INDEX('Team RBS'!BC:BC,MATCH(C71,'Team RBS'!BE:BE,0)))</f>
        <v/>
      </c>
      <c r="F71" s="69" t="str">
        <f ca="1">IF(C71="","",INDEX('Team RBS'!BG:BG,MATCH(C71,'Team RBS'!BI:BI,0)))</f>
        <v/>
      </c>
      <c r="G71" s="61" t="str">
        <f t="array" aca="1" ref="G71" ca="1">IF(C71="","",COUNTIF(INDIRECT("Math!D"&amp;MATCH(1,Math!B:B,0)&amp;":D"&amp;IFERROR(MATCH(SMALL(Math!B:B,1+COUNTIF(Math!B:B,"&lt;="&amp;"3")),Math!B:B,0)-1,1000)),C71)+COUNTIF(INDIRECT("Math!I"&amp;MATCH(1,Math!G:G,0)&amp;":I"&amp;IFERROR(MATCH(SMALL(Math!G:G,1+COUNTIF(Math!G:G,"&lt;="&amp;"3")),Math!G:G,0)-1,1000)),C71)+COUNTIF(INDIRECT("Math!N"&amp;MATCH(1,Math!L:L,0)&amp;":N"&amp;IFERROR(MATCH(SMALL(Math!L:L,1+COUNTIF(Math!L:L,"&lt;="&amp;"3")),Math!L:L,0)-1,1000)),C71)+COUNTIF(INDIRECT("Music!D"&amp;MATCH(1,Music!B:B,0)&amp;":D"&amp;IFERROR(MATCH(SMALL(Music!B:B,1+COUNTIF(Music!B:B,"&lt;="&amp;"3")),Music!B:B,0)-1,1000)),C71)+COUNTIF(INDIRECT("Music!I"&amp;MATCH(1,Music!G:G,0)&amp;":I"&amp;IFERROR(MATCH(SMALL(Music!G:G,1+COUNTIF(Music!G:G,"&lt;="&amp;"3")),Music!G:G,0)-1,1000)),C71)+COUNTIF(INDIRECT("Music!N"&amp;MATCH(1,Music!L:L,0)&amp;":N"&amp;IFERROR(MATCH(SMALL(Music!L:L,1+COUNTIF(Music!L:L,"&lt;="&amp;"3")),Music!L:L,0)-1,1000)),C71)+ COUNTIF(INDIRECT("Econ!D"&amp;MATCH(1,Econ!B:B,0)&amp;":D"&amp;IFERROR(MATCH(SMALL(Econ!B:B,1+COUNTIF(Econ!B:B,"&lt;="&amp;"3")),Econ!B:B,0)-1,1000)),C71)+COUNTIF(INDIRECT("Econ!I"&amp;MATCH(1,Econ!G:G,0)&amp;":I"&amp;IFERROR(MATCH(SMALL(Econ!G:G,1+COUNTIF(Econ!G:G,"&lt;="&amp;"3")),Econ!G:G,0)-1,1000)),C71)+COUNTIF(INDIRECT("Econ!N"&amp;MATCH(1,Econ!L:L,0)&amp;":N"&amp;IFERROR(MATCH(SMALL(Econ!L:L,1+COUNTIF(Econ!L:L,"&lt;="&amp;"3")),Econ!L:L,0)-1,1000)),C71)+COUNTIF(INDIRECT("Sci!D"&amp;MATCH(1,Sci!B:B,0)&amp;":D"&amp;IFERROR(MATCH(SMALL(Sci!B:B,1+COUNTIF(Sci!B:B,"&lt;="&amp;"3")),Sci!B:B,0)-1,1000)),C71)+COUNTIF(INDIRECT("Sci!I"&amp;MATCH(1,Sci!G:G,0)&amp;":I"&amp;IFERROR(MATCH(SMALL(Sci!G:G,1+COUNTIF(Sci!G:G,"&lt;="&amp;"3")),Sci!G:G,0)-1,1000)),C71)+COUNTIF(INDIRECT("Sci!N"&amp;MATCH(1,Sci!L:L,0)&amp;":N"&amp;IFERROR(MATCH(SMALL(Sci!L:L,1+COUNTIF(Sci!L:L,"&lt;="&amp;"3")),Sci!L:L,0)-1,1000)),C71)+ COUNTIF(INDIRECT("Lit!D"&amp;MATCH(1,Lit!B:B,0)&amp;":D"&amp;IFERROR(MATCH(SMALL(Lit!B:B,1+COUNTIF(Lit!B:B,"&lt;="&amp;"3")),Lit!B:B,0)-1,1000)),C71)+COUNTIF(INDIRECT("Lit!I"&amp;MATCH(1,Lit!G:G,0)&amp;":I"&amp;IFERROR(MATCH(SMALL(Lit!G:G,1+COUNTIF(Lit!G:G,"&lt;="&amp;"3")),Lit!G:G,0)-1,1000)),C71)+COUNTIF(INDIRECT("Lit!N"&amp;MATCH(1,Lit!L:L,0)&amp;":N"&amp;IFERROR(MATCH(SMALL(Lit!L:L,1+COUNTIF(Lit!L:L,"&lt;="&amp;"3")),Lit!L:L,0)-1,1000)),C71)+ COUNTIF(INDIRECT("Art!D"&amp;MATCH(1,Art!B:B,0)&amp;":D"&amp;IFERROR(MATCH(SMALL(Art!B:B,1+COUNTIF(Art!B:B,"&lt;="&amp;"3")),Art!B:B,0)-1,1000)),C71)+COUNTIF(INDIRECT("Art!I"&amp;MATCH(1,Art!G:G,0)&amp;":I"&amp;IFERROR(MATCH(SMALL(Art!G:G,1+COUNTIF(Art!G:G,"&lt;="&amp;"3")),Art!G:G,0)-1,1000)),C71)+COUNTIF(INDIRECT("Art!N"&amp;MATCH(1,Art!L:L,0)&amp;":N"&amp;IFERROR(MATCH(SMALL(Art!L:L,1+COUNTIF(Art!L:L,"&lt;="&amp;"3")),Art!L:L,0)-1,1000)),C71)+ COUNTIF(INDIRECT("SS!D"&amp;MATCH(1,SS!B:B,0)&amp;":D"&amp;IFERROR(MATCH(SMALL(SS!B:B,1+COUNTIF(SS!B:B,"&lt;="&amp;"3")),SS!B:B,0)-1,1000)),C71)+COUNTIF(INDIRECT("SS!I"&amp;MATCH(1,SS!G:G,0)&amp;":I"&amp;IFERROR(MATCH(SMALL(SS!G:G,1+COUNTIF(SS!G:G,"&lt;="&amp;"3")),SS!G:G,0)-1,1000)),C71)+COUNTIF(INDIRECT("SS!N"&amp;MATCH(1,SS!L:L,0)&amp;":N"&amp;IFERROR(MATCH(SMALL(SS!L:L,1+COUNTIF(SS!L:L,"&lt;="&amp;"3")),SS!L:L,0)-1,1000)),C71)+ COUNTIF(INDIRECT("ESSAY!D"&amp;MATCH(1,Essay!B:B,0)&amp;":D"&amp;IFERROR(MATCH(SMALL(Essay!B:B,1+COUNTIF(Essay!B:B,"&lt;="&amp;"3")),Essay!B:B,0)-1,1000)),C71)+COUNTIF(INDIRECT("ESSAY!I"&amp;MATCH(1,Essay!G:G,0)&amp;":I"&amp;IFERROR(MATCH(SMALL(Essay!G:G,1+COUNTIF(Essay!G:G,"&lt;="&amp;"3")),Essay!G:G,0)-1,1000)),C71)+COUNTIF(INDIRECT("ESSAY!N"&amp;MATCH(1,Essay!L:L,0)&amp;":N"&amp;IFERROR(MATCH(SMALL(Essay!L:L,1+COUNTIF(Essay!L:L,"&lt;="&amp;"3")),Essay!L:L,0)-1,1000)),C71)+ COUNTIF(INDIRECT("SPEECH!D"&amp;MATCH(1,Speech!B:B,0)&amp;":D"&amp;IFERROR(MATCH(SMALL(Speech!B:B,1+COUNTIF(Speech!B:B,"&lt;="&amp;"3")),Speech!B:B,0)-1,1000)),C71)+COUNTIF(INDIRECT("SPEECH!I"&amp;MATCH(1,Speech!G:G,0)&amp;":I"&amp;IFERROR(MATCH(SMALL(Speech!G:G,1+COUNTIF(Speech!G:G,"&lt;="&amp;"3")),Speech!G:G,0)-1,1000)),C71)+COUNTIF(INDIRECT("SPEECH!N"&amp;MATCH(1,Speech!L:L,0)&amp;":N"&amp;IFERROR(MATCH(SMALL(Speech!L:L,1+COUNTIF(Speech!L:L,"&lt;="&amp;"3")),Speech!L:L,0)-1,1000)),C71)+ COUNTIF(INDIRECT("INTVIEW!D"&amp;MATCH(1,Intview!B:B,0)&amp;":D"&amp;IFERROR(MATCH(SMALL(Intview!B:B,1+COUNTIF(Intview!B:B,"&lt;="&amp;"3")),Intview!B:B,0)-1,1000)),C71)+COUNTIF(INDIRECT("INTVIEW!I"&amp;MATCH(1,Intview!G:G,0)&amp;":I"&amp;IFERROR(MATCH(SMALL(Intview!G:G,1+COUNTIF(Intview!G:G,"&lt;="&amp;"3")),Intview!G:G,0)-1,1000)),C71)+COUNTIF(INDIRECT("INTVIEW!N"&amp;MATCH(1,Intview!L:L,0)&amp;":N"&amp;IFERROR(MATCH(SMALL(Intview!L:L,1+COUNTIF(Intview!L:L,"&lt;="&amp;"3")),Intview!L:L,0)-1,1000)),C71))</f>
        <v/>
      </c>
    </row>
    <row r="72" spans="1:7" x14ac:dyDescent="0.3">
      <c r="A72" s="19">
        <v>70</v>
      </c>
      <c r="B72" s="19" t="str">
        <f t="shared" ca="1" si="1"/>
        <v/>
      </c>
      <c r="C72" s="19" t="str">
        <f ca="1">IF(D72="","",INDEX(Raw!A:A,MATCH(D72,Raw!P:P,0)))</f>
        <v/>
      </c>
      <c r="D72" s="69" t="str">
        <f ca="1">IFERROR(LARGE(Raw!P:P,ROW()-2),"")</f>
        <v/>
      </c>
      <c r="E72" s="69" t="str">
        <f ca="1">IF(C72="","",INDEX('Team RBS'!BC:BC,MATCH(C72,'Team RBS'!BE:BE,0)))</f>
        <v/>
      </c>
      <c r="F72" s="69" t="str">
        <f ca="1">IF(C72="","",INDEX('Team RBS'!BG:BG,MATCH(C72,'Team RBS'!BI:BI,0)))</f>
        <v/>
      </c>
      <c r="G72" s="61" t="str">
        <f t="array" aca="1" ref="G72" ca="1">IF(C72="","",COUNTIF(INDIRECT("Math!D"&amp;MATCH(1,Math!B:B,0)&amp;":D"&amp;IFERROR(MATCH(SMALL(Math!B:B,1+COUNTIF(Math!B:B,"&lt;="&amp;"3")),Math!B:B,0)-1,1000)),C72)+COUNTIF(INDIRECT("Math!I"&amp;MATCH(1,Math!G:G,0)&amp;":I"&amp;IFERROR(MATCH(SMALL(Math!G:G,1+COUNTIF(Math!G:G,"&lt;="&amp;"3")),Math!G:G,0)-1,1000)),C72)+COUNTIF(INDIRECT("Math!N"&amp;MATCH(1,Math!L:L,0)&amp;":N"&amp;IFERROR(MATCH(SMALL(Math!L:L,1+COUNTIF(Math!L:L,"&lt;="&amp;"3")),Math!L:L,0)-1,1000)),C72)+COUNTIF(INDIRECT("Music!D"&amp;MATCH(1,Music!B:B,0)&amp;":D"&amp;IFERROR(MATCH(SMALL(Music!B:B,1+COUNTIF(Music!B:B,"&lt;="&amp;"3")),Music!B:B,0)-1,1000)),C72)+COUNTIF(INDIRECT("Music!I"&amp;MATCH(1,Music!G:G,0)&amp;":I"&amp;IFERROR(MATCH(SMALL(Music!G:G,1+COUNTIF(Music!G:G,"&lt;="&amp;"3")),Music!G:G,0)-1,1000)),C72)+COUNTIF(INDIRECT("Music!N"&amp;MATCH(1,Music!L:L,0)&amp;":N"&amp;IFERROR(MATCH(SMALL(Music!L:L,1+COUNTIF(Music!L:L,"&lt;="&amp;"3")),Music!L:L,0)-1,1000)),C72)+ COUNTIF(INDIRECT("Econ!D"&amp;MATCH(1,Econ!B:B,0)&amp;":D"&amp;IFERROR(MATCH(SMALL(Econ!B:B,1+COUNTIF(Econ!B:B,"&lt;="&amp;"3")),Econ!B:B,0)-1,1000)),C72)+COUNTIF(INDIRECT("Econ!I"&amp;MATCH(1,Econ!G:G,0)&amp;":I"&amp;IFERROR(MATCH(SMALL(Econ!G:G,1+COUNTIF(Econ!G:G,"&lt;="&amp;"3")),Econ!G:G,0)-1,1000)),C72)+COUNTIF(INDIRECT("Econ!N"&amp;MATCH(1,Econ!L:L,0)&amp;":N"&amp;IFERROR(MATCH(SMALL(Econ!L:L,1+COUNTIF(Econ!L:L,"&lt;="&amp;"3")),Econ!L:L,0)-1,1000)),C72)+COUNTIF(INDIRECT("Sci!D"&amp;MATCH(1,Sci!B:B,0)&amp;":D"&amp;IFERROR(MATCH(SMALL(Sci!B:B,1+COUNTIF(Sci!B:B,"&lt;="&amp;"3")),Sci!B:B,0)-1,1000)),C72)+COUNTIF(INDIRECT("Sci!I"&amp;MATCH(1,Sci!G:G,0)&amp;":I"&amp;IFERROR(MATCH(SMALL(Sci!G:G,1+COUNTIF(Sci!G:G,"&lt;="&amp;"3")),Sci!G:G,0)-1,1000)),C72)+COUNTIF(INDIRECT("Sci!N"&amp;MATCH(1,Sci!L:L,0)&amp;":N"&amp;IFERROR(MATCH(SMALL(Sci!L:L,1+COUNTIF(Sci!L:L,"&lt;="&amp;"3")),Sci!L:L,0)-1,1000)),C72)+ COUNTIF(INDIRECT("Lit!D"&amp;MATCH(1,Lit!B:B,0)&amp;":D"&amp;IFERROR(MATCH(SMALL(Lit!B:B,1+COUNTIF(Lit!B:B,"&lt;="&amp;"3")),Lit!B:B,0)-1,1000)),C72)+COUNTIF(INDIRECT("Lit!I"&amp;MATCH(1,Lit!G:G,0)&amp;":I"&amp;IFERROR(MATCH(SMALL(Lit!G:G,1+COUNTIF(Lit!G:G,"&lt;="&amp;"3")),Lit!G:G,0)-1,1000)),C72)+COUNTIF(INDIRECT("Lit!N"&amp;MATCH(1,Lit!L:L,0)&amp;":N"&amp;IFERROR(MATCH(SMALL(Lit!L:L,1+COUNTIF(Lit!L:L,"&lt;="&amp;"3")),Lit!L:L,0)-1,1000)),C72)+ COUNTIF(INDIRECT("Art!D"&amp;MATCH(1,Art!B:B,0)&amp;":D"&amp;IFERROR(MATCH(SMALL(Art!B:B,1+COUNTIF(Art!B:B,"&lt;="&amp;"3")),Art!B:B,0)-1,1000)),C72)+COUNTIF(INDIRECT("Art!I"&amp;MATCH(1,Art!G:G,0)&amp;":I"&amp;IFERROR(MATCH(SMALL(Art!G:G,1+COUNTIF(Art!G:G,"&lt;="&amp;"3")),Art!G:G,0)-1,1000)),C72)+COUNTIF(INDIRECT("Art!N"&amp;MATCH(1,Art!L:L,0)&amp;":N"&amp;IFERROR(MATCH(SMALL(Art!L:L,1+COUNTIF(Art!L:L,"&lt;="&amp;"3")),Art!L:L,0)-1,1000)),C72)+ COUNTIF(INDIRECT("SS!D"&amp;MATCH(1,SS!B:B,0)&amp;":D"&amp;IFERROR(MATCH(SMALL(SS!B:B,1+COUNTIF(SS!B:B,"&lt;="&amp;"3")),SS!B:B,0)-1,1000)),C72)+COUNTIF(INDIRECT("SS!I"&amp;MATCH(1,SS!G:G,0)&amp;":I"&amp;IFERROR(MATCH(SMALL(SS!G:G,1+COUNTIF(SS!G:G,"&lt;="&amp;"3")),SS!G:G,0)-1,1000)),C72)+COUNTIF(INDIRECT("SS!N"&amp;MATCH(1,SS!L:L,0)&amp;":N"&amp;IFERROR(MATCH(SMALL(SS!L:L,1+COUNTIF(SS!L:L,"&lt;="&amp;"3")),SS!L:L,0)-1,1000)),C72)+ COUNTIF(INDIRECT("ESSAY!D"&amp;MATCH(1,Essay!B:B,0)&amp;":D"&amp;IFERROR(MATCH(SMALL(Essay!B:B,1+COUNTIF(Essay!B:B,"&lt;="&amp;"3")),Essay!B:B,0)-1,1000)),C72)+COUNTIF(INDIRECT("ESSAY!I"&amp;MATCH(1,Essay!G:G,0)&amp;":I"&amp;IFERROR(MATCH(SMALL(Essay!G:G,1+COUNTIF(Essay!G:G,"&lt;="&amp;"3")),Essay!G:G,0)-1,1000)),C72)+COUNTIF(INDIRECT("ESSAY!N"&amp;MATCH(1,Essay!L:L,0)&amp;":N"&amp;IFERROR(MATCH(SMALL(Essay!L:L,1+COUNTIF(Essay!L:L,"&lt;="&amp;"3")),Essay!L:L,0)-1,1000)),C72)+ COUNTIF(INDIRECT("SPEECH!D"&amp;MATCH(1,Speech!B:B,0)&amp;":D"&amp;IFERROR(MATCH(SMALL(Speech!B:B,1+COUNTIF(Speech!B:B,"&lt;="&amp;"3")),Speech!B:B,0)-1,1000)),C72)+COUNTIF(INDIRECT("SPEECH!I"&amp;MATCH(1,Speech!G:G,0)&amp;":I"&amp;IFERROR(MATCH(SMALL(Speech!G:G,1+COUNTIF(Speech!G:G,"&lt;="&amp;"3")),Speech!G:G,0)-1,1000)),C72)+COUNTIF(INDIRECT("SPEECH!N"&amp;MATCH(1,Speech!L:L,0)&amp;":N"&amp;IFERROR(MATCH(SMALL(Speech!L:L,1+COUNTIF(Speech!L:L,"&lt;="&amp;"3")),Speech!L:L,0)-1,1000)),C72)+ COUNTIF(INDIRECT("INTVIEW!D"&amp;MATCH(1,Intview!B:B,0)&amp;":D"&amp;IFERROR(MATCH(SMALL(Intview!B:B,1+COUNTIF(Intview!B:B,"&lt;="&amp;"3")),Intview!B:B,0)-1,1000)),C72)+COUNTIF(INDIRECT("INTVIEW!I"&amp;MATCH(1,Intview!G:G,0)&amp;":I"&amp;IFERROR(MATCH(SMALL(Intview!G:G,1+COUNTIF(Intview!G:G,"&lt;="&amp;"3")),Intview!G:G,0)-1,1000)),C72)+COUNTIF(INDIRECT("INTVIEW!N"&amp;MATCH(1,Intview!L:L,0)&amp;":N"&amp;IFERROR(MATCH(SMALL(Intview!L:L,1+COUNTIF(Intview!L:L,"&lt;="&amp;"3")),Intview!L:L,0)-1,1000)),C72))</f>
        <v/>
      </c>
    </row>
    <row r="73" spans="1:7" x14ac:dyDescent="0.3">
      <c r="A73" s="19">
        <v>71</v>
      </c>
      <c r="B73" s="19" t="str">
        <f t="shared" ca="1" si="1"/>
        <v/>
      </c>
      <c r="C73" s="19" t="str">
        <f ca="1">IF(D73="","",INDEX(Raw!A:A,MATCH(D73,Raw!P:P,0)))</f>
        <v/>
      </c>
      <c r="D73" s="69" t="str">
        <f ca="1">IFERROR(LARGE(Raw!P:P,ROW()-2),"")</f>
        <v/>
      </c>
      <c r="E73" s="69" t="str">
        <f ca="1">IF(C73="","",INDEX('Team RBS'!BC:BC,MATCH(C73,'Team RBS'!BE:BE,0)))</f>
        <v/>
      </c>
      <c r="F73" s="69" t="str">
        <f ca="1">IF(C73="","",INDEX('Team RBS'!BG:BG,MATCH(C73,'Team RBS'!BI:BI,0)))</f>
        <v/>
      </c>
      <c r="G73" s="61" t="str">
        <f t="array" aca="1" ref="G73" ca="1">IF(C73="","",COUNTIF(INDIRECT("Math!D"&amp;MATCH(1,Math!B:B,0)&amp;":D"&amp;IFERROR(MATCH(SMALL(Math!B:B,1+COUNTIF(Math!B:B,"&lt;="&amp;"3")),Math!B:B,0)-1,1000)),C73)+COUNTIF(INDIRECT("Math!I"&amp;MATCH(1,Math!G:G,0)&amp;":I"&amp;IFERROR(MATCH(SMALL(Math!G:G,1+COUNTIF(Math!G:G,"&lt;="&amp;"3")),Math!G:G,0)-1,1000)),C73)+COUNTIF(INDIRECT("Math!N"&amp;MATCH(1,Math!L:L,0)&amp;":N"&amp;IFERROR(MATCH(SMALL(Math!L:L,1+COUNTIF(Math!L:L,"&lt;="&amp;"3")),Math!L:L,0)-1,1000)),C73)+COUNTIF(INDIRECT("Music!D"&amp;MATCH(1,Music!B:B,0)&amp;":D"&amp;IFERROR(MATCH(SMALL(Music!B:B,1+COUNTIF(Music!B:B,"&lt;="&amp;"3")),Music!B:B,0)-1,1000)),C73)+COUNTIF(INDIRECT("Music!I"&amp;MATCH(1,Music!G:G,0)&amp;":I"&amp;IFERROR(MATCH(SMALL(Music!G:G,1+COUNTIF(Music!G:G,"&lt;="&amp;"3")),Music!G:G,0)-1,1000)),C73)+COUNTIF(INDIRECT("Music!N"&amp;MATCH(1,Music!L:L,0)&amp;":N"&amp;IFERROR(MATCH(SMALL(Music!L:L,1+COUNTIF(Music!L:L,"&lt;="&amp;"3")),Music!L:L,0)-1,1000)),C73)+ COUNTIF(INDIRECT("Econ!D"&amp;MATCH(1,Econ!B:B,0)&amp;":D"&amp;IFERROR(MATCH(SMALL(Econ!B:B,1+COUNTIF(Econ!B:B,"&lt;="&amp;"3")),Econ!B:B,0)-1,1000)),C73)+COUNTIF(INDIRECT("Econ!I"&amp;MATCH(1,Econ!G:G,0)&amp;":I"&amp;IFERROR(MATCH(SMALL(Econ!G:G,1+COUNTIF(Econ!G:G,"&lt;="&amp;"3")),Econ!G:G,0)-1,1000)),C73)+COUNTIF(INDIRECT("Econ!N"&amp;MATCH(1,Econ!L:L,0)&amp;":N"&amp;IFERROR(MATCH(SMALL(Econ!L:L,1+COUNTIF(Econ!L:L,"&lt;="&amp;"3")),Econ!L:L,0)-1,1000)),C73)+COUNTIF(INDIRECT("Sci!D"&amp;MATCH(1,Sci!B:B,0)&amp;":D"&amp;IFERROR(MATCH(SMALL(Sci!B:B,1+COUNTIF(Sci!B:B,"&lt;="&amp;"3")),Sci!B:B,0)-1,1000)),C73)+COUNTIF(INDIRECT("Sci!I"&amp;MATCH(1,Sci!G:G,0)&amp;":I"&amp;IFERROR(MATCH(SMALL(Sci!G:G,1+COUNTIF(Sci!G:G,"&lt;="&amp;"3")),Sci!G:G,0)-1,1000)),C73)+COUNTIF(INDIRECT("Sci!N"&amp;MATCH(1,Sci!L:L,0)&amp;":N"&amp;IFERROR(MATCH(SMALL(Sci!L:L,1+COUNTIF(Sci!L:L,"&lt;="&amp;"3")),Sci!L:L,0)-1,1000)),C73)+ COUNTIF(INDIRECT("Lit!D"&amp;MATCH(1,Lit!B:B,0)&amp;":D"&amp;IFERROR(MATCH(SMALL(Lit!B:B,1+COUNTIF(Lit!B:B,"&lt;="&amp;"3")),Lit!B:B,0)-1,1000)),C73)+COUNTIF(INDIRECT("Lit!I"&amp;MATCH(1,Lit!G:G,0)&amp;":I"&amp;IFERROR(MATCH(SMALL(Lit!G:G,1+COUNTIF(Lit!G:G,"&lt;="&amp;"3")),Lit!G:G,0)-1,1000)),C73)+COUNTIF(INDIRECT("Lit!N"&amp;MATCH(1,Lit!L:L,0)&amp;":N"&amp;IFERROR(MATCH(SMALL(Lit!L:L,1+COUNTIF(Lit!L:L,"&lt;="&amp;"3")),Lit!L:L,0)-1,1000)),C73)+ COUNTIF(INDIRECT("Art!D"&amp;MATCH(1,Art!B:B,0)&amp;":D"&amp;IFERROR(MATCH(SMALL(Art!B:B,1+COUNTIF(Art!B:B,"&lt;="&amp;"3")),Art!B:B,0)-1,1000)),C73)+COUNTIF(INDIRECT("Art!I"&amp;MATCH(1,Art!G:G,0)&amp;":I"&amp;IFERROR(MATCH(SMALL(Art!G:G,1+COUNTIF(Art!G:G,"&lt;="&amp;"3")),Art!G:G,0)-1,1000)),C73)+COUNTIF(INDIRECT("Art!N"&amp;MATCH(1,Art!L:L,0)&amp;":N"&amp;IFERROR(MATCH(SMALL(Art!L:L,1+COUNTIF(Art!L:L,"&lt;="&amp;"3")),Art!L:L,0)-1,1000)),C73)+ COUNTIF(INDIRECT("SS!D"&amp;MATCH(1,SS!B:B,0)&amp;":D"&amp;IFERROR(MATCH(SMALL(SS!B:B,1+COUNTIF(SS!B:B,"&lt;="&amp;"3")),SS!B:B,0)-1,1000)),C73)+COUNTIF(INDIRECT("SS!I"&amp;MATCH(1,SS!G:G,0)&amp;":I"&amp;IFERROR(MATCH(SMALL(SS!G:G,1+COUNTIF(SS!G:G,"&lt;="&amp;"3")),SS!G:G,0)-1,1000)),C73)+COUNTIF(INDIRECT("SS!N"&amp;MATCH(1,SS!L:L,0)&amp;":N"&amp;IFERROR(MATCH(SMALL(SS!L:L,1+COUNTIF(SS!L:L,"&lt;="&amp;"3")),SS!L:L,0)-1,1000)),C73)+ COUNTIF(INDIRECT("ESSAY!D"&amp;MATCH(1,Essay!B:B,0)&amp;":D"&amp;IFERROR(MATCH(SMALL(Essay!B:B,1+COUNTIF(Essay!B:B,"&lt;="&amp;"3")),Essay!B:B,0)-1,1000)),C73)+COUNTIF(INDIRECT("ESSAY!I"&amp;MATCH(1,Essay!G:G,0)&amp;":I"&amp;IFERROR(MATCH(SMALL(Essay!G:G,1+COUNTIF(Essay!G:G,"&lt;="&amp;"3")),Essay!G:G,0)-1,1000)),C73)+COUNTIF(INDIRECT("ESSAY!N"&amp;MATCH(1,Essay!L:L,0)&amp;":N"&amp;IFERROR(MATCH(SMALL(Essay!L:L,1+COUNTIF(Essay!L:L,"&lt;="&amp;"3")),Essay!L:L,0)-1,1000)),C73)+ COUNTIF(INDIRECT("SPEECH!D"&amp;MATCH(1,Speech!B:B,0)&amp;":D"&amp;IFERROR(MATCH(SMALL(Speech!B:B,1+COUNTIF(Speech!B:B,"&lt;="&amp;"3")),Speech!B:B,0)-1,1000)),C73)+COUNTIF(INDIRECT("SPEECH!I"&amp;MATCH(1,Speech!G:G,0)&amp;":I"&amp;IFERROR(MATCH(SMALL(Speech!G:G,1+COUNTIF(Speech!G:G,"&lt;="&amp;"3")),Speech!G:G,0)-1,1000)),C73)+COUNTIF(INDIRECT("SPEECH!N"&amp;MATCH(1,Speech!L:L,0)&amp;":N"&amp;IFERROR(MATCH(SMALL(Speech!L:L,1+COUNTIF(Speech!L:L,"&lt;="&amp;"3")),Speech!L:L,0)-1,1000)),C73)+ COUNTIF(INDIRECT("INTVIEW!D"&amp;MATCH(1,Intview!B:B,0)&amp;":D"&amp;IFERROR(MATCH(SMALL(Intview!B:B,1+COUNTIF(Intview!B:B,"&lt;="&amp;"3")),Intview!B:B,0)-1,1000)),C73)+COUNTIF(INDIRECT("INTVIEW!I"&amp;MATCH(1,Intview!G:G,0)&amp;":I"&amp;IFERROR(MATCH(SMALL(Intview!G:G,1+COUNTIF(Intview!G:G,"&lt;="&amp;"3")),Intview!G:G,0)-1,1000)),C73)+COUNTIF(INDIRECT("INTVIEW!N"&amp;MATCH(1,Intview!L:L,0)&amp;":N"&amp;IFERROR(MATCH(SMALL(Intview!L:L,1+COUNTIF(Intview!L:L,"&lt;="&amp;"3")),Intview!L:L,0)-1,1000)),C73))</f>
        <v/>
      </c>
    </row>
    <row r="74" spans="1:7" x14ac:dyDescent="0.3">
      <c r="A74" s="19">
        <v>72</v>
      </c>
      <c r="B74" s="19" t="str">
        <f t="shared" ca="1" si="1"/>
        <v/>
      </c>
      <c r="C74" s="19" t="str">
        <f ca="1">IF(D74="","",INDEX(Raw!A:A,MATCH(D74,Raw!P:P,0)))</f>
        <v/>
      </c>
      <c r="D74" s="69" t="str">
        <f ca="1">IFERROR(LARGE(Raw!P:P,ROW()-2),"")</f>
        <v/>
      </c>
      <c r="E74" s="69" t="str">
        <f ca="1">IF(C74="","",INDEX('Team RBS'!BC:BC,MATCH(C74,'Team RBS'!BE:BE,0)))</f>
        <v/>
      </c>
      <c r="F74" s="69" t="str">
        <f ca="1">IF(C74="","",INDEX('Team RBS'!BG:BG,MATCH(C74,'Team RBS'!BI:BI,0)))</f>
        <v/>
      </c>
      <c r="G74" s="61" t="str">
        <f t="array" aca="1" ref="G74" ca="1">IF(C74="","",COUNTIF(INDIRECT("Math!D"&amp;MATCH(1,Math!B:B,0)&amp;":D"&amp;IFERROR(MATCH(SMALL(Math!B:B,1+COUNTIF(Math!B:B,"&lt;="&amp;"3")),Math!B:B,0)-1,1000)),C74)+COUNTIF(INDIRECT("Math!I"&amp;MATCH(1,Math!G:G,0)&amp;":I"&amp;IFERROR(MATCH(SMALL(Math!G:G,1+COUNTIF(Math!G:G,"&lt;="&amp;"3")),Math!G:G,0)-1,1000)),C74)+COUNTIF(INDIRECT("Math!N"&amp;MATCH(1,Math!L:L,0)&amp;":N"&amp;IFERROR(MATCH(SMALL(Math!L:L,1+COUNTIF(Math!L:L,"&lt;="&amp;"3")),Math!L:L,0)-1,1000)),C74)+COUNTIF(INDIRECT("Music!D"&amp;MATCH(1,Music!B:B,0)&amp;":D"&amp;IFERROR(MATCH(SMALL(Music!B:B,1+COUNTIF(Music!B:B,"&lt;="&amp;"3")),Music!B:B,0)-1,1000)),C74)+COUNTIF(INDIRECT("Music!I"&amp;MATCH(1,Music!G:G,0)&amp;":I"&amp;IFERROR(MATCH(SMALL(Music!G:G,1+COUNTIF(Music!G:G,"&lt;="&amp;"3")),Music!G:G,0)-1,1000)),C74)+COUNTIF(INDIRECT("Music!N"&amp;MATCH(1,Music!L:L,0)&amp;":N"&amp;IFERROR(MATCH(SMALL(Music!L:L,1+COUNTIF(Music!L:L,"&lt;="&amp;"3")),Music!L:L,0)-1,1000)),C74)+ COUNTIF(INDIRECT("Econ!D"&amp;MATCH(1,Econ!B:B,0)&amp;":D"&amp;IFERROR(MATCH(SMALL(Econ!B:B,1+COUNTIF(Econ!B:B,"&lt;="&amp;"3")),Econ!B:B,0)-1,1000)),C74)+COUNTIF(INDIRECT("Econ!I"&amp;MATCH(1,Econ!G:G,0)&amp;":I"&amp;IFERROR(MATCH(SMALL(Econ!G:G,1+COUNTIF(Econ!G:G,"&lt;="&amp;"3")),Econ!G:G,0)-1,1000)),C74)+COUNTIF(INDIRECT("Econ!N"&amp;MATCH(1,Econ!L:L,0)&amp;":N"&amp;IFERROR(MATCH(SMALL(Econ!L:L,1+COUNTIF(Econ!L:L,"&lt;="&amp;"3")),Econ!L:L,0)-1,1000)),C74)+COUNTIF(INDIRECT("Sci!D"&amp;MATCH(1,Sci!B:B,0)&amp;":D"&amp;IFERROR(MATCH(SMALL(Sci!B:B,1+COUNTIF(Sci!B:B,"&lt;="&amp;"3")),Sci!B:B,0)-1,1000)),C74)+COUNTIF(INDIRECT("Sci!I"&amp;MATCH(1,Sci!G:G,0)&amp;":I"&amp;IFERROR(MATCH(SMALL(Sci!G:G,1+COUNTIF(Sci!G:G,"&lt;="&amp;"3")),Sci!G:G,0)-1,1000)),C74)+COUNTIF(INDIRECT("Sci!N"&amp;MATCH(1,Sci!L:L,0)&amp;":N"&amp;IFERROR(MATCH(SMALL(Sci!L:L,1+COUNTIF(Sci!L:L,"&lt;="&amp;"3")),Sci!L:L,0)-1,1000)),C74)+ COUNTIF(INDIRECT("Lit!D"&amp;MATCH(1,Lit!B:B,0)&amp;":D"&amp;IFERROR(MATCH(SMALL(Lit!B:B,1+COUNTIF(Lit!B:B,"&lt;="&amp;"3")),Lit!B:B,0)-1,1000)),C74)+COUNTIF(INDIRECT("Lit!I"&amp;MATCH(1,Lit!G:G,0)&amp;":I"&amp;IFERROR(MATCH(SMALL(Lit!G:G,1+COUNTIF(Lit!G:G,"&lt;="&amp;"3")),Lit!G:G,0)-1,1000)),C74)+COUNTIF(INDIRECT("Lit!N"&amp;MATCH(1,Lit!L:L,0)&amp;":N"&amp;IFERROR(MATCH(SMALL(Lit!L:L,1+COUNTIF(Lit!L:L,"&lt;="&amp;"3")),Lit!L:L,0)-1,1000)),C74)+ COUNTIF(INDIRECT("Art!D"&amp;MATCH(1,Art!B:B,0)&amp;":D"&amp;IFERROR(MATCH(SMALL(Art!B:B,1+COUNTIF(Art!B:B,"&lt;="&amp;"3")),Art!B:B,0)-1,1000)),C74)+COUNTIF(INDIRECT("Art!I"&amp;MATCH(1,Art!G:G,0)&amp;":I"&amp;IFERROR(MATCH(SMALL(Art!G:G,1+COUNTIF(Art!G:G,"&lt;="&amp;"3")),Art!G:G,0)-1,1000)),C74)+COUNTIF(INDIRECT("Art!N"&amp;MATCH(1,Art!L:L,0)&amp;":N"&amp;IFERROR(MATCH(SMALL(Art!L:L,1+COUNTIF(Art!L:L,"&lt;="&amp;"3")),Art!L:L,0)-1,1000)),C74)+ COUNTIF(INDIRECT("SS!D"&amp;MATCH(1,SS!B:B,0)&amp;":D"&amp;IFERROR(MATCH(SMALL(SS!B:B,1+COUNTIF(SS!B:B,"&lt;="&amp;"3")),SS!B:B,0)-1,1000)),C74)+COUNTIF(INDIRECT("SS!I"&amp;MATCH(1,SS!G:G,0)&amp;":I"&amp;IFERROR(MATCH(SMALL(SS!G:G,1+COUNTIF(SS!G:G,"&lt;="&amp;"3")),SS!G:G,0)-1,1000)),C74)+COUNTIF(INDIRECT("SS!N"&amp;MATCH(1,SS!L:L,0)&amp;":N"&amp;IFERROR(MATCH(SMALL(SS!L:L,1+COUNTIF(SS!L:L,"&lt;="&amp;"3")),SS!L:L,0)-1,1000)),C74)+ COUNTIF(INDIRECT("ESSAY!D"&amp;MATCH(1,Essay!B:B,0)&amp;":D"&amp;IFERROR(MATCH(SMALL(Essay!B:B,1+COUNTIF(Essay!B:B,"&lt;="&amp;"3")),Essay!B:B,0)-1,1000)),C74)+COUNTIF(INDIRECT("ESSAY!I"&amp;MATCH(1,Essay!G:G,0)&amp;":I"&amp;IFERROR(MATCH(SMALL(Essay!G:G,1+COUNTIF(Essay!G:G,"&lt;="&amp;"3")),Essay!G:G,0)-1,1000)),C74)+COUNTIF(INDIRECT("ESSAY!N"&amp;MATCH(1,Essay!L:L,0)&amp;":N"&amp;IFERROR(MATCH(SMALL(Essay!L:L,1+COUNTIF(Essay!L:L,"&lt;="&amp;"3")),Essay!L:L,0)-1,1000)),C74)+ COUNTIF(INDIRECT("SPEECH!D"&amp;MATCH(1,Speech!B:B,0)&amp;":D"&amp;IFERROR(MATCH(SMALL(Speech!B:B,1+COUNTIF(Speech!B:B,"&lt;="&amp;"3")),Speech!B:B,0)-1,1000)),C74)+COUNTIF(INDIRECT("SPEECH!I"&amp;MATCH(1,Speech!G:G,0)&amp;":I"&amp;IFERROR(MATCH(SMALL(Speech!G:G,1+COUNTIF(Speech!G:G,"&lt;="&amp;"3")),Speech!G:G,0)-1,1000)),C74)+COUNTIF(INDIRECT("SPEECH!N"&amp;MATCH(1,Speech!L:L,0)&amp;":N"&amp;IFERROR(MATCH(SMALL(Speech!L:L,1+COUNTIF(Speech!L:L,"&lt;="&amp;"3")),Speech!L:L,0)-1,1000)),C74)+ COUNTIF(INDIRECT("INTVIEW!D"&amp;MATCH(1,Intview!B:B,0)&amp;":D"&amp;IFERROR(MATCH(SMALL(Intview!B:B,1+COUNTIF(Intview!B:B,"&lt;="&amp;"3")),Intview!B:B,0)-1,1000)),C74)+COUNTIF(INDIRECT("INTVIEW!I"&amp;MATCH(1,Intview!G:G,0)&amp;":I"&amp;IFERROR(MATCH(SMALL(Intview!G:G,1+COUNTIF(Intview!G:G,"&lt;="&amp;"3")),Intview!G:G,0)-1,1000)),C74)+COUNTIF(INDIRECT("INTVIEW!N"&amp;MATCH(1,Intview!L:L,0)&amp;":N"&amp;IFERROR(MATCH(SMALL(Intview!L:L,1+COUNTIF(Intview!L:L,"&lt;="&amp;"3")),Intview!L:L,0)-1,1000)),C74))</f>
        <v/>
      </c>
    </row>
    <row r="75" spans="1:7" x14ac:dyDescent="0.3">
      <c r="A75" s="19">
        <v>73</v>
      </c>
      <c r="B75" s="19" t="str">
        <f t="shared" ca="1" si="1"/>
        <v/>
      </c>
      <c r="C75" s="19" t="str">
        <f ca="1">IF(D75="","",INDEX(Raw!A:A,MATCH(D75,Raw!P:P,0)))</f>
        <v/>
      </c>
      <c r="D75" s="69" t="str">
        <f ca="1">IFERROR(LARGE(Raw!P:P,ROW()-2),"")</f>
        <v/>
      </c>
      <c r="E75" s="69" t="str">
        <f ca="1">IF(C75="","",INDEX('Team RBS'!BC:BC,MATCH(C75,'Team RBS'!BE:BE,0)))</f>
        <v/>
      </c>
      <c r="F75" s="69" t="str">
        <f ca="1">IF(C75="","",INDEX('Team RBS'!BG:BG,MATCH(C75,'Team RBS'!BI:BI,0)))</f>
        <v/>
      </c>
      <c r="G75" s="61" t="str">
        <f t="array" aca="1" ref="G75" ca="1">IF(C75="","",COUNTIF(INDIRECT("Math!D"&amp;MATCH(1,Math!B:B,0)&amp;":D"&amp;IFERROR(MATCH(SMALL(Math!B:B,1+COUNTIF(Math!B:B,"&lt;="&amp;"3")),Math!B:B,0)-1,1000)),C75)+COUNTIF(INDIRECT("Math!I"&amp;MATCH(1,Math!G:G,0)&amp;":I"&amp;IFERROR(MATCH(SMALL(Math!G:G,1+COUNTIF(Math!G:G,"&lt;="&amp;"3")),Math!G:G,0)-1,1000)),C75)+COUNTIF(INDIRECT("Math!N"&amp;MATCH(1,Math!L:L,0)&amp;":N"&amp;IFERROR(MATCH(SMALL(Math!L:L,1+COUNTIF(Math!L:L,"&lt;="&amp;"3")),Math!L:L,0)-1,1000)),C75)+COUNTIF(INDIRECT("Music!D"&amp;MATCH(1,Music!B:B,0)&amp;":D"&amp;IFERROR(MATCH(SMALL(Music!B:B,1+COUNTIF(Music!B:B,"&lt;="&amp;"3")),Music!B:B,0)-1,1000)),C75)+COUNTIF(INDIRECT("Music!I"&amp;MATCH(1,Music!G:G,0)&amp;":I"&amp;IFERROR(MATCH(SMALL(Music!G:G,1+COUNTIF(Music!G:G,"&lt;="&amp;"3")),Music!G:G,0)-1,1000)),C75)+COUNTIF(INDIRECT("Music!N"&amp;MATCH(1,Music!L:L,0)&amp;":N"&amp;IFERROR(MATCH(SMALL(Music!L:L,1+COUNTIF(Music!L:L,"&lt;="&amp;"3")),Music!L:L,0)-1,1000)),C75)+ COUNTIF(INDIRECT("Econ!D"&amp;MATCH(1,Econ!B:B,0)&amp;":D"&amp;IFERROR(MATCH(SMALL(Econ!B:B,1+COUNTIF(Econ!B:B,"&lt;="&amp;"3")),Econ!B:B,0)-1,1000)),C75)+COUNTIF(INDIRECT("Econ!I"&amp;MATCH(1,Econ!G:G,0)&amp;":I"&amp;IFERROR(MATCH(SMALL(Econ!G:G,1+COUNTIF(Econ!G:G,"&lt;="&amp;"3")),Econ!G:G,0)-1,1000)),C75)+COUNTIF(INDIRECT("Econ!N"&amp;MATCH(1,Econ!L:L,0)&amp;":N"&amp;IFERROR(MATCH(SMALL(Econ!L:L,1+COUNTIF(Econ!L:L,"&lt;="&amp;"3")),Econ!L:L,0)-1,1000)),C75)+COUNTIF(INDIRECT("Sci!D"&amp;MATCH(1,Sci!B:B,0)&amp;":D"&amp;IFERROR(MATCH(SMALL(Sci!B:B,1+COUNTIF(Sci!B:B,"&lt;="&amp;"3")),Sci!B:B,0)-1,1000)),C75)+COUNTIF(INDIRECT("Sci!I"&amp;MATCH(1,Sci!G:G,0)&amp;":I"&amp;IFERROR(MATCH(SMALL(Sci!G:G,1+COUNTIF(Sci!G:G,"&lt;="&amp;"3")),Sci!G:G,0)-1,1000)),C75)+COUNTIF(INDIRECT("Sci!N"&amp;MATCH(1,Sci!L:L,0)&amp;":N"&amp;IFERROR(MATCH(SMALL(Sci!L:L,1+COUNTIF(Sci!L:L,"&lt;="&amp;"3")),Sci!L:L,0)-1,1000)),C75)+ COUNTIF(INDIRECT("Lit!D"&amp;MATCH(1,Lit!B:B,0)&amp;":D"&amp;IFERROR(MATCH(SMALL(Lit!B:B,1+COUNTIF(Lit!B:B,"&lt;="&amp;"3")),Lit!B:B,0)-1,1000)),C75)+COUNTIF(INDIRECT("Lit!I"&amp;MATCH(1,Lit!G:G,0)&amp;":I"&amp;IFERROR(MATCH(SMALL(Lit!G:G,1+COUNTIF(Lit!G:G,"&lt;="&amp;"3")),Lit!G:G,0)-1,1000)),C75)+COUNTIF(INDIRECT("Lit!N"&amp;MATCH(1,Lit!L:L,0)&amp;":N"&amp;IFERROR(MATCH(SMALL(Lit!L:L,1+COUNTIF(Lit!L:L,"&lt;="&amp;"3")),Lit!L:L,0)-1,1000)),C75)+ COUNTIF(INDIRECT("Art!D"&amp;MATCH(1,Art!B:B,0)&amp;":D"&amp;IFERROR(MATCH(SMALL(Art!B:B,1+COUNTIF(Art!B:B,"&lt;="&amp;"3")),Art!B:B,0)-1,1000)),C75)+COUNTIF(INDIRECT("Art!I"&amp;MATCH(1,Art!G:G,0)&amp;":I"&amp;IFERROR(MATCH(SMALL(Art!G:G,1+COUNTIF(Art!G:G,"&lt;="&amp;"3")),Art!G:G,0)-1,1000)),C75)+COUNTIF(INDIRECT("Art!N"&amp;MATCH(1,Art!L:L,0)&amp;":N"&amp;IFERROR(MATCH(SMALL(Art!L:L,1+COUNTIF(Art!L:L,"&lt;="&amp;"3")),Art!L:L,0)-1,1000)),C75)+ COUNTIF(INDIRECT("SS!D"&amp;MATCH(1,SS!B:B,0)&amp;":D"&amp;IFERROR(MATCH(SMALL(SS!B:B,1+COUNTIF(SS!B:B,"&lt;="&amp;"3")),SS!B:B,0)-1,1000)),C75)+COUNTIF(INDIRECT("SS!I"&amp;MATCH(1,SS!G:G,0)&amp;":I"&amp;IFERROR(MATCH(SMALL(SS!G:G,1+COUNTIF(SS!G:G,"&lt;="&amp;"3")),SS!G:G,0)-1,1000)),C75)+COUNTIF(INDIRECT("SS!N"&amp;MATCH(1,SS!L:L,0)&amp;":N"&amp;IFERROR(MATCH(SMALL(SS!L:L,1+COUNTIF(SS!L:L,"&lt;="&amp;"3")),SS!L:L,0)-1,1000)),C75)+ COUNTIF(INDIRECT("ESSAY!D"&amp;MATCH(1,Essay!B:B,0)&amp;":D"&amp;IFERROR(MATCH(SMALL(Essay!B:B,1+COUNTIF(Essay!B:B,"&lt;="&amp;"3")),Essay!B:B,0)-1,1000)),C75)+COUNTIF(INDIRECT("ESSAY!I"&amp;MATCH(1,Essay!G:G,0)&amp;":I"&amp;IFERROR(MATCH(SMALL(Essay!G:G,1+COUNTIF(Essay!G:G,"&lt;="&amp;"3")),Essay!G:G,0)-1,1000)),C75)+COUNTIF(INDIRECT("ESSAY!N"&amp;MATCH(1,Essay!L:L,0)&amp;":N"&amp;IFERROR(MATCH(SMALL(Essay!L:L,1+COUNTIF(Essay!L:L,"&lt;="&amp;"3")),Essay!L:L,0)-1,1000)),C75)+ COUNTIF(INDIRECT("SPEECH!D"&amp;MATCH(1,Speech!B:B,0)&amp;":D"&amp;IFERROR(MATCH(SMALL(Speech!B:B,1+COUNTIF(Speech!B:B,"&lt;="&amp;"3")),Speech!B:B,0)-1,1000)),C75)+COUNTIF(INDIRECT("SPEECH!I"&amp;MATCH(1,Speech!G:G,0)&amp;":I"&amp;IFERROR(MATCH(SMALL(Speech!G:G,1+COUNTIF(Speech!G:G,"&lt;="&amp;"3")),Speech!G:G,0)-1,1000)),C75)+COUNTIF(INDIRECT("SPEECH!N"&amp;MATCH(1,Speech!L:L,0)&amp;":N"&amp;IFERROR(MATCH(SMALL(Speech!L:L,1+COUNTIF(Speech!L:L,"&lt;="&amp;"3")),Speech!L:L,0)-1,1000)),C75)+ COUNTIF(INDIRECT("INTVIEW!D"&amp;MATCH(1,Intview!B:B,0)&amp;":D"&amp;IFERROR(MATCH(SMALL(Intview!B:B,1+COUNTIF(Intview!B:B,"&lt;="&amp;"3")),Intview!B:B,0)-1,1000)),C75)+COUNTIF(INDIRECT("INTVIEW!I"&amp;MATCH(1,Intview!G:G,0)&amp;":I"&amp;IFERROR(MATCH(SMALL(Intview!G:G,1+COUNTIF(Intview!G:G,"&lt;="&amp;"3")),Intview!G:G,0)-1,1000)),C75)+COUNTIF(INDIRECT("INTVIEW!N"&amp;MATCH(1,Intview!L:L,0)&amp;":N"&amp;IFERROR(MATCH(SMALL(Intview!L:L,1+COUNTIF(Intview!L:L,"&lt;="&amp;"3")),Intview!L:L,0)-1,1000)),C75))</f>
        <v/>
      </c>
    </row>
    <row r="76" spans="1:7" x14ac:dyDescent="0.3">
      <c r="A76" s="19">
        <v>74</v>
      </c>
      <c r="B76" s="19" t="str">
        <f t="shared" ca="1" si="1"/>
        <v/>
      </c>
      <c r="C76" s="19" t="str">
        <f ca="1">IF(D76="","",INDEX(Raw!A:A,MATCH(D76,Raw!P:P,0)))</f>
        <v/>
      </c>
      <c r="D76" s="69" t="str">
        <f ca="1">IFERROR(LARGE(Raw!P:P,ROW()-2),"")</f>
        <v/>
      </c>
      <c r="E76" s="69" t="str">
        <f ca="1">IF(C76="","",INDEX('Team RBS'!BC:BC,MATCH(C76,'Team RBS'!BE:BE,0)))</f>
        <v/>
      </c>
      <c r="F76" s="69" t="str">
        <f ca="1">IF(C76="","",INDEX('Team RBS'!BG:BG,MATCH(C76,'Team RBS'!BI:BI,0)))</f>
        <v/>
      </c>
      <c r="G76" s="61" t="str">
        <f t="array" aca="1" ref="G76" ca="1">IF(C76="","",COUNTIF(INDIRECT("Math!D"&amp;MATCH(1,Math!B:B,0)&amp;":D"&amp;IFERROR(MATCH(SMALL(Math!B:B,1+COUNTIF(Math!B:B,"&lt;="&amp;"3")),Math!B:B,0)-1,1000)),C76)+COUNTIF(INDIRECT("Math!I"&amp;MATCH(1,Math!G:G,0)&amp;":I"&amp;IFERROR(MATCH(SMALL(Math!G:G,1+COUNTIF(Math!G:G,"&lt;="&amp;"3")),Math!G:G,0)-1,1000)),C76)+COUNTIF(INDIRECT("Math!N"&amp;MATCH(1,Math!L:L,0)&amp;":N"&amp;IFERROR(MATCH(SMALL(Math!L:L,1+COUNTIF(Math!L:L,"&lt;="&amp;"3")),Math!L:L,0)-1,1000)),C76)+COUNTIF(INDIRECT("Music!D"&amp;MATCH(1,Music!B:B,0)&amp;":D"&amp;IFERROR(MATCH(SMALL(Music!B:B,1+COUNTIF(Music!B:B,"&lt;="&amp;"3")),Music!B:B,0)-1,1000)),C76)+COUNTIF(INDIRECT("Music!I"&amp;MATCH(1,Music!G:G,0)&amp;":I"&amp;IFERROR(MATCH(SMALL(Music!G:G,1+COUNTIF(Music!G:G,"&lt;="&amp;"3")),Music!G:G,0)-1,1000)),C76)+COUNTIF(INDIRECT("Music!N"&amp;MATCH(1,Music!L:L,0)&amp;":N"&amp;IFERROR(MATCH(SMALL(Music!L:L,1+COUNTIF(Music!L:L,"&lt;="&amp;"3")),Music!L:L,0)-1,1000)),C76)+ COUNTIF(INDIRECT("Econ!D"&amp;MATCH(1,Econ!B:B,0)&amp;":D"&amp;IFERROR(MATCH(SMALL(Econ!B:B,1+COUNTIF(Econ!B:B,"&lt;="&amp;"3")),Econ!B:B,0)-1,1000)),C76)+COUNTIF(INDIRECT("Econ!I"&amp;MATCH(1,Econ!G:G,0)&amp;":I"&amp;IFERROR(MATCH(SMALL(Econ!G:G,1+COUNTIF(Econ!G:G,"&lt;="&amp;"3")),Econ!G:G,0)-1,1000)),C76)+COUNTIF(INDIRECT("Econ!N"&amp;MATCH(1,Econ!L:L,0)&amp;":N"&amp;IFERROR(MATCH(SMALL(Econ!L:L,1+COUNTIF(Econ!L:L,"&lt;="&amp;"3")),Econ!L:L,0)-1,1000)),C76)+COUNTIF(INDIRECT("Sci!D"&amp;MATCH(1,Sci!B:B,0)&amp;":D"&amp;IFERROR(MATCH(SMALL(Sci!B:B,1+COUNTIF(Sci!B:B,"&lt;="&amp;"3")),Sci!B:B,0)-1,1000)),C76)+COUNTIF(INDIRECT("Sci!I"&amp;MATCH(1,Sci!G:G,0)&amp;":I"&amp;IFERROR(MATCH(SMALL(Sci!G:G,1+COUNTIF(Sci!G:G,"&lt;="&amp;"3")),Sci!G:G,0)-1,1000)),C76)+COUNTIF(INDIRECT("Sci!N"&amp;MATCH(1,Sci!L:L,0)&amp;":N"&amp;IFERROR(MATCH(SMALL(Sci!L:L,1+COUNTIF(Sci!L:L,"&lt;="&amp;"3")),Sci!L:L,0)-1,1000)),C76)+ COUNTIF(INDIRECT("Lit!D"&amp;MATCH(1,Lit!B:B,0)&amp;":D"&amp;IFERROR(MATCH(SMALL(Lit!B:B,1+COUNTIF(Lit!B:B,"&lt;="&amp;"3")),Lit!B:B,0)-1,1000)),C76)+COUNTIF(INDIRECT("Lit!I"&amp;MATCH(1,Lit!G:G,0)&amp;":I"&amp;IFERROR(MATCH(SMALL(Lit!G:G,1+COUNTIF(Lit!G:G,"&lt;="&amp;"3")),Lit!G:G,0)-1,1000)),C76)+COUNTIF(INDIRECT("Lit!N"&amp;MATCH(1,Lit!L:L,0)&amp;":N"&amp;IFERROR(MATCH(SMALL(Lit!L:L,1+COUNTIF(Lit!L:L,"&lt;="&amp;"3")),Lit!L:L,0)-1,1000)),C76)+ COUNTIF(INDIRECT("Art!D"&amp;MATCH(1,Art!B:B,0)&amp;":D"&amp;IFERROR(MATCH(SMALL(Art!B:B,1+COUNTIF(Art!B:B,"&lt;="&amp;"3")),Art!B:B,0)-1,1000)),C76)+COUNTIF(INDIRECT("Art!I"&amp;MATCH(1,Art!G:G,0)&amp;":I"&amp;IFERROR(MATCH(SMALL(Art!G:G,1+COUNTIF(Art!G:G,"&lt;="&amp;"3")),Art!G:G,0)-1,1000)),C76)+COUNTIF(INDIRECT("Art!N"&amp;MATCH(1,Art!L:L,0)&amp;":N"&amp;IFERROR(MATCH(SMALL(Art!L:L,1+COUNTIF(Art!L:L,"&lt;="&amp;"3")),Art!L:L,0)-1,1000)),C76)+ COUNTIF(INDIRECT("SS!D"&amp;MATCH(1,SS!B:B,0)&amp;":D"&amp;IFERROR(MATCH(SMALL(SS!B:B,1+COUNTIF(SS!B:B,"&lt;="&amp;"3")),SS!B:B,0)-1,1000)),C76)+COUNTIF(INDIRECT("SS!I"&amp;MATCH(1,SS!G:G,0)&amp;":I"&amp;IFERROR(MATCH(SMALL(SS!G:G,1+COUNTIF(SS!G:G,"&lt;="&amp;"3")),SS!G:G,0)-1,1000)),C76)+COUNTIF(INDIRECT("SS!N"&amp;MATCH(1,SS!L:L,0)&amp;":N"&amp;IFERROR(MATCH(SMALL(SS!L:L,1+COUNTIF(SS!L:L,"&lt;="&amp;"3")),SS!L:L,0)-1,1000)),C76)+ COUNTIF(INDIRECT("ESSAY!D"&amp;MATCH(1,Essay!B:B,0)&amp;":D"&amp;IFERROR(MATCH(SMALL(Essay!B:B,1+COUNTIF(Essay!B:B,"&lt;="&amp;"3")),Essay!B:B,0)-1,1000)),C76)+COUNTIF(INDIRECT("ESSAY!I"&amp;MATCH(1,Essay!G:G,0)&amp;":I"&amp;IFERROR(MATCH(SMALL(Essay!G:G,1+COUNTIF(Essay!G:G,"&lt;="&amp;"3")),Essay!G:G,0)-1,1000)),C76)+COUNTIF(INDIRECT("ESSAY!N"&amp;MATCH(1,Essay!L:L,0)&amp;":N"&amp;IFERROR(MATCH(SMALL(Essay!L:L,1+COUNTIF(Essay!L:L,"&lt;="&amp;"3")),Essay!L:L,0)-1,1000)),C76)+ COUNTIF(INDIRECT("SPEECH!D"&amp;MATCH(1,Speech!B:B,0)&amp;":D"&amp;IFERROR(MATCH(SMALL(Speech!B:B,1+COUNTIF(Speech!B:B,"&lt;="&amp;"3")),Speech!B:B,0)-1,1000)),C76)+COUNTIF(INDIRECT("SPEECH!I"&amp;MATCH(1,Speech!G:G,0)&amp;":I"&amp;IFERROR(MATCH(SMALL(Speech!G:G,1+COUNTIF(Speech!G:G,"&lt;="&amp;"3")),Speech!G:G,0)-1,1000)),C76)+COUNTIF(INDIRECT("SPEECH!N"&amp;MATCH(1,Speech!L:L,0)&amp;":N"&amp;IFERROR(MATCH(SMALL(Speech!L:L,1+COUNTIF(Speech!L:L,"&lt;="&amp;"3")),Speech!L:L,0)-1,1000)),C76)+ COUNTIF(INDIRECT("INTVIEW!D"&amp;MATCH(1,Intview!B:B,0)&amp;":D"&amp;IFERROR(MATCH(SMALL(Intview!B:B,1+COUNTIF(Intview!B:B,"&lt;="&amp;"3")),Intview!B:B,0)-1,1000)),C76)+COUNTIF(INDIRECT("INTVIEW!I"&amp;MATCH(1,Intview!G:G,0)&amp;":I"&amp;IFERROR(MATCH(SMALL(Intview!G:G,1+COUNTIF(Intview!G:G,"&lt;="&amp;"3")),Intview!G:G,0)-1,1000)),C76)+COUNTIF(INDIRECT("INTVIEW!N"&amp;MATCH(1,Intview!L:L,0)&amp;":N"&amp;IFERROR(MATCH(SMALL(Intview!L:L,1+COUNTIF(Intview!L:L,"&lt;="&amp;"3")),Intview!L:L,0)-1,1000)),C76))</f>
        <v/>
      </c>
    </row>
    <row r="77" spans="1:7" x14ac:dyDescent="0.3">
      <c r="A77" s="19">
        <v>75</v>
      </c>
      <c r="B77" s="19" t="str">
        <f t="shared" ca="1" si="1"/>
        <v/>
      </c>
      <c r="C77" s="19" t="str">
        <f ca="1">IF(D77="","",INDEX(Raw!A:A,MATCH(D77,Raw!P:P,0)))</f>
        <v/>
      </c>
      <c r="D77" s="69" t="str">
        <f ca="1">IFERROR(LARGE(Raw!P:P,ROW()-2),"")</f>
        <v/>
      </c>
      <c r="E77" s="69" t="str">
        <f ca="1">IF(C77="","",INDEX('Team RBS'!BC:BC,MATCH(C77,'Team RBS'!BE:BE,0)))</f>
        <v/>
      </c>
      <c r="F77" s="69" t="str">
        <f ca="1">IF(C77="","",INDEX('Team RBS'!BG:BG,MATCH(C77,'Team RBS'!BI:BI,0)))</f>
        <v/>
      </c>
      <c r="G77" s="61" t="str">
        <f t="array" aca="1" ref="G77" ca="1">IF(C77="","",COUNTIF(INDIRECT("Math!D"&amp;MATCH(1,Math!B:B,0)&amp;":D"&amp;IFERROR(MATCH(SMALL(Math!B:B,1+COUNTIF(Math!B:B,"&lt;="&amp;"3")),Math!B:B,0)-1,1000)),C77)+COUNTIF(INDIRECT("Math!I"&amp;MATCH(1,Math!G:G,0)&amp;":I"&amp;IFERROR(MATCH(SMALL(Math!G:G,1+COUNTIF(Math!G:G,"&lt;="&amp;"3")),Math!G:G,0)-1,1000)),C77)+COUNTIF(INDIRECT("Math!N"&amp;MATCH(1,Math!L:L,0)&amp;":N"&amp;IFERROR(MATCH(SMALL(Math!L:L,1+COUNTIF(Math!L:L,"&lt;="&amp;"3")),Math!L:L,0)-1,1000)),C77)+COUNTIF(INDIRECT("Music!D"&amp;MATCH(1,Music!B:B,0)&amp;":D"&amp;IFERROR(MATCH(SMALL(Music!B:B,1+COUNTIF(Music!B:B,"&lt;="&amp;"3")),Music!B:B,0)-1,1000)),C77)+COUNTIF(INDIRECT("Music!I"&amp;MATCH(1,Music!G:G,0)&amp;":I"&amp;IFERROR(MATCH(SMALL(Music!G:G,1+COUNTIF(Music!G:G,"&lt;="&amp;"3")),Music!G:G,0)-1,1000)),C77)+COUNTIF(INDIRECT("Music!N"&amp;MATCH(1,Music!L:L,0)&amp;":N"&amp;IFERROR(MATCH(SMALL(Music!L:L,1+COUNTIF(Music!L:L,"&lt;="&amp;"3")),Music!L:L,0)-1,1000)),C77)+ COUNTIF(INDIRECT("Econ!D"&amp;MATCH(1,Econ!B:B,0)&amp;":D"&amp;IFERROR(MATCH(SMALL(Econ!B:B,1+COUNTIF(Econ!B:B,"&lt;="&amp;"3")),Econ!B:B,0)-1,1000)),C77)+COUNTIF(INDIRECT("Econ!I"&amp;MATCH(1,Econ!G:G,0)&amp;":I"&amp;IFERROR(MATCH(SMALL(Econ!G:G,1+COUNTIF(Econ!G:G,"&lt;="&amp;"3")),Econ!G:G,0)-1,1000)),C77)+COUNTIF(INDIRECT("Econ!N"&amp;MATCH(1,Econ!L:L,0)&amp;":N"&amp;IFERROR(MATCH(SMALL(Econ!L:L,1+COUNTIF(Econ!L:L,"&lt;="&amp;"3")),Econ!L:L,0)-1,1000)),C77)+COUNTIF(INDIRECT("Sci!D"&amp;MATCH(1,Sci!B:B,0)&amp;":D"&amp;IFERROR(MATCH(SMALL(Sci!B:B,1+COUNTIF(Sci!B:B,"&lt;="&amp;"3")),Sci!B:B,0)-1,1000)),C77)+COUNTIF(INDIRECT("Sci!I"&amp;MATCH(1,Sci!G:G,0)&amp;":I"&amp;IFERROR(MATCH(SMALL(Sci!G:G,1+COUNTIF(Sci!G:G,"&lt;="&amp;"3")),Sci!G:G,0)-1,1000)),C77)+COUNTIF(INDIRECT("Sci!N"&amp;MATCH(1,Sci!L:L,0)&amp;":N"&amp;IFERROR(MATCH(SMALL(Sci!L:L,1+COUNTIF(Sci!L:L,"&lt;="&amp;"3")),Sci!L:L,0)-1,1000)),C77)+ COUNTIF(INDIRECT("Lit!D"&amp;MATCH(1,Lit!B:B,0)&amp;":D"&amp;IFERROR(MATCH(SMALL(Lit!B:B,1+COUNTIF(Lit!B:B,"&lt;="&amp;"3")),Lit!B:B,0)-1,1000)),C77)+COUNTIF(INDIRECT("Lit!I"&amp;MATCH(1,Lit!G:G,0)&amp;":I"&amp;IFERROR(MATCH(SMALL(Lit!G:G,1+COUNTIF(Lit!G:G,"&lt;="&amp;"3")),Lit!G:G,0)-1,1000)),C77)+COUNTIF(INDIRECT("Lit!N"&amp;MATCH(1,Lit!L:L,0)&amp;":N"&amp;IFERROR(MATCH(SMALL(Lit!L:L,1+COUNTIF(Lit!L:L,"&lt;="&amp;"3")),Lit!L:L,0)-1,1000)),C77)+ COUNTIF(INDIRECT("Art!D"&amp;MATCH(1,Art!B:B,0)&amp;":D"&amp;IFERROR(MATCH(SMALL(Art!B:B,1+COUNTIF(Art!B:B,"&lt;="&amp;"3")),Art!B:B,0)-1,1000)),C77)+COUNTIF(INDIRECT("Art!I"&amp;MATCH(1,Art!G:G,0)&amp;":I"&amp;IFERROR(MATCH(SMALL(Art!G:G,1+COUNTIF(Art!G:G,"&lt;="&amp;"3")),Art!G:G,0)-1,1000)),C77)+COUNTIF(INDIRECT("Art!N"&amp;MATCH(1,Art!L:L,0)&amp;":N"&amp;IFERROR(MATCH(SMALL(Art!L:L,1+COUNTIF(Art!L:L,"&lt;="&amp;"3")),Art!L:L,0)-1,1000)),C77)+ COUNTIF(INDIRECT("SS!D"&amp;MATCH(1,SS!B:B,0)&amp;":D"&amp;IFERROR(MATCH(SMALL(SS!B:B,1+COUNTIF(SS!B:B,"&lt;="&amp;"3")),SS!B:B,0)-1,1000)),C77)+COUNTIF(INDIRECT("SS!I"&amp;MATCH(1,SS!G:G,0)&amp;":I"&amp;IFERROR(MATCH(SMALL(SS!G:G,1+COUNTIF(SS!G:G,"&lt;="&amp;"3")),SS!G:G,0)-1,1000)),C77)+COUNTIF(INDIRECT("SS!N"&amp;MATCH(1,SS!L:L,0)&amp;":N"&amp;IFERROR(MATCH(SMALL(SS!L:L,1+COUNTIF(SS!L:L,"&lt;="&amp;"3")),SS!L:L,0)-1,1000)),C77)+ COUNTIF(INDIRECT("ESSAY!D"&amp;MATCH(1,Essay!B:B,0)&amp;":D"&amp;IFERROR(MATCH(SMALL(Essay!B:B,1+COUNTIF(Essay!B:B,"&lt;="&amp;"3")),Essay!B:B,0)-1,1000)),C77)+COUNTIF(INDIRECT("ESSAY!I"&amp;MATCH(1,Essay!G:G,0)&amp;":I"&amp;IFERROR(MATCH(SMALL(Essay!G:G,1+COUNTIF(Essay!G:G,"&lt;="&amp;"3")),Essay!G:G,0)-1,1000)),C77)+COUNTIF(INDIRECT("ESSAY!N"&amp;MATCH(1,Essay!L:L,0)&amp;":N"&amp;IFERROR(MATCH(SMALL(Essay!L:L,1+COUNTIF(Essay!L:L,"&lt;="&amp;"3")),Essay!L:L,0)-1,1000)),C77)+ COUNTIF(INDIRECT("SPEECH!D"&amp;MATCH(1,Speech!B:B,0)&amp;":D"&amp;IFERROR(MATCH(SMALL(Speech!B:B,1+COUNTIF(Speech!B:B,"&lt;="&amp;"3")),Speech!B:B,0)-1,1000)),C77)+COUNTIF(INDIRECT("SPEECH!I"&amp;MATCH(1,Speech!G:G,0)&amp;":I"&amp;IFERROR(MATCH(SMALL(Speech!G:G,1+COUNTIF(Speech!G:G,"&lt;="&amp;"3")),Speech!G:G,0)-1,1000)),C77)+COUNTIF(INDIRECT("SPEECH!N"&amp;MATCH(1,Speech!L:L,0)&amp;":N"&amp;IFERROR(MATCH(SMALL(Speech!L:L,1+COUNTIF(Speech!L:L,"&lt;="&amp;"3")),Speech!L:L,0)-1,1000)),C77)+ COUNTIF(INDIRECT("INTVIEW!D"&amp;MATCH(1,Intview!B:B,0)&amp;":D"&amp;IFERROR(MATCH(SMALL(Intview!B:B,1+COUNTIF(Intview!B:B,"&lt;="&amp;"3")),Intview!B:B,0)-1,1000)),C77)+COUNTIF(INDIRECT("INTVIEW!I"&amp;MATCH(1,Intview!G:G,0)&amp;":I"&amp;IFERROR(MATCH(SMALL(Intview!G:G,1+COUNTIF(Intview!G:G,"&lt;="&amp;"3")),Intview!G:G,0)-1,1000)),C77)+COUNTIF(INDIRECT("INTVIEW!N"&amp;MATCH(1,Intview!L:L,0)&amp;":N"&amp;IFERROR(MATCH(SMALL(Intview!L:L,1+COUNTIF(Intview!L:L,"&lt;="&amp;"3")),Intview!L:L,0)-1,1000)),C77))</f>
        <v/>
      </c>
    </row>
    <row r="78" spans="1:7" x14ac:dyDescent="0.3">
      <c r="A78" s="19">
        <v>76</v>
      </c>
      <c r="B78" s="19" t="str">
        <f t="shared" ca="1" si="1"/>
        <v/>
      </c>
      <c r="C78" s="19" t="str">
        <f ca="1">IF(D78="","",INDEX(Raw!A:A,MATCH(D78,Raw!P:P,0)))</f>
        <v/>
      </c>
      <c r="D78" s="69" t="str">
        <f ca="1">IFERROR(LARGE(Raw!P:P,ROW()-2),"")</f>
        <v/>
      </c>
      <c r="E78" s="69" t="str">
        <f ca="1">IF(C78="","",INDEX('Team RBS'!BC:BC,MATCH(C78,'Team RBS'!BE:BE,0)))</f>
        <v/>
      </c>
      <c r="F78" s="69" t="str">
        <f ca="1">IF(C78="","",INDEX('Team RBS'!BG:BG,MATCH(C78,'Team RBS'!BI:BI,0)))</f>
        <v/>
      </c>
      <c r="G78" s="61" t="str">
        <f t="array" aca="1" ref="G78" ca="1">IF(C78="","",COUNTIF(INDIRECT("Math!D"&amp;MATCH(1,Math!B:B,0)&amp;":D"&amp;IFERROR(MATCH(SMALL(Math!B:B,1+COUNTIF(Math!B:B,"&lt;="&amp;"3")),Math!B:B,0)-1,1000)),C78)+COUNTIF(INDIRECT("Math!I"&amp;MATCH(1,Math!G:G,0)&amp;":I"&amp;IFERROR(MATCH(SMALL(Math!G:G,1+COUNTIF(Math!G:G,"&lt;="&amp;"3")),Math!G:G,0)-1,1000)),C78)+COUNTIF(INDIRECT("Math!N"&amp;MATCH(1,Math!L:L,0)&amp;":N"&amp;IFERROR(MATCH(SMALL(Math!L:L,1+COUNTIF(Math!L:L,"&lt;="&amp;"3")),Math!L:L,0)-1,1000)),C78)+COUNTIF(INDIRECT("Music!D"&amp;MATCH(1,Music!B:B,0)&amp;":D"&amp;IFERROR(MATCH(SMALL(Music!B:B,1+COUNTIF(Music!B:B,"&lt;="&amp;"3")),Music!B:B,0)-1,1000)),C78)+COUNTIF(INDIRECT("Music!I"&amp;MATCH(1,Music!G:G,0)&amp;":I"&amp;IFERROR(MATCH(SMALL(Music!G:G,1+COUNTIF(Music!G:G,"&lt;="&amp;"3")),Music!G:G,0)-1,1000)),C78)+COUNTIF(INDIRECT("Music!N"&amp;MATCH(1,Music!L:L,0)&amp;":N"&amp;IFERROR(MATCH(SMALL(Music!L:L,1+COUNTIF(Music!L:L,"&lt;="&amp;"3")),Music!L:L,0)-1,1000)),C78)+ COUNTIF(INDIRECT("Econ!D"&amp;MATCH(1,Econ!B:B,0)&amp;":D"&amp;IFERROR(MATCH(SMALL(Econ!B:B,1+COUNTIF(Econ!B:B,"&lt;="&amp;"3")),Econ!B:B,0)-1,1000)),C78)+COUNTIF(INDIRECT("Econ!I"&amp;MATCH(1,Econ!G:G,0)&amp;":I"&amp;IFERROR(MATCH(SMALL(Econ!G:G,1+COUNTIF(Econ!G:G,"&lt;="&amp;"3")),Econ!G:G,0)-1,1000)),C78)+COUNTIF(INDIRECT("Econ!N"&amp;MATCH(1,Econ!L:L,0)&amp;":N"&amp;IFERROR(MATCH(SMALL(Econ!L:L,1+COUNTIF(Econ!L:L,"&lt;="&amp;"3")),Econ!L:L,0)-1,1000)),C78)+COUNTIF(INDIRECT("Sci!D"&amp;MATCH(1,Sci!B:B,0)&amp;":D"&amp;IFERROR(MATCH(SMALL(Sci!B:B,1+COUNTIF(Sci!B:B,"&lt;="&amp;"3")),Sci!B:B,0)-1,1000)),C78)+COUNTIF(INDIRECT("Sci!I"&amp;MATCH(1,Sci!G:G,0)&amp;":I"&amp;IFERROR(MATCH(SMALL(Sci!G:G,1+COUNTIF(Sci!G:G,"&lt;="&amp;"3")),Sci!G:G,0)-1,1000)),C78)+COUNTIF(INDIRECT("Sci!N"&amp;MATCH(1,Sci!L:L,0)&amp;":N"&amp;IFERROR(MATCH(SMALL(Sci!L:L,1+COUNTIF(Sci!L:L,"&lt;="&amp;"3")),Sci!L:L,0)-1,1000)),C78)+ COUNTIF(INDIRECT("Lit!D"&amp;MATCH(1,Lit!B:B,0)&amp;":D"&amp;IFERROR(MATCH(SMALL(Lit!B:B,1+COUNTIF(Lit!B:B,"&lt;="&amp;"3")),Lit!B:B,0)-1,1000)),C78)+COUNTIF(INDIRECT("Lit!I"&amp;MATCH(1,Lit!G:G,0)&amp;":I"&amp;IFERROR(MATCH(SMALL(Lit!G:G,1+COUNTIF(Lit!G:G,"&lt;="&amp;"3")),Lit!G:G,0)-1,1000)),C78)+COUNTIF(INDIRECT("Lit!N"&amp;MATCH(1,Lit!L:L,0)&amp;":N"&amp;IFERROR(MATCH(SMALL(Lit!L:L,1+COUNTIF(Lit!L:L,"&lt;="&amp;"3")),Lit!L:L,0)-1,1000)),C78)+ COUNTIF(INDIRECT("Art!D"&amp;MATCH(1,Art!B:B,0)&amp;":D"&amp;IFERROR(MATCH(SMALL(Art!B:B,1+COUNTIF(Art!B:B,"&lt;="&amp;"3")),Art!B:B,0)-1,1000)),C78)+COUNTIF(INDIRECT("Art!I"&amp;MATCH(1,Art!G:G,0)&amp;":I"&amp;IFERROR(MATCH(SMALL(Art!G:G,1+COUNTIF(Art!G:G,"&lt;="&amp;"3")),Art!G:G,0)-1,1000)),C78)+COUNTIF(INDIRECT("Art!N"&amp;MATCH(1,Art!L:L,0)&amp;":N"&amp;IFERROR(MATCH(SMALL(Art!L:L,1+COUNTIF(Art!L:L,"&lt;="&amp;"3")),Art!L:L,0)-1,1000)),C78)+ COUNTIF(INDIRECT("SS!D"&amp;MATCH(1,SS!B:B,0)&amp;":D"&amp;IFERROR(MATCH(SMALL(SS!B:B,1+COUNTIF(SS!B:B,"&lt;="&amp;"3")),SS!B:B,0)-1,1000)),C78)+COUNTIF(INDIRECT("SS!I"&amp;MATCH(1,SS!G:G,0)&amp;":I"&amp;IFERROR(MATCH(SMALL(SS!G:G,1+COUNTIF(SS!G:G,"&lt;="&amp;"3")),SS!G:G,0)-1,1000)),C78)+COUNTIF(INDIRECT("SS!N"&amp;MATCH(1,SS!L:L,0)&amp;":N"&amp;IFERROR(MATCH(SMALL(SS!L:L,1+COUNTIF(SS!L:L,"&lt;="&amp;"3")),SS!L:L,0)-1,1000)),C78)+ COUNTIF(INDIRECT("ESSAY!D"&amp;MATCH(1,Essay!B:B,0)&amp;":D"&amp;IFERROR(MATCH(SMALL(Essay!B:B,1+COUNTIF(Essay!B:B,"&lt;="&amp;"3")),Essay!B:B,0)-1,1000)),C78)+COUNTIF(INDIRECT("ESSAY!I"&amp;MATCH(1,Essay!G:G,0)&amp;":I"&amp;IFERROR(MATCH(SMALL(Essay!G:G,1+COUNTIF(Essay!G:G,"&lt;="&amp;"3")),Essay!G:G,0)-1,1000)),C78)+COUNTIF(INDIRECT("ESSAY!N"&amp;MATCH(1,Essay!L:L,0)&amp;":N"&amp;IFERROR(MATCH(SMALL(Essay!L:L,1+COUNTIF(Essay!L:L,"&lt;="&amp;"3")),Essay!L:L,0)-1,1000)),C78)+ COUNTIF(INDIRECT("SPEECH!D"&amp;MATCH(1,Speech!B:B,0)&amp;":D"&amp;IFERROR(MATCH(SMALL(Speech!B:B,1+COUNTIF(Speech!B:B,"&lt;="&amp;"3")),Speech!B:B,0)-1,1000)),C78)+COUNTIF(INDIRECT("SPEECH!I"&amp;MATCH(1,Speech!G:G,0)&amp;":I"&amp;IFERROR(MATCH(SMALL(Speech!G:G,1+COUNTIF(Speech!G:G,"&lt;="&amp;"3")),Speech!G:G,0)-1,1000)),C78)+COUNTIF(INDIRECT("SPEECH!N"&amp;MATCH(1,Speech!L:L,0)&amp;":N"&amp;IFERROR(MATCH(SMALL(Speech!L:L,1+COUNTIF(Speech!L:L,"&lt;="&amp;"3")),Speech!L:L,0)-1,1000)),C78)+ COUNTIF(INDIRECT("INTVIEW!D"&amp;MATCH(1,Intview!B:B,0)&amp;":D"&amp;IFERROR(MATCH(SMALL(Intview!B:B,1+COUNTIF(Intview!B:B,"&lt;="&amp;"3")),Intview!B:B,0)-1,1000)),C78)+COUNTIF(INDIRECT("INTVIEW!I"&amp;MATCH(1,Intview!G:G,0)&amp;":I"&amp;IFERROR(MATCH(SMALL(Intview!G:G,1+COUNTIF(Intview!G:G,"&lt;="&amp;"3")),Intview!G:G,0)-1,1000)),C78)+COUNTIF(INDIRECT("INTVIEW!N"&amp;MATCH(1,Intview!L:L,0)&amp;":N"&amp;IFERROR(MATCH(SMALL(Intview!L:L,1+COUNTIF(Intview!L:L,"&lt;="&amp;"3")),Intview!L:L,0)-1,1000)),C78))</f>
        <v/>
      </c>
    </row>
    <row r="79" spans="1:7" x14ac:dyDescent="0.3">
      <c r="A79" s="19">
        <v>77</v>
      </c>
      <c r="B79" s="19" t="str">
        <f t="shared" ca="1" si="1"/>
        <v/>
      </c>
      <c r="C79" s="19" t="str">
        <f ca="1">IF(D79="","",INDEX(Raw!A:A,MATCH(D79,Raw!P:P,0)))</f>
        <v/>
      </c>
      <c r="D79" s="69" t="str">
        <f ca="1">IFERROR(LARGE(Raw!P:P,ROW()-2),"")</f>
        <v/>
      </c>
      <c r="E79" s="69" t="str">
        <f ca="1">IF(C79="","",INDEX('Team RBS'!BC:BC,MATCH(C79,'Team RBS'!BE:BE,0)))</f>
        <v/>
      </c>
      <c r="F79" s="69" t="str">
        <f ca="1">IF(C79="","",INDEX('Team RBS'!BG:BG,MATCH(C79,'Team RBS'!BI:BI,0)))</f>
        <v/>
      </c>
      <c r="G79" s="61" t="str">
        <f t="array" aca="1" ref="G79" ca="1">IF(C79="","",COUNTIF(INDIRECT("Math!D"&amp;MATCH(1,Math!B:B,0)&amp;":D"&amp;IFERROR(MATCH(SMALL(Math!B:B,1+COUNTIF(Math!B:B,"&lt;="&amp;"3")),Math!B:B,0)-1,1000)),C79)+COUNTIF(INDIRECT("Math!I"&amp;MATCH(1,Math!G:G,0)&amp;":I"&amp;IFERROR(MATCH(SMALL(Math!G:G,1+COUNTIF(Math!G:G,"&lt;="&amp;"3")),Math!G:G,0)-1,1000)),C79)+COUNTIF(INDIRECT("Math!N"&amp;MATCH(1,Math!L:L,0)&amp;":N"&amp;IFERROR(MATCH(SMALL(Math!L:L,1+COUNTIF(Math!L:L,"&lt;="&amp;"3")),Math!L:L,0)-1,1000)),C79)+COUNTIF(INDIRECT("Music!D"&amp;MATCH(1,Music!B:B,0)&amp;":D"&amp;IFERROR(MATCH(SMALL(Music!B:B,1+COUNTIF(Music!B:B,"&lt;="&amp;"3")),Music!B:B,0)-1,1000)),C79)+COUNTIF(INDIRECT("Music!I"&amp;MATCH(1,Music!G:G,0)&amp;":I"&amp;IFERROR(MATCH(SMALL(Music!G:G,1+COUNTIF(Music!G:G,"&lt;="&amp;"3")),Music!G:G,0)-1,1000)),C79)+COUNTIF(INDIRECT("Music!N"&amp;MATCH(1,Music!L:L,0)&amp;":N"&amp;IFERROR(MATCH(SMALL(Music!L:L,1+COUNTIF(Music!L:L,"&lt;="&amp;"3")),Music!L:L,0)-1,1000)),C79)+ COUNTIF(INDIRECT("Econ!D"&amp;MATCH(1,Econ!B:B,0)&amp;":D"&amp;IFERROR(MATCH(SMALL(Econ!B:B,1+COUNTIF(Econ!B:B,"&lt;="&amp;"3")),Econ!B:B,0)-1,1000)),C79)+COUNTIF(INDIRECT("Econ!I"&amp;MATCH(1,Econ!G:G,0)&amp;":I"&amp;IFERROR(MATCH(SMALL(Econ!G:G,1+COUNTIF(Econ!G:G,"&lt;="&amp;"3")),Econ!G:G,0)-1,1000)),C79)+COUNTIF(INDIRECT("Econ!N"&amp;MATCH(1,Econ!L:L,0)&amp;":N"&amp;IFERROR(MATCH(SMALL(Econ!L:L,1+COUNTIF(Econ!L:L,"&lt;="&amp;"3")),Econ!L:L,0)-1,1000)),C79)+COUNTIF(INDIRECT("Sci!D"&amp;MATCH(1,Sci!B:B,0)&amp;":D"&amp;IFERROR(MATCH(SMALL(Sci!B:B,1+COUNTIF(Sci!B:B,"&lt;="&amp;"3")),Sci!B:B,0)-1,1000)),C79)+COUNTIF(INDIRECT("Sci!I"&amp;MATCH(1,Sci!G:G,0)&amp;":I"&amp;IFERROR(MATCH(SMALL(Sci!G:G,1+COUNTIF(Sci!G:G,"&lt;="&amp;"3")),Sci!G:G,0)-1,1000)),C79)+COUNTIF(INDIRECT("Sci!N"&amp;MATCH(1,Sci!L:L,0)&amp;":N"&amp;IFERROR(MATCH(SMALL(Sci!L:L,1+COUNTIF(Sci!L:L,"&lt;="&amp;"3")),Sci!L:L,0)-1,1000)),C79)+ COUNTIF(INDIRECT("Lit!D"&amp;MATCH(1,Lit!B:B,0)&amp;":D"&amp;IFERROR(MATCH(SMALL(Lit!B:B,1+COUNTIF(Lit!B:B,"&lt;="&amp;"3")),Lit!B:B,0)-1,1000)),C79)+COUNTIF(INDIRECT("Lit!I"&amp;MATCH(1,Lit!G:G,0)&amp;":I"&amp;IFERROR(MATCH(SMALL(Lit!G:G,1+COUNTIF(Lit!G:G,"&lt;="&amp;"3")),Lit!G:G,0)-1,1000)),C79)+COUNTIF(INDIRECT("Lit!N"&amp;MATCH(1,Lit!L:L,0)&amp;":N"&amp;IFERROR(MATCH(SMALL(Lit!L:L,1+COUNTIF(Lit!L:L,"&lt;="&amp;"3")),Lit!L:L,0)-1,1000)),C79)+ COUNTIF(INDIRECT("Art!D"&amp;MATCH(1,Art!B:B,0)&amp;":D"&amp;IFERROR(MATCH(SMALL(Art!B:B,1+COUNTIF(Art!B:B,"&lt;="&amp;"3")),Art!B:B,0)-1,1000)),C79)+COUNTIF(INDIRECT("Art!I"&amp;MATCH(1,Art!G:G,0)&amp;":I"&amp;IFERROR(MATCH(SMALL(Art!G:G,1+COUNTIF(Art!G:G,"&lt;="&amp;"3")),Art!G:G,0)-1,1000)),C79)+COUNTIF(INDIRECT("Art!N"&amp;MATCH(1,Art!L:L,0)&amp;":N"&amp;IFERROR(MATCH(SMALL(Art!L:L,1+COUNTIF(Art!L:L,"&lt;="&amp;"3")),Art!L:L,0)-1,1000)),C79)+ COUNTIF(INDIRECT("SS!D"&amp;MATCH(1,SS!B:B,0)&amp;":D"&amp;IFERROR(MATCH(SMALL(SS!B:B,1+COUNTIF(SS!B:B,"&lt;="&amp;"3")),SS!B:B,0)-1,1000)),C79)+COUNTIF(INDIRECT("SS!I"&amp;MATCH(1,SS!G:G,0)&amp;":I"&amp;IFERROR(MATCH(SMALL(SS!G:G,1+COUNTIF(SS!G:G,"&lt;="&amp;"3")),SS!G:G,0)-1,1000)),C79)+COUNTIF(INDIRECT("SS!N"&amp;MATCH(1,SS!L:L,0)&amp;":N"&amp;IFERROR(MATCH(SMALL(SS!L:L,1+COUNTIF(SS!L:L,"&lt;="&amp;"3")),SS!L:L,0)-1,1000)),C79)+ COUNTIF(INDIRECT("ESSAY!D"&amp;MATCH(1,Essay!B:B,0)&amp;":D"&amp;IFERROR(MATCH(SMALL(Essay!B:B,1+COUNTIF(Essay!B:B,"&lt;="&amp;"3")),Essay!B:B,0)-1,1000)),C79)+COUNTIF(INDIRECT("ESSAY!I"&amp;MATCH(1,Essay!G:G,0)&amp;":I"&amp;IFERROR(MATCH(SMALL(Essay!G:G,1+COUNTIF(Essay!G:G,"&lt;="&amp;"3")),Essay!G:G,0)-1,1000)),C79)+COUNTIF(INDIRECT("ESSAY!N"&amp;MATCH(1,Essay!L:L,0)&amp;":N"&amp;IFERROR(MATCH(SMALL(Essay!L:L,1+COUNTIF(Essay!L:L,"&lt;="&amp;"3")),Essay!L:L,0)-1,1000)),C79)+ COUNTIF(INDIRECT("SPEECH!D"&amp;MATCH(1,Speech!B:B,0)&amp;":D"&amp;IFERROR(MATCH(SMALL(Speech!B:B,1+COUNTIF(Speech!B:B,"&lt;="&amp;"3")),Speech!B:B,0)-1,1000)),C79)+COUNTIF(INDIRECT("SPEECH!I"&amp;MATCH(1,Speech!G:G,0)&amp;":I"&amp;IFERROR(MATCH(SMALL(Speech!G:G,1+COUNTIF(Speech!G:G,"&lt;="&amp;"3")),Speech!G:G,0)-1,1000)),C79)+COUNTIF(INDIRECT("SPEECH!N"&amp;MATCH(1,Speech!L:L,0)&amp;":N"&amp;IFERROR(MATCH(SMALL(Speech!L:L,1+COUNTIF(Speech!L:L,"&lt;="&amp;"3")),Speech!L:L,0)-1,1000)),C79)+ COUNTIF(INDIRECT("INTVIEW!D"&amp;MATCH(1,Intview!B:B,0)&amp;":D"&amp;IFERROR(MATCH(SMALL(Intview!B:B,1+COUNTIF(Intview!B:B,"&lt;="&amp;"3")),Intview!B:B,0)-1,1000)),C79)+COUNTIF(INDIRECT("INTVIEW!I"&amp;MATCH(1,Intview!G:G,0)&amp;":I"&amp;IFERROR(MATCH(SMALL(Intview!G:G,1+COUNTIF(Intview!G:G,"&lt;="&amp;"3")),Intview!G:G,0)-1,1000)),C79)+COUNTIF(INDIRECT("INTVIEW!N"&amp;MATCH(1,Intview!L:L,0)&amp;":N"&amp;IFERROR(MATCH(SMALL(Intview!L:L,1+COUNTIF(Intview!L:L,"&lt;="&amp;"3")),Intview!L:L,0)-1,1000)),C79))</f>
        <v/>
      </c>
    </row>
    <row r="80" spans="1:7" x14ac:dyDescent="0.3">
      <c r="A80" s="19">
        <v>78</v>
      </c>
      <c r="B80" s="19" t="str">
        <f t="shared" ca="1" si="1"/>
        <v/>
      </c>
      <c r="C80" s="19" t="str">
        <f ca="1">IF(D80="","",INDEX(Raw!A:A,MATCH(D80,Raw!P:P,0)))</f>
        <v/>
      </c>
      <c r="D80" s="69" t="str">
        <f ca="1">IFERROR(LARGE(Raw!P:P,ROW()-2),"")</f>
        <v/>
      </c>
      <c r="E80" s="69" t="str">
        <f ca="1">IF(C80="","",INDEX('Team RBS'!BC:BC,MATCH(C80,'Team RBS'!BE:BE,0)))</f>
        <v/>
      </c>
      <c r="F80" s="69" t="str">
        <f ca="1">IF(C80="","",INDEX('Team RBS'!BG:BG,MATCH(C80,'Team RBS'!BI:BI,0)))</f>
        <v/>
      </c>
      <c r="G80" s="61" t="str">
        <f t="array" aca="1" ref="G80" ca="1">IF(C80="","",COUNTIF(INDIRECT("Math!D"&amp;MATCH(1,Math!B:B,0)&amp;":D"&amp;IFERROR(MATCH(SMALL(Math!B:B,1+COUNTIF(Math!B:B,"&lt;="&amp;"3")),Math!B:B,0)-1,1000)),C80)+COUNTIF(INDIRECT("Math!I"&amp;MATCH(1,Math!G:G,0)&amp;":I"&amp;IFERROR(MATCH(SMALL(Math!G:G,1+COUNTIF(Math!G:G,"&lt;="&amp;"3")),Math!G:G,0)-1,1000)),C80)+COUNTIF(INDIRECT("Math!N"&amp;MATCH(1,Math!L:L,0)&amp;":N"&amp;IFERROR(MATCH(SMALL(Math!L:L,1+COUNTIF(Math!L:L,"&lt;="&amp;"3")),Math!L:L,0)-1,1000)),C80)+COUNTIF(INDIRECT("Music!D"&amp;MATCH(1,Music!B:B,0)&amp;":D"&amp;IFERROR(MATCH(SMALL(Music!B:B,1+COUNTIF(Music!B:B,"&lt;="&amp;"3")),Music!B:B,0)-1,1000)),C80)+COUNTIF(INDIRECT("Music!I"&amp;MATCH(1,Music!G:G,0)&amp;":I"&amp;IFERROR(MATCH(SMALL(Music!G:G,1+COUNTIF(Music!G:G,"&lt;="&amp;"3")),Music!G:G,0)-1,1000)),C80)+COUNTIF(INDIRECT("Music!N"&amp;MATCH(1,Music!L:L,0)&amp;":N"&amp;IFERROR(MATCH(SMALL(Music!L:L,1+COUNTIF(Music!L:L,"&lt;="&amp;"3")),Music!L:L,0)-1,1000)),C80)+ COUNTIF(INDIRECT("Econ!D"&amp;MATCH(1,Econ!B:B,0)&amp;":D"&amp;IFERROR(MATCH(SMALL(Econ!B:B,1+COUNTIF(Econ!B:B,"&lt;="&amp;"3")),Econ!B:B,0)-1,1000)),C80)+COUNTIF(INDIRECT("Econ!I"&amp;MATCH(1,Econ!G:G,0)&amp;":I"&amp;IFERROR(MATCH(SMALL(Econ!G:G,1+COUNTIF(Econ!G:G,"&lt;="&amp;"3")),Econ!G:G,0)-1,1000)),C80)+COUNTIF(INDIRECT("Econ!N"&amp;MATCH(1,Econ!L:L,0)&amp;":N"&amp;IFERROR(MATCH(SMALL(Econ!L:L,1+COUNTIF(Econ!L:L,"&lt;="&amp;"3")),Econ!L:L,0)-1,1000)),C80)+COUNTIF(INDIRECT("Sci!D"&amp;MATCH(1,Sci!B:B,0)&amp;":D"&amp;IFERROR(MATCH(SMALL(Sci!B:B,1+COUNTIF(Sci!B:B,"&lt;="&amp;"3")),Sci!B:B,0)-1,1000)),C80)+COUNTIF(INDIRECT("Sci!I"&amp;MATCH(1,Sci!G:G,0)&amp;":I"&amp;IFERROR(MATCH(SMALL(Sci!G:G,1+COUNTIF(Sci!G:G,"&lt;="&amp;"3")),Sci!G:G,0)-1,1000)),C80)+COUNTIF(INDIRECT("Sci!N"&amp;MATCH(1,Sci!L:L,0)&amp;":N"&amp;IFERROR(MATCH(SMALL(Sci!L:L,1+COUNTIF(Sci!L:L,"&lt;="&amp;"3")),Sci!L:L,0)-1,1000)),C80)+ COUNTIF(INDIRECT("Lit!D"&amp;MATCH(1,Lit!B:B,0)&amp;":D"&amp;IFERROR(MATCH(SMALL(Lit!B:B,1+COUNTIF(Lit!B:B,"&lt;="&amp;"3")),Lit!B:B,0)-1,1000)),C80)+COUNTIF(INDIRECT("Lit!I"&amp;MATCH(1,Lit!G:G,0)&amp;":I"&amp;IFERROR(MATCH(SMALL(Lit!G:G,1+COUNTIF(Lit!G:G,"&lt;="&amp;"3")),Lit!G:G,0)-1,1000)),C80)+COUNTIF(INDIRECT("Lit!N"&amp;MATCH(1,Lit!L:L,0)&amp;":N"&amp;IFERROR(MATCH(SMALL(Lit!L:L,1+COUNTIF(Lit!L:L,"&lt;="&amp;"3")),Lit!L:L,0)-1,1000)),C80)+ COUNTIF(INDIRECT("Art!D"&amp;MATCH(1,Art!B:B,0)&amp;":D"&amp;IFERROR(MATCH(SMALL(Art!B:B,1+COUNTIF(Art!B:B,"&lt;="&amp;"3")),Art!B:B,0)-1,1000)),C80)+COUNTIF(INDIRECT("Art!I"&amp;MATCH(1,Art!G:G,0)&amp;":I"&amp;IFERROR(MATCH(SMALL(Art!G:G,1+COUNTIF(Art!G:G,"&lt;="&amp;"3")),Art!G:G,0)-1,1000)),C80)+COUNTIF(INDIRECT("Art!N"&amp;MATCH(1,Art!L:L,0)&amp;":N"&amp;IFERROR(MATCH(SMALL(Art!L:L,1+COUNTIF(Art!L:L,"&lt;="&amp;"3")),Art!L:L,0)-1,1000)),C80)+ COUNTIF(INDIRECT("SS!D"&amp;MATCH(1,SS!B:B,0)&amp;":D"&amp;IFERROR(MATCH(SMALL(SS!B:B,1+COUNTIF(SS!B:B,"&lt;="&amp;"3")),SS!B:B,0)-1,1000)),C80)+COUNTIF(INDIRECT("SS!I"&amp;MATCH(1,SS!G:G,0)&amp;":I"&amp;IFERROR(MATCH(SMALL(SS!G:G,1+COUNTIF(SS!G:G,"&lt;="&amp;"3")),SS!G:G,0)-1,1000)),C80)+COUNTIF(INDIRECT("SS!N"&amp;MATCH(1,SS!L:L,0)&amp;":N"&amp;IFERROR(MATCH(SMALL(SS!L:L,1+COUNTIF(SS!L:L,"&lt;="&amp;"3")),SS!L:L,0)-1,1000)),C80)+ COUNTIF(INDIRECT("ESSAY!D"&amp;MATCH(1,Essay!B:B,0)&amp;":D"&amp;IFERROR(MATCH(SMALL(Essay!B:B,1+COUNTIF(Essay!B:B,"&lt;="&amp;"3")),Essay!B:B,0)-1,1000)),C80)+COUNTIF(INDIRECT("ESSAY!I"&amp;MATCH(1,Essay!G:G,0)&amp;":I"&amp;IFERROR(MATCH(SMALL(Essay!G:G,1+COUNTIF(Essay!G:G,"&lt;="&amp;"3")),Essay!G:G,0)-1,1000)),C80)+COUNTIF(INDIRECT("ESSAY!N"&amp;MATCH(1,Essay!L:L,0)&amp;":N"&amp;IFERROR(MATCH(SMALL(Essay!L:L,1+COUNTIF(Essay!L:L,"&lt;="&amp;"3")),Essay!L:L,0)-1,1000)),C80)+ COUNTIF(INDIRECT("SPEECH!D"&amp;MATCH(1,Speech!B:B,0)&amp;":D"&amp;IFERROR(MATCH(SMALL(Speech!B:B,1+COUNTIF(Speech!B:B,"&lt;="&amp;"3")),Speech!B:B,0)-1,1000)),C80)+COUNTIF(INDIRECT("SPEECH!I"&amp;MATCH(1,Speech!G:G,0)&amp;":I"&amp;IFERROR(MATCH(SMALL(Speech!G:G,1+COUNTIF(Speech!G:G,"&lt;="&amp;"3")),Speech!G:G,0)-1,1000)),C80)+COUNTIF(INDIRECT("SPEECH!N"&amp;MATCH(1,Speech!L:L,0)&amp;":N"&amp;IFERROR(MATCH(SMALL(Speech!L:L,1+COUNTIF(Speech!L:L,"&lt;="&amp;"3")),Speech!L:L,0)-1,1000)),C80)+ COUNTIF(INDIRECT("INTVIEW!D"&amp;MATCH(1,Intview!B:B,0)&amp;":D"&amp;IFERROR(MATCH(SMALL(Intview!B:B,1+COUNTIF(Intview!B:B,"&lt;="&amp;"3")),Intview!B:B,0)-1,1000)),C80)+COUNTIF(INDIRECT("INTVIEW!I"&amp;MATCH(1,Intview!G:G,0)&amp;":I"&amp;IFERROR(MATCH(SMALL(Intview!G:G,1+COUNTIF(Intview!G:G,"&lt;="&amp;"3")),Intview!G:G,0)-1,1000)),C80)+COUNTIF(INDIRECT("INTVIEW!N"&amp;MATCH(1,Intview!L:L,0)&amp;":N"&amp;IFERROR(MATCH(SMALL(Intview!L:L,1+COUNTIF(Intview!L:L,"&lt;="&amp;"3")),Intview!L:L,0)-1,1000)),C80))</f>
        <v/>
      </c>
    </row>
    <row r="81" spans="1:7" x14ac:dyDescent="0.3">
      <c r="A81" s="19">
        <v>79</v>
      </c>
      <c r="B81" s="19" t="str">
        <f t="shared" ca="1" si="1"/>
        <v/>
      </c>
      <c r="C81" s="19" t="str">
        <f ca="1">IF(D81="","",INDEX(Raw!A:A,MATCH(D81,Raw!P:P,0)))</f>
        <v/>
      </c>
      <c r="D81" s="69" t="str">
        <f ca="1">IFERROR(LARGE(Raw!P:P,ROW()-2),"")</f>
        <v/>
      </c>
      <c r="E81" s="69" t="str">
        <f ca="1">IF(C81="","",INDEX('Team RBS'!BC:BC,MATCH(C81,'Team RBS'!BE:BE,0)))</f>
        <v/>
      </c>
      <c r="F81" s="69" t="str">
        <f ca="1">IF(C81="","",INDEX('Team RBS'!BG:BG,MATCH(C81,'Team RBS'!BI:BI,0)))</f>
        <v/>
      </c>
      <c r="G81" s="61" t="str">
        <f t="array" aca="1" ref="G81" ca="1">IF(C81="","",COUNTIF(INDIRECT("Math!D"&amp;MATCH(1,Math!B:B,0)&amp;":D"&amp;IFERROR(MATCH(SMALL(Math!B:B,1+COUNTIF(Math!B:B,"&lt;="&amp;"3")),Math!B:B,0)-1,1000)),C81)+COUNTIF(INDIRECT("Math!I"&amp;MATCH(1,Math!G:G,0)&amp;":I"&amp;IFERROR(MATCH(SMALL(Math!G:G,1+COUNTIF(Math!G:G,"&lt;="&amp;"3")),Math!G:G,0)-1,1000)),C81)+COUNTIF(INDIRECT("Math!N"&amp;MATCH(1,Math!L:L,0)&amp;":N"&amp;IFERROR(MATCH(SMALL(Math!L:L,1+COUNTIF(Math!L:L,"&lt;="&amp;"3")),Math!L:L,0)-1,1000)),C81)+COUNTIF(INDIRECT("Music!D"&amp;MATCH(1,Music!B:B,0)&amp;":D"&amp;IFERROR(MATCH(SMALL(Music!B:B,1+COUNTIF(Music!B:B,"&lt;="&amp;"3")),Music!B:B,0)-1,1000)),C81)+COUNTIF(INDIRECT("Music!I"&amp;MATCH(1,Music!G:G,0)&amp;":I"&amp;IFERROR(MATCH(SMALL(Music!G:G,1+COUNTIF(Music!G:G,"&lt;="&amp;"3")),Music!G:G,0)-1,1000)),C81)+COUNTIF(INDIRECT("Music!N"&amp;MATCH(1,Music!L:L,0)&amp;":N"&amp;IFERROR(MATCH(SMALL(Music!L:L,1+COUNTIF(Music!L:L,"&lt;="&amp;"3")),Music!L:L,0)-1,1000)),C81)+ COUNTIF(INDIRECT("Econ!D"&amp;MATCH(1,Econ!B:B,0)&amp;":D"&amp;IFERROR(MATCH(SMALL(Econ!B:B,1+COUNTIF(Econ!B:B,"&lt;="&amp;"3")),Econ!B:B,0)-1,1000)),C81)+COUNTIF(INDIRECT("Econ!I"&amp;MATCH(1,Econ!G:G,0)&amp;":I"&amp;IFERROR(MATCH(SMALL(Econ!G:G,1+COUNTIF(Econ!G:G,"&lt;="&amp;"3")),Econ!G:G,0)-1,1000)),C81)+COUNTIF(INDIRECT("Econ!N"&amp;MATCH(1,Econ!L:L,0)&amp;":N"&amp;IFERROR(MATCH(SMALL(Econ!L:L,1+COUNTIF(Econ!L:L,"&lt;="&amp;"3")),Econ!L:L,0)-1,1000)),C81)+COUNTIF(INDIRECT("Sci!D"&amp;MATCH(1,Sci!B:B,0)&amp;":D"&amp;IFERROR(MATCH(SMALL(Sci!B:B,1+COUNTIF(Sci!B:B,"&lt;="&amp;"3")),Sci!B:B,0)-1,1000)),C81)+COUNTIF(INDIRECT("Sci!I"&amp;MATCH(1,Sci!G:G,0)&amp;":I"&amp;IFERROR(MATCH(SMALL(Sci!G:G,1+COUNTIF(Sci!G:G,"&lt;="&amp;"3")),Sci!G:G,0)-1,1000)),C81)+COUNTIF(INDIRECT("Sci!N"&amp;MATCH(1,Sci!L:L,0)&amp;":N"&amp;IFERROR(MATCH(SMALL(Sci!L:L,1+COUNTIF(Sci!L:L,"&lt;="&amp;"3")),Sci!L:L,0)-1,1000)),C81)+ COUNTIF(INDIRECT("Lit!D"&amp;MATCH(1,Lit!B:B,0)&amp;":D"&amp;IFERROR(MATCH(SMALL(Lit!B:B,1+COUNTIF(Lit!B:B,"&lt;="&amp;"3")),Lit!B:B,0)-1,1000)),C81)+COUNTIF(INDIRECT("Lit!I"&amp;MATCH(1,Lit!G:G,0)&amp;":I"&amp;IFERROR(MATCH(SMALL(Lit!G:G,1+COUNTIF(Lit!G:G,"&lt;="&amp;"3")),Lit!G:G,0)-1,1000)),C81)+COUNTIF(INDIRECT("Lit!N"&amp;MATCH(1,Lit!L:L,0)&amp;":N"&amp;IFERROR(MATCH(SMALL(Lit!L:L,1+COUNTIF(Lit!L:L,"&lt;="&amp;"3")),Lit!L:L,0)-1,1000)),C81)+ COUNTIF(INDIRECT("Art!D"&amp;MATCH(1,Art!B:B,0)&amp;":D"&amp;IFERROR(MATCH(SMALL(Art!B:B,1+COUNTIF(Art!B:B,"&lt;="&amp;"3")),Art!B:B,0)-1,1000)),C81)+COUNTIF(INDIRECT("Art!I"&amp;MATCH(1,Art!G:G,0)&amp;":I"&amp;IFERROR(MATCH(SMALL(Art!G:G,1+COUNTIF(Art!G:G,"&lt;="&amp;"3")),Art!G:G,0)-1,1000)),C81)+COUNTIF(INDIRECT("Art!N"&amp;MATCH(1,Art!L:L,0)&amp;":N"&amp;IFERROR(MATCH(SMALL(Art!L:L,1+COUNTIF(Art!L:L,"&lt;="&amp;"3")),Art!L:L,0)-1,1000)),C81)+ COUNTIF(INDIRECT("SS!D"&amp;MATCH(1,SS!B:B,0)&amp;":D"&amp;IFERROR(MATCH(SMALL(SS!B:B,1+COUNTIF(SS!B:B,"&lt;="&amp;"3")),SS!B:B,0)-1,1000)),C81)+COUNTIF(INDIRECT("SS!I"&amp;MATCH(1,SS!G:G,0)&amp;":I"&amp;IFERROR(MATCH(SMALL(SS!G:G,1+COUNTIF(SS!G:G,"&lt;="&amp;"3")),SS!G:G,0)-1,1000)),C81)+COUNTIF(INDIRECT("SS!N"&amp;MATCH(1,SS!L:L,0)&amp;":N"&amp;IFERROR(MATCH(SMALL(SS!L:L,1+COUNTIF(SS!L:L,"&lt;="&amp;"3")),SS!L:L,0)-1,1000)),C81)+ COUNTIF(INDIRECT("ESSAY!D"&amp;MATCH(1,Essay!B:B,0)&amp;":D"&amp;IFERROR(MATCH(SMALL(Essay!B:B,1+COUNTIF(Essay!B:B,"&lt;="&amp;"3")),Essay!B:B,0)-1,1000)),C81)+COUNTIF(INDIRECT("ESSAY!I"&amp;MATCH(1,Essay!G:G,0)&amp;":I"&amp;IFERROR(MATCH(SMALL(Essay!G:G,1+COUNTIF(Essay!G:G,"&lt;="&amp;"3")),Essay!G:G,0)-1,1000)),C81)+COUNTIF(INDIRECT("ESSAY!N"&amp;MATCH(1,Essay!L:L,0)&amp;":N"&amp;IFERROR(MATCH(SMALL(Essay!L:L,1+COUNTIF(Essay!L:L,"&lt;="&amp;"3")),Essay!L:L,0)-1,1000)),C81)+ COUNTIF(INDIRECT("SPEECH!D"&amp;MATCH(1,Speech!B:B,0)&amp;":D"&amp;IFERROR(MATCH(SMALL(Speech!B:B,1+COUNTIF(Speech!B:B,"&lt;="&amp;"3")),Speech!B:B,0)-1,1000)),C81)+COUNTIF(INDIRECT("SPEECH!I"&amp;MATCH(1,Speech!G:G,0)&amp;":I"&amp;IFERROR(MATCH(SMALL(Speech!G:G,1+COUNTIF(Speech!G:G,"&lt;="&amp;"3")),Speech!G:G,0)-1,1000)),C81)+COUNTIF(INDIRECT("SPEECH!N"&amp;MATCH(1,Speech!L:L,0)&amp;":N"&amp;IFERROR(MATCH(SMALL(Speech!L:L,1+COUNTIF(Speech!L:L,"&lt;="&amp;"3")),Speech!L:L,0)-1,1000)),C81)+ COUNTIF(INDIRECT("INTVIEW!D"&amp;MATCH(1,Intview!B:B,0)&amp;":D"&amp;IFERROR(MATCH(SMALL(Intview!B:B,1+COUNTIF(Intview!B:B,"&lt;="&amp;"3")),Intview!B:B,0)-1,1000)),C81)+COUNTIF(INDIRECT("INTVIEW!I"&amp;MATCH(1,Intview!G:G,0)&amp;":I"&amp;IFERROR(MATCH(SMALL(Intview!G:G,1+COUNTIF(Intview!G:G,"&lt;="&amp;"3")),Intview!G:G,0)-1,1000)),C81)+COUNTIF(INDIRECT("INTVIEW!N"&amp;MATCH(1,Intview!L:L,0)&amp;":N"&amp;IFERROR(MATCH(SMALL(Intview!L:L,1+COUNTIF(Intview!L:L,"&lt;="&amp;"3")),Intview!L:L,0)-1,1000)),C81))</f>
        <v/>
      </c>
    </row>
    <row r="82" spans="1:7" x14ac:dyDescent="0.3">
      <c r="A82" s="19">
        <v>80</v>
      </c>
      <c r="B82" s="19" t="str">
        <f t="shared" ca="1" si="1"/>
        <v/>
      </c>
      <c r="C82" s="19" t="str">
        <f ca="1">IF(D82="","",INDEX(Raw!A:A,MATCH(D82,Raw!P:P,0)))</f>
        <v/>
      </c>
      <c r="D82" s="69" t="str">
        <f ca="1">IFERROR(LARGE(Raw!P:P,ROW()-2),"")</f>
        <v/>
      </c>
      <c r="E82" s="69" t="str">
        <f ca="1">IF(C82="","",INDEX('Team RBS'!BC:BC,MATCH(C82,'Team RBS'!BE:BE,0)))</f>
        <v/>
      </c>
      <c r="F82" s="69" t="str">
        <f ca="1">IF(C82="","",INDEX('Team RBS'!BG:BG,MATCH(C82,'Team RBS'!BI:BI,0)))</f>
        <v/>
      </c>
      <c r="G82" s="61" t="str">
        <f t="array" aca="1" ref="G82" ca="1">IF(C82="","",COUNTIF(INDIRECT("Math!D"&amp;MATCH(1,Math!B:B,0)&amp;":D"&amp;IFERROR(MATCH(SMALL(Math!B:B,1+COUNTIF(Math!B:B,"&lt;="&amp;"3")),Math!B:B,0)-1,1000)),C82)+COUNTIF(INDIRECT("Math!I"&amp;MATCH(1,Math!G:G,0)&amp;":I"&amp;IFERROR(MATCH(SMALL(Math!G:G,1+COUNTIF(Math!G:G,"&lt;="&amp;"3")),Math!G:G,0)-1,1000)),C82)+COUNTIF(INDIRECT("Math!N"&amp;MATCH(1,Math!L:L,0)&amp;":N"&amp;IFERROR(MATCH(SMALL(Math!L:L,1+COUNTIF(Math!L:L,"&lt;="&amp;"3")),Math!L:L,0)-1,1000)),C82)+COUNTIF(INDIRECT("Music!D"&amp;MATCH(1,Music!B:B,0)&amp;":D"&amp;IFERROR(MATCH(SMALL(Music!B:B,1+COUNTIF(Music!B:B,"&lt;="&amp;"3")),Music!B:B,0)-1,1000)),C82)+COUNTIF(INDIRECT("Music!I"&amp;MATCH(1,Music!G:G,0)&amp;":I"&amp;IFERROR(MATCH(SMALL(Music!G:G,1+COUNTIF(Music!G:G,"&lt;="&amp;"3")),Music!G:G,0)-1,1000)),C82)+COUNTIF(INDIRECT("Music!N"&amp;MATCH(1,Music!L:L,0)&amp;":N"&amp;IFERROR(MATCH(SMALL(Music!L:L,1+COUNTIF(Music!L:L,"&lt;="&amp;"3")),Music!L:L,0)-1,1000)),C82)+ COUNTIF(INDIRECT("Econ!D"&amp;MATCH(1,Econ!B:B,0)&amp;":D"&amp;IFERROR(MATCH(SMALL(Econ!B:B,1+COUNTIF(Econ!B:B,"&lt;="&amp;"3")),Econ!B:B,0)-1,1000)),C82)+COUNTIF(INDIRECT("Econ!I"&amp;MATCH(1,Econ!G:G,0)&amp;":I"&amp;IFERROR(MATCH(SMALL(Econ!G:G,1+COUNTIF(Econ!G:G,"&lt;="&amp;"3")),Econ!G:G,0)-1,1000)),C82)+COUNTIF(INDIRECT("Econ!N"&amp;MATCH(1,Econ!L:L,0)&amp;":N"&amp;IFERROR(MATCH(SMALL(Econ!L:L,1+COUNTIF(Econ!L:L,"&lt;="&amp;"3")),Econ!L:L,0)-1,1000)),C82)+COUNTIF(INDIRECT("Sci!D"&amp;MATCH(1,Sci!B:B,0)&amp;":D"&amp;IFERROR(MATCH(SMALL(Sci!B:B,1+COUNTIF(Sci!B:B,"&lt;="&amp;"3")),Sci!B:B,0)-1,1000)),C82)+COUNTIF(INDIRECT("Sci!I"&amp;MATCH(1,Sci!G:G,0)&amp;":I"&amp;IFERROR(MATCH(SMALL(Sci!G:G,1+COUNTIF(Sci!G:G,"&lt;="&amp;"3")),Sci!G:G,0)-1,1000)),C82)+COUNTIF(INDIRECT("Sci!N"&amp;MATCH(1,Sci!L:L,0)&amp;":N"&amp;IFERROR(MATCH(SMALL(Sci!L:L,1+COUNTIF(Sci!L:L,"&lt;="&amp;"3")),Sci!L:L,0)-1,1000)),C82)+ COUNTIF(INDIRECT("Lit!D"&amp;MATCH(1,Lit!B:B,0)&amp;":D"&amp;IFERROR(MATCH(SMALL(Lit!B:B,1+COUNTIF(Lit!B:B,"&lt;="&amp;"3")),Lit!B:B,0)-1,1000)),C82)+COUNTIF(INDIRECT("Lit!I"&amp;MATCH(1,Lit!G:G,0)&amp;":I"&amp;IFERROR(MATCH(SMALL(Lit!G:G,1+COUNTIF(Lit!G:G,"&lt;="&amp;"3")),Lit!G:G,0)-1,1000)),C82)+COUNTIF(INDIRECT("Lit!N"&amp;MATCH(1,Lit!L:L,0)&amp;":N"&amp;IFERROR(MATCH(SMALL(Lit!L:L,1+COUNTIF(Lit!L:L,"&lt;="&amp;"3")),Lit!L:L,0)-1,1000)),C82)+ COUNTIF(INDIRECT("Art!D"&amp;MATCH(1,Art!B:B,0)&amp;":D"&amp;IFERROR(MATCH(SMALL(Art!B:B,1+COUNTIF(Art!B:B,"&lt;="&amp;"3")),Art!B:B,0)-1,1000)),C82)+COUNTIF(INDIRECT("Art!I"&amp;MATCH(1,Art!G:G,0)&amp;":I"&amp;IFERROR(MATCH(SMALL(Art!G:G,1+COUNTIF(Art!G:G,"&lt;="&amp;"3")),Art!G:G,0)-1,1000)),C82)+COUNTIF(INDIRECT("Art!N"&amp;MATCH(1,Art!L:L,0)&amp;":N"&amp;IFERROR(MATCH(SMALL(Art!L:L,1+COUNTIF(Art!L:L,"&lt;="&amp;"3")),Art!L:L,0)-1,1000)),C82)+ COUNTIF(INDIRECT("SS!D"&amp;MATCH(1,SS!B:B,0)&amp;":D"&amp;IFERROR(MATCH(SMALL(SS!B:B,1+COUNTIF(SS!B:B,"&lt;="&amp;"3")),SS!B:B,0)-1,1000)),C82)+COUNTIF(INDIRECT("SS!I"&amp;MATCH(1,SS!G:G,0)&amp;":I"&amp;IFERROR(MATCH(SMALL(SS!G:G,1+COUNTIF(SS!G:G,"&lt;="&amp;"3")),SS!G:G,0)-1,1000)),C82)+COUNTIF(INDIRECT("SS!N"&amp;MATCH(1,SS!L:L,0)&amp;":N"&amp;IFERROR(MATCH(SMALL(SS!L:L,1+COUNTIF(SS!L:L,"&lt;="&amp;"3")),SS!L:L,0)-1,1000)),C82)+ COUNTIF(INDIRECT("ESSAY!D"&amp;MATCH(1,Essay!B:B,0)&amp;":D"&amp;IFERROR(MATCH(SMALL(Essay!B:B,1+COUNTIF(Essay!B:B,"&lt;="&amp;"3")),Essay!B:B,0)-1,1000)),C82)+COUNTIF(INDIRECT("ESSAY!I"&amp;MATCH(1,Essay!G:G,0)&amp;":I"&amp;IFERROR(MATCH(SMALL(Essay!G:G,1+COUNTIF(Essay!G:G,"&lt;="&amp;"3")),Essay!G:G,0)-1,1000)),C82)+COUNTIF(INDIRECT("ESSAY!N"&amp;MATCH(1,Essay!L:L,0)&amp;":N"&amp;IFERROR(MATCH(SMALL(Essay!L:L,1+COUNTIF(Essay!L:L,"&lt;="&amp;"3")),Essay!L:L,0)-1,1000)),C82)+ COUNTIF(INDIRECT("SPEECH!D"&amp;MATCH(1,Speech!B:B,0)&amp;":D"&amp;IFERROR(MATCH(SMALL(Speech!B:B,1+COUNTIF(Speech!B:B,"&lt;="&amp;"3")),Speech!B:B,0)-1,1000)),C82)+COUNTIF(INDIRECT("SPEECH!I"&amp;MATCH(1,Speech!G:G,0)&amp;":I"&amp;IFERROR(MATCH(SMALL(Speech!G:G,1+COUNTIF(Speech!G:G,"&lt;="&amp;"3")),Speech!G:G,0)-1,1000)),C82)+COUNTIF(INDIRECT("SPEECH!N"&amp;MATCH(1,Speech!L:L,0)&amp;":N"&amp;IFERROR(MATCH(SMALL(Speech!L:L,1+COUNTIF(Speech!L:L,"&lt;="&amp;"3")),Speech!L:L,0)-1,1000)),C82)+ COUNTIF(INDIRECT("INTVIEW!D"&amp;MATCH(1,Intview!B:B,0)&amp;":D"&amp;IFERROR(MATCH(SMALL(Intview!B:B,1+COUNTIF(Intview!B:B,"&lt;="&amp;"3")),Intview!B:B,0)-1,1000)),C82)+COUNTIF(INDIRECT("INTVIEW!I"&amp;MATCH(1,Intview!G:G,0)&amp;":I"&amp;IFERROR(MATCH(SMALL(Intview!G:G,1+COUNTIF(Intview!G:G,"&lt;="&amp;"3")),Intview!G:G,0)-1,1000)),C82)+COUNTIF(INDIRECT("INTVIEW!N"&amp;MATCH(1,Intview!L:L,0)&amp;":N"&amp;IFERROR(MATCH(SMALL(Intview!L:L,1+COUNTIF(Intview!L:L,"&lt;="&amp;"3")),Intview!L:L,0)-1,1000)),C82))</f>
        <v/>
      </c>
    </row>
    <row r="83" spans="1:7" x14ac:dyDescent="0.3">
      <c r="A83" s="19">
        <v>81</v>
      </c>
      <c r="B83" s="19" t="str">
        <f t="shared" ref="B83:B84" ca="1" si="2">IFERROR(IF(D83="","",(IF(ROUND(D83,1)=ROUND(D82,1),B82,B82+1))),"")</f>
        <v/>
      </c>
      <c r="C83" s="19" t="str">
        <f ca="1">IF(D83="","",INDEX(Raw!A:A,MATCH(D83,Raw!P:P,0)))</f>
        <v/>
      </c>
      <c r="D83" s="69" t="str">
        <f ca="1">IFERROR(LARGE(Raw!P:P,ROW()-2),"")</f>
        <v/>
      </c>
      <c r="E83" s="69" t="str">
        <f ca="1">IF(C83="","",INDEX('Team RBS'!BC:BC,MATCH(C83,'Team RBS'!BE:BE,0)))</f>
        <v/>
      </c>
      <c r="F83" s="69" t="str">
        <f ca="1">IF(C83="","",INDEX('Team RBS'!BG:BG,MATCH(C83,'Team RBS'!BI:BI,0)))</f>
        <v/>
      </c>
      <c r="G83" s="61" t="str">
        <f t="array" aca="1" ref="G83" ca="1">IF(C83="","",COUNTIF(INDIRECT("Math!D"&amp;MATCH(1,Math!B:B,0)&amp;":D"&amp;IFERROR(MATCH(SMALL(Math!B:B,1+COUNTIF(Math!B:B,"&lt;="&amp;"3")),Math!B:B,0)-1,1000)),C83)+COUNTIF(INDIRECT("Math!I"&amp;MATCH(1,Math!G:G,0)&amp;":I"&amp;IFERROR(MATCH(SMALL(Math!G:G,1+COUNTIF(Math!G:G,"&lt;="&amp;"3")),Math!G:G,0)-1,1000)),C83)+COUNTIF(INDIRECT("Math!N"&amp;MATCH(1,Math!L:L,0)&amp;":N"&amp;IFERROR(MATCH(SMALL(Math!L:L,1+COUNTIF(Math!L:L,"&lt;="&amp;"3")),Math!L:L,0)-1,1000)),C83)+COUNTIF(INDIRECT("Music!D"&amp;MATCH(1,Music!B:B,0)&amp;":D"&amp;IFERROR(MATCH(SMALL(Music!B:B,1+COUNTIF(Music!B:B,"&lt;="&amp;"3")),Music!B:B,0)-1,1000)),C83)+COUNTIF(INDIRECT("Music!I"&amp;MATCH(1,Music!G:G,0)&amp;":I"&amp;IFERROR(MATCH(SMALL(Music!G:G,1+COUNTIF(Music!G:G,"&lt;="&amp;"3")),Music!G:G,0)-1,1000)),C83)+COUNTIF(INDIRECT("Music!N"&amp;MATCH(1,Music!L:L,0)&amp;":N"&amp;IFERROR(MATCH(SMALL(Music!L:L,1+COUNTIF(Music!L:L,"&lt;="&amp;"3")),Music!L:L,0)-1,1000)),C83)+ COUNTIF(INDIRECT("Econ!D"&amp;MATCH(1,Econ!B:B,0)&amp;":D"&amp;IFERROR(MATCH(SMALL(Econ!B:B,1+COUNTIF(Econ!B:B,"&lt;="&amp;"3")),Econ!B:B,0)-1,1000)),C83)+COUNTIF(INDIRECT("Econ!I"&amp;MATCH(1,Econ!G:G,0)&amp;":I"&amp;IFERROR(MATCH(SMALL(Econ!G:G,1+COUNTIF(Econ!G:G,"&lt;="&amp;"3")),Econ!G:G,0)-1,1000)),C83)+COUNTIF(INDIRECT("Econ!N"&amp;MATCH(1,Econ!L:L,0)&amp;":N"&amp;IFERROR(MATCH(SMALL(Econ!L:L,1+COUNTIF(Econ!L:L,"&lt;="&amp;"3")),Econ!L:L,0)-1,1000)),C83)+COUNTIF(INDIRECT("Sci!D"&amp;MATCH(1,Sci!B:B,0)&amp;":D"&amp;IFERROR(MATCH(SMALL(Sci!B:B,1+COUNTIF(Sci!B:B,"&lt;="&amp;"3")),Sci!B:B,0)-1,1000)),C83)+COUNTIF(INDIRECT("Sci!I"&amp;MATCH(1,Sci!G:G,0)&amp;":I"&amp;IFERROR(MATCH(SMALL(Sci!G:G,1+COUNTIF(Sci!G:G,"&lt;="&amp;"3")),Sci!G:G,0)-1,1000)),C83)+COUNTIF(INDIRECT("Sci!N"&amp;MATCH(1,Sci!L:L,0)&amp;":N"&amp;IFERROR(MATCH(SMALL(Sci!L:L,1+COUNTIF(Sci!L:L,"&lt;="&amp;"3")),Sci!L:L,0)-1,1000)),C83)+ COUNTIF(INDIRECT("Lit!D"&amp;MATCH(1,Lit!B:B,0)&amp;":D"&amp;IFERROR(MATCH(SMALL(Lit!B:B,1+COUNTIF(Lit!B:B,"&lt;="&amp;"3")),Lit!B:B,0)-1,1000)),C83)+COUNTIF(INDIRECT("Lit!I"&amp;MATCH(1,Lit!G:G,0)&amp;":I"&amp;IFERROR(MATCH(SMALL(Lit!G:G,1+COUNTIF(Lit!G:G,"&lt;="&amp;"3")),Lit!G:G,0)-1,1000)),C83)+COUNTIF(INDIRECT("Lit!N"&amp;MATCH(1,Lit!L:L,0)&amp;":N"&amp;IFERROR(MATCH(SMALL(Lit!L:L,1+COUNTIF(Lit!L:L,"&lt;="&amp;"3")),Lit!L:L,0)-1,1000)),C83)+ COUNTIF(INDIRECT("Art!D"&amp;MATCH(1,Art!B:B,0)&amp;":D"&amp;IFERROR(MATCH(SMALL(Art!B:B,1+COUNTIF(Art!B:B,"&lt;="&amp;"3")),Art!B:B,0)-1,1000)),C83)+COUNTIF(INDIRECT("Art!I"&amp;MATCH(1,Art!G:G,0)&amp;":I"&amp;IFERROR(MATCH(SMALL(Art!G:G,1+COUNTIF(Art!G:G,"&lt;="&amp;"3")),Art!G:G,0)-1,1000)),C83)+COUNTIF(INDIRECT("Art!N"&amp;MATCH(1,Art!L:L,0)&amp;":N"&amp;IFERROR(MATCH(SMALL(Art!L:L,1+COUNTIF(Art!L:L,"&lt;="&amp;"3")),Art!L:L,0)-1,1000)),C83)+ COUNTIF(INDIRECT("SS!D"&amp;MATCH(1,SS!B:B,0)&amp;":D"&amp;IFERROR(MATCH(SMALL(SS!B:B,1+COUNTIF(SS!B:B,"&lt;="&amp;"3")),SS!B:B,0)-1,1000)),C83)+COUNTIF(INDIRECT("SS!I"&amp;MATCH(1,SS!G:G,0)&amp;":I"&amp;IFERROR(MATCH(SMALL(SS!G:G,1+COUNTIF(SS!G:G,"&lt;="&amp;"3")),SS!G:G,0)-1,1000)),C83)+COUNTIF(INDIRECT("SS!N"&amp;MATCH(1,SS!L:L,0)&amp;":N"&amp;IFERROR(MATCH(SMALL(SS!L:L,1+COUNTIF(SS!L:L,"&lt;="&amp;"3")),SS!L:L,0)-1,1000)),C83)+ COUNTIF(INDIRECT("ESSAY!D"&amp;MATCH(1,Essay!B:B,0)&amp;":D"&amp;IFERROR(MATCH(SMALL(Essay!B:B,1+COUNTIF(Essay!B:B,"&lt;="&amp;"3")),Essay!B:B,0)-1,1000)),C83)+COUNTIF(INDIRECT("ESSAY!I"&amp;MATCH(1,Essay!G:G,0)&amp;":I"&amp;IFERROR(MATCH(SMALL(Essay!G:G,1+COUNTIF(Essay!G:G,"&lt;="&amp;"3")),Essay!G:G,0)-1,1000)),C83)+COUNTIF(INDIRECT("ESSAY!N"&amp;MATCH(1,Essay!L:L,0)&amp;":N"&amp;IFERROR(MATCH(SMALL(Essay!L:L,1+COUNTIF(Essay!L:L,"&lt;="&amp;"3")),Essay!L:L,0)-1,1000)),C83)+ COUNTIF(INDIRECT("SPEECH!D"&amp;MATCH(1,Speech!B:B,0)&amp;":D"&amp;IFERROR(MATCH(SMALL(Speech!B:B,1+COUNTIF(Speech!B:B,"&lt;="&amp;"3")),Speech!B:B,0)-1,1000)),C83)+COUNTIF(INDIRECT("SPEECH!I"&amp;MATCH(1,Speech!G:G,0)&amp;":I"&amp;IFERROR(MATCH(SMALL(Speech!G:G,1+COUNTIF(Speech!G:G,"&lt;="&amp;"3")),Speech!G:G,0)-1,1000)),C83)+COUNTIF(INDIRECT("SPEECH!N"&amp;MATCH(1,Speech!L:L,0)&amp;":N"&amp;IFERROR(MATCH(SMALL(Speech!L:L,1+COUNTIF(Speech!L:L,"&lt;="&amp;"3")),Speech!L:L,0)-1,1000)),C83)+ COUNTIF(INDIRECT("INTVIEW!D"&amp;MATCH(1,Intview!B:B,0)&amp;":D"&amp;IFERROR(MATCH(SMALL(Intview!B:B,1+COUNTIF(Intview!B:B,"&lt;="&amp;"3")),Intview!B:B,0)-1,1000)),C83)+COUNTIF(INDIRECT("INTVIEW!I"&amp;MATCH(1,Intview!G:G,0)&amp;":I"&amp;IFERROR(MATCH(SMALL(Intview!G:G,1+COUNTIF(Intview!G:G,"&lt;="&amp;"3")),Intview!G:G,0)-1,1000)),C83)+COUNTIF(INDIRECT("INTVIEW!N"&amp;MATCH(1,Intview!L:L,0)&amp;":N"&amp;IFERROR(MATCH(SMALL(Intview!L:L,1+COUNTIF(Intview!L:L,"&lt;="&amp;"3")),Intview!L:L,0)-1,1000)),C83))</f>
        <v/>
      </c>
    </row>
    <row r="84" spans="1:7" x14ac:dyDescent="0.3">
      <c r="A84" s="19">
        <v>82</v>
      </c>
      <c r="B84" s="19" t="str">
        <f t="shared" ca="1" si="2"/>
        <v/>
      </c>
      <c r="C84" s="19" t="str">
        <f ca="1">IF(D84="","",INDEX(Raw!A:A,MATCH(D84,Raw!P:P,0)))</f>
        <v/>
      </c>
      <c r="D84" s="69" t="str">
        <f ca="1">IFERROR(LARGE(Raw!P:P,ROW()-2),"")</f>
        <v/>
      </c>
      <c r="E84" s="69" t="str">
        <f ca="1">IF(C84="","",INDEX('Team RBS'!BC:BC,MATCH(C84,'Team RBS'!BE:BE,0)))</f>
        <v/>
      </c>
      <c r="F84" s="69" t="str">
        <f ca="1">IF(C84="","",INDEX('Team RBS'!BG:BG,MATCH(C84,'Team RBS'!BI:BI,0)))</f>
        <v/>
      </c>
      <c r="G84" s="61" t="str">
        <f t="array" aca="1" ref="G84" ca="1">IF(C84="","",COUNTIF(INDIRECT("Math!D"&amp;MATCH(1,Math!B:B,0)&amp;":D"&amp;IFERROR(MATCH(SMALL(Math!B:B,1+COUNTIF(Math!B:B,"&lt;="&amp;"3")),Math!B:B,0)-1,1000)),C84)+COUNTIF(INDIRECT("Math!I"&amp;MATCH(1,Math!G:G,0)&amp;":I"&amp;IFERROR(MATCH(SMALL(Math!G:G,1+COUNTIF(Math!G:G,"&lt;="&amp;"3")),Math!G:G,0)-1,1000)),C84)+COUNTIF(INDIRECT("Math!N"&amp;MATCH(1,Math!L:L,0)&amp;":N"&amp;IFERROR(MATCH(SMALL(Math!L:L,1+COUNTIF(Math!L:L,"&lt;="&amp;"3")),Math!L:L,0)-1,1000)),C84)+COUNTIF(INDIRECT("Music!D"&amp;MATCH(1,Music!B:B,0)&amp;":D"&amp;IFERROR(MATCH(SMALL(Music!B:B,1+COUNTIF(Music!B:B,"&lt;="&amp;"3")),Music!B:B,0)-1,1000)),C84)+COUNTIF(INDIRECT("Music!I"&amp;MATCH(1,Music!G:G,0)&amp;":I"&amp;IFERROR(MATCH(SMALL(Music!G:G,1+COUNTIF(Music!G:G,"&lt;="&amp;"3")),Music!G:G,0)-1,1000)),C84)+COUNTIF(INDIRECT("Music!N"&amp;MATCH(1,Music!L:L,0)&amp;":N"&amp;IFERROR(MATCH(SMALL(Music!L:L,1+COUNTIF(Music!L:L,"&lt;="&amp;"3")),Music!L:L,0)-1,1000)),C84)+ COUNTIF(INDIRECT("Econ!D"&amp;MATCH(1,Econ!B:B,0)&amp;":D"&amp;IFERROR(MATCH(SMALL(Econ!B:B,1+COUNTIF(Econ!B:B,"&lt;="&amp;"3")),Econ!B:B,0)-1,1000)),C84)+COUNTIF(INDIRECT("Econ!I"&amp;MATCH(1,Econ!G:G,0)&amp;":I"&amp;IFERROR(MATCH(SMALL(Econ!G:G,1+COUNTIF(Econ!G:G,"&lt;="&amp;"3")),Econ!G:G,0)-1,1000)),C84)+COUNTIF(INDIRECT("Econ!N"&amp;MATCH(1,Econ!L:L,0)&amp;":N"&amp;IFERROR(MATCH(SMALL(Econ!L:L,1+COUNTIF(Econ!L:L,"&lt;="&amp;"3")),Econ!L:L,0)-1,1000)),C84)+COUNTIF(INDIRECT("Sci!D"&amp;MATCH(1,Sci!B:B,0)&amp;":D"&amp;IFERROR(MATCH(SMALL(Sci!B:B,1+COUNTIF(Sci!B:B,"&lt;="&amp;"3")),Sci!B:B,0)-1,1000)),C84)+COUNTIF(INDIRECT("Sci!I"&amp;MATCH(1,Sci!G:G,0)&amp;":I"&amp;IFERROR(MATCH(SMALL(Sci!G:G,1+COUNTIF(Sci!G:G,"&lt;="&amp;"3")),Sci!G:G,0)-1,1000)),C84)+COUNTIF(INDIRECT("Sci!N"&amp;MATCH(1,Sci!L:L,0)&amp;":N"&amp;IFERROR(MATCH(SMALL(Sci!L:L,1+COUNTIF(Sci!L:L,"&lt;="&amp;"3")),Sci!L:L,0)-1,1000)),C84)+ COUNTIF(INDIRECT("Lit!D"&amp;MATCH(1,Lit!B:B,0)&amp;":D"&amp;IFERROR(MATCH(SMALL(Lit!B:B,1+COUNTIF(Lit!B:B,"&lt;="&amp;"3")),Lit!B:B,0)-1,1000)),C84)+COUNTIF(INDIRECT("Lit!I"&amp;MATCH(1,Lit!G:G,0)&amp;":I"&amp;IFERROR(MATCH(SMALL(Lit!G:G,1+COUNTIF(Lit!G:G,"&lt;="&amp;"3")),Lit!G:G,0)-1,1000)),C84)+COUNTIF(INDIRECT("Lit!N"&amp;MATCH(1,Lit!L:L,0)&amp;":N"&amp;IFERROR(MATCH(SMALL(Lit!L:L,1+COUNTIF(Lit!L:L,"&lt;="&amp;"3")),Lit!L:L,0)-1,1000)),C84)+ COUNTIF(INDIRECT("Art!D"&amp;MATCH(1,Art!B:B,0)&amp;":D"&amp;IFERROR(MATCH(SMALL(Art!B:B,1+COUNTIF(Art!B:B,"&lt;="&amp;"3")),Art!B:B,0)-1,1000)),C84)+COUNTIF(INDIRECT("Art!I"&amp;MATCH(1,Art!G:G,0)&amp;":I"&amp;IFERROR(MATCH(SMALL(Art!G:G,1+COUNTIF(Art!G:G,"&lt;="&amp;"3")),Art!G:G,0)-1,1000)),C84)+COUNTIF(INDIRECT("Art!N"&amp;MATCH(1,Art!L:L,0)&amp;":N"&amp;IFERROR(MATCH(SMALL(Art!L:L,1+COUNTIF(Art!L:L,"&lt;="&amp;"3")),Art!L:L,0)-1,1000)),C84)+ COUNTIF(INDIRECT("SS!D"&amp;MATCH(1,SS!B:B,0)&amp;":D"&amp;IFERROR(MATCH(SMALL(SS!B:B,1+COUNTIF(SS!B:B,"&lt;="&amp;"3")),SS!B:B,0)-1,1000)),C84)+COUNTIF(INDIRECT("SS!I"&amp;MATCH(1,SS!G:G,0)&amp;":I"&amp;IFERROR(MATCH(SMALL(SS!G:G,1+COUNTIF(SS!G:G,"&lt;="&amp;"3")),SS!G:G,0)-1,1000)),C84)+COUNTIF(INDIRECT("SS!N"&amp;MATCH(1,SS!L:L,0)&amp;":N"&amp;IFERROR(MATCH(SMALL(SS!L:L,1+COUNTIF(SS!L:L,"&lt;="&amp;"3")),SS!L:L,0)-1,1000)),C84)+ COUNTIF(INDIRECT("ESSAY!D"&amp;MATCH(1,Essay!B:B,0)&amp;":D"&amp;IFERROR(MATCH(SMALL(Essay!B:B,1+COUNTIF(Essay!B:B,"&lt;="&amp;"3")),Essay!B:B,0)-1,1000)),C84)+COUNTIF(INDIRECT("ESSAY!I"&amp;MATCH(1,Essay!G:G,0)&amp;":I"&amp;IFERROR(MATCH(SMALL(Essay!G:G,1+COUNTIF(Essay!G:G,"&lt;="&amp;"3")),Essay!G:G,0)-1,1000)),C84)+COUNTIF(INDIRECT("ESSAY!N"&amp;MATCH(1,Essay!L:L,0)&amp;":N"&amp;IFERROR(MATCH(SMALL(Essay!L:L,1+COUNTIF(Essay!L:L,"&lt;="&amp;"3")),Essay!L:L,0)-1,1000)),C84)+ COUNTIF(INDIRECT("SPEECH!D"&amp;MATCH(1,Speech!B:B,0)&amp;":D"&amp;IFERROR(MATCH(SMALL(Speech!B:B,1+COUNTIF(Speech!B:B,"&lt;="&amp;"3")),Speech!B:B,0)-1,1000)),C84)+COUNTIF(INDIRECT("SPEECH!I"&amp;MATCH(1,Speech!G:G,0)&amp;":I"&amp;IFERROR(MATCH(SMALL(Speech!G:G,1+COUNTIF(Speech!G:G,"&lt;="&amp;"3")),Speech!G:G,0)-1,1000)),C84)+COUNTIF(INDIRECT("SPEECH!N"&amp;MATCH(1,Speech!L:L,0)&amp;":N"&amp;IFERROR(MATCH(SMALL(Speech!L:L,1+COUNTIF(Speech!L:L,"&lt;="&amp;"3")),Speech!L:L,0)-1,1000)),C84)+ COUNTIF(INDIRECT("INTVIEW!D"&amp;MATCH(1,Intview!B:B,0)&amp;":D"&amp;IFERROR(MATCH(SMALL(Intview!B:B,1+COUNTIF(Intview!B:B,"&lt;="&amp;"3")),Intview!B:B,0)-1,1000)),C84)+COUNTIF(INDIRECT("INTVIEW!I"&amp;MATCH(1,Intview!G:G,0)&amp;":I"&amp;IFERROR(MATCH(SMALL(Intview!G:G,1+COUNTIF(Intview!G:G,"&lt;="&amp;"3")),Intview!G:G,0)-1,1000)),C84)+COUNTIF(INDIRECT("INTVIEW!N"&amp;MATCH(1,Intview!L:L,0)&amp;":N"&amp;IFERROR(MATCH(SMALL(Intview!L:L,1+COUNTIF(Intview!L:L,"&lt;="&amp;"3")),Intview!L:L,0)-1,1000)),C84))</f>
        <v/>
      </c>
    </row>
  </sheetData>
  <mergeCells count="1">
    <mergeCell ref="B1:G1"/>
  </mergeCells>
  <printOptions gridLines="1"/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02"/>
  <sheetViews>
    <sheetView workbookViewId="0">
      <selection sqref="A1:E1"/>
    </sheetView>
  </sheetViews>
  <sheetFormatPr defaultRowHeight="14.4" x14ac:dyDescent="0.3"/>
  <cols>
    <col min="1" max="1" width="7.33203125" style="63" customWidth="1"/>
    <col min="2" max="2" width="17.77734375" style="52" customWidth="1"/>
    <col min="3" max="3" width="16.6640625" style="52" customWidth="1"/>
    <col min="4" max="5" width="9.77734375" style="62" customWidth="1"/>
  </cols>
  <sheetData>
    <row r="1" spans="1:5" ht="25.8" x14ac:dyDescent="0.5">
      <c r="A1" s="75" t="s">
        <v>51</v>
      </c>
      <c r="B1" s="76"/>
      <c r="C1" s="76"/>
      <c r="D1" s="76"/>
      <c r="E1" s="76"/>
    </row>
    <row r="2" spans="1:5" ht="15.6" x14ac:dyDescent="0.3">
      <c r="A2" s="70" t="s">
        <v>11</v>
      </c>
      <c r="B2" s="71" t="s">
        <v>52</v>
      </c>
      <c r="C2" s="71" t="s">
        <v>0</v>
      </c>
      <c r="D2" s="70" t="s">
        <v>1</v>
      </c>
      <c r="E2" s="70" t="s">
        <v>53</v>
      </c>
    </row>
    <row r="3" spans="1:5" x14ac:dyDescent="0.3">
      <c r="A3" s="63">
        <f t="array" aca="1" ref="A3" ca="1">IFERROR(LARGE(Raw!AH:AH,ROW()-2),"")</f>
        <v>8405.5999988000003</v>
      </c>
      <c r="B3" s="52" t="str">
        <f ca="1">IF(A3="","",(INDEX(Raw!D:D,MATCH(A3,Raw!AH:AH,0))))</f>
        <v>Ben Workman</v>
      </c>
      <c r="C3" s="52" t="str">
        <f ca="1">IF(A3="","",(INDEX(Raw!A:A,MATCH(A3,Raw!AH:AH,0))))</f>
        <v>Wellesley</v>
      </c>
      <c r="D3" s="62" t="str">
        <f ca="1">IF(A3="","",IF(INDEX(Raw!C:C,MATCH(A3,Raw!AH:AH,0))="H","Honors",IF(INDEX(Raw!C:C,MATCH(A3,Raw!AH:AH,0))="S","Scholastic",IF(INDEX(Raw!C:C,MATCH(A3,Raw!AH:AH,0))="V","Varsity"))))</f>
        <v>Honors</v>
      </c>
      <c r="E3" s="72">
        <f ca="1">IF(A3="","",A3/(INDEX('Team O.'!D:D,MATCH(INDEX(Raw!A:A,MATCH(A3,Raw!AH:AH,0)),'Team O.'!C:C,0))))</f>
        <v>0.25512876983544142</v>
      </c>
    </row>
    <row r="4" spans="1:5" x14ac:dyDescent="0.3">
      <c r="A4" s="63">
        <f t="array" aca="1" ref="A4" ca="1">IFERROR(LARGE(Raw!AH:AH,ROW()-2),"")</f>
        <v>8213.3999996000002</v>
      </c>
      <c r="B4" s="52" t="str">
        <f ca="1">IF(A4="","",(INDEX(Raw!D:D,MATCH(A4,Raw!AH:AH,0))))</f>
        <v>Stefan Quaadgras</v>
      </c>
      <c r="C4" s="52" t="str">
        <f ca="1">IF(A4="","",(INDEX(Raw!A:A,MATCH(A4,Raw!AH:AH,0))))</f>
        <v>Acton-Boxborough</v>
      </c>
      <c r="D4" s="62" t="str">
        <f ca="1">IF(A4="","",IF(INDEX(Raw!C:C,MATCH(A4,Raw!AH:AH,0))="H","Honors",IF(INDEX(Raw!C:C,MATCH(A4,Raw!AH:AH,0))="S","Scholastic",IF(INDEX(Raw!C:C,MATCH(A4,Raw!AH:AH,0))="V","Varsity"))))</f>
        <v>Honors</v>
      </c>
      <c r="E4" s="72">
        <f ca="1">IF(A4="","",A4/(INDEX('Team O.'!D:D,MATCH(INDEX(Raw!A:A,MATCH(A4,Raw!AH:AH,0)),'Team O.'!C:C,0))))</f>
        <v>0.19121741817356119</v>
      </c>
    </row>
    <row r="5" spans="1:5" x14ac:dyDescent="0.3">
      <c r="A5" s="63">
        <f t="array" aca="1" ref="A5" ca="1">IFERROR(LARGE(Raw!AH:AH,ROW()-2),"")</f>
        <v>7996.1999965999994</v>
      </c>
      <c r="B5" s="52" t="str">
        <f ca="1">IF(A5="","",(INDEX(Raw!D:D,MATCH(A5,Raw!AH:AH,0))))</f>
        <v>Alexandra Krylova</v>
      </c>
      <c r="C5" s="52" t="str">
        <f ca="1">IF(A5="","",(INDEX(Raw!A:A,MATCH(A5,Raw!AH:AH,0))))</f>
        <v>Franklin</v>
      </c>
      <c r="D5" s="62" t="str">
        <f ca="1">IF(A5="","",IF(INDEX(Raw!C:C,MATCH(A5,Raw!AH:AH,0))="H","Honors",IF(INDEX(Raw!C:C,MATCH(A5,Raw!AH:AH,0))="S","Scholastic",IF(INDEX(Raw!C:C,MATCH(A5,Raw!AH:AH,0))="V","Varsity"))))</f>
        <v>Honors</v>
      </c>
      <c r="E5" s="72">
        <f ca="1">IF(A5="","",A5/(INDEX('Team O.'!D:D,MATCH(INDEX(Raw!A:A,MATCH(A5,Raw!AH:AH,0)),'Team O.'!C:C,0))))</f>
        <v>0.2694182872854507</v>
      </c>
    </row>
    <row r="6" spans="1:5" x14ac:dyDescent="0.3">
      <c r="A6" s="63">
        <f t="array" aca="1" ref="A6" ca="1">IFERROR(LARGE(Raw!AH:AH,ROW()-2),"")</f>
        <v>6757.2999862000006</v>
      </c>
      <c r="B6" s="52" t="str">
        <f ca="1">IF(A6="","",(INDEX(Raw!D:D,MATCH(A6,Raw!AH:AH,0))))</f>
        <v>Michael Tyrrell</v>
      </c>
      <c r="C6" s="52" t="str">
        <f ca="1">IF(A6="","",(INDEX(Raw!A:A,MATCH(A6,Raw!AH:AH,0))))</f>
        <v>North Reading</v>
      </c>
      <c r="D6" s="62" t="str">
        <f ca="1">IF(A6="","",IF(INDEX(Raw!C:C,MATCH(A6,Raw!AH:AH,0))="H","Honors",IF(INDEX(Raw!C:C,MATCH(A6,Raw!AH:AH,0))="S","Scholastic",IF(INDEX(Raw!C:C,MATCH(A6,Raw!AH:AH,0))="V","Varsity"))))</f>
        <v>Honors</v>
      </c>
      <c r="E6" s="72">
        <f ca="1">IF(A6="","",A6/(INDEX('Team O.'!D:D,MATCH(INDEX(Raw!A:A,MATCH(A6,Raw!AH:AH,0)),'Team O.'!C:C,0))))</f>
        <v>0.525467382576148</v>
      </c>
    </row>
    <row r="7" spans="1:5" x14ac:dyDescent="0.3">
      <c r="A7" s="63">
        <f t="array" aca="1" ref="A7" ca="1">IFERROR(LARGE(Raw!AH:AH,ROW()-2),"")</f>
        <v>6692.0999951000003</v>
      </c>
      <c r="B7" s="52" t="str">
        <f ca="1">IF(A7="","",(INDEX(Raw!D:D,MATCH(A7,Raw!AH:AH,0))))</f>
        <v>Emma Koskovich</v>
      </c>
      <c r="C7" s="52" t="str">
        <f ca="1">IF(A7="","",(INDEX(Raw!A:A,MATCH(A7,Raw!AH:AH,0))))</f>
        <v>Natick</v>
      </c>
      <c r="D7" s="62" t="str">
        <f ca="1">IF(A7="","",IF(INDEX(Raw!C:C,MATCH(A7,Raw!AH:AH,0))="H","Honors",IF(INDEX(Raw!C:C,MATCH(A7,Raw!AH:AH,0))="S","Scholastic",IF(INDEX(Raw!C:C,MATCH(A7,Raw!AH:AH,0))="V","Varsity"))))</f>
        <v>Honors</v>
      </c>
      <c r="E7" s="72">
        <f ca="1">IF(A7="","",A7/(INDEX('Team O.'!D:D,MATCH(INDEX(Raw!A:A,MATCH(A7,Raw!AH:AH,0)),'Team O.'!C:C,0))))</f>
        <v>0.2394756826374245</v>
      </c>
    </row>
    <row r="8" spans="1:5" x14ac:dyDescent="0.3">
      <c r="A8" s="63">
        <f t="array" aca="1" ref="A8" ca="1">IFERROR(LARGE(Raw!AH:AH,ROW()-2),"")</f>
        <v>6548.9999980000002</v>
      </c>
      <c r="B8" s="52" t="str">
        <f ca="1">IF(A8="","",(INDEX(Raw!D:D,MATCH(A8,Raw!AH:AH,0))))</f>
        <v>Brianna Doucette</v>
      </c>
      <c r="C8" s="52" t="str">
        <f ca="1">IF(A8="","",(INDEX(Raw!A:A,MATCH(A8,Raw!AH:AH,0))))</f>
        <v>Ashland</v>
      </c>
      <c r="D8" s="62" t="str">
        <f ca="1">IF(A8="","",IF(INDEX(Raw!C:C,MATCH(A8,Raw!AH:AH,0))="H","Honors",IF(INDEX(Raw!C:C,MATCH(A8,Raw!AH:AH,0))="S","Scholastic",IF(INDEX(Raw!C:C,MATCH(A8,Raw!AH:AH,0))="V","Varsity"))))</f>
        <v>Scholastic</v>
      </c>
      <c r="E8" s="72">
        <f ca="1">IF(A8="","",A8/(INDEX('Team O.'!D:D,MATCH(INDEX(Raw!A:A,MATCH(A8,Raw!AH:AH,0)),'Team O.'!C:C,0))))</f>
        <v>0.19988401974074066</v>
      </c>
    </row>
    <row r="9" spans="1:5" x14ac:dyDescent="0.3">
      <c r="A9" s="63">
        <f t="array" aca="1" ref="A9" ca="1">IFERROR(LARGE(Raw!AH:AH,ROW()-2),"")</f>
        <v>6540.5999857000006</v>
      </c>
      <c r="B9" s="52" t="str">
        <f ca="1">IF(A9="","",(INDEX(Raw!D:D,MATCH(A9,Raw!AH:AH,0))))</f>
        <v>David Han</v>
      </c>
      <c r="C9" s="52" t="str">
        <f ca="1">IF(A9="","",(INDEX(Raw!A:A,MATCH(A9,Raw!AH:AH,0))))</f>
        <v>Westwood</v>
      </c>
      <c r="D9" s="62" t="str">
        <f ca="1">IF(A9="","",IF(INDEX(Raw!C:C,MATCH(A9,Raw!AH:AH,0))="H","Honors",IF(INDEX(Raw!C:C,MATCH(A9,Raw!AH:AH,0))="S","Scholastic",IF(INDEX(Raw!C:C,MATCH(A9,Raw!AH:AH,0))="V","Varsity"))))</f>
        <v>Honors</v>
      </c>
      <c r="E9" s="72">
        <f ca="1">IF(A9="","",A9/(INDEX('Team O.'!D:D,MATCH(INDEX(Raw!A:A,MATCH(A9,Raw!AH:AH,0)),'Team O.'!C:C,0))))</f>
        <v>0.59896156757333285</v>
      </c>
    </row>
    <row r="10" spans="1:5" x14ac:dyDescent="0.3">
      <c r="A10" s="63">
        <f t="array" aca="1" ref="A10" ca="1">IFERROR(LARGE(Raw!AH:AH,ROW()-2),"")</f>
        <v>6489.8999956999996</v>
      </c>
      <c r="B10" s="52" t="str">
        <f ca="1">IF(A10="","",(INDEX(Raw!D:D,MATCH(A10,Raw!AH:AH,0))))</f>
        <v>Andrew Xu</v>
      </c>
      <c r="C10" s="52" t="str">
        <f ca="1">IF(A10="","",(INDEX(Raw!A:A,MATCH(A10,Raw!AH:AH,0))))</f>
        <v>Sharon</v>
      </c>
      <c r="D10" s="62" t="str">
        <f ca="1">IF(A10="","",IF(INDEX(Raw!C:C,MATCH(A10,Raw!AH:AH,0))="H","Honors",IF(INDEX(Raw!C:C,MATCH(A10,Raw!AH:AH,0))="S","Scholastic",IF(INDEX(Raw!C:C,MATCH(A10,Raw!AH:AH,0))="V","Varsity"))))</f>
        <v>Honors</v>
      </c>
      <c r="E10" s="72">
        <f ca="1">IF(A10="","",A10/(INDEX('Team O.'!D:D,MATCH(INDEX(Raw!A:A,MATCH(A10,Raw!AH:AH,0)),'Team O.'!C:C,0))))</f>
        <v>0.2289117546562234</v>
      </c>
    </row>
    <row r="11" spans="1:5" x14ac:dyDescent="0.3">
      <c r="A11" s="63">
        <f t="array" aca="1" ref="A11" ca="1">IFERROR(LARGE(Raw!AH:AH,ROW()-2),"")</f>
        <v>6131.9999895000001</v>
      </c>
      <c r="B11" s="52" t="str">
        <f ca="1">IF(A11="","",(INDEX(Raw!D:D,MATCH(A11,Raw!AH:AH,0))))</f>
        <v>Tara Sarma</v>
      </c>
      <c r="C11" s="52" t="str">
        <f ca="1">IF(A11="","",(INDEX(Raw!A:A,MATCH(A11,Raw!AH:AH,0))))</f>
        <v>Lexington</v>
      </c>
      <c r="D11" s="62" t="str">
        <f ca="1">IF(A11="","",IF(INDEX(Raw!C:C,MATCH(A11,Raw!AH:AH,0))="H","Honors",IF(INDEX(Raw!C:C,MATCH(A11,Raw!AH:AH,0))="S","Scholastic",IF(INDEX(Raw!C:C,MATCH(A11,Raw!AH:AH,0))="V","Varsity"))))</f>
        <v>Honors</v>
      </c>
      <c r="E11" s="72">
        <f ca="1">IF(A11="","",A11/(INDEX('Team O.'!D:D,MATCH(INDEX(Raw!A:A,MATCH(A11,Raw!AH:AH,0)),'Team O.'!C:C,0))))</f>
        <v>0.29841885455994377</v>
      </c>
    </row>
    <row r="12" spans="1:5" x14ac:dyDescent="0.3">
      <c r="A12" s="63">
        <f t="array" aca="1" ref="A12" ca="1">IFERROR(LARGE(Raw!AH:AH,ROW()-2),"")</f>
        <v>6070.5999972</v>
      </c>
      <c r="B12" s="52" t="str">
        <f ca="1">IF(A12="","",(INDEX(Raw!D:D,MATCH(A12,Raw!AH:AH,0))))</f>
        <v>Joseph Amendolare</v>
      </c>
      <c r="C12" s="52" t="str">
        <f ca="1">IF(A12="","",(INDEX(Raw!A:A,MATCH(A12,Raw!AH:AH,0))))</f>
        <v>Quincy</v>
      </c>
      <c r="D12" s="62" t="str">
        <f ca="1">IF(A12="","",IF(INDEX(Raw!C:C,MATCH(A12,Raw!AH:AH,0))="H","Honors",IF(INDEX(Raw!C:C,MATCH(A12,Raw!AH:AH,0))="S","Scholastic",IF(INDEX(Raw!C:C,MATCH(A12,Raw!AH:AH,0))="V","Varsity"))))</f>
        <v>Scholastic</v>
      </c>
      <c r="E12" s="72">
        <f ca="1">IF(A12="","",A12/(INDEX('Team O.'!D:D,MATCH(INDEX(Raw!A:A,MATCH(A12,Raw!AH:AH,0)),'Team O.'!C:C,0))))</f>
        <v>0.19077638724706034</v>
      </c>
    </row>
    <row r="13" spans="1:5" x14ac:dyDescent="0.3">
      <c r="A13" s="63">
        <f t="array" aca="1" ref="A13" ca="1">IFERROR(LARGE(Raw!AH:AH,ROW()-2),"")</f>
        <v>6023.3999887</v>
      </c>
      <c r="B13" s="52" t="str">
        <f ca="1">IF(A13="","",(INDEX(Raw!D:D,MATCH(A13,Raw!AH:AH,0))))</f>
        <v>Jacob Wheeler</v>
      </c>
      <c r="C13" s="52" t="str">
        <f ca="1">IF(A13="","",(INDEX(Raw!A:A,MATCH(A13,Raw!AH:AH,0))))</f>
        <v>Shepherd Hill</v>
      </c>
      <c r="D13" s="62" t="str">
        <f ca="1">IF(A13="","",IF(INDEX(Raw!C:C,MATCH(A13,Raw!AH:AH,0))="H","Honors",IF(INDEX(Raw!C:C,MATCH(A13,Raw!AH:AH,0))="S","Scholastic",IF(INDEX(Raw!C:C,MATCH(A13,Raw!AH:AH,0))="V","Varsity"))))</f>
        <v>Honors</v>
      </c>
      <c r="E13" s="72">
        <f ca="1">IF(A13="","",A13/(INDEX('Team O.'!D:D,MATCH(INDEX(Raw!A:A,MATCH(A13,Raw!AH:AH,0)),'Team O.'!C:C,0))))</f>
        <v>0.30138097469157277</v>
      </c>
    </row>
    <row r="14" spans="1:5" x14ac:dyDescent="0.3">
      <c r="A14" s="63">
        <f t="array" aca="1" ref="A14" ca="1">IFERROR(LARGE(Raw!AH:AH,ROW()-2),"")</f>
        <v>5877.9999868000004</v>
      </c>
      <c r="B14" s="52" t="str">
        <f ca="1">IF(A14="","",(INDEX(Raw!D:D,MATCH(A14,Raw!AH:AH,0))))</f>
        <v>Kunal Pal</v>
      </c>
      <c r="C14" s="52" t="str">
        <f ca="1">IF(A14="","",(INDEX(Raw!A:A,MATCH(A14,Raw!AH:AH,0))))</f>
        <v>Tewksbury</v>
      </c>
      <c r="D14" s="62" t="str">
        <f ca="1">IF(A14="","",IF(INDEX(Raw!C:C,MATCH(A14,Raw!AH:AH,0))="H","Honors",IF(INDEX(Raw!C:C,MATCH(A14,Raw!AH:AH,0))="S","Scholastic",IF(INDEX(Raw!C:C,MATCH(A14,Raw!AH:AH,0))="V","Varsity"))))</f>
        <v>Honors</v>
      </c>
      <c r="E14" s="72">
        <f ca="1">IF(A14="","",A14/(INDEX('Team O.'!D:D,MATCH(INDEX(Raw!A:A,MATCH(A14,Raw!AH:AH,0)),'Team O.'!C:C,0))))</f>
        <v>0.39551863888554262</v>
      </c>
    </row>
    <row r="15" spans="1:5" x14ac:dyDescent="0.3">
      <c r="A15" s="63">
        <f ca="1">(IFERROR(LARGE(Raw!AH:AH,ROW()-2),""))</f>
        <v>5714.3999901999996</v>
      </c>
      <c r="B15" s="52" t="str">
        <f ca="1">IF(A15="","",(INDEX(Raw!D:D,MATCH(A15,Raw!AH:AH,0))))</f>
        <v>Kevin Donohue</v>
      </c>
      <c r="C15" s="52" t="str">
        <f ca="1">IF(A15="","",(INDEX(Raw!A:A,MATCH(A15,Raw!AH:AH,0))))</f>
        <v>Silver Lake</v>
      </c>
      <c r="D15" s="62" t="str">
        <f ca="1">IF(A15="","",IF(INDEX(Raw!C:C,MATCH(A15,Raw!AH:AH,0))="H","Honors",IF(INDEX(Raw!C:C,MATCH(A15,Raw!AH:AH,0))="S","Scholastic",IF(INDEX(Raw!C:C,MATCH(A15,Raw!AH:AH,0))="V","Varsity"))))</f>
        <v>Honors</v>
      </c>
      <c r="E15" s="72">
        <f ca="1">IF(A15="","",A15/(INDEX('Team O.'!D:D,MATCH(INDEX(Raw!A:A,MATCH(A15,Raw!AH:AH,0)),'Team O.'!C:C,0))))</f>
        <v>0.26533313476053605</v>
      </c>
    </row>
    <row r="16" spans="1:5" x14ac:dyDescent="0.3">
      <c r="A16" s="63">
        <f ca="1">(IFERROR(LARGE(Raw!AH:AH,ROW()-2),""))</f>
        <v>5561.6999918000001</v>
      </c>
      <c r="B16" s="52" t="str">
        <f ca="1">IF(A16="","",(INDEX(Raw!D:D,MATCH(A16,Raw!AH:AH,0))))</f>
        <v>Thomas Yacovone</v>
      </c>
      <c r="C16" s="52" t="str">
        <f ca="1">IF(A16="","",(INDEX(Raw!A:A,MATCH(A16,Raw!AH:AH,0))))</f>
        <v>SABIS International</v>
      </c>
      <c r="D16" s="62" t="str">
        <f ca="1">IF(A16="","",IF(INDEX(Raw!C:C,MATCH(A16,Raw!AH:AH,0))="H","Honors",IF(INDEX(Raw!C:C,MATCH(A16,Raw!AH:AH,0))="S","Scholastic",IF(INDEX(Raw!C:C,MATCH(A16,Raw!AH:AH,0))="V","Varsity"))))</f>
        <v>Honors</v>
      </c>
      <c r="E16" s="72">
        <f ca="1">IF(A16="","",A16/(INDEX('Team O.'!D:D,MATCH(INDEX(Raw!A:A,MATCH(A16,Raw!AH:AH,0)),'Team O.'!C:C,0))))</f>
        <v>0.23686665470054177</v>
      </c>
    </row>
    <row r="17" spans="1:5" x14ac:dyDescent="0.3">
      <c r="A17" s="63">
        <f ca="1">(IFERROR(LARGE(Raw!AH:AH,ROW()-2),""))</f>
        <v>5234.2999875000005</v>
      </c>
      <c r="B17" s="52" t="str">
        <f ca="1">IF(A17="","",(INDEX(Raw!D:D,MATCH(A17,Raw!AH:AH,0))))</f>
        <v>Joung Ho Kim</v>
      </c>
      <c r="C17" s="52" t="str">
        <f ca="1">IF(A17="","",(INDEX(Raw!A:A,MATCH(A17,Raw!AH:AH,0))))</f>
        <v>Matignon</v>
      </c>
      <c r="D17" s="62" t="str">
        <f ca="1">IF(A17="","",IF(INDEX(Raw!C:C,MATCH(A17,Raw!AH:AH,0))="H","Honors",IF(INDEX(Raw!C:C,MATCH(A17,Raw!AH:AH,0))="S","Scholastic",IF(INDEX(Raw!C:C,MATCH(A17,Raw!AH:AH,0))="V","Varsity"))))</f>
        <v>Honors</v>
      </c>
      <c r="E17" s="72">
        <f ca="1">IF(A17="","",A17/(INDEX('Team O.'!D:D,MATCH(INDEX(Raw!A:A,MATCH(A17,Raw!AH:AH,0)),'Team O.'!C:C,0))))</f>
        <v>0.27729334849766268</v>
      </c>
    </row>
    <row r="18" spans="1:5" x14ac:dyDescent="0.3">
      <c r="A18" s="63">
        <f ca="1">(IFERROR(LARGE(Raw!AH:AH,ROW()-2),""))</f>
        <v>5212.2999937000004</v>
      </c>
      <c r="B18" s="52" t="str">
        <f ca="1">IF(A18="","",(INDEX(Raw!D:D,MATCH(A18,Raw!AH:AH,0))))</f>
        <v>Brian Lavinio</v>
      </c>
      <c r="C18" s="52" t="str">
        <f ca="1">IF(A18="","",(INDEX(Raw!A:A,MATCH(A18,Raw!AH:AH,0))))</f>
        <v>Pittsfield</v>
      </c>
      <c r="D18" s="62" t="str">
        <f ca="1">IF(A18="","",IF(INDEX(Raw!C:C,MATCH(A18,Raw!AH:AH,0))="H","Honors",IF(INDEX(Raw!C:C,MATCH(A18,Raw!AH:AH,0))="S","Scholastic",IF(INDEX(Raw!C:C,MATCH(A18,Raw!AH:AH,0))="V","Varsity"))))</f>
        <v>Honors</v>
      </c>
      <c r="E18" s="72">
        <f ca="1">IF(A18="","",A18/(INDEX('Team O.'!D:D,MATCH(INDEX(Raw!A:A,MATCH(A18,Raw!AH:AH,0)),'Team O.'!C:C,0))))</f>
        <v>0.20160828954361956</v>
      </c>
    </row>
    <row r="19" spans="1:5" x14ac:dyDescent="0.3">
      <c r="A19" s="63">
        <f ca="1">(IFERROR(LARGE(Raw!AH:AH,ROW()-2),""))</f>
        <v>5186.2999881000005</v>
      </c>
      <c r="B19" s="52" t="str">
        <f ca="1">IF(A19="","",(INDEX(Raw!D:D,MATCH(A19,Raw!AH:AH,0))))</f>
        <v>Parker Howlett</v>
      </c>
      <c r="C19" s="52" t="str">
        <f ca="1">IF(A19="","",(INDEX(Raw!A:A,MATCH(A19,Raw!AH:AH,0))))</f>
        <v>Wilmington</v>
      </c>
      <c r="D19" s="62" t="str">
        <f ca="1">IF(A19="","",IF(INDEX(Raw!C:C,MATCH(A19,Raw!AH:AH,0))="H","Honors",IF(INDEX(Raw!C:C,MATCH(A19,Raw!AH:AH,0))="S","Scholastic",IF(INDEX(Raw!C:C,MATCH(A19,Raw!AH:AH,0))="V","Varsity"))))</f>
        <v>Honors</v>
      </c>
      <c r="E19" s="72">
        <f ca="1">IF(A19="","",A19/(INDEX('Team O.'!D:D,MATCH(INDEX(Raw!A:A,MATCH(A19,Raw!AH:AH,0)),'Team O.'!C:C,0))))</f>
        <v>0.26356231400201208</v>
      </c>
    </row>
    <row r="20" spans="1:5" x14ac:dyDescent="0.3">
      <c r="A20" s="63">
        <f ca="1">(IFERROR(LARGE(Raw!AH:AH,ROW()-2),""))</f>
        <v>5141.9999924000003</v>
      </c>
      <c r="B20" s="52" t="str">
        <f ca="1">IF(A20="","",(INDEX(Raw!D:D,MATCH(A20,Raw!AH:AH,0))))</f>
        <v>Matthew Spittler</v>
      </c>
      <c r="C20" s="52" t="str">
        <f ca="1">IF(A20="","",(INDEX(Raw!A:A,MATCH(A20,Raw!AH:AH,0))))</f>
        <v>Milford</v>
      </c>
      <c r="D20" s="62" t="str">
        <f ca="1">IF(A20="","",IF(INDEX(Raw!C:C,MATCH(A20,Raw!AH:AH,0))="H","Honors",IF(INDEX(Raw!C:C,MATCH(A20,Raw!AH:AH,0))="S","Scholastic",IF(INDEX(Raw!C:C,MATCH(A20,Raw!AH:AH,0))="V","Varsity"))))</f>
        <v>Scholastic</v>
      </c>
      <c r="E20" s="72">
        <f ca="1">IF(A20="","",A20/(INDEX('Team O.'!D:D,MATCH(INDEX(Raw!A:A,MATCH(A20,Raw!AH:AH,0)),'Team O.'!C:C,0))))</f>
        <v>0.20181880599698601</v>
      </c>
    </row>
    <row r="21" spans="1:5" x14ac:dyDescent="0.3">
      <c r="A21" s="63">
        <f ca="1">(IFERROR(LARGE(Raw!AH:AH,ROW()-2),""))</f>
        <v>5038.5999946000002</v>
      </c>
      <c r="B21" s="52" t="str">
        <f ca="1">IF(A21="","",(INDEX(Raw!D:D,MATCH(A21,Raw!AH:AH,0))))</f>
        <v>Kaylin Chan</v>
      </c>
      <c r="C21" s="52" t="str">
        <f ca="1">IF(A21="","",(INDEX(Raw!A:A,MATCH(A21,Raw!AH:AH,0))))</f>
        <v>North Quincy</v>
      </c>
      <c r="D21" s="62" t="str">
        <f ca="1">IF(A21="","",IF(INDEX(Raw!C:C,MATCH(A21,Raw!AH:AH,0))="H","Honors",IF(INDEX(Raw!C:C,MATCH(A21,Raw!AH:AH,0))="S","Scholastic",IF(INDEX(Raw!C:C,MATCH(A21,Raw!AH:AH,0))="V","Varsity"))))</f>
        <v>Honors</v>
      </c>
      <c r="E21" s="72">
        <f ca="1">IF(A21="","",A21/(INDEX('Team O.'!D:D,MATCH(INDEX(Raw!A:A,MATCH(A21,Raw!AH:AH,0)),'Team O.'!C:C,0))))</f>
        <v>0.19112682592430674</v>
      </c>
    </row>
    <row r="22" spans="1:5" x14ac:dyDescent="0.3">
      <c r="A22" s="63">
        <f ca="1">(IFERROR(LARGE(Raw!AH:AH,ROW()-2),""))</f>
        <v>4940.6999906999999</v>
      </c>
      <c r="B22" s="52" t="str">
        <f ca="1">IF(A22="","",(INDEX(Raw!D:D,MATCH(A22,Raw!AH:AH,0))))</f>
        <v>Spencer Casey</v>
      </c>
      <c r="C22" s="52" t="str">
        <f ca="1">IF(A22="","",(INDEX(Raw!A:A,MATCH(A22,Raw!AH:AH,0))))</f>
        <v>Austin Prep</v>
      </c>
      <c r="D22" s="62" t="str">
        <f ca="1">IF(A22="","",IF(INDEX(Raw!C:C,MATCH(A22,Raw!AH:AH,0))="H","Honors",IF(INDEX(Raw!C:C,MATCH(A22,Raw!AH:AH,0))="S","Scholastic",IF(INDEX(Raw!C:C,MATCH(A22,Raw!AH:AH,0))="V","Varsity"))))</f>
        <v>Scholastic</v>
      </c>
      <c r="E22" s="72">
        <f ca="1">IF(A22="","",A22/(INDEX('Team O.'!D:D,MATCH(INDEX(Raw!A:A,MATCH(A22,Raw!AH:AH,0)),'Team O.'!C:C,0))))</f>
        <v>0.22188341068651349</v>
      </c>
    </row>
    <row r="23" spans="1:5" x14ac:dyDescent="0.3">
      <c r="A23" s="63">
        <f ca="1">(IFERROR(LARGE(Raw!AH:AH,ROW()-2),""))</f>
        <v>2977.8999846000002</v>
      </c>
      <c r="B23" s="52" t="str">
        <f ca="1">IF(A23="","",(INDEX(Raw!D:D,MATCH(A23,Raw!AH:AH,0))))</f>
        <v>Kylie Bologna</v>
      </c>
      <c r="C23" s="52" t="str">
        <f ca="1">IF(A23="","",(INDEX(Raw!A:A,MATCH(A23,Raw!AH:AH,0))))</f>
        <v>Taconic</v>
      </c>
      <c r="D23" s="62" t="str">
        <f ca="1">IF(A23="","",IF(INDEX(Raw!C:C,MATCH(A23,Raw!AH:AH,0))="H","Honors",IF(INDEX(Raw!C:C,MATCH(A23,Raw!AH:AH,0))="S","Scholastic",IF(INDEX(Raw!C:C,MATCH(A23,Raw!AH:AH,0))="V","Varsity"))))</f>
        <v>Scholastic</v>
      </c>
      <c r="E23" s="72">
        <f ca="1">IF(A23="","",A23/(INDEX('Team O.'!D:D,MATCH(INDEX(Raw!A:A,MATCH(A23,Raw!AH:AH,0)),'Team O.'!C:C,0))))</f>
        <v>1.0000003024279747</v>
      </c>
    </row>
    <row r="24" spans="1:5" x14ac:dyDescent="0.3">
      <c r="A24" s="63" t="str">
        <f ca="1">(IFERROR(LARGE(Raw!AH:AH,ROW()-2),""))</f>
        <v/>
      </c>
      <c r="B24" s="52" t="str">
        <f ca="1">IF(A24="","",(INDEX(Raw!D:D,MATCH(A24,Raw!AH:AH,0))))</f>
        <v/>
      </c>
      <c r="C24" s="52" t="str">
        <f ca="1">IF(A24="","",(INDEX(Raw!A:A,MATCH(A24,Raw!AH:AH,0))))</f>
        <v/>
      </c>
      <c r="D24" s="62" t="str">
        <f ca="1">IF(A24="","",IF(INDEX(Raw!C:C,MATCH(A24,Raw!AH:AH,0))="H","Honors",IF(INDEX(Raw!C:C,MATCH(A24,Raw!AH:AH,0))="S","Scholastic",IF(INDEX(Raw!C:C,MATCH(A24,Raw!AH:AH,0))="V","Varsity"))))</f>
        <v/>
      </c>
      <c r="E24" s="72" t="str">
        <f ca="1">IF(A24="","",A24/(INDEX('Team O.'!D:D,MATCH(INDEX(Raw!A:A,MATCH(A24,Raw!AH:AH,0)),'Team O.'!C:C,0))))</f>
        <v/>
      </c>
    </row>
    <row r="25" spans="1:5" x14ac:dyDescent="0.3">
      <c r="A25" s="63" t="str">
        <f ca="1">(IFERROR(LARGE(Raw!AH:AH,ROW()-2),""))</f>
        <v/>
      </c>
      <c r="B25" s="52" t="str">
        <f ca="1">IF(A25="","",(INDEX(Raw!D:D,MATCH(A25,Raw!AH:AH,0))))</f>
        <v/>
      </c>
      <c r="C25" s="52" t="str">
        <f ca="1">IF(A25="","",(INDEX(Raw!A:A,MATCH(A25,Raw!AH:AH,0))))</f>
        <v/>
      </c>
      <c r="D25" s="62" t="str">
        <f ca="1">IF(A25="","",IF(INDEX(Raw!C:C,MATCH(A25,Raw!AH:AH,0))="H","Honors",IF(INDEX(Raw!C:C,MATCH(A25,Raw!AH:AH,0))="S","Scholastic",IF(INDEX(Raw!C:C,MATCH(A25,Raw!AH:AH,0))="V","Varsity"))))</f>
        <v/>
      </c>
      <c r="E25" s="72" t="str">
        <f ca="1">IF(A25="","",A25/(INDEX('Team O.'!D:D,MATCH(INDEX(Raw!A:A,MATCH(A25,Raw!AH:AH,0)),'Team O.'!C:C,0))))</f>
        <v/>
      </c>
    </row>
    <row r="26" spans="1:5" x14ac:dyDescent="0.3">
      <c r="A26" s="63" t="str">
        <f ca="1">(IFERROR(LARGE(Raw!AH:AH,ROW()-2),""))</f>
        <v/>
      </c>
      <c r="B26" s="52" t="str">
        <f ca="1">IF(A26="","",(INDEX(Raw!D:D,MATCH(A26,Raw!AH:AH,0))))</f>
        <v/>
      </c>
      <c r="C26" s="52" t="str">
        <f ca="1">IF(A26="","",(INDEX(Raw!A:A,MATCH(A26,Raw!AH:AH,0))))</f>
        <v/>
      </c>
      <c r="D26" s="62" t="str">
        <f ca="1">IF(A26="","",IF(INDEX(Raw!C:C,MATCH(A26,Raw!AH:AH,0))="H","Honors",IF(INDEX(Raw!C:C,MATCH(A26,Raw!AH:AH,0))="S","Scholastic",IF(INDEX(Raw!C:C,MATCH(A26,Raw!AH:AH,0))="V","Varsity"))))</f>
        <v/>
      </c>
      <c r="E26" s="72" t="str">
        <f ca="1">IF(A26="","",A26/(INDEX('Team O.'!D:D,MATCH(INDEX(Raw!A:A,MATCH(A26,Raw!AH:AH,0)),'Team O.'!C:C,0))))</f>
        <v/>
      </c>
    </row>
    <row r="27" spans="1:5" x14ac:dyDescent="0.3">
      <c r="A27" s="63" t="str">
        <f ca="1">(IFERROR(LARGE(Raw!AH:AH,ROW()-2),""))</f>
        <v/>
      </c>
      <c r="B27" s="52" t="str">
        <f ca="1">IF(A27="","",(INDEX(Raw!D:D,MATCH(A27,Raw!AH:AH,0))))</f>
        <v/>
      </c>
      <c r="C27" s="52" t="str">
        <f ca="1">IF(A27="","",(INDEX(Raw!A:A,MATCH(A27,Raw!AH:AH,0))))</f>
        <v/>
      </c>
      <c r="D27" s="62" t="str">
        <f ca="1">IF(A27="","",IF(INDEX(Raw!C:C,MATCH(A27,Raw!AH:AH,0))="H","Honors",IF(INDEX(Raw!C:C,MATCH(A27,Raw!AH:AH,0))="S","Scholastic",IF(INDEX(Raw!C:C,MATCH(A27,Raw!AH:AH,0))="V","Varsity"))))</f>
        <v/>
      </c>
      <c r="E27" s="72" t="str">
        <f ca="1">IF(A27="","",A27/(INDEX('Team O.'!D:D,MATCH(INDEX(Raw!A:A,MATCH(A27,Raw!AH:AH,0)),'Team O.'!C:C,0))))</f>
        <v/>
      </c>
    </row>
    <row r="28" spans="1:5" x14ac:dyDescent="0.3">
      <c r="A28" s="63" t="str">
        <f ca="1">(IFERROR(LARGE(Raw!AH:AH,ROW()-2),""))</f>
        <v/>
      </c>
      <c r="B28" s="52" t="str">
        <f ca="1">IF(A28="","",(INDEX(Raw!D:D,MATCH(A28,Raw!AH:AH,0))))</f>
        <v/>
      </c>
      <c r="C28" s="52" t="str">
        <f ca="1">IF(A28="","",(INDEX(Raw!A:A,MATCH(A28,Raw!AH:AH,0))))</f>
        <v/>
      </c>
      <c r="D28" s="62" t="str">
        <f ca="1">IF(A28="","",IF(INDEX(Raw!C:C,MATCH(A28,Raw!AH:AH,0))="H","Honors",IF(INDEX(Raw!C:C,MATCH(A28,Raw!AH:AH,0))="S","Scholastic",IF(INDEX(Raw!C:C,MATCH(A28,Raw!AH:AH,0))="V","Varsity"))))</f>
        <v/>
      </c>
      <c r="E28" s="72" t="str">
        <f ca="1">IF(A28="","",A28/(INDEX('Team O.'!D:D,MATCH(INDEX(Raw!A:A,MATCH(A28,Raw!AH:AH,0)),'Team O.'!C:C,0))))</f>
        <v/>
      </c>
    </row>
    <row r="29" spans="1:5" x14ac:dyDescent="0.3">
      <c r="A29" s="63" t="str">
        <f ca="1">(IFERROR(LARGE(Raw!AH:AH,ROW()-2),""))</f>
        <v/>
      </c>
      <c r="B29" s="52" t="str">
        <f ca="1">IF(A29="","",(INDEX(Raw!D:D,MATCH(A29,Raw!AH:AH,0))))</f>
        <v/>
      </c>
      <c r="C29" s="52" t="str">
        <f ca="1">IF(A29="","",(INDEX(Raw!A:A,MATCH(A29,Raw!AH:AH,0))))</f>
        <v/>
      </c>
      <c r="D29" s="62" t="str">
        <f ca="1">IF(A29="","",IF(INDEX(Raw!C:C,MATCH(A29,Raw!AH:AH,0))="H","Honors",IF(INDEX(Raw!C:C,MATCH(A29,Raw!AH:AH,0))="S","Scholastic",IF(INDEX(Raw!C:C,MATCH(A29,Raw!AH:AH,0))="V","Varsity"))))</f>
        <v/>
      </c>
      <c r="E29" s="72" t="str">
        <f ca="1">IF(A29="","",A29/(INDEX('Team O.'!D:D,MATCH(INDEX(Raw!A:A,MATCH(A29,Raw!AH:AH,0)),'Team O.'!C:C,0))))</f>
        <v/>
      </c>
    </row>
    <row r="30" spans="1:5" x14ac:dyDescent="0.3">
      <c r="A30" s="63" t="str">
        <f ca="1">(IFERROR(LARGE(Raw!AH:AH,ROW()-2),""))</f>
        <v/>
      </c>
      <c r="B30" s="52" t="str">
        <f ca="1">IF(A30="","",(INDEX(Raw!D:D,MATCH(A30,Raw!AH:AH,0))))</f>
        <v/>
      </c>
      <c r="C30" s="52" t="str">
        <f ca="1">IF(A30="","",(INDEX(Raw!A:A,MATCH(A30,Raw!AH:AH,0))))</f>
        <v/>
      </c>
      <c r="D30" s="62" t="str">
        <f ca="1">IF(A30="","",IF(INDEX(Raw!C:C,MATCH(A30,Raw!AH:AH,0))="H","Honors",IF(INDEX(Raw!C:C,MATCH(A30,Raw!AH:AH,0))="S","Scholastic",IF(INDEX(Raw!C:C,MATCH(A30,Raw!AH:AH,0))="V","Varsity"))))</f>
        <v/>
      </c>
      <c r="E30" s="72" t="str">
        <f ca="1">IF(A30="","",A30/(INDEX('Team O.'!D:D,MATCH(INDEX(Raw!A:A,MATCH(A30,Raw!AH:AH,0)),'Team O.'!C:C,0))))</f>
        <v/>
      </c>
    </row>
    <row r="31" spans="1:5" x14ac:dyDescent="0.3">
      <c r="A31" s="63" t="str">
        <f ca="1">(IFERROR(LARGE(Raw!AH:AH,ROW()-2),""))</f>
        <v/>
      </c>
      <c r="B31" s="52" t="str">
        <f ca="1">IF(A31="","",(INDEX(Raw!D:D,MATCH(A31,Raw!AH:AH,0))))</f>
        <v/>
      </c>
      <c r="C31" s="52" t="str">
        <f ca="1">IF(A31="","",(INDEX(Raw!A:A,MATCH(A31,Raw!AH:AH,0))))</f>
        <v/>
      </c>
      <c r="D31" s="62" t="str">
        <f ca="1">IF(A31="","",IF(INDEX(Raw!C:C,MATCH(A31,Raw!AH:AH,0))="H","Honors",IF(INDEX(Raw!C:C,MATCH(A31,Raw!AH:AH,0))="S","Scholastic",IF(INDEX(Raw!C:C,MATCH(A31,Raw!AH:AH,0))="V","Varsity"))))</f>
        <v/>
      </c>
      <c r="E31" s="72" t="str">
        <f ca="1">IF(A31="","",A31/(INDEX('Team O.'!D:D,MATCH(INDEX(Raw!A:A,MATCH(A31,Raw!AH:AH,0)),'Team O.'!C:C,0))))</f>
        <v/>
      </c>
    </row>
    <row r="32" spans="1:5" x14ac:dyDescent="0.3">
      <c r="A32" s="63" t="str">
        <f ca="1">(IFERROR(LARGE(Raw!AH:AH,ROW()-2),""))</f>
        <v/>
      </c>
      <c r="B32" s="52" t="str">
        <f ca="1">IF(A32="","",(INDEX(Raw!D:D,MATCH(A32,Raw!AH:AH,0))))</f>
        <v/>
      </c>
      <c r="C32" s="52" t="str">
        <f ca="1">IF(A32="","",(INDEX(Raw!A:A,MATCH(A32,Raw!AH:AH,0))))</f>
        <v/>
      </c>
      <c r="D32" s="62" t="str">
        <f ca="1">IF(A32="","",IF(INDEX(Raw!C:C,MATCH(A32,Raw!AH:AH,0))="H","Honors",IF(INDEX(Raw!C:C,MATCH(A32,Raw!AH:AH,0))="S","Scholastic",IF(INDEX(Raw!C:C,MATCH(A32,Raw!AH:AH,0))="V","Varsity"))))</f>
        <v/>
      </c>
      <c r="E32" s="72" t="str">
        <f ca="1">IF(A32="","",A32/(INDEX('Team O.'!D:D,MATCH(INDEX(Raw!A:A,MATCH(A32,Raw!AH:AH,0)),'Team O.'!C:C,0))))</f>
        <v/>
      </c>
    </row>
    <row r="33" spans="1:5" x14ac:dyDescent="0.3">
      <c r="A33" s="63" t="str">
        <f ca="1">(IFERROR(LARGE(Raw!AH:AH,ROW()-2),""))</f>
        <v/>
      </c>
      <c r="B33" s="52" t="str">
        <f ca="1">IF(A33="","",(INDEX(Raw!D:D,MATCH(A33,Raw!AH:AH,0))))</f>
        <v/>
      </c>
      <c r="C33" s="52" t="str">
        <f ca="1">IF(A33="","",(INDEX(Raw!A:A,MATCH(A33,Raw!AH:AH,0))))</f>
        <v/>
      </c>
      <c r="D33" s="62" t="str">
        <f ca="1">IF(A33="","",IF(INDEX(Raw!C:C,MATCH(A33,Raw!AH:AH,0))="H","Honors",IF(INDEX(Raw!C:C,MATCH(A33,Raw!AH:AH,0))="S","Scholastic",IF(INDEX(Raw!C:C,MATCH(A33,Raw!AH:AH,0))="V","Varsity"))))</f>
        <v/>
      </c>
      <c r="E33" s="72" t="str">
        <f ca="1">IF(A33="","",A33/(INDEX('Team O.'!D:D,MATCH(INDEX(Raw!A:A,MATCH(A33,Raw!AH:AH,0)),'Team O.'!C:C,0))))</f>
        <v/>
      </c>
    </row>
    <row r="34" spans="1:5" x14ac:dyDescent="0.3">
      <c r="A34" s="63" t="str">
        <f ca="1">(IFERROR(LARGE(Raw!AH:AH,ROW()-2),""))</f>
        <v/>
      </c>
      <c r="B34" s="52" t="str">
        <f ca="1">IF(A34="","",(INDEX(Raw!D:D,MATCH(A34,Raw!AH:AH,0))))</f>
        <v/>
      </c>
      <c r="C34" s="52" t="str">
        <f ca="1">IF(A34="","",(INDEX(Raw!A:A,MATCH(A34,Raw!AH:AH,0))))</f>
        <v/>
      </c>
      <c r="D34" s="62" t="str">
        <f ca="1">IF(A34="","",IF(INDEX(Raw!C:C,MATCH(A34,Raw!AH:AH,0))="H","Honors",IF(INDEX(Raw!C:C,MATCH(A34,Raw!AH:AH,0))="S","Scholastic",IF(INDEX(Raw!C:C,MATCH(A34,Raw!AH:AH,0))="V","Varsity"))))</f>
        <v/>
      </c>
      <c r="E34" s="72" t="str">
        <f ca="1">IF(A34="","",A34/(INDEX('Team O.'!D:D,MATCH(INDEX(Raw!A:A,MATCH(A34,Raw!AH:AH,0)),'Team O.'!C:C,0))))</f>
        <v/>
      </c>
    </row>
    <row r="35" spans="1:5" x14ac:dyDescent="0.3">
      <c r="A35" s="63" t="str">
        <f ca="1">(IFERROR(LARGE(Raw!AH:AH,ROW()-2),""))</f>
        <v/>
      </c>
      <c r="B35" s="52" t="str">
        <f ca="1">IF(A35="","",(INDEX(Raw!D:D,MATCH(A35,Raw!AH:AH,0))))</f>
        <v/>
      </c>
      <c r="C35" s="52" t="str">
        <f ca="1">IF(A35="","",(INDEX(Raw!A:A,MATCH(A35,Raw!AH:AH,0))))</f>
        <v/>
      </c>
      <c r="D35" s="62" t="str">
        <f ca="1">IF(A35="","",IF(INDEX(Raw!C:C,MATCH(A35,Raw!AH:AH,0))="H","Honors",IF(INDEX(Raw!C:C,MATCH(A35,Raw!AH:AH,0))="S","Scholastic",IF(INDEX(Raw!C:C,MATCH(A35,Raw!AH:AH,0))="V","Varsity"))))</f>
        <v/>
      </c>
      <c r="E35" s="72" t="str">
        <f ca="1">IF(A35="","",A35/(INDEX('Team O.'!D:D,MATCH(INDEX(Raw!A:A,MATCH(A35,Raw!AH:AH,0)),'Team O.'!C:C,0))))</f>
        <v/>
      </c>
    </row>
    <row r="36" spans="1:5" x14ac:dyDescent="0.3">
      <c r="A36" s="63" t="str">
        <f ca="1">(IFERROR(LARGE(Raw!AH:AH,ROW()-2),""))</f>
        <v/>
      </c>
      <c r="B36" s="52" t="str">
        <f ca="1">IF(A36="","",(INDEX(Raw!D:D,MATCH(A36,Raw!AH:AH,0))))</f>
        <v/>
      </c>
      <c r="C36" s="52" t="str">
        <f ca="1">IF(A36="","",(INDEX(Raw!A:A,MATCH(A36,Raw!AH:AH,0))))</f>
        <v/>
      </c>
      <c r="D36" s="62" t="str">
        <f ca="1">IF(A36="","",IF(INDEX(Raw!C:C,MATCH(A36,Raw!AH:AH,0))="H","Honors",IF(INDEX(Raw!C:C,MATCH(A36,Raw!AH:AH,0))="S","Scholastic",IF(INDEX(Raw!C:C,MATCH(A36,Raw!AH:AH,0))="V","Varsity"))))</f>
        <v/>
      </c>
      <c r="E36" s="72" t="str">
        <f ca="1">IF(A36="","",A36/(INDEX('Team O.'!D:D,MATCH(INDEX(Raw!A:A,MATCH(A36,Raw!AH:AH,0)),'Team O.'!C:C,0))))</f>
        <v/>
      </c>
    </row>
    <row r="37" spans="1:5" x14ac:dyDescent="0.3">
      <c r="A37" s="63" t="str">
        <f ca="1">(IFERROR(LARGE(Raw!AH:AH,ROW()-2),""))</f>
        <v/>
      </c>
      <c r="B37" s="52" t="str">
        <f ca="1">IF(A37="","",(INDEX(Raw!D:D,MATCH(A37,Raw!AH:AH,0))))</f>
        <v/>
      </c>
      <c r="C37" s="52" t="str">
        <f ca="1">IF(A37="","",(INDEX(Raw!A:A,MATCH(A37,Raw!AH:AH,0))))</f>
        <v/>
      </c>
      <c r="D37" s="62" t="str">
        <f ca="1">IF(A37="","",IF(INDEX(Raw!C:C,MATCH(A37,Raw!AH:AH,0))="H","Honors",IF(INDEX(Raw!C:C,MATCH(A37,Raw!AH:AH,0))="S","Scholastic",IF(INDEX(Raw!C:C,MATCH(A37,Raw!AH:AH,0))="V","Varsity"))))</f>
        <v/>
      </c>
      <c r="E37" s="72" t="str">
        <f ca="1">IF(A37="","",A37/(INDEX('Team O.'!D:D,MATCH(INDEX(Raw!A:A,MATCH(A37,Raw!AH:AH,0)),'Team O.'!C:C,0))))</f>
        <v/>
      </c>
    </row>
    <row r="38" spans="1:5" x14ac:dyDescent="0.3">
      <c r="A38" s="63" t="str">
        <f ca="1">(IFERROR(LARGE(Raw!AH:AH,ROW()-2),""))</f>
        <v/>
      </c>
      <c r="B38" s="52" t="str">
        <f ca="1">IF(A38="","",(INDEX(Raw!D:D,MATCH(A38,Raw!AH:AH,0))))</f>
        <v/>
      </c>
      <c r="C38" s="52" t="str">
        <f ca="1">IF(A38="","",(INDEX(Raw!A:A,MATCH(A38,Raw!AH:AH,0))))</f>
        <v/>
      </c>
      <c r="D38" s="62" t="str">
        <f ca="1">IF(A38="","",IF(INDEX(Raw!C:C,MATCH(A38,Raw!AH:AH,0))="H","Honors",IF(INDEX(Raw!C:C,MATCH(A38,Raw!AH:AH,0))="S","Scholastic",IF(INDEX(Raw!C:C,MATCH(A38,Raw!AH:AH,0))="V","Varsity"))))</f>
        <v/>
      </c>
      <c r="E38" s="72" t="str">
        <f ca="1">IF(A38="","",A38/(INDEX('Team O.'!D:D,MATCH(INDEX(Raw!A:A,MATCH(A38,Raw!AH:AH,0)),'Team O.'!C:C,0))))</f>
        <v/>
      </c>
    </row>
    <row r="39" spans="1:5" x14ac:dyDescent="0.3">
      <c r="A39" s="63" t="str">
        <f ca="1">(IFERROR(LARGE(Raw!AH:AH,ROW()-2),""))</f>
        <v/>
      </c>
      <c r="B39" s="52" t="str">
        <f ca="1">IF(A39="","",(INDEX(Raw!D:D,MATCH(A39,Raw!AH:AH,0))))</f>
        <v/>
      </c>
      <c r="C39" s="52" t="str">
        <f ca="1">IF(A39="","",(INDEX(Raw!A:A,MATCH(A39,Raw!AH:AH,0))))</f>
        <v/>
      </c>
      <c r="D39" s="62" t="str">
        <f ca="1">IF(A39="","",IF(INDEX(Raw!C:C,MATCH(A39,Raw!AH:AH,0))="H","Honors",IF(INDEX(Raw!C:C,MATCH(A39,Raw!AH:AH,0))="S","Scholastic",IF(INDEX(Raw!C:C,MATCH(A39,Raw!AH:AH,0))="V","Varsity"))))</f>
        <v/>
      </c>
      <c r="E39" s="72" t="str">
        <f ca="1">IF(A39="","",A39/(INDEX('Team O.'!D:D,MATCH(INDEX(Raw!A:A,MATCH(A39,Raw!AH:AH,0)),'Team O.'!C:C,0))))</f>
        <v/>
      </c>
    </row>
    <row r="40" spans="1:5" x14ac:dyDescent="0.3">
      <c r="A40" s="63" t="str">
        <f ca="1">(IFERROR(LARGE(Raw!AH:AH,ROW()-2),""))</f>
        <v/>
      </c>
      <c r="B40" s="52" t="str">
        <f ca="1">IF(A40="","",(INDEX(Raw!D:D,MATCH(A40,Raw!AH:AH,0))))</f>
        <v/>
      </c>
      <c r="C40" s="52" t="str">
        <f ca="1">IF(A40="","",(INDEX(Raw!A:A,MATCH(A40,Raw!AH:AH,0))))</f>
        <v/>
      </c>
      <c r="D40" s="62" t="str">
        <f ca="1">IF(A40="","",IF(INDEX(Raw!C:C,MATCH(A40,Raw!AH:AH,0))="H","Honors",IF(INDEX(Raw!C:C,MATCH(A40,Raw!AH:AH,0))="S","Scholastic",IF(INDEX(Raw!C:C,MATCH(A40,Raw!AH:AH,0))="V","Varsity"))))</f>
        <v/>
      </c>
      <c r="E40" s="72" t="str">
        <f ca="1">IF(A40="","",A40/(INDEX('Team O.'!D:D,MATCH(INDEX(Raw!A:A,MATCH(A40,Raw!AH:AH,0)),'Team O.'!C:C,0))))</f>
        <v/>
      </c>
    </row>
    <row r="41" spans="1:5" x14ac:dyDescent="0.3">
      <c r="A41" s="63" t="str">
        <f ca="1">(IFERROR(LARGE(Raw!AH:AH,ROW()-2),""))</f>
        <v/>
      </c>
      <c r="B41" s="52" t="str">
        <f ca="1">IF(A41="","",(INDEX(Raw!D:D,MATCH(A41,Raw!AH:AH,0))))</f>
        <v/>
      </c>
      <c r="C41" s="52" t="str">
        <f ca="1">IF(A41="","",(INDEX(Raw!A:A,MATCH(A41,Raw!AH:AH,0))))</f>
        <v/>
      </c>
      <c r="D41" s="62" t="str">
        <f ca="1">IF(A41="","",IF(INDEX(Raw!C:C,MATCH(A41,Raw!AH:AH,0))="H","Honors",IF(INDEX(Raw!C:C,MATCH(A41,Raw!AH:AH,0))="S","Scholastic",IF(INDEX(Raw!C:C,MATCH(A41,Raw!AH:AH,0))="V","Varsity"))))</f>
        <v/>
      </c>
      <c r="E41" s="72" t="str">
        <f ca="1">IF(A41="","",A41/(INDEX('Team O.'!D:D,MATCH(INDEX(Raw!A:A,MATCH(A41,Raw!AH:AH,0)),'Team O.'!C:C,0))))</f>
        <v/>
      </c>
    </row>
    <row r="42" spans="1:5" x14ac:dyDescent="0.3">
      <c r="A42" s="63" t="str">
        <f ca="1">(IFERROR(LARGE(Raw!AH:AH,ROW()-2),""))</f>
        <v/>
      </c>
      <c r="B42" s="52" t="str">
        <f ca="1">IF(A42="","",(INDEX(Raw!D:D,MATCH(A42,Raw!AH:AH,0))))</f>
        <v/>
      </c>
      <c r="C42" s="52" t="str">
        <f ca="1">IF(A42="","",(INDEX(Raw!A:A,MATCH(A42,Raw!AH:AH,0))))</f>
        <v/>
      </c>
      <c r="D42" s="62" t="str">
        <f ca="1">IF(A42="","",IF(INDEX(Raw!C:C,MATCH(A42,Raw!AH:AH,0))="H","Honors",IF(INDEX(Raw!C:C,MATCH(A42,Raw!AH:AH,0))="S","Scholastic",IF(INDEX(Raw!C:C,MATCH(A42,Raw!AH:AH,0))="V","Varsity"))))</f>
        <v/>
      </c>
      <c r="E42" s="72" t="str">
        <f ca="1">IF(A42="","",A42/(INDEX('Team O.'!D:D,MATCH(INDEX(Raw!A:A,MATCH(A42,Raw!AH:AH,0)),'Team O.'!C:C,0))))</f>
        <v/>
      </c>
    </row>
    <row r="43" spans="1:5" x14ac:dyDescent="0.3">
      <c r="A43" s="63" t="str">
        <f ca="1">(IFERROR(LARGE(Raw!AH:AH,ROW()-2),""))</f>
        <v/>
      </c>
      <c r="B43" s="52" t="str">
        <f ca="1">IF(A43="","",(INDEX(Raw!D:D,MATCH(A43,Raw!AH:AH,0))))</f>
        <v/>
      </c>
      <c r="C43" s="52" t="str">
        <f ca="1">IF(A43="","",(INDEX(Raw!A:A,MATCH(A43,Raw!AH:AH,0))))</f>
        <v/>
      </c>
      <c r="D43" s="62" t="str">
        <f ca="1">IF(A43="","",IF(INDEX(Raw!C:C,MATCH(A43,Raw!AH:AH,0))="H","Honors",IF(INDEX(Raw!C:C,MATCH(A43,Raw!AH:AH,0))="S","Scholastic",IF(INDEX(Raw!C:C,MATCH(A43,Raw!AH:AH,0))="V","Varsity"))))</f>
        <v/>
      </c>
      <c r="E43" s="72" t="str">
        <f ca="1">IF(A43="","",A43/(INDEX('Team O.'!D:D,MATCH(INDEX(Raw!A:A,MATCH(A43,Raw!AH:AH,0)),'Team O.'!C:C,0))))</f>
        <v/>
      </c>
    </row>
    <row r="44" spans="1:5" x14ac:dyDescent="0.3">
      <c r="A44" s="63" t="str">
        <f ca="1">(IFERROR(LARGE(Raw!AH:AH,ROW()-2),""))</f>
        <v/>
      </c>
      <c r="B44" s="52" t="str">
        <f ca="1">IF(A44="","",(INDEX(Raw!D:D,MATCH(A44,Raw!AH:AH,0))))</f>
        <v/>
      </c>
      <c r="C44" s="52" t="str">
        <f ca="1">IF(A44="","",(INDEX(Raw!A:A,MATCH(A44,Raw!AH:AH,0))))</f>
        <v/>
      </c>
      <c r="D44" s="62" t="str">
        <f ca="1">IF(A44="","",IF(INDEX(Raw!C:C,MATCH(A44,Raw!AH:AH,0))="H","Honors",IF(INDEX(Raw!C:C,MATCH(A44,Raw!AH:AH,0))="S","Scholastic",IF(INDEX(Raw!C:C,MATCH(A44,Raw!AH:AH,0))="V","Varsity"))))</f>
        <v/>
      </c>
      <c r="E44" s="72" t="str">
        <f ca="1">IF(A44="","",A44/(INDEX('Team O.'!D:D,MATCH(INDEX(Raw!A:A,MATCH(A44,Raw!AH:AH,0)),'Team O.'!C:C,0))))</f>
        <v/>
      </c>
    </row>
    <row r="45" spans="1:5" x14ac:dyDescent="0.3">
      <c r="A45" s="63" t="str">
        <f ca="1">(IFERROR(LARGE(Raw!AH:AH,ROW()-2),""))</f>
        <v/>
      </c>
      <c r="B45" s="52" t="str">
        <f ca="1">IF(A45="","",(INDEX(Raw!D:D,MATCH(A45,Raw!AH:AH,0))))</f>
        <v/>
      </c>
      <c r="C45" s="52" t="str">
        <f ca="1">IF(A45="","",(INDEX(Raw!A:A,MATCH(A45,Raw!AH:AH,0))))</f>
        <v/>
      </c>
      <c r="D45" s="62" t="str">
        <f ca="1">IF(A45="","",IF(INDEX(Raw!C:C,MATCH(A45,Raw!AH:AH,0))="H","Honors",IF(INDEX(Raw!C:C,MATCH(A45,Raw!AH:AH,0))="S","Scholastic",IF(INDEX(Raw!C:C,MATCH(A45,Raw!AH:AH,0))="V","Varsity"))))</f>
        <v/>
      </c>
      <c r="E45" s="72" t="str">
        <f ca="1">IF(A45="","",A45/(INDEX('Team O.'!D:D,MATCH(INDEX(Raw!A:A,MATCH(A45,Raw!AH:AH,0)),'Team O.'!C:C,0))))</f>
        <v/>
      </c>
    </row>
    <row r="46" spans="1:5" x14ac:dyDescent="0.3">
      <c r="A46" s="63" t="str">
        <f ca="1">(IFERROR(LARGE(Raw!AH:AH,ROW()-2),""))</f>
        <v/>
      </c>
      <c r="B46" s="52" t="str">
        <f ca="1">IF(A46="","",(INDEX(Raw!D:D,MATCH(A46,Raw!AH:AH,0))))</f>
        <v/>
      </c>
      <c r="C46" s="52" t="str">
        <f ca="1">IF(A46="","",(INDEX(Raw!A:A,MATCH(A46,Raw!AH:AH,0))))</f>
        <v/>
      </c>
      <c r="D46" s="62" t="str">
        <f ca="1">IF(A46="","",IF(INDEX(Raw!C:C,MATCH(A46,Raw!AH:AH,0))="H","Honors",IF(INDEX(Raw!C:C,MATCH(A46,Raw!AH:AH,0))="S","Scholastic",IF(INDEX(Raw!C:C,MATCH(A46,Raw!AH:AH,0))="V","Varsity"))))</f>
        <v/>
      </c>
      <c r="E46" s="72" t="str">
        <f ca="1">IF(A46="","",A46/(INDEX('Team O.'!D:D,MATCH(INDEX(Raw!A:A,MATCH(A46,Raw!AH:AH,0)),'Team O.'!C:C,0))))</f>
        <v/>
      </c>
    </row>
    <row r="47" spans="1:5" x14ac:dyDescent="0.3">
      <c r="A47" s="63" t="str">
        <f ca="1">(IFERROR(LARGE(Raw!AH:AH,ROW()-2),""))</f>
        <v/>
      </c>
      <c r="B47" s="52" t="str">
        <f ca="1">IF(A47="","",(INDEX(Raw!D:D,MATCH(A47,Raw!AH:AH,0))))</f>
        <v/>
      </c>
      <c r="C47" s="52" t="str">
        <f ca="1">IF(A47="","",(INDEX(Raw!A:A,MATCH(A47,Raw!AH:AH,0))))</f>
        <v/>
      </c>
      <c r="D47" s="62" t="str">
        <f ca="1">IF(A47="","",IF(INDEX(Raw!C:C,MATCH(A47,Raw!AH:AH,0))="H","Honors",IF(INDEX(Raw!C:C,MATCH(A47,Raw!AH:AH,0))="S","Scholastic",IF(INDEX(Raw!C:C,MATCH(A47,Raw!AH:AH,0))="V","Varsity"))))</f>
        <v/>
      </c>
      <c r="E47" s="72" t="str">
        <f ca="1">IF(A47="","",A47/(INDEX('Team O.'!D:D,MATCH(INDEX(Raw!A:A,MATCH(A47,Raw!AH:AH,0)),'Team O.'!C:C,0))))</f>
        <v/>
      </c>
    </row>
    <row r="48" spans="1:5" x14ac:dyDescent="0.3">
      <c r="A48" s="63" t="str">
        <f ca="1">(IFERROR(LARGE(Raw!AH:AH,ROW()-2),""))</f>
        <v/>
      </c>
      <c r="B48" s="52" t="str">
        <f ca="1">IF(A48="","",(INDEX(Raw!D:D,MATCH(A48,Raw!AH:AH,0))))</f>
        <v/>
      </c>
      <c r="C48" s="52" t="str">
        <f ca="1">IF(A48="","",(INDEX(Raw!A:A,MATCH(A48,Raw!AH:AH,0))))</f>
        <v/>
      </c>
      <c r="D48" s="62" t="str">
        <f ca="1">IF(A48="","",IF(INDEX(Raw!C:C,MATCH(A48,Raw!AH:AH,0))="H","Honors",IF(INDEX(Raw!C:C,MATCH(A48,Raw!AH:AH,0))="S","Scholastic",IF(INDEX(Raw!C:C,MATCH(A48,Raw!AH:AH,0))="V","Varsity"))))</f>
        <v/>
      </c>
      <c r="E48" s="72" t="str">
        <f ca="1">IF(A48="","",A48/(INDEX('Team O.'!D:D,MATCH(INDEX(Raw!A:A,MATCH(A48,Raw!AH:AH,0)),'Team O.'!C:C,0))))</f>
        <v/>
      </c>
    </row>
    <row r="49" spans="1:5" x14ac:dyDescent="0.3">
      <c r="A49" s="63" t="str">
        <f ca="1">(IFERROR(LARGE(Raw!AH:AH,ROW()-2),""))</f>
        <v/>
      </c>
      <c r="B49" s="52" t="str">
        <f ca="1">IF(A49="","",(INDEX(Raw!D:D,MATCH(A49,Raw!AH:AH,0))))</f>
        <v/>
      </c>
      <c r="C49" s="52" t="str">
        <f ca="1">IF(A49="","",(INDEX(Raw!A:A,MATCH(A49,Raw!AH:AH,0))))</f>
        <v/>
      </c>
      <c r="D49" s="62" t="str">
        <f ca="1">IF(A49="","",IF(INDEX(Raw!C:C,MATCH(A49,Raw!AH:AH,0))="H","Honors",IF(INDEX(Raw!C:C,MATCH(A49,Raw!AH:AH,0))="S","Scholastic",IF(INDEX(Raw!C:C,MATCH(A49,Raw!AH:AH,0))="V","Varsity"))))</f>
        <v/>
      </c>
      <c r="E49" s="72" t="str">
        <f ca="1">IF(A49="","",A49/(INDEX('Team O.'!D:D,MATCH(INDEX(Raw!A:A,MATCH(A49,Raw!AH:AH,0)),'Team O.'!C:C,0))))</f>
        <v/>
      </c>
    </row>
    <row r="50" spans="1:5" x14ac:dyDescent="0.3">
      <c r="A50" s="63" t="str">
        <f ca="1">(IFERROR(LARGE(Raw!AH:AH,ROW()-2),""))</f>
        <v/>
      </c>
      <c r="B50" s="52" t="str">
        <f ca="1">IF(A50="","",(INDEX(Raw!D:D,MATCH(A50,Raw!AH:AH,0))))</f>
        <v/>
      </c>
      <c r="C50" s="52" t="str">
        <f ca="1">IF(A50="","",(INDEX(Raw!A:A,MATCH(A50,Raw!AH:AH,0))))</f>
        <v/>
      </c>
      <c r="D50" s="62" t="str">
        <f ca="1">IF(A50="","",IF(INDEX(Raw!C:C,MATCH(A50,Raw!AH:AH,0))="H","Honors",IF(INDEX(Raw!C:C,MATCH(A50,Raw!AH:AH,0))="S","Scholastic",IF(INDEX(Raw!C:C,MATCH(A50,Raw!AH:AH,0))="V","Varsity"))))</f>
        <v/>
      </c>
      <c r="E50" s="72" t="str">
        <f ca="1">IF(A50="","",A50/(INDEX('Team O.'!D:D,MATCH(INDEX(Raw!A:A,MATCH(A50,Raw!AH:AH,0)),'Team O.'!C:C,0))))</f>
        <v/>
      </c>
    </row>
    <row r="51" spans="1:5" x14ac:dyDescent="0.3">
      <c r="A51" s="63" t="str">
        <f ca="1">(IFERROR(LARGE(Raw!AH:AH,ROW()-2),""))</f>
        <v/>
      </c>
      <c r="B51" s="52" t="str">
        <f ca="1">IF(A51="","",(INDEX(Raw!D:D,MATCH(A51,Raw!AH:AH,0))))</f>
        <v/>
      </c>
      <c r="C51" s="52" t="str">
        <f ca="1">IF(A51="","",(INDEX(Raw!A:A,MATCH(A51,Raw!AH:AH,0))))</f>
        <v/>
      </c>
      <c r="D51" s="62" t="str">
        <f ca="1">IF(A51="","",IF(INDEX(Raw!C:C,MATCH(A51,Raw!AH:AH,0))="H","Honors",IF(INDEX(Raw!C:C,MATCH(A51,Raw!AH:AH,0))="S","Scholastic",IF(INDEX(Raw!C:C,MATCH(A51,Raw!AH:AH,0))="V","Varsity"))))</f>
        <v/>
      </c>
      <c r="E51" s="72" t="str">
        <f ca="1">IF(A51="","",A51/(INDEX('Team O.'!D:D,MATCH(INDEX(Raw!A:A,MATCH(A51,Raw!AH:AH,0)),'Team O.'!C:C,0))))</f>
        <v/>
      </c>
    </row>
    <row r="52" spans="1:5" x14ac:dyDescent="0.3">
      <c r="A52" s="63" t="str">
        <f ca="1">(IFERROR(LARGE(Raw!AH:AH,ROW()-2),""))</f>
        <v/>
      </c>
      <c r="B52" s="52" t="str">
        <f ca="1">IF(A52="","",(INDEX(Raw!D:D,MATCH(A52,Raw!AH:AH,0))))</f>
        <v/>
      </c>
      <c r="C52" s="52" t="str">
        <f ca="1">IF(A52="","",(INDEX(Raw!A:A,MATCH(A52,Raw!AH:AH,0))))</f>
        <v/>
      </c>
      <c r="D52" s="62" t="str">
        <f ca="1">IF(A52="","",IF(INDEX(Raw!C:C,MATCH(A52,Raw!AH:AH,0))="H","Honors",IF(INDEX(Raw!C:C,MATCH(A52,Raw!AH:AH,0))="S","Scholastic",IF(INDEX(Raw!C:C,MATCH(A52,Raw!AH:AH,0))="V","Varsity"))))</f>
        <v/>
      </c>
      <c r="E52" s="72" t="str">
        <f ca="1">IF(A52="","",A52/(INDEX('Team O.'!D:D,MATCH(INDEX(Raw!A:A,MATCH(A52,Raw!AH:AH,0)),'Team O.'!C:C,0))))</f>
        <v/>
      </c>
    </row>
    <row r="53" spans="1:5" x14ac:dyDescent="0.3">
      <c r="A53" s="63" t="str">
        <f ca="1">(IFERROR(LARGE(Raw!AH:AH,ROW()-2),""))</f>
        <v/>
      </c>
      <c r="B53" s="52" t="str">
        <f ca="1">IF(A53="","",(INDEX(Raw!D:D,MATCH(A53,Raw!AH:AH,0))))</f>
        <v/>
      </c>
      <c r="C53" s="52" t="str">
        <f ca="1">IF(A53="","",(INDEX(Raw!A:A,MATCH(A53,Raw!AH:AH,0))))</f>
        <v/>
      </c>
      <c r="D53" s="62" t="str">
        <f ca="1">IF(A53="","",IF(INDEX(Raw!C:C,MATCH(A53,Raw!AH:AH,0))="H","Honors",IF(INDEX(Raw!C:C,MATCH(A53,Raw!AH:AH,0))="S","Scholastic",IF(INDEX(Raw!C:C,MATCH(A53,Raw!AH:AH,0))="V","Varsity"))))</f>
        <v/>
      </c>
      <c r="E53" s="72" t="str">
        <f ca="1">IF(A53="","",A53/(INDEX('Team O.'!D:D,MATCH(INDEX(Raw!A:A,MATCH(A53,Raw!AH:AH,0)),'Team O.'!C:C,0))))</f>
        <v/>
      </c>
    </row>
    <row r="54" spans="1:5" x14ac:dyDescent="0.3">
      <c r="A54" s="63" t="str">
        <f ca="1">(IFERROR(LARGE(Raw!AH:AH,ROW()-2),""))</f>
        <v/>
      </c>
      <c r="B54" s="52" t="str">
        <f ca="1">IF(A54="","",(INDEX(Raw!D:D,MATCH(A54,Raw!AH:AH,0))))</f>
        <v/>
      </c>
      <c r="C54" s="52" t="str">
        <f ca="1">IF(A54="","",(INDEX(Raw!A:A,MATCH(A54,Raw!AH:AH,0))))</f>
        <v/>
      </c>
      <c r="D54" s="62" t="str">
        <f ca="1">IF(A54="","",IF(INDEX(Raw!C:C,MATCH(A54,Raw!AH:AH,0))="H","Honors",IF(INDEX(Raw!C:C,MATCH(A54,Raw!AH:AH,0))="S","Scholastic",IF(INDEX(Raw!C:C,MATCH(A54,Raw!AH:AH,0))="V","Varsity"))))</f>
        <v/>
      </c>
      <c r="E54" s="72" t="str">
        <f ca="1">IF(A54="","",A54/(INDEX('Team O.'!D:D,MATCH(INDEX(Raw!A:A,MATCH(A54,Raw!AH:AH,0)),'Team O.'!C:C,0))))</f>
        <v/>
      </c>
    </row>
    <row r="55" spans="1:5" x14ac:dyDescent="0.3">
      <c r="A55" s="63" t="str">
        <f ca="1">(IFERROR(LARGE(Raw!AH:AH,ROW()-2),""))</f>
        <v/>
      </c>
      <c r="B55" s="52" t="str">
        <f ca="1">IF(A55="","",(INDEX(Raw!D:D,MATCH(A55,Raw!AH:AH,0))))</f>
        <v/>
      </c>
      <c r="C55" s="52" t="str">
        <f ca="1">IF(A55="","",(INDEX(Raw!A:A,MATCH(A55,Raw!AH:AH,0))))</f>
        <v/>
      </c>
      <c r="D55" s="62" t="str">
        <f ca="1">IF(A55="","",IF(INDEX(Raw!C:C,MATCH(A55,Raw!AH:AH,0))="H","Honors",IF(INDEX(Raw!C:C,MATCH(A55,Raw!AH:AH,0))="S","Scholastic",IF(INDEX(Raw!C:C,MATCH(A55,Raw!AH:AH,0))="V","Varsity"))))</f>
        <v/>
      </c>
      <c r="E55" s="72" t="str">
        <f ca="1">IF(A55="","",A55/(INDEX('Team O.'!D:D,MATCH(INDEX(Raw!A:A,MATCH(A55,Raw!AH:AH,0)),'Team O.'!C:C,0))))</f>
        <v/>
      </c>
    </row>
    <row r="56" spans="1:5" x14ac:dyDescent="0.3">
      <c r="A56" s="63" t="str">
        <f ca="1">(IFERROR(LARGE(Raw!AH:AH,ROW()-2),""))</f>
        <v/>
      </c>
      <c r="B56" s="52" t="str">
        <f ca="1">IF(A56="","",(INDEX(Raw!D:D,MATCH(A56,Raw!AH:AH,0))))</f>
        <v/>
      </c>
      <c r="C56" s="52" t="str">
        <f ca="1">IF(A56="","",(INDEX(Raw!A:A,MATCH(A56,Raw!AH:AH,0))))</f>
        <v/>
      </c>
      <c r="D56" s="62" t="str">
        <f ca="1">IF(A56="","",IF(INDEX(Raw!C:C,MATCH(A56,Raw!AH:AH,0))="H","Honors",IF(INDEX(Raw!C:C,MATCH(A56,Raw!AH:AH,0))="S","Scholastic",IF(INDEX(Raw!C:C,MATCH(A56,Raw!AH:AH,0))="V","Varsity"))))</f>
        <v/>
      </c>
      <c r="E56" s="72" t="str">
        <f ca="1">IF(A56="","",A56/(INDEX('Team O.'!D:D,MATCH(INDEX(Raw!A:A,MATCH(A56,Raw!AH:AH,0)),'Team O.'!C:C,0))))</f>
        <v/>
      </c>
    </row>
    <row r="57" spans="1:5" x14ac:dyDescent="0.3">
      <c r="A57" s="63" t="str">
        <f ca="1">(IFERROR(LARGE(Raw!AH:AH,ROW()-2),""))</f>
        <v/>
      </c>
      <c r="B57" s="52" t="str">
        <f ca="1">IF(A57="","",(INDEX(Raw!D:D,MATCH(A57,Raw!AH:AH,0))))</f>
        <v/>
      </c>
      <c r="C57" s="52" t="str">
        <f ca="1">IF(A57="","",(INDEX(Raw!A:A,MATCH(A57,Raw!AH:AH,0))))</f>
        <v/>
      </c>
      <c r="D57" s="62" t="str">
        <f ca="1">IF(A57="","",IF(INDEX(Raw!C:C,MATCH(A57,Raw!AH:AH,0))="H","Honors",IF(INDEX(Raw!C:C,MATCH(A57,Raw!AH:AH,0))="S","Scholastic",IF(INDEX(Raw!C:C,MATCH(A57,Raw!AH:AH,0))="V","Varsity"))))</f>
        <v/>
      </c>
      <c r="E57" s="72" t="str">
        <f ca="1">IF(A57="","",A57/(INDEX('Team O.'!D:D,MATCH(INDEX(Raw!A:A,MATCH(A57,Raw!AH:AH,0)),'Team O.'!C:C,0))))</f>
        <v/>
      </c>
    </row>
    <row r="58" spans="1:5" x14ac:dyDescent="0.3">
      <c r="A58" s="63" t="str">
        <f ca="1">(IFERROR(LARGE(Raw!AH:AH,ROW()-2),""))</f>
        <v/>
      </c>
      <c r="B58" s="52" t="str">
        <f ca="1">IF(A58="","",(INDEX(Raw!D:D,MATCH(A58,Raw!AH:AH,0))))</f>
        <v/>
      </c>
      <c r="C58" s="52" t="str">
        <f ca="1">IF(A58="","",(INDEX(Raw!A:A,MATCH(A58,Raw!AH:AH,0))))</f>
        <v/>
      </c>
      <c r="D58" s="62" t="str">
        <f ca="1">IF(A58="","",IF(INDEX(Raw!C:C,MATCH(A58,Raw!AH:AH,0))="H","Honors",IF(INDEX(Raw!C:C,MATCH(A58,Raw!AH:AH,0))="S","Scholastic",IF(INDEX(Raw!C:C,MATCH(A58,Raw!AH:AH,0))="V","Varsity"))))</f>
        <v/>
      </c>
      <c r="E58" s="72" t="str">
        <f ca="1">IF(A58="","",A58/(INDEX('Team O.'!D:D,MATCH(INDEX(Raw!A:A,MATCH(A58,Raw!AH:AH,0)),'Team O.'!C:C,0))))</f>
        <v/>
      </c>
    </row>
    <row r="59" spans="1:5" x14ac:dyDescent="0.3">
      <c r="A59" s="63" t="str">
        <f ca="1">(IFERROR(LARGE(Raw!AH:AH,ROW()-2),""))</f>
        <v/>
      </c>
      <c r="B59" s="52" t="str">
        <f ca="1">IF(A59="","",(INDEX(Raw!D:D,MATCH(A59,Raw!AH:AH,0))))</f>
        <v/>
      </c>
      <c r="C59" s="52" t="str">
        <f ca="1">IF(A59="","",(INDEX(Raw!A:A,MATCH(A59,Raw!AH:AH,0))))</f>
        <v/>
      </c>
      <c r="D59" s="62" t="str">
        <f ca="1">IF(A59="","",IF(INDEX(Raw!C:C,MATCH(A59,Raw!AH:AH,0))="H","Honors",IF(INDEX(Raw!C:C,MATCH(A59,Raw!AH:AH,0))="S","Scholastic",IF(INDEX(Raw!C:C,MATCH(A59,Raw!AH:AH,0))="V","Varsity"))))</f>
        <v/>
      </c>
      <c r="E59" s="72" t="str">
        <f ca="1">IF(A59="","",A59/(INDEX('Team O.'!D:D,MATCH(INDEX(Raw!A:A,MATCH(A59,Raw!AH:AH,0)),'Team O.'!C:C,0))))</f>
        <v/>
      </c>
    </row>
    <row r="60" spans="1:5" x14ac:dyDescent="0.3">
      <c r="A60" s="63" t="str">
        <f ca="1">(IFERROR(LARGE(Raw!AH:AH,ROW()-2),""))</f>
        <v/>
      </c>
      <c r="B60" s="52" t="str">
        <f ca="1">IF(A60="","",(INDEX(Raw!D:D,MATCH(A60,Raw!AH:AH,0))))</f>
        <v/>
      </c>
      <c r="C60" s="52" t="str">
        <f ca="1">IF(A60="","",(INDEX(Raw!A:A,MATCH(A60,Raw!AH:AH,0))))</f>
        <v/>
      </c>
      <c r="D60" s="62" t="str">
        <f ca="1">IF(A60="","",IF(INDEX(Raw!C:C,MATCH(A60,Raw!AH:AH,0))="H","Honors",IF(INDEX(Raw!C:C,MATCH(A60,Raw!AH:AH,0))="S","Scholastic",IF(INDEX(Raw!C:C,MATCH(A60,Raw!AH:AH,0))="V","Varsity"))))</f>
        <v/>
      </c>
      <c r="E60" s="72" t="str">
        <f ca="1">IF(A60="","",A60/(INDEX('Team O.'!D:D,MATCH(INDEX(Raw!A:A,MATCH(A60,Raw!AH:AH,0)),'Team O.'!C:C,0))))</f>
        <v/>
      </c>
    </row>
    <row r="61" spans="1:5" x14ac:dyDescent="0.3">
      <c r="A61" s="63" t="str">
        <f ca="1">(IFERROR(LARGE(Raw!AH:AH,ROW()-2),""))</f>
        <v/>
      </c>
      <c r="B61" s="52" t="str">
        <f ca="1">IF(A61="","",(INDEX(Raw!D:D,MATCH(A61,Raw!AH:AH,0))))</f>
        <v/>
      </c>
      <c r="C61" s="52" t="str">
        <f ca="1">IF(A61="","",(INDEX(Raw!A:A,MATCH(A61,Raw!AH:AH,0))))</f>
        <v/>
      </c>
      <c r="D61" s="62" t="str">
        <f ca="1">IF(A61="","",IF(INDEX(Raw!C:C,MATCH(A61,Raw!AH:AH,0))="H","Honors",IF(INDEX(Raw!C:C,MATCH(A61,Raw!AH:AH,0))="S","Scholastic",IF(INDEX(Raw!C:C,MATCH(A61,Raw!AH:AH,0))="V","Varsity"))))</f>
        <v/>
      </c>
      <c r="E61" s="72" t="str">
        <f ca="1">IF(A61="","",A61/(INDEX('Team O.'!D:D,MATCH(INDEX(Raw!A:A,MATCH(A61,Raw!AH:AH,0)),'Team O.'!C:C,0))))</f>
        <v/>
      </c>
    </row>
    <row r="62" spans="1:5" x14ac:dyDescent="0.3">
      <c r="A62" s="63" t="str">
        <f ca="1">(IFERROR(LARGE(Raw!AH:AH,ROW()-2),""))</f>
        <v/>
      </c>
      <c r="B62" s="52" t="str">
        <f ca="1">IF(A62="","",(INDEX(Raw!D:D,MATCH(A62,Raw!AH:AH,0))))</f>
        <v/>
      </c>
      <c r="C62" s="52" t="str">
        <f ca="1">IF(A62="","",(INDEX(Raw!A:A,MATCH(A62,Raw!AH:AH,0))))</f>
        <v/>
      </c>
      <c r="D62" s="62" t="str">
        <f ca="1">IF(A62="","",IF(INDEX(Raw!C:C,MATCH(A62,Raw!AH:AH,0))="H","Honors",IF(INDEX(Raw!C:C,MATCH(A62,Raw!AH:AH,0))="S","Scholastic",IF(INDEX(Raw!C:C,MATCH(A62,Raw!AH:AH,0))="V","Varsity"))))</f>
        <v/>
      </c>
      <c r="E62" s="72" t="str">
        <f ca="1">IF(A62="","",A62/(INDEX('Team O.'!D:D,MATCH(INDEX(Raw!A:A,MATCH(A62,Raw!AH:AH,0)),'Team O.'!C:C,0))))</f>
        <v/>
      </c>
    </row>
    <row r="63" spans="1:5" x14ac:dyDescent="0.3">
      <c r="A63" s="63" t="str">
        <f ca="1">(IFERROR(LARGE(Raw!AH:AH,ROW()-2),""))</f>
        <v/>
      </c>
      <c r="B63" s="52" t="str">
        <f ca="1">IF(A63="","",(INDEX(Raw!D:D,MATCH(A63,Raw!AH:AH,0))))</f>
        <v/>
      </c>
      <c r="C63" s="52" t="str">
        <f ca="1">IF(A63="","",(INDEX(Raw!A:A,MATCH(A63,Raw!AH:AH,0))))</f>
        <v/>
      </c>
      <c r="D63" s="62" t="str">
        <f ca="1">IF(A63="","",IF(INDEX(Raw!C:C,MATCH(A63,Raw!AH:AH,0))="H","Honors",IF(INDEX(Raw!C:C,MATCH(A63,Raw!AH:AH,0))="S","Scholastic",IF(INDEX(Raw!C:C,MATCH(A63,Raw!AH:AH,0))="V","Varsity"))))</f>
        <v/>
      </c>
      <c r="E63" s="72" t="str">
        <f ca="1">IF(A63="","",A63/(INDEX('Team O.'!D:D,MATCH(INDEX(Raw!A:A,MATCH(A63,Raw!AH:AH,0)),'Team O.'!C:C,0))))</f>
        <v/>
      </c>
    </row>
    <row r="64" spans="1:5" x14ac:dyDescent="0.3">
      <c r="A64" s="63" t="str">
        <f ca="1">(IFERROR(LARGE(Raw!AH:AH,ROW()-2),""))</f>
        <v/>
      </c>
      <c r="B64" s="52" t="str">
        <f ca="1">IF(A64="","",(INDEX(Raw!D:D,MATCH(A64,Raw!AH:AH,0))))</f>
        <v/>
      </c>
      <c r="C64" s="52" t="str">
        <f ca="1">IF(A64="","",(INDEX(Raw!A:A,MATCH(A64,Raw!AH:AH,0))))</f>
        <v/>
      </c>
      <c r="D64" s="62" t="str">
        <f ca="1">IF(A64="","",IF(INDEX(Raw!C:C,MATCH(A64,Raw!AH:AH,0))="H","Honors",IF(INDEX(Raw!C:C,MATCH(A64,Raw!AH:AH,0))="S","Scholastic",IF(INDEX(Raw!C:C,MATCH(A64,Raw!AH:AH,0))="V","Varsity"))))</f>
        <v/>
      </c>
      <c r="E64" s="72" t="str">
        <f ca="1">IF(A64="","",A64/(INDEX('Team O.'!D:D,MATCH(INDEX(Raw!A:A,MATCH(A64,Raw!AH:AH,0)),'Team O.'!C:C,0))))</f>
        <v/>
      </c>
    </row>
    <row r="65" spans="1:5" x14ac:dyDescent="0.3">
      <c r="A65" s="63" t="str">
        <f ca="1">(IFERROR(LARGE(Raw!AH:AH,ROW()-2),""))</f>
        <v/>
      </c>
      <c r="B65" s="52" t="str">
        <f ca="1">IF(A65="","",(INDEX(Raw!D:D,MATCH(A65,Raw!AH:AH,0))))</f>
        <v/>
      </c>
      <c r="C65" s="52" t="str">
        <f ca="1">IF(A65="","",(INDEX(Raw!A:A,MATCH(A65,Raw!AH:AH,0))))</f>
        <v/>
      </c>
      <c r="D65" s="62" t="str">
        <f ca="1">IF(A65="","",IF(INDEX(Raw!C:C,MATCH(A65,Raw!AH:AH,0))="H","Honors",IF(INDEX(Raw!C:C,MATCH(A65,Raw!AH:AH,0))="S","Scholastic",IF(INDEX(Raw!C:C,MATCH(A65,Raw!AH:AH,0))="V","Varsity"))))</f>
        <v/>
      </c>
      <c r="E65" s="72" t="str">
        <f ca="1">IF(A65="","",A65/(INDEX('Team O.'!D:D,MATCH(INDEX(Raw!A:A,MATCH(A65,Raw!AH:AH,0)),'Team O.'!C:C,0))))</f>
        <v/>
      </c>
    </row>
    <row r="66" spans="1:5" x14ac:dyDescent="0.3">
      <c r="A66" s="63" t="str">
        <f ca="1">(IFERROR(LARGE(Raw!AH:AH,ROW()-2),""))</f>
        <v/>
      </c>
      <c r="B66" s="52" t="str">
        <f ca="1">IF(A66="","",(INDEX(Raw!D:D,MATCH(A66,Raw!AH:AH,0))))</f>
        <v/>
      </c>
      <c r="C66" s="52" t="str">
        <f ca="1">IF(A66="","",(INDEX(Raw!A:A,MATCH(A66,Raw!AH:AH,0))))</f>
        <v/>
      </c>
      <c r="D66" s="62" t="str">
        <f ca="1">IF(A66="","",IF(INDEX(Raw!C:C,MATCH(A66,Raw!AH:AH,0))="H","Honors",IF(INDEX(Raw!C:C,MATCH(A66,Raw!AH:AH,0))="S","Scholastic",IF(INDEX(Raw!C:C,MATCH(A66,Raw!AH:AH,0))="V","Varsity"))))</f>
        <v/>
      </c>
      <c r="E66" s="72" t="str">
        <f ca="1">IF(A66="","",A66/(INDEX('Team O.'!D:D,MATCH(INDEX(Raw!A:A,MATCH(A66,Raw!AH:AH,0)),'Team O.'!C:C,0))))</f>
        <v/>
      </c>
    </row>
    <row r="67" spans="1:5" x14ac:dyDescent="0.3">
      <c r="A67" s="63" t="str">
        <f ca="1">(IFERROR(LARGE(Raw!AH:AH,ROW()-2),""))</f>
        <v/>
      </c>
      <c r="B67" s="52" t="str">
        <f ca="1">IF(A67="","",(INDEX(Raw!D:D,MATCH(A67,Raw!AH:AH,0))))</f>
        <v/>
      </c>
      <c r="C67" s="52" t="str">
        <f ca="1">IF(A67="","",(INDEX(Raw!A:A,MATCH(A67,Raw!AH:AH,0))))</f>
        <v/>
      </c>
      <c r="D67" s="62" t="str">
        <f ca="1">IF(A67="","",IF(INDEX(Raw!C:C,MATCH(A67,Raw!AH:AH,0))="H","Honors",IF(INDEX(Raw!C:C,MATCH(A67,Raw!AH:AH,0))="S","Scholastic",IF(INDEX(Raw!C:C,MATCH(A67,Raw!AH:AH,0))="V","Varsity"))))</f>
        <v/>
      </c>
      <c r="E67" s="72" t="str">
        <f ca="1">IF(A67="","",A67/(INDEX('Team O.'!D:D,MATCH(INDEX(Raw!A:A,MATCH(A67,Raw!AH:AH,0)),'Team O.'!C:C,0))))</f>
        <v/>
      </c>
    </row>
    <row r="68" spans="1:5" x14ac:dyDescent="0.3">
      <c r="A68" s="63" t="str">
        <f ca="1">(IFERROR(LARGE(Raw!AH:AH,ROW()-2),""))</f>
        <v/>
      </c>
      <c r="B68" s="52" t="str">
        <f ca="1">IF(A68="","",(INDEX(Raw!D:D,MATCH(A68,Raw!AH:AH,0))))</f>
        <v/>
      </c>
      <c r="C68" s="52" t="str">
        <f ca="1">IF(A68="","",(INDEX(Raw!A:A,MATCH(A68,Raw!AH:AH,0))))</f>
        <v/>
      </c>
      <c r="D68" s="62" t="str">
        <f ca="1">IF(A68="","",IF(INDEX(Raw!C:C,MATCH(A68,Raw!AH:AH,0))="H","Honors",IF(INDEX(Raw!C:C,MATCH(A68,Raw!AH:AH,0))="S","Scholastic",IF(INDEX(Raw!C:C,MATCH(A68,Raw!AH:AH,0))="V","Varsity"))))</f>
        <v/>
      </c>
      <c r="E68" s="72" t="str">
        <f ca="1">IF(A68="","",A68/(INDEX('Team O.'!D:D,MATCH(INDEX(Raw!A:A,MATCH(A68,Raw!AH:AH,0)),'Team O.'!C:C,0))))</f>
        <v/>
      </c>
    </row>
    <row r="69" spans="1:5" x14ac:dyDescent="0.3">
      <c r="A69" s="63" t="str">
        <f ca="1">(IFERROR(LARGE(Raw!AH:AH,ROW()-2),""))</f>
        <v/>
      </c>
      <c r="B69" s="52" t="str">
        <f ca="1">IF(A69="","",(INDEX(Raw!D:D,MATCH(A69,Raw!AH:AH,0))))</f>
        <v/>
      </c>
      <c r="C69" s="52" t="str">
        <f ca="1">IF(A69="","",(INDEX(Raw!A:A,MATCH(A69,Raw!AH:AH,0))))</f>
        <v/>
      </c>
      <c r="D69" s="62" t="str">
        <f ca="1">IF(A69="","",IF(INDEX(Raw!C:C,MATCH(A69,Raw!AH:AH,0))="H","Honors",IF(INDEX(Raw!C:C,MATCH(A69,Raw!AH:AH,0))="S","Scholastic",IF(INDEX(Raw!C:C,MATCH(A69,Raw!AH:AH,0))="V","Varsity"))))</f>
        <v/>
      </c>
      <c r="E69" s="72" t="str">
        <f ca="1">IF(A69="","",A69/(INDEX('Team O.'!D:D,MATCH(INDEX(Raw!A:A,MATCH(A69,Raw!AH:AH,0)),'Team O.'!C:C,0))))</f>
        <v/>
      </c>
    </row>
    <row r="70" spans="1:5" x14ac:dyDescent="0.3">
      <c r="A70" s="63" t="str">
        <f ca="1">(IFERROR(LARGE(Raw!AH:AH,ROW()-2),""))</f>
        <v/>
      </c>
      <c r="B70" s="52" t="str">
        <f ca="1">IF(A70="","",(INDEX(Raw!D:D,MATCH(A70,Raw!AH:AH,0))))</f>
        <v/>
      </c>
      <c r="C70" s="52" t="str">
        <f ca="1">IF(A70="","",(INDEX(Raw!A:A,MATCH(A70,Raw!AH:AH,0))))</f>
        <v/>
      </c>
      <c r="D70" s="62" t="str">
        <f ca="1">IF(A70="","",IF(INDEX(Raw!C:C,MATCH(A70,Raw!AH:AH,0))="H","Honors",IF(INDEX(Raw!C:C,MATCH(A70,Raw!AH:AH,0))="S","Scholastic",IF(INDEX(Raw!C:C,MATCH(A70,Raw!AH:AH,0))="V","Varsity"))))</f>
        <v/>
      </c>
      <c r="E70" s="72" t="str">
        <f ca="1">IF(A70="","",A70/(INDEX('Team O.'!D:D,MATCH(INDEX(Raw!A:A,MATCH(A70,Raw!AH:AH,0)),'Team O.'!C:C,0))))</f>
        <v/>
      </c>
    </row>
    <row r="71" spans="1:5" x14ac:dyDescent="0.3">
      <c r="A71" s="63" t="str">
        <f ca="1">(IFERROR(LARGE(Raw!AH:AH,ROW()-2),""))</f>
        <v/>
      </c>
      <c r="B71" s="52" t="str">
        <f ca="1">IF(A71="","",(INDEX(Raw!D:D,MATCH(A71,Raw!AH:AH,0))))</f>
        <v/>
      </c>
      <c r="C71" s="52" t="str">
        <f ca="1">IF(A71="","",(INDEX(Raw!A:A,MATCH(A71,Raw!AH:AH,0))))</f>
        <v/>
      </c>
      <c r="D71" s="62" t="str">
        <f ca="1">IF(A71="","",IF(INDEX(Raw!C:C,MATCH(A71,Raw!AH:AH,0))="H","Honors",IF(INDEX(Raw!C:C,MATCH(A71,Raw!AH:AH,0))="S","Scholastic",IF(INDEX(Raw!C:C,MATCH(A71,Raw!AH:AH,0))="V","Varsity"))))</f>
        <v/>
      </c>
      <c r="E71" s="72" t="str">
        <f ca="1">IF(A71="","",A71/(INDEX('Team O.'!D:D,MATCH(INDEX(Raw!A:A,MATCH(A71,Raw!AH:AH,0)),'Team O.'!C:C,0))))</f>
        <v/>
      </c>
    </row>
    <row r="72" spans="1:5" x14ac:dyDescent="0.3">
      <c r="A72" s="63" t="str">
        <f ca="1">(IFERROR(LARGE(Raw!AH:AH,ROW()-2),""))</f>
        <v/>
      </c>
      <c r="B72" s="52" t="str">
        <f ca="1">IF(A72="","",(INDEX(Raw!D:D,MATCH(A72,Raw!AH:AH,0))))</f>
        <v/>
      </c>
      <c r="C72" s="52" t="str">
        <f ca="1">IF(A72="","",(INDEX(Raw!A:A,MATCH(A72,Raw!AH:AH,0))))</f>
        <v/>
      </c>
      <c r="D72" s="62" t="str">
        <f ca="1">IF(A72="","",IF(INDEX(Raw!C:C,MATCH(A72,Raw!AH:AH,0))="H","Honors",IF(INDEX(Raw!C:C,MATCH(A72,Raw!AH:AH,0))="S","Scholastic",IF(INDEX(Raw!C:C,MATCH(A72,Raw!AH:AH,0))="V","Varsity"))))</f>
        <v/>
      </c>
      <c r="E72" s="72" t="str">
        <f ca="1">IF(A72="","",A72/(INDEX('Team O.'!D:D,MATCH(INDEX(Raw!A:A,MATCH(A72,Raw!AH:AH,0)),'Team O.'!C:C,0))))</f>
        <v/>
      </c>
    </row>
    <row r="73" spans="1:5" x14ac:dyDescent="0.3">
      <c r="A73" s="63" t="str">
        <f ca="1">(IFERROR(LARGE(Raw!AH:AH,ROW()-2),""))</f>
        <v/>
      </c>
      <c r="B73" s="52" t="str">
        <f ca="1">IF(A73="","",(INDEX(Raw!D:D,MATCH(A73,Raw!AH:AH,0))))</f>
        <v/>
      </c>
      <c r="C73" s="52" t="str">
        <f ca="1">IF(A73="","",(INDEX(Raw!A:A,MATCH(A73,Raw!AH:AH,0))))</f>
        <v/>
      </c>
      <c r="D73" s="62" t="str">
        <f ca="1">IF(A73="","",IF(INDEX(Raw!C:C,MATCH(A73,Raw!AH:AH,0))="H","Honors",IF(INDEX(Raw!C:C,MATCH(A73,Raw!AH:AH,0))="S","Scholastic",IF(INDEX(Raw!C:C,MATCH(A73,Raw!AH:AH,0))="V","Varsity"))))</f>
        <v/>
      </c>
      <c r="E73" s="72" t="str">
        <f ca="1">IF(A73="","",A73/(INDEX('Team O.'!D:D,MATCH(INDEX(Raw!A:A,MATCH(A73,Raw!AH:AH,0)),'Team O.'!C:C,0))))</f>
        <v/>
      </c>
    </row>
    <row r="74" spans="1:5" x14ac:dyDescent="0.3">
      <c r="A74" s="63" t="str">
        <f ca="1">(IFERROR(LARGE(Raw!AH:AH,ROW()-2),""))</f>
        <v/>
      </c>
      <c r="B74" s="52" t="str">
        <f ca="1">IF(A74="","",(INDEX(Raw!D:D,MATCH(A74,Raw!AH:AH,0))))</f>
        <v/>
      </c>
      <c r="C74" s="52" t="str">
        <f ca="1">IF(A74="","",(INDEX(Raw!A:A,MATCH(A74,Raw!AH:AH,0))))</f>
        <v/>
      </c>
      <c r="D74" s="62" t="str">
        <f ca="1">IF(A74="","",IF(INDEX(Raw!C:C,MATCH(A74,Raw!AH:AH,0))="H","Honors",IF(INDEX(Raw!C:C,MATCH(A74,Raw!AH:AH,0))="S","Scholastic",IF(INDEX(Raw!C:C,MATCH(A74,Raw!AH:AH,0))="V","Varsity"))))</f>
        <v/>
      </c>
      <c r="E74" s="72" t="str">
        <f ca="1">IF(A74="","",A74/(INDEX('Team O.'!D:D,MATCH(INDEX(Raw!A:A,MATCH(A74,Raw!AH:AH,0)),'Team O.'!C:C,0))))</f>
        <v/>
      </c>
    </row>
    <row r="75" spans="1:5" x14ac:dyDescent="0.3">
      <c r="A75" s="63" t="str">
        <f ca="1">(IFERROR(LARGE(Raw!AH:AH,ROW()-2),""))</f>
        <v/>
      </c>
      <c r="B75" s="52" t="str">
        <f ca="1">IF(A75="","",(INDEX(Raw!D:D,MATCH(A75,Raw!AH:AH,0))))</f>
        <v/>
      </c>
      <c r="C75" s="52" t="str">
        <f ca="1">IF(A75="","",(INDEX(Raw!A:A,MATCH(A75,Raw!AH:AH,0))))</f>
        <v/>
      </c>
      <c r="D75" s="62" t="str">
        <f ca="1">IF(A75="","",IF(INDEX(Raw!C:C,MATCH(A75,Raw!AH:AH,0))="H","Honors",IF(INDEX(Raw!C:C,MATCH(A75,Raw!AH:AH,0))="S","Scholastic",IF(INDEX(Raw!C:C,MATCH(A75,Raw!AH:AH,0))="V","Varsity"))))</f>
        <v/>
      </c>
      <c r="E75" s="72" t="str">
        <f ca="1">IF(A75="","",A75/(INDEX('Team O.'!D:D,MATCH(INDEX(Raw!A:A,MATCH(A75,Raw!AH:AH,0)),'Team O.'!C:C,0))))</f>
        <v/>
      </c>
    </row>
    <row r="76" spans="1:5" x14ac:dyDescent="0.3">
      <c r="A76" s="63" t="str">
        <f ca="1">(IFERROR(LARGE(Raw!AH:AH,ROW()-2),""))</f>
        <v/>
      </c>
      <c r="B76" s="52" t="str">
        <f ca="1">IF(A76="","",(INDEX(Raw!D:D,MATCH(A76,Raw!AH:AH,0))))</f>
        <v/>
      </c>
      <c r="C76" s="52" t="str">
        <f ca="1">IF(A76="","",(INDEX(Raw!A:A,MATCH(A76,Raw!AH:AH,0))))</f>
        <v/>
      </c>
      <c r="D76" s="62" t="str">
        <f ca="1">IF(A76="","",IF(INDEX(Raw!C:C,MATCH(A76,Raw!AH:AH,0))="H","Honors",IF(INDEX(Raw!C:C,MATCH(A76,Raw!AH:AH,0))="S","Scholastic",IF(INDEX(Raw!C:C,MATCH(A76,Raw!AH:AH,0))="V","Varsity"))))</f>
        <v/>
      </c>
      <c r="E76" s="72" t="str">
        <f ca="1">IF(A76="","",A76/(INDEX('Team O.'!D:D,MATCH(INDEX(Raw!A:A,MATCH(A76,Raw!AH:AH,0)),'Team O.'!C:C,0))))</f>
        <v/>
      </c>
    </row>
    <row r="77" spans="1:5" x14ac:dyDescent="0.3">
      <c r="A77" s="63" t="str">
        <f ca="1">(IFERROR(LARGE(Raw!AH:AH,ROW()-2),""))</f>
        <v/>
      </c>
      <c r="B77" s="52" t="str">
        <f ca="1">IF(A77="","",(INDEX(Raw!D:D,MATCH(A77,Raw!AH:AH,0))))</f>
        <v/>
      </c>
      <c r="C77" s="52" t="str">
        <f ca="1">IF(A77="","",(INDEX(Raw!A:A,MATCH(A77,Raw!AH:AH,0))))</f>
        <v/>
      </c>
      <c r="D77" s="62" t="str">
        <f ca="1">IF(A77="","",IF(INDEX(Raw!C:C,MATCH(A77,Raw!AH:AH,0))="H","Honors",IF(INDEX(Raw!C:C,MATCH(A77,Raw!AH:AH,0))="S","Scholastic",IF(INDEX(Raw!C:C,MATCH(A77,Raw!AH:AH,0))="V","Varsity"))))</f>
        <v/>
      </c>
      <c r="E77" s="72" t="str">
        <f ca="1">IF(A77="","",A77/(INDEX('Team O.'!D:D,MATCH(INDEX(Raw!A:A,MATCH(A77,Raw!AH:AH,0)),'Team O.'!C:C,0))))</f>
        <v/>
      </c>
    </row>
    <row r="78" spans="1:5" x14ac:dyDescent="0.3">
      <c r="A78" s="63" t="str">
        <f ca="1">(IFERROR(LARGE(Raw!AH:AH,ROW()-2),""))</f>
        <v/>
      </c>
      <c r="B78" s="52" t="str">
        <f ca="1">IF(A78="","",(INDEX(Raw!D:D,MATCH(A78,Raw!AH:AH,0))))</f>
        <v/>
      </c>
      <c r="C78" s="52" t="str">
        <f ca="1">IF(A78="","",(INDEX(Raw!A:A,MATCH(A78,Raw!AH:AH,0))))</f>
        <v/>
      </c>
      <c r="D78" s="62" t="str">
        <f ca="1">IF(A78="","",IF(INDEX(Raw!C:C,MATCH(A78,Raw!AH:AH,0))="H","Honors",IF(INDEX(Raw!C:C,MATCH(A78,Raw!AH:AH,0))="S","Scholastic",IF(INDEX(Raw!C:C,MATCH(A78,Raw!AH:AH,0))="V","Varsity"))))</f>
        <v/>
      </c>
      <c r="E78" s="72" t="str">
        <f ca="1">IF(A78="","",A78/(INDEX('Team O.'!D:D,MATCH(INDEX(Raw!A:A,MATCH(A78,Raw!AH:AH,0)),'Team O.'!C:C,0))))</f>
        <v/>
      </c>
    </row>
    <row r="79" spans="1:5" x14ac:dyDescent="0.3">
      <c r="A79" s="63" t="str">
        <f ca="1">(IFERROR(LARGE(Raw!AH:AH,ROW()-2),""))</f>
        <v/>
      </c>
      <c r="B79" s="52" t="str">
        <f ca="1">IF(A79="","",(INDEX(Raw!D:D,MATCH(A79,Raw!AH:AH,0))))</f>
        <v/>
      </c>
      <c r="C79" s="52" t="str">
        <f ca="1">IF(A79="","",(INDEX(Raw!A:A,MATCH(A79,Raw!AH:AH,0))))</f>
        <v/>
      </c>
      <c r="D79" s="62" t="str">
        <f ca="1">IF(A79="","",IF(INDEX(Raw!C:C,MATCH(A79,Raw!AH:AH,0))="H","Honors",IF(INDEX(Raw!C:C,MATCH(A79,Raw!AH:AH,0))="S","Scholastic",IF(INDEX(Raw!C:C,MATCH(A79,Raw!AH:AH,0))="V","Varsity"))))</f>
        <v/>
      </c>
      <c r="E79" s="72" t="str">
        <f ca="1">IF(A79="","",A79/(INDEX('Team O.'!D:D,MATCH(INDEX(Raw!A:A,MATCH(A79,Raw!AH:AH,0)),'Team O.'!C:C,0))))</f>
        <v/>
      </c>
    </row>
    <row r="80" spans="1:5" x14ac:dyDescent="0.3">
      <c r="A80" s="63" t="str">
        <f ca="1">(IFERROR(LARGE(Raw!AH:AH,ROW()-2),""))</f>
        <v/>
      </c>
      <c r="B80" s="52" t="str">
        <f ca="1">IF(A80="","",(INDEX(Raw!D:D,MATCH(A80,Raw!AH:AH,0))))</f>
        <v/>
      </c>
      <c r="C80" s="52" t="str">
        <f ca="1">IF(A80="","",(INDEX(Raw!A:A,MATCH(A80,Raw!AH:AH,0))))</f>
        <v/>
      </c>
      <c r="D80" s="62" t="str">
        <f ca="1">IF(A80="","",IF(INDEX(Raw!C:C,MATCH(A80,Raw!AH:AH,0))="H","Honors",IF(INDEX(Raw!C:C,MATCH(A80,Raw!AH:AH,0))="S","Scholastic",IF(INDEX(Raw!C:C,MATCH(A80,Raw!AH:AH,0))="V","Varsity"))))</f>
        <v/>
      </c>
      <c r="E80" s="72" t="str">
        <f ca="1">IF(A80="","",A80/(INDEX('Team O.'!D:D,MATCH(INDEX(Raw!A:A,MATCH(A80,Raw!AH:AH,0)),'Team O.'!C:C,0))))</f>
        <v/>
      </c>
    </row>
    <row r="81" spans="1:5" x14ac:dyDescent="0.3">
      <c r="A81" s="63" t="str">
        <f ca="1">(IFERROR(LARGE(Raw!AH:AH,ROW()-2),""))</f>
        <v/>
      </c>
      <c r="B81" s="52" t="str">
        <f ca="1">IF(A81="","",(INDEX(Raw!D:D,MATCH(A81,Raw!AH:AH,0))))</f>
        <v/>
      </c>
      <c r="C81" s="52" t="str">
        <f ca="1">IF(A81="","",(INDEX(Raw!A:A,MATCH(A81,Raw!AH:AH,0))))</f>
        <v/>
      </c>
      <c r="D81" s="62" t="str">
        <f ca="1">IF(A81="","",IF(INDEX(Raw!C:C,MATCH(A81,Raw!AH:AH,0))="H","Honors",IF(INDEX(Raw!C:C,MATCH(A81,Raw!AH:AH,0))="S","Scholastic",IF(INDEX(Raw!C:C,MATCH(A81,Raw!AH:AH,0))="V","Varsity"))))</f>
        <v/>
      </c>
      <c r="E81" s="72" t="str">
        <f ca="1">IF(A81="","",A81/(INDEX('Team O.'!D:D,MATCH(INDEX(Raw!A:A,MATCH(A81,Raw!AH:AH,0)),'Team O.'!C:C,0))))</f>
        <v/>
      </c>
    </row>
    <row r="82" spans="1:5" x14ac:dyDescent="0.3">
      <c r="A82" s="63" t="str">
        <f ca="1">(IFERROR(LARGE(Raw!AH:AH,ROW()-2),""))</f>
        <v/>
      </c>
      <c r="B82" s="52" t="str">
        <f ca="1">IF(A82="","",(INDEX(Raw!D:D,MATCH(A82,Raw!AH:AH,0))))</f>
        <v/>
      </c>
      <c r="C82" s="52" t="str">
        <f ca="1">IF(A82="","",(INDEX(Raw!A:A,MATCH(A82,Raw!AH:AH,0))))</f>
        <v/>
      </c>
      <c r="D82" s="62" t="str">
        <f ca="1">IF(A82="","",IF(INDEX(Raw!C:C,MATCH(A82,Raw!AH:AH,0))="H","Honors",IF(INDEX(Raw!C:C,MATCH(A82,Raw!AH:AH,0))="S","Scholastic",IF(INDEX(Raw!C:C,MATCH(A82,Raw!AH:AH,0))="V","Varsity"))))</f>
        <v/>
      </c>
      <c r="E82" s="72" t="str">
        <f ca="1">IF(A82="","",A82/(INDEX('Team O.'!D:D,MATCH(INDEX(Raw!A:A,MATCH(A82,Raw!AH:AH,0)),'Team O.'!C:C,0))))</f>
        <v/>
      </c>
    </row>
    <row r="83" spans="1:5" x14ac:dyDescent="0.3">
      <c r="E83" s="72"/>
    </row>
    <row r="84" spans="1:5" x14ac:dyDescent="0.3">
      <c r="E84" s="72"/>
    </row>
    <row r="85" spans="1:5" x14ac:dyDescent="0.3">
      <c r="E85" s="72"/>
    </row>
    <row r="86" spans="1:5" x14ac:dyDescent="0.3">
      <c r="E86" s="72"/>
    </row>
    <row r="87" spans="1:5" x14ac:dyDescent="0.3">
      <c r="E87" s="72"/>
    </row>
    <row r="88" spans="1:5" x14ac:dyDescent="0.3">
      <c r="E88" s="72"/>
    </row>
    <row r="89" spans="1:5" x14ac:dyDescent="0.3">
      <c r="E89" s="72"/>
    </row>
    <row r="90" spans="1:5" x14ac:dyDescent="0.3">
      <c r="E90" s="72"/>
    </row>
    <row r="91" spans="1:5" x14ac:dyDescent="0.3">
      <c r="E91" s="72"/>
    </row>
    <row r="92" spans="1:5" x14ac:dyDescent="0.3">
      <c r="E92" s="72"/>
    </row>
    <row r="93" spans="1:5" x14ac:dyDescent="0.3">
      <c r="E93" s="72"/>
    </row>
    <row r="94" spans="1:5" x14ac:dyDescent="0.3">
      <c r="E94" s="72"/>
    </row>
    <row r="95" spans="1:5" x14ac:dyDescent="0.3">
      <c r="E95" s="72"/>
    </row>
    <row r="96" spans="1:5" x14ac:dyDescent="0.3">
      <c r="E96" s="72"/>
    </row>
    <row r="97" spans="5:5" x14ac:dyDescent="0.3">
      <c r="E97" s="72"/>
    </row>
    <row r="98" spans="5:5" x14ac:dyDescent="0.3">
      <c r="E98" s="72"/>
    </row>
    <row r="99" spans="5:5" x14ac:dyDescent="0.3">
      <c r="E99" s="72"/>
    </row>
    <row r="100" spans="5:5" x14ac:dyDescent="0.3">
      <c r="E100" s="72"/>
    </row>
    <row r="101" spans="5:5" x14ac:dyDescent="0.3">
      <c r="E101" s="72"/>
    </row>
    <row r="102" spans="5:5" x14ac:dyDescent="0.3">
      <c r="E102" s="72"/>
    </row>
    <row r="103" spans="5:5" x14ac:dyDescent="0.3">
      <c r="E103" s="72"/>
    </row>
    <row r="104" spans="5:5" x14ac:dyDescent="0.3">
      <c r="E104" s="72"/>
    </row>
    <row r="105" spans="5:5" x14ac:dyDescent="0.3">
      <c r="E105" s="72"/>
    </row>
    <row r="106" spans="5:5" x14ac:dyDescent="0.3">
      <c r="E106" s="72"/>
    </row>
    <row r="107" spans="5:5" x14ac:dyDescent="0.3">
      <c r="E107" s="72"/>
    </row>
    <row r="108" spans="5:5" x14ac:dyDescent="0.3">
      <c r="E108" s="72"/>
    </row>
    <row r="109" spans="5:5" x14ac:dyDescent="0.3">
      <c r="E109" s="72"/>
    </row>
    <row r="110" spans="5:5" x14ac:dyDescent="0.3">
      <c r="E110" s="72"/>
    </row>
    <row r="111" spans="5:5" x14ac:dyDescent="0.3">
      <c r="E111" s="72"/>
    </row>
    <row r="112" spans="5:5" x14ac:dyDescent="0.3">
      <c r="E112" s="72"/>
    </row>
    <row r="113" spans="5:5" x14ac:dyDescent="0.3">
      <c r="E113" s="72"/>
    </row>
    <row r="114" spans="5:5" x14ac:dyDescent="0.3">
      <c r="E114" s="72"/>
    </row>
    <row r="115" spans="5:5" x14ac:dyDescent="0.3">
      <c r="E115" s="72"/>
    </row>
    <row r="116" spans="5:5" x14ac:dyDescent="0.3">
      <c r="E116" s="72"/>
    </row>
    <row r="117" spans="5:5" x14ac:dyDescent="0.3">
      <c r="E117" s="72"/>
    </row>
    <row r="118" spans="5:5" x14ac:dyDescent="0.3">
      <c r="E118" s="72"/>
    </row>
    <row r="119" spans="5:5" x14ac:dyDescent="0.3">
      <c r="E119" s="72"/>
    </row>
    <row r="120" spans="5:5" x14ac:dyDescent="0.3">
      <c r="E120" s="72"/>
    </row>
    <row r="121" spans="5:5" x14ac:dyDescent="0.3">
      <c r="E121" s="72"/>
    </row>
    <row r="122" spans="5:5" x14ac:dyDescent="0.3">
      <c r="E122" s="72"/>
    </row>
    <row r="123" spans="5:5" x14ac:dyDescent="0.3">
      <c r="E123" s="72"/>
    </row>
    <row r="124" spans="5:5" x14ac:dyDescent="0.3">
      <c r="E124" s="72"/>
    </row>
    <row r="125" spans="5:5" x14ac:dyDescent="0.3">
      <c r="E125" s="72"/>
    </row>
    <row r="126" spans="5:5" x14ac:dyDescent="0.3">
      <c r="E126" s="72"/>
    </row>
    <row r="127" spans="5:5" x14ac:dyDescent="0.3">
      <c r="E127" s="72"/>
    </row>
    <row r="128" spans="5:5" x14ac:dyDescent="0.3">
      <c r="E128" s="72"/>
    </row>
    <row r="129" spans="5:5" x14ac:dyDescent="0.3">
      <c r="E129" s="72"/>
    </row>
    <row r="130" spans="5:5" x14ac:dyDescent="0.3">
      <c r="E130" s="72"/>
    </row>
    <row r="131" spans="5:5" x14ac:dyDescent="0.3">
      <c r="E131" s="72"/>
    </row>
    <row r="132" spans="5:5" x14ac:dyDescent="0.3">
      <c r="E132" s="72"/>
    </row>
    <row r="133" spans="5:5" x14ac:dyDescent="0.3">
      <c r="E133" s="72"/>
    </row>
    <row r="134" spans="5:5" x14ac:dyDescent="0.3">
      <c r="E134" s="72"/>
    </row>
    <row r="135" spans="5:5" x14ac:dyDescent="0.3">
      <c r="E135" s="72"/>
    </row>
    <row r="136" spans="5:5" x14ac:dyDescent="0.3">
      <c r="E136" s="72"/>
    </row>
    <row r="137" spans="5:5" x14ac:dyDescent="0.3">
      <c r="E137" s="72"/>
    </row>
    <row r="138" spans="5:5" x14ac:dyDescent="0.3">
      <c r="E138" s="72"/>
    </row>
    <row r="139" spans="5:5" x14ac:dyDescent="0.3">
      <c r="E139" s="72"/>
    </row>
    <row r="140" spans="5:5" x14ac:dyDescent="0.3">
      <c r="E140" s="72"/>
    </row>
    <row r="141" spans="5:5" x14ac:dyDescent="0.3">
      <c r="E141" s="72"/>
    </row>
    <row r="142" spans="5:5" x14ac:dyDescent="0.3">
      <c r="E142" s="72"/>
    </row>
    <row r="143" spans="5:5" x14ac:dyDescent="0.3">
      <c r="E143" s="72"/>
    </row>
    <row r="144" spans="5:5" x14ac:dyDescent="0.3">
      <c r="E144" s="72"/>
    </row>
    <row r="145" spans="5:5" x14ac:dyDescent="0.3">
      <c r="E145" s="72"/>
    </row>
    <row r="146" spans="5:5" x14ac:dyDescent="0.3">
      <c r="E146" s="72"/>
    </row>
    <row r="147" spans="5:5" x14ac:dyDescent="0.3">
      <c r="E147" s="72"/>
    </row>
    <row r="148" spans="5:5" x14ac:dyDescent="0.3">
      <c r="E148" s="72"/>
    </row>
    <row r="149" spans="5:5" x14ac:dyDescent="0.3">
      <c r="E149" s="72"/>
    </row>
    <row r="150" spans="5:5" x14ac:dyDescent="0.3">
      <c r="E150" s="72"/>
    </row>
    <row r="151" spans="5:5" x14ac:dyDescent="0.3">
      <c r="E151" s="72"/>
    </row>
    <row r="152" spans="5:5" x14ac:dyDescent="0.3">
      <c r="E152" s="72"/>
    </row>
    <row r="153" spans="5:5" x14ac:dyDescent="0.3">
      <c r="E153" s="72"/>
    </row>
    <row r="154" spans="5:5" x14ac:dyDescent="0.3">
      <c r="E154" s="72"/>
    </row>
    <row r="155" spans="5:5" x14ac:dyDescent="0.3">
      <c r="E155" s="72"/>
    </row>
    <row r="156" spans="5:5" x14ac:dyDescent="0.3">
      <c r="E156" s="72"/>
    </row>
    <row r="157" spans="5:5" x14ac:dyDescent="0.3">
      <c r="E157" s="72"/>
    </row>
    <row r="158" spans="5:5" x14ac:dyDescent="0.3">
      <c r="E158" s="72"/>
    </row>
    <row r="159" spans="5:5" x14ac:dyDescent="0.3">
      <c r="E159" s="72"/>
    </row>
    <row r="160" spans="5:5" x14ac:dyDescent="0.3">
      <c r="E160" s="72"/>
    </row>
    <row r="161" spans="5:5" x14ac:dyDescent="0.3">
      <c r="E161" s="72"/>
    </row>
    <row r="162" spans="5:5" x14ac:dyDescent="0.3">
      <c r="E162" s="72"/>
    </row>
    <row r="163" spans="5:5" x14ac:dyDescent="0.3">
      <c r="E163" s="72"/>
    </row>
    <row r="164" spans="5:5" x14ac:dyDescent="0.3">
      <c r="E164" s="72"/>
    </row>
    <row r="165" spans="5:5" x14ac:dyDescent="0.3">
      <c r="E165" s="72"/>
    </row>
    <row r="166" spans="5:5" x14ac:dyDescent="0.3">
      <c r="E166" s="72"/>
    </row>
    <row r="167" spans="5:5" x14ac:dyDescent="0.3">
      <c r="E167" s="72"/>
    </row>
    <row r="168" spans="5:5" x14ac:dyDescent="0.3">
      <c r="E168" s="72"/>
    </row>
    <row r="169" spans="5:5" x14ac:dyDescent="0.3">
      <c r="E169" s="72"/>
    </row>
    <row r="170" spans="5:5" x14ac:dyDescent="0.3">
      <c r="E170" s="72"/>
    </row>
    <row r="171" spans="5:5" x14ac:dyDescent="0.3">
      <c r="E171" s="72"/>
    </row>
    <row r="172" spans="5:5" x14ac:dyDescent="0.3">
      <c r="E172" s="72"/>
    </row>
    <row r="173" spans="5:5" x14ac:dyDescent="0.3">
      <c r="E173" s="72"/>
    </row>
    <row r="174" spans="5:5" x14ac:dyDescent="0.3">
      <c r="E174" s="72"/>
    </row>
    <row r="175" spans="5:5" x14ac:dyDescent="0.3">
      <c r="E175" s="72"/>
    </row>
    <row r="176" spans="5:5" x14ac:dyDescent="0.3">
      <c r="E176" s="72"/>
    </row>
    <row r="177" spans="5:5" x14ac:dyDescent="0.3">
      <c r="E177" s="72"/>
    </row>
    <row r="178" spans="5:5" x14ac:dyDescent="0.3">
      <c r="E178" s="72"/>
    </row>
    <row r="179" spans="5:5" x14ac:dyDescent="0.3">
      <c r="E179" s="72"/>
    </row>
    <row r="180" spans="5:5" x14ac:dyDescent="0.3">
      <c r="E180" s="72"/>
    </row>
    <row r="181" spans="5:5" x14ac:dyDescent="0.3">
      <c r="E181" s="72"/>
    </row>
    <row r="182" spans="5:5" x14ac:dyDescent="0.3">
      <c r="E182" s="72"/>
    </row>
    <row r="183" spans="5:5" x14ac:dyDescent="0.3">
      <c r="E183" s="72"/>
    </row>
    <row r="184" spans="5:5" x14ac:dyDescent="0.3">
      <c r="E184" s="72"/>
    </row>
    <row r="185" spans="5:5" x14ac:dyDescent="0.3">
      <c r="E185" s="72"/>
    </row>
    <row r="186" spans="5:5" x14ac:dyDescent="0.3">
      <c r="E186" s="72"/>
    </row>
    <row r="187" spans="5:5" x14ac:dyDescent="0.3">
      <c r="E187" s="72"/>
    </row>
    <row r="188" spans="5:5" x14ac:dyDescent="0.3">
      <c r="E188" s="72"/>
    </row>
    <row r="189" spans="5:5" x14ac:dyDescent="0.3">
      <c r="E189" s="72"/>
    </row>
    <row r="190" spans="5:5" x14ac:dyDescent="0.3">
      <c r="E190" s="72"/>
    </row>
    <row r="191" spans="5:5" x14ac:dyDescent="0.3">
      <c r="E191" s="72"/>
    </row>
    <row r="192" spans="5:5" x14ac:dyDescent="0.3">
      <c r="E192" s="72"/>
    </row>
    <row r="193" spans="5:5" x14ac:dyDescent="0.3">
      <c r="E193" s="72"/>
    </row>
    <row r="194" spans="5:5" x14ac:dyDescent="0.3">
      <c r="E194" s="72"/>
    </row>
    <row r="195" spans="5:5" x14ac:dyDescent="0.3">
      <c r="E195" s="72"/>
    </row>
    <row r="196" spans="5:5" x14ac:dyDescent="0.3">
      <c r="E196" s="72"/>
    </row>
    <row r="197" spans="5:5" x14ac:dyDescent="0.3">
      <c r="E197" s="72"/>
    </row>
    <row r="198" spans="5:5" x14ac:dyDescent="0.3">
      <c r="E198" s="72"/>
    </row>
    <row r="199" spans="5:5" x14ac:dyDescent="0.3">
      <c r="E199" s="72"/>
    </row>
    <row r="200" spans="5:5" x14ac:dyDescent="0.3">
      <c r="E200" s="72"/>
    </row>
    <row r="201" spans="5:5" x14ac:dyDescent="0.3">
      <c r="E201" s="72"/>
    </row>
    <row r="202" spans="5:5" x14ac:dyDescent="0.3">
      <c r="E202" s="72"/>
    </row>
    <row r="203" spans="5:5" x14ac:dyDescent="0.3">
      <c r="E203" s="72"/>
    </row>
    <row r="204" spans="5:5" x14ac:dyDescent="0.3">
      <c r="E204" s="72"/>
    </row>
    <row r="205" spans="5:5" x14ac:dyDescent="0.3">
      <c r="E205" s="72"/>
    </row>
    <row r="206" spans="5:5" x14ac:dyDescent="0.3">
      <c r="E206" s="72"/>
    </row>
    <row r="207" spans="5:5" x14ac:dyDescent="0.3">
      <c r="E207" s="72"/>
    </row>
    <row r="208" spans="5:5" x14ac:dyDescent="0.3">
      <c r="E208" s="72"/>
    </row>
    <row r="209" spans="5:5" x14ac:dyDescent="0.3">
      <c r="E209" s="72"/>
    </row>
    <row r="210" spans="5:5" x14ac:dyDescent="0.3">
      <c r="E210" s="72"/>
    </row>
    <row r="211" spans="5:5" x14ac:dyDescent="0.3">
      <c r="E211" s="72"/>
    </row>
    <row r="212" spans="5:5" x14ac:dyDescent="0.3">
      <c r="E212" s="72"/>
    </row>
    <row r="213" spans="5:5" x14ac:dyDescent="0.3">
      <c r="E213" s="72"/>
    </row>
    <row r="214" spans="5:5" x14ac:dyDescent="0.3">
      <c r="E214" s="72"/>
    </row>
    <row r="215" spans="5:5" x14ac:dyDescent="0.3">
      <c r="E215" s="72"/>
    </row>
    <row r="216" spans="5:5" x14ac:dyDescent="0.3">
      <c r="E216" s="72"/>
    </row>
    <row r="217" spans="5:5" x14ac:dyDescent="0.3">
      <c r="E217" s="72"/>
    </row>
    <row r="218" spans="5:5" x14ac:dyDescent="0.3">
      <c r="E218" s="72"/>
    </row>
    <row r="219" spans="5:5" x14ac:dyDescent="0.3">
      <c r="E219" s="72"/>
    </row>
    <row r="220" spans="5:5" x14ac:dyDescent="0.3">
      <c r="E220" s="72"/>
    </row>
    <row r="221" spans="5:5" x14ac:dyDescent="0.3">
      <c r="E221" s="72"/>
    </row>
    <row r="222" spans="5:5" x14ac:dyDescent="0.3">
      <c r="E222" s="72"/>
    </row>
    <row r="223" spans="5:5" x14ac:dyDescent="0.3">
      <c r="E223" s="72"/>
    </row>
    <row r="224" spans="5:5" x14ac:dyDescent="0.3">
      <c r="E224" s="72"/>
    </row>
    <row r="225" spans="5:5" x14ac:dyDescent="0.3">
      <c r="E225" s="72"/>
    </row>
    <row r="226" spans="5:5" x14ac:dyDescent="0.3">
      <c r="E226" s="72"/>
    </row>
    <row r="227" spans="5:5" x14ac:dyDescent="0.3">
      <c r="E227" s="72"/>
    </row>
    <row r="228" spans="5:5" x14ac:dyDescent="0.3">
      <c r="E228" s="72"/>
    </row>
    <row r="229" spans="5:5" x14ac:dyDescent="0.3">
      <c r="E229" s="72"/>
    </row>
    <row r="230" spans="5:5" x14ac:dyDescent="0.3">
      <c r="E230" s="72"/>
    </row>
    <row r="231" spans="5:5" x14ac:dyDescent="0.3">
      <c r="E231" s="72"/>
    </row>
    <row r="232" spans="5:5" x14ac:dyDescent="0.3">
      <c r="E232" s="72"/>
    </row>
    <row r="233" spans="5:5" x14ac:dyDescent="0.3">
      <c r="E233" s="72"/>
    </row>
    <row r="234" spans="5:5" x14ac:dyDescent="0.3">
      <c r="E234" s="72"/>
    </row>
    <row r="235" spans="5:5" x14ac:dyDescent="0.3">
      <c r="E235" s="72"/>
    </row>
    <row r="236" spans="5:5" x14ac:dyDescent="0.3">
      <c r="E236" s="72"/>
    </row>
    <row r="237" spans="5:5" x14ac:dyDescent="0.3">
      <c r="E237" s="72"/>
    </row>
    <row r="238" spans="5:5" x14ac:dyDescent="0.3">
      <c r="E238" s="72"/>
    </row>
    <row r="239" spans="5:5" x14ac:dyDescent="0.3">
      <c r="E239" s="72"/>
    </row>
    <row r="240" spans="5:5" x14ac:dyDescent="0.3">
      <c r="E240" s="72"/>
    </row>
    <row r="241" spans="5:5" x14ac:dyDescent="0.3">
      <c r="E241" s="72"/>
    </row>
    <row r="242" spans="5:5" x14ac:dyDescent="0.3">
      <c r="E242" s="72"/>
    </row>
    <row r="243" spans="5:5" x14ac:dyDescent="0.3">
      <c r="E243" s="72"/>
    </row>
    <row r="244" spans="5:5" x14ac:dyDescent="0.3">
      <c r="E244" s="72"/>
    </row>
    <row r="245" spans="5:5" x14ac:dyDescent="0.3">
      <c r="E245" s="72"/>
    </row>
    <row r="246" spans="5:5" x14ac:dyDescent="0.3">
      <c r="E246" s="72"/>
    </row>
    <row r="247" spans="5:5" x14ac:dyDescent="0.3">
      <c r="E247" s="72"/>
    </row>
    <row r="248" spans="5:5" x14ac:dyDescent="0.3">
      <c r="E248" s="72"/>
    </row>
    <row r="249" spans="5:5" x14ac:dyDescent="0.3">
      <c r="E249" s="72"/>
    </row>
    <row r="250" spans="5:5" x14ac:dyDescent="0.3">
      <c r="E250" s="72"/>
    </row>
    <row r="251" spans="5:5" x14ac:dyDescent="0.3">
      <c r="E251" s="72"/>
    </row>
    <row r="252" spans="5:5" x14ac:dyDescent="0.3">
      <c r="E252" s="72"/>
    </row>
    <row r="253" spans="5:5" x14ac:dyDescent="0.3">
      <c r="E253" s="72"/>
    </row>
    <row r="254" spans="5:5" x14ac:dyDescent="0.3">
      <c r="E254" s="72"/>
    </row>
    <row r="255" spans="5:5" x14ac:dyDescent="0.3">
      <c r="E255" s="72"/>
    </row>
    <row r="256" spans="5:5" x14ac:dyDescent="0.3">
      <c r="E256" s="72"/>
    </row>
    <row r="257" spans="5:5" x14ac:dyDescent="0.3">
      <c r="E257" s="72"/>
    </row>
    <row r="258" spans="5:5" x14ac:dyDescent="0.3">
      <c r="E258" s="72"/>
    </row>
    <row r="259" spans="5:5" x14ac:dyDescent="0.3">
      <c r="E259" s="72"/>
    </row>
    <row r="260" spans="5:5" x14ac:dyDescent="0.3">
      <c r="E260" s="72"/>
    </row>
    <row r="261" spans="5:5" x14ac:dyDescent="0.3">
      <c r="E261" s="72"/>
    </row>
    <row r="262" spans="5:5" x14ac:dyDescent="0.3">
      <c r="E262" s="72"/>
    </row>
    <row r="263" spans="5:5" x14ac:dyDescent="0.3">
      <c r="E263" s="72"/>
    </row>
    <row r="264" spans="5:5" x14ac:dyDescent="0.3">
      <c r="E264" s="72"/>
    </row>
    <row r="265" spans="5:5" x14ac:dyDescent="0.3">
      <c r="E265" s="72"/>
    </row>
    <row r="266" spans="5:5" x14ac:dyDescent="0.3">
      <c r="E266" s="72"/>
    </row>
    <row r="267" spans="5:5" x14ac:dyDescent="0.3">
      <c r="E267" s="72"/>
    </row>
    <row r="268" spans="5:5" x14ac:dyDescent="0.3">
      <c r="E268" s="72"/>
    </row>
    <row r="269" spans="5:5" x14ac:dyDescent="0.3">
      <c r="E269" s="72"/>
    </row>
    <row r="270" spans="5:5" x14ac:dyDescent="0.3">
      <c r="E270" s="72"/>
    </row>
    <row r="271" spans="5:5" x14ac:dyDescent="0.3">
      <c r="E271" s="72"/>
    </row>
    <row r="272" spans="5:5" x14ac:dyDescent="0.3">
      <c r="E272" s="72"/>
    </row>
    <row r="273" spans="5:5" x14ac:dyDescent="0.3">
      <c r="E273" s="72"/>
    </row>
    <row r="274" spans="5:5" x14ac:dyDescent="0.3">
      <c r="E274" s="72"/>
    </row>
    <row r="275" spans="5:5" x14ac:dyDescent="0.3">
      <c r="E275" s="72"/>
    </row>
    <row r="276" spans="5:5" x14ac:dyDescent="0.3">
      <c r="E276" s="72"/>
    </row>
    <row r="277" spans="5:5" x14ac:dyDescent="0.3">
      <c r="E277" s="72"/>
    </row>
    <row r="278" spans="5:5" x14ac:dyDescent="0.3">
      <c r="E278" s="72"/>
    </row>
    <row r="279" spans="5:5" x14ac:dyDescent="0.3">
      <c r="E279" s="72"/>
    </row>
    <row r="280" spans="5:5" x14ac:dyDescent="0.3">
      <c r="E280" s="72"/>
    </row>
    <row r="281" spans="5:5" x14ac:dyDescent="0.3">
      <c r="E281" s="72"/>
    </row>
    <row r="282" spans="5:5" x14ac:dyDescent="0.3">
      <c r="E282" s="72"/>
    </row>
    <row r="283" spans="5:5" x14ac:dyDescent="0.3">
      <c r="E283" s="72"/>
    </row>
    <row r="284" spans="5:5" x14ac:dyDescent="0.3">
      <c r="E284" s="72"/>
    </row>
    <row r="285" spans="5:5" x14ac:dyDescent="0.3">
      <c r="E285" s="72"/>
    </row>
    <row r="286" spans="5:5" x14ac:dyDescent="0.3">
      <c r="E286" s="72"/>
    </row>
    <row r="287" spans="5:5" x14ac:dyDescent="0.3">
      <c r="E287" s="72"/>
    </row>
    <row r="288" spans="5:5" x14ac:dyDescent="0.3">
      <c r="E288" s="72"/>
    </row>
    <row r="289" spans="5:5" x14ac:dyDescent="0.3">
      <c r="E289" s="72"/>
    </row>
    <row r="290" spans="5:5" x14ac:dyDescent="0.3">
      <c r="E290" s="72"/>
    </row>
    <row r="291" spans="5:5" x14ac:dyDescent="0.3">
      <c r="E291" s="72"/>
    </row>
    <row r="292" spans="5:5" x14ac:dyDescent="0.3">
      <c r="E292" s="72"/>
    </row>
    <row r="293" spans="5:5" x14ac:dyDescent="0.3">
      <c r="E293" s="72"/>
    </row>
    <row r="294" spans="5:5" x14ac:dyDescent="0.3">
      <c r="E294" s="72"/>
    </row>
    <row r="295" spans="5:5" x14ac:dyDescent="0.3">
      <c r="E295" s="72"/>
    </row>
    <row r="296" spans="5:5" x14ac:dyDescent="0.3">
      <c r="E296" s="72"/>
    </row>
    <row r="297" spans="5:5" x14ac:dyDescent="0.3">
      <c r="E297" s="72"/>
    </row>
    <row r="298" spans="5:5" x14ac:dyDescent="0.3">
      <c r="E298" s="72"/>
    </row>
    <row r="299" spans="5:5" x14ac:dyDescent="0.3">
      <c r="E299" s="72"/>
    </row>
    <row r="300" spans="5:5" x14ac:dyDescent="0.3">
      <c r="E300" s="72"/>
    </row>
    <row r="301" spans="5:5" x14ac:dyDescent="0.3">
      <c r="E301" s="72"/>
    </row>
    <row r="302" spans="5:5" x14ac:dyDescent="0.3">
      <c r="E302" s="72"/>
    </row>
    <row r="303" spans="5:5" x14ac:dyDescent="0.3">
      <c r="E303" s="72"/>
    </row>
    <row r="304" spans="5:5" x14ac:dyDescent="0.3">
      <c r="E304" s="72"/>
    </row>
    <row r="305" spans="5:5" x14ac:dyDescent="0.3">
      <c r="E305" s="72"/>
    </row>
    <row r="306" spans="5:5" x14ac:dyDescent="0.3">
      <c r="E306" s="72"/>
    </row>
    <row r="307" spans="5:5" x14ac:dyDescent="0.3">
      <c r="E307" s="72"/>
    </row>
    <row r="308" spans="5:5" x14ac:dyDescent="0.3">
      <c r="E308" s="72"/>
    </row>
    <row r="309" spans="5:5" x14ac:dyDescent="0.3">
      <c r="E309" s="72"/>
    </row>
    <row r="310" spans="5:5" x14ac:dyDescent="0.3">
      <c r="E310" s="72"/>
    </row>
    <row r="311" spans="5:5" x14ac:dyDescent="0.3">
      <c r="E311" s="72"/>
    </row>
    <row r="312" spans="5:5" x14ac:dyDescent="0.3">
      <c r="E312" s="72"/>
    </row>
    <row r="313" spans="5:5" x14ac:dyDescent="0.3">
      <c r="E313" s="72"/>
    </row>
    <row r="314" spans="5:5" x14ac:dyDescent="0.3">
      <c r="E314" s="72"/>
    </row>
    <row r="315" spans="5:5" x14ac:dyDescent="0.3">
      <c r="E315" s="72"/>
    </row>
    <row r="316" spans="5:5" x14ac:dyDescent="0.3">
      <c r="E316" s="72"/>
    </row>
    <row r="317" spans="5:5" x14ac:dyDescent="0.3">
      <c r="E317" s="72"/>
    </row>
    <row r="318" spans="5:5" x14ac:dyDescent="0.3">
      <c r="E318" s="72"/>
    </row>
    <row r="319" spans="5:5" x14ac:dyDescent="0.3">
      <c r="E319" s="72"/>
    </row>
    <row r="320" spans="5:5" x14ac:dyDescent="0.3">
      <c r="E320" s="72"/>
    </row>
    <row r="321" spans="5:5" x14ac:dyDescent="0.3">
      <c r="E321" s="72"/>
    </row>
    <row r="322" spans="5:5" x14ac:dyDescent="0.3">
      <c r="E322" s="72"/>
    </row>
    <row r="323" spans="5:5" x14ac:dyDescent="0.3">
      <c r="E323" s="72"/>
    </row>
    <row r="324" spans="5:5" x14ac:dyDescent="0.3">
      <c r="E324" s="72"/>
    </row>
    <row r="325" spans="5:5" x14ac:dyDescent="0.3">
      <c r="E325" s="72"/>
    </row>
    <row r="326" spans="5:5" x14ac:dyDescent="0.3">
      <c r="E326" s="72"/>
    </row>
    <row r="327" spans="5:5" x14ac:dyDescent="0.3">
      <c r="E327" s="72"/>
    </row>
    <row r="328" spans="5:5" x14ac:dyDescent="0.3">
      <c r="E328" s="72"/>
    </row>
    <row r="329" spans="5:5" x14ac:dyDescent="0.3">
      <c r="E329" s="72"/>
    </row>
    <row r="330" spans="5:5" x14ac:dyDescent="0.3">
      <c r="E330" s="72"/>
    </row>
    <row r="331" spans="5:5" x14ac:dyDescent="0.3">
      <c r="E331" s="72"/>
    </row>
    <row r="332" spans="5:5" x14ac:dyDescent="0.3">
      <c r="E332" s="72"/>
    </row>
    <row r="333" spans="5:5" x14ac:dyDescent="0.3">
      <c r="E333" s="72"/>
    </row>
    <row r="334" spans="5:5" x14ac:dyDescent="0.3">
      <c r="E334" s="72"/>
    </row>
    <row r="335" spans="5:5" x14ac:dyDescent="0.3">
      <c r="E335" s="72"/>
    </row>
    <row r="336" spans="5:5" x14ac:dyDescent="0.3">
      <c r="E336" s="72"/>
    </row>
    <row r="337" spans="5:5" x14ac:dyDescent="0.3">
      <c r="E337" s="72"/>
    </row>
    <row r="338" spans="5:5" x14ac:dyDescent="0.3">
      <c r="E338" s="72"/>
    </row>
    <row r="339" spans="5:5" x14ac:dyDescent="0.3">
      <c r="E339" s="72"/>
    </row>
    <row r="340" spans="5:5" x14ac:dyDescent="0.3">
      <c r="E340" s="72"/>
    </row>
    <row r="341" spans="5:5" x14ac:dyDescent="0.3">
      <c r="E341" s="72"/>
    </row>
    <row r="342" spans="5:5" x14ac:dyDescent="0.3">
      <c r="E342" s="72"/>
    </row>
    <row r="343" spans="5:5" x14ac:dyDescent="0.3">
      <c r="E343" s="72"/>
    </row>
    <row r="344" spans="5:5" x14ac:dyDescent="0.3">
      <c r="E344" s="72"/>
    </row>
    <row r="345" spans="5:5" x14ac:dyDescent="0.3">
      <c r="E345" s="72"/>
    </row>
    <row r="346" spans="5:5" x14ac:dyDescent="0.3">
      <c r="E346" s="72"/>
    </row>
    <row r="347" spans="5:5" x14ac:dyDescent="0.3">
      <c r="E347" s="72"/>
    </row>
    <row r="348" spans="5:5" x14ac:dyDescent="0.3">
      <c r="E348" s="72"/>
    </row>
    <row r="349" spans="5:5" x14ac:dyDescent="0.3">
      <c r="E349" s="72"/>
    </row>
    <row r="350" spans="5:5" x14ac:dyDescent="0.3">
      <c r="E350" s="72"/>
    </row>
    <row r="351" spans="5:5" x14ac:dyDescent="0.3">
      <c r="E351" s="72"/>
    </row>
    <row r="352" spans="5:5" x14ac:dyDescent="0.3">
      <c r="E352" s="72"/>
    </row>
    <row r="353" spans="5:5" x14ac:dyDescent="0.3">
      <c r="E353" s="72"/>
    </row>
    <row r="354" spans="5:5" x14ac:dyDescent="0.3">
      <c r="E354" s="72"/>
    </row>
    <row r="355" spans="5:5" x14ac:dyDescent="0.3">
      <c r="E355" s="72"/>
    </row>
    <row r="356" spans="5:5" x14ac:dyDescent="0.3">
      <c r="E356" s="72"/>
    </row>
    <row r="357" spans="5:5" x14ac:dyDescent="0.3">
      <c r="E357" s="72"/>
    </row>
    <row r="358" spans="5:5" x14ac:dyDescent="0.3">
      <c r="E358" s="72"/>
    </row>
    <row r="359" spans="5:5" x14ac:dyDescent="0.3">
      <c r="E359" s="72"/>
    </row>
    <row r="360" spans="5:5" x14ac:dyDescent="0.3">
      <c r="E360" s="72"/>
    </row>
    <row r="361" spans="5:5" x14ac:dyDescent="0.3">
      <c r="E361" s="72"/>
    </row>
    <row r="362" spans="5:5" x14ac:dyDescent="0.3">
      <c r="E362" s="72"/>
    </row>
    <row r="363" spans="5:5" x14ac:dyDescent="0.3">
      <c r="E363" s="72"/>
    </row>
    <row r="364" spans="5:5" x14ac:dyDescent="0.3">
      <c r="E364" s="72"/>
    </row>
    <row r="365" spans="5:5" x14ac:dyDescent="0.3">
      <c r="E365" s="72"/>
    </row>
    <row r="366" spans="5:5" x14ac:dyDescent="0.3">
      <c r="E366" s="72"/>
    </row>
    <row r="367" spans="5:5" x14ac:dyDescent="0.3">
      <c r="E367" s="72"/>
    </row>
    <row r="368" spans="5:5" x14ac:dyDescent="0.3">
      <c r="E368" s="72"/>
    </row>
    <row r="369" spans="5:5" x14ac:dyDescent="0.3">
      <c r="E369" s="72"/>
    </row>
    <row r="370" spans="5:5" x14ac:dyDescent="0.3">
      <c r="E370" s="72"/>
    </row>
    <row r="371" spans="5:5" x14ac:dyDescent="0.3">
      <c r="E371" s="72"/>
    </row>
    <row r="372" spans="5:5" x14ac:dyDescent="0.3">
      <c r="E372" s="72"/>
    </row>
    <row r="373" spans="5:5" x14ac:dyDescent="0.3">
      <c r="E373" s="72"/>
    </row>
    <row r="374" spans="5:5" x14ac:dyDescent="0.3">
      <c r="E374" s="72"/>
    </row>
    <row r="375" spans="5:5" x14ac:dyDescent="0.3">
      <c r="E375" s="72"/>
    </row>
    <row r="376" spans="5:5" x14ac:dyDescent="0.3">
      <c r="E376" s="72"/>
    </row>
    <row r="377" spans="5:5" x14ac:dyDescent="0.3">
      <c r="E377" s="72"/>
    </row>
    <row r="378" spans="5:5" x14ac:dyDescent="0.3">
      <c r="E378" s="72"/>
    </row>
    <row r="379" spans="5:5" x14ac:dyDescent="0.3">
      <c r="E379" s="72"/>
    </row>
    <row r="380" spans="5:5" x14ac:dyDescent="0.3">
      <c r="E380" s="72"/>
    </row>
    <row r="381" spans="5:5" x14ac:dyDescent="0.3">
      <c r="E381" s="72"/>
    </row>
    <row r="382" spans="5:5" x14ac:dyDescent="0.3">
      <c r="E382" s="72"/>
    </row>
    <row r="383" spans="5:5" x14ac:dyDescent="0.3">
      <c r="E383" s="72"/>
    </row>
    <row r="384" spans="5:5" x14ac:dyDescent="0.3">
      <c r="E384" s="72"/>
    </row>
    <row r="385" spans="5:5" x14ac:dyDescent="0.3">
      <c r="E385" s="72"/>
    </row>
    <row r="386" spans="5:5" x14ac:dyDescent="0.3">
      <c r="E386" s="72"/>
    </row>
    <row r="387" spans="5:5" x14ac:dyDescent="0.3">
      <c r="E387" s="72"/>
    </row>
    <row r="388" spans="5:5" x14ac:dyDescent="0.3">
      <c r="E388" s="72"/>
    </row>
    <row r="389" spans="5:5" x14ac:dyDescent="0.3">
      <c r="E389" s="72"/>
    </row>
    <row r="390" spans="5:5" x14ac:dyDescent="0.3">
      <c r="E390" s="72"/>
    </row>
    <row r="391" spans="5:5" x14ac:dyDescent="0.3">
      <c r="E391" s="72"/>
    </row>
    <row r="392" spans="5:5" x14ac:dyDescent="0.3">
      <c r="E392" s="72"/>
    </row>
    <row r="393" spans="5:5" x14ac:dyDescent="0.3">
      <c r="E393" s="72"/>
    </row>
    <row r="394" spans="5:5" x14ac:dyDescent="0.3">
      <c r="E394" s="72"/>
    </row>
    <row r="395" spans="5:5" x14ac:dyDescent="0.3">
      <c r="E395" s="72"/>
    </row>
    <row r="396" spans="5:5" x14ac:dyDescent="0.3">
      <c r="E396" s="72"/>
    </row>
    <row r="397" spans="5:5" x14ac:dyDescent="0.3">
      <c r="E397" s="72"/>
    </row>
    <row r="398" spans="5:5" x14ac:dyDescent="0.3">
      <c r="E398" s="72"/>
    </row>
    <row r="399" spans="5:5" x14ac:dyDescent="0.3">
      <c r="E399" s="72"/>
    </row>
    <row r="400" spans="5:5" x14ac:dyDescent="0.3">
      <c r="E400" s="72"/>
    </row>
    <row r="401" spans="5:5" x14ac:dyDescent="0.3">
      <c r="E401" s="72"/>
    </row>
    <row r="402" spans="5:5" x14ac:dyDescent="0.3">
      <c r="E402" s="72"/>
    </row>
    <row r="403" spans="5:5" x14ac:dyDescent="0.3">
      <c r="E403" s="72"/>
    </row>
    <row r="404" spans="5:5" x14ac:dyDescent="0.3">
      <c r="E404" s="72"/>
    </row>
    <row r="405" spans="5:5" x14ac:dyDescent="0.3">
      <c r="E405" s="72"/>
    </row>
    <row r="406" spans="5:5" x14ac:dyDescent="0.3">
      <c r="E406" s="72"/>
    </row>
    <row r="407" spans="5:5" x14ac:dyDescent="0.3">
      <c r="E407" s="72"/>
    </row>
    <row r="408" spans="5:5" x14ac:dyDescent="0.3">
      <c r="E408" s="72"/>
    </row>
    <row r="409" spans="5:5" x14ac:dyDescent="0.3">
      <c r="E409" s="72"/>
    </row>
    <row r="410" spans="5:5" x14ac:dyDescent="0.3">
      <c r="E410" s="72"/>
    </row>
    <row r="411" spans="5:5" x14ac:dyDescent="0.3">
      <c r="E411" s="72"/>
    </row>
    <row r="412" spans="5:5" x14ac:dyDescent="0.3">
      <c r="E412" s="72"/>
    </row>
    <row r="413" spans="5:5" x14ac:dyDescent="0.3">
      <c r="E413" s="72"/>
    </row>
    <row r="414" spans="5:5" x14ac:dyDescent="0.3">
      <c r="E414" s="72"/>
    </row>
    <row r="415" spans="5:5" x14ac:dyDescent="0.3">
      <c r="E415" s="72"/>
    </row>
    <row r="416" spans="5:5" x14ac:dyDescent="0.3">
      <c r="E416" s="72"/>
    </row>
    <row r="417" spans="5:5" x14ac:dyDescent="0.3">
      <c r="E417" s="72"/>
    </row>
    <row r="418" spans="5:5" x14ac:dyDescent="0.3">
      <c r="E418" s="72"/>
    </row>
    <row r="419" spans="5:5" x14ac:dyDescent="0.3">
      <c r="E419" s="72"/>
    </row>
    <row r="420" spans="5:5" x14ac:dyDescent="0.3">
      <c r="E420" s="72"/>
    </row>
    <row r="421" spans="5:5" x14ac:dyDescent="0.3">
      <c r="E421" s="72"/>
    </row>
    <row r="422" spans="5:5" x14ac:dyDescent="0.3">
      <c r="E422" s="72"/>
    </row>
    <row r="423" spans="5:5" x14ac:dyDescent="0.3">
      <c r="E423" s="72"/>
    </row>
    <row r="424" spans="5:5" x14ac:dyDescent="0.3">
      <c r="E424" s="72"/>
    </row>
    <row r="425" spans="5:5" x14ac:dyDescent="0.3">
      <c r="E425" s="72"/>
    </row>
    <row r="426" spans="5:5" x14ac:dyDescent="0.3">
      <c r="E426" s="72"/>
    </row>
    <row r="427" spans="5:5" x14ac:dyDescent="0.3">
      <c r="E427" s="72"/>
    </row>
    <row r="428" spans="5:5" x14ac:dyDescent="0.3">
      <c r="E428" s="72"/>
    </row>
    <row r="429" spans="5:5" x14ac:dyDescent="0.3">
      <c r="E429" s="72"/>
    </row>
    <row r="430" spans="5:5" x14ac:dyDescent="0.3">
      <c r="E430" s="72"/>
    </row>
    <row r="431" spans="5:5" x14ac:dyDescent="0.3">
      <c r="E431" s="72"/>
    </row>
    <row r="432" spans="5:5" x14ac:dyDescent="0.3">
      <c r="E432" s="72"/>
    </row>
    <row r="433" spans="5:5" x14ac:dyDescent="0.3">
      <c r="E433" s="72"/>
    </row>
    <row r="434" spans="5:5" x14ac:dyDescent="0.3">
      <c r="E434" s="72"/>
    </row>
    <row r="435" spans="5:5" x14ac:dyDescent="0.3">
      <c r="E435" s="72"/>
    </row>
    <row r="436" spans="5:5" x14ac:dyDescent="0.3">
      <c r="E436" s="72"/>
    </row>
    <row r="437" spans="5:5" x14ac:dyDescent="0.3">
      <c r="E437" s="72"/>
    </row>
    <row r="438" spans="5:5" x14ac:dyDescent="0.3">
      <c r="E438" s="72"/>
    </row>
    <row r="439" spans="5:5" x14ac:dyDescent="0.3">
      <c r="E439" s="72"/>
    </row>
    <row r="440" spans="5:5" x14ac:dyDescent="0.3">
      <c r="E440" s="72"/>
    </row>
    <row r="441" spans="5:5" x14ac:dyDescent="0.3">
      <c r="E441" s="72"/>
    </row>
    <row r="442" spans="5:5" x14ac:dyDescent="0.3">
      <c r="E442" s="72"/>
    </row>
    <row r="443" spans="5:5" x14ac:dyDescent="0.3">
      <c r="E443" s="72"/>
    </row>
    <row r="444" spans="5:5" x14ac:dyDescent="0.3">
      <c r="E444" s="72"/>
    </row>
    <row r="445" spans="5:5" x14ac:dyDescent="0.3">
      <c r="E445" s="72"/>
    </row>
    <row r="446" spans="5:5" x14ac:dyDescent="0.3">
      <c r="E446" s="72"/>
    </row>
    <row r="447" spans="5:5" x14ac:dyDescent="0.3">
      <c r="E447" s="72"/>
    </row>
    <row r="448" spans="5:5" x14ac:dyDescent="0.3">
      <c r="E448" s="72"/>
    </row>
    <row r="449" spans="5:5" x14ac:dyDescent="0.3">
      <c r="E449" s="72"/>
    </row>
    <row r="450" spans="5:5" x14ac:dyDescent="0.3">
      <c r="E450" s="72"/>
    </row>
    <row r="451" spans="5:5" x14ac:dyDescent="0.3">
      <c r="E451" s="72"/>
    </row>
    <row r="452" spans="5:5" x14ac:dyDescent="0.3">
      <c r="E452" s="72"/>
    </row>
    <row r="453" spans="5:5" x14ac:dyDescent="0.3">
      <c r="E453" s="72"/>
    </row>
    <row r="454" spans="5:5" x14ac:dyDescent="0.3">
      <c r="E454" s="72"/>
    </row>
    <row r="455" spans="5:5" x14ac:dyDescent="0.3">
      <c r="E455" s="72"/>
    </row>
    <row r="456" spans="5:5" x14ac:dyDescent="0.3">
      <c r="E456" s="72"/>
    </row>
    <row r="457" spans="5:5" x14ac:dyDescent="0.3">
      <c r="E457" s="72"/>
    </row>
    <row r="458" spans="5:5" x14ac:dyDescent="0.3">
      <c r="E458" s="72"/>
    </row>
    <row r="459" spans="5:5" x14ac:dyDescent="0.3">
      <c r="E459" s="72"/>
    </row>
    <row r="460" spans="5:5" x14ac:dyDescent="0.3">
      <c r="E460" s="72"/>
    </row>
    <row r="461" spans="5:5" x14ac:dyDescent="0.3">
      <c r="E461" s="72"/>
    </row>
    <row r="462" spans="5:5" x14ac:dyDescent="0.3">
      <c r="E462" s="72"/>
    </row>
    <row r="463" spans="5:5" x14ac:dyDescent="0.3">
      <c r="E463" s="72"/>
    </row>
    <row r="464" spans="5:5" x14ac:dyDescent="0.3">
      <c r="E464" s="72"/>
    </row>
    <row r="465" spans="5:5" x14ac:dyDescent="0.3">
      <c r="E465" s="72"/>
    </row>
    <row r="466" spans="5:5" x14ac:dyDescent="0.3">
      <c r="E466" s="72"/>
    </row>
    <row r="467" spans="5:5" x14ac:dyDescent="0.3">
      <c r="E467" s="72"/>
    </row>
    <row r="468" spans="5:5" x14ac:dyDescent="0.3">
      <c r="E468" s="72"/>
    </row>
    <row r="469" spans="5:5" x14ac:dyDescent="0.3">
      <c r="E469" s="72"/>
    </row>
    <row r="470" spans="5:5" x14ac:dyDescent="0.3">
      <c r="E470" s="72"/>
    </row>
    <row r="471" spans="5:5" x14ac:dyDescent="0.3">
      <c r="E471" s="72"/>
    </row>
    <row r="472" spans="5:5" x14ac:dyDescent="0.3">
      <c r="E472" s="72"/>
    </row>
    <row r="473" spans="5:5" x14ac:dyDescent="0.3">
      <c r="E473" s="72"/>
    </row>
    <row r="474" spans="5:5" x14ac:dyDescent="0.3">
      <c r="E474" s="72"/>
    </row>
    <row r="475" spans="5:5" x14ac:dyDescent="0.3">
      <c r="E475" s="72"/>
    </row>
    <row r="476" spans="5:5" x14ac:dyDescent="0.3">
      <c r="E476" s="72"/>
    </row>
    <row r="477" spans="5:5" x14ac:dyDescent="0.3">
      <c r="E477" s="72"/>
    </row>
    <row r="478" spans="5:5" x14ac:dyDescent="0.3">
      <c r="E478" s="72"/>
    </row>
    <row r="479" spans="5:5" x14ac:dyDescent="0.3">
      <c r="E479" s="72"/>
    </row>
    <row r="480" spans="5:5" x14ac:dyDescent="0.3">
      <c r="E480" s="72"/>
    </row>
    <row r="481" spans="5:5" x14ac:dyDescent="0.3">
      <c r="E481" s="72"/>
    </row>
    <row r="482" spans="5:5" x14ac:dyDescent="0.3">
      <c r="E482" s="72"/>
    </row>
    <row r="483" spans="5:5" x14ac:dyDescent="0.3">
      <c r="E483" s="72"/>
    </row>
    <row r="484" spans="5:5" x14ac:dyDescent="0.3">
      <c r="E484" s="72"/>
    </row>
    <row r="485" spans="5:5" x14ac:dyDescent="0.3">
      <c r="E485" s="72"/>
    </row>
    <row r="486" spans="5:5" x14ac:dyDescent="0.3">
      <c r="E486" s="72"/>
    </row>
    <row r="487" spans="5:5" x14ac:dyDescent="0.3">
      <c r="E487" s="72"/>
    </row>
    <row r="488" spans="5:5" x14ac:dyDescent="0.3">
      <c r="E488" s="72"/>
    </row>
    <row r="489" spans="5:5" x14ac:dyDescent="0.3">
      <c r="E489" s="72"/>
    </row>
    <row r="490" spans="5:5" x14ac:dyDescent="0.3">
      <c r="E490" s="72"/>
    </row>
    <row r="491" spans="5:5" x14ac:dyDescent="0.3">
      <c r="E491" s="72"/>
    </row>
    <row r="492" spans="5:5" x14ac:dyDescent="0.3">
      <c r="E492" s="72"/>
    </row>
    <row r="493" spans="5:5" x14ac:dyDescent="0.3">
      <c r="E493" s="72"/>
    </row>
    <row r="494" spans="5:5" x14ac:dyDescent="0.3">
      <c r="E494" s="72"/>
    </row>
    <row r="495" spans="5:5" x14ac:dyDescent="0.3">
      <c r="E495" s="72"/>
    </row>
    <row r="496" spans="5:5" x14ac:dyDescent="0.3">
      <c r="E496" s="72"/>
    </row>
    <row r="497" spans="5:5" x14ac:dyDescent="0.3">
      <c r="E497" s="72"/>
    </row>
    <row r="498" spans="5:5" x14ac:dyDescent="0.3">
      <c r="E498" s="72"/>
    </row>
    <row r="499" spans="5:5" x14ac:dyDescent="0.3">
      <c r="E499" s="72"/>
    </row>
    <row r="500" spans="5:5" x14ac:dyDescent="0.3">
      <c r="E500" s="72"/>
    </row>
    <row r="501" spans="5:5" x14ac:dyDescent="0.3">
      <c r="E501" s="72"/>
    </row>
    <row r="502" spans="5:5" x14ac:dyDescent="0.3">
      <c r="E502" s="72"/>
    </row>
  </sheetData>
  <mergeCells count="1">
    <mergeCell ref="A1:E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83"/>
  <sheetViews>
    <sheetView topLeftCell="N1" zoomScale="80" zoomScaleNormal="80" workbookViewId="0">
      <selection activeCell="N1" sqref="N1:Q1"/>
    </sheetView>
  </sheetViews>
  <sheetFormatPr defaultRowHeight="15.6" x14ac:dyDescent="0.3"/>
  <cols>
    <col min="1" max="1" width="9.109375" style="52" hidden="1" customWidth="1"/>
    <col min="2" max="2" width="9.109375" style="14" hidden="1" customWidth="1"/>
    <col min="3" max="5" width="9.109375" style="9" hidden="1" customWidth="1"/>
    <col min="6" max="10" width="8.44140625" style="61" hidden="1" customWidth="1"/>
    <col min="11" max="11" width="9.109375" style="9" hidden="1" customWidth="1"/>
    <col min="12" max="12" width="9.33203125" style="9" hidden="1" customWidth="1"/>
    <col min="13" max="13" width="8.88671875" style="9" hidden="1" customWidth="1"/>
    <col min="14" max="14" width="4.6640625" style="30" customWidth="1"/>
    <col min="15" max="15" width="8.88671875" style="52"/>
    <col min="16" max="16" width="9.109375" style="52" hidden="1" customWidth="1"/>
    <col min="17" max="17" width="19.6640625" style="29" customWidth="1"/>
    <col min="18" max="18" width="4.6640625" style="52" customWidth="1"/>
    <col min="19" max="19" width="8.88671875" style="9"/>
    <col min="20" max="20" width="9.109375" style="9" hidden="1" customWidth="1"/>
    <col min="21" max="21" width="19.6640625" style="29" bestFit="1" customWidth="1"/>
    <col min="22" max="22" width="4.6640625" style="52" customWidth="1"/>
    <col min="23" max="23" width="8.88671875" style="9"/>
    <col min="24" max="24" width="9.109375" style="9" hidden="1" customWidth="1"/>
    <col min="25" max="25" width="19.6640625" style="29" bestFit="1" customWidth="1"/>
    <col min="26" max="26" width="4.6640625" style="52" customWidth="1"/>
    <col min="27" max="27" width="8.88671875" style="9"/>
    <col min="28" max="28" width="9.109375" style="9" hidden="1" customWidth="1"/>
    <col min="29" max="29" width="19.6640625" style="29" bestFit="1" customWidth="1"/>
    <col min="30" max="30" width="4.6640625" style="52" customWidth="1"/>
    <col min="31" max="31" width="8.88671875" style="9"/>
    <col min="32" max="32" width="9.109375" style="9" hidden="1" customWidth="1"/>
    <col min="33" max="33" width="19.6640625" style="29" bestFit="1" customWidth="1"/>
    <col min="34" max="34" width="4.6640625" style="52" customWidth="1"/>
    <col min="35" max="35" width="8.88671875" style="9"/>
    <col min="36" max="36" width="9.109375" style="9" hidden="1" customWidth="1"/>
    <col min="37" max="37" width="19.6640625" style="29" bestFit="1" customWidth="1"/>
    <col min="38" max="38" width="4.6640625" style="52" customWidth="1"/>
    <col min="39" max="39" width="8.88671875" style="9"/>
    <col min="40" max="40" width="9.109375" style="9" hidden="1" customWidth="1"/>
    <col min="41" max="41" width="19.6640625" style="29" bestFit="1" customWidth="1"/>
    <col min="42" max="42" width="4.6640625" style="52" customWidth="1"/>
    <col min="43" max="43" width="8.88671875" style="52"/>
    <col min="44" max="44" width="9.109375" style="52" hidden="1" customWidth="1"/>
    <col min="45" max="45" width="19.6640625" style="29" customWidth="1"/>
    <col min="46" max="46" width="4.6640625" style="52" customWidth="1"/>
    <col min="47" max="47" width="8.88671875" style="52"/>
    <col min="48" max="48" width="9.109375" style="52" hidden="1" customWidth="1"/>
    <col min="49" max="49" width="19.6640625" style="29" customWidth="1"/>
    <col min="50" max="50" width="4.6640625" style="52" customWidth="1"/>
    <col min="51" max="51" width="8.88671875" style="52"/>
    <col min="52" max="52" width="9.109375" style="52" hidden="1" customWidth="1"/>
    <col min="53" max="53" width="19.6640625" style="29" customWidth="1"/>
    <col min="54" max="54" width="4.6640625" style="52" customWidth="1"/>
    <col min="55" max="55" width="10.88671875" style="52" bestFit="1" customWidth="1"/>
    <col min="56" max="56" width="9.109375" style="52" hidden="1" customWidth="1"/>
    <col min="57" max="57" width="19.6640625" style="29" customWidth="1"/>
    <col min="58" max="58" width="4.6640625" style="52" customWidth="1"/>
    <col min="59" max="59" width="10.44140625" style="52" bestFit="1" customWidth="1"/>
    <col min="60" max="60" width="9.109375" style="52" hidden="1" customWidth="1"/>
    <col min="61" max="61" width="19.6640625" style="29" customWidth="1"/>
    <col min="62" max="62" width="4.6640625" style="52" customWidth="1"/>
    <col min="63" max="63" width="10.88671875" style="52" bestFit="1" customWidth="1"/>
    <col min="64" max="64" width="9.109375" style="52" hidden="1" customWidth="1"/>
    <col min="65" max="65" width="19.6640625" style="29" customWidth="1"/>
    <col min="66" max="16384" width="8.88671875" style="52"/>
  </cols>
  <sheetData>
    <row r="1" spans="1:65" ht="14.4" x14ac:dyDescent="0.3">
      <c r="A1" s="1" t="s">
        <v>18</v>
      </c>
      <c r="B1" s="15" t="s">
        <v>3</v>
      </c>
      <c r="C1" s="8" t="s">
        <v>4</v>
      </c>
      <c r="D1" s="8" t="s">
        <v>6</v>
      </c>
      <c r="E1" s="8" t="s">
        <v>27</v>
      </c>
      <c r="F1" s="10" t="s">
        <v>7</v>
      </c>
      <c r="G1" s="10" t="s">
        <v>5</v>
      </c>
      <c r="H1" s="10" t="s">
        <v>26</v>
      </c>
      <c r="I1" s="10" t="s">
        <v>32</v>
      </c>
      <c r="J1" s="10" t="s">
        <v>35</v>
      </c>
      <c r="K1" s="8" t="s">
        <v>36</v>
      </c>
      <c r="L1" s="8" t="s">
        <v>40</v>
      </c>
      <c r="M1" s="8" t="s">
        <v>41</v>
      </c>
      <c r="N1" s="79" t="s">
        <v>3</v>
      </c>
      <c r="O1" s="80"/>
      <c r="P1" s="80"/>
      <c r="Q1" s="81"/>
      <c r="R1" s="79" t="s">
        <v>4</v>
      </c>
      <c r="S1" s="80"/>
      <c r="T1" s="80"/>
      <c r="U1" s="81"/>
      <c r="V1" s="79" t="s">
        <v>13</v>
      </c>
      <c r="W1" s="80"/>
      <c r="X1" s="80"/>
      <c r="Y1" s="81"/>
      <c r="Z1" s="79" t="s">
        <v>27</v>
      </c>
      <c r="AA1" s="80"/>
      <c r="AB1" s="80"/>
      <c r="AC1" s="81"/>
      <c r="AD1" s="79" t="s">
        <v>14</v>
      </c>
      <c r="AE1" s="80"/>
      <c r="AF1" s="80"/>
      <c r="AG1" s="81"/>
      <c r="AH1" s="79" t="s">
        <v>5</v>
      </c>
      <c r="AI1" s="80"/>
      <c r="AJ1" s="80"/>
      <c r="AK1" s="81"/>
      <c r="AL1" s="79" t="s">
        <v>28</v>
      </c>
      <c r="AM1" s="80"/>
      <c r="AN1" s="80"/>
      <c r="AO1" s="81"/>
      <c r="AP1" s="79" t="s">
        <v>32</v>
      </c>
      <c r="AQ1" s="80"/>
      <c r="AR1" s="80"/>
      <c r="AS1" s="81"/>
      <c r="AT1" s="79" t="s">
        <v>33</v>
      </c>
      <c r="AU1" s="80"/>
      <c r="AV1" s="80"/>
      <c r="AW1" s="81"/>
      <c r="AX1" s="79" t="s">
        <v>37</v>
      </c>
      <c r="AY1" s="80"/>
      <c r="AZ1" s="80"/>
      <c r="BA1" s="81"/>
      <c r="BB1" s="79" t="s">
        <v>39</v>
      </c>
      <c r="BC1" s="80"/>
      <c r="BD1" s="80"/>
      <c r="BE1" s="81"/>
      <c r="BF1" s="79" t="s">
        <v>38</v>
      </c>
      <c r="BG1" s="80"/>
      <c r="BH1" s="80"/>
      <c r="BI1" s="81"/>
      <c r="BJ1" s="79" t="s">
        <v>23</v>
      </c>
      <c r="BK1" s="80"/>
      <c r="BL1" s="80"/>
      <c r="BM1" s="81"/>
    </row>
    <row r="2" spans="1:65" x14ac:dyDescent="0.3">
      <c r="A2" s="28">
        <v>1</v>
      </c>
      <c r="B2" s="52">
        <f ca="1">IFERROR(INDEX(Raw!E:E,MATCH($A2&amp;"H1",Raw!$AG:$AG,0)),0)+IFERROR(INDEX(Raw!E:E,MATCH($A2&amp;"H2",Raw!$AG:$AG,0)),0)+IFERROR(INDEX(Raw!E:E,MATCH($A2&amp;"S1",Raw!$AG:$AG,0)),0)+IFERROR(INDEX(Raw!E:E,MATCH($A2&amp;"S2",Raw!$AG:$AG,0)),0)+IFERROR(INDEX(Raw!E:E,MATCH($A2&amp;"V1",Raw!$AG:$AG,0)),0)+IFERROR(INDEX(Raw!E:E,MATCH($A2&amp;"V2",Raw!$AG:$AG,0)),0)-0.0000001*ROW()</f>
        <v>4914.1999998000001</v>
      </c>
      <c r="C2" s="52">
        <f ca="1">IFERROR(INDEX(Raw!F:F,MATCH($A2&amp;"H1",Raw!$AG:$AG,0)),0)+IFERROR(INDEX(Raw!F:F,MATCH($A2&amp;"H2",Raw!$AG:$AG,0)),0)+IFERROR(INDEX(Raw!F:F,MATCH($A2&amp;"S1",Raw!$AG:$AG,0)),0)+IFERROR(INDEX(Raw!F:F,MATCH($A2&amp;"S2",Raw!$AG:$AG,0)),0)+IFERROR(INDEX(Raw!F:F,MATCH($A2&amp;"V1",Raw!$AG:$AG,0)),0)+IFERROR(INDEX(Raw!F:F,MATCH($A2&amp;"V2",Raw!$AG:$AG,0)),0)-0.0000001*ROW()</f>
        <v>3179.9999997999998</v>
      </c>
      <c r="D2" s="52">
        <f ca="1">IFERROR(INDEX(Raw!G:G,MATCH($A2&amp;"H1",Raw!$AG:$AG,0)),0)+IFERROR(INDEX(Raw!G:G,MATCH($A2&amp;"H2",Raw!$AG:$AG,0)),0)+IFERROR(INDEX(Raw!G:G,MATCH($A2&amp;"S1",Raw!$AG:$AG,0)),0)+IFERROR(INDEX(Raw!G:G,MATCH($A2&amp;"S2",Raw!$AG:$AG,0)),0)+IFERROR(INDEX(Raw!G:G,MATCH($A2&amp;"V1",Raw!$AG:$AG,0)),0)+IFERROR(INDEX(Raw!G:G,MATCH($A2&amp;"V2",Raw!$AG:$AG,0)),0)-0.0000001*ROW()</f>
        <v>3819.9999997999998</v>
      </c>
      <c r="E2" s="52">
        <f ca="1">IFERROR(INDEX(Raw!H:H,MATCH($A2&amp;"H1",Raw!$AG:$AG,0)),0)+IFERROR(INDEX(Raw!H:H,MATCH($A2&amp;"H2",Raw!$AG:$AG,0)),0)+IFERROR(INDEX(Raw!H:H,MATCH($A2&amp;"S1",Raw!$AG:$AG,0)),0)+IFERROR(INDEX(Raw!H:H,MATCH($A2&amp;"S2",Raw!$AG:$AG,0)),0)+IFERROR(INDEX(Raw!H:H,MATCH($A2&amp;"V1",Raw!$AG:$AG,0)),0)+IFERROR(INDEX(Raw!H:H,MATCH($A2&amp;"V2",Raw!$AG:$AG,0)),0)-0.0000001*ROW()</f>
        <v>4239.9999998000003</v>
      </c>
      <c r="F2" s="52">
        <f ca="1">IFERROR(INDEX(Raw!I:I,MATCH($A2&amp;"H1",Raw!$AG:$AG,0)),0)+IFERROR(INDEX(Raw!I:I,MATCH($A2&amp;"H2",Raw!$AG:$AG,0)),0)+IFERROR(INDEX(Raw!I:I,MATCH($A2&amp;"S1",Raw!$AG:$AG,0)),0)+IFERROR(INDEX(Raw!I:I,MATCH($A2&amp;"S2",Raw!$AG:$AG,0)),0)+IFERROR(INDEX(Raw!I:I,MATCH($A2&amp;"V1",Raw!$AG:$AG,0)),0)+IFERROR(INDEX(Raw!I:I,MATCH($A2&amp;"V2",Raw!$AG:$AG,0)),0)-0.0000001*ROW()</f>
        <v>4359.9999998000003</v>
      </c>
      <c r="G2" s="52">
        <f ca="1">IFERROR(INDEX(Raw!J:J,MATCH($A2&amp;"H1",Raw!$AG:$AG,0)),0)+IFERROR(INDEX(Raw!J:J,MATCH($A2&amp;"H2",Raw!$AG:$AG,0)),0)+IFERROR(INDEX(Raw!J:J,MATCH($A2&amp;"S1",Raw!$AG:$AG,0)),0)+IFERROR(INDEX(Raw!J:J,MATCH($A2&amp;"S2",Raw!$AG:$AG,0)),0)+IFERROR(INDEX(Raw!J:J,MATCH($A2&amp;"V1",Raw!$AG:$AG,0)),0)+IFERROR(INDEX(Raw!J:J,MATCH($A2&amp;"V2",Raw!$AG:$AG,0)),0)-0.0000001*ROW()</f>
        <v>4079.9999997999998</v>
      </c>
      <c r="H2" s="52">
        <f ca="1">IFERROR(INDEX(Raw!K:K,MATCH($A2&amp;"H1",Raw!$AG:$AG,0)),0)+IFERROR(INDEX(Raw!K:K,MATCH($A2&amp;"H2",Raw!$AG:$AG,0)),0)+IFERROR(INDEX(Raw!K:K,MATCH($A2&amp;"S1",Raw!$AG:$AG,0)),0)+IFERROR(INDEX(Raw!K:K,MATCH($A2&amp;"S2",Raw!$AG:$AG,0)),0)+IFERROR(INDEX(Raw!K:K,MATCH($A2&amp;"V1",Raw!$AG:$AG,0)),0)+IFERROR(INDEX(Raw!K:K,MATCH($A2&amp;"V2",Raw!$AG:$AG,0)),0)-0.0000001*ROW()</f>
        <v>4159.9999998000003</v>
      </c>
      <c r="I2" s="52">
        <f ca="1">IFERROR(INDEX(Raw!L:L,MATCH($A2&amp;"H1",Raw!$AG:$AG,0)),0)+IFERROR(INDEX(Raw!L:L,MATCH($A2&amp;"H2",Raw!$AG:$AG,0)),0)+IFERROR(INDEX(Raw!L:L,MATCH($A2&amp;"S1",Raw!$AG:$AG,0)),0)+IFERROR(INDEX(Raw!L:L,MATCH($A2&amp;"S2",Raw!$AG:$AG,0)),0)+IFERROR(INDEX(Raw!L:L,MATCH($A2&amp;"V1",Raw!$AG:$AG,0)),0)+IFERROR(INDEX(Raw!L:L,MATCH($A2&amp;"V2",Raw!$AG:$AG,0)),0)-0.0000001*ROW()</f>
        <v>4188.9999998000003</v>
      </c>
      <c r="J2" s="52">
        <f ca="1">IFERROR(INDEX(Raw!M:M,MATCH($A2&amp;"H1",Raw!$AG:$AG,0)),0)+IFERROR(INDEX(Raw!M:M,MATCH($A2&amp;"H2",Raw!$AG:$AG,0)),0)+IFERROR(INDEX(Raw!M:M,MATCH($A2&amp;"S1",Raw!$AG:$AG,0)),0)+IFERROR(INDEX(Raw!M:M,MATCH($A2&amp;"S2",Raw!$AG:$AG,0)),0)+IFERROR(INDEX(Raw!M:M,MATCH($A2&amp;"V1",Raw!$AG:$AG,0)),0)+IFERROR(INDEX(Raw!M:M,MATCH($A2&amp;"V2",Raw!$AG:$AG,0)),0)-0.0000001*ROW()</f>
        <v>4684.9999998000003</v>
      </c>
      <c r="K2" s="52">
        <f ca="1">IFERROR(INDEX(Raw!N:N,MATCH($A2&amp;"H1",Raw!$AG:$AG,0)),0)+IFERROR(INDEX(Raw!N:N,MATCH($A2&amp;"H2",Raw!$AG:$AG,0)),0)+IFERROR(INDEX(Raw!N:N,MATCH($A2&amp;"S1",Raw!$AG:$AG,0)),0)+IFERROR(INDEX(Raw!N:N,MATCH($A2&amp;"S2",Raw!$AG:$AG,0)),0)+IFERROR(INDEX(Raw!N:N,MATCH($A2&amp;"V1",Raw!$AG:$AG,0)),0)+IFERROR(INDEX(Raw!N:N,MATCH($A2&amp;"V2",Raw!$AG:$AG,0)),0)-0.0000001*ROW()</f>
        <v>5324.9999998000003</v>
      </c>
      <c r="L2" s="14">
        <f ca="1">SUM(B2:H2)</f>
        <v>28754.199998600001</v>
      </c>
      <c r="M2" s="14">
        <f ca="1">SUM(I2:K2)</f>
        <v>14198.999999400001</v>
      </c>
      <c r="N2" s="32">
        <v>1</v>
      </c>
      <c r="O2" s="33">
        <f t="array" aca="1" ref="O2" ca="1">IF(ROUND(LARGE(B:B,$A2),2)=0,"",LARGE(B:B,$A2))</f>
        <v>4914.1999998000001</v>
      </c>
      <c r="P2" s="33">
        <f t="array" aca="1" ref="P2" ca="1">IFERROR(INDEX(Raw!$S$3:$S$502,MATCH(Q2,Raw!$R$3:$R$502,0)),"")</f>
        <v>0</v>
      </c>
      <c r="Q2" s="34" t="str">
        <f t="array" aca="1" ref="Q2" ca="1">IFERROR(INDEX(Raw!$R$3:$R$502,MATCH(IFERROR(INDEX(MATCH(O2,B$2:B$501,0),$A$2:$A$501),""),Raw!$Q$3:$Q$502,0)),"")</f>
        <v>Acton-Boxborough</v>
      </c>
      <c r="R2" s="35">
        <v>1</v>
      </c>
      <c r="S2" s="36">
        <f t="array" aca="1" ref="S2" ca="1">IF(ROUND(LARGE(C:C,$A2),2)=0,"",LARGE(C:C,$A2))</f>
        <v>3179.9999997999998</v>
      </c>
      <c r="T2" s="33">
        <f ca="1">IFERROR(INDEX(Raw!$S$3:$S$502,MATCH(U2,Raw!$R$3:$R$502,0)),"")</f>
        <v>0</v>
      </c>
      <c r="U2" s="34" t="str">
        <f t="array" aca="1" ref="U2" ca="1">IFERROR(INDEX(Raw!$R$3:$R$502,MATCH(IFERROR(INDEX(MATCH(S2,C$2:C$501,0),$A$2:$A$501),""),Raw!$Q$3:$Q$502,0)),"")</f>
        <v>Acton-Boxborough</v>
      </c>
      <c r="V2" s="35">
        <v>1</v>
      </c>
      <c r="W2" s="36">
        <f t="array" aca="1" ref="W2" ca="1">IF(ROUND(LARGE(D:D,$A2),2)=0,"",LARGE(D:D,$A2))</f>
        <v>3819.9999997999998</v>
      </c>
      <c r="X2" s="33">
        <f ca="1">IFERROR(INDEX(Raw!$S$3:$S$502,MATCH(Y2,Raw!$R$3:$R$502,0)),"")</f>
        <v>0</v>
      </c>
      <c r="Y2" s="34" t="str">
        <f t="array" aca="1" ref="Y2" ca="1">IFERROR(INDEX(Raw!$R$3:$R$502,MATCH(IFERROR(INDEX(MATCH(W2,D$2:D$501,0),$A$2:$A$501),""),Raw!$Q$3:$Q$502,0)),"")</f>
        <v>Acton-Boxborough</v>
      </c>
      <c r="Z2" s="35">
        <v>1</v>
      </c>
      <c r="AA2" s="36">
        <f t="array" aca="1" ref="AA2" ca="1">IF(ROUND(LARGE(E:E,$A2),2)=0,"",LARGE(E:E,$A2))</f>
        <v>4239.9999998000003</v>
      </c>
      <c r="AB2" s="33">
        <f ca="1">IFERROR(INDEX(Raw!$S$3:$S$502,MATCH(AC2,Raw!$R$3:$R$502,0)),"")</f>
        <v>0</v>
      </c>
      <c r="AC2" s="34" t="str">
        <f t="array" aca="1" ref="AC2" ca="1">IFERROR(INDEX(Raw!$R$3:$R$502,MATCH(IFERROR(INDEX(MATCH(AA2,E$2:E$501,0),$A$2:$A$501),""),Raw!$Q$3:$Q$502,0)),"")</f>
        <v>Acton-Boxborough</v>
      </c>
      <c r="AD2" s="35">
        <v>1</v>
      </c>
      <c r="AE2" s="36">
        <f t="array" aca="1" ref="AE2" ca="1">IF(ROUND(LARGE(F:F,$A2),2)=0,"",LARGE(F:F,$A2))</f>
        <v>4359.9999998000003</v>
      </c>
      <c r="AF2" s="33">
        <f ca="1">IFERROR(INDEX(Raw!$S$3:$S$502,MATCH(AG2,Raw!$R$3:$R$502,0)),"")</f>
        <v>0</v>
      </c>
      <c r="AG2" s="34" t="str">
        <f t="array" aca="1" ref="AG2" ca="1">IFERROR(INDEX(Raw!$R$3:$R$502,MATCH(IFERROR(INDEX(MATCH(AE2,F$2:F$501,0),$A$2:$A$501),""),Raw!$Q$3:$Q$502,0)),"")</f>
        <v>Acton-Boxborough</v>
      </c>
      <c r="AH2" s="35">
        <v>1</v>
      </c>
      <c r="AI2" s="36">
        <f t="array" aca="1" ref="AI2" ca="1">IF(ROUND(LARGE(G:G,$A2),2)=0,"",LARGE(G:G,$A2))</f>
        <v>4079.9999997999998</v>
      </c>
      <c r="AJ2" s="33">
        <f ca="1">IFERROR(INDEX(Raw!$S$3:$S$502,MATCH(AK2,Raw!$R$3:$R$502,0)),"")</f>
        <v>0</v>
      </c>
      <c r="AK2" s="34" t="str">
        <f t="array" aca="1" ref="AK2" ca="1">IFERROR(INDEX(Raw!$R$3:$R$502,MATCH(IFERROR(INDEX(MATCH(AI2,G$2:G$501,0),$A$2:$A$501),""),Raw!$Q$3:$Q$502,0)),"")</f>
        <v>Acton-Boxborough</v>
      </c>
      <c r="AL2" s="35">
        <v>1</v>
      </c>
      <c r="AM2" s="36">
        <f ca="1">IF(ROUND(LARGE(H:H,$A2),2)=0,"",LARGE(H:H,$A2))</f>
        <v>4159.9999998000003</v>
      </c>
      <c r="AN2" s="33">
        <f ca="1">IFERROR(INDEX(Raw!$S$3:$S$502,MATCH(AO2,Raw!$R$3:$R$502,0)),"")</f>
        <v>0</v>
      </c>
      <c r="AO2" s="34" t="str">
        <f ca="1">IFERROR(INDEX(Raw!$R$3:$R$502,MATCH(IFERROR(INDEX(MATCH(AM2,H$2:H$501,0),$A$2:$A$501),""),Raw!$Q$3:$Q$502,0)),"")</f>
        <v>Acton-Boxborough</v>
      </c>
      <c r="AP2" s="32">
        <v>1</v>
      </c>
      <c r="AQ2" s="33">
        <f ca="1">IF(ROUND(LARGE(I:I,$A2),2)=0,"",LARGE(I:I,$A2))</f>
        <v>4394.9999994999998</v>
      </c>
      <c r="AR2" s="48">
        <f t="array" aca="1" ref="AR2" ca="1">IFERROR(INDEX(Raw!$S$3:$S$502,MATCH(AS2,Raw!$R$3:$R$502,0)),"")</f>
        <v>0</v>
      </c>
      <c r="AS2" s="34" t="str">
        <f t="array" aca="1" ref="AS2" ca="1">IFERROR(INDEX(Raw!$R$3:$R$502,MATCH(IFERROR(INDEX(MATCH(AQ2,I$2:I$501,0),$A$2:$A$501),""),Raw!$Q$3:$Q$502,0)),"")</f>
        <v>Quincy</v>
      </c>
      <c r="AT2" s="32">
        <v>1</v>
      </c>
      <c r="AU2" s="33">
        <f ca="1">IF(ROUND(LARGE(J:J,$A2),2)=0,"",LARGE(J:J,$A2))</f>
        <v>4684.9999998000003</v>
      </c>
      <c r="AV2" s="48">
        <f t="array" aca="1" ref="AV2" ca="1">IFERROR(INDEX(Raw!$S$3:$S$502,MATCH(AW2,Raw!$R$3:$R$502,0)),"")</f>
        <v>0</v>
      </c>
      <c r="AW2" s="34" t="str">
        <f t="array" aca="1" ref="AW2" ca="1">IFERROR(INDEX(Raw!$R$3:$R$502,MATCH(IFERROR(INDEX(MATCH(AU2,J$2:J$501,0),$A$2:$A$501),""),Raw!$Q$3:$Q$502,0)),"")</f>
        <v>Acton-Boxborough</v>
      </c>
      <c r="AX2" s="32">
        <v>1</v>
      </c>
      <c r="AY2" s="33">
        <f ca="1">IF(ROUND(LARGE(K:K,$A2),2)=0,"",LARGE(K:K,$A2))</f>
        <v>5324.9999998000003</v>
      </c>
      <c r="AZ2" s="48">
        <f t="array" aca="1" ref="AZ2" ca="1">IFERROR(INDEX(Raw!$S$3:$S$502,MATCH(BA2,Raw!$R$3:$R$502,0)),"")</f>
        <v>0</v>
      </c>
      <c r="BA2" s="34" t="str">
        <f ca="1">IFERROR(INDEX(Raw!$R$3:$R$502,MATCH(IFERROR(INDEX(MATCH(AY2,K$2:K$501,0),$A$2:$A$501),""),Raw!$Q$3:$Q$502,0)),"")</f>
        <v>Acton-Boxborough</v>
      </c>
      <c r="BB2" s="32">
        <v>1</v>
      </c>
      <c r="BC2" s="33">
        <f ca="1">IF(ROUND(LARGE(L:L,$A2),2)=0,"",LARGE(L:L,$A2))</f>
        <v>28754.199998600001</v>
      </c>
      <c r="BD2" s="48">
        <f t="array" aca="1" ref="BD2" ca="1">IFERROR(INDEX(Raw!$S$3:$S$502,MATCH(BE2,Raw!$R$3:$R$502,0)),"")</f>
        <v>0</v>
      </c>
      <c r="BE2" s="34" t="str">
        <f ca="1">IFERROR(INDEX(Raw!$R$3:$R$502,MATCH(IFERROR(INDEX(MATCH(BC2,L$2:L$501,0),$A$2:$A$501),""),Raw!$Q$3:$Q$502,0)),"")</f>
        <v>Acton-Boxborough</v>
      </c>
      <c r="BF2" s="32">
        <v>1</v>
      </c>
      <c r="BG2" s="33">
        <f ca="1">IF(ROUND(LARGE(M:M,$A2),2)=0,"",LARGE(M:M,$A2))</f>
        <v>14198.999999400001</v>
      </c>
      <c r="BH2" s="48">
        <f t="array" aca="1" ref="BH2" ca="1">IFERROR(INDEX(Raw!$S$3:$S$502,MATCH(BI2,Raw!$R$3:$R$502,0)),"")</f>
        <v>0</v>
      </c>
      <c r="BI2" s="34" t="str">
        <f t="array" aca="1" ref="BI2" ca="1">IFERROR(INDEX(Raw!$R$3:$R$502,MATCH(IFERROR(INDEX(MATCH(BG2,M$2:M$501,0),$A$2:$A$501),""),Raw!$Q$3:$Q$502,0)),"")</f>
        <v>Acton-Boxborough</v>
      </c>
      <c r="BJ2" s="32">
        <v>1</v>
      </c>
      <c r="BK2" s="33">
        <f ca="1">IFERROR(LARGE(Raw!P:P,ROW()-1),"")</f>
        <v>42953.199965000007</v>
      </c>
      <c r="BL2" s="48">
        <f t="array" aca="1" ref="BL2" ca="1">IFERROR(INDEX(Raw!$S$3:$S$502,MATCH(BM2,Raw!$R$3:$R$502,0)),"")</f>
        <v>0</v>
      </c>
      <c r="BM2" s="34" t="str">
        <f ca="1">IF(BK2="","",INDEX(Raw!A:A,MATCH(BK2,Raw!P:P,0)))</f>
        <v>Acton-Boxborough</v>
      </c>
    </row>
    <row r="3" spans="1:65" x14ac:dyDescent="0.3">
      <c r="A3" s="28">
        <v>2</v>
      </c>
      <c r="B3" s="52">
        <f ca="1">IFERROR(INDEX(Raw!E:E,MATCH($A3&amp;"H1",Raw!$AG:$AG,0)),0)+IFERROR(INDEX(Raw!E:E,MATCH($A3&amp;"H2",Raw!$AG:$AG,0)),0)+IFERROR(INDEX(Raw!E:E,MATCH($A3&amp;"S1",Raw!$AG:$AG,0)),0)+IFERROR(INDEX(Raw!E:E,MATCH($A3&amp;"S2",Raw!$AG:$AG,0)),0)+IFERROR(INDEX(Raw!E:E,MATCH($A3&amp;"V1",Raw!$AG:$AG,0)),0)+IFERROR(INDEX(Raw!E:E,MATCH($A3&amp;"V2",Raw!$AG:$AG,0)),0)-0.0000001*ROW()</f>
        <v>3342.8999997000001</v>
      </c>
      <c r="C3" s="52">
        <f ca="1">IFERROR(INDEX(Raw!F:F,MATCH($A3&amp;"H1",Raw!$AG:$AG,0)),0)+IFERROR(INDEX(Raw!F:F,MATCH($A3&amp;"H2",Raw!$AG:$AG,0)),0)+IFERROR(INDEX(Raw!F:F,MATCH($A3&amp;"S1",Raw!$AG:$AG,0)),0)+IFERROR(INDEX(Raw!F:F,MATCH($A3&amp;"S2",Raw!$AG:$AG,0)),0)+IFERROR(INDEX(Raw!F:F,MATCH($A3&amp;"V1",Raw!$AG:$AG,0)),0)+IFERROR(INDEX(Raw!F:F,MATCH($A3&amp;"V2",Raw!$AG:$AG,0)),0)-0.0000001*ROW()</f>
        <v>2619.9999997</v>
      </c>
      <c r="D3" s="52">
        <f ca="1">IFERROR(INDEX(Raw!G:G,MATCH($A3&amp;"H1",Raw!$AG:$AG,0)),0)+IFERROR(INDEX(Raw!G:G,MATCH($A3&amp;"H2",Raw!$AG:$AG,0)),0)+IFERROR(INDEX(Raw!G:G,MATCH($A3&amp;"S1",Raw!$AG:$AG,0)),0)+IFERROR(INDEX(Raw!G:G,MATCH($A3&amp;"S2",Raw!$AG:$AG,0)),0)+IFERROR(INDEX(Raw!G:G,MATCH($A3&amp;"V1",Raw!$AG:$AG,0)),0)+IFERROR(INDEX(Raw!G:G,MATCH($A3&amp;"V2",Raw!$AG:$AG,0)),0)-0.0000001*ROW()</f>
        <v>3059.9999997</v>
      </c>
      <c r="E3" s="52">
        <f ca="1">IFERROR(INDEX(Raw!H:H,MATCH($A3&amp;"H1",Raw!$AG:$AG,0)),0)+IFERROR(INDEX(Raw!H:H,MATCH($A3&amp;"H2",Raw!$AG:$AG,0)),0)+IFERROR(INDEX(Raw!H:H,MATCH($A3&amp;"S1",Raw!$AG:$AG,0)),0)+IFERROR(INDEX(Raw!H:H,MATCH($A3&amp;"S2",Raw!$AG:$AG,0)),0)+IFERROR(INDEX(Raw!H:H,MATCH($A3&amp;"V1",Raw!$AG:$AG,0)),0)+IFERROR(INDEX(Raw!H:H,MATCH($A3&amp;"V2",Raw!$AG:$AG,0)),0)-0.0000001*ROW()</f>
        <v>2619.9999997</v>
      </c>
      <c r="F3" s="52">
        <f ca="1">IFERROR(INDEX(Raw!I:I,MATCH($A3&amp;"H1",Raw!$AG:$AG,0)),0)+IFERROR(INDEX(Raw!I:I,MATCH($A3&amp;"H2",Raw!$AG:$AG,0)),0)+IFERROR(INDEX(Raw!I:I,MATCH($A3&amp;"S1",Raw!$AG:$AG,0)),0)+IFERROR(INDEX(Raw!I:I,MATCH($A3&amp;"S2",Raw!$AG:$AG,0)),0)+IFERROR(INDEX(Raw!I:I,MATCH($A3&amp;"V1",Raw!$AG:$AG,0)),0)+IFERROR(INDEX(Raw!I:I,MATCH($A3&amp;"V2",Raw!$AG:$AG,0)),0)-0.0000001*ROW()</f>
        <v>2779.9999997</v>
      </c>
      <c r="G3" s="52">
        <f ca="1">IFERROR(INDEX(Raw!J:J,MATCH($A3&amp;"H1",Raw!$AG:$AG,0)),0)+IFERROR(INDEX(Raw!J:J,MATCH($A3&amp;"H2",Raw!$AG:$AG,0)),0)+IFERROR(INDEX(Raw!J:J,MATCH($A3&amp;"S1",Raw!$AG:$AG,0)),0)+IFERROR(INDEX(Raw!J:J,MATCH($A3&amp;"S2",Raw!$AG:$AG,0)),0)+IFERROR(INDEX(Raw!J:J,MATCH($A3&amp;"V1",Raw!$AG:$AG,0)),0)+IFERROR(INDEX(Raw!J:J,MATCH($A3&amp;"V2",Raw!$AG:$AG,0)),0)-0.0000001*ROW()</f>
        <v>2719.9999997</v>
      </c>
      <c r="H3" s="52">
        <f ca="1">IFERROR(INDEX(Raw!K:K,MATCH($A3&amp;"H1",Raw!$AG:$AG,0)),0)+IFERROR(INDEX(Raw!K:K,MATCH($A3&amp;"H2",Raw!$AG:$AG,0)),0)+IFERROR(INDEX(Raw!K:K,MATCH($A3&amp;"S1",Raw!$AG:$AG,0)),0)+IFERROR(INDEX(Raw!K:K,MATCH($A3&amp;"S2",Raw!$AG:$AG,0)),0)+IFERROR(INDEX(Raw!K:K,MATCH($A3&amp;"V1",Raw!$AG:$AG,0)),0)+IFERROR(INDEX(Raw!K:K,MATCH($A3&amp;"V2",Raw!$AG:$AG,0)),0)-0.0000001*ROW()</f>
        <v>2819.9999997</v>
      </c>
      <c r="I3" s="52">
        <f ca="1">IFERROR(INDEX(Raw!L:L,MATCH($A3&amp;"H1",Raw!$AG:$AG,0)),0)+IFERROR(INDEX(Raw!L:L,MATCH($A3&amp;"H2",Raw!$AG:$AG,0)),0)+IFERROR(INDEX(Raw!L:L,MATCH($A3&amp;"S1",Raw!$AG:$AG,0)),0)+IFERROR(INDEX(Raw!L:L,MATCH($A3&amp;"S2",Raw!$AG:$AG,0)),0)+IFERROR(INDEX(Raw!L:L,MATCH($A3&amp;"V1",Raw!$AG:$AG,0)),0)+IFERROR(INDEX(Raw!L:L,MATCH($A3&amp;"V2",Raw!$AG:$AG,0)),0)-0.0000001*ROW()</f>
        <v>4331.9999997000004</v>
      </c>
      <c r="J3" s="52">
        <f ca="1">IFERROR(INDEX(Raw!M:M,MATCH($A3&amp;"H1",Raw!$AG:$AG,0)),0)+IFERROR(INDEX(Raw!M:M,MATCH($A3&amp;"H2",Raw!$AG:$AG,0)),0)+IFERROR(INDEX(Raw!M:M,MATCH($A3&amp;"S1",Raw!$AG:$AG,0)),0)+IFERROR(INDEX(Raw!M:M,MATCH($A3&amp;"S2",Raw!$AG:$AG,0)),0)+IFERROR(INDEX(Raw!M:M,MATCH($A3&amp;"V1",Raw!$AG:$AG,0)),0)+IFERROR(INDEX(Raw!M:M,MATCH($A3&amp;"V2",Raw!$AG:$AG,0)),0)-0.0000001*ROW()</f>
        <v>4258.2999997000006</v>
      </c>
      <c r="K3" s="52">
        <f ca="1">IFERROR(INDEX(Raw!N:N,MATCH($A3&amp;"H1",Raw!$AG:$AG,0)),0)+IFERROR(INDEX(Raw!N:N,MATCH($A3&amp;"H2",Raw!$AG:$AG,0)),0)+IFERROR(INDEX(Raw!N:N,MATCH($A3&amp;"S1",Raw!$AG:$AG,0)),0)+IFERROR(INDEX(Raw!N:N,MATCH($A3&amp;"S2",Raw!$AG:$AG,0)),0)+IFERROR(INDEX(Raw!N:N,MATCH($A3&amp;"V1",Raw!$AG:$AG,0)),0)+IFERROR(INDEX(Raw!N:N,MATCH($A3&amp;"V2",Raw!$AG:$AG,0)),0)-0.0000001*ROW()</f>
        <v>4393.2999997000006</v>
      </c>
      <c r="L3" s="14">
        <f t="shared" ref="L3:L66" ca="1" si="0">SUM(B3:H3)</f>
        <v>19962.8999979</v>
      </c>
      <c r="M3" s="14">
        <f t="shared" ref="M3:M66" ca="1" si="1">SUM(I3:K3)</f>
        <v>12983.599999100003</v>
      </c>
      <c r="N3" s="37">
        <f t="array" aca="1" ref="N3" ca="1">IF(O3="","",(IF(ROUND(O3,1)=ROUND(O2,1),N2,N2+1)))</f>
        <v>2</v>
      </c>
      <c r="O3" s="33">
        <f t="array" aca="1" ref="O3" ca="1">IF(ROUND(LARGE(B:B,$A3),2)=0,"",LARGE(B:B,$A3))</f>
        <v>3600.0999993000005</v>
      </c>
      <c r="P3" s="33">
        <f t="array" aca="1" ref="P3" ca="1">IFERROR(INDEX(Raw!$S$3:$S$502,MATCH(Q3,Raw!$R$3:$R$502,0)),"")</f>
        <v>0</v>
      </c>
      <c r="Q3" s="34" t="str">
        <f t="array" aca="1" ref="Q3" ca="1">IFERROR(INDEX(Raw!$R$3:$R$502,MATCH(IFERROR(INDEX(MATCH(O3,B$2:B$501,0),$A$2:$A$501),""),Raw!$Q$3:$Q$502,0)),"")</f>
        <v>Sharon</v>
      </c>
      <c r="R3" s="38">
        <f t="array" aca="1" ref="R3" ca="1">IF(S3="","",(IF(ROUND(S3,1)=ROUND(S2,1),R2,R2+1)))</f>
        <v>2</v>
      </c>
      <c r="S3" s="36">
        <f t="array" aca="1" ref="S3" ca="1">IF(ROUND(LARGE(C:C,$A3),2)=0,"",LARGE(C:C,$A3))</f>
        <v>2619.9999997</v>
      </c>
      <c r="T3" s="33">
        <f ca="1">IFERROR(INDEX(Raw!$S$3:$S$502,MATCH(U3,Raw!$R$3:$R$502,0)),"")</f>
        <v>0</v>
      </c>
      <c r="U3" s="34" t="str">
        <f t="array" aca="1" ref="U3" ca="1">IFERROR(INDEX(Raw!$R$3:$R$502,MATCH(IFERROR(INDEX(MATCH(S3,C$2:C$501,0),$A$2:$A$501),""),Raw!$Q$3:$Q$502,0)),"")</f>
        <v>Wellesley</v>
      </c>
      <c r="V3" s="38">
        <f t="array" aca="1" ref="V3" ca="1">IF(W3="","",(IF(ROUND(W3,1)=ROUND(W2,1),V2,V2+1)))</f>
        <v>2</v>
      </c>
      <c r="W3" s="36">
        <f t="array" aca="1" ref="W3" ca="1">IF(ROUND(LARGE(D:D,$A3),2)=0,"",LARGE(D:D,$A3))</f>
        <v>3059.9999997</v>
      </c>
      <c r="X3" s="33">
        <f ca="1">IFERROR(INDEX(Raw!$S$3:$S$502,MATCH(Y3,Raw!$R$3:$R$502,0)),"")</f>
        <v>0</v>
      </c>
      <c r="Y3" s="34" t="str">
        <f t="array" aca="1" ref="Y3" ca="1">IFERROR(INDEX(Raw!$R$3:$R$502,MATCH(IFERROR(INDEX(MATCH(W3,D$2:D$501,0),$A$2:$A$501),""),Raw!$Q$3:$Q$502,0)),"")</f>
        <v>Wellesley</v>
      </c>
      <c r="Z3" s="38">
        <f t="array" aca="1" ref="Z3" ca="1">IF(AA3="","",(IF(ROUND(AA3,1)=ROUND(AA2,1),Z2,Z2+1)))</f>
        <v>2</v>
      </c>
      <c r="AA3" s="36">
        <f t="array" aca="1" ref="AA3" ca="1">IF(ROUND(LARGE(E:E,$A3),2)=0,"",LARGE(E:E,$A3))</f>
        <v>2639.9999994</v>
      </c>
      <c r="AB3" s="33">
        <f ca="1">IFERROR(INDEX(Raw!$S$3:$S$502,MATCH(AC3,Raw!$R$3:$R$502,0)),"")</f>
        <v>0</v>
      </c>
      <c r="AC3" s="34" t="str">
        <f t="array" aca="1" ref="AC3" ca="1">IFERROR(INDEX(Raw!$R$3:$R$502,MATCH(IFERROR(INDEX(MATCH(AA3,E$2:E$501,0),$A$2:$A$501),""),Raw!$Q$3:$Q$502,0)),"")</f>
        <v>Franklin</v>
      </c>
      <c r="AD3" s="38">
        <f t="array" aca="1" ref="AD3" ca="1">IF(AE3="","",(IF(ROUND(AE3,1)=ROUND(AE2,1),AD2,AD2+1)))</f>
        <v>2</v>
      </c>
      <c r="AE3" s="36">
        <f t="array" aca="1" ref="AE3" ca="1">IF(ROUND(LARGE(F:F,$A3),2)=0,"",LARGE(F:F,$A3))</f>
        <v>3039.9999996000001</v>
      </c>
      <c r="AF3" s="33">
        <f ca="1">IFERROR(INDEX(Raw!$S$3:$S$502,MATCH(AG3,Raw!$R$3:$R$502,0)),"")</f>
        <v>0</v>
      </c>
      <c r="AG3" s="34" t="str">
        <f t="array" aca="1" ref="AG3" ca="1">IFERROR(INDEX(Raw!$R$3:$R$502,MATCH(IFERROR(INDEX(MATCH(AE3,F$2:F$501,0),$A$2:$A$501),""),Raw!$Q$3:$Q$502,0)),"")</f>
        <v>Ashland</v>
      </c>
      <c r="AH3" s="38">
        <f t="array" aca="1" ref="AH3" ca="1">IF(AI3="","",(IF(ROUND(AI3,1)=ROUND(AI2,1),AH2,AH2+1)))</f>
        <v>2</v>
      </c>
      <c r="AI3" s="36">
        <f t="array" aca="1" ref="AI3" ca="1">IF(ROUND(LARGE(G:G,$A3),2)=0,"",LARGE(G:G,$A3))</f>
        <v>3079.9999996000001</v>
      </c>
      <c r="AJ3" s="33">
        <f ca="1">IFERROR(INDEX(Raw!$S$3:$S$502,MATCH(AK3,Raw!$R$3:$R$502,0)),"")</f>
        <v>0</v>
      </c>
      <c r="AK3" s="34" t="str">
        <f t="array" aca="1" ref="AK3" ca="1">IFERROR(INDEX(Raw!$R$3:$R$502,MATCH(IFERROR(INDEX(MATCH(AI3,G$2:G$501,0),$A$2:$A$501),""),Raw!$Q$3:$Q$502,0)),"")</f>
        <v>Ashland</v>
      </c>
      <c r="AL3" s="38">
        <f t="array" aca="1" ref="AL3" ca="1">IF(AM3="","",(IF(ROUND(AM3,1)=ROUND(AM2,1),AL2,AL2+1)))</f>
        <v>2</v>
      </c>
      <c r="AM3" s="36">
        <f t="shared" ref="AM3" ca="1" si="2">IF(ROUND(LARGE(H:H,$A3),2)=0,"",LARGE(H:H,$A3))</f>
        <v>3519.9999996000001</v>
      </c>
      <c r="AN3" s="33">
        <f ca="1">IFERROR(INDEX(Raw!$S$3:$S$502,MATCH(AO3,Raw!$R$3:$R$502,0)),"")</f>
        <v>0</v>
      </c>
      <c r="AO3" s="34" t="str">
        <f t="array" aca="1" ref="AO3" ca="1">IFERROR(INDEX(Raw!$R$3:$R$502,MATCH(IFERROR(INDEX(MATCH(AM3,H$2:H$501,0),$A$2:$A$501),""),Raw!$Q$3:$Q$502,0)),"")</f>
        <v>Ashland</v>
      </c>
      <c r="AP3" s="37">
        <f t="array" aca="1" ref="AP3" ca="1">IF(AQ3="","",(IF(ROUND(AQ3,1)=ROUND(AQ2,1),AP2,AP2+1)))</f>
        <v>2</v>
      </c>
      <c r="AQ3" s="33">
        <f t="shared" ref="AQ3" ca="1" si="3">IF(ROUND(LARGE(I:I,$A3),2)=0,"",LARGE(I:I,$A3))</f>
        <v>4331.9999997000004</v>
      </c>
      <c r="AR3" s="48">
        <f t="array" aca="1" ref="AR3" ca="1">IFERROR(INDEX(Raw!$S$3:$S$502,MATCH(AS3,Raw!$R$3:$R$502,0)),"")</f>
        <v>0</v>
      </c>
      <c r="AS3" s="34" t="str">
        <f t="array" aca="1" ref="AS3" ca="1">IFERROR(INDEX(Raw!$R$3:$R$502,MATCH(IFERROR(INDEX(MATCH(AQ3,I$2:I$501,0),$A$2:$A$501),""),Raw!$Q$3:$Q$502,0)),"")</f>
        <v>Wellesley</v>
      </c>
      <c r="AT3" s="37">
        <f t="array" aca="1" ref="AT3" ca="1">IF(AU3="","",(IF(ROUND(AU3,1)=ROUND(AU2,1),AT2,AT2+1)))</f>
        <v>2</v>
      </c>
      <c r="AU3" s="33">
        <f t="shared" ref="AU3" ca="1" si="4">IF(ROUND(LARGE(J:J,$A3),2)=0,"",LARGE(J:J,$A3))</f>
        <v>4544.9999994999998</v>
      </c>
      <c r="AV3" s="48">
        <f t="array" aca="1" ref="AV3" ca="1">IFERROR(INDEX(Raw!$S$3:$S$502,MATCH(AW3,Raw!$R$3:$R$502,0)),"")</f>
        <v>0</v>
      </c>
      <c r="AW3" s="34" t="str">
        <f t="array" aca="1" ref="AW3" ca="1">IFERROR(INDEX(Raw!$R$3:$R$502,MATCH(IFERROR(INDEX(MATCH(AU3,J$2:J$501,0),$A$2:$A$501),""),Raw!$Q$3:$Q$502,0)),"")</f>
        <v>Quincy</v>
      </c>
      <c r="AX3" s="37">
        <f t="array" aca="1" ref="AX3" ca="1">IF(AY3="","",(IF(ROUND(AY3,1)=ROUND(AY2,1),AX2,AX2+1)))</f>
        <v>2</v>
      </c>
      <c r="AY3" s="33">
        <f t="shared" ref="AY3" ca="1" si="5">IF(ROUND(LARGE(K:K,$A3),2)=0,"",LARGE(K:K,$A3))</f>
        <v>4943.2999995</v>
      </c>
      <c r="AZ3" s="48">
        <f t="array" aca="1" ref="AZ3" ca="1">IFERROR(INDEX(Raw!$S$3:$S$502,MATCH(BA3,Raw!$R$3:$R$502,0)),"")</f>
        <v>0</v>
      </c>
      <c r="BA3" s="34" t="str">
        <f t="array" aca="1" ref="BA3" ca="1">IFERROR(INDEX(Raw!$R$3:$R$502,MATCH(IFERROR(INDEX(MATCH(AY3,K$2:K$501,0),$A$2:$A$501),""),Raw!$Q$3:$Q$502,0)),"")</f>
        <v>Quincy</v>
      </c>
      <c r="BB3" s="37">
        <f t="array" aca="1" ref="BB3" ca="1">IF(BC3="","",(IF(ROUND(BC3,1)=ROUND(BC2,1),BB2,BB2+1)))</f>
        <v>2</v>
      </c>
      <c r="BC3" s="33">
        <f t="shared" ref="BC3" ca="1" si="6">IF(ROUND(LARGE(L:L,$A3),2)=0,"",LARGE(L:L,$A3))</f>
        <v>20536.999997200001</v>
      </c>
      <c r="BD3" s="48">
        <f t="array" aca="1" ref="BD3" ca="1">IFERROR(INDEX(Raw!$S$3:$S$502,MATCH(BE3,Raw!$R$3:$R$502,0)),"")</f>
        <v>0</v>
      </c>
      <c r="BE3" s="34" t="str">
        <f t="array" aca="1" ref="BE3" ca="1">IFERROR(INDEX(Raw!$R$3:$R$502,MATCH(IFERROR(INDEX(MATCH(BC3,L$2:L$501,0),$A$2:$A$501),""),Raw!$Q$3:$Q$502,0)),"")</f>
        <v>Ashland</v>
      </c>
      <c r="BF3" s="37">
        <f t="array" aca="1" ref="BF3" ca="1">IF(BG3="","",(IF(ROUND(BG3,1)=ROUND(BG2,1),BF2,BF2+1)))</f>
        <v>2</v>
      </c>
      <c r="BG3" s="33">
        <f t="shared" ref="BG3" ca="1" si="7">IF(ROUND(LARGE(M:M,$A3),2)=0,"",LARGE(M:M,$A3))</f>
        <v>13883.299998499999</v>
      </c>
      <c r="BH3" s="48">
        <f t="array" aca="1" ref="BH3" ca="1">IFERROR(INDEX(Raw!$S$3:$S$502,MATCH(BI3,Raw!$R$3:$R$502,0)),"")</f>
        <v>0</v>
      </c>
      <c r="BI3" s="34" t="str">
        <f t="array" aca="1" ref="BI3" ca="1">IFERROR(INDEX(Raw!$R$3:$R$502,MATCH(IFERROR(INDEX(MATCH(BG3,M$2:M$501,0),$A$2:$A$501),""),Raw!$Q$3:$Q$502,0)),"")</f>
        <v>Quincy</v>
      </c>
      <c r="BJ3" s="37">
        <f t="array" aca="1" ref="BJ3" ca="1">IF(BK3="","",(IF(ROUND(BK3,1)=ROUND(BK2,1),BJ2,BJ2+1)))</f>
        <v>2</v>
      </c>
      <c r="BK3" s="33">
        <f ca="1">IFERROR(LARGE(Raw!P:P,ROW()-1),"")</f>
        <v>32946.499935</v>
      </c>
      <c r="BL3" s="48">
        <f t="array" aca="1" ref="BL3" ca="1">IFERROR(INDEX(Raw!$S$3:$S$502,MATCH(BM3,Raw!$R$3:$R$502,0)),"")</f>
        <v>0</v>
      </c>
      <c r="BM3" s="34" t="str">
        <f ca="1">IF(BK3="","",INDEX(Raw!A:A,MATCH(BK3,Raw!P:P,0)))</f>
        <v>Wellesley</v>
      </c>
    </row>
    <row r="4" spans="1:65" x14ac:dyDescent="0.3">
      <c r="A4" s="28">
        <v>3</v>
      </c>
      <c r="B4" s="52">
        <f ca="1">IFERROR(INDEX(Raw!E:E,MATCH($A4&amp;"H1",Raw!$AG:$AG,0)),0)+IFERROR(INDEX(Raw!E:E,MATCH($A4&amp;"H2",Raw!$AG:$AG,0)),0)+IFERROR(INDEX(Raw!E:E,MATCH($A4&amp;"S1",Raw!$AG:$AG,0)),0)+IFERROR(INDEX(Raw!E:E,MATCH($A4&amp;"S2",Raw!$AG:$AG,0)),0)+IFERROR(INDEX(Raw!E:E,MATCH($A4&amp;"V1",Raw!$AG:$AG,0)),0)+IFERROR(INDEX(Raw!E:E,MATCH($A4&amp;"V2",Raw!$AG:$AG,0)),0)-0.0000001*ROW()</f>
        <v>3056.9999996000001</v>
      </c>
      <c r="C4" s="52">
        <f ca="1">IFERROR(INDEX(Raw!F:F,MATCH($A4&amp;"H1",Raw!$AG:$AG,0)),0)+IFERROR(INDEX(Raw!F:F,MATCH($A4&amp;"H2",Raw!$AG:$AG,0)),0)+IFERROR(INDEX(Raw!F:F,MATCH($A4&amp;"S1",Raw!$AG:$AG,0)),0)+IFERROR(INDEX(Raw!F:F,MATCH($A4&amp;"S2",Raw!$AG:$AG,0)),0)+IFERROR(INDEX(Raw!F:F,MATCH($A4&amp;"V1",Raw!$AG:$AG,0)),0)+IFERROR(INDEX(Raw!F:F,MATCH($A4&amp;"V2",Raw!$AG:$AG,0)),0)-0.0000001*ROW()</f>
        <v>2579.9999996000001</v>
      </c>
      <c r="D4" s="52">
        <f ca="1">IFERROR(INDEX(Raw!G:G,MATCH($A4&amp;"H1",Raw!$AG:$AG,0)),0)+IFERROR(INDEX(Raw!G:G,MATCH($A4&amp;"H2",Raw!$AG:$AG,0)),0)+IFERROR(INDEX(Raw!G:G,MATCH($A4&amp;"S1",Raw!$AG:$AG,0)),0)+IFERROR(INDEX(Raw!G:G,MATCH($A4&amp;"S2",Raw!$AG:$AG,0)),0)+IFERROR(INDEX(Raw!G:G,MATCH($A4&amp;"V1",Raw!$AG:$AG,0)),0)+IFERROR(INDEX(Raw!G:G,MATCH($A4&amp;"V2",Raw!$AG:$AG,0)),0)-0.0000001*ROW()</f>
        <v>2719.9999996000001</v>
      </c>
      <c r="E4" s="52">
        <f ca="1">IFERROR(INDEX(Raw!H:H,MATCH($A4&amp;"H1",Raw!$AG:$AG,0)),0)+IFERROR(INDEX(Raw!H:H,MATCH($A4&amp;"H2",Raw!$AG:$AG,0)),0)+IFERROR(INDEX(Raw!H:H,MATCH($A4&amp;"S1",Raw!$AG:$AG,0)),0)+IFERROR(INDEX(Raw!H:H,MATCH($A4&amp;"S2",Raw!$AG:$AG,0)),0)+IFERROR(INDEX(Raw!H:H,MATCH($A4&amp;"V1",Raw!$AG:$AG,0)),0)+IFERROR(INDEX(Raw!H:H,MATCH($A4&amp;"V2",Raw!$AG:$AG,0)),0)-0.0000001*ROW()</f>
        <v>2539.9999996000001</v>
      </c>
      <c r="F4" s="52">
        <f ca="1">IFERROR(INDEX(Raw!I:I,MATCH($A4&amp;"H1",Raw!$AG:$AG,0)),0)+IFERROR(INDEX(Raw!I:I,MATCH($A4&amp;"H2",Raw!$AG:$AG,0)),0)+IFERROR(INDEX(Raw!I:I,MATCH($A4&amp;"S1",Raw!$AG:$AG,0)),0)+IFERROR(INDEX(Raw!I:I,MATCH($A4&amp;"S2",Raw!$AG:$AG,0)),0)+IFERROR(INDEX(Raw!I:I,MATCH($A4&amp;"V1",Raw!$AG:$AG,0)),0)+IFERROR(INDEX(Raw!I:I,MATCH($A4&amp;"V2",Raw!$AG:$AG,0)),0)-0.0000001*ROW()</f>
        <v>3039.9999996000001</v>
      </c>
      <c r="G4" s="52">
        <f ca="1">IFERROR(INDEX(Raw!J:J,MATCH($A4&amp;"H1",Raw!$AG:$AG,0)),0)+IFERROR(INDEX(Raw!J:J,MATCH($A4&amp;"H2",Raw!$AG:$AG,0)),0)+IFERROR(INDEX(Raw!J:J,MATCH($A4&amp;"S1",Raw!$AG:$AG,0)),0)+IFERROR(INDEX(Raw!J:J,MATCH($A4&amp;"S2",Raw!$AG:$AG,0)),0)+IFERROR(INDEX(Raw!J:J,MATCH($A4&amp;"V1",Raw!$AG:$AG,0)),0)+IFERROR(INDEX(Raw!J:J,MATCH($A4&amp;"V2",Raw!$AG:$AG,0)),0)-0.0000001*ROW()</f>
        <v>3079.9999996000001</v>
      </c>
      <c r="H4" s="52">
        <f ca="1">IFERROR(INDEX(Raw!K:K,MATCH($A4&amp;"H1",Raw!$AG:$AG,0)),0)+IFERROR(INDEX(Raw!K:K,MATCH($A4&amp;"H2",Raw!$AG:$AG,0)),0)+IFERROR(INDEX(Raw!K:K,MATCH($A4&amp;"S1",Raw!$AG:$AG,0)),0)+IFERROR(INDEX(Raw!K:K,MATCH($A4&amp;"S2",Raw!$AG:$AG,0)),0)+IFERROR(INDEX(Raw!K:K,MATCH($A4&amp;"V1",Raw!$AG:$AG,0)),0)+IFERROR(INDEX(Raw!K:K,MATCH($A4&amp;"V2",Raw!$AG:$AG,0)),0)-0.0000001*ROW()</f>
        <v>3519.9999996000001</v>
      </c>
      <c r="I4" s="52">
        <f ca="1">IFERROR(INDEX(Raw!L:L,MATCH($A4&amp;"H1",Raw!$AG:$AG,0)),0)+IFERROR(INDEX(Raw!L:L,MATCH($A4&amp;"H2",Raw!$AG:$AG,0)),0)+IFERROR(INDEX(Raw!L:L,MATCH($A4&amp;"S1",Raw!$AG:$AG,0)),0)+IFERROR(INDEX(Raw!L:L,MATCH($A4&amp;"S2",Raw!$AG:$AG,0)),0)+IFERROR(INDEX(Raw!L:L,MATCH($A4&amp;"V1",Raw!$AG:$AG,0)),0)+IFERROR(INDEX(Raw!L:L,MATCH($A4&amp;"V2",Raw!$AG:$AG,0)),0)-0.0000001*ROW()</f>
        <v>3521.9999996000001</v>
      </c>
      <c r="J4" s="52">
        <f ca="1">IFERROR(INDEX(Raw!M:M,MATCH($A4&amp;"H1",Raw!$AG:$AG,0)),0)+IFERROR(INDEX(Raw!M:M,MATCH($A4&amp;"H2",Raw!$AG:$AG,0)),0)+IFERROR(INDEX(Raw!M:M,MATCH($A4&amp;"S1",Raw!$AG:$AG,0)),0)+IFERROR(INDEX(Raw!M:M,MATCH($A4&amp;"S2",Raw!$AG:$AG,0)),0)+IFERROR(INDEX(Raw!M:M,MATCH($A4&amp;"V1",Raw!$AG:$AG,0)),0)+IFERROR(INDEX(Raw!M:M,MATCH($A4&amp;"V2",Raw!$AG:$AG,0)),0)-0.0000001*ROW()</f>
        <v>4024.9999996000001</v>
      </c>
      <c r="K4" s="52">
        <f ca="1">IFERROR(INDEX(Raw!N:N,MATCH($A4&amp;"H1",Raw!$AG:$AG,0)),0)+IFERROR(INDEX(Raw!N:N,MATCH($A4&amp;"H2",Raw!$AG:$AG,0)),0)+IFERROR(INDEX(Raw!N:N,MATCH($A4&amp;"S1",Raw!$AG:$AG,0)),0)+IFERROR(INDEX(Raw!N:N,MATCH($A4&amp;"S2",Raw!$AG:$AG,0)),0)+IFERROR(INDEX(Raw!N:N,MATCH($A4&amp;"V1",Raw!$AG:$AG,0)),0)+IFERROR(INDEX(Raw!N:N,MATCH($A4&amp;"V2",Raw!$AG:$AG,0)),0)-0.0000001*ROW()</f>
        <v>4679.9999995999997</v>
      </c>
      <c r="L4" s="14">
        <f t="shared" ca="1" si="0"/>
        <v>20536.999997200001</v>
      </c>
      <c r="M4" s="14">
        <f t="shared" ca="1" si="1"/>
        <v>12226.9999988</v>
      </c>
      <c r="N4" s="37">
        <f t="array" aca="1" ref="N4" ca="1">IF(O4="","",(IF(ROUND(O4,1)=ROUND(O3,1),N3,N3+1)))</f>
        <v>3</v>
      </c>
      <c r="O4" s="33">
        <f t="array" aca="1" ref="O4" ca="1">IF(ROUND(LARGE(B:B,$A4),2)=0,"",LARGE(B:B,$A4))</f>
        <v>3342.8999997000001</v>
      </c>
      <c r="P4" s="33">
        <f t="array" aca="1" ref="P4" ca="1">IFERROR(INDEX(Raw!$S$3:$S$502,MATCH(Q4,Raw!$R$3:$R$502,0)),"")</f>
        <v>0</v>
      </c>
      <c r="Q4" s="34" t="str">
        <f t="array" aca="1" ref="Q4" ca="1">IFERROR(INDEX(Raw!$R$3:$R$502,MATCH(IFERROR(INDEX(MATCH(O4,B$2:B$501,0),$A$2:$A$501),""),Raw!$Q$3:$Q$502,0)),"")</f>
        <v>Wellesley</v>
      </c>
      <c r="R4" s="38">
        <f t="array" aca="1" ref="R4" ca="1">IF(S4="","",(IF(ROUND(S4,1)=ROUND(S3,1),R3,R3+1)))</f>
        <v>3</v>
      </c>
      <c r="S4" s="36">
        <f t="array" aca="1" ref="S4" ca="1">IF(ROUND(LARGE(C:C,$A4),2)=0,"",LARGE(C:C,$A4))</f>
        <v>2579.9999996000001</v>
      </c>
      <c r="T4" s="33">
        <f ca="1">IFERROR(INDEX(Raw!$S$3:$S$502,MATCH(U4,Raw!$R$3:$R$502,0)),"")</f>
        <v>0</v>
      </c>
      <c r="U4" s="34" t="str">
        <f t="array" aca="1" ref="U4" ca="1">IFERROR(INDEX(Raw!$R$3:$R$502,MATCH(IFERROR(INDEX(MATCH(S4,C$2:C$501,0),$A$2:$A$501),""),Raw!$Q$3:$Q$502,0)),"")</f>
        <v>Ashland</v>
      </c>
      <c r="V4" s="38">
        <f t="array" aca="1" ref="V4" ca="1">IF(W4="","",(IF(ROUND(W4,1)=ROUND(W3,1),V3,V3+1)))</f>
        <v>3</v>
      </c>
      <c r="W4" s="36">
        <f t="array" aca="1" ref="W4" ca="1">IF(ROUND(LARGE(D:D,$A4),2)=0,"",LARGE(D:D,$A4))</f>
        <v>2719.9999996000001</v>
      </c>
      <c r="X4" s="33">
        <f ca="1">IFERROR(INDEX(Raw!$S$3:$S$502,MATCH(Y4,Raw!$R$3:$R$502,0)),"")</f>
        <v>0</v>
      </c>
      <c r="Y4" s="34" t="str">
        <f t="array" aca="1" ref="Y4" ca="1">IFERROR(INDEX(Raw!$R$3:$R$502,MATCH(IFERROR(INDEX(MATCH(W4,D$2:D$501,0),$A$2:$A$501),""),Raw!$Q$3:$Q$502,0)),"")</f>
        <v>Ashland</v>
      </c>
      <c r="Z4" s="38">
        <f t="array" aca="1" ref="Z4" ca="1">IF(AA4="","",(IF(ROUND(AA4,1)=ROUND(AA3,1),Z3,Z3+1)))</f>
        <v>3</v>
      </c>
      <c r="AA4" s="36">
        <f t="array" aca="1" ref="AA4" ca="1">IF(ROUND(LARGE(E:E,$A4),2)=0,"",LARGE(E:E,$A4))</f>
        <v>2619.9999997</v>
      </c>
      <c r="AB4" s="33">
        <f ca="1">IFERROR(INDEX(Raw!$S$3:$S$502,MATCH(AC4,Raw!$R$3:$R$502,0)),"")</f>
        <v>0</v>
      </c>
      <c r="AC4" s="34" t="str">
        <f t="array" aca="1" ref="AC4" ca="1">IFERROR(INDEX(Raw!$R$3:$R$502,MATCH(IFERROR(INDEX(MATCH(AA4,E$2:E$501,0),$A$2:$A$501),""),Raw!$Q$3:$Q$502,0)),"")</f>
        <v>Wellesley</v>
      </c>
      <c r="AD4" s="38">
        <f t="array" aca="1" ref="AD4" ca="1">IF(AE4="","",(IF(ROUND(AE4,1)=ROUND(AE3,1),AD3,AD3+1)))</f>
        <v>3</v>
      </c>
      <c r="AE4" s="36">
        <f t="array" aca="1" ref="AE4" ca="1">IF(ROUND(LARGE(F:F,$A4),2)=0,"",LARGE(F:F,$A4))</f>
        <v>2959.9999994999998</v>
      </c>
      <c r="AF4" s="33">
        <f ca="1">IFERROR(INDEX(Raw!$S$3:$S$502,MATCH(AG4,Raw!$R$3:$R$502,0)),"")</f>
        <v>0</v>
      </c>
      <c r="AG4" s="34" t="str">
        <f t="array" aca="1" ref="AG4" ca="1">IFERROR(INDEX(Raw!$R$3:$R$502,MATCH(IFERROR(INDEX(MATCH(AE4,F$2:F$501,0),$A$2:$A$501),""),Raw!$Q$3:$Q$502,0)),"")</f>
        <v>Quincy</v>
      </c>
      <c r="AH4" s="38">
        <f t="array" aca="1" ref="AH4" ca="1">IF(AI4="","",(IF(ROUND(AI4,1)=ROUND(AI3,1),AH3,AH3+1)))</f>
        <v>3</v>
      </c>
      <c r="AI4" s="36">
        <f t="array" aca="1" ref="AI4" ca="1">IF(ROUND(LARGE(G:G,$A4),2)=0,"",LARGE(G:G,$A4))</f>
        <v>2719.9999997</v>
      </c>
      <c r="AJ4" s="33">
        <f ca="1">IFERROR(INDEX(Raw!$S$3:$S$502,MATCH(AK4,Raw!$R$3:$R$502,0)),"")</f>
        <v>0</v>
      </c>
      <c r="AK4" s="34" t="str">
        <f t="array" aca="1" ref="AK4" ca="1">IFERROR(INDEX(Raw!$R$3:$R$502,MATCH(IFERROR(INDEX(MATCH(AI4,G$2:G$501,0),$A$2:$A$501),""),Raw!$Q$3:$Q$502,0)),"")</f>
        <v>Wellesley</v>
      </c>
      <c r="AL4" s="38">
        <f t="array" aca="1" ref="AL4" ca="1">IF(AM4="","",(IF(ROUND(AM4,1)=ROUND(AM3,1),AL3,AL3+1)))</f>
        <v>3</v>
      </c>
      <c r="AM4" s="36">
        <f t="shared" ref="AM4:AM67" ca="1" si="8">IF(ROUND(LARGE(H:H,$A4),2)=0,"",LARGE(H:H,$A4))</f>
        <v>2819.9999997</v>
      </c>
      <c r="AN4" s="33">
        <f ca="1">IFERROR(INDEX(Raw!$S$3:$S$502,MATCH(AO4,Raw!$R$3:$R$502,0)),"")</f>
        <v>0</v>
      </c>
      <c r="AO4" s="34" t="str">
        <f t="array" aca="1" ref="AO4" ca="1">IFERROR(INDEX(Raw!$R$3:$R$502,MATCH(IFERROR(INDEX(MATCH(AM4,H$2:H$501,0),$A$2:$A$501),""),Raw!$Q$3:$Q$502,0)),"")</f>
        <v>Wellesley</v>
      </c>
      <c r="AP4" s="37">
        <f t="array" aca="1" ref="AP4" ca="1">IF(AQ4="","",(IF(ROUND(AQ4,1)=ROUND(AQ3,1),AP3,AP3+1)))</f>
        <v>3</v>
      </c>
      <c r="AQ4" s="33">
        <f t="shared" ref="AQ4:AQ67" ca="1" si="9">IF(ROUND(LARGE(I:I,$A4),2)=0,"",LARGE(I:I,$A4))</f>
        <v>4188.9999998000003</v>
      </c>
      <c r="AR4" s="48">
        <f t="array" aca="1" ref="AR4" ca="1">IFERROR(INDEX(Raw!$S$3:$S$502,MATCH(AS4,Raw!$R$3:$R$502,0)),"")</f>
        <v>0</v>
      </c>
      <c r="AS4" s="34" t="str">
        <f t="array" aca="1" ref="AS4" ca="1">IFERROR(INDEX(Raw!$R$3:$R$502,MATCH(IFERROR(INDEX(MATCH(AQ4,I$2:I$501,0),$A$2:$A$501),""),Raw!$Q$3:$Q$502,0)),"")</f>
        <v>Acton-Boxborough</v>
      </c>
      <c r="AT4" s="37">
        <f t="array" aca="1" ref="AT4" ca="1">IF(AU4="","",(IF(ROUND(AU4,1)=ROUND(AU3,1),AT3,AT3+1)))</f>
        <v>3</v>
      </c>
      <c r="AU4" s="33">
        <f t="shared" ref="AU4:AU67" ca="1" si="10">IF(ROUND(LARGE(J:J,$A4),2)=0,"",LARGE(J:J,$A4))</f>
        <v>4394.9999989999997</v>
      </c>
      <c r="AV4" s="48">
        <f t="array" aca="1" ref="AV4" ca="1">IFERROR(INDEX(Raw!$S$3:$S$502,MATCH(AW4,Raw!$R$3:$R$502,0)),"")</f>
        <v>0</v>
      </c>
      <c r="AW4" s="34" t="str">
        <f t="array" aca="1" ref="AW4" ca="1">IFERROR(INDEX(Raw!$R$3:$R$502,MATCH(IFERROR(INDEX(MATCH(AU4,J$2:J$501,0),$A$2:$A$501),""),Raw!$Q$3:$Q$502,0)),"")</f>
        <v>Pittsfield</v>
      </c>
      <c r="AX4" s="37">
        <f t="array" aca="1" ref="AX4" ca="1">IF(AY4="","",(IF(ROUND(AY4,1)=ROUND(AY3,1),AX3,AX3+1)))</f>
        <v>3</v>
      </c>
      <c r="AY4" s="33">
        <f t="shared" ref="AY4:AY67" ca="1" si="11">IF(ROUND(LARGE(K:K,$A4),2)=0,"",LARGE(K:K,$A4))</f>
        <v>4833.2999989</v>
      </c>
      <c r="AZ4" s="48">
        <f t="array" aca="1" ref="AZ4" ca="1">IFERROR(INDEX(Raw!$S$3:$S$502,MATCH(BA4,Raw!$R$3:$R$502,0)),"")</f>
        <v>0</v>
      </c>
      <c r="BA4" s="34" t="str">
        <f t="array" aca="1" ref="BA4" ca="1">IFERROR(INDEX(Raw!$R$3:$R$502,MATCH(IFERROR(INDEX(MATCH(AY4,K$2:K$501,0),$A$2:$A$501),""),Raw!$Q$3:$Q$502,0)),"")</f>
        <v>Milford</v>
      </c>
      <c r="BB4" s="37">
        <f t="array" aca="1" ref="BB4" ca="1">IF(BC4="","",(IF(ROUND(BC4,1)=ROUND(BC3,1),BB3,BB3+1)))</f>
        <v>3</v>
      </c>
      <c r="BC4" s="33">
        <f t="shared" ref="BC4:BC67" ca="1" si="12">IF(ROUND(LARGE(L:L,$A4),2)=0,"",LARGE(L:L,$A4))</f>
        <v>19962.8999979</v>
      </c>
      <c r="BD4" s="48">
        <f t="array" aca="1" ref="BD4" ca="1">IFERROR(INDEX(Raw!$S$3:$S$502,MATCH(BE4,Raw!$R$3:$R$502,0)),"")</f>
        <v>0</v>
      </c>
      <c r="BE4" s="34" t="str">
        <f t="array" aca="1" ref="BE4" ca="1">IFERROR(INDEX(Raw!$R$3:$R$502,MATCH(IFERROR(INDEX(MATCH(BC4,L$2:L$501,0),$A$2:$A$501),""),Raw!$Q$3:$Q$502,0)),"")</f>
        <v>Wellesley</v>
      </c>
      <c r="BF4" s="37">
        <f t="array" aca="1" ref="BF4" ca="1">IF(BG4="","",(IF(ROUND(BG4,1)=ROUND(BG3,1),BF3,BF3+1)))</f>
        <v>3</v>
      </c>
      <c r="BG4" s="33">
        <f t="shared" ref="BG4:BG67" ca="1" si="13">IF(ROUND(LARGE(M:M,$A4),2)=0,"",LARGE(M:M,$A4))</f>
        <v>12983.599999100003</v>
      </c>
      <c r="BH4" s="48">
        <f t="array" aca="1" ref="BH4" ca="1">IFERROR(INDEX(Raw!$S$3:$S$502,MATCH(BI4,Raw!$R$3:$R$502,0)),"")</f>
        <v>0</v>
      </c>
      <c r="BI4" s="34" t="str">
        <f t="array" aca="1" ref="BI4" ca="1">IFERROR(INDEX(Raw!$R$3:$R$502,MATCH(IFERROR(INDEX(MATCH(BG4,M$2:M$501,0),$A$2:$A$501),""),Raw!$Q$3:$Q$502,0)),"")</f>
        <v>Wellesley</v>
      </c>
      <c r="BJ4" s="37">
        <f t="array" aca="1" ref="BJ4" ca="1">IF(BK4="","",(IF(ROUND(BK4,1)=ROUND(BK3,1),BJ3,BJ3+1)))</f>
        <v>3</v>
      </c>
      <c r="BK4" s="33">
        <f ca="1">IFERROR(LARGE(Raw!P:P,ROW()-1),"")</f>
        <v>32763.999875999958</v>
      </c>
      <c r="BL4" s="48">
        <f t="array" aca="1" ref="BL4" ca="1">IFERROR(INDEX(Raw!$S$3:$S$502,MATCH(BM4,Raw!$R$3:$R$502,0)),"")</f>
        <v>0</v>
      </c>
      <c r="BM4" s="34" t="str">
        <f ca="1">IF(BK4="","",INDEX(Raw!A:A,MATCH(BK4,Raw!P:P,0)))</f>
        <v>Ashland</v>
      </c>
    </row>
    <row r="5" spans="1:65" x14ac:dyDescent="0.3">
      <c r="A5" s="28">
        <v>4</v>
      </c>
      <c r="B5" s="52">
        <f ca="1">IFERROR(INDEX(Raw!E:E,MATCH($A5&amp;"H1",Raw!$AG:$AG,0)),0)+IFERROR(INDEX(Raw!E:E,MATCH($A5&amp;"H2",Raw!$AG:$AG,0)),0)+IFERROR(INDEX(Raw!E:E,MATCH($A5&amp;"S1",Raw!$AG:$AG,0)),0)+IFERROR(INDEX(Raw!E:E,MATCH($A5&amp;"S2",Raw!$AG:$AG,0)),0)+IFERROR(INDEX(Raw!E:E,MATCH($A5&amp;"V1",Raw!$AG:$AG,0)),0)+IFERROR(INDEX(Raw!E:E,MATCH($A5&amp;"V2",Raw!$AG:$AG,0)),0)-0.0000001*ROW()</f>
        <v>3057.1999994999996</v>
      </c>
      <c r="C5" s="52">
        <f ca="1">IFERROR(INDEX(Raw!F:F,MATCH($A5&amp;"H1",Raw!$AG:$AG,0)),0)+IFERROR(INDEX(Raw!F:F,MATCH($A5&amp;"H2",Raw!$AG:$AG,0)),0)+IFERROR(INDEX(Raw!F:F,MATCH($A5&amp;"S1",Raw!$AG:$AG,0)),0)+IFERROR(INDEX(Raw!F:F,MATCH($A5&amp;"S2",Raw!$AG:$AG,0)),0)+IFERROR(INDEX(Raw!F:F,MATCH($A5&amp;"V1",Raw!$AG:$AG,0)),0)+IFERROR(INDEX(Raw!F:F,MATCH($A5&amp;"V2",Raw!$AG:$AG,0)),0)-0.0000001*ROW()</f>
        <v>1979.9999995000001</v>
      </c>
      <c r="D5" s="52">
        <f ca="1">IFERROR(INDEX(Raw!G:G,MATCH($A5&amp;"H1",Raw!$AG:$AG,0)),0)+IFERROR(INDEX(Raw!G:G,MATCH($A5&amp;"H2",Raw!$AG:$AG,0)),0)+IFERROR(INDEX(Raw!G:G,MATCH($A5&amp;"S1",Raw!$AG:$AG,0)),0)+IFERROR(INDEX(Raw!G:G,MATCH($A5&amp;"S2",Raw!$AG:$AG,0)),0)+IFERROR(INDEX(Raw!G:G,MATCH($A5&amp;"V1",Raw!$AG:$AG,0)),0)+IFERROR(INDEX(Raw!G:G,MATCH($A5&amp;"V2",Raw!$AG:$AG,0)),0)-0.0000001*ROW()</f>
        <v>2619.9999994999998</v>
      </c>
      <c r="E5" s="52">
        <f ca="1">IFERROR(INDEX(Raw!H:H,MATCH($A5&amp;"H1",Raw!$AG:$AG,0)),0)+IFERROR(INDEX(Raw!H:H,MATCH($A5&amp;"H2",Raw!$AG:$AG,0)),0)+IFERROR(INDEX(Raw!H:H,MATCH($A5&amp;"S1",Raw!$AG:$AG,0)),0)+IFERROR(INDEX(Raw!H:H,MATCH($A5&amp;"S2",Raw!$AG:$AG,0)),0)+IFERROR(INDEX(Raw!H:H,MATCH($A5&amp;"V1",Raw!$AG:$AG,0)),0)+IFERROR(INDEX(Raw!H:H,MATCH($A5&amp;"V2",Raw!$AG:$AG,0)),0)-0.0000001*ROW()</f>
        <v>2559.9999994999998</v>
      </c>
      <c r="F5" s="52">
        <f ca="1">IFERROR(INDEX(Raw!I:I,MATCH($A5&amp;"H1",Raw!$AG:$AG,0)),0)+IFERROR(INDEX(Raw!I:I,MATCH($A5&amp;"H2",Raw!$AG:$AG,0)),0)+IFERROR(INDEX(Raw!I:I,MATCH($A5&amp;"S1",Raw!$AG:$AG,0)),0)+IFERROR(INDEX(Raw!I:I,MATCH($A5&amp;"S2",Raw!$AG:$AG,0)),0)+IFERROR(INDEX(Raw!I:I,MATCH($A5&amp;"V1",Raw!$AG:$AG,0)),0)+IFERROR(INDEX(Raw!I:I,MATCH($A5&amp;"V2",Raw!$AG:$AG,0)),0)-0.0000001*ROW()</f>
        <v>2959.9999994999998</v>
      </c>
      <c r="G5" s="52">
        <f ca="1">IFERROR(INDEX(Raw!J:J,MATCH($A5&amp;"H1",Raw!$AG:$AG,0)),0)+IFERROR(INDEX(Raw!J:J,MATCH($A5&amp;"H2",Raw!$AG:$AG,0)),0)+IFERROR(INDEX(Raw!J:J,MATCH($A5&amp;"S1",Raw!$AG:$AG,0)),0)+IFERROR(INDEX(Raw!J:J,MATCH($A5&amp;"S2",Raw!$AG:$AG,0)),0)+IFERROR(INDEX(Raw!J:J,MATCH($A5&amp;"V1",Raw!$AG:$AG,0)),0)+IFERROR(INDEX(Raw!J:J,MATCH($A5&amp;"V2",Raw!$AG:$AG,0)),0)-0.0000001*ROW()</f>
        <v>2519.9999994999998</v>
      </c>
      <c r="H5" s="52">
        <f ca="1">IFERROR(INDEX(Raw!K:K,MATCH($A5&amp;"H1",Raw!$AG:$AG,0)),0)+IFERROR(INDEX(Raw!K:K,MATCH($A5&amp;"H2",Raw!$AG:$AG,0)),0)+IFERROR(INDEX(Raw!K:K,MATCH($A5&amp;"S1",Raw!$AG:$AG,0)),0)+IFERROR(INDEX(Raw!K:K,MATCH($A5&amp;"S2",Raw!$AG:$AG,0)),0)+IFERROR(INDEX(Raw!K:K,MATCH($A5&amp;"V1",Raw!$AG:$AG,0)),0)+IFERROR(INDEX(Raw!K:K,MATCH($A5&amp;"V2",Raw!$AG:$AG,0)),0)-0.0000001*ROW()</f>
        <v>2239.9999994999998</v>
      </c>
      <c r="I5" s="52">
        <f ca="1">IFERROR(INDEX(Raw!L:L,MATCH($A5&amp;"H1",Raw!$AG:$AG,0)),0)+IFERROR(INDEX(Raw!L:L,MATCH($A5&amp;"H2",Raw!$AG:$AG,0)),0)+IFERROR(INDEX(Raw!L:L,MATCH($A5&amp;"S1",Raw!$AG:$AG,0)),0)+IFERROR(INDEX(Raw!L:L,MATCH($A5&amp;"S2",Raw!$AG:$AG,0)),0)+IFERROR(INDEX(Raw!L:L,MATCH($A5&amp;"V1",Raw!$AG:$AG,0)),0)+IFERROR(INDEX(Raw!L:L,MATCH($A5&amp;"V2",Raw!$AG:$AG,0)),0)-0.0000001*ROW()</f>
        <v>4394.9999994999998</v>
      </c>
      <c r="J5" s="52">
        <f ca="1">IFERROR(INDEX(Raw!M:M,MATCH($A5&amp;"H1",Raw!$AG:$AG,0)),0)+IFERROR(INDEX(Raw!M:M,MATCH($A5&amp;"H2",Raw!$AG:$AG,0)),0)+IFERROR(INDEX(Raw!M:M,MATCH($A5&amp;"S1",Raw!$AG:$AG,0)),0)+IFERROR(INDEX(Raw!M:M,MATCH($A5&amp;"S2",Raw!$AG:$AG,0)),0)+IFERROR(INDEX(Raw!M:M,MATCH($A5&amp;"V1",Raw!$AG:$AG,0)),0)+IFERROR(INDEX(Raw!M:M,MATCH($A5&amp;"V2",Raw!$AG:$AG,0)),0)-0.0000001*ROW()</f>
        <v>4544.9999994999998</v>
      </c>
      <c r="K5" s="52">
        <f ca="1">IFERROR(INDEX(Raw!N:N,MATCH($A5&amp;"H1",Raw!$AG:$AG,0)),0)+IFERROR(INDEX(Raw!N:N,MATCH($A5&amp;"H2",Raw!$AG:$AG,0)),0)+IFERROR(INDEX(Raw!N:N,MATCH($A5&amp;"S1",Raw!$AG:$AG,0)),0)+IFERROR(INDEX(Raw!N:N,MATCH($A5&amp;"S2",Raw!$AG:$AG,0)),0)+IFERROR(INDEX(Raw!N:N,MATCH($A5&amp;"V1",Raw!$AG:$AG,0)),0)+IFERROR(INDEX(Raw!N:N,MATCH($A5&amp;"V2",Raw!$AG:$AG,0)),0)-0.0000001*ROW()</f>
        <v>4943.2999995</v>
      </c>
      <c r="L5" s="14">
        <f t="shared" ca="1" si="0"/>
        <v>17937.1999965</v>
      </c>
      <c r="M5" s="14">
        <f t="shared" ca="1" si="1"/>
        <v>13883.299998499999</v>
      </c>
      <c r="N5" s="37">
        <f t="array" aca="1" ref="N5" ca="1">IF(O5="","",(IF(ROUND(O5,1)=ROUND(O4,1),N4,N4+1)))</f>
        <v>4</v>
      </c>
      <c r="O5" s="33">
        <f t="array" aca="1" ref="O5" ca="1">IF(ROUND(LARGE(B:B,$A5),2)=0,"",LARGE(B:B,$A5))</f>
        <v>3057.1999994999996</v>
      </c>
      <c r="P5" s="33">
        <f t="array" aca="1" ref="P5" ca="1">IFERROR(INDEX(Raw!$S$3:$S$502,MATCH(Q5,Raw!$R$3:$R$502,0)),"")</f>
        <v>0</v>
      </c>
      <c r="Q5" s="34" t="str">
        <f t="array" aca="1" ref="Q5" ca="1">IFERROR(INDEX(Raw!$R$3:$R$502,MATCH(IFERROR(INDEX(MATCH(O5,B$2:B$501,0),$A$2:$A$501),""),Raw!$Q$3:$Q$502,0)),"")</f>
        <v>Quincy</v>
      </c>
      <c r="R5" s="38">
        <f t="array" aca="1" ref="R5" ca="1">IF(S5="","",(IF(ROUND(S5,1)=ROUND(S4,1),R4,R4+1)))</f>
        <v>4</v>
      </c>
      <c r="S5" s="36">
        <f t="array" aca="1" ref="S5" ca="1">IF(ROUND(LARGE(C:C,$A5),2)=0,"",LARGE(C:C,$A5))</f>
        <v>1979.9999995000001</v>
      </c>
      <c r="T5" s="33">
        <f ca="1">IFERROR(INDEX(Raw!$S$3:$S$502,MATCH(U5,Raw!$R$3:$R$502,0)),"")</f>
        <v>0</v>
      </c>
      <c r="U5" s="34" t="str">
        <f t="array" aca="1" ref="U5" ca="1">IFERROR(INDEX(Raw!$R$3:$R$502,MATCH(IFERROR(INDEX(MATCH(S5,C$2:C$501,0),$A$2:$A$501),""),Raw!$Q$3:$Q$502,0)),"")</f>
        <v>Quincy</v>
      </c>
      <c r="V5" s="38">
        <f t="array" aca="1" ref="V5" ca="1">IF(W5="","",(IF(ROUND(W5,1)=ROUND(W4,1),V4,V4+1)))</f>
        <v>4</v>
      </c>
      <c r="W5" s="36">
        <f t="array" aca="1" ref="W5" ca="1">IF(ROUND(LARGE(D:D,$A5),2)=0,"",LARGE(D:D,$A5))</f>
        <v>2639.9999991999998</v>
      </c>
      <c r="X5" s="33">
        <f ca="1">IFERROR(INDEX(Raw!$S$3:$S$502,MATCH(Y5,Raw!$R$3:$R$502,0)),"")</f>
        <v>0</v>
      </c>
      <c r="Y5" s="34" t="str">
        <f t="array" aca="1" ref="Y5" ca="1">IFERROR(INDEX(Raw!$R$3:$R$502,MATCH(IFERROR(INDEX(MATCH(W5,D$2:D$501,0),$A$2:$A$501),""),Raw!$Q$3:$Q$502,0)),"")</f>
        <v>Natick</v>
      </c>
      <c r="Z5" s="38">
        <f t="array" aca="1" ref="Z5" ca="1">IF(AA5="","",(IF(ROUND(AA5,1)=ROUND(AA4,1),Z4,Z4+1)))</f>
        <v>4</v>
      </c>
      <c r="AA5" s="36">
        <f t="array" aca="1" ref="AA5" ca="1">IF(ROUND(LARGE(E:E,$A5),2)=0,"",LARGE(E:E,$A5))</f>
        <v>2559.9999994999998</v>
      </c>
      <c r="AB5" s="33">
        <f ca="1">IFERROR(INDEX(Raw!$S$3:$S$502,MATCH(AC5,Raw!$R$3:$R$502,0)),"")</f>
        <v>0</v>
      </c>
      <c r="AC5" s="34" t="str">
        <f t="array" aca="1" ref="AC5" ca="1">IFERROR(INDEX(Raw!$R$3:$R$502,MATCH(IFERROR(INDEX(MATCH(AA5,E$2:E$501,0),$A$2:$A$501),""),Raw!$Q$3:$Q$502,0)),"")</f>
        <v>Quincy</v>
      </c>
      <c r="AD5" s="38">
        <f t="array" aca="1" ref="AD5" ca="1">IF(AE5="","",(IF(ROUND(AE5,1)=ROUND(AE4,1),AD4,AD4+1)))</f>
        <v>4</v>
      </c>
      <c r="AE5" s="36">
        <f t="array" aca="1" ref="AE5" ca="1">IF(ROUND(LARGE(F:F,$A5),2)=0,"",LARGE(F:F,$A5))</f>
        <v>2799.9999994</v>
      </c>
      <c r="AF5" s="33">
        <f ca="1">IFERROR(INDEX(Raw!$S$3:$S$502,MATCH(AG5,Raw!$R$3:$R$502,0)),"")</f>
        <v>0</v>
      </c>
      <c r="AG5" s="34" t="str">
        <f t="array" aca="1" ref="AG5" ca="1">IFERROR(INDEX(Raw!$R$3:$R$502,MATCH(IFERROR(INDEX(MATCH(AE5,F$2:F$501,0),$A$2:$A$501),""),Raw!$Q$3:$Q$502,0)),"")</f>
        <v>Franklin</v>
      </c>
      <c r="AH5" s="38">
        <f t="array" aca="1" ref="AH5" ca="1">IF(AI5="","",(IF(ROUND(AI5,1)=ROUND(AI4,1),AH4,AH4+1)))</f>
        <v>4</v>
      </c>
      <c r="AI5" s="36">
        <f t="array" aca="1" ref="AI5" ca="1">IF(ROUND(LARGE(G:G,$A5),2)=0,"",LARGE(G:G,$A5))</f>
        <v>2519.9999994999998</v>
      </c>
      <c r="AJ5" s="33">
        <f ca="1">IFERROR(INDEX(Raw!$S$3:$S$502,MATCH(AK5,Raw!$R$3:$R$502,0)),"")</f>
        <v>0</v>
      </c>
      <c r="AK5" s="34" t="str">
        <f t="array" aca="1" ref="AK5" ca="1">IFERROR(INDEX(Raw!$R$3:$R$502,MATCH(IFERROR(INDEX(MATCH(AI5,G$2:G$501,0),$A$2:$A$501),""),Raw!$Q$3:$Q$502,0)),"")</f>
        <v>Quincy</v>
      </c>
      <c r="AL5" s="38">
        <f t="array" aca="1" ref="AL5" ca="1">IF(AM5="","",(IF(ROUND(AM5,1)=ROUND(AM4,1),AL4,AL4+1)))</f>
        <v>4</v>
      </c>
      <c r="AM5" s="36">
        <f t="shared" ca="1" si="8"/>
        <v>2599.9999991999998</v>
      </c>
      <c r="AN5" s="33">
        <f ca="1">IFERROR(INDEX(Raw!$S$3:$S$502,MATCH(AO5,Raw!$R$3:$R$502,0)),"")</f>
        <v>0</v>
      </c>
      <c r="AO5" s="34" t="str">
        <f t="array" aca="1" ref="AO5" ca="1">IFERROR(INDEX(Raw!$R$3:$R$502,MATCH(IFERROR(INDEX(MATCH(AM5,H$2:H$501,0),$A$2:$A$501),""),Raw!$Q$3:$Q$502,0)),"")</f>
        <v>Natick</v>
      </c>
      <c r="AP5" s="37">
        <f t="array" aca="1" ref="AP5" ca="1">IF(AQ5="","",(IF(ROUND(AQ5,1)=ROUND(AQ4,1),AP4,AP4+1)))</f>
        <v>4</v>
      </c>
      <c r="AQ5" s="33">
        <f t="shared" ca="1" si="9"/>
        <v>3709.9999994</v>
      </c>
      <c r="AR5" s="48">
        <f t="array" aca="1" ref="AR5" ca="1">IFERROR(INDEX(Raw!$S$3:$S$502,MATCH(AS5,Raw!$R$3:$R$502,0)),"")</f>
        <v>0</v>
      </c>
      <c r="AS5" s="34" t="str">
        <f t="array" aca="1" ref="AS5" ca="1">IFERROR(INDEX(Raw!$R$3:$R$502,MATCH(IFERROR(INDEX(MATCH(AQ5,I$2:I$501,0),$A$2:$A$501),""),Raw!$Q$3:$Q$502,0)),"")</f>
        <v>Franklin</v>
      </c>
      <c r="AT5" s="37">
        <f t="array" aca="1" ref="AT5" ca="1">IF(AU5="","",(IF(ROUND(AU5,1)=ROUND(AU4,1),AT4,AT4+1)))</f>
        <v>4</v>
      </c>
      <c r="AU5" s="33">
        <f t="shared" ca="1" si="10"/>
        <v>4271.6999991000002</v>
      </c>
      <c r="AV5" s="48">
        <f t="array" aca="1" ref="AV5" ca="1">IFERROR(INDEX(Raw!$S$3:$S$502,MATCH(AW5,Raw!$R$3:$R$502,0)),"")</f>
        <v>0</v>
      </c>
      <c r="AW5" s="34" t="str">
        <f t="array" aca="1" ref="AW5" ca="1">IFERROR(INDEX(Raw!$R$3:$R$502,MATCH(IFERROR(INDEX(MATCH(AU5,J$2:J$501,0),$A$2:$A$501),""),Raw!$Q$3:$Q$502,0)),"")</f>
        <v>North Quincy</v>
      </c>
      <c r="AX5" s="37">
        <f t="array" aca="1" ref="AX5" ca="1">IF(AY5="","",(IF(ROUND(AY5,1)=ROUND(AY4,1),AX4,AX4+1)))</f>
        <v>4</v>
      </c>
      <c r="AY5" s="33">
        <f t="shared" ca="1" si="11"/>
        <v>4679.9999995999997</v>
      </c>
      <c r="AZ5" s="48">
        <f t="array" aca="1" ref="AZ5" ca="1">IFERROR(INDEX(Raw!$S$3:$S$502,MATCH(BA5,Raw!$R$3:$R$502,0)),"")</f>
        <v>0</v>
      </c>
      <c r="BA5" s="34" t="str">
        <f t="array" aca="1" ref="BA5" ca="1">IFERROR(INDEX(Raw!$R$3:$R$502,MATCH(IFERROR(INDEX(MATCH(AY5,K$2:K$501,0),$A$2:$A$501),""),Raw!$Q$3:$Q$502,0)),"")</f>
        <v>Ashland</v>
      </c>
      <c r="BB5" s="37">
        <f t="array" aca="1" ref="BB5" ca="1">IF(BC5="","",(IF(ROUND(BC5,1)=ROUND(BC4,1),BB4,BB4+1)))</f>
        <v>4</v>
      </c>
      <c r="BC5" s="33">
        <f t="shared" ca="1" si="12"/>
        <v>17937.1999965</v>
      </c>
      <c r="BD5" s="48">
        <f t="array" aca="1" ref="BD5" ca="1">IFERROR(INDEX(Raw!$S$3:$S$502,MATCH(BE5,Raw!$R$3:$R$502,0)),"")</f>
        <v>0</v>
      </c>
      <c r="BE5" s="34" t="str">
        <f t="array" aca="1" ref="BE5" ca="1">IFERROR(INDEX(Raw!$R$3:$R$502,MATCH(IFERROR(INDEX(MATCH(BC5,L$2:L$501,0),$A$2:$A$501),""),Raw!$Q$3:$Q$502,0)),"")</f>
        <v>Quincy</v>
      </c>
      <c r="BF5" s="37">
        <f t="array" aca="1" ref="BF5" ca="1">IF(BG5="","",(IF(ROUND(BG5,1)=ROUND(BG4,1),BF4,BF4+1)))</f>
        <v>4</v>
      </c>
      <c r="BG5" s="33">
        <f t="shared" ca="1" si="13"/>
        <v>12226.9999988</v>
      </c>
      <c r="BH5" s="48">
        <f t="array" aca="1" ref="BH5" ca="1">IFERROR(INDEX(Raw!$S$3:$S$502,MATCH(BI5,Raw!$R$3:$R$502,0)),"")</f>
        <v>0</v>
      </c>
      <c r="BI5" s="34" t="str">
        <f t="array" aca="1" ref="BI5" ca="1">IFERROR(INDEX(Raw!$R$3:$R$502,MATCH(IFERROR(INDEX(MATCH(BG5,M$2:M$501,0),$A$2:$A$501),""),Raw!$Q$3:$Q$502,0)),"")</f>
        <v>Ashland</v>
      </c>
      <c r="BJ5" s="37">
        <f t="array" aca="1" ref="BJ5" ca="1">IF(BK5="","",(IF(ROUND(BK5,1)=ROUND(BK4,1),BJ4,BJ4+1)))</f>
        <v>4</v>
      </c>
      <c r="BK5" s="33">
        <f ca="1">IFERROR(LARGE(Raw!P:P,ROW()-1),"")</f>
        <v>31820.499826000043</v>
      </c>
      <c r="BL5" s="48">
        <f t="array" aca="1" ref="BL5" ca="1">IFERROR(INDEX(Raw!$S$3:$S$502,MATCH(BM5,Raw!$R$3:$R$502,0)),"")</f>
        <v>0</v>
      </c>
      <c r="BM5" s="34" t="str">
        <f ca="1">IF(BK5="","",INDEX(Raw!A:A,MATCH(BK5,Raw!P:P,0)))</f>
        <v>Quincy</v>
      </c>
    </row>
    <row r="6" spans="1:65" x14ac:dyDescent="0.3">
      <c r="A6" s="28">
        <v>5</v>
      </c>
      <c r="B6" s="52">
        <f ca="1">IFERROR(INDEX(Raw!E:E,MATCH($A6&amp;"H1",Raw!$AG:$AG,0)),0)+IFERROR(INDEX(Raw!E:E,MATCH($A6&amp;"H2",Raw!$AG:$AG,0)),0)+IFERROR(INDEX(Raw!E:E,MATCH($A6&amp;"S1",Raw!$AG:$AG,0)),0)+IFERROR(INDEX(Raw!E:E,MATCH($A6&amp;"S2",Raw!$AG:$AG,0)),0)+IFERROR(INDEX(Raw!E:E,MATCH($A6&amp;"V1",Raw!$AG:$AG,0)),0)+IFERROR(INDEX(Raw!E:E,MATCH($A6&amp;"V2",Raw!$AG:$AG,0)),0)-0.0000001*ROW()</f>
        <v>2942.8999994000001</v>
      </c>
      <c r="C6" s="52">
        <f ca="1">IFERROR(INDEX(Raw!F:F,MATCH($A6&amp;"H1",Raw!$AG:$AG,0)),0)+IFERROR(INDEX(Raw!F:F,MATCH($A6&amp;"H2",Raw!$AG:$AG,0)),0)+IFERROR(INDEX(Raw!F:F,MATCH($A6&amp;"S1",Raw!$AG:$AG,0)),0)+IFERROR(INDEX(Raw!F:F,MATCH($A6&amp;"S2",Raw!$AG:$AG,0)),0)+IFERROR(INDEX(Raw!F:F,MATCH($A6&amp;"V1",Raw!$AG:$AG,0)),0)+IFERROR(INDEX(Raw!F:F,MATCH($A6&amp;"V2",Raw!$AG:$AG,0)),0)-0.0000001*ROW()</f>
        <v>1819.9999994</v>
      </c>
      <c r="D6" s="52">
        <f ca="1">IFERROR(INDEX(Raw!G:G,MATCH($A6&amp;"H1",Raw!$AG:$AG,0)),0)+IFERROR(INDEX(Raw!G:G,MATCH($A6&amp;"H2",Raw!$AG:$AG,0)),0)+IFERROR(INDEX(Raw!G:G,MATCH($A6&amp;"S1",Raw!$AG:$AG,0)),0)+IFERROR(INDEX(Raw!G:G,MATCH($A6&amp;"S2",Raw!$AG:$AG,0)),0)+IFERROR(INDEX(Raw!G:G,MATCH($A6&amp;"V1",Raw!$AG:$AG,0)),0)+IFERROR(INDEX(Raw!G:G,MATCH($A6&amp;"V2",Raw!$AG:$AG,0)),0)-0.0000001*ROW()</f>
        <v>2599.9999994</v>
      </c>
      <c r="E6" s="52">
        <f ca="1">IFERROR(INDEX(Raw!H:H,MATCH($A6&amp;"H1",Raw!$AG:$AG,0)),0)+IFERROR(INDEX(Raw!H:H,MATCH($A6&amp;"H2",Raw!$AG:$AG,0)),0)+IFERROR(INDEX(Raw!H:H,MATCH($A6&amp;"S1",Raw!$AG:$AG,0)),0)+IFERROR(INDEX(Raw!H:H,MATCH($A6&amp;"S2",Raw!$AG:$AG,0)),0)+IFERROR(INDEX(Raw!H:H,MATCH($A6&amp;"V1",Raw!$AG:$AG,0)),0)+IFERROR(INDEX(Raw!H:H,MATCH($A6&amp;"V2",Raw!$AG:$AG,0)),0)-0.0000001*ROW()</f>
        <v>2639.9999994</v>
      </c>
      <c r="F6" s="52">
        <f ca="1">IFERROR(INDEX(Raw!I:I,MATCH($A6&amp;"H1",Raw!$AG:$AG,0)),0)+IFERROR(INDEX(Raw!I:I,MATCH($A6&amp;"H2",Raw!$AG:$AG,0)),0)+IFERROR(INDEX(Raw!I:I,MATCH($A6&amp;"S1",Raw!$AG:$AG,0)),0)+IFERROR(INDEX(Raw!I:I,MATCH($A6&amp;"S2",Raw!$AG:$AG,0)),0)+IFERROR(INDEX(Raw!I:I,MATCH($A6&amp;"V1",Raw!$AG:$AG,0)),0)+IFERROR(INDEX(Raw!I:I,MATCH($A6&amp;"V2",Raw!$AG:$AG,0)),0)-0.0000001*ROW()</f>
        <v>2799.9999994</v>
      </c>
      <c r="G6" s="52">
        <f ca="1">IFERROR(INDEX(Raw!J:J,MATCH($A6&amp;"H1",Raw!$AG:$AG,0)),0)+IFERROR(INDEX(Raw!J:J,MATCH($A6&amp;"H2",Raw!$AG:$AG,0)),0)+IFERROR(INDEX(Raw!J:J,MATCH($A6&amp;"S1",Raw!$AG:$AG,0)),0)+IFERROR(INDEX(Raw!J:J,MATCH($A6&amp;"S2",Raw!$AG:$AG,0)),0)+IFERROR(INDEX(Raw!J:J,MATCH($A6&amp;"V1",Raw!$AG:$AG,0)),0)+IFERROR(INDEX(Raw!J:J,MATCH($A6&amp;"V2",Raw!$AG:$AG,0)),0)-0.0000001*ROW()</f>
        <v>2359.9999994</v>
      </c>
      <c r="H6" s="52">
        <f ca="1">IFERROR(INDEX(Raw!K:K,MATCH($A6&amp;"H1",Raw!$AG:$AG,0)),0)+IFERROR(INDEX(Raw!K:K,MATCH($A6&amp;"H2",Raw!$AG:$AG,0)),0)+IFERROR(INDEX(Raw!K:K,MATCH($A6&amp;"S1",Raw!$AG:$AG,0)),0)+IFERROR(INDEX(Raw!K:K,MATCH($A6&amp;"S2",Raw!$AG:$AG,0)),0)+IFERROR(INDEX(Raw!K:K,MATCH($A6&amp;"V1",Raw!$AG:$AG,0)),0)+IFERROR(INDEX(Raw!K:K,MATCH($A6&amp;"V2",Raw!$AG:$AG,0)),0)-0.0000001*ROW()</f>
        <v>2579.9999994</v>
      </c>
      <c r="I6" s="52">
        <f ca="1">IFERROR(INDEX(Raw!L:L,MATCH($A6&amp;"H1",Raw!$AG:$AG,0)),0)+IFERROR(INDEX(Raw!L:L,MATCH($A6&amp;"H2",Raw!$AG:$AG,0)),0)+IFERROR(INDEX(Raw!L:L,MATCH($A6&amp;"S1",Raw!$AG:$AG,0)),0)+IFERROR(INDEX(Raw!L:L,MATCH($A6&amp;"S2",Raw!$AG:$AG,0)),0)+IFERROR(INDEX(Raw!L:L,MATCH($A6&amp;"V1",Raw!$AG:$AG,0)),0)+IFERROR(INDEX(Raw!L:L,MATCH($A6&amp;"V2",Raw!$AG:$AG,0)),0)-0.0000001*ROW()</f>
        <v>3709.9999994</v>
      </c>
      <c r="J6" s="52">
        <f ca="1">IFERROR(INDEX(Raw!M:M,MATCH($A6&amp;"H1",Raw!$AG:$AG,0)),0)+IFERROR(INDEX(Raw!M:M,MATCH($A6&amp;"H2",Raw!$AG:$AG,0)),0)+IFERROR(INDEX(Raw!M:M,MATCH($A6&amp;"S1",Raw!$AG:$AG,0)),0)+IFERROR(INDEX(Raw!M:M,MATCH($A6&amp;"S2",Raw!$AG:$AG,0)),0)+IFERROR(INDEX(Raw!M:M,MATCH($A6&amp;"V1",Raw!$AG:$AG,0)),0)+IFERROR(INDEX(Raw!M:M,MATCH($A6&amp;"V2",Raw!$AG:$AG,0)),0)-0.0000001*ROW()</f>
        <v>4093.2999994000002</v>
      </c>
      <c r="K6" s="52">
        <f ca="1">IFERROR(INDEX(Raw!N:N,MATCH($A6&amp;"H1",Raw!$AG:$AG,0)),0)+IFERROR(INDEX(Raw!N:N,MATCH($A6&amp;"H2",Raw!$AG:$AG,0)),0)+IFERROR(INDEX(Raw!N:N,MATCH($A6&amp;"S1",Raw!$AG:$AG,0)),0)+IFERROR(INDEX(Raw!N:N,MATCH($A6&amp;"S2",Raw!$AG:$AG,0)),0)+IFERROR(INDEX(Raw!N:N,MATCH($A6&amp;"V1",Raw!$AG:$AG,0)),0)+IFERROR(INDEX(Raw!N:N,MATCH($A6&amp;"V2",Raw!$AG:$AG,0)),0)-0.0000001*ROW()</f>
        <v>4133.2999994000002</v>
      </c>
      <c r="L6" s="14">
        <f t="shared" ca="1" si="0"/>
        <v>17742.899995799999</v>
      </c>
      <c r="M6" s="14">
        <f t="shared" ca="1" si="1"/>
        <v>11936.599998199999</v>
      </c>
      <c r="N6" s="37">
        <f t="array" aca="1" ref="N6" ca="1">IF(O6="","",(IF(ROUND(O6,1)=ROUND(O5,1),N5,N5+1)))</f>
        <v>5</v>
      </c>
      <c r="O6" s="33">
        <f t="array" aca="1" ref="O6" ca="1">IF(ROUND(LARGE(B:B,$A6),2)=0,"",LARGE(B:B,$A6))</f>
        <v>3056.9999996000001</v>
      </c>
      <c r="P6" s="33">
        <f t="array" aca="1" ref="P6" ca="1">IFERROR(INDEX(Raw!$S$3:$S$502,MATCH(Q6,Raw!$R$3:$R$502,0)),"")</f>
        <v>0</v>
      </c>
      <c r="Q6" s="34" t="str">
        <f t="array" aca="1" ref="Q6" ca="1">IFERROR(INDEX(Raw!$R$3:$R$502,MATCH(IFERROR(INDEX(MATCH(O6,B$2:B$501,0),$A$2:$A$501),""),Raw!$Q$3:$Q$502,0)),"")</f>
        <v>Ashland</v>
      </c>
      <c r="R6" s="38">
        <f t="array" aca="1" ref="R6" ca="1">IF(S6="","",(IF(ROUND(S6,1)=ROUND(S5,1),R5,R5+1)))</f>
        <v>5</v>
      </c>
      <c r="S6" s="36">
        <f t="array" aca="1" ref="S6" ca="1">IF(ROUND(LARGE(C:C,$A6),2)=0,"",LARGE(C:C,$A6))</f>
        <v>1959.9999992</v>
      </c>
      <c r="T6" s="33">
        <f ca="1">IFERROR(INDEX(Raw!$S$3:$S$502,MATCH(U6,Raw!$R$3:$R$502,0)),"")</f>
        <v>0</v>
      </c>
      <c r="U6" s="34" t="str">
        <f t="array" aca="1" ref="U6" ca="1">IFERROR(INDEX(Raw!$R$3:$R$502,MATCH(IFERROR(INDEX(MATCH(S6,C$2:C$501,0),$A$2:$A$501),""),Raw!$Q$3:$Q$502,0)),"")</f>
        <v>Natick</v>
      </c>
      <c r="V6" s="38">
        <f t="array" aca="1" ref="V6" ca="1">IF(W6="","",(IF(ROUND(W6,1)=ROUND(W5,1),V5,V5+1)))</f>
        <v>5</v>
      </c>
      <c r="W6" s="36">
        <f t="array" aca="1" ref="W6" ca="1">IF(ROUND(LARGE(D:D,$A6),2)=0,"",LARGE(D:D,$A6))</f>
        <v>2619.9999994999998</v>
      </c>
      <c r="X6" s="33">
        <f ca="1">IFERROR(INDEX(Raw!$S$3:$S$502,MATCH(Y6,Raw!$R$3:$R$502,0)),"")</f>
        <v>0</v>
      </c>
      <c r="Y6" s="34" t="str">
        <f t="array" aca="1" ref="Y6" ca="1">IFERROR(INDEX(Raw!$R$3:$R$502,MATCH(IFERROR(INDEX(MATCH(W6,D$2:D$501,0),$A$2:$A$501),""),Raw!$Q$3:$Q$502,0)),"")</f>
        <v>Quincy</v>
      </c>
      <c r="Z6" s="38">
        <f t="array" aca="1" ref="Z6" ca="1">IF(AA6="","",(IF(ROUND(AA6,1)=ROUND(AA5,1),Z5,Z5+1)))</f>
        <v>5</v>
      </c>
      <c r="AA6" s="36">
        <f t="array" aca="1" ref="AA6" ca="1">IF(ROUND(LARGE(E:E,$A6),2)=0,"",LARGE(E:E,$A6))</f>
        <v>2539.9999996000001</v>
      </c>
      <c r="AB6" s="33">
        <f ca="1">IFERROR(INDEX(Raw!$S$3:$S$502,MATCH(AC6,Raw!$R$3:$R$502,0)),"")</f>
        <v>0</v>
      </c>
      <c r="AC6" s="34" t="str">
        <f t="array" aca="1" ref="AC6" ca="1">IFERROR(INDEX(Raw!$R$3:$R$502,MATCH(IFERROR(INDEX(MATCH(AA6,E$2:E$501,0),$A$2:$A$501),""),Raw!$Q$3:$Q$502,0)),"")</f>
        <v>Ashland</v>
      </c>
      <c r="AD6" s="38">
        <f t="array" aca="1" ref="AD6" ca="1">IF(AE6="","",(IF(ROUND(AE6,1)=ROUND(AE5,1),AD5,AD5+1)))</f>
        <v>5</v>
      </c>
      <c r="AE6" s="36">
        <f t="array" aca="1" ref="AE6" ca="1">IF(ROUND(LARGE(F:F,$A6),2)=0,"",LARGE(F:F,$A6))</f>
        <v>2779.9999997</v>
      </c>
      <c r="AF6" s="33">
        <f ca="1">IFERROR(INDEX(Raw!$S$3:$S$502,MATCH(AG6,Raw!$R$3:$R$502,0)),"")</f>
        <v>0</v>
      </c>
      <c r="AG6" s="34" t="str">
        <f t="array" aca="1" ref="AG6" ca="1">IFERROR(INDEX(Raw!$R$3:$R$502,MATCH(IFERROR(INDEX(MATCH(AE6,F$2:F$501,0),$A$2:$A$501),""),Raw!$Q$3:$Q$502,0)),"")</f>
        <v>Wellesley</v>
      </c>
      <c r="AH6" s="38">
        <f t="array" aca="1" ref="AH6" ca="1">IF(AI6="","",(IF(ROUND(AI6,1)=ROUND(AI5,1),AH5,AH5+1)))</f>
        <v>5</v>
      </c>
      <c r="AI6" s="36">
        <f t="array" aca="1" ref="AI6" ca="1">IF(ROUND(LARGE(G:G,$A6),2)=0,"",LARGE(G:G,$A6))</f>
        <v>2359.9999994</v>
      </c>
      <c r="AJ6" s="33">
        <f ca="1">IFERROR(INDEX(Raw!$S$3:$S$502,MATCH(AK6,Raw!$R$3:$R$502,0)),"")</f>
        <v>0</v>
      </c>
      <c r="AK6" s="34" t="str">
        <f t="array" aca="1" ref="AK6" ca="1">IFERROR(INDEX(Raw!$R$3:$R$502,MATCH(IFERROR(INDEX(MATCH(AI6,G$2:G$501,0),$A$2:$A$501),""),Raw!$Q$3:$Q$502,0)),"")</f>
        <v>Franklin</v>
      </c>
      <c r="AL6" s="38">
        <f t="array" aca="1" ref="AL6" ca="1">IF(AM6="","",(IF(ROUND(AM6,1)=ROUND(AM5,1),AL5,AL5+1)))</f>
        <v>5</v>
      </c>
      <c r="AM6" s="36">
        <f t="shared" ca="1" si="8"/>
        <v>2579.9999994</v>
      </c>
      <c r="AN6" s="33">
        <f ca="1">IFERROR(INDEX(Raw!$S$3:$S$502,MATCH(AO6,Raw!$R$3:$R$502,0)),"")</f>
        <v>0</v>
      </c>
      <c r="AO6" s="34" t="str">
        <f t="array" aca="1" ref="AO6" ca="1">IFERROR(INDEX(Raw!$R$3:$R$502,MATCH(IFERROR(INDEX(MATCH(AM6,H$2:H$501,0),$A$2:$A$501),""),Raw!$Q$3:$Q$502,0)),"")</f>
        <v>Franklin</v>
      </c>
      <c r="AP6" s="37">
        <f t="array" aca="1" ref="AP6" ca="1">IF(AQ6="","",(IF(ROUND(AQ6,1)=ROUND(AQ5,1),AP5,AP5+1)))</f>
        <v>5</v>
      </c>
      <c r="AQ6" s="33">
        <f t="shared" ca="1" si="9"/>
        <v>3651.9999991999998</v>
      </c>
      <c r="AR6" s="48">
        <f t="array" aca="1" ref="AR6" ca="1">IFERROR(INDEX(Raw!$S$3:$S$502,MATCH(AS6,Raw!$R$3:$R$502,0)),"")</f>
        <v>0</v>
      </c>
      <c r="AS6" s="34" t="str">
        <f t="array" aca="1" ref="AS6" ca="1">IFERROR(INDEX(Raw!$R$3:$R$502,MATCH(IFERROR(INDEX(MATCH(AQ6,I$2:I$501,0),$A$2:$A$501),""),Raw!$Q$3:$Q$502,0)),"")</f>
        <v>Natick</v>
      </c>
      <c r="AT6" s="37">
        <f t="array" aca="1" ref="AT6" ca="1">IF(AU6="","",(IF(ROUND(AU6,1)=ROUND(AU5,1),AT5,AT5+1)))</f>
        <v>5</v>
      </c>
      <c r="AU6" s="33">
        <f t="shared" ca="1" si="10"/>
        <v>4258.2999997000006</v>
      </c>
      <c r="AV6" s="48">
        <f t="array" aca="1" ref="AV6" ca="1">IFERROR(INDEX(Raw!$S$3:$S$502,MATCH(AW6,Raw!$R$3:$R$502,0)),"")</f>
        <v>0</v>
      </c>
      <c r="AW6" s="34" t="str">
        <f t="array" aca="1" ref="AW6" ca="1">IFERROR(INDEX(Raw!$R$3:$R$502,MATCH(IFERROR(INDEX(MATCH(AU6,J$2:J$501,0),$A$2:$A$501),""),Raw!$Q$3:$Q$502,0)),"")</f>
        <v>Wellesley</v>
      </c>
      <c r="AX6" s="37">
        <f t="array" aca="1" ref="AX6" ca="1">IF(AY6="","",(IF(ROUND(AY6,1)=ROUND(AY5,1),AX5,AX5+1)))</f>
        <v>4</v>
      </c>
      <c r="AY6" s="33">
        <f t="shared" ca="1" si="11"/>
        <v>4679.9999989999997</v>
      </c>
      <c r="AZ6" s="48">
        <f t="array" aca="1" ref="AZ6" ca="1">IFERROR(INDEX(Raw!$S$3:$S$502,MATCH(BA6,Raw!$R$3:$R$502,0)),"")</f>
        <v>0</v>
      </c>
      <c r="BA6" s="34" t="str">
        <f t="array" aca="1" ref="BA6" ca="1">IFERROR(INDEX(Raw!$R$3:$R$502,MATCH(IFERROR(INDEX(MATCH(AY6,K$2:K$501,0),$A$2:$A$501),""),Raw!$Q$3:$Q$502,0)),"")</f>
        <v>Pittsfield</v>
      </c>
      <c r="BB6" s="37">
        <f t="array" aca="1" ref="BB6" ca="1">IF(BC6="","",(IF(ROUND(BC6,1)=ROUND(BC5,1),BB5,BB5+1)))</f>
        <v>5</v>
      </c>
      <c r="BC6" s="33">
        <f t="shared" ca="1" si="12"/>
        <v>17742.899995799999</v>
      </c>
      <c r="BD6" s="48">
        <f t="array" aca="1" ref="BD6" ca="1">IFERROR(INDEX(Raw!$S$3:$S$502,MATCH(BE6,Raw!$R$3:$R$502,0)),"")</f>
        <v>0</v>
      </c>
      <c r="BE6" s="34" t="str">
        <f t="array" aca="1" ref="BE6" ca="1">IFERROR(INDEX(Raw!$R$3:$R$502,MATCH(IFERROR(INDEX(MATCH(BC6,L$2:L$501,0),$A$2:$A$501),""),Raw!$Q$3:$Q$502,0)),"")</f>
        <v>Franklin</v>
      </c>
      <c r="BF6" s="37">
        <f t="array" aca="1" ref="BF6" ca="1">IF(BG6="","",(IF(ROUND(BG6,1)=ROUND(BG5,1),BF5,BF5+1)))</f>
        <v>5</v>
      </c>
      <c r="BG6" s="33">
        <f t="shared" ca="1" si="13"/>
        <v>11936.599998199999</v>
      </c>
      <c r="BH6" s="48">
        <f t="array" aca="1" ref="BH6" ca="1">IFERROR(INDEX(Raw!$S$3:$S$502,MATCH(BI6,Raw!$R$3:$R$502,0)),"")</f>
        <v>0</v>
      </c>
      <c r="BI6" s="34" t="str">
        <f t="array" aca="1" ref="BI6" ca="1">IFERROR(INDEX(Raw!$R$3:$R$502,MATCH(IFERROR(INDEX(MATCH(BG6,M$2:M$501,0),$A$2:$A$501),""),Raw!$Q$3:$Q$502,0)),"")</f>
        <v>Franklin</v>
      </c>
      <c r="BJ6" s="37">
        <f t="array" aca="1" ref="BJ6" ca="1">IF(BK6="","",(IF(ROUND(BK6,1)=ROUND(BK5,1),BJ5,BJ5+1)))</f>
        <v>5</v>
      </c>
      <c r="BK6" s="33">
        <f ca="1">IFERROR(LARGE(Raw!P:P,ROW()-1),"")</f>
        <v>29679.499773999996</v>
      </c>
      <c r="BL6" s="48">
        <f t="array" aca="1" ref="BL6" ca="1">IFERROR(INDEX(Raw!$S$3:$S$502,MATCH(BM6,Raw!$R$3:$R$502,0)),"")</f>
        <v>0</v>
      </c>
      <c r="BM6" s="34" t="str">
        <f ca="1">IF(BK6="","",INDEX(Raw!A:A,MATCH(BK6,Raw!P:P,0)))</f>
        <v>Franklin</v>
      </c>
    </row>
    <row r="7" spans="1:65" x14ac:dyDescent="0.3">
      <c r="A7" s="28">
        <v>6</v>
      </c>
      <c r="B7" s="52">
        <f ca="1">IFERROR(INDEX(Raw!E:E,MATCH($A7&amp;"H1",Raw!$AG:$AG,0)),0)+IFERROR(INDEX(Raw!E:E,MATCH($A7&amp;"H2",Raw!$AG:$AG,0)),0)+IFERROR(INDEX(Raw!E:E,MATCH($A7&amp;"S1",Raw!$AG:$AG,0)),0)+IFERROR(INDEX(Raw!E:E,MATCH($A7&amp;"S2",Raw!$AG:$AG,0)),0)+IFERROR(INDEX(Raw!E:E,MATCH($A7&amp;"V1",Raw!$AG:$AG,0)),0)+IFERROR(INDEX(Raw!E:E,MATCH($A7&amp;"V2",Raw!$AG:$AG,0)),0)-0.0000001*ROW()</f>
        <v>3600.0999993000005</v>
      </c>
      <c r="C7" s="52">
        <f ca="1">IFERROR(INDEX(Raw!F:F,MATCH($A7&amp;"H1",Raw!$AG:$AG,0)),0)+IFERROR(INDEX(Raw!F:F,MATCH($A7&amp;"H2",Raw!$AG:$AG,0)),0)+IFERROR(INDEX(Raw!F:F,MATCH($A7&amp;"S1",Raw!$AG:$AG,0)),0)+IFERROR(INDEX(Raw!F:F,MATCH($A7&amp;"S2",Raw!$AG:$AG,0)),0)+IFERROR(INDEX(Raw!F:F,MATCH($A7&amp;"V1",Raw!$AG:$AG,0)),0)+IFERROR(INDEX(Raw!F:F,MATCH($A7&amp;"V2",Raw!$AG:$AG,0)),0)-0.0000001*ROW()</f>
        <v>1739.9999992999999</v>
      </c>
      <c r="D7" s="52">
        <f ca="1">IFERROR(INDEX(Raw!G:G,MATCH($A7&amp;"H1",Raw!$AG:$AG,0)),0)+IFERROR(INDEX(Raw!G:G,MATCH($A7&amp;"H2",Raw!$AG:$AG,0)),0)+IFERROR(INDEX(Raw!G:G,MATCH($A7&amp;"S1",Raw!$AG:$AG,0)),0)+IFERROR(INDEX(Raw!G:G,MATCH($A7&amp;"S2",Raw!$AG:$AG,0)),0)+IFERROR(INDEX(Raw!G:G,MATCH($A7&amp;"V1",Raw!$AG:$AG,0)),0)+IFERROR(INDEX(Raw!G:G,MATCH($A7&amp;"V2",Raw!$AG:$AG,0)),0)-0.0000001*ROW()</f>
        <v>2219.9999993000001</v>
      </c>
      <c r="E7" s="52">
        <f ca="1">IFERROR(INDEX(Raw!H:H,MATCH($A7&amp;"H1",Raw!$AG:$AG,0)),0)+IFERROR(INDEX(Raw!H:H,MATCH($A7&amp;"H2",Raw!$AG:$AG,0)),0)+IFERROR(INDEX(Raw!H:H,MATCH($A7&amp;"S1",Raw!$AG:$AG,0)),0)+IFERROR(INDEX(Raw!H:H,MATCH($A7&amp;"S2",Raw!$AG:$AG,0)),0)+IFERROR(INDEX(Raw!H:H,MATCH($A7&amp;"V1",Raw!$AG:$AG,0)),0)+IFERROR(INDEX(Raw!H:H,MATCH($A7&amp;"V2",Raw!$AG:$AG,0)),0)-0.0000001*ROW()</f>
        <v>2419.9999993000001</v>
      </c>
      <c r="F7" s="52">
        <f ca="1">IFERROR(INDEX(Raw!I:I,MATCH($A7&amp;"H1",Raw!$AG:$AG,0)),0)+IFERROR(INDEX(Raw!I:I,MATCH($A7&amp;"H2",Raw!$AG:$AG,0)),0)+IFERROR(INDEX(Raw!I:I,MATCH($A7&amp;"S1",Raw!$AG:$AG,0)),0)+IFERROR(INDEX(Raw!I:I,MATCH($A7&amp;"S2",Raw!$AG:$AG,0)),0)+IFERROR(INDEX(Raw!I:I,MATCH($A7&amp;"V1",Raw!$AG:$AG,0)),0)+IFERROR(INDEX(Raw!I:I,MATCH($A7&amp;"V2",Raw!$AG:$AG,0)),0)-0.0000001*ROW()</f>
        <v>2559.9999993000001</v>
      </c>
      <c r="G7" s="52">
        <f ca="1">IFERROR(INDEX(Raw!J:J,MATCH($A7&amp;"H1",Raw!$AG:$AG,0)),0)+IFERROR(INDEX(Raw!J:J,MATCH($A7&amp;"H2",Raw!$AG:$AG,0)),0)+IFERROR(INDEX(Raw!J:J,MATCH($A7&amp;"S1",Raw!$AG:$AG,0)),0)+IFERROR(INDEX(Raw!J:J,MATCH($A7&amp;"S2",Raw!$AG:$AG,0)),0)+IFERROR(INDEX(Raw!J:J,MATCH($A7&amp;"V1",Raw!$AG:$AG,0)),0)+IFERROR(INDEX(Raw!J:J,MATCH($A7&amp;"V2",Raw!$AG:$AG,0)),0)-0.0000001*ROW()</f>
        <v>1959.9999992999999</v>
      </c>
      <c r="H7" s="52">
        <f ca="1">IFERROR(INDEX(Raw!K:K,MATCH($A7&amp;"H1",Raw!$AG:$AG,0)),0)+IFERROR(INDEX(Raw!K:K,MATCH($A7&amp;"H2",Raw!$AG:$AG,0)),0)+IFERROR(INDEX(Raw!K:K,MATCH($A7&amp;"S1",Raw!$AG:$AG,0)),0)+IFERROR(INDEX(Raw!K:K,MATCH($A7&amp;"S2",Raw!$AG:$AG,0)),0)+IFERROR(INDEX(Raw!K:K,MATCH($A7&amp;"V1",Raw!$AG:$AG,0)),0)+IFERROR(INDEX(Raw!K:K,MATCH($A7&amp;"V2",Raw!$AG:$AG,0)),0)-0.0000001*ROW()</f>
        <v>2239.9999993000001</v>
      </c>
      <c r="I7" s="52">
        <f ca="1">IFERROR(INDEX(Raw!L:L,MATCH($A7&amp;"H1",Raw!$AG:$AG,0)),0)+IFERROR(INDEX(Raw!L:L,MATCH($A7&amp;"H2",Raw!$AG:$AG,0)),0)+IFERROR(INDEX(Raw!L:L,MATCH($A7&amp;"S1",Raw!$AG:$AG,0)),0)+IFERROR(INDEX(Raw!L:L,MATCH($A7&amp;"S2",Raw!$AG:$AG,0)),0)+IFERROR(INDEX(Raw!L:L,MATCH($A7&amp;"V1",Raw!$AG:$AG,0)),0)+IFERROR(INDEX(Raw!L:L,MATCH($A7&amp;"V2",Raw!$AG:$AG,0)),0)-0.0000001*ROW()</f>
        <v>3620.9999993000001</v>
      </c>
      <c r="J7" s="52">
        <f ca="1">IFERROR(INDEX(Raw!M:M,MATCH($A7&amp;"H1",Raw!$AG:$AG,0)),0)+IFERROR(INDEX(Raw!M:M,MATCH($A7&amp;"H2",Raw!$AG:$AG,0)),0)+IFERROR(INDEX(Raw!M:M,MATCH($A7&amp;"S1",Raw!$AG:$AG,0)),0)+IFERROR(INDEX(Raw!M:M,MATCH($A7&amp;"S2",Raw!$AG:$AG,0)),0)+IFERROR(INDEX(Raw!M:M,MATCH($A7&amp;"V1",Raw!$AG:$AG,0)),0)+IFERROR(INDEX(Raw!M:M,MATCH($A7&amp;"V2",Raw!$AG:$AG,0)),0)-0.0000001*ROW()</f>
        <v>3709.9999993000001</v>
      </c>
      <c r="K7" s="52">
        <f ca="1">IFERROR(INDEX(Raw!N:N,MATCH($A7&amp;"H1",Raw!$AG:$AG,0)),0)+IFERROR(INDEX(Raw!N:N,MATCH($A7&amp;"H2",Raw!$AG:$AG,0)),0)+IFERROR(INDEX(Raw!N:N,MATCH($A7&amp;"S1",Raw!$AG:$AG,0)),0)+IFERROR(INDEX(Raw!N:N,MATCH($A7&amp;"S2",Raw!$AG:$AG,0)),0)+IFERROR(INDEX(Raw!N:N,MATCH($A7&amp;"V1",Raw!$AG:$AG,0)),0)+IFERROR(INDEX(Raw!N:N,MATCH($A7&amp;"V2",Raw!$AG:$AG,0)),0)-0.0000001*ROW()</f>
        <v>4279.9999993000001</v>
      </c>
      <c r="L7" s="14">
        <f t="shared" ca="1" si="0"/>
        <v>16740.099995100001</v>
      </c>
      <c r="M7" s="14">
        <f t="shared" ca="1" si="1"/>
        <v>11610.9999979</v>
      </c>
      <c r="N7" s="37">
        <f t="array" aca="1" ref="N7" ca="1">IF(O7="","",(IF(ROUND(O7,1)=ROUND(O6,1),N6,N6+1)))</f>
        <v>6</v>
      </c>
      <c r="O7" s="33">
        <f t="array" aca="1" ref="O7" ca="1">IF(ROUND(LARGE(B:B,$A7),2)=0,"",LARGE(B:B,$A7))</f>
        <v>2942.8999994000001</v>
      </c>
      <c r="P7" s="33">
        <f t="array" aca="1" ref="P7" ca="1">IFERROR(INDEX(Raw!$S$3:$S$502,MATCH(Q7,Raw!$R$3:$R$502,0)),"")</f>
        <v>0</v>
      </c>
      <c r="Q7" s="34" t="str">
        <f t="array" aca="1" ref="Q7" ca="1">IFERROR(INDEX(Raw!$R$3:$R$502,MATCH(IFERROR(INDEX(MATCH(O7,B$2:B$501,0),$A$2:$A$501),""),Raw!$Q$3:$Q$502,0)),"")</f>
        <v>Franklin</v>
      </c>
      <c r="R7" s="38">
        <f t="array" aca="1" ref="R7" ca="1">IF(S7="","",(IF(ROUND(S7,1)=ROUND(S6,1),R6,R6+1)))</f>
        <v>6</v>
      </c>
      <c r="S7" s="36">
        <f t="array" aca="1" ref="S7" ca="1">IF(ROUND(LARGE(C:C,$A7),2)=0,"",LARGE(C:C,$A7))</f>
        <v>1919.9999989999999</v>
      </c>
      <c r="T7" s="33">
        <f ca="1">IFERROR(INDEX(Raw!$S$3:$S$502,MATCH(U7,Raw!$R$3:$R$502,0)),"")</f>
        <v>0</v>
      </c>
      <c r="U7" s="34" t="str">
        <f t="array" aca="1" ref="U7" ca="1">IFERROR(INDEX(Raw!$R$3:$R$502,MATCH(IFERROR(INDEX(MATCH(S7,C$2:C$501,0),$A$2:$A$501),""),Raw!$Q$3:$Q$502,0)),"")</f>
        <v>Pittsfield</v>
      </c>
      <c r="V7" s="38">
        <f t="array" aca="1" ref="V7" ca="1">IF(W7="","",(IF(ROUND(W7,1)=ROUND(W6,1),V6,V6+1)))</f>
        <v>6</v>
      </c>
      <c r="W7" s="36">
        <f t="array" aca="1" ref="W7" ca="1">IF(ROUND(LARGE(D:D,$A7),2)=0,"",LARGE(D:D,$A7))</f>
        <v>2599.9999994</v>
      </c>
      <c r="X7" s="33">
        <f ca="1">IFERROR(INDEX(Raw!$S$3:$S$502,MATCH(Y7,Raw!$R$3:$R$502,0)),"")</f>
        <v>0</v>
      </c>
      <c r="Y7" s="34" t="str">
        <f t="array" aca="1" ref="Y7" ca="1">IFERROR(INDEX(Raw!$R$3:$R$502,MATCH(IFERROR(INDEX(MATCH(W7,D$2:D$501,0),$A$2:$A$501),""),Raw!$Q$3:$Q$502,0)),"")</f>
        <v>Franklin</v>
      </c>
      <c r="Z7" s="38">
        <f t="array" aca="1" ref="Z7" ca="1">IF(AA7="","",(IF(ROUND(AA7,1)=ROUND(AA6,1),Z6,Z6+1)))</f>
        <v>6</v>
      </c>
      <c r="AA7" s="36">
        <f t="array" aca="1" ref="AA7" ca="1">IF(ROUND(LARGE(E:E,$A7),2)=0,"",LARGE(E:E,$A7))</f>
        <v>2419.9999993000001</v>
      </c>
      <c r="AB7" s="33">
        <f ca="1">IFERROR(INDEX(Raw!$S$3:$S$502,MATCH(AC7,Raw!$R$3:$R$502,0)),"")</f>
        <v>0</v>
      </c>
      <c r="AC7" s="34" t="str">
        <f t="array" aca="1" ref="AC7" ca="1">IFERROR(INDEX(Raw!$R$3:$R$502,MATCH(IFERROR(INDEX(MATCH(AA7,E$2:E$501,0),$A$2:$A$501),""),Raw!$Q$3:$Q$502,0)),"")</f>
        <v>Sharon</v>
      </c>
      <c r="AD7" s="38">
        <f t="array" aca="1" ref="AD7" ca="1">IF(AE7="","",(IF(ROUND(AE7,1)=ROUND(AE6,1),AD6,AD6+1)))</f>
        <v>6</v>
      </c>
      <c r="AE7" s="36">
        <f t="array" aca="1" ref="AE7" ca="1">IF(ROUND(LARGE(F:F,$A7),2)=0,"",LARGE(F:F,$A7))</f>
        <v>2559.9999993000001</v>
      </c>
      <c r="AF7" s="33">
        <f ca="1">IFERROR(INDEX(Raw!$S$3:$S$502,MATCH(AG7,Raw!$R$3:$R$502,0)),"")</f>
        <v>0</v>
      </c>
      <c r="AG7" s="34" t="str">
        <f t="array" aca="1" ref="AG7" ca="1">IFERROR(INDEX(Raw!$R$3:$R$502,MATCH(IFERROR(INDEX(MATCH(AE7,F$2:F$501,0),$A$2:$A$501),""),Raw!$Q$3:$Q$502,0)),"")</f>
        <v>Sharon</v>
      </c>
      <c r="AH7" s="38">
        <f t="array" aca="1" ref="AH7" ca="1">IF(AI7="","",(IF(ROUND(AI7,1)=ROUND(AI6,1),AH6,AH6+1)))</f>
        <v>6</v>
      </c>
      <c r="AI7" s="36">
        <f t="array" aca="1" ref="AI7" ca="1">IF(ROUND(LARGE(G:G,$A7),2)=0,"",LARGE(G:G,$A7))</f>
        <v>1979.9999992</v>
      </c>
      <c r="AJ7" s="33">
        <f ca="1">IFERROR(INDEX(Raw!$S$3:$S$502,MATCH(AK7,Raw!$R$3:$R$502,0)),"")</f>
        <v>0</v>
      </c>
      <c r="AK7" s="34" t="str">
        <f t="array" aca="1" ref="AK7" ca="1">IFERROR(INDEX(Raw!$R$3:$R$502,MATCH(IFERROR(INDEX(MATCH(AI7,G$2:G$501,0),$A$2:$A$501),""),Raw!$Q$3:$Q$502,0)),"")</f>
        <v>Natick</v>
      </c>
      <c r="AL7" s="38">
        <f t="array" aca="1" ref="AL7" ca="1">IF(AM7="","",(IF(ROUND(AM7,1)=ROUND(AM6,1),AL6,AL6+1)))</f>
        <v>6</v>
      </c>
      <c r="AM7" s="36">
        <f t="shared" ca="1" si="8"/>
        <v>2419.9999982999998</v>
      </c>
      <c r="AN7" s="33">
        <f ca="1">IFERROR(INDEX(Raw!$S$3:$S$502,MATCH(AO7,Raw!$R$3:$R$502,0)),"")</f>
        <v>0</v>
      </c>
      <c r="AO7" s="34" t="str">
        <f t="array" aca="1" ref="AO7" ca="1">IFERROR(INDEX(Raw!$R$3:$R$502,MATCH(IFERROR(INDEX(MATCH(AM7,H$2:H$501,0),$A$2:$A$501),""),Raw!$Q$3:$Q$502,0)),"")</f>
        <v>Wilmington</v>
      </c>
      <c r="AP7" s="37">
        <f t="array" aca="1" ref="AP7" ca="1">IF(AQ7="","",(IF(ROUND(AQ7,1)=ROUND(AQ6,1),AP6,AP6+1)))</f>
        <v>6</v>
      </c>
      <c r="AQ7" s="33">
        <f t="shared" ca="1" si="9"/>
        <v>3620.9999993000001</v>
      </c>
      <c r="AR7" s="48">
        <f t="array" aca="1" ref="AR7" ca="1">IFERROR(INDEX(Raw!$S$3:$S$502,MATCH(AS7,Raw!$R$3:$R$502,0)),"")</f>
        <v>0</v>
      </c>
      <c r="AS7" s="34" t="str">
        <f t="array" aca="1" ref="AS7" ca="1">IFERROR(INDEX(Raw!$R$3:$R$502,MATCH(IFERROR(INDEX(MATCH(AQ7,I$2:I$501,0),$A$2:$A$501),""),Raw!$Q$3:$Q$502,0)),"")</f>
        <v>Sharon</v>
      </c>
      <c r="AT7" s="37">
        <f t="array" aca="1" ref="AT7" ca="1">IF(AU7="","",(IF(ROUND(AU7,1)=ROUND(AU6,1),AT6,AT6+1)))</f>
        <v>6</v>
      </c>
      <c r="AU7" s="33">
        <f t="shared" ca="1" si="10"/>
        <v>4093.2999994000002</v>
      </c>
      <c r="AV7" s="48">
        <f t="array" aca="1" ref="AV7" ca="1">IFERROR(INDEX(Raw!$S$3:$S$502,MATCH(AW7,Raw!$R$3:$R$502,0)),"")</f>
        <v>0</v>
      </c>
      <c r="AW7" s="34" t="str">
        <f t="array" aca="1" ref="AW7" ca="1">IFERROR(INDEX(Raw!$R$3:$R$502,MATCH(IFERROR(INDEX(MATCH(AU7,J$2:J$501,0),$A$2:$A$501),""),Raw!$Q$3:$Q$502,0)),"")</f>
        <v>Franklin</v>
      </c>
      <c r="AX7" s="37">
        <f t="array" aca="1" ref="AX7" ca="1">IF(AY7="","",(IF(ROUND(AY7,1)=ROUND(AY6,1),AX6,AX6+1)))</f>
        <v>5</v>
      </c>
      <c r="AY7" s="33">
        <f t="shared" ca="1" si="11"/>
        <v>4571.5999991000008</v>
      </c>
      <c r="AZ7" s="48">
        <f t="array" aca="1" ref="AZ7" ca="1">IFERROR(INDEX(Raw!$S$3:$S$502,MATCH(BA7,Raw!$R$3:$R$502,0)),"")</f>
        <v>0</v>
      </c>
      <c r="BA7" s="34" t="str">
        <f t="array" aca="1" ref="BA7" ca="1">IFERROR(INDEX(Raw!$R$3:$R$502,MATCH(IFERROR(INDEX(MATCH(AY7,K$2:K$501,0),$A$2:$A$501),""),Raw!$Q$3:$Q$502,0)),"")</f>
        <v>North Quincy</v>
      </c>
      <c r="BB7" s="37">
        <f t="array" aca="1" ref="BB7" ca="1">IF(BC7="","",(IF(ROUND(BC7,1)=ROUND(BC6,1),BB6,BB6+1)))</f>
        <v>6</v>
      </c>
      <c r="BC7" s="33">
        <f t="shared" ca="1" si="12"/>
        <v>16740.099995100001</v>
      </c>
      <c r="BD7" s="48">
        <f t="array" aca="1" ref="BD7" ca="1">IFERROR(INDEX(Raw!$S$3:$S$502,MATCH(BE7,Raw!$R$3:$R$502,0)),"")</f>
        <v>0</v>
      </c>
      <c r="BE7" s="34" t="str">
        <f t="array" aca="1" ref="BE7" ca="1">IFERROR(INDEX(Raw!$R$3:$R$502,MATCH(IFERROR(INDEX(MATCH(BC7,L$2:L$501,0),$A$2:$A$501),""),Raw!$Q$3:$Q$502,0)),"")</f>
        <v>Sharon</v>
      </c>
      <c r="BF7" s="37">
        <f t="array" aca="1" ref="BF7" ca="1">IF(BG7="","",(IF(ROUND(BG7,1)=ROUND(BG6,1),BF6,BF6+1)))</f>
        <v>6</v>
      </c>
      <c r="BG7" s="33">
        <f t="shared" ca="1" si="13"/>
        <v>11921.9999976</v>
      </c>
      <c r="BH7" s="48">
        <f t="array" aca="1" ref="BH7" ca="1">IFERROR(INDEX(Raw!$S$3:$S$502,MATCH(BI7,Raw!$R$3:$R$502,0)),"")</f>
        <v>0</v>
      </c>
      <c r="BI7" s="34" t="str">
        <f t="array" aca="1" ref="BI7" ca="1">IFERROR(INDEX(Raw!$R$3:$R$502,MATCH(IFERROR(INDEX(MATCH(BG7,M$2:M$501,0),$A$2:$A$501),""),Raw!$Q$3:$Q$502,0)),"")</f>
        <v>Natick</v>
      </c>
      <c r="BJ7" s="37">
        <f t="array" aca="1" ref="BJ7" ca="1">IF(BK7="","",(IF(ROUND(BK7,1)=ROUND(BK6,1),BJ6,BJ6+1)))</f>
        <v>6</v>
      </c>
      <c r="BK7" s="33">
        <f ca="1">IFERROR(LARGE(Raw!P:P,ROW()-1),"")</f>
        <v>28351.099774000002</v>
      </c>
      <c r="BL7" s="48">
        <f t="array" aca="1" ref="BL7" ca="1">IFERROR(INDEX(Raw!$S$3:$S$502,MATCH(BM7,Raw!$R$3:$R$502,0)),"")</f>
        <v>0</v>
      </c>
      <c r="BM7" s="34" t="str">
        <f ca="1">IF(BK7="","",INDEX(Raw!A:A,MATCH(BK7,Raw!P:P,0)))</f>
        <v>Sharon</v>
      </c>
    </row>
    <row r="8" spans="1:65" x14ac:dyDescent="0.3">
      <c r="A8" s="28">
        <v>7</v>
      </c>
      <c r="B8" s="52">
        <f ca="1">IFERROR(INDEX(Raw!E:E,MATCH($A8&amp;"H1",Raw!$AG:$AG,0)),0)+IFERROR(INDEX(Raw!E:E,MATCH($A8&amp;"H2",Raw!$AG:$AG,0)),0)+IFERROR(INDEX(Raw!E:E,MATCH($A8&amp;"S1",Raw!$AG:$AG,0)),0)+IFERROR(INDEX(Raw!E:E,MATCH($A8&amp;"S2",Raw!$AG:$AG,0)),0)+IFERROR(INDEX(Raw!E:E,MATCH($A8&amp;"V1",Raw!$AG:$AG,0)),0)+IFERROR(INDEX(Raw!E:E,MATCH($A8&amp;"V2",Raw!$AG:$AG,0)),0)-0.0000001*ROW()</f>
        <v>2342.7999992</v>
      </c>
      <c r="C8" s="52">
        <f ca="1">IFERROR(INDEX(Raw!F:F,MATCH($A8&amp;"H1",Raw!$AG:$AG,0)),0)+IFERROR(INDEX(Raw!F:F,MATCH($A8&amp;"H2",Raw!$AG:$AG,0)),0)+IFERROR(INDEX(Raw!F:F,MATCH($A8&amp;"S1",Raw!$AG:$AG,0)),0)+IFERROR(INDEX(Raw!F:F,MATCH($A8&amp;"S2",Raw!$AG:$AG,0)),0)+IFERROR(INDEX(Raw!F:F,MATCH($A8&amp;"V1",Raw!$AG:$AG,0)),0)+IFERROR(INDEX(Raw!F:F,MATCH($A8&amp;"V2",Raw!$AG:$AG,0)),0)-0.0000001*ROW()</f>
        <v>1959.9999992</v>
      </c>
      <c r="D8" s="52">
        <f ca="1">IFERROR(INDEX(Raw!G:G,MATCH($A8&amp;"H1",Raw!$AG:$AG,0)),0)+IFERROR(INDEX(Raw!G:G,MATCH($A8&amp;"H2",Raw!$AG:$AG,0)),0)+IFERROR(INDEX(Raw!G:G,MATCH($A8&amp;"S1",Raw!$AG:$AG,0)),0)+IFERROR(INDEX(Raw!G:G,MATCH($A8&amp;"S2",Raw!$AG:$AG,0)),0)+IFERROR(INDEX(Raw!G:G,MATCH($A8&amp;"V1",Raw!$AG:$AG,0)),0)+IFERROR(INDEX(Raw!G:G,MATCH($A8&amp;"V2",Raw!$AG:$AG,0)),0)-0.0000001*ROW()</f>
        <v>2639.9999991999998</v>
      </c>
      <c r="E8" s="52">
        <f ca="1">IFERROR(INDEX(Raw!H:H,MATCH($A8&amp;"H1",Raw!$AG:$AG,0)),0)+IFERROR(INDEX(Raw!H:H,MATCH($A8&amp;"H2",Raw!$AG:$AG,0)),0)+IFERROR(INDEX(Raw!H:H,MATCH($A8&amp;"S1",Raw!$AG:$AG,0)),0)+IFERROR(INDEX(Raw!H:H,MATCH($A8&amp;"S2",Raw!$AG:$AG,0)),0)+IFERROR(INDEX(Raw!H:H,MATCH($A8&amp;"V1",Raw!$AG:$AG,0)),0)+IFERROR(INDEX(Raw!H:H,MATCH($A8&amp;"V2",Raw!$AG:$AG,0)),0)-0.0000001*ROW()</f>
        <v>2119.9999991999998</v>
      </c>
      <c r="F8" s="52">
        <f ca="1">IFERROR(INDEX(Raw!I:I,MATCH($A8&amp;"H1",Raw!$AG:$AG,0)),0)+IFERROR(INDEX(Raw!I:I,MATCH($A8&amp;"H2",Raw!$AG:$AG,0)),0)+IFERROR(INDEX(Raw!I:I,MATCH($A8&amp;"S1",Raw!$AG:$AG,0)),0)+IFERROR(INDEX(Raw!I:I,MATCH($A8&amp;"S2",Raw!$AG:$AG,0)),0)+IFERROR(INDEX(Raw!I:I,MATCH($A8&amp;"V1",Raw!$AG:$AG,0)),0)+IFERROR(INDEX(Raw!I:I,MATCH($A8&amp;"V2",Raw!$AG:$AG,0)),0)-0.0000001*ROW()</f>
        <v>2379.9999991999998</v>
      </c>
      <c r="G8" s="52">
        <f ca="1">IFERROR(INDEX(Raw!J:J,MATCH($A8&amp;"H1",Raw!$AG:$AG,0)),0)+IFERROR(INDEX(Raw!J:J,MATCH($A8&amp;"H2",Raw!$AG:$AG,0)),0)+IFERROR(INDEX(Raw!J:J,MATCH($A8&amp;"S1",Raw!$AG:$AG,0)),0)+IFERROR(INDEX(Raw!J:J,MATCH($A8&amp;"S2",Raw!$AG:$AG,0)),0)+IFERROR(INDEX(Raw!J:J,MATCH($A8&amp;"V1",Raw!$AG:$AG,0)),0)+IFERROR(INDEX(Raw!J:J,MATCH($A8&amp;"V2",Raw!$AG:$AG,0)),0)-0.0000001*ROW()</f>
        <v>1979.9999992</v>
      </c>
      <c r="H8" s="52">
        <f ca="1">IFERROR(INDEX(Raw!K:K,MATCH($A8&amp;"H1",Raw!$AG:$AG,0)),0)+IFERROR(INDEX(Raw!K:K,MATCH($A8&amp;"H2",Raw!$AG:$AG,0)),0)+IFERROR(INDEX(Raw!K:K,MATCH($A8&amp;"S1",Raw!$AG:$AG,0)),0)+IFERROR(INDEX(Raw!K:K,MATCH($A8&amp;"S2",Raw!$AG:$AG,0)),0)+IFERROR(INDEX(Raw!K:K,MATCH($A8&amp;"V1",Raw!$AG:$AG,0)),0)+IFERROR(INDEX(Raw!K:K,MATCH($A8&amp;"V2",Raw!$AG:$AG,0)),0)-0.0000001*ROW()</f>
        <v>2599.9999991999998</v>
      </c>
      <c r="I8" s="52">
        <f ca="1">IFERROR(INDEX(Raw!L:L,MATCH($A8&amp;"H1",Raw!$AG:$AG,0)),0)+IFERROR(INDEX(Raw!L:L,MATCH($A8&amp;"H2",Raw!$AG:$AG,0)),0)+IFERROR(INDEX(Raw!L:L,MATCH($A8&amp;"S1",Raw!$AG:$AG,0)),0)+IFERROR(INDEX(Raw!L:L,MATCH($A8&amp;"S2",Raw!$AG:$AG,0)),0)+IFERROR(INDEX(Raw!L:L,MATCH($A8&amp;"V1",Raw!$AG:$AG,0)),0)+IFERROR(INDEX(Raw!L:L,MATCH($A8&amp;"V2",Raw!$AG:$AG,0)),0)-0.0000001*ROW()</f>
        <v>3651.9999991999998</v>
      </c>
      <c r="J8" s="52">
        <f ca="1">IFERROR(INDEX(Raw!M:M,MATCH($A8&amp;"H1",Raw!$AG:$AG,0)),0)+IFERROR(INDEX(Raw!M:M,MATCH($A8&amp;"H2",Raw!$AG:$AG,0)),0)+IFERROR(INDEX(Raw!M:M,MATCH($A8&amp;"S1",Raw!$AG:$AG,0)),0)+IFERROR(INDEX(Raw!M:M,MATCH($A8&amp;"S2",Raw!$AG:$AG,0)),0)+IFERROR(INDEX(Raw!M:M,MATCH($A8&amp;"V1",Raw!$AG:$AG,0)),0)+IFERROR(INDEX(Raw!M:M,MATCH($A8&amp;"V2",Raw!$AG:$AG,0)),0)-0.0000001*ROW()</f>
        <v>3804.9999991999998</v>
      </c>
      <c r="K8" s="52">
        <f ca="1">IFERROR(INDEX(Raw!N:N,MATCH($A8&amp;"H1",Raw!$AG:$AG,0)),0)+IFERROR(INDEX(Raw!N:N,MATCH($A8&amp;"H2",Raw!$AG:$AG,0)),0)+IFERROR(INDEX(Raw!N:N,MATCH($A8&amp;"S1",Raw!$AG:$AG,0)),0)+IFERROR(INDEX(Raw!N:N,MATCH($A8&amp;"S2",Raw!$AG:$AG,0)),0)+IFERROR(INDEX(Raw!N:N,MATCH($A8&amp;"V1",Raw!$AG:$AG,0)),0)+IFERROR(INDEX(Raw!N:N,MATCH($A8&amp;"V2",Raw!$AG:$AG,0)),0)-0.0000001*ROW()</f>
        <v>4464.9999992000003</v>
      </c>
      <c r="L8" s="14">
        <f t="shared" ca="1" si="0"/>
        <v>16022.799994399997</v>
      </c>
      <c r="M8" s="14">
        <f t="shared" ca="1" si="1"/>
        <v>11921.9999976</v>
      </c>
      <c r="N8" s="37">
        <f t="array" aca="1" ref="N8" ca="1">IF(O8="","",(IF(ROUND(O8,1)=ROUND(O7,1),N7,N7+1)))</f>
        <v>7</v>
      </c>
      <c r="O8" s="33">
        <f t="array" aca="1" ref="O8" ca="1">IF(ROUND(LARGE(B:B,$A8),2)=0,"",LARGE(B:B,$A8))</f>
        <v>2714.2999985000001</v>
      </c>
      <c r="P8" s="33">
        <f t="array" aca="1" ref="P8" ca="1">IFERROR(INDEX(Raw!$S$3:$S$502,MATCH(Q8,Raw!$R$3:$R$502,0)),"")</f>
        <v>0</v>
      </c>
      <c r="Q8" s="34" t="str">
        <f t="array" aca="1" ref="Q8" ca="1">IFERROR(INDEX(Raw!$R$3:$R$502,MATCH(IFERROR(INDEX(MATCH(O8,B$2:B$501,0),$A$2:$A$501),""),Raw!$Q$3:$Q$502,0)),"")</f>
        <v>Lexington</v>
      </c>
      <c r="R8" s="38">
        <f t="array" aca="1" ref="R8" ca="1">IF(S8="","",(IF(ROUND(S8,1)=ROUND(S7,1),R7,R7+1)))</f>
        <v>7</v>
      </c>
      <c r="S8" s="36">
        <f t="array" aca="1" ref="S8" ca="1">IF(ROUND(LARGE(C:C,$A8),2)=0,"",LARGE(C:C,$A8))</f>
        <v>1819.9999994</v>
      </c>
      <c r="T8" s="33">
        <f ca="1">IFERROR(INDEX(Raw!$S$3:$S$502,MATCH(U8,Raw!$R$3:$R$502,0)),"")</f>
        <v>0</v>
      </c>
      <c r="U8" s="34" t="str">
        <f t="array" aca="1" ref="U8" ca="1">IFERROR(INDEX(Raw!$R$3:$R$502,MATCH(IFERROR(INDEX(MATCH(S8,C$2:C$501,0),$A$2:$A$501),""),Raw!$Q$3:$Q$502,0)),"")</f>
        <v>Franklin</v>
      </c>
      <c r="V8" s="38">
        <f t="array" aca="1" ref="V8" ca="1">IF(W8="","",(IF(ROUND(W8,1)=ROUND(W7,1),V7,V7+1)))</f>
        <v>7</v>
      </c>
      <c r="W8" s="36">
        <f t="array" aca="1" ref="W8" ca="1">IF(ROUND(LARGE(D:D,$A8),2)=0,"",LARGE(D:D,$A8))</f>
        <v>2259.9999987000001</v>
      </c>
      <c r="X8" s="33">
        <f ca="1">IFERROR(INDEX(Raw!$S$3:$S$502,MATCH(Y8,Raw!$R$3:$R$502,0)),"")</f>
        <v>0</v>
      </c>
      <c r="Y8" s="34" t="str">
        <f t="array" aca="1" ref="Y8" ca="1">IFERROR(INDEX(Raw!$R$3:$R$502,MATCH(IFERROR(INDEX(MATCH(W8,D$2:D$501,0),$A$2:$A$501),""),Raw!$Q$3:$Q$502,0)),"")</f>
        <v>Austin Prep</v>
      </c>
      <c r="Z8" s="38">
        <f t="array" aca="1" ref="Z8" ca="1">IF(AA8="","",(IF(ROUND(AA8,1)=ROUND(AA7,1),Z7,Z7+1)))</f>
        <v>7</v>
      </c>
      <c r="AA8" s="36">
        <f t="array" aca="1" ref="AA8" ca="1">IF(ROUND(LARGE(E:E,$A8),2)=0,"",LARGE(E:E,$A8))</f>
        <v>2119.9999991999998</v>
      </c>
      <c r="AB8" s="33">
        <f ca="1">IFERROR(INDEX(Raw!$S$3:$S$502,MATCH(AC8,Raw!$R$3:$R$502,0)),"")</f>
        <v>0</v>
      </c>
      <c r="AC8" s="34" t="str">
        <f t="array" aca="1" ref="AC8" ca="1">IFERROR(INDEX(Raw!$R$3:$R$502,MATCH(IFERROR(INDEX(MATCH(AA8,E$2:E$501,0),$A$2:$A$501),""),Raw!$Q$3:$Q$502,0)),"")</f>
        <v>Natick</v>
      </c>
      <c r="AD8" s="38">
        <f t="array" aca="1" ref="AD8" ca="1">IF(AE8="","",(IF(ROUND(AE8,1)=ROUND(AE7,1),AD7,AD7+1)))</f>
        <v>7</v>
      </c>
      <c r="AE8" s="36">
        <f t="array" aca="1" ref="AE8" ca="1">IF(ROUND(LARGE(F:F,$A8),2)=0,"",LARGE(F:F,$A8))</f>
        <v>2379.9999991999998</v>
      </c>
      <c r="AF8" s="33">
        <f ca="1">IFERROR(INDEX(Raw!$S$3:$S$502,MATCH(AG8,Raw!$R$3:$R$502,0)),"")</f>
        <v>0</v>
      </c>
      <c r="AG8" s="34" t="str">
        <f t="array" aca="1" ref="AG8" ca="1">IFERROR(INDEX(Raw!$R$3:$R$502,MATCH(IFERROR(INDEX(MATCH(AE8,F$2:F$501,0),$A$2:$A$501),""),Raw!$Q$3:$Q$502,0)),"")</f>
        <v>Natick</v>
      </c>
      <c r="AH8" s="38">
        <f t="array" aca="1" ref="AH8" ca="1">IF(AI8="","",(IF(ROUND(AI8,1)=ROUND(AI7,1),AH7,AH7+1)))</f>
        <v>7</v>
      </c>
      <c r="AI8" s="36">
        <f t="array" aca="1" ref="AI8" ca="1">IF(ROUND(LARGE(G:G,$A8),2)=0,"",LARGE(G:G,$A8))</f>
        <v>1959.9999992999999</v>
      </c>
      <c r="AJ8" s="33">
        <f ca="1">IFERROR(INDEX(Raw!$S$3:$S$502,MATCH(AK8,Raw!$R$3:$R$502,0)),"")</f>
        <v>0</v>
      </c>
      <c r="AK8" s="34" t="str">
        <f t="array" aca="1" ref="AK8" ca="1">IFERROR(INDEX(Raw!$R$3:$R$502,MATCH(IFERROR(INDEX(MATCH(AI8,G$2:G$501,0),$A$2:$A$501),""),Raw!$Q$3:$Q$502,0)),"")</f>
        <v>Sharon</v>
      </c>
      <c r="AL8" s="38">
        <f t="array" aca="1" ref="AL8" ca="1">IF(AM8="","",(IF(ROUND(AM8,1)=ROUND(AM7,1),AL7,AL7+1)))</f>
        <v>7</v>
      </c>
      <c r="AM8" s="36">
        <f t="shared" ca="1" si="8"/>
        <v>2239.9999994999998</v>
      </c>
      <c r="AN8" s="33">
        <f ca="1">IFERROR(INDEX(Raw!$S$3:$S$502,MATCH(AO8,Raw!$R$3:$R$502,0)),"")</f>
        <v>0</v>
      </c>
      <c r="AO8" s="34" t="str">
        <f t="array" aca="1" ref="AO8" ca="1">IFERROR(INDEX(Raw!$R$3:$R$502,MATCH(IFERROR(INDEX(MATCH(AM8,H$2:H$501,0),$A$2:$A$501),""),Raw!$Q$3:$Q$502,0)),"")</f>
        <v>Quincy</v>
      </c>
      <c r="AP8" s="37">
        <f t="array" aca="1" ref="AP8" ca="1">IF(AQ8="","",(IF(ROUND(AQ8,1)=ROUND(AQ7,1),AP7,AP7+1)))</f>
        <v>7</v>
      </c>
      <c r="AQ8" s="33">
        <f t="shared" ca="1" si="9"/>
        <v>3521.9999996000001</v>
      </c>
      <c r="AR8" s="48">
        <f t="array" aca="1" ref="AR8" ca="1">IFERROR(INDEX(Raw!$S$3:$S$502,MATCH(AS8,Raw!$R$3:$R$502,0)),"")</f>
        <v>0</v>
      </c>
      <c r="AS8" s="34" t="str">
        <f t="array" aca="1" ref="AS8" ca="1">IFERROR(INDEX(Raw!$R$3:$R$502,MATCH(IFERROR(INDEX(MATCH(AQ8,I$2:I$501,0),$A$2:$A$501),""),Raw!$Q$3:$Q$502,0)),"")</f>
        <v>Ashland</v>
      </c>
      <c r="AT8" s="37">
        <f t="array" aca="1" ref="AT8" ca="1">IF(AU8="","",(IF(ROUND(AU8,1)=ROUND(AU7,1),AT7,AT7+1)))</f>
        <v>7</v>
      </c>
      <c r="AU8" s="33">
        <f t="shared" ca="1" si="10"/>
        <v>4024.9999996000001</v>
      </c>
      <c r="AV8" s="48">
        <f t="array" aca="1" ref="AV8" ca="1">IFERROR(INDEX(Raw!$S$3:$S$502,MATCH(AW8,Raw!$R$3:$R$502,0)),"")</f>
        <v>0</v>
      </c>
      <c r="AW8" s="34" t="str">
        <f t="array" aca="1" ref="AW8" ca="1">IFERROR(INDEX(Raw!$R$3:$R$502,MATCH(IFERROR(INDEX(MATCH(AU8,J$2:J$501,0),$A$2:$A$501),""),Raw!$Q$3:$Q$502,0)),"")</f>
        <v>Ashland</v>
      </c>
      <c r="AX8" s="37">
        <f t="array" aca="1" ref="AX8" ca="1">IF(AY8="","",(IF(ROUND(AY8,1)=ROUND(AY7,1),AX7,AX7+1)))</f>
        <v>6</v>
      </c>
      <c r="AY8" s="33">
        <f t="shared" ca="1" si="11"/>
        <v>4464.9999992000003</v>
      </c>
      <c r="AZ8" s="48">
        <f t="array" aca="1" ref="AZ8" ca="1">IFERROR(INDEX(Raw!$S$3:$S$502,MATCH(BA8,Raw!$R$3:$R$502,0)),"")</f>
        <v>0</v>
      </c>
      <c r="BA8" s="34" t="str">
        <f t="array" aca="1" ref="BA8" ca="1">IFERROR(INDEX(Raw!$R$3:$R$502,MATCH(IFERROR(INDEX(MATCH(AY8,K$2:K$501,0),$A$2:$A$501),""),Raw!$Q$3:$Q$502,0)),"")</f>
        <v>Natick</v>
      </c>
      <c r="BB8" s="37">
        <f t="array" aca="1" ref="BB8" ca="1">IF(BC8="","",(IF(ROUND(BC8,1)=ROUND(BC7,1),BB7,BB7+1)))</f>
        <v>7</v>
      </c>
      <c r="BC8" s="33">
        <f t="shared" ca="1" si="12"/>
        <v>16022.799994399997</v>
      </c>
      <c r="BD8" s="48">
        <f t="array" aca="1" ref="BD8" ca="1">IFERROR(INDEX(Raw!$S$3:$S$502,MATCH(BE8,Raw!$R$3:$R$502,0)),"")</f>
        <v>0</v>
      </c>
      <c r="BE8" s="34" t="str">
        <f t="array" aca="1" ref="BE8" ca="1">IFERROR(INDEX(Raw!$R$3:$R$502,MATCH(IFERROR(INDEX(MATCH(BC8,L$2:L$501,0),$A$2:$A$501),""),Raw!$Q$3:$Q$502,0)),"")</f>
        <v>Natick</v>
      </c>
      <c r="BF8" s="37">
        <f t="array" aca="1" ref="BF8" ca="1">IF(BG8="","",(IF(ROUND(BG8,1)=ROUND(BG7,1),BF7,BF7+1)))</f>
        <v>7</v>
      </c>
      <c r="BG8" s="33">
        <f t="shared" ca="1" si="13"/>
        <v>11807.999996999999</v>
      </c>
      <c r="BH8" s="48">
        <f t="array" aca="1" ref="BH8" ca="1">IFERROR(INDEX(Raw!$S$3:$S$502,MATCH(BI8,Raw!$R$3:$R$502,0)),"")</f>
        <v>0</v>
      </c>
      <c r="BI8" s="34" t="str">
        <f t="array" aca="1" ref="BI8" ca="1">IFERROR(INDEX(Raw!$R$3:$R$502,MATCH(IFERROR(INDEX(MATCH(BG8,M$2:M$501,0),$A$2:$A$501),""),Raw!$Q$3:$Q$502,0)),"")</f>
        <v>Pittsfield</v>
      </c>
      <c r="BJ8" s="37">
        <f t="array" aca="1" ref="BJ8" ca="1">IF(BK8="","",(IF(ROUND(BK8,1)=ROUND(BK7,1),BJ7,BJ7+1)))</f>
        <v>7</v>
      </c>
      <c r="BK8" s="33">
        <f ca="1">IFERROR(LARGE(Raw!P:P,ROW()-1),"")</f>
        <v>27944.799744999997</v>
      </c>
      <c r="BL8" s="48">
        <f t="array" aca="1" ref="BL8" ca="1">IFERROR(INDEX(Raw!$S$3:$S$502,MATCH(BM8,Raw!$R$3:$R$502,0)),"")</f>
        <v>0</v>
      </c>
      <c r="BM8" s="34" t="str">
        <f ca="1">IF(BK8="","",INDEX(Raw!A:A,MATCH(BK8,Raw!P:P,0)))</f>
        <v>Natick</v>
      </c>
    </row>
    <row r="9" spans="1:65" x14ac:dyDescent="0.3">
      <c r="A9" s="28">
        <v>8</v>
      </c>
      <c r="B9" s="52">
        <f ca="1">IFERROR(INDEX(Raw!E:E,MATCH($A9&amp;"H1",Raw!$AG:$AG,0)),0)+IFERROR(INDEX(Raw!E:E,MATCH($A9&amp;"H2",Raw!$AG:$AG,0)),0)+IFERROR(INDEX(Raw!E:E,MATCH($A9&amp;"S1",Raw!$AG:$AG,0)),0)+IFERROR(INDEX(Raw!E:E,MATCH($A9&amp;"S2",Raw!$AG:$AG,0)),0)+IFERROR(INDEX(Raw!E:E,MATCH($A9&amp;"V1",Raw!$AG:$AG,0)),0)+IFERROR(INDEX(Raw!E:E,MATCH($A9&amp;"V2",Raw!$AG:$AG,0)),0)-0.0000001*ROW()</f>
        <v>2514.2999991000002</v>
      </c>
      <c r="C9" s="52">
        <f ca="1">IFERROR(INDEX(Raw!F:F,MATCH($A9&amp;"H1",Raw!$AG:$AG,0)),0)+IFERROR(INDEX(Raw!F:F,MATCH($A9&amp;"H2",Raw!$AG:$AG,0)),0)+IFERROR(INDEX(Raw!F:F,MATCH($A9&amp;"S1",Raw!$AG:$AG,0)),0)+IFERROR(INDEX(Raw!F:F,MATCH($A9&amp;"S2",Raw!$AG:$AG,0)),0)+IFERROR(INDEX(Raw!F:F,MATCH($A9&amp;"V1",Raw!$AG:$AG,0)),0)+IFERROR(INDEX(Raw!F:F,MATCH($A9&amp;"V2",Raw!$AG:$AG,0)),0)-0.0000001*ROW()</f>
        <v>1739.9999991</v>
      </c>
      <c r="D9" s="52">
        <f ca="1">IFERROR(INDEX(Raw!G:G,MATCH($A9&amp;"H1",Raw!$AG:$AG,0)),0)+IFERROR(INDEX(Raw!G:G,MATCH($A9&amp;"H2",Raw!$AG:$AG,0)),0)+IFERROR(INDEX(Raw!G:G,MATCH($A9&amp;"S1",Raw!$AG:$AG,0)),0)+IFERROR(INDEX(Raw!G:G,MATCH($A9&amp;"S2",Raw!$AG:$AG,0)),0)+IFERROR(INDEX(Raw!G:G,MATCH($A9&amp;"V1",Raw!$AG:$AG,0)),0)+IFERROR(INDEX(Raw!G:G,MATCH($A9&amp;"V2",Raw!$AG:$AG,0)),0)-0.0000001*ROW()</f>
        <v>1939.9999991</v>
      </c>
      <c r="E9" s="52">
        <f ca="1">IFERROR(INDEX(Raw!H:H,MATCH($A9&amp;"H1",Raw!$AG:$AG,0)),0)+IFERROR(INDEX(Raw!H:H,MATCH($A9&amp;"H2",Raw!$AG:$AG,0)),0)+IFERROR(INDEX(Raw!H:H,MATCH($A9&amp;"S1",Raw!$AG:$AG,0)),0)+IFERROR(INDEX(Raw!H:H,MATCH($A9&amp;"S2",Raw!$AG:$AG,0)),0)+IFERROR(INDEX(Raw!H:H,MATCH($A9&amp;"V1",Raw!$AG:$AG,0)),0)+IFERROR(INDEX(Raw!H:H,MATCH($A9&amp;"V2",Raw!$AG:$AG,0)),0)-0.0000001*ROW()</f>
        <v>2079.9999991</v>
      </c>
      <c r="F9" s="52">
        <f ca="1">IFERROR(INDEX(Raw!I:I,MATCH($A9&amp;"H1",Raw!$AG:$AG,0)),0)+IFERROR(INDEX(Raw!I:I,MATCH($A9&amp;"H2",Raw!$AG:$AG,0)),0)+IFERROR(INDEX(Raw!I:I,MATCH($A9&amp;"S1",Raw!$AG:$AG,0)),0)+IFERROR(INDEX(Raw!I:I,MATCH($A9&amp;"S2",Raw!$AG:$AG,0)),0)+IFERROR(INDEX(Raw!I:I,MATCH($A9&amp;"V1",Raw!$AG:$AG,0)),0)+IFERROR(INDEX(Raw!I:I,MATCH($A9&amp;"V2",Raw!$AG:$AG,0)),0)-0.0000001*ROW()</f>
        <v>2279.9999991</v>
      </c>
      <c r="G9" s="52">
        <f ca="1">IFERROR(INDEX(Raw!J:J,MATCH($A9&amp;"H1",Raw!$AG:$AG,0)),0)+IFERROR(INDEX(Raw!J:J,MATCH($A9&amp;"H2",Raw!$AG:$AG,0)),0)+IFERROR(INDEX(Raw!J:J,MATCH($A9&amp;"S1",Raw!$AG:$AG,0)),0)+IFERROR(INDEX(Raw!J:J,MATCH($A9&amp;"S2",Raw!$AG:$AG,0)),0)+IFERROR(INDEX(Raw!J:J,MATCH($A9&amp;"V1",Raw!$AG:$AG,0)),0)+IFERROR(INDEX(Raw!J:J,MATCH($A9&amp;"V2",Raw!$AG:$AG,0)),0)-0.0000001*ROW()</f>
        <v>1839.9999991</v>
      </c>
      <c r="H9" s="52">
        <f ca="1">IFERROR(INDEX(Raw!K:K,MATCH($A9&amp;"H1",Raw!$AG:$AG,0)),0)+IFERROR(INDEX(Raw!K:K,MATCH($A9&amp;"H2",Raw!$AG:$AG,0)),0)+IFERROR(INDEX(Raw!K:K,MATCH($A9&amp;"S1",Raw!$AG:$AG,0)),0)+IFERROR(INDEX(Raw!K:K,MATCH($A9&amp;"S2",Raw!$AG:$AG,0)),0)+IFERROR(INDEX(Raw!K:K,MATCH($A9&amp;"V1",Raw!$AG:$AG,0)),0)+IFERROR(INDEX(Raw!K:K,MATCH($A9&amp;"V2",Raw!$AG:$AG,0)),0)-0.0000001*ROW()</f>
        <v>2199.9999991</v>
      </c>
      <c r="I9" s="52">
        <f ca="1">IFERROR(INDEX(Raw!L:L,MATCH($A9&amp;"H1",Raw!$AG:$AG,0)),0)+IFERROR(INDEX(Raw!L:L,MATCH($A9&amp;"H2",Raw!$AG:$AG,0)),0)+IFERROR(INDEX(Raw!L:L,MATCH($A9&amp;"S1",Raw!$AG:$AG,0)),0)+IFERROR(INDEX(Raw!L:L,MATCH($A9&amp;"S2",Raw!$AG:$AG,0)),0)+IFERROR(INDEX(Raw!L:L,MATCH($A9&amp;"V1",Raw!$AG:$AG,0)),0)+IFERROR(INDEX(Raw!L:L,MATCH($A9&amp;"V2",Raw!$AG:$AG,0)),0)-0.0000001*ROW()</f>
        <v>2924.9999991</v>
      </c>
      <c r="J9" s="52">
        <f ca="1">IFERROR(INDEX(Raw!M:M,MATCH($A9&amp;"H1",Raw!$AG:$AG,0)),0)+IFERROR(INDEX(Raw!M:M,MATCH($A9&amp;"H2",Raw!$AG:$AG,0)),0)+IFERROR(INDEX(Raw!M:M,MATCH($A9&amp;"S1",Raw!$AG:$AG,0)),0)+IFERROR(INDEX(Raw!M:M,MATCH($A9&amp;"S2",Raw!$AG:$AG,0)),0)+IFERROR(INDEX(Raw!M:M,MATCH($A9&amp;"V1",Raw!$AG:$AG,0)),0)+IFERROR(INDEX(Raw!M:M,MATCH($A9&amp;"V2",Raw!$AG:$AG,0)),0)-0.0000001*ROW()</f>
        <v>4271.6999991000002</v>
      </c>
      <c r="K9" s="52">
        <f ca="1">IFERROR(INDEX(Raw!N:N,MATCH($A9&amp;"H1",Raw!$AG:$AG,0)),0)+IFERROR(INDEX(Raw!N:N,MATCH($A9&amp;"H2",Raw!$AG:$AG,0)),0)+IFERROR(INDEX(Raw!N:N,MATCH($A9&amp;"S1",Raw!$AG:$AG,0)),0)+IFERROR(INDEX(Raw!N:N,MATCH($A9&amp;"S2",Raw!$AG:$AG,0)),0)+IFERROR(INDEX(Raw!N:N,MATCH($A9&amp;"V1",Raw!$AG:$AG,0)),0)+IFERROR(INDEX(Raw!N:N,MATCH($A9&amp;"V2",Raw!$AG:$AG,0)),0)-0.0000001*ROW()</f>
        <v>4571.5999991000008</v>
      </c>
      <c r="L9" s="14">
        <f t="shared" ca="1" si="0"/>
        <v>14594.299993700002</v>
      </c>
      <c r="M9" s="14">
        <f t="shared" ca="1" si="1"/>
        <v>11768.299997300001</v>
      </c>
      <c r="N9" s="37">
        <f t="array" aca="1" ref="N9" ca="1">IF(O9="","",(IF(ROUND(O9,1)=ROUND(O8,1),N8,N8+1)))</f>
        <v>8</v>
      </c>
      <c r="O9" s="33">
        <f t="array" aca="1" ref="O9" ca="1">IF(ROUND(LARGE(B:B,$A9),2)=0,"",LARGE(B:B,$A9))</f>
        <v>2599.9999988999998</v>
      </c>
      <c r="P9" s="33">
        <f t="array" aca="1" ref="P9" ca="1">IFERROR(INDEX(Raw!$S$3:$S$502,MATCH(Q9,Raw!$R$3:$R$502,0)),"")</f>
        <v>0</v>
      </c>
      <c r="Q9" s="34" t="str">
        <f t="array" aca="1" ref="Q9" ca="1">IFERROR(INDEX(Raw!$R$3:$R$502,MATCH(IFERROR(INDEX(MATCH(O9,B$2:B$501,0),$A$2:$A$501),""),Raw!$Q$3:$Q$502,0)),"")</f>
        <v>Milford</v>
      </c>
      <c r="R9" s="38">
        <f t="array" aca="1" ref="R9" ca="1">IF(S9="","",(IF(ROUND(S9,1)=ROUND(S8,1),R8,R8+1)))</f>
        <v>8</v>
      </c>
      <c r="S9" s="36">
        <f t="array" aca="1" ref="S9" ca="1">IF(ROUND(LARGE(C:C,$A9),2)=0,"",LARGE(C:C,$A9))</f>
        <v>1739.9999992999999</v>
      </c>
      <c r="T9" s="33">
        <f ca="1">IFERROR(INDEX(Raw!$S$3:$S$502,MATCH(U9,Raw!$R$3:$R$502,0)),"")</f>
        <v>0</v>
      </c>
      <c r="U9" s="34" t="str">
        <f t="array" aca="1" ref="U9" ca="1">IFERROR(INDEX(Raw!$R$3:$R$502,MATCH(IFERROR(INDEX(MATCH(S9,C$2:C$501,0),$A$2:$A$501),""),Raw!$Q$3:$Q$502,0)),"")</f>
        <v>Sharon</v>
      </c>
      <c r="V9" s="38">
        <f t="array" aca="1" ref="V9" ca="1">IF(W9="","",(IF(ROUND(W9,1)=ROUND(W8,1),V8,V8+1)))</f>
        <v>8</v>
      </c>
      <c r="W9" s="36">
        <f t="array" aca="1" ref="W9" ca="1">IF(ROUND(LARGE(D:D,$A9),2)=0,"",LARGE(D:D,$A9))</f>
        <v>2239.9999990000001</v>
      </c>
      <c r="X9" s="33">
        <f ca="1">IFERROR(INDEX(Raw!$S$3:$S$502,MATCH(Y9,Raw!$R$3:$R$502,0)),"")</f>
        <v>0</v>
      </c>
      <c r="Y9" s="34" t="str">
        <f t="array" aca="1" ref="Y9" ca="1">IFERROR(INDEX(Raw!$R$3:$R$502,MATCH(IFERROR(INDEX(MATCH(W9,D$2:D$501,0),$A$2:$A$501),""),Raw!$Q$3:$Q$502,0)),"")</f>
        <v>Pittsfield</v>
      </c>
      <c r="Z9" s="38">
        <f t="array" aca="1" ref="Z9" ca="1">IF(AA9="","",(IF(ROUND(AA9,1)=ROUND(AA8,1),Z8,Z8+1)))</f>
        <v>8</v>
      </c>
      <c r="AA9" s="36">
        <f t="array" aca="1" ref="AA9" ca="1">IF(ROUND(LARGE(E:E,$A9),2)=0,"",LARGE(E:E,$A9))</f>
        <v>2079.9999991</v>
      </c>
      <c r="AB9" s="33">
        <f ca="1">IFERROR(INDEX(Raw!$S$3:$S$502,MATCH(AC9,Raw!$R$3:$R$502,0)),"")</f>
        <v>0</v>
      </c>
      <c r="AC9" s="34" t="str">
        <f t="array" aca="1" ref="AC9" ca="1">IFERROR(INDEX(Raw!$R$3:$R$502,MATCH(IFERROR(INDEX(MATCH(AA9,E$2:E$501,0),$A$2:$A$501),""),Raw!$Q$3:$Q$502,0)),"")</f>
        <v>North Quincy</v>
      </c>
      <c r="AD9" s="38">
        <f t="array" aca="1" ref="AD9" ca="1">IF(AE9="","",(IF(ROUND(AE9,1)=ROUND(AE8,1),AD8,AD8+1)))</f>
        <v>8</v>
      </c>
      <c r="AE9" s="36">
        <f t="array" aca="1" ref="AE9" ca="1">IF(ROUND(LARGE(F:F,$A9),2)=0,"",LARGE(F:F,$A9))</f>
        <v>2319.9999988</v>
      </c>
      <c r="AF9" s="33">
        <f ca="1">IFERROR(INDEX(Raw!$S$3:$S$502,MATCH(AG9,Raw!$R$3:$R$502,0)),"")</f>
        <v>0</v>
      </c>
      <c r="AG9" s="34" t="str">
        <f t="array" aca="1" ref="AG9" ca="1">IFERROR(INDEX(Raw!$R$3:$R$502,MATCH(IFERROR(INDEX(MATCH(AE9,F$2:F$501,0),$A$2:$A$501),""),Raw!$Q$3:$Q$502,0)),"")</f>
        <v>SABIS International</v>
      </c>
      <c r="AH9" s="38">
        <f t="array" aca="1" ref="AH9" ca="1">IF(AI9="","",(IF(ROUND(AI9,1)=ROUND(AI8,1),AH8,AH8+1)))</f>
        <v>8</v>
      </c>
      <c r="AI9" s="36">
        <f t="array" aca="1" ref="AI9" ca="1">IF(ROUND(LARGE(G:G,$A9),2)=0,"",LARGE(G:G,$A9))</f>
        <v>1899.9999989999999</v>
      </c>
      <c r="AJ9" s="33">
        <f ca="1">IFERROR(INDEX(Raw!$S$3:$S$502,MATCH(AK9,Raw!$R$3:$R$502,0)),"")</f>
        <v>0</v>
      </c>
      <c r="AK9" s="34" t="str">
        <f t="array" aca="1" ref="AK9" ca="1">IFERROR(INDEX(Raw!$R$3:$R$502,MATCH(IFERROR(INDEX(MATCH(AI9,G$2:G$501,0),$A$2:$A$501),""),Raw!$Q$3:$Q$502,0)),"")</f>
        <v>Pittsfield</v>
      </c>
      <c r="AL9" s="38">
        <f t="array" aca="1" ref="AL9" ca="1">IF(AM9="","",(IF(ROUND(AM9,1)=ROUND(AM8,1),AL8,AL8+1)))</f>
        <v>7</v>
      </c>
      <c r="AM9" s="36">
        <f t="shared" ca="1" si="8"/>
        <v>2239.9999993000001</v>
      </c>
      <c r="AN9" s="33">
        <f ca="1">IFERROR(INDEX(Raw!$S$3:$S$502,MATCH(AO9,Raw!$R$3:$R$502,0)),"")</f>
        <v>0</v>
      </c>
      <c r="AO9" s="34" t="str">
        <f t="array" aca="1" ref="AO9" ca="1">IFERROR(INDEX(Raw!$R$3:$R$502,MATCH(IFERROR(INDEX(MATCH(AM9,H$2:H$501,0),$A$2:$A$501),""),Raw!$Q$3:$Q$502,0)),"")</f>
        <v>Sharon</v>
      </c>
      <c r="AP9" s="37">
        <f t="array" aca="1" ref="AP9" ca="1">IF(AQ9="","",(IF(ROUND(AQ9,1)=ROUND(AQ8,1),AP8,AP8+1)))</f>
        <v>8</v>
      </c>
      <c r="AQ9" s="33">
        <f t="shared" ca="1" si="9"/>
        <v>3178.9999988</v>
      </c>
      <c r="AR9" s="48">
        <f t="array" aca="1" ref="AR9" ca="1">IFERROR(INDEX(Raw!$S$3:$S$502,MATCH(AS9,Raw!$R$3:$R$502,0)),"")</f>
        <v>0</v>
      </c>
      <c r="AS9" s="34" t="str">
        <f t="array" aca="1" ref="AS9" ca="1">IFERROR(INDEX(Raw!$R$3:$R$502,MATCH(IFERROR(INDEX(MATCH(AQ9,I$2:I$501,0),$A$2:$A$501),""),Raw!$Q$3:$Q$502,0)),"")</f>
        <v>SABIS International</v>
      </c>
      <c r="AT9" s="37">
        <f t="array" aca="1" ref="AT9" ca="1">IF(AU9="","",(IF(ROUND(AU9,1)=ROUND(AU8,1),AT8,AT8+1)))</f>
        <v>8</v>
      </c>
      <c r="AU9" s="33">
        <f t="shared" ca="1" si="10"/>
        <v>3944.9999988999998</v>
      </c>
      <c r="AV9" s="48">
        <f t="array" aca="1" ref="AV9" ca="1">IFERROR(INDEX(Raw!$S$3:$S$502,MATCH(AW9,Raw!$R$3:$R$502,0)),"")</f>
        <v>0</v>
      </c>
      <c r="AW9" s="34" t="str">
        <f t="array" aca="1" ref="AW9" ca="1">IFERROR(INDEX(Raw!$R$3:$R$502,MATCH(IFERROR(INDEX(MATCH(AU9,J$2:J$501,0),$A$2:$A$501),""),Raw!$Q$3:$Q$502,0)),"")</f>
        <v>Milford</v>
      </c>
      <c r="AX9" s="37">
        <f t="array" aca="1" ref="AX9" ca="1">IF(AY9="","",(IF(ROUND(AY9,1)=ROUND(AY8,1),AX8,AX8+1)))</f>
        <v>7</v>
      </c>
      <c r="AY9" s="33">
        <f t="shared" ca="1" si="11"/>
        <v>4393.2999997000006</v>
      </c>
      <c r="AZ9" s="48">
        <f t="array" aca="1" ref="AZ9" ca="1">IFERROR(INDEX(Raw!$S$3:$S$502,MATCH(BA9,Raw!$R$3:$R$502,0)),"")</f>
        <v>0</v>
      </c>
      <c r="BA9" s="34" t="str">
        <f t="array" aca="1" ref="BA9" ca="1">IFERROR(INDEX(Raw!$R$3:$R$502,MATCH(IFERROR(INDEX(MATCH(AY9,K$2:K$501,0),$A$2:$A$501),""),Raw!$Q$3:$Q$502,0)),"")</f>
        <v>Wellesley</v>
      </c>
      <c r="BB9" s="37">
        <f t="array" aca="1" ref="BB9" ca="1">IF(BC9="","",(IF(ROUND(BC9,1)=ROUND(BC8,1),BB8,BB8+1)))</f>
        <v>8</v>
      </c>
      <c r="BC9" s="33">
        <f t="shared" ca="1" si="12"/>
        <v>14594.299993700002</v>
      </c>
      <c r="BD9" s="48">
        <f t="array" aca="1" ref="BD9" ca="1">IFERROR(INDEX(Raw!$S$3:$S$502,MATCH(BE9,Raw!$R$3:$R$502,0)),"")</f>
        <v>0</v>
      </c>
      <c r="BE9" s="34" t="str">
        <f t="array" aca="1" ref="BE9" ca="1">IFERROR(INDEX(Raw!$R$3:$R$502,MATCH(IFERROR(INDEX(MATCH(BC9,L$2:L$501,0),$A$2:$A$501),""),Raw!$Q$3:$Q$502,0)),"")</f>
        <v>North Quincy</v>
      </c>
      <c r="BF9" s="37">
        <f t="array" aca="1" ref="BF9" ca="1">IF(BG9="","",(IF(ROUND(BG9,1)=ROUND(BG8,1),BF8,BF8+1)))</f>
        <v>8</v>
      </c>
      <c r="BG9" s="33">
        <f t="shared" ca="1" si="13"/>
        <v>11768.299997300001</v>
      </c>
      <c r="BH9" s="48">
        <f t="array" aca="1" ref="BH9" ca="1">IFERROR(INDEX(Raw!$S$3:$S$502,MATCH(BI9,Raw!$R$3:$R$502,0)),"")</f>
        <v>0</v>
      </c>
      <c r="BI9" s="34" t="str">
        <f t="array" aca="1" ref="BI9" ca="1">IFERROR(INDEX(Raw!$R$3:$R$502,MATCH(IFERROR(INDEX(MATCH(BG9,M$2:M$501,0),$A$2:$A$501),""),Raw!$Q$3:$Q$502,0)),"")</f>
        <v>North Quincy</v>
      </c>
      <c r="BJ9" s="37">
        <f t="array" aca="1" ref="BJ9" ca="1">IF(BK9="","",(IF(ROUND(BK9,1)=ROUND(BK8,1),BJ8,BJ8+1)))</f>
        <v>8</v>
      </c>
      <c r="BK9" s="33">
        <f ca="1">IFERROR(LARGE(Raw!P:P,ROW()-1),"")</f>
        <v>26362.599652000034</v>
      </c>
      <c r="BL9" s="48">
        <f t="array" aca="1" ref="BL9" ca="1">IFERROR(INDEX(Raw!$S$3:$S$502,MATCH(BM9,Raw!$R$3:$R$502,0)),"")</f>
        <v>0</v>
      </c>
      <c r="BM9" s="34" t="str">
        <f ca="1">IF(BK9="","",INDEX(Raw!A:A,MATCH(BK9,Raw!P:P,0)))</f>
        <v>North Quincy</v>
      </c>
    </row>
    <row r="10" spans="1:65" x14ac:dyDescent="0.3">
      <c r="A10" s="28">
        <v>9</v>
      </c>
      <c r="B10" s="52">
        <f ca="1">IFERROR(INDEX(Raw!E:E,MATCH($A10&amp;"H1",Raw!$AG:$AG,0)),0)+IFERROR(INDEX(Raw!E:E,MATCH($A10&amp;"H2",Raw!$AG:$AG,0)),0)+IFERROR(INDEX(Raw!E:E,MATCH($A10&amp;"S1",Raw!$AG:$AG,0)),0)+IFERROR(INDEX(Raw!E:E,MATCH($A10&amp;"S2",Raw!$AG:$AG,0)),0)+IFERROR(INDEX(Raw!E:E,MATCH($A10&amp;"V1",Raw!$AG:$AG,0)),0)+IFERROR(INDEX(Raw!E:E,MATCH($A10&amp;"V2",Raw!$AG:$AG,0)),0)-0.0000001*ROW()</f>
        <v>2285.599999</v>
      </c>
      <c r="C10" s="52">
        <f ca="1">IFERROR(INDEX(Raw!F:F,MATCH($A10&amp;"H1",Raw!$AG:$AG,0)),0)+IFERROR(INDEX(Raw!F:F,MATCH($A10&amp;"H2",Raw!$AG:$AG,0)),0)+IFERROR(INDEX(Raw!F:F,MATCH($A10&amp;"S1",Raw!$AG:$AG,0)),0)+IFERROR(INDEX(Raw!F:F,MATCH($A10&amp;"S2",Raw!$AG:$AG,0)),0)+IFERROR(INDEX(Raw!F:F,MATCH($A10&amp;"V1",Raw!$AG:$AG,0)),0)+IFERROR(INDEX(Raw!F:F,MATCH($A10&amp;"V2",Raw!$AG:$AG,0)),0)-0.0000001*ROW()</f>
        <v>1919.9999989999999</v>
      </c>
      <c r="D10" s="52">
        <f ca="1">IFERROR(INDEX(Raw!G:G,MATCH($A10&amp;"H1",Raw!$AG:$AG,0)),0)+IFERROR(INDEX(Raw!G:G,MATCH($A10&amp;"H2",Raw!$AG:$AG,0)),0)+IFERROR(INDEX(Raw!G:G,MATCH($A10&amp;"S1",Raw!$AG:$AG,0)),0)+IFERROR(INDEX(Raw!G:G,MATCH($A10&amp;"S2",Raw!$AG:$AG,0)),0)+IFERROR(INDEX(Raw!G:G,MATCH($A10&amp;"V1",Raw!$AG:$AG,0)),0)+IFERROR(INDEX(Raw!G:G,MATCH($A10&amp;"V2",Raw!$AG:$AG,0)),0)-0.0000001*ROW()</f>
        <v>2239.9999990000001</v>
      </c>
      <c r="E10" s="52">
        <f ca="1">IFERROR(INDEX(Raw!H:H,MATCH($A10&amp;"H1",Raw!$AG:$AG,0)),0)+IFERROR(INDEX(Raw!H:H,MATCH($A10&amp;"H2",Raw!$AG:$AG,0)),0)+IFERROR(INDEX(Raw!H:H,MATCH($A10&amp;"S1",Raw!$AG:$AG,0)),0)+IFERROR(INDEX(Raw!H:H,MATCH($A10&amp;"S2",Raw!$AG:$AG,0)),0)+IFERROR(INDEX(Raw!H:H,MATCH($A10&amp;"V1",Raw!$AG:$AG,0)),0)+IFERROR(INDEX(Raw!H:H,MATCH($A10&amp;"V2",Raw!$AG:$AG,0)),0)-0.0000001*ROW()</f>
        <v>1799.9999989999999</v>
      </c>
      <c r="F10" s="52">
        <f ca="1">IFERROR(INDEX(Raw!I:I,MATCH($A10&amp;"H1",Raw!$AG:$AG,0)),0)+IFERROR(INDEX(Raw!I:I,MATCH($A10&amp;"H2",Raw!$AG:$AG,0)),0)+IFERROR(INDEX(Raw!I:I,MATCH($A10&amp;"S1",Raw!$AG:$AG,0)),0)+IFERROR(INDEX(Raw!I:I,MATCH($A10&amp;"S2",Raw!$AG:$AG,0)),0)+IFERROR(INDEX(Raw!I:I,MATCH($A10&amp;"V1",Raw!$AG:$AG,0)),0)+IFERROR(INDEX(Raw!I:I,MATCH($A10&amp;"V2",Raw!$AG:$AG,0)),0)-0.0000001*ROW()</f>
        <v>2119.9999990000001</v>
      </c>
      <c r="G10" s="52">
        <f ca="1">IFERROR(INDEX(Raw!J:J,MATCH($A10&amp;"H1",Raw!$AG:$AG,0)),0)+IFERROR(INDEX(Raw!J:J,MATCH($A10&amp;"H2",Raw!$AG:$AG,0)),0)+IFERROR(INDEX(Raw!J:J,MATCH($A10&amp;"S1",Raw!$AG:$AG,0)),0)+IFERROR(INDEX(Raw!J:J,MATCH($A10&amp;"S2",Raw!$AG:$AG,0)),0)+IFERROR(INDEX(Raw!J:J,MATCH($A10&amp;"V1",Raw!$AG:$AG,0)),0)+IFERROR(INDEX(Raw!J:J,MATCH($A10&amp;"V2",Raw!$AG:$AG,0)),0)-0.0000001*ROW()</f>
        <v>1899.9999989999999</v>
      </c>
      <c r="H10" s="52">
        <f ca="1">IFERROR(INDEX(Raw!K:K,MATCH($A10&amp;"H1",Raw!$AG:$AG,0)),0)+IFERROR(INDEX(Raw!K:K,MATCH($A10&amp;"H2",Raw!$AG:$AG,0)),0)+IFERROR(INDEX(Raw!K:K,MATCH($A10&amp;"S1",Raw!$AG:$AG,0)),0)+IFERROR(INDEX(Raw!K:K,MATCH($A10&amp;"S2",Raw!$AG:$AG,0)),0)+IFERROR(INDEX(Raw!K:K,MATCH($A10&amp;"V1",Raw!$AG:$AG,0)),0)+IFERROR(INDEX(Raw!K:K,MATCH($A10&amp;"V2",Raw!$AG:$AG,0)),0)-0.0000001*ROW()</f>
        <v>1779.9999989999999</v>
      </c>
      <c r="I10" s="52">
        <f ca="1">IFERROR(INDEX(Raw!L:L,MATCH($A10&amp;"H1",Raw!$AG:$AG,0)),0)+IFERROR(INDEX(Raw!L:L,MATCH($A10&amp;"H2",Raw!$AG:$AG,0)),0)+IFERROR(INDEX(Raw!L:L,MATCH($A10&amp;"S1",Raw!$AG:$AG,0)),0)+IFERROR(INDEX(Raw!L:L,MATCH($A10&amp;"S2",Raw!$AG:$AG,0)),0)+IFERROR(INDEX(Raw!L:L,MATCH($A10&amp;"V1",Raw!$AG:$AG,0)),0)+IFERROR(INDEX(Raw!L:L,MATCH($A10&amp;"V2",Raw!$AG:$AG,0)),0)-0.0000001*ROW()</f>
        <v>2732.9999990000001</v>
      </c>
      <c r="J10" s="52">
        <f ca="1">IFERROR(INDEX(Raw!M:M,MATCH($A10&amp;"H1",Raw!$AG:$AG,0)),0)+IFERROR(INDEX(Raw!M:M,MATCH($A10&amp;"H2",Raw!$AG:$AG,0)),0)+IFERROR(INDEX(Raw!M:M,MATCH($A10&amp;"S1",Raw!$AG:$AG,0)),0)+IFERROR(INDEX(Raw!M:M,MATCH($A10&amp;"S2",Raw!$AG:$AG,0)),0)+IFERROR(INDEX(Raw!M:M,MATCH($A10&amp;"V1",Raw!$AG:$AG,0)),0)+IFERROR(INDEX(Raw!M:M,MATCH($A10&amp;"V2",Raw!$AG:$AG,0)),0)-0.0000001*ROW()</f>
        <v>4394.9999989999997</v>
      </c>
      <c r="K10" s="52">
        <f ca="1">IFERROR(INDEX(Raw!N:N,MATCH($A10&amp;"H1",Raw!$AG:$AG,0)),0)+IFERROR(INDEX(Raw!N:N,MATCH($A10&amp;"H2",Raw!$AG:$AG,0)),0)+IFERROR(INDEX(Raw!N:N,MATCH($A10&amp;"S1",Raw!$AG:$AG,0)),0)+IFERROR(INDEX(Raw!N:N,MATCH($A10&amp;"S2",Raw!$AG:$AG,0)),0)+IFERROR(INDEX(Raw!N:N,MATCH($A10&amp;"V1",Raw!$AG:$AG,0)),0)+IFERROR(INDEX(Raw!N:N,MATCH($A10&amp;"V2",Raw!$AG:$AG,0)),0)-0.0000001*ROW()</f>
        <v>4679.9999989999997</v>
      </c>
      <c r="L10" s="14">
        <f t="shared" ca="1" si="0"/>
        <v>14045.599992999998</v>
      </c>
      <c r="M10" s="14">
        <f t="shared" ca="1" si="1"/>
        <v>11807.999996999999</v>
      </c>
      <c r="N10" s="37">
        <f t="array" aca="1" ref="N10" ca="1">IF(O10="","",(IF(ROUND(O10,1)=ROUND(O9,1),N9,N9+1)))</f>
        <v>9</v>
      </c>
      <c r="O10" s="33">
        <f t="array" aca="1" ref="O10" ca="1">IF(ROUND(LARGE(B:B,$A10),2)=0,"",LARGE(B:B,$A10))</f>
        <v>2514.2999991000002</v>
      </c>
      <c r="P10" s="33">
        <f t="array" aca="1" ref="P10" ca="1">IFERROR(INDEX(Raw!$S$3:$S$502,MATCH(Q10,Raw!$R$3:$R$502,0)),"")</f>
        <v>0</v>
      </c>
      <c r="Q10" s="34" t="str">
        <f t="array" aca="1" ref="Q10" ca="1">IFERROR(INDEX(Raw!$R$3:$R$502,MATCH(IFERROR(INDEX(MATCH(O10,B$2:B$501,0),$A$2:$A$501),""),Raw!$Q$3:$Q$502,0)),"")</f>
        <v>North Quincy</v>
      </c>
      <c r="R10" s="38">
        <f t="array" aca="1" ref="R10" ca="1">IF(S10="","",(IF(ROUND(S10,1)=ROUND(S9,1),R9,R9+1)))</f>
        <v>8</v>
      </c>
      <c r="S10" s="36">
        <f t="array" aca="1" ref="S10" ca="1">IF(ROUND(LARGE(C:C,$A10),2)=0,"",LARGE(C:C,$A10))</f>
        <v>1739.9999991</v>
      </c>
      <c r="T10" s="33">
        <f ca="1">IFERROR(INDEX(Raw!$S$3:$S$502,MATCH(U10,Raw!$R$3:$R$502,0)),"")</f>
        <v>0</v>
      </c>
      <c r="U10" s="34" t="str">
        <f t="array" aca="1" ref="U10" ca="1">IFERROR(INDEX(Raw!$R$3:$R$502,MATCH(IFERROR(INDEX(MATCH(S10,C$2:C$501,0),$A$2:$A$501),""),Raw!$Q$3:$Q$502,0)),"")</f>
        <v>North Quincy</v>
      </c>
      <c r="V10" s="38">
        <f t="array" aca="1" ref="V10" ca="1">IF(W10="","",(IF(ROUND(W10,1)=ROUND(W9,1),V9,V9+1)))</f>
        <v>9</v>
      </c>
      <c r="W10" s="36">
        <f t="array" aca="1" ref="W10" ca="1">IF(ROUND(LARGE(D:D,$A10),2)=0,"",LARGE(D:D,$A10))</f>
        <v>2219.9999993000001</v>
      </c>
      <c r="X10" s="33">
        <f ca="1">IFERROR(INDEX(Raw!$S$3:$S$502,MATCH(Y10,Raw!$R$3:$R$502,0)),"")</f>
        <v>0</v>
      </c>
      <c r="Y10" s="34" t="str">
        <f t="array" aca="1" ref="Y10" ca="1">IFERROR(INDEX(Raw!$R$3:$R$502,MATCH(IFERROR(INDEX(MATCH(W10,D$2:D$501,0),$A$2:$A$501),""),Raw!$Q$3:$Q$502,0)),"")</f>
        <v>Sharon</v>
      </c>
      <c r="Z10" s="38">
        <f t="array" aca="1" ref="Z10" ca="1">IF(AA10="","",(IF(ROUND(AA10,1)=ROUND(AA9,1),Z9,Z9+1)))</f>
        <v>9</v>
      </c>
      <c r="AA10" s="36">
        <f t="array" aca="1" ref="AA10" ca="1">IF(ROUND(LARGE(E:E,$A10),2)=0,"",LARGE(E:E,$A10))</f>
        <v>1999.9999989</v>
      </c>
      <c r="AB10" s="33">
        <f ca="1">IFERROR(INDEX(Raw!$S$3:$S$502,MATCH(AC10,Raw!$R$3:$R$502,0)),"")</f>
        <v>0</v>
      </c>
      <c r="AC10" s="34" t="str">
        <f t="array" aca="1" ref="AC10" ca="1">IFERROR(INDEX(Raw!$R$3:$R$502,MATCH(IFERROR(INDEX(MATCH(AA10,E$2:E$501,0),$A$2:$A$501),""),Raw!$Q$3:$Q$502,0)),"")</f>
        <v>Milford</v>
      </c>
      <c r="AD10" s="38">
        <f t="array" aca="1" ref="AD10" ca="1">IF(AE10="","",(IF(ROUND(AE10,1)=ROUND(AE9,1),AD9,AD9+1)))</f>
        <v>9</v>
      </c>
      <c r="AE10" s="36">
        <f t="array" aca="1" ref="AE10" ca="1">IF(ROUND(LARGE(F:F,$A10),2)=0,"",LARGE(F:F,$A10))</f>
        <v>2279.9999991</v>
      </c>
      <c r="AF10" s="33">
        <f ca="1">IFERROR(INDEX(Raw!$S$3:$S$502,MATCH(AG10,Raw!$R$3:$R$502,0)),"")</f>
        <v>0</v>
      </c>
      <c r="AG10" s="34" t="str">
        <f t="array" aca="1" ref="AG10" ca="1">IFERROR(INDEX(Raw!$R$3:$R$502,MATCH(IFERROR(INDEX(MATCH(AE10,F$2:F$501,0),$A$2:$A$501),""),Raw!$Q$3:$Q$502,0)),"")</f>
        <v>North Quincy</v>
      </c>
      <c r="AH10" s="38">
        <f t="array" aca="1" ref="AH10" ca="1">IF(AI10="","",(IF(ROUND(AI10,1)=ROUND(AI9,1),AH9,AH9+1)))</f>
        <v>9</v>
      </c>
      <c r="AI10" s="36">
        <f t="array" aca="1" ref="AI10" ca="1">IF(ROUND(LARGE(G:G,$A10),2)=0,"",LARGE(G:G,$A10))</f>
        <v>1839.9999991</v>
      </c>
      <c r="AJ10" s="33">
        <f ca="1">IFERROR(INDEX(Raw!$S$3:$S$502,MATCH(AK10,Raw!$R$3:$R$502,0)),"")</f>
        <v>0</v>
      </c>
      <c r="AK10" s="34" t="str">
        <f t="array" aca="1" ref="AK10" ca="1">IFERROR(INDEX(Raw!$R$3:$R$502,MATCH(IFERROR(INDEX(MATCH(AI10,G$2:G$501,0),$A$2:$A$501),""),Raw!$Q$3:$Q$502,0)),"")</f>
        <v>North Quincy</v>
      </c>
      <c r="AL10" s="38">
        <f t="array" aca="1" ref="AL10" ca="1">IF(AM10="","",(IF(ROUND(AM10,1)=ROUND(AM9,1),AL9,AL9+1)))</f>
        <v>8</v>
      </c>
      <c r="AM10" s="36">
        <f t="shared" ca="1" si="8"/>
        <v>2199.9999991</v>
      </c>
      <c r="AN10" s="33">
        <f ca="1">IFERROR(INDEX(Raw!$S$3:$S$502,MATCH(AO10,Raw!$R$3:$R$502,0)),"")</f>
        <v>0</v>
      </c>
      <c r="AO10" s="34" t="str">
        <f t="array" aca="1" ref="AO10" ca="1">IFERROR(INDEX(Raw!$R$3:$R$502,MATCH(IFERROR(INDEX(MATCH(AM10,H$2:H$501,0),$A$2:$A$501),""),Raw!$Q$3:$Q$502,0)),"")</f>
        <v>North Quincy</v>
      </c>
      <c r="AP10" s="37">
        <f t="array" aca="1" ref="AP10" ca="1">IF(AQ10="","",(IF(ROUND(AQ10,1)=ROUND(AQ9,1),AP9,AP9+1)))</f>
        <v>9</v>
      </c>
      <c r="AQ10" s="33">
        <f t="shared" ca="1" si="9"/>
        <v>2924.9999991</v>
      </c>
      <c r="AR10" s="48">
        <f t="array" aca="1" ref="AR10" ca="1">IFERROR(INDEX(Raw!$S$3:$S$502,MATCH(AS10,Raw!$R$3:$R$502,0)),"")</f>
        <v>0</v>
      </c>
      <c r="AS10" s="34" t="str">
        <f t="array" aca="1" ref="AS10" ca="1">IFERROR(INDEX(Raw!$R$3:$R$502,MATCH(IFERROR(INDEX(MATCH(AQ10,I$2:I$501,0),$A$2:$A$501),""),Raw!$Q$3:$Q$502,0)),"")</f>
        <v>North Quincy</v>
      </c>
      <c r="AT10" s="37">
        <f t="array" aca="1" ref="AT10" ca="1">IF(AU10="","",(IF(ROUND(AU10,1)=ROUND(AU9,1),AT9,AT9+1)))</f>
        <v>9</v>
      </c>
      <c r="AU10" s="33">
        <f t="shared" ca="1" si="10"/>
        <v>3804.9999991999998</v>
      </c>
      <c r="AV10" s="48">
        <f t="array" aca="1" ref="AV10" ca="1">IFERROR(INDEX(Raw!$S$3:$S$502,MATCH(AW10,Raw!$R$3:$R$502,0)),"")</f>
        <v>0</v>
      </c>
      <c r="AW10" s="34" t="str">
        <f t="array" aca="1" ref="AW10" ca="1">IFERROR(INDEX(Raw!$R$3:$R$502,MATCH(IFERROR(INDEX(MATCH(AU10,J$2:J$501,0),$A$2:$A$501),""),Raw!$Q$3:$Q$502,0)),"")</f>
        <v>Natick</v>
      </c>
      <c r="AX10" s="37">
        <f t="array" aca="1" ref="AX10" ca="1">IF(AY10="","",(IF(ROUND(AY10,1)=ROUND(AY9,1),AX9,AX9+1)))</f>
        <v>8</v>
      </c>
      <c r="AY10" s="33">
        <f t="shared" ca="1" si="11"/>
        <v>4279.9999993000001</v>
      </c>
      <c r="AZ10" s="48">
        <f t="array" aca="1" ref="AZ10" ca="1">IFERROR(INDEX(Raw!$S$3:$S$502,MATCH(BA10,Raw!$R$3:$R$502,0)),"")</f>
        <v>0</v>
      </c>
      <c r="BA10" s="34" t="str">
        <f t="array" aca="1" ref="BA10" ca="1">IFERROR(INDEX(Raw!$R$3:$R$502,MATCH(IFERROR(INDEX(MATCH(AY10,K$2:K$501,0),$A$2:$A$501),""),Raw!$Q$3:$Q$502,0)),"")</f>
        <v>Sharon</v>
      </c>
      <c r="BB10" s="37">
        <f t="array" aca="1" ref="BB10" ca="1">IF(BC10="","",(IF(ROUND(BC10,1)=ROUND(BC9,1),BB9,BB9+1)))</f>
        <v>9</v>
      </c>
      <c r="BC10" s="33">
        <f t="shared" ca="1" si="12"/>
        <v>14199.9999923</v>
      </c>
      <c r="BD10" s="48">
        <f t="array" aca="1" ref="BD10" ca="1">IFERROR(INDEX(Raw!$S$3:$S$502,MATCH(BE10,Raw!$R$3:$R$502,0)),"")</f>
        <v>0</v>
      </c>
      <c r="BE10" s="34" t="str">
        <f t="array" aca="1" ref="BE10" ca="1">IFERROR(INDEX(Raw!$R$3:$R$502,MATCH(IFERROR(INDEX(MATCH(BC10,L$2:L$501,0),$A$2:$A$501),""),Raw!$Q$3:$Q$502,0)),"")</f>
        <v>Milford</v>
      </c>
      <c r="BF10" s="37">
        <f t="array" aca="1" ref="BF10" ca="1">IF(BG10="","",(IF(ROUND(BG10,1)=ROUND(BG9,1),BF9,BF9+1)))</f>
        <v>9</v>
      </c>
      <c r="BG10" s="33">
        <f t="shared" ca="1" si="13"/>
        <v>11610.9999979</v>
      </c>
      <c r="BH10" s="48">
        <f t="array" aca="1" ref="BH10" ca="1">IFERROR(INDEX(Raw!$S$3:$S$502,MATCH(BI10,Raw!$R$3:$R$502,0)),"")</f>
        <v>0</v>
      </c>
      <c r="BI10" s="34" t="str">
        <f t="array" aca="1" ref="BI10" ca="1">IFERROR(INDEX(Raw!$R$3:$R$502,MATCH(IFERROR(INDEX(MATCH(BG10,M$2:M$501,0),$A$2:$A$501),""),Raw!$Q$3:$Q$502,0)),"")</f>
        <v>Sharon</v>
      </c>
      <c r="BJ10" s="37">
        <f t="array" aca="1" ref="BJ10" ca="1">IF(BK10="","",(IF(ROUND(BK10,1)=ROUND(BK9,1),BJ9,BJ9+1)))</f>
        <v>9</v>
      </c>
      <c r="BK10" s="33">
        <f ca="1">IFERROR(LARGE(Raw!P:P,ROW()-1),"")</f>
        <v>25853.599599000008</v>
      </c>
      <c r="BL10" s="48">
        <f t="array" aca="1" ref="BL10" ca="1">IFERROR(INDEX(Raw!$S$3:$S$502,MATCH(BM10,Raw!$R$3:$R$502,0)),"")</f>
        <v>0</v>
      </c>
      <c r="BM10" s="34" t="str">
        <f ca="1">IF(BK10="","",INDEX(Raw!A:A,MATCH(BK10,Raw!P:P,0)))</f>
        <v>Pittsfield</v>
      </c>
    </row>
    <row r="11" spans="1:65" x14ac:dyDescent="0.3">
      <c r="A11" s="28">
        <v>10</v>
      </c>
      <c r="B11" s="52">
        <f ca="1">IFERROR(INDEX(Raw!E:E,MATCH($A11&amp;"H1",Raw!$AG:$AG,0)),0)+IFERROR(INDEX(Raw!E:E,MATCH($A11&amp;"H2",Raw!$AG:$AG,0)),0)+IFERROR(INDEX(Raw!E:E,MATCH($A11&amp;"S1",Raw!$AG:$AG,0)),0)+IFERROR(INDEX(Raw!E:E,MATCH($A11&amp;"S2",Raw!$AG:$AG,0)),0)+IFERROR(INDEX(Raw!E:E,MATCH($A11&amp;"V1",Raw!$AG:$AG,0)),0)+IFERROR(INDEX(Raw!E:E,MATCH($A11&amp;"V2",Raw!$AG:$AG,0)),0)-0.0000001*ROW()</f>
        <v>2599.9999988999998</v>
      </c>
      <c r="C11" s="52">
        <f ca="1">IFERROR(INDEX(Raw!F:F,MATCH($A11&amp;"H1",Raw!$AG:$AG,0)),0)+IFERROR(INDEX(Raw!F:F,MATCH($A11&amp;"H2",Raw!$AG:$AG,0)),0)+IFERROR(INDEX(Raw!F:F,MATCH($A11&amp;"S1",Raw!$AG:$AG,0)),0)+IFERROR(INDEX(Raw!F:F,MATCH($A11&amp;"S2",Raw!$AG:$AG,0)),0)+IFERROR(INDEX(Raw!F:F,MATCH($A11&amp;"V1",Raw!$AG:$AG,0)),0)+IFERROR(INDEX(Raw!F:F,MATCH($A11&amp;"V2",Raw!$AG:$AG,0)),0)-0.0000001*ROW()</f>
        <v>1719.9999989</v>
      </c>
      <c r="D11" s="52">
        <f ca="1">IFERROR(INDEX(Raw!G:G,MATCH($A11&amp;"H1",Raw!$AG:$AG,0)),0)+IFERROR(INDEX(Raw!G:G,MATCH($A11&amp;"H2",Raw!$AG:$AG,0)),0)+IFERROR(INDEX(Raw!G:G,MATCH($A11&amp;"S1",Raw!$AG:$AG,0)),0)+IFERROR(INDEX(Raw!G:G,MATCH($A11&amp;"S2",Raw!$AG:$AG,0)),0)+IFERROR(INDEX(Raw!G:G,MATCH($A11&amp;"V1",Raw!$AG:$AG,0)),0)+IFERROR(INDEX(Raw!G:G,MATCH($A11&amp;"V2",Raw!$AG:$AG,0)),0)-0.0000001*ROW()</f>
        <v>2019.9999989</v>
      </c>
      <c r="E11" s="52">
        <f ca="1">IFERROR(INDEX(Raw!H:H,MATCH($A11&amp;"H1",Raw!$AG:$AG,0)),0)+IFERROR(INDEX(Raw!H:H,MATCH($A11&amp;"H2",Raw!$AG:$AG,0)),0)+IFERROR(INDEX(Raw!H:H,MATCH($A11&amp;"S1",Raw!$AG:$AG,0)),0)+IFERROR(INDEX(Raw!H:H,MATCH($A11&amp;"S2",Raw!$AG:$AG,0)),0)+IFERROR(INDEX(Raw!H:H,MATCH($A11&amp;"V1",Raw!$AG:$AG,0)),0)+IFERROR(INDEX(Raw!H:H,MATCH($A11&amp;"V2",Raw!$AG:$AG,0)),0)-0.0000001*ROW()</f>
        <v>1999.9999989</v>
      </c>
      <c r="F11" s="52">
        <f ca="1">IFERROR(INDEX(Raw!I:I,MATCH($A11&amp;"H1",Raw!$AG:$AG,0)),0)+IFERROR(INDEX(Raw!I:I,MATCH($A11&amp;"H2",Raw!$AG:$AG,0)),0)+IFERROR(INDEX(Raw!I:I,MATCH($A11&amp;"S1",Raw!$AG:$AG,0)),0)+IFERROR(INDEX(Raw!I:I,MATCH($A11&amp;"S2",Raw!$AG:$AG,0)),0)+IFERROR(INDEX(Raw!I:I,MATCH($A11&amp;"V1",Raw!$AG:$AG,0)),0)+IFERROR(INDEX(Raw!I:I,MATCH($A11&amp;"V2",Raw!$AG:$AG,0)),0)-0.0000001*ROW()</f>
        <v>2139.9999988999998</v>
      </c>
      <c r="G11" s="52">
        <f ca="1">IFERROR(INDEX(Raw!J:J,MATCH($A11&amp;"H1",Raw!$AG:$AG,0)),0)+IFERROR(INDEX(Raw!J:J,MATCH($A11&amp;"H2",Raw!$AG:$AG,0)),0)+IFERROR(INDEX(Raw!J:J,MATCH($A11&amp;"S1",Raw!$AG:$AG,0)),0)+IFERROR(INDEX(Raw!J:J,MATCH($A11&amp;"S2",Raw!$AG:$AG,0)),0)+IFERROR(INDEX(Raw!J:J,MATCH($A11&amp;"V1",Raw!$AG:$AG,0)),0)+IFERROR(INDEX(Raw!J:J,MATCH($A11&amp;"V2",Raw!$AG:$AG,0)),0)-0.0000001*ROW()</f>
        <v>1679.9999989</v>
      </c>
      <c r="H11" s="52">
        <f ca="1">IFERROR(INDEX(Raw!K:K,MATCH($A11&amp;"H1",Raw!$AG:$AG,0)),0)+IFERROR(INDEX(Raw!K:K,MATCH($A11&amp;"H2",Raw!$AG:$AG,0)),0)+IFERROR(INDEX(Raw!K:K,MATCH($A11&amp;"S1",Raw!$AG:$AG,0)),0)+IFERROR(INDEX(Raw!K:K,MATCH($A11&amp;"S2",Raw!$AG:$AG,0)),0)+IFERROR(INDEX(Raw!K:K,MATCH($A11&amp;"V1",Raw!$AG:$AG,0)),0)+IFERROR(INDEX(Raw!K:K,MATCH($A11&amp;"V2",Raw!$AG:$AG,0)),0)-0.0000001*ROW()</f>
        <v>2039.9999989</v>
      </c>
      <c r="I11" s="52">
        <f ca="1">IFERROR(INDEX(Raw!L:L,MATCH($A11&amp;"H1",Raw!$AG:$AG,0)),0)+IFERROR(INDEX(Raw!L:L,MATCH($A11&amp;"H2",Raw!$AG:$AG,0)),0)+IFERROR(INDEX(Raw!L:L,MATCH($A11&amp;"S1",Raw!$AG:$AG,0)),0)+IFERROR(INDEX(Raw!L:L,MATCH($A11&amp;"S2",Raw!$AG:$AG,0)),0)+IFERROR(INDEX(Raw!L:L,MATCH($A11&amp;"V1",Raw!$AG:$AG,0)),0)+IFERROR(INDEX(Raw!L:L,MATCH($A11&amp;"V2",Raw!$AG:$AG,0)),0)-0.0000001*ROW()</f>
        <v>2499.9999988999998</v>
      </c>
      <c r="J11" s="52">
        <f ca="1">IFERROR(INDEX(Raw!M:M,MATCH($A11&amp;"H1",Raw!$AG:$AG,0)),0)+IFERROR(INDEX(Raw!M:M,MATCH($A11&amp;"H2",Raw!$AG:$AG,0)),0)+IFERROR(INDEX(Raw!M:M,MATCH($A11&amp;"S1",Raw!$AG:$AG,0)),0)+IFERROR(INDEX(Raw!M:M,MATCH($A11&amp;"S2",Raw!$AG:$AG,0)),0)+IFERROR(INDEX(Raw!M:M,MATCH($A11&amp;"V1",Raw!$AG:$AG,0)),0)+IFERROR(INDEX(Raw!M:M,MATCH($A11&amp;"V2",Raw!$AG:$AG,0)),0)-0.0000001*ROW()</f>
        <v>3944.9999988999998</v>
      </c>
      <c r="K11" s="52">
        <f ca="1">IFERROR(INDEX(Raw!N:N,MATCH($A11&amp;"H1",Raw!$AG:$AG,0)),0)+IFERROR(INDEX(Raw!N:N,MATCH($A11&amp;"H2",Raw!$AG:$AG,0)),0)+IFERROR(INDEX(Raw!N:N,MATCH($A11&amp;"S1",Raw!$AG:$AG,0)),0)+IFERROR(INDEX(Raw!N:N,MATCH($A11&amp;"S2",Raw!$AG:$AG,0)),0)+IFERROR(INDEX(Raw!N:N,MATCH($A11&amp;"V1",Raw!$AG:$AG,0)),0)+IFERROR(INDEX(Raw!N:N,MATCH($A11&amp;"V2",Raw!$AG:$AG,0)),0)-0.0000001*ROW()</f>
        <v>4833.2999989</v>
      </c>
      <c r="L11" s="14">
        <f t="shared" ca="1" si="0"/>
        <v>14199.9999923</v>
      </c>
      <c r="M11" s="14">
        <f t="shared" ca="1" si="1"/>
        <v>11278.2999967</v>
      </c>
      <c r="N11" s="37">
        <f t="array" aca="1" ref="N11" ca="1">IF(O11="","",(IF(ROUND(O11,1)=ROUND(O10,1),N10,N10+1)))</f>
        <v>10</v>
      </c>
      <c r="O11" s="33">
        <f t="array" aca="1" ref="O11" ca="1">IF(ROUND(LARGE(B:B,$A11),2)=0,"",LARGE(B:B,$A11))</f>
        <v>2371.2999988000001</v>
      </c>
      <c r="P11" s="33">
        <f t="array" aca="1" ref="P11" ca="1">IFERROR(INDEX(Raw!$S$3:$S$502,MATCH(Q11,Raw!$R$3:$R$502,0)),"")</f>
        <v>0</v>
      </c>
      <c r="Q11" s="34" t="str">
        <f t="array" aca="1" ref="Q11" ca="1">IFERROR(INDEX(Raw!$R$3:$R$502,MATCH(IFERROR(INDEX(MATCH(O11,B$2:B$501,0),$A$2:$A$501),""),Raw!$Q$3:$Q$502,0)),"")</f>
        <v>SABIS International</v>
      </c>
      <c r="R11" s="38">
        <f t="array" aca="1" ref="R11" ca="1">IF(S11="","",(IF(ROUND(S11,1)=ROUND(S10,1),R10,R10+1)))</f>
        <v>9</v>
      </c>
      <c r="S11" s="36">
        <f t="array" aca="1" ref="S11" ca="1">IF(ROUND(LARGE(C:C,$A11),2)=0,"",LARGE(C:C,$A11))</f>
        <v>1719.9999989</v>
      </c>
      <c r="T11" s="33">
        <f ca="1">IFERROR(INDEX(Raw!$S$3:$S$502,MATCH(U11,Raw!$R$3:$R$502,0)),"")</f>
        <v>0</v>
      </c>
      <c r="U11" s="34" t="str">
        <f t="array" aca="1" ref="U11" ca="1">IFERROR(INDEX(Raw!$R$3:$R$502,MATCH(IFERROR(INDEX(MATCH(S11,C$2:C$501,0),$A$2:$A$501),""),Raw!$Q$3:$Q$502,0)),"")</f>
        <v>Milford</v>
      </c>
      <c r="V11" s="38">
        <f t="array" aca="1" ref="V11" ca="1">IF(W11="","",(IF(ROUND(W11,1)=ROUND(W10,1),V10,V10+1)))</f>
        <v>10</v>
      </c>
      <c r="W11" s="36">
        <f t="array" aca="1" ref="W11" ca="1">IF(ROUND(LARGE(D:D,$A11),2)=0,"",LARGE(D:D,$A11))</f>
        <v>2159.9999985999998</v>
      </c>
      <c r="X11" s="33">
        <f ca="1">IFERROR(INDEX(Raw!$S$3:$S$502,MATCH(Y11,Raw!$R$3:$R$502,0)),"")</f>
        <v>0</v>
      </c>
      <c r="Y11" s="34" t="str">
        <f t="array" aca="1" ref="Y11" ca="1">IFERROR(INDEX(Raw!$R$3:$R$502,MATCH(IFERROR(INDEX(MATCH(W11,D$2:D$501,0),$A$2:$A$501),""),Raw!$Q$3:$Q$502,0)),"")</f>
        <v>Silver Lake</v>
      </c>
      <c r="Z11" s="38">
        <f t="array" aca="1" ref="Z11" ca="1">IF(AA11="","",(IF(ROUND(AA11,1)=ROUND(AA10,1),Z10,Z10+1)))</f>
        <v>10</v>
      </c>
      <c r="AA11" s="36">
        <f t="array" aca="1" ref="AA11" ca="1">IF(ROUND(LARGE(E:E,$A11),2)=0,"",LARGE(E:E,$A11))</f>
        <v>1959.9999987000001</v>
      </c>
      <c r="AB11" s="33">
        <f ca="1">IFERROR(INDEX(Raw!$S$3:$S$502,MATCH(AC11,Raw!$R$3:$R$502,0)),"")</f>
        <v>0</v>
      </c>
      <c r="AC11" s="34" t="str">
        <f t="array" aca="1" ref="AC11" ca="1">IFERROR(INDEX(Raw!$R$3:$R$502,MATCH(IFERROR(INDEX(MATCH(AA11,E$2:E$501,0),$A$2:$A$501),""),Raw!$Q$3:$Q$502,0)),"")</f>
        <v>Austin Prep</v>
      </c>
      <c r="AD11" s="38">
        <f t="array" aca="1" ref="AD11" ca="1">IF(AE11="","",(IF(ROUND(AE11,1)=ROUND(AE10,1),AD10,AD10+1)))</f>
        <v>10</v>
      </c>
      <c r="AE11" s="36">
        <f t="array" aca="1" ref="AE11" ca="1">IF(ROUND(LARGE(F:F,$A11),2)=0,"",LARGE(F:F,$A11))</f>
        <v>2159.9999985999998</v>
      </c>
      <c r="AF11" s="33">
        <f ca="1">IFERROR(INDEX(Raw!$S$3:$S$502,MATCH(AG11,Raw!$R$3:$R$502,0)),"")</f>
        <v>0</v>
      </c>
      <c r="AG11" s="34" t="str">
        <f t="array" aca="1" ref="AG11" ca="1">IFERROR(INDEX(Raw!$R$3:$R$502,MATCH(IFERROR(INDEX(MATCH(AE11,F$2:F$501,0),$A$2:$A$501),""),Raw!$Q$3:$Q$502,0)),"")</f>
        <v>Silver Lake</v>
      </c>
      <c r="AH11" s="38">
        <f t="array" aca="1" ref="AH11" ca="1">IF(AI11="","",(IF(ROUND(AI11,1)=ROUND(AI10,1),AH10,AH10+1)))</f>
        <v>10</v>
      </c>
      <c r="AI11" s="36">
        <f t="array" aca="1" ref="AI11" ca="1">IF(ROUND(LARGE(G:G,$A11),2)=0,"",LARGE(G:G,$A11))</f>
        <v>1679.9999989</v>
      </c>
      <c r="AJ11" s="33">
        <f ca="1">IFERROR(INDEX(Raw!$S$3:$S$502,MATCH(AK11,Raw!$R$3:$R$502,0)),"")</f>
        <v>0</v>
      </c>
      <c r="AK11" s="34" t="str">
        <f t="array" aca="1" ref="AK11" ca="1">IFERROR(INDEX(Raw!$R$3:$R$502,MATCH(IFERROR(INDEX(MATCH(AI11,G$2:G$501,0),$A$2:$A$501),""),Raw!$Q$3:$Q$502,0)),"")</f>
        <v>Milford</v>
      </c>
      <c r="AL11" s="38">
        <f t="array" aca="1" ref="AL11" ca="1">IF(AM11="","",(IF(ROUND(AM11,1)=ROUND(AM10,1),AL10,AL10+1)))</f>
        <v>9</v>
      </c>
      <c r="AM11" s="36">
        <f t="shared" ca="1" si="8"/>
        <v>2159.9999987000001</v>
      </c>
      <c r="AN11" s="33">
        <f ca="1">IFERROR(INDEX(Raw!$S$3:$S$502,MATCH(AO11,Raw!$R$3:$R$502,0)),"")</f>
        <v>0</v>
      </c>
      <c r="AO11" s="34" t="str">
        <f t="array" aca="1" ref="AO11" ca="1">IFERROR(INDEX(Raw!$R$3:$R$502,MATCH(IFERROR(INDEX(MATCH(AM11,H$2:H$501,0),$A$2:$A$501),""),Raw!$Q$3:$Q$502,0)),"")</f>
        <v>Austin Prep</v>
      </c>
      <c r="AP11" s="37">
        <f t="array" aca="1" ref="AP11" ca="1">IF(AQ11="","",(IF(ROUND(AQ11,1)=ROUND(AQ10,1),AP10,AP10+1)))</f>
        <v>10</v>
      </c>
      <c r="AQ11" s="33">
        <f t="shared" ca="1" si="9"/>
        <v>2732.9999990000001</v>
      </c>
      <c r="AR11" s="48">
        <f t="array" aca="1" ref="AR11" ca="1">IFERROR(INDEX(Raw!$S$3:$S$502,MATCH(AS11,Raw!$R$3:$R$502,0)),"")</f>
        <v>0</v>
      </c>
      <c r="AS11" s="34" t="str">
        <f t="array" aca="1" ref="AS11" ca="1">IFERROR(INDEX(Raw!$R$3:$R$502,MATCH(IFERROR(INDEX(MATCH(AQ11,I$2:I$501,0),$A$2:$A$501),""),Raw!$Q$3:$Q$502,0)),"")</f>
        <v>Pittsfield</v>
      </c>
      <c r="AT11" s="37">
        <f t="array" aca="1" ref="AT11" ca="1">IF(AU11="","",(IF(ROUND(AU11,1)=ROUND(AU10,1),AT10,AT10+1)))</f>
        <v>10</v>
      </c>
      <c r="AU11" s="33">
        <f t="shared" ca="1" si="10"/>
        <v>3709.9999993000001</v>
      </c>
      <c r="AV11" s="48">
        <f t="array" aca="1" ref="AV11" ca="1">IFERROR(INDEX(Raw!$S$3:$S$502,MATCH(AW11,Raw!$R$3:$R$502,0)),"")</f>
        <v>0</v>
      </c>
      <c r="AW11" s="34" t="str">
        <f t="array" aca="1" ref="AW11" ca="1">IFERROR(INDEX(Raw!$R$3:$R$502,MATCH(IFERROR(INDEX(MATCH(AU11,J$2:J$501,0),$A$2:$A$501),""),Raw!$Q$3:$Q$502,0)),"")</f>
        <v>Sharon</v>
      </c>
      <c r="AX11" s="37">
        <f t="array" aca="1" ref="AX11" ca="1">IF(AY11="","",(IF(ROUND(AY11,1)=ROUND(AY10,1),AX10,AX10+1)))</f>
        <v>9</v>
      </c>
      <c r="AY11" s="33">
        <f t="shared" ca="1" si="11"/>
        <v>4133.2999994000002</v>
      </c>
      <c r="AZ11" s="48">
        <f t="array" aca="1" ref="AZ11" ca="1">IFERROR(INDEX(Raw!$S$3:$S$502,MATCH(BA11,Raw!$R$3:$R$502,0)),"")</f>
        <v>0</v>
      </c>
      <c r="BA11" s="34" t="str">
        <f t="array" aca="1" ref="BA11" ca="1">IFERROR(INDEX(Raw!$R$3:$R$502,MATCH(IFERROR(INDEX(MATCH(AY11,K$2:K$501,0),$A$2:$A$501),""),Raw!$Q$3:$Q$502,0)),"")</f>
        <v>Franklin</v>
      </c>
      <c r="BB11" s="37">
        <f t="array" aca="1" ref="BB11" ca="1">IF(BC11="","",(IF(ROUND(BC11,1)=ROUND(BC10,1),BB10,BB10+1)))</f>
        <v>10</v>
      </c>
      <c r="BC11" s="33">
        <f t="shared" ca="1" si="12"/>
        <v>14045.599992999998</v>
      </c>
      <c r="BD11" s="48">
        <f t="array" aca="1" ref="BD11" ca="1">IFERROR(INDEX(Raw!$S$3:$S$502,MATCH(BE11,Raw!$R$3:$R$502,0)),"")</f>
        <v>0</v>
      </c>
      <c r="BE11" s="34" t="str">
        <f t="array" aca="1" ref="BE11" ca="1">IFERROR(INDEX(Raw!$R$3:$R$502,MATCH(IFERROR(INDEX(MATCH(BC11,L$2:L$501,0),$A$2:$A$501),""),Raw!$Q$3:$Q$502,0)),"")</f>
        <v>Pittsfield</v>
      </c>
      <c r="BF11" s="37">
        <f t="array" aca="1" ref="BF11" ca="1">IF(BG11="","",(IF(ROUND(BG11,1)=ROUND(BG10,1),BF10,BF10+1)))</f>
        <v>10</v>
      </c>
      <c r="BG11" s="33">
        <f t="shared" ca="1" si="13"/>
        <v>11278.2999967</v>
      </c>
      <c r="BH11" s="48">
        <f t="array" aca="1" ref="BH11" ca="1">IFERROR(INDEX(Raw!$S$3:$S$502,MATCH(BI11,Raw!$R$3:$R$502,0)),"")</f>
        <v>0</v>
      </c>
      <c r="BI11" s="34" t="str">
        <f t="array" aca="1" ref="BI11" ca="1">IFERROR(INDEX(Raw!$R$3:$R$502,MATCH(IFERROR(INDEX(MATCH(BG11,M$2:M$501,0),$A$2:$A$501),""),Raw!$Q$3:$Q$502,0)),"")</f>
        <v>Milford</v>
      </c>
      <c r="BJ11" s="37">
        <f t="array" aca="1" ref="BJ11" ca="1">IF(BK11="","",(IF(ROUND(BK11,1)=ROUND(BK10,1),BJ10,BJ10+1)))</f>
        <v>10</v>
      </c>
      <c r="BK11" s="33">
        <f ca="1">IFERROR(LARGE(Raw!P:P,ROW()-1),"")</f>
        <v>25478.299542000022</v>
      </c>
      <c r="BL11" s="48">
        <f t="array" aca="1" ref="BL11" ca="1">IFERROR(INDEX(Raw!$S$3:$S$502,MATCH(BM11,Raw!$R$3:$R$502,0)),"")</f>
        <v>0</v>
      </c>
      <c r="BM11" s="34" t="str">
        <f ca="1">IF(BK11="","",INDEX(Raw!A:A,MATCH(BK11,Raw!P:P,0)))</f>
        <v>Milford</v>
      </c>
    </row>
    <row r="12" spans="1:65" x14ac:dyDescent="0.3">
      <c r="A12" s="28">
        <v>11</v>
      </c>
      <c r="B12" s="52">
        <f ca="1">IFERROR(INDEX(Raw!E:E,MATCH($A12&amp;"H1",Raw!$AG:$AG,0)),0)+IFERROR(INDEX(Raw!E:E,MATCH($A12&amp;"H2",Raw!$AG:$AG,0)),0)+IFERROR(INDEX(Raw!E:E,MATCH($A12&amp;"S1",Raw!$AG:$AG,0)),0)+IFERROR(INDEX(Raw!E:E,MATCH($A12&amp;"S2",Raw!$AG:$AG,0)),0)+IFERROR(INDEX(Raw!E:E,MATCH($A12&amp;"V1",Raw!$AG:$AG,0)),0)+IFERROR(INDEX(Raw!E:E,MATCH($A12&amp;"V2",Raw!$AG:$AG,0)),0)-0.0000001*ROW()</f>
        <v>2371.2999988000001</v>
      </c>
      <c r="C12" s="52">
        <f ca="1">IFERROR(INDEX(Raw!F:F,MATCH($A12&amp;"H1",Raw!$AG:$AG,0)),0)+IFERROR(INDEX(Raw!F:F,MATCH($A12&amp;"H2",Raw!$AG:$AG,0)),0)+IFERROR(INDEX(Raw!F:F,MATCH($A12&amp;"S1",Raw!$AG:$AG,0)),0)+IFERROR(INDEX(Raw!F:F,MATCH($A12&amp;"S2",Raw!$AG:$AG,0)),0)+IFERROR(INDEX(Raw!F:F,MATCH($A12&amp;"V1",Raw!$AG:$AG,0)),0)+IFERROR(INDEX(Raw!F:F,MATCH($A12&amp;"V2",Raw!$AG:$AG,0)),0)-0.0000001*ROW()</f>
        <v>1499.9999988</v>
      </c>
      <c r="D12" s="52">
        <f ca="1">IFERROR(INDEX(Raw!G:G,MATCH($A12&amp;"H1",Raw!$AG:$AG,0)),0)+IFERROR(INDEX(Raw!G:G,MATCH($A12&amp;"H2",Raw!$AG:$AG,0)),0)+IFERROR(INDEX(Raw!G:G,MATCH($A12&amp;"S1",Raw!$AG:$AG,0)),0)+IFERROR(INDEX(Raw!G:G,MATCH($A12&amp;"S2",Raw!$AG:$AG,0)),0)+IFERROR(INDEX(Raw!G:G,MATCH($A12&amp;"V1",Raw!$AG:$AG,0)),0)+IFERROR(INDEX(Raw!G:G,MATCH($A12&amp;"V2",Raw!$AG:$AG,0)),0)-0.0000001*ROW()</f>
        <v>2119.9999988</v>
      </c>
      <c r="E12" s="52">
        <f ca="1">IFERROR(INDEX(Raw!H:H,MATCH($A12&amp;"H1",Raw!$AG:$AG,0)),0)+IFERROR(INDEX(Raw!H:H,MATCH($A12&amp;"H2",Raw!$AG:$AG,0)),0)+IFERROR(INDEX(Raw!H:H,MATCH($A12&amp;"S1",Raw!$AG:$AG,0)),0)+IFERROR(INDEX(Raw!H:H,MATCH($A12&amp;"S2",Raw!$AG:$AG,0)),0)+IFERROR(INDEX(Raw!H:H,MATCH($A12&amp;"V1",Raw!$AG:$AG,0)),0)+IFERROR(INDEX(Raw!H:H,MATCH($A12&amp;"V2",Raw!$AG:$AG,0)),0)-0.0000001*ROW()</f>
        <v>1739.9999988</v>
      </c>
      <c r="F12" s="52">
        <f ca="1">IFERROR(INDEX(Raw!I:I,MATCH($A12&amp;"H1",Raw!$AG:$AG,0)),0)+IFERROR(INDEX(Raw!I:I,MATCH($A12&amp;"H2",Raw!$AG:$AG,0)),0)+IFERROR(INDEX(Raw!I:I,MATCH($A12&amp;"S1",Raw!$AG:$AG,0)),0)+IFERROR(INDEX(Raw!I:I,MATCH($A12&amp;"S2",Raw!$AG:$AG,0)),0)+IFERROR(INDEX(Raw!I:I,MATCH($A12&amp;"V1",Raw!$AG:$AG,0)),0)+IFERROR(INDEX(Raw!I:I,MATCH($A12&amp;"V2",Raw!$AG:$AG,0)),0)-0.0000001*ROW()</f>
        <v>2319.9999988</v>
      </c>
      <c r="G12" s="52">
        <f ca="1">IFERROR(INDEX(Raw!J:J,MATCH($A12&amp;"H1",Raw!$AG:$AG,0)),0)+IFERROR(INDEX(Raw!J:J,MATCH($A12&amp;"H2",Raw!$AG:$AG,0)),0)+IFERROR(INDEX(Raw!J:J,MATCH($A12&amp;"S1",Raw!$AG:$AG,0)),0)+IFERROR(INDEX(Raw!J:J,MATCH($A12&amp;"S2",Raw!$AG:$AG,0)),0)+IFERROR(INDEX(Raw!J:J,MATCH($A12&amp;"V1",Raw!$AG:$AG,0)),0)+IFERROR(INDEX(Raw!J:J,MATCH($A12&amp;"V2",Raw!$AG:$AG,0)),0)-0.0000001*ROW()</f>
        <v>1419.9999988</v>
      </c>
      <c r="H12" s="52">
        <f ca="1">IFERROR(INDEX(Raw!K:K,MATCH($A12&amp;"H1",Raw!$AG:$AG,0)),0)+IFERROR(INDEX(Raw!K:K,MATCH($A12&amp;"H2",Raw!$AG:$AG,0)),0)+IFERROR(INDEX(Raw!K:K,MATCH($A12&amp;"S1",Raw!$AG:$AG,0)),0)+IFERROR(INDEX(Raw!K:K,MATCH($A12&amp;"S2",Raw!$AG:$AG,0)),0)+IFERROR(INDEX(Raw!K:K,MATCH($A12&amp;"V1",Raw!$AG:$AG,0)),0)+IFERROR(INDEX(Raw!K:K,MATCH($A12&amp;"V2",Raw!$AG:$AG,0)),0)-0.0000001*ROW()</f>
        <v>1839.9999988</v>
      </c>
      <c r="I12" s="52">
        <f ca="1">IFERROR(INDEX(Raw!L:L,MATCH($A12&amp;"H1",Raw!$AG:$AG,0)),0)+IFERROR(INDEX(Raw!L:L,MATCH($A12&amp;"H2",Raw!$AG:$AG,0)),0)+IFERROR(INDEX(Raw!L:L,MATCH($A12&amp;"S1",Raw!$AG:$AG,0)),0)+IFERROR(INDEX(Raw!L:L,MATCH($A12&amp;"S2",Raw!$AG:$AG,0)),0)+IFERROR(INDEX(Raw!L:L,MATCH($A12&amp;"V1",Raw!$AG:$AG,0)),0)+IFERROR(INDEX(Raw!L:L,MATCH($A12&amp;"V2",Raw!$AG:$AG,0)),0)-0.0000001*ROW()</f>
        <v>3178.9999988</v>
      </c>
      <c r="J12" s="52">
        <f ca="1">IFERROR(INDEX(Raw!M:M,MATCH($A12&amp;"H1",Raw!$AG:$AG,0)),0)+IFERROR(INDEX(Raw!M:M,MATCH($A12&amp;"H2",Raw!$AG:$AG,0)),0)+IFERROR(INDEX(Raw!M:M,MATCH($A12&amp;"S1",Raw!$AG:$AG,0)),0)+IFERROR(INDEX(Raw!M:M,MATCH($A12&amp;"S2",Raw!$AG:$AG,0)),0)+IFERROR(INDEX(Raw!M:M,MATCH($A12&amp;"V1",Raw!$AG:$AG,0)),0)+IFERROR(INDEX(Raw!M:M,MATCH($A12&amp;"V2",Raw!$AG:$AG,0)),0)-0.0000001*ROW()</f>
        <v>3234.9999988</v>
      </c>
      <c r="K12" s="52">
        <f ca="1">IFERROR(INDEX(Raw!N:N,MATCH($A12&amp;"H1",Raw!$AG:$AG,0)),0)+IFERROR(INDEX(Raw!N:N,MATCH($A12&amp;"H2",Raw!$AG:$AG,0)),0)+IFERROR(INDEX(Raw!N:N,MATCH($A12&amp;"S1",Raw!$AG:$AG,0)),0)+IFERROR(INDEX(Raw!N:N,MATCH($A12&amp;"S2",Raw!$AG:$AG,0)),0)+IFERROR(INDEX(Raw!N:N,MATCH($A12&amp;"V1",Raw!$AG:$AG,0)),0)+IFERROR(INDEX(Raw!N:N,MATCH($A12&amp;"V2",Raw!$AG:$AG,0)),0)-0.0000001*ROW()</f>
        <v>3754.9999988</v>
      </c>
      <c r="L12" s="14">
        <f t="shared" ca="1" si="0"/>
        <v>13311.299991600001</v>
      </c>
      <c r="M12" s="14">
        <f t="shared" ca="1" si="1"/>
        <v>10168.9999964</v>
      </c>
      <c r="N12" s="37">
        <f t="array" aca="1" ref="N12" ca="1">IF(O12="","",(IF(ROUND(O12,1)=ROUND(O11,1),N11,N11+1)))</f>
        <v>11</v>
      </c>
      <c r="O12" s="33">
        <f t="array" aca="1" ref="O12" ca="1">IF(ROUND(LARGE(B:B,$A12),2)=0,"",LARGE(B:B,$A12))</f>
        <v>2342.7999992</v>
      </c>
      <c r="P12" s="33">
        <f t="array" aca="1" ref="P12" ca="1">IFERROR(INDEX(Raw!$S$3:$S$502,MATCH(Q12,Raw!$R$3:$R$502,0)),"")</f>
        <v>0</v>
      </c>
      <c r="Q12" s="34" t="str">
        <f t="array" aca="1" ref="Q12" ca="1">IFERROR(INDEX(Raw!$R$3:$R$502,MATCH(IFERROR(INDEX(MATCH(O12,B$2:B$501,0),$A$2:$A$501),""),Raw!$Q$3:$Q$502,0)),"")</f>
        <v>Natick</v>
      </c>
      <c r="R12" s="38">
        <f t="array" aca="1" ref="R12" ca="1">IF(S12="","",(IF(ROUND(S12,1)=ROUND(S11,1),R11,R11+1)))</f>
        <v>10</v>
      </c>
      <c r="S12" s="36">
        <f t="array" aca="1" ref="S12" ca="1">IF(ROUND(LARGE(C:C,$A12),2)=0,"",LARGE(C:C,$A12))</f>
        <v>1559.9999987000001</v>
      </c>
      <c r="T12" s="33">
        <f ca="1">IFERROR(INDEX(Raw!$S$3:$S$502,MATCH(U12,Raw!$R$3:$R$502,0)),"")</f>
        <v>0</v>
      </c>
      <c r="U12" s="34" t="str">
        <f t="array" aca="1" ref="U12" ca="1">IFERROR(INDEX(Raw!$R$3:$R$502,MATCH(IFERROR(INDEX(MATCH(S12,C$2:C$501,0),$A$2:$A$501),""),Raw!$Q$3:$Q$502,0)),"")</f>
        <v>Austin Prep</v>
      </c>
      <c r="V12" s="38">
        <f t="array" aca="1" ref="V12" ca="1">IF(W12="","",(IF(ROUND(W12,1)=ROUND(W11,1),V11,V11+1)))</f>
        <v>11</v>
      </c>
      <c r="W12" s="36">
        <f t="array" aca="1" ref="W12" ca="1">IF(ROUND(LARGE(D:D,$A12),2)=0,"",LARGE(D:D,$A12))</f>
        <v>2119.9999988</v>
      </c>
      <c r="X12" s="33">
        <f ca="1">IFERROR(INDEX(Raw!$S$3:$S$502,MATCH(Y12,Raw!$R$3:$R$502,0)),"")</f>
        <v>0</v>
      </c>
      <c r="Y12" s="34" t="str">
        <f t="array" aca="1" ref="Y12" ca="1">IFERROR(INDEX(Raw!$R$3:$R$502,MATCH(IFERROR(INDEX(MATCH(W12,D$2:D$501,0),$A$2:$A$501),""),Raw!$Q$3:$Q$502,0)),"")</f>
        <v>SABIS International</v>
      </c>
      <c r="Z12" s="38">
        <f t="array" aca="1" ref="Z12" ca="1">IF(AA12="","",(IF(ROUND(AA12,1)=ROUND(AA11,1),Z11,Z11+1)))</f>
        <v>11</v>
      </c>
      <c r="AA12" s="36">
        <f t="array" aca="1" ref="AA12" ca="1">IF(ROUND(LARGE(E:E,$A12),2)=0,"",LARGE(E:E,$A12))</f>
        <v>1919.9999984000001</v>
      </c>
      <c r="AB12" s="33">
        <f ca="1">IFERROR(INDEX(Raw!$S$3:$S$502,MATCH(AC12,Raw!$R$3:$R$502,0)),"")</f>
        <v>0</v>
      </c>
      <c r="AC12" s="34" t="str">
        <f t="array" aca="1" ref="AC12" ca="1">IFERROR(INDEX(Raw!$R$3:$R$502,MATCH(IFERROR(INDEX(MATCH(AA12,E$2:E$501,0),$A$2:$A$501),""),Raw!$Q$3:$Q$502,0)),"")</f>
        <v>Shepherd Hill</v>
      </c>
      <c r="AD12" s="38">
        <f t="array" aca="1" ref="AD12" ca="1">IF(AE12="","",(IF(ROUND(AE12,1)=ROUND(AE11,1),AD11,AD11+1)))</f>
        <v>11</v>
      </c>
      <c r="AE12" s="36">
        <f t="array" aca="1" ref="AE12" ca="1">IF(ROUND(LARGE(F:F,$A12),2)=0,"",LARGE(F:F,$A12))</f>
        <v>2139.9999988999998</v>
      </c>
      <c r="AF12" s="33">
        <f ca="1">IFERROR(INDEX(Raw!$S$3:$S$502,MATCH(AG12,Raw!$R$3:$R$502,0)),"")</f>
        <v>0</v>
      </c>
      <c r="AG12" s="34" t="str">
        <f t="array" aca="1" ref="AG12" ca="1">IFERROR(INDEX(Raw!$R$3:$R$502,MATCH(IFERROR(INDEX(MATCH(AE12,F$2:F$501,0),$A$2:$A$501),""),Raw!$Q$3:$Q$502,0)),"")</f>
        <v>Milford</v>
      </c>
      <c r="AH12" s="38">
        <f t="array" aca="1" ref="AH12" ca="1">IF(AI12="","",(IF(ROUND(AI12,1)=ROUND(AI11,1),AH11,AH11+1)))</f>
        <v>11</v>
      </c>
      <c r="AI12" s="36">
        <f t="array" aca="1" ref="AI12" ca="1">IF(ROUND(LARGE(G:G,$A12),2)=0,"",LARGE(G:G,$A12))</f>
        <v>1559.9999983</v>
      </c>
      <c r="AJ12" s="33">
        <f ca="1">IFERROR(INDEX(Raw!$S$3:$S$502,MATCH(AK12,Raw!$R$3:$R$502,0)),"")</f>
        <v>0</v>
      </c>
      <c r="AK12" s="34" t="str">
        <f t="array" aca="1" ref="AK12" ca="1">IFERROR(INDEX(Raw!$R$3:$R$502,MATCH(IFERROR(INDEX(MATCH(AI12,G$2:G$501,0),$A$2:$A$501),""),Raw!$Q$3:$Q$502,0)),"")</f>
        <v>Wilmington</v>
      </c>
      <c r="AL12" s="38">
        <f t="array" aca="1" ref="AL12" ca="1">IF(AM12="","",(IF(ROUND(AM12,1)=ROUND(AM11,1),AL11,AL11+1)))</f>
        <v>10</v>
      </c>
      <c r="AM12" s="36">
        <f t="shared" ca="1" si="8"/>
        <v>2039.9999989</v>
      </c>
      <c r="AN12" s="33">
        <f ca="1">IFERROR(INDEX(Raw!$S$3:$S$502,MATCH(AO12,Raw!$R$3:$R$502,0)),"")</f>
        <v>0</v>
      </c>
      <c r="AO12" s="34" t="str">
        <f t="array" aca="1" ref="AO12" ca="1">IFERROR(INDEX(Raw!$R$3:$R$502,MATCH(IFERROR(INDEX(MATCH(AM12,H$2:H$501,0),$A$2:$A$501),""),Raw!$Q$3:$Q$502,0)),"")</f>
        <v>Milford</v>
      </c>
      <c r="AP12" s="37">
        <f t="array" aca="1" ref="AP12" ca="1">IF(AQ12="","",(IF(ROUND(AQ12,1)=ROUND(AQ11,1),AP11,AP11+1)))</f>
        <v>11</v>
      </c>
      <c r="AQ12" s="33">
        <f t="shared" ca="1" si="9"/>
        <v>2681.9999982999998</v>
      </c>
      <c r="AR12" s="48">
        <f t="array" aca="1" ref="AR12" ca="1">IFERROR(INDEX(Raw!$S$3:$S$502,MATCH(AS12,Raw!$R$3:$R$502,0)),"")</f>
        <v>0</v>
      </c>
      <c r="AS12" s="34" t="str">
        <f t="array" aca="1" ref="AS12" ca="1">IFERROR(INDEX(Raw!$R$3:$R$502,MATCH(IFERROR(INDEX(MATCH(AQ12,I$2:I$501,0),$A$2:$A$501),""),Raw!$Q$3:$Q$502,0)),"")</f>
        <v>Wilmington</v>
      </c>
      <c r="AT12" s="37">
        <f t="array" aca="1" ref="AT12" ca="1">IF(AU12="","",(IF(ROUND(AU12,1)=ROUND(AU11,1),AT11,AT11+1)))</f>
        <v>11</v>
      </c>
      <c r="AU12" s="33">
        <f t="shared" ca="1" si="10"/>
        <v>3549.9999987000001</v>
      </c>
      <c r="AV12" s="48">
        <f t="array" aca="1" ref="AV12" ca="1">IFERROR(INDEX(Raw!$S$3:$S$502,MATCH(AW12,Raw!$R$3:$R$502,0)),"")</f>
        <v>0</v>
      </c>
      <c r="AW12" s="34" t="str">
        <f t="array" aca="1" ref="AW12" ca="1">IFERROR(INDEX(Raw!$R$3:$R$502,MATCH(IFERROR(INDEX(MATCH(AU12,J$2:J$501,0),$A$2:$A$501),""),Raw!$Q$3:$Q$502,0)),"")</f>
        <v>Austin Prep</v>
      </c>
      <c r="AX12" s="37">
        <f t="array" aca="1" ref="AX12" ca="1">IF(AY12="","",(IF(ROUND(AY12,1)=ROUND(AY11,1),AX11,AX11+1)))</f>
        <v>10</v>
      </c>
      <c r="AY12" s="33">
        <f t="shared" ca="1" si="11"/>
        <v>4054.9999987000001</v>
      </c>
      <c r="AZ12" s="48">
        <f t="array" aca="1" ref="AZ12" ca="1">IFERROR(INDEX(Raw!$S$3:$S$502,MATCH(BA12,Raw!$R$3:$R$502,0)),"")</f>
        <v>0</v>
      </c>
      <c r="BA12" s="34" t="str">
        <f t="array" aca="1" ref="BA12" ca="1">IFERROR(INDEX(Raw!$R$3:$R$502,MATCH(IFERROR(INDEX(MATCH(AY12,K$2:K$501,0),$A$2:$A$501),""),Raw!$Q$3:$Q$502,0)),"")</f>
        <v>Austin Prep</v>
      </c>
      <c r="BB12" s="37">
        <f t="array" aca="1" ref="BB12" ca="1">IF(BC12="","",(IF(ROUND(BC12,1)=ROUND(BC11,1),BB11,BB11+1)))</f>
        <v>11</v>
      </c>
      <c r="BC12" s="33">
        <f t="shared" ca="1" si="12"/>
        <v>13311.299991600001</v>
      </c>
      <c r="BD12" s="48">
        <f t="array" aca="1" ref="BD12" ca="1">IFERROR(INDEX(Raw!$S$3:$S$502,MATCH(BE12,Raw!$R$3:$R$502,0)),"")</f>
        <v>0</v>
      </c>
      <c r="BE12" s="34" t="str">
        <f t="array" aca="1" ref="BE12" ca="1">IFERROR(INDEX(Raw!$R$3:$R$502,MATCH(IFERROR(INDEX(MATCH(BC12,L$2:L$501,0),$A$2:$A$501),""),Raw!$Q$3:$Q$502,0)),"")</f>
        <v>SABIS International</v>
      </c>
      <c r="BF12" s="37">
        <f t="array" aca="1" ref="BF12" ca="1">IF(BG12="","",(IF(ROUND(BG12,1)=ROUND(BG11,1),BF11,BF11+1)))</f>
        <v>11</v>
      </c>
      <c r="BG12" s="33">
        <f t="shared" ca="1" si="13"/>
        <v>10168.9999964</v>
      </c>
      <c r="BH12" s="48">
        <f t="array" aca="1" ref="BH12" ca="1">IFERROR(INDEX(Raw!$S$3:$S$502,MATCH(BI12,Raw!$R$3:$R$502,0)),"")</f>
        <v>0</v>
      </c>
      <c r="BI12" s="34" t="str">
        <f t="array" aca="1" ref="BI12" ca="1">IFERROR(INDEX(Raw!$R$3:$R$502,MATCH(IFERROR(INDEX(MATCH(BG12,M$2:M$501,0),$A$2:$A$501),""),Raw!$Q$3:$Q$502,0)),"")</f>
        <v>SABIS International</v>
      </c>
      <c r="BJ12" s="37">
        <f t="array" aca="1" ref="BJ12" ca="1">IF(BK12="","",(IF(ROUND(BK12,1)=ROUND(BK11,1),BJ11,BJ11+1)))</f>
        <v>11</v>
      </c>
      <c r="BK12" s="33">
        <f ca="1">IFERROR(LARGE(Raw!P:P,ROW()-1),"")</f>
        <v>23480.299490999983</v>
      </c>
      <c r="BL12" s="48">
        <f t="array" aca="1" ref="BL12" ca="1">IFERROR(INDEX(Raw!$S$3:$S$502,MATCH(BM12,Raw!$R$3:$R$502,0)),"")</f>
        <v>0</v>
      </c>
      <c r="BM12" s="34" t="str">
        <f ca="1">IF(BK12="","",INDEX(Raw!A:A,MATCH(BK12,Raw!P:P,0)))</f>
        <v>SABIS International</v>
      </c>
    </row>
    <row r="13" spans="1:65" x14ac:dyDescent="0.3">
      <c r="A13" s="28">
        <v>12</v>
      </c>
      <c r="B13" s="52">
        <f ca="1">IFERROR(INDEX(Raw!E:E,MATCH($A13&amp;"H1",Raw!$AG:$AG,0)),0)+IFERROR(INDEX(Raw!E:E,MATCH($A13&amp;"H2",Raw!$AG:$AG,0)),0)+IFERROR(INDEX(Raw!E:E,MATCH($A13&amp;"S1",Raw!$AG:$AG,0)),0)+IFERROR(INDEX(Raw!E:E,MATCH($A13&amp;"S2",Raw!$AG:$AG,0)),0)+IFERROR(INDEX(Raw!E:E,MATCH($A13&amp;"V1",Raw!$AG:$AG,0)),0)+IFERROR(INDEX(Raw!E:E,MATCH($A13&amp;"V2",Raw!$AG:$AG,0)),0)-0.0000001*ROW()</f>
        <v>2057.0999987</v>
      </c>
      <c r="C13" s="52">
        <f ca="1">IFERROR(INDEX(Raw!F:F,MATCH($A13&amp;"H1",Raw!$AG:$AG,0)),0)+IFERROR(INDEX(Raw!F:F,MATCH($A13&amp;"H2",Raw!$AG:$AG,0)),0)+IFERROR(INDEX(Raw!F:F,MATCH($A13&amp;"S1",Raw!$AG:$AG,0)),0)+IFERROR(INDEX(Raw!F:F,MATCH($A13&amp;"S2",Raw!$AG:$AG,0)),0)+IFERROR(INDEX(Raw!F:F,MATCH($A13&amp;"V1",Raw!$AG:$AG,0)),0)+IFERROR(INDEX(Raw!F:F,MATCH($A13&amp;"V2",Raw!$AG:$AG,0)),0)-0.0000001*ROW()</f>
        <v>1559.9999987000001</v>
      </c>
      <c r="D13" s="52">
        <f ca="1">IFERROR(INDEX(Raw!G:G,MATCH($A13&amp;"H1",Raw!$AG:$AG,0)),0)+IFERROR(INDEX(Raw!G:G,MATCH($A13&amp;"H2",Raw!$AG:$AG,0)),0)+IFERROR(INDEX(Raw!G:G,MATCH($A13&amp;"S1",Raw!$AG:$AG,0)),0)+IFERROR(INDEX(Raw!G:G,MATCH($A13&amp;"S2",Raw!$AG:$AG,0)),0)+IFERROR(INDEX(Raw!G:G,MATCH($A13&amp;"V1",Raw!$AG:$AG,0)),0)+IFERROR(INDEX(Raw!G:G,MATCH($A13&amp;"V2",Raw!$AG:$AG,0)),0)-0.0000001*ROW()</f>
        <v>2259.9999987000001</v>
      </c>
      <c r="E13" s="52">
        <f ca="1">IFERROR(INDEX(Raw!H:H,MATCH($A13&amp;"H1",Raw!$AG:$AG,0)),0)+IFERROR(INDEX(Raw!H:H,MATCH($A13&amp;"H2",Raw!$AG:$AG,0)),0)+IFERROR(INDEX(Raw!H:H,MATCH($A13&amp;"S1",Raw!$AG:$AG,0)),0)+IFERROR(INDEX(Raw!H:H,MATCH($A13&amp;"S2",Raw!$AG:$AG,0)),0)+IFERROR(INDEX(Raw!H:H,MATCH($A13&amp;"V1",Raw!$AG:$AG,0)),0)+IFERROR(INDEX(Raw!H:H,MATCH($A13&amp;"V2",Raw!$AG:$AG,0)),0)-0.0000001*ROW()</f>
        <v>1959.9999987000001</v>
      </c>
      <c r="F13" s="52">
        <f ca="1">IFERROR(INDEX(Raw!I:I,MATCH($A13&amp;"H1",Raw!$AG:$AG,0)),0)+IFERROR(INDEX(Raw!I:I,MATCH($A13&amp;"H2",Raw!$AG:$AG,0)),0)+IFERROR(INDEX(Raw!I:I,MATCH($A13&amp;"S1",Raw!$AG:$AG,0)),0)+IFERROR(INDEX(Raw!I:I,MATCH($A13&amp;"S2",Raw!$AG:$AG,0)),0)+IFERROR(INDEX(Raw!I:I,MATCH($A13&amp;"V1",Raw!$AG:$AG,0)),0)+IFERROR(INDEX(Raw!I:I,MATCH($A13&amp;"V2",Raw!$AG:$AG,0)),0)-0.0000001*ROW()</f>
        <v>1779.9999987000001</v>
      </c>
      <c r="G13" s="52">
        <f ca="1">IFERROR(INDEX(Raw!J:J,MATCH($A13&amp;"H1",Raw!$AG:$AG,0)),0)+IFERROR(INDEX(Raw!J:J,MATCH($A13&amp;"H2",Raw!$AG:$AG,0)),0)+IFERROR(INDEX(Raw!J:J,MATCH($A13&amp;"S1",Raw!$AG:$AG,0)),0)+IFERROR(INDEX(Raw!J:J,MATCH($A13&amp;"S2",Raw!$AG:$AG,0)),0)+IFERROR(INDEX(Raw!J:J,MATCH($A13&amp;"V1",Raw!$AG:$AG,0)),0)+IFERROR(INDEX(Raw!J:J,MATCH($A13&amp;"V2",Raw!$AG:$AG,0)),0)-0.0000001*ROW()</f>
        <v>1499.9999987000001</v>
      </c>
      <c r="H13" s="52">
        <f ca="1">IFERROR(INDEX(Raw!K:K,MATCH($A13&amp;"H1",Raw!$AG:$AG,0)),0)+IFERROR(INDEX(Raw!K:K,MATCH($A13&amp;"H2",Raw!$AG:$AG,0)),0)+IFERROR(INDEX(Raw!K:K,MATCH($A13&amp;"S1",Raw!$AG:$AG,0)),0)+IFERROR(INDEX(Raw!K:K,MATCH($A13&amp;"S2",Raw!$AG:$AG,0)),0)+IFERROR(INDEX(Raw!K:K,MATCH($A13&amp;"V1",Raw!$AG:$AG,0)),0)+IFERROR(INDEX(Raw!K:K,MATCH($A13&amp;"V2",Raw!$AG:$AG,0)),0)-0.0000001*ROW()</f>
        <v>2159.9999987000001</v>
      </c>
      <c r="I13" s="52">
        <f ca="1">IFERROR(INDEX(Raw!L:L,MATCH($A13&amp;"H1",Raw!$AG:$AG,0)),0)+IFERROR(INDEX(Raw!L:L,MATCH($A13&amp;"H2",Raw!$AG:$AG,0)),0)+IFERROR(INDEX(Raw!L:L,MATCH($A13&amp;"S1",Raw!$AG:$AG,0)),0)+IFERROR(INDEX(Raw!L:L,MATCH($A13&amp;"S2",Raw!$AG:$AG,0)),0)+IFERROR(INDEX(Raw!L:L,MATCH($A13&amp;"V1",Raw!$AG:$AG,0)),0)+IFERROR(INDEX(Raw!L:L,MATCH($A13&amp;"V2",Raw!$AG:$AG,0)),0)-0.0000001*ROW()</f>
        <v>1384.9999987000001</v>
      </c>
      <c r="J13" s="52">
        <f ca="1">IFERROR(INDEX(Raw!M:M,MATCH($A13&amp;"H1",Raw!$AG:$AG,0)),0)+IFERROR(INDEX(Raw!M:M,MATCH($A13&amp;"H2",Raw!$AG:$AG,0)),0)+IFERROR(INDEX(Raw!M:M,MATCH($A13&amp;"S1",Raw!$AG:$AG,0)),0)+IFERROR(INDEX(Raw!M:M,MATCH($A13&amp;"S2",Raw!$AG:$AG,0)),0)+IFERROR(INDEX(Raw!M:M,MATCH($A13&amp;"V1",Raw!$AG:$AG,0)),0)+IFERROR(INDEX(Raw!M:M,MATCH($A13&amp;"V2",Raw!$AG:$AG,0)),0)-0.0000001*ROW()</f>
        <v>3549.9999987000001</v>
      </c>
      <c r="K13" s="52">
        <f ca="1">IFERROR(INDEX(Raw!N:N,MATCH($A13&amp;"H1",Raw!$AG:$AG,0)),0)+IFERROR(INDEX(Raw!N:N,MATCH($A13&amp;"H2",Raw!$AG:$AG,0)),0)+IFERROR(INDEX(Raw!N:N,MATCH($A13&amp;"S1",Raw!$AG:$AG,0)),0)+IFERROR(INDEX(Raw!N:N,MATCH($A13&amp;"S2",Raw!$AG:$AG,0)),0)+IFERROR(INDEX(Raw!N:N,MATCH($A13&amp;"V1",Raw!$AG:$AG,0)),0)+IFERROR(INDEX(Raw!N:N,MATCH($A13&amp;"V2",Raw!$AG:$AG,0)),0)-0.0000001*ROW()</f>
        <v>4054.9999987000001</v>
      </c>
      <c r="L13" s="14">
        <f t="shared" ca="1" si="0"/>
        <v>13277.099990900002</v>
      </c>
      <c r="M13" s="14">
        <f t="shared" ca="1" si="1"/>
        <v>8989.9999960999994</v>
      </c>
      <c r="N13" s="37">
        <f t="array" aca="1" ref="N13" ca="1">IF(O13="","",(IF(ROUND(O13,1)=ROUND(O12,1),N12,N12+1)))</f>
        <v>12</v>
      </c>
      <c r="O13" s="33">
        <f t="array" aca="1" ref="O13" ca="1">IF(ROUND(LARGE(B:B,$A13),2)=0,"",LARGE(B:B,$A13))</f>
        <v>2285.599999</v>
      </c>
      <c r="P13" s="33">
        <f t="array" aca="1" ref="P13" ca="1">IFERROR(INDEX(Raw!$S$3:$S$502,MATCH(Q13,Raw!$R$3:$R$502,0)),"")</f>
        <v>0</v>
      </c>
      <c r="Q13" s="34" t="str">
        <f t="array" aca="1" ref="Q13" ca="1">IFERROR(INDEX(Raw!$R$3:$R$502,MATCH(IFERROR(INDEX(MATCH(O13,B$2:B$501,0),$A$2:$A$501),""),Raw!$Q$3:$Q$502,0)),"")</f>
        <v>Pittsfield</v>
      </c>
      <c r="R13" s="38">
        <f t="array" aca="1" ref="R13" ca="1">IF(S13="","",(IF(ROUND(S13,1)=ROUND(S12,1),R12,R12+1)))</f>
        <v>11</v>
      </c>
      <c r="S13" s="36">
        <f t="array" aca="1" ref="S13" ca="1">IF(ROUND(LARGE(C:C,$A13),2)=0,"",LARGE(C:C,$A13))</f>
        <v>1499.9999988</v>
      </c>
      <c r="T13" s="33">
        <f ca="1">IFERROR(INDEX(Raw!$S$3:$S$502,MATCH(U13,Raw!$R$3:$R$502,0)),"")</f>
        <v>0</v>
      </c>
      <c r="U13" s="34" t="str">
        <f t="array" aca="1" ref="U13" ca="1">IFERROR(INDEX(Raw!$R$3:$R$502,MATCH(IFERROR(INDEX(MATCH(S13,C$2:C$501,0),$A$2:$A$501),""),Raw!$Q$3:$Q$502,0)),"")</f>
        <v>SABIS International</v>
      </c>
      <c r="V13" s="38">
        <f t="array" aca="1" ref="V13" ca="1">IF(W13="","",(IF(ROUND(W13,1)=ROUND(W12,1),V12,V12+1)))</f>
        <v>12</v>
      </c>
      <c r="W13" s="36">
        <f t="array" aca="1" ref="W13" ca="1">IF(ROUND(LARGE(D:D,$A13),2)=0,"",LARGE(D:D,$A13))</f>
        <v>2019.9999989</v>
      </c>
      <c r="X13" s="33">
        <f ca="1">IFERROR(INDEX(Raw!$S$3:$S$502,MATCH(Y13,Raw!$R$3:$R$502,0)),"")</f>
        <v>0</v>
      </c>
      <c r="Y13" s="34" t="str">
        <f t="array" aca="1" ref="Y13" ca="1">IFERROR(INDEX(Raw!$R$3:$R$502,MATCH(IFERROR(INDEX(MATCH(W13,D$2:D$501,0),$A$2:$A$501),""),Raw!$Q$3:$Q$502,0)),"")</f>
        <v>Milford</v>
      </c>
      <c r="Z13" s="38">
        <f t="array" aca="1" ref="Z13" ca="1">IF(AA13="","",(IF(ROUND(AA13,1)=ROUND(AA12,1),Z12,Z12+1)))</f>
        <v>12</v>
      </c>
      <c r="AA13" s="36">
        <f t="array" aca="1" ref="AA13" ca="1">IF(ROUND(LARGE(E:E,$A13),2)=0,"",LARGE(E:E,$A13))</f>
        <v>1859.9999986</v>
      </c>
      <c r="AB13" s="33">
        <f ca="1">IFERROR(INDEX(Raw!$S$3:$S$502,MATCH(AC13,Raw!$R$3:$R$502,0)),"")</f>
        <v>0</v>
      </c>
      <c r="AC13" s="34" t="str">
        <f t="array" aca="1" ref="AC13" ca="1">IFERROR(INDEX(Raw!$R$3:$R$502,MATCH(IFERROR(INDEX(MATCH(AA13,E$2:E$501,0),$A$2:$A$501),""),Raw!$Q$3:$Q$502,0)),"")</f>
        <v>Silver Lake</v>
      </c>
      <c r="AD13" s="38">
        <f t="array" aca="1" ref="AD13" ca="1">IF(AE13="","",(IF(ROUND(AE13,1)=ROUND(AE12,1),AD12,AD12+1)))</f>
        <v>12</v>
      </c>
      <c r="AE13" s="36">
        <f t="array" aca="1" ref="AE13" ca="1">IF(ROUND(LARGE(F:F,$A13),2)=0,"",LARGE(F:F,$A13))</f>
        <v>2119.9999990000001</v>
      </c>
      <c r="AF13" s="33">
        <f ca="1">IFERROR(INDEX(Raw!$S$3:$S$502,MATCH(AG13,Raw!$R$3:$R$502,0)),"")</f>
        <v>0</v>
      </c>
      <c r="AG13" s="34" t="str">
        <f t="array" aca="1" ref="AG13" ca="1">IFERROR(INDEX(Raw!$R$3:$R$502,MATCH(IFERROR(INDEX(MATCH(AE13,F$2:F$501,0),$A$2:$A$501),""),Raw!$Q$3:$Q$502,0)),"")</f>
        <v>Pittsfield</v>
      </c>
      <c r="AH13" s="38">
        <f t="array" aca="1" ref="AH13" ca="1">IF(AI13="","",(IF(ROUND(AI13,1)=ROUND(AI12,1),AH12,AH12+1)))</f>
        <v>12</v>
      </c>
      <c r="AI13" s="36">
        <f t="array" aca="1" ref="AI13" ca="1">IF(ROUND(LARGE(G:G,$A13),2)=0,"",LARGE(G:G,$A13))</f>
        <v>1499.9999987000001</v>
      </c>
      <c r="AJ13" s="33">
        <f ca="1">IFERROR(INDEX(Raw!$S$3:$S$502,MATCH(AK13,Raw!$R$3:$R$502,0)),"")</f>
        <v>0</v>
      </c>
      <c r="AK13" s="34" t="str">
        <f t="array" aca="1" ref="AK13" ca="1">IFERROR(INDEX(Raw!$R$3:$R$502,MATCH(IFERROR(INDEX(MATCH(AI13,G$2:G$501,0),$A$2:$A$501),""),Raw!$Q$3:$Q$502,0)),"")</f>
        <v>Austin Prep</v>
      </c>
      <c r="AL13" s="38">
        <f t="array" aca="1" ref="AL13" ca="1">IF(AM13="","",(IF(ROUND(AM13,1)=ROUND(AM12,1),AL12,AL12+1)))</f>
        <v>11</v>
      </c>
      <c r="AM13" s="36">
        <f t="shared" ca="1" si="8"/>
        <v>1959.9999981999999</v>
      </c>
      <c r="AN13" s="33">
        <f ca="1">IFERROR(INDEX(Raw!$S$3:$S$502,MATCH(AO13,Raw!$R$3:$R$502,0)),"")</f>
        <v>0</v>
      </c>
      <c r="AO13" s="34" t="str">
        <f t="array" aca="1" ref="AO13" ca="1">IFERROR(INDEX(Raw!$R$3:$R$502,MATCH(IFERROR(INDEX(MATCH(AM13,H$2:H$501,0),$A$2:$A$501),""),Raw!$Q$3:$Q$502,0)),"")</f>
        <v>Matignon</v>
      </c>
      <c r="AP13" s="37">
        <f t="array" aca="1" ref="AP13" ca="1">IF(AQ13="","",(IF(ROUND(AQ13,1)=ROUND(AQ12,1),AP12,AP12+1)))</f>
        <v>12</v>
      </c>
      <c r="AQ13" s="33">
        <f t="shared" ca="1" si="9"/>
        <v>2616.9999981999999</v>
      </c>
      <c r="AR13" s="48">
        <f t="array" aca="1" ref="AR13" ca="1">IFERROR(INDEX(Raw!$S$3:$S$502,MATCH(AS13,Raw!$R$3:$R$502,0)),"")</f>
        <v>0</v>
      </c>
      <c r="AS13" s="34" t="str">
        <f t="array" aca="1" ref="AS13" ca="1">IFERROR(INDEX(Raw!$R$3:$R$502,MATCH(IFERROR(INDEX(MATCH(AQ13,I$2:I$501,0),$A$2:$A$501),""),Raw!$Q$3:$Q$502,0)),"")</f>
        <v>Matignon</v>
      </c>
      <c r="AT13" s="37">
        <f t="array" aca="1" ref="AT13" ca="1">IF(AU13="","",(IF(ROUND(AU13,1)=ROUND(AU12,1),AT12,AT12+1)))</f>
        <v>12</v>
      </c>
      <c r="AU13" s="33">
        <f t="shared" ca="1" si="10"/>
        <v>3234.9999988</v>
      </c>
      <c r="AV13" s="48">
        <f t="array" aca="1" ref="AV13" ca="1">IFERROR(INDEX(Raw!$S$3:$S$502,MATCH(AW13,Raw!$R$3:$R$502,0)),"")</f>
        <v>0</v>
      </c>
      <c r="AW13" s="34" t="str">
        <f t="array" aca="1" ref="AW13" ca="1">IFERROR(INDEX(Raw!$R$3:$R$502,MATCH(IFERROR(INDEX(MATCH(AU13,J$2:J$501,0),$A$2:$A$501),""),Raw!$Q$3:$Q$502,0)),"")</f>
        <v>SABIS International</v>
      </c>
      <c r="AX13" s="37">
        <f t="array" aca="1" ref="AX13" ca="1">IF(AY13="","",(IF(ROUND(AY13,1)=ROUND(AY12,1),AX12,AX12+1)))</f>
        <v>11</v>
      </c>
      <c r="AY13" s="33">
        <f t="shared" ca="1" si="11"/>
        <v>3754.9999988</v>
      </c>
      <c r="AZ13" s="48">
        <f t="array" aca="1" ref="AZ13" ca="1">IFERROR(INDEX(Raw!$S$3:$S$502,MATCH(BA13,Raw!$R$3:$R$502,0)),"")</f>
        <v>0</v>
      </c>
      <c r="BA13" s="34" t="str">
        <f t="array" aca="1" ref="BA13" ca="1">IFERROR(INDEX(Raw!$R$3:$R$502,MATCH(IFERROR(INDEX(MATCH(AY13,K$2:K$501,0),$A$2:$A$501),""),Raw!$Q$3:$Q$502,0)),"")</f>
        <v>SABIS International</v>
      </c>
      <c r="BB13" s="37">
        <f t="array" aca="1" ref="BB13" ca="1">IF(BC13="","",(IF(ROUND(BC13,1)=ROUND(BC12,1),BB12,BB12+1)))</f>
        <v>12</v>
      </c>
      <c r="BC13" s="33">
        <f t="shared" ca="1" si="12"/>
        <v>13277.099990900002</v>
      </c>
      <c r="BD13" s="48">
        <f t="array" aca="1" ref="BD13" ca="1">IFERROR(INDEX(Raw!$S$3:$S$502,MATCH(BE13,Raw!$R$3:$R$502,0)),"")</f>
        <v>0</v>
      </c>
      <c r="BE13" s="34" t="str">
        <f t="array" aca="1" ref="BE13" ca="1">IFERROR(INDEX(Raw!$R$3:$R$502,MATCH(IFERROR(INDEX(MATCH(BC13,L$2:L$501,0),$A$2:$A$501),""),Raw!$Q$3:$Q$502,0)),"")</f>
        <v>Austin Prep</v>
      </c>
      <c r="BF13" s="37">
        <f t="array" aca="1" ref="BF13" ca="1">IF(BG13="","",(IF(ROUND(BG13,1)=ROUND(BG12,1),BF12,BF12+1)))</f>
        <v>12</v>
      </c>
      <c r="BG13" s="33">
        <f t="shared" ca="1" si="13"/>
        <v>8989.9999960999994</v>
      </c>
      <c r="BH13" s="48">
        <f t="array" aca="1" ref="BH13" ca="1">IFERROR(INDEX(Raw!$S$3:$S$502,MATCH(BI13,Raw!$R$3:$R$502,0)),"")</f>
        <v>0</v>
      </c>
      <c r="BI13" s="34" t="str">
        <f t="array" aca="1" ref="BI13" ca="1">IFERROR(INDEX(Raw!$R$3:$R$502,MATCH(IFERROR(INDEX(MATCH(BG13,M$2:M$501,0),$A$2:$A$501),""),Raw!$Q$3:$Q$502,0)),"")</f>
        <v>Austin Prep</v>
      </c>
      <c r="BJ13" s="37">
        <f t="array" aca="1" ref="BJ13" ca="1">IF(BK13="","",(IF(ROUND(BK13,1)=ROUND(BK12,1),BJ12,BJ12+1)))</f>
        <v>12</v>
      </c>
      <c r="BK13" s="33">
        <f ca="1">IFERROR(LARGE(Raw!P:P,ROW()-1),"")</f>
        <v>22267.099534000023</v>
      </c>
      <c r="BL13" s="48">
        <f t="array" aca="1" ref="BL13" ca="1">IFERROR(INDEX(Raw!$S$3:$S$502,MATCH(BM13,Raw!$R$3:$R$502,0)),"")</f>
        <v>0</v>
      </c>
      <c r="BM13" s="34" t="str">
        <f ca="1">IF(BK13="","",INDEX(Raw!A:A,MATCH(BK13,Raw!P:P,0)))</f>
        <v>Austin Prep</v>
      </c>
    </row>
    <row r="14" spans="1:65" x14ac:dyDescent="0.3">
      <c r="A14" s="28">
        <v>13</v>
      </c>
      <c r="B14" s="52">
        <f ca="1">IFERROR(INDEX(Raw!E:E,MATCH($A14&amp;"H1",Raw!$AG:$AG,0)),0)+IFERROR(INDEX(Raw!E:E,MATCH($A14&amp;"H2",Raw!$AG:$AG,0)),0)+IFERROR(INDEX(Raw!E:E,MATCH($A14&amp;"S1",Raw!$AG:$AG,0)),0)+IFERROR(INDEX(Raw!E:E,MATCH($A14&amp;"S2",Raw!$AG:$AG,0)),0)+IFERROR(INDEX(Raw!E:E,MATCH($A14&amp;"V1",Raw!$AG:$AG,0)),0)+IFERROR(INDEX(Raw!E:E,MATCH($A14&amp;"V2",Raw!$AG:$AG,0)),0)-0.0000001*ROW()</f>
        <v>2085.6999985999996</v>
      </c>
      <c r="C14" s="52">
        <f ca="1">IFERROR(INDEX(Raw!F:F,MATCH($A14&amp;"H1",Raw!$AG:$AG,0)),0)+IFERROR(INDEX(Raw!F:F,MATCH($A14&amp;"H2",Raw!$AG:$AG,0)),0)+IFERROR(INDEX(Raw!F:F,MATCH($A14&amp;"S1",Raw!$AG:$AG,0)),0)+IFERROR(INDEX(Raw!F:F,MATCH($A14&amp;"S2",Raw!$AG:$AG,0)),0)+IFERROR(INDEX(Raw!F:F,MATCH($A14&amp;"V1",Raw!$AG:$AG,0)),0)+IFERROR(INDEX(Raw!F:F,MATCH($A14&amp;"V2",Raw!$AG:$AG,0)),0)-0.0000001*ROW()</f>
        <v>1339.9999986</v>
      </c>
      <c r="D14" s="52">
        <f ca="1">IFERROR(INDEX(Raw!G:G,MATCH($A14&amp;"H1",Raw!$AG:$AG,0)),0)+IFERROR(INDEX(Raw!G:G,MATCH($A14&amp;"H2",Raw!$AG:$AG,0)),0)+IFERROR(INDEX(Raw!G:G,MATCH($A14&amp;"S1",Raw!$AG:$AG,0)),0)+IFERROR(INDEX(Raw!G:G,MATCH($A14&amp;"S2",Raw!$AG:$AG,0)),0)+IFERROR(INDEX(Raw!G:G,MATCH($A14&amp;"V1",Raw!$AG:$AG,0)),0)+IFERROR(INDEX(Raw!G:G,MATCH($A14&amp;"V2",Raw!$AG:$AG,0)),0)-0.0000001*ROW()</f>
        <v>2159.9999985999998</v>
      </c>
      <c r="E14" s="52">
        <f ca="1">IFERROR(INDEX(Raw!H:H,MATCH($A14&amp;"H1",Raw!$AG:$AG,0)),0)+IFERROR(INDEX(Raw!H:H,MATCH($A14&amp;"H2",Raw!$AG:$AG,0)),0)+IFERROR(INDEX(Raw!H:H,MATCH($A14&amp;"S1",Raw!$AG:$AG,0)),0)+IFERROR(INDEX(Raw!H:H,MATCH($A14&amp;"S2",Raw!$AG:$AG,0)),0)+IFERROR(INDEX(Raw!H:H,MATCH($A14&amp;"V1",Raw!$AG:$AG,0)),0)+IFERROR(INDEX(Raw!H:H,MATCH($A14&amp;"V2",Raw!$AG:$AG,0)),0)-0.0000001*ROW()</f>
        <v>1859.9999986</v>
      </c>
      <c r="F14" s="52">
        <f ca="1">IFERROR(INDEX(Raw!I:I,MATCH($A14&amp;"H1",Raw!$AG:$AG,0)),0)+IFERROR(INDEX(Raw!I:I,MATCH($A14&amp;"H2",Raw!$AG:$AG,0)),0)+IFERROR(INDEX(Raw!I:I,MATCH($A14&amp;"S1",Raw!$AG:$AG,0)),0)+IFERROR(INDEX(Raw!I:I,MATCH($A14&amp;"S2",Raw!$AG:$AG,0)),0)+IFERROR(INDEX(Raw!I:I,MATCH($A14&amp;"V1",Raw!$AG:$AG,0)),0)+IFERROR(INDEX(Raw!I:I,MATCH($A14&amp;"V2",Raw!$AG:$AG,0)),0)-0.0000001*ROW()</f>
        <v>2159.9999985999998</v>
      </c>
      <c r="G14" s="52">
        <f ca="1">IFERROR(INDEX(Raw!J:J,MATCH($A14&amp;"H1",Raw!$AG:$AG,0)),0)+IFERROR(INDEX(Raw!J:J,MATCH($A14&amp;"H2",Raw!$AG:$AG,0)),0)+IFERROR(INDEX(Raw!J:J,MATCH($A14&amp;"S1",Raw!$AG:$AG,0)),0)+IFERROR(INDEX(Raw!J:J,MATCH($A14&amp;"S2",Raw!$AG:$AG,0)),0)+IFERROR(INDEX(Raw!J:J,MATCH($A14&amp;"V1",Raw!$AG:$AG,0)),0)+IFERROR(INDEX(Raw!J:J,MATCH($A14&amp;"V2",Raw!$AG:$AG,0)),0)-0.0000001*ROW()</f>
        <v>1399.9999986</v>
      </c>
      <c r="H14" s="52">
        <f ca="1">IFERROR(INDEX(Raw!K:K,MATCH($A14&amp;"H1",Raw!$AG:$AG,0)),0)+IFERROR(INDEX(Raw!K:K,MATCH($A14&amp;"H2",Raw!$AG:$AG,0)),0)+IFERROR(INDEX(Raw!K:K,MATCH($A14&amp;"S1",Raw!$AG:$AG,0)),0)+IFERROR(INDEX(Raw!K:K,MATCH($A14&amp;"S2",Raw!$AG:$AG,0)),0)+IFERROR(INDEX(Raw!K:K,MATCH($A14&amp;"V1",Raw!$AG:$AG,0)),0)+IFERROR(INDEX(Raw!K:K,MATCH($A14&amp;"V2",Raw!$AG:$AG,0)),0)-0.0000001*ROW()</f>
        <v>1919.9999986</v>
      </c>
      <c r="I14" s="52">
        <f ca="1">IFERROR(INDEX(Raw!L:L,MATCH($A14&amp;"H1",Raw!$AG:$AG,0)),0)+IFERROR(INDEX(Raw!L:L,MATCH($A14&amp;"H2",Raw!$AG:$AG,0)),0)+IFERROR(INDEX(Raw!L:L,MATCH($A14&amp;"S1",Raw!$AG:$AG,0)),0)+IFERROR(INDEX(Raw!L:L,MATCH($A14&amp;"S2",Raw!$AG:$AG,0)),0)+IFERROR(INDEX(Raw!L:L,MATCH($A14&amp;"V1",Raw!$AG:$AG,0)),0)+IFERROR(INDEX(Raw!L:L,MATCH($A14&amp;"V2",Raw!$AG:$AG,0)),0)-0.0000001*ROW()</f>
        <v>2475.9999985999998</v>
      </c>
      <c r="J14" s="52">
        <f ca="1">IFERROR(INDEX(Raw!M:M,MATCH($A14&amp;"H1",Raw!$AG:$AG,0)),0)+IFERROR(INDEX(Raw!M:M,MATCH($A14&amp;"H2",Raw!$AG:$AG,0)),0)+IFERROR(INDEX(Raw!M:M,MATCH($A14&amp;"S1",Raw!$AG:$AG,0)),0)+IFERROR(INDEX(Raw!M:M,MATCH($A14&amp;"S2",Raw!$AG:$AG,0)),0)+IFERROR(INDEX(Raw!M:M,MATCH($A14&amp;"V1",Raw!$AG:$AG,0)),0)+IFERROR(INDEX(Raw!M:M,MATCH($A14&amp;"V2",Raw!$AG:$AG,0)),0)-0.0000001*ROW()</f>
        <v>2804.9999985999998</v>
      </c>
      <c r="K14" s="52">
        <f ca="1">IFERROR(INDEX(Raw!N:N,MATCH($A14&amp;"H1",Raw!$AG:$AG,0)),0)+IFERROR(INDEX(Raw!N:N,MATCH($A14&amp;"H2",Raw!$AG:$AG,0)),0)+IFERROR(INDEX(Raw!N:N,MATCH($A14&amp;"S1",Raw!$AG:$AG,0)),0)+IFERROR(INDEX(Raw!N:N,MATCH($A14&amp;"S2",Raw!$AG:$AG,0)),0)+IFERROR(INDEX(Raw!N:N,MATCH($A14&amp;"V1",Raw!$AG:$AG,0)),0)+IFERROR(INDEX(Raw!N:N,MATCH($A14&amp;"V2",Raw!$AG:$AG,0)),0)-0.0000001*ROW()</f>
        <v>3329.9999985999998</v>
      </c>
      <c r="L14" s="14">
        <f t="shared" ca="1" si="0"/>
        <v>12925.699990200001</v>
      </c>
      <c r="M14" s="14">
        <f t="shared" ca="1" si="1"/>
        <v>8610.9999957999989</v>
      </c>
      <c r="N14" s="37">
        <f t="array" aca="1" ref="N14" ca="1">IF(O14="","",(IF(ROUND(O14,1)=ROUND(O13,1),N13,N13+1)))</f>
        <v>13</v>
      </c>
      <c r="O14" s="33">
        <f t="array" aca="1" ref="O14" ca="1">IF(ROUND(LARGE(B:B,$A14),2)=0,"",LARGE(B:B,$A14))</f>
        <v>2199.9999984000001</v>
      </c>
      <c r="P14" s="33">
        <f t="array" aca="1" ref="P14" ca="1">IFERROR(INDEX(Raw!$S$3:$S$502,MATCH(Q14,Raw!$R$3:$R$502,0)),"")</f>
        <v>0</v>
      </c>
      <c r="Q14" s="34" t="str">
        <f t="array" aca="1" ref="Q14" ca="1">IFERROR(INDEX(Raw!$R$3:$R$502,MATCH(IFERROR(INDEX(MATCH(O14,B$2:B$501,0),$A$2:$A$501),""),Raw!$Q$3:$Q$502,0)),"")</f>
        <v>Shepherd Hill</v>
      </c>
      <c r="R14" s="38">
        <f t="array" aca="1" ref="R14" ca="1">IF(S14="","",(IF(ROUND(S14,1)=ROUND(S13,1),R13,R13+1)))</f>
        <v>12</v>
      </c>
      <c r="S14" s="36">
        <f t="array" aca="1" ref="S14" ca="1">IF(ROUND(LARGE(C:C,$A14),2)=0,"",LARGE(C:C,$A14))</f>
        <v>1399.9999984999999</v>
      </c>
      <c r="T14" s="33">
        <f ca="1">IFERROR(INDEX(Raw!$S$3:$S$502,MATCH(U14,Raw!$R$3:$R$502,0)),"")</f>
        <v>0</v>
      </c>
      <c r="U14" s="34" t="str">
        <f t="array" aca="1" ref="U14" ca="1">IFERROR(INDEX(Raw!$R$3:$R$502,MATCH(IFERROR(INDEX(MATCH(S14,C$2:C$501,0),$A$2:$A$501),""),Raw!$Q$3:$Q$502,0)),"")</f>
        <v>Lexington</v>
      </c>
      <c r="V14" s="38">
        <f t="array" aca="1" ref="V14" ca="1">IF(W14="","",(IF(ROUND(W14,1)=ROUND(W13,1),V13,V13+1)))</f>
        <v>13</v>
      </c>
      <c r="W14" s="36">
        <f t="array" aca="1" ref="W14" ca="1">IF(ROUND(LARGE(D:D,$A14),2)=0,"",LARGE(D:D,$A14))</f>
        <v>1939.9999991</v>
      </c>
      <c r="X14" s="33">
        <f ca="1">IFERROR(INDEX(Raw!$S$3:$S$502,MATCH(Y14,Raw!$R$3:$R$502,0)),"")</f>
        <v>0</v>
      </c>
      <c r="Y14" s="34" t="str">
        <f t="array" aca="1" ref="Y14" ca="1">IFERROR(INDEX(Raw!$R$3:$R$502,MATCH(IFERROR(INDEX(MATCH(W14,D$2:D$501,0),$A$2:$A$501),""),Raw!$Q$3:$Q$502,0)),"")</f>
        <v>North Quincy</v>
      </c>
      <c r="Z14" s="38">
        <f t="array" aca="1" ref="Z14" ca="1">IF(AA14="","",(IF(ROUND(AA14,1)=ROUND(AA13,1),Z13,Z13+1)))</f>
        <v>13</v>
      </c>
      <c r="AA14" s="36">
        <f t="array" aca="1" ref="AA14" ca="1">IF(ROUND(LARGE(E:E,$A14),2)=0,"",LARGE(E:E,$A14))</f>
        <v>1799.9999989999999</v>
      </c>
      <c r="AB14" s="33">
        <f ca="1">IFERROR(INDEX(Raw!$S$3:$S$502,MATCH(AC14,Raw!$R$3:$R$502,0)),"")</f>
        <v>0</v>
      </c>
      <c r="AC14" s="34" t="str">
        <f t="array" aca="1" ref="AC14" ca="1">IFERROR(INDEX(Raw!$R$3:$R$502,MATCH(IFERROR(INDEX(MATCH(AA14,E$2:E$501,0),$A$2:$A$501),""),Raw!$Q$3:$Q$502,0)),"")</f>
        <v>Pittsfield</v>
      </c>
      <c r="AD14" s="38">
        <f t="array" aca="1" ref="AD14" ca="1">IF(AE14="","",(IF(ROUND(AE14,1)=ROUND(AE13,1),AD13,AD13+1)))</f>
        <v>13</v>
      </c>
      <c r="AE14" s="36">
        <f t="array" aca="1" ref="AE14" ca="1">IF(ROUND(LARGE(F:F,$A14),2)=0,"",LARGE(F:F,$A14))</f>
        <v>1779.9999987000001</v>
      </c>
      <c r="AF14" s="33">
        <f ca="1">IFERROR(INDEX(Raw!$S$3:$S$502,MATCH(AG14,Raw!$R$3:$R$502,0)),"")</f>
        <v>0</v>
      </c>
      <c r="AG14" s="34" t="str">
        <f t="array" aca="1" ref="AG14" ca="1">IFERROR(INDEX(Raw!$R$3:$R$502,MATCH(IFERROR(INDEX(MATCH(AE14,F$2:F$501,0),$A$2:$A$501),""),Raw!$Q$3:$Q$502,0)),"")</f>
        <v>Austin Prep</v>
      </c>
      <c r="AH14" s="38">
        <f t="array" aca="1" ref="AH14" ca="1">IF(AI14="","",(IF(ROUND(AI14,1)=ROUND(AI13,1),AH13,AH13+1)))</f>
        <v>12</v>
      </c>
      <c r="AI14" s="36">
        <f t="array" aca="1" ref="AI14" ca="1">IF(ROUND(LARGE(G:G,$A14),2)=0,"",LARGE(G:G,$A14))</f>
        <v>1499.9999984999999</v>
      </c>
      <c r="AJ14" s="33">
        <f ca="1">IFERROR(INDEX(Raw!$S$3:$S$502,MATCH(AK14,Raw!$R$3:$R$502,0)),"")</f>
        <v>0</v>
      </c>
      <c r="AK14" s="34" t="str">
        <f t="array" aca="1" ref="AK14" ca="1">IFERROR(INDEX(Raw!$R$3:$R$502,MATCH(IFERROR(INDEX(MATCH(AI14,G$2:G$501,0),$A$2:$A$501),""),Raw!$Q$3:$Q$502,0)),"")</f>
        <v>Lexington</v>
      </c>
      <c r="AL14" s="38">
        <f t="array" aca="1" ref="AL14" ca="1">IF(AM14="","",(IF(ROUND(AM14,1)=ROUND(AM13,1),AL13,AL13+1)))</f>
        <v>12</v>
      </c>
      <c r="AM14" s="36">
        <f t="shared" ca="1" si="8"/>
        <v>1919.9999986</v>
      </c>
      <c r="AN14" s="33">
        <f ca="1">IFERROR(INDEX(Raw!$S$3:$S$502,MATCH(AO14,Raw!$R$3:$R$502,0)),"")</f>
        <v>0</v>
      </c>
      <c r="AO14" s="34" t="str">
        <f t="array" aca="1" ref="AO14" ca="1">IFERROR(INDEX(Raw!$R$3:$R$502,MATCH(IFERROR(INDEX(MATCH(AM14,H$2:H$501,0),$A$2:$A$501),""),Raw!$Q$3:$Q$502,0)),"")</f>
        <v>Silver Lake</v>
      </c>
      <c r="AP14" s="37">
        <f t="array" aca="1" ref="AP14" ca="1">IF(AQ14="","",(IF(ROUND(AQ14,1)=ROUND(AQ13,1),AP13,AP13+1)))</f>
        <v>13</v>
      </c>
      <c r="AQ14" s="33">
        <f t="shared" ca="1" si="9"/>
        <v>2499.9999988999998</v>
      </c>
      <c r="AR14" s="48">
        <f t="array" aca="1" ref="AR14" ca="1">IFERROR(INDEX(Raw!$S$3:$S$502,MATCH(AS14,Raw!$R$3:$R$502,0)),"")</f>
        <v>0</v>
      </c>
      <c r="AS14" s="34" t="str">
        <f t="array" aca="1" ref="AS14" ca="1">IFERROR(INDEX(Raw!$R$3:$R$502,MATCH(IFERROR(INDEX(MATCH(AQ14,I$2:I$501,0),$A$2:$A$501),""),Raw!$Q$3:$Q$502,0)),"")</f>
        <v>Milford</v>
      </c>
      <c r="AT14" s="37">
        <f t="array" aca="1" ref="AT14" ca="1">IF(AU14="","",(IF(ROUND(AU14,1)=ROUND(AU13,1),AT13,AT13+1)))</f>
        <v>13</v>
      </c>
      <c r="AU14" s="33">
        <f t="shared" ca="1" si="10"/>
        <v>2804.9999985999998</v>
      </c>
      <c r="AV14" s="48">
        <f t="array" aca="1" ref="AV14" ca="1">IFERROR(INDEX(Raw!$S$3:$S$502,MATCH(AW14,Raw!$R$3:$R$502,0)),"")</f>
        <v>0</v>
      </c>
      <c r="AW14" s="34" t="str">
        <f t="array" aca="1" ref="AW14" ca="1">IFERROR(INDEX(Raw!$R$3:$R$502,MATCH(IFERROR(INDEX(MATCH(AU14,J$2:J$501,0),$A$2:$A$501),""),Raw!$Q$3:$Q$502,0)),"")</f>
        <v>Silver Lake</v>
      </c>
      <c r="AX14" s="37">
        <f t="array" aca="1" ref="AX14" ca="1">IF(AY14="","",(IF(ROUND(AY14,1)=ROUND(AY13,1),AX13,AX13+1)))</f>
        <v>12</v>
      </c>
      <c r="AY14" s="33">
        <f t="shared" ca="1" si="11"/>
        <v>3329.9999985999998</v>
      </c>
      <c r="AZ14" s="48">
        <f t="array" aca="1" ref="AZ14" ca="1">IFERROR(INDEX(Raw!$S$3:$S$502,MATCH(BA14,Raw!$R$3:$R$502,0)),"")</f>
        <v>0</v>
      </c>
      <c r="BA14" s="34" t="str">
        <f t="array" aca="1" ref="BA14" ca="1">IFERROR(INDEX(Raw!$R$3:$R$502,MATCH(IFERROR(INDEX(MATCH(AY14,K$2:K$501,0),$A$2:$A$501),""),Raw!$Q$3:$Q$502,0)),"")</f>
        <v>Silver Lake</v>
      </c>
      <c r="BB14" s="37">
        <f t="array" aca="1" ref="BB14" ca="1">IF(BC14="","",(IF(ROUND(BC14,1)=ROUND(BC13,1),BB13,BB13+1)))</f>
        <v>13</v>
      </c>
      <c r="BC14" s="33">
        <f t="shared" ca="1" si="12"/>
        <v>12925.699990200001</v>
      </c>
      <c r="BD14" s="48">
        <f t="array" aca="1" ref="BD14" ca="1">IFERROR(INDEX(Raw!$S$3:$S$502,MATCH(BE14,Raw!$R$3:$R$502,0)),"")</f>
        <v>0</v>
      </c>
      <c r="BE14" s="34" t="str">
        <f t="array" aca="1" ref="BE14" ca="1">IFERROR(INDEX(Raw!$R$3:$R$502,MATCH(IFERROR(INDEX(MATCH(BC14,L$2:L$501,0),$A$2:$A$501),""),Raw!$Q$3:$Q$502,0)),"")</f>
        <v>Silver Lake</v>
      </c>
      <c r="BF14" s="37">
        <f t="array" aca="1" ref="BF14" ca="1">IF(BG14="","",(IF(ROUND(BG14,1)=ROUND(BG13,1),BF13,BF13+1)))</f>
        <v>13</v>
      </c>
      <c r="BG14" s="33">
        <f t="shared" ca="1" si="13"/>
        <v>8610.9999957999989</v>
      </c>
      <c r="BH14" s="48">
        <f t="array" aca="1" ref="BH14" ca="1">IFERROR(INDEX(Raw!$S$3:$S$502,MATCH(BI14,Raw!$R$3:$R$502,0)),"")</f>
        <v>0</v>
      </c>
      <c r="BI14" s="34" t="str">
        <f t="array" aca="1" ref="BI14" ca="1">IFERROR(INDEX(Raw!$R$3:$R$502,MATCH(IFERROR(INDEX(MATCH(BG14,M$2:M$501,0),$A$2:$A$501),""),Raw!$Q$3:$Q$502,0)),"")</f>
        <v>Silver Lake</v>
      </c>
      <c r="BJ14" s="37">
        <f t="array" aca="1" ref="BJ14" ca="1">IF(BK14="","",(IF(ROUND(BK14,1)=ROUND(BK13,1),BJ13,BJ13+1)))</f>
        <v>13</v>
      </c>
      <c r="BK14" s="33">
        <f ca="1">IFERROR(LARGE(Raw!P:P,ROW()-1),"")</f>
        <v>21536.699497999987</v>
      </c>
      <c r="BL14" s="48">
        <f t="array" aca="1" ref="BL14" ca="1">IFERROR(INDEX(Raw!$S$3:$S$502,MATCH(BM14,Raw!$R$3:$R$502,0)),"")</f>
        <v>0</v>
      </c>
      <c r="BM14" s="34" t="str">
        <f ca="1">IF(BK14="","",INDEX(Raw!A:A,MATCH(BK14,Raw!P:P,0)))</f>
        <v>Silver Lake</v>
      </c>
    </row>
    <row r="15" spans="1:65" x14ac:dyDescent="0.3">
      <c r="A15" s="28">
        <v>14</v>
      </c>
      <c r="B15" s="52">
        <f ca="1">IFERROR(INDEX(Raw!E:E,MATCH($A15&amp;"H1",Raw!$AG:$AG,0)),0)+IFERROR(INDEX(Raw!E:E,MATCH($A15&amp;"H2",Raw!$AG:$AG,0)),0)+IFERROR(INDEX(Raw!E:E,MATCH($A15&amp;"S1",Raw!$AG:$AG,0)),0)+IFERROR(INDEX(Raw!E:E,MATCH($A15&amp;"S2",Raw!$AG:$AG,0)),0)+IFERROR(INDEX(Raw!E:E,MATCH($A15&amp;"V1",Raw!$AG:$AG,0)),0)+IFERROR(INDEX(Raw!E:E,MATCH($A15&amp;"V2",Raw!$AG:$AG,0)),0)-0.0000001*ROW()</f>
        <v>2714.2999985000001</v>
      </c>
      <c r="C15" s="52">
        <f ca="1">IFERROR(INDEX(Raw!F:F,MATCH($A15&amp;"H1",Raw!$AG:$AG,0)),0)+IFERROR(INDEX(Raw!F:F,MATCH($A15&amp;"H2",Raw!$AG:$AG,0)),0)+IFERROR(INDEX(Raw!F:F,MATCH($A15&amp;"S1",Raw!$AG:$AG,0)),0)+IFERROR(INDEX(Raw!F:F,MATCH($A15&amp;"S2",Raw!$AG:$AG,0)),0)+IFERROR(INDEX(Raw!F:F,MATCH($A15&amp;"V1",Raw!$AG:$AG,0)),0)+IFERROR(INDEX(Raw!F:F,MATCH($A15&amp;"V2",Raw!$AG:$AG,0)),0)-0.0000001*ROW()</f>
        <v>1399.9999984999999</v>
      </c>
      <c r="D15" s="52">
        <f ca="1">IFERROR(INDEX(Raw!G:G,MATCH($A15&amp;"H1",Raw!$AG:$AG,0)),0)+IFERROR(INDEX(Raw!G:G,MATCH($A15&amp;"H2",Raw!$AG:$AG,0)),0)+IFERROR(INDEX(Raw!G:G,MATCH($A15&amp;"S1",Raw!$AG:$AG,0)),0)+IFERROR(INDEX(Raw!G:G,MATCH($A15&amp;"S2",Raw!$AG:$AG,0)),0)+IFERROR(INDEX(Raw!G:G,MATCH($A15&amp;"V1",Raw!$AG:$AG,0)),0)+IFERROR(INDEX(Raw!G:G,MATCH($A15&amp;"V2",Raw!$AG:$AG,0)),0)-0.0000001*ROW()</f>
        <v>1739.9999984999999</v>
      </c>
      <c r="E15" s="52">
        <f ca="1">IFERROR(INDEX(Raw!H:H,MATCH($A15&amp;"H1",Raw!$AG:$AG,0)),0)+IFERROR(INDEX(Raw!H:H,MATCH($A15&amp;"H2",Raw!$AG:$AG,0)),0)+IFERROR(INDEX(Raw!H:H,MATCH($A15&amp;"S1",Raw!$AG:$AG,0)),0)+IFERROR(INDEX(Raw!H:H,MATCH($A15&amp;"S2",Raw!$AG:$AG,0)),0)+IFERROR(INDEX(Raw!H:H,MATCH($A15&amp;"V1",Raw!$AG:$AG,0)),0)+IFERROR(INDEX(Raw!H:H,MATCH($A15&amp;"V2",Raw!$AG:$AG,0)),0)-0.0000001*ROW()</f>
        <v>1799.9999984999999</v>
      </c>
      <c r="F15" s="52">
        <f ca="1">IFERROR(INDEX(Raw!I:I,MATCH($A15&amp;"H1",Raw!$AG:$AG,0)),0)+IFERROR(INDEX(Raw!I:I,MATCH($A15&amp;"H2",Raw!$AG:$AG,0)),0)+IFERROR(INDEX(Raw!I:I,MATCH($A15&amp;"S1",Raw!$AG:$AG,0)),0)+IFERROR(INDEX(Raw!I:I,MATCH($A15&amp;"S2",Raw!$AG:$AG,0)),0)+IFERROR(INDEX(Raw!I:I,MATCH($A15&amp;"V1",Raw!$AG:$AG,0)),0)+IFERROR(INDEX(Raw!I:I,MATCH($A15&amp;"V2",Raw!$AG:$AG,0)),0)-0.0000001*ROW()</f>
        <v>1779.9999984999999</v>
      </c>
      <c r="G15" s="52">
        <f ca="1">IFERROR(INDEX(Raw!J:J,MATCH($A15&amp;"H1",Raw!$AG:$AG,0)),0)+IFERROR(INDEX(Raw!J:J,MATCH($A15&amp;"H2",Raw!$AG:$AG,0)),0)+IFERROR(INDEX(Raw!J:J,MATCH($A15&amp;"S1",Raw!$AG:$AG,0)),0)+IFERROR(INDEX(Raw!J:J,MATCH($A15&amp;"S2",Raw!$AG:$AG,0)),0)+IFERROR(INDEX(Raw!J:J,MATCH($A15&amp;"V1",Raw!$AG:$AG,0)),0)+IFERROR(INDEX(Raw!J:J,MATCH($A15&amp;"V2",Raw!$AG:$AG,0)),0)-0.0000001*ROW()</f>
        <v>1499.9999984999999</v>
      </c>
      <c r="H15" s="52">
        <f ca="1">IFERROR(INDEX(Raw!K:K,MATCH($A15&amp;"H1",Raw!$AG:$AG,0)),0)+IFERROR(INDEX(Raw!K:K,MATCH($A15&amp;"H2",Raw!$AG:$AG,0)),0)+IFERROR(INDEX(Raw!K:K,MATCH($A15&amp;"S1",Raw!$AG:$AG,0)),0)+IFERROR(INDEX(Raw!K:K,MATCH($A15&amp;"S2",Raw!$AG:$AG,0)),0)+IFERROR(INDEX(Raw!K:K,MATCH($A15&amp;"V1",Raw!$AG:$AG,0)),0)+IFERROR(INDEX(Raw!K:K,MATCH($A15&amp;"V2",Raw!$AG:$AG,0)),0)-0.0000001*ROW()</f>
        <v>1919.9999984999999</v>
      </c>
      <c r="I15" s="52">
        <f ca="1">IFERROR(INDEX(Raw!L:L,MATCH($A15&amp;"H1",Raw!$AG:$AG,0)),0)+IFERROR(INDEX(Raw!L:L,MATCH($A15&amp;"H2",Raw!$AG:$AG,0)),0)+IFERROR(INDEX(Raw!L:L,MATCH($A15&amp;"S1",Raw!$AG:$AG,0)),0)+IFERROR(INDEX(Raw!L:L,MATCH($A15&amp;"S2",Raw!$AG:$AG,0)),0)+IFERROR(INDEX(Raw!L:L,MATCH($A15&amp;"V1",Raw!$AG:$AG,0)),0)+IFERROR(INDEX(Raw!L:L,MATCH($A15&amp;"V2",Raw!$AG:$AG,0)),0)-0.0000001*ROW()</f>
        <v>2258.9999984999999</v>
      </c>
      <c r="J15" s="52">
        <f ca="1">IFERROR(INDEX(Raw!M:M,MATCH($A15&amp;"H1",Raw!$AG:$AG,0)),0)+IFERROR(INDEX(Raw!M:M,MATCH($A15&amp;"H2",Raw!$AG:$AG,0)),0)+IFERROR(INDEX(Raw!M:M,MATCH($A15&amp;"S1",Raw!$AG:$AG,0)),0)+IFERROR(INDEX(Raw!M:M,MATCH($A15&amp;"S2",Raw!$AG:$AG,0)),0)+IFERROR(INDEX(Raw!M:M,MATCH($A15&amp;"V1",Raw!$AG:$AG,0)),0)+IFERROR(INDEX(Raw!M:M,MATCH($A15&amp;"V2",Raw!$AG:$AG,0)),0)-0.0000001*ROW()</f>
        <v>2699.9999984999999</v>
      </c>
      <c r="K15" s="52">
        <f ca="1">IFERROR(INDEX(Raw!N:N,MATCH($A15&amp;"H1",Raw!$AG:$AG,0)),0)+IFERROR(INDEX(Raw!N:N,MATCH($A15&amp;"H2",Raw!$AG:$AG,0)),0)+IFERROR(INDEX(Raw!N:N,MATCH($A15&amp;"S1",Raw!$AG:$AG,0)),0)+IFERROR(INDEX(Raw!N:N,MATCH($A15&amp;"S2",Raw!$AG:$AG,0)),0)+IFERROR(INDEX(Raw!N:N,MATCH($A15&amp;"V1",Raw!$AG:$AG,0)),0)+IFERROR(INDEX(Raw!N:N,MATCH($A15&amp;"V2",Raw!$AG:$AG,0)),0)-0.0000001*ROW()</f>
        <v>2734.9999984999999</v>
      </c>
      <c r="L15" s="14">
        <f t="shared" ca="1" si="0"/>
        <v>12854.299989499998</v>
      </c>
      <c r="M15" s="14">
        <f t="shared" ca="1" si="1"/>
        <v>7693.9999955000003</v>
      </c>
      <c r="N15" s="37">
        <f t="array" aca="1" ref="N15" ca="1">IF(O15="","",(IF(ROUND(O15,1)=ROUND(O14,1),N14,N14+1)))</f>
        <v>14</v>
      </c>
      <c r="O15" s="33">
        <f t="array" aca="1" ref="O15" ca="1">IF(ROUND(LARGE(B:B,$A15),2)=0,"",LARGE(B:B,$A15))</f>
        <v>2085.6999985999996</v>
      </c>
      <c r="P15" s="33">
        <f t="array" aca="1" ref="P15" ca="1">IFERROR(INDEX(Raw!$S$3:$S$502,MATCH(Q15,Raw!$R$3:$R$502,0)),"")</f>
        <v>0</v>
      </c>
      <c r="Q15" s="34" t="str">
        <f t="array" aca="1" ref="Q15" ca="1">IFERROR(INDEX(Raw!$R$3:$R$502,MATCH(IFERROR(INDEX(MATCH(O15,B$2:B$501,0),$A$2:$A$501),""),Raw!$Q$3:$Q$502,0)),"")</f>
        <v>Silver Lake</v>
      </c>
      <c r="R15" s="38">
        <f t="array" aca="1" ref="R15" ca="1">IF(S15="","",(IF(ROUND(S15,1)=ROUND(S14,1),R14,R14+1)))</f>
        <v>13</v>
      </c>
      <c r="S15" s="36">
        <f t="array" aca="1" ref="S15" ca="1">IF(ROUND(LARGE(C:C,$A15),2)=0,"",LARGE(C:C,$A15))</f>
        <v>1339.9999986</v>
      </c>
      <c r="T15" s="33">
        <f ca="1">IFERROR(INDEX(Raw!$S$3:$S$502,MATCH(U15,Raw!$R$3:$R$502,0)),"")</f>
        <v>0</v>
      </c>
      <c r="U15" s="34" t="str">
        <f t="array" aca="1" ref="U15" ca="1">IFERROR(INDEX(Raw!$R$3:$R$502,MATCH(IFERROR(INDEX(MATCH(S15,C$2:C$501,0),$A$2:$A$501),""),Raw!$Q$3:$Q$502,0)),"")</f>
        <v>Silver Lake</v>
      </c>
      <c r="V15" s="38">
        <f t="array" aca="1" ref="V15" ca="1">IF(W15="","",(IF(ROUND(W15,1)=ROUND(W14,1),V14,V14+1)))</f>
        <v>14</v>
      </c>
      <c r="W15" s="36">
        <f t="array" aca="1" ref="W15" ca="1">IF(ROUND(LARGE(D:D,$A15),2)=0,"",LARGE(D:D,$A15))</f>
        <v>1879.9999983</v>
      </c>
      <c r="X15" s="33">
        <f ca="1">IFERROR(INDEX(Raw!$S$3:$S$502,MATCH(Y15,Raw!$R$3:$R$502,0)),"")</f>
        <v>0</v>
      </c>
      <c r="Y15" s="34" t="str">
        <f t="array" aca="1" ref="Y15" ca="1">IFERROR(INDEX(Raw!$R$3:$R$502,MATCH(IFERROR(INDEX(MATCH(W15,D$2:D$501,0),$A$2:$A$501),""),Raw!$Q$3:$Q$502,0)),"")</f>
        <v>Wilmington</v>
      </c>
      <c r="Z15" s="38">
        <f t="array" aca="1" ref="Z15" ca="1">IF(AA15="","",(IF(ROUND(AA15,1)=ROUND(AA14,1),Z14,Z14+1)))</f>
        <v>13</v>
      </c>
      <c r="AA15" s="36">
        <f t="array" aca="1" ref="AA15" ca="1">IF(ROUND(LARGE(E:E,$A15),2)=0,"",LARGE(E:E,$A15))</f>
        <v>1799.9999984999999</v>
      </c>
      <c r="AB15" s="33">
        <f ca="1">IFERROR(INDEX(Raw!$S$3:$S$502,MATCH(AC15,Raw!$R$3:$R$502,0)),"")</f>
        <v>0</v>
      </c>
      <c r="AC15" s="34" t="str">
        <f t="array" aca="1" ref="AC15" ca="1">IFERROR(INDEX(Raw!$R$3:$R$502,MATCH(IFERROR(INDEX(MATCH(AA15,E$2:E$501,0),$A$2:$A$501),""),Raw!$Q$3:$Q$502,0)),"")</f>
        <v>Lexington</v>
      </c>
      <c r="AD15" s="38">
        <f t="array" aca="1" ref="AD15" ca="1">IF(AE15="","",(IF(ROUND(AE15,1)=ROUND(AE14,1),AD14,AD14+1)))</f>
        <v>13</v>
      </c>
      <c r="AE15" s="36">
        <f t="array" aca="1" ref="AE15" ca="1">IF(ROUND(LARGE(F:F,$A15),2)=0,"",LARGE(F:F,$A15))</f>
        <v>1779.9999984999999</v>
      </c>
      <c r="AF15" s="33">
        <f ca="1">IFERROR(INDEX(Raw!$S$3:$S$502,MATCH(AG15,Raw!$R$3:$R$502,0)),"")</f>
        <v>0</v>
      </c>
      <c r="AG15" s="34" t="str">
        <f t="array" aca="1" ref="AG15" ca="1">IFERROR(INDEX(Raw!$R$3:$R$502,MATCH(IFERROR(INDEX(MATCH(AE15,F$2:F$501,0),$A$2:$A$501),""),Raw!$Q$3:$Q$502,0)),"")</f>
        <v>Lexington</v>
      </c>
      <c r="AH15" s="38">
        <f t="array" aca="1" ref="AH15" ca="1">IF(AI15="","",(IF(ROUND(AI15,1)=ROUND(AI14,1),AH14,AH14+1)))</f>
        <v>13</v>
      </c>
      <c r="AI15" s="36">
        <f t="array" aca="1" ref="AI15" ca="1">IF(ROUND(LARGE(G:G,$A15),2)=0,"",LARGE(G:G,$A15))</f>
        <v>1419.9999988</v>
      </c>
      <c r="AJ15" s="33">
        <f ca="1">IFERROR(INDEX(Raw!$S$3:$S$502,MATCH(AK15,Raw!$R$3:$R$502,0)),"")</f>
        <v>0</v>
      </c>
      <c r="AK15" s="34" t="str">
        <f t="array" aca="1" ref="AK15" ca="1">IFERROR(INDEX(Raw!$R$3:$R$502,MATCH(IFERROR(INDEX(MATCH(AI15,G$2:G$501,0),$A$2:$A$501),""),Raw!$Q$3:$Q$502,0)),"")</f>
        <v>SABIS International</v>
      </c>
      <c r="AL15" s="38">
        <f t="array" aca="1" ref="AL15" ca="1">IF(AM15="","",(IF(ROUND(AM15,1)=ROUND(AM14,1),AL14,AL14+1)))</f>
        <v>12</v>
      </c>
      <c r="AM15" s="36">
        <f t="shared" ca="1" si="8"/>
        <v>1919.9999984999999</v>
      </c>
      <c r="AN15" s="33">
        <f ca="1">IFERROR(INDEX(Raw!$S$3:$S$502,MATCH(AO15,Raw!$R$3:$R$502,0)),"")</f>
        <v>0</v>
      </c>
      <c r="AO15" s="34" t="str">
        <f t="array" aca="1" ref="AO15" ca="1">IFERROR(INDEX(Raw!$R$3:$R$502,MATCH(IFERROR(INDEX(MATCH(AM15,H$2:H$501,0),$A$2:$A$501),""),Raw!$Q$3:$Q$502,0)),"")</f>
        <v>Lexington</v>
      </c>
      <c r="AP15" s="37">
        <f t="array" aca="1" ref="AP15" ca="1">IF(AQ15="","",(IF(ROUND(AQ15,1)=ROUND(AQ14,1),AP14,AP14+1)))</f>
        <v>14</v>
      </c>
      <c r="AQ15" s="33">
        <f t="shared" ca="1" si="9"/>
        <v>2490.9999984000001</v>
      </c>
      <c r="AR15" s="48">
        <f t="array" aca="1" ref="AR15" ca="1">IFERROR(INDEX(Raw!$S$3:$S$502,MATCH(AS15,Raw!$R$3:$R$502,0)),"")</f>
        <v>0</v>
      </c>
      <c r="AS15" s="34" t="str">
        <f t="array" aca="1" ref="AS15" ca="1">IFERROR(INDEX(Raw!$R$3:$R$502,MATCH(IFERROR(INDEX(MATCH(AQ15,I$2:I$501,0),$A$2:$A$501),""),Raw!$Q$3:$Q$502,0)),"")</f>
        <v>Shepherd Hill</v>
      </c>
      <c r="AT15" s="37">
        <f t="array" aca="1" ref="AT15" ca="1">IF(AU15="","",(IF(ROUND(AU15,1)=ROUND(AU14,1),AT14,AT14+1)))</f>
        <v>14</v>
      </c>
      <c r="AU15" s="33">
        <f t="shared" ca="1" si="10"/>
        <v>2699.9999984999999</v>
      </c>
      <c r="AV15" s="48">
        <f t="array" aca="1" ref="AV15" ca="1">IFERROR(INDEX(Raw!$S$3:$S$502,MATCH(AW15,Raw!$R$3:$R$502,0)),"")</f>
        <v>0</v>
      </c>
      <c r="AW15" s="34" t="str">
        <f t="array" aca="1" ref="AW15" ca="1">IFERROR(INDEX(Raw!$R$3:$R$502,MATCH(IFERROR(INDEX(MATCH(AU15,J$2:J$501,0),$A$2:$A$501),""),Raw!$Q$3:$Q$502,0)),"")</f>
        <v>Lexington</v>
      </c>
      <c r="AX15" s="37">
        <f t="array" aca="1" ref="AX15" ca="1">IF(AY15="","",(IF(ROUND(AY15,1)=ROUND(AY14,1),AX14,AX14+1)))</f>
        <v>13</v>
      </c>
      <c r="AY15" s="33">
        <f t="shared" ca="1" si="11"/>
        <v>3073.2999984000003</v>
      </c>
      <c r="AZ15" s="48">
        <f t="array" aca="1" ref="AZ15" ca="1">IFERROR(INDEX(Raw!$S$3:$S$502,MATCH(BA15,Raw!$R$3:$R$502,0)),"")</f>
        <v>0</v>
      </c>
      <c r="BA15" s="34" t="str">
        <f t="array" aca="1" ref="BA15" ca="1">IFERROR(INDEX(Raw!$R$3:$R$502,MATCH(IFERROR(INDEX(MATCH(AY15,K$2:K$501,0),$A$2:$A$501),""),Raw!$Q$3:$Q$502,0)),"")</f>
        <v>Shepherd Hill</v>
      </c>
      <c r="BB15" s="37">
        <f t="array" aca="1" ref="BB15" ca="1">IF(BC15="","",(IF(ROUND(BC15,1)=ROUND(BC14,1),BB14,BB14+1)))</f>
        <v>14</v>
      </c>
      <c r="BC15" s="33">
        <f t="shared" ca="1" si="12"/>
        <v>12854.299989499998</v>
      </c>
      <c r="BD15" s="48">
        <f t="array" aca="1" ref="BD15" ca="1">IFERROR(INDEX(Raw!$S$3:$S$502,MATCH(BE15,Raw!$R$3:$R$502,0)),"")</f>
        <v>0</v>
      </c>
      <c r="BE15" s="34" t="str">
        <f t="array" aca="1" ref="BE15" ca="1">IFERROR(INDEX(Raw!$R$3:$R$502,MATCH(IFERROR(INDEX(MATCH(BC15,L$2:L$501,0),$A$2:$A$501),""),Raw!$Q$3:$Q$502,0)),"")</f>
        <v>Lexington</v>
      </c>
      <c r="BF15" s="37">
        <f t="array" aca="1" ref="BF15" ca="1">IF(BG15="","",(IF(ROUND(BG15,1)=ROUND(BG14,1),BF14,BF14+1)))</f>
        <v>14</v>
      </c>
      <c r="BG15" s="33">
        <f t="shared" ca="1" si="13"/>
        <v>8341.9999945999989</v>
      </c>
      <c r="BH15" s="48">
        <f t="array" aca="1" ref="BH15" ca="1">IFERROR(INDEX(Raw!$S$3:$S$502,MATCH(BI15,Raw!$R$3:$R$502,0)),"")</f>
        <v>0</v>
      </c>
      <c r="BI15" s="34" t="str">
        <f t="array" aca="1" ref="BI15" ca="1">IFERROR(INDEX(Raw!$R$3:$R$502,MATCH(IFERROR(INDEX(MATCH(BG15,M$2:M$501,0),$A$2:$A$501),""),Raw!$Q$3:$Q$502,0)),"")</f>
        <v>Matignon</v>
      </c>
      <c r="BJ15" s="37">
        <f t="array" aca="1" ref="BJ15" ca="1">IF(BK15="","",(IF(ROUND(BK15,1)=ROUND(BK14,1),BJ14,BJ14+1)))</f>
        <v>14</v>
      </c>
      <c r="BK15" s="33">
        <f ca="1">IFERROR(LARGE(Raw!P:P,ROW()-1),"")</f>
        <v>20548.299464999982</v>
      </c>
      <c r="BL15" s="48">
        <f t="array" aca="1" ref="BL15" ca="1">IFERROR(INDEX(Raw!$S$3:$S$502,MATCH(BM15,Raw!$R$3:$R$502,0)),"")</f>
        <v>0</v>
      </c>
      <c r="BM15" s="34" t="str">
        <f ca="1">IF(BK15="","",INDEX(Raw!A:A,MATCH(BK15,Raw!P:P,0)))</f>
        <v>Lexington</v>
      </c>
    </row>
    <row r="16" spans="1:65" x14ac:dyDescent="0.3">
      <c r="A16" s="28">
        <v>15</v>
      </c>
      <c r="B16" s="52">
        <f ca="1">IFERROR(INDEX(Raw!E:E,MATCH($A16&amp;"H1",Raw!$AG:$AG,0)),0)+IFERROR(INDEX(Raw!E:E,MATCH($A16&amp;"H2",Raw!$AG:$AG,0)),0)+IFERROR(INDEX(Raw!E:E,MATCH($A16&amp;"S1",Raw!$AG:$AG,0)),0)+IFERROR(INDEX(Raw!E:E,MATCH($A16&amp;"S2",Raw!$AG:$AG,0)),0)+IFERROR(INDEX(Raw!E:E,MATCH($A16&amp;"V1",Raw!$AG:$AG,0)),0)+IFERROR(INDEX(Raw!E:E,MATCH($A16&amp;"V2",Raw!$AG:$AG,0)),0)-0.0000001*ROW()</f>
        <v>2199.9999984000001</v>
      </c>
      <c r="C16" s="52">
        <f ca="1">IFERROR(INDEX(Raw!F:F,MATCH($A16&amp;"H1",Raw!$AG:$AG,0)),0)+IFERROR(INDEX(Raw!F:F,MATCH($A16&amp;"H2",Raw!$AG:$AG,0)),0)+IFERROR(INDEX(Raw!F:F,MATCH($A16&amp;"S1",Raw!$AG:$AG,0)),0)+IFERROR(INDEX(Raw!F:F,MATCH($A16&amp;"S2",Raw!$AG:$AG,0)),0)+IFERROR(INDEX(Raw!F:F,MATCH($A16&amp;"V1",Raw!$AG:$AG,0)),0)+IFERROR(INDEX(Raw!F:F,MATCH($A16&amp;"V2",Raw!$AG:$AG,0)),0)-0.0000001*ROW()</f>
        <v>1339.9999984000001</v>
      </c>
      <c r="D16" s="52">
        <f ca="1">IFERROR(INDEX(Raw!G:G,MATCH($A16&amp;"H1",Raw!$AG:$AG,0)),0)+IFERROR(INDEX(Raw!G:G,MATCH($A16&amp;"H2",Raw!$AG:$AG,0)),0)+IFERROR(INDEX(Raw!G:G,MATCH($A16&amp;"S1",Raw!$AG:$AG,0)),0)+IFERROR(INDEX(Raw!G:G,MATCH($A16&amp;"S2",Raw!$AG:$AG,0)),0)+IFERROR(INDEX(Raw!G:G,MATCH($A16&amp;"V1",Raw!$AG:$AG,0)),0)+IFERROR(INDEX(Raw!G:G,MATCH($A16&amp;"V2",Raw!$AG:$AG,0)),0)-0.0000001*ROW()</f>
        <v>1819.9999984000001</v>
      </c>
      <c r="E16" s="52">
        <f ca="1">IFERROR(INDEX(Raw!H:H,MATCH($A16&amp;"H1",Raw!$AG:$AG,0)),0)+IFERROR(INDEX(Raw!H:H,MATCH($A16&amp;"H2",Raw!$AG:$AG,0)),0)+IFERROR(INDEX(Raw!H:H,MATCH($A16&amp;"S1",Raw!$AG:$AG,0)),0)+IFERROR(INDEX(Raw!H:H,MATCH($A16&amp;"S2",Raw!$AG:$AG,0)),0)+IFERROR(INDEX(Raw!H:H,MATCH($A16&amp;"V1",Raw!$AG:$AG,0)),0)+IFERROR(INDEX(Raw!H:H,MATCH($A16&amp;"V2",Raw!$AG:$AG,0)),0)-0.0000001*ROW()</f>
        <v>1919.9999984000001</v>
      </c>
      <c r="F16" s="52">
        <f ca="1">IFERROR(INDEX(Raw!I:I,MATCH($A16&amp;"H1",Raw!$AG:$AG,0)),0)+IFERROR(INDEX(Raw!I:I,MATCH($A16&amp;"H2",Raw!$AG:$AG,0)),0)+IFERROR(INDEX(Raw!I:I,MATCH($A16&amp;"S1",Raw!$AG:$AG,0)),0)+IFERROR(INDEX(Raw!I:I,MATCH($A16&amp;"S2",Raw!$AG:$AG,0)),0)+IFERROR(INDEX(Raw!I:I,MATCH($A16&amp;"V1",Raw!$AG:$AG,0)),0)+IFERROR(INDEX(Raw!I:I,MATCH($A16&amp;"V2",Raw!$AG:$AG,0)),0)-0.0000001*ROW()</f>
        <v>1719.9999984000001</v>
      </c>
      <c r="G16" s="52">
        <f ca="1">IFERROR(INDEX(Raw!J:J,MATCH($A16&amp;"H1",Raw!$AG:$AG,0)),0)+IFERROR(INDEX(Raw!J:J,MATCH($A16&amp;"H2",Raw!$AG:$AG,0)),0)+IFERROR(INDEX(Raw!J:J,MATCH($A16&amp;"S1",Raw!$AG:$AG,0)),0)+IFERROR(INDEX(Raw!J:J,MATCH($A16&amp;"S2",Raw!$AG:$AG,0)),0)+IFERROR(INDEX(Raw!J:J,MATCH($A16&amp;"V1",Raw!$AG:$AG,0)),0)+IFERROR(INDEX(Raw!J:J,MATCH($A16&amp;"V2",Raw!$AG:$AG,0)),0)-0.0000001*ROW()</f>
        <v>1419.9999984000001</v>
      </c>
      <c r="H16" s="52">
        <f ca="1">IFERROR(INDEX(Raw!K:K,MATCH($A16&amp;"H1",Raw!$AG:$AG,0)),0)+IFERROR(INDEX(Raw!K:K,MATCH($A16&amp;"H2",Raw!$AG:$AG,0)),0)+IFERROR(INDEX(Raw!K:K,MATCH($A16&amp;"S1",Raw!$AG:$AG,0)),0)+IFERROR(INDEX(Raw!K:K,MATCH($A16&amp;"S2",Raw!$AG:$AG,0)),0)+IFERROR(INDEX(Raw!K:K,MATCH($A16&amp;"V1",Raw!$AG:$AG,0)),0)+IFERROR(INDEX(Raw!K:K,MATCH($A16&amp;"V2",Raw!$AG:$AG,0)),0)-0.0000001*ROW()</f>
        <v>1439.9999984000001</v>
      </c>
      <c r="I16" s="52">
        <f ca="1">IFERROR(INDEX(Raw!L:L,MATCH($A16&amp;"H1",Raw!$AG:$AG,0)),0)+IFERROR(INDEX(Raw!L:L,MATCH($A16&amp;"H2",Raw!$AG:$AG,0)),0)+IFERROR(INDEX(Raw!L:L,MATCH($A16&amp;"S1",Raw!$AG:$AG,0)),0)+IFERROR(INDEX(Raw!L:L,MATCH($A16&amp;"S2",Raw!$AG:$AG,0)),0)+IFERROR(INDEX(Raw!L:L,MATCH($A16&amp;"V1",Raw!$AG:$AG,0)),0)+IFERROR(INDEX(Raw!L:L,MATCH($A16&amp;"V2",Raw!$AG:$AG,0)),0)-0.0000001*ROW()</f>
        <v>2490.9999984000001</v>
      </c>
      <c r="J16" s="52">
        <f ca="1">IFERROR(INDEX(Raw!M:M,MATCH($A16&amp;"H1",Raw!$AG:$AG,0)),0)+IFERROR(INDEX(Raw!M:M,MATCH($A16&amp;"H2",Raw!$AG:$AG,0)),0)+IFERROR(INDEX(Raw!M:M,MATCH($A16&amp;"S1",Raw!$AG:$AG,0)),0)+IFERROR(INDEX(Raw!M:M,MATCH($A16&amp;"S2",Raw!$AG:$AG,0)),0)+IFERROR(INDEX(Raw!M:M,MATCH($A16&amp;"V1",Raw!$AG:$AG,0)),0)+IFERROR(INDEX(Raw!M:M,MATCH($A16&amp;"V2",Raw!$AG:$AG,0)),0)-0.0000001*ROW()</f>
        <v>2561.6999983999999</v>
      </c>
      <c r="K16" s="52">
        <f ca="1">IFERROR(INDEX(Raw!N:N,MATCH($A16&amp;"H1",Raw!$AG:$AG,0)),0)+IFERROR(INDEX(Raw!N:N,MATCH($A16&amp;"H2",Raw!$AG:$AG,0)),0)+IFERROR(INDEX(Raw!N:N,MATCH($A16&amp;"S1",Raw!$AG:$AG,0)),0)+IFERROR(INDEX(Raw!N:N,MATCH($A16&amp;"S2",Raw!$AG:$AG,0)),0)+IFERROR(INDEX(Raw!N:N,MATCH($A16&amp;"V1",Raw!$AG:$AG,0)),0)+IFERROR(INDEX(Raw!N:N,MATCH($A16&amp;"V2",Raw!$AG:$AG,0)),0)-0.0000001*ROW()</f>
        <v>3073.2999984000003</v>
      </c>
      <c r="L16" s="14">
        <f t="shared" ca="1" si="0"/>
        <v>11859.999988800002</v>
      </c>
      <c r="M16" s="14">
        <f t="shared" ca="1" si="1"/>
        <v>8125.9999951999998</v>
      </c>
      <c r="N16" s="37">
        <f t="array" aca="1" ref="N16" ca="1">IF(O16="","",(IF(ROUND(O16,1)=ROUND(O15,1),N15,N15+1)))</f>
        <v>15</v>
      </c>
      <c r="O16" s="33">
        <f t="array" aca="1" ref="O16" ca="1">IF(ROUND(LARGE(B:B,$A16),2)=0,"",LARGE(B:B,$A16))</f>
        <v>2057.0999987</v>
      </c>
      <c r="P16" s="33">
        <f t="array" aca="1" ref="P16" ca="1">IFERROR(INDEX(Raw!$S$3:$S$502,MATCH(Q16,Raw!$R$3:$R$502,0)),"")</f>
        <v>0</v>
      </c>
      <c r="Q16" s="34" t="str">
        <f t="array" aca="1" ref="Q16" ca="1">IFERROR(INDEX(Raw!$R$3:$R$502,MATCH(IFERROR(INDEX(MATCH(O16,B$2:B$501,0),$A$2:$A$501),""),Raw!$Q$3:$Q$502,0)),"")</f>
        <v>Austin Prep</v>
      </c>
      <c r="R16" s="38">
        <f t="array" aca="1" ref="R16" ca="1">IF(S16="","",(IF(ROUND(S16,1)=ROUND(S15,1),R15,R15+1)))</f>
        <v>13</v>
      </c>
      <c r="S16" s="36">
        <f t="array" aca="1" ref="S16" ca="1">IF(ROUND(LARGE(C:C,$A16),2)=0,"",LARGE(C:C,$A16))</f>
        <v>1339.9999984000001</v>
      </c>
      <c r="T16" s="33">
        <f ca="1">IFERROR(INDEX(Raw!$S$3:$S$502,MATCH(U16,Raw!$R$3:$R$502,0)),"")</f>
        <v>0</v>
      </c>
      <c r="U16" s="34" t="str">
        <f t="array" aca="1" ref="U16" ca="1">IFERROR(INDEX(Raw!$R$3:$R$502,MATCH(IFERROR(INDEX(MATCH(S16,C$2:C$501,0),$A$2:$A$501),""),Raw!$Q$3:$Q$502,0)),"")</f>
        <v>Shepherd Hill</v>
      </c>
      <c r="V16" s="38">
        <f t="array" aca="1" ref="V16" ca="1">IF(W16="","",(IF(ROUND(W16,1)=ROUND(W15,1),V15,V15+1)))</f>
        <v>15</v>
      </c>
      <c r="W16" s="36">
        <f t="array" aca="1" ref="W16" ca="1">IF(ROUND(LARGE(D:D,$A16),2)=0,"",LARGE(D:D,$A16))</f>
        <v>1819.9999984000001</v>
      </c>
      <c r="X16" s="33">
        <f ca="1">IFERROR(INDEX(Raw!$S$3:$S$502,MATCH(Y16,Raw!$R$3:$R$502,0)),"")</f>
        <v>0</v>
      </c>
      <c r="Y16" s="34" t="str">
        <f t="array" aca="1" ref="Y16" ca="1">IFERROR(INDEX(Raw!$R$3:$R$502,MATCH(IFERROR(INDEX(MATCH(W16,D$2:D$501,0),$A$2:$A$501),""),Raw!$Q$3:$Q$502,0)),"")</f>
        <v>Shepherd Hill</v>
      </c>
      <c r="Z16" s="38">
        <f t="array" aca="1" ref="Z16" ca="1">IF(AA16="","",(IF(ROUND(AA16,1)=ROUND(AA15,1),Z15,Z15+1)))</f>
        <v>14</v>
      </c>
      <c r="AA16" s="36">
        <f t="array" aca="1" ref="AA16" ca="1">IF(ROUND(LARGE(E:E,$A16),2)=0,"",LARGE(E:E,$A16))</f>
        <v>1739.9999988</v>
      </c>
      <c r="AB16" s="33">
        <f ca="1">IFERROR(INDEX(Raw!$S$3:$S$502,MATCH(AC16,Raw!$R$3:$R$502,0)),"")</f>
        <v>0</v>
      </c>
      <c r="AC16" s="34" t="str">
        <f t="array" aca="1" ref="AC16" ca="1">IFERROR(INDEX(Raw!$R$3:$R$502,MATCH(IFERROR(INDEX(MATCH(AA16,E$2:E$501,0),$A$2:$A$501),""),Raw!$Q$3:$Q$502,0)),"")</f>
        <v>SABIS International</v>
      </c>
      <c r="AD16" s="38">
        <f t="array" aca="1" ref="AD16" ca="1">IF(AE16="","",(IF(ROUND(AE16,1)=ROUND(AE15,1),AD15,AD15+1)))</f>
        <v>13</v>
      </c>
      <c r="AE16" s="36">
        <f t="array" aca="1" ref="AE16" ca="1">IF(ROUND(LARGE(F:F,$A16),2)=0,"",LARGE(F:F,$A16))</f>
        <v>1779.9999983</v>
      </c>
      <c r="AF16" s="33">
        <f ca="1">IFERROR(INDEX(Raw!$S$3:$S$502,MATCH(AG16,Raw!$R$3:$R$502,0)),"")</f>
        <v>0</v>
      </c>
      <c r="AG16" s="34" t="str">
        <f t="array" aca="1" ref="AG16" ca="1">IFERROR(INDEX(Raw!$R$3:$R$502,MATCH(IFERROR(INDEX(MATCH(AE16,F$2:F$501,0),$A$2:$A$501),""),Raw!$Q$3:$Q$502,0)),"")</f>
        <v>Wilmington</v>
      </c>
      <c r="AH16" s="38">
        <f t="array" aca="1" ref="AH16" ca="1">IF(AI16="","",(IF(ROUND(AI16,1)=ROUND(AI15,1),AH15,AH15+1)))</f>
        <v>13</v>
      </c>
      <c r="AI16" s="36">
        <f t="array" aca="1" ref="AI16" ca="1">IF(ROUND(LARGE(G:G,$A16),2)=0,"",LARGE(G:G,$A16))</f>
        <v>1419.9999984000001</v>
      </c>
      <c r="AJ16" s="33">
        <f ca="1">IFERROR(INDEX(Raw!$S$3:$S$502,MATCH(AK16,Raw!$R$3:$R$502,0)),"")</f>
        <v>0</v>
      </c>
      <c r="AK16" s="34" t="str">
        <f t="array" aca="1" ref="AK16" ca="1">IFERROR(INDEX(Raw!$R$3:$R$502,MATCH(IFERROR(INDEX(MATCH(AI16,G$2:G$501,0),$A$2:$A$501),""),Raw!$Q$3:$Q$502,0)),"")</f>
        <v>Shepherd Hill</v>
      </c>
      <c r="AL16" s="38">
        <f t="array" aca="1" ref="AL16" ca="1">IF(AM16="","",(IF(ROUND(AM16,1)=ROUND(AM15,1),AL15,AL15+1)))</f>
        <v>13</v>
      </c>
      <c r="AM16" s="36">
        <f t="shared" ca="1" si="8"/>
        <v>1839.9999988</v>
      </c>
      <c r="AN16" s="33">
        <f ca="1">IFERROR(INDEX(Raw!$S$3:$S$502,MATCH(AO16,Raw!$R$3:$R$502,0)),"")</f>
        <v>0</v>
      </c>
      <c r="AO16" s="34" t="str">
        <f t="array" aca="1" ref="AO16" ca="1">IFERROR(INDEX(Raw!$R$3:$R$502,MATCH(IFERROR(INDEX(MATCH(AM16,H$2:H$501,0),$A$2:$A$501),""),Raw!$Q$3:$Q$502,0)),"")</f>
        <v>SABIS International</v>
      </c>
      <c r="AP16" s="37">
        <f t="array" aca="1" ref="AP16" ca="1">IF(AQ16="","",(IF(ROUND(AQ16,1)=ROUND(AQ15,1),AP15,AP15+1)))</f>
        <v>15</v>
      </c>
      <c r="AQ16" s="33">
        <f t="shared" ca="1" si="9"/>
        <v>2475.9999985999998</v>
      </c>
      <c r="AR16" s="48">
        <f t="array" aca="1" ref="AR16" ca="1">IFERROR(INDEX(Raw!$S$3:$S$502,MATCH(AS16,Raw!$R$3:$R$502,0)),"")</f>
        <v>0</v>
      </c>
      <c r="AS16" s="34" t="str">
        <f t="array" aca="1" ref="AS16" ca="1">IFERROR(INDEX(Raw!$R$3:$R$502,MATCH(IFERROR(INDEX(MATCH(AQ16,I$2:I$501,0),$A$2:$A$501),""),Raw!$Q$3:$Q$502,0)),"")</f>
        <v>Silver Lake</v>
      </c>
      <c r="AT16" s="37">
        <f t="array" aca="1" ref="AT16" ca="1">IF(AU16="","",(IF(ROUND(AU16,1)=ROUND(AU15,1),AT15,AT15+1)))</f>
        <v>15</v>
      </c>
      <c r="AU16" s="33">
        <f t="shared" ca="1" si="10"/>
        <v>2679.9999981999999</v>
      </c>
      <c r="AV16" s="48">
        <f t="array" aca="1" ref="AV16" ca="1">IFERROR(INDEX(Raw!$S$3:$S$502,MATCH(AW16,Raw!$R$3:$R$502,0)),"")</f>
        <v>0</v>
      </c>
      <c r="AW16" s="34" t="str">
        <f t="array" aca="1" ref="AW16" ca="1">IFERROR(INDEX(Raw!$R$3:$R$502,MATCH(IFERROR(INDEX(MATCH(AU16,J$2:J$501,0),$A$2:$A$501),""),Raw!$Q$3:$Q$502,0)),"")</f>
        <v>Matignon</v>
      </c>
      <c r="AX16" s="37">
        <f t="array" aca="1" ref="AX16" ca="1">IF(AY16="","",(IF(ROUND(AY16,1)=ROUND(AY15,1),AX15,AX15+1)))</f>
        <v>14</v>
      </c>
      <c r="AY16" s="33">
        <f t="shared" ca="1" si="11"/>
        <v>3044.9999981999999</v>
      </c>
      <c r="AZ16" s="48">
        <f t="array" aca="1" ref="AZ16" ca="1">IFERROR(INDEX(Raw!$S$3:$S$502,MATCH(BA16,Raw!$R$3:$R$502,0)),"")</f>
        <v>0</v>
      </c>
      <c r="BA16" s="34" t="str">
        <f t="array" aca="1" ref="BA16" ca="1">IFERROR(INDEX(Raw!$R$3:$R$502,MATCH(IFERROR(INDEX(MATCH(AY16,K$2:K$501,0),$A$2:$A$501),""),Raw!$Q$3:$Q$502,0)),"")</f>
        <v>Matignon</v>
      </c>
      <c r="BB16" s="37">
        <f t="array" aca="1" ref="BB16" ca="1">IF(BC16="","",(IF(ROUND(BC16,1)=ROUND(BC15,1),BB15,BB15+1)))</f>
        <v>15</v>
      </c>
      <c r="BC16" s="33">
        <f t="shared" ca="1" si="12"/>
        <v>12245.699988099999</v>
      </c>
      <c r="BD16" s="48">
        <f t="array" aca="1" ref="BD16" ca="1">IFERROR(INDEX(Raw!$S$3:$S$502,MATCH(BE16,Raw!$R$3:$R$502,0)),"")</f>
        <v>0</v>
      </c>
      <c r="BE16" s="34" t="str">
        <f t="array" aca="1" ref="BE16" ca="1">IFERROR(INDEX(Raw!$R$3:$R$502,MATCH(IFERROR(INDEX(MATCH(BC16,L$2:L$501,0),$A$2:$A$501),""),Raw!$Q$3:$Q$502,0)),"")</f>
        <v>Wilmington</v>
      </c>
      <c r="BF16" s="37">
        <f t="array" aca="1" ref="BF16" ca="1">IF(BG16="","",(IF(ROUND(BG16,1)=ROUND(BG15,1),BF15,BF15+1)))</f>
        <v>15</v>
      </c>
      <c r="BG16" s="33">
        <f t="shared" ca="1" si="13"/>
        <v>8125.9999951999998</v>
      </c>
      <c r="BH16" s="48">
        <f t="array" aca="1" ref="BH16" ca="1">IFERROR(INDEX(Raw!$S$3:$S$502,MATCH(BI16,Raw!$R$3:$R$502,0)),"")</f>
        <v>0</v>
      </c>
      <c r="BI16" s="34" t="str">
        <f t="array" aca="1" ref="BI16" ca="1">IFERROR(INDEX(Raw!$R$3:$R$502,MATCH(IFERROR(INDEX(MATCH(BG16,M$2:M$501,0),$A$2:$A$501),""),Raw!$Q$3:$Q$502,0)),"")</f>
        <v>Shepherd Hill</v>
      </c>
      <c r="BJ16" s="37">
        <f t="array" aca="1" ref="BJ16" ca="1">IF(BK16="","",(IF(ROUND(BK16,1)=ROUND(BK15,1),BJ15,BJ15+1)))</f>
        <v>15</v>
      </c>
      <c r="BK16" s="33">
        <f ca="1">IFERROR(LARGE(Raw!P:P,ROW()-1),"")</f>
        <v>19985.999431000004</v>
      </c>
      <c r="BL16" s="48">
        <f t="array" aca="1" ref="BL16" ca="1">IFERROR(INDEX(Raw!$S$3:$S$502,MATCH(BM16,Raw!$R$3:$R$502,0)),"")</f>
        <v>0</v>
      </c>
      <c r="BM16" s="34" t="str">
        <f ca="1">IF(BK16="","",INDEX(Raw!A:A,MATCH(BK16,Raw!P:P,0)))</f>
        <v>Shepherd Hill</v>
      </c>
    </row>
    <row r="17" spans="1:65" x14ac:dyDescent="0.3">
      <c r="A17" s="28">
        <v>16</v>
      </c>
      <c r="B17" s="52">
        <f ca="1">IFERROR(INDEX(Raw!E:E,MATCH($A17&amp;"H1",Raw!$AG:$AG,0)),0)+IFERROR(INDEX(Raw!E:E,MATCH($A17&amp;"H2",Raw!$AG:$AG,0)),0)+IFERROR(INDEX(Raw!E:E,MATCH($A17&amp;"S1",Raw!$AG:$AG,0)),0)+IFERROR(INDEX(Raw!E:E,MATCH($A17&amp;"S2",Raw!$AG:$AG,0)),0)+IFERROR(INDEX(Raw!E:E,MATCH($A17&amp;"V1",Raw!$AG:$AG,0)),0)+IFERROR(INDEX(Raw!E:E,MATCH($A17&amp;"V2",Raw!$AG:$AG,0)),0)-0.0000001*ROW()</f>
        <v>1685.6999983000003</v>
      </c>
      <c r="C17" s="52">
        <f ca="1">IFERROR(INDEX(Raw!F:F,MATCH($A17&amp;"H1",Raw!$AG:$AG,0)),0)+IFERROR(INDEX(Raw!F:F,MATCH($A17&amp;"H2",Raw!$AG:$AG,0)),0)+IFERROR(INDEX(Raw!F:F,MATCH($A17&amp;"S1",Raw!$AG:$AG,0)),0)+IFERROR(INDEX(Raw!F:F,MATCH($A17&amp;"S2",Raw!$AG:$AG,0)),0)+IFERROR(INDEX(Raw!F:F,MATCH($A17&amp;"V1",Raw!$AG:$AG,0)),0)+IFERROR(INDEX(Raw!F:F,MATCH($A17&amp;"V2",Raw!$AG:$AG,0)),0)-0.0000001*ROW()</f>
        <v>1219.9999983</v>
      </c>
      <c r="D17" s="52">
        <f ca="1">IFERROR(INDEX(Raw!G:G,MATCH($A17&amp;"H1",Raw!$AG:$AG,0)),0)+IFERROR(INDEX(Raw!G:G,MATCH($A17&amp;"H2",Raw!$AG:$AG,0)),0)+IFERROR(INDEX(Raw!G:G,MATCH($A17&amp;"S1",Raw!$AG:$AG,0)),0)+IFERROR(INDEX(Raw!G:G,MATCH($A17&amp;"S2",Raw!$AG:$AG,0)),0)+IFERROR(INDEX(Raw!G:G,MATCH($A17&amp;"V1",Raw!$AG:$AG,0)),0)+IFERROR(INDEX(Raw!G:G,MATCH($A17&amp;"V2",Raw!$AG:$AG,0)),0)-0.0000001*ROW()</f>
        <v>1879.9999983</v>
      </c>
      <c r="E17" s="52">
        <f ca="1">IFERROR(INDEX(Raw!H:H,MATCH($A17&amp;"H1",Raw!$AG:$AG,0)),0)+IFERROR(INDEX(Raw!H:H,MATCH($A17&amp;"H2",Raw!$AG:$AG,0)),0)+IFERROR(INDEX(Raw!H:H,MATCH($A17&amp;"S1",Raw!$AG:$AG,0)),0)+IFERROR(INDEX(Raw!H:H,MATCH($A17&amp;"S2",Raw!$AG:$AG,0)),0)+IFERROR(INDEX(Raw!H:H,MATCH($A17&amp;"V1",Raw!$AG:$AG,0)),0)+IFERROR(INDEX(Raw!H:H,MATCH($A17&amp;"V2",Raw!$AG:$AG,0)),0)-0.0000001*ROW()</f>
        <v>1699.9999983</v>
      </c>
      <c r="F17" s="52">
        <f ca="1">IFERROR(INDEX(Raw!I:I,MATCH($A17&amp;"H1",Raw!$AG:$AG,0)),0)+IFERROR(INDEX(Raw!I:I,MATCH($A17&amp;"H2",Raw!$AG:$AG,0)),0)+IFERROR(INDEX(Raw!I:I,MATCH($A17&amp;"S1",Raw!$AG:$AG,0)),0)+IFERROR(INDEX(Raw!I:I,MATCH($A17&amp;"S2",Raw!$AG:$AG,0)),0)+IFERROR(INDEX(Raw!I:I,MATCH($A17&amp;"V1",Raw!$AG:$AG,0)),0)+IFERROR(INDEX(Raw!I:I,MATCH($A17&amp;"V2",Raw!$AG:$AG,0)),0)-0.0000001*ROW()</f>
        <v>1779.9999983</v>
      </c>
      <c r="G17" s="52">
        <f ca="1">IFERROR(INDEX(Raw!J:J,MATCH($A17&amp;"H1",Raw!$AG:$AG,0)),0)+IFERROR(INDEX(Raw!J:J,MATCH($A17&amp;"H2",Raw!$AG:$AG,0)),0)+IFERROR(INDEX(Raw!J:J,MATCH($A17&amp;"S1",Raw!$AG:$AG,0)),0)+IFERROR(INDEX(Raw!J:J,MATCH($A17&amp;"S2",Raw!$AG:$AG,0)),0)+IFERROR(INDEX(Raw!J:J,MATCH($A17&amp;"V1",Raw!$AG:$AG,0)),0)+IFERROR(INDEX(Raw!J:J,MATCH($A17&amp;"V2",Raw!$AG:$AG,0)),0)-0.0000001*ROW()</f>
        <v>1559.9999983</v>
      </c>
      <c r="H17" s="52">
        <f ca="1">IFERROR(INDEX(Raw!K:K,MATCH($A17&amp;"H1",Raw!$AG:$AG,0)),0)+IFERROR(INDEX(Raw!K:K,MATCH($A17&amp;"H2",Raw!$AG:$AG,0)),0)+IFERROR(INDEX(Raw!K:K,MATCH($A17&amp;"S1",Raw!$AG:$AG,0)),0)+IFERROR(INDEX(Raw!K:K,MATCH($A17&amp;"S2",Raw!$AG:$AG,0)),0)+IFERROR(INDEX(Raw!K:K,MATCH($A17&amp;"V1",Raw!$AG:$AG,0)),0)+IFERROR(INDEX(Raw!K:K,MATCH($A17&amp;"V2",Raw!$AG:$AG,0)),0)-0.0000001*ROW()</f>
        <v>2419.9999982999998</v>
      </c>
      <c r="I17" s="52">
        <f ca="1">IFERROR(INDEX(Raw!L:L,MATCH($A17&amp;"H1",Raw!$AG:$AG,0)),0)+IFERROR(INDEX(Raw!L:L,MATCH($A17&amp;"H2",Raw!$AG:$AG,0)),0)+IFERROR(INDEX(Raw!L:L,MATCH($A17&amp;"S1",Raw!$AG:$AG,0)),0)+IFERROR(INDEX(Raw!L:L,MATCH($A17&amp;"S2",Raw!$AG:$AG,0)),0)+IFERROR(INDEX(Raw!L:L,MATCH($A17&amp;"V1",Raw!$AG:$AG,0)),0)+IFERROR(INDEX(Raw!L:L,MATCH($A17&amp;"V2",Raw!$AG:$AG,0)),0)-0.0000001*ROW()</f>
        <v>2681.9999982999998</v>
      </c>
      <c r="J17" s="52">
        <f ca="1">IFERROR(INDEX(Raw!M:M,MATCH($A17&amp;"H1",Raw!$AG:$AG,0)),0)+IFERROR(INDEX(Raw!M:M,MATCH($A17&amp;"H2",Raw!$AG:$AG,0)),0)+IFERROR(INDEX(Raw!M:M,MATCH($A17&amp;"S1",Raw!$AG:$AG,0)),0)+IFERROR(INDEX(Raw!M:M,MATCH($A17&amp;"S2",Raw!$AG:$AG,0)),0)+IFERROR(INDEX(Raw!M:M,MATCH($A17&amp;"V1",Raw!$AG:$AG,0)),0)+IFERROR(INDEX(Raw!M:M,MATCH($A17&amp;"V2",Raw!$AG:$AG,0)),0)-0.0000001*ROW()</f>
        <v>2319.9999982999998</v>
      </c>
      <c r="K17" s="52">
        <f ca="1">IFERROR(INDEX(Raw!N:N,MATCH($A17&amp;"H1",Raw!$AG:$AG,0)),0)+IFERROR(INDEX(Raw!N:N,MATCH($A17&amp;"H2",Raw!$AG:$AG,0)),0)+IFERROR(INDEX(Raw!N:N,MATCH($A17&amp;"S1",Raw!$AG:$AG,0)),0)+IFERROR(INDEX(Raw!N:N,MATCH($A17&amp;"S2",Raw!$AG:$AG,0)),0)+IFERROR(INDEX(Raw!N:N,MATCH($A17&amp;"V1",Raw!$AG:$AG,0)),0)+IFERROR(INDEX(Raw!N:N,MATCH($A17&amp;"V2",Raw!$AG:$AG,0)),0)-0.0000001*ROW()</f>
        <v>2429.9999982999998</v>
      </c>
      <c r="L17" s="14">
        <f t="shared" ca="1" si="0"/>
        <v>12245.699988099999</v>
      </c>
      <c r="M17" s="14">
        <f t="shared" ca="1" si="1"/>
        <v>7431.9999948999994</v>
      </c>
      <c r="N17" s="37">
        <f t="array" aca="1" ref="N17" ca="1">IF(O17="","",(IF(ROUND(O17,1)=ROUND(O16,1),N16,N16+1)))</f>
        <v>16</v>
      </c>
      <c r="O17" s="33">
        <f t="array" aca="1" ref="O17" ca="1">IF(ROUND(LARGE(B:B,$A17),2)=0,"",LARGE(B:B,$A17))</f>
        <v>1828.5999979999999</v>
      </c>
      <c r="P17" s="33">
        <f t="array" aca="1" ref="P17" ca="1">IFERROR(INDEX(Raw!$S$3:$S$502,MATCH(Q17,Raw!$R$3:$R$502,0)),"")</f>
        <v>0</v>
      </c>
      <c r="Q17" s="34" t="str">
        <f t="array" aca="1" ref="Q17" ca="1">IFERROR(INDEX(Raw!$R$3:$R$502,MATCH(IFERROR(INDEX(MATCH(O17,B$2:B$501,0),$A$2:$A$501),""),Raw!$Q$3:$Q$502,0)),"")</f>
        <v>North Reading</v>
      </c>
      <c r="R17" s="38">
        <f t="array" aca="1" ref="R17" ca="1">IF(S17="","",(IF(ROUND(S17,1)=ROUND(S16,1),R16,R16+1)))</f>
        <v>14</v>
      </c>
      <c r="S17" s="36">
        <f t="array" aca="1" ref="S17" ca="1">IF(ROUND(LARGE(C:C,$A17),2)=0,"",LARGE(C:C,$A17))</f>
        <v>1219.9999983</v>
      </c>
      <c r="T17" s="33">
        <f ca="1">IFERROR(INDEX(Raw!$S$3:$S$502,MATCH(U17,Raw!$R$3:$R$502,0)),"")</f>
        <v>0</v>
      </c>
      <c r="U17" s="34" t="str">
        <f t="array" aca="1" ref="U17" ca="1">IFERROR(INDEX(Raw!$R$3:$R$502,MATCH(IFERROR(INDEX(MATCH(S17,C$2:C$501,0),$A$2:$A$501),""),Raw!$Q$3:$Q$502,0)),"")</f>
        <v>Wilmington</v>
      </c>
      <c r="V17" s="38">
        <f t="array" aca="1" ref="V17" ca="1">IF(W17="","",(IF(ROUND(W17,1)=ROUND(W16,1),V16,V16+1)))</f>
        <v>15</v>
      </c>
      <c r="W17" s="36">
        <f t="array" aca="1" ref="W17" ca="1">IF(ROUND(LARGE(D:D,$A17),2)=0,"",LARGE(D:D,$A17))</f>
        <v>1819.9999981999999</v>
      </c>
      <c r="X17" s="33">
        <f ca="1">IFERROR(INDEX(Raw!$S$3:$S$502,MATCH(Y17,Raw!$R$3:$R$502,0)),"")</f>
        <v>0</v>
      </c>
      <c r="Y17" s="34" t="str">
        <f t="array" aca="1" ref="Y17" ca="1">IFERROR(INDEX(Raw!$R$3:$R$502,MATCH(IFERROR(INDEX(MATCH(W17,D$2:D$501,0),$A$2:$A$501),""),Raw!$Q$3:$Q$502,0)),"")</f>
        <v>Matignon</v>
      </c>
      <c r="Z17" s="38">
        <f t="array" aca="1" ref="Z17" ca="1">IF(AA17="","",(IF(ROUND(AA17,1)=ROUND(AA16,1),Z16,Z16+1)))</f>
        <v>15</v>
      </c>
      <c r="AA17" s="36">
        <f t="array" aca="1" ref="AA17" ca="1">IF(ROUND(LARGE(E:E,$A17),2)=0,"",LARGE(E:E,$A17))</f>
        <v>1699.9999983</v>
      </c>
      <c r="AB17" s="33">
        <f ca="1">IFERROR(INDEX(Raw!$S$3:$S$502,MATCH(AC17,Raw!$R$3:$R$502,0)),"")</f>
        <v>0</v>
      </c>
      <c r="AC17" s="34" t="str">
        <f t="array" aca="1" ref="AC17" ca="1">IFERROR(INDEX(Raw!$R$3:$R$502,MATCH(IFERROR(INDEX(MATCH(AA17,E$2:E$501,0),$A$2:$A$501),""),Raw!$Q$3:$Q$502,0)),"")</f>
        <v>Wilmington</v>
      </c>
      <c r="AD17" s="38">
        <f t="array" aca="1" ref="AD17" ca="1">IF(AE17="","",(IF(ROUND(AE17,1)=ROUND(AE16,1),AD16,AD16+1)))</f>
        <v>14</v>
      </c>
      <c r="AE17" s="36">
        <f t="array" aca="1" ref="AE17" ca="1">IF(ROUND(LARGE(F:F,$A17),2)=0,"",LARGE(F:F,$A17))</f>
        <v>1719.9999984000001</v>
      </c>
      <c r="AF17" s="33">
        <f ca="1">IFERROR(INDEX(Raw!$S$3:$S$502,MATCH(AG17,Raw!$R$3:$R$502,0)),"")</f>
        <v>0</v>
      </c>
      <c r="AG17" s="34" t="str">
        <f t="array" aca="1" ref="AG17" ca="1">IFERROR(INDEX(Raw!$R$3:$R$502,MATCH(IFERROR(INDEX(MATCH(AE17,F$2:F$501,0),$A$2:$A$501),""),Raw!$Q$3:$Q$502,0)),"")</f>
        <v>Shepherd Hill</v>
      </c>
      <c r="AH17" s="38">
        <f t="array" aca="1" ref="AH17" ca="1">IF(AI17="","",(IF(ROUND(AI17,1)=ROUND(AI16,1),AH16,AH16+1)))</f>
        <v>13</v>
      </c>
      <c r="AI17" s="36">
        <f t="array" aca="1" ref="AI17" ca="1">IF(ROUND(LARGE(G:G,$A17),2)=0,"",LARGE(G:G,$A17))</f>
        <v>1419.9999981999999</v>
      </c>
      <c r="AJ17" s="33">
        <f ca="1">IFERROR(INDEX(Raw!$S$3:$S$502,MATCH(AK17,Raw!$R$3:$R$502,0)),"")</f>
        <v>0</v>
      </c>
      <c r="AK17" s="34" t="str">
        <f t="array" aca="1" ref="AK17" ca="1">IFERROR(INDEX(Raw!$R$3:$R$502,MATCH(IFERROR(INDEX(MATCH(AI17,G$2:G$501,0),$A$2:$A$501),""),Raw!$Q$3:$Q$502,0)),"")</f>
        <v>Matignon</v>
      </c>
      <c r="AL17" s="38">
        <f t="array" aca="1" ref="AL17" ca="1">IF(AM17="","",(IF(ROUND(AM17,1)=ROUND(AM16,1),AL16,AL16+1)))</f>
        <v>14</v>
      </c>
      <c r="AM17" s="36">
        <f t="shared" ca="1" si="8"/>
        <v>1779.9999989999999</v>
      </c>
      <c r="AN17" s="33">
        <f ca="1">IFERROR(INDEX(Raw!$S$3:$S$502,MATCH(AO17,Raw!$R$3:$R$502,0)),"")</f>
        <v>0</v>
      </c>
      <c r="AO17" s="34" t="str">
        <f t="array" aca="1" ref="AO17" ca="1">IFERROR(INDEX(Raw!$R$3:$R$502,MATCH(IFERROR(INDEX(MATCH(AM17,H$2:H$501,0),$A$2:$A$501),""),Raw!$Q$3:$Q$502,0)),"")</f>
        <v>Pittsfield</v>
      </c>
      <c r="AP17" s="37">
        <f t="array" aca="1" ref="AP17" ca="1">IF(AQ17="","",(IF(ROUND(AQ17,1)=ROUND(AQ16,1),AP16,AP16+1)))</f>
        <v>16</v>
      </c>
      <c r="AQ17" s="33">
        <f t="shared" ca="1" si="9"/>
        <v>2258.9999984999999</v>
      </c>
      <c r="AR17" s="48">
        <f t="array" aca="1" ref="AR17" ca="1">IFERROR(INDEX(Raw!$S$3:$S$502,MATCH(AS17,Raw!$R$3:$R$502,0)),"")</f>
        <v>0</v>
      </c>
      <c r="AS17" s="34" t="str">
        <f t="array" aca="1" ref="AS17" ca="1">IFERROR(INDEX(Raw!$R$3:$R$502,MATCH(IFERROR(INDEX(MATCH(AQ17,I$2:I$501,0),$A$2:$A$501),""),Raw!$Q$3:$Q$502,0)),"")</f>
        <v>Lexington</v>
      </c>
      <c r="AT17" s="37">
        <f t="array" aca="1" ref="AT17" ca="1">IF(AU17="","",(IF(ROUND(AU17,1)=ROUND(AU16,1),AT16,AT16+1)))</f>
        <v>16</v>
      </c>
      <c r="AU17" s="33">
        <f t="shared" ca="1" si="10"/>
        <v>2561.6999983999999</v>
      </c>
      <c r="AV17" s="48">
        <f t="array" aca="1" ref="AV17" ca="1">IFERROR(INDEX(Raw!$S$3:$S$502,MATCH(AW17,Raw!$R$3:$R$502,0)),"")</f>
        <v>0</v>
      </c>
      <c r="AW17" s="34" t="str">
        <f t="array" aca="1" ref="AW17" ca="1">IFERROR(INDEX(Raw!$R$3:$R$502,MATCH(IFERROR(INDEX(MATCH(AU17,J$2:J$501,0),$A$2:$A$501),""),Raw!$Q$3:$Q$502,0)),"")</f>
        <v>Shepherd Hill</v>
      </c>
      <c r="AX17" s="37">
        <f t="array" aca="1" ref="AX17" ca="1">IF(AY17="","",(IF(ROUND(AY17,1)=ROUND(AY16,1),AX16,AX16+1)))</f>
        <v>15</v>
      </c>
      <c r="AY17" s="33">
        <f t="shared" ca="1" si="11"/>
        <v>2734.9999984999999</v>
      </c>
      <c r="AZ17" s="48">
        <f t="array" aca="1" ref="AZ17" ca="1">IFERROR(INDEX(Raw!$S$3:$S$502,MATCH(BA17,Raw!$R$3:$R$502,0)),"")</f>
        <v>0</v>
      </c>
      <c r="BA17" s="34" t="str">
        <f t="array" aca="1" ref="BA17" ca="1">IFERROR(INDEX(Raw!$R$3:$R$502,MATCH(IFERROR(INDEX(MATCH(AY17,K$2:K$501,0),$A$2:$A$501),""),Raw!$Q$3:$Q$502,0)),"")</f>
        <v>Lexington</v>
      </c>
      <c r="BB17" s="37">
        <f t="array" aca="1" ref="BB17" ca="1">IF(BC17="","",(IF(ROUND(BC17,1)=ROUND(BC16,1),BB16,BB16+1)))</f>
        <v>16</v>
      </c>
      <c r="BC17" s="33">
        <f t="shared" ca="1" si="12"/>
        <v>11859.999988800002</v>
      </c>
      <c r="BD17" s="48">
        <f t="array" aca="1" ref="BD17" ca="1">IFERROR(INDEX(Raw!$S$3:$S$502,MATCH(BE17,Raw!$R$3:$R$502,0)),"")</f>
        <v>0</v>
      </c>
      <c r="BE17" s="34" t="str">
        <f t="array" aca="1" ref="BE17" ca="1">IFERROR(INDEX(Raw!$R$3:$R$502,MATCH(IFERROR(INDEX(MATCH(BC17,L$2:L$501,0),$A$2:$A$501),""),Raw!$Q$3:$Q$502,0)),"")</f>
        <v>Shepherd Hill</v>
      </c>
      <c r="BF17" s="37">
        <f t="array" aca="1" ref="BF17" ca="1">IF(BG17="","",(IF(ROUND(BG17,1)=ROUND(BG16,1),BF16,BF16+1)))</f>
        <v>16</v>
      </c>
      <c r="BG17" s="33">
        <f t="shared" ca="1" si="13"/>
        <v>7693.9999955000003</v>
      </c>
      <c r="BH17" s="48">
        <f t="array" aca="1" ref="BH17" ca="1">IFERROR(INDEX(Raw!$S$3:$S$502,MATCH(BI17,Raw!$R$3:$R$502,0)),"")</f>
        <v>0</v>
      </c>
      <c r="BI17" s="34" t="str">
        <f t="array" aca="1" ref="BI17" ca="1">IFERROR(INDEX(Raw!$R$3:$R$502,MATCH(IFERROR(INDEX(MATCH(BG17,M$2:M$501,0),$A$2:$A$501),""),Raw!$Q$3:$Q$502,0)),"")</f>
        <v>Lexington</v>
      </c>
      <c r="BJ17" s="37">
        <f t="array" aca="1" ref="BJ17" ca="1">IF(BK17="","",(IF(ROUND(BK17,1)=ROUND(BK16,1),BJ16,BJ16+1)))</f>
        <v>16</v>
      </c>
      <c r="BK17" s="33">
        <f ca="1">IFERROR(LARGE(Raw!P:P,ROW()-1),"")</f>
        <v>19677.699399999983</v>
      </c>
      <c r="BL17" s="48">
        <f t="array" aca="1" ref="BL17" ca="1">IFERROR(INDEX(Raw!$S$3:$S$502,MATCH(BM17,Raw!$R$3:$R$502,0)),"")</f>
        <v>0</v>
      </c>
      <c r="BM17" s="34" t="str">
        <f ca="1">IF(BK17="","",INDEX(Raw!A:A,MATCH(BK17,Raw!P:P,0)))</f>
        <v>Wilmington</v>
      </c>
    </row>
    <row r="18" spans="1:65" x14ac:dyDescent="0.3">
      <c r="A18" s="28">
        <v>17</v>
      </c>
      <c r="B18" s="52">
        <f ca="1">IFERROR(INDEX(Raw!E:E,MATCH($A18&amp;"H1",Raw!$AG:$AG,0)),0)+IFERROR(INDEX(Raw!E:E,MATCH($A18&amp;"H2",Raw!$AG:$AG,0)),0)+IFERROR(INDEX(Raw!E:E,MATCH($A18&amp;"S1",Raw!$AG:$AG,0)),0)+IFERROR(INDEX(Raw!E:E,MATCH($A18&amp;"S2",Raw!$AG:$AG,0)),0)+IFERROR(INDEX(Raw!E:E,MATCH($A18&amp;"V1",Raw!$AG:$AG,0)),0)+IFERROR(INDEX(Raw!E:E,MATCH($A18&amp;"V2",Raw!$AG:$AG,0)),0)-0.0000001*ROW()</f>
        <v>1514.3999982</v>
      </c>
      <c r="C18" s="52">
        <f ca="1">IFERROR(INDEX(Raw!F:F,MATCH($A18&amp;"H1",Raw!$AG:$AG,0)),0)+IFERROR(INDEX(Raw!F:F,MATCH($A18&amp;"H2",Raw!$AG:$AG,0)),0)+IFERROR(INDEX(Raw!F:F,MATCH($A18&amp;"S1",Raw!$AG:$AG,0)),0)+IFERROR(INDEX(Raw!F:F,MATCH($A18&amp;"S2",Raw!$AG:$AG,0)),0)+IFERROR(INDEX(Raw!F:F,MATCH($A18&amp;"V1",Raw!$AG:$AG,0)),0)+IFERROR(INDEX(Raw!F:F,MATCH($A18&amp;"V2",Raw!$AG:$AG,0)),0)-0.0000001*ROW()</f>
        <v>1159.9999981999999</v>
      </c>
      <c r="D18" s="52">
        <f ca="1">IFERROR(INDEX(Raw!G:G,MATCH($A18&amp;"H1",Raw!$AG:$AG,0)),0)+IFERROR(INDEX(Raw!G:G,MATCH($A18&amp;"H2",Raw!$AG:$AG,0)),0)+IFERROR(INDEX(Raw!G:G,MATCH($A18&amp;"S1",Raw!$AG:$AG,0)),0)+IFERROR(INDEX(Raw!G:G,MATCH($A18&amp;"S2",Raw!$AG:$AG,0)),0)+IFERROR(INDEX(Raw!G:G,MATCH($A18&amp;"V1",Raw!$AG:$AG,0)),0)+IFERROR(INDEX(Raw!G:G,MATCH($A18&amp;"V2",Raw!$AG:$AG,0)),0)-0.0000001*ROW()</f>
        <v>1819.9999981999999</v>
      </c>
      <c r="E18" s="52">
        <f ca="1">IFERROR(INDEX(Raw!H:H,MATCH($A18&amp;"H1",Raw!$AG:$AG,0)),0)+IFERROR(INDEX(Raw!H:H,MATCH($A18&amp;"H2",Raw!$AG:$AG,0)),0)+IFERROR(INDEX(Raw!H:H,MATCH($A18&amp;"S1",Raw!$AG:$AG,0)),0)+IFERROR(INDEX(Raw!H:H,MATCH($A18&amp;"S2",Raw!$AG:$AG,0)),0)+IFERROR(INDEX(Raw!H:H,MATCH($A18&amp;"V1",Raw!$AG:$AG,0)),0)+IFERROR(INDEX(Raw!H:H,MATCH($A18&amp;"V2",Raw!$AG:$AG,0)),0)-0.0000001*ROW()</f>
        <v>1219.9999981999999</v>
      </c>
      <c r="F18" s="52">
        <f ca="1">IFERROR(INDEX(Raw!I:I,MATCH($A18&amp;"H1",Raw!$AG:$AG,0)),0)+IFERROR(INDEX(Raw!I:I,MATCH($A18&amp;"H2",Raw!$AG:$AG,0)),0)+IFERROR(INDEX(Raw!I:I,MATCH($A18&amp;"S1",Raw!$AG:$AG,0)),0)+IFERROR(INDEX(Raw!I:I,MATCH($A18&amp;"S2",Raw!$AG:$AG,0)),0)+IFERROR(INDEX(Raw!I:I,MATCH($A18&amp;"V1",Raw!$AG:$AG,0)),0)+IFERROR(INDEX(Raw!I:I,MATCH($A18&amp;"V2",Raw!$AG:$AG,0)),0)-0.0000001*ROW()</f>
        <v>1439.9999981999999</v>
      </c>
      <c r="G18" s="52">
        <f ca="1">IFERROR(INDEX(Raw!J:J,MATCH($A18&amp;"H1",Raw!$AG:$AG,0)),0)+IFERROR(INDEX(Raw!J:J,MATCH($A18&amp;"H2",Raw!$AG:$AG,0)),0)+IFERROR(INDEX(Raw!J:J,MATCH($A18&amp;"S1",Raw!$AG:$AG,0)),0)+IFERROR(INDEX(Raw!J:J,MATCH($A18&amp;"S2",Raw!$AG:$AG,0)),0)+IFERROR(INDEX(Raw!J:J,MATCH($A18&amp;"V1",Raw!$AG:$AG,0)),0)+IFERROR(INDEX(Raw!J:J,MATCH($A18&amp;"V2",Raw!$AG:$AG,0)),0)-0.0000001*ROW()</f>
        <v>1419.9999981999999</v>
      </c>
      <c r="H18" s="52">
        <f ca="1">IFERROR(INDEX(Raw!K:K,MATCH($A18&amp;"H1",Raw!$AG:$AG,0)),0)+IFERROR(INDEX(Raw!K:K,MATCH($A18&amp;"H2",Raw!$AG:$AG,0)),0)+IFERROR(INDEX(Raw!K:K,MATCH($A18&amp;"S1",Raw!$AG:$AG,0)),0)+IFERROR(INDEX(Raw!K:K,MATCH($A18&amp;"S2",Raw!$AG:$AG,0)),0)+IFERROR(INDEX(Raw!K:K,MATCH($A18&amp;"V1",Raw!$AG:$AG,0)),0)+IFERROR(INDEX(Raw!K:K,MATCH($A18&amp;"V2",Raw!$AG:$AG,0)),0)-0.0000001*ROW()</f>
        <v>1959.9999981999999</v>
      </c>
      <c r="I18" s="52">
        <f ca="1">IFERROR(INDEX(Raw!L:L,MATCH($A18&amp;"H1",Raw!$AG:$AG,0)),0)+IFERROR(INDEX(Raw!L:L,MATCH($A18&amp;"H2",Raw!$AG:$AG,0)),0)+IFERROR(INDEX(Raw!L:L,MATCH($A18&amp;"S1",Raw!$AG:$AG,0)),0)+IFERROR(INDEX(Raw!L:L,MATCH($A18&amp;"S2",Raw!$AG:$AG,0)),0)+IFERROR(INDEX(Raw!L:L,MATCH($A18&amp;"V1",Raw!$AG:$AG,0)),0)+IFERROR(INDEX(Raw!L:L,MATCH($A18&amp;"V2",Raw!$AG:$AG,0)),0)-0.0000001*ROW()</f>
        <v>2616.9999981999999</v>
      </c>
      <c r="J18" s="52">
        <f ca="1">IFERROR(INDEX(Raw!M:M,MATCH($A18&amp;"H1",Raw!$AG:$AG,0)),0)+IFERROR(INDEX(Raw!M:M,MATCH($A18&amp;"H2",Raw!$AG:$AG,0)),0)+IFERROR(INDEX(Raw!M:M,MATCH($A18&amp;"S1",Raw!$AG:$AG,0)),0)+IFERROR(INDEX(Raw!M:M,MATCH($A18&amp;"S2",Raw!$AG:$AG,0)),0)+IFERROR(INDEX(Raw!M:M,MATCH($A18&amp;"V1",Raw!$AG:$AG,0)),0)+IFERROR(INDEX(Raw!M:M,MATCH($A18&amp;"V2",Raw!$AG:$AG,0)),0)-0.0000001*ROW()</f>
        <v>2679.9999981999999</v>
      </c>
      <c r="K18" s="52">
        <f ca="1">IFERROR(INDEX(Raw!N:N,MATCH($A18&amp;"H1",Raw!$AG:$AG,0)),0)+IFERROR(INDEX(Raw!N:N,MATCH($A18&amp;"H2",Raw!$AG:$AG,0)),0)+IFERROR(INDEX(Raw!N:N,MATCH($A18&amp;"S1",Raw!$AG:$AG,0)),0)+IFERROR(INDEX(Raw!N:N,MATCH($A18&amp;"S2",Raw!$AG:$AG,0)),0)+IFERROR(INDEX(Raw!N:N,MATCH($A18&amp;"V1",Raw!$AG:$AG,0)),0)+IFERROR(INDEX(Raw!N:N,MATCH($A18&amp;"V2",Raw!$AG:$AG,0)),0)-0.0000001*ROW()</f>
        <v>3044.9999981999999</v>
      </c>
      <c r="L18" s="14">
        <f t="shared" ca="1" si="0"/>
        <v>10534.3999874</v>
      </c>
      <c r="M18" s="14">
        <f t="shared" ca="1" si="1"/>
        <v>8341.9999945999989</v>
      </c>
      <c r="N18" s="37">
        <f t="array" aca="1" ref="N18" ca="1">IF(O18="","",(IF(ROUND(O18,1)=ROUND(O17,1),N17,N17+1)))</f>
        <v>17</v>
      </c>
      <c r="O18" s="33">
        <f t="array" aca="1" ref="O18" ca="1">IF(ROUND(LARGE(B:B,$A18),2)=0,"",LARGE(B:B,$A18))</f>
        <v>1771.4999981000001</v>
      </c>
      <c r="P18" s="33">
        <f t="array" aca="1" ref="P18" ca="1">IFERROR(INDEX(Raw!$S$3:$S$502,MATCH(Q18,Raw!$R$3:$R$502,0)),"")</f>
        <v>0</v>
      </c>
      <c r="Q18" s="34" t="str">
        <f t="array" aca="1" ref="Q18" ca="1">IFERROR(INDEX(Raw!$R$3:$R$502,MATCH(IFERROR(INDEX(MATCH(O18,B$2:B$501,0),$A$2:$A$501),""),Raw!$Q$3:$Q$502,0)),"")</f>
        <v>Tewksbury</v>
      </c>
      <c r="R18" s="38">
        <f t="array" aca="1" ref="R18" ca="1">IF(S18="","",(IF(ROUND(S18,1)=ROUND(S17,1),R17,R17+1)))</f>
        <v>15</v>
      </c>
      <c r="S18" s="36">
        <f t="array" aca="1" ref="S18" ca="1">IF(ROUND(LARGE(C:C,$A18),2)=0,"",LARGE(C:C,$A18))</f>
        <v>1159.9999981999999</v>
      </c>
      <c r="T18" s="33">
        <f ca="1">IFERROR(INDEX(Raw!$S$3:$S$502,MATCH(U18,Raw!$R$3:$R$502,0)),"")</f>
        <v>0</v>
      </c>
      <c r="U18" s="34" t="str">
        <f t="array" aca="1" ref="U18" ca="1">IFERROR(INDEX(Raw!$R$3:$R$502,MATCH(IFERROR(INDEX(MATCH(S18,C$2:C$501,0),$A$2:$A$501),""),Raw!$Q$3:$Q$502,0)),"")</f>
        <v>Matignon</v>
      </c>
      <c r="V18" s="38">
        <f t="array" aca="1" ref="V18" ca="1">IF(W18="","",(IF(ROUND(W18,1)=ROUND(W17,1),V17,V17+1)))</f>
        <v>16</v>
      </c>
      <c r="W18" s="36">
        <f t="array" aca="1" ref="W18" ca="1">IF(ROUND(LARGE(D:D,$A18),2)=0,"",LARGE(D:D,$A18))</f>
        <v>1739.9999984999999</v>
      </c>
      <c r="X18" s="33">
        <f ca="1">IFERROR(INDEX(Raw!$S$3:$S$502,MATCH(Y18,Raw!$R$3:$R$502,0)),"")</f>
        <v>0</v>
      </c>
      <c r="Y18" s="34" t="str">
        <f t="array" aca="1" ref="Y18" ca="1">IFERROR(INDEX(Raw!$R$3:$R$502,MATCH(IFERROR(INDEX(MATCH(W18,D$2:D$501,0),$A$2:$A$501),""),Raw!$Q$3:$Q$502,0)),"")</f>
        <v>Lexington</v>
      </c>
      <c r="Z18" s="38">
        <f t="array" aca="1" ref="Z18" ca="1">IF(AA18="","",(IF(ROUND(AA18,1)=ROUND(AA17,1),Z17,Z17+1)))</f>
        <v>16</v>
      </c>
      <c r="AA18" s="36">
        <f t="array" aca="1" ref="AA18" ca="1">IF(ROUND(LARGE(E:E,$A18),2)=0,"",LARGE(E:E,$A18))</f>
        <v>1359.9999981000001</v>
      </c>
      <c r="AB18" s="33">
        <f ca="1">IFERROR(INDEX(Raw!$S$3:$S$502,MATCH(AC18,Raw!$R$3:$R$502,0)),"")</f>
        <v>0</v>
      </c>
      <c r="AC18" s="34" t="str">
        <f t="array" aca="1" ref="AC18" ca="1">IFERROR(INDEX(Raw!$R$3:$R$502,MATCH(IFERROR(INDEX(MATCH(AA18,E$2:E$501,0),$A$2:$A$501),""),Raw!$Q$3:$Q$502,0)),"")</f>
        <v>Tewksbury</v>
      </c>
      <c r="AD18" s="38">
        <f t="array" aca="1" ref="AD18" ca="1">IF(AE18="","",(IF(ROUND(AE18,1)=ROUND(AE17,1),AD17,AD17+1)))</f>
        <v>15</v>
      </c>
      <c r="AE18" s="36">
        <f t="array" aca="1" ref="AE18" ca="1">IF(ROUND(LARGE(F:F,$A18),2)=0,"",LARGE(F:F,$A18))</f>
        <v>1439.9999981999999</v>
      </c>
      <c r="AF18" s="33">
        <f ca="1">IFERROR(INDEX(Raw!$S$3:$S$502,MATCH(AG18,Raw!$R$3:$R$502,0)),"")</f>
        <v>0</v>
      </c>
      <c r="AG18" s="34" t="str">
        <f t="array" aca="1" ref="AG18" ca="1">IFERROR(INDEX(Raw!$R$3:$R$502,MATCH(IFERROR(INDEX(MATCH(AE18,F$2:F$501,0),$A$2:$A$501),""),Raw!$Q$3:$Q$502,0)),"")</f>
        <v>Matignon</v>
      </c>
      <c r="AH18" s="38">
        <f t="array" aca="1" ref="AH18" ca="1">IF(AI18="","",(IF(ROUND(AI18,1)=ROUND(AI17,1),AH17,AH17+1)))</f>
        <v>14</v>
      </c>
      <c r="AI18" s="36">
        <f t="array" aca="1" ref="AI18" ca="1">IF(ROUND(LARGE(G:G,$A18),2)=0,"",LARGE(G:G,$A18))</f>
        <v>1399.9999986</v>
      </c>
      <c r="AJ18" s="33">
        <f ca="1">IFERROR(INDEX(Raw!$S$3:$S$502,MATCH(AK18,Raw!$R$3:$R$502,0)),"")</f>
        <v>0</v>
      </c>
      <c r="AK18" s="34" t="str">
        <f t="array" aca="1" ref="AK18" ca="1">IFERROR(INDEX(Raw!$R$3:$R$502,MATCH(IFERROR(INDEX(MATCH(AI18,G$2:G$501,0),$A$2:$A$501),""),Raw!$Q$3:$Q$502,0)),"")</f>
        <v>Silver Lake</v>
      </c>
      <c r="AL18" s="38">
        <f t="array" aca="1" ref="AL18" ca="1">IF(AM18="","",(IF(ROUND(AM18,1)=ROUND(AM17,1),AL17,AL17+1)))</f>
        <v>15</v>
      </c>
      <c r="AM18" s="36">
        <f t="shared" ca="1" si="8"/>
        <v>1659.9999981000001</v>
      </c>
      <c r="AN18" s="33">
        <f ca="1">IFERROR(INDEX(Raw!$S$3:$S$502,MATCH(AO18,Raw!$R$3:$R$502,0)),"")</f>
        <v>0</v>
      </c>
      <c r="AO18" s="34" t="str">
        <f t="array" aca="1" ref="AO18" ca="1">IFERROR(INDEX(Raw!$R$3:$R$502,MATCH(IFERROR(INDEX(MATCH(AM18,H$2:H$501,0),$A$2:$A$501),""),Raw!$Q$3:$Q$502,0)),"")</f>
        <v>Tewksbury</v>
      </c>
      <c r="AP18" s="37">
        <f t="array" aca="1" ref="AP18" ca="1">IF(AQ18="","",(IF(ROUND(AQ18,1)=ROUND(AQ17,1),AP17,AP17+1)))</f>
        <v>17</v>
      </c>
      <c r="AQ18" s="33">
        <f t="shared" ca="1" si="9"/>
        <v>1565.999998</v>
      </c>
      <c r="AR18" s="48">
        <f t="array" aca="1" ref="AR18" ca="1">IFERROR(INDEX(Raw!$S$3:$S$502,MATCH(AS18,Raw!$R$3:$R$502,0)),"")</f>
        <v>0</v>
      </c>
      <c r="AS18" s="34" t="str">
        <f t="array" aca="1" ref="AS18" ca="1">IFERROR(INDEX(Raw!$R$3:$R$502,MATCH(IFERROR(INDEX(MATCH(AQ18,I$2:I$501,0),$A$2:$A$501),""),Raw!$Q$3:$Q$502,0)),"")</f>
        <v>North Reading</v>
      </c>
      <c r="AT18" s="37">
        <f t="array" aca="1" ref="AT18" ca="1">IF(AU18="","",(IF(ROUND(AU18,1)=ROUND(AU17,1),AT17,AT17+1)))</f>
        <v>17</v>
      </c>
      <c r="AU18" s="33">
        <f t="shared" ca="1" si="10"/>
        <v>2319.9999982999998</v>
      </c>
      <c r="AV18" s="48">
        <f t="array" aca="1" ref="AV18" ca="1">IFERROR(INDEX(Raw!$S$3:$S$502,MATCH(AW18,Raw!$R$3:$R$502,0)),"")</f>
        <v>0</v>
      </c>
      <c r="AW18" s="34" t="str">
        <f t="array" aca="1" ref="AW18" ca="1">IFERROR(INDEX(Raw!$R$3:$R$502,MATCH(IFERROR(INDEX(MATCH(AU18,J$2:J$501,0),$A$2:$A$501),""),Raw!$Q$3:$Q$502,0)),"")</f>
        <v>Wilmington</v>
      </c>
      <c r="AX18" s="37">
        <f t="array" aca="1" ref="AX18" ca="1">IF(AY18="","",(IF(ROUND(AY18,1)=ROUND(AY17,1),AX17,AX17+1)))</f>
        <v>16</v>
      </c>
      <c r="AY18" s="33">
        <f t="shared" ca="1" si="11"/>
        <v>2429.9999982999998</v>
      </c>
      <c r="AZ18" s="48">
        <f t="array" aca="1" ref="AZ18" ca="1">IFERROR(INDEX(Raw!$S$3:$S$502,MATCH(BA18,Raw!$R$3:$R$502,0)),"")</f>
        <v>0</v>
      </c>
      <c r="BA18" s="34" t="str">
        <f t="array" aca="1" ref="BA18" ca="1">IFERROR(INDEX(Raw!$R$3:$R$502,MATCH(IFERROR(INDEX(MATCH(AY18,K$2:K$501,0),$A$2:$A$501),""),Raw!$Q$3:$Q$502,0)),"")</f>
        <v>Wilmington</v>
      </c>
      <c r="BB18" s="37">
        <f t="array" aca="1" ref="BB18" ca="1">IF(BC18="","",(IF(ROUND(BC18,1)=ROUND(BC17,1),BB17,BB17+1)))</f>
        <v>17</v>
      </c>
      <c r="BC18" s="33">
        <f t="shared" ca="1" si="12"/>
        <v>10534.3999874</v>
      </c>
      <c r="BD18" s="48">
        <f t="array" aca="1" ref="BD18" ca="1">IFERROR(INDEX(Raw!$S$3:$S$502,MATCH(BE18,Raw!$R$3:$R$502,0)),"")</f>
        <v>0</v>
      </c>
      <c r="BE18" s="34" t="str">
        <f t="array" aca="1" ref="BE18" ca="1">IFERROR(INDEX(Raw!$R$3:$R$502,MATCH(IFERROR(INDEX(MATCH(BC18,L$2:L$501,0),$A$2:$A$501),""),Raw!$Q$3:$Q$502,0)),"")</f>
        <v>Matignon</v>
      </c>
      <c r="BF18" s="37">
        <f t="array" aca="1" ref="BF18" ca="1">IF(BG18="","",(IF(ROUND(BG18,1)=ROUND(BG17,1),BF17,BF17+1)))</f>
        <v>17</v>
      </c>
      <c r="BG18" s="33">
        <f t="shared" ca="1" si="13"/>
        <v>7431.9999948999994</v>
      </c>
      <c r="BH18" s="48">
        <f t="array" aca="1" ref="BH18" ca="1">IFERROR(INDEX(Raw!$S$3:$S$502,MATCH(BI18,Raw!$R$3:$R$502,0)),"")</f>
        <v>0</v>
      </c>
      <c r="BI18" s="34" t="str">
        <f t="array" aca="1" ref="BI18" ca="1">IFERROR(INDEX(Raw!$R$3:$R$502,MATCH(IFERROR(INDEX(MATCH(BG18,M$2:M$501,0),$A$2:$A$501),""),Raw!$Q$3:$Q$502,0)),"")</f>
        <v>Wilmington</v>
      </c>
      <c r="BJ18" s="37">
        <f t="array" aca="1" ref="BJ18" ca="1">IF(BK18="","",(IF(ROUND(BK18,1)=ROUND(BK17,1),BJ17,BJ17+1)))</f>
        <v>17</v>
      </c>
      <c r="BK18" s="33">
        <f ca="1">IFERROR(LARGE(Raw!P:P,ROW()-1),"")</f>
        <v>18876.39936499999</v>
      </c>
      <c r="BL18" s="48">
        <f t="array" aca="1" ref="BL18" ca="1">IFERROR(INDEX(Raw!$S$3:$S$502,MATCH(BM18,Raw!$R$3:$R$502,0)),"")</f>
        <v>0</v>
      </c>
      <c r="BM18" s="34" t="str">
        <f ca="1">IF(BK18="","",INDEX(Raw!A:A,MATCH(BK18,Raw!P:P,0)))</f>
        <v>Matignon</v>
      </c>
    </row>
    <row r="19" spans="1:65" x14ac:dyDescent="0.3">
      <c r="A19" s="28">
        <v>18</v>
      </c>
      <c r="B19" s="52">
        <f ca="1">IFERROR(INDEX(Raw!E:E,MATCH($A19&amp;"H1",Raw!$AG:$AG,0)),0)+IFERROR(INDEX(Raw!E:E,MATCH($A19&amp;"H2",Raw!$AG:$AG,0)),0)+IFERROR(INDEX(Raw!E:E,MATCH($A19&amp;"S1",Raw!$AG:$AG,0)),0)+IFERROR(INDEX(Raw!E:E,MATCH($A19&amp;"S2",Raw!$AG:$AG,0)),0)+IFERROR(INDEX(Raw!E:E,MATCH($A19&amp;"V1",Raw!$AG:$AG,0)),0)+IFERROR(INDEX(Raw!E:E,MATCH($A19&amp;"V2",Raw!$AG:$AG,0)),0)-0.0000001*ROW()</f>
        <v>1771.4999981000001</v>
      </c>
      <c r="C19" s="52">
        <f ca="1">IFERROR(INDEX(Raw!F:F,MATCH($A19&amp;"H1",Raw!$AG:$AG,0)),0)+IFERROR(INDEX(Raw!F:F,MATCH($A19&amp;"H2",Raw!$AG:$AG,0)),0)+IFERROR(INDEX(Raw!F:F,MATCH($A19&amp;"S1",Raw!$AG:$AG,0)),0)+IFERROR(INDEX(Raw!F:F,MATCH($A19&amp;"S2",Raw!$AG:$AG,0)),0)+IFERROR(INDEX(Raw!F:F,MATCH($A19&amp;"V1",Raw!$AG:$AG,0)),0)+IFERROR(INDEX(Raw!F:F,MATCH($A19&amp;"V2",Raw!$AG:$AG,0)),0)-0.0000001*ROW()</f>
        <v>819.99999809999997</v>
      </c>
      <c r="D19" s="52">
        <f ca="1">IFERROR(INDEX(Raw!G:G,MATCH($A19&amp;"H1",Raw!$AG:$AG,0)),0)+IFERROR(INDEX(Raw!G:G,MATCH($A19&amp;"H2",Raw!$AG:$AG,0)),0)+IFERROR(INDEX(Raw!G:G,MATCH($A19&amp;"S1",Raw!$AG:$AG,0)),0)+IFERROR(INDEX(Raw!G:G,MATCH($A19&amp;"S2",Raw!$AG:$AG,0)),0)+IFERROR(INDEX(Raw!G:G,MATCH($A19&amp;"V1",Raw!$AG:$AG,0)),0)+IFERROR(INDEX(Raw!G:G,MATCH($A19&amp;"V2",Raw!$AG:$AG,0)),0)-0.0000001*ROW()</f>
        <v>1659.9999981000001</v>
      </c>
      <c r="E19" s="52">
        <f ca="1">IFERROR(INDEX(Raw!H:H,MATCH($A19&amp;"H1",Raw!$AG:$AG,0)),0)+IFERROR(INDEX(Raw!H:H,MATCH($A19&amp;"H2",Raw!$AG:$AG,0)),0)+IFERROR(INDEX(Raw!H:H,MATCH($A19&amp;"S1",Raw!$AG:$AG,0)),0)+IFERROR(INDEX(Raw!H:H,MATCH($A19&amp;"S2",Raw!$AG:$AG,0)),0)+IFERROR(INDEX(Raw!H:H,MATCH($A19&amp;"V1",Raw!$AG:$AG,0)),0)+IFERROR(INDEX(Raw!H:H,MATCH($A19&amp;"V2",Raw!$AG:$AG,0)),0)-0.0000001*ROW()</f>
        <v>1359.9999981000001</v>
      </c>
      <c r="F19" s="52">
        <f ca="1">IFERROR(INDEX(Raw!I:I,MATCH($A19&amp;"H1",Raw!$AG:$AG,0)),0)+IFERROR(INDEX(Raw!I:I,MATCH($A19&amp;"H2",Raw!$AG:$AG,0)),0)+IFERROR(INDEX(Raw!I:I,MATCH($A19&amp;"S1",Raw!$AG:$AG,0)),0)+IFERROR(INDEX(Raw!I:I,MATCH($A19&amp;"S2",Raw!$AG:$AG,0)),0)+IFERROR(INDEX(Raw!I:I,MATCH($A19&amp;"V1",Raw!$AG:$AG,0)),0)+IFERROR(INDEX(Raw!I:I,MATCH($A19&amp;"V2",Raw!$AG:$AG,0)),0)-0.0000001*ROW()</f>
        <v>1099.9999981000001</v>
      </c>
      <c r="G19" s="52">
        <f ca="1">IFERROR(INDEX(Raw!J:J,MATCH($A19&amp;"H1",Raw!$AG:$AG,0)),0)+IFERROR(INDEX(Raw!J:J,MATCH($A19&amp;"H2",Raw!$AG:$AG,0)),0)+IFERROR(INDEX(Raw!J:J,MATCH($A19&amp;"S1",Raw!$AG:$AG,0)),0)+IFERROR(INDEX(Raw!J:J,MATCH($A19&amp;"S2",Raw!$AG:$AG,0)),0)+IFERROR(INDEX(Raw!J:J,MATCH($A19&amp;"V1",Raw!$AG:$AG,0)),0)+IFERROR(INDEX(Raw!J:J,MATCH($A19&amp;"V2",Raw!$AG:$AG,0)),0)-0.0000001*ROW()</f>
        <v>1019.9999981</v>
      </c>
      <c r="H19" s="52">
        <f ca="1">IFERROR(INDEX(Raw!K:K,MATCH($A19&amp;"H1",Raw!$AG:$AG,0)),0)+IFERROR(INDEX(Raw!K:K,MATCH($A19&amp;"H2",Raw!$AG:$AG,0)),0)+IFERROR(INDEX(Raw!K:K,MATCH($A19&amp;"S1",Raw!$AG:$AG,0)),0)+IFERROR(INDEX(Raw!K:K,MATCH($A19&amp;"S2",Raw!$AG:$AG,0)),0)+IFERROR(INDEX(Raw!K:K,MATCH($A19&amp;"V1",Raw!$AG:$AG,0)),0)+IFERROR(INDEX(Raw!K:K,MATCH($A19&amp;"V2",Raw!$AG:$AG,0)),0)-0.0000001*ROW()</f>
        <v>1659.9999981000001</v>
      </c>
      <c r="I19" s="52">
        <f ca="1">IFERROR(INDEX(Raw!L:L,MATCH($A19&amp;"H1",Raw!$AG:$AG,0)),0)+IFERROR(INDEX(Raw!L:L,MATCH($A19&amp;"H2",Raw!$AG:$AG,0)),0)+IFERROR(INDEX(Raw!L:L,MATCH($A19&amp;"S1",Raw!$AG:$AG,0)),0)+IFERROR(INDEX(Raw!L:L,MATCH($A19&amp;"S2",Raw!$AG:$AG,0)),0)+IFERROR(INDEX(Raw!L:L,MATCH($A19&amp;"V1",Raw!$AG:$AG,0)),0)+IFERROR(INDEX(Raw!L:L,MATCH($A19&amp;"V2",Raw!$AG:$AG,0)),0)-0.0000001*ROW()</f>
        <v>1394.9999981000001</v>
      </c>
      <c r="J19" s="52">
        <f ca="1">IFERROR(INDEX(Raw!M:M,MATCH($A19&amp;"H1",Raw!$AG:$AG,0)),0)+IFERROR(INDEX(Raw!M:M,MATCH($A19&amp;"H2",Raw!$AG:$AG,0)),0)+IFERROR(INDEX(Raw!M:M,MATCH($A19&amp;"S1",Raw!$AG:$AG,0)),0)+IFERROR(INDEX(Raw!M:M,MATCH($A19&amp;"S2",Raw!$AG:$AG,0)),0)+IFERROR(INDEX(Raw!M:M,MATCH($A19&amp;"V1",Raw!$AG:$AG,0)),0)+IFERROR(INDEX(Raw!M:M,MATCH($A19&amp;"V2",Raw!$AG:$AG,0)),0)-0.0000001*ROW()</f>
        <v>1989.9999981000001</v>
      </c>
      <c r="K19" s="52">
        <f ca="1">IFERROR(INDEX(Raw!N:N,MATCH($A19&amp;"H1",Raw!$AG:$AG,0)),0)+IFERROR(INDEX(Raw!N:N,MATCH($A19&amp;"H2",Raw!$AG:$AG,0)),0)+IFERROR(INDEX(Raw!N:N,MATCH($A19&amp;"S1",Raw!$AG:$AG,0)),0)+IFERROR(INDEX(Raw!N:N,MATCH($A19&amp;"S2",Raw!$AG:$AG,0)),0)+IFERROR(INDEX(Raw!N:N,MATCH($A19&amp;"V1",Raw!$AG:$AG,0)),0)+IFERROR(INDEX(Raw!N:N,MATCH($A19&amp;"V2",Raw!$AG:$AG,0)),0)-0.0000001*ROW()</f>
        <v>2084.9999981000001</v>
      </c>
      <c r="L19" s="14">
        <f t="shared" ca="1" si="0"/>
        <v>9391.4999867000006</v>
      </c>
      <c r="M19" s="14">
        <f t="shared" ca="1" si="1"/>
        <v>5469.9999943000003</v>
      </c>
      <c r="N19" s="37">
        <f t="array" aca="1" ref="N19" ca="1">IF(O19="","",(IF(ROUND(O19,1)=ROUND(O18,1),N18,N18+1)))</f>
        <v>18</v>
      </c>
      <c r="O19" s="33">
        <f t="array" aca="1" ref="O19" ca="1">IF(ROUND(LARGE(B:B,$A19),2)=0,"",LARGE(B:B,$A19))</f>
        <v>1685.6999983000003</v>
      </c>
      <c r="P19" s="33">
        <f t="array" aca="1" ref="P19" ca="1">IFERROR(INDEX(Raw!$S$3:$S$502,MATCH(Q19,Raw!$R$3:$R$502,0)),"")</f>
        <v>0</v>
      </c>
      <c r="Q19" s="34" t="str">
        <f t="array" aca="1" ref="Q19" ca="1">IFERROR(INDEX(Raw!$R$3:$R$502,MATCH(IFERROR(INDEX(MATCH(O19,B$2:B$501,0),$A$2:$A$501),""),Raw!$Q$3:$Q$502,0)),"")</f>
        <v>Wilmington</v>
      </c>
      <c r="R19" s="38">
        <f t="array" aca="1" ref="R19" ca="1">IF(S19="","",(IF(ROUND(S19,1)=ROUND(S18,1),R18,R18+1)))</f>
        <v>16</v>
      </c>
      <c r="S19" s="36">
        <f t="array" aca="1" ref="S19" ca="1">IF(ROUND(LARGE(C:C,$A19),2)=0,"",LARGE(C:C,$A19))</f>
        <v>899.99999790000004</v>
      </c>
      <c r="T19" s="33">
        <f ca="1">IFERROR(INDEX(Raw!$S$3:$S$502,MATCH(U19,Raw!$R$3:$R$502,0)),"")</f>
        <v>0</v>
      </c>
      <c r="U19" s="34" t="str">
        <f t="array" aca="1" ref="U19" ca="1">IFERROR(INDEX(Raw!$R$3:$R$502,MATCH(IFERROR(INDEX(MATCH(S19,C$2:C$501,0),$A$2:$A$501),""),Raw!$Q$3:$Q$502,0)),"")</f>
        <v>Westwood</v>
      </c>
      <c r="V19" s="38">
        <f t="array" aca="1" ref="V19" ca="1">IF(W19="","",(IF(ROUND(W19,1)=ROUND(W18,1),V18,V18+1)))</f>
        <v>17</v>
      </c>
      <c r="W19" s="36">
        <f t="array" aca="1" ref="W19" ca="1">IF(ROUND(LARGE(D:D,$A19),2)=0,"",LARGE(D:D,$A19))</f>
        <v>1659.9999981000001</v>
      </c>
      <c r="X19" s="33">
        <f ca="1">IFERROR(INDEX(Raw!$S$3:$S$502,MATCH(Y19,Raw!$R$3:$R$502,0)),"")</f>
        <v>0</v>
      </c>
      <c r="Y19" s="34" t="str">
        <f t="array" aca="1" ref="Y19" ca="1">IFERROR(INDEX(Raw!$R$3:$R$502,MATCH(IFERROR(INDEX(MATCH(W19,D$2:D$501,0),$A$2:$A$501),""),Raw!$Q$3:$Q$502,0)),"")</f>
        <v>Tewksbury</v>
      </c>
      <c r="Z19" s="38">
        <f t="array" aca="1" ref="Z19" ca="1">IF(AA19="","",(IF(ROUND(AA19,1)=ROUND(AA18,1),Z18,Z18+1)))</f>
        <v>17</v>
      </c>
      <c r="AA19" s="36">
        <f t="array" aca="1" ref="AA19" ca="1">IF(ROUND(LARGE(E:E,$A19),2)=0,"",LARGE(E:E,$A19))</f>
        <v>1219.9999981999999</v>
      </c>
      <c r="AB19" s="33">
        <f ca="1">IFERROR(INDEX(Raw!$S$3:$S$502,MATCH(AC19,Raw!$R$3:$R$502,0)),"")</f>
        <v>0</v>
      </c>
      <c r="AC19" s="34" t="str">
        <f t="array" aca="1" ref="AC19" ca="1">IFERROR(INDEX(Raw!$R$3:$R$502,MATCH(IFERROR(INDEX(MATCH(AA19,E$2:E$501,0),$A$2:$A$501),""),Raw!$Q$3:$Q$502,0)),"")</f>
        <v>Matignon</v>
      </c>
      <c r="AD19" s="38">
        <f t="array" aca="1" ref="AD19" ca="1">IF(AE19="","",(IF(ROUND(AE19,1)=ROUND(AE18,1),AD18,AD18+1)))</f>
        <v>16</v>
      </c>
      <c r="AE19" s="36">
        <f t="array" aca="1" ref="AE19" ca="1">IF(ROUND(LARGE(F:F,$A19),2)=0,"",LARGE(F:F,$A19))</f>
        <v>1099.9999981000001</v>
      </c>
      <c r="AF19" s="33">
        <f ca="1">IFERROR(INDEX(Raw!$S$3:$S$502,MATCH(AG19,Raw!$R$3:$R$502,0)),"")</f>
        <v>0</v>
      </c>
      <c r="AG19" s="34" t="str">
        <f t="array" aca="1" ref="AG19" ca="1">IFERROR(INDEX(Raw!$R$3:$R$502,MATCH(IFERROR(INDEX(MATCH(AE19,F$2:F$501,0),$A$2:$A$501),""),Raw!$Q$3:$Q$502,0)),"")</f>
        <v>Tewksbury</v>
      </c>
      <c r="AH19" s="38">
        <f t="array" aca="1" ref="AH19" ca="1">IF(AI19="","",(IF(ROUND(AI19,1)=ROUND(AI18,1),AH18,AH18+1)))</f>
        <v>15</v>
      </c>
      <c r="AI19" s="36">
        <f t="array" aca="1" ref="AI19" ca="1">IF(ROUND(LARGE(G:G,$A19),2)=0,"",LARGE(G:G,$A19))</f>
        <v>1019.9999981</v>
      </c>
      <c r="AJ19" s="33">
        <f ca="1">IFERROR(INDEX(Raw!$S$3:$S$502,MATCH(AK19,Raw!$R$3:$R$502,0)),"")</f>
        <v>0</v>
      </c>
      <c r="AK19" s="34" t="str">
        <f t="array" aca="1" ref="AK19" ca="1">IFERROR(INDEX(Raw!$R$3:$R$502,MATCH(IFERROR(INDEX(MATCH(AI19,G$2:G$501,0),$A$2:$A$501),""),Raw!$Q$3:$Q$502,0)),"")</f>
        <v>Tewksbury</v>
      </c>
      <c r="AL19" s="38">
        <f t="array" aca="1" ref="AL19" ca="1">IF(AM19="","",(IF(ROUND(AM19,1)=ROUND(AM18,1),AL18,AL18+1)))</f>
        <v>16</v>
      </c>
      <c r="AM19" s="36">
        <f t="shared" ca="1" si="8"/>
        <v>1439.9999984000001</v>
      </c>
      <c r="AN19" s="33">
        <f ca="1">IFERROR(INDEX(Raw!$S$3:$S$502,MATCH(AO19,Raw!$R$3:$R$502,0)),"")</f>
        <v>0</v>
      </c>
      <c r="AO19" s="34" t="str">
        <f t="array" aca="1" ref="AO19" ca="1">IFERROR(INDEX(Raw!$R$3:$R$502,MATCH(IFERROR(INDEX(MATCH(AM19,H$2:H$501,0),$A$2:$A$501),""),Raw!$Q$3:$Q$502,0)),"")</f>
        <v>Shepherd Hill</v>
      </c>
      <c r="AP19" s="37">
        <f t="array" aca="1" ref="AP19" ca="1">IF(AQ19="","",(IF(ROUND(AQ19,1)=ROUND(AQ18,1),AP18,AP18+1)))</f>
        <v>18</v>
      </c>
      <c r="AQ19" s="33">
        <f t="shared" ca="1" si="9"/>
        <v>1394.9999981000001</v>
      </c>
      <c r="AR19" s="48">
        <f t="array" aca="1" ref="AR19" ca="1">IFERROR(INDEX(Raw!$S$3:$S$502,MATCH(AS19,Raw!$R$3:$R$502,0)),"")</f>
        <v>0</v>
      </c>
      <c r="AS19" s="34" t="str">
        <f t="array" aca="1" ref="AS19" ca="1">IFERROR(INDEX(Raw!$R$3:$R$502,MATCH(IFERROR(INDEX(MATCH(AQ19,I$2:I$501,0),$A$2:$A$501),""),Raw!$Q$3:$Q$502,0)),"")</f>
        <v>Tewksbury</v>
      </c>
      <c r="AT19" s="37">
        <f t="array" aca="1" ref="AT19" ca="1">IF(AU19="","",(IF(ROUND(AU19,1)=ROUND(AU18,1),AT18,AT18+1)))</f>
        <v>18</v>
      </c>
      <c r="AU19" s="33">
        <f t="shared" ca="1" si="10"/>
        <v>1989.9999981000001</v>
      </c>
      <c r="AV19" s="48">
        <f t="array" aca="1" ref="AV19" ca="1">IFERROR(INDEX(Raw!$S$3:$S$502,MATCH(AW19,Raw!$R$3:$R$502,0)),"")</f>
        <v>0</v>
      </c>
      <c r="AW19" s="34" t="str">
        <f t="array" aca="1" ref="AW19" ca="1">IFERROR(INDEX(Raw!$R$3:$R$502,MATCH(IFERROR(INDEX(MATCH(AU19,J$2:J$501,0),$A$2:$A$501),""),Raw!$Q$3:$Q$502,0)),"")</f>
        <v>Tewksbury</v>
      </c>
      <c r="AX19" s="37">
        <f t="array" aca="1" ref="AX19" ca="1">IF(AY19="","",(IF(ROUND(AY19,1)=ROUND(AY18,1),AX18,AX18+1)))</f>
        <v>17</v>
      </c>
      <c r="AY19" s="33">
        <f t="shared" ca="1" si="11"/>
        <v>2084.9999981000001</v>
      </c>
      <c r="AZ19" s="48">
        <f t="array" aca="1" ref="AZ19" ca="1">IFERROR(INDEX(Raw!$S$3:$S$502,MATCH(BA19,Raw!$R$3:$R$502,0)),"")</f>
        <v>0</v>
      </c>
      <c r="BA19" s="34" t="str">
        <f t="array" aca="1" ref="BA19" ca="1">IFERROR(INDEX(Raw!$R$3:$R$502,MATCH(IFERROR(INDEX(MATCH(AY19,K$2:K$501,0),$A$2:$A$501),""),Raw!$Q$3:$Q$502,0)),"")</f>
        <v>Tewksbury</v>
      </c>
      <c r="BB19" s="37">
        <f t="array" aca="1" ref="BB19" ca="1">IF(BC19="","",(IF(ROUND(BC19,1)=ROUND(BC18,1),BB18,BB18+1)))</f>
        <v>18</v>
      </c>
      <c r="BC19" s="33">
        <f t="shared" ca="1" si="12"/>
        <v>9391.4999867000006</v>
      </c>
      <c r="BD19" s="48">
        <f t="array" aca="1" ref="BD19" ca="1">IFERROR(INDEX(Raw!$S$3:$S$502,MATCH(BE19,Raw!$R$3:$R$502,0)),"")</f>
        <v>0</v>
      </c>
      <c r="BE19" s="34" t="str">
        <f t="array" aca="1" ref="BE19" ca="1">IFERROR(INDEX(Raw!$R$3:$R$502,MATCH(IFERROR(INDEX(MATCH(BC19,L$2:L$501,0),$A$2:$A$501),""),Raw!$Q$3:$Q$502,0)),"")</f>
        <v>Tewksbury</v>
      </c>
      <c r="BF19" s="37">
        <f t="array" aca="1" ref="BF19" ca="1">IF(BG19="","",(IF(ROUND(BG19,1)=ROUND(BG18,1),BF18,BF18+1)))</f>
        <v>18</v>
      </c>
      <c r="BG19" s="33">
        <f t="shared" ca="1" si="13"/>
        <v>5469.9999943000003</v>
      </c>
      <c r="BH19" s="48">
        <f t="array" aca="1" ref="BH19" ca="1">IFERROR(INDEX(Raw!$S$3:$S$502,MATCH(BI19,Raw!$R$3:$R$502,0)),"")</f>
        <v>0</v>
      </c>
      <c r="BI19" s="34" t="str">
        <f t="array" aca="1" ref="BI19" ca="1">IFERROR(INDEX(Raw!$R$3:$R$502,MATCH(IFERROR(INDEX(MATCH(BG19,M$2:M$501,0),$A$2:$A$501),""),Raw!$Q$3:$Q$502,0)),"")</f>
        <v>Tewksbury</v>
      </c>
      <c r="BJ19" s="37">
        <f t="array" aca="1" ref="BJ19" ca="1">IF(BK19="","",(IF(ROUND(BK19,1)=ROUND(BK18,1),BJ18,BJ18+1)))</f>
        <v>18</v>
      </c>
      <c r="BK19" s="33">
        <f ca="1">IFERROR(LARGE(Raw!P:P,ROW()-1),"")</f>
        <v>14861.499329999991</v>
      </c>
      <c r="BL19" s="48">
        <f t="array" aca="1" ref="BL19" ca="1">IFERROR(INDEX(Raw!$S$3:$S$502,MATCH(BM19,Raw!$R$3:$R$502,0)),"")</f>
        <v>0</v>
      </c>
      <c r="BM19" s="34" t="str">
        <f ca="1">IF(BK19="","",INDEX(Raw!A:A,MATCH(BK19,Raw!P:P,0)))</f>
        <v>Tewksbury</v>
      </c>
    </row>
    <row r="20" spans="1:65" x14ac:dyDescent="0.3">
      <c r="A20" s="28">
        <v>19</v>
      </c>
      <c r="B20" s="52">
        <f ca="1">IFERROR(INDEX(Raw!E:E,MATCH($A20&amp;"H1",Raw!$AG:$AG,0)),0)+IFERROR(INDEX(Raw!E:E,MATCH($A20&amp;"H2",Raw!$AG:$AG,0)),0)+IFERROR(INDEX(Raw!E:E,MATCH($A20&amp;"S1",Raw!$AG:$AG,0)),0)+IFERROR(INDEX(Raw!E:E,MATCH($A20&amp;"S2",Raw!$AG:$AG,0)),0)+IFERROR(INDEX(Raw!E:E,MATCH($A20&amp;"V1",Raw!$AG:$AG,0)),0)+IFERROR(INDEX(Raw!E:E,MATCH($A20&amp;"V2",Raw!$AG:$AG,0)),0)-0.0000001*ROW()</f>
        <v>1828.5999979999999</v>
      </c>
      <c r="C20" s="52">
        <f ca="1">IFERROR(INDEX(Raw!F:F,MATCH($A20&amp;"H1",Raw!$AG:$AG,0)),0)+IFERROR(INDEX(Raw!F:F,MATCH($A20&amp;"H2",Raw!$AG:$AG,0)),0)+IFERROR(INDEX(Raw!F:F,MATCH($A20&amp;"S1",Raw!$AG:$AG,0)),0)+IFERROR(INDEX(Raw!F:F,MATCH($A20&amp;"S2",Raw!$AG:$AG,0)),0)+IFERROR(INDEX(Raw!F:F,MATCH($A20&amp;"V1",Raw!$AG:$AG,0)),0)+IFERROR(INDEX(Raw!F:F,MATCH($A20&amp;"V2",Raw!$AG:$AG,0)),0)-0.0000001*ROW()</f>
        <v>759.99999800000001</v>
      </c>
      <c r="D20" s="52">
        <f ca="1">IFERROR(INDEX(Raw!G:G,MATCH($A20&amp;"H1",Raw!$AG:$AG,0)),0)+IFERROR(INDEX(Raw!G:G,MATCH($A20&amp;"H2",Raw!$AG:$AG,0)),0)+IFERROR(INDEX(Raw!G:G,MATCH($A20&amp;"S1",Raw!$AG:$AG,0)),0)+IFERROR(INDEX(Raw!G:G,MATCH($A20&amp;"S2",Raw!$AG:$AG,0)),0)+IFERROR(INDEX(Raw!G:G,MATCH($A20&amp;"V1",Raw!$AG:$AG,0)),0)+IFERROR(INDEX(Raw!G:G,MATCH($A20&amp;"V2",Raw!$AG:$AG,0)),0)-0.0000001*ROW()</f>
        <v>1299.999998</v>
      </c>
      <c r="E20" s="52">
        <f ca="1">IFERROR(INDEX(Raw!H:H,MATCH($A20&amp;"H1",Raw!$AG:$AG,0)),0)+IFERROR(INDEX(Raw!H:H,MATCH($A20&amp;"H2",Raw!$AG:$AG,0)),0)+IFERROR(INDEX(Raw!H:H,MATCH($A20&amp;"S1",Raw!$AG:$AG,0)),0)+IFERROR(INDEX(Raw!H:H,MATCH($A20&amp;"S2",Raw!$AG:$AG,0)),0)+IFERROR(INDEX(Raw!H:H,MATCH($A20&amp;"V1",Raw!$AG:$AG,0)),0)+IFERROR(INDEX(Raw!H:H,MATCH($A20&amp;"V2",Raw!$AG:$AG,0)),0)-0.0000001*ROW()</f>
        <v>1059.999998</v>
      </c>
      <c r="F20" s="52">
        <f ca="1">IFERROR(INDEX(Raw!I:I,MATCH($A20&amp;"H1",Raw!$AG:$AG,0)),0)+IFERROR(INDEX(Raw!I:I,MATCH($A20&amp;"H2",Raw!$AG:$AG,0)),0)+IFERROR(INDEX(Raw!I:I,MATCH($A20&amp;"S1",Raw!$AG:$AG,0)),0)+IFERROR(INDEX(Raw!I:I,MATCH($A20&amp;"S2",Raw!$AG:$AG,0)),0)+IFERROR(INDEX(Raw!I:I,MATCH($A20&amp;"V1",Raw!$AG:$AG,0)),0)+IFERROR(INDEX(Raw!I:I,MATCH($A20&amp;"V2",Raw!$AG:$AG,0)),0)-0.0000001*ROW()</f>
        <v>1059.999998</v>
      </c>
      <c r="G20" s="52">
        <f ca="1">IFERROR(INDEX(Raw!J:J,MATCH($A20&amp;"H1",Raw!$AG:$AG,0)),0)+IFERROR(INDEX(Raw!J:J,MATCH($A20&amp;"H2",Raw!$AG:$AG,0)),0)+IFERROR(INDEX(Raw!J:J,MATCH($A20&amp;"S1",Raw!$AG:$AG,0)),0)+IFERROR(INDEX(Raw!J:J,MATCH($A20&amp;"S2",Raw!$AG:$AG,0)),0)+IFERROR(INDEX(Raw!J:J,MATCH($A20&amp;"V1",Raw!$AG:$AG,0)),0)+IFERROR(INDEX(Raw!J:J,MATCH($A20&amp;"V2",Raw!$AG:$AG,0)),0)-0.0000001*ROW()</f>
        <v>979.99999800000001</v>
      </c>
      <c r="H20" s="52">
        <f ca="1">IFERROR(INDEX(Raw!K:K,MATCH($A20&amp;"H1",Raw!$AG:$AG,0)),0)+IFERROR(INDEX(Raw!K:K,MATCH($A20&amp;"H2",Raw!$AG:$AG,0)),0)+IFERROR(INDEX(Raw!K:K,MATCH($A20&amp;"S1",Raw!$AG:$AG,0)),0)+IFERROR(INDEX(Raw!K:K,MATCH($A20&amp;"S2",Raw!$AG:$AG,0)),0)+IFERROR(INDEX(Raw!K:K,MATCH($A20&amp;"V1",Raw!$AG:$AG,0)),0)+IFERROR(INDEX(Raw!K:K,MATCH($A20&amp;"V2",Raw!$AG:$AG,0)),0)-0.0000001*ROW()</f>
        <v>1199.999998</v>
      </c>
      <c r="I20" s="52">
        <f ca="1">IFERROR(INDEX(Raw!L:L,MATCH($A20&amp;"H1",Raw!$AG:$AG,0)),0)+IFERROR(INDEX(Raw!L:L,MATCH($A20&amp;"H2",Raw!$AG:$AG,0)),0)+IFERROR(INDEX(Raw!L:L,MATCH($A20&amp;"S1",Raw!$AG:$AG,0)),0)+IFERROR(INDEX(Raw!L:L,MATCH($A20&amp;"S2",Raw!$AG:$AG,0)),0)+IFERROR(INDEX(Raw!L:L,MATCH($A20&amp;"V1",Raw!$AG:$AG,0)),0)+IFERROR(INDEX(Raw!L:L,MATCH($A20&amp;"V2",Raw!$AG:$AG,0)),0)-0.0000001*ROW()</f>
        <v>1565.999998</v>
      </c>
      <c r="J20" s="52">
        <f ca="1">IFERROR(INDEX(Raw!M:M,MATCH($A20&amp;"H1",Raw!$AG:$AG,0)),0)+IFERROR(INDEX(Raw!M:M,MATCH($A20&amp;"H2",Raw!$AG:$AG,0)),0)+IFERROR(INDEX(Raw!M:M,MATCH($A20&amp;"S1",Raw!$AG:$AG,0)),0)+IFERROR(INDEX(Raw!M:M,MATCH($A20&amp;"S2",Raw!$AG:$AG,0)),0)+IFERROR(INDEX(Raw!M:M,MATCH($A20&amp;"V1",Raw!$AG:$AG,0)),0)+IFERROR(INDEX(Raw!M:M,MATCH($A20&amp;"V2",Raw!$AG:$AG,0)),0)-0.0000001*ROW()</f>
        <v>1539.999998</v>
      </c>
      <c r="K20" s="52">
        <f ca="1">IFERROR(INDEX(Raw!N:N,MATCH($A20&amp;"H1",Raw!$AG:$AG,0)),0)+IFERROR(INDEX(Raw!N:N,MATCH($A20&amp;"H2",Raw!$AG:$AG,0)),0)+IFERROR(INDEX(Raw!N:N,MATCH($A20&amp;"S1",Raw!$AG:$AG,0)),0)+IFERROR(INDEX(Raw!N:N,MATCH($A20&amp;"S2",Raw!$AG:$AG,0)),0)+IFERROR(INDEX(Raw!N:N,MATCH($A20&amp;"V1",Raw!$AG:$AG,0)),0)+IFERROR(INDEX(Raw!N:N,MATCH($A20&amp;"V2",Raw!$AG:$AG,0)),0)-0.0000001*ROW()</f>
        <v>1564.999998</v>
      </c>
      <c r="L20" s="14">
        <f t="shared" ca="1" si="0"/>
        <v>8188.5999860000011</v>
      </c>
      <c r="M20" s="14">
        <f t="shared" ca="1" si="1"/>
        <v>4670.9999939999998</v>
      </c>
      <c r="N20" s="37">
        <f t="array" aca="1" ref="N20" ca="1">IF(O20="","",(IF(ROUND(O20,1)=ROUND(O19,1),N19,N19+1)))</f>
        <v>19</v>
      </c>
      <c r="O20" s="33">
        <f t="array" aca="1" ref="O20" ca="1">IF(ROUND(LARGE(B:B,$A20),2)=0,"",LARGE(B:B,$A20))</f>
        <v>1514.3999982</v>
      </c>
      <c r="P20" s="33">
        <f t="array" aca="1" ref="P20" ca="1">IFERROR(INDEX(Raw!$S$3:$S$502,MATCH(Q20,Raw!$R$3:$R$502,0)),"")</f>
        <v>0</v>
      </c>
      <c r="Q20" s="34" t="str">
        <f t="array" aca="1" ref="Q20" ca="1">IFERROR(INDEX(Raw!$R$3:$R$502,MATCH(IFERROR(INDEX(MATCH(O20,B$2:B$501,0),$A$2:$A$501),""),Raw!$Q$3:$Q$502,0)),"")</f>
        <v>Matignon</v>
      </c>
      <c r="R20" s="38">
        <f t="array" aca="1" ref="R20" ca="1">IF(S20="","",(IF(ROUND(S20,1)=ROUND(S19,1),R19,R19+1)))</f>
        <v>17</v>
      </c>
      <c r="S20" s="36">
        <f t="array" aca="1" ref="S20" ca="1">IF(ROUND(LARGE(C:C,$A20),2)=0,"",LARGE(C:C,$A20))</f>
        <v>819.99999809999997</v>
      </c>
      <c r="T20" s="33">
        <f ca="1">IFERROR(INDEX(Raw!$S$3:$S$502,MATCH(U20,Raw!$R$3:$R$502,0)),"")</f>
        <v>0</v>
      </c>
      <c r="U20" s="34" t="str">
        <f t="array" aca="1" ref="U20" ca="1">IFERROR(INDEX(Raw!$R$3:$R$502,MATCH(IFERROR(INDEX(MATCH(S20,C$2:C$501,0),$A$2:$A$501),""),Raw!$Q$3:$Q$502,0)),"")</f>
        <v>Tewksbury</v>
      </c>
      <c r="V20" s="38">
        <f t="array" aca="1" ref="V20" ca="1">IF(W20="","",(IF(ROUND(W20,1)=ROUND(W19,1),V19,V19+1)))</f>
        <v>18</v>
      </c>
      <c r="W20" s="36">
        <f t="array" aca="1" ref="W20" ca="1">IF(ROUND(LARGE(D:D,$A20),2)=0,"",LARGE(D:D,$A20))</f>
        <v>1299.999998</v>
      </c>
      <c r="X20" s="33">
        <f ca="1">IFERROR(INDEX(Raw!$S$3:$S$502,MATCH(Y20,Raw!$R$3:$R$502,0)),"")</f>
        <v>0</v>
      </c>
      <c r="Y20" s="34" t="str">
        <f t="array" aca="1" ref="Y20" ca="1">IFERROR(INDEX(Raw!$R$3:$R$502,MATCH(IFERROR(INDEX(MATCH(W20,D$2:D$501,0),$A$2:$A$501),""),Raw!$Q$3:$Q$502,0)),"")</f>
        <v>North Reading</v>
      </c>
      <c r="Z20" s="38">
        <f t="array" aca="1" ref="Z20" ca="1">IF(AA20="","",(IF(ROUND(AA20,1)=ROUND(AA19,1),Z19,Z19+1)))</f>
        <v>18</v>
      </c>
      <c r="AA20" s="36">
        <f t="array" aca="1" ref="AA20" ca="1">IF(ROUND(LARGE(E:E,$A20),2)=0,"",LARGE(E:E,$A20))</f>
        <v>1059.999998</v>
      </c>
      <c r="AB20" s="33">
        <f ca="1">IFERROR(INDEX(Raw!$S$3:$S$502,MATCH(AC20,Raw!$R$3:$R$502,0)),"")</f>
        <v>0</v>
      </c>
      <c r="AC20" s="34" t="str">
        <f t="array" aca="1" ref="AC20" ca="1">IFERROR(INDEX(Raw!$R$3:$R$502,MATCH(IFERROR(INDEX(MATCH(AA20,E$2:E$501,0),$A$2:$A$501),""),Raw!$Q$3:$Q$502,0)),"")</f>
        <v>North Reading</v>
      </c>
      <c r="AD20" s="38">
        <f t="array" aca="1" ref="AD20" ca="1">IF(AE20="","",(IF(ROUND(AE20,1)=ROUND(AE19,1),AD19,AD19+1)))</f>
        <v>17</v>
      </c>
      <c r="AE20" s="36">
        <f t="array" aca="1" ref="AE20" ca="1">IF(ROUND(LARGE(F:F,$A20),2)=0,"",LARGE(F:F,$A20))</f>
        <v>1059.999998</v>
      </c>
      <c r="AF20" s="33">
        <f ca="1">IFERROR(INDEX(Raw!$S$3:$S$502,MATCH(AG20,Raw!$R$3:$R$502,0)),"")</f>
        <v>0</v>
      </c>
      <c r="AG20" s="34" t="str">
        <f t="array" aca="1" ref="AG20" ca="1">IFERROR(INDEX(Raw!$R$3:$R$502,MATCH(IFERROR(INDEX(MATCH(AE20,F$2:F$501,0),$A$2:$A$501),""),Raw!$Q$3:$Q$502,0)),"")</f>
        <v>North Reading</v>
      </c>
      <c r="AH20" s="38">
        <f t="array" aca="1" ref="AH20" ca="1">IF(AI20="","",(IF(ROUND(AI20,1)=ROUND(AI19,1),AH19,AH19+1)))</f>
        <v>16</v>
      </c>
      <c r="AI20" s="36">
        <f t="array" aca="1" ref="AI20" ca="1">IF(ROUND(LARGE(G:G,$A20),2)=0,"",LARGE(G:G,$A20))</f>
        <v>979.99999800000001</v>
      </c>
      <c r="AJ20" s="33">
        <f ca="1">IFERROR(INDEX(Raw!$S$3:$S$502,MATCH(AK20,Raw!$R$3:$R$502,0)),"")</f>
        <v>0</v>
      </c>
      <c r="AK20" s="34" t="str">
        <f t="array" aca="1" ref="AK20" ca="1">IFERROR(INDEX(Raw!$R$3:$R$502,MATCH(IFERROR(INDEX(MATCH(AI20,G$2:G$501,0),$A$2:$A$501),""),Raw!$Q$3:$Q$502,0)),"")</f>
        <v>North Reading</v>
      </c>
      <c r="AL20" s="38">
        <f t="array" aca="1" ref="AL20" ca="1">IF(AM20="","",(IF(ROUND(AM20,1)=ROUND(AM19,1),AL19,AL19+1)))</f>
        <v>17</v>
      </c>
      <c r="AM20" s="36">
        <f t="shared" ca="1" si="8"/>
        <v>1199.999998</v>
      </c>
      <c r="AN20" s="33">
        <f ca="1">IFERROR(INDEX(Raw!$S$3:$S$502,MATCH(AO20,Raw!$R$3:$R$502,0)),"")</f>
        <v>0</v>
      </c>
      <c r="AO20" s="34" t="str">
        <f t="array" aca="1" ref="AO20" ca="1">IFERROR(INDEX(Raw!$R$3:$R$502,MATCH(IFERROR(INDEX(MATCH(AM20,H$2:H$501,0),$A$2:$A$501),""),Raw!$Q$3:$Q$502,0)),"")</f>
        <v>North Reading</v>
      </c>
      <c r="AP20" s="37">
        <f t="array" aca="1" ref="AP20" ca="1">IF(AQ20="","",(IF(ROUND(AQ20,1)=ROUND(AQ19,1),AP19,AP19+1)))</f>
        <v>19</v>
      </c>
      <c r="AQ20" s="33">
        <f t="shared" ca="1" si="9"/>
        <v>1384.9999987000001</v>
      </c>
      <c r="AR20" s="48">
        <f t="array" aca="1" ref="AR20" ca="1">IFERROR(INDEX(Raw!$S$3:$S$502,MATCH(AS20,Raw!$R$3:$R$502,0)),"")</f>
        <v>0</v>
      </c>
      <c r="AS20" s="34" t="str">
        <f t="array" aca="1" ref="AS20" ca="1">IFERROR(INDEX(Raw!$R$3:$R$502,MATCH(IFERROR(INDEX(MATCH(AQ20,I$2:I$501,0),$A$2:$A$501),""),Raw!$Q$3:$Q$502,0)),"")</f>
        <v>Austin Prep</v>
      </c>
      <c r="AT20" s="37">
        <f t="array" aca="1" ref="AT20" ca="1">IF(AU20="","",(IF(ROUND(AU20,1)=ROUND(AU19,1),AT19,AT19+1)))</f>
        <v>19</v>
      </c>
      <c r="AU20" s="33">
        <f t="shared" ca="1" si="10"/>
        <v>1539.999998</v>
      </c>
      <c r="AV20" s="48">
        <f t="array" aca="1" ref="AV20" ca="1">IFERROR(INDEX(Raw!$S$3:$S$502,MATCH(AW20,Raw!$R$3:$R$502,0)),"")</f>
        <v>0</v>
      </c>
      <c r="AW20" s="34" t="str">
        <f t="array" aca="1" ref="AW20" ca="1">IFERROR(INDEX(Raw!$R$3:$R$502,MATCH(IFERROR(INDEX(MATCH(AU20,J$2:J$501,0),$A$2:$A$501),""),Raw!$Q$3:$Q$502,0)),"")</f>
        <v>North Reading</v>
      </c>
      <c r="AX20" s="37">
        <f t="array" aca="1" ref="AX20" ca="1">IF(AY20="","",(IF(ROUND(AY20,1)=ROUND(AY19,1),AX19,AX19+1)))</f>
        <v>18</v>
      </c>
      <c r="AY20" s="33">
        <f t="shared" ca="1" si="11"/>
        <v>1744.9999978999999</v>
      </c>
      <c r="AZ20" s="48">
        <f t="array" aca="1" ref="AZ20" ca="1">IFERROR(INDEX(Raw!$S$3:$S$502,MATCH(BA20,Raw!$R$3:$R$502,0)),"")</f>
        <v>0</v>
      </c>
      <c r="BA20" s="34" t="str">
        <f t="array" aca="1" ref="BA20" ca="1">IFERROR(INDEX(Raw!$R$3:$R$502,MATCH(IFERROR(INDEX(MATCH(AY20,K$2:K$501,0),$A$2:$A$501),""),Raw!$Q$3:$Q$502,0)),"")</f>
        <v>Westwood</v>
      </c>
      <c r="BB20" s="37">
        <f t="array" aca="1" ref="BB20" ca="1">IF(BC20="","",(IF(ROUND(BC20,1)=ROUND(BC19,1),BB19,BB19+1)))</f>
        <v>19</v>
      </c>
      <c r="BC20" s="33">
        <f t="shared" ca="1" si="12"/>
        <v>8188.5999860000011</v>
      </c>
      <c r="BD20" s="48">
        <f t="array" aca="1" ref="BD20" ca="1">IFERROR(INDEX(Raw!$S$3:$S$502,MATCH(BE20,Raw!$R$3:$R$502,0)),"")</f>
        <v>0</v>
      </c>
      <c r="BE20" s="34" t="str">
        <f t="array" aca="1" ref="BE20" ca="1">IFERROR(INDEX(Raw!$R$3:$R$502,MATCH(IFERROR(INDEX(MATCH(BC20,L$2:L$501,0),$A$2:$A$501),""),Raw!$Q$3:$Q$502,0)),"")</f>
        <v>North Reading</v>
      </c>
      <c r="BF20" s="37">
        <f t="array" aca="1" ref="BF20" ca="1">IF(BG20="","",(IF(ROUND(BG20,1)=ROUND(BG19,1),BF19,BF19+1)))</f>
        <v>19</v>
      </c>
      <c r="BG20" s="33">
        <f t="shared" ca="1" si="13"/>
        <v>4670.9999939999998</v>
      </c>
      <c r="BH20" s="48">
        <f t="array" aca="1" ref="BH20" ca="1">IFERROR(INDEX(Raw!$S$3:$S$502,MATCH(BI20,Raw!$R$3:$R$502,0)),"")</f>
        <v>0</v>
      </c>
      <c r="BI20" s="34" t="str">
        <f t="array" aca="1" ref="BI20" ca="1">IFERROR(INDEX(Raw!$R$3:$R$502,MATCH(IFERROR(INDEX(MATCH(BG20,M$2:M$501,0),$A$2:$A$501),""),Raw!$Q$3:$Q$502,0)),"")</f>
        <v>North Reading</v>
      </c>
      <c r="BJ20" s="37">
        <f t="array" aca="1" ref="BJ20" ca="1">IF(BK20="","",(IF(ROUND(BK20,1)=ROUND(BK19,1),BJ19,BJ19+1)))</f>
        <v>19</v>
      </c>
      <c r="BK20" s="33">
        <f ca="1">IFERROR(LARGE(Raw!P:P,ROW()-1),"")</f>
        <v>12859.599302000002</v>
      </c>
      <c r="BL20" s="48">
        <f t="array" aca="1" ref="BL20" ca="1">IFERROR(INDEX(Raw!$S$3:$S$502,MATCH(BM20,Raw!$R$3:$R$502,0)),"")</f>
        <v>0</v>
      </c>
      <c r="BM20" s="34" t="str">
        <f ca="1">IF(BK20="","",INDEX(Raw!A:A,MATCH(BK20,Raw!P:P,0)))</f>
        <v>North Reading</v>
      </c>
    </row>
    <row r="21" spans="1:65" x14ac:dyDescent="0.3">
      <c r="A21" s="28">
        <v>20</v>
      </c>
      <c r="B21" s="52">
        <f ca="1">IFERROR(INDEX(Raw!E:E,MATCH($A21&amp;"H1",Raw!$AG:$AG,0)),0)+IFERROR(INDEX(Raw!E:E,MATCH($A21&amp;"H2",Raw!$AG:$AG,0)),0)+IFERROR(INDEX(Raw!E:E,MATCH($A21&amp;"S1",Raw!$AG:$AG,0)),0)+IFERROR(INDEX(Raw!E:E,MATCH($A21&amp;"S2",Raw!$AG:$AG,0)),0)+IFERROR(INDEX(Raw!E:E,MATCH($A21&amp;"V1",Raw!$AG:$AG,0)),0)+IFERROR(INDEX(Raw!E:E,MATCH($A21&amp;"V2",Raw!$AG:$AG,0)),0)-0.0000001*ROW()</f>
        <v>1457.1999979</v>
      </c>
      <c r="C21" s="52">
        <f ca="1">IFERROR(INDEX(Raw!F:F,MATCH($A21&amp;"H1",Raw!$AG:$AG,0)),0)+IFERROR(INDEX(Raw!F:F,MATCH($A21&amp;"H2",Raw!$AG:$AG,0)),0)+IFERROR(INDEX(Raw!F:F,MATCH($A21&amp;"S1",Raw!$AG:$AG,0)),0)+IFERROR(INDEX(Raw!F:F,MATCH($A21&amp;"S2",Raw!$AG:$AG,0)),0)+IFERROR(INDEX(Raw!F:F,MATCH($A21&amp;"V1",Raw!$AG:$AG,0)),0)+IFERROR(INDEX(Raw!F:F,MATCH($A21&amp;"V2",Raw!$AG:$AG,0)),0)-0.0000001*ROW()</f>
        <v>899.99999790000004</v>
      </c>
      <c r="D21" s="52">
        <f ca="1">IFERROR(INDEX(Raw!G:G,MATCH($A21&amp;"H1",Raw!$AG:$AG,0)),0)+IFERROR(INDEX(Raw!G:G,MATCH($A21&amp;"H2",Raw!$AG:$AG,0)),0)+IFERROR(INDEX(Raw!G:G,MATCH($A21&amp;"S1",Raw!$AG:$AG,0)),0)+IFERROR(INDEX(Raw!G:G,MATCH($A21&amp;"S2",Raw!$AG:$AG,0)),0)+IFERROR(INDEX(Raw!G:G,MATCH($A21&amp;"V1",Raw!$AG:$AG,0)),0)+IFERROR(INDEX(Raw!G:G,MATCH($A21&amp;"V2",Raw!$AG:$AG,0)),0)-0.0000001*ROW()</f>
        <v>779.99999790000004</v>
      </c>
      <c r="E21" s="52">
        <f ca="1">IFERROR(INDEX(Raw!H:H,MATCH($A21&amp;"H1",Raw!$AG:$AG,0)),0)+IFERROR(INDEX(Raw!H:H,MATCH($A21&amp;"H2",Raw!$AG:$AG,0)),0)+IFERROR(INDEX(Raw!H:H,MATCH($A21&amp;"S1",Raw!$AG:$AG,0)),0)+IFERROR(INDEX(Raw!H:H,MATCH($A21&amp;"S2",Raw!$AG:$AG,0)),0)+IFERROR(INDEX(Raw!H:H,MATCH($A21&amp;"V1",Raw!$AG:$AG,0)),0)+IFERROR(INDEX(Raw!H:H,MATCH($A21&amp;"V2",Raw!$AG:$AG,0)),0)-0.0000001*ROW()</f>
        <v>879.99999790000004</v>
      </c>
      <c r="F21" s="52">
        <f ca="1">IFERROR(INDEX(Raw!I:I,MATCH($A21&amp;"H1",Raw!$AG:$AG,0)),0)+IFERROR(INDEX(Raw!I:I,MATCH($A21&amp;"H2",Raw!$AG:$AG,0)),0)+IFERROR(INDEX(Raw!I:I,MATCH($A21&amp;"S1",Raw!$AG:$AG,0)),0)+IFERROR(INDEX(Raw!I:I,MATCH($A21&amp;"S2",Raw!$AG:$AG,0)),0)+IFERROR(INDEX(Raw!I:I,MATCH($A21&amp;"V1",Raw!$AG:$AG,0)),0)+IFERROR(INDEX(Raw!I:I,MATCH($A21&amp;"V2",Raw!$AG:$AG,0)),0)-0.0000001*ROW()</f>
        <v>899.99999790000004</v>
      </c>
      <c r="G21" s="52">
        <f ca="1">IFERROR(INDEX(Raw!J:J,MATCH($A21&amp;"H1",Raw!$AG:$AG,0)),0)+IFERROR(INDEX(Raw!J:J,MATCH($A21&amp;"H2",Raw!$AG:$AG,0)),0)+IFERROR(INDEX(Raw!J:J,MATCH($A21&amp;"S1",Raw!$AG:$AG,0)),0)+IFERROR(INDEX(Raw!J:J,MATCH($A21&amp;"S2",Raw!$AG:$AG,0)),0)+IFERROR(INDEX(Raw!J:J,MATCH($A21&amp;"V1",Raw!$AG:$AG,0)),0)+IFERROR(INDEX(Raw!J:J,MATCH($A21&amp;"V2",Raw!$AG:$AG,0)),0)-0.0000001*ROW()</f>
        <v>779.99999790000004</v>
      </c>
      <c r="H21" s="52">
        <f ca="1">IFERROR(INDEX(Raw!K:K,MATCH($A21&amp;"H1",Raw!$AG:$AG,0)),0)+IFERROR(INDEX(Raw!K:K,MATCH($A21&amp;"H2",Raw!$AG:$AG,0)),0)+IFERROR(INDEX(Raw!K:K,MATCH($A21&amp;"S1",Raw!$AG:$AG,0)),0)+IFERROR(INDEX(Raw!K:K,MATCH($A21&amp;"S2",Raw!$AG:$AG,0)),0)+IFERROR(INDEX(Raw!K:K,MATCH($A21&amp;"V1",Raw!$AG:$AG,0)),0)+IFERROR(INDEX(Raw!K:K,MATCH($A21&amp;"V2",Raw!$AG:$AG,0)),0)-0.0000001*ROW()</f>
        <v>899.99999790000004</v>
      </c>
      <c r="I21" s="52">
        <f ca="1">IFERROR(INDEX(Raw!L:L,MATCH($A21&amp;"H1",Raw!$AG:$AG,0)),0)+IFERROR(INDEX(Raw!L:L,MATCH($A21&amp;"H2",Raw!$AG:$AG,0)),0)+IFERROR(INDEX(Raw!L:L,MATCH($A21&amp;"S1",Raw!$AG:$AG,0)),0)+IFERROR(INDEX(Raw!L:L,MATCH($A21&amp;"S2",Raw!$AG:$AG,0)),0)+IFERROR(INDEX(Raw!L:L,MATCH($A21&amp;"V1",Raw!$AG:$AG,0)),0)+IFERROR(INDEX(Raw!L:L,MATCH($A21&amp;"V2",Raw!$AG:$AG,0)),0)-0.0000001*ROW()</f>
        <v>1335.9999978999999</v>
      </c>
      <c r="J21" s="52">
        <f ca="1">IFERROR(INDEX(Raw!M:M,MATCH($A21&amp;"H1",Raw!$AG:$AG,0)),0)+IFERROR(INDEX(Raw!M:M,MATCH($A21&amp;"H2",Raw!$AG:$AG,0)),0)+IFERROR(INDEX(Raw!M:M,MATCH($A21&amp;"S1",Raw!$AG:$AG,0)),0)+IFERROR(INDEX(Raw!M:M,MATCH($A21&amp;"S2",Raw!$AG:$AG,0)),0)+IFERROR(INDEX(Raw!M:M,MATCH($A21&amp;"V1",Raw!$AG:$AG,0)),0)+IFERROR(INDEX(Raw!M:M,MATCH($A21&amp;"V2",Raw!$AG:$AG,0)),0)-0.0000001*ROW()</f>
        <v>1241.6999979</v>
      </c>
      <c r="K21" s="52">
        <f ca="1">IFERROR(INDEX(Raw!N:N,MATCH($A21&amp;"H1",Raw!$AG:$AG,0)),0)+IFERROR(INDEX(Raw!N:N,MATCH($A21&amp;"H2",Raw!$AG:$AG,0)),0)+IFERROR(INDEX(Raw!N:N,MATCH($A21&amp;"S1",Raw!$AG:$AG,0)),0)+IFERROR(INDEX(Raw!N:N,MATCH($A21&amp;"S2",Raw!$AG:$AG,0)),0)+IFERROR(INDEX(Raw!N:N,MATCH($A21&amp;"V1",Raw!$AG:$AG,0)),0)+IFERROR(INDEX(Raw!N:N,MATCH($A21&amp;"V2",Raw!$AG:$AG,0)),0)-0.0000001*ROW()</f>
        <v>1744.9999978999999</v>
      </c>
      <c r="L21" s="14">
        <f t="shared" ca="1" si="0"/>
        <v>6597.1999853000007</v>
      </c>
      <c r="M21" s="14">
        <f t="shared" ca="1" si="1"/>
        <v>4322.6999937000001</v>
      </c>
      <c r="N21" s="37">
        <f t="array" aca="1" ref="N21" ca="1">IF(O21="","",(IF(ROUND(O21,1)=ROUND(O20,1),N20,N20+1)))</f>
        <v>20</v>
      </c>
      <c r="O21" s="33">
        <f t="array" aca="1" ref="O21" ca="1">IF(ROUND(LARGE(B:B,$A21),2)=0,"",LARGE(B:B,$A21))</f>
        <v>1457.1999979</v>
      </c>
      <c r="P21" s="33">
        <f t="array" aca="1" ref="P21" ca="1">IFERROR(INDEX(Raw!$S$3:$S$502,MATCH(Q21,Raw!$R$3:$R$502,0)),"")</f>
        <v>0</v>
      </c>
      <c r="Q21" s="34" t="str">
        <f t="array" aca="1" ref="Q21" ca="1">IFERROR(INDEX(Raw!$R$3:$R$502,MATCH(IFERROR(INDEX(MATCH(O21,B$2:B$501,0),$A$2:$A$501),""),Raw!$Q$3:$Q$502,0)),"")</f>
        <v>Westwood</v>
      </c>
      <c r="R21" s="38">
        <f t="array" aca="1" ref="R21" ca="1">IF(S21="","",(IF(ROUND(S21,1)=ROUND(S20,1),R20,R20+1)))</f>
        <v>18</v>
      </c>
      <c r="S21" s="36">
        <f t="array" aca="1" ref="S21" ca="1">IF(ROUND(LARGE(C:C,$A21),2)=0,"",LARGE(C:C,$A21))</f>
        <v>759.99999800000001</v>
      </c>
      <c r="T21" s="33">
        <f ca="1">IFERROR(INDEX(Raw!$S$3:$S$502,MATCH(U21,Raw!$R$3:$R$502,0)),"")</f>
        <v>0</v>
      </c>
      <c r="U21" s="34" t="str">
        <f t="array" aca="1" ref="U21" ca="1">IFERROR(INDEX(Raw!$R$3:$R$502,MATCH(IFERROR(INDEX(MATCH(S21,C$2:C$501,0),$A$2:$A$501),""),Raw!$Q$3:$Q$502,0)),"")</f>
        <v>North Reading</v>
      </c>
      <c r="V21" s="38">
        <f t="array" aca="1" ref="V21" ca="1">IF(W21="","",(IF(ROUND(W21,1)=ROUND(W20,1),V20,V20+1)))</f>
        <v>19</v>
      </c>
      <c r="W21" s="36">
        <f t="array" aca="1" ref="W21" ca="1">IF(ROUND(LARGE(D:D,$A21),2)=0,"",LARGE(D:D,$A21))</f>
        <v>779.99999790000004</v>
      </c>
      <c r="X21" s="33">
        <f ca="1">IFERROR(INDEX(Raw!$S$3:$S$502,MATCH(Y21,Raw!$R$3:$R$502,0)),"")</f>
        <v>0</v>
      </c>
      <c r="Y21" s="34" t="str">
        <f t="array" aca="1" ref="Y21" ca="1">IFERROR(INDEX(Raw!$R$3:$R$502,MATCH(IFERROR(INDEX(MATCH(W21,D$2:D$501,0),$A$2:$A$501),""),Raw!$Q$3:$Q$502,0)),"")</f>
        <v>Westwood</v>
      </c>
      <c r="Z21" s="38">
        <f t="array" aca="1" ref="Z21" ca="1">IF(AA21="","",(IF(ROUND(AA21,1)=ROUND(AA20,1),Z20,Z20+1)))</f>
        <v>19</v>
      </c>
      <c r="AA21" s="36">
        <f t="array" aca="1" ref="AA21" ca="1">IF(ROUND(LARGE(E:E,$A21),2)=0,"",LARGE(E:E,$A21))</f>
        <v>879.99999790000004</v>
      </c>
      <c r="AB21" s="33">
        <f ca="1">IFERROR(INDEX(Raw!$S$3:$S$502,MATCH(AC21,Raw!$R$3:$R$502,0)),"")</f>
        <v>0</v>
      </c>
      <c r="AC21" s="34" t="str">
        <f t="array" aca="1" ref="AC21" ca="1">IFERROR(INDEX(Raw!$R$3:$R$502,MATCH(IFERROR(INDEX(MATCH(AA21,E$2:E$501,0),$A$2:$A$501),""),Raw!$Q$3:$Q$502,0)),"")</f>
        <v>Westwood</v>
      </c>
      <c r="AD21" s="38">
        <f t="array" aca="1" ref="AD21" ca="1">IF(AE21="","",(IF(ROUND(AE21,1)=ROUND(AE20,1),AD20,AD20+1)))</f>
        <v>18</v>
      </c>
      <c r="AE21" s="36">
        <f t="array" aca="1" ref="AE21" ca="1">IF(ROUND(LARGE(F:F,$A21),2)=0,"",LARGE(F:F,$A21))</f>
        <v>899.99999790000004</v>
      </c>
      <c r="AF21" s="33">
        <f ca="1">IFERROR(INDEX(Raw!$S$3:$S$502,MATCH(AG21,Raw!$R$3:$R$502,0)),"")</f>
        <v>0</v>
      </c>
      <c r="AG21" s="34" t="str">
        <f t="array" aca="1" ref="AG21" ca="1">IFERROR(INDEX(Raw!$R$3:$R$502,MATCH(IFERROR(INDEX(MATCH(AE21,F$2:F$501,0),$A$2:$A$501),""),Raw!$Q$3:$Q$502,0)),"")</f>
        <v>Westwood</v>
      </c>
      <c r="AH21" s="38">
        <f t="array" aca="1" ref="AH21" ca="1">IF(AI21="","",(IF(ROUND(AI21,1)=ROUND(AI20,1),AH20,AH20+1)))</f>
        <v>17</v>
      </c>
      <c r="AI21" s="36">
        <f t="array" aca="1" ref="AI21" ca="1">IF(ROUND(LARGE(G:G,$A21),2)=0,"",LARGE(G:G,$A21))</f>
        <v>779.99999790000004</v>
      </c>
      <c r="AJ21" s="33">
        <f ca="1">IFERROR(INDEX(Raw!$S$3:$S$502,MATCH(AK21,Raw!$R$3:$R$502,0)),"")</f>
        <v>0</v>
      </c>
      <c r="AK21" s="34" t="str">
        <f t="array" aca="1" ref="AK21" ca="1">IFERROR(INDEX(Raw!$R$3:$R$502,MATCH(IFERROR(INDEX(MATCH(AI21,G$2:G$501,0),$A$2:$A$501),""),Raw!$Q$3:$Q$502,0)),"")</f>
        <v>Westwood</v>
      </c>
      <c r="AL21" s="38">
        <f t="array" aca="1" ref="AL21" ca="1">IF(AM21="","",(IF(ROUND(AM21,1)=ROUND(AM20,1),AL20,AL20+1)))</f>
        <v>18</v>
      </c>
      <c r="AM21" s="36">
        <f t="shared" ca="1" si="8"/>
        <v>899.99999790000004</v>
      </c>
      <c r="AN21" s="33">
        <f ca="1">IFERROR(INDEX(Raw!$S$3:$S$502,MATCH(AO21,Raw!$R$3:$R$502,0)),"")</f>
        <v>0</v>
      </c>
      <c r="AO21" s="34" t="str">
        <f t="array" aca="1" ref="AO21" ca="1">IFERROR(INDEX(Raw!$R$3:$R$502,MATCH(IFERROR(INDEX(MATCH(AM21,H$2:H$501,0),$A$2:$A$501),""),Raw!$Q$3:$Q$502,0)),"")</f>
        <v>Westwood</v>
      </c>
      <c r="AP21" s="37">
        <f t="array" aca="1" ref="AP21" ca="1">IF(AQ21="","",(IF(ROUND(AQ21,1)=ROUND(AQ20,1),AP20,AP20+1)))</f>
        <v>20</v>
      </c>
      <c r="AQ21" s="33">
        <f t="shared" ca="1" si="9"/>
        <v>1335.9999978999999</v>
      </c>
      <c r="AR21" s="48">
        <f t="array" aca="1" ref="AR21" ca="1">IFERROR(INDEX(Raw!$S$3:$S$502,MATCH(AS21,Raw!$R$3:$R$502,0)),"")</f>
        <v>0</v>
      </c>
      <c r="AS21" s="34" t="str">
        <f t="array" aca="1" ref="AS21" ca="1">IFERROR(INDEX(Raw!$R$3:$R$502,MATCH(IFERROR(INDEX(MATCH(AQ21,I$2:I$501,0),$A$2:$A$501),""),Raw!$Q$3:$Q$502,0)),"")</f>
        <v>Westwood</v>
      </c>
      <c r="AT21" s="37">
        <f t="array" aca="1" ref="AT21" ca="1">IF(AU21="","",(IF(ROUND(AU21,1)=ROUND(AU20,1),AT20,AT20+1)))</f>
        <v>20</v>
      </c>
      <c r="AU21" s="33">
        <f t="shared" ca="1" si="10"/>
        <v>1241.6999979</v>
      </c>
      <c r="AV21" s="48">
        <f t="array" aca="1" ref="AV21" ca="1">IFERROR(INDEX(Raw!$S$3:$S$502,MATCH(AW21,Raw!$R$3:$R$502,0)),"")</f>
        <v>0</v>
      </c>
      <c r="AW21" s="34" t="str">
        <f t="array" aca="1" ref="AW21" ca="1">IFERROR(INDEX(Raw!$R$3:$R$502,MATCH(IFERROR(INDEX(MATCH(AU21,J$2:J$501,0),$A$2:$A$501),""),Raw!$Q$3:$Q$502,0)),"")</f>
        <v>Westwood</v>
      </c>
      <c r="AX21" s="37">
        <f t="array" aca="1" ref="AX21" ca="1">IF(AY21="","",(IF(ROUND(AY21,1)=ROUND(AY20,1),AX20,AX20+1)))</f>
        <v>19</v>
      </c>
      <c r="AY21" s="33">
        <f t="shared" ca="1" si="11"/>
        <v>1564.999998</v>
      </c>
      <c r="AZ21" s="48">
        <f t="array" aca="1" ref="AZ21" ca="1">IFERROR(INDEX(Raw!$S$3:$S$502,MATCH(BA21,Raw!$R$3:$R$502,0)),"")</f>
        <v>0</v>
      </c>
      <c r="BA21" s="34" t="str">
        <f t="array" aca="1" ref="BA21" ca="1">IFERROR(INDEX(Raw!$R$3:$R$502,MATCH(IFERROR(INDEX(MATCH(AY21,K$2:K$501,0),$A$2:$A$501),""),Raw!$Q$3:$Q$502,0)),"")</f>
        <v>North Reading</v>
      </c>
      <c r="BB21" s="37">
        <f t="array" aca="1" ref="BB21" ca="1">IF(BC21="","",(IF(ROUND(BC21,1)=ROUND(BC20,1),BB20,BB20+1)))</f>
        <v>20</v>
      </c>
      <c r="BC21" s="33">
        <f t="shared" ca="1" si="12"/>
        <v>6597.1999853000007</v>
      </c>
      <c r="BD21" s="48">
        <f t="array" aca="1" ref="BD21" ca="1">IFERROR(INDEX(Raw!$S$3:$S$502,MATCH(BE21,Raw!$R$3:$R$502,0)),"")</f>
        <v>0</v>
      </c>
      <c r="BE21" s="34" t="str">
        <f t="array" aca="1" ref="BE21" ca="1">IFERROR(INDEX(Raw!$R$3:$R$502,MATCH(IFERROR(INDEX(MATCH(BC21,L$2:L$501,0),$A$2:$A$501),""),Raw!$Q$3:$Q$502,0)),"")</f>
        <v>Westwood</v>
      </c>
      <c r="BF21" s="37">
        <f t="array" aca="1" ref="BF21" ca="1">IF(BG21="","",(IF(ROUND(BG21,1)=ROUND(BG20,1),BF20,BF20+1)))</f>
        <v>20</v>
      </c>
      <c r="BG21" s="33">
        <f t="shared" ca="1" si="13"/>
        <v>4322.6999937000001</v>
      </c>
      <c r="BH21" s="48">
        <f t="array" aca="1" ref="BH21" ca="1">IFERROR(INDEX(Raw!$S$3:$S$502,MATCH(BI21,Raw!$R$3:$R$502,0)),"")</f>
        <v>0</v>
      </c>
      <c r="BI21" s="34" t="str">
        <f t="array" aca="1" ref="BI21" ca="1">IFERROR(INDEX(Raw!$R$3:$R$502,MATCH(IFERROR(INDEX(MATCH(BG21,M$2:M$501,0),$A$2:$A$501),""),Raw!$Q$3:$Q$502,0)),"")</f>
        <v>Westwood</v>
      </c>
      <c r="BJ21" s="37">
        <f t="array" aca="1" ref="BJ21" ca="1">IF(BK21="","",(IF(ROUND(BK21,1)=ROUND(BK20,1),BJ20,BJ20+1)))</f>
        <v>20</v>
      </c>
      <c r="BK21" s="33">
        <f ca="1">IFERROR(LARGE(Raw!P:P,ROW()-1),"")</f>
        <v>10919.899271999973</v>
      </c>
      <c r="BL21" s="48">
        <f t="array" aca="1" ref="BL21" ca="1">IFERROR(INDEX(Raw!$S$3:$S$502,MATCH(BM21,Raw!$R$3:$R$502,0)),"")</f>
        <v>0</v>
      </c>
      <c r="BM21" s="34" t="str">
        <f ca="1">IF(BK21="","",INDEX(Raw!A:A,MATCH(BK21,Raw!P:P,0)))</f>
        <v>Westwood</v>
      </c>
    </row>
    <row r="22" spans="1:65" x14ac:dyDescent="0.3">
      <c r="A22" s="28">
        <v>21</v>
      </c>
      <c r="B22" s="52">
        <f ca="1">IFERROR(INDEX(Raw!E:E,MATCH($A22&amp;"H1",Raw!$AG:$AG,0)),0)+IFERROR(INDEX(Raw!E:E,MATCH($A22&amp;"H2",Raw!$AG:$AG,0)),0)+IFERROR(INDEX(Raw!E:E,MATCH($A22&amp;"S1",Raw!$AG:$AG,0)),0)+IFERROR(INDEX(Raw!E:E,MATCH($A22&amp;"S2",Raw!$AG:$AG,0)),0)+IFERROR(INDEX(Raw!E:E,MATCH($A22&amp;"V1",Raw!$AG:$AG,0)),0)+IFERROR(INDEX(Raw!E:E,MATCH($A22&amp;"V2",Raw!$AG:$AG,0)),0)-0.0000001*ROW()</f>
        <v>142.89999779999999</v>
      </c>
      <c r="C22" s="52">
        <f ca="1">IFERROR(INDEX(Raw!F:F,MATCH($A22&amp;"H1",Raw!$AG:$AG,0)),0)+IFERROR(INDEX(Raw!F:F,MATCH($A22&amp;"H2",Raw!$AG:$AG,0)),0)+IFERROR(INDEX(Raw!F:F,MATCH($A22&amp;"S1",Raw!$AG:$AG,0)),0)+IFERROR(INDEX(Raw!F:F,MATCH($A22&amp;"S2",Raw!$AG:$AG,0)),0)+IFERROR(INDEX(Raw!F:F,MATCH($A22&amp;"V1",Raw!$AG:$AG,0)),0)+IFERROR(INDEX(Raw!F:F,MATCH($A22&amp;"V2",Raw!$AG:$AG,0)),0)-0.0000001*ROW()</f>
        <v>219.99999779999999</v>
      </c>
      <c r="D22" s="52">
        <f ca="1">IFERROR(INDEX(Raw!G:G,MATCH($A22&amp;"H1",Raw!$AG:$AG,0)),0)+IFERROR(INDEX(Raw!G:G,MATCH($A22&amp;"H2",Raw!$AG:$AG,0)),0)+IFERROR(INDEX(Raw!G:G,MATCH($A22&amp;"S1",Raw!$AG:$AG,0)),0)+IFERROR(INDEX(Raw!G:G,MATCH($A22&amp;"S2",Raw!$AG:$AG,0)),0)+IFERROR(INDEX(Raw!G:G,MATCH($A22&amp;"V1",Raw!$AG:$AG,0)),0)+IFERROR(INDEX(Raw!G:G,MATCH($A22&amp;"V2",Raw!$AG:$AG,0)),0)-0.0000001*ROW()</f>
        <v>239.99999779999999</v>
      </c>
      <c r="E22" s="52">
        <f ca="1">IFERROR(INDEX(Raw!H:H,MATCH($A22&amp;"H1",Raw!$AG:$AG,0)),0)+IFERROR(INDEX(Raw!H:H,MATCH($A22&amp;"H2",Raw!$AG:$AG,0)),0)+IFERROR(INDEX(Raw!H:H,MATCH($A22&amp;"S1",Raw!$AG:$AG,0)),0)+IFERROR(INDEX(Raw!H:H,MATCH($A22&amp;"S2",Raw!$AG:$AG,0)),0)+IFERROR(INDEX(Raw!H:H,MATCH($A22&amp;"V1",Raw!$AG:$AG,0)),0)+IFERROR(INDEX(Raw!H:H,MATCH($A22&amp;"V2",Raw!$AG:$AG,0)),0)-0.0000001*ROW()</f>
        <v>299.99999780000002</v>
      </c>
      <c r="F22" s="52">
        <f ca="1">IFERROR(INDEX(Raw!I:I,MATCH($A22&amp;"H1",Raw!$AG:$AG,0)),0)+IFERROR(INDEX(Raw!I:I,MATCH($A22&amp;"H2",Raw!$AG:$AG,0)),0)+IFERROR(INDEX(Raw!I:I,MATCH($A22&amp;"S1",Raw!$AG:$AG,0)),0)+IFERROR(INDEX(Raw!I:I,MATCH($A22&amp;"S2",Raw!$AG:$AG,0)),0)+IFERROR(INDEX(Raw!I:I,MATCH($A22&amp;"V1",Raw!$AG:$AG,0)),0)+IFERROR(INDEX(Raw!I:I,MATCH($A22&amp;"V2",Raw!$AG:$AG,0)),0)-0.0000001*ROW()</f>
        <v>239.99999779999999</v>
      </c>
      <c r="G22" s="52">
        <f ca="1">IFERROR(INDEX(Raw!J:J,MATCH($A22&amp;"H1",Raw!$AG:$AG,0)),0)+IFERROR(INDEX(Raw!J:J,MATCH($A22&amp;"H2",Raw!$AG:$AG,0)),0)+IFERROR(INDEX(Raw!J:J,MATCH($A22&amp;"S1",Raw!$AG:$AG,0)),0)+IFERROR(INDEX(Raw!J:J,MATCH($A22&amp;"S2",Raw!$AG:$AG,0)),0)+IFERROR(INDEX(Raw!J:J,MATCH($A22&amp;"V1",Raw!$AG:$AG,0)),0)+IFERROR(INDEX(Raw!J:J,MATCH($A22&amp;"V2",Raw!$AG:$AG,0)),0)-0.0000001*ROW()</f>
        <v>279.99999780000002</v>
      </c>
      <c r="H22" s="52">
        <f ca="1">IFERROR(INDEX(Raw!K:K,MATCH($A22&amp;"H1",Raw!$AG:$AG,0)),0)+IFERROR(INDEX(Raw!K:K,MATCH($A22&amp;"H2",Raw!$AG:$AG,0)),0)+IFERROR(INDEX(Raw!K:K,MATCH($A22&amp;"S1",Raw!$AG:$AG,0)),0)+IFERROR(INDEX(Raw!K:K,MATCH($A22&amp;"S2",Raw!$AG:$AG,0)),0)+IFERROR(INDEX(Raw!K:K,MATCH($A22&amp;"V1",Raw!$AG:$AG,0)),0)+IFERROR(INDEX(Raw!K:K,MATCH($A22&amp;"V2",Raw!$AG:$AG,0)),0)-0.0000001*ROW()</f>
        <v>219.99999779999999</v>
      </c>
      <c r="I22" s="52">
        <f ca="1">IFERROR(INDEX(Raw!L:L,MATCH($A22&amp;"H1",Raw!$AG:$AG,0)),0)+IFERROR(INDEX(Raw!L:L,MATCH($A22&amp;"H2",Raw!$AG:$AG,0)),0)+IFERROR(INDEX(Raw!L:L,MATCH($A22&amp;"S1",Raw!$AG:$AG,0)),0)+IFERROR(INDEX(Raw!L:L,MATCH($A22&amp;"S2",Raw!$AG:$AG,0)),0)+IFERROR(INDEX(Raw!L:L,MATCH($A22&amp;"V1",Raw!$AG:$AG,0)),0)+IFERROR(INDEX(Raw!L:L,MATCH($A22&amp;"V2",Raw!$AG:$AG,0)),0)-0.0000001*ROW()</f>
        <v>294.99999780000002</v>
      </c>
      <c r="J22" s="52">
        <f ca="1">IFERROR(INDEX(Raw!M:M,MATCH($A22&amp;"H1",Raw!$AG:$AG,0)),0)+IFERROR(INDEX(Raw!M:M,MATCH($A22&amp;"H2",Raw!$AG:$AG,0)),0)+IFERROR(INDEX(Raw!M:M,MATCH($A22&amp;"S1",Raw!$AG:$AG,0)),0)+IFERROR(INDEX(Raw!M:M,MATCH($A22&amp;"S2",Raw!$AG:$AG,0)),0)+IFERROR(INDEX(Raw!M:M,MATCH($A22&amp;"V1",Raw!$AG:$AG,0)),0)+IFERROR(INDEX(Raw!M:M,MATCH($A22&amp;"V2",Raw!$AG:$AG,0)),0)-0.0000001*ROW()</f>
        <v>329.99999780000002</v>
      </c>
      <c r="K22" s="52">
        <f ca="1">IFERROR(INDEX(Raw!N:N,MATCH($A22&amp;"H1",Raw!$AG:$AG,0)),0)+IFERROR(INDEX(Raw!N:N,MATCH($A22&amp;"H2",Raw!$AG:$AG,0)),0)+IFERROR(INDEX(Raw!N:N,MATCH($A22&amp;"S1",Raw!$AG:$AG,0)),0)+IFERROR(INDEX(Raw!N:N,MATCH($A22&amp;"S2",Raw!$AG:$AG,0)),0)+IFERROR(INDEX(Raw!N:N,MATCH($A22&amp;"V1",Raw!$AG:$AG,0)),0)+IFERROR(INDEX(Raw!N:N,MATCH($A22&amp;"V2",Raw!$AG:$AG,0)),0)-0.0000001*ROW()</f>
        <v>709.99999779999996</v>
      </c>
      <c r="L22" s="14">
        <f t="shared" ca="1" si="0"/>
        <v>1642.8999846000002</v>
      </c>
      <c r="M22" s="14">
        <f t="shared" ca="1" si="1"/>
        <v>1334.9999934</v>
      </c>
      <c r="N22" s="37">
        <f t="array" aca="1" ref="N22" ca="1">IF(O22="","",(IF(ROUND(O22,1)=ROUND(O21,1),N21,N21+1)))</f>
        <v>21</v>
      </c>
      <c r="O22" s="33">
        <f t="array" aca="1" ref="O22" ca="1">IF(ROUND(LARGE(B:B,$A22),2)=0,"",LARGE(B:B,$A22))</f>
        <v>142.89999779999999</v>
      </c>
      <c r="P22" s="33">
        <f t="array" aca="1" ref="P22" ca="1">IFERROR(INDEX(Raw!$S$3:$S$502,MATCH(Q22,Raw!$R$3:$R$502,0)),"")</f>
        <v>0</v>
      </c>
      <c r="Q22" s="34" t="str">
        <f t="array" aca="1" ref="Q22" ca="1">IFERROR(INDEX(Raw!$R$3:$R$502,MATCH(IFERROR(INDEX(MATCH(O22,B$2:B$501,0),$A$2:$A$501),""),Raw!$Q$3:$Q$502,0)),"")</f>
        <v>Taconic</v>
      </c>
      <c r="R22" s="38">
        <f t="array" aca="1" ref="R22" ca="1">IF(S22="","",(IF(ROUND(S22,1)=ROUND(S21,1),R21,R21+1)))</f>
        <v>19</v>
      </c>
      <c r="S22" s="36">
        <f t="array" aca="1" ref="S22" ca="1">IF(ROUND(LARGE(C:C,$A22),2)=0,"",LARGE(C:C,$A22))</f>
        <v>219.99999779999999</v>
      </c>
      <c r="T22" s="33">
        <f ca="1">IFERROR(INDEX(Raw!$S$3:$S$502,MATCH(U22,Raw!$R$3:$R$502,0)),"")</f>
        <v>0</v>
      </c>
      <c r="U22" s="34" t="str">
        <f t="array" aca="1" ref="U22" ca="1">IFERROR(INDEX(Raw!$R$3:$R$502,MATCH(IFERROR(INDEX(MATCH(S22,C$2:C$501,0),$A$2:$A$501),""),Raw!$Q$3:$Q$502,0)),"")</f>
        <v>Taconic</v>
      </c>
      <c r="V22" s="38">
        <f t="array" aca="1" ref="V22" ca="1">IF(W22="","",(IF(ROUND(W22,1)=ROUND(W21,1),V21,V21+1)))</f>
        <v>20</v>
      </c>
      <c r="W22" s="36">
        <f t="array" aca="1" ref="W22" ca="1">IF(ROUND(LARGE(D:D,$A22),2)=0,"",LARGE(D:D,$A22))</f>
        <v>239.99999779999999</v>
      </c>
      <c r="X22" s="33">
        <f ca="1">IFERROR(INDEX(Raw!$S$3:$S$502,MATCH(Y22,Raw!$R$3:$R$502,0)),"")</f>
        <v>0</v>
      </c>
      <c r="Y22" s="34" t="str">
        <f t="array" aca="1" ref="Y22" ca="1">IFERROR(INDEX(Raw!$R$3:$R$502,MATCH(IFERROR(INDEX(MATCH(W22,D$2:D$501,0),$A$2:$A$501),""),Raw!$Q$3:$Q$502,0)),"")</f>
        <v>Taconic</v>
      </c>
      <c r="Z22" s="38">
        <f t="array" aca="1" ref="Z22" ca="1">IF(AA22="","",(IF(ROUND(AA22,1)=ROUND(AA21,1),Z21,Z21+1)))</f>
        <v>20</v>
      </c>
      <c r="AA22" s="36">
        <f t="array" aca="1" ref="AA22" ca="1">IF(ROUND(LARGE(E:E,$A22),2)=0,"",LARGE(E:E,$A22))</f>
        <v>299.99999780000002</v>
      </c>
      <c r="AB22" s="33">
        <f ca="1">IFERROR(INDEX(Raw!$S$3:$S$502,MATCH(AC22,Raw!$R$3:$R$502,0)),"")</f>
        <v>0</v>
      </c>
      <c r="AC22" s="34" t="str">
        <f t="array" aca="1" ref="AC22" ca="1">IFERROR(INDEX(Raw!$R$3:$R$502,MATCH(IFERROR(INDEX(MATCH(AA22,E$2:E$501,0),$A$2:$A$501),""),Raw!$Q$3:$Q$502,0)),"")</f>
        <v>Taconic</v>
      </c>
      <c r="AD22" s="38">
        <f t="array" aca="1" ref="AD22" ca="1">IF(AE22="","",(IF(ROUND(AE22,1)=ROUND(AE21,1),AD21,AD21+1)))</f>
        <v>19</v>
      </c>
      <c r="AE22" s="36">
        <f t="array" aca="1" ref="AE22" ca="1">IF(ROUND(LARGE(F:F,$A22),2)=0,"",LARGE(F:F,$A22))</f>
        <v>239.99999779999999</v>
      </c>
      <c r="AF22" s="33">
        <f ca="1">IFERROR(INDEX(Raw!$S$3:$S$502,MATCH(AG22,Raw!$R$3:$R$502,0)),"")</f>
        <v>0</v>
      </c>
      <c r="AG22" s="34" t="str">
        <f t="array" aca="1" ref="AG22" ca="1">IFERROR(INDEX(Raw!$R$3:$R$502,MATCH(IFERROR(INDEX(MATCH(AE22,F$2:F$501,0),$A$2:$A$501),""),Raw!$Q$3:$Q$502,0)),"")</f>
        <v>Taconic</v>
      </c>
      <c r="AH22" s="38">
        <f t="array" aca="1" ref="AH22" ca="1">IF(AI22="","",(IF(ROUND(AI22,1)=ROUND(AI21,1),AH21,AH21+1)))</f>
        <v>18</v>
      </c>
      <c r="AI22" s="36">
        <f t="array" aca="1" ref="AI22" ca="1">IF(ROUND(LARGE(G:G,$A22),2)=0,"",LARGE(G:G,$A22))</f>
        <v>279.99999780000002</v>
      </c>
      <c r="AJ22" s="33">
        <f ca="1">IFERROR(INDEX(Raw!$S$3:$S$502,MATCH(AK22,Raw!$R$3:$R$502,0)),"")</f>
        <v>0</v>
      </c>
      <c r="AK22" s="34" t="str">
        <f t="array" aca="1" ref="AK22" ca="1">IFERROR(INDEX(Raw!$R$3:$R$502,MATCH(IFERROR(INDEX(MATCH(AI22,G$2:G$501,0),$A$2:$A$501),""),Raw!$Q$3:$Q$502,0)),"")</f>
        <v>Taconic</v>
      </c>
      <c r="AL22" s="38">
        <f t="array" aca="1" ref="AL22" ca="1">IF(AM22="","",(IF(ROUND(AM22,1)=ROUND(AM21,1),AL21,AL21+1)))</f>
        <v>19</v>
      </c>
      <c r="AM22" s="36">
        <f t="shared" ca="1" si="8"/>
        <v>219.99999779999999</v>
      </c>
      <c r="AN22" s="33">
        <f ca="1">IFERROR(INDEX(Raw!$S$3:$S$502,MATCH(AO22,Raw!$R$3:$R$502,0)),"")</f>
        <v>0</v>
      </c>
      <c r="AO22" s="34" t="str">
        <f t="array" aca="1" ref="AO22" ca="1">IFERROR(INDEX(Raw!$R$3:$R$502,MATCH(IFERROR(INDEX(MATCH(AM22,H$2:H$501,0),$A$2:$A$501),""),Raw!$Q$3:$Q$502,0)),"")</f>
        <v>Taconic</v>
      </c>
      <c r="AP22" s="37">
        <f t="array" aca="1" ref="AP22" ca="1">IF(AQ22="","",(IF(ROUND(AQ22,1)=ROUND(AQ21,1),AP21,AP21+1)))</f>
        <v>21</v>
      </c>
      <c r="AQ22" s="33">
        <f t="shared" ca="1" si="9"/>
        <v>294.99999780000002</v>
      </c>
      <c r="AR22" s="48">
        <f t="array" aca="1" ref="AR22" ca="1">IFERROR(INDEX(Raw!$S$3:$S$502,MATCH(AS22,Raw!$R$3:$R$502,0)),"")</f>
        <v>0</v>
      </c>
      <c r="AS22" s="34" t="str">
        <f t="array" aca="1" ref="AS22" ca="1">IFERROR(INDEX(Raw!$R$3:$R$502,MATCH(IFERROR(INDEX(MATCH(AQ22,I$2:I$501,0),$A$2:$A$501),""),Raw!$Q$3:$Q$502,0)),"")</f>
        <v>Taconic</v>
      </c>
      <c r="AT22" s="37">
        <f t="array" aca="1" ref="AT22" ca="1">IF(AU22="","",(IF(ROUND(AU22,1)=ROUND(AU21,1),AT21,AT21+1)))</f>
        <v>21</v>
      </c>
      <c r="AU22" s="33">
        <f t="shared" ca="1" si="10"/>
        <v>329.99999780000002</v>
      </c>
      <c r="AV22" s="48">
        <f t="array" aca="1" ref="AV22" ca="1">IFERROR(INDEX(Raw!$S$3:$S$502,MATCH(AW22,Raw!$R$3:$R$502,0)),"")</f>
        <v>0</v>
      </c>
      <c r="AW22" s="34" t="str">
        <f t="array" aca="1" ref="AW22" ca="1">IFERROR(INDEX(Raw!$R$3:$R$502,MATCH(IFERROR(INDEX(MATCH(AU22,J$2:J$501,0),$A$2:$A$501),""),Raw!$Q$3:$Q$502,0)),"")</f>
        <v>Taconic</v>
      </c>
      <c r="AX22" s="37">
        <f t="array" aca="1" ref="AX22" ca="1">IF(AY22="","",(IF(ROUND(AY22,1)=ROUND(AY21,1),AX21,AX21+1)))</f>
        <v>20</v>
      </c>
      <c r="AY22" s="33">
        <f t="shared" ca="1" si="11"/>
        <v>709.99999779999996</v>
      </c>
      <c r="AZ22" s="48">
        <f t="array" aca="1" ref="AZ22" ca="1">IFERROR(INDEX(Raw!$S$3:$S$502,MATCH(BA22,Raw!$R$3:$R$502,0)),"")</f>
        <v>0</v>
      </c>
      <c r="BA22" s="34" t="str">
        <f t="array" aca="1" ref="BA22" ca="1">IFERROR(INDEX(Raw!$R$3:$R$502,MATCH(IFERROR(INDEX(MATCH(AY22,K$2:K$501,0),$A$2:$A$501),""),Raw!$Q$3:$Q$502,0)),"")</f>
        <v>Taconic</v>
      </c>
      <c r="BB22" s="37">
        <f t="array" aca="1" ref="BB22" ca="1">IF(BC22="","",(IF(ROUND(BC22,1)=ROUND(BC21,1),BB21,BB21+1)))</f>
        <v>21</v>
      </c>
      <c r="BC22" s="33">
        <f t="shared" ca="1" si="12"/>
        <v>1642.8999846000002</v>
      </c>
      <c r="BD22" s="48">
        <f t="array" aca="1" ref="BD22" ca="1">IFERROR(INDEX(Raw!$S$3:$S$502,MATCH(BE22,Raw!$R$3:$R$502,0)),"")</f>
        <v>0</v>
      </c>
      <c r="BE22" s="34" t="str">
        <f t="array" aca="1" ref="BE22" ca="1">IFERROR(INDEX(Raw!$R$3:$R$502,MATCH(IFERROR(INDEX(MATCH(BC22,L$2:L$501,0),$A$2:$A$501),""),Raw!$Q$3:$Q$502,0)),"")</f>
        <v>Taconic</v>
      </c>
      <c r="BF22" s="37">
        <f t="array" aca="1" ref="BF22" ca="1">IF(BG22="","",(IF(ROUND(BG22,1)=ROUND(BG21,1),BF21,BF21+1)))</f>
        <v>21</v>
      </c>
      <c r="BG22" s="33">
        <f t="shared" ca="1" si="13"/>
        <v>1334.9999934</v>
      </c>
      <c r="BH22" s="48">
        <f t="array" aca="1" ref="BH22" ca="1">IFERROR(INDEX(Raw!$S$3:$S$502,MATCH(BI22,Raw!$R$3:$R$502,0)),"")</f>
        <v>0</v>
      </c>
      <c r="BI22" s="34" t="str">
        <f t="array" aca="1" ref="BI22" ca="1">IFERROR(INDEX(Raw!$R$3:$R$502,MATCH(IFERROR(INDEX(MATCH(BG22,M$2:M$501,0),$A$2:$A$501),""),Raw!$Q$3:$Q$502,0)),"")</f>
        <v>Taconic</v>
      </c>
      <c r="BJ22" s="37">
        <f t="array" aca="1" ref="BJ22" ca="1">IF(BK22="","",(IF(ROUND(BK22,1)=ROUND(BK21,1),BJ21,BJ21+1)))</f>
        <v>21</v>
      </c>
      <c r="BK22" s="33">
        <f ca="1">IFERROR(LARGE(Raw!P:P,ROW()-1),"")</f>
        <v>2977.8990840000115</v>
      </c>
      <c r="BL22" s="48">
        <f t="array" aca="1" ref="BL22" ca="1">IFERROR(INDEX(Raw!$S$3:$S$502,MATCH(BM22,Raw!$R$3:$R$502,0)),"")</f>
        <v>0</v>
      </c>
      <c r="BM22" s="34" t="str">
        <f ca="1">IF(BK22="","",INDEX(Raw!A:A,MATCH(BK22,Raw!P:P,0)))</f>
        <v>Taconic</v>
      </c>
    </row>
    <row r="23" spans="1:65" x14ac:dyDescent="0.3">
      <c r="A23" s="28">
        <v>22</v>
      </c>
      <c r="B23" s="52">
        <f ca="1">IFERROR(INDEX(Raw!E:E,MATCH($A23&amp;"H1",Raw!$AG:$AG,0)),0)+IFERROR(INDEX(Raw!E:E,MATCH($A23&amp;"H2",Raw!$AG:$AG,0)),0)+IFERROR(INDEX(Raw!E:E,MATCH($A23&amp;"S1",Raw!$AG:$AG,0)),0)+IFERROR(INDEX(Raw!E:E,MATCH($A23&amp;"S2",Raw!$AG:$AG,0)),0)+IFERROR(INDEX(Raw!E:E,MATCH($A23&amp;"V1",Raw!$AG:$AG,0)),0)+IFERROR(INDEX(Raw!E:E,MATCH($A23&amp;"V2",Raw!$AG:$AG,0)),0)-0.0000001*ROW()</f>
        <v>-2.3E-6</v>
      </c>
      <c r="C23" s="52">
        <f ca="1">IFERROR(INDEX(Raw!F:F,MATCH($A23&amp;"H1",Raw!$AG:$AG,0)),0)+IFERROR(INDEX(Raw!F:F,MATCH($A23&amp;"H2",Raw!$AG:$AG,0)),0)+IFERROR(INDEX(Raw!F:F,MATCH($A23&amp;"S1",Raw!$AG:$AG,0)),0)+IFERROR(INDEX(Raw!F:F,MATCH($A23&amp;"S2",Raw!$AG:$AG,0)),0)+IFERROR(INDEX(Raw!F:F,MATCH($A23&amp;"V1",Raw!$AG:$AG,0)),0)+IFERROR(INDEX(Raw!F:F,MATCH($A23&amp;"V2",Raw!$AG:$AG,0)),0)-0.0000001*ROW()</f>
        <v>-2.3E-6</v>
      </c>
      <c r="D23" s="52">
        <f ca="1">IFERROR(INDEX(Raw!G:G,MATCH($A23&amp;"H1",Raw!$AG:$AG,0)),0)+IFERROR(INDEX(Raw!G:G,MATCH($A23&amp;"H2",Raw!$AG:$AG,0)),0)+IFERROR(INDEX(Raw!G:G,MATCH($A23&amp;"S1",Raw!$AG:$AG,0)),0)+IFERROR(INDEX(Raw!G:G,MATCH($A23&amp;"S2",Raw!$AG:$AG,0)),0)+IFERROR(INDEX(Raw!G:G,MATCH($A23&amp;"V1",Raw!$AG:$AG,0)),0)+IFERROR(INDEX(Raw!G:G,MATCH($A23&amp;"V2",Raw!$AG:$AG,0)),0)-0.0000001*ROW()</f>
        <v>-2.3E-6</v>
      </c>
      <c r="E23" s="52">
        <f ca="1">IFERROR(INDEX(Raw!H:H,MATCH($A23&amp;"H1",Raw!$AG:$AG,0)),0)+IFERROR(INDEX(Raw!H:H,MATCH($A23&amp;"H2",Raw!$AG:$AG,0)),0)+IFERROR(INDEX(Raw!H:H,MATCH($A23&amp;"S1",Raw!$AG:$AG,0)),0)+IFERROR(INDEX(Raw!H:H,MATCH($A23&amp;"S2",Raw!$AG:$AG,0)),0)+IFERROR(INDEX(Raw!H:H,MATCH($A23&amp;"V1",Raw!$AG:$AG,0)),0)+IFERROR(INDEX(Raw!H:H,MATCH($A23&amp;"V2",Raw!$AG:$AG,0)),0)-0.0000001*ROW()</f>
        <v>-2.3E-6</v>
      </c>
      <c r="F23" s="52">
        <f ca="1">IFERROR(INDEX(Raw!I:I,MATCH($A23&amp;"H1",Raw!$AG:$AG,0)),0)+IFERROR(INDEX(Raw!I:I,MATCH($A23&amp;"H2",Raw!$AG:$AG,0)),0)+IFERROR(INDEX(Raw!I:I,MATCH($A23&amp;"S1",Raw!$AG:$AG,0)),0)+IFERROR(INDEX(Raw!I:I,MATCH($A23&amp;"S2",Raw!$AG:$AG,0)),0)+IFERROR(INDEX(Raw!I:I,MATCH($A23&amp;"V1",Raw!$AG:$AG,0)),0)+IFERROR(INDEX(Raw!I:I,MATCH($A23&amp;"V2",Raw!$AG:$AG,0)),0)-0.0000001*ROW()</f>
        <v>-2.3E-6</v>
      </c>
      <c r="G23" s="52">
        <f ca="1">IFERROR(INDEX(Raw!J:J,MATCH($A23&amp;"H1",Raw!$AG:$AG,0)),0)+IFERROR(INDEX(Raw!J:J,MATCH($A23&amp;"H2",Raw!$AG:$AG,0)),0)+IFERROR(INDEX(Raw!J:J,MATCH($A23&amp;"S1",Raw!$AG:$AG,0)),0)+IFERROR(INDEX(Raw!J:J,MATCH($A23&amp;"S2",Raw!$AG:$AG,0)),0)+IFERROR(INDEX(Raw!J:J,MATCH($A23&amp;"V1",Raw!$AG:$AG,0)),0)+IFERROR(INDEX(Raw!J:J,MATCH($A23&amp;"V2",Raw!$AG:$AG,0)),0)-0.0000001*ROW()</f>
        <v>-2.3E-6</v>
      </c>
      <c r="H23" s="52">
        <f ca="1">IFERROR(INDEX(Raw!K:K,MATCH($A23&amp;"H1",Raw!$AG:$AG,0)),0)+IFERROR(INDEX(Raw!K:K,MATCH($A23&amp;"H2",Raw!$AG:$AG,0)),0)+IFERROR(INDEX(Raw!K:K,MATCH($A23&amp;"S1",Raw!$AG:$AG,0)),0)+IFERROR(INDEX(Raw!K:K,MATCH($A23&amp;"S2",Raw!$AG:$AG,0)),0)+IFERROR(INDEX(Raw!K:K,MATCH($A23&amp;"V1",Raw!$AG:$AG,0)),0)+IFERROR(INDEX(Raw!K:K,MATCH($A23&amp;"V2",Raw!$AG:$AG,0)),0)-0.0000001*ROW()</f>
        <v>-2.3E-6</v>
      </c>
      <c r="I23" s="52">
        <f ca="1">IFERROR(INDEX(Raw!L:L,MATCH($A23&amp;"H1",Raw!$AG:$AG,0)),0)+IFERROR(INDEX(Raw!L:L,MATCH($A23&amp;"H2",Raw!$AG:$AG,0)),0)+IFERROR(INDEX(Raw!L:L,MATCH($A23&amp;"S1",Raw!$AG:$AG,0)),0)+IFERROR(INDEX(Raw!L:L,MATCH($A23&amp;"S2",Raw!$AG:$AG,0)),0)+IFERROR(INDEX(Raw!L:L,MATCH($A23&amp;"V1",Raw!$AG:$AG,0)),0)+IFERROR(INDEX(Raw!L:L,MATCH($A23&amp;"V2",Raw!$AG:$AG,0)),0)-0.0000001*ROW()</f>
        <v>-2.3E-6</v>
      </c>
      <c r="J23" s="52">
        <f ca="1">IFERROR(INDEX(Raw!M:M,MATCH($A23&amp;"H1",Raw!$AG:$AG,0)),0)+IFERROR(INDEX(Raw!M:M,MATCH($A23&amp;"H2",Raw!$AG:$AG,0)),0)+IFERROR(INDEX(Raw!M:M,MATCH($A23&amp;"S1",Raw!$AG:$AG,0)),0)+IFERROR(INDEX(Raw!M:M,MATCH($A23&amp;"S2",Raw!$AG:$AG,0)),0)+IFERROR(INDEX(Raw!M:M,MATCH($A23&amp;"V1",Raw!$AG:$AG,0)),0)+IFERROR(INDEX(Raw!M:M,MATCH($A23&amp;"V2",Raw!$AG:$AG,0)),0)-0.0000001*ROW()</f>
        <v>-2.3E-6</v>
      </c>
      <c r="K23" s="52">
        <f ca="1">IFERROR(INDEX(Raw!N:N,MATCH($A23&amp;"H1",Raw!$AG:$AG,0)),0)+IFERROR(INDEX(Raw!N:N,MATCH($A23&amp;"H2",Raw!$AG:$AG,0)),0)+IFERROR(INDEX(Raw!N:N,MATCH($A23&amp;"S1",Raw!$AG:$AG,0)),0)+IFERROR(INDEX(Raw!N:N,MATCH($A23&amp;"S2",Raw!$AG:$AG,0)),0)+IFERROR(INDEX(Raw!N:N,MATCH($A23&amp;"V1",Raw!$AG:$AG,0)),0)+IFERROR(INDEX(Raw!N:N,MATCH($A23&amp;"V2",Raw!$AG:$AG,0)),0)-0.0000001*ROW()</f>
        <v>-2.3E-6</v>
      </c>
      <c r="L23" s="14">
        <f t="shared" ca="1" si="0"/>
        <v>-1.6099999999999998E-5</v>
      </c>
      <c r="M23" s="14">
        <f t="shared" ca="1" si="1"/>
        <v>-6.9E-6</v>
      </c>
      <c r="N23" s="37" t="str">
        <f t="array" aca="1" ref="N23" ca="1">IF(O23="","",(IF(ROUND(O23,1)=ROUND(O22,1),N22,N22+1)))</f>
        <v/>
      </c>
      <c r="O23" s="33" t="str">
        <f t="array" aca="1" ref="O23" ca="1">IF(ROUND(LARGE(B:B,$A23),2)=0,"",LARGE(B:B,$A23))</f>
        <v/>
      </c>
      <c r="P23" s="33" t="str">
        <f t="array" aca="1" ref="P23" ca="1">IFERROR(INDEX(Raw!$S$3:$S$502,MATCH(Q23,Raw!$R$3:$R$502,0)),"")</f>
        <v/>
      </c>
      <c r="Q23" s="34" t="str">
        <f t="array" aca="1" ref="Q23" ca="1">IFERROR(INDEX(Raw!$R$3:$R$502,MATCH(IFERROR(INDEX(MATCH(O23,B$2:B$501,0),$A$2:$A$501),""),Raw!$Q$3:$Q$502,0)),"")</f>
        <v/>
      </c>
      <c r="R23" s="38" t="str">
        <f t="array" aca="1" ref="R23" ca="1">IF(S23="","",(IF(ROUND(S23,1)=ROUND(S22,1),R22,R22+1)))</f>
        <v/>
      </c>
      <c r="S23" s="36" t="str">
        <f t="array" aca="1" ref="S23" ca="1">IF(ROUND(LARGE(C:C,$A23),2)=0,"",LARGE(C:C,$A23))</f>
        <v/>
      </c>
      <c r="T23" s="33" t="str">
        <f ca="1">IFERROR(INDEX(Raw!$S$3:$S$502,MATCH(U23,Raw!$R$3:$R$502,0)),"")</f>
        <v/>
      </c>
      <c r="U23" s="34" t="str">
        <f t="array" aca="1" ref="U23" ca="1">IFERROR(INDEX(Raw!$R$3:$R$502,MATCH(IFERROR(INDEX(MATCH(S23,C$2:C$501,0),$A$2:$A$501),""),Raw!$Q$3:$Q$502,0)),"")</f>
        <v/>
      </c>
      <c r="V23" s="38" t="str">
        <f t="array" aca="1" ref="V23" ca="1">IF(W23="","",(IF(ROUND(W23,1)=ROUND(W22,1),V22,V22+1)))</f>
        <v/>
      </c>
      <c r="W23" s="36" t="str">
        <f t="array" aca="1" ref="W23" ca="1">IF(ROUND(LARGE(D:D,$A23),2)=0,"",LARGE(D:D,$A23))</f>
        <v/>
      </c>
      <c r="X23" s="33" t="str">
        <f ca="1">IFERROR(INDEX(Raw!$S$3:$S$502,MATCH(Y23,Raw!$R$3:$R$502,0)),"")</f>
        <v/>
      </c>
      <c r="Y23" s="34" t="str">
        <f t="array" aca="1" ref="Y23" ca="1">IFERROR(INDEX(Raw!$R$3:$R$502,MATCH(IFERROR(INDEX(MATCH(W23,D$2:D$501,0),$A$2:$A$501),""),Raw!$Q$3:$Q$502,0)),"")</f>
        <v/>
      </c>
      <c r="Z23" s="38" t="str">
        <f t="array" aca="1" ref="Z23" ca="1">IF(AA23="","",(IF(ROUND(AA23,1)=ROUND(AA22,1),Z22,Z22+1)))</f>
        <v/>
      </c>
      <c r="AA23" s="36" t="str">
        <f t="array" aca="1" ref="AA23" ca="1">IF(ROUND(LARGE(E:E,$A23),2)=0,"",LARGE(E:E,$A23))</f>
        <v/>
      </c>
      <c r="AB23" s="33" t="str">
        <f ca="1">IFERROR(INDEX(Raw!$S$3:$S$502,MATCH(AC23,Raw!$R$3:$R$502,0)),"")</f>
        <v/>
      </c>
      <c r="AC23" s="34" t="str">
        <f t="array" aca="1" ref="AC23" ca="1">IFERROR(INDEX(Raw!$R$3:$R$502,MATCH(IFERROR(INDEX(MATCH(AA23,E$2:E$501,0),$A$2:$A$501),""),Raw!$Q$3:$Q$502,0)),"")</f>
        <v/>
      </c>
      <c r="AD23" s="38" t="str">
        <f t="array" aca="1" ref="AD23" ca="1">IF(AE23="","",(IF(ROUND(AE23,1)=ROUND(AE22,1),AD22,AD22+1)))</f>
        <v/>
      </c>
      <c r="AE23" s="36" t="str">
        <f t="array" aca="1" ref="AE23" ca="1">IF(ROUND(LARGE(F:F,$A23),2)=0,"",LARGE(F:F,$A23))</f>
        <v/>
      </c>
      <c r="AF23" s="33" t="str">
        <f ca="1">IFERROR(INDEX(Raw!$S$3:$S$502,MATCH(AG23,Raw!$R$3:$R$502,0)),"")</f>
        <v/>
      </c>
      <c r="AG23" s="34" t="str">
        <f t="array" aca="1" ref="AG23" ca="1">IFERROR(INDEX(Raw!$R$3:$R$502,MATCH(IFERROR(INDEX(MATCH(AE23,F$2:F$501,0),$A$2:$A$501),""),Raw!$Q$3:$Q$502,0)),"")</f>
        <v/>
      </c>
      <c r="AH23" s="38" t="str">
        <f t="array" aca="1" ref="AH23" ca="1">IF(AI23="","",(IF(ROUND(AI23,1)=ROUND(AI22,1),AH22,AH22+1)))</f>
        <v/>
      </c>
      <c r="AI23" s="36" t="str">
        <f t="array" aca="1" ref="AI23" ca="1">IF(ROUND(LARGE(G:G,$A23),2)=0,"",LARGE(G:G,$A23))</f>
        <v/>
      </c>
      <c r="AJ23" s="33" t="str">
        <f ca="1">IFERROR(INDEX(Raw!$S$3:$S$502,MATCH(AK23,Raw!$R$3:$R$502,0)),"")</f>
        <v/>
      </c>
      <c r="AK23" s="34" t="str">
        <f t="array" aca="1" ref="AK23" ca="1">IFERROR(INDEX(Raw!$R$3:$R$502,MATCH(IFERROR(INDEX(MATCH(AI23,G$2:G$501,0),$A$2:$A$501),""),Raw!$Q$3:$Q$502,0)),"")</f>
        <v/>
      </c>
      <c r="AL23" s="38" t="str">
        <f t="array" aca="1" ref="AL23" ca="1">IF(AM23="","",(IF(ROUND(AM23,1)=ROUND(AM22,1),AL22,AL22+1)))</f>
        <v/>
      </c>
      <c r="AM23" s="36" t="str">
        <f t="shared" ca="1" si="8"/>
        <v/>
      </c>
      <c r="AN23" s="33" t="str">
        <f ca="1">IFERROR(INDEX(Raw!$S$3:$S$502,MATCH(AO23,Raw!$R$3:$R$502,0)),"")</f>
        <v/>
      </c>
      <c r="AO23" s="34" t="str">
        <f t="array" aca="1" ref="AO23" ca="1">IFERROR(INDEX(Raw!$R$3:$R$502,MATCH(IFERROR(INDEX(MATCH(AM23,H$2:H$501,0),$A$2:$A$501),""),Raw!$Q$3:$Q$502,0)),"")</f>
        <v/>
      </c>
      <c r="AP23" s="37" t="str">
        <f t="array" aca="1" ref="AP23" ca="1">IF(AQ23="","",(IF(ROUND(AQ23,1)=ROUND(AQ22,1),AP22,AP22+1)))</f>
        <v/>
      </c>
      <c r="AQ23" s="33" t="str">
        <f t="shared" ca="1" si="9"/>
        <v/>
      </c>
      <c r="AR23" s="48" t="str">
        <f t="array" aca="1" ref="AR23" ca="1">IFERROR(INDEX(Raw!$S$3:$S$502,MATCH(AS23,Raw!$R$3:$R$502,0)),"")</f>
        <v/>
      </c>
      <c r="AS23" s="34" t="str">
        <f t="array" aca="1" ref="AS23" ca="1">IFERROR(INDEX(Raw!$R$3:$R$502,MATCH(IFERROR(INDEX(MATCH(AQ23,I$2:I$501,0),$A$2:$A$501),""),Raw!$Q$3:$Q$502,0)),"")</f>
        <v/>
      </c>
      <c r="AT23" s="37" t="str">
        <f t="array" aca="1" ref="AT23" ca="1">IF(AU23="","",(IF(ROUND(AU23,1)=ROUND(AU22,1),AT22,AT22+1)))</f>
        <v/>
      </c>
      <c r="AU23" s="33" t="str">
        <f t="shared" ca="1" si="10"/>
        <v/>
      </c>
      <c r="AV23" s="48" t="str">
        <f t="array" aca="1" ref="AV23" ca="1">IFERROR(INDEX(Raw!$S$3:$S$502,MATCH(AW23,Raw!$R$3:$R$502,0)),"")</f>
        <v/>
      </c>
      <c r="AW23" s="34" t="str">
        <f t="array" aca="1" ref="AW23" ca="1">IFERROR(INDEX(Raw!$R$3:$R$502,MATCH(IFERROR(INDEX(MATCH(AU23,J$2:J$501,0),$A$2:$A$501),""),Raw!$Q$3:$Q$502,0)),"")</f>
        <v/>
      </c>
      <c r="AX23" s="37" t="str">
        <f t="array" aca="1" ref="AX23" ca="1">IF(AY23="","",(IF(ROUND(AY23,1)=ROUND(AY22,1),AX22,AX22+1)))</f>
        <v/>
      </c>
      <c r="AY23" s="33" t="str">
        <f t="shared" ca="1" si="11"/>
        <v/>
      </c>
      <c r="AZ23" s="48" t="str">
        <f t="array" aca="1" ref="AZ23" ca="1">IFERROR(INDEX(Raw!$S$3:$S$502,MATCH(BA23,Raw!$R$3:$R$502,0)),"")</f>
        <v/>
      </c>
      <c r="BA23" s="34" t="str">
        <f t="array" aca="1" ref="BA23" ca="1">IFERROR(INDEX(Raw!$R$3:$R$502,MATCH(IFERROR(INDEX(MATCH(AY23,K$2:K$501,0),$A$2:$A$501),""),Raw!$Q$3:$Q$502,0)),"")</f>
        <v/>
      </c>
      <c r="BB23" s="37" t="str">
        <f t="array" aca="1" ref="BB23" ca="1">IF(BC23="","",(IF(ROUND(BC23,1)=ROUND(BC22,1),BB22,BB22+1)))</f>
        <v/>
      </c>
      <c r="BC23" s="33" t="str">
        <f t="shared" ca="1" si="12"/>
        <v/>
      </c>
      <c r="BD23" s="48" t="str">
        <f t="array" aca="1" ref="BD23" ca="1">IFERROR(INDEX(Raw!$S$3:$S$502,MATCH(BE23,Raw!$R$3:$R$502,0)),"")</f>
        <v/>
      </c>
      <c r="BE23" s="34" t="str">
        <f t="array" aca="1" ref="BE23" ca="1">IFERROR(INDEX(Raw!$R$3:$R$502,MATCH(IFERROR(INDEX(MATCH(BC23,L$2:L$501,0),$A$2:$A$501),""),Raw!$Q$3:$Q$502,0)),"")</f>
        <v/>
      </c>
      <c r="BF23" s="37" t="str">
        <f t="array" aca="1" ref="BF23" ca="1">IF(BG23="","",(IF(ROUND(BG23,1)=ROUND(BG22,1),BF22,BF22+1)))</f>
        <v/>
      </c>
      <c r="BG23" s="33" t="str">
        <f t="shared" ca="1" si="13"/>
        <v/>
      </c>
      <c r="BH23" s="48" t="str">
        <f t="array" aca="1" ref="BH23" ca="1">IFERROR(INDEX(Raw!$S$3:$S$502,MATCH(BI23,Raw!$R$3:$R$502,0)),"")</f>
        <v/>
      </c>
      <c r="BI23" s="34" t="str">
        <f t="array" aca="1" ref="BI23" ca="1">IFERROR(INDEX(Raw!$R$3:$R$502,MATCH(IFERROR(INDEX(MATCH(BG23,M$2:M$501,0),$A$2:$A$501),""),Raw!$Q$3:$Q$502,0)),"")</f>
        <v/>
      </c>
      <c r="BJ23" s="37" t="str">
        <f t="array" aca="1" ref="BJ23" ca="1">IF(BK23="","",(IF(ROUND(BK23,1)=ROUND(BK22,1),BJ22,BJ22+1)))</f>
        <v/>
      </c>
      <c r="BK23" s="33" t="str">
        <f ca="1">IFERROR(LARGE(Raw!P:P,ROW()-1),"")</f>
        <v/>
      </c>
      <c r="BL23" s="48" t="str">
        <f t="array" aca="1" ref="BL23" ca="1">IFERROR(INDEX(Raw!$S$3:$S$502,MATCH(BM23,Raw!$R$3:$R$502,0)),"")</f>
        <v/>
      </c>
      <c r="BM23" s="34" t="str">
        <f ca="1">IF(BK23="","",INDEX(Raw!A:A,MATCH(BK23,Raw!P:P,0)))</f>
        <v/>
      </c>
    </row>
    <row r="24" spans="1:65" x14ac:dyDescent="0.3">
      <c r="A24" s="28">
        <v>23</v>
      </c>
      <c r="B24" s="52">
        <f ca="1">IFERROR(INDEX(Raw!E:E,MATCH($A24&amp;"H1",Raw!$AG:$AG,0)),0)+IFERROR(INDEX(Raw!E:E,MATCH($A24&amp;"H2",Raw!$AG:$AG,0)),0)+IFERROR(INDEX(Raw!E:E,MATCH($A24&amp;"S1",Raw!$AG:$AG,0)),0)+IFERROR(INDEX(Raw!E:E,MATCH($A24&amp;"S2",Raw!$AG:$AG,0)),0)+IFERROR(INDEX(Raw!E:E,MATCH($A24&amp;"V1",Raw!$AG:$AG,0)),0)+IFERROR(INDEX(Raw!E:E,MATCH($A24&amp;"V2",Raw!$AG:$AG,0)),0)-0.0000001*ROW()</f>
        <v>-2.3999999999999999E-6</v>
      </c>
      <c r="C24" s="52">
        <f ca="1">IFERROR(INDEX(Raw!F:F,MATCH($A24&amp;"H1",Raw!$AG:$AG,0)),0)+IFERROR(INDEX(Raw!F:F,MATCH($A24&amp;"H2",Raw!$AG:$AG,0)),0)+IFERROR(INDEX(Raw!F:F,MATCH($A24&amp;"S1",Raw!$AG:$AG,0)),0)+IFERROR(INDEX(Raw!F:F,MATCH($A24&amp;"S2",Raw!$AG:$AG,0)),0)+IFERROR(INDEX(Raw!F:F,MATCH($A24&amp;"V1",Raw!$AG:$AG,0)),0)+IFERROR(INDEX(Raw!F:F,MATCH($A24&amp;"V2",Raw!$AG:$AG,0)),0)-0.0000001*ROW()</f>
        <v>-2.3999999999999999E-6</v>
      </c>
      <c r="D24" s="52">
        <f ca="1">IFERROR(INDEX(Raw!G:G,MATCH($A24&amp;"H1",Raw!$AG:$AG,0)),0)+IFERROR(INDEX(Raw!G:G,MATCH($A24&amp;"H2",Raw!$AG:$AG,0)),0)+IFERROR(INDEX(Raw!G:G,MATCH($A24&amp;"S1",Raw!$AG:$AG,0)),0)+IFERROR(INDEX(Raw!G:G,MATCH($A24&amp;"S2",Raw!$AG:$AG,0)),0)+IFERROR(INDEX(Raw!G:G,MATCH($A24&amp;"V1",Raw!$AG:$AG,0)),0)+IFERROR(INDEX(Raw!G:G,MATCH($A24&amp;"V2",Raw!$AG:$AG,0)),0)-0.0000001*ROW()</f>
        <v>-2.3999999999999999E-6</v>
      </c>
      <c r="E24" s="52">
        <f ca="1">IFERROR(INDEX(Raw!H:H,MATCH($A24&amp;"H1",Raw!$AG:$AG,0)),0)+IFERROR(INDEX(Raw!H:H,MATCH($A24&amp;"H2",Raw!$AG:$AG,0)),0)+IFERROR(INDEX(Raw!H:H,MATCH($A24&amp;"S1",Raw!$AG:$AG,0)),0)+IFERROR(INDEX(Raw!H:H,MATCH($A24&amp;"S2",Raw!$AG:$AG,0)),0)+IFERROR(INDEX(Raw!H:H,MATCH($A24&amp;"V1",Raw!$AG:$AG,0)),0)+IFERROR(INDEX(Raw!H:H,MATCH($A24&amp;"V2",Raw!$AG:$AG,0)),0)-0.0000001*ROW()</f>
        <v>-2.3999999999999999E-6</v>
      </c>
      <c r="F24" s="52">
        <f ca="1">IFERROR(INDEX(Raw!I:I,MATCH($A24&amp;"H1",Raw!$AG:$AG,0)),0)+IFERROR(INDEX(Raw!I:I,MATCH($A24&amp;"H2",Raw!$AG:$AG,0)),0)+IFERROR(INDEX(Raw!I:I,MATCH($A24&amp;"S1",Raw!$AG:$AG,0)),0)+IFERROR(INDEX(Raw!I:I,MATCH($A24&amp;"S2",Raw!$AG:$AG,0)),0)+IFERROR(INDEX(Raw!I:I,MATCH($A24&amp;"V1",Raw!$AG:$AG,0)),0)+IFERROR(INDEX(Raw!I:I,MATCH($A24&amp;"V2",Raw!$AG:$AG,0)),0)-0.0000001*ROW()</f>
        <v>-2.3999999999999999E-6</v>
      </c>
      <c r="G24" s="52">
        <f ca="1">IFERROR(INDEX(Raw!J:J,MATCH($A24&amp;"H1",Raw!$AG:$AG,0)),0)+IFERROR(INDEX(Raw!J:J,MATCH($A24&amp;"H2",Raw!$AG:$AG,0)),0)+IFERROR(INDEX(Raw!J:J,MATCH($A24&amp;"S1",Raw!$AG:$AG,0)),0)+IFERROR(INDEX(Raw!J:J,MATCH($A24&amp;"S2",Raw!$AG:$AG,0)),0)+IFERROR(INDEX(Raw!J:J,MATCH($A24&amp;"V1",Raw!$AG:$AG,0)),0)+IFERROR(INDEX(Raw!J:J,MATCH($A24&amp;"V2",Raw!$AG:$AG,0)),0)-0.0000001*ROW()</f>
        <v>-2.3999999999999999E-6</v>
      </c>
      <c r="H24" s="52">
        <f ca="1">IFERROR(INDEX(Raw!K:K,MATCH($A24&amp;"H1",Raw!$AG:$AG,0)),0)+IFERROR(INDEX(Raw!K:K,MATCH($A24&amp;"H2",Raw!$AG:$AG,0)),0)+IFERROR(INDEX(Raw!K:K,MATCH($A24&amp;"S1",Raw!$AG:$AG,0)),0)+IFERROR(INDEX(Raw!K:K,MATCH($A24&amp;"S2",Raw!$AG:$AG,0)),0)+IFERROR(INDEX(Raw!K:K,MATCH($A24&amp;"V1",Raw!$AG:$AG,0)),0)+IFERROR(INDEX(Raw!K:K,MATCH($A24&amp;"V2",Raw!$AG:$AG,0)),0)-0.0000001*ROW()</f>
        <v>-2.3999999999999999E-6</v>
      </c>
      <c r="I24" s="52">
        <f ca="1">IFERROR(INDEX(Raw!L:L,MATCH($A24&amp;"H1",Raw!$AG:$AG,0)),0)+IFERROR(INDEX(Raw!L:L,MATCH($A24&amp;"H2",Raw!$AG:$AG,0)),0)+IFERROR(INDEX(Raw!L:L,MATCH($A24&amp;"S1",Raw!$AG:$AG,0)),0)+IFERROR(INDEX(Raw!L:L,MATCH($A24&amp;"S2",Raw!$AG:$AG,0)),0)+IFERROR(INDEX(Raw!L:L,MATCH($A24&amp;"V1",Raw!$AG:$AG,0)),0)+IFERROR(INDEX(Raw!L:L,MATCH($A24&amp;"V2",Raw!$AG:$AG,0)),0)-0.0000001*ROW()</f>
        <v>-2.3999999999999999E-6</v>
      </c>
      <c r="J24" s="52">
        <f ca="1">IFERROR(INDEX(Raw!M:M,MATCH($A24&amp;"H1",Raw!$AG:$AG,0)),0)+IFERROR(INDEX(Raw!M:M,MATCH($A24&amp;"H2",Raw!$AG:$AG,0)),0)+IFERROR(INDEX(Raw!M:M,MATCH($A24&amp;"S1",Raw!$AG:$AG,0)),0)+IFERROR(INDEX(Raw!M:M,MATCH($A24&amp;"S2",Raw!$AG:$AG,0)),0)+IFERROR(INDEX(Raw!M:M,MATCH($A24&amp;"V1",Raw!$AG:$AG,0)),0)+IFERROR(INDEX(Raw!M:M,MATCH($A24&amp;"V2",Raw!$AG:$AG,0)),0)-0.0000001*ROW()</f>
        <v>-2.3999999999999999E-6</v>
      </c>
      <c r="K24" s="52">
        <f ca="1">IFERROR(INDEX(Raw!N:N,MATCH($A24&amp;"H1",Raw!$AG:$AG,0)),0)+IFERROR(INDEX(Raw!N:N,MATCH($A24&amp;"H2",Raw!$AG:$AG,0)),0)+IFERROR(INDEX(Raw!N:N,MATCH($A24&amp;"S1",Raw!$AG:$AG,0)),0)+IFERROR(INDEX(Raw!N:N,MATCH($A24&amp;"S2",Raw!$AG:$AG,0)),0)+IFERROR(INDEX(Raw!N:N,MATCH($A24&amp;"V1",Raw!$AG:$AG,0)),0)+IFERROR(INDEX(Raw!N:N,MATCH($A24&amp;"V2",Raw!$AG:$AG,0)),0)-0.0000001*ROW()</f>
        <v>-2.3999999999999999E-6</v>
      </c>
      <c r="L24" s="14">
        <f t="shared" ca="1" si="0"/>
        <v>-1.6800000000000002E-5</v>
      </c>
      <c r="M24" s="14">
        <f t="shared" ca="1" si="1"/>
        <v>-7.1999999999999997E-6</v>
      </c>
      <c r="N24" s="37" t="str">
        <f t="array" aca="1" ref="N24" ca="1">IF(O24="","",(IF(ROUND(O24,1)=ROUND(O23,1),N23,N23+1)))</f>
        <v/>
      </c>
      <c r="O24" s="33" t="str">
        <f t="array" aca="1" ref="O24" ca="1">IF(ROUND(LARGE(B:B,$A24),2)=0,"",LARGE(B:B,$A24))</f>
        <v/>
      </c>
      <c r="P24" s="33" t="str">
        <f t="array" aca="1" ref="P24" ca="1">IFERROR(INDEX(Raw!$S$3:$S$502,MATCH(Q24,Raw!$R$3:$R$502,0)),"")</f>
        <v/>
      </c>
      <c r="Q24" s="34" t="str">
        <f t="array" aca="1" ref="Q24" ca="1">IFERROR(INDEX(Raw!$R$3:$R$502,MATCH(IFERROR(INDEX(MATCH(O24,B$2:B$501,0),$A$2:$A$501),""),Raw!$Q$3:$Q$502,0)),"")</f>
        <v/>
      </c>
      <c r="R24" s="38" t="str">
        <f t="array" aca="1" ref="R24" ca="1">IF(S24="","",(IF(ROUND(S24,1)=ROUND(S23,1),R23,R23+1)))</f>
        <v/>
      </c>
      <c r="S24" s="36" t="str">
        <f t="array" aca="1" ref="S24" ca="1">IF(ROUND(LARGE(C:C,$A24),2)=0,"",LARGE(C:C,$A24))</f>
        <v/>
      </c>
      <c r="T24" s="33" t="str">
        <f ca="1">IFERROR(INDEX(Raw!$S$3:$S$502,MATCH(U24,Raw!$R$3:$R$502,0)),"")</f>
        <v/>
      </c>
      <c r="U24" s="34" t="str">
        <f t="array" aca="1" ref="U24" ca="1">IFERROR(INDEX(Raw!$R$3:$R$502,MATCH(IFERROR(INDEX(MATCH(S24,C$2:C$501,0),$A$2:$A$501),""),Raw!$Q$3:$Q$502,0)),"")</f>
        <v/>
      </c>
      <c r="V24" s="38" t="str">
        <f t="array" aca="1" ref="V24" ca="1">IF(W24="","",(IF(ROUND(W24,1)=ROUND(W23,1),V23,V23+1)))</f>
        <v/>
      </c>
      <c r="W24" s="36" t="str">
        <f t="array" aca="1" ref="W24" ca="1">IF(ROUND(LARGE(D:D,$A24),2)=0,"",LARGE(D:D,$A24))</f>
        <v/>
      </c>
      <c r="X24" s="33" t="str">
        <f ca="1">IFERROR(INDEX(Raw!$S$3:$S$502,MATCH(Y24,Raw!$R$3:$R$502,0)),"")</f>
        <v/>
      </c>
      <c r="Y24" s="34" t="str">
        <f t="array" aca="1" ref="Y24" ca="1">IFERROR(INDEX(Raw!$R$3:$R$502,MATCH(IFERROR(INDEX(MATCH(W24,D$2:D$501,0),$A$2:$A$501),""),Raw!$Q$3:$Q$502,0)),"")</f>
        <v/>
      </c>
      <c r="Z24" s="38" t="str">
        <f t="array" aca="1" ref="Z24" ca="1">IF(AA24="","",(IF(ROUND(AA24,1)=ROUND(AA23,1),Z23,Z23+1)))</f>
        <v/>
      </c>
      <c r="AA24" s="36" t="str">
        <f t="array" aca="1" ref="AA24" ca="1">IF(ROUND(LARGE(E:E,$A24),2)=0,"",LARGE(E:E,$A24))</f>
        <v/>
      </c>
      <c r="AB24" s="33" t="str">
        <f ca="1">IFERROR(INDEX(Raw!$S$3:$S$502,MATCH(AC24,Raw!$R$3:$R$502,0)),"")</f>
        <v/>
      </c>
      <c r="AC24" s="34" t="str">
        <f t="array" aca="1" ref="AC24" ca="1">IFERROR(INDEX(Raw!$R$3:$R$502,MATCH(IFERROR(INDEX(MATCH(AA24,E$2:E$501,0),$A$2:$A$501),""),Raw!$Q$3:$Q$502,0)),"")</f>
        <v/>
      </c>
      <c r="AD24" s="38" t="str">
        <f t="array" aca="1" ref="AD24" ca="1">IF(AE24="","",(IF(ROUND(AE24,1)=ROUND(AE23,1),AD23,AD23+1)))</f>
        <v/>
      </c>
      <c r="AE24" s="36" t="str">
        <f t="array" aca="1" ref="AE24" ca="1">IF(ROUND(LARGE(F:F,$A24),2)=0,"",LARGE(F:F,$A24))</f>
        <v/>
      </c>
      <c r="AF24" s="33" t="str">
        <f ca="1">IFERROR(INDEX(Raw!$S$3:$S$502,MATCH(AG24,Raw!$R$3:$R$502,0)),"")</f>
        <v/>
      </c>
      <c r="AG24" s="34" t="str">
        <f t="array" aca="1" ref="AG24" ca="1">IFERROR(INDEX(Raw!$R$3:$R$502,MATCH(IFERROR(INDEX(MATCH(AE24,F$2:F$501,0),$A$2:$A$501),""),Raw!$Q$3:$Q$502,0)),"")</f>
        <v/>
      </c>
      <c r="AH24" s="38" t="str">
        <f t="array" aca="1" ref="AH24" ca="1">IF(AI24="","",(IF(ROUND(AI24,1)=ROUND(AI23,1),AH23,AH23+1)))</f>
        <v/>
      </c>
      <c r="AI24" s="36" t="str">
        <f t="array" aca="1" ref="AI24" ca="1">IF(ROUND(LARGE(G:G,$A24),2)=0,"",LARGE(G:G,$A24))</f>
        <v/>
      </c>
      <c r="AJ24" s="33" t="str">
        <f ca="1">IFERROR(INDEX(Raw!$S$3:$S$502,MATCH(AK24,Raw!$R$3:$R$502,0)),"")</f>
        <v/>
      </c>
      <c r="AK24" s="34" t="str">
        <f t="array" aca="1" ref="AK24" ca="1">IFERROR(INDEX(Raw!$R$3:$R$502,MATCH(IFERROR(INDEX(MATCH(AI24,G$2:G$501,0),$A$2:$A$501),""),Raw!$Q$3:$Q$502,0)),"")</f>
        <v/>
      </c>
      <c r="AL24" s="38" t="str">
        <f t="array" aca="1" ref="AL24" ca="1">IF(AM24="","",(IF(ROUND(AM24,1)=ROUND(AM23,1),AL23,AL23+1)))</f>
        <v/>
      </c>
      <c r="AM24" s="36" t="str">
        <f t="shared" ca="1" si="8"/>
        <v/>
      </c>
      <c r="AN24" s="33" t="str">
        <f ca="1">IFERROR(INDEX(Raw!$S$3:$S$502,MATCH(AO24,Raw!$R$3:$R$502,0)),"")</f>
        <v/>
      </c>
      <c r="AO24" s="34" t="str">
        <f t="array" aca="1" ref="AO24" ca="1">IFERROR(INDEX(Raw!$R$3:$R$502,MATCH(IFERROR(INDEX(MATCH(AM24,H$2:H$501,0),$A$2:$A$501),""),Raw!$Q$3:$Q$502,0)),"")</f>
        <v/>
      </c>
      <c r="AP24" s="37" t="str">
        <f t="array" aca="1" ref="AP24" ca="1">IF(AQ24="","",(IF(ROUND(AQ24,1)=ROUND(AQ23,1),AP23,AP23+1)))</f>
        <v/>
      </c>
      <c r="AQ24" s="33" t="str">
        <f t="shared" ca="1" si="9"/>
        <v/>
      </c>
      <c r="AR24" s="48" t="str">
        <f t="array" aca="1" ref="AR24" ca="1">IFERROR(INDEX(Raw!$S$3:$S$502,MATCH(AS24,Raw!$R$3:$R$502,0)),"")</f>
        <v/>
      </c>
      <c r="AS24" s="34" t="str">
        <f t="array" aca="1" ref="AS24" ca="1">IFERROR(INDEX(Raw!$R$3:$R$502,MATCH(IFERROR(INDEX(MATCH(AQ24,I$2:I$501,0),$A$2:$A$501),""),Raw!$Q$3:$Q$502,0)),"")</f>
        <v/>
      </c>
      <c r="AT24" s="37" t="str">
        <f t="array" aca="1" ref="AT24" ca="1">IF(AU24="","",(IF(ROUND(AU24,1)=ROUND(AU23,1),AT23,AT23+1)))</f>
        <v/>
      </c>
      <c r="AU24" s="33" t="str">
        <f t="shared" ca="1" si="10"/>
        <v/>
      </c>
      <c r="AV24" s="48" t="str">
        <f t="array" aca="1" ref="AV24" ca="1">IFERROR(INDEX(Raw!$S$3:$S$502,MATCH(AW24,Raw!$R$3:$R$502,0)),"")</f>
        <v/>
      </c>
      <c r="AW24" s="34" t="str">
        <f t="array" aca="1" ref="AW24" ca="1">IFERROR(INDEX(Raw!$R$3:$R$502,MATCH(IFERROR(INDEX(MATCH(AU24,J$2:J$501,0),$A$2:$A$501),""),Raw!$Q$3:$Q$502,0)),"")</f>
        <v/>
      </c>
      <c r="AX24" s="37" t="str">
        <f t="array" aca="1" ref="AX24" ca="1">IF(AY24="","",(IF(ROUND(AY24,1)=ROUND(AY23,1),AX23,AX23+1)))</f>
        <v/>
      </c>
      <c r="AY24" s="33" t="str">
        <f t="shared" ca="1" si="11"/>
        <v/>
      </c>
      <c r="AZ24" s="48" t="str">
        <f t="array" aca="1" ref="AZ24" ca="1">IFERROR(INDEX(Raw!$S$3:$S$502,MATCH(BA24,Raw!$R$3:$R$502,0)),"")</f>
        <v/>
      </c>
      <c r="BA24" s="34" t="str">
        <f t="array" aca="1" ref="BA24" ca="1">IFERROR(INDEX(Raw!$R$3:$R$502,MATCH(IFERROR(INDEX(MATCH(AY24,K$2:K$501,0),$A$2:$A$501),""),Raw!$Q$3:$Q$502,0)),"")</f>
        <v/>
      </c>
      <c r="BB24" s="37" t="str">
        <f t="array" aca="1" ref="BB24" ca="1">IF(BC24="","",(IF(ROUND(BC24,1)=ROUND(BC23,1),BB23,BB23+1)))</f>
        <v/>
      </c>
      <c r="BC24" s="33" t="str">
        <f t="shared" ca="1" si="12"/>
        <v/>
      </c>
      <c r="BD24" s="48" t="str">
        <f t="array" aca="1" ref="BD24" ca="1">IFERROR(INDEX(Raw!$S$3:$S$502,MATCH(BE24,Raw!$R$3:$R$502,0)),"")</f>
        <v/>
      </c>
      <c r="BE24" s="34" t="str">
        <f t="array" aca="1" ref="BE24" ca="1">IFERROR(INDEX(Raw!$R$3:$R$502,MATCH(IFERROR(INDEX(MATCH(BC24,L$2:L$501,0),$A$2:$A$501),""),Raw!$Q$3:$Q$502,0)),"")</f>
        <v/>
      </c>
      <c r="BF24" s="37" t="str">
        <f t="array" aca="1" ref="BF24" ca="1">IF(BG24="","",(IF(ROUND(BG24,1)=ROUND(BG23,1),BF23,BF23+1)))</f>
        <v/>
      </c>
      <c r="BG24" s="33" t="str">
        <f t="shared" ca="1" si="13"/>
        <v/>
      </c>
      <c r="BH24" s="48" t="str">
        <f t="array" aca="1" ref="BH24" ca="1">IFERROR(INDEX(Raw!$S$3:$S$502,MATCH(BI24,Raw!$R$3:$R$502,0)),"")</f>
        <v/>
      </c>
      <c r="BI24" s="34" t="str">
        <f t="array" aca="1" ref="BI24" ca="1">IFERROR(INDEX(Raw!$R$3:$R$502,MATCH(IFERROR(INDEX(MATCH(BG24,M$2:M$501,0),$A$2:$A$501),""),Raw!$Q$3:$Q$502,0)),"")</f>
        <v/>
      </c>
      <c r="BJ24" s="37" t="str">
        <f t="array" aca="1" ref="BJ24" ca="1">IF(BK24="","",(IF(ROUND(BK24,1)=ROUND(BK23,1),BJ23,BJ23+1)))</f>
        <v/>
      </c>
      <c r="BK24" s="33" t="str">
        <f ca="1">IFERROR(LARGE(Raw!P:P,ROW()-1),"")</f>
        <v/>
      </c>
      <c r="BL24" s="48" t="str">
        <f t="array" aca="1" ref="BL24" ca="1">IFERROR(INDEX(Raw!$S$3:$S$502,MATCH(BM24,Raw!$R$3:$R$502,0)),"")</f>
        <v/>
      </c>
      <c r="BM24" s="34" t="str">
        <f ca="1">IF(BK24="","",INDEX(Raw!A:A,MATCH(BK24,Raw!P:P,0)))</f>
        <v/>
      </c>
    </row>
    <row r="25" spans="1:65" x14ac:dyDescent="0.3">
      <c r="A25" s="28">
        <v>24</v>
      </c>
      <c r="B25" s="52">
        <f ca="1">IFERROR(INDEX(Raw!E:E,MATCH($A25&amp;"H1",Raw!$AG:$AG,0)),0)+IFERROR(INDEX(Raw!E:E,MATCH($A25&amp;"H2",Raw!$AG:$AG,0)),0)+IFERROR(INDEX(Raw!E:E,MATCH($A25&amp;"S1",Raw!$AG:$AG,0)),0)+IFERROR(INDEX(Raw!E:E,MATCH($A25&amp;"S2",Raw!$AG:$AG,0)),0)+IFERROR(INDEX(Raw!E:E,MATCH($A25&amp;"V1",Raw!$AG:$AG,0)),0)+IFERROR(INDEX(Raw!E:E,MATCH($A25&amp;"V2",Raw!$AG:$AG,0)),0)-0.0000001*ROW()</f>
        <v>-2.4999999999999998E-6</v>
      </c>
      <c r="C25" s="52">
        <f ca="1">IFERROR(INDEX(Raw!F:F,MATCH($A25&amp;"H1",Raw!$AG:$AG,0)),0)+IFERROR(INDEX(Raw!F:F,MATCH($A25&amp;"H2",Raw!$AG:$AG,0)),0)+IFERROR(INDEX(Raw!F:F,MATCH($A25&amp;"S1",Raw!$AG:$AG,0)),0)+IFERROR(INDEX(Raw!F:F,MATCH($A25&amp;"S2",Raw!$AG:$AG,0)),0)+IFERROR(INDEX(Raw!F:F,MATCH($A25&amp;"V1",Raw!$AG:$AG,0)),0)+IFERROR(INDEX(Raw!F:F,MATCH($A25&amp;"V2",Raw!$AG:$AG,0)),0)-0.0000001*ROW()</f>
        <v>-2.4999999999999998E-6</v>
      </c>
      <c r="D25" s="52">
        <f ca="1">IFERROR(INDEX(Raw!G:G,MATCH($A25&amp;"H1",Raw!$AG:$AG,0)),0)+IFERROR(INDEX(Raw!G:G,MATCH($A25&amp;"H2",Raw!$AG:$AG,0)),0)+IFERROR(INDEX(Raw!G:G,MATCH($A25&amp;"S1",Raw!$AG:$AG,0)),0)+IFERROR(INDEX(Raw!G:G,MATCH($A25&amp;"S2",Raw!$AG:$AG,0)),0)+IFERROR(INDEX(Raw!G:G,MATCH($A25&amp;"V1",Raw!$AG:$AG,0)),0)+IFERROR(INDEX(Raw!G:G,MATCH($A25&amp;"V2",Raw!$AG:$AG,0)),0)-0.0000001*ROW()</f>
        <v>-2.4999999999999998E-6</v>
      </c>
      <c r="E25" s="52">
        <f ca="1">IFERROR(INDEX(Raw!H:H,MATCH($A25&amp;"H1",Raw!$AG:$AG,0)),0)+IFERROR(INDEX(Raw!H:H,MATCH($A25&amp;"H2",Raw!$AG:$AG,0)),0)+IFERROR(INDEX(Raw!H:H,MATCH($A25&amp;"S1",Raw!$AG:$AG,0)),0)+IFERROR(INDEX(Raw!H:H,MATCH($A25&amp;"S2",Raw!$AG:$AG,0)),0)+IFERROR(INDEX(Raw!H:H,MATCH($A25&amp;"V1",Raw!$AG:$AG,0)),0)+IFERROR(INDEX(Raw!H:H,MATCH($A25&amp;"V2",Raw!$AG:$AG,0)),0)-0.0000001*ROW()</f>
        <v>-2.4999999999999998E-6</v>
      </c>
      <c r="F25" s="52">
        <f ca="1">IFERROR(INDEX(Raw!I:I,MATCH($A25&amp;"H1",Raw!$AG:$AG,0)),0)+IFERROR(INDEX(Raw!I:I,MATCH($A25&amp;"H2",Raw!$AG:$AG,0)),0)+IFERROR(INDEX(Raw!I:I,MATCH($A25&amp;"S1",Raw!$AG:$AG,0)),0)+IFERROR(INDEX(Raw!I:I,MATCH($A25&amp;"S2",Raw!$AG:$AG,0)),0)+IFERROR(INDEX(Raw!I:I,MATCH($A25&amp;"V1",Raw!$AG:$AG,0)),0)+IFERROR(INDEX(Raw!I:I,MATCH($A25&amp;"V2",Raw!$AG:$AG,0)),0)-0.0000001*ROW()</f>
        <v>-2.4999999999999998E-6</v>
      </c>
      <c r="G25" s="52">
        <f ca="1">IFERROR(INDEX(Raw!J:J,MATCH($A25&amp;"H1",Raw!$AG:$AG,0)),0)+IFERROR(INDEX(Raw!J:J,MATCH($A25&amp;"H2",Raw!$AG:$AG,0)),0)+IFERROR(INDEX(Raw!J:J,MATCH($A25&amp;"S1",Raw!$AG:$AG,0)),0)+IFERROR(INDEX(Raw!J:J,MATCH($A25&amp;"S2",Raw!$AG:$AG,0)),0)+IFERROR(INDEX(Raw!J:J,MATCH($A25&amp;"V1",Raw!$AG:$AG,0)),0)+IFERROR(INDEX(Raw!J:J,MATCH($A25&amp;"V2",Raw!$AG:$AG,0)),0)-0.0000001*ROW()</f>
        <v>-2.4999999999999998E-6</v>
      </c>
      <c r="H25" s="52">
        <f ca="1">IFERROR(INDEX(Raw!K:K,MATCH($A25&amp;"H1",Raw!$AG:$AG,0)),0)+IFERROR(INDEX(Raw!K:K,MATCH($A25&amp;"H2",Raw!$AG:$AG,0)),0)+IFERROR(INDEX(Raw!K:K,MATCH($A25&amp;"S1",Raw!$AG:$AG,0)),0)+IFERROR(INDEX(Raw!K:K,MATCH($A25&amp;"S2",Raw!$AG:$AG,0)),0)+IFERROR(INDEX(Raw!K:K,MATCH($A25&amp;"V1",Raw!$AG:$AG,0)),0)+IFERROR(INDEX(Raw!K:K,MATCH($A25&amp;"V2",Raw!$AG:$AG,0)),0)-0.0000001*ROW()</f>
        <v>-2.4999999999999998E-6</v>
      </c>
      <c r="I25" s="52">
        <f ca="1">IFERROR(INDEX(Raw!L:L,MATCH($A25&amp;"H1",Raw!$AG:$AG,0)),0)+IFERROR(INDEX(Raw!L:L,MATCH($A25&amp;"H2",Raw!$AG:$AG,0)),0)+IFERROR(INDEX(Raw!L:L,MATCH($A25&amp;"S1",Raw!$AG:$AG,0)),0)+IFERROR(INDEX(Raw!L:L,MATCH($A25&amp;"S2",Raw!$AG:$AG,0)),0)+IFERROR(INDEX(Raw!L:L,MATCH($A25&amp;"V1",Raw!$AG:$AG,0)),0)+IFERROR(INDEX(Raw!L:L,MATCH($A25&amp;"V2",Raw!$AG:$AG,0)),0)-0.0000001*ROW()</f>
        <v>-2.4999999999999998E-6</v>
      </c>
      <c r="J25" s="52">
        <f ca="1">IFERROR(INDEX(Raw!M:M,MATCH($A25&amp;"H1",Raw!$AG:$AG,0)),0)+IFERROR(INDEX(Raw!M:M,MATCH($A25&amp;"H2",Raw!$AG:$AG,0)),0)+IFERROR(INDEX(Raw!M:M,MATCH($A25&amp;"S1",Raw!$AG:$AG,0)),0)+IFERROR(INDEX(Raw!M:M,MATCH($A25&amp;"S2",Raw!$AG:$AG,0)),0)+IFERROR(INDEX(Raw!M:M,MATCH($A25&amp;"V1",Raw!$AG:$AG,0)),0)+IFERROR(INDEX(Raw!M:M,MATCH($A25&amp;"V2",Raw!$AG:$AG,0)),0)-0.0000001*ROW()</f>
        <v>-2.4999999999999998E-6</v>
      </c>
      <c r="K25" s="52">
        <f ca="1">IFERROR(INDEX(Raw!N:N,MATCH($A25&amp;"H1",Raw!$AG:$AG,0)),0)+IFERROR(INDEX(Raw!N:N,MATCH($A25&amp;"H2",Raw!$AG:$AG,0)),0)+IFERROR(INDEX(Raw!N:N,MATCH($A25&amp;"S1",Raw!$AG:$AG,0)),0)+IFERROR(INDEX(Raw!N:N,MATCH($A25&amp;"S2",Raw!$AG:$AG,0)),0)+IFERROR(INDEX(Raw!N:N,MATCH($A25&amp;"V1",Raw!$AG:$AG,0)),0)+IFERROR(INDEX(Raw!N:N,MATCH($A25&amp;"V2",Raw!$AG:$AG,0)),0)-0.0000001*ROW()</f>
        <v>-2.4999999999999998E-6</v>
      </c>
      <c r="L25" s="14">
        <f t="shared" ca="1" si="0"/>
        <v>-1.7499999999999998E-5</v>
      </c>
      <c r="M25" s="14">
        <f t="shared" ca="1" si="1"/>
        <v>-7.4999999999999993E-6</v>
      </c>
      <c r="N25" s="37" t="str">
        <f t="array" aca="1" ref="N25" ca="1">IF(O25="","",(IF(ROUND(O25,1)=ROUND(O24,1),N24,N24+1)))</f>
        <v/>
      </c>
      <c r="O25" s="33" t="str">
        <f t="array" aca="1" ref="O25" ca="1">IF(ROUND(LARGE(B:B,$A25),2)=0,"",LARGE(B:B,$A25))</f>
        <v/>
      </c>
      <c r="P25" s="33" t="str">
        <f t="array" aca="1" ref="P25" ca="1">IFERROR(INDEX(Raw!$S$3:$S$502,MATCH(Q25,Raw!$R$3:$R$502,0)),"")</f>
        <v/>
      </c>
      <c r="Q25" s="34" t="str">
        <f t="array" aca="1" ref="Q25" ca="1">IFERROR(INDEX(Raw!$R$3:$R$502,MATCH(IFERROR(INDEX(MATCH(O25,B$2:B$501,0),$A$2:$A$501),""),Raw!$Q$3:$Q$502,0)),"")</f>
        <v/>
      </c>
      <c r="R25" s="38" t="str">
        <f t="array" aca="1" ref="R25" ca="1">IF(S25="","",(IF(ROUND(S25,1)=ROUND(S24,1),R24,R24+1)))</f>
        <v/>
      </c>
      <c r="S25" s="36" t="str">
        <f t="array" aca="1" ref="S25" ca="1">IF(ROUND(LARGE(C:C,$A25),2)=0,"",LARGE(C:C,$A25))</f>
        <v/>
      </c>
      <c r="T25" s="33" t="str">
        <f ca="1">IFERROR(INDEX(Raw!$S$3:$S$502,MATCH(U25,Raw!$R$3:$R$502,0)),"")</f>
        <v/>
      </c>
      <c r="U25" s="34" t="str">
        <f t="array" aca="1" ref="U25" ca="1">IFERROR(INDEX(Raw!$R$3:$R$502,MATCH(IFERROR(INDEX(MATCH(S25,C$2:C$501,0),$A$2:$A$501),""),Raw!$Q$3:$Q$502,0)),"")</f>
        <v/>
      </c>
      <c r="V25" s="38" t="str">
        <f t="array" aca="1" ref="V25" ca="1">IF(W25="","",(IF(ROUND(W25,1)=ROUND(W24,1),V24,V24+1)))</f>
        <v/>
      </c>
      <c r="W25" s="36" t="str">
        <f t="array" aca="1" ref="W25" ca="1">IF(ROUND(LARGE(D:D,$A25),2)=0,"",LARGE(D:D,$A25))</f>
        <v/>
      </c>
      <c r="X25" s="33" t="str">
        <f ca="1">IFERROR(INDEX(Raw!$S$3:$S$502,MATCH(Y25,Raw!$R$3:$R$502,0)),"")</f>
        <v/>
      </c>
      <c r="Y25" s="34" t="str">
        <f t="array" aca="1" ref="Y25" ca="1">IFERROR(INDEX(Raw!$R$3:$R$502,MATCH(IFERROR(INDEX(MATCH(W25,D$2:D$501,0),$A$2:$A$501),""),Raw!$Q$3:$Q$502,0)),"")</f>
        <v/>
      </c>
      <c r="Z25" s="38" t="str">
        <f t="array" aca="1" ref="Z25" ca="1">IF(AA25="","",(IF(ROUND(AA25,1)=ROUND(AA24,1),Z24,Z24+1)))</f>
        <v/>
      </c>
      <c r="AA25" s="36" t="str">
        <f t="array" aca="1" ref="AA25" ca="1">IF(ROUND(LARGE(E:E,$A25),2)=0,"",LARGE(E:E,$A25))</f>
        <v/>
      </c>
      <c r="AB25" s="33" t="str">
        <f ca="1">IFERROR(INDEX(Raw!$S$3:$S$502,MATCH(AC25,Raw!$R$3:$R$502,0)),"")</f>
        <v/>
      </c>
      <c r="AC25" s="34" t="str">
        <f t="array" aca="1" ref="AC25" ca="1">IFERROR(INDEX(Raw!$R$3:$R$502,MATCH(IFERROR(INDEX(MATCH(AA25,E$2:E$501,0),$A$2:$A$501),""),Raw!$Q$3:$Q$502,0)),"")</f>
        <v/>
      </c>
      <c r="AD25" s="38" t="str">
        <f t="array" aca="1" ref="AD25" ca="1">IF(AE25="","",(IF(ROUND(AE25,1)=ROUND(AE24,1),AD24,AD24+1)))</f>
        <v/>
      </c>
      <c r="AE25" s="36" t="str">
        <f t="array" aca="1" ref="AE25" ca="1">IF(ROUND(LARGE(F:F,$A25),2)=0,"",LARGE(F:F,$A25))</f>
        <v/>
      </c>
      <c r="AF25" s="33" t="str">
        <f ca="1">IFERROR(INDEX(Raw!$S$3:$S$502,MATCH(AG25,Raw!$R$3:$R$502,0)),"")</f>
        <v/>
      </c>
      <c r="AG25" s="34" t="str">
        <f t="array" aca="1" ref="AG25" ca="1">IFERROR(INDEX(Raw!$R$3:$R$502,MATCH(IFERROR(INDEX(MATCH(AE25,F$2:F$501,0),$A$2:$A$501),""),Raw!$Q$3:$Q$502,0)),"")</f>
        <v/>
      </c>
      <c r="AH25" s="38" t="str">
        <f t="array" aca="1" ref="AH25" ca="1">IF(AI25="","",(IF(ROUND(AI25,1)=ROUND(AI24,1),AH24,AH24+1)))</f>
        <v/>
      </c>
      <c r="AI25" s="36" t="str">
        <f t="array" aca="1" ref="AI25" ca="1">IF(ROUND(LARGE(G:G,$A25),2)=0,"",LARGE(G:G,$A25))</f>
        <v/>
      </c>
      <c r="AJ25" s="33" t="str">
        <f ca="1">IFERROR(INDEX(Raw!$S$3:$S$502,MATCH(AK25,Raw!$R$3:$R$502,0)),"")</f>
        <v/>
      </c>
      <c r="AK25" s="34" t="str">
        <f t="array" aca="1" ref="AK25" ca="1">IFERROR(INDEX(Raw!$R$3:$R$502,MATCH(IFERROR(INDEX(MATCH(AI25,G$2:G$501,0),$A$2:$A$501),""),Raw!$Q$3:$Q$502,0)),"")</f>
        <v/>
      </c>
      <c r="AL25" s="38" t="str">
        <f t="array" aca="1" ref="AL25" ca="1">IF(AM25="","",(IF(ROUND(AM25,1)=ROUND(AM24,1),AL24,AL24+1)))</f>
        <v/>
      </c>
      <c r="AM25" s="36" t="str">
        <f t="shared" ca="1" si="8"/>
        <v/>
      </c>
      <c r="AN25" s="33" t="str">
        <f ca="1">IFERROR(INDEX(Raw!$S$3:$S$502,MATCH(AO25,Raw!$R$3:$R$502,0)),"")</f>
        <v/>
      </c>
      <c r="AO25" s="34" t="str">
        <f t="array" aca="1" ref="AO25" ca="1">IFERROR(INDEX(Raw!$R$3:$R$502,MATCH(IFERROR(INDEX(MATCH(AM25,H$2:H$501,0),$A$2:$A$501),""),Raw!$Q$3:$Q$502,0)),"")</f>
        <v/>
      </c>
      <c r="AP25" s="37" t="str">
        <f t="array" aca="1" ref="AP25" ca="1">IF(AQ25="","",(IF(ROUND(AQ25,1)=ROUND(AQ24,1),AP24,AP24+1)))</f>
        <v/>
      </c>
      <c r="AQ25" s="33" t="str">
        <f t="shared" ca="1" si="9"/>
        <v/>
      </c>
      <c r="AR25" s="48" t="str">
        <f t="array" aca="1" ref="AR25" ca="1">IFERROR(INDEX(Raw!$S$3:$S$502,MATCH(AS25,Raw!$R$3:$R$502,0)),"")</f>
        <v/>
      </c>
      <c r="AS25" s="34" t="str">
        <f t="array" aca="1" ref="AS25" ca="1">IFERROR(INDEX(Raw!$R$3:$R$502,MATCH(IFERROR(INDEX(MATCH(AQ25,I$2:I$501,0),$A$2:$A$501),""),Raw!$Q$3:$Q$502,0)),"")</f>
        <v/>
      </c>
      <c r="AT25" s="37" t="str">
        <f t="array" aca="1" ref="AT25" ca="1">IF(AU25="","",(IF(ROUND(AU25,1)=ROUND(AU24,1),AT24,AT24+1)))</f>
        <v/>
      </c>
      <c r="AU25" s="33" t="str">
        <f t="shared" ca="1" si="10"/>
        <v/>
      </c>
      <c r="AV25" s="48" t="str">
        <f t="array" aca="1" ref="AV25" ca="1">IFERROR(INDEX(Raw!$S$3:$S$502,MATCH(AW25,Raw!$R$3:$R$502,0)),"")</f>
        <v/>
      </c>
      <c r="AW25" s="34" t="str">
        <f t="array" aca="1" ref="AW25" ca="1">IFERROR(INDEX(Raw!$R$3:$R$502,MATCH(IFERROR(INDEX(MATCH(AU25,J$2:J$501,0),$A$2:$A$501),""),Raw!$Q$3:$Q$502,0)),"")</f>
        <v/>
      </c>
      <c r="AX25" s="37" t="str">
        <f t="array" aca="1" ref="AX25" ca="1">IF(AY25="","",(IF(ROUND(AY25,1)=ROUND(AY24,1),AX24,AX24+1)))</f>
        <v/>
      </c>
      <c r="AY25" s="33" t="str">
        <f t="shared" ca="1" si="11"/>
        <v/>
      </c>
      <c r="AZ25" s="48" t="str">
        <f t="array" aca="1" ref="AZ25" ca="1">IFERROR(INDEX(Raw!$S$3:$S$502,MATCH(BA25,Raw!$R$3:$R$502,0)),"")</f>
        <v/>
      </c>
      <c r="BA25" s="34" t="str">
        <f t="array" aca="1" ref="BA25" ca="1">IFERROR(INDEX(Raw!$R$3:$R$502,MATCH(IFERROR(INDEX(MATCH(AY25,K$2:K$501,0),$A$2:$A$501),""),Raw!$Q$3:$Q$502,0)),"")</f>
        <v/>
      </c>
      <c r="BB25" s="37" t="str">
        <f t="array" aca="1" ref="BB25" ca="1">IF(BC25="","",(IF(ROUND(BC25,1)=ROUND(BC24,1),BB24,BB24+1)))</f>
        <v/>
      </c>
      <c r="BC25" s="33" t="str">
        <f t="shared" ca="1" si="12"/>
        <v/>
      </c>
      <c r="BD25" s="48" t="str">
        <f t="array" aca="1" ref="BD25" ca="1">IFERROR(INDEX(Raw!$S$3:$S$502,MATCH(BE25,Raw!$R$3:$R$502,0)),"")</f>
        <v/>
      </c>
      <c r="BE25" s="34" t="str">
        <f t="array" aca="1" ref="BE25" ca="1">IFERROR(INDEX(Raw!$R$3:$R$502,MATCH(IFERROR(INDEX(MATCH(BC25,L$2:L$501,0),$A$2:$A$501),""),Raw!$Q$3:$Q$502,0)),"")</f>
        <v/>
      </c>
      <c r="BF25" s="37" t="str">
        <f t="array" aca="1" ref="BF25" ca="1">IF(BG25="","",(IF(ROUND(BG25,1)=ROUND(BG24,1),BF24,BF24+1)))</f>
        <v/>
      </c>
      <c r="BG25" s="33" t="str">
        <f t="shared" ca="1" si="13"/>
        <v/>
      </c>
      <c r="BH25" s="48" t="str">
        <f t="array" aca="1" ref="BH25" ca="1">IFERROR(INDEX(Raw!$S$3:$S$502,MATCH(BI25,Raw!$R$3:$R$502,0)),"")</f>
        <v/>
      </c>
      <c r="BI25" s="34" t="str">
        <f t="array" aca="1" ref="BI25" ca="1">IFERROR(INDEX(Raw!$R$3:$R$502,MATCH(IFERROR(INDEX(MATCH(BG25,M$2:M$501,0),$A$2:$A$501),""),Raw!$Q$3:$Q$502,0)),"")</f>
        <v/>
      </c>
      <c r="BJ25" s="37" t="str">
        <f t="array" aca="1" ref="BJ25" ca="1">IF(BK25="","",(IF(ROUND(BK25,1)=ROUND(BK24,1),BJ24,BJ24+1)))</f>
        <v/>
      </c>
      <c r="BK25" s="33" t="str">
        <f ca="1">IFERROR(LARGE(Raw!P:P,ROW()-1),"")</f>
        <v/>
      </c>
      <c r="BL25" s="48" t="str">
        <f t="array" aca="1" ref="BL25" ca="1">IFERROR(INDEX(Raw!$S$3:$S$502,MATCH(BM25,Raw!$R$3:$R$502,0)),"")</f>
        <v/>
      </c>
      <c r="BM25" s="34" t="str">
        <f ca="1">IF(BK25="","",INDEX(Raw!A:A,MATCH(BK25,Raw!P:P,0)))</f>
        <v/>
      </c>
    </row>
    <row r="26" spans="1:65" x14ac:dyDescent="0.3">
      <c r="A26" s="28">
        <v>25</v>
      </c>
      <c r="B26" s="52">
        <f ca="1">IFERROR(INDEX(Raw!E:E,MATCH($A26&amp;"H1",Raw!$AG:$AG,0)),0)+IFERROR(INDEX(Raw!E:E,MATCH($A26&amp;"H2",Raw!$AG:$AG,0)),0)+IFERROR(INDEX(Raw!E:E,MATCH($A26&amp;"S1",Raw!$AG:$AG,0)),0)+IFERROR(INDEX(Raw!E:E,MATCH($A26&amp;"S2",Raw!$AG:$AG,0)),0)+IFERROR(INDEX(Raw!E:E,MATCH($A26&amp;"V1",Raw!$AG:$AG,0)),0)+IFERROR(INDEX(Raw!E:E,MATCH($A26&amp;"V2",Raw!$AG:$AG,0)),0)-0.0000001*ROW()</f>
        <v>-2.5999999999999997E-6</v>
      </c>
      <c r="C26" s="52">
        <f ca="1">IFERROR(INDEX(Raw!F:F,MATCH($A26&amp;"H1",Raw!$AG:$AG,0)),0)+IFERROR(INDEX(Raw!F:F,MATCH($A26&amp;"H2",Raw!$AG:$AG,0)),0)+IFERROR(INDEX(Raw!F:F,MATCH($A26&amp;"S1",Raw!$AG:$AG,0)),0)+IFERROR(INDEX(Raw!F:F,MATCH($A26&amp;"S2",Raw!$AG:$AG,0)),0)+IFERROR(INDEX(Raw!F:F,MATCH($A26&amp;"V1",Raw!$AG:$AG,0)),0)+IFERROR(INDEX(Raw!F:F,MATCH($A26&amp;"V2",Raw!$AG:$AG,0)),0)-0.0000001*ROW()</f>
        <v>-2.5999999999999997E-6</v>
      </c>
      <c r="D26" s="52">
        <f ca="1">IFERROR(INDEX(Raw!G:G,MATCH($A26&amp;"H1",Raw!$AG:$AG,0)),0)+IFERROR(INDEX(Raw!G:G,MATCH($A26&amp;"H2",Raw!$AG:$AG,0)),0)+IFERROR(INDEX(Raw!G:G,MATCH($A26&amp;"S1",Raw!$AG:$AG,0)),0)+IFERROR(INDEX(Raw!G:G,MATCH($A26&amp;"S2",Raw!$AG:$AG,0)),0)+IFERROR(INDEX(Raw!G:G,MATCH($A26&amp;"V1",Raw!$AG:$AG,0)),0)+IFERROR(INDEX(Raw!G:G,MATCH($A26&amp;"V2",Raw!$AG:$AG,0)),0)-0.0000001*ROW()</f>
        <v>-2.5999999999999997E-6</v>
      </c>
      <c r="E26" s="52">
        <f ca="1">IFERROR(INDEX(Raw!H:H,MATCH($A26&amp;"H1",Raw!$AG:$AG,0)),0)+IFERROR(INDEX(Raw!H:H,MATCH($A26&amp;"H2",Raw!$AG:$AG,0)),0)+IFERROR(INDEX(Raw!H:H,MATCH($A26&amp;"S1",Raw!$AG:$AG,0)),0)+IFERROR(INDEX(Raw!H:H,MATCH($A26&amp;"S2",Raw!$AG:$AG,0)),0)+IFERROR(INDEX(Raw!H:H,MATCH($A26&amp;"V1",Raw!$AG:$AG,0)),0)+IFERROR(INDEX(Raw!H:H,MATCH($A26&amp;"V2",Raw!$AG:$AG,0)),0)-0.0000001*ROW()</f>
        <v>-2.5999999999999997E-6</v>
      </c>
      <c r="F26" s="52">
        <f ca="1">IFERROR(INDEX(Raw!I:I,MATCH($A26&amp;"H1",Raw!$AG:$AG,0)),0)+IFERROR(INDEX(Raw!I:I,MATCH($A26&amp;"H2",Raw!$AG:$AG,0)),0)+IFERROR(INDEX(Raw!I:I,MATCH($A26&amp;"S1",Raw!$AG:$AG,0)),0)+IFERROR(INDEX(Raw!I:I,MATCH($A26&amp;"S2",Raw!$AG:$AG,0)),0)+IFERROR(INDEX(Raw!I:I,MATCH($A26&amp;"V1",Raw!$AG:$AG,0)),0)+IFERROR(INDEX(Raw!I:I,MATCH($A26&amp;"V2",Raw!$AG:$AG,0)),0)-0.0000001*ROW()</f>
        <v>-2.5999999999999997E-6</v>
      </c>
      <c r="G26" s="52">
        <f ca="1">IFERROR(INDEX(Raw!J:J,MATCH($A26&amp;"H1",Raw!$AG:$AG,0)),0)+IFERROR(INDEX(Raw!J:J,MATCH($A26&amp;"H2",Raw!$AG:$AG,0)),0)+IFERROR(INDEX(Raw!J:J,MATCH($A26&amp;"S1",Raw!$AG:$AG,0)),0)+IFERROR(INDEX(Raw!J:J,MATCH($A26&amp;"S2",Raw!$AG:$AG,0)),0)+IFERROR(INDEX(Raw!J:J,MATCH($A26&amp;"V1",Raw!$AG:$AG,0)),0)+IFERROR(INDEX(Raw!J:J,MATCH($A26&amp;"V2",Raw!$AG:$AG,0)),0)-0.0000001*ROW()</f>
        <v>-2.5999999999999997E-6</v>
      </c>
      <c r="H26" s="52">
        <f ca="1">IFERROR(INDEX(Raw!K:K,MATCH($A26&amp;"H1",Raw!$AG:$AG,0)),0)+IFERROR(INDEX(Raw!K:K,MATCH($A26&amp;"H2",Raw!$AG:$AG,0)),0)+IFERROR(INDEX(Raw!K:K,MATCH($A26&amp;"S1",Raw!$AG:$AG,0)),0)+IFERROR(INDEX(Raw!K:K,MATCH($A26&amp;"S2",Raw!$AG:$AG,0)),0)+IFERROR(INDEX(Raw!K:K,MATCH($A26&amp;"V1",Raw!$AG:$AG,0)),0)+IFERROR(INDEX(Raw!K:K,MATCH($A26&amp;"V2",Raw!$AG:$AG,0)),0)-0.0000001*ROW()</f>
        <v>-2.5999999999999997E-6</v>
      </c>
      <c r="I26" s="52">
        <f ca="1">IFERROR(INDEX(Raw!L:L,MATCH($A26&amp;"H1",Raw!$AG:$AG,0)),0)+IFERROR(INDEX(Raw!L:L,MATCH($A26&amp;"H2",Raw!$AG:$AG,0)),0)+IFERROR(INDEX(Raw!L:L,MATCH($A26&amp;"S1",Raw!$AG:$AG,0)),0)+IFERROR(INDEX(Raw!L:L,MATCH($A26&amp;"S2",Raw!$AG:$AG,0)),0)+IFERROR(INDEX(Raw!L:L,MATCH($A26&amp;"V1",Raw!$AG:$AG,0)),0)+IFERROR(INDEX(Raw!L:L,MATCH($A26&amp;"V2",Raw!$AG:$AG,0)),0)-0.0000001*ROW()</f>
        <v>-2.5999999999999997E-6</v>
      </c>
      <c r="J26" s="52">
        <f ca="1">IFERROR(INDEX(Raw!M:M,MATCH($A26&amp;"H1",Raw!$AG:$AG,0)),0)+IFERROR(INDEX(Raw!M:M,MATCH($A26&amp;"H2",Raw!$AG:$AG,0)),0)+IFERROR(INDEX(Raw!M:M,MATCH($A26&amp;"S1",Raw!$AG:$AG,0)),0)+IFERROR(INDEX(Raw!M:M,MATCH($A26&amp;"S2",Raw!$AG:$AG,0)),0)+IFERROR(INDEX(Raw!M:M,MATCH($A26&amp;"V1",Raw!$AG:$AG,0)),0)+IFERROR(INDEX(Raw!M:M,MATCH($A26&amp;"V2",Raw!$AG:$AG,0)),0)-0.0000001*ROW()</f>
        <v>-2.5999999999999997E-6</v>
      </c>
      <c r="K26" s="52">
        <f ca="1">IFERROR(INDEX(Raw!N:N,MATCH($A26&amp;"H1",Raw!$AG:$AG,0)),0)+IFERROR(INDEX(Raw!N:N,MATCH($A26&amp;"H2",Raw!$AG:$AG,0)),0)+IFERROR(INDEX(Raw!N:N,MATCH($A26&amp;"S1",Raw!$AG:$AG,0)),0)+IFERROR(INDEX(Raw!N:N,MATCH($A26&amp;"S2",Raw!$AG:$AG,0)),0)+IFERROR(INDEX(Raw!N:N,MATCH($A26&amp;"V1",Raw!$AG:$AG,0)),0)+IFERROR(INDEX(Raw!N:N,MATCH($A26&amp;"V2",Raw!$AG:$AG,0)),0)-0.0000001*ROW()</f>
        <v>-2.5999999999999997E-6</v>
      </c>
      <c r="L26" s="14">
        <f t="shared" ca="1" si="0"/>
        <v>-1.8199999999999995E-5</v>
      </c>
      <c r="M26" s="14">
        <f t="shared" ca="1" si="1"/>
        <v>-7.7999999999999999E-6</v>
      </c>
      <c r="N26" s="37" t="str">
        <f t="array" aca="1" ref="N26" ca="1">IF(O26="","",(IF(ROUND(O26,1)=ROUND(O25,1),N25,N25+1)))</f>
        <v/>
      </c>
      <c r="O26" s="33" t="str">
        <f t="array" aca="1" ref="O26" ca="1">IF(ROUND(LARGE(B:B,$A26),2)=0,"",LARGE(B:B,$A26))</f>
        <v/>
      </c>
      <c r="P26" s="33" t="str">
        <f t="array" aca="1" ref="P26" ca="1">IFERROR(INDEX(Raw!$S$3:$S$502,MATCH(Q26,Raw!$R$3:$R$502,0)),"")</f>
        <v/>
      </c>
      <c r="Q26" s="34" t="str">
        <f t="array" aca="1" ref="Q26" ca="1">IFERROR(INDEX(Raw!$R$3:$R$502,MATCH(IFERROR(INDEX(MATCH(O26,B$2:B$501,0),$A$2:$A$501),""),Raw!$Q$3:$Q$502,0)),"")</f>
        <v/>
      </c>
      <c r="R26" s="38" t="str">
        <f t="array" aca="1" ref="R26" ca="1">IF(S26="","",(IF(ROUND(S26,1)=ROUND(S25,1),R25,R25+1)))</f>
        <v/>
      </c>
      <c r="S26" s="36" t="str">
        <f t="array" aca="1" ref="S26" ca="1">IF(ROUND(LARGE(C:C,$A26),2)=0,"",LARGE(C:C,$A26))</f>
        <v/>
      </c>
      <c r="T26" s="33" t="str">
        <f ca="1">IFERROR(INDEX(Raw!$S$3:$S$502,MATCH(U26,Raw!$R$3:$R$502,0)),"")</f>
        <v/>
      </c>
      <c r="U26" s="34" t="str">
        <f t="array" aca="1" ref="U26" ca="1">IFERROR(INDEX(Raw!$R$3:$R$502,MATCH(IFERROR(INDEX(MATCH(S26,C$2:C$501,0),$A$2:$A$501),""),Raw!$Q$3:$Q$502,0)),"")</f>
        <v/>
      </c>
      <c r="V26" s="38" t="str">
        <f t="array" aca="1" ref="V26" ca="1">IF(W26="","",(IF(ROUND(W26,1)=ROUND(W25,1),V25,V25+1)))</f>
        <v/>
      </c>
      <c r="W26" s="36" t="str">
        <f t="array" aca="1" ref="W26" ca="1">IF(ROUND(LARGE(D:D,$A26),2)=0,"",LARGE(D:D,$A26))</f>
        <v/>
      </c>
      <c r="X26" s="33" t="str">
        <f ca="1">IFERROR(INDEX(Raw!$S$3:$S$502,MATCH(Y26,Raw!$R$3:$R$502,0)),"")</f>
        <v/>
      </c>
      <c r="Y26" s="34" t="str">
        <f t="array" aca="1" ref="Y26" ca="1">IFERROR(INDEX(Raw!$R$3:$R$502,MATCH(IFERROR(INDEX(MATCH(W26,D$2:D$501,0),$A$2:$A$501),""),Raw!$Q$3:$Q$502,0)),"")</f>
        <v/>
      </c>
      <c r="Z26" s="38" t="str">
        <f t="array" aca="1" ref="Z26" ca="1">IF(AA26="","",(IF(ROUND(AA26,1)=ROUND(AA25,1),Z25,Z25+1)))</f>
        <v/>
      </c>
      <c r="AA26" s="36" t="str">
        <f t="array" aca="1" ref="AA26" ca="1">IF(ROUND(LARGE(E:E,$A26),2)=0,"",LARGE(E:E,$A26))</f>
        <v/>
      </c>
      <c r="AB26" s="33" t="str">
        <f ca="1">IFERROR(INDEX(Raw!$S$3:$S$502,MATCH(AC26,Raw!$R$3:$R$502,0)),"")</f>
        <v/>
      </c>
      <c r="AC26" s="34" t="str">
        <f t="array" aca="1" ref="AC26" ca="1">IFERROR(INDEX(Raw!$R$3:$R$502,MATCH(IFERROR(INDEX(MATCH(AA26,E$2:E$501,0),$A$2:$A$501),""),Raw!$Q$3:$Q$502,0)),"")</f>
        <v/>
      </c>
      <c r="AD26" s="38" t="str">
        <f t="array" aca="1" ref="AD26" ca="1">IF(AE26="","",(IF(ROUND(AE26,1)=ROUND(AE25,1),AD25,AD25+1)))</f>
        <v/>
      </c>
      <c r="AE26" s="36" t="str">
        <f t="array" aca="1" ref="AE26" ca="1">IF(ROUND(LARGE(F:F,$A26),2)=0,"",LARGE(F:F,$A26))</f>
        <v/>
      </c>
      <c r="AF26" s="33" t="str">
        <f ca="1">IFERROR(INDEX(Raw!$S$3:$S$502,MATCH(AG26,Raw!$R$3:$R$502,0)),"")</f>
        <v/>
      </c>
      <c r="AG26" s="34" t="str">
        <f t="array" aca="1" ref="AG26" ca="1">IFERROR(INDEX(Raw!$R$3:$R$502,MATCH(IFERROR(INDEX(MATCH(AE26,F$2:F$501,0),$A$2:$A$501),""),Raw!$Q$3:$Q$502,0)),"")</f>
        <v/>
      </c>
      <c r="AH26" s="38" t="str">
        <f t="array" aca="1" ref="AH26" ca="1">IF(AI26="","",(IF(ROUND(AI26,1)=ROUND(AI25,1),AH25,AH25+1)))</f>
        <v/>
      </c>
      <c r="AI26" s="36" t="str">
        <f t="array" aca="1" ref="AI26" ca="1">IF(ROUND(LARGE(G:G,$A26),2)=0,"",LARGE(G:G,$A26))</f>
        <v/>
      </c>
      <c r="AJ26" s="33" t="str">
        <f ca="1">IFERROR(INDEX(Raw!$S$3:$S$502,MATCH(AK26,Raw!$R$3:$R$502,0)),"")</f>
        <v/>
      </c>
      <c r="AK26" s="34" t="str">
        <f t="array" aca="1" ref="AK26" ca="1">IFERROR(INDEX(Raw!$R$3:$R$502,MATCH(IFERROR(INDEX(MATCH(AI26,G$2:G$501,0),$A$2:$A$501),""),Raw!$Q$3:$Q$502,0)),"")</f>
        <v/>
      </c>
      <c r="AL26" s="38" t="str">
        <f t="array" aca="1" ref="AL26" ca="1">IF(AM26="","",(IF(ROUND(AM26,1)=ROUND(AM25,1),AL25,AL25+1)))</f>
        <v/>
      </c>
      <c r="AM26" s="36" t="str">
        <f t="shared" ca="1" si="8"/>
        <v/>
      </c>
      <c r="AN26" s="33" t="str">
        <f ca="1">IFERROR(INDEX(Raw!$S$3:$S$502,MATCH(AO26,Raw!$R$3:$R$502,0)),"")</f>
        <v/>
      </c>
      <c r="AO26" s="34" t="str">
        <f t="array" aca="1" ref="AO26" ca="1">IFERROR(INDEX(Raw!$R$3:$R$502,MATCH(IFERROR(INDEX(MATCH(AM26,H$2:H$501,0),$A$2:$A$501),""),Raw!$Q$3:$Q$502,0)),"")</f>
        <v/>
      </c>
      <c r="AP26" s="37" t="str">
        <f t="array" aca="1" ref="AP26" ca="1">IF(AQ26="","",(IF(ROUND(AQ26,1)=ROUND(AQ25,1),AP25,AP25+1)))</f>
        <v/>
      </c>
      <c r="AQ26" s="33" t="str">
        <f t="shared" ca="1" si="9"/>
        <v/>
      </c>
      <c r="AR26" s="48" t="str">
        <f t="array" aca="1" ref="AR26" ca="1">IFERROR(INDEX(Raw!$S$3:$S$502,MATCH(AS26,Raw!$R$3:$R$502,0)),"")</f>
        <v/>
      </c>
      <c r="AS26" s="34" t="str">
        <f t="array" aca="1" ref="AS26" ca="1">IFERROR(INDEX(Raw!$R$3:$R$502,MATCH(IFERROR(INDEX(MATCH(AQ26,I$2:I$501,0),$A$2:$A$501),""),Raw!$Q$3:$Q$502,0)),"")</f>
        <v/>
      </c>
      <c r="AT26" s="37" t="str">
        <f t="array" aca="1" ref="AT26" ca="1">IF(AU26="","",(IF(ROUND(AU26,1)=ROUND(AU25,1),AT25,AT25+1)))</f>
        <v/>
      </c>
      <c r="AU26" s="33" t="str">
        <f t="shared" ca="1" si="10"/>
        <v/>
      </c>
      <c r="AV26" s="48" t="str">
        <f t="array" aca="1" ref="AV26" ca="1">IFERROR(INDEX(Raw!$S$3:$S$502,MATCH(AW26,Raw!$R$3:$R$502,0)),"")</f>
        <v/>
      </c>
      <c r="AW26" s="34" t="str">
        <f t="array" aca="1" ref="AW26" ca="1">IFERROR(INDEX(Raw!$R$3:$R$502,MATCH(IFERROR(INDEX(MATCH(AU26,J$2:J$501,0),$A$2:$A$501),""),Raw!$Q$3:$Q$502,0)),"")</f>
        <v/>
      </c>
      <c r="AX26" s="37" t="str">
        <f t="array" aca="1" ref="AX26" ca="1">IF(AY26="","",(IF(ROUND(AY26,1)=ROUND(AY25,1),AX25,AX25+1)))</f>
        <v/>
      </c>
      <c r="AY26" s="33" t="str">
        <f t="shared" ca="1" si="11"/>
        <v/>
      </c>
      <c r="AZ26" s="48" t="str">
        <f t="array" aca="1" ref="AZ26" ca="1">IFERROR(INDEX(Raw!$S$3:$S$502,MATCH(BA26,Raw!$R$3:$R$502,0)),"")</f>
        <v/>
      </c>
      <c r="BA26" s="34" t="str">
        <f t="array" aca="1" ref="BA26" ca="1">IFERROR(INDEX(Raw!$R$3:$R$502,MATCH(IFERROR(INDEX(MATCH(AY26,K$2:K$501,0),$A$2:$A$501),""),Raw!$Q$3:$Q$502,0)),"")</f>
        <v/>
      </c>
      <c r="BB26" s="37" t="str">
        <f t="array" aca="1" ref="BB26" ca="1">IF(BC26="","",(IF(ROUND(BC26,1)=ROUND(BC25,1),BB25,BB25+1)))</f>
        <v/>
      </c>
      <c r="BC26" s="33" t="str">
        <f t="shared" ca="1" si="12"/>
        <v/>
      </c>
      <c r="BD26" s="48" t="str">
        <f t="array" aca="1" ref="BD26" ca="1">IFERROR(INDEX(Raw!$S$3:$S$502,MATCH(BE26,Raw!$R$3:$R$502,0)),"")</f>
        <v/>
      </c>
      <c r="BE26" s="34" t="str">
        <f t="array" aca="1" ref="BE26" ca="1">IFERROR(INDEX(Raw!$R$3:$R$502,MATCH(IFERROR(INDEX(MATCH(BC26,L$2:L$501,0),$A$2:$A$501),""),Raw!$Q$3:$Q$502,0)),"")</f>
        <v/>
      </c>
      <c r="BF26" s="37" t="str">
        <f t="array" aca="1" ref="BF26" ca="1">IF(BG26="","",(IF(ROUND(BG26,1)=ROUND(BG25,1),BF25,BF25+1)))</f>
        <v/>
      </c>
      <c r="BG26" s="33" t="str">
        <f t="shared" ca="1" si="13"/>
        <v/>
      </c>
      <c r="BH26" s="48" t="str">
        <f t="array" aca="1" ref="BH26" ca="1">IFERROR(INDEX(Raw!$S$3:$S$502,MATCH(BI26,Raw!$R$3:$R$502,0)),"")</f>
        <v/>
      </c>
      <c r="BI26" s="34" t="str">
        <f t="array" aca="1" ref="BI26" ca="1">IFERROR(INDEX(Raw!$R$3:$R$502,MATCH(IFERROR(INDEX(MATCH(BG26,M$2:M$501,0),$A$2:$A$501),""),Raw!$Q$3:$Q$502,0)),"")</f>
        <v/>
      </c>
      <c r="BJ26" s="37" t="str">
        <f t="array" aca="1" ref="BJ26" ca="1">IF(BK26="","",(IF(ROUND(BK26,1)=ROUND(BK25,1),BJ25,BJ25+1)))</f>
        <v/>
      </c>
      <c r="BK26" s="33" t="str">
        <f ca="1">IFERROR(LARGE(Raw!P:P,ROW()-1),"")</f>
        <v/>
      </c>
      <c r="BL26" s="48" t="str">
        <f t="array" aca="1" ref="BL26" ca="1">IFERROR(INDEX(Raw!$S$3:$S$502,MATCH(BM26,Raw!$R$3:$R$502,0)),"")</f>
        <v/>
      </c>
      <c r="BM26" s="34" t="str">
        <f ca="1">IF(BK26="","",INDEX(Raw!A:A,MATCH(BK26,Raw!P:P,0)))</f>
        <v/>
      </c>
    </row>
    <row r="27" spans="1:65" x14ac:dyDescent="0.3">
      <c r="A27" s="28">
        <v>26</v>
      </c>
      <c r="B27" s="52">
        <f ca="1">IFERROR(INDEX(Raw!E:E,MATCH($A27&amp;"H1",Raw!$AG:$AG,0)),0)+IFERROR(INDEX(Raw!E:E,MATCH($A27&amp;"H2",Raw!$AG:$AG,0)),0)+IFERROR(INDEX(Raw!E:E,MATCH($A27&amp;"S1",Raw!$AG:$AG,0)),0)+IFERROR(INDEX(Raw!E:E,MATCH($A27&amp;"S2",Raw!$AG:$AG,0)),0)+IFERROR(INDEX(Raw!E:E,MATCH($A27&amp;"V1",Raw!$AG:$AG,0)),0)+IFERROR(INDEX(Raw!E:E,MATCH($A27&amp;"V2",Raw!$AG:$AG,0)),0)-0.0000001*ROW()</f>
        <v>-2.7E-6</v>
      </c>
      <c r="C27" s="52">
        <f ca="1">IFERROR(INDEX(Raw!F:F,MATCH($A27&amp;"H1",Raw!$AG:$AG,0)),0)+IFERROR(INDEX(Raw!F:F,MATCH($A27&amp;"H2",Raw!$AG:$AG,0)),0)+IFERROR(INDEX(Raw!F:F,MATCH($A27&amp;"S1",Raw!$AG:$AG,0)),0)+IFERROR(INDEX(Raw!F:F,MATCH($A27&amp;"S2",Raw!$AG:$AG,0)),0)+IFERROR(INDEX(Raw!F:F,MATCH($A27&amp;"V1",Raw!$AG:$AG,0)),0)+IFERROR(INDEX(Raw!F:F,MATCH($A27&amp;"V2",Raw!$AG:$AG,0)),0)-0.0000001*ROW()</f>
        <v>-2.7E-6</v>
      </c>
      <c r="D27" s="52">
        <f ca="1">IFERROR(INDEX(Raw!G:G,MATCH($A27&amp;"H1",Raw!$AG:$AG,0)),0)+IFERROR(INDEX(Raw!G:G,MATCH($A27&amp;"H2",Raw!$AG:$AG,0)),0)+IFERROR(INDEX(Raw!G:G,MATCH($A27&amp;"S1",Raw!$AG:$AG,0)),0)+IFERROR(INDEX(Raw!G:G,MATCH($A27&amp;"S2",Raw!$AG:$AG,0)),0)+IFERROR(INDEX(Raw!G:G,MATCH($A27&amp;"V1",Raw!$AG:$AG,0)),0)+IFERROR(INDEX(Raw!G:G,MATCH($A27&amp;"V2",Raw!$AG:$AG,0)),0)-0.0000001*ROW()</f>
        <v>-2.7E-6</v>
      </c>
      <c r="E27" s="52">
        <f ca="1">IFERROR(INDEX(Raw!H:H,MATCH($A27&amp;"H1",Raw!$AG:$AG,0)),0)+IFERROR(INDEX(Raw!H:H,MATCH($A27&amp;"H2",Raw!$AG:$AG,0)),0)+IFERROR(INDEX(Raw!H:H,MATCH($A27&amp;"S1",Raw!$AG:$AG,0)),0)+IFERROR(INDEX(Raw!H:H,MATCH($A27&amp;"S2",Raw!$AG:$AG,0)),0)+IFERROR(INDEX(Raw!H:H,MATCH($A27&amp;"V1",Raw!$AG:$AG,0)),0)+IFERROR(INDEX(Raw!H:H,MATCH($A27&amp;"V2",Raw!$AG:$AG,0)),0)-0.0000001*ROW()</f>
        <v>-2.7E-6</v>
      </c>
      <c r="F27" s="52">
        <f ca="1">IFERROR(INDEX(Raw!I:I,MATCH($A27&amp;"H1",Raw!$AG:$AG,0)),0)+IFERROR(INDEX(Raw!I:I,MATCH($A27&amp;"H2",Raw!$AG:$AG,0)),0)+IFERROR(INDEX(Raw!I:I,MATCH($A27&amp;"S1",Raw!$AG:$AG,0)),0)+IFERROR(INDEX(Raw!I:I,MATCH($A27&amp;"S2",Raw!$AG:$AG,0)),0)+IFERROR(INDEX(Raw!I:I,MATCH($A27&amp;"V1",Raw!$AG:$AG,0)),0)+IFERROR(INDEX(Raw!I:I,MATCH($A27&amp;"V2",Raw!$AG:$AG,0)),0)-0.0000001*ROW()</f>
        <v>-2.7E-6</v>
      </c>
      <c r="G27" s="52">
        <f ca="1">IFERROR(INDEX(Raw!J:J,MATCH($A27&amp;"H1",Raw!$AG:$AG,0)),0)+IFERROR(INDEX(Raw!J:J,MATCH($A27&amp;"H2",Raw!$AG:$AG,0)),0)+IFERROR(INDEX(Raw!J:J,MATCH($A27&amp;"S1",Raw!$AG:$AG,0)),0)+IFERROR(INDEX(Raw!J:J,MATCH($A27&amp;"S2",Raw!$AG:$AG,0)),0)+IFERROR(INDEX(Raw!J:J,MATCH($A27&amp;"V1",Raw!$AG:$AG,0)),0)+IFERROR(INDEX(Raw!J:J,MATCH($A27&amp;"V2",Raw!$AG:$AG,0)),0)-0.0000001*ROW()</f>
        <v>-2.7E-6</v>
      </c>
      <c r="H27" s="52">
        <f ca="1">IFERROR(INDEX(Raw!K:K,MATCH($A27&amp;"H1",Raw!$AG:$AG,0)),0)+IFERROR(INDEX(Raw!K:K,MATCH($A27&amp;"H2",Raw!$AG:$AG,0)),0)+IFERROR(INDEX(Raw!K:K,MATCH($A27&amp;"S1",Raw!$AG:$AG,0)),0)+IFERROR(INDEX(Raw!K:K,MATCH($A27&amp;"S2",Raw!$AG:$AG,0)),0)+IFERROR(INDEX(Raw!K:K,MATCH($A27&amp;"V1",Raw!$AG:$AG,0)),0)+IFERROR(INDEX(Raw!K:K,MATCH($A27&amp;"V2",Raw!$AG:$AG,0)),0)-0.0000001*ROW()</f>
        <v>-2.7E-6</v>
      </c>
      <c r="I27" s="52">
        <f ca="1">IFERROR(INDEX(Raw!L:L,MATCH($A27&amp;"H1",Raw!$AG:$AG,0)),0)+IFERROR(INDEX(Raw!L:L,MATCH($A27&amp;"H2",Raw!$AG:$AG,0)),0)+IFERROR(INDEX(Raw!L:L,MATCH($A27&amp;"S1",Raw!$AG:$AG,0)),0)+IFERROR(INDEX(Raw!L:L,MATCH($A27&amp;"S2",Raw!$AG:$AG,0)),0)+IFERROR(INDEX(Raw!L:L,MATCH($A27&amp;"V1",Raw!$AG:$AG,0)),0)+IFERROR(INDEX(Raw!L:L,MATCH($A27&amp;"V2",Raw!$AG:$AG,0)),0)-0.0000001*ROW()</f>
        <v>-2.7E-6</v>
      </c>
      <c r="J27" s="52">
        <f ca="1">IFERROR(INDEX(Raw!M:M,MATCH($A27&amp;"H1",Raw!$AG:$AG,0)),0)+IFERROR(INDEX(Raw!M:M,MATCH($A27&amp;"H2",Raw!$AG:$AG,0)),0)+IFERROR(INDEX(Raw!M:M,MATCH($A27&amp;"S1",Raw!$AG:$AG,0)),0)+IFERROR(INDEX(Raw!M:M,MATCH($A27&amp;"S2",Raw!$AG:$AG,0)),0)+IFERROR(INDEX(Raw!M:M,MATCH($A27&amp;"V1",Raw!$AG:$AG,0)),0)+IFERROR(INDEX(Raw!M:M,MATCH($A27&amp;"V2",Raw!$AG:$AG,0)),0)-0.0000001*ROW()</f>
        <v>-2.7E-6</v>
      </c>
      <c r="K27" s="52">
        <f ca="1">IFERROR(INDEX(Raw!N:N,MATCH($A27&amp;"H1",Raw!$AG:$AG,0)),0)+IFERROR(INDEX(Raw!N:N,MATCH($A27&amp;"H2",Raw!$AG:$AG,0)),0)+IFERROR(INDEX(Raw!N:N,MATCH($A27&amp;"S1",Raw!$AG:$AG,0)),0)+IFERROR(INDEX(Raw!N:N,MATCH($A27&amp;"S2",Raw!$AG:$AG,0)),0)+IFERROR(INDEX(Raw!N:N,MATCH($A27&amp;"V1",Raw!$AG:$AG,0)),0)+IFERROR(INDEX(Raw!N:N,MATCH($A27&amp;"V2",Raw!$AG:$AG,0)),0)-0.0000001*ROW()</f>
        <v>-2.7E-6</v>
      </c>
      <c r="L27" s="14">
        <f t="shared" ca="1" si="0"/>
        <v>-1.8900000000000002E-5</v>
      </c>
      <c r="M27" s="14">
        <f t="shared" ca="1" si="1"/>
        <v>-8.1000000000000004E-6</v>
      </c>
      <c r="N27" s="37" t="str">
        <f t="array" aca="1" ref="N27" ca="1">IF(O27="","",(IF(ROUND(O27,1)=ROUND(O26,1),N26,N26+1)))</f>
        <v/>
      </c>
      <c r="O27" s="33" t="str">
        <f t="array" aca="1" ref="O27" ca="1">IF(ROUND(LARGE(B:B,$A27),2)=0,"",LARGE(B:B,$A27))</f>
        <v/>
      </c>
      <c r="P27" s="33" t="str">
        <f t="array" aca="1" ref="P27" ca="1">IFERROR(INDEX(Raw!$S$3:$S$502,MATCH(Q27,Raw!$R$3:$R$502,0)),"")</f>
        <v/>
      </c>
      <c r="Q27" s="34" t="str">
        <f t="array" aca="1" ref="Q27" ca="1">IFERROR(INDEX(Raw!$R$3:$R$502,MATCH(IFERROR(INDEX(MATCH(O27,B$2:B$501,0),$A$2:$A$501),""),Raw!$Q$3:$Q$502,0)),"")</f>
        <v/>
      </c>
      <c r="R27" s="38" t="str">
        <f t="array" aca="1" ref="R27" ca="1">IF(S27="","",(IF(ROUND(S27,1)=ROUND(S26,1),R26,R26+1)))</f>
        <v/>
      </c>
      <c r="S27" s="36" t="str">
        <f t="array" aca="1" ref="S27" ca="1">IF(ROUND(LARGE(C:C,$A27),2)=0,"",LARGE(C:C,$A27))</f>
        <v/>
      </c>
      <c r="T27" s="33" t="str">
        <f ca="1">IFERROR(INDEX(Raw!$S$3:$S$502,MATCH(U27,Raw!$R$3:$R$502,0)),"")</f>
        <v/>
      </c>
      <c r="U27" s="34" t="str">
        <f t="array" aca="1" ref="U27" ca="1">IFERROR(INDEX(Raw!$R$3:$R$502,MATCH(IFERROR(INDEX(MATCH(S27,C$2:C$501,0),$A$2:$A$501),""),Raw!$Q$3:$Q$502,0)),"")</f>
        <v/>
      </c>
      <c r="V27" s="38" t="str">
        <f t="array" aca="1" ref="V27" ca="1">IF(W27="","",(IF(ROUND(W27,1)=ROUND(W26,1),V26,V26+1)))</f>
        <v/>
      </c>
      <c r="W27" s="36" t="str">
        <f t="array" aca="1" ref="W27" ca="1">IF(ROUND(LARGE(D:D,$A27),2)=0,"",LARGE(D:D,$A27))</f>
        <v/>
      </c>
      <c r="X27" s="33" t="str">
        <f ca="1">IFERROR(INDEX(Raw!$S$3:$S$502,MATCH(Y27,Raw!$R$3:$R$502,0)),"")</f>
        <v/>
      </c>
      <c r="Y27" s="34" t="str">
        <f t="array" aca="1" ref="Y27" ca="1">IFERROR(INDEX(Raw!$R$3:$R$502,MATCH(IFERROR(INDEX(MATCH(W27,D$2:D$501,0),$A$2:$A$501),""),Raw!$Q$3:$Q$502,0)),"")</f>
        <v/>
      </c>
      <c r="Z27" s="38" t="str">
        <f t="array" aca="1" ref="Z27" ca="1">IF(AA27="","",(IF(ROUND(AA27,1)=ROUND(AA26,1),Z26,Z26+1)))</f>
        <v/>
      </c>
      <c r="AA27" s="36" t="str">
        <f t="array" aca="1" ref="AA27" ca="1">IF(ROUND(LARGE(E:E,$A27),2)=0,"",LARGE(E:E,$A27))</f>
        <v/>
      </c>
      <c r="AB27" s="33" t="str">
        <f ca="1">IFERROR(INDEX(Raw!$S$3:$S$502,MATCH(AC27,Raw!$R$3:$R$502,0)),"")</f>
        <v/>
      </c>
      <c r="AC27" s="34" t="str">
        <f t="array" aca="1" ref="AC27" ca="1">IFERROR(INDEX(Raw!$R$3:$R$502,MATCH(IFERROR(INDEX(MATCH(AA27,E$2:E$501,0),$A$2:$A$501),""),Raw!$Q$3:$Q$502,0)),"")</f>
        <v/>
      </c>
      <c r="AD27" s="38" t="str">
        <f t="array" aca="1" ref="AD27" ca="1">IF(AE27="","",(IF(ROUND(AE27,1)=ROUND(AE26,1),AD26,AD26+1)))</f>
        <v/>
      </c>
      <c r="AE27" s="36" t="str">
        <f t="array" aca="1" ref="AE27" ca="1">IF(ROUND(LARGE(F:F,$A27),2)=0,"",LARGE(F:F,$A27))</f>
        <v/>
      </c>
      <c r="AF27" s="33" t="str">
        <f ca="1">IFERROR(INDEX(Raw!$S$3:$S$502,MATCH(AG27,Raw!$R$3:$R$502,0)),"")</f>
        <v/>
      </c>
      <c r="AG27" s="34" t="str">
        <f t="array" aca="1" ref="AG27" ca="1">IFERROR(INDEX(Raw!$R$3:$R$502,MATCH(IFERROR(INDEX(MATCH(AE27,F$2:F$501,0),$A$2:$A$501),""),Raw!$Q$3:$Q$502,0)),"")</f>
        <v/>
      </c>
      <c r="AH27" s="38" t="str">
        <f t="array" aca="1" ref="AH27" ca="1">IF(AI27="","",(IF(ROUND(AI27,1)=ROUND(AI26,1),AH26,AH26+1)))</f>
        <v/>
      </c>
      <c r="AI27" s="36" t="str">
        <f t="array" aca="1" ref="AI27" ca="1">IF(ROUND(LARGE(G:G,$A27),2)=0,"",LARGE(G:G,$A27))</f>
        <v/>
      </c>
      <c r="AJ27" s="33" t="str">
        <f ca="1">IFERROR(INDEX(Raw!$S$3:$S$502,MATCH(AK27,Raw!$R$3:$R$502,0)),"")</f>
        <v/>
      </c>
      <c r="AK27" s="34" t="str">
        <f t="array" aca="1" ref="AK27" ca="1">IFERROR(INDEX(Raw!$R$3:$R$502,MATCH(IFERROR(INDEX(MATCH(AI27,G$2:G$501,0),$A$2:$A$501),""),Raw!$Q$3:$Q$502,0)),"")</f>
        <v/>
      </c>
      <c r="AL27" s="38" t="str">
        <f t="array" aca="1" ref="AL27" ca="1">IF(AM27="","",(IF(ROUND(AM27,1)=ROUND(AM26,1),AL26,AL26+1)))</f>
        <v/>
      </c>
      <c r="AM27" s="36" t="str">
        <f t="shared" ca="1" si="8"/>
        <v/>
      </c>
      <c r="AN27" s="33" t="str">
        <f ca="1">IFERROR(INDEX(Raw!$S$3:$S$502,MATCH(AO27,Raw!$R$3:$R$502,0)),"")</f>
        <v/>
      </c>
      <c r="AO27" s="34" t="str">
        <f t="array" aca="1" ref="AO27" ca="1">IFERROR(INDEX(Raw!$R$3:$R$502,MATCH(IFERROR(INDEX(MATCH(AM27,H$2:H$501,0),$A$2:$A$501),""),Raw!$Q$3:$Q$502,0)),"")</f>
        <v/>
      </c>
      <c r="AP27" s="37" t="str">
        <f t="array" aca="1" ref="AP27" ca="1">IF(AQ27="","",(IF(ROUND(AQ27,1)=ROUND(AQ26,1),AP26,AP26+1)))</f>
        <v/>
      </c>
      <c r="AQ27" s="33" t="str">
        <f t="shared" ca="1" si="9"/>
        <v/>
      </c>
      <c r="AR27" s="48" t="str">
        <f t="array" aca="1" ref="AR27" ca="1">IFERROR(INDEX(Raw!$S$3:$S$502,MATCH(AS27,Raw!$R$3:$R$502,0)),"")</f>
        <v/>
      </c>
      <c r="AS27" s="34" t="str">
        <f t="array" aca="1" ref="AS27" ca="1">IFERROR(INDEX(Raw!$R$3:$R$502,MATCH(IFERROR(INDEX(MATCH(AQ27,I$2:I$501,0),$A$2:$A$501),""),Raw!$Q$3:$Q$502,0)),"")</f>
        <v/>
      </c>
      <c r="AT27" s="37" t="str">
        <f t="array" aca="1" ref="AT27" ca="1">IF(AU27="","",(IF(ROUND(AU27,1)=ROUND(AU26,1),AT26,AT26+1)))</f>
        <v/>
      </c>
      <c r="AU27" s="33" t="str">
        <f t="shared" ca="1" si="10"/>
        <v/>
      </c>
      <c r="AV27" s="48" t="str">
        <f t="array" aca="1" ref="AV27" ca="1">IFERROR(INDEX(Raw!$S$3:$S$502,MATCH(AW27,Raw!$R$3:$R$502,0)),"")</f>
        <v/>
      </c>
      <c r="AW27" s="34" t="str">
        <f t="array" aca="1" ref="AW27" ca="1">IFERROR(INDEX(Raw!$R$3:$R$502,MATCH(IFERROR(INDEX(MATCH(AU27,J$2:J$501,0),$A$2:$A$501),""),Raw!$Q$3:$Q$502,0)),"")</f>
        <v/>
      </c>
      <c r="AX27" s="37" t="str">
        <f t="array" aca="1" ref="AX27" ca="1">IF(AY27="","",(IF(ROUND(AY27,1)=ROUND(AY26,1),AX26,AX26+1)))</f>
        <v/>
      </c>
      <c r="AY27" s="33" t="str">
        <f t="shared" ca="1" si="11"/>
        <v/>
      </c>
      <c r="AZ27" s="48" t="str">
        <f t="array" aca="1" ref="AZ27" ca="1">IFERROR(INDEX(Raw!$S$3:$S$502,MATCH(BA27,Raw!$R$3:$R$502,0)),"")</f>
        <v/>
      </c>
      <c r="BA27" s="34" t="str">
        <f t="array" aca="1" ref="BA27" ca="1">IFERROR(INDEX(Raw!$R$3:$R$502,MATCH(IFERROR(INDEX(MATCH(AY27,K$2:K$501,0),$A$2:$A$501),""),Raw!$Q$3:$Q$502,0)),"")</f>
        <v/>
      </c>
      <c r="BB27" s="37" t="str">
        <f t="array" aca="1" ref="BB27" ca="1">IF(BC27="","",(IF(ROUND(BC27,1)=ROUND(BC26,1),BB26,BB26+1)))</f>
        <v/>
      </c>
      <c r="BC27" s="33" t="str">
        <f t="shared" ca="1" si="12"/>
        <v/>
      </c>
      <c r="BD27" s="48" t="str">
        <f t="array" aca="1" ref="BD27" ca="1">IFERROR(INDEX(Raw!$S$3:$S$502,MATCH(BE27,Raw!$R$3:$R$502,0)),"")</f>
        <v/>
      </c>
      <c r="BE27" s="34" t="str">
        <f t="array" aca="1" ref="BE27" ca="1">IFERROR(INDEX(Raw!$R$3:$R$502,MATCH(IFERROR(INDEX(MATCH(BC27,L$2:L$501,0),$A$2:$A$501),""),Raw!$Q$3:$Q$502,0)),"")</f>
        <v/>
      </c>
      <c r="BF27" s="37" t="str">
        <f t="array" aca="1" ref="BF27" ca="1">IF(BG27="","",(IF(ROUND(BG27,1)=ROUND(BG26,1),BF26,BF26+1)))</f>
        <v/>
      </c>
      <c r="BG27" s="33" t="str">
        <f t="shared" ca="1" si="13"/>
        <v/>
      </c>
      <c r="BH27" s="48" t="str">
        <f t="array" aca="1" ref="BH27" ca="1">IFERROR(INDEX(Raw!$S$3:$S$502,MATCH(BI27,Raw!$R$3:$R$502,0)),"")</f>
        <v/>
      </c>
      <c r="BI27" s="34" t="str">
        <f t="array" aca="1" ref="BI27" ca="1">IFERROR(INDEX(Raw!$R$3:$R$502,MATCH(IFERROR(INDEX(MATCH(BG27,M$2:M$501,0),$A$2:$A$501),""),Raw!$Q$3:$Q$502,0)),"")</f>
        <v/>
      </c>
      <c r="BJ27" s="37" t="str">
        <f t="array" aca="1" ref="BJ27" ca="1">IF(BK27="","",(IF(ROUND(BK27,1)=ROUND(BK26,1),BJ26,BJ26+1)))</f>
        <v/>
      </c>
      <c r="BK27" s="33" t="str">
        <f ca="1">IFERROR(LARGE(Raw!P:P,ROW()-1),"")</f>
        <v/>
      </c>
      <c r="BL27" s="48" t="str">
        <f t="array" aca="1" ref="BL27" ca="1">IFERROR(INDEX(Raw!$S$3:$S$502,MATCH(BM27,Raw!$R$3:$R$502,0)),"")</f>
        <v/>
      </c>
      <c r="BM27" s="34" t="str">
        <f ca="1">IF(BK27="","",INDEX(Raw!A:A,MATCH(BK27,Raw!P:P,0)))</f>
        <v/>
      </c>
    </row>
    <row r="28" spans="1:65" x14ac:dyDescent="0.3">
      <c r="A28" s="28">
        <v>27</v>
      </c>
      <c r="B28" s="52">
        <f ca="1">IFERROR(INDEX(Raw!E:E,MATCH($A28&amp;"H1",Raw!$AG:$AG,0)),0)+IFERROR(INDEX(Raw!E:E,MATCH($A28&amp;"H2",Raw!$AG:$AG,0)),0)+IFERROR(INDEX(Raw!E:E,MATCH($A28&amp;"S1",Raw!$AG:$AG,0)),0)+IFERROR(INDEX(Raw!E:E,MATCH($A28&amp;"S2",Raw!$AG:$AG,0)),0)+IFERROR(INDEX(Raw!E:E,MATCH($A28&amp;"V1",Raw!$AG:$AG,0)),0)+IFERROR(INDEX(Raw!E:E,MATCH($A28&amp;"V2",Raw!$AG:$AG,0)),0)-0.0000001*ROW()</f>
        <v>-2.7999999999999999E-6</v>
      </c>
      <c r="C28" s="52">
        <f ca="1">IFERROR(INDEX(Raw!F:F,MATCH($A28&amp;"H1",Raw!$AG:$AG,0)),0)+IFERROR(INDEX(Raw!F:F,MATCH($A28&amp;"H2",Raw!$AG:$AG,0)),0)+IFERROR(INDEX(Raw!F:F,MATCH($A28&amp;"S1",Raw!$AG:$AG,0)),0)+IFERROR(INDEX(Raw!F:F,MATCH($A28&amp;"S2",Raw!$AG:$AG,0)),0)+IFERROR(INDEX(Raw!F:F,MATCH($A28&amp;"V1",Raw!$AG:$AG,0)),0)+IFERROR(INDEX(Raw!F:F,MATCH($A28&amp;"V2",Raw!$AG:$AG,0)),0)-0.0000001*ROW()</f>
        <v>-2.7999999999999999E-6</v>
      </c>
      <c r="D28" s="52">
        <f ca="1">IFERROR(INDEX(Raw!G:G,MATCH($A28&amp;"H1",Raw!$AG:$AG,0)),0)+IFERROR(INDEX(Raw!G:G,MATCH($A28&amp;"H2",Raw!$AG:$AG,0)),0)+IFERROR(INDEX(Raw!G:G,MATCH($A28&amp;"S1",Raw!$AG:$AG,0)),0)+IFERROR(INDEX(Raw!G:G,MATCH($A28&amp;"S2",Raw!$AG:$AG,0)),0)+IFERROR(INDEX(Raw!G:G,MATCH($A28&amp;"V1",Raw!$AG:$AG,0)),0)+IFERROR(INDEX(Raw!G:G,MATCH($A28&amp;"V2",Raw!$AG:$AG,0)),0)-0.0000001*ROW()</f>
        <v>-2.7999999999999999E-6</v>
      </c>
      <c r="E28" s="52">
        <f ca="1">IFERROR(INDEX(Raw!H:H,MATCH($A28&amp;"H1",Raw!$AG:$AG,0)),0)+IFERROR(INDEX(Raw!H:H,MATCH($A28&amp;"H2",Raw!$AG:$AG,0)),0)+IFERROR(INDEX(Raw!H:H,MATCH($A28&amp;"S1",Raw!$AG:$AG,0)),0)+IFERROR(INDEX(Raw!H:H,MATCH($A28&amp;"S2",Raw!$AG:$AG,0)),0)+IFERROR(INDEX(Raw!H:H,MATCH($A28&amp;"V1",Raw!$AG:$AG,0)),0)+IFERROR(INDEX(Raw!H:H,MATCH($A28&amp;"V2",Raw!$AG:$AG,0)),0)-0.0000001*ROW()</f>
        <v>-2.7999999999999999E-6</v>
      </c>
      <c r="F28" s="52">
        <f ca="1">IFERROR(INDEX(Raw!I:I,MATCH($A28&amp;"H1",Raw!$AG:$AG,0)),0)+IFERROR(INDEX(Raw!I:I,MATCH($A28&amp;"H2",Raw!$AG:$AG,0)),0)+IFERROR(INDEX(Raw!I:I,MATCH($A28&amp;"S1",Raw!$AG:$AG,0)),0)+IFERROR(INDEX(Raw!I:I,MATCH($A28&amp;"S2",Raw!$AG:$AG,0)),0)+IFERROR(INDEX(Raw!I:I,MATCH($A28&amp;"V1",Raw!$AG:$AG,0)),0)+IFERROR(INDEX(Raw!I:I,MATCH($A28&amp;"V2",Raw!$AG:$AG,0)),0)-0.0000001*ROW()</f>
        <v>-2.7999999999999999E-6</v>
      </c>
      <c r="G28" s="52">
        <f ca="1">IFERROR(INDEX(Raw!J:J,MATCH($A28&amp;"H1",Raw!$AG:$AG,0)),0)+IFERROR(INDEX(Raw!J:J,MATCH($A28&amp;"H2",Raw!$AG:$AG,0)),0)+IFERROR(INDEX(Raw!J:J,MATCH($A28&amp;"S1",Raw!$AG:$AG,0)),0)+IFERROR(INDEX(Raw!J:J,MATCH($A28&amp;"S2",Raw!$AG:$AG,0)),0)+IFERROR(INDEX(Raw!J:J,MATCH($A28&amp;"V1",Raw!$AG:$AG,0)),0)+IFERROR(INDEX(Raw!J:J,MATCH($A28&amp;"V2",Raw!$AG:$AG,0)),0)-0.0000001*ROW()</f>
        <v>-2.7999999999999999E-6</v>
      </c>
      <c r="H28" s="52">
        <f ca="1">IFERROR(INDEX(Raw!K:K,MATCH($A28&amp;"H1",Raw!$AG:$AG,0)),0)+IFERROR(INDEX(Raw!K:K,MATCH($A28&amp;"H2",Raw!$AG:$AG,0)),0)+IFERROR(INDEX(Raw!K:K,MATCH($A28&amp;"S1",Raw!$AG:$AG,0)),0)+IFERROR(INDEX(Raw!K:K,MATCH($A28&amp;"S2",Raw!$AG:$AG,0)),0)+IFERROR(INDEX(Raw!K:K,MATCH($A28&amp;"V1",Raw!$AG:$AG,0)),0)+IFERROR(INDEX(Raw!K:K,MATCH($A28&amp;"V2",Raw!$AG:$AG,0)),0)-0.0000001*ROW()</f>
        <v>-2.7999999999999999E-6</v>
      </c>
      <c r="I28" s="52">
        <f ca="1">IFERROR(INDEX(Raw!L:L,MATCH($A28&amp;"H1",Raw!$AG:$AG,0)),0)+IFERROR(INDEX(Raw!L:L,MATCH($A28&amp;"H2",Raw!$AG:$AG,0)),0)+IFERROR(INDEX(Raw!L:L,MATCH($A28&amp;"S1",Raw!$AG:$AG,0)),0)+IFERROR(INDEX(Raw!L:L,MATCH($A28&amp;"S2",Raw!$AG:$AG,0)),0)+IFERROR(INDEX(Raw!L:L,MATCH($A28&amp;"V1",Raw!$AG:$AG,0)),0)+IFERROR(INDEX(Raw!L:L,MATCH($A28&amp;"V2",Raw!$AG:$AG,0)),0)-0.0000001*ROW()</f>
        <v>-2.7999999999999999E-6</v>
      </c>
      <c r="J28" s="52">
        <f ca="1">IFERROR(INDEX(Raw!M:M,MATCH($A28&amp;"H1",Raw!$AG:$AG,0)),0)+IFERROR(INDEX(Raw!M:M,MATCH($A28&amp;"H2",Raw!$AG:$AG,0)),0)+IFERROR(INDEX(Raw!M:M,MATCH($A28&amp;"S1",Raw!$AG:$AG,0)),0)+IFERROR(INDEX(Raw!M:M,MATCH($A28&amp;"S2",Raw!$AG:$AG,0)),0)+IFERROR(INDEX(Raw!M:M,MATCH($A28&amp;"V1",Raw!$AG:$AG,0)),0)+IFERROR(INDEX(Raw!M:M,MATCH($A28&amp;"V2",Raw!$AG:$AG,0)),0)-0.0000001*ROW()</f>
        <v>-2.7999999999999999E-6</v>
      </c>
      <c r="K28" s="52">
        <f ca="1">IFERROR(INDEX(Raw!N:N,MATCH($A28&amp;"H1",Raw!$AG:$AG,0)),0)+IFERROR(INDEX(Raw!N:N,MATCH($A28&amp;"H2",Raw!$AG:$AG,0)),0)+IFERROR(INDEX(Raw!N:N,MATCH($A28&amp;"S1",Raw!$AG:$AG,0)),0)+IFERROR(INDEX(Raw!N:N,MATCH($A28&amp;"S2",Raw!$AG:$AG,0)),0)+IFERROR(INDEX(Raw!N:N,MATCH($A28&amp;"V1",Raw!$AG:$AG,0)),0)+IFERROR(INDEX(Raw!N:N,MATCH($A28&amp;"V2",Raw!$AG:$AG,0)),0)-0.0000001*ROW()</f>
        <v>-2.7999999999999999E-6</v>
      </c>
      <c r="L28" s="14">
        <f t="shared" ca="1" si="0"/>
        <v>-1.9599999999999999E-5</v>
      </c>
      <c r="M28" s="14">
        <f t="shared" ca="1" si="1"/>
        <v>-8.3999999999999992E-6</v>
      </c>
      <c r="N28" s="37" t="str">
        <f t="array" aca="1" ref="N28" ca="1">IF(O28="","",(IF(ROUND(O28,1)=ROUND(O27,1),N27,N27+1)))</f>
        <v/>
      </c>
      <c r="O28" s="33" t="str">
        <f t="array" aca="1" ref="O28" ca="1">IF(ROUND(LARGE(B:B,$A28),2)=0,"",LARGE(B:B,$A28))</f>
        <v/>
      </c>
      <c r="P28" s="33" t="str">
        <f t="array" aca="1" ref="P28" ca="1">IFERROR(INDEX(Raw!$S$3:$S$502,MATCH(Q28,Raw!$R$3:$R$502,0)),"")</f>
        <v/>
      </c>
      <c r="Q28" s="34" t="str">
        <f t="array" aca="1" ref="Q28" ca="1">IFERROR(INDEX(Raw!$R$3:$R$502,MATCH(IFERROR(INDEX(MATCH(O28,B$2:B$501,0),$A$2:$A$501),""),Raw!$Q$3:$Q$502,0)),"")</f>
        <v/>
      </c>
      <c r="R28" s="38" t="str">
        <f t="array" aca="1" ref="R28" ca="1">IF(S28="","",(IF(ROUND(S28,1)=ROUND(S27,1),R27,R27+1)))</f>
        <v/>
      </c>
      <c r="S28" s="36" t="str">
        <f t="array" aca="1" ref="S28" ca="1">IF(ROUND(LARGE(C:C,$A28),2)=0,"",LARGE(C:C,$A28))</f>
        <v/>
      </c>
      <c r="T28" s="33" t="str">
        <f ca="1">IFERROR(INDEX(Raw!$S$3:$S$502,MATCH(U28,Raw!$R$3:$R$502,0)),"")</f>
        <v/>
      </c>
      <c r="U28" s="34" t="str">
        <f t="array" aca="1" ref="U28" ca="1">IFERROR(INDEX(Raw!$R$3:$R$502,MATCH(IFERROR(INDEX(MATCH(S28,C$2:C$501,0),$A$2:$A$501),""),Raw!$Q$3:$Q$502,0)),"")</f>
        <v/>
      </c>
      <c r="V28" s="38" t="str">
        <f t="array" aca="1" ref="V28" ca="1">IF(W28="","",(IF(ROUND(W28,1)=ROUND(W27,1),V27,V27+1)))</f>
        <v/>
      </c>
      <c r="W28" s="36" t="str">
        <f t="array" aca="1" ref="W28" ca="1">IF(ROUND(LARGE(D:D,$A28),2)=0,"",LARGE(D:D,$A28))</f>
        <v/>
      </c>
      <c r="X28" s="33" t="str">
        <f ca="1">IFERROR(INDEX(Raw!$S$3:$S$502,MATCH(Y28,Raw!$R$3:$R$502,0)),"")</f>
        <v/>
      </c>
      <c r="Y28" s="34" t="str">
        <f t="array" aca="1" ref="Y28" ca="1">IFERROR(INDEX(Raw!$R$3:$R$502,MATCH(IFERROR(INDEX(MATCH(W28,D$2:D$501,0),$A$2:$A$501),""),Raw!$Q$3:$Q$502,0)),"")</f>
        <v/>
      </c>
      <c r="Z28" s="38" t="str">
        <f t="array" aca="1" ref="Z28" ca="1">IF(AA28="","",(IF(ROUND(AA28,1)=ROUND(AA27,1),Z27,Z27+1)))</f>
        <v/>
      </c>
      <c r="AA28" s="36" t="str">
        <f t="array" aca="1" ref="AA28" ca="1">IF(ROUND(LARGE(E:E,$A28),2)=0,"",LARGE(E:E,$A28))</f>
        <v/>
      </c>
      <c r="AB28" s="33" t="str">
        <f ca="1">IFERROR(INDEX(Raw!$S$3:$S$502,MATCH(AC28,Raw!$R$3:$R$502,0)),"")</f>
        <v/>
      </c>
      <c r="AC28" s="34" t="str">
        <f t="array" aca="1" ref="AC28" ca="1">IFERROR(INDEX(Raw!$R$3:$R$502,MATCH(IFERROR(INDEX(MATCH(AA28,E$2:E$501,0),$A$2:$A$501),""),Raw!$Q$3:$Q$502,0)),"")</f>
        <v/>
      </c>
      <c r="AD28" s="38" t="str">
        <f t="array" aca="1" ref="AD28" ca="1">IF(AE28="","",(IF(ROUND(AE28,1)=ROUND(AE27,1),AD27,AD27+1)))</f>
        <v/>
      </c>
      <c r="AE28" s="36" t="str">
        <f t="array" aca="1" ref="AE28" ca="1">IF(ROUND(LARGE(F:F,$A28),2)=0,"",LARGE(F:F,$A28))</f>
        <v/>
      </c>
      <c r="AF28" s="33" t="str">
        <f ca="1">IFERROR(INDEX(Raw!$S$3:$S$502,MATCH(AG28,Raw!$R$3:$R$502,0)),"")</f>
        <v/>
      </c>
      <c r="AG28" s="34" t="str">
        <f t="array" aca="1" ref="AG28" ca="1">IFERROR(INDEX(Raw!$R$3:$R$502,MATCH(IFERROR(INDEX(MATCH(AE28,F$2:F$501,0),$A$2:$A$501),""),Raw!$Q$3:$Q$502,0)),"")</f>
        <v/>
      </c>
      <c r="AH28" s="38" t="str">
        <f t="array" aca="1" ref="AH28" ca="1">IF(AI28="","",(IF(ROUND(AI28,1)=ROUND(AI27,1),AH27,AH27+1)))</f>
        <v/>
      </c>
      <c r="AI28" s="36" t="str">
        <f t="array" aca="1" ref="AI28" ca="1">IF(ROUND(LARGE(G:G,$A28),2)=0,"",LARGE(G:G,$A28))</f>
        <v/>
      </c>
      <c r="AJ28" s="33" t="str">
        <f ca="1">IFERROR(INDEX(Raw!$S$3:$S$502,MATCH(AK28,Raw!$R$3:$R$502,0)),"")</f>
        <v/>
      </c>
      <c r="AK28" s="34" t="str">
        <f t="array" aca="1" ref="AK28" ca="1">IFERROR(INDEX(Raw!$R$3:$R$502,MATCH(IFERROR(INDEX(MATCH(AI28,G$2:G$501,0),$A$2:$A$501),""),Raw!$Q$3:$Q$502,0)),"")</f>
        <v/>
      </c>
      <c r="AL28" s="38" t="str">
        <f t="array" aca="1" ref="AL28" ca="1">IF(AM28="","",(IF(ROUND(AM28,1)=ROUND(AM27,1),AL27,AL27+1)))</f>
        <v/>
      </c>
      <c r="AM28" s="36" t="str">
        <f t="shared" ca="1" si="8"/>
        <v/>
      </c>
      <c r="AN28" s="33" t="str">
        <f ca="1">IFERROR(INDEX(Raw!$S$3:$S$502,MATCH(AO28,Raw!$R$3:$R$502,0)),"")</f>
        <v/>
      </c>
      <c r="AO28" s="34" t="str">
        <f t="array" aca="1" ref="AO28" ca="1">IFERROR(INDEX(Raw!$R$3:$R$502,MATCH(IFERROR(INDEX(MATCH(AM28,H$2:H$501,0),$A$2:$A$501),""),Raw!$Q$3:$Q$502,0)),"")</f>
        <v/>
      </c>
      <c r="AP28" s="37" t="str">
        <f t="array" aca="1" ref="AP28" ca="1">IF(AQ28="","",(IF(ROUND(AQ28,1)=ROUND(AQ27,1),AP27,AP27+1)))</f>
        <v/>
      </c>
      <c r="AQ28" s="33" t="str">
        <f t="shared" ca="1" si="9"/>
        <v/>
      </c>
      <c r="AR28" s="48" t="str">
        <f t="array" aca="1" ref="AR28" ca="1">IFERROR(INDEX(Raw!$S$3:$S$502,MATCH(AS28,Raw!$R$3:$R$502,0)),"")</f>
        <v/>
      </c>
      <c r="AS28" s="34" t="str">
        <f t="array" aca="1" ref="AS28" ca="1">IFERROR(INDEX(Raw!$R$3:$R$502,MATCH(IFERROR(INDEX(MATCH(AQ28,I$2:I$501,0),$A$2:$A$501),""),Raw!$Q$3:$Q$502,0)),"")</f>
        <v/>
      </c>
      <c r="AT28" s="37" t="str">
        <f t="array" aca="1" ref="AT28" ca="1">IF(AU28="","",(IF(ROUND(AU28,1)=ROUND(AU27,1),AT27,AT27+1)))</f>
        <v/>
      </c>
      <c r="AU28" s="33" t="str">
        <f t="shared" ca="1" si="10"/>
        <v/>
      </c>
      <c r="AV28" s="48" t="str">
        <f t="array" aca="1" ref="AV28" ca="1">IFERROR(INDEX(Raw!$S$3:$S$502,MATCH(AW28,Raw!$R$3:$R$502,0)),"")</f>
        <v/>
      </c>
      <c r="AW28" s="34" t="str">
        <f t="array" aca="1" ref="AW28" ca="1">IFERROR(INDEX(Raw!$R$3:$R$502,MATCH(IFERROR(INDEX(MATCH(AU28,J$2:J$501,0),$A$2:$A$501),""),Raw!$Q$3:$Q$502,0)),"")</f>
        <v/>
      </c>
      <c r="AX28" s="37" t="str">
        <f t="array" aca="1" ref="AX28" ca="1">IF(AY28="","",(IF(ROUND(AY28,1)=ROUND(AY27,1),AX27,AX27+1)))</f>
        <v/>
      </c>
      <c r="AY28" s="33" t="str">
        <f t="shared" ca="1" si="11"/>
        <v/>
      </c>
      <c r="AZ28" s="48" t="str">
        <f t="array" aca="1" ref="AZ28" ca="1">IFERROR(INDEX(Raw!$S$3:$S$502,MATCH(BA28,Raw!$R$3:$R$502,0)),"")</f>
        <v/>
      </c>
      <c r="BA28" s="34" t="str">
        <f t="array" aca="1" ref="BA28" ca="1">IFERROR(INDEX(Raw!$R$3:$R$502,MATCH(IFERROR(INDEX(MATCH(AY28,K$2:K$501,0),$A$2:$A$501),""),Raw!$Q$3:$Q$502,0)),"")</f>
        <v/>
      </c>
      <c r="BB28" s="37" t="str">
        <f t="array" aca="1" ref="BB28" ca="1">IF(BC28="","",(IF(ROUND(BC28,1)=ROUND(BC27,1),BB27,BB27+1)))</f>
        <v/>
      </c>
      <c r="BC28" s="33" t="str">
        <f t="shared" ca="1" si="12"/>
        <v/>
      </c>
      <c r="BD28" s="48" t="str">
        <f t="array" aca="1" ref="BD28" ca="1">IFERROR(INDEX(Raw!$S$3:$S$502,MATCH(BE28,Raw!$R$3:$R$502,0)),"")</f>
        <v/>
      </c>
      <c r="BE28" s="34" t="str">
        <f t="array" aca="1" ref="BE28" ca="1">IFERROR(INDEX(Raw!$R$3:$R$502,MATCH(IFERROR(INDEX(MATCH(BC28,L$2:L$501,0),$A$2:$A$501),""),Raw!$Q$3:$Q$502,0)),"")</f>
        <v/>
      </c>
      <c r="BF28" s="37" t="str">
        <f t="array" aca="1" ref="BF28" ca="1">IF(BG28="","",(IF(ROUND(BG28,1)=ROUND(BG27,1),BF27,BF27+1)))</f>
        <v/>
      </c>
      <c r="BG28" s="33" t="str">
        <f t="shared" ca="1" si="13"/>
        <v/>
      </c>
      <c r="BH28" s="48" t="str">
        <f t="array" aca="1" ref="BH28" ca="1">IFERROR(INDEX(Raw!$S$3:$S$502,MATCH(BI28,Raw!$R$3:$R$502,0)),"")</f>
        <v/>
      </c>
      <c r="BI28" s="34" t="str">
        <f t="array" aca="1" ref="BI28" ca="1">IFERROR(INDEX(Raw!$R$3:$R$502,MATCH(IFERROR(INDEX(MATCH(BG28,M$2:M$501,0),$A$2:$A$501),""),Raw!$Q$3:$Q$502,0)),"")</f>
        <v/>
      </c>
      <c r="BJ28" s="37" t="str">
        <f t="array" aca="1" ref="BJ28" ca="1">IF(BK28="","",(IF(ROUND(BK28,1)=ROUND(BK27,1),BJ27,BJ27+1)))</f>
        <v/>
      </c>
      <c r="BK28" s="33" t="str">
        <f ca="1">IFERROR(LARGE(Raw!P:P,ROW()-1),"")</f>
        <v/>
      </c>
      <c r="BL28" s="48" t="str">
        <f t="array" aca="1" ref="BL28" ca="1">IFERROR(INDEX(Raw!$S$3:$S$502,MATCH(BM28,Raw!$R$3:$R$502,0)),"")</f>
        <v/>
      </c>
      <c r="BM28" s="34" t="str">
        <f ca="1">IF(BK28="","",INDEX(Raw!A:A,MATCH(BK28,Raw!P:P,0)))</f>
        <v/>
      </c>
    </row>
    <row r="29" spans="1:65" x14ac:dyDescent="0.3">
      <c r="A29" s="28">
        <v>28</v>
      </c>
      <c r="B29" s="52">
        <f ca="1">IFERROR(INDEX(Raw!E:E,MATCH($A29&amp;"H1",Raw!$AG:$AG,0)),0)+IFERROR(INDEX(Raw!E:E,MATCH($A29&amp;"H2",Raw!$AG:$AG,0)),0)+IFERROR(INDEX(Raw!E:E,MATCH($A29&amp;"S1",Raw!$AG:$AG,0)),0)+IFERROR(INDEX(Raw!E:E,MATCH($A29&amp;"S2",Raw!$AG:$AG,0)),0)+IFERROR(INDEX(Raw!E:E,MATCH($A29&amp;"V1",Raw!$AG:$AG,0)),0)+IFERROR(INDEX(Raw!E:E,MATCH($A29&amp;"V2",Raw!$AG:$AG,0)),0)-0.0000001*ROW()</f>
        <v>-2.8999999999999998E-6</v>
      </c>
      <c r="C29" s="52">
        <f ca="1">IFERROR(INDEX(Raw!F:F,MATCH($A29&amp;"H1",Raw!$AG:$AG,0)),0)+IFERROR(INDEX(Raw!F:F,MATCH($A29&amp;"H2",Raw!$AG:$AG,0)),0)+IFERROR(INDEX(Raw!F:F,MATCH($A29&amp;"S1",Raw!$AG:$AG,0)),0)+IFERROR(INDEX(Raw!F:F,MATCH($A29&amp;"S2",Raw!$AG:$AG,0)),0)+IFERROR(INDEX(Raw!F:F,MATCH($A29&amp;"V1",Raw!$AG:$AG,0)),0)+IFERROR(INDEX(Raw!F:F,MATCH($A29&amp;"V2",Raw!$AG:$AG,0)),0)-0.0000001*ROW()</f>
        <v>-2.8999999999999998E-6</v>
      </c>
      <c r="D29" s="52">
        <f ca="1">IFERROR(INDEX(Raw!G:G,MATCH($A29&amp;"H1",Raw!$AG:$AG,0)),0)+IFERROR(INDEX(Raw!G:G,MATCH($A29&amp;"H2",Raw!$AG:$AG,0)),0)+IFERROR(INDEX(Raw!G:G,MATCH($A29&amp;"S1",Raw!$AG:$AG,0)),0)+IFERROR(INDEX(Raw!G:G,MATCH($A29&amp;"S2",Raw!$AG:$AG,0)),0)+IFERROR(INDEX(Raw!G:G,MATCH($A29&amp;"V1",Raw!$AG:$AG,0)),0)+IFERROR(INDEX(Raw!G:G,MATCH($A29&amp;"V2",Raw!$AG:$AG,0)),0)-0.0000001*ROW()</f>
        <v>-2.8999999999999998E-6</v>
      </c>
      <c r="E29" s="52">
        <f ca="1">IFERROR(INDEX(Raw!H:H,MATCH($A29&amp;"H1",Raw!$AG:$AG,0)),0)+IFERROR(INDEX(Raw!H:H,MATCH($A29&amp;"H2",Raw!$AG:$AG,0)),0)+IFERROR(INDEX(Raw!H:H,MATCH($A29&amp;"S1",Raw!$AG:$AG,0)),0)+IFERROR(INDEX(Raw!H:H,MATCH($A29&amp;"S2",Raw!$AG:$AG,0)),0)+IFERROR(INDEX(Raw!H:H,MATCH($A29&amp;"V1",Raw!$AG:$AG,0)),0)+IFERROR(INDEX(Raw!H:H,MATCH($A29&amp;"V2",Raw!$AG:$AG,0)),0)-0.0000001*ROW()</f>
        <v>-2.8999999999999998E-6</v>
      </c>
      <c r="F29" s="52">
        <f ca="1">IFERROR(INDEX(Raw!I:I,MATCH($A29&amp;"H1",Raw!$AG:$AG,0)),0)+IFERROR(INDEX(Raw!I:I,MATCH($A29&amp;"H2",Raw!$AG:$AG,0)),0)+IFERROR(INDEX(Raw!I:I,MATCH($A29&amp;"S1",Raw!$AG:$AG,0)),0)+IFERROR(INDEX(Raw!I:I,MATCH($A29&amp;"S2",Raw!$AG:$AG,0)),0)+IFERROR(INDEX(Raw!I:I,MATCH($A29&amp;"V1",Raw!$AG:$AG,0)),0)+IFERROR(INDEX(Raw!I:I,MATCH($A29&amp;"V2",Raw!$AG:$AG,0)),0)-0.0000001*ROW()</f>
        <v>-2.8999999999999998E-6</v>
      </c>
      <c r="G29" s="52">
        <f ca="1">IFERROR(INDEX(Raw!J:J,MATCH($A29&amp;"H1",Raw!$AG:$AG,0)),0)+IFERROR(INDEX(Raw!J:J,MATCH($A29&amp;"H2",Raw!$AG:$AG,0)),0)+IFERROR(INDEX(Raw!J:J,MATCH($A29&amp;"S1",Raw!$AG:$AG,0)),0)+IFERROR(INDEX(Raw!J:J,MATCH($A29&amp;"S2",Raw!$AG:$AG,0)),0)+IFERROR(INDEX(Raw!J:J,MATCH($A29&amp;"V1",Raw!$AG:$AG,0)),0)+IFERROR(INDEX(Raw!J:J,MATCH($A29&amp;"V2",Raw!$AG:$AG,0)),0)-0.0000001*ROW()</f>
        <v>-2.8999999999999998E-6</v>
      </c>
      <c r="H29" s="52">
        <f ca="1">IFERROR(INDEX(Raw!K:K,MATCH($A29&amp;"H1",Raw!$AG:$AG,0)),0)+IFERROR(INDEX(Raw!K:K,MATCH($A29&amp;"H2",Raw!$AG:$AG,0)),0)+IFERROR(INDEX(Raw!K:K,MATCH($A29&amp;"S1",Raw!$AG:$AG,0)),0)+IFERROR(INDEX(Raw!K:K,MATCH($A29&amp;"S2",Raw!$AG:$AG,0)),0)+IFERROR(INDEX(Raw!K:K,MATCH($A29&amp;"V1",Raw!$AG:$AG,0)),0)+IFERROR(INDEX(Raw!K:K,MATCH($A29&amp;"V2",Raw!$AG:$AG,0)),0)-0.0000001*ROW()</f>
        <v>-2.8999999999999998E-6</v>
      </c>
      <c r="I29" s="52">
        <f ca="1">IFERROR(INDEX(Raw!L:L,MATCH($A29&amp;"H1",Raw!$AG:$AG,0)),0)+IFERROR(INDEX(Raw!L:L,MATCH($A29&amp;"H2",Raw!$AG:$AG,0)),0)+IFERROR(INDEX(Raw!L:L,MATCH($A29&amp;"S1",Raw!$AG:$AG,0)),0)+IFERROR(INDEX(Raw!L:L,MATCH($A29&amp;"S2",Raw!$AG:$AG,0)),0)+IFERROR(INDEX(Raw!L:L,MATCH($A29&amp;"V1",Raw!$AG:$AG,0)),0)+IFERROR(INDEX(Raw!L:L,MATCH($A29&amp;"V2",Raw!$AG:$AG,0)),0)-0.0000001*ROW()</f>
        <v>-2.8999999999999998E-6</v>
      </c>
      <c r="J29" s="52">
        <f ca="1">IFERROR(INDEX(Raw!M:M,MATCH($A29&amp;"H1",Raw!$AG:$AG,0)),0)+IFERROR(INDEX(Raw!M:M,MATCH($A29&amp;"H2",Raw!$AG:$AG,0)),0)+IFERROR(INDEX(Raw!M:M,MATCH($A29&amp;"S1",Raw!$AG:$AG,0)),0)+IFERROR(INDEX(Raw!M:M,MATCH($A29&amp;"S2",Raw!$AG:$AG,0)),0)+IFERROR(INDEX(Raw!M:M,MATCH($A29&amp;"V1",Raw!$AG:$AG,0)),0)+IFERROR(INDEX(Raw!M:M,MATCH($A29&amp;"V2",Raw!$AG:$AG,0)),0)-0.0000001*ROW()</f>
        <v>-2.8999999999999998E-6</v>
      </c>
      <c r="K29" s="52">
        <f ca="1">IFERROR(INDEX(Raw!N:N,MATCH($A29&amp;"H1",Raw!$AG:$AG,0)),0)+IFERROR(INDEX(Raw!N:N,MATCH($A29&amp;"H2",Raw!$AG:$AG,0)),0)+IFERROR(INDEX(Raw!N:N,MATCH($A29&amp;"S1",Raw!$AG:$AG,0)),0)+IFERROR(INDEX(Raw!N:N,MATCH($A29&amp;"S2",Raw!$AG:$AG,0)),0)+IFERROR(INDEX(Raw!N:N,MATCH($A29&amp;"V1",Raw!$AG:$AG,0)),0)+IFERROR(INDEX(Raw!N:N,MATCH($A29&amp;"V2",Raw!$AG:$AG,0)),0)-0.0000001*ROW()</f>
        <v>-2.8999999999999998E-6</v>
      </c>
      <c r="L29" s="14">
        <f t="shared" ca="1" si="0"/>
        <v>-2.0299999999999999E-5</v>
      </c>
      <c r="M29" s="14">
        <f t="shared" ca="1" si="1"/>
        <v>-8.6999999999999997E-6</v>
      </c>
      <c r="N29" s="37" t="str">
        <f t="array" aca="1" ref="N29" ca="1">IF(O29="","",(IF(ROUND(O29,1)=ROUND(O28,1),N28,N28+1)))</f>
        <v/>
      </c>
      <c r="O29" s="33" t="str">
        <f t="array" aca="1" ref="O29" ca="1">IF(ROUND(LARGE(B:B,$A29),2)=0,"",LARGE(B:B,$A29))</f>
        <v/>
      </c>
      <c r="P29" s="33" t="str">
        <f t="array" aca="1" ref="P29" ca="1">IFERROR(INDEX(Raw!$S$3:$S$502,MATCH(Q29,Raw!$R$3:$R$502,0)),"")</f>
        <v/>
      </c>
      <c r="Q29" s="34" t="str">
        <f t="array" aca="1" ref="Q29" ca="1">IFERROR(INDEX(Raw!$R$3:$R$502,MATCH(IFERROR(INDEX(MATCH(O29,B$2:B$501,0),$A$2:$A$501),""),Raw!$Q$3:$Q$502,0)),"")</f>
        <v/>
      </c>
      <c r="R29" s="38" t="str">
        <f t="array" aca="1" ref="R29" ca="1">IF(S29="","",(IF(ROUND(S29,1)=ROUND(S28,1),R28,R28+1)))</f>
        <v/>
      </c>
      <c r="S29" s="36" t="str">
        <f t="array" aca="1" ref="S29" ca="1">IF(ROUND(LARGE(C:C,$A29),2)=0,"",LARGE(C:C,$A29))</f>
        <v/>
      </c>
      <c r="T29" s="33" t="str">
        <f ca="1">IFERROR(INDEX(Raw!$S$3:$S$502,MATCH(U29,Raw!$R$3:$R$502,0)),"")</f>
        <v/>
      </c>
      <c r="U29" s="34" t="str">
        <f t="array" aca="1" ref="U29" ca="1">IFERROR(INDEX(Raw!$R$3:$R$502,MATCH(IFERROR(INDEX(MATCH(S29,C$2:C$501,0),$A$2:$A$501),""),Raw!$Q$3:$Q$502,0)),"")</f>
        <v/>
      </c>
      <c r="V29" s="38" t="str">
        <f t="array" aca="1" ref="V29" ca="1">IF(W29="","",(IF(ROUND(W29,1)=ROUND(W28,1),V28,V28+1)))</f>
        <v/>
      </c>
      <c r="W29" s="36" t="str">
        <f t="array" aca="1" ref="W29" ca="1">IF(ROUND(LARGE(D:D,$A29),2)=0,"",LARGE(D:D,$A29))</f>
        <v/>
      </c>
      <c r="X29" s="33" t="str">
        <f ca="1">IFERROR(INDEX(Raw!$S$3:$S$502,MATCH(Y29,Raw!$R$3:$R$502,0)),"")</f>
        <v/>
      </c>
      <c r="Y29" s="34" t="str">
        <f t="array" aca="1" ref="Y29" ca="1">IFERROR(INDEX(Raw!$R$3:$R$502,MATCH(IFERROR(INDEX(MATCH(W29,D$2:D$501,0),$A$2:$A$501),""),Raw!$Q$3:$Q$502,0)),"")</f>
        <v/>
      </c>
      <c r="Z29" s="38" t="str">
        <f t="array" aca="1" ref="Z29" ca="1">IF(AA29="","",(IF(ROUND(AA29,1)=ROUND(AA28,1),Z28,Z28+1)))</f>
        <v/>
      </c>
      <c r="AA29" s="36" t="str">
        <f t="array" aca="1" ref="AA29" ca="1">IF(ROUND(LARGE(E:E,$A29),2)=0,"",LARGE(E:E,$A29))</f>
        <v/>
      </c>
      <c r="AB29" s="33" t="str">
        <f ca="1">IFERROR(INDEX(Raw!$S$3:$S$502,MATCH(AC29,Raw!$R$3:$R$502,0)),"")</f>
        <v/>
      </c>
      <c r="AC29" s="34" t="str">
        <f t="array" aca="1" ref="AC29" ca="1">IFERROR(INDEX(Raw!$R$3:$R$502,MATCH(IFERROR(INDEX(MATCH(AA29,E$2:E$501,0),$A$2:$A$501),""),Raw!$Q$3:$Q$502,0)),"")</f>
        <v/>
      </c>
      <c r="AD29" s="38" t="str">
        <f t="array" aca="1" ref="AD29" ca="1">IF(AE29="","",(IF(ROUND(AE29,1)=ROUND(AE28,1),AD28,AD28+1)))</f>
        <v/>
      </c>
      <c r="AE29" s="36" t="str">
        <f t="array" aca="1" ref="AE29" ca="1">IF(ROUND(LARGE(F:F,$A29),2)=0,"",LARGE(F:F,$A29))</f>
        <v/>
      </c>
      <c r="AF29" s="33" t="str">
        <f ca="1">IFERROR(INDEX(Raw!$S$3:$S$502,MATCH(AG29,Raw!$R$3:$R$502,0)),"")</f>
        <v/>
      </c>
      <c r="AG29" s="34" t="str">
        <f t="array" aca="1" ref="AG29" ca="1">IFERROR(INDEX(Raw!$R$3:$R$502,MATCH(IFERROR(INDEX(MATCH(AE29,F$2:F$501,0),$A$2:$A$501),""),Raw!$Q$3:$Q$502,0)),"")</f>
        <v/>
      </c>
      <c r="AH29" s="38" t="str">
        <f t="array" aca="1" ref="AH29" ca="1">IF(AI29="","",(IF(ROUND(AI29,1)=ROUND(AI28,1),AH28,AH28+1)))</f>
        <v/>
      </c>
      <c r="AI29" s="36" t="str">
        <f t="array" aca="1" ref="AI29" ca="1">IF(ROUND(LARGE(G:G,$A29),2)=0,"",LARGE(G:G,$A29))</f>
        <v/>
      </c>
      <c r="AJ29" s="33" t="str">
        <f ca="1">IFERROR(INDEX(Raw!$S$3:$S$502,MATCH(AK29,Raw!$R$3:$R$502,0)),"")</f>
        <v/>
      </c>
      <c r="AK29" s="34" t="str">
        <f t="array" aca="1" ref="AK29" ca="1">IFERROR(INDEX(Raw!$R$3:$R$502,MATCH(IFERROR(INDEX(MATCH(AI29,G$2:G$501,0),$A$2:$A$501),""),Raw!$Q$3:$Q$502,0)),"")</f>
        <v/>
      </c>
      <c r="AL29" s="38" t="str">
        <f t="array" aca="1" ref="AL29" ca="1">IF(AM29="","",(IF(ROUND(AM29,1)=ROUND(AM28,1),AL28,AL28+1)))</f>
        <v/>
      </c>
      <c r="AM29" s="36" t="str">
        <f t="shared" ca="1" si="8"/>
        <v/>
      </c>
      <c r="AN29" s="33" t="str">
        <f ca="1">IFERROR(INDEX(Raw!$S$3:$S$502,MATCH(AO29,Raw!$R$3:$R$502,0)),"")</f>
        <v/>
      </c>
      <c r="AO29" s="34" t="str">
        <f t="array" aca="1" ref="AO29" ca="1">IFERROR(INDEX(Raw!$R$3:$R$502,MATCH(IFERROR(INDEX(MATCH(AM29,H$2:H$501,0),$A$2:$A$501),""),Raw!$Q$3:$Q$502,0)),"")</f>
        <v/>
      </c>
      <c r="AP29" s="37" t="str">
        <f t="array" aca="1" ref="AP29" ca="1">IF(AQ29="","",(IF(ROUND(AQ29,1)=ROUND(AQ28,1),AP28,AP28+1)))</f>
        <v/>
      </c>
      <c r="AQ29" s="33" t="str">
        <f t="shared" ca="1" si="9"/>
        <v/>
      </c>
      <c r="AR29" s="48" t="str">
        <f t="array" aca="1" ref="AR29" ca="1">IFERROR(INDEX(Raw!$S$3:$S$502,MATCH(AS29,Raw!$R$3:$R$502,0)),"")</f>
        <v/>
      </c>
      <c r="AS29" s="34" t="str">
        <f t="array" aca="1" ref="AS29" ca="1">IFERROR(INDEX(Raw!$R$3:$R$502,MATCH(IFERROR(INDEX(MATCH(AQ29,I$2:I$501,0),$A$2:$A$501),""),Raw!$Q$3:$Q$502,0)),"")</f>
        <v/>
      </c>
      <c r="AT29" s="37" t="str">
        <f t="array" aca="1" ref="AT29" ca="1">IF(AU29="","",(IF(ROUND(AU29,1)=ROUND(AU28,1),AT28,AT28+1)))</f>
        <v/>
      </c>
      <c r="AU29" s="33" t="str">
        <f t="shared" ca="1" si="10"/>
        <v/>
      </c>
      <c r="AV29" s="48" t="str">
        <f t="array" aca="1" ref="AV29" ca="1">IFERROR(INDEX(Raw!$S$3:$S$502,MATCH(AW29,Raw!$R$3:$R$502,0)),"")</f>
        <v/>
      </c>
      <c r="AW29" s="34" t="str">
        <f t="array" aca="1" ref="AW29" ca="1">IFERROR(INDEX(Raw!$R$3:$R$502,MATCH(IFERROR(INDEX(MATCH(AU29,J$2:J$501,0),$A$2:$A$501),""),Raw!$Q$3:$Q$502,0)),"")</f>
        <v/>
      </c>
      <c r="AX29" s="37" t="str">
        <f t="array" aca="1" ref="AX29" ca="1">IF(AY29="","",(IF(ROUND(AY29,1)=ROUND(AY28,1),AX28,AX28+1)))</f>
        <v/>
      </c>
      <c r="AY29" s="33" t="str">
        <f t="shared" ca="1" si="11"/>
        <v/>
      </c>
      <c r="AZ29" s="48" t="str">
        <f t="array" aca="1" ref="AZ29" ca="1">IFERROR(INDEX(Raw!$S$3:$S$502,MATCH(BA29,Raw!$R$3:$R$502,0)),"")</f>
        <v/>
      </c>
      <c r="BA29" s="34" t="str">
        <f t="array" aca="1" ref="BA29" ca="1">IFERROR(INDEX(Raw!$R$3:$R$502,MATCH(IFERROR(INDEX(MATCH(AY29,K$2:K$501,0),$A$2:$A$501),""),Raw!$Q$3:$Q$502,0)),"")</f>
        <v/>
      </c>
      <c r="BB29" s="37" t="str">
        <f t="array" aca="1" ref="BB29" ca="1">IF(BC29="","",(IF(ROUND(BC29,1)=ROUND(BC28,1),BB28,BB28+1)))</f>
        <v/>
      </c>
      <c r="BC29" s="33" t="str">
        <f t="shared" ca="1" si="12"/>
        <v/>
      </c>
      <c r="BD29" s="48" t="str">
        <f t="array" aca="1" ref="BD29" ca="1">IFERROR(INDEX(Raw!$S$3:$S$502,MATCH(BE29,Raw!$R$3:$R$502,0)),"")</f>
        <v/>
      </c>
      <c r="BE29" s="34" t="str">
        <f t="array" aca="1" ref="BE29" ca="1">IFERROR(INDEX(Raw!$R$3:$R$502,MATCH(IFERROR(INDEX(MATCH(BC29,L$2:L$501,0),$A$2:$A$501),""),Raw!$Q$3:$Q$502,0)),"")</f>
        <v/>
      </c>
      <c r="BF29" s="37" t="str">
        <f t="array" aca="1" ref="BF29" ca="1">IF(BG29="","",(IF(ROUND(BG29,1)=ROUND(BG28,1),BF28,BF28+1)))</f>
        <v/>
      </c>
      <c r="BG29" s="33" t="str">
        <f t="shared" ca="1" si="13"/>
        <v/>
      </c>
      <c r="BH29" s="48" t="str">
        <f t="array" aca="1" ref="BH29" ca="1">IFERROR(INDEX(Raw!$S$3:$S$502,MATCH(BI29,Raw!$R$3:$R$502,0)),"")</f>
        <v/>
      </c>
      <c r="BI29" s="34" t="str">
        <f t="array" aca="1" ref="BI29" ca="1">IFERROR(INDEX(Raw!$R$3:$R$502,MATCH(IFERROR(INDEX(MATCH(BG29,M$2:M$501,0),$A$2:$A$501),""),Raw!$Q$3:$Q$502,0)),"")</f>
        <v/>
      </c>
      <c r="BJ29" s="37" t="str">
        <f t="array" aca="1" ref="BJ29" ca="1">IF(BK29="","",(IF(ROUND(BK29,1)=ROUND(BK28,1),BJ28,BJ28+1)))</f>
        <v/>
      </c>
      <c r="BK29" s="33" t="str">
        <f ca="1">IFERROR(LARGE(Raw!P:P,ROW()-1),"")</f>
        <v/>
      </c>
      <c r="BL29" s="48" t="str">
        <f t="array" aca="1" ref="BL29" ca="1">IFERROR(INDEX(Raw!$S$3:$S$502,MATCH(BM29,Raw!$R$3:$R$502,0)),"")</f>
        <v/>
      </c>
      <c r="BM29" s="34" t="str">
        <f ca="1">IF(BK29="","",INDEX(Raw!A:A,MATCH(BK29,Raw!P:P,0)))</f>
        <v/>
      </c>
    </row>
    <row r="30" spans="1:65" x14ac:dyDescent="0.3">
      <c r="A30" s="28">
        <v>29</v>
      </c>
      <c r="B30" s="52">
        <f ca="1">IFERROR(INDEX(Raw!E:E,MATCH($A30&amp;"H1",Raw!$AG:$AG,0)),0)+IFERROR(INDEX(Raw!E:E,MATCH($A30&amp;"H2",Raw!$AG:$AG,0)),0)+IFERROR(INDEX(Raw!E:E,MATCH($A30&amp;"S1",Raw!$AG:$AG,0)),0)+IFERROR(INDEX(Raw!E:E,MATCH($A30&amp;"S2",Raw!$AG:$AG,0)),0)+IFERROR(INDEX(Raw!E:E,MATCH($A30&amp;"V1",Raw!$AG:$AG,0)),0)+IFERROR(INDEX(Raw!E:E,MATCH($A30&amp;"V2",Raw!$AG:$AG,0)),0)-0.0000001*ROW()</f>
        <v>-3.0000000000000001E-6</v>
      </c>
      <c r="C30" s="52">
        <f ca="1">IFERROR(INDEX(Raw!F:F,MATCH($A30&amp;"H1",Raw!$AG:$AG,0)),0)+IFERROR(INDEX(Raw!F:F,MATCH($A30&amp;"H2",Raw!$AG:$AG,0)),0)+IFERROR(INDEX(Raw!F:F,MATCH($A30&amp;"S1",Raw!$AG:$AG,0)),0)+IFERROR(INDEX(Raw!F:F,MATCH($A30&amp;"S2",Raw!$AG:$AG,0)),0)+IFERROR(INDEX(Raw!F:F,MATCH($A30&amp;"V1",Raw!$AG:$AG,0)),0)+IFERROR(INDEX(Raw!F:F,MATCH($A30&amp;"V2",Raw!$AG:$AG,0)),0)-0.0000001*ROW()</f>
        <v>-3.0000000000000001E-6</v>
      </c>
      <c r="D30" s="52">
        <f ca="1">IFERROR(INDEX(Raw!G:G,MATCH($A30&amp;"H1",Raw!$AG:$AG,0)),0)+IFERROR(INDEX(Raw!G:G,MATCH($A30&amp;"H2",Raw!$AG:$AG,0)),0)+IFERROR(INDEX(Raw!G:G,MATCH($A30&amp;"S1",Raw!$AG:$AG,0)),0)+IFERROR(INDEX(Raw!G:G,MATCH($A30&amp;"S2",Raw!$AG:$AG,0)),0)+IFERROR(INDEX(Raw!G:G,MATCH($A30&amp;"V1",Raw!$AG:$AG,0)),0)+IFERROR(INDEX(Raw!G:G,MATCH($A30&amp;"V2",Raw!$AG:$AG,0)),0)-0.0000001*ROW()</f>
        <v>-3.0000000000000001E-6</v>
      </c>
      <c r="E30" s="52">
        <f ca="1">IFERROR(INDEX(Raw!H:H,MATCH($A30&amp;"H1",Raw!$AG:$AG,0)),0)+IFERROR(INDEX(Raw!H:H,MATCH($A30&amp;"H2",Raw!$AG:$AG,0)),0)+IFERROR(INDEX(Raw!H:H,MATCH($A30&amp;"S1",Raw!$AG:$AG,0)),0)+IFERROR(INDEX(Raw!H:H,MATCH($A30&amp;"S2",Raw!$AG:$AG,0)),0)+IFERROR(INDEX(Raw!H:H,MATCH($A30&amp;"V1",Raw!$AG:$AG,0)),0)+IFERROR(INDEX(Raw!H:H,MATCH($A30&amp;"V2",Raw!$AG:$AG,0)),0)-0.0000001*ROW()</f>
        <v>-3.0000000000000001E-6</v>
      </c>
      <c r="F30" s="52">
        <f ca="1">IFERROR(INDEX(Raw!I:I,MATCH($A30&amp;"H1",Raw!$AG:$AG,0)),0)+IFERROR(INDEX(Raw!I:I,MATCH($A30&amp;"H2",Raw!$AG:$AG,0)),0)+IFERROR(INDEX(Raw!I:I,MATCH($A30&amp;"S1",Raw!$AG:$AG,0)),0)+IFERROR(INDEX(Raw!I:I,MATCH($A30&amp;"S2",Raw!$AG:$AG,0)),0)+IFERROR(INDEX(Raw!I:I,MATCH($A30&amp;"V1",Raw!$AG:$AG,0)),0)+IFERROR(INDEX(Raw!I:I,MATCH($A30&amp;"V2",Raw!$AG:$AG,0)),0)-0.0000001*ROW()</f>
        <v>-3.0000000000000001E-6</v>
      </c>
      <c r="G30" s="52">
        <f ca="1">IFERROR(INDEX(Raw!J:J,MATCH($A30&amp;"H1",Raw!$AG:$AG,0)),0)+IFERROR(INDEX(Raw!J:J,MATCH($A30&amp;"H2",Raw!$AG:$AG,0)),0)+IFERROR(INDEX(Raw!J:J,MATCH($A30&amp;"S1",Raw!$AG:$AG,0)),0)+IFERROR(INDEX(Raw!J:J,MATCH($A30&amp;"S2",Raw!$AG:$AG,0)),0)+IFERROR(INDEX(Raw!J:J,MATCH($A30&amp;"V1",Raw!$AG:$AG,0)),0)+IFERROR(INDEX(Raw!J:J,MATCH($A30&amp;"V2",Raw!$AG:$AG,0)),0)-0.0000001*ROW()</f>
        <v>-3.0000000000000001E-6</v>
      </c>
      <c r="H30" s="52">
        <f ca="1">IFERROR(INDEX(Raw!K:K,MATCH($A30&amp;"H1",Raw!$AG:$AG,0)),0)+IFERROR(INDEX(Raw!K:K,MATCH($A30&amp;"H2",Raw!$AG:$AG,0)),0)+IFERROR(INDEX(Raw!K:K,MATCH($A30&amp;"S1",Raw!$AG:$AG,0)),0)+IFERROR(INDEX(Raw!K:K,MATCH($A30&amp;"S2",Raw!$AG:$AG,0)),0)+IFERROR(INDEX(Raw!K:K,MATCH($A30&amp;"V1",Raw!$AG:$AG,0)),0)+IFERROR(INDEX(Raw!K:K,MATCH($A30&amp;"V2",Raw!$AG:$AG,0)),0)-0.0000001*ROW()</f>
        <v>-3.0000000000000001E-6</v>
      </c>
      <c r="I30" s="52">
        <f ca="1">IFERROR(INDEX(Raw!L:L,MATCH($A30&amp;"H1",Raw!$AG:$AG,0)),0)+IFERROR(INDEX(Raw!L:L,MATCH($A30&amp;"H2",Raw!$AG:$AG,0)),0)+IFERROR(INDEX(Raw!L:L,MATCH($A30&amp;"S1",Raw!$AG:$AG,0)),0)+IFERROR(INDEX(Raw!L:L,MATCH($A30&amp;"S2",Raw!$AG:$AG,0)),0)+IFERROR(INDEX(Raw!L:L,MATCH($A30&amp;"V1",Raw!$AG:$AG,0)),0)+IFERROR(INDEX(Raw!L:L,MATCH($A30&amp;"V2",Raw!$AG:$AG,0)),0)-0.0000001*ROW()</f>
        <v>-3.0000000000000001E-6</v>
      </c>
      <c r="J30" s="52">
        <f ca="1">IFERROR(INDEX(Raw!M:M,MATCH($A30&amp;"H1",Raw!$AG:$AG,0)),0)+IFERROR(INDEX(Raw!M:M,MATCH($A30&amp;"H2",Raw!$AG:$AG,0)),0)+IFERROR(INDEX(Raw!M:M,MATCH($A30&amp;"S1",Raw!$AG:$AG,0)),0)+IFERROR(INDEX(Raw!M:M,MATCH($A30&amp;"S2",Raw!$AG:$AG,0)),0)+IFERROR(INDEX(Raw!M:M,MATCH($A30&amp;"V1",Raw!$AG:$AG,0)),0)+IFERROR(INDEX(Raw!M:M,MATCH($A30&amp;"V2",Raw!$AG:$AG,0)),0)-0.0000001*ROW()</f>
        <v>-3.0000000000000001E-6</v>
      </c>
      <c r="K30" s="52">
        <f ca="1">IFERROR(INDEX(Raw!N:N,MATCH($A30&amp;"H1",Raw!$AG:$AG,0)),0)+IFERROR(INDEX(Raw!N:N,MATCH($A30&amp;"H2",Raw!$AG:$AG,0)),0)+IFERROR(INDEX(Raw!N:N,MATCH($A30&amp;"S1",Raw!$AG:$AG,0)),0)+IFERROR(INDEX(Raw!N:N,MATCH($A30&amp;"S2",Raw!$AG:$AG,0)),0)+IFERROR(INDEX(Raw!N:N,MATCH($A30&amp;"V1",Raw!$AG:$AG,0)),0)+IFERROR(INDEX(Raw!N:N,MATCH($A30&amp;"V2",Raw!$AG:$AG,0)),0)-0.0000001*ROW()</f>
        <v>-3.0000000000000001E-6</v>
      </c>
      <c r="L30" s="14">
        <f t="shared" ca="1" si="0"/>
        <v>-2.1000000000000002E-5</v>
      </c>
      <c r="M30" s="14">
        <f t="shared" ca="1" si="1"/>
        <v>-9.0000000000000002E-6</v>
      </c>
      <c r="N30" s="37" t="str">
        <f t="array" aca="1" ref="N30" ca="1">IF(O30="","",(IF(ROUND(O30,1)=ROUND(O29,1),N29,N29+1)))</f>
        <v/>
      </c>
      <c r="O30" s="33" t="str">
        <f t="array" aca="1" ref="O30" ca="1">IF(ROUND(LARGE(B:B,$A30),2)=0,"",LARGE(B:B,$A30))</f>
        <v/>
      </c>
      <c r="P30" s="33" t="str">
        <f t="array" aca="1" ref="P30" ca="1">IFERROR(INDEX(Raw!$S$3:$S$502,MATCH(Q30,Raw!$R$3:$R$502,0)),"")</f>
        <v/>
      </c>
      <c r="Q30" s="34" t="str">
        <f t="array" aca="1" ref="Q30" ca="1">IFERROR(INDEX(Raw!$R$3:$R$502,MATCH(IFERROR(INDEX(MATCH(O30,B$2:B$501,0),$A$2:$A$501),""),Raw!$Q$3:$Q$502,0)),"")</f>
        <v/>
      </c>
      <c r="R30" s="38" t="str">
        <f t="array" aca="1" ref="R30" ca="1">IF(S30="","",(IF(ROUND(S30,1)=ROUND(S29,1),R29,R29+1)))</f>
        <v/>
      </c>
      <c r="S30" s="36" t="str">
        <f t="array" aca="1" ref="S30" ca="1">IF(ROUND(LARGE(C:C,$A30),2)=0,"",LARGE(C:C,$A30))</f>
        <v/>
      </c>
      <c r="T30" s="33" t="str">
        <f ca="1">IFERROR(INDEX(Raw!$S$3:$S$502,MATCH(U30,Raw!$R$3:$R$502,0)),"")</f>
        <v/>
      </c>
      <c r="U30" s="34" t="str">
        <f t="array" aca="1" ref="U30" ca="1">IFERROR(INDEX(Raw!$R$3:$R$502,MATCH(IFERROR(INDEX(MATCH(S30,C$2:C$501,0),$A$2:$A$501),""),Raw!$Q$3:$Q$502,0)),"")</f>
        <v/>
      </c>
      <c r="V30" s="38" t="str">
        <f t="array" aca="1" ref="V30" ca="1">IF(W30="","",(IF(ROUND(W30,1)=ROUND(W29,1),V29,V29+1)))</f>
        <v/>
      </c>
      <c r="W30" s="36" t="str">
        <f t="array" aca="1" ref="W30" ca="1">IF(ROUND(LARGE(D:D,$A30),2)=0,"",LARGE(D:D,$A30))</f>
        <v/>
      </c>
      <c r="X30" s="33" t="str">
        <f ca="1">IFERROR(INDEX(Raw!$S$3:$S$502,MATCH(Y30,Raw!$R$3:$R$502,0)),"")</f>
        <v/>
      </c>
      <c r="Y30" s="34" t="str">
        <f t="array" aca="1" ref="Y30" ca="1">IFERROR(INDEX(Raw!$R$3:$R$502,MATCH(IFERROR(INDEX(MATCH(W30,D$2:D$501,0),$A$2:$A$501),""),Raw!$Q$3:$Q$502,0)),"")</f>
        <v/>
      </c>
      <c r="Z30" s="38" t="str">
        <f t="array" aca="1" ref="Z30" ca="1">IF(AA30="","",(IF(ROUND(AA30,1)=ROUND(AA29,1),Z29,Z29+1)))</f>
        <v/>
      </c>
      <c r="AA30" s="36" t="str">
        <f t="array" aca="1" ref="AA30" ca="1">IF(ROUND(LARGE(E:E,$A30),2)=0,"",LARGE(E:E,$A30))</f>
        <v/>
      </c>
      <c r="AB30" s="33" t="str">
        <f ca="1">IFERROR(INDEX(Raw!$S$3:$S$502,MATCH(AC30,Raw!$R$3:$R$502,0)),"")</f>
        <v/>
      </c>
      <c r="AC30" s="34" t="str">
        <f t="array" aca="1" ref="AC30" ca="1">IFERROR(INDEX(Raw!$R$3:$R$502,MATCH(IFERROR(INDEX(MATCH(AA30,E$2:E$501,0),$A$2:$A$501),""),Raw!$Q$3:$Q$502,0)),"")</f>
        <v/>
      </c>
      <c r="AD30" s="38" t="str">
        <f t="array" aca="1" ref="AD30" ca="1">IF(AE30="","",(IF(ROUND(AE30,1)=ROUND(AE29,1),AD29,AD29+1)))</f>
        <v/>
      </c>
      <c r="AE30" s="36" t="str">
        <f t="array" aca="1" ref="AE30" ca="1">IF(ROUND(LARGE(F:F,$A30),2)=0,"",LARGE(F:F,$A30))</f>
        <v/>
      </c>
      <c r="AF30" s="33" t="str">
        <f ca="1">IFERROR(INDEX(Raw!$S$3:$S$502,MATCH(AG30,Raw!$R$3:$R$502,0)),"")</f>
        <v/>
      </c>
      <c r="AG30" s="34" t="str">
        <f t="array" aca="1" ref="AG30" ca="1">IFERROR(INDEX(Raw!$R$3:$R$502,MATCH(IFERROR(INDEX(MATCH(AE30,F$2:F$501,0),$A$2:$A$501),""),Raw!$Q$3:$Q$502,0)),"")</f>
        <v/>
      </c>
      <c r="AH30" s="38" t="str">
        <f t="array" aca="1" ref="AH30" ca="1">IF(AI30="","",(IF(ROUND(AI30,1)=ROUND(AI29,1),AH29,AH29+1)))</f>
        <v/>
      </c>
      <c r="AI30" s="36" t="str">
        <f t="array" aca="1" ref="AI30" ca="1">IF(ROUND(LARGE(G:G,$A30),2)=0,"",LARGE(G:G,$A30))</f>
        <v/>
      </c>
      <c r="AJ30" s="33" t="str">
        <f ca="1">IFERROR(INDEX(Raw!$S$3:$S$502,MATCH(AK30,Raw!$R$3:$R$502,0)),"")</f>
        <v/>
      </c>
      <c r="AK30" s="34" t="str">
        <f t="array" aca="1" ref="AK30" ca="1">IFERROR(INDEX(Raw!$R$3:$R$502,MATCH(IFERROR(INDEX(MATCH(AI30,G$2:G$501,0),$A$2:$A$501),""),Raw!$Q$3:$Q$502,0)),"")</f>
        <v/>
      </c>
      <c r="AL30" s="38" t="str">
        <f t="array" aca="1" ref="AL30" ca="1">IF(AM30="","",(IF(ROUND(AM30,1)=ROUND(AM29,1),AL29,AL29+1)))</f>
        <v/>
      </c>
      <c r="AM30" s="36" t="str">
        <f t="shared" ca="1" si="8"/>
        <v/>
      </c>
      <c r="AN30" s="33" t="str">
        <f ca="1">IFERROR(INDEX(Raw!$S$3:$S$502,MATCH(AO30,Raw!$R$3:$R$502,0)),"")</f>
        <v/>
      </c>
      <c r="AO30" s="34" t="str">
        <f t="array" aca="1" ref="AO30" ca="1">IFERROR(INDEX(Raw!$R$3:$R$502,MATCH(IFERROR(INDEX(MATCH(AM30,H$2:H$501,0),$A$2:$A$501),""),Raw!$Q$3:$Q$502,0)),"")</f>
        <v/>
      </c>
      <c r="AP30" s="37" t="str">
        <f t="array" aca="1" ref="AP30" ca="1">IF(AQ30="","",(IF(ROUND(AQ30,1)=ROUND(AQ29,1),AP29,AP29+1)))</f>
        <v/>
      </c>
      <c r="AQ30" s="33" t="str">
        <f t="shared" ca="1" si="9"/>
        <v/>
      </c>
      <c r="AR30" s="48" t="str">
        <f t="array" aca="1" ref="AR30" ca="1">IFERROR(INDEX(Raw!$S$3:$S$502,MATCH(AS30,Raw!$R$3:$R$502,0)),"")</f>
        <v/>
      </c>
      <c r="AS30" s="34" t="str">
        <f t="array" aca="1" ref="AS30" ca="1">IFERROR(INDEX(Raw!$R$3:$R$502,MATCH(IFERROR(INDEX(MATCH(AQ30,I$2:I$501,0),$A$2:$A$501),""),Raw!$Q$3:$Q$502,0)),"")</f>
        <v/>
      </c>
      <c r="AT30" s="37" t="str">
        <f t="array" aca="1" ref="AT30" ca="1">IF(AU30="","",(IF(ROUND(AU30,1)=ROUND(AU29,1),AT29,AT29+1)))</f>
        <v/>
      </c>
      <c r="AU30" s="33" t="str">
        <f t="shared" ca="1" si="10"/>
        <v/>
      </c>
      <c r="AV30" s="48" t="str">
        <f t="array" aca="1" ref="AV30" ca="1">IFERROR(INDEX(Raw!$S$3:$S$502,MATCH(AW30,Raw!$R$3:$R$502,0)),"")</f>
        <v/>
      </c>
      <c r="AW30" s="34" t="str">
        <f t="array" aca="1" ref="AW30" ca="1">IFERROR(INDEX(Raw!$R$3:$R$502,MATCH(IFERROR(INDEX(MATCH(AU30,J$2:J$501,0),$A$2:$A$501),""),Raw!$Q$3:$Q$502,0)),"")</f>
        <v/>
      </c>
      <c r="AX30" s="37" t="str">
        <f t="array" aca="1" ref="AX30" ca="1">IF(AY30="","",(IF(ROUND(AY30,1)=ROUND(AY29,1),AX29,AX29+1)))</f>
        <v/>
      </c>
      <c r="AY30" s="33" t="str">
        <f t="shared" ca="1" si="11"/>
        <v/>
      </c>
      <c r="AZ30" s="48" t="str">
        <f t="array" aca="1" ref="AZ30" ca="1">IFERROR(INDEX(Raw!$S$3:$S$502,MATCH(BA30,Raw!$R$3:$R$502,0)),"")</f>
        <v/>
      </c>
      <c r="BA30" s="34" t="str">
        <f t="array" aca="1" ref="BA30" ca="1">IFERROR(INDEX(Raw!$R$3:$R$502,MATCH(IFERROR(INDEX(MATCH(AY30,K$2:K$501,0),$A$2:$A$501),""),Raw!$Q$3:$Q$502,0)),"")</f>
        <v/>
      </c>
      <c r="BB30" s="37" t="str">
        <f t="array" aca="1" ref="BB30" ca="1">IF(BC30="","",(IF(ROUND(BC30,1)=ROUND(BC29,1),BB29,BB29+1)))</f>
        <v/>
      </c>
      <c r="BC30" s="33" t="str">
        <f t="shared" ca="1" si="12"/>
        <v/>
      </c>
      <c r="BD30" s="48" t="str">
        <f t="array" aca="1" ref="BD30" ca="1">IFERROR(INDEX(Raw!$S$3:$S$502,MATCH(BE30,Raw!$R$3:$R$502,0)),"")</f>
        <v/>
      </c>
      <c r="BE30" s="34" t="str">
        <f t="array" aca="1" ref="BE30" ca="1">IFERROR(INDEX(Raw!$R$3:$R$502,MATCH(IFERROR(INDEX(MATCH(BC30,L$2:L$501,0),$A$2:$A$501),""),Raw!$Q$3:$Q$502,0)),"")</f>
        <v/>
      </c>
      <c r="BF30" s="37" t="str">
        <f t="array" aca="1" ref="BF30" ca="1">IF(BG30="","",(IF(ROUND(BG30,1)=ROUND(BG29,1),BF29,BF29+1)))</f>
        <v/>
      </c>
      <c r="BG30" s="33" t="str">
        <f t="shared" ca="1" si="13"/>
        <v/>
      </c>
      <c r="BH30" s="48" t="str">
        <f t="array" aca="1" ref="BH30" ca="1">IFERROR(INDEX(Raw!$S$3:$S$502,MATCH(BI30,Raw!$R$3:$R$502,0)),"")</f>
        <v/>
      </c>
      <c r="BI30" s="34" t="str">
        <f t="array" aca="1" ref="BI30" ca="1">IFERROR(INDEX(Raw!$R$3:$R$502,MATCH(IFERROR(INDEX(MATCH(BG30,M$2:M$501,0),$A$2:$A$501),""),Raw!$Q$3:$Q$502,0)),"")</f>
        <v/>
      </c>
      <c r="BJ30" s="37" t="str">
        <f t="array" aca="1" ref="BJ30" ca="1">IF(BK30="","",(IF(ROUND(BK30,1)=ROUND(BK29,1),BJ29,BJ29+1)))</f>
        <v/>
      </c>
      <c r="BK30" s="33" t="str">
        <f ca="1">IFERROR(LARGE(Raw!P:P,ROW()-1),"")</f>
        <v/>
      </c>
      <c r="BL30" s="48" t="str">
        <f t="array" aca="1" ref="BL30" ca="1">IFERROR(INDEX(Raw!$S$3:$S$502,MATCH(BM30,Raw!$R$3:$R$502,0)),"")</f>
        <v/>
      </c>
      <c r="BM30" s="34" t="str">
        <f ca="1">IF(BK30="","",INDEX(Raw!A:A,MATCH(BK30,Raw!P:P,0)))</f>
        <v/>
      </c>
    </row>
    <row r="31" spans="1:65" x14ac:dyDescent="0.3">
      <c r="A31" s="28">
        <v>30</v>
      </c>
      <c r="B31" s="52">
        <f ca="1">IFERROR(INDEX(Raw!E:E,MATCH($A31&amp;"H1",Raw!$AG:$AG,0)),0)+IFERROR(INDEX(Raw!E:E,MATCH($A31&amp;"H2",Raw!$AG:$AG,0)),0)+IFERROR(INDEX(Raw!E:E,MATCH($A31&amp;"S1",Raw!$AG:$AG,0)),0)+IFERROR(INDEX(Raw!E:E,MATCH($A31&amp;"S2",Raw!$AG:$AG,0)),0)+IFERROR(INDEX(Raw!E:E,MATCH($A31&amp;"V1",Raw!$AG:$AG,0)),0)+IFERROR(INDEX(Raw!E:E,MATCH($A31&amp;"V2",Raw!$AG:$AG,0)),0)-0.0000001*ROW()</f>
        <v>-3.1E-6</v>
      </c>
      <c r="C31" s="52">
        <f ca="1">IFERROR(INDEX(Raw!F:F,MATCH($A31&amp;"H1",Raw!$AG:$AG,0)),0)+IFERROR(INDEX(Raw!F:F,MATCH($A31&amp;"H2",Raw!$AG:$AG,0)),0)+IFERROR(INDEX(Raw!F:F,MATCH($A31&amp;"S1",Raw!$AG:$AG,0)),0)+IFERROR(INDEX(Raw!F:F,MATCH($A31&amp;"S2",Raw!$AG:$AG,0)),0)+IFERROR(INDEX(Raw!F:F,MATCH($A31&amp;"V1",Raw!$AG:$AG,0)),0)+IFERROR(INDEX(Raw!F:F,MATCH($A31&amp;"V2",Raw!$AG:$AG,0)),0)-0.0000001*ROW()</f>
        <v>-3.1E-6</v>
      </c>
      <c r="D31" s="52">
        <f ca="1">IFERROR(INDEX(Raw!G:G,MATCH($A31&amp;"H1",Raw!$AG:$AG,0)),0)+IFERROR(INDEX(Raw!G:G,MATCH($A31&amp;"H2",Raw!$AG:$AG,0)),0)+IFERROR(INDEX(Raw!G:G,MATCH($A31&amp;"S1",Raw!$AG:$AG,0)),0)+IFERROR(INDEX(Raw!G:G,MATCH($A31&amp;"S2",Raw!$AG:$AG,0)),0)+IFERROR(INDEX(Raw!G:G,MATCH($A31&amp;"V1",Raw!$AG:$AG,0)),0)+IFERROR(INDEX(Raw!G:G,MATCH($A31&amp;"V2",Raw!$AG:$AG,0)),0)-0.0000001*ROW()</f>
        <v>-3.1E-6</v>
      </c>
      <c r="E31" s="52">
        <f ca="1">IFERROR(INDEX(Raw!H:H,MATCH($A31&amp;"H1",Raw!$AG:$AG,0)),0)+IFERROR(INDEX(Raw!H:H,MATCH($A31&amp;"H2",Raw!$AG:$AG,0)),0)+IFERROR(INDEX(Raw!H:H,MATCH($A31&amp;"S1",Raw!$AG:$AG,0)),0)+IFERROR(INDEX(Raw!H:H,MATCH($A31&amp;"S2",Raw!$AG:$AG,0)),0)+IFERROR(INDEX(Raw!H:H,MATCH($A31&amp;"V1",Raw!$AG:$AG,0)),0)+IFERROR(INDEX(Raw!H:H,MATCH($A31&amp;"V2",Raw!$AG:$AG,0)),0)-0.0000001*ROW()</f>
        <v>-3.1E-6</v>
      </c>
      <c r="F31" s="52">
        <f ca="1">IFERROR(INDEX(Raw!I:I,MATCH($A31&amp;"H1",Raw!$AG:$AG,0)),0)+IFERROR(INDEX(Raw!I:I,MATCH($A31&amp;"H2",Raw!$AG:$AG,0)),0)+IFERROR(INDEX(Raw!I:I,MATCH($A31&amp;"S1",Raw!$AG:$AG,0)),0)+IFERROR(INDEX(Raw!I:I,MATCH($A31&amp;"S2",Raw!$AG:$AG,0)),0)+IFERROR(INDEX(Raw!I:I,MATCH($A31&amp;"V1",Raw!$AG:$AG,0)),0)+IFERROR(INDEX(Raw!I:I,MATCH($A31&amp;"V2",Raw!$AG:$AG,0)),0)-0.0000001*ROW()</f>
        <v>-3.1E-6</v>
      </c>
      <c r="G31" s="52">
        <f ca="1">IFERROR(INDEX(Raw!J:J,MATCH($A31&amp;"H1",Raw!$AG:$AG,0)),0)+IFERROR(INDEX(Raw!J:J,MATCH($A31&amp;"H2",Raw!$AG:$AG,0)),0)+IFERROR(INDEX(Raw!J:J,MATCH($A31&amp;"S1",Raw!$AG:$AG,0)),0)+IFERROR(INDEX(Raw!J:J,MATCH($A31&amp;"S2",Raw!$AG:$AG,0)),0)+IFERROR(INDEX(Raw!J:J,MATCH($A31&amp;"V1",Raw!$AG:$AG,0)),0)+IFERROR(INDEX(Raw!J:J,MATCH($A31&amp;"V2",Raw!$AG:$AG,0)),0)-0.0000001*ROW()</f>
        <v>-3.1E-6</v>
      </c>
      <c r="H31" s="52">
        <f ca="1">IFERROR(INDEX(Raw!K:K,MATCH($A31&amp;"H1",Raw!$AG:$AG,0)),0)+IFERROR(INDEX(Raw!K:K,MATCH($A31&amp;"H2",Raw!$AG:$AG,0)),0)+IFERROR(INDEX(Raw!K:K,MATCH($A31&amp;"S1",Raw!$AG:$AG,0)),0)+IFERROR(INDEX(Raw!K:K,MATCH($A31&amp;"S2",Raw!$AG:$AG,0)),0)+IFERROR(INDEX(Raw!K:K,MATCH($A31&amp;"V1",Raw!$AG:$AG,0)),0)+IFERROR(INDEX(Raw!K:K,MATCH($A31&amp;"V2",Raw!$AG:$AG,0)),0)-0.0000001*ROW()</f>
        <v>-3.1E-6</v>
      </c>
      <c r="I31" s="52">
        <f ca="1">IFERROR(INDEX(Raw!L:L,MATCH($A31&amp;"H1",Raw!$AG:$AG,0)),0)+IFERROR(INDEX(Raw!L:L,MATCH($A31&amp;"H2",Raw!$AG:$AG,0)),0)+IFERROR(INDEX(Raw!L:L,MATCH($A31&amp;"S1",Raw!$AG:$AG,0)),0)+IFERROR(INDEX(Raw!L:L,MATCH($A31&amp;"S2",Raw!$AG:$AG,0)),0)+IFERROR(INDEX(Raw!L:L,MATCH($A31&amp;"V1",Raw!$AG:$AG,0)),0)+IFERROR(INDEX(Raw!L:L,MATCH($A31&amp;"V2",Raw!$AG:$AG,0)),0)-0.0000001*ROW()</f>
        <v>-3.1E-6</v>
      </c>
      <c r="J31" s="52">
        <f ca="1">IFERROR(INDEX(Raw!M:M,MATCH($A31&amp;"H1",Raw!$AG:$AG,0)),0)+IFERROR(INDEX(Raw!M:M,MATCH($A31&amp;"H2",Raw!$AG:$AG,0)),0)+IFERROR(INDEX(Raw!M:M,MATCH($A31&amp;"S1",Raw!$AG:$AG,0)),0)+IFERROR(INDEX(Raw!M:M,MATCH($A31&amp;"S2",Raw!$AG:$AG,0)),0)+IFERROR(INDEX(Raw!M:M,MATCH($A31&amp;"V1",Raw!$AG:$AG,0)),0)+IFERROR(INDEX(Raw!M:M,MATCH($A31&amp;"V2",Raw!$AG:$AG,0)),0)-0.0000001*ROW()</f>
        <v>-3.1E-6</v>
      </c>
      <c r="K31" s="52">
        <f ca="1">IFERROR(INDEX(Raw!N:N,MATCH($A31&amp;"H1",Raw!$AG:$AG,0)),0)+IFERROR(INDEX(Raw!N:N,MATCH($A31&amp;"H2",Raw!$AG:$AG,0)),0)+IFERROR(INDEX(Raw!N:N,MATCH($A31&amp;"S1",Raw!$AG:$AG,0)),0)+IFERROR(INDEX(Raw!N:N,MATCH($A31&amp;"S2",Raw!$AG:$AG,0)),0)+IFERROR(INDEX(Raw!N:N,MATCH($A31&amp;"V1",Raw!$AG:$AG,0)),0)+IFERROR(INDEX(Raw!N:N,MATCH($A31&amp;"V2",Raw!$AG:$AG,0)),0)-0.0000001*ROW()</f>
        <v>-3.1E-6</v>
      </c>
      <c r="L31" s="14">
        <f t="shared" ca="1" si="0"/>
        <v>-2.1700000000000002E-5</v>
      </c>
      <c r="M31" s="14">
        <f t="shared" ca="1" si="1"/>
        <v>-9.299999999999999E-6</v>
      </c>
      <c r="N31" s="37" t="str">
        <f t="array" aca="1" ref="N31" ca="1">IF(O31="","",(IF(ROUND(O31,1)=ROUND(O30,1),N30,N30+1)))</f>
        <v/>
      </c>
      <c r="O31" s="33" t="str">
        <f t="array" aca="1" ref="O31" ca="1">IF(ROUND(LARGE(B:B,$A31),2)=0,"",LARGE(B:B,$A31))</f>
        <v/>
      </c>
      <c r="P31" s="33" t="str">
        <f t="array" aca="1" ref="P31" ca="1">IFERROR(INDEX(Raw!$S$3:$S$502,MATCH(Q31,Raw!$R$3:$R$502,0)),"")</f>
        <v/>
      </c>
      <c r="Q31" s="34" t="str">
        <f t="array" aca="1" ref="Q31" ca="1">IFERROR(INDEX(Raw!$R$3:$R$502,MATCH(IFERROR(INDEX(MATCH(O31,B$2:B$501,0),$A$2:$A$501),""),Raw!$Q$3:$Q$502,0)),"")</f>
        <v/>
      </c>
      <c r="R31" s="38" t="str">
        <f t="array" aca="1" ref="R31" ca="1">IF(S31="","",(IF(ROUND(S31,1)=ROUND(S30,1),R30,R30+1)))</f>
        <v/>
      </c>
      <c r="S31" s="36" t="str">
        <f t="array" aca="1" ref="S31" ca="1">IF(ROUND(LARGE(C:C,$A31),2)=0,"",LARGE(C:C,$A31))</f>
        <v/>
      </c>
      <c r="T31" s="33" t="str">
        <f ca="1">IFERROR(INDEX(Raw!$S$3:$S$502,MATCH(U31,Raw!$R$3:$R$502,0)),"")</f>
        <v/>
      </c>
      <c r="U31" s="34" t="str">
        <f t="array" aca="1" ref="U31" ca="1">IFERROR(INDEX(Raw!$R$3:$R$502,MATCH(IFERROR(INDEX(MATCH(S31,C$2:C$501,0),$A$2:$A$501),""),Raw!$Q$3:$Q$502,0)),"")</f>
        <v/>
      </c>
      <c r="V31" s="38" t="str">
        <f t="array" aca="1" ref="V31" ca="1">IF(W31="","",(IF(ROUND(W31,1)=ROUND(W30,1),V30,V30+1)))</f>
        <v/>
      </c>
      <c r="W31" s="36" t="str">
        <f t="array" aca="1" ref="W31" ca="1">IF(ROUND(LARGE(D:D,$A31),2)=0,"",LARGE(D:D,$A31))</f>
        <v/>
      </c>
      <c r="X31" s="33" t="str">
        <f ca="1">IFERROR(INDEX(Raw!$S$3:$S$502,MATCH(Y31,Raw!$R$3:$R$502,0)),"")</f>
        <v/>
      </c>
      <c r="Y31" s="34" t="str">
        <f t="array" aca="1" ref="Y31" ca="1">IFERROR(INDEX(Raw!$R$3:$R$502,MATCH(IFERROR(INDEX(MATCH(W31,D$2:D$501,0),$A$2:$A$501),""),Raw!$Q$3:$Q$502,0)),"")</f>
        <v/>
      </c>
      <c r="Z31" s="38" t="str">
        <f t="array" aca="1" ref="Z31" ca="1">IF(AA31="","",(IF(ROUND(AA31,1)=ROUND(AA30,1),Z30,Z30+1)))</f>
        <v/>
      </c>
      <c r="AA31" s="36" t="str">
        <f t="array" aca="1" ref="AA31" ca="1">IF(ROUND(LARGE(E:E,$A31),2)=0,"",LARGE(E:E,$A31))</f>
        <v/>
      </c>
      <c r="AB31" s="33" t="str">
        <f ca="1">IFERROR(INDEX(Raw!$S$3:$S$502,MATCH(AC31,Raw!$R$3:$R$502,0)),"")</f>
        <v/>
      </c>
      <c r="AC31" s="34" t="str">
        <f t="array" aca="1" ref="AC31" ca="1">IFERROR(INDEX(Raw!$R$3:$R$502,MATCH(IFERROR(INDEX(MATCH(AA31,E$2:E$501,0),$A$2:$A$501),""),Raw!$Q$3:$Q$502,0)),"")</f>
        <v/>
      </c>
      <c r="AD31" s="38" t="str">
        <f t="array" aca="1" ref="AD31" ca="1">IF(AE31="","",(IF(ROUND(AE31,1)=ROUND(AE30,1),AD30,AD30+1)))</f>
        <v/>
      </c>
      <c r="AE31" s="36" t="str">
        <f t="array" aca="1" ref="AE31" ca="1">IF(ROUND(LARGE(F:F,$A31),2)=0,"",LARGE(F:F,$A31))</f>
        <v/>
      </c>
      <c r="AF31" s="33" t="str">
        <f ca="1">IFERROR(INDEX(Raw!$S$3:$S$502,MATCH(AG31,Raw!$R$3:$R$502,0)),"")</f>
        <v/>
      </c>
      <c r="AG31" s="34" t="str">
        <f t="array" aca="1" ref="AG31" ca="1">IFERROR(INDEX(Raw!$R$3:$R$502,MATCH(IFERROR(INDEX(MATCH(AE31,F$2:F$501,0),$A$2:$A$501),""),Raw!$Q$3:$Q$502,0)),"")</f>
        <v/>
      </c>
      <c r="AH31" s="38" t="str">
        <f t="array" aca="1" ref="AH31" ca="1">IF(AI31="","",(IF(ROUND(AI31,1)=ROUND(AI30,1),AH30,AH30+1)))</f>
        <v/>
      </c>
      <c r="AI31" s="36" t="str">
        <f t="array" aca="1" ref="AI31" ca="1">IF(ROUND(LARGE(G:G,$A31),2)=0,"",LARGE(G:G,$A31))</f>
        <v/>
      </c>
      <c r="AJ31" s="33" t="str">
        <f ca="1">IFERROR(INDEX(Raw!$S$3:$S$502,MATCH(AK31,Raw!$R$3:$R$502,0)),"")</f>
        <v/>
      </c>
      <c r="AK31" s="34" t="str">
        <f t="array" aca="1" ref="AK31" ca="1">IFERROR(INDEX(Raw!$R$3:$R$502,MATCH(IFERROR(INDEX(MATCH(AI31,G$2:G$501,0),$A$2:$A$501),""),Raw!$Q$3:$Q$502,0)),"")</f>
        <v/>
      </c>
      <c r="AL31" s="38" t="str">
        <f t="array" aca="1" ref="AL31" ca="1">IF(AM31="","",(IF(ROUND(AM31,1)=ROUND(AM30,1),AL30,AL30+1)))</f>
        <v/>
      </c>
      <c r="AM31" s="36" t="str">
        <f t="shared" ca="1" si="8"/>
        <v/>
      </c>
      <c r="AN31" s="33" t="str">
        <f ca="1">IFERROR(INDEX(Raw!$S$3:$S$502,MATCH(AO31,Raw!$R$3:$R$502,0)),"")</f>
        <v/>
      </c>
      <c r="AO31" s="34" t="str">
        <f t="array" aca="1" ref="AO31" ca="1">IFERROR(INDEX(Raw!$R$3:$R$502,MATCH(IFERROR(INDEX(MATCH(AM31,H$2:H$501,0),$A$2:$A$501),""),Raw!$Q$3:$Q$502,0)),"")</f>
        <v/>
      </c>
      <c r="AP31" s="37" t="str">
        <f t="array" aca="1" ref="AP31" ca="1">IF(AQ31="","",(IF(ROUND(AQ31,1)=ROUND(AQ30,1),AP30,AP30+1)))</f>
        <v/>
      </c>
      <c r="AQ31" s="33" t="str">
        <f t="shared" ca="1" si="9"/>
        <v/>
      </c>
      <c r="AR31" s="48" t="str">
        <f t="array" aca="1" ref="AR31" ca="1">IFERROR(INDEX(Raw!$S$3:$S$502,MATCH(AS31,Raw!$R$3:$R$502,0)),"")</f>
        <v/>
      </c>
      <c r="AS31" s="34" t="str">
        <f t="array" aca="1" ref="AS31" ca="1">IFERROR(INDEX(Raw!$R$3:$R$502,MATCH(IFERROR(INDEX(MATCH(AQ31,I$2:I$501,0),$A$2:$A$501),""),Raw!$Q$3:$Q$502,0)),"")</f>
        <v/>
      </c>
      <c r="AT31" s="37" t="str">
        <f t="array" aca="1" ref="AT31" ca="1">IF(AU31="","",(IF(ROUND(AU31,1)=ROUND(AU30,1),AT30,AT30+1)))</f>
        <v/>
      </c>
      <c r="AU31" s="33" t="str">
        <f t="shared" ca="1" si="10"/>
        <v/>
      </c>
      <c r="AV31" s="48" t="str">
        <f t="array" aca="1" ref="AV31" ca="1">IFERROR(INDEX(Raw!$S$3:$S$502,MATCH(AW31,Raw!$R$3:$R$502,0)),"")</f>
        <v/>
      </c>
      <c r="AW31" s="34" t="str">
        <f t="array" aca="1" ref="AW31" ca="1">IFERROR(INDEX(Raw!$R$3:$R$502,MATCH(IFERROR(INDEX(MATCH(AU31,J$2:J$501,0),$A$2:$A$501),""),Raw!$Q$3:$Q$502,0)),"")</f>
        <v/>
      </c>
      <c r="AX31" s="37" t="str">
        <f t="array" aca="1" ref="AX31" ca="1">IF(AY31="","",(IF(ROUND(AY31,1)=ROUND(AY30,1),AX30,AX30+1)))</f>
        <v/>
      </c>
      <c r="AY31" s="33" t="str">
        <f t="shared" ca="1" si="11"/>
        <v/>
      </c>
      <c r="AZ31" s="48" t="str">
        <f t="array" aca="1" ref="AZ31" ca="1">IFERROR(INDEX(Raw!$S$3:$S$502,MATCH(BA31,Raw!$R$3:$R$502,0)),"")</f>
        <v/>
      </c>
      <c r="BA31" s="34" t="str">
        <f t="array" aca="1" ref="BA31" ca="1">IFERROR(INDEX(Raw!$R$3:$R$502,MATCH(IFERROR(INDEX(MATCH(AY31,K$2:K$501,0),$A$2:$A$501),""),Raw!$Q$3:$Q$502,0)),"")</f>
        <v/>
      </c>
      <c r="BB31" s="37" t="str">
        <f t="array" aca="1" ref="BB31" ca="1">IF(BC31="","",(IF(ROUND(BC31,1)=ROUND(BC30,1),BB30,BB30+1)))</f>
        <v/>
      </c>
      <c r="BC31" s="33" t="str">
        <f t="shared" ca="1" si="12"/>
        <v/>
      </c>
      <c r="BD31" s="48" t="str">
        <f t="array" aca="1" ref="BD31" ca="1">IFERROR(INDEX(Raw!$S$3:$S$502,MATCH(BE31,Raw!$R$3:$R$502,0)),"")</f>
        <v/>
      </c>
      <c r="BE31" s="34" t="str">
        <f t="array" aca="1" ref="BE31" ca="1">IFERROR(INDEX(Raw!$R$3:$R$502,MATCH(IFERROR(INDEX(MATCH(BC31,L$2:L$501,0),$A$2:$A$501),""),Raw!$Q$3:$Q$502,0)),"")</f>
        <v/>
      </c>
      <c r="BF31" s="37" t="str">
        <f t="array" aca="1" ref="BF31" ca="1">IF(BG31="","",(IF(ROUND(BG31,1)=ROUND(BG30,1),BF30,BF30+1)))</f>
        <v/>
      </c>
      <c r="BG31" s="33" t="str">
        <f t="shared" ca="1" si="13"/>
        <v/>
      </c>
      <c r="BH31" s="48" t="str">
        <f t="array" aca="1" ref="BH31" ca="1">IFERROR(INDEX(Raw!$S$3:$S$502,MATCH(BI31,Raw!$R$3:$R$502,0)),"")</f>
        <v/>
      </c>
      <c r="BI31" s="34" t="str">
        <f t="array" aca="1" ref="BI31" ca="1">IFERROR(INDEX(Raw!$R$3:$R$502,MATCH(IFERROR(INDEX(MATCH(BG31,M$2:M$501,0),$A$2:$A$501),""),Raw!$Q$3:$Q$502,0)),"")</f>
        <v/>
      </c>
      <c r="BJ31" s="37" t="str">
        <f t="array" aca="1" ref="BJ31" ca="1">IF(BK31="","",(IF(ROUND(BK31,1)=ROUND(BK30,1),BJ30,BJ30+1)))</f>
        <v/>
      </c>
      <c r="BK31" s="33" t="str">
        <f ca="1">IFERROR(LARGE(Raw!P:P,ROW()-1),"")</f>
        <v/>
      </c>
      <c r="BL31" s="48" t="str">
        <f t="array" aca="1" ref="BL31" ca="1">IFERROR(INDEX(Raw!$S$3:$S$502,MATCH(BM31,Raw!$R$3:$R$502,0)),"")</f>
        <v/>
      </c>
      <c r="BM31" s="34" t="str">
        <f ca="1">IF(BK31="","",INDEX(Raw!A:A,MATCH(BK31,Raw!P:P,0)))</f>
        <v/>
      </c>
    </row>
    <row r="32" spans="1:65" x14ac:dyDescent="0.3">
      <c r="A32" s="28">
        <v>31</v>
      </c>
      <c r="B32" s="52">
        <f ca="1">IFERROR(INDEX(Raw!E:E,MATCH($A32&amp;"H1",Raw!$AG:$AG,0)),0)+IFERROR(INDEX(Raw!E:E,MATCH($A32&amp;"H2",Raw!$AG:$AG,0)),0)+IFERROR(INDEX(Raw!E:E,MATCH($A32&amp;"S1",Raw!$AG:$AG,0)),0)+IFERROR(INDEX(Raw!E:E,MATCH($A32&amp;"S2",Raw!$AG:$AG,0)),0)+IFERROR(INDEX(Raw!E:E,MATCH($A32&amp;"V1",Raw!$AG:$AG,0)),0)+IFERROR(INDEX(Raw!E:E,MATCH($A32&amp;"V2",Raw!$AG:$AG,0)),0)-0.0000001*ROW()</f>
        <v>-3.1999999999999999E-6</v>
      </c>
      <c r="C32" s="52">
        <f ca="1">IFERROR(INDEX(Raw!F:F,MATCH($A32&amp;"H1",Raw!$AG:$AG,0)),0)+IFERROR(INDEX(Raw!F:F,MATCH($A32&amp;"H2",Raw!$AG:$AG,0)),0)+IFERROR(INDEX(Raw!F:F,MATCH($A32&amp;"S1",Raw!$AG:$AG,0)),0)+IFERROR(INDEX(Raw!F:F,MATCH($A32&amp;"S2",Raw!$AG:$AG,0)),0)+IFERROR(INDEX(Raw!F:F,MATCH($A32&amp;"V1",Raw!$AG:$AG,0)),0)+IFERROR(INDEX(Raw!F:F,MATCH($A32&amp;"V2",Raw!$AG:$AG,0)),0)-0.0000001*ROW()</f>
        <v>-3.1999999999999999E-6</v>
      </c>
      <c r="D32" s="52">
        <f ca="1">IFERROR(INDEX(Raw!G:G,MATCH($A32&amp;"H1",Raw!$AG:$AG,0)),0)+IFERROR(INDEX(Raw!G:G,MATCH($A32&amp;"H2",Raw!$AG:$AG,0)),0)+IFERROR(INDEX(Raw!G:G,MATCH($A32&amp;"S1",Raw!$AG:$AG,0)),0)+IFERROR(INDEX(Raw!G:G,MATCH($A32&amp;"S2",Raw!$AG:$AG,0)),0)+IFERROR(INDEX(Raw!G:G,MATCH($A32&amp;"V1",Raw!$AG:$AG,0)),0)+IFERROR(INDEX(Raw!G:G,MATCH($A32&amp;"V2",Raw!$AG:$AG,0)),0)-0.0000001*ROW()</f>
        <v>-3.1999999999999999E-6</v>
      </c>
      <c r="E32" s="52">
        <f ca="1">IFERROR(INDEX(Raw!H:H,MATCH($A32&amp;"H1",Raw!$AG:$AG,0)),0)+IFERROR(INDEX(Raw!H:H,MATCH($A32&amp;"H2",Raw!$AG:$AG,0)),0)+IFERROR(INDEX(Raw!H:H,MATCH($A32&amp;"S1",Raw!$AG:$AG,0)),0)+IFERROR(INDEX(Raw!H:H,MATCH($A32&amp;"S2",Raw!$AG:$AG,0)),0)+IFERROR(INDEX(Raw!H:H,MATCH($A32&amp;"V1",Raw!$AG:$AG,0)),0)+IFERROR(INDEX(Raw!H:H,MATCH($A32&amp;"V2",Raw!$AG:$AG,0)),0)-0.0000001*ROW()</f>
        <v>-3.1999999999999999E-6</v>
      </c>
      <c r="F32" s="52">
        <f ca="1">IFERROR(INDEX(Raw!I:I,MATCH($A32&amp;"H1",Raw!$AG:$AG,0)),0)+IFERROR(INDEX(Raw!I:I,MATCH($A32&amp;"H2",Raw!$AG:$AG,0)),0)+IFERROR(INDEX(Raw!I:I,MATCH($A32&amp;"S1",Raw!$AG:$AG,0)),0)+IFERROR(INDEX(Raw!I:I,MATCH($A32&amp;"S2",Raw!$AG:$AG,0)),0)+IFERROR(INDEX(Raw!I:I,MATCH($A32&amp;"V1",Raw!$AG:$AG,0)),0)+IFERROR(INDEX(Raw!I:I,MATCH($A32&amp;"V2",Raw!$AG:$AG,0)),0)-0.0000001*ROW()</f>
        <v>-3.1999999999999999E-6</v>
      </c>
      <c r="G32" s="52">
        <f ca="1">IFERROR(INDEX(Raw!J:J,MATCH($A32&amp;"H1",Raw!$AG:$AG,0)),0)+IFERROR(INDEX(Raw!J:J,MATCH($A32&amp;"H2",Raw!$AG:$AG,0)),0)+IFERROR(INDEX(Raw!J:J,MATCH($A32&amp;"S1",Raw!$AG:$AG,0)),0)+IFERROR(INDEX(Raw!J:J,MATCH($A32&amp;"S2",Raw!$AG:$AG,0)),0)+IFERROR(INDEX(Raw!J:J,MATCH($A32&amp;"V1",Raw!$AG:$AG,0)),0)+IFERROR(INDEX(Raw!J:J,MATCH($A32&amp;"V2",Raw!$AG:$AG,0)),0)-0.0000001*ROW()</f>
        <v>-3.1999999999999999E-6</v>
      </c>
      <c r="H32" s="52">
        <f ca="1">IFERROR(INDEX(Raw!K:K,MATCH($A32&amp;"H1",Raw!$AG:$AG,0)),0)+IFERROR(INDEX(Raw!K:K,MATCH($A32&amp;"H2",Raw!$AG:$AG,0)),0)+IFERROR(INDEX(Raw!K:K,MATCH($A32&amp;"S1",Raw!$AG:$AG,0)),0)+IFERROR(INDEX(Raw!K:K,MATCH($A32&amp;"S2",Raw!$AG:$AG,0)),0)+IFERROR(INDEX(Raw!K:K,MATCH($A32&amp;"V1",Raw!$AG:$AG,0)),0)+IFERROR(INDEX(Raw!K:K,MATCH($A32&amp;"V2",Raw!$AG:$AG,0)),0)-0.0000001*ROW()</f>
        <v>-3.1999999999999999E-6</v>
      </c>
      <c r="I32" s="52">
        <f ca="1">IFERROR(INDEX(Raw!L:L,MATCH($A32&amp;"H1",Raw!$AG:$AG,0)),0)+IFERROR(INDEX(Raw!L:L,MATCH($A32&amp;"H2",Raw!$AG:$AG,0)),0)+IFERROR(INDEX(Raw!L:L,MATCH($A32&amp;"S1",Raw!$AG:$AG,0)),0)+IFERROR(INDEX(Raw!L:L,MATCH($A32&amp;"S2",Raw!$AG:$AG,0)),0)+IFERROR(INDEX(Raw!L:L,MATCH($A32&amp;"V1",Raw!$AG:$AG,0)),0)+IFERROR(INDEX(Raw!L:L,MATCH($A32&amp;"V2",Raw!$AG:$AG,0)),0)-0.0000001*ROW()</f>
        <v>-3.1999999999999999E-6</v>
      </c>
      <c r="J32" s="52">
        <f ca="1">IFERROR(INDEX(Raw!M:M,MATCH($A32&amp;"H1",Raw!$AG:$AG,0)),0)+IFERROR(INDEX(Raw!M:M,MATCH($A32&amp;"H2",Raw!$AG:$AG,0)),0)+IFERROR(INDEX(Raw!M:M,MATCH($A32&amp;"S1",Raw!$AG:$AG,0)),0)+IFERROR(INDEX(Raw!M:M,MATCH($A32&amp;"S2",Raw!$AG:$AG,0)),0)+IFERROR(INDEX(Raw!M:M,MATCH($A32&amp;"V1",Raw!$AG:$AG,0)),0)+IFERROR(INDEX(Raw!M:M,MATCH($A32&amp;"V2",Raw!$AG:$AG,0)),0)-0.0000001*ROW()</f>
        <v>-3.1999999999999999E-6</v>
      </c>
      <c r="K32" s="52">
        <f ca="1">IFERROR(INDEX(Raw!N:N,MATCH($A32&amp;"H1",Raw!$AG:$AG,0)),0)+IFERROR(INDEX(Raw!N:N,MATCH($A32&amp;"H2",Raw!$AG:$AG,0)),0)+IFERROR(INDEX(Raw!N:N,MATCH($A32&amp;"S1",Raw!$AG:$AG,0)),0)+IFERROR(INDEX(Raw!N:N,MATCH($A32&amp;"S2",Raw!$AG:$AG,0)),0)+IFERROR(INDEX(Raw!N:N,MATCH($A32&amp;"V1",Raw!$AG:$AG,0)),0)+IFERROR(INDEX(Raw!N:N,MATCH($A32&amp;"V2",Raw!$AG:$AG,0)),0)-0.0000001*ROW()</f>
        <v>-3.1999999999999999E-6</v>
      </c>
      <c r="L32" s="14">
        <f t="shared" ca="1" si="0"/>
        <v>-2.2399999999999999E-5</v>
      </c>
      <c r="M32" s="14">
        <f t="shared" ca="1" si="1"/>
        <v>-9.5999999999999996E-6</v>
      </c>
      <c r="N32" s="37" t="str">
        <f t="array" aca="1" ref="N32" ca="1">IF(O32="","",(IF(ROUND(O32,1)=ROUND(O31,1),N31,N31+1)))</f>
        <v/>
      </c>
      <c r="O32" s="33" t="str">
        <f t="array" aca="1" ref="O32" ca="1">IF(ROUND(LARGE(B:B,$A32),2)=0,"",LARGE(B:B,$A32))</f>
        <v/>
      </c>
      <c r="P32" s="33" t="str">
        <f t="array" aca="1" ref="P32" ca="1">IFERROR(INDEX(Raw!$S$3:$S$502,MATCH(Q32,Raw!$R$3:$R$502,0)),"")</f>
        <v/>
      </c>
      <c r="Q32" s="34" t="str">
        <f t="array" aca="1" ref="Q32" ca="1">IFERROR(INDEX(Raw!$R$3:$R$502,MATCH(IFERROR(INDEX(MATCH(O32,B$2:B$501,0),$A$2:$A$501),""),Raw!$Q$3:$Q$502,0)),"")</f>
        <v/>
      </c>
      <c r="R32" s="38" t="str">
        <f t="array" aca="1" ref="R32" ca="1">IF(S32="","",(IF(ROUND(S32,1)=ROUND(S31,1),R31,R31+1)))</f>
        <v/>
      </c>
      <c r="S32" s="36" t="str">
        <f t="array" aca="1" ref="S32" ca="1">IF(ROUND(LARGE(C:C,$A32),2)=0,"",LARGE(C:C,$A32))</f>
        <v/>
      </c>
      <c r="T32" s="33" t="str">
        <f ca="1">IFERROR(INDEX(Raw!$S$3:$S$502,MATCH(U32,Raw!$R$3:$R$502,0)),"")</f>
        <v/>
      </c>
      <c r="U32" s="34" t="str">
        <f t="array" aca="1" ref="U32" ca="1">IFERROR(INDEX(Raw!$R$3:$R$502,MATCH(IFERROR(INDEX(MATCH(S32,C$2:C$501,0),$A$2:$A$501),""),Raw!$Q$3:$Q$502,0)),"")</f>
        <v/>
      </c>
      <c r="V32" s="38" t="str">
        <f t="array" aca="1" ref="V32" ca="1">IF(W32="","",(IF(ROUND(W32,1)=ROUND(W31,1),V31,V31+1)))</f>
        <v/>
      </c>
      <c r="W32" s="36" t="str">
        <f t="array" aca="1" ref="W32" ca="1">IF(ROUND(LARGE(D:D,$A32),2)=0,"",LARGE(D:D,$A32))</f>
        <v/>
      </c>
      <c r="X32" s="33" t="str">
        <f ca="1">IFERROR(INDEX(Raw!$S$3:$S$502,MATCH(Y32,Raw!$R$3:$R$502,0)),"")</f>
        <v/>
      </c>
      <c r="Y32" s="34" t="str">
        <f t="array" aca="1" ref="Y32" ca="1">IFERROR(INDEX(Raw!$R$3:$R$502,MATCH(IFERROR(INDEX(MATCH(W32,D$2:D$501,0),$A$2:$A$501),""),Raw!$Q$3:$Q$502,0)),"")</f>
        <v/>
      </c>
      <c r="Z32" s="38" t="str">
        <f t="array" aca="1" ref="Z32" ca="1">IF(AA32="","",(IF(ROUND(AA32,1)=ROUND(AA31,1),Z31,Z31+1)))</f>
        <v/>
      </c>
      <c r="AA32" s="36" t="str">
        <f t="array" aca="1" ref="AA32" ca="1">IF(ROUND(LARGE(E:E,$A32),2)=0,"",LARGE(E:E,$A32))</f>
        <v/>
      </c>
      <c r="AB32" s="33" t="str">
        <f ca="1">IFERROR(INDEX(Raw!$S$3:$S$502,MATCH(AC32,Raw!$R$3:$R$502,0)),"")</f>
        <v/>
      </c>
      <c r="AC32" s="34" t="str">
        <f t="array" aca="1" ref="AC32" ca="1">IFERROR(INDEX(Raw!$R$3:$R$502,MATCH(IFERROR(INDEX(MATCH(AA32,E$2:E$501,0),$A$2:$A$501),""),Raw!$Q$3:$Q$502,0)),"")</f>
        <v/>
      </c>
      <c r="AD32" s="38" t="str">
        <f t="array" aca="1" ref="AD32" ca="1">IF(AE32="","",(IF(ROUND(AE32,1)=ROUND(AE31,1),AD31,AD31+1)))</f>
        <v/>
      </c>
      <c r="AE32" s="36" t="str">
        <f t="array" aca="1" ref="AE32" ca="1">IF(ROUND(LARGE(F:F,$A32),2)=0,"",LARGE(F:F,$A32))</f>
        <v/>
      </c>
      <c r="AF32" s="33" t="str">
        <f ca="1">IFERROR(INDEX(Raw!$S$3:$S$502,MATCH(AG32,Raw!$R$3:$R$502,0)),"")</f>
        <v/>
      </c>
      <c r="AG32" s="34" t="str">
        <f t="array" aca="1" ref="AG32" ca="1">IFERROR(INDEX(Raw!$R$3:$R$502,MATCH(IFERROR(INDEX(MATCH(AE32,F$2:F$501,0),$A$2:$A$501),""),Raw!$Q$3:$Q$502,0)),"")</f>
        <v/>
      </c>
      <c r="AH32" s="38" t="str">
        <f t="array" aca="1" ref="AH32" ca="1">IF(AI32="","",(IF(ROUND(AI32,1)=ROUND(AI31,1),AH31,AH31+1)))</f>
        <v/>
      </c>
      <c r="AI32" s="36" t="str">
        <f t="array" aca="1" ref="AI32" ca="1">IF(ROUND(LARGE(G:G,$A32),2)=0,"",LARGE(G:G,$A32))</f>
        <v/>
      </c>
      <c r="AJ32" s="33" t="str">
        <f ca="1">IFERROR(INDEX(Raw!$S$3:$S$502,MATCH(AK32,Raw!$R$3:$R$502,0)),"")</f>
        <v/>
      </c>
      <c r="AK32" s="34" t="str">
        <f t="array" aca="1" ref="AK32" ca="1">IFERROR(INDEX(Raw!$R$3:$R$502,MATCH(IFERROR(INDEX(MATCH(AI32,G$2:G$501,0),$A$2:$A$501),""),Raw!$Q$3:$Q$502,0)),"")</f>
        <v/>
      </c>
      <c r="AL32" s="38" t="str">
        <f t="array" aca="1" ref="AL32" ca="1">IF(AM32="","",(IF(ROUND(AM32,1)=ROUND(AM31,1),AL31,AL31+1)))</f>
        <v/>
      </c>
      <c r="AM32" s="36" t="str">
        <f t="shared" ca="1" si="8"/>
        <v/>
      </c>
      <c r="AN32" s="33" t="str">
        <f ca="1">IFERROR(INDEX(Raw!$S$3:$S$502,MATCH(AO32,Raw!$R$3:$R$502,0)),"")</f>
        <v/>
      </c>
      <c r="AO32" s="34" t="str">
        <f t="array" aca="1" ref="AO32" ca="1">IFERROR(INDEX(Raw!$R$3:$R$502,MATCH(IFERROR(INDEX(MATCH(AM32,H$2:H$501,0),$A$2:$A$501),""),Raw!$Q$3:$Q$502,0)),"")</f>
        <v/>
      </c>
      <c r="AP32" s="37" t="str">
        <f t="array" aca="1" ref="AP32" ca="1">IF(AQ32="","",(IF(ROUND(AQ32,1)=ROUND(AQ31,1),AP31,AP31+1)))</f>
        <v/>
      </c>
      <c r="AQ32" s="33" t="str">
        <f t="shared" ca="1" si="9"/>
        <v/>
      </c>
      <c r="AR32" s="48" t="str">
        <f t="array" aca="1" ref="AR32" ca="1">IFERROR(INDEX(Raw!$S$3:$S$502,MATCH(AS32,Raw!$R$3:$R$502,0)),"")</f>
        <v/>
      </c>
      <c r="AS32" s="34" t="str">
        <f t="array" aca="1" ref="AS32" ca="1">IFERROR(INDEX(Raw!$R$3:$R$502,MATCH(IFERROR(INDEX(MATCH(AQ32,I$2:I$501,0),$A$2:$A$501),""),Raw!$Q$3:$Q$502,0)),"")</f>
        <v/>
      </c>
      <c r="AT32" s="37" t="str">
        <f t="array" aca="1" ref="AT32" ca="1">IF(AU32="","",(IF(ROUND(AU32,1)=ROUND(AU31,1),AT31,AT31+1)))</f>
        <v/>
      </c>
      <c r="AU32" s="33" t="str">
        <f t="shared" ca="1" si="10"/>
        <v/>
      </c>
      <c r="AV32" s="48" t="str">
        <f t="array" aca="1" ref="AV32" ca="1">IFERROR(INDEX(Raw!$S$3:$S$502,MATCH(AW32,Raw!$R$3:$R$502,0)),"")</f>
        <v/>
      </c>
      <c r="AW32" s="34" t="str">
        <f t="array" aca="1" ref="AW32" ca="1">IFERROR(INDEX(Raw!$R$3:$R$502,MATCH(IFERROR(INDEX(MATCH(AU32,J$2:J$501,0),$A$2:$A$501),""),Raw!$Q$3:$Q$502,0)),"")</f>
        <v/>
      </c>
      <c r="AX32" s="37" t="str">
        <f t="array" aca="1" ref="AX32" ca="1">IF(AY32="","",(IF(ROUND(AY32,1)=ROUND(AY31,1),AX31,AX31+1)))</f>
        <v/>
      </c>
      <c r="AY32" s="33" t="str">
        <f t="shared" ca="1" si="11"/>
        <v/>
      </c>
      <c r="AZ32" s="48" t="str">
        <f t="array" aca="1" ref="AZ32" ca="1">IFERROR(INDEX(Raw!$S$3:$S$502,MATCH(BA32,Raw!$R$3:$R$502,0)),"")</f>
        <v/>
      </c>
      <c r="BA32" s="34" t="str">
        <f t="array" aca="1" ref="BA32" ca="1">IFERROR(INDEX(Raw!$R$3:$R$502,MATCH(IFERROR(INDEX(MATCH(AY32,K$2:K$501,0),$A$2:$A$501),""),Raw!$Q$3:$Q$502,0)),"")</f>
        <v/>
      </c>
      <c r="BB32" s="37" t="str">
        <f t="array" aca="1" ref="BB32" ca="1">IF(BC32="","",(IF(ROUND(BC32,1)=ROUND(BC31,1),BB31,BB31+1)))</f>
        <v/>
      </c>
      <c r="BC32" s="33" t="str">
        <f t="shared" ca="1" si="12"/>
        <v/>
      </c>
      <c r="BD32" s="48" t="str">
        <f t="array" aca="1" ref="BD32" ca="1">IFERROR(INDEX(Raw!$S$3:$S$502,MATCH(BE32,Raw!$R$3:$R$502,0)),"")</f>
        <v/>
      </c>
      <c r="BE32" s="34" t="str">
        <f t="array" aca="1" ref="BE32" ca="1">IFERROR(INDEX(Raw!$R$3:$R$502,MATCH(IFERROR(INDEX(MATCH(BC32,L$2:L$501,0),$A$2:$A$501),""),Raw!$Q$3:$Q$502,0)),"")</f>
        <v/>
      </c>
      <c r="BF32" s="37" t="str">
        <f t="array" aca="1" ref="BF32" ca="1">IF(BG32="","",(IF(ROUND(BG32,1)=ROUND(BG31,1),BF31,BF31+1)))</f>
        <v/>
      </c>
      <c r="BG32" s="33" t="str">
        <f t="shared" ca="1" si="13"/>
        <v/>
      </c>
      <c r="BH32" s="48" t="str">
        <f t="array" aca="1" ref="BH32" ca="1">IFERROR(INDEX(Raw!$S$3:$S$502,MATCH(BI32,Raw!$R$3:$R$502,0)),"")</f>
        <v/>
      </c>
      <c r="BI32" s="34" t="str">
        <f t="array" aca="1" ref="BI32" ca="1">IFERROR(INDEX(Raw!$R$3:$R$502,MATCH(IFERROR(INDEX(MATCH(BG32,M$2:M$501,0),$A$2:$A$501),""),Raw!$Q$3:$Q$502,0)),"")</f>
        <v/>
      </c>
      <c r="BJ32" s="37" t="str">
        <f t="array" aca="1" ref="BJ32" ca="1">IF(BK32="","",(IF(ROUND(BK32,1)=ROUND(BK31,1),BJ31,BJ31+1)))</f>
        <v/>
      </c>
      <c r="BK32" s="33" t="str">
        <f ca="1">IFERROR(LARGE(Raw!P:P,ROW()-1),"")</f>
        <v/>
      </c>
      <c r="BL32" s="48" t="str">
        <f t="array" aca="1" ref="BL32" ca="1">IFERROR(INDEX(Raw!$S$3:$S$502,MATCH(BM32,Raw!$R$3:$R$502,0)),"")</f>
        <v/>
      </c>
      <c r="BM32" s="34" t="str">
        <f ca="1">IF(BK32="","",INDEX(Raw!A:A,MATCH(BK32,Raw!P:P,0)))</f>
        <v/>
      </c>
    </row>
    <row r="33" spans="1:65" x14ac:dyDescent="0.3">
      <c r="A33" s="28">
        <v>32</v>
      </c>
      <c r="B33" s="52">
        <f ca="1">IFERROR(INDEX(Raw!E:E,MATCH($A33&amp;"H1",Raw!$AG:$AG,0)),0)+IFERROR(INDEX(Raw!E:E,MATCH($A33&amp;"H2",Raw!$AG:$AG,0)),0)+IFERROR(INDEX(Raw!E:E,MATCH($A33&amp;"S1",Raw!$AG:$AG,0)),0)+IFERROR(INDEX(Raw!E:E,MATCH($A33&amp;"S2",Raw!$AG:$AG,0)),0)+IFERROR(INDEX(Raw!E:E,MATCH($A33&amp;"V1",Raw!$AG:$AG,0)),0)+IFERROR(INDEX(Raw!E:E,MATCH($A33&amp;"V2",Raw!$AG:$AG,0)),0)-0.0000001*ROW()</f>
        <v>-3.2999999999999997E-6</v>
      </c>
      <c r="C33" s="52">
        <f ca="1">IFERROR(INDEX(Raw!F:F,MATCH($A33&amp;"H1",Raw!$AG:$AG,0)),0)+IFERROR(INDEX(Raw!F:F,MATCH($A33&amp;"H2",Raw!$AG:$AG,0)),0)+IFERROR(INDEX(Raw!F:F,MATCH($A33&amp;"S1",Raw!$AG:$AG,0)),0)+IFERROR(INDEX(Raw!F:F,MATCH($A33&amp;"S2",Raw!$AG:$AG,0)),0)+IFERROR(INDEX(Raw!F:F,MATCH($A33&amp;"V1",Raw!$AG:$AG,0)),0)+IFERROR(INDEX(Raw!F:F,MATCH($A33&amp;"V2",Raw!$AG:$AG,0)),0)-0.0000001*ROW()</f>
        <v>-3.2999999999999997E-6</v>
      </c>
      <c r="D33" s="52">
        <f ca="1">IFERROR(INDEX(Raw!G:G,MATCH($A33&amp;"H1",Raw!$AG:$AG,0)),0)+IFERROR(INDEX(Raw!G:G,MATCH($A33&amp;"H2",Raw!$AG:$AG,0)),0)+IFERROR(INDEX(Raw!G:G,MATCH($A33&amp;"S1",Raw!$AG:$AG,0)),0)+IFERROR(INDEX(Raw!G:G,MATCH($A33&amp;"S2",Raw!$AG:$AG,0)),0)+IFERROR(INDEX(Raw!G:G,MATCH($A33&amp;"V1",Raw!$AG:$AG,0)),0)+IFERROR(INDEX(Raw!G:G,MATCH($A33&amp;"V2",Raw!$AG:$AG,0)),0)-0.0000001*ROW()</f>
        <v>-3.2999999999999997E-6</v>
      </c>
      <c r="E33" s="52">
        <f ca="1">IFERROR(INDEX(Raw!H:H,MATCH($A33&amp;"H1",Raw!$AG:$AG,0)),0)+IFERROR(INDEX(Raw!H:H,MATCH($A33&amp;"H2",Raw!$AG:$AG,0)),0)+IFERROR(INDEX(Raw!H:H,MATCH($A33&amp;"S1",Raw!$AG:$AG,0)),0)+IFERROR(INDEX(Raw!H:H,MATCH($A33&amp;"S2",Raw!$AG:$AG,0)),0)+IFERROR(INDEX(Raw!H:H,MATCH($A33&amp;"V1",Raw!$AG:$AG,0)),0)+IFERROR(INDEX(Raw!H:H,MATCH($A33&amp;"V2",Raw!$AG:$AG,0)),0)-0.0000001*ROW()</f>
        <v>-3.2999999999999997E-6</v>
      </c>
      <c r="F33" s="52">
        <f ca="1">IFERROR(INDEX(Raw!I:I,MATCH($A33&amp;"H1",Raw!$AG:$AG,0)),0)+IFERROR(INDEX(Raw!I:I,MATCH($A33&amp;"H2",Raw!$AG:$AG,0)),0)+IFERROR(INDEX(Raw!I:I,MATCH($A33&amp;"S1",Raw!$AG:$AG,0)),0)+IFERROR(INDEX(Raw!I:I,MATCH($A33&amp;"S2",Raw!$AG:$AG,0)),0)+IFERROR(INDEX(Raw!I:I,MATCH($A33&amp;"V1",Raw!$AG:$AG,0)),0)+IFERROR(INDEX(Raw!I:I,MATCH($A33&amp;"V2",Raw!$AG:$AG,0)),0)-0.0000001*ROW()</f>
        <v>-3.2999999999999997E-6</v>
      </c>
      <c r="G33" s="52">
        <f ca="1">IFERROR(INDEX(Raw!J:J,MATCH($A33&amp;"H1",Raw!$AG:$AG,0)),0)+IFERROR(INDEX(Raw!J:J,MATCH($A33&amp;"H2",Raw!$AG:$AG,0)),0)+IFERROR(INDEX(Raw!J:J,MATCH($A33&amp;"S1",Raw!$AG:$AG,0)),0)+IFERROR(INDEX(Raw!J:J,MATCH($A33&amp;"S2",Raw!$AG:$AG,0)),0)+IFERROR(INDEX(Raw!J:J,MATCH($A33&amp;"V1",Raw!$AG:$AG,0)),0)+IFERROR(INDEX(Raw!J:J,MATCH($A33&amp;"V2",Raw!$AG:$AG,0)),0)-0.0000001*ROW()</f>
        <v>-3.2999999999999997E-6</v>
      </c>
      <c r="H33" s="52">
        <f ca="1">IFERROR(INDEX(Raw!K:K,MATCH($A33&amp;"H1",Raw!$AG:$AG,0)),0)+IFERROR(INDEX(Raw!K:K,MATCH($A33&amp;"H2",Raw!$AG:$AG,0)),0)+IFERROR(INDEX(Raw!K:K,MATCH($A33&amp;"S1",Raw!$AG:$AG,0)),0)+IFERROR(INDEX(Raw!K:K,MATCH($A33&amp;"S2",Raw!$AG:$AG,0)),0)+IFERROR(INDEX(Raw!K:K,MATCH($A33&amp;"V1",Raw!$AG:$AG,0)),0)+IFERROR(INDEX(Raw!K:K,MATCH($A33&amp;"V2",Raw!$AG:$AG,0)),0)-0.0000001*ROW()</f>
        <v>-3.2999999999999997E-6</v>
      </c>
      <c r="I33" s="52">
        <f ca="1">IFERROR(INDEX(Raw!L:L,MATCH($A33&amp;"H1",Raw!$AG:$AG,0)),0)+IFERROR(INDEX(Raw!L:L,MATCH($A33&amp;"H2",Raw!$AG:$AG,0)),0)+IFERROR(INDEX(Raw!L:L,MATCH($A33&amp;"S1",Raw!$AG:$AG,0)),0)+IFERROR(INDEX(Raw!L:L,MATCH($A33&amp;"S2",Raw!$AG:$AG,0)),0)+IFERROR(INDEX(Raw!L:L,MATCH($A33&amp;"V1",Raw!$AG:$AG,0)),0)+IFERROR(INDEX(Raw!L:L,MATCH($A33&amp;"V2",Raw!$AG:$AG,0)),0)-0.0000001*ROW()</f>
        <v>-3.2999999999999997E-6</v>
      </c>
      <c r="J33" s="52">
        <f ca="1">IFERROR(INDEX(Raw!M:M,MATCH($A33&amp;"H1",Raw!$AG:$AG,0)),0)+IFERROR(INDEX(Raw!M:M,MATCH($A33&amp;"H2",Raw!$AG:$AG,0)),0)+IFERROR(INDEX(Raw!M:M,MATCH($A33&amp;"S1",Raw!$AG:$AG,0)),0)+IFERROR(INDEX(Raw!M:M,MATCH($A33&amp;"S2",Raw!$AG:$AG,0)),0)+IFERROR(INDEX(Raw!M:M,MATCH($A33&amp;"V1",Raw!$AG:$AG,0)),0)+IFERROR(INDEX(Raw!M:M,MATCH($A33&amp;"V2",Raw!$AG:$AG,0)),0)-0.0000001*ROW()</f>
        <v>-3.2999999999999997E-6</v>
      </c>
      <c r="K33" s="52">
        <f ca="1">IFERROR(INDEX(Raw!N:N,MATCH($A33&amp;"H1",Raw!$AG:$AG,0)),0)+IFERROR(INDEX(Raw!N:N,MATCH($A33&amp;"H2",Raw!$AG:$AG,0)),0)+IFERROR(INDEX(Raw!N:N,MATCH($A33&amp;"S1",Raw!$AG:$AG,0)),0)+IFERROR(INDEX(Raw!N:N,MATCH($A33&amp;"S2",Raw!$AG:$AG,0)),0)+IFERROR(INDEX(Raw!N:N,MATCH($A33&amp;"V1",Raw!$AG:$AG,0)),0)+IFERROR(INDEX(Raw!N:N,MATCH($A33&amp;"V2",Raw!$AG:$AG,0)),0)-0.0000001*ROW()</f>
        <v>-3.2999999999999997E-6</v>
      </c>
      <c r="L33" s="14">
        <f t="shared" ca="1" si="0"/>
        <v>-2.3099999999999996E-5</v>
      </c>
      <c r="M33" s="14">
        <f t="shared" ca="1" si="1"/>
        <v>-9.9000000000000001E-6</v>
      </c>
      <c r="N33" s="37" t="str">
        <f t="array" aca="1" ref="N33" ca="1">IF(O33="","",(IF(ROUND(O33,1)=ROUND(O32,1),N32,N32+1)))</f>
        <v/>
      </c>
      <c r="O33" s="33" t="str">
        <f t="array" aca="1" ref="O33" ca="1">IF(ROUND(LARGE(B:B,$A33),2)=0,"",LARGE(B:B,$A33))</f>
        <v/>
      </c>
      <c r="P33" s="33" t="str">
        <f t="array" aca="1" ref="P33" ca="1">IFERROR(INDEX(Raw!$S$3:$S$502,MATCH(Q33,Raw!$R$3:$R$502,0)),"")</f>
        <v/>
      </c>
      <c r="Q33" s="34" t="str">
        <f t="array" aca="1" ref="Q33" ca="1">IFERROR(INDEX(Raw!$R$3:$R$502,MATCH(IFERROR(INDEX(MATCH(O33,B$2:B$501,0),$A$2:$A$501),""),Raw!$Q$3:$Q$502,0)),"")</f>
        <v/>
      </c>
      <c r="R33" s="38" t="str">
        <f t="array" aca="1" ref="R33" ca="1">IF(S33="","",(IF(ROUND(S33,1)=ROUND(S32,1),R32,R32+1)))</f>
        <v/>
      </c>
      <c r="S33" s="36" t="str">
        <f t="array" aca="1" ref="S33" ca="1">IF(ROUND(LARGE(C:C,$A33),2)=0,"",LARGE(C:C,$A33))</f>
        <v/>
      </c>
      <c r="T33" s="33" t="str">
        <f ca="1">IFERROR(INDEX(Raw!$S$3:$S$502,MATCH(U33,Raw!$R$3:$R$502,0)),"")</f>
        <v/>
      </c>
      <c r="U33" s="34" t="str">
        <f t="array" aca="1" ref="U33" ca="1">IFERROR(INDEX(Raw!$R$3:$R$502,MATCH(IFERROR(INDEX(MATCH(S33,C$2:C$501,0),$A$2:$A$501),""),Raw!$Q$3:$Q$502,0)),"")</f>
        <v/>
      </c>
      <c r="V33" s="38" t="str">
        <f t="array" aca="1" ref="V33" ca="1">IF(W33="","",(IF(ROUND(W33,1)=ROUND(W32,1),V32,V32+1)))</f>
        <v/>
      </c>
      <c r="W33" s="36" t="str">
        <f t="array" aca="1" ref="W33" ca="1">IF(ROUND(LARGE(D:D,$A33),2)=0,"",LARGE(D:D,$A33))</f>
        <v/>
      </c>
      <c r="X33" s="33" t="str">
        <f ca="1">IFERROR(INDEX(Raw!$S$3:$S$502,MATCH(Y33,Raw!$R$3:$R$502,0)),"")</f>
        <v/>
      </c>
      <c r="Y33" s="34" t="str">
        <f t="array" aca="1" ref="Y33" ca="1">IFERROR(INDEX(Raw!$R$3:$R$502,MATCH(IFERROR(INDEX(MATCH(W33,D$2:D$501,0),$A$2:$A$501),""),Raw!$Q$3:$Q$502,0)),"")</f>
        <v/>
      </c>
      <c r="Z33" s="38" t="str">
        <f t="array" aca="1" ref="Z33" ca="1">IF(AA33="","",(IF(ROUND(AA33,1)=ROUND(AA32,1),Z32,Z32+1)))</f>
        <v/>
      </c>
      <c r="AA33" s="36" t="str">
        <f t="array" aca="1" ref="AA33" ca="1">IF(ROUND(LARGE(E:E,$A33),2)=0,"",LARGE(E:E,$A33))</f>
        <v/>
      </c>
      <c r="AB33" s="33" t="str">
        <f ca="1">IFERROR(INDEX(Raw!$S$3:$S$502,MATCH(AC33,Raw!$R$3:$R$502,0)),"")</f>
        <v/>
      </c>
      <c r="AC33" s="34" t="str">
        <f t="array" aca="1" ref="AC33" ca="1">IFERROR(INDEX(Raw!$R$3:$R$502,MATCH(IFERROR(INDEX(MATCH(AA33,E$2:E$501,0),$A$2:$A$501),""),Raw!$Q$3:$Q$502,0)),"")</f>
        <v/>
      </c>
      <c r="AD33" s="38" t="str">
        <f t="array" aca="1" ref="AD33" ca="1">IF(AE33="","",(IF(ROUND(AE33,1)=ROUND(AE32,1),AD32,AD32+1)))</f>
        <v/>
      </c>
      <c r="AE33" s="36" t="str">
        <f t="array" aca="1" ref="AE33" ca="1">IF(ROUND(LARGE(F:F,$A33),2)=0,"",LARGE(F:F,$A33))</f>
        <v/>
      </c>
      <c r="AF33" s="33" t="str">
        <f ca="1">IFERROR(INDEX(Raw!$S$3:$S$502,MATCH(AG33,Raw!$R$3:$R$502,0)),"")</f>
        <v/>
      </c>
      <c r="AG33" s="34" t="str">
        <f t="array" aca="1" ref="AG33" ca="1">IFERROR(INDEX(Raw!$R$3:$R$502,MATCH(IFERROR(INDEX(MATCH(AE33,F$2:F$501,0),$A$2:$A$501),""),Raw!$Q$3:$Q$502,0)),"")</f>
        <v/>
      </c>
      <c r="AH33" s="38" t="str">
        <f t="array" aca="1" ref="AH33" ca="1">IF(AI33="","",(IF(ROUND(AI33,1)=ROUND(AI32,1),AH32,AH32+1)))</f>
        <v/>
      </c>
      <c r="AI33" s="36" t="str">
        <f t="array" aca="1" ref="AI33" ca="1">IF(ROUND(LARGE(G:G,$A33),2)=0,"",LARGE(G:G,$A33))</f>
        <v/>
      </c>
      <c r="AJ33" s="33" t="str">
        <f ca="1">IFERROR(INDEX(Raw!$S$3:$S$502,MATCH(AK33,Raw!$R$3:$R$502,0)),"")</f>
        <v/>
      </c>
      <c r="AK33" s="34" t="str">
        <f t="array" aca="1" ref="AK33" ca="1">IFERROR(INDEX(Raw!$R$3:$R$502,MATCH(IFERROR(INDEX(MATCH(AI33,G$2:G$501,0),$A$2:$A$501),""),Raw!$Q$3:$Q$502,0)),"")</f>
        <v/>
      </c>
      <c r="AL33" s="38" t="str">
        <f t="array" aca="1" ref="AL33" ca="1">IF(AM33="","",(IF(ROUND(AM33,1)=ROUND(AM32,1),AL32,AL32+1)))</f>
        <v/>
      </c>
      <c r="AM33" s="36" t="str">
        <f t="shared" ca="1" si="8"/>
        <v/>
      </c>
      <c r="AN33" s="33" t="str">
        <f ca="1">IFERROR(INDEX(Raw!$S$3:$S$502,MATCH(AO33,Raw!$R$3:$R$502,0)),"")</f>
        <v/>
      </c>
      <c r="AO33" s="34" t="str">
        <f t="array" aca="1" ref="AO33" ca="1">IFERROR(INDEX(Raw!$R$3:$R$502,MATCH(IFERROR(INDEX(MATCH(AM33,H$2:H$501,0),$A$2:$A$501),""),Raw!$Q$3:$Q$502,0)),"")</f>
        <v/>
      </c>
      <c r="AP33" s="37" t="str">
        <f t="array" aca="1" ref="AP33" ca="1">IF(AQ33="","",(IF(ROUND(AQ33,1)=ROUND(AQ32,1),AP32,AP32+1)))</f>
        <v/>
      </c>
      <c r="AQ33" s="33" t="str">
        <f t="shared" ca="1" si="9"/>
        <v/>
      </c>
      <c r="AR33" s="48" t="str">
        <f t="array" aca="1" ref="AR33" ca="1">IFERROR(INDEX(Raw!$S$3:$S$502,MATCH(AS33,Raw!$R$3:$R$502,0)),"")</f>
        <v/>
      </c>
      <c r="AS33" s="34" t="str">
        <f t="array" aca="1" ref="AS33" ca="1">IFERROR(INDEX(Raw!$R$3:$R$502,MATCH(IFERROR(INDEX(MATCH(AQ33,I$2:I$501,0),$A$2:$A$501),""),Raw!$Q$3:$Q$502,0)),"")</f>
        <v/>
      </c>
      <c r="AT33" s="37" t="str">
        <f t="array" aca="1" ref="AT33" ca="1">IF(AU33="","",(IF(ROUND(AU33,1)=ROUND(AU32,1),AT32,AT32+1)))</f>
        <v/>
      </c>
      <c r="AU33" s="33" t="str">
        <f t="shared" ca="1" si="10"/>
        <v/>
      </c>
      <c r="AV33" s="48" t="str">
        <f t="array" aca="1" ref="AV33" ca="1">IFERROR(INDEX(Raw!$S$3:$S$502,MATCH(AW33,Raw!$R$3:$R$502,0)),"")</f>
        <v/>
      </c>
      <c r="AW33" s="34" t="str">
        <f t="array" aca="1" ref="AW33" ca="1">IFERROR(INDEX(Raw!$R$3:$R$502,MATCH(IFERROR(INDEX(MATCH(AU33,J$2:J$501,0),$A$2:$A$501),""),Raw!$Q$3:$Q$502,0)),"")</f>
        <v/>
      </c>
      <c r="AX33" s="37" t="str">
        <f t="array" aca="1" ref="AX33" ca="1">IF(AY33="","",(IF(ROUND(AY33,1)=ROUND(AY32,1),AX32,AX32+1)))</f>
        <v/>
      </c>
      <c r="AY33" s="33" t="str">
        <f t="shared" ca="1" si="11"/>
        <v/>
      </c>
      <c r="AZ33" s="48" t="str">
        <f t="array" aca="1" ref="AZ33" ca="1">IFERROR(INDEX(Raw!$S$3:$S$502,MATCH(BA33,Raw!$R$3:$R$502,0)),"")</f>
        <v/>
      </c>
      <c r="BA33" s="34" t="str">
        <f t="array" aca="1" ref="BA33" ca="1">IFERROR(INDEX(Raw!$R$3:$R$502,MATCH(IFERROR(INDEX(MATCH(AY33,K$2:K$501,0),$A$2:$A$501),""),Raw!$Q$3:$Q$502,0)),"")</f>
        <v/>
      </c>
      <c r="BB33" s="37" t="str">
        <f t="array" aca="1" ref="BB33" ca="1">IF(BC33="","",(IF(ROUND(BC33,1)=ROUND(BC32,1),BB32,BB32+1)))</f>
        <v/>
      </c>
      <c r="BC33" s="33" t="str">
        <f t="shared" ca="1" si="12"/>
        <v/>
      </c>
      <c r="BD33" s="48" t="str">
        <f t="array" aca="1" ref="BD33" ca="1">IFERROR(INDEX(Raw!$S$3:$S$502,MATCH(BE33,Raw!$R$3:$R$502,0)),"")</f>
        <v/>
      </c>
      <c r="BE33" s="34" t="str">
        <f t="array" aca="1" ref="BE33" ca="1">IFERROR(INDEX(Raw!$R$3:$R$502,MATCH(IFERROR(INDEX(MATCH(BC33,L$2:L$501,0),$A$2:$A$501),""),Raw!$Q$3:$Q$502,0)),"")</f>
        <v/>
      </c>
      <c r="BF33" s="37" t="str">
        <f t="array" aca="1" ref="BF33" ca="1">IF(BG33="","",(IF(ROUND(BG33,1)=ROUND(BG32,1),BF32,BF32+1)))</f>
        <v/>
      </c>
      <c r="BG33" s="33" t="str">
        <f t="shared" ca="1" si="13"/>
        <v/>
      </c>
      <c r="BH33" s="48" t="str">
        <f t="array" aca="1" ref="BH33" ca="1">IFERROR(INDEX(Raw!$S$3:$S$502,MATCH(BI33,Raw!$R$3:$R$502,0)),"")</f>
        <v/>
      </c>
      <c r="BI33" s="34" t="str">
        <f t="array" aca="1" ref="BI33" ca="1">IFERROR(INDEX(Raw!$R$3:$R$502,MATCH(IFERROR(INDEX(MATCH(BG33,M$2:M$501,0),$A$2:$A$501),""),Raw!$Q$3:$Q$502,0)),"")</f>
        <v/>
      </c>
      <c r="BJ33" s="37" t="str">
        <f t="array" aca="1" ref="BJ33" ca="1">IF(BK33="","",(IF(ROUND(BK33,1)=ROUND(BK32,1),BJ32,BJ32+1)))</f>
        <v/>
      </c>
      <c r="BK33" s="33" t="str">
        <f ca="1">IFERROR(LARGE(Raw!P:P,ROW()-1),"")</f>
        <v/>
      </c>
      <c r="BL33" s="48" t="str">
        <f t="array" aca="1" ref="BL33" ca="1">IFERROR(INDEX(Raw!$S$3:$S$502,MATCH(BM33,Raw!$R$3:$R$502,0)),"")</f>
        <v/>
      </c>
      <c r="BM33" s="34" t="str">
        <f ca="1">IF(BK33="","",INDEX(Raw!A:A,MATCH(BK33,Raw!P:P,0)))</f>
        <v/>
      </c>
    </row>
    <row r="34" spans="1:65" x14ac:dyDescent="0.3">
      <c r="A34" s="28">
        <v>33</v>
      </c>
      <c r="B34" s="52">
        <f ca="1">IFERROR(INDEX(Raw!E:E,MATCH($A34&amp;"H1",Raw!$AG:$AG,0)),0)+IFERROR(INDEX(Raw!E:E,MATCH($A34&amp;"H2",Raw!$AG:$AG,0)),0)+IFERROR(INDEX(Raw!E:E,MATCH($A34&amp;"S1",Raw!$AG:$AG,0)),0)+IFERROR(INDEX(Raw!E:E,MATCH($A34&amp;"S2",Raw!$AG:$AG,0)),0)+IFERROR(INDEX(Raw!E:E,MATCH($A34&amp;"V1",Raw!$AG:$AG,0)),0)+IFERROR(INDEX(Raw!E:E,MATCH($A34&amp;"V2",Raw!$AG:$AG,0)),0)-0.0000001*ROW()</f>
        <v>-3.3999999999999996E-6</v>
      </c>
      <c r="C34" s="52">
        <f ca="1">IFERROR(INDEX(Raw!F:F,MATCH($A34&amp;"H1",Raw!$AG:$AG,0)),0)+IFERROR(INDEX(Raw!F:F,MATCH($A34&amp;"H2",Raw!$AG:$AG,0)),0)+IFERROR(INDEX(Raw!F:F,MATCH($A34&amp;"S1",Raw!$AG:$AG,0)),0)+IFERROR(INDEX(Raw!F:F,MATCH($A34&amp;"S2",Raw!$AG:$AG,0)),0)+IFERROR(INDEX(Raw!F:F,MATCH($A34&amp;"V1",Raw!$AG:$AG,0)),0)+IFERROR(INDEX(Raw!F:F,MATCH($A34&amp;"V2",Raw!$AG:$AG,0)),0)-0.0000001*ROW()</f>
        <v>-3.3999999999999996E-6</v>
      </c>
      <c r="D34" s="52">
        <f ca="1">IFERROR(INDEX(Raw!G:G,MATCH($A34&amp;"H1",Raw!$AG:$AG,0)),0)+IFERROR(INDEX(Raw!G:G,MATCH($A34&amp;"H2",Raw!$AG:$AG,0)),0)+IFERROR(INDEX(Raw!G:G,MATCH($A34&amp;"S1",Raw!$AG:$AG,0)),0)+IFERROR(INDEX(Raw!G:G,MATCH($A34&amp;"S2",Raw!$AG:$AG,0)),0)+IFERROR(INDEX(Raw!G:G,MATCH($A34&amp;"V1",Raw!$AG:$AG,0)),0)+IFERROR(INDEX(Raw!G:G,MATCH($A34&amp;"V2",Raw!$AG:$AG,0)),0)-0.0000001*ROW()</f>
        <v>-3.3999999999999996E-6</v>
      </c>
      <c r="E34" s="52">
        <f ca="1">IFERROR(INDEX(Raw!H:H,MATCH($A34&amp;"H1",Raw!$AG:$AG,0)),0)+IFERROR(INDEX(Raw!H:H,MATCH($A34&amp;"H2",Raw!$AG:$AG,0)),0)+IFERROR(INDEX(Raw!H:H,MATCH($A34&amp;"S1",Raw!$AG:$AG,0)),0)+IFERROR(INDEX(Raw!H:H,MATCH($A34&amp;"S2",Raw!$AG:$AG,0)),0)+IFERROR(INDEX(Raw!H:H,MATCH($A34&amp;"V1",Raw!$AG:$AG,0)),0)+IFERROR(INDEX(Raw!H:H,MATCH($A34&amp;"V2",Raw!$AG:$AG,0)),0)-0.0000001*ROW()</f>
        <v>-3.3999999999999996E-6</v>
      </c>
      <c r="F34" s="52">
        <f ca="1">IFERROR(INDEX(Raw!I:I,MATCH($A34&amp;"H1",Raw!$AG:$AG,0)),0)+IFERROR(INDEX(Raw!I:I,MATCH($A34&amp;"H2",Raw!$AG:$AG,0)),0)+IFERROR(INDEX(Raw!I:I,MATCH($A34&amp;"S1",Raw!$AG:$AG,0)),0)+IFERROR(INDEX(Raw!I:I,MATCH($A34&amp;"S2",Raw!$AG:$AG,0)),0)+IFERROR(INDEX(Raw!I:I,MATCH($A34&amp;"V1",Raw!$AG:$AG,0)),0)+IFERROR(INDEX(Raw!I:I,MATCH($A34&amp;"V2",Raw!$AG:$AG,0)),0)-0.0000001*ROW()</f>
        <v>-3.3999999999999996E-6</v>
      </c>
      <c r="G34" s="52">
        <f ca="1">IFERROR(INDEX(Raw!J:J,MATCH($A34&amp;"H1",Raw!$AG:$AG,0)),0)+IFERROR(INDEX(Raw!J:J,MATCH($A34&amp;"H2",Raw!$AG:$AG,0)),0)+IFERROR(INDEX(Raw!J:J,MATCH($A34&amp;"S1",Raw!$AG:$AG,0)),0)+IFERROR(INDEX(Raw!J:J,MATCH($A34&amp;"S2",Raw!$AG:$AG,0)),0)+IFERROR(INDEX(Raw!J:J,MATCH($A34&amp;"V1",Raw!$AG:$AG,0)),0)+IFERROR(INDEX(Raw!J:J,MATCH($A34&amp;"V2",Raw!$AG:$AG,0)),0)-0.0000001*ROW()</f>
        <v>-3.3999999999999996E-6</v>
      </c>
      <c r="H34" s="52">
        <f ca="1">IFERROR(INDEX(Raw!K:K,MATCH($A34&amp;"H1",Raw!$AG:$AG,0)),0)+IFERROR(INDEX(Raw!K:K,MATCH($A34&amp;"H2",Raw!$AG:$AG,0)),0)+IFERROR(INDEX(Raw!K:K,MATCH($A34&amp;"S1",Raw!$AG:$AG,0)),0)+IFERROR(INDEX(Raw!K:K,MATCH($A34&amp;"S2",Raw!$AG:$AG,0)),0)+IFERROR(INDEX(Raw!K:K,MATCH($A34&amp;"V1",Raw!$AG:$AG,0)),0)+IFERROR(INDEX(Raw!K:K,MATCH($A34&amp;"V2",Raw!$AG:$AG,0)),0)-0.0000001*ROW()</f>
        <v>-3.3999999999999996E-6</v>
      </c>
      <c r="I34" s="52">
        <f ca="1">IFERROR(INDEX(Raw!L:L,MATCH($A34&amp;"H1",Raw!$AG:$AG,0)),0)+IFERROR(INDEX(Raw!L:L,MATCH($A34&amp;"H2",Raw!$AG:$AG,0)),0)+IFERROR(INDEX(Raw!L:L,MATCH($A34&amp;"S1",Raw!$AG:$AG,0)),0)+IFERROR(INDEX(Raw!L:L,MATCH($A34&amp;"S2",Raw!$AG:$AG,0)),0)+IFERROR(INDEX(Raw!L:L,MATCH($A34&amp;"V1",Raw!$AG:$AG,0)),0)+IFERROR(INDEX(Raw!L:L,MATCH($A34&amp;"V2",Raw!$AG:$AG,0)),0)-0.0000001*ROW()</f>
        <v>-3.3999999999999996E-6</v>
      </c>
      <c r="J34" s="52">
        <f ca="1">IFERROR(INDEX(Raw!M:M,MATCH($A34&amp;"H1",Raw!$AG:$AG,0)),0)+IFERROR(INDEX(Raw!M:M,MATCH($A34&amp;"H2",Raw!$AG:$AG,0)),0)+IFERROR(INDEX(Raw!M:M,MATCH($A34&amp;"S1",Raw!$AG:$AG,0)),0)+IFERROR(INDEX(Raw!M:M,MATCH($A34&amp;"S2",Raw!$AG:$AG,0)),0)+IFERROR(INDEX(Raw!M:M,MATCH($A34&amp;"V1",Raw!$AG:$AG,0)),0)+IFERROR(INDEX(Raw!M:M,MATCH($A34&amp;"V2",Raw!$AG:$AG,0)),0)-0.0000001*ROW()</f>
        <v>-3.3999999999999996E-6</v>
      </c>
      <c r="K34" s="52">
        <f ca="1">IFERROR(INDEX(Raw!N:N,MATCH($A34&amp;"H1",Raw!$AG:$AG,0)),0)+IFERROR(INDEX(Raw!N:N,MATCH($A34&amp;"H2",Raw!$AG:$AG,0)),0)+IFERROR(INDEX(Raw!N:N,MATCH($A34&amp;"S1",Raw!$AG:$AG,0)),0)+IFERROR(INDEX(Raw!N:N,MATCH($A34&amp;"S2",Raw!$AG:$AG,0)),0)+IFERROR(INDEX(Raw!N:N,MATCH($A34&amp;"V1",Raw!$AG:$AG,0)),0)+IFERROR(INDEX(Raw!N:N,MATCH($A34&amp;"V2",Raw!$AG:$AG,0)),0)-0.0000001*ROW()</f>
        <v>-3.3999999999999996E-6</v>
      </c>
      <c r="L34" s="14">
        <f t="shared" ca="1" si="0"/>
        <v>-2.3800000000000003E-5</v>
      </c>
      <c r="M34" s="14">
        <f t="shared" ca="1" si="1"/>
        <v>-1.0199999999999999E-5</v>
      </c>
      <c r="N34" s="37" t="str">
        <f t="array" aca="1" ref="N34" ca="1">IF(O34="","",(IF(ROUND(O34,1)=ROUND(O33,1),N33,N33+1)))</f>
        <v/>
      </c>
      <c r="O34" s="33" t="str">
        <f t="array" aca="1" ref="O34" ca="1">IF(ROUND(LARGE(B:B,$A34),2)=0,"",LARGE(B:B,$A34))</f>
        <v/>
      </c>
      <c r="P34" s="33" t="str">
        <f t="array" aca="1" ref="P34" ca="1">IFERROR(INDEX(Raw!$S$3:$S$502,MATCH(Q34,Raw!$R$3:$R$502,0)),"")</f>
        <v/>
      </c>
      <c r="Q34" s="34" t="str">
        <f t="array" aca="1" ref="Q34" ca="1">IFERROR(INDEX(Raw!$R$3:$R$502,MATCH(IFERROR(INDEX(MATCH(O34,B$2:B$501,0),$A$2:$A$501),""),Raw!$Q$3:$Q$502,0)),"")</f>
        <v/>
      </c>
      <c r="R34" s="38" t="str">
        <f t="array" aca="1" ref="R34" ca="1">IF(S34="","",(IF(ROUND(S34,1)=ROUND(S33,1),R33,R33+1)))</f>
        <v/>
      </c>
      <c r="S34" s="36" t="str">
        <f t="array" aca="1" ref="S34" ca="1">IF(ROUND(LARGE(C:C,$A34),2)=0,"",LARGE(C:C,$A34))</f>
        <v/>
      </c>
      <c r="T34" s="33" t="str">
        <f ca="1">IFERROR(INDEX(Raw!$S$3:$S$502,MATCH(U34,Raw!$R$3:$R$502,0)),"")</f>
        <v/>
      </c>
      <c r="U34" s="34" t="str">
        <f t="array" aca="1" ref="U34" ca="1">IFERROR(INDEX(Raw!$R$3:$R$502,MATCH(IFERROR(INDEX(MATCH(S34,C$2:C$501,0),$A$2:$A$501),""),Raw!$Q$3:$Q$502,0)),"")</f>
        <v/>
      </c>
      <c r="V34" s="38" t="str">
        <f t="array" aca="1" ref="V34" ca="1">IF(W34="","",(IF(ROUND(W34,1)=ROUND(W33,1),V33,V33+1)))</f>
        <v/>
      </c>
      <c r="W34" s="36" t="str">
        <f t="array" aca="1" ref="W34" ca="1">IF(ROUND(LARGE(D:D,$A34),2)=0,"",LARGE(D:D,$A34))</f>
        <v/>
      </c>
      <c r="X34" s="33" t="str">
        <f ca="1">IFERROR(INDEX(Raw!$S$3:$S$502,MATCH(Y34,Raw!$R$3:$R$502,0)),"")</f>
        <v/>
      </c>
      <c r="Y34" s="34" t="str">
        <f t="array" aca="1" ref="Y34" ca="1">IFERROR(INDEX(Raw!$R$3:$R$502,MATCH(IFERROR(INDEX(MATCH(W34,D$2:D$501,0),$A$2:$A$501),""),Raw!$Q$3:$Q$502,0)),"")</f>
        <v/>
      </c>
      <c r="Z34" s="38" t="str">
        <f t="array" aca="1" ref="Z34" ca="1">IF(AA34="","",(IF(ROUND(AA34,1)=ROUND(AA33,1),Z33,Z33+1)))</f>
        <v/>
      </c>
      <c r="AA34" s="36" t="str">
        <f t="array" aca="1" ref="AA34" ca="1">IF(ROUND(LARGE(E:E,$A34),2)=0,"",LARGE(E:E,$A34))</f>
        <v/>
      </c>
      <c r="AB34" s="33" t="str">
        <f ca="1">IFERROR(INDEX(Raw!$S$3:$S$502,MATCH(AC34,Raw!$R$3:$R$502,0)),"")</f>
        <v/>
      </c>
      <c r="AC34" s="34" t="str">
        <f t="array" aca="1" ref="AC34" ca="1">IFERROR(INDEX(Raw!$R$3:$R$502,MATCH(IFERROR(INDEX(MATCH(AA34,E$2:E$501,0),$A$2:$A$501),""),Raw!$Q$3:$Q$502,0)),"")</f>
        <v/>
      </c>
      <c r="AD34" s="38" t="str">
        <f t="array" aca="1" ref="AD34" ca="1">IF(AE34="","",(IF(ROUND(AE34,1)=ROUND(AE33,1),AD33,AD33+1)))</f>
        <v/>
      </c>
      <c r="AE34" s="36" t="str">
        <f t="array" aca="1" ref="AE34" ca="1">IF(ROUND(LARGE(F:F,$A34),2)=0,"",LARGE(F:F,$A34))</f>
        <v/>
      </c>
      <c r="AF34" s="33" t="str">
        <f ca="1">IFERROR(INDEX(Raw!$S$3:$S$502,MATCH(AG34,Raw!$R$3:$R$502,0)),"")</f>
        <v/>
      </c>
      <c r="AG34" s="34" t="str">
        <f t="array" aca="1" ref="AG34" ca="1">IFERROR(INDEX(Raw!$R$3:$R$502,MATCH(IFERROR(INDEX(MATCH(AE34,F$2:F$501,0),$A$2:$A$501),""),Raw!$Q$3:$Q$502,0)),"")</f>
        <v/>
      </c>
      <c r="AH34" s="38" t="str">
        <f t="array" aca="1" ref="AH34" ca="1">IF(AI34="","",(IF(ROUND(AI34,1)=ROUND(AI33,1),AH33,AH33+1)))</f>
        <v/>
      </c>
      <c r="AI34" s="36" t="str">
        <f t="array" aca="1" ref="AI34" ca="1">IF(ROUND(LARGE(G:G,$A34),2)=0,"",LARGE(G:G,$A34))</f>
        <v/>
      </c>
      <c r="AJ34" s="33" t="str">
        <f ca="1">IFERROR(INDEX(Raw!$S$3:$S$502,MATCH(AK34,Raw!$R$3:$R$502,0)),"")</f>
        <v/>
      </c>
      <c r="AK34" s="34" t="str">
        <f t="array" aca="1" ref="AK34" ca="1">IFERROR(INDEX(Raw!$R$3:$R$502,MATCH(IFERROR(INDEX(MATCH(AI34,G$2:G$501,0),$A$2:$A$501),""),Raw!$Q$3:$Q$502,0)),"")</f>
        <v/>
      </c>
      <c r="AL34" s="38" t="str">
        <f t="array" aca="1" ref="AL34" ca="1">IF(AM34="","",(IF(ROUND(AM34,1)=ROUND(AM33,1),AL33,AL33+1)))</f>
        <v/>
      </c>
      <c r="AM34" s="36" t="str">
        <f t="shared" ca="1" si="8"/>
        <v/>
      </c>
      <c r="AN34" s="33" t="str">
        <f ca="1">IFERROR(INDEX(Raw!$S$3:$S$502,MATCH(AO34,Raw!$R$3:$R$502,0)),"")</f>
        <v/>
      </c>
      <c r="AO34" s="34" t="str">
        <f t="array" aca="1" ref="AO34" ca="1">IFERROR(INDEX(Raw!$R$3:$R$502,MATCH(IFERROR(INDEX(MATCH(AM34,H$2:H$501,0),$A$2:$A$501),""),Raw!$Q$3:$Q$502,0)),"")</f>
        <v/>
      </c>
      <c r="AP34" s="37" t="str">
        <f t="array" aca="1" ref="AP34" ca="1">IF(AQ34="","",(IF(ROUND(AQ34,1)=ROUND(AQ33,1),AP33,AP33+1)))</f>
        <v/>
      </c>
      <c r="AQ34" s="33" t="str">
        <f t="shared" ca="1" si="9"/>
        <v/>
      </c>
      <c r="AR34" s="48" t="str">
        <f t="array" aca="1" ref="AR34" ca="1">IFERROR(INDEX(Raw!$S$3:$S$502,MATCH(AS34,Raw!$R$3:$R$502,0)),"")</f>
        <v/>
      </c>
      <c r="AS34" s="34" t="str">
        <f t="array" aca="1" ref="AS34" ca="1">IFERROR(INDEX(Raw!$R$3:$R$502,MATCH(IFERROR(INDEX(MATCH(AQ34,I$2:I$501,0),$A$2:$A$501),""),Raw!$Q$3:$Q$502,0)),"")</f>
        <v/>
      </c>
      <c r="AT34" s="37" t="str">
        <f t="array" aca="1" ref="AT34" ca="1">IF(AU34="","",(IF(ROUND(AU34,1)=ROUND(AU33,1),AT33,AT33+1)))</f>
        <v/>
      </c>
      <c r="AU34" s="33" t="str">
        <f t="shared" ca="1" si="10"/>
        <v/>
      </c>
      <c r="AV34" s="48" t="str">
        <f t="array" aca="1" ref="AV34" ca="1">IFERROR(INDEX(Raw!$S$3:$S$502,MATCH(AW34,Raw!$R$3:$R$502,0)),"")</f>
        <v/>
      </c>
      <c r="AW34" s="34" t="str">
        <f t="array" aca="1" ref="AW34" ca="1">IFERROR(INDEX(Raw!$R$3:$R$502,MATCH(IFERROR(INDEX(MATCH(AU34,J$2:J$501,0),$A$2:$A$501),""),Raw!$Q$3:$Q$502,0)),"")</f>
        <v/>
      </c>
      <c r="AX34" s="37" t="str">
        <f t="array" aca="1" ref="AX34" ca="1">IF(AY34="","",(IF(ROUND(AY34,1)=ROUND(AY33,1),AX33,AX33+1)))</f>
        <v/>
      </c>
      <c r="AY34" s="33" t="str">
        <f t="shared" ca="1" si="11"/>
        <v/>
      </c>
      <c r="AZ34" s="48" t="str">
        <f t="array" aca="1" ref="AZ34" ca="1">IFERROR(INDEX(Raw!$S$3:$S$502,MATCH(BA34,Raw!$R$3:$R$502,0)),"")</f>
        <v/>
      </c>
      <c r="BA34" s="34" t="str">
        <f t="array" aca="1" ref="BA34" ca="1">IFERROR(INDEX(Raw!$R$3:$R$502,MATCH(IFERROR(INDEX(MATCH(AY34,K$2:K$501,0),$A$2:$A$501),""),Raw!$Q$3:$Q$502,0)),"")</f>
        <v/>
      </c>
      <c r="BB34" s="37" t="str">
        <f t="array" aca="1" ref="BB34" ca="1">IF(BC34="","",(IF(ROUND(BC34,1)=ROUND(BC33,1),BB33,BB33+1)))</f>
        <v/>
      </c>
      <c r="BC34" s="33" t="str">
        <f t="shared" ca="1" si="12"/>
        <v/>
      </c>
      <c r="BD34" s="48" t="str">
        <f t="array" aca="1" ref="BD34" ca="1">IFERROR(INDEX(Raw!$S$3:$S$502,MATCH(BE34,Raw!$R$3:$R$502,0)),"")</f>
        <v/>
      </c>
      <c r="BE34" s="34" t="str">
        <f t="array" aca="1" ref="BE34" ca="1">IFERROR(INDEX(Raw!$R$3:$R$502,MATCH(IFERROR(INDEX(MATCH(BC34,L$2:L$501,0),$A$2:$A$501),""),Raw!$Q$3:$Q$502,0)),"")</f>
        <v/>
      </c>
      <c r="BF34" s="37" t="str">
        <f t="array" aca="1" ref="BF34" ca="1">IF(BG34="","",(IF(ROUND(BG34,1)=ROUND(BG33,1),BF33,BF33+1)))</f>
        <v/>
      </c>
      <c r="BG34" s="33" t="str">
        <f t="shared" ca="1" si="13"/>
        <v/>
      </c>
      <c r="BH34" s="48" t="str">
        <f t="array" aca="1" ref="BH34" ca="1">IFERROR(INDEX(Raw!$S$3:$S$502,MATCH(BI34,Raw!$R$3:$R$502,0)),"")</f>
        <v/>
      </c>
      <c r="BI34" s="34" t="str">
        <f t="array" aca="1" ref="BI34" ca="1">IFERROR(INDEX(Raw!$R$3:$R$502,MATCH(IFERROR(INDEX(MATCH(BG34,M$2:M$501,0),$A$2:$A$501),""),Raw!$Q$3:$Q$502,0)),"")</f>
        <v/>
      </c>
      <c r="BJ34" s="37" t="str">
        <f t="array" aca="1" ref="BJ34" ca="1">IF(BK34="","",(IF(ROUND(BK34,1)=ROUND(BK33,1),BJ33,BJ33+1)))</f>
        <v/>
      </c>
      <c r="BK34" s="33" t="str">
        <f ca="1">IFERROR(LARGE(Raw!P:P,ROW()-1),"")</f>
        <v/>
      </c>
      <c r="BL34" s="48" t="str">
        <f t="array" aca="1" ref="BL34" ca="1">IFERROR(INDEX(Raw!$S$3:$S$502,MATCH(BM34,Raw!$R$3:$R$502,0)),"")</f>
        <v/>
      </c>
      <c r="BM34" s="34" t="str">
        <f ca="1">IF(BK34="","",INDEX(Raw!A:A,MATCH(BK34,Raw!P:P,0)))</f>
        <v/>
      </c>
    </row>
    <row r="35" spans="1:65" x14ac:dyDescent="0.3">
      <c r="A35" s="28">
        <v>34</v>
      </c>
      <c r="B35" s="52">
        <f ca="1">IFERROR(INDEX(Raw!E:E,MATCH($A35&amp;"H1",Raw!$AG:$AG,0)),0)+IFERROR(INDEX(Raw!E:E,MATCH($A35&amp;"H2",Raw!$AG:$AG,0)),0)+IFERROR(INDEX(Raw!E:E,MATCH($A35&amp;"S1",Raw!$AG:$AG,0)),0)+IFERROR(INDEX(Raw!E:E,MATCH($A35&amp;"S2",Raw!$AG:$AG,0)),0)+IFERROR(INDEX(Raw!E:E,MATCH($A35&amp;"V1",Raw!$AG:$AG,0)),0)+IFERROR(INDEX(Raw!E:E,MATCH($A35&amp;"V2",Raw!$AG:$AG,0)),0)-0.0000001*ROW()</f>
        <v>-3.4999999999999999E-6</v>
      </c>
      <c r="C35" s="52">
        <f ca="1">IFERROR(INDEX(Raw!F:F,MATCH($A35&amp;"H1",Raw!$AG:$AG,0)),0)+IFERROR(INDEX(Raw!F:F,MATCH($A35&amp;"H2",Raw!$AG:$AG,0)),0)+IFERROR(INDEX(Raw!F:F,MATCH($A35&amp;"S1",Raw!$AG:$AG,0)),0)+IFERROR(INDEX(Raw!F:F,MATCH($A35&amp;"S2",Raw!$AG:$AG,0)),0)+IFERROR(INDEX(Raw!F:F,MATCH($A35&amp;"V1",Raw!$AG:$AG,0)),0)+IFERROR(INDEX(Raw!F:F,MATCH($A35&amp;"V2",Raw!$AG:$AG,0)),0)-0.0000001*ROW()</f>
        <v>-3.4999999999999999E-6</v>
      </c>
      <c r="D35" s="52">
        <f ca="1">IFERROR(INDEX(Raw!G:G,MATCH($A35&amp;"H1",Raw!$AG:$AG,0)),0)+IFERROR(INDEX(Raw!G:G,MATCH($A35&amp;"H2",Raw!$AG:$AG,0)),0)+IFERROR(INDEX(Raw!G:G,MATCH($A35&amp;"S1",Raw!$AG:$AG,0)),0)+IFERROR(INDEX(Raw!G:G,MATCH($A35&amp;"S2",Raw!$AG:$AG,0)),0)+IFERROR(INDEX(Raw!G:G,MATCH($A35&amp;"V1",Raw!$AG:$AG,0)),0)+IFERROR(INDEX(Raw!G:G,MATCH($A35&amp;"V2",Raw!$AG:$AG,0)),0)-0.0000001*ROW()</f>
        <v>-3.4999999999999999E-6</v>
      </c>
      <c r="E35" s="52">
        <f ca="1">IFERROR(INDEX(Raw!H:H,MATCH($A35&amp;"H1",Raw!$AG:$AG,0)),0)+IFERROR(INDEX(Raw!H:H,MATCH($A35&amp;"H2",Raw!$AG:$AG,0)),0)+IFERROR(INDEX(Raw!H:H,MATCH($A35&amp;"S1",Raw!$AG:$AG,0)),0)+IFERROR(INDEX(Raw!H:H,MATCH($A35&amp;"S2",Raw!$AG:$AG,0)),0)+IFERROR(INDEX(Raw!H:H,MATCH($A35&amp;"V1",Raw!$AG:$AG,0)),0)+IFERROR(INDEX(Raw!H:H,MATCH($A35&amp;"V2",Raw!$AG:$AG,0)),0)-0.0000001*ROW()</f>
        <v>-3.4999999999999999E-6</v>
      </c>
      <c r="F35" s="52">
        <f ca="1">IFERROR(INDEX(Raw!I:I,MATCH($A35&amp;"H1",Raw!$AG:$AG,0)),0)+IFERROR(INDEX(Raw!I:I,MATCH($A35&amp;"H2",Raw!$AG:$AG,0)),0)+IFERROR(INDEX(Raw!I:I,MATCH($A35&amp;"S1",Raw!$AG:$AG,0)),0)+IFERROR(INDEX(Raw!I:I,MATCH($A35&amp;"S2",Raw!$AG:$AG,0)),0)+IFERROR(INDEX(Raw!I:I,MATCH($A35&amp;"V1",Raw!$AG:$AG,0)),0)+IFERROR(INDEX(Raw!I:I,MATCH($A35&amp;"V2",Raw!$AG:$AG,0)),0)-0.0000001*ROW()</f>
        <v>-3.4999999999999999E-6</v>
      </c>
      <c r="G35" s="52">
        <f ca="1">IFERROR(INDEX(Raw!J:J,MATCH($A35&amp;"H1",Raw!$AG:$AG,0)),0)+IFERROR(INDEX(Raw!J:J,MATCH($A35&amp;"H2",Raw!$AG:$AG,0)),0)+IFERROR(INDEX(Raw!J:J,MATCH($A35&amp;"S1",Raw!$AG:$AG,0)),0)+IFERROR(INDEX(Raw!J:J,MATCH($A35&amp;"S2",Raw!$AG:$AG,0)),0)+IFERROR(INDEX(Raw!J:J,MATCH($A35&amp;"V1",Raw!$AG:$AG,0)),0)+IFERROR(INDEX(Raw!J:J,MATCH($A35&amp;"V2",Raw!$AG:$AG,0)),0)-0.0000001*ROW()</f>
        <v>-3.4999999999999999E-6</v>
      </c>
      <c r="H35" s="52">
        <f ca="1">IFERROR(INDEX(Raw!K:K,MATCH($A35&amp;"H1",Raw!$AG:$AG,0)),0)+IFERROR(INDEX(Raw!K:K,MATCH($A35&amp;"H2",Raw!$AG:$AG,0)),0)+IFERROR(INDEX(Raw!K:K,MATCH($A35&amp;"S1",Raw!$AG:$AG,0)),0)+IFERROR(INDEX(Raw!K:K,MATCH($A35&amp;"S2",Raw!$AG:$AG,0)),0)+IFERROR(INDEX(Raw!K:K,MATCH($A35&amp;"V1",Raw!$AG:$AG,0)),0)+IFERROR(INDEX(Raw!K:K,MATCH($A35&amp;"V2",Raw!$AG:$AG,0)),0)-0.0000001*ROW()</f>
        <v>-3.4999999999999999E-6</v>
      </c>
      <c r="I35" s="52">
        <f ca="1">IFERROR(INDEX(Raw!L:L,MATCH($A35&amp;"H1",Raw!$AG:$AG,0)),0)+IFERROR(INDEX(Raw!L:L,MATCH($A35&amp;"H2",Raw!$AG:$AG,0)),0)+IFERROR(INDEX(Raw!L:L,MATCH($A35&amp;"S1",Raw!$AG:$AG,0)),0)+IFERROR(INDEX(Raw!L:L,MATCH($A35&amp;"S2",Raw!$AG:$AG,0)),0)+IFERROR(INDEX(Raw!L:L,MATCH($A35&amp;"V1",Raw!$AG:$AG,0)),0)+IFERROR(INDEX(Raw!L:L,MATCH($A35&amp;"V2",Raw!$AG:$AG,0)),0)-0.0000001*ROW()</f>
        <v>-3.4999999999999999E-6</v>
      </c>
      <c r="J35" s="52">
        <f ca="1">IFERROR(INDEX(Raw!M:M,MATCH($A35&amp;"H1",Raw!$AG:$AG,0)),0)+IFERROR(INDEX(Raw!M:M,MATCH($A35&amp;"H2",Raw!$AG:$AG,0)),0)+IFERROR(INDEX(Raw!M:M,MATCH($A35&amp;"S1",Raw!$AG:$AG,0)),0)+IFERROR(INDEX(Raw!M:M,MATCH($A35&amp;"S2",Raw!$AG:$AG,0)),0)+IFERROR(INDEX(Raw!M:M,MATCH($A35&amp;"V1",Raw!$AG:$AG,0)),0)+IFERROR(INDEX(Raw!M:M,MATCH($A35&amp;"V2",Raw!$AG:$AG,0)),0)-0.0000001*ROW()</f>
        <v>-3.4999999999999999E-6</v>
      </c>
      <c r="K35" s="52">
        <f ca="1">IFERROR(INDEX(Raw!N:N,MATCH($A35&amp;"H1",Raw!$AG:$AG,0)),0)+IFERROR(INDEX(Raw!N:N,MATCH($A35&amp;"H2",Raw!$AG:$AG,0)),0)+IFERROR(INDEX(Raw!N:N,MATCH($A35&amp;"S1",Raw!$AG:$AG,0)),0)+IFERROR(INDEX(Raw!N:N,MATCH($A35&amp;"S2",Raw!$AG:$AG,0)),0)+IFERROR(INDEX(Raw!N:N,MATCH($A35&amp;"V1",Raw!$AG:$AG,0)),0)+IFERROR(INDEX(Raw!N:N,MATCH($A35&amp;"V2",Raw!$AG:$AG,0)),0)-0.0000001*ROW()</f>
        <v>-3.4999999999999999E-6</v>
      </c>
      <c r="L35" s="14">
        <f t="shared" ca="1" si="0"/>
        <v>-2.4499999999999999E-5</v>
      </c>
      <c r="M35" s="14">
        <f t="shared" ca="1" si="1"/>
        <v>-1.0499999999999999E-5</v>
      </c>
      <c r="N35" s="37" t="str">
        <f t="array" aca="1" ref="N35" ca="1">IF(O35="","",(IF(ROUND(O35,1)=ROUND(O34,1),N34,N34+1)))</f>
        <v/>
      </c>
      <c r="O35" s="33" t="str">
        <f t="array" aca="1" ref="O35" ca="1">IF(ROUND(LARGE(B:B,$A35),2)=0,"",LARGE(B:B,$A35))</f>
        <v/>
      </c>
      <c r="P35" s="33" t="str">
        <f t="array" aca="1" ref="P35" ca="1">IFERROR(INDEX(Raw!$S$3:$S$502,MATCH(Q35,Raw!$R$3:$R$502,0)),"")</f>
        <v/>
      </c>
      <c r="Q35" s="34" t="str">
        <f t="array" aca="1" ref="Q35" ca="1">IFERROR(INDEX(Raw!$R$3:$R$502,MATCH(IFERROR(INDEX(MATCH(O35,B$2:B$501,0),$A$2:$A$501),""),Raw!$Q$3:$Q$502,0)),"")</f>
        <v/>
      </c>
      <c r="R35" s="38" t="str">
        <f t="array" aca="1" ref="R35" ca="1">IF(S35="","",(IF(ROUND(S35,1)=ROUND(S34,1),R34,R34+1)))</f>
        <v/>
      </c>
      <c r="S35" s="36" t="str">
        <f t="array" aca="1" ref="S35" ca="1">IF(ROUND(LARGE(C:C,$A35),2)=0,"",LARGE(C:C,$A35))</f>
        <v/>
      </c>
      <c r="T35" s="33" t="str">
        <f ca="1">IFERROR(INDEX(Raw!$S$3:$S$502,MATCH(U35,Raw!$R$3:$R$502,0)),"")</f>
        <v/>
      </c>
      <c r="U35" s="34" t="str">
        <f t="array" aca="1" ref="U35" ca="1">IFERROR(INDEX(Raw!$R$3:$R$502,MATCH(IFERROR(INDEX(MATCH(S35,C$2:C$501,0),$A$2:$A$501),""),Raw!$Q$3:$Q$502,0)),"")</f>
        <v/>
      </c>
      <c r="V35" s="38" t="str">
        <f t="array" aca="1" ref="V35" ca="1">IF(W35="","",(IF(ROUND(W35,1)=ROUND(W34,1),V34,V34+1)))</f>
        <v/>
      </c>
      <c r="W35" s="36" t="str">
        <f t="array" aca="1" ref="W35" ca="1">IF(ROUND(LARGE(D:D,$A35),2)=0,"",LARGE(D:D,$A35))</f>
        <v/>
      </c>
      <c r="X35" s="33" t="str">
        <f ca="1">IFERROR(INDEX(Raw!$S$3:$S$502,MATCH(Y35,Raw!$R$3:$R$502,0)),"")</f>
        <v/>
      </c>
      <c r="Y35" s="34" t="str">
        <f t="array" aca="1" ref="Y35" ca="1">IFERROR(INDEX(Raw!$R$3:$R$502,MATCH(IFERROR(INDEX(MATCH(W35,D$2:D$501,0),$A$2:$A$501),""),Raw!$Q$3:$Q$502,0)),"")</f>
        <v/>
      </c>
      <c r="Z35" s="38" t="str">
        <f t="array" aca="1" ref="Z35" ca="1">IF(AA35="","",(IF(ROUND(AA35,1)=ROUND(AA34,1),Z34,Z34+1)))</f>
        <v/>
      </c>
      <c r="AA35" s="36" t="str">
        <f t="array" aca="1" ref="AA35" ca="1">IF(ROUND(LARGE(E:E,$A35),2)=0,"",LARGE(E:E,$A35))</f>
        <v/>
      </c>
      <c r="AB35" s="33" t="str">
        <f ca="1">IFERROR(INDEX(Raw!$S$3:$S$502,MATCH(AC35,Raw!$R$3:$R$502,0)),"")</f>
        <v/>
      </c>
      <c r="AC35" s="34" t="str">
        <f t="array" aca="1" ref="AC35" ca="1">IFERROR(INDEX(Raw!$R$3:$R$502,MATCH(IFERROR(INDEX(MATCH(AA35,E$2:E$501,0),$A$2:$A$501),""),Raw!$Q$3:$Q$502,0)),"")</f>
        <v/>
      </c>
      <c r="AD35" s="38" t="str">
        <f t="array" aca="1" ref="AD35" ca="1">IF(AE35="","",(IF(ROUND(AE35,1)=ROUND(AE34,1),AD34,AD34+1)))</f>
        <v/>
      </c>
      <c r="AE35" s="36" t="str">
        <f t="array" aca="1" ref="AE35" ca="1">IF(ROUND(LARGE(F:F,$A35),2)=0,"",LARGE(F:F,$A35))</f>
        <v/>
      </c>
      <c r="AF35" s="33" t="str">
        <f ca="1">IFERROR(INDEX(Raw!$S$3:$S$502,MATCH(AG35,Raw!$R$3:$R$502,0)),"")</f>
        <v/>
      </c>
      <c r="AG35" s="34" t="str">
        <f t="array" aca="1" ref="AG35" ca="1">IFERROR(INDEX(Raw!$R$3:$R$502,MATCH(IFERROR(INDEX(MATCH(AE35,F$2:F$501,0),$A$2:$A$501),""),Raw!$Q$3:$Q$502,0)),"")</f>
        <v/>
      </c>
      <c r="AH35" s="38" t="str">
        <f t="array" aca="1" ref="AH35" ca="1">IF(AI35="","",(IF(ROUND(AI35,1)=ROUND(AI34,1),AH34,AH34+1)))</f>
        <v/>
      </c>
      <c r="AI35" s="36" t="str">
        <f t="array" aca="1" ref="AI35" ca="1">IF(ROUND(LARGE(G:G,$A35),2)=0,"",LARGE(G:G,$A35))</f>
        <v/>
      </c>
      <c r="AJ35" s="33" t="str">
        <f ca="1">IFERROR(INDEX(Raw!$S$3:$S$502,MATCH(AK35,Raw!$R$3:$R$502,0)),"")</f>
        <v/>
      </c>
      <c r="AK35" s="34" t="str">
        <f t="array" aca="1" ref="AK35" ca="1">IFERROR(INDEX(Raw!$R$3:$R$502,MATCH(IFERROR(INDEX(MATCH(AI35,G$2:G$501,0),$A$2:$A$501),""),Raw!$Q$3:$Q$502,0)),"")</f>
        <v/>
      </c>
      <c r="AL35" s="38" t="str">
        <f t="array" aca="1" ref="AL35" ca="1">IF(AM35="","",(IF(ROUND(AM35,1)=ROUND(AM34,1),AL34,AL34+1)))</f>
        <v/>
      </c>
      <c r="AM35" s="36" t="str">
        <f t="shared" ca="1" si="8"/>
        <v/>
      </c>
      <c r="AN35" s="33" t="str">
        <f ca="1">IFERROR(INDEX(Raw!$S$3:$S$502,MATCH(AO35,Raw!$R$3:$R$502,0)),"")</f>
        <v/>
      </c>
      <c r="AO35" s="34" t="str">
        <f t="array" aca="1" ref="AO35" ca="1">IFERROR(INDEX(Raw!$R$3:$R$502,MATCH(IFERROR(INDEX(MATCH(AM35,H$2:H$501,0),$A$2:$A$501),""),Raw!$Q$3:$Q$502,0)),"")</f>
        <v/>
      </c>
      <c r="AP35" s="37" t="str">
        <f t="array" aca="1" ref="AP35" ca="1">IF(AQ35="","",(IF(ROUND(AQ35,1)=ROUND(AQ34,1),AP34,AP34+1)))</f>
        <v/>
      </c>
      <c r="AQ35" s="33" t="str">
        <f t="shared" ca="1" si="9"/>
        <v/>
      </c>
      <c r="AR35" s="48" t="str">
        <f t="array" aca="1" ref="AR35" ca="1">IFERROR(INDEX(Raw!$S$3:$S$502,MATCH(AS35,Raw!$R$3:$R$502,0)),"")</f>
        <v/>
      </c>
      <c r="AS35" s="34" t="str">
        <f t="array" aca="1" ref="AS35" ca="1">IFERROR(INDEX(Raw!$R$3:$R$502,MATCH(IFERROR(INDEX(MATCH(AQ35,I$2:I$501,0),$A$2:$A$501),""),Raw!$Q$3:$Q$502,0)),"")</f>
        <v/>
      </c>
      <c r="AT35" s="37" t="str">
        <f t="array" aca="1" ref="AT35" ca="1">IF(AU35="","",(IF(ROUND(AU35,1)=ROUND(AU34,1),AT34,AT34+1)))</f>
        <v/>
      </c>
      <c r="AU35" s="33" t="str">
        <f t="shared" ca="1" si="10"/>
        <v/>
      </c>
      <c r="AV35" s="48" t="str">
        <f t="array" aca="1" ref="AV35" ca="1">IFERROR(INDEX(Raw!$S$3:$S$502,MATCH(AW35,Raw!$R$3:$R$502,0)),"")</f>
        <v/>
      </c>
      <c r="AW35" s="34" t="str">
        <f t="array" aca="1" ref="AW35" ca="1">IFERROR(INDEX(Raw!$R$3:$R$502,MATCH(IFERROR(INDEX(MATCH(AU35,J$2:J$501,0),$A$2:$A$501),""),Raw!$Q$3:$Q$502,0)),"")</f>
        <v/>
      </c>
      <c r="AX35" s="37" t="str">
        <f t="array" aca="1" ref="AX35" ca="1">IF(AY35="","",(IF(ROUND(AY35,1)=ROUND(AY34,1),AX34,AX34+1)))</f>
        <v/>
      </c>
      <c r="AY35" s="33" t="str">
        <f t="shared" ca="1" si="11"/>
        <v/>
      </c>
      <c r="AZ35" s="48" t="str">
        <f t="array" aca="1" ref="AZ35" ca="1">IFERROR(INDEX(Raw!$S$3:$S$502,MATCH(BA35,Raw!$R$3:$R$502,0)),"")</f>
        <v/>
      </c>
      <c r="BA35" s="34" t="str">
        <f t="array" aca="1" ref="BA35" ca="1">IFERROR(INDEX(Raw!$R$3:$R$502,MATCH(IFERROR(INDEX(MATCH(AY35,K$2:K$501,0),$A$2:$A$501),""),Raw!$Q$3:$Q$502,0)),"")</f>
        <v/>
      </c>
      <c r="BB35" s="37" t="str">
        <f t="array" aca="1" ref="BB35" ca="1">IF(BC35="","",(IF(ROUND(BC35,1)=ROUND(BC34,1),BB34,BB34+1)))</f>
        <v/>
      </c>
      <c r="BC35" s="33" t="str">
        <f t="shared" ca="1" si="12"/>
        <v/>
      </c>
      <c r="BD35" s="48" t="str">
        <f t="array" aca="1" ref="BD35" ca="1">IFERROR(INDEX(Raw!$S$3:$S$502,MATCH(BE35,Raw!$R$3:$R$502,0)),"")</f>
        <v/>
      </c>
      <c r="BE35" s="34" t="str">
        <f t="array" aca="1" ref="BE35" ca="1">IFERROR(INDEX(Raw!$R$3:$R$502,MATCH(IFERROR(INDEX(MATCH(BC35,L$2:L$501,0),$A$2:$A$501),""),Raw!$Q$3:$Q$502,0)),"")</f>
        <v/>
      </c>
      <c r="BF35" s="37" t="str">
        <f t="array" aca="1" ref="BF35" ca="1">IF(BG35="","",(IF(ROUND(BG35,1)=ROUND(BG34,1),BF34,BF34+1)))</f>
        <v/>
      </c>
      <c r="BG35" s="33" t="str">
        <f t="shared" ca="1" si="13"/>
        <v/>
      </c>
      <c r="BH35" s="48" t="str">
        <f t="array" aca="1" ref="BH35" ca="1">IFERROR(INDEX(Raw!$S$3:$S$502,MATCH(BI35,Raw!$R$3:$R$502,0)),"")</f>
        <v/>
      </c>
      <c r="BI35" s="34" t="str">
        <f t="array" aca="1" ref="BI35" ca="1">IFERROR(INDEX(Raw!$R$3:$R$502,MATCH(IFERROR(INDEX(MATCH(BG35,M$2:M$501,0),$A$2:$A$501),""),Raw!$Q$3:$Q$502,0)),"")</f>
        <v/>
      </c>
      <c r="BJ35" s="37" t="str">
        <f t="array" aca="1" ref="BJ35" ca="1">IF(BK35="","",(IF(ROUND(BK35,1)=ROUND(BK34,1),BJ34,BJ34+1)))</f>
        <v/>
      </c>
      <c r="BK35" s="33" t="str">
        <f ca="1">IFERROR(LARGE(Raw!P:P,ROW()-1),"")</f>
        <v/>
      </c>
      <c r="BL35" s="48" t="str">
        <f t="array" aca="1" ref="BL35" ca="1">IFERROR(INDEX(Raw!$S$3:$S$502,MATCH(BM35,Raw!$R$3:$R$502,0)),"")</f>
        <v/>
      </c>
      <c r="BM35" s="34" t="str">
        <f ca="1">IF(BK35="","",INDEX(Raw!A:A,MATCH(BK35,Raw!P:P,0)))</f>
        <v/>
      </c>
    </row>
    <row r="36" spans="1:65" x14ac:dyDescent="0.3">
      <c r="A36" s="28">
        <v>35</v>
      </c>
      <c r="B36" s="52">
        <f ca="1">IFERROR(INDEX(Raw!E:E,MATCH($A36&amp;"H1",Raw!$AG:$AG,0)),0)+IFERROR(INDEX(Raw!E:E,MATCH($A36&amp;"H2",Raw!$AG:$AG,0)),0)+IFERROR(INDEX(Raw!E:E,MATCH($A36&amp;"S1",Raw!$AG:$AG,0)),0)+IFERROR(INDEX(Raw!E:E,MATCH($A36&amp;"S2",Raw!$AG:$AG,0)),0)+IFERROR(INDEX(Raw!E:E,MATCH($A36&amp;"V1",Raw!$AG:$AG,0)),0)+IFERROR(INDEX(Raw!E:E,MATCH($A36&amp;"V2",Raw!$AG:$AG,0)),0)-0.0000001*ROW()</f>
        <v>-3.5999999999999998E-6</v>
      </c>
      <c r="C36" s="52">
        <f ca="1">IFERROR(INDEX(Raw!F:F,MATCH($A36&amp;"H1",Raw!$AG:$AG,0)),0)+IFERROR(INDEX(Raw!F:F,MATCH($A36&amp;"H2",Raw!$AG:$AG,0)),0)+IFERROR(INDEX(Raw!F:F,MATCH($A36&amp;"S1",Raw!$AG:$AG,0)),0)+IFERROR(INDEX(Raw!F:F,MATCH($A36&amp;"S2",Raw!$AG:$AG,0)),0)+IFERROR(INDEX(Raw!F:F,MATCH($A36&amp;"V1",Raw!$AG:$AG,0)),0)+IFERROR(INDEX(Raw!F:F,MATCH($A36&amp;"V2",Raw!$AG:$AG,0)),0)-0.0000001*ROW()</f>
        <v>-3.5999999999999998E-6</v>
      </c>
      <c r="D36" s="52">
        <f ca="1">IFERROR(INDEX(Raw!G:G,MATCH($A36&amp;"H1",Raw!$AG:$AG,0)),0)+IFERROR(INDEX(Raw!G:G,MATCH($A36&amp;"H2",Raw!$AG:$AG,0)),0)+IFERROR(INDEX(Raw!G:G,MATCH($A36&amp;"S1",Raw!$AG:$AG,0)),0)+IFERROR(INDEX(Raw!G:G,MATCH($A36&amp;"S2",Raw!$AG:$AG,0)),0)+IFERROR(INDEX(Raw!G:G,MATCH($A36&amp;"V1",Raw!$AG:$AG,0)),0)+IFERROR(INDEX(Raw!G:G,MATCH($A36&amp;"V2",Raw!$AG:$AG,0)),0)-0.0000001*ROW()</f>
        <v>-3.5999999999999998E-6</v>
      </c>
      <c r="E36" s="52">
        <f ca="1">IFERROR(INDEX(Raw!H:H,MATCH($A36&amp;"H1",Raw!$AG:$AG,0)),0)+IFERROR(INDEX(Raw!H:H,MATCH($A36&amp;"H2",Raw!$AG:$AG,0)),0)+IFERROR(INDEX(Raw!H:H,MATCH($A36&amp;"S1",Raw!$AG:$AG,0)),0)+IFERROR(INDEX(Raw!H:H,MATCH($A36&amp;"S2",Raw!$AG:$AG,0)),0)+IFERROR(INDEX(Raw!H:H,MATCH($A36&amp;"V1",Raw!$AG:$AG,0)),0)+IFERROR(INDEX(Raw!H:H,MATCH($A36&amp;"V2",Raw!$AG:$AG,0)),0)-0.0000001*ROW()</f>
        <v>-3.5999999999999998E-6</v>
      </c>
      <c r="F36" s="52">
        <f ca="1">IFERROR(INDEX(Raw!I:I,MATCH($A36&amp;"H1",Raw!$AG:$AG,0)),0)+IFERROR(INDEX(Raw!I:I,MATCH($A36&amp;"H2",Raw!$AG:$AG,0)),0)+IFERROR(INDEX(Raw!I:I,MATCH($A36&amp;"S1",Raw!$AG:$AG,0)),0)+IFERROR(INDEX(Raw!I:I,MATCH($A36&amp;"S2",Raw!$AG:$AG,0)),0)+IFERROR(INDEX(Raw!I:I,MATCH($A36&amp;"V1",Raw!$AG:$AG,0)),0)+IFERROR(INDEX(Raw!I:I,MATCH($A36&amp;"V2",Raw!$AG:$AG,0)),0)-0.0000001*ROW()</f>
        <v>-3.5999999999999998E-6</v>
      </c>
      <c r="G36" s="52">
        <f ca="1">IFERROR(INDEX(Raw!J:J,MATCH($A36&amp;"H1",Raw!$AG:$AG,0)),0)+IFERROR(INDEX(Raw!J:J,MATCH($A36&amp;"H2",Raw!$AG:$AG,0)),0)+IFERROR(INDEX(Raw!J:J,MATCH($A36&amp;"S1",Raw!$AG:$AG,0)),0)+IFERROR(INDEX(Raw!J:J,MATCH($A36&amp;"S2",Raw!$AG:$AG,0)),0)+IFERROR(INDEX(Raw!J:J,MATCH($A36&amp;"V1",Raw!$AG:$AG,0)),0)+IFERROR(INDEX(Raw!J:J,MATCH($A36&amp;"V2",Raw!$AG:$AG,0)),0)-0.0000001*ROW()</f>
        <v>-3.5999999999999998E-6</v>
      </c>
      <c r="H36" s="52">
        <f ca="1">IFERROR(INDEX(Raw!K:K,MATCH($A36&amp;"H1",Raw!$AG:$AG,0)),0)+IFERROR(INDEX(Raw!K:K,MATCH($A36&amp;"H2",Raw!$AG:$AG,0)),0)+IFERROR(INDEX(Raw!K:K,MATCH($A36&amp;"S1",Raw!$AG:$AG,0)),0)+IFERROR(INDEX(Raw!K:K,MATCH($A36&amp;"S2",Raw!$AG:$AG,0)),0)+IFERROR(INDEX(Raw!K:K,MATCH($A36&amp;"V1",Raw!$AG:$AG,0)),0)+IFERROR(INDEX(Raw!K:K,MATCH($A36&amp;"V2",Raw!$AG:$AG,0)),0)-0.0000001*ROW()</f>
        <v>-3.5999999999999998E-6</v>
      </c>
      <c r="I36" s="52">
        <f ca="1">IFERROR(INDEX(Raw!L:L,MATCH($A36&amp;"H1",Raw!$AG:$AG,0)),0)+IFERROR(INDEX(Raw!L:L,MATCH($A36&amp;"H2",Raw!$AG:$AG,0)),0)+IFERROR(INDEX(Raw!L:L,MATCH($A36&amp;"S1",Raw!$AG:$AG,0)),0)+IFERROR(INDEX(Raw!L:L,MATCH($A36&amp;"S2",Raw!$AG:$AG,0)),0)+IFERROR(INDEX(Raw!L:L,MATCH($A36&amp;"V1",Raw!$AG:$AG,0)),0)+IFERROR(INDEX(Raw!L:L,MATCH($A36&amp;"V2",Raw!$AG:$AG,0)),0)-0.0000001*ROW()</f>
        <v>-3.5999999999999998E-6</v>
      </c>
      <c r="J36" s="52">
        <f ca="1">IFERROR(INDEX(Raw!M:M,MATCH($A36&amp;"H1",Raw!$AG:$AG,0)),0)+IFERROR(INDEX(Raw!M:M,MATCH($A36&amp;"H2",Raw!$AG:$AG,0)),0)+IFERROR(INDEX(Raw!M:M,MATCH($A36&amp;"S1",Raw!$AG:$AG,0)),0)+IFERROR(INDEX(Raw!M:M,MATCH($A36&amp;"S2",Raw!$AG:$AG,0)),0)+IFERROR(INDEX(Raw!M:M,MATCH($A36&amp;"V1",Raw!$AG:$AG,0)),0)+IFERROR(INDEX(Raw!M:M,MATCH($A36&amp;"V2",Raw!$AG:$AG,0)),0)-0.0000001*ROW()</f>
        <v>-3.5999999999999998E-6</v>
      </c>
      <c r="K36" s="52">
        <f ca="1">IFERROR(INDEX(Raw!N:N,MATCH($A36&amp;"H1",Raw!$AG:$AG,0)),0)+IFERROR(INDEX(Raw!N:N,MATCH($A36&amp;"H2",Raw!$AG:$AG,0)),0)+IFERROR(INDEX(Raw!N:N,MATCH($A36&amp;"S1",Raw!$AG:$AG,0)),0)+IFERROR(INDEX(Raw!N:N,MATCH($A36&amp;"S2",Raw!$AG:$AG,0)),0)+IFERROR(INDEX(Raw!N:N,MATCH($A36&amp;"V1",Raw!$AG:$AG,0)),0)+IFERROR(INDEX(Raw!N:N,MATCH($A36&amp;"V2",Raw!$AG:$AG,0)),0)-0.0000001*ROW()</f>
        <v>-3.5999999999999998E-6</v>
      </c>
      <c r="L36" s="14">
        <f t="shared" ca="1" si="0"/>
        <v>-2.5199999999999999E-5</v>
      </c>
      <c r="M36" s="14">
        <f t="shared" ca="1" si="1"/>
        <v>-1.08E-5</v>
      </c>
      <c r="N36" s="37" t="str">
        <f t="array" aca="1" ref="N36" ca="1">IF(O36="","",(IF(ROUND(O36,1)=ROUND(O35,1),N35,N35+1)))</f>
        <v/>
      </c>
      <c r="O36" s="33" t="str">
        <f t="array" aca="1" ref="O36" ca="1">IF(ROUND(LARGE(B:B,$A36),2)=0,"",LARGE(B:B,$A36))</f>
        <v/>
      </c>
      <c r="P36" s="33" t="str">
        <f t="array" aca="1" ref="P36" ca="1">IFERROR(INDEX(Raw!$S$3:$S$502,MATCH(Q36,Raw!$R$3:$R$502,0)),"")</f>
        <v/>
      </c>
      <c r="Q36" s="34" t="str">
        <f t="array" aca="1" ref="Q36" ca="1">IFERROR(INDEX(Raw!$R$3:$R$502,MATCH(IFERROR(INDEX(MATCH(O36,B$2:B$501,0),$A$2:$A$501),""),Raw!$Q$3:$Q$502,0)),"")</f>
        <v/>
      </c>
      <c r="R36" s="38" t="str">
        <f t="array" aca="1" ref="R36" ca="1">IF(S36="","",(IF(ROUND(S36,1)=ROUND(S35,1),R35,R35+1)))</f>
        <v/>
      </c>
      <c r="S36" s="36" t="str">
        <f t="array" aca="1" ref="S36" ca="1">IF(ROUND(LARGE(C:C,$A36),2)=0,"",LARGE(C:C,$A36))</f>
        <v/>
      </c>
      <c r="T36" s="33" t="str">
        <f ca="1">IFERROR(INDEX(Raw!$S$3:$S$502,MATCH(U36,Raw!$R$3:$R$502,0)),"")</f>
        <v/>
      </c>
      <c r="U36" s="34" t="str">
        <f t="array" aca="1" ref="U36" ca="1">IFERROR(INDEX(Raw!$R$3:$R$502,MATCH(IFERROR(INDEX(MATCH(S36,C$2:C$501,0),$A$2:$A$501),""),Raw!$Q$3:$Q$502,0)),"")</f>
        <v/>
      </c>
      <c r="V36" s="38" t="str">
        <f t="array" aca="1" ref="V36" ca="1">IF(W36="","",(IF(ROUND(W36,1)=ROUND(W35,1),V35,V35+1)))</f>
        <v/>
      </c>
      <c r="W36" s="36" t="str">
        <f t="array" aca="1" ref="W36" ca="1">IF(ROUND(LARGE(D:D,$A36),2)=0,"",LARGE(D:D,$A36))</f>
        <v/>
      </c>
      <c r="X36" s="33" t="str">
        <f ca="1">IFERROR(INDEX(Raw!$S$3:$S$502,MATCH(Y36,Raw!$R$3:$R$502,0)),"")</f>
        <v/>
      </c>
      <c r="Y36" s="34" t="str">
        <f t="array" aca="1" ref="Y36" ca="1">IFERROR(INDEX(Raw!$R$3:$R$502,MATCH(IFERROR(INDEX(MATCH(W36,D$2:D$501,0),$A$2:$A$501),""),Raw!$Q$3:$Q$502,0)),"")</f>
        <v/>
      </c>
      <c r="Z36" s="38" t="str">
        <f t="array" aca="1" ref="Z36" ca="1">IF(AA36="","",(IF(ROUND(AA36,1)=ROUND(AA35,1),Z35,Z35+1)))</f>
        <v/>
      </c>
      <c r="AA36" s="36" t="str">
        <f t="array" aca="1" ref="AA36" ca="1">IF(ROUND(LARGE(E:E,$A36),2)=0,"",LARGE(E:E,$A36))</f>
        <v/>
      </c>
      <c r="AB36" s="33" t="str">
        <f ca="1">IFERROR(INDEX(Raw!$S$3:$S$502,MATCH(AC36,Raw!$R$3:$R$502,0)),"")</f>
        <v/>
      </c>
      <c r="AC36" s="34" t="str">
        <f t="array" aca="1" ref="AC36" ca="1">IFERROR(INDEX(Raw!$R$3:$R$502,MATCH(IFERROR(INDEX(MATCH(AA36,E$2:E$501,0),$A$2:$A$501),""),Raw!$Q$3:$Q$502,0)),"")</f>
        <v/>
      </c>
      <c r="AD36" s="38" t="str">
        <f t="array" aca="1" ref="AD36" ca="1">IF(AE36="","",(IF(ROUND(AE36,1)=ROUND(AE35,1),AD35,AD35+1)))</f>
        <v/>
      </c>
      <c r="AE36" s="36" t="str">
        <f t="array" aca="1" ref="AE36" ca="1">IF(ROUND(LARGE(F:F,$A36),2)=0,"",LARGE(F:F,$A36))</f>
        <v/>
      </c>
      <c r="AF36" s="33" t="str">
        <f ca="1">IFERROR(INDEX(Raw!$S$3:$S$502,MATCH(AG36,Raw!$R$3:$R$502,0)),"")</f>
        <v/>
      </c>
      <c r="AG36" s="34" t="str">
        <f t="array" aca="1" ref="AG36" ca="1">IFERROR(INDEX(Raw!$R$3:$R$502,MATCH(IFERROR(INDEX(MATCH(AE36,F$2:F$501,0),$A$2:$A$501),""),Raw!$Q$3:$Q$502,0)),"")</f>
        <v/>
      </c>
      <c r="AH36" s="38" t="str">
        <f t="array" aca="1" ref="AH36" ca="1">IF(AI36="","",(IF(ROUND(AI36,1)=ROUND(AI35,1),AH35,AH35+1)))</f>
        <v/>
      </c>
      <c r="AI36" s="36" t="str">
        <f t="array" aca="1" ref="AI36" ca="1">IF(ROUND(LARGE(G:G,$A36),2)=0,"",LARGE(G:G,$A36))</f>
        <v/>
      </c>
      <c r="AJ36" s="33" t="str">
        <f ca="1">IFERROR(INDEX(Raw!$S$3:$S$502,MATCH(AK36,Raw!$R$3:$R$502,0)),"")</f>
        <v/>
      </c>
      <c r="AK36" s="34" t="str">
        <f t="array" aca="1" ref="AK36" ca="1">IFERROR(INDEX(Raw!$R$3:$R$502,MATCH(IFERROR(INDEX(MATCH(AI36,G$2:G$501,0),$A$2:$A$501),""),Raw!$Q$3:$Q$502,0)),"")</f>
        <v/>
      </c>
      <c r="AL36" s="38" t="str">
        <f t="array" aca="1" ref="AL36" ca="1">IF(AM36="","",(IF(ROUND(AM36,1)=ROUND(AM35,1),AL35,AL35+1)))</f>
        <v/>
      </c>
      <c r="AM36" s="36" t="str">
        <f t="shared" ca="1" si="8"/>
        <v/>
      </c>
      <c r="AN36" s="33" t="str">
        <f ca="1">IFERROR(INDEX(Raw!$S$3:$S$502,MATCH(AO36,Raw!$R$3:$R$502,0)),"")</f>
        <v/>
      </c>
      <c r="AO36" s="34" t="str">
        <f t="array" aca="1" ref="AO36" ca="1">IFERROR(INDEX(Raw!$R$3:$R$502,MATCH(IFERROR(INDEX(MATCH(AM36,H$2:H$501,0),$A$2:$A$501),""),Raw!$Q$3:$Q$502,0)),"")</f>
        <v/>
      </c>
      <c r="AP36" s="37" t="str">
        <f t="array" aca="1" ref="AP36" ca="1">IF(AQ36="","",(IF(ROUND(AQ36,1)=ROUND(AQ35,1),AP35,AP35+1)))</f>
        <v/>
      </c>
      <c r="AQ36" s="33" t="str">
        <f t="shared" ca="1" si="9"/>
        <v/>
      </c>
      <c r="AR36" s="48" t="str">
        <f t="array" aca="1" ref="AR36" ca="1">IFERROR(INDEX(Raw!$S$3:$S$502,MATCH(AS36,Raw!$R$3:$R$502,0)),"")</f>
        <v/>
      </c>
      <c r="AS36" s="34" t="str">
        <f t="array" aca="1" ref="AS36" ca="1">IFERROR(INDEX(Raw!$R$3:$R$502,MATCH(IFERROR(INDEX(MATCH(AQ36,I$2:I$501,0),$A$2:$A$501),""),Raw!$Q$3:$Q$502,0)),"")</f>
        <v/>
      </c>
      <c r="AT36" s="37" t="str">
        <f t="array" aca="1" ref="AT36" ca="1">IF(AU36="","",(IF(ROUND(AU36,1)=ROUND(AU35,1),AT35,AT35+1)))</f>
        <v/>
      </c>
      <c r="AU36" s="33" t="str">
        <f t="shared" ca="1" si="10"/>
        <v/>
      </c>
      <c r="AV36" s="48" t="str">
        <f t="array" aca="1" ref="AV36" ca="1">IFERROR(INDEX(Raw!$S$3:$S$502,MATCH(AW36,Raw!$R$3:$R$502,0)),"")</f>
        <v/>
      </c>
      <c r="AW36" s="34" t="str">
        <f t="array" aca="1" ref="AW36" ca="1">IFERROR(INDEX(Raw!$R$3:$R$502,MATCH(IFERROR(INDEX(MATCH(AU36,J$2:J$501,0),$A$2:$A$501),""),Raw!$Q$3:$Q$502,0)),"")</f>
        <v/>
      </c>
      <c r="AX36" s="37" t="str">
        <f t="array" aca="1" ref="AX36" ca="1">IF(AY36="","",(IF(ROUND(AY36,1)=ROUND(AY35,1),AX35,AX35+1)))</f>
        <v/>
      </c>
      <c r="AY36" s="33" t="str">
        <f t="shared" ca="1" si="11"/>
        <v/>
      </c>
      <c r="AZ36" s="48" t="str">
        <f t="array" aca="1" ref="AZ36" ca="1">IFERROR(INDEX(Raw!$S$3:$S$502,MATCH(BA36,Raw!$R$3:$R$502,0)),"")</f>
        <v/>
      </c>
      <c r="BA36" s="34" t="str">
        <f t="array" aca="1" ref="BA36" ca="1">IFERROR(INDEX(Raw!$R$3:$R$502,MATCH(IFERROR(INDEX(MATCH(AY36,K$2:K$501,0),$A$2:$A$501),""),Raw!$Q$3:$Q$502,0)),"")</f>
        <v/>
      </c>
      <c r="BB36" s="37" t="str">
        <f t="array" aca="1" ref="BB36" ca="1">IF(BC36="","",(IF(ROUND(BC36,1)=ROUND(BC35,1),BB35,BB35+1)))</f>
        <v/>
      </c>
      <c r="BC36" s="33" t="str">
        <f t="shared" ca="1" si="12"/>
        <v/>
      </c>
      <c r="BD36" s="48" t="str">
        <f t="array" aca="1" ref="BD36" ca="1">IFERROR(INDEX(Raw!$S$3:$S$502,MATCH(BE36,Raw!$R$3:$R$502,0)),"")</f>
        <v/>
      </c>
      <c r="BE36" s="34" t="str">
        <f t="array" aca="1" ref="BE36" ca="1">IFERROR(INDEX(Raw!$R$3:$R$502,MATCH(IFERROR(INDEX(MATCH(BC36,L$2:L$501,0),$A$2:$A$501),""),Raw!$Q$3:$Q$502,0)),"")</f>
        <v/>
      </c>
      <c r="BF36" s="37" t="str">
        <f t="array" aca="1" ref="BF36" ca="1">IF(BG36="","",(IF(ROUND(BG36,1)=ROUND(BG35,1),BF35,BF35+1)))</f>
        <v/>
      </c>
      <c r="BG36" s="33" t="str">
        <f t="shared" ca="1" si="13"/>
        <v/>
      </c>
      <c r="BH36" s="48" t="str">
        <f t="array" aca="1" ref="BH36" ca="1">IFERROR(INDEX(Raw!$S$3:$S$502,MATCH(BI36,Raw!$R$3:$R$502,0)),"")</f>
        <v/>
      </c>
      <c r="BI36" s="34" t="str">
        <f t="array" aca="1" ref="BI36" ca="1">IFERROR(INDEX(Raw!$R$3:$R$502,MATCH(IFERROR(INDEX(MATCH(BG36,M$2:M$501,0),$A$2:$A$501),""),Raw!$Q$3:$Q$502,0)),"")</f>
        <v/>
      </c>
      <c r="BJ36" s="37" t="str">
        <f t="array" aca="1" ref="BJ36" ca="1">IF(BK36="","",(IF(ROUND(BK36,1)=ROUND(BK35,1),BJ35,BJ35+1)))</f>
        <v/>
      </c>
      <c r="BK36" s="33" t="str">
        <f ca="1">IFERROR(LARGE(Raw!P:P,ROW()-1),"")</f>
        <v/>
      </c>
      <c r="BL36" s="48" t="str">
        <f t="array" aca="1" ref="BL36" ca="1">IFERROR(INDEX(Raw!$S$3:$S$502,MATCH(BM36,Raw!$R$3:$R$502,0)),"")</f>
        <v/>
      </c>
      <c r="BM36" s="34" t="str">
        <f ca="1">IF(BK36="","",INDEX(Raw!A:A,MATCH(BK36,Raw!P:P,0)))</f>
        <v/>
      </c>
    </row>
    <row r="37" spans="1:65" x14ac:dyDescent="0.3">
      <c r="A37" s="28">
        <v>36</v>
      </c>
      <c r="B37" s="52">
        <f ca="1">IFERROR(INDEX(Raw!E:E,MATCH($A37&amp;"H1",Raw!$AG:$AG,0)),0)+IFERROR(INDEX(Raw!E:E,MATCH($A37&amp;"H2",Raw!$AG:$AG,0)),0)+IFERROR(INDEX(Raw!E:E,MATCH($A37&amp;"S1",Raw!$AG:$AG,0)),0)+IFERROR(INDEX(Raw!E:E,MATCH($A37&amp;"S2",Raw!$AG:$AG,0)),0)+IFERROR(INDEX(Raw!E:E,MATCH($A37&amp;"V1",Raw!$AG:$AG,0)),0)+IFERROR(INDEX(Raw!E:E,MATCH($A37&amp;"V2",Raw!$AG:$AG,0)),0)-0.0000001*ROW()</f>
        <v>-3.6999999999999997E-6</v>
      </c>
      <c r="C37" s="52">
        <f ca="1">IFERROR(INDEX(Raw!F:F,MATCH($A37&amp;"H1",Raw!$AG:$AG,0)),0)+IFERROR(INDEX(Raw!F:F,MATCH($A37&amp;"H2",Raw!$AG:$AG,0)),0)+IFERROR(INDEX(Raw!F:F,MATCH($A37&amp;"S1",Raw!$AG:$AG,0)),0)+IFERROR(INDEX(Raw!F:F,MATCH($A37&amp;"S2",Raw!$AG:$AG,0)),0)+IFERROR(INDEX(Raw!F:F,MATCH($A37&amp;"V1",Raw!$AG:$AG,0)),0)+IFERROR(INDEX(Raw!F:F,MATCH($A37&amp;"V2",Raw!$AG:$AG,0)),0)-0.0000001*ROW()</f>
        <v>-3.6999999999999997E-6</v>
      </c>
      <c r="D37" s="52">
        <f ca="1">IFERROR(INDEX(Raw!G:G,MATCH($A37&amp;"H1",Raw!$AG:$AG,0)),0)+IFERROR(INDEX(Raw!G:G,MATCH($A37&amp;"H2",Raw!$AG:$AG,0)),0)+IFERROR(INDEX(Raw!G:G,MATCH($A37&amp;"S1",Raw!$AG:$AG,0)),0)+IFERROR(INDEX(Raw!G:G,MATCH($A37&amp;"S2",Raw!$AG:$AG,0)),0)+IFERROR(INDEX(Raw!G:G,MATCH($A37&amp;"V1",Raw!$AG:$AG,0)),0)+IFERROR(INDEX(Raw!G:G,MATCH($A37&amp;"V2",Raw!$AG:$AG,0)),0)-0.0000001*ROW()</f>
        <v>-3.6999999999999997E-6</v>
      </c>
      <c r="E37" s="52">
        <f ca="1">IFERROR(INDEX(Raw!H:H,MATCH($A37&amp;"H1",Raw!$AG:$AG,0)),0)+IFERROR(INDEX(Raw!H:H,MATCH($A37&amp;"H2",Raw!$AG:$AG,0)),0)+IFERROR(INDEX(Raw!H:H,MATCH($A37&amp;"S1",Raw!$AG:$AG,0)),0)+IFERROR(INDEX(Raw!H:H,MATCH($A37&amp;"S2",Raw!$AG:$AG,0)),0)+IFERROR(INDEX(Raw!H:H,MATCH($A37&amp;"V1",Raw!$AG:$AG,0)),0)+IFERROR(INDEX(Raw!H:H,MATCH($A37&amp;"V2",Raw!$AG:$AG,0)),0)-0.0000001*ROW()</f>
        <v>-3.6999999999999997E-6</v>
      </c>
      <c r="F37" s="52">
        <f ca="1">IFERROR(INDEX(Raw!I:I,MATCH($A37&amp;"H1",Raw!$AG:$AG,0)),0)+IFERROR(INDEX(Raw!I:I,MATCH($A37&amp;"H2",Raw!$AG:$AG,0)),0)+IFERROR(INDEX(Raw!I:I,MATCH($A37&amp;"S1",Raw!$AG:$AG,0)),0)+IFERROR(INDEX(Raw!I:I,MATCH($A37&amp;"S2",Raw!$AG:$AG,0)),0)+IFERROR(INDEX(Raw!I:I,MATCH($A37&amp;"V1",Raw!$AG:$AG,0)),0)+IFERROR(INDEX(Raw!I:I,MATCH($A37&amp;"V2",Raw!$AG:$AG,0)),0)-0.0000001*ROW()</f>
        <v>-3.6999999999999997E-6</v>
      </c>
      <c r="G37" s="52">
        <f ca="1">IFERROR(INDEX(Raw!J:J,MATCH($A37&amp;"H1",Raw!$AG:$AG,0)),0)+IFERROR(INDEX(Raw!J:J,MATCH($A37&amp;"H2",Raw!$AG:$AG,0)),0)+IFERROR(INDEX(Raw!J:J,MATCH($A37&amp;"S1",Raw!$AG:$AG,0)),0)+IFERROR(INDEX(Raw!J:J,MATCH($A37&amp;"S2",Raw!$AG:$AG,0)),0)+IFERROR(INDEX(Raw!J:J,MATCH($A37&amp;"V1",Raw!$AG:$AG,0)),0)+IFERROR(INDEX(Raw!J:J,MATCH($A37&amp;"V2",Raw!$AG:$AG,0)),0)-0.0000001*ROW()</f>
        <v>-3.6999999999999997E-6</v>
      </c>
      <c r="H37" s="52">
        <f ca="1">IFERROR(INDEX(Raw!K:K,MATCH($A37&amp;"H1",Raw!$AG:$AG,0)),0)+IFERROR(INDEX(Raw!K:K,MATCH($A37&amp;"H2",Raw!$AG:$AG,0)),0)+IFERROR(INDEX(Raw!K:K,MATCH($A37&amp;"S1",Raw!$AG:$AG,0)),0)+IFERROR(INDEX(Raw!K:K,MATCH($A37&amp;"S2",Raw!$AG:$AG,0)),0)+IFERROR(INDEX(Raw!K:K,MATCH($A37&amp;"V1",Raw!$AG:$AG,0)),0)+IFERROR(INDEX(Raw!K:K,MATCH($A37&amp;"V2",Raw!$AG:$AG,0)),0)-0.0000001*ROW()</f>
        <v>-3.6999999999999997E-6</v>
      </c>
      <c r="I37" s="52">
        <f ca="1">IFERROR(INDEX(Raw!L:L,MATCH($A37&amp;"H1",Raw!$AG:$AG,0)),0)+IFERROR(INDEX(Raw!L:L,MATCH($A37&amp;"H2",Raw!$AG:$AG,0)),0)+IFERROR(INDEX(Raw!L:L,MATCH($A37&amp;"S1",Raw!$AG:$AG,0)),0)+IFERROR(INDEX(Raw!L:L,MATCH($A37&amp;"S2",Raw!$AG:$AG,0)),0)+IFERROR(INDEX(Raw!L:L,MATCH($A37&amp;"V1",Raw!$AG:$AG,0)),0)+IFERROR(INDEX(Raw!L:L,MATCH($A37&amp;"V2",Raw!$AG:$AG,0)),0)-0.0000001*ROW()</f>
        <v>-3.6999999999999997E-6</v>
      </c>
      <c r="J37" s="52">
        <f ca="1">IFERROR(INDEX(Raw!M:M,MATCH($A37&amp;"H1",Raw!$AG:$AG,0)),0)+IFERROR(INDEX(Raw!M:M,MATCH($A37&amp;"H2",Raw!$AG:$AG,0)),0)+IFERROR(INDEX(Raw!M:M,MATCH($A37&amp;"S1",Raw!$AG:$AG,0)),0)+IFERROR(INDEX(Raw!M:M,MATCH($A37&amp;"S2",Raw!$AG:$AG,0)),0)+IFERROR(INDEX(Raw!M:M,MATCH($A37&amp;"V1",Raw!$AG:$AG,0)),0)+IFERROR(INDEX(Raw!M:M,MATCH($A37&amp;"V2",Raw!$AG:$AG,0)),0)-0.0000001*ROW()</f>
        <v>-3.6999999999999997E-6</v>
      </c>
      <c r="K37" s="52">
        <f ca="1">IFERROR(INDEX(Raw!N:N,MATCH($A37&amp;"H1",Raw!$AG:$AG,0)),0)+IFERROR(INDEX(Raw!N:N,MATCH($A37&amp;"H2",Raw!$AG:$AG,0)),0)+IFERROR(INDEX(Raw!N:N,MATCH($A37&amp;"S1",Raw!$AG:$AG,0)),0)+IFERROR(INDEX(Raw!N:N,MATCH($A37&amp;"S2",Raw!$AG:$AG,0)),0)+IFERROR(INDEX(Raw!N:N,MATCH($A37&amp;"V1",Raw!$AG:$AG,0)),0)+IFERROR(INDEX(Raw!N:N,MATCH($A37&amp;"V2",Raw!$AG:$AG,0)),0)-0.0000001*ROW()</f>
        <v>-3.6999999999999997E-6</v>
      </c>
      <c r="L37" s="14">
        <f t="shared" ca="1" si="0"/>
        <v>-2.5899999999999996E-5</v>
      </c>
      <c r="M37" s="14">
        <f t="shared" ca="1" si="1"/>
        <v>-1.1099999999999999E-5</v>
      </c>
      <c r="N37" s="37" t="str">
        <f t="array" aca="1" ref="N37" ca="1">IF(O37="","",(IF(ROUND(O37,1)=ROUND(O36,1),N36,N36+1)))</f>
        <v/>
      </c>
      <c r="O37" s="33" t="str">
        <f t="array" aca="1" ref="O37" ca="1">IF(ROUND(LARGE(B:B,$A37),2)=0,"",LARGE(B:B,$A37))</f>
        <v/>
      </c>
      <c r="P37" s="33" t="str">
        <f t="array" aca="1" ref="P37" ca="1">IFERROR(INDEX(Raw!$S$3:$S$502,MATCH(Q37,Raw!$R$3:$R$502,0)),"")</f>
        <v/>
      </c>
      <c r="Q37" s="34" t="str">
        <f t="array" aca="1" ref="Q37" ca="1">IFERROR(INDEX(Raw!$R$3:$R$502,MATCH(IFERROR(INDEX(MATCH(O37,B$2:B$501,0),$A$2:$A$501),""),Raw!$Q$3:$Q$502,0)),"")</f>
        <v/>
      </c>
      <c r="R37" s="38" t="str">
        <f t="array" aca="1" ref="R37" ca="1">IF(S37="","",(IF(ROUND(S37,1)=ROUND(S36,1),R36,R36+1)))</f>
        <v/>
      </c>
      <c r="S37" s="36" t="str">
        <f t="array" aca="1" ref="S37" ca="1">IF(ROUND(LARGE(C:C,$A37),2)=0,"",LARGE(C:C,$A37))</f>
        <v/>
      </c>
      <c r="T37" s="33" t="str">
        <f ca="1">IFERROR(INDEX(Raw!$S$3:$S$502,MATCH(U37,Raw!$R$3:$R$502,0)),"")</f>
        <v/>
      </c>
      <c r="U37" s="34" t="str">
        <f t="array" aca="1" ref="U37" ca="1">IFERROR(INDEX(Raw!$R$3:$R$502,MATCH(IFERROR(INDEX(MATCH(S37,C$2:C$501,0),$A$2:$A$501),""),Raw!$Q$3:$Q$502,0)),"")</f>
        <v/>
      </c>
      <c r="V37" s="38" t="str">
        <f t="array" aca="1" ref="V37" ca="1">IF(W37="","",(IF(ROUND(W37,1)=ROUND(W36,1),V36,V36+1)))</f>
        <v/>
      </c>
      <c r="W37" s="36" t="str">
        <f t="array" aca="1" ref="W37" ca="1">IF(ROUND(LARGE(D:D,$A37),2)=0,"",LARGE(D:D,$A37))</f>
        <v/>
      </c>
      <c r="X37" s="33" t="str">
        <f ca="1">IFERROR(INDEX(Raw!$S$3:$S$502,MATCH(Y37,Raw!$R$3:$R$502,0)),"")</f>
        <v/>
      </c>
      <c r="Y37" s="34" t="str">
        <f t="array" aca="1" ref="Y37" ca="1">IFERROR(INDEX(Raw!$R$3:$R$502,MATCH(IFERROR(INDEX(MATCH(W37,D$2:D$501,0),$A$2:$A$501),""),Raw!$Q$3:$Q$502,0)),"")</f>
        <v/>
      </c>
      <c r="Z37" s="38" t="str">
        <f t="array" aca="1" ref="Z37" ca="1">IF(AA37="","",(IF(ROUND(AA37,1)=ROUND(AA36,1),Z36,Z36+1)))</f>
        <v/>
      </c>
      <c r="AA37" s="36" t="str">
        <f t="array" aca="1" ref="AA37" ca="1">IF(ROUND(LARGE(E:E,$A37),2)=0,"",LARGE(E:E,$A37))</f>
        <v/>
      </c>
      <c r="AB37" s="33" t="str">
        <f ca="1">IFERROR(INDEX(Raw!$S$3:$S$502,MATCH(AC37,Raw!$R$3:$R$502,0)),"")</f>
        <v/>
      </c>
      <c r="AC37" s="34" t="str">
        <f t="array" aca="1" ref="AC37" ca="1">IFERROR(INDEX(Raw!$R$3:$R$502,MATCH(IFERROR(INDEX(MATCH(AA37,E$2:E$501,0),$A$2:$A$501),""),Raw!$Q$3:$Q$502,0)),"")</f>
        <v/>
      </c>
      <c r="AD37" s="38" t="str">
        <f t="array" aca="1" ref="AD37" ca="1">IF(AE37="","",(IF(ROUND(AE37,1)=ROUND(AE36,1),AD36,AD36+1)))</f>
        <v/>
      </c>
      <c r="AE37" s="36" t="str">
        <f t="array" aca="1" ref="AE37" ca="1">IF(ROUND(LARGE(F:F,$A37),2)=0,"",LARGE(F:F,$A37))</f>
        <v/>
      </c>
      <c r="AF37" s="33" t="str">
        <f ca="1">IFERROR(INDEX(Raw!$S$3:$S$502,MATCH(AG37,Raw!$R$3:$R$502,0)),"")</f>
        <v/>
      </c>
      <c r="AG37" s="34" t="str">
        <f t="array" aca="1" ref="AG37" ca="1">IFERROR(INDEX(Raw!$R$3:$R$502,MATCH(IFERROR(INDEX(MATCH(AE37,F$2:F$501,0),$A$2:$A$501),""),Raw!$Q$3:$Q$502,0)),"")</f>
        <v/>
      </c>
      <c r="AH37" s="38" t="str">
        <f t="array" aca="1" ref="AH37" ca="1">IF(AI37="","",(IF(ROUND(AI37,1)=ROUND(AI36,1),AH36,AH36+1)))</f>
        <v/>
      </c>
      <c r="AI37" s="36" t="str">
        <f t="array" aca="1" ref="AI37" ca="1">IF(ROUND(LARGE(G:G,$A37),2)=0,"",LARGE(G:G,$A37))</f>
        <v/>
      </c>
      <c r="AJ37" s="33" t="str">
        <f ca="1">IFERROR(INDEX(Raw!$S$3:$S$502,MATCH(AK37,Raw!$R$3:$R$502,0)),"")</f>
        <v/>
      </c>
      <c r="AK37" s="34" t="str">
        <f t="array" aca="1" ref="AK37" ca="1">IFERROR(INDEX(Raw!$R$3:$R$502,MATCH(IFERROR(INDEX(MATCH(AI37,G$2:G$501,0),$A$2:$A$501),""),Raw!$Q$3:$Q$502,0)),"")</f>
        <v/>
      </c>
      <c r="AL37" s="38" t="str">
        <f t="array" aca="1" ref="AL37" ca="1">IF(AM37="","",(IF(ROUND(AM37,1)=ROUND(AM36,1),AL36,AL36+1)))</f>
        <v/>
      </c>
      <c r="AM37" s="36" t="str">
        <f t="shared" ca="1" si="8"/>
        <v/>
      </c>
      <c r="AN37" s="33" t="str">
        <f ca="1">IFERROR(INDEX(Raw!$S$3:$S$502,MATCH(AO37,Raw!$R$3:$R$502,0)),"")</f>
        <v/>
      </c>
      <c r="AO37" s="34" t="str">
        <f t="array" aca="1" ref="AO37" ca="1">IFERROR(INDEX(Raw!$R$3:$R$502,MATCH(IFERROR(INDEX(MATCH(AM37,H$2:H$501,0),$A$2:$A$501),""),Raw!$Q$3:$Q$502,0)),"")</f>
        <v/>
      </c>
      <c r="AP37" s="37" t="str">
        <f t="array" aca="1" ref="AP37" ca="1">IF(AQ37="","",(IF(ROUND(AQ37,1)=ROUND(AQ36,1),AP36,AP36+1)))</f>
        <v/>
      </c>
      <c r="AQ37" s="33" t="str">
        <f t="shared" ca="1" si="9"/>
        <v/>
      </c>
      <c r="AR37" s="48" t="str">
        <f t="array" aca="1" ref="AR37" ca="1">IFERROR(INDEX(Raw!$S$3:$S$502,MATCH(AS37,Raw!$R$3:$R$502,0)),"")</f>
        <v/>
      </c>
      <c r="AS37" s="34" t="str">
        <f t="array" aca="1" ref="AS37" ca="1">IFERROR(INDEX(Raw!$R$3:$R$502,MATCH(IFERROR(INDEX(MATCH(AQ37,I$2:I$501,0),$A$2:$A$501),""),Raw!$Q$3:$Q$502,0)),"")</f>
        <v/>
      </c>
      <c r="AT37" s="37" t="str">
        <f t="array" aca="1" ref="AT37" ca="1">IF(AU37="","",(IF(ROUND(AU37,1)=ROUND(AU36,1),AT36,AT36+1)))</f>
        <v/>
      </c>
      <c r="AU37" s="33" t="str">
        <f t="shared" ca="1" si="10"/>
        <v/>
      </c>
      <c r="AV37" s="48" t="str">
        <f t="array" aca="1" ref="AV37" ca="1">IFERROR(INDEX(Raw!$S$3:$S$502,MATCH(AW37,Raw!$R$3:$R$502,0)),"")</f>
        <v/>
      </c>
      <c r="AW37" s="34" t="str">
        <f t="array" aca="1" ref="AW37" ca="1">IFERROR(INDEX(Raw!$R$3:$R$502,MATCH(IFERROR(INDEX(MATCH(AU37,J$2:J$501,0),$A$2:$A$501),""),Raw!$Q$3:$Q$502,0)),"")</f>
        <v/>
      </c>
      <c r="AX37" s="37" t="str">
        <f t="array" aca="1" ref="AX37" ca="1">IF(AY37="","",(IF(ROUND(AY37,1)=ROUND(AY36,1),AX36,AX36+1)))</f>
        <v/>
      </c>
      <c r="AY37" s="33" t="str">
        <f t="shared" ca="1" si="11"/>
        <v/>
      </c>
      <c r="AZ37" s="48" t="str">
        <f t="array" aca="1" ref="AZ37" ca="1">IFERROR(INDEX(Raw!$S$3:$S$502,MATCH(BA37,Raw!$R$3:$R$502,0)),"")</f>
        <v/>
      </c>
      <c r="BA37" s="34" t="str">
        <f t="array" aca="1" ref="BA37" ca="1">IFERROR(INDEX(Raw!$R$3:$R$502,MATCH(IFERROR(INDEX(MATCH(AY37,K$2:K$501,0),$A$2:$A$501),""),Raw!$Q$3:$Q$502,0)),"")</f>
        <v/>
      </c>
      <c r="BB37" s="37" t="str">
        <f t="array" aca="1" ref="BB37" ca="1">IF(BC37="","",(IF(ROUND(BC37,1)=ROUND(BC36,1),BB36,BB36+1)))</f>
        <v/>
      </c>
      <c r="BC37" s="33" t="str">
        <f t="shared" ca="1" si="12"/>
        <v/>
      </c>
      <c r="BD37" s="48" t="str">
        <f t="array" aca="1" ref="BD37" ca="1">IFERROR(INDEX(Raw!$S$3:$S$502,MATCH(BE37,Raw!$R$3:$R$502,0)),"")</f>
        <v/>
      </c>
      <c r="BE37" s="34" t="str">
        <f t="array" aca="1" ref="BE37" ca="1">IFERROR(INDEX(Raw!$R$3:$R$502,MATCH(IFERROR(INDEX(MATCH(BC37,L$2:L$501,0),$A$2:$A$501),""),Raw!$Q$3:$Q$502,0)),"")</f>
        <v/>
      </c>
      <c r="BF37" s="37" t="str">
        <f t="array" aca="1" ref="BF37" ca="1">IF(BG37="","",(IF(ROUND(BG37,1)=ROUND(BG36,1),BF36,BF36+1)))</f>
        <v/>
      </c>
      <c r="BG37" s="33" t="str">
        <f t="shared" ca="1" si="13"/>
        <v/>
      </c>
      <c r="BH37" s="48" t="str">
        <f t="array" aca="1" ref="BH37" ca="1">IFERROR(INDEX(Raw!$S$3:$S$502,MATCH(BI37,Raw!$R$3:$R$502,0)),"")</f>
        <v/>
      </c>
      <c r="BI37" s="34" t="str">
        <f t="array" aca="1" ref="BI37" ca="1">IFERROR(INDEX(Raw!$R$3:$R$502,MATCH(IFERROR(INDEX(MATCH(BG37,M$2:M$501,0),$A$2:$A$501),""),Raw!$Q$3:$Q$502,0)),"")</f>
        <v/>
      </c>
      <c r="BJ37" s="37" t="str">
        <f t="array" aca="1" ref="BJ37" ca="1">IF(BK37="","",(IF(ROUND(BK37,1)=ROUND(BK36,1),BJ36,BJ36+1)))</f>
        <v/>
      </c>
      <c r="BK37" s="33" t="str">
        <f ca="1">IFERROR(LARGE(Raw!P:P,ROW()-1),"")</f>
        <v/>
      </c>
      <c r="BL37" s="48" t="str">
        <f t="array" aca="1" ref="BL37" ca="1">IFERROR(INDEX(Raw!$S$3:$S$502,MATCH(BM37,Raw!$R$3:$R$502,0)),"")</f>
        <v/>
      </c>
      <c r="BM37" s="34" t="str">
        <f ca="1">IF(BK37="","",INDEX(Raw!A:A,MATCH(BK37,Raw!P:P,0)))</f>
        <v/>
      </c>
    </row>
    <row r="38" spans="1:65" x14ac:dyDescent="0.3">
      <c r="A38" s="28">
        <v>37</v>
      </c>
      <c r="B38" s="52">
        <f ca="1">IFERROR(INDEX(Raw!E:E,MATCH($A38&amp;"H1",Raw!$AG:$AG,0)),0)+IFERROR(INDEX(Raw!E:E,MATCH($A38&amp;"H2",Raw!$AG:$AG,0)),0)+IFERROR(INDEX(Raw!E:E,MATCH($A38&amp;"S1",Raw!$AG:$AG,0)),0)+IFERROR(INDEX(Raw!E:E,MATCH($A38&amp;"S2",Raw!$AG:$AG,0)),0)+IFERROR(INDEX(Raw!E:E,MATCH($A38&amp;"V1",Raw!$AG:$AG,0)),0)+IFERROR(INDEX(Raw!E:E,MATCH($A38&amp;"V2",Raw!$AG:$AG,0)),0)-0.0000001*ROW()</f>
        <v>-3.8E-6</v>
      </c>
      <c r="C38" s="52">
        <f ca="1">IFERROR(INDEX(Raw!F:F,MATCH($A38&amp;"H1",Raw!$AG:$AG,0)),0)+IFERROR(INDEX(Raw!F:F,MATCH($A38&amp;"H2",Raw!$AG:$AG,0)),0)+IFERROR(INDEX(Raw!F:F,MATCH($A38&amp;"S1",Raw!$AG:$AG,0)),0)+IFERROR(INDEX(Raw!F:F,MATCH($A38&amp;"S2",Raw!$AG:$AG,0)),0)+IFERROR(INDEX(Raw!F:F,MATCH($A38&amp;"V1",Raw!$AG:$AG,0)),0)+IFERROR(INDEX(Raw!F:F,MATCH($A38&amp;"V2",Raw!$AG:$AG,0)),0)-0.0000001*ROW()</f>
        <v>-3.8E-6</v>
      </c>
      <c r="D38" s="52">
        <f ca="1">IFERROR(INDEX(Raw!G:G,MATCH($A38&amp;"H1",Raw!$AG:$AG,0)),0)+IFERROR(INDEX(Raw!G:G,MATCH($A38&amp;"H2",Raw!$AG:$AG,0)),0)+IFERROR(INDEX(Raw!G:G,MATCH($A38&amp;"S1",Raw!$AG:$AG,0)),0)+IFERROR(INDEX(Raw!G:G,MATCH($A38&amp;"S2",Raw!$AG:$AG,0)),0)+IFERROR(INDEX(Raw!G:G,MATCH($A38&amp;"V1",Raw!$AG:$AG,0)),0)+IFERROR(INDEX(Raw!G:G,MATCH($A38&amp;"V2",Raw!$AG:$AG,0)),0)-0.0000001*ROW()</f>
        <v>-3.8E-6</v>
      </c>
      <c r="E38" s="52">
        <f ca="1">IFERROR(INDEX(Raw!H:H,MATCH($A38&amp;"H1",Raw!$AG:$AG,0)),0)+IFERROR(INDEX(Raw!H:H,MATCH($A38&amp;"H2",Raw!$AG:$AG,0)),0)+IFERROR(INDEX(Raw!H:H,MATCH($A38&amp;"S1",Raw!$AG:$AG,0)),0)+IFERROR(INDEX(Raw!H:H,MATCH($A38&amp;"S2",Raw!$AG:$AG,0)),0)+IFERROR(INDEX(Raw!H:H,MATCH($A38&amp;"V1",Raw!$AG:$AG,0)),0)+IFERROR(INDEX(Raw!H:H,MATCH($A38&amp;"V2",Raw!$AG:$AG,0)),0)-0.0000001*ROW()</f>
        <v>-3.8E-6</v>
      </c>
      <c r="F38" s="52">
        <f ca="1">IFERROR(INDEX(Raw!I:I,MATCH($A38&amp;"H1",Raw!$AG:$AG,0)),0)+IFERROR(INDEX(Raw!I:I,MATCH($A38&amp;"H2",Raw!$AG:$AG,0)),0)+IFERROR(INDEX(Raw!I:I,MATCH($A38&amp;"S1",Raw!$AG:$AG,0)),0)+IFERROR(INDEX(Raw!I:I,MATCH($A38&amp;"S2",Raw!$AG:$AG,0)),0)+IFERROR(INDEX(Raw!I:I,MATCH($A38&amp;"V1",Raw!$AG:$AG,0)),0)+IFERROR(INDEX(Raw!I:I,MATCH($A38&amp;"V2",Raw!$AG:$AG,0)),0)-0.0000001*ROW()</f>
        <v>-3.8E-6</v>
      </c>
      <c r="G38" s="52">
        <f ca="1">IFERROR(INDEX(Raw!J:J,MATCH($A38&amp;"H1",Raw!$AG:$AG,0)),0)+IFERROR(INDEX(Raw!J:J,MATCH($A38&amp;"H2",Raw!$AG:$AG,0)),0)+IFERROR(INDEX(Raw!J:J,MATCH($A38&amp;"S1",Raw!$AG:$AG,0)),0)+IFERROR(INDEX(Raw!J:J,MATCH($A38&amp;"S2",Raw!$AG:$AG,0)),0)+IFERROR(INDEX(Raw!J:J,MATCH($A38&amp;"V1",Raw!$AG:$AG,0)),0)+IFERROR(INDEX(Raw!J:J,MATCH($A38&amp;"V2",Raw!$AG:$AG,0)),0)-0.0000001*ROW()</f>
        <v>-3.8E-6</v>
      </c>
      <c r="H38" s="52">
        <f ca="1">IFERROR(INDEX(Raw!K:K,MATCH($A38&amp;"H1",Raw!$AG:$AG,0)),0)+IFERROR(INDEX(Raw!K:K,MATCH($A38&amp;"H2",Raw!$AG:$AG,0)),0)+IFERROR(INDEX(Raw!K:K,MATCH($A38&amp;"S1",Raw!$AG:$AG,0)),0)+IFERROR(INDEX(Raw!K:K,MATCH($A38&amp;"S2",Raw!$AG:$AG,0)),0)+IFERROR(INDEX(Raw!K:K,MATCH($A38&amp;"V1",Raw!$AG:$AG,0)),0)+IFERROR(INDEX(Raw!K:K,MATCH($A38&amp;"V2",Raw!$AG:$AG,0)),0)-0.0000001*ROW()</f>
        <v>-3.8E-6</v>
      </c>
      <c r="I38" s="52">
        <f ca="1">IFERROR(INDEX(Raw!L:L,MATCH($A38&amp;"H1",Raw!$AG:$AG,0)),0)+IFERROR(INDEX(Raw!L:L,MATCH($A38&amp;"H2",Raw!$AG:$AG,0)),0)+IFERROR(INDEX(Raw!L:L,MATCH($A38&amp;"S1",Raw!$AG:$AG,0)),0)+IFERROR(INDEX(Raw!L:L,MATCH($A38&amp;"S2",Raw!$AG:$AG,0)),0)+IFERROR(INDEX(Raw!L:L,MATCH($A38&amp;"V1",Raw!$AG:$AG,0)),0)+IFERROR(INDEX(Raw!L:L,MATCH($A38&amp;"V2",Raw!$AG:$AG,0)),0)-0.0000001*ROW()</f>
        <v>-3.8E-6</v>
      </c>
      <c r="J38" s="52">
        <f ca="1">IFERROR(INDEX(Raw!M:M,MATCH($A38&amp;"H1",Raw!$AG:$AG,0)),0)+IFERROR(INDEX(Raw!M:M,MATCH($A38&amp;"H2",Raw!$AG:$AG,0)),0)+IFERROR(INDEX(Raw!M:M,MATCH($A38&amp;"S1",Raw!$AG:$AG,0)),0)+IFERROR(INDEX(Raw!M:M,MATCH($A38&amp;"S2",Raw!$AG:$AG,0)),0)+IFERROR(INDEX(Raw!M:M,MATCH($A38&amp;"V1",Raw!$AG:$AG,0)),0)+IFERROR(INDEX(Raw!M:M,MATCH($A38&amp;"V2",Raw!$AG:$AG,0)),0)-0.0000001*ROW()</f>
        <v>-3.8E-6</v>
      </c>
      <c r="K38" s="52">
        <f ca="1">IFERROR(INDEX(Raw!N:N,MATCH($A38&amp;"H1",Raw!$AG:$AG,0)),0)+IFERROR(INDEX(Raw!N:N,MATCH($A38&amp;"H2",Raw!$AG:$AG,0)),0)+IFERROR(INDEX(Raw!N:N,MATCH($A38&amp;"S1",Raw!$AG:$AG,0)),0)+IFERROR(INDEX(Raw!N:N,MATCH($A38&amp;"S2",Raw!$AG:$AG,0)),0)+IFERROR(INDEX(Raw!N:N,MATCH($A38&amp;"V1",Raw!$AG:$AG,0)),0)+IFERROR(INDEX(Raw!N:N,MATCH($A38&amp;"V2",Raw!$AG:$AG,0)),0)-0.0000001*ROW()</f>
        <v>-3.8E-6</v>
      </c>
      <c r="L38" s="14">
        <f t="shared" ca="1" si="0"/>
        <v>-2.6600000000000003E-5</v>
      </c>
      <c r="M38" s="14">
        <f t="shared" ca="1" si="1"/>
        <v>-1.1399999999999999E-5</v>
      </c>
      <c r="N38" s="37" t="str">
        <f t="array" aca="1" ref="N38" ca="1">IF(O38="","",(IF(ROUND(O38,1)=ROUND(O37,1),N37,N37+1)))</f>
        <v/>
      </c>
      <c r="O38" s="33" t="str">
        <f t="array" aca="1" ref="O38" ca="1">IF(ROUND(LARGE(B:B,$A38),2)=0,"",LARGE(B:B,$A38))</f>
        <v/>
      </c>
      <c r="P38" s="33" t="str">
        <f t="array" aca="1" ref="P38" ca="1">IFERROR(INDEX(Raw!$S$3:$S$502,MATCH(Q38,Raw!$R$3:$R$502,0)),"")</f>
        <v/>
      </c>
      <c r="Q38" s="34" t="str">
        <f t="array" aca="1" ref="Q38" ca="1">IFERROR(INDEX(Raw!$R$3:$R$502,MATCH(IFERROR(INDEX(MATCH(O38,B$2:B$501,0),$A$2:$A$501),""),Raw!$Q$3:$Q$502,0)),"")</f>
        <v/>
      </c>
      <c r="R38" s="38" t="str">
        <f t="array" aca="1" ref="R38" ca="1">IF(S38="","",(IF(ROUND(S38,1)=ROUND(S37,1),R37,R37+1)))</f>
        <v/>
      </c>
      <c r="S38" s="36" t="str">
        <f t="array" aca="1" ref="S38" ca="1">IF(ROUND(LARGE(C:C,$A38),2)=0,"",LARGE(C:C,$A38))</f>
        <v/>
      </c>
      <c r="T38" s="33" t="str">
        <f ca="1">IFERROR(INDEX(Raw!$S$3:$S$502,MATCH(U38,Raw!$R$3:$R$502,0)),"")</f>
        <v/>
      </c>
      <c r="U38" s="34" t="str">
        <f t="array" aca="1" ref="U38" ca="1">IFERROR(INDEX(Raw!$R$3:$R$502,MATCH(IFERROR(INDEX(MATCH(S38,C$2:C$501,0),$A$2:$A$501),""),Raw!$Q$3:$Q$502,0)),"")</f>
        <v/>
      </c>
      <c r="V38" s="38" t="str">
        <f t="array" aca="1" ref="V38" ca="1">IF(W38="","",(IF(ROUND(W38,1)=ROUND(W37,1),V37,V37+1)))</f>
        <v/>
      </c>
      <c r="W38" s="36" t="str">
        <f t="array" aca="1" ref="W38" ca="1">IF(ROUND(LARGE(D:D,$A38),2)=0,"",LARGE(D:D,$A38))</f>
        <v/>
      </c>
      <c r="X38" s="33" t="str">
        <f ca="1">IFERROR(INDEX(Raw!$S$3:$S$502,MATCH(Y38,Raw!$R$3:$R$502,0)),"")</f>
        <v/>
      </c>
      <c r="Y38" s="34" t="str">
        <f t="array" aca="1" ref="Y38" ca="1">IFERROR(INDEX(Raw!$R$3:$R$502,MATCH(IFERROR(INDEX(MATCH(W38,D$2:D$501,0),$A$2:$A$501),""),Raw!$Q$3:$Q$502,0)),"")</f>
        <v/>
      </c>
      <c r="Z38" s="38" t="str">
        <f t="array" aca="1" ref="Z38" ca="1">IF(AA38="","",(IF(ROUND(AA38,1)=ROUND(AA37,1),Z37,Z37+1)))</f>
        <v/>
      </c>
      <c r="AA38" s="36" t="str">
        <f t="array" aca="1" ref="AA38" ca="1">IF(ROUND(LARGE(E:E,$A38),2)=0,"",LARGE(E:E,$A38))</f>
        <v/>
      </c>
      <c r="AB38" s="33" t="str">
        <f ca="1">IFERROR(INDEX(Raw!$S$3:$S$502,MATCH(AC38,Raw!$R$3:$R$502,0)),"")</f>
        <v/>
      </c>
      <c r="AC38" s="34" t="str">
        <f t="array" aca="1" ref="AC38" ca="1">IFERROR(INDEX(Raw!$R$3:$R$502,MATCH(IFERROR(INDEX(MATCH(AA38,E$2:E$501,0),$A$2:$A$501),""),Raw!$Q$3:$Q$502,0)),"")</f>
        <v/>
      </c>
      <c r="AD38" s="38" t="str">
        <f t="array" aca="1" ref="AD38" ca="1">IF(AE38="","",(IF(ROUND(AE38,1)=ROUND(AE37,1),AD37,AD37+1)))</f>
        <v/>
      </c>
      <c r="AE38" s="36" t="str">
        <f t="array" aca="1" ref="AE38" ca="1">IF(ROUND(LARGE(F:F,$A38),2)=0,"",LARGE(F:F,$A38))</f>
        <v/>
      </c>
      <c r="AF38" s="33" t="str">
        <f ca="1">IFERROR(INDEX(Raw!$S$3:$S$502,MATCH(AG38,Raw!$R$3:$R$502,0)),"")</f>
        <v/>
      </c>
      <c r="AG38" s="34" t="str">
        <f t="array" aca="1" ref="AG38" ca="1">IFERROR(INDEX(Raw!$R$3:$R$502,MATCH(IFERROR(INDEX(MATCH(AE38,F$2:F$501,0),$A$2:$A$501),""),Raw!$Q$3:$Q$502,0)),"")</f>
        <v/>
      </c>
      <c r="AH38" s="38" t="str">
        <f t="array" aca="1" ref="AH38" ca="1">IF(AI38="","",(IF(ROUND(AI38,1)=ROUND(AI37,1),AH37,AH37+1)))</f>
        <v/>
      </c>
      <c r="AI38" s="36" t="str">
        <f t="array" aca="1" ref="AI38" ca="1">IF(ROUND(LARGE(G:G,$A38),2)=0,"",LARGE(G:G,$A38))</f>
        <v/>
      </c>
      <c r="AJ38" s="33" t="str">
        <f ca="1">IFERROR(INDEX(Raw!$S$3:$S$502,MATCH(AK38,Raw!$R$3:$R$502,0)),"")</f>
        <v/>
      </c>
      <c r="AK38" s="34" t="str">
        <f t="array" aca="1" ref="AK38" ca="1">IFERROR(INDEX(Raw!$R$3:$R$502,MATCH(IFERROR(INDEX(MATCH(AI38,G$2:G$501,0),$A$2:$A$501),""),Raw!$Q$3:$Q$502,0)),"")</f>
        <v/>
      </c>
      <c r="AL38" s="38" t="str">
        <f t="array" aca="1" ref="AL38" ca="1">IF(AM38="","",(IF(ROUND(AM38,1)=ROUND(AM37,1),AL37,AL37+1)))</f>
        <v/>
      </c>
      <c r="AM38" s="36" t="str">
        <f t="shared" ca="1" si="8"/>
        <v/>
      </c>
      <c r="AN38" s="33" t="str">
        <f ca="1">IFERROR(INDEX(Raw!$S$3:$S$502,MATCH(AO38,Raw!$R$3:$R$502,0)),"")</f>
        <v/>
      </c>
      <c r="AO38" s="34" t="str">
        <f t="array" aca="1" ref="AO38" ca="1">IFERROR(INDEX(Raw!$R$3:$R$502,MATCH(IFERROR(INDEX(MATCH(AM38,H$2:H$501,0),$A$2:$A$501),""),Raw!$Q$3:$Q$502,0)),"")</f>
        <v/>
      </c>
      <c r="AP38" s="37" t="str">
        <f t="array" aca="1" ref="AP38" ca="1">IF(AQ38="","",(IF(ROUND(AQ38,1)=ROUND(AQ37,1),AP37,AP37+1)))</f>
        <v/>
      </c>
      <c r="AQ38" s="33" t="str">
        <f t="shared" ca="1" si="9"/>
        <v/>
      </c>
      <c r="AR38" s="48" t="str">
        <f t="array" aca="1" ref="AR38" ca="1">IFERROR(INDEX(Raw!$S$3:$S$502,MATCH(AS38,Raw!$R$3:$R$502,0)),"")</f>
        <v/>
      </c>
      <c r="AS38" s="34" t="str">
        <f t="array" aca="1" ref="AS38" ca="1">IFERROR(INDEX(Raw!$R$3:$R$502,MATCH(IFERROR(INDEX(MATCH(AQ38,I$2:I$501,0),$A$2:$A$501),""),Raw!$Q$3:$Q$502,0)),"")</f>
        <v/>
      </c>
      <c r="AT38" s="37" t="str">
        <f t="array" aca="1" ref="AT38" ca="1">IF(AU38="","",(IF(ROUND(AU38,1)=ROUND(AU37,1),AT37,AT37+1)))</f>
        <v/>
      </c>
      <c r="AU38" s="33" t="str">
        <f t="shared" ca="1" si="10"/>
        <v/>
      </c>
      <c r="AV38" s="48" t="str">
        <f t="array" aca="1" ref="AV38" ca="1">IFERROR(INDEX(Raw!$S$3:$S$502,MATCH(AW38,Raw!$R$3:$R$502,0)),"")</f>
        <v/>
      </c>
      <c r="AW38" s="34" t="str">
        <f t="array" aca="1" ref="AW38" ca="1">IFERROR(INDEX(Raw!$R$3:$R$502,MATCH(IFERROR(INDEX(MATCH(AU38,J$2:J$501,0),$A$2:$A$501),""),Raw!$Q$3:$Q$502,0)),"")</f>
        <v/>
      </c>
      <c r="AX38" s="37" t="str">
        <f t="array" aca="1" ref="AX38" ca="1">IF(AY38="","",(IF(ROUND(AY38,1)=ROUND(AY37,1),AX37,AX37+1)))</f>
        <v/>
      </c>
      <c r="AY38" s="33" t="str">
        <f t="shared" ca="1" si="11"/>
        <v/>
      </c>
      <c r="AZ38" s="48" t="str">
        <f t="array" aca="1" ref="AZ38" ca="1">IFERROR(INDEX(Raw!$S$3:$S$502,MATCH(BA38,Raw!$R$3:$R$502,0)),"")</f>
        <v/>
      </c>
      <c r="BA38" s="34" t="str">
        <f t="array" aca="1" ref="BA38" ca="1">IFERROR(INDEX(Raw!$R$3:$R$502,MATCH(IFERROR(INDEX(MATCH(AY38,K$2:K$501,0),$A$2:$A$501),""),Raw!$Q$3:$Q$502,0)),"")</f>
        <v/>
      </c>
      <c r="BB38" s="37" t="str">
        <f t="array" aca="1" ref="BB38" ca="1">IF(BC38="","",(IF(ROUND(BC38,1)=ROUND(BC37,1),BB37,BB37+1)))</f>
        <v/>
      </c>
      <c r="BC38" s="33" t="str">
        <f t="shared" ca="1" si="12"/>
        <v/>
      </c>
      <c r="BD38" s="48" t="str">
        <f t="array" aca="1" ref="BD38" ca="1">IFERROR(INDEX(Raw!$S$3:$S$502,MATCH(BE38,Raw!$R$3:$R$502,0)),"")</f>
        <v/>
      </c>
      <c r="BE38" s="34" t="str">
        <f t="array" aca="1" ref="BE38" ca="1">IFERROR(INDEX(Raw!$R$3:$R$502,MATCH(IFERROR(INDEX(MATCH(BC38,L$2:L$501,0),$A$2:$A$501),""),Raw!$Q$3:$Q$502,0)),"")</f>
        <v/>
      </c>
      <c r="BF38" s="37" t="str">
        <f t="array" aca="1" ref="BF38" ca="1">IF(BG38="","",(IF(ROUND(BG38,1)=ROUND(BG37,1),BF37,BF37+1)))</f>
        <v/>
      </c>
      <c r="BG38" s="33" t="str">
        <f t="shared" ca="1" si="13"/>
        <v/>
      </c>
      <c r="BH38" s="48" t="str">
        <f t="array" aca="1" ref="BH38" ca="1">IFERROR(INDEX(Raw!$S$3:$S$502,MATCH(BI38,Raw!$R$3:$R$502,0)),"")</f>
        <v/>
      </c>
      <c r="BI38" s="34" t="str">
        <f t="array" aca="1" ref="BI38" ca="1">IFERROR(INDEX(Raw!$R$3:$R$502,MATCH(IFERROR(INDEX(MATCH(BG38,M$2:M$501,0),$A$2:$A$501),""),Raw!$Q$3:$Q$502,0)),"")</f>
        <v/>
      </c>
      <c r="BJ38" s="37" t="str">
        <f t="array" aca="1" ref="BJ38" ca="1">IF(BK38="","",(IF(ROUND(BK38,1)=ROUND(BK37,1),BJ37,BJ37+1)))</f>
        <v/>
      </c>
      <c r="BK38" s="33" t="str">
        <f ca="1">IFERROR(LARGE(Raw!P:P,ROW()-1),"")</f>
        <v/>
      </c>
      <c r="BL38" s="48" t="str">
        <f t="array" aca="1" ref="BL38" ca="1">IFERROR(INDEX(Raw!$S$3:$S$502,MATCH(BM38,Raw!$R$3:$R$502,0)),"")</f>
        <v/>
      </c>
      <c r="BM38" s="34" t="str">
        <f ca="1">IF(BK38="","",INDEX(Raw!A:A,MATCH(BK38,Raw!P:P,0)))</f>
        <v/>
      </c>
    </row>
    <row r="39" spans="1:65" x14ac:dyDescent="0.3">
      <c r="A39" s="28">
        <v>38</v>
      </c>
      <c r="B39" s="52">
        <f ca="1">IFERROR(INDEX(Raw!E:E,MATCH($A39&amp;"H1",Raw!$AG:$AG,0)),0)+IFERROR(INDEX(Raw!E:E,MATCH($A39&amp;"H2",Raw!$AG:$AG,0)),0)+IFERROR(INDEX(Raw!E:E,MATCH($A39&amp;"S1",Raw!$AG:$AG,0)),0)+IFERROR(INDEX(Raw!E:E,MATCH($A39&amp;"S2",Raw!$AG:$AG,0)),0)+IFERROR(INDEX(Raw!E:E,MATCH($A39&amp;"V1",Raw!$AG:$AG,0)),0)+IFERROR(INDEX(Raw!E:E,MATCH($A39&amp;"V2",Raw!$AG:$AG,0)),0)-0.0000001*ROW()</f>
        <v>-3.8999999999999999E-6</v>
      </c>
      <c r="C39" s="52">
        <f ca="1">IFERROR(INDEX(Raw!F:F,MATCH($A39&amp;"H1",Raw!$AG:$AG,0)),0)+IFERROR(INDEX(Raw!F:F,MATCH($A39&amp;"H2",Raw!$AG:$AG,0)),0)+IFERROR(INDEX(Raw!F:F,MATCH($A39&amp;"S1",Raw!$AG:$AG,0)),0)+IFERROR(INDEX(Raw!F:F,MATCH($A39&amp;"S2",Raw!$AG:$AG,0)),0)+IFERROR(INDEX(Raw!F:F,MATCH($A39&amp;"V1",Raw!$AG:$AG,0)),0)+IFERROR(INDEX(Raw!F:F,MATCH($A39&amp;"V2",Raw!$AG:$AG,0)),0)-0.0000001*ROW()</f>
        <v>-3.8999999999999999E-6</v>
      </c>
      <c r="D39" s="52">
        <f ca="1">IFERROR(INDEX(Raw!G:G,MATCH($A39&amp;"H1",Raw!$AG:$AG,0)),0)+IFERROR(INDEX(Raw!G:G,MATCH($A39&amp;"H2",Raw!$AG:$AG,0)),0)+IFERROR(INDEX(Raw!G:G,MATCH($A39&amp;"S1",Raw!$AG:$AG,0)),0)+IFERROR(INDEX(Raw!G:G,MATCH($A39&amp;"S2",Raw!$AG:$AG,0)),0)+IFERROR(INDEX(Raw!G:G,MATCH($A39&amp;"V1",Raw!$AG:$AG,0)),0)+IFERROR(INDEX(Raw!G:G,MATCH($A39&amp;"V2",Raw!$AG:$AG,0)),0)-0.0000001*ROW()</f>
        <v>-3.8999999999999999E-6</v>
      </c>
      <c r="E39" s="52">
        <f ca="1">IFERROR(INDEX(Raw!H:H,MATCH($A39&amp;"H1",Raw!$AG:$AG,0)),0)+IFERROR(INDEX(Raw!H:H,MATCH($A39&amp;"H2",Raw!$AG:$AG,0)),0)+IFERROR(INDEX(Raw!H:H,MATCH($A39&amp;"S1",Raw!$AG:$AG,0)),0)+IFERROR(INDEX(Raw!H:H,MATCH($A39&amp;"S2",Raw!$AG:$AG,0)),0)+IFERROR(INDEX(Raw!H:H,MATCH($A39&amp;"V1",Raw!$AG:$AG,0)),0)+IFERROR(INDEX(Raw!H:H,MATCH($A39&amp;"V2",Raw!$AG:$AG,0)),0)-0.0000001*ROW()</f>
        <v>-3.8999999999999999E-6</v>
      </c>
      <c r="F39" s="52">
        <f ca="1">IFERROR(INDEX(Raw!I:I,MATCH($A39&amp;"H1",Raw!$AG:$AG,0)),0)+IFERROR(INDEX(Raw!I:I,MATCH($A39&amp;"H2",Raw!$AG:$AG,0)),0)+IFERROR(INDEX(Raw!I:I,MATCH($A39&amp;"S1",Raw!$AG:$AG,0)),0)+IFERROR(INDEX(Raw!I:I,MATCH($A39&amp;"S2",Raw!$AG:$AG,0)),0)+IFERROR(INDEX(Raw!I:I,MATCH($A39&amp;"V1",Raw!$AG:$AG,0)),0)+IFERROR(INDEX(Raw!I:I,MATCH($A39&amp;"V2",Raw!$AG:$AG,0)),0)-0.0000001*ROW()</f>
        <v>-3.8999999999999999E-6</v>
      </c>
      <c r="G39" s="52">
        <f ca="1">IFERROR(INDEX(Raw!J:J,MATCH($A39&amp;"H1",Raw!$AG:$AG,0)),0)+IFERROR(INDEX(Raw!J:J,MATCH($A39&amp;"H2",Raw!$AG:$AG,0)),0)+IFERROR(INDEX(Raw!J:J,MATCH($A39&amp;"S1",Raw!$AG:$AG,0)),0)+IFERROR(INDEX(Raw!J:J,MATCH($A39&amp;"S2",Raw!$AG:$AG,0)),0)+IFERROR(INDEX(Raw!J:J,MATCH($A39&amp;"V1",Raw!$AG:$AG,0)),0)+IFERROR(INDEX(Raw!J:J,MATCH($A39&amp;"V2",Raw!$AG:$AG,0)),0)-0.0000001*ROW()</f>
        <v>-3.8999999999999999E-6</v>
      </c>
      <c r="H39" s="52">
        <f ca="1">IFERROR(INDEX(Raw!K:K,MATCH($A39&amp;"H1",Raw!$AG:$AG,0)),0)+IFERROR(INDEX(Raw!K:K,MATCH($A39&amp;"H2",Raw!$AG:$AG,0)),0)+IFERROR(INDEX(Raw!K:K,MATCH($A39&amp;"S1",Raw!$AG:$AG,0)),0)+IFERROR(INDEX(Raw!K:K,MATCH($A39&amp;"S2",Raw!$AG:$AG,0)),0)+IFERROR(INDEX(Raw!K:K,MATCH($A39&amp;"V1",Raw!$AG:$AG,0)),0)+IFERROR(INDEX(Raw!K:K,MATCH($A39&amp;"V2",Raw!$AG:$AG,0)),0)-0.0000001*ROW()</f>
        <v>-3.8999999999999999E-6</v>
      </c>
      <c r="I39" s="52">
        <f ca="1">IFERROR(INDEX(Raw!L:L,MATCH($A39&amp;"H1",Raw!$AG:$AG,0)),0)+IFERROR(INDEX(Raw!L:L,MATCH($A39&amp;"H2",Raw!$AG:$AG,0)),0)+IFERROR(INDEX(Raw!L:L,MATCH($A39&amp;"S1",Raw!$AG:$AG,0)),0)+IFERROR(INDEX(Raw!L:L,MATCH($A39&amp;"S2",Raw!$AG:$AG,0)),0)+IFERROR(INDEX(Raw!L:L,MATCH($A39&amp;"V1",Raw!$AG:$AG,0)),0)+IFERROR(INDEX(Raw!L:L,MATCH($A39&amp;"V2",Raw!$AG:$AG,0)),0)-0.0000001*ROW()</f>
        <v>-3.8999999999999999E-6</v>
      </c>
      <c r="J39" s="52">
        <f ca="1">IFERROR(INDEX(Raw!M:M,MATCH($A39&amp;"H1",Raw!$AG:$AG,0)),0)+IFERROR(INDEX(Raw!M:M,MATCH($A39&amp;"H2",Raw!$AG:$AG,0)),0)+IFERROR(INDEX(Raw!M:M,MATCH($A39&amp;"S1",Raw!$AG:$AG,0)),0)+IFERROR(INDEX(Raw!M:M,MATCH($A39&amp;"S2",Raw!$AG:$AG,0)),0)+IFERROR(INDEX(Raw!M:M,MATCH($A39&amp;"V1",Raw!$AG:$AG,0)),0)+IFERROR(INDEX(Raw!M:M,MATCH($A39&amp;"V2",Raw!$AG:$AG,0)),0)-0.0000001*ROW()</f>
        <v>-3.8999999999999999E-6</v>
      </c>
      <c r="K39" s="52">
        <f ca="1">IFERROR(INDEX(Raw!N:N,MATCH($A39&amp;"H1",Raw!$AG:$AG,0)),0)+IFERROR(INDEX(Raw!N:N,MATCH($A39&amp;"H2",Raw!$AG:$AG,0)),0)+IFERROR(INDEX(Raw!N:N,MATCH($A39&amp;"S1",Raw!$AG:$AG,0)),0)+IFERROR(INDEX(Raw!N:N,MATCH($A39&amp;"S2",Raw!$AG:$AG,0)),0)+IFERROR(INDEX(Raw!N:N,MATCH($A39&amp;"V1",Raw!$AG:$AG,0)),0)+IFERROR(INDEX(Raw!N:N,MATCH($A39&amp;"V2",Raw!$AG:$AG,0)),0)-0.0000001*ROW()</f>
        <v>-3.8999999999999999E-6</v>
      </c>
      <c r="L39" s="14">
        <f t="shared" ca="1" si="0"/>
        <v>-2.73E-5</v>
      </c>
      <c r="M39" s="14">
        <f t="shared" ca="1" si="1"/>
        <v>-1.17E-5</v>
      </c>
      <c r="N39" s="37" t="str">
        <f t="array" aca="1" ref="N39" ca="1">IF(O39="","",(IF(ROUND(O39,1)=ROUND(O38,1),N38,N38+1)))</f>
        <v/>
      </c>
      <c r="O39" s="33" t="str">
        <f t="array" aca="1" ref="O39" ca="1">IF(ROUND(LARGE(B:B,$A39),2)=0,"",LARGE(B:B,$A39))</f>
        <v/>
      </c>
      <c r="P39" s="33" t="str">
        <f t="array" aca="1" ref="P39" ca="1">IFERROR(INDEX(Raw!$S$3:$S$502,MATCH(Q39,Raw!$R$3:$R$502,0)),"")</f>
        <v/>
      </c>
      <c r="Q39" s="34" t="str">
        <f t="array" aca="1" ref="Q39" ca="1">IFERROR(INDEX(Raw!$R$3:$R$502,MATCH(IFERROR(INDEX(MATCH(O39,B$2:B$501,0),$A$2:$A$501),""),Raw!$Q$3:$Q$502,0)),"")</f>
        <v/>
      </c>
      <c r="R39" s="38" t="str">
        <f t="array" aca="1" ref="R39" ca="1">IF(S39="","",(IF(ROUND(S39,1)=ROUND(S38,1),R38,R38+1)))</f>
        <v/>
      </c>
      <c r="S39" s="36" t="str">
        <f t="array" aca="1" ref="S39" ca="1">IF(ROUND(LARGE(C:C,$A39),2)=0,"",LARGE(C:C,$A39))</f>
        <v/>
      </c>
      <c r="T39" s="33" t="str">
        <f ca="1">IFERROR(INDEX(Raw!$S$3:$S$502,MATCH(U39,Raw!$R$3:$R$502,0)),"")</f>
        <v/>
      </c>
      <c r="U39" s="34" t="str">
        <f t="array" aca="1" ref="U39" ca="1">IFERROR(INDEX(Raw!$R$3:$R$502,MATCH(IFERROR(INDEX(MATCH(S39,C$2:C$501,0),$A$2:$A$501),""),Raw!$Q$3:$Q$502,0)),"")</f>
        <v/>
      </c>
      <c r="V39" s="38" t="str">
        <f t="array" aca="1" ref="V39" ca="1">IF(W39="","",(IF(ROUND(W39,1)=ROUND(W38,1),V38,V38+1)))</f>
        <v/>
      </c>
      <c r="W39" s="36" t="str">
        <f t="array" aca="1" ref="W39" ca="1">IF(ROUND(LARGE(D:D,$A39),2)=0,"",LARGE(D:D,$A39))</f>
        <v/>
      </c>
      <c r="X39" s="33" t="str">
        <f ca="1">IFERROR(INDEX(Raw!$S$3:$S$502,MATCH(Y39,Raw!$R$3:$R$502,0)),"")</f>
        <v/>
      </c>
      <c r="Y39" s="34" t="str">
        <f t="array" aca="1" ref="Y39" ca="1">IFERROR(INDEX(Raw!$R$3:$R$502,MATCH(IFERROR(INDEX(MATCH(W39,D$2:D$501,0),$A$2:$A$501),""),Raw!$Q$3:$Q$502,0)),"")</f>
        <v/>
      </c>
      <c r="Z39" s="38" t="str">
        <f t="array" aca="1" ref="Z39" ca="1">IF(AA39="","",(IF(ROUND(AA39,1)=ROUND(AA38,1),Z38,Z38+1)))</f>
        <v/>
      </c>
      <c r="AA39" s="36" t="str">
        <f t="array" aca="1" ref="AA39" ca="1">IF(ROUND(LARGE(E:E,$A39),2)=0,"",LARGE(E:E,$A39))</f>
        <v/>
      </c>
      <c r="AB39" s="33" t="str">
        <f ca="1">IFERROR(INDEX(Raw!$S$3:$S$502,MATCH(AC39,Raw!$R$3:$R$502,0)),"")</f>
        <v/>
      </c>
      <c r="AC39" s="34" t="str">
        <f t="array" aca="1" ref="AC39" ca="1">IFERROR(INDEX(Raw!$R$3:$R$502,MATCH(IFERROR(INDEX(MATCH(AA39,E$2:E$501,0),$A$2:$A$501),""),Raw!$Q$3:$Q$502,0)),"")</f>
        <v/>
      </c>
      <c r="AD39" s="38" t="str">
        <f t="array" aca="1" ref="AD39" ca="1">IF(AE39="","",(IF(ROUND(AE39,1)=ROUND(AE38,1),AD38,AD38+1)))</f>
        <v/>
      </c>
      <c r="AE39" s="36" t="str">
        <f t="array" aca="1" ref="AE39" ca="1">IF(ROUND(LARGE(F:F,$A39),2)=0,"",LARGE(F:F,$A39))</f>
        <v/>
      </c>
      <c r="AF39" s="33" t="str">
        <f ca="1">IFERROR(INDEX(Raw!$S$3:$S$502,MATCH(AG39,Raw!$R$3:$R$502,0)),"")</f>
        <v/>
      </c>
      <c r="AG39" s="34" t="str">
        <f t="array" aca="1" ref="AG39" ca="1">IFERROR(INDEX(Raw!$R$3:$R$502,MATCH(IFERROR(INDEX(MATCH(AE39,F$2:F$501,0),$A$2:$A$501),""),Raw!$Q$3:$Q$502,0)),"")</f>
        <v/>
      </c>
      <c r="AH39" s="38" t="str">
        <f t="array" aca="1" ref="AH39" ca="1">IF(AI39="","",(IF(ROUND(AI39,1)=ROUND(AI38,1),AH38,AH38+1)))</f>
        <v/>
      </c>
      <c r="AI39" s="36" t="str">
        <f t="array" aca="1" ref="AI39" ca="1">IF(ROUND(LARGE(G:G,$A39),2)=0,"",LARGE(G:G,$A39))</f>
        <v/>
      </c>
      <c r="AJ39" s="33" t="str">
        <f ca="1">IFERROR(INDEX(Raw!$S$3:$S$502,MATCH(AK39,Raw!$R$3:$R$502,0)),"")</f>
        <v/>
      </c>
      <c r="AK39" s="34" t="str">
        <f t="array" aca="1" ref="AK39" ca="1">IFERROR(INDEX(Raw!$R$3:$R$502,MATCH(IFERROR(INDEX(MATCH(AI39,G$2:G$501,0),$A$2:$A$501),""),Raw!$Q$3:$Q$502,0)),"")</f>
        <v/>
      </c>
      <c r="AL39" s="38" t="str">
        <f t="array" aca="1" ref="AL39" ca="1">IF(AM39="","",(IF(ROUND(AM39,1)=ROUND(AM38,1),AL38,AL38+1)))</f>
        <v/>
      </c>
      <c r="AM39" s="36" t="str">
        <f t="shared" ca="1" si="8"/>
        <v/>
      </c>
      <c r="AN39" s="33" t="str">
        <f ca="1">IFERROR(INDEX(Raw!$S$3:$S$502,MATCH(AO39,Raw!$R$3:$R$502,0)),"")</f>
        <v/>
      </c>
      <c r="AO39" s="34" t="str">
        <f t="array" aca="1" ref="AO39" ca="1">IFERROR(INDEX(Raw!$R$3:$R$502,MATCH(IFERROR(INDEX(MATCH(AM39,H$2:H$501,0),$A$2:$A$501),""),Raw!$Q$3:$Q$502,0)),"")</f>
        <v/>
      </c>
      <c r="AP39" s="37" t="str">
        <f t="array" aca="1" ref="AP39" ca="1">IF(AQ39="","",(IF(ROUND(AQ39,1)=ROUND(AQ38,1),AP38,AP38+1)))</f>
        <v/>
      </c>
      <c r="AQ39" s="33" t="str">
        <f t="shared" ca="1" si="9"/>
        <v/>
      </c>
      <c r="AR39" s="48" t="str">
        <f t="array" aca="1" ref="AR39" ca="1">IFERROR(INDEX(Raw!$S$3:$S$502,MATCH(AS39,Raw!$R$3:$R$502,0)),"")</f>
        <v/>
      </c>
      <c r="AS39" s="34" t="str">
        <f t="array" aca="1" ref="AS39" ca="1">IFERROR(INDEX(Raw!$R$3:$R$502,MATCH(IFERROR(INDEX(MATCH(AQ39,I$2:I$501,0),$A$2:$A$501),""),Raw!$Q$3:$Q$502,0)),"")</f>
        <v/>
      </c>
      <c r="AT39" s="37" t="str">
        <f t="array" aca="1" ref="AT39" ca="1">IF(AU39="","",(IF(ROUND(AU39,1)=ROUND(AU38,1),AT38,AT38+1)))</f>
        <v/>
      </c>
      <c r="AU39" s="33" t="str">
        <f t="shared" ca="1" si="10"/>
        <v/>
      </c>
      <c r="AV39" s="48" t="str">
        <f t="array" aca="1" ref="AV39" ca="1">IFERROR(INDEX(Raw!$S$3:$S$502,MATCH(AW39,Raw!$R$3:$R$502,0)),"")</f>
        <v/>
      </c>
      <c r="AW39" s="34" t="str">
        <f t="array" aca="1" ref="AW39" ca="1">IFERROR(INDEX(Raw!$R$3:$R$502,MATCH(IFERROR(INDEX(MATCH(AU39,J$2:J$501,0),$A$2:$A$501),""),Raw!$Q$3:$Q$502,0)),"")</f>
        <v/>
      </c>
      <c r="AX39" s="37" t="str">
        <f t="array" aca="1" ref="AX39" ca="1">IF(AY39="","",(IF(ROUND(AY39,1)=ROUND(AY38,1),AX38,AX38+1)))</f>
        <v/>
      </c>
      <c r="AY39" s="33" t="str">
        <f t="shared" ca="1" si="11"/>
        <v/>
      </c>
      <c r="AZ39" s="48" t="str">
        <f t="array" aca="1" ref="AZ39" ca="1">IFERROR(INDEX(Raw!$S$3:$S$502,MATCH(BA39,Raw!$R$3:$R$502,0)),"")</f>
        <v/>
      </c>
      <c r="BA39" s="34" t="str">
        <f t="array" aca="1" ref="BA39" ca="1">IFERROR(INDEX(Raw!$R$3:$R$502,MATCH(IFERROR(INDEX(MATCH(AY39,K$2:K$501,0),$A$2:$A$501),""),Raw!$Q$3:$Q$502,0)),"")</f>
        <v/>
      </c>
      <c r="BB39" s="37" t="str">
        <f t="array" aca="1" ref="BB39" ca="1">IF(BC39="","",(IF(ROUND(BC39,1)=ROUND(BC38,1),BB38,BB38+1)))</f>
        <v/>
      </c>
      <c r="BC39" s="33" t="str">
        <f t="shared" ca="1" si="12"/>
        <v/>
      </c>
      <c r="BD39" s="48" t="str">
        <f t="array" aca="1" ref="BD39" ca="1">IFERROR(INDEX(Raw!$S$3:$S$502,MATCH(BE39,Raw!$R$3:$R$502,0)),"")</f>
        <v/>
      </c>
      <c r="BE39" s="34" t="str">
        <f t="array" aca="1" ref="BE39" ca="1">IFERROR(INDEX(Raw!$R$3:$R$502,MATCH(IFERROR(INDEX(MATCH(BC39,L$2:L$501,0),$A$2:$A$501),""),Raw!$Q$3:$Q$502,0)),"")</f>
        <v/>
      </c>
      <c r="BF39" s="37" t="str">
        <f t="array" aca="1" ref="BF39" ca="1">IF(BG39="","",(IF(ROUND(BG39,1)=ROUND(BG38,1),BF38,BF38+1)))</f>
        <v/>
      </c>
      <c r="BG39" s="33" t="str">
        <f t="shared" ca="1" si="13"/>
        <v/>
      </c>
      <c r="BH39" s="48" t="str">
        <f t="array" aca="1" ref="BH39" ca="1">IFERROR(INDEX(Raw!$S$3:$S$502,MATCH(BI39,Raw!$R$3:$R$502,0)),"")</f>
        <v/>
      </c>
      <c r="BI39" s="34" t="str">
        <f t="array" aca="1" ref="BI39" ca="1">IFERROR(INDEX(Raw!$R$3:$R$502,MATCH(IFERROR(INDEX(MATCH(BG39,M$2:M$501,0),$A$2:$A$501),""),Raw!$Q$3:$Q$502,0)),"")</f>
        <v/>
      </c>
      <c r="BJ39" s="37" t="str">
        <f t="array" aca="1" ref="BJ39" ca="1">IF(BK39="","",(IF(ROUND(BK39,1)=ROUND(BK38,1),BJ38,BJ38+1)))</f>
        <v/>
      </c>
      <c r="BK39" s="33" t="str">
        <f ca="1">IFERROR(LARGE(Raw!P:P,ROW()-1),"")</f>
        <v/>
      </c>
      <c r="BL39" s="48" t="str">
        <f t="array" aca="1" ref="BL39" ca="1">IFERROR(INDEX(Raw!$S$3:$S$502,MATCH(BM39,Raw!$R$3:$R$502,0)),"")</f>
        <v/>
      </c>
      <c r="BM39" s="34" t="str">
        <f ca="1">IF(BK39="","",INDEX(Raw!A:A,MATCH(BK39,Raw!P:P,0)))</f>
        <v/>
      </c>
    </row>
    <row r="40" spans="1:65" x14ac:dyDescent="0.3">
      <c r="A40" s="28">
        <v>39</v>
      </c>
      <c r="B40" s="52">
        <f ca="1">IFERROR(INDEX(Raw!E:E,MATCH($A40&amp;"H1",Raw!$AG:$AG,0)),0)+IFERROR(INDEX(Raw!E:E,MATCH($A40&amp;"H2",Raw!$AG:$AG,0)),0)+IFERROR(INDEX(Raw!E:E,MATCH($A40&amp;"S1",Raw!$AG:$AG,0)),0)+IFERROR(INDEX(Raw!E:E,MATCH($A40&amp;"S2",Raw!$AG:$AG,0)),0)+IFERROR(INDEX(Raw!E:E,MATCH($A40&amp;"V1",Raw!$AG:$AG,0)),0)+IFERROR(INDEX(Raw!E:E,MATCH($A40&amp;"V2",Raw!$AG:$AG,0)),0)-0.0000001*ROW()</f>
        <v>-3.9999999999999998E-6</v>
      </c>
      <c r="C40" s="52">
        <f ca="1">IFERROR(INDEX(Raw!F:F,MATCH($A40&amp;"H1",Raw!$AG:$AG,0)),0)+IFERROR(INDEX(Raw!F:F,MATCH($A40&amp;"H2",Raw!$AG:$AG,0)),0)+IFERROR(INDEX(Raw!F:F,MATCH($A40&amp;"S1",Raw!$AG:$AG,0)),0)+IFERROR(INDEX(Raw!F:F,MATCH($A40&amp;"S2",Raw!$AG:$AG,0)),0)+IFERROR(INDEX(Raw!F:F,MATCH($A40&amp;"V1",Raw!$AG:$AG,0)),0)+IFERROR(INDEX(Raw!F:F,MATCH($A40&amp;"V2",Raw!$AG:$AG,0)),0)-0.0000001*ROW()</f>
        <v>-3.9999999999999998E-6</v>
      </c>
      <c r="D40" s="52">
        <f ca="1">IFERROR(INDEX(Raw!G:G,MATCH($A40&amp;"H1",Raw!$AG:$AG,0)),0)+IFERROR(INDEX(Raw!G:G,MATCH($A40&amp;"H2",Raw!$AG:$AG,0)),0)+IFERROR(INDEX(Raw!G:G,MATCH($A40&amp;"S1",Raw!$AG:$AG,0)),0)+IFERROR(INDEX(Raw!G:G,MATCH($A40&amp;"S2",Raw!$AG:$AG,0)),0)+IFERROR(INDEX(Raw!G:G,MATCH($A40&amp;"V1",Raw!$AG:$AG,0)),0)+IFERROR(INDEX(Raw!G:G,MATCH($A40&amp;"V2",Raw!$AG:$AG,0)),0)-0.0000001*ROW()</f>
        <v>-3.9999999999999998E-6</v>
      </c>
      <c r="E40" s="52">
        <f ca="1">IFERROR(INDEX(Raw!H:H,MATCH($A40&amp;"H1",Raw!$AG:$AG,0)),0)+IFERROR(INDEX(Raw!H:H,MATCH($A40&amp;"H2",Raw!$AG:$AG,0)),0)+IFERROR(INDEX(Raw!H:H,MATCH($A40&amp;"S1",Raw!$AG:$AG,0)),0)+IFERROR(INDEX(Raw!H:H,MATCH($A40&amp;"S2",Raw!$AG:$AG,0)),0)+IFERROR(INDEX(Raw!H:H,MATCH($A40&amp;"V1",Raw!$AG:$AG,0)),0)+IFERROR(INDEX(Raw!H:H,MATCH($A40&amp;"V2",Raw!$AG:$AG,0)),0)-0.0000001*ROW()</f>
        <v>-3.9999999999999998E-6</v>
      </c>
      <c r="F40" s="52">
        <f ca="1">IFERROR(INDEX(Raw!I:I,MATCH($A40&amp;"H1",Raw!$AG:$AG,0)),0)+IFERROR(INDEX(Raw!I:I,MATCH($A40&amp;"H2",Raw!$AG:$AG,0)),0)+IFERROR(INDEX(Raw!I:I,MATCH($A40&amp;"S1",Raw!$AG:$AG,0)),0)+IFERROR(INDEX(Raw!I:I,MATCH($A40&amp;"S2",Raw!$AG:$AG,0)),0)+IFERROR(INDEX(Raw!I:I,MATCH($A40&amp;"V1",Raw!$AG:$AG,0)),0)+IFERROR(INDEX(Raw!I:I,MATCH($A40&amp;"V2",Raw!$AG:$AG,0)),0)-0.0000001*ROW()</f>
        <v>-3.9999999999999998E-6</v>
      </c>
      <c r="G40" s="52">
        <f ca="1">IFERROR(INDEX(Raw!J:J,MATCH($A40&amp;"H1",Raw!$AG:$AG,0)),0)+IFERROR(INDEX(Raw!J:J,MATCH($A40&amp;"H2",Raw!$AG:$AG,0)),0)+IFERROR(INDEX(Raw!J:J,MATCH($A40&amp;"S1",Raw!$AG:$AG,0)),0)+IFERROR(INDEX(Raw!J:J,MATCH($A40&amp;"S2",Raw!$AG:$AG,0)),0)+IFERROR(INDEX(Raw!J:J,MATCH($A40&amp;"V1",Raw!$AG:$AG,0)),0)+IFERROR(INDEX(Raw!J:J,MATCH($A40&amp;"V2",Raw!$AG:$AG,0)),0)-0.0000001*ROW()</f>
        <v>-3.9999999999999998E-6</v>
      </c>
      <c r="H40" s="52">
        <f ca="1">IFERROR(INDEX(Raw!K:K,MATCH($A40&amp;"H1",Raw!$AG:$AG,0)),0)+IFERROR(INDEX(Raw!K:K,MATCH($A40&amp;"H2",Raw!$AG:$AG,0)),0)+IFERROR(INDEX(Raw!K:K,MATCH($A40&amp;"S1",Raw!$AG:$AG,0)),0)+IFERROR(INDEX(Raw!K:K,MATCH($A40&amp;"S2",Raw!$AG:$AG,0)),0)+IFERROR(INDEX(Raw!K:K,MATCH($A40&amp;"V1",Raw!$AG:$AG,0)),0)+IFERROR(INDEX(Raw!K:K,MATCH($A40&amp;"V2",Raw!$AG:$AG,0)),0)-0.0000001*ROW()</f>
        <v>-3.9999999999999998E-6</v>
      </c>
      <c r="I40" s="52">
        <f ca="1">IFERROR(INDEX(Raw!L:L,MATCH($A40&amp;"H1",Raw!$AG:$AG,0)),0)+IFERROR(INDEX(Raw!L:L,MATCH($A40&amp;"H2",Raw!$AG:$AG,0)),0)+IFERROR(INDEX(Raw!L:L,MATCH($A40&amp;"S1",Raw!$AG:$AG,0)),0)+IFERROR(INDEX(Raw!L:L,MATCH($A40&amp;"S2",Raw!$AG:$AG,0)),0)+IFERROR(INDEX(Raw!L:L,MATCH($A40&amp;"V1",Raw!$AG:$AG,0)),0)+IFERROR(INDEX(Raw!L:L,MATCH($A40&amp;"V2",Raw!$AG:$AG,0)),0)-0.0000001*ROW()</f>
        <v>-3.9999999999999998E-6</v>
      </c>
      <c r="J40" s="52">
        <f ca="1">IFERROR(INDEX(Raw!M:M,MATCH($A40&amp;"H1",Raw!$AG:$AG,0)),0)+IFERROR(INDEX(Raw!M:M,MATCH($A40&amp;"H2",Raw!$AG:$AG,0)),0)+IFERROR(INDEX(Raw!M:M,MATCH($A40&amp;"S1",Raw!$AG:$AG,0)),0)+IFERROR(INDEX(Raw!M:M,MATCH($A40&amp;"S2",Raw!$AG:$AG,0)),0)+IFERROR(INDEX(Raw!M:M,MATCH($A40&amp;"V1",Raw!$AG:$AG,0)),0)+IFERROR(INDEX(Raw!M:M,MATCH($A40&amp;"V2",Raw!$AG:$AG,0)),0)-0.0000001*ROW()</f>
        <v>-3.9999999999999998E-6</v>
      </c>
      <c r="K40" s="52">
        <f ca="1">IFERROR(INDEX(Raw!N:N,MATCH($A40&amp;"H1",Raw!$AG:$AG,0)),0)+IFERROR(INDEX(Raw!N:N,MATCH($A40&amp;"H2",Raw!$AG:$AG,0)),0)+IFERROR(INDEX(Raw!N:N,MATCH($A40&amp;"S1",Raw!$AG:$AG,0)),0)+IFERROR(INDEX(Raw!N:N,MATCH($A40&amp;"S2",Raw!$AG:$AG,0)),0)+IFERROR(INDEX(Raw!N:N,MATCH($A40&amp;"V1",Raw!$AG:$AG,0)),0)+IFERROR(INDEX(Raw!N:N,MATCH($A40&amp;"V2",Raw!$AG:$AG,0)),0)-0.0000001*ROW()</f>
        <v>-3.9999999999999998E-6</v>
      </c>
      <c r="L40" s="14">
        <f t="shared" ca="1" si="0"/>
        <v>-2.7999999999999996E-5</v>
      </c>
      <c r="M40" s="14">
        <f t="shared" ca="1" si="1"/>
        <v>-1.2E-5</v>
      </c>
      <c r="N40" s="37" t="str">
        <f t="array" aca="1" ref="N40" ca="1">IF(O40="","",(IF(ROUND(O40,1)=ROUND(O39,1),N39,N39+1)))</f>
        <v/>
      </c>
      <c r="O40" s="33" t="str">
        <f t="array" aca="1" ref="O40" ca="1">IF(ROUND(LARGE(B:B,$A40),2)=0,"",LARGE(B:B,$A40))</f>
        <v/>
      </c>
      <c r="P40" s="33" t="str">
        <f t="array" aca="1" ref="P40" ca="1">IFERROR(INDEX(Raw!$S$3:$S$502,MATCH(Q40,Raw!$R$3:$R$502,0)),"")</f>
        <v/>
      </c>
      <c r="Q40" s="34" t="str">
        <f t="array" aca="1" ref="Q40" ca="1">IFERROR(INDEX(Raw!$R$3:$R$502,MATCH(IFERROR(INDEX(MATCH(O40,B$2:B$501,0),$A$2:$A$501),""),Raw!$Q$3:$Q$502,0)),"")</f>
        <v/>
      </c>
      <c r="R40" s="38" t="str">
        <f t="array" aca="1" ref="R40" ca="1">IF(S40="","",(IF(ROUND(S40,1)=ROUND(S39,1),R39,R39+1)))</f>
        <v/>
      </c>
      <c r="S40" s="36" t="str">
        <f t="array" aca="1" ref="S40" ca="1">IF(ROUND(LARGE(C:C,$A40),2)=0,"",LARGE(C:C,$A40))</f>
        <v/>
      </c>
      <c r="T40" s="33" t="str">
        <f ca="1">IFERROR(INDEX(Raw!$S$3:$S$502,MATCH(U40,Raw!$R$3:$R$502,0)),"")</f>
        <v/>
      </c>
      <c r="U40" s="34" t="str">
        <f t="array" aca="1" ref="U40" ca="1">IFERROR(INDEX(Raw!$R$3:$R$502,MATCH(IFERROR(INDEX(MATCH(S40,C$2:C$501,0),$A$2:$A$501),""),Raw!$Q$3:$Q$502,0)),"")</f>
        <v/>
      </c>
      <c r="V40" s="38" t="str">
        <f t="array" aca="1" ref="V40" ca="1">IF(W40="","",(IF(ROUND(W40,1)=ROUND(W39,1),V39,V39+1)))</f>
        <v/>
      </c>
      <c r="W40" s="36" t="str">
        <f t="array" aca="1" ref="W40" ca="1">IF(ROUND(LARGE(D:D,$A40),2)=0,"",LARGE(D:D,$A40))</f>
        <v/>
      </c>
      <c r="X40" s="33" t="str">
        <f ca="1">IFERROR(INDEX(Raw!$S$3:$S$502,MATCH(Y40,Raw!$R$3:$R$502,0)),"")</f>
        <v/>
      </c>
      <c r="Y40" s="34" t="str">
        <f t="array" aca="1" ref="Y40" ca="1">IFERROR(INDEX(Raw!$R$3:$R$502,MATCH(IFERROR(INDEX(MATCH(W40,D$2:D$501,0),$A$2:$A$501),""),Raw!$Q$3:$Q$502,0)),"")</f>
        <v/>
      </c>
      <c r="Z40" s="38" t="str">
        <f t="array" aca="1" ref="Z40" ca="1">IF(AA40="","",(IF(ROUND(AA40,1)=ROUND(AA39,1),Z39,Z39+1)))</f>
        <v/>
      </c>
      <c r="AA40" s="36" t="str">
        <f t="array" aca="1" ref="AA40" ca="1">IF(ROUND(LARGE(E:E,$A40),2)=0,"",LARGE(E:E,$A40))</f>
        <v/>
      </c>
      <c r="AB40" s="33" t="str">
        <f ca="1">IFERROR(INDEX(Raw!$S$3:$S$502,MATCH(AC40,Raw!$R$3:$R$502,0)),"")</f>
        <v/>
      </c>
      <c r="AC40" s="34" t="str">
        <f t="array" aca="1" ref="AC40" ca="1">IFERROR(INDEX(Raw!$R$3:$R$502,MATCH(IFERROR(INDEX(MATCH(AA40,E$2:E$501,0),$A$2:$A$501),""),Raw!$Q$3:$Q$502,0)),"")</f>
        <v/>
      </c>
      <c r="AD40" s="38" t="str">
        <f t="array" aca="1" ref="AD40" ca="1">IF(AE40="","",(IF(ROUND(AE40,1)=ROUND(AE39,1),AD39,AD39+1)))</f>
        <v/>
      </c>
      <c r="AE40" s="36" t="str">
        <f t="array" aca="1" ref="AE40" ca="1">IF(ROUND(LARGE(F:F,$A40),2)=0,"",LARGE(F:F,$A40))</f>
        <v/>
      </c>
      <c r="AF40" s="33" t="str">
        <f ca="1">IFERROR(INDEX(Raw!$S$3:$S$502,MATCH(AG40,Raw!$R$3:$R$502,0)),"")</f>
        <v/>
      </c>
      <c r="AG40" s="34" t="str">
        <f t="array" aca="1" ref="AG40" ca="1">IFERROR(INDEX(Raw!$R$3:$R$502,MATCH(IFERROR(INDEX(MATCH(AE40,F$2:F$501,0),$A$2:$A$501),""),Raw!$Q$3:$Q$502,0)),"")</f>
        <v/>
      </c>
      <c r="AH40" s="38" t="str">
        <f t="array" aca="1" ref="AH40" ca="1">IF(AI40="","",(IF(ROUND(AI40,1)=ROUND(AI39,1),AH39,AH39+1)))</f>
        <v/>
      </c>
      <c r="AI40" s="36" t="str">
        <f t="array" aca="1" ref="AI40" ca="1">IF(ROUND(LARGE(G:G,$A40),2)=0,"",LARGE(G:G,$A40))</f>
        <v/>
      </c>
      <c r="AJ40" s="33" t="str">
        <f ca="1">IFERROR(INDEX(Raw!$S$3:$S$502,MATCH(AK40,Raw!$R$3:$R$502,0)),"")</f>
        <v/>
      </c>
      <c r="AK40" s="34" t="str">
        <f t="array" aca="1" ref="AK40" ca="1">IFERROR(INDEX(Raw!$R$3:$R$502,MATCH(IFERROR(INDEX(MATCH(AI40,G$2:G$501,0),$A$2:$A$501),""),Raw!$Q$3:$Q$502,0)),"")</f>
        <v/>
      </c>
      <c r="AL40" s="38" t="str">
        <f t="array" aca="1" ref="AL40" ca="1">IF(AM40="","",(IF(ROUND(AM40,1)=ROUND(AM39,1),AL39,AL39+1)))</f>
        <v/>
      </c>
      <c r="AM40" s="36" t="str">
        <f t="shared" ca="1" si="8"/>
        <v/>
      </c>
      <c r="AN40" s="33" t="str">
        <f ca="1">IFERROR(INDEX(Raw!$S$3:$S$502,MATCH(AO40,Raw!$R$3:$R$502,0)),"")</f>
        <v/>
      </c>
      <c r="AO40" s="34" t="str">
        <f t="array" aca="1" ref="AO40" ca="1">IFERROR(INDEX(Raw!$R$3:$R$502,MATCH(IFERROR(INDEX(MATCH(AM40,H$2:H$501,0),$A$2:$A$501),""),Raw!$Q$3:$Q$502,0)),"")</f>
        <v/>
      </c>
      <c r="AP40" s="37" t="str">
        <f t="array" aca="1" ref="AP40" ca="1">IF(AQ40="","",(IF(ROUND(AQ40,1)=ROUND(AQ39,1),AP39,AP39+1)))</f>
        <v/>
      </c>
      <c r="AQ40" s="33" t="str">
        <f t="shared" ca="1" si="9"/>
        <v/>
      </c>
      <c r="AR40" s="48" t="str">
        <f t="array" aca="1" ref="AR40" ca="1">IFERROR(INDEX(Raw!$S$3:$S$502,MATCH(AS40,Raw!$R$3:$R$502,0)),"")</f>
        <v/>
      </c>
      <c r="AS40" s="34" t="str">
        <f t="array" aca="1" ref="AS40" ca="1">IFERROR(INDEX(Raw!$R$3:$R$502,MATCH(IFERROR(INDEX(MATCH(AQ40,I$2:I$501,0),$A$2:$A$501),""),Raw!$Q$3:$Q$502,0)),"")</f>
        <v/>
      </c>
      <c r="AT40" s="37" t="str">
        <f t="array" aca="1" ref="AT40" ca="1">IF(AU40="","",(IF(ROUND(AU40,1)=ROUND(AU39,1),AT39,AT39+1)))</f>
        <v/>
      </c>
      <c r="AU40" s="33" t="str">
        <f t="shared" ca="1" si="10"/>
        <v/>
      </c>
      <c r="AV40" s="48" t="str">
        <f t="array" aca="1" ref="AV40" ca="1">IFERROR(INDEX(Raw!$S$3:$S$502,MATCH(AW40,Raw!$R$3:$R$502,0)),"")</f>
        <v/>
      </c>
      <c r="AW40" s="34" t="str">
        <f t="array" aca="1" ref="AW40" ca="1">IFERROR(INDEX(Raw!$R$3:$R$502,MATCH(IFERROR(INDEX(MATCH(AU40,J$2:J$501,0),$A$2:$A$501),""),Raw!$Q$3:$Q$502,0)),"")</f>
        <v/>
      </c>
      <c r="AX40" s="37" t="str">
        <f t="array" aca="1" ref="AX40" ca="1">IF(AY40="","",(IF(ROUND(AY40,1)=ROUND(AY39,1),AX39,AX39+1)))</f>
        <v/>
      </c>
      <c r="AY40" s="33" t="str">
        <f t="shared" ca="1" si="11"/>
        <v/>
      </c>
      <c r="AZ40" s="48" t="str">
        <f t="array" aca="1" ref="AZ40" ca="1">IFERROR(INDEX(Raw!$S$3:$S$502,MATCH(BA40,Raw!$R$3:$R$502,0)),"")</f>
        <v/>
      </c>
      <c r="BA40" s="34" t="str">
        <f t="array" aca="1" ref="BA40" ca="1">IFERROR(INDEX(Raw!$R$3:$R$502,MATCH(IFERROR(INDEX(MATCH(AY40,K$2:K$501,0),$A$2:$A$501),""),Raw!$Q$3:$Q$502,0)),"")</f>
        <v/>
      </c>
      <c r="BB40" s="37" t="str">
        <f t="array" aca="1" ref="BB40" ca="1">IF(BC40="","",(IF(ROUND(BC40,1)=ROUND(BC39,1),BB39,BB39+1)))</f>
        <v/>
      </c>
      <c r="BC40" s="33" t="str">
        <f t="shared" ca="1" si="12"/>
        <v/>
      </c>
      <c r="BD40" s="48" t="str">
        <f t="array" aca="1" ref="BD40" ca="1">IFERROR(INDEX(Raw!$S$3:$S$502,MATCH(BE40,Raw!$R$3:$R$502,0)),"")</f>
        <v/>
      </c>
      <c r="BE40" s="34" t="str">
        <f t="array" aca="1" ref="BE40" ca="1">IFERROR(INDEX(Raw!$R$3:$R$502,MATCH(IFERROR(INDEX(MATCH(BC40,L$2:L$501,0),$A$2:$A$501),""),Raw!$Q$3:$Q$502,0)),"")</f>
        <v/>
      </c>
      <c r="BF40" s="37" t="str">
        <f t="array" aca="1" ref="BF40" ca="1">IF(BG40="","",(IF(ROUND(BG40,1)=ROUND(BG39,1),BF39,BF39+1)))</f>
        <v/>
      </c>
      <c r="BG40" s="33" t="str">
        <f t="shared" ca="1" si="13"/>
        <v/>
      </c>
      <c r="BH40" s="48" t="str">
        <f t="array" aca="1" ref="BH40" ca="1">IFERROR(INDEX(Raw!$S$3:$S$502,MATCH(BI40,Raw!$R$3:$R$502,0)),"")</f>
        <v/>
      </c>
      <c r="BI40" s="34" t="str">
        <f t="array" aca="1" ref="BI40" ca="1">IFERROR(INDEX(Raw!$R$3:$R$502,MATCH(IFERROR(INDEX(MATCH(BG40,M$2:M$501,0),$A$2:$A$501),""),Raw!$Q$3:$Q$502,0)),"")</f>
        <v/>
      </c>
      <c r="BJ40" s="37" t="str">
        <f t="array" aca="1" ref="BJ40" ca="1">IF(BK40="","",(IF(ROUND(BK40,1)=ROUND(BK39,1),BJ39,BJ39+1)))</f>
        <v/>
      </c>
      <c r="BK40" s="33" t="str">
        <f ca="1">IFERROR(LARGE(Raw!P:P,ROW()-1),"")</f>
        <v/>
      </c>
      <c r="BL40" s="48" t="str">
        <f t="array" aca="1" ref="BL40" ca="1">IFERROR(INDEX(Raw!$S$3:$S$502,MATCH(BM40,Raw!$R$3:$R$502,0)),"")</f>
        <v/>
      </c>
      <c r="BM40" s="34" t="str">
        <f ca="1">IF(BK40="","",INDEX(Raw!A:A,MATCH(BK40,Raw!P:P,0)))</f>
        <v/>
      </c>
    </row>
    <row r="41" spans="1:65" x14ac:dyDescent="0.3">
      <c r="A41" s="28">
        <v>40</v>
      </c>
      <c r="B41" s="52">
        <f ca="1">IFERROR(INDEX(Raw!E:E,MATCH($A41&amp;"H1",Raw!$AG:$AG,0)),0)+IFERROR(INDEX(Raw!E:E,MATCH($A41&amp;"H2",Raw!$AG:$AG,0)),0)+IFERROR(INDEX(Raw!E:E,MATCH($A41&amp;"S1",Raw!$AG:$AG,0)),0)+IFERROR(INDEX(Raw!E:E,MATCH($A41&amp;"S2",Raw!$AG:$AG,0)),0)+IFERROR(INDEX(Raw!E:E,MATCH($A41&amp;"V1",Raw!$AG:$AG,0)),0)+IFERROR(INDEX(Raw!E:E,MATCH($A41&amp;"V2",Raw!$AG:$AG,0)),0)-0.0000001*ROW()</f>
        <v>-4.0999999999999997E-6</v>
      </c>
      <c r="C41" s="52">
        <f ca="1">IFERROR(INDEX(Raw!F:F,MATCH($A41&amp;"H1",Raw!$AG:$AG,0)),0)+IFERROR(INDEX(Raw!F:F,MATCH($A41&amp;"H2",Raw!$AG:$AG,0)),0)+IFERROR(INDEX(Raw!F:F,MATCH($A41&amp;"S1",Raw!$AG:$AG,0)),0)+IFERROR(INDEX(Raw!F:F,MATCH($A41&amp;"S2",Raw!$AG:$AG,0)),0)+IFERROR(INDEX(Raw!F:F,MATCH($A41&amp;"V1",Raw!$AG:$AG,0)),0)+IFERROR(INDEX(Raw!F:F,MATCH($A41&amp;"V2",Raw!$AG:$AG,0)),0)-0.0000001*ROW()</f>
        <v>-4.0999999999999997E-6</v>
      </c>
      <c r="D41" s="52">
        <f ca="1">IFERROR(INDEX(Raw!G:G,MATCH($A41&amp;"H1",Raw!$AG:$AG,0)),0)+IFERROR(INDEX(Raw!G:G,MATCH($A41&amp;"H2",Raw!$AG:$AG,0)),0)+IFERROR(INDEX(Raw!G:G,MATCH($A41&amp;"S1",Raw!$AG:$AG,0)),0)+IFERROR(INDEX(Raw!G:G,MATCH($A41&amp;"S2",Raw!$AG:$AG,0)),0)+IFERROR(INDEX(Raw!G:G,MATCH($A41&amp;"V1",Raw!$AG:$AG,0)),0)+IFERROR(INDEX(Raw!G:G,MATCH($A41&amp;"V2",Raw!$AG:$AG,0)),0)-0.0000001*ROW()</f>
        <v>-4.0999999999999997E-6</v>
      </c>
      <c r="E41" s="52">
        <f ca="1">IFERROR(INDEX(Raw!H:H,MATCH($A41&amp;"H1",Raw!$AG:$AG,0)),0)+IFERROR(INDEX(Raw!H:H,MATCH($A41&amp;"H2",Raw!$AG:$AG,0)),0)+IFERROR(INDEX(Raw!H:H,MATCH($A41&amp;"S1",Raw!$AG:$AG,0)),0)+IFERROR(INDEX(Raw!H:H,MATCH($A41&amp;"S2",Raw!$AG:$AG,0)),0)+IFERROR(INDEX(Raw!H:H,MATCH($A41&amp;"V1",Raw!$AG:$AG,0)),0)+IFERROR(INDEX(Raw!H:H,MATCH($A41&amp;"V2",Raw!$AG:$AG,0)),0)-0.0000001*ROW()</f>
        <v>-4.0999999999999997E-6</v>
      </c>
      <c r="F41" s="52">
        <f ca="1">IFERROR(INDEX(Raw!I:I,MATCH($A41&amp;"H1",Raw!$AG:$AG,0)),0)+IFERROR(INDEX(Raw!I:I,MATCH($A41&amp;"H2",Raw!$AG:$AG,0)),0)+IFERROR(INDEX(Raw!I:I,MATCH($A41&amp;"S1",Raw!$AG:$AG,0)),0)+IFERROR(INDEX(Raw!I:I,MATCH($A41&amp;"S2",Raw!$AG:$AG,0)),0)+IFERROR(INDEX(Raw!I:I,MATCH($A41&amp;"V1",Raw!$AG:$AG,0)),0)+IFERROR(INDEX(Raw!I:I,MATCH($A41&amp;"V2",Raw!$AG:$AG,0)),0)-0.0000001*ROW()</f>
        <v>-4.0999999999999997E-6</v>
      </c>
      <c r="G41" s="52">
        <f ca="1">IFERROR(INDEX(Raw!J:J,MATCH($A41&amp;"H1",Raw!$AG:$AG,0)),0)+IFERROR(INDEX(Raw!J:J,MATCH($A41&amp;"H2",Raw!$AG:$AG,0)),0)+IFERROR(INDEX(Raw!J:J,MATCH($A41&amp;"S1",Raw!$AG:$AG,0)),0)+IFERROR(INDEX(Raw!J:J,MATCH($A41&amp;"S2",Raw!$AG:$AG,0)),0)+IFERROR(INDEX(Raw!J:J,MATCH($A41&amp;"V1",Raw!$AG:$AG,0)),0)+IFERROR(INDEX(Raw!J:J,MATCH($A41&amp;"V2",Raw!$AG:$AG,0)),0)-0.0000001*ROW()</f>
        <v>-4.0999999999999997E-6</v>
      </c>
      <c r="H41" s="52">
        <f ca="1">IFERROR(INDEX(Raw!K:K,MATCH($A41&amp;"H1",Raw!$AG:$AG,0)),0)+IFERROR(INDEX(Raw!K:K,MATCH($A41&amp;"H2",Raw!$AG:$AG,0)),0)+IFERROR(INDEX(Raw!K:K,MATCH($A41&amp;"S1",Raw!$AG:$AG,0)),0)+IFERROR(INDEX(Raw!K:K,MATCH($A41&amp;"S2",Raw!$AG:$AG,0)),0)+IFERROR(INDEX(Raw!K:K,MATCH($A41&amp;"V1",Raw!$AG:$AG,0)),0)+IFERROR(INDEX(Raw!K:K,MATCH($A41&amp;"V2",Raw!$AG:$AG,0)),0)-0.0000001*ROW()</f>
        <v>-4.0999999999999997E-6</v>
      </c>
      <c r="I41" s="52">
        <f ca="1">IFERROR(INDEX(Raw!L:L,MATCH($A41&amp;"H1",Raw!$AG:$AG,0)),0)+IFERROR(INDEX(Raw!L:L,MATCH($A41&amp;"H2",Raw!$AG:$AG,0)),0)+IFERROR(INDEX(Raw!L:L,MATCH($A41&amp;"S1",Raw!$AG:$AG,0)),0)+IFERROR(INDEX(Raw!L:L,MATCH($A41&amp;"S2",Raw!$AG:$AG,0)),0)+IFERROR(INDEX(Raw!L:L,MATCH($A41&amp;"V1",Raw!$AG:$AG,0)),0)+IFERROR(INDEX(Raw!L:L,MATCH($A41&amp;"V2",Raw!$AG:$AG,0)),0)-0.0000001*ROW()</f>
        <v>-4.0999999999999997E-6</v>
      </c>
      <c r="J41" s="52">
        <f ca="1">IFERROR(INDEX(Raw!M:M,MATCH($A41&amp;"H1",Raw!$AG:$AG,0)),0)+IFERROR(INDEX(Raw!M:M,MATCH($A41&amp;"H2",Raw!$AG:$AG,0)),0)+IFERROR(INDEX(Raw!M:M,MATCH($A41&amp;"S1",Raw!$AG:$AG,0)),0)+IFERROR(INDEX(Raw!M:M,MATCH($A41&amp;"S2",Raw!$AG:$AG,0)),0)+IFERROR(INDEX(Raw!M:M,MATCH($A41&amp;"V1",Raw!$AG:$AG,0)),0)+IFERROR(INDEX(Raw!M:M,MATCH($A41&amp;"V2",Raw!$AG:$AG,0)),0)-0.0000001*ROW()</f>
        <v>-4.0999999999999997E-6</v>
      </c>
      <c r="K41" s="52">
        <f ca="1">IFERROR(INDEX(Raw!N:N,MATCH($A41&amp;"H1",Raw!$AG:$AG,0)),0)+IFERROR(INDEX(Raw!N:N,MATCH($A41&amp;"H2",Raw!$AG:$AG,0)),0)+IFERROR(INDEX(Raw!N:N,MATCH($A41&amp;"S1",Raw!$AG:$AG,0)),0)+IFERROR(INDEX(Raw!N:N,MATCH($A41&amp;"S2",Raw!$AG:$AG,0)),0)+IFERROR(INDEX(Raw!N:N,MATCH($A41&amp;"V1",Raw!$AG:$AG,0)),0)+IFERROR(INDEX(Raw!N:N,MATCH($A41&amp;"V2",Raw!$AG:$AG,0)),0)-0.0000001*ROW()</f>
        <v>-4.0999999999999997E-6</v>
      </c>
      <c r="L41" s="14">
        <f t="shared" ca="1" si="0"/>
        <v>-2.8699999999999993E-5</v>
      </c>
      <c r="M41" s="14">
        <f t="shared" ca="1" si="1"/>
        <v>-1.2299999999999999E-5</v>
      </c>
      <c r="N41" s="37" t="str">
        <f t="array" aca="1" ref="N41" ca="1">IF(O41="","",(IF(ROUND(O41,1)=ROUND(O40,1),N40,N40+1)))</f>
        <v/>
      </c>
      <c r="O41" s="33" t="str">
        <f t="array" aca="1" ref="O41" ca="1">IF(ROUND(LARGE(B:B,$A41),2)=0,"",LARGE(B:B,$A41))</f>
        <v/>
      </c>
      <c r="P41" s="33" t="str">
        <f t="array" aca="1" ref="P41" ca="1">IFERROR(INDEX(Raw!$S$3:$S$502,MATCH(Q41,Raw!$R$3:$R$502,0)),"")</f>
        <v/>
      </c>
      <c r="Q41" s="34" t="str">
        <f t="array" aca="1" ref="Q41" ca="1">IFERROR(INDEX(Raw!$R$3:$R$502,MATCH(IFERROR(INDEX(MATCH(O41,B$2:B$501,0),$A$2:$A$501),""),Raw!$Q$3:$Q$502,0)),"")</f>
        <v/>
      </c>
      <c r="R41" s="38" t="str">
        <f t="array" aca="1" ref="R41" ca="1">IF(S41="","",(IF(ROUND(S41,1)=ROUND(S40,1),R40,R40+1)))</f>
        <v/>
      </c>
      <c r="S41" s="36" t="str">
        <f t="array" aca="1" ref="S41" ca="1">IF(ROUND(LARGE(C:C,$A41),2)=0,"",LARGE(C:C,$A41))</f>
        <v/>
      </c>
      <c r="T41" s="33" t="str">
        <f ca="1">IFERROR(INDEX(Raw!$S$3:$S$502,MATCH(U41,Raw!$R$3:$R$502,0)),"")</f>
        <v/>
      </c>
      <c r="U41" s="34" t="str">
        <f t="array" aca="1" ref="U41" ca="1">IFERROR(INDEX(Raw!$R$3:$R$502,MATCH(IFERROR(INDEX(MATCH(S41,C$2:C$501,0),$A$2:$A$501),""),Raw!$Q$3:$Q$502,0)),"")</f>
        <v/>
      </c>
      <c r="V41" s="38" t="str">
        <f t="array" aca="1" ref="V41" ca="1">IF(W41="","",(IF(ROUND(W41,1)=ROUND(W40,1),V40,V40+1)))</f>
        <v/>
      </c>
      <c r="W41" s="36" t="str">
        <f t="array" aca="1" ref="W41" ca="1">IF(ROUND(LARGE(D:D,$A41),2)=0,"",LARGE(D:D,$A41))</f>
        <v/>
      </c>
      <c r="X41" s="33" t="str">
        <f ca="1">IFERROR(INDEX(Raw!$S$3:$S$502,MATCH(Y41,Raw!$R$3:$R$502,0)),"")</f>
        <v/>
      </c>
      <c r="Y41" s="34" t="str">
        <f t="array" aca="1" ref="Y41" ca="1">IFERROR(INDEX(Raw!$R$3:$R$502,MATCH(IFERROR(INDEX(MATCH(W41,D$2:D$501,0),$A$2:$A$501),""),Raw!$Q$3:$Q$502,0)),"")</f>
        <v/>
      </c>
      <c r="Z41" s="38" t="str">
        <f t="array" aca="1" ref="Z41" ca="1">IF(AA41="","",(IF(ROUND(AA41,1)=ROUND(AA40,1),Z40,Z40+1)))</f>
        <v/>
      </c>
      <c r="AA41" s="36" t="str">
        <f t="array" aca="1" ref="AA41" ca="1">IF(ROUND(LARGE(E:E,$A41),2)=0,"",LARGE(E:E,$A41))</f>
        <v/>
      </c>
      <c r="AB41" s="33" t="str">
        <f ca="1">IFERROR(INDEX(Raw!$S$3:$S$502,MATCH(AC41,Raw!$R$3:$R$502,0)),"")</f>
        <v/>
      </c>
      <c r="AC41" s="34" t="str">
        <f t="array" aca="1" ref="AC41" ca="1">IFERROR(INDEX(Raw!$R$3:$R$502,MATCH(IFERROR(INDEX(MATCH(AA41,E$2:E$501,0),$A$2:$A$501),""),Raw!$Q$3:$Q$502,0)),"")</f>
        <v/>
      </c>
      <c r="AD41" s="38" t="str">
        <f t="array" aca="1" ref="AD41" ca="1">IF(AE41="","",(IF(ROUND(AE41,1)=ROUND(AE40,1),AD40,AD40+1)))</f>
        <v/>
      </c>
      <c r="AE41" s="36" t="str">
        <f t="array" aca="1" ref="AE41" ca="1">IF(ROUND(LARGE(F:F,$A41),2)=0,"",LARGE(F:F,$A41))</f>
        <v/>
      </c>
      <c r="AF41" s="33" t="str">
        <f ca="1">IFERROR(INDEX(Raw!$S$3:$S$502,MATCH(AG41,Raw!$R$3:$R$502,0)),"")</f>
        <v/>
      </c>
      <c r="AG41" s="34" t="str">
        <f t="array" aca="1" ref="AG41" ca="1">IFERROR(INDEX(Raw!$R$3:$R$502,MATCH(IFERROR(INDEX(MATCH(AE41,F$2:F$501,0),$A$2:$A$501),""),Raw!$Q$3:$Q$502,0)),"")</f>
        <v/>
      </c>
      <c r="AH41" s="38" t="str">
        <f t="array" aca="1" ref="AH41" ca="1">IF(AI41="","",(IF(ROUND(AI41,1)=ROUND(AI40,1),AH40,AH40+1)))</f>
        <v/>
      </c>
      <c r="AI41" s="36" t="str">
        <f t="array" aca="1" ref="AI41" ca="1">IF(ROUND(LARGE(G:G,$A41),2)=0,"",LARGE(G:G,$A41))</f>
        <v/>
      </c>
      <c r="AJ41" s="33" t="str">
        <f ca="1">IFERROR(INDEX(Raw!$S$3:$S$502,MATCH(AK41,Raw!$R$3:$R$502,0)),"")</f>
        <v/>
      </c>
      <c r="AK41" s="34" t="str">
        <f t="array" aca="1" ref="AK41" ca="1">IFERROR(INDEX(Raw!$R$3:$R$502,MATCH(IFERROR(INDEX(MATCH(AI41,G$2:G$501,0),$A$2:$A$501),""),Raw!$Q$3:$Q$502,0)),"")</f>
        <v/>
      </c>
      <c r="AL41" s="38" t="str">
        <f t="array" aca="1" ref="AL41" ca="1">IF(AM41="","",(IF(ROUND(AM41,1)=ROUND(AM40,1),AL40,AL40+1)))</f>
        <v/>
      </c>
      <c r="AM41" s="36" t="str">
        <f t="shared" ca="1" si="8"/>
        <v/>
      </c>
      <c r="AN41" s="33" t="str">
        <f ca="1">IFERROR(INDEX(Raw!$S$3:$S$502,MATCH(AO41,Raw!$R$3:$R$502,0)),"")</f>
        <v/>
      </c>
      <c r="AO41" s="34" t="str">
        <f t="array" aca="1" ref="AO41" ca="1">IFERROR(INDEX(Raw!$R$3:$R$502,MATCH(IFERROR(INDEX(MATCH(AM41,H$2:H$501,0),$A$2:$A$501),""),Raw!$Q$3:$Q$502,0)),"")</f>
        <v/>
      </c>
      <c r="AP41" s="37" t="str">
        <f t="array" aca="1" ref="AP41" ca="1">IF(AQ41="","",(IF(ROUND(AQ41,1)=ROUND(AQ40,1),AP40,AP40+1)))</f>
        <v/>
      </c>
      <c r="AQ41" s="33" t="str">
        <f t="shared" ca="1" si="9"/>
        <v/>
      </c>
      <c r="AR41" s="48" t="str">
        <f t="array" aca="1" ref="AR41" ca="1">IFERROR(INDEX(Raw!$S$3:$S$502,MATCH(AS41,Raw!$R$3:$R$502,0)),"")</f>
        <v/>
      </c>
      <c r="AS41" s="34" t="str">
        <f t="array" aca="1" ref="AS41" ca="1">IFERROR(INDEX(Raw!$R$3:$R$502,MATCH(IFERROR(INDEX(MATCH(AQ41,I$2:I$501,0),$A$2:$A$501),""),Raw!$Q$3:$Q$502,0)),"")</f>
        <v/>
      </c>
      <c r="AT41" s="37" t="str">
        <f t="array" aca="1" ref="AT41" ca="1">IF(AU41="","",(IF(ROUND(AU41,1)=ROUND(AU40,1),AT40,AT40+1)))</f>
        <v/>
      </c>
      <c r="AU41" s="33" t="str">
        <f t="shared" ca="1" si="10"/>
        <v/>
      </c>
      <c r="AV41" s="48" t="str">
        <f t="array" aca="1" ref="AV41" ca="1">IFERROR(INDEX(Raw!$S$3:$S$502,MATCH(AW41,Raw!$R$3:$R$502,0)),"")</f>
        <v/>
      </c>
      <c r="AW41" s="34" t="str">
        <f t="array" aca="1" ref="AW41" ca="1">IFERROR(INDEX(Raw!$R$3:$R$502,MATCH(IFERROR(INDEX(MATCH(AU41,J$2:J$501,0),$A$2:$A$501),""),Raw!$Q$3:$Q$502,0)),"")</f>
        <v/>
      </c>
      <c r="AX41" s="37" t="str">
        <f t="array" aca="1" ref="AX41" ca="1">IF(AY41="","",(IF(ROUND(AY41,1)=ROUND(AY40,1),AX40,AX40+1)))</f>
        <v/>
      </c>
      <c r="AY41" s="33" t="str">
        <f t="shared" ca="1" si="11"/>
        <v/>
      </c>
      <c r="AZ41" s="48" t="str">
        <f t="array" aca="1" ref="AZ41" ca="1">IFERROR(INDEX(Raw!$S$3:$S$502,MATCH(BA41,Raw!$R$3:$R$502,0)),"")</f>
        <v/>
      </c>
      <c r="BA41" s="34" t="str">
        <f t="array" aca="1" ref="BA41" ca="1">IFERROR(INDEX(Raw!$R$3:$R$502,MATCH(IFERROR(INDEX(MATCH(AY41,K$2:K$501,0),$A$2:$A$501),""),Raw!$Q$3:$Q$502,0)),"")</f>
        <v/>
      </c>
      <c r="BB41" s="37" t="str">
        <f t="array" aca="1" ref="BB41" ca="1">IF(BC41="","",(IF(ROUND(BC41,1)=ROUND(BC40,1),BB40,BB40+1)))</f>
        <v/>
      </c>
      <c r="BC41" s="33" t="str">
        <f t="shared" ca="1" si="12"/>
        <v/>
      </c>
      <c r="BD41" s="48" t="str">
        <f t="array" aca="1" ref="BD41" ca="1">IFERROR(INDEX(Raw!$S$3:$S$502,MATCH(BE41,Raw!$R$3:$R$502,0)),"")</f>
        <v/>
      </c>
      <c r="BE41" s="34" t="str">
        <f t="array" aca="1" ref="BE41" ca="1">IFERROR(INDEX(Raw!$R$3:$R$502,MATCH(IFERROR(INDEX(MATCH(BC41,L$2:L$501,0),$A$2:$A$501),""),Raw!$Q$3:$Q$502,0)),"")</f>
        <v/>
      </c>
      <c r="BF41" s="37" t="str">
        <f t="array" aca="1" ref="BF41" ca="1">IF(BG41="","",(IF(ROUND(BG41,1)=ROUND(BG40,1),BF40,BF40+1)))</f>
        <v/>
      </c>
      <c r="BG41" s="33" t="str">
        <f t="shared" ca="1" si="13"/>
        <v/>
      </c>
      <c r="BH41" s="48" t="str">
        <f t="array" aca="1" ref="BH41" ca="1">IFERROR(INDEX(Raw!$S$3:$S$502,MATCH(BI41,Raw!$R$3:$R$502,0)),"")</f>
        <v/>
      </c>
      <c r="BI41" s="34" t="str">
        <f t="array" aca="1" ref="BI41" ca="1">IFERROR(INDEX(Raw!$R$3:$R$502,MATCH(IFERROR(INDEX(MATCH(BG41,M$2:M$501,0),$A$2:$A$501),""),Raw!$Q$3:$Q$502,0)),"")</f>
        <v/>
      </c>
      <c r="BJ41" s="37" t="str">
        <f t="array" aca="1" ref="BJ41" ca="1">IF(BK41="","",(IF(ROUND(BK41,1)=ROUND(BK40,1),BJ40,BJ40+1)))</f>
        <v/>
      </c>
      <c r="BK41" s="33" t="str">
        <f ca="1">IFERROR(LARGE(Raw!P:P,ROW()-1),"")</f>
        <v/>
      </c>
      <c r="BL41" s="48" t="str">
        <f t="array" aca="1" ref="BL41" ca="1">IFERROR(INDEX(Raw!$S$3:$S$502,MATCH(BM41,Raw!$R$3:$R$502,0)),"")</f>
        <v/>
      </c>
      <c r="BM41" s="34" t="str">
        <f ca="1">IF(BK41="","",INDEX(Raw!A:A,MATCH(BK41,Raw!P:P,0)))</f>
        <v/>
      </c>
    </row>
    <row r="42" spans="1:65" x14ac:dyDescent="0.3">
      <c r="A42" s="28">
        <v>41</v>
      </c>
      <c r="B42" s="52">
        <f ca="1">IFERROR(INDEX(Raw!E:E,MATCH($A42&amp;"H1",Raw!$AG:$AG,0)),0)+IFERROR(INDEX(Raw!E:E,MATCH($A42&amp;"H2",Raw!$AG:$AG,0)),0)+IFERROR(INDEX(Raw!E:E,MATCH($A42&amp;"S1",Raw!$AG:$AG,0)),0)+IFERROR(INDEX(Raw!E:E,MATCH($A42&amp;"S2",Raw!$AG:$AG,0)),0)+IFERROR(INDEX(Raw!E:E,MATCH($A42&amp;"V1",Raw!$AG:$AG,0)),0)+IFERROR(INDEX(Raw!E:E,MATCH($A42&amp;"V2",Raw!$AG:$AG,0)),0)-0.0000001*ROW()</f>
        <v>-4.1999999999999996E-6</v>
      </c>
      <c r="C42" s="52">
        <f ca="1">IFERROR(INDEX(Raw!F:F,MATCH($A42&amp;"H1",Raw!$AG:$AG,0)),0)+IFERROR(INDEX(Raw!F:F,MATCH($A42&amp;"H2",Raw!$AG:$AG,0)),0)+IFERROR(INDEX(Raw!F:F,MATCH($A42&amp;"S1",Raw!$AG:$AG,0)),0)+IFERROR(INDEX(Raw!F:F,MATCH($A42&amp;"S2",Raw!$AG:$AG,0)),0)+IFERROR(INDEX(Raw!F:F,MATCH($A42&amp;"V1",Raw!$AG:$AG,0)),0)+IFERROR(INDEX(Raw!F:F,MATCH($A42&amp;"V2",Raw!$AG:$AG,0)),0)-0.0000001*ROW()</f>
        <v>-4.1999999999999996E-6</v>
      </c>
      <c r="D42" s="52">
        <f ca="1">IFERROR(INDEX(Raw!G:G,MATCH($A42&amp;"H1",Raw!$AG:$AG,0)),0)+IFERROR(INDEX(Raw!G:G,MATCH($A42&amp;"H2",Raw!$AG:$AG,0)),0)+IFERROR(INDEX(Raw!G:G,MATCH($A42&amp;"S1",Raw!$AG:$AG,0)),0)+IFERROR(INDEX(Raw!G:G,MATCH($A42&amp;"S2",Raw!$AG:$AG,0)),0)+IFERROR(INDEX(Raw!G:G,MATCH($A42&amp;"V1",Raw!$AG:$AG,0)),0)+IFERROR(INDEX(Raw!G:G,MATCH($A42&amp;"V2",Raw!$AG:$AG,0)),0)-0.0000001*ROW()</f>
        <v>-4.1999999999999996E-6</v>
      </c>
      <c r="E42" s="52">
        <f ca="1">IFERROR(INDEX(Raw!H:H,MATCH($A42&amp;"H1",Raw!$AG:$AG,0)),0)+IFERROR(INDEX(Raw!H:H,MATCH($A42&amp;"H2",Raw!$AG:$AG,0)),0)+IFERROR(INDEX(Raw!H:H,MATCH($A42&amp;"S1",Raw!$AG:$AG,0)),0)+IFERROR(INDEX(Raw!H:H,MATCH($A42&amp;"S2",Raw!$AG:$AG,0)),0)+IFERROR(INDEX(Raw!H:H,MATCH($A42&amp;"V1",Raw!$AG:$AG,0)),0)+IFERROR(INDEX(Raw!H:H,MATCH($A42&amp;"V2",Raw!$AG:$AG,0)),0)-0.0000001*ROW()</f>
        <v>-4.1999999999999996E-6</v>
      </c>
      <c r="F42" s="52">
        <f ca="1">IFERROR(INDEX(Raw!I:I,MATCH($A42&amp;"H1",Raw!$AG:$AG,0)),0)+IFERROR(INDEX(Raw!I:I,MATCH($A42&amp;"H2",Raw!$AG:$AG,0)),0)+IFERROR(INDEX(Raw!I:I,MATCH($A42&amp;"S1",Raw!$AG:$AG,0)),0)+IFERROR(INDEX(Raw!I:I,MATCH($A42&amp;"S2",Raw!$AG:$AG,0)),0)+IFERROR(INDEX(Raw!I:I,MATCH($A42&amp;"V1",Raw!$AG:$AG,0)),0)+IFERROR(INDEX(Raw!I:I,MATCH($A42&amp;"V2",Raw!$AG:$AG,0)),0)-0.0000001*ROW()</f>
        <v>-4.1999999999999996E-6</v>
      </c>
      <c r="G42" s="52">
        <f ca="1">IFERROR(INDEX(Raw!J:J,MATCH($A42&amp;"H1",Raw!$AG:$AG,0)),0)+IFERROR(INDEX(Raw!J:J,MATCH($A42&amp;"H2",Raw!$AG:$AG,0)),0)+IFERROR(INDEX(Raw!J:J,MATCH($A42&amp;"S1",Raw!$AG:$AG,0)),0)+IFERROR(INDEX(Raw!J:J,MATCH($A42&amp;"S2",Raw!$AG:$AG,0)),0)+IFERROR(INDEX(Raw!J:J,MATCH($A42&amp;"V1",Raw!$AG:$AG,0)),0)+IFERROR(INDEX(Raw!J:J,MATCH($A42&amp;"V2",Raw!$AG:$AG,0)),0)-0.0000001*ROW()</f>
        <v>-4.1999999999999996E-6</v>
      </c>
      <c r="H42" s="52">
        <f ca="1">IFERROR(INDEX(Raw!K:K,MATCH($A42&amp;"H1",Raw!$AG:$AG,0)),0)+IFERROR(INDEX(Raw!K:K,MATCH($A42&amp;"H2",Raw!$AG:$AG,0)),0)+IFERROR(INDEX(Raw!K:K,MATCH($A42&amp;"S1",Raw!$AG:$AG,0)),0)+IFERROR(INDEX(Raw!K:K,MATCH($A42&amp;"S2",Raw!$AG:$AG,0)),0)+IFERROR(INDEX(Raw!K:K,MATCH($A42&amp;"V1",Raw!$AG:$AG,0)),0)+IFERROR(INDEX(Raw!K:K,MATCH($A42&amp;"V2",Raw!$AG:$AG,0)),0)-0.0000001*ROW()</f>
        <v>-4.1999999999999996E-6</v>
      </c>
      <c r="I42" s="52">
        <f ca="1">IFERROR(INDEX(Raw!L:L,MATCH($A42&amp;"H1",Raw!$AG:$AG,0)),0)+IFERROR(INDEX(Raw!L:L,MATCH($A42&amp;"H2",Raw!$AG:$AG,0)),0)+IFERROR(INDEX(Raw!L:L,MATCH($A42&amp;"S1",Raw!$AG:$AG,0)),0)+IFERROR(INDEX(Raw!L:L,MATCH($A42&amp;"S2",Raw!$AG:$AG,0)),0)+IFERROR(INDEX(Raw!L:L,MATCH($A42&amp;"V1",Raw!$AG:$AG,0)),0)+IFERROR(INDEX(Raw!L:L,MATCH($A42&amp;"V2",Raw!$AG:$AG,0)),0)-0.0000001*ROW()</f>
        <v>-4.1999999999999996E-6</v>
      </c>
      <c r="J42" s="52">
        <f ca="1">IFERROR(INDEX(Raw!M:M,MATCH($A42&amp;"H1",Raw!$AG:$AG,0)),0)+IFERROR(INDEX(Raw!M:M,MATCH($A42&amp;"H2",Raw!$AG:$AG,0)),0)+IFERROR(INDEX(Raw!M:M,MATCH($A42&amp;"S1",Raw!$AG:$AG,0)),0)+IFERROR(INDEX(Raw!M:M,MATCH($A42&amp;"S2",Raw!$AG:$AG,0)),0)+IFERROR(INDEX(Raw!M:M,MATCH($A42&amp;"V1",Raw!$AG:$AG,0)),0)+IFERROR(INDEX(Raw!M:M,MATCH($A42&amp;"V2",Raw!$AG:$AG,0)),0)-0.0000001*ROW()</f>
        <v>-4.1999999999999996E-6</v>
      </c>
      <c r="K42" s="52">
        <f ca="1">IFERROR(INDEX(Raw!N:N,MATCH($A42&amp;"H1",Raw!$AG:$AG,0)),0)+IFERROR(INDEX(Raw!N:N,MATCH($A42&amp;"H2",Raw!$AG:$AG,0)),0)+IFERROR(INDEX(Raw!N:N,MATCH($A42&amp;"S1",Raw!$AG:$AG,0)),0)+IFERROR(INDEX(Raw!N:N,MATCH($A42&amp;"S2",Raw!$AG:$AG,0)),0)+IFERROR(INDEX(Raw!N:N,MATCH($A42&amp;"V1",Raw!$AG:$AG,0)),0)+IFERROR(INDEX(Raw!N:N,MATCH($A42&amp;"V2",Raw!$AG:$AG,0)),0)-0.0000001*ROW()</f>
        <v>-4.1999999999999996E-6</v>
      </c>
      <c r="L42" s="14">
        <f t="shared" ca="1" si="0"/>
        <v>-2.94E-5</v>
      </c>
      <c r="M42" s="14">
        <f t="shared" ca="1" si="1"/>
        <v>-1.2599999999999998E-5</v>
      </c>
      <c r="N42" s="37" t="str">
        <f t="array" aca="1" ref="N42" ca="1">IF(O42="","",(IF(ROUND(O42,1)=ROUND(O41,1),N41,N41+1)))</f>
        <v/>
      </c>
      <c r="O42" s="33" t="str">
        <f t="array" aca="1" ref="O42" ca="1">IF(ROUND(LARGE(B:B,$A42),2)=0,"",LARGE(B:B,$A42))</f>
        <v/>
      </c>
      <c r="P42" s="33" t="str">
        <f t="array" aca="1" ref="P42" ca="1">IFERROR(INDEX(Raw!$S$3:$S$502,MATCH(Q42,Raw!$R$3:$R$502,0)),"")</f>
        <v/>
      </c>
      <c r="Q42" s="34" t="str">
        <f t="array" aca="1" ref="Q42" ca="1">IFERROR(INDEX(Raw!$R$3:$R$502,MATCH(IFERROR(INDEX(MATCH(O42,B$2:B$501,0),$A$2:$A$501),""),Raw!$Q$3:$Q$502,0)),"")</f>
        <v/>
      </c>
      <c r="R42" s="38" t="str">
        <f t="array" aca="1" ref="R42" ca="1">IF(S42="","",(IF(ROUND(S42,1)=ROUND(S41,1),R41,R41+1)))</f>
        <v/>
      </c>
      <c r="S42" s="36" t="str">
        <f t="array" aca="1" ref="S42" ca="1">IF(ROUND(LARGE(C:C,$A42),2)=0,"",LARGE(C:C,$A42))</f>
        <v/>
      </c>
      <c r="T42" s="33" t="str">
        <f ca="1">IFERROR(INDEX(Raw!$S$3:$S$502,MATCH(U42,Raw!$R$3:$R$502,0)),"")</f>
        <v/>
      </c>
      <c r="U42" s="34" t="str">
        <f t="array" aca="1" ref="U42" ca="1">IFERROR(INDEX(Raw!$R$3:$R$502,MATCH(IFERROR(INDEX(MATCH(S42,C$2:C$501,0),$A$2:$A$501),""),Raw!$Q$3:$Q$502,0)),"")</f>
        <v/>
      </c>
      <c r="V42" s="38" t="str">
        <f t="array" aca="1" ref="V42" ca="1">IF(W42="","",(IF(ROUND(W42,1)=ROUND(W41,1),V41,V41+1)))</f>
        <v/>
      </c>
      <c r="W42" s="36" t="str">
        <f t="array" aca="1" ref="W42" ca="1">IF(ROUND(LARGE(D:D,$A42),2)=0,"",LARGE(D:D,$A42))</f>
        <v/>
      </c>
      <c r="X42" s="33" t="str">
        <f ca="1">IFERROR(INDEX(Raw!$S$3:$S$502,MATCH(Y42,Raw!$R$3:$R$502,0)),"")</f>
        <v/>
      </c>
      <c r="Y42" s="34" t="str">
        <f t="array" aca="1" ref="Y42" ca="1">IFERROR(INDEX(Raw!$R$3:$R$502,MATCH(IFERROR(INDEX(MATCH(W42,D$2:D$501,0),$A$2:$A$501),""),Raw!$Q$3:$Q$502,0)),"")</f>
        <v/>
      </c>
      <c r="Z42" s="38" t="str">
        <f t="array" aca="1" ref="Z42" ca="1">IF(AA42="","",(IF(ROUND(AA42,1)=ROUND(AA41,1),Z41,Z41+1)))</f>
        <v/>
      </c>
      <c r="AA42" s="36" t="str">
        <f t="array" aca="1" ref="AA42" ca="1">IF(ROUND(LARGE(E:E,$A42),2)=0,"",LARGE(E:E,$A42))</f>
        <v/>
      </c>
      <c r="AB42" s="33" t="str">
        <f ca="1">IFERROR(INDEX(Raw!$S$3:$S$502,MATCH(AC42,Raw!$R$3:$R$502,0)),"")</f>
        <v/>
      </c>
      <c r="AC42" s="34" t="str">
        <f t="array" aca="1" ref="AC42" ca="1">IFERROR(INDEX(Raw!$R$3:$R$502,MATCH(IFERROR(INDEX(MATCH(AA42,E$2:E$501,0),$A$2:$A$501),""),Raw!$Q$3:$Q$502,0)),"")</f>
        <v/>
      </c>
      <c r="AD42" s="38" t="str">
        <f t="array" aca="1" ref="AD42" ca="1">IF(AE42="","",(IF(ROUND(AE42,1)=ROUND(AE41,1),AD41,AD41+1)))</f>
        <v/>
      </c>
      <c r="AE42" s="36" t="str">
        <f t="array" aca="1" ref="AE42" ca="1">IF(ROUND(LARGE(F:F,$A42),2)=0,"",LARGE(F:F,$A42))</f>
        <v/>
      </c>
      <c r="AF42" s="33" t="str">
        <f ca="1">IFERROR(INDEX(Raw!$S$3:$S$502,MATCH(AG42,Raw!$R$3:$R$502,0)),"")</f>
        <v/>
      </c>
      <c r="AG42" s="34" t="str">
        <f t="array" aca="1" ref="AG42" ca="1">IFERROR(INDEX(Raw!$R$3:$R$502,MATCH(IFERROR(INDEX(MATCH(AE42,F$2:F$501,0),$A$2:$A$501),""),Raw!$Q$3:$Q$502,0)),"")</f>
        <v/>
      </c>
      <c r="AH42" s="38" t="str">
        <f t="array" aca="1" ref="AH42" ca="1">IF(AI42="","",(IF(ROUND(AI42,1)=ROUND(AI41,1),AH41,AH41+1)))</f>
        <v/>
      </c>
      <c r="AI42" s="36" t="str">
        <f t="array" aca="1" ref="AI42" ca="1">IF(ROUND(LARGE(G:G,$A42),2)=0,"",LARGE(G:G,$A42))</f>
        <v/>
      </c>
      <c r="AJ42" s="33" t="str">
        <f ca="1">IFERROR(INDEX(Raw!$S$3:$S$502,MATCH(AK42,Raw!$R$3:$R$502,0)),"")</f>
        <v/>
      </c>
      <c r="AK42" s="34" t="str">
        <f t="array" aca="1" ref="AK42" ca="1">IFERROR(INDEX(Raw!$R$3:$R$502,MATCH(IFERROR(INDEX(MATCH(AI42,G$2:G$501,0),$A$2:$A$501),""),Raw!$Q$3:$Q$502,0)),"")</f>
        <v/>
      </c>
      <c r="AL42" s="38" t="str">
        <f t="array" aca="1" ref="AL42" ca="1">IF(AM42="","",(IF(ROUND(AM42,1)=ROUND(AM41,1),AL41,AL41+1)))</f>
        <v/>
      </c>
      <c r="AM42" s="36" t="str">
        <f t="shared" ca="1" si="8"/>
        <v/>
      </c>
      <c r="AN42" s="33" t="str">
        <f ca="1">IFERROR(INDEX(Raw!$S$3:$S$502,MATCH(AO42,Raw!$R$3:$R$502,0)),"")</f>
        <v/>
      </c>
      <c r="AO42" s="34" t="str">
        <f t="array" aca="1" ref="AO42" ca="1">IFERROR(INDEX(Raw!$R$3:$R$502,MATCH(IFERROR(INDEX(MATCH(AM42,H$2:H$501,0),$A$2:$A$501),""),Raw!$Q$3:$Q$502,0)),"")</f>
        <v/>
      </c>
      <c r="AP42" s="37" t="str">
        <f t="array" aca="1" ref="AP42" ca="1">IF(AQ42="","",(IF(ROUND(AQ42,1)=ROUND(AQ41,1),AP41,AP41+1)))</f>
        <v/>
      </c>
      <c r="AQ42" s="33" t="str">
        <f t="shared" ca="1" si="9"/>
        <v/>
      </c>
      <c r="AR42" s="48" t="str">
        <f t="array" aca="1" ref="AR42" ca="1">IFERROR(INDEX(Raw!$S$3:$S$502,MATCH(AS42,Raw!$R$3:$R$502,0)),"")</f>
        <v/>
      </c>
      <c r="AS42" s="34" t="str">
        <f t="array" aca="1" ref="AS42" ca="1">IFERROR(INDEX(Raw!$R$3:$R$502,MATCH(IFERROR(INDEX(MATCH(AQ42,I$2:I$501,0),$A$2:$A$501),""),Raw!$Q$3:$Q$502,0)),"")</f>
        <v/>
      </c>
      <c r="AT42" s="37" t="str">
        <f t="array" aca="1" ref="AT42" ca="1">IF(AU42="","",(IF(ROUND(AU42,1)=ROUND(AU41,1),AT41,AT41+1)))</f>
        <v/>
      </c>
      <c r="AU42" s="33" t="str">
        <f t="shared" ca="1" si="10"/>
        <v/>
      </c>
      <c r="AV42" s="48" t="str">
        <f t="array" aca="1" ref="AV42" ca="1">IFERROR(INDEX(Raw!$S$3:$S$502,MATCH(AW42,Raw!$R$3:$R$502,0)),"")</f>
        <v/>
      </c>
      <c r="AW42" s="34" t="str">
        <f t="array" aca="1" ref="AW42" ca="1">IFERROR(INDEX(Raw!$R$3:$R$502,MATCH(IFERROR(INDEX(MATCH(AU42,J$2:J$501,0),$A$2:$A$501),""),Raw!$Q$3:$Q$502,0)),"")</f>
        <v/>
      </c>
      <c r="AX42" s="37" t="str">
        <f t="array" aca="1" ref="AX42" ca="1">IF(AY42="","",(IF(ROUND(AY42,1)=ROUND(AY41,1),AX41,AX41+1)))</f>
        <v/>
      </c>
      <c r="AY42" s="33" t="str">
        <f t="shared" ca="1" si="11"/>
        <v/>
      </c>
      <c r="AZ42" s="48" t="str">
        <f t="array" aca="1" ref="AZ42" ca="1">IFERROR(INDEX(Raw!$S$3:$S$502,MATCH(BA42,Raw!$R$3:$R$502,0)),"")</f>
        <v/>
      </c>
      <c r="BA42" s="34" t="str">
        <f t="array" aca="1" ref="BA42" ca="1">IFERROR(INDEX(Raw!$R$3:$R$502,MATCH(IFERROR(INDEX(MATCH(AY42,K$2:K$501,0),$A$2:$A$501),""),Raw!$Q$3:$Q$502,0)),"")</f>
        <v/>
      </c>
      <c r="BB42" s="37" t="str">
        <f t="array" aca="1" ref="BB42" ca="1">IF(BC42="","",(IF(ROUND(BC42,1)=ROUND(BC41,1),BB41,BB41+1)))</f>
        <v/>
      </c>
      <c r="BC42" s="33" t="str">
        <f t="shared" ca="1" si="12"/>
        <v/>
      </c>
      <c r="BD42" s="48" t="str">
        <f t="array" aca="1" ref="BD42" ca="1">IFERROR(INDEX(Raw!$S$3:$S$502,MATCH(BE42,Raw!$R$3:$R$502,0)),"")</f>
        <v/>
      </c>
      <c r="BE42" s="34" t="str">
        <f t="array" aca="1" ref="BE42" ca="1">IFERROR(INDEX(Raw!$R$3:$R$502,MATCH(IFERROR(INDEX(MATCH(BC42,L$2:L$501,0),$A$2:$A$501),""),Raw!$Q$3:$Q$502,0)),"")</f>
        <v/>
      </c>
      <c r="BF42" s="37" t="str">
        <f t="array" aca="1" ref="BF42" ca="1">IF(BG42="","",(IF(ROUND(BG42,1)=ROUND(BG41,1),BF41,BF41+1)))</f>
        <v/>
      </c>
      <c r="BG42" s="33" t="str">
        <f t="shared" ca="1" si="13"/>
        <v/>
      </c>
      <c r="BH42" s="48" t="str">
        <f t="array" aca="1" ref="BH42" ca="1">IFERROR(INDEX(Raw!$S$3:$S$502,MATCH(BI42,Raw!$R$3:$R$502,0)),"")</f>
        <v/>
      </c>
      <c r="BI42" s="34" t="str">
        <f t="array" aca="1" ref="BI42" ca="1">IFERROR(INDEX(Raw!$R$3:$R$502,MATCH(IFERROR(INDEX(MATCH(BG42,M$2:M$501,0),$A$2:$A$501),""),Raw!$Q$3:$Q$502,0)),"")</f>
        <v/>
      </c>
      <c r="BJ42" s="37" t="str">
        <f t="array" aca="1" ref="BJ42" ca="1">IF(BK42="","",(IF(ROUND(BK42,1)=ROUND(BK41,1),BJ41,BJ41+1)))</f>
        <v/>
      </c>
      <c r="BK42" s="33" t="str">
        <f ca="1">IFERROR(LARGE(Raw!P:P,ROW()-1),"")</f>
        <v/>
      </c>
      <c r="BL42" s="48" t="str">
        <f t="array" aca="1" ref="BL42" ca="1">IFERROR(INDEX(Raw!$S$3:$S$502,MATCH(BM42,Raw!$R$3:$R$502,0)),"")</f>
        <v/>
      </c>
      <c r="BM42" s="34" t="str">
        <f ca="1">IF(BK42="","",INDEX(Raw!A:A,MATCH(BK42,Raw!P:P,0)))</f>
        <v/>
      </c>
    </row>
    <row r="43" spans="1:65" x14ac:dyDescent="0.3">
      <c r="A43" s="28">
        <v>42</v>
      </c>
      <c r="B43" s="52">
        <f ca="1">IFERROR(INDEX(Raw!E:E,MATCH($A43&amp;"H1",Raw!$AG:$AG,0)),0)+IFERROR(INDEX(Raw!E:E,MATCH($A43&amp;"H2",Raw!$AG:$AG,0)),0)+IFERROR(INDEX(Raw!E:E,MATCH($A43&amp;"S1",Raw!$AG:$AG,0)),0)+IFERROR(INDEX(Raw!E:E,MATCH($A43&amp;"S2",Raw!$AG:$AG,0)),0)+IFERROR(INDEX(Raw!E:E,MATCH($A43&amp;"V1",Raw!$AG:$AG,0)),0)+IFERROR(INDEX(Raw!E:E,MATCH($A43&amp;"V2",Raw!$AG:$AG,0)),0)-0.0000001*ROW()</f>
        <v>-4.2999999999999995E-6</v>
      </c>
      <c r="C43" s="52">
        <f ca="1">IFERROR(INDEX(Raw!F:F,MATCH($A43&amp;"H1",Raw!$AG:$AG,0)),0)+IFERROR(INDEX(Raw!F:F,MATCH($A43&amp;"H2",Raw!$AG:$AG,0)),0)+IFERROR(INDEX(Raw!F:F,MATCH($A43&amp;"S1",Raw!$AG:$AG,0)),0)+IFERROR(INDEX(Raw!F:F,MATCH($A43&amp;"S2",Raw!$AG:$AG,0)),0)+IFERROR(INDEX(Raw!F:F,MATCH($A43&amp;"V1",Raw!$AG:$AG,0)),0)+IFERROR(INDEX(Raw!F:F,MATCH($A43&amp;"V2",Raw!$AG:$AG,0)),0)-0.0000001*ROW()</f>
        <v>-4.2999999999999995E-6</v>
      </c>
      <c r="D43" s="52">
        <f ca="1">IFERROR(INDEX(Raw!G:G,MATCH($A43&amp;"H1",Raw!$AG:$AG,0)),0)+IFERROR(INDEX(Raw!G:G,MATCH($A43&amp;"H2",Raw!$AG:$AG,0)),0)+IFERROR(INDEX(Raw!G:G,MATCH($A43&amp;"S1",Raw!$AG:$AG,0)),0)+IFERROR(INDEX(Raw!G:G,MATCH($A43&amp;"S2",Raw!$AG:$AG,0)),0)+IFERROR(INDEX(Raw!G:G,MATCH($A43&amp;"V1",Raw!$AG:$AG,0)),0)+IFERROR(INDEX(Raw!G:G,MATCH($A43&amp;"V2",Raw!$AG:$AG,0)),0)-0.0000001*ROW()</f>
        <v>-4.2999999999999995E-6</v>
      </c>
      <c r="E43" s="52">
        <f ca="1">IFERROR(INDEX(Raw!H:H,MATCH($A43&amp;"H1",Raw!$AG:$AG,0)),0)+IFERROR(INDEX(Raw!H:H,MATCH($A43&amp;"H2",Raw!$AG:$AG,0)),0)+IFERROR(INDEX(Raw!H:H,MATCH($A43&amp;"S1",Raw!$AG:$AG,0)),0)+IFERROR(INDEX(Raw!H:H,MATCH($A43&amp;"S2",Raw!$AG:$AG,0)),0)+IFERROR(INDEX(Raw!H:H,MATCH($A43&amp;"V1",Raw!$AG:$AG,0)),0)+IFERROR(INDEX(Raw!H:H,MATCH($A43&amp;"V2",Raw!$AG:$AG,0)),0)-0.0000001*ROW()</f>
        <v>-4.2999999999999995E-6</v>
      </c>
      <c r="F43" s="52">
        <f ca="1">IFERROR(INDEX(Raw!I:I,MATCH($A43&amp;"H1",Raw!$AG:$AG,0)),0)+IFERROR(INDEX(Raw!I:I,MATCH($A43&amp;"H2",Raw!$AG:$AG,0)),0)+IFERROR(INDEX(Raw!I:I,MATCH($A43&amp;"S1",Raw!$AG:$AG,0)),0)+IFERROR(INDEX(Raw!I:I,MATCH($A43&amp;"S2",Raw!$AG:$AG,0)),0)+IFERROR(INDEX(Raw!I:I,MATCH($A43&amp;"V1",Raw!$AG:$AG,0)),0)+IFERROR(INDEX(Raw!I:I,MATCH($A43&amp;"V2",Raw!$AG:$AG,0)),0)-0.0000001*ROW()</f>
        <v>-4.2999999999999995E-6</v>
      </c>
      <c r="G43" s="52">
        <f ca="1">IFERROR(INDEX(Raw!J:J,MATCH($A43&amp;"H1",Raw!$AG:$AG,0)),0)+IFERROR(INDEX(Raw!J:J,MATCH($A43&amp;"H2",Raw!$AG:$AG,0)),0)+IFERROR(INDEX(Raw!J:J,MATCH($A43&amp;"S1",Raw!$AG:$AG,0)),0)+IFERROR(INDEX(Raw!J:J,MATCH($A43&amp;"S2",Raw!$AG:$AG,0)),0)+IFERROR(INDEX(Raw!J:J,MATCH($A43&amp;"V1",Raw!$AG:$AG,0)),0)+IFERROR(INDEX(Raw!J:J,MATCH($A43&amp;"V2",Raw!$AG:$AG,0)),0)-0.0000001*ROW()</f>
        <v>-4.2999999999999995E-6</v>
      </c>
      <c r="H43" s="52">
        <f ca="1">IFERROR(INDEX(Raw!K:K,MATCH($A43&amp;"H1",Raw!$AG:$AG,0)),0)+IFERROR(INDEX(Raw!K:K,MATCH($A43&amp;"H2",Raw!$AG:$AG,0)),0)+IFERROR(INDEX(Raw!K:K,MATCH($A43&amp;"S1",Raw!$AG:$AG,0)),0)+IFERROR(INDEX(Raw!K:K,MATCH($A43&amp;"S2",Raw!$AG:$AG,0)),0)+IFERROR(INDEX(Raw!K:K,MATCH($A43&amp;"V1",Raw!$AG:$AG,0)),0)+IFERROR(INDEX(Raw!K:K,MATCH($A43&amp;"V2",Raw!$AG:$AG,0)),0)-0.0000001*ROW()</f>
        <v>-4.2999999999999995E-6</v>
      </c>
      <c r="I43" s="52">
        <f ca="1">IFERROR(INDEX(Raw!L:L,MATCH($A43&amp;"H1",Raw!$AG:$AG,0)),0)+IFERROR(INDEX(Raw!L:L,MATCH($A43&amp;"H2",Raw!$AG:$AG,0)),0)+IFERROR(INDEX(Raw!L:L,MATCH($A43&amp;"S1",Raw!$AG:$AG,0)),0)+IFERROR(INDEX(Raw!L:L,MATCH($A43&amp;"S2",Raw!$AG:$AG,0)),0)+IFERROR(INDEX(Raw!L:L,MATCH($A43&amp;"V1",Raw!$AG:$AG,0)),0)+IFERROR(INDEX(Raw!L:L,MATCH($A43&amp;"V2",Raw!$AG:$AG,0)),0)-0.0000001*ROW()</f>
        <v>-4.2999999999999995E-6</v>
      </c>
      <c r="J43" s="52">
        <f ca="1">IFERROR(INDEX(Raw!M:M,MATCH($A43&amp;"H1",Raw!$AG:$AG,0)),0)+IFERROR(INDEX(Raw!M:M,MATCH($A43&amp;"H2",Raw!$AG:$AG,0)),0)+IFERROR(INDEX(Raw!M:M,MATCH($A43&amp;"S1",Raw!$AG:$AG,0)),0)+IFERROR(INDEX(Raw!M:M,MATCH($A43&amp;"S2",Raw!$AG:$AG,0)),0)+IFERROR(INDEX(Raw!M:M,MATCH($A43&amp;"V1",Raw!$AG:$AG,0)),0)+IFERROR(INDEX(Raw!M:M,MATCH($A43&amp;"V2",Raw!$AG:$AG,0)),0)-0.0000001*ROW()</f>
        <v>-4.2999999999999995E-6</v>
      </c>
      <c r="K43" s="52">
        <f ca="1">IFERROR(INDEX(Raw!N:N,MATCH($A43&amp;"H1",Raw!$AG:$AG,0)),0)+IFERROR(INDEX(Raw!N:N,MATCH($A43&amp;"H2",Raw!$AG:$AG,0)),0)+IFERROR(INDEX(Raw!N:N,MATCH($A43&amp;"S1",Raw!$AG:$AG,0)),0)+IFERROR(INDEX(Raw!N:N,MATCH($A43&amp;"S2",Raw!$AG:$AG,0)),0)+IFERROR(INDEX(Raw!N:N,MATCH($A43&amp;"V1",Raw!$AG:$AG,0)),0)+IFERROR(INDEX(Raw!N:N,MATCH($A43&amp;"V2",Raw!$AG:$AG,0)),0)-0.0000001*ROW()</f>
        <v>-4.2999999999999995E-6</v>
      </c>
      <c r="L43" s="14">
        <f t="shared" ca="1" si="0"/>
        <v>-3.0099999999999996E-5</v>
      </c>
      <c r="M43" s="14">
        <f t="shared" ca="1" si="1"/>
        <v>-1.2899999999999998E-5</v>
      </c>
      <c r="N43" s="37" t="str">
        <f t="array" aca="1" ref="N43" ca="1">IF(O43="","",(IF(ROUND(O43,1)=ROUND(O42,1),N42,N42+1)))</f>
        <v/>
      </c>
      <c r="O43" s="33" t="str">
        <f t="array" aca="1" ref="O43" ca="1">IF(ROUND(LARGE(B:B,$A43),2)=0,"",LARGE(B:B,$A43))</f>
        <v/>
      </c>
      <c r="P43" s="33" t="str">
        <f t="array" aca="1" ref="P43" ca="1">IFERROR(INDEX(Raw!$S$3:$S$502,MATCH(Q43,Raw!$R$3:$R$502,0)),"")</f>
        <v/>
      </c>
      <c r="Q43" s="34" t="str">
        <f t="array" aca="1" ref="Q43" ca="1">IFERROR(INDEX(Raw!$R$3:$R$502,MATCH(IFERROR(INDEX(MATCH(O43,B$2:B$501,0),$A$2:$A$501),""),Raw!$Q$3:$Q$502,0)),"")</f>
        <v/>
      </c>
      <c r="R43" s="38" t="str">
        <f t="array" aca="1" ref="R43" ca="1">IF(S43="","",(IF(ROUND(S43,1)=ROUND(S42,1),R42,R42+1)))</f>
        <v/>
      </c>
      <c r="S43" s="36" t="str">
        <f t="array" aca="1" ref="S43" ca="1">IF(ROUND(LARGE(C:C,$A43),2)=0,"",LARGE(C:C,$A43))</f>
        <v/>
      </c>
      <c r="T43" s="33" t="str">
        <f ca="1">IFERROR(INDEX(Raw!$S$3:$S$502,MATCH(U43,Raw!$R$3:$R$502,0)),"")</f>
        <v/>
      </c>
      <c r="U43" s="34" t="str">
        <f t="array" aca="1" ref="U43" ca="1">IFERROR(INDEX(Raw!$R$3:$R$502,MATCH(IFERROR(INDEX(MATCH(S43,C$2:C$501,0),$A$2:$A$501),""),Raw!$Q$3:$Q$502,0)),"")</f>
        <v/>
      </c>
      <c r="V43" s="38" t="str">
        <f t="array" aca="1" ref="V43" ca="1">IF(W43="","",(IF(ROUND(W43,1)=ROUND(W42,1),V42,V42+1)))</f>
        <v/>
      </c>
      <c r="W43" s="36" t="str">
        <f t="array" aca="1" ref="W43" ca="1">IF(ROUND(LARGE(D:D,$A43),2)=0,"",LARGE(D:D,$A43))</f>
        <v/>
      </c>
      <c r="X43" s="33" t="str">
        <f ca="1">IFERROR(INDEX(Raw!$S$3:$S$502,MATCH(Y43,Raw!$R$3:$R$502,0)),"")</f>
        <v/>
      </c>
      <c r="Y43" s="34" t="str">
        <f t="array" aca="1" ref="Y43" ca="1">IFERROR(INDEX(Raw!$R$3:$R$502,MATCH(IFERROR(INDEX(MATCH(W43,D$2:D$501,0),$A$2:$A$501),""),Raw!$Q$3:$Q$502,0)),"")</f>
        <v/>
      </c>
      <c r="Z43" s="38" t="str">
        <f t="array" aca="1" ref="Z43" ca="1">IF(AA43="","",(IF(ROUND(AA43,1)=ROUND(AA42,1),Z42,Z42+1)))</f>
        <v/>
      </c>
      <c r="AA43" s="36" t="str">
        <f t="array" aca="1" ref="AA43" ca="1">IF(ROUND(LARGE(E:E,$A43),2)=0,"",LARGE(E:E,$A43))</f>
        <v/>
      </c>
      <c r="AB43" s="33" t="str">
        <f ca="1">IFERROR(INDEX(Raw!$S$3:$S$502,MATCH(AC43,Raw!$R$3:$R$502,0)),"")</f>
        <v/>
      </c>
      <c r="AC43" s="34" t="str">
        <f t="array" aca="1" ref="AC43" ca="1">IFERROR(INDEX(Raw!$R$3:$R$502,MATCH(IFERROR(INDEX(MATCH(AA43,E$2:E$501,0),$A$2:$A$501),""),Raw!$Q$3:$Q$502,0)),"")</f>
        <v/>
      </c>
      <c r="AD43" s="38" t="str">
        <f t="array" aca="1" ref="AD43" ca="1">IF(AE43="","",(IF(ROUND(AE43,1)=ROUND(AE42,1),AD42,AD42+1)))</f>
        <v/>
      </c>
      <c r="AE43" s="36" t="str">
        <f t="array" aca="1" ref="AE43" ca="1">IF(ROUND(LARGE(F:F,$A43),2)=0,"",LARGE(F:F,$A43))</f>
        <v/>
      </c>
      <c r="AF43" s="33" t="str">
        <f ca="1">IFERROR(INDEX(Raw!$S$3:$S$502,MATCH(AG43,Raw!$R$3:$R$502,0)),"")</f>
        <v/>
      </c>
      <c r="AG43" s="34" t="str">
        <f t="array" aca="1" ref="AG43" ca="1">IFERROR(INDEX(Raw!$R$3:$R$502,MATCH(IFERROR(INDEX(MATCH(AE43,F$2:F$501,0),$A$2:$A$501),""),Raw!$Q$3:$Q$502,0)),"")</f>
        <v/>
      </c>
      <c r="AH43" s="38" t="str">
        <f t="array" aca="1" ref="AH43" ca="1">IF(AI43="","",(IF(ROUND(AI43,1)=ROUND(AI42,1),AH42,AH42+1)))</f>
        <v/>
      </c>
      <c r="AI43" s="36" t="str">
        <f t="array" aca="1" ref="AI43" ca="1">IF(ROUND(LARGE(G:G,$A43),2)=0,"",LARGE(G:G,$A43))</f>
        <v/>
      </c>
      <c r="AJ43" s="33" t="str">
        <f ca="1">IFERROR(INDEX(Raw!$S$3:$S$502,MATCH(AK43,Raw!$R$3:$R$502,0)),"")</f>
        <v/>
      </c>
      <c r="AK43" s="34" t="str">
        <f t="array" aca="1" ref="AK43" ca="1">IFERROR(INDEX(Raw!$R$3:$R$502,MATCH(IFERROR(INDEX(MATCH(AI43,G$2:G$501,0),$A$2:$A$501),""),Raw!$Q$3:$Q$502,0)),"")</f>
        <v/>
      </c>
      <c r="AL43" s="38" t="str">
        <f t="array" aca="1" ref="AL43" ca="1">IF(AM43="","",(IF(ROUND(AM43,1)=ROUND(AM42,1),AL42,AL42+1)))</f>
        <v/>
      </c>
      <c r="AM43" s="36" t="str">
        <f t="shared" ca="1" si="8"/>
        <v/>
      </c>
      <c r="AN43" s="33" t="str">
        <f ca="1">IFERROR(INDEX(Raw!$S$3:$S$502,MATCH(AO43,Raw!$R$3:$R$502,0)),"")</f>
        <v/>
      </c>
      <c r="AO43" s="34" t="str">
        <f t="array" aca="1" ref="AO43" ca="1">IFERROR(INDEX(Raw!$R$3:$R$502,MATCH(IFERROR(INDEX(MATCH(AM43,H$2:H$501,0),$A$2:$A$501),""),Raw!$Q$3:$Q$502,0)),"")</f>
        <v/>
      </c>
      <c r="AP43" s="37" t="str">
        <f t="array" aca="1" ref="AP43" ca="1">IF(AQ43="","",(IF(ROUND(AQ43,1)=ROUND(AQ42,1),AP42,AP42+1)))</f>
        <v/>
      </c>
      <c r="AQ43" s="33" t="str">
        <f t="shared" ca="1" si="9"/>
        <v/>
      </c>
      <c r="AR43" s="48" t="str">
        <f t="array" aca="1" ref="AR43" ca="1">IFERROR(INDEX(Raw!$S$3:$S$502,MATCH(AS43,Raw!$R$3:$R$502,0)),"")</f>
        <v/>
      </c>
      <c r="AS43" s="34" t="str">
        <f t="array" aca="1" ref="AS43" ca="1">IFERROR(INDEX(Raw!$R$3:$R$502,MATCH(IFERROR(INDEX(MATCH(AQ43,I$2:I$501,0),$A$2:$A$501),""),Raw!$Q$3:$Q$502,0)),"")</f>
        <v/>
      </c>
      <c r="AT43" s="37" t="str">
        <f t="array" aca="1" ref="AT43" ca="1">IF(AU43="","",(IF(ROUND(AU43,1)=ROUND(AU42,1),AT42,AT42+1)))</f>
        <v/>
      </c>
      <c r="AU43" s="33" t="str">
        <f t="shared" ca="1" si="10"/>
        <v/>
      </c>
      <c r="AV43" s="48" t="str">
        <f t="array" aca="1" ref="AV43" ca="1">IFERROR(INDEX(Raw!$S$3:$S$502,MATCH(AW43,Raw!$R$3:$R$502,0)),"")</f>
        <v/>
      </c>
      <c r="AW43" s="34" t="str">
        <f t="array" aca="1" ref="AW43" ca="1">IFERROR(INDEX(Raw!$R$3:$R$502,MATCH(IFERROR(INDEX(MATCH(AU43,J$2:J$501,0),$A$2:$A$501),""),Raw!$Q$3:$Q$502,0)),"")</f>
        <v/>
      </c>
      <c r="AX43" s="37" t="str">
        <f t="array" aca="1" ref="AX43" ca="1">IF(AY43="","",(IF(ROUND(AY43,1)=ROUND(AY42,1),AX42,AX42+1)))</f>
        <v/>
      </c>
      <c r="AY43" s="33" t="str">
        <f t="shared" ca="1" si="11"/>
        <v/>
      </c>
      <c r="AZ43" s="48" t="str">
        <f t="array" aca="1" ref="AZ43" ca="1">IFERROR(INDEX(Raw!$S$3:$S$502,MATCH(BA43,Raw!$R$3:$R$502,0)),"")</f>
        <v/>
      </c>
      <c r="BA43" s="34" t="str">
        <f t="array" aca="1" ref="BA43" ca="1">IFERROR(INDEX(Raw!$R$3:$R$502,MATCH(IFERROR(INDEX(MATCH(AY43,K$2:K$501,0),$A$2:$A$501),""),Raw!$Q$3:$Q$502,0)),"")</f>
        <v/>
      </c>
      <c r="BB43" s="37" t="str">
        <f t="array" aca="1" ref="BB43" ca="1">IF(BC43="","",(IF(ROUND(BC43,1)=ROUND(BC42,1),BB42,BB42+1)))</f>
        <v/>
      </c>
      <c r="BC43" s="33" t="str">
        <f t="shared" ca="1" si="12"/>
        <v/>
      </c>
      <c r="BD43" s="48" t="str">
        <f t="array" aca="1" ref="BD43" ca="1">IFERROR(INDEX(Raw!$S$3:$S$502,MATCH(BE43,Raw!$R$3:$R$502,0)),"")</f>
        <v/>
      </c>
      <c r="BE43" s="34" t="str">
        <f t="array" aca="1" ref="BE43" ca="1">IFERROR(INDEX(Raw!$R$3:$R$502,MATCH(IFERROR(INDEX(MATCH(BC43,L$2:L$501,0),$A$2:$A$501),""),Raw!$Q$3:$Q$502,0)),"")</f>
        <v/>
      </c>
      <c r="BF43" s="37" t="str">
        <f t="array" aca="1" ref="BF43" ca="1">IF(BG43="","",(IF(ROUND(BG43,1)=ROUND(BG42,1),BF42,BF42+1)))</f>
        <v/>
      </c>
      <c r="BG43" s="33" t="str">
        <f t="shared" ca="1" si="13"/>
        <v/>
      </c>
      <c r="BH43" s="48" t="str">
        <f t="array" aca="1" ref="BH43" ca="1">IFERROR(INDEX(Raw!$S$3:$S$502,MATCH(BI43,Raw!$R$3:$R$502,0)),"")</f>
        <v/>
      </c>
      <c r="BI43" s="34" t="str">
        <f t="array" aca="1" ref="BI43" ca="1">IFERROR(INDEX(Raw!$R$3:$R$502,MATCH(IFERROR(INDEX(MATCH(BG43,M$2:M$501,0),$A$2:$A$501),""),Raw!$Q$3:$Q$502,0)),"")</f>
        <v/>
      </c>
      <c r="BJ43" s="37" t="str">
        <f t="array" aca="1" ref="BJ43" ca="1">IF(BK43="","",(IF(ROUND(BK43,1)=ROUND(BK42,1),BJ42,BJ42+1)))</f>
        <v/>
      </c>
      <c r="BK43" s="33" t="str">
        <f ca="1">IFERROR(LARGE(Raw!P:P,ROW()-1),"")</f>
        <v/>
      </c>
      <c r="BL43" s="48" t="str">
        <f t="array" aca="1" ref="BL43" ca="1">IFERROR(INDEX(Raw!$S$3:$S$502,MATCH(BM43,Raw!$R$3:$R$502,0)),"")</f>
        <v/>
      </c>
      <c r="BM43" s="34" t="str">
        <f ca="1">IF(BK43="","",INDEX(Raw!A:A,MATCH(BK43,Raw!P:P,0)))</f>
        <v/>
      </c>
    </row>
    <row r="44" spans="1:65" x14ac:dyDescent="0.3">
      <c r="A44" s="28">
        <v>43</v>
      </c>
      <c r="B44" s="52">
        <f ca="1">IFERROR(INDEX(Raw!E:E,MATCH($A44&amp;"H1",Raw!$AG:$AG,0)),0)+IFERROR(INDEX(Raw!E:E,MATCH($A44&amp;"H2",Raw!$AG:$AG,0)),0)+IFERROR(INDEX(Raw!E:E,MATCH($A44&amp;"S1",Raw!$AG:$AG,0)),0)+IFERROR(INDEX(Raw!E:E,MATCH($A44&amp;"S2",Raw!$AG:$AG,0)),0)+IFERROR(INDEX(Raw!E:E,MATCH($A44&amp;"V1",Raw!$AG:$AG,0)),0)+IFERROR(INDEX(Raw!E:E,MATCH($A44&amp;"V2",Raw!$AG:$AG,0)),0)-0.0000001*ROW()</f>
        <v>-4.4000000000000002E-6</v>
      </c>
      <c r="C44" s="52">
        <f ca="1">IFERROR(INDEX(Raw!F:F,MATCH($A44&amp;"H1",Raw!$AG:$AG,0)),0)+IFERROR(INDEX(Raw!F:F,MATCH($A44&amp;"H2",Raw!$AG:$AG,0)),0)+IFERROR(INDEX(Raw!F:F,MATCH($A44&amp;"S1",Raw!$AG:$AG,0)),0)+IFERROR(INDEX(Raw!F:F,MATCH($A44&amp;"S2",Raw!$AG:$AG,0)),0)+IFERROR(INDEX(Raw!F:F,MATCH($A44&amp;"V1",Raw!$AG:$AG,0)),0)+IFERROR(INDEX(Raw!F:F,MATCH($A44&amp;"V2",Raw!$AG:$AG,0)),0)-0.0000001*ROW()</f>
        <v>-4.4000000000000002E-6</v>
      </c>
      <c r="D44" s="52">
        <f ca="1">IFERROR(INDEX(Raw!G:G,MATCH($A44&amp;"H1",Raw!$AG:$AG,0)),0)+IFERROR(INDEX(Raw!G:G,MATCH($A44&amp;"H2",Raw!$AG:$AG,0)),0)+IFERROR(INDEX(Raw!G:G,MATCH($A44&amp;"S1",Raw!$AG:$AG,0)),0)+IFERROR(INDEX(Raw!G:G,MATCH($A44&amp;"S2",Raw!$AG:$AG,0)),0)+IFERROR(INDEX(Raw!G:G,MATCH($A44&amp;"V1",Raw!$AG:$AG,0)),0)+IFERROR(INDEX(Raw!G:G,MATCH($A44&amp;"V2",Raw!$AG:$AG,0)),0)-0.0000001*ROW()</f>
        <v>-4.4000000000000002E-6</v>
      </c>
      <c r="E44" s="52">
        <f ca="1">IFERROR(INDEX(Raw!H:H,MATCH($A44&amp;"H1",Raw!$AG:$AG,0)),0)+IFERROR(INDEX(Raw!H:H,MATCH($A44&amp;"H2",Raw!$AG:$AG,0)),0)+IFERROR(INDEX(Raw!H:H,MATCH($A44&amp;"S1",Raw!$AG:$AG,0)),0)+IFERROR(INDEX(Raw!H:H,MATCH($A44&amp;"S2",Raw!$AG:$AG,0)),0)+IFERROR(INDEX(Raw!H:H,MATCH($A44&amp;"V1",Raw!$AG:$AG,0)),0)+IFERROR(INDEX(Raw!H:H,MATCH($A44&amp;"V2",Raw!$AG:$AG,0)),0)-0.0000001*ROW()</f>
        <v>-4.4000000000000002E-6</v>
      </c>
      <c r="F44" s="52">
        <f ca="1">IFERROR(INDEX(Raw!I:I,MATCH($A44&amp;"H1",Raw!$AG:$AG,0)),0)+IFERROR(INDEX(Raw!I:I,MATCH($A44&amp;"H2",Raw!$AG:$AG,0)),0)+IFERROR(INDEX(Raw!I:I,MATCH($A44&amp;"S1",Raw!$AG:$AG,0)),0)+IFERROR(INDEX(Raw!I:I,MATCH($A44&amp;"S2",Raw!$AG:$AG,0)),0)+IFERROR(INDEX(Raw!I:I,MATCH($A44&amp;"V1",Raw!$AG:$AG,0)),0)+IFERROR(INDEX(Raw!I:I,MATCH($A44&amp;"V2",Raw!$AG:$AG,0)),0)-0.0000001*ROW()</f>
        <v>-4.4000000000000002E-6</v>
      </c>
      <c r="G44" s="52">
        <f ca="1">IFERROR(INDEX(Raw!J:J,MATCH($A44&amp;"H1",Raw!$AG:$AG,0)),0)+IFERROR(INDEX(Raw!J:J,MATCH($A44&amp;"H2",Raw!$AG:$AG,0)),0)+IFERROR(INDEX(Raw!J:J,MATCH($A44&amp;"S1",Raw!$AG:$AG,0)),0)+IFERROR(INDEX(Raw!J:J,MATCH($A44&amp;"S2",Raw!$AG:$AG,0)),0)+IFERROR(INDEX(Raw!J:J,MATCH($A44&amp;"V1",Raw!$AG:$AG,0)),0)+IFERROR(INDEX(Raw!J:J,MATCH($A44&amp;"V2",Raw!$AG:$AG,0)),0)-0.0000001*ROW()</f>
        <v>-4.4000000000000002E-6</v>
      </c>
      <c r="H44" s="52">
        <f ca="1">IFERROR(INDEX(Raw!K:K,MATCH($A44&amp;"H1",Raw!$AG:$AG,0)),0)+IFERROR(INDEX(Raw!K:K,MATCH($A44&amp;"H2",Raw!$AG:$AG,0)),0)+IFERROR(INDEX(Raw!K:K,MATCH($A44&amp;"S1",Raw!$AG:$AG,0)),0)+IFERROR(INDEX(Raw!K:K,MATCH($A44&amp;"S2",Raw!$AG:$AG,0)),0)+IFERROR(INDEX(Raw!K:K,MATCH($A44&amp;"V1",Raw!$AG:$AG,0)),0)+IFERROR(INDEX(Raw!K:K,MATCH($A44&amp;"V2",Raw!$AG:$AG,0)),0)-0.0000001*ROW()</f>
        <v>-4.4000000000000002E-6</v>
      </c>
      <c r="I44" s="52">
        <f ca="1">IFERROR(INDEX(Raw!L:L,MATCH($A44&amp;"H1",Raw!$AG:$AG,0)),0)+IFERROR(INDEX(Raw!L:L,MATCH($A44&amp;"H2",Raw!$AG:$AG,0)),0)+IFERROR(INDEX(Raw!L:L,MATCH($A44&amp;"S1",Raw!$AG:$AG,0)),0)+IFERROR(INDEX(Raw!L:L,MATCH($A44&amp;"S2",Raw!$AG:$AG,0)),0)+IFERROR(INDEX(Raw!L:L,MATCH($A44&amp;"V1",Raw!$AG:$AG,0)),0)+IFERROR(INDEX(Raw!L:L,MATCH($A44&amp;"V2",Raw!$AG:$AG,0)),0)-0.0000001*ROW()</f>
        <v>-4.4000000000000002E-6</v>
      </c>
      <c r="J44" s="52">
        <f ca="1">IFERROR(INDEX(Raw!M:M,MATCH($A44&amp;"H1",Raw!$AG:$AG,0)),0)+IFERROR(INDEX(Raw!M:M,MATCH($A44&amp;"H2",Raw!$AG:$AG,0)),0)+IFERROR(INDEX(Raw!M:M,MATCH($A44&amp;"S1",Raw!$AG:$AG,0)),0)+IFERROR(INDEX(Raw!M:M,MATCH($A44&amp;"S2",Raw!$AG:$AG,0)),0)+IFERROR(INDEX(Raw!M:M,MATCH($A44&amp;"V1",Raw!$AG:$AG,0)),0)+IFERROR(INDEX(Raw!M:M,MATCH($A44&amp;"V2",Raw!$AG:$AG,0)),0)-0.0000001*ROW()</f>
        <v>-4.4000000000000002E-6</v>
      </c>
      <c r="K44" s="52">
        <f ca="1">IFERROR(INDEX(Raw!N:N,MATCH($A44&amp;"H1",Raw!$AG:$AG,0)),0)+IFERROR(INDEX(Raw!N:N,MATCH($A44&amp;"H2",Raw!$AG:$AG,0)),0)+IFERROR(INDEX(Raw!N:N,MATCH($A44&amp;"S1",Raw!$AG:$AG,0)),0)+IFERROR(INDEX(Raw!N:N,MATCH($A44&amp;"S2",Raw!$AG:$AG,0)),0)+IFERROR(INDEX(Raw!N:N,MATCH($A44&amp;"V1",Raw!$AG:$AG,0)),0)+IFERROR(INDEX(Raw!N:N,MATCH($A44&amp;"V2",Raw!$AG:$AG,0)),0)-0.0000001*ROW()</f>
        <v>-4.4000000000000002E-6</v>
      </c>
      <c r="L44" s="14">
        <f t="shared" ca="1" si="0"/>
        <v>-3.0799999999999996E-5</v>
      </c>
      <c r="M44" s="14">
        <f t="shared" ca="1" si="1"/>
        <v>-1.3200000000000001E-5</v>
      </c>
      <c r="N44" s="37" t="str">
        <f t="array" aca="1" ref="N44" ca="1">IF(O44="","",(IF(ROUND(O44,1)=ROUND(O43,1),N43,N43+1)))</f>
        <v/>
      </c>
      <c r="O44" s="33" t="str">
        <f t="array" aca="1" ref="O44" ca="1">IF(ROUND(LARGE(B:B,$A44),2)=0,"",LARGE(B:B,$A44))</f>
        <v/>
      </c>
      <c r="P44" s="33" t="str">
        <f t="array" aca="1" ref="P44" ca="1">IFERROR(INDEX(Raw!$S$3:$S$502,MATCH(Q44,Raw!$R$3:$R$502,0)),"")</f>
        <v/>
      </c>
      <c r="Q44" s="34" t="str">
        <f t="array" aca="1" ref="Q44" ca="1">IFERROR(INDEX(Raw!$R$3:$R$502,MATCH(IFERROR(INDEX(MATCH(O44,B$2:B$501,0),$A$2:$A$501),""),Raw!$Q$3:$Q$502,0)),"")</f>
        <v/>
      </c>
      <c r="R44" s="38" t="str">
        <f t="array" aca="1" ref="R44" ca="1">IF(S44="","",(IF(ROUND(S44,1)=ROUND(S43,1),R43,R43+1)))</f>
        <v/>
      </c>
      <c r="S44" s="36" t="str">
        <f t="array" aca="1" ref="S44" ca="1">IF(ROUND(LARGE(C:C,$A44),2)=0,"",LARGE(C:C,$A44))</f>
        <v/>
      </c>
      <c r="T44" s="33" t="str">
        <f ca="1">IFERROR(INDEX(Raw!$S$3:$S$502,MATCH(U44,Raw!$R$3:$R$502,0)),"")</f>
        <v/>
      </c>
      <c r="U44" s="34" t="str">
        <f t="array" aca="1" ref="U44" ca="1">IFERROR(INDEX(Raw!$R$3:$R$502,MATCH(IFERROR(INDEX(MATCH(S44,C$2:C$501,0),$A$2:$A$501),""),Raw!$Q$3:$Q$502,0)),"")</f>
        <v/>
      </c>
      <c r="V44" s="38" t="str">
        <f t="array" aca="1" ref="V44" ca="1">IF(W44="","",(IF(ROUND(W44,1)=ROUND(W43,1),V43,V43+1)))</f>
        <v/>
      </c>
      <c r="W44" s="36" t="str">
        <f t="array" aca="1" ref="W44" ca="1">IF(ROUND(LARGE(D:D,$A44),2)=0,"",LARGE(D:D,$A44))</f>
        <v/>
      </c>
      <c r="X44" s="33" t="str">
        <f ca="1">IFERROR(INDEX(Raw!$S$3:$S$502,MATCH(Y44,Raw!$R$3:$R$502,0)),"")</f>
        <v/>
      </c>
      <c r="Y44" s="34" t="str">
        <f t="array" aca="1" ref="Y44" ca="1">IFERROR(INDEX(Raw!$R$3:$R$502,MATCH(IFERROR(INDEX(MATCH(W44,D$2:D$501,0),$A$2:$A$501),""),Raw!$Q$3:$Q$502,0)),"")</f>
        <v/>
      </c>
      <c r="Z44" s="38" t="str">
        <f t="array" aca="1" ref="Z44" ca="1">IF(AA44="","",(IF(ROUND(AA44,1)=ROUND(AA43,1),Z43,Z43+1)))</f>
        <v/>
      </c>
      <c r="AA44" s="36" t="str">
        <f t="array" aca="1" ref="AA44" ca="1">IF(ROUND(LARGE(E:E,$A44),2)=0,"",LARGE(E:E,$A44))</f>
        <v/>
      </c>
      <c r="AB44" s="33" t="str">
        <f ca="1">IFERROR(INDEX(Raw!$S$3:$S$502,MATCH(AC44,Raw!$R$3:$R$502,0)),"")</f>
        <v/>
      </c>
      <c r="AC44" s="34" t="str">
        <f t="array" aca="1" ref="AC44" ca="1">IFERROR(INDEX(Raw!$R$3:$R$502,MATCH(IFERROR(INDEX(MATCH(AA44,E$2:E$501,0),$A$2:$A$501),""),Raw!$Q$3:$Q$502,0)),"")</f>
        <v/>
      </c>
      <c r="AD44" s="38" t="str">
        <f t="array" aca="1" ref="AD44" ca="1">IF(AE44="","",(IF(ROUND(AE44,1)=ROUND(AE43,1),AD43,AD43+1)))</f>
        <v/>
      </c>
      <c r="AE44" s="36" t="str">
        <f t="array" aca="1" ref="AE44" ca="1">IF(ROUND(LARGE(F:F,$A44),2)=0,"",LARGE(F:F,$A44))</f>
        <v/>
      </c>
      <c r="AF44" s="33" t="str">
        <f ca="1">IFERROR(INDEX(Raw!$S$3:$S$502,MATCH(AG44,Raw!$R$3:$R$502,0)),"")</f>
        <v/>
      </c>
      <c r="AG44" s="34" t="str">
        <f t="array" aca="1" ref="AG44" ca="1">IFERROR(INDEX(Raw!$R$3:$R$502,MATCH(IFERROR(INDEX(MATCH(AE44,F$2:F$501,0),$A$2:$A$501),""),Raw!$Q$3:$Q$502,0)),"")</f>
        <v/>
      </c>
      <c r="AH44" s="38" t="str">
        <f t="array" aca="1" ref="AH44" ca="1">IF(AI44="","",(IF(ROUND(AI44,1)=ROUND(AI43,1),AH43,AH43+1)))</f>
        <v/>
      </c>
      <c r="AI44" s="36" t="str">
        <f t="array" aca="1" ref="AI44" ca="1">IF(ROUND(LARGE(G:G,$A44),2)=0,"",LARGE(G:G,$A44))</f>
        <v/>
      </c>
      <c r="AJ44" s="33" t="str">
        <f ca="1">IFERROR(INDEX(Raw!$S$3:$S$502,MATCH(AK44,Raw!$R$3:$R$502,0)),"")</f>
        <v/>
      </c>
      <c r="AK44" s="34" t="str">
        <f t="array" aca="1" ref="AK44" ca="1">IFERROR(INDEX(Raw!$R$3:$R$502,MATCH(IFERROR(INDEX(MATCH(AI44,G$2:G$501,0),$A$2:$A$501),""),Raw!$Q$3:$Q$502,0)),"")</f>
        <v/>
      </c>
      <c r="AL44" s="38" t="str">
        <f t="array" aca="1" ref="AL44" ca="1">IF(AM44="","",(IF(ROUND(AM44,1)=ROUND(AM43,1),AL43,AL43+1)))</f>
        <v/>
      </c>
      <c r="AM44" s="36" t="str">
        <f t="shared" ca="1" si="8"/>
        <v/>
      </c>
      <c r="AN44" s="33" t="str">
        <f ca="1">IFERROR(INDEX(Raw!$S$3:$S$502,MATCH(AO44,Raw!$R$3:$R$502,0)),"")</f>
        <v/>
      </c>
      <c r="AO44" s="34" t="str">
        <f t="array" aca="1" ref="AO44" ca="1">IFERROR(INDEX(Raw!$R$3:$R$502,MATCH(IFERROR(INDEX(MATCH(AM44,H$2:H$501,0),$A$2:$A$501),""),Raw!$Q$3:$Q$502,0)),"")</f>
        <v/>
      </c>
      <c r="AP44" s="37" t="str">
        <f t="array" aca="1" ref="AP44" ca="1">IF(AQ44="","",(IF(ROUND(AQ44,1)=ROUND(AQ43,1),AP43,AP43+1)))</f>
        <v/>
      </c>
      <c r="AQ44" s="33" t="str">
        <f t="shared" ca="1" si="9"/>
        <v/>
      </c>
      <c r="AR44" s="48" t="str">
        <f t="array" aca="1" ref="AR44" ca="1">IFERROR(INDEX(Raw!$S$3:$S$502,MATCH(AS44,Raw!$R$3:$R$502,0)),"")</f>
        <v/>
      </c>
      <c r="AS44" s="34" t="str">
        <f t="array" aca="1" ref="AS44" ca="1">IFERROR(INDEX(Raw!$R$3:$R$502,MATCH(IFERROR(INDEX(MATCH(AQ44,I$2:I$501,0),$A$2:$A$501),""),Raw!$Q$3:$Q$502,0)),"")</f>
        <v/>
      </c>
      <c r="AT44" s="37" t="str">
        <f t="array" aca="1" ref="AT44" ca="1">IF(AU44="","",(IF(ROUND(AU44,1)=ROUND(AU43,1),AT43,AT43+1)))</f>
        <v/>
      </c>
      <c r="AU44" s="33" t="str">
        <f t="shared" ca="1" si="10"/>
        <v/>
      </c>
      <c r="AV44" s="48" t="str">
        <f t="array" aca="1" ref="AV44" ca="1">IFERROR(INDEX(Raw!$S$3:$S$502,MATCH(AW44,Raw!$R$3:$R$502,0)),"")</f>
        <v/>
      </c>
      <c r="AW44" s="34" t="str">
        <f t="array" aca="1" ref="AW44" ca="1">IFERROR(INDEX(Raw!$R$3:$R$502,MATCH(IFERROR(INDEX(MATCH(AU44,J$2:J$501,0),$A$2:$A$501),""),Raw!$Q$3:$Q$502,0)),"")</f>
        <v/>
      </c>
      <c r="AX44" s="37" t="str">
        <f t="array" aca="1" ref="AX44" ca="1">IF(AY44="","",(IF(ROUND(AY44,1)=ROUND(AY43,1),AX43,AX43+1)))</f>
        <v/>
      </c>
      <c r="AY44" s="33" t="str">
        <f t="shared" ca="1" si="11"/>
        <v/>
      </c>
      <c r="AZ44" s="48" t="str">
        <f t="array" aca="1" ref="AZ44" ca="1">IFERROR(INDEX(Raw!$S$3:$S$502,MATCH(BA44,Raw!$R$3:$R$502,0)),"")</f>
        <v/>
      </c>
      <c r="BA44" s="34" t="str">
        <f t="array" aca="1" ref="BA44" ca="1">IFERROR(INDEX(Raw!$R$3:$R$502,MATCH(IFERROR(INDEX(MATCH(AY44,K$2:K$501,0),$A$2:$A$501),""),Raw!$Q$3:$Q$502,0)),"")</f>
        <v/>
      </c>
      <c r="BB44" s="37" t="str">
        <f t="array" aca="1" ref="BB44" ca="1">IF(BC44="","",(IF(ROUND(BC44,1)=ROUND(BC43,1),BB43,BB43+1)))</f>
        <v/>
      </c>
      <c r="BC44" s="33" t="str">
        <f t="shared" ca="1" si="12"/>
        <v/>
      </c>
      <c r="BD44" s="48" t="str">
        <f t="array" aca="1" ref="BD44" ca="1">IFERROR(INDEX(Raw!$S$3:$S$502,MATCH(BE44,Raw!$R$3:$R$502,0)),"")</f>
        <v/>
      </c>
      <c r="BE44" s="34" t="str">
        <f t="array" aca="1" ref="BE44" ca="1">IFERROR(INDEX(Raw!$R$3:$R$502,MATCH(IFERROR(INDEX(MATCH(BC44,L$2:L$501,0),$A$2:$A$501),""),Raw!$Q$3:$Q$502,0)),"")</f>
        <v/>
      </c>
      <c r="BF44" s="37" t="str">
        <f t="array" aca="1" ref="BF44" ca="1">IF(BG44="","",(IF(ROUND(BG44,1)=ROUND(BG43,1),BF43,BF43+1)))</f>
        <v/>
      </c>
      <c r="BG44" s="33" t="str">
        <f t="shared" ca="1" si="13"/>
        <v/>
      </c>
      <c r="BH44" s="48" t="str">
        <f t="array" aca="1" ref="BH44" ca="1">IFERROR(INDEX(Raw!$S$3:$S$502,MATCH(BI44,Raw!$R$3:$R$502,0)),"")</f>
        <v/>
      </c>
      <c r="BI44" s="34" t="str">
        <f t="array" aca="1" ref="BI44" ca="1">IFERROR(INDEX(Raw!$R$3:$R$502,MATCH(IFERROR(INDEX(MATCH(BG44,M$2:M$501,0),$A$2:$A$501),""),Raw!$Q$3:$Q$502,0)),"")</f>
        <v/>
      </c>
      <c r="BJ44" s="37" t="str">
        <f t="array" aca="1" ref="BJ44" ca="1">IF(BK44="","",(IF(ROUND(BK44,1)=ROUND(BK43,1),BJ43,BJ43+1)))</f>
        <v/>
      </c>
      <c r="BK44" s="33" t="str">
        <f ca="1">IFERROR(LARGE(Raw!P:P,ROW()-1),"")</f>
        <v/>
      </c>
      <c r="BL44" s="48" t="str">
        <f t="array" aca="1" ref="BL44" ca="1">IFERROR(INDEX(Raw!$S$3:$S$502,MATCH(BM44,Raw!$R$3:$R$502,0)),"")</f>
        <v/>
      </c>
      <c r="BM44" s="34" t="str">
        <f ca="1">IF(BK44="","",INDEX(Raw!A:A,MATCH(BK44,Raw!P:P,0)))</f>
        <v/>
      </c>
    </row>
    <row r="45" spans="1:65" x14ac:dyDescent="0.3">
      <c r="A45" s="28">
        <v>44</v>
      </c>
      <c r="B45" s="52">
        <f ca="1">IFERROR(INDEX(Raw!E:E,MATCH($A45&amp;"H1",Raw!$AG:$AG,0)),0)+IFERROR(INDEX(Raw!E:E,MATCH($A45&amp;"H2",Raw!$AG:$AG,0)),0)+IFERROR(INDEX(Raw!E:E,MATCH($A45&amp;"S1",Raw!$AG:$AG,0)),0)+IFERROR(INDEX(Raw!E:E,MATCH($A45&amp;"S2",Raw!$AG:$AG,0)),0)+IFERROR(INDEX(Raw!E:E,MATCH($A45&amp;"V1",Raw!$AG:$AG,0)),0)+IFERROR(INDEX(Raw!E:E,MATCH($A45&amp;"V2",Raw!$AG:$AG,0)),0)-0.0000001*ROW()</f>
        <v>-4.5000000000000001E-6</v>
      </c>
      <c r="C45" s="52">
        <f ca="1">IFERROR(INDEX(Raw!F:F,MATCH($A45&amp;"H1",Raw!$AG:$AG,0)),0)+IFERROR(INDEX(Raw!F:F,MATCH($A45&amp;"H2",Raw!$AG:$AG,0)),0)+IFERROR(INDEX(Raw!F:F,MATCH($A45&amp;"S1",Raw!$AG:$AG,0)),0)+IFERROR(INDEX(Raw!F:F,MATCH($A45&amp;"S2",Raw!$AG:$AG,0)),0)+IFERROR(INDEX(Raw!F:F,MATCH($A45&amp;"V1",Raw!$AG:$AG,0)),0)+IFERROR(INDEX(Raw!F:F,MATCH($A45&amp;"V2",Raw!$AG:$AG,0)),0)-0.0000001*ROW()</f>
        <v>-4.5000000000000001E-6</v>
      </c>
      <c r="D45" s="52">
        <f ca="1">IFERROR(INDEX(Raw!G:G,MATCH($A45&amp;"H1",Raw!$AG:$AG,0)),0)+IFERROR(INDEX(Raw!G:G,MATCH($A45&amp;"H2",Raw!$AG:$AG,0)),0)+IFERROR(INDEX(Raw!G:G,MATCH($A45&amp;"S1",Raw!$AG:$AG,0)),0)+IFERROR(INDEX(Raw!G:G,MATCH($A45&amp;"S2",Raw!$AG:$AG,0)),0)+IFERROR(INDEX(Raw!G:G,MATCH($A45&amp;"V1",Raw!$AG:$AG,0)),0)+IFERROR(INDEX(Raw!G:G,MATCH($A45&amp;"V2",Raw!$AG:$AG,0)),0)-0.0000001*ROW()</f>
        <v>-4.5000000000000001E-6</v>
      </c>
      <c r="E45" s="52">
        <f ca="1">IFERROR(INDEX(Raw!H:H,MATCH($A45&amp;"H1",Raw!$AG:$AG,0)),0)+IFERROR(INDEX(Raw!H:H,MATCH($A45&amp;"H2",Raw!$AG:$AG,0)),0)+IFERROR(INDEX(Raw!H:H,MATCH($A45&amp;"S1",Raw!$AG:$AG,0)),0)+IFERROR(INDEX(Raw!H:H,MATCH($A45&amp;"S2",Raw!$AG:$AG,0)),0)+IFERROR(INDEX(Raw!H:H,MATCH($A45&amp;"V1",Raw!$AG:$AG,0)),0)+IFERROR(INDEX(Raw!H:H,MATCH($A45&amp;"V2",Raw!$AG:$AG,0)),0)-0.0000001*ROW()</f>
        <v>-4.5000000000000001E-6</v>
      </c>
      <c r="F45" s="52">
        <f ca="1">IFERROR(INDEX(Raw!I:I,MATCH($A45&amp;"H1",Raw!$AG:$AG,0)),0)+IFERROR(INDEX(Raw!I:I,MATCH($A45&amp;"H2",Raw!$AG:$AG,0)),0)+IFERROR(INDEX(Raw!I:I,MATCH($A45&amp;"S1",Raw!$AG:$AG,0)),0)+IFERROR(INDEX(Raw!I:I,MATCH($A45&amp;"S2",Raw!$AG:$AG,0)),0)+IFERROR(INDEX(Raw!I:I,MATCH($A45&amp;"V1",Raw!$AG:$AG,0)),0)+IFERROR(INDEX(Raw!I:I,MATCH($A45&amp;"V2",Raw!$AG:$AG,0)),0)-0.0000001*ROW()</f>
        <v>-4.5000000000000001E-6</v>
      </c>
      <c r="G45" s="52">
        <f ca="1">IFERROR(INDEX(Raw!J:J,MATCH($A45&amp;"H1",Raw!$AG:$AG,0)),0)+IFERROR(INDEX(Raw!J:J,MATCH($A45&amp;"H2",Raw!$AG:$AG,0)),0)+IFERROR(INDEX(Raw!J:J,MATCH($A45&amp;"S1",Raw!$AG:$AG,0)),0)+IFERROR(INDEX(Raw!J:J,MATCH($A45&amp;"S2",Raw!$AG:$AG,0)),0)+IFERROR(INDEX(Raw!J:J,MATCH($A45&amp;"V1",Raw!$AG:$AG,0)),0)+IFERROR(INDEX(Raw!J:J,MATCH($A45&amp;"V2",Raw!$AG:$AG,0)),0)-0.0000001*ROW()</f>
        <v>-4.5000000000000001E-6</v>
      </c>
      <c r="H45" s="52">
        <f ca="1">IFERROR(INDEX(Raw!K:K,MATCH($A45&amp;"H1",Raw!$AG:$AG,0)),0)+IFERROR(INDEX(Raw!K:K,MATCH($A45&amp;"H2",Raw!$AG:$AG,0)),0)+IFERROR(INDEX(Raw!K:K,MATCH($A45&amp;"S1",Raw!$AG:$AG,0)),0)+IFERROR(INDEX(Raw!K:K,MATCH($A45&amp;"S2",Raw!$AG:$AG,0)),0)+IFERROR(INDEX(Raw!K:K,MATCH($A45&amp;"V1",Raw!$AG:$AG,0)),0)+IFERROR(INDEX(Raw!K:K,MATCH($A45&amp;"V2",Raw!$AG:$AG,0)),0)-0.0000001*ROW()</f>
        <v>-4.5000000000000001E-6</v>
      </c>
      <c r="I45" s="52">
        <f ca="1">IFERROR(INDEX(Raw!L:L,MATCH($A45&amp;"H1",Raw!$AG:$AG,0)),0)+IFERROR(INDEX(Raw!L:L,MATCH($A45&amp;"H2",Raw!$AG:$AG,0)),0)+IFERROR(INDEX(Raw!L:L,MATCH($A45&amp;"S1",Raw!$AG:$AG,0)),0)+IFERROR(INDEX(Raw!L:L,MATCH($A45&amp;"S2",Raw!$AG:$AG,0)),0)+IFERROR(INDEX(Raw!L:L,MATCH($A45&amp;"V1",Raw!$AG:$AG,0)),0)+IFERROR(INDEX(Raw!L:L,MATCH($A45&amp;"V2",Raw!$AG:$AG,0)),0)-0.0000001*ROW()</f>
        <v>-4.5000000000000001E-6</v>
      </c>
      <c r="J45" s="52">
        <f ca="1">IFERROR(INDEX(Raw!M:M,MATCH($A45&amp;"H1",Raw!$AG:$AG,0)),0)+IFERROR(INDEX(Raw!M:M,MATCH($A45&amp;"H2",Raw!$AG:$AG,0)),0)+IFERROR(INDEX(Raw!M:M,MATCH($A45&amp;"S1",Raw!$AG:$AG,0)),0)+IFERROR(INDEX(Raw!M:M,MATCH($A45&amp;"S2",Raw!$AG:$AG,0)),0)+IFERROR(INDEX(Raw!M:M,MATCH($A45&amp;"V1",Raw!$AG:$AG,0)),0)+IFERROR(INDEX(Raw!M:M,MATCH($A45&amp;"V2",Raw!$AG:$AG,0)),0)-0.0000001*ROW()</f>
        <v>-4.5000000000000001E-6</v>
      </c>
      <c r="K45" s="52">
        <f ca="1">IFERROR(INDEX(Raw!N:N,MATCH($A45&amp;"H1",Raw!$AG:$AG,0)),0)+IFERROR(INDEX(Raw!N:N,MATCH($A45&amp;"H2",Raw!$AG:$AG,0)),0)+IFERROR(INDEX(Raw!N:N,MATCH($A45&amp;"S1",Raw!$AG:$AG,0)),0)+IFERROR(INDEX(Raw!N:N,MATCH($A45&amp;"S2",Raw!$AG:$AG,0)),0)+IFERROR(INDEX(Raw!N:N,MATCH($A45&amp;"V1",Raw!$AG:$AG,0)),0)+IFERROR(INDEX(Raw!N:N,MATCH($A45&amp;"V2",Raw!$AG:$AG,0)),0)-0.0000001*ROW()</f>
        <v>-4.5000000000000001E-6</v>
      </c>
      <c r="L45" s="14">
        <f t="shared" ca="1" si="0"/>
        <v>-3.15E-5</v>
      </c>
      <c r="M45" s="14">
        <f t="shared" ca="1" si="1"/>
        <v>-1.3499999999999999E-5</v>
      </c>
      <c r="N45" s="37" t="str">
        <f t="array" aca="1" ref="N45" ca="1">IF(O45="","",(IF(ROUND(O45,1)=ROUND(O44,1),N44,N44+1)))</f>
        <v/>
      </c>
      <c r="O45" s="33" t="str">
        <f t="array" aca="1" ref="O45" ca="1">IF(ROUND(LARGE(B:B,$A45),2)=0,"",LARGE(B:B,$A45))</f>
        <v/>
      </c>
      <c r="P45" s="33" t="str">
        <f t="array" aca="1" ref="P45" ca="1">IFERROR(INDEX(Raw!$S$3:$S$502,MATCH(Q45,Raw!$R$3:$R$502,0)),"")</f>
        <v/>
      </c>
      <c r="Q45" s="34" t="str">
        <f t="array" aca="1" ref="Q45" ca="1">IFERROR(INDEX(Raw!$R$3:$R$502,MATCH(IFERROR(INDEX(MATCH(O45,B$2:B$501,0),$A$2:$A$501),""),Raw!$Q$3:$Q$502,0)),"")</f>
        <v/>
      </c>
      <c r="R45" s="38" t="str">
        <f t="array" aca="1" ref="R45" ca="1">IF(S45="","",(IF(ROUND(S45,1)=ROUND(S44,1),R44,R44+1)))</f>
        <v/>
      </c>
      <c r="S45" s="36" t="str">
        <f t="array" aca="1" ref="S45" ca="1">IF(ROUND(LARGE(C:C,$A45),2)=0,"",LARGE(C:C,$A45))</f>
        <v/>
      </c>
      <c r="T45" s="33" t="str">
        <f ca="1">IFERROR(INDEX(Raw!$S$3:$S$502,MATCH(U45,Raw!$R$3:$R$502,0)),"")</f>
        <v/>
      </c>
      <c r="U45" s="34" t="str">
        <f t="array" aca="1" ref="U45" ca="1">IFERROR(INDEX(Raw!$R$3:$R$502,MATCH(IFERROR(INDEX(MATCH(S45,C$2:C$501,0),$A$2:$A$501),""),Raw!$Q$3:$Q$502,0)),"")</f>
        <v/>
      </c>
      <c r="V45" s="38" t="str">
        <f t="array" aca="1" ref="V45" ca="1">IF(W45="","",(IF(ROUND(W45,1)=ROUND(W44,1),V44,V44+1)))</f>
        <v/>
      </c>
      <c r="W45" s="36" t="str">
        <f t="array" aca="1" ref="W45" ca="1">IF(ROUND(LARGE(D:D,$A45),2)=0,"",LARGE(D:D,$A45))</f>
        <v/>
      </c>
      <c r="X45" s="33" t="str">
        <f ca="1">IFERROR(INDEX(Raw!$S$3:$S$502,MATCH(Y45,Raw!$R$3:$R$502,0)),"")</f>
        <v/>
      </c>
      <c r="Y45" s="34" t="str">
        <f t="array" aca="1" ref="Y45" ca="1">IFERROR(INDEX(Raw!$R$3:$R$502,MATCH(IFERROR(INDEX(MATCH(W45,D$2:D$501,0),$A$2:$A$501),""),Raw!$Q$3:$Q$502,0)),"")</f>
        <v/>
      </c>
      <c r="Z45" s="38" t="str">
        <f t="array" aca="1" ref="Z45" ca="1">IF(AA45="","",(IF(ROUND(AA45,1)=ROUND(AA44,1),Z44,Z44+1)))</f>
        <v/>
      </c>
      <c r="AA45" s="36" t="str">
        <f t="array" aca="1" ref="AA45" ca="1">IF(ROUND(LARGE(E:E,$A45),2)=0,"",LARGE(E:E,$A45))</f>
        <v/>
      </c>
      <c r="AB45" s="33" t="str">
        <f ca="1">IFERROR(INDEX(Raw!$S$3:$S$502,MATCH(AC45,Raw!$R$3:$R$502,0)),"")</f>
        <v/>
      </c>
      <c r="AC45" s="34" t="str">
        <f t="array" aca="1" ref="AC45" ca="1">IFERROR(INDEX(Raw!$R$3:$R$502,MATCH(IFERROR(INDEX(MATCH(AA45,E$2:E$501,0),$A$2:$A$501),""),Raw!$Q$3:$Q$502,0)),"")</f>
        <v/>
      </c>
      <c r="AD45" s="38" t="str">
        <f t="array" aca="1" ref="AD45" ca="1">IF(AE45="","",(IF(ROUND(AE45,1)=ROUND(AE44,1),AD44,AD44+1)))</f>
        <v/>
      </c>
      <c r="AE45" s="36" t="str">
        <f t="array" aca="1" ref="AE45" ca="1">IF(ROUND(LARGE(F:F,$A45),2)=0,"",LARGE(F:F,$A45))</f>
        <v/>
      </c>
      <c r="AF45" s="33" t="str">
        <f ca="1">IFERROR(INDEX(Raw!$S$3:$S$502,MATCH(AG45,Raw!$R$3:$R$502,0)),"")</f>
        <v/>
      </c>
      <c r="AG45" s="34" t="str">
        <f t="array" aca="1" ref="AG45" ca="1">IFERROR(INDEX(Raw!$R$3:$R$502,MATCH(IFERROR(INDEX(MATCH(AE45,F$2:F$501,0),$A$2:$A$501),""),Raw!$Q$3:$Q$502,0)),"")</f>
        <v/>
      </c>
      <c r="AH45" s="38" t="str">
        <f t="array" aca="1" ref="AH45" ca="1">IF(AI45="","",(IF(ROUND(AI45,1)=ROUND(AI44,1),AH44,AH44+1)))</f>
        <v/>
      </c>
      <c r="AI45" s="36" t="str">
        <f t="array" aca="1" ref="AI45" ca="1">IF(ROUND(LARGE(G:G,$A45),2)=0,"",LARGE(G:G,$A45))</f>
        <v/>
      </c>
      <c r="AJ45" s="33" t="str">
        <f ca="1">IFERROR(INDEX(Raw!$S$3:$S$502,MATCH(AK45,Raw!$R$3:$R$502,0)),"")</f>
        <v/>
      </c>
      <c r="AK45" s="34" t="str">
        <f t="array" aca="1" ref="AK45" ca="1">IFERROR(INDEX(Raw!$R$3:$R$502,MATCH(IFERROR(INDEX(MATCH(AI45,G$2:G$501,0),$A$2:$A$501),""),Raw!$Q$3:$Q$502,0)),"")</f>
        <v/>
      </c>
      <c r="AL45" s="38" t="str">
        <f t="array" aca="1" ref="AL45" ca="1">IF(AM45="","",(IF(ROUND(AM45,1)=ROUND(AM44,1),AL44,AL44+1)))</f>
        <v/>
      </c>
      <c r="AM45" s="36" t="str">
        <f t="shared" ca="1" si="8"/>
        <v/>
      </c>
      <c r="AN45" s="33" t="str">
        <f ca="1">IFERROR(INDEX(Raw!$S$3:$S$502,MATCH(AO45,Raw!$R$3:$R$502,0)),"")</f>
        <v/>
      </c>
      <c r="AO45" s="34" t="str">
        <f t="array" aca="1" ref="AO45" ca="1">IFERROR(INDEX(Raw!$R$3:$R$502,MATCH(IFERROR(INDEX(MATCH(AM45,H$2:H$501,0),$A$2:$A$501),""),Raw!$Q$3:$Q$502,0)),"")</f>
        <v/>
      </c>
      <c r="AP45" s="37" t="str">
        <f t="array" aca="1" ref="AP45" ca="1">IF(AQ45="","",(IF(ROUND(AQ45,1)=ROUND(AQ44,1),AP44,AP44+1)))</f>
        <v/>
      </c>
      <c r="AQ45" s="33" t="str">
        <f t="shared" ca="1" si="9"/>
        <v/>
      </c>
      <c r="AR45" s="48" t="str">
        <f t="array" aca="1" ref="AR45" ca="1">IFERROR(INDEX(Raw!$S$3:$S$502,MATCH(AS45,Raw!$R$3:$R$502,0)),"")</f>
        <v/>
      </c>
      <c r="AS45" s="34" t="str">
        <f t="array" aca="1" ref="AS45" ca="1">IFERROR(INDEX(Raw!$R$3:$R$502,MATCH(IFERROR(INDEX(MATCH(AQ45,I$2:I$501,0),$A$2:$A$501),""),Raw!$Q$3:$Q$502,0)),"")</f>
        <v/>
      </c>
      <c r="AT45" s="37" t="str">
        <f t="array" aca="1" ref="AT45" ca="1">IF(AU45="","",(IF(ROUND(AU45,1)=ROUND(AU44,1),AT44,AT44+1)))</f>
        <v/>
      </c>
      <c r="AU45" s="33" t="str">
        <f t="shared" ca="1" si="10"/>
        <v/>
      </c>
      <c r="AV45" s="48" t="str">
        <f t="array" aca="1" ref="AV45" ca="1">IFERROR(INDEX(Raw!$S$3:$S$502,MATCH(AW45,Raw!$R$3:$R$502,0)),"")</f>
        <v/>
      </c>
      <c r="AW45" s="34" t="str">
        <f t="array" aca="1" ref="AW45" ca="1">IFERROR(INDEX(Raw!$R$3:$R$502,MATCH(IFERROR(INDEX(MATCH(AU45,J$2:J$501,0),$A$2:$A$501),""),Raw!$Q$3:$Q$502,0)),"")</f>
        <v/>
      </c>
      <c r="AX45" s="37" t="str">
        <f t="array" aca="1" ref="AX45" ca="1">IF(AY45="","",(IF(ROUND(AY45,1)=ROUND(AY44,1),AX44,AX44+1)))</f>
        <v/>
      </c>
      <c r="AY45" s="33" t="str">
        <f t="shared" ca="1" si="11"/>
        <v/>
      </c>
      <c r="AZ45" s="48" t="str">
        <f t="array" aca="1" ref="AZ45" ca="1">IFERROR(INDEX(Raw!$S$3:$S$502,MATCH(BA45,Raw!$R$3:$R$502,0)),"")</f>
        <v/>
      </c>
      <c r="BA45" s="34" t="str">
        <f t="array" aca="1" ref="BA45" ca="1">IFERROR(INDEX(Raw!$R$3:$R$502,MATCH(IFERROR(INDEX(MATCH(AY45,K$2:K$501,0),$A$2:$A$501),""),Raw!$Q$3:$Q$502,0)),"")</f>
        <v/>
      </c>
      <c r="BB45" s="37" t="str">
        <f t="array" aca="1" ref="BB45" ca="1">IF(BC45="","",(IF(ROUND(BC45,1)=ROUND(BC44,1),BB44,BB44+1)))</f>
        <v/>
      </c>
      <c r="BC45" s="33" t="str">
        <f t="shared" ca="1" si="12"/>
        <v/>
      </c>
      <c r="BD45" s="48" t="str">
        <f t="array" aca="1" ref="BD45" ca="1">IFERROR(INDEX(Raw!$S$3:$S$502,MATCH(BE45,Raw!$R$3:$R$502,0)),"")</f>
        <v/>
      </c>
      <c r="BE45" s="34" t="str">
        <f t="array" aca="1" ref="BE45" ca="1">IFERROR(INDEX(Raw!$R$3:$R$502,MATCH(IFERROR(INDEX(MATCH(BC45,L$2:L$501,0),$A$2:$A$501),""),Raw!$Q$3:$Q$502,0)),"")</f>
        <v/>
      </c>
      <c r="BF45" s="37" t="str">
        <f t="array" aca="1" ref="BF45" ca="1">IF(BG45="","",(IF(ROUND(BG45,1)=ROUND(BG44,1),BF44,BF44+1)))</f>
        <v/>
      </c>
      <c r="BG45" s="33" t="str">
        <f t="shared" ca="1" si="13"/>
        <v/>
      </c>
      <c r="BH45" s="48" t="str">
        <f t="array" aca="1" ref="BH45" ca="1">IFERROR(INDEX(Raw!$S$3:$S$502,MATCH(BI45,Raw!$R$3:$R$502,0)),"")</f>
        <v/>
      </c>
      <c r="BI45" s="34" t="str">
        <f t="array" aca="1" ref="BI45" ca="1">IFERROR(INDEX(Raw!$R$3:$R$502,MATCH(IFERROR(INDEX(MATCH(BG45,M$2:M$501,0),$A$2:$A$501),""),Raw!$Q$3:$Q$502,0)),"")</f>
        <v/>
      </c>
      <c r="BJ45" s="37" t="str">
        <f t="array" aca="1" ref="BJ45" ca="1">IF(BK45="","",(IF(ROUND(BK45,1)=ROUND(BK44,1),BJ44,BJ44+1)))</f>
        <v/>
      </c>
      <c r="BK45" s="33" t="str">
        <f ca="1">IFERROR(LARGE(Raw!P:P,ROW()-1),"")</f>
        <v/>
      </c>
      <c r="BL45" s="48" t="str">
        <f t="array" aca="1" ref="BL45" ca="1">IFERROR(INDEX(Raw!$S$3:$S$502,MATCH(BM45,Raw!$R$3:$R$502,0)),"")</f>
        <v/>
      </c>
      <c r="BM45" s="34" t="str">
        <f ca="1">IF(BK45="","",INDEX(Raw!A:A,MATCH(BK45,Raw!P:P,0)))</f>
        <v/>
      </c>
    </row>
    <row r="46" spans="1:65" x14ac:dyDescent="0.3">
      <c r="A46" s="28">
        <v>45</v>
      </c>
      <c r="B46" s="52">
        <f ca="1">IFERROR(INDEX(Raw!E:E,MATCH($A46&amp;"H1",Raw!$AG:$AG,0)),0)+IFERROR(INDEX(Raw!E:E,MATCH($A46&amp;"H2",Raw!$AG:$AG,0)),0)+IFERROR(INDEX(Raw!E:E,MATCH($A46&amp;"S1",Raw!$AG:$AG,0)),0)+IFERROR(INDEX(Raw!E:E,MATCH($A46&amp;"S2",Raw!$AG:$AG,0)),0)+IFERROR(INDEX(Raw!E:E,MATCH($A46&amp;"V1",Raw!$AG:$AG,0)),0)+IFERROR(INDEX(Raw!E:E,MATCH($A46&amp;"V2",Raw!$AG:$AG,0)),0)-0.0000001*ROW()</f>
        <v>-4.6E-6</v>
      </c>
      <c r="C46" s="52">
        <f ca="1">IFERROR(INDEX(Raw!F:F,MATCH($A46&amp;"H1",Raw!$AG:$AG,0)),0)+IFERROR(INDEX(Raw!F:F,MATCH($A46&amp;"H2",Raw!$AG:$AG,0)),0)+IFERROR(INDEX(Raw!F:F,MATCH($A46&amp;"S1",Raw!$AG:$AG,0)),0)+IFERROR(INDEX(Raw!F:F,MATCH($A46&amp;"S2",Raw!$AG:$AG,0)),0)+IFERROR(INDEX(Raw!F:F,MATCH($A46&amp;"V1",Raw!$AG:$AG,0)),0)+IFERROR(INDEX(Raw!F:F,MATCH($A46&amp;"V2",Raw!$AG:$AG,0)),0)-0.0000001*ROW()</f>
        <v>-4.6E-6</v>
      </c>
      <c r="D46" s="52">
        <f ca="1">IFERROR(INDEX(Raw!G:G,MATCH($A46&amp;"H1",Raw!$AG:$AG,0)),0)+IFERROR(INDEX(Raw!G:G,MATCH($A46&amp;"H2",Raw!$AG:$AG,0)),0)+IFERROR(INDEX(Raw!G:G,MATCH($A46&amp;"S1",Raw!$AG:$AG,0)),0)+IFERROR(INDEX(Raw!G:G,MATCH($A46&amp;"S2",Raw!$AG:$AG,0)),0)+IFERROR(INDEX(Raw!G:G,MATCH($A46&amp;"V1",Raw!$AG:$AG,0)),0)+IFERROR(INDEX(Raw!G:G,MATCH($A46&amp;"V2",Raw!$AG:$AG,0)),0)-0.0000001*ROW()</f>
        <v>-4.6E-6</v>
      </c>
      <c r="E46" s="52">
        <f ca="1">IFERROR(INDEX(Raw!H:H,MATCH($A46&amp;"H1",Raw!$AG:$AG,0)),0)+IFERROR(INDEX(Raw!H:H,MATCH($A46&amp;"H2",Raw!$AG:$AG,0)),0)+IFERROR(INDEX(Raw!H:H,MATCH($A46&amp;"S1",Raw!$AG:$AG,0)),0)+IFERROR(INDEX(Raw!H:H,MATCH($A46&amp;"S2",Raw!$AG:$AG,0)),0)+IFERROR(INDEX(Raw!H:H,MATCH($A46&amp;"V1",Raw!$AG:$AG,0)),0)+IFERROR(INDEX(Raw!H:H,MATCH($A46&amp;"V2",Raw!$AG:$AG,0)),0)-0.0000001*ROW()</f>
        <v>-4.6E-6</v>
      </c>
      <c r="F46" s="52">
        <f ca="1">IFERROR(INDEX(Raw!I:I,MATCH($A46&amp;"H1",Raw!$AG:$AG,0)),0)+IFERROR(INDEX(Raw!I:I,MATCH($A46&amp;"H2",Raw!$AG:$AG,0)),0)+IFERROR(INDEX(Raw!I:I,MATCH($A46&amp;"S1",Raw!$AG:$AG,0)),0)+IFERROR(INDEX(Raw!I:I,MATCH($A46&amp;"S2",Raw!$AG:$AG,0)),0)+IFERROR(INDEX(Raw!I:I,MATCH($A46&amp;"V1",Raw!$AG:$AG,0)),0)+IFERROR(INDEX(Raw!I:I,MATCH($A46&amp;"V2",Raw!$AG:$AG,0)),0)-0.0000001*ROW()</f>
        <v>-4.6E-6</v>
      </c>
      <c r="G46" s="52">
        <f ca="1">IFERROR(INDEX(Raw!J:J,MATCH($A46&amp;"H1",Raw!$AG:$AG,0)),0)+IFERROR(INDEX(Raw!J:J,MATCH($A46&amp;"H2",Raw!$AG:$AG,0)),0)+IFERROR(INDEX(Raw!J:J,MATCH($A46&amp;"S1",Raw!$AG:$AG,0)),0)+IFERROR(INDEX(Raw!J:J,MATCH($A46&amp;"S2",Raw!$AG:$AG,0)),0)+IFERROR(INDEX(Raw!J:J,MATCH($A46&amp;"V1",Raw!$AG:$AG,0)),0)+IFERROR(INDEX(Raw!J:J,MATCH($A46&amp;"V2",Raw!$AG:$AG,0)),0)-0.0000001*ROW()</f>
        <v>-4.6E-6</v>
      </c>
      <c r="H46" s="52">
        <f ca="1">IFERROR(INDEX(Raw!K:K,MATCH($A46&amp;"H1",Raw!$AG:$AG,0)),0)+IFERROR(INDEX(Raw!K:K,MATCH($A46&amp;"H2",Raw!$AG:$AG,0)),0)+IFERROR(INDEX(Raw!K:K,MATCH($A46&amp;"S1",Raw!$AG:$AG,0)),0)+IFERROR(INDEX(Raw!K:K,MATCH($A46&amp;"S2",Raw!$AG:$AG,0)),0)+IFERROR(INDEX(Raw!K:K,MATCH($A46&amp;"V1",Raw!$AG:$AG,0)),0)+IFERROR(INDEX(Raw!K:K,MATCH($A46&amp;"V2",Raw!$AG:$AG,0)),0)-0.0000001*ROW()</f>
        <v>-4.6E-6</v>
      </c>
      <c r="I46" s="52">
        <f ca="1">IFERROR(INDEX(Raw!L:L,MATCH($A46&amp;"H1",Raw!$AG:$AG,0)),0)+IFERROR(INDEX(Raw!L:L,MATCH($A46&amp;"H2",Raw!$AG:$AG,0)),0)+IFERROR(INDEX(Raw!L:L,MATCH($A46&amp;"S1",Raw!$AG:$AG,0)),0)+IFERROR(INDEX(Raw!L:L,MATCH($A46&amp;"S2",Raw!$AG:$AG,0)),0)+IFERROR(INDEX(Raw!L:L,MATCH($A46&amp;"V1",Raw!$AG:$AG,0)),0)+IFERROR(INDEX(Raw!L:L,MATCH($A46&amp;"V2",Raw!$AG:$AG,0)),0)-0.0000001*ROW()</f>
        <v>-4.6E-6</v>
      </c>
      <c r="J46" s="52">
        <f ca="1">IFERROR(INDEX(Raw!M:M,MATCH($A46&amp;"H1",Raw!$AG:$AG,0)),0)+IFERROR(INDEX(Raw!M:M,MATCH($A46&amp;"H2",Raw!$AG:$AG,0)),0)+IFERROR(INDEX(Raw!M:M,MATCH($A46&amp;"S1",Raw!$AG:$AG,0)),0)+IFERROR(INDEX(Raw!M:M,MATCH($A46&amp;"S2",Raw!$AG:$AG,0)),0)+IFERROR(INDEX(Raw!M:M,MATCH($A46&amp;"V1",Raw!$AG:$AG,0)),0)+IFERROR(INDEX(Raw!M:M,MATCH($A46&amp;"V2",Raw!$AG:$AG,0)),0)-0.0000001*ROW()</f>
        <v>-4.6E-6</v>
      </c>
      <c r="K46" s="52">
        <f ca="1">IFERROR(INDEX(Raw!N:N,MATCH($A46&amp;"H1",Raw!$AG:$AG,0)),0)+IFERROR(INDEX(Raw!N:N,MATCH($A46&amp;"H2",Raw!$AG:$AG,0)),0)+IFERROR(INDEX(Raw!N:N,MATCH($A46&amp;"S1",Raw!$AG:$AG,0)),0)+IFERROR(INDEX(Raw!N:N,MATCH($A46&amp;"S2",Raw!$AG:$AG,0)),0)+IFERROR(INDEX(Raw!N:N,MATCH($A46&amp;"V1",Raw!$AG:$AG,0)),0)+IFERROR(INDEX(Raw!N:N,MATCH($A46&amp;"V2",Raw!$AG:$AG,0)),0)-0.0000001*ROW()</f>
        <v>-4.6E-6</v>
      </c>
      <c r="L46" s="14">
        <f t="shared" ca="1" si="0"/>
        <v>-3.2199999999999997E-5</v>
      </c>
      <c r="M46" s="14">
        <f t="shared" ca="1" si="1"/>
        <v>-1.38E-5</v>
      </c>
      <c r="N46" s="37" t="str">
        <f t="array" aca="1" ref="N46" ca="1">IF(O46="","",(IF(ROUND(O46,1)=ROUND(O45,1),N45,N45+1)))</f>
        <v/>
      </c>
      <c r="O46" s="33" t="str">
        <f t="array" aca="1" ref="O46" ca="1">IF(ROUND(LARGE(B:B,$A46),2)=0,"",LARGE(B:B,$A46))</f>
        <v/>
      </c>
      <c r="P46" s="33" t="str">
        <f t="array" aca="1" ref="P46" ca="1">IFERROR(INDEX(Raw!$S$3:$S$502,MATCH(Q46,Raw!$R$3:$R$502,0)),"")</f>
        <v/>
      </c>
      <c r="Q46" s="34" t="str">
        <f t="array" aca="1" ref="Q46" ca="1">IFERROR(INDEX(Raw!$R$3:$R$502,MATCH(IFERROR(INDEX(MATCH(O46,B$2:B$501,0),$A$2:$A$501),""),Raw!$Q$3:$Q$502,0)),"")</f>
        <v/>
      </c>
      <c r="R46" s="38" t="str">
        <f t="array" aca="1" ref="R46" ca="1">IF(S46="","",(IF(ROUND(S46,1)=ROUND(S45,1),R45,R45+1)))</f>
        <v/>
      </c>
      <c r="S46" s="36" t="str">
        <f t="array" aca="1" ref="S46" ca="1">IF(ROUND(LARGE(C:C,$A46),2)=0,"",LARGE(C:C,$A46))</f>
        <v/>
      </c>
      <c r="T46" s="33" t="str">
        <f ca="1">IFERROR(INDEX(Raw!$S$3:$S$502,MATCH(U46,Raw!$R$3:$R$502,0)),"")</f>
        <v/>
      </c>
      <c r="U46" s="34" t="str">
        <f t="array" aca="1" ref="U46" ca="1">IFERROR(INDEX(Raw!$R$3:$R$502,MATCH(IFERROR(INDEX(MATCH(S46,C$2:C$501,0),$A$2:$A$501),""),Raw!$Q$3:$Q$502,0)),"")</f>
        <v/>
      </c>
      <c r="V46" s="38" t="str">
        <f t="array" aca="1" ref="V46" ca="1">IF(W46="","",(IF(ROUND(W46,1)=ROUND(W45,1),V45,V45+1)))</f>
        <v/>
      </c>
      <c r="W46" s="36" t="str">
        <f t="array" aca="1" ref="W46" ca="1">IF(ROUND(LARGE(D:D,$A46),2)=0,"",LARGE(D:D,$A46))</f>
        <v/>
      </c>
      <c r="X46" s="33" t="str">
        <f ca="1">IFERROR(INDEX(Raw!$S$3:$S$502,MATCH(Y46,Raw!$R$3:$R$502,0)),"")</f>
        <v/>
      </c>
      <c r="Y46" s="34" t="str">
        <f t="array" aca="1" ref="Y46" ca="1">IFERROR(INDEX(Raw!$R$3:$R$502,MATCH(IFERROR(INDEX(MATCH(W46,D$2:D$501,0),$A$2:$A$501),""),Raw!$Q$3:$Q$502,0)),"")</f>
        <v/>
      </c>
      <c r="Z46" s="38" t="str">
        <f t="array" aca="1" ref="Z46" ca="1">IF(AA46="","",(IF(ROUND(AA46,1)=ROUND(AA45,1),Z45,Z45+1)))</f>
        <v/>
      </c>
      <c r="AA46" s="36" t="str">
        <f t="array" aca="1" ref="AA46" ca="1">IF(ROUND(LARGE(E:E,$A46),2)=0,"",LARGE(E:E,$A46))</f>
        <v/>
      </c>
      <c r="AB46" s="33" t="str">
        <f ca="1">IFERROR(INDEX(Raw!$S$3:$S$502,MATCH(AC46,Raw!$R$3:$R$502,0)),"")</f>
        <v/>
      </c>
      <c r="AC46" s="34" t="str">
        <f t="array" aca="1" ref="AC46" ca="1">IFERROR(INDEX(Raw!$R$3:$R$502,MATCH(IFERROR(INDEX(MATCH(AA46,E$2:E$501,0),$A$2:$A$501),""),Raw!$Q$3:$Q$502,0)),"")</f>
        <v/>
      </c>
      <c r="AD46" s="38" t="str">
        <f t="array" aca="1" ref="AD46" ca="1">IF(AE46="","",(IF(ROUND(AE46,1)=ROUND(AE45,1),AD45,AD45+1)))</f>
        <v/>
      </c>
      <c r="AE46" s="36" t="str">
        <f t="array" aca="1" ref="AE46" ca="1">IF(ROUND(LARGE(F:F,$A46),2)=0,"",LARGE(F:F,$A46))</f>
        <v/>
      </c>
      <c r="AF46" s="33" t="str">
        <f ca="1">IFERROR(INDEX(Raw!$S$3:$S$502,MATCH(AG46,Raw!$R$3:$R$502,0)),"")</f>
        <v/>
      </c>
      <c r="AG46" s="34" t="str">
        <f t="array" aca="1" ref="AG46" ca="1">IFERROR(INDEX(Raw!$R$3:$R$502,MATCH(IFERROR(INDEX(MATCH(AE46,F$2:F$501,0),$A$2:$A$501),""),Raw!$Q$3:$Q$502,0)),"")</f>
        <v/>
      </c>
      <c r="AH46" s="38" t="str">
        <f t="array" aca="1" ref="AH46" ca="1">IF(AI46="","",(IF(ROUND(AI46,1)=ROUND(AI45,1),AH45,AH45+1)))</f>
        <v/>
      </c>
      <c r="AI46" s="36" t="str">
        <f t="array" aca="1" ref="AI46" ca="1">IF(ROUND(LARGE(G:G,$A46),2)=0,"",LARGE(G:G,$A46))</f>
        <v/>
      </c>
      <c r="AJ46" s="33" t="str">
        <f ca="1">IFERROR(INDEX(Raw!$S$3:$S$502,MATCH(AK46,Raw!$R$3:$R$502,0)),"")</f>
        <v/>
      </c>
      <c r="AK46" s="34" t="str">
        <f t="array" aca="1" ref="AK46" ca="1">IFERROR(INDEX(Raw!$R$3:$R$502,MATCH(IFERROR(INDEX(MATCH(AI46,G$2:G$501,0),$A$2:$A$501),""),Raw!$Q$3:$Q$502,0)),"")</f>
        <v/>
      </c>
      <c r="AL46" s="38" t="str">
        <f t="array" aca="1" ref="AL46" ca="1">IF(AM46="","",(IF(ROUND(AM46,1)=ROUND(AM45,1),AL45,AL45+1)))</f>
        <v/>
      </c>
      <c r="AM46" s="36" t="str">
        <f t="shared" ca="1" si="8"/>
        <v/>
      </c>
      <c r="AN46" s="33" t="str">
        <f ca="1">IFERROR(INDEX(Raw!$S$3:$S$502,MATCH(AO46,Raw!$R$3:$R$502,0)),"")</f>
        <v/>
      </c>
      <c r="AO46" s="34" t="str">
        <f t="array" aca="1" ref="AO46" ca="1">IFERROR(INDEX(Raw!$R$3:$R$502,MATCH(IFERROR(INDEX(MATCH(AM46,H$2:H$501,0),$A$2:$A$501),""),Raw!$Q$3:$Q$502,0)),"")</f>
        <v/>
      </c>
      <c r="AP46" s="37" t="str">
        <f t="array" aca="1" ref="AP46" ca="1">IF(AQ46="","",(IF(ROUND(AQ46,1)=ROUND(AQ45,1),AP45,AP45+1)))</f>
        <v/>
      </c>
      <c r="AQ46" s="33" t="str">
        <f t="shared" ca="1" si="9"/>
        <v/>
      </c>
      <c r="AR46" s="48" t="str">
        <f t="array" aca="1" ref="AR46" ca="1">IFERROR(INDEX(Raw!$S$3:$S$502,MATCH(AS46,Raw!$R$3:$R$502,0)),"")</f>
        <v/>
      </c>
      <c r="AS46" s="34" t="str">
        <f t="array" aca="1" ref="AS46" ca="1">IFERROR(INDEX(Raw!$R$3:$R$502,MATCH(IFERROR(INDEX(MATCH(AQ46,I$2:I$501,0),$A$2:$A$501),""),Raw!$Q$3:$Q$502,0)),"")</f>
        <v/>
      </c>
      <c r="AT46" s="37" t="str">
        <f t="array" aca="1" ref="AT46" ca="1">IF(AU46="","",(IF(ROUND(AU46,1)=ROUND(AU45,1),AT45,AT45+1)))</f>
        <v/>
      </c>
      <c r="AU46" s="33" t="str">
        <f t="shared" ca="1" si="10"/>
        <v/>
      </c>
      <c r="AV46" s="48" t="str">
        <f t="array" aca="1" ref="AV46" ca="1">IFERROR(INDEX(Raw!$S$3:$S$502,MATCH(AW46,Raw!$R$3:$R$502,0)),"")</f>
        <v/>
      </c>
      <c r="AW46" s="34" t="str">
        <f t="array" aca="1" ref="AW46" ca="1">IFERROR(INDEX(Raw!$R$3:$R$502,MATCH(IFERROR(INDEX(MATCH(AU46,J$2:J$501,0),$A$2:$A$501),""),Raw!$Q$3:$Q$502,0)),"")</f>
        <v/>
      </c>
      <c r="AX46" s="37" t="str">
        <f t="array" aca="1" ref="AX46" ca="1">IF(AY46="","",(IF(ROUND(AY46,1)=ROUND(AY45,1),AX45,AX45+1)))</f>
        <v/>
      </c>
      <c r="AY46" s="33" t="str">
        <f t="shared" ca="1" si="11"/>
        <v/>
      </c>
      <c r="AZ46" s="48" t="str">
        <f t="array" aca="1" ref="AZ46" ca="1">IFERROR(INDEX(Raw!$S$3:$S$502,MATCH(BA46,Raw!$R$3:$R$502,0)),"")</f>
        <v/>
      </c>
      <c r="BA46" s="34" t="str">
        <f t="array" aca="1" ref="BA46" ca="1">IFERROR(INDEX(Raw!$R$3:$R$502,MATCH(IFERROR(INDEX(MATCH(AY46,K$2:K$501,0),$A$2:$A$501),""),Raw!$Q$3:$Q$502,0)),"")</f>
        <v/>
      </c>
      <c r="BB46" s="37" t="str">
        <f t="array" aca="1" ref="BB46" ca="1">IF(BC46="","",(IF(ROUND(BC46,1)=ROUND(BC45,1),BB45,BB45+1)))</f>
        <v/>
      </c>
      <c r="BC46" s="33" t="str">
        <f t="shared" ca="1" si="12"/>
        <v/>
      </c>
      <c r="BD46" s="48" t="str">
        <f t="array" aca="1" ref="BD46" ca="1">IFERROR(INDEX(Raw!$S$3:$S$502,MATCH(BE46,Raw!$R$3:$R$502,0)),"")</f>
        <v/>
      </c>
      <c r="BE46" s="34" t="str">
        <f t="array" aca="1" ref="BE46" ca="1">IFERROR(INDEX(Raw!$R$3:$R$502,MATCH(IFERROR(INDEX(MATCH(BC46,L$2:L$501,0),$A$2:$A$501),""),Raw!$Q$3:$Q$502,0)),"")</f>
        <v/>
      </c>
      <c r="BF46" s="37" t="str">
        <f t="array" aca="1" ref="BF46" ca="1">IF(BG46="","",(IF(ROUND(BG46,1)=ROUND(BG45,1),BF45,BF45+1)))</f>
        <v/>
      </c>
      <c r="BG46" s="33" t="str">
        <f t="shared" ca="1" si="13"/>
        <v/>
      </c>
      <c r="BH46" s="48" t="str">
        <f t="array" aca="1" ref="BH46" ca="1">IFERROR(INDEX(Raw!$S$3:$S$502,MATCH(BI46,Raw!$R$3:$R$502,0)),"")</f>
        <v/>
      </c>
      <c r="BI46" s="34" t="str">
        <f t="array" aca="1" ref="BI46" ca="1">IFERROR(INDEX(Raw!$R$3:$R$502,MATCH(IFERROR(INDEX(MATCH(BG46,M$2:M$501,0),$A$2:$A$501),""),Raw!$Q$3:$Q$502,0)),"")</f>
        <v/>
      </c>
      <c r="BJ46" s="37" t="str">
        <f t="array" aca="1" ref="BJ46" ca="1">IF(BK46="","",(IF(ROUND(BK46,1)=ROUND(BK45,1),BJ45,BJ45+1)))</f>
        <v/>
      </c>
      <c r="BK46" s="33" t="str">
        <f ca="1">IFERROR(LARGE(Raw!P:P,ROW()-1),"")</f>
        <v/>
      </c>
      <c r="BL46" s="48" t="str">
        <f t="array" aca="1" ref="BL46" ca="1">IFERROR(INDEX(Raw!$S$3:$S$502,MATCH(BM46,Raw!$R$3:$R$502,0)),"")</f>
        <v/>
      </c>
      <c r="BM46" s="34" t="str">
        <f ca="1">IF(BK46="","",INDEX(Raw!A:A,MATCH(BK46,Raw!P:P,0)))</f>
        <v/>
      </c>
    </row>
    <row r="47" spans="1:65" x14ac:dyDescent="0.3">
      <c r="A47" s="28">
        <v>46</v>
      </c>
      <c r="B47" s="52">
        <f ca="1">IFERROR(INDEX(Raw!E:E,MATCH($A47&amp;"H1",Raw!$AG:$AG,0)),0)+IFERROR(INDEX(Raw!E:E,MATCH($A47&amp;"H2",Raw!$AG:$AG,0)),0)+IFERROR(INDEX(Raw!E:E,MATCH($A47&amp;"S1",Raw!$AG:$AG,0)),0)+IFERROR(INDEX(Raw!E:E,MATCH($A47&amp;"S2",Raw!$AG:$AG,0)),0)+IFERROR(INDEX(Raw!E:E,MATCH($A47&amp;"V1",Raw!$AG:$AG,0)),0)+IFERROR(INDEX(Raw!E:E,MATCH($A47&amp;"V2",Raw!$AG:$AG,0)),0)-0.0000001*ROW()</f>
        <v>-4.6999999999999999E-6</v>
      </c>
      <c r="C47" s="52">
        <f ca="1">IFERROR(INDEX(Raw!F:F,MATCH($A47&amp;"H1",Raw!$AG:$AG,0)),0)+IFERROR(INDEX(Raw!F:F,MATCH($A47&amp;"H2",Raw!$AG:$AG,0)),0)+IFERROR(INDEX(Raw!F:F,MATCH($A47&amp;"S1",Raw!$AG:$AG,0)),0)+IFERROR(INDEX(Raw!F:F,MATCH($A47&amp;"S2",Raw!$AG:$AG,0)),0)+IFERROR(INDEX(Raw!F:F,MATCH($A47&amp;"V1",Raw!$AG:$AG,0)),0)+IFERROR(INDEX(Raw!F:F,MATCH($A47&amp;"V2",Raw!$AG:$AG,0)),0)-0.0000001*ROW()</f>
        <v>-4.6999999999999999E-6</v>
      </c>
      <c r="D47" s="52">
        <f ca="1">IFERROR(INDEX(Raw!G:G,MATCH($A47&amp;"H1",Raw!$AG:$AG,0)),0)+IFERROR(INDEX(Raw!G:G,MATCH($A47&amp;"H2",Raw!$AG:$AG,0)),0)+IFERROR(INDEX(Raw!G:G,MATCH($A47&amp;"S1",Raw!$AG:$AG,0)),0)+IFERROR(INDEX(Raw!G:G,MATCH($A47&amp;"S2",Raw!$AG:$AG,0)),0)+IFERROR(INDEX(Raw!G:G,MATCH($A47&amp;"V1",Raw!$AG:$AG,0)),0)+IFERROR(INDEX(Raw!G:G,MATCH($A47&amp;"V2",Raw!$AG:$AG,0)),0)-0.0000001*ROW()</f>
        <v>-4.6999999999999999E-6</v>
      </c>
      <c r="E47" s="52">
        <f ca="1">IFERROR(INDEX(Raw!H:H,MATCH($A47&amp;"H1",Raw!$AG:$AG,0)),0)+IFERROR(INDEX(Raw!H:H,MATCH($A47&amp;"H2",Raw!$AG:$AG,0)),0)+IFERROR(INDEX(Raw!H:H,MATCH($A47&amp;"S1",Raw!$AG:$AG,0)),0)+IFERROR(INDEX(Raw!H:H,MATCH($A47&amp;"S2",Raw!$AG:$AG,0)),0)+IFERROR(INDEX(Raw!H:H,MATCH($A47&amp;"V1",Raw!$AG:$AG,0)),0)+IFERROR(INDEX(Raw!H:H,MATCH($A47&amp;"V2",Raw!$AG:$AG,0)),0)-0.0000001*ROW()</f>
        <v>-4.6999999999999999E-6</v>
      </c>
      <c r="F47" s="52">
        <f ca="1">IFERROR(INDEX(Raw!I:I,MATCH($A47&amp;"H1",Raw!$AG:$AG,0)),0)+IFERROR(INDEX(Raw!I:I,MATCH($A47&amp;"H2",Raw!$AG:$AG,0)),0)+IFERROR(INDEX(Raw!I:I,MATCH($A47&amp;"S1",Raw!$AG:$AG,0)),0)+IFERROR(INDEX(Raw!I:I,MATCH($A47&amp;"S2",Raw!$AG:$AG,0)),0)+IFERROR(INDEX(Raw!I:I,MATCH($A47&amp;"V1",Raw!$AG:$AG,0)),0)+IFERROR(INDEX(Raw!I:I,MATCH($A47&amp;"V2",Raw!$AG:$AG,0)),0)-0.0000001*ROW()</f>
        <v>-4.6999999999999999E-6</v>
      </c>
      <c r="G47" s="52">
        <f ca="1">IFERROR(INDEX(Raw!J:J,MATCH($A47&amp;"H1",Raw!$AG:$AG,0)),0)+IFERROR(INDEX(Raw!J:J,MATCH($A47&amp;"H2",Raw!$AG:$AG,0)),0)+IFERROR(INDEX(Raw!J:J,MATCH($A47&amp;"S1",Raw!$AG:$AG,0)),0)+IFERROR(INDEX(Raw!J:J,MATCH($A47&amp;"S2",Raw!$AG:$AG,0)),0)+IFERROR(INDEX(Raw!J:J,MATCH($A47&amp;"V1",Raw!$AG:$AG,0)),0)+IFERROR(INDEX(Raw!J:J,MATCH($A47&amp;"V2",Raw!$AG:$AG,0)),0)-0.0000001*ROW()</f>
        <v>-4.6999999999999999E-6</v>
      </c>
      <c r="H47" s="52">
        <f ca="1">IFERROR(INDEX(Raw!K:K,MATCH($A47&amp;"H1",Raw!$AG:$AG,0)),0)+IFERROR(INDEX(Raw!K:K,MATCH($A47&amp;"H2",Raw!$AG:$AG,0)),0)+IFERROR(INDEX(Raw!K:K,MATCH($A47&amp;"S1",Raw!$AG:$AG,0)),0)+IFERROR(INDEX(Raw!K:K,MATCH($A47&amp;"S2",Raw!$AG:$AG,0)),0)+IFERROR(INDEX(Raw!K:K,MATCH($A47&amp;"V1",Raw!$AG:$AG,0)),0)+IFERROR(INDEX(Raw!K:K,MATCH($A47&amp;"V2",Raw!$AG:$AG,0)),0)-0.0000001*ROW()</f>
        <v>-4.6999999999999999E-6</v>
      </c>
      <c r="I47" s="52">
        <f ca="1">IFERROR(INDEX(Raw!L:L,MATCH($A47&amp;"H1",Raw!$AG:$AG,0)),0)+IFERROR(INDEX(Raw!L:L,MATCH($A47&amp;"H2",Raw!$AG:$AG,0)),0)+IFERROR(INDEX(Raw!L:L,MATCH($A47&amp;"S1",Raw!$AG:$AG,0)),0)+IFERROR(INDEX(Raw!L:L,MATCH($A47&amp;"S2",Raw!$AG:$AG,0)),0)+IFERROR(INDEX(Raw!L:L,MATCH($A47&amp;"V1",Raw!$AG:$AG,0)),0)+IFERROR(INDEX(Raw!L:L,MATCH($A47&amp;"V2",Raw!$AG:$AG,0)),0)-0.0000001*ROW()</f>
        <v>-4.6999999999999999E-6</v>
      </c>
      <c r="J47" s="52">
        <f ca="1">IFERROR(INDEX(Raw!M:M,MATCH($A47&amp;"H1",Raw!$AG:$AG,0)),0)+IFERROR(INDEX(Raw!M:M,MATCH($A47&amp;"H2",Raw!$AG:$AG,0)),0)+IFERROR(INDEX(Raw!M:M,MATCH($A47&amp;"S1",Raw!$AG:$AG,0)),0)+IFERROR(INDEX(Raw!M:M,MATCH($A47&amp;"S2",Raw!$AG:$AG,0)),0)+IFERROR(INDEX(Raw!M:M,MATCH($A47&amp;"V1",Raw!$AG:$AG,0)),0)+IFERROR(INDEX(Raw!M:M,MATCH($A47&amp;"V2",Raw!$AG:$AG,0)),0)-0.0000001*ROW()</f>
        <v>-4.6999999999999999E-6</v>
      </c>
      <c r="K47" s="52">
        <f ca="1">IFERROR(INDEX(Raw!N:N,MATCH($A47&amp;"H1",Raw!$AG:$AG,0)),0)+IFERROR(INDEX(Raw!N:N,MATCH($A47&amp;"H2",Raw!$AG:$AG,0)),0)+IFERROR(INDEX(Raw!N:N,MATCH($A47&amp;"S1",Raw!$AG:$AG,0)),0)+IFERROR(INDEX(Raw!N:N,MATCH($A47&amp;"S2",Raw!$AG:$AG,0)),0)+IFERROR(INDEX(Raw!N:N,MATCH($A47&amp;"V1",Raw!$AG:$AG,0)),0)+IFERROR(INDEX(Raw!N:N,MATCH($A47&amp;"V2",Raw!$AG:$AG,0)),0)-0.0000001*ROW()</f>
        <v>-4.6999999999999999E-6</v>
      </c>
      <c r="L47" s="14">
        <f t="shared" ca="1" si="0"/>
        <v>-3.29E-5</v>
      </c>
      <c r="M47" s="14">
        <f t="shared" ca="1" si="1"/>
        <v>-1.4100000000000001E-5</v>
      </c>
      <c r="N47" s="37" t="str">
        <f t="array" aca="1" ref="N47" ca="1">IF(O47="","",(IF(ROUND(O47,1)=ROUND(O46,1),N46,N46+1)))</f>
        <v/>
      </c>
      <c r="O47" s="33" t="str">
        <f t="array" aca="1" ref="O47" ca="1">IF(ROUND(LARGE(B:B,$A47),2)=0,"",LARGE(B:B,$A47))</f>
        <v/>
      </c>
      <c r="P47" s="33" t="str">
        <f t="array" aca="1" ref="P47" ca="1">IFERROR(INDEX(Raw!$S$3:$S$502,MATCH(Q47,Raw!$R$3:$R$502,0)),"")</f>
        <v/>
      </c>
      <c r="Q47" s="34" t="str">
        <f t="array" aca="1" ref="Q47" ca="1">IFERROR(INDEX(Raw!$R$3:$R$502,MATCH(IFERROR(INDEX(MATCH(O47,B$2:B$501,0),$A$2:$A$501),""),Raw!$Q$3:$Q$502,0)),"")</f>
        <v/>
      </c>
      <c r="R47" s="38" t="str">
        <f t="array" aca="1" ref="R47" ca="1">IF(S47="","",(IF(ROUND(S47,1)=ROUND(S46,1),R46,R46+1)))</f>
        <v/>
      </c>
      <c r="S47" s="36" t="str">
        <f t="array" aca="1" ref="S47" ca="1">IF(ROUND(LARGE(C:C,$A47),2)=0,"",LARGE(C:C,$A47))</f>
        <v/>
      </c>
      <c r="T47" s="33" t="str">
        <f ca="1">IFERROR(INDEX(Raw!$S$3:$S$502,MATCH(U47,Raw!$R$3:$R$502,0)),"")</f>
        <v/>
      </c>
      <c r="U47" s="34" t="str">
        <f t="array" aca="1" ref="U47" ca="1">IFERROR(INDEX(Raw!$R$3:$R$502,MATCH(IFERROR(INDEX(MATCH(S47,C$2:C$501,0),$A$2:$A$501),""),Raw!$Q$3:$Q$502,0)),"")</f>
        <v/>
      </c>
      <c r="V47" s="38" t="str">
        <f t="array" aca="1" ref="V47" ca="1">IF(W47="","",(IF(ROUND(W47,1)=ROUND(W46,1),V46,V46+1)))</f>
        <v/>
      </c>
      <c r="W47" s="36" t="str">
        <f t="array" aca="1" ref="W47" ca="1">IF(ROUND(LARGE(D:D,$A47),2)=0,"",LARGE(D:D,$A47))</f>
        <v/>
      </c>
      <c r="X47" s="33" t="str">
        <f ca="1">IFERROR(INDEX(Raw!$S$3:$S$502,MATCH(Y47,Raw!$R$3:$R$502,0)),"")</f>
        <v/>
      </c>
      <c r="Y47" s="34" t="str">
        <f t="array" aca="1" ref="Y47" ca="1">IFERROR(INDEX(Raw!$R$3:$R$502,MATCH(IFERROR(INDEX(MATCH(W47,D$2:D$501,0),$A$2:$A$501),""),Raw!$Q$3:$Q$502,0)),"")</f>
        <v/>
      </c>
      <c r="Z47" s="38" t="str">
        <f t="array" aca="1" ref="Z47" ca="1">IF(AA47="","",(IF(ROUND(AA47,1)=ROUND(AA46,1),Z46,Z46+1)))</f>
        <v/>
      </c>
      <c r="AA47" s="36" t="str">
        <f t="array" aca="1" ref="AA47" ca="1">IF(ROUND(LARGE(E:E,$A47),2)=0,"",LARGE(E:E,$A47))</f>
        <v/>
      </c>
      <c r="AB47" s="33" t="str">
        <f ca="1">IFERROR(INDEX(Raw!$S$3:$S$502,MATCH(AC47,Raw!$R$3:$R$502,0)),"")</f>
        <v/>
      </c>
      <c r="AC47" s="34" t="str">
        <f t="array" aca="1" ref="AC47" ca="1">IFERROR(INDEX(Raw!$R$3:$R$502,MATCH(IFERROR(INDEX(MATCH(AA47,E$2:E$501,0),$A$2:$A$501),""),Raw!$Q$3:$Q$502,0)),"")</f>
        <v/>
      </c>
      <c r="AD47" s="38" t="str">
        <f t="array" aca="1" ref="AD47" ca="1">IF(AE47="","",(IF(ROUND(AE47,1)=ROUND(AE46,1),AD46,AD46+1)))</f>
        <v/>
      </c>
      <c r="AE47" s="36" t="str">
        <f t="array" aca="1" ref="AE47" ca="1">IF(ROUND(LARGE(F:F,$A47),2)=0,"",LARGE(F:F,$A47))</f>
        <v/>
      </c>
      <c r="AF47" s="33" t="str">
        <f ca="1">IFERROR(INDEX(Raw!$S$3:$S$502,MATCH(AG47,Raw!$R$3:$R$502,0)),"")</f>
        <v/>
      </c>
      <c r="AG47" s="34" t="str">
        <f t="array" aca="1" ref="AG47" ca="1">IFERROR(INDEX(Raw!$R$3:$R$502,MATCH(IFERROR(INDEX(MATCH(AE47,F$2:F$501,0),$A$2:$A$501),""),Raw!$Q$3:$Q$502,0)),"")</f>
        <v/>
      </c>
      <c r="AH47" s="38" t="str">
        <f t="array" aca="1" ref="AH47" ca="1">IF(AI47="","",(IF(ROUND(AI47,1)=ROUND(AI46,1),AH46,AH46+1)))</f>
        <v/>
      </c>
      <c r="AI47" s="36" t="str">
        <f t="array" aca="1" ref="AI47" ca="1">IF(ROUND(LARGE(G:G,$A47),2)=0,"",LARGE(G:G,$A47))</f>
        <v/>
      </c>
      <c r="AJ47" s="33" t="str">
        <f ca="1">IFERROR(INDEX(Raw!$S$3:$S$502,MATCH(AK47,Raw!$R$3:$R$502,0)),"")</f>
        <v/>
      </c>
      <c r="AK47" s="34" t="str">
        <f t="array" aca="1" ref="AK47" ca="1">IFERROR(INDEX(Raw!$R$3:$R$502,MATCH(IFERROR(INDEX(MATCH(AI47,G$2:G$501,0),$A$2:$A$501),""),Raw!$Q$3:$Q$502,0)),"")</f>
        <v/>
      </c>
      <c r="AL47" s="38" t="str">
        <f t="array" aca="1" ref="AL47" ca="1">IF(AM47="","",(IF(ROUND(AM47,1)=ROUND(AM46,1),AL46,AL46+1)))</f>
        <v/>
      </c>
      <c r="AM47" s="36" t="str">
        <f t="shared" ca="1" si="8"/>
        <v/>
      </c>
      <c r="AN47" s="33" t="str">
        <f ca="1">IFERROR(INDEX(Raw!$S$3:$S$502,MATCH(AO47,Raw!$R$3:$R$502,0)),"")</f>
        <v/>
      </c>
      <c r="AO47" s="34" t="str">
        <f t="array" aca="1" ref="AO47" ca="1">IFERROR(INDEX(Raw!$R$3:$R$502,MATCH(IFERROR(INDEX(MATCH(AM47,H$2:H$501,0),$A$2:$A$501),""),Raw!$Q$3:$Q$502,0)),"")</f>
        <v/>
      </c>
      <c r="AP47" s="37" t="str">
        <f t="array" aca="1" ref="AP47" ca="1">IF(AQ47="","",(IF(ROUND(AQ47,1)=ROUND(AQ46,1),AP46,AP46+1)))</f>
        <v/>
      </c>
      <c r="AQ47" s="33" t="str">
        <f t="shared" ca="1" si="9"/>
        <v/>
      </c>
      <c r="AR47" s="48" t="str">
        <f t="array" aca="1" ref="AR47" ca="1">IFERROR(INDEX(Raw!$S$3:$S$502,MATCH(AS47,Raw!$R$3:$R$502,0)),"")</f>
        <v/>
      </c>
      <c r="AS47" s="34" t="str">
        <f t="array" aca="1" ref="AS47" ca="1">IFERROR(INDEX(Raw!$R$3:$R$502,MATCH(IFERROR(INDEX(MATCH(AQ47,I$2:I$501,0),$A$2:$A$501),""),Raw!$Q$3:$Q$502,0)),"")</f>
        <v/>
      </c>
      <c r="AT47" s="37" t="str">
        <f t="array" aca="1" ref="AT47" ca="1">IF(AU47="","",(IF(ROUND(AU47,1)=ROUND(AU46,1),AT46,AT46+1)))</f>
        <v/>
      </c>
      <c r="AU47" s="33" t="str">
        <f t="shared" ca="1" si="10"/>
        <v/>
      </c>
      <c r="AV47" s="48" t="str">
        <f t="array" aca="1" ref="AV47" ca="1">IFERROR(INDEX(Raw!$S$3:$S$502,MATCH(AW47,Raw!$R$3:$R$502,0)),"")</f>
        <v/>
      </c>
      <c r="AW47" s="34" t="str">
        <f t="array" aca="1" ref="AW47" ca="1">IFERROR(INDEX(Raw!$R$3:$R$502,MATCH(IFERROR(INDEX(MATCH(AU47,J$2:J$501,0),$A$2:$A$501),""),Raw!$Q$3:$Q$502,0)),"")</f>
        <v/>
      </c>
      <c r="AX47" s="37" t="str">
        <f t="array" aca="1" ref="AX47" ca="1">IF(AY47="","",(IF(ROUND(AY47,1)=ROUND(AY46,1),AX46,AX46+1)))</f>
        <v/>
      </c>
      <c r="AY47" s="33" t="str">
        <f t="shared" ca="1" si="11"/>
        <v/>
      </c>
      <c r="AZ47" s="48" t="str">
        <f t="array" aca="1" ref="AZ47" ca="1">IFERROR(INDEX(Raw!$S$3:$S$502,MATCH(BA47,Raw!$R$3:$R$502,0)),"")</f>
        <v/>
      </c>
      <c r="BA47" s="34" t="str">
        <f t="array" aca="1" ref="BA47" ca="1">IFERROR(INDEX(Raw!$R$3:$R$502,MATCH(IFERROR(INDEX(MATCH(AY47,K$2:K$501,0),$A$2:$A$501),""),Raw!$Q$3:$Q$502,0)),"")</f>
        <v/>
      </c>
      <c r="BB47" s="37" t="str">
        <f t="array" aca="1" ref="BB47" ca="1">IF(BC47="","",(IF(ROUND(BC47,1)=ROUND(BC46,1),BB46,BB46+1)))</f>
        <v/>
      </c>
      <c r="BC47" s="33" t="str">
        <f t="shared" ca="1" si="12"/>
        <v/>
      </c>
      <c r="BD47" s="48" t="str">
        <f t="array" aca="1" ref="BD47" ca="1">IFERROR(INDEX(Raw!$S$3:$S$502,MATCH(BE47,Raw!$R$3:$R$502,0)),"")</f>
        <v/>
      </c>
      <c r="BE47" s="34" t="str">
        <f t="array" aca="1" ref="BE47" ca="1">IFERROR(INDEX(Raw!$R$3:$R$502,MATCH(IFERROR(INDEX(MATCH(BC47,L$2:L$501,0),$A$2:$A$501),""),Raw!$Q$3:$Q$502,0)),"")</f>
        <v/>
      </c>
      <c r="BF47" s="37" t="str">
        <f t="array" aca="1" ref="BF47" ca="1">IF(BG47="","",(IF(ROUND(BG47,1)=ROUND(BG46,1),BF46,BF46+1)))</f>
        <v/>
      </c>
      <c r="BG47" s="33" t="str">
        <f t="shared" ca="1" si="13"/>
        <v/>
      </c>
      <c r="BH47" s="48" t="str">
        <f t="array" aca="1" ref="BH47" ca="1">IFERROR(INDEX(Raw!$S$3:$S$502,MATCH(BI47,Raw!$R$3:$R$502,0)),"")</f>
        <v/>
      </c>
      <c r="BI47" s="34" t="str">
        <f t="array" aca="1" ref="BI47" ca="1">IFERROR(INDEX(Raw!$R$3:$R$502,MATCH(IFERROR(INDEX(MATCH(BG47,M$2:M$501,0),$A$2:$A$501),""),Raw!$Q$3:$Q$502,0)),"")</f>
        <v/>
      </c>
      <c r="BJ47" s="37" t="str">
        <f t="array" aca="1" ref="BJ47" ca="1">IF(BK47="","",(IF(ROUND(BK47,1)=ROUND(BK46,1),BJ46,BJ46+1)))</f>
        <v/>
      </c>
      <c r="BK47" s="33" t="str">
        <f ca="1">IFERROR(LARGE(Raw!P:P,ROW()-1),"")</f>
        <v/>
      </c>
      <c r="BL47" s="48" t="str">
        <f t="array" aca="1" ref="BL47" ca="1">IFERROR(INDEX(Raw!$S$3:$S$502,MATCH(BM47,Raw!$R$3:$R$502,0)),"")</f>
        <v/>
      </c>
      <c r="BM47" s="34" t="str">
        <f ca="1">IF(BK47="","",INDEX(Raw!A:A,MATCH(BK47,Raw!P:P,0)))</f>
        <v/>
      </c>
    </row>
    <row r="48" spans="1:65" x14ac:dyDescent="0.3">
      <c r="A48" s="28">
        <v>47</v>
      </c>
      <c r="B48" s="52">
        <f ca="1">IFERROR(INDEX(Raw!E:E,MATCH($A48&amp;"H1",Raw!$AG:$AG,0)),0)+IFERROR(INDEX(Raw!E:E,MATCH($A48&amp;"H2",Raw!$AG:$AG,0)),0)+IFERROR(INDEX(Raw!E:E,MATCH($A48&amp;"S1",Raw!$AG:$AG,0)),0)+IFERROR(INDEX(Raw!E:E,MATCH($A48&amp;"S2",Raw!$AG:$AG,0)),0)+IFERROR(INDEX(Raw!E:E,MATCH($A48&amp;"V1",Raw!$AG:$AG,0)),0)+IFERROR(INDEX(Raw!E:E,MATCH($A48&amp;"V2",Raw!$AG:$AG,0)),0)-0.0000001*ROW()</f>
        <v>-4.7999999999999998E-6</v>
      </c>
      <c r="C48" s="52">
        <f ca="1">IFERROR(INDEX(Raw!F:F,MATCH($A48&amp;"H1",Raw!$AG:$AG,0)),0)+IFERROR(INDEX(Raw!F:F,MATCH($A48&amp;"H2",Raw!$AG:$AG,0)),0)+IFERROR(INDEX(Raw!F:F,MATCH($A48&amp;"S1",Raw!$AG:$AG,0)),0)+IFERROR(INDEX(Raw!F:F,MATCH($A48&amp;"S2",Raw!$AG:$AG,0)),0)+IFERROR(INDEX(Raw!F:F,MATCH($A48&amp;"V1",Raw!$AG:$AG,0)),0)+IFERROR(INDEX(Raw!F:F,MATCH($A48&amp;"V2",Raw!$AG:$AG,0)),0)-0.0000001*ROW()</f>
        <v>-4.7999999999999998E-6</v>
      </c>
      <c r="D48" s="52">
        <f ca="1">IFERROR(INDEX(Raw!G:G,MATCH($A48&amp;"H1",Raw!$AG:$AG,0)),0)+IFERROR(INDEX(Raw!G:G,MATCH($A48&amp;"H2",Raw!$AG:$AG,0)),0)+IFERROR(INDEX(Raw!G:G,MATCH($A48&amp;"S1",Raw!$AG:$AG,0)),0)+IFERROR(INDEX(Raw!G:G,MATCH($A48&amp;"S2",Raw!$AG:$AG,0)),0)+IFERROR(INDEX(Raw!G:G,MATCH($A48&amp;"V1",Raw!$AG:$AG,0)),0)+IFERROR(INDEX(Raw!G:G,MATCH($A48&amp;"V2",Raw!$AG:$AG,0)),0)-0.0000001*ROW()</f>
        <v>-4.7999999999999998E-6</v>
      </c>
      <c r="E48" s="52">
        <f ca="1">IFERROR(INDEX(Raw!H:H,MATCH($A48&amp;"H1",Raw!$AG:$AG,0)),0)+IFERROR(INDEX(Raw!H:H,MATCH($A48&amp;"H2",Raw!$AG:$AG,0)),0)+IFERROR(INDEX(Raw!H:H,MATCH($A48&amp;"S1",Raw!$AG:$AG,0)),0)+IFERROR(INDEX(Raw!H:H,MATCH($A48&amp;"S2",Raw!$AG:$AG,0)),0)+IFERROR(INDEX(Raw!H:H,MATCH($A48&amp;"V1",Raw!$AG:$AG,0)),0)+IFERROR(INDEX(Raw!H:H,MATCH($A48&amp;"V2",Raw!$AG:$AG,0)),0)-0.0000001*ROW()</f>
        <v>-4.7999999999999998E-6</v>
      </c>
      <c r="F48" s="52">
        <f ca="1">IFERROR(INDEX(Raw!I:I,MATCH($A48&amp;"H1",Raw!$AG:$AG,0)),0)+IFERROR(INDEX(Raw!I:I,MATCH($A48&amp;"H2",Raw!$AG:$AG,0)),0)+IFERROR(INDEX(Raw!I:I,MATCH($A48&amp;"S1",Raw!$AG:$AG,0)),0)+IFERROR(INDEX(Raw!I:I,MATCH($A48&amp;"S2",Raw!$AG:$AG,0)),0)+IFERROR(INDEX(Raw!I:I,MATCH($A48&amp;"V1",Raw!$AG:$AG,0)),0)+IFERROR(INDEX(Raw!I:I,MATCH($A48&amp;"V2",Raw!$AG:$AG,0)),0)-0.0000001*ROW()</f>
        <v>-4.7999999999999998E-6</v>
      </c>
      <c r="G48" s="52">
        <f ca="1">IFERROR(INDEX(Raw!J:J,MATCH($A48&amp;"H1",Raw!$AG:$AG,0)),0)+IFERROR(INDEX(Raw!J:J,MATCH($A48&amp;"H2",Raw!$AG:$AG,0)),0)+IFERROR(INDEX(Raw!J:J,MATCH($A48&amp;"S1",Raw!$AG:$AG,0)),0)+IFERROR(INDEX(Raw!J:J,MATCH($A48&amp;"S2",Raw!$AG:$AG,0)),0)+IFERROR(INDEX(Raw!J:J,MATCH($A48&amp;"V1",Raw!$AG:$AG,0)),0)+IFERROR(INDEX(Raw!J:J,MATCH($A48&amp;"V2",Raw!$AG:$AG,0)),0)-0.0000001*ROW()</f>
        <v>-4.7999999999999998E-6</v>
      </c>
      <c r="H48" s="52">
        <f ca="1">IFERROR(INDEX(Raw!K:K,MATCH($A48&amp;"H1",Raw!$AG:$AG,0)),0)+IFERROR(INDEX(Raw!K:K,MATCH($A48&amp;"H2",Raw!$AG:$AG,0)),0)+IFERROR(INDEX(Raw!K:K,MATCH($A48&amp;"S1",Raw!$AG:$AG,0)),0)+IFERROR(INDEX(Raw!K:K,MATCH($A48&amp;"S2",Raw!$AG:$AG,0)),0)+IFERROR(INDEX(Raw!K:K,MATCH($A48&amp;"V1",Raw!$AG:$AG,0)),0)+IFERROR(INDEX(Raw!K:K,MATCH($A48&amp;"V2",Raw!$AG:$AG,0)),0)-0.0000001*ROW()</f>
        <v>-4.7999999999999998E-6</v>
      </c>
      <c r="I48" s="52">
        <f ca="1">IFERROR(INDEX(Raw!L:L,MATCH($A48&amp;"H1",Raw!$AG:$AG,0)),0)+IFERROR(INDEX(Raw!L:L,MATCH($A48&amp;"H2",Raw!$AG:$AG,0)),0)+IFERROR(INDEX(Raw!L:L,MATCH($A48&amp;"S1",Raw!$AG:$AG,0)),0)+IFERROR(INDEX(Raw!L:L,MATCH($A48&amp;"S2",Raw!$AG:$AG,0)),0)+IFERROR(INDEX(Raw!L:L,MATCH($A48&amp;"V1",Raw!$AG:$AG,0)),0)+IFERROR(INDEX(Raw!L:L,MATCH($A48&amp;"V2",Raw!$AG:$AG,0)),0)-0.0000001*ROW()</f>
        <v>-4.7999999999999998E-6</v>
      </c>
      <c r="J48" s="52">
        <f ca="1">IFERROR(INDEX(Raw!M:M,MATCH($A48&amp;"H1",Raw!$AG:$AG,0)),0)+IFERROR(INDEX(Raw!M:M,MATCH($A48&amp;"H2",Raw!$AG:$AG,0)),0)+IFERROR(INDEX(Raw!M:M,MATCH($A48&amp;"S1",Raw!$AG:$AG,0)),0)+IFERROR(INDEX(Raw!M:M,MATCH($A48&amp;"S2",Raw!$AG:$AG,0)),0)+IFERROR(INDEX(Raw!M:M,MATCH($A48&amp;"V1",Raw!$AG:$AG,0)),0)+IFERROR(INDEX(Raw!M:M,MATCH($A48&amp;"V2",Raw!$AG:$AG,0)),0)-0.0000001*ROW()</f>
        <v>-4.7999999999999998E-6</v>
      </c>
      <c r="K48" s="52">
        <f ca="1">IFERROR(INDEX(Raw!N:N,MATCH($A48&amp;"H1",Raw!$AG:$AG,0)),0)+IFERROR(INDEX(Raw!N:N,MATCH($A48&amp;"H2",Raw!$AG:$AG,0)),0)+IFERROR(INDEX(Raw!N:N,MATCH($A48&amp;"S1",Raw!$AG:$AG,0)),0)+IFERROR(INDEX(Raw!N:N,MATCH($A48&amp;"S2",Raw!$AG:$AG,0)),0)+IFERROR(INDEX(Raw!N:N,MATCH($A48&amp;"V1",Raw!$AG:$AG,0)),0)+IFERROR(INDEX(Raw!N:N,MATCH($A48&amp;"V2",Raw!$AG:$AG,0)),0)-0.0000001*ROW()</f>
        <v>-4.7999999999999998E-6</v>
      </c>
      <c r="L48" s="14">
        <f t="shared" ca="1" si="0"/>
        <v>-3.3600000000000004E-5</v>
      </c>
      <c r="M48" s="14">
        <f t="shared" ca="1" si="1"/>
        <v>-1.4399999999999999E-5</v>
      </c>
      <c r="N48" s="37" t="str">
        <f t="array" aca="1" ref="N48" ca="1">IF(O48="","",(IF(ROUND(O48,1)=ROUND(O47,1),N47,N47+1)))</f>
        <v/>
      </c>
      <c r="O48" s="33" t="str">
        <f t="array" aca="1" ref="O48" ca="1">IF(ROUND(LARGE(B:B,$A48),2)=0,"",LARGE(B:B,$A48))</f>
        <v/>
      </c>
      <c r="P48" s="33" t="str">
        <f t="array" aca="1" ref="P48" ca="1">IFERROR(INDEX(Raw!$S$3:$S$502,MATCH(Q48,Raw!$R$3:$R$502,0)),"")</f>
        <v/>
      </c>
      <c r="Q48" s="34" t="str">
        <f t="array" aca="1" ref="Q48" ca="1">IFERROR(INDEX(Raw!$R$3:$R$502,MATCH(IFERROR(INDEX(MATCH(O48,B$2:B$501,0),$A$2:$A$501),""),Raw!$Q$3:$Q$502,0)),"")</f>
        <v/>
      </c>
      <c r="R48" s="38" t="str">
        <f t="array" aca="1" ref="R48" ca="1">IF(S48="","",(IF(ROUND(S48,1)=ROUND(S47,1),R47,R47+1)))</f>
        <v/>
      </c>
      <c r="S48" s="36" t="str">
        <f t="array" aca="1" ref="S48" ca="1">IF(ROUND(LARGE(C:C,$A48),2)=0,"",LARGE(C:C,$A48))</f>
        <v/>
      </c>
      <c r="T48" s="33" t="str">
        <f ca="1">IFERROR(INDEX(Raw!$S$3:$S$502,MATCH(U48,Raw!$R$3:$R$502,0)),"")</f>
        <v/>
      </c>
      <c r="U48" s="34" t="str">
        <f t="array" aca="1" ref="U48" ca="1">IFERROR(INDEX(Raw!$R$3:$R$502,MATCH(IFERROR(INDEX(MATCH(S48,C$2:C$501,0),$A$2:$A$501),""),Raw!$Q$3:$Q$502,0)),"")</f>
        <v/>
      </c>
      <c r="V48" s="38" t="str">
        <f t="array" aca="1" ref="V48" ca="1">IF(W48="","",(IF(ROUND(W48,1)=ROUND(W47,1),V47,V47+1)))</f>
        <v/>
      </c>
      <c r="W48" s="36" t="str">
        <f t="array" aca="1" ref="W48" ca="1">IF(ROUND(LARGE(D:D,$A48),2)=0,"",LARGE(D:D,$A48))</f>
        <v/>
      </c>
      <c r="X48" s="33" t="str">
        <f ca="1">IFERROR(INDEX(Raw!$S$3:$S$502,MATCH(Y48,Raw!$R$3:$R$502,0)),"")</f>
        <v/>
      </c>
      <c r="Y48" s="34" t="str">
        <f t="array" aca="1" ref="Y48" ca="1">IFERROR(INDEX(Raw!$R$3:$R$502,MATCH(IFERROR(INDEX(MATCH(W48,D$2:D$501,0),$A$2:$A$501),""),Raw!$Q$3:$Q$502,0)),"")</f>
        <v/>
      </c>
      <c r="Z48" s="38" t="str">
        <f t="array" aca="1" ref="Z48" ca="1">IF(AA48="","",(IF(ROUND(AA48,1)=ROUND(AA47,1),Z47,Z47+1)))</f>
        <v/>
      </c>
      <c r="AA48" s="36" t="str">
        <f t="array" aca="1" ref="AA48" ca="1">IF(ROUND(LARGE(E:E,$A48),2)=0,"",LARGE(E:E,$A48))</f>
        <v/>
      </c>
      <c r="AB48" s="33" t="str">
        <f ca="1">IFERROR(INDEX(Raw!$S$3:$S$502,MATCH(AC48,Raw!$R$3:$R$502,0)),"")</f>
        <v/>
      </c>
      <c r="AC48" s="34" t="str">
        <f t="array" aca="1" ref="AC48" ca="1">IFERROR(INDEX(Raw!$R$3:$R$502,MATCH(IFERROR(INDEX(MATCH(AA48,E$2:E$501,0),$A$2:$A$501),""),Raw!$Q$3:$Q$502,0)),"")</f>
        <v/>
      </c>
      <c r="AD48" s="38" t="str">
        <f t="array" aca="1" ref="AD48" ca="1">IF(AE48="","",(IF(ROUND(AE48,1)=ROUND(AE47,1),AD47,AD47+1)))</f>
        <v/>
      </c>
      <c r="AE48" s="36" t="str">
        <f t="array" aca="1" ref="AE48" ca="1">IF(ROUND(LARGE(F:F,$A48),2)=0,"",LARGE(F:F,$A48))</f>
        <v/>
      </c>
      <c r="AF48" s="33" t="str">
        <f ca="1">IFERROR(INDEX(Raw!$S$3:$S$502,MATCH(AG48,Raw!$R$3:$R$502,0)),"")</f>
        <v/>
      </c>
      <c r="AG48" s="34" t="str">
        <f t="array" aca="1" ref="AG48" ca="1">IFERROR(INDEX(Raw!$R$3:$R$502,MATCH(IFERROR(INDEX(MATCH(AE48,F$2:F$501,0),$A$2:$A$501),""),Raw!$Q$3:$Q$502,0)),"")</f>
        <v/>
      </c>
      <c r="AH48" s="38" t="str">
        <f t="array" aca="1" ref="AH48" ca="1">IF(AI48="","",(IF(ROUND(AI48,1)=ROUND(AI47,1),AH47,AH47+1)))</f>
        <v/>
      </c>
      <c r="AI48" s="36" t="str">
        <f t="array" aca="1" ref="AI48" ca="1">IF(ROUND(LARGE(G:G,$A48),2)=0,"",LARGE(G:G,$A48))</f>
        <v/>
      </c>
      <c r="AJ48" s="33" t="str">
        <f ca="1">IFERROR(INDEX(Raw!$S$3:$S$502,MATCH(AK48,Raw!$R$3:$R$502,0)),"")</f>
        <v/>
      </c>
      <c r="AK48" s="34" t="str">
        <f t="array" aca="1" ref="AK48" ca="1">IFERROR(INDEX(Raw!$R$3:$R$502,MATCH(IFERROR(INDEX(MATCH(AI48,G$2:G$501,0),$A$2:$A$501),""),Raw!$Q$3:$Q$502,0)),"")</f>
        <v/>
      </c>
      <c r="AL48" s="38" t="str">
        <f t="array" aca="1" ref="AL48" ca="1">IF(AM48="","",(IF(ROUND(AM48,1)=ROUND(AM47,1),AL47,AL47+1)))</f>
        <v/>
      </c>
      <c r="AM48" s="36" t="str">
        <f t="shared" ca="1" si="8"/>
        <v/>
      </c>
      <c r="AN48" s="33" t="str">
        <f ca="1">IFERROR(INDEX(Raw!$S$3:$S$502,MATCH(AO48,Raw!$R$3:$R$502,0)),"")</f>
        <v/>
      </c>
      <c r="AO48" s="34" t="str">
        <f t="array" aca="1" ref="AO48" ca="1">IFERROR(INDEX(Raw!$R$3:$R$502,MATCH(IFERROR(INDEX(MATCH(AM48,H$2:H$501,0),$A$2:$A$501),""),Raw!$Q$3:$Q$502,0)),"")</f>
        <v/>
      </c>
      <c r="AP48" s="37" t="str">
        <f t="array" aca="1" ref="AP48" ca="1">IF(AQ48="","",(IF(ROUND(AQ48,1)=ROUND(AQ47,1),AP47,AP47+1)))</f>
        <v/>
      </c>
      <c r="AQ48" s="33" t="str">
        <f t="shared" ca="1" si="9"/>
        <v/>
      </c>
      <c r="AR48" s="48" t="str">
        <f t="array" aca="1" ref="AR48" ca="1">IFERROR(INDEX(Raw!$S$3:$S$502,MATCH(AS48,Raw!$R$3:$R$502,0)),"")</f>
        <v/>
      </c>
      <c r="AS48" s="34" t="str">
        <f t="array" aca="1" ref="AS48" ca="1">IFERROR(INDEX(Raw!$R$3:$R$502,MATCH(IFERROR(INDEX(MATCH(AQ48,I$2:I$501,0),$A$2:$A$501),""),Raw!$Q$3:$Q$502,0)),"")</f>
        <v/>
      </c>
      <c r="AT48" s="37" t="str">
        <f t="array" aca="1" ref="AT48" ca="1">IF(AU48="","",(IF(ROUND(AU48,1)=ROUND(AU47,1),AT47,AT47+1)))</f>
        <v/>
      </c>
      <c r="AU48" s="33" t="str">
        <f t="shared" ca="1" si="10"/>
        <v/>
      </c>
      <c r="AV48" s="48" t="str">
        <f t="array" aca="1" ref="AV48" ca="1">IFERROR(INDEX(Raw!$S$3:$S$502,MATCH(AW48,Raw!$R$3:$R$502,0)),"")</f>
        <v/>
      </c>
      <c r="AW48" s="34" t="str">
        <f t="array" aca="1" ref="AW48" ca="1">IFERROR(INDEX(Raw!$R$3:$R$502,MATCH(IFERROR(INDEX(MATCH(AU48,J$2:J$501,0),$A$2:$A$501),""),Raw!$Q$3:$Q$502,0)),"")</f>
        <v/>
      </c>
      <c r="AX48" s="37" t="str">
        <f t="array" aca="1" ref="AX48" ca="1">IF(AY48="","",(IF(ROUND(AY48,1)=ROUND(AY47,1),AX47,AX47+1)))</f>
        <v/>
      </c>
      <c r="AY48" s="33" t="str">
        <f t="shared" ca="1" si="11"/>
        <v/>
      </c>
      <c r="AZ48" s="48" t="str">
        <f t="array" aca="1" ref="AZ48" ca="1">IFERROR(INDEX(Raw!$S$3:$S$502,MATCH(BA48,Raw!$R$3:$R$502,0)),"")</f>
        <v/>
      </c>
      <c r="BA48" s="34" t="str">
        <f t="array" aca="1" ref="BA48" ca="1">IFERROR(INDEX(Raw!$R$3:$R$502,MATCH(IFERROR(INDEX(MATCH(AY48,K$2:K$501,0),$A$2:$A$501),""),Raw!$Q$3:$Q$502,0)),"")</f>
        <v/>
      </c>
      <c r="BB48" s="37" t="str">
        <f t="array" aca="1" ref="BB48" ca="1">IF(BC48="","",(IF(ROUND(BC48,1)=ROUND(BC47,1),BB47,BB47+1)))</f>
        <v/>
      </c>
      <c r="BC48" s="33" t="str">
        <f t="shared" ca="1" si="12"/>
        <v/>
      </c>
      <c r="BD48" s="48" t="str">
        <f t="array" aca="1" ref="BD48" ca="1">IFERROR(INDEX(Raw!$S$3:$S$502,MATCH(BE48,Raw!$R$3:$R$502,0)),"")</f>
        <v/>
      </c>
      <c r="BE48" s="34" t="str">
        <f t="array" aca="1" ref="BE48" ca="1">IFERROR(INDEX(Raw!$R$3:$R$502,MATCH(IFERROR(INDEX(MATCH(BC48,L$2:L$501,0),$A$2:$A$501),""),Raw!$Q$3:$Q$502,0)),"")</f>
        <v/>
      </c>
      <c r="BF48" s="37" t="str">
        <f t="array" aca="1" ref="BF48" ca="1">IF(BG48="","",(IF(ROUND(BG48,1)=ROUND(BG47,1),BF47,BF47+1)))</f>
        <v/>
      </c>
      <c r="BG48" s="33" t="str">
        <f t="shared" ca="1" si="13"/>
        <v/>
      </c>
      <c r="BH48" s="48" t="str">
        <f t="array" aca="1" ref="BH48" ca="1">IFERROR(INDEX(Raw!$S$3:$S$502,MATCH(BI48,Raw!$R$3:$R$502,0)),"")</f>
        <v/>
      </c>
      <c r="BI48" s="34" t="str">
        <f t="array" aca="1" ref="BI48" ca="1">IFERROR(INDEX(Raw!$R$3:$R$502,MATCH(IFERROR(INDEX(MATCH(BG48,M$2:M$501,0),$A$2:$A$501),""),Raw!$Q$3:$Q$502,0)),"")</f>
        <v/>
      </c>
      <c r="BJ48" s="37" t="str">
        <f t="array" aca="1" ref="BJ48" ca="1">IF(BK48="","",(IF(ROUND(BK48,1)=ROUND(BK47,1),BJ47,BJ47+1)))</f>
        <v/>
      </c>
      <c r="BK48" s="33" t="str">
        <f ca="1">IFERROR(LARGE(Raw!P:P,ROW()-1),"")</f>
        <v/>
      </c>
      <c r="BL48" s="48" t="str">
        <f t="array" aca="1" ref="BL48" ca="1">IFERROR(INDEX(Raw!$S$3:$S$502,MATCH(BM48,Raw!$R$3:$R$502,0)),"")</f>
        <v/>
      </c>
      <c r="BM48" s="34" t="str">
        <f ca="1">IF(BK48="","",INDEX(Raw!A:A,MATCH(BK48,Raw!P:P,0)))</f>
        <v/>
      </c>
    </row>
    <row r="49" spans="1:65" x14ac:dyDescent="0.3">
      <c r="A49" s="28">
        <v>48</v>
      </c>
      <c r="B49" s="52">
        <f ca="1">IFERROR(INDEX(Raw!E:E,MATCH($A49&amp;"H1",Raw!$AG:$AG,0)),0)+IFERROR(INDEX(Raw!E:E,MATCH($A49&amp;"H2",Raw!$AG:$AG,0)),0)+IFERROR(INDEX(Raw!E:E,MATCH($A49&amp;"S1",Raw!$AG:$AG,0)),0)+IFERROR(INDEX(Raw!E:E,MATCH($A49&amp;"S2",Raw!$AG:$AG,0)),0)+IFERROR(INDEX(Raw!E:E,MATCH($A49&amp;"V1",Raw!$AG:$AG,0)),0)+IFERROR(INDEX(Raw!E:E,MATCH($A49&amp;"V2",Raw!$AG:$AG,0)),0)-0.0000001*ROW()</f>
        <v>-4.8999999999999997E-6</v>
      </c>
      <c r="C49" s="52">
        <f ca="1">IFERROR(INDEX(Raw!F:F,MATCH($A49&amp;"H1",Raw!$AG:$AG,0)),0)+IFERROR(INDEX(Raw!F:F,MATCH($A49&amp;"H2",Raw!$AG:$AG,0)),0)+IFERROR(INDEX(Raw!F:F,MATCH($A49&amp;"S1",Raw!$AG:$AG,0)),0)+IFERROR(INDEX(Raw!F:F,MATCH($A49&amp;"S2",Raw!$AG:$AG,0)),0)+IFERROR(INDEX(Raw!F:F,MATCH($A49&amp;"V1",Raw!$AG:$AG,0)),0)+IFERROR(INDEX(Raw!F:F,MATCH($A49&amp;"V2",Raw!$AG:$AG,0)),0)-0.0000001*ROW()</f>
        <v>-4.8999999999999997E-6</v>
      </c>
      <c r="D49" s="52">
        <f ca="1">IFERROR(INDEX(Raw!G:G,MATCH($A49&amp;"H1",Raw!$AG:$AG,0)),0)+IFERROR(INDEX(Raw!G:G,MATCH($A49&amp;"H2",Raw!$AG:$AG,0)),0)+IFERROR(INDEX(Raw!G:G,MATCH($A49&amp;"S1",Raw!$AG:$AG,0)),0)+IFERROR(INDEX(Raw!G:G,MATCH($A49&amp;"S2",Raw!$AG:$AG,0)),0)+IFERROR(INDEX(Raw!G:G,MATCH($A49&amp;"V1",Raw!$AG:$AG,0)),0)+IFERROR(INDEX(Raw!G:G,MATCH($A49&amp;"V2",Raw!$AG:$AG,0)),0)-0.0000001*ROW()</f>
        <v>-4.8999999999999997E-6</v>
      </c>
      <c r="E49" s="52">
        <f ca="1">IFERROR(INDEX(Raw!H:H,MATCH($A49&amp;"H1",Raw!$AG:$AG,0)),0)+IFERROR(INDEX(Raw!H:H,MATCH($A49&amp;"H2",Raw!$AG:$AG,0)),0)+IFERROR(INDEX(Raw!H:H,MATCH($A49&amp;"S1",Raw!$AG:$AG,0)),0)+IFERROR(INDEX(Raw!H:H,MATCH($A49&amp;"S2",Raw!$AG:$AG,0)),0)+IFERROR(INDEX(Raw!H:H,MATCH($A49&amp;"V1",Raw!$AG:$AG,0)),0)+IFERROR(INDEX(Raw!H:H,MATCH($A49&amp;"V2",Raw!$AG:$AG,0)),0)-0.0000001*ROW()</f>
        <v>-4.8999999999999997E-6</v>
      </c>
      <c r="F49" s="52">
        <f ca="1">IFERROR(INDEX(Raw!I:I,MATCH($A49&amp;"H1",Raw!$AG:$AG,0)),0)+IFERROR(INDEX(Raw!I:I,MATCH($A49&amp;"H2",Raw!$AG:$AG,0)),0)+IFERROR(INDEX(Raw!I:I,MATCH($A49&amp;"S1",Raw!$AG:$AG,0)),0)+IFERROR(INDEX(Raw!I:I,MATCH($A49&amp;"S2",Raw!$AG:$AG,0)),0)+IFERROR(INDEX(Raw!I:I,MATCH($A49&amp;"V1",Raw!$AG:$AG,0)),0)+IFERROR(INDEX(Raw!I:I,MATCH($A49&amp;"V2",Raw!$AG:$AG,0)),0)-0.0000001*ROW()</f>
        <v>-4.8999999999999997E-6</v>
      </c>
      <c r="G49" s="52">
        <f ca="1">IFERROR(INDEX(Raw!J:J,MATCH($A49&amp;"H1",Raw!$AG:$AG,0)),0)+IFERROR(INDEX(Raw!J:J,MATCH($A49&amp;"H2",Raw!$AG:$AG,0)),0)+IFERROR(INDEX(Raw!J:J,MATCH($A49&amp;"S1",Raw!$AG:$AG,0)),0)+IFERROR(INDEX(Raw!J:J,MATCH($A49&amp;"S2",Raw!$AG:$AG,0)),0)+IFERROR(INDEX(Raw!J:J,MATCH($A49&amp;"V1",Raw!$AG:$AG,0)),0)+IFERROR(INDEX(Raw!J:J,MATCH($A49&amp;"V2",Raw!$AG:$AG,0)),0)-0.0000001*ROW()</f>
        <v>-4.8999999999999997E-6</v>
      </c>
      <c r="H49" s="52">
        <f ca="1">IFERROR(INDEX(Raw!K:K,MATCH($A49&amp;"H1",Raw!$AG:$AG,0)),0)+IFERROR(INDEX(Raw!K:K,MATCH($A49&amp;"H2",Raw!$AG:$AG,0)),0)+IFERROR(INDEX(Raw!K:K,MATCH($A49&amp;"S1",Raw!$AG:$AG,0)),0)+IFERROR(INDEX(Raw!K:K,MATCH($A49&amp;"S2",Raw!$AG:$AG,0)),0)+IFERROR(INDEX(Raw!K:K,MATCH($A49&amp;"V1",Raw!$AG:$AG,0)),0)+IFERROR(INDEX(Raw!K:K,MATCH($A49&amp;"V2",Raw!$AG:$AG,0)),0)-0.0000001*ROW()</f>
        <v>-4.8999999999999997E-6</v>
      </c>
      <c r="I49" s="52">
        <f ca="1">IFERROR(INDEX(Raw!L:L,MATCH($A49&amp;"H1",Raw!$AG:$AG,0)),0)+IFERROR(INDEX(Raw!L:L,MATCH($A49&amp;"H2",Raw!$AG:$AG,0)),0)+IFERROR(INDEX(Raw!L:L,MATCH($A49&amp;"S1",Raw!$AG:$AG,0)),0)+IFERROR(INDEX(Raw!L:L,MATCH($A49&amp;"S2",Raw!$AG:$AG,0)),0)+IFERROR(INDEX(Raw!L:L,MATCH($A49&amp;"V1",Raw!$AG:$AG,0)),0)+IFERROR(INDEX(Raw!L:L,MATCH($A49&amp;"V2",Raw!$AG:$AG,0)),0)-0.0000001*ROW()</f>
        <v>-4.8999999999999997E-6</v>
      </c>
      <c r="J49" s="52">
        <f ca="1">IFERROR(INDEX(Raw!M:M,MATCH($A49&amp;"H1",Raw!$AG:$AG,0)),0)+IFERROR(INDEX(Raw!M:M,MATCH($A49&amp;"H2",Raw!$AG:$AG,0)),0)+IFERROR(INDEX(Raw!M:M,MATCH($A49&amp;"S1",Raw!$AG:$AG,0)),0)+IFERROR(INDEX(Raw!M:M,MATCH($A49&amp;"S2",Raw!$AG:$AG,0)),0)+IFERROR(INDEX(Raw!M:M,MATCH($A49&amp;"V1",Raw!$AG:$AG,0)),0)+IFERROR(INDEX(Raw!M:M,MATCH($A49&amp;"V2",Raw!$AG:$AG,0)),0)-0.0000001*ROW()</f>
        <v>-4.8999999999999997E-6</v>
      </c>
      <c r="K49" s="52">
        <f ca="1">IFERROR(INDEX(Raw!N:N,MATCH($A49&amp;"H1",Raw!$AG:$AG,0)),0)+IFERROR(INDEX(Raw!N:N,MATCH($A49&amp;"H2",Raw!$AG:$AG,0)),0)+IFERROR(INDEX(Raw!N:N,MATCH($A49&amp;"S1",Raw!$AG:$AG,0)),0)+IFERROR(INDEX(Raw!N:N,MATCH($A49&amp;"S2",Raw!$AG:$AG,0)),0)+IFERROR(INDEX(Raw!N:N,MATCH($A49&amp;"V1",Raw!$AG:$AG,0)),0)+IFERROR(INDEX(Raw!N:N,MATCH($A49&amp;"V2",Raw!$AG:$AG,0)),0)-0.0000001*ROW()</f>
        <v>-4.8999999999999997E-6</v>
      </c>
      <c r="L49" s="14">
        <f t="shared" ca="1" si="0"/>
        <v>-3.43E-5</v>
      </c>
      <c r="M49" s="14">
        <f t="shared" ca="1" si="1"/>
        <v>-1.4699999999999998E-5</v>
      </c>
      <c r="N49" s="37" t="str">
        <f t="array" aca="1" ref="N49" ca="1">IF(O49="","",(IF(ROUND(O49,1)=ROUND(O48,1),N48,N48+1)))</f>
        <v/>
      </c>
      <c r="O49" s="33" t="str">
        <f t="array" aca="1" ref="O49" ca="1">IF(ROUND(LARGE(B:B,$A49),2)=0,"",LARGE(B:B,$A49))</f>
        <v/>
      </c>
      <c r="P49" s="33" t="str">
        <f t="array" aca="1" ref="P49" ca="1">IFERROR(INDEX(Raw!$S$3:$S$502,MATCH(Q49,Raw!$R$3:$R$502,0)),"")</f>
        <v/>
      </c>
      <c r="Q49" s="34" t="str">
        <f t="array" aca="1" ref="Q49" ca="1">IFERROR(INDEX(Raw!$R$3:$R$502,MATCH(IFERROR(INDEX(MATCH(O49,B$2:B$501,0),$A$2:$A$501),""),Raw!$Q$3:$Q$502,0)),"")</f>
        <v/>
      </c>
      <c r="R49" s="38" t="str">
        <f t="array" aca="1" ref="R49" ca="1">IF(S49="","",(IF(ROUND(S49,1)=ROUND(S48,1),R48,R48+1)))</f>
        <v/>
      </c>
      <c r="S49" s="36" t="str">
        <f t="array" aca="1" ref="S49" ca="1">IF(ROUND(LARGE(C:C,$A49),2)=0,"",LARGE(C:C,$A49))</f>
        <v/>
      </c>
      <c r="T49" s="33" t="str">
        <f ca="1">IFERROR(INDEX(Raw!$S$3:$S$502,MATCH(U49,Raw!$R$3:$R$502,0)),"")</f>
        <v/>
      </c>
      <c r="U49" s="34" t="str">
        <f t="array" aca="1" ref="U49" ca="1">IFERROR(INDEX(Raw!$R$3:$R$502,MATCH(IFERROR(INDEX(MATCH(S49,C$2:C$501,0),$A$2:$A$501),""),Raw!$Q$3:$Q$502,0)),"")</f>
        <v/>
      </c>
      <c r="V49" s="38" t="str">
        <f t="array" aca="1" ref="V49" ca="1">IF(W49="","",(IF(ROUND(W49,1)=ROUND(W48,1),V48,V48+1)))</f>
        <v/>
      </c>
      <c r="W49" s="36" t="str">
        <f t="array" aca="1" ref="W49" ca="1">IF(ROUND(LARGE(D:D,$A49),2)=0,"",LARGE(D:D,$A49))</f>
        <v/>
      </c>
      <c r="X49" s="33" t="str">
        <f ca="1">IFERROR(INDEX(Raw!$S$3:$S$502,MATCH(Y49,Raw!$R$3:$R$502,0)),"")</f>
        <v/>
      </c>
      <c r="Y49" s="34" t="str">
        <f t="array" aca="1" ref="Y49" ca="1">IFERROR(INDEX(Raw!$R$3:$R$502,MATCH(IFERROR(INDEX(MATCH(W49,D$2:D$501,0),$A$2:$A$501),""),Raw!$Q$3:$Q$502,0)),"")</f>
        <v/>
      </c>
      <c r="Z49" s="38" t="str">
        <f t="array" aca="1" ref="Z49" ca="1">IF(AA49="","",(IF(ROUND(AA49,1)=ROUND(AA48,1),Z48,Z48+1)))</f>
        <v/>
      </c>
      <c r="AA49" s="36" t="str">
        <f t="array" aca="1" ref="AA49" ca="1">IF(ROUND(LARGE(E:E,$A49),2)=0,"",LARGE(E:E,$A49))</f>
        <v/>
      </c>
      <c r="AB49" s="33" t="str">
        <f ca="1">IFERROR(INDEX(Raw!$S$3:$S$502,MATCH(AC49,Raw!$R$3:$R$502,0)),"")</f>
        <v/>
      </c>
      <c r="AC49" s="34" t="str">
        <f t="array" aca="1" ref="AC49" ca="1">IFERROR(INDEX(Raw!$R$3:$R$502,MATCH(IFERROR(INDEX(MATCH(AA49,E$2:E$501,0),$A$2:$A$501),""),Raw!$Q$3:$Q$502,0)),"")</f>
        <v/>
      </c>
      <c r="AD49" s="38" t="str">
        <f t="array" aca="1" ref="AD49" ca="1">IF(AE49="","",(IF(ROUND(AE49,1)=ROUND(AE48,1),AD48,AD48+1)))</f>
        <v/>
      </c>
      <c r="AE49" s="36" t="str">
        <f t="array" aca="1" ref="AE49" ca="1">IF(ROUND(LARGE(F:F,$A49),2)=0,"",LARGE(F:F,$A49))</f>
        <v/>
      </c>
      <c r="AF49" s="33" t="str">
        <f ca="1">IFERROR(INDEX(Raw!$S$3:$S$502,MATCH(AG49,Raw!$R$3:$R$502,0)),"")</f>
        <v/>
      </c>
      <c r="AG49" s="34" t="str">
        <f t="array" aca="1" ref="AG49" ca="1">IFERROR(INDEX(Raw!$R$3:$R$502,MATCH(IFERROR(INDEX(MATCH(AE49,F$2:F$501,0),$A$2:$A$501),""),Raw!$Q$3:$Q$502,0)),"")</f>
        <v/>
      </c>
      <c r="AH49" s="38" t="str">
        <f t="array" aca="1" ref="AH49" ca="1">IF(AI49="","",(IF(ROUND(AI49,1)=ROUND(AI48,1),AH48,AH48+1)))</f>
        <v/>
      </c>
      <c r="AI49" s="36" t="str">
        <f t="array" aca="1" ref="AI49" ca="1">IF(ROUND(LARGE(G:G,$A49),2)=0,"",LARGE(G:G,$A49))</f>
        <v/>
      </c>
      <c r="AJ49" s="33" t="str">
        <f ca="1">IFERROR(INDEX(Raw!$S$3:$S$502,MATCH(AK49,Raw!$R$3:$R$502,0)),"")</f>
        <v/>
      </c>
      <c r="AK49" s="34" t="str">
        <f t="array" aca="1" ref="AK49" ca="1">IFERROR(INDEX(Raw!$R$3:$R$502,MATCH(IFERROR(INDEX(MATCH(AI49,G$2:G$501,0),$A$2:$A$501),""),Raw!$Q$3:$Q$502,0)),"")</f>
        <v/>
      </c>
      <c r="AL49" s="38" t="str">
        <f t="array" aca="1" ref="AL49" ca="1">IF(AM49="","",(IF(ROUND(AM49,1)=ROUND(AM48,1),AL48,AL48+1)))</f>
        <v/>
      </c>
      <c r="AM49" s="36" t="str">
        <f t="shared" ca="1" si="8"/>
        <v/>
      </c>
      <c r="AN49" s="33" t="str">
        <f ca="1">IFERROR(INDEX(Raw!$S$3:$S$502,MATCH(AO49,Raw!$R$3:$R$502,0)),"")</f>
        <v/>
      </c>
      <c r="AO49" s="34" t="str">
        <f t="array" aca="1" ref="AO49" ca="1">IFERROR(INDEX(Raw!$R$3:$R$502,MATCH(IFERROR(INDEX(MATCH(AM49,H$2:H$501,0),$A$2:$A$501),""),Raw!$Q$3:$Q$502,0)),"")</f>
        <v/>
      </c>
      <c r="AP49" s="37" t="str">
        <f t="array" aca="1" ref="AP49" ca="1">IF(AQ49="","",(IF(ROUND(AQ49,1)=ROUND(AQ48,1),AP48,AP48+1)))</f>
        <v/>
      </c>
      <c r="AQ49" s="33" t="str">
        <f t="shared" ca="1" si="9"/>
        <v/>
      </c>
      <c r="AR49" s="48" t="str">
        <f t="array" aca="1" ref="AR49" ca="1">IFERROR(INDEX(Raw!$S$3:$S$502,MATCH(AS49,Raw!$R$3:$R$502,0)),"")</f>
        <v/>
      </c>
      <c r="AS49" s="34" t="str">
        <f t="array" aca="1" ref="AS49" ca="1">IFERROR(INDEX(Raw!$R$3:$R$502,MATCH(IFERROR(INDEX(MATCH(AQ49,I$2:I$501,0),$A$2:$A$501),""),Raw!$Q$3:$Q$502,0)),"")</f>
        <v/>
      </c>
      <c r="AT49" s="37" t="str">
        <f t="array" aca="1" ref="AT49" ca="1">IF(AU49="","",(IF(ROUND(AU49,1)=ROUND(AU48,1),AT48,AT48+1)))</f>
        <v/>
      </c>
      <c r="AU49" s="33" t="str">
        <f t="shared" ca="1" si="10"/>
        <v/>
      </c>
      <c r="AV49" s="48" t="str">
        <f t="array" aca="1" ref="AV49" ca="1">IFERROR(INDEX(Raw!$S$3:$S$502,MATCH(AW49,Raw!$R$3:$R$502,0)),"")</f>
        <v/>
      </c>
      <c r="AW49" s="34" t="str">
        <f t="array" aca="1" ref="AW49" ca="1">IFERROR(INDEX(Raw!$R$3:$R$502,MATCH(IFERROR(INDEX(MATCH(AU49,J$2:J$501,0),$A$2:$A$501),""),Raw!$Q$3:$Q$502,0)),"")</f>
        <v/>
      </c>
      <c r="AX49" s="37" t="str">
        <f t="array" aca="1" ref="AX49" ca="1">IF(AY49="","",(IF(ROUND(AY49,1)=ROUND(AY48,1),AX48,AX48+1)))</f>
        <v/>
      </c>
      <c r="AY49" s="33" t="str">
        <f t="shared" ca="1" si="11"/>
        <v/>
      </c>
      <c r="AZ49" s="48" t="str">
        <f t="array" aca="1" ref="AZ49" ca="1">IFERROR(INDEX(Raw!$S$3:$S$502,MATCH(BA49,Raw!$R$3:$R$502,0)),"")</f>
        <v/>
      </c>
      <c r="BA49" s="34" t="str">
        <f t="array" aca="1" ref="BA49" ca="1">IFERROR(INDEX(Raw!$R$3:$R$502,MATCH(IFERROR(INDEX(MATCH(AY49,K$2:K$501,0),$A$2:$A$501),""),Raw!$Q$3:$Q$502,0)),"")</f>
        <v/>
      </c>
      <c r="BB49" s="37" t="str">
        <f t="array" aca="1" ref="BB49" ca="1">IF(BC49="","",(IF(ROUND(BC49,1)=ROUND(BC48,1),BB48,BB48+1)))</f>
        <v/>
      </c>
      <c r="BC49" s="33" t="str">
        <f t="shared" ca="1" si="12"/>
        <v/>
      </c>
      <c r="BD49" s="48" t="str">
        <f t="array" aca="1" ref="BD49" ca="1">IFERROR(INDEX(Raw!$S$3:$S$502,MATCH(BE49,Raw!$R$3:$R$502,0)),"")</f>
        <v/>
      </c>
      <c r="BE49" s="34" t="str">
        <f t="array" aca="1" ref="BE49" ca="1">IFERROR(INDEX(Raw!$R$3:$R$502,MATCH(IFERROR(INDEX(MATCH(BC49,L$2:L$501,0),$A$2:$A$501),""),Raw!$Q$3:$Q$502,0)),"")</f>
        <v/>
      </c>
      <c r="BF49" s="37" t="str">
        <f t="array" aca="1" ref="BF49" ca="1">IF(BG49="","",(IF(ROUND(BG49,1)=ROUND(BG48,1),BF48,BF48+1)))</f>
        <v/>
      </c>
      <c r="BG49" s="33" t="str">
        <f t="shared" ca="1" si="13"/>
        <v/>
      </c>
      <c r="BH49" s="48" t="str">
        <f t="array" aca="1" ref="BH49" ca="1">IFERROR(INDEX(Raw!$S$3:$S$502,MATCH(BI49,Raw!$R$3:$R$502,0)),"")</f>
        <v/>
      </c>
      <c r="BI49" s="34" t="str">
        <f t="array" aca="1" ref="BI49" ca="1">IFERROR(INDEX(Raw!$R$3:$R$502,MATCH(IFERROR(INDEX(MATCH(BG49,M$2:M$501,0),$A$2:$A$501),""),Raw!$Q$3:$Q$502,0)),"")</f>
        <v/>
      </c>
      <c r="BJ49" s="37" t="str">
        <f t="array" aca="1" ref="BJ49" ca="1">IF(BK49="","",(IF(ROUND(BK49,1)=ROUND(BK48,1),BJ48,BJ48+1)))</f>
        <v/>
      </c>
      <c r="BK49" s="33" t="str">
        <f ca="1">IFERROR(LARGE(Raw!P:P,ROW()-1),"")</f>
        <v/>
      </c>
      <c r="BL49" s="48" t="str">
        <f t="array" aca="1" ref="BL49" ca="1">IFERROR(INDEX(Raw!$S$3:$S$502,MATCH(BM49,Raw!$R$3:$R$502,0)),"")</f>
        <v/>
      </c>
      <c r="BM49" s="34" t="str">
        <f ca="1">IF(BK49="","",INDEX(Raw!A:A,MATCH(BK49,Raw!P:P,0)))</f>
        <v/>
      </c>
    </row>
    <row r="50" spans="1:65" x14ac:dyDescent="0.3">
      <c r="A50" s="28">
        <v>49</v>
      </c>
      <c r="B50" s="52">
        <f ca="1">IFERROR(INDEX(Raw!E:E,MATCH($A50&amp;"H1",Raw!$AG:$AG,0)),0)+IFERROR(INDEX(Raw!E:E,MATCH($A50&amp;"H2",Raw!$AG:$AG,0)),0)+IFERROR(INDEX(Raw!E:E,MATCH($A50&amp;"S1",Raw!$AG:$AG,0)),0)+IFERROR(INDEX(Raw!E:E,MATCH($A50&amp;"S2",Raw!$AG:$AG,0)),0)+IFERROR(INDEX(Raw!E:E,MATCH($A50&amp;"V1",Raw!$AG:$AG,0)),0)+IFERROR(INDEX(Raw!E:E,MATCH($A50&amp;"V2",Raw!$AG:$AG,0)),0)-0.0000001*ROW()</f>
        <v>-4.9999999999999996E-6</v>
      </c>
      <c r="C50" s="52">
        <f ca="1">IFERROR(INDEX(Raw!F:F,MATCH($A50&amp;"H1",Raw!$AG:$AG,0)),0)+IFERROR(INDEX(Raw!F:F,MATCH($A50&amp;"H2",Raw!$AG:$AG,0)),0)+IFERROR(INDEX(Raw!F:F,MATCH($A50&amp;"S1",Raw!$AG:$AG,0)),0)+IFERROR(INDEX(Raw!F:F,MATCH($A50&amp;"S2",Raw!$AG:$AG,0)),0)+IFERROR(INDEX(Raw!F:F,MATCH($A50&amp;"V1",Raw!$AG:$AG,0)),0)+IFERROR(INDEX(Raw!F:F,MATCH($A50&amp;"V2",Raw!$AG:$AG,0)),0)-0.0000001*ROW()</f>
        <v>-4.9999999999999996E-6</v>
      </c>
      <c r="D50" s="52">
        <f ca="1">IFERROR(INDEX(Raw!G:G,MATCH($A50&amp;"H1",Raw!$AG:$AG,0)),0)+IFERROR(INDEX(Raw!G:G,MATCH($A50&amp;"H2",Raw!$AG:$AG,0)),0)+IFERROR(INDEX(Raw!G:G,MATCH($A50&amp;"S1",Raw!$AG:$AG,0)),0)+IFERROR(INDEX(Raw!G:G,MATCH($A50&amp;"S2",Raw!$AG:$AG,0)),0)+IFERROR(INDEX(Raw!G:G,MATCH($A50&amp;"V1",Raw!$AG:$AG,0)),0)+IFERROR(INDEX(Raw!G:G,MATCH($A50&amp;"V2",Raw!$AG:$AG,0)),0)-0.0000001*ROW()</f>
        <v>-4.9999999999999996E-6</v>
      </c>
      <c r="E50" s="52">
        <f ca="1">IFERROR(INDEX(Raw!H:H,MATCH($A50&amp;"H1",Raw!$AG:$AG,0)),0)+IFERROR(INDEX(Raw!H:H,MATCH($A50&amp;"H2",Raw!$AG:$AG,0)),0)+IFERROR(INDEX(Raw!H:H,MATCH($A50&amp;"S1",Raw!$AG:$AG,0)),0)+IFERROR(INDEX(Raw!H:H,MATCH($A50&amp;"S2",Raw!$AG:$AG,0)),0)+IFERROR(INDEX(Raw!H:H,MATCH($A50&amp;"V1",Raw!$AG:$AG,0)),0)+IFERROR(INDEX(Raw!H:H,MATCH($A50&amp;"V2",Raw!$AG:$AG,0)),0)-0.0000001*ROW()</f>
        <v>-4.9999999999999996E-6</v>
      </c>
      <c r="F50" s="52">
        <f ca="1">IFERROR(INDEX(Raw!I:I,MATCH($A50&amp;"H1",Raw!$AG:$AG,0)),0)+IFERROR(INDEX(Raw!I:I,MATCH($A50&amp;"H2",Raw!$AG:$AG,0)),0)+IFERROR(INDEX(Raw!I:I,MATCH($A50&amp;"S1",Raw!$AG:$AG,0)),0)+IFERROR(INDEX(Raw!I:I,MATCH($A50&amp;"S2",Raw!$AG:$AG,0)),0)+IFERROR(INDEX(Raw!I:I,MATCH($A50&amp;"V1",Raw!$AG:$AG,0)),0)+IFERROR(INDEX(Raw!I:I,MATCH($A50&amp;"V2",Raw!$AG:$AG,0)),0)-0.0000001*ROW()</f>
        <v>-4.9999999999999996E-6</v>
      </c>
      <c r="G50" s="52">
        <f ca="1">IFERROR(INDEX(Raw!J:J,MATCH($A50&amp;"H1",Raw!$AG:$AG,0)),0)+IFERROR(INDEX(Raw!J:J,MATCH($A50&amp;"H2",Raw!$AG:$AG,0)),0)+IFERROR(INDEX(Raw!J:J,MATCH($A50&amp;"S1",Raw!$AG:$AG,0)),0)+IFERROR(INDEX(Raw!J:J,MATCH($A50&amp;"S2",Raw!$AG:$AG,0)),0)+IFERROR(INDEX(Raw!J:J,MATCH($A50&amp;"V1",Raw!$AG:$AG,0)),0)+IFERROR(INDEX(Raw!J:J,MATCH($A50&amp;"V2",Raw!$AG:$AG,0)),0)-0.0000001*ROW()</f>
        <v>-4.9999999999999996E-6</v>
      </c>
      <c r="H50" s="52">
        <f ca="1">IFERROR(INDEX(Raw!K:K,MATCH($A50&amp;"H1",Raw!$AG:$AG,0)),0)+IFERROR(INDEX(Raw!K:K,MATCH($A50&amp;"H2",Raw!$AG:$AG,0)),0)+IFERROR(INDEX(Raw!K:K,MATCH($A50&amp;"S1",Raw!$AG:$AG,0)),0)+IFERROR(INDEX(Raw!K:K,MATCH($A50&amp;"S2",Raw!$AG:$AG,0)),0)+IFERROR(INDEX(Raw!K:K,MATCH($A50&amp;"V1",Raw!$AG:$AG,0)),0)+IFERROR(INDEX(Raw!K:K,MATCH($A50&amp;"V2",Raw!$AG:$AG,0)),0)-0.0000001*ROW()</f>
        <v>-4.9999999999999996E-6</v>
      </c>
      <c r="I50" s="52">
        <f ca="1">IFERROR(INDEX(Raw!L:L,MATCH($A50&amp;"H1",Raw!$AG:$AG,0)),0)+IFERROR(INDEX(Raw!L:L,MATCH($A50&amp;"H2",Raw!$AG:$AG,0)),0)+IFERROR(INDEX(Raw!L:L,MATCH($A50&amp;"S1",Raw!$AG:$AG,0)),0)+IFERROR(INDEX(Raw!L:L,MATCH($A50&amp;"S2",Raw!$AG:$AG,0)),0)+IFERROR(INDEX(Raw!L:L,MATCH($A50&amp;"V1",Raw!$AG:$AG,0)),0)+IFERROR(INDEX(Raw!L:L,MATCH($A50&amp;"V2",Raw!$AG:$AG,0)),0)-0.0000001*ROW()</f>
        <v>-4.9999999999999996E-6</v>
      </c>
      <c r="J50" s="52">
        <f ca="1">IFERROR(INDEX(Raw!M:M,MATCH($A50&amp;"H1",Raw!$AG:$AG,0)),0)+IFERROR(INDEX(Raw!M:M,MATCH($A50&amp;"H2",Raw!$AG:$AG,0)),0)+IFERROR(INDEX(Raw!M:M,MATCH($A50&amp;"S1",Raw!$AG:$AG,0)),0)+IFERROR(INDEX(Raw!M:M,MATCH($A50&amp;"S2",Raw!$AG:$AG,0)),0)+IFERROR(INDEX(Raw!M:M,MATCH($A50&amp;"V1",Raw!$AG:$AG,0)),0)+IFERROR(INDEX(Raw!M:M,MATCH($A50&amp;"V2",Raw!$AG:$AG,0)),0)-0.0000001*ROW()</f>
        <v>-4.9999999999999996E-6</v>
      </c>
      <c r="K50" s="52">
        <f ca="1">IFERROR(INDEX(Raw!N:N,MATCH($A50&amp;"H1",Raw!$AG:$AG,0)),0)+IFERROR(INDEX(Raw!N:N,MATCH($A50&amp;"H2",Raw!$AG:$AG,0)),0)+IFERROR(INDEX(Raw!N:N,MATCH($A50&amp;"S1",Raw!$AG:$AG,0)),0)+IFERROR(INDEX(Raw!N:N,MATCH($A50&amp;"S2",Raw!$AG:$AG,0)),0)+IFERROR(INDEX(Raw!N:N,MATCH($A50&amp;"V1",Raw!$AG:$AG,0)),0)+IFERROR(INDEX(Raw!N:N,MATCH($A50&amp;"V2",Raw!$AG:$AG,0)),0)-0.0000001*ROW()</f>
        <v>-4.9999999999999996E-6</v>
      </c>
      <c r="L50" s="14">
        <f t="shared" ca="1" si="0"/>
        <v>-3.4999999999999997E-5</v>
      </c>
      <c r="M50" s="14">
        <f t="shared" ca="1" si="1"/>
        <v>-1.4999999999999999E-5</v>
      </c>
      <c r="N50" s="37" t="str">
        <f t="array" aca="1" ref="N50" ca="1">IF(O50="","",(IF(ROUND(O50,1)=ROUND(O49,1),N49,N49+1)))</f>
        <v/>
      </c>
      <c r="O50" s="33" t="str">
        <f t="array" aca="1" ref="O50" ca="1">IF(ROUND(LARGE(B:B,$A50),2)=0,"",LARGE(B:B,$A50))</f>
        <v/>
      </c>
      <c r="P50" s="33" t="str">
        <f t="array" aca="1" ref="P50" ca="1">IFERROR(INDEX(Raw!$S$3:$S$502,MATCH(Q50,Raw!$R$3:$R$502,0)),"")</f>
        <v/>
      </c>
      <c r="Q50" s="34" t="str">
        <f t="array" aca="1" ref="Q50" ca="1">IFERROR(INDEX(Raw!$R$3:$R$502,MATCH(IFERROR(INDEX(MATCH(O50,B$2:B$501,0),$A$2:$A$501),""),Raw!$Q$3:$Q$502,0)),"")</f>
        <v/>
      </c>
      <c r="R50" s="38" t="str">
        <f t="array" aca="1" ref="R50" ca="1">IF(S50="","",(IF(ROUND(S50,1)=ROUND(S49,1),R49,R49+1)))</f>
        <v/>
      </c>
      <c r="S50" s="36" t="str">
        <f t="array" aca="1" ref="S50" ca="1">IF(ROUND(LARGE(C:C,$A50),2)=0,"",LARGE(C:C,$A50))</f>
        <v/>
      </c>
      <c r="T50" s="33" t="str">
        <f ca="1">IFERROR(INDEX(Raw!$S$3:$S$502,MATCH(U50,Raw!$R$3:$R$502,0)),"")</f>
        <v/>
      </c>
      <c r="U50" s="34" t="str">
        <f t="array" aca="1" ref="U50" ca="1">IFERROR(INDEX(Raw!$R$3:$R$502,MATCH(IFERROR(INDEX(MATCH(S50,C$2:C$501,0),$A$2:$A$501),""),Raw!$Q$3:$Q$502,0)),"")</f>
        <v/>
      </c>
      <c r="V50" s="38" t="str">
        <f t="array" aca="1" ref="V50" ca="1">IF(W50="","",(IF(ROUND(W50,1)=ROUND(W49,1),V49,V49+1)))</f>
        <v/>
      </c>
      <c r="W50" s="36" t="str">
        <f t="array" aca="1" ref="W50" ca="1">IF(ROUND(LARGE(D:D,$A50),2)=0,"",LARGE(D:D,$A50))</f>
        <v/>
      </c>
      <c r="X50" s="33" t="str">
        <f ca="1">IFERROR(INDEX(Raw!$S$3:$S$502,MATCH(Y50,Raw!$R$3:$R$502,0)),"")</f>
        <v/>
      </c>
      <c r="Y50" s="34" t="str">
        <f t="array" aca="1" ref="Y50" ca="1">IFERROR(INDEX(Raw!$R$3:$R$502,MATCH(IFERROR(INDEX(MATCH(W50,D$2:D$501,0),$A$2:$A$501),""),Raw!$Q$3:$Q$502,0)),"")</f>
        <v/>
      </c>
      <c r="Z50" s="38" t="str">
        <f t="array" aca="1" ref="Z50" ca="1">IF(AA50="","",(IF(ROUND(AA50,1)=ROUND(AA49,1),Z49,Z49+1)))</f>
        <v/>
      </c>
      <c r="AA50" s="36" t="str">
        <f t="array" aca="1" ref="AA50" ca="1">IF(ROUND(LARGE(E:E,$A50),2)=0,"",LARGE(E:E,$A50))</f>
        <v/>
      </c>
      <c r="AB50" s="33" t="str">
        <f ca="1">IFERROR(INDEX(Raw!$S$3:$S$502,MATCH(AC50,Raw!$R$3:$R$502,0)),"")</f>
        <v/>
      </c>
      <c r="AC50" s="34" t="str">
        <f t="array" aca="1" ref="AC50" ca="1">IFERROR(INDEX(Raw!$R$3:$R$502,MATCH(IFERROR(INDEX(MATCH(AA50,E$2:E$501,0),$A$2:$A$501),""),Raw!$Q$3:$Q$502,0)),"")</f>
        <v/>
      </c>
      <c r="AD50" s="38" t="str">
        <f t="array" aca="1" ref="AD50" ca="1">IF(AE50="","",(IF(ROUND(AE50,1)=ROUND(AE49,1),AD49,AD49+1)))</f>
        <v/>
      </c>
      <c r="AE50" s="36" t="str">
        <f t="array" aca="1" ref="AE50" ca="1">IF(ROUND(LARGE(F:F,$A50),2)=0,"",LARGE(F:F,$A50))</f>
        <v/>
      </c>
      <c r="AF50" s="33" t="str">
        <f ca="1">IFERROR(INDEX(Raw!$S$3:$S$502,MATCH(AG50,Raw!$R$3:$R$502,0)),"")</f>
        <v/>
      </c>
      <c r="AG50" s="34" t="str">
        <f t="array" aca="1" ref="AG50" ca="1">IFERROR(INDEX(Raw!$R$3:$R$502,MATCH(IFERROR(INDEX(MATCH(AE50,F$2:F$501,0),$A$2:$A$501),""),Raw!$Q$3:$Q$502,0)),"")</f>
        <v/>
      </c>
      <c r="AH50" s="38" t="str">
        <f t="array" aca="1" ref="AH50" ca="1">IF(AI50="","",(IF(ROUND(AI50,1)=ROUND(AI49,1),AH49,AH49+1)))</f>
        <v/>
      </c>
      <c r="AI50" s="36" t="str">
        <f t="array" aca="1" ref="AI50" ca="1">IF(ROUND(LARGE(G:G,$A50),2)=0,"",LARGE(G:G,$A50))</f>
        <v/>
      </c>
      <c r="AJ50" s="33" t="str">
        <f ca="1">IFERROR(INDEX(Raw!$S$3:$S$502,MATCH(AK50,Raw!$R$3:$R$502,0)),"")</f>
        <v/>
      </c>
      <c r="AK50" s="34" t="str">
        <f t="array" aca="1" ref="AK50" ca="1">IFERROR(INDEX(Raw!$R$3:$R$502,MATCH(IFERROR(INDEX(MATCH(AI50,G$2:G$501,0),$A$2:$A$501),""),Raw!$Q$3:$Q$502,0)),"")</f>
        <v/>
      </c>
      <c r="AL50" s="38" t="str">
        <f t="array" aca="1" ref="AL50" ca="1">IF(AM50="","",(IF(ROUND(AM50,1)=ROUND(AM49,1),AL49,AL49+1)))</f>
        <v/>
      </c>
      <c r="AM50" s="36" t="str">
        <f t="shared" ca="1" si="8"/>
        <v/>
      </c>
      <c r="AN50" s="33" t="str">
        <f ca="1">IFERROR(INDEX(Raw!$S$3:$S$502,MATCH(AO50,Raw!$R$3:$R$502,0)),"")</f>
        <v/>
      </c>
      <c r="AO50" s="34" t="str">
        <f t="array" aca="1" ref="AO50" ca="1">IFERROR(INDEX(Raw!$R$3:$R$502,MATCH(IFERROR(INDEX(MATCH(AM50,H$2:H$501,0),$A$2:$A$501),""),Raw!$Q$3:$Q$502,0)),"")</f>
        <v/>
      </c>
      <c r="AP50" s="37" t="str">
        <f t="array" aca="1" ref="AP50" ca="1">IF(AQ50="","",(IF(ROUND(AQ50,1)=ROUND(AQ49,1),AP49,AP49+1)))</f>
        <v/>
      </c>
      <c r="AQ50" s="33" t="str">
        <f t="shared" ca="1" si="9"/>
        <v/>
      </c>
      <c r="AR50" s="48" t="str">
        <f t="array" aca="1" ref="AR50" ca="1">IFERROR(INDEX(Raw!$S$3:$S$502,MATCH(AS50,Raw!$R$3:$R$502,0)),"")</f>
        <v/>
      </c>
      <c r="AS50" s="34" t="str">
        <f t="array" aca="1" ref="AS50" ca="1">IFERROR(INDEX(Raw!$R$3:$R$502,MATCH(IFERROR(INDEX(MATCH(AQ50,I$2:I$501,0),$A$2:$A$501),""),Raw!$Q$3:$Q$502,0)),"")</f>
        <v/>
      </c>
      <c r="AT50" s="37" t="str">
        <f t="array" aca="1" ref="AT50" ca="1">IF(AU50="","",(IF(ROUND(AU50,1)=ROUND(AU49,1),AT49,AT49+1)))</f>
        <v/>
      </c>
      <c r="AU50" s="33" t="str">
        <f t="shared" ca="1" si="10"/>
        <v/>
      </c>
      <c r="AV50" s="48" t="str">
        <f t="array" aca="1" ref="AV50" ca="1">IFERROR(INDEX(Raw!$S$3:$S$502,MATCH(AW50,Raw!$R$3:$R$502,0)),"")</f>
        <v/>
      </c>
      <c r="AW50" s="34" t="str">
        <f t="array" aca="1" ref="AW50" ca="1">IFERROR(INDEX(Raw!$R$3:$R$502,MATCH(IFERROR(INDEX(MATCH(AU50,J$2:J$501,0),$A$2:$A$501),""),Raw!$Q$3:$Q$502,0)),"")</f>
        <v/>
      </c>
      <c r="AX50" s="37" t="str">
        <f t="array" aca="1" ref="AX50" ca="1">IF(AY50="","",(IF(ROUND(AY50,1)=ROUND(AY49,1),AX49,AX49+1)))</f>
        <v/>
      </c>
      <c r="AY50" s="33" t="str">
        <f t="shared" ca="1" si="11"/>
        <v/>
      </c>
      <c r="AZ50" s="48" t="str">
        <f t="array" aca="1" ref="AZ50" ca="1">IFERROR(INDEX(Raw!$S$3:$S$502,MATCH(BA50,Raw!$R$3:$R$502,0)),"")</f>
        <v/>
      </c>
      <c r="BA50" s="34" t="str">
        <f t="array" aca="1" ref="BA50" ca="1">IFERROR(INDEX(Raw!$R$3:$R$502,MATCH(IFERROR(INDEX(MATCH(AY50,K$2:K$501,0),$A$2:$A$501),""),Raw!$Q$3:$Q$502,0)),"")</f>
        <v/>
      </c>
      <c r="BB50" s="37" t="str">
        <f t="array" aca="1" ref="BB50" ca="1">IF(BC50="","",(IF(ROUND(BC50,1)=ROUND(BC49,1),BB49,BB49+1)))</f>
        <v/>
      </c>
      <c r="BC50" s="33" t="str">
        <f t="shared" ca="1" si="12"/>
        <v/>
      </c>
      <c r="BD50" s="48" t="str">
        <f t="array" aca="1" ref="BD50" ca="1">IFERROR(INDEX(Raw!$S$3:$S$502,MATCH(BE50,Raw!$R$3:$R$502,0)),"")</f>
        <v/>
      </c>
      <c r="BE50" s="34" t="str">
        <f t="array" aca="1" ref="BE50" ca="1">IFERROR(INDEX(Raw!$R$3:$R$502,MATCH(IFERROR(INDEX(MATCH(BC50,L$2:L$501,0),$A$2:$A$501),""),Raw!$Q$3:$Q$502,0)),"")</f>
        <v/>
      </c>
      <c r="BF50" s="37" t="str">
        <f t="array" aca="1" ref="BF50" ca="1">IF(BG50="","",(IF(ROUND(BG50,1)=ROUND(BG49,1),BF49,BF49+1)))</f>
        <v/>
      </c>
      <c r="BG50" s="33" t="str">
        <f t="shared" ca="1" si="13"/>
        <v/>
      </c>
      <c r="BH50" s="48" t="str">
        <f t="array" aca="1" ref="BH50" ca="1">IFERROR(INDEX(Raw!$S$3:$S$502,MATCH(BI50,Raw!$R$3:$R$502,0)),"")</f>
        <v/>
      </c>
      <c r="BI50" s="34" t="str">
        <f t="array" aca="1" ref="BI50" ca="1">IFERROR(INDEX(Raw!$R$3:$R$502,MATCH(IFERROR(INDEX(MATCH(BG50,M$2:M$501,0),$A$2:$A$501),""),Raw!$Q$3:$Q$502,0)),"")</f>
        <v/>
      </c>
      <c r="BJ50" s="37" t="str">
        <f t="array" aca="1" ref="BJ50" ca="1">IF(BK50="","",(IF(ROUND(BK50,1)=ROUND(BK49,1),BJ49,BJ49+1)))</f>
        <v/>
      </c>
      <c r="BK50" s="33" t="str">
        <f ca="1">IFERROR(LARGE(Raw!P:P,ROW()-1),"")</f>
        <v/>
      </c>
      <c r="BL50" s="48" t="str">
        <f t="array" aca="1" ref="BL50" ca="1">IFERROR(INDEX(Raw!$S$3:$S$502,MATCH(BM50,Raw!$R$3:$R$502,0)),"")</f>
        <v/>
      </c>
      <c r="BM50" s="34" t="str">
        <f ca="1">IF(BK50="","",INDEX(Raw!A:A,MATCH(BK50,Raw!P:P,0)))</f>
        <v/>
      </c>
    </row>
    <row r="51" spans="1:65" x14ac:dyDescent="0.3">
      <c r="A51" s="28">
        <v>50</v>
      </c>
      <c r="B51" s="52">
        <f ca="1">IFERROR(INDEX(Raw!E:E,MATCH($A51&amp;"H1",Raw!$AG:$AG,0)),0)+IFERROR(INDEX(Raw!E:E,MATCH($A51&amp;"H2",Raw!$AG:$AG,0)),0)+IFERROR(INDEX(Raw!E:E,MATCH($A51&amp;"S1",Raw!$AG:$AG,0)),0)+IFERROR(INDEX(Raw!E:E,MATCH($A51&amp;"S2",Raw!$AG:$AG,0)),0)+IFERROR(INDEX(Raw!E:E,MATCH($A51&amp;"V1",Raw!$AG:$AG,0)),0)+IFERROR(INDEX(Raw!E:E,MATCH($A51&amp;"V2",Raw!$AG:$AG,0)),0)-0.0000001*ROW()</f>
        <v>-5.0999999999999995E-6</v>
      </c>
      <c r="C51" s="52">
        <f ca="1">IFERROR(INDEX(Raw!F:F,MATCH($A51&amp;"H1",Raw!$AG:$AG,0)),0)+IFERROR(INDEX(Raw!F:F,MATCH($A51&amp;"H2",Raw!$AG:$AG,0)),0)+IFERROR(INDEX(Raw!F:F,MATCH($A51&amp;"S1",Raw!$AG:$AG,0)),0)+IFERROR(INDEX(Raw!F:F,MATCH($A51&amp;"S2",Raw!$AG:$AG,0)),0)+IFERROR(INDEX(Raw!F:F,MATCH($A51&amp;"V1",Raw!$AG:$AG,0)),0)+IFERROR(INDEX(Raw!F:F,MATCH($A51&amp;"V2",Raw!$AG:$AG,0)),0)-0.0000001*ROW()</f>
        <v>-5.0999999999999995E-6</v>
      </c>
      <c r="D51" s="52">
        <f ca="1">IFERROR(INDEX(Raw!G:G,MATCH($A51&amp;"H1",Raw!$AG:$AG,0)),0)+IFERROR(INDEX(Raw!G:G,MATCH($A51&amp;"H2",Raw!$AG:$AG,0)),0)+IFERROR(INDEX(Raw!G:G,MATCH($A51&amp;"S1",Raw!$AG:$AG,0)),0)+IFERROR(INDEX(Raw!G:G,MATCH($A51&amp;"S2",Raw!$AG:$AG,0)),0)+IFERROR(INDEX(Raw!G:G,MATCH($A51&amp;"V1",Raw!$AG:$AG,0)),0)+IFERROR(INDEX(Raw!G:G,MATCH($A51&amp;"V2",Raw!$AG:$AG,0)),0)-0.0000001*ROW()</f>
        <v>-5.0999999999999995E-6</v>
      </c>
      <c r="E51" s="52">
        <f ca="1">IFERROR(INDEX(Raw!H:H,MATCH($A51&amp;"H1",Raw!$AG:$AG,0)),0)+IFERROR(INDEX(Raw!H:H,MATCH($A51&amp;"H2",Raw!$AG:$AG,0)),0)+IFERROR(INDEX(Raw!H:H,MATCH($A51&amp;"S1",Raw!$AG:$AG,0)),0)+IFERROR(INDEX(Raw!H:H,MATCH($A51&amp;"S2",Raw!$AG:$AG,0)),0)+IFERROR(INDEX(Raw!H:H,MATCH($A51&amp;"V1",Raw!$AG:$AG,0)),0)+IFERROR(INDEX(Raw!H:H,MATCH($A51&amp;"V2",Raw!$AG:$AG,0)),0)-0.0000001*ROW()</f>
        <v>-5.0999999999999995E-6</v>
      </c>
      <c r="F51" s="52">
        <f ca="1">IFERROR(INDEX(Raw!I:I,MATCH($A51&amp;"H1",Raw!$AG:$AG,0)),0)+IFERROR(INDEX(Raw!I:I,MATCH($A51&amp;"H2",Raw!$AG:$AG,0)),0)+IFERROR(INDEX(Raw!I:I,MATCH($A51&amp;"S1",Raw!$AG:$AG,0)),0)+IFERROR(INDEX(Raw!I:I,MATCH($A51&amp;"S2",Raw!$AG:$AG,0)),0)+IFERROR(INDEX(Raw!I:I,MATCH($A51&amp;"V1",Raw!$AG:$AG,0)),0)+IFERROR(INDEX(Raw!I:I,MATCH($A51&amp;"V2",Raw!$AG:$AG,0)),0)-0.0000001*ROW()</f>
        <v>-5.0999999999999995E-6</v>
      </c>
      <c r="G51" s="52">
        <f ca="1">IFERROR(INDEX(Raw!J:J,MATCH($A51&amp;"H1",Raw!$AG:$AG,0)),0)+IFERROR(INDEX(Raw!J:J,MATCH($A51&amp;"H2",Raw!$AG:$AG,0)),0)+IFERROR(INDEX(Raw!J:J,MATCH($A51&amp;"S1",Raw!$AG:$AG,0)),0)+IFERROR(INDEX(Raw!J:J,MATCH($A51&amp;"S2",Raw!$AG:$AG,0)),0)+IFERROR(INDEX(Raw!J:J,MATCH($A51&amp;"V1",Raw!$AG:$AG,0)),0)+IFERROR(INDEX(Raw!J:J,MATCH($A51&amp;"V2",Raw!$AG:$AG,0)),0)-0.0000001*ROW()</f>
        <v>-5.0999999999999995E-6</v>
      </c>
      <c r="H51" s="52">
        <f ca="1">IFERROR(INDEX(Raw!K:K,MATCH($A51&amp;"H1",Raw!$AG:$AG,0)),0)+IFERROR(INDEX(Raw!K:K,MATCH($A51&amp;"H2",Raw!$AG:$AG,0)),0)+IFERROR(INDEX(Raw!K:K,MATCH($A51&amp;"S1",Raw!$AG:$AG,0)),0)+IFERROR(INDEX(Raw!K:K,MATCH($A51&amp;"S2",Raw!$AG:$AG,0)),0)+IFERROR(INDEX(Raw!K:K,MATCH($A51&amp;"V1",Raw!$AG:$AG,0)),0)+IFERROR(INDEX(Raw!K:K,MATCH($A51&amp;"V2",Raw!$AG:$AG,0)),0)-0.0000001*ROW()</f>
        <v>-5.0999999999999995E-6</v>
      </c>
      <c r="I51" s="52">
        <f ca="1">IFERROR(INDEX(Raw!L:L,MATCH($A51&amp;"H1",Raw!$AG:$AG,0)),0)+IFERROR(INDEX(Raw!L:L,MATCH($A51&amp;"H2",Raw!$AG:$AG,0)),0)+IFERROR(INDEX(Raw!L:L,MATCH($A51&amp;"S1",Raw!$AG:$AG,0)),0)+IFERROR(INDEX(Raw!L:L,MATCH($A51&amp;"S2",Raw!$AG:$AG,0)),0)+IFERROR(INDEX(Raw!L:L,MATCH($A51&amp;"V1",Raw!$AG:$AG,0)),0)+IFERROR(INDEX(Raw!L:L,MATCH($A51&amp;"V2",Raw!$AG:$AG,0)),0)-0.0000001*ROW()</f>
        <v>-5.0999999999999995E-6</v>
      </c>
      <c r="J51" s="52">
        <f ca="1">IFERROR(INDEX(Raw!M:M,MATCH($A51&amp;"H1",Raw!$AG:$AG,0)),0)+IFERROR(INDEX(Raw!M:M,MATCH($A51&amp;"H2",Raw!$AG:$AG,0)),0)+IFERROR(INDEX(Raw!M:M,MATCH($A51&amp;"S1",Raw!$AG:$AG,0)),0)+IFERROR(INDEX(Raw!M:M,MATCH($A51&amp;"S2",Raw!$AG:$AG,0)),0)+IFERROR(INDEX(Raw!M:M,MATCH($A51&amp;"V1",Raw!$AG:$AG,0)),0)+IFERROR(INDEX(Raw!M:M,MATCH($A51&amp;"V2",Raw!$AG:$AG,0)),0)-0.0000001*ROW()</f>
        <v>-5.0999999999999995E-6</v>
      </c>
      <c r="K51" s="52">
        <f ca="1">IFERROR(INDEX(Raw!N:N,MATCH($A51&amp;"H1",Raw!$AG:$AG,0)),0)+IFERROR(INDEX(Raw!N:N,MATCH($A51&amp;"H2",Raw!$AG:$AG,0)),0)+IFERROR(INDEX(Raw!N:N,MATCH($A51&amp;"S1",Raw!$AG:$AG,0)),0)+IFERROR(INDEX(Raw!N:N,MATCH($A51&amp;"S2",Raw!$AG:$AG,0)),0)+IFERROR(INDEX(Raw!N:N,MATCH($A51&amp;"V1",Raw!$AG:$AG,0)),0)+IFERROR(INDEX(Raw!N:N,MATCH($A51&amp;"V2",Raw!$AG:$AG,0)),0)-0.0000001*ROW()</f>
        <v>-5.0999999999999995E-6</v>
      </c>
      <c r="L51" s="14">
        <f t="shared" ca="1" si="0"/>
        <v>-3.57E-5</v>
      </c>
      <c r="M51" s="14">
        <f t="shared" ca="1" si="1"/>
        <v>-1.5299999999999999E-5</v>
      </c>
      <c r="N51" s="37" t="str">
        <f t="array" aca="1" ref="N51" ca="1">IF(O51="","",(IF(ROUND(O51,1)=ROUND(O50,1),N50,N50+1)))</f>
        <v/>
      </c>
      <c r="O51" s="33" t="str">
        <f t="array" aca="1" ref="O51" ca="1">IF(ROUND(LARGE(B:B,$A51),2)=0,"",LARGE(B:B,$A51))</f>
        <v/>
      </c>
      <c r="P51" s="33" t="str">
        <f t="array" aca="1" ref="P51" ca="1">IFERROR(INDEX(Raw!$S$3:$S$502,MATCH(Q51,Raw!$R$3:$R$502,0)),"")</f>
        <v/>
      </c>
      <c r="Q51" s="34" t="str">
        <f t="array" aca="1" ref="Q51" ca="1">IFERROR(INDEX(Raw!$R$3:$R$502,MATCH(IFERROR(INDEX(MATCH(O51,B$2:B$501,0),$A$2:$A$501),""),Raw!$Q$3:$Q$502,0)),"")</f>
        <v/>
      </c>
      <c r="R51" s="38" t="str">
        <f t="array" aca="1" ref="R51" ca="1">IF(S51="","",(IF(ROUND(S51,1)=ROUND(S50,1),R50,R50+1)))</f>
        <v/>
      </c>
      <c r="S51" s="36" t="str">
        <f t="array" aca="1" ref="S51" ca="1">IF(ROUND(LARGE(C:C,$A51),2)=0,"",LARGE(C:C,$A51))</f>
        <v/>
      </c>
      <c r="T51" s="33" t="str">
        <f ca="1">IFERROR(INDEX(Raw!$S$3:$S$502,MATCH(U51,Raw!$R$3:$R$502,0)),"")</f>
        <v/>
      </c>
      <c r="U51" s="34" t="str">
        <f t="array" aca="1" ref="U51" ca="1">IFERROR(INDEX(Raw!$R$3:$R$502,MATCH(IFERROR(INDEX(MATCH(S51,C$2:C$501,0),$A$2:$A$501),""),Raw!$Q$3:$Q$502,0)),"")</f>
        <v/>
      </c>
      <c r="V51" s="38" t="str">
        <f t="array" aca="1" ref="V51" ca="1">IF(W51="","",(IF(ROUND(W51,1)=ROUND(W50,1),V50,V50+1)))</f>
        <v/>
      </c>
      <c r="W51" s="36" t="str">
        <f t="array" aca="1" ref="W51" ca="1">IF(ROUND(LARGE(D:D,$A51),2)=0,"",LARGE(D:D,$A51))</f>
        <v/>
      </c>
      <c r="X51" s="33" t="str">
        <f ca="1">IFERROR(INDEX(Raw!$S$3:$S$502,MATCH(Y51,Raw!$R$3:$R$502,0)),"")</f>
        <v/>
      </c>
      <c r="Y51" s="34" t="str">
        <f t="array" aca="1" ref="Y51" ca="1">IFERROR(INDEX(Raw!$R$3:$R$502,MATCH(IFERROR(INDEX(MATCH(W51,D$2:D$501,0),$A$2:$A$501),""),Raw!$Q$3:$Q$502,0)),"")</f>
        <v/>
      </c>
      <c r="Z51" s="38" t="str">
        <f t="array" aca="1" ref="Z51" ca="1">IF(AA51="","",(IF(ROUND(AA51,1)=ROUND(AA50,1),Z50,Z50+1)))</f>
        <v/>
      </c>
      <c r="AA51" s="36" t="str">
        <f t="array" aca="1" ref="AA51" ca="1">IF(ROUND(LARGE(E:E,$A51),2)=0,"",LARGE(E:E,$A51))</f>
        <v/>
      </c>
      <c r="AB51" s="33" t="str">
        <f ca="1">IFERROR(INDEX(Raw!$S$3:$S$502,MATCH(AC51,Raw!$R$3:$R$502,0)),"")</f>
        <v/>
      </c>
      <c r="AC51" s="34" t="str">
        <f t="array" aca="1" ref="AC51" ca="1">IFERROR(INDEX(Raw!$R$3:$R$502,MATCH(IFERROR(INDEX(MATCH(AA51,E$2:E$501,0),$A$2:$A$501),""),Raw!$Q$3:$Q$502,0)),"")</f>
        <v/>
      </c>
      <c r="AD51" s="38" t="str">
        <f t="array" aca="1" ref="AD51" ca="1">IF(AE51="","",(IF(ROUND(AE51,1)=ROUND(AE50,1),AD50,AD50+1)))</f>
        <v/>
      </c>
      <c r="AE51" s="36" t="str">
        <f t="array" aca="1" ref="AE51" ca="1">IF(ROUND(LARGE(F:F,$A51),2)=0,"",LARGE(F:F,$A51))</f>
        <v/>
      </c>
      <c r="AF51" s="33" t="str">
        <f ca="1">IFERROR(INDEX(Raw!$S$3:$S$502,MATCH(AG51,Raw!$R$3:$R$502,0)),"")</f>
        <v/>
      </c>
      <c r="AG51" s="34" t="str">
        <f t="array" aca="1" ref="AG51" ca="1">IFERROR(INDEX(Raw!$R$3:$R$502,MATCH(IFERROR(INDEX(MATCH(AE51,F$2:F$501,0),$A$2:$A$501),""),Raw!$Q$3:$Q$502,0)),"")</f>
        <v/>
      </c>
      <c r="AH51" s="38" t="str">
        <f t="array" aca="1" ref="AH51" ca="1">IF(AI51="","",(IF(ROUND(AI51,1)=ROUND(AI50,1),AH50,AH50+1)))</f>
        <v/>
      </c>
      <c r="AI51" s="36" t="str">
        <f t="array" aca="1" ref="AI51" ca="1">IF(ROUND(LARGE(G:G,$A51),2)=0,"",LARGE(G:G,$A51))</f>
        <v/>
      </c>
      <c r="AJ51" s="33" t="str">
        <f ca="1">IFERROR(INDEX(Raw!$S$3:$S$502,MATCH(AK51,Raw!$R$3:$R$502,0)),"")</f>
        <v/>
      </c>
      <c r="AK51" s="34" t="str">
        <f t="array" aca="1" ref="AK51" ca="1">IFERROR(INDEX(Raw!$R$3:$R$502,MATCH(IFERROR(INDEX(MATCH(AI51,G$2:G$501,0),$A$2:$A$501),""),Raw!$Q$3:$Q$502,0)),"")</f>
        <v/>
      </c>
      <c r="AL51" s="38" t="str">
        <f t="array" aca="1" ref="AL51" ca="1">IF(AM51="","",(IF(ROUND(AM51,1)=ROUND(AM50,1),AL50,AL50+1)))</f>
        <v/>
      </c>
      <c r="AM51" s="36" t="str">
        <f t="shared" ca="1" si="8"/>
        <v/>
      </c>
      <c r="AN51" s="33" t="str">
        <f ca="1">IFERROR(INDEX(Raw!$S$3:$S$502,MATCH(AO51,Raw!$R$3:$R$502,0)),"")</f>
        <v/>
      </c>
      <c r="AO51" s="34" t="str">
        <f t="array" aca="1" ref="AO51" ca="1">IFERROR(INDEX(Raw!$R$3:$R$502,MATCH(IFERROR(INDEX(MATCH(AM51,H$2:H$501,0),$A$2:$A$501),""),Raw!$Q$3:$Q$502,0)),"")</f>
        <v/>
      </c>
      <c r="AP51" s="37" t="str">
        <f t="array" aca="1" ref="AP51" ca="1">IF(AQ51="","",(IF(ROUND(AQ51,1)=ROUND(AQ50,1),AP50,AP50+1)))</f>
        <v/>
      </c>
      <c r="AQ51" s="33" t="str">
        <f t="shared" ca="1" si="9"/>
        <v/>
      </c>
      <c r="AR51" s="48" t="str">
        <f t="array" aca="1" ref="AR51" ca="1">IFERROR(INDEX(Raw!$S$3:$S$502,MATCH(AS51,Raw!$R$3:$R$502,0)),"")</f>
        <v/>
      </c>
      <c r="AS51" s="34" t="str">
        <f t="array" aca="1" ref="AS51" ca="1">IFERROR(INDEX(Raw!$R$3:$R$502,MATCH(IFERROR(INDEX(MATCH(AQ51,I$2:I$501,0),$A$2:$A$501),""),Raw!$Q$3:$Q$502,0)),"")</f>
        <v/>
      </c>
      <c r="AT51" s="37" t="str">
        <f t="array" aca="1" ref="AT51" ca="1">IF(AU51="","",(IF(ROUND(AU51,1)=ROUND(AU50,1),AT50,AT50+1)))</f>
        <v/>
      </c>
      <c r="AU51" s="33" t="str">
        <f t="shared" ca="1" si="10"/>
        <v/>
      </c>
      <c r="AV51" s="48" t="str">
        <f t="array" aca="1" ref="AV51" ca="1">IFERROR(INDEX(Raw!$S$3:$S$502,MATCH(AW51,Raw!$R$3:$R$502,0)),"")</f>
        <v/>
      </c>
      <c r="AW51" s="34" t="str">
        <f t="array" aca="1" ref="AW51" ca="1">IFERROR(INDEX(Raw!$R$3:$R$502,MATCH(IFERROR(INDEX(MATCH(AU51,J$2:J$501,0),$A$2:$A$501),""),Raw!$Q$3:$Q$502,0)),"")</f>
        <v/>
      </c>
      <c r="AX51" s="37" t="str">
        <f t="array" aca="1" ref="AX51" ca="1">IF(AY51="","",(IF(ROUND(AY51,1)=ROUND(AY50,1),AX50,AX50+1)))</f>
        <v/>
      </c>
      <c r="AY51" s="33" t="str">
        <f t="shared" ca="1" si="11"/>
        <v/>
      </c>
      <c r="AZ51" s="48" t="str">
        <f t="array" aca="1" ref="AZ51" ca="1">IFERROR(INDEX(Raw!$S$3:$S$502,MATCH(BA51,Raw!$R$3:$R$502,0)),"")</f>
        <v/>
      </c>
      <c r="BA51" s="34" t="str">
        <f t="array" aca="1" ref="BA51" ca="1">IFERROR(INDEX(Raw!$R$3:$R$502,MATCH(IFERROR(INDEX(MATCH(AY51,K$2:K$501,0),$A$2:$A$501),""),Raw!$Q$3:$Q$502,0)),"")</f>
        <v/>
      </c>
      <c r="BB51" s="37" t="str">
        <f t="array" aca="1" ref="BB51" ca="1">IF(BC51="","",(IF(ROUND(BC51,1)=ROUND(BC50,1),BB50,BB50+1)))</f>
        <v/>
      </c>
      <c r="BC51" s="33" t="str">
        <f t="shared" ca="1" si="12"/>
        <v/>
      </c>
      <c r="BD51" s="48" t="str">
        <f t="array" aca="1" ref="BD51" ca="1">IFERROR(INDEX(Raw!$S$3:$S$502,MATCH(BE51,Raw!$R$3:$R$502,0)),"")</f>
        <v/>
      </c>
      <c r="BE51" s="34" t="str">
        <f t="array" aca="1" ref="BE51" ca="1">IFERROR(INDEX(Raw!$R$3:$R$502,MATCH(IFERROR(INDEX(MATCH(BC51,L$2:L$501,0),$A$2:$A$501),""),Raw!$Q$3:$Q$502,0)),"")</f>
        <v/>
      </c>
      <c r="BF51" s="37" t="str">
        <f t="array" aca="1" ref="BF51" ca="1">IF(BG51="","",(IF(ROUND(BG51,1)=ROUND(BG50,1),BF50,BF50+1)))</f>
        <v/>
      </c>
      <c r="BG51" s="33" t="str">
        <f t="shared" ca="1" si="13"/>
        <v/>
      </c>
      <c r="BH51" s="48" t="str">
        <f t="array" aca="1" ref="BH51" ca="1">IFERROR(INDEX(Raw!$S$3:$S$502,MATCH(BI51,Raw!$R$3:$R$502,0)),"")</f>
        <v/>
      </c>
      <c r="BI51" s="34" t="str">
        <f t="array" aca="1" ref="BI51" ca="1">IFERROR(INDEX(Raw!$R$3:$R$502,MATCH(IFERROR(INDEX(MATCH(BG51,M$2:M$501,0),$A$2:$A$501),""),Raw!$Q$3:$Q$502,0)),"")</f>
        <v/>
      </c>
      <c r="BJ51" s="37" t="str">
        <f t="array" aca="1" ref="BJ51" ca="1">IF(BK51="","",(IF(ROUND(BK51,1)=ROUND(BK50,1),BJ50,BJ50+1)))</f>
        <v/>
      </c>
      <c r="BK51" s="33" t="str">
        <f ca="1">IFERROR(LARGE(Raw!P:P,ROW()-1),"")</f>
        <v/>
      </c>
      <c r="BL51" s="48" t="str">
        <f t="array" aca="1" ref="BL51" ca="1">IFERROR(INDEX(Raw!$S$3:$S$502,MATCH(BM51,Raw!$R$3:$R$502,0)),"")</f>
        <v/>
      </c>
      <c r="BM51" s="34" t="str">
        <f ca="1">IF(BK51="","",INDEX(Raw!A:A,MATCH(BK51,Raw!P:P,0)))</f>
        <v/>
      </c>
    </row>
    <row r="52" spans="1:65" x14ac:dyDescent="0.3">
      <c r="A52" s="28">
        <v>51</v>
      </c>
      <c r="B52" s="52">
        <f ca="1">IFERROR(INDEX(Raw!E:E,MATCH($A52&amp;"H1",Raw!$AG:$AG,0)),0)+IFERROR(INDEX(Raw!E:E,MATCH($A52&amp;"H2",Raw!$AG:$AG,0)),0)+IFERROR(INDEX(Raw!E:E,MATCH($A52&amp;"S1",Raw!$AG:$AG,0)),0)+IFERROR(INDEX(Raw!E:E,MATCH($A52&amp;"S2",Raw!$AG:$AG,0)),0)+IFERROR(INDEX(Raw!E:E,MATCH($A52&amp;"V1",Raw!$AG:$AG,0)),0)+IFERROR(INDEX(Raw!E:E,MATCH($A52&amp;"V2",Raw!$AG:$AG,0)),0)-0.0000001*ROW()</f>
        <v>-5.1999999999999993E-6</v>
      </c>
      <c r="C52" s="52">
        <f ca="1">IFERROR(INDEX(Raw!F:F,MATCH($A52&amp;"H1",Raw!$AG:$AG,0)),0)+IFERROR(INDEX(Raw!F:F,MATCH($A52&amp;"H2",Raw!$AG:$AG,0)),0)+IFERROR(INDEX(Raw!F:F,MATCH($A52&amp;"S1",Raw!$AG:$AG,0)),0)+IFERROR(INDEX(Raw!F:F,MATCH($A52&amp;"S2",Raw!$AG:$AG,0)),0)+IFERROR(INDEX(Raw!F:F,MATCH($A52&amp;"V1",Raw!$AG:$AG,0)),0)+IFERROR(INDEX(Raw!F:F,MATCH($A52&amp;"V2",Raw!$AG:$AG,0)),0)-0.0000001*ROW()</f>
        <v>-5.1999999999999993E-6</v>
      </c>
      <c r="D52" s="52">
        <f ca="1">IFERROR(INDEX(Raw!G:G,MATCH($A52&amp;"H1",Raw!$AG:$AG,0)),0)+IFERROR(INDEX(Raw!G:G,MATCH($A52&amp;"H2",Raw!$AG:$AG,0)),0)+IFERROR(INDEX(Raw!G:G,MATCH($A52&amp;"S1",Raw!$AG:$AG,0)),0)+IFERROR(INDEX(Raw!G:G,MATCH($A52&amp;"S2",Raw!$AG:$AG,0)),0)+IFERROR(INDEX(Raw!G:G,MATCH($A52&amp;"V1",Raw!$AG:$AG,0)),0)+IFERROR(INDEX(Raw!G:G,MATCH($A52&amp;"V2",Raw!$AG:$AG,0)),0)-0.0000001*ROW()</f>
        <v>-5.1999999999999993E-6</v>
      </c>
      <c r="E52" s="52">
        <f ca="1">IFERROR(INDEX(Raw!H:H,MATCH($A52&amp;"H1",Raw!$AG:$AG,0)),0)+IFERROR(INDEX(Raw!H:H,MATCH($A52&amp;"H2",Raw!$AG:$AG,0)),0)+IFERROR(INDEX(Raw!H:H,MATCH($A52&amp;"S1",Raw!$AG:$AG,0)),0)+IFERROR(INDEX(Raw!H:H,MATCH($A52&amp;"S2",Raw!$AG:$AG,0)),0)+IFERROR(INDEX(Raw!H:H,MATCH($A52&amp;"V1",Raw!$AG:$AG,0)),0)+IFERROR(INDEX(Raw!H:H,MATCH($A52&amp;"V2",Raw!$AG:$AG,0)),0)-0.0000001*ROW()</f>
        <v>-5.1999999999999993E-6</v>
      </c>
      <c r="F52" s="52">
        <f ca="1">IFERROR(INDEX(Raw!I:I,MATCH($A52&amp;"H1",Raw!$AG:$AG,0)),0)+IFERROR(INDEX(Raw!I:I,MATCH($A52&amp;"H2",Raw!$AG:$AG,0)),0)+IFERROR(INDEX(Raw!I:I,MATCH($A52&amp;"S1",Raw!$AG:$AG,0)),0)+IFERROR(INDEX(Raw!I:I,MATCH($A52&amp;"S2",Raw!$AG:$AG,0)),0)+IFERROR(INDEX(Raw!I:I,MATCH($A52&amp;"V1",Raw!$AG:$AG,0)),0)+IFERROR(INDEX(Raw!I:I,MATCH($A52&amp;"V2",Raw!$AG:$AG,0)),0)-0.0000001*ROW()</f>
        <v>-5.1999999999999993E-6</v>
      </c>
      <c r="G52" s="52">
        <f ca="1">IFERROR(INDEX(Raw!J:J,MATCH($A52&amp;"H1",Raw!$AG:$AG,0)),0)+IFERROR(INDEX(Raw!J:J,MATCH($A52&amp;"H2",Raw!$AG:$AG,0)),0)+IFERROR(INDEX(Raw!J:J,MATCH($A52&amp;"S1",Raw!$AG:$AG,0)),0)+IFERROR(INDEX(Raw!J:J,MATCH($A52&amp;"S2",Raw!$AG:$AG,0)),0)+IFERROR(INDEX(Raw!J:J,MATCH($A52&amp;"V1",Raw!$AG:$AG,0)),0)+IFERROR(INDEX(Raw!J:J,MATCH($A52&amp;"V2",Raw!$AG:$AG,0)),0)-0.0000001*ROW()</f>
        <v>-5.1999999999999993E-6</v>
      </c>
      <c r="H52" s="52">
        <f ca="1">IFERROR(INDEX(Raw!K:K,MATCH($A52&amp;"H1",Raw!$AG:$AG,0)),0)+IFERROR(INDEX(Raw!K:K,MATCH($A52&amp;"H2",Raw!$AG:$AG,0)),0)+IFERROR(INDEX(Raw!K:K,MATCH($A52&amp;"S1",Raw!$AG:$AG,0)),0)+IFERROR(INDEX(Raw!K:K,MATCH($A52&amp;"S2",Raw!$AG:$AG,0)),0)+IFERROR(INDEX(Raw!K:K,MATCH($A52&amp;"V1",Raw!$AG:$AG,0)),0)+IFERROR(INDEX(Raw!K:K,MATCH($A52&amp;"V2",Raw!$AG:$AG,0)),0)-0.0000001*ROW()</f>
        <v>-5.1999999999999993E-6</v>
      </c>
      <c r="I52" s="52">
        <f ca="1">IFERROR(INDEX(Raw!L:L,MATCH($A52&amp;"H1",Raw!$AG:$AG,0)),0)+IFERROR(INDEX(Raw!L:L,MATCH($A52&amp;"H2",Raw!$AG:$AG,0)),0)+IFERROR(INDEX(Raw!L:L,MATCH($A52&amp;"S1",Raw!$AG:$AG,0)),0)+IFERROR(INDEX(Raw!L:L,MATCH($A52&amp;"S2",Raw!$AG:$AG,0)),0)+IFERROR(INDEX(Raw!L:L,MATCH($A52&amp;"V1",Raw!$AG:$AG,0)),0)+IFERROR(INDEX(Raw!L:L,MATCH($A52&amp;"V2",Raw!$AG:$AG,0)),0)-0.0000001*ROW()</f>
        <v>-5.1999999999999993E-6</v>
      </c>
      <c r="J52" s="52">
        <f ca="1">IFERROR(INDEX(Raw!M:M,MATCH($A52&amp;"H1",Raw!$AG:$AG,0)),0)+IFERROR(INDEX(Raw!M:M,MATCH($A52&amp;"H2",Raw!$AG:$AG,0)),0)+IFERROR(INDEX(Raw!M:M,MATCH($A52&amp;"S1",Raw!$AG:$AG,0)),0)+IFERROR(INDEX(Raw!M:M,MATCH($A52&amp;"S2",Raw!$AG:$AG,0)),0)+IFERROR(INDEX(Raw!M:M,MATCH($A52&amp;"V1",Raw!$AG:$AG,0)),0)+IFERROR(INDEX(Raw!M:M,MATCH($A52&amp;"V2",Raw!$AG:$AG,0)),0)-0.0000001*ROW()</f>
        <v>-5.1999999999999993E-6</v>
      </c>
      <c r="K52" s="52">
        <f ca="1">IFERROR(INDEX(Raw!N:N,MATCH($A52&amp;"H1",Raw!$AG:$AG,0)),0)+IFERROR(INDEX(Raw!N:N,MATCH($A52&amp;"H2",Raw!$AG:$AG,0)),0)+IFERROR(INDEX(Raw!N:N,MATCH($A52&amp;"S1",Raw!$AG:$AG,0)),0)+IFERROR(INDEX(Raw!N:N,MATCH($A52&amp;"S2",Raw!$AG:$AG,0)),0)+IFERROR(INDEX(Raw!N:N,MATCH($A52&amp;"V1",Raw!$AG:$AG,0)),0)+IFERROR(INDEX(Raw!N:N,MATCH($A52&amp;"V2",Raw!$AG:$AG,0)),0)-0.0000001*ROW()</f>
        <v>-5.1999999999999993E-6</v>
      </c>
      <c r="L52" s="14">
        <f t="shared" ca="1" si="0"/>
        <v>-3.639999999999999E-5</v>
      </c>
      <c r="M52" s="14">
        <f t="shared" ca="1" si="1"/>
        <v>-1.56E-5</v>
      </c>
      <c r="N52" s="37" t="str">
        <f t="array" aca="1" ref="N52" ca="1">IF(O52="","",(IF(ROUND(O52,1)=ROUND(O51,1),N51,N51+1)))</f>
        <v/>
      </c>
      <c r="O52" s="33" t="str">
        <f t="array" aca="1" ref="O52" ca="1">IF(ROUND(LARGE(B:B,$A52),2)=0,"",LARGE(B:B,$A52))</f>
        <v/>
      </c>
      <c r="P52" s="33" t="str">
        <f t="array" aca="1" ref="P52" ca="1">IFERROR(INDEX(Raw!$S$3:$S$502,MATCH(Q52,Raw!$R$3:$R$502,0)),"")</f>
        <v/>
      </c>
      <c r="Q52" s="34" t="str">
        <f t="array" aca="1" ref="Q52" ca="1">IFERROR(INDEX(Raw!$R$3:$R$502,MATCH(IFERROR(INDEX(MATCH(O52,B$2:B$501,0),$A$2:$A$501),""),Raw!$Q$3:$Q$502,0)),"")</f>
        <v/>
      </c>
      <c r="R52" s="38" t="str">
        <f t="array" aca="1" ref="R52" ca="1">IF(S52="","",(IF(ROUND(S52,1)=ROUND(S51,1),R51,R51+1)))</f>
        <v/>
      </c>
      <c r="S52" s="36" t="str">
        <f t="array" aca="1" ref="S52" ca="1">IF(ROUND(LARGE(C:C,$A52),2)=0,"",LARGE(C:C,$A52))</f>
        <v/>
      </c>
      <c r="T52" s="33" t="str">
        <f ca="1">IFERROR(INDEX(Raw!$S$3:$S$502,MATCH(U52,Raw!$R$3:$R$502,0)),"")</f>
        <v/>
      </c>
      <c r="U52" s="34" t="str">
        <f t="array" aca="1" ref="U52" ca="1">IFERROR(INDEX(Raw!$R$3:$R$502,MATCH(IFERROR(INDEX(MATCH(S52,C$2:C$501,0),$A$2:$A$501),""),Raw!$Q$3:$Q$502,0)),"")</f>
        <v/>
      </c>
      <c r="V52" s="38" t="str">
        <f t="array" aca="1" ref="V52" ca="1">IF(W52="","",(IF(ROUND(W52,1)=ROUND(W51,1),V51,V51+1)))</f>
        <v/>
      </c>
      <c r="W52" s="36" t="str">
        <f t="array" aca="1" ref="W52" ca="1">IF(ROUND(LARGE(D:D,$A52),2)=0,"",LARGE(D:D,$A52))</f>
        <v/>
      </c>
      <c r="X52" s="33" t="str">
        <f ca="1">IFERROR(INDEX(Raw!$S$3:$S$502,MATCH(Y52,Raw!$R$3:$R$502,0)),"")</f>
        <v/>
      </c>
      <c r="Y52" s="34" t="str">
        <f t="array" aca="1" ref="Y52" ca="1">IFERROR(INDEX(Raw!$R$3:$R$502,MATCH(IFERROR(INDEX(MATCH(W52,D$2:D$501,0),$A$2:$A$501),""),Raw!$Q$3:$Q$502,0)),"")</f>
        <v/>
      </c>
      <c r="Z52" s="38" t="str">
        <f t="array" aca="1" ref="Z52" ca="1">IF(AA52="","",(IF(ROUND(AA52,1)=ROUND(AA51,1),Z51,Z51+1)))</f>
        <v/>
      </c>
      <c r="AA52" s="36" t="str">
        <f t="array" aca="1" ref="AA52" ca="1">IF(ROUND(LARGE(E:E,$A52),2)=0,"",LARGE(E:E,$A52))</f>
        <v/>
      </c>
      <c r="AB52" s="33" t="str">
        <f ca="1">IFERROR(INDEX(Raw!$S$3:$S$502,MATCH(AC52,Raw!$R$3:$R$502,0)),"")</f>
        <v/>
      </c>
      <c r="AC52" s="34" t="str">
        <f t="array" aca="1" ref="AC52" ca="1">IFERROR(INDEX(Raw!$R$3:$R$502,MATCH(IFERROR(INDEX(MATCH(AA52,E$2:E$501,0),$A$2:$A$501),""),Raw!$Q$3:$Q$502,0)),"")</f>
        <v/>
      </c>
      <c r="AD52" s="38" t="str">
        <f t="array" aca="1" ref="AD52" ca="1">IF(AE52="","",(IF(ROUND(AE52,1)=ROUND(AE51,1),AD51,AD51+1)))</f>
        <v/>
      </c>
      <c r="AE52" s="36" t="str">
        <f t="array" aca="1" ref="AE52" ca="1">IF(ROUND(LARGE(F:F,$A52),2)=0,"",LARGE(F:F,$A52))</f>
        <v/>
      </c>
      <c r="AF52" s="33" t="str">
        <f ca="1">IFERROR(INDEX(Raw!$S$3:$S$502,MATCH(AG52,Raw!$R$3:$R$502,0)),"")</f>
        <v/>
      </c>
      <c r="AG52" s="34" t="str">
        <f t="array" aca="1" ref="AG52" ca="1">IFERROR(INDEX(Raw!$R$3:$R$502,MATCH(IFERROR(INDEX(MATCH(AE52,F$2:F$501,0),$A$2:$A$501),""),Raw!$Q$3:$Q$502,0)),"")</f>
        <v/>
      </c>
      <c r="AH52" s="38" t="str">
        <f t="array" aca="1" ref="AH52" ca="1">IF(AI52="","",(IF(ROUND(AI52,1)=ROUND(AI51,1),AH51,AH51+1)))</f>
        <v/>
      </c>
      <c r="AI52" s="36" t="str">
        <f t="array" aca="1" ref="AI52" ca="1">IF(ROUND(LARGE(G:G,$A52),2)=0,"",LARGE(G:G,$A52))</f>
        <v/>
      </c>
      <c r="AJ52" s="33" t="str">
        <f ca="1">IFERROR(INDEX(Raw!$S$3:$S$502,MATCH(AK52,Raw!$R$3:$R$502,0)),"")</f>
        <v/>
      </c>
      <c r="AK52" s="34" t="str">
        <f t="array" aca="1" ref="AK52" ca="1">IFERROR(INDEX(Raw!$R$3:$R$502,MATCH(IFERROR(INDEX(MATCH(AI52,G$2:G$501,0),$A$2:$A$501),""),Raw!$Q$3:$Q$502,0)),"")</f>
        <v/>
      </c>
      <c r="AL52" s="38" t="str">
        <f t="array" aca="1" ref="AL52" ca="1">IF(AM52="","",(IF(ROUND(AM52,1)=ROUND(AM51,1),AL51,AL51+1)))</f>
        <v/>
      </c>
      <c r="AM52" s="36" t="str">
        <f t="shared" ca="1" si="8"/>
        <v/>
      </c>
      <c r="AN52" s="33" t="str">
        <f ca="1">IFERROR(INDEX(Raw!$S$3:$S$502,MATCH(AO52,Raw!$R$3:$R$502,0)),"")</f>
        <v/>
      </c>
      <c r="AO52" s="34" t="str">
        <f t="array" aca="1" ref="AO52" ca="1">IFERROR(INDEX(Raw!$R$3:$R$502,MATCH(IFERROR(INDEX(MATCH(AM52,H$2:H$501,0),$A$2:$A$501),""),Raw!$Q$3:$Q$502,0)),"")</f>
        <v/>
      </c>
      <c r="AP52" s="37" t="str">
        <f t="array" aca="1" ref="AP52" ca="1">IF(AQ52="","",(IF(ROUND(AQ52,1)=ROUND(AQ51,1),AP51,AP51+1)))</f>
        <v/>
      </c>
      <c r="AQ52" s="33" t="str">
        <f t="shared" ca="1" si="9"/>
        <v/>
      </c>
      <c r="AR52" s="48" t="str">
        <f t="array" aca="1" ref="AR52" ca="1">IFERROR(INDEX(Raw!$S$3:$S$502,MATCH(AS52,Raw!$R$3:$R$502,0)),"")</f>
        <v/>
      </c>
      <c r="AS52" s="34" t="str">
        <f t="array" aca="1" ref="AS52" ca="1">IFERROR(INDEX(Raw!$R$3:$R$502,MATCH(IFERROR(INDEX(MATCH(AQ52,I$2:I$501,0),$A$2:$A$501),""),Raw!$Q$3:$Q$502,0)),"")</f>
        <v/>
      </c>
      <c r="AT52" s="37" t="str">
        <f t="array" aca="1" ref="AT52" ca="1">IF(AU52="","",(IF(ROUND(AU52,1)=ROUND(AU51,1),AT51,AT51+1)))</f>
        <v/>
      </c>
      <c r="AU52" s="33" t="str">
        <f t="shared" ca="1" si="10"/>
        <v/>
      </c>
      <c r="AV52" s="48" t="str">
        <f t="array" aca="1" ref="AV52" ca="1">IFERROR(INDEX(Raw!$S$3:$S$502,MATCH(AW52,Raw!$R$3:$R$502,0)),"")</f>
        <v/>
      </c>
      <c r="AW52" s="34" t="str">
        <f t="array" aca="1" ref="AW52" ca="1">IFERROR(INDEX(Raw!$R$3:$R$502,MATCH(IFERROR(INDEX(MATCH(AU52,J$2:J$501,0),$A$2:$A$501),""),Raw!$Q$3:$Q$502,0)),"")</f>
        <v/>
      </c>
      <c r="AX52" s="37" t="str">
        <f t="array" aca="1" ref="AX52" ca="1">IF(AY52="","",(IF(ROUND(AY52,1)=ROUND(AY51,1),AX51,AX51+1)))</f>
        <v/>
      </c>
      <c r="AY52" s="33" t="str">
        <f t="shared" ca="1" si="11"/>
        <v/>
      </c>
      <c r="AZ52" s="48" t="str">
        <f t="array" aca="1" ref="AZ52" ca="1">IFERROR(INDEX(Raw!$S$3:$S$502,MATCH(BA52,Raw!$R$3:$R$502,0)),"")</f>
        <v/>
      </c>
      <c r="BA52" s="34" t="str">
        <f t="array" aca="1" ref="BA52" ca="1">IFERROR(INDEX(Raw!$R$3:$R$502,MATCH(IFERROR(INDEX(MATCH(AY52,K$2:K$501,0),$A$2:$A$501),""),Raw!$Q$3:$Q$502,0)),"")</f>
        <v/>
      </c>
      <c r="BB52" s="37" t="str">
        <f t="array" aca="1" ref="BB52" ca="1">IF(BC52="","",(IF(ROUND(BC52,1)=ROUND(BC51,1),BB51,BB51+1)))</f>
        <v/>
      </c>
      <c r="BC52" s="33" t="str">
        <f t="shared" ca="1" si="12"/>
        <v/>
      </c>
      <c r="BD52" s="48" t="str">
        <f t="array" aca="1" ref="BD52" ca="1">IFERROR(INDEX(Raw!$S$3:$S$502,MATCH(BE52,Raw!$R$3:$R$502,0)),"")</f>
        <v/>
      </c>
      <c r="BE52" s="34" t="str">
        <f t="array" aca="1" ref="BE52" ca="1">IFERROR(INDEX(Raw!$R$3:$R$502,MATCH(IFERROR(INDEX(MATCH(BC52,L$2:L$501,0),$A$2:$A$501),""),Raw!$Q$3:$Q$502,0)),"")</f>
        <v/>
      </c>
      <c r="BF52" s="37" t="str">
        <f t="array" aca="1" ref="BF52" ca="1">IF(BG52="","",(IF(ROUND(BG52,1)=ROUND(BG51,1),BF51,BF51+1)))</f>
        <v/>
      </c>
      <c r="BG52" s="33" t="str">
        <f t="shared" ca="1" si="13"/>
        <v/>
      </c>
      <c r="BH52" s="48" t="str">
        <f t="array" aca="1" ref="BH52" ca="1">IFERROR(INDEX(Raw!$S$3:$S$502,MATCH(BI52,Raw!$R$3:$R$502,0)),"")</f>
        <v/>
      </c>
      <c r="BI52" s="34" t="str">
        <f t="array" aca="1" ref="BI52" ca="1">IFERROR(INDEX(Raw!$R$3:$R$502,MATCH(IFERROR(INDEX(MATCH(BG52,M$2:M$501,0),$A$2:$A$501),""),Raw!$Q$3:$Q$502,0)),"")</f>
        <v/>
      </c>
      <c r="BJ52" s="37" t="str">
        <f t="array" aca="1" ref="BJ52" ca="1">IF(BK52="","",(IF(ROUND(BK52,1)=ROUND(BK51,1),BJ51,BJ51+1)))</f>
        <v/>
      </c>
      <c r="BK52" s="33" t="str">
        <f ca="1">IFERROR(LARGE(Raw!P:P,ROW()-1),"")</f>
        <v/>
      </c>
      <c r="BL52" s="48" t="str">
        <f t="array" aca="1" ref="BL52" ca="1">IFERROR(INDEX(Raw!$S$3:$S$502,MATCH(BM52,Raw!$R$3:$R$502,0)),"")</f>
        <v/>
      </c>
      <c r="BM52" s="34" t="str">
        <f ca="1">IF(BK52="","",INDEX(Raw!A:A,MATCH(BK52,Raw!P:P,0)))</f>
        <v/>
      </c>
    </row>
    <row r="53" spans="1:65" x14ac:dyDescent="0.3">
      <c r="A53" s="28">
        <v>52</v>
      </c>
      <c r="B53" s="52">
        <f ca="1">IFERROR(INDEX(Raw!E:E,MATCH($A53&amp;"H1",Raw!$AG:$AG,0)),0)+IFERROR(INDEX(Raw!E:E,MATCH($A53&amp;"H2",Raw!$AG:$AG,0)),0)+IFERROR(INDEX(Raw!E:E,MATCH($A53&amp;"S1",Raw!$AG:$AG,0)),0)+IFERROR(INDEX(Raw!E:E,MATCH($A53&amp;"S2",Raw!$AG:$AG,0)),0)+IFERROR(INDEX(Raw!E:E,MATCH($A53&amp;"V1",Raw!$AG:$AG,0)),0)+IFERROR(INDEX(Raw!E:E,MATCH($A53&amp;"V2",Raw!$AG:$AG,0)),0)-0.0000001*ROW()</f>
        <v>-5.3000000000000001E-6</v>
      </c>
      <c r="C53" s="52">
        <f ca="1">IFERROR(INDEX(Raw!F:F,MATCH($A53&amp;"H1",Raw!$AG:$AG,0)),0)+IFERROR(INDEX(Raw!F:F,MATCH($A53&amp;"H2",Raw!$AG:$AG,0)),0)+IFERROR(INDEX(Raw!F:F,MATCH($A53&amp;"S1",Raw!$AG:$AG,0)),0)+IFERROR(INDEX(Raw!F:F,MATCH($A53&amp;"S2",Raw!$AG:$AG,0)),0)+IFERROR(INDEX(Raw!F:F,MATCH($A53&amp;"V1",Raw!$AG:$AG,0)),0)+IFERROR(INDEX(Raw!F:F,MATCH($A53&amp;"V2",Raw!$AG:$AG,0)),0)-0.0000001*ROW()</f>
        <v>-5.3000000000000001E-6</v>
      </c>
      <c r="D53" s="52">
        <f ca="1">IFERROR(INDEX(Raw!G:G,MATCH($A53&amp;"H1",Raw!$AG:$AG,0)),0)+IFERROR(INDEX(Raw!G:G,MATCH($A53&amp;"H2",Raw!$AG:$AG,0)),0)+IFERROR(INDEX(Raw!G:G,MATCH($A53&amp;"S1",Raw!$AG:$AG,0)),0)+IFERROR(INDEX(Raw!G:G,MATCH($A53&amp;"S2",Raw!$AG:$AG,0)),0)+IFERROR(INDEX(Raw!G:G,MATCH($A53&amp;"V1",Raw!$AG:$AG,0)),0)+IFERROR(INDEX(Raw!G:G,MATCH($A53&amp;"V2",Raw!$AG:$AG,0)),0)-0.0000001*ROW()</f>
        <v>-5.3000000000000001E-6</v>
      </c>
      <c r="E53" s="52">
        <f ca="1">IFERROR(INDEX(Raw!H:H,MATCH($A53&amp;"H1",Raw!$AG:$AG,0)),0)+IFERROR(INDEX(Raw!H:H,MATCH($A53&amp;"H2",Raw!$AG:$AG,0)),0)+IFERROR(INDEX(Raw!H:H,MATCH($A53&amp;"S1",Raw!$AG:$AG,0)),0)+IFERROR(INDEX(Raw!H:H,MATCH($A53&amp;"S2",Raw!$AG:$AG,0)),0)+IFERROR(INDEX(Raw!H:H,MATCH($A53&amp;"V1",Raw!$AG:$AG,0)),0)+IFERROR(INDEX(Raw!H:H,MATCH($A53&amp;"V2",Raw!$AG:$AG,0)),0)-0.0000001*ROW()</f>
        <v>-5.3000000000000001E-6</v>
      </c>
      <c r="F53" s="52">
        <f ca="1">IFERROR(INDEX(Raw!I:I,MATCH($A53&amp;"H1",Raw!$AG:$AG,0)),0)+IFERROR(INDEX(Raw!I:I,MATCH($A53&amp;"H2",Raw!$AG:$AG,0)),0)+IFERROR(INDEX(Raw!I:I,MATCH($A53&amp;"S1",Raw!$AG:$AG,0)),0)+IFERROR(INDEX(Raw!I:I,MATCH($A53&amp;"S2",Raw!$AG:$AG,0)),0)+IFERROR(INDEX(Raw!I:I,MATCH($A53&amp;"V1",Raw!$AG:$AG,0)),0)+IFERROR(INDEX(Raw!I:I,MATCH($A53&amp;"V2",Raw!$AG:$AG,0)),0)-0.0000001*ROW()</f>
        <v>-5.3000000000000001E-6</v>
      </c>
      <c r="G53" s="52">
        <f ca="1">IFERROR(INDEX(Raw!J:J,MATCH($A53&amp;"H1",Raw!$AG:$AG,0)),0)+IFERROR(INDEX(Raw!J:J,MATCH($A53&amp;"H2",Raw!$AG:$AG,0)),0)+IFERROR(INDEX(Raw!J:J,MATCH($A53&amp;"S1",Raw!$AG:$AG,0)),0)+IFERROR(INDEX(Raw!J:J,MATCH($A53&amp;"S2",Raw!$AG:$AG,0)),0)+IFERROR(INDEX(Raw!J:J,MATCH($A53&amp;"V1",Raw!$AG:$AG,0)),0)+IFERROR(INDEX(Raw!J:J,MATCH($A53&amp;"V2",Raw!$AG:$AG,0)),0)-0.0000001*ROW()</f>
        <v>-5.3000000000000001E-6</v>
      </c>
      <c r="H53" s="52">
        <f ca="1">IFERROR(INDEX(Raw!K:K,MATCH($A53&amp;"H1",Raw!$AG:$AG,0)),0)+IFERROR(INDEX(Raw!K:K,MATCH($A53&amp;"H2",Raw!$AG:$AG,0)),0)+IFERROR(INDEX(Raw!K:K,MATCH($A53&amp;"S1",Raw!$AG:$AG,0)),0)+IFERROR(INDEX(Raw!K:K,MATCH($A53&amp;"S2",Raw!$AG:$AG,0)),0)+IFERROR(INDEX(Raw!K:K,MATCH($A53&amp;"V1",Raw!$AG:$AG,0)),0)+IFERROR(INDEX(Raw!K:K,MATCH($A53&amp;"V2",Raw!$AG:$AG,0)),0)-0.0000001*ROW()</f>
        <v>-5.3000000000000001E-6</v>
      </c>
      <c r="I53" s="52">
        <f ca="1">IFERROR(INDEX(Raw!L:L,MATCH($A53&amp;"H1",Raw!$AG:$AG,0)),0)+IFERROR(INDEX(Raw!L:L,MATCH($A53&amp;"H2",Raw!$AG:$AG,0)),0)+IFERROR(INDEX(Raw!L:L,MATCH($A53&amp;"S1",Raw!$AG:$AG,0)),0)+IFERROR(INDEX(Raw!L:L,MATCH($A53&amp;"S2",Raw!$AG:$AG,0)),0)+IFERROR(INDEX(Raw!L:L,MATCH($A53&amp;"V1",Raw!$AG:$AG,0)),0)+IFERROR(INDEX(Raw!L:L,MATCH($A53&amp;"V2",Raw!$AG:$AG,0)),0)-0.0000001*ROW()</f>
        <v>-5.3000000000000001E-6</v>
      </c>
      <c r="J53" s="52">
        <f ca="1">IFERROR(INDEX(Raw!M:M,MATCH($A53&amp;"H1",Raw!$AG:$AG,0)),0)+IFERROR(INDEX(Raw!M:M,MATCH($A53&amp;"H2",Raw!$AG:$AG,0)),0)+IFERROR(INDEX(Raw!M:M,MATCH($A53&amp;"S1",Raw!$AG:$AG,0)),0)+IFERROR(INDEX(Raw!M:M,MATCH($A53&amp;"S2",Raw!$AG:$AG,0)),0)+IFERROR(INDEX(Raw!M:M,MATCH($A53&amp;"V1",Raw!$AG:$AG,0)),0)+IFERROR(INDEX(Raw!M:M,MATCH($A53&amp;"V2",Raw!$AG:$AG,0)),0)-0.0000001*ROW()</f>
        <v>-5.3000000000000001E-6</v>
      </c>
      <c r="K53" s="52">
        <f ca="1">IFERROR(INDEX(Raw!N:N,MATCH($A53&amp;"H1",Raw!$AG:$AG,0)),0)+IFERROR(INDEX(Raw!N:N,MATCH($A53&amp;"H2",Raw!$AG:$AG,0)),0)+IFERROR(INDEX(Raw!N:N,MATCH($A53&amp;"S1",Raw!$AG:$AG,0)),0)+IFERROR(INDEX(Raw!N:N,MATCH($A53&amp;"S2",Raw!$AG:$AG,0)),0)+IFERROR(INDEX(Raw!N:N,MATCH($A53&amp;"V1",Raw!$AG:$AG,0)),0)+IFERROR(INDEX(Raw!N:N,MATCH($A53&amp;"V2",Raw!$AG:$AG,0)),0)-0.0000001*ROW()</f>
        <v>-5.3000000000000001E-6</v>
      </c>
      <c r="L53" s="14">
        <f t="shared" ca="1" si="0"/>
        <v>-3.7100000000000001E-5</v>
      </c>
      <c r="M53" s="14">
        <f t="shared" ca="1" si="1"/>
        <v>-1.59E-5</v>
      </c>
      <c r="N53" s="37" t="str">
        <f t="array" aca="1" ref="N53" ca="1">IF(O53="","",(IF(ROUND(O53,1)=ROUND(O52,1),N52,N52+1)))</f>
        <v/>
      </c>
      <c r="O53" s="33" t="str">
        <f t="array" aca="1" ref="O53" ca="1">IF(ROUND(LARGE(B:B,$A53),2)=0,"",LARGE(B:B,$A53))</f>
        <v/>
      </c>
      <c r="P53" s="33" t="str">
        <f t="array" aca="1" ref="P53" ca="1">IFERROR(INDEX(Raw!$S$3:$S$502,MATCH(Q53,Raw!$R$3:$R$502,0)),"")</f>
        <v/>
      </c>
      <c r="Q53" s="34" t="str">
        <f t="array" aca="1" ref="Q53" ca="1">IFERROR(INDEX(Raw!$R$3:$R$502,MATCH(IFERROR(INDEX(MATCH(O53,B$2:B$501,0),$A$2:$A$501),""),Raw!$Q$3:$Q$502,0)),"")</f>
        <v/>
      </c>
      <c r="R53" s="38" t="str">
        <f t="array" aca="1" ref="R53" ca="1">IF(S53="","",(IF(ROUND(S53,1)=ROUND(S52,1),R52,R52+1)))</f>
        <v/>
      </c>
      <c r="S53" s="36" t="str">
        <f t="array" aca="1" ref="S53" ca="1">IF(ROUND(LARGE(C:C,$A53),2)=0,"",LARGE(C:C,$A53))</f>
        <v/>
      </c>
      <c r="T53" s="33" t="str">
        <f ca="1">IFERROR(INDEX(Raw!$S$3:$S$502,MATCH(U53,Raw!$R$3:$R$502,0)),"")</f>
        <v/>
      </c>
      <c r="U53" s="34" t="str">
        <f t="array" aca="1" ref="U53" ca="1">IFERROR(INDEX(Raw!$R$3:$R$502,MATCH(IFERROR(INDEX(MATCH(S53,C$2:C$501,0),$A$2:$A$501),""),Raw!$Q$3:$Q$502,0)),"")</f>
        <v/>
      </c>
      <c r="V53" s="38" t="str">
        <f t="array" aca="1" ref="V53" ca="1">IF(W53="","",(IF(ROUND(W53,1)=ROUND(W52,1),V52,V52+1)))</f>
        <v/>
      </c>
      <c r="W53" s="36" t="str">
        <f t="array" aca="1" ref="W53" ca="1">IF(ROUND(LARGE(D:D,$A53),2)=0,"",LARGE(D:D,$A53))</f>
        <v/>
      </c>
      <c r="X53" s="33" t="str">
        <f ca="1">IFERROR(INDEX(Raw!$S$3:$S$502,MATCH(Y53,Raw!$R$3:$R$502,0)),"")</f>
        <v/>
      </c>
      <c r="Y53" s="34" t="str">
        <f t="array" aca="1" ref="Y53" ca="1">IFERROR(INDEX(Raw!$R$3:$R$502,MATCH(IFERROR(INDEX(MATCH(W53,D$2:D$501,0),$A$2:$A$501),""),Raw!$Q$3:$Q$502,0)),"")</f>
        <v/>
      </c>
      <c r="Z53" s="38" t="str">
        <f t="array" aca="1" ref="Z53" ca="1">IF(AA53="","",(IF(ROUND(AA53,1)=ROUND(AA52,1),Z52,Z52+1)))</f>
        <v/>
      </c>
      <c r="AA53" s="36" t="str">
        <f t="array" aca="1" ref="AA53" ca="1">IF(ROUND(LARGE(E:E,$A53),2)=0,"",LARGE(E:E,$A53))</f>
        <v/>
      </c>
      <c r="AB53" s="33" t="str">
        <f ca="1">IFERROR(INDEX(Raw!$S$3:$S$502,MATCH(AC53,Raw!$R$3:$R$502,0)),"")</f>
        <v/>
      </c>
      <c r="AC53" s="34" t="str">
        <f t="array" aca="1" ref="AC53" ca="1">IFERROR(INDEX(Raw!$R$3:$R$502,MATCH(IFERROR(INDEX(MATCH(AA53,E$2:E$501,0),$A$2:$A$501),""),Raw!$Q$3:$Q$502,0)),"")</f>
        <v/>
      </c>
      <c r="AD53" s="38" t="str">
        <f t="array" aca="1" ref="AD53" ca="1">IF(AE53="","",(IF(ROUND(AE53,1)=ROUND(AE52,1),AD52,AD52+1)))</f>
        <v/>
      </c>
      <c r="AE53" s="36" t="str">
        <f t="array" aca="1" ref="AE53" ca="1">IF(ROUND(LARGE(F:F,$A53),2)=0,"",LARGE(F:F,$A53))</f>
        <v/>
      </c>
      <c r="AF53" s="33" t="str">
        <f ca="1">IFERROR(INDEX(Raw!$S$3:$S$502,MATCH(AG53,Raw!$R$3:$R$502,0)),"")</f>
        <v/>
      </c>
      <c r="AG53" s="34" t="str">
        <f t="array" aca="1" ref="AG53" ca="1">IFERROR(INDEX(Raw!$R$3:$R$502,MATCH(IFERROR(INDEX(MATCH(AE53,F$2:F$501,0),$A$2:$A$501),""),Raw!$Q$3:$Q$502,0)),"")</f>
        <v/>
      </c>
      <c r="AH53" s="38" t="str">
        <f t="array" aca="1" ref="AH53" ca="1">IF(AI53="","",(IF(ROUND(AI53,1)=ROUND(AI52,1),AH52,AH52+1)))</f>
        <v/>
      </c>
      <c r="AI53" s="36" t="str">
        <f t="array" aca="1" ref="AI53" ca="1">IF(ROUND(LARGE(G:G,$A53),2)=0,"",LARGE(G:G,$A53))</f>
        <v/>
      </c>
      <c r="AJ53" s="33" t="str">
        <f ca="1">IFERROR(INDEX(Raw!$S$3:$S$502,MATCH(AK53,Raw!$R$3:$R$502,0)),"")</f>
        <v/>
      </c>
      <c r="AK53" s="34" t="str">
        <f t="array" aca="1" ref="AK53" ca="1">IFERROR(INDEX(Raw!$R$3:$R$502,MATCH(IFERROR(INDEX(MATCH(AI53,G$2:G$501,0),$A$2:$A$501),""),Raw!$Q$3:$Q$502,0)),"")</f>
        <v/>
      </c>
      <c r="AL53" s="38" t="str">
        <f t="array" aca="1" ref="AL53" ca="1">IF(AM53="","",(IF(ROUND(AM53,1)=ROUND(AM52,1),AL52,AL52+1)))</f>
        <v/>
      </c>
      <c r="AM53" s="36" t="str">
        <f t="shared" ca="1" si="8"/>
        <v/>
      </c>
      <c r="AN53" s="33" t="str">
        <f ca="1">IFERROR(INDEX(Raw!$S$3:$S$502,MATCH(AO53,Raw!$R$3:$R$502,0)),"")</f>
        <v/>
      </c>
      <c r="AO53" s="34" t="str">
        <f t="array" aca="1" ref="AO53" ca="1">IFERROR(INDEX(Raw!$R$3:$R$502,MATCH(IFERROR(INDEX(MATCH(AM53,H$2:H$501,0),$A$2:$A$501),""),Raw!$Q$3:$Q$502,0)),"")</f>
        <v/>
      </c>
      <c r="AP53" s="37" t="str">
        <f t="array" aca="1" ref="AP53" ca="1">IF(AQ53="","",(IF(ROUND(AQ53,1)=ROUND(AQ52,1),AP52,AP52+1)))</f>
        <v/>
      </c>
      <c r="AQ53" s="33" t="str">
        <f t="shared" ca="1" si="9"/>
        <v/>
      </c>
      <c r="AR53" s="48" t="str">
        <f t="array" aca="1" ref="AR53" ca="1">IFERROR(INDEX(Raw!$S$3:$S$502,MATCH(AS53,Raw!$R$3:$R$502,0)),"")</f>
        <v/>
      </c>
      <c r="AS53" s="34" t="str">
        <f t="array" aca="1" ref="AS53" ca="1">IFERROR(INDEX(Raw!$R$3:$R$502,MATCH(IFERROR(INDEX(MATCH(AQ53,I$2:I$501,0),$A$2:$A$501),""),Raw!$Q$3:$Q$502,0)),"")</f>
        <v/>
      </c>
      <c r="AT53" s="37" t="str">
        <f t="array" aca="1" ref="AT53" ca="1">IF(AU53="","",(IF(ROUND(AU53,1)=ROUND(AU52,1),AT52,AT52+1)))</f>
        <v/>
      </c>
      <c r="AU53" s="33" t="str">
        <f t="shared" ca="1" si="10"/>
        <v/>
      </c>
      <c r="AV53" s="48" t="str">
        <f t="array" aca="1" ref="AV53" ca="1">IFERROR(INDEX(Raw!$S$3:$S$502,MATCH(AW53,Raw!$R$3:$R$502,0)),"")</f>
        <v/>
      </c>
      <c r="AW53" s="34" t="str">
        <f t="array" aca="1" ref="AW53" ca="1">IFERROR(INDEX(Raw!$R$3:$R$502,MATCH(IFERROR(INDEX(MATCH(AU53,J$2:J$501,0),$A$2:$A$501),""),Raw!$Q$3:$Q$502,0)),"")</f>
        <v/>
      </c>
      <c r="AX53" s="37" t="str">
        <f t="array" aca="1" ref="AX53" ca="1">IF(AY53="","",(IF(ROUND(AY53,1)=ROUND(AY52,1),AX52,AX52+1)))</f>
        <v/>
      </c>
      <c r="AY53" s="33" t="str">
        <f t="shared" ca="1" si="11"/>
        <v/>
      </c>
      <c r="AZ53" s="48" t="str">
        <f t="array" aca="1" ref="AZ53" ca="1">IFERROR(INDEX(Raw!$S$3:$S$502,MATCH(BA53,Raw!$R$3:$R$502,0)),"")</f>
        <v/>
      </c>
      <c r="BA53" s="34" t="str">
        <f t="array" aca="1" ref="BA53" ca="1">IFERROR(INDEX(Raw!$R$3:$R$502,MATCH(IFERROR(INDEX(MATCH(AY53,K$2:K$501,0),$A$2:$A$501),""),Raw!$Q$3:$Q$502,0)),"")</f>
        <v/>
      </c>
      <c r="BB53" s="37" t="str">
        <f t="array" aca="1" ref="BB53" ca="1">IF(BC53="","",(IF(ROUND(BC53,1)=ROUND(BC52,1),BB52,BB52+1)))</f>
        <v/>
      </c>
      <c r="BC53" s="33" t="str">
        <f t="shared" ca="1" si="12"/>
        <v/>
      </c>
      <c r="BD53" s="48" t="str">
        <f t="array" aca="1" ref="BD53" ca="1">IFERROR(INDEX(Raw!$S$3:$S$502,MATCH(BE53,Raw!$R$3:$R$502,0)),"")</f>
        <v/>
      </c>
      <c r="BE53" s="34" t="str">
        <f t="array" aca="1" ref="BE53" ca="1">IFERROR(INDEX(Raw!$R$3:$R$502,MATCH(IFERROR(INDEX(MATCH(BC53,L$2:L$501,0),$A$2:$A$501),""),Raw!$Q$3:$Q$502,0)),"")</f>
        <v/>
      </c>
      <c r="BF53" s="37" t="str">
        <f t="array" aca="1" ref="BF53" ca="1">IF(BG53="","",(IF(ROUND(BG53,1)=ROUND(BG52,1),BF52,BF52+1)))</f>
        <v/>
      </c>
      <c r="BG53" s="33" t="str">
        <f t="shared" ca="1" si="13"/>
        <v/>
      </c>
      <c r="BH53" s="48" t="str">
        <f t="array" aca="1" ref="BH53" ca="1">IFERROR(INDEX(Raw!$S$3:$S$502,MATCH(BI53,Raw!$R$3:$R$502,0)),"")</f>
        <v/>
      </c>
      <c r="BI53" s="34" t="str">
        <f t="array" aca="1" ref="BI53" ca="1">IFERROR(INDEX(Raw!$R$3:$R$502,MATCH(IFERROR(INDEX(MATCH(BG53,M$2:M$501,0),$A$2:$A$501),""),Raw!$Q$3:$Q$502,0)),"")</f>
        <v/>
      </c>
      <c r="BJ53" s="37" t="str">
        <f t="array" aca="1" ref="BJ53" ca="1">IF(BK53="","",(IF(ROUND(BK53,1)=ROUND(BK52,1),BJ52,BJ52+1)))</f>
        <v/>
      </c>
      <c r="BK53" s="33" t="str">
        <f ca="1">IFERROR(LARGE(Raw!P:P,ROW()-1),"")</f>
        <v/>
      </c>
      <c r="BL53" s="48" t="str">
        <f t="array" aca="1" ref="BL53" ca="1">IFERROR(INDEX(Raw!$S$3:$S$502,MATCH(BM53,Raw!$R$3:$R$502,0)),"")</f>
        <v/>
      </c>
      <c r="BM53" s="34" t="str">
        <f ca="1">IF(BK53="","",INDEX(Raw!A:A,MATCH(BK53,Raw!P:P,0)))</f>
        <v/>
      </c>
    </row>
    <row r="54" spans="1:65" x14ac:dyDescent="0.3">
      <c r="A54" s="28">
        <v>53</v>
      </c>
      <c r="B54" s="52">
        <f ca="1">IFERROR(INDEX(Raw!E:E,MATCH($A54&amp;"H1",Raw!$AG:$AG,0)),0)+IFERROR(INDEX(Raw!E:E,MATCH($A54&amp;"H2",Raw!$AG:$AG,0)),0)+IFERROR(INDEX(Raw!E:E,MATCH($A54&amp;"S1",Raw!$AG:$AG,0)),0)+IFERROR(INDEX(Raw!E:E,MATCH($A54&amp;"S2",Raw!$AG:$AG,0)),0)+IFERROR(INDEX(Raw!E:E,MATCH($A54&amp;"V1",Raw!$AG:$AG,0)),0)+IFERROR(INDEX(Raw!E:E,MATCH($A54&amp;"V2",Raw!$AG:$AG,0)),0)-0.0000001*ROW()</f>
        <v>-5.4E-6</v>
      </c>
      <c r="C54" s="52">
        <f ca="1">IFERROR(INDEX(Raw!F:F,MATCH($A54&amp;"H1",Raw!$AG:$AG,0)),0)+IFERROR(INDEX(Raw!F:F,MATCH($A54&amp;"H2",Raw!$AG:$AG,0)),0)+IFERROR(INDEX(Raw!F:F,MATCH($A54&amp;"S1",Raw!$AG:$AG,0)),0)+IFERROR(INDEX(Raw!F:F,MATCH($A54&amp;"S2",Raw!$AG:$AG,0)),0)+IFERROR(INDEX(Raw!F:F,MATCH($A54&amp;"V1",Raw!$AG:$AG,0)),0)+IFERROR(INDEX(Raw!F:F,MATCH($A54&amp;"V2",Raw!$AG:$AG,0)),0)-0.0000001*ROW()</f>
        <v>-5.4E-6</v>
      </c>
      <c r="D54" s="52">
        <f ca="1">IFERROR(INDEX(Raw!G:G,MATCH($A54&amp;"H1",Raw!$AG:$AG,0)),0)+IFERROR(INDEX(Raw!G:G,MATCH($A54&amp;"H2",Raw!$AG:$AG,0)),0)+IFERROR(INDEX(Raw!G:G,MATCH($A54&amp;"S1",Raw!$AG:$AG,0)),0)+IFERROR(INDEX(Raw!G:G,MATCH($A54&amp;"S2",Raw!$AG:$AG,0)),0)+IFERROR(INDEX(Raw!G:G,MATCH($A54&amp;"V1",Raw!$AG:$AG,0)),0)+IFERROR(INDEX(Raw!G:G,MATCH($A54&amp;"V2",Raw!$AG:$AG,0)),0)-0.0000001*ROW()</f>
        <v>-5.4E-6</v>
      </c>
      <c r="E54" s="52">
        <f ca="1">IFERROR(INDEX(Raw!H:H,MATCH($A54&amp;"H1",Raw!$AG:$AG,0)),0)+IFERROR(INDEX(Raw!H:H,MATCH($A54&amp;"H2",Raw!$AG:$AG,0)),0)+IFERROR(INDEX(Raw!H:H,MATCH($A54&amp;"S1",Raw!$AG:$AG,0)),0)+IFERROR(INDEX(Raw!H:H,MATCH($A54&amp;"S2",Raw!$AG:$AG,0)),0)+IFERROR(INDEX(Raw!H:H,MATCH($A54&amp;"V1",Raw!$AG:$AG,0)),0)+IFERROR(INDEX(Raw!H:H,MATCH($A54&amp;"V2",Raw!$AG:$AG,0)),0)-0.0000001*ROW()</f>
        <v>-5.4E-6</v>
      </c>
      <c r="F54" s="52">
        <f ca="1">IFERROR(INDEX(Raw!I:I,MATCH($A54&amp;"H1",Raw!$AG:$AG,0)),0)+IFERROR(INDEX(Raw!I:I,MATCH($A54&amp;"H2",Raw!$AG:$AG,0)),0)+IFERROR(INDEX(Raw!I:I,MATCH($A54&amp;"S1",Raw!$AG:$AG,0)),0)+IFERROR(INDEX(Raw!I:I,MATCH($A54&amp;"S2",Raw!$AG:$AG,0)),0)+IFERROR(INDEX(Raw!I:I,MATCH($A54&amp;"V1",Raw!$AG:$AG,0)),0)+IFERROR(INDEX(Raw!I:I,MATCH($A54&amp;"V2",Raw!$AG:$AG,0)),0)-0.0000001*ROW()</f>
        <v>-5.4E-6</v>
      </c>
      <c r="G54" s="52">
        <f ca="1">IFERROR(INDEX(Raw!J:J,MATCH($A54&amp;"H1",Raw!$AG:$AG,0)),0)+IFERROR(INDEX(Raw!J:J,MATCH($A54&amp;"H2",Raw!$AG:$AG,0)),0)+IFERROR(INDEX(Raw!J:J,MATCH($A54&amp;"S1",Raw!$AG:$AG,0)),0)+IFERROR(INDEX(Raw!J:J,MATCH($A54&amp;"S2",Raw!$AG:$AG,0)),0)+IFERROR(INDEX(Raw!J:J,MATCH($A54&amp;"V1",Raw!$AG:$AG,0)),0)+IFERROR(INDEX(Raw!J:J,MATCH($A54&amp;"V2",Raw!$AG:$AG,0)),0)-0.0000001*ROW()</f>
        <v>-5.4E-6</v>
      </c>
      <c r="H54" s="52">
        <f ca="1">IFERROR(INDEX(Raw!K:K,MATCH($A54&amp;"H1",Raw!$AG:$AG,0)),0)+IFERROR(INDEX(Raw!K:K,MATCH($A54&amp;"H2",Raw!$AG:$AG,0)),0)+IFERROR(INDEX(Raw!K:K,MATCH($A54&amp;"S1",Raw!$AG:$AG,0)),0)+IFERROR(INDEX(Raw!K:K,MATCH($A54&amp;"S2",Raw!$AG:$AG,0)),0)+IFERROR(INDEX(Raw!K:K,MATCH($A54&amp;"V1",Raw!$AG:$AG,0)),0)+IFERROR(INDEX(Raw!K:K,MATCH($A54&amp;"V2",Raw!$AG:$AG,0)),0)-0.0000001*ROW()</f>
        <v>-5.4E-6</v>
      </c>
      <c r="I54" s="52">
        <f ca="1">IFERROR(INDEX(Raw!L:L,MATCH($A54&amp;"H1",Raw!$AG:$AG,0)),0)+IFERROR(INDEX(Raw!L:L,MATCH($A54&amp;"H2",Raw!$AG:$AG,0)),0)+IFERROR(INDEX(Raw!L:L,MATCH($A54&amp;"S1",Raw!$AG:$AG,0)),0)+IFERROR(INDEX(Raw!L:L,MATCH($A54&amp;"S2",Raw!$AG:$AG,0)),0)+IFERROR(INDEX(Raw!L:L,MATCH($A54&amp;"V1",Raw!$AG:$AG,0)),0)+IFERROR(INDEX(Raw!L:L,MATCH($A54&amp;"V2",Raw!$AG:$AG,0)),0)-0.0000001*ROW()</f>
        <v>-5.4E-6</v>
      </c>
      <c r="J54" s="52">
        <f ca="1">IFERROR(INDEX(Raw!M:M,MATCH($A54&amp;"H1",Raw!$AG:$AG,0)),0)+IFERROR(INDEX(Raw!M:M,MATCH($A54&amp;"H2",Raw!$AG:$AG,0)),0)+IFERROR(INDEX(Raw!M:M,MATCH($A54&amp;"S1",Raw!$AG:$AG,0)),0)+IFERROR(INDEX(Raw!M:M,MATCH($A54&amp;"S2",Raw!$AG:$AG,0)),0)+IFERROR(INDEX(Raw!M:M,MATCH($A54&amp;"V1",Raw!$AG:$AG,0)),0)+IFERROR(INDEX(Raw!M:M,MATCH($A54&amp;"V2",Raw!$AG:$AG,0)),0)-0.0000001*ROW()</f>
        <v>-5.4E-6</v>
      </c>
      <c r="K54" s="52">
        <f ca="1">IFERROR(INDEX(Raw!N:N,MATCH($A54&amp;"H1",Raw!$AG:$AG,0)),0)+IFERROR(INDEX(Raw!N:N,MATCH($A54&amp;"H2",Raw!$AG:$AG,0)),0)+IFERROR(INDEX(Raw!N:N,MATCH($A54&amp;"S1",Raw!$AG:$AG,0)),0)+IFERROR(INDEX(Raw!N:N,MATCH($A54&amp;"S2",Raw!$AG:$AG,0)),0)+IFERROR(INDEX(Raw!N:N,MATCH($A54&amp;"V1",Raw!$AG:$AG,0)),0)+IFERROR(INDEX(Raw!N:N,MATCH($A54&amp;"V2",Raw!$AG:$AG,0)),0)-0.0000001*ROW()</f>
        <v>-5.4E-6</v>
      </c>
      <c r="L54" s="14">
        <f t="shared" ca="1" si="0"/>
        <v>-3.7800000000000004E-5</v>
      </c>
      <c r="M54" s="14">
        <f t="shared" ca="1" si="1"/>
        <v>-1.6200000000000001E-5</v>
      </c>
      <c r="N54" s="37" t="str">
        <f t="array" aca="1" ref="N54" ca="1">IF(O54="","",(IF(ROUND(O54,1)=ROUND(O53,1),N53,N53+1)))</f>
        <v/>
      </c>
      <c r="O54" s="33" t="str">
        <f t="array" aca="1" ref="O54" ca="1">IF(ROUND(LARGE(B:B,$A54),2)=0,"",LARGE(B:B,$A54))</f>
        <v/>
      </c>
      <c r="P54" s="33" t="str">
        <f t="array" aca="1" ref="P54" ca="1">IFERROR(INDEX(Raw!$S$3:$S$502,MATCH(Q54,Raw!$R$3:$R$502,0)),"")</f>
        <v/>
      </c>
      <c r="Q54" s="34" t="str">
        <f t="array" aca="1" ref="Q54" ca="1">IFERROR(INDEX(Raw!$R$3:$R$502,MATCH(IFERROR(INDEX(MATCH(O54,B$2:B$501,0),$A$2:$A$501),""),Raw!$Q$3:$Q$502,0)),"")</f>
        <v/>
      </c>
      <c r="R54" s="38" t="str">
        <f t="array" aca="1" ref="R54" ca="1">IF(S54="","",(IF(ROUND(S54,1)=ROUND(S53,1),R53,R53+1)))</f>
        <v/>
      </c>
      <c r="S54" s="36" t="str">
        <f t="array" aca="1" ref="S54" ca="1">IF(ROUND(LARGE(C:C,$A54),2)=0,"",LARGE(C:C,$A54))</f>
        <v/>
      </c>
      <c r="T54" s="33" t="str">
        <f ca="1">IFERROR(INDEX(Raw!$S$3:$S$502,MATCH(U54,Raw!$R$3:$R$502,0)),"")</f>
        <v/>
      </c>
      <c r="U54" s="34" t="str">
        <f t="array" aca="1" ref="U54" ca="1">IFERROR(INDEX(Raw!$R$3:$R$502,MATCH(IFERROR(INDEX(MATCH(S54,C$2:C$501,0),$A$2:$A$501),""),Raw!$Q$3:$Q$502,0)),"")</f>
        <v/>
      </c>
      <c r="V54" s="38" t="str">
        <f t="array" aca="1" ref="V54" ca="1">IF(W54="","",(IF(ROUND(W54,1)=ROUND(W53,1),V53,V53+1)))</f>
        <v/>
      </c>
      <c r="W54" s="36" t="str">
        <f t="array" aca="1" ref="W54" ca="1">IF(ROUND(LARGE(D:D,$A54),2)=0,"",LARGE(D:D,$A54))</f>
        <v/>
      </c>
      <c r="X54" s="33" t="str">
        <f ca="1">IFERROR(INDEX(Raw!$S$3:$S$502,MATCH(Y54,Raw!$R$3:$R$502,0)),"")</f>
        <v/>
      </c>
      <c r="Y54" s="34" t="str">
        <f t="array" aca="1" ref="Y54" ca="1">IFERROR(INDEX(Raw!$R$3:$R$502,MATCH(IFERROR(INDEX(MATCH(W54,D$2:D$501,0),$A$2:$A$501),""),Raw!$Q$3:$Q$502,0)),"")</f>
        <v/>
      </c>
      <c r="Z54" s="38" t="str">
        <f t="array" aca="1" ref="Z54" ca="1">IF(AA54="","",(IF(ROUND(AA54,1)=ROUND(AA53,1),Z53,Z53+1)))</f>
        <v/>
      </c>
      <c r="AA54" s="36" t="str">
        <f t="array" aca="1" ref="AA54" ca="1">IF(ROUND(LARGE(E:E,$A54),2)=0,"",LARGE(E:E,$A54))</f>
        <v/>
      </c>
      <c r="AB54" s="33" t="str">
        <f ca="1">IFERROR(INDEX(Raw!$S$3:$S$502,MATCH(AC54,Raw!$R$3:$R$502,0)),"")</f>
        <v/>
      </c>
      <c r="AC54" s="34" t="str">
        <f t="array" aca="1" ref="AC54" ca="1">IFERROR(INDEX(Raw!$R$3:$R$502,MATCH(IFERROR(INDEX(MATCH(AA54,E$2:E$501,0),$A$2:$A$501),""),Raw!$Q$3:$Q$502,0)),"")</f>
        <v/>
      </c>
      <c r="AD54" s="38" t="str">
        <f t="array" aca="1" ref="AD54" ca="1">IF(AE54="","",(IF(ROUND(AE54,1)=ROUND(AE53,1),AD53,AD53+1)))</f>
        <v/>
      </c>
      <c r="AE54" s="36" t="str">
        <f t="array" aca="1" ref="AE54" ca="1">IF(ROUND(LARGE(F:F,$A54),2)=0,"",LARGE(F:F,$A54))</f>
        <v/>
      </c>
      <c r="AF54" s="33" t="str">
        <f ca="1">IFERROR(INDEX(Raw!$S$3:$S$502,MATCH(AG54,Raw!$R$3:$R$502,0)),"")</f>
        <v/>
      </c>
      <c r="AG54" s="34" t="str">
        <f t="array" aca="1" ref="AG54" ca="1">IFERROR(INDEX(Raw!$R$3:$R$502,MATCH(IFERROR(INDEX(MATCH(AE54,F$2:F$501,0),$A$2:$A$501),""),Raw!$Q$3:$Q$502,0)),"")</f>
        <v/>
      </c>
      <c r="AH54" s="38" t="str">
        <f t="array" aca="1" ref="AH54" ca="1">IF(AI54="","",(IF(ROUND(AI54,1)=ROUND(AI53,1),AH53,AH53+1)))</f>
        <v/>
      </c>
      <c r="AI54" s="36" t="str">
        <f t="array" aca="1" ref="AI54" ca="1">IF(ROUND(LARGE(G:G,$A54),2)=0,"",LARGE(G:G,$A54))</f>
        <v/>
      </c>
      <c r="AJ54" s="33" t="str">
        <f ca="1">IFERROR(INDEX(Raw!$S$3:$S$502,MATCH(AK54,Raw!$R$3:$R$502,0)),"")</f>
        <v/>
      </c>
      <c r="AK54" s="34" t="str">
        <f t="array" aca="1" ref="AK54" ca="1">IFERROR(INDEX(Raw!$R$3:$R$502,MATCH(IFERROR(INDEX(MATCH(AI54,G$2:G$501,0),$A$2:$A$501),""),Raw!$Q$3:$Q$502,0)),"")</f>
        <v/>
      </c>
      <c r="AL54" s="38" t="str">
        <f t="array" aca="1" ref="AL54" ca="1">IF(AM54="","",(IF(ROUND(AM54,1)=ROUND(AM53,1),AL53,AL53+1)))</f>
        <v/>
      </c>
      <c r="AM54" s="36" t="str">
        <f t="shared" ca="1" si="8"/>
        <v/>
      </c>
      <c r="AN54" s="33" t="str">
        <f ca="1">IFERROR(INDEX(Raw!$S$3:$S$502,MATCH(AO54,Raw!$R$3:$R$502,0)),"")</f>
        <v/>
      </c>
      <c r="AO54" s="34" t="str">
        <f t="array" aca="1" ref="AO54" ca="1">IFERROR(INDEX(Raw!$R$3:$R$502,MATCH(IFERROR(INDEX(MATCH(AM54,H$2:H$501,0),$A$2:$A$501),""),Raw!$Q$3:$Q$502,0)),"")</f>
        <v/>
      </c>
      <c r="AP54" s="37" t="str">
        <f t="array" aca="1" ref="AP54" ca="1">IF(AQ54="","",(IF(ROUND(AQ54,1)=ROUND(AQ53,1),AP53,AP53+1)))</f>
        <v/>
      </c>
      <c r="AQ54" s="33" t="str">
        <f t="shared" ca="1" si="9"/>
        <v/>
      </c>
      <c r="AR54" s="48" t="str">
        <f t="array" aca="1" ref="AR54" ca="1">IFERROR(INDEX(Raw!$S$3:$S$502,MATCH(AS54,Raw!$R$3:$R$502,0)),"")</f>
        <v/>
      </c>
      <c r="AS54" s="34" t="str">
        <f t="array" aca="1" ref="AS54" ca="1">IFERROR(INDEX(Raw!$R$3:$R$502,MATCH(IFERROR(INDEX(MATCH(AQ54,I$2:I$501,0),$A$2:$A$501),""),Raw!$Q$3:$Q$502,0)),"")</f>
        <v/>
      </c>
      <c r="AT54" s="37" t="str">
        <f t="array" aca="1" ref="AT54" ca="1">IF(AU54="","",(IF(ROUND(AU54,1)=ROUND(AU53,1),AT53,AT53+1)))</f>
        <v/>
      </c>
      <c r="AU54" s="33" t="str">
        <f t="shared" ca="1" si="10"/>
        <v/>
      </c>
      <c r="AV54" s="48" t="str">
        <f t="array" aca="1" ref="AV54" ca="1">IFERROR(INDEX(Raw!$S$3:$S$502,MATCH(AW54,Raw!$R$3:$R$502,0)),"")</f>
        <v/>
      </c>
      <c r="AW54" s="34" t="str">
        <f t="array" aca="1" ref="AW54" ca="1">IFERROR(INDEX(Raw!$R$3:$R$502,MATCH(IFERROR(INDEX(MATCH(AU54,J$2:J$501,0),$A$2:$A$501),""),Raw!$Q$3:$Q$502,0)),"")</f>
        <v/>
      </c>
      <c r="AX54" s="37" t="str">
        <f t="array" aca="1" ref="AX54" ca="1">IF(AY54="","",(IF(ROUND(AY54,1)=ROUND(AY53,1),AX53,AX53+1)))</f>
        <v/>
      </c>
      <c r="AY54" s="33" t="str">
        <f t="shared" ca="1" si="11"/>
        <v/>
      </c>
      <c r="AZ54" s="48" t="str">
        <f t="array" aca="1" ref="AZ54" ca="1">IFERROR(INDEX(Raw!$S$3:$S$502,MATCH(BA54,Raw!$R$3:$R$502,0)),"")</f>
        <v/>
      </c>
      <c r="BA54" s="34" t="str">
        <f t="array" aca="1" ref="BA54" ca="1">IFERROR(INDEX(Raw!$R$3:$R$502,MATCH(IFERROR(INDEX(MATCH(AY54,K$2:K$501,0),$A$2:$A$501),""),Raw!$Q$3:$Q$502,0)),"")</f>
        <v/>
      </c>
      <c r="BB54" s="37" t="str">
        <f t="array" aca="1" ref="BB54" ca="1">IF(BC54="","",(IF(ROUND(BC54,1)=ROUND(BC53,1),BB53,BB53+1)))</f>
        <v/>
      </c>
      <c r="BC54" s="33" t="str">
        <f t="shared" ca="1" si="12"/>
        <v/>
      </c>
      <c r="BD54" s="48" t="str">
        <f t="array" aca="1" ref="BD54" ca="1">IFERROR(INDEX(Raw!$S$3:$S$502,MATCH(BE54,Raw!$R$3:$R$502,0)),"")</f>
        <v/>
      </c>
      <c r="BE54" s="34" t="str">
        <f t="array" aca="1" ref="BE54" ca="1">IFERROR(INDEX(Raw!$R$3:$R$502,MATCH(IFERROR(INDEX(MATCH(BC54,L$2:L$501,0),$A$2:$A$501),""),Raw!$Q$3:$Q$502,0)),"")</f>
        <v/>
      </c>
      <c r="BF54" s="37" t="str">
        <f t="array" aca="1" ref="BF54" ca="1">IF(BG54="","",(IF(ROUND(BG54,1)=ROUND(BG53,1),BF53,BF53+1)))</f>
        <v/>
      </c>
      <c r="BG54" s="33" t="str">
        <f t="shared" ca="1" si="13"/>
        <v/>
      </c>
      <c r="BH54" s="48" t="str">
        <f t="array" aca="1" ref="BH54" ca="1">IFERROR(INDEX(Raw!$S$3:$S$502,MATCH(BI54,Raw!$R$3:$R$502,0)),"")</f>
        <v/>
      </c>
      <c r="BI54" s="34" t="str">
        <f t="array" aca="1" ref="BI54" ca="1">IFERROR(INDEX(Raw!$R$3:$R$502,MATCH(IFERROR(INDEX(MATCH(BG54,M$2:M$501,0),$A$2:$A$501),""),Raw!$Q$3:$Q$502,0)),"")</f>
        <v/>
      </c>
      <c r="BJ54" s="37" t="str">
        <f t="array" aca="1" ref="BJ54" ca="1">IF(BK54="","",(IF(ROUND(BK54,1)=ROUND(BK53,1),BJ53,BJ53+1)))</f>
        <v/>
      </c>
      <c r="BK54" s="33" t="str">
        <f ca="1">IFERROR(LARGE(Raw!P:P,ROW()-1),"")</f>
        <v/>
      </c>
      <c r="BL54" s="48" t="str">
        <f t="array" aca="1" ref="BL54" ca="1">IFERROR(INDEX(Raw!$S$3:$S$502,MATCH(BM54,Raw!$R$3:$R$502,0)),"")</f>
        <v/>
      </c>
      <c r="BM54" s="34" t="str">
        <f ca="1">IF(BK54="","",INDEX(Raw!A:A,MATCH(BK54,Raw!P:P,0)))</f>
        <v/>
      </c>
    </row>
    <row r="55" spans="1:65" x14ac:dyDescent="0.3">
      <c r="A55" s="28">
        <v>54</v>
      </c>
      <c r="B55" s="52">
        <f ca="1">IFERROR(INDEX(Raw!E:E,MATCH($A55&amp;"H1",Raw!$AG:$AG,0)),0)+IFERROR(INDEX(Raw!E:E,MATCH($A55&amp;"H2",Raw!$AG:$AG,0)),0)+IFERROR(INDEX(Raw!E:E,MATCH($A55&amp;"S1",Raw!$AG:$AG,0)),0)+IFERROR(INDEX(Raw!E:E,MATCH($A55&amp;"S2",Raw!$AG:$AG,0)),0)+IFERROR(INDEX(Raw!E:E,MATCH($A55&amp;"V1",Raw!$AG:$AG,0)),0)+IFERROR(INDEX(Raw!E:E,MATCH($A55&amp;"V2",Raw!$AG:$AG,0)),0)-0.0000001*ROW()</f>
        <v>-5.4999999999999999E-6</v>
      </c>
      <c r="C55" s="52">
        <f ca="1">IFERROR(INDEX(Raw!F:F,MATCH($A55&amp;"H1",Raw!$AG:$AG,0)),0)+IFERROR(INDEX(Raw!F:F,MATCH($A55&amp;"H2",Raw!$AG:$AG,0)),0)+IFERROR(INDEX(Raw!F:F,MATCH($A55&amp;"S1",Raw!$AG:$AG,0)),0)+IFERROR(INDEX(Raw!F:F,MATCH($A55&amp;"S2",Raw!$AG:$AG,0)),0)+IFERROR(INDEX(Raw!F:F,MATCH($A55&amp;"V1",Raw!$AG:$AG,0)),0)+IFERROR(INDEX(Raw!F:F,MATCH($A55&amp;"V2",Raw!$AG:$AG,0)),0)-0.0000001*ROW()</f>
        <v>-5.4999999999999999E-6</v>
      </c>
      <c r="D55" s="52">
        <f ca="1">IFERROR(INDEX(Raw!G:G,MATCH($A55&amp;"H1",Raw!$AG:$AG,0)),0)+IFERROR(INDEX(Raw!G:G,MATCH($A55&amp;"H2",Raw!$AG:$AG,0)),0)+IFERROR(INDEX(Raw!G:G,MATCH($A55&amp;"S1",Raw!$AG:$AG,0)),0)+IFERROR(INDEX(Raw!G:G,MATCH($A55&amp;"S2",Raw!$AG:$AG,0)),0)+IFERROR(INDEX(Raw!G:G,MATCH($A55&amp;"V1",Raw!$AG:$AG,0)),0)+IFERROR(INDEX(Raw!G:G,MATCH($A55&amp;"V2",Raw!$AG:$AG,0)),0)-0.0000001*ROW()</f>
        <v>-5.4999999999999999E-6</v>
      </c>
      <c r="E55" s="52">
        <f ca="1">IFERROR(INDEX(Raw!H:H,MATCH($A55&amp;"H1",Raw!$AG:$AG,0)),0)+IFERROR(INDEX(Raw!H:H,MATCH($A55&amp;"H2",Raw!$AG:$AG,0)),0)+IFERROR(INDEX(Raw!H:H,MATCH($A55&amp;"S1",Raw!$AG:$AG,0)),0)+IFERROR(INDEX(Raw!H:H,MATCH($A55&amp;"S2",Raw!$AG:$AG,0)),0)+IFERROR(INDEX(Raw!H:H,MATCH($A55&amp;"V1",Raw!$AG:$AG,0)),0)+IFERROR(INDEX(Raw!H:H,MATCH($A55&amp;"V2",Raw!$AG:$AG,0)),0)-0.0000001*ROW()</f>
        <v>-5.4999999999999999E-6</v>
      </c>
      <c r="F55" s="52">
        <f ca="1">IFERROR(INDEX(Raw!I:I,MATCH($A55&amp;"H1",Raw!$AG:$AG,0)),0)+IFERROR(INDEX(Raw!I:I,MATCH($A55&amp;"H2",Raw!$AG:$AG,0)),0)+IFERROR(INDEX(Raw!I:I,MATCH($A55&amp;"S1",Raw!$AG:$AG,0)),0)+IFERROR(INDEX(Raw!I:I,MATCH($A55&amp;"S2",Raw!$AG:$AG,0)),0)+IFERROR(INDEX(Raw!I:I,MATCH($A55&amp;"V1",Raw!$AG:$AG,0)),0)+IFERROR(INDEX(Raw!I:I,MATCH($A55&amp;"V2",Raw!$AG:$AG,0)),0)-0.0000001*ROW()</f>
        <v>-5.4999999999999999E-6</v>
      </c>
      <c r="G55" s="52">
        <f ca="1">IFERROR(INDEX(Raw!J:J,MATCH($A55&amp;"H1",Raw!$AG:$AG,0)),0)+IFERROR(INDEX(Raw!J:J,MATCH($A55&amp;"H2",Raw!$AG:$AG,0)),0)+IFERROR(INDEX(Raw!J:J,MATCH($A55&amp;"S1",Raw!$AG:$AG,0)),0)+IFERROR(INDEX(Raw!J:J,MATCH($A55&amp;"S2",Raw!$AG:$AG,0)),0)+IFERROR(INDEX(Raw!J:J,MATCH($A55&amp;"V1",Raw!$AG:$AG,0)),0)+IFERROR(INDEX(Raw!J:J,MATCH($A55&amp;"V2",Raw!$AG:$AG,0)),0)-0.0000001*ROW()</f>
        <v>-5.4999999999999999E-6</v>
      </c>
      <c r="H55" s="52">
        <f ca="1">IFERROR(INDEX(Raw!K:K,MATCH($A55&amp;"H1",Raw!$AG:$AG,0)),0)+IFERROR(INDEX(Raw!K:K,MATCH($A55&amp;"H2",Raw!$AG:$AG,0)),0)+IFERROR(INDEX(Raw!K:K,MATCH($A55&amp;"S1",Raw!$AG:$AG,0)),0)+IFERROR(INDEX(Raw!K:K,MATCH($A55&amp;"S2",Raw!$AG:$AG,0)),0)+IFERROR(INDEX(Raw!K:K,MATCH($A55&amp;"V1",Raw!$AG:$AG,0)),0)+IFERROR(INDEX(Raw!K:K,MATCH($A55&amp;"V2",Raw!$AG:$AG,0)),0)-0.0000001*ROW()</f>
        <v>-5.4999999999999999E-6</v>
      </c>
      <c r="I55" s="52">
        <f ca="1">IFERROR(INDEX(Raw!L:L,MATCH($A55&amp;"H1",Raw!$AG:$AG,0)),0)+IFERROR(INDEX(Raw!L:L,MATCH($A55&amp;"H2",Raw!$AG:$AG,0)),0)+IFERROR(INDEX(Raw!L:L,MATCH($A55&amp;"S1",Raw!$AG:$AG,0)),0)+IFERROR(INDEX(Raw!L:L,MATCH($A55&amp;"S2",Raw!$AG:$AG,0)),0)+IFERROR(INDEX(Raw!L:L,MATCH($A55&amp;"V1",Raw!$AG:$AG,0)),0)+IFERROR(INDEX(Raw!L:L,MATCH($A55&amp;"V2",Raw!$AG:$AG,0)),0)-0.0000001*ROW()</f>
        <v>-5.4999999999999999E-6</v>
      </c>
      <c r="J55" s="52">
        <f ca="1">IFERROR(INDEX(Raw!M:M,MATCH($A55&amp;"H1",Raw!$AG:$AG,0)),0)+IFERROR(INDEX(Raw!M:M,MATCH($A55&amp;"H2",Raw!$AG:$AG,0)),0)+IFERROR(INDEX(Raw!M:M,MATCH($A55&amp;"S1",Raw!$AG:$AG,0)),0)+IFERROR(INDEX(Raw!M:M,MATCH($A55&amp;"S2",Raw!$AG:$AG,0)),0)+IFERROR(INDEX(Raw!M:M,MATCH($A55&amp;"V1",Raw!$AG:$AG,0)),0)+IFERROR(INDEX(Raw!M:M,MATCH($A55&amp;"V2",Raw!$AG:$AG,0)),0)-0.0000001*ROW()</f>
        <v>-5.4999999999999999E-6</v>
      </c>
      <c r="K55" s="52">
        <f ca="1">IFERROR(INDEX(Raw!N:N,MATCH($A55&amp;"H1",Raw!$AG:$AG,0)),0)+IFERROR(INDEX(Raw!N:N,MATCH($A55&amp;"H2",Raw!$AG:$AG,0)),0)+IFERROR(INDEX(Raw!N:N,MATCH($A55&amp;"S1",Raw!$AG:$AG,0)),0)+IFERROR(INDEX(Raw!N:N,MATCH($A55&amp;"S2",Raw!$AG:$AG,0)),0)+IFERROR(INDEX(Raw!N:N,MATCH($A55&amp;"V1",Raw!$AG:$AG,0)),0)+IFERROR(INDEX(Raw!N:N,MATCH($A55&amp;"V2",Raw!$AG:$AG,0)),0)-0.0000001*ROW()</f>
        <v>-5.4999999999999999E-6</v>
      </c>
      <c r="L55" s="14">
        <f t="shared" ca="1" si="0"/>
        <v>-3.8499999999999994E-5</v>
      </c>
      <c r="M55" s="14">
        <f t="shared" ca="1" si="1"/>
        <v>-1.6500000000000001E-5</v>
      </c>
      <c r="N55" s="37" t="str">
        <f t="array" aca="1" ref="N55" ca="1">IF(O55="","",(IF(ROUND(O55,1)=ROUND(O54,1),N54,N54+1)))</f>
        <v/>
      </c>
      <c r="O55" s="33" t="str">
        <f t="array" aca="1" ref="O55" ca="1">IF(ROUND(LARGE(B:B,$A55),2)=0,"",LARGE(B:B,$A55))</f>
        <v/>
      </c>
      <c r="P55" s="33" t="str">
        <f t="array" aca="1" ref="P55" ca="1">IFERROR(INDEX(Raw!$S$3:$S$502,MATCH(Q55,Raw!$R$3:$R$502,0)),"")</f>
        <v/>
      </c>
      <c r="Q55" s="34" t="str">
        <f t="array" aca="1" ref="Q55" ca="1">IFERROR(INDEX(Raw!$R$3:$R$502,MATCH(IFERROR(INDEX(MATCH(O55,B$2:B$501,0),$A$2:$A$501),""),Raw!$Q$3:$Q$502,0)),"")</f>
        <v/>
      </c>
      <c r="R55" s="38" t="str">
        <f t="array" aca="1" ref="R55" ca="1">IF(S55="","",(IF(ROUND(S55,1)=ROUND(S54,1),R54,R54+1)))</f>
        <v/>
      </c>
      <c r="S55" s="36" t="str">
        <f t="array" aca="1" ref="S55" ca="1">IF(ROUND(LARGE(C:C,$A55),2)=0,"",LARGE(C:C,$A55))</f>
        <v/>
      </c>
      <c r="T55" s="33" t="str">
        <f ca="1">IFERROR(INDEX(Raw!$S$3:$S$502,MATCH(U55,Raw!$R$3:$R$502,0)),"")</f>
        <v/>
      </c>
      <c r="U55" s="34" t="str">
        <f t="array" aca="1" ref="U55" ca="1">IFERROR(INDEX(Raw!$R$3:$R$502,MATCH(IFERROR(INDEX(MATCH(S55,C$2:C$501,0),$A$2:$A$501),""),Raw!$Q$3:$Q$502,0)),"")</f>
        <v/>
      </c>
      <c r="V55" s="38" t="str">
        <f t="array" aca="1" ref="V55" ca="1">IF(W55="","",(IF(ROUND(W55,1)=ROUND(W54,1),V54,V54+1)))</f>
        <v/>
      </c>
      <c r="W55" s="36" t="str">
        <f t="array" aca="1" ref="W55" ca="1">IF(ROUND(LARGE(D:D,$A55),2)=0,"",LARGE(D:D,$A55))</f>
        <v/>
      </c>
      <c r="X55" s="33" t="str">
        <f ca="1">IFERROR(INDEX(Raw!$S$3:$S$502,MATCH(Y55,Raw!$R$3:$R$502,0)),"")</f>
        <v/>
      </c>
      <c r="Y55" s="34" t="str">
        <f t="array" aca="1" ref="Y55" ca="1">IFERROR(INDEX(Raw!$R$3:$R$502,MATCH(IFERROR(INDEX(MATCH(W55,D$2:D$501,0),$A$2:$A$501),""),Raw!$Q$3:$Q$502,0)),"")</f>
        <v/>
      </c>
      <c r="Z55" s="38" t="str">
        <f t="array" aca="1" ref="Z55" ca="1">IF(AA55="","",(IF(ROUND(AA55,1)=ROUND(AA54,1),Z54,Z54+1)))</f>
        <v/>
      </c>
      <c r="AA55" s="36" t="str">
        <f t="array" aca="1" ref="AA55" ca="1">IF(ROUND(LARGE(E:E,$A55),2)=0,"",LARGE(E:E,$A55))</f>
        <v/>
      </c>
      <c r="AB55" s="33" t="str">
        <f ca="1">IFERROR(INDEX(Raw!$S$3:$S$502,MATCH(AC55,Raw!$R$3:$R$502,0)),"")</f>
        <v/>
      </c>
      <c r="AC55" s="34" t="str">
        <f t="array" aca="1" ref="AC55" ca="1">IFERROR(INDEX(Raw!$R$3:$R$502,MATCH(IFERROR(INDEX(MATCH(AA55,E$2:E$501,0),$A$2:$A$501),""),Raw!$Q$3:$Q$502,0)),"")</f>
        <v/>
      </c>
      <c r="AD55" s="38" t="str">
        <f t="array" aca="1" ref="AD55" ca="1">IF(AE55="","",(IF(ROUND(AE55,1)=ROUND(AE54,1),AD54,AD54+1)))</f>
        <v/>
      </c>
      <c r="AE55" s="36" t="str">
        <f t="array" aca="1" ref="AE55" ca="1">IF(ROUND(LARGE(F:F,$A55),2)=0,"",LARGE(F:F,$A55))</f>
        <v/>
      </c>
      <c r="AF55" s="33" t="str">
        <f ca="1">IFERROR(INDEX(Raw!$S$3:$S$502,MATCH(AG55,Raw!$R$3:$R$502,0)),"")</f>
        <v/>
      </c>
      <c r="AG55" s="34" t="str">
        <f t="array" aca="1" ref="AG55" ca="1">IFERROR(INDEX(Raw!$R$3:$R$502,MATCH(IFERROR(INDEX(MATCH(AE55,F$2:F$501,0),$A$2:$A$501),""),Raw!$Q$3:$Q$502,0)),"")</f>
        <v/>
      </c>
      <c r="AH55" s="38" t="str">
        <f t="array" aca="1" ref="AH55" ca="1">IF(AI55="","",(IF(ROUND(AI55,1)=ROUND(AI54,1),AH54,AH54+1)))</f>
        <v/>
      </c>
      <c r="AI55" s="36" t="str">
        <f t="array" aca="1" ref="AI55" ca="1">IF(ROUND(LARGE(G:G,$A55),2)=0,"",LARGE(G:G,$A55))</f>
        <v/>
      </c>
      <c r="AJ55" s="33" t="str">
        <f ca="1">IFERROR(INDEX(Raw!$S$3:$S$502,MATCH(AK55,Raw!$R$3:$R$502,0)),"")</f>
        <v/>
      </c>
      <c r="AK55" s="34" t="str">
        <f t="array" aca="1" ref="AK55" ca="1">IFERROR(INDEX(Raw!$R$3:$R$502,MATCH(IFERROR(INDEX(MATCH(AI55,G$2:G$501,0),$A$2:$A$501),""),Raw!$Q$3:$Q$502,0)),"")</f>
        <v/>
      </c>
      <c r="AL55" s="38" t="str">
        <f t="array" aca="1" ref="AL55" ca="1">IF(AM55="","",(IF(ROUND(AM55,1)=ROUND(AM54,1),AL54,AL54+1)))</f>
        <v/>
      </c>
      <c r="AM55" s="36" t="str">
        <f t="shared" ca="1" si="8"/>
        <v/>
      </c>
      <c r="AN55" s="33" t="str">
        <f ca="1">IFERROR(INDEX(Raw!$S$3:$S$502,MATCH(AO55,Raw!$R$3:$R$502,0)),"")</f>
        <v/>
      </c>
      <c r="AO55" s="34" t="str">
        <f t="array" aca="1" ref="AO55" ca="1">IFERROR(INDEX(Raw!$R$3:$R$502,MATCH(IFERROR(INDEX(MATCH(AM55,H$2:H$501,0),$A$2:$A$501),""),Raw!$Q$3:$Q$502,0)),"")</f>
        <v/>
      </c>
      <c r="AP55" s="37" t="str">
        <f t="array" aca="1" ref="AP55" ca="1">IF(AQ55="","",(IF(ROUND(AQ55,1)=ROUND(AQ54,1),AP54,AP54+1)))</f>
        <v/>
      </c>
      <c r="AQ55" s="33" t="str">
        <f t="shared" ca="1" si="9"/>
        <v/>
      </c>
      <c r="AR55" s="48" t="str">
        <f t="array" aca="1" ref="AR55" ca="1">IFERROR(INDEX(Raw!$S$3:$S$502,MATCH(AS55,Raw!$R$3:$R$502,0)),"")</f>
        <v/>
      </c>
      <c r="AS55" s="34" t="str">
        <f t="array" aca="1" ref="AS55" ca="1">IFERROR(INDEX(Raw!$R$3:$R$502,MATCH(IFERROR(INDEX(MATCH(AQ55,I$2:I$501,0),$A$2:$A$501),""),Raw!$Q$3:$Q$502,0)),"")</f>
        <v/>
      </c>
      <c r="AT55" s="37" t="str">
        <f t="array" aca="1" ref="AT55" ca="1">IF(AU55="","",(IF(ROUND(AU55,1)=ROUND(AU54,1),AT54,AT54+1)))</f>
        <v/>
      </c>
      <c r="AU55" s="33" t="str">
        <f t="shared" ca="1" si="10"/>
        <v/>
      </c>
      <c r="AV55" s="48" t="str">
        <f t="array" aca="1" ref="AV55" ca="1">IFERROR(INDEX(Raw!$S$3:$S$502,MATCH(AW55,Raw!$R$3:$R$502,0)),"")</f>
        <v/>
      </c>
      <c r="AW55" s="34" t="str">
        <f t="array" aca="1" ref="AW55" ca="1">IFERROR(INDEX(Raw!$R$3:$R$502,MATCH(IFERROR(INDEX(MATCH(AU55,J$2:J$501,0),$A$2:$A$501),""),Raw!$Q$3:$Q$502,0)),"")</f>
        <v/>
      </c>
      <c r="AX55" s="37" t="str">
        <f t="array" aca="1" ref="AX55" ca="1">IF(AY55="","",(IF(ROUND(AY55,1)=ROUND(AY54,1),AX54,AX54+1)))</f>
        <v/>
      </c>
      <c r="AY55" s="33" t="str">
        <f t="shared" ca="1" si="11"/>
        <v/>
      </c>
      <c r="AZ55" s="48" t="str">
        <f t="array" aca="1" ref="AZ55" ca="1">IFERROR(INDEX(Raw!$S$3:$S$502,MATCH(BA55,Raw!$R$3:$R$502,0)),"")</f>
        <v/>
      </c>
      <c r="BA55" s="34" t="str">
        <f t="array" aca="1" ref="BA55" ca="1">IFERROR(INDEX(Raw!$R$3:$R$502,MATCH(IFERROR(INDEX(MATCH(AY55,K$2:K$501,0),$A$2:$A$501),""),Raw!$Q$3:$Q$502,0)),"")</f>
        <v/>
      </c>
      <c r="BB55" s="37" t="str">
        <f t="array" aca="1" ref="BB55" ca="1">IF(BC55="","",(IF(ROUND(BC55,1)=ROUND(BC54,1),BB54,BB54+1)))</f>
        <v/>
      </c>
      <c r="BC55" s="33" t="str">
        <f t="shared" ca="1" si="12"/>
        <v/>
      </c>
      <c r="BD55" s="48" t="str">
        <f t="array" aca="1" ref="BD55" ca="1">IFERROR(INDEX(Raw!$S$3:$S$502,MATCH(BE55,Raw!$R$3:$R$502,0)),"")</f>
        <v/>
      </c>
      <c r="BE55" s="34" t="str">
        <f t="array" aca="1" ref="BE55" ca="1">IFERROR(INDEX(Raw!$R$3:$R$502,MATCH(IFERROR(INDEX(MATCH(BC55,L$2:L$501,0),$A$2:$A$501),""),Raw!$Q$3:$Q$502,0)),"")</f>
        <v/>
      </c>
      <c r="BF55" s="37" t="str">
        <f t="array" aca="1" ref="BF55" ca="1">IF(BG55="","",(IF(ROUND(BG55,1)=ROUND(BG54,1),BF54,BF54+1)))</f>
        <v/>
      </c>
      <c r="BG55" s="33" t="str">
        <f t="shared" ca="1" si="13"/>
        <v/>
      </c>
      <c r="BH55" s="48" t="str">
        <f t="array" aca="1" ref="BH55" ca="1">IFERROR(INDEX(Raw!$S$3:$S$502,MATCH(BI55,Raw!$R$3:$R$502,0)),"")</f>
        <v/>
      </c>
      <c r="BI55" s="34" t="str">
        <f t="array" aca="1" ref="BI55" ca="1">IFERROR(INDEX(Raw!$R$3:$R$502,MATCH(IFERROR(INDEX(MATCH(BG55,M$2:M$501,0),$A$2:$A$501),""),Raw!$Q$3:$Q$502,0)),"")</f>
        <v/>
      </c>
      <c r="BJ55" s="37" t="str">
        <f t="array" aca="1" ref="BJ55" ca="1">IF(BK55="","",(IF(ROUND(BK55,1)=ROUND(BK54,1),BJ54,BJ54+1)))</f>
        <v/>
      </c>
      <c r="BK55" s="33" t="str">
        <f ca="1">IFERROR(LARGE(Raw!P:P,ROW()-1),"")</f>
        <v/>
      </c>
      <c r="BL55" s="48" t="str">
        <f t="array" aca="1" ref="BL55" ca="1">IFERROR(INDEX(Raw!$S$3:$S$502,MATCH(BM55,Raw!$R$3:$R$502,0)),"")</f>
        <v/>
      </c>
      <c r="BM55" s="34" t="str">
        <f ca="1">IF(BK55="","",INDEX(Raw!A:A,MATCH(BK55,Raw!P:P,0)))</f>
        <v/>
      </c>
    </row>
    <row r="56" spans="1:65" x14ac:dyDescent="0.3">
      <c r="A56" s="28">
        <v>55</v>
      </c>
      <c r="B56" s="52">
        <f ca="1">IFERROR(INDEX(Raw!E:E,MATCH($A56&amp;"H1",Raw!$AG:$AG,0)),0)+IFERROR(INDEX(Raw!E:E,MATCH($A56&amp;"H2",Raw!$AG:$AG,0)),0)+IFERROR(INDEX(Raw!E:E,MATCH($A56&amp;"S1",Raw!$AG:$AG,0)),0)+IFERROR(INDEX(Raw!E:E,MATCH($A56&amp;"S2",Raw!$AG:$AG,0)),0)+IFERROR(INDEX(Raw!E:E,MATCH($A56&amp;"V1",Raw!$AG:$AG,0)),0)+IFERROR(INDEX(Raw!E:E,MATCH($A56&amp;"V2",Raw!$AG:$AG,0)),0)-0.0000001*ROW()</f>
        <v>-5.5999999999999997E-6</v>
      </c>
      <c r="C56" s="52">
        <f ca="1">IFERROR(INDEX(Raw!F:F,MATCH($A56&amp;"H1",Raw!$AG:$AG,0)),0)+IFERROR(INDEX(Raw!F:F,MATCH($A56&amp;"H2",Raw!$AG:$AG,0)),0)+IFERROR(INDEX(Raw!F:F,MATCH($A56&amp;"S1",Raw!$AG:$AG,0)),0)+IFERROR(INDEX(Raw!F:F,MATCH($A56&amp;"S2",Raw!$AG:$AG,0)),0)+IFERROR(INDEX(Raw!F:F,MATCH($A56&amp;"V1",Raw!$AG:$AG,0)),0)+IFERROR(INDEX(Raw!F:F,MATCH($A56&amp;"V2",Raw!$AG:$AG,0)),0)-0.0000001*ROW()</f>
        <v>-5.5999999999999997E-6</v>
      </c>
      <c r="D56" s="52">
        <f ca="1">IFERROR(INDEX(Raw!G:G,MATCH($A56&amp;"H1",Raw!$AG:$AG,0)),0)+IFERROR(INDEX(Raw!G:G,MATCH($A56&amp;"H2",Raw!$AG:$AG,0)),0)+IFERROR(INDEX(Raw!G:G,MATCH($A56&amp;"S1",Raw!$AG:$AG,0)),0)+IFERROR(INDEX(Raw!G:G,MATCH($A56&amp;"S2",Raw!$AG:$AG,0)),0)+IFERROR(INDEX(Raw!G:G,MATCH($A56&amp;"V1",Raw!$AG:$AG,0)),0)+IFERROR(INDEX(Raw!G:G,MATCH($A56&amp;"V2",Raw!$AG:$AG,0)),0)-0.0000001*ROW()</f>
        <v>-5.5999999999999997E-6</v>
      </c>
      <c r="E56" s="52">
        <f ca="1">IFERROR(INDEX(Raw!H:H,MATCH($A56&amp;"H1",Raw!$AG:$AG,0)),0)+IFERROR(INDEX(Raw!H:H,MATCH($A56&amp;"H2",Raw!$AG:$AG,0)),0)+IFERROR(INDEX(Raw!H:H,MATCH($A56&amp;"S1",Raw!$AG:$AG,0)),0)+IFERROR(INDEX(Raw!H:H,MATCH($A56&amp;"S2",Raw!$AG:$AG,0)),0)+IFERROR(INDEX(Raw!H:H,MATCH($A56&amp;"V1",Raw!$AG:$AG,0)),0)+IFERROR(INDEX(Raw!H:H,MATCH($A56&amp;"V2",Raw!$AG:$AG,0)),0)-0.0000001*ROW()</f>
        <v>-5.5999999999999997E-6</v>
      </c>
      <c r="F56" s="52">
        <f ca="1">IFERROR(INDEX(Raw!I:I,MATCH($A56&amp;"H1",Raw!$AG:$AG,0)),0)+IFERROR(INDEX(Raw!I:I,MATCH($A56&amp;"H2",Raw!$AG:$AG,0)),0)+IFERROR(INDEX(Raw!I:I,MATCH($A56&amp;"S1",Raw!$AG:$AG,0)),0)+IFERROR(INDEX(Raw!I:I,MATCH($A56&amp;"S2",Raw!$AG:$AG,0)),0)+IFERROR(INDEX(Raw!I:I,MATCH($A56&amp;"V1",Raw!$AG:$AG,0)),0)+IFERROR(INDEX(Raw!I:I,MATCH($A56&amp;"V2",Raw!$AG:$AG,0)),0)-0.0000001*ROW()</f>
        <v>-5.5999999999999997E-6</v>
      </c>
      <c r="G56" s="52">
        <f ca="1">IFERROR(INDEX(Raw!J:J,MATCH($A56&amp;"H1",Raw!$AG:$AG,0)),0)+IFERROR(INDEX(Raw!J:J,MATCH($A56&amp;"H2",Raw!$AG:$AG,0)),0)+IFERROR(INDEX(Raw!J:J,MATCH($A56&amp;"S1",Raw!$AG:$AG,0)),0)+IFERROR(INDEX(Raw!J:J,MATCH($A56&amp;"S2",Raw!$AG:$AG,0)),0)+IFERROR(INDEX(Raw!J:J,MATCH($A56&amp;"V1",Raw!$AG:$AG,0)),0)+IFERROR(INDEX(Raw!J:J,MATCH($A56&amp;"V2",Raw!$AG:$AG,0)),0)-0.0000001*ROW()</f>
        <v>-5.5999999999999997E-6</v>
      </c>
      <c r="H56" s="52">
        <f ca="1">IFERROR(INDEX(Raw!K:K,MATCH($A56&amp;"H1",Raw!$AG:$AG,0)),0)+IFERROR(INDEX(Raw!K:K,MATCH($A56&amp;"H2",Raw!$AG:$AG,0)),0)+IFERROR(INDEX(Raw!K:K,MATCH($A56&amp;"S1",Raw!$AG:$AG,0)),0)+IFERROR(INDEX(Raw!K:K,MATCH($A56&amp;"S2",Raw!$AG:$AG,0)),0)+IFERROR(INDEX(Raw!K:K,MATCH($A56&amp;"V1",Raw!$AG:$AG,0)),0)+IFERROR(INDEX(Raw!K:K,MATCH($A56&amp;"V2",Raw!$AG:$AG,0)),0)-0.0000001*ROW()</f>
        <v>-5.5999999999999997E-6</v>
      </c>
      <c r="I56" s="52">
        <f ca="1">IFERROR(INDEX(Raw!L:L,MATCH($A56&amp;"H1",Raw!$AG:$AG,0)),0)+IFERROR(INDEX(Raw!L:L,MATCH($A56&amp;"H2",Raw!$AG:$AG,0)),0)+IFERROR(INDEX(Raw!L:L,MATCH($A56&amp;"S1",Raw!$AG:$AG,0)),0)+IFERROR(INDEX(Raw!L:L,MATCH($A56&amp;"S2",Raw!$AG:$AG,0)),0)+IFERROR(INDEX(Raw!L:L,MATCH($A56&amp;"V1",Raw!$AG:$AG,0)),0)+IFERROR(INDEX(Raw!L:L,MATCH($A56&amp;"V2",Raw!$AG:$AG,0)),0)-0.0000001*ROW()</f>
        <v>-5.5999999999999997E-6</v>
      </c>
      <c r="J56" s="52">
        <f ca="1">IFERROR(INDEX(Raw!M:M,MATCH($A56&amp;"H1",Raw!$AG:$AG,0)),0)+IFERROR(INDEX(Raw!M:M,MATCH($A56&amp;"H2",Raw!$AG:$AG,0)),0)+IFERROR(INDEX(Raw!M:M,MATCH($A56&amp;"S1",Raw!$AG:$AG,0)),0)+IFERROR(INDEX(Raw!M:M,MATCH($A56&amp;"S2",Raw!$AG:$AG,0)),0)+IFERROR(INDEX(Raw!M:M,MATCH($A56&amp;"V1",Raw!$AG:$AG,0)),0)+IFERROR(INDEX(Raw!M:M,MATCH($A56&amp;"V2",Raw!$AG:$AG,0)),0)-0.0000001*ROW()</f>
        <v>-5.5999999999999997E-6</v>
      </c>
      <c r="K56" s="52">
        <f ca="1">IFERROR(INDEX(Raw!N:N,MATCH($A56&amp;"H1",Raw!$AG:$AG,0)),0)+IFERROR(INDEX(Raw!N:N,MATCH($A56&amp;"H2",Raw!$AG:$AG,0)),0)+IFERROR(INDEX(Raw!N:N,MATCH($A56&amp;"S1",Raw!$AG:$AG,0)),0)+IFERROR(INDEX(Raw!N:N,MATCH($A56&amp;"S2",Raw!$AG:$AG,0)),0)+IFERROR(INDEX(Raw!N:N,MATCH($A56&amp;"V1",Raw!$AG:$AG,0)),0)+IFERROR(INDEX(Raw!N:N,MATCH($A56&amp;"V2",Raw!$AG:$AG,0)),0)-0.0000001*ROW()</f>
        <v>-5.5999999999999997E-6</v>
      </c>
      <c r="L56" s="14">
        <f t="shared" ca="1" si="0"/>
        <v>-3.9199999999999997E-5</v>
      </c>
      <c r="M56" s="14">
        <f t="shared" ca="1" si="1"/>
        <v>-1.6799999999999998E-5</v>
      </c>
      <c r="N56" s="37" t="str">
        <f t="array" aca="1" ref="N56" ca="1">IF(O56="","",(IF(ROUND(O56,1)=ROUND(O55,1),N55,N55+1)))</f>
        <v/>
      </c>
      <c r="O56" s="33" t="str">
        <f t="array" aca="1" ref="O56" ca="1">IF(ROUND(LARGE(B:B,$A56),2)=0,"",LARGE(B:B,$A56))</f>
        <v/>
      </c>
      <c r="P56" s="33" t="str">
        <f t="array" aca="1" ref="P56" ca="1">IFERROR(INDEX(Raw!$S$3:$S$502,MATCH(Q56,Raw!$R$3:$R$502,0)),"")</f>
        <v/>
      </c>
      <c r="Q56" s="34" t="str">
        <f t="array" aca="1" ref="Q56" ca="1">IFERROR(INDEX(Raw!$R$3:$R$502,MATCH(IFERROR(INDEX(MATCH(O56,B$2:B$501,0),$A$2:$A$501),""),Raw!$Q$3:$Q$502,0)),"")</f>
        <v/>
      </c>
      <c r="R56" s="38" t="str">
        <f t="array" aca="1" ref="R56" ca="1">IF(S56="","",(IF(ROUND(S56,1)=ROUND(S55,1),R55,R55+1)))</f>
        <v/>
      </c>
      <c r="S56" s="36" t="str">
        <f t="array" aca="1" ref="S56" ca="1">IF(ROUND(LARGE(C:C,$A56),2)=0,"",LARGE(C:C,$A56))</f>
        <v/>
      </c>
      <c r="T56" s="33" t="str">
        <f ca="1">IFERROR(INDEX(Raw!$S$3:$S$502,MATCH(U56,Raw!$R$3:$R$502,0)),"")</f>
        <v/>
      </c>
      <c r="U56" s="34" t="str">
        <f t="array" aca="1" ref="U56" ca="1">IFERROR(INDEX(Raw!$R$3:$R$502,MATCH(IFERROR(INDEX(MATCH(S56,C$2:C$501,0),$A$2:$A$501),""),Raw!$Q$3:$Q$502,0)),"")</f>
        <v/>
      </c>
      <c r="V56" s="38" t="str">
        <f t="array" aca="1" ref="V56" ca="1">IF(W56="","",(IF(ROUND(W56,1)=ROUND(W55,1),V55,V55+1)))</f>
        <v/>
      </c>
      <c r="W56" s="36" t="str">
        <f t="array" aca="1" ref="W56" ca="1">IF(ROUND(LARGE(D:D,$A56),2)=0,"",LARGE(D:D,$A56))</f>
        <v/>
      </c>
      <c r="X56" s="33" t="str">
        <f ca="1">IFERROR(INDEX(Raw!$S$3:$S$502,MATCH(Y56,Raw!$R$3:$R$502,0)),"")</f>
        <v/>
      </c>
      <c r="Y56" s="34" t="str">
        <f t="array" aca="1" ref="Y56" ca="1">IFERROR(INDEX(Raw!$R$3:$R$502,MATCH(IFERROR(INDEX(MATCH(W56,D$2:D$501,0),$A$2:$A$501),""),Raw!$Q$3:$Q$502,0)),"")</f>
        <v/>
      </c>
      <c r="Z56" s="38" t="str">
        <f t="array" aca="1" ref="Z56" ca="1">IF(AA56="","",(IF(ROUND(AA56,1)=ROUND(AA55,1),Z55,Z55+1)))</f>
        <v/>
      </c>
      <c r="AA56" s="36" t="str">
        <f t="array" aca="1" ref="AA56" ca="1">IF(ROUND(LARGE(E:E,$A56),2)=0,"",LARGE(E:E,$A56))</f>
        <v/>
      </c>
      <c r="AB56" s="33" t="str">
        <f ca="1">IFERROR(INDEX(Raw!$S$3:$S$502,MATCH(AC56,Raw!$R$3:$R$502,0)),"")</f>
        <v/>
      </c>
      <c r="AC56" s="34" t="str">
        <f t="array" aca="1" ref="AC56" ca="1">IFERROR(INDEX(Raw!$R$3:$R$502,MATCH(IFERROR(INDEX(MATCH(AA56,E$2:E$501,0),$A$2:$A$501),""),Raw!$Q$3:$Q$502,0)),"")</f>
        <v/>
      </c>
      <c r="AD56" s="38" t="str">
        <f t="array" aca="1" ref="AD56" ca="1">IF(AE56="","",(IF(ROUND(AE56,1)=ROUND(AE55,1),AD55,AD55+1)))</f>
        <v/>
      </c>
      <c r="AE56" s="36" t="str">
        <f t="array" aca="1" ref="AE56" ca="1">IF(ROUND(LARGE(F:F,$A56),2)=0,"",LARGE(F:F,$A56))</f>
        <v/>
      </c>
      <c r="AF56" s="33" t="str">
        <f ca="1">IFERROR(INDEX(Raw!$S$3:$S$502,MATCH(AG56,Raw!$R$3:$R$502,0)),"")</f>
        <v/>
      </c>
      <c r="AG56" s="34" t="str">
        <f t="array" aca="1" ref="AG56" ca="1">IFERROR(INDEX(Raw!$R$3:$R$502,MATCH(IFERROR(INDEX(MATCH(AE56,F$2:F$501,0),$A$2:$A$501),""),Raw!$Q$3:$Q$502,0)),"")</f>
        <v/>
      </c>
      <c r="AH56" s="38" t="str">
        <f t="array" aca="1" ref="AH56" ca="1">IF(AI56="","",(IF(ROUND(AI56,1)=ROUND(AI55,1),AH55,AH55+1)))</f>
        <v/>
      </c>
      <c r="AI56" s="36" t="str">
        <f t="array" aca="1" ref="AI56" ca="1">IF(ROUND(LARGE(G:G,$A56),2)=0,"",LARGE(G:G,$A56))</f>
        <v/>
      </c>
      <c r="AJ56" s="33" t="str">
        <f ca="1">IFERROR(INDEX(Raw!$S$3:$S$502,MATCH(AK56,Raw!$R$3:$R$502,0)),"")</f>
        <v/>
      </c>
      <c r="AK56" s="34" t="str">
        <f t="array" aca="1" ref="AK56" ca="1">IFERROR(INDEX(Raw!$R$3:$R$502,MATCH(IFERROR(INDEX(MATCH(AI56,G$2:G$501,0),$A$2:$A$501),""),Raw!$Q$3:$Q$502,0)),"")</f>
        <v/>
      </c>
      <c r="AL56" s="38" t="str">
        <f t="array" aca="1" ref="AL56" ca="1">IF(AM56="","",(IF(ROUND(AM56,1)=ROUND(AM55,1),AL55,AL55+1)))</f>
        <v/>
      </c>
      <c r="AM56" s="36" t="str">
        <f t="shared" ca="1" si="8"/>
        <v/>
      </c>
      <c r="AN56" s="33" t="str">
        <f ca="1">IFERROR(INDEX(Raw!$S$3:$S$502,MATCH(AO56,Raw!$R$3:$R$502,0)),"")</f>
        <v/>
      </c>
      <c r="AO56" s="34" t="str">
        <f t="array" aca="1" ref="AO56" ca="1">IFERROR(INDEX(Raw!$R$3:$R$502,MATCH(IFERROR(INDEX(MATCH(AM56,H$2:H$501,0),$A$2:$A$501),""),Raw!$Q$3:$Q$502,0)),"")</f>
        <v/>
      </c>
      <c r="AP56" s="37" t="str">
        <f t="array" aca="1" ref="AP56" ca="1">IF(AQ56="","",(IF(ROUND(AQ56,1)=ROUND(AQ55,1),AP55,AP55+1)))</f>
        <v/>
      </c>
      <c r="AQ56" s="33" t="str">
        <f t="shared" ca="1" si="9"/>
        <v/>
      </c>
      <c r="AR56" s="48" t="str">
        <f t="array" aca="1" ref="AR56" ca="1">IFERROR(INDEX(Raw!$S$3:$S$502,MATCH(AS56,Raw!$R$3:$R$502,0)),"")</f>
        <v/>
      </c>
      <c r="AS56" s="34" t="str">
        <f t="array" aca="1" ref="AS56" ca="1">IFERROR(INDEX(Raw!$R$3:$R$502,MATCH(IFERROR(INDEX(MATCH(AQ56,I$2:I$501,0),$A$2:$A$501),""),Raw!$Q$3:$Q$502,0)),"")</f>
        <v/>
      </c>
      <c r="AT56" s="37" t="str">
        <f t="array" aca="1" ref="AT56" ca="1">IF(AU56="","",(IF(ROUND(AU56,1)=ROUND(AU55,1),AT55,AT55+1)))</f>
        <v/>
      </c>
      <c r="AU56" s="33" t="str">
        <f t="shared" ca="1" si="10"/>
        <v/>
      </c>
      <c r="AV56" s="48" t="str">
        <f t="array" aca="1" ref="AV56" ca="1">IFERROR(INDEX(Raw!$S$3:$S$502,MATCH(AW56,Raw!$R$3:$R$502,0)),"")</f>
        <v/>
      </c>
      <c r="AW56" s="34" t="str">
        <f t="array" aca="1" ref="AW56" ca="1">IFERROR(INDEX(Raw!$R$3:$R$502,MATCH(IFERROR(INDEX(MATCH(AU56,J$2:J$501,0),$A$2:$A$501),""),Raw!$Q$3:$Q$502,0)),"")</f>
        <v/>
      </c>
      <c r="AX56" s="37" t="str">
        <f t="array" aca="1" ref="AX56" ca="1">IF(AY56="","",(IF(ROUND(AY56,1)=ROUND(AY55,1),AX55,AX55+1)))</f>
        <v/>
      </c>
      <c r="AY56" s="33" t="str">
        <f t="shared" ca="1" si="11"/>
        <v/>
      </c>
      <c r="AZ56" s="48" t="str">
        <f t="array" aca="1" ref="AZ56" ca="1">IFERROR(INDEX(Raw!$S$3:$S$502,MATCH(BA56,Raw!$R$3:$R$502,0)),"")</f>
        <v/>
      </c>
      <c r="BA56" s="34" t="str">
        <f t="array" aca="1" ref="BA56" ca="1">IFERROR(INDEX(Raw!$R$3:$R$502,MATCH(IFERROR(INDEX(MATCH(AY56,K$2:K$501,0),$A$2:$A$501),""),Raw!$Q$3:$Q$502,0)),"")</f>
        <v/>
      </c>
      <c r="BB56" s="37" t="str">
        <f t="array" aca="1" ref="BB56" ca="1">IF(BC56="","",(IF(ROUND(BC56,1)=ROUND(BC55,1),BB55,BB55+1)))</f>
        <v/>
      </c>
      <c r="BC56" s="33" t="str">
        <f t="shared" ca="1" si="12"/>
        <v/>
      </c>
      <c r="BD56" s="48" t="str">
        <f t="array" aca="1" ref="BD56" ca="1">IFERROR(INDEX(Raw!$S$3:$S$502,MATCH(BE56,Raw!$R$3:$R$502,0)),"")</f>
        <v/>
      </c>
      <c r="BE56" s="34" t="str">
        <f t="array" aca="1" ref="BE56" ca="1">IFERROR(INDEX(Raw!$R$3:$R$502,MATCH(IFERROR(INDEX(MATCH(BC56,L$2:L$501,0),$A$2:$A$501),""),Raw!$Q$3:$Q$502,0)),"")</f>
        <v/>
      </c>
      <c r="BF56" s="37" t="str">
        <f t="array" aca="1" ref="BF56" ca="1">IF(BG56="","",(IF(ROUND(BG56,1)=ROUND(BG55,1),BF55,BF55+1)))</f>
        <v/>
      </c>
      <c r="BG56" s="33" t="str">
        <f t="shared" ca="1" si="13"/>
        <v/>
      </c>
      <c r="BH56" s="48" t="str">
        <f t="array" aca="1" ref="BH56" ca="1">IFERROR(INDEX(Raw!$S$3:$S$502,MATCH(BI56,Raw!$R$3:$R$502,0)),"")</f>
        <v/>
      </c>
      <c r="BI56" s="34" t="str">
        <f t="array" aca="1" ref="BI56" ca="1">IFERROR(INDEX(Raw!$R$3:$R$502,MATCH(IFERROR(INDEX(MATCH(BG56,M$2:M$501,0),$A$2:$A$501),""),Raw!$Q$3:$Q$502,0)),"")</f>
        <v/>
      </c>
      <c r="BJ56" s="37" t="str">
        <f t="array" aca="1" ref="BJ56" ca="1">IF(BK56="","",(IF(ROUND(BK56,1)=ROUND(BK55,1),BJ55,BJ55+1)))</f>
        <v/>
      </c>
      <c r="BK56" s="33" t="str">
        <f ca="1">IFERROR(LARGE(Raw!P:P,ROW()-1),"")</f>
        <v/>
      </c>
      <c r="BL56" s="48" t="str">
        <f t="array" aca="1" ref="BL56" ca="1">IFERROR(INDEX(Raw!$S$3:$S$502,MATCH(BM56,Raw!$R$3:$R$502,0)),"")</f>
        <v/>
      </c>
      <c r="BM56" s="34" t="str">
        <f ca="1">IF(BK56="","",INDEX(Raw!A:A,MATCH(BK56,Raw!P:P,0)))</f>
        <v/>
      </c>
    </row>
    <row r="57" spans="1:65" x14ac:dyDescent="0.3">
      <c r="A57" s="28">
        <v>56</v>
      </c>
      <c r="B57" s="52">
        <f ca="1">IFERROR(INDEX(Raw!E:E,MATCH($A57&amp;"H1",Raw!$AG:$AG,0)),0)+IFERROR(INDEX(Raw!E:E,MATCH($A57&amp;"H2",Raw!$AG:$AG,0)),0)+IFERROR(INDEX(Raw!E:E,MATCH($A57&amp;"S1",Raw!$AG:$AG,0)),0)+IFERROR(INDEX(Raw!E:E,MATCH($A57&amp;"S2",Raw!$AG:$AG,0)),0)+IFERROR(INDEX(Raw!E:E,MATCH($A57&amp;"V1",Raw!$AG:$AG,0)),0)+IFERROR(INDEX(Raw!E:E,MATCH($A57&amp;"V2",Raw!$AG:$AG,0)),0)-0.0000001*ROW()</f>
        <v>-5.6999999999999996E-6</v>
      </c>
      <c r="C57" s="52">
        <f ca="1">IFERROR(INDEX(Raw!F:F,MATCH($A57&amp;"H1",Raw!$AG:$AG,0)),0)+IFERROR(INDEX(Raw!F:F,MATCH($A57&amp;"H2",Raw!$AG:$AG,0)),0)+IFERROR(INDEX(Raw!F:F,MATCH($A57&amp;"S1",Raw!$AG:$AG,0)),0)+IFERROR(INDEX(Raw!F:F,MATCH($A57&amp;"S2",Raw!$AG:$AG,0)),0)+IFERROR(INDEX(Raw!F:F,MATCH($A57&amp;"V1",Raw!$AG:$AG,0)),0)+IFERROR(INDEX(Raw!F:F,MATCH($A57&amp;"V2",Raw!$AG:$AG,0)),0)-0.0000001*ROW()</f>
        <v>-5.6999999999999996E-6</v>
      </c>
      <c r="D57" s="52">
        <f ca="1">IFERROR(INDEX(Raw!G:G,MATCH($A57&amp;"H1",Raw!$AG:$AG,0)),0)+IFERROR(INDEX(Raw!G:G,MATCH($A57&amp;"H2",Raw!$AG:$AG,0)),0)+IFERROR(INDEX(Raw!G:G,MATCH($A57&amp;"S1",Raw!$AG:$AG,0)),0)+IFERROR(INDEX(Raw!G:G,MATCH($A57&amp;"S2",Raw!$AG:$AG,0)),0)+IFERROR(INDEX(Raw!G:G,MATCH($A57&amp;"V1",Raw!$AG:$AG,0)),0)+IFERROR(INDEX(Raw!G:G,MATCH($A57&amp;"V2",Raw!$AG:$AG,0)),0)-0.0000001*ROW()</f>
        <v>-5.6999999999999996E-6</v>
      </c>
      <c r="E57" s="52">
        <f ca="1">IFERROR(INDEX(Raw!H:H,MATCH($A57&amp;"H1",Raw!$AG:$AG,0)),0)+IFERROR(INDEX(Raw!H:H,MATCH($A57&amp;"H2",Raw!$AG:$AG,0)),0)+IFERROR(INDEX(Raw!H:H,MATCH($A57&amp;"S1",Raw!$AG:$AG,0)),0)+IFERROR(INDEX(Raw!H:H,MATCH($A57&amp;"S2",Raw!$AG:$AG,0)),0)+IFERROR(INDEX(Raw!H:H,MATCH($A57&amp;"V1",Raw!$AG:$AG,0)),0)+IFERROR(INDEX(Raw!H:H,MATCH($A57&amp;"V2",Raw!$AG:$AG,0)),0)-0.0000001*ROW()</f>
        <v>-5.6999999999999996E-6</v>
      </c>
      <c r="F57" s="52">
        <f ca="1">IFERROR(INDEX(Raw!I:I,MATCH($A57&amp;"H1",Raw!$AG:$AG,0)),0)+IFERROR(INDEX(Raw!I:I,MATCH($A57&amp;"H2",Raw!$AG:$AG,0)),0)+IFERROR(INDEX(Raw!I:I,MATCH($A57&amp;"S1",Raw!$AG:$AG,0)),0)+IFERROR(INDEX(Raw!I:I,MATCH($A57&amp;"S2",Raw!$AG:$AG,0)),0)+IFERROR(INDEX(Raw!I:I,MATCH($A57&amp;"V1",Raw!$AG:$AG,0)),0)+IFERROR(INDEX(Raw!I:I,MATCH($A57&amp;"V2",Raw!$AG:$AG,0)),0)-0.0000001*ROW()</f>
        <v>-5.6999999999999996E-6</v>
      </c>
      <c r="G57" s="52">
        <f ca="1">IFERROR(INDEX(Raw!J:J,MATCH($A57&amp;"H1",Raw!$AG:$AG,0)),0)+IFERROR(INDEX(Raw!J:J,MATCH($A57&amp;"H2",Raw!$AG:$AG,0)),0)+IFERROR(INDEX(Raw!J:J,MATCH($A57&amp;"S1",Raw!$AG:$AG,0)),0)+IFERROR(INDEX(Raw!J:J,MATCH($A57&amp;"S2",Raw!$AG:$AG,0)),0)+IFERROR(INDEX(Raw!J:J,MATCH($A57&amp;"V1",Raw!$AG:$AG,0)),0)+IFERROR(INDEX(Raw!J:J,MATCH($A57&amp;"V2",Raw!$AG:$AG,0)),0)-0.0000001*ROW()</f>
        <v>-5.6999999999999996E-6</v>
      </c>
      <c r="H57" s="52">
        <f ca="1">IFERROR(INDEX(Raw!K:K,MATCH($A57&amp;"H1",Raw!$AG:$AG,0)),0)+IFERROR(INDEX(Raw!K:K,MATCH($A57&amp;"H2",Raw!$AG:$AG,0)),0)+IFERROR(INDEX(Raw!K:K,MATCH($A57&amp;"S1",Raw!$AG:$AG,0)),0)+IFERROR(INDEX(Raw!K:K,MATCH($A57&amp;"S2",Raw!$AG:$AG,0)),0)+IFERROR(INDEX(Raw!K:K,MATCH($A57&amp;"V1",Raw!$AG:$AG,0)),0)+IFERROR(INDEX(Raw!K:K,MATCH($A57&amp;"V2",Raw!$AG:$AG,0)),0)-0.0000001*ROW()</f>
        <v>-5.6999999999999996E-6</v>
      </c>
      <c r="I57" s="52">
        <f ca="1">IFERROR(INDEX(Raw!L:L,MATCH($A57&amp;"H1",Raw!$AG:$AG,0)),0)+IFERROR(INDEX(Raw!L:L,MATCH($A57&amp;"H2",Raw!$AG:$AG,0)),0)+IFERROR(INDEX(Raw!L:L,MATCH($A57&amp;"S1",Raw!$AG:$AG,0)),0)+IFERROR(INDEX(Raw!L:L,MATCH($A57&amp;"S2",Raw!$AG:$AG,0)),0)+IFERROR(INDEX(Raw!L:L,MATCH($A57&amp;"V1",Raw!$AG:$AG,0)),0)+IFERROR(INDEX(Raw!L:L,MATCH($A57&amp;"V2",Raw!$AG:$AG,0)),0)-0.0000001*ROW()</f>
        <v>-5.6999999999999996E-6</v>
      </c>
      <c r="J57" s="52">
        <f ca="1">IFERROR(INDEX(Raw!M:M,MATCH($A57&amp;"H1",Raw!$AG:$AG,0)),0)+IFERROR(INDEX(Raw!M:M,MATCH($A57&amp;"H2",Raw!$AG:$AG,0)),0)+IFERROR(INDEX(Raw!M:M,MATCH($A57&amp;"S1",Raw!$AG:$AG,0)),0)+IFERROR(INDEX(Raw!M:M,MATCH($A57&amp;"S2",Raw!$AG:$AG,0)),0)+IFERROR(INDEX(Raw!M:M,MATCH($A57&amp;"V1",Raw!$AG:$AG,0)),0)+IFERROR(INDEX(Raw!M:M,MATCH($A57&amp;"V2",Raw!$AG:$AG,0)),0)-0.0000001*ROW()</f>
        <v>-5.6999999999999996E-6</v>
      </c>
      <c r="K57" s="52">
        <f ca="1">IFERROR(INDEX(Raw!N:N,MATCH($A57&amp;"H1",Raw!$AG:$AG,0)),0)+IFERROR(INDEX(Raw!N:N,MATCH($A57&amp;"H2",Raw!$AG:$AG,0)),0)+IFERROR(INDEX(Raw!N:N,MATCH($A57&amp;"S1",Raw!$AG:$AG,0)),0)+IFERROR(INDEX(Raw!N:N,MATCH($A57&amp;"S2",Raw!$AG:$AG,0)),0)+IFERROR(INDEX(Raw!N:N,MATCH($A57&amp;"V1",Raw!$AG:$AG,0)),0)+IFERROR(INDEX(Raw!N:N,MATCH($A57&amp;"V2",Raw!$AG:$AG,0)),0)-0.0000001*ROW()</f>
        <v>-5.6999999999999996E-6</v>
      </c>
      <c r="L57" s="14">
        <f t="shared" ca="1" si="0"/>
        <v>-3.9899999999999994E-5</v>
      </c>
      <c r="M57" s="14">
        <f t="shared" ca="1" si="1"/>
        <v>-1.7099999999999999E-5</v>
      </c>
      <c r="N57" s="37" t="str">
        <f t="array" aca="1" ref="N57" ca="1">IF(O57="","",(IF(ROUND(O57,1)=ROUND(O56,1),N56,N56+1)))</f>
        <v/>
      </c>
      <c r="O57" s="33" t="str">
        <f t="array" aca="1" ref="O57" ca="1">IF(ROUND(LARGE(B:B,$A57),2)=0,"",LARGE(B:B,$A57))</f>
        <v/>
      </c>
      <c r="P57" s="33" t="str">
        <f t="array" aca="1" ref="P57" ca="1">IFERROR(INDEX(Raw!$S$3:$S$502,MATCH(Q57,Raw!$R$3:$R$502,0)),"")</f>
        <v/>
      </c>
      <c r="Q57" s="34" t="str">
        <f t="array" aca="1" ref="Q57" ca="1">IFERROR(INDEX(Raw!$R$3:$R$502,MATCH(IFERROR(INDEX(MATCH(O57,B$2:B$501,0),$A$2:$A$501),""),Raw!$Q$3:$Q$502,0)),"")</f>
        <v/>
      </c>
      <c r="R57" s="38" t="str">
        <f t="array" aca="1" ref="R57" ca="1">IF(S57="","",(IF(ROUND(S57,1)=ROUND(S56,1),R56,R56+1)))</f>
        <v/>
      </c>
      <c r="S57" s="36" t="str">
        <f t="array" aca="1" ref="S57" ca="1">IF(ROUND(LARGE(C:C,$A57),2)=0,"",LARGE(C:C,$A57))</f>
        <v/>
      </c>
      <c r="T57" s="33" t="str">
        <f ca="1">IFERROR(INDEX(Raw!$S$3:$S$502,MATCH(U57,Raw!$R$3:$R$502,0)),"")</f>
        <v/>
      </c>
      <c r="U57" s="34" t="str">
        <f t="array" aca="1" ref="U57" ca="1">IFERROR(INDEX(Raw!$R$3:$R$502,MATCH(IFERROR(INDEX(MATCH(S57,C$2:C$501,0),$A$2:$A$501),""),Raw!$Q$3:$Q$502,0)),"")</f>
        <v/>
      </c>
      <c r="V57" s="38" t="str">
        <f t="array" aca="1" ref="V57" ca="1">IF(W57="","",(IF(ROUND(W57,1)=ROUND(W56,1),V56,V56+1)))</f>
        <v/>
      </c>
      <c r="W57" s="36" t="str">
        <f t="array" aca="1" ref="W57" ca="1">IF(ROUND(LARGE(D:D,$A57),2)=0,"",LARGE(D:D,$A57))</f>
        <v/>
      </c>
      <c r="X57" s="33" t="str">
        <f ca="1">IFERROR(INDEX(Raw!$S$3:$S$502,MATCH(Y57,Raw!$R$3:$R$502,0)),"")</f>
        <v/>
      </c>
      <c r="Y57" s="34" t="str">
        <f t="array" aca="1" ref="Y57" ca="1">IFERROR(INDEX(Raw!$R$3:$R$502,MATCH(IFERROR(INDEX(MATCH(W57,D$2:D$501,0),$A$2:$A$501),""),Raw!$Q$3:$Q$502,0)),"")</f>
        <v/>
      </c>
      <c r="Z57" s="38" t="str">
        <f t="array" aca="1" ref="Z57" ca="1">IF(AA57="","",(IF(ROUND(AA57,1)=ROUND(AA56,1),Z56,Z56+1)))</f>
        <v/>
      </c>
      <c r="AA57" s="36" t="str">
        <f t="array" aca="1" ref="AA57" ca="1">IF(ROUND(LARGE(E:E,$A57),2)=0,"",LARGE(E:E,$A57))</f>
        <v/>
      </c>
      <c r="AB57" s="33" t="str">
        <f ca="1">IFERROR(INDEX(Raw!$S$3:$S$502,MATCH(AC57,Raw!$R$3:$R$502,0)),"")</f>
        <v/>
      </c>
      <c r="AC57" s="34" t="str">
        <f t="array" aca="1" ref="AC57" ca="1">IFERROR(INDEX(Raw!$R$3:$R$502,MATCH(IFERROR(INDEX(MATCH(AA57,E$2:E$501,0),$A$2:$A$501),""),Raw!$Q$3:$Q$502,0)),"")</f>
        <v/>
      </c>
      <c r="AD57" s="38" t="str">
        <f t="array" aca="1" ref="AD57" ca="1">IF(AE57="","",(IF(ROUND(AE57,1)=ROUND(AE56,1),AD56,AD56+1)))</f>
        <v/>
      </c>
      <c r="AE57" s="36" t="str">
        <f t="array" aca="1" ref="AE57" ca="1">IF(ROUND(LARGE(F:F,$A57),2)=0,"",LARGE(F:F,$A57))</f>
        <v/>
      </c>
      <c r="AF57" s="33" t="str">
        <f ca="1">IFERROR(INDEX(Raw!$S$3:$S$502,MATCH(AG57,Raw!$R$3:$R$502,0)),"")</f>
        <v/>
      </c>
      <c r="AG57" s="34" t="str">
        <f t="array" aca="1" ref="AG57" ca="1">IFERROR(INDEX(Raw!$R$3:$R$502,MATCH(IFERROR(INDEX(MATCH(AE57,F$2:F$501,0),$A$2:$A$501),""),Raw!$Q$3:$Q$502,0)),"")</f>
        <v/>
      </c>
      <c r="AH57" s="38" t="str">
        <f t="array" aca="1" ref="AH57" ca="1">IF(AI57="","",(IF(ROUND(AI57,1)=ROUND(AI56,1),AH56,AH56+1)))</f>
        <v/>
      </c>
      <c r="AI57" s="36" t="str">
        <f t="array" aca="1" ref="AI57" ca="1">IF(ROUND(LARGE(G:G,$A57),2)=0,"",LARGE(G:G,$A57))</f>
        <v/>
      </c>
      <c r="AJ57" s="33" t="str">
        <f ca="1">IFERROR(INDEX(Raw!$S$3:$S$502,MATCH(AK57,Raw!$R$3:$R$502,0)),"")</f>
        <v/>
      </c>
      <c r="AK57" s="34" t="str">
        <f t="array" aca="1" ref="AK57" ca="1">IFERROR(INDEX(Raw!$R$3:$R$502,MATCH(IFERROR(INDEX(MATCH(AI57,G$2:G$501,0),$A$2:$A$501),""),Raw!$Q$3:$Q$502,0)),"")</f>
        <v/>
      </c>
      <c r="AL57" s="38" t="str">
        <f t="array" aca="1" ref="AL57" ca="1">IF(AM57="","",(IF(ROUND(AM57,1)=ROUND(AM56,1),AL56,AL56+1)))</f>
        <v/>
      </c>
      <c r="AM57" s="36" t="str">
        <f t="shared" ca="1" si="8"/>
        <v/>
      </c>
      <c r="AN57" s="33" t="str">
        <f ca="1">IFERROR(INDEX(Raw!$S$3:$S$502,MATCH(AO57,Raw!$R$3:$R$502,0)),"")</f>
        <v/>
      </c>
      <c r="AO57" s="34" t="str">
        <f t="array" aca="1" ref="AO57" ca="1">IFERROR(INDEX(Raw!$R$3:$R$502,MATCH(IFERROR(INDEX(MATCH(AM57,H$2:H$501,0),$A$2:$A$501),""),Raw!$Q$3:$Q$502,0)),"")</f>
        <v/>
      </c>
      <c r="AP57" s="37" t="str">
        <f t="array" aca="1" ref="AP57" ca="1">IF(AQ57="","",(IF(ROUND(AQ57,1)=ROUND(AQ56,1),AP56,AP56+1)))</f>
        <v/>
      </c>
      <c r="AQ57" s="33" t="str">
        <f t="shared" ca="1" si="9"/>
        <v/>
      </c>
      <c r="AR57" s="48" t="str">
        <f t="array" aca="1" ref="AR57" ca="1">IFERROR(INDEX(Raw!$S$3:$S$502,MATCH(AS57,Raw!$R$3:$R$502,0)),"")</f>
        <v/>
      </c>
      <c r="AS57" s="34" t="str">
        <f t="array" aca="1" ref="AS57" ca="1">IFERROR(INDEX(Raw!$R$3:$R$502,MATCH(IFERROR(INDEX(MATCH(AQ57,I$2:I$501,0),$A$2:$A$501),""),Raw!$Q$3:$Q$502,0)),"")</f>
        <v/>
      </c>
      <c r="AT57" s="37" t="str">
        <f t="array" aca="1" ref="AT57" ca="1">IF(AU57="","",(IF(ROUND(AU57,1)=ROUND(AU56,1),AT56,AT56+1)))</f>
        <v/>
      </c>
      <c r="AU57" s="33" t="str">
        <f t="shared" ca="1" si="10"/>
        <v/>
      </c>
      <c r="AV57" s="48" t="str">
        <f t="array" aca="1" ref="AV57" ca="1">IFERROR(INDEX(Raw!$S$3:$S$502,MATCH(AW57,Raw!$R$3:$R$502,0)),"")</f>
        <v/>
      </c>
      <c r="AW57" s="34" t="str">
        <f t="array" aca="1" ref="AW57" ca="1">IFERROR(INDEX(Raw!$R$3:$R$502,MATCH(IFERROR(INDEX(MATCH(AU57,J$2:J$501,0),$A$2:$A$501),""),Raw!$Q$3:$Q$502,0)),"")</f>
        <v/>
      </c>
      <c r="AX57" s="37" t="str">
        <f t="array" aca="1" ref="AX57" ca="1">IF(AY57="","",(IF(ROUND(AY57,1)=ROUND(AY56,1),AX56,AX56+1)))</f>
        <v/>
      </c>
      <c r="AY57" s="33" t="str">
        <f t="shared" ca="1" si="11"/>
        <v/>
      </c>
      <c r="AZ57" s="48" t="str">
        <f t="array" aca="1" ref="AZ57" ca="1">IFERROR(INDEX(Raw!$S$3:$S$502,MATCH(BA57,Raw!$R$3:$R$502,0)),"")</f>
        <v/>
      </c>
      <c r="BA57" s="34" t="str">
        <f t="array" aca="1" ref="BA57" ca="1">IFERROR(INDEX(Raw!$R$3:$R$502,MATCH(IFERROR(INDEX(MATCH(AY57,K$2:K$501,0),$A$2:$A$501),""),Raw!$Q$3:$Q$502,0)),"")</f>
        <v/>
      </c>
      <c r="BB57" s="37" t="str">
        <f t="array" aca="1" ref="BB57" ca="1">IF(BC57="","",(IF(ROUND(BC57,1)=ROUND(BC56,1),BB56,BB56+1)))</f>
        <v/>
      </c>
      <c r="BC57" s="33" t="str">
        <f t="shared" ca="1" si="12"/>
        <v/>
      </c>
      <c r="BD57" s="48" t="str">
        <f t="array" aca="1" ref="BD57" ca="1">IFERROR(INDEX(Raw!$S$3:$S$502,MATCH(BE57,Raw!$R$3:$R$502,0)),"")</f>
        <v/>
      </c>
      <c r="BE57" s="34" t="str">
        <f t="array" aca="1" ref="BE57" ca="1">IFERROR(INDEX(Raw!$R$3:$R$502,MATCH(IFERROR(INDEX(MATCH(BC57,L$2:L$501,0),$A$2:$A$501),""),Raw!$Q$3:$Q$502,0)),"")</f>
        <v/>
      </c>
      <c r="BF57" s="37" t="str">
        <f t="array" aca="1" ref="BF57" ca="1">IF(BG57="","",(IF(ROUND(BG57,1)=ROUND(BG56,1),BF56,BF56+1)))</f>
        <v/>
      </c>
      <c r="BG57" s="33" t="str">
        <f t="shared" ca="1" si="13"/>
        <v/>
      </c>
      <c r="BH57" s="48" t="str">
        <f t="array" aca="1" ref="BH57" ca="1">IFERROR(INDEX(Raw!$S$3:$S$502,MATCH(BI57,Raw!$R$3:$R$502,0)),"")</f>
        <v/>
      </c>
      <c r="BI57" s="34" t="str">
        <f t="array" aca="1" ref="BI57" ca="1">IFERROR(INDEX(Raw!$R$3:$R$502,MATCH(IFERROR(INDEX(MATCH(BG57,M$2:M$501,0),$A$2:$A$501),""),Raw!$Q$3:$Q$502,0)),"")</f>
        <v/>
      </c>
      <c r="BJ57" s="37" t="str">
        <f t="array" aca="1" ref="BJ57" ca="1">IF(BK57="","",(IF(ROUND(BK57,1)=ROUND(BK56,1),BJ56,BJ56+1)))</f>
        <v/>
      </c>
      <c r="BK57" s="33" t="str">
        <f ca="1">IFERROR(LARGE(Raw!P:P,ROW()-1),"")</f>
        <v/>
      </c>
      <c r="BL57" s="48" t="str">
        <f t="array" aca="1" ref="BL57" ca="1">IFERROR(INDEX(Raw!$S$3:$S$502,MATCH(BM57,Raw!$R$3:$R$502,0)),"")</f>
        <v/>
      </c>
      <c r="BM57" s="34" t="str">
        <f ca="1">IF(BK57="","",INDEX(Raw!A:A,MATCH(BK57,Raw!P:P,0)))</f>
        <v/>
      </c>
    </row>
    <row r="58" spans="1:65" x14ac:dyDescent="0.3">
      <c r="A58" s="28">
        <v>57</v>
      </c>
      <c r="B58" s="52">
        <f ca="1">IFERROR(INDEX(Raw!E:E,MATCH($A58&amp;"H1",Raw!$AG:$AG,0)),0)+IFERROR(INDEX(Raw!E:E,MATCH($A58&amp;"H2",Raw!$AG:$AG,0)),0)+IFERROR(INDEX(Raw!E:E,MATCH($A58&amp;"S1",Raw!$AG:$AG,0)),0)+IFERROR(INDEX(Raw!E:E,MATCH($A58&amp;"S2",Raw!$AG:$AG,0)),0)+IFERROR(INDEX(Raw!E:E,MATCH($A58&amp;"V1",Raw!$AG:$AG,0)),0)+IFERROR(INDEX(Raw!E:E,MATCH($A58&amp;"V2",Raw!$AG:$AG,0)),0)-0.0000001*ROW()</f>
        <v>-5.7999999999999995E-6</v>
      </c>
      <c r="C58" s="52">
        <f ca="1">IFERROR(INDEX(Raw!F:F,MATCH($A58&amp;"H1",Raw!$AG:$AG,0)),0)+IFERROR(INDEX(Raw!F:F,MATCH($A58&amp;"H2",Raw!$AG:$AG,0)),0)+IFERROR(INDEX(Raw!F:F,MATCH($A58&amp;"S1",Raw!$AG:$AG,0)),0)+IFERROR(INDEX(Raw!F:F,MATCH($A58&amp;"S2",Raw!$AG:$AG,0)),0)+IFERROR(INDEX(Raw!F:F,MATCH($A58&amp;"V1",Raw!$AG:$AG,0)),0)+IFERROR(INDEX(Raw!F:F,MATCH($A58&amp;"V2",Raw!$AG:$AG,0)),0)-0.0000001*ROW()</f>
        <v>-5.7999999999999995E-6</v>
      </c>
      <c r="D58" s="52">
        <f ca="1">IFERROR(INDEX(Raw!G:G,MATCH($A58&amp;"H1",Raw!$AG:$AG,0)),0)+IFERROR(INDEX(Raw!G:G,MATCH($A58&amp;"H2",Raw!$AG:$AG,0)),0)+IFERROR(INDEX(Raw!G:G,MATCH($A58&amp;"S1",Raw!$AG:$AG,0)),0)+IFERROR(INDEX(Raw!G:G,MATCH($A58&amp;"S2",Raw!$AG:$AG,0)),0)+IFERROR(INDEX(Raw!G:G,MATCH($A58&amp;"V1",Raw!$AG:$AG,0)),0)+IFERROR(INDEX(Raw!G:G,MATCH($A58&amp;"V2",Raw!$AG:$AG,0)),0)-0.0000001*ROW()</f>
        <v>-5.7999999999999995E-6</v>
      </c>
      <c r="E58" s="52">
        <f ca="1">IFERROR(INDEX(Raw!H:H,MATCH($A58&amp;"H1",Raw!$AG:$AG,0)),0)+IFERROR(INDEX(Raw!H:H,MATCH($A58&amp;"H2",Raw!$AG:$AG,0)),0)+IFERROR(INDEX(Raw!H:H,MATCH($A58&amp;"S1",Raw!$AG:$AG,0)),0)+IFERROR(INDEX(Raw!H:H,MATCH($A58&amp;"S2",Raw!$AG:$AG,0)),0)+IFERROR(INDEX(Raw!H:H,MATCH($A58&amp;"V1",Raw!$AG:$AG,0)),0)+IFERROR(INDEX(Raw!H:H,MATCH($A58&amp;"V2",Raw!$AG:$AG,0)),0)-0.0000001*ROW()</f>
        <v>-5.7999999999999995E-6</v>
      </c>
      <c r="F58" s="52">
        <f ca="1">IFERROR(INDEX(Raw!I:I,MATCH($A58&amp;"H1",Raw!$AG:$AG,0)),0)+IFERROR(INDEX(Raw!I:I,MATCH($A58&amp;"H2",Raw!$AG:$AG,0)),0)+IFERROR(INDEX(Raw!I:I,MATCH($A58&amp;"S1",Raw!$AG:$AG,0)),0)+IFERROR(INDEX(Raw!I:I,MATCH($A58&amp;"S2",Raw!$AG:$AG,0)),0)+IFERROR(INDEX(Raw!I:I,MATCH($A58&amp;"V1",Raw!$AG:$AG,0)),0)+IFERROR(INDEX(Raw!I:I,MATCH($A58&amp;"V2",Raw!$AG:$AG,0)),0)-0.0000001*ROW()</f>
        <v>-5.7999999999999995E-6</v>
      </c>
      <c r="G58" s="52">
        <f ca="1">IFERROR(INDEX(Raw!J:J,MATCH($A58&amp;"H1",Raw!$AG:$AG,0)),0)+IFERROR(INDEX(Raw!J:J,MATCH($A58&amp;"H2",Raw!$AG:$AG,0)),0)+IFERROR(INDEX(Raw!J:J,MATCH($A58&amp;"S1",Raw!$AG:$AG,0)),0)+IFERROR(INDEX(Raw!J:J,MATCH($A58&amp;"S2",Raw!$AG:$AG,0)),0)+IFERROR(INDEX(Raw!J:J,MATCH($A58&amp;"V1",Raw!$AG:$AG,0)),0)+IFERROR(INDEX(Raw!J:J,MATCH($A58&amp;"V2",Raw!$AG:$AG,0)),0)-0.0000001*ROW()</f>
        <v>-5.7999999999999995E-6</v>
      </c>
      <c r="H58" s="52">
        <f ca="1">IFERROR(INDEX(Raw!K:K,MATCH($A58&amp;"H1",Raw!$AG:$AG,0)),0)+IFERROR(INDEX(Raw!K:K,MATCH($A58&amp;"H2",Raw!$AG:$AG,0)),0)+IFERROR(INDEX(Raw!K:K,MATCH($A58&amp;"S1",Raw!$AG:$AG,0)),0)+IFERROR(INDEX(Raw!K:K,MATCH($A58&amp;"S2",Raw!$AG:$AG,0)),0)+IFERROR(INDEX(Raw!K:K,MATCH($A58&amp;"V1",Raw!$AG:$AG,0)),0)+IFERROR(INDEX(Raw!K:K,MATCH($A58&amp;"V2",Raw!$AG:$AG,0)),0)-0.0000001*ROW()</f>
        <v>-5.7999999999999995E-6</v>
      </c>
      <c r="I58" s="52">
        <f ca="1">IFERROR(INDEX(Raw!L:L,MATCH($A58&amp;"H1",Raw!$AG:$AG,0)),0)+IFERROR(INDEX(Raw!L:L,MATCH($A58&amp;"H2",Raw!$AG:$AG,0)),0)+IFERROR(INDEX(Raw!L:L,MATCH($A58&amp;"S1",Raw!$AG:$AG,0)),0)+IFERROR(INDEX(Raw!L:L,MATCH($A58&amp;"S2",Raw!$AG:$AG,0)),0)+IFERROR(INDEX(Raw!L:L,MATCH($A58&amp;"V1",Raw!$AG:$AG,0)),0)+IFERROR(INDEX(Raw!L:L,MATCH($A58&amp;"V2",Raw!$AG:$AG,0)),0)-0.0000001*ROW()</f>
        <v>-5.7999999999999995E-6</v>
      </c>
      <c r="J58" s="52">
        <f ca="1">IFERROR(INDEX(Raw!M:M,MATCH($A58&amp;"H1",Raw!$AG:$AG,0)),0)+IFERROR(INDEX(Raw!M:M,MATCH($A58&amp;"H2",Raw!$AG:$AG,0)),0)+IFERROR(INDEX(Raw!M:M,MATCH($A58&amp;"S1",Raw!$AG:$AG,0)),0)+IFERROR(INDEX(Raw!M:M,MATCH($A58&amp;"S2",Raw!$AG:$AG,0)),0)+IFERROR(INDEX(Raw!M:M,MATCH($A58&amp;"V1",Raw!$AG:$AG,0)),0)+IFERROR(INDEX(Raw!M:M,MATCH($A58&amp;"V2",Raw!$AG:$AG,0)),0)-0.0000001*ROW()</f>
        <v>-5.7999999999999995E-6</v>
      </c>
      <c r="K58" s="52">
        <f ca="1">IFERROR(INDEX(Raw!N:N,MATCH($A58&amp;"H1",Raw!$AG:$AG,0)),0)+IFERROR(INDEX(Raw!N:N,MATCH($A58&amp;"H2",Raw!$AG:$AG,0)),0)+IFERROR(INDEX(Raw!N:N,MATCH($A58&amp;"S1",Raw!$AG:$AG,0)),0)+IFERROR(INDEX(Raw!N:N,MATCH($A58&amp;"S2",Raw!$AG:$AG,0)),0)+IFERROR(INDEX(Raw!N:N,MATCH($A58&amp;"V1",Raw!$AG:$AG,0)),0)+IFERROR(INDEX(Raw!N:N,MATCH($A58&amp;"V2",Raw!$AG:$AG,0)),0)-0.0000001*ROW()</f>
        <v>-5.7999999999999995E-6</v>
      </c>
      <c r="L58" s="14">
        <f t="shared" ca="1" si="0"/>
        <v>-4.0599999999999998E-5</v>
      </c>
      <c r="M58" s="14">
        <f t="shared" ca="1" si="1"/>
        <v>-1.7399999999999999E-5</v>
      </c>
      <c r="N58" s="37" t="str">
        <f t="array" aca="1" ref="N58" ca="1">IF(O58="","",(IF(ROUND(O58,1)=ROUND(O57,1),N57,N57+1)))</f>
        <v/>
      </c>
      <c r="O58" s="33" t="str">
        <f t="array" aca="1" ref="O58" ca="1">IF(ROUND(LARGE(B:B,$A58),2)=0,"",LARGE(B:B,$A58))</f>
        <v/>
      </c>
      <c r="P58" s="33" t="str">
        <f t="array" aca="1" ref="P58" ca="1">IFERROR(INDEX(Raw!$S$3:$S$502,MATCH(Q58,Raw!$R$3:$R$502,0)),"")</f>
        <v/>
      </c>
      <c r="Q58" s="34" t="str">
        <f t="array" aca="1" ref="Q58" ca="1">IFERROR(INDEX(Raw!$R$3:$R$502,MATCH(IFERROR(INDEX(MATCH(O58,B$2:B$501,0),$A$2:$A$501),""),Raw!$Q$3:$Q$502,0)),"")</f>
        <v/>
      </c>
      <c r="R58" s="38" t="str">
        <f t="array" aca="1" ref="R58" ca="1">IF(S58="","",(IF(ROUND(S58,1)=ROUND(S57,1),R57,R57+1)))</f>
        <v/>
      </c>
      <c r="S58" s="36" t="str">
        <f t="array" aca="1" ref="S58" ca="1">IF(ROUND(LARGE(C:C,$A58),2)=0,"",LARGE(C:C,$A58))</f>
        <v/>
      </c>
      <c r="T58" s="33" t="str">
        <f ca="1">IFERROR(INDEX(Raw!$S$3:$S$502,MATCH(U58,Raw!$R$3:$R$502,0)),"")</f>
        <v/>
      </c>
      <c r="U58" s="34" t="str">
        <f t="array" aca="1" ref="U58" ca="1">IFERROR(INDEX(Raw!$R$3:$R$502,MATCH(IFERROR(INDEX(MATCH(S58,C$2:C$501,0),$A$2:$A$501),""),Raw!$Q$3:$Q$502,0)),"")</f>
        <v/>
      </c>
      <c r="V58" s="38" t="str">
        <f t="array" aca="1" ref="V58" ca="1">IF(W58="","",(IF(ROUND(W58,1)=ROUND(W57,1),V57,V57+1)))</f>
        <v/>
      </c>
      <c r="W58" s="36" t="str">
        <f t="array" aca="1" ref="W58" ca="1">IF(ROUND(LARGE(D:D,$A58),2)=0,"",LARGE(D:D,$A58))</f>
        <v/>
      </c>
      <c r="X58" s="33" t="str">
        <f ca="1">IFERROR(INDEX(Raw!$S$3:$S$502,MATCH(Y58,Raw!$R$3:$R$502,0)),"")</f>
        <v/>
      </c>
      <c r="Y58" s="34" t="str">
        <f t="array" aca="1" ref="Y58" ca="1">IFERROR(INDEX(Raw!$R$3:$R$502,MATCH(IFERROR(INDEX(MATCH(W58,D$2:D$501,0),$A$2:$A$501),""),Raw!$Q$3:$Q$502,0)),"")</f>
        <v/>
      </c>
      <c r="Z58" s="38" t="str">
        <f t="array" aca="1" ref="Z58" ca="1">IF(AA58="","",(IF(ROUND(AA58,1)=ROUND(AA57,1),Z57,Z57+1)))</f>
        <v/>
      </c>
      <c r="AA58" s="36" t="str">
        <f t="array" aca="1" ref="AA58" ca="1">IF(ROUND(LARGE(E:E,$A58),2)=0,"",LARGE(E:E,$A58))</f>
        <v/>
      </c>
      <c r="AB58" s="33" t="str">
        <f ca="1">IFERROR(INDEX(Raw!$S$3:$S$502,MATCH(AC58,Raw!$R$3:$R$502,0)),"")</f>
        <v/>
      </c>
      <c r="AC58" s="34" t="str">
        <f t="array" aca="1" ref="AC58" ca="1">IFERROR(INDEX(Raw!$R$3:$R$502,MATCH(IFERROR(INDEX(MATCH(AA58,E$2:E$501,0),$A$2:$A$501),""),Raw!$Q$3:$Q$502,0)),"")</f>
        <v/>
      </c>
      <c r="AD58" s="38" t="str">
        <f t="array" aca="1" ref="AD58" ca="1">IF(AE58="","",(IF(ROUND(AE58,1)=ROUND(AE57,1),AD57,AD57+1)))</f>
        <v/>
      </c>
      <c r="AE58" s="36" t="str">
        <f t="array" aca="1" ref="AE58" ca="1">IF(ROUND(LARGE(F:F,$A58),2)=0,"",LARGE(F:F,$A58))</f>
        <v/>
      </c>
      <c r="AF58" s="33" t="str">
        <f ca="1">IFERROR(INDEX(Raw!$S$3:$S$502,MATCH(AG58,Raw!$R$3:$R$502,0)),"")</f>
        <v/>
      </c>
      <c r="AG58" s="34" t="str">
        <f t="array" aca="1" ref="AG58" ca="1">IFERROR(INDEX(Raw!$R$3:$R$502,MATCH(IFERROR(INDEX(MATCH(AE58,F$2:F$501,0),$A$2:$A$501),""),Raw!$Q$3:$Q$502,0)),"")</f>
        <v/>
      </c>
      <c r="AH58" s="38" t="str">
        <f t="array" aca="1" ref="AH58" ca="1">IF(AI58="","",(IF(ROUND(AI58,1)=ROUND(AI57,1),AH57,AH57+1)))</f>
        <v/>
      </c>
      <c r="AI58" s="36" t="str">
        <f t="array" aca="1" ref="AI58" ca="1">IF(ROUND(LARGE(G:G,$A58),2)=0,"",LARGE(G:G,$A58))</f>
        <v/>
      </c>
      <c r="AJ58" s="33" t="str">
        <f ca="1">IFERROR(INDEX(Raw!$S$3:$S$502,MATCH(AK58,Raw!$R$3:$R$502,0)),"")</f>
        <v/>
      </c>
      <c r="AK58" s="34" t="str">
        <f t="array" aca="1" ref="AK58" ca="1">IFERROR(INDEX(Raw!$R$3:$R$502,MATCH(IFERROR(INDEX(MATCH(AI58,G$2:G$501,0),$A$2:$A$501),""),Raw!$Q$3:$Q$502,0)),"")</f>
        <v/>
      </c>
      <c r="AL58" s="38" t="str">
        <f t="array" aca="1" ref="AL58" ca="1">IF(AM58="","",(IF(ROUND(AM58,1)=ROUND(AM57,1),AL57,AL57+1)))</f>
        <v/>
      </c>
      <c r="AM58" s="36" t="str">
        <f t="shared" ca="1" si="8"/>
        <v/>
      </c>
      <c r="AN58" s="33" t="str">
        <f ca="1">IFERROR(INDEX(Raw!$S$3:$S$502,MATCH(AO58,Raw!$R$3:$R$502,0)),"")</f>
        <v/>
      </c>
      <c r="AO58" s="34" t="str">
        <f t="array" aca="1" ref="AO58" ca="1">IFERROR(INDEX(Raw!$R$3:$R$502,MATCH(IFERROR(INDEX(MATCH(AM58,H$2:H$501,0),$A$2:$A$501),""),Raw!$Q$3:$Q$502,0)),"")</f>
        <v/>
      </c>
      <c r="AP58" s="37" t="str">
        <f t="array" aca="1" ref="AP58" ca="1">IF(AQ58="","",(IF(ROUND(AQ58,1)=ROUND(AQ57,1),AP57,AP57+1)))</f>
        <v/>
      </c>
      <c r="AQ58" s="33" t="str">
        <f t="shared" ca="1" si="9"/>
        <v/>
      </c>
      <c r="AR58" s="48" t="str">
        <f t="array" aca="1" ref="AR58" ca="1">IFERROR(INDEX(Raw!$S$3:$S$502,MATCH(AS58,Raw!$R$3:$R$502,0)),"")</f>
        <v/>
      </c>
      <c r="AS58" s="34" t="str">
        <f t="array" aca="1" ref="AS58" ca="1">IFERROR(INDEX(Raw!$R$3:$R$502,MATCH(IFERROR(INDEX(MATCH(AQ58,I$2:I$501,0),$A$2:$A$501),""),Raw!$Q$3:$Q$502,0)),"")</f>
        <v/>
      </c>
      <c r="AT58" s="37" t="str">
        <f t="array" aca="1" ref="AT58" ca="1">IF(AU58="","",(IF(ROUND(AU58,1)=ROUND(AU57,1),AT57,AT57+1)))</f>
        <v/>
      </c>
      <c r="AU58" s="33" t="str">
        <f t="shared" ca="1" si="10"/>
        <v/>
      </c>
      <c r="AV58" s="48" t="str">
        <f t="array" aca="1" ref="AV58" ca="1">IFERROR(INDEX(Raw!$S$3:$S$502,MATCH(AW58,Raw!$R$3:$R$502,0)),"")</f>
        <v/>
      </c>
      <c r="AW58" s="34" t="str">
        <f t="array" aca="1" ref="AW58" ca="1">IFERROR(INDEX(Raw!$R$3:$R$502,MATCH(IFERROR(INDEX(MATCH(AU58,J$2:J$501,0),$A$2:$A$501),""),Raw!$Q$3:$Q$502,0)),"")</f>
        <v/>
      </c>
      <c r="AX58" s="37" t="str">
        <f t="array" aca="1" ref="AX58" ca="1">IF(AY58="","",(IF(ROUND(AY58,1)=ROUND(AY57,1),AX57,AX57+1)))</f>
        <v/>
      </c>
      <c r="AY58" s="33" t="str">
        <f t="shared" ca="1" si="11"/>
        <v/>
      </c>
      <c r="AZ58" s="48" t="str">
        <f t="array" aca="1" ref="AZ58" ca="1">IFERROR(INDEX(Raw!$S$3:$S$502,MATCH(BA58,Raw!$R$3:$R$502,0)),"")</f>
        <v/>
      </c>
      <c r="BA58" s="34" t="str">
        <f t="array" aca="1" ref="BA58" ca="1">IFERROR(INDEX(Raw!$R$3:$R$502,MATCH(IFERROR(INDEX(MATCH(AY58,K$2:K$501,0),$A$2:$A$501),""),Raw!$Q$3:$Q$502,0)),"")</f>
        <v/>
      </c>
      <c r="BB58" s="37" t="str">
        <f t="array" aca="1" ref="BB58" ca="1">IF(BC58="","",(IF(ROUND(BC58,1)=ROUND(BC57,1),BB57,BB57+1)))</f>
        <v/>
      </c>
      <c r="BC58" s="33" t="str">
        <f t="shared" ca="1" si="12"/>
        <v/>
      </c>
      <c r="BD58" s="48" t="str">
        <f t="array" aca="1" ref="BD58" ca="1">IFERROR(INDEX(Raw!$S$3:$S$502,MATCH(BE58,Raw!$R$3:$R$502,0)),"")</f>
        <v/>
      </c>
      <c r="BE58" s="34" t="str">
        <f t="array" aca="1" ref="BE58" ca="1">IFERROR(INDEX(Raw!$R$3:$R$502,MATCH(IFERROR(INDEX(MATCH(BC58,L$2:L$501,0),$A$2:$A$501),""),Raw!$Q$3:$Q$502,0)),"")</f>
        <v/>
      </c>
      <c r="BF58" s="37" t="str">
        <f t="array" aca="1" ref="BF58" ca="1">IF(BG58="","",(IF(ROUND(BG58,1)=ROUND(BG57,1),BF57,BF57+1)))</f>
        <v/>
      </c>
      <c r="BG58" s="33" t="str">
        <f t="shared" ca="1" si="13"/>
        <v/>
      </c>
      <c r="BH58" s="48" t="str">
        <f t="array" aca="1" ref="BH58" ca="1">IFERROR(INDEX(Raw!$S$3:$S$502,MATCH(BI58,Raw!$R$3:$R$502,0)),"")</f>
        <v/>
      </c>
      <c r="BI58" s="34" t="str">
        <f t="array" aca="1" ref="BI58" ca="1">IFERROR(INDEX(Raw!$R$3:$R$502,MATCH(IFERROR(INDEX(MATCH(BG58,M$2:M$501,0),$A$2:$A$501),""),Raw!$Q$3:$Q$502,0)),"")</f>
        <v/>
      </c>
      <c r="BJ58" s="37" t="str">
        <f t="array" aca="1" ref="BJ58" ca="1">IF(BK58="","",(IF(ROUND(BK58,1)=ROUND(BK57,1),BJ57,BJ57+1)))</f>
        <v/>
      </c>
      <c r="BK58" s="33" t="str">
        <f ca="1">IFERROR(LARGE(Raw!P:P,ROW()-1),"")</f>
        <v/>
      </c>
      <c r="BL58" s="48" t="str">
        <f t="array" aca="1" ref="BL58" ca="1">IFERROR(INDEX(Raw!$S$3:$S$502,MATCH(BM58,Raw!$R$3:$R$502,0)),"")</f>
        <v/>
      </c>
      <c r="BM58" s="34" t="str">
        <f ca="1">IF(BK58="","",INDEX(Raw!A:A,MATCH(BK58,Raw!P:P,0)))</f>
        <v/>
      </c>
    </row>
    <row r="59" spans="1:65" x14ac:dyDescent="0.3">
      <c r="A59" s="28">
        <v>58</v>
      </c>
      <c r="B59" s="52">
        <f ca="1">IFERROR(INDEX(Raw!E:E,MATCH($A59&amp;"H1",Raw!$AG:$AG,0)),0)+IFERROR(INDEX(Raw!E:E,MATCH($A59&amp;"H2",Raw!$AG:$AG,0)),0)+IFERROR(INDEX(Raw!E:E,MATCH($A59&amp;"S1",Raw!$AG:$AG,0)),0)+IFERROR(INDEX(Raw!E:E,MATCH($A59&amp;"S2",Raw!$AG:$AG,0)),0)+IFERROR(INDEX(Raw!E:E,MATCH($A59&amp;"V1",Raw!$AG:$AG,0)),0)+IFERROR(INDEX(Raw!E:E,MATCH($A59&amp;"V2",Raw!$AG:$AG,0)),0)-0.0000001*ROW()</f>
        <v>-5.8999999999999994E-6</v>
      </c>
      <c r="C59" s="52">
        <f ca="1">IFERROR(INDEX(Raw!F:F,MATCH($A59&amp;"H1",Raw!$AG:$AG,0)),0)+IFERROR(INDEX(Raw!F:F,MATCH($A59&amp;"H2",Raw!$AG:$AG,0)),0)+IFERROR(INDEX(Raw!F:F,MATCH($A59&amp;"S1",Raw!$AG:$AG,0)),0)+IFERROR(INDEX(Raw!F:F,MATCH($A59&amp;"S2",Raw!$AG:$AG,0)),0)+IFERROR(INDEX(Raw!F:F,MATCH($A59&amp;"V1",Raw!$AG:$AG,0)),0)+IFERROR(INDEX(Raw!F:F,MATCH($A59&amp;"V2",Raw!$AG:$AG,0)),0)-0.0000001*ROW()</f>
        <v>-5.8999999999999994E-6</v>
      </c>
      <c r="D59" s="52">
        <f ca="1">IFERROR(INDEX(Raw!G:G,MATCH($A59&amp;"H1",Raw!$AG:$AG,0)),0)+IFERROR(INDEX(Raw!G:G,MATCH($A59&amp;"H2",Raw!$AG:$AG,0)),0)+IFERROR(INDEX(Raw!G:G,MATCH($A59&amp;"S1",Raw!$AG:$AG,0)),0)+IFERROR(INDEX(Raw!G:G,MATCH($A59&amp;"S2",Raw!$AG:$AG,0)),0)+IFERROR(INDEX(Raw!G:G,MATCH($A59&amp;"V1",Raw!$AG:$AG,0)),0)+IFERROR(INDEX(Raw!G:G,MATCH($A59&amp;"V2",Raw!$AG:$AG,0)),0)-0.0000001*ROW()</f>
        <v>-5.8999999999999994E-6</v>
      </c>
      <c r="E59" s="52">
        <f ca="1">IFERROR(INDEX(Raw!H:H,MATCH($A59&amp;"H1",Raw!$AG:$AG,0)),0)+IFERROR(INDEX(Raw!H:H,MATCH($A59&amp;"H2",Raw!$AG:$AG,0)),0)+IFERROR(INDEX(Raw!H:H,MATCH($A59&amp;"S1",Raw!$AG:$AG,0)),0)+IFERROR(INDEX(Raw!H:H,MATCH($A59&amp;"S2",Raw!$AG:$AG,0)),0)+IFERROR(INDEX(Raw!H:H,MATCH($A59&amp;"V1",Raw!$AG:$AG,0)),0)+IFERROR(INDEX(Raw!H:H,MATCH($A59&amp;"V2",Raw!$AG:$AG,0)),0)-0.0000001*ROW()</f>
        <v>-5.8999999999999994E-6</v>
      </c>
      <c r="F59" s="52">
        <f ca="1">IFERROR(INDEX(Raw!I:I,MATCH($A59&amp;"H1",Raw!$AG:$AG,0)),0)+IFERROR(INDEX(Raw!I:I,MATCH($A59&amp;"H2",Raw!$AG:$AG,0)),0)+IFERROR(INDEX(Raw!I:I,MATCH($A59&amp;"S1",Raw!$AG:$AG,0)),0)+IFERROR(INDEX(Raw!I:I,MATCH($A59&amp;"S2",Raw!$AG:$AG,0)),0)+IFERROR(INDEX(Raw!I:I,MATCH($A59&amp;"V1",Raw!$AG:$AG,0)),0)+IFERROR(INDEX(Raw!I:I,MATCH($A59&amp;"V2",Raw!$AG:$AG,0)),0)-0.0000001*ROW()</f>
        <v>-5.8999999999999994E-6</v>
      </c>
      <c r="G59" s="52">
        <f ca="1">IFERROR(INDEX(Raw!J:J,MATCH($A59&amp;"H1",Raw!$AG:$AG,0)),0)+IFERROR(INDEX(Raw!J:J,MATCH($A59&amp;"H2",Raw!$AG:$AG,0)),0)+IFERROR(INDEX(Raw!J:J,MATCH($A59&amp;"S1",Raw!$AG:$AG,0)),0)+IFERROR(INDEX(Raw!J:J,MATCH($A59&amp;"S2",Raw!$AG:$AG,0)),0)+IFERROR(INDEX(Raw!J:J,MATCH($A59&amp;"V1",Raw!$AG:$AG,0)),0)+IFERROR(INDEX(Raw!J:J,MATCH($A59&amp;"V2",Raw!$AG:$AG,0)),0)-0.0000001*ROW()</f>
        <v>-5.8999999999999994E-6</v>
      </c>
      <c r="H59" s="52">
        <f ca="1">IFERROR(INDEX(Raw!K:K,MATCH($A59&amp;"H1",Raw!$AG:$AG,0)),0)+IFERROR(INDEX(Raw!K:K,MATCH($A59&amp;"H2",Raw!$AG:$AG,0)),0)+IFERROR(INDEX(Raw!K:K,MATCH($A59&amp;"S1",Raw!$AG:$AG,0)),0)+IFERROR(INDEX(Raw!K:K,MATCH($A59&amp;"S2",Raw!$AG:$AG,0)),0)+IFERROR(INDEX(Raw!K:K,MATCH($A59&amp;"V1",Raw!$AG:$AG,0)),0)+IFERROR(INDEX(Raw!K:K,MATCH($A59&amp;"V2",Raw!$AG:$AG,0)),0)-0.0000001*ROW()</f>
        <v>-5.8999999999999994E-6</v>
      </c>
      <c r="I59" s="52">
        <f ca="1">IFERROR(INDEX(Raw!L:L,MATCH($A59&amp;"H1",Raw!$AG:$AG,0)),0)+IFERROR(INDEX(Raw!L:L,MATCH($A59&amp;"H2",Raw!$AG:$AG,0)),0)+IFERROR(INDEX(Raw!L:L,MATCH($A59&amp;"S1",Raw!$AG:$AG,0)),0)+IFERROR(INDEX(Raw!L:L,MATCH($A59&amp;"S2",Raw!$AG:$AG,0)),0)+IFERROR(INDEX(Raw!L:L,MATCH($A59&amp;"V1",Raw!$AG:$AG,0)),0)+IFERROR(INDEX(Raw!L:L,MATCH($A59&amp;"V2",Raw!$AG:$AG,0)),0)-0.0000001*ROW()</f>
        <v>-5.8999999999999994E-6</v>
      </c>
      <c r="J59" s="52">
        <f ca="1">IFERROR(INDEX(Raw!M:M,MATCH($A59&amp;"H1",Raw!$AG:$AG,0)),0)+IFERROR(INDEX(Raw!M:M,MATCH($A59&amp;"H2",Raw!$AG:$AG,0)),0)+IFERROR(INDEX(Raw!M:M,MATCH($A59&amp;"S1",Raw!$AG:$AG,0)),0)+IFERROR(INDEX(Raw!M:M,MATCH($A59&amp;"S2",Raw!$AG:$AG,0)),0)+IFERROR(INDEX(Raw!M:M,MATCH($A59&amp;"V1",Raw!$AG:$AG,0)),0)+IFERROR(INDEX(Raw!M:M,MATCH($A59&amp;"V2",Raw!$AG:$AG,0)),0)-0.0000001*ROW()</f>
        <v>-5.8999999999999994E-6</v>
      </c>
      <c r="K59" s="52">
        <f ca="1">IFERROR(INDEX(Raw!N:N,MATCH($A59&amp;"H1",Raw!$AG:$AG,0)),0)+IFERROR(INDEX(Raw!N:N,MATCH($A59&amp;"H2",Raw!$AG:$AG,0)),0)+IFERROR(INDEX(Raw!N:N,MATCH($A59&amp;"S1",Raw!$AG:$AG,0)),0)+IFERROR(INDEX(Raw!N:N,MATCH($A59&amp;"S2",Raw!$AG:$AG,0)),0)+IFERROR(INDEX(Raw!N:N,MATCH($A59&amp;"V1",Raw!$AG:$AG,0)),0)+IFERROR(INDEX(Raw!N:N,MATCH($A59&amp;"V2",Raw!$AG:$AG,0)),0)-0.0000001*ROW()</f>
        <v>-5.8999999999999994E-6</v>
      </c>
      <c r="L59" s="14">
        <f t="shared" ca="1" si="0"/>
        <v>-4.1300000000000001E-5</v>
      </c>
      <c r="M59" s="14">
        <f t="shared" ca="1" si="1"/>
        <v>-1.7699999999999997E-5</v>
      </c>
      <c r="N59" s="37" t="str">
        <f t="array" aca="1" ref="N59" ca="1">IF(O59="","",(IF(ROUND(O59,1)=ROUND(O58,1),N58,N58+1)))</f>
        <v/>
      </c>
      <c r="O59" s="33" t="str">
        <f t="array" aca="1" ref="O59" ca="1">IF(ROUND(LARGE(B:B,$A59),2)=0,"",LARGE(B:B,$A59))</f>
        <v/>
      </c>
      <c r="P59" s="33" t="str">
        <f t="array" aca="1" ref="P59" ca="1">IFERROR(INDEX(Raw!$S$3:$S$502,MATCH(Q59,Raw!$R$3:$R$502,0)),"")</f>
        <v/>
      </c>
      <c r="Q59" s="34" t="str">
        <f t="array" aca="1" ref="Q59" ca="1">IFERROR(INDEX(Raw!$R$3:$R$502,MATCH(IFERROR(INDEX(MATCH(O59,B$2:B$501,0),$A$2:$A$501),""),Raw!$Q$3:$Q$502,0)),"")</f>
        <v/>
      </c>
      <c r="R59" s="38" t="str">
        <f t="array" aca="1" ref="R59" ca="1">IF(S59="","",(IF(ROUND(S59,1)=ROUND(S58,1),R58,R58+1)))</f>
        <v/>
      </c>
      <c r="S59" s="36" t="str">
        <f t="array" aca="1" ref="S59" ca="1">IF(ROUND(LARGE(C:C,$A59),2)=0,"",LARGE(C:C,$A59))</f>
        <v/>
      </c>
      <c r="T59" s="33" t="str">
        <f ca="1">IFERROR(INDEX(Raw!$S$3:$S$502,MATCH(U59,Raw!$R$3:$R$502,0)),"")</f>
        <v/>
      </c>
      <c r="U59" s="34" t="str">
        <f t="array" aca="1" ref="U59" ca="1">IFERROR(INDEX(Raw!$R$3:$R$502,MATCH(IFERROR(INDEX(MATCH(S59,C$2:C$501,0),$A$2:$A$501),""),Raw!$Q$3:$Q$502,0)),"")</f>
        <v/>
      </c>
      <c r="V59" s="38" t="str">
        <f t="array" aca="1" ref="V59" ca="1">IF(W59="","",(IF(ROUND(W59,1)=ROUND(W58,1),V58,V58+1)))</f>
        <v/>
      </c>
      <c r="W59" s="36" t="str">
        <f t="array" aca="1" ref="W59" ca="1">IF(ROUND(LARGE(D:D,$A59),2)=0,"",LARGE(D:D,$A59))</f>
        <v/>
      </c>
      <c r="X59" s="33" t="str">
        <f ca="1">IFERROR(INDEX(Raw!$S$3:$S$502,MATCH(Y59,Raw!$R$3:$R$502,0)),"")</f>
        <v/>
      </c>
      <c r="Y59" s="34" t="str">
        <f t="array" aca="1" ref="Y59" ca="1">IFERROR(INDEX(Raw!$R$3:$R$502,MATCH(IFERROR(INDEX(MATCH(W59,D$2:D$501,0),$A$2:$A$501),""),Raw!$Q$3:$Q$502,0)),"")</f>
        <v/>
      </c>
      <c r="Z59" s="38" t="str">
        <f t="array" aca="1" ref="Z59" ca="1">IF(AA59="","",(IF(ROUND(AA59,1)=ROUND(AA58,1),Z58,Z58+1)))</f>
        <v/>
      </c>
      <c r="AA59" s="36" t="str">
        <f t="array" aca="1" ref="AA59" ca="1">IF(ROUND(LARGE(E:E,$A59),2)=0,"",LARGE(E:E,$A59))</f>
        <v/>
      </c>
      <c r="AB59" s="33" t="str">
        <f ca="1">IFERROR(INDEX(Raw!$S$3:$S$502,MATCH(AC59,Raw!$R$3:$R$502,0)),"")</f>
        <v/>
      </c>
      <c r="AC59" s="34" t="str">
        <f t="array" aca="1" ref="AC59" ca="1">IFERROR(INDEX(Raw!$R$3:$R$502,MATCH(IFERROR(INDEX(MATCH(AA59,E$2:E$501,0),$A$2:$A$501),""),Raw!$Q$3:$Q$502,0)),"")</f>
        <v/>
      </c>
      <c r="AD59" s="38" t="str">
        <f t="array" aca="1" ref="AD59" ca="1">IF(AE59="","",(IF(ROUND(AE59,1)=ROUND(AE58,1),AD58,AD58+1)))</f>
        <v/>
      </c>
      <c r="AE59" s="36" t="str">
        <f t="array" aca="1" ref="AE59" ca="1">IF(ROUND(LARGE(F:F,$A59),2)=0,"",LARGE(F:F,$A59))</f>
        <v/>
      </c>
      <c r="AF59" s="33" t="str">
        <f ca="1">IFERROR(INDEX(Raw!$S$3:$S$502,MATCH(AG59,Raw!$R$3:$R$502,0)),"")</f>
        <v/>
      </c>
      <c r="AG59" s="34" t="str">
        <f t="array" aca="1" ref="AG59" ca="1">IFERROR(INDEX(Raw!$R$3:$R$502,MATCH(IFERROR(INDEX(MATCH(AE59,F$2:F$501,0),$A$2:$A$501),""),Raw!$Q$3:$Q$502,0)),"")</f>
        <v/>
      </c>
      <c r="AH59" s="38" t="str">
        <f t="array" aca="1" ref="AH59" ca="1">IF(AI59="","",(IF(ROUND(AI59,1)=ROUND(AI58,1),AH58,AH58+1)))</f>
        <v/>
      </c>
      <c r="AI59" s="36" t="str">
        <f t="array" aca="1" ref="AI59" ca="1">IF(ROUND(LARGE(G:G,$A59),2)=0,"",LARGE(G:G,$A59))</f>
        <v/>
      </c>
      <c r="AJ59" s="33" t="str">
        <f ca="1">IFERROR(INDEX(Raw!$S$3:$S$502,MATCH(AK59,Raw!$R$3:$R$502,0)),"")</f>
        <v/>
      </c>
      <c r="AK59" s="34" t="str">
        <f t="array" aca="1" ref="AK59" ca="1">IFERROR(INDEX(Raw!$R$3:$R$502,MATCH(IFERROR(INDEX(MATCH(AI59,G$2:G$501,0),$A$2:$A$501),""),Raw!$Q$3:$Q$502,0)),"")</f>
        <v/>
      </c>
      <c r="AL59" s="38" t="str">
        <f t="array" aca="1" ref="AL59" ca="1">IF(AM59="","",(IF(ROUND(AM59,1)=ROUND(AM58,1),AL58,AL58+1)))</f>
        <v/>
      </c>
      <c r="AM59" s="36" t="str">
        <f t="shared" ca="1" si="8"/>
        <v/>
      </c>
      <c r="AN59" s="33" t="str">
        <f ca="1">IFERROR(INDEX(Raw!$S$3:$S$502,MATCH(AO59,Raw!$R$3:$R$502,0)),"")</f>
        <v/>
      </c>
      <c r="AO59" s="34" t="str">
        <f t="array" aca="1" ref="AO59" ca="1">IFERROR(INDEX(Raw!$R$3:$R$502,MATCH(IFERROR(INDEX(MATCH(AM59,H$2:H$501,0),$A$2:$A$501),""),Raw!$Q$3:$Q$502,0)),"")</f>
        <v/>
      </c>
      <c r="AP59" s="37" t="str">
        <f t="array" aca="1" ref="AP59" ca="1">IF(AQ59="","",(IF(ROUND(AQ59,1)=ROUND(AQ58,1),AP58,AP58+1)))</f>
        <v/>
      </c>
      <c r="AQ59" s="33" t="str">
        <f t="shared" ca="1" si="9"/>
        <v/>
      </c>
      <c r="AR59" s="48" t="str">
        <f t="array" aca="1" ref="AR59" ca="1">IFERROR(INDEX(Raw!$S$3:$S$502,MATCH(AS59,Raw!$R$3:$R$502,0)),"")</f>
        <v/>
      </c>
      <c r="AS59" s="34" t="str">
        <f t="array" aca="1" ref="AS59" ca="1">IFERROR(INDEX(Raw!$R$3:$R$502,MATCH(IFERROR(INDEX(MATCH(AQ59,I$2:I$501,0),$A$2:$A$501),""),Raw!$Q$3:$Q$502,0)),"")</f>
        <v/>
      </c>
      <c r="AT59" s="37" t="str">
        <f t="array" aca="1" ref="AT59" ca="1">IF(AU59="","",(IF(ROUND(AU59,1)=ROUND(AU58,1),AT58,AT58+1)))</f>
        <v/>
      </c>
      <c r="AU59" s="33" t="str">
        <f t="shared" ca="1" si="10"/>
        <v/>
      </c>
      <c r="AV59" s="48" t="str">
        <f t="array" aca="1" ref="AV59" ca="1">IFERROR(INDEX(Raw!$S$3:$S$502,MATCH(AW59,Raw!$R$3:$R$502,0)),"")</f>
        <v/>
      </c>
      <c r="AW59" s="34" t="str">
        <f t="array" aca="1" ref="AW59" ca="1">IFERROR(INDEX(Raw!$R$3:$R$502,MATCH(IFERROR(INDEX(MATCH(AU59,J$2:J$501,0),$A$2:$A$501),""),Raw!$Q$3:$Q$502,0)),"")</f>
        <v/>
      </c>
      <c r="AX59" s="37" t="str">
        <f t="array" aca="1" ref="AX59" ca="1">IF(AY59="","",(IF(ROUND(AY59,1)=ROUND(AY58,1),AX58,AX58+1)))</f>
        <v/>
      </c>
      <c r="AY59" s="33" t="str">
        <f t="shared" ca="1" si="11"/>
        <v/>
      </c>
      <c r="AZ59" s="48" t="str">
        <f t="array" aca="1" ref="AZ59" ca="1">IFERROR(INDEX(Raw!$S$3:$S$502,MATCH(BA59,Raw!$R$3:$R$502,0)),"")</f>
        <v/>
      </c>
      <c r="BA59" s="34" t="str">
        <f t="array" aca="1" ref="BA59" ca="1">IFERROR(INDEX(Raw!$R$3:$R$502,MATCH(IFERROR(INDEX(MATCH(AY59,K$2:K$501,0),$A$2:$A$501),""),Raw!$Q$3:$Q$502,0)),"")</f>
        <v/>
      </c>
      <c r="BB59" s="37" t="str">
        <f t="array" aca="1" ref="BB59" ca="1">IF(BC59="","",(IF(ROUND(BC59,1)=ROUND(BC58,1),BB58,BB58+1)))</f>
        <v/>
      </c>
      <c r="BC59" s="33" t="str">
        <f t="shared" ca="1" si="12"/>
        <v/>
      </c>
      <c r="BD59" s="48" t="str">
        <f t="array" aca="1" ref="BD59" ca="1">IFERROR(INDEX(Raw!$S$3:$S$502,MATCH(BE59,Raw!$R$3:$R$502,0)),"")</f>
        <v/>
      </c>
      <c r="BE59" s="34" t="str">
        <f t="array" aca="1" ref="BE59" ca="1">IFERROR(INDEX(Raw!$R$3:$R$502,MATCH(IFERROR(INDEX(MATCH(BC59,L$2:L$501,0),$A$2:$A$501),""),Raw!$Q$3:$Q$502,0)),"")</f>
        <v/>
      </c>
      <c r="BF59" s="37" t="str">
        <f t="array" aca="1" ref="BF59" ca="1">IF(BG59="","",(IF(ROUND(BG59,1)=ROUND(BG58,1),BF58,BF58+1)))</f>
        <v/>
      </c>
      <c r="BG59" s="33" t="str">
        <f t="shared" ca="1" si="13"/>
        <v/>
      </c>
      <c r="BH59" s="48" t="str">
        <f t="array" aca="1" ref="BH59" ca="1">IFERROR(INDEX(Raw!$S$3:$S$502,MATCH(BI59,Raw!$R$3:$R$502,0)),"")</f>
        <v/>
      </c>
      <c r="BI59" s="34" t="str">
        <f t="array" aca="1" ref="BI59" ca="1">IFERROR(INDEX(Raw!$R$3:$R$502,MATCH(IFERROR(INDEX(MATCH(BG59,M$2:M$501,0),$A$2:$A$501),""),Raw!$Q$3:$Q$502,0)),"")</f>
        <v/>
      </c>
      <c r="BJ59" s="37" t="str">
        <f t="array" aca="1" ref="BJ59" ca="1">IF(BK59="","",(IF(ROUND(BK59,1)=ROUND(BK58,1),BJ58,BJ58+1)))</f>
        <v/>
      </c>
      <c r="BK59" s="33" t="str">
        <f ca="1">IFERROR(LARGE(Raw!P:P,ROW()-1),"")</f>
        <v/>
      </c>
      <c r="BL59" s="48" t="str">
        <f t="array" aca="1" ref="BL59" ca="1">IFERROR(INDEX(Raw!$S$3:$S$502,MATCH(BM59,Raw!$R$3:$R$502,0)),"")</f>
        <v/>
      </c>
      <c r="BM59" s="34" t="str">
        <f ca="1">IF(BK59="","",INDEX(Raw!A:A,MATCH(BK59,Raw!P:P,0)))</f>
        <v/>
      </c>
    </row>
    <row r="60" spans="1:65" x14ac:dyDescent="0.3">
      <c r="A60" s="28">
        <v>59</v>
      </c>
      <c r="B60" s="52">
        <f ca="1">IFERROR(INDEX(Raw!E:E,MATCH($A60&amp;"H1",Raw!$AG:$AG,0)),0)+IFERROR(INDEX(Raw!E:E,MATCH($A60&amp;"H2",Raw!$AG:$AG,0)),0)+IFERROR(INDEX(Raw!E:E,MATCH($A60&amp;"S1",Raw!$AG:$AG,0)),0)+IFERROR(INDEX(Raw!E:E,MATCH($A60&amp;"S2",Raw!$AG:$AG,0)),0)+IFERROR(INDEX(Raw!E:E,MATCH($A60&amp;"V1",Raw!$AG:$AG,0)),0)+IFERROR(INDEX(Raw!E:E,MATCH($A60&amp;"V2",Raw!$AG:$AG,0)),0)-0.0000001*ROW()</f>
        <v>-6.0000000000000002E-6</v>
      </c>
      <c r="C60" s="52">
        <f ca="1">IFERROR(INDEX(Raw!F:F,MATCH($A60&amp;"H1",Raw!$AG:$AG,0)),0)+IFERROR(INDEX(Raw!F:F,MATCH($A60&amp;"H2",Raw!$AG:$AG,0)),0)+IFERROR(INDEX(Raw!F:F,MATCH($A60&amp;"S1",Raw!$AG:$AG,0)),0)+IFERROR(INDEX(Raw!F:F,MATCH($A60&amp;"S2",Raw!$AG:$AG,0)),0)+IFERROR(INDEX(Raw!F:F,MATCH($A60&amp;"V1",Raw!$AG:$AG,0)),0)+IFERROR(INDEX(Raw!F:F,MATCH($A60&amp;"V2",Raw!$AG:$AG,0)),0)-0.0000001*ROW()</f>
        <v>-6.0000000000000002E-6</v>
      </c>
      <c r="D60" s="52">
        <f ca="1">IFERROR(INDEX(Raw!G:G,MATCH($A60&amp;"H1",Raw!$AG:$AG,0)),0)+IFERROR(INDEX(Raw!G:G,MATCH($A60&amp;"H2",Raw!$AG:$AG,0)),0)+IFERROR(INDEX(Raw!G:G,MATCH($A60&amp;"S1",Raw!$AG:$AG,0)),0)+IFERROR(INDEX(Raw!G:G,MATCH($A60&amp;"S2",Raw!$AG:$AG,0)),0)+IFERROR(INDEX(Raw!G:G,MATCH($A60&amp;"V1",Raw!$AG:$AG,0)),0)+IFERROR(INDEX(Raw!G:G,MATCH($A60&amp;"V2",Raw!$AG:$AG,0)),0)-0.0000001*ROW()</f>
        <v>-6.0000000000000002E-6</v>
      </c>
      <c r="E60" s="52">
        <f ca="1">IFERROR(INDEX(Raw!H:H,MATCH($A60&amp;"H1",Raw!$AG:$AG,0)),0)+IFERROR(INDEX(Raw!H:H,MATCH($A60&amp;"H2",Raw!$AG:$AG,0)),0)+IFERROR(INDEX(Raw!H:H,MATCH($A60&amp;"S1",Raw!$AG:$AG,0)),0)+IFERROR(INDEX(Raw!H:H,MATCH($A60&amp;"S2",Raw!$AG:$AG,0)),0)+IFERROR(INDEX(Raw!H:H,MATCH($A60&amp;"V1",Raw!$AG:$AG,0)),0)+IFERROR(INDEX(Raw!H:H,MATCH($A60&amp;"V2",Raw!$AG:$AG,0)),0)-0.0000001*ROW()</f>
        <v>-6.0000000000000002E-6</v>
      </c>
      <c r="F60" s="52">
        <f ca="1">IFERROR(INDEX(Raw!I:I,MATCH($A60&amp;"H1",Raw!$AG:$AG,0)),0)+IFERROR(INDEX(Raw!I:I,MATCH($A60&amp;"H2",Raw!$AG:$AG,0)),0)+IFERROR(INDEX(Raw!I:I,MATCH($A60&amp;"S1",Raw!$AG:$AG,0)),0)+IFERROR(INDEX(Raw!I:I,MATCH($A60&amp;"S2",Raw!$AG:$AG,0)),0)+IFERROR(INDEX(Raw!I:I,MATCH($A60&amp;"V1",Raw!$AG:$AG,0)),0)+IFERROR(INDEX(Raw!I:I,MATCH($A60&amp;"V2",Raw!$AG:$AG,0)),0)-0.0000001*ROW()</f>
        <v>-6.0000000000000002E-6</v>
      </c>
      <c r="G60" s="52">
        <f ca="1">IFERROR(INDEX(Raw!J:J,MATCH($A60&amp;"H1",Raw!$AG:$AG,0)),0)+IFERROR(INDEX(Raw!J:J,MATCH($A60&amp;"H2",Raw!$AG:$AG,0)),0)+IFERROR(INDEX(Raw!J:J,MATCH($A60&amp;"S1",Raw!$AG:$AG,0)),0)+IFERROR(INDEX(Raw!J:J,MATCH($A60&amp;"S2",Raw!$AG:$AG,0)),0)+IFERROR(INDEX(Raw!J:J,MATCH($A60&amp;"V1",Raw!$AG:$AG,0)),0)+IFERROR(INDEX(Raw!J:J,MATCH($A60&amp;"V2",Raw!$AG:$AG,0)),0)-0.0000001*ROW()</f>
        <v>-6.0000000000000002E-6</v>
      </c>
      <c r="H60" s="52">
        <f ca="1">IFERROR(INDEX(Raw!K:K,MATCH($A60&amp;"H1",Raw!$AG:$AG,0)),0)+IFERROR(INDEX(Raw!K:K,MATCH($A60&amp;"H2",Raw!$AG:$AG,0)),0)+IFERROR(INDEX(Raw!K:K,MATCH($A60&amp;"S1",Raw!$AG:$AG,0)),0)+IFERROR(INDEX(Raw!K:K,MATCH($A60&amp;"S2",Raw!$AG:$AG,0)),0)+IFERROR(INDEX(Raw!K:K,MATCH($A60&amp;"V1",Raw!$AG:$AG,0)),0)+IFERROR(INDEX(Raw!K:K,MATCH($A60&amp;"V2",Raw!$AG:$AG,0)),0)-0.0000001*ROW()</f>
        <v>-6.0000000000000002E-6</v>
      </c>
      <c r="I60" s="52">
        <f ca="1">IFERROR(INDEX(Raw!L:L,MATCH($A60&amp;"H1",Raw!$AG:$AG,0)),0)+IFERROR(INDEX(Raw!L:L,MATCH($A60&amp;"H2",Raw!$AG:$AG,0)),0)+IFERROR(INDEX(Raw!L:L,MATCH($A60&amp;"S1",Raw!$AG:$AG,0)),0)+IFERROR(INDEX(Raw!L:L,MATCH($A60&amp;"S2",Raw!$AG:$AG,0)),0)+IFERROR(INDEX(Raw!L:L,MATCH($A60&amp;"V1",Raw!$AG:$AG,0)),0)+IFERROR(INDEX(Raw!L:L,MATCH($A60&amp;"V2",Raw!$AG:$AG,0)),0)-0.0000001*ROW()</f>
        <v>-6.0000000000000002E-6</v>
      </c>
      <c r="J60" s="52">
        <f ca="1">IFERROR(INDEX(Raw!M:M,MATCH($A60&amp;"H1",Raw!$AG:$AG,0)),0)+IFERROR(INDEX(Raw!M:M,MATCH($A60&amp;"H2",Raw!$AG:$AG,0)),0)+IFERROR(INDEX(Raw!M:M,MATCH($A60&amp;"S1",Raw!$AG:$AG,0)),0)+IFERROR(INDEX(Raw!M:M,MATCH($A60&amp;"S2",Raw!$AG:$AG,0)),0)+IFERROR(INDEX(Raw!M:M,MATCH($A60&amp;"V1",Raw!$AG:$AG,0)),0)+IFERROR(INDEX(Raw!M:M,MATCH($A60&amp;"V2",Raw!$AG:$AG,0)),0)-0.0000001*ROW()</f>
        <v>-6.0000000000000002E-6</v>
      </c>
      <c r="K60" s="52">
        <f ca="1">IFERROR(INDEX(Raw!N:N,MATCH($A60&amp;"H1",Raw!$AG:$AG,0)),0)+IFERROR(INDEX(Raw!N:N,MATCH($A60&amp;"H2",Raw!$AG:$AG,0)),0)+IFERROR(INDEX(Raw!N:N,MATCH($A60&amp;"S1",Raw!$AG:$AG,0)),0)+IFERROR(INDEX(Raw!N:N,MATCH($A60&amp;"S2",Raw!$AG:$AG,0)),0)+IFERROR(INDEX(Raw!N:N,MATCH($A60&amp;"V1",Raw!$AG:$AG,0)),0)+IFERROR(INDEX(Raw!N:N,MATCH($A60&amp;"V2",Raw!$AG:$AG,0)),0)-0.0000001*ROW()</f>
        <v>-6.0000000000000002E-6</v>
      </c>
      <c r="L60" s="14">
        <f t="shared" ca="1" si="0"/>
        <v>-4.2000000000000004E-5</v>
      </c>
      <c r="M60" s="14">
        <f t="shared" ca="1" si="1"/>
        <v>-1.8E-5</v>
      </c>
      <c r="N60" s="37" t="str">
        <f t="array" aca="1" ref="N60" ca="1">IF(O60="","",(IF(ROUND(O60,1)=ROUND(O59,1),N59,N59+1)))</f>
        <v/>
      </c>
      <c r="O60" s="33" t="str">
        <f t="array" aca="1" ref="O60" ca="1">IF(ROUND(LARGE(B:B,$A60),2)=0,"",LARGE(B:B,$A60))</f>
        <v/>
      </c>
      <c r="P60" s="33" t="str">
        <f t="array" aca="1" ref="P60" ca="1">IFERROR(INDEX(Raw!$S$3:$S$502,MATCH(Q60,Raw!$R$3:$R$502,0)),"")</f>
        <v/>
      </c>
      <c r="Q60" s="34" t="str">
        <f t="array" aca="1" ref="Q60" ca="1">IFERROR(INDEX(Raw!$R$3:$R$502,MATCH(IFERROR(INDEX(MATCH(O60,B$2:B$501,0),$A$2:$A$501),""),Raw!$Q$3:$Q$502,0)),"")</f>
        <v/>
      </c>
      <c r="R60" s="38" t="str">
        <f t="array" aca="1" ref="R60" ca="1">IF(S60="","",(IF(ROUND(S60,1)=ROUND(S59,1),R59,R59+1)))</f>
        <v/>
      </c>
      <c r="S60" s="36" t="str">
        <f t="array" aca="1" ref="S60" ca="1">IF(ROUND(LARGE(C:C,$A60),2)=0,"",LARGE(C:C,$A60))</f>
        <v/>
      </c>
      <c r="T60" s="33" t="str">
        <f ca="1">IFERROR(INDEX(Raw!$S$3:$S$502,MATCH(U60,Raw!$R$3:$R$502,0)),"")</f>
        <v/>
      </c>
      <c r="U60" s="34" t="str">
        <f t="array" aca="1" ref="U60" ca="1">IFERROR(INDEX(Raw!$R$3:$R$502,MATCH(IFERROR(INDEX(MATCH(S60,C$2:C$501,0),$A$2:$A$501),""),Raw!$Q$3:$Q$502,0)),"")</f>
        <v/>
      </c>
      <c r="V60" s="38" t="str">
        <f t="array" aca="1" ref="V60" ca="1">IF(W60="","",(IF(ROUND(W60,1)=ROUND(W59,1),V59,V59+1)))</f>
        <v/>
      </c>
      <c r="W60" s="36" t="str">
        <f t="array" aca="1" ref="W60" ca="1">IF(ROUND(LARGE(D:D,$A60),2)=0,"",LARGE(D:D,$A60))</f>
        <v/>
      </c>
      <c r="X60" s="33" t="str">
        <f ca="1">IFERROR(INDEX(Raw!$S$3:$S$502,MATCH(Y60,Raw!$R$3:$R$502,0)),"")</f>
        <v/>
      </c>
      <c r="Y60" s="34" t="str">
        <f t="array" aca="1" ref="Y60" ca="1">IFERROR(INDEX(Raw!$R$3:$R$502,MATCH(IFERROR(INDEX(MATCH(W60,D$2:D$501,0),$A$2:$A$501),""),Raw!$Q$3:$Q$502,0)),"")</f>
        <v/>
      </c>
      <c r="Z60" s="38" t="str">
        <f t="array" aca="1" ref="Z60" ca="1">IF(AA60="","",(IF(ROUND(AA60,1)=ROUND(AA59,1),Z59,Z59+1)))</f>
        <v/>
      </c>
      <c r="AA60" s="36" t="str">
        <f t="array" aca="1" ref="AA60" ca="1">IF(ROUND(LARGE(E:E,$A60),2)=0,"",LARGE(E:E,$A60))</f>
        <v/>
      </c>
      <c r="AB60" s="33" t="str">
        <f ca="1">IFERROR(INDEX(Raw!$S$3:$S$502,MATCH(AC60,Raw!$R$3:$R$502,0)),"")</f>
        <v/>
      </c>
      <c r="AC60" s="34" t="str">
        <f t="array" aca="1" ref="AC60" ca="1">IFERROR(INDEX(Raw!$R$3:$R$502,MATCH(IFERROR(INDEX(MATCH(AA60,E$2:E$501,0),$A$2:$A$501),""),Raw!$Q$3:$Q$502,0)),"")</f>
        <v/>
      </c>
      <c r="AD60" s="38" t="str">
        <f t="array" aca="1" ref="AD60" ca="1">IF(AE60="","",(IF(ROUND(AE60,1)=ROUND(AE59,1),AD59,AD59+1)))</f>
        <v/>
      </c>
      <c r="AE60" s="36" t="str">
        <f t="array" aca="1" ref="AE60" ca="1">IF(ROUND(LARGE(F:F,$A60),2)=0,"",LARGE(F:F,$A60))</f>
        <v/>
      </c>
      <c r="AF60" s="33" t="str">
        <f ca="1">IFERROR(INDEX(Raw!$S$3:$S$502,MATCH(AG60,Raw!$R$3:$R$502,0)),"")</f>
        <v/>
      </c>
      <c r="AG60" s="34" t="str">
        <f t="array" aca="1" ref="AG60" ca="1">IFERROR(INDEX(Raw!$R$3:$R$502,MATCH(IFERROR(INDEX(MATCH(AE60,F$2:F$501,0),$A$2:$A$501),""),Raw!$Q$3:$Q$502,0)),"")</f>
        <v/>
      </c>
      <c r="AH60" s="38" t="str">
        <f t="array" aca="1" ref="AH60" ca="1">IF(AI60="","",(IF(ROUND(AI60,1)=ROUND(AI59,1),AH59,AH59+1)))</f>
        <v/>
      </c>
      <c r="AI60" s="36" t="str">
        <f t="array" aca="1" ref="AI60" ca="1">IF(ROUND(LARGE(G:G,$A60),2)=0,"",LARGE(G:G,$A60))</f>
        <v/>
      </c>
      <c r="AJ60" s="33" t="str">
        <f ca="1">IFERROR(INDEX(Raw!$S$3:$S$502,MATCH(AK60,Raw!$R$3:$R$502,0)),"")</f>
        <v/>
      </c>
      <c r="AK60" s="34" t="str">
        <f t="array" aca="1" ref="AK60" ca="1">IFERROR(INDEX(Raw!$R$3:$R$502,MATCH(IFERROR(INDEX(MATCH(AI60,G$2:G$501,0),$A$2:$A$501),""),Raw!$Q$3:$Q$502,0)),"")</f>
        <v/>
      </c>
      <c r="AL60" s="38" t="str">
        <f t="array" aca="1" ref="AL60" ca="1">IF(AM60="","",(IF(ROUND(AM60,1)=ROUND(AM59,1),AL59,AL59+1)))</f>
        <v/>
      </c>
      <c r="AM60" s="36" t="str">
        <f t="shared" ca="1" si="8"/>
        <v/>
      </c>
      <c r="AN60" s="33" t="str">
        <f ca="1">IFERROR(INDEX(Raw!$S$3:$S$502,MATCH(AO60,Raw!$R$3:$R$502,0)),"")</f>
        <v/>
      </c>
      <c r="AO60" s="34" t="str">
        <f t="array" aca="1" ref="AO60" ca="1">IFERROR(INDEX(Raw!$R$3:$R$502,MATCH(IFERROR(INDEX(MATCH(AM60,H$2:H$501,0),$A$2:$A$501),""),Raw!$Q$3:$Q$502,0)),"")</f>
        <v/>
      </c>
      <c r="AP60" s="37" t="str">
        <f t="array" aca="1" ref="AP60" ca="1">IF(AQ60="","",(IF(ROUND(AQ60,1)=ROUND(AQ59,1),AP59,AP59+1)))</f>
        <v/>
      </c>
      <c r="AQ60" s="33" t="str">
        <f t="shared" ca="1" si="9"/>
        <v/>
      </c>
      <c r="AR60" s="48" t="str">
        <f t="array" aca="1" ref="AR60" ca="1">IFERROR(INDEX(Raw!$S$3:$S$502,MATCH(AS60,Raw!$R$3:$R$502,0)),"")</f>
        <v/>
      </c>
      <c r="AS60" s="34" t="str">
        <f t="array" aca="1" ref="AS60" ca="1">IFERROR(INDEX(Raw!$R$3:$R$502,MATCH(IFERROR(INDEX(MATCH(AQ60,I$2:I$501,0),$A$2:$A$501),""),Raw!$Q$3:$Q$502,0)),"")</f>
        <v/>
      </c>
      <c r="AT60" s="37" t="str">
        <f t="array" aca="1" ref="AT60" ca="1">IF(AU60="","",(IF(ROUND(AU60,1)=ROUND(AU59,1),AT59,AT59+1)))</f>
        <v/>
      </c>
      <c r="AU60" s="33" t="str">
        <f t="shared" ca="1" si="10"/>
        <v/>
      </c>
      <c r="AV60" s="48" t="str">
        <f t="array" aca="1" ref="AV60" ca="1">IFERROR(INDEX(Raw!$S$3:$S$502,MATCH(AW60,Raw!$R$3:$R$502,0)),"")</f>
        <v/>
      </c>
      <c r="AW60" s="34" t="str">
        <f t="array" aca="1" ref="AW60" ca="1">IFERROR(INDEX(Raw!$R$3:$R$502,MATCH(IFERROR(INDEX(MATCH(AU60,J$2:J$501,0),$A$2:$A$501),""),Raw!$Q$3:$Q$502,0)),"")</f>
        <v/>
      </c>
      <c r="AX60" s="37" t="str">
        <f t="array" aca="1" ref="AX60" ca="1">IF(AY60="","",(IF(ROUND(AY60,1)=ROUND(AY59,1),AX59,AX59+1)))</f>
        <v/>
      </c>
      <c r="AY60" s="33" t="str">
        <f t="shared" ca="1" si="11"/>
        <v/>
      </c>
      <c r="AZ60" s="48" t="str">
        <f t="array" aca="1" ref="AZ60" ca="1">IFERROR(INDEX(Raw!$S$3:$S$502,MATCH(BA60,Raw!$R$3:$R$502,0)),"")</f>
        <v/>
      </c>
      <c r="BA60" s="34" t="str">
        <f t="array" aca="1" ref="BA60" ca="1">IFERROR(INDEX(Raw!$R$3:$R$502,MATCH(IFERROR(INDEX(MATCH(AY60,K$2:K$501,0),$A$2:$A$501),""),Raw!$Q$3:$Q$502,0)),"")</f>
        <v/>
      </c>
      <c r="BB60" s="37" t="str">
        <f t="array" aca="1" ref="BB60" ca="1">IF(BC60="","",(IF(ROUND(BC60,1)=ROUND(BC59,1),BB59,BB59+1)))</f>
        <v/>
      </c>
      <c r="BC60" s="33" t="str">
        <f t="shared" ca="1" si="12"/>
        <v/>
      </c>
      <c r="BD60" s="48" t="str">
        <f t="array" aca="1" ref="BD60" ca="1">IFERROR(INDEX(Raw!$S$3:$S$502,MATCH(BE60,Raw!$R$3:$R$502,0)),"")</f>
        <v/>
      </c>
      <c r="BE60" s="34" t="str">
        <f t="array" aca="1" ref="BE60" ca="1">IFERROR(INDEX(Raw!$R$3:$R$502,MATCH(IFERROR(INDEX(MATCH(BC60,L$2:L$501,0),$A$2:$A$501),""),Raw!$Q$3:$Q$502,0)),"")</f>
        <v/>
      </c>
      <c r="BF60" s="37" t="str">
        <f t="array" aca="1" ref="BF60" ca="1">IF(BG60="","",(IF(ROUND(BG60,1)=ROUND(BG59,1),BF59,BF59+1)))</f>
        <v/>
      </c>
      <c r="BG60" s="33" t="str">
        <f t="shared" ca="1" si="13"/>
        <v/>
      </c>
      <c r="BH60" s="48" t="str">
        <f t="array" aca="1" ref="BH60" ca="1">IFERROR(INDEX(Raw!$S$3:$S$502,MATCH(BI60,Raw!$R$3:$R$502,0)),"")</f>
        <v/>
      </c>
      <c r="BI60" s="34" t="str">
        <f t="array" aca="1" ref="BI60" ca="1">IFERROR(INDEX(Raw!$R$3:$R$502,MATCH(IFERROR(INDEX(MATCH(BG60,M$2:M$501,0),$A$2:$A$501),""),Raw!$Q$3:$Q$502,0)),"")</f>
        <v/>
      </c>
      <c r="BJ60" s="37" t="str">
        <f t="array" aca="1" ref="BJ60" ca="1">IF(BK60="","",(IF(ROUND(BK60,1)=ROUND(BK59,1),BJ59,BJ59+1)))</f>
        <v/>
      </c>
      <c r="BK60" s="33" t="str">
        <f ca="1">IFERROR(LARGE(Raw!P:P,ROW()-1),"")</f>
        <v/>
      </c>
      <c r="BL60" s="48" t="str">
        <f t="array" aca="1" ref="BL60" ca="1">IFERROR(INDEX(Raw!$S$3:$S$502,MATCH(BM60,Raw!$R$3:$R$502,0)),"")</f>
        <v/>
      </c>
      <c r="BM60" s="34" t="str">
        <f ca="1">IF(BK60="","",INDEX(Raw!A:A,MATCH(BK60,Raw!P:P,0)))</f>
        <v/>
      </c>
    </row>
    <row r="61" spans="1:65" x14ac:dyDescent="0.3">
      <c r="A61" s="28">
        <v>60</v>
      </c>
      <c r="B61" s="52">
        <f ca="1">IFERROR(INDEX(Raw!E:E,MATCH($A61&amp;"H1",Raw!$AG:$AG,0)),0)+IFERROR(INDEX(Raw!E:E,MATCH($A61&amp;"H2",Raw!$AG:$AG,0)),0)+IFERROR(INDEX(Raw!E:E,MATCH($A61&amp;"S1",Raw!$AG:$AG,0)),0)+IFERROR(INDEX(Raw!E:E,MATCH($A61&amp;"S2",Raw!$AG:$AG,0)),0)+IFERROR(INDEX(Raw!E:E,MATCH($A61&amp;"V1",Raw!$AG:$AG,0)),0)+IFERROR(INDEX(Raw!E:E,MATCH($A61&amp;"V2",Raw!$AG:$AG,0)),0)-0.0000001*ROW()</f>
        <v>-6.1E-6</v>
      </c>
      <c r="C61" s="52">
        <f ca="1">IFERROR(INDEX(Raw!F:F,MATCH($A61&amp;"H1",Raw!$AG:$AG,0)),0)+IFERROR(INDEX(Raw!F:F,MATCH($A61&amp;"H2",Raw!$AG:$AG,0)),0)+IFERROR(INDEX(Raw!F:F,MATCH($A61&amp;"S1",Raw!$AG:$AG,0)),0)+IFERROR(INDEX(Raw!F:F,MATCH($A61&amp;"S2",Raw!$AG:$AG,0)),0)+IFERROR(INDEX(Raw!F:F,MATCH($A61&amp;"V1",Raw!$AG:$AG,0)),0)+IFERROR(INDEX(Raw!F:F,MATCH($A61&amp;"V2",Raw!$AG:$AG,0)),0)-0.0000001*ROW()</f>
        <v>-6.1E-6</v>
      </c>
      <c r="D61" s="52">
        <f ca="1">IFERROR(INDEX(Raw!G:G,MATCH($A61&amp;"H1",Raw!$AG:$AG,0)),0)+IFERROR(INDEX(Raw!G:G,MATCH($A61&amp;"H2",Raw!$AG:$AG,0)),0)+IFERROR(INDEX(Raw!G:G,MATCH($A61&amp;"S1",Raw!$AG:$AG,0)),0)+IFERROR(INDEX(Raw!G:G,MATCH($A61&amp;"S2",Raw!$AG:$AG,0)),0)+IFERROR(INDEX(Raw!G:G,MATCH($A61&amp;"V1",Raw!$AG:$AG,0)),0)+IFERROR(INDEX(Raw!G:G,MATCH($A61&amp;"V2",Raw!$AG:$AG,0)),0)-0.0000001*ROW()</f>
        <v>-6.1E-6</v>
      </c>
      <c r="E61" s="52">
        <f ca="1">IFERROR(INDEX(Raw!H:H,MATCH($A61&amp;"H1",Raw!$AG:$AG,0)),0)+IFERROR(INDEX(Raw!H:H,MATCH($A61&amp;"H2",Raw!$AG:$AG,0)),0)+IFERROR(INDEX(Raw!H:H,MATCH($A61&amp;"S1",Raw!$AG:$AG,0)),0)+IFERROR(INDEX(Raw!H:H,MATCH($A61&amp;"S2",Raw!$AG:$AG,0)),0)+IFERROR(INDEX(Raw!H:H,MATCH($A61&amp;"V1",Raw!$AG:$AG,0)),0)+IFERROR(INDEX(Raw!H:H,MATCH($A61&amp;"V2",Raw!$AG:$AG,0)),0)-0.0000001*ROW()</f>
        <v>-6.1E-6</v>
      </c>
      <c r="F61" s="52">
        <f ca="1">IFERROR(INDEX(Raw!I:I,MATCH($A61&amp;"H1",Raw!$AG:$AG,0)),0)+IFERROR(INDEX(Raw!I:I,MATCH($A61&amp;"H2",Raw!$AG:$AG,0)),0)+IFERROR(INDEX(Raw!I:I,MATCH($A61&amp;"S1",Raw!$AG:$AG,0)),0)+IFERROR(INDEX(Raw!I:I,MATCH($A61&amp;"S2",Raw!$AG:$AG,0)),0)+IFERROR(INDEX(Raw!I:I,MATCH($A61&amp;"V1",Raw!$AG:$AG,0)),0)+IFERROR(INDEX(Raw!I:I,MATCH($A61&amp;"V2",Raw!$AG:$AG,0)),0)-0.0000001*ROW()</f>
        <v>-6.1E-6</v>
      </c>
      <c r="G61" s="52">
        <f ca="1">IFERROR(INDEX(Raw!J:J,MATCH($A61&amp;"H1",Raw!$AG:$AG,0)),0)+IFERROR(INDEX(Raw!J:J,MATCH($A61&amp;"H2",Raw!$AG:$AG,0)),0)+IFERROR(INDEX(Raw!J:J,MATCH($A61&amp;"S1",Raw!$AG:$AG,0)),0)+IFERROR(INDEX(Raw!J:J,MATCH($A61&amp;"S2",Raw!$AG:$AG,0)),0)+IFERROR(INDEX(Raw!J:J,MATCH($A61&amp;"V1",Raw!$AG:$AG,0)),0)+IFERROR(INDEX(Raw!J:J,MATCH($A61&amp;"V2",Raw!$AG:$AG,0)),0)-0.0000001*ROW()</f>
        <v>-6.1E-6</v>
      </c>
      <c r="H61" s="52">
        <f ca="1">IFERROR(INDEX(Raw!K:K,MATCH($A61&amp;"H1",Raw!$AG:$AG,0)),0)+IFERROR(INDEX(Raw!K:K,MATCH($A61&amp;"H2",Raw!$AG:$AG,0)),0)+IFERROR(INDEX(Raw!K:K,MATCH($A61&amp;"S1",Raw!$AG:$AG,0)),0)+IFERROR(INDEX(Raw!K:K,MATCH($A61&amp;"S2",Raw!$AG:$AG,0)),0)+IFERROR(INDEX(Raw!K:K,MATCH($A61&amp;"V1",Raw!$AG:$AG,0)),0)+IFERROR(INDEX(Raw!K:K,MATCH($A61&amp;"V2",Raw!$AG:$AG,0)),0)-0.0000001*ROW()</f>
        <v>-6.1E-6</v>
      </c>
      <c r="I61" s="52">
        <f ca="1">IFERROR(INDEX(Raw!L:L,MATCH($A61&amp;"H1",Raw!$AG:$AG,0)),0)+IFERROR(INDEX(Raw!L:L,MATCH($A61&amp;"H2",Raw!$AG:$AG,0)),0)+IFERROR(INDEX(Raw!L:L,MATCH($A61&amp;"S1",Raw!$AG:$AG,0)),0)+IFERROR(INDEX(Raw!L:L,MATCH($A61&amp;"S2",Raw!$AG:$AG,0)),0)+IFERROR(INDEX(Raw!L:L,MATCH($A61&amp;"V1",Raw!$AG:$AG,0)),0)+IFERROR(INDEX(Raw!L:L,MATCH($A61&amp;"V2",Raw!$AG:$AG,0)),0)-0.0000001*ROW()</f>
        <v>-6.1E-6</v>
      </c>
      <c r="J61" s="52">
        <f ca="1">IFERROR(INDEX(Raw!M:M,MATCH($A61&amp;"H1",Raw!$AG:$AG,0)),0)+IFERROR(INDEX(Raw!M:M,MATCH($A61&amp;"H2",Raw!$AG:$AG,0)),0)+IFERROR(INDEX(Raw!M:M,MATCH($A61&amp;"S1",Raw!$AG:$AG,0)),0)+IFERROR(INDEX(Raw!M:M,MATCH($A61&amp;"S2",Raw!$AG:$AG,0)),0)+IFERROR(INDEX(Raw!M:M,MATCH($A61&amp;"V1",Raw!$AG:$AG,0)),0)+IFERROR(INDEX(Raw!M:M,MATCH($A61&amp;"V2",Raw!$AG:$AG,0)),0)-0.0000001*ROW()</f>
        <v>-6.1E-6</v>
      </c>
      <c r="K61" s="52">
        <f ca="1">IFERROR(INDEX(Raw!N:N,MATCH($A61&amp;"H1",Raw!$AG:$AG,0)),0)+IFERROR(INDEX(Raw!N:N,MATCH($A61&amp;"H2",Raw!$AG:$AG,0)),0)+IFERROR(INDEX(Raw!N:N,MATCH($A61&amp;"S1",Raw!$AG:$AG,0)),0)+IFERROR(INDEX(Raw!N:N,MATCH($A61&amp;"S2",Raw!$AG:$AG,0)),0)+IFERROR(INDEX(Raw!N:N,MATCH($A61&amp;"V1",Raw!$AG:$AG,0)),0)+IFERROR(INDEX(Raw!N:N,MATCH($A61&amp;"V2",Raw!$AG:$AG,0)),0)-0.0000001*ROW()</f>
        <v>-6.1E-6</v>
      </c>
      <c r="L61" s="14">
        <f t="shared" ca="1" si="0"/>
        <v>-4.2700000000000001E-5</v>
      </c>
      <c r="M61" s="14">
        <f t="shared" ca="1" si="1"/>
        <v>-1.8300000000000001E-5</v>
      </c>
      <c r="N61" s="37" t="str">
        <f t="array" aca="1" ref="N61" ca="1">IF(O61="","",(IF(ROUND(O61,1)=ROUND(O60,1),N60,N60+1)))</f>
        <v/>
      </c>
      <c r="O61" s="33" t="str">
        <f t="array" aca="1" ref="O61" ca="1">IF(ROUND(LARGE(B:B,$A61),2)=0,"",LARGE(B:B,$A61))</f>
        <v/>
      </c>
      <c r="P61" s="33" t="str">
        <f t="array" aca="1" ref="P61" ca="1">IFERROR(INDEX(Raw!$S$3:$S$502,MATCH(Q61,Raw!$R$3:$R$502,0)),"")</f>
        <v/>
      </c>
      <c r="Q61" s="34" t="str">
        <f t="array" aca="1" ref="Q61" ca="1">IFERROR(INDEX(Raw!$R$3:$R$502,MATCH(IFERROR(INDEX(MATCH(O61,B$2:B$501,0),$A$2:$A$501),""),Raw!$Q$3:$Q$502,0)),"")</f>
        <v/>
      </c>
      <c r="R61" s="38" t="str">
        <f t="array" aca="1" ref="R61" ca="1">IF(S61="","",(IF(ROUND(S61,1)=ROUND(S60,1),R60,R60+1)))</f>
        <v/>
      </c>
      <c r="S61" s="36" t="str">
        <f t="array" aca="1" ref="S61" ca="1">IF(ROUND(LARGE(C:C,$A61),2)=0,"",LARGE(C:C,$A61))</f>
        <v/>
      </c>
      <c r="T61" s="33" t="str">
        <f ca="1">IFERROR(INDEX(Raw!$S$3:$S$502,MATCH(U61,Raw!$R$3:$R$502,0)),"")</f>
        <v/>
      </c>
      <c r="U61" s="34" t="str">
        <f t="array" aca="1" ref="U61" ca="1">IFERROR(INDEX(Raw!$R$3:$R$502,MATCH(IFERROR(INDEX(MATCH(S61,C$2:C$501,0),$A$2:$A$501),""),Raw!$Q$3:$Q$502,0)),"")</f>
        <v/>
      </c>
      <c r="V61" s="38" t="str">
        <f t="array" aca="1" ref="V61" ca="1">IF(W61="","",(IF(ROUND(W61,1)=ROUND(W60,1),V60,V60+1)))</f>
        <v/>
      </c>
      <c r="W61" s="36" t="str">
        <f t="array" aca="1" ref="W61" ca="1">IF(ROUND(LARGE(D:D,$A61),2)=0,"",LARGE(D:D,$A61))</f>
        <v/>
      </c>
      <c r="X61" s="33" t="str">
        <f ca="1">IFERROR(INDEX(Raw!$S$3:$S$502,MATCH(Y61,Raw!$R$3:$R$502,0)),"")</f>
        <v/>
      </c>
      <c r="Y61" s="34" t="str">
        <f t="array" aca="1" ref="Y61" ca="1">IFERROR(INDEX(Raw!$R$3:$R$502,MATCH(IFERROR(INDEX(MATCH(W61,D$2:D$501,0),$A$2:$A$501),""),Raw!$Q$3:$Q$502,0)),"")</f>
        <v/>
      </c>
      <c r="Z61" s="38" t="str">
        <f t="array" aca="1" ref="Z61" ca="1">IF(AA61="","",(IF(ROUND(AA61,1)=ROUND(AA60,1),Z60,Z60+1)))</f>
        <v/>
      </c>
      <c r="AA61" s="36" t="str">
        <f t="array" aca="1" ref="AA61" ca="1">IF(ROUND(LARGE(E:E,$A61),2)=0,"",LARGE(E:E,$A61))</f>
        <v/>
      </c>
      <c r="AB61" s="33" t="str">
        <f ca="1">IFERROR(INDEX(Raw!$S$3:$S$502,MATCH(AC61,Raw!$R$3:$R$502,0)),"")</f>
        <v/>
      </c>
      <c r="AC61" s="34" t="str">
        <f t="array" aca="1" ref="AC61" ca="1">IFERROR(INDEX(Raw!$R$3:$R$502,MATCH(IFERROR(INDEX(MATCH(AA61,E$2:E$501,0),$A$2:$A$501),""),Raw!$Q$3:$Q$502,0)),"")</f>
        <v/>
      </c>
      <c r="AD61" s="38" t="str">
        <f t="array" aca="1" ref="AD61" ca="1">IF(AE61="","",(IF(ROUND(AE61,1)=ROUND(AE60,1),AD60,AD60+1)))</f>
        <v/>
      </c>
      <c r="AE61" s="36" t="str">
        <f t="array" aca="1" ref="AE61" ca="1">IF(ROUND(LARGE(F:F,$A61),2)=0,"",LARGE(F:F,$A61))</f>
        <v/>
      </c>
      <c r="AF61" s="33" t="str">
        <f ca="1">IFERROR(INDEX(Raw!$S$3:$S$502,MATCH(AG61,Raw!$R$3:$R$502,0)),"")</f>
        <v/>
      </c>
      <c r="AG61" s="34" t="str">
        <f t="array" aca="1" ref="AG61" ca="1">IFERROR(INDEX(Raw!$R$3:$R$502,MATCH(IFERROR(INDEX(MATCH(AE61,F$2:F$501,0),$A$2:$A$501),""),Raw!$Q$3:$Q$502,0)),"")</f>
        <v/>
      </c>
      <c r="AH61" s="38" t="str">
        <f t="array" aca="1" ref="AH61" ca="1">IF(AI61="","",(IF(ROUND(AI61,1)=ROUND(AI60,1),AH60,AH60+1)))</f>
        <v/>
      </c>
      <c r="AI61" s="36" t="str">
        <f t="array" aca="1" ref="AI61" ca="1">IF(ROUND(LARGE(G:G,$A61),2)=0,"",LARGE(G:G,$A61))</f>
        <v/>
      </c>
      <c r="AJ61" s="33" t="str">
        <f ca="1">IFERROR(INDEX(Raw!$S$3:$S$502,MATCH(AK61,Raw!$R$3:$R$502,0)),"")</f>
        <v/>
      </c>
      <c r="AK61" s="34" t="str">
        <f t="array" aca="1" ref="AK61" ca="1">IFERROR(INDEX(Raw!$R$3:$R$502,MATCH(IFERROR(INDEX(MATCH(AI61,G$2:G$501,0),$A$2:$A$501),""),Raw!$Q$3:$Q$502,0)),"")</f>
        <v/>
      </c>
      <c r="AL61" s="38" t="str">
        <f t="array" aca="1" ref="AL61" ca="1">IF(AM61="","",(IF(ROUND(AM61,1)=ROUND(AM60,1),AL60,AL60+1)))</f>
        <v/>
      </c>
      <c r="AM61" s="36" t="str">
        <f t="shared" ca="1" si="8"/>
        <v/>
      </c>
      <c r="AN61" s="33" t="str">
        <f ca="1">IFERROR(INDEX(Raw!$S$3:$S$502,MATCH(AO61,Raw!$R$3:$R$502,0)),"")</f>
        <v/>
      </c>
      <c r="AO61" s="34" t="str">
        <f t="array" aca="1" ref="AO61" ca="1">IFERROR(INDEX(Raw!$R$3:$R$502,MATCH(IFERROR(INDEX(MATCH(AM61,H$2:H$501,0),$A$2:$A$501),""),Raw!$Q$3:$Q$502,0)),"")</f>
        <v/>
      </c>
      <c r="AP61" s="37" t="str">
        <f t="array" aca="1" ref="AP61" ca="1">IF(AQ61="","",(IF(ROUND(AQ61,1)=ROUND(AQ60,1),AP60,AP60+1)))</f>
        <v/>
      </c>
      <c r="AQ61" s="33" t="str">
        <f t="shared" ca="1" si="9"/>
        <v/>
      </c>
      <c r="AR61" s="48" t="str">
        <f t="array" aca="1" ref="AR61" ca="1">IFERROR(INDEX(Raw!$S$3:$S$502,MATCH(AS61,Raw!$R$3:$R$502,0)),"")</f>
        <v/>
      </c>
      <c r="AS61" s="34" t="str">
        <f t="array" aca="1" ref="AS61" ca="1">IFERROR(INDEX(Raw!$R$3:$R$502,MATCH(IFERROR(INDEX(MATCH(AQ61,I$2:I$501,0),$A$2:$A$501),""),Raw!$Q$3:$Q$502,0)),"")</f>
        <v/>
      </c>
      <c r="AT61" s="37" t="str">
        <f t="array" aca="1" ref="AT61" ca="1">IF(AU61="","",(IF(ROUND(AU61,1)=ROUND(AU60,1),AT60,AT60+1)))</f>
        <v/>
      </c>
      <c r="AU61" s="33" t="str">
        <f t="shared" ca="1" si="10"/>
        <v/>
      </c>
      <c r="AV61" s="48" t="str">
        <f t="array" aca="1" ref="AV61" ca="1">IFERROR(INDEX(Raw!$S$3:$S$502,MATCH(AW61,Raw!$R$3:$R$502,0)),"")</f>
        <v/>
      </c>
      <c r="AW61" s="34" t="str">
        <f t="array" aca="1" ref="AW61" ca="1">IFERROR(INDEX(Raw!$R$3:$R$502,MATCH(IFERROR(INDEX(MATCH(AU61,J$2:J$501,0),$A$2:$A$501),""),Raw!$Q$3:$Q$502,0)),"")</f>
        <v/>
      </c>
      <c r="AX61" s="37" t="str">
        <f t="array" aca="1" ref="AX61" ca="1">IF(AY61="","",(IF(ROUND(AY61,1)=ROUND(AY60,1),AX60,AX60+1)))</f>
        <v/>
      </c>
      <c r="AY61" s="33" t="str">
        <f t="shared" ca="1" si="11"/>
        <v/>
      </c>
      <c r="AZ61" s="48" t="str">
        <f t="array" aca="1" ref="AZ61" ca="1">IFERROR(INDEX(Raw!$S$3:$S$502,MATCH(BA61,Raw!$R$3:$R$502,0)),"")</f>
        <v/>
      </c>
      <c r="BA61" s="34" t="str">
        <f t="array" aca="1" ref="BA61" ca="1">IFERROR(INDEX(Raw!$R$3:$R$502,MATCH(IFERROR(INDEX(MATCH(AY61,K$2:K$501,0),$A$2:$A$501),""),Raw!$Q$3:$Q$502,0)),"")</f>
        <v/>
      </c>
      <c r="BB61" s="37" t="str">
        <f t="array" aca="1" ref="BB61" ca="1">IF(BC61="","",(IF(ROUND(BC61,1)=ROUND(BC60,1),BB60,BB60+1)))</f>
        <v/>
      </c>
      <c r="BC61" s="33" t="str">
        <f t="shared" ca="1" si="12"/>
        <v/>
      </c>
      <c r="BD61" s="48" t="str">
        <f t="array" aca="1" ref="BD61" ca="1">IFERROR(INDEX(Raw!$S$3:$S$502,MATCH(BE61,Raw!$R$3:$R$502,0)),"")</f>
        <v/>
      </c>
      <c r="BE61" s="34" t="str">
        <f t="array" aca="1" ref="BE61" ca="1">IFERROR(INDEX(Raw!$R$3:$R$502,MATCH(IFERROR(INDEX(MATCH(BC61,L$2:L$501,0),$A$2:$A$501),""),Raw!$Q$3:$Q$502,0)),"")</f>
        <v/>
      </c>
      <c r="BF61" s="37" t="str">
        <f t="array" aca="1" ref="BF61" ca="1">IF(BG61="","",(IF(ROUND(BG61,1)=ROUND(BG60,1),BF60,BF60+1)))</f>
        <v/>
      </c>
      <c r="BG61" s="33" t="str">
        <f t="shared" ca="1" si="13"/>
        <v/>
      </c>
      <c r="BH61" s="48" t="str">
        <f t="array" aca="1" ref="BH61" ca="1">IFERROR(INDEX(Raw!$S$3:$S$502,MATCH(BI61,Raw!$R$3:$R$502,0)),"")</f>
        <v/>
      </c>
      <c r="BI61" s="34" t="str">
        <f t="array" aca="1" ref="BI61" ca="1">IFERROR(INDEX(Raw!$R$3:$R$502,MATCH(IFERROR(INDEX(MATCH(BG61,M$2:M$501,0),$A$2:$A$501),""),Raw!$Q$3:$Q$502,0)),"")</f>
        <v/>
      </c>
      <c r="BJ61" s="37" t="str">
        <f t="array" aca="1" ref="BJ61" ca="1">IF(BK61="","",(IF(ROUND(BK61,1)=ROUND(BK60,1),BJ60,BJ60+1)))</f>
        <v/>
      </c>
      <c r="BK61" s="33" t="str">
        <f ca="1">IFERROR(LARGE(Raw!P:P,ROW()-1),"")</f>
        <v/>
      </c>
      <c r="BL61" s="48" t="str">
        <f t="array" aca="1" ref="BL61" ca="1">IFERROR(INDEX(Raw!$S$3:$S$502,MATCH(BM61,Raw!$R$3:$R$502,0)),"")</f>
        <v/>
      </c>
      <c r="BM61" s="34" t="str">
        <f ca="1">IF(BK61="","",INDEX(Raw!A:A,MATCH(BK61,Raw!P:P,0)))</f>
        <v/>
      </c>
    </row>
    <row r="62" spans="1:65" x14ac:dyDescent="0.3">
      <c r="A62" s="28">
        <v>61</v>
      </c>
      <c r="B62" s="52">
        <f ca="1">IFERROR(INDEX(Raw!E:E,MATCH($A62&amp;"H1",Raw!$AG:$AG,0)),0)+IFERROR(INDEX(Raw!E:E,MATCH($A62&amp;"H2",Raw!$AG:$AG,0)),0)+IFERROR(INDEX(Raw!E:E,MATCH($A62&amp;"S1",Raw!$AG:$AG,0)),0)+IFERROR(INDEX(Raw!E:E,MATCH($A62&amp;"S2",Raw!$AG:$AG,0)),0)+IFERROR(INDEX(Raw!E:E,MATCH($A62&amp;"V1",Raw!$AG:$AG,0)),0)+IFERROR(INDEX(Raw!E:E,MATCH($A62&amp;"V2",Raw!$AG:$AG,0)),0)-0.0000001*ROW()</f>
        <v>-6.1999999999999999E-6</v>
      </c>
      <c r="C62" s="52">
        <f ca="1">IFERROR(INDEX(Raw!F:F,MATCH($A62&amp;"H1",Raw!$AG:$AG,0)),0)+IFERROR(INDEX(Raw!F:F,MATCH($A62&amp;"H2",Raw!$AG:$AG,0)),0)+IFERROR(INDEX(Raw!F:F,MATCH($A62&amp;"S1",Raw!$AG:$AG,0)),0)+IFERROR(INDEX(Raw!F:F,MATCH($A62&amp;"S2",Raw!$AG:$AG,0)),0)+IFERROR(INDEX(Raw!F:F,MATCH($A62&amp;"V1",Raw!$AG:$AG,0)),0)+IFERROR(INDEX(Raw!F:F,MATCH($A62&amp;"V2",Raw!$AG:$AG,0)),0)-0.0000001*ROW()</f>
        <v>-6.1999999999999999E-6</v>
      </c>
      <c r="D62" s="52">
        <f ca="1">IFERROR(INDEX(Raw!G:G,MATCH($A62&amp;"H1",Raw!$AG:$AG,0)),0)+IFERROR(INDEX(Raw!G:G,MATCH($A62&amp;"H2",Raw!$AG:$AG,0)),0)+IFERROR(INDEX(Raw!G:G,MATCH($A62&amp;"S1",Raw!$AG:$AG,0)),0)+IFERROR(INDEX(Raw!G:G,MATCH($A62&amp;"S2",Raw!$AG:$AG,0)),0)+IFERROR(INDEX(Raw!G:G,MATCH($A62&amp;"V1",Raw!$AG:$AG,0)),0)+IFERROR(INDEX(Raw!G:G,MATCH($A62&amp;"V2",Raw!$AG:$AG,0)),0)-0.0000001*ROW()</f>
        <v>-6.1999999999999999E-6</v>
      </c>
      <c r="E62" s="52">
        <f ca="1">IFERROR(INDEX(Raw!H:H,MATCH($A62&amp;"H1",Raw!$AG:$AG,0)),0)+IFERROR(INDEX(Raw!H:H,MATCH($A62&amp;"H2",Raw!$AG:$AG,0)),0)+IFERROR(INDEX(Raw!H:H,MATCH($A62&amp;"S1",Raw!$AG:$AG,0)),0)+IFERROR(INDEX(Raw!H:H,MATCH($A62&amp;"S2",Raw!$AG:$AG,0)),0)+IFERROR(INDEX(Raw!H:H,MATCH($A62&amp;"V1",Raw!$AG:$AG,0)),0)+IFERROR(INDEX(Raw!H:H,MATCH($A62&amp;"V2",Raw!$AG:$AG,0)),0)-0.0000001*ROW()</f>
        <v>-6.1999999999999999E-6</v>
      </c>
      <c r="F62" s="52">
        <f ca="1">IFERROR(INDEX(Raw!I:I,MATCH($A62&amp;"H1",Raw!$AG:$AG,0)),0)+IFERROR(INDEX(Raw!I:I,MATCH($A62&amp;"H2",Raw!$AG:$AG,0)),0)+IFERROR(INDEX(Raw!I:I,MATCH($A62&amp;"S1",Raw!$AG:$AG,0)),0)+IFERROR(INDEX(Raw!I:I,MATCH($A62&amp;"S2",Raw!$AG:$AG,0)),0)+IFERROR(INDEX(Raw!I:I,MATCH($A62&amp;"V1",Raw!$AG:$AG,0)),0)+IFERROR(INDEX(Raw!I:I,MATCH($A62&amp;"V2",Raw!$AG:$AG,0)),0)-0.0000001*ROW()</f>
        <v>-6.1999999999999999E-6</v>
      </c>
      <c r="G62" s="52">
        <f ca="1">IFERROR(INDEX(Raw!J:J,MATCH($A62&amp;"H1",Raw!$AG:$AG,0)),0)+IFERROR(INDEX(Raw!J:J,MATCH($A62&amp;"H2",Raw!$AG:$AG,0)),0)+IFERROR(INDEX(Raw!J:J,MATCH($A62&amp;"S1",Raw!$AG:$AG,0)),0)+IFERROR(INDEX(Raw!J:J,MATCH($A62&amp;"S2",Raw!$AG:$AG,0)),0)+IFERROR(INDEX(Raw!J:J,MATCH($A62&amp;"V1",Raw!$AG:$AG,0)),0)+IFERROR(INDEX(Raw!J:J,MATCH($A62&amp;"V2",Raw!$AG:$AG,0)),0)-0.0000001*ROW()</f>
        <v>-6.1999999999999999E-6</v>
      </c>
      <c r="H62" s="52">
        <f ca="1">IFERROR(INDEX(Raw!K:K,MATCH($A62&amp;"H1",Raw!$AG:$AG,0)),0)+IFERROR(INDEX(Raw!K:K,MATCH($A62&amp;"H2",Raw!$AG:$AG,0)),0)+IFERROR(INDEX(Raw!K:K,MATCH($A62&amp;"S1",Raw!$AG:$AG,0)),0)+IFERROR(INDEX(Raw!K:K,MATCH($A62&amp;"S2",Raw!$AG:$AG,0)),0)+IFERROR(INDEX(Raw!K:K,MATCH($A62&amp;"V1",Raw!$AG:$AG,0)),0)+IFERROR(INDEX(Raw!K:K,MATCH($A62&amp;"V2",Raw!$AG:$AG,0)),0)-0.0000001*ROW()</f>
        <v>-6.1999999999999999E-6</v>
      </c>
      <c r="I62" s="52">
        <f ca="1">IFERROR(INDEX(Raw!L:L,MATCH($A62&amp;"H1",Raw!$AG:$AG,0)),0)+IFERROR(INDEX(Raw!L:L,MATCH($A62&amp;"H2",Raw!$AG:$AG,0)),0)+IFERROR(INDEX(Raw!L:L,MATCH($A62&amp;"S1",Raw!$AG:$AG,0)),0)+IFERROR(INDEX(Raw!L:L,MATCH($A62&amp;"S2",Raw!$AG:$AG,0)),0)+IFERROR(INDEX(Raw!L:L,MATCH($A62&amp;"V1",Raw!$AG:$AG,0)),0)+IFERROR(INDEX(Raw!L:L,MATCH($A62&amp;"V2",Raw!$AG:$AG,0)),0)-0.0000001*ROW()</f>
        <v>-6.1999999999999999E-6</v>
      </c>
      <c r="J62" s="52">
        <f ca="1">IFERROR(INDEX(Raw!M:M,MATCH($A62&amp;"H1",Raw!$AG:$AG,0)),0)+IFERROR(INDEX(Raw!M:M,MATCH($A62&amp;"H2",Raw!$AG:$AG,0)),0)+IFERROR(INDEX(Raw!M:M,MATCH($A62&amp;"S1",Raw!$AG:$AG,0)),0)+IFERROR(INDEX(Raw!M:M,MATCH($A62&amp;"S2",Raw!$AG:$AG,0)),0)+IFERROR(INDEX(Raw!M:M,MATCH($A62&amp;"V1",Raw!$AG:$AG,0)),0)+IFERROR(INDEX(Raw!M:M,MATCH($A62&amp;"V2",Raw!$AG:$AG,0)),0)-0.0000001*ROW()</f>
        <v>-6.1999999999999999E-6</v>
      </c>
      <c r="K62" s="52">
        <f ca="1">IFERROR(INDEX(Raw!N:N,MATCH($A62&amp;"H1",Raw!$AG:$AG,0)),0)+IFERROR(INDEX(Raw!N:N,MATCH($A62&amp;"H2",Raw!$AG:$AG,0)),0)+IFERROR(INDEX(Raw!N:N,MATCH($A62&amp;"S1",Raw!$AG:$AG,0)),0)+IFERROR(INDEX(Raw!N:N,MATCH($A62&amp;"S2",Raw!$AG:$AG,0)),0)+IFERROR(INDEX(Raw!N:N,MATCH($A62&amp;"V1",Raw!$AG:$AG,0)),0)+IFERROR(INDEX(Raw!N:N,MATCH($A62&amp;"V2",Raw!$AG:$AG,0)),0)-0.0000001*ROW()</f>
        <v>-6.1999999999999999E-6</v>
      </c>
      <c r="L62" s="14">
        <f t="shared" ca="1" si="0"/>
        <v>-4.3400000000000005E-5</v>
      </c>
      <c r="M62" s="14">
        <f t="shared" ca="1" si="1"/>
        <v>-1.8599999999999998E-5</v>
      </c>
      <c r="N62" s="37" t="str">
        <f t="array" aca="1" ref="N62" ca="1">IF(O62="","",(IF(ROUND(O62,1)=ROUND(O61,1),N61,N61+1)))</f>
        <v/>
      </c>
      <c r="O62" s="33" t="str">
        <f t="array" aca="1" ref="O62" ca="1">IF(ROUND(LARGE(B:B,$A62),2)=0,"",LARGE(B:B,$A62))</f>
        <v/>
      </c>
      <c r="P62" s="33" t="str">
        <f t="array" aca="1" ref="P62" ca="1">IFERROR(INDEX(Raw!$S$3:$S$502,MATCH(Q62,Raw!$R$3:$R$502,0)),"")</f>
        <v/>
      </c>
      <c r="Q62" s="34" t="str">
        <f t="array" aca="1" ref="Q62" ca="1">IFERROR(INDEX(Raw!$R$3:$R$502,MATCH(IFERROR(INDEX(MATCH(O62,B$2:B$501,0),$A$2:$A$501),""),Raw!$Q$3:$Q$502,0)),"")</f>
        <v/>
      </c>
      <c r="R62" s="38" t="str">
        <f t="array" aca="1" ref="R62" ca="1">IF(S62="","",(IF(ROUND(S62,1)=ROUND(S61,1),R61,R61+1)))</f>
        <v/>
      </c>
      <c r="S62" s="36" t="str">
        <f t="array" aca="1" ref="S62" ca="1">IF(ROUND(LARGE(C:C,$A62),2)=0,"",LARGE(C:C,$A62))</f>
        <v/>
      </c>
      <c r="T62" s="33" t="str">
        <f ca="1">IFERROR(INDEX(Raw!$S$3:$S$502,MATCH(U62,Raw!$R$3:$R$502,0)),"")</f>
        <v/>
      </c>
      <c r="U62" s="34" t="str">
        <f t="array" aca="1" ref="U62" ca="1">IFERROR(INDEX(Raw!$R$3:$R$502,MATCH(IFERROR(INDEX(MATCH(S62,C$2:C$501,0),$A$2:$A$501),""),Raw!$Q$3:$Q$502,0)),"")</f>
        <v/>
      </c>
      <c r="V62" s="38" t="str">
        <f t="array" aca="1" ref="V62" ca="1">IF(W62="","",(IF(ROUND(W62,1)=ROUND(W61,1),V61,V61+1)))</f>
        <v/>
      </c>
      <c r="W62" s="36" t="str">
        <f t="array" aca="1" ref="W62" ca="1">IF(ROUND(LARGE(D:D,$A62),2)=0,"",LARGE(D:D,$A62))</f>
        <v/>
      </c>
      <c r="X62" s="33" t="str">
        <f ca="1">IFERROR(INDEX(Raw!$S$3:$S$502,MATCH(Y62,Raw!$R$3:$R$502,0)),"")</f>
        <v/>
      </c>
      <c r="Y62" s="34" t="str">
        <f t="array" aca="1" ref="Y62" ca="1">IFERROR(INDEX(Raw!$R$3:$R$502,MATCH(IFERROR(INDEX(MATCH(W62,D$2:D$501,0),$A$2:$A$501),""),Raw!$Q$3:$Q$502,0)),"")</f>
        <v/>
      </c>
      <c r="Z62" s="38" t="str">
        <f t="array" aca="1" ref="Z62" ca="1">IF(AA62="","",(IF(ROUND(AA62,1)=ROUND(AA61,1),Z61,Z61+1)))</f>
        <v/>
      </c>
      <c r="AA62" s="36" t="str">
        <f t="array" aca="1" ref="AA62" ca="1">IF(ROUND(LARGE(E:E,$A62),2)=0,"",LARGE(E:E,$A62))</f>
        <v/>
      </c>
      <c r="AB62" s="33" t="str">
        <f ca="1">IFERROR(INDEX(Raw!$S$3:$S$502,MATCH(AC62,Raw!$R$3:$R$502,0)),"")</f>
        <v/>
      </c>
      <c r="AC62" s="34" t="str">
        <f t="array" aca="1" ref="AC62" ca="1">IFERROR(INDEX(Raw!$R$3:$R$502,MATCH(IFERROR(INDEX(MATCH(AA62,E$2:E$501,0),$A$2:$A$501),""),Raw!$Q$3:$Q$502,0)),"")</f>
        <v/>
      </c>
      <c r="AD62" s="38" t="str">
        <f t="array" aca="1" ref="AD62" ca="1">IF(AE62="","",(IF(ROUND(AE62,1)=ROUND(AE61,1),AD61,AD61+1)))</f>
        <v/>
      </c>
      <c r="AE62" s="36" t="str">
        <f t="array" aca="1" ref="AE62" ca="1">IF(ROUND(LARGE(F:F,$A62),2)=0,"",LARGE(F:F,$A62))</f>
        <v/>
      </c>
      <c r="AF62" s="33" t="str">
        <f ca="1">IFERROR(INDEX(Raw!$S$3:$S$502,MATCH(AG62,Raw!$R$3:$R$502,0)),"")</f>
        <v/>
      </c>
      <c r="AG62" s="34" t="str">
        <f t="array" aca="1" ref="AG62" ca="1">IFERROR(INDEX(Raw!$R$3:$R$502,MATCH(IFERROR(INDEX(MATCH(AE62,F$2:F$501,0),$A$2:$A$501),""),Raw!$Q$3:$Q$502,0)),"")</f>
        <v/>
      </c>
      <c r="AH62" s="38" t="str">
        <f t="array" aca="1" ref="AH62" ca="1">IF(AI62="","",(IF(ROUND(AI62,1)=ROUND(AI61,1),AH61,AH61+1)))</f>
        <v/>
      </c>
      <c r="AI62" s="36" t="str">
        <f t="array" aca="1" ref="AI62" ca="1">IF(ROUND(LARGE(G:G,$A62),2)=0,"",LARGE(G:G,$A62))</f>
        <v/>
      </c>
      <c r="AJ62" s="33" t="str">
        <f ca="1">IFERROR(INDEX(Raw!$S$3:$S$502,MATCH(AK62,Raw!$R$3:$R$502,0)),"")</f>
        <v/>
      </c>
      <c r="AK62" s="34" t="str">
        <f t="array" aca="1" ref="AK62" ca="1">IFERROR(INDEX(Raw!$R$3:$R$502,MATCH(IFERROR(INDEX(MATCH(AI62,G$2:G$501,0),$A$2:$A$501),""),Raw!$Q$3:$Q$502,0)),"")</f>
        <v/>
      </c>
      <c r="AL62" s="38" t="str">
        <f t="array" aca="1" ref="AL62" ca="1">IF(AM62="","",(IF(ROUND(AM62,1)=ROUND(AM61,1),AL61,AL61+1)))</f>
        <v/>
      </c>
      <c r="AM62" s="36" t="str">
        <f t="shared" ca="1" si="8"/>
        <v/>
      </c>
      <c r="AN62" s="33" t="str">
        <f ca="1">IFERROR(INDEX(Raw!$S$3:$S$502,MATCH(AO62,Raw!$R$3:$R$502,0)),"")</f>
        <v/>
      </c>
      <c r="AO62" s="34" t="str">
        <f t="array" aca="1" ref="AO62" ca="1">IFERROR(INDEX(Raw!$R$3:$R$502,MATCH(IFERROR(INDEX(MATCH(AM62,H$2:H$501,0),$A$2:$A$501),""),Raw!$Q$3:$Q$502,0)),"")</f>
        <v/>
      </c>
      <c r="AP62" s="37" t="str">
        <f t="array" aca="1" ref="AP62" ca="1">IF(AQ62="","",(IF(ROUND(AQ62,1)=ROUND(AQ61,1),AP61,AP61+1)))</f>
        <v/>
      </c>
      <c r="AQ62" s="33" t="str">
        <f t="shared" ca="1" si="9"/>
        <v/>
      </c>
      <c r="AR62" s="48" t="str">
        <f t="array" aca="1" ref="AR62" ca="1">IFERROR(INDEX(Raw!$S$3:$S$502,MATCH(AS62,Raw!$R$3:$R$502,0)),"")</f>
        <v/>
      </c>
      <c r="AS62" s="34" t="str">
        <f t="array" aca="1" ref="AS62" ca="1">IFERROR(INDEX(Raw!$R$3:$R$502,MATCH(IFERROR(INDEX(MATCH(AQ62,I$2:I$501,0),$A$2:$A$501),""),Raw!$Q$3:$Q$502,0)),"")</f>
        <v/>
      </c>
      <c r="AT62" s="37" t="str">
        <f t="array" aca="1" ref="AT62" ca="1">IF(AU62="","",(IF(ROUND(AU62,1)=ROUND(AU61,1),AT61,AT61+1)))</f>
        <v/>
      </c>
      <c r="AU62" s="33" t="str">
        <f t="shared" ca="1" si="10"/>
        <v/>
      </c>
      <c r="AV62" s="48" t="str">
        <f t="array" aca="1" ref="AV62" ca="1">IFERROR(INDEX(Raw!$S$3:$S$502,MATCH(AW62,Raw!$R$3:$R$502,0)),"")</f>
        <v/>
      </c>
      <c r="AW62" s="34" t="str">
        <f t="array" aca="1" ref="AW62" ca="1">IFERROR(INDEX(Raw!$R$3:$R$502,MATCH(IFERROR(INDEX(MATCH(AU62,J$2:J$501,0),$A$2:$A$501),""),Raw!$Q$3:$Q$502,0)),"")</f>
        <v/>
      </c>
      <c r="AX62" s="37" t="str">
        <f t="array" aca="1" ref="AX62" ca="1">IF(AY62="","",(IF(ROUND(AY62,1)=ROUND(AY61,1),AX61,AX61+1)))</f>
        <v/>
      </c>
      <c r="AY62" s="33" t="str">
        <f t="shared" ca="1" si="11"/>
        <v/>
      </c>
      <c r="AZ62" s="48" t="str">
        <f t="array" aca="1" ref="AZ62" ca="1">IFERROR(INDEX(Raw!$S$3:$S$502,MATCH(BA62,Raw!$R$3:$R$502,0)),"")</f>
        <v/>
      </c>
      <c r="BA62" s="34" t="str">
        <f t="array" aca="1" ref="BA62" ca="1">IFERROR(INDEX(Raw!$R$3:$R$502,MATCH(IFERROR(INDEX(MATCH(AY62,K$2:K$501,0),$A$2:$A$501),""),Raw!$Q$3:$Q$502,0)),"")</f>
        <v/>
      </c>
      <c r="BB62" s="37" t="str">
        <f t="array" aca="1" ref="BB62" ca="1">IF(BC62="","",(IF(ROUND(BC62,1)=ROUND(BC61,1),BB61,BB61+1)))</f>
        <v/>
      </c>
      <c r="BC62" s="33" t="str">
        <f t="shared" ca="1" si="12"/>
        <v/>
      </c>
      <c r="BD62" s="48" t="str">
        <f t="array" aca="1" ref="BD62" ca="1">IFERROR(INDEX(Raw!$S$3:$S$502,MATCH(BE62,Raw!$R$3:$R$502,0)),"")</f>
        <v/>
      </c>
      <c r="BE62" s="34" t="str">
        <f t="array" aca="1" ref="BE62" ca="1">IFERROR(INDEX(Raw!$R$3:$R$502,MATCH(IFERROR(INDEX(MATCH(BC62,L$2:L$501,0),$A$2:$A$501),""),Raw!$Q$3:$Q$502,0)),"")</f>
        <v/>
      </c>
      <c r="BF62" s="37" t="str">
        <f t="array" aca="1" ref="BF62" ca="1">IF(BG62="","",(IF(ROUND(BG62,1)=ROUND(BG61,1),BF61,BF61+1)))</f>
        <v/>
      </c>
      <c r="BG62" s="33" t="str">
        <f t="shared" ca="1" si="13"/>
        <v/>
      </c>
      <c r="BH62" s="48" t="str">
        <f t="array" aca="1" ref="BH62" ca="1">IFERROR(INDEX(Raw!$S$3:$S$502,MATCH(BI62,Raw!$R$3:$R$502,0)),"")</f>
        <v/>
      </c>
      <c r="BI62" s="34" t="str">
        <f t="array" aca="1" ref="BI62" ca="1">IFERROR(INDEX(Raw!$R$3:$R$502,MATCH(IFERROR(INDEX(MATCH(BG62,M$2:M$501,0),$A$2:$A$501),""),Raw!$Q$3:$Q$502,0)),"")</f>
        <v/>
      </c>
      <c r="BJ62" s="37" t="str">
        <f t="array" aca="1" ref="BJ62" ca="1">IF(BK62="","",(IF(ROUND(BK62,1)=ROUND(BK61,1),BJ61,BJ61+1)))</f>
        <v/>
      </c>
      <c r="BK62" s="33" t="str">
        <f ca="1">IFERROR(LARGE(Raw!P:P,ROW()-1),"")</f>
        <v/>
      </c>
      <c r="BL62" s="48" t="str">
        <f t="array" aca="1" ref="BL62" ca="1">IFERROR(INDEX(Raw!$S$3:$S$502,MATCH(BM62,Raw!$R$3:$R$502,0)),"")</f>
        <v/>
      </c>
      <c r="BM62" s="34" t="str">
        <f ca="1">IF(BK62="","",INDEX(Raw!A:A,MATCH(BK62,Raw!P:P,0)))</f>
        <v/>
      </c>
    </row>
    <row r="63" spans="1:65" x14ac:dyDescent="0.3">
      <c r="A63" s="28">
        <v>62</v>
      </c>
      <c r="B63" s="52">
        <f ca="1">IFERROR(INDEX(Raw!E:E,MATCH($A63&amp;"H1",Raw!$AG:$AG,0)),0)+IFERROR(INDEX(Raw!E:E,MATCH($A63&amp;"H2",Raw!$AG:$AG,0)),0)+IFERROR(INDEX(Raw!E:E,MATCH($A63&amp;"S1",Raw!$AG:$AG,0)),0)+IFERROR(INDEX(Raw!E:E,MATCH($A63&amp;"S2",Raw!$AG:$AG,0)),0)+IFERROR(INDEX(Raw!E:E,MATCH($A63&amp;"V1",Raw!$AG:$AG,0)),0)+IFERROR(INDEX(Raw!E:E,MATCH($A63&amp;"V2",Raw!$AG:$AG,0)),0)-0.0000001*ROW()</f>
        <v>-6.2999999999999998E-6</v>
      </c>
      <c r="C63" s="52">
        <f ca="1">IFERROR(INDEX(Raw!F:F,MATCH($A63&amp;"H1",Raw!$AG:$AG,0)),0)+IFERROR(INDEX(Raw!F:F,MATCH($A63&amp;"H2",Raw!$AG:$AG,0)),0)+IFERROR(INDEX(Raw!F:F,MATCH($A63&amp;"S1",Raw!$AG:$AG,0)),0)+IFERROR(INDEX(Raw!F:F,MATCH($A63&amp;"S2",Raw!$AG:$AG,0)),0)+IFERROR(INDEX(Raw!F:F,MATCH($A63&amp;"V1",Raw!$AG:$AG,0)),0)+IFERROR(INDEX(Raw!F:F,MATCH($A63&amp;"V2",Raw!$AG:$AG,0)),0)-0.0000001*ROW()</f>
        <v>-6.2999999999999998E-6</v>
      </c>
      <c r="D63" s="52">
        <f ca="1">IFERROR(INDEX(Raw!G:G,MATCH($A63&amp;"H1",Raw!$AG:$AG,0)),0)+IFERROR(INDEX(Raw!G:G,MATCH($A63&amp;"H2",Raw!$AG:$AG,0)),0)+IFERROR(INDEX(Raw!G:G,MATCH($A63&amp;"S1",Raw!$AG:$AG,0)),0)+IFERROR(INDEX(Raw!G:G,MATCH($A63&amp;"S2",Raw!$AG:$AG,0)),0)+IFERROR(INDEX(Raw!G:G,MATCH($A63&amp;"V1",Raw!$AG:$AG,0)),0)+IFERROR(INDEX(Raw!G:G,MATCH($A63&amp;"V2",Raw!$AG:$AG,0)),0)-0.0000001*ROW()</f>
        <v>-6.2999999999999998E-6</v>
      </c>
      <c r="E63" s="52">
        <f ca="1">IFERROR(INDEX(Raw!H:H,MATCH($A63&amp;"H1",Raw!$AG:$AG,0)),0)+IFERROR(INDEX(Raw!H:H,MATCH($A63&amp;"H2",Raw!$AG:$AG,0)),0)+IFERROR(INDEX(Raw!H:H,MATCH($A63&amp;"S1",Raw!$AG:$AG,0)),0)+IFERROR(INDEX(Raw!H:H,MATCH($A63&amp;"S2",Raw!$AG:$AG,0)),0)+IFERROR(INDEX(Raw!H:H,MATCH($A63&amp;"V1",Raw!$AG:$AG,0)),0)+IFERROR(INDEX(Raw!H:H,MATCH($A63&amp;"V2",Raw!$AG:$AG,0)),0)-0.0000001*ROW()</f>
        <v>-6.2999999999999998E-6</v>
      </c>
      <c r="F63" s="52">
        <f ca="1">IFERROR(INDEX(Raw!I:I,MATCH($A63&amp;"H1",Raw!$AG:$AG,0)),0)+IFERROR(INDEX(Raw!I:I,MATCH($A63&amp;"H2",Raw!$AG:$AG,0)),0)+IFERROR(INDEX(Raw!I:I,MATCH($A63&amp;"S1",Raw!$AG:$AG,0)),0)+IFERROR(INDEX(Raw!I:I,MATCH($A63&amp;"S2",Raw!$AG:$AG,0)),0)+IFERROR(INDEX(Raw!I:I,MATCH($A63&amp;"V1",Raw!$AG:$AG,0)),0)+IFERROR(INDEX(Raw!I:I,MATCH($A63&amp;"V2",Raw!$AG:$AG,0)),0)-0.0000001*ROW()</f>
        <v>-6.2999999999999998E-6</v>
      </c>
      <c r="G63" s="52">
        <f ca="1">IFERROR(INDEX(Raw!J:J,MATCH($A63&amp;"H1",Raw!$AG:$AG,0)),0)+IFERROR(INDEX(Raw!J:J,MATCH($A63&amp;"H2",Raw!$AG:$AG,0)),0)+IFERROR(INDEX(Raw!J:J,MATCH($A63&amp;"S1",Raw!$AG:$AG,0)),0)+IFERROR(INDEX(Raw!J:J,MATCH($A63&amp;"S2",Raw!$AG:$AG,0)),0)+IFERROR(INDEX(Raw!J:J,MATCH($A63&amp;"V1",Raw!$AG:$AG,0)),0)+IFERROR(INDEX(Raw!J:J,MATCH($A63&amp;"V2",Raw!$AG:$AG,0)),0)-0.0000001*ROW()</f>
        <v>-6.2999999999999998E-6</v>
      </c>
      <c r="H63" s="52">
        <f ca="1">IFERROR(INDEX(Raw!K:K,MATCH($A63&amp;"H1",Raw!$AG:$AG,0)),0)+IFERROR(INDEX(Raw!K:K,MATCH($A63&amp;"H2",Raw!$AG:$AG,0)),0)+IFERROR(INDEX(Raw!K:K,MATCH($A63&amp;"S1",Raw!$AG:$AG,0)),0)+IFERROR(INDEX(Raw!K:K,MATCH($A63&amp;"S2",Raw!$AG:$AG,0)),0)+IFERROR(INDEX(Raw!K:K,MATCH($A63&amp;"V1",Raw!$AG:$AG,0)),0)+IFERROR(INDEX(Raw!K:K,MATCH($A63&amp;"V2",Raw!$AG:$AG,0)),0)-0.0000001*ROW()</f>
        <v>-6.2999999999999998E-6</v>
      </c>
      <c r="I63" s="52">
        <f ca="1">IFERROR(INDEX(Raw!L:L,MATCH($A63&amp;"H1",Raw!$AG:$AG,0)),0)+IFERROR(INDEX(Raw!L:L,MATCH($A63&amp;"H2",Raw!$AG:$AG,0)),0)+IFERROR(INDEX(Raw!L:L,MATCH($A63&amp;"S1",Raw!$AG:$AG,0)),0)+IFERROR(INDEX(Raw!L:L,MATCH($A63&amp;"S2",Raw!$AG:$AG,0)),0)+IFERROR(INDEX(Raw!L:L,MATCH($A63&amp;"V1",Raw!$AG:$AG,0)),0)+IFERROR(INDEX(Raw!L:L,MATCH($A63&amp;"V2",Raw!$AG:$AG,0)),0)-0.0000001*ROW()</f>
        <v>-6.2999999999999998E-6</v>
      </c>
      <c r="J63" s="52">
        <f ca="1">IFERROR(INDEX(Raw!M:M,MATCH($A63&amp;"H1",Raw!$AG:$AG,0)),0)+IFERROR(INDEX(Raw!M:M,MATCH($A63&amp;"H2",Raw!$AG:$AG,0)),0)+IFERROR(INDEX(Raw!M:M,MATCH($A63&amp;"S1",Raw!$AG:$AG,0)),0)+IFERROR(INDEX(Raw!M:M,MATCH($A63&amp;"S2",Raw!$AG:$AG,0)),0)+IFERROR(INDEX(Raw!M:M,MATCH($A63&amp;"V1",Raw!$AG:$AG,0)),0)+IFERROR(INDEX(Raw!M:M,MATCH($A63&amp;"V2",Raw!$AG:$AG,0)),0)-0.0000001*ROW()</f>
        <v>-6.2999999999999998E-6</v>
      </c>
      <c r="K63" s="52">
        <f ca="1">IFERROR(INDEX(Raw!N:N,MATCH($A63&amp;"H1",Raw!$AG:$AG,0)),0)+IFERROR(INDEX(Raw!N:N,MATCH($A63&amp;"H2",Raw!$AG:$AG,0)),0)+IFERROR(INDEX(Raw!N:N,MATCH($A63&amp;"S1",Raw!$AG:$AG,0)),0)+IFERROR(INDEX(Raw!N:N,MATCH($A63&amp;"S2",Raw!$AG:$AG,0)),0)+IFERROR(INDEX(Raw!N:N,MATCH($A63&amp;"V1",Raw!$AG:$AG,0)),0)+IFERROR(INDEX(Raw!N:N,MATCH($A63&amp;"V2",Raw!$AG:$AG,0)),0)-0.0000001*ROW()</f>
        <v>-6.2999999999999998E-6</v>
      </c>
      <c r="L63" s="14">
        <f t="shared" ca="1" si="0"/>
        <v>-4.4099999999999995E-5</v>
      </c>
      <c r="M63" s="14">
        <f t="shared" ca="1" si="1"/>
        <v>-1.8899999999999999E-5</v>
      </c>
      <c r="N63" s="37" t="str">
        <f t="array" aca="1" ref="N63" ca="1">IF(O63="","",(IF(ROUND(O63,1)=ROUND(O62,1),N62,N62+1)))</f>
        <v/>
      </c>
      <c r="O63" s="33" t="str">
        <f t="array" aca="1" ref="O63" ca="1">IF(ROUND(LARGE(B:B,$A63),2)=0,"",LARGE(B:B,$A63))</f>
        <v/>
      </c>
      <c r="P63" s="33" t="str">
        <f t="array" aca="1" ref="P63" ca="1">IFERROR(INDEX(Raw!$S$3:$S$502,MATCH(Q63,Raw!$R$3:$R$502,0)),"")</f>
        <v/>
      </c>
      <c r="Q63" s="34" t="str">
        <f t="array" aca="1" ref="Q63" ca="1">IFERROR(INDEX(Raw!$R$3:$R$502,MATCH(IFERROR(INDEX(MATCH(O63,B$2:B$501,0),$A$2:$A$501),""),Raw!$Q$3:$Q$502,0)),"")</f>
        <v/>
      </c>
      <c r="R63" s="38" t="str">
        <f t="array" aca="1" ref="R63" ca="1">IF(S63="","",(IF(ROUND(S63,1)=ROUND(S62,1),R62,R62+1)))</f>
        <v/>
      </c>
      <c r="S63" s="36" t="str">
        <f t="array" aca="1" ref="S63" ca="1">IF(ROUND(LARGE(C:C,$A63),2)=0,"",LARGE(C:C,$A63))</f>
        <v/>
      </c>
      <c r="T63" s="33" t="str">
        <f ca="1">IFERROR(INDEX(Raw!$S$3:$S$502,MATCH(U63,Raw!$R$3:$R$502,0)),"")</f>
        <v/>
      </c>
      <c r="U63" s="34" t="str">
        <f t="array" aca="1" ref="U63" ca="1">IFERROR(INDEX(Raw!$R$3:$R$502,MATCH(IFERROR(INDEX(MATCH(S63,C$2:C$501,0),$A$2:$A$501),""),Raw!$Q$3:$Q$502,0)),"")</f>
        <v/>
      </c>
      <c r="V63" s="38" t="str">
        <f t="array" aca="1" ref="V63" ca="1">IF(W63="","",(IF(ROUND(W63,1)=ROUND(W62,1),V62,V62+1)))</f>
        <v/>
      </c>
      <c r="W63" s="36" t="str">
        <f t="array" aca="1" ref="W63" ca="1">IF(ROUND(LARGE(D:D,$A63),2)=0,"",LARGE(D:D,$A63))</f>
        <v/>
      </c>
      <c r="X63" s="33" t="str">
        <f ca="1">IFERROR(INDEX(Raw!$S$3:$S$502,MATCH(Y63,Raw!$R$3:$R$502,0)),"")</f>
        <v/>
      </c>
      <c r="Y63" s="34" t="str">
        <f t="array" aca="1" ref="Y63" ca="1">IFERROR(INDEX(Raw!$R$3:$R$502,MATCH(IFERROR(INDEX(MATCH(W63,D$2:D$501,0),$A$2:$A$501),""),Raw!$Q$3:$Q$502,0)),"")</f>
        <v/>
      </c>
      <c r="Z63" s="38" t="str">
        <f t="array" aca="1" ref="Z63" ca="1">IF(AA63="","",(IF(ROUND(AA63,1)=ROUND(AA62,1),Z62,Z62+1)))</f>
        <v/>
      </c>
      <c r="AA63" s="36" t="str">
        <f t="array" aca="1" ref="AA63" ca="1">IF(ROUND(LARGE(E:E,$A63),2)=0,"",LARGE(E:E,$A63))</f>
        <v/>
      </c>
      <c r="AB63" s="33" t="str">
        <f ca="1">IFERROR(INDEX(Raw!$S$3:$S$502,MATCH(AC63,Raw!$R$3:$R$502,0)),"")</f>
        <v/>
      </c>
      <c r="AC63" s="34" t="str">
        <f t="array" aca="1" ref="AC63" ca="1">IFERROR(INDEX(Raw!$R$3:$R$502,MATCH(IFERROR(INDEX(MATCH(AA63,E$2:E$501,0),$A$2:$A$501),""),Raw!$Q$3:$Q$502,0)),"")</f>
        <v/>
      </c>
      <c r="AD63" s="38" t="str">
        <f t="array" aca="1" ref="AD63" ca="1">IF(AE63="","",(IF(ROUND(AE63,1)=ROUND(AE62,1),AD62,AD62+1)))</f>
        <v/>
      </c>
      <c r="AE63" s="36" t="str">
        <f t="array" aca="1" ref="AE63" ca="1">IF(ROUND(LARGE(F:F,$A63),2)=0,"",LARGE(F:F,$A63))</f>
        <v/>
      </c>
      <c r="AF63" s="33" t="str">
        <f ca="1">IFERROR(INDEX(Raw!$S$3:$S$502,MATCH(AG63,Raw!$R$3:$R$502,0)),"")</f>
        <v/>
      </c>
      <c r="AG63" s="34" t="str">
        <f t="array" aca="1" ref="AG63" ca="1">IFERROR(INDEX(Raw!$R$3:$R$502,MATCH(IFERROR(INDEX(MATCH(AE63,F$2:F$501,0),$A$2:$A$501),""),Raw!$Q$3:$Q$502,0)),"")</f>
        <v/>
      </c>
      <c r="AH63" s="38" t="str">
        <f t="array" aca="1" ref="AH63" ca="1">IF(AI63="","",(IF(ROUND(AI63,1)=ROUND(AI62,1),AH62,AH62+1)))</f>
        <v/>
      </c>
      <c r="AI63" s="36" t="str">
        <f t="array" aca="1" ref="AI63" ca="1">IF(ROUND(LARGE(G:G,$A63),2)=0,"",LARGE(G:G,$A63))</f>
        <v/>
      </c>
      <c r="AJ63" s="33" t="str">
        <f ca="1">IFERROR(INDEX(Raw!$S$3:$S$502,MATCH(AK63,Raw!$R$3:$R$502,0)),"")</f>
        <v/>
      </c>
      <c r="AK63" s="34" t="str">
        <f t="array" aca="1" ref="AK63" ca="1">IFERROR(INDEX(Raw!$R$3:$R$502,MATCH(IFERROR(INDEX(MATCH(AI63,G$2:G$501,0),$A$2:$A$501),""),Raw!$Q$3:$Q$502,0)),"")</f>
        <v/>
      </c>
      <c r="AL63" s="38" t="str">
        <f t="array" aca="1" ref="AL63" ca="1">IF(AM63="","",(IF(ROUND(AM63,1)=ROUND(AM62,1),AL62,AL62+1)))</f>
        <v/>
      </c>
      <c r="AM63" s="36" t="str">
        <f t="shared" ca="1" si="8"/>
        <v/>
      </c>
      <c r="AN63" s="33" t="str">
        <f ca="1">IFERROR(INDEX(Raw!$S$3:$S$502,MATCH(AO63,Raw!$R$3:$R$502,0)),"")</f>
        <v/>
      </c>
      <c r="AO63" s="34" t="str">
        <f t="array" aca="1" ref="AO63" ca="1">IFERROR(INDEX(Raw!$R$3:$R$502,MATCH(IFERROR(INDEX(MATCH(AM63,H$2:H$501,0),$A$2:$A$501),""),Raw!$Q$3:$Q$502,0)),"")</f>
        <v/>
      </c>
      <c r="AP63" s="37" t="str">
        <f t="array" aca="1" ref="AP63" ca="1">IF(AQ63="","",(IF(ROUND(AQ63,1)=ROUND(AQ62,1),AP62,AP62+1)))</f>
        <v/>
      </c>
      <c r="AQ63" s="33" t="str">
        <f t="shared" ca="1" si="9"/>
        <v/>
      </c>
      <c r="AR63" s="48" t="str">
        <f t="array" aca="1" ref="AR63" ca="1">IFERROR(INDEX(Raw!$S$3:$S$502,MATCH(AS63,Raw!$R$3:$R$502,0)),"")</f>
        <v/>
      </c>
      <c r="AS63" s="34" t="str">
        <f t="array" aca="1" ref="AS63" ca="1">IFERROR(INDEX(Raw!$R$3:$R$502,MATCH(IFERROR(INDEX(MATCH(AQ63,I$2:I$501,0),$A$2:$A$501),""),Raw!$Q$3:$Q$502,0)),"")</f>
        <v/>
      </c>
      <c r="AT63" s="37" t="str">
        <f t="array" aca="1" ref="AT63" ca="1">IF(AU63="","",(IF(ROUND(AU63,1)=ROUND(AU62,1),AT62,AT62+1)))</f>
        <v/>
      </c>
      <c r="AU63" s="33" t="str">
        <f t="shared" ca="1" si="10"/>
        <v/>
      </c>
      <c r="AV63" s="48" t="str">
        <f t="array" aca="1" ref="AV63" ca="1">IFERROR(INDEX(Raw!$S$3:$S$502,MATCH(AW63,Raw!$R$3:$R$502,0)),"")</f>
        <v/>
      </c>
      <c r="AW63" s="34" t="str">
        <f t="array" aca="1" ref="AW63" ca="1">IFERROR(INDEX(Raw!$R$3:$R$502,MATCH(IFERROR(INDEX(MATCH(AU63,J$2:J$501,0),$A$2:$A$501),""),Raw!$Q$3:$Q$502,0)),"")</f>
        <v/>
      </c>
      <c r="AX63" s="37" t="str">
        <f t="array" aca="1" ref="AX63" ca="1">IF(AY63="","",(IF(ROUND(AY63,1)=ROUND(AY62,1),AX62,AX62+1)))</f>
        <v/>
      </c>
      <c r="AY63" s="33" t="str">
        <f t="shared" ca="1" si="11"/>
        <v/>
      </c>
      <c r="AZ63" s="48" t="str">
        <f t="array" aca="1" ref="AZ63" ca="1">IFERROR(INDEX(Raw!$S$3:$S$502,MATCH(BA63,Raw!$R$3:$R$502,0)),"")</f>
        <v/>
      </c>
      <c r="BA63" s="34" t="str">
        <f t="array" aca="1" ref="BA63" ca="1">IFERROR(INDEX(Raw!$R$3:$R$502,MATCH(IFERROR(INDEX(MATCH(AY63,K$2:K$501,0),$A$2:$A$501),""),Raw!$Q$3:$Q$502,0)),"")</f>
        <v/>
      </c>
      <c r="BB63" s="37" t="str">
        <f t="array" aca="1" ref="BB63" ca="1">IF(BC63="","",(IF(ROUND(BC63,1)=ROUND(BC62,1),BB62,BB62+1)))</f>
        <v/>
      </c>
      <c r="BC63" s="33" t="str">
        <f t="shared" ca="1" si="12"/>
        <v/>
      </c>
      <c r="BD63" s="48" t="str">
        <f t="array" aca="1" ref="BD63" ca="1">IFERROR(INDEX(Raw!$S$3:$S$502,MATCH(BE63,Raw!$R$3:$R$502,0)),"")</f>
        <v/>
      </c>
      <c r="BE63" s="34" t="str">
        <f t="array" aca="1" ref="BE63" ca="1">IFERROR(INDEX(Raw!$R$3:$R$502,MATCH(IFERROR(INDEX(MATCH(BC63,L$2:L$501,0),$A$2:$A$501),""),Raw!$Q$3:$Q$502,0)),"")</f>
        <v/>
      </c>
      <c r="BF63" s="37" t="str">
        <f t="array" aca="1" ref="BF63" ca="1">IF(BG63="","",(IF(ROUND(BG63,1)=ROUND(BG62,1),BF62,BF62+1)))</f>
        <v/>
      </c>
      <c r="BG63" s="33" t="str">
        <f t="shared" ca="1" si="13"/>
        <v/>
      </c>
      <c r="BH63" s="48" t="str">
        <f t="array" aca="1" ref="BH63" ca="1">IFERROR(INDEX(Raw!$S$3:$S$502,MATCH(BI63,Raw!$R$3:$R$502,0)),"")</f>
        <v/>
      </c>
      <c r="BI63" s="34" t="str">
        <f t="array" aca="1" ref="BI63" ca="1">IFERROR(INDEX(Raw!$R$3:$R$502,MATCH(IFERROR(INDEX(MATCH(BG63,M$2:M$501,0),$A$2:$A$501),""),Raw!$Q$3:$Q$502,0)),"")</f>
        <v/>
      </c>
      <c r="BJ63" s="37" t="str">
        <f t="array" aca="1" ref="BJ63" ca="1">IF(BK63="","",(IF(ROUND(BK63,1)=ROUND(BK62,1),BJ62,BJ62+1)))</f>
        <v/>
      </c>
      <c r="BK63" s="33" t="str">
        <f ca="1">IFERROR(LARGE(Raw!P:P,ROW()-1),"")</f>
        <v/>
      </c>
      <c r="BL63" s="48" t="str">
        <f t="array" aca="1" ref="BL63" ca="1">IFERROR(INDEX(Raw!$S$3:$S$502,MATCH(BM63,Raw!$R$3:$R$502,0)),"")</f>
        <v/>
      </c>
      <c r="BM63" s="34" t="str">
        <f ca="1">IF(BK63="","",INDEX(Raw!A:A,MATCH(BK63,Raw!P:P,0)))</f>
        <v/>
      </c>
    </row>
    <row r="64" spans="1:65" x14ac:dyDescent="0.3">
      <c r="A64" s="28">
        <v>63</v>
      </c>
      <c r="B64" s="52">
        <f ca="1">IFERROR(INDEX(Raw!E:E,MATCH($A64&amp;"H1",Raw!$AG:$AG,0)),0)+IFERROR(INDEX(Raw!E:E,MATCH($A64&amp;"H2",Raw!$AG:$AG,0)),0)+IFERROR(INDEX(Raw!E:E,MATCH($A64&amp;"S1",Raw!$AG:$AG,0)),0)+IFERROR(INDEX(Raw!E:E,MATCH($A64&amp;"S2",Raw!$AG:$AG,0)),0)+IFERROR(INDEX(Raw!E:E,MATCH($A64&amp;"V1",Raw!$AG:$AG,0)),0)+IFERROR(INDEX(Raw!E:E,MATCH($A64&amp;"V2",Raw!$AG:$AG,0)),0)-0.0000001*ROW()</f>
        <v>-6.3999999999999997E-6</v>
      </c>
      <c r="C64" s="52">
        <f ca="1">IFERROR(INDEX(Raw!F:F,MATCH($A64&amp;"H1",Raw!$AG:$AG,0)),0)+IFERROR(INDEX(Raw!F:F,MATCH($A64&amp;"H2",Raw!$AG:$AG,0)),0)+IFERROR(INDEX(Raw!F:F,MATCH($A64&amp;"S1",Raw!$AG:$AG,0)),0)+IFERROR(INDEX(Raw!F:F,MATCH($A64&amp;"S2",Raw!$AG:$AG,0)),0)+IFERROR(INDEX(Raw!F:F,MATCH($A64&amp;"V1",Raw!$AG:$AG,0)),0)+IFERROR(INDEX(Raw!F:F,MATCH($A64&amp;"V2",Raw!$AG:$AG,0)),0)-0.0000001*ROW()</f>
        <v>-6.3999999999999997E-6</v>
      </c>
      <c r="D64" s="52">
        <f ca="1">IFERROR(INDEX(Raw!G:G,MATCH($A64&amp;"H1",Raw!$AG:$AG,0)),0)+IFERROR(INDEX(Raw!G:G,MATCH($A64&amp;"H2",Raw!$AG:$AG,0)),0)+IFERROR(INDEX(Raw!G:G,MATCH($A64&amp;"S1",Raw!$AG:$AG,0)),0)+IFERROR(INDEX(Raw!G:G,MATCH($A64&amp;"S2",Raw!$AG:$AG,0)),0)+IFERROR(INDEX(Raw!G:G,MATCH($A64&amp;"V1",Raw!$AG:$AG,0)),0)+IFERROR(INDEX(Raw!G:G,MATCH($A64&amp;"V2",Raw!$AG:$AG,0)),0)-0.0000001*ROW()</f>
        <v>-6.3999999999999997E-6</v>
      </c>
      <c r="E64" s="52">
        <f ca="1">IFERROR(INDEX(Raw!H:H,MATCH($A64&amp;"H1",Raw!$AG:$AG,0)),0)+IFERROR(INDEX(Raw!H:H,MATCH($A64&amp;"H2",Raw!$AG:$AG,0)),0)+IFERROR(INDEX(Raw!H:H,MATCH($A64&amp;"S1",Raw!$AG:$AG,0)),0)+IFERROR(INDEX(Raw!H:H,MATCH($A64&amp;"S2",Raw!$AG:$AG,0)),0)+IFERROR(INDEX(Raw!H:H,MATCH($A64&amp;"V1",Raw!$AG:$AG,0)),0)+IFERROR(INDEX(Raw!H:H,MATCH($A64&amp;"V2",Raw!$AG:$AG,0)),0)-0.0000001*ROW()</f>
        <v>-6.3999999999999997E-6</v>
      </c>
      <c r="F64" s="52">
        <f ca="1">IFERROR(INDEX(Raw!I:I,MATCH($A64&amp;"H1",Raw!$AG:$AG,0)),0)+IFERROR(INDEX(Raw!I:I,MATCH($A64&amp;"H2",Raw!$AG:$AG,0)),0)+IFERROR(INDEX(Raw!I:I,MATCH($A64&amp;"S1",Raw!$AG:$AG,0)),0)+IFERROR(INDEX(Raw!I:I,MATCH($A64&amp;"S2",Raw!$AG:$AG,0)),0)+IFERROR(INDEX(Raw!I:I,MATCH($A64&amp;"V1",Raw!$AG:$AG,0)),0)+IFERROR(INDEX(Raw!I:I,MATCH($A64&amp;"V2",Raw!$AG:$AG,0)),0)-0.0000001*ROW()</f>
        <v>-6.3999999999999997E-6</v>
      </c>
      <c r="G64" s="52">
        <f ca="1">IFERROR(INDEX(Raw!J:J,MATCH($A64&amp;"H1",Raw!$AG:$AG,0)),0)+IFERROR(INDEX(Raw!J:J,MATCH($A64&amp;"H2",Raw!$AG:$AG,0)),0)+IFERROR(INDEX(Raw!J:J,MATCH($A64&amp;"S1",Raw!$AG:$AG,0)),0)+IFERROR(INDEX(Raw!J:J,MATCH($A64&amp;"S2",Raw!$AG:$AG,0)),0)+IFERROR(INDEX(Raw!J:J,MATCH($A64&amp;"V1",Raw!$AG:$AG,0)),0)+IFERROR(INDEX(Raw!J:J,MATCH($A64&amp;"V2",Raw!$AG:$AG,0)),0)-0.0000001*ROW()</f>
        <v>-6.3999999999999997E-6</v>
      </c>
      <c r="H64" s="52">
        <f ca="1">IFERROR(INDEX(Raw!K:K,MATCH($A64&amp;"H1",Raw!$AG:$AG,0)),0)+IFERROR(INDEX(Raw!K:K,MATCH($A64&amp;"H2",Raw!$AG:$AG,0)),0)+IFERROR(INDEX(Raw!K:K,MATCH($A64&amp;"S1",Raw!$AG:$AG,0)),0)+IFERROR(INDEX(Raw!K:K,MATCH($A64&amp;"S2",Raw!$AG:$AG,0)),0)+IFERROR(INDEX(Raw!K:K,MATCH($A64&amp;"V1",Raw!$AG:$AG,0)),0)+IFERROR(INDEX(Raw!K:K,MATCH($A64&amp;"V2",Raw!$AG:$AG,0)),0)-0.0000001*ROW()</f>
        <v>-6.3999999999999997E-6</v>
      </c>
      <c r="I64" s="52">
        <f ca="1">IFERROR(INDEX(Raw!L:L,MATCH($A64&amp;"H1",Raw!$AG:$AG,0)),0)+IFERROR(INDEX(Raw!L:L,MATCH($A64&amp;"H2",Raw!$AG:$AG,0)),0)+IFERROR(INDEX(Raw!L:L,MATCH($A64&amp;"S1",Raw!$AG:$AG,0)),0)+IFERROR(INDEX(Raw!L:L,MATCH($A64&amp;"S2",Raw!$AG:$AG,0)),0)+IFERROR(INDEX(Raw!L:L,MATCH($A64&amp;"V1",Raw!$AG:$AG,0)),0)+IFERROR(INDEX(Raw!L:L,MATCH($A64&amp;"V2",Raw!$AG:$AG,0)),0)-0.0000001*ROW()</f>
        <v>-6.3999999999999997E-6</v>
      </c>
      <c r="J64" s="52">
        <f ca="1">IFERROR(INDEX(Raw!M:M,MATCH($A64&amp;"H1",Raw!$AG:$AG,0)),0)+IFERROR(INDEX(Raw!M:M,MATCH($A64&amp;"H2",Raw!$AG:$AG,0)),0)+IFERROR(INDEX(Raw!M:M,MATCH($A64&amp;"S1",Raw!$AG:$AG,0)),0)+IFERROR(INDEX(Raw!M:M,MATCH($A64&amp;"S2",Raw!$AG:$AG,0)),0)+IFERROR(INDEX(Raw!M:M,MATCH($A64&amp;"V1",Raw!$AG:$AG,0)),0)+IFERROR(INDEX(Raw!M:M,MATCH($A64&amp;"V2",Raw!$AG:$AG,0)),0)-0.0000001*ROW()</f>
        <v>-6.3999999999999997E-6</v>
      </c>
      <c r="K64" s="52">
        <f ca="1">IFERROR(INDEX(Raw!N:N,MATCH($A64&amp;"H1",Raw!$AG:$AG,0)),0)+IFERROR(INDEX(Raw!N:N,MATCH($A64&amp;"H2",Raw!$AG:$AG,0)),0)+IFERROR(INDEX(Raw!N:N,MATCH($A64&amp;"S1",Raw!$AG:$AG,0)),0)+IFERROR(INDEX(Raw!N:N,MATCH($A64&amp;"S2",Raw!$AG:$AG,0)),0)+IFERROR(INDEX(Raw!N:N,MATCH($A64&amp;"V1",Raw!$AG:$AG,0)),0)+IFERROR(INDEX(Raw!N:N,MATCH($A64&amp;"V2",Raw!$AG:$AG,0)),0)-0.0000001*ROW()</f>
        <v>-6.3999999999999997E-6</v>
      </c>
      <c r="L64" s="14">
        <f t="shared" ca="1" si="0"/>
        <v>-4.4799999999999998E-5</v>
      </c>
      <c r="M64" s="14">
        <f t="shared" ca="1" si="1"/>
        <v>-1.9199999999999999E-5</v>
      </c>
      <c r="N64" s="37" t="str">
        <f t="array" aca="1" ref="N64" ca="1">IF(O64="","",(IF(ROUND(O64,1)=ROUND(O63,1),N63,N63+1)))</f>
        <v/>
      </c>
      <c r="O64" s="33" t="str">
        <f t="array" aca="1" ref="O64" ca="1">IF(ROUND(LARGE(B:B,$A64),2)=0,"",LARGE(B:B,$A64))</f>
        <v/>
      </c>
      <c r="P64" s="33" t="str">
        <f t="array" aca="1" ref="P64" ca="1">IFERROR(INDEX(Raw!$S$3:$S$502,MATCH(Q64,Raw!$R$3:$R$502,0)),"")</f>
        <v/>
      </c>
      <c r="Q64" s="34" t="str">
        <f t="array" aca="1" ref="Q64" ca="1">IFERROR(INDEX(Raw!$R$3:$R$502,MATCH(IFERROR(INDEX(MATCH(O64,B$2:B$501,0),$A$2:$A$501),""),Raw!$Q$3:$Q$502,0)),"")</f>
        <v/>
      </c>
      <c r="R64" s="38" t="str">
        <f t="array" aca="1" ref="R64" ca="1">IF(S64="","",(IF(ROUND(S64,1)=ROUND(S63,1),R63,R63+1)))</f>
        <v/>
      </c>
      <c r="S64" s="36" t="str">
        <f t="array" aca="1" ref="S64" ca="1">IF(ROUND(LARGE(C:C,$A64),2)=0,"",LARGE(C:C,$A64))</f>
        <v/>
      </c>
      <c r="T64" s="33" t="str">
        <f ca="1">IFERROR(INDEX(Raw!$S$3:$S$502,MATCH(U64,Raw!$R$3:$R$502,0)),"")</f>
        <v/>
      </c>
      <c r="U64" s="34" t="str">
        <f t="array" aca="1" ref="U64" ca="1">IFERROR(INDEX(Raw!$R$3:$R$502,MATCH(IFERROR(INDEX(MATCH(S64,C$2:C$501,0),$A$2:$A$501),""),Raw!$Q$3:$Q$502,0)),"")</f>
        <v/>
      </c>
      <c r="V64" s="38" t="str">
        <f t="array" aca="1" ref="V64" ca="1">IF(W64="","",(IF(ROUND(W64,1)=ROUND(W63,1),V63,V63+1)))</f>
        <v/>
      </c>
      <c r="W64" s="36" t="str">
        <f t="array" aca="1" ref="W64" ca="1">IF(ROUND(LARGE(D:D,$A64),2)=0,"",LARGE(D:D,$A64))</f>
        <v/>
      </c>
      <c r="X64" s="33" t="str">
        <f ca="1">IFERROR(INDEX(Raw!$S$3:$S$502,MATCH(Y64,Raw!$R$3:$R$502,0)),"")</f>
        <v/>
      </c>
      <c r="Y64" s="34" t="str">
        <f t="array" aca="1" ref="Y64" ca="1">IFERROR(INDEX(Raw!$R$3:$R$502,MATCH(IFERROR(INDEX(MATCH(W64,D$2:D$501,0),$A$2:$A$501),""),Raw!$Q$3:$Q$502,0)),"")</f>
        <v/>
      </c>
      <c r="Z64" s="38" t="str">
        <f t="array" aca="1" ref="Z64" ca="1">IF(AA64="","",(IF(ROUND(AA64,1)=ROUND(AA63,1),Z63,Z63+1)))</f>
        <v/>
      </c>
      <c r="AA64" s="36" t="str">
        <f t="array" aca="1" ref="AA64" ca="1">IF(ROUND(LARGE(E:E,$A64),2)=0,"",LARGE(E:E,$A64))</f>
        <v/>
      </c>
      <c r="AB64" s="33" t="str">
        <f ca="1">IFERROR(INDEX(Raw!$S$3:$S$502,MATCH(AC64,Raw!$R$3:$R$502,0)),"")</f>
        <v/>
      </c>
      <c r="AC64" s="34" t="str">
        <f t="array" aca="1" ref="AC64" ca="1">IFERROR(INDEX(Raw!$R$3:$R$502,MATCH(IFERROR(INDEX(MATCH(AA64,E$2:E$501,0),$A$2:$A$501),""),Raw!$Q$3:$Q$502,0)),"")</f>
        <v/>
      </c>
      <c r="AD64" s="38" t="str">
        <f t="array" aca="1" ref="AD64" ca="1">IF(AE64="","",(IF(ROUND(AE64,1)=ROUND(AE63,1),AD63,AD63+1)))</f>
        <v/>
      </c>
      <c r="AE64" s="36" t="str">
        <f t="array" aca="1" ref="AE64" ca="1">IF(ROUND(LARGE(F:F,$A64),2)=0,"",LARGE(F:F,$A64))</f>
        <v/>
      </c>
      <c r="AF64" s="33" t="str">
        <f ca="1">IFERROR(INDEX(Raw!$S$3:$S$502,MATCH(AG64,Raw!$R$3:$R$502,0)),"")</f>
        <v/>
      </c>
      <c r="AG64" s="34" t="str">
        <f t="array" aca="1" ref="AG64" ca="1">IFERROR(INDEX(Raw!$R$3:$R$502,MATCH(IFERROR(INDEX(MATCH(AE64,F$2:F$501,0),$A$2:$A$501),""),Raw!$Q$3:$Q$502,0)),"")</f>
        <v/>
      </c>
      <c r="AH64" s="38" t="str">
        <f t="array" aca="1" ref="AH64" ca="1">IF(AI64="","",(IF(ROUND(AI64,1)=ROUND(AI63,1),AH63,AH63+1)))</f>
        <v/>
      </c>
      <c r="AI64" s="36" t="str">
        <f t="array" aca="1" ref="AI64" ca="1">IF(ROUND(LARGE(G:G,$A64),2)=0,"",LARGE(G:G,$A64))</f>
        <v/>
      </c>
      <c r="AJ64" s="33" t="str">
        <f ca="1">IFERROR(INDEX(Raw!$S$3:$S$502,MATCH(AK64,Raw!$R$3:$R$502,0)),"")</f>
        <v/>
      </c>
      <c r="AK64" s="34" t="str">
        <f t="array" aca="1" ref="AK64" ca="1">IFERROR(INDEX(Raw!$R$3:$R$502,MATCH(IFERROR(INDEX(MATCH(AI64,G$2:G$501,0),$A$2:$A$501),""),Raw!$Q$3:$Q$502,0)),"")</f>
        <v/>
      </c>
      <c r="AL64" s="38" t="str">
        <f t="array" aca="1" ref="AL64" ca="1">IF(AM64="","",(IF(ROUND(AM64,1)=ROUND(AM63,1),AL63,AL63+1)))</f>
        <v/>
      </c>
      <c r="AM64" s="36" t="str">
        <f t="shared" ca="1" si="8"/>
        <v/>
      </c>
      <c r="AN64" s="33" t="str">
        <f ca="1">IFERROR(INDEX(Raw!$S$3:$S$502,MATCH(AO64,Raw!$R$3:$R$502,0)),"")</f>
        <v/>
      </c>
      <c r="AO64" s="34" t="str">
        <f t="array" aca="1" ref="AO64" ca="1">IFERROR(INDEX(Raw!$R$3:$R$502,MATCH(IFERROR(INDEX(MATCH(AM64,H$2:H$501,0),$A$2:$A$501),""),Raw!$Q$3:$Q$502,0)),"")</f>
        <v/>
      </c>
      <c r="AP64" s="37" t="str">
        <f t="array" aca="1" ref="AP64" ca="1">IF(AQ64="","",(IF(ROUND(AQ64,1)=ROUND(AQ63,1),AP63,AP63+1)))</f>
        <v/>
      </c>
      <c r="AQ64" s="33" t="str">
        <f t="shared" ca="1" si="9"/>
        <v/>
      </c>
      <c r="AR64" s="48" t="str">
        <f t="array" aca="1" ref="AR64" ca="1">IFERROR(INDEX(Raw!$S$3:$S$502,MATCH(AS64,Raw!$R$3:$R$502,0)),"")</f>
        <v/>
      </c>
      <c r="AS64" s="34" t="str">
        <f t="array" aca="1" ref="AS64" ca="1">IFERROR(INDEX(Raw!$R$3:$R$502,MATCH(IFERROR(INDEX(MATCH(AQ64,I$2:I$501,0),$A$2:$A$501),""),Raw!$Q$3:$Q$502,0)),"")</f>
        <v/>
      </c>
      <c r="AT64" s="37" t="str">
        <f t="array" aca="1" ref="AT64" ca="1">IF(AU64="","",(IF(ROUND(AU64,1)=ROUND(AU63,1),AT63,AT63+1)))</f>
        <v/>
      </c>
      <c r="AU64" s="33" t="str">
        <f t="shared" ca="1" si="10"/>
        <v/>
      </c>
      <c r="AV64" s="48" t="str">
        <f t="array" aca="1" ref="AV64" ca="1">IFERROR(INDEX(Raw!$S$3:$S$502,MATCH(AW64,Raw!$R$3:$R$502,0)),"")</f>
        <v/>
      </c>
      <c r="AW64" s="34" t="str">
        <f t="array" aca="1" ref="AW64" ca="1">IFERROR(INDEX(Raw!$R$3:$R$502,MATCH(IFERROR(INDEX(MATCH(AU64,J$2:J$501,0),$A$2:$A$501),""),Raw!$Q$3:$Q$502,0)),"")</f>
        <v/>
      </c>
      <c r="AX64" s="37" t="str">
        <f t="array" aca="1" ref="AX64" ca="1">IF(AY64="","",(IF(ROUND(AY64,1)=ROUND(AY63,1),AX63,AX63+1)))</f>
        <v/>
      </c>
      <c r="AY64" s="33" t="str">
        <f t="shared" ca="1" si="11"/>
        <v/>
      </c>
      <c r="AZ64" s="48" t="str">
        <f t="array" aca="1" ref="AZ64" ca="1">IFERROR(INDEX(Raw!$S$3:$S$502,MATCH(BA64,Raw!$R$3:$R$502,0)),"")</f>
        <v/>
      </c>
      <c r="BA64" s="34" t="str">
        <f t="array" aca="1" ref="BA64" ca="1">IFERROR(INDEX(Raw!$R$3:$R$502,MATCH(IFERROR(INDEX(MATCH(AY64,K$2:K$501,0),$A$2:$A$501),""),Raw!$Q$3:$Q$502,0)),"")</f>
        <v/>
      </c>
      <c r="BB64" s="37" t="str">
        <f t="array" aca="1" ref="BB64" ca="1">IF(BC64="","",(IF(ROUND(BC64,1)=ROUND(BC63,1),BB63,BB63+1)))</f>
        <v/>
      </c>
      <c r="BC64" s="33" t="str">
        <f t="shared" ca="1" si="12"/>
        <v/>
      </c>
      <c r="BD64" s="48" t="str">
        <f t="array" aca="1" ref="BD64" ca="1">IFERROR(INDEX(Raw!$S$3:$S$502,MATCH(BE64,Raw!$R$3:$R$502,0)),"")</f>
        <v/>
      </c>
      <c r="BE64" s="34" t="str">
        <f t="array" aca="1" ref="BE64" ca="1">IFERROR(INDEX(Raw!$R$3:$R$502,MATCH(IFERROR(INDEX(MATCH(BC64,L$2:L$501,0),$A$2:$A$501),""),Raw!$Q$3:$Q$502,0)),"")</f>
        <v/>
      </c>
      <c r="BF64" s="37" t="str">
        <f t="array" aca="1" ref="BF64" ca="1">IF(BG64="","",(IF(ROUND(BG64,1)=ROUND(BG63,1),BF63,BF63+1)))</f>
        <v/>
      </c>
      <c r="BG64" s="33" t="str">
        <f t="shared" ca="1" si="13"/>
        <v/>
      </c>
      <c r="BH64" s="48" t="str">
        <f t="array" aca="1" ref="BH64" ca="1">IFERROR(INDEX(Raw!$S$3:$S$502,MATCH(BI64,Raw!$R$3:$R$502,0)),"")</f>
        <v/>
      </c>
      <c r="BI64" s="34" t="str">
        <f t="array" aca="1" ref="BI64" ca="1">IFERROR(INDEX(Raw!$R$3:$R$502,MATCH(IFERROR(INDEX(MATCH(BG64,M$2:M$501,0),$A$2:$A$501),""),Raw!$Q$3:$Q$502,0)),"")</f>
        <v/>
      </c>
      <c r="BJ64" s="37" t="str">
        <f t="array" aca="1" ref="BJ64" ca="1">IF(BK64="","",(IF(ROUND(BK64,1)=ROUND(BK63,1),BJ63,BJ63+1)))</f>
        <v/>
      </c>
      <c r="BK64" s="33" t="str">
        <f ca="1">IFERROR(LARGE(Raw!P:P,ROW()-1),"")</f>
        <v/>
      </c>
      <c r="BL64" s="48" t="str">
        <f t="array" aca="1" ref="BL64" ca="1">IFERROR(INDEX(Raw!$S$3:$S$502,MATCH(BM64,Raw!$R$3:$R$502,0)),"")</f>
        <v/>
      </c>
      <c r="BM64" s="34" t="str">
        <f ca="1">IF(BK64="","",INDEX(Raw!A:A,MATCH(BK64,Raw!P:P,0)))</f>
        <v/>
      </c>
    </row>
    <row r="65" spans="1:65" x14ac:dyDescent="0.3">
      <c r="A65" s="28">
        <v>64</v>
      </c>
      <c r="B65" s="52">
        <f ca="1">IFERROR(INDEX(Raw!E:E,MATCH($A65&amp;"H1",Raw!$AG:$AG,0)),0)+IFERROR(INDEX(Raw!E:E,MATCH($A65&amp;"H2",Raw!$AG:$AG,0)),0)+IFERROR(INDEX(Raw!E:E,MATCH($A65&amp;"S1",Raw!$AG:$AG,0)),0)+IFERROR(INDEX(Raw!E:E,MATCH($A65&amp;"S2",Raw!$AG:$AG,0)),0)+IFERROR(INDEX(Raw!E:E,MATCH($A65&amp;"V1",Raw!$AG:$AG,0)),0)+IFERROR(INDEX(Raw!E:E,MATCH($A65&amp;"V2",Raw!$AG:$AG,0)),0)-0.0000001*ROW()</f>
        <v>-6.4999999999999996E-6</v>
      </c>
      <c r="C65" s="52">
        <f ca="1">IFERROR(INDEX(Raw!F:F,MATCH($A65&amp;"H1",Raw!$AG:$AG,0)),0)+IFERROR(INDEX(Raw!F:F,MATCH($A65&amp;"H2",Raw!$AG:$AG,0)),0)+IFERROR(INDEX(Raw!F:F,MATCH($A65&amp;"S1",Raw!$AG:$AG,0)),0)+IFERROR(INDEX(Raw!F:F,MATCH($A65&amp;"S2",Raw!$AG:$AG,0)),0)+IFERROR(INDEX(Raw!F:F,MATCH($A65&amp;"V1",Raw!$AG:$AG,0)),0)+IFERROR(INDEX(Raw!F:F,MATCH($A65&amp;"V2",Raw!$AG:$AG,0)),0)-0.0000001*ROW()</f>
        <v>-6.4999999999999996E-6</v>
      </c>
      <c r="D65" s="52">
        <f ca="1">IFERROR(INDEX(Raw!G:G,MATCH($A65&amp;"H1",Raw!$AG:$AG,0)),0)+IFERROR(INDEX(Raw!G:G,MATCH($A65&amp;"H2",Raw!$AG:$AG,0)),0)+IFERROR(INDEX(Raw!G:G,MATCH($A65&amp;"S1",Raw!$AG:$AG,0)),0)+IFERROR(INDEX(Raw!G:G,MATCH($A65&amp;"S2",Raw!$AG:$AG,0)),0)+IFERROR(INDEX(Raw!G:G,MATCH($A65&amp;"V1",Raw!$AG:$AG,0)),0)+IFERROR(INDEX(Raw!G:G,MATCH($A65&amp;"V2",Raw!$AG:$AG,0)),0)-0.0000001*ROW()</f>
        <v>-6.4999999999999996E-6</v>
      </c>
      <c r="E65" s="52">
        <f ca="1">IFERROR(INDEX(Raw!H:H,MATCH($A65&amp;"H1",Raw!$AG:$AG,0)),0)+IFERROR(INDEX(Raw!H:H,MATCH($A65&amp;"H2",Raw!$AG:$AG,0)),0)+IFERROR(INDEX(Raw!H:H,MATCH($A65&amp;"S1",Raw!$AG:$AG,0)),0)+IFERROR(INDEX(Raw!H:H,MATCH($A65&amp;"S2",Raw!$AG:$AG,0)),0)+IFERROR(INDEX(Raw!H:H,MATCH($A65&amp;"V1",Raw!$AG:$AG,0)),0)+IFERROR(INDEX(Raw!H:H,MATCH($A65&amp;"V2",Raw!$AG:$AG,0)),0)-0.0000001*ROW()</f>
        <v>-6.4999999999999996E-6</v>
      </c>
      <c r="F65" s="52">
        <f ca="1">IFERROR(INDEX(Raw!I:I,MATCH($A65&amp;"H1",Raw!$AG:$AG,0)),0)+IFERROR(INDEX(Raw!I:I,MATCH($A65&amp;"H2",Raw!$AG:$AG,0)),0)+IFERROR(INDEX(Raw!I:I,MATCH($A65&amp;"S1",Raw!$AG:$AG,0)),0)+IFERROR(INDEX(Raw!I:I,MATCH($A65&amp;"S2",Raw!$AG:$AG,0)),0)+IFERROR(INDEX(Raw!I:I,MATCH($A65&amp;"V1",Raw!$AG:$AG,0)),0)+IFERROR(INDEX(Raw!I:I,MATCH($A65&amp;"V2",Raw!$AG:$AG,0)),0)-0.0000001*ROW()</f>
        <v>-6.4999999999999996E-6</v>
      </c>
      <c r="G65" s="52">
        <f ca="1">IFERROR(INDEX(Raw!J:J,MATCH($A65&amp;"H1",Raw!$AG:$AG,0)),0)+IFERROR(INDEX(Raw!J:J,MATCH($A65&amp;"H2",Raw!$AG:$AG,0)),0)+IFERROR(INDEX(Raw!J:J,MATCH($A65&amp;"S1",Raw!$AG:$AG,0)),0)+IFERROR(INDEX(Raw!J:J,MATCH($A65&amp;"S2",Raw!$AG:$AG,0)),0)+IFERROR(INDEX(Raw!J:J,MATCH($A65&amp;"V1",Raw!$AG:$AG,0)),0)+IFERROR(INDEX(Raw!J:J,MATCH($A65&amp;"V2",Raw!$AG:$AG,0)),0)-0.0000001*ROW()</f>
        <v>-6.4999999999999996E-6</v>
      </c>
      <c r="H65" s="52">
        <f ca="1">IFERROR(INDEX(Raw!K:K,MATCH($A65&amp;"H1",Raw!$AG:$AG,0)),0)+IFERROR(INDEX(Raw!K:K,MATCH($A65&amp;"H2",Raw!$AG:$AG,0)),0)+IFERROR(INDEX(Raw!K:K,MATCH($A65&amp;"S1",Raw!$AG:$AG,0)),0)+IFERROR(INDEX(Raw!K:K,MATCH($A65&amp;"S2",Raw!$AG:$AG,0)),0)+IFERROR(INDEX(Raw!K:K,MATCH($A65&amp;"V1",Raw!$AG:$AG,0)),0)+IFERROR(INDEX(Raw!K:K,MATCH($A65&amp;"V2",Raw!$AG:$AG,0)),0)-0.0000001*ROW()</f>
        <v>-6.4999999999999996E-6</v>
      </c>
      <c r="I65" s="52">
        <f ca="1">IFERROR(INDEX(Raw!L:L,MATCH($A65&amp;"H1",Raw!$AG:$AG,0)),0)+IFERROR(INDEX(Raw!L:L,MATCH($A65&amp;"H2",Raw!$AG:$AG,0)),0)+IFERROR(INDEX(Raw!L:L,MATCH($A65&amp;"S1",Raw!$AG:$AG,0)),0)+IFERROR(INDEX(Raw!L:L,MATCH($A65&amp;"S2",Raw!$AG:$AG,0)),0)+IFERROR(INDEX(Raw!L:L,MATCH($A65&amp;"V1",Raw!$AG:$AG,0)),0)+IFERROR(INDEX(Raw!L:L,MATCH($A65&amp;"V2",Raw!$AG:$AG,0)),0)-0.0000001*ROW()</f>
        <v>-6.4999999999999996E-6</v>
      </c>
      <c r="J65" s="52">
        <f ca="1">IFERROR(INDEX(Raw!M:M,MATCH($A65&amp;"H1",Raw!$AG:$AG,0)),0)+IFERROR(INDEX(Raw!M:M,MATCH($A65&amp;"H2",Raw!$AG:$AG,0)),0)+IFERROR(INDEX(Raw!M:M,MATCH($A65&amp;"S1",Raw!$AG:$AG,0)),0)+IFERROR(INDEX(Raw!M:M,MATCH($A65&amp;"S2",Raw!$AG:$AG,0)),0)+IFERROR(INDEX(Raw!M:M,MATCH($A65&amp;"V1",Raw!$AG:$AG,0)),0)+IFERROR(INDEX(Raw!M:M,MATCH($A65&amp;"V2",Raw!$AG:$AG,0)),0)-0.0000001*ROW()</f>
        <v>-6.4999999999999996E-6</v>
      </c>
      <c r="K65" s="52">
        <f ca="1">IFERROR(INDEX(Raw!N:N,MATCH($A65&amp;"H1",Raw!$AG:$AG,0)),0)+IFERROR(INDEX(Raw!N:N,MATCH($A65&amp;"H2",Raw!$AG:$AG,0)),0)+IFERROR(INDEX(Raw!N:N,MATCH($A65&amp;"S1",Raw!$AG:$AG,0)),0)+IFERROR(INDEX(Raw!N:N,MATCH($A65&amp;"S2",Raw!$AG:$AG,0)),0)+IFERROR(INDEX(Raw!N:N,MATCH($A65&amp;"V1",Raw!$AG:$AG,0)),0)+IFERROR(INDEX(Raw!N:N,MATCH($A65&amp;"V2",Raw!$AG:$AG,0)),0)-0.0000001*ROW()</f>
        <v>-6.4999999999999996E-6</v>
      </c>
      <c r="L65" s="14">
        <f t="shared" ca="1" si="0"/>
        <v>-4.5500000000000001E-5</v>
      </c>
      <c r="M65" s="14">
        <f t="shared" ca="1" si="1"/>
        <v>-1.95E-5</v>
      </c>
      <c r="N65" s="37" t="str">
        <f t="array" aca="1" ref="N65" ca="1">IF(O65="","",(IF(ROUND(O65,1)=ROUND(O64,1),N64,N64+1)))</f>
        <v/>
      </c>
      <c r="O65" s="33" t="str">
        <f t="array" aca="1" ref="O65" ca="1">IF(ROUND(LARGE(B:B,$A65),2)=0,"",LARGE(B:B,$A65))</f>
        <v/>
      </c>
      <c r="P65" s="33" t="str">
        <f t="array" aca="1" ref="P65" ca="1">IFERROR(INDEX(Raw!$S$3:$S$502,MATCH(Q65,Raw!$R$3:$R$502,0)),"")</f>
        <v/>
      </c>
      <c r="Q65" s="34" t="str">
        <f t="array" aca="1" ref="Q65" ca="1">IFERROR(INDEX(Raw!$R$3:$R$502,MATCH(IFERROR(INDEX(MATCH(O65,B$2:B$501,0),$A$2:$A$501),""),Raw!$Q$3:$Q$502,0)),"")</f>
        <v/>
      </c>
      <c r="R65" s="38" t="str">
        <f t="array" aca="1" ref="R65" ca="1">IF(S65="","",(IF(ROUND(S65,1)=ROUND(S64,1),R64,R64+1)))</f>
        <v/>
      </c>
      <c r="S65" s="36" t="str">
        <f t="array" aca="1" ref="S65" ca="1">IF(ROUND(LARGE(C:C,$A65),2)=0,"",LARGE(C:C,$A65))</f>
        <v/>
      </c>
      <c r="T65" s="33" t="str">
        <f ca="1">IFERROR(INDEX(Raw!$S$3:$S$502,MATCH(U65,Raw!$R$3:$R$502,0)),"")</f>
        <v/>
      </c>
      <c r="U65" s="34" t="str">
        <f t="array" aca="1" ref="U65" ca="1">IFERROR(INDEX(Raw!$R$3:$R$502,MATCH(IFERROR(INDEX(MATCH(S65,C$2:C$501,0),$A$2:$A$501),""),Raw!$Q$3:$Q$502,0)),"")</f>
        <v/>
      </c>
      <c r="V65" s="38" t="str">
        <f t="array" aca="1" ref="V65" ca="1">IF(W65="","",(IF(ROUND(W65,1)=ROUND(W64,1),V64,V64+1)))</f>
        <v/>
      </c>
      <c r="W65" s="36" t="str">
        <f t="array" aca="1" ref="W65" ca="1">IF(ROUND(LARGE(D:D,$A65),2)=0,"",LARGE(D:D,$A65))</f>
        <v/>
      </c>
      <c r="X65" s="33" t="str">
        <f ca="1">IFERROR(INDEX(Raw!$S$3:$S$502,MATCH(Y65,Raw!$R$3:$R$502,0)),"")</f>
        <v/>
      </c>
      <c r="Y65" s="34" t="str">
        <f t="array" aca="1" ref="Y65" ca="1">IFERROR(INDEX(Raw!$R$3:$R$502,MATCH(IFERROR(INDEX(MATCH(W65,D$2:D$501,0),$A$2:$A$501),""),Raw!$Q$3:$Q$502,0)),"")</f>
        <v/>
      </c>
      <c r="Z65" s="38" t="str">
        <f t="array" aca="1" ref="Z65" ca="1">IF(AA65="","",(IF(ROUND(AA65,1)=ROUND(AA64,1),Z64,Z64+1)))</f>
        <v/>
      </c>
      <c r="AA65" s="36" t="str">
        <f t="array" aca="1" ref="AA65" ca="1">IF(ROUND(LARGE(E:E,$A65),2)=0,"",LARGE(E:E,$A65))</f>
        <v/>
      </c>
      <c r="AB65" s="33" t="str">
        <f ca="1">IFERROR(INDEX(Raw!$S$3:$S$502,MATCH(AC65,Raw!$R$3:$R$502,0)),"")</f>
        <v/>
      </c>
      <c r="AC65" s="34" t="str">
        <f t="array" aca="1" ref="AC65" ca="1">IFERROR(INDEX(Raw!$R$3:$R$502,MATCH(IFERROR(INDEX(MATCH(AA65,E$2:E$501,0),$A$2:$A$501),""),Raw!$Q$3:$Q$502,0)),"")</f>
        <v/>
      </c>
      <c r="AD65" s="38" t="str">
        <f t="array" aca="1" ref="AD65" ca="1">IF(AE65="","",(IF(ROUND(AE65,1)=ROUND(AE64,1),AD64,AD64+1)))</f>
        <v/>
      </c>
      <c r="AE65" s="36" t="str">
        <f t="array" aca="1" ref="AE65" ca="1">IF(ROUND(LARGE(F:F,$A65),2)=0,"",LARGE(F:F,$A65))</f>
        <v/>
      </c>
      <c r="AF65" s="33" t="str">
        <f ca="1">IFERROR(INDEX(Raw!$S$3:$S$502,MATCH(AG65,Raw!$R$3:$R$502,0)),"")</f>
        <v/>
      </c>
      <c r="AG65" s="34" t="str">
        <f t="array" aca="1" ref="AG65" ca="1">IFERROR(INDEX(Raw!$R$3:$R$502,MATCH(IFERROR(INDEX(MATCH(AE65,F$2:F$501,0),$A$2:$A$501),""),Raw!$Q$3:$Q$502,0)),"")</f>
        <v/>
      </c>
      <c r="AH65" s="38" t="str">
        <f t="array" aca="1" ref="AH65" ca="1">IF(AI65="","",(IF(ROUND(AI65,1)=ROUND(AI64,1),AH64,AH64+1)))</f>
        <v/>
      </c>
      <c r="AI65" s="36" t="str">
        <f t="array" aca="1" ref="AI65" ca="1">IF(ROUND(LARGE(G:G,$A65),2)=0,"",LARGE(G:G,$A65))</f>
        <v/>
      </c>
      <c r="AJ65" s="33" t="str">
        <f ca="1">IFERROR(INDEX(Raw!$S$3:$S$502,MATCH(AK65,Raw!$R$3:$R$502,0)),"")</f>
        <v/>
      </c>
      <c r="AK65" s="34" t="str">
        <f t="array" aca="1" ref="AK65" ca="1">IFERROR(INDEX(Raw!$R$3:$R$502,MATCH(IFERROR(INDEX(MATCH(AI65,G$2:G$501,0),$A$2:$A$501),""),Raw!$Q$3:$Q$502,0)),"")</f>
        <v/>
      </c>
      <c r="AL65" s="38" t="str">
        <f t="array" aca="1" ref="AL65" ca="1">IF(AM65="","",(IF(ROUND(AM65,1)=ROUND(AM64,1),AL64,AL64+1)))</f>
        <v/>
      </c>
      <c r="AM65" s="36" t="str">
        <f t="shared" ca="1" si="8"/>
        <v/>
      </c>
      <c r="AN65" s="33" t="str">
        <f ca="1">IFERROR(INDEX(Raw!$S$3:$S$502,MATCH(AO65,Raw!$R$3:$R$502,0)),"")</f>
        <v/>
      </c>
      <c r="AO65" s="34" t="str">
        <f t="array" aca="1" ref="AO65" ca="1">IFERROR(INDEX(Raw!$R$3:$R$502,MATCH(IFERROR(INDEX(MATCH(AM65,H$2:H$501,0),$A$2:$A$501),""),Raw!$Q$3:$Q$502,0)),"")</f>
        <v/>
      </c>
      <c r="AP65" s="37" t="str">
        <f t="array" aca="1" ref="AP65" ca="1">IF(AQ65="","",(IF(ROUND(AQ65,1)=ROUND(AQ64,1),AP64,AP64+1)))</f>
        <v/>
      </c>
      <c r="AQ65" s="33" t="str">
        <f t="shared" ca="1" si="9"/>
        <v/>
      </c>
      <c r="AR65" s="48" t="str">
        <f t="array" aca="1" ref="AR65" ca="1">IFERROR(INDEX(Raw!$S$3:$S$502,MATCH(AS65,Raw!$R$3:$R$502,0)),"")</f>
        <v/>
      </c>
      <c r="AS65" s="34" t="str">
        <f t="array" aca="1" ref="AS65" ca="1">IFERROR(INDEX(Raw!$R$3:$R$502,MATCH(IFERROR(INDEX(MATCH(AQ65,I$2:I$501,0),$A$2:$A$501),""),Raw!$Q$3:$Q$502,0)),"")</f>
        <v/>
      </c>
      <c r="AT65" s="37" t="str">
        <f t="array" aca="1" ref="AT65" ca="1">IF(AU65="","",(IF(ROUND(AU65,1)=ROUND(AU64,1),AT64,AT64+1)))</f>
        <v/>
      </c>
      <c r="AU65" s="33" t="str">
        <f t="shared" ca="1" si="10"/>
        <v/>
      </c>
      <c r="AV65" s="48" t="str">
        <f t="array" aca="1" ref="AV65" ca="1">IFERROR(INDEX(Raw!$S$3:$S$502,MATCH(AW65,Raw!$R$3:$R$502,0)),"")</f>
        <v/>
      </c>
      <c r="AW65" s="34" t="str">
        <f t="array" aca="1" ref="AW65" ca="1">IFERROR(INDEX(Raw!$R$3:$R$502,MATCH(IFERROR(INDEX(MATCH(AU65,J$2:J$501,0),$A$2:$A$501),""),Raw!$Q$3:$Q$502,0)),"")</f>
        <v/>
      </c>
      <c r="AX65" s="37" t="str">
        <f t="array" aca="1" ref="AX65" ca="1">IF(AY65="","",(IF(ROUND(AY65,1)=ROUND(AY64,1),AX64,AX64+1)))</f>
        <v/>
      </c>
      <c r="AY65" s="33" t="str">
        <f t="shared" ca="1" si="11"/>
        <v/>
      </c>
      <c r="AZ65" s="48" t="str">
        <f t="array" aca="1" ref="AZ65" ca="1">IFERROR(INDEX(Raw!$S$3:$S$502,MATCH(BA65,Raw!$R$3:$R$502,0)),"")</f>
        <v/>
      </c>
      <c r="BA65" s="34" t="str">
        <f t="array" aca="1" ref="BA65" ca="1">IFERROR(INDEX(Raw!$R$3:$R$502,MATCH(IFERROR(INDEX(MATCH(AY65,K$2:K$501,0),$A$2:$A$501),""),Raw!$Q$3:$Q$502,0)),"")</f>
        <v/>
      </c>
      <c r="BB65" s="37" t="str">
        <f t="array" aca="1" ref="BB65" ca="1">IF(BC65="","",(IF(ROUND(BC65,1)=ROUND(BC64,1),BB64,BB64+1)))</f>
        <v/>
      </c>
      <c r="BC65" s="33" t="str">
        <f t="shared" ca="1" si="12"/>
        <v/>
      </c>
      <c r="BD65" s="48" t="str">
        <f t="array" aca="1" ref="BD65" ca="1">IFERROR(INDEX(Raw!$S$3:$S$502,MATCH(BE65,Raw!$R$3:$R$502,0)),"")</f>
        <v/>
      </c>
      <c r="BE65" s="34" t="str">
        <f t="array" aca="1" ref="BE65" ca="1">IFERROR(INDEX(Raw!$R$3:$R$502,MATCH(IFERROR(INDEX(MATCH(BC65,L$2:L$501,0),$A$2:$A$501),""),Raw!$Q$3:$Q$502,0)),"")</f>
        <v/>
      </c>
      <c r="BF65" s="37" t="str">
        <f t="array" aca="1" ref="BF65" ca="1">IF(BG65="","",(IF(ROUND(BG65,1)=ROUND(BG64,1),BF64,BF64+1)))</f>
        <v/>
      </c>
      <c r="BG65" s="33" t="str">
        <f t="shared" ca="1" si="13"/>
        <v/>
      </c>
      <c r="BH65" s="48" t="str">
        <f t="array" aca="1" ref="BH65" ca="1">IFERROR(INDEX(Raw!$S$3:$S$502,MATCH(BI65,Raw!$R$3:$R$502,0)),"")</f>
        <v/>
      </c>
      <c r="BI65" s="34" t="str">
        <f t="array" aca="1" ref="BI65" ca="1">IFERROR(INDEX(Raw!$R$3:$R$502,MATCH(IFERROR(INDEX(MATCH(BG65,M$2:M$501,0),$A$2:$A$501),""),Raw!$Q$3:$Q$502,0)),"")</f>
        <v/>
      </c>
      <c r="BJ65" s="37" t="str">
        <f t="array" aca="1" ref="BJ65" ca="1">IF(BK65="","",(IF(ROUND(BK65,1)=ROUND(BK64,1),BJ64,BJ64+1)))</f>
        <v/>
      </c>
      <c r="BK65" s="33" t="str">
        <f ca="1">IFERROR(LARGE(Raw!P:P,ROW()-1),"")</f>
        <v/>
      </c>
      <c r="BL65" s="48" t="str">
        <f t="array" aca="1" ref="BL65" ca="1">IFERROR(INDEX(Raw!$S$3:$S$502,MATCH(BM65,Raw!$R$3:$R$502,0)),"")</f>
        <v/>
      </c>
      <c r="BM65" s="34" t="str">
        <f ca="1">IF(BK65="","",INDEX(Raw!A:A,MATCH(BK65,Raw!P:P,0)))</f>
        <v/>
      </c>
    </row>
    <row r="66" spans="1:65" x14ac:dyDescent="0.3">
      <c r="A66" s="28">
        <v>65</v>
      </c>
      <c r="B66" s="52">
        <f ca="1">IFERROR(INDEX(Raw!E:E,MATCH($A66&amp;"H1",Raw!$AG:$AG,0)),0)+IFERROR(INDEX(Raw!E:E,MATCH($A66&amp;"H2",Raw!$AG:$AG,0)),0)+IFERROR(INDEX(Raw!E:E,MATCH($A66&amp;"S1",Raw!$AG:$AG,0)),0)+IFERROR(INDEX(Raw!E:E,MATCH($A66&amp;"S2",Raw!$AG:$AG,0)),0)+IFERROR(INDEX(Raw!E:E,MATCH($A66&amp;"V1",Raw!$AG:$AG,0)),0)+IFERROR(INDEX(Raw!E:E,MATCH($A66&amp;"V2",Raw!$AG:$AG,0)),0)-0.0000001*ROW()</f>
        <v>-6.5999999999999995E-6</v>
      </c>
      <c r="C66" s="52">
        <f ca="1">IFERROR(INDEX(Raw!F:F,MATCH($A66&amp;"H1",Raw!$AG:$AG,0)),0)+IFERROR(INDEX(Raw!F:F,MATCH($A66&amp;"H2",Raw!$AG:$AG,0)),0)+IFERROR(INDEX(Raw!F:F,MATCH($A66&amp;"S1",Raw!$AG:$AG,0)),0)+IFERROR(INDEX(Raw!F:F,MATCH($A66&amp;"S2",Raw!$AG:$AG,0)),0)+IFERROR(INDEX(Raw!F:F,MATCH($A66&amp;"V1",Raw!$AG:$AG,0)),0)+IFERROR(INDEX(Raw!F:F,MATCH($A66&amp;"V2",Raw!$AG:$AG,0)),0)-0.0000001*ROW()</f>
        <v>-6.5999999999999995E-6</v>
      </c>
      <c r="D66" s="52">
        <f ca="1">IFERROR(INDEX(Raw!G:G,MATCH($A66&amp;"H1",Raw!$AG:$AG,0)),0)+IFERROR(INDEX(Raw!G:G,MATCH($A66&amp;"H2",Raw!$AG:$AG,0)),0)+IFERROR(INDEX(Raw!G:G,MATCH($A66&amp;"S1",Raw!$AG:$AG,0)),0)+IFERROR(INDEX(Raw!G:G,MATCH($A66&amp;"S2",Raw!$AG:$AG,0)),0)+IFERROR(INDEX(Raw!G:G,MATCH($A66&amp;"V1",Raw!$AG:$AG,0)),0)+IFERROR(INDEX(Raw!G:G,MATCH($A66&amp;"V2",Raw!$AG:$AG,0)),0)-0.0000001*ROW()</f>
        <v>-6.5999999999999995E-6</v>
      </c>
      <c r="E66" s="52">
        <f ca="1">IFERROR(INDEX(Raw!H:H,MATCH($A66&amp;"H1",Raw!$AG:$AG,0)),0)+IFERROR(INDEX(Raw!H:H,MATCH($A66&amp;"H2",Raw!$AG:$AG,0)),0)+IFERROR(INDEX(Raw!H:H,MATCH($A66&amp;"S1",Raw!$AG:$AG,0)),0)+IFERROR(INDEX(Raw!H:H,MATCH($A66&amp;"S2",Raw!$AG:$AG,0)),0)+IFERROR(INDEX(Raw!H:H,MATCH($A66&amp;"V1",Raw!$AG:$AG,0)),0)+IFERROR(INDEX(Raw!H:H,MATCH($A66&amp;"V2",Raw!$AG:$AG,0)),0)-0.0000001*ROW()</f>
        <v>-6.5999999999999995E-6</v>
      </c>
      <c r="F66" s="52">
        <f ca="1">IFERROR(INDEX(Raw!I:I,MATCH($A66&amp;"H1",Raw!$AG:$AG,0)),0)+IFERROR(INDEX(Raw!I:I,MATCH($A66&amp;"H2",Raw!$AG:$AG,0)),0)+IFERROR(INDEX(Raw!I:I,MATCH($A66&amp;"S1",Raw!$AG:$AG,0)),0)+IFERROR(INDEX(Raw!I:I,MATCH($A66&amp;"S2",Raw!$AG:$AG,0)),0)+IFERROR(INDEX(Raw!I:I,MATCH($A66&amp;"V1",Raw!$AG:$AG,0)),0)+IFERROR(INDEX(Raw!I:I,MATCH($A66&amp;"V2",Raw!$AG:$AG,0)),0)-0.0000001*ROW()</f>
        <v>-6.5999999999999995E-6</v>
      </c>
      <c r="G66" s="52">
        <f ca="1">IFERROR(INDEX(Raw!J:J,MATCH($A66&amp;"H1",Raw!$AG:$AG,0)),0)+IFERROR(INDEX(Raw!J:J,MATCH($A66&amp;"H2",Raw!$AG:$AG,0)),0)+IFERROR(INDEX(Raw!J:J,MATCH($A66&amp;"S1",Raw!$AG:$AG,0)),0)+IFERROR(INDEX(Raw!J:J,MATCH($A66&amp;"S2",Raw!$AG:$AG,0)),0)+IFERROR(INDEX(Raw!J:J,MATCH($A66&amp;"V1",Raw!$AG:$AG,0)),0)+IFERROR(INDEX(Raw!J:J,MATCH($A66&amp;"V2",Raw!$AG:$AG,0)),0)-0.0000001*ROW()</f>
        <v>-6.5999999999999995E-6</v>
      </c>
      <c r="H66" s="52">
        <f ca="1">IFERROR(INDEX(Raw!K:K,MATCH($A66&amp;"H1",Raw!$AG:$AG,0)),0)+IFERROR(INDEX(Raw!K:K,MATCH($A66&amp;"H2",Raw!$AG:$AG,0)),0)+IFERROR(INDEX(Raw!K:K,MATCH($A66&amp;"S1",Raw!$AG:$AG,0)),0)+IFERROR(INDEX(Raw!K:K,MATCH($A66&amp;"S2",Raw!$AG:$AG,0)),0)+IFERROR(INDEX(Raw!K:K,MATCH($A66&amp;"V1",Raw!$AG:$AG,0)),0)+IFERROR(INDEX(Raw!K:K,MATCH($A66&amp;"V2",Raw!$AG:$AG,0)),0)-0.0000001*ROW()</f>
        <v>-6.5999999999999995E-6</v>
      </c>
      <c r="I66" s="52">
        <f ca="1">IFERROR(INDEX(Raw!L:L,MATCH($A66&amp;"H1",Raw!$AG:$AG,0)),0)+IFERROR(INDEX(Raw!L:L,MATCH($A66&amp;"H2",Raw!$AG:$AG,0)),0)+IFERROR(INDEX(Raw!L:L,MATCH($A66&amp;"S1",Raw!$AG:$AG,0)),0)+IFERROR(INDEX(Raw!L:L,MATCH($A66&amp;"S2",Raw!$AG:$AG,0)),0)+IFERROR(INDEX(Raw!L:L,MATCH($A66&amp;"V1",Raw!$AG:$AG,0)),0)+IFERROR(INDEX(Raw!L:L,MATCH($A66&amp;"V2",Raw!$AG:$AG,0)),0)-0.0000001*ROW()</f>
        <v>-6.5999999999999995E-6</v>
      </c>
      <c r="J66" s="52">
        <f ca="1">IFERROR(INDEX(Raw!M:M,MATCH($A66&amp;"H1",Raw!$AG:$AG,0)),0)+IFERROR(INDEX(Raw!M:M,MATCH($A66&amp;"H2",Raw!$AG:$AG,0)),0)+IFERROR(INDEX(Raw!M:M,MATCH($A66&amp;"S1",Raw!$AG:$AG,0)),0)+IFERROR(INDEX(Raw!M:M,MATCH($A66&amp;"S2",Raw!$AG:$AG,0)),0)+IFERROR(INDEX(Raw!M:M,MATCH($A66&amp;"V1",Raw!$AG:$AG,0)),0)+IFERROR(INDEX(Raw!M:M,MATCH($A66&amp;"V2",Raw!$AG:$AG,0)),0)-0.0000001*ROW()</f>
        <v>-6.5999999999999995E-6</v>
      </c>
      <c r="K66" s="52">
        <f ca="1">IFERROR(INDEX(Raw!N:N,MATCH($A66&amp;"H1",Raw!$AG:$AG,0)),0)+IFERROR(INDEX(Raw!N:N,MATCH($A66&amp;"H2",Raw!$AG:$AG,0)),0)+IFERROR(INDEX(Raw!N:N,MATCH($A66&amp;"S1",Raw!$AG:$AG,0)),0)+IFERROR(INDEX(Raw!N:N,MATCH($A66&amp;"S2",Raw!$AG:$AG,0)),0)+IFERROR(INDEX(Raw!N:N,MATCH($A66&amp;"V1",Raw!$AG:$AG,0)),0)+IFERROR(INDEX(Raw!N:N,MATCH($A66&amp;"V2",Raw!$AG:$AG,0)),0)-0.0000001*ROW()</f>
        <v>-6.5999999999999995E-6</v>
      </c>
      <c r="L66" s="14">
        <f t="shared" ca="1" si="0"/>
        <v>-4.6199999999999991E-5</v>
      </c>
      <c r="M66" s="14">
        <f t="shared" ca="1" si="1"/>
        <v>-1.98E-5</v>
      </c>
      <c r="N66" s="37" t="str">
        <f t="array" aca="1" ref="N66" ca="1">IF(O66="","",(IF(ROUND(O66,1)=ROUND(O65,1),N65,N65+1)))</f>
        <v/>
      </c>
      <c r="O66" s="33" t="str">
        <f t="array" aca="1" ref="O66" ca="1">IF(ROUND(LARGE(B:B,$A66),2)=0,"",LARGE(B:B,$A66))</f>
        <v/>
      </c>
      <c r="P66" s="33" t="str">
        <f t="array" aca="1" ref="P66" ca="1">IFERROR(INDEX(Raw!$S$3:$S$502,MATCH(Q66,Raw!$R$3:$R$502,0)),"")</f>
        <v/>
      </c>
      <c r="Q66" s="34" t="str">
        <f t="array" aca="1" ref="Q66" ca="1">IFERROR(INDEX(Raw!$R$3:$R$502,MATCH(IFERROR(INDEX(MATCH(O66,B$2:B$501,0),$A$2:$A$501),""),Raw!$Q$3:$Q$502,0)),"")</f>
        <v/>
      </c>
      <c r="R66" s="38" t="str">
        <f t="array" aca="1" ref="R66" ca="1">IF(S66="","",(IF(ROUND(S66,1)=ROUND(S65,1),R65,R65+1)))</f>
        <v/>
      </c>
      <c r="S66" s="36" t="str">
        <f t="array" aca="1" ref="S66" ca="1">IF(ROUND(LARGE(C:C,$A66),2)=0,"",LARGE(C:C,$A66))</f>
        <v/>
      </c>
      <c r="T66" s="33" t="str">
        <f ca="1">IFERROR(INDEX(Raw!$S$3:$S$502,MATCH(U66,Raw!$R$3:$R$502,0)),"")</f>
        <v/>
      </c>
      <c r="U66" s="34" t="str">
        <f t="array" aca="1" ref="U66" ca="1">IFERROR(INDEX(Raw!$R$3:$R$502,MATCH(IFERROR(INDEX(MATCH(S66,C$2:C$501,0),$A$2:$A$501),""),Raw!$Q$3:$Q$502,0)),"")</f>
        <v/>
      </c>
      <c r="V66" s="38" t="str">
        <f t="array" aca="1" ref="V66" ca="1">IF(W66="","",(IF(ROUND(W66,1)=ROUND(W65,1),V65,V65+1)))</f>
        <v/>
      </c>
      <c r="W66" s="36" t="str">
        <f t="array" aca="1" ref="W66" ca="1">IF(ROUND(LARGE(D:D,$A66),2)=0,"",LARGE(D:D,$A66))</f>
        <v/>
      </c>
      <c r="X66" s="33" t="str">
        <f ca="1">IFERROR(INDEX(Raw!$S$3:$S$502,MATCH(Y66,Raw!$R$3:$R$502,0)),"")</f>
        <v/>
      </c>
      <c r="Y66" s="34" t="str">
        <f t="array" aca="1" ref="Y66" ca="1">IFERROR(INDEX(Raw!$R$3:$R$502,MATCH(IFERROR(INDEX(MATCH(W66,D$2:D$501,0),$A$2:$A$501),""),Raw!$Q$3:$Q$502,0)),"")</f>
        <v/>
      </c>
      <c r="Z66" s="38" t="str">
        <f t="array" aca="1" ref="Z66" ca="1">IF(AA66="","",(IF(ROUND(AA66,1)=ROUND(AA65,1),Z65,Z65+1)))</f>
        <v/>
      </c>
      <c r="AA66" s="36" t="str">
        <f t="array" aca="1" ref="AA66" ca="1">IF(ROUND(LARGE(E:E,$A66),2)=0,"",LARGE(E:E,$A66))</f>
        <v/>
      </c>
      <c r="AB66" s="33" t="str">
        <f ca="1">IFERROR(INDEX(Raw!$S$3:$S$502,MATCH(AC66,Raw!$R$3:$R$502,0)),"")</f>
        <v/>
      </c>
      <c r="AC66" s="34" t="str">
        <f t="array" aca="1" ref="AC66" ca="1">IFERROR(INDEX(Raw!$R$3:$R$502,MATCH(IFERROR(INDEX(MATCH(AA66,E$2:E$501,0),$A$2:$A$501),""),Raw!$Q$3:$Q$502,0)),"")</f>
        <v/>
      </c>
      <c r="AD66" s="38" t="str">
        <f t="array" aca="1" ref="AD66" ca="1">IF(AE66="","",(IF(ROUND(AE66,1)=ROUND(AE65,1),AD65,AD65+1)))</f>
        <v/>
      </c>
      <c r="AE66" s="36" t="str">
        <f t="array" aca="1" ref="AE66" ca="1">IF(ROUND(LARGE(F:F,$A66),2)=0,"",LARGE(F:F,$A66))</f>
        <v/>
      </c>
      <c r="AF66" s="33" t="str">
        <f ca="1">IFERROR(INDEX(Raw!$S$3:$S$502,MATCH(AG66,Raw!$R$3:$R$502,0)),"")</f>
        <v/>
      </c>
      <c r="AG66" s="34" t="str">
        <f t="array" aca="1" ref="AG66" ca="1">IFERROR(INDEX(Raw!$R$3:$R$502,MATCH(IFERROR(INDEX(MATCH(AE66,F$2:F$501,0),$A$2:$A$501),""),Raw!$Q$3:$Q$502,0)),"")</f>
        <v/>
      </c>
      <c r="AH66" s="38" t="str">
        <f t="array" aca="1" ref="AH66" ca="1">IF(AI66="","",(IF(ROUND(AI66,1)=ROUND(AI65,1),AH65,AH65+1)))</f>
        <v/>
      </c>
      <c r="AI66" s="36" t="str">
        <f t="array" aca="1" ref="AI66" ca="1">IF(ROUND(LARGE(G:G,$A66),2)=0,"",LARGE(G:G,$A66))</f>
        <v/>
      </c>
      <c r="AJ66" s="33" t="str">
        <f ca="1">IFERROR(INDEX(Raw!$S$3:$S$502,MATCH(AK66,Raw!$R$3:$R$502,0)),"")</f>
        <v/>
      </c>
      <c r="AK66" s="34" t="str">
        <f t="array" aca="1" ref="AK66" ca="1">IFERROR(INDEX(Raw!$R$3:$R$502,MATCH(IFERROR(INDEX(MATCH(AI66,G$2:G$501,0),$A$2:$A$501),""),Raw!$Q$3:$Q$502,0)),"")</f>
        <v/>
      </c>
      <c r="AL66" s="38" t="str">
        <f t="array" aca="1" ref="AL66" ca="1">IF(AM66="","",(IF(ROUND(AM66,1)=ROUND(AM65,1),AL65,AL65+1)))</f>
        <v/>
      </c>
      <c r="AM66" s="36" t="str">
        <f t="shared" ca="1" si="8"/>
        <v/>
      </c>
      <c r="AN66" s="33" t="str">
        <f ca="1">IFERROR(INDEX(Raw!$S$3:$S$502,MATCH(AO66,Raw!$R$3:$R$502,0)),"")</f>
        <v/>
      </c>
      <c r="AO66" s="34" t="str">
        <f t="array" aca="1" ref="AO66" ca="1">IFERROR(INDEX(Raw!$R$3:$R$502,MATCH(IFERROR(INDEX(MATCH(AM66,H$2:H$501,0),$A$2:$A$501),""),Raw!$Q$3:$Q$502,0)),"")</f>
        <v/>
      </c>
      <c r="AP66" s="37" t="str">
        <f t="array" aca="1" ref="AP66" ca="1">IF(AQ66="","",(IF(ROUND(AQ66,1)=ROUND(AQ65,1),AP65,AP65+1)))</f>
        <v/>
      </c>
      <c r="AQ66" s="33" t="str">
        <f t="shared" ca="1" si="9"/>
        <v/>
      </c>
      <c r="AR66" s="48" t="str">
        <f t="array" aca="1" ref="AR66" ca="1">IFERROR(INDEX(Raw!$S$3:$S$502,MATCH(AS66,Raw!$R$3:$R$502,0)),"")</f>
        <v/>
      </c>
      <c r="AS66" s="34" t="str">
        <f t="array" aca="1" ref="AS66" ca="1">IFERROR(INDEX(Raw!$R$3:$R$502,MATCH(IFERROR(INDEX(MATCH(AQ66,I$2:I$501,0),$A$2:$A$501),""),Raw!$Q$3:$Q$502,0)),"")</f>
        <v/>
      </c>
      <c r="AT66" s="37" t="str">
        <f t="array" aca="1" ref="AT66" ca="1">IF(AU66="","",(IF(ROUND(AU66,1)=ROUND(AU65,1),AT65,AT65+1)))</f>
        <v/>
      </c>
      <c r="AU66" s="33" t="str">
        <f t="shared" ca="1" si="10"/>
        <v/>
      </c>
      <c r="AV66" s="48" t="str">
        <f t="array" aca="1" ref="AV66" ca="1">IFERROR(INDEX(Raw!$S$3:$S$502,MATCH(AW66,Raw!$R$3:$R$502,0)),"")</f>
        <v/>
      </c>
      <c r="AW66" s="34" t="str">
        <f t="array" aca="1" ref="AW66" ca="1">IFERROR(INDEX(Raw!$R$3:$R$502,MATCH(IFERROR(INDEX(MATCH(AU66,J$2:J$501,0),$A$2:$A$501),""),Raw!$Q$3:$Q$502,0)),"")</f>
        <v/>
      </c>
      <c r="AX66" s="37" t="str">
        <f t="array" aca="1" ref="AX66" ca="1">IF(AY66="","",(IF(ROUND(AY66,1)=ROUND(AY65,1),AX65,AX65+1)))</f>
        <v/>
      </c>
      <c r="AY66" s="33" t="str">
        <f t="shared" ca="1" si="11"/>
        <v/>
      </c>
      <c r="AZ66" s="48" t="str">
        <f t="array" aca="1" ref="AZ66" ca="1">IFERROR(INDEX(Raw!$S$3:$S$502,MATCH(BA66,Raw!$R$3:$R$502,0)),"")</f>
        <v/>
      </c>
      <c r="BA66" s="34" t="str">
        <f t="array" aca="1" ref="BA66" ca="1">IFERROR(INDEX(Raw!$R$3:$R$502,MATCH(IFERROR(INDEX(MATCH(AY66,K$2:K$501,0),$A$2:$A$501),""),Raw!$Q$3:$Q$502,0)),"")</f>
        <v/>
      </c>
      <c r="BB66" s="37" t="str">
        <f t="array" aca="1" ref="BB66" ca="1">IF(BC66="","",(IF(ROUND(BC66,1)=ROUND(BC65,1),BB65,BB65+1)))</f>
        <v/>
      </c>
      <c r="BC66" s="33" t="str">
        <f t="shared" ca="1" si="12"/>
        <v/>
      </c>
      <c r="BD66" s="48" t="str">
        <f t="array" aca="1" ref="BD66" ca="1">IFERROR(INDEX(Raw!$S$3:$S$502,MATCH(BE66,Raw!$R$3:$R$502,0)),"")</f>
        <v/>
      </c>
      <c r="BE66" s="34" t="str">
        <f t="array" aca="1" ref="BE66" ca="1">IFERROR(INDEX(Raw!$R$3:$R$502,MATCH(IFERROR(INDEX(MATCH(BC66,L$2:L$501,0),$A$2:$A$501),""),Raw!$Q$3:$Q$502,0)),"")</f>
        <v/>
      </c>
      <c r="BF66" s="37" t="str">
        <f t="array" aca="1" ref="BF66" ca="1">IF(BG66="","",(IF(ROUND(BG66,1)=ROUND(BG65,1),BF65,BF65+1)))</f>
        <v/>
      </c>
      <c r="BG66" s="33" t="str">
        <f t="shared" ca="1" si="13"/>
        <v/>
      </c>
      <c r="BH66" s="48" t="str">
        <f t="array" aca="1" ref="BH66" ca="1">IFERROR(INDEX(Raw!$S$3:$S$502,MATCH(BI66,Raw!$R$3:$R$502,0)),"")</f>
        <v/>
      </c>
      <c r="BI66" s="34" t="str">
        <f t="array" aca="1" ref="BI66" ca="1">IFERROR(INDEX(Raw!$R$3:$R$502,MATCH(IFERROR(INDEX(MATCH(BG66,M$2:M$501,0),$A$2:$A$501),""),Raw!$Q$3:$Q$502,0)),"")</f>
        <v/>
      </c>
      <c r="BJ66" s="37" t="str">
        <f t="array" aca="1" ref="BJ66" ca="1">IF(BK66="","",(IF(ROUND(BK66,1)=ROUND(BK65,1),BJ65,BJ65+1)))</f>
        <v/>
      </c>
      <c r="BK66" s="33" t="str">
        <f ca="1">IFERROR(LARGE(Raw!P:P,ROW()-1),"")</f>
        <v/>
      </c>
      <c r="BL66" s="48" t="str">
        <f t="array" aca="1" ref="BL66" ca="1">IFERROR(INDEX(Raw!$S$3:$S$502,MATCH(BM66,Raw!$R$3:$R$502,0)),"")</f>
        <v/>
      </c>
      <c r="BM66" s="34" t="str">
        <f ca="1">IF(BK66="","",INDEX(Raw!A:A,MATCH(BK66,Raw!P:P,0)))</f>
        <v/>
      </c>
    </row>
    <row r="67" spans="1:65" x14ac:dyDescent="0.3">
      <c r="A67" s="28">
        <v>66</v>
      </c>
      <c r="B67" s="52">
        <f ca="1">IFERROR(INDEX(Raw!E:E,MATCH($A67&amp;"H1",Raw!$AG:$AG,0)),0)+IFERROR(INDEX(Raw!E:E,MATCH($A67&amp;"H2",Raw!$AG:$AG,0)),0)+IFERROR(INDEX(Raw!E:E,MATCH($A67&amp;"S1",Raw!$AG:$AG,0)),0)+IFERROR(INDEX(Raw!E:E,MATCH($A67&amp;"S2",Raw!$AG:$AG,0)),0)+IFERROR(INDEX(Raw!E:E,MATCH($A67&amp;"V1",Raw!$AG:$AG,0)),0)+IFERROR(INDEX(Raw!E:E,MATCH($A67&amp;"V2",Raw!$AG:$AG,0)),0)-0.0000001*ROW()</f>
        <v>-6.6999999999999994E-6</v>
      </c>
      <c r="C67" s="52">
        <f ca="1">IFERROR(INDEX(Raw!F:F,MATCH($A67&amp;"H1",Raw!$AG:$AG,0)),0)+IFERROR(INDEX(Raw!F:F,MATCH($A67&amp;"H2",Raw!$AG:$AG,0)),0)+IFERROR(INDEX(Raw!F:F,MATCH($A67&amp;"S1",Raw!$AG:$AG,0)),0)+IFERROR(INDEX(Raw!F:F,MATCH($A67&amp;"S2",Raw!$AG:$AG,0)),0)+IFERROR(INDEX(Raw!F:F,MATCH($A67&amp;"V1",Raw!$AG:$AG,0)),0)+IFERROR(INDEX(Raw!F:F,MATCH($A67&amp;"V2",Raw!$AG:$AG,0)),0)-0.0000001*ROW()</f>
        <v>-6.6999999999999994E-6</v>
      </c>
      <c r="D67" s="52">
        <f ca="1">IFERROR(INDEX(Raw!G:G,MATCH($A67&amp;"H1",Raw!$AG:$AG,0)),0)+IFERROR(INDEX(Raw!G:G,MATCH($A67&amp;"H2",Raw!$AG:$AG,0)),0)+IFERROR(INDEX(Raw!G:G,MATCH($A67&amp;"S1",Raw!$AG:$AG,0)),0)+IFERROR(INDEX(Raw!G:G,MATCH($A67&amp;"S2",Raw!$AG:$AG,0)),0)+IFERROR(INDEX(Raw!G:G,MATCH($A67&amp;"V1",Raw!$AG:$AG,0)),0)+IFERROR(INDEX(Raw!G:G,MATCH($A67&amp;"V2",Raw!$AG:$AG,0)),0)-0.0000001*ROW()</f>
        <v>-6.6999999999999994E-6</v>
      </c>
      <c r="E67" s="52">
        <f ca="1">IFERROR(INDEX(Raw!H:H,MATCH($A67&amp;"H1",Raw!$AG:$AG,0)),0)+IFERROR(INDEX(Raw!H:H,MATCH($A67&amp;"H2",Raw!$AG:$AG,0)),0)+IFERROR(INDEX(Raw!H:H,MATCH($A67&amp;"S1",Raw!$AG:$AG,0)),0)+IFERROR(INDEX(Raw!H:H,MATCH($A67&amp;"S2",Raw!$AG:$AG,0)),0)+IFERROR(INDEX(Raw!H:H,MATCH($A67&amp;"V1",Raw!$AG:$AG,0)),0)+IFERROR(INDEX(Raw!H:H,MATCH($A67&amp;"V2",Raw!$AG:$AG,0)),0)-0.0000001*ROW()</f>
        <v>-6.6999999999999994E-6</v>
      </c>
      <c r="F67" s="52">
        <f ca="1">IFERROR(INDEX(Raw!I:I,MATCH($A67&amp;"H1",Raw!$AG:$AG,0)),0)+IFERROR(INDEX(Raw!I:I,MATCH($A67&amp;"H2",Raw!$AG:$AG,0)),0)+IFERROR(INDEX(Raw!I:I,MATCH($A67&amp;"S1",Raw!$AG:$AG,0)),0)+IFERROR(INDEX(Raw!I:I,MATCH($A67&amp;"S2",Raw!$AG:$AG,0)),0)+IFERROR(INDEX(Raw!I:I,MATCH($A67&amp;"V1",Raw!$AG:$AG,0)),0)+IFERROR(INDEX(Raw!I:I,MATCH($A67&amp;"V2",Raw!$AG:$AG,0)),0)-0.0000001*ROW()</f>
        <v>-6.6999999999999994E-6</v>
      </c>
      <c r="G67" s="52">
        <f ca="1">IFERROR(INDEX(Raw!J:J,MATCH($A67&amp;"H1",Raw!$AG:$AG,0)),0)+IFERROR(INDEX(Raw!J:J,MATCH($A67&amp;"H2",Raw!$AG:$AG,0)),0)+IFERROR(INDEX(Raw!J:J,MATCH($A67&amp;"S1",Raw!$AG:$AG,0)),0)+IFERROR(INDEX(Raw!J:J,MATCH($A67&amp;"S2",Raw!$AG:$AG,0)),0)+IFERROR(INDEX(Raw!J:J,MATCH($A67&amp;"V1",Raw!$AG:$AG,0)),0)+IFERROR(INDEX(Raw!J:J,MATCH($A67&amp;"V2",Raw!$AG:$AG,0)),0)-0.0000001*ROW()</f>
        <v>-6.6999999999999994E-6</v>
      </c>
      <c r="H67" s="52">
        <f ca="1">IFERROR(INDEX(Raw!K:K,MATCH($A67&amp;"H1",Raw!$AG:$AG,0)),0)+IFERROR(INDEX(Raw!K:K,MATCH($A67&amp;"H2",Raw!$AG:$AG,0)),0)+IFERROR(INDEX(Raw!K:K,MATCH($A67&amp;"S1",Raw!$AG:$AG,0)),0)+IFERROR(INDEX(Raw!K:K,MATCH($A67&amp;"S2",Raw!$AG:$AG,0)),0)+IFERROR(INDEX(Raw!K:K,MATCH($A67&amp;"V1",Raw!$AG:$AG,0)),0)+IFERROR(INDEX(Raw!K:K,MATCH($A67&amp;"V2",Raw!$AG:$AG,0)),0)-0.0000001*ROW()</f>
        <v>-6.6999999999999994E-6</v>
      </c>
      <c r="I67" s="52">
        <f ca="1">IFERROR(INDEX(Raw!L:L,MATCH($A67&amp;"H1",Raw!$AG:$AG,0)),0)+IFERROR(INDEX(Raw!L:L,MATCH($A67&amp;"H2",Raw!$AG:$AG,0)),0)+IFERROR(INDEX(Raw!L:L,MATCH($A67&amp;"S1",Raw!$AG:$AG,0)),0)+IFERROR(INDEX(Raw!L:L,MATCH($A67&amp;"S2",Raw!$AG:$AG,0)),0)+IFERROR(INDEX(Raw!L:L,MATCH($A67&amp;"V1",Raw!$AG:$AG,0)),0)+IFERROR(INDEX(Raw!L:L,MATCH($A67&amp;"V2",Raw!$AG:$AG,0)),0)-0.0000001*ROW()</f>
        <v>-6.6999999999999994E-6</v>
      </c>
      <c r="J67" s="52">
        <f ca="1">IFERROR(INDEX(Raw!M:M,MATCH($A67&amp;"H1",Raw!$AG:$AG,0)),0)+IFERROR(INDEX(Raw!M:M,MATCH($A67&amp;"H2",Raw!$AG:$AG,0)),0)+IFERROR(INDEX(Raw!M:M,MATCH($A67&amp;"S1",Raw!$AG:$AG,0)),0)+IFERROR(INDEX(Raw!M:M,MATCH($A67&amp;"S2",Raw!$AG:$AG,0)),0)+IFERROR(INDEX(Raw!M:M,MATCH($A67&amp;"V1",Raw!$AG:$AG,0)),0)+IFERROR(INDEX(Raw!M:M,MATCH($A67&amp;"V2",Raw!$AG:$AG,0)),0)-0.0000001*ROW()</f>
        <v>-6.6999999999999994E-6</v>
      </c>
      <c r="K67" s="52">
        <f ca="1">IFERROR(INDEX(Raw!N:N,MATCH($A67&amp;"H1",Raw!$AG:$AG,0)),0)+IFERROR(INDEX(Raw!N:N,MATCH($A67&amp;"H2",Raw!$AG:$AG,0)),0)+IFERROR(INDEX(Raw!N:N,MATCH($A67&amp;"S1",Raw!$AG:$AG,0)),0)+IFERROR(INDEX(Raw!N:N,MATCH($A67&amp;"S2",Raw!$AG:$AG,0)),0)+IFERROR(INDEX(Raw!N:N,MATCH($A67&amp;"V1",Raw!$AG:$AG,0)),0)+IFERROR(INDEX(Raw!N:N,MATCH($A67&amp;"V2",Raw!$AG:$AG,0)),0)-0.0000001*ROW()</f>
        <v>-6.6999999999999994E-6</v>
      </c>
      <c r="L67" s="14">
        <f t="shared" ref="L67:L83" ca="1" si="14">SUM(B67:H67)</f>
        <v>-4.6899999999999995E-5</v>
      </c>
      <c r="M67" s="14">
        <f t="shared" ref="M67:M83" ca="1" si="15">SUM(I67:K67)</f>
        <v>-2.0099999999999997E-5</v>
      </c>
      <c r="N67" s="37" t="str">
        <f t="array" aca="1" ref="N67" ca="1">IF(O67="","",(IF(ROUND(O67,1)=ROUND(O66,1),N66,N66+1)))</f>
        <v/>
      </c>
      <c r="O67" s="33" t="str">
        <f t="array" aca="1" ref="O67" ca="1">IF(ROUND(LARGE(B:B,$A67),2)=0,"",LARGE(B:B,$A67))</f>
        <v/>
      </c>
      <c r="P67" s="33" t="str">
        <f t="array" aca="1" ref="P67" ca="1">IFERROR(INDEX(Raw!$S$3:$S$502,MATCH(Q67,Raw!$R$3:$R$502,0)),"")</f>
        <v/>
      </c>
      <c r="Q67" s="34" t="str">
        <f t="array" aca="1" ref="Q67" ca="1">IFERROR(INDEX(Raw!$R$3:$R$502,MATCH(IFERROR(INDEX(MATCH(O67,B$2:B$501,0),$A$2:$A$501),""),Raw!$Q$3:$Q$502,0)),"")</f>
        <v/>
      </c>
      <c r="R67" s="38" t="str">
        <f t="array" aca="1" ref="R67" ca="1">IF(S67="","",(IF(ROUND(S67,1)=ROUND(S66,1),R66,R66+1)))</f>
        <v/>
      </c>
      <c r="S67" s="36" t="str">
        <f t="array" aca="1" ref="S67" ca="1">IF(ROUND(LARGE(C:C,$A67),2)=0,"",LARGE(C:C,$A67))</f>
        <v/>
      </c>
      <c r="T67" s="33" t="str">
        <f ca="1">IFERROR(INDEX(Raw!$S$3:$S$502,MATCH(U67,Raw!$R$3:$R$502,0)),"")</f>
        <v/>
      </c>
      <c r="U67" s="34" t="str">
        <f t="array" aca="1" ref="U67" ca="1">IFERROR(INDEX(Raw!$R$3:$R$502,MATCH(IFERROR(INDEX(MATCH(S67,C$2:C$501,0),$A$2:$A$501),""),Raw!$Q$3:$Q$502,0)),"")</f>
        <v/>
      </c>
      <c r="V67" s="38" t="str">
        <f t="array" aca="1" ref="V67" ca="1">IF(W67="","",(IF(ROUND(W67,1)=ROUND(W66,1),V66,V66+1)))</f>
        <v/>
      </c>
      <c r="W67" s="36" t="str">
        <f t="array" aca="1" ref="W67" ca="1">IF(ROUND(LARGE(D:D,$A67),2)=0,"",LARGE(D:D,$A67))</f>
        <v/>
      </c>
      <c r="X67" s="33" t="str">
        <f ca="1">IFERROR(INDEX(Raw!$S$3:$S$502,MATCH(Y67,Raw!$R$3:$R$502,0)),"")</f>
        <v/>
      </c>
      <c r="Y67" s="34" t="str">
        <f t="array" aca="1" ref="Y67" ca="1">IFERROR(INDEX(Raw!$R$3:$R$502,MATCH(IFERROR(INDEX(MATCH(W67,D$2:D$501,0),$A$2:$A$501),""),Raw!$Q$3:$Q$502,0)),"")</f>
        <v/>
      </c>
      <c r="Z67" s="38" t="str">
        <f t="array" aca="1" ref="Z67" ca="1">IF(AA67="","",(IF(ROUND(AA67,1)=ROUND(AA66,1),Z66,Z66+1)))</f>
        <v/>
      </c>
      <c r="AA67" s="36" t="str">
        <f t="array" aca="1" ref="AA67" ca="1">IF(ROUND(LARGE(E:E,$A67),2)=0,"",LARGE(E:E,$A67))</f>
        <v/>
      </c>
      <c r="AB67" s="33" t="str">
        <f ca="1">IFERROR(INDEX(Raw!$S$3:$S$502,MATCH(AC67,Raw!$R$3:$R$502,0)),"")</f>
        <v/>
      </c>
      <c r="AC67" s="34" t="str">
        <f t="array" aca="1" ref="AC67" ca="1">IFERROR(INDEX(Raw!$R$3:$R$502,MATCH(IFERROR(INDEX(MATCH(AA67,E$2:E$501,0),$A$2:$A$501),""),Raw!$Q$3:$Q$502,0)),"")</f>
        <v/>
      </c>
      <c r="AD67" s="38" t="str">
        <f t="array" aca="1" ref="AD67" ca="1">IF(AE67="","",(IF(ROUND(AE67,1)=ROUND(AE66,1),AD66,AD66+1)))</f>
        <v/>
      </c>
      <c r="AE67" s="36" t="str">
        <f t="array" aca="1" ref="AE67" ca="1">IF(ROUND(LARGE(F:F,$A67),2)=0,"",LARGE(F:F,$A67))</f>
        <v/>
      </c>
      <c r="AF67" s="33" t="str">
        <f ca="1">IFERROR(INDEX(Raw!$S$3:$S$502,MATCH(AG67,Raw!$R$3:$R$502,0)),"")</f>
        <v/>
      </c>
      <c r="AG67" s="34" t="str">
        <f t="array" aca="1" ref="AG67" ca="1">IFERROR(INDEX(Raw!$R$3:$R$502,MATCH(IFERROR(INDEX(MATCH(AE67,F$2:F$501,0),$A$2:$A$501),""),Raw!$Q$3:$Q$502,0)),"")</f>
        <v/>
      </c>
      <c r="AH67" s="38" t="str">
        <f t="array" aca="1" ref="AH67" ca="1">IF(AI67="","",(IF(ROUND(AI67,1)=ROUND(AI66,1),AH66,AH66+1)))</f>
        <v/>
      </c>
      <c r="AI67" s="36" t="str">
        <f t="array" aca="1" ref="AI67" ca="1">IF(ROUND(LARGE(G:G,$A67),2)=0,"",LARGE(G:G,$A67))</f>
        <v/>
      </c>
      <c r="AJ67" s="33" t="str">
        <f ca="1">IFERROR(INDEX(Raw!$S$3:$S$502,MATCH(AK67,Raw!$R$3:$R$502,0)),"")</f>
        <v/>
      </c>
      <c r="AK67" s="34" t="str">
        <f t="array" aca="1" ref="AK67" ca="1">IFERROR(INDEX(Raw!$R$3:$R$502,MATCH(IFERROR(INDEX(MATCH(AI67,G$2:G$501,0),$A$2:$A$501),""),Raw!$Q$3:$Q$502,0)),"")</f>
        <v/>
      </c>
      <c r="AL67" s="38" t="str">
        <f t="array" aca="1" ref="AL67" ca="1">IF(AM67="","",(IF(ROUND(AM67,1)=ROUND(AM66,1),AL66,AL66+1)))</f>
        <v/>
      </c>
      <c r="AM67" s="36" t="str">
        <f t="shared" ca="1" si="8"/>
        <v/>
      </c>
      <c r="AN67" s="33" t="str">
        <f ca="1">IFERROR(INDEX(Raw!$S$3:$S$502,MATCH(AO67,Raw!$R$3:$R$502,0)),"")</f>
        <v/>
      </c>
      <c r="AO67" s="34" t="str">
        <f t="array" aca="1" ref="AO67" ca="1">IFERROR(INDEX(Raw!$R$3:$R$502,MATCH(IFERROR(INDEX(MATCH(AM67,H$2:H$501,0),$A$2:$A$501),""),Raw!$Q$3:$Q$502,0)),"")</f>
        <v/>
      </c>
      <c r="AP67" s="37" t="str">
        <f t="array" aca="1" ref="AP67" ca="1">IF(AQ67="","",(IF(ROUND(AQ67,1)=ROUND(AQ66,1),AP66,AP66+1)))</f>
        <v/>
      </c>
      <c r="AQ67" s="33" t="str">
        <f t="shared" ca="1" si="9"/>
        <v/>
      </c>
      <c r="AR67" s="48" t="str">
        <f t="array" aca="1" ref="AR67" ca="1">IFERROR(INDEX(Raw!$S$3:$S$502,MATCH(AS67,Raw!$R$3:$R$502,0)),"")</f>
        <v/>
      </c>
      <c r="AS67" s="34" t="str">
        <f t="array" aca="1" ref="AS67" ca="1">IFERROR(INDEX(Raw!$R$3:$R$502,MATCH(IFERROR(INDEX(MATCH(AQ67,I$2:I$501,0),$A$2:$A$501),""),Raw!$Q$3:$Q$502,0)),"")</f>
        <v/>
      </c>
      <c r="AT67" s="37" t="str">
        <f t="array" aca="1" ref="AT67" ca="1">IF(AU67="","",(IF(ROUND(AU67,1)=ROUND(AU66,1),AT66,AT66+1)))</f>
        <v/>
      </c>
      <c r="AU67" s="33" t="str">
        <f t="shared" ca="1" si="10"/>
        <v/>
      </c>
      <c r="AV67" s="48" t="str">
        <f t="array" aca="1" ref="AV67" ca="1">IFERROR(INDEX(Raw!$S$3:$S$502,MATCH(AW67,Raw!$R$3:$R$502,0)),"")</f>
        <v/>
      </c>
      <c r="AW67" s="34" t="str">
        <f t="array" aca="1" ref="AW67" ca="1">IFERROR(INDEX(Raw!$R$3:$R$502,MATCH(IFERROR(INDEX(MATCH(AU67,J$2:J$501,0),$A$2:$A$501),""),Raw!$Q$3:$Q$502,0)),"")</f>
        <v/>
      </c>
      <c r="AX67" s="37" t="str">
        <f t="array" aca="1" ref="AX67" ca="1">IF(AY67="","",(IF(ROUND(AY67,1)=ROUND(AY66,1),AX66,AX66+1)))</f>
        <v/>
      </c>
      <c r="AY67" s="33" t="str">
        <f t="shared" ca="1" si="11"/>
        <v/>
      </c>
      <c r="AZ67" s="48" t="str">
        <f t="array" aca="1" ref="AZ67" ca="1">IFERROR(INDEX(Raw!$S$3:$S$502,MATCH(BA67,Raw!$R$3:$R$502,0)),"")</f>
        <v/>
      </c>
      <c r="BA67" s="34" t="str">
        <f t="array" aca="1" ref="BA67" ca="1">IFERROR(INDEX(Raw!$R$3:$R$502,MATCH(IFERROR(INDEX(MATCH(AY67,K$2:K$501,0),$A$2:$A$501),""),Raw!$Q$3:$Q$502,0)),"")</f>
        <v/>
      </c>
      <c r="BB67" s="37" t="str">
        <f t="array" aca="1" ref="BB67" ca="1">IF(BC67="","",(IF(ROUND(BC67,1)=ROUND(BC66,1),BB66,BB66+1)))</f>
        <v/>
      </c>
      <c r="BC67" s="33" t="str">
        <f t="shared" ca="1" si="12"/>
        <v/>
      </c>
      <c r="BD67" s="48" t="str">
        <f t="array" aca="1" ref="BD67" ca="1">IFERROR(INDEX(Raw!$S$3:$S$502,MATCH(BE67,Raw!$R$3:$R$502,0)),"")</f>
        <v/>
      </c>
      <c r="BE67" s="34" t="str">
        <f t="array" aca="1" ref="BE67" ca="1">IFERROR(INDEX(Raw!$R$3:$R$502,MATCH(IFERROR(INDEX(MATCH(BC67,L$2:L$501,0),$A$2:$A$501),""),Raw!$Q$3:$Q$502,0)),"")</f>
        <v/>
      </c>
      <c r="BF67" s="37" t="str">
        <f t="array" aca="1" ref="BF67" ca="1">IF(BG67="","",(IF(ROUND(BG67,1)=ROUND(BG66,1),BF66,BF66+1)))</f>
        <v/>
      </c>
      <c r="BG67" s="33" t="str">
        <f t="shared" ca="1" si="13"/>
        <v/>
      </c>
      <c r="BH67" s="48" t="str">
        <f t="array" aca="1" ref="BH67" ca="1">IFERROR(INDEX(Raw!$S$3:$S$502,MATCH(BI67,Raw!$R$3:$R$502,0)),"")</f>
        <v/>
      </c>
      <c r="BI67" s="34" t="str">
        <f t="array" aca="1" ref="BI67" ca="1">IFERROR(INDEX(Raw!$R$3:$R$502,MATCH(IFERROR(INDEX(MATCH(BG67,M$2:M$501,0),$A$2:$A$501),""),Raw!$Q$3:$Q$502,0)),"")</f>
        <v/>
      </c>
      <c r="BJ67" s="37" t="str">
        <f t="array" aca="1" ref="BJ67" ca="1">IF(BK67="","",(IF(ROUND(BK67,1)=ROUND(BK66,1),BJ66,BJ66+1)))</f>
        <v/>
      </c>
      <c r="BK67" s="33" t="str">
        <f ca="1">IFERROR(LARGE(Raw!P:P,ROW()-1),"")</f>
        <v/>
      </c>
      <c r="BL67" s="48" t="str">
        <f t="array" aca="1" ref="BL67" ca="1">IFERROR(INDEX(Raw!$S$3:$S$502,MATCH(BM67,Raw!$R$3:$R$502,0)),"")</f>
        <v/>
      </c>
      <c r="BM67" s="34" t="str">
        <f ca="1">IF(BK67="","",INDEX(Raw!A:A,MATCH(BK67,Raw!P:P,0)))</f>
        <v/>
      </c>
    </row>
    <row r="68" spans="1:65" x14ac:dyDescent="0.3">
      <c r="A68" s="28">
        <v>67</v>
      </c>
      <c r="B68" s="52">
        <f ca="1">IFERROR(INDEX(Raw!E:E,MATCH($A68&amp;"H1",Raw!$AG:$AG,0)),0)+IFERROR(INDEX(Raw!E:E,MATCH($A68&amp;"H2",Raw!$AG:$AG,0)),0)+IFERROR(INDEX(Raw!E:E,MATCH($A68&amp;"S1",Raw!$AG:$AG,0)),0)+IFERROR(INDEX(Raw!E:E,MATCH($A68&amp;"S2",Raw!$AG:$AG,0)),0)+IFERROR(INDEX(Raw!E:E,MATCH($A68&amp;"V1",Raw!$AG:$AG,0)),0)+IFERROR(INDEX(Raw!E:E,MATCH($A68&amp;"V2",Raw!$AG:$AG,0)),0)-0.0000001*ROW()</f>
        <v>-6.7999999999999993E-6</v>
      </c>
      <c r="C68" s="52">
        <f ca="1">IFERROR(INDEX(Raw!F:F,MATCH($A68&amp;"H1",Raw!$AG:$AG,0)),0)+IFERROR(INDEX(Raw!F:F,MATCH($A68&amp;"H2",Raw!$AG:$AG,0)),0)+IFERROR(INDEX(Raw!F:F,MATCH($A68&amp;"S1",Raw!$AG:$AG,0)),0)+IFERROR(INDEX(Raw!F:F,MATCH($A68&amp;"S2",Raw!$AG:$AG,0)),0)+IFERROR(INDEX(Raw!F:F,MATCH($A68&amp;"V1",Raw!$AG:$AG,0)),0)+IFERROR(INDEX(Raw!F:F,MATCH($A68&amp;"V2",Raw!$AG:$AG,0)),0)-0.0000001*ROW()</f>
        <v>-6.7999999999999993E-6</v>
      </c>
      <c r="D68" s="52">
        <f ca="1">IFERROR(INDEX(Raw!G:G,MATCH($A68&amp;"H1",Raw!$AG:$AG,0)),0)+IFERROR(INDEX(Raw!G:G,MATCH($A68&amp;"H2",Raw!$AG:$AG,0)),0)+IFERROR(INDEX(Raw!G:G,MATCH($A68&amp;"S1",Raw!$AG:$AG,0)),0)+IFERROR(INDEX(Raw!G:G,MATCH($A68&amp;"S2",Raw!$AG:$AG,0)),0)+IFERROR(INDEX(Raw!G:G,MATCH($A68&amp;"V1",Raw!$AG:$AG,0)),0)+IFERROR(INDEX(Raw!G:G,MATCH($A68&amp;"V2",Raw!$AG:$AG,0)),0)-0.0000001*ROW()</f>
        <v>-6.7999999999999993E-6</v>
      </c>
      <c r="E68" s="52">
        <f ca="1">IFERROR(INDEX(Raw!H:H,MATCH($A68&amp;"H1",Raw!$AG:$AG,0)),0)+IFERROR(INDEX(Raw!H:H,MATCH($A68&amp;"H2",Raw!$AG:$AG,0)),0)+IFERROR(INDEX(Raw!H:H,MATCH($A68&amp;"S1",Raw!$AG:$AG,0)),0)+IFERROR(INDEX(Raw!H:H,MATCH($A68&amp;"S2",Raw!$AG:$AG,0)),0)+IFERROR(INDEX(Raw!H:H,MATCH($A68&amp;"V1",Raw!$AG:$AG,0)),0)+IFERROR(INDEX(Raw!H:H,MATCH($A68&amp;"V2",Raw!$AG:$AG,0)),0)-0.0000001*ROW()</f>
        <v>-6.7999999999999993E-6</v>
      </c>
      <c r="F68" s="52">
        <f ca="1">IFERROR(INDEX(Raw!I:I,MATCH($A68&amp;"H1",Raw!$AG:$AG,0)),0)+IFERROR(INDEX(Raw!I:I,MATCH($A68&amp;"H2",Raw!$AG:$AG,0)),0)+IFERROR(INDEX(Raw!I:I,MATCH($A68&amp;"S1",Raw!$AG:$AG,0)),0)+IFERROR(INDEX(Raw!I:I,MATCH($A68&amp;"S2",Raw!$AG:$AG,0)),0)+IFERROR(INDEX(Raw!I:I,MATCH($A68&amp;"V1",Raw!$AG:$AG,0)),0)+IFERROR(INDEX(Raw!I:I,MATCH($A68&amp;"V2",Raw!$AG:$AG,0)),0)-0.0000001*ROW()</f>
        <v>-6.7999999999999993E-6</v>
      </c>
      <c r="G68" s="52">
        <f ca="1">IFERROR(INDEX(Raw!J:J,MATCH($A68&amp;"H1",Raw!$AG:$AG,0)),0)+IFERROR(INDEX(Raw!J:J,MATCH($A68&amp;"H2",Raw!$AG:$AG,0)),0)+IFERROR(INDEX(Raw!J:J,MATCH($A68&amp;"S1",Raw!$AG:$AG,0)),0)+IFERROR(INDEX(Raw!J:J,MATCH($A68&amp;"S2",Raw!$AG:$AG,0)),0)+IFERROR(INDEX(Raw!J:J,MATCH($A68&amp;"V1",Raw!$AG:$AG,0)),0)+IFERROR(INDEX(Raw!J:J,MATCH($A68&amp;"V2",Raw!$AG:$AG,0)),0)-0.0000001*ROW()</f>
        <v>-6.7999999999999993E-6</v>
      </c>
      <c r="H68" s="52">
        <f ca="1">IFERROR(INDEX(Raw!K:K,MATCH($A68&amp;"H1",Raw!$AG:$AG,0)),0)+IFERROR(INDEX(Raw!K:K,MATCH($A68&amp;"H2",Raw!$AG:$AG,0)),0)+IFERROR(INDEX(Raw!K:K,MATCH($A68&amp;"S1",Raw!$AG:$AG,0)),0)+IFERROR(INDEX(Raw!K:K,MATCH($A68&amp;"S2",Raw!$AG:$AG,0)),0)+IFERROR(INDEX(Raw!K:K,MATCH($A68&amp;"V1",Raw!$AG:$AG,0)),0)+IFERROR(INDEX(Raw!K:K,MATCH($A68&amp;"V2",Raw!$AG:$AG,0)),0)-0.0000001*ROW()</f>
        <v>-6.7999999999999993E-6</v>
      </c>
      <c r="I68" s="52">
        <f ca="1">IFERROR(INDEX(Raw!L:L,MATCH($A68&amp;"H1",Raw!$AG:$AG,0)),0)+IFERROR(INDEX(Raw!L:L,MATCH($A68&amp;"H2",Raw!$AG:$AG,0)),0)+IFERROR(INDEX(Raw!L:L,MATCH($A68&amp;"S1",Raw!$AG:$AG,0)),0)+IFERROR(INDEX(Raw!L:L,MATCH($A68&amp;"S2",Raw!$AG:$AG,0)),0)+IFERROR(INDEX(Raw!L:L,MATCH($A68&amp;"V1",Raw!$AG:$AG,0)),0)+IFERROR(INDEX(Raw!L:L,MATCH($A68&amp;"V2",Raw!$AG:$AG,0)),0)-0.0000001*ROW()</f>
        <v>-6.7999999999999993E-6</v>
      </c>
      <c r="J68" s="52">
        <f ca="1">IFERROR(INDEX(Raw!M:M,MATCH($A68&amp;"H1",Raw!$AG:$AG,0)),0)+IFERROR(INDEX(Raw!M:M,MATCH($A68&amp;"H2",Raw!$AG:$AG,0)),0)+IFERROR(INDEX(Raw!M:M,MATCH($A68&amp;"S1",Raw!$AG:$AG,0)),0)+IFERROR(INDEX(Raw!M:M,MATCH($A68&amp;"S2",Raw!$AG:$AG,0)),0)+IFERROR(INDEX(Raw!M:M,MATCH($A68&amp;"V1",Raw!$AG:$AG,0)),0)+IFERROR(INDEX(Raw!M:M,MATCH($A68&amp;"V2",Raw!$AG:$AG,0)),0)-0.0000001*ROW()</f>
        <v>-6.7999999999999993E-6</v>
      </c>
      <c r="K68" s="52">
        <f ca="1">IFERROR(INDEX(Raw!N:N,MATCH($A68&amp;"H1",Raw!$AG:$AG,0)),0)+IFERROR(INDEX(Raw!N:N,MATCH($A68&amp;"H2",Raw!$AG:$AG,0)),0)+IFERROR(INDEX(Raw!N:N,MATCH($A68&amp;"S1",Raw!$AG:$AG,0)),0)+IFERROR(INDEX(Raw!N:N,MATCH($A68&amp;"S2",Raw!$AG:$AG,0)),0)+IFERROR(INDEX(Raw!N:N,MATCH($A68&amp;"V1",Raw!$AG:$AG,0)),0)+IFERROR(INDEX(Raw!N:N,MATCH($A68&amp;"V2",Raw!$AG:$AG,0)),0)-0.0000001*ROW()</f>
        <v>-6.7999999999999993E-6</v>
      </c>
      <c r="L68" s="14">
        <f t="shared" ca="1" si="14"/>
        <v>-4.7600000000000005E-5</v>
      </c>
      <c r="M68" s="14">
        <f t="shared" ca="1" si="15"/>
        <v>-2.0399999999999998E-5</v>
      </c>
      <c r="N68" s="37" t="str">
        <f t="array" aca="1" ref="N68" ca="1">IF(O68="","",(IF(ROUND(O68,1)=ROUND(O67,1),N67,N67+1)))</f>
        <v/>
      </c>
      <c r="O68" s="33" t="str">
        <f t="array" aca="1" ref="O68" ca="1">IF(ROUND(LARGE(B:B,$A68),2)=0,"",LARGE(B:B,$A68))</f>
        <v/>
      </c>
      <c r="P68" s="33" t="str">
        <f t="array" aca="1" ref="P68" ca="1">IFERROR(INDEX(Raw!$S$3:$S$502,MATCH(Q68,Raw!$R$3:$R$502,0)),"")</f>
        <v/>
      </c>
      <c r="Q68" s="34" t="str">
        <f t="array" aca="1" ref="Q68" ca="1">IFERROR(INDEX(Raw!$R$3:$R$502,MATCH(IFERROR(INDEX(MATCH(O68,B$2:B$501,0),$A$2:$A$501),""),Raw!$Q$3:$Q$502,0)),"")</f>
        <v/>
      </c>
      <c r="R68" s="38" t="str">
        <f t="array" aca="1" ref="R68" ca="1">IF(S68="","",(IF(ROUND(S68,1)=ROUND(S67,1),R67,R67+1)))</f>
        <v/>
      </c>
      <c r="S68" s="36" t="str">
        <f t="array" aca="1" ref="S68" ca="1">IF(ROUND(LARGE(C:C,$A68),2)=0,"",LARGE(C:C,$A68))</f>
        <v/>
      </c>
      <c r="T68" s="33" t="str">
        <f ca="1">IFERROR(INDEX(Raw!$S$3:$S$502,MATCH(U68,Raw!$R$3:$R$502,0)),"")</f>
        <v/>
      </c>
      <c r="U68" s="34" t="str">
        <f t="array" aca="1" ref="U68" ca="1">IFERROR(INDEX(Raw!$R$3:$R$502,MATCH(IFERROR(INDEX(MATCH(S68,C$2:C$501,0),$A$2:$A$501),""),Raw!$Q$3:$Q$502,0)),"")</f>
        <v/>
      </c>
      <c r="V68" s="38" t="str">
        <f t="array" aca="1" ref="V68" ca="1">IF(W68="","",(IF(ROUND(W68,1)=ROUND(W67,1),V67,V67+1)))</f>
        <v/>
      </c>
      <c r="W68" s="36" t="str">
        <f t="array" aca="1" ref="W68" ca="1">IF(ROUND(LARGE(D:D,$A68),2)=0,"",LARGE(D:D,$A68))</f>
        <v/>
      </c>
      <c r="X68" s="33" t="str">
        <f ca="1">IFERROR(INDEX(Raw!$S$3:$S$502,MATCH(Y68,Raw!$R$3:$R$502,0)),"")</f>
        <v/>
      </c>
      <c r="Y68" s="34" t="str">
        <f t="array" aca="1" ref="Y68" ca="1">IFERROR(INDEX(Raw!$R$3:$R$502,MATCH(IFERROR(INDEX(MATCH(W68,D$2:D$501,0),$A$2:$A$501),""),Raw!$Q$3:$Q$502,0)),"")</f>
        <v/>
      </c>
      <c r="Z68" s="38" t="str">
        <f t="array" aca="1" ref="Z68" ca="1">IF(AA68="","",(IF(ROUND(AA68,1)=ROUND(AA67,1),Z67,Z67+1)))</f>
        <v/>
      </c>
      <c r="AA68" s="36" t="str">
        <f t="array" aca="1" ref="AA68" ca="1">IF(ROUND(LARGE(E:E,$A68),2)=0,"",LARGE(E:E,$A68))</f>
        <v/>
      </c>
      <c r="AB68" s="33" t="str">
        <f ca="1">IFERROR(INDEX(Raw!$S$3:$S$502,MATCH(AC68,Raw!$R$3:$R$502,0)),"")</f>
        <v/>
      </c>
      <c r="AC68" s="34" t="str">
        <f t="array" aca="1" ref="AC68" ca="1">IFERROR(INDEX(Raw!$R$3:$R$502,MATCH(IFERROR(INDEX(MATCH(AA68,E$2:E$501,0),$A$2:$A$501),""),Raw!$Q$3:$Q$502,0)),"")</f>
        <v/>
      </c>
      <c r="AD68" s="38" t="str">
        <f t="array" aca="1" ref="AD68" ca="1">IF(AE68="","",(IF(ROUND(AE68,1)=ROUND(AE67,1),AD67,AD67+1)))</f>
        <v/>
      </c>
      <c r="AE68" s="36" t="str">
        <f t="array" aca="1" ref="AE68" ca="1">IF(ROUND(LARGE(F:F,$A68),2)=0,"",LARGE(F:F,$A68))</f>
        <v/>
      </c>
      <c r="AF68" s="33" t="str">
        <f ca="1">IFERROR(INDEX(Raw!$S$3:$S$502,MATCH(AG68,Raw!$R$3:$R$502,0)),"")</f>
        <v/>
      </c>
      <c r="AG68" s="34" t="str">
        <f t="array" aca="1" ref="AG68" ca="1">IFERROR(INDEX(Raw!$R$3:$R$502,MATCH(IFERROR(INDEX(MATCH(AE68,F$2:F$501,0),$A$2:$A$501),""),Raw!$Q$3:$Q$502,0)),"")</f>
        <v/>
      </c>
      <c r="AH68" s="38" t="str">
        <f t="array" aca="1" ref="AH68" ca="1">IF(AI68="","",(IF(ROUND(AI68,1)=ROUND(AI67,1),AH67,AH67+1)))</f>
        <v/>
      </c>
      <c r="AI68" s="36" t="str">
        <f t="array" aca="1" ref="AI68" ca="1">IF(ROUND(LARGE(G:G,$A68),2)=0,"",LARGE(G:G,$A68))</f>
        <v/>
      </c>
      <c r="AJ68" s="33" t="str">
        <f ca="1">IFERROR(INDEX(Raw!$S$3:$S$502,MATCH(AK68,Raw!$R$3:$R$502,0)),"")</f>
        <v/>
      </c>
      <c r="AK68" s="34" t="str">
        <f t="array" aca="1" ref="AK68" ca="1">IFERROR(INDEX(Raw!$R$3:$R$502,MATCH(IFERROR(INDEX(MATCH(AI68,G$2:G$501,0),$A$2:$A$501),""),Raw!$Q$3:$Q$502,0)),"")</f>
        <v/>
      </c>
      <c r="AL68" s="38" t="str">
        <f t="array" aca="1" ref="AL68" ca="1">IF(AM68="","",(IF(ROUND(AM68,1)=ROUND(AM67,1),AL67,AL67+1)))</f>
        <v/>
      </c>
      <c r="AM68" s="36" t="str">
        <f t="shared" ref="AM68:AM83" ca="1" si="16">IF(ROUND(LARGE(H:H,$A68),2)=0,"",LARGE(H:H,$A68))</f>
        <v/>
      </c>
      <c r="AN68" s="33" t="str">
        <f ca="1">IFERROR(INDEX(Raw!$S$3:$S$502,MATCH(AO68,Raw!$R$3:$R$502,0)),"")</f>
        <v/>
      </c>
      <c r="AO68" s="34" t="str">
        <f t="array" aca="1" ref="AO68" ca="1">IFERROR(INDEX(Raw!$R$3:$R$502,MATCH(IFERROR(INDEX(MATCH(AM68,H$2:H$501,0),$A$2:$A$501),""),Raw!$Q$3:$Q$502,0)),"")</f>
        <v/>
      </c>
      <c r="AP68" s="37" t="str">
        <f t="array" aca="1" ref="AP68" ca="1">IF(AQ68="","",(IF(ROUND(AQ68,1)=ROUND(AQ67,1),AP67,AP67+1)))</f>
        <v/>
      </c>
      <c r="AQ68" s="33" t="str">
        <f t="shared" ref="AQ68:AQ83" ca="1" si="17">IF(ROUND(LARGE(I:I,$A68),2)=0,"",LARGE(I:I,$A68))</f>
        <v/>
      </c>
      <c r="AR68" s="48" t="str">
        <f t="array" aca="1" ref="AR68" ca="1">IFERROR(INDEX(Raw!$S$3:$S$502,MATCH(AS68,Raw!$R$3:$R$502,0)),"")</f>
        <v/>
      </c>
      <c r="AS68" s="34" t="str">
        <f t="array" aca="1" ref="AS68" ca="1">IFERROR(INDEX(Raw!$R$3:$R$502,MATCH(IFERROR(INDEX(MATCH(AQ68,I$2:I$501,0),$A$2:$A$501),""),Raw!$Q$3:$Q$502,0)),"")</f>
        <v/>
      </c>
      <c r="AT68" s="37" t="str">
        <f t="array" aca="1" ref="AT68" ca="1">IF(AU68="","",(IF(ROUND(AU68,1)=ROUND(AU67,1),AT67,AT67+1)))</f>
        <v/>
      </c>
      <c r="AU68" s="33" t="str">
        <f t="shared" ref="AU68:AU83" ca="1" si="18">IF(ROUND(LARGE(J:J,$A68),2)=0,"",LARGE(J:J,$A68))</f>
        <v/>
      </c>
      <c r="AV68" s="48" t="str">
        <f t="array" aca="1" ref="AV68" ca="1">IFERROR(INDEX(Raw!$S$3:$S$502,MATCH(AW68,Raw!$R$3:$R$502,0)),"")</f>
        <v/>
      </c>
      <c r="AW68" s="34" t="str">
        <f t="array" aca="1" ref="AW68" ca="1">IFERROR(INDEX(Raw!$R$3:$R$502,MATCH(IFERROR(INDEX(MATCH(AU68,J$2:J$501,0),$A$2:$A$501),""),Raw!$Q$3:$Q$502,0)),"")</f>
        <v/>
      </c>
      <c r="AX68" s="37" t="str">
        <f t="array" aca="1" ref="AX68" ca="1">IF(AY68="","",(IF(ROUND(AY68,1)=ROUND(AY67,1),AX67,AX67+1)))</f>
        <v/>
      </c>
      <c r="AY68" s="33" t="str">
        <f t="shared" ref="AY68:AY83" ca="1" si="19">IF(ROUND(LARGE(K:K,$A68),2)=0,"",LARGE(K:K,$A68))</f>
        <v/>
      </c>
      <c r="AZ68" s="48" t="str">
        <f t="array" aca="1" ref="AZ68" ca="1">IFERROR(INDEX(Raw!$S$3:$S$502,MATCH(BA68,Raw!$R$3:$R$502,0)),"")</f>
        <v/>
      </c>
      <c r="BA68" s="34" t="str">
        <f t="array" aca="1" ref="BA68" ca="1">IFERROR(INDEX(Raw!$R$3:$R$502,MATCH(IFERROR(INDEX(MATCH(AY68,K$2:K$501,0),$A$2:$A$501),""),Raw!$Q$3:$Q$502,0)),"")</f>
        <v/>
      </c>
      <c r="BB68" s="37" t="str">
        <f t="array" aca="1" ref="BB68" ca="1">IF(BC68="","",(IF(ROUND(BC68,1)=ROUND(BC67,1),BB67,BB67+1)))</f>
        <v/>
      </c>
      <c r="BC68" s="33" t="str">
        <f t="shared" ref="BC68:BC83" ca="1" si="20">IF(ROUND(LARGE(L:L,$A68),2)=0,"",LARGE(L:L,$A68))</f>
        <v/>
      </c>
      <c r="BD68" s="48" t="str">
        <f t="array" aca="1" ref="BD68" ca="1">IFERROR(INDEX(Raw!$S$3:$S$502,MATCH(BE68,Raw!$R$3:$R$502,0)),"")</f>
        <v/>
      </c>
      <c r="BE68" s="34" t="str">
        <f t="array" aca="1" ref="BE68" ca="1">IFERROR(INDEX(Raw!$R$3:$R$502,MATCH(IFERROR(INDEX(MATCH(BC68,L$2:L$501,0),$A$2:$A$501),""),Raw!$Q$3:$Q$502,0)),"")</f>
        <v/>
      </c>
      <c r="BF68" s="37" t="str">
        <f t="array" aca="1" ref="BF68" ca="1">IF(BG68="","",(IF(ROUND(BG68,1)=ROUND(BG67,1),BF67,BF67+1)))</f>
        <v/>
      </c>
      <c r="BG68" s="33" t="str">
        <f t="shared" ref="BG68:BG83" ca="1" si="21">IF(ROUND(LARGE(M:M,$A68),2)=0,"",LARGE(M:M,$A68))</f>
        <v/>
      </c>
      <c r="BH68" s="48" t="str">
        <f t="array" aca="1" ref="BH68" ca="1">IFERROR(INDEX(Raw!$S$3:$S$502,MATCH(BI68,Raw!$R$3:$R$502,0)),"")</f>
        <v/>
      </c>
      <c r="BI68" s="34" t="str">
        <f t="array" aca="1" ref="BI68" ca="1">IFERROR(INDEX(Raw!$R$3:$R$502,MATCH(IFERROR(INDEX(MATCH(BG68,M$2:M$501,0),$A$2:$A$501),""),Raw!$Q$3:$Q$502,0)),"")</f>
        <v/>
      </c>
      <c r="BJ68" s="37" t="str">
        <f t="array" aca="1" ref="BJ68" ca="1">IF(BK68="","",(IF(ROUND(BK68,1)=ROUND(BK67,1),BJ67,BJ67+1)))</f>
        <v/>
      </c>
      <c r="BK68" s="33" t="str">
        <f ca="1">IFERROR(LARGE(Raw!P:P,ROW()-1),"")</f>
        <v/>
      </c>
      <c r="BL68" s="48" t="str">
        <f t="array" aca="1" ref="BL68" ca="1">IFERROR(INDEX(Raw!$S$3:$S$502,MATCH(BM68,Raw!$R$3:$R$502,0)),"")</f>
        <v/>
      </c>
      <c r="BM68" s="34" t="str">
        <f ca="1">IF(BK68="","",INDEX(Raw!A:A,MATCH(BK68,Raw!P:P,0)))</f>
        <v/>
      </c>
    </row>
    <row r="69" spans="1:65" x14ac:dyDescent="0.3">
      <c r="A69" s="28">
        <v>68</v>
      </c>
      <c r="B69" s="52">
        <f ca="1">IFERROR(INDEX(Raw!E:E,MATCH($A69&amp;"H1",Raw!$AG:$AG,0)),0)+IFERROR(INDEX(Raw!E:E,MATCH($A69&amp;"H2",Raw!$AG:$AG,0)),0)+IFERROR(INDEX(Raw!E:E,MATCH($A69&amp;"S1",Raw!$AG:$AG,0)),0)+IFERROR(INDEX(Raw!E:E,MATCH($A69&amp;"S2",Raw!$AG:$AG,0)),0)+IFERROR(INDEX(Raw!E:E,MATCH($A69&amp;"V1",Raw!$AG:$AG,0)),0)+IFERROR(INDEX(Raw!E:E,MATCH($A69&amp;"V2",Raw!$AG:$AG,0)),0)-0.0000001*ROW()</f>
        <v>-6.9E-6</v>
      </c>
      <c r="C69" s="52">
        <f ca="1">IFERROR(INDEX(Raw!F:F,MATCH($A69&amp;"H1",Raw!$AG:$AG,0)),0)+IFERROR(INDEX(Raw!F:F,MATCH($A69&amp;"H2",Raw!$AG:$AG,0)),0)+IFERROR(INDEX(Raw!F:F,MATCH($A69&amp;"S1",Raw!$AG:$AG,0)),0)+IFERROR(INDEX(Raw!F:F,MATCH($A69&amp;"S2",Raw!$AG:$AG,0)),0)+IFERROR(INDEX(Raw!F:F,MATCH($A69&amp;"V1",Raw!$AG:$AG,0)),0)+IFERROR(INDEX(Raw!F:F,MATCH($A69&amp;"V2",Raw!$AG:$AG,0)),0)-0.0000001*ROW()</f>
        <v>-6.9E-6</v>
      </c>
      <c r="D69" s="52">
        <f ca="1">IFERROR(INDEX(Raw!G:G,MATCH($A69&amp;"H1",Raw!$AG:$AG,0)),0)+IFERROR(INDEX(Raw!G:G,MATCH($A69&amp;"H2",Raw!$AG:$AG,0)),0)+IFERROR(INDEX(Raw!G:G,MATCH($A69&amp;"S1",Raw!$AG:$AG,0)),0)+IFERROR(INDEX(Raw!G:G,MATCH($A69&amp;"S2",Raw!$AG:$AG,0)),0)+IFERROR(INDEX(Raw!G:G,MATCH($A69&amp;"V1",Raw!$AG:$AG,0)),0)+IFERROR(INDEX(Raw!G:G,MATCH($A69&amp;"V2",Raw!$AG:$AG,0)),0)-0.0000001*ROW()</f>
        <v>-6.9E-6</v>
      </c>
      <c r="E69" s="52">
        <f ca="1">IFERROR(INDEX(Raw!H:H,MATCH($A69&amp;"H1",Raw!$AG:$AG,0)),0)+IFERROR(INDEX(Raw!H:H,MATCH($A69&amp;"H2",Raw!$AG:$AG,0)),0)+IFERROR(INDEX(Raw!H:H,MATCH($A69&amp;"S1",Raw!$AG:$AG,0)),0)+IFERROR(INDEX(Raw!H:H,MATCH($A69&amp;"S2",Raw!$AG:$AG,0)),0)+IFERROR(INDEX(Raw!H:H,MATCH($A69&amp;"V1",Raw!$AG:$AG,0)),0)+IFERROR(INDEX(Raw!H:H,MATCH($A69&amp;"V2",Raw!$AG:$AG,0)),0)-0.0000001*ROW()</f>
        <v>-6.9E-6</v>
      </c>
      <c r="F69" s="52">
        <f ca="1">IFERROR(INDEX(Raw!I:I,MATCH($A69&amp;"H1",Raw!$AG:$AG,0)),0)+IFERROR(INDEX(Raw!I:I,MATCH($A69&amp;"H2",Raw!$AG:$AG,0)),0)+IFERROR(INDEX(Raw!I:I,MATCH($A69&amp;"S1",Raw!$AG:$AG,0)),0)+IFERROR(INDEX(Raw!I:I,MATCH($A69&amp;"S2",Raw!$AG:$AG,0)),0)+IFERROR(INDEX(Raw!I:I,MATCH($A69&amp;"V1",Raw!$AG:$AG,0)),0)+IFERROR(INDEX(Raw!I:I,MATCH($A69&amp;"V2",Raw!$AG:$AG,0)),0)-0.0000001*ROW()</f>
        <v>-6.9E-6</v>
      </c>
      <c r="G69" s="52">
        <f ca="1">IFERROR(INDEX(Raw!J:J,MATCH($A69&amp;"H1",Raw!$AG:$AG,0)),0)+IFERROR(INDEX(Raw!J:J,MATCH($A69&amp;"H2",Raw!$AG:$AG,0)),0)+IFERROR(INDEX(Raw!J:J,MATCH($A69&amp;"S1",Raw!$AG:$AG,0)),0)+IFERROR(INDEX(Raw!J:J,MATCH($A69&amp;"S2",Raw!$AG:$AG,0)),0)+IFERROR(INDEX(Raw!J:J,MATCH($A69&amp;"V1",Raw!$AG:$AG,0)),0)+IFERROR(INDEX(Raw!J:J,MATCH($A69&amp;"V2",Raw!$AG:$AG,0)),0)-0.0000001*ROW()</f>
        <v>-6.9E-6</v>
      </c>
      <c r="H69" s="52">
        <f ca="1">IFERROR(INDEX(Raw!K:K,MATCH($A69&amp;"H1",Raw!$AG:$AG,0)),0)+IFERROR(INDEX(Raw!K:K,MATCH($A69&amp;"H2",Raw!$AG:$AG,0)),0)+IFERROR(INDEX(Raw!K:K,MATCH($A69&amp;"S1",Raw!$AG:$AG,0)),0)+IFERROR(INDEX(Raw!K:K,MATCH($A69&amp;"S2",Raw!$AG:$AG,0)),0)+IFERROR(INDEX(Raw!K:K,MATCH($A69&amp;"V1",Raw!$AG:$AG,0)),0)+IFERROR(INDEX(Raw!K:K,MATCH($A69&amp;"V2",Raw!$AG:$AG,0)),0)-0.0000001*ROW()</f>
        <v>-6.9E-6</v>
      </c>
      <c r="I69" s="52">
        <f ca="1">IFERROR(INDEX(Raw!L:L,MATCH($A69&amp;"H1",Raw!$AG:$AG,0)),0)+IFERROR(INDEX(Raw!L:L,MATCH($A69&amp;"H2",Raw!$AG:$AG,0)),0)+IFERROR(INDEX(Raw!L:L,MATCH($A69&amp;"S1",Raw!$AG:$AG,0)),0)+IFERROR(INDEX(Raw!L:L,MATCH($A69&amp;"S2",Raw!$AG:$AG,0)),0)+IFERROR(INDEX(Raw!L:L,MATCH($A69&amp;"V1",Raw!$AG:$AG,0)),0)+IFERROR(INDEX(Raw!L:L,MATCH($A69&amp;"V2",Raw!$AG:$AG,0)),0)-0.0000001*ROW()</f>
        <v>-6.9E-6</v>
      </c>
      <c r="J69" s="52">
        <f ca="1">IFERROR(INDEX(Raw!M:M,MATCH($A69&amp;"H1",Raw!$AG:$AG,0)),0)+IFERROR(INDEX(Raw!M:M,MATCH($A69&amp;"H2",Raw!$AG:$AG,0)),0)+IFERROR(INDEX(Raw!M:M,MATCH($A69&amp;"S1",Raw!$AG:$AG,0)),0)+IFERROR(INDEX(Raw!M:M,MATCH($A69&amp;"S2",Raw!$AG:$AG,0)),0)+IFERROR(INDEX(Raw!M:M,MATCH($A69&amp;"V1",Raw!$AG:$AG,0)),0)+IFERROR(INDEX(Raw!M:M,MATCH($A69&amp;"V2",Raw!$AG:$AG,0)),0)-0.0000001*ROW()</f>
        <v>-6.9E-6</v>
      </c>
      <c r="K69" s="52">
        <f ca="1">IFERROR(INDEX(Raw!N:N,MATCH($A69&amp;"H1",Raw!$AG:$AG,0)),0)+IFERROR(INDEX(Raw!N:N,MATCH($A69&amp;"H2",Raw!$AG:$AG,0)),0)+IFERROR(INDEX(Raw!N:N,MATCH($A69&amp;"S1",Raw!$AG:$AG,0)),0)+IFERROR(INDEX(Raw!N:N,MATCH($A69&amp;"S2",Raw!$AG:$AG,0)),0)+IFERROR(INDEX(Raw!N:N,MATCH($A69&amp;"V1",Raw!$AG:$AG,0)),0)+IFERROR(INDEX(Raw!N:N,MATCH($A69&amp;"V2",Raw!$AG:$AG,0)),0)-0.0000001*ROW()</f>
        <v>-6.9E-6</v>
      </c>
      <c r="L69" s="14">
        <f t="shared" ca="1" si="14"/>
        <v>-4.8299999999999995E-5</v>
      </c>
      <c r="M69" s="14">
        <f t="shared" ca="1" si="15"/>
        <v>-2.0700000000000002E-5</v>
      </c>
      <c r="N69" s="37" t="str">
        <f t="array" aca="1" ref="N69" ca="1">IF(O69="","",(IF(ROUND(O69,1)=ROUND(O68,1),N68,N68+1)))</f>
        <v/>
      </c>
      <c r="O69" s="33" t="str">
        <f t="array" aca="1" ref="O69" ca="1">IF(ROUND(LARGE(B:B,$A69),2)=0,"",LARGE(B:B,$A69))</f>
        <v/>
      </c>
      <c r="P69" s="33" t="str">
        <f t="array" aca="1" ref="P69" ca="1">IFERROR(INDEX(Raw!$S$3:$S$502,MATCH(Q69,Raw!$R$3:$R$502,0)),"")</f>
        <v/>
      </c>
      <c r="Q69" s="34" t="str">
        <f t="array" aca="1" ref="Q69" ca="1">IFERROR(INDEX(Raw!$R$3:$R$502,MATCH(IFERROR(INDEX(MATCH(O69,B$2:B$501,0),$A$2:$A$501),""),Raw!$Q$3:$Q$502,0)),"")</f>
        <v/>
      </c>
      <c r="R69" s="38" t="str">
        <f t="array" aca="1" ref="R69" ca="1">IF(S69="","",(IF(ROUND(S69,1)=ROUND(S68,1),R68,R68+1)))</f>
        <v/>
      </c>
      <c r="S69" s="36" t="str">
        <f t="array" aca="1" ref="S69" ca="1">IF(ROUND(LARGE(C:C,$A69),2)=0,"",LARGE(C:C,$A69))</f>
        <v/>
      </c>
      <c r="T69" s="33" t="str">
        <f ca="1">IFERROR(INDEX(Raw!$S$3:$S$502,MATCH(U69,Raw!$R$3:$R$502,0)),"")</f>
        <v/>
      </c>
      <c r="U69" s="34" t="str">
        <f t="array" aca="1" ref="U69" ca="1">IFERROR(INDEX(Raw!$R$3:$R$502,MATCH(IFERROR(INDEX(MATCH(S69,C$2:C$501,0),$A$2:$A$501),""),Raw!$Q$3:$Q$502,0)),"")</f>
        <v/>
      </c>
      <c r="V69" s="38" t="str">
        <f t="array" aca="1" ref="V69" ca="1">IF(W69="","",(IF(ROUND(W69,1)=ROUND(W68,1),V68,V68+1)))</f>
        <v/>
      </c>
      <c r="W69" s="36" t="str">
        <f t="array" aca="1" ref="W69" ca="1">IF(ROUND(LARGE(D:D,$A69),2)=0,"",LARGE(D:D,$A69))</f>
        <v/>
      </c>
      <c r="X69" s="33" t="str">
        <f ca="1">IFERROR(INDEX(Raw!$S$3:$S$502,MATCH(Y69,Raw!$R$3:$R$502,0)),"")</f>
        <v/>
      </c>
      <c r="Y69" s="34" t="str">
        <f t="array" aca="1" ref="Y69" ca="1">IFERROR(INDEX(Raw!$R$3:$R$502,MATCH(IFERROR(INDEX(MATCH(W69,D$2:D$501,0),$A$2:$A$501),""),Raw!$Q$3:$Q$502,0)),"")</f>
        <v/>
      </c>
      <c r="Z69" s="38" t="str">
        <f t="array" aca="1" ref="Z69" ca="1">IF(AA69="","",(IF(ROUND(AA69,1)=ROUND(AA68,1),Z68,Z68+1)))</f>
        <v/>
      </c>
      <c r="AA69" s="36" t="str">
        <f t="array" aca="1" ref="AA69" ca="1">IF(ROUND(LARGE(E:E,$A69),2)=0,"",LARGE(E:E,$A69))</f>
        <v/>
      </c>
      <c r="AB69" s="33" t="str">
        <f ca="1">IFERROR(INDEX(Raw!$S$3:$S$502,MATCH(AC69,Raw!$R$3:$R$502,0)),"")</f>
        <v/>
      </c>
      <c r="AC69" s="34" t="str">
        <f t="array" aca="1" ref="AC69" ca="1">IFERROR(INDEX(Raw!$R$3:$R$502,MATCH(IFERROR(INDEX(MATCH(AA69,E$2:E$501,0),$A$2:$A$501),""),Raw!$Q$3:$Q$502,0)),"")</f>
        <v/>
      </c>
      <c r="AD69" s="38" t="str">
        <f t="array" aca="1" ref="AD69" ca="1">IF(AE69="","",(IF(ROUND(AE69,1)=ROUND(AE68,1),AD68,AD68+1)))</f>
        <v/>
      </c>
      <c r="AE69" s="36" t="str">
        <f t="array" aca="1" ref="AE69" ca="1">IF(ROUND(LARGE(F:F,$A69),2)=0,"",LARGE(F:F,$A69))</f>
        <v/>
      </c>
      <c r="AF69" s="33" t="str">
        <f ca="1">IFERROR(INDEX(Raw!$S$3:$S$502,MATCH(AG69,Raw!$R$3:$R$502,0)),"")</f>
        <v/>
      </c>
      <c r="AG69" s="34" t="str">
        <f t="array" aca="1" ref="AG69" ca="1">IFERROR(INDEX(Raw!$R$3:$R$502,MATCH(IFERROR(INDEX(MATCH(AE69,F$2:F$501,0),$A$2:$A$501),""),Raw!$Q$3:$Q$502,0)),"")</f>
        <v/>
      </c>
      <c r="AH69" s="38" t="str">
        <f t="array" aca="1" ref="AH69" ca="1">IF(AI69="","",(IF(ROUND(AI69,1)=ROUND(AI68,1),AH68,AH68+1)))</f>
        <v/>
      </c>
      <c r="AI69" s="36" t="str">
        <f t="array" aca="1" ref="AI69" ca="1">IF(ROUND(LARGE(G:G,$A69),2)=0,"",LARGE(G:G,$A69))</f>
        <v/>
      </c>
      <c r="AJ69" s="33" t="str">
        <f ca="1">IFERROR(INDEX(Raw!$S$3:$S$502,MATCH(AK69,Raw!$R$3:$R$502,0)),"")</f>
        <v/>
      </c>
      <c r="AK69" s="34" t="str">
        <f t="array" aca="1" ref="AK69" ca="1">IFERROR(INDEX(Raw!$R$3:$R$502,MATCH(IFERROR(INDEX(MATCH(AI69,G$2:G$501,0),$A$2:$A$501),""),Raw!$Q$3:$Q$502,0)),"")</f>
        <v/>
      </c>
      <c r="AL69" s="38" t="str">
        <f t="array" aca="1" ref="AL69" ca="1">IF(AM69="","",(IF(ROUND(AM69,1)=ROUND(AM68,1),AL68,AL68+1)))</f>
        <v/>
      </c>
      <c r="AM69" s="36" t="str">
        <f t="shared" ca="1" si="16"/>
        <v/>
      </c>
      <c r="AN69" s="33" t="str">
        <f ca="1">IFERROR(INDEX(Raw!$S$3:$S$502,MATCH(AO69,Raw!$R$3:$R$502,0)),"")</f>
        <v/>
      </c>
      <c r="AO69" s="34" t="str">
        <f t="array" aca="1" ref="AO69" ca="1">IFERROR(INDEX(Raw!$R$3:$R$502,MATCH(IFERROR(INDEX(MATCH(AM69,H$2:H$501,0),$A$2:$A$501),""),Raw!$Q$3:$Q$502,0)),"")</f>
        <v/>
      </c>
      <c r="AP69" s="37" t="str">
        <f t="array" aca="1" ref="AP69" ca="1">IF(AQ69="","",(IF(ROUND(AQ69,1)=ROUND(AQ68,1),AP68,AP68+1)))</f>
        <v/>
      </c>
      <c r="AQ69" s="33" t="str">
        <f t="shared" ca="1" si="17"/>
        <v/>
      </c>
      <c r="AR69" s="48" t="str">
        <f t="array" aca="1" ref="AR69" ca="1">IFERROR(INDEX(Raw!$S$3:$S$502,MATCH(AS69,Raw!$R$3:$R$502,0)),"")</f>
        <v/>
      </c>
      <c r="AS69" s="34" t="str">
        <f t="array" aca="1" ref="AS69" ca="1">IFERROR(INDEX(Raw!$R$3:$R$502,MATCH(IFERROR(INDEX(MATCH(AQ69,I$2:I$501,0),$A$2:$A$501),""),Raw!$Q$3:$Q$502,0)),"")</f>
        <v/>
      </c>
      <c r="AT69" s="37" t="str">
        <f t="array" aca="1" ref="AT69" ca="1">IF(AU69="","",(IF(ROUND(AU69,1)=ROUND(AU68,1),AT68,AT68+1)))</f>
        <v/>
      </c>
      <c r="AU69" s="33" t="str">
        <f t="shared" ca="1" si="18"/>
        <v/>
      </c>
      <c r="AV69" s="48" t="str">
        <f t="array" aca="1" ref="AV69" ca="1">IFERROR(INDEX(Raw!$S$3:$S$502,MATCH(AW69,Raw!$R$3:$R$502,0)),"")</f>
        <v/>
      </c>
      <c r="AW69" s="34" t="str">
        <f t="array" aca="1" ref="AW69" ca="1">IFERROR(INDEX(Raw!$R$3:$R$502,MATCH(IFERROR(INDEX(MATCH(AU69,J$2:J$501,0),$A$2:$A$501),""),Raw!$Q$3:$Q$502,0)),"")</f>
        <v/>
      </c>
      <c r="AX69" s="37" t="str">
        <f t="array" aca="1" ref="AX69" ca="1">IF(AY69="","",(IF(ROUND(AY69,1)=ROUND(AY68,1),AX68,AX68+1)))</f>
        <v/>
      </c>
      <c r="AY69" s="33" t="str">
        <f t="shared" ca="1" si="19"/>
        <v/>
      </c>
      <c r="AZ69" s="48" t="str">
        <f t="array" aca="1" ref="AZ69" ca="1">IFERROR(INDEX(Raw!$S$3:$S$502,MATCH(BA69,Raw!$R$3:$R$502,0)),"")</f>
        <v/>
      </c>
      <c r="BA69" s="34" t="str">
        <f t="array" aca="1" ref="BA69" ca="1">IFERROR(INDEX(Raw!$R$3:$R$502,MATCH(IFERROR(INDEX(MATCH(AY69,K$2:K$501,0),$A$2:$A$501),""),Raw!$Q$3:$Q$502,0)),"")</f>
        <v/>
      </c>
      <c r="BB69" s="37" t="str">
        <f t="array" aca="1" ref="BB69" ca="1">IF(BC69="","",(IF(ROUND(BC69,1)=ROUND(BC68,1),BB68,BB68+1)))</f>
        <v/>
      </c>
      <c r="BC69" s="33" t="str">
        <f t="shared" ca="1" si="20"/>
        <v/>
      </c>
      <c r="BD69" s="48" t="str">
        <f t="array" aca="1" ref="BD69" ca="1">IFERROR(INDEX(Raw!$S$3:$S$502,MATCH(BE69,Raw!$R$3:$R$502,0)),"")</f>
        <v/>
      </c>
      <c r="BE69" s="34" t="str">
        <f t="array" aca="1" ref="BE69" ca="1">IFERROR(INDEX(Raw!$R$3:$R$502,MATCH(IFERROR(INDEX(MATCH(BC69,L$2:L$501,0),$A$2:$A$501),""),Raw!$Q$3:$Q$502,0)),"")</f>
        <v/>
      </c>
      <c r="BF69" s="37" t="str">
        <f t="array" aca="1" ref="BF69" ca="1">IF(BG69="","",(IF(ROUND(BG69,1)=ROUND(BG68,1),BF68,BF68+1)))</f>
        <v/>
      </c>
      <c r="BG69" s="33" t="str">
        <f t="shared" ca="1" si="21"/>
        <v/>
      </c>
      <c r="BH69" s="48" t="str">
        <f t="array" aca="1" ref="BH69" ca="1">IFERROR(INDEX(Raw!$S$3:$S$502,MATCH(BI69,Raw!$R$3:$R$502,0)),"")</f>
        <v/>
      </c>
      <c r="BI69" s="34" t="str">
        <f t="array" aca="1" ref="BI69" ca="1">IFERROR(INDEX(Raw!$R$3:$R$502,MATCH(IFERROR(INDEX(MATCH(BG69,M$2:M$501,0),$A$2:$A$501),""),Raw!$Q$3:$Q$502,0)),"")</f>
        <v/>
      </c>
      <c r="BJ69" s="37" t="str">
        <f t="array" aca="1" ref="BJ69" ca="1">IF(BK69="","",(IF(ROUND(BK69,1)=ROUND(BK68,1),BJ68,BJ68+1)))</f>
        <v/>
      </c>
      <c r="BK69" s="33" t="str">
        <f ca="1">IFERROR(LARGE(Raw!P:P,ROW()-1),"")</f>
        <v/>
      </c>
      <c r="BL69" s="48" t="str">
        <f t="array" aca="1" ref="BL69" ca="1">IFERROR(INDEX(Raw!$S$3:$S$502,MATCH(BM69,Raw!$R$3:$R$502,0)),"")</f>
        <v/>
      </c>
      <c r="BM69" s="34" t="str">
        <f ca="1">IF(BK69="","",INDEX(Raw!A:A,MATCH(BK69,Raw!P:P,0)))</f>
        <v/>
      </c>
    </row>
    <row r="70" spans="1:65" x14ac:dyDescent="0.3">
      <c r="A70" s="28">
        <v>69</v>
      </c>
      <c r="B70" s="52">
        <f ca="1">IFERROR(INDEX(Raw!E:E,MATCH($A70&amp;"H1",Raw!$AG:$AG,0)),0)+IFERROR(INDEX(Raw!E:E,MATCH($A70&amp;"H2",Raw!$AG:$AG,0)),0)+IFERROR(INDEX(Raw!E:E,MATCH($A70&amp;"S1",Raw!$AG:$AG,0)),0)+IFERROR(INDEX(Raw!E:E,MATCH($A70&amp;"S2",Raw!$AG:$AG,0)),0)+IFERROR(INDEX(Raw!E:E,MATCH($A70&amp;"V1",Raw!$AG:$AG,0)),0)+IFERROR(INDEX(Raw!E:E,MATCH($A70&amp;"V2",Raw!$AG:$AG,0)),0)-0.0000001*ROW()</f>
        <v>-6.9999999999999999E-6</v>
      </c>
      <c r="C70" s="52">
        <f ca="1">IFERROR(INDEX(Raw!F:F,MATCH($A70&amp;"H1",Raw!$AG:$AG,0)),0)+IFERROR(INDEX(Raw!F:F,MATCH($A70&amp;"H2",Raw!$AG:$AG,0)),0)+IFERROR(INDEX(Raw!F:F,MATCH($A70&amp;"S1",Raw!$AG:$AG,0)),0)+IFERROR(INDEX(Raw!F:F,MATCH($A70&amp;"S2",Raw!$AG:$AG,0)),0)+IFERROR(INDEX(Raw!F:F,MATCH($A70&amp;"V1",Raw!$AG:$AG,0)),0)+IFERROR(INDEX(Raw!F:F,MATCH($A70&amp;"V2",Raw!$AG:$AG,0)),0)-0.0000001*ROW()</f>
        <v>-6.9999999999999999E-6</v>
      </c>
      <c r="D70" s="52">
        <f ca="1">IFERROR(INDEX(Raw!G:G,MATCH($A70&amp;"H1",Raw!$AG:$AG,0)),0)+IFERROR(INDEX(Raw!G:G,MATCH($A70&amp;"H2",Raw!$AG:$AG,0)),0)+IFERROR(INDEX(Raw!G:G,MATCH($A70&amp;"S1",Raw!$AG:$AG,0)),0)+IFERROR(INDEX(Raw!G:G,MATCH($A70&amp;"S2",Raw!$AG:$AG,0)),0)+IFERROR(INDEX(Raw!G:G,MATCH($A70&amp;"V1",Raw!$AG:$AG,0)),0)+IFERROR(INDEX(Raw!G:G,MATCH($A70&amp;"V2",Raw!$AG:$AG,0)),0)-0.0000001*ROW()</f>
        <v>-6.9999999999999999E-6</v>
      </c>
      <c r="E70" s="52">
        <f ca="1">IFERROR(INDEX(Raw!H:H,MATCH($A70&amp;"H1",Raw!$AG:$AG,0)),0)+IFERROR(INDEX(Raw!H:H,MATCH($A70&amp;"H2",Raw!$AG:$AG,0)),0)+IFERROR(INDEX(Raw!H:H,MATCH($A70&amp;"S1",Raw!$AG:$AG,0)),0)+IFERROR(INDEX(Raw!H:H,MATCH($A70&amp;"S2",Raw!$AG:$AG,0)),0)+IFERROR(INDEX(Raw!H:H,MATCH($A70&amp;"V1",Raw!$AG:$AG,0)),0)+IFERROR(INDEX(Raw!H:H,MATCH($A70&amp;"V2",Raw!$AG:$AG,0)),0)-0.0000001*ROW()</f>
        <v>-6.9999999999999999E-6</v>
      </c>
      <c r="F70" s="52">
        <f ca="1">IFERROR(INDEX(Raw!I:I,MATCH($A70&amp;"H1",Raw!$AG:$AG,0)),0)+IFERROR(INDEX(Raw!I:I,MATCH($A70&amp;"H2",Raw!$AG:$AG,0)),0)+IFERROR(INDEX(Raw!I:I,MATCH($A70&amp;"S1",Raw!$AG:$AG,0)),0)+IFERROR(INDEX(Raw!I:I,MATCH($A70&amp;"S2",Raw!$AG:$AG,0)),0)+IFERROR(INDEX(Raw!I:I,MATCH($A70&amp;"V1",Raw!$AG:$AG,0)),0)+IFERROR(INDEX(Raw!I:I,MATCH($A70&amp;"V2",Raw!$AG:$AG,0)),0)-0.0000001*ROW()</f>
        <v>-6.9999999999999999E-6</v>
      </c>
      <c r="G70" s="52">
        <f ca="1">IFERROR(INDEX(Raw!J:J,MATCH($A70&amp;"H1",Raw!$AG:$AG,0)),0)+IFERROR(INDEX(Raw!J:J,MATCH($A70&amp;"H2",Raw!$AG:$AG,0)),0)+IFERROR(INDEX(Raw!J:J,MATCH($A70&amp;"S1",Raw!$AG:$AG,0)),0)+IFERROR(INDEX(Raw!J:J,MATCH($A70&amp;"S2",Raw!$AG:$AG,0)),0)+IFERROR(INDEX(Raw!J:J,MATCH($A70&amp;"V1",Raw!$AG:$AG,0)),0)+IFERROR(INDEX(Raw!J:J,MATCH($A70&amp;"V2",Raw!$AG:$AG,0)),0)-0.0000001*ROW()</f>
        <v>-6.9999999999999999E-6</v>
      </c>
      <c r="H70" s="52">
        <f ca="1">IFERROR(INDEX(Raw!K:K,MATCH($A70&amp;"H1",Raw!$AG:$AG,0)),0)+IFERROR(INDEX(Raw!K:K,MATCH($A70&amp;"H2",Raw!$AG:$AG,0)),0)+IFERROR(INDEX(Raw!K:K,MATCH($A70&amp;"S1",Raw!$AG:$AG,0)),0)+IFERROR(INDEX(Raw!K:K,MATCH($A70&amp;"S2",Raw!$AG:$AG,0)),0)+IFERROR(INDEX(Raw!K:K,MATCH($A70&amp;"V1",Raw!$AG:$AG,0)),0)+IFERROR(INDEX(Raw!K:K,MATCH($A70&amp;"V2",Raw!$AG:$AG,0)),0)-0.0000001*ROW()</f>
        <v>-6.9999999999999999E-6</v>
      </c>
      <c r="I70" s="52">
        <f ca="1">IFERROR(INDEX(Raw!L:L,MATCH($A70&amp;"H1",Raw!$AG:$AG,0)),0)+IFERROR(INDEX(Raw!L:L,MATCH($A70&amp;"H2",Raw!$AG:$AG,0)),0)+IFERROR(INDEX(Raw!L:L,MATCH($A70&amp;"S1",Raw!$AG:$AG,0)),0)+IFERROR(INDEX(Raw!L:L,MATCH($A70&amp;"S2",Raw!$AG:$AG,0)),0)+IFERROR(INDEX(Raw!L:L,MATCH($A70&amp;"V1",Raw!$AG:$AG,0)),0)+IFERROR(INDEX(Raw!L:L,MATCH($A70&amp;"V2",Raw!$AG:$AG,0)),0)-0.0000001*ROW()</f>
        <v>-6.9999999999999999E-6</v>
      </c>
      <c r="J70" s="52">
        <f ca="1">IFERROR(INDEX(Raw!M:M,MATCH($A70&amp;"H1",Raw!$AG:$AG,0)),0)+IFERROR(INDEX(Raw!M:M,MATCH($A70&amp;"H2",Raw!$AG:$AG,0)),0)+IFERROR(INDEX(Raw!M:M,MATCH($A70&amp;"S1",Raw!$AG:$AG,0)),0)+IFERROR(INDEX(Raw!M:M,MATCH($A70&amp;"S2",Raw!$AG:$AG,0)),0)+IFERROR(INDEX(Raw!M:M,MATCH($A70&amp;"V1",Raw!$AG:$AG,0)),0)+IFERROR(INDEX(Raw!M:M,MATCH($A70&amp;"V2",Raw!$AG:$AG,0)),0)-0.0000001*ROW()</f>
        <v>-6.9999999999999999E-6</v>
      </c>
      <c r="K70" s="52">
        <f ca="1">IFERROR(INDEX(Raw!N:N,MATCH($A70&amp;"H1",Raw!$AG:$AG,0)),0)+IFERROR(INDEX(Raw!N:N,MATCH($A70&amp;"H2",Raw!$AG:$AG,0)),0)+IFERROR(INDEX(Raw!N:N,MATCH($A70&amp;"S1",Raw!$AG:$AG,0)),0)+IFERROR(INDEX(Raw!N:N,MATCH($A70&amp;"S2",Raw!$AG:$AG,0)),0)+IFERROR(INDEX(Raw!N:N,MATCH($A70&amp;"V1",Raw!$AG:$AG,0)),0)+IFERROR(INDEX(Raw!N:N,MATCH($A70&amp;"V2",Raw!$AG:$AG,0)),0)-0.0000001*ROW()</f>
        <v>-6.9999999999999999E-6</v>
      </c>
      <c r="L70" s="14">
        <f t="shared" ca="1" si="14"/>
        <v>-4.8999999999999998E-5</v>
      </c>
      <c r="M70" s="14">
        <f t="shared" ca="1" si="15"/>
        <v>-2.0999999999999999E-5</v>
      </c>
      <c r="N70" s="37" t="str">
        <f t="array" aca="1" ref="N70" ca="1">IF(O70="","",(IF(ROUND(O70,1)=ROUND(O69,1),N69,N69+1)))</f>
        <v/>
      </c>
      <c r="O70" s="33" t="str">
        <f t="array" aca="1" ref="O70" ca="1">IF(ROUND(LARGE(B:B,$A70),2)=0,"",LARGE(B:B,$A70))</f>
        <v/>
      </c>
      <c r="P70" s="33" t="str">
        <f t="array" aca="1" ref="P70" ca="1">IFERROR(INDEX(Raw!$S$3:$S$502,MATCH(Q70,Raw!$R$3:$R$502,0)),"")</f>
        <v/>
      </c>
      <c r="Q70" s="34" t="str">
        <f t="array" aca="1" ref="Q70" ca="1">IFERROR(INDEX(Raw!$R$3:$R$502,MATCH(IFERROR(INDEX(MATCH(O70,B$2:B$501,0),$A$2:$A$501),""),Raw!$Q$3:$Q$502,0)),"")</f>
        <v/>
      </c>
      <c r="R70" s="38" t="str">
        <f t="array" aca="1" ref="R70" ca="1">IF(S70="","",(IF(ROUND(S70,1)=ROUND(S69,1),R69,R69+1)))</f>
        <v/>
      </c>
      <c r="S70" s="36" t="str">
        <f t="array" aca="1" ref="S70" ca="1">IF(ROUND(LARGE(C:C,$A70),2)=0,"",LARGE(C:C,$A70))</f>
        <v/>
      </c>
      <c r="T70" s="33" t="str">
        <f ca="1">IFERROR(INDEX(Raw!$S$3:$S$502,MATCH(U70,Raw!$R$3:$R$502,0)),"")</f>
        <v/>
      </c>
      <c r="U70" s="34" t="str">
        <f t="array" aca="1" ref="U70" ca="1">IFERROR(INDEX(Raw!$R$3:$R$502,MATCH(IFERROR(INDEX(MATCH(S70,C$2:C$501,0),$A$2:$A$501),""),Raw!$Q$3:$Q$502,0)),"")</f>
        <v/>
      </c>
      <c r="V70" s="38" t="str">
        <f t="array" aca="1" ref="V70" ca="1">IF(W70="","",(IF(ROUND(W70,1)=ROUND(W69,1),V69,V69+1)))</f>
        <v/>
      </c>
      <c r="W70" s="36" t="str">
        <f t="array" aca="1" ref="W70" ca="1">IF(ROUND(LARGE(D:D,$A70),2)=0,"",LARGE(D:D,$A70))</f>
        <v/>
      </c>
      <c r="X70" s="33" t="str">
        <f ca="1">IFERROR(INDEX(Raw!$S$3:$S$502,MATCH(Y70,Raw!$R$3:$R$502,0)),"")</f>
        <v/>
      </c>
      <c r="Y70" s="34" t="str">
        <f t="array" aca="1" ref="Y70" ca="1">IFERROR(INDEX(Raw!$R$3:$R$502,MATCH(IFERROR(INDEX(MATCH(W70,D$2:D$501,0),$A$2:$A$501),""),Raw!$Q$3:$Q$502,0)),"")</f>
        <v/>
      </c>
      <c r="Z70" s="38" t="str">
        <f t="array" aca="1" ref="Z70" ca="1">IF(AA70="","",(IF(ROUND(AA70,1)=ROUND(AA69,1),Z69,Z69+1)))</f>
        <v/>
      </c>
      <c r="AA70" s="36" t="str">
        <f t="array" aca="1" ref="AA70" ca="1">IF(ROUND(LARGE(E:E,$A70),2)=0,"",LARGE(E:E,$A70))</f>
        <v/>
      </c>
      <c r="AB70" s="33" t="str">
        <f ca="1">IFERROR(INDEX(Raw!$S$3:$S$502,MATCH(AC70,Raw!$R$3:$R$502,0)),"")</f>
        <v/>
      </c>
      <c r="AC70" s="34" t="str">
        <f t="array" aca="1" ref="AC70" ca="1">IFERROR(INDEX(Raw!$R$3:$R$502,MATCH(IFERROR(INDEX(MATCH(AA70,E$2:E$501,0),$A$2:$A$501),""),Raw!$Q$3:$Q$502,0)),"")</f>
        <v/>
      </c>
      <c r="AD70" s="38" t="str">
        <f t="array" aca="1" ref="AD70" ca="1">IF(AE70="","",(IF(ROUND(AE70,1)=ROUND(AE69,1),AD69,AD69+1)))</f>
        <v/>
      </c>
      <c r="AE70" s="36" t="str">
        <f t="array" aca="1" ref="AE70" ca="1">IF(ROUND(LARGE(F:F,$A70),2)=0,"",LARGE(F:F,$A70))</f>
        <v/>
      </c>
      <c r="AF70" s="33" t="str">
        <f ca="1">IFERROR(INDEX(Raw!$S$3:$S$502,MATCH(AG70,Raw!$R$3:$R$502,0)),"")</f>
        <v/>
      </c>
      <c r="AG70" s="34" t="str">
        <f t="array" aca="1" ref="AG70" ca="1">IFERROR(INDEX(Raw!$R$3:$R$502,MATCH(IFERROR(INDEX(MATCH(AE70,F$2:F$501,0),$A$2:$A$501),""),Raw!$Q$3:$Q$502,0)),"")</f>
        <v/>
      </c>
      <c r="AH70" s="38" t="str">
        <f t="array" aca="1" ref="AH70" ca="1">IF(AI70="","",(IF(ROUND(AI70,1)=ROUND(AI69,1),AH69,AH69+1)))</f>
        <v/>
      </c>
      <c r="AI70" s="36" t="str">
        <f t="array" aca="1" ref="AI70" ca="1">IF(ROUND(LARGE(G:G,$A70),2)=0,"",LARGE(G:G,$A70))</f>
        <v/>
      </c>
      <c r="AJ70" s="33" t="str">
        <f ca="1">IFERROR(INDEX(Raw!$S$3:$S$502,MATCH(AK70,Raw!$R$3:$R$502,0)),"")</f>
        <v/>
      </c>
      <c r="AK70" s="34" t="str">
        <f t="array" aca="1" ref="AK70" ca="1">IFERROR(INDEX(Raw!$R$3:$R$502,MATCH(IFERROR(INDEX(MATCH(AI70,G$2:G$501,0),$A$2:$A$501),""),Raw!$Q$3:$Q$502,0)),"")</f>
        <v/>
      </c>
      <c r="AL70" s="38" t="str">
        <f t="array" aca="1" ref="AL70" ca="1">IF(AM70="","",(IF(ROUND(AM70,1)=ROUND(AM69,1),AL69,AL69+1)))</f>
        <v/>
      </c>
      <c r="AM70" s="36" t="str">
        <f t="shared" ca="1" si="16"/>
        <v/>
      </c>
      <c r="AN70" s="33" t="str">
        <f ca="1">IFERROR(INDEX(Raw!$S$3:$S$502,MATCH(AO70,Raw!$R$3:$R$502,0)),"")</f>
        <v/>
      </c>
      <c r="AO70" s="34" t="str">
        <f t="array" aca="1" ref="AO70" ca="1">IFERROR(INDEX(Raw!$R$3:$R$502,MATCH(IFERROR(INDEX(MATCH(AM70,H$2:H$501,0),$A$2:$A$501),""),Raw!$Q$3:$Q$502,0)),"")</f>
        <v/>
      </c>
      <c r="AP70" s="37" t="str">
        <f t="array" aca="1" ref="AP70" ca="1">IF(AQ70="","",(IF(ROUND(AQ70,1)=ROUND(AQ69,1),AP69,AP69+1)))</f>
        <v/>
      </c>
      <c r="AQ70" s="33" t="str">
        <f t="shared" ca="1" si="17"/>
        <v/>
      </c>
      <c r="AR70" s="48" t="str">
        <f t="array" aca="1" ref="AR70" ca="1">IFERROR(INDEX(Raw!$S$3:$S$502,MATCH(AS70,Raw!$R$3:$R$502,0)),"")</f>
        <v/>
      </c>
      <c r="AS70" s="34" t="str">
        <f t="array" aca="1" ref="AS70" ca="1">IFERROR(INDEX(Raw!$R$3:$R$502,MATCH(IFERROR(INDEX(MATCH(AQ70,I$2:I$501,0),$A$2:$A$501),""),Raw!$Q$3:$Q$502,0)),"")</f>
        <v/>
      </c>
      <c r="AT70" s="37" t="str">
        <f t="array" aca="1" ref="AT70" ca="1">IF(AU70="","",(IF(ROUND(AU70,1)=ROUND(AU69,1),AT69,AT69+1)))</f>
        <v/>
      </c>
      <c r="AU70" s="33" t="str">
        <f t="shared" ca="1" si="18"/>
        <v/>
      </c>
      <c r="AV70" s="48" t="str">
        <f t="array" aca="1" ref="AV70" ca="1">IFERROR(INDEX(Raw!$S$3:$S$502,MATCH(AW70,Raw!$R$3:$R$502,0)),"")</f>
        <v/>
      </c>
      <c r="AW70" s="34" t="str">
        <f t="array" aca="1" ref="AW70" ca="1">IFERROR(INDEX(Raw!$R$3:$R$502,MATCH(IFERROR(INDEX(MATCH(AU70,J$2:J$501,0),$A$2:$A$501),""),Raw!$Q$3:$Q$502,0)),"")</f>
        <v/>
      </c>
      <c r="AX70" s="37" t="str">
        <f t="array" aca="1" ref="AX70" ca="1">IF(AY70="","",(IF(ROUND(AY70,1)=ROUND(AY69,1),AX69,AX69+1)))</f>
        <v/>
      </c>
      <c r="AY70" s="33" t="str">
        <f t="shared" ca="1" si="19"/>
        <v/>
      </c>
      <c r="AZ70" s="48" t="str">
        <f t="array" aca="1" ref="AZ70" ca="1">IFERROR(INDEX(Raw!$S$3:$S$502,MATCH(BA70,Raw!$R$3:$R$502,0)),"")</f>
        <v/>
      </c>
      <c r="BA70" s="34" t="str">
        <f t="array" aca="1" ref="BA70" ca="1">IFERROR(INDEX(Raw!$R$3:$R$502,MATCH(IFERROR(INDEX(MATCH(AY70,K$2:K$501,0),$A$2:$A$501),""),Raw!$Q$3:$Q$502,0)),"")</f>
        <v/>
      </c>
      <c r="BB70" s="37" t="str">
        <f t="array" aca="1" ref="BB70" ca="1">IF(BC70="","",(IF(ROUND(BC70,1)=ROUND(BC69,1),BB69,BB69+1)))</f>
        <v/>
      </c>
      <c r="BC70" s="33" t="str">
        <f t="shared" ca="1" si="20"/>
        <v/>
      </c>
      <c r="BD70" s="48" t="str">
        <f t="array" aca="1" ref="BD70" ca="1">IFERROR(INDEX(Raw!$S$3:$S$502,MATCH(BE70,Raw!$R$3:$R$502,0)),"")</f>
        <v/>
      </c>
      <c r="BE70" s="34" t="str">
        <f t="array" aca="1" ref="BE70" ca="1">IFERROR(INDEX(Raw!$R$3:$R$502,MATCH(IFERROR(INDEX(MATCH(BC70,L$2:L$501,0),$A$2:$A$501),""),Raw!$Q$3:$Q$502,0)),"")</f>
        <v/>
      </c>
      <c r="BF70" s="37" t="str">
        <f t="array" aca="1" ref="BF70" ca="1">IF(BG70="","",(IF(ROUND(BG70,1)=ROUND(BG69,1),BF69,BF69+1)))</f>
        <v/>
      </c>
      <c r="BG70" s="33" t="str">
        <f t="shared" ca="1" si="21"/>
        <v/>
      </c>
      <c r="BH70" s="48" t="str">
        <f t="array" aca="1" ref="BH70" ca="1">IFERROR(INDEX(Raw!$S$3:$S$502,MATCH(BI70,Raw!$R$3:$R$502,0)),"")</f>
        <v/>
      </c>
      <c r="BI70" s="34" t="str">
        <f t="array" aca="1" ref="BI70" ca="1">IFERROR(INDEX(Raw!$R$3:$R$502,MATCH(IFERROR(INDEX(MATCH(BG70,M$2:M$501,0),$A$2:$A$501),""),Raw!$Q$3:$Q$502,0)),"")</f>
        <v/>
      </c>
      <c r="BJ70" s="37" t="str">
        <f t="array" aca="1" ref="BJ70" ca="1">IF(BK70="","",(IF(ROUND(BK70,1)=ROUND(BK69,1),BJ69,BJ69+1)))</f>
        <v/>
      </c>
      <c r="BK70" s="33" t="str">
        <f ca="1">IFERROR(LARGE(Raw!P:P,ROW()-1),"")</f>
        <v/>
      </c>
      <c r="BL70" s="48" t="str">
        <f t="array" aca="1" ref="BL70" ca="1">IFERROR(INDEX(Raw!$S$3:$S$502,MATCH(BM70,Raw!$R$3:$R$502,0)),"")</f>
        <v/>
      </c>
      <c r="BM70" s="34" t="str">
        <f ca="1">IF(BK70="","",INDEX(Raw!A:A,MATCH(BK70,Raw!P:P,0)))</f>
        <v/>
      </c>
    </row>
    <row r="71" spans="1:65" x14ac:dyDescent="0.3">
      <c r="A71" s="28">
        <v>70</v>
      </c>
      <c r="B71" s="52">
        <f ca="1">IFERROR(INDEX(Raw!E:E,MATCH($A71&amp;"H1",Raw!$AG:$AG,0)),0)+IFERROR(INDEX(Raw!E:E,MATCH($A71&amp;"H2",Raw!$AG:$AG,0)),0)+IFERROR(INDEX(Raw!E:E,MATCH($A71&amp;"S1",Raw!$AG:$AG,0)),0)+IFERROR(INDEX(Raw!E:E,MATCH($A71&amp;"S2",Raw!$AG:$AG,0)),0)+IFERROR(INDEX(Raw!E:E,MATCH($A71&amp;"V1",Raw!$AG:$AG,0)),0)+IFERROR(INDEX(Raw!E:E,MATCH($A71&amp;"V2",Raw!$AG:$AG,0)),0)-0.0000001*ROW()</f>
        <v>-7.0999999999999998E-6</v>
      </c>
      <c r="C71" s="52">
        <f ca="1">IFERROR(INDEX(Raw!F:F,MATCH($A71&amp;"H1",Raw!$AG:$AG,0)),0)+IFERROR(INDEX(Raw!F:F,MATCH($A71&amp;"H2",Raw!$AG:$AG,0)),0)+IFERROR(INDEX(Raw!F:F,MATCH($A71&amp;"S1",Raw!$AG:$AG,0)),0)+IFERROR(INDEX(Raw!F:F,MATCH($A71&amp;"S2",Raw!$AG:$AG,0)),0)+IFERROR(INDEX(Raw!F:F,MATCH($A71&amp;"V1",Raw!$AG:$AG,0)),0)+IFERROR(INDEX(Raw!F:F,MATCH($A71&amp;"V2",Raw!$AG:$AG,0)),0)-0.0000001*ROW()</f>
        <v>-7.0999999999999998E-6</v>
      </c>
      <c r="D71" s="52">
        <f ca="1">IFERROR(INDEX(Raw!G:G,MATCH($A71&amp;"H1",Raw!$AG:$AG,0)),0)+IFERROR(INDEX(Raw!G:G,MATCH($A71&amp;"H2",Raw!$AG:$AG,0)),0)+IFERROR(INDEX(Raw!G:G,MATCH($A71&amp;"S1",Raw!$AG:$AG,0)),0)+IFERROR(INDEX(Raw!G:G,MATCH($A71&amp;"S2",Raw!$AG:$AG,0)),0)+IFERROR(INDEX(Raw!G:G,MATCH($A71&amp;"V1",Raw!$AG:$AG,0)),0)+IFERROR(INDEX(Raw!G:G,MATCH($A71&amp;"V2",Raw!$AG:$AG,0)),0)-0.0000001*ROW()</f>
        <v>-7.0999999999999998E-6</v>
      </c>
      <c r="E71" s="52">
        <f ca="1">IFERROR(INDEX(Raw!H:H,MATCH($A71&amp;"H1",Raw!$AG:$AG,0)),0)+IFERROR(INDEX(Raw!H:H,MATCH($A71&amp;"H2",Raw!$AG:$AG,0)),0)+IFERROR(INDEX(Raw!H:H,MATCH($A71&amp;"S1",Raw!$AG:$AG,0)),0)+IFERROR(INDEX(Raw!H:H,MATCH($A71&amp;"S2",Raw!$AG:$AG,0)),0)+IFERROR(INDEX(Raw!H:H,MATCH($A71&amp;"V1",Raw!$AG:$AG,0)),0)+IFERROR(INDEX(Raw!H:H,MATCH($A71&amp;"V2",Raw!$AG:$AG,0)),0)-0.0000001*ROW()</f>
        <v>-7.0999999999999998E-6</v>
      </c>
      <c r="F71" s="52">
        <f ca="1">IFERROR(INDEX(Raw!I:I,MATCH($A71&amp;"H1",Raw!$AG:$AG,0)),0)+IFERROR(INDEX(Raw!I:I,MATCH($A71&amp;"H2",Raw!$AG:$AG,0)),0)+IFERROR(INDEX(Raw!I:I,MATCH($A71&amp;"S1",Raw!$AG:$AG,0)),0)+IFERROR(INDEX(Raw!I:I,MATCH($A71&amp;"S2",Raw!$AG:$AG,0)),0)+IFERROR(INDEX(Raw!I:I,MATCH($A71&amp;"V1",Raw!$AG:$AG,0)),0)+IFERROR(INDEX(Raw!I:I,MATCH($A71&amp;"V2",Raw!$AG:$AG,0)),0)-0.0000001*ROW()</f>
        <v>-7.0999999999999998E-6</v>
      </c>
      <c r="G71" s="52">
        <f ca="1">IFERROR(INDEX(Raw!J:J,MATCH($A71&amp;"H1",Raw!$AG:$AG,0)),0)+IFERROR(INDEX(Raw!J:J,MATCH($A71&amp;"H2",Raw!$AG:$AG,0)),0)+IFERROR(INDEX(Raw!J:J,MATCH($A71&amp;"S1",Raw!$AG:$AG,0)),0)+IFERROR(INDEX(Raw!J:J,MATCH($A71&amp;"S2",Raw!$AG:$AG,0)),0)+IFERROR(INDEX(Raw!J:J,MATCH($A71&amp;"V1",Raw!$AG:$AG,0)),0)+IFERROR(INDEX(Raw!J:J,MATCH($A71&amp;"V2",Raw!$AG:$AG,0)),0)-0.0000001*ROW()</f>
        <v>-7.0999999999999998E-6</v>
      </c>
      <c r="H71" s="52">
        <f ca="1">IFERROR(INDEX(Raw!K:K,MATCH($A71&amp;"H1",Raw!$AG:$AG,0)),0)+IFERROR(INDEX(Raw!K:K,MATCH($A71&amp;"H2",Raw!$AG:$AG,0)),0)+IFERROR(INDEX(Raw!K:K,MATCH($A71&amp;"S1",Raw!$AG:$AG,0)),0)+IFERROR(INDEX(Raw!K:K,MATCH($A71&amp;"S2",Raw!$AG:$AG,0)),0)+IFERROR(INDEX(Raw!K:K,MATCH($A71&amp;"V1",Raw!$AG:$AG,0)),0)+IFERROR(INDEX(Raw!K:K,MATCH($A71&amp;"V2",Raw!$AG:$AG,0)),0)-0.0000001*ROW()</f>
        <v>-7.0999999999999998E-6</v>
      </c>
      <c r="I71" s="52">
        <f ca="1">IFERROR(INDEX(Raw!L:L,MATCH($A71&amp;"H1",Raw!$AG:$AG,0)),0)+IFERROR(INDEX(Raw!L:L,MATCH($A71&amp;"H2",Raw!$AG:$AG,0)),0)+IFERROR(INDEX(Raw!L:L,MATCH($A71&amp;"S1",Raw!$AG:$AG,0)),0)+IFERROR(INDEX(Raw!L:L,MATCH($A71&amp;"S2",Raw!$AG:$AG,0)),0)+IFERROR(INDEX(Raw!L:L,MATCH($A71&amp;"V1",Raw!$AG:$AG,0)),0)+IFERROR(INDEX(Raw!L:L,MATCH($A71&amp;"V2",Raw!$AG:$AG,0)),0)-0.0000001*ROW()</f>
        <v>-7.0999999999999998E-6</v>
      </c>
      <c r="J71" s="52">
        <f ca="1">IFERROR(INDEX(Raw!M:M,MATCH($A71&amp;"H1",Raw!$AG:$AG,0)),0)+IFERROR(INDEX(Raw!M:M,MATCH($A71&amp;"H2",Raw!$AG:$AG,0)),0)+IFERROR(INDEX(Raw!M:M,MATCH($A71&amp;"S1",Raw!$AG:$AG,0)),0)+IFERROR(INDEX(Raw!M:M,MATCH($A71&amp;"S2",Raw!$AG:$AG,0)),0)+IFERROR(INDEX(Raw!M:M,MATCH($A71&amp;"V1",Raw!$AG:$AG,0)),0)+IFERROR(INDEX(Raw!M:M,MATCH($A71&amp;"V2",Raw!$AG:$AG,0)),0)-0.0000001*ROW()</f>
        <v>-7.0999999999999998E-6</v>
      </c>
      <c r="K71" s="52">
        <f ca="1">IFERROR(INDEX(Raw!N:N,MATCH($A71&amp;"H1",Raw!$AG:$AG,0)),0)+IFERROR(INDEX(Raw!N:N,MATCH($A71&amp;"H2",Raw!$AG:$AG,0)),0)+IFERROR(INDEX(Raw!N:N,MATCH($A71&amp;"S1",Raw!$AG:$AG,0)),0)+IFERROR(INDEX(Raw!N:N,MATCH($A71&amp;"S2",Raw!$AG:$AG,0)),0)+IFERROR(INDEX(Raw!N:N,MATCH($A71&amp;"V1",Raw!$AG:$AG,0)),0)+IFERROR(INDEX(Raw!N:N,MATCH($A71&amp;"V2",Raw!$AG:$AG,0)),0)-0.0000001*ROW()</f>
        <v>-7.0999999999999998E-6</v>
      </c>
      <c r="L71" s="14">
        <f t="shared" ca="1" si="14"/>
        <v>-4.9699999999999988E-5</v>
      </c>
      <c r="M71" s="14">
        <f t="shared" ca="1" si="15"/>
        <v>-2.1299999999999999E-5</v>
      </c>
      <c r="N71" s="37" t="str">
        <f t="array" aca="1" ref="N71" ca="1">IF(O71="","",(IF(ROUND(O71,1)=ROUND(O70,1),N70,N70+1)))</f>
        <v/>
      </c>
      <c r="O71" s="33" t="str">
        <f t="array" aca="1" ref="O71" ca="1">IF(ROUND(LARGE(B:B,$A71),2)=0,"",LARGE(B:B,$A71))</f>
        <v/>
      </c>
      <c r="P71" s="33" t="str">
        <f t="array" aca="1" ref="P71" ca="1">IFERROR(INDEX(Raw!$S$3:$S$502,MATCH(Q71,Raw!$R$3:$R$502,0)),"")</f>
        <v/>
      </c>
      <c r="Q71" s="34" t="str">
        <f t="array" aca="1" ref="Q71" ca="1">IFERROR(INDEX(Raw!$R$3:$R$502,MATCH(IFERROR(INDEX(MATCH(O71,B$2:B$501,0),$A$2:$A$501),""),Raw!$Q$3:$Q$502,0)),"")</f>
        <v/>
      </c>
      <c r="R71" s="38" t="str">
        <f t="array" aca="1" ref="R71" ca="1">IF(S71="","",(IF(ROUND(S71,1)=ROUND(S70,1),R70,R70+1)))</f>
        <v/>
      </c>
      <c r="S71" s="36" t="str">
        <f t="array" aca="1" ref="S71" ca="1">IF(ROUND(LARGE(C:C,$A71),2)=0,"",LARGE(C:C,$A71))</f>
        <v/>
      </c>
      <c r="T71" s="33" t="str">
        <f ca="1">IFERROR(INDEX(Raw!$S$3:$S$502,MATCH(U71,Raw!$R$3:$R$502,0)),"")</f>
        <v/>
      </c>
      <c r="U71" s="34" t="str">
        <f t="array" aca="1" ref="U71" ca="1">IFERROR(INDEX(Raw!$R$3:$R$502,MATCH(IFERROR(INDEX(MATCH(S71,C$2:C$501,0),$A$2:$A$501),""),Raw!$Q$3:$Q$502,0)),"")</f>
        <v/>
      </c>
      <c r="V71" s="38" t="str">
        <f t="array" aca="1" ref="V71" ca="1">IF(W71="","",(IF(ROUND(W71,1)=ROUND(W70,1),V70,V70+1)))</f>
        <v/>
      </c>
      <c r="W71" s="36" t="str">
        <f t="array" aca="1" ref="W71" ca="1">IF(ROUND(LARGE(D:D,$A71),2)=0,"",LARGE(D:D,$A71))</f>
        <v/>
      </c>
      <c r="X71" s="33" t="str">
        <f ca="1">IFERROR(INDEX(Raw!$S$3:$S$502,MATCH(Y71,Raw!$R$3:$R$502,0)),"")</f>
        <v/>
      </c>
      <c r="Y71" s="34" t="str">
        <f t="array" aca="1" ref="Y71" ca="1">IFERROR(INDEX(Raw!$R$3:$R$502,MATCH(IFERROR(INDEX(MATCH(W71,D$2:D$501,0),$A$2:$A$501),""),Raw!$Q$3:$Q$502,0)),"")</f>
        <v/>
      </c>
      <c r="Z71" s="38" t="str">
        <f t="array" aca="1" ref="Z71" ca="1">IF(AA71="","",(IF(ROUND(AA71,1)=ROUND(AA70,1),Z70,Z70+1)))</f>
        <v/>
      </c>
      <c r="AA71" s="36" t="str">
        <f t="array" aca="1" ref="AA71" ca="1">IF(ROUND(LARGE(E:E,$A71),2)=0,"",LARGE(E:E,$A71))</f>
        <v/>
      </c>
      <c r="AB71" s="33" t="str">
        <f ca="1">IFERROR(INDEX(Raw!$S$3:$S$502,MATCH(AC71,Raw!$R$3:$R$502,0)),"")</f>
        <v/>
      </c>
      <c r="AC71" s="34" t="str">
        <f t="array" aca="1" ref="AC71" ca="1">IFERROR(INDEX(Raw!$R$3:$R$502,MATCH(IFERROR(INDEX(MATCH(AA71,E$2:E$501,0),$A$2:$A$501),""),Raw!$Q$3:$Q$502,0)),"")</f>
        <v/>
      </c>
      <c r="AD71" s="38" t="str">
        <f t="array" aca="1" ref="AD71" ca="1">IF(AE71="","",(IF(ROUND(AE71,1)=ROUND(AE70,1),AD70,AD70+1)))</f>
        <v/>
      </c>
      <c r="AE71" s="36" t="str">
        <f t="array" aca="1" ref="AE71" ca="1">IF(ROUND(LARGE(F:F,$A71),2)=0,"",LARGE(F:F,$A71))</f>
        <v/>
      </c>
      <c r="AF71" s="33" t="str">
        <f ca="1">IFERROR(INDEX(Raw!$S$3:$S$502,MATCH(AG71,Raw!$R$3:$R$502,0)),"")</f>
        <v/>
      </c>
      <c r="AG71" s="34" t="str">
        <f t="array" aca="1" ref="AG71" ca="1">IFERROR(INDEX(Raw!$R$3:$R$502,MATCH(IFERROR(INDEX(MATCH(AE71,F$2:F$501,0),$A$2:$A$501),""),Raw!$Q$3:$Q$502,0)),"")</f>
        <v/>
      </c>
      <c r="AH71" s="38" t="str">
        <f t="array" aca="1" ref="AH71" ca="1">IF(AI71="","",(IF(ROUND(AI71,1)=ROUND(AI70,1),AH70,AH70+1)))</f>
        <v/>
      </c>
      <c r="AI71" s="36" t="str">
        <f t="array" aca="1" ref="AI71" ca="1">IF(ROUND(LARGE(G:G,$A71),2)=0,"",LARGE(G:G,$A71))</f>
        <v/>
      </c>
      <c r="AJ71" s="33" t="str">
        <f ca="1">IFERROR(INDEX(Raw!$S$3:$S$502,MATCH(AK71,Raw!$R$3:$R$502,0)),"")</f>
        <v/>
      </c>
      <c r="AK71" s="34" t="str">
        <f t="array" aca="1" ref="AK71" ca="1">IFERROR(INDEX(Raw!$R$3:$R$502,MATCH(IFERROR(INDEX(MATCH(AI71,G$2:G$501,0),$A$2:$A$501),""),Raw!$Q$3:$Q$502,0)),"")</f>
        <v/>
      </c>
      <c r="AL71" s="38" t="str">
        <f t="array" aca="1" ref="AL71" ca="1">IF(AM71="","",(IF(ROUND(AM71,1)=ROUND(AM70,1),AL70,AL70+1)))</f>
        <v/>
      </c>
      <c r="AM71" s="36" t="str">
        <f t="shared" ca="1" si="16"/>
        <v/>
      </c>
      <c r="AN71" s="33" t="str">
        <f ca="1">IFERROR(INDEX(Raw!$S$3:$S$502,MATCH(AO71,Raw!$R$3:$R$502,0)),"")</f>
        <v/>
      </c>
      <c r="AO71" s="34" t="str">
        <f t="array" aca="1" ref="AO71" ca="1">IFERROR(INDEX(Raw!$R$3:$R$502,MATCH(IFERROR(INDEX(MATCH(AM71,H$2:H$501,0),$A$2:$A$501),""),Raw!$Q$3:$Q$502,0)),"")</f>
        <v/>
      </c>
      <c r="AP71" s="37" t="str">
        <f t="array" aca="1" ref="AP71" ca="1">IF(AQ71="","",(IF(ROUND(AQ71,1)=ROUND(AQ70,1),AP70,AP70+1)))</f>
        <v/>
      </c>
      <c r="AQ71" s="33" t="str">
        <f t="shared" ca="1" si="17"/>
        <v/>
      </c>
      <c r="AR71" s="48" t="str">
        <f t="array" aca="1" ref="AR71" ca="1">IFERROR(INDEX(Raw!$S$3:$S$502,MATCH(AS71,Raw!$R$3:$R$502,0)),"")</f>
        <v/>
      </c>
      <c r="AS71" s="34" t="str">
        <f t="array" aca="1" ref="AS71" ca="1">IFERROR(INDEX(Raw!$R$3:$R$502,MATCH(IFERROR(INDEX(MATCH(AQ71,I$2:I$501,0),$A$2:$A$501),""),Raw!$Q$3:$Q$502,0)),"")</f>
        <v/>
      </c>
      <c r="AT71" s="37" t="str">
        <f t="array" aca="1" ref="AT71" ca="1">IF(AU71="","",(IF(ROUND(AU71,1)=ROUND(AU70,1),AT70,AT70+1)))</f>
        <v/>
      </c>
      <c r="AU71" s="33" t="str">
        <f t="shared" ca="1" si="18"/>
        <v/>
      </c>
      <c r="AV71" s="48" t="str">
        <f t="array" aca="1" ref="AV71" ca="1">IFERROR(INDEX(Raw!$S$3:$S$502,MATCH(AW71,Raw!$R$3:$R$502,0)),"")</f>
        <v/>
      </c>
      <c r="AW71" s="34" t="str">
        <f t="array" aca="1" ref="AW71" ca="1">IFERROR(INDEX(Raw!$R$3:$R$502,MATCH(IFERROR(INDEX(MATCH(AU71,J$2:J$501,0),$A$2:$A$501),""),Raw!$Q$3:$Q$502,0)),"")</f>
        <v/>
      </c>
      <c r="AX71" s="37" t="str">
        <f t="array" aca="1" ref="AX71" ca="1">IF(AY71="","",(IF(ROUND(AY71,1)=ROUND(AY70,1),AX70,AX70+1)))</f>
        <v/>
      </c>
      <c r="AY71" s="33" t="str">
        <f t="shared" ca="1" si="19"/>
        <v/>
      </c>
      <c r="AZ71" s="48" t="str">
        <f t="array" aca="1" ref="AZ71" ca="1">IFERROR(INDEX(Raw!$S$3:$S$502,MATCH(BA71,Raw!$R$3:$R$502,0)),"")</f>
        <v/>
      </c>
      <c r="BA71" s="34" t="str">
        <f t="array" aca="1" ref="BA71" ca="1">IFERROR(INDEX(Raw!$R$3:$R$502,MATCH(IFERROR(INDEX(MATCH(AY71,K$2:K$501,0),$A$2:$A$501),""),Raw!$Q$3:$Q$502,0)),"")</f>
        <v/>
      </c>
      <c r="BB71" s="37" t="str">
        <f t="array" aca="1" ref="BB71" ca="1">IF(BC71="","",(IF(ROUND(BC71,1)=ROUND(BC70,1),BB70,BB70+1)))</f>
        <v/>
      </c>
      <c r="BC71" s="33" t="str">
        <f t="shared" ca="1" si="20"/>
        <v/>
      </c>
      <c r="BD71" s="48" t="str">
        <f t="array" aca="1" ref="BD71" ca="1">IFERROR(INDEX(Raw!$S$3:$S$502,MATCH(BE71,Raw!$R$3:$R$502,0)),"")</f>
        <v/>
      </c>
      <c r="BE71" s="34" t="str">
        <f t="array" aca="1" ref="BE71" ca="1">IFERROR(INDEX(Raw!$R$3:$R$502,MATCH(IFERROR(INDEX(MATCH(BC71,L$2:L$501,0),$A$2:$A$501),""),Raw!$Q$3:$Q$502,0)),"")</f>
        <v/>
      </c>
      <c r="BF71" s="37" t="str">
        <f t="array" aca="1" ref="BF71" ca="1">IF(BG71="","",(IF(ROUND(BG71,1)=ROUND(BG70,1),BF70,BF70+1)))</f>
        <v/>
      </c>
      <c r="BG71" s="33" t="str">
        <f t="shared" ca="1" si="21"/>
        <v/>
      </c>
      <c r="BH71" s="48" t="str">
        <f t="array" aca="1" ref="BH71" ca="1">IFERROR(INDEX(Raw!$S$3:$S$502,MATCH(BI71,Raw!$R$3:$R$502,0)),"")</f>
        <v/>
      </c>
      <c r="BI71" s="34" t="str">
        <f t="array" aca="1" ref="BI71" ca="1">IFERROR(INDEX(Raw!$R$3:$R$502,MATCH(IFERROR(INDEX(MATCH(BG71,M$2:M$501,0),$A$2:$A$501),""),Raw!$Q$3:$Q$502,0)),"")</f>
        <v/>
      </c>
      <c r="BJ71" s="37" t="str">
        <f t="array" aca="1" ref="BJ71" ca="1">IF(BK71="","",(IF(ROUND(BK71,1)=ROUND(BK70,1),BJ70,BJ70+1)))</f>
        <v/>
      </c>
      <c r="BK71" s="33" t="str">
        <f ca="1">IFERROR(LARGE(Raw!P:P,ROW()-1),"")</f>
        <v/>
      </c>
      <c r="BL71" s="48" t="str">
        <f t="array" aca="1" ref="BL71" ca="1">IFERROR(INDEX(Raw!$S$3:$S$502,MATCH(BM71,Raw!$R$3:$R$502,0)),"")</f>
        <v/>
      </c>
      <c r="BM71" s="34" t="str">
        <f ca="1">IF(BK71="","",INDEX(Raw!A:A,MATCH(BK71,Raw!P:P,0)))</f>
        <v/>
      </c>
    </row>
    <row r="72" spans="1:65" x14ac:dyDescent="0.3">
      <c r="A72" s="28">
        <v>71</v>
      </c>
      <c r="B72" s="52">
        <f ca="1">IFERROR(INDEX(Raw!E:E,MATCH($A72&amp;"H1",Raw!$AG:$AG,0)),0)+IFERROR(INDEX(Raw!E:E,MATCH($A72&amp;"H2",Raw!$AG:$AG,0)),0)+IFERROR(INDEX(Raw!E:E,MATCH($A72&amp;"S1",Raw!$AG:$AG,0)),0)+IFERROR(INDEX(Raw!E:E,MATCH($A72&amp;"S2",Raw!$AG:$AG,0)),0)+IFERROR(INDEX(Raw!E:E,MATCH($A72&amp;"V1",Raw!$AG:$AG,0)),0)+IFERROR(INDEX(Raw!E:E,MATCH($A72&amp;"V2",Raw!$AG:$AG,0)),0)-0.0000001*ROW()</f>
        <v>-7.1999999999999997E-6</v>
      </c>
      <c r="C72" s="52">
        <f ca="1">IFERROR(INDEX(Raw!F:F,MATCH($A72&amp;"H1",Raw!$AG:$AG,0)),0)+IFERROR(INDEX(Raw!F:F,MATCH($A72&amp;"H2",Raw!$AG:$AG,0)),0)+IFERROR(INDEX(Raw!F:F,MATCH($A72&amp;"S1",Raw!$AG:$AG,0)),0)+IFERROR(INDEX(Raw!F:F,MATCH($A72&amp;"S2",Raw!$AG:$AG,0)),0)+IFERROR(INDEX(Raw!F:F,MATCH($A72&amp;"V1",Raw!$AG:$AG,0)),0)+IFERROR(INDEX(Raw!F:F,MATCH($A72&amp;"V2",Raw!$AG:$AG,0)),0)-0.0000001*ROW()</f>
        <v>-7.1999999999999997E-6</v>
      </c>
      <c r="D72" s="52">
        <f ca="1">IFERROR(INDEX(Raw!G:G,MATCH($A72&amp;"H1",Raw!$AG:$AG,0)),0)+IFERROR(INDEX(Raw!G:G,MATCH($A72&amp;"H2",Raw!$AG:$AG,0)),0)+IFERROR(INDEX(Raw!G:G,MATCH($A72&amp;"S1",Raw!$AG:$AG,0)),0)+IFERROR(INDEX(Raw!G:G,MATCH($A72&amp;"S2",Raw!$AG:$AG,0)),0)+IFERROR(INDEX(Raw!G:G,MATCH($A72&amp;"V1",Raw!$AG:$AG,0)),0)+IFERROR(INDEX(Raw!G:G,MATCH($A72&amp;"V2",Raw!$AG:$AG,0)),0)-0.0000001*ROW()</f>
        <v>-7.1999999999999997E-6</v>
      </c>
      <c r="E72" s="52">
        <f ca="1">IFERROR(INDEX(Raw!H:H,MATCH($A72&amp;"H1",Raw!$AG:$AG,0)),0)+IFERROR(INDEX(Raw!H:H,MATCH($A72&amp;"H2",Raw!$AG:$AG,0)),0)+IFERROR(INDEX(Raw!H:H,MATCH($A72&amp;"S1",Raw!$AG:$AG,0)),0)+IFERROR(INDEX(Raw!H:H,MATCH($A72&amp;"S2",Raw!$AG:$AG,0)),0)+IFERROR(INDEX(Raw!H:H,MATCH($A72&amp;"V1",Raw!$AG:$AG,0)),0)+IFERROR(INDEX(Raw!H:H,MATCH($A72&amp;"V2",Raw!$AG:$AG,0)),0)-0.0000001*ROW()</f>
        <v>-7.1999999999999997E-6</v>
      </c>
      <c r="F72" s="52">
        <f ca="1">IFERROR(INDEX(Raw!I:I,MATCH($A72&amp;"H1",Raw!$AG:$AG,0)),0)+IFERROR(INDEX(Raw!I:I,MATCH($A72&amp;"H2",Raw!$AG:$AG,0)),0)+IFERROR(INDEX(Raw!I:I,MATCH($A72&amp;"S1",Raw!$AG:$AG,0)),0)+IFERROR(INDEX(Raw!I:I,MATCH($A72&amp;"S2",Raw!$AG:$AG,0)),0)+IFERROR(INDEX(Raw!I:I,MATCH($A72&amp;"V1",Raw!$AG:$AG,0)),0)+IFERROR(INDEX(Raw!I:I,MATCH($A72&amp;"V2",Raw!$AG:$AG,0)),0)-0.0000001*ROW()</f>
        <v>-7.1999999999999997E-6</v>
      </c>
      <c r="G72" s="52">
        <f ca="1">IFERROR(INDEX(Raw!J:J,MATCH($A72&amp;"H1",Raw!$AG:$AG,0)),0)+IFERROR(INDEX(Raw!J:J,MATCH($A72&amp;"H2",Raw!$AG:$AG,0)),0)+IFERROR(INDEX(Raw!J:J,MATCH($A72&amp;"S1",Raw!$AG:$AG,0)),0)+IFERROR(INDEX(Raw!J:J,MATCH($A72&amp;"S2",Raw!$AG:$AG,0)),0)+IFERROR(INDEX(Raw!J:J,MATCH($A72&amp;"V1",Raw!$AG:$AG,0)),0)+IFERROR(INDEX(Raw!J:J,MATCH($A72&amp;"V2",Raw!$AG:$AG,0)),0)-0.0000001*ROW()</f>
        <v>-7.1999999999999997E-6</v>
      </c>
      <c r="H72" s="52">
        <f ca="1">IFERROR(INDEX(Raw!K:K,MATCH($A72&amp;"H1",Raw!$AG:$AG,0)),0)+IFERROR(INDEX(Raw!K:K,MATCH($A72&amp;"H2",Raw!$AG:$AG,0)),0)+IFERROR(INDEX(Raw!K:K,MATCH($A72&amp;"S1",Raw!$AG:$AG,0)),0)+IFERROR(INDEX(Raw!K:K,MATCH($A72&amp;"S2",Raw!$AG:$AG,0)),0)+IFERROR(INDEX(Raw!K:K,MATCH($A72&amp;"V1",Raw!$AG:$AG,0)),0)+IFERROR(INDEX(Raw!K:K,MATCH($A72&amp;"V2",Raw!$AG:$AG,0)),0)-0.0000001*ROW()</f>
        <v>-7.1999999999999997E-6</v>
      </c>
      <c r="I72" s="52">
        <f ca="1">IFERROR(INDEX(Raw!L:L,MATCH($A72&amp;"H1",Raw!$AG:$AG,0)),0)+IFERROR(INDEX(Raw!L:L,MATCH($A72&amp;"H2",Raw!$AG:$AG,0)),0)+IFERROR(INDEX(Raw!L:L,MATCH($A72&amp;"S1",Raw!$AG:$AG,0)),0)+IFERROR(INDEX(Raw!L:L,MATCH($A72&amp;"S2",Raw!$AG:$AG,0)),0)+IFERROR(INDEX(Raw!L:L,MATCH($A72&amp;"V1",Raw!$AG:$AG,0)),0)+IFERROR(INDEX(Raw!L:L,MATCH($A72&amp;"V2",Raw!$AG:$AG,0)),0)-0.0000001*ROW()</f>
        <v>-7.1999999999999997E-6</v>
      </c>
      <c r="J72" s="52">
        <f ca="1">IFERROR(INDEX(Raw!M:M,MATCH($A72&amp;"H1",Raw!$AG:$AG,0)),0)+IFERROR(INDEX(Raw!M:M,MATCH($A72&amp;"H2",Raw!$AG:$AG,0)),0)+IFERROR(INDEX(Raw!M:M,MATCH($A72&amp;"S1",Raw!$AG:$AG,0)),0)+IFERROR(INDEX(Raw!M:M,MATCH($A72&amp;"S2",Raw!$AG:$AG,0)),0)+IFERROR(INDEX(Raw!M:M,MATCH($A72&amp;"V1",Raw!$AG:$AG,0)),0)+IFERROR(INDEX(Raw!M:M,MATCH($A72&amp;"V2",Raw!$AG:$AG,0)),0)-0.0000001*ROW()</f>
        <v>-7.1999999999999997E-6</v>
      </c>
      <c r="K72" s="52">
        <f ca="1">IFERROR(INDEX(Raw!N:N,MATCH($A72&amp;"H1",Raw!$AG:$AG,0)),0)+IFERROR(INDEX(Raw!N:N,MATCH($A72&amp;"H2",Raw!$AG:$AG,0)),0)+IFERROR(INDEX(Raw!N:N,MATCH($A72&amp;"S1",Raw!$AG:$AG,0)),0)+IFERROR(INDEX(Raw!N:N,MATCH($A72&amp;"S2",Raw!$AG:$AG,0)),0)+IFERROR(INDEX(Raw!N:N,MATCH($A72&amp;"V1",Raw!$AG:$AG,0)),0)+IFERROR(INDEX(Raw!N:N,MATCH($A72&amp;"V2",Raw!$AG:$AG,0)),0)-0.0000001*ROW()</f>
        <v>-7.1999999999999997E-6</v>
      </c>
      <c r="L72" s="14">
        <f t="shared" ca="1" si="14"/>
        <v>-5.0399999999999999E-5</v>
      </c>
      <c r="M72" s="14">
        <f t="shared" ca="1" si="15"/>
        <v>-2.16E-5</v>
      </c>
      <c r="N72" s="37" t="str">
        <f t="array" aca="1" ref="N72" ca="1">IF(O72="","",(IF(ROUND(O72,1)=ROUND(O71,1),N71,N71+1)))</f>
        <v/>
      </c>
      <c r="O72" s="33" t="str">
        <f t="array" aca="1" ref="O72" ca="1">IF(ROUND(LARGE(B:B,$A72),2)=0,"",LARGE(B:B,$A72))</f>
        <v/>
      </c>
      <c r="P72" s="33" t="str">
        <f t="array" aca="1" ref="P72" ca="1">IFERROR(INDEX(Raw!$S$3:$S$502,MATCH(Q72,Raw!$R$3:$R$502,0)),"")</f>
        <v/>
      </c>
      <c r="Q72" s="34" t="str">
        <f t="array" aca="1" ref="Q72" ca="1">IFERROR(INDEX(Raw!$R$3:$R$502,MATCH(IFERROR(INDEX(MATCH(O72,B$2:B$501,0),$A$2:$A$501),""),Raw!$Q$3:$Q$502,0)),"")</f>
        <v/>
      </c>
      <c r="R72" s="38" t="str">
        <f t="array" aca="1" ref="R72" ca="1">IF(S72="","",(IF(ROUND(S72,1)=ROUND(S71,1),R71,R71+1)))</f>
        <v/>
      </c>
      <c r="S72" s="36" t="str">
        <f t="array" aca="1" ref="S72" ca="1">IF(ROUND(LARGE(C:C,$A72),2)=0,"",LARGE(C:C,$A72))</f>
        <v/>
      </c>
      <c r="T72" s="33" t="str">
        <f ca="1">IFERROR(INDEX(Raw!$S$3:$S$502,MATCH(U72,Raw!$R$3:$R$502,0)),"")</f>
        <v/>
      </c>
      <c r="U72" s="34" t="str">
        <f t="array" aca="1" ref="U72" ca="1">IFERROR(INDEX(Raw!$R$3:$R$502,MATCH(IFERROR(INDEX(MATCH(S72,C$2:C$501,0),$A$2:$A$501),""),Raw!$Q$3:$Q$502,0)),"")</f>
        <v/>
      </c>
      <c r="V72" s="38" t="str">
        <f t="array" aca="1" ref="V72" ca="1">IF(W72="","",(IF(ROUND(W72,1)=ROUND(W71,1),V71,V71+1)))</f>
        <v/>
      </c>
      <c r="W72" s="36" t="str">
        <f t="array" aca="1" ref="W72" ca="1">IF(ROUND(LARGE(D:D,$A72),2)=0,"",LARGE(D:D,$A72))</f>
        <v/>
      </c>
      <c r="X72" s="33" t="str">
        <f ca="1">IFERROR(INDEX(Raw!$S$3:$S$502,MATCH(Y72,Raw!$R$3:$R$502,0)),"")</f>
        <v/>
      </c>
      <c r="Y72" s="34" t="str">
        <f t="array" aca="1" ref="Y72" ca="1">IFERROR(INDEX(Raw!$R$3:$R$502,MATCH(IFERROR(INDEX(MATCH(W72,D$2:D$501,0),$A$2:$A$501),""),Raw!$Q$3:$Q$502,0)),"")</f>
        <v/>
      </c>
      <c r="Z72" s="38" t="str">
        <f t="array" aca="1" ref="Z72" ca="1">IF(AA72="","",(IF(ROUND(AA72,1)=ROUND(AA71,1),Z71,Z71+1)))</f>
        <v/>
      </c>
      <c r="AA72" s="36" t="str">
        <f t="array" aca="1" ref="AA72" ca="1">IF(ROUND(LARGE(E:E,$A72),2)=0,"",LARGE(E:E,$A72))</f>
        <v/>
      </c>
      <c r="AB72" s="33" t="str">
        <f ca="1">IFERROR(INDEX(Raw!$S$3:$S$502,MATCH(AC72,Raw!$R$3:$R$502,0)),"")</f>
        <v/>
      </c>
      <c r="AC72" s="34" t="str">
        <f t="array" aca="1" ref="AC72" ca="1">IFERROR(INDEX(Raw!$R$3:$R$502,MATCH(IFERROR(INDEX(MATCH(AA72,E$2:E$501,0),$A$2:$A$501),""),Raw!$Q$3:$Q$502,0)),"")</f>
        <v/>
      </c>
      <c r="AD72" s="38" t="str">
        <f t="array" aca="1" ref="AD72" ca="1">IF(AE72="","",(IF(ROUND(AE72,1)=ROUND(AE71,1),AD71,AD71+1)))</f>
        <v/>
      </c>
      <c r="AE72" s="36" t="str">
        <f t="array" aca="1" ref="AE72" ca="1">IF(ROUND(LARGE(F:F,$A72),2)=0,"",LARGE(F:F,$A72))</f>
        <v/>
      </c>
      <c r="AF72" s="33" t="str">
        <f ca="1">IFERROR(INDEX(Raw!$S$3:$S$502,MATCH(AG72,Raw!$R$3:$R$502,0)),"")</f>
        <v/>
      </c>
      <c r="AG72" s="34" t="str">
        <f t="array" aca="1" ref="AG72" ca="1">IFERROR(INDEX(Raw!$R$3:$R$502,MATCH(IFERROR(INDEX(MATCH(AE72,F$2:F$501,0),$A$2:$A$501),""),Raw!$Q$3:$Q$502,0)),"")</f>
        <v/>
      </c>
      <c r="AH72" s="38" t="str">
        <f t="array" aca="1" ref="AH72" ca="1">IF(AI72="","",(IF(ROUND(AI72,1)=ROUND(AI71,1),AH71,AH71+1)))</f>
        <v/>
      </c>
      <c r="AI72" s="36" t="str">
        <f t="array" aca="1" ref="AI72" ca="1">IF(ROUND(LARGE(G:G,$A72),2)=0,"",LARGE(G:G,$A72))</f>
        <v/>
      </c>
      <c r="AJ72" s="33" t="str">
        <f ca="1">IFERROR(INDEX(Raw!$S$3:$S$502,MATCH(AK72,Raw!$R$3:$R$502,0)),"")</f>
        <v/>
      </c>
      <c r="AK72" s="34" t="str">
        <f t="array" aca="1" ref="AK72" ca="1">IFERROR(INDEX(Raw!$R$3:$R$502,MATCH(IFERROR(INDEX(MATCH(AI72,G$2:G$501,0),$A$2:$A$501),""),Raw!$Q$3:$Q$502,0)),"")</f>
        <v/>
      </c>
      <c r="AL72" s="38" t="str">
        <f t="array" aca="1" ref="AL72" ca="1">IF(AM72="","",(IF(ROUND(AM72,1)=ROUND(AM71,1),AL71,AL71+1)))</f>
        <v/>
      </c>
      <c r="AM72" s="36" t="str">
        <f t="shared" ca="1" si="16"/>
        <v/>
      </c>
      <c r="AN72" s="33" t="str">
        <f ca="1">IFERROR(INDEX(Raw!$S$3:$S$502,MATCH(AO72,Raw!$R$3:$R$502,0)),"")</f>
        <v/>
      </c>
      <c r="AO72" s="34" t="str">
        <f t="array" aca="1" ref="AO72" ca="1">IFERROR(INDEX(Raw!$R$3:$R$502,MATCH(IFERROR(INDEX(MATCH(AM72,H$2:H$501,0),$A$2:$A$501),""),Raw!$Q$3:$Q$502,0)),"")</f>
        <v/>
      </c>
      <c r="AP72" s="37" t="str">
        <f t="array" aca="1" ref="AP72" ca="1">IF(AQ72="","",(IF(ROUND(AQ72,1)=ROUND(AQ71,1),AP71,AP71+1)))</f>
        <v/>
      </c>
      <c r="AQ72" s="33" t="str">
        <f t="shared" ca="1" si="17"/>
        <v/>
      </c>
      <c r="AR72" s="48" t="str">
        <f t="array" aca="1" ref="AR72" ca="1">IFERROR(INDEX(Raw!$S$3:$S$502,MATCH(AS72,Raw!$R$3:$R$502,0)),"")</f>
        <v/>
      </c>
      <c r="AS72" s="34" t="str">
        <f t="array" aca="1" ref="AS72" ca="1">IFERROR(INDEX(Raw!$R$3:$R$502,MATCH(IFERROR(INDEX(MATCH(AQ72,I$2:I$501,0),$A$2:$A$501),""),Raw!$Q$3:$Q$502,0)),"")</f>
        <v/>
      </c>
      <c r="AT72" s="37" t="str">
        <f t="array" aca="1" ref="AT72" ca="1">IF(AU72="","",(IF(ROUND(AU72,1)=ROUND(AU71,1),AT71,AT71+1)))</f>
        <v/>
      </c>
      <c r="AU72" s="33" t="str">
        <f t="shared" ca="1" si="18"/>
        <v/>
      </c>
      <c r="AV72" s="48" t="str">
        <f t="array" aca="1" ref="AV72" ca="1">IFERROR(INDEX(Raw!$S$3:$S$502,MATCH(AW72,Raw!$R$3:$R$502,0)),"")</f>
        <v/>
      </c>
      <c r="AW72" s="34" t="str">
        <f t="array" aca="1" ref="AW72" ca="1">IFERROR(INDEX(Raw!$R$3:$R$502,MATCH(IFERROR(INDEX(MATCH(AU72,J$2:J$501,0),$A$2:$A$501),""),Raw!$Q$3:$Q$502,0)),"")</f>
        <v/>
      </c>
      <c r="AX72" s="37" t="str">
        <f t="array" aca="1" ref="AX72" ca="1">IF(AY72="","",(IF(ROUND(AY72,1)=ROUND(AY71,1),AX71,AX71+1)))</f>
        <v/>
      </c>
      <c r="AY72" s="33" t="str">
        <f t="shared" ca="1" si="19"/>
        <v/>
      </c>
      <c r="AZ72" s="48" t="str">
        <f t="array" aca="1" ref="AZ72" ca="1">IFERROR(INDEX(Raw!$S$3:$S$502,MATCH(BA72,Raw!$R$3:$R$502,0)),"")</f>
        <v/>
      </c>
      <c r="BA72" s="34" t="str">
        <f t="array" aca="1" ref="BA72" ca="1">IFERROR(INDEX(Raw!$R$3:$R$502,MATCH(IFERROR(INDEX(MATCH(AY72,K$2:K$501,0),$A$2:$A$501),""),Raw!$Q$3:$Q$502,0)),"")</f>
        <v/>
      </c>
      <c r="BB72" s="37" t="str">
        <f t="array" aca="1" ref="BB72" ca="1">IF(BC72="","",(IF(ROUND(BC72,1)=ROUND(BC71,1),BB71,BB71+1)))</f>
        <v/>
      </c>
      <c r="BC72" s="33" t="str">
        <f t="shared" ca="1" si="20"/>
        <v/>
      </c>
      <c r="BD72" s="48" t="str">
        <f t="array" aca="1" ref="BD72" ca="1">IFERROR(INDEX(Raw!$S$3:$S$502,MATCH(BE72,Raw!$R$3:$R$502,0)),"")</f>
        <v/>
      </c>
      <c r="BE72" s="34" t="str">
        <f t="array" aca="1" ref="BE72" ca="1">IFERROR(INDEX(Raw!$R$3:$R$502,MATCH(IFERROR(INDEX(MATCH(BC72,L$2:L$501,0),$A$2:$A$501),""),Raw!$Q$3:$Q$502,0)),"")</f>
        <v/>
      </c>
      <c r="BF72" s="37" t="str">
        <f t="array" aca="1" ref="BF72" ca="1">IF(BG72="","",(IF(ROUND(BG72,1)=ROUND(BG71,1),BF71,BF71+1)))</f>
        <v/>
      </c>
      <c r="BG72" s="33" t="str">
        <f t="shared" ca="1" si="21"/>
        <v/>
      </c>
      <c r="BH72" s="48" t="str">
        <f t="array" aca="1" ref="BH72" ca="1">IFERROR(INDEX(Raw!$S$3:$S$502,MATCH(BI72,Raw!$R$3:$R$502,0)),"")</f>
        <v/>
      </c>
      <c r="BI72" s="34" t="str">
        <f t="array" aca="1" ref="BI72" ca="1">IFERROR(INDEX(Raw!$R$3:$R$502,MATCH(IFERROR(INDEX(MATCH(BG72,M$2:M$501,0),$A$2:$A$501),""),Raw!$Q$3:$Q$502,0)),"")</f>
        <v/>
      </c>
      <c r="BJ72" s="37" t="str">
        <f t="array" aca="1" ref="BJ72" ca="1">IF(BK72="","",(IF(ROUND(BK72,1)=ROUND(BK71,1),BJ71,BJ71+1)))</f>
        <v/>
      </c>
      <c r="BK72" s="33" t="str">
        <f ca="1">IFERROR(LARGE(Raw!P:P,ROW()-1),"")</f>
        <v/>
      </c>
      <c r="BL72" s="48" t="str">
        <f t="array" aca="1" ref="BL72" ca="1">IFERROR(INDEX(Raw!$S$3:$S$502,MATCH(BM72,Raw!$R$3:$R$502,0)),"")</f>
        <v/>
      </c>
      <c r="BM72" s="34" t="str">
        <f ca="1">IF(BK72="","",INDEX(Raw!A:A,MATCH(BK72,Raw!P:P,0)))</f>
        <v/>
      </c>
    </row>
    <row r="73" spans="1:65" x14ac:dyDescent="0.3">
      <c r="A73" s="28">
        <v>72</v>
      </c>
      <c r="B73" s="52">
        <f ca="1">IFERROR(INDEX(Raw!E:E,MATCH($A73&amp;"H1",Raw!$AG:$AG,0)),0)+IFERROR(INDEX(Raw!E:E,MATCH($A73&amp;"H2",Raw!$AG:$AG,0)),0)+IFERROR(INDEX(Raw!E:E,MATCH($A73&amp;"S1",Raw!$AG:$AG,0)),0)+IFERROR(INDEX(Raw!E:E,MATCH($A73&amp;"S2",Raw!$AG:$AG,0)),0)+IFERROR(INDEX(Raw!E:E,MATCH($A73&amp;"V1",Raw!$AG:$AG,0)),0)+IFERROR(INDEX(Raw!E:E,MATCH($A73&amp;"V2",Raw!$AG:$AG,0)),0)-0.0000001*ROW()</f>
        <v>-7.2999999999999996E-6</v>
      </c>
      <c r="C73" s="52">
        <f ca="1">IFERROR(INDEX(Raw!F:F,MATCH($A73&amp;"H1",Raw!$AG:$AG,0)),0)+IFERROR(INDEX(Raw!F:F,MATCH($A73&amp;"H2",Raw!$AG:$AG,0)),0)+IFERROR(INDEX(Raw!F:F,MATCH($A73&amp;"S1",Raw!$AG:$AG,0)),0)+IFERROR(INDEX(Raw!F:F,MATCH($A73&amp;"S2",Raw!$AG:$AG,0)),0)+IFERROR(INDEX(Raw!F:F,MATCH($A73&amp;"V1",Raw!$AG:$AG,0)),0)+IFERROR(INDEX(Raw!F:F,MATCH($A73&amp;"V2",Raw!$AG:$AG,0)),0)-0.0000001*ROW()</f>
        <v>-7.2999999999999996E-6</v>
      </c>
      <c r="D73" s="52">
        <f ca="1">IFERROR(INDEX(Raw!G:G,MATCH($A73&amp;"H1",Raw!$AG:$AG,0)),0)+IFERROR(INDEX(Raw!G:G,MATCH($A73&amp;"H2",Raw!$AG:$AG,0)),0)+IFERROR(INDEX(Raw!G:G,MATCH($A73&amp;"S1",Raw!$AG:$AG,0)),0)+IFERROR(INDEX(Raw!G:G,MATCH($A73&amp;"S2",Raw!$AG:$AG,0)),0)+IFERROR(INDEX(Raw!G:G,MATCH($A73&amp;"V1",Raw!$AG:$AG,0)),0)+IFERROR(INDEX(Raw!G:G,MATCH($A73&amp;"V2",Raw!$AG:$AG,0)),0)-0.0000001*ROW()</f>
        <v>-7.2999999999999996E-6</v>
      </c>
      <c r="E73" s="52">
        <f ca="1">IFERROR(INDEX(Raw!H:H,MATCH($A73&amp;"H1",Raw!$AG:$AG,0)),0)+IFERROR(INDEX(Raw!H:H,MATCH($A73&amp;"H2",Raw!$AG:$AG,0)),0)+IFERROR(INDEX(Raw!H:H,MATCH($A73&amp;"S1",Raw!$AG:$AG,0)),0)+IFERROR(INDEX(Raw!H:H,MATCH($A73&amp;"S2",Raw!$AG:$AG,0)),0)+IFERROR(INDEX(Raw!H:H,MATCH($A73&amp;"V1",Raw!$AG:$AG,0)),0)+IFERROR(INDEX(Raw!H:H,MATCH($A73&amp;"V2",Raw!$AG:$AG,0)),0)-0.0000001*ROW()</f>
        <v>-7.2999999999999996E-6</v>
      </c>
      <c r="F73" s="52">
        <f ca="1">IFERROR(INDEX(Raw!I:I,MATCH($A73&amp;"H1",Raw!$AG:$AG,0)),0)+IFERROR(INDEX(Raw!I:I,MATCH($A73&amp;"H2",Raw!$AG:$AG,0)),0)+IFERROR(INDEX(Raw!I:I,MATCH($A73&amp;"S1",Raw!$AG:$AG,0)),0)+IFERROR(INDEX(Raw!I:I,MATCH($A73&amp;"S2",Raw!$AG:$AG,0)),0)+IFERROR(INDEX(Raw!I:I,MATCH($A73&amp;"V1",Raw!$AG:$AG,0)),0)+IFERROR(INDEX(Raw!I:I,MATCH($A73&amp;"V2",Raw!$AG:$AG,0)),0)-0.0000001*ROW()</f>
        <v>-7.2999999999999996E-6</v>
      </c>
      <c r="G73" s="52">
        <f ca="1">IFERROR(INDEX(Raw!J:J,MATCH($A73&amp;"H1",Raw!$AG:$AG,0)),0)+IFERROR(INDEX(Raw!J:J,MATCH($A73&amp;"H2",Raw!$AG:$AG,0)),0)+IFERROR(INDEX(Raw!J:J,MATCH($A73&amp;"S1",Raw!$AG:$AG,0)),0)+IFERROR(INDEX(Raw!J:J,MATCH($A73&amp;"S2",Raw!$AG:$AG,0)),0)+IFERROR(INDEX(Raw!J:J,MATCH($A73&amp;"V1",Raw!$AG:$AG,0)),0)+IFERROR(INDEX(Raw!J:J,MATCH($A73&amp;"V2",Raw!$AG:$AG,0)),0)-0.0000001*ROW()</f>
        <v>-7.2999999999999996E-6</v>
      </c>
      <c r="H73" s="52">
        <f ca="1">IFERROR(INDEX(Raw!K:K,MATCH($A73&amp;"H1",Raw!$AG:$AG,0)),0)+IFERROR(INDEX(Raw!K:K,MATCH($A73&amp;"H2",Raw!$AG:$AG,0)),0)+IFERROR(INDEX(Raw!K:K,MATCH($A73&amp;"S1",Raw!$AG:$AG,0)),0)+IFERROR(INDEX(Raw!K:K,MATCH($A73&amp;"S2",Raw!$AG:$AG,0)),0)+IFERROR(INDEX(Raw!K:K,MATCH($A73&amp;"V1",Raw!$AG:$AG,0)),0)+IFERROR(INDEX(Raw!K:K,MATCH($A73&amp;"V2",Raw!$AG:$AG,0)),0)-0.0000001*ROW()</f>
        <v>-7.2999999999999996E-6</v>
      </c>
      <c r="I73" s="52">
        <f ca="1">IFERROR(INDEX(Raw!L:L,MATCH($A73&amp;"H1",Raw!$AG:$AG,0)),0)+IFERROR(INDEX(Raw!L:L,MATCH($A73&amp;"H2",Raw!$AG:$AG,0)),0)+IFERROR(INDEX(Raw!L:L,MATCH($A73&amp;"S1",Raw!$AG:$AG,0)),0)+IFERROR(INDEX(Raw!L:L,MATCH($A73&amp;"S2",Raw!$AG:$AG,0)),0)+IFERROR(INDEX(Raw!L:L,MATCH($A73&amp;"V1",Raw!$AG:$AG,0)),0)+IFERROR(INDEX(Raw!L:L,MATCH($A73&amp;"V2",Raw!$AG:$AG,0)),0)-0.0000001*ROW()</f>
        <v>-7.2999999999999996E-6</v>
      </c>
      <c r="J73" s="52">
        <f ca="1">IFERROR(INDEX(Raw!M:M,MATCH($A73&amp;"H1",Raw!$AG:$AG,0)),0)+IFERROR(INDEX(Raw!M:M,MATCH($A73&amp;"H2",Raw!$AG:$AG,0)),0)+IFERROR(INDEX(Raw!M:M,MATCH($A73&amp;"S1",Raw!$AG:$AG,0)),0)+IFERROR(INDEX(Raw!M:M,MATCH($A73&amp;"S2",Raw!$AG:$AG,0)),0)+IFERROR(INDEX(Raw!M:M,MATCH($A73&amp;"V1",Raw!$AG:$AG,0)),0)+IFERROR(INDEX(Raw!M:M,MATCH($A73&amp;"V2",Raw!$AG:$AG,0)),0)-0.0000001*ROW()</f>
        <v>-7.2999999999999996E-6</v>
      </c>
      <c r="K73" s="52">
        <f ca="1">IFERROR(INDEX(Raw!N:N,MATCH($A73&amp;"H1",Raw!$AG:$AG,0)),0)+IFERROR(INDEX(Raw!N:N,MATCH($A73&amp;"H2",Raw!$AG:$AG,0)),0)+IFERROR(INDEX(Raw!N:N,MATCH($A73&amp;"S1",Raw!$AG:$AG,0)),0)+IFERROR(INDEX(Raw!N:N,MATCH($A73&amp;"S2",Raw!$AG:$AG,0)),0)+IFERROR(INDEX(Raw!N:N,MATCH($A73&amp;"V1",Raw!$AG:$AG,0)),0)+IFERROR(INDEX(Raw!N:N,MATCH($A73&amp;"V2",Raw!$AG:$AG,0)),0)-0.0000001*ROW()</f>
        <v>-7.2999999999999996E-6</v>
      </c>
      <c r="L73" s="14">
        <f t="shared" ca="1" si="14"/>
        <v>-5.1100000000000002E-5</v>
      </c>
      <c r="M73" s="14">
        <f t="shared" ca="1" si="15"/>
        <v>-2.1899999999999997E-5</v>
      </c>
      <c r="N73" s="37" t="str">
        <f t="array" aca="1" ref="N73" ca="1">IF(O73="","",(IF(ROUND(O73,1)=ROUND(O72,1),N72,N72+1)))</f>
        <v/>
      </c>
      <c r="O73" s="33" t="str">
        <f t="array" aca="1" ref="O73" ca="1">IF(ROUND(LARGE(B:B,$A73),2)=0,"",LARGE(B:B,$A73))</f>
        <v/>
      </c>
      <c r="P73" s="33" t="str">
        <f t="array" aca="1" ref="P73" ca="1">IFERROR(INDEX(Raw!$S$3:$S$502,MATCH(Q73,Raw!$R$3:$R$502,0)),"")</f>
        <v/>
      </c>
      <c r="Q73" s="34" t="str">
        <f t="array" aca="1" ref="Q73" ca="1">IFERROR(INDEX(Raw!$R$3:$R$502,MATCH(IFERROR(INDEX(MATCH(O73,B$2:B$501,0),$A$2:$A$501),""),Raw!$Q$3:$Q$502,0)),"")</f>
        <v/>
      </c>
      <c r="R73" s="38" t="str">
        <f t="array" aca="1" ref="R73" ca="1">IF(S73="","",(IF(ROUND(S73,1)=ROUND(S72,1),R72,R72+1)))</f>
        <v/>
      </c>
      <c r="S73" s="36" t="str">
        <f t="array" aca="1" ref="S73" ca="1">IF(ROUND(LARGE(C:C,$A73),2)=0,"",LARGE(C:C,$A73))</f>
        <v/>
      </c>
      <c r="T73" s="33" t="str">
        <f ca="1">IFERROR(INDEX(Raw!$S$3:$S$502,MATCH(U73,Raw!$R$3:$R$502,0)),"")</f>
        <v/>
      </c>
      <c r="U73" s="34" t="str">
        <f t="array" aca="1" ref="U73" ca="1">IFERROR(INDEX(Raw!$R$3:$R$502,MATCH(IFERROR(INDEX(MATCH(S73,C$2:C$501,0),$A$2:$A$501),""),Raw!$Q$3:$Q$502,0)),"")</f>
        <v/>
      </c>
      <c r="V73" s="38" t="str">
        <f t="array" aca="1" ref="V73" ca="1">IF(W73="","",(IF(ROUND(W73,1)=ROUND(W72,1),V72,V72+1)))</f>
        <v/>
      </c>
      <c r="W73" s="36" t="str">
        <f t="array" aca="1" ref="W73" ca="1">IF(ROUND(LARGE(D:D,$A73),2)=0,"",LARGE(D:D,$A73))</f>
        <v/>
      </c>
      <c r="X73" s="33" t="str">
        <f ca="1">IFERROR(INDEX(Raw!$S$3:$S$502,MATCH(Y73,Raw!$R$3:$R$502,0)),"")</f>
        <v/>
      </c>
      <c r="Y73" s="34" t="str">
        <f t="array" aca="1" ref="Y73" ca="1">IFERROR(INDEX(Raw!$R$3:$R$502,MATCH(IFERROR(INDEX(MATCH(W73,D$2:D$501,0),$A$2:$A$501),""),Raw!$Q$3:$Q$502,0)),"")</f>
        <v/>
      </c>
      <c r="Z73" s="38" t="str">
        <f t="array" aca="1" ref="Z73" ca="1">IF(AA73="","",(IF(ROUND(AA73,1)=ROUND(AA72,1),Z72,Z72+1)))</f>
        <v/>
      </c>
      <c r="AA73" s="36" t="str">
        <f t="array" aca="1" ref="AA73" ca="1">IF(ROUND(LARGE(E:E,$A73),2)=0,"",LARGE(E:E,$A73))</f>
        <v/>
      </c>
      <c r="AB73" s="33" t="str">
        <f ca="1">IFERROR(INDEX(Raw!$S$3:$S$502,MATCH(AC73,Raw!$R$3:$R$502,0)),"")</f>
        <v/>
      </c>
      <c r="AC73" s="34" t="str">
        <f t="array" aca="1" ref="AC73" ca="1">IFERROR(INDEX(Raw!$R$3:$R$502,MATCH(IFERROR(INDEX(MATCH(AA73,E$2:E$501,0),$A$2:$A$501),""),Raw!$Q$3:$Q$502,0)),"")</f>
        <v/>
      </c>
      <c r="AD73" s="38" t="str">
        <f t="array" aca="1" ref="AD73" ca="1">IF(AE73="","",(IF(ROUND(AE73,1)=ROUND(AE72,1),AD72,AD72+1)))</f>
        <v/>
      </c>
      <c r="AE73" s="36" t="str">
        <f t="array" aca="1" ref="AE73" ca="1">IF(ROUND(LARGE(F:F,$A73),2)=0,"",LARGE(F:F,$A73))</f>
        <v/>
      </c>
      <c r="AF73" s="33" t="str">
        <f ca="1">IFERROR(INDEX(Raw!$S$3:$S$502,MATCH(AG73,Raw!$R$3:$R$502,0)),"")</f>
        <v/>
      </c>
      <c r="AG73" s="34" t="str">
        <f t="array" aca="1" ref="AG73" ca="1">IFERROR(INDEX(Raw!$R$3:$R$502,MATCH(IFERROR(INDEX(MATCH(AE73,F$2:F$501,0),$A$2:$A$501),""),Raw!$Q$3:$Q$502,0)),"")</f>
        <v/>
      </c>
      <c r="AH73" s="38" t="str">
        <f t="array" aca="1" ref="AH73" ca="1">IF(AI73="","",(IF(ROUND(AI73,1)=ROUND(AI72,1),AH72,AH72+1)))</f>
        <v/>
      </c>
      <c r="AI73" s="36" t="str">
        <f t="array" aca="1" ref="AI73" ca="1">IF(ROUND(LARGE(G:G,$A73),2)=0,"",LARGE(G:G,$A73))</f>
        <v/>
      </c>
      <c r="AJ73" s="33" t="str">
        <f ca="1">IFERROR(INDEX(Raw!$S$3:$S$502,MATCH(AK73,Raw!$R$3:$R$502,0)),"")</f>
        <v/>
      </c>
      <c r="AK73" s="34" t="str">
        <f t="array" aca="1" ref="AK73" ca="1">IFERROR(INDEX(Raw!$R$3:$R$502,MATCH(IFERROR(INDEX(MATCH(AI73,G$2:G$501,0),$A$2:$A$501),""),Raw!$Q$3:$Q$502,0)),"")</f>
        <v/>
      </c>
      <c r="AL73" s="38" t="str">
        <f t="array" aca="1" ref="AL73" ca="1">IF(AM73="","",(IF(ROUND(AM73,1)=ROUND(AM72,1),AL72,AL72+1)))</f>
        <v/>
      </c>
      <c r="AM73" s="36" t="str">
        <f t="shared" ca="1" si="16"/>
        <v/>
      </c>
      <c r="AN73" s="33" t="str">
        <f ca="1">IFERROR(INDEX(Raw!$S$3:$S$502,MATCH(AO73,Raw!$R$3:$R$502,0)),"")</f>
        <v/>
      </c>
      <c r="AO73" s="34" t="str">
        <f t="array" aca="1" ref="AO73" ca="1">IFERROR(INDEX(Raw!$R$3:$R$502,MATCH(IFERROR(INDEX(MATCH(AM73,H$2:H$501,0),$A$2:$A$501),""),Raw!$Q$3:$Q$502,0)),"")</f>
        <v/>
      </c>
      <c r="AP73" s="37" t="str">
        <f t="array" aca="1" ref="AP73" ca="1">IF(AQ73="","",(IF(ROUND(AQ73,1)=ROUND(AQ72,1),AP72,AP72+1)))</f>
        <v/>
      </c>
      <c r="AQ73" s="33" t="str">
        <f t="shared" ca="1" si="17"/>
        <v/>
      </c>
      <c r="AR73" s="48" t="str">
        <f t="array" aca="1" ref="AR73" ca="1">IFERROR(INDEX(Raw!$S$3:$S$502,MATCH(AS73,Raw!$R$3:$R$502,0)),"")</f>
        <v/>
      </c>
      <c r="AS73" s="34" t="str">
        <f t="array" aca="1" ref="AS73" ca="1">IFERROR(INDEX(Raw!$R$3:$R$502,MATCH(IFERROR(INDEX(MATCH(AQ73,I$2:I$501,0),$A$2:$A$501),""),Raw!$Q$3:$Q$502,0)),"")</f>
        <v/>
      </c>
      <c r="AT73" s="37" t="str">
        <f t="array" aca="1" ref="AT73" ca="1">IF(AU73="","",(IF(ROUND(AU73,1)=ROUND(AU72,1),AT72,AT72+1)))</f>
        <v/>
      </c>
      <c r="AU73" s="33" t="str">
        <f t="shared" ca="1" si="18"/>
        <v/>
      </c>
      <c r="AV73" s="48" t="str">
        <f t="array" aca="1" ref="AV73" ca="1">IFERROR(INDEX(Raw!$S$3:$S$502,MATCH(AW73,Raw!$R$3:$R$502,0)),"")</f>
        <v/>
      </c>
      <c r="AW73" s="34" t="str">
        <f t="array" aca="1" ref="AW73" ca="1">IFERROR(INDEX(Raw!$R$3:$R$502,MATCH(IFERROR(INDEX(MATCH(AU73,J$2:J$501,0),$A$2:$A$501),""),Raw!$Q$3:$Q$502,0)),"")</f>
        <v/>
      </c>
      <c r="AX73" s="37" t="str">
        <f t="array" aca="1" ref="AX73" ca="1">IF(AY73="","",(IF(ROUND(AY73,1)=ROUND(AY72,1),AX72,AX72+1)))</f>
        <v/>
      </c>
      <c r="AY73" s="33" t="str">
        <f t="shared" ca="1" si="19"/>
        <v/>
      </c>
      <c r="AZ73" s="48" t="str">
        <f t="array" aca="1" ref="AZ73" ca="1">IFERROR(INDEX(Raw!$S$3:$S$502,MATCH(BA73,Raw!$R$3:$R$502,0)),"")</f>
        <v/>
      </c>
      <c r="BA73" s="34" t="str">
        <f t="array" aca="1" ref="BA73" ca="1">IFERROR(INDEX(Raw!$R$3:$R$502,MATCH(IFERROR(INDEX(MATCH(AY73,K$2:K$501,0),$A$2:$A$501),""),Raw!$Q$3:$Q$502,0)),"")</f>
        <v/>
      </c>
      <c r="BB73" s="37" t="str">
        <f t="array" aca="1" ref="BB73" ca="1">IF(BC73="","",(IF(ROUND(BC73,1)=ROUND(BC72,1),BB72,BB72+1)))</f>
        <v/>
      </c>
      <c r="BC73" s="33" t="str">
        <f t="shared" ca="1" si="20"/>
        <v/>
      </c>
      <c r="BD73" s="48" t="str">
        <f t="array" aca="1" ref="BD73" ca="1">IFERROR(INDEX(Raw!$S$3:$S$502,MATCH(BE73,Raw!$R$3:$R$502,0)),"")</f>
        <v/>
      </c>
      <c r="BE73" s="34" t="str">
        <f t="array" aca="1" ref="BE73" ca="1">IFERROR(INDEX(Raw!$R$3:$R$502,MATCH(IFERROR(INDEX(MATCH(BC73,L$2:L$501,0),$A$2:$A$501),""),Raw!$Q$3:$Q$502,0)),"")</f>
        <v/>
      </c>
      <c r="BF73" s="37" t="str">
        <f t="array" aca="1" ref="BF73" ca="1">IF(BG73="","",(IF(ROUND(BG73,1)=ROUND(BG72,1),BF72,BF72+1)))</f>
        <v/>
      </c>
      <c r="BG73" s="33" t="str">
        <f t="shared" ca="1" si="21"/>
        <v/>
      </c>
      <c r="BH73" s="48" t="str">
        <f t="array" aca="1" ref="BH73" ca="1">IFERROR(INDEX(Raw!$S$3:$S$502,MATCH(BI73,Raw!$R$3:$R$502,0)),"")</f>
        <v/>
      </c>
      <c r="BI73" s="34" t="str">
        <f t="array" aca="1" ref="BI73" ca="1">IFERROR(INDEX(Raw!$R$3:$R$502,MATCH(IFERROR(INDEX(MATCH(BG73,M$2:M$501,0),$A$2:$A$501),""),Raw!$Q$3:$Q$502,0)),"")</f>
        <v/>
      </c>
      <c r="BJ73" s="37" t="str">
        <f t="array" aca="1" ref="BJ73" ca="1">IF(BK73="","",(IF(ROUND(BK73,1)=ROUND(BK72,1),BJ72,BJ72+1)))</f>
        <v/>
      </c>
      <c r="BK73" s="33" t="str">
        <f ca="1">IFERROR(LARGE(Raw!P:P,ROW()-1),"")</f>
        <v/>
      </c>
      <c r="BL73" s="48" t="str">
        <f t="array" aca="1" ref="BL73" ca="1">IFERROR(INDEX(Raw!$S$3:$S$502,MATCH(BM73,Raw!$R$3:$R$502,0)),"")</f>
        <v/>
      </c>
      <c r="BM73" s="34" t="str">
        <f ca="1">IF(BK73="","",INDEX(Raw!A:A,MATCH(BK73,Raw!P:P,0)))</f>
        <v/>
      </c>
    </row>
    <row r="74" spans="1:65" x14ac:dyDescent="0.3">
      <c r="A74" s="28">
        <v>73</v>
      </c>
      <c r="B74" s="52">
        <f ca="1">IFERROR(INDEX(Raw!E:E,MATCH($A74&amp;"H1",Raw!$AG:$AG,0)),0)+IFERROR(INDEX(Raw!E:E,MATCH($A74&amp;"H2",Raw!$AG:$AG,0)),0)+IFERROR(INDEX(Raw!E:E,MATCH($A74&amp;"S1",Raw!$AG:$AG,0)),0)+IFERROR(INDEX(Raw!E:E,MATCH($A74&amp;"S2",Raw!$AG:$AG,0)),0)+IFERROR(INDEX(Raw!E:E,MATCH($A74&amp;"V1",Raw!$AG:$AG,0)),0)+IFERROR(INDEX(Raw!E:E,MATCH($A74&amp;"V2",Raw!$AG:$AG,0)),0)-0.0000001*ROW()</f>
        <v>-7.3999999999999995E-6</v>
      </c>
      <c r="C74" s="52">
        <f ca="1">IFERROR(INDEX(Raw!F:F,MATCH($A74&amp;"H1",Raw!$AG:$AG,0)),0)+IFERROR(INDEX(Raw!F:F,MATCH($A74&amp;"H2",Raw!$AG:$AG,0)),0)+IFERROR(INDEX(Raw!F:F,MATCH($A74&amp;"S1",Raw!$AG:$AG,0)),0)+IFERROR(INDEX(Raw!F:F,MATCH($A74&amp;"S2",Raw!$AG:$AG,0)),0)+IFERROR(INDEX(Raw!F:F,MATCH($A74&amp;"V1",Raw!$AG:$AG,0)),0)+IFERROR(INDEX(Raw!F:F,MATCH($A74&amp;"V2",Raw!$AG:$AG,0)),0)-0.0000001*ROW()</f>
        <v>-7.3999999999999995E-6</v>
      </c>
      <c r="D74" s="52">
        <f ca="1">IFERROR(INDEX(Raw!G:G,MATCH($A74&amp;"H1",Raw!$AG:$AG,0)),0)+IFERROR(INDEX(Raw!G:G,MATCH($A74&amp;"H2",Raw!$AG:$AG,0)),0)+IFERROR(INDEX(Raw!G:G,MATCH($A74&amp;"S1",Raw!$AG:$AG,0)),0)+IFERROR(INDEX(Raw!G:G,MATCH($A74&amp;"S2",Raw!$AG:$AG,0)),0)+IFERROR(INDEX(Raw!G:G,MATCH($A74&amp;"V1",Raw!$AG:$AG,0)),0)+IFERROR(INDEX(Raw!G:G,MATCH($A74&amp;"V2",Raw!$AG:$AG,0)),0)-0.0000001*ROW()</f>
        <v>-7.3999999999999995E-6</v>
      </c>
      <c r="E74" s="52">
        <f ca="1">IFERROR(INDEX(Raw!H:H,MATCH($A74&amp;"H1",Raw!$AG:$AG,0)),0)+IFERROR(INDEX(Raw!H:H,MATCH($A74&amp;"H2",Raw!$AG:$AG,0)),0)+IFERROR(INDEX(Raw!H:H,MATCH($A74&amp;"S1",Raw!$AG:$AG,0)),0)+IFERROR(INDEX(Raw!H:H,MATCH($A74&amp;"S2",Raw!$AG:$AG,0)),0)+IFERROR(INDEX(Raw!H:H,MATCH($A74&amp;"V1",Raw!$AG:$AG,0)),0)+IFERROR(INDEX(Raw!H:H,MATCH($A74&amp;"V2",Raw!$AG:$AG,0)),0)-0.0000001*ROW()</f>
        <v>-7.3999999999999995E-6</v>
      </c>
      <c r="F74" s="52">
        <f ca="1">IFERROR(INDEX(Raw!I:I,MATCH($A74&amp;"H1",Raw!$AG:$AG,0)),0)+IFERROR(INDEX(Raw!I:I,MATCH($A74&amp;"H2",Raw!$AG:$AG,0)),0)+IFERROR(INDEX(Raw!I:I,MATCH($A74&amp;"S1",Raw!$AG:$AG,0)),0)+IFERROR(INDEX(Raw!I:I,MATCH($A74&amp;"S2",Raw!$AG:$AG,0)),0)+IFERROR(INDEX(Raw!I:I,MATCH($A74&amp;"V1",Raw!$AG:$AG,0)),0)+IFERROR(INDEX(Raw!I:I,MATCH($A74&amp;"V2",Raw!$AG:$AG,0)),0)-0.0000001*ROW()</f>
        <v>-7.3999999999999995E-6</v>
      </c>
      <c r="G74" s="52">
        <f ca="1">IFERROR(INDEX(Raw!J:J,MATCH($A74&amp;"H1",Raw!$AG:$AG,0)),0)+IFERROR(INDEX(Raw!J:J,MATCH($A74&amp;"H2",Raw!$AG:$AG,0)),0)+IFERROR(INDEX(Raw!J:J,MATCH($A74&amp;"S1",Raw!$AG:$AG,0)),0)+IFERROR(INDEX(Raw!J:J,MATCH($A74&amp;"S2",Raw!$AG:$AG,0)),0)+IFERROR(INDEX(Raw!J:J,MATCH($A74&amp;"V1",Raw!$AG:$AG,0)),0)+IFERROR(INDEX(Raw!J:J,MATCH($A74&amp;"V2",Raw!$AG:$AG,0)),0)-0.0000001*ROW()</f>
        <v>-7.3999999999999995E-6</v>
      </c>
      <c r="H74" s="52">
        <f ca="1">IFERROR(INDEX(Raw!K:K,MATCH($A74&amp;"H1",Raw!$AG:$AG,0)),0)+IFERROR(INDEX(Raw!K:K,MATCH($A74&amp;"H2",Raw!$AG:$AG,0)),0)+IFERROR(INDEX(Raw!K:K,MATCH($A74&amp;"S1",Raw!$AG:$AG,0)),0)+IFERROR(INDEX(Raw!K:K,MATCH($A74&amp;"S2",Raw!$AG:$AG,0)),0)+IFERROR(INDEX(Raw!K:K,MATCH($A74&amp;"V1",Raw!$AG:$AG,0)),0)+IFERROR(INDEX(Raw!K:K,MATCH($A74&amp;"V2",Raw!$AG:$AG,0)),0)-0.0000001*ROW()</f>
        <v>-7.3999999999999995E-6</v>
      </c>
      <c r="I74" s="52">
        <f ca="1">IFERROR(INDEX(Raw!L:L,MATCH($A74&amp;"H1",Raw!$AG:$AG,0)),0)+IFERROR(INDEX(Raw!L:L,MATCH($A74&amp;"H2",Raw!$AG:$AG,0)),0)+IFERROR(INDEX(Raw!L:L,MATCH($A74&amp;"S1",Raw!$AG:$AG,0)),0)+IFERROR(INDEX(Raw!L:L,MATCH($A74&amp;"S2",Raw!$AG:$AG,0)),0)+IFERROR(INDEX(Raw!L:L,MATCH($A74&amp;"V1",Raw!$AG:$AG,0)),0)+IFERROR(INDEX(Raw!L:L,MATCH($A74&amp;"V2",Raw!$AG:$AG,0)),0)-0.0000001*ROW()</f>
        <v>-7.3999999999999995E-6</v>
      </c>
      <c r="J74" s="52">
        <f ca="1">IFERROR(INDEX(Raw!M:M,MATCH($A74&amp;"H1",Raw!$AG:$AG,0)),0)+IFERROR(INDEX(Raw!M:M,MATCH($A74&amp;"H2",Raw!$AG:$AG,0)),0)+IFERROR(INDEX(Raw!M:M,MATCH($A74&amp;"S1",Raw!$AG:$AG,0)),0)+IFERROR(INDEX(Raw!M:M,MATCH($A74&amp;"S2",Raw!$AG:$AG,0)),0)+IFERROR(INDEX(Raw!M:M,MATCH($A74&amp;"V1",Raw!$AG:$AG,0)),0)+IFERROR(INDEX(Raw!M:M,MATCH($A74&amp;"V2",Raw!$AG:$AG,0)),0)-0.0000001*ROW()</f>
        <v>-7.3999999999999995E-6</v>
      </c>
      <c r="K74" s="52">
        <f ca="1">IFERROR(INDEX(Raw!N:N,MATCH($A74&amp;"H1",Raw!$AG:$AG,0)),0)+IFERROR(INDEX(Raw!N:N,MATCH($A74&amp;"H2",Raw!$AG:$AG,0)),0)+IFERROR(INDEX(Raw!N:N,MATCH($A74&amp;"S1",Raw!$AG:$AG,0)),0)+IFERROR(INDEX(Raw!N:N,MATCH($A74&amp;"S2",Raw!$AG:$AG,0)),0)+IFERROR(INDEX(Raw!N:N,MATCH($A74&amp;"V1",Raw!$AG:$AG,0)),0)+IFERROR(INDEX(Raw!N:N,MATCH($A74&amp;"V2",Raw!$AG:$AG,0)),0)-0.0000001*ROW()</f>
        <v>-7.3999999999999995E-6</v>
      </c>
      <c r="L74" s="14">
        <f t="shared" ca="1" si="14"/>
        <v>-5.1799999999999992E-5</v>
      </c>
      <c r="M74" s="14">
        <f t="shared" ca="1" si="15"/>
        <v>-2.2199999999999998E-5</v>
      </c>
      <c r="N74" s="37" t="str">
        <f t="array" aca="1" ref="N74" ca="1">IF(O74="","",(IF(ROUND(O74,1)=ROUND(O73,1),N73,N73+1)))</f>
        <v/>
      </c>
      <c r="O74" s="33" t="str">
        <f t="array" aca="1" ref="O74" ca="1">IF(ROUND(LARGE(B:B,$A74),2)=0,"",LARGE(B:B,$A74))</f>
        <v/>
      </c>
      <c r="P74" s="33" t="str">
        <f t="array" aca="1" ref="P74" ca="1">IFERROR(INDEX(Raw!$S$3:$S$502,MATCH(Q74,Raw!$R$3:$R$502,0)),"")</f>
        <v/>
      </c>
      <c r="Q74" s="34" t="str">
        <f t="array" aca="1" ref="Q74" ca="1">IFERROR(INDEX(Raw!$R$3:$R$502,MATCH(IFERROR(INDEX(MATCH(O74,B$2:B$501,0),$A$2:$A$501),""),Raw!$Q$3:$Q$502,0)),"")</f>
        <v/>
      </c>
      <c r="R74" s="38" t="str">
        <f t="array" aca="1" ref="R74" ca="1">IF(S74="","",(IF(ROUND(S74,1)=ROUND(S73,1),R73,R73+1)))</f>
        <v/>
      </c>
      <c r="S74" s="36" t="str">
        <f t="array" aca="1" ref="S74" ca="1">IF(ROUND(LARGE(C:C,$A74),2)=0,"",LARGE(C:C,$A74))</f>
        <v/>
      </c>
      <c r="T74" s="33" t="str">
        <f ca="1">IFERROR(INDEX(Raw!$S$3:$S$502,MATCH(U74,Raw!$R$3:$R$502,0)),"")</f>
        <v/>
      </c>
      <c r="U74" s="34" t="str">
        <f t="array" aca="1" ref="U74" ca="1">IFERROR(INDEX(Raw!$R$3:$R$502,MATCH(IFERROR(INDEX(MATCH(S74,C$2:C$501,0),$A$2:$A$501),""),Raw!$Q$3:$Q$502,0)),"")</f>
        <v/>
      </c>
      <c r="V74" s="38" t="str">
        <f t="array" aca="1" ref="V74" ca="1">IF(W74="","",(IF(ROUND(W74,1)=ROUND(W73,1),V73,V73+1)))</f>
        <v/>
      </c>
      <c r="W74" s="36" t="str">
        <f t="array" aca="1" ref="W74" ca="1">IF(ROUND(LARGE(D:D,$A74),2)=0,"",LARGE(D:D,$A74))</f>
        <v/>
      </c>
      <c r="X74" s="33" t="str">
        <f ca="1">IFERROR(INDEX(Raw!$S$3:$S$502,MATCH(Y74,Raw!$R$3:$R$502,0)),"")</f>
        <v/>
      </c>
      <c r="Y74" s="34" t="str">
        <f t="array" aca="1" ref="Y74" ca="1">IFERROR(INDEX(Raw!$R$3:$R$502,MATCH(IFERROR(INDEX(MATCH(W74,D$2:D$501,0),$A$2:$A$501),""),Raw!$Q$3:$Q$502,0)),"")</f>
        <v/>
      </c>
      <c r="Z74" s="38" t="str">
        <f t="array" aca="1" ref="Z74" ca="1">IF(AA74="","",(IF(ROUND(AA74,1)=ROUND(AA73,1),Z73,Z73+1)))</f>
        <v/>
      </c>
      <c r="AA74" s="36" t="str">
        <f t="array" aca="1" ref="AA74" ca="1">IF(ROUND(LARGE(E:E,$A74),2)=0,"",LARGE(E:E,$A74))</f>
        <v/>
      </c>
      <c r="AB74" s="33" t="str">
        <f ca="1">IFERROR(INDEX(Raw!$S$3:$S$502,MATCH(AC74,Raw!$R$3:$R$502,0)),"")</f>
        <v/>
      </c>
      <c r="AC74" s="34" t="str">
        <f t="array" aca="1" ref="AC74" ca="1">IFERROR(INDEX(Raw!$R$3:$R$502,MATCH(IFERROR(INDEX(MATCH(AA74,E$2:E$501,0),$A$2:$A$501),""),Raw!$Q$3:$Q$502,0)),"")</f>
        <v/>
      </c>
      <c r="AD74" s="38" t="str">
        <f t="array" aca="1" ref="AD74" ca="1">IF(AE74="","",(IF(ROUND(AE74,1)=ROUND(AE73,1),AD73,AD73+1)))</f>
        <v/>
      </c>
      <c r="AE74" s="36" t="str">
        <f t="array" aca="1" ref="AE74" ca="1">IF(ROUND(LARGE(F:F,$A74),2)=0,"",LARGE(F:F,$A74))</f>
        <v/>
      </c>
      <c r="AF74" s="33" t="str">
        <f ca="1">IFERROR(INDEX(Raw!$S$3:$S$502,MATCH(AG74,Raw!$R$3:$R$502,0)),"")</f>
        <v/>
      </c>
      <c r="AG74" s="34" t="str">
        <f t="array" aca="1" ref="AG74" ca="1">IFERROR(INDEX(Raw!$R$3:$R$502,MATCH(IFERROR(INDEX(MATCH(AE74,F$2:F$501,0),$A$2:$A$501),""),Raw!$Q$3:$Q$502,0)),"")</f>
        <v/>
      </c>
      <c r="AH74" s="38" t="str">
        <f t="array" aca="1" ref="AH74" ca="1">IF(AI74="","",(IF(ROUND(AI74,1)=ROUND(AI73,1),AH73,AH73+1)))</f>
        <v/>
      </c>
      <c r="AI74" s="36" t="str">
        <f t="array" aca="1" ref="AI74" ca="1">IF(ROUND(LARGE(G:G,$A74),2)=0,"",LARGE(G:G,$A74))</f>
        <v/>
      </c>
      <c r="AJ74" s="33" t="str">
        <f ca="1">IFERROR(INDEX(Raw!$S$3:$S$502,MATCH(AK74,Raw!$R$3:$R$502,0)),"")</f>
        <v/>
      </c>
      <c r="AK74" s="34" t="str">
        <f t="array" aca="1" ref="AK74" ca="1">IFERROR(INDEX(Raw!$R$3:$R$502,MATCH(IFERROR(INDEX(MATCH(AI74,G$2:G$501,0),$A$2:$A$501),""),Raw!$Q$3:$Q$502,0)),"")</f>
        <v/>
      </c>
      <c r="AL74" s="38" t="str">
        <f t="array" aca="1" ref="AL74" ca="1">IF(AM74="","",(IF(ROUND(AM74,1)=ROUND(AM73,1),AL73,AL73+1)))</f>
        <v/>
      </c>
      <c r="AM74" s="36" t="str">
        <f t="shared" ca="1" si="16"/>
        <v/>
      </c>
      <c r="AN74" s="33" t="str">
        <f ca="1">IFERROR(INDEX(Raw!$S$3:$S$502,MATCH(AO74,Raw!$R$3:$R$502,0)),"")</f>
        <v/>
      </c>
      <c r="AO74" s="34" t="str">
        <f t="array" aca="1" ref="AO74" ca="1">IFERROR(INDEX(Raw!$R$3:$R$502,MATCH(IFERROR(INDEX(MATCH(AM74,H$2:H$501,0),$A$2:$A$501),""),Raw!$Q$3:$Q$502,0)),"")</f>
        <v/>
      </c>
      <c r="AP74" s="37" t="str">
        <f t="array" aca="1" ref="AP74" ca="1">IF(AQ74="","",(IF(ROUND(AQ74,1)=ROUND(AQ73,1),AP73,AP73+1)))</f>
        <v/>
      </c>
      <c r="AQ74" s="33" t="str">
        <f t="shared" ca="1" si="17"/>
        <v/>
      </c>
      <c r="AR74" s="48" t="str">
        <f t="array" aca="1" ref="AR74" ca="1">IFERROR(INDEX(Raw!$S$3:$S$502,MATCH(AS74,Raw!$R$3:$R$502,0)),"")</f>
        <v/>
      </c>
      <c r="AS74" s="34" t="str">
        <f t="array" aca="1" ref="AS74" ca="1">IFERROR(INDEX(Raw!$R$3:$R$502,MATCH(IFERROR(INDEX(MATCH(AQ74,I$2:I$501,0),$A$2:$A$501),""),Raw!$Q$3:$Q$502,0)),"")</f>
        <v/>
      </c>
      <c r="AT74" s="37" t="str">
        <f t="array" aca="1" ref="AT74" ca="1">IF(AU74="","",(IF(ROUND(AU74,1)=ROUND(AU73,1),AT73,AT73+1)))</f>
        <v/>
      </c>
      <c r="AU74" s="33" t="str">
        <f t="shared" ca="1" si="18"/>
        <v/>
      </c>
      <c r="AV74" s="48" t="str">
        <f t="array" aca="1" ref="AV74" ca="1">IFERROR(INDEX(Raw!$S$3:$S$502,MATCH(AW74,Raw!$R$3:$R$502,0)),"")</f>
        <v/>
      </c>
      <c r="AW74" s="34" t="str">
        <f t="array" aca="1" ref="AW74" ca="1">IFERROR(INDEX(Raw!$R$3:$R$502,MATCH(IFERROR(INDEX(MATCH(AU74,J$2:J$501,0),$A$2:$A$501),""),Raw!$Q$3:$Q$502,0)),"")</f>
        <v/>
      </c>
      <c r="AX74" s="37" t="str">
        <f t="array" aca="1" ref="AX74" ca="1">IF(AY74="","",(IF(ROUND(AY74,1)=ROUND(AY73,1),AX73,AX73+1)))</f>
        <v/>
      </c>
      <c r="AY74" s="33" t="str">
        <f t="shared" ca="1" si="19"/>
        <v/>
      </c>
      <c r="AZ74" s="48" t="str">
        <f t="array" aca="1" ref="AZ74" ca="1">IFERROR(INDEX(Raw!$S$3:$S$502,MATCH(BA74,Raw!$R$3:$R$502,0)),"")</f>
        <v/>
      </c>
      <c r="BA74" s="34" t="str">
        <f t="array" aca="1" ref="BA74" ca="1">IFERROR(INDEX(Raw!$R$3:$R$502,MATCH(IFERROR(INDEX(MATCH(AY74,K$2:K$501,0),$A$2:$A$501),""),Raw!$Q$3:$Q$502,0)),"")</f>
        <v/>
      </c>
      <c r="BB74" s="37" t="str">
        <f t="array" aca="1" ref="BB74" ca="1">IF(BC74="","",(IF(ROUND(BC74,1)=ROUND(BC73,1),BB73,BB73+1)))</f>
        <v/>
      </c>
      <c r="BC74" s="33" t="str">
        <f t="shared" ca="1" si="20"/>
        <v/>
      </c>
      <c r="BD74" s="48" t="str">
        <f t="array" aca="1" ref="BD74" ca="1">IFERROR(INDEX(Raw!$S$3:$S$502,MATCH(BE74,Raw!$R$3:$R$502,0)),"")</f>
        <v/>
      </c>
      <c r="BE74" s="34" t="str">
        <f t="array" aca="1" ref="BE74" ca="1">IFERROR(INDEX(Raw!$R$3:$R$502,MATCH(IFERROR(INDEX(MATCH(BC74,L$2:L$501,0),$A$2:$A$501),""),Raw!$Q$3:$Q$502,0)),"")</f>
        <v/>
      </c>
      <c r="BF74" s="37" t="str">
        <f t="array" aca="1" ref="BF74" ca="1">IF(BG74="","",(IF(ROUND(BG74,1)=ROUND(BG73,1),BF73,BF73+1)))</f>
        <v/>
      </c>
      <c r="BG74" s="33" t="str">
        <f t="shared" ca="1" si="21"/>
        <v/>
      </c>
      <c r="BH74" s="48" t="str">
        <f t="array" aca="1" ref="BH74" ca="1">IFERROR(INDEX(Raw!$S$3:$S$502,MATCH(BI74,Raw!$R$3:$R$502,0)),"")</f>
        <v/>
      </c>
      <c r="BI74" s="34" t="str">
        <f t="array" aca="1" ref="BI74" ca="1">IFERROR(INDEX(Raw!$R$3:$R$502,MATCH(IFERROR(INDEX(MATCH(BG74,M$2:M$501,0),$A$2:$A$501),""),Raw!$Q$3:$Q$502,0)),"")</f>
        <v/>
      </c>
      <c r="BJ74" s="37" t="str">
        <f t="array" aca="1" ref="BJ74" ca="1">IF(BK74="","",(IF(ROUND(BK74,1)=ROUND(BK73,1),BJ73,BJ73+1)))</f>
        <v/>
      </c>
      <c r="BK74" s="33" t="str">
        <f ca="1">IFERROR(LARGE(Raw!P:P,ROW()-1),"")</f>
        <v/>
      </c>
      <c r="BL74" s="48" t="str">
        <f t="array" aca="1" ref="BL74" ca="1">IFERROR(INDEX(Raw!$S$3:$S$502,MATCH(BM74,Raw!$R$3:$R$502,0)),"")</f>
        <v/>
      </c>
      <c r="BM74" s="34" t="str">
        <f ca="1">IF(BK74="","",INDEX(Raw!A:A,MATCH(BK74,Raw!P:P,0)))</f>
        <v/>
      </c>
    </row>
    <row r="75" spans="1:65" x14ac:dyDescent="0.3">
      <c r="A75" s="28">
        <v>74</v>
      </c>
      <c r="B75" s="52">
        <f ca="1">IFERROR(INDEX(Raw!E:E,MATCH($A75&amp;"H1",Raw!$AG:$AG,0)),0)+IFERROR(INDEX(Raw!E:E,MATCH($A75&amp;"H2",Raw!$AG:$AG,0)),0)+IFERROR(INDEX(Raw!E:E,MATCH($A75&amp;"S1",Raw!$AG:$AG,0)),0)+IFERROR(INDEX(Raw!E:E,MATCH($A75&amp;"S2",Raw!$AG:$AG,0)),0)+IFERROR(INDEX(Raw!E:E,MATCH($A75&amp;"V1",Raw!$AG:$AG,0)),0)+IFERROR(INDEX(Raw!E:E,MATCH($A75&amp;"V2",Raw!$AG:$AG,0)),0)-0.0000001*ROW()</f>
        <v>-7.4999999999999993E-6</v>
      </c>
      <c r="C75" s="52">
        <f ca="1">IFERROR(INDEX(Raw!F:F,MATCH($A75&amp;"H1",Raw!$AG:$AG,0)),0)+IFERROR(INDEX(Raw!F:F,MATCH($A75&amp;"H2",Raw!$AG:$AG,0)),0)+IFERROR(INDEX(Raw!F:F,MATCH($A75&amp;"S1",Raw!$AG:$AG,0)),0)+IFERROR(INDEX(Raw!F:F,MATCH($A75&amp;"S2",Raw!$AG:$AG,0)),0)+IFERROR(INDEX(Raw!F:F,MATCH($A75&amp;"V1",Raw!$AG:$AG,0)),0)+IFERROR(INDEX(Raw!F:F,MATCH($A75&amp;"V2",Raw!$AG:$AG,0)),0)-0.0000001*ROW()</f>
        <v>-7.4999999999999993E-6</v>
      </c>
      <c r="D75" s="52">
        <f ca="1">IFERROR(INDEX(Raw!G:G,MATCH($A75&amp;"H1",Raw!$AG:$AG,0)),0)+IFERROR(INDEX(Raw!G:G,MATCH($A75&amp;"H2",Raw!$AG:$AG,0)),0)+IFERROR(INDEX(Raw!G:G,MATCH($A75&amp;"S1",Raw!$AG:$AG,0)),0)+IFERROR(INDEX(Raw!G:G,MATCH($A75&amp;"S2",Raw!$AG:$AG,0)),0)+IFERROR(INDEX(Raw!G:G,MATCH($A75&amp;"V1",Raw!$AG:$AG,0)),0)+IFERROR(INDEX(Raw!G:G,MATCH($A75&amp;"V2",Raw!$AG:$AG,0)),0)-0.0000001*ROW()</f>
        <v>-7.4999999999999993E-6</v>
      </c>
      <c r="E75" s="52">
        <f ca="1">IFERROR(INDEX(Raw!H:H,MATCH($A75&amp;"H1",Raw!$AG:$AG,0)),0)+IFERROR(INDEX(Raw!H:H,MATCH($A75&amp;"H2",Raw!$AG:$AG,0)),0)+IFERROR(INDEX(Raw!H:H,MATCH($A75&amp;"S1",Raw!$AG:$AG,0)),0)+IFERROR(INDEX(Raw!H:H,MATCH($A75&amp;"S2",Raw!$AG:$AG,0)),0)+IFERROR(INDEX(Raw!H:H,MATCH($A75&amp;"V1",Raw!$AG:$AG,0)),0)+IFERROR(INDEX(Raw!H:H,MATCH($A75&amp;"V2",Raw!$AG:$AG,0)),0)-0.0000001*ROW()</f>
        <v>-7.4999999999999993E-6</v>
      </c>
      <c r="F75" s="52">
        <f ca="1">IFERROR(INDEX(Raw!I:I,MATCH($A75&amp;"H1",Raw!$AG:$AG,0)),0)+IFERROR(INDEX(Raw!I:I,MATCH($A75&amp;"H2",Raw!$AG:$AG,0)),0)+IFERROR(INDEX(Raw!I:I,MATCH($A75&amp;"S1",Raw!$AG:$AG,0)),0)+IFERROR(INDEX(Raw!I:I,MATCH($A75&amp;"S2",Raw!$AG:$AG,0)),0)+IFERROR(INDEX(Raw!I:I,MATCH($A75&amp;"V1",Raw!$AG:$AG,0)),0)+IFERROR(INDEX(Raw!I:I,MATCH($A75&amp;"V2",Raw!$AG:$AG,0)),0)-0.0000001*ROW()</f>
        <v>-7.4999999999999993E-6</v>
      </c>
      <c r="G75" s="52">
        <f ca="1">IFERROR(INDEX(Raw!J:J,MATCH($A75&amp;"H1",Raw!$AG:$AG,0)),0)+IFERROR(INDEX(Raw!J:J,MATCH($A75&amp;"H2",Raw!$AG:$AG,0)),0)+IFERROR(INDEX(Raw!J:J,MATCH($A75&amp;"S1",Raw!$AG:$AG,0)),0)+IFERROR(INDEX(Raw!J:J,MATCH($A75&amp;"S2",Raw!$AG:$AG,0)),0)+IFERROR(INDEX(Raw!J:J,MATCH($A75&amp;"V1",Raw!$AG:$AG,0)),0)+IFERROR(INDEX(Raw!J:J,MATCH($A75&amp;"V2",Raw!$AG:$AG,0)),0)-0.0000001*ROW()</f>
        <v>-7.4999999999999993E-6</v>
      </c>
      <c r="H75" s="52">
        <f ca="1">IFERROR(INDEX(Raw!K:K,MATCH($A75&amp;"H1",Raw!$AG:$AG,0)),0)+IFERROR(INDEX(Raw!K:K,MATCH($A75&amp;"H2",Raw!$AG:$AG,0)),0)+IFERROR(INDEX(Raw!K:K,MATCH($A75&amp;"S1",Raw!$AG:$AG,0)),0)+IFERROR(INDEX(Raw!K:K,MATCH($A75&amp;"S2",Raw!$AG:$AG,0)),0)+IFERROR(INDEX(Raw!K:K,MATCH($A75&amp;"V1",Raw!$AG:$AG,0)),0)+IFERROR(INDEX(Raw!K:K,MATCH($A75&amp;"V2",Raw!$AG:$AG,0)),0)-0.0000001*ROW()</f>
        <v>-7.4999999999999993E-6</v>
      </c>
      <c r="I75" s="52">
        <f ca="1">IFERROR(INDEX(Raw!L:L,MATCH($A75&amp;"H1",Raw!$AG:$AG,0)),0)+IFERROR(INDEX(Raw!L:L,MATCH($A75&amp;"H2",Raw!$AG:$AG,0)),0)+IFERROR(INDEX(Raw!L:L,MATCH($A75&amp;"S1",Raw!$AG:$AG,0)),0)+IFERROR(INDEX(Raw!L:L,MATCH($A75&amp;"S2",Raw!$AG:$AG,0)),0)+IFERROR(INDEX(Raw!L:L,MATCH($A75&amp;"V1",Raw!$AG:$AG,0)),0)+IFERROR(INDEX(Raw!L:L,MATCH($A75&amp;"V2",Raw!$AG:$AG,0)),0)-0.0000001*ROW()</f>
        <v>-7.4999999999999993E-6</v>
      </c>
      <c r="J75" s="52">
        <f ca="1">IFERROR(INDEX(Raw!M:M,MATCH($A75&amp;"H1",Raw!$AG:$AG,0)),0)+IFERROR(INDEX(Raw!M:M,MATCH($A75&amp;"H2",Raw!$AG:$AG,0)),0)+IFERROR(INDEX(Raw!M:M,MATCH($A75&amp;"S1",Raw!$AG:$AG,0)),0)+IFERROR(INDEX(Raw!M:M,MATCH($A75&amp;"S2",Raw!$AG:$AG,0)),0)+IFERROR(INDEX(Raw!M:M,MATCH($A75&amp;"V1",Raw!$AG:$AG,0)),0)+IFERROR(INDEX(Raw!M:M,MATCH($A75&amp;"V2",Raw!$AG:$AG,0)),0)-0.0000001*ROW()</f>
        <v>-7.4999999999999993E-6</v>
      </c>
      <c r="K75" s="52">
        <f ca="1">IFERROR(INDEX(Raw!N:N,MATCH($A75&amp;"H1",Raw!$AG:$AG,0)),0)+IFERROR(INDEX(Raw!N:N,MATCH($A75&amp;"H2",Raw!$AG:$AG,0)),0)+IFERROR(INDEX(Raw!N:N,MATCH($A75&amp;"S1",Raw!$AG:$AG,0)),0)+IFERROR(INDEX(Raw!N:N,MATCH($A75&amp;"S2",Raw!$AG:$AG,0)),0)+IFERROR(INDEX(Raw!N:N,MATCH($A75&amp;"V1",Raw!$AG:$AG,0)),0)+IFERROR(INDEX(Raw!N:N,MATCH($A75&amp;"V2",Raw!$AG:$AG,0)),0)-0.0000001*ROW()</f>
        <v>-7.4999999999999993E-6</v>
      </c>
      <c r="L75" s="14">
        <f t="shared" ca="1" si="14"/>
        <v>-5.2499999999999995E-5</v>
      </c>
      <c r="M75" s="14">
        <f t="shared" ca="1" si="15"/>
        <v>-2.2499999999999998E-5</v>
      </c>
      <c r="N75" s="37" t="str">
        <f t="array" aca="1" ref="N75" ca="1">IF(O75="","",(IF(ROUND(O75,1)=ROUND(O74,1),N74,N74+1)))</f>
        <v/>
      </c>
      <c r="O75" s="33" t="str">
        <f t="array" aca="1" ref="O75" ca="1">IF(ROUND(LARGE(B:B,$A75),2)=0,"",LARGE(B:B,$A75))</f>
        <v/>
      </c>
      <c r="P75" s="33" t="str">
        <f t="array" aca="1" ref="P75" ca="1">IFERROR(INDEX(Raw!$S$3:$S$502,MATCH(Q75,Raw!$R$3:$R$502,0)),"")</f>
        <v/>
      </c>
      <c r="Q75" s="34" t="str">
        <f t="array" aca="1" ref="Q75" ca="1">IFERROR(INDEX(Raw!$R$3:$R$502,MATCH(IFERROR(INDEX(MATCH(O75,B$2:B$501,0),$A$2:$A$501),""),Raw!$Q$3:$Q$502,0)),"")</f>
        <v/>
      </c>
      <c r="R75" s="38" t="str">
        <f t="array" aca="1" ref="R75" ca="1">IF(S75="","",(IF(ROUND(S75,1)=ROUND(S74,1),R74,R74+1)))</f>
        <v/>
      </c>
      <c r="S75" s="36" t="str">
        <f t="array" aca="1" ref="S75" ca="1">IF(ROUND(LARGE(C:C,$A75),2)=0,"",LARGE(C:C,$A75))</f>
        <v/>
      </c>
      <c r="T75" s="33" t="str">
        <f ca="1">IFERROR(INDEX(Raw!$S$3:$S$502,MATCH(U75,Raw!$R$3:$R$502,0)),"")</f>
        <v/>
      </c>
      <c r="U75" s="34" t="str">
        <f t="array" aca="1" ref="U75" ca="1">IFERROR(INDEX(Raw!$R$3:$R$502,MATCH(IFERROR(INDEX(MATCH(S75,C$2:C$501,0),$A$2:$A$501),""),Raw!$Q$3:$Q$502,0)),"")</f>
        <v/>
      </c>
      <c r="V75" s="38" t="str">
        <f t="array" aca="1" ref="V75" ca="1">IF(W75="","",(IF(ROUND(W75,1)=ROUND(W74,1),V74,V74+1)))</f>
        <v/>
      </c>
      <c r="W75" s="36" t="str">
        <f t="array" aca="1" ref="W75" ca="1">IF(ROUND(LARGE(D:D,$A75),2)=0,"",LARGE(D:D,$A75))</f>
        <v/>
      </c>
      <c r="X75" s="33" t="str">
        <f ca="1">IFERROR(INDEX(Raw!$S$3:$S$502,MATCH(Y75,Raw!$R$3:$R$502,0)),"")</f>
        <v/>
      </c>
      <c r="Y75" s="34" t="str">
        <f t="array" aca="1" ref="Y75" ca="1">IFERROR(INDEX(Raw!$R$3:$R$502,MATCH(IFERROR(INDEX(MATCH(W75,D$2:D$501,0),$A$2:$A$501),""),Raw!$Q$3:$Q$502,0)),"")</f>
        <v/>
      </c>
      <c r="Z75" s="38" t="str">
        <f t="array" aca="1" ref="Z75" ca="1">IF(AA75="","",(IF(ROUND(AA75,1)=ROUND(AA74,1),Z74,Z74+1)))</f>
        <v/>
      </c>
      <c r="AA75" s="36" t="str">
        <f t="array" aca="1" ref="AA75" ca="1">IF(ROUND(LARGE(E:E,$A75),2)=0,"",LARGE(E:E,$A75))</f>
        <v/>
      </c>
      <c r="AB75" s="33" t="str">
        <f ca="1">IFERROR(INDEX(Raw!$S$3:$S$502,MATCH(AC75,Raw!$R$3:$R$502,0)),"")</f>
        <v/>
      </c>
      <c r="AC75" s="34" t="str">
        <f t="array" aca="1" ref="AC75" ca="1">IFERROR(INDEX(Raw!$R$3:$R$502,MATCH(IFERROR(INDEX(MATCH(AA75,E$2:E$501,0),$A$2:$A$501),""),Raw!$Q$3:$Q$502,0)),"")</f>
        <v/>
      </c>
      <c r="AD75" s="38" t="str">
        <f t="array" aca="1" ref="AD75" ca="1">IF(AE75="","",(IF(ROUND(AE75,1)=ROUND(AE74,1),AD74,AD74+1)))</f>
        <v/>
      </c>
      <c r="AE75" s="36" t="str">
        <f t="array" aca="1" ref="AE75" ca="1">IF(ROUND(LARGE(F:F,$A75),2)=0,"",LARGE(F:F,$A75))</f>
        <v/>
      </c>
      <c r="AF75" s="33" t="str">
        <f ca="1">IFERROR(INDEX(Raw!$S$3:$S$502,MATCH(AG75,Raw!$R$3:$R$502,0)),"")</f>
        <v/>
      </c>
      <c r="AG75" s="34" t="str">
        <f t="array" aca="1" ref="AG75" ca="1">IFERROR(INDEX(Raw!$R$3:$R$502,MATCH(IFERROR(INDEX(MATCH(AE75,F$2:F$501,0),$A$2:$A$501),""),Raw!$Q$3:$Q$502,0)),"")</f>
        <v/>
      </c>
      <c r="AH75" s="38" t="str">
        <f t="array" aca="1" ref="AH75" ca="1">IF(AI75="","",(IF(ROUND(AI75,1)=ROUND(AI74,1),AH74,AH74+1)))</f>
        <v/>
      </c>
      <c r="AI75" s="36" t="str">
        <f t="array" aca="1" ref="AI75" ca="1">IF(ROUND(LARGE(G:G,$A75),2)=0,"",LARGE(G:G,$A75))</f>
        <v/>
      </c>
      <c r="AJ75" s="33" t="str">
        <f ca="1">IFERROR(INDEX(Raw!$S$3:$S$502,MATCH(AK75,Raw!$R$3:$R$502,0)),"")</f>
        <v/>
      </c>
      <c r="AK75" s="34" t="str">
        <f t="array" aca="1" ref="AK75" ca="1">IFERROR(INDEX(Raw!$R$3:$R$502,MATCH(IFERROR(INDEX(MATCH(AI75,G$2:G$501,0),$A$2:$A$501),""),Raw!$Q$3:$Q$502,0)),"")</f>
        <v/>
      </c>
      <c r="AL75" s="38" t="str">
        <f t="array" aca="1" ref="AL75" ca="1">IF(AM75="","",(IF(ROUND(AM75,1)=ROUND(AM74,1),AL74,AL74+1)))</f>
        <v/>
      </c>
      <c r="AM75" s="36" t="str">
        <f t="shared" ca="1" si="16"/>
        <v/>
      </c>
      <c r="AN75" s="33" t="str">
        <f ca="1">IFERROR(INDEX(Raw!$S$3:$S$502,MATCH(AO75,Raw!$R$3:$R$502,0)),"")</f>
        <v/>
      </c>
      <c r="AO75" s="34" t="str">
        <f t="array" aca="1" ref="AO75" ca="1">IFERROR(INDEX(Raw!$R$3:$R$502,MATCH(IFERROR(INDEX(MATCH(AM75,H$2:H$501,0),$A$2:$A$501),""),Raw!$Q$3:$Q$502,0)),"")</f>
        <v/>
      </c>
      <c r="AP75" s="37" t="str">
        <f t="array" aca="1" ref="AP75" ca="1">IF(AQ75="","",(IF(ROUND(AQ75,1)=ROUND(AQ74,1),AP74,AP74+1)))</f>
        <v/>
      </c>
      <c r="AQ75" s="33" t="str">
        <f t="shared" ca="1" si="17"/>
        <v/>
      </c>
      <c r="AR75" s="48" t="str">
        <f t="array" aca="1" ref="AR75" ca="1">IFERROR(INDEX(Raw!$S$3:$S$502,MATCH(AS75,Raw!$R$3:$R$502,0)),"")</f>
        <v/>
      </c>
      <c r="AS75" s="34" t="str">
        <f t="array" aca="1" ref="AS75" ca="1">IFERROR(INDEX(Raw!$R$3:$R$502,MATCH(IFERROR(INDEX(MATCH(AQ75,I$2:I$501,0),$A$2:$A$501),""),Raw!$Q$3:$Q$502,0)),"")</f>
        <v/>
      </c>
      <c r="AT75" s="37" t="str">
        <f t="array" aca="1" ref="AT75" ca="1">IF(AU75="","",(IF(ROUND(AU75,1)=ROUND(AU74,1),AT74,AT74+1)))</f>
        <v/>
      </c>
      <c r="AU75" s="33" t="str">
        <f t="shared" ca="1" si="18"/>
        <v/>
      </c>
      <c r="AV75" s="48" t="str">
        <f t="array" aca="1" ref="AV75" ca="1">IFERROR(INDEX(Raw!$S$3:$S$502,MATCH(AW75,Raw!$R$3:$R$502,0)),"")</f>
        <v/>
      </c>
      <c r="AW75" s="34" t="str">
        <f t="array" aca="1" ref="AW75" ca="1">IFERROR(INDEX(Raw!$R$3:$R$502,MATCH(IFERROR(INDEX(MATCH(AU75,J$2:J$501,0),$A$2:$A$501),""),Raw!$Q$3:$Q$502,0)),"")</f>
        <v/>
      </c>
      <c r="AX75" s="37" t="str">
        <f t="array" aca="1" ref="AX75" ca="1">IF(AY75="","",(IF(ROUND(AY75,1)=ROUND(AY74,1),AX74,AX74+1)))</f>
        <v/>
      </c>
      <c r="AY75" s="33" t="str">
        <f t="shared" ca="1" si="19"/>
        <v/>
      </c>
      <c r="AZ75" s="48" t="str">
        <f t="array" aca="1" ref="AZ75" ca="1">IFERROR(INDEX(Raw!$S$3:$S$502,MATCH(BA75,Raw!$R$3:$R$502,0)),"")</f>
        <v/>
      </c>
      <c r="BA75" s="34" t="str">
        <f t="array" aca="1" ref="BA75" ca="1">IFERROR(INDEX(Raw!$R$3:$R$502,MATCH(IFERROR(INDEX(MATCH(AY75,K$2:K$501,0),$A$2:$A$501),""),Raw!$Q$3:$Q$502,0)),"")</f>
        <v/>
      </c>
      <c r="BB75" s="37" t="str">
        <f t="array" aca="1" ref="BB75" ca="1">IF(BC75="","",(IF(ROUND(BC75,1)=ROUND(BC74,1),BB74,BB74+1)))</f>
        <v/>
      </c>
      <c r="BC75" s="33" t="str">
        <f t="shared" ca="1" si="20"/>
        <v/>
      </c>
      <c r="BD75" s="48" t="str">
        <f t="array" aca="1" ref="BD75" ca="1">IFERROR(INDEX(Raw!$S$3:$S$502,MATCH(BE75,Raw!$R$3:$R$502,0)),"")</f>
        <v/>
      </c>
      <c r="BE75" s="34" t="str">
        <f t="array" aca="1" ref="BE75" ca="1">IFERROR(INDEX(Raw!$R$3:$R$502,MATCH(IFERROR(INDEX(MATCH(BC75,L$2:L$501,0),$A$2:$A$501),""),Raw!$Q$3:$Q$502,0)),"")</f>
        <v/>
      </c>
      <c r="BF75" s="37" t="str">
        <f t="array" aca="1" ref="BF75" ca="1">IF(BG75="","",(IF(ROUND(BG75,1)=ROUND(BG74,1),BF74,BF74+1)))</f>
        <v/>
      </c>
      <c r="BG75" s="33" t="str">
        <f t="shared" ca="1" si="21"/>
        <v/>
      </c>
      <c r="BH75" s="48" t="str">
        <f t="array" aca="1" ref="BH75" ca="1">IFERROR(INDEX(Raw!$S$3:$S$502,MATCH(BI75,Raw!$R$3:$R$502,0)),"")</f>
        <v/>
      </c>
      <c r="BI75" s="34" t="str">
        <f t="array" aca="1" ref="BI75" ca="1">IFERROR(INDEX(Raw!$R$3:$R$502,MATCH(IFERROR(INDEX(MATCH(BG75,M$2:M$501,0),$A$2:$A$501),""),Raw!$Q$3:$Q$502,0)),"")</f>
        <v/>
      </c>
      <c r="BJ75" s="37" t="str">
        <f t="array" aca="1" ref="BJ75" ca="1">IF(BK75="","",(IF(ROUND(BK75,1)=ROUND(BK74,1),BJ74,BJ74+1)))</f>
        <v/>
      </c>
      <c r="BK75" s="33" t="str">
        <f ca="1">IFERROR(LARGE(Raw!P:P,ROW()-1),"")</f>
        <v/>
      </c>
      <c r="BL75" s="48" t="str">
        <f t="array" aca="1" ref="BL75" ca="1">IFERROR(INDEX(Raw!$S$3:$S$502,MATCH(BM75,Raw!$R$3:$R$502,0)),"")</f>
        <v/>
      </c>
      <c r="BM75" s="34" t="str">
        <f ca="1">IF(BK75="","",INDEX(Raw!A:A,MATCH(BK75,Raw!P:P,0)))</f>
        <v/>
      </c>
    </row>
    <row r="76" spans="1:65" x14ac:dyDescent="0.3">
      <c r="A76" s="28">
        <v>75</v>
      </c>
      <c r="B76" s="52">
        <f ca="1">IFERROR(INDEX(Raw!E:E,MATCH($A76&amp;"H1",Raw!$AG:$AG,0)),0)+IFERROR(INDEX(Raw!E:E,MATCH($A76&amp;"H2",Raw!$AG:$AG,0)),0)+IFERROR(INDEX(Raw!E:E,MATCH($A76&amp;"S1",Raw!$AG:$AG,0)),0)+IFERROR(INDEX(Raw!E:E,MATCH($A76&amp;"S2",Raw!$AG:$AG,0)),0)+IFERROR(INDEX(Raw!E:E,MATCH($A76&amp;"V1",Raw!$AG:$AG,0)),0)+IFERROR(INDEX(Raw!E:E,MATCH($A76&amp;"V2",Raw!$AG:$AG,0)),0)-0.0000001*ROW()</f>
        <v>-7.6000000000000001E-6</v>
      </c>
      <c r="C76" s="52">
        <f ca="1">IFERROR(INDEX(Raw!F:F,MATCH($A76&amp;"H1",Raw!$AG:$AG,0)),0)+IFERROR(INDEX(Raw!F:F,MATCH($A76&amp;"H2",Raw!$AG:$AG,0)),0)+IFERROR(INDEX(Raw!F:F,MATCH($A76&amp;"S1",Raw!$AG:$AG,0)),0)+IFERROR(INDEX(Raw!F:F,MATCH($A76&amp;"S2",Raw!$AG:$AG,0)),0)+IFERROR(INDEX(Raw!F:F,MATCH($A76&amp;"V1",Raw!$AG:$AG,0)),0)+IFERROR(INDEX(Raw!F:F,MATCH($A76&amp;"V2",Raw!$AG:$AG,0)),0)-0.0000001*ROW()</f>
        <v>-7.6000000000000001E-6</v>
      </c>
      <c r="D76" s="52">
        <f ca="1">IFERROR(INDEX(Raw!G:G,MATCH($A76&amp;"H1",Raw!$AG:$AG,0)),0)+IFERROR(INDEX(Raw!G:G,MATCH($A76&amp;"H2",Raw!$AG:$AG,0)),0)+IFERROR(INDEX(Raw!G:G,MATCH($A76&amp;"S1",Raw!$AG:$AG,0)),0)+IFERROR(INDEX(Raw!G:G,MATCH($A76&amp;"S2",Raw!$AG:$AG,0)),0)+IFERROR(INDEX(Raw!G:G,MATCH($A76&amp;"V1",Raw!$AG:$AG,0)),0)+IFERROR(INDEX(Raw!G:G,MATCH($A76&amp;"V2",Raw!$AG:$AG,0)),0)-0.0000001*ROW()</f>
        <v>-7.6000000000000001E-6</v>
      </c>
      <c r="E76" s="52">
        <f ca="1">IFERROR(INDEX(Raw!H:H,MATCH($A76&amp;"H1",Raw!$AG:$AG,0)),0)+IFERROR(INDEX(Raw!H:H,MATCH($A76&amp;"H2",Raw!$AG:$AG,0)),0)+IFERROR(INDEX(Raw!H:H,MATCH($A76&amp;"S1",Raw!$AG:$AG,0)),0)+IFERROR(INDEX(Raw!H:H,MATCH($A76&amp;"S2",Raw!$AG:$AG,0)),0)+IFERROR(INDEX(Raw!H:H,MATCH($A76&amp;"V1",Raw!$AG:$AG,0)),0)+IFERROR(INDEX(Raw!H:H,MATCH($A76&amp;"V2",Raw!$AG:$AG,0)),0)-0.0000001*ROW()</f>
        <v>-7.6000000000000001E-6</v>
      </c>
      <c r="F76" s="52">
        <f ca="1">IFERROR(INDEX(Raw!I:I,MATCH($A76&amp;"H1",Raw!$AG:$AG,0)),0)+IFERROR(INDEX(Raw!I:I,MATCH($A76&amp;"H2",Raw!$AG:$AG,0)),0)+IFERROR(INDEX(Raw!I:I,MATCH($A76&amp;"S1",Raw!$AG:$AG,0)),0)+IFERROR(INDEX(Raw!I:I,MATCH($A76&amp;"S2",Raw!$AG:$AG,0)),0)+IFERROR(INDEX(Raw!I:I,MATCH($A76&amp;"V1",Raw!$AG:$AG,0)),0)+IFERROR(INDEX(Raw!I:I,MATCH($A76&amp;"V2",Raw!$AG:$AG,0)),0)-0.0000001*ROW()</f>
        <v>-7.6000000000000001E-6</v>
      </c>
      <c r="G76" s="52">
        <f ca="1">IFERROR(INDEX(Raw!J:J,MATCH($A76&amp;"H1",Raw!$AG:$AG,0)),0)+IFERROR(INDEX(Raw!J:J,MATCH($A76&amp;"H2",Raw!$AG:$AG,0)),0)+IFERROR(INDEX(Raw!J:J,MATCH($A76&amp;"S1",Raw!$AG:$AG,0)),0)+IFERROR(INDEX(Raw!J:J,MATCH($A76&amp;"S2",Raw!$AG:$AG,0)),0)+IFERROR(INDEX(Raw!J:J,MATCH($A76&amp;"V1",Raw!$AG:$AG,0)),0)+IFERROR(INDEX(Raw!J:J,MATCH($A76&amp;"V2",Raw!$AG:$AG,0)),0)-0.0000001*ROW()</f>
        <v>-7.6000000000000001E-6</v>
      </c>
      <c r="H76" s="52">
        <f ca="1">IFERROR(INDEX(Raw!K:K,MATCH($A76&amp;"H1",Raw!$AG:$AG,0)),0)+IFERROR(INDEX(Raw!K:K,MATCH($A76&amp;"H2",Raw!$AG:$AG,0)),0)+IFERROR(INDEX(Raw!K:K,MATCH($A76&amp;"S1",Raw!$AG:$AG,0)),0)+IFERROR(INDEX(Raw!K:K,MATCH($A76&amp;"S2",Raw!$AG:$AG,0)),0)+IFERROR(INDEX(Raw!K:K,MATCH($A76&amp;"V1",Raw!$AG:$AG,0)),0)+IFERROR(INDEX(Raw!K:K,MATCH($A76&amp;"V2",Raw!$AG:$AG,0)),0)-0.0000001*ROW()</f>
        <v>-7.6000000000000001E-6</v>
      </c>
      <c r="I76" s="52">
        <f ca="1">IFERROR(INDEX(Raw!L:L,MATCH($A76&amp;"H1",Raw!$AG:$AG,0)),0)+IFERROR(INDEX(Raw!L:L,MATCH($A76&amp;"H2",Raw!$AG:$AG,0)),0)+IFERROR(INDEX(Raw!L:L,MATCH($A76&amp;"S1",Raw!$AG:$AG,0)),0)+IFERROR(INDEX(Raw!L:L,MATCH($A76&amp;"S2",Raw!$AG:$AG,0)),0)+IFERROR(INDEX(Raw!L:L,MATCH($A76&amp;"V1",Raw!$AG:$AG,0)),0)+IFERROR(INDEX(Raw!L:L,MATCH($A76&amp;"V2",Raw!$AG:$AG,0)),0)-0.0000001*ROW()</f>
        <v>-7.6000000000000001E-6</v>
      </c>
      <c r="J76" s="52">
        <f ca="1">IFERROR(INDEX(Raw!M:M,MATCH($A76&amp;"H1",Raw!$AG:$AG,0)),0)+IFERROR(INDEX(Raw!M:M,MATCH($A76&amp;"H2",Raw!$AG:$AG,0)),0)+IFERROR(INDEX(Raw!M:M,MATCH($A76&amp;"S1",Raw!$AG:$AG,0)),0)+IFERROR(INDEX(Raw!M:M,MATCH($A76&amp;"S2",Raw!$AG:$AG,0)),0)+IFERROR(INDEX(Raw!M:M,MATCH($A76&amp;"V1",Raw!$AG:$AG,0)),0)+IFERROR(INDEX(Raw!M:M,MATCH($A76&amp;"V2",Raw!$AG:$AG,0)),0)-0.0000001*ROW()</f>
        <v>-7.6000000000000001E-6</v>
      </c>
      <c r="K76" s="52">
        <f ca="1">IFERROR(INDEX(Raw!N:N,MATCH($A76&amp;"H1",Raw!$AG:$AG,0)),0)+IFERROR(INDEX(Raw!N:N,MATCH($A76&amp;"H2",Raw!$AG:$AG,0)),0)+IFERROR(INDEX(Raw!N:N,MATCH($A76&amp;"S1",Raw!$AG:$AG,0)),0)+IFERROR(INDEX(Raw!N:N,MATCH($A76&amp;"S2",Raw!$AG:$AG,0)),0)+IFERROR(INDEX(Raw!N:N,MATCH($A76&amp;"V1",Raw!$AG:$AG,0)),0)+IFERROR(INDEX(Raw!N:N,MATCH($A76&amp;"V2",Raw!$AG:$AG,0)),0)-0.0000001*ROW()</f>
        <v>-7.6000000000000001E-6</v>
      </c>
      <c r="L76" s="14">
        <f t="shared" ca="1" si="14"/>
        <v>-5.3200000000000006E-5</v>
      </c>
      <c r="M76" s="14">
        <f t="shared" ca="1" si="15"/>
        <v>-2.2799999999999999E-5</v>
      </c>
      <c r="N76" s="37" t="str">
        <f t="array" aca="1" ref="N76" ca="1">IF(O76="","",(IF(ROUND(O76,1)=ROUND(O75,1),N75,N75+1)))</f>
        <v/>
      </c>
      <c r="O76" s="33" t="str">
        <f t="array" aca="1" ref="O76" ca="1">IF(ROUND(LARGE(B:B,$A76),2)=0,"",LARGE(B:B,$A76))</f>
        <v/>
      </c>
      <c r="P76" s="33" t="str">
        <f t="array" aca="1" ref="P76" ca="1">IFERROR(INDEX(Raw!$S$3:$S$502,MATCH(Q76,Raw!$R$3:$R$502,0)),"")</f>
        <v/>
      </c>
      <c r="Q76" s="34" t="str">
        <f t="array" aca="1" ref="Q76" ca="1">IFERROR(INDEX(Raw!$R$3:$R$502,MATCH(IFERROR(INDEX(MATCH(O76,B$2:B$501,0),$A$2:$A$501),""),Raw!$Q$3:$Q$502,0)),"")</f>
        <v/>
      </c>
      <c r="R76" s="38" t="str">
        <f t="array" aca="1" ref="R76" ca="1">IF(S76="","",(IF(ROUND(S76,1)=ROUND(S75,1),R75,R75+1)))</f>
        <v/>
      </c>
      <c r="S76" s="36" t="str">
        <f t="array" aca="1" ref="S76" ca="1">IF(ROUND(LARGE(C:C,$A76),2)=0,"",LARGE(C:C,$A76))</f>
        <v/>
      </c>
      <c r="T76" s="33" t="str">
        <f ca="1">IFERROR(INDEX(Raw!$S$3:$S$502,MATCH(U76,Raw!$R$3:$R$502,0)),"")</f>
        <v/>
      </c>
      <c r="U76" s="34" t="str">
        <f t="array" aca="1" ref="U76" ca="1">IFERROR(INDEX(Raw!$R$3:$R$502,MATCH(IFERROR(INDEX(MATCH(S76,C$2:C$501,0),$A$2:$A$501),""),Raw!$Q$3:$Q$502,0)),"")</f>
        <v/>
      </c>
      <c r="V76" s="38" t="str">
        <f t="array" aca="1" ref="V76" ca="1">IF(W76="","",(IF(ROUND(W76,1)=ROUND(W75,1),V75,V75+1)))</f>
        <v/>
      </c>
      <c r="W76" s="36" t="str">
        <f t="array" aca="1" ref="W76" ca="1">IF(ROUND(LARGE(D:D,$A76),2)=0,"",LARGE(D:D,$A76))</f>
        <v/>
      </c>
      <c r="X76" s="33" t="str">
        <f ca="1">IFERROR(INDEX(Raw!$S$3:$S$502,MATCH(Y76,Raw!$R$3:$R$502,0)),"")</f>
        <v/>
      </c>
      <c r="Y76" s="34" t="str">
        <f t="array" aca="1" ref="Y76" ca="1">IFERROR(INDEX(Raw!$R$3:$R$502,MATCH(IFERROR(INDEX(MATCH(W76,D$2:D$501,0),$A$2:$A$501),""),Raw!$Q$3:$Q$502,0)),"")</f>
        <v/>
      </c>
      <c r="Z76" s="38" t="str">
        <f t="array" aca="1" ref="Z76" ca="1">IF(AA76="","",(IF(ROUND(AA76,1)=ROUND(AA75,1),Z75,Z75+1)))</f>
        <v/>
      </c>
      <c r="AA76" s="36" t="str">
        <f t="array" aca="1" ref="AA76" ca="1">IF(ROUND(LARGE(E:E,$A76),2)=0,"",LARGE(E:E,$A76))</f>
        <v/>
      </c>
      <c r="AB76" s="33" t="str">
        <f ca="1">IFERROR(INDEX(Raw!$S$3:$S$502,MATCH(AC76,Raw!$R$3:$R$502,0)),"")</f>
        <v/>
      </c>
      <c r="AC76" s="34" t="str">
        <f t="array" aca="1" ref="AC76" ca="1">IFERROR(INDEX(Raw!$R$3:$R$502,MATCH(IFERROR(INDEX(MATCH(AA76,E$2:E$501,0),$A$2:$A$501),""),Raw!$Q$3:$Q$502,0)),"")</f>
        <v/>
      </c>
      <c r="AD76" s="38" t="str">
        <f t="array" aca="1" ref="AD76" ca="1">IF(AE76="","",(IF(ROUND(AE76,1)=ROUND(AE75,1),AD75,AD75+1)))</f>
        <v/>
      </c>
      <c r="AE76" s="36" t="str">
        <f t="array" aca="1" ref="AE76" ca="1">IF(ROUND(LARGE(F:F,$A76),2)=0,"",LARGE(F:F,$A76))</f>
        <v/>
      </c>
      <c r="AF76" s="33" t="str">
        <f ca="1">IFERROR(INDEX(Raw!$S$3:$S$502,MATCH(AG76,Raw!$R$3:$R$502,0)),"")</f>
        <v/>
      </c>
      <c r="AG76" s="34" t="str">
        <f t="array" aca="1" ref="AG76" ca="1">IFERROR(INDEX(Raw!$R$3:$R$502,MATCH(IFERROR(INDEX(MATCH(AE76,F$2:F$501,0),$A$2:$A$501),""),Raw!$Q$3:$Q$502,0)),"")</f>
        <v/>
      </c>
      <c r="AH76" s="38" t="str">
        <f t="array" aca="1" ref="AH76" ca="1">IF(AI76="","",(IF(ROUND(AI76,1)=ROUND(AI75,1),AH75,AH75+1)))</f>
        <v/>
      </c>
      <c r="AI76" s="36" t="str">
        <f t="array" aca="1" ref="AI76" ca="1">IF(ROUND(LARGE(G:G,$A76),2)=0,"",LARGE(G:G,$A76))</f>
        <v/>
      </c>
      <c r="AJ76" s="33" t="str">
        <f ca="1">IFERROR(INDEX(Raw!$S$3:$S$502,MATCH(AK76,Raw!$R$3:$R$502,0)),"")</f>
        <v/>
      </c>
      <c r="AK76" s="34" t="str">
        <f t="array" aca="1" ref="AK76" ca="1">IFERROR(INDEX(Raw!$R$3:$R$502,MATCH(IFERROR(INDEX(MATCH(AI76,G$2:G$501,0),$A$2:$A$501),""),Raw!$Q$3:$Q$502,0)),"")</f>
        <v/>
      </c>
      <c r="AL76" s="38" t="str">
        <f t="array" aca="1" ref="AL76" ca="1">IF(AM76="","",(IF(ROUND(AM76,1)=ROUND(AM75,1),AL75,AL75+1)))</f>
        <v/>
      </c>
      <c r="AM76" s="36" t="str">
        <f t="shared" ca="1" si="16"/>
        <v/>
      </c>
      <c r="AN76" s="33" t="str">
        <f ca="1">IFERROR(INDEX(Raw!$S$3:$S$502,MATCH(AO76,Raw!$R$3:$R$502,0)),"")</f>
        <v/>
      </c>
      <c r="AO76" s="34" t="str">
        <f t="array" aca="1" ref="AO76" ca="1">IFERROR(INDEX(Raw!$R$3:$R$502,MATCH(IFERROR(INDEX(MATCH(AM76,H$2:H$501,0),$A$2:$A$501),""),Raw!$Q$3:$Q$502,0)),"")</f>
        <v/>
      </c>
      <c r="AP76" s="37" t="str">
        <f t="array" aca="1" ref="AP76" ca="1">IF(AQ76="","",(IF(ROUND(AQ76,1)=ROUND(AQ75,1),AP75,AP75+1)))</f>
        <v/>
      </c>
      <c r="AQ76" s="33" t="str">
        <f t="shared" ca="1" si="17"/>
        <v/>
      </c>
      <c r="AR76" s="48" t="str">
        <f t="array" aca="1" ref="AR76" ca="1">IFERROR(INDEX(Raw!$S$3:$S$502,MATCH(AS76,Raw!$R$3:$R$502,0)),"")</f>
        <v/>
      </c>
      <c r="AS76" s="34" t="str">
        <f t="array" aca="1" ref="AS76" ca="1">IFERROR(INDEX(Raw!$R$3:$R$502,MATCH(IFERROR(INDEX(MATCH(AQ76,I$2:I$501,0),$A$2:$A$501),""),Raw!$Q$3:$Q$502,0)),"")</f>
        <v/>
      </c>
      <c r="AT76" s="37" t="str">
        <f t="array" aca="1" ref="AT76" ca="1">IF(AU76="","",(IF(ROUND(AU76,1)=ROUND(AU75,1),AT75,AT75+1)))</f>
        <v/>
      </c>
      <c r="AU76" s="33" t="str">
        <f t="shared" ca="1" si="18"/>
        <v/>
      </c>
      <c r="AV76" s="48" t="str">
        <f t="array" aca="1" ref="AV76" ca="1">IFERROR(INDEX(Raw!$S$3:$S$502,MATCH(AW76,Raw!$R$3:$R$502,0)),"")</f>
        <v/>
      </c>
      <c r="AW76" s="34" t="str">
        <f t="array" aca="1" ref="AW76" ca="1">IFERROR(INDEX(Raw!$R$3:$R$502,MATCH(IFERROR(INDEX(MATCH(AU76,J$2:J$501,0),$A$2:$A$501),""),Raw!$Q$3:$Q$502,0)),"")</f>
        <v/>
      </c>
      <c r="AX76" s="37" t="str">
        <f t="array" aca="1" ref="AX76" ca="1">IF(AY76="","",(IF(ROUND(AY76,1)=ROUND(AY75,1),AX75,AX75+1)))</f>
        <v/>
      </c>
      <c r="AY76" s="33" t="str">
        <f t="shared" ca="1" si="19"/>
        <v/>
      </c>
      <c r="AZ76" s="48" t="str">
        <f t="array" aca="1" ref="AZ76" ca="1">IFERROR(INDEX(Raw!$S$3:$S$502,MATCH(BA76,Raw!$R$3:$R$502,0)),"")</f>
        <v/>
      </c>
      <c r="BA76" s="34" t="str">
        <f t="array" aca="1" ref="BA76" ca="1">IFERROR(INDEX(Raw!$R$3:$R$502,MATCH(IFERROR(INDEX(MATCH(AY76,K$2:K$501,0),$A$2:$A$501),""),Raw!$Q$3:$Q$502,0)),"")</f>
        <v/>
      </c>
      <c r="BB76" s="37" t="str">
        <f t="array" aca="1" ref="BB76" ca="1">IF(BC76="","",(IF(ROUND(BC76,1)=ROUND(BC75,1),BB75,BB75+1)))</f>
        <v/>
      </c>
      <c r="BC76" s="33" t="str">
        <f t="shared" ca="1" si="20"/>
        <v/>
      </c>
      <c r="BD76" s="48" t="str">
        <f t="array" aca="1" ref="BD76" ca="1">IFERROR(INDEX(Raw!$S$3:$S$502,MATCH(BE76,Raw!$R$3:$R$502,0)),"")</f>
        <v/>
      </c>
      <c r="BE76" s="34" t="str">
        <f t="array" aca="1" ref="BE76" ca="1">IFERROR(INDEX(Raw!$R$3:$R$502,MATCH(IFERROR(INDEX(MATCH(BC76,L$2:L$501,0),$A$2:$A$501),""),Raw!$Q$3:$Q$502,0)),"")</f>
        <v/>
      </c>
      <c r="BF76" s="37" t="str">
        <f t="array" aca="1" ref="BF76" ca="1">IF(BG76="","",(IF(ROUND(BG76,1)=ROUND(BG75,1),BF75,BF75+1)))</f>
        <v/>
      </c>
      <c r="BG76" s="33" t="str">
        <f t="shared" ca="1" si="21"/>
        <v/>
      </c>
      <c r="BH76" s="48" t="str">
        <f t="array" aca="1" ref="BH76" ca="1">IFERROR(INDEX(Raw!$S$3:$S$502,MATCH(BI76,Raw!$R$3:$R$502,0)),"")</f>
        <v/>
      </c>
      <c r="BI76" s="34" t="str">
        <f t="array" aca="1" ref="BI76" ca="1">IFERROR(INDEX(Raw!$R$3:$R$502,MATCH(IFERROR(INDEX(MATCH(BG76,M$2:M$501,0),$A$2:$A$501),""),Raw!$Q$3:$Q$502,0)),"")</f>
        <v/>
      </c>
      <c r="BJ76" s="37" t="str">
        <f t="array" aca="1" ref="BJ76" ca="1">IF(BK76="","",(IF(ROUND(BK76,1)=ROUND(BK75,1),BJ75,BJ75+1)))</f>
        <v/>
      </c>
      <c r="BK76" s="33" t="str">
        <f ca="1">IFERROR(LARGE(Raw!P:P,ROW()-1),"")</f>
        <v/>
      </c>
      <c r="BL76" s="48" t="str">
        <f t="array" aca="1" ref="BL76" ca="1">IFERROR(INDEX(Raw!$S$3:$S$502,MATCH(BM76,Raw!$R$3:$R$502,0)),"")</f>
        <v/>
      </c>
      <c r="BM76" s="34" t="str">
        <f ca="1">IF(BK76="","",INDEX(Raw!A:A,MATCH(BK76,Raw!P:P,0)))</f>
        <v/>
      </c>
    </row>
    <row r="77" spans="1:65" x14ac:dyDescent="0.3">
      <c r="A77" s="28">
        <v>76</v>
      </c>
      <c r="B77" s="52">
        <f ca="1">IFERROR(INDEX(Raw!E:E,MATCH($A77&amp;"H1",Raw!$AG:$AG,0)),0)+IFERROR(INDEX(Raw!E:E,MATCH($A77&amp;"H2",Raw!$AG:$AG,0)),0)+IFERROR(INDEX(Raw!E:E,MATCH($A77&amp;"S1",Raw!$AG:$AG,0)),0)+IFERROR(INDEX(Raw!E:E,MATCH($A77&amp;"S2",Raw!$AG:$AG,0)),0)+IFERROR(INDEX(Raw!E:E,MATCH($A77&amp;"V1",Raw!$AG:$AG,0)),0)+IFERROR(INDEX(Raw!E:E,MATCH($A77&amp;"V2",Raw!$AG:$AG,0)),0)-0.0000001*ROW()</f>
        <v>-7.6999999999999991E-6</v>
      </c>
      <c r="C77" s="52">
        <f ca="1">IFERROR(INDEX(Raw!F:F,MATCH($A77&amp;"H1",Raw!$AG:$AG,0)),0)+IFERROR(INDEX(Raw!F:F,MATCH($A77&amp;"H2",Raw!$AG:$AG,0)),0)+IFERROR(INDEX(Raw!F:F,MATCH($A77&amp;"S1",Raw!$AG:$AG,0)),0)+IFERROR(INDEX(Raw!F:F,MATCH($A77&amp;"S2",Raw!$AG:$AG,0)),0)+IFERROR(INDEX(Raw!F:F,MATCH($A77&amp;"V1",Raw!$AG:$AG,0)),0)+IFERROR(INDEX(Raw!F:F,MATCH($A77&amp;"V2",Raw!$AG:$AG,0)),0)-0.0000001*ROW()</f>
        <v>-7.6999999999999991E-6</v>
      </c>
      <c r="D77" s="52">
        <f ca="1">IFERROR(INDEX(Raw!G:G,MATCH($A77&amp;"H1",Raw!$AG:$AG,0)),0)+IFERROR(INDEX(Raw!G:G,MATCH($A77&amp;"H2",Raw!$AG:$AG,0)),0)+IFERROR(INDEX(Raw!G:G,MATCH($A77&amp;"S1",Raw!$AG:$AG,0)),0)+IFERROR(INDEX(Raw!G:G,MATCH($A77&amp;"S2",Raw!$AG:$AG,0)),0)+IFERROR(INDEX(Raw!G:G,MATCH($A77&amp;"V1",Raw!$AG:$AG,0)),0)+IFERROR(INDEX(Raw!G:G,MATCH($A77&amp;"V2",Raw!$AG:$AG,0)),0)-0.0000001*ROW()</f>
        <v>-7.6999999999999991E-6</v>
      </c>
      <c r="E77" s="52">
        <f ca="1">IFERROR(INDEX(Raw!H:H,MATCH($A77&amp;"H1",Raw!$AG:$AG,0)),0)+IFERROR(INDEX(Raw!H:H,MATCH($A77&amp;"H2",Raw!$AG:$AG,0)),0)+IFERROR(INDEX(Raw!H:H,MATCH($A77&amp;"S1",Raw!$AG:$AG,0)),0)+IFERROR(INDEX(Raw!H:H,MATCH($A77&amp;"S2",Raw!$AG:$AG,0)),0)+IFERROR(INDEX(Raw!H:H,MATCH($A77&amp;"V1",Raw!$AG:$AG,0)),0)+IFERROR(INDEX(Raw!H:H,MATCH($A77&amp;"V2",Raw!$AG:$AG,0)),0)-0.0000001*ROW()</f>
        <v>-7.6999999999999991E-6</v>
      </c>
      <c r="F77" s="52">
        <f ca="1">IFERROR(INDEX(Raw!I:I,MATCH($A77&amp;"H1",Raw!$AG:$AG,0)),0)+IFERROR(INDEX(Raw!I:I,MATCH($A77&amp;"H2",Raw!$AG:$AG,0)),0)+IFERROR(INDEX(Raw!I:I,MATCH($A77&amp;"S1",Raw!$AG:$AG,0)),0)+IFERROR(INDEX(Raw!I:I,MATCH($A77&amp;"S2",Raw!$AG:$AG,0)),0)+IFERROR(INDEX(Raw!I:I,MATCH($A77&amp;"V1",Raw!$AG:$AG,0)),0)+IFERROR(INDEX(Raw!I:I,MATCH($A77&amp;"V2",Raw!$AG:$AG,0)),0)-0.0000001*ROW()</f>
        <v>-7.6999999999999991E-6</v>
      </c>
      <c r="G77" s="52">
        <f ca="1">IFERROR(INDEX(Raw!J:J,MATCH($A77&amp;"H1",Raw!$AG:$AG,0)),0)+IFERROR(INDEX(Raw!J:J,MATCH($A77&amp;"H2",Raw!$AG:$AG,0)),0)+IFERROR(INDEX(Raw!J:J,MATCH($A77&amp;"S1",Raw!$AG:$AG,0)),0)+IFERROR(INDEX(Raw!J:J,MATCH($A77&amp;"S2",Raw!$AG:$AG,0)),0)+IFERROR(INDEX(Raw!J:J,MATCH($A77&amp;"V1",Raw!$AG:$AG,0)),0)+IFERROR(INDEX(Raw!J:J,MATCH($A77&amp;"V2",Raw!$AG:$AG,0)),0)-0.0000001*ROW()</f>
        <v>-7.6999999999999991E-6</v>
      </c>
      <c r="H77" s="52">
        <f ca="1">IFERROR(INDEX(Raw!K:K,MATCH($A77&amp;"H1",Raw!$AG:$AG,0)),0)+IFERROR(INDEX(Raw!K:K,MATCH($A77&amp;"H2",Raw!$AG:$AG,0)),0)+IFERROR(INDEX(Raw!K:K,MATCH($A77&amp;"S1",Raw!$AG:$AG,0)),0)+IFERROR(INDEX(Raw!K:K,MATCH($A77&amp;"S2",Raw!$AG:$AG,0)),0)+IFERROR(INDEX(Raw!K:K,MATCH($A77&amp;"V1",Raw!$AG:$AG,0)),0)+IFERROR(INDEX(Raw!K:K,MATCH($A77&amp;"V2",Raw!$AG:$AG,0)),0)-0.0000001*ROW()</f>
        <v>-7.6999999999999991E-6</v>
      </c>
      <c r="I77" s="52">
        <f ca="1">IFERROR(INDEX(Raw!L:L,MATCH($A77&amp;"H1",Raw!$AG:$AG,0)),0)+IFERROR(INDEX(Raw!L:L,MATCH($A77&amp;"H2",Raw!$AG:$AG,0)),0)+IFERROR(INDEX(Raw!L:L,MATCH($A77&amp;"S1",Raw!$AG:$AG,0)),0)+IFERROR(INDEX(Raw!L:L,MATCH($A77&amp;"S2",Raw!$AG:$AG,0)),0)+IFERROR(INDEX(Raw!L:L,MATCH($A77&amp;"V1",Raw!$AG:$AG,0)),0)+IFERROR(INDEX(Raw!L:L,MATCH($A77&amp;"V2",Raw!$AG:$AG,0)),0)-0.0000001*ROW()</f>
        <v>-7.6999999999999991E-6</v>
      </c>
      <c r="J77" s="52">
        <f ca="1">IFERROR(INDEX(Raw!M:M,MATCH($A77&amp;"H1",Raw!$AG:$AG,0)),0)+IFERROR(INDEX(Raw!M:M,MATCH($A77&amp;"H2",Raw!$AG:$AG,0)),0)+IFERROR(INDEX(Raw!M:M,MATCH($A77&amp;"S1",Raw!$AG:$AG,0)),0)+IFERROR(INDEX(Raw!M:M,MATCH($A77&amp;"S2",Raw!$AG:$AG,0)),0)+IFERROR(INDEX(Raw!M:M,MATCH($A77&amp;"V1",Raw!$AG:$AG,0)),0)+IFERROR(INDEX(Raw!M:M,MATCH($A77&amp;"V2",Raw!$AG:$AG,0)),0)-0.0000001*ROW()</f>
        <v>-7.6999999999999991E-6</v>
      </c>
      <c r="K77" s="52">
        <f ca="1">IFERROR(INDEX(Raw!N:N,MATCH($A77&amp;"H1",Raw!$AG:$AG,0)),0)+IFERROR(INDEX(Raw!N:N,MATCH($A77&amp;"H2",Raw!$AG:$AG,0)),0)+IFERROR(INDEX(Raw!N:N,MATCH($A77&amp;"S1",Raw!$AG:$AG,0)),0)+IFERROR(INDEX(Raw!N:N,MATCH($A77&amp;"S2",Raw!$AG:$AG,0)),0)+IFERROR(INDEX(Raw!N:N,MATCH($A77&amp;"V1",Raw!$AG:$AG,0)),0)+IFERROR(INDEX(Raw!N:N,MATCH($A77&amp;"V2",Raw!$AG:$AG,0)),0)-0.0000001*ROW()</f>
        <v>-7.6999999999999991E-6</v>
      </c>
      <c r="L77" s="14">
        <f t="shared" ca="1" si="14"/>
        <v>-5.3899999999999989E-5</v>
      </c>
      <c r="M77" s="14">
        <f t="shared" ca="1" si="15"/>
        <v>-2.3099999999999999E-5</v>
      </c>
      <c r="N77" s="37" t="str">
        <f t="array" aca="1" ref="N77" ca="1">IF(O77="","",(IF(ROUND(O77,1)=ROUND(O76,1),N76,N76+1)))</f>
        <v/>
      </c>
      <c r="O77" s="33" t="str">
        <f t="array" aca="1" ref="O77" ca="1">IF(ROUND(LARGE(B:B,$A77),2)=0,"",LARGE(B:B,$A77))</f>
        <v/>
      </c>
      <c r="P77" s="33" t="str">
        <f t="array" aca="1" ref="P77" ca="1">IFERROR(INDEX(Raw!$S$3:$S$502,MATCH(Q77,Raw!$R$3:$R$502,0)),"")</f>
        <v/>
      </c>
      <c r="Q77" s="34" t="str">
        <f t="array" aca="1" ref="Q77" ca="1">IFERROR(INDEX(Raw!$R$3:$R$502,MATCH(IFERROR(INDEX(MATCH(O77,B$2:B$501,0),$A$2:$A$501),""),Raw!$Q$3:$Q$502,0)),"")</f>
        <v/>
      </c>
      <c r="R77" s="38" t="str">
        <f t="array" aca="1" ref="R77" ca="1">IF(S77="","",(IF(ROUND(S77,1)=ROUND(S76,1),R76,R76+1)))</f>
        <v/>
      </c>
      <c r="S77" s="36" t="str">
        <f t="array" aca="1" ref="S77" ca="1">IF(ROUND(LARGE(C:C,$A77),2)=0,"",LARGE(C:C,$A77))</f>
        <v/>
      </c>
      <c r="T77" s="33" t="str">
        <f ca="1">IFERROR(INDEX(Raw!$S$3:$S$502,MATCH(U77,Raw!$R$3:$R$502,0)),"")</f>
        <v/>
      </c>
      <c r="U77" s="34" t="str">
        <f t="array" aca="1" ref="U77" ca="1">IFERROR(INDEX(Raw!$R$3:$R$502,MATCH(IFERROR(INDEX(MATCH(S77,C$2:C$501,0),$A$2:$A$501),""),Raw!$Q$3:$Q$502,0)),"")</f>
        <v/>
      </c>
      <c r="V77" s="38" t="str">
        <f t="array" aca="1" ref="V77" ca="1">IF(W77="","",(IF(ROUND(W77,1)=ROUND(W76,1),V76,V76+1)))</f>
        <v/>
      </c>
      <c r="W77" s="36" t="str">
        <f t="array" aca="1" ref="W77" ca="1">IF(ROUND(LARGE(D:D,$A77),2)=0,"",LARGE(D:D,$A77))</f>
        <v/>
      </c>
      <c r="X77" s="33" t="str">
        <f ca="1">IFERROR(INDEX(Raw!$S$3:$S$502,MATCH(Y77,Raw!$R$3:$R$502,0)),"")</f>
        <v/>
      </c>
      <c r="Y77" s="34" t="str">
        <f t="array" aca="1" ref="Y77" ca="1">IFERROR(INDEX(Raw!$R$3:$R$502,MATCH(IFERROR(INDEX(MATCH(W77,D$2:D$501,0),$A$2:$A$501),""),Raw!$Q$3:$Q$502,0)),"")</f>
        <v/>
      </c>
      <c r="Z77" s="38" t="str">
        <f t="array" aca="1" ref="Z77" ca="1">IF(AA77="","",(IF(ROUND(AA77,1)=ROUND(AA76,1),Z76,Z76+1)))</f>
        <v/>
      </c>
      <c r="AA77" s="36" t="str">
        <f t="array" aca="1" ref="AA77" ca="1">IF(ROUND(LARGE(E:E,$A77),2)=0,"",LARGE(E:E,$A77))</f>
        <v/>
      </c>
      <c r="AB77" s="33" t="str">
        <f ca="1">IFERROR(INDEX(Raw!$S$3:$S$502,MATCH(AC77,Raw!$R$3:$R$502,0)),"")</f>
        <v/>
      </c>
      <c r="AC77" s="34" t="str">
        <f t="array" aca="1" ref="AC77" ca="1">IFERROR(INDEX(Raw!$R$3:$R$502,MATCH(IFERROR(INDEX(MATCH(AA77,E$2:E$501,0),$A$2:$A$501),""),Raw!$Q$3:$Q$502,0)),"")</f>
        <v/>
      </c>
      <c r="AD77" s="38" t="str">
        <f t="array" aca="1" ref="AD77" ca="1">IF(AE77="","",(IF(ROUND(AE77,1)=ROUND(AE76,1),AD76,AD76+1)))</f>
        <v/>
      </c>
      <c r="AE77" s="36" t="str">
        <f t="array" aca="1" ref="AE77" ca="1">IF(ROUND(LARGE(F:F,$A77),2)=0,"",LARGE(F:F,$A77))</f>
        <v/>
      </c>
      <c r="AF77" s="33" t="str">
        <f ca="1">IFERROR(INDEX(Raw!$S$3:$S$502,MATCH(AG77,Raw!$R$3:$R$502,0)),"")</f>
        <v/>
      </c>
      <c r="AG77" s="34" t="str">
        <f t="array" aca="1" ref="AG77" ca="1">IFERROR(INDEX(Raw!$R$3:$R$502,MATCH(IFERROR(INDEX(MATCH(AE77,F$2:F$501,0),$A$2:$A$501),""),Raw!$Q$3:$Q$502,0)),"")</f>
        <v/>
      </c>
      <c r="AH77" s="38" t="str">
        <f t="array" aca="1" ref="AH77" ca="1">IF(AI77="","",(IF(ROUND(AI77,1)=ROUND(AI76,1),AH76,AH76+1)))</f>
        <v/>
      </c>
      <c r="AI77" s="36" t="str">
        <f t="array" aca="1" ref="AI77" ca="1">IF(ROUND(LARGE(G:G,$A77),2)=0,"",LARGE(G:G,$A77))</f>
        <v/>
      </c>
      <c r="AJ77" s="33" t="str">
        <f ca="1">IFERROR(INDEX(Raw!$S$3:$S$502,MATCH(AK77,Raw!$R$3:$R$502,0)),"")</f>
        <v/>
      </c>
      <c r="AK77" s="34" t="str">
        <f t="array" aca="1" ref="AK77" ca="1">IFERROR(INDEX(Raw!$R$3:$R$502,MATCH(IFERROR(INDEX(MATCH(AI77,G$2:G$501,0),$A$2:$A$501),""),Raw!$Q$3:$Q$502,0)),"")</f>
        <v/>
      </c>
      <c r="AL77" s="38" t="str">
        <f t="array" aca="1" ref="AL77" ca="1">IF(AM77="","",(IF(ROUND(AM77,1)=ROUND(AM76,1),AL76,AL76+1)))</f>
        <v/>
      </c>
      <c r="AM77" s="36" t="str">
        <f t="shared" ca="1" si="16"/>
        <v/>
      </c>
      <c r="AN77" s="33" t="str">
        <f ca="1">IFERROR(INDEX(Raw!$S$3:$S$502,MATCH(AO77,Raw!$R$3:$R$502,0)),"")</f>
        <v/>
      </c>
      <c r="AO77" s="34" t="str">
        <f t="array" aca="1" ref="AO77" ca="1">IFERROR(INDEX(Raw!$R$3:$R$502,MATCH(IFERROR(INDEX(MATCH(AM77,H$2:H$501,0),$A$2:$A$501),""),Raw!$Q$3:$Q$502,0)),"")</f>
        <v/>
      </c>
      <c r="AP77" s="37" t="str">
        <f t="array" aca="1" ref="AP77" ca="1">IF(AQ77="","",(IF(ROUND(AQ77,1)=ROUND(AQ76,1),AP76,AP76+1)))</f>
        <v/>
      </c>
      <c r="AQ77" s="33" t="str">
        <f t="shared" ca="1" si="17"/>
        <v/>
      </c>
      <c r="AR77" s="48" t="str">
        <f t="array" aca="1" ref="AR77" ca="1">IFERROR(INDEX(Raw!$S$3:$S$502,MATCH(AS77,Raw!$R$3:$R$502,0)),"")</f>
        <v/>
      </c>
      <c r="AS77" s="34" t="str">
        <f t="array" aca="1" ref="AS77" ca="1">IFERROR(INDEX(Raw!$R$3:$R$502,MATCH(IFERROR(INDEX(MATCH(AQ77,I$2:I$501,0),$A$2:$A$501),""),Raw!$Q$3:$Q$502,0)),"")</f>
        <v/>
      </c>
      <c r="AT77" s="37" t="str">
        <f t="array" aca="1" ref="AT77" ca="1">IF(AU77="","",(IF(ROUND(AU77,1)=ROUND(AU76,1),AT76,AT76+1)))</f>
        <v/>
      </c>
      <c r="AU77" s="33" t="str">
        <f t="shared" ca="1" si="18"/>
        <v/>
      </c>
      <c r="AV77" s="48" t="str">
        <f t="array" aca="1" ref="AV77" ca="1">IFERROR(INDEX(Raw!$S$3:$S$502,MATCH(AW77,Raw!$R$3:$R$502,0)),"")</f>
        <v/>
      </c>
      <c r="AW77" s="34" t="str">
        <f t="array" aca="1" ref="AW77" ca="1">IFERROR(INDEX(Raw!$R$3:$R$502,MATCH(IFERROR(INDEX(MATCH(AU77,J$2:J$501,0),$A$2:$A$501),""),Raw!$Q$3:$Q$502,0)),"")</f>
        <v/>
      </c>
      <c r="AX77" s="37" t="str">
        <f t="array" aca="1" ref="AX77" ca="1">IF(AY77="","",(IF(ROUND(AY77,1)=ROUND(AY76,1),AX76,AX76+1)))</f>
        <v/>
      </c>
      <c r="AY77" s="33" t="str">
        <f t="shared" ca="1" si="19"/>
        <v/>
      </c>
      <c r="AZ77" s="48" t="str">
        <f t="array" aca="1" ref="AZ77" ca="1">IFERROR(INDEX(Raw!$S$3:$S$502,MATCH(BA77,Raw!$R$3:$R$502,0)),"")</f>
        <v/>
      </c>
      <c r="BA77" s="34" t="str">
        <f t="array" aca="1" ref="BA77" ca="1">IFERROR(INDEX(Raw!$R$3:$R$502,MATCH(IFERROR(INDEX(MATCH(AY77,K$2:K$501,0),$A$2:$A$501),""),Raw!$Q$3:$Q$502,0)),"")</f>
        <v/>
      </c>
      <c r="BB77" s="37" t="str">
        <f t="array" aca="1" ref="BB77" ca="1">IF(BC77="","",(IF(ROUND(BC77,1)=ROUND(BC76,1),BB76,BB76+1)))</f>
        <v/>
      </c>
      <c r="BC77" s="33" t="str">
        <f t="shared" ca="1" si="20"/>
        <v/>
      </c>
      <c r="BD77" s="48" t="str">
        <f t="array" aca="1" ref="BD77" ca="1">IFERROR(INDEX(Raw!$S$3:$S$502,MATCH(BE77,Raw!$R$3:$R$502,0)),"")</f>
        <v/>
      </c>
      <c r="BE77" s="34" t="str">
        <f t="array" aca="1" ref="BE77" ca="1">IFERROR(INDEX(Raw!$R$3:$R$502,MATCH(IFERROR(INDEX(MATCH(BC77,L$2:L$501,0),$A$2:$A$501),""),Raw!$Q$3:$Q$502,0)),"")</f>
        <v/>
      </c>
      <c r="BF77" s="37" t="str">
        <f t="array" aca="1" ref="BF77" ca="1">IF(BG77="","",(IF(ROUND(BG77,1)=ROUND(BG76,1),BF76,BF76+1)))</f>
        <v/>
      </c>
      <c r="BG77" s="33" t="str">
        <f t="shared" ca="1" si="21"/>
        <v/>
      </c>
      <c r="BH77" s="48" t="str">
        <f t="array" aca="1" ref="BH77" ca="1">IFERROR(INDEX(Raw!$S$3:$S$502,MATCH(BI77,Raw!$R$3:$R$502,0)),"")</f>
        <v/>
      </c>
      <c r="BI77" s="34" t="str">
        <f t="array" aca="1" ref="BI77" ca="1">IFERROR(INDEX(Raw!$R$3:$R$502,MATCH(IFERROR(INDEX(MATCH(BG77,M$2:M$501,0),$A$2:$A$501),""),Raw!$Q$3:$Q$502,0)),"")</f>
        <v/>
      </c>
      <c r="BJ77" s="37" t="str">
        <f t="array" aca="1" ref="BJ77" ca="1">IF(BK77="","",(IF(ROUND(BK77,1)=ROUND(BK76,1),BJ76,BJ76+1)))</f>
        <v/>
      </c>
      <c r="BK77" s="33" t="str">
        <f ca="1">IFERROR(LARGE(Raw!P:P,ROW()-1),"")</f>
        <v/>
      </c>
      <c r="BL77" s="48" t="str">
        <f t="array" aca="1" ref="BL77" ca="1">IFERROR(INDEX(Raw!$S$3:$S$502,MATCH(BM77,Raw!$R$3:$R$502,0)),"")</f>
        <v/>
      </c>
      <c r="BM77" s="34" t="str">
        <f ca="1">IF(BK77="","",INDEX(Raw!A:A,MATCH(BK77,Raw!P:P,0)))</f>
        <v/>
      </c>
    </row>
    <row r="78" spans="1:65" x14ac:dyDescent="0.3">
      <c r="A78" s="28">
        <v>77</v>
      </c>
      <c r="B78" s="52">
        <f ca="1">IFERROR(INDEX(Raw!E:E,MATCH($A78&amp;"H1",Raw!$AG:$AG,0)),0)+IFERROR(INDEX(Raw!E:E,MATCH($A78&amp;"H2",Raw!$AG:$AG,0)),0)+IFERROR(INDEX(Raw!E:E,MATCH($A78&amp;"S1",Raw!$AG:$AG,0)),0)+IFERROR(INDEX(Raw!E:E,MATCH($A78&amp;"S2",Raw!$AG:$AG,0)),0)+IFERROR(INDEX(Raw!E:E,MATCH($A78&amp;"V1",Raw!$AG:$AG,0)),0)+IFERROR(INDEX(Raw!E:E,MATCH($A78&amp;"V2",Raw!$AG:$AG,0)),0)-0.0000001*ROW()</f>
        <v>-7.7999999999999999E-6</v>
      </c>
      <c r="C78" s="52">
        <f ca="1">IFERROR(INDEX(Raw!F:F,MATCH($A78&amp;"H1",Raw!$AG:$AG,0)),0)+IFERROR(INDEX(Raw!F:F,MATCH($A78&amp;"H2",Raw!$AG:$AG,0)),0)+IFERROR(INDEX(Raw!F:F,MATCH($A78&amp;"S1",Raw!$AG:$AG,0)),0)+IFERROR(INDEX(Raw!F:F,MATCH($A78&amp;"S2",Raw!$AG:$AG,0)),0)+IFERROR(INDEX(Raw!F:F,MATCH($A78&amp;"V1",Raw!$AG:$AG,0)),0)+IFERROR(INDEX(Raw!F:F,MATCH($A78&amp;"V2",Raw!$AG:$AG,0)),0)-0.0000001*ROW()</f>
        <v>-7.7999999999999999E-6</v>
      </c>
      <c r="D78" s="52">
        <f ca="1">IFERROR(INDEX(Raw!G:G,MATCH($A78&amp;"H1",Raw!$AG:$AG,0)),0)+IFERROR(INDEX(Raw!G:G,MATCH($A78&amp;"H2",Raw!$AG:$AG,0)),0)+IFERROR(INDEX(Raw!G:G,MATCH($A78&amp;"S1",Raw!$AG:$AG,0)),0)+IFERROR(INDEX(Raw!G:G,MATCH($A78&amp;"S2",Raw!$AG:$AG,0)),0)+IFERROR(INDEX(Raw!G:G,MATCH($A78&amp;"V1",Raw!$AG:$AG,0)),0)+IFERROR(INDEX(Raw!G:G,MATCH($A78&amp;"V2",Raw!$AG:$AG,0)),0)-0.0000001*ROW()</f>
        <v>-7.7999999999999999E-6</v>
      </c>
      <c r="E78" s="52">
        <f ca="1">IFERROR(INDEX(Raw!H:H,MATCH($A78&amp;"H1",Raw!$AG:$AG,0)),0)+IFERROR(INDEX(Raw!H:H,MATCH($A78&amp;"H2",Raw!$AG:$AG,0)),0)+IFERROR(INDEX(Raw!H:H,MATCH($A78&amp;"S1",Raw!$AG:$AG,0)),0)+IFERROR(INDEX(Raw!H:H,MATCH($A78&amp;"S2",Raw!$AG:$AG,0)),0)+IFERROR(INDEX(Raw!H:H,MATCH($A78&amp;"V1",Raw!$AG:$AG,0)),0)+IFERROR(INDEX(Raw!H:H,MATCH($A78&amp;"V2",Raw!$AG:$AG,0)),0)-0.0000001*ROW()</f>
        <v>-7.7999999999999999E-6</v>
      </c>
      <c r="F78" s="52">
        <f ca="1">IFERROR(INDEX(Raw!I:I,MATCH($A78&amp;"H1",Raw!$AG:$AG,0)),0)+IFERROR(INDEX(Raw!I:I,MATCH($A78&amp;"H2",Raw!$AG:$AG,0)),0)+IFERROR(INDEX(Raw!I:I,MATCH($A78&amp;"S1",Raw!$AG:$AG,0)),0)+IFERROR(INDEX(Raw!I:I,MATCH($A78&amp;"S2",Raw!$AG:$AG,0)),0)+IFERROR(INDEX(Raw!I:I,MATCH($A78&amp;"V1",Raw!$AG:$AG,0)),0)+IFERROR(INDEX(Raw!I:I,MATCH($A78&amp;"V2",Raw!$AG:$AG,0)),0)-0.0000001*ROW()</f>
        <v>-7.7999999999999999E-6</v>
      </c>
      <c r="G78" s="52">
        <f ca="1">IFERROR(INDEX(Raw!J:J,MATCH($A78&amp;"H1",Raw!$AG:$AG,0)),0)+IFERROR(INDEX(Raw!J:J,MATCH($A78&amp;"H2",Raw!$AG:$AG,0)),0)+IFERROR(INDEX(Raw!J:J,MATCH($A78&amp;"S1",Raw!$AG:$AG,0)),0)+IFERROR(INDEX(Raw!J:J,MATCH($A78&amp;"S2",Raw!$AG:$AG,0)),0)+IFERROR(INDEX(Raw!J:J,MATCH($A78&amp;"V1",Raw!$AG:$AG,0)),0)+IFERROR(INDEX(Raw!J:J,MATCH($A78&amp;"V2",Raw!$AG:$AG,0)),0)-0.0000001*ROW()</f>
        <v>-7.7999999999999999E-6</v>
      </c>
      <c r="H78" s="52">
        <f ca="1">IFERROR(INDEX(Raw!K:K,MATCH($A78&amp;"H1",Raw!$AG:$AG,0)),0)+IFERROR(INDEX(Raw!K:K,MATCH($A78&amp;"H2",Raw!$AG:$AG,0)),0)+IFERROR(INDEX(Raw!K:K,MATCH($A78&amp;"S1",Raw!$AG:$AG,0)),0)+IFERROR(INDEX(Raw!K:K,MATCH($A78&amp;"S2",Raw!$AG:$AG,0)),0)+IFERROR(INDEX(Raw!K:K,MATCH($A78&amp;"V1",Raw!$AG:$AG,0)),0)+IFERROR(INDEX(Raw!K:K,MATCH($A78&amp;"V2",Raw!$AG:$AG,0)),0)-0.0000001*ROW()</f>
        <v>-7.7999999999999999E-6</v>
      </c>
      <c r="I78" s="52">
        <f ca="1">IFERROR(INDEX(Raw!L:L,MATCH($A78&amp;"H1",Raw!$AG:$AG,0)),0)+IFERROR(INDEX(Raw!L:L,MATCH($A78&amp;"H2",Raw!$AG:$AG,0)),0)+IFERROR(INDEX(Raw!L:L,MATCH($A78&amp;"S1",Raw!$AG:$AG,0)),0)+IFERROR(INDEX(Raw!L:L,MATCH($A78&amp;"S2",Raw!$AG:$AG,0)),0)+IFERROR(INDEX(Raw!L:L,MATCH($A78&amp;"V1",Raw!$AG:$AG,0)),0)+IFERROR(INDEX(Raw!L:L,MATCH($A78&amp;"V2",Raw!$AG:$AG,0)),0)-0.0000001*ROW()</f>
        <v>-7.7999999999999999E-6</v>
      </c>
      <c r="J78" s="52">
        <f ca="1">IFERROR(INDEX(Raw!M:M,MATCH($A78&amp;"H1",Raw!$AG:$AG,0)),0)+IFERROR(INDEX(Raw!M:M,MATCH($A78&amp;"H2",Raw!$AG:$AG,0)),0)+IFERROR(INDEX(Raw!M:M,MATCH($A78&amp;"S1",Raw!$AG:$AG,0)),0)+IFERROR(INDEX(Raw!M:M,MATCH($A78&amp;"S2",Raw!$AG:$AG,0)),0)+IFERROR(INDEX(Raw!M:M,MATCH($A78&amp;"V1",Raw!$AG:$AG,0)),0)+IFERROR(INDEX(Raw!M:M,MATCH($A78&amp;"V2",Raw!$AG:$AG,0)),0)-0.0000001*ROW()</f>
        <v>-7.7999999999999999E-6</v>
      </c>
      <c r="K78" s="52">
        <f ca="1">IFERROR(INDEX(Raw!N:N,MATCH($A78&amp;"H1",Raw!$AG:$AG,0)),0)+IFERROR(INDEX(Raw!N:N,MATCH($A78&amp;"H2",Raw!$AG:$AG,0)),0)+IFERROR(INDEX(Raw!N:N,MATCH($A78&amp;"S1",Raw!$AG:$AG,0)),0)+IFERROR(INDEX(Raw!N:N,MATCH($A78&amp;"S2",Raw!$AG:$AG,0)),0)+IFERROR(INDEX(Raw!N:N,MATCH($A78&amp;"V1",Raw!$AG:$AG,0)),0)+IFERROR(INDEX(Raw!N:N,MATCH($A78&amp;"V2",Raw!$AG:$AG,0)),0)-0.0000001*ROW()</f>
        <v>-7.7999999999999999E-6</v>
      </c>
      <c r="L78" s="14">
        <f t="shared" ca="1" si="14"/>
        <v>-5.4599999999999999E-5</v>
      </c>
      <c r="M78" s="14">
        <f t="shared" ca="1" si="15"/>
        <v>-2.34E-5</v>
      </c>
      <c r="N78" s="37" t="str">
        <f t="array" aca="1" ref="N78" ca="1">IF(O78="","",(IF(ROUND(O78,1)=ROUND(O77,1),N77,N77+1)))</f>
        <v/>
      </c>
      <c r="O78" s="33" t="str">
        <f t="array" aca="1" ref="O78" ca="1">IF(ROUND(LARGE(B:B,$A78),2)=0,"",LARGE(B:B,$A78))</f>
        <v/>
      </c>
      <c r="P78" s="33" t="str">
        <f t="array" aca="1" ref="P78" ca="1">IFERROR(INDEX(Raw!$S$3:$S$502,MATCH(Q78,Raw!$R$3:$R$502,0)),"")</f>
        <v/>
      </c>
      <c r="Q78" s="34" t="str">
        <f t="array" aca="1" ref="Q78" ca="1">IFERROR(INDEX(Raw!$R$3:$R$502,MATCH(IFERROR(INDEX(MATCH(O78,B$2:B$501,0),$A$2:$A$501),""),Raw!$Q$3:$Q$502,0)),"")</f>
        <v/>
      </c>
      <c r="R78" s="38" t="str">
        <f t="array" aca="1" ref="R78" ca="1">IF(S78="","",(IF(ROUND(S78,1)=ROUND(S77,1),R77,R77+1)))</f>
        <v/>
      </c>
      <c r="S78" s="36" t="str">
        <f t="array" aca="1" ref="S78" ca="1">IF(ROUND(LARGE(C:C,$A78),2)=0,"",LARGE(C:C,$A78))</f>
        <v/>
      </c>
      <c r="T78" s="33" t="str">
        <f ca="1">IFERROR(INDEX(Raw!$S$3:$S$502,MATCH(U78,Raw!$R$3:$R$502,0)),"")</f>
        <v/>
      </c>
      <c r="U78" s="34" t="str">
        <f t="array" aca="1" ref="U78" ca="1">IFERROR(INDEX(Raw!$R$3:$R$502,MATCH(IFERROR(INDEX(MATCH(S78,C$2:C$501,0),$A$2:$A$501),""),Raw!$Q$3:$Q$502,0)),"")</f>
        <v/>
      </c>
      <c r="V78" s="38" t="str">
        <f t="array" aca="1" ref="V78" ca="1">IF(W78="","",(IF(ROUND(W78,1)=ROUND(W77,1),V77,V77+1)))</f>
        <v/>
      </c>
      <c r="W78" s="36" t="str">
        <f t="array" aca="1" ref="W78" ca="1">IF(ROUND(LARGE(D:D,$A78),2)=0,"",LARGE(D:D,$A78))</f>
        <v/>
      </c>
      <c r="X78" s="33" t="str">
        <f ca="1">IFERROR(INDEX(Raw!$S$3:$S$502,MATCH(Y78,Raw!$R$3:$R$502,0)),"")</f>
        <v/>
      </c>
      <c r="Y78" s="34" t="str">
        <f t="array" aca="1" ref="Y78" ca="1">IFERROR(INDEX(Raw!$R$3:$R$502,MATCH(IFERROR(INDEX(MATCH(W78,D$2:D$501,0),$A$2:$A$501),""),Raw!$Q$3:$Q$502,0)),"")</f>
        <v/>
      </c>
      <c r="Z78" s="38" t="str">
        <f t="array" aca="1" ref="Z78" ca="1">IF(AA78="","",(IF(ROUND(AA78,1)=ROUND(AA77,1),Z77,Z77+1)))</f>
        <v/>
      </c>
      <c r="AA78" s="36" t="str">
        <f t="array" aca="1" ref="AA78" ca="1">IF(ROUND(LARGE(E:E,$A78),2)=0,"",LARGE(E:E,$A78))</f>
        <v/>
      </c>
      <c r="AB78" s="33" t="str">
        <f ca="1">IFERROR(INDEX(Raw!$S$3:$S$502,MATCH(AC78,Raw!$R$3:$R$502,0)),"")</f>
        <v/>
      </c>
      <c r="AC78" s="34" t="str">
        <f t="array" aca="1" ref="AC78" ca="1">IFERROR(INDEX(Raw!$R$3:$R$502,MATCH(IFERROR(INDEX(MATCH(AA78,E$2:E$501,0),$A$2:$A$501),""),Raw!$Q$3:$Q$502,0)),"")</f>
        <v/>
      </c>
      <c r="AD78" s="38" t="str">
        <f t="array" aca="1" ref="AD78" ca="1">IF(AE78="","",(IF(ROUND(AE78,1)=ROUND(AE77,1),AD77,AD77+1)))</f>
        <v/>
      </c>
      <c r="AE78" s="36" t="str">
        <f t="array" aca="1" ref="AE78" ca="1">IF(ROUND(LARGE(F:F,$A78),2)=0,"",LARGE(F:F,$A78))</f>
        <v/>
      </c>
      <c r="AF78" s="33" t="str">
        <f ca="1">IFERROR(INDEX(Raw!$S$3:$S$502,MATCH(AG78,Raw!$R$3:$R$502,0)),"")</f>
        <v/>
      </c>
      <c r="AG78" s="34" t="str">
        <f t="array" aca="1" ref="AG78" ca="1">IFERROR(INDEX(Raw!$R$3:$R$502,MATCH(IFERROR(INDEX(MATCH(AE78,F$2:F$501,0),$A$2:$A$501),""),Raw!$Q$3:$Q$502,0)),"")</f>
        <v/>
      </c>
      <c r="AH78" s="38" t="str">
        <f t="array" aca="1" ref="AH78" ca="1">IF(AI78="","",(IF(ROUND(AI78,1)=ROUND(AI77,1),AH77,AH77+1)))</f>
        <v/>
      </c>
      <c r="AI78" s="36" t="str">
        <f t="array" aca="1" ref="AI78" ca="1">IF(ROUND(LARGE(G:G,$A78),2)=0,"",LARGE(G:G,$A78))</f>
        <v/>
      </c>
      <c r="AJ78" s="33" t="str">
        <f ca="1">IFERROR(INDEX(Raw!$S$3:$S$502,MATCH(AK78,Raw!$R$3:$R$502,0)),"")</f>
        <v/>
      </c>
      <c r="AK78" s="34" t="str">
        <f t="array" aca="1" ref="AK78" ca="1">IFERROR(INDEX(Raw!$R$3:$R$502,MATCH(IFERROR(INDEX(MATCH(AI78,G$2:G$501,0),$A$2:$A$501),""),Raw!$Q$3:$Q$502,0)),"")</f>
        <v/>
      </c>
      <c r="AL78" s="38" t="str">
        <f t="array" aca="1" ref="AL78" ca="1">IF(AM78="","",(IF(ROUND(AM78,1)=ROUND(AM77,1),AL77,AL77+1)))</f>
        <v/>
      </c>
      <c r="AM78" s="36" t="str">
        <f t="shared" ca="1" si="16"/>
        <v/>
      </c>
      <c r="AN78" s="33" t="str">
        <f ca="1">IFERROR(INDEX(Raw!$S$3:$S$502,MATCH(AO78,Raw!$R$3:$R$502,0)),"")</f>
        <v/>
      </c>
      <c r="AO78" s="34" t="str">
        <f t="array" aca="1" ref="AO78" ca="1">IFERROR(INDEX(Raw!$R$3:$R$502,MATCH(IFERROR(INDEX(MATCH(AM78,H$2:H$501,0),$A$2:$A$501),""),Raw!$Q$3:$Q$502,0)),"")</f>
        <v/>
      </c>
      <c r="AP78" s="37" t="str">
        <f t="array" aca="1" ref="AP78" ca="1">IF(AQ78="","",(IF(ROUND(AQ78,1)=ROUND(AQ77,1),AP77,AP77+1)))</f>
        <v/>
      </c>
      <c r="AQ78" s="33" t="str">
        <f t="shared" ca="1" si="17"/>
        <v/>
      </c>
      <c r="AR78" s="48" t="str">
        <f t="array" aca="1" ref="AR78" ca="1">IFERROR(INDEX(Raw!$S$3:$S$502,MATCH(AS78,Raw!$R$3:$R$502,0)),"")</f>
        <v/>
      </c>
      <c r="AS78" s="34" t="str">
        <f t="array" aca="1" ref="AS78" ca="1">IFERROR(INDEX(Raw!$R$3:$R$502,MATCH(IFERROR(INDEX(MATCH(AQ78,I$2:I$501,0),$A$2:$A$501),""),Raw!$Q$3:$Q$502,0)),"")</f>
        <v/>
      </c>
      <c r="AT78" s="37" t="str">
        <f t="array" aca="1" ref="AT78" ca="1">IF(AU78="","",(IF(ROUND(AU78,1)=ROUND(AU77,1),AT77,AT77+1)))</f>
        <v/>
      </c>
      <c r="AU78" s="33" t="str">
        <f t="shared" ca="1" si="18"/>
        <v/>
      </c>
      <c r="AV78" s="48" t="str">
        <f t="array" aca="1" ref="AV78" ca="1">IFERROR(INDEX(Raw!$S$3:$S$502,MATCH(AW78,Raw!$R$3:$R$502,0)),"")</f>
        <v/>
      </c>
      <c r="AW78" s="34" t="str">
        <f t="array" aca="1" ref="AW78" ca="1">IFERROR(INDEX(Raw!$R$3:$R$502,MATCH(IFERROR(INDEX(MATCH(AU78,J$2:J$501,0),$A$2:$A$501),""),Raw!$Q$3:$Q$502,0)),"")</f>
        <v/>
      </c>
      <c r="AX78" s="37" t="str">
        <f t="array" aca="1" ref="AX78" ca="1">IF(AY78="","",(IF(ROUND(AY78,1)=ROUND(AY77,1),AX77,AX77+1)))</f>
        <v/>
      </c>
      <c r="AY78" s="33" t="str">
        <f t="shared" ca="1" si="19"/>
        <v/>
      </c>
      <c r="AZ78" s="48" t="str">
        <f t="array" aca="1" ref="AZ78" ca="1">IFERROR(INDEX(Raw!$S$3:$S$502,MATCH(BA78,Raw!$R$3:$R$502,0)),"")</f>
        <v/>
      </c>
      <c r="BA78" s="34" t="str">
        <f t="array" aca="1" ref="BA78" ca="1">IFERROR(INDEX(Raw!$R$3:$R$502,MATCH(IFERROR(INDEX(MATCH(AY78,K$2:K$501,0),$A$2:$A$501),""),Raw!$Q$3:$Q$502,0)),"")</f>
        <v/>
      </c>
      <c r="BB78" s="37" t="str">
        <f t="array" aca="1" ref="BB78" ca="1">IF(BC78="","",(IF(ROUND(BC78,1)=ROUND(BC77,1),BB77,BB77+1)))</f>
        <v/>
      </c>
      <c r="BC78" s="33" t="str">
        <f t="shared" ca="1" si="20"/>
        <v/>
      </c>
      <c r="BD78" s="48" t="str">
        <f t="array" aca="1" ref="BD78" ca="1">IFERROR(INDEX(Raw!$S$3:$S$502,MATCH(BE78,Raw!$R$3:$R$502,0)),"")</f>
        <v/>
      </c>
      <c r="BE78" s="34" t="str">
        <f t="array" aca="1" ref="BE78" ca="1">IFERROR(INDEX(Raw!$R$3:$R$502,MATCH(IFERROR(INDEX(MATCH(BC78,L$2:L$501,0),$A$2:$A$501),""),Raw!$Q$3:$Q$502,0)),"")</f>
        <v/>
      </c>
      <c r="BF78" s="37" t="str">
        <f t="array" aca="1" ref="BF78" ca="1">IF(BG78="","",(IF(ROUND(BG78,1)=ROUND(BG77,1),BF77,BF77+1)))</f>
        <v/>
      </c>
      <c r="BG78" s="33" t="str">
        <f t="shared" ca="1" si="21"/>
        <v/>
      </c>
      <c r="BH78" s="48" t="str">
        <f t="array" aca="1" ref="BH78" ca="1">IFERROR(INDEX(Raw!$S$3:$S$502,MATCH(BI78,Raw!$R$3:$R$502,0)),"")</f>
        <v/>
      </c>
      <c r="BI78" s="34" t="str">
        <f t="array" aca="1" ref="BI78" ca="1">IFERROR(INDEX(Raw!$R$3:$R$502,MATCH(IFERROR(INDEX(MATCH(BG78,M$2:M$501,0),$A$2:$A$501),""),Raw!$Q$3:$Q$502,0)),"")</f>
        <v/>
      </c>
      <c r="BJ78" s="37" t="str">
        <f t="array" aca="1" ref="BJ78" ca="1">IF(BK78="","",(IF(ROUND(BK78,1)=ROUND(BK77,1),BJ77,BJ77+1)))</f>
        <v/>
      </c>
      <c r="BK78" s="33" t="str">
        <f ca="1">IFERROR(LARGE(Raw!P:P,ROW()-1),"")</f>
        <v/>
      </c>
      <c r="BL78" s="48" t="str">
        <f t="array" aca="1" ref="BL78" ca="1">IFERROR(INDEX(Raw!$S$3:$S$502,MATCH(BM78,Raw!$R$3:$R$502,0)),"")</f>
        <v/>
      </c>
      <c r="BM78" s="34" t="str">
        <f ca="1">IF(BK78="","",INDEX(Raw!A:A,MATCH(BK78,Raw!P:P,0)))</f>
        <v/>
      </c>
    </row>
    <row r="79" spans="1:65" x14ac:dyDescent="0.3">
      <c r="A79" s="28">
        <v>78</v>
      </c>
      <c r="B79" s="52">
        <f ca="1">IFERROR(INDEX(Raw!E:E,MATCH($A79&amp;"H1",Raw!$AG:$AG,0)),0)+IFERROR(INDEX(Raw!E:E,MATCH($A79&amp;"H2",Raw!$AG:$AG,0)),0)+IFERROR(INDEX(Raw!E:E,MATCH($A79&amp;"S1",Raw!$AG:$AG,0)),0)+IFERROR(INDEX(Raw!E:E,MATCH($A79&amp;"S2",Raw!$AG:$AG,0)),0)+IFERROR(INDEX(Raw!E:E,MATCH($A79&amp;"V1",Raw!$AG:$AG,0)),0)+IFERROR(INDEX(Raw!E:E,MATCH($A79&amp;"V2",Raw!$AG:$AG,0)),0)-0.0000001*ROW()</f>
        <v>-7.8999999999999989E-6</v>
      </c>
      <c r="C79" s="52">
        <f ca="1">IFERROR(INDEX(Raw!F:F,MATCH($A79&amp;"H1",Raw!$AG:$AG,0)),0)+IFERROR(INDEX(Raw!F:F,MATCH($A79&amp;"H2",Raw!$AG:$AG,0)),0)+IFERROR(INDEX(Raw!F:F,MATCH($A79&amp;"S1",Raw!$AG:$AG,0)),0)+IFERROR(INDEX(Raw!F:F,MATCH($A79&amp;"S2",Raw!$AG:$AG,0)),0)+IFERROR(INDEX(Raw!F:F,MATCH($A79&amp;"V1",Raw!$AG:$AG,0)),0)+IFERROR(INDEX(Raw!F:F,MATCH($A79&amp;"V2",Raw!$AG:$AG,0)),0)-0.0000001*ROW()</f>
        <v>-7.8999999999999989E-6</v>
      </c>
      <c r="D79" s="52">
        <f ca="1">IFERROR(INDEX(Raw!G:G,MATCH($A79&amp;"H1",Raw!$AG:$AG,0)),0)+IFERROR(INDEX(Raw!G:G,MATCH($A79&amp;"H2",Raw!$AG:$AG,0)),0)+IFERROR(INDEX(Raw!G:G,MATCH($A79&amp;"S1",Raw!$AG:$AG,0)),0)+IFERROR(INDEX(Raw!G:G,MATCH($A79&amp;"S2",Raw!$AG:$AG,0)),0)+IFERROR(INDEX(Raw!G:G,MATCH($A79&amp;"V1",Raw!$AG:$AG,0)),0)+IFERROR(INDEX(Raw!G:G,MATCH($A79&amp;"V2",Raw!$AG:$AG,0)),0)-0.0000001*ROW()</f>
        <v>-7.8999999999999989E-6</v>
      </c>
      <c r="E79" s="52">
        <f ca="1">IFERROR(INDEX(Raw!H:H,MATCH($A79&amp;"H1",Raw!$AG:$AG,0)),0)+IFERROR(INDEX(Raw!H:H,MATCH($A79&amp;"H2",Raw!$AG:$AG,0)),0)+IFERROR(INDEX(Raw!H:H,MATCH($A79&amp;"S1",Raw!$AG:$AG,0)),0)+IFERROR(INDEX(Raw!H:H,MATCH($A79&amp;"S2",Raw!$AG:$AG,0)),0)+IFERROR(INDEX(Raw!H:H,MATCH($A79&amp;"V1",Raw!$AG:$AG,0)),0)+IFERROR(INDEX(Raw!H:H,MATCH($A79&amp;"V2",Raw!$AG:$AG,0)),0)-0.0000001*ROW()</f>
        <v>-7.8999999999999989E-6</v>
      </c>
      <c r="F79" s="52">
        <f ca="1">IFERROR(INDEX(Raw!I:I,MATCH($A79&amp;"H1",Raw!$AG:$AG,0)),0)+IFERROR(INDEX(Raw!I:I,MATCH($A79&amp;"H2",Raw!$AG:$AG,0)),0)+IFERROR(INDEX(Raw!I:I,MATCH($A79&amp;"S1",Raw!$AG:$AG,0)),0)+IFERROR(INDEX(Raw!I:I,MATCH($A79&amp;"S2",Raw!$AG:$AG,0)),0)+IFERROR(INDEX(Raw!I:I,MATCH($A79&amp;"V1",Raw!$AG:$AG,0)),0)+IFERROR(INDEX(Raw!I:I,MATCH($A79&amp;"V2",Raw!$AG:$AG,0)),0)-0.0000001*ROW()</f>
        <v>-7.8999999999999989E-6</v>
      </c>
      <c r="G79" s="52">
        <f ca="1">IFERROR(INDEX(Raw!J:J,MATCH($A79&amp;"H1",Raw!$AG:$AG,0)),0)+IFERROR(INDEX(Raw!J:J,MATCH($A79&amp;"H2",Raw!$AG:$AG,0)),0)+IFERROR(INDEX(Raw!J:J,MATCH($A79&amp;"S1",Raw!$AG:$AG,0)),0)+IFERROR(INDEX(Raw!J:J,MATCH($A79&amp;"S2",Raw!$AG:$AG,0)),0)+IFERROR(INDEX(Raw!J:J,MATCH($A79&amp;"V1",Raw!$AG:$AG,0)),0)+IFERROR(INDEX(Raw!J:J,MATCH($A79&amp;"V2",Raw!$AG:$AG,0)),0)-0.0000001*ROW()</f>
        <v>-7.8999999999999989E-6</v>
      </c>
      <c r="H79" s="52">
        <f ca="1">IFERROR(INDEX(Raw!K:K,MATCH($A79&amp;"H1",Raw!$AG:$AG,0)),0)+IFERROR(INDEX(Raw!K:K,MATCH($A79&amp;"H2",Raw!$AG:$AG,0)),0)+IFERROR(INDEX(Raw!K:K,MATCH($A79&amp;"S1",Raw!$AG:$AG,0)),0)+IFERROR(INDEX(Raw!K:K,MATCH($A79&amp;"S2",Raw!$AG:$AG,0)),0)+IFERROR(INDEX(Raw!K:K,MATCH($A79&amp;"V1",Raw!$AG:$AG,0)),0)+IFERROR(INDEX(Raw!K:K,MATCH($A79&amp;"V2",Raw!$AG:$AG,0)),0)-0.0000001*ROW()</f>
        <v>-7.8999999999999989E-6</v>
      </c>
      <c r="I79" s="52">
        <f ca="1">IFERROR(INDEX(Raw!L:L,MATCH($A79&amp;"H1",Raw!$AG:$AG,0)),0)+IFERROR(INDEX(Raw!L:L,MATCH($A79&amp;"H2",Raw!$AG:$AG,0)),0)+IFERROR(INDEX(Raw!L:L,MATCH($A79&amp;"S1",Raw!$AG:$AG,0)),0)+IFERROR(INDEX(Raw!L:L,MATCH($A79&amp;"S2",Raw!$AG:$AG,0)),0)+IFERROR(INDEX(Raw!L:L,MATCH($A79&amp;"V1",Raw!$AG:$AG,0)),0)+IFERROR(INDEX(Raw!L:L,MATCH($A79&amp;"V2",Raw!$AG:$AG,0)),0)-0.0000001*ROW()</f>
        <v>-7.8999999999999989E-6</v>
      </c>
      <c r="J79" s="52">
        <f ca="1">IFERROR(INDEX(Raw!M:M,MATCH($A79&amp;"H1",Raw!$AG:$AG,0)),0)+IFERROR(INDEX(Raw!M:M,MATCH($A79&amp;"H2",Raw!$AG:$AG,0)),0)+IFERROR(INDEX(Raw!M:M,MATCH($A79&amp;"S1",Raw!$AG:$AG,0)),0)+IFERROR(INDEX(Raw!M:M,MATCH($A79&amp;"S2",Raw!$AG:$AG,0)),0)+IFERROR(INDEX(Raw!M:M,MATCH($A79&amp;"V1",Raw!$AG:$AG,0)),0)+IFERROR(INDEX(Raw!M:M,MATCH($A79&amp;"V2",Raw!$AG:$AG,0)),0)-0.0000001*ROW()</f>
        <v>-7.8999999999999989E-6</v>
      </c>
      <c r="K79" s="52">
        <f ca="1">IFERROR(INDEX(Raw!N:N,MATCH($A79&amp;"H1",Raw!$AG:$AG,0)),0)+IFERROR(INDEX(Raw!N:N,MATCH($A79&amp;"H2",Raw!$AG:$AG,0)),0)+IFERROR(INDEX(Raw!N:N,MATCH($A79&amp;"S1",Raw!$AG:$AG,0)),0)+IFERROR(INDEX(Raw!N:N,MATCH($A79&amp;"S2",Raw!$AG:$AG,0)),0)+IFERROR(INDEX(Raw!N:N,MATCH($A79&amp;"V1",Raw!$AG:$AG,0)),0)+IFERROR(INDEX(Raw!N:N,MATCH($A79&amp;"V2",Raw!$AG:$AG,0)),0)-0.0000001*ROW()</f>
        <v>-7.8999999999999989E-6</v>
      </c>
      <c r="L79" s="14">
        <f t="shared" ca="1" si="14"/>
        <v>-5.5300000000000002E-5</v>
      </c>
      <c r="M79" s="14">
        <f t="shared" ca="1" si="15"/>
        <v>-2.3699999999999997E-5</v>
      </c>
      <c r="N79" s="37" t="str">
        <f t="array" aca="1" ref="N79" ca="1">IF(O79="","",(IF(ROUND(O79,1)=ROUND(O78,1),N78,N78+1)))</f>
        <v/>
      </c>
      <c r="O79" s="33" t="str">
        <f t="array" aca="1" ref="O79" ca="1">IF(ROUND(LARGE(B:B,$A79),2)=0,"",LARGE(B:B,$A79))</f>
        <v/>
      </c>
      <c r="P79" s="33" t="str">
        <f t="array" aca="1" ref="P79" ca="1">IFERROR(INDEX(Raw!$S$3:$S$502,MATCH(Q79,Raw!$R$3:$R$502,0)),"")</f>
        <v/>
      </c>
      <c r="Q79" s="34" t="str">
        <f t="array" aca="1" ref="Q79" ca="1">IFERROR(INDEX(Raw!$R$3:$R$502,MATCH(IFERROR(INDEX(MATCH(O79,B$2:B$501,0),$A$2:$A$501),""),Raw!$Q$3:$Q$502,0)),"")</f>
        <v/>
      </c>
      <c r="R79" s="38" t="str">
        <f t="array" aca="1" ref="R79" ca="1">IF(S79="","",(IF(ROUND(S79,1)=ROUND(S78,1),R78,R78+1)))</f>
        <v/>
      </c>
      <c r="S79" s="36" t="str">
        <f t="array" aca="1" ref="S79" ca="1">IF(ROUND(LARGE(C:C,$A79),2)=0,"",LARGE(C:C,$A79))</f>
        <v/>
      </c>
      <c r="T79" s="33" t="str">
        <f ca="1">IFERROR(INDEX(Raw!$S$3:$S$502,MATCH(U79,Raw!$R$3:$R$502,0)),"")</f>
        <v/>
      </c>
      <c r="U79" s="34" t="str">
        <f t="array" aca="1" ref="U79" ca="1">IFERROR(INDEX(Raw!$R$3:$R$502,MATCH(IFERROR(INDEX(MATCH(S79,C$2:C$501,0),$A$2:$A$501),""),Raw!$Q$3:$Q$502,0)),"")</f>
        <v/>
      </c>
      <c r="V79" s="38" t="str">
        <f t="array" aca="1" ref="V79" ca="1">IF(W79="","",(IF(ROUND(W79,1)=ROUND(W78,1),V78,V78+1)))</f>
        <v/>
      </c>
      <c r="W79" s="36" t="str">
        <f t="array" aca="1" ref="W79" ca="1">IF(ROUND(LARGE(D:D,$A79),2)=0,"",LARGE(D:D,$A79))</f>
        <v/>
      </c>
      <c r="X79" s="33" t="str">
        <f ca="1">IFERROR(INDEX(Raw!$S$3:$S$502,MATCH(Y79,Raw!$R$3:$R$502,0)),"")</f>
        <v/>
      </c>
      <c r="Y79" s="34" t="str">
        <f t="array" aca="1" ref="Y79" ca="1">IFERROR(INDEX(Raw!$R$3:$R$502,MATCH(IFERROR(INDEX(MATCH(W79,D$2:D$501,0),$A$2:$A$501),""),Raw!$Q$3:$Q$502,0)),"")</f>
        <v/>
      </c>
      <c r="Z79" s="38" t="str">
        <f t="array" aca="1" ref="Z79" ca="1">IF(AA79="","",(IF(ROUND(AA79,1)=ROUND(AA78,1),Z78,Z78+1)))</f>
        <v/>
      </c>
      <c r="AA79" s="36" t="str">
        <f t="array" aca="1" ref="AA79" ca="1">IF(ROUND(LARGE(E:E,$A79),2)=0,"",LARGE(E:E,$A79))</f>
        <v/>
      </c>
      <c r="AB79" s="33" t="str">
        <f ca="1">IFERROR(INDEX(Raw!$S$3:$S$502,MATCH(AC79,Raw!$R$3:$R$502,0)),"")</f>
        <v/>
      </c>
      <c r="AC79" s="34" t="str">
        <f t="array" aca="1" ref="AC79" ca="1">IFERROR(INDEX(Raw!$R$3:$R$502,MATCH(IFERROR(INDEX(MATCH(AA79,E$2:E$501,0),$A$2:$A$501),""),Raw!$Q$3:$Q$502,0)),"")</f>
        <v/>
      </c>
      <c r="AD79" s="38" t="str">
        <f t="array" aca="1" ref="AD79" ca="1">IF(AE79="","",(IF(ROUND(AE79,1)=ROUND(AE78,1),AD78,AD78+1)))</f>
        <v/>
      </c>
      <c r="AE79" s="36" t="str">
        <f t="array" aca="1" ref="AE79" ca="1">IF(ROUND(LARGE(F:F,$A79),2)=0,"",LARGE(F:F,$A79))</f>
        <v/>
      </c>
      <c r="AF79" s="33" t="str">
        <f ca="1">IFERROR(INDEX(Raw!$S$3:$S$502,MATCH(AG79,Raw!$R$3:$R$502,0)),"")</f>
        <v/>
      </c>
      <c r="AG79" s="34" t="str">
        <f t="array" aca="1" ref="AG79" ca="1">IFERROR(INDEX(Raw!$R$3:$R$502,MATCH(IFERROR(INDEX(MATCH(AE79,F$2:F$501,0),$A$2:$A$501),""),Raw!$Q$3:$Q$502,0)),"")</f>
        <v/>
      </c>
      <c r="AH79" s="38" t="str">
        <f t="array" aca="1" ref="AH79" ca="1">IF(AI79="","",(IF(ROUND(AI79,1)=ROUND(AI78,1),AH78,AH78+1)))</f>
        <v/>
      </c>
      <c r="AI79" s="36" t="str">
        <f t="array" aca="1" ref="AI79" ca="1">IF(ROUND(LARGE(G:G,$A79),2)=0,"",LARGE(G:G,$A79))</f>
        <v/>
      </c>
      <c r="AJ79" s="33" t="str">
        <f ca="1">IFERROR(INDEX(Raw!$S$3:$S$502,MATCH(AK79,Raw!$R$3:$R$502,0)),"")</f>
        <v/>
      </c>
      <c r="AK79" s="34" t="str">
        <f t="array" aca="1" ref="AK79" ca="1">IFERROR(INDEX(Raw!$R$3:$R$502,MATCH(IFERROR(INDEX(MATCH(AI79,G$2:G$501,0),$A$2:$A$501),""),Raw!$Q$3:$Q$502,0)),"")</f>
        <v/>
      </c>
      <c r="AL79" s="38" t="str">
        <f t="array" aca="1" ref="AL79" ca="1">IF(AM79="","",(IF(ROUND(AM79,1)=ROUND(AM78,1),AL78,AL78+1)))</f>
        <v/>
      </c>
      <c r="AM79" s="36" t="str">
        <f t="shared" ca="1" si="16"/>
        <v/>
      </c>
      <c r="AN79" s="33" t="str">
        <f ca="1">IFERROR(INDEX(Raw!$S$3:$S$502,MATCH(AO79,Raw!$R$3:$R$502,0)),"")</f>
        <v/>
      </c>
      <c r="AO79" s="34" t="str">
        <f t="array" aca="1" ref="AO79" ca="1">IFERROR(INDEX(Raw!$R$3:$R$502,MATCH(IFERROR(INDEX(MATCH(AM79,H$2:H$501,0),$A$2:$A$501),""),Raw!$Q$3:$Q$502,0)),"")</f>
        <v/>
      </c>
      <c r="AP79" s="37" t="str">
        <f t="array" aca="1" ref="AP79" ca="1">IF(AQ79="","",(IF(ROUND(AQ79,1)=ROUND(AQ78,1),AP78,AP78+1)))</f>
        <v/>
      </c>
      <c r="AQ79" s="33" t="str">
        <f t="shared" ca="1" si="17"/>
        <v/>
      </c>
      <c r="AR79" s="48" t="str">
        <f t="array" aca="1" ref="AR79" ca="1">IFERROR(INDEX(Raw!$S$3:$S$502,MATCH(AS79,Raw!$R$3:$R$502,0)),"")</f>
        <v/>
      </c>
      <c r="AS79" s="34" t="str">
        <f t="array" aca="1" ref="AS79" ca="1">IFERROR(INDEX(Raw!$R$3:$R$502,MATCH(IFERROR(INDEX(MATCH(AQ79,I$2:I$501,0),$A$2:$A$501),""),Raw!$Q$3:$Q$502,0)),"")</f>
        <v/>
      </c>
      <c r="AT79" s="37" t="str">
        <f t="array" aca="1" ref="AT79" ca="1">IF(AU79="","",(IF(ROUND(AU79,1)=ROUND(AU78,1),AT78,AT78+1)))</f>
        <v/>
      </c>
      <c r="AU79" s="33" t="str">
        <f t="shared" ca="1" si="18"/>
        <v/>
      </c>
      <c r="AV79" s="48" t="str">
        <f t="array" aca="1" ref="AV79" ca="1">IFERROR(INDEX(Raw!$S$3:$S$502,MATCH(AW79,Raw!$R$3:$R$502,0)),"")</f>
        <v/>
      </c>
      <c r="AW79" s="34" t="str">
        <f t="array" aca="1" ref="AW79" ca="1">IFERROR(INDEX(Raw!$R$3:$R$502,MATCH(IFERROR(INDEX(MATCH(AU79,J$2:J$501,0),$A$2:$A$501),""),Raw!$Q$3:$Q$502,0)),"")</f>
        <v/>
      </c>
      <c r="AX79" s="37" t="str">
        <f t="array" aca="1" ref="AX79" ca="1">IF(AY79="","",(IF(ROUND(AY79,1)=ROUND(AY78,1),AX78,AX78+1)))</f>
        <v/>
      </c>
      <c r="AY79" s="33" t="str">
        <f t="shared" ca="1" si="19"/>
        <v/>
      </c>
      <c r="AZ79" s="48" t="str">
        <f t="array" aca="1" ref="AZ79" ca="1">IFERROR(INDEX(Raw!$S$3:$S$502,MATCH(BA79,Raw!$R$3:$R$502,0)),"")</f>
        <v/>
      </c>
      <c r="BA79" s="34" t="str">
        <f t="array" aca="1" ref="BA79" ca="1">IFERROR(INDEX(Raw!$R$3:$R$502,MATCH(IFERROR(INDEX(MATCH(AY79,K$2:K$501,0),$A$2:$A$501),""),Raw!$Q$3:$Q$502,0)),"")</f>
        <v/>
      </c>
      <c r="BB79" s="37" t="str">
        <f t="array" aca="1" ref="BB79" ca="1">IF(BC79="","",(IF(ROUND(BC79,1)=ROUND(BC78,1),BB78,BB78+1)))</f>
        <v/>
      </c>
      <c r="BC79" s="33" t="str">
        <f t="shared" ca="1" si="20"/>
        <v/>
      </c>
      <c r="BD79" s="48" t="str">
        <f t="array" aca="1" ref="BD79" ca="1">IFERROR(INDEX(Raw!$S$3:$S$502,MATCH(BE79,Raw!$R$3:$R$502,0)),"")</f>
        <v/>
      </c>
      <c r="BE79" s="34" t="str">
        <f t="array" aca="1" ref="BE79" ca="1">IFERROR(INDEX(Raw!$R$3:$R$502,MATCH(IFERROR(INDEX(MATCH(BC79,L$2:L$501,0),$A$2:$A$501),""),Raw!$Q$3:$Q$502,0)),"")</f>
        <v/>
      </c>
      <c r="BF79" s="37" t="str">
        <f t="array" aca="1" ref="BF79" ca="1">IF(BG79="","",(IF(ROUND(BG79,1)=ROUND(BG78,1),BF78,BF78+1)))</f>
        <v/>
      </c>
      <c r="BG79" s="33" t="str">
        <f t="shared" ca="1" si="21"/>
        <v/>
      </c>
      <c r="BH79" s="48" t="str">
        <f t="array" aca="1" ref="BH79" ca="1">IFERROR(INDEX(Raw!$S$3:$S$502,MATCH(BI79,Raw!$R$3:$R$502,0)),"")</f>
        <v/>
      </c>
      <c r="BI79" s="34" t="str">
        <f t="array" aca="1" ref="BI79" ca="1">IFERROR(INDEX(Raw!$R$3:$R$502,MATCH(IFERROR(INDEX(MATCH(BG79,M$2:M$501,0),$A$2:$A$501),""),Raw!$Q$3:$Q$502,0)),"")</f>
        <v/>
      </c>
      <c r="BJ79" s="37" t="str">
        <f t="array" aca="1" ref="BJ79" ca="1">IF(BK79="","",(IF(ROUND(BK79,1)=ROUND(BK78,1),BJ78,BJ78+1)))</f>
        <v/>
      </c>
      <c r="BK79" s="33" t="str">
        <f ca="1">IFERROR(LARGE(Raw!P:P,ROW()-1),"")</f>
        <v/>
      </c>
      <c r="BL79" s="48" t="str">
        <f t="array" aca="1" ref="BL79" ca="1">IFERROR(INDEX(Raw!$S$3:$S$502,MATCH(BM79,Raw!$R$3:$R$502,0)),"")</f>
        <v/>
      </c>
      <c r="BM79" s="34" t="str">
        <f ca="1">IF(BK79="","",INDEX(Raw!A:A,MATCH(BK79,Raw!P:P,0)))</f>
        <v/>
      </c>
    </row>
    <row r="80" spans="1:65" x14ac:dyDescent="0.3">
      <c r="A80" s="28">
        <v>79</v>
      </c>
      <c r="B80" s="52">
        <f ca="1">IFERROR(INDEX(Raw!E:E,MATCH($A80&amp;"H1",Raw!$AG:$AG,0)),0)+IFERROR(INDEX(Raw!E:E,MATCH($A80&amp;"H2",Raw!$AG:$AG,0)),0)+IFERROR(INDEX(Raw!E:E,MATCH($A80&amp;"S1",Raw!$AG:$AG,0)),0)+IFERROR(INDEX(Raw!E:E,MATCH($A80&amp;"S2",Raw!$AG:$AG,0)),0)+IFERROR(INDEX(Raw!E:E,MATCH($A80&amp;"V1",Raw!$AG:$AG,0)),0)+IFERROR(INDEX(Raw!E:E,MATCH($A80&amp;"V2",Raw!$AG:$AG,0)),0)-0.0000001*ROW()</f>
        <v>-7.9999999999999996E-6</v>
      </c>
      <c r="C80" s="52">
        <f ca="1">IFERROR(INDEX(Raw!F:F,MATCH($A80&amp;"H1",Raw!$AG:$AG,0)),0)+IFERROR(INDEX(Raw!F:F,MATCH($A80&amp;"H2",Raw!$AG:$AG,0)),0)+IFERROR(INDEX(Raw!F:F,MATCH($A80&amp;"S1",Raw!$AG:$AG,0)),0)+IFERROR(INDEX(Raw!F:F,MATCH($A80&amp;"S2",Raw!$AG:$AG,0)),0)+IFERROR(INDEX(Raw!F:F,MATCH($A80&amp;"V1",Raw!$AG:$AG,0)),0)+IFERROR(INDEX(Raw!F:F,MATCH($A80&amp;"V2",Raw!$AG:$AG,0)),0)-0.0000001*ROW()</f>
        <v>-7.9999999999999996E-6</v>
      </c>
      <c r="D80" s="52">
        <f ca="1">IFERROR(INDEX(Raw!G:G,MATCH($A80&amp;"H1",Raw!$AG:$AG,0)),0)+IFERROR(INDEX(Raw!G:G,MATCH($A80&amp;"H2",Raw!$AG:$AG,0)),0)+IFERROR(INDEX(Raw!G:G,MATCH($A80&amp;"S1",Raw!$AG:$AG,0)),0)+IFERROR(INDEX(Raw!G:G,MATCH($A80&amp;"S2",Raw!$AG:$AG,0)),0)+IFERROR(INDEX(Raw!G:G,MATCH($A80&amp;"V1",Raw!$AG:$AG,0)),0)+IFERROR(INDEX(Raw!G:G,MATCH($A80&amp;"V2",Raw!$AG:$AG,0)),0)-0.0000001*ROW()</f>
        <v>-7.9999999999999996E-6</v>
      </c>
      <c r="E80" s="52">
        <f ca="1">IFERROR(INDEX(Raw!H:H,MATCH($A80&amp;"H1",Raw!$AG:$AG,0)),0)+IFERROR(INDEX(Raw!H:H,MATCH($A80&amp;"H2",Raw!$AG:$AG,0)),0)+IFERROR(INDEX(Raw!H:H,MATCH($A80&amp;"S1",Raw!$AG:$AG,0)),0)+IFERROR(INDEX(Raw!H:H,MATCH($A80&amp;"S2",Raw!$AG:$AG,0)),0)+IFERROR(INDEX(Raw!H:H,MATCH($A80&amp;"V1",Raw!$AG:$AG,0)),0)+IFERROR(INDEX(Raw!H:H,MATCH($A80&amp;"V2",Raw!$AG:$AG,0)),0)-0.0000001*ROW()</f>
        <v>-7.9999999999999996E-6</v>
      </c>
      <c r="F80" s="52">
        <f ca="1">IFERROR(INDEX(Raw!I:I,MATCH($A80&amp;"H1",Raw!$AG:$AG,0)),0)+IFERROR(INDEX(Raw!I:I,MATCH($A80&amp;"H2",Raw!$AG:$AG,0)),0)+IFERROR(INDEX(Raw!I:I,MATCH($A80&amp;"S1",Raw!$AG:$AG,0)),0)+IFERROR(INDEX(Raw!I:I,MATCH($A80&amp;"S2",Raw!$AG:$AG,0)),0)+IFERROR(INDEX(Raw!I:I,MATCH($A80&amp;"V1",Raw!$AG:$AG,0)),0)+IFERROR(INDEX(Raw!I:I,MATCH($A80&amp;"V2",Raw!$AG:$AG,0)),0)-0.0000001*ROW()</f>
        <v>-7.9999999999999996E-6</v>
      </c>
      <c r="G80" s="52">
        <f ca="1">IFERROR(INDEX(Raw!J:J,MATCH($A80&amp;"H1",Raw!$AG:$AG,0)),0)+IFERROR(INDEX(Raw!J:J,MATCH($A80&amp;"H2",Raw!$AG:$AG,0)),0)+IFERROR(INDEX(Raw!J:J,MATCH($A80&amp;"S1",Raw!$AG:$AG,0)),0)+IFERROR(INDEX(Raw!J:J,MATCH($A80&amp;"S2",Raw!$AG:$AG,0)),0)+IFERROR(INDEX(Raw!J:J,MATCH($A80&amp;"V1",Raw!$AG:$AG,0)),0)+IFERROR(INDEX(Raw!J:J,MATCH($A80&amp;"V2",Raw!$AG:$AG,0)),0)-0.0000001*ROW()</f>
        <v>-7.9999999999999996E-6</v>
      </c>
      <c r="H80" s="52">
        <f ca="1">IFERROR(INDEX(Raw!K:K,MATCH($A80&amp;"H1",Raw!$AG:$AG,0)),0)+IFERROR(INDEX(Raw!K:K,MATCH($A80&amp;"H2",Raw!$AG:$AG,0)),0)+IFERROR(INDEX(Raw!K:K,MATCH($A80&amp;"S1",Raw!$AG:$AG,0)),0)+IFERROR(INDEX(Raw!K:K,MATCH($A80&amp;"S2",Raw!$AG:$AG,0)),0)+IFERROR(INDEX(Raw!K:K,MATCH($A80&amp;"V1",Raw!$AG:$AG,0)),0)+IFERROR(INDEX(Raw!K:K,MATCH($A80&amp;"V2",Raw!$AG:$AG,0)),0)-0.0000001*ROW()</f>
        <v>-7.9999999999999996E-6</v>
      </c>
      <c r="I80" s="52">
        <f ca="1">IFERROR(INDEX(Raw!L:L,MATCH($A80&amp;"H1",Raw!$AG:$AG,0)),0)+IFERROR(INDEX(Raw!L:L,MATCH($A80&amp;"H2",Raw!$AG:$AG,0)),0)+IFERROR(INDEX(Raw!L:L,MATCH($A80&amp;"S1",Raw!$AG:$AG,0)),0)+IFERROR(INDEX(Raw!L:L,MATCH($A80&amp;"S2",Raw!$AG:$AG,0)),0)+IFERROR(INDEX(Raw!L:L,MATCH($A80&amp;"V1",Raw!$AG:$AG,0)),0)+IFERROR(INDEX(Raw!L:L,MATCH($A80&amp;"V2",Raw!$AG:$AG,0)),0)-0.0000001*ROW()</f>
        <v>-7.9999999999999996E-6</v>
      </c>
      <c r="J80" s="52">
        <f ca="1">IFERROR(INDEX(Raw!M:M,MATCH($A80&amp;"H1",Raw!$AG:$AG,0)),0)+IFERROR(INDEX(Raw!M:M,MATCH($A80&amp;"H2",Raw!$AG:$AG,0)),0)+IFERROR(INDEX(Raw!M:M,MATCH($A80&amp;"S1",Raw!$AG:$AG,0)),0)+IFERROR(INDEX(Raw!M:M,MATCH($A80&amp;"S2",Raw!$AG:$AG,0)),0)+IFERROR(INDEX(Raw!M:M,MATCH($A80&amp;"V1",Raw!$AG:$AG,0)),0)+IFERROR(INDEX(Raw!M:M,MATCH($A80&amp;"V2",Raw!$AG:$AG,0)),0)-0.0000001*ROW()</f>
        <v>-7.9999999999999996E-6</v>
      </c>
      <c r="K80" s="52">
        <f ca="1">IFERROR(INDEX(Raw!N:N,MATCH($A80&amp;"H1",Raw!$AG:$AG,0)),0)+IFERROR(INDEX(Raw!N:N,MATCH($A80&amp;"H2",Raw!$AG:$AG,0)),0)+IFERROR(INDEX(Raw!N:N,MATCH($A80&amp;"S1",Raw!$AG:$AG,0)),0)+IFERROR(INDEX(Raw!N:N,MATCH($A80&amp;"S2",Raw!$AG:$AG,0)),0)+IFERROR(INDEX(Raw!N:N,MATCH($A80&amp;"V1",Raw!$AG:$AG,0)),0)+IFERROR(INDEX(Raw!N:N,MATCH($A80&amp;"V2",Raw!$AG:$AG,0)),0)-0.0000001*ROW()</f>
        <v>-7.9999999999999996E-6</v>
      </c>
      <c r="L80" s="14">
        <f t="shared" ca="1" si="14"/>
        <v>-5.5999999999999992E-5</v>
      </c>
      <c r="M80" s="14">
        <f t="shared" ca="1" si="15"/>
        <v>-2.4000000000000001E-5</v>
      </c>
      <c r="N80" s="37" t="str">
        <f t="array" aca="1" ref="N80" ca="1">IF(O80="","",(IF(ROUND(O80,1)=ROUND(O79,1),N79,N79+1)))</f>
        <v/>
      </c>
      <c r="O80" s="33" t="str">
        <f t="array" aca="1" ref="O80" ca="1">IF(ROUND(LARGE(B:B,$A80),2)=0,"",LARGE(B:B,$A80))</f>
        <v/>
      </c>
      <c r="P80" s="33" t="str">
        <f t="array" aca="1" ref="P80" ca="1">IFERROR(INDEX(Raw!$S$3:$S$502,MATCH(Q80,Raw!$R$3:$R$502,0)),"")</f>
        <v/>
      </c>
      <c r="Q80" s="34" t="str">
        <f t="array" aca="1" ref="Q80" ca="1">IFERROR(INDEX(Raw!$R$3:$R$502,MATCH(IFERROR(INDEX(MATCH(O80,B$2:B$501,0),$A$2:$A$501),""),Raw!$Q$3:$Q$502,0)),"")</f>
        <v/>
      </c>
      <c r="R80" s="38" t="str">
        <f t="array" aca="1" ref="R80" ca="1">IF(S80="","",(IF(ROUND(S80,1)=ROUND(S79,1),R79,R79+1)))</f>
        <v/>
      </c>
      <c r="S80" s="36" t="str">
        <f t="array" aca="1" ref="S80" ca="1">IF(ROUND(LARGE(C:C,$A80),2)=0,"",LARGE(C:C,$A80))</f>
        <v/>
      </c>
      <c r="T80" s="33" t="str">
        <f ca="1">IFERROR(INDEX(Raw!$S$3:$S$502,MATCH(U80,Raw!$R$3:$R$502,0)),"")</f>
        <v/>
      </c>
      <c r="U80" s="34" t="str">
        <f t="array" aca="1" ref="U80" ca="1">IFERROR(INDEX(Raw!$R$3:$R$502,MATCH(IFERROR(INDEX(MATCH(S80,C$2:C$501,0),$A$2:$A$501),""),Raw!$Q$3:$Q$502,0)),"")</f>
        <v/>
      </c>
      <c r="V80" s="38" t="str">
        <f t="array" aca="1" ref="V80" ca="1">IF(W80="","",(IF(ROUND(W80,1)=ROUND(W79,1),V79,V79+1)))</f>
        <v/>
      </c>
      <c r="W80" s="36" t="str">
        <f t="array" aca="1" ref="W80" ca="1">IF(ROUND(LARGE(D:D,$A80),2)=0,"",LARGE(D:D,$A80))</f>
        <v/>
      </c>
      <c r="X80" s="33" t="str">
        <f ca="1">IFERROR(INDEX(Raw!$S$3:$S$502,MATCH(Y80,Raw!$R$3:$R$502,0)),"")</f>
        <v/>
      </c>
      <c r="Y80" s="34" t="str">
        <f t="array" aca="1" ref="Y80" ca="1">IFERROR(INDEX(Raw!$R$3:$R$502,MATCH(IFERROR(INDEX(MATCH(W80,D$2:D$501,0),$A$2:$A$501),""),Raw!$Q$3:$Q$502,0)),"")</f>
        <v/>
      </c>
      <c r="Z80" s="38" t="str">
        <f t="array" aca="1" ref="Z80" ca="1">IF(AA80="","",(IF(ROUND(AA80,1)=ROUND(AA79,1),Z79,Z79+1)))</f>
        <v/>
      </c>
      <c r="AA80" s="36" t="str">
        <f t="array" aca="1" ref="AA80" ca="1">IF(ROUND(LARGE(E:E,$A80),2)=0,"",LARGE(E:E,$A80))</f>
        <v/>
      </c>
      <c r="AB80" s="33" t="str">
        <f ca="1">IFERROR(INDEX(Raw!$S$3:$S$502,MATCH(AC80,Raw!$R$3:$R$502,0)),"")</f>
        <v/>
      </c>
      <c r="AC80" s="34" t="str">
        <f t="array" aca="1" ref="AC80" ca="1">IFERROR(INDEX(Raw!$R$3:$R$502,MATCH(IFERROR(INDEX(MATCH(AA80,E$2:E$501,0),$A$2:$A$501),""),Raw!$Q$3:$Q$502,0)),"")</f>
        <v/>
      </c>
      <c r="AD80" s="38" t="str">
        <f t="array" aca="1" ref="AD80" ca="1">IF(AE80="","",(IF(ROUND(AE80,1)=ROUND(AE79,1),AD79,AD79+1)))</f>
        <v/>
      </c>
      <c r="AE80" s="36" t="str">
        <f t="array" aca="1" ref="AE80" ca="1">IF(ROUND(LARGE(F:F,$A80),2)=0,"",LARGE(F:F,$A80))</f>
        <v/>
      </c>
      <c r="AF80" s="33" t="str">
        <f ca="1">IFERROR(INDEX(Raw!$S$3:$S$502,MATCH(AG80,Raw!$R$3:$R$502,0)),"")</f>
        <v/>
      </c>
      <c r="AG80" s="34" t="str">
        <f t="array" aca="1" ref="AG80" ca="1">IFERROR(INDEX(Raw!$R$3:$R$502,MATCH(IFERROR(INDEX(MATCH(AE80,F$2:F$501,0),$A$2:$A$501),""),Raw!$Q$3:$Q$502,0)),"")</f>
        <v/>
      </c>
      <c r="AH80" s="38" t="str">
        <f t="array" aca="1" ref="AH80" ca="1">IF(AI80="","",(IF(ROUND(AI80,1)=ROUND(AI79,1),AH79,AH79+1)))</f>
        <v/>
      </c>
      <c r="AI80" s="36" t="str">
        <f t="array" aca="1" ref="AI80" ca="1">IF(ROUND(LARGE(G:G,$A80),2)=0,"",LARGE(G:G,$A80))</f>
        <v/>
      </c>
      <c r="AJ80" s="33" t="str">
        <f ca="1">IFERROR(INDEX(Raw!$S$3:$S$502,MATCH(AK80,Raw!$R$3:$R$502,0)),"")</f>
        <v/>
      </c>
      <c r="AK80" s="34" t="str">
        <f t="array" aca="1" ref="AK80" ca="1">IFERROR(INDEX(Raw!$R$3:$R$502,MATCH(IFERROR(INDEX(MATCH(AI80,G$2:G$501,0),$A$2:$A$501),""),Raw!$Q$3:$Q$502,0)),"")</f>
        <v/>
      </c>
      <c r="AL80" s="38" t="str">
        <f t="array" aca="1" ref="AL80" ca="1">IF(AM80="","",(IF(ROUND(AM80,1)=ROUND(AM79,1),AL79,AL79+1)))</f>
        <v/>
      </c>
      <c r="AM80" s="36" t="str">
        <f t="shared" ca="1" si="16"/>
        <v/>
      </c>
      <c r="AN80" s="33" t="str">
        <f ca="1">IFERROR(INDEX(Raw!$S$3:$S$502,MATCH(AO80,Raw!$R$3:$R$502,0)),"")</f>
        <v/>
      </c>
      <c r="AO80" s="34" t="str">
        <f t="array" aca="1" ref="AO80" ca="1">IFERROR(INDEX(Raw!$R$3:$R$502,MATCH(IFERROR(INDEX(MATCH(AM80,H$2:H$501,0),$A$2:$A$501),""),Raw!$Q$3:$Q$502,0)),"")</f>
        <v/>
      </c>
      <c r="AP80" s="37" t="str">
        <f t="array" aca="1" ref="AP80" ca="1">IF(AQ80="","",(IF(ROUND(AQ80,1)=ROUND(AQ79,1),AP79,AP79+1)))</f>
        <v/>
      </c>
      <c r="AQ80" s="33" t="str">
        <f t="shared" ca="1" si="17"/>
        <v/>
      </c>
      <c r="AR80" s="48" t="str">
        <f t="array" aca="1" ref="AR80" ca="1">IFERROR(INDEX(Raw!$S$3:$S$502,MATCH(AS80,Raw!$R$3:$R$502,0)),"")</f>
        <v/>
      </c>
      <c r="AS80" s="34" t="str">
        <f t="array" aca="1" ref="AS80" ca="1">IFERROR(INDEX(Raw!$R$3:$R$502,MATCH(IFERROR(INDEX(MATCH(AQ80,I$2:I$501,0),$A$2:$A$501),""),Raw!$Q$3:$Q$502,0)),"")</f>
        <v/>
      </c>
      <c r="AT80" s="37" t="str">
        <f t="array" aca="1" ref="AT80" ca="1">IF(AU80="","",(IF(ROUND(AU80,1)=ROUND(AU79,1),AT79,AT79+1)))</f>
        <v/>
      </c>
      <c r="AU80" s="33" t="str">
        <f t="shared" ca="1" si="18"/>
        <v/>
      </c>
      <c r="AV80" s="48" t="str">
        <f t="array" aca="1" ref="AV80" ca="1">IFERROR(INDEX(Raw!$S$3:$S$502,MATCH(AW80,Raw!$R$3:$R$502,0)),"")</f>
        <v/>
      </c>
      <c r="AW80" s="34" t="str">
        <f t="array" aca="1" ref="AW80" ca="1">IFERROR(INDEX(Raw!$R$3:$R$502,MATCH(IFERROR(INDEX(MATCH(AU80,J$2:J$501,0),$A$2:$A$501),""),Raw!$Q$3:$Q$502,0)),"")</f>
        <v/>
      </c>
      <c r="AX80" s="37" t="str">
        <f t="array" aca="1" ref="AX80" ca="1">IF(AY80="","",(IF(ROUND(AY80,1)=ROUND(AY79,1),AX79,AX79+1)))</f>
        <v/>
      </c>
      <c r="AY80" s="33" t="str">
        <f t="shared" ca="1" si="19"/>
        <v/>
      </c>
      <c r="AZ80" s="48" t="str">
        <f t="array" aca="1" ref="AZ80" ca="1">IFERROR(INDEX(Raw!$S$3:$S$502,MATCH(BA80,Raw!$R$3:$R$502,0)),"")</f>
        <v/>
      </c>
      <c r="BA80" s="34" t="str">
        <f t="array" aca="1" ref="BA80" ca="1">IFERROR(INDEX(Raw!$R$3:$R$502,MATCH(IFERROR(INDEX(MATCH(AY80,K$2:K$501,0),$A$2:$A$501),""),Raw!$Q$3:$Q$502,0)),"")</f>
        <v/>
      </c>
      <c r="BB80" s="37" t="str">
        <f t="array" aca="1" ref="BB80" ca="1">IF(BC80="","",(IF(ROUND(BC80,1)=ROUND(BC79,1),BB79,BB79+1)))</f>
        <v/>
      </c>
      <c r="BC80" s="33" t="str">
        <f t="shared" ca="1" si="20"/>
        <v/>
      </c>
      <c r="BD80" s="48" t="str">
        <f t="array" aca="1" ref="BD80" ca="1">IFERROR(INDEX(Raw!$S$3:$S$502,MATCH(BE80,Raw!$R$3:$R$502,0)),"")</f>
        <v/>
      </c>
      <c r="BE80" s="34" t="str">
        <f t="array" aca="1" ref="BE80" ca="1">IFERROR(INDEX(Raw!$R$3:$R$502,MATCH(IFERROR(INDEX(MATCH(BC80,L$2:L$501,0),$A$2:$A$501),""),Raw!$Q$3:$Q$502,0)),"")</f>
        <v/>
      </c>
      <c r="BF80" s="37" t="str">
        <f t="array" aca="1" ref="BF80" ca="1">IF(BG80="","",(IF(ROUND(BG80,1)=ROUND(BG79,1),BF79,BF79+1)))</f>
        <v/>
      </c>
      <c r="BG80" s="33" t="str">
        <f t="shared" ca="1" si="21"/>
        <v/>
      </c>
      <c r="BH80" s="48" t="str">
        <f t="array" aca="1" ref="BH80" ca="1">IFERROR(INDEX(Raw!$S$3:$S$502,MATCH(BI80,Raw!$R$3:$R$502,0)),"")</f>
        <v/>
      </c>
      <c r="BI80" s="34" t="str">
        <f t="array" aca="1" ref="BI80" ca="1">IFERROR(INDEX(Raw!$R$3:$R$502,MATCH(IFERROR(INDEX(MATCH(BG80,M$2:M$501,0),$A$2:$A$501),""),Raw!$Q$3:$Q$502,0)),"")</f>
        <v/>
      </c>
      <c r="BJ80" s="37" t="str">
        <f t="array" aca="1" ref="BJ80" ca="1">IF(BK80="","",(IF(ROUND(BK80,1)=ROUND(BK79,1),BJ79,BJ79+1)))</f>
        <v/>
      </c>
      <c r="BK80" s="33" t="str">
        <f ca="1">IFERROR(LARGE(Raw!P:P,ROW()-1),"")</f>
        <v/>
      </c>
      <c r="BL80" s="48" t="str">
        <f t="array" aca="1" ref="BL80" ca="1">IFERROR(INDEX(Raw!$S$3:$S$502,MATCH(BM80,Raw!$R$3:$R$502,0)),"")</f>
        <v/>
      </c>
      <c r="BM80" s="34" t="str">
        <f ca="1">IF(BK80="","",INDEX(Raw!A:A,MATCH(BK80,Raw!P:P,0)))</f>
        <v/>
      </c>
    </row>
    <row r="81" spans="1:65" x14ac:dyDescent="0.3">
      <c r="A81" s="28">
        <v>80</v>
      </c>
      <c r="B81" s="52">
        <f ca="1">IFERROR(INDEX(Raw!E:E,MATCH($A81&amp;"H1",Raw!$AG:$AG,0)),0)+IFERROR(INDEX(Raw!E:E,MATCH($A81&amp;"H2",Raw!$AG:$AG,0)),0)+IFERROR(INDEX(Raw!E:E,MATCH($A81&amp;"S1",Raw!$AG:$AG,0)),0)+IFERROR(INDEX(Raw!E:E,MATCH($A81&amp;"S2",Raw!$AG:$AG,0)),0)+IFERROR(INDEX(Raw!E:E,MATCH($A81&amp;"V1",Raw!$AG:$AG,0)),0)+IFERROR(INDEX(Raw!E:E,MATCH($A81&amp;"V2",Raw!$AG:$AG,0)),0)-0.0000001*ROW()</f>
        <v>-8.1000000000000004E-6</v>
      </c>
      <c r="C81" s="52">
        <f ca="1">IFERROR(INDEX(Raw!F:F,MATCH($A81&amp;"H1",Raw!$AG:$AG,0)),0)+IFERROR(INDEX(Raw!F:F,MATCH($A81&amp;"H2",Raw!$AG:$AG,0)),0)+IFERROR(INDEX(Raw!F:F,MATCH($A81&amp;"S1",Raw!$AG:$AG,0)),0)+IFERROR(INDEX(Raw!F:F,MATCH($A81&amp;"S2",Raw!$AG:$AG,0)),0)+IFERROR(INDEX(Raw!F:F,MATCH($A81&amp;"V1",Raw!$AG:$AG,0)),0)+IFERROR(INDEX(Raw!F:F,MATCH($A81&amp;"V2",Raw!$AG:$AG,0)),0)-0.0000001*ROW()</f>
        <v>-8.1000000000000004E-6</v>
      </c>
      <c r="D81" s="52">
        <f ca="1">IFERROR(INDEX(Raw!G:G,MATCH($A81&amp;"H1",Raw!$AG:$AG,0)),0)+IFERROR(INDEX(Raw!G:G,MATCH($A81&amp;"H2",Raw!$AG:$AG,0)),0)+IFERROR(INDEX(Raw!G:G,MATCH($A81&amp;"S1",Raw!$AG:$AG,0)),0)+IFERROR(INDEX(Raw!G:G,MATCH($A81&amp;"S2",Raw!$AG:$AG,0)),0)+IFERROR(INDEX(Raw!G:G,MATCH($A81&amp;"V1",Raw!$AG:$AG,0)),0)+IFERROR(INDEX(Raw!G:G,MATCH($A81&amp;"V2",Raw!$AG:$AG,0)),0)-0.0000001*ROW()</f>
        <v>-8.1000000000000004E-6</v>
      </c>
      <c r="E81" s="52">
        <f ca="1">IFERROR(INDEX(Raw!H:H,MATCH($A81&amp;"H1",Raw!$AG:$AG,0)),0)+IFERROR(INDEX(Raw!H:H,MATCH($A81&amp;"H2",Raw!$AG:$AG,0)),0)+IFERROR(INDEX(Raw!H:H,MATCH($A81&amp;"S1",Raw!$AG:$AG,0)),0)+IFERROR(INDEX(Raw!H:H,MATCH($A81&amp;"S2",Raw!$AG:$AG,0)),0)+IFERROR(INDEX(Raw!H:H,MATCH($A81&amp;"V1",Raw!$AG:$AG,0)),0)+IFERROR(INDEX(Raw!H:H,MATCH($A81&amp;"V2",Raw!$AG:$AG,0)),0)-0.0000001*ROW()</f>
        <v>-8.1000000000000004E-6</v>
      </c>
      <c r="F81" s="52">
        <f ca="1">IFERROR(INDEX(Raw!I:I,MATCH($A81&amp;"H1",Raw!$AG:$AG,0)),0)+IFERROR(INDEX(Raw!I:I,MATCH($A81&amp;"H2",Raw!$AG:$AG,0)),0)+IFERROR(INDEX(Raw!I:I,MATCH($A81&amp;"S1",Raw!$AG:$AG,0)),0)+IFERROR(INDEX(Raw!I:I,MATCH($A81&amp;"S2",Raw!$AG:$AG,0)),0)+IFERROR(INDEX(Raw!I:I,MATCH($A81&amp;"V1",Raw!$AG:$AG,0)),0)+IFERROR(INDEX(Raw!I:I,MATCH($A81&amp;"V2",Raw!$AG:$AG,0)),0)-0.0000001*ROW()</f>
        <v>-8.1000000000000004E-6</v>
      </c>
      <c r="G81" s="52">
        <f ca="1">IFERROR(INDEX(Raw!J:J,MATCH($A81&amp;"H1",Raw!$AG:$AG,0)),0)+IFERROR(INDEX(Raw!J:J,MATCH($A81&amp;"H2",Raw!$AG:$AG,0)),0)+IFERROR(INDEX(Raw!J:J,MATCH($A81&amp;"S1",Raw!$AG:$AG,0)),0)+IFERROR(INDEX(Raw!J:J,MATCH($A81&amp;"S2",Raw!$AG:$AG,0)),0)+IFERROR(INDEX(Raw!J:J,MATCH($A81&amp;"V1",Raw!$AG:$AG,0)),0)+IFERROR(INDEX(Raw!J:J,MATCH($A81&amp;"V2",Raw!$AG:$AG,0)),0)-0.0000001*ROW()</f>
        <v>-8.1000000000000004E-6</v>
      </c>
      <c r="H81" s="52">
        <f ca="1">IFERROR(INDEX(Raw!K:K,MATCH($A81&amp;"H1",Raw!$AG:$AG,0)),0)+IFERROR(INDEX(Raw!K:K,MATCH($A81&amp;"H2",Raw!$AG:$AG,0)),0)+IFERROR(INDEX(Raw!K:K,MATCH($A81&amp;"S1",Raw!$AG:$AG,0)),0)+IFERROR(INDEX(Raw!K:K,MATCH($A81&amp;"S2",Raw!$AG:$AG,0)),0)+IFERROR(INDEX(Raw!K:K,MATCH($A81&amp;"V1",Raw!$AG:$AG,0)),0)+IFERROR(INDEX(Raw!K:K,MATCH($A81&amp;"V2",Raw!$AG:$AG,0)),0)-0.0000001*ROW()</f>
        <v>-8.1000000000000004E-6</v>
      </c>
      <c r="I81" s="52">
        <f ca="1">IFERROR(INDEX(Raw!L:L,MATCH($A81&amp;"H1",Raw!$AG:$AG,0)),0)+IFERROR(INDEX(Raw!L:L,MATCH($A81&amp;"H2",Raw!$AG:$AG,0)),0)+IFERROR(INDEX(Raw!L:L,MATCH($A81&amp;"S1",Raw!$AG:$AG,0)),0)+IFERROR(INDEX(Raw!L:L,MATCH($A81&amp;"S2",Raw!$AG:$AG,0)),0)+IFERROR(INDEX(Raw!L:L,MATCH($A81&amp;"V1",Raw!$AG:$AG,0)),0)+IFERROR(INDEX(Raw!L:L,MATCH($A81&amp;"V2",Raw!$AG:$AG,0)),0)-0.0000001*ROW()</f>
        <v>-8.1000000000000004E-6</v>
      </c>
      <c r="J81" s="52">
        <f ca="1">IFERROR(INDEX(Raw!M:M,MATCH($A81&amp;"H1",Raw!$AG:$AG,0)),0)+IFERROR(INDEX(Raw!M:M,MATCH($A81&amp;"H2",Raw!$AG:$AG,0)),0)+IFERROR(INDEX(Raw!M:M,MATCH($A81&amp;"S1",Raw!$AG:$AG,0)),0)+IFERROR(INDEX(Raw!M:M,MATCH($A81&amp;"S2",Raw!$AG:$AG,0)),0)+IFERROR(INDEX(Raw!M:M,MATCH($A81&amp;"V1",Raw!$AG:$AG,0)),0)+IFERROR(INDEX(Raw!M:M,MATCH($A81&amp;"V2",Raw!$AG:$AG,0)),0)-0.0000001*ROW()</f>
        <v>-8.1000000000000004E-6</v>
      </c>
      <c r="K81" s="52">
        <f ca="1">IFERROR(INDEX(Raw!N:N,MATCH($A81&amp;"H1",Raw!$AG:$AG,0)),0)+IFERROR(INDEX(Raw!N:N,MATCH($A81&amp;"H2",Raw!$AG:$AG,0)),0)+IFERROR(INDEX(Raw!N:N,MATCH($A81&amp;"S1",Raw!$AG:$AG,0)),0)+IFERROR(INDEX(Raw!N:N,MATCH($A81&amp;"S2",Raw!$AG:$AG,0)),0)+IFERROR(INDEX(Raw!N:N,MATCH($A81&amp;"V1",Raw!$AG:$AG,0)),0)+IFERROR(INDEX(Raw!N:N,MATCH($A81&amp;"V2",Raw!$AG:$AG,0)),0)-0.0000001*ROW()</f>
        <v>-8.1000000000000004E-6</v>
      </c>
      <c r="L81" s="14">
        <f t="shared" ca="1" si="14"/>
        <v>-5.6700000000000003E-5</v>
      </c>
      <c r="M81" s="14">
        <f t="shared" ca="1" si="15"/>
        <v>-2.4300000000000001E-5</v>
      </c>
      <c r="N81" s="37" t="str">
        <f t="array" aca="1" ref="N81" ca="1">IF(O81="","",(IF(ROUND(O81,1)=ROUND(O80,1),N80,N80+1)))</f>
        <v/>
      </c>
      <c r="O81" s="33" t="str">
        <f t="array" aca="1" ref="O81" ca="1">IF(ROUND(LARGE(B:B,$A81),2)=0,"",LARGE(B:B,$A81))</f>
        <v/>
      </c>
      <c r="P81" s="33" t="str">
        <f t="array" aca="1" ref="P81" ca="1">IFERROR(INDEX(Raw!$S$3:$S$502,MATCH(Q81,Raw!$R$3:$R$502,0)),"")</f>
        <v/>
      </c>
      <c r="Q81" s="34" t="str">
        <f t="array" aca="1" ref="Q81" ca="1">IFERROR(INDEX(Raw!$R$3:$R$502,MATCH(IFERROR(INDEX(MATCH(O81,B$2:B$501,0),$A$2:$A$501),""),Raw!$Q$3:$Q$502,0)),"")</f>
        <v/>
      </c>
      <c r="R81" s="38" t="str">
        <f t="array" aca="1" ref="R81" ca="1">IF(S81="","",(IF(ROUND(S81,1)=ROUND(S80,1),R80,R80+1)))</f>
        <v/>
      </c>
      <c r="S81" s="36" t="str">
        <f t="array" aca="1" ref="S81" ca="1">IF(ROUND(LARGE(C:C,$A81),2)=0,"",LARGE(C:C,$A81))</f>
        <v/>
      </c>
      <c r="T81" s="33" t="str">
        <f ca="1">IFERROR(INDEX(Raw!$S$3:$S$502,MATCH(U81,Raw!$R$3:$R$502,0)),"")</f>
        <v/>
      </c>
      <c r="U81" s="34" t="str">
        <f t="array" aca="1" ref="U81" ca="1">IFERROR(INDEX(Raw!$R$3:$R$502,MATCH(IFERROR(INDEX(MATCH(S81,C$2:C$501,0),$A$2:$A$501),""),Raw!$Q$3:$Q$502,0)),"")</f>
        <v/>
      </c>
      <c r="V81" s="38" t="str">
        <f t="array" aca="1" ref="V81" ca="1">IF(W81="","",(IF(ROUND(W81,1)=ROUND(W80,1),V80,V80+1)))</f>
        <v/>
      </c>
      <c r="W81" s="36" t="str">
        <f t="array" aca="1" ref="W81" ca="1">IF(ROUND(LARGE(D:D,$A81),2)=0,"",LARGE(D:D,$A81))</f>
        <v/>
      </c>
      <c r="X81" s="33" t="str">
        <f ca="1">IFERROR(INDEX(Raw!$S$3:$S$502,MATCH(Y81,Raw!$R$3:$R$502,0)),"")</f>
        <v/>
      </c>
      <c r="Y81" s="34" t="str">
        <f t="array" aca="1" ref="Y81" ca="1">IFERROR(INDEX(Raw!$R$3:$R$502,MATCH(IFERROR(INDEX(MATCH(W81,D$2:D$501,0),$A$2:$A$501),""),Raw!$Q$3:$Q$502,0)),"")</f>
        <v/>
      </c>
      <c r="Z81" s="38" t="str">
        <f t="array" aca="1" ref="Z81" ca="1">IF(AA81="","",(IF(ROUND(AA81,1)=ROUND(AA80,1),Z80,Z80+1)))</f>
        <v/>
      </c>
      <c r="AA81" s="36" t="str">
        <f t="array" aca="1" ref="AA81" ca="1">IF(ROUND(LARGE(E:E,$A81),2)=0,"",LARGE(E:E,$A81))</f>
        <v/>
      </c>
      <c r="AB81" s="33" t="str">
        <f ca="1">IFERROR(INDEX(Raw!$S$3:$S$502,MATCH(AC81,Raw!$R$3:$R$502,0)),"")</f>
        <v/>
      </c>
      <c r="AC81" s="34" t="str">
        <f t="array" aca="1" ref="AC81" ca="1">IFERROR(INDEX(Raw!$R$3:$R$502,MATCH(IFERROR(INDEX(MATCH(AA81,E$2:E$501,0),$A$2:$A$501),""),Raw!$Q$3:$Q$502,0)),"")</f>
        <v/>
      </c>
      <c r="AD81" s="38" t="str">
        <f t="array" aca="1" ref="AD81" ca="1">IF(AE81="","",(IF(ROUND(AE81,1)=ROUND(AE80,1),AD80,AD80+1)))</f>
        <v/>
      </c>
      <c r="AE81" s="36" t="str">
        <f t="array" aca="1" ref="AE81" ca="1">IF(ROUND(LARGE(F:F,$A81),2)=0,"",LARGE(F:F,$A81))</f>
        <v/>
      </c>
      <c r="AF81" s="33" t="str">
        <f ca="1">IFERROR(INDEX(Raw!$S$3:$S$502,MATCH(AG81,Raw!$R$3:$R$502,0)),"")</f>
        <v/>
      </c>
      <c r="AG81" s="34" t="str">
        <f t="array" aca="1" ref="AG81" ca="1">IFERROR(INDEX(Raw!$R$3:$R$502,MATCH(IFERROR(INDEX(MATCH(AE81,F$2:F$501,0),$A$2:$A$501),""),Raw!$Q$3:$Q$502,0)),"")</f>
        <v/>
      </c>
      <c r="AH81" s="38" t="str">
        <f t="array" aca="1" ref="AH81" ca="1">IF(AI81="","",(IF(ROUND(AI81,1)=ROUND(AI80,1),AH80,AH80+1)))</f>
        <v/>
      </c>
      <c r="AI81" s="36" t="str">
        <f t="array" aca="1" ref="AI81" ca="1">IF(ROUND(LARGE(G:G,$A81),2)=0,"",LARGE(G:G,$A81))</f>
        <v/>
      </c>
      <c r="AJ81" s="33" t="str">
        <f ca="1">IFERROR(INDEX(Raw!$S$3:$S$502,MATCH(AK81,Raw!$R$3:$R$502,0)),"")</f>
        <v/>
      </c>
      <c r="AK81" s="34" t="str">
        <f t="array" aca="1" ref="AK81" ca="1">IFERROR(INDEX(Raw!$R$3:$R$502,MATCH(IFERROR(INDEX(MATCH(AI81,G$2:G$501,0),$A$2:$A$501),""),Raw!$Q$3:$Q$502,0)),"")</f>
        <v/>
      </c>
      <c r="AL81" s="38" t="str">
        <f t="array" aca="1" ref="AL81" ca="1">IF(AM81="","",(IF(ROUND(AM81,1)=ROUND(AM80,1),AL80,AL80+1)))</f>
        <v/>
      </c>
      <c r="AM81" s="36" t="str">
        <f t="shared" ca="1" si="16"/>
        <v/>
      </c>
      <c r="AN81" s="33" t="str">
        <f ca="1">IFERROR(INDEX(Raw!$S$3:$S$502,MATCH(AO81,Raw!$R$3:$R$502,0)),"")</f>
        <v/>
      </c>
      <c r="AO81" s="34" t="str">
        <f t="array" aca="1" ref="AO81" ca="1">IFERROR(INDEX(Raw!$R$3:$R$502,MATCH(IFERROR(INDEX(MATCH(AM81,H$2:H$501,0),$A$2:$A$501),""),Raw!$Q$3:$Q$502,0)),"")</f>
        <v/>
      </c>
      <c r="AP81" s="37" t="str">
        <f t="array" aca="1" ref="AP81" ca="1">IF(AQ81="","",(IF(ROUND(AQ81,1)=ROUND(AQ80,1),AP80,AP80+1)))</f>
        <v/>
      </c>
      <c r="AQ81" s="33" t="str">
        <f t="shared" ca="1" si="17"/>
        <v/>
      </c>
      <c r="AR81" s="48" t="str">
        <f t="array" aca="1" ref="AR81" ca="1">IFERROR(INDEX(Raw!$S$3:$S$502,MATCH(AS81,Raw!$R$3:$R$502,0)),"")</f>
        <v/>
      </c>
      <c r="AS81" s="34" t="str">
        <f t="array" aca="1" ref="AS81" ca="1">IFERROR(INDEX(Raw!$R$3:$R$502,MATCH(IFERROR(INDEX(MATCH(AQ81,I$2:I$501,0),$A$2:$A$501),""),Raw!$Q$3:$Q$502,0)),"")</f>
        <v/>
      </c>
      <c r="AT81" s="37" t="str">
        <f t="array" aca="1" ref="AT81" ca="1">IF(AU81="","",(IF(ROUND(AU81,1)=ROUND(AU80,1),AT80,AT80+1)))</f>
        <v/>
      </c>
      <c r="AU81" s="33" t="str">
        <f t="shared" ca="1" si="18"/>
        <v/>
      </c>
      <c r="AV81" s="48" t="str">
        <f t="array" aca="1" ref="AV81" ca="1">IFERROR(INDEX(Raw!$S$3:$S$502,MATCH(AW81,Raw!$R$3:$R$502,0)),"")</f>
        <v/>
      </c>
      <c r="AW81" s="34" t="str">
        <f t="array" aca="1" ref="AW81" ca="1">IFERROR(INDEX(Raw!$R$3:$R$502,MATCH(IFERROR(INDEX(MATCH(AU81,J$2:J$501,0),$A$2:$A$501),""),Raw!$Q$3:$Q$502,0)),"")</f>
        <v/>
      </c>
      <c r="AX81" s="37" t="str">
        <f t="array" aca="1" ref="AX81" ca="1">IF(AY81="","",(IF(ROUND(AY81,1)=ROUND(AY80,1),AX80,AX80+1)))</f>
        <v/>
      </c>
      <c r="AY81" s="33" t="str">
        <f t="shared" ca="1" si="19"/>
        <v/>
      </c>
      <c r="AZ81" s="48" t="str">
        <f t="array" aca="1" ref="AZ81" ca="1">IFERROR(INDEX(Raw!$S$3:$S$502,MATCH(BA81,Raw!$R$3:$R$502,0)),"")</f>
        <v/>
      </c>
      <c r="BA81" s="34" t="str">
        <f t="array" aca="1" ref="BA81" ca="1">IFERROR(INDEX(Raw!$R$3:$R$502,MATCH(IFERROR(INDEX(MATCH(AY81,K$2:K$501,0),$A$2:$A$501),""),Raw!$Q$3:$Q$502,0)),"")</f>
        <v/>
      </c>
      <c r="BB81" s="37" t="str">
        <f t="array" aca="1" ref="BB81" ca="1">IF(BC81="","",(IF(ROUND(BC81,1)=ROUND(BC80,1),BB80,BB80+1)))</f>
        <v/>
      </c>
      <c r="BC81" s="33" t="str">
        <f t="shared" ca="1" si="20"/>
        <v/>
      </c>
      <c r="BD81" s="48" t="str">
        <f t="array" aca="1" ref="BD81" ca="1">IFERROR(INDEX(Raw!$S$3:$S$502,MATCH(BE81,Raw!$R$3:$R$502,0)),"")</f>
        <v/>
      </c>
      <c r="BE81" s="34" t="str">
        <f t="array" aca="1" ref="BE81" ca="1">IFERROR(INDEX(Raw!$R$3:$R$502,MATCH(IFERROR(INDEX(MATCH(BC81,L$2:L$501,0),$A$2:$A$501),""),Raw!$Q$3:$Q$502,0)),"")</f>
        <v/>
      </c>
      <c r="BF81" s="37" t="str">
        <f t="array" aca="1" ref="BF81" ca="1">IF(BG81="","",(IF(ROUND(BG81,1)=ROUND(BG80,1),BF80,BF80+1)))</f>
        <v/>
      </c>
      <c r="BG81" s="33" t="str">
        <f t="shared" ca="1" si="21"/>
        <v/>
      </c>
      <c r="BH81" s="48" t="str">
        <f t="array" aca="1" ref="BH81" ca="1">IFERROR(INDEX(Raw!$S$3:$S$502,MATCH(BI81,Raw!$R$3:$R$502,0)),"")</f>
        <v/>
      </c>
      <c r="BI81" s="34" t="str">
        <f t="array" aca="1" ref="BI81" ca="1">IFERROR(INDEX(Raw!$R$3:$R$502,MATCH(IFERROR(INDEX(MATCH(BG81,M$2:M$501,0),$A$2:$A$501),""),Raw!$Q$3:$Q$502,0)),"")</f>
        <v/>
      </c>
      <c r="BJ81" s="37" t="str">
        <f t="array" aca="1" ref="BJ81" ca="1">IF(BK81="","",(IF(ROUND(BK81,1)=ROUND(BK80,1),BJ80,BJ80+1)))</f>
        <v/>
      </c>
      <c r="BK81" s="33" t="str">
        <f ca="1">IFERROR(LARGE(Raw!P:P,ROW()-1),"")</f>
        <v/>
      </c>
      <c r="BL81" s="48" t="str">
        <f t="array" aca="1" ref="BL81" ca="1">IFERROR(INDEX(Raw!$S$3:$S$502,MATCH(BM81,Raw!$R$3:$R$502,0)),"")</f>
        <v/>
      </c>
      <c r="BM81" s="34" t="str">
        <f ca="1">IF(BK81="","",INDEX(Raw!A:A,MATCH(BK81,Raw!P:P,0)))</f>
        <v/>
      </c>
    </row>
    <row r="82" spans="1:65" x14ac:dyDescent="0.3">
      <c r="A82" s="28">
        <v>81</v>
      </c>
      <c r="B82" s="52">
        <f ca="1">IFERROR(INDEX(Raw!E:E,MATCH($A82&amp;"H1",Raw!$AG:$AG,0)),0)+IFERROR(INDEX(Raw!E:E,MATCH($A82&amp;"H2",Raw!$AG:$AG,0)),0)+IFERROR(INDEX(Raw!E:E,MATCH($A82&amp;"S1",Raw!$AG:$AG,0)),0)+IFERROR(INDEX(Raw!E:E,MATCH($A82&amp;"S2",Raw!$AG:$AG,0)),0)+IFERROR(INDEX(Raw!E:E,MATCH($A82&amp;"V1",Raw!$AG:$AG,0)),0)+IFERROR(INDEX(Raw!E:E,MATCH($A82&amp;"V2",Raw!$AG:$AG,0)),0)-0.0000001*ROW()</f>
        <v>-8.1999999999999994E-6</v>
      </c>
      <c r="C82" s="52">
        <f ca="1">IFERROR(INDEX(Raw!F:F,MATCH($A82&amp;"H1",Raw!$AG:$AG,0)),0)+IFERROR(INDEX(Raw!F:F,MATCH($A82&amp;"H2",Raw!$AG:$AG,0)),0)+IFERROR(INDEX(Raw!F:F,MATCH($A82&amp;"S1",Raw!$AG:$AG,0)),0)+IFERROR(INDEX(Raw!F:F,MATCH($A82&amp;"S2",Raw!$AG:$AG,0)),0)+IFERROR(INDEX(Raw!F:F,MATCH($A82&amp;"V1",Raw!$AG:$AG,0)),0)+IFERROR(INDEX(Raw!F:F,MATCH($A82&amp;"V2",Raw!$AG:$AG,0)),0)-0.0000001*ROW()</f>
        <v>-8.1999999999999994E-6</v>
      </c>
      <c r="D82" s="52">
        <f ca="1">IFERROR(INDEX(Raw!G:G,MATCH($A82&amp;"H1",Raw!$AG:$AG,0)),0)+IFERROR(INDEX(Raw!G:G,MATCH($A82&amp;"H2",Raw!$AG:$AG,0)),0)+IFERROR(INDEX(Raw!G:G,MATCH($A82&amp;"S1",Raw!$AG:$AG,0)),0)+IFERROR(INDEX(Raw!G:G,MATCH($A82&amp;"S2",Raw!$AG:$AG,0)),0)+IFERROR(INDEX(Raw!G:G,MATCH($A82&amp;"V1",Raw!$AG:$AG,0)),0)+IFERROR(INDEX(Raw!G:G,MATCH($A82&amp;"V2",Raw!$AG:$AG,0)),0)-0.0000001*ROW()</f>
        <v>-8.1999999999999994E-6</v>
      </c>
      <c r="E82" s="52">
        <f ca="1">IFERROR(INDEX(Raw!H:H,MATCH($A82&amp;"H1",Raw!$AG:$AG,0)),0)+IFERROR(INDEX(Raw!H:H,MATCH($A82&amp;"H2",Raw!$AG:$AG,0)),0)+IFERROR(INDEX(Raw!H:H,MATCH($A82&amp;"S1",Raw!$AG:$AG,0)),0)+IFERROR(INDEX(Raw!H:H,MATCH($A82&amp;"S2",Raw!$AG:$AG,0)),0)+IFERROR(INDEX(Raw!H:H,MATCH($A82&amp;"V1",Raw!$AG:$AG,0)),0)+IFERROR(INDEX(Raw!H:H,MATCH($A82&amp;"V2",Raw!$AG:$AG,0)),0)-0.0000001*ROW()</f>
        <v>-8.1999999999999994E-6</v>
      </c>
      <c r="F82" s="52">
        <f ca="1">IFERROR(INDEX(Raw!I:I,MATCH($A82&amp;"H1",Raw!$AG:$AG,0)),0)+IFERROR(INDEX(Raw!I:I,MATCH($A82&amp;"H2",Raw!$AG:$AG,0)),0)+IFERROR(INDEX(Raw!I:I,MATCH($A82&amp;"S1",Raw!$AG:$AG,0)),0)+IFERROR(INDEX(Raw!I:I,MATCH($A82&amp;"S2",Raw!$AG:$AG,0)),0)+IFERROR(INDEX(Raw!I:I,MATCH($A82&amp;"V1",Raw!$AG:$AG,0)),0)+IFERROR(INDEX(Raw!I:I,MATCH($A82&amp;"V2",Raw!$AG:$AG,0)),0)-0.0000001*ROW()</f>
        <v>-8.1999999999999994E-6</v>
      </c>
      <c r="G82" s="52">
        <f ca="1">IFERROR(INDEX(Raw!J:J,MATCH($A82&amp;"H1",Raw!$AG:$AG,0)),0)+IFERROR(INDEX(Raw!J:J,MATCH($A82&amp;"H2",Raw!$AG:$AG,0)),0)+IFERROR(INDEX(Raw!J:J,MATCH($A82&amp;"S1",Raw!$AG:$AG,0)),0)+IFERROR(INDEX(Raw!J:J,MATCH($A82&amp;"S2",Raw!$AG:$AG,0)),0)+IFERROR(INDEX(Raw!J:J,MATCH($A82&amp;"V1",Raw!$AG:$AG,0)),0)+IFERROR(INDEX(Raw!J:J,MATCH($A82&amp;"V2",Raw!$AG:$AG,0)),0)-0.0000001*ROW()</f>
        <v>-8.1999999999999994E-6</v>
      </c>
      <c r="H82" s="52">
        <f ca="1">IFERROR(INDEX(Raw!K:K,MATCH($A82&amp;"H1",Raw!$AG:$AG,0)),0)+IFERROR(INDEX(Raw!K:K,MATCH($A82&amp;"H2",Raw!$AG:$AG,0)),0)+IFERROR(INDEX(Raw!K:K,MATCH($A82&amp;"S1",Raw!$AG:$AG,0)),0)+IFERROR(INDEX(Raw!K:K,MATCH($A82&amp;"S2",Raw!$AG:$AG,0)),0)+IFERROR(INDEX(Raw!K:K,MATCH($A82&amp;"V1",Raw!$AG:$AG,0)),0)+IFERROR(INDEX(Raw!K:K,MATCH($A82&amp;"V2",Raw!$AG:$AG,0)),0)-0.0000001*ROW()</f>
        <v>-8.1999999999999994E-6</v>
      </c>
      <c r="I82" s="52">
        <f ca="1">IFERROR(INDEX(Raw!L:L,MATCH($A82&amp;"H1",Raw!$AG:$AG,0)),0)+IFERROR(INDEX(Raw!L:L,MATCH($A82&amp;"H2",Raw!$AG:$AG,0)),0)+IFERROR(INDEX(Raw!L:L,MATCH($A82&amp;"S1",Raw!$AG:$AG,0)),0)+IFERROR(INDEX(Raw!L:L,MATCH($A82&amp;"S2",Raw!$AG:$AG,0)),0)+IFERROR(INDEX(Raw!L:L,MATCH($A82&amp;"V1",Raw!$AG:$AG,0)),0)+IFERROR(INDEX(Raw!L:L,MATCH($A82&amp;"V2",Raw!$AG:$AG,0)),0)-0.0000001*ROW()</f>
        <v>-8.1999999999999994E-6</v>
      </c>
      <c r="J82" s="52">
        <f ca="1">IFERROR(INDEX(Raw!M:M,MATCH($A82&amp;"H1",Raw!$AG:$AG,0)),0)+IFERROR(INDEX(Raw!M:M,MATCH($A82&amp;"H2",Raw!$AG:$AG,0)),0)+IFERROR(INDEX(Raw!M:M,MATCH($A82&amp;"S1",Raw!$AG:$AG,0)),0)+IFERROR(INDEX(Raw!M:M,MATCH($A82&amp;"S2",Raw!$AG:$AG,0)),0)+IFERROR(INDEX(Raw!M:M,MATCH($A82&amp;"V1",Raw!$AG:$AG,0)),0)+IFERROR(INDEX(Raw!M:M,MATCH($A82&amp;"V2",Raw!$AG:$AG,0)),0)-0.0000001*ROW()</f>
        <v>-8.1999999999999994E-6</v>
      </c>
      <c r="K82" s="52">
        <f ca="1">IFERROR(INDEX(Raw!N:N,MATCH($A82&amp;"H1",Raw!$AG:$AG,0)),0)+IFERROR(INDEX(Raw!N:N,MATCH($A82&amp;"H2",Raw!$AG:$AG,0)),0)+IFERROR(INDEX(Raw!N:N,MATCH($A82&amp;"S1",Raw!$AG:$AG,0)),0)+IFERROR(INDEX(Raw!N:N,MATCH($A82&amp;"S2",Raw!$AG:$AG,0)),0)+IFERROR(INDEX(Raw!N:N,MATCH($A82&amp;"V1",Raw!$AG:$AG,0)),0)+IFERROR(INDEX(Raw!N:N,MATCH($A82&amp;"V2",Raw!$AG:$AG,0)),0)-0.0000001*ROW()</f>
        <v>-8.1999999999999994E-6</v>
      </c>
      <c r="L82" s="14">
        <f t="shared" ca="1" si="14"/>
        <v>-5.7399999999999986E-5</v>
      </c>
      <c r="M82" s="14">
        <f t="shared" ca="1" si="15"/>
        <v>-2.4599999999999998E-5</v>
      </c>
      <c r="N82" s="37" t="str">
        <f t="array" aca="1" ref="N82" ca="1">IF(O82="","",(IF(ROUND(O82,1)=ROUND(O81,1),N81,N81+1)))</f>
        <v/>
      </c>
      <c r="O82" s="33" t="str">
        <f t="array" aca="1" ref="O82" ca="1">IF(ROUND(LARGE(B:B,$A82),2)=0,"",LARGE(B:B,$A82))</f>
        <v/>
      </c>
      <c r="P82" s="33" t="str">
        <f t="array" aca="1" ref="P82" ca="1">IFERROR(INDEX(Raw!$S$3:$S$502,MATCH(Q82,Raw!$R$3:$R$502,0)),"")</f>
        <v/>
      </c>
      <c r="Q82" s="34" t="str">
        <f t="array" aca="1" ref="Q82" ca="1">IFERROR(INDEX(Raw!$R$3:$R$502,MATCH(IFERROR(INDEX(MATCH(O82,B$2:B$501,0),$A$2:$A$501),""),Raw!$Q$3:$Q$502,0)),"")</f>
        <v/>
      </c>
      <c r="R82" s="38" t="str">
        <f t="array" aca="1" ref="R82" ca="1">IF(S82="","",(IF(ROUND(S82,1)=ROUND(S81,1),R81,R81+1)))</f>
        <v/>
      </c>
      <c r="S82" s="36" t="str">
        <f t="array" aca="1" ref="S82" ca="1">IF(ROUND(LARGE(C:C,$A82),2)=0,"",LARGE(C:C,$A82))</f>
        <v/>
      </c>
      <c r="T82" s="33" t="str">
        <f ca="1">IFERROR(INDEX(Raw!$S$3:$S$502,MATCH(U82,Raw!$R$3:$R$502,0)),"")</f>
        <v/>
      </c>
      <c r="U82" s="34" t="str">
        <f t="array" aca="1" ref="U82" ca="1">IFERROR(INDEX(Raw!$R$3:$R$502,MATCH(IFERROR(INDEX(MATCH(S82,C$2:C$501,0),$A$2:$A$501),""),Raw!$Q$3:$Q$502,0)),"")</f>
        <v/>
      </c>
      <c r="V82" s="38" t="str">
        <f t="array" aca="1" ref="V82" ca="1">IF(W82="","",(IF(ROUND(W82,1)=ROUND(W81,1),V81,V81+1)))</f>
        <v/>
      </c>
      <c r="W82" s="36" t="str">
        <f t="array" aca="1" ref="W82" ca="1">IF(ROUND(LARGE(D:D,$A82),2)=0,"",LARGE(D:D,$A82))</f>
        <v/>
      </c>
      <c r="X82" s="33" t="str">
        <f ca="1">IFERROR(INDEX(Raw!$S$3:$S$502,MATCH(Y82,Raw!$R$3:$R$502,0)),"")</f>
        <v/>
      </c>
      <c r="Y82" s="34" t="str">
        <f t="array" aca="1" ref="Y82" ca="1">IFERROR(INDEX(Raw!$R$3:$R$502,MATCH(IFERROR(INDEX(MATCH(W82,D$2:D$501,0),$A$2:$A$501),""),Raw!$Q$3:$Q$502,0)),"")</f>
        <v/>
      </c>
      <c r="Z82" s="38" t="str">
        <f t="array" aca="1" ref="Z82" ca="1">IF(AA82="","",(IF(ROUND(AA82,1)=ROUND(AA81,1),Z81,Z81+1)))</f>
        <v/>
      </c>
      <c r="AA82" s="36" t="str">
        <f t="array" aca="1" ref="AA82" ca="1">IF(ROUND(LARGE(E:E,$A82),2)=0,"",LARGE(E:E,$A82))</f>
        <v/>
      </c>
      <c r="AB82" s="33" t="str">
        <f ca="1">IFERROR(INDEX(Raw!$S$3:$S$502,MATCH(AC82,Raw!$R$3:$R$502,0)),"")</f>
        <v/>
      </c>
      <c r="AC82" s="34" t="str">
        <f t="array" aca="1" ref="AC82" ca="1">IFERROR(INDEX(Raw!$R$3:$R$502,MATCH(IFERROR(INDEX(MATCH(AA82,E$2:E$501,0),$A$2:$A$501),""),Raw!$Q$3:$Q$502,0)),"")</f>
        <v/>
      </c>
      <c r="AD82" s="38" t="str">
        <f t="array" aca="1" ref="AD82" ca="1">IF(AE82="","",(IF(ROUND(AE82,1)=ROUND(AE81,1),AD81,AD81+1)))</f>
        <v/>
      </c>
      <c r="AE82" s="36" t="str">
        <f t="array" aca="1" ref="AE82" ca="1">IF(ROUND(LARGE(F:F,$A82),2)=0,"",LARGE(F:F,$A82))</f>
        <v/>
      </c>
      <c r="AF82" s="33" t="str">
        <f ca="1">IFERROR(INDEX(Raw!$S$3:$S$502,MATCH(AG82,Raw!$R$3:$R$502,0)),"")</f>
        <v/>
      </c>
      <c r="AG82" s="34" t="str">
        <f t="array" aca="1" ref="AG82" ca="1">IFERROR(INDEX(Raw!$R$3:$R$502,MATCH(IFERROR(INDEX(MATCH(AE82,F$2:F$501,0),$A$2:$A$501),""),Raw!$Q$3:$Q$502,0)),"")</f>
        <v/>
      </c>
      <c r="AH82" s="38" t="str">
        <f t="array" aca="1" ref="AH82" ca="1">IF(AI82="","",(IF(ROUND(AI82,1)=ROUND(AI81,1),AH81,AH81+1)))</f>
        <v/>
      </c>
      <c r="AI82" s="36" t="str">
        <f t="array" aca="1" ref="AI82" ca="1">IF(ROUND(LARGE(G:G,$A82),2)=0,"",LARGE(G:G,$A82))</f>
        <v/>
      </c>
      <c r="AJ82" s="33" t="str">
        <f ca="1">IFERROR(INDEX(Raw!$S$3:$S$502,MATCH(AK82,Raw!$R$3:$R$502,0)),"")</f>
        <v/>
      </c>
      <c r="AK82" s="34" t="str">
        <f t="array" aca="1" ref="AK82" ca="1">IFERROR(INDEX(Raw!$R$3:$R$502,MATCH(IFERROR(INDEX(MATCH(AI82,G$2:G$501,0),$A$2:$A$501),""),Raw!$Q$3:$Q$502,0)),"")</f>
        <v/>
      </c>
      <c r="AL82" s="38" t="str">
        <f t="array" aca="1" ref="AL82" ca="1">IF(AM82="","",(IF(ROUND(AM82,1)=ROUND(AM81,1),AL81,AL81+1)))</f>
        <v/>
      </c>
      <c r="AM82" s="36" t="str">
        <f t="shared" ca="1" si="16"/>
        <v/>
      </c>
      <c r="AN82" s="33" t="str">
        <f ca="1">IFERROR(INDEX(Raw!$S$3:$S$502,MATCH(AO82,Raw!$R$3:$R$502,0)),"")</f>
        <v/>
      </c>
      <c r="AO82" s="34" t="str">
        <f t="array" aca="1" ref="AO82" ca="1">IFERROR(INDEX(Raw!$R$3:$R$502,MATCH(IFERROR(INDEX(MATCH(AM82,H$2:H$501,0),$A$2:$A$501),""),Raw!$Q$3:$Q$502,0)),"")</f>
        <v/>
      </c>
      <c r="AP82" s="37" t="str">
        <f t="array" aca="1" ref="AP82" ca="1">IF(AQ82="","",(IF(ROUND(AQ82,1)=ROUND(AQ81,1),AP81,AP81+1)))</f>
        <v/>
      </c>
      <c r="AQ82" s="33" t="str">
        <f t="shared" ca="1" si="17"/>
        <v/>
      </c>
      <c r="AR82" s="48" t="str">
        <f t="array" aca="1" ref="AR82" ca="1">IFERROR(INDEX(Raw!$S$3:$S$502,MATCH(AS82,Raw!$R$3:$R$502,0)),"")</f>
        <v/>
      </c>
      <c r="AS82" s="34" t="str">
        <f t="array" aca="1" ref="AS82" ca="1">IFERROR(INDEX(Raw!$R$3:$R$502,MATCH(IFERROR(INDEX(MATCH(AQ82,I$2:I$501,0),$A$2:$A$501),""),Raw!$Q$3:$Q$502,0)),"")</f>
        <v/>
      </c>
      <c r="AT82" s="37" t="str">
        <f t="array" aca="1" ref="AT82" ca="1">IF(AU82="","",(IF(ROUND(AU82,1)=ROUND(AU81,1),AT81,AT81+1)))</f>
        <v/>
      </c>
      <c r="AU82" s="33" t="str">
        <f t="shared" ca="1" si="18"/>
        <v/>
      </c>
      <c r="AV82" s="48" t="str">
        <f t="array" aca="1" ref="AV82" ca="1">IFERROR(INDEX(Raw!$S$3:$S$502,MATCH(AW82,Raw!$R$3:$R$502,0)),"")</f>
        <v/>
      </c>
      <c r="AW82" s="34" t="str">
        <f t="array" aca="1" ref="AW82" ca="1">IFERROR(INDEX(Raw!$R$3:$R$502,MATCH(IFERROR(INDEX(MATCH(AU82,J$2:J$501,0),$A$2:$A$501),""),Raw!$Q$3:$Q$502,0)),"")</f>
        <v/>
      </c>
      <c r="AX82" s="37" t="str">
        <f t="array" aca="1" ref="AX82" ca="1">IF(AY82="","",(IF(ROUND(AY82,1)=ROUND(AY81,1),AX81,AX81+1)))</f>
        <v/>
      </c>
      <c r="AY82" s="33" t="str">
        <f t="shared" ca="1" si="19"/>
        <v/>
      </c>
      <c r="AZ82" s="48" t="str">
        <f t="array" aca="1" ref="AZ82" ca="1">IFERROR(INDEX(Raw!$S$3:$S$502,MATCH(BA82,Raw!$R$3:$R$502,0)),"")</f>
        <v/>
      </c>
      <c r="BA82" s="34" t="str">
        <f t="array" aca="1" ref="BA82" ca="1">IFERROR(INDEX(Raw!$R$3:$R$502,MATCH(IFERROR(INDEX(MATCH(AY82,K$2:K$501,0),$A$2:$A$501),""),Raw!$Q$3:$Q$502,0)),"")</f>
        <v/>
      </c>
      <c r="BB82" s="37" t="str">
        <f t="array" aca="1" ref="BB82" ca="1">IF(BC82="","",(IF(ROUND(BC82,1)=ROUND(BC81,1),BB81,BB81+1)))</f>
        <v/>
      </c>
      <c r="BC82" s="33" t="str">
        <f t="shared" ca="1" si="20"/>
        <v/>
      </c>
      <c r="BD82" s="48" t="str">
        <f t="array" aca="1" ref="BD82" ca="1">IFERROR(INDEX(Raw!$S$3:$S$502,MATCH(BE82,Raw!$R$3:$R$502,0)),"")</f>
        <v/>
      </c>
      <c r="BE82" s="34" t="str">
        <f t="array" aca="1" ref="BE82" ca="1">IFERROR(INDEX(Raw!$R$3:$R$502,MATCH(IFERROR(INDEX(MATCH(BC82,L$2:L$501,0),$A$2:$A$501),""),Raw!$Q$3:$Q$502,0)),"")</f>
        <v/>
      </c>
      <c r="BF82" s="37" t="str">
        <f t="array" aca="1" ref="BF82" ca="1">IF(BG82="","",(IF(ROUND(BG82,1)=ROUND(BG81,1),BF81,BF81+1)))</f>
        <v/>
      </c>
      <c r="BG82" s="33" t="str">
        <f t="shared" ca="1" si="21"/>
        <v/>
      </c>
      <c r="BH82" s="48" t="str">
        <f t="array" aca="1" ref="BH82" ca="1">IFERROR(INDEX(Raw!$S$3:$S$502,MATCH(BI82,Raw!$R$3:$R$502,0)),"")</f>
        <v/>
      </c>
      <c r="BI82" s="34" t="str">
        <f t="array" aca="1" ref="BI82" ca="1">IFERROR(INDEX(Raw!$R$3:$R$502,MATCH(IFERROR(INDEX(MATCH(BG82,M$2:M$501,0),$A$2:$A$501),""),Raw!$Q$3:$Q$502,0)),"")</f>
        <v/>
      </c>
      <c r="BJ82" s="37" t="str">
        <f t="array" aca="1" ref="BJ82" ca="1">IF(BK82="","",(IF(ROUND(BK82,1)=ROUND(BK81,1),BJ81,BJ81+1)))</f>
        <v/>
      </c>
      <c r="BK82" s="33" t="str">
        <f ca="1">IFERROR(LARGE(Raw!P:P,ROW()-1),"")</f>
        <v/>
      </c>
      <c r="BL82" s="48" t="str">
        <f t="array" aca="1" ref="BL82" ca="1">IFERROR(INDEX(Raw!$S$3:$S$502,MATCH(BM82,Raw!$R$3:$R$502,0)),"")</f>
        <v/>
      </c>
      <c r="BM82" s="34" t="str">
        <f ca="1">IF(BK82="","",INDEX(Raw!A:A,MATCH(BK82,Raw!P:P,0)))</f>
        <v/>
      </c>
    </row>
    <row r="83" spans="1:65" x14ac:dyDescent="0.3">
      <c r="A83" s="28">
        <v>82</v>
      </c>
      <c r="B83" s="52">
        <f ca="1">IFERROR(INDEX(Raw!E:E,MATCH($A83&amp;"H1",Raw!$AG:$AG,0)),0)+IFERROR(INDEX(Raw!E:E,MATCH($A83&amp;"H2",Raw!$AG:$AG,0)),0)+IFERROR(INDEX(Raw!E:E,MATCH($A83&amp;"S1",Raw!$AG:$AG,0)),0)+IFERROR(INDEX(Raw!E:E,MATCH($A83&amp;"S2",Raw!$AG:$AG,0)),0)+IFERROR(INDEX(Raw!E:E,MATCH($A83&amp;"V1",Raw!$AG:$AG,0)),0)+IFERROR(INDEX(Raw!E:E,MATCH($A83&amp;"V2",Raw!$AG:$AG,0)),0)-0.0000001*ROW()</f>
        <v>-8.3000000000000002E-6</v>
      </c>
      <c r="C83" s="52">
        <f ca="1">IFERROR(INDEX(Raw!F:F,MATCH($A83&amp;"H1",Raw!$AG:$AG,0)),0)+IFERROR(INDEX(Raw!F:F,MATCH($A83&amp;"H2",Raw!$AG:$AG,0)),0)+IFERROR(INDEX(Raw!F:F,MATCH($A83&amp;"S1",Raw!$AG:$AG,0)),0)+IFERROR(INDEX(Raw!F:F,MATCH($A83&amp;"S2",Raw!$AG:$AG,0)),0)+IFERROR(INDEX(Raw!F:F,MATCH($A83&amp;"V1",Raw!$AG:$AG,0)),0)+IFERROR(INDEX(Raw!F:F,MATCH($A83&amp;"V2",Raw!$AG:$AG,0)),0)-0.0000001*ROW()</f>
        <v>-8.3000000000000002E-6</v>
      </c>
      <c r="D83" s="52">
        <f ca="1">IFERROR(INDEX(Raw!G:G,MATCH($A83&amp;"H1",Raw!$AG:$AG,0)),0)+IFERROR(INDEX(Raw!G:G,MATCH($A83&amp;"H2",Raw!$AG:$AG,0)),0)+IFERROR(INDEX(Raw!G:G,MATCH($A83&amp;"S1",Raw!$AG:$AG,0)),0)+IFERROR(INDEX(Raw!G:G,MATCH($A83&amp;"S2",Raw!$AG:$AG,0)),0)+IFERROR(INDEX(Raw!G:G,MATCH($A83&amp;"V1",Raw!$AG:$AG,0)),0)+IFERROR(INDEX(Raw!G:G,MATCH($A83&amp;"V2",Raw!$AG:$AG,0)),0)-0.0000001*ROW()</f>
        <v>-8.3000000000000002E-6</v>
      </c>
      <c r="E83" s="52">
        <f ca="1">IFERROR(INDEX(Raw!H:H,MATCH($A83&amp;"H1",Raw!$AG:$AG,0)),0)+IFERROR(INDEX(Raw!H:H,MATCH($A83&amp;"H2",Raw!$AG:$AG,0)),0)+IFERROR(INDEX(Raw!H:H,MATCH($A83&amp;"S1",Raw!$AG:$AG,0)),0)+IFERROR(INDEX(Raw!H:H,MATCH($A83&amp;"S2",Raw!$AG:$AG,0)),0)+IFERROR(INDEX(Raw!H:H,MATCH($A83&amp;"V1",Raw!$AG:$AG,0)),0)+IFERROR(INDEX(Raw!H:H,MATCH($A83&amp;"V2",Raw!$AG:$AG,0)),0)-0.0000001*ROW()</f>
        <v>-8.3000000000000002E-6</v>
      </c>
      <c r="F83" s="52">
        <f ca="1">IFERROR(INDEX(Raw!I:I,MATCH($A83&amp;"H1",Raw!$AG:$AG,0)),0)+IFERROR(INDEX(Raw!I:I,MATCH($A83&amp;"H2",Raw!$AG:$AG,0)),0)+IFERROR(INDEX(Raw!I:I,MATCH($A83&amp;"S1",Raw!$AG:$AG,0)),0)+IFERROR(INDEX(Raw!I:I,MATCH($A83&amp;"S2",Raw!$AG:$AG,0)),0)+IFERROR(INDEX(Raw!I:I,MATCH($A83&amp;"V1",Raw!$AG:$AG,0)),0)+IFERROR(INDEX(Raw!I:I,MATCH($A83&amp;"V2",Raw!$AG:$AG,0)),0)-0.0000001*ROW()</f>
        <v>-8.3000000000000002E-6</v>
      </c>
      <c r="G83" s="52">
        <f ca="1">IFERROR(INDEX(Raw!J:J,MATCH($A83&amp;"H1",Raw!$AG:$AG,0)),0)+IFERROR(INDEX(Raw!J:J,MATCH($A83&amp;"H2",Raw!$AG:$AG,0)),0)+IFERROR(INDEX(Raw!J:J,MATCH($A83&amp;"S1",Raw!$AG:$AG,0)),0)+IFERROR(INDEX(Raw!J:J,MATCH($A83&amp;"S2",Raw!$AG:$AG,0)),0)+IFERROR(INDEX(Raw!J:J,MATCH($A83&amp;"V1",Raw!$AG:$AG,0)),0)+IFERROR(INDEX(Raw!J:J,MATCH($A83&amp;"V2",Raw!$AG:$AG,0)),0)-0.0000001*ROW()</f>
        <v>-8.3000000000000002E-6</v>
      </c>
      <c r="H83" s="52">
        <f ca="1">IFERROR(INDEX(Raw!K:K,MATCH($A83&amp;"H1",Raw!$AG:$AG,0)),0)+IFERROR(INDEX(Raw!K:K,MATCH($A83&amp;"H2",Raw!$AG:$AG,0)),0)+IFERROR(INDEX(Raw!K:K,MATCH($A83&amp;"S1",Raw!$AG:$AG,0)),0)+IFERROR(INDEX(Raw!K:K,MATCH($A83&amp;"S2",Raw!$AG:$AG,0)),0)+IFERROR(INDEX(Raw!K:K,MATCH($A83&amp;"V1",Raw!$AG:$AG,0)),0)+IFERROR(INDEX(Raw!K:K,MATCH($A83&amp;"V2",Raw!$AG:$AG,0)),0)-0.0000001*ROW()</f>
        <v>-8.3000000000000002E-6</v>
      </c>
      <c r="I83" s="52">
        <f ca="1">IFERROR(INDEX(Raw!L:L,MATCH($A83&amp;"H1",Raw!$AG:$AG,0)),0)+IFERROR(INDEX(Raw!L:L,MATCH($A83&amp;"H2",Raw!$AG:$AG,0)),0)+IFERROR(INDEX(Raw!L:L,MATCH($A83&amp;"S1",Raw!$AG:$AG,0)),0)+IFERROR(INDEX(Raw!L:L,MATCH($A83&amp;"S2",Raw!$AG:$AG,0)),0)+IFERROR(INDEX(Raw!L:L,MATCH($A83&amp;"V1",Raw!$AG:$AG,0)),0)+IFERROR(INDEX(Raw!L:L,MATCH($A83&amp;"V2",Raw!$AG:$AG,0)),0)-0.0000001*ROW()</f>
        <v>-8.3000000000000002E-6</v>
      </c>
      <c r="J83" s="52">
        <f ca="1">IFERROR(INDEX(Raw!M:M,MATCH($A83&amp;"H1",Raw!$AG:$AG,0)),0)+IFERROR(INDEX(Raw!M:M,MATCH($A83&amp;"H2",Raw!$AG:$AG,0)),0)+IFERROR(INDEX(Raw!M:M,MATCH($A83&amp;"S1",Raw!$AG:$AG,0)),0)+IFERROR(INDEX(Raw!M:M,MATCH($A83&amp;"S2",Raw!$AG:$AG,0)),0)+IFERROR(INDEX(Raw!M:M,MATCH($A83&amp;"V1",Raw!$AG:$AG,0)),0)+IFERROR(INDEX(Raw!M:M,MATCH($A83&amp;"V2",Raw!$AG:$AG,0)),0)-0.0000001*ROW()</f>
        <v>-8.3000000000000002E-6</v>
      </c>
      <c r="K83" s="52">
        <f ca="1">IFERROR(INDEX(Raw!N:N,MATCH($A83&amp;"H1",Raw!$AG:$AG,0)),0)+IFERROR(INDEX(Raw!N:N,MATCH($A83&amp;"H2",Raw!$AG:$AG,0)),0)+IFERROR(INDEX(Raw!N:N,MATCH($A83&amp;"S1",Raw!$AG:$AG,0)),0)+IFERROR(INDEX(Raw!N:N,MATCH($A83&amp;"S2",Raw!$AG:$AG,0)),0)+IFERROR(INDEX(Raw!N:N,MATCH($A83&amp;"V1",Raw!$AG:$AG,0)),0)+IFERROR(INDEX(Raw!N:N,MATCH($A83&amp;"V2",Raw!$AG:$AG,0)),0)-0.0000001*ROW()</f>
        <v>-8.3000000000000002E-6</v>
      </c>
      <c r="L83" s="14">
        <f t="shared" ca="1" si="14"/>
        <v>-5.8099999999999996E-5</v>
      </c>
      <c r="M83" s="14">
        <f t="shared" ca="1" si="15"/>
        <v>-2.4900000000000002E-5</v>
      </c>
      <c r="N83" s="37" t="str">
        <f t="array" aca="1" ref="N83" ca="1">IF(O83="","",(IF(ROUND(O83,1)=ROUND(O82,1),N82,N82+1)))</f>
        <v/>
      </c>
      <c r="O83" s="33" t="str">
        <f t="array" aca="1" ref="O83" ca="1">IF(ROUND(LARGE(B:B,$A83),2)=0,"",LARGE(B:B,$A83))</f>
        <v/>
      </c>
      <c r="P83" s="33" t="str">
        <f t="array" aca="1" ref="P83" ca="1">IFERROR(INDEX(Raw!$S$3:$S$502,MATCH(Q83,Raw!$R$3:$R$502,0)),"")</f>
        <v/>
      </c>
      <c r="Q83" s="34" t="str">
        <f t="array" aca="1" ref="Q83" ca="1">IFERROR(INDEX(Raw!$R$3:$R$502,MATCH(IFERROR(INDEX(MATCH(O83,B$2:B$501,0),$A$2:$A$501),""),Raw!$Q$3:$Q$502,0)),"")</f>
        <v/>
      </c>
      <c r="R83" s="38" t="str">
        <f t="array" aca="1" ref="R83" ca="1">IF(S83="","",(IF(ROUND(S83,1)=ROUND(S82,1),R82,R82+1)))</f>
        <v/>
      </c>
      <c r="S83" s="36" t="str">
        <f t="array" aca="1" ref="S83" ca="1">IF(ROUND(LARGE(C:C,$A83),2)=0,"",LARGE(C:C,$A83))</f>
        <v/>
      </c>
      <c r="T83" s="33" t="str">
        <f ca="1">IFERROR(INDEX(Raw!$S$3:$S$502,MATCH(U83,Raw!$R$3:$R$502,0)),"")</f>
        <v/>
      </c>
      <c r="U83" s="34" t="str">
        <f t="array" aca="1" ref="U83" ca="1">IFERROR(INDEX(Raw!$R$3:$R$502,MATCH(IFERROR(INDEX(MATCH(S83,C$2:C$501,0),$A$2:$A$501),""),Raw!$Q$3:$Q$502,0)),"")</f>
        <v/>
      </c>
      <c r="V83" s="38" t="str">
        <f t="array" aca="1" ref="V83" ca="1">IF(W83="","",(IF(ROUND(W83,1)=ROUND(W82,1),V82,V82+1)))</f>
        <v/>
      </c>
      <c r="W83" s="36" t="str">
        <f t="array" aca="1" ref="W83" ca="1">IF(ROUND(LARGE(D:D,$A83),2)=0,"",LARGE(D:D,$A83))</f>
        <v/>
      </c>
      <c r="X83" s="33" t="str">
        <f ca="1">IFERROR(INDEX(Raw!$S$3:$S$502,MATCH(Y83,Raw!$R$3:$R$502,0)),"")</f>
        <v/>
      </c>
      <c r="Y83" s="34" t="str">
        <f t="array" aca="1" ref="Y83" ca="1">IFERROR(INDEX(Raw!$R$3:$R$502,MATCH(IFERROR(INDEX(MATCH(W83,D$2:D$501,0),$A$2:$A$501),""),Raw!$Q$3:$Q$502,0)),"")</f>
        <v/>
      </c>
      <c r="Z83" s="38" t="str">
        <f t="array" aca="1" ref="Z83" ca="1">IF(AA83="","",(IF(ROUND(AA83,1)=ROUND(AA82,1),Z82,Z82+1)))</f>
        <v/>
      </c>
      <c r="AA83" s="36" t="str">
        <f t="array" aca="1" ref="AA83" ca="1">IF(ROUND(LARGE(E:E,$A83),2)=0,"",LARGE(E:E,$A83))</f>
        <v/>
      </c>
      <c r="AB83" s="33" t="str">
        <f ca="1">IFERROR(INDEX(Raw!$S$3:$S$502,MATCH(AC83,Raw!$R$3:$R$502,0)),"")</f>
        <v/>
      </c>
      <c r="AC83" s="34" t="str">
        <f t="array" aca="1" ref="AC83" ca="1">IFERROR(INDEX(Raw!$R$3:$R$502,MATCH(IFERROR(INDEX(MATCH(AA83,E$2:E$501,0),$A$2:$A$501),""),Raw!$Q$3:$Q$502,0)),"")</f>
        <v/>
      </c>
      <c r="AD83" s="38" t="str">
        <f t="array" aca="1" ref="AD83" ca="1">IF(AE83="","",(IF(ROUND(AE83,1)=ROUND(AE82,1),AD82,AD82+1)))</f>
        <v/>
      </c>
      <c r="AE83" s="36" t="str">
        <f t="array" aca="1" ref="AE83" ca="1">IF(ROUND(LARGE(F:F,$A83),2)=0,"",LARGE(F:F,$A83))</f>
        <v/>
      </c>
      <c r="AF83" s="33" t="str">
        <f ca="1">IFERROR(INDEX(Raw!$S$3:$S$502,MATCH(AG83,Raw!$R$3:$R$502,0)),"")</f>
        <v/>
      </c>
      <c r="AG83" s="34" t="str">
        <f t="array" aca="1" ref="AG83" ca="1">IFERROR(INDEX(Raw!$R$3:$R$502,MATCH(IFERROR(INDEX(MATCH(AE83,F$2:F$501,0),$A$2:$A$501),""),Raw!$Q$3:$Q$502,0)),"")</f>
        <v/>
      </c>
      <c r="AH83" s="38" t="str">
        <f t="array" aca="1" ref="AH83" ca="1">IF(AI83="","",(IF(ROUND(AI83,1)=ROUND(AI82,1),AH82,AH82+1)))</f>
        <v/>
      </c>
      <c r="AI83" s="36" t="str">
        <f t="array" aca="1" ref="AI83" ca="1">IF(ROUND(LARGE(G:G,$A83),2)=0,"",LARGE(G:G,$A83))</f>
        <v/>
      </c>
      <c r="AJ83" s="33" t="str">
        <f ca="1">IFERROR(INDEX(Raw!$S$3:$S$502,MATCH(AK83,Raw!$R$3:$R$502,0)),"")</f>
        <v/>
      </c>
      <c r="AK83" s="34" t="str">
        <f t="array" aca="1" ref="AK83" ca="1">IFERROR(INDEX(Raw!$R$3:$R$502,MATCH(IFERROR(INDEX(MATCH(AI83,G$2:G$501,0),$A$2:$A$501),""),Raw!$Q$3:$Q$502,0)),"")</f>
        <v/>
      </c>
      <c r="AL83" s="38" t="str">
        <f t="array" aca="1" ref="AL83" ca="1">IF(AM83="","",(IF(ROUND(AM83,1)=ROUND(AM82,1),AL82,AL82+1)))</f>
        <v/>
      </c>
      <c r="AM83" s="36" t="str">
        <f t="shared" ca="1" si="16"/>
        <v/>
      </c>
      <c r="AN83" s="33" t="str">
        <f ca="1">IFERROR(INDEX(Raw!$S$3:$S$502,MATCH(AO83,Raw!$R$3:$R$502,0)),"")</f>
        <v/>
      </c>
      <c r="AO83" s="34" t="str">
        <f t="array" aca="1" ref="AO83" ca="1">IFERROR(INDEX(Raw!$R$3:$R$502,MATCH(IFERROR(INDEX(MATCH(AM83,H$2:H$501,0),$A$2:$A$501),""),Raw!$Q$3:$Q$502,0)),"")</f>
        <v/>
      </c>
      <c r="AP83" s="37" t="str">
        <f t="array" aca="1" ref="AP83" ca="1">IF(AQ83="","",(IF(ROUND(AQ83,1)=ROUND(AQ82,1),AP82,AP82+1)))</f>
        <v/>
      </c>
      <c r="AQ83" s="33" t="str">
        <f t="shared" ca="1" si="17"/>
        <v/>
      </c>
      <c r="AR83" s="48" t="str">
        <f t="array" aca="1" ref="AR83" ca="1">IFERROR(INDEX(Raw!$S$3:$S$502,MATCH(AS83,Raw!$R$3:$R$502,0)),"")</f>
        <v/>
      </c>
      <c r="AS83" s="34" t="str">
        <f t="array" aca="1" ref="AS83" ca="1">IFERROR(INDEX(Raw!$R$3:$R$502,MATCH(IFERROR(INDEX(MATCH(AQ83,I$2:I$501,0),$A$2:$A$501),""),Raw!$Q$3:$Q$502,0)),"")</f>
        <v/>
      </c>
      <c r="AT83" s="37" t="str">
        <f t="array" aca="1" ref="AT83" ca="1">IF(AU83="","",(IF(ROUND(AU83,1)=ROUND(AU82,1),AT82,AT82+1)))</f>
        <v/>
      </c>
      <c r="AU83" s="33" t="str">
        <f t="shared" ca="1" si="18"/>
        <v/>
      </c>
      <c r="AV83" s="48" t="str">
        <f t="array" aca="1" ref="AV83" ca="1">IFERROR(INDEX(Raw!$S$3:$S$502,MATCH(AW83,Raw!$R$3:$R$502,0)),"")</f>
        <v/>
      </c>
      <c r="AW83" s="34" t="str">
        <f t="array" aca="1" ref="AW83" ca="1">IFERROR(INDEX(Raw!$R$3:$R$502,MATCH(IFERROR(INDEX(MATCH(AU83,J$2:J$501,0),$A$2:$A$501),""),Raw!$Q$3:$Q$502,0)),"")</f>
        <v/>
      </c>
      <c r="AX83" s="37" t="str">
        <f t="array" aca="1" ref="AX83" ca="1">IF(AY83="","",(IF(ROUND(AY83,1)=ROUND(AY82,1),AX82,AX82+1)))</f>
        <v/>
      </c>
      <c r="AY83" s="33" t="str">
        <f t="shared" ca="1" si="19"/>
        <v/>
      </c>
      <c r="AZ83" s="48" t="str">
        <f t="array" aca="1" ref="AZ83" ca="1">IFERROR(INDEX(Raw!$S$3:$S$502,MATCH(BA83,Raw!$R$3:$R$502,0)),"")</f>
        <v/>
      </c>
      <c r="BA83" s="34" t="str">
        <f t="array" aca="1" ref="BA83" ca="1">IFERROR(INDEX(Raw!$R$3:$R$502,MATCH(IFERROR(INDEX(MATCH(AY83,K$2:K$501,0),$A$2:$A$501),""),Raw!$Q$3:$Q$502,0)),"")</f>
        <v/>
      </c>
      <c r="BB83" s="37" t="str">
        <f t="array" aca="1" ref="BB83" ca="1">IF(BC83="","",(IF(ROUND(BC83,1)=ROUND(BC82,1),BB82,BB82+1)))</f>
        <v/>
      </c>
      <c r="BC83" s="33" t="str">
        <f t="shared" ca="1" si="20"/>
        <v/>
      </c>
      <c r="BD83" s="48" t="str">
        <f t="array" aca="1" ref="BD83" ca="1">IFERROR(INDEX(Raw!$S$3:$S$502,MATCH(BE83,Raw!$R$3:$R$502,0)),"")</f>
        <v/>
      </c>
      <c r="BE83" s="34" t="str">
        <f t="array" aca="1" ref="BE83" ca="1">IFERROR(INDEX(Raw!$R$3:$R$502,MATCH(IFERROR(INDEX(MATCH(BC83,L$2:L$501,0),$A$2:$A$501),""),Raw!$Q$3:$Q$502,0)),"")</f>
        <v/>
      </c>
      <c r="BF83" s="37" t="str">
        <f t="array" aca="1" ref="BF83" ca="1">IF(BG83="","",(IF(ROUND(BG83,1)=ROUND(BG82,1),BF82,BF82+1)))</f>
        <v/>
      </c>
      <c r="BG83" s="33" t="str">
        <f t="shared" ca="1" si="21"/>
        <v/>
      </c>
      <c r="BH83" s="48" t="str">
        <f t="array" aca="1" ref="BH83" ca="1">IFERROR(INDEX(Raw!$S$3:$S$502,MATCH(BI83,Raw!$R$3:$R$502,0)),"")</f>
        <v/>
      </c>
      <c r="BI83" s="34" t="str">
        <f t="array" aca="1" ref="BI83" ca="1">IFERROR(INDEX(Raw!$R$3:$R$502,MATCH(IFERROR(INDEX(MATCH(BG83,M$2:M$501,0),$A$2:$A$501),""),Raw!$Q$3:$Q$502,0)),"")</f>
        <v/>
      </c>
      <c r="BJ83" s="37" t="str">
        <f t="array" aca="1" ref="BJ83" ca="1">IF(BK83="","",(IF(ROUND(BK83,1)=ROUND(BK82,1),BJ82,BJ82+1)))</f>
        <v/>
      </c>
      <c r="BK83" s="33" t="str">
        <f ca="1">IFERROR(LARGE(Raw!P:P,ROW()-1),"")</f>
        <v/>
      </c>
      <c r="BL83" s="48" t="str">
        <f t="array" aca="1" ref="BL83" ca="1">IFERROR(INDEX(Raw!$S$3:$S$502,MATCH(BM83,Raw!$R$3:$R$502,0)),"")</f>
        <v/>
      </c>
      <c r="BM83" s="34" t="str">
        <f ca="1">IF(BK83="","",INDEX(Raw!A:A,MATCH(BK83,Raw!P:P,0)))</f>
        <v/>
      </c>
    </row>
  </sheetData>
  <mergeCells count="13">
    <mergeCell ref="BJ1:BM1"/>
    <mergeCell ref="AL1:AO1"/>
    <mergeCell ref="AP1:AS1"/>
    <mergeCell ref="AT1:AW1"/>
    <mergeCell ref="AX1:BA1"/>
    <mergeCell ref="BB1:BE1"/>
    <mergeCell ref="BF1:BI1"/>
    <mergeCell ref="AH1:AK1"/>
    <mergeCell ref="N1:Q1"/>
    <mergeCell ref="R1:U1"/>
    <mergeCell ref="V1:Y1"/>
    <mergeCell ref="Z1:AC1"/>
    <mergeCell ref="AD1:AG1"/>
  </mergeCells>
  <conditionalFormatting sqref="T2:T83 X2:X83 AB2:AB83 AF2:AF83 AJ2:AJ83 AN2:AN83">
    <cfRule type="expression" dxfId="79" priority="40">
      <formula>"$p$2=""L"""</formula>
    </cfRule>
  </conditionalFormatting>
  <conditionalFormatting sqref="N2:Q83">
    <cfRule type="expression" dxfId="78" priority="37" stopIfTrue="1">
      <formula>IF($P2="L",1,0)</formula>
    </cfRule>
    <cfRule type="expression" dxfId="77" priority="38" stopIfTrue="1">
      <formula>IF($P2="M",1,0)</formula>
    </cfRule>
    <cfRule type="expression" dxfId="76" priority="39">
      <formula>IF($P2="S",1,0)</formula>
    </cfRule>
  </conditionalFormatting>
  <conditionalFormatting sqref="R2:U83">
    <cfRule type="expression" dxfId="75" priority="34" stopIfTrue="1">
      <formula>IF($T2="L",1,0)</formula>
    </cfRule>
    <cfRule type="expression" dxfId="74" priority="35" stopIfTrue="1">
      <formula>IF($T2="M",1,0)</formula>
    </cfRule>
    <cfRule type="expression" dxfId="73" priority="36">
      <formula>IF($T2="S",1,0)</formula>
    </cfRule>
  </conditionalFormatting>
  <conditionalFormatting sqref="V2:Y83">
    <cfRule type="expression" dxfId="72" priority="31" stopIfTrue="1">
      <formula>IF($X2="L",1,0)</formula>
    </cfRule>
    <cfRule type="expression" dxfId="71" priority="32" stopIfTrue="1">
      <formula>IF($X2="M",1,0)</formula>
    </cfRule>
    <cfRule type="expression" dxfId="70" priority="33">
      <formula>IF($X2="S",1,0)</formula>
    </cfRule>
  </conditionalFormatting>
  <conditionalFormatting sqref="Z2:AC83">
    <cfRule type="expression" dxfId="69" priority="28" stopIfTrue="1">
      <formula>IF($AB2="L",1,0)</formula>
    </cfRule>
    <cfRule type="expression" dxfId="68" priority="29" stopIfTrue="1">
      <formula>IF($AB2="M",1,0)</formula>
    </cfRule>
    <cfRule type="expression" dxfId="67" priority="30">
      <formula>IF($AB2="S",1,0)</formula>
    </cfRule>
  </conditionalFormatting>
  <conditionalFormatting sqref="AD2:AG83">
    <cfRule type="expression" dxfId="66" priority="25" stopIfTrue="1">
      <formula>IF($AF2="L",1,0)</formula>
    </cfRule>
    <cfRule type="expression" dxfId="65" priority="26" stopIfTrue="1">
      <formula>IF($AF2="M",1,0)</formula>
    </cfRule>
    <cfRule type="expression" dxfId="64" priority="27">
      <formula>IF($AF2="S",1,0)</formula>
    </cfRule>
  </conditionalFormatting>
  <conditionalFormatting sqref="AH2:AK83">
    <cfRule type="expression" dxfId="63" priority="22" stopIfTrue="1">
      <formula>IF($AJ2="L",1,0)</formula>
    </cfRule>
    <cfRule type="expression" dxfId="62" priority="23" stopIfTrue="1">
      <formula>IF($AJ2="M",1,0)</formula>
    </cfRule>
    <cfRule type="expression" dxfId="61" priority="24">
      <formula>IF($AJ2="S",1,0)</formula>
    </cfRule>
  </conditionalFormatting>
  <conditionalFormatting sqref="AL2:AO83">
    <cfRule type="expression" dxfId="60" priority="19" stopIfTrue="1">
      <formula>IF($AN2="L",1,0)</formula>
    </cfRule>
    <cfRule type="expression" dxfId="59" priority="20" stopIfTrue="1">
      <formula>IF($AN2="M",1,0)</formula>
    </cfRule>
    <cfRule type="expression" dxfId="58" priority="21">
      <formula>IF($AN2="S",1,0)</formula>
    </cfRule>
  </conditionalFormatting>
  <conditionalFormatting sqref="BJ2:BM83">
    <cfRule type="expression" dxfId="57" priority="16" stopIfTrue="1">
      <formula>IF($BL2="L",1,0)</formula>
    </cfRule>
    <cfRule type="expression" dxfId="56" priority="17" stopIfTrue="1">
      <formula>IF($BL2="M",1,0)</formula>
    </cfRule>
    <cfRule type="expression" dxfId="55" priority="18">
      <formula>IF($BL2="S",1,0)</formula>
    </cfRule>
  </conditionalFormatting>
  <conditionalFormatting sqref="AX2:BA83">
    <cfRule type="expression" dxfId="54" priority="13" stopIfTrue="1">
      <formula>IF($AZ2="L",1,0)</formula>
    </cfRule>
    <cfRule type="expression" dxfId="53" priority="14" stopIfTrue="1">
      <formula>IF($AZ2="M",1,0)</formula>
    </cfRule>
    <cfRule type="expression" dxfId="52" priority="15">
      <formula>IF($AZ2="S",1,0)</formula>
    </cfRule>
  </conditionalFormatting>
  <conditionalFormatting sqref="AT2:AW83">
    <cfRule type="expression" dxfId="51" priority="10" stopIfTrue="1">
      <formula>IF($AV2="L",1,0)</formula>
    </cfRule>
    <cfRule type="expression" dxfId="50" priority="11" stopIfTrue="1">
      <formula>IF($AV2="M",1,0)</formula>
    </cfRule>
    <cfRule type="expression" dxfId="49" priority="12">
      <formula>IF($AV2="S",1,0)</formula>
    </cfRule>
  </conditionalFormatting>
  <conditionalFormatting sqref="AP2:AS83">
    <cfRule type="expression" dxfId="48" priority="7" stopIfTrue="1">
      <formula>IF($AR2="L",1,0)</formula>
    </cfRule>
    <cfRule type="expression" dxfId="47" priority="8" stopIfTrue="1">
      <formula>IF($AR2="M",1,0)</formula>
    </cfRule>
    <cfRule type="expression" dxfId="46" priority="9">
      <formula>IF($AR2="S",1,0)</formula>
    </cfRule>
  </conditionalFormatting>
  <conditionalFormatting sqref="BF2:BI83">
    <cfRule type="expression" dxfId="45" priority="4" stopIfTrue="1">
      <formula>IF($BH2="L",1,0)</formula>
    </cfRule>
    <cfRule type="expression" dxfId="44" priority="5" stopIfTrue="1">
      <formula>IF($BH2="M",1,0)</formula>
    </cfRule>
    <cfRule type="expression" dxfId="43" priority="6">
      <formula>IF($BH2="S",1,0)</formula>
    </cfRule>
  </conditionalFormatting>
  <conditionalFormatting sqref="BB2:BE83">
    <cfRule type="expression" dxfId="42" priority="1" stopIfTrue="1">
      <formula>IF($BD2="L",1,0)</formula>
    </cfRule>
    <cfRule type="expression" dxfId="41" priority="2" stopIfTrue="1">
      <formula>IF($BD2="M",1,0)</formula>
    </cfRule>
    <cfRule type="expression" dxfId="40" priority="3">
      <formula>IF($BD2="S",1,0)</formula>
    </cfRule>
  </conditionalFormatting>
  <printOptions horizontalCentered="1" gridLines="1"/>
  <pageMargins left="0.7" right="0.7" top="0.75" bottom="0.75" header="0.3" footer="0.3"/>
  <pageSetup scale="39" fitToWidth="2" orientation="landscape" r:id="rId1"/>
  <colBreaks count="2" manualBreakCount="2">
    <brk id="25" max="1048575" man="1"/>
    <brk id="37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BN83"/>
  <sheetViews>
    <sheetView topLeftCell="O1" zoomScale="80" zoomScaleNormal="80" workbookViewId="0">
      <selection activeCell="O1" sqref="O1:R1"/>
    </sheetView>
  </sheetViews>
  <sheetFormatPr defaultRowHeight="15.6" x14ac:dyDescent="0.3"/>
  <cols>
    <col min="1" max="1" width="9.109375" hidden="1" customWidth="1"/>
    <col min="2" max="2" width="9.109375" style="14" hidden="1" customWidth="1"/>
    <col min="3" max="5" width="9.109375" style="9" hidden="1" customWidth="1"/>
    <col min="6" max="7" width="8.44140625" style="18" hidden="1" customWidth="1"/>
    <col min="8" max="10" width="8.44140625" style="60" hidden="1" customWidth="1"/>
    <col min="11" max="11" width="9.109375" style="9" hidden="1" customWidth="1"/>
    <col min="12" max="12" width="9.33203125" style="9" hidden="1" customWidth="1"/>
    <col min="13" max="14" width="8.88671875" style="9" hidden="1" customWidth="1"/>
    <col min="15" max="15" width="4.6640625" style="30" customWidth="1"/>
    <col min="17" max="17" width="9.109375" hidden="1" customWidth="1"/>
    <col min="18" max="18" width="19.6640625" style="29" customWidth="1"/>
    <col min="19" max="19" width="4.6640625" customWidth="1"/>
    <col min="20" max="20" width="9.109375" style="9"/>
    <col min="21" max="21" width="9.109375" style="9" hidden="1" customWidth="1"/>
    <col min="22" max="22" width="19.6640625" style="29" bestFit="1" customWidth="1"/>
    <col min="23" max="23" width="4.6640625" customWidth="1"/>
    <col min="24" max="24" width="9.109375" style="9"/>
    <col min="25" max="25" width="9.109375" style="9" hidden="1" customWidth="1"/>
    <col min="26" max="26" width="19.6640625" style="29" bestFit="1" customWidth="1"/>
    <col min="27" max="27" width="4.6640625" customWidth="1"/>
    <col min="28" max="28" width="9.109375" style="9"/>
    <col min="29" max="29" width="9.109375" style="9" hidden="1" customWidth="1"/>
    <col min="30" max="30" width="19.6640625" style="29" bestFit="1" customWidth="1"/>
    <col min="31" max="31" width="4.6640625" customWidth="1"/>
    <col min="32" max="32" width="9.109375" style="9"/>
    <col min="33" max="33" width="9.109375" style="9" hidden="1" customWidth="1"/>
    <col min="34" max="34" width="19.6640625" style="29" bestFit="1" customWidth="1"/>
    <col min="35" max="35" width="4.6640625" customWidth="1"/>
    <col min="36" max="36" width="9.109375" style="9"/>
    <col min="37" max="37" width="9.109375" style="9" hidden="1" customWidth="1"/>
    <col min="38" max="38" width="19.6640625" style="29" bestFit="1" customWidth="1"/>
    <col min="39" max="39" width="4.6640625" customWidth="1"/>
    <col min="40" max="40" width="9.109375" style="9"/>
    <col min="41" max="41" width="9.109375" style="9" hidden="1" customWidth="1"/>
    <col min="42" max="42" width="19.6640625" style="29" bestFit="1" customWidth="1"/>
    <col min="43" max="43" width="4.6640625" style="52" customWidth="1"/>
    <col min="44" max="44" width="9.109375" style="52"/>
    <col min="45" max="45" width="9.109375" style="52" hidden="1" customWidth="1"/>
    <col min="46" max="46" width="19.6640625" style="29" customWidth="1"/>
    <col min="47" max="47" width="4.6640625" style="52" customWidth="1"/>
    <col min="48" max="48" width="9.109375" style="52"/>
    <col min="49" max="49" width="9.109375" style="52" hidden="1" customWidth="1"/>
    <col min="50" max="50" width="19.6640625" style="29" customWidth="1"/>
    <col min="51" max="51" width="4.6640625" style="52" customWidth="1"/>
    <col min="52" max="52" width="9.109375" style="52"/>
    <col min="53" max="53" width="9.109375" style="52" hidden="1" customWidth="1"/>
    <col min="54" max="54" width="19.6640625" style="29" customWidth="1"/>
    <col min="55" max="55" width="4.6640625" style="52" customWidth="1"/>
    <col min="56" max="56" width="10.88671875" style="52" bestFit="1" customWidth="1"/>
    <col min="57" max="57" width="9.109375" style="52" hidden="1" customWidth="1"/>
    <col min="58" max="58" width="19.6640625" style="29" customWidth="1"/>
    <col min="59" max="59" width="4.6640625" style="52" customWidth="1"/>
    <col min="60" max="60" width="10.44140625" style="52" bestFit="1" customWidth="1"/>
    <col min="61" max="61" width="9.109375" style="52" hidden="1" customWidth="1"/>
    <col min="62" max="62" width="19.6640625" style="29" customWidth="1"/>
    <col min="63" max="63" width="4.6640625" customWidth="1"/>
    <col min="64" max="64" width="10.88671875" bestFit="1" customWidth="1"/>
    <col min="65" max="65" width="9.109375" hidden="1" customWidth="1"/>
    <col min="66" max="66" width="19.6640625" style="29" customWidth="1"/>
  </cols>
  <sheetData>
    <row r="1" spans="1:66" ht="14.4" x14ac:dyDescent="0.3">
      <c r="A1" s="1" t="s">
        <v>18</v>
      </c>
      <c r="B1" s="15" t="s">
        <v>3</v>
      </c>
      <c r="C1" s="8" t="s">
        <v>4</v>
      </c>
      <c r="D1" s="8" t="s">
        <v>6</v>
      </c>
      <c r="E1" s="8" t="s">
        <v>27</v>
      </c>
      <c r="F1" s="10" t="s">
        <v>7</v>
      </c>
      <c r="G1" s="10" t="s">
        <v>5</v>
      </c>
      <c r="H1" s="10" t="s">
        <v>26</v>
      </c>
      <c r="I1" s="10" t="s">
        <v>32</v>
      </c>
      <c r="J1" s="10" t="s">
        <v>35</v>
      </c>
      <c r="K1" s="8" t="s">
        <v>36</v>
      </c>
      <c r="L1" s="8" t="s">
        <v>40</v>
      </c>
      <c r="M1" s="8" t="s">
        <v>41</v>
      </c>
      <c r="N1" s="8" t="s">
        <v>44</v>
      </c>
      <c r="O1" s="79" t="s">
        <v>3</v>
      </c>
      <c r="P1" s="80"/>
      <c r="Q1" s="80"/>
      <c r="R1" s="81"/>
      <c r="S1" s="79" t="s">
        <v>4</v>
      </c>
      <c r="T1" s="80"/>
      <c r="U1" s="80"/>
      <c r="V1" s="81"/>
      <c r="W1" s="79" t="s">
        <v>13</v>
      </c>
      <c r="X1" s="80"/>
      <c r="Y1" s="80"/>
      <c r="Z1" s="81"/>
      <c r="AA1" s="79" t="s">
        <v>27</v>
      </c>
      <c r="AB1" s="80"/>
      <c r="AC1" s="80"/>
      <c r="AD1" s="81"/>
      <c r="AE1" s="79" t="s">
        <v>14</v>
      </c>
      <c r="AF1" s="80"/>
      <c r="AG1" s="80"/>
      <c r="AH1" s="81"/>
      <c r="AI1" s="79" t="s">
        <v>5</v>
      </c>
      <c r="AJ1" s="80"/>
      <c r="AK1" s="80"/>
      <c r="AL1" s="81"/>
      <c r="AM1" s="79" t="s">
        <v>28</v>
      </c>
      <c r="AN1" s="80"/>
      <c r="AO1" s="80"/>
      <c r="AP1" s="81"/>
      <c r="AQ1" s="79" t="s">
        <v>32</v>
      </c>
      <c r="AR1" s="80"/>
      <c r="AS1" s="80"/>
      <c r="AT1" s="81"/>
      <c r="AU1" s="79" t="s">
        <v>33</v>
      </c>
      <c r="AV1" s="80"/>
      <c r="AW1" s="80"/>
      <c r="AX1" s="81"/>
      <c r="AY1" s="79" t="s">
        <v>37</v>
      </c>
      <c r="AZ1" s="80"/>
      <c r="BA1" s="80"/>
      <c r="BB1" s="81"/>
      <c r="BC1" s="79" t="s">
        <v>39</v>
      </c>
      <c r="BD1" s="80"/>
      <c r="BE1" s="80"/>
      <c r="BF1" s="81"/>
      <c r="BG1" s="79" t="s">
        <v>38</v>
      </c>
      <c r="BH1" s="80"/>
      <c r="BI1" s="80"/>
      <c r="BJ1" s="81"/>
      <c r="BK1" s="79" t="s">
        <v>23</v>
      </c>
      <c r="BL1" s="80"/>
      <c r="BM1" s="80"/>
      <c r="BN1" s="81"/>
    </row>
    <row r="2" spans="1:66" x14ac:dyDescent="0.3">
      <c r="A2" s="28">
        <v>1</v>
      </c>
      <c r="B2">
        <f ca="1">IFERROR(IFERROR(LARGE(INDIRECT("RAW!T"&amp;MATCH(A2,Raw!B:B,0)&amp;":T"&amp;IF(A2=MAX(Raw!B:B),1010,MATCH(A2+1,Raw!B:B,0)-1)),IF(COUNTIF(INDIRECT("Raw!C"&amp;MATCH(A2,Raw!B:B,0)&amp;":C"&amp;IF(A2=MAX(Raw!B:B),1010,MATCH(A2+1,Raw!B:B,0)-1)),"H")&gt;0,1,"")),6000)+IFERROR(LARGE(INDIRECT("RAW!T"&amp;MATCH(A2,Raw!B:B,0)&amp;":T"&amp;IF(A2=MAX(Raw!B:B),1010,MATCH(A2+1,Raw!B:B,0)-1)),IF(COUNTIF(INDIRECT("Raw!C"&amp;MATCH(A2,Raw!B:B,0)&amp;":C"&amp;IF(A2=MAX(Raw!B:B),1010,MATCH(A2+1,Raw!B:B,0)-1)),"H")&gt;1,2,"")),6000)-12000
+IFERROR(LARGE(INDIRECT("RAW!T"&amp;MATCH(A2,Raw!B:B,0)&amp;":T"&amp;IF(A2=MAX(Raw!B:B),1010,MATCH(A2+1,Raw!B:B,0)-1)),IF(COUNTIF(INDIRECT("Raw!C"&amp;MATCH(A2,Raw!B:B,0)&amp;":C"&amp;IF(A2=MAX(Raw!B:B),1010,MATCH(A2+1,Raw!B:B,0)-1)),"S")&gt;0,COUNTIF(INDIRECT("Raw!C"&amp;MATCH(A2,Raw!B:B,0)&amp;":C"&amp;IF(A2=MAX(Raw!B:B),1010,MATCH(A2+1,Raw!B:B,0)-1)),"H")+1,"")),4000)+IFERROR(LARGE(INDIRECT("RAW!T"&amp;MATCH(A2,Raw!B:B,0)&amp;":T"&amp;IF(A2=MAX(Raw!B:B),1010,MATCH(A2+1,Raw!B:B,0)-1)),IF(COUNTIF(INDIRECT("Raw!C"&amp;MATCH(A2,Raw!B:B,0)&amp;":C"&amp;IF(A2=MAX(Raw!B:B),1010,MATCH(A2+1,Raw!B:B,0)-1)),"S")&gt;1,COUNTIF(INDIRECT("Raw!C"&amp;MATCH(A2,Raw!B:B,0)&amp;":C"&amp;IF(A2=MAX(Raw!B:B),1010,MATCH(A2+1,Raw!B:B,0)-1)),"H")+2,"")),4000)-8000+IFERROR(LARGE(INDIRECT("RAW!T"&amp;MATCH(A2,Raw!B:B,0)&amp;":T"&amp;IF(A2=MAX(Raw!B:B),1010,MATCH(A2+1,Raw!B:B,0)-1)),IF(COUNTIF(INDIRECT("Raw!C"&amp;MATCH(A2,Raw!B:B,0)&amp;":C"&amp;IF(A2=MAX(Raw!B:B),1010,MATCH(A2+1,Raw!B:B,0)-1)),"V")&gt;0,COUNTIF(INDIRECT("Raw!C"&amp;MATCH(A2,Raw!B:B,0)&amp;":C"&amp;IF(A2=MAX(Raw!B:B),1010,MATCH(A2+1,Raw!B:B,0)-1)),"H")+COUNTIF(INDIRECT("Raw!C"&amp;MATCH(A2,Raw!B:B,0)&amp;":C"&amp;IF(A2=MAX(Raw!B:B),1010,MATCH(A2+1,Raw!B:B,0)-1)),"S")+1,"")),2000)+IFERROR(LARGE(INDIRECT("RAW!T"&amp;MATCH(A2,Raw!B:B,0)&amp;":T"&amp;IF(A2=MAX(Raw!B:B),1010,MATCH(A2+1,Raw!B:B,0)-1)),IF(COUNTIF(INDIRECT("Raw!C"&amp;MATCH(A2,Raw!B:B,0)&amp;":C"&amp;IF(A2=MAX(Raw!B:B),1010,MATCH(A2+1,Raw!B:B,0)-1)),"V")&gt;1,COUNTIF(INDIRECT("Raw!C"&amp;MATCH(A2,Raw!B:B,0)&amp;":C"&amp;IF(A2=MAX(Raw!B:B),1010,MATCH(A2+1,Raw!B:B,0)-1)),"H")+COUNTIF(INDIRECT("Raw!C"&amp;MATCH(A2,Raw!B:B,0)&amp;":C"&amp;IF(A2=MAX(Raw!B:B),1010,MATCH(A2+1,Raw!B:B,0)-1)),"S")+2,"")),2000)-4000,"")</f>
        <v>5028.4999964000017</v>
      </c>
      <c r="C2" s="52">
        <f ca="1">IFERROR(IFERROR(LARGE(INDIRECT("RAW!U"&amp;MATCH(A2,Raw!B:B,0)&amp;":U"&amp;IF(A2=MAX(Raw!B:B),1010,MATCH(A2+1,Raw!B:B,0)-1)),IF(COUNTIF(INDIRECT("Raw!C"&amp;MATCH(A2,Raw!B:B,0)&amp;":C"&amp;IF(A2=MAX(Raw!B:B),1010,MATCH(A2+1,Raw!B:B,0)-1)),"H")&gt;0,1,"")),6000)+IFERROR(LARGE(INDIRECT("RAW!U"&amp;MATCH(A2,Raw!B:B,0)&amp;":U"&amp;IF(A2=MAX(Raw!B:B),1010,MATCH(A2+1,Raw!B:B,0)-1)),IF(COUNTIF(INDIRECT("Raw!C"&amp;MATCH(A2,Raw!B:B,0)&amp;":C"&amp;IF(A2=MAX(Raw!B:B),1010,MATCH(A2+1,Raw!B:B,0)-1)),"H")&gt;1,2,"")),6000)-12000
+IFERROR(LARGE(INDIRECT("RAW!U"&amp;MATCH(A2,Raw!B:B,0)&amp;":U"&amp;IF(A2=MAX(Raw!B:B),1010,MATCH(A2+1,Raw!B:B,0)-1)),IF(COUNTIF(INDIRECT("Raw!C"&amp;MATCH(A2,Raw!B:B,0)&amp;":C"&amp;IF(A2=MAX(Raw!B:B),1010,MATCH(A2+1,Raw!B:B,0)-1)),"S")&gt;0,COUNTIF(INDIRECT("Raw!C"&amp;MATCH(A2,Raw!B:B,0)&amp;":C"&amp;IF(A2=MAX(Raw!B:B),1010,MATCH(A2+1,Raw!B:B,0)-1)),"H")+1,"")),4000)+IFERROR(LARGE(INDIRECT("RAW!U"&amp;MATCH(A2,Raw!B:B,0)&amp;":U"&amp;IF(A2=MAX(Raw!B:B),1010,MATCH(A2+1,Raw!B:B,0)-1)),IF(COUNTIF(INDIRECT("Raw!C"&amp;MATCH(A2,Raw!B:B,0)&amp;":C"&amp;IF(A2=MAX(Raw!B:B),1010,MATCH(A2+1,Raw!B:B,0)-1)),"S")&gt;1,COUNTIF(INDIRECT("Raw!C"&amp;MATCH(A2,Raw!B:B,0)&amp;":C"&amp;IF(A2=MAX(Raw!B:B),1010,MATCH(A2+1,Raw!B:B,0)-1)),"H")+2,"")),4000)-8000+IFERROR(LARGE(INDIRECT("RAW!U"&amp;MATCH(A2,Raw!B:B,0)&amp;":U"&amp;IF(A2=MAX(Raw!B:B),1010,MATCH(A2+1,Raw!B:B,0)-1)),IF(COUNTIF(INDIRECT("Raw!C"&amp;MATCH(A2,Raw!B:B,0)&amp;":C"&amp;IF(A2=MAX(Raw!B:B),1010,MATCH(A2+1,Raw!B:B,0)-1)),"V")&gt;0,COUNTIF(INDIRECT("Raw!C"&amp;MATCH(A2,Raw!B:B,0)&amp;":C"&amp;IF(A2=MAX(Raw!B:B),1010,MATCH(A2+1,Raw!B:B,0)-1)),"H")+COUNTIF(INDIRECT("Raw!C"&amp;MATCH(A2,Raw!B:B,0)&amp;":C"&amp;IF(A2=MAX(Raw!B:B),1010,MATCH(A2+1,Raw!B:B,0)-1)),"S")+1,"")),2000)+IFERROR(LARGE(INDIRECT("RAW!U"&amp;MATCH(A2,Raw!B:B,0)&amp;":U"&amp;IF(A2=MAX(Raw!B:B),1010,MATCH(A2+1,Raw!B:B,0)-1)),IF(COUNTIF(INDIRECT("Raw!C"&amp;MATCH(A2,Raw!B:B,0)&amp;":C"&amp;IF(A2=MAX(Raw!B:B),1010,MATCH(A2+1,Raw!B:B,0)-1)),"V")&gt;1,COUNTIF(INDIRECT("Raw!C"&amp;MATCH(A2,Raw!B:B,0)&amp;":C"&amp;IF(A2=MAX(Raw!B:B),1010,MATCH(A2+1,Raw!B:B,0)-1)),"H")+COUNTIF(INDIRECT("Raw!C"&amp;MATCH(A2,Raw!B:B,0)&amp;":C"&amp;IF(A2=MAX(Raw!B:B),1010,MATCH(A2+1,Raw!B:B,0)-1)),"S")+2,"")),2000)-4000,"")</f>
        <v>3419.9999966999985</v>
      </c>
      <c r="D2" s="52">
        <f ca="1">IFERROR(IFERROR(LARGE(INDIRECT("RAW!V"&amp;MATCH(A2,Raw!B:B,0)&amp;":V"&amp;IF(A2=MAX(Raw!B:B),1010,MATCH(A2+1,Raw!B:B,0)-1)),IF(COUNTIF(INDIRECT("Raw!C"&amp;MATCH(A2,Raw!B:B,0)&amp;":C"&amp;IF(A2=MAX(Raw!B:B),1010,MATCH(A2+1,Raw!B:B,0)-1)),"H")&gt;0,1,"")),6000)+IFERROR(LARGE(INDIRECT("RAW!V"&amp;MATCH(A2,Raw!B:B,0)&amp;":V"&amp;IF(A2=MAX(Raw!B:B),1010,MATCH(A2+1,Raw!B:B,0)-1)),IF(COUNTIF(INDIRECT("Raw!C"&amp;MATCH(A2,Raw!B:B,0)&amp;":C"&amp;IF(A2=MAX(Raw!B:B),1010,MATCH(A2+1,Raw!B:B,0)-1)),"H")&gt;1,2,"")),6000)-12000
+IFERROR(LARGE(INDIRECT("RAW!V"&amp;MATCH(A2,Raw!B:B,0)&amp;":V"&amp;IF(A2=MAX(Raw!B:B),1010,MATCH(A2+1,Raw!B:B,0)-1)),IF(COUNTIF(INDIRECT("Raw!C"&amp;MATCH(A2,Raw!B:B,0)&amp;":C"&amp;IF(A2=MAX(Raw!B:B),1010,MATCH(A2+1,Raw!B:B,0)-1)),"S")&gt;0,COUNTIF(INDIRECT("Raw!C"&amp;MATCH(A2,Raw!B:B,0)&amp;":C"&amp;IF(A2=MAX(Raw!B:B),1010,MATCH(A2+1,Raw!B:B,0)-1)),"H")+1,"")),4000)+IFERROR(LARGE(INDIRECT("RAW!V"&amp;MATCH(A2,Raw!B:B,0)&amp;":V"&amp;IF(A2=MAX(Raw!B:B),1010,MATCH(A2+1,Raw!B:B,0)-1)),IF(COUNTIF(INDIRECT("Raw!C"&amp;MATCH(A2,Raw!B:B,0)&amp;":C"&amp;IF(A2=MAX(Raw!B:B),1010,MATCH(A2+1,Raw!B:B,0)-1)),"S")&gt;1,COUNTIF(INDIRECT("Raw!C"&amp;MATCH(A2,Raw!B:B,0)&amp;":C"&amp;IF(A2=MAX(Raw!B:B),1010,MATCH(A2+1,Raw!B:B,0)-1)),"H")+2,"")),4000)-8000+IFERROR(LARGE(INDIRECT("RAW!V"&amp;MATCH(A2,Raw!B:B,0)&amp;":V"&amp;IF(A2=MAX(Raw!B:B),1010,MATCH(A2+1,Raw!B:B,0)-1)),IF(COUNTIF(INDIRECT("Raw!C"&amp;MATCH(A2,Raw!B:B,0)&amp;":C"&amp;IF(A2=MAX(Raw!B:B),1010,MATCH(A2+1,Raw!B:B,0)-1)),"V")&gt;0,COUNTIF(INDIRECT("Raw!C"&amp;MATCH(A2,Raw!B:B,0)&amp;":C"&amp;IF(A2=MAX(Raw!B:B),1010,MATCH(A2+1,Raw!B:B,0)-1)),"H")+COUNTIF(INDIRECT("Raw!C"&amp;MATCH(A2,Raw!B:B,0)&amp;":C"&amp;IF(A2=MAX(Raw!B:B),1010,MATCH(A2+1,Raw!B:B,0)-1)),"S")+1,"")),2000)+IFERROR(LARGE(INDIRECT("RAW!V"&amp;MATCH(A2,Raw!B:B,0)&amp;":V"&amp;IF(A2=MAX(Raw!B:B),1010,MATCH(A2+1,Raw!B:B,0)-1)),IF(COUNTIF(INDIRECT("Raw!C"&amp;MATCH(A2,Raw!B:B,0)&amp;":C"&amp;IF(A2=MAX(Raw!B:B),1010,MATCH(A2+1,Raw!B:B,0)-1)),"V")&gt;1,COUNTIF(INDIRECT("Raw!C"&amp;MATCH(A2,Raw!B:B,0)&amp;":C"&amp;IF(A2=MAX(Raw!B:B),1010,MATCH(A2+1,Raw!B:B,0)-1)),"H")+COUNTIF(INDIRECT("Raw!C"&amp;MATCH(A2,Raw!B:B,0)&amp;":C"&amp;IF(A2=MAX(Raw!B:B),1010,MATCH(A2+1,Raw!B:B,0)-1)),"S")+2,"")),2000)-4000,"")</f>
        <v>3979.999996499997</v>
      </c>
      <c r="E2" s="52">
        <f ca="1">IFERROR(IFERROR(LARGE(INDIRECT("RAW!W"&amp;MATCH(A2,Raw!B:B,0)&amp;":W"&amp;IF(A2=MAX(Raw!B:B),1010,MATCH(A2+1,Raw!B:B,0)-1)),IF(COUNTIF(INDIRECT("Raw!C"&amp;MATCH(A2,Raw!B:B,0)&amp;":C"&amp;IF(A2=MAX(Raw!B:B),1010,MATCH(A2+1,Raw!B:B,0)-1)),"H")&gt;0,1,"")),6000)+IFERROR(LARGE(INDIRECT("RAW!W"&amp;MATCH(A2,Raw!B:B,0)&amp;":W"&amp;IF(A2=MAX(Raw!B:B),1010,MATCH(A2+1,Raw!B:B,0)-1)),IF(COUNTIF(INDIRECT("Raw!C"&amp;MATCH(A2,Raw!B:B,0)&amp;":C"&amp;IF(A2=MAX(Raw!B:B),1010,MATCH(A2+1,Raw!B:B,0)-1)),"H")&gt;1,2,"")),6000)-12000
+IFERROR(LARGE(INDIRECT("RAW!W"&amp;MATCH(A2,Raw!B:B,0)&amp;":W"&amp;IF(A2=MAX(Raw!B:B),1010,MATCH(A2+1,Raw!B:B,0)-1)),IF(COUNTIF(INDIRECT("Raw!C"&amp;MATCH(A2,Raw!B:B,0)&amp;":C"&amp;IF(A2=MAX(Raw!B:B),1010,MATCH(A2+1,Raw!B:B,0)-1)),"S")&gt;0,COUNTIF(INDIRECT("Raw!C"&amp;MATCH(A2,Raw!B:B,0)&amp;":C"&amp;IF(A2=MAX(Raw!B:B),1010,MATCH(A2+1,Raw!B:B,0)-1)),"H")+1,"")),4000)+IFERROR(LARGE(INDIRECT("RAW!W"&amp;MATCH(A2,Raw!B:B,0)&amp;":W"&amp;IF(A2=MAX(Raw!B:B),1010,MATCH(A2+1,Raw!B:B,0)-1)),IF(COUNTIF(INDIRECT("Raw!C"&amp;MATCH(A2,Raw!B:B,0)&amp;":C"&amp;IF(A2=MAX(Raw!B:B),1010,MATCH(A2+1,Raw!B:B,0)-1)),"S")&gt;1,COUNTIF(INDIRECT("Raw!C"&amp;MATCH(A2,Raw!B:B,0)&amp;":C"&amp;IF(A2=MAX(Raw!B:B),1010,MATCH(A2+1,Raw!B:B,0)-1)),"H")+2,"")),4000)-8000+IFERROR(LARGE(INDIRECT("RAW!W"&amp;MATCH(A2,Raw!B:B,0)&amp;":W"&amp;IF(A2=MAX(Raw!B:B),1010,MATCH(A2+1,Raw!B:B,0)-1)),IF(COUNTIF(INDIRECT("Raw!C"&amp;MATCH(A2,Raw!B:B,0)&amp;":C"&amp;IF(A2=MAX(Raw!B:B),1010,MATCH(A2+1,Raw!B:B,0)-1)),"V")&gt;0,COUNTIF(INDIRECT("Raw!C"&amp;MATCH(A2,Raw!B:B,0)&amp;":C"&amp;IF(A2=MAX(Raw!B:B),1010,MATCH(A2+1,Raw!B:B,0)-1)),"H")+COUNTIF(INDIRECT("Raw!C"&amp;MATCH(A2,Raw!B:B,0)&amp;":C"&amp;IF(A2=MAX(Raw!B:B),1010,MATCH(A2+1,Raw!B:B,0)-1)),"S")+1,"")),2000)+IFERROR(LARGE(INDIRECT("RAW!W"&amp;MATCH(A2,Raw!B:B,0)&amp;":W"&amp;IF(A2=MAX(Raw!B:B),1010,MATCH(A2+1,Raw!B:B,0)-1)),IF(COUNTIF(INDIRECT("Raw!C"&amp;MATCH(A2,Raw!B:B,0)&amp;":C"&amp;IF(A2=MAX(Raw!B:B),1010,MATCH(A2+1,Raw!B:B,0)-1)),"V")&gt;1,COUNTIF(INDIRECT("Raw!C"&amp;MATCH(A2,Raw!B:B,0)&amp;":C"&amp;IF(A2=MAX(Raw!B:B),1010,MATCH(A2+1,Raw!B:B,0)-1)),"H")+COUNTIF(INDIRECT("Raw!C"&amp;MATCH(A2,Raw!B:B,0)&amp;":C"&amp;IF(A2=MAX(Raw!B:B),1010,MATCH(A2+1,Raw!B:B,0)-1)),"S")+2,"")),2000)-4000,"")</f>
        <v>4439.9999966999985</v>
      </c>
      <c r="F2" s="52">
        <f ca="1">IFERROR(IFERROR(LARGE(INDIRECT("RAW!X"&amp;MATCH(A2,Raw!B:B,0)&amp;":X"&amp;IF(A2=MAX(Raw!B:B),1010,MATCH(A2+1,Raw!B:B,0)-1)),IF(COUNTIF(INDIRECT("Raw!C"&amp;MATCH(A2,Raw!B:B,0)&amp;":C"&amp;IF(A2=MAX(Raw!B:B),1010,MATCH(A2+1,Raw!B:B,0)-1)),"H")&gt;0,1,"")),6000)+IFERROR(LARGE(INDIRECT("RAW!X"&amp;MATCH(A2,Raw!B:B,0)&amp;":X"&amp;IF(A2=MAX(Raw!B:B),1010,MATCH(A2+1,Raw!B:B,0)-1)),IF(COUNTIF(INDIRECT("Raw!C"&amp;MATCH(A2,Raw!B:B,0)&amp;":C"&amp;IF(A2=MAX(Raw!B:B),1010,MATCH(A2+1,Raw!B:B,0)-1)),"H")&gt;1,2,"")),6000)-12000
+IFERROR(LARGE(INDIRECT("RAW!X"&amp;MATCH(A2,Raw!B:B,0)&amp;":X"&amp;IF(A2=MAX(Raw!B:B),1010,MATCH(A2+1,Raw!B:B,0)-1)),IF(COUNTIF(INDIRECT("Raw!C"&amp;MATCH(A2,Raw!B:B,0)&amp;":C"&amp;IF(A2=MAX(Raw!B:B),1010,MATCH(A2+1,Raw!B:B,0)-1)),"S")&gt;0,COUNTIF(INDIRECT("Raw!C"&amp;MATCH(A2,Raw!B:B,0)&amp;":C"&amp;IF(A2=MAX(Raw!B:B),1010,MATCH(A2+1,Raw!B:B,0)-1)),"H")+1,"")),4000)+IFERROR(LARGE(INDIRECT("RAW!X"&amp;MATCH(A2,Raw!B:B,0)&amp;":X"&amp;IF(A2=MAX(Raw!B:B),1010,MATCH(A2+1,Raw!B:B,0)-1)),IF(COUNTIF(INDIRECT("Raw!C"&amp;MATCH(A2,Raw!B:B,0)&amp;":C"&amp;IF(A2=MAX(Raw!B:B),1010,MATCH(A2+1,Raw!B:B,0)-1)),"S")&gt;1,COUNTIF(INDIRECT("Raw!C"&amp;MATCH(A2,Raw!B:B,0)&amp;":C"&amp;IF(A2=MAX(Raw!B:B),1010,MATCH(A2+1,Raw!B:B,0)-1)),"H")+2,"")),4000)-8000+IFERROR(LARGE(INDIRECT("RAW!X"&amp;MATCH(A2,Raw!B:B,0)&amp;":X"&amp;IF(A2=MAX(Raw!B:B),1010,MATCH(A2+1,Raw!B:B,0)-1)),IF(COUNTIF(INDIRECT("Raw!C"&amp;MATCH(A2,Raw!B:B,0)&amp;":C"&amp;IF(A2=MAX(Raw!B:B),1010,MATCH(A2+1,Raw!B:B,0)-1)),"v")&gt;0,COUNTIF(INDIRECT("Raw!C"&amp;MATCH(A2,Raw!B:B,0)&amp;":C"&amp;IF(A2=MAX(Raw!B:B),1010,MATCH(A2+1,Raw!B:B,0)-1)),"H")+COUNTIF(INDIRECT("Raw!C"&amp;MATCH(A2,Raw!B:B,0)&amp;":C"&amp;IF(A2=MAX(Raw!B:B),1010,MATCH(A2+1,Raw!B:B,0)-1)),"S")+1,"")),2000)+IFERROR(LARGE(INDIRECT("RAW!X"&amp;MATCH(A2,Raw!B:B,0)&amp;":X"&amp;IF(A2=MAX(Raw!B:B),1010,MATCH(A2+1,Raw!B:B,0)-1)),IF(COUNTIF(INDIRECT("Raw!C"&amp;MATCH(A2,Raw!B:B,0)&amp;":C"&amp;IF(A2=MAX(Raw!B:B),1010,MATCH(A2+1,Raw!B:B,0)-1)),"v")&gt;1,COUNTIF(INDIRECT("Raw!C"&amp;MATCH(A2,Raw!B:B,0)&amp;":C"&amp;IF(A2=MAX(Raw!B:B),1010,MATCH(A2+1,Raw!B:B,0)-1)),"H")+COUNTIF(INDIRECT("Raw!C"&amp;MATCH(A2,Raw!B:B,0)&amp;":C"&amp;IF(A2=MAX(Raw!B:B),1010,MATCH(A2+1,Raw!B:B,0)-1)),"S")+2,"")),2000)-4000,"")</f>
        <v>4399.9999965999996</v>
      </c>
      <c r="G2" s="52">
        <f ca="1">IFERROR(IFERROR(LARGE(INDIRECT("RAW!Y"&amp;MATCH(A2,Raw!B:B,0)&amp;":Y"&amp;IF(A2=MAX(Raw!B:B),1010,MATCH(A2+1,Raw!B:B,0)-1)),IF(COUNTIF(INDIRECT("Raw!C"&amp;MATCH(A2,Raw!B:B,0)&amp;":C"&amp;IF(A2=MAX(Raw!B:B),1010,MATCH(A2+1,Raw!B:B,0)-1)),"H")&gt;0,1,"")),6000)+IFERROR(LARGE(INDIRECT("RAW!Y"&amp;MATCH(A2,Raw!B:B,0)&amp;":Y"&amp;IF(A2=MAX(Raw!B:B),1010,MATCH(A2+1,Raw!B:B,0)-1)),IF(COUNTIF(INDIRECT("Raw!C"&amp;MATCH(A2,Raw!B:B,0)&amp;":C"&amp;IF(A2=MAX(Raw!B:B),1010,MATCH(A2+1,Raw!B:B,0)-1)),"H")&gt;1,2,"")),6000)-12000
+IFERROR(LARGE(INDIRECT("RAW!Y"&amp;MATCH(A2,Raw!B:B,0)&amp;":Y"&amp;IF(A2=MAX(Raw!B:B),1010,MATCH(A2+1,Raw!B:B,0)-1)),IF(COUNTIF(INDIRECT("Raw!C"&amp;MATCH(A2,Raw!B:B,0)&amp;":C"&amp;IF(A2=MAX(Raw!B:B),1010,MATCH(A2+1,Raw!B:B,0)-1)),"S")&gt;0,COUNTIF(INDIRECT("Raw!C"&amp;MATCH(A2,Raw!B:B,0)&amp;":C"&amp;IF(A2=MAX(Raw!B:B),1010,MATCH(A2+1,Raw!B:B,0)-1)),"H")+1,"")),4000)+IFERROR(LARGE(INDIRECT("RAW!Y"&amp;MATCH(A2,Raw!B:B,0)&amp;":Y"&amp;IF(A2=MAX(Raw!B:B),1010,MATCH(A2+1,Raw!B:B,0)-1)),IF(COUNTIF(INDIRECT("Raw!C"&amp;MATCH(A2,Raw!B:B,0)&amp;":C"&amp;IF(A2=MAX(Raw!B:B),1010,MATCH(A2+1,Raw!B:B,0)-1)),"S")&gt;1,COUNTIF(INDIRECT("Raw!C"&amp;MATCH(A2,Raw!B:B,0)&amp;":C"&amp;IF(A2=MAX(Raw!B:B),1010,MATCH(A2+1,Raw!B:B,0)-1)),"H")+2,"")),4000)-8000+IFERROR(LARGE(INDIRECT("RAW!Y"&amp;MATCH(A2,Raw!B:B,0)&amp;":Y"&amp;IF(A2=MAX(Raw!B:B),1010,MATCH(A2+1,Raw!B:B,0)-1)),IF(COUNTIF(INDIRECT("Raw!C"&amp;MATCH(A2,Raw!B:B,0)&amp;":C"&amp;IF(A2=MAX(Raw!B:B),1010,MATCH(A2+1,Raw!B:B,0)-1)),"V")&gt;0,COUNTIF(INDIRECT("Raw!C"&amp;MATCH(A2,Raw!B:B,0)&amp;":C"&amp;IF(A2=MAX(Raw!B:B),1010,MATCH(A2+1,Raw!B:B,0)-1)),"H")+COUNTIF(INDIRECT("Raw!C"&amp;MATCH(A2,Raw!B:B,0)&amp;":C"&amp;IF(A2=MAX(Raw!B:B),1010,MATCH(A2+1,Raw!B:B,0)-1)),"S")+1,"")),2000)+IFERROR(LARGE(INDIRECT("RAW!Y"&amp;MATCH(A2,Raw!B:B,0)&amp;":Y"&amp;IF(A2=MAX(Raw!B:B),1010,MATCH(A2+1,Raw!B:B,0)-1)),IF(COUNTIF(INDIRECT("Raw!C"&amp;MATCH(A2,Raw!B:B,0)&amp;":C"&amp;IF(A2=MAX(Raw!B:B),1010,MATCH(A2+1,Raw!B:B,0)-1)),"V")&gt;1,COUNTIF(INDIRECT("Raw!C"&amp;MATCH(A2,Raw!B:B,0)&amp;":C"&amp;IF(A2=MAX(Raw!B:B),1010,MATCH(A2+1,Raw!B:B,0)-1)),"H")+COUNTIF(INDIRECT("Raw!C"&amp;MATCH(A2,Raw!B:B,0)&amp;":C"&amp;IF(A2=MAX(Raw!B:B),1010,MATCH(A2+1,Raw!B:B,0)-1)),"S")+2,"")),2000)-4000,"")</f>
        <v>4279.9999963999999</v>
      </c>
      <c r="H2" s="52">
        <f ca="1">IFERROR(IFERROR(LARGE(INDIRECT("RAW!Z"&amp;MATCH(A2,Raw!B:B,0)&amp;":Z"&amp;IF(A2=MAX(Raw!B:B),1010,MATCH(A2+1,Raw!B:B,0)-1)),IF(COUNTIF(INDIRECT("Raw!C"&amp;MATCH(A2,Raw!B:B,0)&amp;":C"&amp;IF(A2=MAX(Raw!B:B),1010,MATCH(A2+1,Raw!B:B,0)-1)),"H")&gt;0,1,"")),6000)+IFERROR(LARGE(INDIRECT("RAW!Z"&amp;MATCH(A2,Raw!B:B,0)&amp;":Z"&amp;IF(A2=MAX(Raw!B:B),1010,MATCH(A2+1,Raw!B:B,0)-1)),IF(COUNTIF(INDIRECT("Raw!C"&amp;MATCH(A2,Raw!B:B,0)&amp;":C"&amp;IF(A2=MAX(Raw!B:B),1010,MATCH(A2+1,Raw!B:B,0)-1)),"H")&gt;1,2,"")),6000)-12000
+IFERROR(LARGE(INDIRECT("RAW!Z"&amp;MATCH(A2,Raw!B:B,0)&amp;":Z"&amp;IF(A2=MAX(Raw!B:B),1010,MATCH(A2+1,Raw!B:B,0)-1)),IF(COUNTIF(INDIRECT("Raw!C"&amp;MATCH(A2,Raw!B:B,0)&amp;":C"&amp;IF(A2=MAX(Raw!B:B),1010,MATCH(A2+1,Raw!B:B,0)-1)),"S")&gt;0,COUNTIF(INDIRECT("Raw!C"&amp;MATCH(A2,Raw!B:B,0)&amp;":C"&amp;IF(A2=MAX(Raw!B:B),1010,MATCH(A2+1,Raw!B:B,0)-1)),"H")+1,"")),4000)+IFERROR(LARGE(INDIRECT("RAW!Z"&amp;MATCH(A2,Raw!B:B,0)&amp;":Z"&amp;IF(A2=MAX(Raw!B:B),1010,MATCH(A2+1,Raw!B:B,0)-1)),IF(COUNTIF(INDIRECT("Raw!C"&amp;MATCH(A2,Raw!B:B,0)&amp;":C"&amp;IF(A2=MAX(Raw!B:B),1010,MATCH(A2+1,Raw!B:B,0)-1)),"S")&gt;1,COUNTIF(INDIRECT("Raw!C"&amp;MATCH(A2,Raw!B:B,0)&amp;":C"&amp;IF(A2=MAX(Raw!B:B),1010,MATCH(A2+1,Raw!B:B,0)-1)),"H")+2,"")),4000)-8000+IFERROR(LARGE(INDIRECT("RAW!Z"&amp;MATCH(A2,Raw!B:B,0)&amp;":Z"&amp;IF(A2=MAX(Raw!B:B),1010,MATCH(A2+1,Raw!B:B,0)-1)),IF(COUNTIF(INDIRECT("Raw!C"&amp;MATCH(A2,Raw!B:B,0)&amp;":C"&amp;IF(A2=MAX(Raw!B:B),1010,MATCH(A2+1,Raw!B:B,0)-1)),"V")&gt;0,COUNTIF(INDIRECT("Raw!C"&amp;MATCH(A2,Raw!B:B,0)&amp;":C"&amp;IF(A2=MAX(Raw!B:B),1010,MATCH(A2+1,Raw!B:B,0)-1)),"H")+COUNTIF(INDIRECT("Raw!C"&amp;MATCH(A2,Raw!B:B,0)&amp;":C"&amp;IF(A2=MAX(Raw!B:B),1010,MATCH(A2+1,Raw!B:B,0)-1)),"S")+1,"")),2000)+IFERROR(LARGE(INDIRECT("RAW!Z"&amp;MATCH(A2,Raw!B:B,0)&amp;":Z"&amp;IF(A2=MAX(Raw!B:B),1010,MATCH(A2+1,Raw!B:B,0)-1)),IF(COUNTIF(INDIRECT("Raw!C"&amp;MATCH(A2,Raw!B:B,0)&amp;":C"&amp;IF(A2=MAX(Raw!B:B),1010,MATCH(A2+1,Raw!B:B,0)-1)),"V")&gt;1,COUNTIF(INDIRECT("Raw!C"&amp;MATCH(A2,Raw!B:B,0)&amp;":C"&amp;IF(A2=MAX(Raw!B:B),1010,MATCH(A2+1,Raw!B:B,0)-1)),"H")+COUNTIF(INDIRECT("Raw!C"&amp;MATCH(A2,Raw!B:B,0)&amp;":C"&amp;IF(A2=MAX(Raw!B:B),1010,MATCH(A2+1,Raw!B:B,0)-1)),"S")+2,"")),2000)-4000,"")</f>
        <v>4159.9999964999997</v>
      </c>
      <c r="I2" s="52">
        <f ca="1">IFERROR(IFERROR(LARGE(INDIRECT("RAW!AA"&amp;MATCH(A2,Raw!B:B,0)&amp;":AA"&amp;IF(A2=MAX(Raw!B:B),1010,MATCH(A2+1,Raw!B:B,0)-1)),IF(COUNTIF(INDIRECT("Raw!C"&amp;MATCH(A2,Raw!B:B,0)&amp;":C"&amp;IF(A2=MAX(Raw!B:B),1010,MATCH(A2+1,Raw!B:B,0)-1)),"H")&gt;0,1,"")),6000)+IFERROR(LARGE(INDIRECT("RAW!AA"&amp;MATCH(A2,Raw!B:B,0)&amp;":AA"&amp;IF(A2=MAX(Raw!B:B),1010,MATCH(A2+1,Raw!B:B,0)-1)),IF(COUNTIF(INDIRECT("Raw!C"&amp;MATCH(A2,Raw!B:B,0)&amp;":C"&amp;IF(A2=MAX(Raw!B:B),1010,MATCH(A2+1,Raw!B:B,0)-1)),"H")&gt;1,2,"")),6000)-12000
+IFERROR(LARGE(INDIRECT("RAW!AA"&amp;MATCH(A2,Raw!B:B,0)&amp;":AA"&amp;IF(A2=MAX(Raw!B:B),1010,MATCH(A2+1,Raw!B:B,0)-1)),IF(COUNTIF(INDIRECT("Raw!C"&amp;MATCH(A2,Raw!B:B,0)&amp;":C"&amp;IF(A2=MAX(Raw!B:B),1010,MATCH(A2+1,Raw!B:B,0)-1)),"S")&gt;0,COUNTIF(INDIRECT("Raw!C"&amp;MATCH(A2,Raw!B:B,0)&amp;":C"&amp;IF(A2=MAX(Raw!B:B),1010,MATCH(A2+1,Raw!B:B,0)-1)),"H")+1,"")),4000)+IFERROR(LARGE(INDIRECT("RAW!AA"&amp;MATCH(A2,Raw!B:B,0)&amp;":AA"&amp;IF(A2=MAX(Raw!B:B),1010,MATCH(A2+1,Raw!B:B,0)-1)),IF(COUNTIF(INDIRECT("Raw!C"&amp;MATCH(A2,Raw!B:B,0)&amp;":C"&amp;IF(A2=MAX(Raw!B:B),1010,MATCH(A2+1,Raw!B:B,0)-1)),"S")&gt;1,COUNTIF(INDIRECT("Raw!C"&amp;MATCH(A2,Raw!B:B,0)&amp;":C"&amp;IF(A2=MAX(Raw!B:B),1010,MATCH(A2+1,Raw!B:B,0)-1)),"H")+2,"")),4000)-8000+IFERROR(LARGE(INDIRECT("RAW!AA"&amp;MATCH(A2,Raw!B:B,0)&amp;":AA"&amp;IF(A2=MAX(Raw!B:B),1010,MATCH(A2+1,Raw!B:B,0)-1)),IF(COUNTIF(INDIRECT("Raw!C"&amp;MATCH(A2,Raw!B:B,0)&amp;":C"&amp;IF(A2=MAX(Raw!B:B),1010,MATCH(A2+1,Raw!B:B,0)-1)),"V")&gt;0,COUNTIF(INDIRECT("Raw!C"&amp;MATCH(A2,Raw!B:B,0)&amp;":C"&amp;IF(A2=MAX(Raw!B:B),1010,MATCH(A2+1,Raw!B:B,0)-1)),"H")+COUNTIF(INDIRECT("Raw!C"&amp;MATCH(A2,Raw!B:B,0)&amp;":C"&amp;IF(A2=MAX(Raw!B:B),1010,MATCH(A2+1,Raw!B:B,0)-1)),"S")+1,"")),2000)+IFERROR(LARGE(INDIRECT("RAW!AA"&amp;MATCH(A2,Raw!B:B,0)&amp;":AA"&amp;IF(A2=MAX(Raw!B:B),1010,MATCH(A2+1,Raw!B:B,0)-1)),IF(COUNTIF(INDIRECT("Raw!C"&amp;MATCH(A2,Raw!B:B,0)&amp;":C"&amp;IF(A2=MAX(Raw!B:B),1010,MATCH(A2+1,Raw!B:B,0)-1)),"V")&gt;1,COUNTIF(INDIRECT("Raw!C"&amp;MATCH(A2,Raw!B:B,0)&amp;":C"&amp;IF(A2=MAX(Raw!B:B),1010,MATCH(A2+1,Raw!B:B,0)-1)),"H")+COUNTIF(INDIRECT("Raw!C"&amp;MATCH(A2,Raw!B:B,0)&amp;":C"&amp;IF(A2=MAX(Raw!B:B),1010,MATCH(A2+1,Raw!B:B,0)-1)),"S")+2,"")),2000)-4000,"")</f>
        <v>4274.9999965999996</v>
      </c>
      <c r="J2" s="52">
        <f ca="1">IFERROR(IFERROR(LARGE(INDIRECT("RAW!AB"&amp;MATCH(A2,Raw!B:B,0)&amp;":AB"&amp;IF(A2=MAX(Raw!B:B),1010,MATCH(A2+1,Raw!B:B,0)-1)),IF(COUNTIF(INDIRECT("Raw!C"&amp;MATCH(A2,Raw!B:B,0)&amp;":C"&amp;IF(A2=MAX(Raw!B:B),1010,MATCH(A2+1,Raw!B:B,0)-1)),"H")&gt;0,1,"")),6000)+IFERROR(LARGE(INDIRECT("RAW!AB"&amp;MATCH(A2,Raw!B:B,0)&amp;":AB"&amp;IF(A2=MAX(Raw!B:B),1010,MATCH(A2+1,Raw!B:B,0)-1)),IF(COUNTIF(INDIRECT("Raw!C"&amp;MATCH(A2,Raw!B:B,0)&amp;":C"&amp;IF(A2=MAX(Raw!B:B),1010,MATCH(A2+1,Raw!B:B,0)-1)),"H")&gt;1,2,"")),6000)-12000
+IFERROR(LARGE(INDIRECT("RAW!AB"&amp;MATCH(A2,Raw!B:B,0)&amp;":AB"&amp;IF(A2=MAX(Raw!B:B),1010,MATCH(A2+1,Raw!B:B,0)-1)),IF(COUNTIF(INDIRECT("Raw!C"&amp;MATCH(A2,Raw!B:B,0)&amp;":C"&amp;IF(A2=MAX(Raw!B:B),1010,MATCH(A2+1,Raw!B:B,0)-1)),"S")&gt;0,COUNTIF(INDIRECT("Raw!C"&amp;MATCH(A2,Raw!B:B,0)&amp;":C"&amp;IF(A2=MAX(Raw!B:B),1010,MATCH(A2+1,Raw!B:B,0)-1)),"H")+1,"")),4000)+IFERROR(LARGE(INDIRECT("RAW!AB"&amp;MATCH(A2,Raw!B:B,0)&amp;":AB"&amp;IF(A2=MAX(Raw!B:B),1010,MATCH(A2+1,Raw!B:B,0)-1)),IF(COUNTIF(INDIRECT("Raw!C"&amp;MATCH(A2,Raw!B:B,0)&amp;":C"&amp;IF(A2=MAX(Raw!B:B),1010,MATCH(A2+1,Raw!B:B,0)-1)),"S")&gt;1,COUNTIF(INDIRECT("Raw!C"&amp;MATCH(A2,Raw!B:B,0)&amp;":C"&amp;IF(A2=MAX(Raw!B:B),1010,MATCH(A2+1,Raw!B:B,0)-1)),"H")+2,"")),4000)-8000+IFERROR(LARGE(INDIRECT("RAW!AB"&amp;MATCH(A2,Raw!B:B,0)&amp;":AB"&amp;IF(A2=MAX(Raw!B:B),1010,MATCH(A2+1,Raw!B:B,0)-1)),IF(COUNTIF(INDIRECT("Raw!C"&amp;MATCH(A2,Raw!B:B,0)&amp;":C"&amp;IF(A2=MAX(Raw!B:B),1010,MATCH(A2+1,Raw!B:B,0)-1)),"V")&gt;0,COUNTIF(INDIRECT("Raw!C"&amp;MATCH(A2,Raw!B:B,0)&amp;":C"&amp;IF(A2=MAX(Raw!B:B),1010,MATCH(A2+1,Raw!B:B,0)-1)),"H")+COUNTIF(INDIRECT("Raw!C"&amp;MATCH(A2,Raw!B:B,0)&amp;":C"&amp;IF(A2=MAX(Raw!B:B),1010,MATCH(A2+1,Raw!B:B,0)-1)),"S")+1,"")),2000)+IFERROR(LARGE(INDIRECT("RAW!AB"&amp;MATCH(A2,Raw!B:B,0)&amp;":AB"&amp;IF(A2=MAX(Raw!B:B),1010,MATCH(A2+1,Raw!B:B,0)-1)),IF(COUNTIF(INDIRECT("Raw!C"&amp;MATCH(A2,Raw!B:B,0)&amp;":C"&amp;IF(A2=MAX(Raw!B:B),1010,MATCH(A2+1,Raw!B:B,0)-1)),"V")&gt;1,COUNTIF(INDIRECT("Raw!C"&amp;MATCH(A2,Raw!B:B,0)&amp;":C"&amp;IF(A2=MAX(Raw!B:B),1010,MATCH(A2+1,Raw!B:B,0)-1)),"H")+COUNTIF(INDIRECT("Raw!C"&amp;MATCH(A2,Raw!B:B,0)&amp;":C"&amp;IF(A2=MAX(Raw!B:B),1010,MATCH(A2+1,Raw!B:B,0)-1)),"S")+2,"")),2000)-4000,"")</f>
        <v>4684.9999964999988</v>
      </c>
      <c r="K2" s="52">
        <f ca="1">IFERROR(IFERROR(LARGE(INDIRECT("RAW!AC"&amp;MATCH(A2,Raw!B:B,0)&amp;":AC"&amp;IF(A2=MAX(Raw!B:B),1010,MATCH(A2+1,Raw!B:B,0)-1)),IF(COUNTIF(INDIRECT("Raw!C"&amp;MATCH(A2,Raw!B:B,0)&amp;":C"&amp;IF(A2=MAX(Raw!B:B),1010,MATCH(A2+1,Raw!B:B,0)-1)),"H")&gt;0,1,"")),6000)+IFERROR(LARGE(INDIRECT("RAW!AC"&amp;MATCH(A2,Raw!B:B,0)&amp;":AC"&amp;IF(A2=MAX(Raw!B:B),1010,MATCH(A2+1,Raw!B:B,0)-1)),IF(COUNTIF(INDIRECT("Raw!C"&amp;MATCH(A2,Raw!B:B,0)&amp;":C"&amp;IF(A2=MAX(Raw!B:B),1010,MATCH(A2+1,Raw!B:B,0)-1)),"H")&gt;1,2,"")),6000)-12000
+IFERROR(LARGE(INDIRECT("RAW!AC"&amp;MATCH(A2,Raw!B:B,0)&amp;":AC"&amp;IF(A2=MAX(Raw!B:B),1010,MATCH(A2+1,Raw!B:B,0)-1)),IF(COUNTIF(INDIRECT("Raw!C"&amp;MATCH(A2,Raw!B:B,0)&amp;":C"&amp;IF(A2=MAX(Raw!B:B),1010,MATCH(A2+1,Raw!B:B,0)-1)),"S")&gt;0,COUNTIF(INDIRECT("Raw!C"&amp;MATCH(A2,Raw!B:B,0)&amp;":C"&amp;IF(A2=MAX(Raw!B:B),1010,MATCH(A2+1,Raw!B:B,0)-1)),"H")+1,"")),4000)+IFERROR(LARGE(INDIRECT("RAW!AC"&amp;MATCH(A2,Raw!B:B,0)&amp;":AC"&amp;IF(A2=MAX(Raw!B:B),1010,MATCH(A2+1,Raw!B:B,0)-1)),IF(COUNTIF(INDIRECT("Raw!C"&amp;MATCH(A2,Raw!B:B,0)&amp;":C"&amp;IF(A2=MAX(Raw!B:B),1010,MATCH(A2+1,Raw!B:B,0)-1)),"S")&gt;1,COUNTIF(INDIRECT("Raw!C"&amp;MATCH(A2,Raw!B:B,0)&amp;":C"&amp;IF(A2=MAX(Raw!B:B),1010,MATCH(A2+1,Raw!B:B,0)-1)),"H")+2,"")),4000)-8000+IFERROR(LARGE(INDIRECT("RAW!AC"&amp;MATCH(A2,Raw!B:B,0)&amp;":AC"&amp;IF(A2=MAX(Raw!B:B),1010,MATCH(A2+1,Raw!B:B,0)-1)),IF(COUNTIF(INDIRECT("Raw!C"&amp;MATCH(A2,Raw!B:B,0)&amp;":C"&amp;IF(A2=MAX(Raw!B:B),1010,MATCH(A2+1,Raw!B:B,0)-1)),"V")&gt;0,COUNTIF(INDIRECT("Raw!C"&amp;MATCH(A2,Raw!B:B,0)&amp;":C"&amp;IF(A2=MAX(Raw!B:B),1010,MATCH(A2+1,Raw!B:B,0)-1)),"H")+COUNTIF(INDIRECT("Raw!C"&amp;MATCH(A2,Raw!B:B,0)&amp;":C"&amp;IF(A2=MAX(Raw!B:B),1010,MATCH(A2+1,Raw!B:B,0)-1)),"S")+1,"")),2000)+IFERROR(LARGE(INDIRECT("RAW!AC"&amp;MATCH(A2,Raw!B:B,0)&amp;":AC"&amp;IF(A2=MAX(Raw!B:B),1010,MATCH(A2+1,Raw!B:B,0)-1)),IF(COUNTIF(INDIRECT("Raw!C"&amp;MATCH(A2,Raw!B:B,0)&amp;":C"&amp;IF(A2=MAX(Raw!B:B),1010,MATCH(A2+1,Raw!B:B,0)-1)),"V")&gt;1,COUNTIF(INDIRECT("Raw!C"&amp;MATCH(A2,Raw!B:B,0)&amp;":C"&amp;IF(A2=MAX(Raw!B:B),1010,MATCH(A2+1,Raw!B:B,0)-1)),"H")+COUNTIF(INDIRECT("Raw!C"&amp;MATCH(A2,Raw!B:B,0)&amp;":C"&amp;IF(A2=MAX(Raw!B:B),1010,MATCH(A2+1,Raw!B:B,0)-1)),"S")+2,"")),2000)-4000,"")</f>
        <v>5324.9999964999988</v>
      </c>
      <c r="L2" s="14">
        <f ca="1">SUM(B2:H2)</f>
        <v>29708.499975799994</v>
      </c>
      <c r="M2" s="14">
        <f ca="1">SUM(I2:K2)</f>
        <v>14284.999989599997</v>
      </c>
      <c r="N2" s="14">
        <f ca="1">SUM(B2:K2)</f>
        <v>43993.499965399998</v>
      </c>
      <c r="O2" s="32">
        <v>1</v>
      </c>
      <c r="P2" s="33">
        <f t="array" aca="1" ref="P2" ca="1">IF(ROUND(LARGE(B:B,$A2),2)=0,"",LARGE(B:B,$A2))</f>
        <v>5028.4999964000017</v>
      </c>
      <c r="Q2" s="33">
        <f t="array" aca="1" ref="Q2" ca="1">IFERROR(INDEX(Raw!$S$3:$S$502,MATCH(R2,Raw!$R$3:$R$502,0)),"")</f>
        <v>0</v>
      </c>
      <c r="R2" s="34" t="str">
        <f t="array" aca="1" ref="R2" ca="1">IFERROR(INDEX(Raw!$R$3:$R$502,MATCH(IFERROR(INDEX(MATCH(P2,B$2:B$501,0),$A$2:$A$502),""),Raw!$Q$3:$Q$502,0)),"")</f>
        <v>Acton-Boxborough</v>
      </c>
      <c r="S2" s="35">
        <v>1</v>
      </c>
      <c r="T2" s="36">
        <f t="array" aca="1" ref="T2" ca="1">IF(ROUND(LARGE(C:C,$A2),2)=0,"",LARGE(C:C,$A2))</f>
        <v>3419.9999966999985</v>
      </c>
      <c r="U2" s="33">
        <f t="array" aca="1" ref="U2" ca="1">IFERROR(INDEX(Raw!$S$3:$S$502,MATCH(V2,Raw!$R$3:$R$502,0)),"")</f>
        <v>0</v>
      </c>
      <c r="V2" s="34" t="str">
        <f t="array" aca="1" ref="V2" ca="1">IFERROR(INDEX(Raw!$R$3:$R$502,MATCH(IFERROR(INDEX(MATCH(T2,C$2:C$501,0),$A$2:$A$501),""),Raw!$Q$3:$Q$502,0)),"")</f>
        <v>Acton-Boxborough</v>
      </c>
      <c r="W2" s="35">
        <v>1</v>
      </c>
      <c r="X2" s="36">
        <f t="array" aca="1" ref="X2" ca="1">IF(ROUND(LARGE(D:D,$A2),2)=0,"",LARGE(D:D,$A2))</f>
        <v>3979.999996499997</v>
      </c>
      <c r="Y2" s="33">
        <f t="array" aca="1" ref="Y2" ca="1">IFERROR(INDEX(Raw!$S$3:$S$502,MATCH(Z2,Raw!$R$3:$R$502,0)),"")</f>
        <v>0</v>
      </c>
      <c r="Z2" s="34" t="str">
        <f t="array" aca="1" ref="Z2" ca="1">IFERROR(INDEX(Raw!$R$3:$R$502,MATCH(IFERROR(INDEX(MATCH(X2,D$2:D$501,0),$A$2:$A$501),""),Raw!$Q$3:$Q$502,0)),"")</f>
        <v>Acton-Boxborough</v>
      </c>
      <c r="AA2" s="35">
        <v>1</v>
      </c>
      <c r="AB2" s="36">
        <f t="array" aca="1" ref="AB2" ca="1">IF(ROUND(LARGE(E:E,$A2),2)=0,"",LARGE(E:E,$A2))</f>
        <v>4439.9999966999985</v>
      </c>
      <c r="AC2" s="33">
        <f ca="1">IFERROR(INDEX(Raw!$S$3:$S$502,MATCH(AD2,Raw!$R$3:$R$502,0)),"")</f>
        <v>0</v>
      </c>
      <c r="AD2" s="34" t="str">
        <f t="array" aca="1" ref="AD2" ca="1">IFERROR(INDEX(Raw!$R$3:$R$502,MATCH(IFERROR(INDEX(MATCH(AB2,E$2:E$501,0),$A$2:$A$501),""),Raw!$Q$3:$Q$502,0)),"")</f>
        <v>Acton-Boxborough</v>
      </c>
      <c r="AE2" s="35">
        <v>1</v>
      </c>
      <c r="AF2" s="36">
        <f t="array" aca="1" ref="AF2" ca="1">IF(ROUND(LARGE(F:F,$A2),2)=0,"",LARGE(F:F,$A2))</f>
        <v>4399.9999965999996</v>
      </c>
      <c r="AG2" s="33">
        <f ca="1">IFERROR(INDEX(Raw!$S$3:$S$502,MATCH(AH2,Raw!$R$3:$R$502,0)),"")</f>
        <v>0</v>
      </c>
      <c r="AH2" s="34" t="str">
        <f t="array" aca="1" ref="AH2" ca="1">IFERROR(INDEX(Raw!$R$3:$R$502,MATCH(IFERROR(INDEX(MATCH(AF2,F$2:F$501,0),$A$2:$A$501),""),Raw!$Q$3:$Q$502,0)),"")</f>
        <v>Acton-Boxborough</v>
      </c>
      <c r="AI2" s="35">
        <v>1</v>
      </c>
      <c r="AJ2" s="36">
        <f t="array" aca="1" ref="AJ2" ca="1">IF(ROUND(LARGE(G:G,$A2),2)=0,"",LARGE(G:G,$A2))</f>
        <v>4279.9999963999999</v>
      </c>
      <c r="AK2" s="33">
        <f ca="1">IFERROR(INDEX(Raw!$S$3:$S$502,MATCH(AL2,Raw!$R$3:$R$502,0)),"")</f>
        <v>0</v>
      </c>
      <c r="AL2" s="34" t="str">
        <f t="array" aca="1" ref="AL2" ca="1">IFERROR(INDEX(Raw!$R$3:$R$502,MATCH(IFERROR(INDEX(MATCH(AJ2,G$2:G$501,0),$A$2:$A$501),""),Raw!$Q$3:$Q$502,0)),"")</f>
        <v>Acton-Boxborough</v>
      </c>
      <c r="AM2" s="35">
        <v>1</v>
      </c>
      <c r="AN2" s="36">
        <f ca="1">IF(ROUND(LARGE(H:H,$A2),2)=0,"",LARGE(H:H,$A2))</f>
        <v>4159.9999964999997</v>
      </c>
      <c r="AO2" s="33">
        <f ca="1">IFERROR(INDEX(Raw!$S$3:$S$502,MATCH(AP2,Raw!$R$3:$R$502,0)),"")</f>
        <v>0</v>
      </c>
      <c r="AP2" s="34" t="str">
        <f ca="1">IFERROR(INDEX(Raw!$R$3:$R$502,MATCH(IFERROR(INDEX(MATCH(AN2,H$2:H$501,0),$A$2:$A$501),""),Raw!$Q$3:$Q$502,0)),"")</f>
        <v>Acton-Boxborough</v>
      </c>
      <c r="AQ2" s="32">
        <v>1</v>
      </c>
      <c r="AR2" s="33">
        <f ca="1">IF(ROUND(LARGE(I:I,$A2),2)=0,"",LARGE(I:I,$A2))</f>
        <v>4764.9999822999998</v>
      </c>
      <c r="AS2" s="48">
        <f t="array" aca="1" ref="AS2" ca="1">IFERROR(INDEX(Raw!$S$3:$S$502,MATCH(AT2,Raw!$R$3:$R$502,0)),"")</f>
        <v>0</v>
      </c>
      <c r="AT2" s="34" t="str">
        <f t="array" aca="1" ref="AT2" ca="1">IFERROR(INDEX(Raw!$R$3:$R$502,MATCH(IFERROR(INDEX(MATCH(AR2,I$2:I$501,0),$A$2:$A$501),""),Raw!$Q$3:$Q$502,0)),"")</f>
        <v>Quincy</v>
      </c>
      <c r="AU2" s="32">
        <v>1</v>
      </c>
      <c r="AV2" s="33">
        <f ca="1">IF(ROUND(LARGE(J:J,$A2),2)=0,"",LARGE(J:J,$A2))</f>
        <v>4774.9999597999995</v>
      </c>
      <c r="AW2" s="48">
        <f t="array" aca="1" ref="AW2" ca="1">IFERROR(INDEX(Raw!$S$3:$S$502,MATCH(AX2,Raw!$R$3:$R$502,0)),"")</f>
        <v>0</v>
      </c>
      <c r="AX2" s="34" t="str">
        <f t="array" aca="1" ref="AX2" ca="1">IFERROR(INDEX(Raw!$R$3:$R$502,MATCH(IFERROR(INDEX(MATCH(AV2,J$2:J$501,0),$A$2:$A$501),""),Raw!$Q$3:$Q$502,0)),"")</f>
        <v>Pittsfield</v>
      </c>
      <c r="AY2" s="32">
        <v>1</v>
      </c>
      <c r="AZ2" s="33">
        <f ca="1">IF(ROUND(LARGE(K:K,$A2),2)=0,"",LARGE(K:K,$A2))</f>
        <v>5324.9999964999988</v>
      </c>
      <c r="BA2" s="48">
        <f t="array" aca="1" ref="BA2" ca="1">IFERROR(INDEX(Raw!$S$3:$S$502,MATCH(BB2,Raw!$R$3:$R$502,0)),"")</f>
        <v>0</v>
      </c>
      <c r="BB2" s="34" t="str">
        <f ca="1">IFERROR(INDEX(Raw!$R$3:$R$502,MATCH(IFERROR(INDEX(MATCH(AZ2,K$2:K$501,0),$A$2:$A$501),""),Raw!$Q$3:$Q$502,0)),"")</f>
        <v>Acton-Boxborough</v>
      </c>
      <c r="BC2" s="32">
        <v>1</v>
      </c>
      <c r="BD2" s="33">
        <f ca="1">IF(ROUND(LARGE(L:L,$A2),2)=0,"",LARGE(L:L,$A2))</f>
        <v>29708.499975799994</v>
      </c>
      <c r="BE2" s="48">
        <f t="array" aca="1" ref="BE2" ca="1">IFERROR(INDEX(Raw!$S$3:$S$502,MATCH(BF2,Raw!$R$3:$R$502,0)),"")</f>
        <v>0</v>
      </c>
      <c r="BF2" s="34" t="str">
        <f ca="1">IFERROR(INDEX(Raw!$R$3:$R$502,MATCH(IFERROR(INDEX(MATCH(BD2,L$2:L$501,0),$A$2:$A$501),""),Raw!$Q$3:$Q$502,0)),"")</f>
        <v>Acton-Boxborough</v>
      </c>
      <c r="BG2" s="32">
        <v>1</v>
      </c>
      <c r="BH2" s="33">
        <f ca="1">IF(ROUND(LARGE(M:M,$A2),2)=0,"",LARGE(M:M,$A2))</f>
        <v>14348.299947399999</v>
      </c>
      <c r="BI2" s="48">
        <f t="array" aca="1" ref="BI2" ca="1">IFERROR(INDEX(Raw!$S$3:$S$502,MATCH(BJ2,Raw!$R$3:$R$502,0)),"")</f>
        <v>0</v>
      </c>
      <c r="BJ2" s="34" t="str">
        <f t="array" aca="1" ref="BJ2" ca="1">IFERROR(INDEX(Raw!$R$3:$R$502,MATCH(IFERROR(INDEX(MATCH(BH2,M$2:M$501,0),$A$2:$A$501),""),Raw!$Q$3:$Q$502,0)),"")</f>
        <v>Quincy</v>
      </c>
      <c r="BK2" s="32">
        <v>1</v>
      </c>
      <c r="BL2" s="33">
        <f ca="1">IF(ROUND(LARGE(N:N,$A2),2)=0,"",LARGE(N:N,$A2))</f>
        <v>43993.499965399998</v>
      </c>
      <c r="BM2" s="48">
        <f t="array" aca="1" ref="BM2" ca="1">IFERROR(INDEX(Raw!$S$3:$S$502,MATCH(BN2,Raw!$R$3:$R$502,0)),"")</f>
        <v>0</v>
      </c>
      <c r="BN2" s="34" t="str">
        <f t="array" aca="1" ref="BN2" ca="1">IFERROR(INDEX(Raw!$R$3:$R$502,MATCH(IFERROR(INDEX(MATCH(BL2,N$2:N$501,0),$A$2:$A$501),""),Raw!$Q$3:$Q$502,0)),"")</f>
        <v>Acton-Boxborough</v>
      </c>
    </row>
    <row r="3" spans="1:66" x14ac:dyDescent="0.3">
      <c r="A3" s="28">
        <v>2</v>
      </c>
      <c r="B3" s="52">
        <f ca="1">IFERROR(IFERROR(LARGE(INDIRECT("RAW!T"&amp;MATCH(A3,Raw!B:B,0)&amp;":T"&amp;IF(A3=MAX(Raw!B:B),1010,MATCH(A3+1,Raw!B:B,0)-1)),IF(COUNTIF(INDIRECT("Raw!C"&amp;MATCH(A3,Raw!B:B,0)&amp;":C"&amp;IF(A3=MAX(Raw!B:B),1010,MATCH(A3+1,Raw!B:B,0)-1)),"H")&gt;0,1,"")),6000)+IFERROR(LARGE(INDIRECT("RAW!T"&amp;MATCH(A3,Raw!B:B,0)&amp;":T"&amp;IF(A3=MAX(Raw!B:B),1010,MATCH(A3+1,Raw!B:B,0)-1)),IF(COUNTIF(INDIRECT("Raw!C"&amp;MATCH(A3,Raw!B:B,0)&amp;":C"&amp;IF(A3=MAX(Raw!B:B),1010,MATCH(A3+1,Raw!B:B,0)-1)),"H")&gt;1,2,"")),6000)-12000
+IFERROR(LARGE(INDIRECT("RAW!T"&amp;MATCH(A3,Raw!B:B,0)&amp;":T"&amp;IF(A3=MAX(Raw!B:B),1010,MATCH(A3+1,Raw!B:B,0)-1)),IF(COUNTIF(INDIRECT("Raw!C"&amp;MATCH(A3,Raw!B:B,0)&amp;":C"&amp;IF(A3=MAX(Raw!B:B),1010,MATCH(A3+1,Raw!B:B,0)-1)),"S")&gt;0,COUNTIF(INDIRECT("Raw!C"&amp;MATCH(A3,Raw!B:B,0)&amp;":C"&amp;IF(A3=MAX(Raw!B:B),1010,MATCH(A3+1,Raw!B:B,0)-1)),"H")+1,"")),4000)+IFERROR(LARGE(INDIRECT("RAW!T"&amp;MATCH(A3,Raw!B:B,0)&amp;":T"&amp;IF(A3=MAX(Raw!B:B),1010,MATCH(A3+1,Raw!B:B,0)-1)),IF(COUNTIF(INDIRECT("Raw!C"&amp;MATCH(A3,Raw!B:B,0)&amp;":C"&amp;IF(A3=MAX(Raw!B:B),1010,MATCH(A3+1,Raw!B:B,0)-1)),"S")&gt;1,COUNTIF(INDIRECT("Raw!C"&amp;MATCH(A3,Raw!B:B,0)&amp;":C"&amp;IF(A3=MAX(Raw!B:B),1010,MATCH(A3+1,Raw!B:B,0)-1)),"H")+2,"")),4000)-8000+IFERROR(LARGE(INDIRECT("RAW!T"&amp;MATCH(A3,Raw!B:B,0)&amp;":T"&amp;IF(A3=MAX(Raw!B:B),1010,MATCH(A3+1,Raw!B:B,0)-1)),IF(COUNTIF(INDIRECT("Raw!C"&amp;MATCH(A3,Raw!B:B,0)&amp;":C"&amp;IF(A3=MAX(Raw!B:B),1010,MATCH(A3+1,Raw!B:B,0)-1)),"V")&gt;0,COUNTIF(INDIRECT("Raw!C"&amp;MATCH(A3,Raw!B:B,0)&amp;":C"&amp;IF(A3=MAX(Raw!B:B),1010,MATCH(A3+1,Raw!B:B,0)-1)),"H")+COUNTIF(INDIRECT("Raw!C"&amp;MATCH(A3,Raw!B:B,0)&amp;":C"&amp;IF(A3=MAX(Raw!B:B),1010,MATCH(A3+1,Raw!B:B,0)-1)),"S")+1,"")),2000)+IFERROR(LARGE(INDIRECT("RAW!T"&amp;MATCH(A3,Raw!B:B,0)&amp;":T"&amp;IF(A3=MAX(Raw!B:B),1010,MATCH(A3+1,Raw!B:B,0)-1)),IF(COUNTIF(INDIRECT("Raw!C"&amp;MATCH(A3,Raw!B:B,0)&amp;":C"&amp;IF(A3=MAX(Raw!B:B),1010,MATCH(A3+1,Raw!B:B,0)-1)),"V")&gt;1,COUNTIF(INDIRECT("Raw!C"&amp;MATCH(A3,Raw!B:B,0)&amp;":C"&amp;IF(A3=MAX(Raw!B:B),1010,MATCH(A3+1,Raw!B:B,0)-1)),"H")+COUNTIF(INDIRECT("Raw!C"&amp;MATCH(A3,Raw!B:B,0)&amp;":C"&amp;IF(A3=MAX(Raw!B:B),1010,MATCH(A3+1,Raw!B:B,0)-1)),"S")+2,"")),2000)-4000,"")</f>
        <v>3485.6999934000005</v>
      </c>
      <c r="C3" s="52">
        <f ca="1">IFERROR(IFERROR(LARGE(INDIRECT("RAW!U"&amp;MATCH(A3,Raw!B:B,0)&amp;":U"&amp;IF(A3=MAX(Raw!B:B),1010,MATCH(A3+1,Raw!B:B,0)-1)),IF(COUNTIF(INDIRECT("Raw!C"&amp;MATCH(A3,Raw!B:B,0)&amp;":C"&amp;IF(A3=MAX(Raw!B:B),1010,MATCH(A3+1,Raw!B:B,0)-1)),"H")&gt;0,1,"")),6000)+IFERROR(LARGE(INDIRECT("RAW!U"&amp;MATCH(A3,Raw!B:B,0)&amp;":U"&amp;IF(A3=MAX(Raw!B:B),1010,MATCH(A3+1,Raw!B:B,0)-1)),IF(COUNTIF(INDIRECT("Raw!C"&amp;MATCH(A3,Raw!B:B,0)&amp;":C"&amp;IF(A3=MAX(Raw!B:B),1010,MATCH(A3+1,Raw!B:B,0)-1)),"H")&gt;1,2,"")),6000)-12000
+IFERROR(LARGE(INDIRECT("RAW!U"&amp;MATCH(A3,Raw!B:B,0)&amp;":U"&amp;IF(A3=MAX(Raw!B:B),1010,MATCH(A3+1,Raw!B:B,0)-1)),IF(COUNTIF(INDIRECT("Raw!C"&amp;MATCH(A3,Raw!B:B,0)&amp;":C"&amp;IF(A3=MAX(Raw!B:B),1010,MATCH(A3+1,Raw!B:B,0)-1)),"S")&gt;0,COUNTIF(INDIRECT("Raw!C"&amp;MATCH(A3,Raw!B:B,0)&amp;":C"&amp;IF(A3=MAX(Raw!B:B),1010,MATCH(A3+1,Raw!B:B,0)-1)),"H")+1,"")),4000)+IFERROR(LARGE(INDIRECT("RAW!U"&amp;MATCH(A3,Raw!B:B,0)&amp;":U"&amp;IF(A3=MAX(Raw!B:B),1010,MATCH(A3+1,Raw!B:B,0)-1)),IF(COUNTIF(INDIRECT("Raw!C"&amp;MATCH(A3,Raw!B:B,0)&amp;":C"&amp;IF(A3=MAX(Raw!B:B),1010,MATCH(A3+1,Raw!B:B,0)-1)),"S")&gt;1,COUNTIF(INDIRECT("Raw!C"&amp;MATCH(A3,Raw!B:B,0)&amp;":C"&amp;IF(A3=MAX(Raw!B:B),1010,MATCH(A3+1,Raw!B:B,0)-1)),"H")+2,"")),4000)-8000+IFERROR(LARGE(INDIRECT("RAW!U"&amp;MATCH(A3,Raw!B:B,0)&amp;":U"&amp;IF(A3=MAX(Raw!B:B),1010,MATCH(A3+1,Raw!B:B,0)-1)),IF(COUNTIF(INDIRECT("Raw!C"&amp;MATCH(A3,Raw!B:B,0)&amp;":C"&amp;IF(A3=MAX(Raw!B:B),1010,MATCH(A3+1,Raw!B:B,0)-1)),"V")&gt;0,COUNTIF(INDIRECT("Raw!C"&amp;MATCH(A3,Raw!B:B,0)&amp;":C"&amp;IF(A3=MAX(Raw!B:B),1010,MATCH(A3+1,Raw!B:B,0)-1)),"H")+COUNTIF(INDIRECT("Raw!C"&amp;MATCH(A3,Raw!B:B,0)&amp;":C"&amp;IF(A3=MAX(Raw!B:B),1010,MATCH(A3+1,Raw!B:B,0)-1)),"S")+1,"")),2000)+IFERROR(LARGE(INDIRECT("RAW!U"&amp;MATCH(A3,Raw!B:B,0)&amp;":U"&amp;IF(A3=MAX(Raw!B:B),1010,MATCH(A3+1,Raw!B:B,0)-1)),IF(COUNTIF(INDIRECT("Raw!C"&amp;MATCH(A3,Raw!B:B,0)&amp;":C"&amp;IF(A3=MAX(Raw!B:B),1010,MATCH(A3+1,Raw!B:B,0)-1)),"V")&gt;1,COUNTIF(INDIRECT("Raw!C"&amp;MATCH(A3,Raw!B:B,0)&amp;":C"&amp;IF(A3=MAX(Raw!B:B),1010,MATCH(A3+1,Raw!B:B,0)-1)),"H")+COUNTIF(INDIRECT("Raw!C"&amp;MATCH(A3,Raw!B:B,0)&amp;":C"&amp;IF(A3=MAX(Raw!B:B),1010,MATCH(A3+1,Raw!B:B,0)-1)),"S")+2,"")),2000)-4000,"")</f>
        <v>2699.9999934000007</v>
      </c>
      <c r="D3" s="52">
        <f ca="1">IFERROR(IFERROR(LARGE(INDIRECT("RAW!V"&amp;MATCH(A3,Raw!B:B,0)&amp;":V"&amp;IF(A3=MAX(Raw!B:B),1010,MATCH(A3+1,Raw!B:B,0)-1)),IF(COUNTIF(INDIRECT("Raw!C"&amp;MATCH(A3,Raw!B:B,0)&amp;":C"&amp;IF(A3=MAX(Raw!B:B),1010,MATCH(A3+1,Raw!B:B,0)-1)),"H")&gt;0,1,"")),6000)+IFERROR(LARGE(INDIRECT("RAW!V"&amp;MATCH(A3,Raw!B:B,0)&amp;":V"&amp;IF(A3=MAX(Raw!B:B),1010,MATCH(A3+1,Raw!B:B,0)-1)),IF(COUNTIF(INDIRECT("Raw!C"&amp;MATCH(A3,Raw!B:B,0)&amp;":C"&amp;IF(A3=MAX(Raw!B:B),1010,MATCH(A3+1,Raw!B:B,0)-1)),"H")&gt;1,2,"")),6000)-12000
+IFERROR(LARGE(INDIRECT("RAW!V"&amp;MATCH(A3,Raw!B:B,0)&amp;":V"&amp;IF(A3=MAX(Raw!B:B),1010,MATCH(A3+1,Raw!B:B,0)-1)),IF(COUNTIF(INDIRECT("Raw!C"&amp;MATCH(A3,Raw!B:B,0)&amp;":C"&amp;IF(A3=MAX(Raw!B:B),1010,MATCH(A3+1,Raw!B:B,0)-1)),"S")&gt;0,COUNTIF(INDIRECT("Raw!C"&amp;MATCH(A3,Raw!B:B,0)&amp;":C"&amp;IF(A3=MAX(Raw!B:B),1010,MATCH(A3+1,Raw!B:B,0)-1)),"H")+1,"")),4000)+IFERROR(LARGE(INDIRECT("RAW!V"&amp;MATCH(A3,Raw!B:B,0)&amp;":V"&amp;IF(A3=MAX(Raw!B:B),1010,MATCH(A3+1,Raw!B:B,0)-1)),IF(COUNTIF(INDIRECT("Raw!C"&amp;MATCH(A3,Raw!B:B,0)&amp;":C"&amp;IF(A3=MAX(Raw!B:B),1010,MATCH(A3+1,Raw!B:B,0)-1)),"S")&gt;1,COUNTIF(INDIRECT("Raw!C"&amp;MATCH(A3,Raw!B:B,0)&amp;":C"&amp;IF(A3=MAX(Raw!B:B),1010,MATCH(A3+1,Raw!B:B,0)-1)),"H")+2,"")),4000)-8000+IFERROR(LARGE(INDIRECT("RAW!V"&amp;MATCH(A3,Raw!B:B,0)&amp;":V"&amp;IF(A3=MAX(Raw!B:B),1010,MATCH(A3+1,Raw!B:B,0)-1)),IF(COUNTIF(INDIRECT("Raw!C"&amp;MATCH(A3,Raw!B:B,0)&amp;":C"&amp;IF(A3=MAX(Raw!B:B),1010,MATCH(A3+1,Raw!B:B,0)-1)),"V")&gt;0,COUNTIF(INDIRECT("Raw!C"&amp;MATCH(A3,Raw!B:B,0)&amp;":C"&amp;IF(A3=MAX(Raw!B:B),1010,MATCH(A3+1,Raw!B:B,0)-1)),"H")+COUNTIF(INDIRECT("Raw!C"&amp;MATCH(A3,Raw!B:B,0)&amp;":C"&amp;IF(A3=MAX(Raw!B:B),1010,MATCH(A3+1,Raw!B:B,0)-1)),"S")+1,"")),2000)+IFERROR(LARGE(INDIRECT("RAW!V"&amp;MATCH(A3,Raw!B:B,0)&amp;":V"&amp;IF(A3=MAX(Raw!B:B),1010,MATCH(A3+1,Raw!B:B,0)-1)),IF(COUNTIF(INDIRECT("Raw!C"&amp;MATCH(A3,Raw!B:B,0)&amp;":C"&amp;IF(A3=MAX(Raw!B:B),1010,MATCH(A3+1,Raw!B:B,0)-1)),"V")&gt;1,COUNTIF(INDIRECT("Raw!C"&amp;MATCH(A3,Raw!B:B,0)&amp;":C"&amp;IF(A3=MAX(Raw!B:B),1010,MATCH(A3+1,Raw!B:B,0)-1)),"H")+COUNTIF(INDIRECT("Raw!C"&amp;MATCH(A3,Raw!B:B,0)&amp;":C"&amp;IF(A3=MAX(Raw!B:B),1010,MATCH(A3+1,Raw!B:B,0)-1)),"S")+2,"")),2000)-4000,"")</f>
        <v>3099.9999932999999</v>
      </c>
      <c r="E3" s="52">
        <f ca="1">IFERROR(IFERROR(LARGE(INDIRECT("RAW!W"&amp;MATCH(A3,Raw!B:B,0)&amp;":W"&amp;IF(A3=MAX(Raw!B:B),1010,MATCH(A3+1,Raw!B:B,0)-1)),IF(COUNTIF(INDIRECT("Raw!C"&amp;MATCH(A3,Raw!B:B,0)&amp;":C"&amp;IF(A3=MAX(Raw!B:B),1010,MATCH(A3+1,Raw!B:B,0)-1)),"H")&gt;0,1,"")),6000)+IFERROR(LARGE(INDIRECT("RAW!W"&amp;MATCH(A3,Raw!B:B,0)&amp;":W"&amp;IF(A3=MAX(Raw!B:B),1010,MATCH(A3+1,Raw!B:B,0)-1)),IF(COUNTIF(INDIRECT("Raw!C"&amp;MATCH(A3,Raw!B:B,0)&amp;":C"&amp;IF(A3=MAX(Raw!B:B),1010,MATCH(A3+1,Raw!B:B,0)-1)),"H")&gt;1,2,"")),6000)-12000
+IFERROR(LARGE(INDIRECT("RAW!W"&amp;MATCH(A3,Raw!B:B,0)&amp;":W"&amp;IF(A3=MAX(Raw!B:B),1010,MATCH(A3+1,Raw!B:B,0)-1)),IF(COUNTIF(INDIRECT("Raw!C"&amp;MATCH(A3,Raw!B:B,0)&amp;":C"&amp;IF(A3=MAX(Raw!B:B),1010,MATCH(A3+1,Raw!B:B,0)-1)),"S")&gt;0,COUNTIF(INDIRECT("Raw!C"&amp;MATCH(A3,Raw!B:B,0)&amp;":C"&amp;IF(A3=MAX(Raw!B:B),1010,MATCH(A3+1,Raw!B:B,0)-1)),"H")+1,"")),4000)+IFERROR(LARGE(INDIRECT("RAW!W"&amp;MATCH(A3,Raw!B:B,0)&amp;":W"&amp;IF(A3=MAX(Raw!B:B),1010,MATCH(A3+1,Raw!B:B,0)-1)),IF(COUNTIF(INDIRECT("Raw!C"&amp;MATCH(A3,Raw!B:B,0)&amp;":C"&amp;IF(A3=MAX(Raw!B:B),1010,MATCH(A3+1,Raw!B:B,0)-1)),"S")&gt;1,COUNTIF(INDIRECT("Raw!C"&amp;MATCH(A3,Raw!B:B,0)&amp;":C"&amp;IF(A3=MAX(Raw!B:B),1010,MATCH(A3+1,Raw!B:B,0)-1)),"H")+2,"")),4000)-8000+IFERROR(LARGE(INDIRECT("RAW!W"&amp;MATCH(A3,Raw!B:B,0)&amp;":W"&amp;IF(A3=MAX(Raw!B:B),1010,MATCH(A3+1,Raw!B:B,0)-1)),IF(COUNTIF(INDIRECT("Raw!C"&amp;MATCH(A3,Raw!B:B,0)&amp;":C"&amp;IF(A3=MAX(Raw!B:B),1010,MATCH(A3+1,Raw!B:B,0)-1)),"V")&gt;0,COUNTIF(INDIRECT("Raw!C"&amp;MATCH(A3,Raw!B:B,0)&amp;":C"&amp;IF(A3=MAX(Raw!B:B),1010,MATCH(A3+1,Raw!B:B,0)-1)),"H")+COUNTIF(INDIRECT("Raw!C"&amp;MATCH(A3,Raw!B:B,0)&amp;":C"&amp;IF(A3=MAX(Raw!B:B),1010,MATCH(A3+1,Raw!B:B,0)-1)),"S")+1,"")),2000)+IFERROR(LARGE(INDIRECT("RAW!W"&amp;MATCH(A3,Raw!B:B,0)&amp;":W"&amp;IF(A3=MAX(Raw!B:B),1010,MATCH(A3+1,Raw!B:B,0)-1)),IF(COUNTIF(INDIRECT("Raw!C"&amp;MATCH(A3,Raw!B:B,0)&amp;":C"&amp;IF(A3=MAX(Raw!B:B),1010,MATCH(A3+1,Raw!B:B,0)-1)),"V")&gt;1,COUNTIF(INDIRECT("Raw!C"&amp;MATCH(A3,Raw!B:B,0)&amp;":C"&amp;IF(A3=MAX(Raw!B:B),1010,MATCH(A3+1,Raw!B:B,0)-1)),"H")+COUNTIF(INDIRECT("Raw!C"&amp;MATCH(A3,Raw!B:B,0)&amp;":C"&amp;IF(A3=MAX(Raw!B:B),1010,MATCH(A3+1,Raw!B:B,0)-1)),"S")+2,"")),2000)-4000,"")</f>
        <v>2919.9999934000025</v>
      </c>
      <c r="F3" s="52">
        <f ca="1">IFERROR(IFERROR(LARGE(INDIRECT("RAW!X"&amp;MATCH(A3,Raw!B:B,0)&amp;":X"&amp;IF(A3=MAX(Raw!B:B),1010,MATCH(A3+1,Raw!B:B,0)-1)),IF(COUNTIF(INDIRECT("Raw!C"&amp;MATCH(A3,Raw!B:B,0)&amp;":C"&amp;IF(A3=MAX(Raw!B:B),1010,MATCH(A3+1,Raw!B:B,0)-1)),"H")&gt;0,1,"")),6000)+IFERROR(LARGE(INDIRECT("RAW!X"&amp;MATCH(A3,Raw!B:B,0)&amp;":X"&amp;IF(A3=MAX(Raw!B:B),1010,MATCH(A3+1,Raw!B:B,0)-1)),IF(COUNTIF(INDIRECT("Raw!C"&amp;MATCH(A3,Raw!B:B,0)&amp;":C"&amp;IF(A3=MAX(Raw!B:B),1010,MATCH(A3+1,Raw!B:B,0)-1)),"H")&gt;1,2,"")),6000)-12000
+IFERROR(LARGE(INDIRECT("RAW!X"&amp;MATCH(A3,Raw!B:B,0)&amp;":X"&amp;IF(A3=MAX(Raw!B:B),1010,MATCH(A3+1,Raw!B:B,0)-1)),IF(COUNTIF(INDIRECT("Raw!C"&amp;MATCH(A3,Raw!B:B,0)&amp;":C"&amp;IF(A3=MAX(Raw!B:B),1010,MATCH(A3+1,Raw!B:B,0)-1)),"S")&gt;0,COUNTIF(INDIRECT("Raw!C"&amp;MATCH(A3,Raw!B:B,0)&amp;":C"&amp;IF(A3=MAX(Raw!B:B),1010,MATCH(A3+1,Raw!B:B,0)-1)),"H")+1,"")),4000)+IFERROR(LARGE(INDIRECT("RAW!X"&amp;MATCH(A3,Raw!B:B,0)&amp;":X"&amp;IF(A3=MAX(Raw!B:B),1010,MATCH(A3+1,Raw!B:B,0)-1)),IF(COUNTIF(INDIRECT("Raw!C"&amp;MATCH(A3,Raw!B:B,0)&amp;":C"&amp;IF(A3=MAX(Raw!B:B),1010,MATCH(A3+1,Raw!B:B,0)-1)),"S")&gt;1,COUNTIF(INDIRECT("Raw!C"&amp;MATCH(A3,Raw!B:B,0)&amp;":C"&amp;IF(A3=MAX(Raw!B:B),1010,MATCH(A3+1,Raw!B:B,0)-1)),"H")+2,"")),4000)-8000+IFERROR(LARGE(INDIRECT("RAW!X"&amp;MATCH(A3,Raw!B:B,0)&amp;":X"&amp;IF(A3=MAX(Raw!B:B),1010,MATCH(A3+1,Raw!B:B,0)-1)),IF(COUNTIF(INDIRECT("Raw!C"&amp;MATCH(A3,Raw!B:B,0)&amp;":C"&amp;IF(A3=MAX(Raw!B:B),1010,MATCH(A3+1,Raw!B:B,0)-1)),"v")&gt;0,COUNTIF(INDIRECT("Raw!C"&amp;MATCH(A3,Raw!B:B,0)&amp;":C"&amp;IF(A3=MAX(Raw!B:B),1010,MATCH(A3+1,Raw!B:B,0)-1)),"H")+COUNTIF(INDIRECT("Raw!C"&amp;MATCH(A3,Raw!B:B,0)&amp;":C"&amp;IF(A3=MAX(Raw!B:B),1010,MATCH(A3+1,Raw!B:B,0)-1)),"S")+1,"")),2000)+IFERROR(LARGE(INDIRECT("RAW!X"&amp;MATCH(A3,Raw!B:B,0)&amp;":X"&amp;IF(A3=MAX(Raw!B:B),1010,MATCH(A3+1,Raw!B:B,0)-1)),IF(COUNTIF(INDIRECT("Raw!C"&amp;MATCH(A3,Raw!B:B,0)&amp;":C"&amp;IF(A3=MAX(Raw!B:B),1010,MATCH(A3+1,Raw!B:B,0)-1)),"v")&gt;1,COUNTIF(INDIRECT("Raw!C"&amp;MATCH(A3,Raw!B:B,0)&amp;":C"&amp;IF(A3=MAX(Raw!B:B),1010,MATCH(A3+1,Raw!B:B,0)-1)),"H")+COUNTIF(INDIRECT("Raw!C"&amp;MATCH(A3,Raw!B:B,0)&amp;":C"&amp;IF(A3=MAX(Raw!B:B),1010,MATCH(A3+1,Raw!B:B,0)-1)),"S")+2,"")),2000)-4000,"")</f>
        <v>2779.9999934999996</v>
      </c>
      <c r="G3" s="52">
        <f ca="1">IFERROR(IFERROR(LARGE(INDIRECT("RAW!Y"&amp;MATCH(A3,Raw!B:B,0)&amp;":Y"&amp;IF(A3=MAX(Raw!B:B),1010,MATCH(A3+1,Raw!B:B,0)-1)),IF(COUNTIF(INDIRECT("Raw!C"&amp;MATCH(A3,Raw!B:B,0)&amp;":C"&amp;IF(A3=MAX(Raw!B:B),1010,MATCH(A3+1,Raw!B:B,0)-1)),"H")&gt;0,1,"")),6000)+IFERROR(LARGE(INDIRECT("RAW!Y"&amp;MATCH(A3,Raw!B:B,0)&amp;":Y"&amp;IF(A3=MAX(Raw!B:B),1010,MATCH(A3+1,Raw!B:B,0)-1)),IF(COUNTIF(INDIRECT("Raw!C"&amp;MATCH(A3,Raw!B:B,0)&amp;":C"&amp;IF(A3=MAX(Raw!B:B),1010,MATCH(A3+1,Raw!B:B,0)-1)),"H")&gt;1,2,"")),6000)-12000
+IFERROR(LARGE(INDIRECT("RAW!Y"&amp;MATCH(A3,Raw!B:B,0)&amp;":Y"&amp;IF(A3=MAX(Raw!B:B),1010,MATCH(A3+1,Raw!B:B,0)-1)),IF(COUNTIF(INDIRECT("Raw!C"&amp;MATCH(A3,Raw!B:B,0)&amp;":C"&amp;IF(A3=MAX(Raw!B:B),1010,MATCH(A3+1,Raw!B:B,0)-1)),"S")&gt;0,COUNTIF(INDIRECT("Raw!C"&amp;MATCH(A3,Raw!B:B,0)&amp;":C"&amp;IF(A3=MAX(Raw!B:B),1010,MATCH(A3+1,Raw!B:B,0)-1)),"H")+1,"")),4000)+IFERROR(LARGE(INDIRECT("RAW!Y"&amp;MATCH(A3,Raw!B:B,0)&amp;":Y"&amp;IF(A3=MAX(Raw!B:B),1010,MATCH(A3+1,Raw!B:B,0)-1)),IF(COUNTIF(INDIRECT("Raw!C"&amp;MATCH(A3,Raw!B:B,0)&amp;":C"&amp;IF(A3=MAX(Raw!B:B),1010,MATCH(A3+1,Raw!B:B,0)-1)),"S")&gt;1,COUNTIF(INDIRECT("Raw!C"&amp;MATCH(A3,Raw!B:B,0)&amp;":C"&amp;IF(A3=MAX(Raw!B:B),1010,MATCH(A3+1,Raw!B:B,0)-1)),"H")+2,"")),4000)-8000+IFERROR(LARGE(INDIRECT("RAW!Y"&amp;MATCH(A3,Raw!B:B,0)&amp;":Y"&amp;IF(A3=MAX(Raw!B:B),1010,MATCH(A3+1,Raw!B:B,0)-1)),IF(COUNTIF(INDIRECT("Raw!C"&amp;MATCH(A3,Raw!B:B,0)&amp;":C"&amp;IF(A3=MAX(Raw!B:B),1010,MATCH(A3+1,Raw!B:B,0)-1)),"V")&gt;0,COUNTIF(INDIRECT("Raw!C"&amp;MATCH(A3,Raw!B:B,0)&amp;":C"&amp;IF(A3=MAX(Raw!B:B),1010,MATCH(A3+1,Raw!B:B,0)-1)),"H")+COUNTIF(INDIRECT("Raw!C"&amp;MATCH(A3,Raw!B:B,0)&amp;":C"&amp;IF(A3=MAX(Raw!B:B),1010,MATCH(A3+1,Raw!B:B,0)-1)),"S")+1,"")),2000)+IFERROR(LARGE(INDIRECT("RAW!Y"&amp;MATCH(A3,Raw!B:B,0)&amp;":Y"&amp;IF(A3=MAX(Raw!B:B),1010,MATCH(A3+1,Raw!B:B,0)-1)),IF(COUNTIF(INDIRECT("Raw!C"&amp;MATCH(A3,Raw!B:B,0)&amp;":C"&amp;IF(A3=MAX(Raw!B:B),1010,MATCH(A3+1,Raw!B:B,0)-1)),"V")&gt;1,COUNTIF(INDIRECT("Raw!C"&amp;MATCH(A3,Raw!B:B,0)&amp;":C"&amp;IF(A3=MAX(Raw!B:B),1010,MATCH(A3+1,Raw!B:B,0)-1)),"H")+COUNTIF(INDIRECT("Raw!C"&amp;MATCH(A3,Raw!B:B,0)&amp;":C"&amp;IF(A3=MAX(Raw!B:B),1010,MATCH(A3+1,Raw!B:B,0)-1)),"S")+2,"")),2000)-4000,"")</f>
        <v>2799.9999934000007</v>
      </c>
      <c r="H3" s="52">
        <f ca="1">IFERROR(IFERROR(LARGE(INDIRECT("RAW!Z"&amp;MATCH(A3,Raw!B:B,0)&amp;":Z"&amp;IF(A3=MAX(Raw!B:B),1010,MATCH(A3+1,Raw!B:B,0)-1)),IF(COUNTIF(INDIRECT("Raw!C"&amp;MATCH(A3,Raw!B:B,0)&amp;":C"&amp;IF(A3=MAX(Raw!B:B),1010,MATCH(A3+1,Raw!B:B,0)-1)),"H")&gt;0,1,"")),6000)+IFERROR(LARGE(INDIRECT("RAW!Z"&amp;MATCH(A3,Raw!B:B,0)&amp;":Z"&amp;IF(A3=MAX(Raw!B:B),1010,MATCH(A3+1,Raw!B:B,0)-1)),IF(COUNTIF(INDIRECT("Raw!C"&amp;MATCH(A3,Raw!B:B,0)&amp;":C"&amp;IF(A3=MAX(Raw!B:B),1010,MATCH(A3+1,Raw!B:B,0)-1)),"H")&gt;1,2,"")),6000)-12000
+IFERROR(LARGE(INDIRECT("RAW!Z"&amp;MATCH(A3,Raw!B:B,0)&amp;":Z"&amp;IF(A3=MAX(Raw!B:B),1010,MATCH(A3+1,Raw!B:B,0)-1)),IF(COUNTIF(INDIRECT("Raw!C"&amp;MATCH(A3,Raw!B:B,0)&amp;":C"&amp;IF(A3=MAX(Raw!B:B),1010,MATCH(A3+1,Raw!B:B,0)-1)),"S")&gt;0,COUNTIF(INDIRECT("Raw!C"&amp;MATCH(A3,Raw!B:B,0)&amp;":C"&amp;IF(A3=MAX(Raw!B:B),1010,MATCH(A3+1,Raw!B:B,0)-1)),"H")+1,"")),4000)+IFERROR(LARGE(INDIRECT("RAW!Z"&amp;MATCH(A3,Raw!B:B,0)&amp;":Z"&amp;IF(A3=MAX(Raw!B:B),1010,MATCH(A3+1,Raw!B:B,0)-1)),IF(COUNTIF(INDIRECT("Raw!C"&amp;MATCH(A3,Raw!B:B,0)&amp;":C"&amp;IF(A3=MAX(Raw!B:B),1010,MATCH(A3+1,Raw!B:B,0)-1)),"S")&gt;1,COUNTIF(INDIRECT("Raw!C"&amp;MATCH(A3,Raw!B:B,0)&amp;":C"&amp;IF(A3=MAX(Raw!B:B),1010,MATCH(A3+1,Raw!B:B,0)-1)),"H")+2,"")),4000)-8000+IFERROR(LARGE(INDIRECT("RAW!Z"&amp;MATCH(A3,Raw!B:B,0)&amp;":Z"&amp;IF(A3=MAX(Raw!B:B),1010,MATCH(A3+1,Raw!B:B,0)-1)),IF(COUNTIF(INDIRECT("Raw!C"&amp;MATCH(A3,Raw!B:B,0)&amp;":C"&amp;IF(A3=MAX(Raw!B:B),1010,MATCH(A3+1,Raw!B:B,0)-1)),"V")&gt;0,COUNTIF(INDIRECT("Raw!C"&amp;MATCH(A3,Raw!B:B,0)&amp;":C"&amp;IF(A3=MAX(Raw!B:B),1010,MATCH(A3+1,Raw!B:B,0)-1)),"H")+COUNTIF(INDIRECT("Raw!C"&amp;MATCH(A3,Raw!B:B,0)&amp;":C"&amp;IF(A3=MAX(Raw!B:B),1010,MATCH(A3+1,Raw!B:B,0)-1)),"S")+1,"")),2000)+IFERROR(LARGE(INDIRECT("RAW!Z"&amp;MATCH(A3,Raw!B:B,0)&amp;":Z"&amp;IF(A3=MAX(Raw!B:B),1010,MATCH(A3+1,Raw!B:B,0)-1)),IF(COUNTIF(INDIRECT("Raw!C"&amp;MATCH(A3,Raw!B:B,0)&amp;":C"&amp;IF(A3=MAX(Raw!B:B),1010,MATCH(A3+1,Raw!B:B,0)-1)),"V")&gt;1,COUNTIF(INDIRECT("Raw!C"&amp;MATCH(A3,Raw!B:B,0)&amp;":C"&amp;IF(A3=MAX(Raw!B:B),1010,MATCH(A3+1,Raw!B:B,0)-1)),"H")+COUNTIF(INDIRECT("Raw!C"&amp;MATCH(A3,Raw!B:B,0)&amp;":C"&amp;IF(A3=MAX(Raw!B:B),1010,MATCH(A3+1,Raw!B:B,0)-1)),"S")+2,"")),2000)-4000,"")</f>
        <v>2879.9999934000007</v>
      </c>
      <c r="I3" s="52">
        <f ca="1">IFERROR(IFERROR(LARGE(INDIRECT("RAW!AA"&amp;MATCH(A3,Raw!B:B,0)&amp;":AA"&amp;IF(A3=MAX(Raw!B:B),1010,MATCH(A3+1,Raw!B:B,0)-1)),IF(COUNTIF(INDIRECT("Raw!C"&amp;MATCH(A3,Raw!B:B,0)&amp;":C"&amp;IF(A3=MAX(Raw!B:B),1010,MATCH(A3+1,Raw!B:B,0)-1)),"H")&gt;0,1,"")),6000)+IFERROR(LARGE(INDIRECT("RAW!AA"&amp;MATCH(A3,Raw!B:B,0)&amp;":AA"&amp;IF(A3=MAX(Raw!B:B),1010,MATCH(A3+1,Raw!B:B,0)-1)),IF(COUNTIF(INDIRECT("Raw!C"&amp;MATCH(A3,Raw!B:B,0)&amp;":C"&amp;IF(A3=MAX(Raw!B:B),1010,MATCH(A3+1,Raw!B:B,0)-1)),"H")&gt;1,2,"")),6000)-12000
+IFERROR(LARGE(INDIRECT("RAW!AA"&amp;MATCH(A3,Raw!B:B,0)&amp;":AA"&amp;IF(A3=MAX(Raw!B:B),1010,MATCH(A3+1,Raw!B:B,0)-1)),IF(COUNTIF(INDIRECT("Raw!C"&amp;MATCH(A3,Raw!B:B,0)&amp;":C"&amp;IF(A3=MAX(Raw!B:B),1010,MATCH(A3+1,Raw!B:B,0)-1)),"S")&gt;0,COUNTIF(INDIRECT("Raw!C"&amp;MATCH(A3,Raw!B:B,0)&amp;":C"&amp;IF(A3=MAX(Raw!B:B),1010,MATCH(A3+1,Raw!B:B,0)-1)),"H")+1,"")),4000)+IFERROR(LARGE(INDIRECT("RAW!AA"&amp;MATCH(A3,Raw!B:B,0)&amp;":AA"&amp;IF(A3=MAX(Raw!B:B),1010,MATCH(A3+1,Raw!B:B,0)-1)),IF(COUNTIF(INDIRECT("Raw!C"&amp;MATCH(A3,Raw!B:B,0)&amp;":C"&amp;IF(A3=MAX(Raw!B:B),1010,MATCH(A3+1,Raw!B:B,0)-1)),"S")&gt;1,COUNTIF(INDIRECT("Raw!C"&amp;MATCH(A3,Raw!B:B,0)&amp;":C"&amp;IF(A3=MAX(Raw!B:B),1010,MATCH(A3+1,Raw!B:B,0)-1)),"H")+2,"")),4000)-8000+IFERROR(LARGE(INDIRECT("RAW!AA"&amp;MATCH(A3,Raw!B:B,0)&amp;":AA"&amp;IF(A3=MAX(Raw!B:B),1010,MATCH(A3+1,Raw!B:B,0)-1)),IF(COUNTIF(INDIRECT("Raw!C"&amp;MATCH(A3,Raw!B:B,0)&amp;":C"&amp;IF(A3=MAX(Raw!B:B),1010,MATCH(A3+1,Raw!B:B,0)-1)),"V")&gt;0,COUNTIF(INDIRECT("Raw!C"&amp;MATCH(A3,Raw!B:B,0)&amp;":C"&amp;IF(A3=MAX(Raw!B:B),1010,MATCH(A3+1,Raw!B:B,0)-1)),"H")+COUNTIF(INDIRECT("Raw!C"&amp;MATCH(A3,Raw!B:B,0)&amp;":C"&amp;IF(A3=MAX(Raw!B:B),1010,MATCH(A3+1,Raw!B:B,0)-1)),"S")+1,"")),2000)+IFERROR(LARGE(INDIRECT("RAW!AA"&amp;MATCH(A3,Raw!B:B,0)&amp;":AA"&amp;IF(A3=MAX(Raw!B:B),1010,MATCH(A3+1,Raw!B:B,0)-1)),IF(COUNTIF(INDIRECT("Raw!C"&amp;MATCH(A3,Raw!B:B,0)&amp;":C"&amp;IF(A3=MAX(Raw!B:B),1010,MATCH(A3+1,Raw!B:B,0)-1)),"V")&gt;1,COUNTIF(INDIRECT("Raw!C"&amp;MATCH(A3,Raw!B:B,0)&amp;":C"&amp;IF(A3=MAX(Raw!B:B),1010,MATCH(A3+1,Raw!B:B,0)-1)),"H")+COUNTIF(INDIRECT("Raw!C"&amp;MATCH(A3,Raw!B:B,0)&amp;":C"&amp;IF(A3=MAX(Raw!B:B),1010,MATCH(A3+1,Raw!B:B,0)-1)),"S")+2,"")),2000)-4000,"")</f>
        <v>4379.9999936000004</v>
      </c>
      <c r="J3" s="52">
        <f ca="1">IFERROR(IFERROR(LARGE(INDIRECT("RAW!AB"&amp;MATCH(A3,Raw!B:B,0)&amp;":AB"&amp;IF(A3=MAX(Raw!B:B),1010,MATCH(A3+1,Raw!B:B,0)-1)),IF(COUNTIF(INDIRECT("Raw!C"&amp;MATCH(A3,Raw!B:B,0)&amp;":C"&amp;IF(A3=MAX(Raw!B:B),1010,MATCH(A3+1,Raw!B:B,0)-1)),"H")&gt;0,1,"")),6000)+IFERROR(LARGE(INDIRECT("RAW!AB"&amp;MATCH(A3,Raw!B:B,0)&amp;":AB"&amp;IF(A3=MAX(Raw!B:B),1010,MATCH(A3+1,Raw!B:B,0)-1)),IF(COUNTIF(INDIRECT("Raw!C"&amp;MATCH(A3,Raw!B:B,0)&amp;":C"&amp;IF(A3=MAX(Raw!B:B),1010,MATCH(A3+1,Raw!B:B,0)-1)),"H")&gt;1,2,"")),6000)-12000
+IFERROR(LARGE(INDIRECT("RAW!AB"&amp;MATCH(A3,Raw!B:B,0)&amp;":AB"&amp;IF(A3=MAX(Raw!B:B),1010,MATCH(A3+1,Raw!B:B,0)-1)),IF(COUNTIF(INDIRECT("Raw!C"&amp;MATCH(A3,Raw!B:B,0)&amp;":C"&amp;IF(A3=MAX(Raw!B:B),1010,MATCH(A3+1,Raw!B:B,0)-1)),"S")&gt;0,COUNTIF(INDIRECT("Raw!C"&amp;MATCH(A3,Raw!B:B,0)&amp;":C"&amp;IF(A3=MAX(Raw!B:B),1010,MATCH(A3+1,Raw!B:B,0)-1)),"H")+1,"")),4000)+IFERROR(LARGE(INDIRECT("RAW!AB"&amp;MATCH(A3,Raw!B:B,0)&amp;":AB"&amp;IF(A3=MAX(Raw!B:B),1010,MATCH(A3+1,Raw!B:B,0)-1)),IF(COUNTIF(INDIRECT("Raw!C"&amp;MATCH(A3,Raw!B:B,0)&amp;":C"&amp;IF(A3=MAX(Raw!B:B),1010,MATCH(A3+1,Raw!B:B,0)-1)),"S")&gt;1,COUNTIF(INDIRECT("Raw!C"&amp;MATCH(A3,Raw!B:B,0)&amp;":C"&amp;IF(A3=MAX(Raw!B:B),1010,MATCH(A3+1,Raw!B:B,0)-1)),"H")+2,"")),4000)-8000+IFERROR(LARGE(INDIRECT("RAW!AB"&amp;MATCH(A3,Raw!B:B,0)&amp;":AB"&amp;IF(A3=MAX(Raw!B:B),1010,MATCH(A3+1,Raw!B:B,0)-1)),IF(COUNTIF(INDIRECT("Raw!C"&amp;MATCH(A3,Raw!B:B,0)&amp;":C"&amp;IF(A3=MAX(Raw!B:B),1010,MATCH(A3+1,Raw!B:B,0)-1)),"V")&gt;0,COUNTIF(INDIRECT("Raw!C"&amp;MATCH(A3,Raw!B:B,0)&amp;":C"&amp;IF(A3=MAX(Raw!B:B),1010,MATCH(A3+1,Raw!B:B,0)-1)),"H")+COUNTIF(INDIRECT("Raw!C"&amp;MATCH(A3,Raw!B:B,0)&amp;":C"&amp;IF(A3=MAX(Raw!B:B),1010,MATCH(A3+1,Raw!B:B,0)-1)),"S")+1,"")),2000)+IFERROR(LARGE(INDIRECT("RAW!AB"&amp;MATCH(A3,Raw!B:B,0)&amp;":AB"&amp;IF(A3=MAX(Raw!B:B),1010,MATCH(A3+1,Raw!B:B,0)-1)),IF(COUNTIF(INDIRECT("Raw!C"&amp;MATCH(A3,Raw!B:B,0)&amp;":C"&amp;IF(A3=MAX(Raw!B:B),1010,MATCH(A3+1,Raw!B:B,0)-1)),"V")&gt;1,COUNTIF(INDIRECT("Raw!C"&amp;MATCH(A3,Raw!B:B,0)&amp;":C"&amp;IF(A3=MAX(Raw!B:B),1010,MATCH(A3+1,Raw!B:B,0)-1)),"H")+COUNTIF(INDIRECT("Raw!C"&amp;MATCH(A3,Raw!B:B,0)&amp;":C"&amp;IF(A3=MAX(Raw!B:B),1010,MATCH(A3+1,Raw!B:B,0)-1)),"S")+2,"")),2000)-4000,"")</f>
        <v>4419.9999932999999</v>
      </c>
      <c r="K3" s="52">
        <f ca="1">IFERROR(IFERROR(LARGE(INDIRECT("RAW!AC"&amp;MATCH(A3,Raw!B:B,0)&amp;":AC"&amp;IF(A3=MAX(Raw!B:B),1010,MATCH(A3+1,Raw!B:B,0)-1)),IF(COUNTIF(INDIRECT("Raw!C"&amp;MATCH(A3,Raw!B:B,0)&amp;":C"&amp;IF(A3=MAX(Raw!B:B),1010,MATCH(A3+1,Raw!B:B,0)-1)),"H")&gt;0,1,"")),6000)+IFERROR(LARGE(INDIRECT("RAW!AC"&amp;MATCH(A3,Raw!B:B,0)&amp;":AC"&amp;IF(A3=MAX(Raw!B:B),1010,MATCH(A3+1,Raw!B:B,0)-1)),IF(COUNTIF(INDIRECT("Raw!C"&amp;MATCH(A3,Raw!B:B,0)&amp;":C"&amp;IF(A3=MAX(Raw!B:B),1010,MATCH(A3+1,Raw!B:B,0)-1)),"H")&gt;1,2,"")),6000)-12000
+IFERROR(LARGE(INDIRECT("RAW!AC"&amp;MATCH(A3,Raw!B:B,0)&amp;":AC"&amp;IF(A3=MAX(Raw!B:B),1010,MATCH(A3+1,Raw!B:B,0)-1)),IF(COUNTIF(INDIRECT("Raw!C"&amp;MATCH(A3,Raw!B:B,0)&amp;":C"&amp;IF(A3=MAX(Raw!B:B),1010,MATCH(A3+1,Raw!B:B,0)-1)),"S")&gt;0,COUNTIF(INDIRECT("Raw!C"&amp;MATCH(A3,Raw!B:B,0)&amp;":C"&amp;IF(A3=MAX(Raw!B:B),1010,MATCH(A3+1,Raw!B:B,0)-1)),"H")+1,"")),4000)+IFERROR(LARGE(INDIRECT("RAW!AC"&amp;MATCH(A3,Raw!B:B,0)&amp;":AC"&amp;IF(A3=MAX(Raw!B:B),1010,MATCH(A3+1,Raw!B:B,0)-1)),IF(COUNTIF(INDIRECT("Raw!C"&amp;MATCH(A3,Raw!B:B,0)&amp;":C"&amp;IF(A3=MAX(Raw!B:B),1010,MATCH(A3+1,Raw!B:B,0)-1)),"S")&gt;1,COUNTIF(INDIRECT("Raw!C"&amp;MATCH(A3,Raw!B:B,0)&amp;":C"&amp;IF(A3=MAX(Raw!B:B),1010,MATCH(A3+1,Raw!B:B,0)-1)),"H")+2,"")),4000)-8000+IFERROR(LARGE(INDIRECT("RAW!AC"&amp;MATCH(A3,Raw!B:B,0)&amp;":AC"&amp;IF(A3=MAX(Raw!B:B),1010,MATCH(A3+1,Raw!B:B,0)-1)),IF(COUNTIF(INDIRECT("Raw!C"&amp;MATCH(A3,Raw!B:B,0)&amp;":C"&amp;IF(A3=MAX(Raw!B:B),1010,MATCH(A3+1,Raw!B:B,0)-1)),"V")&gt;0,COUNTIF(INDIRECT("Raw!C"&amp;MATCH(A3,Raw!B:B,0)&amp;":C"&amp;IF(A3=MAX(Raw!B:B),1010,MATCH(A3+1,Raw!B:B,0)-1)),"H")+COUNTIF(INDIRECT("Raw!C"&amp;MATCH(A3,Raw!B:B,0)&amp;":C"&amp;IF(A3=MAX(Raw!B:B),1010,MATCH(A3+1,Raw!B:B,0)-1)),"S")+1,"")),2000)+IFERROR(LARGE(INDIRECT("RAW!AC"&amp;MATCH(A3,Raw!B:B,0)&amp;":AC"&amp;IF(A3=MAX(Raw!B:B),1010,MATCH(A3+1,Raw!B:B,0)-1)),IF(COUNTIF(INDIRECT("Raw!C"&amp;MATCH(A3,Raw!B:B,0)&amp;":C"&amp;IF(A3=MAX(Raw!B:B),1010,MATCH(A3+1,Raw!B:B,0)-1)),"V")&gt;1,COUNTIF(INDIRECT("Raw!C"&amp;MATCH(A3,Raw!B:B,0)&amp;":C"&amp;IF(A3=MAX(Raw!B:B),1010,MATCH(A3+1,Raw!B:B,0)-1)),"H")+COUNTIF(INDIRECT("Raw!C"&amp;MATCH(A3,Raw!B:B,0)&amp;":C"&amp;IF(A3=MAX(Raw!B:B),1010,MATCH(A3+1,Raw!B:B,0)-1)),"S")+2,"")),2000)-4000,"")</f>
        <v>4434.9999934999996</v>
      </c>
      <c r="L3" s="14">
        <f t="shared" ref="L3:L66" ca="1" si="0">SUM(B3:H3)</f>
        <v>20665.699953800005</v>
      </c>
      <c r="M3" s="14">
        <f t="shared" ref="M3:M66" ca="1" si="1">SUM(I3:K3)</f>
        <v>13234.9999804</v>
      </c>
      <c r="N3" s="14">
        <f t="shared" ref="N3:N66" ca="1" si="2">SUM(B3:K3)</f>
        <v>33900.699934200005</v>
      </c>
      <c r="O3" s="37">
        <f t="array" aca="1" ref="O3" ca="1">IF(P3="","",(IF(ROUND(P3,1)=ROUND(P2,1),O2,O2+1)))</f>
        <v>2</v>
      </c>
      <c r="P3" s="33">
        <f t="array" aca="1" ref="P3" ca="1">IF(ROUND(LARGE(B:B,$A3),2)=0,"",LARGE(B:B,$A3))</f>
        <v>3600.0999774000011</v>
      </c>
      <c r="Q3" s="33">
        <f t="array" aca="1" ref="Q3" ca="1">IFERROR(INDEX(Raw!$S$3:$S$502,MATCH(R3,Raw!$R$3:$R$502,0)),"")</f>
        <v>0</v>
      </c>
      <c r="R3" s="34" t="str">
        <f t="array" aca="1" ref="R3" ca="1">IFERROR(INDEX(Raw!$R$3:$R$502,MATCH(IFERROR(INDEX(MATCH(P3,B$2:B$501,0),$A$2:$A$502),""),Raw!$Q$3:$Q$502,0)),"")</f>
        <v>Sharon</v>
      </c>
      <c r="S3" s="38">
        <f t="array" aca="1" ref="S3" ca="1">IF(T3="","",(IF(ROUND(T3,1)=ROUND(T2,1),S2,S2+1)))</f>
        <v>2</v>
      </c>
      <c r="T3" s="36">
        <f t="array" aca="1" ref="T3" ca="1">IF(ROUND(LARGE(C:C,$A3),2)=0,"",LARGE(C:C,$A3))</f>
        <v>2699.9999934000007</v>
      </c>
      <c r="U3" s="33">
        <f t="array" aca="1" ref="U3" ca="1">IFERROR(INDEX(Raw!$S$3:$S$502,MATCH(V3,Raw!$R$3:$R$502,0)),"")</f>
        <v>0</v>
      </c>
      <c r="V3" s="34" t="str">
        <f t="array" aca="1" ref="V3" ca="1">IFERROR(INDEX(Raw!$R$3:$R$502,MATCH(IFERROR(INDEX(MATCH(T3,C$2:C$501,0),$A$2:$A$501),""),Raw!$Q$3:$Q$502,0)),"")</f>
        <v>Wellesley</v>
      </c>
      <c r="W3" s="38">
        <f t="array" aca="1" ref="W3" ca="1">IF(X3="","",(IF(ROUND(X3,1)=ROUND(X2,1),W2,W2+1)))</f>
        <v>2</v>
      </c>
      <c r="X3" s="36">
        <f t="array" aca="1" ref="X3" ca="1">IF(ROUND(LARGE(D:D,$A3),2)=0,"",LARGE(D:D,$A3))</f>
        <v>3099.9999932999999</v>
      </c>
      <c r="Y3" s="33">
        <f t="array" aca="1" ref="Y3" ca="1">IFERROR(INDEX(Raw!$S$3:$S$502,MATCH(Z3,Raw!$R$3:$R$502,0)),"")</f>
        <v>0</v>
      </c>
      <c r="Z3" s="34" t="str">
        <f t="array" aca="1" ref="Z3" ca="1">IFERROR(INDEX(Raw!$R$3:$R$502,MATCH(IFERROR(INDEX(MATCH(X3,D$2:D$501,0),$A$2:$A$501),""),Raw!$Q$3:$Q$502,0)),"")</f>
        <v>Wellesley</v>
      </c>
      <c r="AA3" s="38">
        <f t="array" aca="1" ref="AA3" ca="1">IF(AB3="","",(IF(ROUND(AB3,1)=ROUND(AB2,1),AA2,AA2+1)))</f>
        <v>2</v>
      </c>
      <c r="AB3" s="36">
        <f t="array" aca="1" ref="AB3" ca="1">IF(ROUND(LARGE(E:E,$A3),2)=0,"",LARGE(E:E,$A3))</f>
        <v>2919.9999934000025</v>
      </c>
      <c r="AC3" s="33">
        <f ca="1">IFERROR(INDEX(Raw!$S$3:$S$502,MATCH(AD3,Raw!$R$3:$R$502,0)),"")</f>
        <v>0</v>
      </c>
      <c r="AD3" s="34" t="str">
        <f t="array" aca="1" ref="AD3" ca="1">IFERROR(INDEX(Raw!$R$3:$R$502,MATCH(IFERROR(INDEX(MATCH(AB3,E$2:E$501,0),$A$2:$A$501),""),Raw!$Q$3:$Q$502,0)),"")</f>
        <v>Wellesley</v>
      </c>
      <c r="AE3" s="38">
        <f t="array" aca="1" ref="AE3" ca="1">IF(AF3="","",(IF(ROUND(AF3,1)=ROUND(AF2,1),AE2,AE2+1)))</f>
        <v>2</v>
      </c>
      <c r="AF3" s="36">
        <f t="array" aca="1" ref="AF3" ca="1">IF(ROUND(LARGE(F:F,$A3),2)=0,"",LARGE(F:F,$A3))</f>
        <v>3159.9999874000014</v>
      </c>
      <c r="AG3" s="33">
        <f ca="1">IFERROR(INDEX(Raw!$S$3:$S$502,MATCH(AH3,Raw!$R$3:$R$502,0)),"")</f>
        <v>0</v>
      </c>
      <c r="AH3" s="34" t="str">
        <f t="array" aca="1" ref="AH3" ca="1">IFERROR(INDEX(Raw!$R$3:$R$502,MATCH(IFERROR(INDEX(MATCH(AF3,F$2:F$501,0),$A$2:$A$501),""),Raw!$Q$3:$Q$502,0)),"")</f>
        <v>Ashland</v>
      </c>
      <c r="AI3" s="38">
        <f t="array" aca="1" ref="AI3" ca="1">IF(AJ3="","",(IF(ROUND(AJ3,1)=ROUND(AJ2,1),AI2,AI2+1)))</f>
        <v>2</v>
      </c>
      <c r="AJ3" s="36">
        <f t="array" aca="1" ref="AJ3" ca="1">IF(ROUND(LARGE(G:G,$A3),2)=0,"",LARGE(G:G,$A3))</f>
        <v>3079.9999875999993</v>
      </c>
      <c r="AK3" s="33">
        <f ca="1">IFERROR(INDEX(Raw!$S$3:$S$502,MATCH(AL3,Raw!$R$3:$R$502,0)),"")</f>
        <v>0</v>
      </c>
      <c r="AL3" s="34" t="str">
        <f t="array" aca="1" ref="AL3" ca="1">IFERROR(INDEX(Raw!$R$3:$R$502,MATCH(IFERROR(INDEX(MATCH(AJ3,G$2:G$501,0),$A$2:$A$501),""),Raw!$Q$3:$Q$502,0)),"")</f>
        <v>Ashland</v>
      </c>
      <c r="AM3" s="38">
        <f t="array" aca="1" ref="AM3" ca="1">IF(AN3="","",(IF(ROUND(AN3,1)=ROUND(AN2,1),AM2,AM2+1)))</f>
        <v>2</v>
      </c>
      <c r="AN3" s="36">
        <f t="shared" ref="AN3" ca="1" si="3">IF(ROUND(LARGE(H:H,$A3),2)=0,"",LARGE(H:H,$A3))</f>
        <v>3519.9999875999993</v>
      </c>
      <c r="AO3" s="33">
        <f ca="1">IFERROR(INDEX(Raw!$S$3:$S$502,MATCH(AP3,Raw!$R$3:$R$502,0)),"")</f>
        <v>0</v>
      </c>
      <c r="AP3" s="34" t="str">
        <f t="array" aca="1" ref="AP3" ca="1">IFERROR(INDEX(Raw!$R$3:$R$502,MATCH(IFERROR(INDEX(MATCH(AN3,H$2:H$501,0),$A$2:$A$501),""),Raw!$Q$3:$Q$502,0)),"")</f>
        <v>Ashland</v>
      </c>
      <c r="AQ3" s="37">
        <f t="array" aca="1" ref="AQ3" ca="1">IF(AR3="","",(IF(ROUND(AR3,1)=ROUND(AR2,1),AQ2,AQ2+1)))</f>
        <v>2</v>
      </c>
      <c r="AR3" s="33">
        <f t="shared" ref="AR3" ca="1" si="4">IF(ROUND(LARGE(I:I,$A3),2)=0,"",LARGE(I:I,$A3))</f>
        <v>4379.9999936000004</v>
      </c>
      <c r="AS3" s="48">
        <f t="array" aca="1" ref="AS3" ca="1">IFERROR(INDEX(Raw!$S$3:$S$502,MATCH(AT3,Raw!$R$3:$R$502,0)),"")</f>
        <v>0</v>
      </c>
      <c r="AT3" s="34" t="str">
        <f t="array" aca="1" ref="AT3" ca="1">IFERROR(INDEX(Raw!$R$3:$R$502,MATCH(IFERROR(INDEX(MATCH(AR3,I$2:I$501,0),$A$2:$A$501),""),Raw!$Q$3:$Q$502,0)),"")</f>
        <v>Wellesley</v>
      </c>
      <c r="AU3" s="37">
        <f t="array" aca="1" ref="AU3" ca="1">IF(AV3="","",(IF(ROUND(AV3,1)=ROUND(AV2,1),AU2,AU2+1)))</f>
        <v>2</v>
      </c>
      <c r="AV3" s="33">
        <f t="shared" ref="AV3" ca="1" si="5">IF(ROUND(LARGE(J:J,$A3),2)=0,"",LARGE(J:J,$A3))</f>
        <v>4684.9999964999988</v>
      </c>
      <c r="AW3" s="48">
        <f t="array" aca="1" ref="AW3" ca="1">IFERROR(INDEX(Raw!$S$3:$S$502,MATCH(AX3,Raw!$R$3:$R$502,0)),"")</f>
        <v>0</v>
      </c>
      <c r="AX3" s="34" t="str">
        <f t="array" aca="1" ref="AX3" ca="1">IFERROR(INDEX(Raw!$R$3:$R$502,MATCH(IFERROR(INDEX(MATCH(AV3,J$2:J$501,0),$A$2:$A$501),""),Raw!$Q$3:$Q$502,0)),"")</f>
        <v>Acton-Boxborough</v>
      </c>
      <c r="AY3" s="37">
        <f t="array" aca="1" ref="AY3" ca="1">IF(AZ3="","",(IF(ROUND(AZ3,1)=ROUND(AZ2,1),AY2,AY2+1)))</f>
        <v>2</v>
      </c>
      <c r="AZ3" s="33">
        <f t="shared" ref="AZ3" ca="1" si="6">IF(ROUND(LARGE(K:K,$A3),2)=0,"",LARGE(K:K,$A3))</f>
        <v>5059.9999598000013</v>
      </c>
      <c r="BA3" s="48">
        <f t="array" aca="1" ref="BA3" ca="1">IFERROR(INDEX(Raw!$S$3:$S$502,MATCH(BB3,Raw!$R$3:$R$502,0)),"")</f>
        <v>0</v>
      </c>
      <c r="BB3" s="34" t="str">
        <f t="array" aca="1" ref="BB3" ca="1">IFERROR(INDEX(Raw!$R$3:$R$502,MATCH(IFERROR(INDEX(MATCH(AZ3,K$2:K$501,0),$A$2:$A$501),""),Raw!$Q$3:$Q$502,0)),"")</f>
        <v>Pittsfield</v>
      </c>
      <c r="BC3" s="37">
        <f t="array" aca="1" ref="BC3" ca="1">IF(BD3="","",(IF(ROUND(BD3,1)=ROUND(BD2,1),BC2,BC2+1)))</f>
        <v>2</v>
      </c>
      <c r="BD3" s="33">
        <f t="shared" ref="BD3" ca="1" si="7">IF(ROUND(LARGE(L:L,$A3),2)=0,"",LARGE(L:L,$A3))</f>
        <v>20848.4999131</v>
      </c>
      <c r="BE3" s="48">
        <f t="array" aca="1" ref="BE3" ca="1">IFERROR(INDEX(Raw!$S$3:$S$502,MATCH(BF3,Raw!$R$3:$R$502,0)),"")</f>
        <v>0</v>
      </c>
      <c r="BF3" s="34" t="str">
        <f t="array" aca="1" ref="BF3" ca="1">IFERROR(INDEX(Raw!$R$3:$R$502,MATCH(IFERROR(INDEX(MATCH(BD3,L$2:L$501,0),$A$2:$A$501),""),Raw!$Q$3:$Q$502,0)),"")</f>
        <v>Ashland</v>
      </c>
      <c r="BG3" s="37">
        <f t="array" aca="1" ref="BG3" ca="1">IF(BH3="","",(IF(ROUND(BH3,1)=ROUND(BH2,1),BG2,BG2+1)))</f>
        <v>2</v>
      </c>
      <c r="BH3" s="33">
        <f t="shared" ref="BH3" ca="1" si="8">IF(ROUND(LARGE(M:M,$A3),2)=0,"",LARGE(M:M,$A3))</f>
        <v>14284.999989599997</v>
      </c>
      <c r="BI3" s="48">
        <f t="array" aca="1" ref="BI3" ca="1">IFERROR(INDEX(Raw!$S$3:$S$502,MATCH(BJ3,Raw!$R$3:$R$502,0)),"")</f>
        <v>0</v>
      </c>
      <c r="BJ3" s="34" t="str">
        <f t="array" aca="1" ref="BJ3" ca="1">IFERROR(INDEX(Raw!$R$3:$R$502,MATCH(IFERROR(INDEX(MATCH(BH3,M$2:M$501,0),$A$2:$A$501),""),Raw!$Q$3:$Q$502,0)),"")</f>
        <v>Acton-Boxborough</v>
      </c>
      <c r="BK3" s="37">
        <f t="array" aca="1" ref="BK3" ca="1">IF(BL3="","",(IF(ROUND(BL3,1)=ROUND(BL2,1),BK2,BK2+1)))</f>
        <v>2</v>
      </c>
      <c r="BL3" s="33">
        <f t="shared" ref="BL3" ca="1" si="9">IF(ROUND(LARGE(N:N,$A3),2)=0,"",LARGE(N:N,$A3))</f>
        <v>33900.699934200005</v>
      </c>
      <c r="BM3" s="48">
        <f t="array" aca="1" ref="BM3" ca="1">IFERROR(INDEX(Raw!$S$3:$S$502,MATCH(BN3,Raw!$R$3:$R$502,0)),"")</f>
        <v>0</v>
      </c>
      <c r="BN3" s="34" t="str">
        <f t="array" aca="1" ref="BN3" ca="1">IFERROR(INDEX(Raw!$R$3:$R$502,MATCH(IFERROR(INDEX(MATCH(BL3,N$2:N$501,0),$A$2:$A$501),""),Raw!$Q$3:$Q$502,0)),"")</f>
        <v>Wellesley</v>
      </c>
    </row>
    <row r="4" spans="1:66" x14ac:dyDescent="0.3">
      <c r="A4" s="28">
        <v>3</v>
      </c>
      <c r="B4" s="52">
        <f ca="1">IFERROR(IFERROR(LARGE(INDIRECT("RAW!T"&amp;MATCH(A4,Raw!B:B,0)&amp;":T"&amp;IF(A4=MAX(Raw!B:B),1010,MATCH(A4+1,Raw!B:B,0)-1)),IF(COUNTIF(INDIRECT("Raw!C"&amp;MATCH(A4,Raw!B:B,0)&amp;":C"&amp;IF(A4=MAX(Raw!B:B),1010,MATCH(A4+1,Raw!B:B,0)-1)),"H")&gt;0,1,"")),6000)+IFERROR(LARGE(INDIRECT("RAW!T"&amp;MATCH(A4,Raw!B:B,0)&amp;":T"&amp;IF(A4=MAX(Raw!B:B),1010,MATCH(A4+1,Raw!B:B,0)-1)),IF(COUNTIF(INDIRECT("Raw!C"&amp;MATCH(A4,Raw!B:B,0)&amp;":C"&amp;IF(A4=MAX(Raw!B:B),1010,MATCH(A4+1,Raw!B:B,0)-1)),"H")&gt;1,2,"")),6000)-12000
+IFERROR(LARGE(INDIRECT("RAW!T"&amp;MATCH(A4,Raw!B:B,0)&amp;":T"&amp;IF(A4=MAX(Raw!B:B),1010,MATCH(A4+1,Raw!B:B,0)-1)),IF(COUNTIF(INDIRECT("Raw!C"&amp;MATCH(A4,Raw!B:B,0)&amp;":C"&amp;IF(A4=MAX(Raw!B:B),1010,MATCH(A4+1,Raw!B:B,0)-1)),"S")&gt;0,COUNTIF(INDIRECT("Raw!C"&amp;MATCH(A4,Raw!B:B,0)&amp;":C"&amp;IF(A4=MAX(Raw!B:B),1010,MATCH(A4+1,Raw!B:B,0)-1)),"H")+1,"")),4000)+IFERROR(LARGE(INDIRECT("RAW!T"&amp;MATCH(A4,Raw!B:B,0)&amp;":T"&amp;IF(A4=MAX(Raw!B:B),1010,MATCH(A4+1,Raw!B:B,0)-1)),IF(COUNTIF(INDIRECT("Raw!C"&amp;MATCH(A4,Raw!B:B,0)&amp;":C"&amp;IF(A4=MAX(Raw!B:B),1010,MATCH(A4+1,Raw!B:B,0)-1)),"S")&gt;1,COUNTIF(INDIRECT("Raw!C"&amp;MATCH(A4,Raw!B:B,0)&amp;":C"&amp;IF(A4=MAX(Raw!B:B),1010,MATCH(A4+1,Raw!B:B,0)-1)),"H")+2,"")),4000)-8000+IFERROR(LARGE(INDIRECT("RAW!T"&amp;MATCH(A4,Raw!B:B,0)&amp;":T"&amp;IF(A4=MAX(Raw!B:B),1010,MATCH(A4+1,Raw!B:B,0)-1)),IF(COUNTIF(INDIRECT("Raw!C"&amp;MATCH(A4,Raw!B:B,0)&amp;":C"&amp;IF(A4=MAX(Raw!B:B),1010,MATCH(A4+1,Raw!B:B,0)-1)),"V")&gt;0,COUNTIF(INDIRECT("Raw!C"&amp;MATCH(A4,Raw!B:B,0)&amp;":C"&amp;IF(A4=MAX(Raw!B:B),1010,MATCH(A4+1,Raw!B:B,0)-1)),"H")+COUNTIF(INDIRECT("Raw!C"&amp;MATCH(A4,Raw!B:B,0)&amp;":C"&amp;IF(A4=MAX(Raw!B:B),1010,MATCH(A4+1,Raw!B:B,0)-1)),"S")+1,"")),2000)+IFERROR(LARGE(INDIRECT("RAW!T"&amp;MATCH(A4,Raw!B:B,0)&amp;":T"&amp;IF(A4=MAX(Raw!B:B),1010,MATCH(A4+1,Raw!B:B,0)-1)),IF(COUNTIF(INDIRECT("Raw!C"&amp;MATCH(A4,Raw!B:B,0)&amp;":C"&amp;IF(A4=MAX(Raw!B:B),1010,MATCH(A4+1,Raw!B:B,0)-1)),"V")&gt;1,COUNTIF(INDIRECT("Raw!C"&amp;MATCH(A4,Raw!B:B,0)&amp;":C"&amp;IF(A4=MAX(Raw!B:B),1010,MATCH(A4+1,Raw!B:B,0)-1)),"H")+COUNTIF(INDIRECT("Raw!C"&amp;MATCH(A4,Raw!B:B,0)&amp;":C"&amp;IF(A4=MAX(Raw!B:B),1010,MATCH(A4+1,Raw!B:B,0)-1)),"S")+2,"")),2000)-4000,"")</f>
        <v>3228.4999876000002</v>
      </c>
      <c r="C4" s="52">
        <f ca="1">IFERROR(IFERROR(LARGE(INDIRECT("RAW!U"&amp;MATCH(A4,Raw!B:B,0)&amp;":U"&amp;IF(A4=MAX(Raw!B:B),1010,MATCH(A4+1,Raw!B:B,0)-1)),IF(COUNTIF(INDIRECT("Raw!C"&amp;MATCH(A4,Raw!B:B,0)&amp;":C"&amp;IF(A4=MAX(Raw!B:B),1010,MATCH(A4+1,Raw!B:B,0)-1)),"H")&gt;0,1,"")),6000)+IFERROR(LARGE(INDIRECT("RAW!U"&amp;MATCH(A4,Raw!B:B,0)&amp;":U"&amp;IF(A4=MAX(Raw!B:B),1010,MATCH(A4+1,Raw!B:B,0)-1)),IF(COUNTIF(INDIRECT("Raw!C"&amp;MATCH(A4,Raw!B:B,0)&amp;":C"&amp;IF(A4=MAX(Raw!B:B),1010,MATCH(A4+1,Raw!B:B,0)-1)),"H")&gt;1,2,"")),6000)-12000
+IFERROR(LARGE(INDIRECT("RAW!U"&amp;MATCH(A4,Raw!B:B,0)&amp;":U"&amp;IF(A4=MAX(Raw!B:B),1010,MATCH(A4+1,Raw!B:B,0)-1)),IF(COUNTIF(INDIRECT("Raw!C"&amp;MATCH(A4,Raw!B:B,0)&amp;":C"&amp;IF(A4=MAX(Raw!B:B),1010,MATCH(A4+1,Raw!B:B,0)-1)),"S")&gt;0,COUNTIF(INDIRECT("Raw!C"&amp;MATCH(A4,Raw!B:B,0)&amp;":C"&amp;IF(A4=MAX(Raw!B:B),1010,MATCH(A4+1,Raw!B:B,0)-1)),"H")+1,"")),4000)+IFERROR(LARGE(INDIRECT("RAW!U"&amp;MATCH(A4,Raw!B:B,0)&amp;":U"&amp;IF(A4=MAX(Raw!B:B),1010,MATCH(A4+1,Raw!B:B,0)-1)),IF(COUNTIF(INDIRECT("Raw!C"&amp;MATCH(A4,Raw!B:B,0)&amp;":C"&amp;IF(A4=MAX(Raw!B:B),1010,MATCH(A4+1,Raw!B:B,0)-1)),"S")&gt;1,COUNTIF(INDIRECT("Raw!C"&amp;MATCH(A4,Raw!B:B,0)&amp;":C"&amp;IF(A4=MAX(Raw!B:B),1010,MATCH(A4+1,Raw!B:B,0)-1)),"H")+2,"")),4000)-8000+IFERROR(LARGE(INDIRECT("RAW!U"&amp;MATCH(A4,Raw!B:B,0)&amp;":U"&amp;IF(A4=MAX(Raw!B:B),1010,MATCH(A4+1,Raw!B:B,0)-1)),IF(COUNTIF(INDIRECT("Raw!C"&amp;MATCH(A4,Raw!B:B,0)&amp;":C"&amp;IF(A4=MAX(Raw!B:B),1010,MATCH(A4+1,Raw!B:B,0)-1)),"V")&gt;0,COUNTIF(INDIRECT("Raw!C"&amp;MATCH(A4,Raw!B:B,0)&amp;":C"&amp;IF(A4=MAX(Raw!B:B),1010,MATCH(A4+1,Raw!B:B,0)-1)),"H")+COUNTIF(INDIRECT("Raw!C"&amp;MATCH(A4,Raw!B:B,0)&amp;":C"&amp;IF(A4=MAX(Raw!B:B),1010,MATCH(A4+1,Raw!B:B,0)-1)),"S")+1,"")),2000)+IFERROR(LARGE(INDIRECT("RAW!U"&amp;MATCH(A4,Raw!B:B,0)&amp;":U"&amp;IF(A4=MAX(Raw!B:B),1010,MATCH(A4+1,Raw!B:B,0)-1)),IF(COUNTIF(INDIRECT("Raw!C"&amp;MATCH(A4,Raw!B:B,0)&amp;":C"&amp;IF(A4=MAX(Raw!B:B),1010,MATCH(A4+1,Raw!B:B,0)-1)),"V")&gt;1,COUNTIF(INDIRECT("Raw!C"&amp;MATCH(A4,Raw!B:B,0)&amp;":C"&amp;IF(A4=MAX(Raw!B:B),1010,MATCH(A4+1,Raw!B:B,0)-1)),"H")+COUNTIF(INDIRECT("Raw!C"&amp;MATCH(A4,Raw!B:B,0)&amp;":C"&amp;IF(A4=MAX(Raw!B:B),1010,MATCH(A4+1,Raw!B:B,0)-1)),"S")+2,"")),2000)-4000,"")</f>
        <v>2579.9999875999993</v>
      </c>
      <c r="D4" s="52">
        <f ca="1">IFERROR(IFERROR(LARGE(INDIRECT("RAW!V"&amp;MATCH(A4,Raw!B:B,0)&amp;":V"&amp;IF(A4=MAX(Raw!B:B),1010,MATCH(A4+1,Raw!B:B,0)-1)),IF(COUNTIF(INDIRECT("Raw!C"&amp;MATCH(A4,Raw!B:B,0)&amp;":C"&amp;IF(A4=MAX(Raw!B:B),1010,MATCH(A4+1,Raw!B:B,0)-1)),"H")&gt;0,1,"")),6000)+IFERROR(LARGE(INDIRECT("RAW!V"&amp;MATCH(A4,Raw!B:B,0)&amp;":V"&amp;IF(A4=MAX(Raw!B:B),1010,MATCH(A4+1,Raw!B:B,0)-1)),IF(COUNTIF(INDIRECT("Raw!C"&amp;MATCH(A4,Raw!B:B,0)&amp;":C"&amp;IF(A4=MAX(Raw!B:B),1010,MATCH(A4+1,Raw!B:B,0)-1)),"H")&gt;1,2,"")),6000)-12000
+IFERROR(LARGE(INDIRECT("RAW!V"&amp;MATCH(A4,Raw!B:B,0)&amp;":V"&amp;IF(A4=MAX(Raw!B:B),1010,MATCH(A4+1,Raw!B:B,0)-1)),IF(COUNTIF(INDIRECT("Raw!C"&amp;MATCH(A4,Raw!B:B,0)&amp;":C"&amp;IF(A4=MAX(Raw!B:B),1010,MATCH(A4+1,Raw!B:B,0)-1)),"S")&gt;0,COUNTIF(INDIRECT("Raw!C"&amp;MATCH(A4,Raw!B:B,0)&amp;":C"&amp;IF(A4=MAX(Raw!B:B),1010,MATCH(A4+1,Raw!B:B,0)-1)),"H")+1,"")),4000)+IFERROR(LARGE(INDIRECT("RAW!V"&amp;MATCH(A4,Raw!B:B,0)&amp;":V"&amp;IF(A4=MAX(Raw!B:B),1010,MATCH(A4+1,Raw!B:B,0)-1)),IF(COUNTIF(INDIRECT("Raw!C"&amp;MATCH(A4,Raw!B:B,0)&amp;":C"&amp;IF(A4=MAX(Raw!B:B),1010,MATCH(A4+1,Raw!B:B,0)-1)),"S")&gt;1,COUNTIF(INDIRECT("Raw!C"&amp;MATCH(A4,Raw!B:B,0)&amp;":C"&amp;IF(A4=MAX(Raw!B:B),1010,MATCH(A4+1,Raw!B:B,0)-1)),"H")+2,"")),4000)-8000+IFERROR(LARGE(INDIRECT("RAW!V"&amp;MATCH(A4,Raw!B:B,0)&amp;":V"&amp;IF(A4=MAX(Raw!B:B),1010,MATCH(A4+1,Raw!B:B,0)-1)),IF(COUNTIF(INDIRECT("Raw!C"&amp;MATCH(A4,Raw!B:B,0)&amp;":C"&amp;IF(A4=MAX(Raw!B:B),1010,MATCH(A4+1,Raw!B:B,0)-1)),"V")&gt;0,COUNTIF(INDIRECT("Raw!C"&amp;MATCH(A4,Raw!B:B,0)&amp;":C"&amp;IF(A4=MAX(Raw!B:B),1010,MATCH(A4+1,Raw!B:B,0)-1)),"H")+COUNTIF(INDIRECT("Raw!C"&amp;MATCH(A4,Raw!B:B,0)&amp;":C"&amp;IF(A4=MAX(Raw!B:B),1010,MATCH(A4+1,Raw!B:B,0)-1)),"S")+1,"")),2000)+IFERROR(LARGE(INDIRECT("RAW!V"&amp;MATCH(A4,Raw!B:B,0)&amp;":V"&amp;IF(A4=MAX(Raw!B:B),1010,MATCH(A4+1,Raw!B:B,0)-1)),IF(COUNTIF(INDIRECT("Raw!C"&amp;MATCH(A4,Raw!B:B,0)&amp;":C"&amp;IF(A4=MAX(Raw!B:B),1010,MATCH(A4+1,Raw!B:B,0)-1)),"V")&gt;1,COUNTIF(INDIRECT("Raw!C"&amp;MATCH(A4,Raw!B:B,0)&amp;":C"&amp;IF(A4=MAX(Raw!B:B),1010,MATCH(A4+1,Raw!B:B,0)-1)),"H")+COUNTIF(INDIRECT("Raw!C"&amp;MATCH(A4,Raw!B:B,0)&amp;":C"&amp;IF(A4=MAX(Raw!B:B),1010,MATCH(A4+1,Raw!B:B,0)-1)),"S")+2,"")),2000)-4000,"")</f>
        <v>2739.9999877</v>
      </c>
      <c r="E4" s="52">
        <f ca="1">IFERROR(IFERROR(LARGE(INDIRECT("RAW!W"&amp;MATCH(A4,Raw!B:B,0)&amp;":W"&amp;IF(A4=MAX(Raw!B:B),1010,MATCH(A4+1,Raw!B:B,0)-1)),IF(COUNTIF(INDIRECT("Raw!C"&amp;MATCH(A4,Raw!B:B,0)&amp;":C"&amp;IF(A4=MAX(Raw!B:B),1010,MATCH(A4+1,Raw!B:B,0)-1)),"H")&gt;0,1,"")),6000)+IFERROR(LARGE(INDIRECT("RAW!W"&amp;MATCH(A4,Raw!B:B,0)&amp;":W"&amp;IF(A4=MAX(Raw!B:B),1010,MATCH(A4+1,Raw!B:B,0)-1)),IF(COUNTIF(INDIRECT("Raw!C"&amp;MATCH(A4,Raw!B:B,0)&amp;":C"&amp;IF(A4=MAX(Raw!B:B),1010,MATCH(A4+1,Raw!B:B,0)-1)),"H")&gt;1,2,"")),6000)-12000
+IFERROR(LARGE(INDIRECT("RAW!W"&amp;MATCH(A4,Raw!B:B,0)&amp;":W"&amp;IF(A4=MAX(Raw!B:B),1010,MATCH(A4+1,Raw!B:B,0)-1)),IF(COUNTIF(INDIRECT("Raw!C"&amp;MATCH(A4,Raw!B:B,0)&amp;":C"&amp;IF(A4=MAX(Raw!B:B),1010,MATCH(A4+1,Raw!B:B,0)-1)),"S")&gt;0,COUNTIF(INDIRECT("Raw!C"&amp;MATCH(A4,Raw!B:B,0)&amp;":C"&amp;IF(A4=MAX(Raw!B:B),1010,MATCH(A4+1,Raw!B:B,0)-1)),"H")+1,"")),4000)+IFERROR(LARGE(INDIRECT("RAW!W"&amp;MATCH(A4,Raw!B:B,0)&amp;":W"&amp;IF(A4=MAX(Raw!B:B),1010,MATCH(A4+1,Raw!B:B,0)-1)),IF(COUNTIF(INDIRECT("Raw!C"&amp;MATCH(A4,Raw!B:B,0)&amp;":C"&amp;IF(A4=MAX(Raw!B:B),1010,MATCH(A4+1,Raw!B:B,0)-1)),"S")&gt;1,COUNTIF(INDIRECT("Raw!C"&amp;MATCH(A4,Raw!B:B,0)&amp;":C"&amp;IF(A4=MAX(Raw!B:B),1010,MATCH(A4+1,Raw!B:B,0)-1)),"H")+2,"")),4000)-8000+IFERROR(LARGE(INDIRECT("RAW!W"&amp;MATCH(A4,Raw!B:B,0)&amp;":W"&amp;IF(A4=MAX(Raw!B:B),1010,MATCH(A4+1,Raw!B:B,0)-1)),IF(COUNTIF(INDIRECT("Raw!C"&amp;MATCH(A4,Raw!B:B,0)&amp;":C"&amp;IF(A4=MAX(Raw!B:B),1010,MATCH(A4+1,Raw!B:B,0)-1)),"V")&gt;0,COUNTIF(INDIRECT("Raw!C"&amp;MATCH(A4,Raw!B:B,0)&amp;":C"&amp;IF(A4=MAX(Raw!B:B),1010,MATCH(A4+1,Raw!B:B,0)-1)),"H")+COUNTIF(INDIRECT("Raw!C"&amp;MATCH(A4,Raw!B:B,0)&amp;":C"&amp;IF(A4=MAX(Raw!B:B),1010,MATCH(A4+1,Raw!B:B,0)-1)),"S")+1,"")),2000)+IFERROR(LARGE(INDIRECT("RAW!W"&amp;MATCH(A4,Raw!B:B,0)&amp;":W"&amp;IF(A4=MAX(Raw!B:B),1010,MATCH(A4+1,Raw!B:B,0)-1)),IF(COUNTIF(INDIRECT("Raw!C"&amp;MATCH(A4,Raw!B:B,0)&amp;":C"&amp;IF(A4=MAX(Raw!B:B),1010,MATCH(A4+1,Raw!B:B,0)-1)),"V")&gt;1,COUNTIF(INDIRECT("Raw!C"&amp;MATCH(A4,Raw!B:B,0)&amp;":C"&amp;IF(A4=MAX(Raw!B:B),1010,MATCH(A4+1,Raw!B:B,0)-1)),"H")+COUNTIF(INDIRECT("Raw!C"&amp;MATCH(A4,Raw!B:B,0)&amp;":C"&amp;IF(A4=MAX(Raw!B:B),1010,MATCH(A4+1,Raw!B:B,0)-1)),"S")+2,"")),2000)-4000,"")</f>
        <v>2539.9999875999993</v>
      </c>
      <c r="F4" s="52">
        <f ca="1">IFERROR(IFERROR(LARGE(INDIRECT("RAW!X"&amp;MATCH(A4,Raw!B:B,0)&amp;":X"&amp;IF(A4=MAX(Raw!B:B),1010,MATCH(A4+1,Raw!B:B,0)-1)),IF(COUNTIF(INDIRECT("Raw!C"&amp;MATCH(A4,Raw!B:B,0)&amp;":C"&amp;IF(A4=MAX(Raw!B:B),1010,MATCH(A4+1,Raw!B:B,0)-1)),"H")&gt;0,1,"")),6000)+IFERROR(LARGE(INDIRECT("RAW!X"&amp;MATCH(A4,Raw!B:B,0)&amp;":X"&amp;IF(A4=MAX(Raw!B:B),1010,MATCH(A4+1,Raw!B:B,0)-1)),IF(COUNTIF(INDIRECT("Raw!C"&amp;MATCH(A4,Raw!B:B,0)&amp;":C"&amp;IF(A4=MAX(Raw!B:B),1010,MATCH(A4+1,Raw!B:B,0)-1)),"H")&gt;1,2,"")),6000)-12000
+IFERROR(LARGE(INDIRECT("RAW!X"&amp;MATCH(A4,Raw!B:B,0)&amp;":X"&amp;IF(A4=MAX(Raw!B:B),1010,MATCH(A4+1,Raw!B:B,0)-1)),IF(COUNTIF(INDIRECT("Raw!C"&amp;MATCH(A4,Raw!B:B,0)&amp;":C"&amp;IF(A4=MAX(Raw!B:B),1010,MATCH(A4+1,Raw!B:B,0)-1)),"S")&gt;0,COUNTIF(INDIRECT("Raw!C"&amp;MATCH(A4,Raw!B:B,0)&amp;":C"&amp;IF(A4=MAX(Raw!B:B),1010,MATCH(A4+1,Raw!B:B,0)-1)),"H")+1,"")),4000)+IFERROR(LARGE(INDIRECT("RAW!X"&amp;MATCH(A4,Raw!B:B,0)&amp;":X"&amp;IF(A4=MAX(Raw!B:B),1010,MATCH(A4+1,Raw!B:B,0)-1)),IF(COUNTIF(INDIRECT("Raw!C"&amp;MATCH(A4,Raw!B:B,0)&amp;":C"&amp;IF(A4=MAX(Raw!B:B),1010,MATCH(A4+1,Raw!B:B,0)-1)),"S")&gt;1,COUNTIF(INDIRECT("Raw!C"&amp;MATCH(A4,Raw!B:B,0)&amp;":C"&amp;IF(A4=MAX(Raw!B:B),1010,MATCH(A4+1,Raw!B:B,0)-1)),"H")+2,"")),4000)-8000+IFERROR(LARGE(INDIRECT("RAW!X"&amp;MATCH(A4,Raw!B:B,0)&amp;":X"&amp;IF(A4=MAX(Raw!B:B),1010,MATCH(A4+1,Raw!B:B,0)-1)),IF(COUNTIF(INDIRECT("Raw!C"&amp;MATCH(A4,Raw!B:B,0)&amp;":C"&amp;IF(A4=MAX(Raw!B:B),1010,MATCH(A4+1,Raw!B:B,0)-1)),"v")&gt;0,COUNTIF(INDIRECT("Raw!C"&amp;MATCH(A4,Raw!B:B,0)&amp;":C"&amp;IF(A4=MAX(Raw!B:B),1010,MATCH(A4+1,Raw!B:B,0)-1)),"H")+COUNTIF(INDIRECT("Raw!C"&amp;MATCH(A4,Raw!B:B,0)&amp;":C"&amp;IF(A4=MAX(Raw!B:B),1010,MATCH(A4+1,Raw!B:B,0)-1)),"S")+1,"")),2000)+IFERROR(LARGE(INDIRECT("RAW!X"&amp;MATCH(A4,Raw!B:B,0)&amp;":X"&amp;IF(A4=MAX(Raw!B:B),1010,MATCH(A4+1,Raw!B:B,0)-1)),IF(COUNTIF(INDIRECT("Raw!C"&amp;MATCH(A4,Raw!B:B,0)&amp;":C"&amp;IF(A4=MAX(Raw!B:B),1010,MATCH(A4+1,Raw!B:B,0)-1)),"v")&gt;1,COUNTIF(INDIRECT("Raw!C"&amp;MATCH(A4,Raw!B:B,0)&amp;":C"&amp;IF(A4=MAX(Raw!B:B),1010,MATCH(A4+1,Raw!B:B,0)-1)),"H")+COUNTIF(INDIRECT("Raw!C"&amp;MATCH(A4,Raw!B:B,0)&amp;":C"&amp;IF(A4=MAX(Raw!B:B),1010,MATCH(A4+1,Raw!B:B,0)-1)),"S")+2,"")),2000)-4000,"")</f>
        <v>3159.9999874000014</v>
      </c>
      <c r="G4" s="52">
        <f ca="1">IFERROR(IFERROR(LARGE(INDIRECT("RAW!Y"&amp;MATCH(A4,Raw!B:B,0)&amp;":Y"&amp;IF(A4=MAX(Raw!B:B),1010,MATCH(A4+1,Raw!B:B,0)-1)),IF(COUNTIF(INDIRECT("Raw!C"&amp;MATCH(A4,Raw!B:B,0)&amp;":C"&amp;IF(A4=MAX(Raw!B:B),1010,MATCH(A4+1,Raw!B:B,0)-1)),"H")&gt;0,1,"")),6000)+IFERROR(LARGE(INDIRECT("RAW!Y"&amp;MATCH(A4,Raw!B:B,0)&amp;":Y"&amp;IF(A4=MAX(Raw!B:B),1010,MATCH(A4+1,Raw!B:B,0)-1)),IF(COUNTIF(INDIRECT("Raw!C"&amp;MATCH(A4,Raw!B:B,0)&amp;":C"&amp;IF(A4=MAX(Raw!B:B),1010,MATCH(A4+1,Raw!B:B,0)-1)),"H")&gt;1,2,"")),6000)-12000
+IFERROR(LARGE(INDIRECT("RAW!Y"&amp;MATCH(A4,Raw!B:B,0)&amp;":Y"&amp;IF(A4=MAX(Raw!B:B),1010,MATCH(A4+1,Raw!B:B,0)-1)),IF(COUNTIF(INDIRECT("Raw!C"&amp;MATCH(A4,Raw!B:B,0)&amp;":C"&amp;IF(A4=MAX(Raw!B:B),1010,MATCH(A4+1,Raw!B:B,0)-1)),"S")&gt;0,COUNTIF(INDIRECT("Raw!C"&amp;MATCH(A4,Raw!B:B,0)&amp;":C"&amp;IF(A4=MAX(Raw!B:B),1010,MATCH(A4+1,Raw!B:B,0)-1)),"H")+1,"")),4000)+IFERROR(LARGE(INDIRECT("RAW!Y"&amp;MATCH(A4,Raw!B:B,0)&amp;":Y"&amp;IF(A4=MAX(Raw!B:B),1010,MATCH(A4+1,Raw!B:B,0)-1)),IF(COUNTIF(INDIRECT("Raw!C"&amp;MATCH(A4,Raw!B:B,0)&amp;":C"&amp;IF(A4=MAX(Raw!B:B),1010,MATCH(A4+1,Raw!B:B,0)-1)),"S")&gt;1,COUNTIF(INDIRECT("Raw!C"&amp;MATCH(A4,Raw!B:B,0)&amp;":C"&amp;IF(A4=MAX(Raw!B:B),1010,MATCH(A4+1,Raw!B:B,0)-1)),"H")+2,"")),4000)-8000+IFERROR(LARGE(INDIRECT("RAW!Y"&amp;MATCH(A4,Raw!B:B,0)&amp;":Y"&amp;IF(A4=MAX(Raw!B:B),1010,MATCH(A4+1,Raw!B:B,0)-1)),IF(COUNTIF(INDIRECT("Raw!C"&amp;MATCH(A4,Raw!B:B,0)&amp;":C"&amp;IF(A4=MAX(Raw!B:B),1010,MATCH(A4+1,Raw!B:B,0)-1)),"V")&gt;0,COUNTIF(INDIRECT("Raw!C"&amp;MATCH(A4,Raw!B:B,0)&amp;":C"&amp;IF(A4=MAX(Raw!B:B),1010,MATCH(A4+1,Raw!B:B,0)-1)),"H")+COUNTIF(INDIRECT("Raw!C"&amp;MATCH(A4,Raw!B:B,0)&amp;":C"&amp;IF(A4=MAX(Raw!B:B),1010,MATCH(A4+1,Raw!B:B,0)-1)),"S")+1,"")),2000)+IFERROR(LARGE(INDIRECT("RAW!Y"&amp;MATCH(A4,Raw!B:B,0)&amp;":Y"&amp;IF(A4=MAX(Raw!B:B),1010,MATCH(A4+1,Raw!B:B,0)-1)),IF(COUNTIF(INDIRECT("Raw!C"&amp;MATCH(A4,Raw!B:B,0)&amp;":C"&amp;IF(A4=MAX(Raw!B:B),1010,MATCH(A4+1,Raw!B:B,0)-1)),"V")&gt;1,COUNTIF(INDIRECT("Raw!C"&amp;MATCH(A4,Raw!B:B,0)&amp;":C"&amp;IF(A4=MAX(Raw!B:B),1010,MATCH(A4+1,Raw!B:B,0)-1)),"H")+COUNTIF(INDIRECT("Raw!C"&amp;MATCH(A4,Raw!B:B,0)&amp;":C"&amp;IF(A4=MAX(Raw!B:B),1010,MATCH(A4+1,Raw!B:B,0)-1)),"S")+2,"")),2000)-4000,"")</f>
        <v>3079.9999875999993</v>
      </c>
      <c r="H4" s="52">
        <f ca="1">IFERROR(IFERROR(LARGE(INDIRECT("RAW!Z"&amp;MATCH(A4,Raw!B:B,0)&amp;":Z"&amp;IF(A4=MAX(Raw!B:B),1010,MATCH(A4+1,Raw!B:B,0)-1)),IF(COUNTIF(INDIRECT("Raw!C"&amp;MATCH(A4,Raw!B:B,0)&amp;":C"&amp;IF(A4=MAX(Raw!B:B),1010,MATCH(A4+1,Raw!B:B,0)-1)),"H")&gt;0,1,"")),6000)+IFERROR(LARGE(INDIRECT("RAW!Z"&amp;MATCH(A4,Raw!B:B,0)&amp;":Z"&amp;IF(A4=MAX(Raw!B:B),1010,MATCH(A4+1,Raw!B:B,0)-1)),IF(COUNTIF(INDIRECT("Raw!C"&amp;MATCH(A4,Raw!B:B,0)&amp;":C"&amp;IF(A4=MAX(Raw!B:B),1010,MATCH(A4+1,Raw!B:B,0)-1)),"H")&gt;1,2,"")),6000)-12000
+IFERROR(LARGE(INDIRECT("RAW!Z"&amp;MATCH(A4,Raw!B:B,0)&amp;":Z"&amp;IF(A4=MAX(Raw!B:B),1010,MATCH(A4+1,Raw!B:B,0)-1)),IF(COUNTIF(INDIRECT("Raw!C"&amp;MATCH(A4,Raw!B:B,0)&amp;":C"&amp;IF(A4=MAX(Raw!B:B),1010,MATCH(A4+1,Raw!B:B,0)-1)),"S")&gt;0,COUNTIF(INDIRECT("Raw!C"&amp;MATCH(A4,Raw!B:B,0)&amp;":C"&amp;IF(A4=MAX(Raw!B:B),1010,MATCH(A4+1,Raw!B:B,0)-1)),"H")+1,"")),4000)+IFERROR(LARGE(INDIRECT("RAW!Z"&amp;MATCH(A4,Raw!B:B,0)&amp;":Z"&amp;IF(A4=MAX(Raw!B:B),1010,MATCH(A4+1,Raw!B:B,0)-1)),IF(COUNTIF(INDIRECT("Raw!C"&amp;MATCH(A4,Raw!B:B,0)&amp;":C"&amp;IF(A4=MAX(Raw!B:B),1010,MATCH(A4+1,Raw!B:B,0)-1)),"S")&gt;1,COUNTIF(INDIRECT("Raw!C"&amp;MATCH(A4,Raw!B:B,0)&amp;":C"&amp;IF(A4=MAX(Raw!B:B),1010,MATCH(A4+1,Raw!B:B,0)-1)),"H")+2,"")),4000)-8000+IFERROR(LARGE(INDIRECT("RAW!Z"&amp;MATCH(A4,Raw!B:B,0)&amp;":Z"&amp;IF(A4=MAX(Raw!B:B),1010,MATCH(A4+1,Raw!B:B,0)-1)),IF(COUNTIF(INDIRECT("Raw!C"&amp;MATCH(A4,Raw!B:B,0)&amp;":C"&amp;IF(A4=MAX(Raw!B:B),1010,MATCH(A4+1,Raw!B:B,0)-1)),"V")&gt;0,COUNTIF(INDIRECT("Raw!C"&amp;MATCH(A4,Raw!B:B,0)&amp;":C"&amp;IF(A4=MAX(Raw!B:B),1010,MATCH(A4+1,Raw!B:B,0)-1)),"H")+COUNTIF(INDIRECT("Raw!C"&amp;MATCH(A4,Raw!B:B,0)&amp;":C"&amp;IF(A4=MAX(Raw!B:B),1010,MATCH(A4+1,Raw!B:B,0)-1)),"S")+1,"")),2000)+IFERROR(LARGE(INDIRECT("RAW!Z"&amp;MATCH(A4,Raw!B:B,0)&amp;":Z"&amp;IF(A4=MAX(Raw!B:B),1010,MATCH(A4+1,Raw!B:B,0)-1)),IF(COUNTIF(INDIRECT("Raw!C"&amp;MATCH(A4,Raw!B:B,0)&amp;":C"&amp;IF(A4=MAX(Raw!B:B),1010,MATCH(A4+1,Raw!B:B,0)-1)),"V")&gt;1,COUNTIF(INDIRECT("Raw!C"&amp;MATCH(A4,Raw!B:B,0)&amp;":C"&amp;IF(A4=MAX(Raw!B:B),1010,MATCH(A4+1,Raw!B:B,0)-1)),"H")+COUNTIF(INDIRECT("Raw!C"&amp;MATCH(A4,Raw!B:B,0)&amp;":C"&amp;IF(A4=MAX(Raw!B:B),1010,MATCH(A4+1,Raw!B:B,0)-1)),"S")+2,"")),2000)-4000,"")</f>
        <v>3519.9999875999993</v>
      </c>
      <c r="I4" s="52">
        <f ca="1">IFERROR(IFERROR(LARGE(INDIRECT("RAW!AA"&amp;MATCH(A4,Raw!B:B,0)&amp;":AA"&amp;IF(A4=MAX(Raw!B:B),1010,MATCH(A4+1,Raw!B:B,0)-1)),IF(COUNTIF(INDIRECT("Raw!C"&amp;MATCH(A4,Raw!B:B,0)&amp;":C"&amp;IF(A4=MAX(Raw!B:B),1010,MATCH(A4+1,Raw!B:B,0)-1)),"H")&gt;0,1,"")),6000)+IFERROR(LARGE(INDIRECT("RAW!AA"&amp;MATCH(A4,Raw!B:B,0)&amp;":AA"&amp;IF(A4=MAX(Raw!B:B),1010,MATCH(A4+1,Raw!B:B,0)-1)),IF(COUNTIF(INDIRECT("Raw!C"&amp;MATCH(A4,Raw!B:B,0)&amp;":C"&amp;IF(A4=MAX(Raw!B:B),1010,MATCH(A4+1,Raw!B:B,0)-1)),"H")&gt;1,2,"")),6000)-12000
+IFERROR(LARGE(INDIRECT("RAW!AA"&amp;MATCH(A4,Raw!B:B,0)&amp;":AA"&amp;IF(A4=MAX(Raw!B:B),1010,MATCH(A4+1,Raw!B:B,0)-1)),IF(COUNTIF(INDIRECT("Raw!C"&amp;MATCH(A4,Raw!B:B,0)&amp;":C"&amp;IF(A4=MAX(Raw!B:B),1010,MATCH(A4+1,Raw!B:B,0)-1)),"S")&gt;0,COUNTIF(INDIRECT("Raw!C"&amp;MATCH(A4,Raw!B:B,0)&amp;":C"&amp;IF(A4=MAX(Raw!B:B),1010,MATCH(A4+1,Raw!B:B,0)-1)),"H")+1,"")),4000)+IFERROR(LARGE(INDIRECT("RAW!AA"&amp;MATCH(A4,Raw!B:B,0)&amp;":AA"&amp;IF(A4=MAX(Raw!B:B),1010,MATCH(A4+1,Raw!B:B,0)-1)),IF(COUNTIF(INDIRECT("Raw!C"&amp;MATCH(A4,Raw!B:B,0)&amp;":C"&amp;IF(A4=MAX(Raw!B:B),1010,MATCH(A4+1,Raw!B:B,0)-1)),"S")&gt;1,COUNTIF(INDIRECT("Raw!C"&amp;MATCH(A4,Raw!B:B,0)&amp;":C"&amp;IF(A4=MAX(Raw!B:B),1010,MATCH(A4+1,Raw!B:B,0)-1)),"H")+2,"")),4000)-8000+IFERROR(LARGE(INDIRECT("RAW!AA"&amp;MATCH(A4,Raw!B:B,0)&amp;":AA"&amp;IF(A4=MAX(Raw!B:B),1010,MATCH(A4+1,Raw!B:B,0)-1)),IF(COUNTIF(INDIRECT("Raw!C"&amp;MATCH(A4,Raw!B:B,0)&amp;":C"&amp;IF(A4=MAX(Raw!B:B),1010,MATCH(A4+1,Raw!B:B,0)-1)),"V")&gt;0,COUNTIF(INDIRECT("Raw!C"&amp;MATCH(A4,Raw!B:B,0)&amp;":C"&amp;IF(A4=MAX(Raw!B:B),1010,MATCH(A4+1,Raw!B:B,0)-1)),"H")+COUNTIF(INDIRECT("Raw!C"&amp;MATCH(A4,Raw!B:B,0)&amp;":C"&amp;IF(A4=MAX(Raw!B:B),1010,MATCH(A4+1,Raw!B:B,0)-1)),"S")+1,"")),2000)+IFERROR(LARGE(INDIRECT("RAW!AA"&amp;MATCH(A4,Raw!B:B,0)&amp;":AA"&amp;IF(A4=MAX(Raw!B:B),1010,MATCH(A4+1,Raw!B:B,0)-1)),IF(COUNTIF(INDIRECT("Raw!C"&amp;MATCH(A4,Raw!B:B,0)&amp;":C"&amp;IF(A4=MAX(Raw!B:B),1010,MATCH(A4+1,Raw!B:B,0)-1)),"V")&gt;1,COUNTIF(INDIRECT("Raw!C"&amp;MATCH(A4,Raw!B:B,0)&amp;":C"&amp;IF(A4=MAX(Raw!B:B),1010,MATCH(A4+1,Raw!B:B,0)-1)),"H")+COUNTIF(INDIRECT("Raw!C"&amp;MATCH(A4,Raw!B:B,0)&amp;":C"&amp;IF(A4=MAX(Raw!B:B),1010,MATCH(A4+1,Raw!B:B,0)-1)),"S")+2,"")),2000)-4000,"")</f>
        <v>3528.9999874000014</v>
      </c>
      <c r="J4" s="52">
        <f ca="1">IFERROR(IFERROR(LARGE(INDIRECT("RAW!AB"&amp;MATCH(A4,Raw!B:B,0)&amp;":AB"&amp;IF(A4=MAX(Raw!B:B),1010,MATCH(A4+1,Raw!B:B,0)-1)),IF(COUNTIF(INDIRECT("Raw!C"&amp;MATCH(A4,Raw!B:B,0)&amp;":C"&amp;IF(A4=MAX(Raw!B:B),1010,MATCH(A4+1,Raw!B:B,0)-1)),"H")&gt;0,1,"")),6000)+IFERROR(LARGE(INDIRECT("RAW!AB"&amp;MATCH(A4,Raw!B:B,0)&amp;":AB"&amp;IF(A4=MAX(Raw!B:B),1010,MATCH(A4+1,Raw!B:B,0)-1)),IF(COUNTIF(INDIRECT("Raw!C"&amp;MATCH(A4,Raw!B:B,0)&amp;":C"&amp;IF(A4=MAX(Raw!B:B),1010,MATCH(A4+1,Raw!B:B,0)-1)),"H")&gt;1,2,"")),6000)-12000
+IFERROR(LARGE(INDIRECT("RAW!AB"&amp;MATCH(A4,Raw!B:B,0)&amp;":AB"&amp;IF(A4=MAX(Raw!B:B),1010,MATCH(A4+1,Raw!B:B,0)-1)),IF(COUNTIF(INDIRECT("Raw!C"&amp;MATCH(A4,Raw!B:B,0)&amp;":C"&amp;IF(A4=MAX(Raw!B:B),1010,MATCH(A4+1,Raw!B:B,0)-1)),"S")&gt;0,COUNTIF(INDIRECT("Raw!C"&amp;MATCH(A4,Raw!B:B,0)&amp;":C"&amp;IF(A4=MAX(Raw!B:B),1010,MATCH(A4+1,Raw!B:B,0)-1)),"H")+1,"")),4000)+IFERROR(LARGE(INDIRECT("RAW!AB"&amp;MATCH(A4,Raw!B:B,0)&amp;":AB"&amp;IF(A4=MAX(Raw!B:B),1010,MATCH(A4+1,Raw!B:B,0)-1)),IF(COUNTIF(INDIRECT("Raw!C"&amp;MATCH(A4,Raw!B:B,0)&amp;":C"&amp;IF(A4=MAX(Raw!B:B),1010,MATCH(A4+1,Raw!B:B,0)-1)),"S")&gt;1,COUNTIF(INDIRECT("Raw!C"&amp;MATCH(A4,Raw!B:B,0)&amp;":C"&amp;IF(A4=MAX(Raw!B:B),1010,MATCH(A4+1,Raw!B:B,0)-1)),"H")+2,"")),4000)-8000+IFERROR(LARGE(INDIRECT("RAW!AB"&amp;MATCH(A4,Raw!B:B,0)&amp;":AB"&amp;IF(A4=MAX(Raw!B:B),1010,MATCH(A4+1,Raw!B:B,0)-1)),IF(COUNTIF(INDIRECT("Raw!C"&amp;MATCH(A4,Raw!B:B,0)&amp;":C"&amp;IF(A4=MAX(Raw!B:B),1010,MATCH(A4+1,Raw!B:B,0)-1)),"V")&gt;0,COUNTIF(INDIRECT("Raw!C"&amp;MATCH(A4,Raw!B:B,0)&amp;":C"&amp;IF(A4=MAX(Raw!B:B),1010,MATCH(A4+1,Raw!B:B,0)-1)),"H")+COUNTIF(INDIRECT("Raw!C"&amp;MATCH(A4,Raw!B:B,0)&amp;":C"&amp;IF(A4=MAX(Raw!B:B),1010,MATCH(A4+1,Raw!B:B,0)-1)),"S")+1,"")),2000)+IFERROR(LARGE(INDIRECT("RAW!AB"&amp;MATCH(A4,Raw!B:B,0)&amp;":AB"&amp;IF(A4=MAX(Raw!B:B),1010,MATCH(A4+1,Raw!B:B,0)-1)),IF(COUNTIF(INDIRECT("Raw!C"&amp;MATCH(A4,Raw!B:B,0)&amp;":C"&amp;IF(A4=MAX(Raw!B:B),1010,MATCH(A4+1,Raw!B:B,0)-1)),"V")&gt;1,COUNTIF(INDIRECT("Raw!C"&amp;MATCH(A4,Raw!B:B,0)&amp;":C"&amp;IF(A4=MAX(Raw!B:B),1010,MATCH(A4+1,Raw!B:B,0)-1)),"H")+COUNTIF(INDIRECT("Raw!C"&amp;MATCH(A4,Raw!B:B,0)&amp;":C"&amp;IF(A4=MAX(Raw!B:B),1010,MATCH(A4+1,Raw!B:B,0)-1)),"S")+2,"")),2000)-4000,"")</f>
        <v>4059.9999877</v>
      </c>
      <c r="K4" s="52">
        <f ca="1">IFERROR(IFERROR(LARGE(INDIRECT("RAW!AC"&amp;MATCH(A4,Raw!B:B,0)&amp;":AC"&amp;IF(A4=MAX(Raw!B:B),1010,MATCH(A4+1,Raw!B:B,0)-1)),IF(COUNTIF(INDIRECT("Raw!C"&amp;MATCH(A4,Raw!B:B,0)&amp;":C"&amp;IF(A4=MAX(Raw!B:B),1010,MATCH(A4+1,Raw!B:B,0)-1)),"H")&gt;0,1,"")),6000)+IFERROR(LARGE(INDIRECT("RAW!AC"&amp;MATCH(A4,Raw!B:B,0)&amp;":AC"&amp;IF(A4=MAX(Raw!B:B),1010,MATCH(A4+1,Raw!B:B,0)-1)),IF(COUNTIF(INDIRECT("Raw!C"&amp;MATCH(A4,Raw!B:B,0)&amp;":C"&amp;IF(A4=MAX(Raw!B:B),1010,MATCH(A4+1,Raw!B:B,0)-1)),"H")&gt;1,2,"")),6000)-12000
+IFERROR(LARGE(INDIRECT("RAW!AC"&amp;MATCH(A4,Raw!B:B,0)&amp;":AC"&amp;IF(A4=MAX(Raw!B:B),1010,MATCH(A4+1,Raw!B:B,0)-1)),IF(COUNTIF(INDIRECT("Raw!C"&amp;MATCH(A4,Raw!B:B,0)&amp;":C"&amp;IF(A4=MAX(Raw!B:B),1010,MATCH(A4+1,Raw!B:B,0)-1)),"S")&gt;0,COUNTIF(INDIRECT("Raw!C"&amp;MATCH(A4,Raw!B:B,0)&amp;":C"&amp;IF(A4=MAX(Raw!B:B),1010,MATCH(A4+1,Raw!B:B,0)-1)),"H")+1,"")),4000)+IFERROR(LARGE(INDIRECT("RAW!AC"&amp;MATCH(A4,Raw!B:B,0)&amp;":AC"&amp;IF(A4=MAX(Raw!B:B),1010,MATCH(A4+1,Raw!B:B,0)-1)),IF(COUNTIF(INDIRECT("Raw!C"&amp;MATCH(A4,Raw!B:B,0)&amp;":C"&amp;IF(A4=MAX(Raw!B:B),1010,MATCH(A4+1,Raw!B:B,0)-1)),"S")&gt;1,COUNTIF(INDIRECT("Raw!C"&amp;MATCH(A4,Raw!B:B,0)&amp;":C"&amp;IF(A4=MAX(Raw!B:B),1010,MATCH(A4+1,Raw!B:B,0)-1)),"H")+2,"")),4000)-8000+IFERROR(LARGE(INDIRECT("RAW!AC"&amp;MATCH(A4,Raw!B:B,0)&amp;":AC"&amp;IF(A4=MAX(Raw!B:B),1010,MATCH(A4+1,Raw!B:B,0)-1)),IF(COUNTIF(INDIRECT("Raw!C"&amp;MATCH(A4,Raw!B:B,0)&amp;":C"&amp;IF(A4=MAX(Raw!B:B),1010,MATCH(A4+1,Raw!B:B,0)-1)),"V")&gt;0,COUNTIF(INDIRECT("Raw!C"&amp;MATCH(A4,Raw!B:B,0)&amp;":C"&amp;IF(A4=MAX(Raw!B:B),1010,MATCH(A4+1,Raw!B:B,0)-1)),"H")+COUNTIF(INDIRECT("Raw!C"&amp;MATCH(A4,Raw!B:B,0)&amp;":C"&amp;IF(A4=MAX(Raw!B:B),1010,MATCH(A4+1,Raw!B:B,0)-1)),"S")+1,"")),2000)+IFERROR(LARGE(INDIRECT("RAW!AC"&amp;MATCH(A4,Raw!B:B,0)&amp;":AC"&amp;IF(A4=MAX(Raw!B:B),1010,MATCH(A4+1,Raw!B:B,0)-1)),IF(COUNTIF(INDIRECT("Raw!C"&amp;MATCH(A4,Raw!B:B,0)&amp;":C"&amp;IF(A4=MAX(Raw!B:B),1010,MATCH(A4+1,Raw!B:B,0)-1)),"V")&gt;1,COUNTIF(INDIRECT("Raw!C"&amp;MATCH(A4,Raw!B:B,0)&amp;":C"&amp;IF(A4=MAX(Raw!B:B),1010,MATCH(A4+1,Raw!B:B,0)-1)),"H")+COUNTIF(INDIRECT("Raw!C"&amp;MATCH(A4,Raw!B:B,0)&amp;":C"&amp;IF(A4=MAX(Raw!B:B),1010,MATCH(A4+1,Raw!B:B,0)-1)),"S")+2,"")),2000)-4000,"")</f>
        <v>4679.9999877000009</v>
      </c>
      <c r="L4" s="14">
        <f t="shared" ca="1" si="0"/>
        <v>20848.4999131</v>
      </c>
      <c r="M4" s="14">
        <f t="shared" ca="1" si="1"/>
        <v>12268.999962800002</v>
      </c>
      <c r="N4" s="14">
        <f t="shared" ca="1" si="2"/>
        <v>33117.499875900001</v>
      </c>
      <c r="O4" s="37">
        <f t="array" aca="1" ref="O4" ca="1">IF(P4="","",(IF(ROUND(P4,1)=ROUND(P3,1),O3,O3+1)))</f>
        <v>3</v>
      </c>
      <c r="P4" s="33">
        <f t="array" aca="1" ref="P4" ca="1">IF(ROUND(LARGE(B:B,$A4),2)=0,"",LARGE(B:B,$A4))</f>
        <v>3485.6999934000005</v>
      </c>
      <c r="Q4" s="33">
        <f t="array" aca="1" ref="Q4" ca="1">IFERROR(INDEX(Raw!$S$3:$S$502,MATCH(R4,Raw!$R$3:$R$502,0)),"")</f>
        <v>0</v>
      </c>
      <c r="R4" s="34" t="str">
        <f t="array" aca="1" ref="R4" ca="1">IFERROR(INDEX(Raw!$R$3:$R$502,MATCH(IFERROR(INDEX(MATCH(P4,B$2:B$501,0),$A$2:$A$502),""),Raw!$Q$3:$Q$502,0)),"")</f>
        <v>Wellesley</v>
      </c>
      <c r="S4" s="38">
        <f t="array" aca="1" ref="S4" ca="1">IF(T4="","",(IF(ROUND(T4,1)=ROUND(T3,1),S3,S3+1)))</f>
        <v>3</v>
      </c>
      <c r="T4" s="36">
        <f t="array" aca="1" ref="T4" ca="1">IF(ROUND(LARGE(C:C,$A4),2)=0,"",LARGE(C:C,$A4))</f>
        <v>2579.9999875999993</v>
      </c>
      <c r="U4" s="33">
        <f t="array" aca="1" ref="U4" ca="1">IFERROR(INDEX(Raw!$S$3:$S$502,MATCH(V4,Raw!$R$3:$R$502,0)),"")</f>
        <v>0</v>
      </c>
      <c r="V4" s="34" t="str">
        <f t="array" aca="1" ref="V4" ca="1">IFERROR(INDEX(Raw!$R$3:$R$502,MATCH(IFERROR(INDEX(MATCH(T4,C$2:C$501,0),$A$2:$A$501),""),Raw!$Q$3:$Q$502,0)),"")</f>
        <v>Ashland</v>
      </c>
      <c r="W4" s="38">
        <f t="array" aca="1" ref="W4" ca="1">IF(X4="","",(IF(ROUND(X4,1)=ROUND(X3,1),W3,W3+1)))</f>
        <v>3</v>
      </c>
      <c r="X4" s="36">
        <f t="array" aca="1" ref="X4" ca="1">IF(ROUND(LARGE(D:D,$A4),2)=0,"",LARGE(D:D,$A4))</f>
        <v>2799.9999772999981</v>
      </c>
      <c r="Y4" s="33">
        <f t="array" aca="1" ref="Y4" ca="1">IFERROR(INDEX(Raw!$S$3:$S$502,MATCH(Z4,Raw!$R$3:$R$502,0)),"")</f>
        <v>0</v>
      </c>
      <c r="Z4" s="34" t="str">
        <f t="array" aca="1" ref="Z4" ca="1">IFERROR(INDEX(Raw!$R$3:$R$502,MATCH(IFERROR(INDEX(MATCH(X4,D$2:D$501,0),$A$2:$A$501),""),Raw!$Q$3:$Q$502,0)),"")</f>
        <v>Franklin</v>
      </c>
      <c r="AA4" s="38">
        <f t="array" aca="1" ref="AA4" ca="1">IF(AB4="","",(IF(ROUND(AB4,1)=ROUND(AB3,1),AA3,AA3+1)))</f>
        <v>3</v>
      </c>
      <c r="AB4" s="36">
        <f t="array" aca="1" ref="AB4" ca="1">IF(ROUND(LARGE(E:E,$A4),2)=0,"",LARGE(E:E,$A4))</f>
        <v>2739.9999823999997</v>
      </c>
      <c r="AC4" s="33">
        <f ca="1">IFERROR(INDEX(Raw!$S$3:$S$502,MATCH(AD4,Raw!$R$3:$R$502,0)),"")</f>
        <v>0</v>
      </c>
      <c r="AD4" s="34" t="str">
        <f t="array" aca="1" ref="AD4" ca="1">IFERROR(INDEX(Raw!$R$3:$R$502,MATCH(IFERROR(INDEX(MATCH(AB4,E$2:E$501,0),$A$2:$A$501),""),Raw!$Q$3:$Q$502,0)),"")</f>
        <v>Quincy</v>
      </c>
      <c r="AE4" s="38">
        <f t="array" aca="1" ref="AE4" ca="1">IF(AF4="","",(IF(ROUND(AF4,1)=ROUND(AF3,1),AE3,AE3+1)))</f>
        <v>3</v>
      </c>
      <c r="AF4" s="36">
        <f t="array" aca="1" ref="AF4" ca="1">IF(ROUND(LARGE(F:F,$A4),2)=0,"",LARGE(F:F,$A4))</f>
        <v>3039.9999827000001</v>
      </c>
      <c r="AG4" s="33">
        <f ca="1">IFERROR(INDEX(Raw!$S$3:$S$502,MATCH(AH4,Raw!$R$3:$R$502,0)),"")</f>
        <v>0</v>
      </c>
      <c r="AH4" s="34" t="str">
        <f t="array" aca="1" ref="AH4" ca="1">IFERROR(INDEX(Raw!$R$3:$R$502,MATCH(IFERROR(INDEX(MATCH(AF4,F$2:F$501,0),$A$2:$A$501),""),Raw!$Q$3:$Q$502,0)),"")</f>
        <v>Quincy</v>
      </c>
      <c r="AI4" s="38">
        <f t="array" aca="1" ref="AI4" ca="1">IF(AJ4="","",(IF(ROUND(AJ4,1)=ROUND(AJ3,1),AI3,AI3+1)))</f>
        <v>3</v>
      </c>
      <c r="AJ4" s="36">
        <f t="array" aca="1" ref="AJ4" ca="1">IF(ROUND(LARGE(G:G,$A4),2)=0,"",LARGE(G:G,$A4))</f>
        <v>2799.9999934000007</v>
      </c>
      <c r="AK4" s="33">
        <f ca="1">IFERROR(INDEX(Raw!$S$3:$S$502,MATCH(AL4,Raw!$R$3:$R$502,0)),"")</f>
        <v>0</v>
      </c>
      <c r="AL4" s="34" t="str">
        <f t="array" aca="1" ref="AL4" ca="1">IFERROR(INDEX(Raw!$R$3:$R$502,MATCH(IFERROR(INDEX(MATCH(AJ4,G$2:G$501,0),$A$2:$A$501),""),Raw!$Q$3:$Q$502,0)),"")</f>
        <v>Wellesley</v>
      </c>
      <c r="AM4" s="38">
        <f t="array" aca="1" ref="AM4" ca="1">IF(AN4="","",(IF(ROUND(AN4,1)=ROUND(AN3,1),AM3,AM3+1)))</f>
        <v>3</v>
      </c>
      <c r="AN4" s="36">
        <f t="shared" ref="AN4:AN67" ca="1" si="10">IF(ROUND(LARGE(H:H,$A4),2)=0,"",LARGE(H:H,$A4))</f>
        <v>2879.9999934000007</v>
      </c>
      <c r="AO4" s="33">
        <f ca="1">IFERROR(INDEX(Raw!$S$3:$S$502,MATCH(AP4,Raw!$R$3:$R$502,0)),"")</f>
        <v>0</v>
      </c>
      <c r="AP4" s="34" t="str">
        <f t="array" aca="1" ref="AP4" ca="1">IFERROR(INDEX(Raw!$R$3:$R$502,MATCH(IFERROR(INDEX(MATCH(AN4,H$2:H$501,0),$A$2:$A$501),""),Raw!$Q$3:$Q$502,0)),"")</f>
        <v>Wellesley</v>
      </c>
      <c r="AQ4" s="37">
        <f t="array" aca="1" ref="AQ4" ca="1">IF(AR4="","",(IF(ROUND(AR4,1)=ROUND(AR3,1),AQ3,AQ3+1)))</f>
        <v>3</v>
      </c>
      <c r="AR4" s="33">
        <f t="shared" ref="AR4:AR67" ca="1" si="11">IF(ROUND(LARGE(I:I,$A4),2)=0,"",LARGE(I:I,$A4))</f>
        <v>4274.9999965999996</v>
      </c>
      <c r="AS4" s="48">
        <f t="array" aca="1" ref="AS4" ca="1">IFERROR(INDEX(Raw!$S$3:$S$502,MATCH(AT4,Raw!$R$3:$R$502,0)),"")</f>
        <v>0</v>
      </c>
      <c r="AT4" s="34" t="str">
        <f t="array" aca="1" ref="AT4" ca="1">IFERROR(INDEX(Raw!$R$3:$R$502,MATCH(IFERROR(INDEX(MATCH(AR4,I$2:I$501,0),$A$2:$A$501),""),Raw!$Q$3:$Q$502,0)),"")</f>
        <v>Acton-Boxborough</v>
      </c>
      <c r="AU4" s="37">
        <f t="array" aca="1" ref="AU4" ca="1">IF(AV4="","",(IF(ROUND(AV4,1)=ROUND(AV3,1),AU3,AU3+1)))</f>
        <v>3</v>
      </c>
      <c r="AV4" s="33">
        <f t="shared" ref="AV4:AV67" ca="1" si="12">IF(ROUND(LARGE(J:J,$A4),2)=0,"",LARGE(J:J,$A4))</f>
        <v>4599.9999826999992</v>
      </c>
      <c r="AW4" s="48">
        <f t="array" aca="1" ref="AW4" ca="1">IFERROR(INDEX(Raw!$S$3:$S$502,MATCH(AX4,Raw!$R$3:$R$502,0)),"")</f>
        <v>0</v>
      </c>
      <c r="AX4" s="34" t="str">
        <f t="array" aca="1" ref="AX4" ca="1">IFERROR(INDEX(Raw!$R$3:$R$502,MATCH(IFERROR(INDEX(MATCH(AV4,J$2:J$501,0),$A$2:$A$501),""),Raw!$Q$3:$Q$502,0)),"")</f>
        <v>Quincy</v>
      </c>
      <c r="AY4" s="37">
        <f t="array" aca="1" ref="AY4" ca="1">IF(AZ4="","",(IF(ROUND(AZ4,1)=ROUND(AZ3,1),AY3,AY3+1)))</f>
        <v>3</v>
      </c>
      <c r="AZ4" s="33">
        <f t="shared" ref="AZ4:AZ67" ca="1" si="13">IF(ROUND(LARGE(K:K,$A4),2)=0,"",LARGE(K:K,$A4))</f>
        <v>4983.2999823999999</v>
      </c>
      <c r="BA4" s="48">
        <f t="array" aca="1" ref="BA4" ca="1">IFERROR(INDEX(Raw!$S$3:$S$502,MATCH(BB4,Raw!$R$3:$R$502,0)),"")</f>
        <v>0</v>
      </c>
      <c r="BB4" s="34" t="str">
        <f t="array" aca="1" ref="BB4" ca="1">IFERROR(INDEX(Raw!$R$3:$R$502,MATCH(IFERROR(INDEX(MATCH(AZ4,K$2:K$501,0),$A$2:$A$501),""),Raw!$Q$3:$Q$502,0)),"")</f>
        <v>Quincy</v>
      </c>
      <c r="BC4" s="37">
        <f t="array" aca="1" ref="BC4" ca="1">IF(BD4="","",(IF(ROUND(BD4,1)=ROUND(BD3,1),BC3,BC3+1)))</f>
        <v>3</v>
      </c>
      <c r="BD4" s="33">
        <f t="shared" ref="BD4:BD67" ca="1" si="14">IF(ROUND(LARGE(L:L,$A4),2)=0,"",LARGE(L:L,$A4))</f>
        <v>20665.699953800005</v>
      </c>
      <c r="BE4" s="48">
        <f t="array" aca="1" ref="BE4" ca="1">IFERROR(INDEX(Raw!$S$3:$S$502,MATCH(BF4,Raw!$R$3:$R$502,0)),"")</f>
        <v>0</v>
      </c>
      <c r="BF4" s="34" t="str">
        <f t="array" aca="1" ref="BF4" ca="1">IFERROR(INDEX(Raw!$R$3:$R$502,MATCH(IFERROR(INDEX(MATCH(BD4,L$2:L$501,0),$A$2:$A$501),""),Raw!$Q$3:$Q$502,0)),"")</f>
        <v>Wellesley</v>
      </c>
      <c r="BG4" s="37">
        <f t="array" aca="1" ref="BG4" ca="1">IF(BH4="","",(IF(ROUND(BH4,1)=ROUND(BH3,1),BG3,BG3+1)))</f>
        <v>3</v>
      </c>
      <c r="BH4" s="33">
        <f t="shared" ref="BH4:BH67" ca="1" si="15">IF(ROUND(LARGE(M:M,$A4),2)=0,"",LARGE(M:M,$A4))</f>
        <v>13234.9999804</v>
      </c>
      <c r="BI4" s="48">
        <f t="array" aca="1" ref="BI4" ca="1">IFERROR(INDEX(Raw!$S$3:$S$502,MATCH(BJ4,Raw!$R$3:$R$502,0)),"")</f>
        <v>0</v>
      </c>
      <c r="BJ4" s="34" t="str">
        <f t="array" aca="1" ref="BJ4" ca="1">IFERROR(INDEX(Raw!$R$3:$R$502,MATCH(IFERROR(INDEX(MATCH(BH4,M$2:M$501,0),$A$2:$A$501),""),Raw!$Q$3:$Q$502,0)),"")</f>
        <v>Wellesley</v>
      </c>
      <c r="BK4" s="37">
        <f t="array" aca="1" ref="BK4" ca="1">IF(BL4="","",(IF(ROUND(BL4,1)=ROUND(BL3,1),BK3,BK3+1)))</f>
        <v>3</v>
      </c>
      <c r="BL4" s="33">
        <f t="shared" ref="BL4:BL67" ca="1" si="16">IF(ROUND(LARGE(N:N,$A4),2)=0,"",LARGE(N:N,$A4))</f>
        <v>33216.799826000002</v>
      </c>
      <c r="BM4" s="48">
        <f t="array" aca="1" ref="BM4" ca="1">IFERROR(INDEX(Raw!$S$3:$S$502,MATCH(BN4,Raw!$R$3:$R$502,0)),"")</f>
        <v>0</v>
      </c>
      <c r="BN4" s="34" t="str">
        <f t="array" aca="1" ref="BN4" ca="1">IFERROR(INDEX(Raw!$R$3:$R$502,MATCH(IFERROR(INDEX(MATCH(BL4,N$2:N$501,0),$A$2:$A$501),""),Raw!$Q$3:$Q$502,0)),"")</f>
        <v>Quincy</v>
      </c>
    </row>
    <row r="5" spans="1:66" x14ac:dyDescent="0.3">
      <c r="A5" s="28">
        <v>4</v>
      </c>
      <c r="B5" s="52">
        <f ca="1">IFERROR(IFERROR(LARGE(INDIRECT("RAW!T"&amp;MATCH(A5,Raw!B:B,0)&amp;":T"&amp;IF(A5=MAX(Raw!B:B),1010,MATCH(A5+1,Raw!B:B,0)-1)),IF(COUNTIF(INDIRECT("Raw!C"&amp;MATCH(A5,Raw!B:B,0)&amp;":C"&amp;IF(A5=MAX(Raw!B:B),1010,MATCH(A5+1,Raw!B:B,0)-1)),"H")&gt;0,1,"")),6000)+IFERROR(LARGE(INDIRECT("RAW!T"&amp;MATCH(A5,Raw!B:B,0)&amp;":T"&amp;IF(A5=MAX(Raw!B:B),1010,MATCH(A5+1,Raw!B:B,0)-1)),IF(COUNTIF(INDIRECT("Raw!C"&amp;MATCH(A5,Raw!B:B,0)&amp;":C"&amp;IF(A5=MAX(Raw!B:B),1010,MATCH(A5+1,Raw!B:B,0)-1)),"H")&gt;1,2,"")),6000)-12000
+IFERROR(LARGE(INDIRECT("RAW!T"&amp;MATCH(A5,Raw!B:B,0)&amp;":T"&amp;IF(A5=MAX(Raw!B:B),1010,MATCH(A5+1,Raw!B:B,0)-1)),IF(COUNTIF(INDIRECT("Raw!C"&amp;MATCH(A5,Raw!B:B,0)&amp;":C"&amp;IF(A5=MAX(Raw!B:B),1010,MATCH(A5+1,Raw!B:B,0)-1)),"S")&gt;0,COUNTIF(INDIRECT("Raw!C"&amp;MATCH(A5,Raw!B:B,0)&amp;":C"&amp;IF(A5=MAX(Raw!B:B),1010,MATCH(A5+1,Raw!B:B,0)-1)),"H")+1,"")),4000)+IFERROR(LARGE(INDIRECT("RAW!T"&amp;MATCH(A5,Raw!B:B,0)&amp;":T"&amp;IF(A5=MAX(Raw!B:B),1010,MATCH(A5+1,Raw!B:B,0)-1)),IF(COUNTIF(INDIRECT("Raw!C"&amp;MATCH(A5,Raw!B:B,0)&amp;":C"&amp;IF(A5=MAX(Raw!B:B),1010,MATCH(A5+1,Raw!B:B,0)-1)),"S")&gt;1,COUNTIF(INDIRECT("Raw!C"&amp;MATCH(A5,Raw!B:B,0)&amp;":C"&amp;IF(A5=MAX(Raw!B:B),1010,MATCH(A5+1,Raw!B:B,0)-1)),"H")+2,"")),4000)-8000+IFERROR(LARGE(INDIRECT("RAW!T"&amp;MATCH(A5,Raw!B:B,0)&amp;":T"&amp;IF(A5=MAX(Raw!B:B),1010,MATCH(A5+1,Raw!B:B,0)-1)),IF(COUNTIF(INDIRECT("Raw!C"&amp;MATCH(A5,Raw!B:B,0)&amp;":C"&amp;IF(A5=MAX(Raw!B:B),1010,MATCH(A5+1,Raw!B:B,0)-1)),"V")&gt;0,COUNTIF(INDIRECT("Raw!C"&amp;MATCH(A5,Raw!B:B,0)&amp;":C"&amp;IF(A5=MAX(Raw!B:B),1010,MATCH(A5+1,Raw!B:B,0)-1)),"H")+COUNTIF(INDIRECT("Raw!C"&amp;MATCH(A5,Raw!B:B,0)&amp;":C"&amp;IF(A5=MAX(Raw!B:B),1010,MATCH(A5+1,Raw!B:B,0)-1)),"S")+1,"")),2000)+IFERROR(LARGE(INDIRECT("RAW!T"&amp;MATCH(A5,Raw!B:B,0)&amp;":T"&amp;IF(A5=MAX(Raw!B:B),1010,MATCH(A5+1,Raw!B:B,0)-1)),IF(COUNTIF(INDIRECT("Raw!C"&amp;MATCH(A5,Raw!B:B,0)&amp;":C"&amp;IF(A5=MAX(Raw!B:B),1010,MATCH(A5+1,Raw!B:B,0)-1)),"V")&gt;1,COUNTIF(INDIRECT("Raw!C"&amp;MATCH(A5,Raw!B:B,0)&amp;":C"&amp;IF(A5=MAX(Raw!B:B),1010,MATCH(A5+1,Raw!B:B,0)-1)),"H")+COUNTIF(INDIRECT("Raw!C"&amp;MATCH(A5,Raw!B:B,0)&amp;":C"&amp;IF(A5=MAX(Raw!B:B),1010,MATCH(A5+1,Raw!B:B,0)-1)),"S")+2,"")),2000)-4000,"")</f>
        <v>3228.4999825999994</v>
      </c>
      <c r="C5" s="52">
        <f ca="1">IFERROR(IFERROR(LARGE(INDIRECT("RAW!U"&amp;MATCH(A5,Raw!B:B,0)&amp;":U"&amp;IF(A5=MAX(Raw!B:B),1010,MATCH(A5+1,Raw!B:B,0)-1)),IF(COUNTIF(INDIRECT("Raw!C"&amp;MATCH(A5,Raw!B:B,0)&amp;":C"&amp;IF(A5=MAX(Raw!B:B),1010,MATCH(A5+1,Raw!B:B,0)-1)),"H")&gt;0,1,"")),6000)+IFERROR(LARGE(INDIRECT("RAW!U"&amp;MATCH(A5,Raw!B:B,0)&amp;":U"&amp;IF(A5=MAX(Raw!B:B),1010,MATCH(A5+1,Raw!B:B,0)-1)),IF(COUNTIF(INDIRECT("Raw!C"&amp;MATCH(A5,Raw!B:B,0)&amp;":C"&amp;IF(A5=MAX(Raw!B:B),1010,MATCH(A5+1,Raw!B:B,0)-1)),"H")&gt;1,2,"")),6000)-12000
+IFERROR(LARGE(INDIRECT("RAW!U"&amp;MATCH(A5,Raw!B:B,0)&amp;":U"&amp;IF(A5=MAX(Raw!B:B),1010,MATCH(A5+1,Raw!B:B,0)-1)),IF(COUNTIF(INDIRECT("Raw!C"&amp;MATCH(A5,Raw!B:B,0)&amp;":C"&amp;IF(A5=MAX(Raw!B:B),1010,MATCH(A5+1,Raw!B:B,0)-1)),"S")&gt;0,COUNTIF(INDIRECT("Raw!C"&amp;MATCH(A5,Raw!B:B,0)&amp;":C"&amp;IF(A5=MAX(Raw!B:B),1010,MATCH(A5+1,Raw!B:B,0)-1)),"H")+1,"")),4000)+IFERROR(LARGE(INDIRECT("RAW!U"&amp;MATCH(A5,Raw!B:B,0)&amp;":U"&amp;IF(A5=MAX(Raw!B:B),1010,MATCH(A5+1,Raw!B:B,0)-1)),IF(COUNTIF(INDIRECT("Raw!C"&amp;MATCH(A5,Raw!B:B,0)&amp;":C"&amp;IF(A5=MAX(Raw!B:B),1010,MATCH(A5+1,Raw!B:B,0)-1)),"S")&gt;1,COUNTIF(INDIRECT("Raw!C"&amp;MATCH(A5,Raw!B:B,0)&amp;":C"&amp;IF(A5=MAX(Raw!B:B),1010,MATCH(A5+1,Raw!B:B,0)-1)),"H")+2,"")),4000)-8000+IFERROR(LARGE(INDIRECT("RAW!U"&amp;MATCH(A5,Raw!B:B,0)&amp;":U"&amp;IF(A5=MAX(Raw!B:B),1010,MATCH(A5+1,Raw!B:B,0)-1)),IF(COUNTIF(INDIRECT("Raw!C"&amp;MATCH(A5,Raw!B:B,0)&amp;":C"&amp;IF(A5=MAX(Raw!B:B),1010,MATCH(A5+1,Raw!B:B,0)-1)),"V")&gt;0,COUNTIF(INDIRECT("Raw!C"&amp;MATCH(A5,Raw!B:B,0)&amp;":C"&amp;IF(A5=MAX(Raw!B:B),1010,MATCH(A5+1,Raw!B:B,0)-1)),"H")+COUNTIF(INDIRECT("Raw!C"&amp;MATCH(A5,Raw!B:B,0)&amp;":C"&amp;IF(A5=MAX(Raw!B:B),1010,MATCH(A5+1,Raw!B:B,0)-1)),"S")+1,"")),2000)+IFERROR(LARGE(INDIRECT("RAW!U"&amp;MATCH(A5,Raw!B:B,0)&amp;":U"&amp;IF(A5=MAX(Raw!B:B),1010,MATCH(A5+1,Raw!B:B,0)-1)),IF(COUNTIF(INDIRECT("Raw!C"&amp;MATCH(A5,Raw!B:B,0)&amp;":C"&amp;IF(A5=MAX(Raw!B:B),1010,MATCH(A5+1,Raw!B:B,0)-1)),"V")&gt;1,COUNTIF(INDIRECT("Raw!C"&amp;MATCH(A5,Raw!B:B,0)&amp;":C"&amp;IF(A5=MAX(Raw!B:B),1010,MATCH(A5+1,Raw!B:B,0)-1)),"H")+COUNTIF(INDIRECT("Raw!C"&amp;MATCH(A5,Raw!B:B,0)&amp;":C"&amp;IF(A5=MAX(Raw!B:B),1010,MATCH(A5+1,Raw!B:B,0)-1)),"S")+2,"")),2000)-4000,"")</f>
        <v>1999.9999827000001</v>
      </c>
      <c r="D5" s="52">
        <f ca="1">IFERROR(IFERROR(LARGE(INDIRECT("RAW!V"&amp;MATCH(A5,Raw!B:B,0)&amp;":V"&amp;IF(A5=MAX(Raw!B:B),1010,MATCH(A5+1,Raw!B:B,0)-1)),IF(COUNTIF(INDIRECT("Raw!C"&amp;MATCH(A5,Raw!B:B,0)&amp;":C"&amp;IF(A5=MAX(Raw!B:B),1010,MATCH(A5+1,Raw!B:B,0)-1)),"H")&gt;0,1,"")),6000)+IFERROR(LARGE(INDIRECT("RAW!V"&amp;MATCH(A5,Raw!B:B,0)&amp;":V"&amp;IF(A5=MAX(Raw!B:B),1010,MATCH(A5+1,Raw!B:B,0)-1)),IF(COUNTIF(INDIRECT("Raw!C"&amp;MATCH(A5,Raw!B:B,0)&amp;":C"&amp;IF(A5=MAX(Raw!B:B),1010,MATCH(A5+1,Raw!B:B,0)-1)),"H")&gt;1,2,"")),6000)-12000
+IFERROR(LARGE(INDIRECT("RAW!V"&amp;MATCH(A5,Raw!B:B,0)&amp;":V"&amp;IF(A5=MAX(Raw!B:B),1010,MATCH(A5+1,Raw!B:B,0)-1)),IF(COUNTIF(INDIRECT("Raw!C"&amp;MATCH(A5,Raw!B:B,0)&amp;":C"&amp;IF(A5=MAX(Raw!B:B),1010,MATCH(A5+1,Raw!B:B,0)-1)),"S")&gt;0,COUNTIF(INDIRECT("Raw!C"&amp;MATCH(A5,Raw!B:B,0)&amp;":C"&amp;IF(A5=MAX(Raw!B:B),1010,MATCH(A5+1,Raw!B:B,0)-1)),"H")+1,"")),4000)+IFERROR(LARGE(INDIRECT("RAW!V"&amp;MATCH(A5,Raw!B:B,0)&amp;":V"&amp;IF(A5=MAX(Raw!B:B),1010,MATCH(A5+1,Raw!B:B,0)-1)),IF(COUNTIF(INDIRECT("Raw!C"&amp;MATCH(A5,Raw!B:B,0)&amp;":C"&amp;IF(A5=MAX(Raw!B:B),1010,MATCH(A5+1,Raw!B:B,0)-1)),"S")&gt;1,COUNTIF(INDIRECT("Raw!C"&amp;MATCH(A5,Raw!B:B,0)&amp;":C"&amp;IF(A5=MAX(Raw!B:B),1010,MATCH(A5+1,Raw!B:B,0)-1)),"H")+2,"")),4000)-8000+IFERROR(LARGE(INDIRECT("RAW!V"&amp;MATCH(A5,Raw!B:B,0)&amp;":V"&amp;IF(A5=MAX(Raw!B:B),1010,MATCH(A5+1,Raw!B:B,0)-1)),IF(COUNTIF(INDIRECT("Raw!C"&amp;MATCH(A5,Raw!B:B,0)&amp;":C"&amp;IF(A5=MAX(Raw!B:B),1010,MATCH(A5+1,Raw!B:B,0)-1)),"V")&gt;0,COUNTIF(INDIRECT("Raw!C"&amp;MATCH(A5,Raw!B:B,0)&amp;":C"&amp;IF(A5=MAX(Raw!B:B),1010,MATCH(A5+1,Raw!B:B,0)-1)),"H")+COUNTIF(INDIRECT("Raw!C"&amp;MATCH(A5,Raw!B:B,0)&amp;":C"&amp;IF(A5=MAX(Raw!B:B),1010,MATCH(A5+1,Raw!B:B,0)-1)),"S")+1,"")),2000)+IFERROR(LARGE(INDIRECT("RAW!V"&amp;MATCH(A5,Raw!B:B,0)&amp;":V"&amp;IF(A5=MAX(Raw!B:B),1010,MATCH(A5+1,Raw!B:B,0)-1)),IF(COUNTIF(INDIRECT("Raw!C"&amp;MATCH(A5,Raw!B:B,0)&amp;":C"&amp;IF(A5=MAX(Raw!B:B),1010,MATCH(A5+1,Raw!B:B,0)-1)),"V")&gt;1,COUNTIF(INDIRECT("Raw!C"&amp;MATCH(A5,Raw!B:B,0)&amp;":C"&amp;IF(A5=MAX(Raw!B:B),1010,MATCH(A5+1,Raw!B:B,0)-1)),"H")+COUNTIF(INDIRECT("Raw!C"&amp;MATCH(A5,Raw!B:B,0)&amp;":C"&amp;IF(A5=MAX(Raw!B:B),1010,MATCH(A5+1,Raw!B:B,0)-1)),"S")+2,"")),2000)-4000,"")</f>
        <v>2759.9999827000001</v>
      </c>
      <c r="E5" s="52">
        <f ca="1">IFERROR(IFERROR(LARGE(INDIRECT("RAW!W"&amp;MATCH(A5,Raw!B:B,0)&amp;":W"&amp;IF(A5=MAX(Raw!B:B),1010,MATCH(A5+1,Raw!B:B,0)-1)),IF(COUNTIF(INDIRECT("Raw!C"&amp;MATCH(A5,Raw!B:B,0)&amp;":C"&amp;IF(A5=MAX(Raw!B:B),1010,MATCH(A5+1,Raw!B:B,0)-1)),"H")&gt;0,1,"")),6000)+IFERROR(LARGE(INDIRECT("RAW!W"&amp;MATCH(A5,Raw!B:B,0)&amp;":W"&amp;IF(A5=MAX(Raw!B:B),1010,MATCH(A5+1,Raw!B:B,0)-1)),IF(COUNTIF(INDIRECT("Raw!C"&amp;MATCH(A5,Raw!B:B,0)&amp;":C"&amp;IF(A5=MAX(Raw!B:B),1010,MATCH(A5+1,Raw!B:B,0)-1)),"H")&gt;1,2,"")),6000)-12000
+IFERROR(LARGE(INDIRECT("RAW!W"&amp;MATCH(A5,Raw!B:B,0)&amp;":W"&amp;IF(A5=MAX(Raw!B:B),1010,MATCH(A5+1,Raw!B:B,0)-1)),IF(COUNTIF(INDIRECT("Raw!C"&amp;MATCH(A5,Raw!B:B,0)&amp;":C"&amp;IF(A5=MAX(Raw!B:B),1010,MATCH(A5+1,Raw!B:B,0)-1)),"S")&gt;0,COUNTIF(INDIRECT("Raw!C"&amp;MATCH(A5,Raw!B:B,0)&amp;":C"&amp;IF(A5=MAX(Raw!B:B),1010,MATCH(A5+1,Raw!B:B,0)-1)),"H")+1,"")),4000)+IFERROR(LARGE(INDIRECT("RAW!W"&amp;MATCH(A5,Raw!B:B,0)&amp;":W"&amp;IF(A5=MAX(Raw!B:B),1010,MATCH(A5+1,Raw!B:B,0)-1)),IF(COUNTIF(INDIRECT("Raw!C"&amp;MATCH(A5,Raw!B:B,0)&amp;":C"&amp;IF(A5=MAX(Raw!B:B),1010,MATCH(A5+1,Raw!B:B,0)-1)),"S")&gt;1,COUNTIF(INDIRECT("Raw!C"&amp;MATCH(A5,Raw!B:B,0)&amp;":C"&amp;IF(A5=MAX(Raw!B:B),1010,MATCH(A5+1,Raw!B:B,0)-1)),"H")+2,"")),4000)-8000+IFERROR(LARGE(INDIRECT("RAW!W"&amp;MATCH(A5,Raw!B:B,0)&amp;":W"&amp;IF(A5=MAX(Raw!B:B),1010,MATCH(A5+1,Raw!B:B,0)-1)),IF(COUNTIF(INDIRECT("Raw!C"&amp;MATCH(A5,Raw!B:B,0)&amp;":C"&amp;IF(A5=MAX(Raw!B:B),1010,MATCH(A5+1,Raw!B:B,0)-1)),"V")&gt;0,COUNTIF(INDIRECT("Raw!C"&amp;MATCH(A5,Raw!B:B,0)&amp;":C"&amp;IF(A5=MAX(Raw!B:B),1010,MATCH(A5+1,Raw!B:B,0)-1)),"H")+COUNTIF(INDIRECT("Raw!C"&amp;MATCH(A5,Raw!B:B,0)&amp;":C"&amp;IF(A5=MAX(Raw!B:B),1010,MATCH(A5+1,Raw!B:B,0)-1)),"S")+1,"")),2000)+IFERROR(LARGE(INDIRECT("RAW!W"&amp;MATCH(A5,Raw!B:B,0)&amp;":W"&amp;IF(A5=MAX(Raw!B:B),1010,MATCH(A5+1,Raw!B:B,0)-1)),IF(COUNTIF(INDIRECT("Raw!C"&amp;MATCH(A5,Raw!B:B,0)&amp;":C"&amp;IF(A5=MAX(Raw!B:B),1010,MATCH(A5+1,Raw!B:B,0)-1)),"V")&gt;1,COUNTIF(INDIRECT("Raw!C"&amp;MATCH(A5,Raw!B:B,0)&amp;":C"&amp;IF(A5=MAX(Raw!B:B),1010,MATCH(A5+1,Raw!B:B,0)-1)),"H")+COUNTIF(INDIRECT("Raw!C"&amp;MATCH(A5,Raw!B:B,0)&amp;":C"&amp;IF(A5=MAX(Raw!B:B),1010,MATCH(A5+1,Raw!B:B,0)-1)),"S")+2,"")),2000)-4000,"")</f>
        <v>2739.9999823999997</v>
      </c>
      <c r="F5" s="52">
        <f ca="1">IFERROR(IFERROR(LARGE(INDIRECT("RAW!X"&amp;MATCH(A5,Raw!B:B,0)&amp;":X"&amp;IF(A5=MAX(Raw!B:B),1010,MATCH(A5+1,Raw!B:B,0)-1)),IF(COUNTIF(INDIRECT("Raw!C"&amp;MATCH(A5,Raw!B:B,0)&amp;":C"&amp;IF(A5=MAX(Raw!B:B),1010,MATCH(A5+1,Raw!B:B,0)-1)),"H")&gt;0,1,"")),6000)+IFERROR(LARGE(INDIRECT("RAW!X"&amp;MATCH(A5,Raw!B:B,0)&amp;":X"&amp;IF(A5=MAX(Raw!B:B),1010,MATCH(A5+1,Raw!B:B,0)-1)),IF(COUNTIF(INDIRECT("Raw!C"&amp;MATCH(A5,Raw!B:B,0)&amp;":C"&amp;IF(A5=MAX(Raw!B:B),1010,MATCH(A5+1,Raw!B:B,0)-1)),"H")&gt;1,2,"")),6000)-12000
+IFERROR(LARGE(INDIRECT("RAW!X"&amp;MATCH(A5,Raw!B:B,0)&amp;":X"&amp;IF(A5=MAX(Raw!B:B),1010,MATCH(A5+1,Raw!B:B,0)-1)),IF(COUNTIF(INDIRECT("Raw!C"&amp;MATCH(A5,Raw!B:B,0)&amp;":C"&amp;IF(A5=MAX(Raw!B:B),1010,MATCH(A5+1,Raw!B:B,0)-1)),"S")&gt;0,COUNTIF(INDIRECT("Raw!C"&amp;MATCH(A5,Raw!B:B,0)&amp;":C"&amp;IF(A5=MAX(Raw!B:B),1010,MATCH(A5+1,Raw!B:B,0)-1)),"H")+1,"")),4000)+IFERROR(LARGE(INDIRECT("RAW!X"&amp;MATCH(A5,Raw!B:B,0)&amp;":X"&amp;IF(A5=MAX(Raw!B:B),1010,MATCH(A5+1,Raw!B:B,0)-1)),IF(COUNTIF(INDIRECT("Raw!C"&amp;MATCH(A5,Raw!B:B,0)&amp;":C"&amp;IF(A5=MAX(Raw!B:B),1010,MATCH(A5+1,Raw!B:B,0)-1)),"S")&gt;1,COUNTIF(INDIRECT("Raw!C"&amp;MATCH(A5,Raw!B:B,0)&amp;":C"&amp;IF(A5=MAX(Raw!B:B),1010,MATCH(A5+1,Raw!B:B,0)-1)),"H")+2,"")),4000)-8000+IFERROR(LARGE(INDIRECT("RAW!X"&amp;MATCH(A5,Raw!B:B,0)&amp;":X"&amp;IF(A5=MAX(Raw!B:B),1010,MATCH(A5+1,Raw!B:B,0)-1)),IF(COUNTIF(INDIRECT("Raw!C"&amp;MATCH(A5,Raw!B:B,0)&amp;":C"&amp;IF(A5=MAX(Raw!B:B),1010,MATCH(A5+1,Raw!B:B,0)-1)),"v")&gt;0,COUNTIF(INDIRECT("Raw!C"&amp;MATCH(A5,Raw!B:B,0)&amp;":C"&amp;IF(A5=MAX(Raw!B:B),1010,MATCH(A5+1,Raw!B:B,0)-1)),"H")+COUNTIF(INDIRECT("Raw!C"&amp;MATCH(A5,Raw!B:B,0)&amp;":C"&amp;IF(A5=MAX(Raw!B:B),1010,MATCH(A5+1,Raw!B:B,0)-1)),"S")+1,"")),2000)+IFERROR(LARGE(INDIRECT("RAW!X"&amp;MATCH(A5,Raw!B:B,0)&amp;":X"&amp;IF(A5=MAX(Raw!B:B),1010,MATCH(A5+1,Raw!B:B,0)-1)),IF(COUNTIF(INDIRECT("Raw!C"&amp;MATCH(A5,Raw!B:B,0)&amp;":C"&amp;IF(A5=MAX(Raw!B:B),1010,MATCH(A5+1,Raw!B:B,0)-1)),"v")&gt;1,COUNTIF(INDIRECT("Raw!C"&amp;MATCH(A5,Raw!B:B,0)&amp;":C"&amp;IF(A5=MAX(Raw!B:B),1010,MATCH(A5+1,Raw!B:B,0)-1)),"H")+COUNTIF(INDIRECT("Raw!C"&amp;MATCH(A5,Raw!B:B,0)&amp;":C"&amp;IF(A5=MAX(Raw!B:B),1010,MATCH(A5+1,Raw!B:B,0)-1)),"S")+2,"")),2000)-4000,"")</f>
        <v>3039.9999827000001</v>
      </c>
      <c r="G5" s="52">
        <f ca="1">IFERROR(IFERROR(LARGE(INDIRECT("RAW!Y"&amp;MATCH(A5,Raw!B:B,0)&amp;":Y"&amp;IF(A5=MAX(Raw!B:B),1010,MATCH(A5+1,Raw!B:B,0)-1)),IF(COUNTIF(INDIRECT("Raw!C"&amp;MATCH(A5,Raw!B:B,0)&amp;":C"&amp;IF(A5=MAX(Raw!B:B),1010,MATCH(A5+1,Raw!B:B,0)-1)),"H")&gt;0,1,"")),6000)+IFERROR(LARGE(INDIRECT("RAW!Y"&amp;MATCH(A5,Raw!B:B,0)&amp;":Y"&amp;IF(A5=MAX(Raw!B:B),1010,MATCH(A5+1,Raw!B:B,0)-1)),IF(COUNTIF(INDIRECT("Raw!C"&amp;MATCH(A5,Raw!B:B,0)&amp;":C"&amp;IF(A5=MAX(Raw!B:B),1010,MATCH(A5+1,Raw!B:B,0)-1)),"H")&gt;1,2,"")),6000)-12000
+IFERROR(LARGE(INDIRECT("RAW!Y"&amp;MATCH(A5,Raw!B:B,0)&amp;":Y"&amp;IF(A5=MAX(Raw!B:B),1010,MATCH(A5+1,Raw!B:B,0)-1)),IF(COUNTIF(INDIRECT("Raw!C"&amp;MATCH(A5,Raw!B:B,0)&amp;":C"&amp;IF(A5=MAX(Raw!B:B),1010,MATCH(A5+1,Raw!B:B,0)-1)),"S")&gt;0,COUNTIF(INDIRECT("Raw!C"&amp;MATCH(A5,Raw!B:B,0)&amp;":C"&amp;IF(A5=MAX(Raw!B:B),1010,MATCH(A5+1,Raw!B:B,0)-1)),"H")+1,"")),4000)+IFERROR(LARGE(INDIRECT("RAW!Y"&amp;MATCH(A5,Raw!B:B,0)&amp;":Y"&amp;IF(A5=MAX(Raw!B:B),1010,MATCH(A5+1,Raw!B:B,0)-1)),IF(COUNTIF(INDIRECT("Raw!C"&amp;MATCH(A5,Raw!B:B,0)&amp;":C"&amp;IF(A5=MAX(Raw!B:B),1010,MATCH(A5+1,Raw!B:B,0)-1)),"S")&gt;1,COUNTIF(INDIRECT("Raw!C"&amp;MATCH(A5,Raw!B:B,0)&amp;":C"&amp;IF(A5=MAX(Raw!B:B),1010,MATCH(A5+1,Raw!B:B,0)-1)),"H")+2,"")),4000)-8000+IFERROR(LARGE(INDIRECT("RAW!Y"&amp;MATCH(A5,Raw!B:B,0)&amp;":Y"&amp;IF(A5=MAX(Raw!B:B),1010,MATCH(A5+1,Raw!B:B,0)-1)),IF(COUNTIF(INDIRECT("Raw!C"&amp;MATCH(A5,Raw!B:B,0)&amp;":C"&amp;IF(A5=MAX(Raw!B:B),1010,MATCH(A5+1,Raw!B:B,0)-1)),"V")&gt;0,COUNTIF(INDIRECT("Raw!C"&amp;MATCH(A5,Raw!B:B,0)&amp;":C"&amp;IF(A5=MAX(Raw!B:B),1010,MATCH(A5+1,Raw!B:B,0)-1)),"H")+COUNTIF(INDIRECT("Raw!C"&amp;MATCH(A5,Raw!B:B,0)&amp;":C"&amp;IF(A5=MAX(Raw!B:B),1010,MATCH(A5+1,Raw!B:B,0)-1)),"S")+1,"")),2000)+IFERROR(LARGE(INDIRECT("RAW!Y"&amp;MATCH(A5,Raw!B:B,0)&amp;":Y"&amp;IF(A5=MAX(Raw!B:B),1010,MATCH(A5+1,Raw!B:B,0)-1)),IF(COUNTIF(INDIRECT("Raw!C"&amp;MATCH(A5,Raw!B:B,0)&amp;":C"&amp;IF(A5=MAX(Raw!B:B),1010,MATCH(A5+1,Raw!B:B,0)-1)),"V")&gt;1,COUNTIF(INDIRECT("Raw!C"&amp;MATCH(A5,Raw!B:B,0)&amp;":C"&amp;IF(A5=MAX(Raw!B:B),1010,MATCH(A5+1,Raw!B:B,0)-1)),"H")+COUNTIF(INDIRECT("Raw!C"&amp;MATCH(A5,Raw!B:B,0)&amp;":C"&amp;IF(A5=MAX(Raw!B:B),1010,MATCH(A5+1,Raw!B:B,0)-1)),"S")+2,"")),2000)-4000,"")</f>
        <v>2519.9999825999994</v>
      </c>
      <c r="H5" s="52">
        <f ca="1">IFERROR(IFERROR(LARGE(INDIRECT("RAW!Z"&amp;MATCH(A5,Raw!B:B,0)&amp;":Z"&amp;IF(A5=MAX(Raw!B:B),1010,MATCH(A5+1,Raw!B:B,0)-1)),IF(COUNTIF(INDIRECT("Raw!C"&amp;MATCH(A5,Raw!B:B,0)&amp;":C"&amp;IF(A5=MAX(Raw!B:B),1010,MATCH(A5+1,Raw!B:B,0)-1)),"H")&gt;0,1,"")),6000)+IFERROR(LARGE(INDIRECT("RAW!Z"&amp;MATCH(A5,Raw!B:B,0)&amp;":Z"&amp;IF(A5=MAX(Raw!B:B),1010,MATCH(A5+1,Raw!B:B,0)-1)),IF(COUNTIF(INDIRECT("Raw!C"&amp;MATCH(A5,Raw!B:B,0)&amp;":C"&amp;IF(A5=MAX(Raw!B:B),1010,MATCH(A5+1,Raw!B:B,0)-1)),"H")&gt;1,2,"")),6000)-12000
+IFERROR(LARGE(INDIRECT("RAW!Z"&amp;MATCH(A5,Raw!B:B,0)&amp;":Z"&amp;IF(A5=MAX(Raw!B:B),1010,MATCH(A5+1,Raw!B:B,0)-1)),IF(COUNTIF(INDIRECT("Raw!C"&amp;MATCH(A5,Raw!B:B,0)&amp;":C"&amp;IF(A5=MAX(Raw!B:B),1010,MATCH(A5+1,Raw!B:B,0)-1)),"S")&gt;0,COUNTIF(INDIRECT("Raw!C"&amp;MATCH(A5,Raw!B:B,0)&amp;":C"&amp;IF(A5=MAX(Raw!B:B),1010,MATCH(A5+1,Raw!B:B,0)-1)),"H")+1,"")),4000)+IFERROR(LARGE(INDIRECT("RAW!Z"&amp;MATCH(A5,Raw!B:B,0)&amp;":Z"&amp;IF(A5=MAX(Raw!B:B),1010,MATCH(A5+1,Raw!B:B,0)-1)),IF(COUNTIF(INDIRECT("Raw!C"&amp;MATCH(A5,Raw!B:B,0)&amp;":C"&amp;IF(A5=MAX(Raw!B:B),1010,MATCH(A5+1,Raw!B:B,0)-1)),"S")&gt;1,COUNTIF(INDIRECT("Raw!C"&amp;MATCH(A5,Raw!B:B,0)&amp;":C"&amp;IF(A5=MAX(Raw!B:B),1010,MATCH(A5+1,Raw!B:B,0)-1)),"H")+2,"")),4000)-8000+IFERROR(LARGE(INDIRECT("RAW!Z"&amp;MATCH(A5,Raw!B:B,0)&amp;":Z"&amp;IF(A5=MAX(Raw!B:B),1010,MATCH(A5+1,Raw!B:B,0)-1)),IF(COUNTIF(INDIRECT("Raw!C"&amp;MATCH(A5,Raw!B:B,0)&amp;":C"&amp;IF(A5=MAX(Raw!B:B),1010,MATCH(A5+1,Raw!B:B,0)-1)),"V")&gt;0,COUNTIF(INDIRECT("Raw!C"&amp;MATCH(A5,Raw!B:B,0)&amp;":C"&amp;IF(A5=MAX(Raw!B:B),1010,MATCH(A5+1,Raw!B:B,0)-1)),"H")+COUNTIF(INDIRECT("Raw!C"&amp;MATCH(A5,Raw!B:B,0)&amp;":C"&amp;IF(A5=MAX(Raw!B:B),1010,MATCH(A5+1,Raw!B:B,0)-1)),"S")+1,"")),2000)+IFERROR(LARGE(INDIRECT("RAW!Z"&amp;MATCH(A5,Raw!B:B,0)&amp;":Z"&amp;IF(A5=MAX(Raw!B:B),1010,MATCH(A5+1,Raw!B:B,0)-1)),IF(COUNTIF(INDIRECT("Raw!C"&amp;MATCH(A5,Raw!B:B,0)&amp;":C"&amp;IF(A5=MAX(Raw!B:B),1010,MATCH(A5+1,Raw!B:B,0)-1)),"V")&gt;1,COUNTIF(INDIRECT("Raw!C"&amp;MATCH(A5,Raw!B:B,0)&amp;":C"&amp;IF(A5=MAX(Raw!B:B),1010,MATCH(A5+1,Raw!B:B,0)-1)),"H")+COUNTIF(INDIRECT("Raw!C"&amp;MATCH(A5,Raw!B:B,0)&amp;":C"&amp;IF(A5=MAX(Raw!B:B),1010,MATCH(A5+1,Raw!B:B,0)-1)),"S")+2,"")),2000)-4000,"")</f>
        <v>2579.9999829000017</v>
      </c>
      <c r="I5" s="52">
        <f ca="1">IFERROR(IFERROR(LARGE(INDIRECT("RAW!AA"&amp;MATCH(A5,Raw!B:B,0)&amp;":AA"&amp;IF(A5=MAX(Raw!B:B),1010,MATCH(A5+1,Raw!B:B,0)-1)),IF(COUNTIF(INDIRECT("Raw!C"&amp;MATCH(A5,Raw!B:B,0)&amp;":C"&amp;IF(A5=MAX(Raw!B:B),1010,MATCH(A5+1,Raw!B:B,0)-1)),"H")&gt;0,1,"")),6000)+IFERROR(LARGE(INDIRECT("RAW!AA"&amp;MATCH(A5,Raw!B:B,0)&amp;":AA"&amp;IF(A5=MAX(Raw!B:B),1010,MATCH(A5+1,Raw!B:B,0)-1)),IF(COUNTIF(INDIRECT("Raw!C"&amp;MATCH(A5,Raw!B:B,0)&amp;":C"&amp;IF(A5=MAX(Raw!B:B),1010,MATCH(A5+1,Raw!B:B,0)-1)),"H")&gt;1,2,"")),6000)-12000
+IFERROR(LARGE(INDIRECT("RAW!AA"&amp;MATCH(A5,Raw!B:B,0)&amp;":AA"&amp;IF(A5=MAX(Raw!B:B),1010,MATCH(A5+1,Raw!B:B,0)-1)),IF(COUNTIF(INDIRECT("Raw!C"&amp;MATCH(A5,Raw!B:B,0)&amp;":C"&amp;IF(A5=MAX(Raw!B:B),1010,MATCH(A5+1,Raw!B:B,0)-1)),"S")&gt;0,COUNTIF(INDIRECT("Raw!C"&amp;MATCH(A5,Raw!B:B,0)&amp;":C"&amp;IF(A5=MAX(Raw!B:B),1010,MATCH(A5+1,Raw!B:B,0)-1)),"H")+1,"")),4000)+IFERROR(LARGE(INDIRECT("RAW!AA"&amp;MATCH(A5,Raw!B:B,0)&amp;":AA"&amp;IF(A5=MAX(Raw!B:B),1010,MATCH(A5+1,Raw!B:B,0)-1)),IF(COUNTIF(INDIRECT("Raw!C"&amp;MATCH(A5,Raw!B:B,0)&amp;":C"&amp;IF(A5=MAX(Raw!B:B),1010,MATCH(A5+1,Raw!B:B,0)-1)),"S")&gt;1,COUNTIF(INDIRECT("Raw!C"&amp;MATCH(A5,Raw!B:B,0)&amp;":C"&amp;IF(A5=MAX(Raw!B:B),1010,MATCH(A5+1,Raw!B:B,0)-1)),"H")+2,"")),4000)-8000+IFERROR(LARGE(INDIRECT("RAW!AA"&amp;MATCH(A5,Raw!B:B,0)&amp;":AA"&amp;IF(A5=MAX(Raw!B:B),1010,MATCH(A5+1,Raw!B:B,0)-1)),IF(COUNTIF(INDIRECT("Raw!C"&amp;MATCH(A5,Raw!B:B,0)&amp;":C"&amp;IF(A5=MAX(Raw!B:B),1010,MATCH(A5+1,Raw!B:B,0)-1)),"V")&gt;0,COUNTIF(INDIRECT("Raw!C"&amp;MATCH(A5,Raw!B:B,0)&amp;":C"&amp;IF(A5=MAX(Raw!B:B),1010,MATCH(A5+1,Raw!B:B,0)-1)),"H")+COUNTIF(INDIRECT("Raw!C"&amp;MATCH(A5,Raw!B:B,0)&amp;":C"&amp;IF(A5=MAX(Raw!B:B),1010,MATCH(A5+1,Raw!B:B,0)-1)),"S")+1,"")),2000)+IFERROR(LARGE(INDIRECT("RAW!AA"&amp;MATCH(A5,Raw!B:B,0)&amp;":AA"&amp;IF(A5=MAX(Raw!B:B),1010,MATCH(A5+1,Raw!B:B,0)-1)),IF(COUNTIF(INDIRECT("Raw!C"&amp;MATCH(A5,Raw!B:B,0)&amp;":C"&amp;IF(A5=MAX(Raw!B:B),1010,MATCH(A5+1,Raw!B:B,0)-1)),"V")&gt;1,COUNTIF(INDIRECT("Raw!C"&amp;MATCH(A5,Raw!B:B,0)&amp;":C"&amp;IF(A5=MAX(Raw!B:B),1010,MATCH(A5+1,Raw!B:B,0)-1)),"H")+COUNTIF(INDIRECT("Raw!C"&amp;MATCH(A5,Raw!B:B,0)&amp;":C"&amp;IF(A5=MAX(Raw!B:B),1010,MATCH(A5+1,Raw!B:B,0)-1)),"S")+2,"")),2000)-4000,"")</f>
        <v>4764.9999822999998</v>
      </c>
      <c r="J5" s="52">
        <f ca="1">IFERROR(IFERROR(LARGE(INDIRECT("RAW!AB"&amp;MATCH(A5,Raw!B:B,0)&amp;":AB"&amp;IF(A5=MAX(Raw!B:B),1010,MATCH(A5+1,Raw!B:B,0)-1)),IF(COUNTIF(INDIRECT("Raw!C"&amp;MATCH(A5,Raw!B:B,0)&amp;":C"&amp;IF(A5=MAX(Raw!B:B),1010,MATCH(A5+1,Raw!B:B,0)-1)),"H")&gt;0,1,"")),6000)+IFERROR(LARGE(INDIRECT("RAW!AB"&amp;MATCH(A5,Raw!B:B,0)&amp;":AB"&amp;IF(A5=MAX(Raw!B:B),1010,MATCH(A5+1,Raw!B:B,0)-1)),IF(COUNTIF(INDIRECT("Raw!C"&amp;MATCH(A5,Raw!B:B,0)&amp;":C"&amp;IF(A5=MAX(Raw!B:B),1010,MATCH(A5+1,Raw!B:B,0)-1)),"H")&gt;1,2,"")),6000)-12000
+IFERROR(LARGE(INDIRECT("RAW!AB"&amp;MATCH(A5,Raw!B:B,0)&amp;":AB"&amp;IF(A5=MAX(Raw!B:B),1010,MATCH(A5+1,Raw!B:B,0)-1)),IF(COUNTIF(INDIRECT("Raw!C"&amp;MATCH(A5,Raw!B:B,0)&amp;":C"&amp;IF(A5=MAX(Raw!B:B),1010,MATCH(A5+1,Raw!B:B,0)-1)),"S")&gt;0,COUNTIF(INDIRECT("Raw!C"&amp;MATCH(A5,Raw!B:B,0)&amp;":C"&amp;IF(A5=MAX(Raw!B:B),1010,MATCH(A5+1,Raw!B:B,0)-1)),"H")+1,"")),4000)+IFERROR(LARGE(INDIRECT("RAW!AB"&amp;MATCH(A5,Raw!B:B,0)&amp;":AB"&amp;IF(A5=MAX(Raw!B:B),1010,MATCH(A5+1,Raw!B:B,0)-1)),IF(COUNTIF(INDIRECT("Raw!C"&amp;MATCH(A5,Raw!B:B,0)&amp;":C"&amp;IF(A5=MAX(Raw!B:B),1010,MATCH(A5+1,Raw!B:B,0)-1)),"S")&gt;1,COUNTIF(INDIRECT("Raw!C"&amp;MATCH(A5,Raw!B:B,0)&amp;":C"&amp;IF(A5=MAX(Raw!B:B),1010,MATCH(A5+1,Raw!B:B,0)-1)),"H")+2,"")),4000)-8000+IFERROR(LARGE(INDIRECT("RAW!AB"&amp;MATCH(A5,Raw!B:B,0)&amp;":AB"&amp;IF(A5=MAX(Raw!B:B),1010,MATCH(A5+1,Raw!B:B,0)-1)),IF(COUNTIF(INDIRECT("Raw!C"&amp;MATCH(A5,Raw!B:B,0)&amp;":C"&amp;IF(A5=MAX(Raw!B:B),1010,MATCH(A5+1,Raw!B:B,0)-1)),"V")&gt;0,COUNTIF(INDIRECT("Raw!C"&amp;MATCH(A5,Raw!B:B,0)&amp;":C"&amp;IF(A5=MAX(Raw!B:B),1010,MATCH(A5+1,Raw!B:B,0)-1)),"H")+COUNTIF(INDIRECT("Raw!C"&amp;MATCH(A5,Raw!B:B,0)&amp;":C"&amp;IF(A5=MAX(Raw!B:B),1010,MATCH(A5+1,Raw!B:B,0)-1)),"S")+1,"")),2000)+IFERROR(LARGE(INDIRECT("RAW!AB"&amp;MATCH(A5,Raw!B:B,0)&amp;":AB"&amp;IF(A5=MAX(Raw!B:B),1010,MATCH(A5+1,Raw!B:B,0)-1)),IF(COUNTIF(INDIRECT("Raw!C"&amp;MATCH(A5,Raw!B:B,0)&amp;":C"&amp;IF(A5=MAX(Raw!B:B),1010,MATCH(A5+1,Raw!B:B,0)-1)),"V")&gt;1,COUNTIF(INDIRECT("Raw!C"&amp;MATCH(A5,Raw!B:B,0)&amp;":C"&amp;IF(A5=MAX(Raw!B:B),1010,MATCH(A5+1,Raw!B:B,0)-1)),"H")+COUNTIF(INDIRECT("Raw!C"&amp;MATCH(A5,Raw!B:B,0)&amp;":C"&amp;IF(A5=MAX(Raw!B:B),1010,MATCH(A5+1,Raw!B:B,0)-1)),"S")+2,"")),2000)-4000,"")</f>
        <v>4599.9999826999992</v>
      </c>
      <c r="K5" s="52">
        <f ca="1">IFERROR(IFERROR(LARGE(INDIRECT("RAW!AC"&amp;MATCH(A5,Raw!B:B,0)&amp;":AC"&amp;IF(A5=MAX(Raw!B:B),1010,MATCH(A5+1,Raw!B:B,0)-1)),IF(COUNTIF(INDIRECT("Raw!C"&amp;MATCH(A5,Raw!B:B,0)&amp;":C"&amp;IF(A5=MAX(Raw!B:B),1010,MATCH(A5+1,Raw!B:B,0)-1)),"H")&gt;0,1,"")),6000)+IFERROR(LARGE(INDIRECT("RAW!AC"&amp;MATCH(A5,Raw!B:B,0)&amp;":AC"&amp;IF(A5=MAX(Raw!B:B),1010,MATCH(A5+1,Raw!B:B,0)-1)),IF(COUNTIF(INDIRECT("Raw!C"&amp;MATCH(A5,Raw!B:B,0)&amp;":C"&amp;IF(A5=MAX(Raw!B:B),1010,MATCH(A5+1,Raw!B:B,0)-1)),"H")&gt;1,2,"")),6000)-12000
+IFERROR(LARGE(INDIRECT("RAW!AC"&amp;MATCH(A5,Raw!B:B,0)&amp;":AC"&amp;IF(A5=MAX(Raw!B:B),1010,MATCH(A5+1,Raw!B:B,0)-1)),IF(COUNTIF(INDIRECT("Raw!C"&amp;MATCH(A5,Raw!B:B,0)&amp;":C"&amp;IF(A5=MAX(Raw!B:B),1010,MATCH(A5+1,Raw!B:B,0)-1)),"S")&gt;0,COUNTIF(INDIRECT("Raw!C"&amp;MATCH(A5,Raw!B:B,0)&amp;":C"&amp;IF(A5=MAX(Raw!B:B),1010,MATCH(A5+1,Raw!B:B,0)-1)),"H")+1,"")),4000)+IFERROR(LARGE(INDIRECT("RAW!AC"&amp;MATCH(A5,Raw!B:B,0)&amp;":AC"&amp;IF(A5=MAX(Raw!B:B),1010,MATCH(A5+1,Raw!B:B,0)-1)),IF(COUNTIF(INDIRECT("Raw!C"&amp;MATCH(A5,Raw!B:B,0)&amp;":C"&amp;IF(A5=MAX(Raw!B:B),1010,MATCH(A5+1,Raw!B:B,0)-1)),"S")&gt;1,COUNTIF(INDIRECT("Raw!C"&amp;MATCH(A5,Raw!B:B,0)&amp;":C"&amp;IF(A5=MAX(Raw!B:B),1010,MATCH(A5+1,Raw!B:B,0)-1)),"H")+2,"")),4000)-8000+IFERROR(LARGE(INDIRECT("RAW!AC"&amp;MATCH(A5,Raw!B:B,0)&amp;":AC"&amp;IF(A5=MAX(Raw!B:B),1010,MATCH(A5+1,Raw!B:B,0)-1)),IF(COUNTIF(INDIRECT("Raw!C"&amp;MATCH(A5,Raw!B:B,0)&amp;":C"&amp;IF(A5=MAX(Raw!B:B),1010,MATCH(A5+1,Raw!B:B,0)-1)),"V")&gt;0,COUNTIF(INDIRECT("Raw!C"&amp;MATCH(A5,Raw!B:B,0)&amp;":C"&amp;IF(A5=MAX(Raw!B:B),1010,MATCH(A5+1,Raw!B:B,0)-1)),"H")+COUNTIF(INDIRECT("Raw!C"&amp;MATCH(A5,Raw!B:B,0)&amp;":C"&amp;IF(A5=MAX(Raw!B:B),1010,MATCH(A5+1,Raw!B:B,0)-1)),"S")+1,"")),2000)+IFERROR(LARGE(INDIRECT("RAW!AC"&amp;MATCH(A5,Raw!B:B,0)&amp;":AC"&amp;IF(A5=MAX(Raw!B:B),1010,MATCH(A5+1,Raw!B:B,0)-1)),IF(COUNTIF(INDIRECT("Raw!C"&amp;MATCH(A5,Raw!B:B,0)&amp;":C"&amp;IF(A5=MAX(Raw!B:B),1010,MATCH(A5+1,Raw!B:B,0)-1)),"V")&gt;1,COUNTIF(INDIRECT("Raw!C"&amp;MATCH(A5,Raw!B:B,0)&amp;":C"&amp;IF(A5=MAX(Raw!B:B),1010,MATCH(A5+1,Raw!B:B,0)-1)),"H")+COUNTIF(INDIRECT("Raw!C"&amp;MATCH(A5,Raw!B:B,0)&amp;":C"&amp;IF(A5=MAX(Raw!B:B),1010,MATCH(A5+1,Raw!B:B,0)-1)),"S")+2,"")),2000)-4000,"")</f>
        <v>4983.2999823999999</v>
      </c>
      <c r="L5" s="14">
        <f t="shared" ca="1" si="0"/>
        <v>18868.4998786</v>
      </c>
      <c r="M5" s="14">
        <f t="shared" ca="1" si="1"/>
        <v>14348.299947399999</v>
      </c>
      <c r="N5" s="14">
        <f t="shared" ca="1" si="2"/>
        <v>33216.799826000002</v>
      </c>
      <c r="O5" s="37">
        <f t="array" aca="1" ref="O5" ca="1">IF(P5="","",(IF(ROUND(P5,1)=ROUND(P4,1),O4,O4+1)))</f>
        <v>4</v>
      </c>
      <c r="P5" s="33">
        <f t="array" aca="1" ref="P5" ca="1">IF(ROUND(LARGE(B:B,$A5),2)=0,"",LARGE(B:B,$A5))</f>
        <v>3228.4999876000002</v>
      </c>
      <c r="Q5" s="33">
        <f t="array" aca="1" ref="Q5" ca="1">IFERROR(INDEX(Raw!$S$3:$S$502,MATCH(R5,Raw!$R$3:$R$502,0)),"")</f>
        <v>0</v>
      </c>
      <c r="R5" s="34" t="str">
        <f t="array" aca="1" ref="R5" ca="1">IFERROR(INDEX(Raw!$R$3:$R$502,MATCH(IFERROR(INDEX(MATCH(P5,B$2:B$501,0),$A$2:$A$502),""),Raw!$Q$3:$Q$502,0)),"")</f>
        <v>Ashland</v>
      </c>
      <c r="S5" s="38">
        <f t="array" aca="1" ref="S5" ca="1">IF(T5="","",(IF(ROUND(T5,1)=ROUND(T4,1),S4,S4+1)))</f>
        <v>4</v>
      </c>
      <c r="T5" s="36">
        <f t="array" aca="1" ref="T5" ca="1">IF(ROUND(LARGE(C:C,$A5),2)=0,"",LARGE(C:C,$A5))</f>
        <v>2199.9999600000028</v>
      </c>
      <c r="U5" s="33">
        <f t="array" aca="1" ref="U5" ca="1">IFERROR(INDEX(Raw!$S$3:$S$502,MATCH(V5,Raw!$R$3:$R$502,0)),"")</f>
        <v>0</v>
      </c>
      <c r="V5" s="34" t="str">
        <f t="array" aca="1" ref="V5" ca="1">IFERROR(INDEX(Raw!$R$3:$R$502,MATCH(IFERROR(INDEX(MATCH(T5,C$2:C$501,0),$A$2:$A$501),""),Raw!$Q$3:$Q$502,0)),"")</f>
        <v>Pittsfield</v>
      </c>
      <c r="W5" s="38">
        <f t="array" aca="1" ref="W5" ca="1">IF(X5="","",(IF(ROUND(X5,1)=ROUND(X4,1),W4,W4+1)))</f>
        <v>4</v>
      </c>
      <c r="X5" s="36">
        <f t="array" aca="1" ref="X5" ca="1">IF(ROUND(LARGE(D:D,$A5),2)=0,"",LARGE(D:D,$A5))</f>
        <v>2759.9999827000001</v>
      </c>
      <c r="Y5" s="33">
        <f t="array" aca="1" ref="Y5" ca="1">IFERROR(INDEX(Raw!$S$3:$S$502,MATCH(Z5,Raw!$R$3:$R$502,0)),"")</f>
        <v>0</v>
      </c>
      <c r="Z5" s="34" t="str">
        <f t="array" aca="1" ref="Z5" ca="1">IFERROR(INDEX(Raw!$R$3:$R$502,MATCH(IFERROR(INDEX(MATCH(X5,D$2:D$501,0),$A$2:$A$501),""),Raw!$Q$3:$Q$502,0)),"")</f>
        <v>Quincy</v>
      </c>
      <c r="AA5" s="38">
        <f t="array" aca="1" ref="AA5" ca="1">IF(AB5="","",(IF(ROUND(AB5,1)=ROUND(AB4,1),AA4,AA4+1)))</f>
        <v>4</v>
      </c>
      <c r="AB5" s="36">
        <f t="array" aca="1" ref="AB5" ca="1">IF(ROUND(LARGE(E:E,$A5),2)=0,"",LARGE(E:E,$A5))</f>
        <v>2639.9999774999997</v>
      </c>
      <c r="AC5" s="33">
        <f ca="1">IFERROR(INDEX(Raw!$S$3:$S$502,MATCH(AD5,Raw!$R$3:$R$502,0)),"")</f>
        <v>0</v>
      </c>
      <c r="AD5" s="34" t="str">
        <f t="array" aca="1" ref="AD5" ca="1">IFERROR(INDEX(Raw!$R$3:$R$502,MATCH(IFERROR(INDEX(MATCH(AB5,E$2:E$501,0),$A$2:$A$501),""),Raw!$Q$3:$Q$502,0)),"")</f>
        <v>Franklin</v>
      </c>
      <c r="AE5" s="38">
        <f t="array" aca="1" ref="AE5" ca="1">IF(AF5="","",(IF(ROUND(AF5,1)=ROUND(AF4,1),AE4,AE4+1)))</f>
        <v>4</v>
      </c>
      <c r="AF5" s="36">
        <f t="array" aca="1" ref="AF5" ca="1">IF(ROUND(LARGE(F:F,$A5),2)=0,"",LARGE(F:F,$A5))</f>
        <v>3019.9999774999997</v>
      </c>
      <c r="AG5" s="33">
        <f ca="1">IFERROR(INDEX(Raw!$S$3:$S$502,MATCH(AH5,Raw!$R$3:$R$502,0)),"")</f>
        <v>0</v>
      </c>
      <c r="AH5" s="34" t="str">
        <f t="array" aca="1" ref="AH5" ca="1">IFERROR(INDEX(Raw!$R$3:$R$502,MATCH(IFERROR(INDEX(MATCH(AF5,F$2:F$501,0),$A$2:$A$501),""),Raw!$Q$3:$Q$502,0)),"")</f>
        <v>Franklin</v>
      </c>
      <c r="AI5" s="38">
        <f t="array" aca="1" ref="AI5" ca="1">IF(AJ5="","",(IF(ROUND(AJ5,1)=ROUND(AJ4,1),AI4,AI4+1)))</f>
        <v>4</v>
      </c>
      <c r="AJ5" s="36">
        <f t="array" aca="1" ref="AJ5" ca="1">IF(ROUND(LARGE(G:G,$A5),2)=0,"",LARGE(G:G,$A5))</f>
        <v>2519.9999825999994</v>
      </c>
      <c r="AK5" s="33">
        <f ca="1">IFERROR(INDEX(Raw!$S$3:$S$502,MATCH(AL5,Raw!$R$3:$R$502,0)),"")</f>
        <v>0</v>
      </c>
      <c r="AL5" s="34" t="str">
        <f t="array" aca="1" ref="AL5" ca="1">IFERROR(INDEX(Raw!$R$3:$R$502,MATCH(IFERROR(INDEX(MATCH(AJ5,G$2:G$501,0),$A$2:$A$501),""),Raw!$Q$3:$Q$502,0)),"")</f>
        <v>Quincy</v>
      </c>
      <c r="AM5" s="38">
        <f t="array" aca="1" ref="AM5" ca="1">IF(AN5="","",(IF(ROUND(AN5,1)=ROUND(AN4,1),AM4,AM4+1)))</f>
        <v>4</v>
      </c>
      <c r="AN5" s="36">
        <f t="shared" ca="1" si="10"/>
        <v>2699.9999772999981</v>
      </c>
      <c r="AO5" s="33">
        <f ca="1">IFERROR(INDEX(Raw!$S$3:$S$502,MATCH(AP5,Raw!$R$3:$R$502,0)),"")</f>
        <v>0</v>
      </c>
      <c r="AP5" s="34" t="str">
        <f t="array" aca="1" ref="AP5" ca="1">IFERROR(INDEX(Raw!$R$3:$R$502,MATCH(IFERROR(INDEX(MATCH(AN5,H$2:H$501,0),$A$2:$A$501),""),Raw!$Q$3:$Q$502,0)),"")</f>
        <v>Franklin</v>
      </c>
      <c r="AQ5" s="37">
        <f t="array" aca="1" ref="AQ5" ca="1">IF(AR5="","",(IF(ROUND(AR5,1)=ROUND(AR4,1),AQ4,AQ4+1)))</f>
        <v>4</v>
      </c>
      <c r="AR5" s="33">
        <f t="shared" ca="1" si="11"/>
        <v>3805.9999773</v>
      </c>
      <c r="AS5" s="48">
        <f t="array" aca="1" ref="AS5" ca="1">IFERROR(INDEX(Raw!$S$3:$S$502,MATCH(AT5,Raw!$R$3:$R$502,0)),"")</f>
        <v>0</v>
      </c>
      <c r="AT5" s="34" t="str">
        <f t="array" aca="1" ref="AT5" ca="1">IFERROR(INDEX(Raw!$R$3:$R$502,MATCH(IFERROR(INDEX(MATCH(AR5,I$2:I$501,0),$A$2:$A$501),""),Raw!$Q$3:$Q$502,0)),"")</f>
        <v>Franklin</v>
      </c>
      <c r="AU5" s="37">
        <f t="array" aca="1" ref="AU5" ca="1">IF(AV5="","",(IF(ROUND(AV5,1)=ROUND(AV4,1),AU4,AU4+1)))</f>
        <v>4</v>
      </c>
      <c r="AV5" s="33">
        <f t="shared" ca="1" si="12"/>
        <v>4496.6999650999987</v>
      </c>
      <c r="AW5" s="48">
        <f t="array" aca="1" ref="AW5" ca="1">IFERROR(INDEX(Raw!$S$3:$S$502,MATCH(AX5,Raw!$R$3:$R$502,0)),"")</f>
        <v>0</v>
      </c>
      <c r="AX5" s="34" t="str">
        <f t="array" aca="1" ref="AX5" ca="1">IFERROR(INDEX(Raw!$R$3:$R$502,MATCH(IFERROR(INDEX(MATCH(AV5,J$2:J$501,0),$A$2:$A$501),""),Raw!$Q$3:$Q$502,0)),"")</f>
        <v>North Quincy</v>
      </c>
      <c r="AY5" s="37">
        <f t="array" aca="1" ref="AY5" ca="1">IF(AZ5="","",(IF(ROUND(AZ5,1)=ROUND(AZ4,1),AY4,AY4+1)))</f>
        <v>4</v>
      </c>
      <c r="AZ5" s="33">
        <f t="shared" ca="1" si="13"/>
        <v>4888.2999542999987</v>
      </c>
      <c r="BA5" s="48">
        <f t="array" aca="1" ref="BA5" ca="1">IFERROR(INDEX(Raw!$S$3:$S$502,MATCH(BB5,Raw!$R$3:$R$502,0)),"")</f>
        <v>0</v>
      </c>
      <c r="BB5" s="34" t="str">
        <f t="array" aca="1" ref="BB5" ca="1">IFERROR(INDEX(Raw!$R$3:$R$502,MATCH(IFERROR(INDEX(MATCH(AZ5,K$2:K$501,0),$A$2:$A$501),""),Raw!$Q$3:$Q$502,0)),"")</f>
        <v>Milford</v>
      </c>
      <c r="BC5" s="37">
        <f t="array" aca="1" ref="BC5" ca="1">IF(BD5="","",(IF(ROUND(BD5,1)=ROUND(BD4,1),BC4,BC4+1)))</f>
        <v>4</v>
      </c>
      <c r="BD5" s="33">
        <f t="shared" ca="1" si="14"/>
        <v>18868.4998786</v>
      </c>
      <c r="BE5" s="48">
        <f t="array" aca="1" ref="BE5" ca="1">IFERROR(INDEX(Raw!$S$3:$S$502,MATCH(BF5,Raw!$R$3:$R$502,0)),"")</f>
        <v>0</v>
      </c>
      <c r="BF5" s="34" t="str">
        <f t="array" aca="1" ref="BF5" ca="1">IFERROR(INDEX(Raw!$R$3:$R$502,MATCH(IFERROR(INDEX(MATCH(BD5,L$2:L$501,0),$A$2:$A$501),""),Raw!$Q$3:$Q$502,0)),"")</f>
        <v>Quincy</v>
      </c>
      <c r="BG5" s="37">
        <f t="array" aca="1" ref="BG5" ca="1">IF(BH5="","",(IF(ROUND(BH5,1)=ROUND(BH4,1),BG4,BG4+1)))</f>
        <v>4</v>
      </c>
      <c r="BH5" s="33">
        <f t="shared" ca="1" si="15"/>
        <v>12683.999879300001</v>
      </c>
      <c r="BI5" s="48">
        <f t="array" aca="1" ref="BI5" ca="1">IFERROR(INDEX(Raw!$S$3:$S$502,MATCH(BJ5,Raw!$R$3:$R$502,0)),"")</f>
        <v>0</v>
      </c>
      <c r="BJ5" s="34" t="str">
        <f t="array" aca="1" ref="BJ5" ca="1">IFERROR(INDEX(Raw!$R$3:$R$502,MATCH(IFERROR(INDEX(MATCH(BH5,M$2:M$501,0),$A$2:$A$501),""),Raw!$Q$3:$Q$502,0)),"")</f>
        <v>Pittsfield</v>
      </c>
      <c r="BK5" s="37">
        <f t="array" aca="1" ref="BK5" ca="1">IF(BL5="","",(IF(ROUND(BL5,1)=ROUND(BL4,1),BK4,BK4+1)))</f>
        <v>4</v>
      </c>
      <c r="BL5" s="33">
        <f t="shared" ca="1" si="16"/>
        <v>33117.499875900001</v>
      </c>
      <c r="BM5" s="48">
        <f t="array" aca="1" ref="BM5" ca="1">IFERROR(INDEX(Raw!$S$3:$S$502,MATCH(BN5,Raw!$R$3:$R$502,0)),"")</f>
        <v>0</v>
      </c>
      <c r="BN5" s="34" t="str">
        <f t="array" aca="1" ref="BN5" ca="1">IFERROR(INDEX(Raw!$R$3:$R$502,MATCH(IFERROR(INDEX(MATCH(BL5,N$2:N$501,0),$A$2:$A$501),""),Raw!$Q$3:$Q$502,0)),"")</f>
        <v>Ashland</v>
      </c>
    </row>
    <row r="6" spans="1:66" x14ac:dyDescent="0.3">
      <c r="A6" s="28">
        <v>5</v>
      </c>
      <c r="B6" s="52">
        <f ca="1">IFERROR(IFERROR(LARGE(INDIRECT("RAW!T"&amp;MATCH(A6,Raw!B:B,0)&amp;":T"&amp;IF(A6=MAX(Raw!B:B),1010,MATCH(A6+1,Raw!B:B,0)-1)),IF(COUNTIF(INDIRECT("Raw!C"&amp;MATCH(A6,Raw!B:B,0)&amp;":C"&amp;IF(A6=MAX(Raw!B:B),1010,MATCH(A6+1,Raw!B:B,0)-1)),"H")&gt;0,1,"")),6000)+IFERROR(LARGE(INDIRECT("RAW!T"&amp;MATCH(A6,Raw!B:B,0)&amp;":T"&amp;IF(A6=MAX(Raw!B:B),1010,MATCH(A6+1,Raw!B:B,0)-1)),IF(COUNTIF(INDIRECT("Raw!C"&amp;MATCH(A6,Raw!B:B,0)&amp;":C"&amp;IF(A6=MAX(Raw!B:B),1010,MATCH(A6+1,Raw!B:B,0)-1)),"H")&gt;1,2,"")),6000)-12000
+IFERROR(LARGE(INDIRECT("RAW!T"&amp;MATCH(A6,Raw!B:B,0)&amp;":T"&amp;IF(A6=MAX(Raw!B:B),1010,MATCH(A6+1,Raw!B:B,0)-1)),IF(COUNTIF(INDIRECT("Raw!C"&amp;MATCH(A6,Raw!B:B,0)&amp;":C"&amp;IF(A6=MAX(Raw!B:B),1010,MATCH(A6+1,Raw!B:B,0)-1)),"S")&gt;0,COUNTIF(INDIRECT("Raw!C"&amp;MATCH(A6,Raw!B:B,0)&amp;":C"&amp;IF(A6=MAX(Raw!B:B),1010,MATCH(A6+1,Raw!B:B,0)-1)),"H")+1,"")),4000)+IFERROR(LARGE(INDIRECT("RAW!T"&amp;MATCH(A6,Raw!B:B,0)&amp;":T"&amp;IF(A6=MAX(Raw!B:B),1010,MATCH(A6+1,Raw!B:B,0)-1)),IF(COUNTIF(INDIRECT("Raw!C"&amp;MATCH(A6,Raw!B:B,0)&amp;":C"&amp;IF(A6=MAX(Raw!B:B),1010,MATCH(A6+1,Raw!B:B,0)-1)),"S")&gt;1,COUNTIF(INDIRECT("Raw!C"&amp;MATCH(A6,Raw!B:B,0)&amp;":C"&amp;IF(A6=MAX(Raw!B:B),1010,MATCH(A6+1,Raw!B:B,0)-1)),"H")+2,"")),4000)-8000+IFERROR(LARGE(INDIRECT("RAW!T"&amp;MATCH(A6,Raw!B:B,0)&amp;":T"&amp;IF(A6=MAX(Raw!B:B),1010,MATCH(A6+1,Raw!B:B,0)-1)),IF(COUNTIF(INDIRECT("Raw!C"&amp;MATCH(A6,Raw!B:B,0)&amp;":C"&amp;IF(A6=MAX(Raw!B:B),1010,MATCH(A6+1,Raw!B:B,0)-1)),"V")&gt;0,COUNTIF(INDIRECT("Raw!C"&amp;MATCH(A6,Raw!B:B,0)&amp;":C"&amp;IF(A6=MAX(Raw!B:B),1010,MATCH(A6+1,Raw!B:B,0)-1)),"H")+COUNTIF(INDIRECT("Raw!C"&amp;MATCH(A6,Raw!B:B,0)&amp;":C"&amp;IF(A6=MAX(Raw!B:B),1010,MATCH(A6+1,Raw!B:B,0)-1)),"S")+1,"")),2000)+IFERROR(LARGE(INDIRECT("RAW!T"&amp;MATCH(A6,Raw!B:B,0)&amp;":T"&amp;IF(A6=MAX(Raw!B:B),1010,MATCH(A6+1,Raw!B:B,0)-1)),IF(COUNTIF(INDIRECT("Raw!C"&amp;MATCH(A6,Raw!B:B,0)&amp;":C"&amp;IF(A6=MAX(Raw!B:B),1010,MATCH(A6+1,Raw!B:B,0)-1)),"V")&gt;1,COUNTIF(INDIRECT("Raw!C"&amp;MATCH(A6,Raw!B:B,0)&amp;":C"&amp;IF(A6=MAX(Raw!B:B),1010,MATCH(A6+1,Raw!B:B,0)-1)),"H")+COUNTIF(INDIRECT("Raw!C"&amp;MATCH(A6,Raw!B:B,0)&amp;":C"&amp;IF(A6=MAX(Raw!B:B),1010,MATCH(A6+1,Raw!B:B,0)-1)),"S")+2,"")),2000)-4000,"")</f>
        <v>3114.299977300001</v>
      </c>
      <c r="C6" s="52">
        <f ca="1">IFERROR(IFERROR(LARGE(INDIRECT("RAW!U"&amp;MATCH(A6,Raw!B:B,0)&amp;":U"&amp;IF(A6=MAX(Raw!B:B),1010,MATCH(A6+1,Raw!B:B,0)-1)),IF(COUNTIF(INDIRECT("Raw!C"&amp;MATCH(A6,Raw!B:B,0)&amp;":C"&amp;IF(A6=MAX(Raw!B:B),1010,MATCH(A6+1,Raw!B:B,0)-1)),"H")&gt;0,1,"")),6000)+IFERROR(LARGE(INDIRECT("RAW!U"&amp;MATCH(A6,Raw!B:B,0)&amp;":U"&amp;IF(A6=MAX(Raw!B:B),1010,MATCH(A6+1,Raw!B:B,0)-1)),IF(COUNTIF(INDIRECT("Raw!C"&amp;MATCH(A6,Raw!B:B,0)&amp;":C"&amp;IF(A6=MAX(Raw!B:B),1010,MATCH(A6+1,Raw!B:B,0)-1)),"H")&gt;1,2,"")),6000)-12000
+IFERROR(LARGE(INDIRECT("RAW!U"&amp;MATCH(A6,Raw!B:B,0)&amp;":U"&amp;IF(A6=MAX(Raw!B:B),1010,MATCH(A6+1,Raw!B:B,0)-1)),IF(COUNTIF(INDIRECT("Raw!C"&amp;MATCH(A6,Raw!B:B,0)&amp;":C"&amp;IF(A6=MAX(Raw!B:B),1010,MATCH(A6+1,Raw!B:B,0)-1)),"S")&gt;0,COUNTIF(INDIRECT("Raw!C"&amp;MATCH(A6,Raw!B:B,0)&amp;":C"&amp;IF(A6=MAX(Raw!B:B),1010,MATCH(A6+1,Raw!B:B,0)-1)),"H")+1,"")),4000)+IFERROR(LARGE(INDIRECT("RAW!U"&amp;MATCH(A6,Raw!B:B,0)&amp;":U"&amp;IF(A6=MAX(Raw!B:B),1010,MATCH(A6+1,Raw!B:B,0)-1)),IF(COUNTIF(INDIRECT("Raw!C"&amp;MATCH(A6,Raw!B:B,0)&amp;":C"&amp;IF(A6=MAX(Raw!B:B),1010,MATCH(A6+1,Raw!B:B,0)-1)),"S")&gt;1,COUNTIF(INDIRECT("Raw!C"&amp;MATCH(A6,Raw!B:B,0)&amp;":C"&amp;IF(A6=MAX(Raw!B:B),1010,MATCH(A6+1,Raw!B:B,0)-1)),"H")+2,"")),4000)-8000+IFERROR(LARGE(INDIRECT("RAW!U"&amp;MATCH(A6,Raw!B:B,0)&amp;":U"&amp;IF(A6=MAX(Raw!B:B),1010,MATCH(A6+1,Raw!B:B,0)-1)),IF(COUNTIF(INDIRECT("Raw!C"&amp;MATCH(A6,Raw!B:B,0)&amp;":C"&amp;IF(A6=MAX(Raw!B:B),1010,MATCH(A6+1,Raw!B:B,0)-1)),"V")&gt;0,COUNTIF(INDIRECT("Raw!C"&amp;MATCH(A6,Raw!B:B,0)&amp;":C"&amp;IF(A6=MAX(Raw!B:B),1010,MATCH(A6+1,Raw!B:B,0)-1)),"H")+COUNTIF(INDIRECT("Raw!C"&amp;MATCH(A6,Raw!B:B,0)&amp;":C"&amp;IF(A6=MAX(Raw!B:B),1010,MATCH(A6+1,Raw!B:B,0)-1)),"S")+1,"")),2000)+IFERROR(LARGE(INDIRECT("RAW!U"&amp;MATCH(A6,Raw!B:B,0)&amp;":U"&amp;IF(A6=MAX(Raw!B:B),1010,MATCH(A6+1,Raw!B:B,0)-1)),IF(COUNTIF(INDIRECT("Raw!C"&amp;MATCH(A6,Raw!B:B,0)&amp;":C"&amp;IF(A6=MAX(Raw!B:B),1010,MATCH(A6+1,Raw!B:B,0)-1)),"V")&gt;1,COUNTIF(INDIRECT("Raw!C"&amp;MATCH(A6,Raw!B:B,0)&amp;":C"&amp;IF(A6=MAX(Raw!B:B),1010,MATCH(A6+1,Raw!B:B,0)-1)),"H")+COUNTIF(INDIRECT("Raw!C"&amp;MATCH(A6,Raw!B:B,0)&amp;":C"&amp;IF(A6=MAX(Raw!B:B),1010,MATCH(A6+1,Raw!B:B,0)-1)),"S")+2,"")),2000)-4000,"")</f>
        <v>1979.9999774999997</v>
      </c>
      <c r="D6" s="52">
        <f ca="1">IFERROR(IFERROR(LARGE(INDIRECT("RAW!V"&amp;MATCH(A6,Raw!B:B,0)&amp;":V"&amp;IF(A6=MAX(Raw!B:B),1010,MATCH(A6+1,Raw!B:B,0)-1)),IF(COUNTIF(INDIRECT("Raw!C"&amp;MATCH(A6,Raw!B:B,0)&amp;":C"&amp;IF(A6=MAX(Raw!B:B),1010,MATCH(A6+1,Raw!B:B,0)-1)),"H")&gt;0,1,"")),6000)+IFERROR(LARGE(INDIRECT("RAW!V"&amp;MATCH(A6,Raw!B:B,0)&amp;":V"&amp;IF(A6=MAX(Raw!B:B),1010,MATCH(A6+1,Raw!B:B,0)-1)),IF(COUNTIF(INDIRECT("Raw!C"&amp;MATCH(A6,Raw!B:B,0)&amp;":C"&amp;IF(A6=MAX(Raw!B:B),1010,MATCH(A6+1,Raw!B:B,0)-1)),"H")&gt;1,2,"")),6000)-12000
+IFERROR(LARGE(INDIRECT("RAW!V"&amp;MATCH(A6,Raw!B:B,0)&amp;":V"&amp;IF(A6=MAX(Raw!B:B),1010,MATCH(A6+1,Raw!B:B,0)-1)),IF(COUNTIF(INDIRECT("Raw!C"&amp;MATCH(A6,Raw!B:B,0)&amp;":C"&amp;IF(A6=MAX(Raw!B:B),1010,MATCH(A6+1,Raw!B:B,0)-1)),"S")&gt;0,COUNTIF(INDIRECT("Raw!C"&amp;MATCH(A6,Raw!B:B,0)&amp;":C"&amp;IF(A6=MAX(Raw!B:B),1010,MATCH(A6+1,Raw!B:B,0)-1)),"H")+1,"")),4000)+IFERROR(LARGE(INDIRECT("RAW!V"&amp;MATCH(A6,Raw!B:B,0)&amp;":V"&amp;IF(A6=MAX(Raw!B:B),1010,MATCH(A6+1,Raw!B:B,0)-1)),IF(COUNTIF(INDIRECT("Raw!C"&amp;MATCH(A6,Raw!B:B,0)&amp;":C"&amp;IF(A6=MAX(Raw!B:B),1010,MATCH(A6+1,Raw!B:B,0)-1)),"S")&gt;1,COUNTIF(INDIRECT("Raw!C"&amp;MATCH(A6,Raw!B:B,0)&amp;":C"&amp;IF(A6=MAX(Raw!B:B),1010,MATCH(A6+1,Raw!B:B,0)-1)),"H")+2,"")),4000)-8000+IFERROR(LARGE(INDIRECT("RAW!V"&amp;MATCH(A6,Raw!B:B,0)&amp;":V"&amp;IF(A6=MAX(Raw!B:B),1010,MATCH(A6+1,Raw!B:B,0)-1)),IF(COUNTIF(INDIRECT("Raw!C"&amp;MATCH(A6,Raw!B:B,0)&amp;":C"&amp;IF(A6=MAX(Raw!B:B),1010,MATCH(A6+1,Raw!B:B,0)-1)),"V")&gt;0,COUNTIF(INDIRECT("Raw!C"&amp;MATCH(A6,Raw!B:B,0)&amp;":C"&amp;IF(A6=MAX(Raw!B:B),1010,MATCH(A6+1,Raw!B:B,0)-1)),"H")+COUNTIF(INDIRECT("Raw!C"&amp;MATCH(A6,Raw!B:B,0)&amp;":C"&amp;IF(A6=MAX(Raw!B:B),1010,MATCH(A6+1,Raw!B:B,0)-1)),"S")+1,"")),2000)+IFERROR(LARGE(INDIRECT("RAW!V"&amp;MATCH(A6,Raw!B:B,0)&amp;":V"&amp;IF(A6=MAX(Raw!B:B),1010,MATCH(A6+1,Raw!B:B,0)-1)),IF(COUNTIF(INDIRECT("Raw!C"&amp;MATCH(A6,Raw!B:B,0)&amp;":C"&amp;IF(A6=MAX(Raw!B:B),1010,MATCH(A6+1,Raw!B:B,0)-1)),"V")&gt;1,COUNTIF(INDIRECT("Raw!C"&amp;MATCH(A6,Raw!B:B,0)&amp;":C"&amp;IF(A6=MAX(Raw!B:B),1010,MATCH(A6+1,Raw!B:B,0)-1)),"H")+COUNTIF(INDIRECT("Raw!C"&amp;MATCH(A6,Raw!B:B,0)&amp;":C"&amp;IF(A6=MAX(Raw!B:B),1010,MATCH(A6+1,Raw!B:B,0)-1)),"S")+2,"")),2000)-4000,"")</f>
        <v>2799.9999772999981</v>
      </c>
      <c r="E6" s="52">
        <f ca="1">IFERROR(IFERROR(LARGE(INDIRECT("RAW!W"&amp;MATCH(A6,Raw!B:B,0)&amp;":W"&amp;IF(A6=MAX(Raw!B:B),1010,MATCH(A6+1,Raw!B:B,0)-1)),IF(COUNTIF(INDIRECT("Raw!C"&amp;MATCH(A6,Raw!B:B,0)&amp;":C"&amp;IF(A6=MAX(Raw!B:B),1010,MATCH(A6+1,Raw!B:B,0)-1)),"H")&gt;0,1,"")),6000)+IFERROR(LARGE(INDIRECT("RAW!W"&amp;MATCH(A6,Raw!B:B,0)&amp;":W"&amp;IF(A6=MAX(Raw!B:B),1010,MATCH(A6+1,Raw!B:B,0)-1)),IF(COUNTIF(INDIRECT("Raw!C"&amp;MATCH(A6,Raw!B:B,0)&amp;":C"&amp;IF(A6=MAX(Raw!B:B),1010,MATCH(A6+1,Raw!B:B,0)-1)),"H")&gt;1,2,"")),6000)-12000
+IFERROR(LARGE(INDIRECT("RAW!W"&amp;MATCH(A6,Raw!B:B,0)&amp;":W"&amp;IF(A6=MAX(Raw!B:B),1010,MATCH(A6+1,Raw!B:B,0)-1)),IF(COUNTIF(INDIRECT("Raw!C"&amp;MATCH(A6,Raw!B:B,0)&amp;":C"&amp;IF(A6=MAX(Raw!B:B),1010,MATCH(A6+1,Raw!B:B,0)-1)),"S")&gt;0,COUNTIF(INDIRECT("Raw!C"&amp;MATCH(A6,Raw!B:B,0)&amp;":C"&amp;IF(A6=MAX(Raw!B:B),1010,MATCH(A6+1,Raw!B:B,0)-1)),"H")+1,"")),4000)+IFERROR(LARGE(INDIRECT("RAW!W"&amp;MATCH(A6,Raw!B:B,0)&amp;":W"&amp;IF(A6=MAX(Raw!B:B),1010,MATCH(A6+1,Raw!B:B,0)-1)),IF(COUNTIF(INDIRECT("Raw!C"&amp;MATCH(A6,Raw!B:B,0)&amp;":C"&amp;IF(A6=MAX(Raw!B:B),1010,MATCH(A6+1,Raw!B:B,0)-1)),"S")&gt;1,COUNTIF(INDIRECT("Raw!C"&amp;MATCH(A6,Raw!B:B,0)&amp;":C"&amp;IF(A6=MAX(Raw!B:B),1010,MATCH(A6+1,Raw!B:B,0)-1)),"H")+2,"")),4000)-8000+IFERROR(LARGE(INDIRECT("RAW!W"&amp;MATCH(A6,Raw!B:B,0)&amp;":W"&amp;IF(A6=MAX(Raw!B:B),1010,MATCH(A6+1,Raw!B:B,0)-1)),IF(COUNTIF(INDIRECT("Raw!C"&amp;MATCH(A6,Raw!B:B,0)&amp;":C"&amp;IF(A6=MAX(Raw!B:B),1010,MATCH(A6+1,Raw!B:B,0)-1)),"V")&gt;0,COUNTIF(INDIRECT("Raw!C"&amp;MATCH(A6,Raw!B:B,0)&amp;":C"&amp;IF(A6=MAX(Raw!B:B),1010,MATCH(A6+1,Raw!B:B,0)-1)),"H")+COUNTIF(INDIRECT("Raw!C"&amp;MATCH(A6,Raw!B:B,0)&amp;":C"&amp;IF(A6=MAX(Raw!B:B),1010,MATCH(A6+1,Raw!B:B,0)-1)),"S")+1,"")),2000)+IFERROR(LARGE(INDIRECT("RAW!W"&amp;MATCH(A6,Raw!B:B,0)&amp;":W"&amp;IF(A6=MAX(Raw!B:B),1010,MATCH(A6+1,Raw!B:B,0)-1)),IF(COUNTIF(INDIRECT("Raw!C"&amp;MATCH(A6,Raw!B:B,0)&amp;":C"&amp;IF(A6=MAX(Raw!B:B),1010,MATCH(A6+1,Raw!B:B,0)-1)),"V")&gt;1,COUNTIF(INDIRECT("Raw!C"&amp;MATCH(A6,Raw!B:B,0)&amp;":C"&amp;IF(A6=MAX(Raw!B:B),1010,MATCH(A6+1,Raw!B:B,0)-1)),"H")+COUNTIF(INDIRECT("Raw!C"&amp;MATCH(A6,Raw!B:B,0)&amp;":C"&amp;IF(A6=MAX(Raw!B:B),1010,MATCH(A6+1,Raw!B:B,0)-1)),"S")+2,"")),2000)-4000,"")</f>
        <v>2639.9999774999997</v>
      </c>
      <c r="F6" s="52">
        <f ca="1">IFERROR(IFERROR(LARGE(INDIRECT("RAW!X"&amp;MATCH(A6,Raw!B:B,0)&amp;":X"&amp;IF(A6=MAX(Raw!B:B),1010,MATCH(A6+1,Raw!B:B,0)-1)),IF(COUNTIF(INDIRECT("Raw!C"&amp;MATCH(A6,Raw!B:B,0)&amp;":C"&amp;IF(A6=MAX(Raw!B:B),1010,MATCH(A6+1,Raw!B:B,0)-1)),"H")&gt;0,1,"")),6000)+IFERROR(LARGE(INDIRECT("RAW!X"&amp;MATCH(A6,Raw!B:B,0)&amp;":X"&amp;IF(A6=MAX(Raw!B:B),1010,MATCH(A6+1,Raw!B:B,0)-1)),IF(COUNTIF(INDIRECT("Raw!C"&amp;MATCH(A6,Raw!B:B,0)&amp;":C"&amp;IF(A6=MAX(Raw!B:B),1010,MATCH(A6+1,Raw!B:B,0)-1)),"H")&gt;1,2,"")),6000)-12000
+IFERROR(LARGE(INDIRECT("RAW!X"&amp;MATCH(A6,Raw!B:B,0)&amp;":X"&amp;IF(A6=MAX(Raw!B:B),1010,MATCH(A6+1,Raw!B:B,0)-1)),IF(COUNTIF(INDIRECT("Raw!C"&amp;MATCH(A6,Raw!B:B,0)&amp;":C"&amp;IF(A6=MAX(Raw!B:B),1010,MATCH(A6+1,Raw!B:B,0)-1)),"S")&gt;0,COUNTIF(INDIRECT("Raw!C"&amp;MATCH(A6,Raw!B:B,0)&amp;":C"&amp;IF(A6=MAX(Raw!B:B),1010,MATCH(A6+1,Raw!B:B,0)-1)),"H")+1,"")),4000)+IFERROR(LARGE(INDIRECT("RAW!X"&amp;MATCH(A6,Raw!B:B,0)&amp;":X"&amp;IF(A6=MAX(Raw!B:B),1010,MATCH(A6+1,Raw!B:B,0)-1)),IF(COUNTIF(INDIRECT("Raw!C"&amp;MATCH(A6,Raw!B:B,0)&amp;":C"&amp;IF(A6=MAX(Raw!B:B),1010,MATCH(A6+1,Raw!B:B,0)-1)),"S")&gt;1,COUNTIF(INDIRECT("Raw!C"&amp;MATCH(A6,Raw!B:B,0)&amp;":C"&amp;IF(A6=MAX(Raw!B:B),1010,MATCH(A6+1,Raw!B:B,0)-1)),"H")+2,"")),4000)-8000+IFERROR(LARGE(INDIRECT("RAW!X"&amp;MATCH(A6,Raw!B:B,0)&amp;":X"&amp;IF(A6=MAX(Raw!B:B),1010,MATCH(A6+1,Raw!B:B,0)-1)),IF(COUNTIF(INDIRECT("Raw!C"&amp;MATCH(A6,Raw!B:B,0)&amp;":C"&amp;IF(A6=MAX(Raw!B:B),1010,MATCH(A6+1,Raw!B:B,0)-1)),"v")&gt;0,COUNTIF(INDIRECT("Raw!C"&amp;MATCH(A6,Raw!B:B,0)&amp;":C"&amp;IF(A6=MAX(Raw!B:B),1010,MATCH(A6+1,Raw!B:B,0)-1)),"H")+COUNTIF(INDIRECT("Raw!C"&amp;MATCH(A6,Raw!B:B,0)&amp;":C"&amp;IF(A6=MAX(Raw!B:B),1010,MATCH(A6+1,Raw!B:B,0)-1)),"S")+1,"")),2000)+IFERROR(LARGE(INDIRECT("RAW!X"&amp;MATCH(A6,Raw!B:B,0)&amp;":X"&amp;IF(A6=MAX(Raw!B:B),1010,MATCH(A6+1,Raw!B:B,0)-1)),IF(COUNTIF(INDIRECT("Raw!C"&amp;MATCH(A6,Raw!B:B,0)&amp;":C"&amp;IF(A6=MAX(Raw!B:B),1010,MATCH(A6+1,Raw!B:B,0)-1)),"v")&gt;1,COUNTIF(INDIRECT("Raw!C"&amp;MATCH(A6,Raw!B:B,0)&amp;":C"&amp;IF(A6=MAX(Raw!B:B),1010,MATCH(A6+1,Raw!B:B,0)-1)),"H")+COUNTIF(INDIRECT("Raw!C"&amp;MATCH(A6,Raw!B:B,0)&amp;":C"&amp;IF(A6=MAX(Raw!B:B),1010,MATCH(A6+1,Raw!B:B,0)-1)),"S")+2,"")),2000)-4000,"")</f>
        <v>3019.9999774999997</v>
      </c>
      <c r="G6" s="52">
        <f ca="1">IFERROR(IFERROR(LARGE(INDIRECT("RAW!Y"&amp;MATCH(A6,Raw!B:B,0)&amp;":Y"&amp;IF(A6=MAX(Raw!B:B),1010,MATCH(A6+1,Raw!B:B,0)-1)),IF(COUNTIF(INDIRECT("Raw!C"&amp;MATCH(A6,Raw!B:B,0)&amp;":C"&amp;IF(A6=MAX(Raw!B:B),1010,MATCH(A6+1,Raw!B:B,0)-1)),"H")&gt;0,1,"")),6000)+IFERROR(LARGE(INDIRECT("RAW!Y"&amp;MATCH(A6,Raw!B:B,0)&amp;":Y"&amp;IF(A6=MAX(Raw!B:B),1010,MATCH(A6+1,Raw!B:B,0)-1)),IF(COUNTIF(INDIRECT("Raw!C"&amp;MATCH(A6,Raw!B:B,0)&amp;":C"&amp;IF(A6=MAX(Raw!B:B),1010,MATCH(A6+1,Raw!B:B,0)-1)),"H")&gt;1,2,"")),6000)-12000
+IFERROR(LARGE(INDIRECT("RAW!Y"&amp;MATCH(A6,Raw!B:B,0)&amp;":Y"&amp;IF(A6=MAX(Raw!B:B),1010,MATCH(A6+1,Raw!B:B,0)-1)),IF(COUNTIF(INDIRECT("Raw!C"&amp;MATCH(A6,Raw!B:B,0)&amp;":C"&amp;IF(A6=MAX(Raw!B:B),1010,MATCH(A6+1,Raw!B:B,0)-1)),"S")&gt;0,COUNTIF(INDIRECT("Raw!C"&amp;MATCH(A6,Raw!B:B,0)&amp;":C"&amp;IF(A6=MAX(Raw!B:B),1010,MATCH(A6+1,Raw!B:B,0)-1)),"H")+1,"")),4000)+IFERROR(LARGE(INDIRECT("RAW!Y"&amp;MATCH(A6,Raw!B:B,0)&amp;":Y"&amp;IF(A6=MAX(Raw!B:B),1010,MATCH(A6+1,Raw!B:B,0)-1)),IF(COUNTIF(INDIRECT("Raw!C"&amp;MATCH(A6,Raw!B:B,0)&amp;":C"&amp;IF(A6=MAX(Raw!B:B),1010,MATCH(A6+1,Raw!B:B,0)-1)),"S")&gt;1,COUNTIF(INDIRECT("Raw!C"&amp;MATCH(A6,Raw!B:B,0)&amp;":C"&amp;IF(A6=MAX(Raw!B:B),1010,MATCH(A6+1,Raw!B:B,0)-1)),"H")+2,"")),4000)-8000+IFERROR(LARGE(INDIRECT("RAW!Y"&amp;MATCH(A6,Raw!B:B,0)&amp;":Y"&amp;IF(A6=MAX(Raw!B:B),1010,MATCH(A6+1,Raw!B:B,0)-1)),IF(COUNTIF(INDIRECT("Raw!C"&amp;MATCH(A6,Raw!B:B,0)&amp;":C"&amp;IF(A6=MAX(Raw!B:B),1010,MATCH(A6+1,Raw!B:B,0)-1)),"V")&gt;0,COUNTIF(INDIRECT("Raw!C"&amp;MATCH(A6,Raw!B:B,0)&amp;":C"&amp;IF(A6=MAX(Raw!B:B),1010,MATCH(A6+1,Raw!B:B,0)-1)),"H")+COUNTIF(INDIRECT("Raw!C"&amp;MATCH(A6,Raw!B:B,0)&amp;":C"&amp;IF(A6=MAX(Raw!B:B),1010,MATCH(A6+1,Raw!B:B,0)-1)),"S")+1,"")),2000)+IFERROR(LARGE(INDIRECT("RAW!Y"&amp;MATCH(A6,Raw!B:B,0)&amp;":Y"&amp;IF(A6=MAX(Raw!B:B),1010,MATCH(A6+1,Raw!B:B,0)-1)),IF(COUNTIF(INDIRECT("Raw!C"&amp;MATCH(A6,Raw!B:B,0)&amp;":C"&amp;IF(A6=MAX(Raw!B:B),1010,MATCH(A6+1,Raw!B:B,0)-1)),"V")&gt;1,COUNTIF(INDIRECT("Raw!C"&amp;MATCH(A6,Raw!B:B,0)&amp;":C"&amp;IF(A6=MAX(Raw!B:B),1010,MATCH(A6+1,Raw!B:B,0)-1)),"H")+COUNTIF(INDIRECT("Raw!C"&amp;MATCH(A6,Raw!B:B,0)&amp;":C"&amp;IF(A6=MAX(Raw!B:B),1010,MATCH(A6+1,Raw!B:B,0)-1)),"S")+2,"")),2000)-4000,"")</f>
        <v>2359.9999773999989</v>
      </c>
      <c r="H6" s="52">
        <f ca="1">IFERROR(IFERROR(LARGE(INDIRECT("RAW!Z"&amp;MATCH(A6,Raw!B:B,0)&amp;":Z"&amp;IF(A6=MAX(Raw!B:B),1010,MATCH(A6+1,Raw!B:B,0)-1)),IF(COUNTIF(INDIRECT("Raw!C"&amp;MATCH(A6,Raw!B:B,0)&amp;":C"&amp;IF(A6=MAX(Raw!B:B),1010,MATCH(A6+1,Raw!B:B,0)-1)),"H")&gt;0,1,"")),6000)+IFERROR(LARGE(INDIRECT("RAW!Z"&amp;MATCH(A6,Raw!B:B,0)&amp;":Z"&amp;IF(A6=MAX(Raw!B:B),1010,MATCH(A6+1,Raw!B:B,0)-1)),IF(COUNTIF(INDIRECT("Raw!C"&amp;MATCH(A6,Raw!B:B,0)&amp;":C"&amp;IF(A6=MAX(Raw!B:B),1010,MATCH(A6+1,Raw!B:B,0)-1)),"H")&gt;1,2,"")),6000)-12000
+IFERROR(LARGE(INDIRECT("RAW!Z"&amp;MATCH(A6,Raw!B:B,0)&amp;":Z"&amp;IF(A6=MAX(Raw!B:B),1010,MATCH(A6+1,Raw!B:B,0)-1)),IF(COUNTIF(INDIRECT("Raw!C"&amp;MATCH(A6,Raw!B:B,0)&amp;":C"&amp;IF(A6=MAX(Raw!B:B),1010,MATCH(A6+1,Raw!B:B,0)-1)),"S")&gt;0,COUNTIF(INDIRECT("Raw!C"&amp;MATCH(A6,Raw!B:B,0)&amp;":C"&amp;IF(A6=MAX(Raw!B:B),1010,MATCH(A6+1,Raw!B:B,0)-1)),"H")+1,"")),4000)+IFERROR(LARGE(INDIRECT("RAW!Z"&amp;MATCH(A6,Raw!B:B,0)&amp;":Z"&amp;IF(A6=MAX(Raw!B:B),1010,MATCH(A6+1,Raw!B:B,0)-1)),IF(COUNTIF(INDIRECT("Raw!C"&amp;MATCH(A6,Raw!B:B,0)&amp;":C"&amp;IF(A6=MAX(Raw!B:B),1010,MATCH(A6+1,Raw!B:B,0)-1)),"S")&gt;1,COUNTIF(INDIRECT("Raw!C"&amp;MATCH(A6,Raw!B:B,0)&amp;":C"&amp;IF(A6=MAX(Raw!B:B),1010,MATCH(A6+1,Raw!B:B,0)-1)),"H")+2,"")),4000)-8000+IFERROR(LARGE(INDIRECT("RAW!Z"&amp;MATCH(A6,Raw!B:B,0)&amp;":Z"&amp;IF(A6=MAX(Raw!B:B),1010,MATCH(A6+1,Raw!B:B,0)-1)),IF(COUNTIF(INDIRECT("Raw!C"&amp;MATCH(A6,Raw!B:B,0)&amp;":C"&amp;IF(A6=MAX(Raw!B:B),1010,MATCH(A6+1,Raw!B:B,0)-1)),"V")&gt;0,COUNTIF(INDIRECT("Raw!C"&amp;MATCH(A6,Raw!B:B,0)&amp;":C"&amp;IF(A6=MAX(Raw!B:B),1010,MATCH(A6+1,Raw!B:B,0)-1)),"H")+COUNTIF(INDIRECT("Raw!C"&amp;MATCH(A6,Raw!B:B,0)&amp;":C"&amp;IF(A6=MAX(Raw!B:B),1010,MATCH(A6+1,Raw!B:B,0)-1)),"S")+1,"")),2000)+IFERROR(LARGE(INDIRECT("RAW!Z"&amp;MATCH(A6,Raw!B:B,0)&amp;":Z"&amp;IF(A6=MAX(Raw!B:B),1010,MATCH(A6+1,Raw!B:B,0)-1)),IF(COUNTIF(INDIRECT("Raw!C"&amp;MATCH(A6,Raw!B:B,0)&amp;":C"&amp;IF(A6=MAX(Raw!B:B),1010,MATCH(A6+1,Raw!B:B,0)-1)),"V")&gt;1,COUNTIF(INDIRECT("Raw!C"&amp;MATCH(A6,Raw!B:B,0)&amp;":C"&amp;IF(A6=MAX(Raw!B:B),1010,MATCH(A6+1,Raw!B:B,0)-1)),"H")+COUNTIF(INDIRECT("Raw!C"&amp;MATCH(A6,Raw!B:B,0)&amp;":C"&amp;IF(A6=MAX(Raw!B:B),1010,MATCH(A6+1,Raw!B:B,0)-1)),"S")+2,"")),2000)-4000,"")</f>
        <v>2699.9999772999981</v>
      </c>
      <c r="I6" s="52">
        <f ca="1">IFERROR(IFERROR(LARGE(INDIRECT("RAW!AA"&amp;MATCH(A6,Raw!B:B,0)&amp;":AA"&amp;IF(A6=MAX(Raw!B:B),1010,MATCH(A6+1,Raw!B:B,0)-1)),IF(COUNTIF(INDIRECT("Raw!C"&amp;MATCH(A6,Raw!B:B,0)&amp;":C"&amp;IF(A6=MAX(Raw!B:B),1010,MATCH(A6+1,Raw!B:B,0)-1)),"H")&gt;0,1,"")),6000)+IFERROR(LARGE(INDIRECT("RAW!AA"&amp;MATCH(A6,Raw!B:B,0)&amp;":AA"&amp;IF(A6=MAX(Raw!B:B),1010,MATCH(A6+1,Raw!B:B,0)-1)),IF(COUNTIF(INDIRECT("Raw!C"&amp;MATCH(A6,Raw!B:B,0)&amp;":C"&amp;IF(A6=MAX(Raw!B:B),1010,MATCH(A6+1,Raw!B:B,0)-1)),"H")&gt;1,2,"")),6000)-12000
+IFERROR(LARGE(INDIRECT("RAW!AA"&amp;MATCH(A6,Raw!B:B,0)&amp;":AA"&amp;IF(A6=MAX(Raw!B:B),1010,MATCH(A6+1,Raw!B:B,0)-1)),IF(COUNTIF(INDIRECT("Raw!C"&amp;MATCH(A6,Raw!B:B,0)&amp;":C"&amp;IF(A6=MAX(Raw!B:B),1010,MATCH(A6+1,Raw!B:B,0)-1)),"S")&gt;0,COUNTIF(INDIRECT("Raw!C"&amp;MATCH(A6,Raw!B:B,0)&amp;":C"&amp;IF(A6=MAX(Raw!B:B),1010,MATCH(A6+1,Raw!B:B,0)-1)),"H")+1,"")),4000)+IFERROR(LARGE(INDIRECT("RAW!AA"&amp;MATCH(A6,Raw!B:B,0)&amp;":AA"&amp;IF(A6=MAX(Raw!B:B),1010,MATCH(A6+1,Raw!B:B,0)-1)),IF(COUNTIF(INDIRECT("Raw!C"&amp;MATCH(A6,Raw!B:B,0)&amp;":C"&amp;IF(A6=MAX(Raw!B:B),1010,MATCH(A6+1,Raw!B:B,0)-1)),"S")&gt;1,COUNTIF(INDIRECT("Raw!C"&amp;MATCH(A6,Raw!B:B,0)&amp;":C"&amp;IF(A6=MAX(Raw!B:B),1010,MATCH(A6+1,Raw!B:B,0)-1)),"H")+2,"")),4000)-8000+IFERROR(LARGE(INDIRECT("RAW!AA"&amp;MATCH(A6,Raw!B:B,0)&amp;":AA"&amp;IF(A6=MAX(Raw!B:B),1010,MATCH(A6+1,Raw!B:B,0)-1)),IF(COUNTIF(INDIRECT("Raw!C"&amp;MATCH(A6,Raw!B:B,0)&amp;":C"&amp;IF(A6=MAX(Raw!B:B),1010,MATCH(A6+1,Raw!B:B,0)-1)),"V")&gt;0,COUNTIF(INDIRECT("Raw!C"&amp;MATCH(A6,Raw!B:B,0)&amp;":C"&amp;IF(A6=MAX(Raw!B:B),1010,MATCH(A6+1,Raw!B:B,0)-1)),"H")+COUNTIF(INDIRECT("Raw!C"&amp;MATCH(A6,Raw!B:B,0)&amp;":C"&amp;IF(A6=MAX(Raw!B:B),1010,MATCH(A6+1,Raw!B:B,0)-1)),"S")+1,"")),2000)+IFERROR(LARGE(INDIRECT("RAW!AA"&amp;MATCH(A6,Raw!B:B,0)&amp;":AA"&amp;IF(A6=MAX(Raw!B:B),1010,MATCH(A6+1,Raw!B:B,0)-1)),IF(COUNTIF(INDIRECT("Raw!C"&amp;MATCH(A6,Raw!B:B,0)&amp;":C"&amp;IF(A6=MAX(Raw!B:B),1010,MATCH(A6+1,Raw!B:B,0)-1)),"V")&gt;1,COUNTIF(INDIRECT("Raw!C"&amp;MATCH(A6,Raw!B:B,0)&amp;":C"&amp;IF(A6=MAX(Raw!B:B),1010,MATCH(A6+1,Raw!B:B,0)-1)),"H")+COUNTIF(INDIRECT("Raw!C"&amp;MATCH(A6,Raw!B:B,0)&amp;":C"&amp;IF(A6=MAX(Raw!B:B),1010,MATCH(A6+1,Raw!B:B,0)-1)),"S")+2,"")),2000)-4000,"")</f>
        <v>3805.9999773</v>
      </c>
      <c r="J6" s="52">
        <f ca="1">IFERROR(IFERROR(LARGE(INDIRECT("RAW!AB"&amp;MATCH(A6,Raw!B:B,0)&amp;":AB"&amp;IF(A6=MAX(Raw!B:B),1010,MATCH(A6+1,Raw!B:B,0)-1)),IF(COUNTIF(INDIRECT("Raw!C"&amp;MATCH(A6,Raw!B:B,0)&amp;":C"&amp;IF(A6=MAX(Raw!B:B),1010,MATCH(A6+1,Raw!B:B,0)-1)),"H")&gt;0,1,"")),6000)+IFERROR(LARGE(INDIRECT("RAW!AB"&amp;MATCH(A6,Raw!B:B,0)&amp;":AB"&amp;IF(A6=MAX(Raw!B:B),1010,MATCH(A6+1,Raw!B:B,0)-1)),IF(COUNTIF(INDIRECT("Raw!C"&amp;MATCH(A6,Raw!B:B,0)&amp;":C"&amp;IF(A6=MAX(Raw!B:B),1010,MATCH(A6+1,Raw!B:B,0)-1)),"H")&gt;1,2,"")),6000)-12000
+IFERROR(LARGE(INDIRECT("RAW!AB"&amp;MATCH(A6,Raw!B:B,0)&amp;":AB"&amp;IF(A6=MAX(Raw!B:B),1010,MATCH(A6+1,Raw!B:B,0)-1)),IF(COUNTIF(INDIRECT("Raw!C"&amp;MATCH(A6,Raw!B:B,0)&amp;":C"&amp;IF(A6=MAX(Raw!B:B),1010,MATCH(A6+1,Raw!B:B,0)-1)),"S")&gt;0,COUNTIF(INDIRECT("Raw!C"&amp;MATCH(A6,Raw!B:B,0)&amp;":C"&amp;IF(A6=MAX(Raw!B:B),1010,MATCH(A6+1,Raw!B:B,0)-1)),"H")+1,"")),4000)+IFERROR(LARGE(INDIRECT("RAW!AB"&amp;MATCH(A6,Raw!B:B,0)&amp;":AB"&amp;IF(A6=MAX(Raw!B:B),1010,MATCH(A6+1,Raw!B:B,0)-1)),IF(COUNTIF(INDIRECT("Raw!C"&amp;MATCH(A6,Raw!B:B,0)&amp;":C"&amp;IF(A6=MAX(Raw!B:B),1010,MATCH(A6+1,Raw!B:B,0)-1)),"S")&gt;1,COUNTIF(INDIRECT("Raw!C"&amp;MATCH(A6,Raw!B:B,0)&amp;":C"&amp;IF(A6=MAX(Raw!B:B),1010,MATCH(A6+1,Raw!B:B,0)-1)),"H")+2,"")),4000)-8000+IFERROR(LARGE(INDIRECT("RAW!AB"&amp;MATCH(A6,Raw!B:B,0)&amp;":AB"&amp;IF(A6=MAX(Raw!B:B),1010,MATCH(A6+1,Raw!B:B,0)-1)),IF(COUNTIF(INDIRECT("Raw!C"&amp;MATCH(A6,Raw!B:B,0)&amp;":C"&amp;IF(A6=MAX(Raw!B:B),1010,MATCH(A6+1,Raw!B:B,0)-1)),"V")&gt;0,COUNTIF(INDIRECT("Raw!C"&amp;MATCH(A6,Raw!B:B,0)&amp;":C"&amp;IF(A6=MAX(Raw!B:B),1010,MATCH(A6+1,Raw!B:B,0)-1)),"H")+COUNTIF(INDIRECT("Raw!C"&amp;MATCH(A6,Raw!B:B,0)&amp;":C"&amp;IF(A6=MAX(Raw!B:B),1010,MATCH(A6+1,Raw!B:B,0)-1)),"S")+1,"")),2000)+IFERROR(LARGE(INDIRECT("RAW!AB"&amp;MATCH(A6,Raw!B:B,0)&amp;":AB"&amp;IF(A6=MAX(Raw!B:B),1010,MATCH(A6+1,Raw!B:B,0)-1)),IF(COUNTIF(INDIRECT("Raw!C"&amp;MATCH(A6,Raw!B:B,0)&amp;":C"&amp;IF(A6=MAX(Raw!B:B),1010,MATCH(A6+1,Raw!B:B,0)-1)),"V")&gt;1,COUNTIF(INDIRECT("Raw!C"&amp;MATCH(A6,Raw!B:B,0)&amp;":C"&amp;IF(A6=MAX(Raw!B:B),1010,MATCH(A6+1,Raw!B:B,0)-1)),"H")+COUNTIF(INDIRECT("Raw!C"&amp;MATCH(A6,Raw!B:B,0)&amp;":C"&amp;IF(A6=MAX(Raw!B:B),1010,MATCH(A6+1,Raw!B:B,0)-1)),"S")+2,"")),2000)-4000,"")</f>
        <v>4158.2999774999989</v>
      </c>
      <c r="K6" s="52">
        <f ca="1">IFERROR(IFERROR(LARGE(INDIRECT("RAW!AC"&amp;MATCH(A6,Raw!B:B,0)&amp;":AC"&amp;IF(A6=MAX(Raw!B:B),1010,MATCH(A6+1,Raw!B:B,0)-1)),IF(COUNTIF(INDIRECT("Raw!C"&amp;MATCH(A6,Raw!B:B,0)&amp;":C"&amp;IF(A6=MAX(Raw!B:B),1010,MATCH(A6+1,Raw!B:B,0)-1)),"H")&gt;0,1,"")),6000)+IFERROR(LARGE(INDIRECT("RAW!AC"&amp;MATCH(A6,Raw!B:B,0)&amp;":AC"&amp;IF(A6=MAX(Raw!B:B),1010,MATCH(A6+1,Raw!B:B,0)-1)),IF(COUNTIF(INDIRECT("Raw!C"&amp;MATCH(A6,Raw!B:B,0)&amp;":C"&amp;IF(A6=MAX(Raw!B:B),1010,MATCH(A6+1,Raw!B:B,0)-1)),"H")&gt;1,2,"")),6000)-12000
+IFERROR(LARGE(INDIRECT("RAW!AC"&amp;MATCH(A6,Raw!B:B,0)&amp;":AC"&amp;IF(A6=MAX(Raw!B:B),1010,MATCH(A6+1,Raw!B:B,0)-1)),IF(COUNTIF(INDIRECT("Raw!C"&amp;MATCH(A6,Raw!B:B,0)&amp;":C"&amp;IF(A6=MAX(Raw!B:B),1010,MATCH(A6+1,Raw!B:B,0)-1)),"S")&gt;0,COUNTIF(INDIRECT("Raw!C"&amp;MATCH(A6,Raw!B:B,0)&amp;":C"&amp;IF(A6=MAX(Raw!B:B),1010,MATCH(A6+1,Raw!B:B,0)-1)),"H")+1,"")),4000)+IFERROR(LARGE(INDIRECT("RAW!AC"&amp;MATCH(A6,Raw!B:B,0)&amp;":AC"&amp;IF(A6=MAX(Raw!B:B),1010,MATCH(A6+1,Raw!B:B,0)-1)),IF(COUNTIF(INDIRECT("Raw!C"&amp;MATCH(A6,Raw!B:B,0)&amp;":C"&amp;IF(A6=MAX(Raw!B:B),1010,MATCH(A6+1,Raw!B:B,0)-1)),"S")&gt;1,COUNTIF(INDIRECT("Raw!C"&amp;MATCH(A6,Raw!B:B,0)&amp;":C"&amp;IF(A6=MAX(Raw!B:B),1010,MATCH(A6+1,Raw!B:B,0)-1)),"H")+2,"")),4000)-8000+IFERROR(LARGE(INDIRECT("RAW!AC"&amp;MATCH(A6,Raw!B:B,0)&amp;":AC"&amp;IF(A6=MAX(Raw!B:B),1010,MATCH(A6+1,Raw!B:B,0)-1)),IF(COUNTIF(INDIRECT("Raw!C"&amp;MATCH(A6,Raw!B:B,0)&amp;":C"&amp;IF(A6=MAX(Raw!B:B),1010,MATCH(A6+1,Raw!B:B,0)-1)),"V")&gt;0,COUNTIF(INDIRECT("Raw!C"&amp;MATCH(A6,Raw!B:B,0)&amp;":C"&amp;IF(A6=MAX(Raw!B:B),1010,MATCH(A6+1,Raw!B:B,0)-1)),"H")+COUNTIF(INDIRECT("Raw!C"&amp;MATCH(A6,Raw!B:B,0)&amp;":C"&amp;IF(A6=MAX(Raw!B:B),1010,MATCH(A6+1,Raw!B:B,0)-1)),"S")+1,"")),2000)+IFERROR(LARGE(INDIRECT("RAW!AC"&amp;MATCH(A6,Raw!B:B,0)&amp;":AC"&amp;IF(A6=MAX(Raw!B:B),1010,MATCH(A6+1,Raw!B:B,0)-1)),IF(COUNTIF(INDIRECT("Raw!C"&amp;MATCH(A6,Raw!B:B,0)&amp;":C"&amp;IF(A6=MAX(Raw!B:B),1010,MATCH(A6+1,Raw!B:B,0)-1)),"V")&gt;1,COUNTIF(INDIRECT("Raw!C"&amp;MATCH(A6,Raw!B:B,0)&amp;":C"&amp;IF(A6=MAX(Raw!B:B),1010,MATCH(A6+1,Raw!B:B,0)-1)),"H")+COUNTIF(INDIRECT("Raw!C"&amp;MATCH(A6,Raw!B:B,0)&amp;":C"&amp;IF(A6=MAX(Raw!B:B),1010,MATCH(A6+1,Raw!B:B,0)-1)),"S")+2,"")),2000)-4000,"")</f>
        <v>4313.299977300001</v>
      </c>
      <c r="L6" s="14">
        <f t="shared" ca="1" si="0"/>
        <v>18614.299841799995</v>
      </c>
      <c r="M6" s="14">
        <f t="shared" ca="1" si="1"/>
        <v>12277.5999321</v>
      </c>
      <c r="N6" s="14">
        <f t="shared" ca="1" si="2"/>
        <v>30891.899773899993</v>
      </c>
      <c r="O6" s="37">
        <f t="array" aca="1" ref="O6" ca="1">IF(P6="","",(IF(ROUND(P6,1)=ROUND(P5,1),O5,O5+1)))</f>
        <v>4</v>
      </c>
      <c r="P6" s="33">
        <f t="array" aca="1" ref="P6" ca="1">IF(ROUND(LARGE(B:B,$A6),2)=0,"",LARGE(B:B,$A6))</f>
        <v>3228.4999825999994</v>
      </c>
      <c r="Q6" s="33">
        <f t="array" aca="1" ref="Q6" ca="1">IFERROR(INDEX(Raw!$S$3:$S$502,MATCH(R6,Raw!$R$3:$R$502,0)),"")</f>
        <v>0</v>
      </c>
      <c r="R6" s="34" t="str">
        <f t="array" aca="1" ref="R6" ca="1">IFERROR(INDEX(Raw!$R$3:$R$502,MATCH(IFERROR(INDEX(MATCH(P6,B$2:B$501,0),$A$2:$A$502),""),Raw!$Q$3:$Q$502,0)),"")</f>
        <v>Quincy</v>
      </c>
      <c r="S6" s="38">
        <f t="array" aca="1" ref="S6" ca="1">IF(T6="","",(IF(ROUND(T6,1)=ROUND(T5,1),S5,S5+1)))</f>
        <v>5</v>
      </c>
      <c r="T6" s="36">
        <f t="array" aca="1" ref="T6" ca="1">IF(ROUND(LARGE(C:C,$A6),2)=0,"",LARGE(C:C,$A6))</f>
        <v>1999.9999827000001</v>
      </c>
      <c r="U6" s="33">
        <f t="array" aca="1" ref="U6" ca="1">IFERROR(INDEX(Raw!$S$3:$S$502,MATCH(V6,Raw!$R$3:$R$502,0)),"")</f>
        <v>0</v>
      </c>
      <c r="V6" s="34" t="str">
        <f t="array" aca="1" ref="V6" ca="1">IFERROR(INDEX(Raw!$R$3:$R$502,MATCH(IFERROR(INDEX(MATCH(T6,C$2:C$501,0),$A$2:$A$501),""),Raw!$Q$3:$Q$502,0)),"")</f>
        <v>Quincy</v>
      </c>
      <c r="W6" s="38">
        <f t="array" aca="1" ref="W6" ca="1">IF(X6="","",(IF(ROUND(X6,1)=ROUND(X5,1),W5,W5+1)))</f>
        <v>5</v>
      </c>
      <c r="X6" s="36">
        <f t="array" aca="1" ref="X6" ca="1">IF(ROUND(LARGE(D:D,$A6),2)=0,"",LARGE(D:D,$A6))</f>
        <v>2739.9999877</v>
      </c>
      <c r="Y6" s="33">
        <f t="array" aca="1" ref="Y6" ca="1">IFERROR(INDEX(Raw!$S$3:$S$502,MATCH(Z6,Raw!$R$3:$R$502,0)),"")</f>
        <v>0</v>
      </c>
      <c r="Z6" s="34" t="str">
        <f t="array" aca="1" ref="Z6" ca="1">IFERROR(INDEX(Raw!$R$3:$R$502,MATCH(IFERROR(INDEX(MATCH(X6,D$2:D$501,0),$A$2:$A$501),""),Raw!$Q$3:$Q$502,0)),"")</f>
        <v>Ashland</v>
      </c>
      <c r="AA6" s="38">
        <f t="array" aca="1" ref="AA6" ca="1">IF(AB6="","",(IF(ROUND(AB6,1)=ROUND(AB5,1),AA5,AA5+1)))</f>
        <v>5</v>
      </c>
      <c r="AB6" s="36">
        <f t="array" aca="1" ref="AB6" ca="1">IF(ROUND(LARGE(E:E,$A6),2)=0,"",LARGE(E:E,$A6))</f>
        <v>2539.9999875999993</v>
      </c>
      <c r="AC6" s="33">
        <f ca="1">IFERROR(INDEX(Raw!$S$3:$S$502,MATCH(AD6,Raw!$R$3:$R$502,0)),"")</f>
        <v>0</v>
      </c>
      <c r="AD6" s="34" t="str">
        <f t="array" aca="1" ref="AD6" ca="1">IFERROR(INDEX(Raw!$R$3:$R$502,MATCH(IFERROR(INDEX(MATCH(AB6,E$2:E$501,0),$A$2:$A$501),""),Raw!$Q$3:$Q$502,0)),"")</f>
        <v>Ashland</v>
      </c>
      <c r="AE6" s="38">
        <f t="array" aca="1" ref="AE6" ca="1">IF(AF6="","",(IF(ROUND(AF6,1)=ROUND(AF5,1),AE5,AE5+1)))</f>
        <v>5</v>
      </c>
      <c r="AF6" s="36">
        <f t="array" aca="1" ref="AF6" ca="1">IF(ROUND(LARGE(F:F,$A6),2)=0,"",LARGE(F:F,$A6))</f>
        <v>2779.9999934999996</v>
      </c>
      <c r="AG6" s="33">
        <f ca="1">IFERROR(INDEX(Raw!$S$3:$S$502,MATCH(AH6,Raw!$R$3:$R$502,0)),"")</f>
        <v>0</v>
      </c>
      <c r="AH6" s="34" t="str">
        <f t="array" aca="1" ref="AH6" ca="1">IFERROR(INDEX(Raw!$R$3:$R$502,MATCH(IFERROR(INDEX(MATCH(AF6,F$2:F$501,0),$A$2:$A$501),""),Raw!$Q$3:$Q$502,0)),"")</f>
        <v>Wellesley</v>
      </c>
      <c r="AI6" s="38">
        <f t="array" aca="1" ref="AI6" ca="1">IF(AJ6="","",(IF(ROUND(AJ6,1)=ROUND(AJ5,1),AI5,AI5+1)))</f>
        <v>5</v>
      </c>
      <c r="AJ6" s="36">
        <f t="array" aca="1" ref="AJ6" ca="1">IF(ROUND(LARGE(G:G,$A6),2)=0,"",LARGE(G:G,$A6))</f>
        <v>2359.9999773999989</v>
      </c>
      <c r="AK6" s="33">
        <f ca="1">IFERROR(INDEX(Raw!$S$3:$S$502,MATCH(AL6,Raw!$R$3:$R$502,0)),"")</f>
        <v>0</v>
      </c>
      <c r="AL6" s="34" t="str">
        <f t="array" aca="1" ref="AL6" ca="1">IFERROR(INDEX(Raw!$R$3:$R$502,MATCH(IFERROR(INDEX(MATCH(AJ6,G$2:G$501,0),$A$2:$A$501),""),Raw!$Q$3:$Q$502,0)),"")</f>
        <v>Franklin</v>
      </c>
      <c r="AM6" s="38">
        <f t="array" aca="1" ref="AM6" ca="1">IF(AN6="","",(IF(ROUND(AN6,1)=ROUND(AN5,1),AM5,AM5+1)))</f>
        <v>5</v>
      </c>
      <c r="AN6" s="36">
        <f t="shared" ca="1" si="10"/>
        <v>2599.9999745000023</v>
      </c>
      <c r="AO6" s="33">
        <f ca="1">IFERROR(INDEX(Raw!$S$3:$S$502,MATCH(AP6,Raw!$R$3:$R$502,0)),"")</f>
        <v>0</v>
      </c>
      <c r="AP6" s="34" t="str">
        <f t="array" aca="1" ref="AP6" ca="1">IFERROR(INDEX(Raw!$R$3:$R$502,MATCH(IFERROR(INDEX(MATCH(AN6,H$2:H$501,0),$A$2:$A$501),""),Raw!$Q$3:$Q$502,0)),"")</f>
        <v>Natick</v>
      </c>
      <c r="AQ6" s="37">
        <f t="array" aca="1" ref="AQ6" ca="1">IF(AR6="","",(IF(ROUND(AR6,1)=ROUND(AR5,1),AQ5,AQ5+1)))</f>
        <v>5</v>
      </c>
      <c r="AR6" s="33">
        <f t="shared" ca="1" si="11"/>
        <v>3651.9999745000023</v>
      </c>
      <c r="AS6" s="48">
        <f t="array" aca="1" ref="AS6" ca="1">IFERROR(INDEX(Raw!$S$3:$S$502,MATCH(AT6,Raw!$R$3:$R$502,0)),"")</f>
        <v>0</v>
      </c>
      <c r="AT6" s="34" t="str">
        <f t="array" aca="1" ref="AT6" ca="1">IFERROR(INDEX(Raw!$R$3:$R$502,MATCH(IFERROR(INDEX(MATCH(AR6,I$2:I$501,0),$A$2:$A$501),""),Raw!$Q$3:$Q$502,0)),"")</f>
        <v>Natick</v>
      </c>
      <c r="AU6" s="37">
        <f t="array" aca="1" ref="AU6" ca="1">IF(AV6="","",(IF(ROUND(AV6,1)=ROUND(AV5,1),AU5,AU5+1)))</f>
        <v>5</v>
      </c>
      <c r="AV6" s="33">
        <f t="shared" ca="1" si="12"/>
        <v>4419.9999932999999</v>
      </c>
      <c r="AW6" s="48">
        <f t="array" aca="1" ref="AW6" ca="1">IFERROR(INDEX(Raw!$S$3:$S$502,MATCH(AX6,Raw!$R$3:$R$502,0)),"")</f>
        <v>0</v>
      </c>
      <c r="AX6" s="34" t="str">
        <f t="array" aca="1" ref="AX6" ca="1">IFERROR(INDEX(Raw!$R$3:$R$502,MATCH(IFERROR(INDEX(MATCH(AV6,J$2:J$501,0),$A$2:$A$501),""),Raw!$Q$3:$Q$502,0)),"")</f>
        <v>Wellesley</v>
      </c>
      <c r="AY6" s="37">
        <f t="array" aca="1" ref="AY6" ca="1">IF(AZ6="","",(IF(ROUND(AZ6,1)=ROUND(AZ5,1),AY5,AY5+1)))</f>
        <v>5</v>
      </c>
      <c r="AZ6" s="33">
        <f t="shared" ca="1" si="13"/>
        <v>4753.299965299997</v>
      </c>
      <c r="BA6" s="48">
        <f t="array" aca="1" ref="BA6" ca="1">IFERROR(INDEX(Raw!$S$3:$S$502,MATCH(BB6,Raw!$R$3:$R$502,0)),"")</f>
        <v>0</v>
      </c>
      <c r="BB6" s="34" t="str">
        <f t="array" aca="1" ref="BB6" ca="1">IFERROR(INDEX(Raw!$R$3:$R$502,MATCH(IFERROR(INDEX(MATCH(AZ6,K$2:K$501,0),$A$2:$A$501),""),Raw!$Q$3:$Q$502,0)),"")</f>
        <v>North Quincy</v>
      </c>
      <c r="BC6" s="37">
        <f t="array" aca="1" ref="BC6" ca="1">IF(BD6="","",(IF(ROUND(BD6,1)=ROUND(BD5,1),BC5,BC5+1)))</f>
        <v>5</v>
      </c>
      <c r="BD6" s="33">
        <f t="shared" ca="1" si="14"/>
        <v>18614.299841799995</v>
      </c>
      <c r="BE6" s="48">
        <f t="array" aca="1" ref="BE6" ca="1">IFERROR(INDEX(Raw!$S$3:$S$502,MATCH(BF6,Raw!$R$3:$R$502,0)),"")</f>
        <v>0</v>
      </c>
      <c r="BF6" s="34" t="str">
        <f t="array" aca="1" ref="BF6" ca="1">IFERROR(INDEX(Raw!$R$3:$R$502,MATCH(IFERROR(INDEX(MATCH(BD6,L$2:L$501,0),$A$2:$A$501),""),Raw!$Q$3:$Q$502,0)),"")</f>
        <v>Franklin</v>
      </c>
      <c r="BG6" s="37">
        <f t="array" aca="1" ref="BG6" ca="1">IF(BH6="","",(IF(ROUND(BH6,1)=ROUND(BH5,1),BG5,BG5+1)))</f>
        <v>5</v>
      </c>
      <c r="BH6" s="33">
        <f t="shared" ca="1" si="15"/>
        <v>12277.5999321</v>
      </c>
      <c r="BI6" s="48">
        <f t="array" aca="1" ref="BI6" ca="1">IFERROR(INDEX(Raw!$S$3:$S$502,MATCH(BJ6,Raw!$R$3:$R$502,0)),"")</f>
        <v>0</v>
      </c>
      <c r="BJ6" s="34" t="str">
        <f t="array" aca="1" ref="BJ6" ca="1">IFERROR(INDEX(Raw!$R$3:$R$502,MATCH(IFERROR(INDEX(MATCH(BH6,M$2:M$501,0),$A$2:$A$501),""),Raw!$Q$3:$Q$502,0)),"")</f>
        <v>Franklin</v>
      </c>
      <c r="BK6" s="37">
        <f t="array" aca="1" ref="BK6" ca="1">IF(BL6="","",(IF(ROUND(BL6,1)=ROUND(BL5,1),BK5,BK5+1)))</f>
        <v>5</v>
      </c>
      <c r="BL6" s="33">
        <f t="shared" ca="1" si="16"/>
        <v>30891.899773899993</v>
      </c>
      <c r="BM6" s="48">
        <f t="array" aca="1" ref="BM6" ca="1">IFERROR(INDEX(Raw!$S$3:$S$502,MATCH(BN6,Raw!$R$3:$R$502,0)),"")</f>
        <v>0</v>
      </c>
      <c r="BN6" s="34" t="str">
        <f t="array" aca="1" ref="BN6" ca="1">IFERROR(INDEX(Raw!$R$3:$R$502,MATCH(IFERROR(INDEX(MATCH(BL6,N$2:N$501,0),$A$2:$A$501),""),Raw!$Q$3:$Q$502,0)),"")</f>
        <v>Franklin</v>
      </c>
    </row>
    <row r="7" spans="1:66" x14ac:dyDescent="0.3">
      <c r="A7" s="28">
        <v>6</v>
      </c>
      <c r="B7" s="52">
        <f ca="1">IFERROR(IFERROR(LARGE(INDIRECT("RAW!T"&amp;MATCH(A7,Raw!B:B,0)&amp;":T"&amp;IF(A7=MAX(Raw!B:B),1010,MATCH(A7+1,Raw!B:B,0)-1)),IF(COUNTIF(INDIRECT("Raw!C"&amp;MATCH(A7,Raw!B:B,0)&amp;":C"&amp;IF(A7=MAX(Raw!B:B),1010,MATCH(A7+1,Raw!B:B,0)-1)),"H")&gt;0,1,"")),6000)+IFERROR(LARGE(INDIRECT("RAW!T"&amp;MATCH(A7,Raw!B:B,0)&amp;":T"&amp;IF(A7=MAX(Raw!B:B),1010,MATCH(A7+1,Raw!B:B,0)-1)),IF(COUNTIF(INDIRECT("Raw!C"&amp;MATCH(A7,Raw!B:B,0)&amp;":C"&amp;IF(A7=MAX(Raw!B:B),1010,MATCH(A7+1,Raw!B:B,0)-1)),"H")&gt;1,2,"")),6000)-12000
+IFERROR(LARGE(INDIRECT("RAW!T"&amp;MATCH(A7,Raw!B:B,0)&amp;":T"&amp;IF(A7=MAX(Raw!B:B),1010,MATCH(A7+1,Raw!B:B,0)-1)),IF(COUNTIF(INDIRECT("Raw!C"&amp;MATCH(A7,Raw!B:B,0)&amp;":C"&amp;IF(A7=MAX(Raw!B:B),1010,MATCH(A7+1,Raw!B:B,0)-1)),"S")&gt;0,COUNTIF(INDIRECT("Raw!C"&amp;MATCH(A7,Raw!B:B,0)&amp;":C"&amp;IF(A7=MAX(Raw!B:B),1010,MATCH(A7+1,Raw!B:B,0)-1)),"H")+1,"")),4000)+IFERROR(LARGE(INDIRECT("RAW!T"&amp;MATCH(A7,Raw!B:B,0)&amp;":T"&amp;IF(A7=MAX(Raw!B:B),1010,MATCH(A7+1,Raw!B:B,0)-1)),IF(COUNTIF(INDIRECT("Raw!C"&amp;MATCH(A7,Raw!B:B,0)&amp;":C"&amp;IF(A7=MAX(Raw!B:B),1010,MATCH(A7+1,Raw!B:B,0)-1)),"S")&gt;1,COUNTIF(INDIRECT("Raw!C"&amp;MATCH(A7,Raw!B:B,0)&amp;":C"&amp;IF(A7=MAX(Raw!B:B),1010,MATCH(A7+1,Raw!B:B,0)-1)),"H")+2,"")),4000)-8000+IFERROR(LARGE(INDIRECT("RAW!T"&amp;MATCH(A7,Raw!B:B,0)&amp;":T"&amp;IF(A7=MAX(Raw!B:B),1010,MATCH(A7+1,Raw!B:B,0)-1)),IF(COUNTIF(INDIRECT("Raw!C"&amp;MATCH(A7,Raw!B:B,0)&amp;":C"&amp;IF(A7=MAX(Raw!B:B),1010,MATCH(A7+1,Raw!B:B,0)-1)),"V")&gt;0,COUNTIF(INDIRECT("Raw!C"&amp;MATCH(A7,Raw!B:B,0)&amp;":C"&amp;IF(A7=MAX(Raw!B:B),1010,MATCH(A7+1,Raw!B:B,0)-1)),"H")+COUNTIF(INDIRECT("Raw!C"&amp;MATCH(A7,Raw!B:B,0)&amp;":C"&amp;IF(A7=MAX(Raw!B:B),1010,MATCH(A7+1,Raw!B:B,0)-1)),"S")+1,"")),2000)+IFERROR(LARGE(INDIRECT("RAW!T"&amp;MATCH(A7,Raw!B:B,0)&amp;":T"&amp;IF(A7=MAX(Raw!B:B),1010,MATCH(A7+1,Raw!B:B,0)-1)),IF(COUNTIF(INDIRECT("Raw!C"&amp;MATCH(A7,Raw!B:B,0)&amp;":C"&amp;IF(A7=MAX(Raw!B:B),1010,MATCH(A7+1,Raw!B:B,0)-1)),"V")&gt;1,COUNTIF(INDIRECT("Raw!C"&amp;MATCH(A7,Raw!B:B,0)&amp;":C"&amp;IF(A7=MAX(Raw!B:B),1010,MATCH(A7+1,Raw!B:B,0)-1)),"H")+COUNTIF(INDIRECT("Raw!C"&amp;MATCH(A7,Raw!B:B,0)&amp;":C"&amp;IF(A7=MAX(Raw!B:B),1010,MATCH(A7+1,Raw!B:B,0)-1)),"S")+2,"")),2000)-4000,"")</f>
        <v>3600.0999774000011</v>
      </c>
      <c r="C7" s="52">
        <f ca="1">IFERROR(IFERROR(LARGE(INDIRECT("RAW!U"&amp;MATCH(A7,Raw!B:B,0)&amp;":U"&amp;IF(A7=MAX(Raw!B:B),1010,MATCH(A7+1,Raw!B:B,0)-1)),IF(COUNTIF(INDIRECT("Raw!C"&amp;MATCH(A7,Raw!B:B,0)&amp;":C"&amp;IF(A7=MAX(Raw!B:B),1010,MATCH(A7+1,Raw!B:B,0)-1)),"H")&gt;0,1,"")),6000)+IFERROR(LARGE(INDIRECT("RAW!U"&amp;MATCH(A7,Raw!B:B,0)&amp;":U"&amp;IF(A7=MAX(Raw!B:B),1010,MATCH(A7+1,Raw!B:B,0)-1)),IF(COUNTIF(INDIRECT("Raw!C"&amp;MATCH(A7,Raw!B:B,0)&amp;":C"&amp;IF(A7=MAX(Raw!B:B),1010,MATCH(A7+1,Raw!B:B,0)-1)),"H")&gt;1,2,"")),6000)-12000
+IFERROR(LARGE(INDIRECT("RAW!U"&amp;MATCH(A7,Raw!B:B,0)&amp;":U"&amp;IF(A7=MAX(Raw!B:B),1010,MATCH(A7+1,Raw!B:B,0)-1)),IF(COUNTIF(INDIRECT("Raw!C"&amp;MATCH(A7,Raw!B:B,0)&amp;":C"&amp;IF(A7=MAX(Raw!B:B),1010,MATCH(A7+1,Raw!B:B,0)-1)),"S")&gt;0,COUNTIF(INDIRECT("Raw!C"&amp;MATCH(A7,Raw!B:B,0)&amp;":C"&amp;IF(A7=MAX(Raw!B:B),1010,MATCH(A7+1,Raw!B:B,0)-1)),"H")+1,"")),4000)+IFERROR(LARGE(INDIRECT("RAW!U"&amp;MATCH(A7,Raw!B:B,0)&amp;":U"&amp;IF(A7=MAX(Raw!B:B),1010,MATCH(A7+1,Raw!B:B,0)-1)),IF(COUNTIF(INDIRECT("Raw!C"&amp;MATCH(A7,Raw!B:B,0)&amp;":C"&amp;IF(A7=MAX(Raw!B:B),1010,MATCH(A7+1,Raw!B:B,0)-1)),"S")&gt;1,COUNTIF(INDIRECT("Raw!C"&amp;MATCH(A7,Raw!B:B,0)&amp;":C"&amp;IF(A7=MAX(Raw!B:B),1010,MATCH(A7+1,Raw!B:B,0)-1)),"H")+2,"")),4000)-8000+IFERROR(LARGE(INDIRECT("RAW!U"&amp;MATCH(A7,Raw!B:B,0)&amp;":U"&amp;IF(A7=MAX(Raw!B:B),1010,MATCH(A7+1,Raw!B:B,0)-1)),IF(COUNTIF(INDIRECT("Raw!C"&amp;MATCH(A7,Raw!B:B,0)&amp;":C"&amp;IF(A7=MAX(Raw!B:B),1010,MATCH(A7+1,Raw!B:B,0)-1)),"V")&gt;0,COUNTIF(INDIRECT("Raw!C"&amp;MATCH(A7,Raw!B:B,0)&amp;":C"&amp;IF(A7=MAX(Raw!B:B),1010,MATCH(A7+1,Raw!B:B,0)-1)),"H")+COUNTIF(INDIRECT("Raw!C"&amp;MATCH(A7,Raw!B:B,0)&amp;":C"&amp;IF(A7=MAX(Raw!B:B),1010,MATCH(A7+1,Raw!B:B,0)-1)),"S")+1,"")),2000)+IFERROR(LARGE(INDIRECT("RAW!U"&amp;MATCH(A7,Raw!B:B,0)&amp;":U"&amp;IF(A7=MAX(Raw!B:B),1010,MATCH(A7+1,Raw!B:B,0)-1)),IF(COUNTIF(INDIRECT("Raw!C"&amp;MATCH(A7,Raw!B:B,0)&amp;":C"&amp;IF(A7=MAX(Raw!B:B),1010,MATCH(A7+1,Raw!B:B,0)-1)),"V")&gt;1,COUNTIF(INDIRECT("Raw!C"&amp;MATCH(A7,Raw!B:B,0)&amp;":C"&amp;IF(A7=MAX(Raw!B:B),1010,MATCH(A7+1,Raw!B:B,0)-1)),"H")+COUNTIF(INDIRECT("Raw!C"&amp;MATCH(A7,Raw!B:B,0)&amp;":C"&amp;IF(A7=MAX(Raw!B:B),1010,MATCH(A7+1,Raw!B:B,0)-1)),"S")+2,"")),2000)-4000,"")</f>
        <v>1739.9999773999989</v>
      </c>
      <c r="D7" s="52">
        <f ca="1">IFERROR(IFERROR(LARGE(INDIRECT("RAW!V"&amp;MATCH(A7,Raw!B:B,0)&amp;":V"&amp;IF(A7=MAX(Raw!B:B),1010,MATCH(A7+1,Raw!B:B,0)-1)),IF(COUNTIF(INDIRECT("Raw!C"&amp;MATCH(A7,Raw!B:B,0)&amp;":C"&amp;IF(A7=MAX(Raw!B:B),1010,MATCH(A7+1,Raw!B:B,0)-1)),"H")&gt;0,1,"")),6000)+IFERROR(LARGE(INDIRECT("RAW!V"&amp;MATCH(A7,Raw!B:B,0)&amp;":V"&amp;IF(A7=MAX(Raw!B:B),1010,MATCH(A7+1,Raw!B:B,0)-1)),IF(COUNTIF(INDIRECT("Raw!C"&amp;MATCH(A7,Raw!B:B,0)&amp;":C"&amp;IF(A7=MAX(Raw!B:B),1010,MATCH(A7+1,Raw!B:B,0)-1)),"H")&gt;1,2,"")),6000)-12000
+IFERROR(LARGE(INDIRECT("RAW!V"&amp;MATCH(A7,Raw!B:B,0)&amp;":V"&amp;IF(A7=MAX(Raw!B:B),1010,MATCH(A7+1,Raw!B:B,0)-1)),IF(COUNTIF(INDIRECT("Raw!C"&amp;MATCH(A7,Raw!B:B,0)&amp;":C"&amp;IF(A7=MAX(Raw!B:B),1010,MATCH(A7+1,Raw!B:B,0)-1)),"S")&gt;0,COUNTIF(INDIRECT("Raw!C"&amp;MATCH(A7,Raw!B:B,0)&amp;":C"&amp;IF(A7=MAX(Raw!B:B),1010,MATCH(A7+1,Raw!B:B,0)-1)),"H")+1,"")),4000)+IFERROR(LARGE(INDIRECT("RAW!V"&amp;MATCH(A7,Raw!B:B,0)&amp;":V"&amp;IF(A7=MAX(Raw!B:B),1010,MATCH(A7+1,Raw!B:B,0)-1)),IF(COUNTIF(INDIRECT("Raw!C"&amp;MATCH(A7,Raw!B:B,0)&amp;":C"&amp;IF(A7=MAX(Raw!B:B),1010,MATCH(A7+1,Raw!B:B,0)-1)),"S")&gt;1,COUNTIF(INDIRECT("Raw!C"&amp;MATCH(A7,Raw!B:B,0)&amp;":C"&amp;IF(A7=MAX(Raw!B:B),1010,MATCH(A7+1,Raw!B:B,0)-1)),"H")+2,"")),4000)-8000+IFERROR(LARGE(INDIRECT("RAW!V"&amp;MATCH(A7,Raw!B:B,0)&amp;":V"&amp;IF(A7=MAX(Raw!B:B),1010,MATCH(A7+1,Raw!B:B,0)-1)),IF(COUNTIF(INDIRECT("Raw!C"&amp;MATCH(A7,Raw!B:B,0)&amp;":C"&amp;IF(A7=MAX(Raw!B:B),1010,MATCH(A7+1,Raw!B:B,0)-1)),"V")&gt;0,COUNTIF(INDIRECT("Raw!C"&amp;MATCH(A7,Raw!B:B,0)&amp;":C"&amp;IF(A7=MAX(Raw!B:B),1010,MATCH(A7+1,Raw!B:B,0)-1)),"H")+COUNTIF(INDIRECT("Raw!C"&amp;MATCH(A7,Raw!B:B,0)&amp;":C"&amp;IF(A7=MAX(Raw!B:B),1010,MATCH(A7+1,Raw!B:B,0)-1)),"S")+1,"")),2000)+IFERROR(LARGE(INDIRECT("RAW!V"&amp;MATCH(A7,Raw!B:B,0)&amp;":V"&amp;IF(A7=MAX(Raw!B:B),1010,MATCH(A7+1,Raw!B:B,0)-1)),IF(COUNTIF(INDIRECT("Raw!C"&amp;MATCH(A7,Raw!B:B,0)&amp;":C"&amp;IF(A7=MAX(Raw!B:B),1010,MATCH(A7+1,Raw!B:B,0)-1)),"V")&gt;1,COUNTIF(INDIRECT("Raw!C"&amp;MATCH(A7,Raw!B:B,0)&amp;":C"&amp;IF(A7=MAX(Raw!B:B),1010,MATCH(A7+1,Raw!B:B,0)-1)),"H")+COUNTIF(INDIRECT("Raw!C"&amp;MATCH(A7,Raw!B:B,0)&amp;":C"&amp;IF(A7=MAX(Raw!B:B),1010,MATCH(A7+1,Raw!B:B,0)-1)),"S")+2,"")),2000)-4000,"")</f>
        <v>2219.9999773999989</v>
      </c>
      <c r="E7" s="52">
        <f ca="1">IFERROR(IFERROR(LARGE(INDIRECT("RAW!W"&amp;MATCH(A7,Raw!B:B,0)&amp;":W"&amp;IF(A7=MAX(Raw!B:B),1010,MATCH(A7+1,Raw!B:B,0)-1)),IF(COUNTIF(INDIRECT("Raw!C"&amp;MATCH(A7,Raw!B:B,0)&amp;":C"&amp;IF(A7=MAX(Raw!B:B),1010,MATCH(A7+1,Raw!B:B,0)-1)),"H")&gt;0,1,"")),6000)+IFERROR(LARGE(INDIRECT("RAW!W"&amp;MATCH(A7,Raw!B:B,0)&amp;":W"&amp;IF(A7=MAX(Raw!B:B),1010,MATCH(A7+1,Raw!B:B,0)-1)),IF(COUNTIF(INDIRECT("Raw!C"&amp;MATCH(A7,Raw!B:B,0)&amp;":C"&amp;IF(A7=MAX(Raw!B:B),1010,MATCH(A7+1,Raw!B:B,0)-1)),"H")&gt;1,2,"")),6000)-12000
+IFERROR(LARGE(INDIRECT("RAW!W"&amp;MATCH(A7,Raw!B:B,0)&amp;":W"&amp;IF(A7=MAX(Raw!B:B),1010,MATCH(A7+1,Raw!B:B,0)-1)),IF(COUNTIF(INDIRECT("Raw!C"&amp;MATCH(A7,Raw!B:B,0)&amp;":C"&amp;IF(A7=MAX(Raw!B:B),1010,MATCH(A7+1,Raw!B:B,0)-1)),"S")&gt;0,COUNTIF(INDIRECT("Raw!C"&amp;MATCH(A7,Raw!B:B,0)&amp;":C"&amp;IF(A7=MAX(Raw!B:B),1010,MATCH(A7+1,Raw!B:B,0)-1)),"H")+1,"")),4000)+IFERROR(LARGE(INDIRECT("RAW!W"&amp;MATCH(A7,Raw!B:B,0)&amp;":W"&amp;IF(A7=MAX(Raw!B:B),1010,MATCH(A7+1,Raw!B:B,0)-1)),IF(COUNTIF(INDIRECT("Raw!C"&amp;MATCH(A7,Raw!B:B,0)&amp;":C"&amp;IF(A7=MAX(Raw!B:B),1010,MATCH(A7+1,Raw!B:B,0)-1)),"S")&gt;1,COUNTIF(INDIRECT("Raw!C"&amp;MATCH(A7,Raw!B:B,0)&amp;":C"&amp;IF(A7=MAX(Raw!B:B),1010,MATCH(A7+1,Raw!B:B,0)-1)),"H")+2,"")),4000)-8000+IFERROR(LARGE(INDIRECT("RAW!W"&amp;MATCH(A7,Raw!B:B,0)&amp;":W"&amp;IF(A7=MAX(Raw!B:B),1010,MATCH(A7+1,Raw!B:B,0)-1)),IF(COUNTIF(INDIRECT("Raw!C"&amp;MATCH(A7,Raw!B:B,0)&amp;":C"&amp;IF(A7=MAX(Raw!B:B),1010,MATCH(A7+1,Raw!B:B,0)-1)),"V")&gt;0,COUNTIF(INDIRECT("Raw!C"&amp;MATCH(A7,Raw!B:B,0)&amp;":C"&amp;IF(A7=MAX(Raw!B:B),1010,MATCH(A7+1,Raw!B:B,0)-1)),"H")+COUNTIF(INDIRECT("Raw!C"&amp;MATCH(A7,Raw!B:B,0)&amp;":C"&amp;IF(A7=MAX(Raw!B:B),1010,MATCH(A7+1,Raw!B:B,0)-1)),"S")+1,"")),2000)+IFERROR(LARGE(INDIRECT("RAW!W"&amp;MATCH(A7,Raw!B:B,0)&amp;":W"&amp;IF(A7=MAX(Raw!B:B),1010,MATCH(A7+1,Raw!B:B,0)-1)),IF(COUNTIF(INDIRECT("Raw!C"&amp;MATCH(A7,Raw!B:B,0)&amp;":C"&amp;IF(A7=MAX(Raw!B:B),1010,MATCH(A7+1,Raw!B:B,0)-1)),"V")&gt;1,COUNTIF(INDIRECT("Raw!C"&amp;MATCH(A7,Raw!B:B,0)&amp;":C"&amp;IF(A7=MAX(Raw!B:B),1010,MATCH(A7+1,Raw!B:B,0)-1)),"H")+COUNTIF(INDIRECT("Raw!C"&amp;MATCH(A7,Raw!B:B,0)&amp;":C"&amp;IF(A7=MAX(Raw!B:B),1010,MATCH(A7+1,Raw!B:B,0)-1)),"S")+2,"")),2000)-4000,"")</f>
        <v>2519.9999771999974</v>
      </c>
      <c r="F7" s="52">
        <f ca="1">IFERROR(IFERROR(LARGE(INDIRECT("RAW!X"&amp;MATCH(A7,Raw!B:B,0)&amp;":X"&amp;IF(A7=MAX(Raw!B:B),1010,MATCH(A7+1,Raw!B:B,0)-1)),IF(COUNTIF(INDIRECT("Raw!C"&amp;MATCH(A7,Raw!B:B,0)&amp;":C"&amp;IF(A7=MAX(Raw!B:B),1010,MATCH(A7+1,Raw!B:B,0)-1)),"H")&gt;0,1,"")),6000)+IFERROR(LARGE(INDIRECT("RAW!X"&amp;MATCH(A7,Raw!B:B,0)&amp;":X"&amp;IF(A7=MAX(Raw!B:B),1010,MATCH(A7+1,Raw!B:B,0)-1)),IF(COUNTIF(INDIRECT("Raw!C"&amp;MATCH(A7,Raw!B:B,0)&amp;":C"&amp;IF(A7=MAX(Raw!B:B),1010,MATCH(A7+1,Raw!B:B,0)-1)),"H")&gt;1,2,"")),6000)-12000
+IFERROR(LARGE(INDIRECT("RAW!X"&amp;MATCH(A7,Raw!B:B,0)&amp;":X"&amp;IF(A7=MAX(Raw!B:B),1010,MATCH(A7+1,Raw!B:B,0)-1)),IF(COUNTIF(INDIRECT("Raw!C"&amp;MATCH(A7,Raw!B:B,0)&amp;":C"&amp;IF(A7=MAX(Raw!B:B),1010,MATCH(A7+1,Raw!B:B,0)-1)),"S")&gt;0,COUNTIF(INDIRECT("Raw!C"&amp;MATCH(A7,Raw!B:B,0)&amp;":C"&amp;IF(A7=MAX(Raw!B:B),1010,MATCH(A7+1,Raw!B:B,0)-1)),"H")+1,"")),4000)+IFERROR(LARGE(INDIRECT("RAW!X"&amp;MATCH(A7,Raw!B:B,0)&amp;":X"&amp;IF(A7=MAX(Raw!B:B),1010,MATCH(A7+1,Raw!B:B,0)-1)),IF(COUNTIF(INDIRECT("Raw!C"&amp;MATCH(A7,Raw!B:B,0)&amp;":C"&amp;IF(A7=MAX(Raw!B:B),1010,MATCH(A7+1,Raw!B:B,0)-1)),"S")&gt;1,COUNTIF(INDIRECT("Raw!C"&amp;MATCH(A7,Raw!B:B,0)&amp;":C"&amp;IF(A7=MAX(Raw!B:B),1010,MATCH(A7+1,Raw!B:B,0)-1)),"H")+2,"")),4000)-8000+IFERROR(LARGE(INDIRECT("RAW!X"&amp;MATCH(A7,Raw!B:B,0)&amp;":X"&amp;IF(A7=MAX(Raw!B:B),1010,MATCH(A7+1,Raw!B:B,0)-1)),IF(COUNTIF(INDIRECT("Raw!C"&amp;MATCH(A7,Raw!B:B,0)&amp;":C"&amp;IF(A7=MAX(Raw!B:B),1010,MATCH(A7+1,Raw!B:B,0)-1)),"v")&gt;0,COUNTIF(INDIRECT("Raw!C"&amp;MATCH(A7,Raw!B:B,0)&amp;":C"&amp;IF(A7=MAX(Raw!B:B),1010,MATCH(A7+1,Raw!B:B,0)-1)),"H")+COUNTIF(INDIRECT("Raw!C"&amp;MATCH(A7,Raw!B:B,0)&amp;":C"&amp;IF(A7=MAX(Raw!B:B),1010,MATCH(A7+1,Raw!B:B,0)-1)),"S")+1,"")),2000)+IFERROR(LARGE(INDIRECT("RAW!X"&amp;MATCH(A7,Raw!B:B,0)&amp;":X"&amp;IF(A7=MAX(Raw!B:B),1010,MATCH(A7+1,Raw!B:B,0)-1)),IF(COUNTIF(INDIRECT("Raw!C"&amp;MATCH(A7,Raw!B:B,0)&amp;":C"&amp;IF(A7=MAX(Raw!B:B),1010,MATCH(A7+1,Raw!B:B,0)-1)),"v")&gt;1,COUNTIF(INDIRECT("Raw!C"&amp;MATCH(A7,Raw!B:B,0)&amp;":C"&amp;IF(A7=MAX(Raw!B:B),1010,MATCH(A7+1,Raw!B:B,0)-1)),"H")+COUNTIF(INDIRECT("Raw!C"&amp;MATCH(A7,Raw!B:B,0)&amp;":C"&amp;IF(A7=MAX(Raw!B:B),1010,MATCH(A7+1,Raw!B:B,0)-1)),"S")+2,"")),2000)-4000,"")</f>
        <v>2599.9999772999981</v>
      </c>
      <c r="G7" s="52">
        <f ca="1">IFERROR(IFERROR(LARGE(INDIRECT("RAW!Y"&amp;MATCH(A7,Raw!B:B,0)&amp;":Y"&amp;IF(A7=MAX(Raw!B:B),1010,MATCH(A7+1,Raw!B:B,0)-1)),IF(COUNTIF(INDIRECT("Raw!C"&amp;MATCH(A7,Raw!B:B,0)&amp;":C"&amp;IF(A7=MAX(Raw!B:B),1010,MATCH(A7+1,Raw!B:B,0)-1)),"H")&gt;0,1,"")),6000)+IFERROR(LARGE(INDIRECT("RAW!Y"&amp;MATCH(A7,Raw!B:B,0)&amp;":Y"&amp;IF(A7=MAX(Raw!B:B),1010,MATCH(A7+1,Raw!B:B,0)-1)),IF(COUNTIF(INDIRECT("Raw!C"&amp;MATCH(A7,Raw!B:B,0)&amp;":C"&amp;IF(A7=MAX(Raw!B:B),1010,MATCH(A7+1,Raw!B:B,0)-1)),"H")&gt;1,2,"")),6000)-12000
+IFERROR(LARGE(INDIRECT("RAW!Y"&amp;MATCH(A7,Raw!B:B,0)&amp;":Y"&amp;IF(A7=MAX(Raw!B:B),1010,MATCH(A7+1,Raw!B:B,0)-1)),IF(COUNTIF(INDIRECT("Raw!C"&amp;MATCH(A7,Raw!B:B,0)&amp;":C"&amp;IF(A7=MAX(Raw!B:B),1010,MATCH(A7+1,Raw!B:B,0)-1)),"S")&gt;0,COUNTIF(INDIRECT("Raw!C"&amp;MATCH(A7,Raw!B:B,0)&amp;":C"&amp;IF(A7=MAX(Raw!B:B),1010,MATCH(A7+1,Raw!B:B,0)-1)),"H")+1,"")),4000)+IFERROR(LARGE(INDIRECT("RAW!Y"&amp;MATCH(A7,Raw!B:B,0)&amp;":Y"&amp;IF(A7=MAX(Raw!B:B),1010,MATCH(A7+1,Raw!B:B,0)-1)),IF(COUNTIF(INDIRECT("Raw!C"&amp;MATCH(A7,Raw!B:B,0)&amp;":C"&amp;IF(A7=MAX(Raw!B:B),1010,MATCH(A7+1,Raw!B:B,0)-1)),"S")&gt;1,COUNTIF(INDIRECT("Raw!C"&amp;MATCH(A7,Raw!B:B,0)&amp;":C"&amp;IF(A7=MAX(Raw!B:B),1010,MATCH(A7+1,Raw!B:B,0)-1)),"H")+2,"")),4000)-8000+IFERROR(LARGE(INDIRECT("RAW!Y"&amp;MATCH(A7,Raw!B:B,0)&amp;":Y"&amp;IF(A7=MAX(Raw!B:B),1010,MATCH(A7+1,Raw!B:B,0)-1)),IF(COUNTIF(INDIRECT("Raw!C"&amp;MATCH(A7,Raw!B:B,0)&amp;":C"&amp;IF(A7=MAX(Raw!B:B),1010,MATCH(A7+1,Raw!B:B,0)-1)),"V")&gt;0,COUNTIF(INDIRECT("Raw!C"&amp;MATCH(A7,Raw!B:B,0)&amp;":C"&amp;IF(A7=MAX(Raw!B:B),1010,MATCH(A7+1,Raw!B:B,0)-1)),"H")+COUNTIF(INDIRECT("Raw!C"&amp;MATCH(A7,Raw!B:B,0)&amp;":C"&amp;IF(A7=MAX(Raw!B:B),1010,MATCH(A7+1,Raw!B:B,0)-1)),"S")+1,"")),2000)+IFERROR(LARGE(INDIRECT("RAW!Y"&amp;MATCH(A7,Raw!B:B,0)&amp;":Y"&amp;IF(A7=MAX(Raw!B:B),1010,MATCH(A7+1,Raw!B:B,0)-1)),IF(COUNTIF(INDIRECT("Raw!C"&amp;MATCH(A7,Raw!B:B,0)&amp;":C"&amp;IF(A7=MAX(Raw!B:B),1010,MATCH(A7+1,Raw!B:B,0)-1)),"V")&gt;1,COUNTIF(INDIRECT("Raw!C"&amp;MATCH(A7,Raw!B:B,0)&amp;":C"&amp;IF(A7=MAX(Raw!B:B),1010,MATCH(A7+1,Raw!B:B,0)-1)),"H")+COUNTIF(INDIRECT("Raw!C"&amp;MATCH(A7,Raw!B:B,0)&amp;":C"&amp;IF(A7=MAX(Raw!B:B),1010,MATCH(A7+1,Raw!B:B,0)-1)),"S")+2,"")),2000)-4000,"")</f>
        <v>2259.9999772999981</v>
      </c>
      <c r="H7" s="52">
        <f ca="1">IFERROR(IFERROR(LARGE(INDIRECT("RAW!Z"&amp;MATCH(A7,Raw!B:B,0)&amp;":Z"&amp;IF(A7=MAX(Raw!B:B),1010,MATCH(A7+1,Raw!B:B,0)-1)),IF(COUNTIF(INDIRECT("Raw!C"&amp;MATCH(A7,Raw!B:B,0)&amp;":C"&amp;IF(A7=MAX(Raw!B:B),1010,MATCH(A7+1,Raw!B:B,0)-1)),"H")&gt;0,1,"")),6000)+IFERROR(LARGE(INDIRECT("RAW!Z"&amp;MATCH(A7,Raw!B:B,0)&amp;":Z"&amp;IF(A7=MAX(Raw!B:B),1010,MATCH(A7+1,Raw!B:B,0)-1)),IF(COUNTIF(INDIRECT("Raw!C"&amp;MATCH(A7,Raw!B:B,0)&amp;":C"&amp;IF(A7=MAX(Raw!B:B),1010,MATCH(A7+1,Raw!B:B,0)-1)),"H")&gt;1,2,"")),6000)-12000
+IFERROR(LARGE(INDIRECT("RAW!Z"&amp;MATCH(A7,Raw!B:B,0)&amp;":Z"&amp;IF(A7=MAX(Raw!B:B),1010,MATCH(A7+1,Raw!B:B,0)-1)),IF(COUNTIF(INDIRECT("Raw!C"&amp;MATCH(A7,Raw!B:B,0)&amp;":C"&amp;IF(A7=MAX(Raw!B:B),1010,MATCH(A7+1,Raw!B:B,0)-1)),"S")&gt;0,COUNTIF(INDIRECT("Raw!C"&amp;MATCH(A7,Raw!B:B,0)&amp;":C"&amp;IF(A7=MAX(Raw!B:B),1010,MATCH(A7+1,Raw!B:B,0)-1)),"H")+1,"")),4000)+IFERROR(LARGE(INDIRECT("RAW!Z"&amp;MATCH(A7,Raw!B:B,0)&amp;":Z"&amp;IF(A7=MAX(Raw!B:B),1010,MATCH(A7+1,Raw!B:B,0)-1)),IF(COUNTIF(INDIRECT("Raw!C"&amp;MATCH(A7,Raw!B:B,0)&amp;":C"&amp;IF(A7=MAX(Raw!B:B),1010,MATCH(A7+1,Raw!B:B,0)-1)),"S")&gt;1,COUNTIF(INDIRECT("Raw!C"&amp;MATCH(A7,Raw!B:B,0)&amp;":C"&amp;IF(A7=MAX(Raw!B:B),1010,MATCH(A7+1,Raw!B:B,0)-1)),"H")+2,"")),4000)-8000+IFERROR(LARGE(INDIRECT("RAW!Z"&amp;MATCH(A7,Raw!B:B,0)&amp;":Z"&amp;IF(A7=MAX(Raw!B:B),1010,MATCH(A7+1,Raw!B:B,0)-1)),IF(COUNTIF(INDIRECT("Raw!C"&amp;MATCH(A7,Raw!B:B,0)&amp;":C"&amp;IF(A7=MAX(Raw!B:B),1010,MATCH(A7+1,Raw!B:B,0)-1)),"V")&gt;0,COUNTIF(INDIRECT("Raw!C"&amp;MATCH(A7,Raw!B:B,0)&amp;":C"&amp;IF(A7=MAX(Raw!B:B),1010,MATCH(A7+1,Raw!B:B,0)-1)),"H")+COUNTIF(INDIRECT("Raw!C"&amp;MATCH(A7,Raw!B:B,0)&amp;":C"&amp;IF(A7=MAX(Raw!B:B),1010,MATCH(A7+1,Raw!B:B,0)-1)),"S")+1,"")),2000)+IFERROR(LARGE(INDIRECT("RAW!Z"&amp;MATCH(A7,Raw!B:B,0)&amp;":Z"&amp;IF(A7=MAX(Raw!B:B),1010,MATCH(A7+1,Raw!B:B,0)-1)),IF(COUNTIF(INDIRECT("Raw!C"&amp;MATCH(A7,Raw!B:B,0)&amp;":C"&amp;IF(A7=MAX(Raw!B:B),1010,MATCH(A7+1,Raw!B:B,0)-1)),"V")&gt;1,COUNTIF(INDIRECT("Raw!C"&amp;MATCH(A7,Raw!B:B,0)&amp;":C"&amp;IF(A7=MAX(Raw!B:B),1010,MATCH(A7+1,Raw!B:B,0)-1)),"H")+COUNTIF(INDIRECT("Raw!C"&amp;MATCH(A7,Raw!B:B,0)&amp;":C"&amp;IF(A7=MAX(Raw!B:B),1010,MATCH(A7+1,Raw!B:B,0)-1)),"S")+2,"")),2000)-4000,"")</f>
        <v>2239.9999773999989</v>
      </c>
      <c r="I7" s="52">
        <f ca="1">IFERROR(IFERROR(LARGE(INDIRECT("RAW!AA"&amp;MATCH(A7,Raw!B:B,0)&amp;":AA"&amp;IF(A7=MAX(Raw!B:B),1010,MATCH(A7+1,Raw!B:B,0)-1)),IF(COUNTIF(INDIRECT("Raw!C"&amp;MATCH(A7,Raw!B:B,0)&amp;":C"&amp;IF(A7=MAX(Raw!B:B),1010,MATCH(A7+1,Raw!B:B,0)-1)),"H")&gt;0,1,"")),6000)+IFERROR(LARGE(INDIRECT("RAW!AA"&amp;MATCH(A7,Raw!B:B,0)&amp;":AA"&amp;IF(A7=MAX(Raw!B:B),1010,MATCH(A7+1,Raw!B:B,0)-1)),IF(COUNTIF(INDIRECT("Raw!C"&amp;MATCH(A7,Raw!B:B,0)&amp;":C"&amp;IF(A7=MAX(Raw!B:B),1010,MATCH(A7+1,Raw!B:B,0)-1)),"H")&gt;1,2,"")),6000)-12000
+IFERROR(LARGE(INDIRECT("RAW!AA"&amp;MATCH(A7,Raw!B:B,0)&amp;":AA"&amp;IF(A7=MAX(Raw!B:B),1010,MATCH(A7+1,Raw!B:B,0)-1)),IF(COUNTIF(INDIRECT("Raw!C"&amp;MATCH(A7,Raw!B:B,0)&amp;":C"&amp;IF(A7=MAX(Raw!B:B),1010,MATCH(A7+1,Raw!B:B,0)-1)),"S")&gt;0,COUNTIF(INDIRECT("Raw!C"&amp;MATCH(A7,Raw!B:B,0)&amp;":C"&amp;IF(A7=MAX(Raw!B:B),1010,MATCH(A7+1,Raw!B:B,0)-1)),"H")+1,"")),4000)+IFERROR(LARGE(INDIRECT("RAW!AA"&amp;MATCH(A7,Raw!B:B,0)&amp;":AA"&amp;IF(A7=MAX(Raw!B:B),1010,MATCH(A7+1,Raw!B:B,0)-1)),IF(COUNTIF(INDIRECT("Raw!C"&amp;MATCH(A7,Raw!B:B,0)&amp;":C"&amp;IF(A7=MAX(Raw!B:B),1010,MATCH(A7+1,Raw!B:B,0)-1)),"S")&gt;1,COUNTIF(INDIRECT("Raw!C"&amp;MATCH(A7,Raw!B:B,0)&amp;":C"&amp;IF(A7=MAX(Raw!B:B),1010,MATCH(A7+1,Raw!B:B,0)-1)),"H")+2,"")),4000)-8000+IFERROR(LARGE(INDIRECT("RAW!AA"&amp;MATCH(A7,Raw!B:B,0)&amp;":AA"&amp;IF(A7=MAX(Raw!B:B),1010,MATCH(A7+1,Raw!B:B,0)-1)),IF(COUNTIF(INDIRECT("Raw!C"&amp;MATCH(A7,Raw!B:B,0)&amp;":C"&amp;IF(A7=MAX(Raw!B:B),1010,MATCH(A7+1,Raw!B:B,0)-1)),"V")&gt;0,COUNTIF(INDIRECT("Raw!C"&amp;MATCH(A7,Raw!B:B,0)&amp;":C"&amp;IF(A7=MAX(Raw!B:B),1010,MATCH(A7+1,Raw!B:B,0)-1)),"H")+COUNTIF(INDIRECT("Raw!C"&amp;MATCH(A7,Raw!B:B,0)&amp;":C"&amp;IF(A7=MAX(Raw!B:B),1010,MATCH(A7+1,Raw!B:B,0)-1)),"S")+1,"")),2000)+IFERROR(LARGE(INDIRECT("RAW!AA"&amp;MATCH(A7,Raw!B:B,0)&amp;":AA"&amp;IF(A7=MAX(Raw!B:B),1010,MATCH(A7+1,Raw!B:B,0)-1)),IF(COUNTIF(INDIRECT("Raw!C"&amp;MATCH(A7,Raw!B:B,0)&amp;":C"&amp;IF(A7=MAX(Raw!B:B),1010,MATCH(A7+1,Raw!B:B,0)-1)),"V")&gt;1,COUNTIF(INDIRECT("Raw!C"&amp;MATCH(A7,Raw!B:B,0)&amp;":C"&amp;IF(A7=MAX(Raw!B:B),1010,MATCH(A7+1,Raw!B:B,0)-1)),"H")+COUNTIF(INDIRECT("Raw!C"&amp;MATCH(A7,Raw!B:B,0)&amp;":C"&amp;IF(A7=MAX(Raw!B:B),1010,MATCH(A7+1,Raw!B:B,0)-1)),"S")+2,"")),2000)-4000,"")</f>
        <v>3620.9999773999989</v>
      </c>
      <c r="J7" s="52">
        <f ca="1">IFERROR(IFERROR(LARGE(INDIRECT("RAW!AB"&amp;MATCH(A7,Raw!B:B,0)&amp;":AB"&amp;IF(A7=MAX(Raw!B:B),1010,MATCH(A7+1,Raw!B:B,0)-1)),IF(COUNTIF(INDIRECT("Raw!C"&amp;MATCH(A7,Raw!B:B,0)&amp;":C"&amp;IF(A7=MAX(Raw!B:B),1010,MATCH(A7+1,Raw!B:B,0)-1)),"H")&gt;0,1,"")),6000)+IFERROR(LARGE(INDIRECT("RAW!AB"&amp;MATCH(A7,Raw!B:B,0)&amp;":AB"&amp;IF(A7=MAX(Raw!B:B),1010,MATCH(A7+1,Raw!B:B,0)-1)),IF(COUNTIF(INDIRECT("Raw!C"&amp;MATCH(A7,Raw!B:B,0)&amp;":C"&amp;IF(A7=MAX(Raw!B:B),1010,MATCH(A7+1,Raw!B:B,0)-1)),"H")&gt;1,2,"")),6000)-12000
+IFERROR(LARGE(INDIRECT("RAW!AB"&amp;MATCH(A7,Raw!B:B,0)&amp;":AB"&amp;IF(A7=MAX(Raw!B:B),1010,MATCH(A7+1,Raw!B:B,0)-1)),IF(COUNTIF(INDIRECT("Raw!C"&amp;MATCH(A7,Raw!B:B,0)&amp;":C"&amp;IF(A7=MAX(Raw!B:B),1010,MATCH(A7+1,Raw!B:B,0)-1)),"S")&gt;0,COUNTIF(INDIRECT("Raw!C"&amp;MATCH(A7,Raw!B:B,0)&amp;":C"&amp;IF(A7=MAX(Raw!B:B),1010,MATCH(A7+1,Raw!B:B,0)-1)),"H")+1,"")),4000)+IFERROR(LARGE(INDIRECT("RAW!AB"&amp;MATCH(A7,Raw!B:B,0)&amp;":AB"&amp;IF(A7=MAX(Raw!B:B),1010,MATCH(A7+1,Raw!B:B,0)-1)),IF(COUNTIF(INDIRECT("Raw!C"&amp;MATCH(A7,Raw!B:B,0)&amp;":C"&amp;IF(A7=MAX(Raw!B:B),1010,MATCH(A7+1,Raw!B:B,0)-1)),"S")&gt;1,COUNTIF(INDIRECT("Raw!C"&amp;MATCH(A7,Raw!B:B,0)&amp;":C"&amp;IF(A7=MAX(Raw!B:B),1010,MATCH(A7+1,Raw!B:B,0)-1)),"H")+2,"")),4000)-8000+IFERROR(LARGE(INDIRECT("RAW!AB"&amp;MATCH(A7,Raw!B:B,0)&amp;":AB"&amp;IF(A7=MAX(Raw!B:B),1010,MATCH(A7+1,Raw!B:B,0)-1)),IF(COUNTIF(INDIRECT("Raw!C"&amp;MATCH(A7,Raw!B:B,0)&amp;":C"&amp;IF(A7=MAX(Raw!B:B),1010,MATCH(A7+1,Raw!B:B,0)-1)),"V")&gt;0,COUNTIF(INDIRECT("Raw!C"&amp;MATCH(A7,Raw!B:B,0)&amp;":C"&amp;IF(A7=MAX(Raw!B:B),1010,MATCH(A7+1,Raw!B:B,0)-1)),"H")+COUNTIF(INDIRECT("Raw!C"&amp;MATCH(A7,Raw!B:B,0)&amp;":C"&amp;IF(A7=MAX(Raw!B:B),1010,MATCH(A7+1,Raw!B:B,0)-1)),"S")+1,"")),2000)+IFERROR(LARGE(INDIRECT("RAW!AB"&amp;MATCH(A7,Raw!B:B,0)&amp;":AB"&amp;IF(A7=MAX(Raw!B:B),1010,MATCH(A7+1,Raw!B:B,0)-1)),IF(COUNTIF(INDIRECT("Raw!C"&amp;MATCH(A7,Raw!B:B,0)&amp;":C"&amp;IF(A7=MAX(Raw!B:B),1010,MATCH(A7+1,Raw!B:B,0)-1)),"V")&gt;1,COUNTIF(INDIRECT("Raw!C"&amp;MATCH(A7,Raw!B:B,0)&amp;":C"&amp;IF(A7=MAX(Raw!B:B),1010,MATCH(A7+1,Raw!B:B,0)-1)),"H")+COUNTIF(INDIRECT("Raw!C"&amp;MATCH(A7,Raw!B:B,0)&amp;":C"&amp;IF(A7=MAX(Raw!B:B),1010,MATCH(A7+1,Raw!B:B,0)-1)),"S")+2,"")),2000)-4000,"")</f>
        <v>3773.2999772000003</v>
      </c>
      <c r="K7" s="52">
        <f ca="1">IFERROR(IFERROR(LARGE(INDIRECT("RAW!AC"&amp;MATCH(A7,Raw!B:B,0)&amp;":AC"&amp;IF(A7=MAX(Raw!B:B),1010,MATCH(A7+1,Raw!B:B,0)-1)),IF(COUNTIF(INDIRECT("Raw!C"&amp;MATCH(A7,Raw!B:B,0)&amp;":C"&amp;IF(A7=MAX(Raw!B:B),1010,MATCH(A7+1,Raw!B:B,0)-1)),"H")&gt;0,1,"")),6000)+IFERROR(LARGE(INDIRECT("RAW!AC"&amp;MATCH(A7,Raw!B:B,0)&amp;":AC"&amp;IF(A7=MAX(Raw!B:B),1010,MATCH(A7+1,Raw!B:B,0)-1)),IF(COUNTIF(INDIRECT("Raw!C"&amp;MATCH(A7,Raw!B:B,0)&amp;":C"&amp;IF(A7=MAX(Raw!B:B),1010,MATCH(A7+1,Raw!B:B,0)-1)),"H")&gt;1,2,"")),6000)-12000
+IFERROR(LARGE(INDIRECT("RAW!AC"&amp;MATCH(A7,Raw!B:B,0)&amp;":AC"&amp;IF(A7=MAX(Raw!B:B),1010,MATCH(A7+1,Raw!B:B,0)-1)),IF(COUNTIF(INDIRECT("Raw!C"&amp;MATCH(A7,Raw!B:B,0)&amp;":C"&amp;IF(A7=MAX(Raw!B:B),1010,MATCH(A7+1,Raw!B:B,0)-1)),"S")&gt;0,COUNTIF(INDIRECT("Raw!C"&amp;MATCH(A7,Raw!B:B,0)&amp;":C"&amp;IF(A7=MAX(Raw!B:B),1010,MATCH(A7+1,Raw!B:B,0)-1)),"H")+1,"")),4000)+IFERROR(LARGE(INDIRECT("RAW!AC"&amp;MATCH(A7,Raw!B:B,0)&amp;":AC"&amp;IF(A7=MAX(Raw!B:B),1010,MATCH(A7+1,Raw!B:B,0)-1)),IF(COUNTIF(INDIRECT("Raw!C"&amp;MATCH(A7,Raw!B:B,0)&amp;":C"&amp;IF(A7=MAX(Raw!B:B),1010,MATCH(A7+1,Raw!B:B,0)-1)),"S")&gt;1,COUNTIF(INDIRECT("Raw!C"&amp;MATCH(A7,Raw!B:B,0)&amp;":C"&amp;IF(A7=MAX(Raw!B:B),1010,MATCH(A7+1,Raw!B:B,0)-1)),"H")+2,"")),4000)-8000+IFERROR(LARGE(INDIRECT("RAW!AC"&amp;MATCH(A7,Raw!B:B,0)&amp;":AC"&amp;IF(A7=MAX(Raw!B:B),1010,MATCH(A7+1,Raw!B:B,0)-1)),IF(COUNTIF(INDIRECT("Raw!C"&amp;MATCH(A7,Raw!B:B,0)&amp;":C"&amp;IF(A7=MAX(Raw!B:B),1010,MATCH(A7+1,Raw!B:B,0)-1)),"V")&gt;0,COUNTIF(INDIRECT("Raw!C"&amp;MATCH(A7,Raw!B:B,0)&amp;":C"&amp;IF(A7=MAX(Raw!B:B),1010,MATCH(A7+1,Raw!B:B,0)-1)),"H")+COUNTIF(INDIRECT("Raw!C"&amp;MATCH(A7,Raw!B:B,0)&amp;":C"&amp;IF(A7=MAX(Raw!B:B),1010,MATCH(A7+1,Raw!B:B,0)-1)),"S")+1,"")),2000)+IFERROR(LARGE(INDIRECT("RAW!AC"&amp;MATCH(A7,Raw!B:B,0)&amp;":AC"&amp;IF(A7=MAX(Raw!B:B),1010,MATCH(A7+1,Raw!B:B,0)-1)),IF(COUNTIF(INDIRECT("Raw!C"&amp;MATCH(A7,Raw!B:B,0)&amp;":C"&amp;IF(A7=MAX(Raw!B:B),1010,MATCH(A7+1,Raw!B:B,0)-1)),"V")&gt;1,COUNTIF(INDIRECT("Raw!C"&amp;MATCH(A7,Raw!B:B,0)&amp;":C"&amp;IF(A7=MAX(Raw!B:B),1010,MATCH(A7+1,Raw!B:B,0)-1)),"H")+COUNTIF(INDIRECT("Raw!C"&amp;MATCH(A7,Raw!B:B,0)&amp;":C"&amp;IF(A7=MAX(Raw!B:B),1010,MATCH(A7+1,Raw!B:B,0)-1)),"S")+2,"")),2000)-4000,"")</f>
        <v>4344.9999771999974</v>
      </c>
      <c r="L7" s="14">
        <f t="shared" ca="1" si="0"/>
        <v>17180.099841399991</v>
      </c>
      <c r="M7" s="14">
        <f t="shared" ca="1" si="1"/>
        <v>11739.299931799997</v>
      </c>
      <c r="N7" s="14">
        <f t="shared" ca="1" si="2"/>
        <v>28919.399773199988</v>
      </c>
      <c r="O7" s="37">
        <f t="array" aca="1" ref="O7" ca="1">IF(P7="","",(IF(ROUND(P7,1)=ROUND(P6,1),O6,O6+1)))</f>
        <v>5</v>
      </c>
      <c r="P7" s="33">
        <f t="array" aca="1" ref="P7" ca="1">IF(ROUND(LARGE(B:B,$A7),2)=0,"",LARGE(B:B,$A7))</f>
        <v>3114.299977300001</v>
      </c>
      <c r="Q7" s="33">
        <f t="array" aca="1" ref="Q7" ca="1">IFERROR(INDEX(Raw!$S$3:$S$502,MATCH(R7,Raw!$R$3:$R$502,0)),"")</f>
        <v>0</v>
      </c>
      <c r="R7" s="34" t="str">
        <f t="array" aca="1" ref="R7" ca="1">IFERROR(INDEX(Raw!$R$3:$R$502,MATCH(IFERROR(INDEX(MATCH(P7,B$2:B$501,0),$A$2:$A$502),""),Raw!$Q$3:$Q$502,0)),"")</f>
        <v>Franklin</v>
      </c>
      <c r="S7" s="38">
        <f t="array" aca="1" ref="S7" ca="1">IF(T7="","",(IF(ROUND(T7,1)=ROUND(T6,1),S6,S6+1)))</f>
        <v>6</v>
      </c>
      <c r="T7" s="36">
        <f t="array" aca="1" ref="T7" ca="1">IF(ROUND(LARGE(C:C,$A7),2)=0,"",LARGE(C:C,$A7))</f>
        <v>1979.9999774999997</v>
      </c>
      <c r="U7" s="33">
        <f t="array" aca="1" ref="U7" ca="1">IFERROR(INDEX(Raw!$S$3:$S$502,MATCH(V7,Raw!$R$3:$R$502,0)),"")</f>
        <v>0</v>
      </c>
      <c r="V7" s="34" t="str">
        <f t="array" aca="1" ref="V7" ca="1">IFERROR(INDEX(Raw!$R$3:$R$502,MATCH(IFERROR(INDEX(MATCH(T7,C$2:C$501,0),$A$2:$A$501),""),Raw!$Q$3:$Q$502,0)),"")</f>
        <v>Franklin</v>
      </c>
      <c r="W7" s="38">
        <f t="array" aca="1" ref="W7" ca="1">IF(X7="","",(IF(ROUND(X7,1)=ROUND(X6,1),W6,W6+1)))</f>
        <v>6</v>
      </c>
      <c r="X7" s="36">
        <f t="array" aca="1" ref="X7" ca="1">IF(ROUND(LARGE(D:D,$A7),2)=0,"",LARGE(D:D,$A7))</f>
        <v>2639.9999745000023</v>
      </c>
      <c r="Y7" s="33">
        <f t="array" aca="1" ref="Y7" ca="1">IFERROR(INDEX(Raw!$S$3:$S$502,MATCH(Z7,Raw!$R$3:$R$502,0)),"")</f>
        <v>0</v>
      </c>
      <c r="Z7" s="34" t="str">
        <f t="array" aca="1" ref="Z7" ca="1">IFERROR(INDEX(Raw!$R$3:$R$502,MATCH(IFERROR(INDEX(MATCH(X7,D$2:D$501,0),$A$2:$A$501),""),Raw!$Q$3:$Q$502,0)),"")</f>
        <v>Natick</v>
      </c>
      <c r="AA7" s="38">
        <f t="array" aca="1" ref="AA7" ca="1">IF(AB7="","",(IF(ROUND(AB7,1)=ROUND(AB6,1),AA6,AA6+1)))</f>
        <v>6</v>
      </c>
      <c r="AB7" s="36">
        <f t="array" aca="1" ref="AB7" ca="1">IF(ROUND(LARGE(E:E,$A7),2)=0,"",LARGE(E:E,$A7))</f>
        <v>2519.9999771999974</v>
      </c>
      <c r="AC7" s="33">
        <f ca="1">IFERROR(INDEX(Raw!$S$3:$S$502,MATCH(AD7,Raw!$R$3:$R$502,0)),"")</f>
        <v>0</v>
      </c>
      <c r="AD7" s="34" t="str">
        <f t="array" aca="1" ref="AD7" ca="1">IFERROR(INDEX(Raw!$R$3:$R$502,MATCH(IFERROR(INDEX(MATCH(AB7,E$2:E$501,0),$A$2:$A$501),""),Raw!$Q$3:$Q$502,0)),"")</f>
        <v>Sharon</v>
      </c>
      <c r="AE7" s="38">
        <f t="array" aca="1" ref="AE7" ca="1">IF(AF7="","",(IF(ROUND(AF7,1)=ROUND(AF6,1),AE6,AE6+1)))</f>
        <v>6</v>
      </c>
      <c r="AF7" s="36">
        <f t="array" aca="1" ref="AF7" ca="1">IF(ROUND(LARGE(F:F,$A7),2)=0,"",LARGE(F:F,$A7))</f>
        <v>2599.9999772999981</v>
      </c>
      <c r="AG7" s="33">
        <f ca="1">IFERROR(INDEX(Raw!$S$3:$S$502,MATCH(AH7,Raw!$R$3:$R$502,0)),"")</f>
        <v>0</v>
      </c>
      <c r="AH7" s="34" t="str">
        <f t="array" aca="1" ref="AH7" ca="1">IFERROR(INDEX(Raw!$R$3:$R$502,MATCH(IFERROR(INDEX(MATCH(AF7,F$2:F$501,0),$A$2:$A$501),""),Raw!$Q$3:$Q$502,0)),"")</f>
        <v>Sharon</v>
      </c>
      <c r="AI7" s="38">
        <f t="array" aca="1" ref="AI7" ca="1">IF(AJ7="","",(IF(ROUND(AJ7,1)=ROUND(AJ6,1),AI6,AI6+1)))</f>
        <v>6</v>
      </c>
      <c r="AJ7" s="36">
        <f t="array" aca="1" ref="AJ7" ca="1">IF(ROUND(LARGE(G:G,$A7),2)=0,"",LARGE(G:G,$A7))</f>
        <v>2259.9999772999981</v>
      </c>
      <c r="AK7" s="33">
        <f ca="1">IFERROR(INDEX(Raw!$S$3:$S$502,MATCH(AL7,Raw!$R$3:$R$502,0)),"")</f>
        <v>0</v>
      </c>
      <c r="AL7" s="34" t="str">
        <f t="array" aca="1" ref="AL7" ca="1">IFERROR(INDEX(Raw!$R$3:$R$502,MATCH(IFERROR(INDEX(MATCH(AJ7,G$2:G$501,0),$A$2:$A$501),""),Raw!$Q$3:$Q$502,0)),"")</f>
        <v>Sharon</v>
      </c>
      <c r="AM7" s="38">
        <f t="array" aca="1" ref="AM7" ca="1">IF(AN7="","",(IF(ROUND(AN7,1)=ROUND(AN6,1),AM6,AM6+1)))</f>
        <v>6</v>
      </c>
      <c r="AN7" s="36">
        <f t="shared" ca="1" si="10"/>
        <v>2579.9999829000017</v>
      </c>
      <c r="AO7" s="33">
        <f ca="1">IFERROR(INDEX(Raw!$S$3:$S$502,MATCH(AP7,Raw!$R$3:$R$502,0)),"")</f>
        <v>0</v>
      </c>
      <c r="AP7" s="34" t="str">
        <f t="array" aca="1" ref="AP7" ca="1">IFERROR(INDEX(Raw!$R$3:$R$502,MATCH(IFERROR(INDEX(MATCH(AN7,H$2:H$501,0),$A$2:$A$501),""),Raw!$Q$3:$Q$502,0)),"")</f>
        <v>Quincy</v>
      </c>
      <c r="AQ7" s="37">
        <f t="array" aca="1" ref="AQ7" ca="1">IF(AR7="","",(IF(ROUND(AR7,1)=ROUND(AR6,1),AQ6,AQ6+1)))</f>
        <v>6</v>
      </c>
      <c r="AR7" s="33">
        <f t="shared" ca="1" si="11"/>
        <v>3620.9999773999989</v>
      </c>
      <c r="AS7" s="48">
        <f t="array" aca="1" ref="AS7" ca="1">IFERROR(INDEX(Raw!$S$3:$S$502,MATCH(AT7,Raw!$R$3:$R$502,0)),"")</f>
        <v>0</v>
      </c>
      <c r="AT7" s="34" t="str">
        <f t="array" aca="1" ref="AT7" ca="1">IFERROR(INDEX(Raw!$R$3:$R$502,MATCH(IFERROR(INDEX(MATCH(AR7,I$2:I$501,0),$A$2:$A$501),""),Raw!$Q$3:$Q$502,0)),"")</f>
        <v>Sharon</v>
      </c>
      <c r="AU7" s="37">
        <f t="array" aca="1" ref="AU7" ca="1">IF(AV7="","",(IF(ROUND(AV7,1)=ROUND(AV6,1),AU6,AU6+1)))</f>
        <v>6</v>
      </c>
      <c r="AV7" s="33">
        <f t="shared" ca="1" si="12"/>
        <v>4158.2999774999989</v>
      </c>
      <c r="AW7" s="48">
        <f t="array" aca="1" ref="AW7" ca="1">IFERROR(INDEX(Raw!$S$3:$S$502,MATCH(AX7,Raw!$R$3:$R$502,0)),"")</f>
        <v>0</v>
      </c>
      <c r="AX7" s="34" t="str">
        <f t="array" aca="1" ref="AX7" ca="1">IFERROR(INDEX(Raw!$R$3:$R$502,MATCH(IFERROR(INDEX(MATCH(AV7,J$2:J$501,0),$A$2:$A$501),""),Raw!$Q$3:$Q$502,0)),"")</f>
        <v>Franklin</v>
      </c>
      <c r="AY7" s="37">
        <f t="array" aca="1" ref="AY7" ca="1">IF(AZ7="","",(IF(ROUND(AZ7,1)=ROUND(AZ6,1),AY6,AY6+1)))</f>
        <v>6</v>
      </c>
      <c r="AZ7" s="33">
        <f t="shared" ca="1" si="13"/>
        <v>4679.9999877000009</v>
      </c>
      <c r="BA7" s="48">
        <f t="array" aca="1" ref="BA7" ca="1">IFERROR(INDEX(Raw!$S$3:$S$502,MATCH(BB7,Raw!$R$3:$R$502,0)),"")</f>
        <v>0</v>
      </c>
      <c r="BB7" s="34" t="str">
        <f t="array" aca="1" ref="BB7" ca="1">IFERROR(INDEX(Raw!$R$3:$R$502,MATCH(IFERROR(INDEX(MATCH(AZ7,K$2:K$501,0),$A$2:$A$501),""),Raw!$Q$3:$Q$502,0)),"")</f>
        <v>Ashland</v>
      </c>
      <c r="BC7" s="37">
        <f t="array" aca="1" ref="BC7" ca="1">IF(BD7="","",(IF(ROUND(BD7,1)=ROUND(BD6,1),BC6,BC6+1)))</f>
        <v>6</v>
      </c>
      <c r="BD7" s="33">
        <f t="shared" ca="1" si="14"/>
        <v>17180.099841399991</v>
      </c>
      <c r="BE7" s="48">
        <f t="array" aca="1" ref="BE7" ca="1">IFERROR(INDEX(Raw!$S$3:$S$502,MATCH(BF7,Raw!$R$3:$R$502,0)),"")</f>
        <v>0</v>
      </c>
      <c r="BF7" s="34" t="str">
        <f t="array" aca="1" ref="BF7" ca="1">IFERROR(INDEX(Raw!$R$3:$R$502,MATCH(IFERROR(INDEX(MATCH(BD7,L$2:L$501,0),$A$2:$A$501),""),Raw!$Q$3:$Q$502,0)),"")</f>
        <v>Sharon</v>
      </c>
      <c r="BG7" s="37">
        <f t="array" aca="1" ref="BG7" ca="1">IF(BH7="","",(IF(ROUND(BH7,1)=ROUND(BH6,1),BG6,BG6+1)))</f>
        <v>6</v>
      </c>
      <c r="BH7" s="33">
        <f t="shared" ca="1" si="15"/>
        <v>12268.999962800002</v>
      </c>
      <c r="BI7" s="48">
        <f t="array" aca="1" ref="BI7" ca="1">IFERROR(INDEX(Raw!$S$3:$S$502,MATCH(BJ7,Raw!$R$3:$R$502,0)),"")</f>
        <v>0</v>
      </c>
      <c r="BJ7" s="34" t="str">
        <f t="array" aca="1" ref="BJ7" ca="1">IFERROR(INDEX(Raw!$R$3:$R$502,MATCH(IFERROR(INDEX(MATCH(BH7,M$2:M$501,0),$A$2:$A$501),""),Raw!$Q$3:$Q$502,0)),"")</f>
        <v>Ashland</v>
      </c>
      <c r="BK7" s="37">
        <f t="array" aca="1" ref="BK7" ca="1">IF(BL7="","",(IF(ROUND(BL7,1)=ROUND(BL6,1),BK6,BK6+1)))</f>
        <v>6</v>
      </c>
      <c r="BL7" s="33">
        <f t="shared" ca="1" si="16"/>
        <v>28919.399773199988</v>
      </c>
      <c r="BM7" s="48">
        <f t="array" aca="1" ref="BM7" ca="1">IFERROR(INDEX(Raw!$S$3:$S$502,MATCH(BN7,Raw!$R$3:$R$502,0)),"")</f>
        <v>0</v>
      </c>
      <c r="BN7" s="34" t="str">
        <f t="array" aca="1" ref="BN7" ca="1">IFERROR(INDEX(Raw!$R$3:$R$502,MATCH(IFERROR(INDEX(MATCH(BL7,N$2:N$501,0),$A$2:$A$501),""),Raw!$Q$3:$Q$502,0)),"")</f>
        <v>Sharon</v>
      </c>
    </row>
    <row r="8" spans="1:66" x14ac:dyDescent="0.3">
      <c r="A8" s="28">
        <v>7</v>
      </c>
      <c r="B8" s="52">
        <f ca="1">IFERROR(IFERROR(LARGE(INDIRECT("RAW!T"&amp;MATCH(A8,Raw!B:B,0)&amp;":T"&amp;IF(A8=MAX(Raw!B:B),1010,MATCH(A8+1,Raw!B:B,0)-1)),IF(COUNTIF(INDIRECT("Raw!C"&amp;MATCH(A8,Raw!B:B,0)&amp;":C"&amp;IF(A8=MAX(Raw!B:B),1010,MATCH(A8+1,Raw!B:B,0)-1)),"H")&gt;0,1,"")),6000)+IFERROR(LARGE(INDIRECT("RAW!T"&amp;MATCH(A8,Raw!B:B,0)&amp;":T"&amp;IF(A8=MAX(Raw!B:B),1010,MATCH(A8+1,Raw!B:B,0)-1)),IF(COUNTIF(INDIRECT("Raw!C"&amp;MATCH(A8,Raw!B:B,0)&amp;":C"&amp;IF(A8=MAX(Raw!B:B),1010,MATCH(A8+1,Raw!B:B,0)-1)),"H")&gt;1,2,"")),6000)-12000
+IFERROR(LARGE(INDIRECT("RAW!T"&amp;MATCH(A8,Raw!B:B,0)&amp;":T"&amp;IF(A8=MAX(Raw!B:B),1010,MATCH(A8+1,Raw!B:B,0)-1)),IF(COUNTIF(INDIRECT("Raw!C"&amp;MATCH(A8,Raw!B:B,0)&amp;":C"&amp;IF(A8=MAX(Raw!B:B),1010,MATCH(A8+1,Raw!B:B,0)-1)),"S")&gt;0,COUNTIF(INDIRECT("Raw!C"&amp;MATCH(A8,Raw!B:B,0)&amp;":C"&amp;IF(A8=MAX(Raw!B:B),1010,MATCH(A8+1,Raw!B:B,0)-1)),"H")+1,"")),4000)+IFERROR(LARGE(INDIRECT("RAW!T"&amp;MATCH(A8,Raw!B:B,0)&amp;":T"&amp;IF(A8=MAX(Raw!B:B),1010,MATCH(A8+1,Raw!B:B,0)-1)),IF(COUNTIF(INDIRECT("Raw!C"&amp;MATCH(A8,Raw!B:B,0)&amp;":C"&amp;IF(A8=MAX(Raw!B:B),1010,MATCH(A8+1,Raw!B:B,0)-1)),"S")&gt;1,COUNTIF(INDIRECT("Raw!C"&amp;MATCH(A8,Raw!B:B,0)&amp;":C"&amp;IF(A8=MAX(Raw!B:B),1010,MATCH(A8+1,Raw!B:B,0)-1)),"H")+2,"")),4000)-8000+IFERROR(LARGE(INDIRECT("RAW!T"&amp;MATCH(A8,Raw!B:B,0)&amp;":T"&amp;IF(A8=MAX(Raw!B:B),1010,MATCH(A8+1,Raw!B:B,0)-1)),IF(COUNTIF(INDIRECT("Raw!C"&amp;MATCH(A8,Raw!B:B,0)&amp;":C"&amp;IF(A8=MAX(Raw!B:B),1010,MATCH(A8+1,Raw!B:B,0)-1)),"V")&gt;0,COUNTIF(INDIRECT("Raw!C"&amp;MATCH(A8,Raw!B:B,0)&amp;":C"&amp;IF(A8=MAX(Raw!B:B),1010,MATCH(A8+1,Raw!B:B,0)-1)),"H")+COUNTIF(INDIRECT("Raw!C"&amp;MATCH(A8,Raw!B:B,0)&amp;":C"&amp;IF(A8=MAX(Raw!B:B),1010,MATCH(A8+1,Raw!B:B,0)-1)),"S")+1,"")),2000)+IFERROR(LARGE(INDIRECT("RAW!T"&amp;MATCH(A8,Raw!B:B,0)&amp;":T"&amp;IF(A8=MAX(Raw!B:B),1010,MATCH(A8+1,Raw!B:B,0)-1)),IF(COUNTIF(INDIRECT("Raw!C"&amp;MATCH(A8,Raw!B:B,0)&amp;":C"&amp;IF(A8=MAX(Raw!B:B),1010,MATCH(A8+1,Raw!B:B,0)-1)),"V")&gt;1,COUNTIF(INDIRECT("Raw!C"&amp;MATCH(A8,Raw!B:B,0)&amp;":C"&amp;IF(A8=MAX(Raw!B:B),1010,MATCH(A8+1,Raw!B:B,0)-1)),"H")+COUNTIF(INDIRECT("Raw!C"&amp;MATCH(A8,Raw!B:B,0)&amp;":C"&amp;IF(A8=MAX(Raw!B:B),1010,MATCH(A8+1,Raw!B:B,0)-1)),"S")+2,"")),2000)-4000,"")</f>
        <v>2342.7999745000025</v>
      </c>
      <c r="C8" s="52">
        <f ca="1">IFERROR(IFERROR(LARGE(INDIRECT("RAW!U"&amp;MATCH(A8,Raw!B:B,0)&amp;":U"&amp;IF(A8=MAX(Raw!B:B),1010,MATCH(A8+1,Raw!B:B,0)-1)),IF(COUNTIF(INDIRECT("Raw!C"&amp;MATCH(A8,Raw!B:B,0)&amp;":C"&amp;IF(A8=MAX(Raw!B:B),1010,MATCH(A8+1,Raw!B:B,0)-1)),"H")&gt;0,1,"")),6000)+IFERROR(LARGE(INDIRECT("RAW!U"&amp;MATCH(A8,Raw!B:B,0)&amp;":U"&amp;IF(A8=MAX(Raw!B:B),1010,MATCH(A8+1,Raw!B:B,0)-1)),IF(COUNTIF(INDIRECT("Raw!C"&amp;MATCH(A8,Raw!B:B,0)&amp;":C"&amp;IF(A8=MAX(Raw!B:B),1010,MATCH(A8+1,Raw!B:B,0)-1)),"H")&gt;1,2,"")),6000)-12000
+IFERROR(LARGE(INDIRECT("RAW!U"&amp;MATCH(A8,Raw!B:B,0)&amp;":U"&amp;IF(A8=MAX(Raw!B:B),1010,MATCH(A8+1,Raw!B:B,0)-1)),IF(COUNTIF(INDIRECT("Raw!C"&amp;MATCH(A8,Raw!B:B,0)&amp;":C"&amp;IF(A8=MAX(Raw!B:B),1010,MATCH(A8+1,Raw!B:B,0)-1)),"S")&gt;0,COUNTIF(INDIRECT("Raw!C"&amp;MATCH(A8,Raw!B:B,0)&amp;":C"&amp;IF(A8=MAX(Raw!B:B),1010,MATCH(A8+1,Raw!B:B,0)-1)),"H")+1,"")),4000)+IFERROR(LARGE(INDIRECT("RAW!U"&amp;MATCH(A8,Raw!B:B,0)&amp;":U"&amp;IF(A8=MAX(Raw!B:B),1010,MATCH(A8+1,Raw!B:B,0)-1)),IF(COUNTIF(INDIRECT("Raw!C"&amp;MATCH(A8,Raw!B:B,0)&amp;":C"&amp;IF(A8=MAX(Raw!B:B),1010,MATCH(A8+1,Raw!B:B,0)-1)),"S")&gt;1,COUNTIF(INDIRECT("Raw!C"&amp;MATCH(A8,Raw!B:B,0)&amp;":C"&amp;IF(A8=MAX(Raw!B:B),1010,MATCH(A8+1,Raw!B:B,0)-1)),"H")+2,"")),4000)-8000+IFERROR(LARGE(INDIRECT("RAW!U"&amp;MATCH(A8,Raw!B:B,0)&amp;":U"&amp;IF(A8=MAX(Raw!B:B),1010,MATCH(A8+1,Raw!B:B,0)-1)),IF(COUNTIF(INDIRECT("Raw!C"&amp;MATCH(A8,Raw!B:B,0)&amp;":C"&amp;IF(A8=MAX(Raw!B:B),1010,MATCH(A8+1,Raw!B:B,0)-1)),"V")&gt;0,COUNTIF(INDIRECT("Raw!C"&amp;MATCH(A8,Raw!B:B,0)&amp;":C"&amp;IF(A8=MAX(Raw!B:B),1010,MATCH(A8+1,Raw!B:B,0)-1)),"H")+COUNTIF(INDIRECT("Raw!C"&amp;MATCH(A8,Raw!B:B,0)&amp;":C"&amp;IF(A8=MAX(Raw!B:B),1010,MATCH(A8+1,Raw!B:B,0)-1)),"S")+1,"")),2000)+IFERROR(LARGE(INDIRECT("RAW!U"&amp;MATCH(A8,Raw!B:B,0)&amp;":U"&amp;IF(A8=MAX(Raw!B:B),1010,MATCH(A8+1,Raw!B:B,0)-1)),IF(COUNTIF(INDIRECT("Raw!C"&amp;MATCH(A8,Raw!B:B,0)&amp;":C"&amp;IF(A8=MAX(Raw!B:B),1010,MATCH(A8+1,Raw!B:B,0)-1)),"V")&gt;1,COUNTIF(INDIRECT("Raw!C"&amp;MATCH(A8,Raw!B:B,0)&amp;":C"&amp;IF(A8=MAX(Raw!B:B),1010,MATCH(A8+1,Raw!B:B,0)-1)),"H")+COUNTIF(INDIRECT("Raw!C"&amp;MATCH(A8,Raw!B:B,0)&amp;":C"&amp;IF(A8=MAX(Raw!B:B),1010,MATCH(A8+1,Raw!B:B,0)-1)),"S")+2,"")),2000)-4000,"")</f>
        <v>1959.9999745000023</v>
      </c>
      <c r="D8" s="52">
        <f ca="1">IFERROR(IFERROR(LARGE(INDIRECT("RAW!V"&amp;MATCH(A8,Raw!B:B,0)&amp;":V"&amp;IF(A8=MAX(Raw!B:B),1010,MATCH(A8+1,Raw!B:B,0)-1)),IF(COUNTIF(INDIRECT("Raw!C"&amp;MATCH(A8,Raw!B:B,0)&amp;":C"&amp;IF(A8=MAX(Raw!B:B),1010,MATCH(A8+1,Raw!B:B,0)-1)),"H")&gt;0,1,"")),6000)+IFERROR(LARGE(INDIRECT("RAW!V"&amp;MATCH(A8,Raw!B:B,0)&amp;":V"&amp;IF(A8=MAX(Raw!B:B),1010,MATCH(A8+1,Raw!B:B,0)-1)),IF(COUNTIF(INDIRECT("Raw!C"&amp;MATCH(A8,Raw!B:B,0)&amp;":C"&amp;IF(A8=MAX(Raw!B:B),1010,MATCH(A8+1,Raw!B:B,0)-1)),"H")&gt;1,2,"")),6000)-12000
+IFERROR(LARGE(INDIRECT("RAW!V"&amp;MATCH(A8,Raw!B:B,0)&amp;":V"&amp;IF(A8=MAX(Raw!B:B),1010,MATCH(A8+1,Raw!B:B,0)-1)),IF(COUNTIF(INDIRECT("Raw!C"&amp;MATCH(A8,Raw!B:B,0)&amp;":C"&amp;IF(A8=MAX(Raw!B:B),1010,MATCH(A8+1,Raw!B:B,0)-1)),"S")&gt;0,COUNTIF(INDIRECT("Raw!C"&amp;MATCH(A8,Raw!B:B,0)&amp;":C"&amp;IF(A8=MAX(Raw!B:B),1010,MATCH(A8+1,Raw!B:B,0)-1)),"H")+1,"")),4000)+IFERROR(LARGE(INDIRECT("RAW!V"&amp;MATCH(A8,Raw!B:B,0)&amp;":V"&amp;IF(A8=MAX(Raw!B:B),1010,MATCH(A8+1,Raw!B:B,0)-1)),IF(COUNTIF(INDIRECT("Raw!C"&amp;MATCH(A8,Raw!B:B,0)&amp;":C"&amp;IF(A8=MAX(Raw!B:B),1010,MATCH(A8+1,Raw!B:B,0)-1)),"S")&gt;1,COUNTIF(INDIRECT("Raw!C"&amp;MATCH(A8,Raw!B:B,0)&amp;":C"&amp;IF(A8=MAX(Raw!B:B),1010,MATCH(A8+1,Raw!B:B,0)-1)),"H")+2,"")),4000)-8000+IFERROR(LARGE(INDIRECT("RAW!V"&amp;MATCH(A8,Raw!B:B,0)&amp;":V"&amp;IF(A8=MAX(Raw!B:B),1010,MATCH(A8+1,Raw!B:B,0)-1)),IF(COUNTIF(INDIRECT("Raw!C"&amp;MATCH(A8,Raw!B:B,0)&amp;":C"&amp;IF(A8=MAX(Raw!B:B),1010,MATCH(A8+1,Raw!B:B,0)-1)),"V")&gt;0,COUNTIF(INDIRECT("Raw!C"&amp;MATCH(A8,Raw!B:B,0)&amp;":C"&amp;IF(A8=MAX(Raw!B:B),1010,MATCH(A8+1,Raw!B:B,0)-1)),"H")+COUNTIF(INDIRECT("Raw!C"&amp;MATCH(A8,Raw!B:B,0)&amp;":C"&amp;IF(A8=MAX(Raw!B:B),1010,MATCH(A8+1,Raw!B:B,0)-1)),"S")+1,"")),2000)+IFERROR(LARGE(INDIRECT("RAW!V"&amp;MATCH(A8,Raw!B:B,0)&amp;":V"&amp;IF(A8=MAX(Raw!B:B),1010,MATCH(A8+1,Raw!B:B,0)-1)),IF(COUNTIF(INDIRECT("Raw!C"&amp;MATCH(A8,Raw!B:B,0)&amp;":C"&amp;IF(A8=MAX(Raw!B:B),1010,MATCH(A8+1,Raw!B:B,0)-1)),"V")&gt;1,COUNTIF(INDIRECT("Raw!C"&amp;MATCH(A8,Raw!B:B,0)&amp;":C"&amp;IF(A8=MAX(Raw!B:B),1010,MATCH(A8+1,Raw!B:B,0)-1)),"H")+COUNTIF(INDIRECT("Raw!C"&amp;MATCH(A8,Raw!B:B,0)&amp;":C"&amp;IF(A8=MAX(Raw!B:B),1010,MATCH(A8+1,Raw!B:B,0)-1)),"S")+2,"")),2000)-4000,"")</f>
        <v>2639.9999745000023</v>
      </c>
      <c r="E8" s="52">
        <f ca="1">IFERROR(IFERROR(LARGE(INDIRECT("RAW!W"&amp;MATCH(A8,Raw!B:B,0)&amp;":W"&amp;IF(A8=MAX(Raw!B:B),1010,MATCH(A8+1,Raw!B:B,0)-1)),IF(COUNTIF(INDIRECT("Raw!C"&amp;MATCH(A8,Raw!B:B,0)&amp;":C"&amp;IF(A8=MAX(Raw!B:B),1010,MATCH(A8+1,Raw!B:B,0)-1)),"H")&gt;0,1,"")),6000)+IFERROR(LARGE(INDIRECT("RAW!W"&amp;MATCH(A8,Raw!B:B,0)&amp;":W"&amp;IF(A8=MAX(Raw!B:B),1010,MATCH(A8+1,Raw!B:B,0)-1)),IF(COUNTIF(INDIRECT("Raw!C"&amp;MATCH(A8,Raw!B:B,0)&amp;":C"&amp;IF(A8=MAX(Raw!B:B),1010,MATCH(A8+1,Raw!B:B,0)-1)),"H")&gt;1,2,"")),6000)-12000
+IFERROR(LARGE(INDIRECT("RAW!W"&amp;MATCH(A8,Raw!B:B,0)&amp;":W"&amp;IF(A8=MAX(Raw!B:B),1010,MATCH(A8+1,Raw!B:B,0)-1)),IF(COUNTIF(INDIRECT("Raw!C"&amp;MATCH(A8,Raw!B:B,0)&amp;":C"&amp;IF(A8=MAX(Raw!B:B),1010,MATCH(A8+1,Raw!B:B,0)-1)),"S")&gt;0,COUNTIF(INDIRECT("Raw!C"&amp;MATCH(A8,Raw!B:B,0)&amp;":C"&amp;IF(A8=MAX(Raw!B:B),1010,MATCH(A8+1,Raw!B:B,0)-1)),"H")+1,"")),4000)+IFERROR(LARGE(INDIRECT("RAW!W"&amp;MATCH(A8,Raw!B:B,0)&amp;":W"&amp;IF(A8=MAX(Raw!B:B),1010,MATCH(A8+1,Raw!B:B,0)-1)),IF(COUNTIF(INDIRECT("Raw!C"&amp;MATCH(A8,Raw!B:B,0)&amp;":C"&amp;IF(A8=MAX(Raw!B:B),1010,MATCH(A8+1,Raw!B:B,0)-1)),"S")&gt;1,COUNTIF(INDIRECT("Raw!C"&amp;MATCH(A8,Raw!B:B,0)&amp;":C"&amp;IF(A8=MAX(Raw!B:B),1010,MATCH(A8+1,Raw!B:B,0)-1)),"H")+2,"")),4000)-8000+IFERROR(LARGE(INDIRECT("RAW!W"&amp;MATCH(A8,Raw!B:B,0)&amp;":W"&amp;IF(A8=MAX(Raw!B:B),1010,MATCH(A8+1,Raw!B:B,0)-1)),IF(COUNTIF(INDIRECT("Raw!C"&amp;MATCH(A8,Raw!B:B,0)&amp;":C"&amp;IF(A8=MAX(Raw!B:B),1010,MATCH(A8+1,Raw!B:B,0)-1)),"V")&gt;0,COUNTIF(INDIRECT("Raw!C"&amp;MATCH(A8,Raw!B:B,0)&amp;":C"&amp;IF(A8=MAX(Raw!B:B),1010,MATCH(A8+1,Raw!B:B,0)-1)),"H")+COUNTIF(INDIRECT("Raw!C"&amp;MATCH(A8,Raw!B:B,0)&amp;":C"&amp;IF(A8=MAX(Raw!B:B),1010,MATCH(A8+1,Raw!B:B,0)-1)),"S")+1,"")),2000)+IFERROR(LARGE(INDIRECT("RAW!W"&amp;MATCH(A8,Raw!B:B,0)&amp;":W"&amp;IF(A8=MAX(Raw!B:B),1010,MATCH(A8+1,Raw!B:B,0)-1)),IF(COUNTIF(INDIRECT("Raw!C"&amp;MATCH(A8,Raw!B:B,0)&amp;":C"&amp;IF(A8=MAX(Raw!B:B),1010,MATCH(A8+1,Raw!B:B,0)-1)),"V")&gt;1,COUNTIF(INDIRECT("Raw!C"&amp;MATCH(A8,Raw!B:B,0)&amp;":C"&amp;IF(A8=MAX(Raw!B:B),1010,MATCH(A8+1,Raw!B:B,0)-1)),"H")+COUNTIF(INDIRECT("Raw!C"&amp;MATCH(A8,Raw!B:B,0)&amp;":C"&amp;IF(A8=MAX(Raw!B:B),1010,MATCH(A8+1,Raw!B:B,0)-1)),"S")+2,"")),2000)-4000,"")</f>
        <v>2119.9999745000023</v>
      </c>
      <c r="F8" s="52">
        <f ca="1">IFERROR(IFERROR(LARGE(INDIRECT("RAW!X"&amp;MATCH(A8,Raw!B:B,0)&amp;":X"&amp;IF(A8=MAX(Raw!B:B),1010,MATCH(A8+1,Raw!B:B,0)-1)),IF(COUNTIF(INDIRECT("Raw!C"&amp;MATCH(A8,Raw!B:B,0)&amp;":C"&amp;IF(A8=MAX(Raw!B:B),1010,MATCH(A8+1,Raw!B:B,0)-1)),"H")&gt;0,1,"")),6000)+IFERROR(LARGE(INDIRECT("RAW!X"&amp;MATCH(A8,Raw!B:B,0)&amp;":X"&amp;IF(A8=MAX(Raw!B:B),1010,MATCH(A8+1,Raw!B:B,0)-1)),IF(COUNTIF(INDIRECT("Raw!C"&amp;MATCH(A8,Raw!B:B,0)&amp;":C"&amp;IF(A8=MAX(Raw!B:B),1010,MATCH(A8+1,Raw!B:B,0)-1)),"H")&gt;1,2,"")),6000)-12000
+IFERROR(LARGE(INDIRECT("RAW!X"&amp;MATCH(A8,Raw!B:B,0)&amp;":X"&amp;IF(A8=MAX(Raw!B:B),1010,MATCH(A8+1,Raw!B:B,0)-1)),IF(COUNTIF(INDIRECT("Raw!C"&amp;MATCH(A8,Raw!B:B,0)&amp;":C"&amp;IF(A8=MAX(Raw!B:B),1010,MATCH(A8+1,Raw!B:B,0)-1)),"S")&gt;0,COUNTIF(INDIRECT("Raw!C"&amp;MATCH(A8,Raw!B:B,0)&amp;":C"&amp;IF(A8=MAX(Raw!B:B),1010,MATCH(A8+1,Raw!B:B,0)-1)),"H")+1,"")),4000)+IFERROR(LARGE(INDIRECT("RAW!X"&amp;MATCH(A8,Raw!B:B,0)&amp;":X"&amp;IF(A8=MAX(Raw!B:B),1010,MATCH(A8+1,Raw!B:B,0)-1)),IF(COUNTIF(INDIRECT("Raw!C"&amp;MATCH(A8,Raw!B:B,0)&amp;":C"&amp;IF(A8=MAX(Raw!B:B),1010,MATCH(A8+1,Raw!B:B,0)-1)),"S")&gt;1,COUNTIF(INDIRECT("Raw!C"&amp;MATCH(A8,Raw!B:B,0)&amp;":C"&amp;IF(A8=MAX(Raw!B:B),1010,MATCH(A8+1,Raw!B:B,0)-1)),"H")+2,"")),4000)-8000+IFERROR(LARGE(INDIRECT("RAW!X"&amp;MATCH(A8,Raw!B:B,0)&amp;":X"&amp;IF(A8=MAX(Raw!B:B),1010,MATCH(A8+1,Raw!B:B,0)-1)),IF(COUNTIF(INDIRECT("Raw!C"&amp;MATCH(A8,Raw!B:B,0)&amp;":C"&amp;IF(A8=MAX(Raw!B:B),1010,MATCH(A8+1,Raw!B:B,0)-1)),"v")&gt;0,COUNTIF(INDIRECT("Raw!C"&amp;MATCH(A8,Raw!B:B,0)&amp;":C"&amp;IF(A8=MAX(Raw!B:B),1010,MATCH(A8+1,Raw!B:B,0)-1)),"H")+COUNTIF(INDIRECT("Raw!C"&amp;MATCH(A8,Raw!B:B,0)&amp;":C"&amp;IF(A8=MAX(Raw!B:B),1010,MATCH(A8+1,Raw!B:B,0)-1)),"S")+1,"")),2000)+IFERROR(LARGE(INDIRECT("RAW!X"&amp;MATCH(A8,Raw!B:B,0)&amp;":X"&amp;IF(A8=MAX(Raw!B:B),1010,MATCH(A8+1,Raw!B:B,0)-1)),IF(COUNTIF(INDIRECT("Raw!C"&amp;MATCH(A8,Raw!B:B,0)&amp;":C"&amp;IF(A8=MAX(Raw!B:B),1010,MATCH(A8+1,Raw!B:B,0)-1)),"v")&gt;1,COUNTIF(INDIRECT("Raw!C"&amp;MATCH(A8,Raw!B:B,0)&amp;":C"&amp;IF(A8=MAX(Raw!B:B),1010,MATCH(A8+1,Raw!B:B,0)-1)),"H")+COUNTIF(INDIRECT("Raw!C"&amp;MATCH(A8,Raw!B:B,0)&amp;":C"&amp;IF(A8=MAX(Raw!B:B),1010,MATCH(A8+1,Raw!B:B,0)-1)),"S")+2,"")),2000)-4000,"")</f>
        <v>2379.9999745000023</v>
      </c>
      <c r="G8" s="52">
        <f ca="1">IFERROR(IFERROR(LARGE(INDIRECT("RAW!Y"&amp;MATCH(A8,Raw!B:B,0)&amp;":Y"&amp;IF(A8=MAX(Raw!B:B),1010,MATCH(A8+1,Raw!B:B,0)-1)),IF(COUNTIF(INDIRECT("Raw!C"&amp;MATCH(A8,Raw!B:B,0)&amp;":C"&amp;IF(A8=MAX(Raw!B:B),1010,MATCH(A8+1,Raw!B:B,0)-1)),"H")&gt;0,1,"")),6000)+IFERROR(LARGE(INDIRECT("RAW!Y"&amp;MATCH(A8,Raw!B:B,0)&amp;":Y"&amp;IF(A8=MAX(Raw!B:B),1010,MATCH(A8+1,Raw!B:B,0)-1)),IF(COUNTIF(INDIRECT("Raw!C"&amp;MATCH(A8,Raw!B:B,0)&amp;":C"&amp;IF(A8=MAX(Raw!B:B),1010,MATCH(A8+1,Raw!B:B,0)-1)),"H")&gt;1,2,"")),6000)-12000
+IFERROR(LARGE(INDIRECT("RAW!Y"&amp;MATCH(A8,Raw!B:B,0)&amp;":Y"&amp;IF(A8=MAX(Raw!B:B),1010,MATCH(A8+1,Raw!B:B,0)-1)),IF(COUNTIF(INDIRECT("Raw!C"&amp;MATCH(A8,Raw!B:B,0)&amp;":C"&amp;IF(A8=MAX(Raw!B:B),1010,MATCH(A8+1,Raw!B:B,0)-1)),"S")&gt;0,COUNTIF(INDIRECT("Raw!C"&amp;MATCH(A8,Raw!B:B,0)&amp;":C"&amp;IF(A8=MAX(Raw!B:B),1010,MATCH(A8+1,Raw!B:B,0)-1)),"H")+1,"")),4000)+IFERROR(LARGE(INDIRECT("RAW!Y"&amp;MATCH(A8,Raw!B:B,0)&amp;":Y"&amp;IF(A8=MAX(Raw!B:B),1010,MATCH(A8+1,Raw!B:B,0)-1)),IF(COUNTIF(INDIRECT("Raw!C"&amp;MATCH(A8,Raw!B:B,0)&amp;":C"&amp;IF(A8=MAX(Raw!B:B),1010,MATCH(A8+1,Raw!B:B,0)-1)),"S")&gt;1,COUNTIF(INDIRECT("Raw!C"&amp;MATCH(A8,Raw!B:B,0)&amp;":C"&amp;IF(A8=MAX(Raw!B:B),1010,MATCH(A8+1,Raw!B:B,0)-1)),"H")+2,"")),4000)-8000+IFERROR(LARGE(INDIRECT("RAW!Y"&amp;MATCH(A8,Raw!B:B,0)&amp;":Y"&amp;IF(A8=MAX(Raw!B:B),1010,MATCH(A8+1,Raw!B:B,0)-1)),IF(COUNTIF(INDIRECT("Raw!C"&amp;MATCH(A8,Raw!B:B,0)&amp;":C"&amp;IF(A8=MAX(Raw!B:B),1010,MATCH(A8+1,Raw!B:B,0)-1)),"V")&gt;0,COUNTIF(INDIRECT("Raw!C"&amp;MATCH(A8,Raw!B:B,0)&amp;":C"&amp;IF(A8=MAX(Raw!B:B),1010,MATCH(A8+1,Raw!B:B,0)-1)),"H")+COUNTIF(INDIRECT("Raw!C"&amp;MATCH(A8,Raw!B:B,0)&amp;":C"&amp;IF(A8=MAX(Raw!B:B),1010,MATCH(A8+1,Raw!B:B,0)-1)),"S")+1,"")),2000)+IFERROR(LARGE(INDIRECT("RAW!Y"&amp;MATCH(A8,Raw!B:B,0)&amp;":Y"&amp;IF(A8=MAX(Raw!B:B),1010,MATCH(A8+1,Raw!B:B,0)-1)),IF(COUNTIF(INDIRECT("Raw!C"&amp;MATCH(A8,Raw!B:B,0)&amp;":C"&amp;IF(A8=MAX(Raw!B:B),1010,MATCH(A8+1,Raw!B:B,0)-1)),"V")&gt;1,COUNTIF(INDIRECT("Raw!C"&amp;MATCH(A8,Raw!B:B,0)&amp;":C"&amp;IF(A8=MAX(Raw!B:B),1010,MATCH(A8+1,Raw!B:B,0)-1)),"H")+COUNTIF(INDIRECT("Raw!C"&amp;MATCH(A8,Raw!B:B,0)&amp;":C"&amp;IF(A8=MAX(Raw!B:B),1010,MATCH(A8+1,Raw!B:B,0)-1)),"S")+2,"")),2000)-4000,"")</f>
        <v>1979.9999745000023</v>
      </c>
      <c r="H8" s="52">
        <f ca="1">IFERROR(IFERROR(LARGE(INDIRECT("RAW!Z"&amp;MATCH(A8,Raw!B:B,0)&amp;":Z"&amp;IF(A8=MAX(Raw!B:B),1010,MATCH(A8+1,Raw!B:B,0)-1)),IF(COUNTIF(INDIRECT("Raw!C"&amp;MATCH(A8,Raw!B:B,0)&amp;":C"&amp;IF(A8=MAX(Raw!B:B),1010,MATCH(A8+1,Raw!B:B,0)-1)),"H")&gt;0,1,"")),6000)+IFERROR(LARGE(INDIRECT("RAW!Z"&amp;MATCH(A8,Raw!B:B,0)&amp;":Z"&amp;IF(A8=MAX(Raw!B:B),1010,MATCH(A8+1,Raw!B:B,0)-1)),IF(COUNTIF(INDIRECT("Raw!C"&amp;MATCH(A8,Raw!B:B,0)&amp;":C"&amp;IF(A8=MAX(Raw!B:B),1010,MATCH(A8+1,Raw!B:B,0)-1)),"H")&gt;1,2,"")),6000)-12000
+IFERROR(LARGE(INDIRECT("RAW!Z"&amp;MATCH(A8,Raw!B:B,0)&amp;":Z"&amp;IF(A8=MAX(Raw!B:B),1010,MATCH(A8+1,Raw!B:B,0)-1)),IF(COUNTIF(INDIRECT("Raw!C"&amp;MATCH(A8,Raw!B:B,0)&amp;":C"&amp;IF(A8=MAX(Raw!B:B),1010,MATCH(A8+1,Raw!B:B,0)-1)),"S")&gt;0,COUNTIF(INDIRECT("Raw!C"&amp;MATCH(A8,Raw!B:B,0)&amp;":C"&amp;IF(A8=MAX(Raw!B:B),1010,MATCH(A8+1,Raw!B:B,0)-1)),"H")+1,"")),4000)+IFERROR(LARGE(INDIRECT("RAW!Z"&amp;MATCH(A8,Raw!B:B,0)&amp;":Z"&amp;IF(A8=MAX(Raw!B:B),1010,MATCH(A8+1,Raw!B:B,0)-1)),IF(COUNTIF(INDIRECT("Raw!C"&amp;MATCH(A8,Raw!B:B,0)&amp;":C"&amp;IF(A8=MAX(Raw!B:B),1010,MATCH(A8+1,Raw!B:B,0)-1)),"S")&gt;1,COUNTIF(INDIRECT("Raw!C"&amp;MATCH(A8,Raw!B:B,0)&amp;":C"&amp;IF(A8=MAX(Raw!B:B),1010,MATCH(A8+1,Raw!B:B,0)-1)),"H")+2,"")),4000)-8000+IFERROR(LARGE(INDIRECT("RAW!Z"&amp;MATCH(A8,Raw!B:B,0)&amp;":Z"&amp;IF(A8=MAX(Raw!B:B),1010,MATCH(A8+1,Raw!B:B,0)-1)),IF(COUNTIF(INDIRECT("Raw!C"&amp;MATCH(A8,Raw!B:B,0)&amp;":C"&amp;IF(A8=MAX(Raw!B:B),1010,MATCH(A8+1,Raw!B:B,0)-1)),"V")&gt;0,COUNTIF(INDIRECT("Raw!C"&amp;MATCH(A8,Raw!B:B,0)&amp;":C"&amp;IF(A8=MAX(Raw!B:B),1010,MATCH(A8+1,Raw!B:B,0)-1)),"H")+COUNTIF(INDIRECT("Raw!C"&amp;MATCH(A8,Raw!B:B,0)&amp;":C"&amp;IF(A8=MAX(Raw!B:B),1010,MATCH(A8+1,Raw!B:B,0)-1)),"S")+1,"")),2000)+IFERROR(LARGE(INDIRECT("RAW!Z"&amp;MATCH(A8,Raw!B:B,0)&amp;":Z"&amp;IF(A8=MAX(Raw!B:B),1010,MATCH(A8+1,Raw!B:B,0)-1)),IF(COUNTIF(INDIRECT("Raw!C"&amp;MATCH(A8,Raw!B:B,0)&amp;":C"&amp;IF(A8=MAX(Raw!B:B),1010,MATCH(A8+1,Raw!B:B,0)-1)),"V")&gt;1,COUNTIF(INDIRECT("Raw!C"&amp;MATCH(A8,Raw!B:B,0)&amp;":C"&amp;IF(A8=MAX(Raw!B:B),1010,MATCH(A8+1,Raw!B:B,0)-1)),"H")+COUNTIF(INDIRECT("Raw!C"&amp;MATCH(A8,Raw!B:B,0)&amp;":C"&amp;IF(A8=MAX(Raw!B:B),1010,MATCH(A8+1,Raw!B:B,0)-1)),"S")+2,"")),2000)-4000,"")</f>
        <v>2599.9999745000023</v>
      </c>
      <c r="I8" s="52">
        <f ca="1">IFERROR(IFERROR(LARGE(INDIRECT("RAW!AA"&amp;MATCH(A8,Raw!B:B,0)&amp;":AA"&amp;IF(A8=MAX(Raw!B:B),1010,MATCH(A8+1,Raw!B:B,0)-1)),IF(COUNTIF(INDIRECT("Raw!C"&amp;MATCH(A8,Raw!B:B,0)&amp;":C"&amp;IF(A8=MAX(Raw!B:B),1010,MATCH(A8+1,Raw!B:B,0)-1)),"H")&gt;0,1,"")),6000)+IFERROR(LARGE(INDIRECT("RAW!AA"&amp;MATCH(A8,Raw!B:B,0)&amp;":AA"&amp;IF(A8=MAX(Raw!B:B),1010,MATCH(A8+1,Raw!B:B,0)-1)),IF(COUNTIF(INDIRECT("Raw!C"&amp;MATCH(A8,Raw!B:B,0)&amp;":C"&amp;IF(A8=MAX(Raw!B:B),1010,MATCH(A8+1,Raw!B:B,0)-1)),"H")&gt;1,2,"")),6000)-12000
+IFERROR(LARGE(INDIRECT("RAW!AA"&amp;MATCH(A8,Raw!B:B,0)&amp;":AA"&amp;IF(A8=MAX(Raw!B:B),1010,MATCH(A8+1,Raw!B:B,0)-1)),IF(COUNTIF(INDIRECT("Raw!C"&amp;MATCH(A8,Raw!B:B,0)&amp;":C"&amp;IF(A8=MAX(Raw!B:B),1010,MATCH(A8+1,Raw!B:B,0)-1)),"S")&gt;0,COUNTIF(INDIRECT("Raw!C"&amp;MATCH(A8,Raw!B:B,0)&amp;":C"&amp;IF(A8=MAX(Raw!B:B),1010,MATCH(A8+1,Raw!B:B,0)-1)),"H")+1,"")),4000)+IFERROR(LARGE(INDIRECT("RAW!AA"&amp;MATCH(A8,Raw!B:B,0)&amp;":AA"&amp;IF(A8=MAX(Raw!B:B),1010,MATCH(A8+1,Raw!B:B,0)-1)),IF(COUNTIF(INDIRECT("Raw!C"&amp;MATCH(A8,Raw!B:B,0)&amp;":C"&amp;IF(A8=MAX(Raw!B:B),1010,MATCH(A8+1,Raw!B:B,0)-1)),"S")&gt;1,COUNTIF(INDIRECT("Raw!C"&amp;MATCH(A8,Raw!B:B,0)&amp;":C"&amp;IF(A8=MAX(Raw!B:B),1010,MATCH(A8+1,Raw!B:B,0)-1)),"H")+2,"")),4000)-8000+IFERROR(LARGE(INDIRECT("RAW!AA"&amp;MATCH(A8,Raw!B:B,0)&amp;":AA"&amp;IF(A8=MAX(Raw!B:B),1010,MATCH(A8+1,Raw!B:B,0)-1)),IF(COUNTIF(INDIRECT("Raw!C"&amp;MATCH(A8,Raw!B:B,0)&amp;":C"&amp;IF(A8=MAX(Raw!B:B),1010,MATCH(A8+1,Raw!B:B,0)-1)),"V")&gt;0,COUNTIF(INDIRECT("Raw!C"&amp;MATCH(A8,Raw!B:B,0)&amp;":C"&amp;IF(A8=MAX(Raw!B:B),1010,MATCH(A8+1,Raw!B:B,0)-1)),"H")+COUNTIF(INDIRECT("Raw!C"&amp;MATCH(A8,Raw!B:B,0)&amp;":C"&amp;IF(A8=MAX(Raw!B:B),1010,MATCH(A8+1,Raw!B:B,0)-1)),"S")+1,"")),2000)+IFERROR(LARGE(INDIRECT("RAW!AA"&amp;MATCH(A8,Raw!B:B,0)&amp;":AA"&amp;IF(A8=MAX(Raw!B:B),1010,MATCH(A8+1,Raw!B:B,0)-1)),IF(COUNTIF(INDIRECT("Raw!C"&amp;MATCH(A8,Raw!B:B,0)&amp;":C"&amp;IF(A8=MAX(Raw!B:B),1010,MATCH(A8+1,Raw!B:B,0)-1)),"V")&gt;1,COUNTIF(INDIRECT("Raw!C"&amp;MATCH(A8,Raw!B:B,0)&amp;":C"&amp;IF(A8=MAX(Raw!B:B),1010,MATCH(A8+1,Raw!B:B,0)-1)),"H")+COUNTIF(INDIRECT("Raw!C"&amp;MATCH(A8,Raw!B:B,0)&amp;":C"&amp;IF(A8=MAX(Raw!B:B),1010,MATCH(A8+1,Raw!B:B,0)-1)),"S")+2,"")),2000)-4000,"")</f>
        <v>3651.9999745000023</v>
      </c>
      <c r="J8" s="52">
        <f ca="1">IFERROR(IFERROR(LARGE(INDIRECT("RAW!AB"&amp;MATCH(A8,Raw!B:B,0)&amp;":AB"&amp;IF(A8=MAX(Raw!B:B),1010,MATCH(A8+1,Raw!B:B,0)-1)),IF(COUNTIF(INDIRECT("Raw!C"&amp;MATCH(A8,Raw!B:B,0)&amp;":C"&amp;IF(A8=MAX(Raw!B:B),1010,MATCH(A8+1,Raw!B:B,0)-1)),"H")&gt;0,1,"")),6000)+IFERROR(LARGE(INDIRECT("RAW!AB"&amp;MATCH(A8,Raw!B:B,0)&amp;":AB"&amp;IF(A8=MAX(Raw!B:B),1010,MATCH(A8+1,Raw!B:B,0)-1)),IF(COUNTIF(INDIRECT("Raw!C"&amp;MATCH(A8,Raw!B:B,0)&amp;":C"&amp;IF(A8=MAX(Raw!B:B),1010,MATCH(A8+1,Raw!B:B,0)-1)),"H")&gt;1,2,"")),6000)-12000
+IFERROR(LARGE(INDIRECT("RAW!AB"&amp;MATCH(A8,Raw!B:B,0)&amp;":AB"&amp;IF(A8=MAX(Raw!B:B),1010,MATCH(A8+1,Raw!B:B,0)-1)),IF(COUNTIF(INDIRECT("Raw!C"&amp;MATCH(A8,Raw!B:B,0)&amp;":C"&amp;IF(A8=MAX(Raw!B:B),1010,MATCH(A8+1,Raw!B:B,0)-1)),"S")&gt;0,COUNTIF(INDIRECT("Raw!C"&amp;MATCH(A8,Raw!B:B,0)&amp;":C"&amp;IF(A8=MAX(Raw!B:B),1010,MATCH(A8+1,Raw!B:B,0)-1)),"H")+1,"")),4000)+IFERROR(LARGE(INDIRECT("RAW!AB"&amp;MATCH(A8,Raw!B:B,0)&amp;":AB"&amp;IF(A8=MAX(Raw!B:B),1010,MATCH(A8+1,Raw!B:B,0)-1)),IF(COUNTIF(INDIRECT("Raw!C"&amp;MATCH(A8,Raw!B:B,0)&amp;":C"&amp;IF(A8=MAX(Raw!B:B),1010,MATCH(A8+1,Raw!B:B,0)-1)),"S")&gt;1,COUNTIF(INDIRECT("Raw!C"&amp;MATCH(A8,Raw!B:B,0)&amp;":C"&amp;IF(A8=MAX(Raw!B:B),1010,MATCH(A8+1,Raw!B:B,0)-1)),"H")+2,"")),4000)-8000+IFERROR(LARGE(INDIRECT("RAW!AB"&amp;MATCH(A8,Raw!B:B,0)&amp;":AB"&amp;IF(A8=MAX(Raw!B:B),1010,MATCH(A8+1,Raw!B:B,0)-1)),IF(COUNTIF(INDIRECT("Raw!C"&amp;MATCH(A8,Raw!B:B,0)&amp;":C"&amp;IF(A8=MAX(Raw!B:B),1010,MATCH(A8+1,Raw!B:B,0)-1)),"V")&gt;0,COUNTIF(INDIRECT("Raw!C"&amp;MATCH(A8,Raw!B:B,0)&amp;":C"&amp;IF(A8=MAX(Raw!B:B),1010,MATCH(A8+1,Raw!B:B,0)-1)),"H")+COUNTIF(INDIRECT("Raw!C"&amp;MATCH(A8,Raw!B:B,0)&amp;":C"&amp;IF(A8=MAX(Raw!B:B),1010,MATCH(A8+1,Raw!B:B,0)-1)),"S")+1,"")),2000)+IFERROR(LARGE(INDIRECT("RAW!AB"&amp;MATCH(A8,Raw!B:B,0)&amp;":AB"&amp;IF(A8=MAX(Raw!B:B),1010,MATCH(A8+1,Raw!B:B,0)-1)),IF(COUNTIF(INDIRECT("Raw!C"&amp;MATCH(A8,Raw!B:B,0)&amp;":C"&amp;IF(A8=MAX(Raw!B:B),1010,MATCH(A8+1,Raw!B:B,0)-1)),"V")&gt;1,COUNTIF(INDIRECT("Raw!C"&amp;MATCH(A8,Raw!B:B,0)&amp;":C"&amp;IF(A8=MAX(Raw!B:B),1010,MATCH(A8+1,Raw!B:B,0)-1)),"H")+COUNTIF(INDIRECT("Raw!C"&amp;MATCH(A8,Raw!B:B,0)&amp;":C"&amp;IF(A8=MAX(Raw!B:B),1010,MATCH(A8+1,Raw!B:B,0)-1)),"S")+2,"")),2000)-4000,"")</f>
        <v>3804.9999745000023</v>
      </c>
      <c r="K8" s="52">
        <f ca="1">IFERROR(IFERROR(LARGE(INDIRECT("RAW!AC"&amp;MATCH(A8,Raw!B:B,0)&amp;":AC"&amp;IF(A8=MAX(Raw!B:B),1010,MATCH(A8+1,Raw!B:B,0)-1)),IF(COUNTIF(INDIRECT("Raw!C"&amp;MATCH(A8,Raw!B:B,0)&amp;":C"&amp;IF(A8=MAX(Raw!B:B),1010,MATCH(A8+1,Raw!B:B,0)-1)),"H")&gt;0,1,"")),6000)+IFERROR(LARGE(INDIRECT("RAW!AC"&amp;MATCH(A8,Raw!B:B,0)&amp;":AC"&amp;IF(A8=MAX(Raw!B:B),1010,MATCH(A8+1,Raw!B:B,0)-1)),IF(COUNTIF(INDIRECT("Raw!C"&amp;MATCH(A8,Raw!B:B,0)&amp;":C"&amp;IF(A8=MAX(Raw!B:B),1010,MATCH(A8+1,Raw!B:B,0)-1)),"H")&gt;1,2,"")),6000)-12000
+IFERROR(LARGE(INDIRECT("RAW!AC"&amp;MATCH(A8,Raw!B:B,0)&amp;":AC"&amp;IF(A8=MAX(Raw!B:B),1010,MATCH(A8+1,Raw!B:B,0)-1)),IF(COUNTIF(INDIRECT("Raw!C"&amp;MATCH(A8,Raw!B:B,0)&amp;":C"&amp;IF(A8=MAX(Raw!B:B),1010,MATCH(A8+1,Raw!B:B,0)-1)),"S")&gt;0,COUNTIF(INDIRECT("Raw!C"&amp;MATCH(A8,Raw!B:B,0)&amp;":C"&amp;IF(A8=MAX(Raw!B:B),1010,MATCH(A8+1,Raw!B:B,0)-1)),"H")+1,"")),4000)+IFERROR(LARGE(INDIRECT("RAW!AC"&amp;MATCH(A8,Raw!B:B,0)&amp;":AC"&amp;IF(A8=MAX(Raw!B:B),1010,MATCH(A8+1,Raw!B:B,0)-1)),IF(COUNTIF(INDIRECT("Raw!C"&amp;MATCH(A8,Raw!B:B,0)&amp;":C"&amp;IF(A8=MAX(Raw!B:B),1010,MATCH(A8+1,Raw!B:B,0)-1)),"S")&gt;1,COUNTIF(INDIRECT("Raw!C"&amp;MATCH(A8,Raw!B:B,0)&amp;":C"&amp;IF(A8=MAX(Raw!B:B),1010,MATCH(A8+1,Raw!B:B,0)-1)),"H")+2,"")),4000)-8000+IFERROR(LARGE(INDIRECT("RAW!AC"&amp;MATCH(A8,Raw!B:B,0)&amp;":AC"&amp;IF(A8=MAX(Raw!B:B),1010,MATCH(A8+1,Raw!B:B,0)-1)),IF(COUNTIF(INDIRECT("Raw!C"&amp;MATCH(A8,Raw!B:B,0)&amp;":C"&amp;IF(A8=MAX(Raw!B:B),1010,MATCH(A8+1,Raw!B:B,0)-1)),"V")&gt;0,COUNTIF(INDIRECT("Raw!C"&amp;MATCH(A8,Raw!B:B,0)&amp;":C"&amp;IF(A8=MAX(Raw!B:B),1010,MATCH(A8+1,Raw!B:B,0)-1)),"H")+COUNTIF(INDIRECT("Raw!C"&amp;MATCH(A8,Raw!B:B,0)&amp;":C"&amp;IF(A8=MAX(Raw!B:B),1010,MATCH(A8+1,Raw!B:B,0)-1)),"S")+1,"")),2000)+IFERROR(LARGE(INDIRECT("RAW!AC"&amp;MATCH(A8,Raw!B:B,0)&amp;":AC"&amp;IF(A8=MAX(Raw!B:B),1010,MATCH(A8+1,Raw!B:B,0)-1)),IF(COUNTIF(INDIRECT("Raw!C"&amp;MATCH(A8,Raw!B:B,0)&amp;":C"&amp;IF(A8=MAX(Raw!B:B),1010,MATCH(A8+1,Raw!B:B,0)-1)),"V")&gt;1,COUNTIF(INDIRECT("Raw!C"&amp;MATCH(A8,Raw!B:B,0)&amp;":C"&amp;IF(A8=MAX(Raw!B:B),1010,MATCH(A8+1,Raw!B:B,0)-1)),"H")+COUNTIF(INDIRECT("Raw!C"&amp;MATCH(A8,Raw!B:B,0)&amp;":C"&amp;IF(A8=MAX(Raw!B:B),1010,MATCH(A8+1,Raw!B:B,0)-1)),"S")+2,"")),2000)-4000,"")</f>
        <v>4464.9999745000023</v>
      </c>
      <c r="L8" s="14">
        <f t="shared" ca="1" si="0"/>
        <v>16022.799821500015</v>
      </c>
      <c r="M8" s="14">
        <f t="shared" ca="1" si="1"/>
        <v>11921.999923500007</v>
      </c>
      <c r="N8" s="14">
        <f t="shared" ca="1" si="2"/>
        <v>27944.799745000022</v>
      </c>
      <c r="O8" s="37">
        <f t="array" aca="1" ref="O8" ca="1">IF(P8="","",(IF(ROUND(P8,1)=ROUND(P7,1),O7,O7+1)))</f>
        <v>6</v>
      </c>
      <c r="P8" s="33">
        <f t="array" aca="1" ref="P8" ca="1">IF(ROUND(LARGE(B:B,$A8),2)=0,"",LARGE(B:B,$A8))</f>
        <v>2714.2999464999994</v>
      </c>
      <c r="Q8" s="33">
        <f t="array" aca="1" ref="Q8" ca="1">IFERROR(INDEX(Raw!$S$3:$S$502,MATCH(R8,Raw!$R$3:$R$502,0)),"")</f>
        <v>0</v>
      </c>
      <c r="R8" s="34" t="str">
        <f t="array" aca="1" ref="R8" ca="1">IFERROR(INDEX(Raw!$R$3:$R$502,MATCH(IFERROR(INDEX(MATCH(P8,B$2:B$501,0),$A$2:$A$502),""),Raw!$Q$3:$Q$502,0)),"")</f>
        <v>Lexington</v>
      </c>
      <c r="S8" s="38">
        <f t="array" aca="1" ref="S8" ca="1">IF(T8="","",(IF(ROUND(T8,1)=ROUND(T7,1),S7,S7+1)))</f>
        <v>7</v>
      </c>
      <c r="T8" s="36">
        <f t="array" aca="1" ref="T8" ca="1">IF(ROUND(LARGE(C:C,$A8),2)=0,"",LARGE(C:C,$A8))</f>
        <v>1959.9999745000023</v>
      </c>
      <c r="U8" s="33">
        <f t="array" aca="1" ref="U8" ca="1">IFERROR(INDEX(Raw!$S$3:$S$502,MATCH(V8,Raw!$R$3:$R$502,0)),"")</f>
        <v>0</v>
      </c>
      <c r="V8" s="34" t="str">
        <f t="array" aca="1" ref="V8" ca="1">IFERROR(INDEX(Raw!$R$3:$R$502,MATCH(IFERROR(INDEX(MATCH(T8,C$2:C$501,0),$A$2:$A$501),""),Raw!$Q$3:$Q$502,0)),"")</f>
        <v>Natick</v>
      </c>
      <c r="W8" s="38">
        <f t="array" aca="1" ref="W8" ca="1">IF(X8="","",(IF(ROUND(X8,1)=ROUND(X7,1),W7,W7+1)))</f>
        <v>7</v>
      </c>
      <c r="X8" s="36">
        <f t="array" aca="1" ref="X8" ca="1">IF(ROUND(LARGE(D:D,$A8),2)=0,"",LARGE(D:D,$A8))</f>
        <v>2259.999953399998</v>
      </c>
      <c r="Y8" s="33">
        <f t="array" aca="1" ref="Y8" ca="1">IFERROR(INDEX(Raw!$S$3:$S$502,MATCH(Z8,Raw!$R$3:$R$502,0)),"")</f>
        <v>0</v>
      </c>
      <c r="Z8" s="34" t="str">
        <f t="array" aca="1" ref="Z8" ca="1">IFERROR(INDEX(Raw!$R$3:$R$502,MATCH(IFERROR(INDEX(MATCH(X8,D$2:D$501,0),$A$2:$A$501),""),Raw!$Q$3:$Q$502,0)),"")</f>
        <v>Austin Prep</v>
      </c>
      <c r="AA8" s="38">
        <f t="array" aca="1" ref="AA8" ca="1">IF(AB8="","",(IF(ROUND(AB8,1)=ROUND(AB7,1),AA7,AA7+1)))</f>
        <v>7</v>
      </c>
      <c r="AB8" s="36">
        <f t="array" aca="1" ref="AB8" ca="1">IF(ROUND(LARGE(E:E,$A8),2)=0,"",LARGE(E:E,$A8))</f>
        <v>2119.9999745000023</v>
      </c>
      <c r="AC8" s="33">
        <f ca="1">IFERROR(INDEX(Raw!$S$3:$S$502,MATCH(AD8,Raw!$R$3:$R$502,0)),"")</f>
        <v>0</v>
      </c>
      <c r="AD8" s="34" t="str">
        <f t="array" aca="1" ref="AD8" ca="1">IFERROR(INDEX(Raw!$R$3:$R$502,MATCH(IFERROR(INDEX(MATCH(AB8,E$2:E$501,0),$A$2:$A$501),""),Raw!$Q$3:$Q$502,0)),"")</f>
        <v>Natick</v>
      </c>
      <c r="AE8" s="38">
        <f t="array" aca="1" ref="AE8" ca="1">IF(AF8="","",(IF(ROUND(AF8,1)=ROUND(AF7,1),AE7,AE7+1)))</f>
        <v>7</v>
      </c>
      <c r="AF8" s="36">
        <f t="array" aca="1" ref="AF8" ca="1">IF(ROUND(LARGE(F:F,$A8),2)=0,"",LARGE(F:F,$A8))</f>
        <v>2379.9999745000023</v>
      </c>
      <c r="AG8" s="33">
        <f ca="1">IFERROR(INDEX(Raw!$S$3:$S$502,MATCH(AH8,Raw!$R$3:$R$502,0)),"")</f>
        <v>0</v>
      </c>
      <c r="AH8" s="34" t="str">
        <f t="array" aca="1" ref="AH8" ca="1">IFERROR(INDEX(Raw!$R$3:$R$502,MATCH(IFERROR(INDEX(MATCH(AF8,F$2:F$501,0),$A$2:$A$501),""),Raw!$Q$3:$Q$502,0)),"")</f>
        <v>Natick</v>
      </c>
      <c r="AI8" s="38">
        <f t="array" aca="1" ref="AI8" ca="1">IF(AJ8="","",(IF(ROUND(AJ8,1)=ROUND(AJ7,1),AI7,AI7+1)))</f>
        <v>7</v>
      </c>
      <c r="AJ8" s="36">
        <f t="array" aca="1" ref="AJ8" ca="1">IF(ROUND(LARGE(G:G,$A8),2)=0,"",LARGE(G:G,$A8))</f>
        <v>1979.9999745000023</v>
      </c>
      <c r="AK8" s="33">
        <f ca="1">IFERROR(INDEX(Raw!$S$3:$S$502,MATCH(AL8,Raw!$R$3:$R$502,0)),"")</f>
        <v>0</v>
      </c>
      <c r="AL8" s="34" t="str">
        <f t="array" aca="1" ref="AL8" ca="1">IFERROR(INDEX(Raw!$R$3:$R$502,MATCH(IFERROR(INDEX(MATCH(AJ8,G$2:G$501,0),$A$2:$A$501),""),Raw!$Q$3:$Q$502,0)),"")</f>
        <v>Natick</v>
      </c>
      <c r="AM8" s="38">
        <f t="array" aca="1" ref="AM8" ca="1">IF(AN8="","",(IF(ROUND(AN8,1)=ROUND(AN7,1),AM7,AM7+1)))</f>
        <v>7</v>
      </c>
      <c r="AN8" s="36">
        <f t="shared" ca="1" si="10"/>
        <v>2419.9999400000006</v>
      </c>
      <c r="AO8" s="33">
        <f ca="1">IFERROR(INDEX(Raw!$S$3:$S$502,MATCH(AP8,Raw!$R$3:$R$502,0)),"")</f>
        <v>0</v>
      </c>
      <c r="AP8" s="34" t="str">
        <f t="array" aca="1" ref="AP8" ca="1">IFERROR(INDEX(Raw!$R$3:$R$502,MATCH(IFERROR(INDEX(MATCH(AN8,H$2:H$501,0),$A$2:$A$501),""),Raw!$Q$3:$Q$502,0)),"")</f>
        <v>Wilmington</v>
      </c>
      <c r="AQ8" s="37">
        <f t="array" aca="1" ref="AQ8" ca="1">IF(AR8="","",(IF(ROUND(AR8,1)=ROUND(AR7,1),AQ7,AQ7+1)))</f>
        <v>7</v>
      </c>
      <c r="AR8" s="33">
        <f t="shared" ca="1" si="11"/>
        <v>3528.9999874000014</v>
      </c>
      <c r="AS8" s="48">
        <f t="array" aca="1" ref="AS8" ca="1">IFERROR(INDEX(Raw!$S$3:$S$502,MATCH(AT8,Raw!$R$3:$R$502,0)),"")</f>
        <v>0</v>
      </c>
      <c r="AT8" s="34" t="str">
        <f t="array" aca="1" ref="AT8" ca="1">IFERROR(INDEX(Raw!$R$3:$R$502,MATCH(IFERROR(INDEX(MATCH(AR8,I$2:I$501,0),$A$2:$A$501),""),Raw!$Q$3:$Q$502,0)),"")</f>
        <v>Ashland</v>
      </c>
      <c r="AU8" s="37">
        <f t="array" aca="1" ref="AU8" ca="1">IF(AV8="","",(IF(ROUND(AV8,1)=ROUND(AV7,1),AU7,AU7+1)))</f>
        <v>7</v>
      </c>
      <c r="AV8" s="33">
        <f t="shared" ca="1" si="12"/>
        <v>4059.9999877</v>
      </c>
      <c r="AW8" s="48">
        <f t="array" aca="1" ref="AW8" ca="1">IFERROR(INDEX(Raw!$S$3:$S$502,MATCH(AX8,Raw!$R$3:$R$502,0)),"")</f>
        <v>0</v>
      </c>
      <c r="AX8" s="34" t="str">
        <f t="array" aca="1" ref="AX8" ca="1">IFERROR(INDEX(Raw!$R$3:$R$502,MATCH(IFERROR(INDEX(MATCH(AV8,J$2:J$501,0),$A$2:$A$501),""),Raw!$Q$3:$Q$502,0)),"")</f>
        <v>Ashland</v>
      </c>
      <c r="AY8" s="37">
        <f t="array" aca="1" ref="AY8" ca="1">IF(AZ8="","",(IF(ROUND(AZ8,1)=ROUND(AZ7,1),AY7,AY7+1)))</f>
        <v>7</v>
      </c>
      <c r="AZ8" s="33">
        <f t="shared" ca="1" si="13"/>
        <v>4464.9999745000023</v>
      </c>
      <c r="BA8" s="48">
        <f t="array" aca="1" ref="BA8" ca="1">IFERROR(INDEX(Raw!$S$3:$S$502,MATCH(BB8,Raw!$R$3:$R$502,0)),"")</f>
        <v>0</v>
      </c>
      <c r="BB8" s="34" t="str">
        <f t="array" aca="1" ref="BB8" ca="1">IFERROR(INDEX(Raw!$R$3:$R$502,MATCH(IFERROR(INDEX(MATCH(AZ8,K$2:K$501,0),$A$2:$A$501),""),Raw!$Q$3:$Q$502,0)),"")</f>
        <v>Natick</v>
      </c>
      <c r="BC8" s="37">
        <f t="array" aca="1" ref="BC8" ca="1">IF(BD8="","",(IF(ROUND(BD8,1)=ROUND(BD7,1),BC7,BC7+1)))</f>
        <v>7</v>
      </c>
      <c r="BD8" s="33">
        <f t="shared" ca="1" si="14"/>
        <v>16022.799821500015</v>
      </c>
      <c r="BE8" s="48">
        <f t="array" aca="1" ref="BE8" ca="1">IFERROR(INDEX(Raw!$S$3:$S$502,MATCH(BF8,Raw!$R$3:$R$502,0)),"")</f>
        <v>0</v>
      </c>
      <c r="BF8" s="34" t="str">
        <f t="array" aca="1" ref="BF8" ca="1">IFERROR(INDEX(Raw!$R$3:$R$502,MATCH(IFERROR(INDEX(MATCH(BD8,L$2:L$501,0),$A$2:$A$501),""),Raw!$Q$3:$Q$502,0)),"")</f>
        <v>Natick</v>
      </c>
      <c r="BG8" s="37">
        <f t="array" aca="1" ref="BG8" ca="1">IF(BH8="","",(IF(ROUND(BH8,1)=ROUND(BH7,1),BG7,BG7+1)))</f>
        <v>7</v>
      </c>
      <c r="BH8" s="33">
        <f t="shared" ca="1" si="15"/>
        <v>12174.999895599994</v>
      </c>
      <c r="BI8" s="48">
        <f t="array" aca="1" ref="BI8" ca="1">IFERROR(INDEX(Raw!$S$3:$S$502,MATCH(BJ8,Raw!$R$3:$R$502,0)),"")</f>
        <v>0</v>
      </c>
      <c r="BJ8" s="34" t="str">
        <f t="array" aca="1" ref="BJ8" ca="1">IFERROR(INDEX(Raw!$R$3:$R$502,MATCH(IFERROR(INDEX(MATCH(BH8,M$2:M$501,0),$A$2:$A$501),""),Raw!$Q$3:$Q$502,0)),"")</f>
        <v>North Quincy</v>
      </c>
      <c r="BK8" s="37">
        <f t="array" aca="1" ref="BK8" ca="1">IF(BL8="","",(IF(ROUND(BL8,1)=ROUND(BL7,1),BK7,BK7+1)))</f>
        <v>7</v>
      </c>
      <c r="BL8" s="33">
        <f t="shared" ca="1" si="16"/>
        <v>27944.799745000022</v>
      </c>
      <c r="BM8" s="48">
        <f t="array" aca="1" ref="BM8" ca="1">IFERROR(INDEX(Raw!$S$3:$S$502,MATCH(BN8,Raw!$R$3:$R$502,0)),"")</f>
        <v>0</v>
      </c>
      <c r="BN8" s="34" t="str">
        <f t="array" aca="1" ref="BN8" ca="1">IFERROR(INDEX(Raw!$R$3:$R$502,MATCH(IFERROR(INDEX(MATCH(BL8,N$2:N$501,0),$A$2:$A$501),""),Raw!$Q$3:$Q$502,0)),"")</f>
        <v>Natick</v>
      </c>
    </row>
    <row r="9" spans="1:66" x14ac:dyDescent="0.3">
      <c r="A9" s="28">
        <v>8</v>
      </c>
      <c r="B9" s="52">
        <f ca="1">IFERROR(IFERROR(LARGE(INDIRECT("RAW!T"&amp;MATCH(A9,Raw!B:B,0)&amp;":T"&amp;IF(A9=MAX(Raw!B:B),1010,MATCH(A9+1,Raw!B:B,0)-1)),IF(COUNTIF(INDIRECT("Raw!C"&amp;MATCH(A9,Raw!B:B,0)&amp;":C"&amp;IF(A9=MAX(Raw!B:B),1010,MATCH(A9+1,Raw!B:B,0)-1)),"H")&gt;0,1,"")),6000)+IFERROR(LARGE(INDIRECT("RAW!T"&amp;MATCH(A9,Raw!B:B,0)&amp;":T"&amp;IF(A9=MAX(Raw!B:B),1010,MATCH(A9+1,Raw!B:B,0)-1)),IF(COUNTIF(INDIRECT("Raw!C"&amp;MATCH(A9,Raw!B:B,0)&amp;":C"&amp;IF(A9=MAX(Raw!B:B),1010,MATCH(A9+1,Raw!B:B,0)-1)),"H")&gt;1,2,"")),6000)-12000
+IFERROR(LARGE(INDIRECT("RAW!T"&amp;MATCH(A9,Raw!B:B,0)&amp;":T"&amp;IF(A9=MAX(Raw!B:B),1010,MATCH(A9+1,Raw!B:B,0)-1)),IF(COUNTIF(INDIRECT("Raw!C"&amp;MATCH(A9,Raw!B:B,0)&amp;":C"&amp;IF(A9=MAX(Raw!B:B),1010,MATCH(A9+1,Raw!B:B,0)-1)),"S")&gt;0,COUNTIF(INDIRECT("Raw!C"&amp;MATCH(A9,Raw!B:B,0)&amp;":C"&amp;IF(A9=MAX(Raw!B:B),1010,MATCH(A9+1,Raw!B:B,0)-1)),"H")+1,"")),4000)+IFERROR(LARGE(INDIRECT("RAW!T"&amp;MATCH(A9,Raw!B:B,0)&amp;":T"&amp;IF(A9=MAX(Raw!B:B),1010,MATCH(A9+1,Raw!B:B,0)-1)),IF(COUNTIF(INDIRECT("Raw!C"&amp;MATCH(A9,Raw!B:B,0)&amp;":C"&amp;IF(A9=MAX(Raw!B:B),1010,MATCH(A9+1,Raw!B:B,0)-1)),"S")&gt;1,COUNTIF(INDIRECT("Raw!C"&amp;MATCH(A9,Raw!B:B,0)&amp;":C"&amp;IF(A9=MAX(Raw!B:B),1010,MATCH(A9+1,Raw!B:B,0)-1)),"H")+2,"")),4000)-8000+IFERROR(LARGE(INDIRECT("RAW!T"&amp;MATCH(A9,Raw!B:B,0)&amp;":T"&amp;IF(A9=MAX(Raw!B:B),1010,MATCH(A9+1,Raw!B:B,0)-1)),IF(COUNTIF(INDIRECT("Raw!C"&amp;MATCH(A9,Raw!B:B,0)&amp;":C"&amp;IF(A9=MAX(Raw!B:B),1010,MATCH(A9+1,Raw!B:B,0)-1)),"V")&gt;0,COUNTIF(INDIRECT("Raw!C"&amp;MATCH(A9,Raw!B:B,0)&amp;":C"&amp;IF(A9=MAX(Raw!B:B),1010,MATCH(A9+1,Raw!B:B,0)-1)),"H")+COUNTIF(INDIRECT("Raw!C"&amp;MATCH(A9,Raw!B:B,0)&amp;":C"&amp;IF(A9=MAX(Raw!B:B),1010,MATCH(A9+1,Raw!B:B,0)-1)),"S")+1,"")),2000)+IFERROR(LARGE(INDIRECT("RAW!T"&amp;MATCH(A9,Raw!B:B,0)&amp;":T"&amp;IF(A9=MAX(Raw!B:B),1010,MATCH(A9+1,Raw!B:B,0)-1)),IF(COUNTIF(INDIRECT("Raw!C"&amp;MATCH(A9,Raw!B:B,0)&amp;":C"&amp;IF(A9=MAX(Raw!B:B),1010,MATCH(A9+1,Raw!B:B,0)-1)),"V")&gt;1,COUNTIF(INDIRECT("Raw!C"&amp;MATCH(A9,Raw!B:B,0)&amp;":C"&amp;IF(A9=MAX(Raw!B:B),1010,MATCH(A9+1,Raw!B:B,0)-1)),"H")+COUNTIF(INDIRECT("Raw!C"&amp;MATCH(A9,Raw!B:B,0)&amp;":C"&amp;IF(A9=MAX(Raw!B:B),1010,MATCH(A9+1,Raw!B:B,0)-1)),"S")+2,"")),2000)-4000,"")</f>
        <v>2685.7999651999999</v>
      </c>
      <c r="C9" s="52">
        <f ca="1">IFERROR(IFERROR(LARGE(INDIRECT("RAW!U"&amp;MATCH(A9,Raw!B:B,0)&amp;":U"&amp;IF(A9=MAX(Raw!B:B),1010,MATCH(A9+1,Raw!B:B,0)-1)),IF(COUNTIF(INDIRECT("Raw!C"&amp;MATCH(A9,Raw!B:B,0)&amp;":C"&amp;IF(A9=MAX(Raw!B:B),1010,MATCH(A9+1,Raw!B:B,0)-1)),"H")&gt;0,1,"")),6000)+IFERROR(LARGE(INDIRECT("RAW!U"&amp;MATCH(A9,Raw!B:B,0)&amp;":U"&amp;IF(A9=MAX(Raw!B:B),1010,MATCH(A9+1,Raw!B:B,0)-1)),IF(COUNTIF(INDIRECT("Raw!C"&amp;MATCH(A9,Raw!B:B,0)&amp;":C"&amp;IF(A9=MAX(Raw!B:B),1010,MATCH(A9+1,Raw!B:B,0)-1)),"H")&gt;1,2,"")),6000)-12000
+IFERROR(LARGE(INDIRECT("RAW!U"&amp;MATCH(A9,Raw!B:B,0)&amp;":U"&amp;IF(A9=MAX(Raw!B:B),1010,MATCH(A9+1,Raw!B:B,0)-1)),IF(COUNTIF(INDIRECT("Raw!C"&amp;MATCH(A9,Raw!B:B,0)&amp;":C"&amp;IF(A9=MAX(Raw!B:B),1010,MATCH(A9+1,Raw!B:B,0)-1)),"S")&gt;0,COUNTIF(INDIRECT("Raw!C"&amp;MATCH(A9,Raw!B:B,0)&amp;":C"&amp;IF(A9=MAX(Raw!B:B),1010,MATCH(A9+1,Raw!B:B,0)-1)),"H")+1,"")),4000)+IFERROR(LARGE(INDIRECT("RAW!U"&amp;MATCH(A9,Raw!B:B,0)&amp;":U"&amp;IF(A9=MAX(Raw!B:B),1010,MATCH(A9+1,Raw!B:B,0)-1)),IF(COUNTIF(INDIRECT("Raw!C"&amp;MATCH(A9,Raw!B:B,0)&amp;":C"&amp;IF(A9=MAX(Raw!B:B),1010,MATCH(A9+1,Raw!B:B,0)-1)),"S")&gt;1,COUNTIF(INDIRECT("Raw!C"&amp;MATCH(A9,Raw!B:B,0)&amp;":C"&amp;IF(A9=MAX(Raw!B:B),1010,MATCH(A9+1,Raw!B:B,0)-1)),"H")+2,"")),4000)-8000+IFERROR(LARGE(INDIRECT("RAW!U"&amp;MATCH(A9,Raw!B:B,0)&amp;":U"&amp;IF(A9=MAX(Raw!B:B),1010,MATCH(A9+1,Raw!B:B,0)-1)),IF(COUNTIF(INDIRECT("Raw!C"&amp;MATCH(A9,Raw!B:B,0)&amp;":C"&amp;IF(A9=MAX(Raw!B:B),1010,MATCH(A9+1,Raw!B:B,0)-1)),"V")&gt;0,COUNTIF(INDIRECT("Raw!C"&amp;MATCH(A9,Raw!B:B,0)&amp;":C"&amp;IF(A9=MAX(Raw!B:B),1010,MATCH(A9+1,Raw!B:B,0)-1)),"H")+COUNTIF(INDIRECT("Raw!C"&amp;MATCH(A9,Raw!B:B,0)&amp;":C"&amp;IF(A9=MAX(Raw!B:B),1010,MATCH(A9+1,Raw!B:B,0)-1)),"S")+1,"")),2000)+IFERROR(LARGE(INDIRECT("RAW!U"&amp;MATCH(A9,Raw!B:B,0)&amp;":U"&amp;IF(A9=MAX(Raw!B:B),1010,MATCH(A9+1,Raw!B:B,0)-1)),IF(COUNTIF(INDIRECT("Raw!C"&amp;MATCH(A9,Raw!B:B,0)&amp;":C"&amp;IF(A9=MAX(Raw!B:B),1010,MATCH(A9+1,Raw!B:B,0)-1)),"V")&gt;1,COUNTIF(INDIRECT("Raw!C"&amp;MATCH(A9,Raw!B:B,0)&amp;":C"&amp;IF(A9=MAX(Raw!B:B),1010,MATCH(A9+1,Raw!B:B,0)-1)),"H")+COUNTIF(INDIRECT("Raw!C"&amp;MATCH(A9,Raw!B:B,0)&amp;":C"&amp;IF(A9=MAX(Raw!B:B),1010,MATCH(A9+1,Raw!B:B,0)-1)),"S")+2,"")),2000)-4000,"")</f>
        <v>1839.9999652999995</v>
      </c>
      <c r="D9" s="52">
        <f ca="1">IFERROR(IFERROR(LARGE(INDIRECT("RAW!V"&amp;MATCH(A9,Raw!B:B,0)&amp;":V"&amp;IF(A9=MAX(Raw!B:B),1010,MATCH(A9+1,Raw!B:B,0)-1)),IF(COUNTIF(INDIRECT("Raw!C"&amp;MATCH(A9,Raw!B:B,0)&amp;":C"&amp;IF(A9=MAX(Raw!B:B),1010,MATCH(A9+1,Raw!B:B,0)-1)),"H")&gt;0,1,"")),6000)+IFERROR(LARGE(INDIRECT("RAW!V"&amp;MATCH(A9,Raw!B:B,0)&amp;":V"&amp;IF(A9=MAX(Raw!B:B),1010,MATCH(A9+1,Raw!B:B,0)-1)),IF(COUNTIF(INDIRECT("Raw!C"&amp;MATCH(A9,Raw!B:B,0)&amp;":C"&amp;IF(A9=MAX(Raw!B:B),1010,MATCH(A9+1,Raw!B:B,0)-1)),"H")&gt;1,2,"")),6000)-12000
+IFERROR(LARGE(INDIRECT("RAW!V"&amp;MATCH(A9,Raw!B:B,0)&amp;":V"&amp;IF(A9=MAX(Raw!B:B),1010,MATCH(A9+1,Raw!B:B,0)-1)),IF(COUNTIF(INDIRECT("Raw!C"&amp;MATCH(A9,Raw!B:B,0)&amp;":C"&amp;IF(A9=MAX(Raw!B:B),1010,MATCH(A9+1,Raw!B:B,0)-1)),"S")&gt;0,COUNTIF(INDIRECT("Raw!C"&amp;MATCH(A9,Raw!B:B,0)&amp;":C"&amp;IF(A9=MAX(Raw!B:B),1010,MATCH(A9+1,Raw!B:B,0)-1)),"H")+1,"")),4000)+IFERROR(LARGE(INDIRECT("RAW!V"&amp;MATCH(A9,Raw!B:B,0)&amp;":V"&amp;IF(A9=MAX(Raw!B:B),1010,MATCH(A9+1,Raw!B:B,0)-1)),IF(COUNTIF(INDIRECT("Raw!C"&amp;MATCH(A9,Raw!B:B,0)&amp;":C"&amp;IF(A9=MAX(Raw!B:B),1010,MATCH(A9+1,Raw!B:B,0)-1)),"S")&gt;1,COUNTIF(INDIRECT("Raw!C"&amp;MATCH(A9,Raw!B:B,0)&amp;":C"&amp;IF(A9=MAX(Raw!B:B),1010,MATCH(A9+1,Raw!B:B,0)-1)),"H")+2,"")),4000)-8000+IFERROR(LARGE(INDIRECT("RAW!V"&amp;MATCH(A9,Raw!B:B,0)&amp;":V"&amp;IF(A9=MAX(Raw!B:B),1010,MATCH(A9+1,Raw!B:B,0)-1)),IF(COUNTIF(INDIRECT("Raw!C"&amp;MATCH(A9,Raw!B:B,0)&amp;":C"&amp;IF(A9=MAX(Raw!B:B),1010,MATCH(A9+1,Raw!B:B,0)-1)),"V")&gt;0,COUNTIF(INDIRECT("Raw!C"&amp;MATCH(A9,Raw!B:B,0)&amp;":C"&amp;IF(A9=MAX(Raw!B:B),1010,MATCH(A9+1,Raw!B:B,0)-1)),"H")+COUNTIF(INDIRECT("Raw!C"&amp;MATCH(A9,Raw!B:B,0)&amp;":C"&amp;IF(A9=MAX(Raw!B:B),1010,MATCH(A9+1,Raw!B:B,0)-1)),"S")+1,"")),2000)+IFERROR(LARGE(INDIRECT("RAW!V"&amp;MATCH(A9,Raw!B:B,0)&amp;":V"&amp;IF(A9=MAX(Raw!B:B),1010,MATCH(A9+1,Raw!B:B,0)-1)),IF(COUNTIF(INDIRECT("Raw!C"&amp;MATCH(A9,Raw!B:B,0)&amp;":C"&amp;IF(A9=MAX(Raw!B:B),1010,MATCH(A9+1,Raw!B:B,0)-1)),"V")&gt;1,COUNTIF(INDIRECT("Raw!C"&amp;MATCH(A9,Raw!B:B,0)&amp;":C"&amp;IF(A9=MAX(Raw!B:B),1010,MATCH(A9+1,Raw!B:B,0)-1)),"H")+COUNTIF(INDIRECT("Raw!C"&amp;MATCH(A9,Raw!B:B,0)&amp;":C"&amp;IF(A9=MAX(Raw!B:B),1010,MATCH(A9+1,Raw!B:B,0)-1)),"S")+2,"")),2000)-4000,"")</f>
        <v>1999.9999652999995</v>
      </c>
      <c r="E9" s="52">
        <f ca="1">IFERROR(IFERROR(LARGE(INDIRECT("RAW!W"&amp;MATCH(A9,Raw!B:B,0)&amp;":W"&amp;IF(A9=MAX(Raw!B:B),1010,MATCH(A9+1,Raw!B:B,0)-1)),IF(COUNTIF(INDIRECT("Raw!C"&amp;MATCH(A9,Raw!B:B,0)&amp;":C"&amp;IF(A9=MAX(Raw!B:B),1010,MATCH(A9+1,Raw!B:B,0)-1)),"H")&gt;0,1,"")),6000)+IFERROR(LARGE(INDIRECT("RAW!W"&amp;MATCH(A9,Raw!B:B,0)&amp;":W"&amp;IF(A9=MAX(Raw!B:B),1010,MATCH(A9+1,Raw!B:B,0)-1)),IF(COUNTIF(INDIRECT("Raw!C"&amp;MATCH(A9,Raw!B:B,0)&amp;":C"&amp;IF(A9=MAX(Raw!B:B),1010,MATCH(A9+1,Raw!B:B,0)-1)),"H")&gt;1,2,"")),6000)-12000
+IFERROR(LARGE(INDIRECT("RAW!W"&amp;MATCH(A9,Raw!B:B,0)&amp;":W"&amp;IF(A9=MAX(Raw!B:B),1010,MATCH(A9+1,Raw!B:B,0)-1)),IF(COUNTIF(INDIRECT("Raw!C"&amp;MATCH(A9,Raw!B:B,0)&amp;":C"&amp;IF(A9=MAX(Raw!B:B),1010,MATCH(A9+1,Raw!B:B,0)-1)),"S")&gt;0,COUNTIF(INDIRECT("Raw!C"&amp;MATCH(A9,Raw!B:B,0)&amp;":C"&amp;IF(A9=MAX(Raw!B:B),1010,MATCH(A9+1,Raw!B:B,0)-1)),"H")+1,"")),4000)+IFERROR(LARGE(INDIRECT("RAW!W"&amp;MATCH(A9,Raw!B:B,0)&amp;":W"&amp;IF(A9=MAX(Raw!B:B),1010,MATCH(A9+1,Raw!B:B,0)-1)),IF(COUNTIF(INDIRECT("Raw!C"&amp;MATCH(A9,Raw!B:B,0)&amp;":C"&amp;IF(A9=MAX(Raw!B:B),1010,MATCH(A9+1,Raw!B:B,0)-1)),"S")&gt;1,COUNTIF(INDIRECT("Raw!C"&amp;MATCH(A9,Raw!B:B,0)&amp;":C"&amp;IF(A9=MAX(Raw!B:B),1010,MATCH(A9+1,Raw!B:B,0)-1)),"H")+2,"")),4000)-8000+IFERROR(LARGE(INDIRECT("RAW!W"&amp;MATCH(A9,Raw!B:B,0)&amp;":W"&amp;IF(A9=MAX(Raw!B:B),1010,MATCH(A9+1,Raw!B:B,0)-1)),IF(COUNTIF(INDIRECT("Raw!C"&amp;MATCH(A9,Raw!B:B,0)&amp;":C"&amp;IF(A9=MAX(Raw!B:B),1010,MATCH(A9+1,Raw!B:B,0)-1)),"V")&gt;0,COUNTIF(INDIRECT("Raw!C"&amp;MATCH(A9,Raw!B:B,0)&amp;":C"&amp;IF(A9=MAX(Raw!B:B),1010,MATCH(A9+1,Raw!B:B,0)-1)),"H")+COUNTIF(INDIRECT("Raw!C"&amp;MATCH(A9,Raw!B:B,0)&amp;":C"&amp;IF(A9=MAX(Raw!B:B),1010,MATCH(A9+1,Raw!B:B,0)-1)),"S")+1,"")),2000)+IFERROR(LARGE(INDIRECT("RAW!W"&amp;MATCH(A9,Raw!B:B,0)&amp;":W"&amp;IF(A9=MAX(Raw!B:B),1010,MATCH(A9+1,Raw!B:B,0)-1)),IF(COUNTIF(INDIRECT("Raw!C"&amp;MATCH(A9,Raw!B:B,0)&amp;":C"&amp;IF(A9=MAX(Raw!B:B),1010,MATCH(A9+1,Raw!B:B,0)-1)),"V")&gt;1,COUNTIF(INDIRECT("Raw!C"&amp;MATCH(A9,Raw!B:B,0)&amp;":C"&amp;IF(A9=MAX(Raw!B:B),1010,MATCH(A9+1,Raw!B:B,0)-1)),"H")+COUNTIF(INDIRECT("Raw!C"&amp;MATCH(A9,Raw!B:B,0)&amp;":C"&amp;IF(A9=MAX(Raw!B:B),1010,MATCH(A9+1,Raw!B:B,0)-1)),"S")+2,"")),2000)-4000,"")</f>
        <v>2099.9999653999994</v>
      </c>
      <c r="F9" s="52">
        <f ca="1">IFERROR(IFERROR(LARGE(INDIRECT("RAW!X"&amp;MATCH(A9,Raw!B:B,0)&amp;":X"&amp;IF(A9=MAX(Raw!B:B),1010,MATCH(A9+1,Raw!B:B,0)-1)),IF(COUNTIF(INDIRECT("Raw!C"&amp;MATCH(A9,Raw!B:B,0)&amp;":C"&amp;IF(A9=MAX(Raw!B:B),1010,MATCH(A9+1,Raw!B:B,0)-1)),"H")&gt;0,1,"")),6000)+IFERROR(LARGE(INDIRECT("RAW!X"&amp;MATCH(A9,Raw!B:B,0)&amp;":X"&amp;IF(A9=MAX(Raw!B:B),1010,MATCH(A9+1,Raw!B:B,0)-1)),IF(COUNTIF(INDIRECT("Raw!C"&amp;MATCH(A9,Raw!B:B,0)&amp;":C"&amp;IF(A9=MAX(Raw!B:B),1010,MATCH(A9+1,Raw!B:B,0)-1)),"H")&gt;1,2,"")),6000)-12000
+IFERROR(LARGE(INDIRECT("RAW!X"&amp;MATCH(A9,Raw!B:B,0)&amp;":X"&amp;IF(A9=MAX(Raw!B:B),1010,MATCH(A9+1,Raw!B:B,0)-1)),IF(COUNTIF(INDIRECT("Raw!C"&amp;MATCH(A9,Raw!B:B,0)&amp;":C"&amp;IF(A9=MAX(Raw!B:B),1010,MATCH(A9+1,Raw!B:B,0)-1)),"S")&gt;0,COUNTIF(INDIRECT("Raw!C"&amp;MATCH(A9,Raw!B:B,0)&amp;":C"&amp;IF(A9=MAX(Raw!B:B),1010,MATCH(A9+1,Raw!B:B,0)-1)),"H")+1,"")),4000)+IFERROR(LARGE(INDIRECT("RAW!X"&amp;MATCH(A9,Raw!B:B,0)&amp;":X"&amp;IF(A9=MAX(Raw!B:B),1010,MATCH(A9+1,Raw!B:B,0)-1)),IF(COUNTIF(INDIRECT("Raw!C"&amp;MATCH(A9,Raw!B:B,0)&amp;":C"&amp;IF(A9=MAX(Raw!B:B),1010,MATCH(A9+1,Raw!B:B,0)-1)),"S")&gt;1,COUNTIF(INDIRECT("Raw!C"&amp;MATCH(A9,Raw!B:B,0)&amp;":C"&amp;IF(A9=MAX(Raw!B:B),1010,MATCH(A9+1,Raw!B:B,0)-1)),"H")+2,"")),4000)-8000+IFERROR(LARGE(INDIRECT("RAW!X"&amp;MATCH(A9,Raw!B:B,0)&amp;":X"&amp;IF(A9=MAX(Raw!B:B),1010,MATCH(A9+1,Raw!B:B,0)-1)),IF(COUNTIF(INDIRECT("Raw!C"&amp;MATCH(A9,Raw!B:B,0)&amp;":C"&amp;IF(A9=MAX(Raw!B:B),1010,MATCH(A9+1,Raw!B:B,0)-1)),"v")&gt;0,COUNTIF(INDIRECT("Raw!C"&amp;MATCH(A9,Raw!B:B,0)&amp;":C"&amp;IF(A9=MAX(Raw!B:B),1010,MATCH(A9+1,Raw!B:B,0)-1)),"H")+COUNTIF(INDIRECT("Raw!C"&amp;MATCH(A9,Raw!B:B,0)&amp;":C"&amp;IF(A9=MAX(Raw!B:B),1010,MATCH(A9+1,Raw!B:B,0)-1)),"S")+1,"")),2000)+IFERROR(LARGE(INDIRECT("RAW!X"&amp;MATCH(A9,Raw!B:B,0)&amp;":X"&amp;IF(A9=MAX(Raw!B:B),1010,MATCH(A9+1,Raw!B:B,0)-1)),IF(COUNTIF(INDIRECT("Raw!C"&amp;MATCH(A9,Raw!B:B,0)&amp;":C"&amp;IF(A9=MAX(Raw!B:B),1010,MATCH(A9+1,Raw!B:B,0)-1)),"v")&gt;1,COUNTIF(INDIRECT("Raw!C"&amp;MATCH(A9,Raw!B:B,0)&amp;":C"&amp;IF(A9=MAX(Raw!B:B),1010,MATCH(A9+1,Raw!B:B,0)-1)),"H")+COUNTIF(INDIRECT("Raw!C"&amp;MATCH(A9,Raw!B:B,0)&amp;":C"&amp;IF(A9=MAX(Raw!B:B),1010,MATCH(A9+1,Raw!B:B,0)-1)),"S")+2,"")),2000)-4000,"")</f>
        <v>2359.9999649999982</v>
      </c>
      <c r="G9" s="52">
        <f ca="1">IFERROR(IFERROR(LARGE(INDIRECT("RAW!Y"&amp;MATCH(A9,Raw!B:B,0)&amp;":Y"&amp;IF(A9=MAX(Raw!B:B),1010,MATCH(A9+1,Raw!B:B,0)-1)),IF(COUNTIF(INDIRECT("Raw!C"&amp;MATCH(A9,Raw!B:B,0)&amp;":C"&amp;IF(A9=MAX(Raw!B:B),1010,MATCH(A9+1,Raw!B:B,0)-1)),"H")&gt;0,1,"")),6000)+IFERROR(LARGE(INDIRECT("RAW!Y"&amp;MATCH(A9,Raw!B:B,0)&amp;":Y"&amp;IF(A9=MAX(Raw!B:B),1010,MATCH(A9+1,Raw!B:B,0)-1)),IF(COUNTIF(INDIRECT("Raw!C"&amp;MATCH(A9,Raw!B:B,0)&amp;":C"&amp;IF(A9=MAX(Raw!B:B),1010,MATCH(A9+1,Raw!B:B,0)-1)),"H")&gt;1,2,"")),6000)-12000
+IFERROR(LARGE(INDIRECT("RAW!Y"&amp;MATCH(A9,Raw!B:B,0)&amp;":Y"&amp;IF(A9=MAX(Raw!B:B),1010,MATCH(A9+1,Raw!B:B,0)-1)),IF(COUNTIF(INDIRECT("Raw!C"&amp;MATCH(A9,Raw!B:B,0)&amp;":C"&amp;IF(A9=MAX(Raw!B:B),1010,MATCH(A9+1,Raw!B:B,0)-1)),"S")&gt;0,COUNTIF(INDIRECT("Raw!C"&amp;MATCH(A9,Raw!B:B,0)&amp;":C"&amp;IF(A9=MAX(Raw!B:B),1010,MATCH(A9+1,Raw!B:B,0)-1)),"H")+1,"")),4000)+IFERROR(LARGE(INDIRECT("RAW!Y"&amp;MATCH(A9,Raw!B:B,0)&amp;":Y"&amp;IF(A9=MAX(Raw!B:B),1010,MATCH(A9+1,Raw!B:B,0)-1)),IF(COUNTIF(INDIRECT("Raw!C"&amp;MATCH(A9,Raw!B:B,0)&amp;":C"&amp;IF(A9=MAX(Raw!B:B),1010,MATCH(A9+1,Raw!B:B,0)-1)),"S")&gt;1,COUNTIF(INDIRECT("Raw!C"&amp;MATCH(A9,Raw!B:B,0)&amp;":C"&amp;IF(A9=MAX(Raw!B:B),1010,MATCH(A9+1,Raw!B:B,0)-1)),"H")+2,"")),4000)-8000+IFERROR(LARGE(INDIRECT("RAW!Y"&amp;MATCH(A9,Raw!B:B,0)&amp;":Y"&amp;IF(A9=MAX(Raw!B:B),1010,MATCH(A9+1,Raw!B:B,0)-1)),IF(COUNTIF(INDIRECT("Raw!C"&amp;MATCH(A9,Raw!B:B,0)&amp;":C"&amp;IF(A9=MAX(Raw!B:B),1010,MATCH(A9+1,Raw!B:B,0)-1)),"V")&gt;0,COUNTIF(INDIRECT("Raw!C"&amp;MATCH(A9,Raw!B:B,0)&amp;":C"&amp;IF(A9=MAX(Raw!B:B),1010,MATCH(A9+1,Raw!B:B,0)-1)),"H")+COUNTIF(INDIRECT("Raw!C"&amp;MATCH(A9,Raw!B:B,0)&amp;":C"&amp;IF(A9=MAX(Raw!B:B),1010,MATCH(A9+1,Raw!B:B,0)-1)),"S")+1,"")),2000)+IFERROR(LARGE(INDIRECT("RAW!Y"&amp;MATCH(A9,Raw!B:B,0)&amp;":Y"&amp;IF(A9=MAX(Raw!B:B),1010,MATCH(A9+1,Raw!B:B,0)-1)),IF(COUNTIF(INDIRECT("Raw!C"&amp;MATCH(A9,Raw!B:B,0)&amp;":C"&amp;IF(A9=MAX(Raw!B:B),1010,MATCH(A9+1,Raw!B:B,0)-1)),"V")&gt;1,COUNTIF(INDIRECT("Raw!C"&amp;MATCH(A9,Raw!B:B,0)&amp;":C"&amp;IF(A9=MAX(Raw!B:B),1010,MATCH(A9+1,Raw!B:B,0)-1)),"H")+COUNTIF(INDIRECT("Raw!C"&amp;MATCH(A9,Raw!B:B,0)&amp;":C"&amp;IF(A9=MAX(Raw!B:B),1010,MATCH(A9+1,Raw!B:B,0)-1)),"S")+2,"")),2000)-4000,"")</f>
        <v>1839.9999651999997</v>
      </c>
      <c r="H9" s="52">
        <f ca="1">IFERROR(IFERROR(LARGE(INDIRECT("RAW!Z"&amp;MATCH(A9,Raw!B:B,0)&amp;":Z"&amp;IF(A9=MAX(Raw!B:B),1010,MATCH(A9+1,Raw!B:B,0)-1)),IF(COUNTIF(INDIRECT("Raw!C"&amp;MATCH(A9,Raw!B:B,0)&amp;":C"&amp;IF(A9=MAX(Raw!B:B),1010,MATCH(A9+1,Raw!B:B,0)-1)),"H")&gt;0,1,"")),6000)+IFERROR(LARGE(INDIRECT("RAW!Z"&amp;MATCH(A9,Raw!B:B,0)&amp;":Z"&amp;IF(A9=MAX(Raw!B:B),1010,MATCH(A9+1,Raw!B:B,0)-1)),IF(COUNTIF(INDIRECT("Raw!C"&amp;MATCH(A9,Raw!B:B,0)&amp;":C"&amp;IF(A9=MAX(Raw!B:B),1010,MATCH(A9+1,Raw!B:B,0)-1)),"H")&gt;1,2,"")),6000)-12000
+IFERROR(LARGE(INDIRECT("RAW!Z"&amp;MATCH(A9,Raw!B:B,0)&amp;":Z"&amp;IF(A9=MAX(Raw!B:B),1010,MATCH(A9+1,Raw!B:B,0)-1)),IF(COUNTIF(INDIRECT("Raw!C"&amp;MATCH(A9,Raw!B:B,0)&amp;":C"&amp;IF(A9=MAX(Raw!B:B),1010,MATCH(A9+1,Raw!B:B,0)-1)),"S")&gt;0,COUNTIF(INDIRECT("Raw!C"&amp;MATCH(A9,Raw!B:B,0)&amp;":C"&amp;IF(A9=MAX(Raw!B:B),1010,MATCH(A9+1,Raw!B:B,0)-1)),"H")+1,"")),4000)+IFERROR(LARGE(INDIRECT("RAW!Z"&amp;MATCH(A9,Raw!B:B,0)&amp;":Z"&amp;IF(A9=MAX(Raw!B:B),1010,MATCH(A9+1,Raw!B:B,0)-1)),IF(COUNTIF(INDIRECT("Raw!C"&amp;MATCH(A9,Raw!B:B,0)&amp;":C"&amp;IF(A9=MAX(Raw!B:B),1010,MATCH(A9+1,Raw!B:B,0)-1)),"S")&gt;1,COUNTIF(INDIRECT("Raw!C"&amp;MATCH(A9,Raw!B:B,0)&amp;":C"&amp;IF(A9=MAX(Raw!B:B),1010,MATCH(A9+1,Raw!B:B,0)-1)),"H")+2,"")),4000)-8000+IFERROR(LARGE(INDIRECT("RAW!Z"&amp;MATCH(A9,Raw!B:B,0)&amp;":Z"&amp;IF(A9=MAX(Raw!B:B),1010,MATCH(A9+1,Raw!B:B,0)-1)),IF(COUNTIF(INDIRECT("Raw!C"&amp;MATCH(A9,Raw!B:B,0)&amp;":C"&amp;IF(A9=MAX(Raw!B:B),1010,MATCH(A9+1,Raw!B:B,0)-1)),"V")&gt;0,COUNTIF(INDIRECT("Raw!C"&amp;MATCH(A9,Raw!B:B,0)&amp;":C"&amp;IF(A9=MAX(Raw!B:B),1010,MATCH(A9+1,Raw!B:B,0)-1)),"H")+COUNTIF(INDIRECT("Raw!C"&amp;MATCH(A9,Raw!B:B,0)&amp;":C"&amp;IF(A9=MAX(Raw!B:B),1010,MATCH(A9+1,Raw!B:B,0)-1)),"S")+1,"")),2000)+IFERROR(LARGE(INDIRECT("RAW!Z"&amp;MATCH(A9,Raw!B:B,0)&amp;":Z"&amp;IF(A9=MAX(Raw!B:B),1010,MATCH(A9+1,Raw!B:B,0)-1)),IF(COUNTIF(INDIRECT("Raw!C"&amp;MATCH(A9,Raw!B:B,0)&amp;":C"&amp;IF(A9=MAX(Raw!B:B),1010,MATCH(A9+1,Raw!B:B,0)-1)),"V")&gt;1,COUNTIF(INDIRECT("Raw!C"&amp;MATCH(A9,Raw!B:B,0)&amp;":C"&amp;IF(A9=MAX(Raw!B:B),1010,MATCH(A9+1,Raw!B:B,0)-1)),"H")+COUNTIF(INDIRECT("Raw!C"&amp;MATCH(A9,Raw!B:B,0)&amp;":C"&amp;IF(A9=MAX(Raw!B:B),1010,MATCH(A9+1,Raw!B:B,0)-1)),"S")+2,"")),2000)-4000,"")</f>
        <v>2199.9999651999997</v>
      </c>
      <c r="I9" s="52">
        <f ca="1">IFERROR(IFERROR(LARGE(INDIRECT("RAW!AA"&amp;MATCH(A9,Raw!B:B,0)&amp;":AA"&amp;IF(A9=MAX(Raw!B:B),1010,MATCH(A9+1,Raw!B:B,0)-1)),IF(COUNTIF(INDIRECT("Raw!C"&amp;MATCH(A9,Raw!B:B,0)&amp;":C"&amp;IF(A9=MAX(Raw!B:B),1010,MATCH(A9+1,Raw!B:B,0)-1)),"H")&gt;0,1,"")),6000)+IFERROR(LARGE(INDIRECT("RAW!AA"&amp;MATCH(A9,Raw!B:B,0)&amp;":AA"&amp;IF(A9=MAX(Raw!B:B),1010,MATCH(A9+1,Raw!B:B,0)-1)),IF(COUNTIF(INDIRECT("Raw!C"&amp;MATCH(A9,Raw!B:B,0)&amp;":C"&amp;IF(A9=MAX(Raw!B:B),1010,MATCH(A9+1,Raw!B:B,0)-1)),"H")&gt;1,2,"")),6000)-12000
+IFERROR(LARGE(INDIRECT("RAW!AA"&amp;MATCH(A9,Raw!B:B,0)&amp;":AA"&amp;IF(A9=MAX(Raw!B:B),1010,MATCH(A9+1,Raw!B:B,0)-1)),IF(COUNTIF(INDIRECT("Raw!C"&amp;MATCH(A9,Raw!B:B,0)&amp;":C"&amp;IF(A9=MAX(Raw!B:B),1010,MATCH(A9+1,Raw!B:B,0)-1)),"S")&gt;0,COUNTIF(INDIRECT("Raw!C"&amp;MATCH(A9,Raw!B:B,0)&amp;":C"&amp;IF(A9=MAX(Raw!B:B),1010,MATCH(A9+1,Raw!B:B,0)-1)),"H")+1,"")),4000)+IFERROR(LARGE(INDIRECT("RAW!AA"&amp;MATCH(A9,Raw!B:B,0)&amp;":AA"&amp;IF(A9=MAX(Raw!B:B),1010,MATCH(A9+1,Raw!B:B,0)-1)),IF(COUNTIF(INDIRECT("Raw!C"&amp;MATCH(A9,Raw!B:B,0)&amp;":C"&amp;IF(A9=MAX(Raw!B:B),1010,MATCH(A9+1,Raw!B:B,0)-1)),"S")&gt;1,COUNTIF(INDIRECT("Raw!C"&amp;MATCH(A9,Raw!B:B,0)&amp;":C"&amp;IF(A9=MAX(Raw!B:B),1010,MATCH(A9+1,Raw!B:B,0)-1)),"H")+2,"")),4000)-8000+IFERROR(LARGE(INDIRECT("RAW!AA"&amp;MATCH(A9,Raw!B:B,0)&amp;":AA"&amp;IF(A9=MAX(Raw!B:B),1010,MATCH(A9+1,Raw!B:B,0)-1)),IF(COUNTIF(INDIRECT("Raw!C"&amp;MATCH(A9,Raw!B:B,0)&amp;":C"&amp;IF(A9=MAX(Raw!B:B),1010,MATCH(A9+1,Raw!B:B,0)-1)),"V")&gt;0,COUNTIF(INDIRECT("Raw!C"&amp;MATCH(A9,Raw!B:B,0)&amp;":C"&amp;IF(A9=MAX(Raw!B:B),1010,MATCH(A9+1,Raw!B:B,0)-1)),"H")+COUNTIF(INDIRECT("Raw!C"&amp;MATCH(A9,Raw!B:B,0)&amp;":C"&amp;IF(A9=MAX(Raw!B:B),1010,MATCH(A9+1,Raw!B:B,0)-1)),"S")+1,"")),2000)+IFERROR(LARGE(INDIRECT("RAW!AA"&amp;MATCH(A9,Raw!B:B,0)&amp;":AA"&amp;IF(A9=MAX(Raw!B:B),1010,MATCH(A9+1,Raw!B:B,0)-1)),IF(COUNTIF(INDIRECT("Raw!C"&amp;MATCH(A9,Raw!B:B,0)&amp;":C"&amp;IF(A9=MAX(Raw!B:B),1010,MATCH(A9+1,Raw!B:B,0)-1)),"V")&gt;1,COUNTIF(INDIRECT("Raw!C"&amp;MATCH(A9,Raw!B:B,0)&amp;":C"&amp;IF(A9=MAX(Raw!B:B),1010,MATCH(A9+1,Raw!B:B,0)-1)),"H")+COUNTIF(INDIRECT("Raw!C"&amp;MATCH(A9,Raw!B:B,0)&amp;":C"&amp;IF(A9=MAX(Raw!B:B),1010,MATCH(A9+1,Raw!B:B,0)-1)),"S")+2,"")),2000)-4000,"")</f>
        <v>2924.9999651999997</v>
      </c>
      <c r="J9" s="52">
        <f ca="1">IFERROR(IFERROR(LARGE(INDIRECT("RAW!AB"&amp;MATCH(A9,Raw!B:B,0)&amp;":AB"&amp;IF(A9=MAX(Raw!B:B),1010,MATCH(A9+1,Raw!B:B,0)-1)),IF(COUNTIF(INDIRECT("Raw!C"&amp;MATCH(A9,Raw!B:B,0)&amp;":C"&amp;IF(A9=MAX(Raw!B:B),1010,MATCH(A9+1,Raw!B:B,0)-1)),"H")&gt;0,1,"")),6000)+IFERROR(LARGE(INDIRECT("RAW!AB"&amp;MATCH(A9,Raw!B:B,0)&amp;":AB"&amp;IF(A9=MAX(Raw!B:B),1010,MATCH(A9+1,Raw!B:B,0)-1)),IF(COUNTIF(INDIRECT("Raw!C"&amp;MATCH(A9,Raw!B:B,0)&amp;":C"&amp;IF(A9=MAX(Raw!B:B),1010,MATCH(A9+1,Raw!B:B,0)-1)),"H")&gt;1,2,"")),6000)-12000
+IFERROR(LARGE(INDIRECT("RAW!AB"&amp;MATCH(A9,Raw!B:B,0)&amp;":AB"&amp;IF(A9=MAX(Raw!B:B),1010,MATCH(A9+1,Raw!B:B,0)-1)),IF(COUNTIF(INDIRECT("Raw!C"&amp;MATCH(A9,Raw!B:B,0)&amp;":C"&amp;IF(A9=MAX(Raw!B:B),1010,MATCH(A9+1,Raw!B:B,0)-1)),"S")&gt;0,COUNTIF(INDIRECT("Raw!C"&amp;MATCH(A9,Raw!B:B,0)&amp;":C"&amp;IF(A9=MAX(Raw!B:B),1010,MATCH(A9+1,Raw!B:B,0)-1)),"H")+1,"")),4000)+IFERROR(LARGE(INDIRECT("RAW!AB"&amp;MATCH(A9,Raw!B:B,0)&amp;":AB"&amp;IF(A9=MAX(Raw!B:B),1010,MATCH(A9+1,Raw!B:B,0)-1)),IF(COUNTIF(INDIRECT("Raw!C"&amp;MATCH(A9,Raw!B:B,0)&amp;":C"&amp;IF(A9=MAX(Raw!B:B),1010,MATCH(A9+1,Raw!B:B,0)-1)),"S")&gt;1,COUNTIF(INDIRECT("Raw!C"&amp;MATCH(A9,Raw!B:B,0)&amp;":C"&amp;IF(A9=MAX(Raw!B:B),1010,MATCH(A9+1,Raw!B:B,0)-1)),"H")+2,"")),4000)-8000+IFERROR(LARGE(INDIRECT("RAW!AB"&amp;MATCH(A9,Raw!B:B,0)&amp;":AB"&amp;IF(A9=MAX(Raw!B:B),1010,MATCH(A9+1,Raw!B:B,0)-1)),IF(COUNTIF(INDIRECT("Raw!C"&amp;MATCH(A9,Raw!B:B,0)&amp;":C"&amp;IF(A9=MAX(Raw!B:B),1010,MATCH(A9+1,Raw!B:B,0)-1)),"V")&gt;0,COUNTIF(INDIRECT("Raw!C"&amp;MATCH(A9,Raw!B:B,0)&amp;":C"&amp;IF(A9=MAX(Raw!B:B),1010,MATCH(A9+1,Raw!B:B,0)-1)),"H")+COUNTIF(INDIRECT("Raw!C"&amp;MATCH(A9,Raw!B:B,0)&amp;":C"&amp;IF(A9=MAX(Raw!B:B),1010,MATCH(A9+1,Raw!B:B,0)-1)),"S")+1,"")),2000)+IFERROR(LARGE(INDIRECT("RAW!AB"&amp;MATCH(A9,Raw!B:B,0)&amp;":AB"&amp;IF(A9=MAX(Raw!B:B),1010,MATCH(A9+1,Raw!B:B,0)-1)),IF(COUNTIF(INDIRECT("Raw!C"&amp;MATCH(A9,Raw!B:B,0)&amp;":C"&amp;IF(A9=MAX(Raw!B:B),1010,MATCH(A9+1,Raw!B:B,0)-1)),"V")&gt;1,COUNTIF(INDIRECT("Raw!C"&amp;MATCH(A9,Raw!B:B,0)&amp;":C"&amp;IF(A9=MAX(Raw!B:B),1010,MATCH(A9+1,Raw!B:B,0)-1)),"H")+COUNTIF(INDIRECT("Raw!C"&amp;MATCH(A9,Raw!B:B,0)&amp;":C"&amp;IF(A9=MAX(Raw!B:B),1010,MATCH(A9+1,Raw!B:B,0)-1)),"S")+2,"")),2000)-4000,"")</f>
        <v>4496.6999650999987</v>
      </c>
      <c r="K9" s="52">
        <f ca="1">IFERROR(IFERROR(LARGE(INDIRECT("RAW!AC"&amp;MATCH(A9,Raw!B:B,0)&amp;":AC"&amp;IF(A9=MAX(Raw!B:B),1010,MATCH(A9+1,Raw!B:B,0)-1)),IF(COUNTIF(INDIRECT("Raw!C"&amp;MATCH(A9,Raw!B:B,0)&amp;":C"&amp;IF(A9=MAX(Raw!B:B),1010,MATCH(A9+1,Raw!B:B,0)-1)),"H")&gt;0,1,"")),6000)+IFERROR(LARGE(INDIRECT("RAW!AC"&amp;MATCH(A9,Raw!B:B,0)&amp;":AC"&amp;IF(A9=MAX(Raw!B:B),1010,MATCH(A9+1,Raw!B:B,0)-1)),IF(COUNTIF(INDIRECT("Raw!C"&amp;MATCH(A9,Raw!B:B,0)&amp;":C"&amp;IF(A9=MAX(Raw!B:B),1010,MATCH(A9+1,Raw!B:B,0)-1)),"H")&gt;1,2,"")),6000)-12000
+IFERROR(LARGE(INDIRECT("RAW!AC"&amp;MATCH(A9,Raw!B:B,0)&amp;":AC"&amp;IF(A9=MAX(Raw!B:B),1010,MATCH(A9+1,Raw!B:B,0)-1)),IF(COUNTIF(INDIRECT("Raw!C"&amp;MATCH(A9,Raw!B:B,0)&amp;":C"&amp;IF(A9=MAX(Raw!B:B),1010,MATCH(A9+1,Raw!B:B,0)-1)),"S")&gt;0,COUNTIF(INDIRECT("Raw!C"&amp;MATCH(A9,Raw!B:B,0)&amp;":C"&amp;IF(A9=MAX(Raw!B:B),1010,MATCH(A9+1,Raw!B:B,0)-1)),"H")+1,"")),4000)+IFERROR(LARGE(INDIRECT("RAW!AC"&amp;MATCH(A9,Raw!B:B,0)&amp;":AC"&amp;IF(A9=MAX(Raw!B:B),1010,MATCH(A9+1,Raw!B:B,0)-1)),IF(COUNTIF(INDIRECT("Raw!C"&amp;MATCH(A9,Raw!B:B,0)&amp;":C"&amp;IF(A9=MAX(Raw!B:B),1010,MATCH(A9+1,Raw!B:B,0)-1)),"S")&gt;1,COUNTIF(INDIRECT("Raw!C"&amp;MATCH(A9,Raw!B:B,0)&amp;":C"&amp;IF(A9=MAX(Raw!B:B),1010,MATCH(A9+1,Raw!B:B,0)-1)),"H")+2,"")),4000)-8000+IFERROR(LARGE(INDIRECT("RAW!AC"&amp;MATCH(A9,Raw!B:B,0)&amp;":AC"&amp;IF(A9=MAX(Raw!B:B),1010,MATCH(A9+1,Raw!B:B,0)-1)),IF(COUNTIF(INDIRECT("Raw!C"&amp;MATCH(A9,Raw!B:B,0)&amp;":C"&amp;IF(A9=MAX(Raw!B:B),1010,MATCH(A9+1,Raw!B:B,0)-1)),"V")&gt;0,COUNTIF(INDIRECT("Raw!C"&amp;MATCH(A9,Raw!B:B,0)&amp;":C"&amp;IF(A9=MAX(Raw!B:B),1010,MATCH(A9+1,Raw!B:B,0)-1)),"H")+COUNTIF(INDIRECT("Raw!C"&amp;MATCH(A9,Raw!B:B,0)&amp;":C"&amp;IF(A9=MAX(Raw!B:B),1010,MATCH(A9+1,Raw!B:B,0)-1)),"S")+1,"")),2000)+IFERROR(LARGE(INDIRECT("RAW!AC"&amp;MATCH(A9,Raw!B:B,0)&amp;":AC"&amp;IF(A9=MAX(Raw!B:B),1010,MATCH(A9+1,Raw!B:B,0)-1)),IF(COUNTIF(INDIRECT("Raw!C"&amp;MATCH(A9,Raw!B:B,0)&amp;":C"&amp;IF(A9=MAX(Raw!B:B),1010,MATCH(A9+1,Raw!B:B,0)-1)),"V")&gt;1,COUNTIF(INDIRECT("Raw!C"&amp;MATCH(A9,Raw!B:B,0)&amp;":C"&amp;IF(A9=MAX(Raw!B:B),1010,MATCH(A9+1,Raw!B:B,0)-1)),"H")+COUNTIF(INDIRECT("Raw!C"&amp;MATCH(A9,Raw!B:B,0)&amp;":C"&amp;IF(A9=MAX(Raw!B:B),1010,MATCH(A9+1,Raw!B:B,0)-1)),"S")+2,"")),2000)-4000,"")</f>
        <v>4753.299965299997</v>
      </c>
      <c r="L9" s="14">
        <f t="shared" ca="1" si="0"/>
        <v>15025.799756599998</v>
      </c>
      <c r="M9" s="14">
        <f t="shared" ca="1" si="1"/>
        <v>12174.999895599994</v>
      </c>
      <c r="N9" s="14">
        <f t="shared" ca="1" si="2"/>
        <v>27200.799652199992</v>
      </c>
      <c r="O9" s="37">
        <f t="array" aca="1" ref="O9" ca="1">IF(P9="","",(IF(ROUND(P9,1)=ROUND(P8,1),O8,O8+1)))</f>
        <v>7</v>
      </c>
      <c r="P9" s="33">
        <f t="array" aca="1" ref="P9" ca="1">IF(ROUND(LARGE(B:B,$A9),2)=0,"",LARGE(B:B,$A9))</f>
        <v>2685.7999651999999</v>
      </c>
      <c r="Q9" s="33">
        <f t="array" aca="1" ref="Q9" ca="1">IFERROR(INDEX(Raw!$S$3:$S$502,MATCH(R9,Raw!$R$3:$R$502,0)),"")</f>
        <v>0</v>
      </c>
      <c r="R9" s="34" t="str">
        <f t="array" aca="1" ref="R9" ca="1">IFERROR(INDEX(Raw!$R$3:$R$502,MATCH(IFERROR(INDEX(MATCH(P9,B$2:B$501,0),$A$2:$A$502),""),Raw!$Q$3:$Q$502,0)),"")</f>
        <v>North Quincy</v>
      </c>
      <c r="S9" s="38">
        <f t="array" aca="1" ref="S9" ca="1">IF(T9="","",(IF(ROUND(T9,1)=ROUND(T8,1),S8,S8+1)))</f>
        <v>8</v>
      </c>
      <c r="T9" s="36">
        <f t="array" aca="1" ref="T9" ca="1">IF(ROUND(LARGE(C:C,$A9),2)=0,"",LARGE(C:C,$A9))</f>
        <v>1879.9999543000022</v>
      </c>
      <c r="U9" s="33">
        <f t="array" aca="1" ref="U9" ca="1">IFERROR(INDEX(Raw!$S$3:$S$502,MATCH(V9,Raw!$R$3:$R$502,0)),"")</f>
        <v>0</v>
      </c>
      <c r="V9" s="34" t="str">
        <f t="array" aca="1" ref="V9" ca="1">IFERROR(INDEX(Raw!$R$3:$R$502,MATCH(IFERROR(INDEX(MATCH(T9,C$2:C$501,0),$A$2:$A$501),""),Raw!$Q$3:$Q$502,0)),"")</f>
        <v>Milford</v>
      </c>
      <c r="W9" s="38">
        <f t="array" aca="1" ref="W9" ca="1">IF(X9="","",(IF(ROUND(X9,1)=ROUND(X8,1),W8,W8+1)))</f>
        <v>7</v>
      </c>
      <c r="X9" s="36">
        <f t="array" aca="1" ref="X9" ca="1">IF(ROUND(LARGE(D:D,$A9),2)=0,"",LARGE(D:D,$A9))</f>
        <v>2259.9999490999999</v>
      </c>
      <c r="Y9" s="33">
        <f t="array" aca="1" ref="Y9" ca="1">IFERROR(INDEX(Raw!$S$3:$S$502,MATCH(Z9,Raw!$R$3:$R$502,0)),"")</f>
        <v>0</v>
      </c>
      <c r="Z9" s="34" t="str">
        <f t="array" aca="1" ref="Z9" ca="1">IFERROR(INDEX(Raw!$R$3:$R$502,MATCH(IFERROR(INDEX(MATCH(X9,D$2:D$501,0),$A$2:$A$501),""),Raw!$Q$3:$Q$502,0)),"")</f>
        <v>SABIS International</v>
      </c>
      <c r="AA9" s="38">
        <f t="array" aca="1" ref="AA9" ca="1">IF(AB9="","",(IF(ROUND(AB9,1)=ROUND(AB8,1),AA8,AA8+1)))</f>
        <v>8</v>
      </c>
      <c r="AB9" s="36">
        <f t="array" aca="1" ref="AB9" ca="1">IF(ROUND(LARGE(E:E,$A9),2)=0,"",LARGE(E:E,$A9))</f>
        <v>2099.9999653999994</v>
      </c>
      <c r="AC9" s="33">
        <f ca="1">IFERROR(INDEX(Raw!$S$3:$S$502,MATCH(AD9,Raw!$R$3:$R$502,0)),"")</f>
        <v>0</v>
      </c>
      <c r="AD9" s="34" t="str">
        <f t="array" aca="1" ref="AD9" ca="1">IFERROR(INDEX(Raw!$R$3:$R$502,MATCH(IFERROR(INDEX(MATCH(AB9,E$2:E$501,0),$A$2:$A$501),""),Raw!$Q$3:$Q$502,0)),"")</f>
        <v>North Quincy</v>
      </c>
      <c r="AE9" s="38">
        <f t="array" aca="1" ref="AE9" ca="1">IF(AF9="","",(IF(ROUND(AF9,1)=ROUND(AF8,1),AE8,AE8+1)))</f>
        <v>8</v>
      </c>
      <c r="AF9" s="36">
        <f t="array" aca="1" ref="AF9" ca="1">IF(ROUND(LARGE(F:F,$A9),2)=0,"",LARGE(F:F,$A9))</f>
        <v>2359.9999649999982</v>
      </c>
      <c r="AG9" s="33">
        <f ca="1">IFERROR(INDEX(Raw!$S$3:$S$502,MATCH(AH9,Raw!$R$3:$R$502,0)),"")</f>
        <v>0</v>
      </c>
      <c r="AH9" s="34" t="str">
        <f t="array" aca="1" ref="AH9" ca="1">IFERROR(INDEX(Raw!$R$3:$R$502,MATCH(IFERROR(INDEX(MATCH(AF9,F$2:F$501,0),$A$2:$A$501),""),Raw!$Q$3:$Q$502,0)),"")</f>
        <v>North Quincy</v>
      </c>
      <c r="AI9" s="38">
        <f t="array" aca="1" ref="AI9" ca="1">IF(AJ9="","",(IF(ROUND(AJ9,1)=ROUND(AJ8,1),AI8,AI8+1)))</f>
        <v>8</v>
      </c>
      <c r="AJ9" s="36">
        <f t="array" aca="1" ref="AJ9" ca="1">IF(ROUND(LARGE(G:G,$A9),2)=0,"",LARGE(G:G,$A9))</f>
        <v>1919.999960000001</v>
      </c>
      <c r="AK9" s="33">
        <f ca="1">IFERROR(INDEX(Raw!$S$3:$S$502,MATCH(AL9,Raw!$R$3:$R$502,0)),"")</f>
        <v>0</v>
      </c>
      <c r="AL9" s="34" t="str">
        <f t="array" aca="1" ref="AL9" ca="1">IFERROR(INDEX(Raw!$R$3:$R$502,MATCH(IFERROR(INDEX(MATCH(AJ9,G$2:G$501,0),$A$2:$A$501),""),Raw!$Q$3:$Q$502,0)),"")</f>
        <v>Pittsfield</v>
      </c>
      <c r="AM9" s="38">
        <f t="array" aca="1" ref="AM9" ca="1">IF(AN9="","",(IF(ROUND(AN9,1)=ROUND(AN8,1),AM8,AM8+1)))</f>
        <v>8</v>
      </c>
      <c r="AN9" s="36">
        <f t="shared" ca="1" si="10"/>
        <v>2239.9999773999989</v>
      </c>
      <c r="AO9" s="33">
        <f ca="1">IFERROR(INDEX(Raw!$S$3:$S$502,MATCH(AP9,Raw!$R$3:$R$502,0)),"")</f>
        <v>0</v>
      </c>
      <c r="AP9" s="34" t="str">
        <f t="array" aca="1" ref="AP9" ca="1">IFERROR(INDEX(Raw!$R$3:$R$502,MATCH(IFERROR(INDEX(MATCH(AN9,H$2:H$501,0),$A$2:$A$501),""),Raw!$Q$3:$Q$502,0)),"")</f>
        <v>Sharon</v>
      </c>
      <c r="AQ9" s="37">
        <f t="array" aca="1" ref="AQ9" ca="1">IF(AR9="","",(IF(ROUND(AR9,1)=ROUND(AR8,1),AQ8,AQ8+1)))</f>
        <v>8</v>
      </c>
      <c r="AR9" s="33">
        <f t="shared" ca="1" si="11"/>
        <v>3242.999954400002</v>
      </c>
      <c r="AS9" s="48">
        <f t="array" aca="1" ref="AS9" ca="1">IFERROR(INDEX(Raw!$S$3:$S$502,MATCH(AT9,Raw!$R$3:$R$502,0)),"")</f>
        <v>0</v>
      </c>
      <c r="AT9" s="34" t="str">
        <f t="array" aca="1" ref="AT9" ca="1">IFERROR(INDEX(Raw!$R$3:$R$502,MATCH(IFERROR(INDEX(MATCH(AR9,I$2:I$501,0),$A$2:$A$501),""),Raw!$Q$3:$Q$502,0)),"")</f>
        <v>Milford</v>
      </c>
      <c r="AU9" s="37">
        <f t="array" aca="1" ref="AU9" ca="1">IF(AV9="","",(IF(ROUND(AV9,1)=ROUND(AV8,1),AU8,AU8+1)))</f>
        <v>8</v>
      </c>
      <c r="AV9" s="33">
        <f t="shared" ca="1" si="12"/>
        <v>3944.9999541999996</v>
      </c>
      <c r="AW9" s="48">
        <f t="array" aca="1" ref="AW9" ca="1">IFERROR(INDEX(Raw!$S$3:$S$502,MATCH(AX9,Raw!$R$3:$R$502,0)),"")</f>
        <v>0</v>
      </c>
      <c r="AX9" s="34" t="str">
        <f t="array" aca="1" ref="AX9" ca="1">IFERROR(INDEX(Raw!$R$3:$R$502,MATCH(IFERROR(INDEX(MATCH(AV9,J$2:J$501,0),$A$2:$A$501),""),Raw!$Q$3:$Q$502,0)),"")</f>
        <v>Milford</v>
      </c>
      <c r="AY9" s="37">
        <f t="array" aca="1" ref="AY9" ca="1">IF(AZ9="","",(IF(ROUND(AZ9,1)=ROUND(AZ8,1),AY8,AY8+1)))</f>
        <v>8</v>
      </c>
      <c r="AZ9" s="33">
        <f t="shared" ca="1" si="13"/>
        <v>4434.9999934999996</v>
      </c>
      <c r="BA9" s="48">
        <f t="array" aca="1" ref="BA9" ca="1">IFERROR(INDEX(Raw!$S$3:$S$502,MATCH(BB9,Raw!$R$3:$R$502,0)),"")</f>
        <v>0</v>
      </c>
      <c r="BB9" s="34" t="str">
        <f t="array" aca="1" ref="BB9" ca="1">IFERROR(INDEX(Raw!$R$3:$R$502,MATCH(IFERROR(INDEX(MATCH(AZ9,K$2:K$501,0),$A$2:$A$501),""),Raw!$Q$3:$Q$502,0)),"")</f>
        <v>Wellesley</v>
      </c>
      <c r="BC9" s="37">
        <f t="array" aca="1" ref="BC9" ca="1">IF(BD9="","",(IF(ROUND(BD9,1)=ROUND(BD8,1),BC8,BC8+1)))</f>
        <v>8</v>
      </c>
      <c r="BD9" s="33">
        <f t="shared" ca="1" si="14"/>
        <v>15042.799719700008</v>
      </c>
      <c r="BE9" s="48">
        <f t="array" aca="1" ref="BE9" ca="1">IFERROR(INDEX(Raw!$S$3:$S$502,MATCH(BF9,Raw!$R$3:$R$502,0)),"")</f>
        <v>0</v>
      </c>
      <c r="BF9" s="34" t="str">
        <f t="array" aca="1" ref="BF9" ca="1">IFERROR(INDEX(Raw!$R$3:$R$502,MATCH(IFERROR(INDEX(MATCH(BD9,L$2:L$501,0),$A$2:$A$501),""),Raw!$Q$3:$Q$502,0)),"")</f>
        <v>Pittsfield</v>
      </c>
      <c r="BG9" s="37">
        <f t="array" aca="1" ref="BG9" ca="1">IF(BH9="","",(IF(ROUND(BH9,1)=ROUND(BH8,1),BG8,BG8+1)))</f>
        <v>8</v>
      </c>
      <c r="BH9" s="33">
        <f t="shared" ca="1" si="15"/>
        <v>12076.299862899999</v>
      </c>
      <c r="BI9" s="48">
        <f t="array" aca="1" ref="BI9" ca="1">IFERROR(INDEX(Raw!$S$3:$S$502,MATCH(BJ9,Raw!$R$3:$R$502,0)),"")</f>
        <v>0</v>
      </c>
      <c r="BJ9" s="34" t="str">
        <f t="array" aca="1" ref="BJ9" ca="1">IFERROR(INDEX(Raw!$R$3:$R$502,MATCH(IFERROR(INDEX(MATCH(BH9,M$2:M$501,0),$A$2:$A$501),""),Raw!$Q$3:$Q$502,0)),"")</f>
        <v>Milford</v>
      </c>
      <c r="BK9" s="37">
        <f t="array" aca="1" ref="BK9" ca="1">IF(BL9="","",(IF(ROUND(BL9,1)=ROUND(BL8,1),BK8,BK8+1)))</f>
        <v>8</v>
      </c>
      <c r="BL9" s="33">
        <f t="shared" ca="1" si="16"/>
        <v>27726.799599000005</v>
      </c>
      <c r="BM9" s="48">
        <f t="array" aca="1" ref="BM9" ca="1">IFERROR(INDEX(Raw!$S$3:$S$502,MATCH(BN9,Raw!$R$3:$R$502,0)),"")</f>
        <v>0</v>
      </c>
      <c r="BN9" s="34" t="str">
        <f t="array" aca="1" ref="BN9" ca="1">IFERROR(INDEX(Raw!$R$3:$R$502,MATCH(IFERROR(INDEX(MATCH(BL9,N$2:N$501,0),$A$2:$A$501),""),Raw!$Q$3:$Q$502,0)),"")</f>
        <v>Pittsfield</v>
      </c>
    </row>
    <row r="10" spans="1:66" x14ac:dyDescent="0.3">
      <c r="A10" s="28">
        <v>9</v>
      </c>
      <c r="B10" s="52">
        <f ca="1">IFERROR(IFERROR(LARGE(INDIRECT("RAW!T"&amp;MATCH(A10,Raw!B:B,0)&amp;":T"&amp;IF(A10=MAX(Raw!B:B),1010,MATCH(A10+1,Raw!B:B,0)-1)),IF(COUNTIF(INDIRECT("Raw!C"&amp;MATCH(A10,Raw!B:B,0)&amp;":C"&amp;IF(A10=MAX(Raw!B:B),1010,MATCH(A10+1,Raw!B:B,0)-1)),"H")&gt;0,1,"")),6000)+IFERROR(LARGE(INDIRECT("RAW!T"&amp;MATCH(A10,Raw!B:B,0)&amp;":T"&amp;IF(A10=MAX(Raw!B:B),1010,MATCH(A10+1,Raw!B:B,0)-1)),IF(COUNTIF(INDIRECT("Raw!C"&amp;MATCH(A10,Raw!B:B,0)&amp;":C"&amp;IF(A10=MAX(Raw!B:B),1010,MATCH(A10+1,Raw!B:B,0)-1)),"H")&gt;1,2,"")),6000)-12000
+IFERROR(LARGE(INDIRECT("RAW!T"&amp;MATCH(A10,Raw!B:B,0)&amp;":T"&amp;IF(A10=MAX(Raw!B:B),1010,MATCH(A10+1,Raw!B:B,0)-1)),IF(COUNTIF(INDIRECT("Raw!C"&amp;MATCH(A10,Raw!B:B,0)&amp;":C"&amp;IF(A10=MAX(Raw!B:B),1010,MATCH(A10+1,Raw!B:B,0)-1)),"S")&gt;0,COUNTIF(INDIRECT("Raw!C"&amp;MATCH(A10,Raw!B:B,0)&amp;":C"&amp;IF(A10=MAX(Raw!B:B),1010,MATCH(A10+1,Raw!B:B,0)-1)),"H")+1,"")),4000)+IFERROR(LARGE(INDIRECT("RAW!T"&amp;MATCH(A10,Raw!B:B,0)&amp;":T"&amp;IF(A10=MAX(Raw!B:B),1010,MATCH(A10+1,Raw!B:B,0)-1)),IF(COUNTIF(INDIRECT("Raw!C"&amp;MATCH(A10,Raw!B:B,0)&amp;":C"&amp;IF(A10=MAX(Raw!B:B),1010,MATCH(A10+1,Raw!B:B,0)-1)),"S")&gt;1,COUNTIF(INDIRECT("Raw!C"&amp;MATCH(A10,Raw!B:B,0)&amp;":C"&amp;IF(A10=MAX(Raw!B:B),1010,MATCH(A10+1,Raw!B:B,0)-1)),"H")+2,"")),4000)-8000+IFERROR(LARGE(INDIRECT("RAW!T"&amp;MATCH(A10,Raw!B:B,0)&amp;":T"&amp;IF(A10=MAX(Raw!B:B),1010,MATCH(A10+1,Raw!B:B,0)-1)),IF(COUNTIF(INDIRECT("Raw!C"&amp;MATCH(A10,Raw!B:B,0)&amp;":C"&amp;IF(A10=MAX(Raw!B:B),1010,MATCH(A10+1,Raw!B:B,0)-1)),"V")&gt;0,COUNTIF(INDIRECT("Raw!C"&amp;MATCH(A10,Raw!B:B,0)&amp;":C"&amp;IF(A10=MAX(Raw!B:B),1010,MATCH(A10+1,Raw!B:B,0)-1)),"H")+COUNTIF(INDIRECT("Raw!C"&amp;MATCH(A10,Raw!B:B,0)&amp;":C"&amp;IF(A10=MAX(Raw!B:B),1010,MATCH(A10+1,Raw!B:B,0)-1)),"S")+1,"")),2000)+IFERROR(LARGE(INDIRECT("RAW!T"&amp;MATCH(A10,Raw!B:B,0)&amp;":T"&amp;IF(A10=MAX(Raw!B:B),1010,MATCH(A10+1,Raw!B:B,0)-1)),IF(COUNTIF(INDIRECT("Raw!C"&amp;MATCH(A10,Raw!B:B,0)&amp;":C"&amp;IF(A10=MAX(Raw!B:B),1010,MATCH(A10+1,Raw!B:B,0)-1)),"V")&gt;1,COUNTIF(INDIRECT("Raw!C"&amp;MATCH(A10,Raw!B:B,0)&amp;":C"&amp;IF(A10=MAX(Raw!B:B),1010,MATCH(A10+1,Raw!B:B,0)-1)),"H")+COUNTIF(INDIRECT("Raw!C"&amp;MATCH(A10,Raw!B:B,0)&amp;":C"&amp;IF(A10=MAX(Raw!B:B),1010,MATCH(A10+1,Raw!B:B,0)-1)),"S")+2,"")),2000)-4000,"")</f>
        <v>2342.7999600000003</v>
      </c>
      <c r="C10" s="52">
        <f ca="1">IFERROR(IFERROR(LARGE(INDIRECT("RAW!U"&amp;MATCH(A10,Raw!B:B,0)&amp;":U"&amp;IF(A10=MAX(Raw!B:B),1010,MATCH(A10+1,Raw!B:B,0)-1)),IF(COUNTIF(INDIRECT("Raw!C"&amp;MATCH(A10,Raw!B:B,0)&amp;":C"&amp;IF(A10=MAX(Raw!B:B),1010,MATCH(A10+1,Raw!B:B,0)-1)),"H")&gt;0,1,"")),6000)+IFERROR(LARGE(INDIRECT("RAW!U"&amp;MATCH(A10,Raw!B:B,0)&amp;":U"&amp;IF(A10=MAX(Raw!B:B),1010,MATCH(A10+1,Raw!B:B,0)-1)),IF(COUNTIF(INDIRECT("Raw!C"&amp;MATCH(A10,Raw!B:B,0)&amp;":C"&amp;IF(A10=MAX(Raw!B:B),1010,MATCH(A10+1,Raw!B:B,0)-1)),"H")&gt;1,2,"")),6000)-12000
+IFERROR(LARGE(INDIRECT("RAW!U"&amp;MATCH(A10,Raw!B:B,0)&amp;":U"&amp;IF(A10=MAX(Raw!B:B),1010,MATCH(A10+1,Raw!B:B,0)-1)),IF(COUNTIF(INDIRECT("Raw!C"&amp;MATCH(A10,Raw!B:B,0)&amp;":C"&amp;IF(A10=MAX(Raw!B:B),1010,MATCH(A10+1,Raw!B:B,0)-1)),"S")&gt;0,COUNTIF(INDIRECT("Raw!C"&amp;MATCH(A10,Raw!B:B,0)&amp;":C"&amp;IF(A10=MAX(Raw!B:B),1010,MATCH(A10+1,Raw!B:B,0)-1)),"H")+1,"")),4000)+IFERROR(LARGE(INDIRECT("RAW!U"&amp;MATCH(A10,Raw!B:B,0)&amp;":U"&amp;IF(A10=MAX(Raw!B:B),1010,MATCH(A10+1,Raw!B:B,0)-1)),IF(COUNTIF(INDIRECT("Raw!C"&amp;MATCH(A10,Raw!B:B,0)&amp;":C"&amp;IF(A10=MAX(Raw!B:B),1010,MATCH(A10+1,Raw!B:B,0)-1)),"S")&gt;1,COUNTIF(INDIRECT("Raw!C"&amp;MATCH(A10,Raw!B:B,0)&amp;":C"&amp;IF(A10=MAX(Raw!B:B),1010,MATCH(A10+1,Raw!B:B,0)-1)),"H")+2,"")),4000)-8000+IFERROR(LARGE(INDIRECT("RAW!U"&amp;MATCH(A10,Raw!B:B,0)&amp;":U"&amp;IF(A10=MAX(Raw!B:B),1010,MATCH(A10+1,Raw!B:B,0)-1)),IF(COUNTIF(INDIRECT("Raw!C"&amp;MATCH(A10,Raw!B:B,0)&amp;":C"&amp;IF(A10=MAX(Raw!B:B),1010,MATCH(A10+1,Raw!B:B,0)-1)),"V")&gt;0,COUNTIF(INDIRECT("Raw!C"&amp;MATCH(A10,Raw!B:B,0)&amp;":C"&amp;IF(A10=MAX(Raw!B:B),1010,MATCH(A10+1,Raw!B:B,0)-1)),"H")+COUNTIF(INDIRECT("Raw!C"&amp;MATCH(A10,Raw!B:B,0)&amp;":C"&amp;IF(A10=MAX(Raw!B:B),1010,MATCH(A10+1,Raw!B:B,0)-1)),"S")+1,"")),2000)+IFERROR(LARGE(INDIRECT("RAW!U"&amp;MATCH(A10,Raw!B:B,0)&amp;":U"&amp;IF(A10=MAX(Raw!B:B),1010,MATCH(A10+1,Raw!B:B,0)-1)),IF(COUNTIF(INDIRECT("Raw!C"&amp;MATCH(A10,Raw!B:B,0)&amp;":C"&amp;IF(A10=MAX(Raw!B:B),1010,MATCH(A10+1,Raw!B:B,0)-1)),"V")&gt;1,COUNTIF(INDIRECT("Raw!C"&amp;MATCH(A10,Raw!B:B,0)&amp;":C"&amp;IF(A10=MAX(Raw!B:B),1010,MATCH(A10+1,Raw!B:B,0)-1)),"H")+COUNTIF(INDIRECT("Raw!C"&amp;MATCH(A10,Raw!B:B,0)&amp;":C"&amp;IF(A10=MAX(Raw!B:B),1010,MATCH(A10+1,Raw!B:B,0)-1)),"S")+2,"")),2000)-4000,"")</f>
        <v>2199.9999600000028</v>
      </c>
      <c r="D10" s="52">
        <f ca="1">IFERROR(IFERROR(LARGE(INDIRECT("RAW!V"&amp;MATCH(A10,Raw!B:B,0)&amp;":V"&amp;IF(A10=MAX(Raw!B:B),1010,MATCH(A10+1,Raw!B:B,0)-1)),IF(COUNTIF(INDIRECT("Raw!C"&amp;MATCH(A10,Raw!B:B,0)&amp;":C"&amp;IF(A10=MAX(Raw!B:B),1010,MATCH(A10+1,Raw!B:B,0)-1)),"H")&gt;0,1,"")),6000)+IFERROR(LARGE(INDIRECT("RAW!V"&amp;MATCH(A10,Raw!B:B,0)&amp;":V"&amp;IF(A10=MAX(Raw!B:B),1010,MATCH(A10+1,Raw!B:B,0)-1)),IF(COUNTIF(INDIRECT("Raw!C"&amp;MATCH(A10,Raw!B:B,0)&amp;":C"&amp;IF(A10=MAX(Raw!B:B),1010,MATCH(A10+1,Raw!B:B,0)-1)),"H")&gt;1,2,"")),6000)-12000
+IFERROR(LARGE(INDIRECT("RAW!V"&amp;MATCH(A10,Raw!B:B,0)&amp;":V"&amp;IF(A10=MAX(Raw!B:B),1010,MATCH(A10+1,Raw!B:B,0)-1)),IF(COUNTIF(INDIRECT("Raw!C"&amp;MATCH(A10,Raw!B:B,0)&amp;":C"&amp;IF(A10=MAX(Raw!B:B),1010,MATCH(A10+1,Raw!B:B,0)-1)),"S")&gt;0,COUNTIF(INDIRECT("Raw!C"&amp;MATCH(A10,Raw!B:B,0)&amp;":C"&amp;IF(A10=MAX(Raw!B:B),1010,MATCH(A10+1,Raw!B:B,0)-1)),"H")+1,"")),4000)+IFERROR(LARGE(INDIRECT("RAW!V"&amp;MATCH(A10,Raw!B:B,0)&amp;":V"&amp;IF(A10=MAX(Raw!B:B),1010,MATCH(A10+1,Raw!B:B,0)-1)),IF(COUNTIF(INDIRECT("Raw!C"&amp;MATCH(A10,Raw!B:B,0)&amp;":C"&amp;IF(A10=MAX(Raw!B:B),1010,MATCH(A10+1,Raw!B:B,0)-1)),"S")&gt;1,COUNTIF(INDIRECT("Raw!C"&amp;MATCH(A10,Raw!B:B,0)&amp;":C"&amp;IF(A10=MAX(Raw!B:B),1010,MATCH(A10+1,Raw!B:B,0)-1)),"H")+2,"")),4000)-8000+IFERROR(LARGE(INDIRECT("RAW!V"&amp;MATCH(A10,Raw!B:B,0)&amp;":V"&amp;IF(A10=MAX(Raw!B:B),1010,MATCH(A10+1,Raw!B:B,0)-1)),IF(COUNTIF(INDIRECT("Raw!C"&amp;MATCH(A10,Raw!B:B,0)&amp;":C"&amp;IF(A10=MAX(Raw!B:B),1010,MATCH(A10+1,Raw!B:B,0)-1)),"V")&gt;0,COUNTIF(INDIRECT("Raw!C"&amp;MATCH(A10,Raw!B:B,0)&amp;":C"&amp;IF(A10=MAX(Raw!B:B),1010,MATCH(A10+1,Raw!B:B,0)-1)),"H")+COUNTIF(INDIRECT("Raw!C"&amp;MATCH(A10,Raw!B:B,0)&amp;":C"&amp;IF(A10=MAX(Raw!B:B),1010,MATCH(A10+1,Raw!B:B,0)-1)),"S")+1,"")),2000)+IFERROR(LARGE(INDIRECT("RAW!V"&amp;MATCH(A10,Raw!B:B,0)&amp;":V"&amp;IF(A10=MAX(Raw!B:B),1010,MATCH(A10+1,Raw!B:B,0)-1)),IF(COUNTIF(INDIRECT("Raw!C"&amp;MATCH(A10,Raw!B:B,0)&amp;":C"&amp;IF(A10=MAX(Raw!B:B),1010,MATCH(A10+1,Raw!B:B,0)-1)),"V")&gt;1,COUNTIF(INDIRECT("Raw!C"&amp;MATCH(A10,Raw!B:B,0)&amp;":C"&amp;IF(A10=MAX(Raw!B:B),1010,MATCH(A10+1,Raw!B:B,0)-1)),"H")+COUNTIF(INDIRECT("Raw!C"&amp;MATCH(A10,Raw!B:B,0)&amp;":C"&amp;IF(A10=MAX(Raw!B:B),1010,MATCH(A10+1,Raw!B:B,0)-1)),"S")+2,"")),2000)-4000,"")</f>
        <v>2239.9999599000002</v>
      </c>
      <c r="E10" s="52">
        <f ca="1">IFERROR(IFERROR(LARGE(INDIRECT("RAW!W"&amp;MATCH(A10,Raw!B:B,0)&amp;":W"&amp;IF(A10=MAX(Raw!B:B),1010,MATCH(A10+1,Raw!B:B,0)-1)),IF(COUNTIF(INDIRECT("Raw!C"&amp;MATCH(A10,Raw!B:B,0)&amp;":C"&amp;IF(A10=MAX(Raw!B:B),1010,MATCH(A10+1,Raw!B:B,0)-1)),"H")&gt;0,1,"")),6000)+IFERROR(LARGE(INDIRECT("RAW!W"&amp;MATCH(A10,Raw!B:B,0)&amp;":W"&amp;IF(A10=MAX(Raw!B:B),1010,MATCH(A10+1,Raw!B:B,0)-1)),IF(COUNTIF(INDIRECT("Raw!C"&amp;MATCH(A10,Raw!B:B,0)&amp;":C"&amp;IF(A10=MAX(Raw!B:B),1010,MATCH(A10+1,Raw!B:B,0)-1)),"H")&gt;1,2,"")),6000)-12000
+IFERROR(LARGE(INDIRECT("RAW!W"&amp;MATCH(A10,Raw!B:B,0)&amp;":W"&amp;IF(A10=MAX(Raw!B:B),1010,MATCH(A10+1,Raw!B:B,0)-1)),IF(COUNTIF(INDIRECT("Raw!C"&amp;MATCH(A10,Raw!B:B,0)&amp;":C"&amp;IF(A10=MAX(Raw!B:B),1010,MATCH(A10+1,Raw!B:B,0)-1)),"S")&gt;0,COUNTIF(INDIRECT("Raw!C"&amp;MATCH(A10,Raw!B:B,0)&amp;":C"&amp;IF(A10=MAX(Raw!B:B),1010,MATCH(A10+1,Raw!B:B,0)-1)),"H")+1,"")),4000)+IFERROR(LARGE(INDIRECT("RAW!W"&amp;MATCH(A10,Raw!B:B,0)&amp;":W"&amp;IF(A10=MAX(Raw!B:B),1010,MATCH(A10+1,Raw!B:B,0)-1)),IF(COUNTIF(INDIRECT("Raw!C"&amp;MATCH(A10,Raw!B:B,0)&amp;":C"&amp;IF(A10=MAX(Raw!B:B),1010,MATCH(A10+1,Raw!B:B,0)-1)),"S")&gt;1,COUNTIF(INDIRECT("Raw!C"&amp;MATCH(A10,Raw!B:B,0)&amp;":C"&amp;IF(A10=MAX(Raw!B:B),1010,MATCH(A10+1,Raw!B:B,0)-1)),"H")+2,"")),4000)-8000+IFERROR(LARGE(INDIRECT("RAW!W"&amp;MATCH(A10,Raw!B:B,0)&amp;":W"&amp;IF(A10=MAX(Raw!B:B),1010,MATCH(A10+1,Raw!B:B,0)-1)),IF(COUNTIF(INDIRECT("Raw!C"&amp;MATCH(A10,Raw!B:B,0)&amp;":C"&amp;IF(A10=MAX(Raw!B:B),1010,MATCH(A10+1,Raw!B:B,0)-1)),"V")&gt;0,COUNTIF(INDIRECT("Raw!C"&amp;MATCH(A10,Raw!B:B,0)&amp;":C"&amp;IF(A10=MAX(Raw!B:B),1010,MATCH(A10+1,Raw!B:B,0)-1)),"H")+COUNTIF(INDIRECT("Raw!C"&amp;MATCH(A10,Raw!B:B,0)&amp;":C"&amp;IF(A10=MAX(Raw!B:B),1010,MATCH(A10+1,Raw!B:B,0)-1)),"S")+1,"")),2000)+IFERROR(LARGE(INDIRECT("RAW!W"&amp;MATCH(A10,Raw!B:B,0)&amp;":W"&amp;IF(A10=MAX(Raw!B:B),1010,MATCH(A10+1,Raw!B:B,0)-1)),IF(COUNTIF(INDIRECT("Raw!C"&amp;MATCH(A10,Raw!B:B,0)&amp;":C"&amp;IF(A10=MAX(Raw!B:B),1010,MATCH(A10+1,Raw!B:B,0)-1)),"V")&gt;1,COUNTIF(INDIRECT("Raw!C"&amp;MATCH(A10,Raw!B:B,0)&amp;":C"&amp;IF(A10=MAX(Raw!B:B),1010,MATCH(A10+1,Raw!B:B,0)-1)),"H")+COUNTIF(INDIRECT("Raw!C"&amp;MATCH(A10,Raw!B:B,0)&amp;":C"&amp;IF(A10=MAX(Raw!B:B),1010,MATCH(A10+1,Raw!B:B,0)-1)),"S")+2,"")),2000)-4000,"")</f>
        <v>2019.9999598000013</v>
      </c>
      <c r="F10" s="52">
        <f ca="1">IFERROR(IFERROR(LARGE(INDIRECT("RAW!X"&amp;MATCH(A10,Raw!B:B,0)&amp;":X"&amp;IF(A10=MAX(Raw!B:B),1010,MATCH(A10+1,Raw!B:B,0)-1)),IF(COUNTIF(INDIRECT("Raw!C"&amp;MATCH(A10,Raw!B:B,0)&amp;":C"&amp;IF(A10=MAX(Raw!B:B),1010,MATCH(A10+1,Raw!B:B,0)-1)),"H")&gt;0,1,"")),6000)+IFERROR(LARGE(INDIRECT("RAW!X"&amp;MATCH(A10,Raw!B:B,0)&amp;":X"&amp;IF(A10=MAX(Raw!B:B),1010,MATCH(A10+1,Raw!B:B,0)-1)),IF(COUNTIF(INDIRECT("Raw!C"&amp;MATCH(A10,Raw!B:B,0)&amp;":C"&amp;IF(A10=MAX(Raw!B:B),1010,MATCH(A10+1,Raw!B:B,0)-1)),"H")&gt;1,2,"")),6000)-12000
+IFERROR(LARGE(INDIRECT("RAW!X"&amp;MATCH(A10,Raw!B:B,0)&amp;":X"&amp;IF(A10=MAX(Raw!B:B),1010,MATCH(A10+1,Raw!B:B,0)-1)),IF(COUNTIF(INDIRECT("Raw!C"&amp;MATCH(A10,Raw!B:B,0)&amp;":C"&amp;IF(A10=MAX(Raw!B:B),1010,MATCH(A10+1,Raw!B:B,0)-1)),"S")&gt;0,COUNTIF(INDIRECT("Raw!C"&amp;MATCH(A10,Raw!B:B,0)&amp;":C"&amp;IF(A10=MAX(Raw!B:B),1010,MATCH(A10+1,Raw!B:B,0)-1)),"H")+1,"")),4000)+IFERROR(LARGE(INDIRECT("RAW!X"&amp;MATCH(A10,Raw!B:B,0)&amp;":X"&amp;IF(A10=MAX(Raw!B:B),1010,MATCH(A10+1,Raw!B:B,0)-1)),IF(COUNTIF(INDIRECT("Raw!C"&amp;MATCH(A10,Raw!B:B,0)&amp;":C"&amp;IF(A10=MAX(Raw!B:B),1010,MATCH(A10+1,Raw!B:B,0)-1)),"S")&gt;1,COUNTIF(INDIRECT("Raw!C"&amp;MATCH(A10,Raw!B:B,0)&amp;":C"&amp;IF(A10=MAX(Raw!B:B),1010,MATCH(A10+1,Raw!B:B,0)-1)),"H")+2,"")),4000)-8000+IFERROR(LARGE(INDIRECT("RAW!X"&amp;MATCH(A10,Raw!B:B,0)&amp;":X"&amp;IF(A10=MAX(Raw!B:B),1010,MATCH(A10+1,Raw!B:B,0)-1)),IF(COUNTIF(INDIRECT("Raw!C"&amp;MATCH(A10,Raw!B:B,0)&amp;":C"&amp;IF(A10=MAX(Raw!B:B),1010,MATCH(A10+1,Raw!B:B,0)-1)),"v")&gt;0,COUNTIF(INDIRECT("Raw!C"&amp;MATCH(A10,Raw!B:B,0)&amp;":C"&amp;IF(A10=MAX(Raw!B:B),1010,MATCH(A10+1,Raw!B:B,0)-1)),"H")+COUNTIF(INDIRECT("Raw!C"&amp;MATCH(A10,Raw!B:B,0)&amp;":C"&amp;IF(A10=MAX(Raw!B:B),1010,MATCH(A10+1,Raw!B:B,0)-1)),"S")+1,"")),2000)+IFERROR(LARGE(INDIRECT("RAW!X"&amp;MATCH(A10,Raw!B:B,0)&amp;":X"&amp;IF(A10=MAX(Raw!B:B),1010,MATCH(A10+1,Raw!B:B,0)-1)),IF(COUNTIF(INDIRECT("Raw!C"&amp;MATCH(A10,Raw!B:B,0)&amp;":C"&amp;IF(A10=MAX(Raw!B:B),1010,MATCH(A10+1,Raw!B:B,0)-1)),"v")&gt;1,COUNTIF(INDIRECT("Raw!C"&amp;MATCH(A10,Raw!B:B,0)&amp;":C"&amp;IF(A10=MAX(Raw!B:B),1010,MATCH(A10+1,Raw!B:B,0)-1)),"H")+COUNTIF(INDIRECT("Raw!C"&amp;MATCH(A10,Raw!B:B,0)&amp;":C"&amp;IF(A10=MAX(Raw!B:B),1010,MATCH(A10+1,Raw!B:B,0)-1)),"S")+2,"")),2000)-4000,"")</f>
        <v>2359.9999601000018</v>
      </c>
      <c r="G10" s="52">
        <f ca="1">IFERROR(IFERROR(LARGE(INDIRECT("RAW!Y"&amp;MATCH(A10,Raw!B:B,0)&amp;":Y"&amp;IF(A10=MAX(Raw!B:B),1010,MATCH(A10+1,Raw!B:B,0)-1)),IF(COUNTIF(INDIRECT("Raw!C"&amp;MATCH(A10,Raw!B:B,0)&amp;":C"&amp;IF(A10=MAX(Raw!B:B),1010,MATCH(A10+1,Raw!B:B,0)-1)),"H")&gt;0,1,"")),6000)+IFERROR(LARGE(INDIRECT("RAW!Y"&amp;MATCH(A10,Raw!B:B,0)&amp;":Y"&amp;IF(A10=MAX(Raw!B:B),1010,MATCH(A10+1,Raw!B:B,0)-1)),IF(COUNTIF(INDIRECT("Raw!C"&amp;MATCH(A10,Raw!B:B,0)&amp;":C"&amp;IF(A10=MAX(Raw!B:B),1010,MATCH(A10+1,Raw!B:B,0)-1)),"H")&gt;1,2,"")),6000)-12000
+IFERROR(LARGE(INDIRECT("RAW!Y"&amp;MATCH(A10,Raw!B:B,0)&amp;":Y"&amp;IF(A10=MAX(Raw!B:B),1010,MATCH(A10+1,Raw!B:B,0)-1)),IF(COUNTIF(INDIRECT("Raw!C"&amp;MATCH(A10,Raw!B:B,0)&amp;":C"&amp;IF(A10=MAX(Raw!B:B),1010,MATCH(A10+1,Raw!B:B,0)-1)),"S")&gt;0,COUNTIF(INDIRECT("Raw!C"&amp;MATCH(A10,Raw!B:B,0)&amp;":C"&amp;IF(A10=MAX(Raw!B:B),1010,MATCH(A10+1,Raw!B:B,0)-1)),"H")+1,"")),4000)+IFERROR(LARGE(INDIRECT("RAW!Y"&amp;MATCH(A10,Raw!B:B,0)&amp;":Y"&amp;IF(A10=MAX(Raw!B:B),1010,MATCH(A10+1,Raw!B:B,0)-1)),IF(COUNTIF(INDIRECT("Raw!C"&amp;MATCH(A10,Raw!B:B,0)&amp;":C"&amp;IF(A10=MAX(Raw!B:B),1010,MATCH(A10+1,Raw!B:B,0)-1)),"S")&gt;1,COUNTIF(INDIRECT("Raw!C"&amp;MATCH(A10,Raw!B:B,0)&amp;":C"&amp;IF(A10=MAX(Raw!B:B),1010,MATCH(A10+1,Raw!B:B,0)-1)),"H")+2,"")),4000)-8000+IFERROR(LARGE(INDIRECT("RAW!Y"&amp;MATCH(A10,Raw!B:B,0)&amp;":Y"&amp;IF(A10=MAX(Raw!B:B),1010,MATCH(A10+1,Raw!B:B,0)-1)),IF(COUNTIF(INDIRECT("Raw!C"&amp;MATCH(A10,Raw!B:B,0)&amp;":C"&amp;IF(A10=MAX(Raw!B:B),1010,MATCH(A10+1,Raw!B:B,0)-1)),"V")&gt;0,COUNTIF(INDIRECT("Raw!C"&amp;MATCH(A10,Raw!B:B,0)&amp;":C"&amp;IF(A10=MAX(Raw!B:B),1010,MATCH(A10+1,Raw!B:B,0)-1)),"H")+COUNTIF(INDIRECT("Raw!C"&amp;MATCH(A10,Raw!B:B,0)&amp;":C"&amp;IF(A10=MAX(Raw!B:B),1010,MATCH(A10+1,Raw!B:B,0)-1)),"S")+1,"")),2000)+IFERROR(LARGE(INDIRECT("RAW!Y"&amp;MATCH(A10,Raw!B:B,0)&amp;":Y"&amp;IF(A10=MAX(Raw!B:B),1010,MATCH(A10+1,Raw!B:B,0)-1)),IF(COUNTIF(INDIRECT("Raw!C"&amp;MATCH(A10,Raw!B:B,0)&amp;":C"&amp;IF(A10=MAX(Raw!B:B),1010,MATCH(A10+1,Raw!B:B,0)-1)),"V")&gt;1,COUNTIF(INDIRECT("Raw!C"&amp;MATCH(A10,Raw!B:B,0)&amp;":C"&amp;IF(A10=MAX(Raw!B:B),1010,MATCH(A10+1,Raw!B:B,0)-1)),"H")+COUNTIF(INDIRECT("Raw!C"&amp;MATCH(A10,Raw!B:B,0)&amp;":C"&amp;IF(A10=MAX(Raw!B:B),1010,MATCH(A10+1,Raw!B:B,0)-1)),"S")+2,"")),2000)-4000,"")</f>
        <v>1919.999960000001</v>
      </c>
      <c r="H10" s="52">
        <f ca="1">IFERROR(IFERROR(LARGE(INDIRECT("RAW!Z"&amp;MATCH(A10,Raw!B:B,0)&amp;":Z"&amp;IF(A10=MAX(Raw!B:B),1010,MATCH(A10+1,Raw!B:B,0)-1)),IF(COUNTIF(INDIRECT("Raw!C"&amp;MATCH(A10,Raw!B:B,0)&amp;":C"&amp;IF(A10=MAX(Raw!B:B),1010,MATCH(A10+1,Raw!B:B,0)-1)),"H")&gt;0,1,"")),6000)+IFERROR(LARGE(INDIRECT("RAW!Z"&amp;MATCH(A10,Raw!B:B,0)&amp;":Z"&amp;IF(A10=MAX(Raw!B:B),1010,MATCH(A10+1,Raw!B:B,0)-1)),IF(COUNTIF(INDIRECT("Raw!C"&amp;MATCH(A10,Raw!B:B,0)&amp;":C"&amp;IF(A10=MAX(Raw!B:B),1010,MATCH(A10+1,Raw!B:B,0)-1)),"H")&gt;1,2,"")),6000)-12000
+IFERROR(LARGE(INDIRECT("RAW!Z"&amp;MATCH(A10,Raw!B:B,0)&amp;":Z"&amp;IF(A10=MAX(Raw!B:B),1010,MATCH(A10+1,Raw!B:B,0)-1)),IF(COUNTIF(INDIRECT("Raw!C"&amp;MATCH(A10,Raw!B:B,0)&amp;":C"&amp;IF(A10=MAX(Raw!B:B),1010,MATCH(A10+1,Raw!B:B,0)-1)),"S")&gt;0,COUNTIF(INDIRECT("Raw!C"&amp;MATCH(A10,Raw!B:B,0)&amp;":C"&amp;IF(A10=MAX(Raw!B:B),1010,MATCH(A10+1,Raw!B:B,0)-1)),"H")+1,"")),4000)+IFERROR(LARGE(INDIRECT("RAW!Z"&amp;MATCH(A10,Raw!B:B,0)&amp;":Z"&amp;IF(A10=MAX(Raw!B:B),1010,MATCH(A10+1,Raw!B:B,0)-1)),IF(COUNTIF(INDIRECT("Raw!C"&amp;MATCH(A10,Raw!B:B,0)&amp;":C"&amp;IF(A10=MAX(Raw!B:B),1010,MATCH(A10+1,Raw!B:B,0)-1)),"S")&gt;1,COUNTIF(INDIRECT("Raw!C"&amp;MATCH(A10,Raw!B:B,0)&amp;":C"&amp;IF(A10=MAX(Raw!B:B),1010,MATCH(A10+1,Raw!B:B,0)-1)),"H")+2,"")),4000)-8000+IFERROR(LARGE(INDIRECT("RAW!Z"&amp;MATCH(A10,Raw!B:B,0)&amp;":Z"&amp;IF(A10=MAX(Raw!B:B),1010,MATCH(A10+1,Raw!B:B,0)-1)),IF(COUNTIF(INDIRECT("Raw!C"&amp;MATCH(A10,Raw!B:B,0)&amp;":C"&amp;IF(A10=MAX(Raw!B:B),1010,MATCH(A10+1,Raw!B:B,0)-1)),"V")&gt;0,COUNTIF(INDIRECT("Raw!C"&amp;MATCH(A10,Raw!B:B,0)&amp;":C"&amp;IF(A10=MAX(Raw!B:B),1010,MATCH(A10+1,Raw!B:B,0)-1)),"H")+COUNTIF(INDIRECT("Raw!C"&amp;MATCH(A10,Raw!B:B,0)&amp;":C"&amp;IF(A10=MAX(Raw!B:B),1010,MATCH(A10+1,Raw!B:B,0)-1)),"S")+1,"")),2000)+IFERROR(LARGE(INDIRECT("RAW!Z"&amp;MATCH(A10,Raw!B:B,0)&amp;":Z"&amp;IF(A10=MAX(Raw!B:B),1010,MATCH(A10+1,Raw!B:B,0)-1)),IF(COUNTIF(INDIRECT("Raw!C"&amp;MATCH(A10,Raw!B:B,0)&amp;":C"&amp;IF(A10=MAX(Raw!B:B),1010,MATCH(A10+1,Raw!B:B,0)-1)),"V")&gt;1,COUNTIF(INDIRECT("Raw!C"&amp;MATCH(A10,Raw!B:B,0)&amp;":C"&amp;IF(A10=MAX(Raw!B:B),1010,MATCH(A10+1,Raw!B:B,0)-1)),"H")+COUNTIF(INDIRECT("Raw!C"&amp;MATCH(A10,Raw!B:B,0)&amp;":C"&amp;IF(A10=MAX(Raw!B:B),1010,MATCH(A10+1,Raw!B:B,0)-1)),"S")+2,"")),2000)-4000,"")</f>
        <v>1959.9999599000002</v>
      </c>
      <c r="I10" s="52">
        <f ca="1">IFERROR(IFERROR(LARGE(INDIRECT("RAW!AA"&amp;MATCH(A10,Raw!B:B,0)&amp;":AA"&amp;IF(A10=MAX(Raw!B:B),1010,MATCH(A10+1,Raw!B:B,0)-1)),IF(COUNTIF(INDIRECT("Raw!C"&amp;MATCH(A10,Raw!B:B,0)&amp;":C"&amp;IF(A10=MAX(Raw!B:B),1010,MATCH(A10+1,Raw!B:B,0)-1)),"H")&gt;0,1,"")),6000)+IFERROR(LARGE(INDIRECT("RAW!AA"&amp;MATCH(A10,Raw!B:B,0)&amp;":AA"&amp;IF(A10=MAX(Raw!B:B),1010,MATCH(A10+1,Raw!B:B,0)-1)),IF(COUNTIF(INDIRECT("Raw!C"&amp;MATCH(A10,Raw!B:B,0)&amp;":C"&amp;IF(A10=MAX(Raw!B:B),1010,MATCH(A10+1,Raw!B:B,0)-1)),"H")&gt;1,2,"")),6000)-12000
+IFERROR(LARGE(INDIRECT("RAW!AA"&amp;MATCH(A10,Raw!B:B,0)&amp;":AA"&amp;IF(A10=MAX(Raw!B:B),1010,MATCH(A10+1,Raw!B:B,0)-1)),IF(COUNTIF(INDIRECT("Raw!C"&amp;MATCH(A10,Raw!B:B,0)&amp;":C"&amp;IF(A10=MAX(Raw!B:B),1010,MATCH(A10+1,Raw!B:B,0)-1)),"S")&gt;0,COUNTIF(INDIRECT("Raw!C"&amp;MATCH(A10,Raw!B:B,0)&amp;":C"&amp;IF(A10=MAX(Raw!B:B),1010,MATCH(A10+1,Raw!B:B,0)-1)),"H")+1,"")),4000)+IFERROR(LARGE(INDIRECT("RAW!AA"&amp;MATCH(A10,Raw!B:B,0)&amp;":AA"&amp;IF(A10=MAX(Raw!B:B),1010,MATCH(A10+1,Raw!B:B,0)-1)),IF(COUNTIF(INDIRECT("Raw!C"&amp;MATCH(A10,Raw!B:B,0)&amp;":C"&amp;IF(A10=MAX(Raw!B:B),1010,MATCH(A10+1,Raw!B:B,0)-1)),"S")&gt;1,COUNTIF(INDIRECT("Raw!C"&amp;MATCH(A10,Raw!B:B,0)&amp;":C"&amp;IF(A10=MAX(Raw!B:B),1010,MATCH(A10+1,Raw!B:B,0)-1)),"H")+2,"")),4000)-8000+IFERROR(LARGE(INDIRECT("RAW!AA"&amp;MATCH(A10,Raw!B:B,0)&amp;":AA"&amp;IF(A10=MAX(Raw!B:B),1010,MATCH(A10+1,Raw!B:B,0)-1)),IF(COUNTIF(INDIRECT("Raw!C"&amp;MATCH(A10,Raw!B:B,0)&amp;":C"&amp;IF(A10=MAX(Raw!B:B),1010,MATCH(A10+1,Raw!B:B,0)-1)),"V")&gt;0,COUNTIF(INDIRECT("Raw!C"&amp;MATCH(A10,Raw!B:B,0)&amp;":C"&amp;IF(A10=MAX(Raw!B:B),1010,MATCH(A10+1,Raw!B:B,0)-1)),"H")+COUNTIF(INDIRECT("Raw!C"&amp;MATCH(A10,Raw!B:B,0)&amp;":C"&amp;IF(A10=MAX(Raw!B:B),1010,MATCH(A10+1,Raw!B:B,0)-1)),"S")+1,"")),2000)+IFERROR(LARGE(INDIRECT("RAW!AA"&amp;MATCH(A10,Raw!B:B,0)&amp;":AA"&amp;IF(A10=MAX(Raw!B:B),1010,MATCH(A10+1,Raw!B:B,0)-1)),IF(COUNTIF(INDIRECT("Raw!C"&amp;MATCH(A10,Raw!B:B,0)&amp;":C"&amp;IF(A10=MAX(Raw!B:B),1010,MATCH(A10+1,Raw!B:B,0)-1)),"V")&gt;1,COUNTIF(INDIRECT("Raw!C"&amp;MATCH(A10,Raw!B:B,0)&amp;":C"&amp;IF(A10=MAX(Raw!B:B),1010,MATCH(A10+1,Raw!B:B,0)-1)),"H")+COUNTIF(INDIRECT("Raw!C"&amp;MATCH(A10,Raw!B:B,0)&amp;":C"&amp;IF(A10=MAX(Raw!B:B),1010,MATCH(A10+1,Raw!B:B,0)-1)),"S")+2,"")),2000)-4000,"")</f>
        <v>2848.9999597000005</v>
      </c>
      <c r="J10" s="52">
        <f ca="1">IFERROR(IFERROR(LARGE(INDIRECT("RAW!AB"&amp;MATCH(A10,Raw!B:B,0)&amp;":AB"&amp;IF(A10=MAX(Raw!B:B),1010,MATCH(A10+1,Raw!B:B,0)-1)),IF(COUNTIF(INDIRECT("Raw!C"&amp;MATCH(A10,Raw!B:B,0)&amp;":C"&amp;IF(A10=MAX(Raw!B:B),1010,MATCH(A10+1,Raw!B:B,0)-1)),"H")&gt;0,1,"")),6000)+IFERROR(LARGE(INDIRECT("RAW!AB"&amp;MATCH(A10,Raw!B:B,0)&amp;":AB"&amp;IF(A10=MAX(Raw!B:B),1010,MATCH(A10+1,Raw!B:B,0)-1)),IF(COUNTIF(INDIRECT("Raw!C"&amp;MATCH(A10,Raw!B:B,0)&amp;":C"&amp;IF(A10=MAX(Raw!B:B),1010,MATCH(A10+1,Raw!B:B,0)-1)),"H")&gt;1,2,"")),6000)-12000
+IFERROR(LARGE(INDIRECT("RAW!AB"&amp;MATCH(A10,Raw!B:B,0)&amp;":AB"&amp;IF(A10=MAX(Raw!B:B),1010,MATCH(A10+1,Raw!B:B,0)-1)),IF(COUNTIF(INDIRECT("Raw!C"&amp;MATCH(A10,Raw!B:B,0)&amp;":C"&amp;IF(A10=MAX(Raw!B:B),1010,MATCH(A10+1,Raw!B:B,0)-1)),"S")&gt;0,COUNTIF(INDIRECT("Raw!C"&amp;MATCH(A10,Raw!B:B,0)&amp;":C"&amp;IF(A10=MAX(Raw!B:B),1010,MATCH(A10+1,Raw!B:B,0)-1)),"H")+1,"")),4000)+IFERROR(LARGE(INDIRECT("RAW!AB"&amp;MATCH(A10,Raw!B:B,0)&amp;":AB"&amp;IF(A10=MAX(Raw!B:B),1010,MATCH(A10+1,Raw!B:B,0)-1)),IF(COUNTIF(INDIRECT("Raw!C"&amp;MATCH(A10,Raw!B:B,0)&amp;":C"&amp;IF(A10=MAX(Raw!B:B),1010,MATCH(A10+1,Raw!B:B,0)-1)),"S")&gt;1,COUNTIF(INDIRECT("Raw!C"&amp;MATCH(A10,Raw!B:B,0)&amp;":C"&amp;IF(A10=MAX(Raw!B:B),1010,MATCH(A10+1,Raw!B:B,0)-1)),"H")+2,"")),4000)-8000+IFERROR(LARGE(INDIRECT("RAW!AB"&amp;MATCH(A10,Raw!B:B,0)&amp;":AB"&amp;IF(A10=MAX(Raw!B:B),1010,MATCH(A10+1,Raw!B:B,0)-1)),IF(COUNTIF(INDIRECT("Raw!C"&amp;MATCH(A10,Raw!B:B,0)&amp;":C"&amp;IF(A10=MAX(Raw!B:B),1010,MATCH(A10+1,Raw!B:B,0)-1)),"V")&gt;0,COUNTIF(INDIRECT("Raw!C"&amp;MATCH(A10,Raw!B:B,0)&amp;":C"&amp;IF(A10=MAX(Raw!B:B),1010,MATCH(A10+1,Raw!B:B,0)-1)),"H")+COUNTIF(INDIRECT("Raw!C"&amp;MATCH(A10,Raw!B:B,0)&amp;":C"&amp;IF(A10=MAX(Raw!B:B),1010,MATCH(A10+1,Raw!B:B,0)-1)),"S")+1,"")),2000)+IFERROR(LARGE(INDIRECT("RAW!AB"&amp;MATCH(A10,Raw!B:B,0)&amp;":AB"&amp;IF(A10=MAX(Raw!B:B),1010,MATCH(A10+1,Raw!B:B,0)-1)),IF(COUNTIF(INDIRECT("Raw!C"&amp;MATCH(A10,Raw!B:B,0)&amp;":C"&amp;IF(A10=MAX(Raw!B:B),1010,MATCH(A10+1,Raw!B:B,0)-1)),"V")&gt;1,COUNTIF(INDIRECT("Raw!C"&amp;MATCH(A10,Raw!B:B,0)&amp;":C"&amp;IF(A10=MAX(Raw!B:B),1010,MATCH(A10+1,Raw!B:B,0)-1)),"H")+COUNTIF(INDIRECT("Raw!C"&amp;MATCH(A10,Raw!B:B,0)&amp;":C"&amp;IF(A10=MAX(Raw!B:B),1010,MATCH(A10+1,Raw!B:B,0)-1)),"S")+2,"")),2000)-4000,"")</f>
        <v>4774.9999597999995</v>
      </c>
      <c r="K10" s="52">
        <f ca="1">IFERROR(IFERROR(LARGE(INDIRECT("RAW!AC"&amp;MATCH(A10,Raw!B:B,0)&amp;":AC"&amp;IF(A10=MAX(Raw!B:B),1010,MATCH(A10+1,Raw!B:B,0)-1)),IF(COUNTIF(INDIRECT("Raw!C"&amp;MATCH(A10,Raw!B:B,0)&amp;":C"&amp;IF(A10=MAX(Raw!B:B),1010,MATCH(A10+1,Raw!B:B,0)-1)),"H")&gt;0,1,"")),6000)+IFERROR(LARGE(INDIRECT("RAW!AC"&amp;MATCH(A10,Raw!B:B,0)&amp;":AC"&amp;IF(A10=MAX(Raw!B:B),1010,MATCH(A10+1,Raw!B:B,0)-1)),IF(COUNTIF(INDIRECT("Raw!C"&amp;MATCH(A10,Raw!B:B,0)&amp;":C"&amp;IF(A10=MAX(Raw!B:B),1010,MATCH(A10+1,Raw!B:B,0)-1)),"H")&gt;1,2,"")),6000)-12000
+IFERROR(LARGE(INDIRECT("RAW!AC"&amp;MATCH(A10,Raw!B:B,0)&amp;":AC"&amp;IF(A10=MAX(Raw!B:B),1010,MATCH(A10+1,Raw!B:B,0)-1)),IF(COUNTIF(INDIRECT("Raw!C"&amp;MATCH(A10,Raw!B:B,0)&amp;":C"&amp;IF(A10=MAX(Raw!B:B),1010,MATCH(A10+1,Raw!B:B,0)-1)),"S")&gt;0,COUNTIF(INDIRECT("Raw!C"&amp;MATCH(A10,Raw!B:B,0)&amp;":C"&amp;IF(A10=MAX(Raw!B:B),1010,MATCH(A10+1,Raw!B:B,0)-1)),"H")+1,"")),4000)+IFERROR(LARGE(INDIRECT("RAW!AC"&amp;MATCH(A10,Raw!B:B,0)&amp;":AC"&amp;IF(A10=MAX(Raw!B:B),1010,MATCH(A10+1,Raw!B:B,0)-1)),IF(COUNTIF(INDIRECT("Raw!C"&amp;MATCH(A10,Raw!B:B,0)&amp;":C"&amp;IF(A10=MAX(Raw!B:B),1010,MATCH(A10+1,Raw!B:B,0)-1)),"S")&gt;1,COUNTIF(INDIRECT("Raw!C"&amp;MATCH(A10,Raw!B:B,0)&amp;":C"&amp;IF(A10=MAX(Raw!B:B),1010,MATCH(A10+1,Raw!B:B,0)-1)),"H")+2,"")),4000)-8000+IFERROR(LARGE(INDIRECT("RAW!AC"&amp;MATCH(A10,Raw!B:B,0)&amp;":AC"&amp;IF(A10=MAX(Raw!B:B),1010,MATCH(A10+1,Raw!B:B,0)-1)),IF(COUNTIF(INDIRECT("Raw!C"&amp;MATCH(A10,Raw!B:B,0)&amp;":C"&amp;IF(A10=MAX(Raw!B:B),1010,MATCH(A10+1,Raw!B:B,0)-1)),"V")&gt;0,COUNTIF(INDIRECT("Raw!C"&amp;MATCH(A10,Raw!B:B,0)&amp;":C"&amp;IF(A10=MAX(Raw!B:B),1010,MATCH(A10+1,Raw!B:B,0)-1)),"H")+COUNTIF(INDIRECT("Raw!C"&amp;MATCH(A10,Raw!B:B,0)&amp;":C"&amp;IF(A10=MAX(Raw!B:B),1010,MATCH(A10+1,Raw!B:B,0)-1)),"S")+1,"")),2000)+IFERROR(LARGE(INDIRECT("RAW!AC"&amp;MATCH(A10,Raw!B:B,0)&amp;":AC"&amp;IF(A10=MAX(Raw!B:B),1010,MATCH(A10+1,Raw!B:B,0)-1)),IF(COUNTIF(INDIRECT("Raw!C"&amp;MATCH(A10,Raw!B:B,0)&amp;":C"&amp;IF(A10=MAX(Raw!B:B),1010,MATCH(A10+1,Raw!B:B,0)-1)),"V")&gt;1,COUNTIF(INDIRECT("Raw!C"&amp;MATCH(A10,Raw!B:B,0)&amp;":C"&amp;IF(A10=MAX(Raw!B:B),1010,MATCH(A10+1,Raw!B:B,0)-1)),"H")+COUNTIF(INDIRECT("Raw!C"&amp;MATCH(A10,Raw!B:B,0)&amp;":C"&amp;IF(A10=MAX(Raw!B:B),1010,MATCH(A10+1,Raw!B:B,0)-1)),"S")+2,"")),2000)-4000,"")</f>
        <v>5059.9999598000013</v>
      </c>
      <c r="L10" s="14">
        <f t="shared" ca="1" si="0"/>
        <v>15042.799719700008</v>
      </c>
      <c r="M10" s="14">
        <f t="shared" ca="1" si="1"/>
        <v>12683.999879300001</v>
      </c>
      <c r="N10" s="14">
        <f t="shared" ca="1" si="2"/>
        <v>27726.799599000005</v>
      </c>
      <c r="O10" s="37">
        <f t="array" aca="1" ref="O10" ca="1">IF(P10="","",(IF(ROUND(P10,1)=ROUND(P9,1),O9,O9+1)))</f>
        <v>8</v>
      </c>
      <c r="P10" s="33">
        <f t="array" aca="1" ref="P10" ca="1">IF(ROUND(LARGE(B:B,$A10),2)=0,"",LARGE(B:B,$A10))</f>
        <v>2599.9999542000041</v>
      </c>
      <c r="Q10" s="33">
        <f t="array" aca="1" ref="Q10" ca="1">IFERROR(INDEX(Raw!$S$3:$S$502,MATCH(R10,Raw!$R$3:$R$502,0)),"")</f>
        <v>0</v>
      </c>
      <c r="R10" s="34" t="str">
        <f t="array" aca="1" ref="R10" ca="1">IFERROR(INDEX(Raw!$R$3:$R$502,MATCH(IFERROR(INDEX(MATCH(P10,B$2:B$501,0),$A$2:$A$502),""),Raw!$Q$3:$Q$502,0)),"")</f>
        <v>Milford</v>
      </c>
      <c r="S10" s="38">
        <f t="array" aca="1" ref="S10" ca="1">IF(T10="","",(IF(ROUND(T10,1)=ROUND(T9,1),S9,S9+1)))</f>
        <v>9</v>
      </c>
      <c r="T10" s="36">
        <f t="array" aca="1" ref="T10" ca="1">IF(ROUND(LARGE(C:C,$A10),2)=0,"",LARGE(C:C,$A10))</f>
        <v>1839.9999652999995</v>
      </c>
      <c r="U10" s="33">
        <f t="array" aca="1" ref="U10" ca="1">IFERROR(INDEX(Raw!$S$3:$S$502,MATCH(V10,Raw!$R$3:$R$502,0)),"")</f>
        <v>0</v>
      </c>
      <c r="V10" s="34" t="str">
        <f t="array" aca="1" ref="V10" ca="1">IFERROR(INDEX(Raw!$R$3:$R$502,MATCH(IFERROR(INDEX(MATCH(T10,C$2:C$501,0),$A$2:$A$501),""),Raw!$Q$3:$Q$502,0)),"")</f>
        <v>North Quincy</v>
      </c>
      <c r="W10" s="38">
        <f t="array" aca="1" ref="W10" ca="1">IF(X10="","",(IF(ROUND(X10,1)=ROUND(X9,1),W9,W9+1)))</f>
        <v>8</v>
      </c>
      <c r="X10" s="36">
        <f t="array" aca="1" ref="X10" ca="1">IF(ROUND(LARGE(D:D,$A10),2)=0,"",LARGE(D:D,$A10))</f>
        <v>2239.9999599000002</v>
      </c>
      <c r="Y10" s="33">
        <f t="array" aca="1" ref="Y10" ca="1">IFERROR(INDEX(Raw!$S$3:$S$502,MATCH(Z10,Raw!$R$3:$R$502,0)),"")</f>
        <v>0</v>
      </c>
      <c r="Z10" s="34" t="str">
        <f t="array" aca="1" ref="Z10" ca="1">IFERROR(INDEX(Raw!$R$3:$R$502,MATCH(IFERROR(INDEX(MATCH(X10,D$2:D$501,0),$A$2:$A$501),""),Raw!$Q$3:$Q$502,0)),"")</f>
        <v>Pittsfield</v>
      </c>
      <c r="AA10" s="38">
        <f t="array" aca="1" ref="AA10" ca="1">IF(AB10="","",(IF(ROUND(AB10,1)=ROUND(AB9,1),AA9,AA9+1)))</f>
        <v>9</v>
      </c>
      <c r="AB10" s="36">
        <f t="array" aca="1" ref="AB10" ca="1">IF(ROUND(LARGE(E:E,$A10),2)=0,"",LARGE(E:E,$A10))</f>
        <v>2019.9999598000013</v>
      </c>
      <c r="AC10" s="33">
        <f ca="1">IFERROR(INDEX(Raw!$S$3:$S$502,MATCH(AD10,Raw!$R$3:$R$502,0)),"")</f>
        <v>0</v>
      </c>
      <c r="AD10" s="34" t="str">
        <f t="array" aca="1" ref="AD10" ca="1">IFERROR(INDEX(Raw!$R$3:$R$502,MATCH(IFERROR(INDEX(MATCH(AB10,E$2:E$501,0),$A$2:$A$501),""),Raw!$Q$3:$Q$502,0)),"")</f>
        <v>Pittsfield</v>
      </c>
      <c r="AE10" s="38">
        <f t="array" aca="1" ref="AE10" ca="1">IF(AF10="","",(IF(ROUND(AF10,1)=ROUND(AF9,1),AE9,AE9+1)))</f>
        <v>8</v>
      </c>
      <c r="AF10" s="36">
        <f t="array" aca="1" ref="AF10" ca="1">IF(ROUND(LARGE(F:F,$A10),2)=0,"",LARGE(F:F,$A10))</f>
        <v>2359.9999601000018</v>
      </c>
      <c r="AG10" s="33">
        <f ca="1">IFERROR(INDEX(Raw!$S$3:$S$502,MATCH(AH10,Raw!$R$3:$R$502,0)),"")</f>
        <v>0</v>
      </c>
      <c r="AH10" s="34" t="str">
        <f t="array" aca="1" ref="AH10" ca="1">IFERROR(INDEX(Raw!$R$3:$R$502,MATCH(IFERROR(INDEX(MATCH(AF10,F$2:F$501,0),$A$2:$A$501),""),Raw!$Q$3:$Q$502,0)),"")</f>
        <v>Pittsfield</v>
      </c>
      <c r="AI10" s="38">
        <f t="array" aca="1" ref="AI10" ca="1">IF(AJ10="","",(IF(ROUND(AJ10,1)=ROUND(AJ9,1),AI9,AI9+1)))</f>
        <v>9</v>
      </c>
      <c r="AJ10" s="36">
        <f t="array" aca="1" ref="AJ10" ca="1">IF(ROUND(LARGE(G:G,$A10),2)=0,"",LARGE(G:G,$A10))</f>
        <v>1899.9999543000022</v>
      </c>
      <c r="AK10" s="33">
        <f ca="1">IFERROR(INDEX(Raw!$S$3:$S$502,MATCH(AL10,Raw!$R$3:$R$502,0)),"")</f>
        <v>0</v>
      </c>
      <c r="AL10" s="34" t="str">
        <f t="array" aca="1" ref="AL10" ca="1">IFERROR(INDEX(Raw!$R$3:$R$502,MATCH(IFERROR(INDEX(MATCH(AJ10,G$2:G$501,0),$A$2:$A$501),""),Raw!$Q$3:$Q$502,0)),"")</f>
        <v>Milford</v>
      </c>
      <c r="AM10" s="38">
        <f t="array" aca="1" ref="AM10" ca="1">IF(AN10="","",(IF(ROUND(AN10,1)=ROUND(AN9,1),AM9,AM9+1)))</f>
        <v>9</v>
      </c>
      <c r="AN10" s="36">
        <f t="shared" ca="1" si="10"/>
        <v>2199.9999651999997</v>
      </c>
      <c r="AO10" s="33">
        <f ca="1">IFERROR(INDEX(Raw!$S$3:$S$502,MATCH(AP10,Raw!$R$3:$R$502,0)),"")</f>
        <v>0</v>
      </c>
      <c r="AP10" s="34" t="str">
        <f t="array" aca="1" ref="AP10" ca="1">IFERROR(INDEX(Raw!$R$3:$R$502,MATCH(IFERROR(INDEX(MATCH(AN10,H$2:H$501,0),$A$2:$A$501),""),Raw!$Q$3:$Q$502,0)),"")</f>
        <v>North Quincy</v>
      </c>
      <c r="AQ10" s="37">
        <f t="array" aca="1" ref="AQ10" ca="1">IF(AR10="","",(IF(ROUND(AR10,1)=ROUND(AR9,1),AQ9,AQ9+1)))</f>
        <v>9</v>
      </c>
      <c r="AR10" s="33">
        <f t="shared" ca="1" si="11"/>
        <v>3178.9999490999999</v>
      </c>
      <c r="AS10" s="48">
        <f t="array" aca="1" ref="AS10" ca="1">IFERROR(INDEX(Raw!$S$3:$S$502,MATCH(AT10,Raw!$R$3:$R$502,0)),"")</f>
        <v>0</v>
      </c>
      <c r="AT10" s="34" t="str">
        <f t="array" aca="1" ref="AT10" ca="1">IFERROR(INDEX(Raw!$R$3:$R$502,MATCH(IFERROR(INDEX(MATCH(AR10,I$2:I$501,0),$A$2:$A$501),""),Raw!$Q$3:$Q$502,0)),"")</f>
        <v>SABIS International</v>
      </c>
      <c r="AU10" s="37">
        <f t="array" aca="1" ref="AU10" ca="1">IF(AV10="","",(IF(ROUND(AV10,1)=ROUND(AV9,1),AU9,AU9+1)))</f>
        <v>9</v>
      </c>
      <c r="AV10" s="33">
        <f t="shared" ca="1" si="12"/>
        <v>3804.9999745000023</v>
      </c>
      <c r="AW10" s="48">
        <f t="array" aca="1" ref="AW10" ca="1">IFERROR(INDEX(Raw!$S$3:$S$502,MATCH(AX10,Raw!$R$3:$R$502,0)),"")</f>
        <v>0</v>
      </c>
      <c r="AX10" s="34" t="str">
        <f t="array" aca="1" ref="AX10" ca="1">IFERROR(INDEX(Raw!$R$3:$R$502,MATCH(IFERROR(INDEX(MATCH(AV10,J$2:J$501,0),$A$2:$A$501),""),Raw!$Q$3:$Q$502,0)),"")</f>
        <v>Natick</v>
      </c>
      <c r="AY10" s="37">
        <f t="array" aca="1" ref="AY10" ca="1">IF(AZ10="","",(IF(ROUND(AZ10,1)=ROUND(AZ9,1),AY9,AY9+1)))</f>
        <v>9</v>
      </c>
      <c r="AZ10" s="33">
        <f t="shared" ca="1" si="13"/>
        <v>4344.9999771999974</v>
      </c>
      <c r="BA10" s="48">
        <f t="array" aca="1" ref="BA10" ca="1">IFERROR(INDEX(Raw!$S$3:$S$502,MATCH(BB10,Raw!$R$3:$R$502,0)),"")</f>
        <v>0</v>
      </c>
      <c r="BB10" s="34" t="str">
        <f t="array" aca="1" ref="BB10" ca="1">IFERROR(INDEX(Raw!$R$3:$R$502,MATCH(IFERROR(INDEX(MATCH(AZ10,K$2:K$501,0),$A$2:$A$501),""),Raw!$Q$3:$Q$502,0)),"")</f>
        <v>Sharon</v>
      </c>
      <c r="BC10" s="37">
        <f t="array" aca="1" ref="BC10" ca="1">IF(BD10="","",(IF(ROUND(BD10,1)=ROUND(BD9,1),BC9,BC9+1)))</f>
        <v>9</v>
      </c>
      <c r="BD10" s="33">
        <f t="shared" ca="1" si="14"/>
        <v>15025.799756599998</v>
      </c>
      <c r="BE10" s="48">
        <f t="array" aca="1" ref="BE10" ca="1">IFERROR(INDEX(Raw!$S$3:$S$502,MATCH(BF10,Raw!$R$3:$R$502,0)),"")</f>
        <v>0</v>
      </c>
      <c r="BF10" s="34" t="str">
        <f t="array" aca="1" ref="BF10" ca="1">IFERROR(INDEX(Raw!$R$3:$R$502,MATCH(IFERROR(INDEX(MATCH(BD10,L$2:L$501,0),$A$2:$A$501),""),Raw!$Q$3:$Q$502,0)),"")</f>
        <v>North Quincy</v>
      </c>
      <c r="BG10" s="37">
        <f t="array" aca="1" ref="BG10" ca="1">IF(BH10="","",(IF(ROUND(BH10,1)=ROUND(BH9,1),BG9,BG9+1)))</f>
        <v>9</v>
      </c>
      <c r="BH10" s="33">
        <f t="shared" ca="1" si="15"/>
        <v>11921.999923500007</v>
      </c>
      <c r="BI10" s="48">
        <f t="array" aca="1" ref="BI10" ca="1">IFERROR(INDEX(Raw!$S$3:$S$502,MATCH(BJ10,Raw!$R$3:$R$502,0)),"")</f>
        <v>0</v>
      </c>
      <c r="BJ10" s="34" t="str">
        <f t="array" aca="1" ref="BJ10" ca="1">IFERROR(INDEX(Raw!$R$3:$R$502,MATCH(IFERROR(INDEX(MATCH(BH10,M$2:M$501,0),$A$2:$A$501),""),Raw!$Q$3:$Q$502,0)),"")</f>
        <v>Natick</v>
      </c>
      <c r="BK10" s="37">
        <f t="array" aca="1" ref="BK10" ca="1">IF(BL10="","",(IF(ROUND(BL10,1)=ROUND(BL9,1),BK9,BK9+1)))</f>
        <v>9</v>
      </c>
      <c r="BL10" s="33">
        <f t="shared" ca="1" si="16"/>
        <v>27200.799652199992</v>
      </c>
      <c r="BM10" s="48">
        <f t="array" aca="1" ref="BM10" ca="1">IFERROR(INDEX(Raw!$S$3:$S$502,MATCH(BN10,Raw!$R$3:$R$502,0)),"")</f>
        <v>0</v>
      </c>
      <c r="BN10" s="34" t="str">
        <f t="array" aca="1" ref="BN10" ca="1">IFERROR(INDEX(Raw!$R$3:$R$502,MATCH(IFERROR(INDEX(MATCH(BL10,N$2:N$501,0),$A$2:$A$501),""),Raw!$Q$3:$Q$502,0)),"")</f>
        <v>North Quincy</v>
      </c>
    </row>
    <row r="11" spans="1:66" x14ac:dyDescent="0.3">
      <c r="A11" s="28">
        <v>10</v>
      </c>
      <c r="B11" s="52">
        <f ca="1">IFERROR(IFERROR(LARGE(INDIRECT("RAW!T"&amp;MATCH(A11,Raw!B:B,0)&amp;":T"&amp;IF(A11=MAX(Raw!B:B),1010,MATCH(A11+1,Raw!B:B,0)-1)),IF(COUNTIF(INDIRECT("Raw!C"&amp;MATCH(A11,Raw!B:B,0)&amp;":C"&amp;IF(A11=MAX(Raw!B:B),1010,MATCH(A11+1,Raw!B:B,0)-1)),"H")&gt;0,1,"")),6000)+IFERROR(LARGE(INDIRECT("RAW!T"&amp;MATCH(A11,Raw!B:B,0)&amp;":T"&amp;IF(A11=MAX(Raw!B:B),1010,MATCH(A11+1,Raw!B:B,0)-1)),IF(COUNTIF(INDIRECT("Raw!C"&amp;MATCH(A11,Raw!B:B,0)&amp;":C"&amp;IF(A11=MAX(Raw!B:B),1010,MATCH(A11+1,Raw!B:B,0)-1)),"H")&gt;1,2,"")),6000)-12000
+IFERROR(LARGE(INDIRECT("RAW!T"&amp;MATCH(A11,Raw!B:B,0)&amp;":T"&amp;IF(A11=MAX(Raw!B:B),1010,MATCH(A11+1,Raw!B:B,0)-1)),IF(COUNTIF(INDIRECT("Raw!C"&amp;MATCH(A11,Raw!B:B,0)&amp;":C"&amp;IF(A11=MAX(Raw!B:B),1010,MATCH(A11+1,Raw!B:B,0)-1)),"S")&gt;0,COUNTIF(INDIRECT("Raw!C"&amp;MATCH(A11,Raw!B:B,0)&amp;":C"&amp;IF(A11=MAX(Raw!B:B),1010,MATCH(A11+1,Raw!B:B,0)-1)),"H")+1,"")),4000)+IFERROR(LARGE(INDIRECT("RAW!T"&amp;MATCH(A11,Raw!B:B,0)&amp;":T"&amp;IF(A11=MAX(Raw!B:B),1010,MATCH(A11+1,Raw!B:B,0)-1)),IF(COUNTIF(INDIRECT("Raw!C"&amp;MATCH(A11,Raw!B:B,0)&amp;":C"&amp;IF(A11=MAX(Raw!B:B),1010,MATCH(A11+1,Raw!B:B,0)-1)),"S")&gt;1,COUNTIF(INDIRECT("Raw!C"&amp;MATCH(A11,Raw!B:B,0)&amp;":C"&amp;IF(A11=MAX(Raw!B:B),1010,MATCH(A11+1,Raw!B:B,0)-1)),"H")+2,"")),4000)-8000+IFERROR(LARGE(INDIRECT("RAW!T"&amp;MATCH(A11,Raw!B:B,0)&amp;":T"&amp;IF(A11=MAX(Raw!B:B),1010,MATCH(A11+1,Raw!B:B,0)-1)),IF(COUNTIF(INDIRECT("Raw!C"&amp;MATCH(A11,Raw!B:B,0)&amp;":C"&amp;IF(A11=MAX(Raw!B:B),1010,MATCH(A11+1,Raw!B:B,0)-1)),"V")&gt;0,COUNTIF(INDIRECT("Raw!C"&amp;MATCH(A11,Raw!B:B,0)&amp;":C"&amp;IF(A11=MAX(Raw!B:B),1010,MATCH(A11+1,Raw!B:B,0)-1)),"H")+COUNTIF(INDIRECT("Raw!C"&amp;MATCH(A11,Raw!B:B,0)&amp;":C"&amp;IF(A11=MAX(Raw!B:B),1010,MATCH(A11+1,Raw!B:B,0)-1)),"S")+1,"")),2000)+IFERROR(LARGE(INDIRECT("RAW!T"&amp;MATCH(A11,Raw!B:B,0)&amp;":T"&amp;IF(A11=MAX(Raw!B:B),1010,MATCH(A11+1,Raw!B:B,0)-1)),IF(COUNTIF(INDIRECT("Raw!C"&amp;MATCH(A11,Raw!B:B,0)&amp;":C"&amp;IF(A11=MAX(Raw!B:B),1010,MATCH(A11+1,Raw!B:B,0)-1)),"V")&gt;1,COUNTIF(INDIRECT("Raw!C"&amp;MATCH(A11,Raw!B:B,0)&amp;":C"&amp;IF(A11=MAX(Raw!B:B),1010,MATCH(A11+1,Raw!B:B,0)-1)),"H")+COUNTIF(INDIRECT("Raw!C"&amp;MATCH(A11,Raw!B:B,0)&amp;":C"&amp;IF(A11=MAX(Raw!B:B),1010,MATCH(A11+1,Raw!B:B,0)-1)),"S")+2,"")),2000)-4000,"")</f>
        <v>2599.9999542000041</v>
      </c>
      <c r="C11" s="52">
        <f ca="1">IFERROR(IFERROR(LARGE(INDIRECT("RAW!U"&amp;MATCH(A11,Raw!B:B,0)&amp;":U"&amp;IF(A11=MAX(Raw!B:B),1010,MATCH(A11+1,Raw!B:B,0)-1)),IF(COUNTIF(INDIRECT("Raw!C"&amp;MATCH(A11,Raw!B:B,0)&amp;":C"&amp;IF(A11=MAX(Raw!B:B),1010,MATCH(A11+1,Raw!B:B,0)-1)),"H")&gt;0,1,"")),6000)+IFERROR(LARGE(INDIRECT("RAW!U"&amp;MATCH(A11,Raw!B:B,0)&amp;":U"&amp;IF(A11=MAX(Raw!B:B),1010,MATCH(A11+1,Raw!B:B,0)-1)),IF(COUNTIF(INDIRECT("Raw!C"&amp;MATCH(A11,Raw!B:B,0)&amp;":C"&amp;IF(A11=MAX(Raw!B:B),1010,MATCH(A11+1,Raw!B:B,0)-1)),"H")&gt;1,2,"")),6000)-12000
+IFERROR(LARGE(INDIRECT("RAW!U"&amp;MATCH(A11,Raw!B:B,0)&amp;":U"&amp;IF(A11=MAX(Raw!B:B),1010,MATCH(A11+1,Raw!B:B,0)-1)),IF(COUNTIF(INDIRECT("Raw!C"&amp;MATCH(A11,Raw!B:B,0)&amp;":C"&amp;IF(A11=MAX(Raw!B:B),1010,MATCH(A11+1,Raw!B:B,0)-1)),"S")&gt;0,COUNTIF(INDIRECT("Raw!C"&amp;MATCH(A11,Raw!B:B,0)&amp;":C"&amp;IF(A11=MAX(Raw!B:B),1010,MATCH(A11+1,Raw!B:B,0)-1)),"H")+1,"")),4000)+IFERROR(LARGE(INDIRECT("RAW!U"&amp;MATCH(A11,Raw!B:B,0)&amp;":U"&amp;IF(A11=MAX(Raw!B:B),1010,MATCH(A11+1,Raw!B:B,0)-1)),IF(COUNTIF(INDIRECT("Raw!C"&amp;MATCH(A11,Raw!B:B,0)&amp;":C"&amp;IF(A11=MAX(Raw!B:B),1010,MATCH(A11+1,Raw!B:B,0)-1)),"S")&gt;1,COUNTIF(INDIRECT("Raw!C"&amp;MATCH(A11,Raw!B:B,0)&amp;":C"&amp;IF(A11=MAX(Raw!B:B),1010,MATCH(A11+1,Raw!B:B,0)-1)),"H")+2,"")),4000)-8000+IFERROR(LARGE(INDIRECT("RAW!U"&amp;MATCH(A11,Raw!B:B,0)&amp;":U"&amp;IF(A11=MAX(Raw!B:B),1010,MATCH(A11+1,Raw!B:B,0)-1)),IF(COUNTIF(INDIRECT("Raw!C"&amp;MATCH(A11,Raw!B:B,0)&amp;":C"&amp;IF(A11=MAX(Raw!B:B),1010,MATCH(A11+1,Raw!B:B,0)-1)),"V")&gt;0,COUNTIF(INDIRECT("Raw!C"&amp;MATCH(A11,Raw!B:B,0)&amp;":C"&amp;IF(A11=MAX(Raw!B:B),1010,MATCH(A11+1,Raw!B:B,0)-1)),"H")+COUNTIF(INDIRECT("Raw!C"&amp;MATCH(A11,Raw!B:B,0)&amp;":C"&amp;IF(A11=MAX(Raw!B:B),1010,MATCH(A11+1,Raw!B:B,0)-1)),"S")+1,"")),2000)+IFERROR(LARGE(INDIRECT("RAW!U"&amp;MATCH(A11,Raw!B:B,0)&amp;":U"&amp;IF(A11=MAX(Raw!B:B),1010,MATCH(A11+1,Raw!B:B,0)-1)),IF(COUNTIF(INDIRECT("Raw!C"&amp;MATCH(A11,Raw!B:B,0)&amp;":C"&amp;IF(A11=MAX(Raw!B:B),1010,MATCH(A11+1,Raw!B:B,0)-1)),"V")&gt;1,COUNTIF(INDIRECT("Raw!C"&amp;MATCH(A11,Raw!B:B,0)&amp;":C"&amp;IF(A11=MAX(Raw!B:B),1010,MATCH(A11+1,Raw!B:B,0)-1)),"H")+COUNTIF(INDIRECT("Raw!C"&amp;MATCH(A11,Raw!B:B,0)&amp;":C"&amp;IF(A11=MAX(Raw!B:B),1010,MATCH(A11+1,Raw!B:B,0)-1)),"S")+2,"")),2000)-4000,"")</f>
        <v>1879.9999543000022</v>
      </c>
      <c r="D11" s="52">
        <f ca="1">IFERROR(IFERROR(LARGE(INDIRECT("RAW!V"&amp;MATCH(A11,Raw!B:B,0)&amp;":V"&amp;IF(A11=MAX(Raw!B:B),1010,MATCH(A11+1,Raw!B:B,0)-1)),IF(COUNTIF(INDIRECT("Raw!C"&amp;MATCH(A11,Raw!B:B,0)&amp;":C"&amp;IF(A11=MAX(Raw!B:B),1010,MATCH(A11+1,Raw!B:B,0)-1)),"H")&gt;0,1,"")),6000)+IFERROR(LARGE(INDIRECT("RAW!V"&amp;MATCH(A11,Raw!B:B,0)&amp;":V"&amp;IF(A11=MAX(Raw!B:B),1010,MATCH(A11+1,Raw!B:B,0)-1)),IF(COUNTIF(INDIRECT("Raw!C"&amp;MATCH(A11,Raw!B:B,0)&amp;":C"&amp;IF(A11=MAX(Raw!B:B),1010,MATCH(A11+1,Raw!B:B,0)-1)),"H")&gt;1,2,"")),6000)-12000
+IFERROR(LARGE(INDIRECT("RAW!V"&amp;MATCH(A11,Raw!B:B,0)&amp;":V"&amp;IF(A11=MAX(Raw!B:B),1010,MATCH(A11+1,Raw!B:B,0)-1)),IF(COUNTIF(INDIRECT("Raw!C"&amp;MATCH(A11,Raw!B:B,0)&amp;":C"&amp;IF(A11=MAX(Raw!B:B),1010,MATCH(A11+1,Raw!B:B,0)-1)),"S")&gt;0,COUNTIF(INDIRECT("Raw!C"&amp;MATCH(A11,Raw!B:B,0)&amp;":C"&amp;IF(A11=MAX(Raw!B:B),1010,MATCH(A11+1,Raw!B:B,0)-1)),"H")+1,"")),4000)+IFERROR(LARGE(INDIRECT("RAW!V"&amp;MATCH(A11,Raw!B:B,0)&amp;":V"&amp;IF(A11=MAX(Raw!B:B),1010,MATCH(A11+1,Raw!B:B,0)-1)),IF(COUNTIF(INDIRECT("Raw!C"&amp;MATCH(A11,Raw!B:B,0)&amp;":C"&amp;IF(A11=MAX(Raw!B:B),1010,MATCH(A11+1,Raw!B:B,0)-1)),"S")&gt;1,COUNTIF(INDIRECT("Raw!C"&amp;MATCH(A11,Raw!B:B,0)&amp;":C"&amp;IF(A11=MAX(Raw!B:B),1010,MATCH(A11+1,Raw!B:B,0)-1)),"H")+2,"")),4000)-8000+IFERROR(LARGE(INDIRECT("RAW!V"&amp;MATCH(A11,Raw!B:B,0)&amp;":V"&amp;IF(A11=MAX(Raw!B:B),1010,MATCH(A11+1,Raw!B:B,0)-1)),IF(COUNTIF(INDIRECT("Raw!C"&amp;MATCH(A11,Raw!B:B,0)&amp;":C"&amp;IF(A11=MAX(Raw!B:B),1010,MATCH(A11+1,Raw!B:B,0)-1)),"V")&gt;0,COUNTIF(INDIRECT("Raw!C"&amp;MATCH(A11,Raw!B:B,0)&amp;":C"&amp;IF(A11=MAX(Raw!B:B),1010,MATCH(A11+1,Raw!B:B,0)-1)),"H")+COUNTIF(INDIRECT("Raw!C"&amp;MATCH(A11,Raw!B:B,0)&amp;":C"&amp;IF(A11=MAX(Raw!B:B),1010,MATCH(A11+1,Raw!B:B,0)-1)),"S")+1,"")),2000)+IFERROR(LARGE(INDIRECT("RAW!V"&amp;MATCH(A11,Raw!B:B,0)&amp;":V"&amp;IF(A11=MAX(Raw!B:B),1010,MATCH(A11+1,Raw!B:B,0)-1)),IF(COUNTIF(INDIRECT("Raw!C"&amp;MATCH(A11,Raw!B:B,0)&amp;":C"&amp;IF(A11=MAX(Raw!B:B),1010,MATCH(A11+1,Raw!B:B,0)-1)),"V")&gt;1,COUNTIF(INDIRECT("Raw!C"&amp;MATCH(A11,Raw!B:B,0)&amp;":C"&amp;IF(A11=MAX(Raw!B:B),1010,MATCH(A11+1,Raw!B:B,0)-1)),"H")+COUNTIF(INDIRECT("Raw!C"&amp;MATCH(A11,Raw!B:B,0)&amp;":C"&amp;IF(A11=MAX(Raw!B:B),1010,MATCH(A11+1,Raw!B:B,0)-1)),"S")+2,"")),2000)-4000,"")</f>
        <v>2019.9999544000002</v>
      </c>
      <c r="E11" s="52">
        <f ca="1">IFERROR(IFERROR(LARGE(INDIRECT("RAW!W"&amp;MATCH(A11,Raw!B:B,0)&amp;":W"&amp;IF(A11=MAX(Raw!B:B),1010,MATCH(A11+1,Raw!B:B,0)-1)),IF(COUNTIF(INDIRECT("Raw!C"&amp;MATCH(A11,Raw!B:B,0)&amp;":C"&amp;IF(A11=MAX(Raw!B:B),1010,MATCH(A11+1,Raw!B:B,0)-1)),"H")&gt;0,1,"")),6000)+IFERROR(LARGE(INDIRECT("RAW!W"&amp;MATCH(A11,Raw!B:B,0)&amp;":W"&amp;IF(A11=MAX(Raw!B:B),1010,MATCH(A11+1,Raw!B:B,0)-1)),IF(COUNTIF(INDIRECT("Raw!C"&amp;MATCH(A11,Raw!B:B,0)&amp;":C"&amp;IF(A11=MAX(Raw!B:B),1010,MATCH(A11+1,Raw!B:B,0)-1)),"H")&gt;1,2,"")),6000)-12000
+IFERROR(LARGE(INDIRECT("RAW!W"&amp;MATCH(A11,Raw!B:B,0)&amp;":W"&amp;IF(A11=MAX(Raw!B:B),1010,MATCH(A11+1,Raw!B:B,0)-1)),IF(COUNTIF(INDIRECT("Raw!C"&amp;MATCH(A11,Raw!B:B,0)&amp;":C"&amp;IF(A11=MAX(Raw!B:B),1010,MATCH(A11+1,Raw!B:B,0)-1)),"S")&gt;0,COUNTIF(INDIRECT("Raw!C"&amp;MATCH(A11,Raw!B:B,0)&amp;":C"&amp;IF(A11=MAX(Raw!B:B),1010,MATCH(A11+1,Raw!B:B,0)-1)),"H")+1,"")),4000)+IFERROR(LARGE(INDIRECT("RAW!W"&amp;MATCH(A11,Raw!B:B,0)&amp;":W"&amp;IF(A11=MAX(Raw!B:B),1010,MATCH(A11+1,Raw!B:B,0)-1)),IF(COUNTIF(INDIRECT("Raw!C"&amp;MATCH(A11,Raw!B:B,0)&amp;":C"&amp;IF(A11=MAX(Raw!B:B),1010,MATCH(A11+1,Raw!B:B,0)-1)),"S")&gt;1,COUNTIF(INDIRECT("Raw!C"&amp;MATCH(A11,Raw!B:B,0)&amp;":C"&amp;IF(A11=MAX(Raw!B:B),1010,MATCH(A11+1,Raw!B:B,0)-1)),"H")+2,"")),4000)-8000+IFERROR(LARGE(INDIRECT("RAW!W"&amp;MATCH(A11,Raw!B:B,0)&amp;":W"&amp;IF(A11=MAX(Raw!B:B),1010,MATCH(A11+1,Raw!B:B,0)-1)),IF(COUNTIF(INDIRECT("Raw!C"&amp;MATCH(A11,Raw!B:B,0)&amp;":C"&amp;IF(A11=MAX(Raw!B:B),1010,MATCH(A11+1,Raw!B:B,0)-1)),"V")&gt;0,COUNTIF(INDIRECT("Raw!C"&amp;MATCH(A11,Raw!B:B,0)&amp;":C"&amp;IF(A11=MAX(Raw!B:B),1010,MATCH(A11+1,Raw!B:B,0)-1)),"H")+COUNTIF(INDIRECT("Raw!C"&amp;MATCH(A11,Raw!B:B,0)&amp;":C"&amp;IF(A11=MAX(Raw!B:B),1010,MATCH(A11+1,Raw!B:B,0)-1)),"S")+1,"")),2000)+IFERROR(LARGE(INDIRECT("RAW!W"&amp;MATCH(A11,Raw!B:B,0)&amp;":W"&amp;IF(A11=MAX(Raw!B:B),1010,MATCH(A11+1,Raw!B:B,0)-1)),IF(COUNTIF(INDIRECT("Raw!C"&amp;MATCH(A11,Raw!B:B,0)&amp;":C"&amp;IF(A11=MAX(Raw!B:B),1010,MATCH(A11+1,Raw!B:B,0)-1)),"V")&gt;1,COUNTIF(INDIRECT("Raw!C"&amp;MATCH(A11,Raw!B:B,0)&amp;":C"&amp;IF(A11=MAX(Raw!B:B),1010,MATCH(A11+1,Raw!B:B,0)-1)),"H")+COUNTIF(INDIRECT("Raw!C"&amp;MATCH(A11,Raw!B:B,0)&amp;":C"&amp;IF(A11=MAX(Raw!B:B),1010,MATCH(A11+1,Raw!B:B,0)-1)),"S")+2,"")),2000)-4000,"")</f>
        <v>1999.9999545000001</v>
      </c>
      <c r="F11" s="52">
        <f ca="1">IFERROR(IFERROR(LARGE(INDIRECT("RAW!X"&amp;MATCH(A11,Raw!B:B,0)&amp;":X"&amp;IF(A11=MAX(Raw!B:B),1010,MATCH(A11+1,Raw!B:B,0)-1)),IF(COUNTIF(INDIRECT("Raw!C"&amp;MATCH(A11,Raw!B:B,0)&amp;":C"&amp;IF(A11=MAX(Raw!B:B),1010,MATCH(A11+1,Raw!B:B,0)-1)),"H")&gt;0,1,"")),6000)+IFERROR(LARGE(INDIRECT("RAW!X"&amp;MATCH(A11,Raw!B:B,0)&amp;":X"&amp;IF(A11=MAX(Raw!B:B),1010,MATCH(A11+1,Raw!B:B,0)-1)),IF(COUNTIF(INDIRECT("Raw!C"&amp;MATCH(A11,Raw!B:B,0)&amp;":C"&amp;IF(A11=MAX(Raw!B:B),1010,MATCH(A11+1,Raw!B:B,0)-1)),"H")&gt;1,2,"")),6000)-12000
+IFERROR(LARGE(INDIRECT("RAW!X"&amp;MATCH(A11,Raw!B:B,0)&amp;":X"&amp;IF(A11=MAX(Raw!B:B),1010,MATCH(A11+1,Raw!B:B,0)-1)),IF(COUNTIF(INDIRECT("Raw!C"&amp;MATCH(A11,Raw!B:B,0)&amp;":C"&amp;IF(A11=MAX(Raw!B:B),1010,MATCH(A11+1,Raw!B:B,0)-1)),"S")&gt;0,COUNTIF(INDIRECT("Raw!C"&amp;MATCH(A11,Raw!B:B,0)&amp;":C"&amp;IF(A11=MAX(Raw!B:B),1010,MATCH(A11+1,Raw!B:B,0)-1)),"H")+1,"")),4000)+IFERROR(LARGE(INDIRECT("RAW!X"&amp;MATCH(A11,Raw!B:B,0)&amp;":X"&amp;IF(A11=MAX(Raw!B:B),1010,MATCH(A11+1,Raw!B:B,0)-1)),IF(COUNTIF(INDIRECT("Raw!C"&amp;MATCH(A11,Raw!B:B,0)&amp;":C"&amp;IF(A11=MAX(Raw!B:B),1010,MATCH(A11+1,Raw!B:B,0)-1)),"S")&gt;1,COUNTIF(INDIRECT("Raw!C"&amp;MATCH(A11,Raw!B:B,0)&amp;":C"&amp;IF(A11=MAX(Raw!B:B),1010,MATCH(A11+1,Raw!B:B,0)-1)),"H")+2,"")),4000)-8000+IFERROR(LARGE(INDIRECT("RAW!X"&amp;MATCH(A11,Raw!B:B,0)&amp;":X"&amp;IF(A11=MAX(Raw!B:B),1010,MATCH(A11+1,Raw!B:B,0)-1)),IF(COUNTIF(INDIRECT("Raw!C"&amp;MATCH(A11,Raw!B:B,0)&amp;":C"&amp;IF(A11=MAX(Raw!B:B),1010,MATCH(A11+1,Raw!B:B,0)-1)),"v")&gt;0,COUNTIF(INDIRECT("Raw!C"&amp;MATCH(A11,Raw!B:B,0)&amp;":C"&amp;IF(A11=MAX(Raw!B:B),1010,MATCH(A11+1,Raw!B:B,0)-1)),"H")+COUNTIF(INDIRECT("Raw!C"&amp;MATCH(A11,Raw!B:B,0)&amp;":C"&amp;IF(A11=MAX(Raw!B:B),1010,MATCH(A11+1,Raw!B:B,0)-1)),"S")+1,"")),2000)+IFERROR(LARGE(INDIRECT("RAW!X"&amp;MATCH(A11,Raw!B:B,0)&amp;":X"&amp;IF(A11=MAX(Raw!B:B),1010,MATCH(A11+1,Raw!B:B,0)-1)),IF(COUNTIF(INDIRECT("Raw!C"&amp;MATCH(A11,Raw!B:B,0)&amp;":C"&amp;IF(A11=MAX(Raw!B:B),1010,MATCH(A11+1,Raw!B:B,0)-1)),"v")&gt;1,COUNTIF(INDIRECT("Raw!C"&amp;MATCH(A11,Raw!B:B,0)&amp;":C"&amp;IF(A11=MAX(Raw!B:B),1010,MATCH(A11+1,Raw!B:B,0)-1)),"H")+COUNTIF(INDIRECT("Raw!C"&amp;MATCH(A11,Raw!B:B,0)&amp;":C"&amp;IF(A11=MAX(Raw!B:B),1010,MATCH(A11+1,Raw!B:B,0)-1)),"S")+2,"")),2000)-4000,"")</f>
        <v>2219.9999543000022</v>
      </c>
      <c r="G11" s="52">
        <f ca="1">IFERROR(IFERROR(LARGE(INDIRECT("RAW!Y"&amp;MATCH(A11,Raw!B:B,0)&amp;":Y"&amp;IF(A11=MAX(Raw!B:B),1010,MATCH(A11+1,Raw!B:B,0)-1)),IF(COUNTIF(INDIRECT("Raw!C"&amp;MATCH(A11,Raw!B:B,0)&amp;":C"&amp;IF(A11=MAX(Raw!B:B),1010,MATCH(A11+1,Raw!B:B,0)-1)),"H")&gt;0,1,"")),6000)+IFERROR(LARGE(INDIRECT("RAW!Y"&amp;MATCH(A11,Raw!B:B,0)&amp;":Y"&amp;IF(A11=MAX(Raw!B:B),1010,MATCH(A11+1,Raw!B:B,0)-1)),IF(COUNTIF(INDIRECT("Raw!C"&amp;MATCH(A11,Raw!B:B,0)&amp;":C"&amp;IF(A11=MAX(Raw!B:B),1010,MATCH(A11+1,Raw!B:B,0)-1)),"H")&gt;1,2,"")),6000)-12000
+IFERROR(LARGE(INDIRECT("RAW!Y"&amp;MATCH(A11,Raw!B:B,0)&amp;":Y"&amp;IF(A11=MAX(Raw!B:B),1010,MATCH(A11+1,Raw!B:B,0)-1)),IF(COUNTIF(INDIRECT("Raw!C"&amp;MATCH(A11,Raw!B:B,0)&amp;":C"&amp;IF(A11=MAX(Raw!B:B),1010,MATCH(A11+1,Raw!B:B,0)-1)),"S")&gt;0,COUNTIF(INDIRECT("Raw!C"&amp;MATCH(A11,Raw!B:B,0)&amp;":C"&amp;IF(A11=MAX(Raw!B:B),1010,MATCH(A11+1,Raw!B:B,0)-1)),"H")+1,"")),4000)+IFERROR(LARGE(INDIRECT("RAW!Y"&amp;MATCH(A11,Raw!B:B,0)&amp;":Y"&amp;IF(A11=MAX(Raw!B:B),1010,MATCH(A11+1,Raw!B:B,0)-1)),IF(COUNTIF(INDIRECT("Raw!C"&amp;MATCH(A11,Raw!B:B,0)&amp;":C"&amp;IF(A11=MAX(Raw!B:B),1010,MATCH(A11+1,Raw!B:B,0)-1)),"S")&gt;1,COUNTIF(INDIRECT("Raw!C"&amp;MATCH(A11,Raw!B:B,0)&amp;":C"&amp;IF(A11=MAX(Raw!B:B),1010,MATCH(A11+1,Raw!B:B,0)-1)),"H")+2,"")),4000)-8000+IFERROR(LARGE(INDIRECT("RAW!Y"&amp;MATCH(A11,Raw!B:B,0)&amp;":Y"&amp;IF(A11=MAX(Raw!B:B),1010,MATCH(A11+1,Raw!B:B,0)-1)),IF(COUNTIF(INDIRECT("Raw!C"&amp;MATCH(A11,Raw!B:B,0)&amp;":C"&amp;IF(A11=MAX(Raw!B:B),1010,MATCH(A11+1,Raw!B:B,0)-1)),"V")&gt;0,COUNTIF(INDIRECT("Raw!C"&amp;MATCH(A11,Raw!B:B,0)&amp;":C"&amp;IF(A11=MAX(Raw!B:B),1010,MATCH(A11+1,Raw!B:B,0)-1)),"H")+COUNTIF(INDIRECT("Raw!C"&amp;MATCH(A11,Raw!B:B,0)&amp;":C"&amp;IF(A11=MAX(Raw!B:B),1010,MATCH(A11+1,Raw!B:B,0)-1)),"S")+1,"")),2000)+IFERROR(LARGE(INDIRECT("RAW!Y"&amp;MATCH(A11,Raw!B:B,0)&amp;":Y"&amp;IF(A11=MAX(Raw!B:B),1010,MATCH(A11+1,Raw!B:B,0)-1)),IF(COUNTIF(INDIRECT("Raw!C"&amp;MATCH(A11,Raw!B:B,0)&amp;":C"&amp;IF(A11=MAX(Raw!B:B),1010,MATCH(A11+1,Raw!B:B,0)-1)),"V")&gt;1,COUNTIF(INDIRECT("Raw!C"&amp;MATCH(A11,Raw!B:B,0)&amp;":C"&amp;IF(A11=MAX(Raw!B:B),1010,MATCH(A11+1,Raw!B:B,0)-1)),"H")+COUNTIF(INDIRECT("Raw!C"&amp;MATCH(A11,Raw!B:B,0)&amp;":C"&amp;IF(A11=MAX(Raw!B:B),1010,MATCH(A11+1,Raw!B:B,0)-1)),"S")+2,"")),2000)-4000,"")</f>
        <v>1899.9999543000022</v>
      </c>
      <c r="H11" s="52">
        <f ca="1">IFERROR(IFERROR(LARGE(INDIRECT("RAW!Z"&amp;MATCH(A11,Raw!B:B,0)&amp;":Z"&amp;IF(A11=MAX(Raw!B:B),1010,MATCH(A11+1,Raw!B:B,0)-1)),IF(COUNTIF(INDIRECT("Raw!C"&amp;MATCH(A11,Raw!B:B,0)&amp;":C"&amp;IF(A11=MAX(Raw!B:B),1010,MATCH(A11+1,Raw!B:B,0)-1)),"H")&gt;0,1,"")),6000)+IFERROR(LARGE(INDIRECT("RAW!Z"&amp;MATCH(A11,Raw!B:B,0)&amp;":Z"&amp;IF(A11=MAX(Raw!B:B),1010,MATCH(A11+1,Raw!B:B,0)-1)),IF(COUNTIF(INDIRECT("Raw!C"&amp;MATCH(A11,Raw!B:B,0)&amp;":C"&amp;IF(A11=MAX(Raw!B:B),1010,MATCH(A11+1,Raw!B:B,0)-1)),"H")&gt;1,2,"")),6000)-12000
+IFERROR(LARGE(INDIRECT("RAW!Z"&amp;MATCH(A11,Raw!B:B,0)&amp;":Z"&amp;IF(A11=MAX(Raw!B:B),1010,MATCH(A11+1,Raw!B:B,0)-1)),IF(COUNTIF(INDIRECT("Raw!C"&amp;MATCH(A11,Raw!B:B,0)&amp;":C"&amp;IF(A11=MAX(Raw!B:B),1010,MATCH(A11+1,Raw!B:B,0)-1)),"S")&gt;0,COUNTIF(INDIRECT("Raw!C"&amp;MATCH(A11,Raw!B:B,0)&amp;":C"&amp;IF(A11=MAX(Raw!B:B),1010,MATCH(A11+1,Raw!B:B,0)-1)),"H")+1,"")),4000)+IFERROR(LARGE(INDIRECT("RAW!Z"&amp;MATCH(A11,Raw!B:B,0)&amp;":Z"&amp;IF(A11=MAX(Raw!B:B),1010,MATCH(A11+1,Raw!B:B,0)-1)),IF(COUNTIF(INDIRECT("Raw!C"&amp;MATCH(A11,Raw!B:B,0)&amp;":C"&amp;IF(A11=MAX(Raw!B:B),1010,MATCH(A11+1,Raw!B:B,0)-1)),"S")&gt;1,COUNTIF(INDIRECT("Raw!C"&amp;MATCH(A11,Raw!B:B,0)&amp;":C"&amp;IF(A11=MAX(Raw!B:B),1010,MATCH(A11+1,Raw!B:B,0)-1)),"H")+2,"")),4000)-8000+IFERROR(LARGE(INDIRECT("RAW!Z"&amp;MATCH(A11,Raw!B:B,0)&amp;":Z"&amp;IF(A11=MAX(Raw!B:B),1010,MATCH(A11+1,Raw!B:B,0)-1)),IF(COUNTIF(INDIRECT("Raw!C"&amp;MATCH(A11,Raw!B:B,0)&amp;":C"&amp;IF(A11=MAX(Raw!B:B),1010,MATCH(A11+1,Raw!B:B,0)-1)),"V")&gt;0,COUNTIF(INDIRECT("Raw!C"&amp;MATCH(A11,Raw!B:B,0)&amp;":C"&amp;IF(A11=MAX(Raw!B:B),1010,MATCH(A11+1,Raw!B:B,0)-1)),"H")+COUNTIF(INDIRECT("Raw!C"&amp;MATCH(A11,Raw!B:B,0)&amp;":C"&amp;IF(A11=MAX(Raw!B:B),1010,MATCH(A11+1,Raw!B:B,0)-1)),"S")+1,"")),2000)+IFERROR(LARGE(INDIRECT("RAW!Z"&amp;MATCH(A11,Raw!B:B,0)&amp;":Z"&amp;IF(A11=MAX(Raw!B:B),1010,MATCH(A11+1,Raw!B:B,0)-1)),IF(COUNTIF(INDIRECT("Raw!C"&amp;MATCH(A11,Raw!B:B,0)&amp;":C"&amp;IF(A11=MAX(Raw!B:B),1010,MATCH(A11+1,Raw!B:B,0)-1)),"V")&gt;1,COUNTIF(INDIRECT("Raw!C"&amp;MATCH(A11,Raw!B:B,0)&amp;":C"&amp;IF(A11=MAX(Raw!B:B),1010,MATCH(A11+1,Raw!B:B,0)-1)),"H")+COUNTIF(INDIRECT("Raw!C"&amp;MATCH(A11,Raw!B:B,0)&amp;":C"&amp;IF(A11=MAX(Raw!B:B),1010,MATCH(A11+1,Raw!B:B,0)-1)),"S")+2,"")),2000)-4000,"")</f>
        <v>2059.9999543999993</v>
      </c>
      <c r="I11" s="52">
        <f ca="1">IFERROR(IFERROR(LARGE(INDIRECT("RAW!AA"&amp;MATCH(A11,Raw!B:B,0)&amp;":AA"&amp;IF(A11=MAX(Raw!B:B),1010,MATCH(A11+1,Raw!B:B,0)-1)),IF(COUNTIF(INDIRECT("Raw!C"&amp;MATCH(A11,Raw!B:B,0)&amp;":C"&amp;IF(A11=MAX(Raw!B:B),1010,MATCH(A11+1,Raw!B:B,0)-1)),"H")&gt;0,1,"")),6000)+IFERROR(LARGE(INDIRECT("RAW!AA"&amp;MATCH(A11,Raw!B:B,0)&amp;":AA"&amp;IF(A11=MAX(Raw!B:B),1010,MATCH(A11+1,Raw!B:B,0)-1)),IF(COUNTIF(INDIRECT("Raw!C"&amp;MATCH(A11,Raw!B:B,0)&amp;":C"&amp;IF(A11=MAX(Raw!B:B),1010,MATCH(A11+1,Raw!B:B,0)-1)),"H")&gt;1,2,"")),6000)-12000
+IFERROR(LARGE(INDIRECT("RAW!AA"&amp;MATCH(A11,Raw!B:B,0)&amp;":AA"&amp;IF(A11=MAX(Raw!B:B),1010,MATCH(A11+1,Raw!B:B,0)-1)),IF(COUNTIF(INDIRECT("Raw!C"&amp;MATCH(A11,Raw!B:B,0)&amp;":C"&amp;IF(A11=MAX(Raw!B:B),1010,MATCH(A11+1,Raw!B:B,0)-1)),"S")&gt;0,COUNTIF(INDIRECT("Raw!C"&amp;MATCH(A11,Raw!B:B,0)&amp;":C"&amp;IF(A11=MAX(Raw!B:B),1010,MATCH(A11+1,Raw!B:B,0)-1)),"H")+1,"")),4000)+IFERROR(LARGE(INDIRECT("RAW!AA"&amp;MATCH(A11,Raw!B:B,0)&amp;":AA"&amp;IF(A11=MAX(Raw!B:B),1010,MATCH(A11+1,Raw!B:B,0)-1)),IF(COUNTIF(INDIRECT("Raw!C"&amp;MATCH(A11,Raw!B:B,0)&amp;":C"&amp;IF(A11=MAX(Raw!B:B),1010,MATCH(A11+1,Raw!B:B,0)-1)),"S")&gt;1,COUNTIF(INDIRECT("Raw!C"&amp;MATCH(A11,Raw!B:B,0)&amp;":C"&amp;IF(A11=MAX(Raw!B:B),1010,MATCH(A11+1,Raw!B:B,0)-1)),"H")+2,"")),4000)-8000+IFERROR(LARGE(INDIRECT("RAW!AA"&amp;MATCH(A11,Raw!B:B,0)&amp;":AA"&amp;IF(A11=MAX(Raw!B:B),1010,MATCH(A11+1,Raw!B:B,0)-1)),IF(COUNTIF(INDIRECT("Raw!C"&amp;MATCH(A11,Raw!B:B,0)&amp;":C"&amp;IF(A11=MAX(Raw!B:B),1010,MATCH(A11+1,Raw!B:B,0)-1)),"V")&gt;0,COUNTIF(INDIRECT("Raw!C"&amp;MATCH(A11,Raw!B:B,0)&amp;":C"&amp;IF(A11=MAX(Raw!B:B),1010,MATCH(A11+1,Raw!B:B,0)-1)),"H")+COUNTIF(INDIRECT("Raw!C"&amp;MATCH(A11,Raw!B:B,0)&amp;":C"&amp;IF(A11=MAX(Raw!B:B),1010,MATCH(A11+1,Raw!B:B,0)-1)),"S")+1,"")),2000)+IFERROR(LARGE(INDIRECT("RAW!AA"&amp;MATCH(A11,Raw!B:B,0)&amp;":AA"&amp;IF(A11=MAX(Raw!B:B),1010,MATCH(A11+1,Raw!B:B,0)-1)),IF(COUNTIF(INDIRECT("Raw!C"&amp;MATCH(A11,Raw!B:B,0)&amp;":C"&amp;IF(A11=MAX(Raw!B:B),1010,MATCH(A11+1,Raw!B:B,0)-1)),"V")&gt;1,COUNTIF(INDIRECT("Raw!C"&amp;MATCH(A11,Raw!B:B,0)&amp;":C"&amp;IF(A11=MAX(Raw!B:B),1010,MATCH(A11+1,Raw!B:B,0)-1)),"H")+COUNTIF(INDIRECT("Raw!C"&amp;MATCH(A11,Raw!B:B,0)&amp;":C"&amp;IF(A11=MAX(Raw!B:B),1010,MATCH(A11+1,Raw!B:B,0)-1)),"S")+2,"")),2000)-4000,"")</f>
        <v>3242.999954400002</v>
      </c>
      <c r="J11" s="52">
        <f ca="1">IFERROR(IFERROR(LARGE(INDIRECT("RAW!AB"&amp;MATCH(A11,Raw!B:B,0)&amp;":AB"&amp;IF(A11=MAX(Raw!B:B),1010,MATCH(A11+1,Raw!B:B,0)-1)),IF(COUNTIF(INDIRECT("Raw!C"&amp;MATCH(A11,Raw!B:B,0)&amp;":C"&amp;IF(A11=MAX(Raw!B:B),1010,MATCH(A11+1,Raw!B:B,0)-1)),"H")&gt;0,1,"")),6000)+IFERROR(LARGE(INDIRECT("RAW!AB"&amp;MATCH(A11,Raw!B:B,0)&amp;":AB"&amp;IF(A11=MAX(Raw!B:B),1010,MATCH(A11+1,Raw!B:B,0)-1)),IF(COUNTIF(INDIRECT("Raw!C"&amp;MATCH(A11,Raw!B:B,0)&amp;":C"&amp;IF(A11=MAX(Raw!B:B),1010,MATCH(A11+1,Raw!B:B,0)-1)),"H")&gt;1,2,"")),6000)-12000
+IFERROR(LARGE(INDIRECT("RAW!AB"&amp;MATCH(A11,Raw!B:B,0)&amp;":AB"&amp;IF(A11=MAX(Raw!B:B),1010,MATCH(A11+1,Raw!B:B,0)-1)),IF(COUNTIF(INDIRECT("Raw!C"&amp;MATCH(A11,Raw!B:B,0)&amp;":C"&amp;IF(A11=MAX(Raw!B:B),1010,MATCH(A11+1,Raw!B:B,0)-1)),"S")&gt;0,COUNTIF(INDIRECT("Raw!C"&amp;MATCH(A11,Raw!B:B,0)&amp;":C"&amp;IF(A11=MAX(Raw!B:B),1010,MATCH(A11+1,Raw!B:B,0)-1)),"H")+1,"")),4000)+IFERROR(LARGE(INDIRECT("RAW!AB"&amp;MATCH(A11,Raw!B:B,0)&amp;":AB"&amp;IF(A11=MAX(Raw!B:B),1010,MATCH(A11+1,Raw!B:B,0)-1)),IF(COUNTIF(INDIRECT("Raw!C"&amp;MATCH(A11,Raw!B:B,0)&amp;":C"&amp;IF(A11=MAX(Raw!B:B),1010,MATCH(A11+1,Raw!B:B,0)-1)),"S")&gt;1,COUNTIF(INDIRECT("Raw!C"&amp;MATCH(A11,Raw!B:B,0)&amp;":C"&amp;IF(A11=MAX(Raw!B:B),1010,MATCH(A11+1,Raw!B:B,0)-1)),"H")+2,"")),4000)-8000+IFERROR(LARGE(INDIRECT("RAW!AB"&amp;MATCH(A11,Raw!B:B,0)&amp;":AB"&amp;IF(A11=MAX(Raw!B:B),1010,MATCH(A11+1,Raw!B:B,0)-1)),IF(COUNTIF(INDIRECT("Raw!C"&amp;MATCH(A11,Raw!B:B,0)&amp;":C"&amp;IF(A11=MAX(Raw!B:B),1010,MATCH(A11+1,Raw!B:B,0)-1)),"V")&gt;0,COUNTIF(INDIRECT("Raw!C"&amp;MATCH(A11,Raw!B:B,0)&amp;":C"&amp;IF(A11=MAX(Raw!B:B),1010,MATCH(A11+1,Raw!B:B,0)-1)),"H")+COUNTIF(INDIRECT("Raw!C"&amp;MATCH(A11,Raw!B:B,0)&amp;":C"&amp;IF(A11=MAX(Raw!B:B),1010,MATCH(A11+1,Raw!B:B,0)-1)),"S")+1,"")),2000)+IFERROR(LARGE(INDIRECT("RAW!AB"&amp;MATCH(A11,Raw!B:B,0)&amp;":AB"&amp;IF(A11=MAX(Raw!B:B),1010,MATCH(A11+1,Raw!B:B,0)-1)),IF(COUNTIF(INDIRECT("Raw!C"&amp;MATCH(A11,Raw!B:B,0)&amp;":C"&amp;IF(A11=MAX(Raw!B:B),1010,MATCH(A11+1,Raw!B:B,0)-1)),"V")&gt;1,COUNTIF(INDIRECT("Raw!C"&amp;MATCH(A11,Raw!B:B,0)&amp;":C"&amp;IF(A11=MAX(Raw!B:B),1010,MATCH(A11+1,Raw!B:B,0)-1)),"H")+COUNTIF(INDIRECT("Raw!C"&amp;MATCH(A11,Raw!B:B,0)&amp;":C"&amp;IF(A11=MAX(Raw!B:B),1010,MATCH(A11+1,Raw!B:B,0)-1)),"S")+2,"")),2000)-4000,"")</f>
        <v>3944.9999541999996</v>
      </c>
      <c r="K11" s="52">
        <f ca="1">IFERROR(IFERROR(LARGE(INDIRECT("RAW!AC"&amp;MATCH(A11,Raw!B:B,0)&amp;":AC"&amp;IF(A11=MAX(Raw!B:B),1010,MATCH(A11+1,Raw!B:B,0)-1)),IF(COUNTIF(INDIRECT("Raw!C"&amp;MATCH(A11,Raw!B:B,0)&amp;":C"&amp;IF(A11=MAX(Raw!B:B),1010,MATCH(A11+1,Raw!B:B,0)-1)),"H")&gt;0,1,"")),6000)+IFERROR(LARGE(INDIRECT("RAW!AC"&amp;MATCH(A11,Raw!B:B,0)&amp;":AC"&amp;IF(A11=MAX(Raw!B:B),1010,MATCH(A11+1,Raw!B:B,0)-1)),IF(COUNTIF(INDIRECT("Raw!C"&amp;MATCH(A11,Raw!B:B,0)&amp;":C"&amp;IF(A11=MAX(Raw!B:B),1010,MATCH(A11+1,Raw!B:B,0)-1)),"H")&gt;1,2,"")),6000)-12000
+IFERROR(LARGE(INDIRECT("RAW!AC"&amp;MATCH(A11,Raw!B:B,0)&amp;":AC"&amp;IF(A11=MAX(Raw!B:B),1010,MATCH(A11+1,Raw!B:B,0)-1)),IF(COUNTIF(INDIRECT("Raw!C"&amp;MATCH(A11,Raw!B:B,0)&amp;":C"&amp;IF(A11=MAX(Raw!B:B),1010,MATCH(A11+1,Raw!B:B,0)-1)),"S")&gt;0,COUNTIF(INDIRECT("Raw!C"&amp;MATCH(A11,Raw!B:B,0)&amp;":C"&amp;IF(A11=MAX(Raw!B:B),1010,MATCH(A11+1,Raw!B:B,0)-1)),"H")+1,"")),4000)+IFERROR(LARGE(INDIRECT("RAW!AC"&amp;MATCH(A11,Raw!B:B,0)&amp;":AC"&amp;IF(A11=MAX(Raw!B:B),1010,MATCH(A11+1,Raw!B:B,0)-1)),IF(COUNTIF(INDIRECT("Raw!C"&amp;MATCH(A11,Raw!B:B,0)&amp;":C"&amp;IF(A11=MAX(Raw!B:B),1010,MATCH(A11+1,Raw!B:B,0)-1)),"S")&gt;1,COUNTIF(INDIRECT("Raw!C"&amp;MATCH(A11,Raw!B:B,0)&amp;":C"&amp;IF(A11=MAX(Raw!B:B),1010,MATCH(A11+1,Raw!B:B,0)-1)),"H")+2,"")),4000)-8000+IFERROR(LARGE(INDIRECT("RAW!AC"&amp;MATCH(A11,Raw!B:B,0)&amp;":AC"&amp;IF(A11=MAX(Raw!B:B),1010,MATCH(A11+1,Raw!B:B,0)-1)),IF(COUNTIF(INDIRECT("Raw!C"&amp;MATCH(A11,Raw!B:B,0)&amp;":C"&amp;IF(A11=MAX(Raw!B:B),1010,MATCH(A11+1,Raw!B:B,0)-1)),"V")&gt;0,COUNTIF(INDIRECT("Raw!C"&amp;MATCH(A11,Raw!B:B,0)&amp;":C"&amp;IF(A11=MAX(Raw!B:B),1010,MATCH(A11+1,Raw!B:B,0)-1)),"H")+COUNTIF(INDIRECT("Raw!C"&amp;MATCH(A11,Raw!B:B,0)&amp;":C"&amp;IF(A11=MAX(Raw!B:B),1010,MATCH(A11+1,Raw!B:B,0)-1)),"S")+1,"")),2000)+IFERROR(LARGE(INDIRECT("RAW!AC"&amp;MATCH(A11,Raw!B:B,0)&amp;":AC"&amp;IF(A11=MAX(Raw!B:B),1010,MATCH(A11+1,Raw!B:B,0)-1)),IF(COUNTIF(INDIRECT("Raw!C"&amp;MATCH(A11,Raw!B:B,0)&amp;":C"&amp;IF(A11=MAX(Raw!B:B),1010,MATCH(A11+1,Raw!B:B,0)-1)),"V")&gt;1,COUNTIF(INDIRECT("Raw!C"&amp;MATCH(A11,Raw!B:B,0)&amp;":C"&amp;IF(A11=MAX(Raw!B:B),1010,MATCH(A11+1,Raw!B:B,0)-1)),"H")+COUNTIF(INDIRECT("Raw!C"&amp;MATCH(A11,Raw!B:B,0)&amp;":C"&amp;IF(A11=MAX(Raw!B:B),1010,MATCH(A11+1,Raw!B:B,0)-1)),"S")+2,"")),2000)-4000,"")</f>
        <v>4888.2999542999987</v>
      </c>
      <c r="L11" s="14">
        <f t="shared" ca="1" si="0"/>
        <v>14679.999680400007</v>
      </c>
      <c r="M11" s="14">
        <f t="shared" ca="1" si="1"/>
        <v>12076.299862899999</v>
      </c>
      <c r="N11" s="14">
        <f t="shared" ca="1" si="2"/>
        <v>26756.299543300011</v>
      </c>
      <c r="O11" s="37">
        <f t="array" aca="1" ref="O11" ca="1">IF(P11="","",(IF(ROUND(P11,1)=ROUND(P10,1),O10,O10+1)))</f>
        <v>9</v>
      </c>
      <c r="P11" s="33">
        <f t="array" aca="1" ref="P11" ca="1">IF(ROUND(LARGE(B:B,$A11),2)=0,"",LARGE(B:B,$A11))</f>
        <v>2514.1999490000017</v>
      </c>
      <c r="Q11" s="33">
        <f t="array" aca="1" ref="Q11" ca="1">IFERROR(INDEX(Raw!$S$3:$S$502,MATCH(R11,Raw!$R$3:$R$502,0)),"")</f>
        <v>0</v>
      </c>
      <c r="R11" s="34" t="str">
        <f t="array" aca="1" ref="R11" ca="1">IFERROR(INDEX(Raw!$R$3:$R$502,MATCH(IFERROR(INDEX(MATCH(P11,B$2:B$501,0),$A$2:$A$502),""),Raw!$Q$3:$Q$502,0)),"")</f>
        <v>SABIS International</v>
      </c>
      <c r="S11" s="38">
        <f t="array" aca="1" ref="S11" ca="1">IF(T11="","",(IF(ROUND(T11,1)=ROUND(T10,1),S10,S10+1)))</f>
        <v>10</v>
      </c>
      <c r="T11" s="36">
        <f t="array" aca="1" ref="T11" ca="1">IF(ROUND(LARGE(C:C,$A11),2)=0,"",LARGE(C:C,$A11))</f>
        <v>1739.9999773999989</v>
      </c>
      <c r="U11" s="33">
        <f t="array" aca="1" ref="U11" ca="1">IFERROR(INDEX(Raw!$S$3:$S$502,MATCH(V11,Raw!$R$3:$R$502,0)),"")</f>
        <v>0</v>
      </c>
      <c r="V11" s="34" t="str">
        <f t="array" aca="1" ref="V11" ca="1">IFERROR(INDEX(Raw!$R$3:$R$502,MATCH(IFERROR(INDEX(MATCH(T11,C$2:C$501,0),$A$2:$A$501),""),Raw!$Q$3:$Q$502,0)),"")</f>
        <v>Sharon</v>
      </c>
      <c r="W11" s="38">
        <f t="array" aca="1" ref="W11" ca="1">IF(X11="","",(IF(ROUND(X11,1)=ROUND(X10,1),W10,W10+1)))</f>
        <v>9</v>
      </c>
      <c r="X11" s="36">
        <f t="array" aca="1" ref="X11" ca="1">IF(ROUND(LARGE(D:D,$A11),2)=0,"",LARGE(D:D,$A11))</f>
        <v>2219.9999773999989</v>
      </c>
      <c r="Y11" s="33">
        <f t="array" aca="1" ref="Y11" ca="1">IFERROR(INDEX(Raw!$S$3:$S$502,MATCH(Z11,Raw!$R$3:$R$502,0)),"")</f>
        <v>0</v>
      </c>
      <c r="Z11" s="34" t="str">
        <f t="array" aca="1" ref="Z11" ca="1">IFERROR(INDEX(Raw!$R$3:$R$502,MATCH(IFERROR(INDEX(MATCH(X11,D$2:D$501,0),$A$2:$A$501),""),Raw!$Q$3:$Q$502,0)),"")</f>
        <v>Sharon</v>
      </c>
      <c r="AA11" s="38">
        <f t="array" aca="1" ref="AA11" ca="1">IF(AB11="","",(IF(ROUND(AB11,1)=ROUND(AB10,1),AA10,AA10+1)))</f>
        <v>10</v>
      </c>
      <c r="AB11" s="36">
        <f t="array" aca="1" ref="AB11" ca="1">IF(ROUND(LARGE(E:E,$A11),2)=0,"",LARGE(E:E,$A11))</f>
        <v>1999.9999545000001</v>
      </c>
      <c r="AC11" s="33">
        <f ca="1">IFERROR(INDEX(Raw!$S$3:$S$502,MATCH(AD11,Raw!$R$3:$R$502,0)),"")</f>
        <v>0</v>
      </c>
      <c r="AD11" s="34" t="str">
        <f t="array" aca="1" ref="AD11" ca="1">IFERROR(INDEX(Raw!$R$3:$R$502,MATCH(IFERROR(INDEX(MATCH(AB11,E$2:E$501,0),$A$2:$A$501),""),Raw!$Q$3:$Q$502,0)),"")</f>
        <v>Milford</v>
      </c>
      <c r="AE11" s="38">
        <f t="array" aca="1" ref="AE11" ca="1">IF(AF11="","",(IF(ROUND(AF11,1)=ROUND(AF10,1),AE10,AE10+1)))</f>
        <v>9</v>
      </c>
      <c r="AF11" s="36">
        <f t="array" aca="1" ref="AF11" ca="1">IF(ROUND(LARGE(F:F,$A11),2)=0,"",LARGE(F:F,$A11))</f>
        <v>2319.9999491999988</v>
      </c>
      <c r="AG11" s="33">
        <f ca="1">IFERROR(INDEX(Raw!$S$3:$S$502,MATCH(AH11,Raw!$R$3:$R$502,0)),"")</f>
        <v>0</v>
      </c>
      <c r="AH11" s="34" t="str">
        <f t="array" aca="1" ref="AH11" ca="1">IFERROR(INDEX(Raw!$R$3:$R$502,MATCH(IFERROR(INDEX(MATCH(AF11,F$2:F$501,0),$A$2:$A$501),""),Raw!$Q$3:$Q$502,0)),"")</f>
        <v>SABIS International</v>
      </c>
      <c r="AI11" s="38">
        <f t="array" aca="1" ref="AI11" ca="1">IF(AJ11="","",(IF(ROUND(AJ11,1)=ROUND(AJ10,1),AI10,AI10+1)))</f>
        <v>10</v>
      </c>
      <c r="AJ11" s="36">
        <f t="array" aca="1" ref="AJ11" ca="1">IF(ROUND(LARGE(G:G,$A11),2)=0,"",LARGE(G:G,$A11))</f>
        <v>1839.9999651999997</v>
      </c>
      <c r="AK11" s="33">
        <f ca="1">IFERROR(INDEX(Raw!$S$3:$S$502,MATCH(AL11,Raw!$R$3:$R$502,0)),"")</f>
        <v>0</v>
      </c>
      <c r="AL11" s="34" t="str">
        <f t="array" aca="1" ref="AL11" ca="1">IFERROR(INDEX(Raw!$R$3:$R$502,MATCH(IFERROR(INDEX(MATCH(AJ11,G$2:G$501,0),$A$2:$A$501),""),Raw!$Q$3:$Q$502,0)),"")</f>
        <v>North Quincy</v>
      </c>
      <c r="AM11" s="38">
        <f t="array" aca="1" ref="AM11" ca="1">IF(AN11="","",(IF(ROUND(AN11,1)=ROUND(AN10,1),AM10,AM10+1)))</f>
        <v>10</v>
      </c>
      <c r="AN11" s="36">
        <f t="shared" ca="1" si="10"/>
        <v>2159.999953399998</v>
      </c>
      <c r="AO11" s="33">
        <f ca="1">IFERROR(INDEX(Raw!$S$3:$S$502,MATCH(AP11,Raw!$R$3:$R$502,0)),"")</f>
        <v>0</v>
      </c>
      <c r="AP11" s="34" t="str">
        <f t="array" aca="1" ref="AP11" ca="1">IFERROR(INDEX(Raw!$R$3:$R$502,MATCH(IFERROR(INDEX(MATCH(AN11,H$2:H$501,0),$A$2:$A$501),""),Raw!$Q$3:$Q$502,0)),"")</f>
        <v>Austin Prep</v>
      </c>
      <c r="AQ11" s="37">
        <f t="array" aca="1" ref="AQ11" ca="1">IF(AR11="","",(IF(ROUND(AR11,1)=ROUND(AR10,1),AQ10,AQ10+1)))</f>
        <v>10</v>
      </c>
      <c r="AR11" s="33">
        <f t="shared" ca="1" si="11"/>
        <v>2924.9999651999997</v>
      </c>
      <c r="AS11" s="48">
        <f t="array" aca="1" ref="AS11" ca="1">IFERROR(INDEX(Raw!$S$3:$S$502,MATCH(AT11,Raw!$R$3:$R$502,0)),"")</f>
        <v>0</v>
      </c>
      <c r="AT11" s="34" t="str">
        <f t="array" aca="1" ref="AT11" ca="1">IFERROR(INDEX(Raw!$R$3:$R$502,MATCH(IFERROR(INDEX(MATCH(AR11,I$2:I$501,0),$A$2:$A$501),""),Raw!$Q$3:$Q$502,0)),"")</f>
        <v>North Quincy</v>
      </c>
      <c r="AU11" s="37">
        <f t="array" aca="1" ref="AU11" ca="1">IF(AV11="","",(IF(ROUND(AV11,1)=ROUND(AV10,1),AU10,AU10+1)))</f>
        <v>10</v>
      </c>
      <c r="AV11" s="33">
        <f t="shared" ca="1" si="12"/>
        <v>3773.2999772000003</v>
      </c>
      <c r="AW11" s="48">
        <f t="array" aca="1" ref="AW11" ca="1">IFERROR(INDEX(Raw!$S$3:$S$502,MATCH(AX11,Raw!$R$3:$R$502,0)),"")</f>
        <v>0</v>
      </c>
      <c r="AX11" s="34" t="str">
        <f t="array" aca="1" ref="AX11" ca="1">IFERROR(INDEX(Raw!$R$3:$R$502,MATCH(IFERROR(INDEX(MATCH(AV11,J$2:J$501,0),$A$2:$A$501),""),Raw!$Q$3:$Q$502,0)),"")</f>
        <v>Sharon</v>
      </c>
      <c r="AY11" s="37">
        <f t="array" aca="1" ref="AY11" ca="1">IF(AZ11="","",(IF(ROUND(AZ11,1)=ROUND(AZ10,1),AY10,AY10+1)))</f>
        <v>10</v>
      </c>
      <c r="AZ11" s="33">
        <f t="shared" ca="1" si="13"/>
        <v>4313.299977300001</v>
      </c>
      <c r="BA11" s="48">
        <f t="array" aca="1" ref="BA11" ca="1">IFERROR(INDEX(Raw!$S$3:$S$502,MATCH(BB11,Raw!$R$3:$R$502,0)),"")</f>
        <v>0</v>
      </c>
      <c r="BB11" s="34" t="str">
        <f t="array" aca="1" ref="BB11" ca="1">IFERROR(INDEX(Raw!$R$3:$R$502,MATCH(IFERROR(INDEX(MATCH(AZ11,K$2:K$501,0),$A$2:$A$501),""),Raw!$Q$3:$Q$502,0)),"")</f>
        <v>Franklin</v>
      </c>
      <c r="BC11" s="37">
        <f t="array" aca="1" ref="BC11" ca="1">IF(BD11="","",(IF(ROUND(BD11,1)=ROUND(BD10,1),BC10,BC10+1)))</f>
        <v>10</v>
      </c>
      <c r="BD11" s="33">
        <f t="shared" ca="1" si="14"/>
        <v>14679.999680400007</v>
      </c>
      <c r="BE11" s="48">
        <f t="array" aca="1" ref="BE11" ca="1">IFERROR(INDEX(Raw!$S$3:$S$502,MATCH(BF11,Raw!$R$3:$R$502,0)),"")</f>
        <v>0</v>
      </c>
      <c r="BF11" s="34" t="str">
        <f t="array" aca="1" ref="BF11" ca="1">IFERROR(INDEX(Raw!$R$3:$R$502,MATCH(IFERROR(INDEX(MATCH(BD11,L$2:L$501,0),$A$2:$A$501),""),Raw!$Q$3:$Q$502,0)),"")</f>
        <v>Milford</v>
      </c>
      <c r="BG11" s="37">
        <f t="array" aca="1" ref="BG11" ca="1">IF(BH11="","",(IF(ROUND(BH11,1)=ROUND(BH10,1),BG10,BG10+1)))</f>
        <v>10</v>
      </c>
      <c r="BH11" s="33">
        <f t="shared" ca="1" si="15"/>
        <v>11739.299931799997</v>
      </c>
      <c r="BI11" s="48">
        <f t="array" aca="1" ref="BI11" ca="1">IFERROR(INDEX(Raw!$S$3:$S$502,MATCH(BJ11,Raw!$R$3:$R$502,0)),"")</f>
        <v>0</v>
      </c>
      <c r="BJ11" s="34" t="str">
        <f t="array" aca="1" ref="BJ11" ca="1">IFERROR(INDEX(Raw!$R$3:$R$502,MATCH(IFERROR(INDEX(MATCH(BH11,M$2:M$501,0),$A$2:$A$501),""),Raw!$Q$3:$Q$502,0)),"")</f>
        <v>Sharon</v>
      </c>
      <c r="BK11" s="37">
        <f t="array" aca="1" ref="BK11" ca="1">IF(BL11="","",(IF(ROUND(BL11,1)=ROUND(BL10,1),BK10,BK10+1)))</f>
        <v>10</v>
      </c>
      <c r="BL11" s="33">
        <f t="shared" ca="1" si="16"/>
        <v>26756.299543300011</v>
      </c>
      <c r="BM11" s="48">
        <f t="array" aca="1" ref="BM11" ca="1">IFERROR(INDEX(Raw!$S$3:$S$502,MATCH(BN11,Raw!$R$3:$R$502,0)),"")</f>
        <v>0</v>
      </c>
      <c r="BN11" s="34" t="str">
        <f t="array" aca="1" ref="BN11" ca="1">IFERROR(INDEX(Raw!$R$3:$R$502,MATCH(IFERROR(INDEX(MATCH(BL11,N$2:N$501,0),$A$2:$A$501),""),Raw!$Q$3:$Q$502,0)),"")</f>
        <v>Milford</v>
      </c>
    </row>
    <row r="12" spans="1:66" x14ac:dyDescent="0.3">
      <c r="A12" s="28">
        <v>11</v>
      </c>
      <c r="B12" s="52">
        <f ca="1">IFERROR(IFERROR(LARGE(INDIRECT("RAW!T"&amp;MATCH(A12,Raw!B:B,0)&amp;":T"&amp;IF(A12=MAX(Raw!B:B),1010,MATCH(A12+1,Raw!B:B,0)-1)),IF(COUNTIF(INDIRECT("Raw!C"&amp;MATCH(A12,Raw!B:B,0)&amp;":C"&amp;IF(A12=MAX(Raw!B:B),1010,MATCH(A12+1,Raw!B:B,0)-1)),"H")&gt;0,1,"")),6000)+IFERROR(LARGE(INDIRECT("RAW!T"&amp;MATCH(A12,Raw!B:B,0)&amp;":T"&amp;IF(A12=MAX(Raw!B:B),1010,MATCH(A12+1,Raw!B:B,0)-1)),IF(COUNTIF(INDIRECT("Raw!C"&amp;MATCH(A12,Raw!B:B,0)&amp;":C"&amp;IF(A12=MAX(Raw!B:B),1010,MATCH(A12+1,Raw!B:B,0)-1)),"H")&gt;1,2,"")),6000)-12000
+IFERROR(LARGE(INDIRECT("RAW!T"&amp;MATCH(A12,Raw!B:B,0)&amp;":T"&amp;IF(A12=MAX(Raw!B:B),1010,MATCH(A12+1,Raw!B:B,0)-1)),IF(COUNTIF(INDIRECT("Raw!C"&amp;MATCH(A12,Raw!B:B,0)&amp;":C"&amp;IF(A12=MAX(Raw!B:B),1010,MATCH(A12+1,Raw!B:B,0)-1)),"S")&gt;0,COUNTIF(INDIRECT("Raw!C"&amp;MATCH(A12,Raw!B:B,0)&amp;":C"&amp;IF(A12=MAX(Raw!B:B),1010,MATCH(A12+1,Raw!B:B,0)-1)),"H")+1,"")),4000)+IFERROR(LARGE(INDIRECT("RAW!T"&amp;MATCH(A12,Raw!B:B,0)&amp;":T"&amp;IF(A12=MAX(Raw!B:B),1010,MATCH(A12+1,Raw!B:B,0)-1)),IF(COUNTIF(INDIRECT("Raw!C"&amp;MATCH(A12,Raw!B:B,0)&amp;":C"&amp;IF(A12=MAX(Raw!B:B),1010,MATCH(A12+1,Raw!B:B,0)-1)),"S")&gt;1,COUNTIF(INDIRECT("Raw!C"&amp;MATCH(A12,Raw!B:B,0)&amp;":C"&amp;IF(A12=MAX(Raw!B:B),1010,MATCH(A12+1,Raw!B:B,0)-1)),"H")+2,"")),4000)-8000+IFERROR(LARGE(INDIRECT("RAW!T"&amp;MATCH(A12,Raw!B:B,0)&amp;":T"&amp;IF(A12=MAX(Raw!B:B),1010,MATCH(A12+1,Raw!B:B,0)-1)),IF(COUNTIF(INDIRECT("Raw!C"&amp;MATCH(A12,Raw!B:B,0)&amp;":C"&amp;IF(A12=MAX(Raw!B:B),1010,MATCH(A12+1,Raw!B:B,0)-1)),"V")&gt;0,COUNTIF(INDIRECT("Raw!C"&amp;MATCH(A12,Raw!B:B,0)&amp;":C"&amp;IF(A12=MAX(Raw!B:B),1010,MATCH(A12+1,Raw!B:B,0)-1)),"H")+COUNTIF(INDIRECT("Raw!C"&amp;MATCH(A12,Raw!B:B,0)&amp;":C"&amp;IF(A12=MAX(Raw!B:B),1010,MATCH(A12+1,Raw!B:B,0)-1)),"S")+1,"")),2000)+IFERROR(LARGE(INDIRECT("RAW!T"&amp;MATCH(A12,Raw!B:B,0)&amp;":T"&amp;IF(A12=MAX(Raw!B:B),1010,MATCH(A12+1,Raw!B:B,0)-1)),IF(COUNTIF(INDIRECT("Raw!C"&amp;MATCH(A12,Raw!B:B,0)&amp;":C"&amp;IF(A12=MAX(Raw!B:B),1010,MATCH(A12+1,Raw!B:B,0)-1)),"V")&gt;1,COUNTIF(INDIRECT("Raw!C"&amp;MATCH(A12,Raw!B:B,0)&amp;":C"&amp;IF(A12=MAX(Raw!B:B),1010,MATCH(A12+1,Raw!B:B,0)-1)),"H")+COUNTIF(INDIRECT("Raw!C"&amp;MATCH(A12,Raw!B:B,0)&amp;":C"&amp;IF(A12=MAX(Raw!B:B),1010,MATCH(A12+1,Raw!B:B,0)-1)),"S")+2,"")),2000)-4000,"")</f>
        <v>2514.1999490000017</v>
      </c>
      <c r="C12" s="52">
        <f ca="1">IFERROR(IFERROR(LARGE(INDIRECT("RAW!U"&amp;MATCH(A12,Raw!B:B,0)&amp;":U"&amp;IF(A12=MAX(Raw!B:B),1010,MATCH(A12+1,Raw!B:B,0)-1)),IF(COUNTIF(INDIRECT("Raw!C"&amp;MATCH(A12,Raw!B:B,0)&amp;":C"&amp;IF(A12=MAX(Raw!B:B),1010,MATCH(A12+1,Raw!B:B,0)-1)),"H")&gt;0,1,"")),6000)+IFERROR(LARGE(INDIRECT("RAW!U"&amp;MATCH(A12,Raw!B:B,0)&amp;":U"&amp;IF(A12=MAX(Raw!B:B),1010,MATCH(A12+1,Raw!B:B,0)-1)),IF(COUNTIF(INDIRECT("Raw!C"&amp;MATCH(A12,Raw!B:B,0)&amp;":C"&amp;IF(A12=MAX(Raw!B:B),1010,MATCH(A12+1,Raw!B:B,0)-1)),"H")&gt;1,2,"")),6000)-12000
+IFERROR(LARGE(INDIRECT("RAW!U"&amp;MATCH(A12,Raw!B:B,0)&amp;":U"&amp;IF(A12=MAX(Raw!B:B),1010,MATCH(A12+1,Raw!B:B,0)-1)),IF(COUNTIF(INDIRECT("Raw!C"&amp;MATCH(A12,Raw!B:B,0)&amp;":C"&amp;IF(A12=MAX(Raw!B:B),1010,MATCH(A12+1,Raw!B:B,0)-1)),"S")&gt;0,COUNTIF(INDIRECT("Raw!C"&amp;MATCH(A12,Raw!B:B,0)&amp;":C"&amp;IF(A12=MAX(Raw!B:B),1010,MATCH(A12+1,Raw!B:B,0)-1)),"H")+1,"")),4000)+IFERROR(LARGE(INDIRECT("RAW!U"&amp;MATCH(A12,Raw!B:B,0)&amp;":U"&amp;IF(A12=MAX(Raw!B:B),1010,MATCH(A12+1,Raw!B:B,0)-1)),IF(COUNTIF(INDIRECT("Raw!C"&amp;MATCH(A12,Raw!B:B,0)&amp;":C"&amp;IF(A12=MAX(Raw!B:B),1010,MATCH(A12+1,Raw!B:B,0)-1)),"S")&gt;1,COUNTIF(INDIRECT("Raw!C"&amp;MATCH(A12,Raw!B:B,0)&amp;":C"&amp;IF(A12=MAX(Raw!B:B),1010,MATCH(A12+1,Raw!B:B,0)-1)),"H")+2,"")),4000)-8000+IFERROR(LARGE(INDIRECT("RAW!U"&amp;MATCH(A12,Raw!B:B,0)&amp;":U"&amp;IF(A12=MAX(Raw!B:B),1010,MATCH(A12+1,Raw!B:B,0)-1)),IF(COUNTIF(INDIRECT("Raw!C"&amp;MATCH(A12,Raw!B:B,0)&amp;":C"&amp;IF(A12=MAX(Raw!B:B),1010,MATCH(A12+1,Raw!B:B,0)-1)),"V")&gt;0,COUNTIF(INDIRECT("Raw!C"&amp;MATCH(A12,Raw!B:B,0)&amp;":C"&amp;IF(A12=MAX(Raw!B:B),1010,MATCH(A12+1,Raw!B:B,0)-1)),"H")+COUNTIF(INDIRECT("Raw!C"&amp;MATCH(A12,Raw!B:B,0)&amp;":C"&amp;IF(A12=MAX(Raw!B:B),1010,MATCH(A12+1,Raw!B:B,0)-1)),"S")+1,"")),2000)+IFERROR(LARGE(INDIRECT("RAW!U"&amp;MATCH(A12,Raw!B:B,0)&amp;":U"&amp;IF(A12=MAX(Raw!B:B),1010,MATCH(A12+1,Raw!B:B,0)-1)),IF(COUNTIF(INDIRECT("Raw!C"&amp;MATCH(A12,Raw!B:B,0)&amp;":C"&amp;IF(A12=MAX(Raw!B:B),1010,MATCH(A12+1,Raw!B:B,0)-1)),"V")&gt;1,COUNTIF(INDIRECT("Raw!C"&amp;MATCH(A12,Raw!B:B,0)&amp;":C"&amp;IF(A12=MAX(Raw!B:B),1010,MATCH(A12+1,Raw!B:B,0)-1)),"H")+COUNTIF(INDIRECT("Raw!C"&amp;MATCH(A12,Raw!B:B,0)&amp;":C"&amp;IF(A12=MAX(Raw!B:B),1010,MATCH(A12+1,Raw!B:B,0)-1)),"S")+2,"")),2000)-4000,"")</f>
        <v>1559.9999490000009</v>
      </c>
      <c r="D12" s="52">
        <f ca="1">IFERROR(IFERROR(LARGE(INDIRECT("RAW!V"&amp;MATCH(A12,Raw!B:B,0)&amp;":V"&amp;IF(A12=MAX(Raw!B:B),1010,MATCH(A12+1,Raw!B:B,0)-1)),IF(COUNTIF(INDIRECT("Raw!C"&amp;MATCH(A12,Raw!B:B,0)&amp;":C"&amp;IF(A12=MAX(Raw!B:B),1010,MATCH(A12+1,Raw!B:B,0)-1)),"H")&gt;0,1,"")),6000)+IFERROR(LARGE(INDIRECT("RAW!V"&amp;MATCH(A12,Raw!B:B,0)&amp;":V"&amp;IF(A12=MAX(Raw!B:B),1010,MATCH(A12+1,Raw!B:B,0)-1)),IF(COUNTIF(INDIRECT("Raw!C"&amp;MATCH(A12,Raw!B:B,0)&amp;":C"&amp;IF(A12=MAX(Raw!B:B),1010,MATCH(A12+1,Raw!B:B,0)-1)),"H")&gt;1,2,"")),6000)-12000
+IFERROR(LARGE(INDIRECT("RAW!V"&amp;MATCH(A12,Raw!B:B,0)&amp;":V"&amp;IF(A12=MAX(Raw!B:B),1010,MATCH(A12+1,Raw!B:B,0)-1)),IF(COUNTIF(INDIRECT("Raw!C"&amp;MATCH(A12,Raw!B:B,0)&amp;":C"&amp;IF(A12=MAX(Raw!B:B),1010,MATCH(A12+1,Raw!B:B,0)-1)),"S")&gt;0,COUNTIF(INDIRECT("Raw!C"&amp;MATCH(A12,Raw!B:B,0)&amp;":C"&amp;IF(A12=MAX(Raw!B:B),1010,MATCH(A12+1,Raw!B:B,0)-1)),"H")+1,"")),4000)+IFERROR(LARGE(INDIRECT("RAW!V"&amp;MATCH(A12,Raw!B:B,0)&amp;":V"&amp;IF(A12=MAX(Raw!B:B),1010,MATCH(A12+1,Raw!B:B,0)-1)),IF(COUNTIF(INDIRECT("Raw!C"&amp;MATCH(A12,Raw!B:B,0)&amp;":C"&amp;IF(A12=MAX(Raw!B:B),1010,MATCH(A12+1,Raw!B:B,0)-1)),"S")&gt;1,COUNTIF(INDIRECT("Raw!C"&amp;MATCH(A12,Raw!B:B,0)&amp;":C"&amp;IF(A12=MAX(Raw!B:B),1010,MATCH(A12+1,Raw!B:B,0)-1)),"H")+2,"")),4000)-8000+IFERROR(LARGE(INDIRECT("RAW!V"&amp;MATCH(A12,Raw!B:B,0)&amp;":V"&amp;IF(A12=MAX(Raw!B:B),1010,MATCH(A12+1,Raw!B:B,0)-1)),IF(COUNTIF(INDIRECT("Raw!C"&amp;MATCH(A12,Raw!B:B,0)&amp;":C"&amp;IF(A12=MAX(Raw!B:B),1010,MATCH(A12+1,Raw!B:B,0)-1)),"V")&gt;0,COUNTIF(INDIRECT("Raw!C"&amp;MATCH(A12,Raw!B:B,0)&amp;":C"&amp;IF(A12=MAX(Raw!B:B),1010,MATCH(A12+1,Raw!B:B,0)-1)),"H")+COUNTIF(INDIRECT("Raw!C"&amp;MATCH(A12,Raw!B:B,0)&amp;":C"&amp;IF(A12=MAX(Raw!B:B),1010,MATCH(A12+1,Raw!B:B,0)-1)),"S")+1,"")),2000)+IFERROR(LARGE(INDIRECT("RAW!V"&amp;MATCH(A12,Raw!B:B,0)&amp;":V"&amp;IF(A12=MAX(Raw!B:B),1010,MATCH(A12+1,Raw!B:B,0)-1)),IF(COUNTIF(INDIRECT("Raw!C"&amp;MATCH(A12,Raw!B:B,0)&amp;":C"&amp;IF(A12=MAX(Raw!B:B),1010,MATCH(A12+1,Raw!B:B,0)-1)),"V")&gt;1,COUNTIF(INDIRECT("Raw!C"&amp;MATCH(A12,Raw!B:B,0)&amp;":C"&amp;IF(A12=MAX(Raw!B:B),1010,MATCH(A12+1,Raw!B:B,0)-1)),"H")+COUNTIF(INDIRECT("Raw!C"&amp;MATCH(A12,Raw!B:B,0)&amp;":C"&amp;IF(A12=MAX(Raw!B:B),1010,MATCH(A12+1,Raw!B:B,0)-1)),"S")+2,"")),2000)-4000,"")</f>
        <v>2259.9999490999999</v>
      </c>
      <c r="E12" s="52">
        <f ca="1">IFERROR(IFERROR(LARGE(INDIRECT("RAW!W"&amp;MATCH(A12,Raw!B:B,0)&amp;":W"&amp;IF(A12=MAX(Raw!B:B),1010,MATCH(A12+1,Raw!B:B,0)-1)),IF(COUNTIF(INDIRECT("Raw!C"&amp;MATCH(A12,Raw!B:B,0)&amp;":C"&amp;IF(A12=MAX(Raw!B:B),1010,MATCH(A12+1,Raw!B:B,0)-1)),"H")&gt;0,1,"")),6000)+IFERROR(LARGE(INDIRECT("RAW!W"&amp;MATCH(A12,Raw!B:B,0)&amp;":W"&amp;IF(A12=MAX(Raw!B:B),1010,MATCH(A12+1,Raw!B:B,0)-1)),IF(COUNTIF(INDIRECT("Raw!C"&amp;MATCH(A12,Raw!B:B,0)&amp;":C"&amp;IF(A12=MAX(Raw!B:B),1010,MATCH(A12+1,Raw!B:B,0)-1)),"H")&gt;1,2,"")),6000)-12000
+IFERROR(LARGE(INDIRECT("RAW!W"&amp;MATCH(A12,Raw!B:B,0)&amp;":W"&amp;IF(A12=MAX(Raw!B:B),1010,MATCH(A12+1,Raw!B:B,0)-1)),IF(COUNTIF(INDIRECT("Raw!C"&amp;MATCH(A12,Raw!B:B,0)&amp;":C"&amp;IF(A12=MAX(Raw!B:B),1010,MATCH(A12+1,Raw!B:B,0)-1)),"S")&gt;0,COUNTIF(INDIRECT("Raw!C"&amp;MATCH(A12,Raw!B:B,0)&amp;":C"&amp;IF(A12=MAX(Raw!B:B),1010,MATCH(A12+1,Raw!B:B,0)-1)),"H")+1,"")),4000)+IFERROR(LARGE(INDIRECT("RAW!W"&amp;MATCH(A12,Raw!B:B,0)&amp;":W"&amp;IF(A12=MAX(Raw!B:B),1010,MATCH(A12+1,Raw!B:B,0)-1)),IF(COUNTIF(INDIRECT("Raw!C"&amp;MATCH(A12,Raw!B:B,0)&amp;":C"&amp;IF(A12=MAX(Raw!B:B),1010,MATCH(A12+1,Raw!B:B,0)-1)),"S")&gt;1,COUNTIF(INDIRECT("Raw!C"&amp;MATCH(A12,Raw!B:B,0)&amp;":C"&amp;IF(A12=MAX(Raw!B:B),1010,MATCH(A12+1,Raw!B:B,0)-1)),"H")+2,"")),4000)-8000+IFERROR(LARGE(INDIRECT("RAW!W"&amp;MATCH(A12,Raw!B:B,0)&amp;":W"&amp;IF(A12=MAX(Raw!B:B),1010,MATCH(A12+1,Raw!B:B,0)-1)),IF(COUNTIF(INDIRECT("Raw!C"&amp;MATCH(A12,Raw!B:B,0)&amp;":C"&amp;IF(A12=MAX(Raw!B:B),1010,MATCH(A12+1,Raw!B:B,0)-1)),"V")&gt;0,COUNTIF(INDIRECT("Raw!C"&amp;MATCH(A12,Raw!B:B,0)&amp;":C"&amp;IF(A12=MAX(Raw!B:B),1010,MATCH(A12+1,Raw!B:B,0)-1)),"H")+COUNTIF(INDIRECT("Raw!C"&amp;MATCH(A12,Raw!B:B,0)&amp;":C"&amp;IF(A12=MAX(Raw!B:B),1010,MATCH(A12+1,Raw!B:B,0)-1)),"S")+1,"")),2000)+IFERROR(LARGE(INDIRECT("RAW!W"&amp;MATCH(A12,Raw!B:B,0)&amp;":W"&amp;IF(A12=MAX(Raw!B:B),1010,MATCH(A12+1,Raw!B:B,0)-1)),IF(COUNTIF(INDIRECT("Raw!C"&amp;MATCH(A12,Raw!B:B,0)&amp;":C"&amp;IF(A12=MAX(Raw!B:B),1010,MATCH(A12+1,Raw!B:B,0)-1)),"V")&gt;1,COUNTIF(INDIRECT("Raw!C"&amp;MATCH(A12,Raw!B:B,0)&amp;":C"&amp;IF(A12=MAX(Raw!B:B),1010,MATCH(A12+1,Raw!B:B,0)-1)),"H")+COUNTIF(INDIRECT("Raw!C"&amp;MATCH(A12,Raw!B:B,0)&amp;":C"&amp;IF(A12=MAX(Raw!B:B),1010,MATCH(A12+1,Raw!B:B,0)-1)),"S")+2,"")),2000)-4000,"")</f>
        <v>1819.9999490999999</v>
      </c>
      <c r="F12" s="52">
        <f ca="1">IFERROR(IFERROR(LARGE(INDIRECT("RAW!X"&amp;MATCH(A12,Raw!B:B,0)&amp;":X"&amp;IF(A12=MAX(Raw!B:B),1010,MATCH(A12+1,Raw!B:B,0)-1)),IF(COUNTIF(INDIRECT("Raw!C"&amp;MATCH(A12,Raw!B:B,0)&amp;":C"&amp;IF(A12=MAX(Raw!B:B),1010,MATCH(A12+1,Raw!B:B,0)-1)),"H")&gt;0,1,"")),6000)+IFERROR(LARGE(INDIRECT("RAW!X"&amp;MATCH(A12,Raw!B:B,0)&amp;":X"&amp;IF(A12=MAX(Raw!B:B),1010,MATCH(A12+1,Raw!B:B,0)-1)),IF(COUNTIF(INDIRECT("Raw!C"&amp;MATCH(A12,Raw!B:B,0)&amp;":C"&amp;IF(A12=MAX(Raw!B:B),1010,MATCH(A12+1,Raw!B:B,0)-1)),"H")&gt;1,2,"")),6000)-12000
+IFERROR(LARGE(INDIRECT("RAW!X"&amp;MATCH(A12,Raw!B:B,0)&amp;":X"&amp;IF(A12=MAX(Raw!B:B),1010,MATCH(A12+1,Raw!B:B,0)-1)),IF(COUNTIF(INDIRECT("Raw!C"&amp;MATCH(A12,Raw!B:B,0)&amp;":C"&amp;IF(A12=MAX(Raw!B:B),1010,MATCH(A12+1,Raw!B:B,0)-1)),"S")&gt;0,COUNTIF(INDIRECT("Raw!C"&amp;MATCH(A12,Raw!B:B,0)&amp;":C"&amp;IF(A12=MAX(Raw!B:B),1010,MATCH(A12+1,Raw!B:B,0)-1)),"H")+1,"")),4000)+IFERROR(LARGE(INDIRECT("RAW!X"&amp;MATCH(A12,Raw!B:B,0)&amp;":X"&amp;IF(A12=MAX(Raw!B:B),1010,MATCH(A12+1,Raw!B:B,0)-1)),IF(COUNTIF(INDIRECT("Raw!C"&amp;MATCH(A12,Raw!B:B,0)&amp;":C"&amp;IF(A12=MAX(Raw!B:B),1010,MATCH(A12+1,Raw!B:B,0)-1)),"S")&gt;1,COUNTIF(INDIRECT("Raw!C"&amp;MATCH(A12,Raw!B:B,0)&amp;":C"&amp;IF(A12=MAX(Raw!B:B),1010,MATCH(A12+1,Raw!B:B,0)-1)),"H")+2,"")),4000)-8000+IFERROR(LARGE(INDIRECT("RAW!X"&amp;MATCH(A12,Raw!B:B,0)&amp;":X"&amp;IF(A12=MAX(Raw!B:B),1010,MATCH(A12+1,Raw!B:B,0)-1)),IF(COUNTIF(INDIRECT("Raw!C"&amp;MATCH(A12,Raw!B:B,0)&amp;":C"&amp;IF(A12=MAX(Raw!B:B),1010,MATCH(A12+1,Raw!B:B,0)-1)),"v")&gt;0,COUNTIF(INDIRECT("Raw!C"&amp;MATCH(A12,Raw!B:B,0)&amp;":C"&amp;IF(A12=MAX(Raw!B:B),1010,MATCH(A12+1,Raw!B:B,0)-1)),"H")+COUNTIF(INDIRECT("Raw!C"&amp;MATCH(A12,Raw!B:B,0)&amp;":C"&amp;IF(A12=MAX(Raw!B:B),1010,MATCH(A12+1,Raw!B:B,0)-1)),"S")+1,"")),2000)+IFERROR(LARGE(INDIRECT("RAW!X"&amp;MATCH(A12,Raw!B:B,0)&amp;":X"&amp;IF(A12=MAX(Raw!B:B),1010,MATCH(A12+1,Raw!B:B,0)-1)),IF(COUNTIF(INDIRECT("Raw!C"&amp;MATCH(A12,Raw!B:B,0)&amp;":C"&amp;IF(A12=MAX(Raw!B:B),1010,MATCH(A12+1,Raw!B:B,0)-1)),"v")&gt;1,COUNTIF(INDIRECT("Raw!C"&amp;MATCH(A12,Raw!B:B,0)&amp;":C"&amp;IF(A12=MAX(Raw!B:B),1010,MATCH(A12+1,Raw!B:B,0)-1)),"H")+COUNTIF(INDIRECT("Raw!C"&amp;MATCH(A12,Raw!B:B,0)&amp;":C"&amp;IF(A12=MAX(Raw!B:B),1010,MATCH(A12+1,Raw!B:B,0)-1)),"S")+2,"")),2000)-4000,"")</f>
        <v>2319.9999491999988</v>
      </c>
      <c r="G12" s="52">
        <f ca="1">IFERROR(IFERROR(LARGE(INDIRECT("RAW!Y"&amp;MATCH(A12,Raw!B:B,0)&amp;":Y"&amp;IF(A12=MAX(Raw!B:B),1010,MATCH(A12+1,Raw!B:B,0)-1)),IF(COUNTIF(INDIRECT("Raw!C"&amp;MATCH(A12,Raw!B:B,0)&amp;":C"&amp;IF(A12=MAX(Raw!B:B),1010,MATCH(A12+1,Raw!B:B,0)-1)),"H")&gt;0,1,"")),6000)+IFERROR(LARGE(INDIRECT("RAW!Y"&amp;MATCH(A12,Raw!B:B,0)&amp;":Y"&amp;IF(A12=MAX(Raw!B:B),1010,MATCH(A12+1,Raw!B:B,0)-1)),IF(COUNTIF(INDIRECT("Raw!C"&amp;MATCH(A12,Raw!B:B,0)&amp;":C"&amp;IF(A12=MAX(Raw!B:B),1010,MATCH(A12+1,Raw!B:B,0)-1)),"H")&gt;1,2,"")),6000)-12000
+IFERROR(LARGE(INDIRECT("RAW!Y"&amp;MATCH(A12,Raw!B:B,0)&amp;":Y"&amp;IF(A12=MAX(Raw!B:B),1010,MATCH(A12+1,Raw!B:B,0)-1)),IF(COUNTIF(INDIRECT("Raw!C"&amp;MATCH(A12,Raw!B:B,0)&amp;":C"&amp;IF(A12=MAX(Raw!B:B),1010,MATCH(A12+1,Raw!B:B,0)-1)),"S")&gt;0,COUNTIF(INDIRECT("Raw!C"&amp;MATCH(A12,Raw!B:B,0)&amp;":C"&amp;IF(A12=MAX(Raw!B:B),1010,MATCH(A12+1,Raw!B:B,0)-1)),"H")+1,"")),4000)+IFERROR(LARGE(INDIRECT("RAW!Y"&amp;MATCH(A12,Raw!B:B,0)&amp;":Y"&amp;IF(A12=MAX(Raw!B:B),1010,MATCH(A12+1,Raw!B:B,0)-1)),IF(COUNTIF(INDIRECT("Raw!C"&amp;MATCH(A12,Raw!B:B,0)&amp;":C"&amp;IF(A12=MAX(Raw!B:B),1010,MATCH(A12+1,Raw!B:B,0)-1)),"S")&gt;1,COUNTIF(INDIRECT("Raw!C"&amp;MATCH(A12,Raw!B:B,0)&amp;":C"&amp;IF(A12=MAX(Raw!B:B),1010,MATCH(A12+1,Raw!B:B,0)-1)),"H")+2,"")),4000)-8000+IFERROR(LARGE(INDIRECT("RAW!Y"&amp;MATCH(A12,Raw!B:B,0)&amp;":Y"&amp;IF(A12=MAX(Raw!B:B),1010,MATCH(A12+1,Raw!B:B,0)-1)),IF(COUNTIF(INDIRECT("Raw!C"&amp;MATCH(A12,Raw!B:B,0)&amp;":C"&amp;IF(A12=MAX(Raw!B:B),1010,MATCH(A12+1,Raw!B:B,0)-1)),"V")&gt;0,COUNTIF(INDIRECT("Raw!C"&amp;MATCH(A12,Raw!B:B,0)&amp;":C"&amp;IF(A12=MAX(Raw!B:B),1010,MATCH(A12+1,Raw!B:B,0)-1)),"H")+COUNTIF(INDIRECT("Raw!C"&amp;MATCH(A12,Raw!B:B,0)&amp;":C"&amp;IF(A12=MAX(Raw!B:B),1010,MATCH(A12+1,Raw!B:B,0)-1)),"S")+1,"")),2000)+IFERROR(LARGE(INDIRECT("RAW!Y"&amp;MATCH(A12,Raw!B:B,0)&amp;":Y"&amp;IF(A12=MAX(Raw!B:B),1010,MATCH(A12+1,Raw!B:B,0)-1)),IF(COUNTIF(INDIRECT("Raw!C"&amp;MATCH(A12,Raw!B:B,0)&amp;":C"&amp;IF(A12=MAX(Raw!B:B),1010,MATCH(A12+1,Raw!B:B,0)-1)),"V")&gt;1,COUNTIF(INDIRECT("Raw!C"&amp;MATCH(A12,Raw!B:B,0)&amp;":C"&amp;IF(A12=MAX(Raw!B:B),1010,MATCH(A12+1,Raw!B:B,0)-1)),"H")+COUNTIF(INDIRECT("Raw!C"&amp;MATCH(A12,Raw!B:B,0)&amp;":C"&amp;IF(A12=MAX(Raw!B:B),1010,MATCH(A12+1,Raw!B:B,0)-1)),"S")+2,"")),2000)-4000,"")</f>
        <v>1539.9999490000009</v>
      </c>
      <c r="H12" s="52">
        <f ca="1">IFERROR(IFERROR(LARGE(INDIRECT("RAW!Z"&amp;MATCH(A12,Raw!B:B,0)&amp;":Z"&amp;IF(A12=MAX(Raw!B:B),1010,MATCH(A12+1,Raw!B:B,0)-1)),IF(COUNTIF(INDIRECT("Raw!C"&amp;MATCH(A12,Raw!B:B,0)&amp;":C"&amp;IF(A12=MAX(Raw!B:B),1010,MATCH(A12+1,Raw!B:B,0)-1)),"H")&gt;0,1,"")),6000)+IFERROR(LARGE(INDIRECT("RAW!Z"&amp;MATCH(A12,Raw!B:B,0)&amp;":Z"&amp;IF(A12=MAX(Raw!B:B),1010,MATCH(A12+1,Raw!B:B,0)-1)),IF(COUNTIF(INDIRECT("Raw!C"&amp;MATCH(A12,Raw!B:B,0)&amp;":C"&amp;IF(A12=MAX(Raw!B:B),1010,MATCH(A12+1,Raw!B:B,0)-1)),"H")&gt;1,2,"")),6000)-12000
+IFERROR(LARGE(INDIRECT("RAW!Z"&amp;MATCH(A12,Raw!B:B,0)&amp;":Z"&amp;IF(A12=MAX(Raw!B:B),1010,MATCH(A12+1,Raw!B:B,0)-1)),IF(COUNTIF(INDIRECT("Raw!C"&amp;MATCH(A12,Raw!B:B,0)&amp;":C"&amp;IF(A12=MAX(Raw!B:B),1010,MATCH(A12+1,Raw!B:B,0)-1)),"S")&gt;0,COUNTIF(INDIRECT("Raw!C"&amp;MATCH(A12,Raw!B:B,0)&amp;":C"&amp;IF(A12=MAX(Raw!B:B),1010,MATCH(A12+1,Raw!B:B,0)-1)),"H")+1,"")),4000)+IFERROR(LARGE(INDIRECT("RAW!Z"&amp;MATCH(A12,Raw!B:B,0)&amp;":Z"&amp;IF(A12=MAX(Raw!B:B),1010,MATCH(A12+1,Raw!B:B,0)-1)),IF(COUNTIF(INDIRECT("Raw!C"&amp;MATCH(A12,Raw!B:B,0)&amp;":C"&amp;IF(A12=MAX(Raw!B:B),1010,MATCH(A12+1,Raw!B:B,0)-1)),"S")&gt;1,COUNTIF(INDIRECT("Raw!C"&amp;MATCH(A12,Raw!B:B,0)&amp;":C"&amp;IF(A12=MAX(Raw!B:B),1010,MATCH(A12+1,Raw!B:B,0)-1)),"H")+2,"")),4000)-8000+IFERROR(LARGE(INDIRECT("RAW!Z"&amp;MATCH(A12,Raw!B:B,0)&amp;":Z"&amp;IF(A12=MAX(Raw!B:B),1010,MATCH(A12+1,Raw!B:B,0)-1)),IF(COUNTIF(INDIRECT("Raw!C"&amp;MATCH(A12,Raw!B:B,0)&amp;":C"&amp;IF(A12=MAX(Raw!B:B),1010,MATCH(A12+1,Raw!B:B,0)-1)),"V")&gt;0,COUNTIF(INDIRECT("Raw!C"&amp;MATCH(A12,Raw!B:B,0)&amp;":C"&amp;IF(A12=MAX(Raw!B:B),1010,MATCH(A12+1,Raw!B:B,0)-1)),"H")+COUNTIF(INDIRECT("Raw!C"&amp;MATCH(A12,Raw!B:B,0)&amp;":C"&amp;IF(A12=MAX(Raw!B:B),1010,MATCH(A12+1,Raw!B:B,0)-1)),"S")+1,"")),2000)+IFERROR(LARGE(INDIRECT("RAW!Z"&amp;MATCH(A12,Raw!B:B,0)&amp;":Z"&amp;IF(A12=MAX(Raw!B:B),1010,MATCH(A12+1,Raw!B:B,0)-1)),IF(COUNTIF(INDIRECT("Raw!C"&amp;MATCH(A12,Raw!B:B,0)&amp;":C"&amp;IF(A12=MAX(Raw!B:B),1010,MATCH(A12+1,Raw!B:B,0)-1)),"V")&gt;1,COUNTIF(INDIRECT("Raw!C"&amp;MATCH(A12,Raw!B:B,0)&amp;":C"&amp;IF(A12=MAX(Raw!B:B),1010,MATCH(A12+1,Raw!B:B,0)-1)),"H")+COUNTIF(INDIRECT("Raw!C"&amp;MATCH(A12,Raw!B:B,0)&amp;":C"&amp;IF(A12=MAX(Raw!B:B),1010,MATCH(A12+1,Raw!B:B,0)-1)),"S")+2,"")),2000)-4000,"")</f>
        <v>1859.9999489999991</v>
      </c>
      <c r="I12" s="52">
        <f ca="1">IFERROR(IFERROR(LARGE(INDIRECT("RAW!AA"&amp;MATCH(A12,Raw!B:B,0)&amp;":AA"&amp;IF(A12=MAX(Raw!B:B),1010,MATCH(A12+1,Raw!B:B,0)-1)),IF(COUNTIF(INDIRECT("Raw!C"&amp;MATCH(A12,Raw!B:B,0)&amp;":C"&amp;IF(A12=MAX(Raw!B:B),1010,MATCH(A12+1,Raw!B:B,0)-1)),"H")&gt;0,1,"")),6000)+IFERROR(LARGE(INDIRECT("RAW!AA"&amp;MATCH(A12,Raw!B:B,0)&amp;":AA"&amp;IF(A12=MAX(Raw!B:B),1010,MATCH(A12+1,Raw!B:B,0)-1)),IF(COUNTIF(INDIRECT("Raw!C"&amp;MATCH(A12,Raw!B:B,0)&amp;":C"&amp;IF(A12=MAX(Raw!B:B),1010,MATCH(A12+1,Raw!B:B,0)-1)),"H")&gt;1,2,"")),6000)-12000
+IFERROR(LARGE(INDIRECT("RAW!AA"&amp;MATCH(A12,Raw!B:B,0)&amp;":AA"&amp;IF(A12=MAX(Raw!B:B),1010,MATCH(A12+1,Raw!B:B,0)-1)),IF(COUNTIF(INDIRECT("Raw!C"&amp;MATCH(A12,Raw!B:B,0)&amp;":C"&amp;IF(A12=MAX(Raw!B:B),1010,MATCH(A12+1,Raw!B:B,0)-1)),"S")&gt;0,COUNTIF(INDIRECT("Raw!C"&amp;MATCH(A12,Raw!B:B,0)&amp;":C"&amp;IF(A12=MAX(Raw!B:B),1010,MATCH(A12+1,Raw!B:B,0)-1)),"H")+1,"")),4000)+IFERROR(LARGE(INDIRECT("RAW!AA"&amp;MATCH(A12,Raw!B:B,0)&amp;":AA"&amp;IF(A12=MAX(Raw!B:B),1010,MATCH(A12+1,Raw!B:B,0)-1)),IF(COUNTIF(INDIRECT("Raw!C"&amp;MATCH(A12,Raw!B:B,0)&amp;":C"&amp;IF(A12=MAX(Raw!B:B),1010,MATCH(A12+1,Raw!B:B,0)-1)),"S")&gt;1,COUNTIF(INDIRECT("Raw!C"&amp;MATCH(A12,Raw!B:B,0)&amp;":C"&amp;IF(A12=MAX(Raw!B:B),1010,MATCH(A12+1,Raw!B:B,0)-1)),"H")+2,"")),4000)-8000+IFERROR(LARGE(INDIRECT("RAW!AA"&amp;MATCH(A12,Raw!B:B,0)&amp;":AA"&amp;IF(A12=MAX(Raw!B:B),1010,MATCH(A12+1,Raw!B:B,0)-1)),IF(COUNTIF(INDIRECT("Raw!C"&amp;MATCH(A12,Raw!B:B,0)&amp;":C"&amp;IF(A12=MAX(Raw!B:B),1010,MATCH(A12+1,Raw!B:B,0)-1)),"V")&gt;0,COUNTIF(INDIRECT("Raw!C"&amp;MATCH(A12,Raw!B:B,0)&amp;":C"&amp;IF(A12=MAX(Raw!B:B),1010,MATCH(A12+1,Raw!B:B,0)-1)),"H")+COUNTIF(INDIRECT("Raw!C"&amp;MATCH(A12,Raw!B:B,0)&amp;":C"&amp;IF(A12=MAX(Raw!B:B),1010,MATCH(A12+1,Raw!B:B,0)-1)),"S")+1,"")),2000)+IFERROR(LARGE(INDIRECT("RAW!AA"&amp;MATCH(A12,Raw!B:B,0)&amp;":AA"&amp;IF(A12=MAX(Raw!B:B),1010,MATCH(A12+1,Raw!B:B,0)-1)),IF(COUNTIF(INDIRECT("Raw!C"&amp;MATCH(A12,Raw!B:B,0)&amp;":C"&amp;IF(A12=MAX(Raw!B:B),1010,MATCH(A12+1,Raw!B:B,0)-1)),"V")&gt;1,COUNTIF(INDIRECT("Raw!C"&amp;MATCH(A12,Raw!B:B,0)&amp;":C"&amp;IF(A12=MAX(Raw!B:B),1010,MATCH(A12+1,Raw!B:B,0)-1)),"H")+COUNTIF(INDIRECT("Raw!C"&amp;MATCH(A12,Raw!B:B,0)&amp;":C"&amp;IF(A12=MAX(Raw!B:B),1010,MATCH(A12+1,Raw!B:B,0)-1)),"S")+2,"")),2000)-4000,"")</f>
        <v>3178.9999490999999</v>
      </c>
      <c r="J12" s="52">
        <f ca="1">IFERROR(IFERROR(LARGE(INDIRECT("RAW!AB"&amp;MATCH(A12,Raw!B:B,0)&amp;":AB"&amp;IF(A12=MAX(Raw!B:B),1010,MATCH(A12+1,Raw!B:B,0)-1)),IF(COUNTIF(INDIRECT("Raw!C"&amp;MATCH(A12,Raw!B:B,0)&amp;":C"&amp;IF(A12=MAX(Raw!B:B),1010,MATCH(A12+1,Raw!B:B,0)-1)),"H")&gt;0,1,"")),6000)+IFERROR(LARGE(INDIRECT("RAW!AB"&amp;MATCH(A12,Raw!B:B,0)&amp;":AB"&amp;IF(A12=MAX(Raw!B:B),1010,MATCH(A12+1,Raw!B:B,0)-1)),IF(COUNTIF(INDIRECT("Raw!C"&amp;MATCH(A12,Raw!B:B,0)&amp;":C"&amp;IF(A12=MAX(Raw!B:B),1010,MATCH(A12+1,Raw!B:B,0)-1)),"H")&gt;1,2,"")),6000)-12000
+IFERROR(LARGE(INDIRECT("RAW!AB"&amp;MATCH(A12,Raw!B:B,0)&amp;":AB"&amp;IF(A12=MAX(Raw!B:B),1010,MATCH(A12+1,Raw!B:B,0)-1)),IF(COUNTIF(INDIRECT("Raw!C"&amp;MATCH(A12,Raw!B:B,0)&amp;":C"&amp;IF(A12=MAX(Raw!B:B),1010,MATCH(A12+1,Raw!B:B,0)-1)),"S")&gt;0,COUNTIF(INDIRECT("Raw!C"&amp;MATCH(A12,Raw!B:B,0)&amp;":C"&amp;IF(A12=MAX(Raw!B:B),1010,MATCH(A12+1,Raw!B:B,0)-1)),"H")+1,"")),4000)+IFERROR(LARGE(INDIRECT("RAW!AB"&amp;MATCH(A12,Raw!B:B,0)&amp;":AB"&amp;IF(A12=MAX(Raw!B:B),1010,MATCH(A12+1,Raw!B:B,0)-1)),IF(COUNTIF(INDIRECT("Raw!C"&amp;MATCH(A12,Raw!B:B,0)&amp;":C"&amp;IF(A12=MAX(Raw!B:B),1010,MATCH(A12+1,Raw!B:B,0)-1)),"S")&gt;1,COUNTIF(INDIRECT("Raw!C"&amp;MATCH(A12,Raw!B:B,0)&amp;":C"&amp;IF(A12=MAX(Raw!B:B),1010,MATCH(A12+1,Raw!B:B,0)-1)),"H")+2,"")),4000)-8000+IFERROR(LARGE(INDIRECT("RAW!AB"&amp;MATCH(A12,Raw!B:B,0)&amp;":AB"&amp;IF(A12=MAX(Raw!B:B),1010,MATCH(A12+1,Raw!B:B,0)-1)),IF(COUNTIF(INDIRECT("Raw!C"&amp;MATCH(A12,Raw!B:B,0)&amp;":C"&amp;IF(A12=MAX(Raw!B:B),1010,MATCH(A12+1,Raw!B:B,0)-1)),"V")&gt;0,COUNTIF(INDIRECT("Raw!C"&amp;MATCH(A12,Raw!B:B,0)&amp;":C"&amp;IF(A12=MAX(Raw!B:B),1010,MATCH(A12+1,Raw!B:B,0)-1)),"H")+COUNTIF(INDIRECT("Raw!C"&amp;MATCH(A12,Raw!B:B,0)&amp;":C"&amp;IF(A12=MAX(Raw!B:B),1010,MATCH(A12+1,Raw!B:B,0)-1)),"S")+1,"")),2000)+IFERROR(LARGE(INDIRECT("RAW!AB"&amp;MATCH(A12,Raw!B:B,0)&amp;":AB"&amp;IF(A12=MAX(Raw!B:B),1010,MATCH(A12+1,Raw!B:B,0)-1)),IF(COUNTIF(INDIRECT("Raw!C"&amp;MATCH(A12,Raw!B:B,0)&amp;":C"&amp;IF(A12=MAX(Raw!B:B),1010,MATCH(A12+1,Raw!B:B,0)-1)),"V")&gt;1,COUNTIF(INDIRECT("Raw!C"&amp;MATCH(A12,Raw!B:B,0)&amp;":C"&amp;IF(A12=MAX(Raw!B:B),1010,MATCH(A12+1,Raw!B:B,0)-1)),"H")+COUNTIF(INDIRECT("Raw!C"&amp;MATCH(A12,Raw!B:B,0)&amp;":C"&amp;IF(A12=MAX(Raw!B:B),1010,MATCH(A12+1,Raw!B:B,0)-1)),"S")+2,"")),2000)-4000,"")</f>
        <v>3554.9999489000002</v>
      </c>
      <c r="K12" s="52">
        <f ca="1">IFERROR(IFERROR(LARGE(INDIRECT("RAW!AC"&amp;MATCH(A12,Raw!B:B,0)&amp;":AC"&amp;IF(A12=MAX(Raw!B:B),1010,MATCH(A12+1,Raw!B:B,0)-1)),IF(COUNTIF(INDIRECT("Raw!C"&amp;MATCH(A12,Raw!B:B,0)&amp;":C"&amp;IF(A12=MAX(Raw!B:B),1010,MATCH(A12+1,Raw!B:B,0)-1)),"H")&gt;0,1,"")),6000)+IFERROR(LARGE(INDIRECT("RAW!AC"&amp;MATCH(A12,Raw!B:B,0)&amp;":AC"&amp;IF(A12=MAX(Raw!B:B),1010,MATCH(A12+1,Raw!B:B,0)-1)),IF(COUNTIF(INDIRECT("Raw!C"&amp;MATCH(A12,Raw!B:B,0)&amp;":C"&amp;IF(A12=MAX(Raw!B:B),1010,MATCH(A12+1,Raw!B:B,0)-1)),"H")&gt;1,2,"")),6000)-12000
+IFERROR(LARGE(INDIRECT("RAW!AC"&amp;MATCH(A12,Raw!B:B,0)&amp;":AC"&amp;IF(A12=MAX(Raw!B:B),1010,MATCH(A12+1,Raw!B:B,0)-1)),IF(COUNTIF(INDIRECT("Raw!C"&amp;MATCH(A12,Raw!B:B,0)&amp;":C"&amp;IF(A12=MAX(Raw!B:B),1010,MATCH(A12+1,Raw!B:B,0)-1)),"S")&gt;0,COUNTIF(INDIRECT("Raw!C"&amp;MATCH(A12,Raw!B:B,0)&amp;":C"&amp;IF(A12=MAX(Raw!B:B),1010,MATCH(A12+1,Raw!B:B,0)-1)),"H")+1,"")),4000)+IFERROR(LARGE(INDIRECT("RAW!AC"&amp;MATCH(A12,Raw!B:B,0)&amp;":AC"&amp;IF(A12=MAX(Raw!B:B),1010,MATCH(A12+1,Raw!B:B,0)-1)),IF(COUNTIF(INDIRECT("Raw!C"&amp;MATCH(A12,Raw!B:B,0)&amp;":C"&amp;IF(A12=MAX(Raw!B:B),1010,MATCH(A12+1,Raw!B:B,0)-1)),"S")&gt;1,COUNTIF(INDIRECT("Raw!C"&amp;MATCH(A12,Raw!B:B,0)&amp;":C"&amp;IF(A12=MAX(Raw!B:B),1010,MATCH(A12+1,Raw!B:B,0)-1)),"H")+2,"")),4000)-8000+IFERROR(LARGE(INDIRECT("RAW!AC"&amp;MATCH(A12,Raw!B:B,0)&amp;":AC"&amp;IF(A12=MAX(Raw!B:B),1010,MATCH(A12+1,Raw!B:B,0)-1)),IF(COUNTIF(INDIRECT("Raw!C"&amp;MATCH(A12,Raw!B:B,0)&amp;":C"&amp;IF(A12=MAX(Raw!B:B),1010,MATCH(A12+1,Raw!B:B,0)-1)),"V")&gt;0,COUNTIF(INDIRECT("Raw!C"&amp;MATCH(A12,Raw!B:B,0)&amp;":C"&amp;IF(A12=MAX(Raw!B:B),1010,MATCH(A12+1,Raw!B:B,0)-1)),"H")+COUNTIF(INDIRECT("Raw!C"&amp;MATCH(A12,Raw!B:B,0)&amp;":C"&amp;IF(A12=MAX(Raw!B:B),1010,MATCH(A12+1,Raw!B:B,0)-1)),"S")+1,"")),2000)+IFERROR(LARGE(INDIRECT("RAW!AC"&amp;MATCH(A12,Raw!B:B,0)&amp;":AC"&amp;IF(A12=MAX(Raw!B:B),1010,MATCH(A12+1,Raw!B:B,0)-1)),IF(COUNTIF(INDIRECT("Raw!C"&amp;MATCH(A12,Raw!B:B,0)&amp;":C"&amp;IF(A12=MAX(Raw!B:B),1010,MATCH(A12+1,Raw!B:B,0)-1)),"V")&gt;1,COUNTIF(INDIRECT("Raw!C"&amp;MATCH(A12,Raw!B:B,0)&amp;":C"&amp;IF(A12=MAX(Raw!B:B),1010,MATCH(A12+1,Raw!B:B,0)-1)),"H")+COUNTIF(INDIRECT("Raw!C"&amp;MATCH(A12,Raw!B:B,0)&amp;":C"&amp;IF(A12=MAX(Raw!B:B),1010,MATCH(A12+1,Raw!B:B,0)-1)),"S")+2,"")),2000)-4000,"")</f>
        <v>4074.999949</v>
      </c>
      <c r="L12" s="14">
        <f t="shared" ca="1" si="0"/>
        <v>13874.199643400001</v>
      </c>
      <c r="M12" s="14">
        <f t="shared" ca="1" si="1"/>
        <v>10808.999846999999</v>
      </c>
      <c r="N12" s="14">
        <f t="shared" ca="1" si="2"/>
        <v>24683.199490400002</v>
      </c>
      <c r="O12" s="37">
        <f t="array" aca="1" ref="O12" ca="1">IF(P12="","",(IF(ROUND(P12,1)=ROUND(P11,1),O11,O11+1)))</f>
        <v>10</v>
      </c>
      <c r="P12" s="33">
        <f t="array" aca="1" ref="P12" ca="1">IF(ROUND(LARGE(B:B,$A12),2)=0,"",LARGE(B:B,$A12))</f>
        <v>2342.7999745000025</v>
      </c>
      <c r="Q12" s="33">
        <f t="array" aca="1" ref="Q12" ca="1">IFERROR(INDEX(Raw!$S$3:$S$502,MATCH(R12,Raw!$R$3:$R$502,0)),"")</f>
        <v>0</v>
      </c>
      <c r="R12" s="34" t="str">
        <f t="array" aca="1" ref="R12" ca="1">IFERROR(INDEX(Raw!$R$3:$R$502,MATCH(IFERROR(INDEX(MATCH(P12,B$2:B$501,0),$A$2:$A$502),""),Raw!$Q$3:$Q$502,0)),"")</f>
        <v>Natick</v>
      </c>
      <c r="S12" s="38">
        <f t="array" aca="1" ref="S12" ca="1">IF(T12="","",(IF(ROUND(T12,1)=ROUND(T11,1),S11,S11+1)))</f>
        <v>11</v>
      </c>
      <c r="T12" s="36">
        <f t="array" aca="1" ref="T12" ca="1">IF(ROUND(LARGE(C:C,$A12),2)=0,"",LARGE(C:C,$A12))</f>
        <v>1599.9999532999991</v>
      </c>
      <c r="U12" s="33">
        <f t="array" aca="1" ref="U12" ca="1">IFERROR(INDEX(Raw!$S$3:$S$502,MATCH(V12,Raw!$R$3:$R$502,0)),"")</f>
        <v>0</v>
      </c>
      <c r="V12" s="34" t="str">
        <f t="array" aca="1" ref="V12" ca="1">IFERROR(INDEX(Raw!$R$3:$R$502,MATCH(IFERROR(INDEX(MATCH(T12,C$2:C$501,0),$A$2:$A$501),""),Raw!$Q$3:$Q$502,0)),"")</f>
        <v>Austin Prep</v>
      </c>
      <c r="W12" s="38">
        <f t="array" aca="1" ref="W12" ca="1">IF(X12="","",(IF(ROUND(X12,1)=ROUND(X11,1),W11,W11+1)))</f>
        <v>10</v>
      </c>
      <c r="X12" s="36">
        <f t="array" aca="1" ref="X12" ca="1">IF(ROUND(LARGE(D:D,$A12),2)=0,"",LARGE(D:D,$A12))</f>
        <v>2159.9999497999979</v>
      </c>
      <c r="Y12" s="33">
        <f t="array" aca="1" ref="Y12" ca="1">IFERROR(INDEX(Raw!$S$3:$S$502,MATCH(Z12,Raw!$R$3:$R$502,0)),"")</f>
        <v>0</v>
      </c>
      <c r="Z12" s="34" t="str">
        <f t="array" aca="1" ref="Z12" ca="1">IFERROR(INDEX(Raw!$R$3:$R$502,MATCH(IFERROR(INDEX(MATCH(X12,D$2:D$501,0),$A$2:$A$501),""),Raw!$Q$3:$Q$502,0)),"")</f>
        <v>Silver Lake</v>
      </c>
      <c r="AA12" s="38">
        <f t="array" aca="1" ref="AA12" ca="1">IF(AB12="","",(IF(ROUND(AB12,1)=ROUND(AB11,1),AA11,AA11+1)))</f>
        <v>11</v>
      </c>
      <c r="AB12" s="36">
        <f t="array" aca="1" ref="AB12" ca="1">IF(ROUND(LARGE(E:E,$A12),2)=0,"",LARGE(E:E,$A12))</f>
        <v>1979.9999429999998</v>
      </c>
      <c r="AC12" s="33">
        <f ca="1">IFERROR(INDEX(Raw!$S$3:$S$502,MATCH(AD12,Raw!$R$3:$R$502,0)),"")</f>
        <v>0</v>
      </c>
      <c r="AD12" s="34" t="str">
        <f t="array" aca="1" ref="AD12" ca="1">IFERROR(INDEX(Raw!$R$3:$R$502,MATCH(IFERROR(INDEX(MATCH(AB12,E$2:E$501,0),$A$2:$A$501),""),Raw!$Q$3:$Q$502,0)),"")</f>
        <v>Shepherd Hill</v>
      </c>
      <c r="AE12" s="38">
        <f t="array" aca="1" ref="AE12" ca="1">IF(AF12="","",(IF(ROUND(AF12,1)=ROUND(AF11,1),AE11,AE11+1)))</f>
        <v>10</v>
      </c>
      <c r="AF12" s="36">
        <f t="array" aca="1" ref="AF12" ca="1">IF(ROUND(LARGE(F:F,$A12),2)=0,"",LARGE(F:F,$A12))</f>
        <v>2219.9999543000022</v>
      </c>
      <c r="AG12" s="33">
        <f ca="1">IFERROR(INDEX(Raw!$S$3:$S$502,MATCH(AH12,Raw!$R$3:$R$502,0)),"")</f>
        <v>0</v>
      </c>
      <c r="AH12" s="34" t="str">
        <f t="array" aca="1" ref="AH12" ca="1">IFERROR(INDEX(Raw!$R$3:$R$502,MATCH(IFERROR(INDEX(MATCH(AF12,F$2:F$501,0),$A$2:$A$501),""),Raw!$Q$3:$Q$502,0)),"")</f>
        <v>Milford</v>
      </c>
      <c r="AI12" s="38">
        <f t="array" aca="1" ref="AI12" ca="1">IF(AJ12="","",(IF(ROUND(AJ12,1)=ROUND(AJ11,1),AI11,AI11+1)))</f>
        <v>11</v>
      </c>
      <c r="AJ12" s="36">
        <f t="array" aca="1" ref="AJ12" ca="1">IF(ROUND(LARGE(G:G,$A12),2)=0,"",LARGE(G:G,$A12))</f>
        <v>1759.9999461999978</v>
      </c>
      <c r="AK12" s="33">
        <f ca="1">IFERROR(INDEX(Raw!$S$3:$S$502,MATCH(AL12,Raw!$R$3:$R$502,0)),"")</f>
        <v>0</v>
      </c>
      <c r="AL12" s="34" t="str">
        <f t="array" aca="1" ref="AL12" ca="1">IFERROR(INDEX(Raw!$R$3:$R$502,MATCH(IFERROR(INDEX(MATCH(AJ12,G$2:G$501,0),$A$2:$A$501),""),Raw!$Q$3:$Q$502,0)),"")</f>
        <v>Lexington</v>
      </c>
      <c r="AM12" s="38">
        <f t="array" aca="1" ref="AM12" ca="1">IF(AN12="","",(IF(ROUND(AN12,1)=ROUND(AN11,1),AM11,AM11+1)))</f>
        <v>11</v>
      </c>
      <c r="AN12" s="36">
        <f t="shared" ca="1" si="10"/>
        <v>2059.9999543999993</v>
      </c>
      <c r="AO12" s="33">
        <f ca="1">IFERROR(INDEX(Raw!$S$3:$S$502,MATCH(AP12,Raw!$R$3:$R$502,0)),"")</f>
        <v>0</v>
      </c>
      <c r="AP12" s="34" t="str">
        <f t="array" aca="1" ref="AP12" ca="1">IFERROR(INDEX(Raw!$R$3:$R$502,MATCH(IFERROR(INDEX(MATCH(AN12,H$2:H$501,0),$A$2:$A$501),""),Raw!$Q$3:$Q$502,0)),"")</f>
        <v>Milford</v>
      </c>
      <c r="AQ12" s="37">
        <f t="array" aca="1" ref="AQ12" ca="1">IF(AR12="","",(IF(ROUND(AR12,1)=ROUND(AR11,1),AQ11,AQ11+1)))</f>
        <v>11</v>
      </c>
      <c r="AR12" s="33">
        <f t="shared" ca="1" si="11"/>
        <v>2848.9999597000005</v>
      </c>
      <c r="AS12" s="48">
        <f t="array" aca="1" ref="AS12" ca="1">IFERROR(INDEX(Raw!$S$3:$S$502,MATCH(AT12,Raw!$R$3:$R$502,0)),"")</f>
        <v>0</v>
      </c>
      <c r="AT12" s="34" t="str">
        <f t="array" aca="1" ref="AT12" ca="1">IFERROR(INDEX(Raw!$R$3:$R$502,MATCH(IFERROR(INDEX(MATCH(AR12,I$2:I$501,0),$A$2:$A$501),""),Raw!$Q$3:$Q$502,0)),"")</f>
        <v>Pittsfield</v>
      </c>
      <c r="AU12" s="37">
        <f t="array" aca="1" ref="AU12" ca="1">IF(AV12="","",(IF(ROUND(AV12,1)=ROUND(AV11,1),AU11,AU11+1)))</f>
        <v>11</v>
      </c>
      <c r="AV12" s="33">
        <f t="shared" ca="1" si="12"/>
        <v>3619.9999532999991</v>
      </c>
      <c r="AW12" s="48">
        <f t="array" aca="1" ref="AW12" ca="1">IFERROR(INDEX(Raw!$S$3:$S$502,MATCH(AX12,Raw!$R$3:$R$502,0)),"")</f>
        <v>0</v>
      </c>
      <c r="AX12" s="34" t="str">
        <f t="array" aca="1" ref="AX12" ca="1">IFERROR(INDEX(Raw!$R$3:$R$502,MATCH(IFERROR(INDEX(MATCH(AV12,J$2:J$501,0),$A$2:$A$501),""),Raw!$Q$3:$Q$502,0)),"")</f>
        <v>Austin Prep</v>
      </c>
      <c r="AY12" s="37">
        <f t="array" aca="1" ref="AY12" ca="1">IF(AZ12="","",(IF(ROUND(AZ12,1)=ROUND(AZ11,1),AY11,AY11+1)))</f>
        <v>11</v>
      </c>
      <c r="AZ12" s="33">
        <f t="shared" ca="1" si="13"/>
        <v>4104.9999532000002</v>
      </c>
      <c r="BA12" s="48">
        <f t="array" aca="1" ref="BA12" ca="1">IFERROR(INDEX(Raw!$S$3:$S$502,MATCH(BB12,Raw!$R$3:$R$502,0)),"")</f>
        <v>0</v>
      </c>
      <c r="BB12" s="34" t="str">
        <f t="array" aca="1" ref="BB12" ca="1">IFERROR(INDEX(Raw!$R$3:$R$502,MATCH(IFERROR(INDEX(MATCH(AZ12,K$2:K$501,0),$A$2:$A$501),""),Raw!$Q$3:$Q$502,0)),"")</f>
        <v>Austin Prep</v>
      </c>
      <c r="BC12" s="37">
        <f t="array" aca="1" ref="BC12" ca="1">IF(BD12="","",(IF(ROUND(BD12,1)=ROUND(BD11,1),BC11,BC11+1)))</f>
        <v>11</v>
      </c>
      <c r="BD12" s="33">
        <f t="shared" ca="1" si="14"/>
        <v>13874.199643400001</v>
      </c>
      <c r="BE12" s="48">
        <f t="array" aca="1" ref="BE12" ca="1">IFERROR(INDEX(Raw!$S$3:$S$502,MATCH(BF12,Raw!$R$3:$R$502,0)),"")</f>
        <v>0</v>
      </c>
      <c r="BF12" s="34" t="str">
        <f t="array" aca="1" ref="BF12" ca="1">IFERROR(INDEX(Raw!$R$3:$R$502,MATCH(IFERROR(INDEX(MATCH(BD12,L$2:L$501,0),$A$2:$A$501),""),Raw!$Q$3:$Q$502,0)),"")</f>
        <v>SABIS International</v>
      </c>
      <c r="BG12" s="37">
        <f t="array" aca="1" ref="BG12" ca="1">IF(BH12="","",(IF(ROUND(BH12,1)=ROUND(BH11,1),BG11,BG11+1)))</f>
        <v>11</v>
      </c>
      <c r="BH12" s="33">
        <f t="shared" ca="1" si="15"/>
        <v>10808.999846999999</v>
      </c>
      <c r="BI12" s="48">
        <f t="array" aca="1" ref="BI12" ca="1">IFERROR(INDEX(Raw!$S$3:$S$502,MATCH(BJ12,Raw!$R$3:$R$502,0)),"")</f>
        <v>0</v>
      </c>
      <c r="BJ12" s="34" t="str">
        <f t="array" aca="1" ref="BJ12" ca="1">IFERROR(INDEX(Raw!$R$3:$R$502,MATCH(IFERROR(INDEX(MATCH(BH12,M$2:M$501,0),$A$2:$A$501),""),Raw!$Q$3:$Q$502,0)),"")</f>
        <v>SABIS International</v>
      </c>
      <c r="BK12" s="37">
        <f t="array" aca="1" ref="BK12" ca="1">IF(BL12="","",(IF(ROUND(BL12,1)=ROUND(BL11,1),BK11,BK11+1)))</f>
        <v>11</v>
      </c>
      <c r="BL12" s="33">
        <f t="shared" ca="1" si="16"/>
        <v>24683.199490400002</v>
      </c>
      <c r="BM12" s="48">
        <f t="array" aca="1" ref="BM12" ca="1">IFERROR(INDEX(Raw!$S$3:$S$502,MATCH(BN12,Raw!$R$3:$R$502,0)),"")</f>
        <v>0</v>
      </c>
      <c r="BN12" s="34" t="str">
        <f t="array" aca="1" ref="BN12" ca="1">IFERROR(INDEX(Raw!$R$3:$R$502,MATCH(IFERROR(INDEX(MATCH(BL12,N$2:N$501,0),$A$2:$A$501),""),Raw!$Q$3:$Q$502,0)),"")</f>
        <v>SABIS International</v>
      </c>
    </row>
    <row r="13" spans="1:66" x14ac:dyDescent="0.3">
      <c r="A13" s="28">
        <v>12</v>
      </c>
      <c r="B13" s="52">
        <f ca="1">IFERROR(IFERROR(LARGE(INDIRECT("RAW!T"&amp;MATCH(A13,Raw!B:B,0)&amp;":T"&amp;IF(A13=MAX(Raw!B:B),1010,MATCH(A13+1,Raw!B:B,0)-1)),IF(COUNTIF(INDIRECT("Raw!C"&amp;MATCH(A13,Raw!B:B,0)&amp;":C"&amp;IF(A13=MAX(Raw!B:B),1010,MATCH(A13+1,Raw!B:B,0)-1)),"H")&gt;0,1,"")),6000)+IFERROR(LARGE(INDIRECT("RAW!T"&amp;MATCH(A13,Raw!B:B,0)&amp;":T"&amp;IF(A13=MAX(Raw!B:B),1010,MATCH(A13+1,Raw!B:B,0)-1)),IF(COUNTIF(INDIRECT("Raw!C"&amp;MATCH(A13,Raw!B:B,0)&amp;":C"&amp;IF(A13=MAX(Raw!B:B),1010,MATCH(A13+1,Raw!B:B,0)-1)),"H")&gt;1,2,"")),6000)-12000
+IFERROR(LARGE(INDIRECT("RAW!T"&amp;MATCH(A13,Raw!B:B,0)&amp;":T"&amp;IF(A13=MAX(Raw!B:B),1010,MATCH(A13+1,Raw!B:B,0)-1)),IF(COUNTIF(INDIRECT("Raw!C"&amp;MATCH(A13,Raw!B:B,0)&amp;":C"&amp;IF(A13=MAX(Raw!B:B),1010,MATCH(A13+1,Raw!B:B,0)-1)),"S")&gt;0,COUNTIF(INDIRECT("Raw!C"&amp;MATCH(A13,Raw!B:B,0)&amp;":C"&amp;IF(A13=MAX(Raw!B:B),1010,MATCH(A13+1,Raw!B:B,0)-1)),"H")+1,"")),4000)+IFERROR(LARGE(INDIRECT("RAW!T"&amp;MATCH(A13,Raw!B:B,0)&amp;":T"&amp;IF(A13=MAX(Raw!B:B),1010,MATCH(A13+1,Raw!B:B,0)-1)),IF(COUNTIF(INDIRECT("Raw!C"&amp;MATCH(A13,Raw!B:B,0)&amp;":C"&amp;IF(A13=MAX(Raw!B:B),1010,MATCH(A13+1,Raw!B:B,0)-1)),"S")&gt;1,COUNTIF(INDIRECT("Raw!C"&amp;MATCH(A13,Raw!B:B,0)&amp;":C"&amp;IF(A13=MAX(Raw!B:B),1010,MATCH(A13+1,Raw!B:B,0)-1)),"H")+2,"")),4000)-8000+IFERROR(LARGE(INDIRECT("RAW!T"&amp;MATCH(A13,Raw!B:B,0)&amp;":T"&amp;IF(A13=MAX(Raw!B:B),1010,MATCH(A13+1,Raw!B:B,0)-1)),IF(COUNTIF(INDIRECT("Raw!C"&amp;MATCH(A13,Raw!B:B,0)&amp;":C"&amp;IF(A13=MAX(Raw!B:B),1010,MATCH(A13+1,Raw!B:B,0)-1)),"V")&gt;0,COUNTIF(INDIRECT("Raw!C"&amp;MATCH(A13,Raw!B:B,0)&amp;":C"&amp;IF(A13=MAX(Raw!B:B),1010,MATCH(A13+1,Raw!B:B,0)-1)),"H")+COUNTIF(INDIRECT("Raw!C"&amp;MATCH(A13,Raw!B:B,0)&amp;":C"&amp;IF(A13=MAX(Raw!B:B),1010,MATCH(A13+1,Raw!B:B,0)-1)),"S")+1,"")),2000)+IFERROR(LARGE(INDIRECT("RAW!T"&amp;MATCH(A13,Raw!B:B,0)&amp;":T"&amp;IF(A13=MAX(Raw!B:B),1010,MATCH(A13+1,Raw!B:B,0)-1)),IF(COUNTIF(INDIRECT("Raw!C"&amp;MATCH(A13,Raw!B:B,0)&amp;":C"&amp;IF(A13=MAX(Raw!B:B),1010,MATCH(A13+1,Raw!B:B,0)-1)),"V")&gt;1,COUNTIF(INDIRECT("Raw!C"&amp;MATCH(A13,Raw!B:B,0)&amp;":C"&amp;IF(A13=MAX(Raw!B:B),1010,MATCH(A13+1,Raw!B:B,0)-1)),"H")+COUNTIF(INDIRECT("Raw!C"&amp;MATCH(A13,Raw!B:B,0)&amp;":C"&amp;IF(A13=MAX(Raw!B:B),1010,MATCH(A13+1,Raw!B:B,0)-1)),"S")+2,"")),2000)-4000,"")</f>
        <v>2057.0999534000002</v>
      </c>
      <c r="C13" s="52">
        <f ca="1">IFERROR(IFERROR(LARGE(INDIRECT("RAW!U"&amp;MATCH(A13,Raw!B:B,0)&amp;":U"&amp;IF(A13=MAX(Raw!B:B),1010,MATCH(A13+1,Raw!B:B,0)-1)),IF(COUNTIF(INDIRECT("Raw!C"&amp;MATCH(A13,Raw!B:B,0)&amp;":C"&amp;IF(A13=MAX(Raw!B:B),1010,MATCH(A13+1,Raw!B:B,0)-1)),"H")&gt;0,1,"")),6000)+IFERROR(LARGE(INDIRECT("RAW!U"&amp;MATCH(A13,Raw!B:B,0)&amp;":U"&amp;IF(A13=MAX(Raw!B:B),1010,MATCH(A13+1,Raw!B:B,0)-1)),IF(COUNTIF(INDIRECT("Raw!C"&amp;MATCH(A13,Raw!B:B,0)&amp;":C"&amp;IF(A13=MAX(Raw!B:B),1010,MATCH(A13+1,Raw!B:B,0)-1)),"H")&gt;1,2,"")),6000)-12000
+IFERROR(LARGE(INDIRECT("RAW!U"&amp;MATCH(A13,Raw!B:B,0)&amp;":U"&amp;IF(A13=MAX(Raw!B:B),1010,MATCH(A13+1,Raw!B:B,0)-1)),IF(COUNTIF(INDIRECT("Raw!C"&amp;MATCH(A13,Raw!B:B,0)&amp;":C"&amp;IF(A13=MAX(Raw!B:B),1010,MATCH(A13+1,Raw!B:B,0)-1)),"S")&gt;0,COUNTIF(INDIRECT("Raw!C"&amp;MATCH(A13,Raw!B:B,0)&amp;":C"&amp;IF(A13=MAX(Raw!B:B),1010,MATCH(A13+1,Raw!B:B,0)-1)),"H")+1,"")),4000)+IFERROR(LARGE(INDIRECT("RAW!U"&amp;MATCH(A13,Raw!B:B,0)&amp;":U"&amp;IF(A13=MAX(Raw!B:B),1010,MATCH(A13+1,Raw!B:B,0)-1)),IF(COUNTIF(INDIRECT("Raw!C"&amp;MATCH(A13,Raw!B:B,0)&amp;":C"&amp;IF(A13=MAX(Raw!B:B),1010,MATCH(A13+1,Raw!B:B,0)-1)),"S")&gt;1,COUNTIF(INDIRECT("Raw!C"&amp;MATCH(A13,Raw!B:B,0)&amp;":C"&amp;IF(A13=MAX(Raw!B:B),1010,MATCH(A13+1,Raw!B:B,0)-1)),"H")+2,"")),4000)-8000+IFERROR(LARGE(INDIRECT("RAW!U"&amp;MATCH(A13,Raw!B:B,0)&amp;":U"&amp;IF(A13=MAX(Raw!B:B),1010,MATCH(A13+1,Raw!B:B,0)-1)),IF(COUNTIF(INDIRECT("Raw!C"&amp;MATCH(A13,Raw!B:B,0)&amp;":C"&amp;IF(A13=MAX(Raw!B:B),1010,MATCH(A13+1,Raw!B:B,0)-1)),"V")&gt;0,COUNTIF(INDIRECT("Raw!C"&amp;MATCH(A13,Raw!B:B,0)&amp;":C"&amp;IF(A13=MAX(Raw!B:B),1010,MATCH(A13+1,Raw!B:B,0)-1)),"H")+COUNTIF(INDIRECT("Raw!C"&amp;MATCH(A13,Raw!B:B,0)&amp;":C"&amp;IF(A13=MAX(Raw!B:B),1010,MATCH(A13+1,Raw!B:B,0)-1)),"S")+1,"")),2000)+IFERROR(LARGE(INDIRECT("RAW!U"&amp;MATCH(A13,Raw!B:B,0)&amp;":U"&amp;IF(A13=MAX(Raw!B:B),1010,MATCH(A13+1,Raw!B:B,0)-1)),IF(COUNTIF(INDIRECT("Raw!C"&amp;MATCH(A13,Raw!B:B,0)&amp;":C"&amp;IF(A13=MAX(Raw!B:B),1010,MATCH(A13+1,Raw!B:B,0)-1)),"V")&gt;1,COUNTIF(INDIRECT("Raw!C"&amp;MATCH(A13,Raw!B:B,0)&amp;":C"&amp;IF(A13=MAX(Raw!B:B),1010,MATCH(A13+1,Raw!B:B,0)-1)),"H")+COUNTIF(INDIRECT("Raw!C"&amp;MATCH(A13,Raw!B:B,0)&amp;":C"&amp;IF(A13=MAX(Raw!B:B),1010,MATCH(A13+1,Raw!B:B,0)-1)),"S")+2,"")),2000)-4000,"")</f>
        <v>1599.9999532999991</v>
      </c>
      <c r="D13" s="52">
        <f ca="1">IFERROR(IFERROR(LARGE(INDIRECT("RAW!V"&amp;MATCH(A13,Raw!B:B,0)&amp;":V"&amp;IF(A13=MAX(Raw!B:B),1010,MATCH(A13+1,Raw!B:B,0)-1)),IF(COUNTIF(INDIRECT("Raw!C"&amp;MATCH(A13,Raw!B:B,0)&amp;":C"&amp;IF(A13=MAX(Raw!B:B),1010,MATCH(A13+1,Raw!B:B,0)-1)),"H")&gt;0,1,"")),6000)+IFERROR(LARGE(INDIRECT("RAW!V"&amp;MATCH(A13,Raw!B:B,0)&amp;":V"&amp;IF(A13=MAX(Raw!B:B),1010,MATCH(A13+1,Raw!B:B,0)-1)),IF(COUNTIF(INDIRECT("Raw!C"&amp;MATCH(A13,Raw!B:B,0)&amp;":C"&amp;IF(A13=MAX(Raw!B:B),1010,MATCH(A13+1,Raw!B:B,0)-1)),"H")&gt;1,2,"")),6000)-12000
+IFERROR(LARGE(INDIRECT("RAW!V"&amp;MATCH(A13,Raw!B:B,0)&amp;":V"&amp;IF(A13=MAX(Raw!B:B),1010,MATCH(A13+1,Raw!B:B,0)-1)),IF(COUNTIF(INDIRECT("Raw!C"&amp;MATCH(A13,Raw!B:B,0)&amp;":C"&amp;IF(A13=MAX(Raw!B:B),1010,MATCH(A13+1,Raw!B:B,0)-1)),"S")&gt;0,COUNTIF(INDIRECT("Raw!C"&amp;MATCH(A13,Raw!B:B,0)&amp;":C"&amp;IF(A13=MAX(Raw!B:B),1010,MATCH(A13+1,Raw!B:B,0)-1)),"H")+1,"")),4000)+IFERROR(LARGE(INDIRECT("RAW!V"&amp;MATCH(A13,Raw!B:B,0)&amp;":V"&amp;IF(A13=MAX(Raw!B:B),1010,MATCH(A13+1,Raw!B:B,0)-1)),IF(COUNTIF(INDIRECT("Raw!C"&amp;MATCH(A13,Raw!B:B,0)&amp;":C"&amp;IF(A13=MAX(Raw!B:B),1010,MATCH(A13+1,Raw!B:B,0)-1)),"S")&gt;1,COUNTIF(INDIRECT("Raw!C"&amp;MATCH(A13,Raw!B:B,0)&amp;":C"&amp;IF(A13=MAX(Raw!B:B),1010,MATCH(A13+1,Raw!B:B,0)-1)),"H")+2,"")),4000)-8000+IFERROR(LARGE(INDIRECT("RAW!V"&amp;MATCH(A13,Raw!B:B,0)&amp;":V"&amp;IF(A13=MAX(Raw!B:B),1010,MATCH(A13+1,Raw!B:B,0)-1)),IF(COUNTIF(INDIRECT("Raw!C"&amp;MATCH(A13,Raw!B:B,0)&amp;":C"&amp;IF(A13=MAX(Raw!B:B),1010,MATCH(A13+1,Raw!B:B,0)-1)),"V")&gt;0,COUNTIF(INDIRECT("Raw!C"&amp;MATCH(A13,Raw!B:B,0)&amp;":C"&amp;IF(A13=MAX(Raw!B:B),1010,MATCH(A13+1,Raw!B:B,0)-1)),"H")+COUNTIF(INDIRECT("Raw!C"&amp;MATCH(A13,Raw!B:B,0)&amp;":C"&amp;IF(A13=MAX(Raw!B:B),1010,MATCH(A13+1,Raw!B:B,0)-1)),"S")+1,"")),2000)+IFERROR(LARGE(INDIRECT("RAW!V"&amp;MATCH(A13,Raw!B:B,0)&amp;":V"&amp;IF(A13=MAX(Raw!B:B),1010,MATCH(A13+1,Raw!B:B,0)-1)),IF(COUNTIF(INDIRECT("Raw!C"&amp;MATCH(A13,Raw!B:B,0)&amp;":C"&amp;IF(A13=MAX(Raw!B:B),1010,MATCH(A13+1,Raw!B:B,0)-1)),"V")&gt;1,COUNTIF(INDIRECT("Raw!C"&amp;MATCH(A13,Raw!B:B,0)&amp;":C"&amp;IF(A13=MAX(Raw!B:B),1010,MATCH(A13+1,Raw!B:B,0)-1)),"H")+COUNTIF(INDIRECT("Raw!C"&amp;MATCH(A13,Raw!B:B,0)&amp;":C"&amp;IF(A13=MAX(Raw!B:B),1010,MATCH(A13+1,Raw!B:B,0)-1)),"S")+2,"")),2000)-4000,"")</f>
        <v>2259.999953399998</v>
      </c>
      <c r="E13" s="52">
        <f ca="1">IFERROR(IFERROR(LARGE(INDIRECT("RAW!W"&amp;MATCH(A13,Raw!B:B,0)&amp;":W"&amp;IF(A13=MAX(Raw!B:B),1010,MATCH(A13+1,Raw!B:B,0)-1)),IF(COUNTIF(INDIRECT("Raw!C"&amp;MATCH(A13,Raw!B:B,0)&amp;":C"&amp;IF(A13=MAX(Raw!B:B),1010,MATCH(A13+1,Raw!B:B,0)-1)),"H")&gt;0,1,"")),6000)+IFERROR(LARGE(INDIRECT("RAW!W"&amp;MATCH(A13,Raw!B:B,0)&amp;":W"&amp;IF(A13=MAX(Raw!B:B),1010,MATCH(A13+1,Raw!B:B,0)-1)),IF(COUNTIF(INDIRECT("Raw!C"&amp;MATCH(A13,Raw!B:B,0)&amp;":C"&amp;IF(A13=MAX(Raw!B:B),1010,MATCH(A13+1,Raw!B:B,0)-1)),"H")&gt;1,2,"")),6000)-12000
+IFERROR(LARGE(INDIRECT("RAW!W"&amp;MATCH(A13,Raw!B:B,0)&amp;":W"&amp;IF(A13=MAX(Raw!B:B),1010,MATCH(A13+1,Raw!B:B,0)-1)),IF(COUNTIF(INDIRECT("Raw!C"&amp;MATCH(A13,Raw!B:B,0)&amp;":C"&amp;IF(A13=MAX(Raw!B:B),1010,MATCH(A13+1,Raw!B:B,0)-1)),"S")&gt;0,COUNTIF(INDIRECT("Raw!C"&amp;MATCH(A13,Raw!B:B,0)&amp;":C"&amp;IF(A13=MAX(Raw!B:B),1010,MATCH(A13+1,Raw!B:B,0)-1)),"H")+1,"")),4000)+IFERROR(LARGE(INDIRECT("RAW!W"&amp;MATCH(A13,Raw!B:B,0)&amp;":W"&amp;IF(A13=MAX(Raw!B:B),1010,MATCH(A13+1,Raw!B:B,0)-1)),IF(COUNTIF(INDIRECT("Raw!C"&amp;MATCH(A13,Raw!B:B,0)&amp;":C"&amp;IF(A13=MAX(Raw!B:B),1010,MATCH(A13+1,Raw!B:B,0)-1)),"S")&gt;1,COUNTIF(INDIRECT("Raw!C"&amp;MATCH(A13,Raw!B:B,0)&amp;":C"&amp;IF(A13=MAX(Raw!B:B),1010,MATCH(A13+1,Raw!B:B,0)-1)),"H")+2,"")),4000)-8000+IFERROR(LARGE(INDIRECT("RAW!W"&amp;MATCH(A13,Raw!B:B,0)&amp;":W"&amp;IF(A13=MAX(Raw!B:B),1010,MATCH(A13+1,Raw!B:B,0)-1)),IF(COUNTIF(INDIRECT("Raw!C"&amp;MATCH(A13,Raw!B:B,0)&amp;":C"&amp;IF(A13=MAX(Raw!B:B),1010,MATCH(A13+1,Raw!B:B,0)-1)),"V")&gt;0,COUNTIF(INDIRECT("Raw!C"&amp;MATCH(A13,Raw!B:B,0)&amp;":C"&amp;IF(A13=MAX(Raw!B:B),1010,MATCH(A13+1,Raw!B:B,0)-1)),"H")+COUNTIF(INDIRECT("Raw!C"&amp;MATCH(A13,Raw!B:B,0)&amp;":C"&amp;IF(A13=MAX(Raw!B:B),1010,MATCH(A13+1,Raw!B:B,0)-1)),"S")+1,"")),2000)+IFERROR(LARGE(INDIRECT("RAW!W"&amp;MATCH(A13,Raw!B:B,0)&amp;":W"&amp;IF(A13=MAX(Raw!B:B),1010,MATCH(A13+1,Raw!B:B,0)-1)),IF(COUNTIF(INDIRECT("Raw!C"&amp;MATCH(A13,Raw!B:B,0)&amp;":C"&amp;IF(A13=MAX(Raw!B:B),1010,MATCH(A13+1,Raw!B:B,0)-1)),"V")&gt;1,COUNTIF(INDIRECT("Raw!C"&amp;MATCH(A13,Raw!B:B,0)&amp;":C"&amp;IF(A13=MAX(Raw!B:B),1010,MATCH(A13+1,Raw!B:B,0)-1)),"H")+COUNTIF(INDIRECT("Raw!C"&amp;MATCH(A13,Raw!B:B,0)&amp;":C"&amp;IF(A13=MAX(Raw!B:B),1010,MATCH(A13+1,Raw!B:B,0)-1)),"S")+2,"")),2000)-4000,"")</f>
        <v>1959.999953399998</v>
      </c>
      <c r="F13" s="52">
        <f ca="1">IFERROR(IFERROR(LARGE(INDIRECT("RAW!X"&amp;MATCH(A13,Raw!B:B,0)&amp;":X"&amp;IF(A13=MAX(Raw!B:B),1010,MATCH(A13+1,Raw!B:B,0)-1)),IF(COUNTIF(INDIRECT("Raw!C"&amp;MATCH(A13,Raw!B:B,0)&amp;":C"&amp;IF(A13=MAX(Raw!B:B),1010,MATCH(A13+1,Raw!B:B,0)-1)),"H")&gt;0,1,"")),6000)+IFERROR(LARGE(INDIRECT("RAW!X"&amp;MATCH(A13,Raw!B:B,0)&amp;":X"&amp;IF(A13=MAX(Raw!B:B),1010,MATCH(A13+1,Raw!B:B,0)-1)),IF(COUNTIF(INDIRECT("Raw!C"&amp;MATCH(A13,Raw!B:B,0)&amp;":C"&amp;IF(A13=MAX(Raw!B:B),1010,MATCH(A13+1,Raw!B:B,0)-1)),"H")&gt;1,2,"")),6000)-12000
+IFERROR(LARGE(INDIRECT("RAW!X"&amp;MATCH(A13,Raw!B:B,0)&amp;":X"&amp;IF(A13=MAX(Raw!B:B),1010,MATCH(A13+1,Raw!B:B,0)-1)),IF(COUNTIF(INDIRECT("Raw!C"&amp;MATCH(A13,Raw!B:B,0)&amp;":C"&amp;IF(A13=MAX(Raw!B:B),1010,MATCH(A13+1,Raw!B:B,0)-1)),"S")&gt;0,COUNTIF(INDIRECT("Raw!C"&amp;MATCH(A13,Raw!B:B,0)&amp;":C"&amp;IF(A13=MAX(Raw!B:B),1010,MATCH(A13+1,Raw!B:B,0)-1)),"H")+1,"")),4000)+IFERROR(LARGE(INDIRECT("RAW!X"&amp;MATCH(A13,Raw!B:B,0)&amp;":X"&amp;IF(A13=MAX(Raw!B:B),1010,MATCH(A13+1,Raw!B:B,0)-1)),IF(COUNTIF(INDIRECT("Raw!C"&amp;MATCH(A13,Raw!B:B,0)&amp;":C"&amp;IF(A13=MAX(Raw!B:B),1010,MATCH(A13+1,Raw!B:B,0)-1)),"S")&gt;1,COUNTIF(INDIRECT("Raw!C"&amp;MATCH(A13,Raw!B:B,0)&amp;":C"&amp;IF(A13=MAX(Raw!B:B),1010,MATCH(A13+1,Raw!B:B,0)-1)),"H")+2,"")),4000)-8000+IFERROR(LARGE(INDIRECT("RAW!X"&amp;MATCH(A13,Raw!B:B,0)&amp;":X"&amp;IF(A13=MAX(Raw!B:B),1010,MATCH(A13+1,Raw!B:B,0)-1)),IF(COUNTIF(INDIRECT("Raw!C"&amp;MATCH(A13,Raw!B:B,0)&amp;":C"&amp;IF(A13=MAX(Raw!B:B),1010,MATCH(A13+1,Raw!B:B,0)-1)),"v")&gt;0,COUNTIF(INDIRECT("Raw!C"&amp;MATCH(A13,Raw!B:B,0)&amp;":C"&amp;IF(A13=MAX(Raw!B:B),1010,MATCH(A13+1,Raw!B:B,0)-1)),"H")+COUNTIF(INDIRECT("Raw!C"&amp;MATCH(A13,Raw!B:B,0)&amp;":C"&amp;IF(A13=MAX(Raw!B:B),1010,MATCH(A13+1,Raw!B:B,0)-1)),"S")+1,"")),2000)+IFERROR(LARGE(INDIRECT("RAW!X"&amp;MATCH(A13,Raw!B:B,0)&amp;":X"&amp;IF(A13=MAX(Raw!B:B),1010,MATCH(A13+1,Raw!B:B,0)-1)),IF(COUNTIF(INDIRECT("Raw!C"&amp;MATCH(A13,Raw!B:B,0)&amp;":C"&amp;IF(A13=MAX(Raw!B:B),1010,MATCH(A13+1,Raw!B:B,0)-1)),"v")&gt;1,COUNTIF(INDIRECT("Raw!C"&amp;MATCH(A13,Raw!B:B,0)&amp;":C"&amp;IF(A13=MAX(Raw!B:B),1010,MATCH(A13+1,Raw!B:B,0)-1)),"H")+COUNTIF(INDIRECT("Raw!C"&amp;MATCH(A13,Raw!B:B,0)&amp;":C"&amp;IF(A13=MAX(Raw!B:B),1010,MATCH(A13+1,Raw!B:B,0)-1)),"S")+2,"")),2000)-4000,"")</f>
        <v>1819.9999532000002</v>
      </c>
      <c r="G13" s="52">
        <f ca="1">IFERROR(IFERROR(LARGE(INDIRECT("RAW!Y"&amp;MATCH(A13,Raw!B:B,0)&amp;":Y"&amp;IF(A13=MAX(Raw!B:B),1010,MATCH(A13+1,Raw!B:B,0)-1)),IF(COUNTIF(INDIRECT("Raw!C"&amp;MATCH(A13,Raw!B:B,0)&amp;":C"&amp;IF(A13=MAX(Raw!B:B),1010,MATCH(A13+1,Raw!B:B,0)-1)),"H")&gt;0,1,"")),6000)+IFERROR(LARGE(INDIRECT("RAW!Y"&amp;MATCH(A13,Raw!B:B,0)&amp;":Y"&amp;IF(A13=MAX(Raw!B:B),1010,MATCH(A13+1,Raw!B:B,0)-1)),IF(COUNTIF(INDIRECT("Raw!C"&amp;MATCH(A13,Raw!B:B,0)&amp;":C"&amp;IF(A13=MAX(Raw!B:B),1010,MATCH(A13+1,Raw!B:B,0)-1)),"H")&gt;1,2,"")),6000)-12000
+IFERROR(LARGE(INDIRECT("RAW!Y"&amp;MATCH(A13,Raw!B:B,0)&amp;":Y"&amp;IF(A13=MAX(Raw!B:B),1010,MATCH(A13+1,Raw!B:B,0)-1)),IF(COUNTIF(INDIRECT("Raw!C"&amp;MATCH(A13,Raw!B:B,0)&amp;":C"&amp;IF(A13=MAX(Raw!B:B),1010,MATCH(A13+1,Raw!B:B,0)-1)),"S")&gt;0,COUNTIF(INDIRECT("Raw!C"&amp;MATCH(A13,Raw!B:B,0)&amp;":C"&amp;IF(A13=MAX(Raw!B:B),1010,MATCH(A13+1,Raw!B:B,0)-1)),"H")+1,"")),4000)+IFERROR(LARGE(INDIRECT("RAW!Y"&amp;MATCH(A13,Raw!B:B,0)&amp;":Y"&amp;IF(A13=MAX(Raw!B:B),1010,MATCH(A13+1,Raw!B:B,0)-1)),IF(COUNTIF(INDIRECT("Raw!C"&amp;MATCH(A13,Raw!B:B,0)&amp;":C"&amp;IF(A13=MAX(Raw!B:B),1010,MATCH(A13+1,Raw!B:B,0)-1)),"S")&gt;1,COUNTIF(INDIRECT("Raw!C"&amp;MATCH(A13,Raw!B:B,0)&amp;":C"&amp;IF(A13=MAX(Raw!B:B),1010,MATCH(A13+1,Raw!B:B,0)-1)),"H")+2,"")),4000)-8000+IFERROR(LARGE(INDIRECT("RAW!Y"&amp;MATCH(A13,Raw!B:B,0)&amp;":Y"&amp;IF(A13=MAX(Raw!B:B),1010,MATCH(A13+1,Raw!B:B,0)-1)),IF(COUNTIF(INDIRECT("Raw!C"&amp;MATCH(A13,Raw!B:B,0)&amp;":C"&amp;IF(A13=MAX(Raw!B:B),1010,MATCH(A13+1,Raw!B:B,0)-1)),"V")&gt;0,COUNTIF(INDIRECT("Raw!C"&amp;MATCH(A13,Raw!B:B,0)&amp;":C"&amp;IF(A13=MAX(Raw!B:B),1010,MATCH(A13+1,Raw!B:B,0)-1)),"H")+COUNTIF(INDIRECT("Raw!C"&amp;MATCH(A13,Raw!B:B,0)&amp;":C"&amp;IF(A13=MAX(Raw!B:B),1010,MATCH(A13+1,Raw!B:B,0)-1)),"S")+1,"")),2000)+IFERROR(LARGE(INDIRECT("RAW!Y"&amp;MATCH(A13,Raw!B:B,0)&amp;":Y"&amp;IF(A13=MAX(Raw!B:B),1010,MATCH(A13+1,Raw!B:B,0)-1)),IF(COUNTIF(INDIRECT("Raw!C"&amp;MATCH(A13,Raw!B:B,0)&amp;":C"&amp;IF(A13=MAX(Raw!B:B),1010,MATCH(A13+1,Raw!B:B,0)-1)),"V")&gt;1,COUNTIF(INDIRECT("Raw!C"&amp;MATCH(A13,Raw!B:B,0)&amp;":C"&amp;IF(A13=MAX(Raw!B:B),1010,MATCH(A13+1,Raw!B:B,0)-1)),"H")+COUNTIF(INDIRECT("Raw!C"&amp;MATCH(A13,Raw!B:B,0)&amp;":C"&amp;IF(A13=MAX(Raw!B:B),1010,MATCH(A13+1,Raw!B:B,0)-1)),"S")+2,"")),2000)-4000,"")</f>
        <v>1519.9999532000002</v>
      </c>
      <c r="H13" s="52">
        <f ca="1">IFERROR(IFERROR(LARGE(INDIRECT("RAW!Z"&amp;MATCH(A13,Raw!B:B,0)&amp;":Z"&amp;IF(A13=MAX(Raw!B:B),1010,MATCH(A13+1,Raw!B:B,0)-1)),IF(COUNTIF(INDIRECT("Raw!C"&amp;MATCH(A13,Raw!B:B,0)&amp;":C"&amp;IF(A13=MAX(Raw!B:B),1010,MATCH(A13+1,Raw!B:B,0)-1)),"H")&gt;0,1,"")),6000)+IFERROR(LARGE(INDIRECT("RAW!Z"&amp;MATCH(A13,Raw!B:B,0)&amp;":Z"&amp;IF(A13=MAX(Raw!B:B),1010,MATCH(A13+1,Raw!B:B,0)-1)),IF(COUNTIF(INDIRECT("Raw!C"&amp;MATCH(A13,Raw!B:B,0)&amp;":C"&amp;IF(A13=MAX(Raw!B:B),1010,MATCH(A13+1,Raw!B:B,0)-1)),"H")&gt;1,2,"")),6000)-12000
+IFERROR(LARGE(INDIRECT("RAW!Z"&amp;MATCH(A13,Raw!B:B,0)&amp;":Z"&amp;IF(A13=MAX(Raw!B:B),1010,MATCH(A13+1,Raw!B:B,0)-1)),IF(COUNTIF(INDIRECT("Raw!C"&amp;MATCH(A13,Raw!B:B,0)&amp;":C"&amp;IF(A13=MAX(Raw!B:B),1010,MATCH(A13+1,Raw!B:B,0)-1)),"S")&gt;0,COUNTIF(INDIRECT("Raw!C"&amp;MATCH(A13,Raw!B:B,0)&amp;":C"&amp;IF(A13=MAX(Raw!B:B),1010,MATCH(A13+1,Raw!B:B,0)-1)),"H")+1,"")),4000)+IFERROR(LARGE(INDIRECT("RAW!Z"&amp;MATCH(A13,Raw!B:B,0)&amp;":Z"&amp;IF(A13=MAX(Raw!B:B),1010,MATCH(A13+1,Raw!B:B,0)-1)),IF(COUNTIF(INDIRECT("Raw!C"&amp;MATCH(A13,Raw!B:B,0)&amp;":C"&amp;IF(A13=MAX(Raw!B:B),1010,MATCH(A13+1,Raw!B:B,0)-1)),"S")&gt;1,COUNTIF(INDIRECT("Raw!C"&amp;MATCH(A13,Raw!B:B,0)&amp;":C"&amp;IF(A13=MAX(Raw!B:B),1010,MATCH(A13+1,Raw!B:B,0)-1)),"H")+2,"")),4000)-8000+IFERROR(LARGE(INDIRECT("RAW!Z"&amp;MATCH(A13,Raw!B:B,0)&amp;":Z"&amp;IF(A13=MAX(Raw!B:B),1010,MATCH(A13+1,Raw!B:B,0)-1)),IF(COUNTIF(INDIRECT("Raw!C"&amp;MATCH(A13,Raw!B:B,0)&amp;":C"&amp;IF(A13=MAX(Raw!B:B),1010,MATCH(A13+1,Raw!B:B,0)-1)),"V")&gt;0,COUNTIF(INDIRECT("Raw!C"&amp;MATCH(A13,Raw!B:B,0)&amp;":C"&amp;IF(A13=MAX(Raw!B:B),1010,MATCH(A13+1,Raw!B:B,0)-1)),"H")+COUNTIF(INDIRECT("Raw!C"&amp;MATCH(A13,Raw!B:B,0)&amp;":C"&amp;IF(A13=MAX(Raw!B:B),1010,MATCH(A13+1,Raw!B:B,0)-1)),"S")+1,"")),2000)+IFERROR(LARGE(INDIRECT("RAW!Z"&amp;MATCH(A13,Raw!B:B,0)&amp;":Z"&amp;IF(A13=MAX(Raw!B:B),1010,MATCH(A13+1,Raw!B:B,0)-1)),IF(COUNTIF(INDIRECT("Raw!C"&amp;MATCH(A13,Raw!B:B,0)&amp;":C"&amp;IF(A13=MAX(Raw!B:B),1010,MATCH(A13+1,Raw!B:B,0)-1)),"V")&gt;1,COUNTIF(INDIRECT("Raw!C"&amp;MATCH(A13,Raw!B:B,0)&amp;":C"&amp;IF(A13=MAX(Raw!B:B),1010,MATCH(A13+1,Raw!B:B,0)-1)),"H")+COUNTIF(INDIRECT("Raw!C"&amp;MATCH(A13,Raw!B:B,0)&amp;":C"&amp;IF(A13=MAX(Raw!B:B),1010,MATCH(A13+1,Raw!B:B,0)-1)),"S")+2,"")),2000)-4000,"")</f>
        <v>2159.999953399998</v>
      </c>
      <c r="I13" s="52">
        <f ca="1">IFERROR(IFERROR(LARGE(INDIRECT("RAW!AA"&amp;MATCH(A13,Raw!B:B,0)&amp;":AA"&amp;IF(A13=MAX(Raw!B:B),1010,MATCH(A13+1,Raw!B:B,0)-1)),IF(COUNTIF(INDIRECT("Raw!C"&amp;MATCH(A13,Raw!B:B,0)&amp;":C"&amp;IF(A13=MAX(Raw!B:B),1010,MATCH(A13+1,Raw!B:B,0)-1)),"H")&gt;0,1,"")),6000)+IFERROR(LARGE(INDIRECT("RAW!AA"&amp;MATCH(A13,Raw!B:B,0)&amp;":AA"&amp;IF(A13=MAX(Raw!B:B),1010,MATCH(A13+1,Raw!B:B,0)-1)),IF(COUNTIF(INDIRECT("Raw!C"&amp;MATCH(A13,Raw!B:B,0)&amp;":C"&amp;IF(A13=MAX(Raw!B:B),1010,MATCH(A13+1,Raw!B:B,0)-1)),"H")&gt;1,2,"")),6000)-12000
+IFERROR(LARGE(INDIRECT("RAW!AA"&amp;MATCH(A13,Raw!B:B,0)&amp;":AA"&amp;IF(A13=MAX(Raw!B:B),1010,MATCH(A13+1,Raw!B:B,0)-1)),IF(COUNTIF(INDIRECT("Raw!C"&amp;MATCH(A13,Raw!B:B,0)&amp;":C"&amp;IF(A13=MAX(Raw!B:B),1010,MATCH(A13+1,Raw!B:B,0)-1)),"S")&gt;0,COUNTIF(INDIRECT("Raw!C"&amp;MATCH(A13,Raw!B:B,0)&amp;":C"&amp;IF(A13=MAX(Raw!B:B),1010,MATCH(A13+1,Raw!B:B,0)-1)),"H")+1,"")),4000)+IFERROR(LARGE(INDIRECT("RAW!AA"&amp;MATCH(A13,Raw!B:B,0)&amp;":AA"&amp;IF(A13=MAX(Raw!B:B),1010,MATCH(A13+1,Raw!B:B,0)-1)),IF(COUNTIF(INDIRECT("Raw!C"&amp;MATCH(A13,Raw!B:B,0)&amp;":C"&amp;IF(A13=MAX(Raw!B:B),1010,MATCH(A13+1,Raw!B:B,0)-1)),"S")&gt;1,COUNTIF(INDIRECT("Raw!C"&amp;MATCH(A13,Raw!B:B,0)&amp;":C"&amp;IF(A13=MAX(Raw!B:B),1010,MATCH(A13+1,Raw!B:B,0)-1)),"H")+2,"")),4000)-8000+IFERROR(LARGE(INDIRECT("RAW!AA"&amp;MATCH(A13,Raw!B:B,0)&amp;":AA"&amp;IF(A13=MAX(Raw!B:B),1010,MATCH(A13+1,Raw!B:B,0)-1)),IF(COUNTIF(INDIRECT("Raw!C"&amp;MATCH(A13,Raw!B:B,0)&amp;":C"&amp;IF(A13=MAX(Raw!B:B),1010,MATCH(A13+1,Raw!B:B,0)-1)),"V")&gt;0,COUNTIF(INDIRECT("Raw!C"&amp;MATCH(A13,Raw!B:B,0)&amp;":C"&amp;IF(A13=MAX(Raw!B:B),1010,MATCH(A13+1,Raw!B:B,0)-1)),"H")+COUNTIF(INDIRECT("Raw!C"&amp;MATCH(A13,Raw!B:B,0)&amp;":C"&amp;IF(A13=MAX(Raw!B:B),1010,MATCH(A13+1,Raw!B:B,0)-1)),"S")+1,"")),2000)+IFERROR(LARGE(INDIRECT("RAW!AA"&amp;MATCH(A13,Raw!B:B,0)&amp;":AA"&amp;IF(A13=MAX(Raw!B:B),1010,MATCH(A13+1,Raw!B:B,0)-1)),IF(COUNTIF(INDIRECT("Raw!C"&amp;MATCH(A13,Raw!B:B,0)&amp;":C"&amp;IF(A13=MAX(Raw!B:B),1010,MATCH(A13+1,Raw!B:B,0)-1)),"V")&gt;1,COUNTIF(INDIRECT("Raw!C"&amp;MATCH(A13,Raw!B:B,0)&amp;":C"&amp;IF(A13=MAX(Raw!B:B),1010,MATCH(A13+1,Raw!B:B,0)-1)),"H")+COUNTIF(INDIRECT("Raw!C"&amp;MATCH(A13,Raw!B:B,0)&amp;":C"&amp;IF(A13=MAX(Raw!B:B),1010,MATCH(A13+1,Raw!B:B,0)-1)),"S")+2,"")),2000)-4000,"")</f>
        <v>1721.9999533999999</v>
      </c>
      <c r="J13" s="52">
        <f ca="1">IFERROR(IFERROR(LARGE(INDIRECT("RAW!AB"&amp;MATCH(A13,Raw!B:B,0)&amp;":AB"&amp;IF(A13=MAX(Raw!B:B),1010,MATCH(A13+1,Raw!B:B,0)-1)),IF(COUNTIF(INDIRECT("Raw!C"&amp;MATCH(A13,Raw!B:B,0)&amp;":C"&amp;IF(A13=MAX(Raw!B:B),1010,MATCH(A13+1,Raw!B:B,0)-1)),"H")&gt;0,1,"")),6000)+IFERROR(LARGE(INDIRECT("RAW!AB"&amp;MATCH(A13,Raw!B:B,0)&amp;":AB"&amp;IF(A13=MAX(Raw!B:B),1010,MATCH(A13+1,Raw!B:B,0)-1)),IF(COUNTIF(INDIRECT("Raw!C"&amp;MATCH(A13,Raw!B:B,0)&amp;":C"&amp;IF(A13=MAX(Raw!B:B),1010,MATCH(A13+1,Raw!B:B,0)-1)),"H")&gt;1,2,"")),6000)-12000
+IFERROR(LARGE(INDIRECT("RAW!AB"&amp;MATCH(A13,Raw!B:B,0)&amp;":AB"&amp;IF(A13=MAX(Raw!B:B),1010,MATCH(A13+1,Raw!B:B,0)-1)),IF(COUNTIF(INDIRECT("Raw!C"&amp;MATCH(A13,Raw!B:B,0)&amp;":C"&amp;IF(A13=MAX(Raw!B:B),1010,MATCH(A13+1,Raw!B:B,0)-1)),"S")&gt;0,COUNTIF(INDIRECT("Raw!C"&amp;MATCH(A13,Raw!B:B,0)&amp;":C"&amp;IF(A13=MAX(Raw!B:B),1010,MATCH(A13+1,Raw!B:B,0)-1)),"H")+1,"")),4000)+IFERROR(LARGE(INDIRECT("RAW!AB"&amp;MATCH(A13,Raw!B:B,0)&amp;":AB"&amp;IF(A13=MAX(Raw!B:B),1010,MATCH(A13+1,Raw!B:B,0)-1)),IF(COUNTIF(INDIRECT("Raw!C"&amp;MATCH(A13,Raw!B:B,0)&amp;":C"&amp;IF(A13=MAX(Raw!B:B),1010,MATCH(A13+1,Raw!B:B,0)-1)),"S")&gt;1,COUNTIF(INDIRECT("Raw!C"&amp;MATCH(A13,Raw!B:B,0)&amp;":C"&amp;IF(A13=MAX(Raw!B:B),1010,MATCH(A13+1,Raw!B:B,0)-1)),"H")+2,"")),4000)-8000+IFERROR(LARGE(INDIRECT("RAW!AB"&amp;MATCH(A13,Raw!B:B,0)&amp;":AB"&amp;IF(A13=MAX(Raw!B:B),1010,MATCH(A13+1,Raw!B:B,0)-1)),IF(COUNTIF(INDIRECT("Raw!C"&amp;MATCH(A13,Raw!B:B,0)&amp;":C"&amp;IF(A13=MAX(Raw!B:B),1010,MATCH(A13+1,Raw!B:B,0)-1)),"V")&gt;0,COUNTIF(INDIRECT("Raw!C"&amp;MATCH(A13,Raw!B:B,0)&amp;":C"&amp;IF(A13=MAX(Raw!B:B),1010,MATCH(A13+1,Raw!B:B,0)-1)),"H")+COUNTIF(INDIRECT("Raw!C"&amp;MATCH(A13,Raw!B:B,0)&amp;":C"&amp;IF(A13=MAX(Raw!B:B),1010,MATCH(A13+1,Raw!B:B,0)-1)),"S")+1,"")),2000)+IFERROR(LARGE(INDIRECT("RAW!AB"&amp;MATCH(A13,Raw!B:B,0)&amp;":AB"&amp;IF(A13=MAX(Raw!B:B),1010,MATCH(A13+1,Raw!B:B,0)-1)),IF(COUNTIF(INDIRECT("Raw!C"&amp;MATCH(A13,Raw!B:B,0)&amp;":C"&amp;IF(A13=MAX(Raw!B:B),1010,MATCH(A13+1,Raw!B:B,0)-1)),"V")&gt;1,COUNTIF(INDIRECT("Raw!C"&amp;MATCH(A13,Raw!B:B,0)&amp;":C"&amp;IF(A13=MAX(Raw!B:B),1010,MATCH(A13+1,Raw!B:B,0)-1)),"H")+COUNTIF(INDIRECT("Raw!C"&amp;MATCH(A13,Raw!B:B,0)&amp;":C"&amp;IF(A13=MAX(Raw!B:B),1010,MATCH(A13+1,Raw!B:B,0)-1)),"S")+2,"")),2000)-4000,"")</f>
        <v>3619.9999532999991</v>
      </c>
      <c r="K13" s="52">
        <f ca="1">IFERROR(IFERROR(LARGE(INDIRECT("RAW!AC"&amp;MATCH(A13,Raw!B:B,0)&amp;":AC"&amp;IF(A13=MAX(Raw!B:B),1010,MATCH(A13+1,Raw!B:B,0)-1)),IF(COUNTIF(INDIRECT("Raw!C"&amp;MATCH(A13,Raw!B:B,0)&amp;":C"&amp;IF(A13=MAX(Raw!B:B),1010,MATCH(A13+1,Raw!B:B,0)-1)),"H")&gt;0,1,"")),6000)+IFERROR(LARGE(INDIRECT("RAW!AC"&amp;MATCH(A13,Raw!B:B,0)&amp;":AC"&amp;IF(A13=MAX(Raw!B:B),1010,MATCH(A13+1,Raw!B:B,0)-1)),IF(COUNTIF(INDIRECT("Raw!C"&amp;MATCH(A13,Raw!B:B,0)&amp;":C"&amp;IF(A13=MAX(Raw!B:B),1010,MATCH(A13+1,Raw!B:B,0)-1)),"H")&gt;1,2,"")),6000)-12000
+IFERROR(LARGE(INDIRECT("RAW!AC"&amp;MATCH(A13,Raw!B:B,0)&amp;":AC"&amp;IF(A13=MAX(Raw!B:B),1010,MATCH(A13+1,Raw!B:B,0)-1)),IF(COUNTIF(INDIRECT("Raw!C"&amp;MATCH(A13,Raw!B:B,0)&amp;":C"&amp;IF(A13=MAX(Raw!B:B),1010,MATCH(A13+1,Raw!B:B,0)-1)),"S")&gt;0,COUNTIF(INDIRECT("Raw!C"&amp;MATCH(A13,Raw!B:B,0)&amp;":C"&amp;IF(A13=MAX(Raw!B:B),1010,MATCH(A13+1,Raw!B:B,0)-1)),"H")+1,"")),4000)+IFERROR(LARGE(INDIRECT("RAW!AC"&amp;MATCH(A13,Raw!B:B,0)&amp;":AC"&amp;IF(A13=MAX(Raw!B:B),1010,MATCH(A13+1,Raw!B:B,0)-1)),IF(COUNTIF(INDIRECT("Raw!C"&amp;MATCH(A13,Raw!B:B,0)&amp;":C"&amp;IF(A13=MAX(Raw!B:B),1010,MATCH(A13+1,Raw!B:B,0)-1)),"S")&gt;1,COUNTIF(INDIRECT("Raw!C"&amp;MATCH(A13,Raw!B:B,0)&amp;":C"&amp;IF(A13=MAX(Raw!B:B),1010,MATCH(A13+1,Raw!B:B,0)-1)),"H")+2,"")),4000)-8000+IFERROR(LARGE(INDIRECT("RAW!AC"&amp;MATCH(A13,Raw!B:B,0)&amp;":AC"&amp;IF(A13=MAX(Raw!B:B),1010,MATCH(A13+1,Raw!B:B,0)-1)),IF(COUNTIF(INDIRECT("Raw!C"&amp;MATCH(A13,Raw!B:B,0)&amp;":C"&amp;IF(A13=MAX(Raw!B:B),1010,MATCH(A13+1,Raw!B:B,0)-1)),"V")&gt;0,COUNTIF(INDIRECT("Raw!C"&amp;MATCH(A13,Raw!B:B,0)&amp;":C"&amp;IF(A13=MAX(Raw!B:B),1010,MATCH(A13+1,Raw!B:B,0)-1)),"H")+COUNTIF(INDIRECT("Raw!C"&amp;MATCH(A13,Raw!B:B,0)&amp;":C"&amp;IF(A13=MAX(Raw!B:B),1010,MATCH(A13+1,Raw!B:B,0)-1)),"S")+1,"")),2000)+IFERROR(LARGE(INDIRECT("RAW!AC"&amp;MATCH(A13,Raw!B:B,0)&amp;":AC"&amp;IF(A13=MAX(Raw!B:B),1010,MATCH(A13+1,Raw!B:B,0)-1)),IF(COUNTIF(INDIRECT("Raw!C"&amp;MATCH(A13,Raw!B:B,0)&amp;":C"&amp;IF(A13=MAX(Raw!B:B),1010,MATCH(A13+1,Raw!B:B,0)-1)),"V")&gt;1,COUNTIF(INDIRECT("Raw!C"&amp;MATCH(A13,Raw!B:B,0)&amp;":C"&amp;IF(A13=MAX(Raw!B:B),1010,MATCH(A13+1,Raw!B:B,0)-1)),"H")+COUNTIF(INDIRECT("Raw!C"&amp;MATCH(A13,Raw!B:B,0)&amp;":C"&amp;IF(A13=MAX(Raw!B:B),1010,MATCH(A13+1,Raw!B:B,0)-1)),"S")+2,"")),2000)-4000,"")</f>
        <v>4104.9999532000002</v>
      </c>
      <c r="L13" s="14">
        <f t="shared" ca="1" si="0"/>
        <v>13377.099673299994</v>
      </c>
      <c r="M13" s="14">
        <f t="shared" ca="1" si="1"/>
        <v>9446.9998598999991</v>
      </c>
      <c r="N13" s="14">
        <f t="shared" ca="1" si="2"/>
        <v>22824.099533199995</v>
      </c>
      <c r="O13" s="37">
        <f t="array" aca="1" ref="O13" ca="1">IF(P13="","",(IF(ROUND(P13,1)=ROUND(P12,1),O12,O12+1)))</f>
        <v>10</v>
      </c>
      <c r="P13" s="33">
        <f t="array" aca="1" ref="P13" ca="1">IF(ROUND(LARGE(B:B,$A13),2)=0,"",LARGE(B:B,$A13))</f>
        <v>2342.7999600000003</v>
      </c>
      <c r="Q13" s="33">
        <f t="array" aca="1" ref="Q13" ca="1">IFERROR(INDEX(Raw!$S$3:$S$502,MATCH(R13,Raw!$R$3:$R$502,0)),"")</f>
        <v>0</v>
      </c>
      <c r="R13" s="34" t="str">
        <f t="array" aca="1" ref="R13" ca="1">IFERROR(INDEX(Raw!$R$3:$R$502,MATCH(IFERROR(INDEX(MATCH(P13,B$2:B$501,0),$A$2:$A$502),""),Raw!$Q$3:$Q$502,0)),"")</f>
        <v>Pittsfield</v>
      </c>
      <c r="S13" s="38">
        <f t="array" aca="1" ref="S13" ca="1">IF(T13="","",(IF(ROUND(T13,1)=ROUND(T12,1),S12,S12+1)))</f>
        <v>12</v>
      </c>
      <c r="T13" s="36">
        <f t="array" aca="1" ref="T13" ca="1">IF(ROUND(LARGE(C:C,$A13),2)=0,"",LARGE(C:C,$A13))</f>
        <v>1559.9999490000009</v>
      </c>
      <c r="U13" s="33">
        <f t="array" aca="1" ref="U13" ca="1">IFERROR(INDEX(Raw!$S$3:$S$502,MATCH(V13,Raw!$R$3:$R$502,0)),"")</f>
        <v>0</v>
      </c>
      <c r="V13" s="34" t="str">
        <f t="array" aca="1" ref="V13" ca="1">IFERROR(INDEX(Raw!$R$3:$R$502,MATCH(IFERROR(INDEX(MATCH(T13,C$2:C$501,0),$A$2:$A$501),""),Raw!$Q$3:$Q$502,0)),"")</f>
        <v>SABIS International</v>
      </c>
      <c r="W13" s="38">
        <f t="array" aca="1" ref="W13" ca="1">IF(X13="","",(IF(ROUND(X13,1)=ROUND(X12,1),W12,W12+1)))</f>
        <v>11</v>
      </c>
      <c r="X13" s="36">
        <f t="array" aca="1" ref="X13" ca="1">IF(ROUND(LARGE(D:D,$A13),2)=0,"",LARGE(D:D,$A13))</f>
        <v>2019.9999544000002</v>
      </c>
      <c r="Y13" s="33">
        <f t="array" aca="1" ref="Y13" ca="1">IFERROR(INDEX(Raw!$S$3:$S$502,MATCH(Z13,Raw!$R$3:$R$502,0)),"")</f>
        <v>0</v>
      </c>
      <c r="Z13" s="34" t="str">
        <f t="array" aca="1" ref="Z13" ca="1">IFERROR(INDEX(Raw!$R$3:$R$502,MATCH(IFERROR(INDEX(MATCH(X13,D$2:D$501,0),$A$2:$A$501),""),Raw!$Q$3:$Q$502,0)),"")</f>
        <v>Milford</v>
      </c>
      <c r="AA13" s="38">
        <f t="array" aca="1" ref="AA13" ca="1">IF(AB13="","",(IF(ROUND(AB13,1)=ROUND(AB12,1),AA12,AA12+1)))</f>
        <v>12</v>
      </c>
      <c r="AB13" s="36">
        <f t="array" aca="1" ref="AB13" ca="1">IF(ROUND(LARGE(E:E,$A13),2)=0,"",LARGE(E:E,$A13))</f>
        <v>1959.999953399998</v>
      </c>
      <c r="AC13" s="33">
        <f ca="1">IFERROR(INDEX(Raw!$S$3:$S$502,MATCH(AD13,Raw!$R$3:$R$502,0)),"")</f>
        <v>0</v>
      </c>
      <c r="AD13" s="34" t="str">
        <f t="array" aca="1" ref="AD13" ca="1">IFERROR(INDEX(Raw!$R$3:$R$502,MATCH(IFERROR(INDEX(MATCH(AB13,E$2:E$501,0),$A$2:$A$501),""),Raw!$Q$3:$Q$502,0)),"")</f>
        <v>Austin Prep</v>
      </c>
      <c r="AE13" s="38">
        <f t="array" aca="1" ref="AE13" ca="1">IF(AF13="","",(IF(ROUND(AF13,1)=ROUND(AF12,1),AE12,AE12+1)))</f>
        <v>11</v>
      </c>
      <c r="AF13" s="36">
        <f t="array" aca="1" ref="AF13" ca="1">IF(ROUND(LARGE(F:F,$A13),2)=0,"",LARGE(F:F,$A13))</f>
        <v>2179.9999398000009</v>
      </c>
      <c r="AG13" s="33">
        <f ca="1">IFERROR(INDEX(Raw!$S$3:$S$502,MATCH(AH13,Raw!$R$3:$R$502,0)),"")</f>
        <v>0</v>
      </c>
      <c r="AH13" s="34" t="str">
        <f t="array" aca="1" ref="AH13" ca="1">IFERROR(INDEX(Raw!$R$3:$R$502,MATCH(IFERROR(INDEX(MATCH(AF13,F$2:F$501,0),$A$2:$A$501),""),Raw!$Q$3:$Q$502,0)),"")</f>
        <v>Wilmington</v>
      </c>
      <c r="AI13" s="38">
        <f t="array" aca="1" ref="AI13" ca="1">IF(AJ13="","",(IF(ROUND(AJ13,1)=ROUND(AJ12,1),AI12,AI12+1)))</f>
        <v>12</v>
      </c>
      <c r="AJ13" s="36">
        <f t="array" aca="1" ref="AJ13" ca="1">IF(ROUND(LARGE(G:G,$A13),2)=0,"",LARGE(G:G,$A13))</f>
        <v>1559.9999400000006</v>
      </c>
      <c r="AK13" s="33">
        <f ca="1">IFERROR(INDEX(Raw!$S$3:$S$502,MATCH(AL13,Raw!$R$3:$R$502,0)),"")</f>
        <v>0</v>
      </c>
      <c r="AL13" s="34" t="str">
        <f t="array" aca="1" ref="AL13" ca="1">IFERROR(INDEX(Raw!$R$3:$R$502,MATCH(IFERROR(INDEX(MATCH(AJ13,G$2:G$501,0),$A$2:$A$501),""),Raw!$Q$3:$Q$502,0)),"")</f>
        <v>Wilmington</v>
      </c>
      <c r="AM13" s="38">
        <f t="array" aca="1" ref="AM13" ca="1">IF(AN13="","",(IF(ROUND(AN13,1)=ROUND(AN12,1),AM12,AM12+1)))</f>
        <v>11</v>
      </c>
      <c r="AN13" s="36">
        <f t="shared" ca="1" si="10"/>
        <v>2059.9999365999984</v>
      </c>
      <c r="AO13" s="33">
        <f ca="1">IFERROR(INDEX(Raw!$S$3:$S$502,MATCH(AP13,Raw!$R$3:$R$502,0)),"")</f>
        <v>0</v>
      </c>
      <c r="AP13" s="34" t="str">
        <f t="array" aca="1" ref="AP13" ca="1">IFERROR(INDEX(Raw!$R$3:$R$502,MATCH(IFERROR(INDEX(MATCH(AN13,H$2:H$501,0),$A$2:$A$501),""),Raw!$Q$3:$Q$502,0)),"")</f>
        <v>Matignon</v>
      </c>
      <c r="AQ13" s="37">
        <f t="array" aca="1" ref="AQ13" ca="1">IF(AR13="","",(IF(ROUND(AR13,1)=ROUND(AR12,1),AQ12,AQ12+1)))</f>
        <v>12</v>
      </c>
      <c r="AR13" s="33">
        <f t="shared" ca="1" si="11"/>
        <v>2818.9999363000015</v>
      </c>
      <c r="AS13" s="48">
        <f t="array" aca="1" ref="AS13" ca="1">IFERROR(INDEX(Raw!$S$3:$S$502,MATCH(AT13,Raw!$R$3:$R$502,0)),"")</f>
        <v>0</v>
      </c>
      <c r="AT13" s="34" t="str">
        <f t="array" aca="1" ref="AT13" ca="1">IFERROR(INDEX(Raw!$R$3:$R$502,MATCH(IFERROR(INDEX(MATCH(AR13,I$2:I$501,0),$A$2:$A$501),""),Raw!$Q$3:$Q$502,0)),"")</f>
        <v>Matignon</v>
      </c>
      <c r="AU13" s="37">
        <f t="array" aca="1" ref="AU13" ca="1">IF(AV13="","",(IF(ROUND(AV13,1)=ROUND(AV12,1),AU12,AU12+1)))</f>
        <v>12</v>
      </c>
      <c r="AV13" s="33">
        <f t="shared" ca="1" si="12"/>
        <v>3554.9999489000002</v>
      </c>
      <c r="AW13" s="48">
        <f t="array" aca="1" ref="AW13" ca="1">IFERROR(INDEX(Raw!$S$3:$S$502,MATCH(AX13,Raw!$R$3:$R$502,0)),"")</f>
        <v>0</v>
      </c>
      <c r="AX13" s="34" t="str">
        <f t="array" aca="1" ref="AX13" ca="1">IFERROR(INDEX(Raw!$R$3:$R$502,MATCH(IFERROR(INDEX(MATCH(AV13,J$2:J$501,0),$A$2:$A$501),""),Raw!$Q$3:$Q$502,0)),"")</f>
        <v>SABIS International</v>
      </c>
      <c r="AY13" s="37">
        <f t="array" aca="1" ref="AY13" ca="1">IF(AZ13="","",(IF(ROUND(AZ13,1)=ROUND(AZ12,1),AY12,AY12+1)))</f>
        <v>12</v>
      </c>
      <c r="AZ13" s="33">
        <f t="shared" ca="1" si="13"/>
        <v>4074.999949</v>
      </c>
      <c r="BA13" s="48">
        <f t="array" aca="1" ref="BA13" ca="1">IFERROR(INDEX(Raw!$S$3:$S$502,MATCH(BB13,Raw!$R$3:$R$502,0)),"")</f>
        <v>0</v>
      </c>
      <c r="BB13" s="34" t="str">
        <f t="array" aca="1" ref="BB13" ca="1">IFERROR(INDEX(Raw!$R$3:$R$502,MATCH(IFERROR(INDEX(MATCH(AZ13,K$2:K$501,0),$A$2:$A$501),""),Raw!$Q$3:$Q$502,0)),"")</f>
        <v>SABIS International</v>
      </c>
      <c r="BC13" s="37">
        <f t="array" aca="1" ref="BC13" ca="1">IF(BD13="","",(IF(ROUND(BD13,1)=ROUND(BD12,1),BC12,BC12+1)))</f>
        <v>12</v>
      </c>
      <c r="BD13" s="33">
        <f t="shared" ca="1" si="14"/>
        <v>13514.299624799994</v>
      </c>
      <c r="BE13" s="48">
        <f t="array" aca="1" ref="BE13" ca="1">IFERROR(INDEX(Raw!$S$3:$S$502,MATCH(BF13,Raw!$R$3:$R$502,0)),"")</f>
        <v>0</v>
      </c>
      <c r="BF13" s="34" t="str">
        <f t="array" aca="1" ref="BF13" ca="1">IFERROR(INDEX(Raw!$R$3:$R$502,MATCH(IFERROR(INDEX(MATCH(BD13,L$2:L$501,0),$A$2:$A$501),""),Raw!$Q$3:$Q$502,0)),"")</f>
        <v>Lexington</v>
      </c>
      <c r="BG13" s="37">
        <f t="array" aca="1" ref="BG13" ca="1">IF(BH13="","",(IF(ROUND(BH13,1)=ROUND(BH12,1),BG12,BG12+1)))</f>
        <v>12</v>
      </c>
      <c r="BH13" s="33">
        <f t="shared" ca="1" si="15"/>
        <v>9446.9998598999991</v>
      </c>
      <c r="BI13" s="48">
        <f t="array" aca="1" ref="BI13" ca="1">IFERROR(INDEX(Raw!$S$3:$S$502,MATCH(BJ13,Raw!$R$3:$R$502,0)),"")</f>
        <v>0</v>
      </c>
      <c r="BJ13" s="34" t="str">
        <f t="array" aca="1" ref="BJ13" ca="1">IFERROR(INDEX(Raw!$R$3:$R$502,MATCH(IFERROR(INDEX(MATCH(BH13,M$2:M$501,0),$A$2:$A$501),""),Raw!$Q$3:$Q$502,0)),"")</f>
        <v>Austin Prep</v>
      </c>
      <c r="BK13" s="37">
        <f t="array" aca="1" ref="BK13" ca="1">IF(BL13="","",(IF(ROUND(BL13,1)=ROUND(BL12,1),BK12,BK12+1)))</f>
        <v>12</v>
      </c>
      <c r="BL13" s="33">
        <f t="shared" ca="1" si="16"/>
        <v>22824.099533199995</v>
      </c>
      <c r="BM13" s="48">
        <f t="array" aca="1" ref="BM13" ca="1">IFERROR(INDEX(Raw!$S$3:$S$502,MATCH(BN13,Raw!$R$3:$R$502,0)),"")</f>
        <v>0</v>
      </c>
      <c r="BN13" s="34" t="str">
        <f t="array" aca="1" ref="BN13" ca="1">IFERROR(INDEX(Raw!$R$3:$R$502,MATCH(IFERROR(INDEX(MATCH(BL13,N$2:N$501,0),$A$2:$A$501),""),Raw!$Q$3:$Q$502,0)),"")</f>
        <v>Austin Prep</v>
      </c>
    </row>
    <row r="14" spans="1:66" x14ac:dyDescent="0.3">
      <c r="A14" s="28">
        <v>13</v>
      </c>
      <c r="B14" s="52">
        <f ca="1">IFERROR(IFERROR(LARGE(INDIRECT("RAW!T"&amp;MATCH(A14,Raw!B:B,0)&amp;":T"&amp;IF(A14=MAX(Raw!B:B),1010,MATCH(A14+1,Raw!B:B,0)-1)),IF(COUNTIF(INDIRECT("Raw!C"&amp;MATCH(A14,Raw!B:B,0)&amp;":C"&amp;IF(A14=MAX(Raw!B:B),1010,MATCH(A14+1,Raw!B:B,0)-1)),"H")&gt;0,1,"")),6000)+IFERROR(LARGE(INDIRECT("RAW!T"&amp;MATCH(A14,Raw!B:B,0)&amp;":T"&amp;IF(A14=MAX(Raw!B:B),1010,MATCH(A14+1,Raw!B:B,0)-1)),IF(COUNTIF(INDIRECT("Raw!C"&amp;MATCH(A14,Raw!B:B,0)&amp;":C"&amp;IF(A14=MAX(Raw!B:B),1010,MATCH(A14+1,Raw!B:B,0)-1)),"H")&gt;1,2,"")),6000)-12000
+IFERROR(LARGE(INDIRECT("RAW!T"&amp;MATCH(A14,Raw!B:B,0)&amp;":T"&amp;IF(A14=MAX(Raw!B:B),1010,MATCH(A14+1,Raw!B:B,0)-1)),IF(COUNTIF(INDIRECT("Raw!C"&amp;MATCH(A14,Raw!B:B,0)&amp;":C"&amp;IF(A14=MAX(Raw!B:B),1010,MATCH(A14+1,Raw!B:B,0)-1)),"S")&gt;0,COUNTIF(INDIRECT("Raw!C"&amp;MATCH(A14,Raw!B:B,0)&amp;":C"&amp;IF(A14=MAX(Raw!B:B),1010,MATCH(A14+1,Raw!B:B,0)-1)),"H")+1,"")),4000)+IFERROR(LARGE(INDIRECT("RAW!T"&amp;MATCH(A14,Raw!B:B,0)&amp;":T"&amp;IF(A14=MAX(Raw!B:B),1010,MATCH(A14+1,Raw!B:B,0)-1)),IF(COUNTIF(INDIRECT("Raw!C"&amp;MATCH(A14,Raw!B:B,0)&amp;":C"&amp;IF(A14=MAX(Raw!B:B),1010,MATCH(A14+1,Raw!B:B,0)-1)),"S")&gt;1,COUNTIF(INDIRECT("Raw!C"&amp;MATCH(A14,Raw!B:B,0)&amp;":C"&amp;IF(A14=MAX(Raw!B:B),1010,MATCH(A14+1,Raw!B:B,0)-1)),"H")+2,"")),4000)-8000+IFERROR(LARGE(INDIRECT("RAW!T"&amp;MATCH(A14,Raw!B:B,0)&amp;":T"&amp;IF(A14=MAX(Raw!B:B),1010,MATCH(A14+1,Raw!B:B,0)-1)),IF(COUNTIF(INDIRECT("Raw!C"&amp;MATCH(A14,Raw!B:B,0)&amp;":C"&amp;IF(A14=MAX(Raw!B:B),1010,MATCH(A14+1,Raw!B:B,0)-1)),"V")&gt;0,COUNTIF(INDIRECT("Raw!C"&amp;MATCH(A14,Raw!B:B,0)&amp;":C"&amp;IF(A14=MAX(Raw!B:B),1010,MATCH(A14+1,Raw!B:B,0)-1)),"H")+COUNTIF(INDIRECT("Raw!C"&amp;MATCH(A14,Raw!B:B,0)&amp;":C"&amp;IF(A14=MAX(Raw!B:B),1010,MATCH(A14+1,Raw!B:B,0)-1)),"S")+1,"")),2000)+IFERROR(LARGE(INDIRECT("RAW!T"&amp;MATCH(A14,Raw!B:B,0)&amp;":T"&amp;IF(A14=MAX(Raw!B:B),1010,MATCH(A14+1,Raw!B:B,0)-1)),IF(COUNTIF(INDIRECT("Raw!C"&amp;MATCH(A14,Raw!B:B,0)&amp;":C"&amp;IF(A14=MAX(Raw!B:B),1010,MATCH(A14+1,Raw!B:B,0)-1)),"V")&gt;1,COUNTIF(INDIRECT("Raw!C"&amp;MATCH(A14,Raw!B:B,0)&amp;":C"&amp;IF(A14=MAX(Raw!B:B),1010,MATCH(A14+1,Raw!B:B,0)-1)),"H")+COUNTIF(INDIRECT("Raw!C"&amp;MATCH(A14,Raw!B:B,0)&amp;":C"&amp;IF(A14=MAX(Raw!B:B),1010,MATCH(A14+1,Raw!B:B,0)-1)),"S")+2,"")),2000)-4000,"")</f>
        <v>2285.6999500000002</v>
      </c>
      <c r="C14" s="52">
        <f ca="1">IFERROR(IFERROR(LARGE(INDIRECT("RAW!U"&amp;MATCH(A14,Raw!B:B,0)&amp;":U"&amp;IF(A14=MAX(Raw!B:B),1010,MATCH(A14+1,Raw!B:B,0)-1)),IF(COUNTIF(INDIRECT("Raw!C"&amp;MATCH(A14,Raw!B:B,0)&amp;":C"&amp;IF(A14=MAX(Raw!B:B),1010,MATCH(A14+1,Raw!B:B,0)-1)),"H")&gt;0,1,"")),6000)+IFERROR(LARGE(INDIRECT("RAW!U"&amp;MATCH(A14,Raw!B:B,0)&amp;":U"&amp;IF(A14=MAX(Raw!B:B),1010,MATCH(A14+1,Raw!B:B,0)-1)),IF(COUNTIF(INDIRECT("Raw!C"&amp;MATCH(A14,Raw!B:B,0)&amp;":C"&amp;IF(A14=MAX(Raw!B:B),1010,MATCH(A14+1,Raw!B:B,0)-1)),"H")&gt;1,2,"")),6000)-12000
+IFERROR(LARGE(INDIRECT("RAW!U"&amp;MATCH(A14,Raw!B:B,0)&amp;":U"&amp;IF(A14=MAX(Raw!B:B),1010,MATCH(A14+1,Raw!B:B,0)-1)),IF(COUNTIF(INDIRECT("Raw!C"&amp;MATCH(A14,Raw!B:B,0)&amp;":C"&amp;IF(A14=MAX(Raw!B:B),1010,MATCH(A14+1,Raw!B:B,0)-1)),"S")&gt;0,COUNTIF(INDIRECT("Raw!C"&amp;MATCH(A14,Raw!B:B,0)&amp;":C"&amp;IF(A14=MAX(Raw!B:B),1010,MATCH(A14+1,Raw!B:B,0)-1)),"H")+1,"")),4000)+IFERROR(LARGE(INDIRECT("RAW!U"&amp;MATCH(A14,Raw!B:B,0)&amp;":U"&amp;IF(A14=MAX(Raw!B:B),1010,MATCH(A14+1,Raw!B:B,0)-1)),IF(COUNTIF(INDIRECT("Raw!C"&amp;MATCH(A14,Raw!B:B,0)&amp;":C"&amp;IF(A14=MAX(Raw!B:B),1010,MATCH(A14+1,Raw!B:B,0)-1)),"S")&gt;1,COUNTIF(INDIRECT("Raw!C"&amp;MATCH(A14,Raw!B:B,0)&amp;":C"&amp;IF(A14=MAX(Raw!B:B),1010,MATCH(A14+1,Raw!B:B,0)-1)),"H")+2,"")),4000)-8000+IFERROR(LARGE(INDIRECT("RAW!U"&amp;MATCH(A14,Raw!B:B,0)&amp;":U"&amp;IF(A14=MAX(Raw!B:B),1010,MATCH(A14+1,Raw!B:B,0)-1)),IF(COUNTIF(INDIRECT("Raw!C"&amp;MATCH(A14,Raw!B:B,0)&amp;":C"&amp;IF(A14=MAX(Raw!B:B),1010,MATCH(A14+1,Raw!B:B,0)-1)),"V")&gt;0,COUNTIF(INDIRECT("Raw!C"&amp;MATCH(A14,Raw!B:B,0)&amp;":C"&amp;IF(A14=MAX(Raw!B:B),1010,MATCH(A14+1,Raw!B:B,0)-1)),"H")+COUNTIF(INDIRECT("Raw!C"&amp;MATCH(A14,Raw!B:B,0)&amp;":C"&amp;IF(A14=MAX(Raw!B:B),1010,MATCH(A14+1,Raw!B:B,0)-1)),"S")+1,"")),2000)+IFERROR(LARGE(INDIRECT("RAW!U"&amp;MATCH(A14,Raw!B:B,0)&amp;":U"&amp;IF(A14=MAX(Raw!B:B),1010,MATCH(A14+1,Raw!B:B,0)-1)),IF(COUNTIF(INDIRECT("Raw!C"&amp;MATCH(A14,Raw!B:B,0)&amp;":C"&amp;IF(A14=MAX(Raw!B:B),1010,MATCH(A14+1,Raw!B:B,0)-1)),"V")&gt;1,COUNTIF(INDIRECT("Raw!C"&amp;MATCH(A14,Raw!B:B,0)&amp;":C"&amp;IF(A14=MAX(Raw!B:B),1010,MATCH(A14+1,Raw!B:B,0)-1)),"H")+COUNTIF(INDIRECT("Raw!C"&amp;MATCH(A14,Raw!B:B,0)&amp;":C"&amp;IF(A14=MAX(Raw!B:B),1010,MATCH(A14+1,Raw!B:B,0)-1)),"S")+2,"")),2000)-4000,"")</f>
        <v>1359.9999498999987</v>
      </c>
      <c r="D14" s="52">
        <f ca="1">IFERROR(IFERROR(LARGE(INDIRECT("RAW!V"&amp;MATCH(A14,Raw!B:B,0)&amp;":V"&amp;IF(A14=MAX(Raw!B:B),1010,MATCH(A14+1,Raw!B:B,0)-1)),IF(COUNTIF(INDIRECT("Raw!C"&amp;MATCH(A14,Raw!B:B,0)&amp;":C"&amp;IF(A14=MAX(Raw!B:B),1010,MATCH(A14+1,Raw!B:B,0)-1)),"H")&gt;0,1,"")),6000)+IFERROR(LARGE(INDIRECT("RAW!V"&amp;MATCH(A14,Raw!B:B,0)&amp;":V"&amp;IF(A14=MAX(Raw!B:B),1010,MATCH(A14+1,Raw!B:B,0)-1)),IF(COUNTIF(INDIRECT("Raw!C"&amp;MATCH(A14,Raw!B:B,0)&amp;":C"&amp;IF(A14=MAX(Raw!B:B),1010,MATCH(A14+1,Raw!B:B,0)-1)),"H")&gt;1,2,"")),6000)-12000
+IFERROR(LARGE(INDIRECT("RAW!V"&amp;MATCH(A14,Raw!B:B,0)&amp;":V"&amp;IF(A14=MAX(Raw!B:B),1010,MATCH(A14+1,Raw!B:B,0)-1)),IF(COUNTIF(INDIRECT("Raw!C"&amp;MATCH(A14,Raw!B:B,0)&amp;":C"&amp;IF(A14=MAX(Raw!B:B),1010,MATCH(A14+1,Raw!B:B,0)-1)),"S")&gt;0,COUNTIF(INDIRECT("Raw!C"&amp;MATCH(A14,Raw!B:B,0)&amp;":C"&amp;IF(A14=MAX(Raw!B:B),1010,MATCH(A14+1,Raw!B:B,0)-1)),"H")+1,"")),4000)+IFERROR(LARGE(INDIRECT("RAW!V"&amp;MATCH(A14,Raw!B:B,0)&amp;":V"&amp;IF(A14=MAX(Raw!B:B),1010,MATCH(A14+1,Raw!B:B,0)-1)),IF(COUNTIF(INDIRECT("Raw!C"&amp;MATCH(A14,Raw!B:B,0)&amp;":C"&amp;IF(A14=MAX(Raw!B:B),1010,MATCH(A14+1,Raw!B:B,0)-1)),"S")&gt;1,COUNTIF(INDIRECT("Raw!C"&amp;MATCH(A14,Raw!B:B,0)&amp;":C"&amp;IF(A14=MAX(Raw!B:B),1010,MATCH(A14+1,Raw!B:B,0)-1)),"H")+2,"")),4000)-8000+IFERROR(LARGE(INDIRECT("RAW!V"&amp;MATCH(A14,Raw!B:B,0)&amp;":V"&amp;IF(A14=MAX(Raw!B:B),1010,MATCH(A14+1,Raw!B:B,0)-1)),IF(COUNTIF(INDIRECT("Raw!C"&amp;MATCH(A14,Raw!B:B,0)&amp;":C"&amp;IF(A14=MAX(Raw!B:B),1010,MATCH(A14+1,Raw!B:B,0)-1)),"V")&gt;0,COUNTIF(INDIRECT("Raw!C"&amp;MATCH(A14,Raw!B:B,0)&amp;":C"&amp;IF(A14=MAX(Raw!B:B),1010,MATCH(A14+1,Raw!B:B,0)-1)),"H")+COUNTIF(INDIRECT("Raw!C"&amp;MATCH(A14,Raw!B:B,0)&amp;":C"&amp;IF(A14=MAX(Raw!B:B),1010,MATCH(A14+1,Raw!B:B,0)-1)),"S")+1,"")),2000)+IFERROR(LARGE(INDIRECT("RAW!V"&amp;MATCH(A14,Raw!B:B,0)&amp;":V"&amp;IF(A14=MAX(Raw!B:B),1010,MATCH(A14+1,Raw!B:B,0)-1)),IF(COUNTIF(INDIRECT("Raw!C"&amp;MATCH(A14,Raw!B:B,0)&amp;":C"&amp;IF(A14=MAX(Raw!B:B),1010,MATCH(A14+1,Raw!B:B,0)-1)),"V")&gt;1,COUNTIF(INDIRECT("Raw!C"&amp;MATCH(A14,Raw!B:B,0)&amp;":C"&amp;IF(A14=MAX(Raw!B:B),1010,MATCH(A14+1,Raw!B:B,0)-1)),"H")+COUNTIF(INDIRECT("Raw!C"&amp;MATCH(A14,Raw!B:B,0)&amp;":C"&amp;IF(A14=MAX(Raw!B:B),1010,MATCH(A14+1,Raw!B:B,0)-1)),"S")+2,"")),2000)-4000,"")</f>
        <v>2159.9999497999979</v>
      </c>
      <c r="E14" s="52">
        <f ca="1">IFERROR(IFERROR(LARGE(INDIRECT("RAW!W"&amp;MATCH(A14,Raw!B:B,0)&amp;":W"&amp;IF(A14=MAX(Raw!B:B),1010,MATCH(A14+1,Raw!B:B,0)-1)),IF(COUNTIF(INDIRECT("Raw!C"&amp;MATCH(A14,Raw!B:B,0)&amp;":C"&amp;IF(A14=MAX(Raw!B:B),1010,MATCH(A14+1,Raw!B:B,0)-1)),"H")&gt;0,1,"")),6000)+IFERROR(LARGE(INDIRECT("RAW!W"&amp;MATCH(A14,Raw!B:B,0)&amp;":W"&amp;IF(A14=MAX(Raw!B:B),1010,MATCH(A14+1,Raw!B:B,0)-1)),IF(COUNTIF(INDIRECT("Raw!C"&amp;MATCH(A14,Raw!B:B,0)&amp;":C"&amp;IF(A14=MAX(Raw!B:B),1010,MATCH(A14+1,Raw!B:B,0)-1)),"H")&gt;1,2,"")),6000)-12000
+IFERROR(LARGE(INDIRECT("RAW!W"&amp;MATCH(A14,Raw!B:B,0)&amp;":W"&amp;IF(A14=MAX(Raw!B:B),1010,MATCH(A14+1,Raw!B:B,0)-1)),IF(COUNTIF(INDIRECT("Raw!C"&amp;MATCH(A14,Raw!B:B,0)&amp;":C"&amp;IF(A14=MAX(Raw!B:B),1010,MATCH(A14+1,Raw!B:B,0)-1)),"S")&gt;0,COUNTIF(INDIRECT("Raw!C"&amp;MATCH(A14,Raw!B:B,0)&amp;":C"&amp;IF(A14=MAX(Raw!B:B),1010,MATCH(A14+1,Raw!B:B,0)-1)),"H")+1,"")),4000)+IFERROR(LARGE(INDIRECT("RAW!W"&amp;MATCH(A14,Raw!B:B,0)&amp;":W"&amp;IF(A14=MAX(Raw!B:B),1010,MATCH(A14+1,Raw!B:B,0)-1)),IF(COUNTIF(INDIRECT("Raw!C"&amp;MATCH(A14,Raw!B:B,0)&amp;":C"&amp;IF(A14=MAX(Raw!B:B),1010,MATCH(A14+1,Raw!B:B,0)-1)),"S")&gt;1,COUNTIF(INDIRECT("Raw!C"&amp;MATCH(A14,Raw!B:B,0)&amp;":C"&amp;IF(A14=MAX(Raw!B:B),1010,MATCH(A14+1,Raw!B:B,0)-1)),"H")+2,"")),4000)-8000+IFERROR(LARGE(INDIRECT("RAW!W"&amp;MATCH(A14,Raw!B:B,0)&amp;":W"&amp;IF(A14=MAX(Raw!B:B),1010,MATCH(A14+1,Raw!B:B,0)-1)),IF(COUNTIF(INDIRECT("Raw!C"&amp;MATCH(A14,Raw!B:B,0)&amp;":C"&amp;IF(A14=MAX(Raw!B:B),1010,MATCH(A14+1,Raw!B:B,0)-1)),"V")&gt;0,COUNTIF(INDIRECT("Raw!C"&amp;MATCH(A14,Raw!B:B,0)&amp;":C"&amp;IF(A14=MAX(Raw!B:B),1010,MATCH(A14+1,Raw!B:B,0)-1)),"H")+COUNTIF(INDIRECT("Raw!C"&amp;MATCH(A14,Raw!B:B,0)&amp;":C"&amp;IF(A14=MAX(Raw!B:B),1010,MATCH(A14+1,Raw!B:B,0)-1)),"S")+1,"")),2000)+IFERROR(LARGE(INDIRECT("RAW!W"&amp;MATCH(A14,Raw!B:B,0)&amp;":W"&amp;IF(A14=MAX(Raw!B:B),1010,MATCH(A14+1,Raw!B:B,0)-1)),IF(COUNTIF(INDIRECT("Raw!C"&amp;MATCH(A14,Raw!B:B,0)&amp;":C"&amp;IF(A14=MAX(Raw!B:B),1010,MATCH(A14+1,Raw!B:B,0)-1)),"V")&gt;1,COUNTIF(INDIRECT("Raw!C"&amp;MATCH(A14,Raw!B:B,0)&amp;":C"&amp;IF(A14=MAX(Raw!B:B),1010,MATCH(A14+1,Raw!B:B,0)-1)),"H")+COUNTIF(INDIRECT("Raw!C"&amp;MATCH(A14,Raw!B:B,0)&amp;":C"&amp;IF(A14=MAX(Raw!B:B),1010,MATCH(A14+1,Raw!B:B,0)-1)),"S")+2,"")),2000)-4000,"")</f>
        <v>1859.9999497999979</v>
      </c>
      <c r="F14" s="52">
        <f ca="1">IFERROR(IFERROR(LARGE(INDIRECT("RAW!X"&amp;MATCH(A14,Raw!B:B,0)&amp;":X"&amp;IF(A14=MAX(Raw!B:B),1010,MATCH(A14+1,Raw!B:B,0)-1)),IF(COUNTIF(INDIRECT("Raw!C"&amp;MATCH(A14,Raw!B:B,0)&amp;":C"&amp;IF(A14=MAX(Raw!B:B),1010,MATCH(A14+1,Raw!B:B,0)-1)),"H")&gt;0,1,"")),6000)+IFERROR(LARGE(INDIRECT("RAW!X"&amp;MATCH(A14,Raw!B:B,0)&amp;":X"&amp;IF(A14=MAX(Raw!B:B),1010,MATCH(A14+1,Raw!B:B,0)-1)),IF(COUNTIF(INDIRECT("Raw!C"&amp;MATCH(A14,Raw!B:B,0)&amp;":C"&amp;IF(A14=MAX(Raw!B:B),1010,MATCH(A14+1,Raw!B:B,0)-1)),"H")&gt;1,2,"")),6000)-12000
+IFERROR(LARGE(INDIRECT("RAW!X"&amp;MATCH(A14,Raw!B:B,0)&amp;":X"&amp;IF(A14=MAX(Raw!B:B),1010,MATCH(A14+1,Raw!B:B,0)-1)),IF(COUNTIF(INDIRECT("Raw!C"&amp;MATCH(A14,Raw!B:B,0)&amp;":C"&amp;IF(A14=MAX(Raw!B:B),1010,MATCH(A14+1,Raw!B:B,0)-1)),"S")&gt;0,COUNTIF(INDIRECT("Raw!C"&amp;MATCH(A14,Raw!B:B,0)&amp;":C"&amp;IF(A14=MAX(Raw!B:B),1010,MATCH(A14+1,Raw!B:B,0)-1)),"H")+1,"")),4000)+IFERROR(LARGE(INDIRECT("RAW!X"&amp;MATCH(A14,Raw!B:B,0)&amp;":X"&amp;IF(A14=MAX(Raw!B:B),1010,MATCH(A14+1,Raw!B:B,0)-1)),IF(COUNTIF(INDIRECT("Raw!C"&amp;MATCH(A14,Raw!B:B,0)&amp;":C"&amp;IF(A14=MAX(Raw!B:B),1010,MATCH(A14+1,Raw!B:B,0)-1)),"S")&gt;1,COUNTIF(INDIRECT("Raw!C"&amp;MATCH(A14,Raw!B:B,0)&amp;":C"&amp;IF(A14=MAX(Raw!B:B),1010,MATCH(A14+1,Raw!B:B,0)-1)),"H")+2,"")),4000)-8000+IFERROR(LARGE(INDIRECT("RAW!X"&amp;MATCH(A14,Raw!B:B,0)&amp;":X"&amp;IF(A14=MAX(Raw!B:B),1010,MATCH(A14+1,Raw!B:B,0)-1)),IF(COUNTIF(INDIRECT("Raw!C"&amp;MATCH(A14,Raw!B:B,0)&amp;":C"&amp;IF(A14=MAX(Raw!B:B),1010,MATCH(A14+1,Raw!B:B,0)-1)),"v")&gt;0,COUNTIF(INDIRECT("Raw!C"&amp;MATCH(A14,Raw!B:B,0)&amp;":C"&amp;IF(A14=MAX(Raw!B:B),1010,MATCH(A14+1,Raw!B:B,0)-1)),"H")+COUNTIF(INDIRECT("Raw!C"&amp;MATCH(A14,Raw!B:B,0)&amp;":C"&amp;IF(A14=MAX(Raw!B:B),1010,MATCH(A14+1,Raw!B:B,0)-1)),"S")+1,"")),2000)+IFERROR(LARGE(INDIRECT("RAW!X"&amp;MATCH(A14,Raw!B:B,0)&amp;":X"&amp;IF(A14=MAX(Raw!B:B),1010,MATCH(A14+1,Raw!B:B,0)-1)),IF(COUNTIF(INDIRECT("Raw!C"&amp;MATCH(A14,Raw!B:B,0)&amp;":C"&amp;IF(A14=MAX(Raw!B:B),1010,MATCH(A14+1,Raw!B:B,0)-1)),"v")&gt;1,COUNTIF(INDIRECT("Raw!C"&amp;MATCH(A14,Raw!B:B,0)&amp;":C"&amp;IF(A14=MAX(Raw!B:B),1010,MATCH(A14+1,Raw!B:B,0)-1)),"H")+COUNTIF(INDIRECT("Raw!C"&amp;MATCH(A14,Raw!B:B,0)&amp;":C"&amp;IF(A14=MAX(Raw!B:B),1010,MATCH(A14+1,Raw!B:B,0)-1)),"S")+2,"")),2000)-4000,"")</f>
        <v>2159.9999497999979</v>
      </c>
      <c r="G14" s="52">
        <f ca="1">IFERROR(IFERROR(LARGE(INDIRECT("RAW!Y"&amp;MATCH(A14,Raw!B:B,0)&amp;":Y"&amp;IF(A14=MAX(Raw!B:B),1010,MATCH(A14+1,Raw!B:B,0)-1)),IF(COUNTIF(INDIRECT("Raw!C"&amp;MATCH(A14,Raw!B:B,0)&amp;":C"&amp;IF(A14=MAX(Raw!B:B),1010,MATCH(A14+1,Raw!B:B,0)-1)),"H")&gt;0,1,"")),6000)+IFERROR(LARGE(INDIRECT("RAW!Y"&amp;MATCH(A14,Raw!B:B,0)&amp;":Y"&amp;IF(A14=MAX(Raw!B:B),1010,MATCH(A14+1,Raw!B:B,0)-1)),IF(COUNTIF(INDIRECT("Raw!C"&amp;MATCH(A14,Raw!B:B,0)&amp;":C"&amp;IF(A14=MAX(Raw!B:B),1010,MATCH(A14+1,Raw!B:B,0)-1)),"H")&gt;1,2,"")),6000)-12000
+IFERROR(LARGE(INDIRECT("RAW!Y"&amp;MATCH(A14,Raw!B:B,0)&amp;":Y"&amp;IF(A14=MAX(Raw!B:B),1010,MATCH(A14+1,Raw!B:B,0)-1)),IF(COUNTIF(INDIRECT("Raw!C"&amp;MATCH(A14,Raw!B:B,0)&amp;":C"&amp;IF(A14=MAX(Raw!B:B),1010,MATCH(A14+1,Raw!B:B,0)-1)),"S")&gt;0,COUNTIF(INDIRECT("Raw!C"&amp;MATCH(A14,Raw!B:B,0)&amp;":C"&amp;IF(A14=MAX(Raw!B:B),1010,MATCH(A14+1,Raw!B:B,0)-1)),"H")+1,"")),4000)+IFERROR(LARGE(INDIRECT("RAW!Y"&amp;MATCH(A14,Raw!B:B,0)&amp;":Y"&amp;IF(A14=MAX(Raw!B:B),1010,MATCH(A14+1,Raw!B:B,0)-1)),IF(COUNTIF(INDIRECT("Raw!C"&amp;MATCH(A14,Raw!B:B,0)&amp;":C"&amp;IF(A14=MAX(Raw!B:B),1010,MATCH(A14+1,Raw!B:B,0)-1)),"S")&gt;1,COUNTIF(INDIRECT("Raw!C"&amp;MATCH(A14,Raw!B:B,0)&amp;":C"&amp;IF(A14=MAX(Raw!B:B),1010,MATCH(A14+1,Raw!B:B,0)-1)),"H")+2,"")),4000)-8000+IFERROR(LARGE(INDIRECT("RAW!Y"&amp;MATCH(A14,Raw!B:B,0)&amp;":Y"&amp;IF(A14=MAX(Raw!B:B),1010,MATCH(A14+1,Raw!B:B,0)-1)),IF(COUNTIF(INDIRECT("Raw!C"&amp;MATCH(A14,Raw!B:B,0)&amp;":C"&amp;IF(A14=MAX(Raw!B:B),1010,MATCH(A14+1,Raw!B:B,0)-1)),"V")&gt;0,COUNTIF(INDIRECT("Raw!C"&amp;MATCH(A14,Raw!B:B,0)&amp;":C"&amp;IF(A14=MAX(Raw!B:B),1010,MATCH(A14+1,Raw!B:B,0)-1)),"H")+COUNTIF(INDIRECT("Raw!C"&amp;MATCH(A14,Raw!B:B,0)&amp;":C"&amp;IF(A14=MAX(Raw!B:B),1010,MATCH(A14+1,Raw!B:B,0)-1)),"S")+1,"")),2000)+IFERROR(LARGE(INDIRECT("RAW!Y"&amp;MATCH(A14,Raw!B:B,0)&amp;":Y"&amp;IF(A14=MAX(Raw!B:B),1010,MATCH(A14+1,Raw!B:B,0)-1)),IF(COUNTIF(INDIRECT("Raw!C"&amp;MATCH(A14,Raw!B:B,0)&amp;":C"&amp;IF(A14=MAX(Raw!B:B),1010,MATCH(A14+1,Raw!B:B,0)-1)),"V")&gt;1,COUNTIF(INDIRECT("Raw!C"&amp;MATCH(A14,Raw!B:B,0)&amp;":C"&amp;IF(A14=MAX(Raw!B:B),1010,MATCH(A14+1,Raw!B:B,0)-1)),"H")+COUNTIF(INDIRECT("Raw!C"&amp;MATCH(A14,Raw!B:B,0)&amp;":C"&amp;IF(A14=MAX(Raw!B:B),1010,MATCH(A14+1,Raw!B:B,0)-1)),"S")+2,"")),2000)-4000,"")</f>
        <v>1499.9999499999994</v>
      </c>
      <c r="H14" s="52">
        <f ca="1">IFERROR(IFERROR(LARGE(INDIRECT("RAW!Z"&amp;MATCH(A14,Raw!B:B,0)&amp;":Z"&amp;IF(A14=MAX(Raw!B:B),1010,MATCH(A14+1,Raw!B:B,0)-1)),IF(COUNTIF(INDIRECT("Raw!C"&amp;MATCH(A14,Raw!B:B,0)&amp;":C"&amp;IF(A14=MAX(Raw!B:B),1010,MATCH(A14+1,Raw!B:B,0)-1)),"H")&gt;0,1,"")),6000)+IFERROR(LARGE(INDIRECT("RAW!Z"&amp;MATCH(A14,Raw!B:B,0)&amp;":Z"&amp;IF(A14=MAX(Raw!B:B),1010,MATCH(A14+1,Raw!B:B,0)-1)),IF(COUNTIF(INDIRECT("Raw!C"&amp;MATCH(A14,Raw!B:B,0)&amp;":C"&amp;IF(A14=MAX(Raw!B:B),1010,MATCH(A14+1,Raw!B:B,0)-1)),"H")&gt;1,2,"")),6000)-12000
+IFERROR(LARGE(INDIRECT("RAW!Z"&amp;MATCH(A14,Raw!B:B,0)&amp;":Z"&amp;IF(A14=MAX(Raw!B:B),1010,MATCH(A14+1,Raw!B:B,0)-1)),IF(COUNTIF(INDIRECT("Raw!C"&amp;MATCH(A14,Raw!B:B,0)&amp;":C"&amp;IF(A14=MAX(Raw!B:B),1010,MATCH(A14+1,Raw!B:B,0)-1)),"S")&gt;0,COUNTIF(INDIRECT("Raw!C"&amp;MATCH(A14,Raw!B:B,0)&amp;":C"&amp;IF(A14=MAX(Raw!B:B),1010,MATCH(A14+1,Raw!B:B,0)-1)),"H")+1,"")),4000)+IFERROR(LARGE(INDIRECT("RAW!Z"&amp;MATCH(A14,Raw!B:B,0)&amp;":Z"&amp;IF(A14=MAX(Raw!B:B),1010,MATCH(A14+1,Raw!B:B,0)-1)),IF(COUNTIF(INDIRECT("Raw!C"&amp;MATCH(A14,Raw!B:B,0)&amp;":C"&amp;IF(A14=MAX(Raw!B:B),1010,MATCH(A14+1,Raw!B:B,0)-1)),"S")&gt;1,COUNTIF(INDIRECT("Raw!C"&amp;MATCH(A14,Raw!B:B,0)&amp;":C"&amp;IF(A14=MAX(Raw!B:B),1010,MATCH(A14+1,Raw!B:B,0)-1)),"H")+2,"")),4000)-8000+IFERROR(LARGE(INDIRECT("RAW!Z"&amp;MATCH(A14,Raw!B:B,0)&amp;":Z"&amp;IF(A14=MAX(Raw!B:B),1010,MATCH(A14+1,Raw!B:B,0)-1)),IF(COUNTIF(INDIRECT("Raw!C"&amp;MATCH(A14,Raw!B:B,0)&amp;":C"&amp;IF(A14=MAX(Raw!B:B),1010,MATCH(A14+1,Raw!B:B,0)-1)),"V")&gt;0,COUNTIF(INDIRECT("Raw!C"&amp;MATCH(A14,Raw!B:B,0)&amp;":C"&amp;IF(A14=MAX(Raw!B:B),1010,MATCH(A14+1,Raw!B:B,0)-1)),"H")+COUNTIF(INDIRECT("Raw!C"&amp;MATCH(A14,Raw!B:B,0)&amp;":C"&amp;IF(A14=MAX(Raw!B:B),1010,MATCH(A14+1,Raw!B:B,0)-1)),"S")+1,"")),2000)+IFERROR(LARGE(INDIRECT("RAW!Z"&amp;MATCH(A14,Raw!B:B,0)&amp;":Z"&amp;IF(A14=MAX(Raw!B:B),1010,MATCH(A14+1,Raw!B:B,0)-1)),IF(COUNTIF(INDIRECT("Raw!C"&amp;MATCH(A14,Raw!B:B,0)&amp;":C"&amp;IF(A14=MAX(Raw!B:B),1010,MATCH(A14+1,Raw!B:B,0)-1)),"V")&gt;1,COUNTIF(INDIRECT("Raw!C"&amp;MATCH(A14,Raw!B:B,0)&amp;":C"&amp;IF(A14=MAX(Raw!B:B),1010,MATCH(A14+1,Raw!B:B,0)-1)),"H")+COUNTIF(INDIRECT("Raw!C"&amp;MATCH(A14,Raw!B:B,0)&amp;":C"&amp;IF(A14=MAX(Raw!B:B),1010,MATCH(A14+1,Raw!B:B,0)-1)),"S")+2,"")),2000)-4000,"")</f>
        <v>1999.9999499999994</v>
      </c>
      <c r="I14" s="52">
        <f ca="1">IFERROR(IFERROR(LARGE(INDIRECT("RAW!AA"&amp;MATCH(A14,Raw!B:B,0)&amp;":AA"&amp;IF(A14=MAX(Raw!B:B),1010,MATCH(A14+1,Raw!B:B,0)-1)),IF(COUNTIF(INDIRECT("Raw!C"&amp;MATCH(A14,Raw!B:B,0)&amp;":C"&amp;IF(A14=MAX(Raw!B:B),1010,MATCH(A14+1,Raw!B:B,0)-1)),"H")&gt;0,1,"")),6000)+IFERROR(LARGE(INDIRECT("RAW!AA"&amp;MATCH(A14,Raw!B:B,0)&amp;":AA"&amp;IF(A14=MAX(Raw!B:B),1010,MATCH(A14+1,Raw!B:B,0)-1)),IF(COUNTIF(INDIRECT("Raw!C"&amp;MATCH(A14,Raw!B:B,0)&amp;":C"&amp;IF(A14=MAX(Raw!B:B),1010,MATCH(A14+1,Raw!B:B,0)-1)),"H")&gt;1,2,"")),6000)-12000
+IFERROR(LARGE(INDIRECT("RAW!AA"&amp;MATCH(A14,Raw!B:B,0)&amp;":AA"&amp;IF(A14=MAX(Raw!B:B),1010,MATCH(A14+1,Raw!B:B,0)-1)),IF(COUNTIF(INDIRECT("Raw!C"&amp;MATCH(A14,Raw!B:B,0)&amp;":C"&amp;IF(A14=MAX(Raw!B:B),1010,MATCH(A14+1,Raw!B:B,0)-1)),"S")&gt;0,COUNTIF(INDIRECT("Raw!C"&amp;MATCH(A14,Raw!B:B,0)&amp;":C"&amp;IF(A14=MAX(Raw!B:B),1010,MATCH(A14+1,Raw!B:B,0)-1)),"H")+1,"")),4000)+IFERROR(LARGE(INDIRECT("RAW!AA"&amp;MATCH(A14,Raw!B:B,0)&amp;":AA"&amp;IF(A14=MAX(Raw!B:B),1010,MATCH(A14+1,Raw!B:B,0)-1)),IF(COUNTIF(INDIRECT("Raw!C"&amp;MATCH(A14,Raw!B:B,0)&amp;":C"&amp;IF(A14=MAX(Raw!B:B),1010,MATCH(A14+1,Raw!B:B,0)-1)),"S")&gt;1,COUNTIF(INDIRECT("Raw!C"&amp;MATCH(A14,Raw!B:B,0)&amp;":C"&amp;IF(A14=MAX(Raw!B:B),1010,MATCH(A14+1,Raw!B:B,0)-1)),"H")+2,"")),4000)-8000+IFERROR(LARGE(INDIRECT("RAW!AA"&amp;MATCH(A14,Raw!B:B,0)&amp;":AA"&amp;IF(A14=MAX(Raw!B:B),1010,MATCH(A14+1,Raw!B:B,0)-1)),IF(COUNTIF(INDIRECT("Raw!C"&amp;MATCH(A14,Raw!B:B,0)&amp;":C"&amp;IF(A14=MAX(Raw!B:B),1010,MATCH(A14+1,Raw!B:B,0)-1)),"V")&gt;0,COUNTIF(INDIRECT("Raw!C"&amp;MATCH(A14,Raw!B:B,0)&amp;":C"&amp;IF(A14=MAX(Raw!B:B),1010,MATCH(A14+1,Raw!B:B,0)-1)),"H")+COUNTIF(INDIRECT("Raw!C"&amp;MATCH(A14,Raw!B:B,0)&amp;":C"&amp;IF(A14=MAX(Raw!B:B),1010,MATCH(A14+1,Raw!B:B,0)-1)),"S")+1,"")),2000)+IFERROR(LARGE(INDIRECT("RAW!AA"&amp;MATCH(A14,Raw!B:B,0)&amp;":AA"&amp;IF(A14=MAX(Raw!B:B),1010,MATCH(A14+1,Raw!B:B,0)-1)),IF(COUNTIF(INDIRECT("Raw!C"&amp;MATCH(A14,Raw!B:B,0)&amp;":C"&amp;IF(A14=MAX(Raw!B:B),1010,MATCH(A14+1,Raw!B:B,0)-1)),"V")&gt;1,COUNTIF(INDIRECT("Raw!C"&amp;MATCH(A14,Raw!B:B,0)&amp;":C"&amp;IF(A14=MAX(Raw!B:B),1010,MATCH(A14+1,Raw!B:B,0)-1)),"H")+COUNTIF(INDIRECT("Raw!C"&amp;MATCH(A14,Raw!B:B,0)&amp;":C"&amp;IF(A14=MAX(Raw!B:B),1010,MATCH(A14+1,Raw!B:B,0)-1)),"S")+2,"")),2000)-4000,"")</f>
        <v>2475.9999499999994</v>
      </c>
      <c r="J14" s="52">
        <f ca="1">IFERROR(IFERROR(LARGE(INDIRECT("RAW!AB"&amp;MATCH(A14,Raw!B:B,0)&amp;":AB"&amp;IF(A14=MAX(Raw!B:B),1010,MATCH(A14+1,Raw!B:B,0)-1)),IF(COUNTIF(INDIRECT("Raw!C"&amp;MATCH(A14,Raw!B:B,0)&amp;":C"&amp;IF(A14=MAX(Raw!B:B),1010,MATCH(A14+1,Raw!B:B,0)-1)),"H")&gt;0,1,"")),6000)+IFERROR(LARGE(INDIRECT("RAW!AB"&amp;MATCH(A14,Raw!B:B,0)&amp;":AB"&amp;IF(A14=MAX(Raw!B:B),1010,MATCH(A14+1,Raw!B:B,0)-1)),IF(COUNTIF(INDIRECT("Raw!C"&amp;MATCH(A14,Raw!B:B,0)&amp;":C"&amp;IF(A14=MAX(Raw!B:B),1010,MATCH(A14+1,Raw!B:B,0)-1)),"H")&gt;1,2,"")),6000)-12000
+IFERROR(LARGE(INDIRECT("RAW!AB"&amp;MATCH(A14,Raw!B:B,0)&amp;":AB"&amp;IF(A14=MAX(Raw!B:B),1010,MATCH(A14+1,Raw!B:B,0)-1)),IF(COUNTIF(INDIRECT("Raw!C"&amp;MATCH(A14,Raw!B:B,0)&amp;":C"&amp;IF(A14=MAX(Raw!B:B),1010,MATCH(A14+1,Raw!B:B,0)-1)),"S")&gt;0,COUNTIF(INDIRECT("Raw!C"&amp;MATCH(A14,Raw!B:B,0)&amp;":C"&amp;IF(A14=MAX(Raw!B:B),1010,MATCH(A14+1,Raw!B:B,0)-1)),"H")+1,"")),4000)+IFERROR(LARGE(INDIRECT("RAW!AB"&amp;MATCH(A14,Raw!B:B,0)&amp;":AB"&amp;IF(A14=MAX(Raw!B:B),1010,MATCH(A14+1,Raw!B:B,0)-1)),IF(COUNTIF(INDIRECT("Raw!C"&amp;MATCH(A14,Raw!B:B,0)&amp;":C"&amp;IF(A14=MAX(Raw!B:B),1010,MATCH(A14+1,Raw!B:B,0)-1)),"S")&gt;1,COUNTIF(INDIRECT("Raw!C"&amp;MATCH(A14,Raw!B:B,0)&amp;":C"&amp;IF(A14=MAX(Raw!B:B),1010,MATCH(A14+1,Raw!B:B,0)-1)),"H")+2,"")),4000)-8000+IFERROR(LARGE(INDIRECT("RAW!AB"&amp;MATCH(A14,Raw!B:B,0)&amp;":AB"&amp;IF(A14=MAX(Raw!B:B),1010,MATCH(A14+1,Raw!B:B,0)-1)),IF(COUNTIF(INDIRECT("Raw!C"&amp;MATCH(A14,Raw!B:B,0)&amp;":C"&amp;IF(A14=MAX(Raw!B:B),1010,MATCH(A14+1,Raw!B:B,0)-1)),"V")&gt;0,COUNTIF(INDIRECT("Raw!C"&amp;MATCH(A14,Raw!B:B,0)&amp;":C"&amp;IF(A14=MAX(Raw!B:B),1010,MATCH(A14+1,Raw!B:B,0)-1)),"H")+COUNTIF(INDIRECT("Raw!C"&amp;MATCH(A14,Raw!B:B,0)&amp;":C"&amp;IF(A14=MAX(Raw!B:B),1010,MATCH(A14+1,Raw!B:B,0)-1)),"S")+1,"")),2000)+IFERROR(LARGE(INDIRECT("RAW!AB"&amp;MATCH(A14,Raw!B:B,0)&amp;":AB"&amp;IF(A14=MAX(Raw!B:B),1010,MATCH(A14+1,Raw!B:B,0)-1)),IF(COUNTIF(INDIRECT("Raw!C"&amp;MATCH(A14,Raw!B:B,0)&amp;":C"&amp;IF(A14=MAX(Raw!B:B),1010,MATCH(A14+1,Raw!B:B,0)-1)),"V")&gt;1,COUNTIF(INDIRECT("Raw!C"&amp;MATCH(A14,Raw!B:B,0)&amp;":C"&amp;IF(A14=MAX(Raw!B:B),1010,MATCH(A14+1,Raw!B:B,0)-1)),"H")+COUNTIF(INDIRECT("Raw!C"&amp;MATCH(A14,Raw!B:B,0)&amp;":C"&amp;IF(A14=MAX(Raw!B:B),1010,MATCH(A14+1,Raw!B:B,0)-1)),"S")+2,"")),2000)-4000,"")</f>
        <v>3033.299949899998</v>
      </c>
      <c r="K14" s="52">
        <f ca="1">IFERROR(IFERROR(LARGE(INDIRECT("RAW!AC"&amp;MATCH(A14,Raw!B:B,0)&amp;":AC"&amp;IF(A14=MAX(Raw!B:B),1010,MATCH(A14+1,Raw!B:B,0)-1)),IF(COUNTIF(INDIRECT("Raw!C"&amp;MATCH(A14,Raw!B:B,0)&amp;":C"&amp;IF(A14=MAX(Raw!B:B),1010,MATCH(A14+1,Raw!B:B,0)-1)),"H")&gt;0,1,"")),6000)+IFERROR(LARGE(INDIRECT("RAW!AC"&amp;MATCH(A14,Raw!B:B,0)&amp;":AC"&amp;IF(A14=MAX(Raw!B:B),1010,MATCH(A14+1,Raw!B:B,0)-1)),IF(COUNTIF(INDIRECT("Raw!C"&amp;MATCH(A14,Raw!B:B,0)&amp;":C"&amp;IF(A14=MAX(Raw!B:B),1010,MATCH(A14+1,Raw!B:B,0)-1)),"H")&gt;1,2,"")),6000)-12000
+IFERROR(LARGE(INDIRECT("RAW!AC"&amp;MATCH(A14,Raw!B:B,0)&amp;":AC"&amp;IF(A14=MAX(Raw!B:B),1010,MATCH(A14+1,Raw!B:B,0)-1)),IF(COUNTIF(INDIRECT("Raw!C"&amp;MATCH(A14,Raw!B:B,0)&amp;":C"&amp;IF(A14=MAX(Raw!B:B),1010,MATCH(A14+1,Raw!B:B,0)-1)),"S")&gt;0,COUNTIF(INDIRECT("Raw!C"&amp;MATCH(A14,Raw!B:B,0)&amp;":C"&amp;IF(A14=MAX(Raw!B:B),1010,MATCH(A14+1,Raw!B:B,0)-1)),"H")+1,"")),4000)+IFERROR(LARGE(INDIRECT("RAW!AC"&amp;MATCH(A14,Raw!B:B,0)&amp;":AC"&amp;IF(A14=MAX(Raw!B:B),1010,MATCH(A14+1,Raw!B:B,0)-1)),IF(COUNTIF(INDIRECT("Raw!C"&amp;MATCH(A14,Raw!B:B,0)&amp;":C"&amp;IF(A14=MAX(Raw!B:B),1010,MATCH(A14+1,Raw!B:B,0)-1)),"S")&gt;1,COUNTIF(INDIRECT("Raw!C"&amp;MATCH(A14,Raw!B:B,0)&amp;":C"&amp;IF(A14=MAX(Raw!B:B),1010,MATCH(A14+1,Raw!B:B,0)-1)),"H")+2,"")),4000)-8000+IFERROR(LARGE(INDIRECT("RAW!AC"&amp;MATCH(A14,Raw!B:B,0)&amp;":AC"&amp;IF(A14=MAX(Raw!B:B),1010,MATCH(A14+1,Raw!B:B,0)-1)),IF(COUNTIF(INDIRECT("Raw!C"&amp;MATCH(A14,Raw!B:B,0)&amp;":C"&amp;IF(A14=MAX(Raw!B:B),1010,MATCH(A14+1,Raw!B:B,0)-1)),"V")&gt;0,COUNTIF(INDIRECT("Raw!C"&amp;MATCH(A14,Raw!B:B,0)&amp;":C"&amp;IF(A14=MAX(Raw!B:B),1010,MATCH(A14+1,Raw!B:B,0)-1)),"H")+COUNTIF(INDIRECT("Raw!C"&amp;MATCH(A14,Raw!B:B,0)&amp;":C"&amp;IF(A14=MAX(Raw!B:B),1010,MATCH(A14+1,Raw!B:B,0)-1)),"S")+1,"")),2000)+IFERROR(LARGE(INDIRECT("RAW!AC"&amp;MATCH(A14,Raw!B:B,0)&amp;":AC"&amp;IF(A14=MAX(Raw!B:B),1010,MATCH(A14+1,Raw!B:B,0)-1)),IF(COUNTIF(INDIRECT("Raw!C"&amp;MATCH(A14,Raw!B:B,0)&amp;":C"&amp;IF(A14=MAX(Raw!B:B),1010,MATCH(A14+1,Raw!B:B,0)-1)),"V")&gt;1,COUNTIF(INDIRECT("Raw!C"&amp;MATCH(A14,Raw!B:B,0)&amp;":C"&amp;IF(A14=MAX(Raw!B:B),1010,MATCH(A14+1,Raw!B:B,0)-1)),"H")+COUNTIF(INDIRECT("Raw!C"&amp;MATCH(A14,Raw!B:B,0)&amp;":C"&amp;IF(A14=MAX(Raw!B:B),1010,MATCH(A14+1,Raw!B:B,0)-1)),"S")+2,"")),2000)-4000,"")</f>
        <v>3409.9999498999987</v>
      </c>
      <c r="L14" s="14">
        <f t="shared" ca="1" si="0"/>
        <v>13325.699649299992</v>
      </c>
      <c r="M14" s="14">
        <f t="shared" ca="1" si="1"/>
        <v>8919.2998497999961</v>
      </c>
      <c r="N14" s="14">
        <f t="shared" ca="1" si="2"/>
        <v>22244.999499099984</v>
      </c>
      <c r="O14" s="37">
        <f t="array" aca="1" ref="O14" ca="1">IF(P14="","",(IF(ROUND(P14,1)=ROUND(P13,1),O13,O13+1)))</f>
        <v>11</v>
      </c>
      <c r="P14" s="33">
        <f t="array" aca="1" ref="P14" ca="1">IF(ROUND(LARGE(B:B,$A14),2)=0,"",LARGE(B:B,$A14))</f>
        <v>2285.6999500000002</v>
      </c>
      <c r="Q14" s="33">
        <f t="array" aca="1" ref="Q14" ca="1">IFERROR(INDEX(Raw!$S$3:$S$502,MATCH(R14,Raw!$R$3:$R$502,0)),"")</f>
        <v>0</v>
      </c>
      <c r="R14" s="34" t="str">
        <f t="array" aca="1" ref="R14" ca="1">IFERROR(INDEX(Raw!$R$3:$R$502,MATCH(IFERROR(INDEX(MATCH(P14,B$2:B$501,0),$A$2:$A$502),""),Raw!$Q$3:$Q$502,0)),"")</f>
        <v>Silver Lake</v>
      </c>
      <c r="S14" s="38">
        <f t="array" aca="1" ref="S14" ca="1">IF(T14="","",(IF(ROUND(T14,1)=ROUND(T13,1),S13,S13+1)))</f>
        <v>13</v>
      </c>
      <c r="T14" s="36">
        <f t="array" aca="1" ref="T14" ca="1">IF(ROUND(LARGE(C:C,$A14),2)=0,"",LARGE(C:C,$A14))</f>
        <v>1539.9999462999986</v>
      </c>
      <c r="U14" s="33">
        <f t="array" aca="1" ref="U14" ca="1">IFERROR(INDEX(Raw!$S$3:$S$502,MATCH(V14,Raw!$R$3:$R$502,0)),"")</f>
        <v>0</v>
      </c>
      <c r="V14" s="34" t="str">
        <f t="array" aca="1" ref="V14" ca="1">IFERROR(INDEX(Raw!$R$3:$R$502,MATCH(IFERROR(INDEX(MATCH(T14,C$2:C$501,0),$A$2:$A$501),""),Raw!$Q$3:$Q$502,0)),"")</f>
        <v>Lexington</v>
      </c>
      <c r="W14" s="38">
        <f t="array" aca="1" ref="W14" ca="1">IF(X14="","",(IF(ROUND(X14,1)=ROUND(X13,1),W13,W13+1)))</f>
        <v>12</v>
      </c>
      <c r="X14" s="36">
        <f t="array" aca="1" ref="X14" ca="1">IF(ROUND(LARGE(D:D,$A14),2)=0,"",LARGE(D:D,$A14))</f>
        <v>1999.9999652999995</v>
      </c>
      <c r="Y14" s="33">
        <f t="array" aca="1" ref="Y14" ca="1">IFERROR(INDEX(Raw!$S$3:$S$502,MATCH(Z14,Raw!$R$3:$R$502,0)),"")</f>
        <v>0</v>
      </c>
      <c r="Z14" s="34" t="str">
        <f t="array" aca="1" ref="Z14" ca="1">IFERROR(INDEX(Raw!$R$3:$R$502,MATCH(IFERROR(INDEX(MATCH(X14,D$2:D$501,0),$A$2:$A$501),""),Raw!$Q$3:$Q$502,0)),"")</f>
        <v>North Quincy</v>
      </c>
      <c r="AA14" s="38">
        <f t="array" aca="1" ref="AA14" ca="1">IF(AB14="","",(IF(ROUND(AB14,1)=ROUND(AB13,1),AA13,AA13+1)))</f>
        <v>13</v>
      </c>
      <c r="AB14" s="36">
        <f t="array" aca="1" ref="AB14" ca="1">IF(ROUND(LARGE(E:E,$A14),2)=0,"",LARGE(E:E,$A14))</f>
        <v>1859.9999497999979</v>
      </c>
      <c r="AC14" s="33">
        <f ca="1">IFERROR(INDEX(Raw!$S$3:$S$502,MATCH(AD14,Raw!$R$3:$R$502,0)),"")</f>
        <v>0</v>
      </c>
      <c r="AD14" s="34" t="str">
        <f t="array" aca="1" ref="AD14" ca="1">IFERROR(INDEX(Raw!$R$3:$R$502,MATCH(IFERROR(INDEX(MATCH(AB14,E$2:E$501,0),$A$2:$A$501),""),Raw!$Q$3:$Q$502,0)),"")</f>
        <v>Silver Lake</v>
      </c>
      <c r="AE14" s="38">
        <f t="array" aca="1" ref="AE14" ca="1">IF(AF14="","",(IF(ROUND(AF14,1)=ROUND(AF13,1),AE13,AE13+1)))</f>
        <v>12</v>
      </c>
      <c r="AF14" s="36">
        <f t="array" aca="1" ref="AF14" ca="1">IF(ROUND(LARGE(F:F,$A14),2)=0,"",LARGE(F:F,$A14))</f>
        <v>2159.9999497999979</v>
      </c>
      <c r="AG14" s="33">
        <f ca="1">IFERROR(INDEX(Raw!$S$3:$S$502,MATCH(AH14,Raw!$R$3:$R$502,0)),"")</f>
        <v>0</v>
      </c>
      <c r="AH14" s="34" t="str">
        <f t="array" aca="1" ref="AH14" ca="1">IFERROR(INDEX(Raw!$R$3:$R$502,MATCH(IFERROR(INDEX(MATCH(AF14,F$2:F$501,0),$A$2:$A$501),""),Raw!$Q$3:$Q$502,0)),"")</f>
        <v>Silver Lake</v>
      </c>
      <c r="AI14" s="38">
        <f t="array" aca="1" ref="AI14" ca="1">IF(AJ14="","",(IF(ROUND(AJ14,1)=ROUND(AJ13,1),AI13,AI13+1)))</f>
        <v>13</v>
      </c>
      <c r="AJ14" s="36">
        <f t="array" aca="1" ref="AJ14" ca="1">IF(ROUND(LARGE(G:G,$A14),2)=0,"",LARGE(G:G,$A14))</f>
        <v>1539.9999490000009</v>
      </c>
      <c r="AK14" s="33">
        <f ca="1">IFERROR(INDEX(Raw!$S$3:$S$502,MATCH(AL14,Raw!$R$3:$R$502,0)),"")</f>
        <v>0</v>
      </c>
      <c r="AL14" s="34" t="str">
        <f t="array" aca="1" ref="AL14" ca="1">IFERROR(INDEX(Raw!$R$3:$R$502,MATCH(IFERROR(INDEX(MATCH(AJ14,G$2:G$501,0),$A$2:$A$501),""),Raw!$Q$3:$Q$502,0)),"")</f>
        <v>SABIS International</v>
      </c>
      <c r="AM14" s="38">
        <f t="array" aca="1" ref="AM14" ca="1">IF(AN14="","",(IF(ROUND(AN14,1)=ROUND(AN13,1),AM13,AM13+1)))</f>
        <v>12</v>
      </c>
      <c r="AN14" s="36">
        <f t="shared" ca="1" si="10"/>
        <v>1999.9999499999994</v>
      </c>
      <c r="AO14" s="33">
        <f ca="1">IFERROR(INDEX(Raw!$S$3:$S$502,MATCH(AP14,Raw!$R$3:$R$502,0)),"")</f>
        <v>0</v>
      </c>
      <c r="AP14" s="34" t="str">
        <f t="array" aca="1" ref="AP14" ca="1">IFERROR(INDEX(Raw!$R$3:$R$502,MATCH(IFERROR(INDEX(MATCH(AN14,H$2:H$501,0),$A$2:$A$501),""),Raw!$Q$3:$Q$502,0)),"")</f>
        <v>Silver Lake</v>
      </c>
      <c r="AQ14" s="37">
        <f t="array" aca="1" ref="AQ14" ca="1">IF(AR14="","",(IF(ROUND(AR14,1)=ROUND(AR13,1),AQ13,AQ13+1)))</f>
        <v>13</v>
      </c>
      <c r="AR14" s="33">
        <f t="shared" ca="1" si="11"/>
        <v>2681.9999400000006</v>
      </c>
      <c r="AS14" s="48">
        <f t="array" aca="1" ref="AS14" ca="1">IFERROR(INDEX(Raw!$S$3:$S$502,MATCH(AT14,Raw!$R$3:$R$502,0)),"")</f>
        <v>0</v>
      </c>
      <c r="AT14" s="34" t="str">
        <f t="array" aca="1" ref="AT14" ca="1">IFERROR(INDEX(Raw!$R$3:$R$502,MATCH(IFERROR(INDEX(MATCH(AR14,I$2:I$501,0),$A$2:$A$501),""),Raw!$Q$3:$Q$502,0)),"")</f>
        <v>Wilmington</v>
      </c>
      <c r="AU14" s="37">
        <f t="array" aca="1" ref="AU14" ca="1">IF(AV14="","",(IF(ROUND(AV14,1)=ROUND(AV13,1),AU13,AU13+1)))</f>
        <v>13</v>
      </c>
      <c r="AV14" s="33">
        <f t="shared" ca="1" si="12"/>
        <v>3033.299949899998</v>
      </c>
      <c r="AW14" s="48">
        <f t="array" aca="1" ref="AW14" ca="1">IFERROR(INDEX(Raw!$S$3:$S$502,MATCH(AX14,Raw!$R$3:$R$502,0)),"")</f>
        <v>0</v>
      </c>
      <c r="AX14" s="34" t="str">
        <f t="array" aca="1" ref="AX14" ca="1">IFERROR(INDEX(Raw!$R$3:$R$502,MATCH(IFERROR(INDEX(MATCH(AV14,J$2:J$501,0),$A$2:$A$501),""),Raw!$Q$3:$Q$502,0)),"")</f>
        <v>Silver Lake</v>
      </c>
      <c r="AY14" s="37">
        <f t="array" aca="1" ref="AY14" ca="1">IF(AZ14="","",(IF(ROUND(AZ14,1)=ROUND(AZ13,1),AY13,AY13+1)))</f>
        <v>13</v>
      </c>
      <c r="AZ14" s="33">
        <f t="shared" ca="1" si="13"/>
        <v>3409.9999498999987</v>
      </c>
      <c r="BA14" s="48">
        <f t="array" aca="1" ref="BA14" ca="1">IFERROR(INDEX(Raw!$S$3:$S$502,MATCH(BB14,Raw!$R$3:$R$502,0)),"")</f>
        <v>0</v>
      </c>
      <c r="BB14" s="34" t="str">
        <f t="array" aca="1" ref="BB14" ca="1">IFERROR(INDEX(Raw!$R$3:$R$502,MATCH(IFERROR(INDEX(MATCH(AZ14,K$2:K$501,0),$A$2:$A$501),""),Raw!$Q$3:$Q$502,0)),"")</f>
        <v>Silver Lake</v>
      </c>
      <c r="BC14" s="37">
        <f t="array" aca="1" ref="BC14" ca="1">IF(BD14="","",(IF(ROUND(BD14,1)=ROUND(BD13,1),BC13,BC13+1)))</f>
        <v>13</v>
      </c>
      <c r="BD14" s="33">
        <f t="shared" ca="1" si="14"/>
        <v>13377.099673299994</v>
      </c>
      <c r="BE14" s="48">
        <f t="array" aca="1" ref="BE14" ca="1">IFERROR(INDEX(Raw!$S$3:$S$502,MATCH(BF14,Raw!$R$3:$R$502,0)),"")</f>
        <v>0</v>
      </c>
      <c r="BF14" s="34" t="str">
        <f t="array" aca="1" ref="BF14" ca="1">IFERROR(INDEX(Raw!$R$3:$R$502,MATCH(IFERROR(INDEX(MATCH(BD14,L$2:L$501,0),$A$2:$A$501),""),Raw!$Q$3:$Q$502,0)),"")</f>
        <v>Austin Prep</v>
      </c>
      <c r="BG14" s="37">
        <f t="array" aca="1" ref="BG14" ca="1">IF(BH14="","",(IF(ROUND(BH14,1)=ROUND(BH13,1),BG13,BG13+1)))</f>
        <v>13</v>
      </c>
      <c r="BH14" s="33">
        <f t="shared" ca="1" si="15"/>
        <v>8919.2998497999961</v>
      </c>
      <c r="BI14" s="48">
        <f t="array" aca="1" ref="BI14" ca="1">IFERROR(INDEX(Raw!$S$3:$S$502,MATCH(BJ14,Raw!$R$3:$R$502,0)),"")</f>
        <v>0</v>
      </c>
      <c r="BJ14" s="34" t="str">
        <f t="array" aca="1" ref="BJ14" ca="1">IFERROR(INDEX(Raw!$R$3:$R$502,MATCH(IFERROR(INDEX(MATCH(BH14,M$2:M$501,0),$A$2:$A$501),""),Raw!$Q$3:$Q$502,0)),"")</f>
        <v>Silver Lake</v>
      </c>
      <c r="BK14" s="37">
        <f t="array" aca="1" ref="BK14" ca="1">IF(BL14="","",(IF(ROUND(BL14,1)=ROUND(BL13,1),BK13,BK13+1)))</f>
        <v>13</v>
      </c>
      <c r="BL14" s="33">
        <f t="shared" ca="1" si="16"/>
        <v>22244.999499099984</v>
      </c>
      <c r="BM14" s="48">
        <f t="array" aca="1" ref="BM14" ca="1">IFERROR(INDEX(Raw!$S$3:$S$502,MATCH(BN14,Raw!$R$3:$R$502,0)),"")</f>
        <v>0</v>
      </c>
      <c r="BN14" s="34" t="str">
        <f t="array" aca="1" ref="BN14" ca="1">IFERROR(INDEX(Raw!$R$3:$R$502,MATCH(IFERROR(INDEX(MATCH(BL14,N$2:N$501,0),$A$2:$A$501),""),Raw!$Q$3:$Q$502,0)),"")</f>
        <v>Silver Lake</v>
      </c>
    </row>
    <row r="15" spans="1:66" x14ac:dyDescent="0.3">
      <c r="A15" s="28">
        <v>14</v>
      </c>
      <c r="B15" s="52">
        <f ca="1">IFERROR(IFERROR(LARGE(INDIRECT("RAW!T"&amp;MATCH(A15,Raw!B:B,0)&amp;":T"&amp;IF(A15=MAX(Raw!B:B),1010,MATCH(A15+1,Raw!B:B,0)-1)),IF(COUNTIF(INDIRECT("Raw!C"&amp;MATCH(A15,Raw!B:B,0)&amp;":C"&amp;IF(A15=MAX(Raw!B:B),1010,MATCH(A15+1,Raw!B:B,0)-1)),"H")&gt;0,1,"")),6000)+IFERROR(LARGE(INDIRECT("RAW!T"&amp;MATCH(A15,Raw!B:B,0)&amp;":T"&amp;IF(A15=MAX(Raw!B:B),1010,MATCH(A15+1,Raw!B:B,0)-1)),IF(COUNTIF(INDIRECT("Raw!C"&amp;MATCH(A15,Raw!B:B,0)&amp;":C"&amp;IF(A15=MAX(Raw!B:B),1010,MATCH(A15+1,Raw!B:B,0)-1)),"H")&gt;1,2,"")),6000)-12000
+IFERROR(LARGE(INDIRECT("RAW!T"&amp;MATCH(A15,Raw!B:B,0)&amp;":T"&amp;IF(A15=MAX(Raw!B:B),1010,MATCH(A15+1,Raw!B:B,0)-1)),IF(COUNTIF(INDIRECT("Raw!C"&amp;MATCH(A15,Raw!B:B,0)&amp;":C"&amp;IF(A15=MAX(Raw!B:B),1010,MATCH(A15+1,Raw!B:B,0)-1)),"S")&gt;0,COUNTIF(INDIRECT("Raw!C"&amp;MATCH(A15,Raw!B:B,0)&amp;":C"&amp;IF(A15=MAX(Raw!B:B),1010,MATCH(A15+1,Raw!B:B,0)-1)),"H")+1,"")),4000)+IFERROR(LARGE(INDIRECT("RAW!T"&amp;MATCH(A15,Raw!B:B,0)&amp;":T"&amp;IF(A15=MAX(Raw!B:B),1010,MATCH(A15+1,Raw!B:B,0)-1)),IF(COUNTIF(INDIRECT("Raw!C"&amp;MATCH(A15,Raw!B:B,0)&amp;":C"&amp;IF(A15=MAX(Raw!B:B),1010,MATCH(A15+1,Raw!B:B,0)-1)),"S")&gt;1,COUNTIF(INDIRECT("Raw!C"&amp;MATCH(A15,Raw!B:B,0)&amp;":C"&amp;IF(A15=MAX(Raw!B:B),1010,MATCH(A15+1,Raw!B:B,0)-1)),"H")+2,"")),4000)-8000+IFERROR(LARGE(INDIRECT("RAW!T"&amp;MATCH(A15,Raw!B:B,0)&amp;":T"&amp;IF(A15=MAX(Raw!B:B),1010,MATCH(A15+1,Raw!B:B,0)-1)),IF(COUNTIF(INDIRECT("Raw!C"&amp;MATCH(A15,Raw!B:B,0)&amp;":C"&amp;IF(A15=MAX(Raw!B:B),1010,MATCH(A15+1,Raw!B:B,0)-1)),"V")&gt;0,COUNTIF(INDIRECT("Raw!C"&amp;MATCH(A15,Raw!B:B,0)&amp;":C"&amp;IF(A15=MAX(Raw!B:B),1010,MATCH(A15+1,Raw!B:B,0)-1)),"H")+COUNTIF(INDIRECT("Raw!C"&amp;MATCH(A15,Raw!B:B,0)&amp;":C"&amp;IF(A15=MAX(Raw!B:B),1010,MATCH(A15+1,Raw!B:B,0)-1)),"S")+1,"")),2000)+IFERROR(LARGE(INDIRECT("RAW!T"&amp;MATCH(A15,Raw!B:B,0)&amp;":T"&amp;IF(A15=MAX(Raw!B:B),1010,MATCH(A15+1,Raw!B:B,0)-1)),IF(COUNTIF(INDIRECT("Raw!C"&amp;MATCH(A15,Raw!B:B,0)&amp;":C"&amp;IF(A15=MAX(Raw!B:B),1010,MATCH(A15+1,Raw!B:B,0)-1)),"V")&gt;1,COUNTIF(INDIRECT("Raw!C"&amp;MATCH(A15,Raw!B:B,0)&amp;":C"&amp;IF(A15=MAX(Raw!B:B),1010,MATCH(A15+1,Raw!B:B,0)-1)),"H")+COUNTIF(INDIRECT("Raw!C"&amp;MATCH(A15,Raw!B:B,0)&amp;":C"&amp;IF(A15=MAX(Raw!B:B),1010,MATCH(A15+1,Raw!B:B,0)-1)),"S")+2,"")),2000)-4000,"")</f>
        <v>2714.2999464999994</v>
      </c>
      <c r="C15" s="52">
        <f ca="1">IFERROR(IFERROR(LARGE(INDIRECT("RAW!U"&amp;MATCH(A15,Raw!B:B,0)&amp;":U"&amp;IF(A15=MAX(Raw!B:B),1010,MATCH(A15+1,Raw!B:B,0)-1)),IF(COUNTIF(INDIRECT("Raw!C"&amp;MATCH(A15,Raw!B:B,0)&amp;":C"&amp;IF(A15=MAX(Raw!B:B),1010,MATCH(A15+1,Raw!B:B,0)-1)),"H")&gt;0,1,"")),6000)+IFERROR(LARGE(INDIRECT("RAW!U"&amp;MATCH(A15,Raw!B:B,0)&amp;":U"&amp;IF(A15=MAX(Raw!B:B),1010,MATCH(A15+1,Raw!B:B,0)-1)),IF(COUNTIF(INDIRECT("Raw!C"&amp;MATCH(A15,Raw!B:B,0)&amp;":C"&amp;IF(A15=MAX(Raw!B:B),1010,MATCH(A15+1,Raw!B:B,0)-1)),"H")&gt;1,2,"")),6000)-12000
+IFERROR(LARGE(INDIRECT("RAW!U"&amp;MATCH(A15,Raw!B:B,0)&amp;":U"&amp;IF(A15=MAX(Raw!B:B),1010,MATCH(A15+1,Raw!B:B,0)-1)),IF(COUNTIF(INDIRECT("Raw!C"&amp;MATCH(A15,Raw!B:B,0)&amp;":C"&amp;IF(A15=MAX(Raw!B:B),1010,MATCH(A15+1,Raw!B:B,0)-1)),"S")&gt;0,COUNTIF(INDIRECT("Raw!C"&amp;MATCH(A15,Raw!B:B,0)&amp;":C"&amp;IF(A15=MAX(Raw!B:B),1010,MATCH(A15+1,Raw!B:B,0)-1)),"H")+1,"")),4000)+IFERROR(LARGE(INDIRECT("RAW!U"&amp;MATCH(A15,Raw!B:B,0)&amp;":U"&amp;IF(A15=MAX(Raw!B:B),1010,MATCH(A15+1,Raw!B:B,0)-1)),IF(COUNTIF(INDIRECT("Raw!C"&amp;MATCH(A15,Raw!B:B,0)&amp;":C"&amp;IF(A15=MAX(Raw!B:B),1010,MATCH(A15+1,Raw!B:B,0)-1)),"S")&gt;1,COUNTIF(INDIRECT("Raw!C"&amp;MATCH(A15,Raw!B:B,0)&amp;":C"&amp;IF(A15=MAX(Raw!B:B),1010,MATCH(A15+1,Raw!B:B,0)-1)),"H")+2,"")),4000)-8000+IFERROR(LARGE(INDIRECT("RAW!U"&amp;MATCH(A15,Raw!B:B,0)&amp;":U"&amp;IF(A15=MAX(Raw!B:B),1010,MATCH(A15+1,Raw!B:B,0)-1)),IF(COUNTIF(INDIRECT("Raw!C"&amp;MATCH(A15,Raw!B:B,0)&amp;":C"&amp;IF(A15=MAX(Raw!B:B),1010,MATCH(A15+1,Raw!B:B,0)-1)),"V")&gt;0,COUNTIF(INDIRECT("Raw!C"&amp;MATCH(A15,Raw!B:B,0)&amp;":C"&amp;IF(A15=MAX(Raw!B:B),1010,MATCH(A15+1,Raw!B:B,0)-1)),"H")+COUNTIF(INDIRECT("Raw!C"&amp;MATCH(A15,Raw!B:B,0)&amp;":C"&amp;IF(A15=MAX(Raw!B:B),1010,MATCH(A15+1,Raw!B:B,0)-1)),"S")+1,"")),2000)+IFERROR(LARGE(INDIRECT("RAW!U"&amp;MATCH(A15,Raw!B:B,0)&amp;":U"&amp;IF(A15=MAX(Raw!B:B),1010,MATCH(A15+1,Raw!B:B,0)-1)),IF(COUNTIF(INDIRECT("Raw!C"&amp;MATCH(A15,Raw!B:B,0)&amp;":C"&amp;IF(A15=MAX(Raw!B:B),1010,MATCH(A15+1,Raw!B:B,0)-1)),"V")&gt;1,COUNTIF(INDIRECT("Raw!C"&amp;MATCH(A15,Raw!B:B,0)&amp;":C"&amp;IF(A15=MAX(Raw!B:B),1010,MATCH(A15+1,Raw!B:B,0)-1)),"H")+COUNTIF(INDIRECT("Raw!C"&amp;MATCH(A15,Raw!B:B,0)&amp;":C"&amp;IF(A15=MAX(Raw!B:B),1010,MATCH(A15+1,Raw!B:B,0)-1)),"S")+2,"")),2000)-4000,"")</f>
        <v>1539.9999462999986</v>
      </c>
      <c r="D15" s="52">
        <f ca="1">IFERROR(IFERROR(LARGE(INDIRECT("RAW!V"&amp;MATCH(A15,Raw!B:B,0)&amp;":V"&amp;IF(A15=MAX(Raw!B:B),1010,MATCH(A15+1,Raw!B:B,0)-1)),IF(COUNTIF(INDIRECT("Raw!C"&amp;MATCH(A15,Raw!B:B,0)&amp;":C"&amp;IF(A15=MAX(Raw!B:B),1010,MATCH(A15+1,Raw!B:B,0)-1)),"H")&gt;0,1,"")),6000)+IFERROR(LARGE(INDIRECT("RAW!V"&amp;MATCH(A15,Raw!B:B,0)&amp;":V"&amp;IF(A15=MAX(Raw!B:B),1010,MATCH(A15+1,Raw!B:B,0)-1)),IF(COUNTIF(INDIRECT("Raw!C"&amp;MATCH(A15,Raw!B:B,0)&amp;":C"&amp;IF(A15=MAX(Raw!B:B),1010,MATCH(A15+1,Raw!B:B,0)-1)),"H")&gt;1,2,"")),6000)-12000
+IFERROR(LARGE(INDIRECT("RAW!V"&amp;MATCH(A15,Raw!B:B,0)&amp;":V"&amp;IF(A15=MAX(Raw!B:B),1010,MATCH(A15+1,Raw!B:B,0)-1)),IF(COUNTIF(INDIRECT("Raw!C"&amp;MATCH(A15,Raw!B:B,0)&amp;":C"&amp;IF(A15=MAX(Raw!B:B),1010,MATCH(A15+1,Raw!B:B,0)-1)),"S")&gt;0,COUNTIF(INDIRECT("Raw!C"&amp;MATCH(A15,Raw!B:B,0)&amp;":C"&amp;IF(A15=MAX(Raw!B:B),1010,MATCH(A15+1,Raw!B:B,0)-1)),"H")+1,"")),4000)+IFERROR(LARGE(INDIRECT("RAW!V"&amp;MATCH(A15,Raw!B:B,0)&amp;":V"&amp;IF(A15=MAX(Raw!B:B),1010,MATCH(A15+1,Raw!B:B,0)-1)),IF(COUNTIF(INDIRECT("Raw!C"&amp;MATCH(A15,Raw!B:B,0)&amp;":C"&amp;IF(A15=MAX(Raw!B:B),1010,MATCH(A15+1,Raw!B:B,0)-1)),"S")&gt;1,COUNTIF(INDIRECT("Raw!C"&amp;MATCH(A15,Raw!B:B,0)&amp;":C"&amp;IF(A15=MAX(Raw!B:B),1010,MATCH(A15+1,Raw!B:B,0)-1)),"H")+2,"")),4000)-8000+IFERROR(LARGE(INDIRECT("RAW!V"&amp;MATCH(A15,Raw!B:B,0)&amp;":V"&amp;IF(A15=MAX(Raw!B:B),1010,MATCH(A15+1,Raw!B:B,0)-1)),IF(COUNTIF(INDIRECT("Raw!C"&amp;MATCH(A15,Raw!B:B,0)&amp;":C"&amp;IF(A15=MAX(Raw!B:B),1010,MATCH(A15+1,Raw!B:B,0)-1)),"V")&gt;0,COUNTIF(INDIRECT("Raw!C"&amp;MATCH(A15,Raw!B:B,0)&amp;":C"&amp;IF(A15=MAX(Raw!B:B),1010,MATCH(A15+1,Raw!B:B,0)-1)),"H")+COUNTIF(INDIRECT("Raw!C"&amp;MATCH(A15,Raw!B:B,0)&amp;":C"&amp;IF(A15=MAX(Raw!B:B),1010,MATCH(A15+1,Raw!B:B,0)-1)),"S")+1,"")),2000)+IFERROR(LARGE(INDIRECT("RAW!V"&amp;MATCH(A15,Raw!B:B,0)&amp;":V"&amp;IF(A15=MAX(Raw!B:B),1010,MATCH(A15+1,Raw!B:B,0)-1)),IF(COUNTIF(INDIRECT("Raw!C"&amp;MATCH(A15,Raw!B:B,0)&amp;":C"&amp;IF(A15=MAX(Raw!B:B),1010,MATCH(A15+1,Raw!B:B,0)-1)),"V")&gt;1,COUNTIF(INDIRECT("Raw!C"&amp;MATCH(A15,Raw!B:B,0)&amp;":C"&amp;IF(A15=MAX(Raw!B:B),1010,MATCH(A15+1,Raw!B:B,0)-1)),"H")+COUNTIF(INDIRECT("Raw!C"&amp;MATCH(A15,Raw!B:B,0)&amp;":C"&amp;IF(A15=MAX(Raw!B:B),1010,MATCH(A15+1,Raw!B:B,0)-1)),"S")+2,"")),2000)-4000,"")</f>
        <v>1779.9999465000001</v>
      </c>
      <c r="E15" s="52">
        <f ca="1">IFERROR(IFERROR(LARGE(INDIRECT("RAW!W"&amp;MATCH(A15,Raw!B:B,0)&amp;":W"&amp;IF(A15=MAX(Raw!B:B),1010,MATCH(A15+1,Raw!B:B,0)-1)),IF(COUNTIF(INDIRECT("Raw!C"&amp;MATCH(A15,Raw!B:B,0)&amp;":C"&amp;IF(A15=MAX(Raw!B:B),1010,MATCH(A15+1,Raw!B:B,0)-1)),"H")&gt;0,1,"")),6000)+IFERROR(LARGE(INDIRECT("RAW!W"&amp;MATCH(A15,Raw!B:B,0)&amp;":W"&amp;IF(A15=MAX(Raw!B:B),1010,MATCH(A15+1,Raw!B:B,0)-1)),IF(COUNTIF(INDIRECT("Raw!C"&amp;MATCH(A15,Raw!B:B,0)&amp;":C"&amp;IF(A15=MAX(Raw!B:B),1010,MATCH(A15+1,Raw!B:B,0)-1)),"H")&gt;1,2,"")),6000)-12000
+IFERROR(LARGE(INDIRECT("RAW!W"&amp;MATCH(A15,Raw!B:B,0)&amp;":W"&amp;IF(A15=MAX(Raw!B:B),1010,MATCH(A15+1,Raw!B:B,0)-1)),IF(COUNTIF(INDIRECT("Raw!C"&amp;MATCH(A15,Raw!B:B,0)&amp;":C"&amp;IF(A15=MAX(Raw!B:B),1010,MATCH(A15+1,Raw!B:B,0)-1)),"S")&gt;0,COUNTIF(INDIRECT("Raw!C"&amp;MATCH(A15,Raw!B:B,0)&amp;":C"&amp;IF(A15=MAX(Raw!B:B),1010,MATCH(A15+1,Raw!B:B,0)-1)),"H")+1,"")),4000)+IFERROR(LARGE(INDIRECT("RAW!W"&amp;MATCH(A15,Raw!B:B,0)&amp;":W"&amp;IF(A15=MAX(Raw!B:B),1010,MATCH(A15+1,Raw!B:B,0)-1)),IF(COUNTIF(INDIRECT("Raw!C"&amp;MATCH(A15,Raw!B:B,0)&amp;":C"&amp;IF(A15=MAX(Raw!B:B),1010,MATCH(A15+1,Raw!B:B,0)-1)),"S")&gt;1,COUNTIF(INDIRECT("Raw!C"&amp;MATCH(A15,Raw!B:B,0)&amp;":C"&amp;IF(A15=MAX(Raw!B:B),1010,MATCH(A15+1,Raw!B:B,0)-1)),"H")+2,"")),4000)-8000+IFERROR(LARGE(INDIRECT("RAW!W"&amp;MATCH(A15,Raw!B:B,0)&amp;":W"&amp;IF(A15=MAX(Raw!B:B),1010,MATCH(A15+1,Raw!B:B,0)-1)),IF(COUNTIF(INDIRECT("Raw!C"&amp;MATCH(A15,Raw!B:B,0)&amp;":C"&amp;IF(A15=MAX(Raw!B:B),1010,MATCH(A15+1,Raw!B:B,0)-1)),"V")&gt;0,COUNTIF(INDIRECT("Raw!C"&amp;MATCH(A15,Raw!B:B,0)&amp;":C"&amp;IF(A15=MAX(Raw!B:B),1010,MATCH(A15+1,Raw!B:B,0)-1)),"H")+COUNTIF(INDIRECT("Raw!C"&amp;MATCH(A15,Raw!B:B,0)&amp;":C"&amp;IF(A15=MAX(Raw!B:B),1010,MATCH(A15+1,Raw!B:B,0)-1)),"S")+1,"")),2000)+IFERROR(LARGE(INDIRECT("RAW!W"&amp;MATCH(A15,Raw!B:B,0)&amp;":W"&amp;IF(A15=MAX(Raw!B:B),1010,MATCH(A15+1,Raw!B:B,0)-1)),IF(COUNTIF(INDIRECT("Raw!C"&amp;MATCH(A15,Raw!B:B,0)&amp;":C"&amp;IF(A15=MAX(Raw!B:B),1010,MATCH(A15+1,Raw!B:B,0)-1)),"V")&gt;1,COUNTIF(INDIRECT("Raw!C"&amp;MATCH(A15,Raw!B:B,0)&amp;":C"&amp;IF(A15=MAX(Raw!B:B),1010,MATCH(A15+1,Raw!B:B,0)-1)),"H")+COUNTIF(INDIRECT("Raw!C"&amp;MATCH(A15,Raw!B:B,0)&amp;":C"&amp;IF(A15=MAX(Raw!B:B),1010,MATCH(A15+1,Raw!B:B,0)-1)),"S")+2,"")),2000)-4000,"")</f>
        <v>1799.9999465000001</v>
      </c>
      <c r="F15" s="52">
        <f ca="1">IFERROR(IFERROR(LARGE(INDIRECT("RAW!X"&amp;MATCH(A15,Raw!B:B,0)&amp;":X"&amp;IF(A15=MAX(Raw!B:B),1010,MATCH(A15+1,Raw!B:B,0)-1)),IF(COUNTIF(INDIRECT("Raw!C"&amp;MATCH(A15,Raw!B:B,0)&amp;":C"&amp;IF(A15=MAX(Raw!B:B),1010,MATCH(A15+1,Raw!B:B,0)-1)),"H")&gt;0,1,"")),6000)+IFERROR(LARGE(INDIRECT("RAW!X"&amp;MATCH(A15,Raw!B:B,0)&amp;":X"&amp;IF(A15=MAX(Raw!B:B),1010,MATCH(A15+1,Raw!B:B,0)-1)),IF(COUNTIF(INDIRECT("Raw!C"&amp;MATCH(A15,Raw!B:B,0)&amp;":C"&amp;IF(A15=MAX(Raw!B:B),1010,MATCH(A15+1,Raw!B:B,0)-1)),"H")&gt;1,2,"")),6000)-12000
+IFERROR(LARGE(INDIRECT("RAW!X"&amp;MATCH(A15,Raw!B:B,0)&amp;":X"&amp;IF(A15=MAX(Raw!B:B),1010,MATCH(A15+1,Raw!B:B,0)-1)),IF(COUNTIF(INDIRECT("Raw!C"&amp;MATCH(A15,Raw!B:B,0)&amp;":C"&amp;IF(A15=MAX(Raw!B:B),1010,MATCH(A15+1,Raw!B:B,0)-1)),"S")&gt;0,COUNTIF(INDIRECT("Raw!C"&amp;MATCH(A15,Raw!B:B,0)&amp;":C"&amp;IF(A15=MAX(Raw!B:B),1010,MATCH(A15+1,Raw!B:B,0)-1)),"H")+1,"")),4000)+IFERROR(LARGE(INDIRECT("RAW!X"&amp;MATCH(A15,Raw!B:B,0)&amp;":X"&amp;IF(A15=MAX(Raw!B:B),1010,MATCH(A15+1,Raw!B:B,0)-1)),IF(COUNTIF(INDIRECT("Raw!C"&amp;MATCH(A15,Raw!B:B,0)&amp;":C"&amp;IF(A15=MAX(Raw!B:B),1010,MATCH(A15+1,Raw!B:B,0)-1)),"S")&gt;1,COUNTIF(INDIRECT("Raw!C"&amp;MATCH(A15,Raw!B:B,0)&amp;":C"&amp;IF(A15=MAX(Raw!B:B),1010,MATCH(A15+1,Raw!B:B,0)-1)),"H")+2,"")),4000)-8000+IFERROR(LARGE(INDIRECT("RAW!X"&amp;MATCH(A15,Raw!B:B,0)&amp;":X"&amp;IF(A15=MAX(Raw!B:B),1010,MATCH(A15+1,Raw!B:B,0)-1)),IF(COUNTIF(INDIRECT("Raw!C"&amp;MATCH(A15,Raw!B:B,0)&amp;":C"&amp;IF(A15=MAX(Raw!B:B),1010,MATCH(A15+1,Raw!B:B,0)-1)),"v")&gt;0,COUNTIF(INDIRECT("Raw!C"&amp;MATCH(A15,Raw!B:B,0)&amp;":C"&amp;IF(A15=MAX(Raw!B:B),1010,MATCH(A15+1,Raw!B:B,0)-1)),"H")+COUNTIF(INDIRECT("Raw!C"&amp;MATCH(A15,Raw!B:B,0)&amp;":C"&amp;IF(A15=MAX(Raw!B:B),1010,MATCH(A15+1,Raw!B:B,0)-1)),"S")+1,"")),2000)+IFERROR(LARGE(INDIRECT("RAW!X"&amp;MATCH(A15,Raw!B:B,0)&amp;":X"&amp;IF(A15=MAX(Raw!B:B),1010,MATCH(A15+1,Raw!B:B,0)-1)),IF(COUNTIF(INDIRECT("Raw!C"&amp;MATCH(A15,Raw!B:B,0)&amp;":C"&amp;IF(A15=MAX(Raw!B:B),1010,MATCH(A15+1,Raw!B:B,0)-1)),"v")&gt;1,COUNTIF(INDIRECT("Raw!C"&amp;MATCH(A15,Raw!B:B,0)&amp;":C"&amp;IF(A15=MAX(Raw!B:B),1010,MATCH(A15+1,Raw!B:B,0)-1)),"H")+COUNTIF(INDIRECT("Raw!C"&amp;MATCH(A15,Raw!B:B,0)&amp;":C"&amp;IF(A15=MAX(Raw!B:B),1010,MATCH(A15+1,Raw!B:B,0)-1)),"S")+2,"")),2000)-4000,"")</f>
        <v>1999.9999462999986</v>
      </c>
      <c r="G15" s="52">
        <f ca="1">IFERROR(IFERROR(LARGE(INDIRECT("RAW!Y"&amp;MATCH(A15,Raw!B:B,0)&amp;":Y"&amp;IF(A15=MAX(Raw!B:B),1010,MATCH(A15+1,Raw!B:B,0)-1)),IF(COUNTIF(INDIRECT("Raw!C"&amp;MATCH(A15,Raw!B:B,0)&amp;":C"&amp;IF(A15=MAX(Raw!B:B),1010,MATCH(A15+1,Raw!B:B,0)-1)),"H")&gt;0,1,"")),6000)+IFERROR(LARGE(INDIRECT("RAW!Y"&amp;MATCH(A15,Raw!B:B,0)&amp;":Y"&amp;IF(A15=MAX(Raw!B:B),1010,MATCH(A15+1,Raw!B:B,0)-1)),IF(COUNTIF(INDIRECT("Raw!C"&amp;MATCH(A15,Raw!B:B,0)&amp;":C"&amp;IF(A15=MAX(Raw!B:B),1010,MATCH(A15+1,Raw!B:B,0)-1)),"H")&gt;1,2,"")),6000)-12000
+IFERROR(LARGE(INDIRECT("RAW!Y"&amp;MATCH(A15,Raw!B:B,0)&amp;":Y"&amp;IF(A15=MAX(Raw!B:B),1010,MATCH(A15+1,Raw!B:B,0)-1)),IF(COUNTIF(INDIRECT("Raw!C"&amp;MATCH(A15,Raw!B:B,0)&amp;":C"&amp;IF(A15=MAX(Raw!B:B),1010,MATCH(A15+1,Raw!B:B,0)-1)),"S")&gt;0,COUNTIF(INDIRECT("Raw!C"&amp;MATCH(A15,Raw!B:B,0)&amp;":C"&amp;IF(A15=MAX(Raw!B:B),1010,MATCH(A15+1,Raw!B:B,0)-1)),"H")+1,"")),4000)+IFERROR(LARGE(INDIRECT("RAW!Y"&amp;MATCH(A15,Raw!B:B,0)&amp;":Y"&amp;IF(A15=MAX(Raw!B:B),1010,MATCH(A15+1,Raw!B:B,0)-1)),IF(COUNTIF(INDIRECT("Raw!C"&amp;MATCH(A15,Raw!B:B,0)&amp;":C"&amp;IF(A15=MAX(Raw!B:B),1010,MATCH(A15+1,Raw!B:B,0)-1)),"S")&gt;1,COUNTIF(INDIRECT("Raw!C"&amp;MATCH(A15,Raw!B:B,0)&amp;":C"&amp;IF(A15=MAX(Raw!B:B),1010,MATCH(A15+1,Raw!B:B,0)-1)),"H")+2,"")),4000)-8000+IFERROR(LARGE(INDIRECT("RAW!Y"&amp;MATCH(A15,Raw!B:B,0)&amp;":Y"&amp;IF(A15=MAX(Raw!B:B),1010,MATCH(A15+1,Raw!B:B,0)-1)),IF(COUNTIF(INDIRECT("Raw!C"&amp;MATCH(A15,Raw!B:B,0)&amp;":C"&amp;IF(A15=MAX(Raw!B:B),1010,MATCH(A15+1,Raw!B:B,0)-1)),"V")&gt;0,COUNTIF(INDIRECT("Raw!C"&amp;MATCH(A15,Raw!B:B,0)&amp;":C"&amp;IF(A15=MAX(Raw!B:B),1010,MATCH(A15+1,Raw!B:B,0)-1)),"H")+COUNTIF(INDIRECT("Raw!C"&amp;MATCH(A15,Raw!B:B,0)&amp;":C"&amp;IF(A15=MAX(Raw!B:B),1010,MATCH(A15+1,Raw!B:B,0)-1)),"S")+1,"")),2000)+IFERROR(LARGE(INDIRECT("RAW!Y"&amp;MATCH(A15,Raw!B:B,0)&amp;":Y"&amp;IF(A15=MAX(Raw!B:B),1010,MATCH(A15+1,Raw!B:B,0)-1)),IF(COUNTIF(INDIRECT("Raw!C"&amp;MATCH(A15,Raw!B:B,0)&amp;":C"&amp;IF(A15=MAX(Raw!B:B),1010,MATCH(A15+1,Raw!B:B,0)-1)),"V")&gt;1,COUNTIF(INDIRECT("Raw!C"&amp;MATCH(A15,Raw!B:B,0)&amp;":C"&amp;IF(A15=MAX(Raw!B:B),1010,MATCH(A15+1,Raw!B:B,0)-1)),"H")+COUNTIF(INDIRECT("Raw!C"&amp;MATCH(A15,Raw!B:B,0)&amp;":C"&amp;IF(A15=MAX(Raw!B:B),1010,MATCH(A15+1,Raw!B:B,0)-1)),"S")+2,"")),2000)-4000,"")</f>
        <v>1759.9999461999978</v>
      </c>
      <c r="H15" s="52">
        <f ca="1">IFERROR(IFERROR(LARGE(INDIRECT("RAW!Z"&amp;MATCH(A15,Raw!B:B,0)&amp;":Z"&amp;IF(A15=MAX(Raw!B:B),1010,MATCH(A15+1,Raw!B:B,0)-1)),IF(COUNTIF(INDIRECT("Raw!C"&amp;MATCH(A15,Raw!B:B,0)&amp;":C"&amp;IF(A15=MAX(Raw!B:B),1010,MATCH(A15+1,Raw!B:B,0)-1)),"H")&gt;0,1,"")),6000)+IFERROR(LARGE(INDIRECT("RAW!Z"&amp;MATCH(A15,Raw!B:B,0)&amp;":Z"&amp;IF(A15=MAX(Raw!B:B),1010,MATCH(A15+1,Raw!B:B,0)-1)),IF(COUNTIF(INDIRECT("Raw!C"&amp;MATCH(A15,Raw!B:B,0)&amp;":C"&amp;IF(A15=MAX(Raw!B:B),1010,MATCH(A15+1,Raw!B:B,0)-1)),"H")&gt;1,2,"")),6000)-12000
+IFERROR(LARGE(INDIRECT("RAW!Z"&amp;MATCH(A15,Raw!B:B,0)&amp;":Z"&amp;IF(A15=MAX(Raw!B:B),1010,MATCH(A15+1,Raw!B:B,0)-1)),IF(COUNTIF(INDIRECT("Raw!C"&amp;MATCH(A15,Raw!B:B,0)&amp;":C"&amp;IF(A15=MAX(Raw!B:B),1010,MATCH(A15+1,Raw!B:B,0)-1)),"S")&gt;0,COUNTIF(INDIRECT("Raw!C"&amp;MATCH(A15,Raw!B:B,0)&amp;":C"&amp;IF(A15=MAX(Raw!B:B),1010,MATCH(A15+1,Raw!B:B,0)-1)),"H")+1,"")),4000)+IFERROR(LARGE(INDIRECT("RAW!Z"&amp;MATCH(A15,Raw!B:B,0)&amp;":Z"&amp;IF(A15=MAX(Raw!B:B),1010,MATCH(A15+1,Raw!B:B,0)-1)),IF(COUNTIF(INDIRECT("Raw!C"&amp;MATCH(A15,Raw!B:B,0)&amp;":C"&amp;IF(A15=MAX(Raw!B:B),1010,MATCH(A15+1,Raw!B:B,0)-1)),"S")&gt;1,COUNTIF(INDIRECT("Raw!C"&amp;MATCH(A15,Raw!B:B,0)&amp;":C"&amp;IF(A15=MAX(Raw!B:B),1010,MATCH(A15+1,Raw!B:B,0)-1)),"H")+2,"")),4000)-8000+IFERROR(LARGE(INDIRECT("RAW!Z"&amp;MATCH(A15,Raw!B:B,0)&amp;":Z"&amp;IF(A15=MAX(Raw!B:B),1010,MATCH(A15+1,Raw!B:B,0)-1)),IF(COUNTIF(INDIRECT("Raw!C"&amp;MATCH(A15,Raw!B:B,0)&amp;":C"&amp;IF(A15=MAX(Raw!B:B),1010,MATCH(A15+1,Raw!B:B,0)-1)),"V")&gt;0,COUNTIF(INDIRECT("Raw!C"&amp;MATCH(A15,Raw!B:B,0)&amp;":C"&amp;IF(A15=MAX(Raw!B:B),1010,MATCH(A15+1,Raw!B:B,0)-1)),"H")+COUNTIF(INDIRECT("Raw!C"&amp;MATCH(A15,Raw!B:B,0)&amp;":C"&amp;IF(A15=MAX(Raw!B:B),1010,MATCH(A15+1,Raw!B:B,0)-1)),"S")+1,"")),2000)+IFERROR(LARGE(INDIRECT("RAW!Z"&amp;MATCH(A15,Raw!B:B,0)&amp;":Z"&amp;IF(A15=MAX(Raw!B:B),1010,MATCH(A15+1,Raw!B:B,0)-1)),IF(COUNTIF(INDIRECT("Raw!C"&amp;MATCH(A15,Raw!B:B,0)&amp;":C"&amp;IF(A15=MAX(Raw!B:B),1010,MATCH(A15+1,Raw!B:B,0)-1)),"V")&gt;1,COUNTIF(INDIRECT("Raw!C"&amp;MATCH(A15,Raw!B:B,0)&amp;":C"&amp;IF(A15=MAX(Raw!B:B),1010,MATCH(A15+1,Raw!B:B,0)-1)),"H")+COUNTIF(INDIRECT("Raw!C"&amp;MATCH(A15,Raw!B:B,0)&amp;":C"&amp;IF(A15=MAX(Raw!B:B),1010,MATCH(A15+1,Raw!B:B,0)-1)),"S")+2,"")),2000)-4000,"")</f>
        <v>1919.9999465000001</v>
      </c>
      <c r="I15" s="52">
        <f ca="1">IFERROR(IFERROR(LARGE(INDIRECT("RAW!AA"&amp;MATCH(A15,Raw!B:B,0)&amp;":AA"&amp;IF(A15=MAX(Raw!B:B),1010,MATCH(A15+1,Raw!B:B,0)-1)),IF(COUNTIF(INDIRECT("Raw!C"&amp;MATCH(A15,Raw!B:B,0)&amp;":C"&amp;IF(A15=MAX(Raw!B:B),1010,MATCH(A15+1,Raw!B:B,0)-1)),"H")&gt;0,1,"")),6000)+IFERROR(LARGE(INDIRECT("RAW!AA"&amp;MATCH(A15,Raw!B:B,0)&amp;":AA"&amp;IF(A15=MAX(Raw!B:B),1010,MATCH(A15+1,Raw!B:B,0)-1)),IF(COUNTIF(INDIRECT("Raw!C"&amp;MATCH(A15,Raw!B:B,0)&amp;":C"&amp;IF(A15=MAX(Raw!B:B),1010,MATCH(A15+1,Raw!B:B,0)-1)),"H")&gt;1,2,"")),6000)-12000
+IFERROR(LARGE(INDIRECT("RAW!AA"&amp;MATCH(A15,Raw!B:B,0)&amp;":AA"&amp;IF(A15=MAX(Raw!B:B),1010,MATCH(A15+1,Raw!B:B,0)-1)),IF(COUNTIF(INDIRECT("Raw!C"&amp;MATCH(A15,Raw!B:B,0)&amp;":C"&amp;IF(A15=MAX(Raw!B:B),1010,MATCH(A15+1,Raw!B:B,0)-1)),"S")&gt;0,COUNTIF(INDIRECT("Raw!C"&amp;MATCH(A15,Raw!B:B,0)&amp;":C"&amp;IF(A15=MAX(Raw!B:B),1010,MATCH(A15+1,Raw!B:B,0)-1)),"H")+1,"")),4000)+IFERROR(LARGE(INDIRECT("RAW!AA"&amp;MATCH(A15,Raw!B:B,0)&amp;":AA"&amp;IF(A15=MAX(Raw!B:B),1010,MATCH(A15+1,Raw!B:B,0)-1)),IF(COUNTIF(INDIRECT("Raw!C"&amp;MATCH(A15,Raw!B:B,0)&amp;":C"&amp;IF(A15=MAX(Raw!B:B),1010,MATCH(A15+1,Raw!B:B,0)-1)),"S")&gt;1,COUNTIF(INDIRECT("Raw!C"&amp;MATCH(A15,Raw!B:B,0)&amp;":C"&amp;IF(A15=MAX(Raw!B:B),1010,MATCH(A15+1,Raw!B:B,0)-1)),"H")+2,"")),4000)-8000+IFERROR(LARGE(INDIRECT("RAW!AA"&amp;MATCH(A15,Raw!B:B,0)&amp;":AA"&amp;IF(A15=MAX(Raw!B:B),1010,MATCH(A15+1,Raw!B:B,0)-1)),IF(COUNTIF(INDIRECT("Raw!C"&amp;MATCH(A15,Raw!B:B,0)&amp;":C"&amp;IF(A15=MAX(Raw!B:B),1010,MATCH(A15+1,Raw!B:B,0)-1)),"V")&gt;0,COUNTIF(INDIRECT("Raw!C"&amp;MATCH(A15,Raw!B:B,0)&amp;":C"&amp;IF(A15=MAX(Raw!B:B),1010,MATCH(A15+1,Raw!B:B,0)-1)),"H")+COUNTIF(INDIRECT("Raw!C"&amp;MATCH(A15,Raw!B:B,0)&amp;":C"&amp;IF(A15=MAX(Raw!B:B),1010,MATCH(A15+1,Raw!B:B,0)-1)),"S")+1,"")),2000)+IFERROR(LARGE(INDIRECT("RAW!AA"&amp;MATCH(A15,Raw!B:B,0)&amp;":AA"&amp;IF(A15=MAX(Raw!B:B),1010,MATCH(A15+1,Raw!B:B,0)-1)),IF(COUNTIF(INDIRECT("Raw!C"&amp;MATCH(A15,Raw!B:B,0)&amp;":C"&amp;IF(A15=MAX(Raw!B:B),1010,MATCH(A15+1,Raw!B:B,0)-1)),"V")&gt;1,COUNTIF(INDIRECT("Raw!C"&amp;MATCH(A15,Raw!B:B,0)&amp;":C"&amp;IF(A15=MAX(Raw!B:B),1010,MATCH(A15+1,Raw!B:B,0)-1)),"H")+COUNTIF(INDIRECT("Raw!C"&amp;MATCH(A15,Raw!B:B,0)&amp;":C"&amp;IF(A15=MAX(Raw!B:B),1010,MATCH(A15+1,Raw!B:B,0)-1)),"S")+2,"")),2000)-4000,"")</f>
        <v>2354.9999463999993</v>
      </c>
      <c r="J15" s="52">
        <f ca="1">IFERROR(IFERROR(LARGE(INDIRECT("RAW!AB"&amp;MATCH(A15,Raw!B:B,0)&amp;":AB"&amp;IF(A15=MAX(Raw!B:B),1010,MATCH(A15+1,Raw!B:B,0)-1)),IF(COUNTIF(INDIRECT("Raw!C"&amp;MATCH(A15,Raw!B:B,0)&amp;":C"&amp;IF(A15=MAX(Raw!B:B),1010,MATCH(A15+1,Raw!B:B,0)-1)),"H")&gt;0,1,"")),6000)+IFERROR(LARGE(INDIRECT("RAW!AB"&amp;MATCH(A15,Raw!B:B,0)&amp;":AB"&amp;IF(A15=MAX(Raw!B:B),1010,MATCH(A15+1,Raw!B:B,0)-1)),IF(COUNTIF(INDIRECT("Raw!C"&amp;MATCH(A15,Raw!B:B,0)&amp;":C"&amp;IF(A15=MAX(Raw!B:B),1010,MATCH(A15+1,Raw!B:B,0)-1)),"H")&gt;1,2,"")),6000)-12000
+IFERROR(LARGE(INDIRECT("RAW!AB"&amp;MATCH(A15,Raw!B:B,0)&amp;":AB"&amp;IF(A15=MAX(Raw!B:B),1010,MATCH(A15+1,Raw!B:B,0)-1)),IF(COUNTIF(INDIRECT("Raw!C"&amp;MATCH(A15,Raw!B:B,0)&amp;":C"&amp;IF(A15=MAX(Raw!B:B),1010,MATCH(A15+1,Raw!B:B,0)-1)),"S")&gt;0,COUNTIF(INDIRECT("Raw!C"&amp;MATCH(A15,Raw!B:B,0)&amp;":C"&amp;IF(A15=MAX(Raw!B:B),1010,MATCH(A15+1,Raw!B:B,0)-1)),"H")+1,"")),4000)+IFERROR(LARGE(INDIRECT("RAW!AB"&amp;MATCH(A15,Raw!B:B,0)&amp;":AB"&amp;IF(A15=MAX(Raw!B:B),1010,MATCH(A15+1,Raw!B:B,0)-1)),IF(COUNTIF(INDIRECT("Raw!C"&amp;MATCH(A15,Raw!B:B,0)&amp;":C"&amp;IF(A15=MAX(Raw!B:B),1010,MATCH(A15+1,Raw!B:B,0)-1)),"S")&gt;1,COUNTIF(INDIRECT("Raw!C"&amp;MATCH(A15,Raw!B:B,0)&amp;":C"&amp;IF(A15=MAX(Raw!B:B),1010,MATCH(A15+1,Raw!B:B,0)-1)),"H")+2,"")),4000)-8000+IFERROR(LARGE(INDIRECT("RAW!AB"&amp;MATCH(A15,Raw!B:B,0)&amp;":AB"&amp;IF(A15=MAX(Raw!B:B),1010,MATCH(A15+1,Raw!B:B,0)-1)),IF(COUNTIF(INDIRECT("Raw!C"&amp;MATCH(A15,Raw!B:B,0)&amp;":C"&amp;IF(A15=MAX(Raw!B:B),1010,MATCH(A15+1,Raw!B:B,0)-1)),"V")&gt;0,COUNTIF(INDIRECT("Raw!C"&amp;MATCH(A15,Raw!B:B,0)&amp;":C"&amp;IF(A15=MAX(Raw!B:B),1010,MATCH(A15+1,Raw!B:B,0)-1)),"H")+COUNTIF(INDIRECT("Raw!C"&amp;MATCH(A15,Raw!B:B,0)&amp;":C"&amp;IF(A15=MAX(Raw!B:B),1010,MATCH(A15+1,Raw!B:B,0)-1)),"S")+1,"")),2000)+IFERROR(LARGE(INDIRECT("RAW!AB"&amp;MATCH(A15,Raw!B:B,0)&amp;":AB"&amp;IF(A15=MAX(Raw!B:B),1010,MATCH(A15+1,Raw!B:B,0)-1)),IF(COUNTIF(INDIRECT("Raw!C"&amp;MATCH(A15,Raw!B:B,0)&amp;":C"&amp;IF(A15=MAX(Raw!B:B),1010,MATCH(A15+1,Raw!B:B,0)-1)),"V")&gt;1,COUNTIF(INDIRECT("Raw!C"&amp;MATCH(A15,Raw!B:B,0)&amp;":C"&amp;IF(A15=MAX(Raw!B:B),1010,MATCH(A15+1,Raw!B:B,0)-1)),"H")+COUNTIF(INDIRECT("Raw!C"&amp;MATCH(A15,Raw!B:B,0)&amp;":C"&amp;IF(A15=MAX(Raw!B:B),1010,MATCH(A15+1,Raw!B:B,0)-1)),"S")+2,"")),2000)-4000,"")</f>
        <v>2794.9999465000001</v>
      </c>
      <c r="K15" s="52">
        <f ca="1">IFERROR(IFERROR(LARGE(INDIRECT("RAW!AC"&amp;MATCH(A15,Raw!B:B,0)&amp;":AC"&amp;IF(A15=MAX(Raw!B:B),1010,MATCH(A15+1,Raw!B:B,0)-1)),IF(COUNTIF(INDIRECT("Raw!C"&amp;MATCH(A15,Raw!B:B,0)&amp;":C"&amp;IF(A15=MAX(Raw!B:B),1010,MATCH(A15+1,Raw!B:B,0)-1)),"H")&gt;0,1,"")),6000)+IFERROR(LARGE(INDIRECT("RAW!AC"&amp;MATCH(A15,Raw!B:B,0)&amp;":AC"&amp;IF(A15=MAX(Raw!B:B),1010,MATCH(A15+1,Raw!B:B,0)-1)),IF(COUNTIF(INDIRECT("Raw!C"&amp;MATCH(A15,Raw!B:B,0)&amp;":C"&amp;IF(A15=MAX(Raw!B:B),1010,MATCH(A15+1,Raw!B:B,0)-1)),"H")&gt;1,2,"")),6000)-12000
+IFERROR(LARGE(INDIRECT("RAW!AC"&amp;MATCH(A15,Raw!B:B,0)&amp;":AC"&amp;IF(A15=MAX(Raw!B:B),1010,MATCH(A15+1,Raw!B:B,0)-1)),IF(COUNTIF(INDIRECT("Raw!C"&amp;MATCH(A15,Raw!B:B,0)&amp;":C"&amp;IF(A15=MAX(Raw!B:B),1010,MATCH(A15+1,Raw!B:B,0)-1)),"S")&gt;0,COUNTIF(INDIRECT("Raw!C"&amp;MATCH(A15,Raw!B:B,0)&amp;":C"&amp;IF(A15=MAX(Raw!B:B),1010,MATCH(A15+1,Raw!B:B,0)-1)),"H")+1,"")),4000)+IFERROR(LARGE(INDIRECT("RAW!AC"&amp;MATCH(A15,Raw!B:B,0)&amp;":AC"&amp;IF(A15=MAX(Raw!B:B),1010,MATCH(A15+1,Raw!B:B,0)-1)),IF(COUNTIF(INDIRECT("Raw!C"&amp;MATCH(A15,Raw!B:B,0)&amp;":C"&amp;IF(A15=MAX(Raw!B:B),1010,MATCH(A15+1,Raw!B:B,0)-1)),"S")&gt;1,COUNTIF(INDIRECT("Raw!C"&amp;MATCH(A15,Raw!B:B,0)&amp;":C"&amp;IF(A15=MAX(Raw!B:B),1010,MATCH(A15+1,Raw!B:B,0)-1)),"H")+2,"")),4000)-8000+IFERROR(LARGE(INDIRECT("RAW!AC"&amp;MATCH(A15,Raw!B:B,0)&amp;":AC"&amp;IF(A15=MAX(Raw!B:B),1010,MATCH(A15+1,Raw!B:B,0)-1)),IF(COUNTIF(INDIRECT("Raw!C"&amp;MATCH(A15,Raw!B:B,0)&amp;":C"&amp;IF(A15=MAX(Raw!B:B),1010,MATCH(A15+1,Raw!B:B,0)-1)),"V")&gt;0,COUNTIF(INDIRECT("Raw!C"&amp;MATCH(A15,Raw!B:B,0)&amp;":C"&amp;IF(A15=MAX(Raw!B:B),1010,MATCH(A15+1,Raw!B:B,0)-1)),"H")+COUNTIF(INDIRECT("Raw!C"&amp;MATCH(A15,Raw!B:B,0)&amp;":C"&amp;IF(A15=MAX(Raw!B:B),1010,MATCH(A15+1,Raw!B:B,0)-1)),"S")+1,"")),2000)+IFERROR(LARGE(INDIRECT("RAW!AC"&amp;MATCH(A15,Raw!B:B,0)&amp;":AC"&amp;IF(A15=MAX(Raw!B:B),1010,MATCH(A15+1,Raw!B:B,0)-1)),IF(COUNTIF(INDIRECT("Raw!C"&amp;MATCH(A15,Raw!B:B,0)&amp;":C"&amp;IF(A15=MAX(Raw!B:B),1010,MATCH(A15+1,Raw!B:B,0)-1)),"V")&gt;1,COUNTIF(INDIRECT("Raw!C"&amp;MATCH(A15,Raw!B:B,0)&amp;":C"&amp;IF(A15=MAX(Raw!B:B),1010,MATCH(A15+1,Raw!B:B,0)-1)),"H")+COUNTIF(INDIRECT("Raw!C"&amp;MATCH(A15,Raw!B:B,0)&amp;":C"&amp;IF(A15=MAX(Raw!B:B),1010,MATCH(A15+1,Raw!B:B,0)-1)),"S")+2,"")),2000)-4000,"")</f>
        <v>3044.9999466000008</v>
      </c>
      <c r="L15" s="14">
        <f t="shared" ca="1" si="0"/>
        <v>13514.299624799994</v>
      </c>
      <c r="M15" s="14">
        <f t="shared" ca="1" si="1"/>
        <v>8194.9998395000002</v>
      </c>
      <c r="N15" s="14">
        <f t="shared" ca="1" si="2"/>
        <v>21709.299464299995</v>
      </c>
      <c r="O15" s="37">
        <f t="array" aca="1" ref="O15" ca="1">IF(P15="","",(IF(ROUND(P15,1)=ROUND(P14,1),O14,O14+1)))</f>
        <v>12</v>
      </c>
      <c r="P15" s="33">
        <f t="array" aca="1" ref="P15" ca="1">IF(ROUND(LARGE(B:B,$A15),2)=0,"",LARGE(B:B,$A15))</f>
        <v>2199.9999431000006</v>
      </c>
      <c r="Q15" s="33">
        <f t="array" aca="1" ref="Q15" ca="1">IFERROR(INDEX(Raw!$S$3:$S$502,MATCH(R15,Raw!$R$3:$R$502,0)),"")</f>
        <v>0</v>
      </c>
      <c r="R15" s="34" t="str">
        <f t="array" aca="1" ref="R15" ca="1">IFERROR(INDEX(Raw!$R$3:$R$502,MATCH(IFERROR(INDEX(MATCH(P15,B$2:B$501,0),$A$2:$A$502),""),Raw!$Q$3:$Q$502,0)),"")</f>
        <v>Shepherd Hill</v>
      </c>
      <c r="S15" s="38">
        <f t="array" aca="1" ref="S15" ca="1">IF(T15="","",(IF(ROUND(T15,1)=ROUND(T14,1),S14,S14+1)))</f>
        <v>14</v>
      </c>
      <c r="T15" s="36">
        <f t="array" aca="1" ref="T15" ca="1">IF(ROUND(LARGE(C:C,$A15),2)=0,"",LARGE(C:C,$A15))</f>
        <v>1359.9999498999987</v>
      </c>
      <c r="U15" s="33">
        <f t="array" aca="1" ref="U15" ca="1">IFERROR(INDEX(Raw!$S$3:$S$502,MATCH(V15,Raw!$R$3:$R$502,0)),"")</f>
        <v>0</v>
      </c>
      <c r="V15" s="34" t="str">
        <f t="array" aca="1" ref="V15" ca="1">IFERROR(INDEX(Raw!$R$3:$R$502,MATCH(IFERROR(INDEX(MATCH(T15,C$2:C$501,0),$A$2:$A$501),""),Raw!$Q$3:$Q$502,0)),"")</f>
        <v>Silver Lake</v>
      </c>
      <c r="W15" s="38">
        <f t="array" aca="1" ref="W15" ca="1">IF(X15="","",(IF(ROUND(X15,1)=ROUND(X14,1),W14,W14+1)))</f>
        <v>13</v>
      </c>
      <c r="X15" s="36">
        <f t="array" aca="1" ref="X15" ca="1">IF(ROUND(LARGE(D:D,$A15),2)=0,"",LARGE(D:D,$A15))</f>
        <v>1939.9999429999998</v>
      </c>
      <c r="Y15" s="33">
        <f t="array" aca="1" ref="Y15" ca="1">IFERROR(INDEX(Raw!$S$3:$S$502,MATCH(Z15,Raw!$R$3:$R$502,0)),"")</f>
        <v>0</v>
      </c>
      <c r="Z15" s="34" t="str">
        <f t="array" aca="1" ref="Z15" ca="1">IFERROR(INDEX(Raw!$R$3:$R$502,MATCH(IFERROR(INDEX(MATCH(X15,D$2:D$501,0),$A$2:$A$501),""),Raw!$Q$3:$Q$502,0)),"")</f>
        <v>Shepherd Hill</v>
      </c>
      <c r="AA15" s="38">
        <f t="array" aca="1" ref="AA15" ca="1">IF(AB15="","",(IF(ROUND(AB15,1)=ROUND(AB14,1),AA14,AA14+1)))</f>
        <v>14</v>
      </c>
      <c r="AB15" s="36">
        <f t="array" aca="1" ref="AB15" ca="1">IF(ROUND(LARGE(E:E,$A15),2)=0,"",LARGE(E:E,$A15))</f>
        <v>1819.9999490999999</v>
      </c>
      <c r="AC15" s="33">
        <f ca="1">IFERROR(INDEX(Raw!$S$3:$S$502,MATCH(AD15,Raw!$R$3:$R$502,0)),"")</f>
        <v>0</v>
      </c>
      <c r="AD15" s="34" t="str">
        <f t="array" aca="1" ref="AD15" ca="1">IFERROR(INDEX(Raw!$R$3:$R$502,MATCH(IFERROR(INDEX(MATCH(AB15,E$2:E$501,0),$A$2:$A$501),""),Raw!$Q$3:$Q$502,0)),"")</f>
        <v>SABIS International</v>
      </c>
      <c r="AE15" s="38">
        <f t="array" aca="1" ref="AE15" ca="1">IF(AF15="","",(IF(ROUND(AF15,1)=ROUND(AF14,1),AE14,AE14+1)))</f>
        <v>13</v>
      </c>
      <c r="AF15" s="36">
        <f t="array" aca="1" ref="AF15" ca="1">IF(ROUND(LARGE(F:F,$A15),2)=0,"",LARGE(F:F,$A15))</f>
        <v>1999.9999462999986</v>
      </c>
      <c r="AG15" s="33">
        <f ca="1">IFERROR(INDEX(Raw!$S$3:$S$502,MATCH(AH15,Raw!$R$3:$R$502,0)),"")</f>
        <v>0</v>
      </c>
      <c r="AH15" s="34" t="str">
        <f t="array" aca="1" ref="AH15" ca="1">IFERROR(INDEX(Raw!$R$3:$R$502,MATCH(IFERROR(INDEX(MATCH(AF15,F$2:F$501,0),$A$2:$A$501),""),Raw!$Q$3:$Q$502,0)),"")</f>
        <v>Lexington</v>
      </c>
      <c r="AI15" s="38">
        <f t="array" aca="1" ref="AI15" ca="1">IF(AJ15="","",(IF(ROUND(AJ15,1)=ROUND(AJ14,1),AI14,AI14+1)))</f>
        <v>14</v>
      </c>
      <c r="AJ15" s="36">
        <f t="array" aca="1" ref="AJ15" ca="1">IF(ROUND(LARGE(G:G,$A15),2)=0,"",LARGE(G:G,$A15))</f>
        <v>1519.9999532000002</v>
      </c>
      <c r="AK15" s="33">
        <f ca="1">IFERROR(INDEX(Raw!$S$3:$S$502,MATCH(AL15,Raw!$R$3:$R$502,0)),"")</f>
        <v>0</v>
      </c>
      <c r="AL15" s="34" t="str">
        <f t="array" aca="1" ref="AL15" ca="1">IFERROR(INDEX(Raw!$R$3:$R$502,MATCH(IFERROR(INDEX(MATCH(AJ15,G$2:G$501,0),$A$2:$A$501),""),Raw!$Q$3:$Q$502,0)),"")</f>
        <v>Austin Prep</v>
      </c>
      <c r="AM15" s="38">
        <f t="array" aca="1" ref="AM15" ca="1">IF(AN15="","",(IF(ROUND(AN15,1)=ROUND(AN14,1),AM14,AM14+1)))</f>
        <v>13</v>
      </c>
      <c r="AN15" s="36">
        <f t="shared" ca="1" si="10"/>
        <v>1959.9999599000002</v>
      </c>
      <c r="AO15" s="33">
        <f ca="1">IFERROR(INDEX(Raw!$S$3:$S$502,MATCH(AP15,Raw!$R$3:$R$502,0)),"")</f>
        <v>0</v>
      </c>
      <c r="AP15" s="34" t="str">
        <f t="array" aca="1" ref="AP15" ca="1">IFERROR(INDEX(Raw!$R$3:$R$502,MATCH(IFERROR(INDEX(MATCH(AN15,H$2:H$501,0),$A$2:$A$501),""),Raw!$Q$3:$Q$502,0)),"")</f>
        <v>Pittsfield</v>
      </c>
      <c r="AQ15" s="37">
        <f t="array" aca="1" ref="AQ15" ca="1">IF(AR15="","",(IF(ROUND(AR15,1)=ROUND(AR14,1),AQ14,AQ14+1)))</f>
        <v>14</v>
      </c>
      <c r="AR15" s="33">
        <f t="shared" ca="1" si="11"/>
        <v>2505.9999429999998</v>
      </c>
      <c r="AS15" s="48">
        <f t="array" aca="1" ref="AS15" ca="1">IFERROR(INDEX(Raw!$S$3:$S$502,MATCH(AT15,Raw!$R$3:$R$502,0)),"")</f>
        <v>0</v>
      </c>
      <c r="AT15" s="34" t="str">
        <f t="array" aca="1" ref="AT15" ca="1">IFERROR(INDEX(Raw!$R$3:$R$502,MATCH(IFERROR(INDEX(MATCH(AR15,I$2:I$501,0),$A$2:$A$501),""),Raw!$Q$3:$Q$502,0)),"")</f>
        <v>Shepherd Hill</v>
      </c>
      <c r="AU15" s="37">
        <f t="array" aca="1" ref="AU15" ca="1">IF(AV15="","",(IF(ROUND(AV15,1)=ROUND(AV14,1),AU14,AU14+1)))</f>
        <v>14</v>
      </c>
      <c r="AV15" s="33">
        <f t="shared" ca="1" si="12"/>
        <v>2814.9999365999984</v>
      </c>
      <c r="AW15" s="48">
        <f t="array" aca="1" ref="AW15" ca="1">IFERROR(INDEX(Raw!$S$3:$S$502,MATCH(AX15,Raw!$R$3:$R$502,0)),"")</f>
        <v>0</v>
      </c>
      <c r="AX15" s="34" t="str">
        <f t="array" aca="1" ref="AX15" ca="1">IFERROR(INDEX(Raw!$R$3:$R$502,MATCH(IFERROR(INDEX(MATCH(AV15,J$2:J$501,0),$A$2:$A$501),""),Raw!$Q$3:$Q$502,0)),"")</f>
        <v>Matignon</v>
      </c>
      <c r="AY15" s="37">
        <f t="array" aca="1" ref="AY15" ca="1">IF(AZ15="","",(IF(ROUND(AZ15,1)=ROUND(AZ14,1),AY14,AY14+1)))</f>
        <v>14</v>
      </c>
      <c r="AZ15" s="33">
        <f t="shared" ca="1" si="13"/>
        <v>3173.2999432000006</v>
      </c>
      <c r="BA15" s="48">
        <f t="array" aca="1" ref="BA15" ca="1">IFERROR(INDEX(Raw!$S$3:$S$502,MATCH(BB15,Raw!$R$3:$R$502,0)),"")</f>
        <v>0</v>
      </c>
      <c r="BB15" s="34" t="str">
        <f t="array" aca="1" ref="BB15" ca="1">IFERROR(INDEX(Raw!$R$3:$R$502,MATCH(IFERROR(INDEX(MATCH(AZ15,K$2:K$501,0),$A$2:$A$501),""),Raw!$Q$3:$Q$502,0)),"")</f>
        <v>Shepherd Hill</v>
      </c>
      <c r="BC15" s="37">
        <f t="array" aca="1" ref="BC15" ca="1">IF(BD15="","",(IF(ROUND(BD15,1)=ROUND(BD14,1),BC14,BC14+1)))</f>
        <v>14</v>
      </c>
      <c r="BD15" s="33">
        <f t="shared" ca="1" si="14"/>
        <v>13325.699649299992</v>
      </c>
      <c r="BE15" s="48">
        <f t="array" aca="1" ref="BE15" ca="1">IFERROR(INDEX(Raw!$S$3:$S$502,MATCH(BF15,Raw!$R$3:$R$502,0)),"")</f>
        <v>0</v>
      </c>
      <c r="BF15" s="34" t="str">
        <f t="array" aca="1" ref="BF15" ca="1">IFERROR(INDEX(Raw!$R$3:$R$502,MATCH(IFERROR(INDEX(MATCH(BD15,L$2:L$501,0),$A$2:$A$501),""),Raw!$Q$3:$Q$502,0)),"")</f>
        <v>Silver Lake</v>
      </c>
      <c r="BG15" s="37">
        <f t="array" aca="1" ref="BG15" ca="1">IF(BH15="","",(IF(ROUND(BH15,1)=ROUND(BH14,1),BG14,BG14+1)))</f>
        <v>14</v>
      </c>
      <c r="BH15" s="33">
        <f t="shared" ca="1" si="15"/>
        <v>8678.9998094000002</v>
      </c>
      <c r="BI15" s="48">
        <f t="array" aca="1" ref="BI15" ca="1">IFERROR(INDEX(Raw!$S$3:$S$502,MATCH(BJ15,Raw!$R$3:$R$502,0)),"")</f>
        <v>0</v>
      </c>
      <c r="BJ15" s="34" t="str">
        <f t="array" aca="1" ref="BJ15" ca="1">IFERROR(INDEX(Raw!$R$3:$R$502,MATCH(IFERROR(INDEX(MATCH(BH15,M$2:M$501,0),$A$2:$A$501),""),Raw!$Q$3:$Q$502,0)),"")</f>
        <v>Matignon</v>
      </c>
      <c r="BK15" s="37">
        <f t="array" aca="1" ref="BK15" ca="1">IF(BL15="","",(IF(ROUND(BL15,1)=ROUND(BL14,1),BK14,BK14+1)))</f>
        <v>14</v>
      </c>
      <c r="BL15" s="33">
        <f t="shared" ca="1" si="16"/>
        <v>21709.299464299995</v>
      </c>
      <c r="BM15" s="48">
        <f t="array" aca="1" ref="BM15" ca="1">IFERROR(INDEX(Raw!$S$3:$S$502,MATCH(BN15,Raw!$R$3:$R$502,0)),"")</f>
        <v>0</v>
      </c>
      <c r="BN15" s="34" t="str">
        <f t="array" aca="1" ref="BN15" ca="1">IFERROR(INDEX(Raw!$R$3:$R$502,MATCH(IFERROR(INDEX(MATCH(BL15,N$2:N$501,0),$A$2:$A$501),""),Raw!$Q$3:$Q$502,0)),"")</f>
        <v>Lexington</v>
      </c>
    </row>
    <row r="16" spans="1:66" x14ac:dyDescent="0.3">
      <c r="A16" s="28">
        <v>15</v>
      </c>
      <c r="B16" s="52">
        <f ca="1">IFERROR(IFERROR(LARGE(INDIRECT("RAW!T"&amp;MATCH(A16,Raw!B:B,0)&amp;":T"&amp;IF(A16=MAX(Raw!B:B),1010,MATCH(A16+1,Raw!B:B,0)-1)),IF(COUNTIF(INDIRECT("Raw!C"&amp;MATCH(A16,Raw!B:B,0)&amp;":C"&amp;IF(A16=MAX(Raw!B:B),1010,MATCH(A16+1,Raw!B:B,0)-1)),"H")&gt;0,1,"")),6000)+IFERROR(LARGE(INDIRECT("RAW!T"&amp;MATCH(A16,Raw!B:B,0)&amp;":T"&amp;IF(A16=MAX(Raw!B:B),1010,MATCH(A16+1,Raw!B:B,0)-1)),IF(COUNTIF(INDIRECT("Raw!C"&amp;MATCH(A16,Raw!B:B,0)&amp;":C"&amp;IF(A16=MAX(Raw!B:B),1010,MATCH(A16+1,Raw!B:B,0)-1)),"H")&gt;1,2,"")),6000)-12000
+IFERROR(LARGE(INDIRECT("RAW!T"&amp;MATCH(A16,Raw!B:B,0)&amp;":T"&amp;IF(A16=MAX(Raw!B:B),1010,MATCH(A16+1,Raw!B:B,0)-1)),IF(COUNTIF(INDIRECT("Raw!C"&amp;MATCH(A16,Raw!B:B,0)&amp;":C"&amp;IF(A16=MAX(Raw!B:B),1010,MATCH(A16+1,Raw!B:B,0)-1)),"S")&gt;0,COUNTIF(INDIRECT("Raw!C"&amp;MATCH(A16,Raw!B:B,0)&amp;":C"&amp;IF(A16=MAX(Raw!B:B),1010,MATCH(A16+1,Raw!B:B,0)-1)),"H")+1,"")),4000)+IFERROR(LARGE(INDIRECT("RAW!T"&amp;MATCH(A16,Raw!B:B,0)&amp;":T"&amp;IF(A16=MAX(Raw!B:B),1010,MATCH(A16+1,Raw!B:B,0)-1)),IF(COUNTIF(INDIRECT("Raw!C"&amp;MATCH(A16,Raw!B:B,0)&amp;":C"&amp;IF(A16=MAX(Raw!B:B),1010,MATCH(A16+1,Raw!B:B,0)-1)),"S")&gt;1,COUNTIF(INDIRECT("Raw!C"&amp;MATCH(A16,Raw!B:B,0)&amp;":C"&amp;IF(A16=MAX(Raw!B:B),1010,MATCH(A16+1,Raw!B:B,0)-1)),"H")+2,"")),4000)-8000+IFERROR(LARGE(INDIRECT("RAW!T"&amp;MATCH(A16,Raw!B:B,0)&amp;":T"&amp;IF(A16=MAX(Raw!B:B),1010,MATCH(A16+1,Raw!B:B,0)-1)),IF(COUNTIF(INDIRECT("Raw!C"&amp;MATCH(A16,Raw!B:B,0)&amp;":C"&amp;IF(A16=MAX(Raw!B:B),1010,MATCH(A16+1,Raw!B:B,0)-1)),"V")&gt;0,COUNTIF(INDIRECT("Raw!C"&amp;MATCH(A16,Raw!B:B,0)&amp;":C"&amp;IF(A16=MAX(Raw!B:B),1010,MATCH(A16+1,Raw!B:B,0)-1)),"H")+COUNTIF(INDIRECT("Raw!C"&amp;MATCH(A16,Raw!B:B,0)&amp;":C"&amp;IF(A16=MAX(Raw!B:B),1010,MATCH(A16+1,Raw!B:B,0)-1)),"S")+1,"")),2000)+IFERROR(LARGE(INDIRECT("RAW!T"&amp;MATCH(A16,Raw!B:B,0)&amp;":T"&amp;IF(A16=MAX(Raw!B:B),1010,MATCH(A16+1,Raw!B:B,0)-1)),IF(COUNTIF(INDIRECT("Raw!C"&amp;MATCH(A16,Raw!B:B,0)&amp;":C"&amp;IF(A16=MAX(Raw!B:B),1010,MATCH(A16+1,Raw!B:B,0)-1)),"V")&gt;1,COUNTIF(INDIRECT("Raw!C"&amp;MATCH(A16,Raw!B:B,0)&amp;":C"&amp;IF(A16=MAX(Raw!B:B),1010,MATCH(A16+1,Raw!B:B,0)-1)),"H")+COUNTIF(INDIRECT("Raw!C"&amp;MATCH(A16,Raw!B:B,0)&amp;":C"&amp;IF(A16=MAX(Raw!B:B),1010,MATCH(A16+1,Raw!B:B,0)-1)),"S")+2,"")),2000)-4000,"")</f>
        <v>2199.9999431000006</v>
      </c>
      <c r="C16" s="52">
        <f ca="1">IFERROR(IFERROR(LARGE(INDIRECT("RAW!U"&amp;MATCH(A16,Raw!B:B,0)&amp;":U"&amp;IF(A16=MAX(Raw!B:B),1010,MATCH(A16+1,Raw!B:B,0)-1)),IF(COUNTIF(INDIRECT("Raw!C"&amp;MATCH(A16,Raw!B:B,0)&amp;":C"&amp;IF(A16=MAX(Raw!B:B),1010,MATCH(A16+1,Raw!B:B,0)-1)),"H")&gt;0,1,"")),6000)+IFERROR(LARGE(INDIRECT("RAW!U"&amp;MATCH(A16,Raw!B:B,0)&amp;":U"&amp;IF(A16=MAX(Raw!B:B),1010,MATCH(A16+1,Raw!B:B,0)-1)),IF(COUNTIF(INDIRECT("Raw!C"&amp;MATCH(A16,Raw!B:B,0)&amp;":C"&amp;IF(A16=MAX(Raw!B:B),1010,MATCH(A16+1,Raw!B:B,0)-1)),"H")&gt;1,2,"")),6000)-12000
+IFERROR(LARGE(INDIRECT("RAW!U"&amp;MATCH(A16,Raw!B:B,0)&amp;":U"&amp;IF(A16=MAX(Raw!B:B),1010,MATCH(A16+1,Raw!B:B,0)-1)),IF(COUNTIF(INDIRECT("Raw!C"&amp;MATCH(A16,Raw!B:B,0)&amp;":C"&amp;IF(A16=MAX(Raw!B:B),1010,MATCH(A16+1,Raw!B:B,0)-1)),"S")&gt;0,COUNTIF(INDIRECT("Raw!C"&amp;MATCH(A16,Raw!B:B,0)&amp;":C"&amp;IF(A16=MAX(Raw!B:B),1010,MATCH(A16+1,Raw!B:B,0)-1)),"H")+1,"")),4000)+IFERROR(LARGE(INDIRECT("RAW!U"&amp;MATCH(A16,Raw!B:B,0)&amp;":U"&amp;IF(A16=MAX(Raw!B:B),1010,MATCH(A16+1,Raw!B:B,0)-1)),IF(COUNTIF(INDIRECT("Raw!C"&amp;MATCH(A16,Raw!B:B,0)&amp;":C"&amp;IF(A16=MAX(Raw!B:B),1010,MATCH(A16+1,Raw!B:B,0)-1)),"S")&gt;1,COUNTIF(INDIRECT("Raw!C"&amp;MATCH(A16,Raw!B:B,0)&amp;":C"&amp;IF(A16=MAX(Raw!B:B),1010,MATCH(A16+1,Raw!B:B,0)-1)),"H")+2,"")),4000)-8000+IFERROR(LARGE(INDIRECT("RAW!U"&amp;MATCH(A16,Raw!B:B,0)&amp;":U"&amp;IF(A16=MAX(Raw!B:B),1010,MATCH(A16+1,Raw!B:B,0)-1)),IF(COUNTIF(INDIRECT("Raw!C"&amp;MATCH(A16,Raw!B:B,0)&amp;":C"&amp;IF(A16=MAX(Raw!B:B),1010,MATCH(A16+1,Raw!B:B,0)-1)),"V")&gt;0,COUNTIF(INDIRECT("Raw!C"&amp;MATCH(A16,Raw!B:B,0)&amp;":C"&amp;IF(A16=MAX(Raw!B:B),1010,MATCH(A16+1,Raw!B:B,0)-1)),"H")+COUNTIF(INDIRECT("Raw!C"&amp;MATCH(A16,Raw!B:B,0)&amp;":C"&amp;IF(A16=MAX(Raw!B:B),1010,MATCH(A16+1,Raw!B:B,0)-1)),"S")+1,"")),2000)+IFERROR(LARGE(INDIRECT("RAW!U"&amp;MATCH(A16,Raw!B:B,0)&amp;":U"&amp;IF(A16=MAX(Raw!B:B),1010,MATCH(A16+1,Raw!B:B,0)-1)),IF(COUNTIF(INDIRECT("Raw!C"&amp;MATCH(A16,Raw!B:B,0)&amp;":C"&amp;IF(A16=MAX(Raw!B:B),1010,MATCH(A16+1,Raw!B:B,0)-1)),"V")&gt;1,COUNTIF(INDIRECT("Raw!C"&amp;MATCH(A16,Raw!B:B,0)&amp;":C"&amp;IF(A16=MAX(Raw!B:B),1010,MATCH(A16+1,Raw!B:B,0)-1)),"H")+COUNTIF(INDIRECT("Raw!C"&amp;MATCH(A16,Raw!B:B,0)&amp;":C"&amp;IF(A16=MAX(Raw!B:B),1010,MATCH(A16+1,Raw!B:B,0)-1)),"S")+2,"")),2000)-4000,"")</f>
        <v>1359.9999432000013</v>
      </c>
      <c r="D16" s="52">
        <f ca="1">IFERROR(IFERROR(LARGE(INDIRECT("RAW!V"&amp;MATCH(A16,Raw!B:B,0)&amp;":V"&amp;IF(A16=MAX(Raw!B:B),1010,MATCH(A16+1,Raw!B:B,0)-1)),IF(COUNTIF(INDIRECT("Raw!C"&amp;MATCH(A16,Raw!B:B,0)&amp;":C"&amp;IF(A16=MAX(Raw!B:B),1010,MATCH(A16+1,Raw!B:B,0)-1)),"H")&gt;0,1,"")),6000)+IFERROR(LARGE(INDIRECT("RAW!V"&amp;MATCH(A16,Raw!B:B,0)&amp;":V"&amp;IF(A16=MAX(Raw!B:B),1010,MATCH(A16+1,Raw!B:B,0)-1)),IF(COUNTIF(INDIRECT("Raw!C"&amp;MATCH(A16,Raw!B:B,0)&amp;":C"&amp;IF(A16=MAX(Raw!B:B),1010,MATCH(A16+1,Raw!B:B,0)-1)),"H")&gt;1,2,"")),6000)-12000
+IFERROR(LARGE(INDIRECT("RAW!V"&amp;MATCH(A16,Raw!B:B,0)&amp;":V"&amp;IF(A16=MAX(Raw!B:B),1010,MATCH(A16+1,Raw!B:B,0)-1)),IF(COUNTIF(INDIRECT("Raw!C"&amp;MATCH(A16,Raw!B:B,0)&amp;":C"&amp;IF(A16=MAX(Raw!B:B),1010,MATCH(A16+1,Raw!B:B,0)-1)),"S")&gt;0,COUNTIF(INDIRECT("Raw!C"&amp;MATCH(A16,Raw!B:B,0)&amp;":C"&amp;IF(A16=MAX(Raw!B:B),1010,MATCH(A16+1,Raw!B:B,0)-1)),"H")+1,"")),4000)+IFERROR(LARGE(INDIRECT("RAW!V"&amp;MATCH(A16,Raw!B:B,0)&amp;":V"&amp;IF(A16=MAX(Raw!B:B),1010,MATCH(A16+1,Raw!B:B,0)-1)),IF(COUNTIF(INDIRECT("Raw!C"&amp;MATCH(A16,Raw!B:B,0)&amp;":C"&amp;IF(A16=MAX(Raw!B:B),1010,MATCH(A16+1,Raw!B:B,0)-1)),"S")&gt;1,COUNTIF(INDIRECT("Raw!C"&amp;MATCH(A16,Raw!B:B,0)&amp;":C"&amp;IF(A16=MAX(Raw!B:B),1010,MATCH(A16+1,Raw!B:B,0)-1)),"H")+2,"")),4000)-8000+IFERROR(LARGE(INDIRECT("RAW!V"&amp;MATCH(A16,Raw!B:B,0)&amp;":V"&amp;IF(A16=MAX(Raw!B:B),1010,MATCH(A16+1,Raw!B:B,0)-1)),IF(COUNTIF(INDIRECT("Raw!C"&amp;MATCH(A16,Raw!B:B,0)&amp;":C"&amp;IF(A16=MAX(Raw!B:B),1010,MATCH(A16+1,Raw!B:B,0)-1)),"V")&gt;0,COUNTIF(INDIRECT("Raw!C"&amp;MATCH(A16,Raw!B:B,0)&amp;":C"&amp;IF(A16=MAX(Raw!B:B),1010,MATCH(A16+1,Raw!B:B,0)-1)),"H")+COUNTIF(INDIRECT("Raw!C"&amp;MATCH(A16,Raw!B:B,0)&amp;":C"&amp;IF(A16=MAX(Raw!B:B),1010,MATCH(A16+1,Raw!B:B,0)-1)),"S")+1,"")),2000)+IFERROR(LARGE(INDIRECT("RAW!V"&amp;MATCH(A16,Raw!B:B,0)&amp;":V"&amp;IF(A16=MAX(Raw!B:B),1010,MATCH(A16+1,Raw!B:B,0)-1)),IF(COUNTIF(INDIRECT("Raw!C"&amp;MATCH(A16,Raw!B:B,0)&amp;":C"&amp;IF(A16=MAX(Raw!B:B),1010,MATCH(A16+1,Raw!B:B,0)-1)),"V")&gt;1,COUNTIF(INDIRECT("Raw!C"&amp;MATCH(A16,Raw!B:B,0)&amp;":C"&amp;IF(A16=MAX(Raw!B:B),1010,MATCH(A16+1,Raw!B:B,0)-1)),"H")+COUNTIF(INDIRECT("Raw!C"&amp;MATCH(A16,Raw!B:B,0)&amp;":C"&amp;IF(A16=MAX(Raw!B:B),1010,MATCH(A16+1,Raw!B:B,0)-1)),"S")+2,"")),2000)-4000,"")</f>
        <v>1939.9999429999998</v>
      </c>
      <c r="E16" s="52">
        <f ca="1">IFERROR(IFERROR(LARGE(INDIRECT("RAW!W"&amp;MATCH(A16,Raw!B:B,0)&amp;":W"&amp;IF(A16=MAX(Raw!B:B),1010,MATCH(A16+1,Raw!B:B,0)-1)),IF(COUNTIF(INDIRECT("Raw!C"&amp;MATCH(A16,Raw!B:B,0)&amp;":C"&amp;IF(A16=MAX(Raw!B:B),1010,MATCH(A16+1,Raw!B:B,0)-1)),"H")&gt;0,1,"")),6000)+IFERROR(LARGE(INDIRECT("RAW!W"&amp;MATCH(A16,Raw!B:B,0)&amp;":W"&amp;IF(A16=MAX(Raw!B:B),1010,MATCH(A16+1,Raw!B:B,0)-1)),IF(COUNTIF(INDIRECT("Raw!C"&amp;MATCH(A16,Raw!B:B,0)&amp;":C"&amp;IF(A16=MAX(Raw!B:B),1010,MATCH(A16+1,Raw!B:B,0)-1)),"H")&gt;1,2,"")),6000)-12000
+IFERROR(LARGE(INDIRECT("RAW!W"&amp;MATCH(A16,Raw!B:B,0)&amp;":W"&amp;IF(A16=MAX(Raw!B:B),1010,MATCH(A16+1,Raw!B:B,0)-1)),IF(COUNTIF(INDIRECT("Raw!C"&amp;MATCH(A16,Raw!B:B,0)&amp;":C"&amp;IF(A16=MAX(Raw!B:B),1010,MATCH(A16+1,Raw!B:B,0)-1)),"S")&gt;0,COUNTIF(INDIRECT("Raw!C"&amp;MATCH(A16,Raw!B:B,0)&amp;":C"&amp;IF(A16=MAX(Raw!B:B),1010,MATCH(A16+1,Raw!B:B,0)-1)),"H")+1,"")),4000)+IFERROR(LARGE(INDIRECT("RAW!W"&amp;MATCH(A16,Raw!B:B,0)&amp;":W"&amp;IF(A16=MAX(Raw!B:B),1010,MATCH(A16+1,Raw!B:B,0)-1)),IF(COUNTIF(INDIRECT("Raw!C"&amp;MATCH(A16,Raw!B:B,0)&amp;":C"&amp;IF(A16=MAX(Raw!B:B),1010,MATCH(A16+1,Raw!B:B,0)-1)),"S")&gt;1,COUNTIF(INDIRECT("Raw!C"&amp;MATCH(A16,Raw!B:B,0)&amp;":C"&amp;IF(A16=MAX(Raw!B:B),1010,MATCH(A16+1,Raw!B:B,0)-1)),"H")+2,"")),4000)-8000+IFERROR(LARGE(INDIRECT("RAW!W"&amp;MATCH(A16,Raw!B:B,0)&amp;":W"&amp;IF(A16=MAX(Raw!B:B),1010,MATCH(A16+1,Raw!B:B,0)-1)),IF(COUNTIF(INDIRECT("Raw!C"&amp;MATCH(A16,Raw!B:B,0)&amp;":C"&amp;IF(A16=MAX(Raw!B:B),1010,MATCH(A16+1,Raw!B:B,0)-1)),"V")&gt;0,COUNTIF(INDIRECT("Raw!C"&amp;MATCH(A16,Raw!B:B,0)&amp;":C"&amp;IF(A16=MAX(Raw!B:B),1010,MATCH(A16+1,Raw!B:B,0)-1)),"H")+COUNTIF(INDIRECT("Raw!C"&amp;MATCH(A16,Raw!B:B,0)&amp;":C"&amp;IF(A16=MAX(Raw!B:B),1010,MATCH(A16+1,Raw!B:B,0)-1)),"S")+1,"")),2000)+IFERROR(LARGE(INDIRECT("RAW!W"&amp;MATCH(A16,Raw!B:B,0)&amp;":W"&amp;IF(A16=MAX(Raw!B:B),1010,MATCH(A16+1,Raw!B:B,0)-1)),IF(COUNTIF(INDIRECT("Raw!C"&amp;MATCH(A16,Raw!B:B,0)&amp;":C"&amp;IF(A16=MAX(Raw!B:B),1010,MATCH(A16+1,Raw!B:B,0)-1)),"V")&gt;1,COUNTIF(INDIRECT("Raw!C"&amp;MATCH(A16,Raw!B:B,0)&amp;":C"&amp;IF(A16=MAX(Raw!B:B),1010,MATCH(A16+1,Raw!B:B,0)-1)),"H")+COUNTIF(INDIRECT("Raw!C"&amp;MATCH(A16,Raw!B:B,0)&amp;":C"&amp;IF(A16=MAX(Raw!B:B),1010,MATCH(A16+1,Raw!B:B,0)-1)),"S")+2,"")),2000)-4000,"")</f>
        <v>1979.9999429999998</v>
      </c>
      <c r="F16" s="52">
        <f ca="1">IFERROR(IFERROR(LARGE(INDIRECT("RAW!X"&amp;MATCH(A16,Raw!B:B,0)&amp;":X"&amp;IF(A16=MAX(Raw!B:B),1010,MATCH(A16+1,Raw!B:B,0)-1)),IF(COUNTIF(INDIRECT("Raw!C"&amp;MATCH(A16,Raw!B:B,0)&amp;":C"&amp;IF(A16=MAX(Raw!B:B),1010,MATCH(A16+1,Raw!B:B,0)-1)),"H")&gt;0,1,"")),6000)+IFERROR(LARGE(INDIRECT("RAW!X"&amp;MATCH(A16,Raw!B:B,0)&amp;":X"&amp;IF(A16=MAX(Raw!B:B),1010,MATCH(A16+1,Raw!B:B,0)-1)),IF(COUNTIF(INDIRECT("Raw!C"&amp;MATCH(A16,Raw!B:B,0)&amp;":C"&amp;IF(A16=MAX(Raw!B:B),1010,MATCH(A16+1,Raw!B:B,0)-1)),"H")&gt;1,2,"")),6000)-12000
+IFERROR(LARGE(INDIRECT("RAW!X"&amp;MATCH(A16,Raw!B:B,0)&amp;":X"&amp;IF(A16=MAX(Raw!B:B),1010,MATCH(A16+1,Raw!B:B,0)-1)),IF(COUNTIF(INDIRECT("Raw!C"&amp;MATCH(A16,Raw!B:B,0)&amp;":C"&amp;IF(A16=MAX(Raw!B:B),1010,MATCH(A16+1,Raw!B:B,0)-1)),"S")&gt;0,COUNTIF(INDIRECT("Raw!C"&amp;MATCH(A16,Raw!B:B,0)&amp;":C"&amp;IF(A16=MAX(Raw!B:B),1010,MATCH(A16+1,Raw!B:B,0)-1)),"H")+1,"")),4000)+IFERROR(LARGE(INDIRECT("RAW!X"&amp;MATCH(A16,Raw!B:B,0)&amp;":X"&amp;IF(A16=MAX(Raw!B:B),1010,MATCH(A16+1,Raw!B:B,0)-1)),IF(COUNTIF(INDIRECT("Raw!C"&amp;MATCH(A16,Raw!B:B,0)&amp;":C"&amp;IF(A16=MAX(Raw!B:B),1010,MATCH(A16+1,Raw!B:B,0)-1)),"S")&gt;1,COUNTIF(INDIRECT("Raw!C"&amp;MATCH(A16,Raw!B:B,0)&amp;":C"&amp;IF(A16=MAX(Raw!B:B),1010,MATCH(A16+1,Raw!B:B,0)-1)),"H")+2,"")),4000)-8000+IFERROR(LARGE(INDIRECT("RAW!X"&amp;MATCH(A16,Raw!B:B,0)&amp;":X"&amp;IF(A16=MAX(Raw!B:B),1010,MATCH(A16+1,Raw!B:B,0)-1)),IF(COUNTIF(INDIRECT("Raw!C"&amp;MATCH(A16,Raw!B:B,0)&amp;":C"&amp;IF(A16=MAX(Raw!B:B),1010,MATCH(A16+1,Raw!B:B,0)-1)),"v")&gt;0,COUNTIF(INDIRECT("Raw!C"&amp;MATCH(A16,Raw!B:B,0)&amp;":C"&amp;IF(A16=MAX(Raw!B:B),1010,MATCH(A16+1,Raw!B:B,0)-1)),"H")+COUNTIF(INDIRECT("Raw!C"&amp;MATCH(A16,Raw!B:B,0)&amp;":C"&amp;IF(A16=MAX(Raw!B:B),1010,MATCH(A16+1,Raw!B:B,0)-1)),"S")+1,"")),2000)+IFERROR(LARGE(INDIRECT("RAW!X"&amp;MATCH(A16,Raw!B:B,0)&amp;":X"&amp;IF(A16=MAX(Raw!B:B),1010,MATCH(A16+1,Raw!B:B,0)-1)),IF(COUNTIF(INDIRECT("Raw!C"&amp;MATCH(A16,Raw!B:B,0)&amp;":C"&amp;IF(A16=MAX(Raw!B:B),1010,MATCH(A16+1,Raw!B:B,0)-1)),"v")&gt;1,COUNTIF(INDIRECT("Raw!C"&amp;MATCH(A16,Raw!B:B,0)&amp;":C"&amp;IF(A16=MAX(Raw!B:B),1010,MATCH(A16+1,Raw!B:B,0)-1)),"H")+COUNTIF(INDIRECT("Raw!C"&amp;MATCH(A16,Raw!B:B,0)&amp;":C"&amp;IF(A16=MAX(Raw!B:B),1010,MATCH(A16+1,Raw!B:B,0)-1)),"S")+2,"")),2000)-4000,"")</f>
        <v>1779.9999429999998</v>
      </c>
      <c r="G16" s="52">
        <f ca="1">IFERROR(IFERROR(LARGE(INDIRECT("RAW!Y"&amp;MATCH(A16,Raw!B:B,0)&amp;":Y"&amp;IF(A16=MAX(Raw!B:B),1010,MATCH(A16+1,Raw!B:B,0)-1)),IF(COUNTIF(INDIRECT("Raw!C"&amp;MATCH(A16,Raw!B:B,0)&amp;":C"&amp;IF(A16=MAX(Raw!B:B),1010,MATCH(A16+1,Raw!B:B,0)-1)),"H")&gt;0,1,"")),6000)+IFERROR(LARGE(INDIRECT("RAW!Y"&amp;MATCH(A16,Raw!B:B,0)&amp;":Y"&amp;IF(A16=MAX(Raw!B:B),1010,MATCH(A16+1,Raw!B:B,0)-1)),IF(COUNTIF(INDIRECT("Raw!C"&amp;MATCH(A16,Raw!B:B,0)&amp;":C"&amp;IF(A16=MAX(Raw!B:B),1010,MATCH(A16+1,Raw!B:B,0)-1)),"H")&gt;1,2,"")),6000)-12000
+IFERROR(LARGE(INDIRECT("RAW!Y"&amp;MATCH(A16,Raw!B:B,0)&amp;":Y"&amp;IF(A16=MAX(Raw!B:B),1010,MATCH(A16+1,Raw!B:B,0)-1)),IF(COUNTIF(INDIRECT("Raw!C"&amp;MATCH(A16,Raw!B:B,0)&amp;":C"&amp;IF(A16=MAX(Raw!B:B),1010,MATCH(A16+1,Raw!B:B,0)-1)),"S")&gt;0,COUNTIF(INDIRECT("Raw!C"&amp;MATCH(A16,Raw!B:B,0)&amp;":C"&amp;IF(A16=MAX(Raw!B:B),1010,MATCH(A16+1,Raw!B:B,0)-1)),"H")+1,"")),4000)+IFERROR(LARGE(INDIRECT("RAW!Y"&amp;MATCH(A16,Raw!B:B,0)&amp;":Y"&amp;IF(A16=MAX(Raw!B:B),1010,MATCH(A16+1,Raw!B:B,0)-1)),IF(COUNTIF(INDIRECT("Raw!C"&amp;MATCH(A16,Raw!B:B,0)&amp;":C"&amp;IF(A16=MAX(Raw!B:B),1010,MATCH(A16+1,Raw!B:B,0)-1)),"S")&gt;1,COUNTIF(INDIRECT("Raw!C"&amp;MATCH(A16,Raw!B:B,0)&amp;":C"&amp;IF(A16=MAX(Raw!B:B),1010,MATCH(A16+1,Raw!B:B,0)-1)),"H")+2,"")),4000)-8000+IFERROR(LARGE(INDIRECT("RAW!Y"&amp;MATCH(A16,Raw!B:B,0)&amp;":Y"&amp;IF(A16=MAX(Raw!B:B),1010,MATCH(A16+1,Raw!B:B,0)-1)),IF(COUNTIF(INDIRECT("Raw!C"&amp;MATCH(A16,Raw!B:B,0)&amp;":C"&amp;IF(A16=MAX(Raw!B:B),1010,MATCH(A16+1,Raw!B:B,0)-1)),"V")&gt;0,COUNTIF(INDIRECT("Raw!C"&amp;MATCH(A16,Raw!B:B,0)&amp;":C"&amp;IF(A16=MAX(Raw!B:B),1010,MATCH(A16+1,Raw!B:B,0)-1)),"H")+COUNTIF(INDIRECT("Raw!C"&amp;MATCH(A16,Raw!B:B,0)&amp;":C"&amp;IF(A16=MAX(Raw!B:B),1010,MATCH(A16+1,Raw!B:B,0)-1)),"S")+1,"")),2000)+IFERROR(LARGE(INDIRECT("RAW!Y"&amp;MATCH(A16,Raw!B:B,0)&amp;":Y"&amp;IF(A16=MAX(Raw!B:B),1010,MATCH(A16+1,Raw!B:B,0)-1)),IF(COUNTIF(INDIRECT("Raw!C"&amp;MATCH(A16,Raw!B:B,0)&amp;":C"&amp;IF(A16=MAX(Raw!B:B),1010,MATCH(A16+1,Raw!B:B,0)-1)),"V")&gt;1,COUNTIF(INDIRECT("Raw!C"&amp;MATCH(A16,Raw!B:B,0)&amp;":C"&amp;IF(A16=MAX(Raw!B:B),1010,MATCH(A16+1,Raw!B:B,0)-1)),"H")+COUNTIF(INDIRECT("Raw!C"&amp;MATCH(A16,Raw!B:B,0)&amp;":C"&amp;IF(A16=MAX(Raw!B:B),1010,MATCH(A16+1,Raw!B:B,0)-1)),"S")+2,"")),2000)-4000,"")</f>
        <v>1419.9999431000006</v>
      </c>
      <c r="H16" s="52">
        <f ca="1">IFERROR(IFERROR(LARGE(INDIRECT("RAW!Z"&amp;MATCH(A16,Raw!B:B,0)&amp;":Z"&amp;IF(A16=MAX(Raw!B:B),1010,MATCH(A16+1,Raw!B:B,0)-1)),IF(COUNTIF(INDIRECT("Raw!C"&amp;MATCH(A16,Raw!B:B,0)&amp;":C"&amp;IF(A16=MAX(Raw!B:B),1010,MATCH(A16+1,Raw!B:B,0)-1)),"H")&gt;0,1,"")),6000)+IFERROR(LARGE(INDIRECT("RAW!Z"&amp;MATCH(A16,Raw!B:B,0)&amp;":Z"&amp;IF(A16=MAX(Raw!B:B),1010,MATCH(A16+1,Raw!B:B,0)-1)),IF(COUNTIF(INDIRECT("Raw!C"&amp;MATCH(A16,Raw!B:B,0)&amp;":C"&amp;IF(A16=MAX(Raw!B:B),1010,MATCH(A16+1,Raw!B:B,0)-1)),"H")&gt;1,2,"")),6000)-12000
+IFERROR(LARGE(INDIRECT("RAW!Z"&amp;MATCH(A16,Raw!B:B,0)&amp;":Z"&amp;IF(A16=MAX(Raw!B:B),1010,MATCH(A16+1,Raw!B:B,0)-1)),IF(COUNTIF(INDIRECT("Raw!C"&amp;MATCH(A16,Raw!B:B,0)&amp;":C"&amp;IF(A16=MAX(Raw!B:B),1010,MATCH(A16+1,Raw!B:B,0)-1)),"S")&gt;0,COUNTIF(INDIRECT("Raw!C"&amp;MATCH(A16,Raw!B:B,0)&amp;":C"&amp;IF(A16=MAX(Raw!B:B),1010,MATCH(A16+1,Raw!B:B,0)-1)),"H")+1,"")),4000)+IFERROR(LARGE(INDIRECT("RAW!Z"&amp;MATCH(A16,Raw!B:B,0)&amp;":Z"&amp;IF(A16=MAX(Raw!B:B),1010,MATCH(A16+1,Raw!B:B,0)-1)),IF(COUNTIF(INDIRECT("Raw!C"&amp;MATCH(A16,Raw!B:B,0)&amp;":C"&amp;IF(A16=MAX(Raw!B:B),1010,MATCH(A16+1,Raw!B:B,0)-1)),"S")&gt;1,COUNTIF(INDIRECT("Raw!C"&amp;MATCH(A16,Raw!B:B,0)&amp;":C"&amp;IF(A16=MAX(Raw!B:B),1010,MATCH(A16+1,Raw!B:B,0)-1)),"H")+2,"")),4000)-8000+IFERROR(LARGE(INDIRECT("RAW!Z"&amp;MATCH(A16,Raw!B:B,0)&amp;":Z"&amp;IF(A16=MAX(Raw!B:B),1010,MATCH(A16+1,Raw!B:B,0)-1)),IF(COUNTIF(INDIRECT("Raw!C"&amp;MATCH(A16,Raw!B:B,0)&amp;":C"&amp;IF(A16=MAX(Raw!B:B),1010,MATCH(A16+1,Raw!B:B,0)-1)),"V")&gt;0,COUNTIF(INDIRECT("Raw!C"&amp;MATCH(A16,Raw!B:B,0)&amp;":C"&amp;IF(A16=MAX(Raw!B:B),1010,MATCH(A16+1,Raw!B:B,0)-1)),"H")+COUNTIF(INDIRECT("Raw!C"&amp;MATCH(A16,Raw!B:B,0)&amp;":C"&amp;IF(A16=MAX(Raw!B:B),1010,MATCH(A16+1,Raw!B:B,0)-1)),"S")+1,"")),2000)+IFERROR(LARGE(INDIRECT("RAW!Z"&amp;MATCH(A16,Raw!B:B,0)&amp;":Z"&amp;IF(A16=MAX(Raw!B:B),1010,MATCH(A16+1,Raw!B:B,0)-1)),IF(COUNTIF(INDIRECT("Raw!C"&amp;MATCH(A16,Raw!B:B,0)&amp;":C"&amp;IF(A16=MAX(Raw!B:B),1010,MATCH(A16+1,Raw!B:B,0)-1)),"V")&gt;1,COUNTIF(INDIRECT("Raw!C"&amp;MATCH(A16,Raw!B:B,0)&amp;":C"&amp;IF(A16=MAX(Raw!B:B),1010,MATCH(A16+1,Raw!B:B,0)-1)),"H")+COUNTIF(INDIRECT("Raw!C"&amp;MATCH(A16,Raw!B:B,0)&amp;":C"&amp;IF(A16=MAX(Raw!B:B),1010,MATCH(A16+1,Raw!B:B,0)-1)),"S")+2,"")),2000)-4000,"")</f>
        <v>1439.9999431000006</v>
      </c>
      <c r="I16" s="52">
        <f ca="1">IFERROR(IFERROR(LARGE(INDIRECT("RAW!AA"&amp;MATCH(A16,Raw!B:B,0)&amp;":AA"&amp;IF(A16=MAX(Raw!B:B),1010,MATCH(A16+1,Raw!B:B,0)-1)),IF(COUNTIF(INDIRECT("Raw!C"&amp;MATCH(A16,Raw!B:B,0)&amp;":C"&amp;IF(A16=MAX(Raw!B:B),1010,MATCH(A16+1,Raw!B:B,0)-1)),"H")&gt;0,1,"")),6000)+IFERROR(LARGE(INDIRECT("RAW!AA"&amp;MATCH(A16,Raw!B:B,0)&amp;":AA"&amp;IF(A16=MAX(Raw!B:B),1010,MATCH(A16+1,Raw!B:B,0)-1)),IF(COUNTIF(INDIRECT("Raw!C"&amp;MATCH(A16,Raw!B:B,0)&amp;":C"&amp;IF(A16=MAX(Raw!B:B),1010,MATCH(A16+1,Raw!B:B,0)-1)),"H")&gt;1,2,"")),6000)-12000
+IFERROR(LARGE(INDIRECT("RAW!AA"&amp;MATCH(A16,Raw!B:B,0)&amp;":AA"&amp;IF(A16=MAX(Raw!B:B),1010,MATCH(A16+1,Raw!B:B,0)-1)),IF(COUNTIF(INDIRECT("Raw!C"&amp;MATCH(A16,Raw!B:B,0)&amp;":C"&amp;IF(A16=MAX(Raw!B:B),1010,MATCH(A16+1,Raw!B:B,0)-1)),"S")&gt;0,COUNTIF(INDIRECT("Raw!C"&amp;MATCH(A16,Raw!B:B,0)&amp;":C"&amp;IF(A16=MAX(Raw!B:B),1010,MATCH(A16+1,Raw!B:B,0)-1)),"H")+1,"")),4000)+IFERROR(LARGE(INDIRECT("RAW!AA"&amp;MATCH(A16,Raw!B:B,0)&amp;":AA"&amp;IF(A16=MAX(Raw!B:B),1010,MATCH(A16+1,Raw!B:B,0)-1)),IF(COUNTIF(INDIRECT("Raw!C"&amp;MATCH(A16,Raw!B:B,0)&amp;":C"&amp;IF(A16=MAX(Raw!B:B),1010,MATCH(A16+1,Raw!B:B,0)-1)),"S")&gt;1,COUNTIF(INDIRECT("Raw!C"&amp;MATCH(A16,Raw!B:B,0)&amp;":C"&amp;IF(A16=MAX(Raw!B:B),1010,MATCH(A16+1,Raw!B:B,0)-1)),"H")+2,"")),4000)-8000+IFERROR(LARGE(INDIRECT("RAW!AA"&amp;MATCH(A16,Raw!B:B,0)&amp;":AA"&amp;IF(A16=MAX(Raw!B:B),1010,MATCH(A16+1,Raw!B:B,0)-1)),IF(COUNTIF(INDIRECT("Raw!C"&amp;MATCH(A16,Raw!B:B,0)&amp;":C"&amp;IF(A16=MAX(Raw!B:B),1010,MATCH(A16+1,Raw!B:B,0)-1)),"V")&gt;0,COUNTIF(INDIRECT("Raw!C"&amp;MATCH(A16,Raw!B:B,0)&amp;":C"&amp;IF(A16=MAX(Raw!B:B),1010,MATCH(A16+1,Raw!B:B,0)-1)),"H")+COUNTIF(INDIRECT("Raw!C"&amp;MATCH(A16,Raw!B:B,0)&amp;":C"&amp;IF(A16=MAX(Raw!B:B),1010,MATCH(A16+1,Raw!B:B,0)-1)),"S")+1,"")),2000)+IFERROR(LARGE(INDIRECT("RAW!AA"&amp;MATCH(A16,Raw!B:B,0)&amp;":AA"&amp;IF(A16=MAX(Raw!B:B),1010,MATCH(A16+1,Raw!B:B,0)-1)),IF(COUNTIF(INDIRECT("Raw!C"&amp;MATCH(A16,Raw!B:B,0)&amp;":C"&amp;IF(A16=MAX(Raw!B:B),1010,MATCH(A16+1,Raw!B:B,0)-1)),"V")&gt;1,COUNTIF(INDIRECT("Raw!C"&amp;MATCH(A16,Raw!B:B,0)&amp;":C"&amp;IF(A16=MAX(Raw!B:B),1010,MATCH(A16+1,Raw!B:B,0)-1)),"H")+COUNTIF(INDIRECT("Raw!C"&amp;MATCH(A16,Raw!B:B,0)&amp;":C"&amp;IF(A16=MAX(Raw!B:B),1010,MATCH(A16+1,Raw!B:B,0)-1)),"S")+2,"")),2000)-4000,"")</f>
        <v>2505.9999429999998</v>
      </c>
      <c r="J16" s="52">
        <f ca="1">IFERROR(IFERROR(LARGE(INDIRECT("RAW!AB"&amp;MATCH(A16,Raw!B:B,0)&amp;":AB"&amp;IF(A16=MAX(Raw!B:B),1010,MATCH(A16+1,Raw!B:B,0)-1)),IF(COUNTIF(INDIRECT("Raw!C"&amp;MATCH(A16,Raw!B:B,0)&amp;":C"&amp;IF(A16=MAX(Raw!B:B),1010,MATCH(A16+1,Raw!B:B,0)-1)),"H")&gt;0,1,"")),6000)+IFERROR(LARGE(INDIRECT("RAW!AB"&amp;MATCH(A16,Raw!B:B,0)&amp;":AB"&amp;IF(A16=MAX(Raw!B:B),1010,MATCH(A16+1,Raw!B:B,0)-1)),IF(COUNTIF(INDIRECT("Raw!C"&amp;MATCH(A16,Raw!B:B,0)&amp;":C"&amp;IF(A16=MAX(Raw!B:B),1010,MATCH(A16+1,Raw!B:B,0)-1)),"H")&gt;1,2,"")),6000)-12000
+IFERROR(LARGE(INDIRECT("RAW!AB"&amp;MATCH(A16,Raw!B:B,0)&amp;":AB"&amp;IF(A16=MAX(Raw!B:B),1010,MATCH(A16+1,Raw!B:B,0)-1)),IF(COUNTIF(INDIRECT("Raw!C"&amp;MATCH(A16,Raw!B:B,0)&amp;":C"&amp;IF(A16=MAX(Raw!B:B),1010,MATCH(A16+1,Raw!B:B,0)-1)),"S")&gt;0,COUNTIF(INDIRECT("Raw!C"&amp;MATCH(A16,Raw!B:B,0)&amp;":C"&amp;IF(A16=MAX(Raw!B:B),1010,MATCH(A16+1,Raw!B:B,0)-1)),"H")+1,"")),4000)+IFERROR(LARGE(INDIRECT("RAW!AB"&amp;MATCH(A16,Raw!B:B,0)&amp;":AB"&amp;IF(A16=MAX(Raw!B:B),1010,MATCH(A16+1,Raw!B:B,0)-1)),IF(COUNTIF(INDIRECT("Raw!C"&amp;MATCH(A16,Raw!B:B,0)&amp;":C"&amp;IF(A16=MAX(Raw!B:B),1010,MATCH(A16+1,Raw!B:B,0)-1)),"S")&gt;1,COUNTIF(INDIRECT("Raw!C"&amp;MATCH(A16,Raw!B:B,0)&amp;":C"&amp;IF(A16=MAX(Raw!B:B),1010,MATCH(A16+1,Raw!B:B,0)-1)),"H")+2,"")),4000)-8000+IFERROR(LARGE(INDIRECT("RAW!AB"&amp;MATCH(A16,Raw!B:B,0)&amp;":AB"&amp;IF(A16=MAX(Raw!B:B),1010,MATCH(A16+1,Raw!B:B,0)-1)),IF(COUNTIF(INDIRECT("Raw!C"&amp;MATCH(A16,Raw!B:B,0)&amp;":C"&amp;IF(A16=MAX(Raw!B:B),1010,MATCH(A16+1,Raw!B:B,0)-1)),"V")&gt;0,COUNTIF(INDIRECT("Raw!C"&amp;MATCH(A16,Raw!B:B,0)&amp;":C"&amp;IF(A16=MAX(Raw!B:B),1010,MATCH(A16+1,Raw!B:B,0)-1)),"H")+COUNTIF(INDIRECT("Raw!C"&amp;MATCH(A16,Raw!B:B,0)&amp;":C"&amp;IF(A16=MAX(Raw!B:B),1010,MATCH(A16+1,Raw!B:B,0)-1)),"S")+1,"")),2000)+IFERROR(LARGE(INDIRECT("RAW!AB"&amp;MATCH(A16,Raw!B:B,0)&amp;":AB"&amp;IF(A16=MAX(Raw!B:B),1010,MATCH(A16+1,Raw!B:B,0)-1)),IF(COUNTIF(INDIRECT("Raw!C"&amp;MATCH(A16,Raw!B:B,0)&amp;":C"&amp;IF(A16=MAX(Raw!B:B),1010,MATCH(A16+1,Raw!B:B,0)-1)),"V")&gt;1,COUNTIF(INDIRECT("Raw!C"&amp;MATCH(A16,Raw!B:B,0)&amp;":C"&amp;IF(A16=MAX(Raw!B:B),1010,MATCH(A16+1,Raw!B:B,0)-1)),"H")+COUNTIF(INDIRECT("Raw!C"&amp;MATCH(A16,Raw!B:B,0)&amp;":C"&amp;IF(A16=MAX(Raw!B:B),1010,MATCH(A16+1,Raw!B:B,0)-1)),"S")+2,"")),2000)-4000,"")</f>
        <v>2561.6999431000013</v>
      </c>
      <c r="K16" s="52">
        <f ca="1">IFERROR(IFERROR(LARGE(INDIRECT("RAW!AC"&amp;MATCH(A16,Raw!B:B,0)&amp;":AC"&amp;IF(A16=MAX(Raw!B:B),1010,MATCH(A16+1,Raw!B:B,0)-1)),IF(COUNTIF(INDIRECT("Raw!C"&amp;MATCH(A16,Raw!B:B,0)&amp;":C"&amp;IF(A16=MAX(Raw!B:B),1010,MATCH(A16+1,Raw!B:B,0)-1)),"H")&gt;0,1,"")),6000)+IFERROR(LARGE(INDIRECT("RAW!AC"&amp;MATCH(A16,Raw!B:B,0)&amp;":AC"&amp;IF(A16=MAX(Raw!B:B),1010,MATCH(A16+1,Raw!B:B,0)-1)),IF(COUNTIF(INDIRECT("Raw!C"&amp;MATCH(A16,Raw!B:B,0)&amp;":C"&amp;IF(A16=MAX(Raw!B:B),1010,MATCH(A16+1,Raw!B:B,0)-1)),"H")&gt;1,2,"")),6000)-12000
+IFERROR(LARGE(INDIRECT("RAW!AC"&amp;MATCH(A16,Raw!B:B,0)&amp;":AC"&amp;IF(A16=MAX(Raw!B:B),1010,MATCH(A16+1,Raw!B:B,0)-1)),IF(COUNTIF(INDIRECT("Raw!C"&amp;MATCH(A16,Raw!B:B,0)&amp;":C"&amp;IF(A16=MAX(Raw!B:B),1010,MATCH(A16+1,Raw!B:B,0)-1)),"S")&gt;0,COUNTIF(INDIRECT("Raw!C"&amp;MATCH(A16,Raw!B:B,0)&amp;":C"&amp;IF(A16=MAX(Raw!B:B),1010,MATCH(A16+1,Raw!B:B,0)-1)),"H")+1,"")),4000)+IFERROR(LARGE(INDIRECT("RAW!AC"&amp;MATCH(A16,Raw!B:B,0)&amp;":AC"&amp;IF(A16=MAX(Raw!B:B),1010,MATCH(A16+1,Raw!B:B,0)-1)),IF(COUNTIF(INDIRECT("Raw!C"&amp;MATCH(A16,Raw!B:B,0)&amp;":C"&amp;IF(A16=MAX(Raw!B:B),1010,MATCH(A16+1,Raw!B:B,0)-1)),"S")&gt;1,COUNTIF(INDIRECT("Raw!C"&amp;MATCH(A16,Raw!B:B,0)&amp;":C"&amp;IF(A16=MAX(Raw!B:B),1010,MATCH(A16+1,Raw!B:B,0)-1)),"H")+2,"")),4000)-8000+IFERROR(LARGE(INDIRECT("RAW!AC"&amp;MATCH(A16,Raw!B:B,0)&amp;":AC"&amp;IF(A16=MAX(Raw!B:B),1010,MATCH(A16+1,Raw!B:B,0)-1)),IF(COUNTIF(INDIRECT("Raw!C"&amp;MATCH(A16,Raw!B:B,0)&amp;":C"&amp;IF(A16=MAX(Raw!B:B),1010,MATCH(A16+1,Raw!B:B,0)-1)),"V")&gt;0,COUNTIF(INDIRECT("Raw!C"&amp;MATCH(A16,Raw!B:B,0)&amp;":C"&amp;IF(A16=MAX(Raw!B:B),1010,MATCH(A16+1,Raw!B:B,0)-1)),"H")+COUNTIF(INDIRECT("Raw!C"&amp;MATCH(A16,Raw!B:B,0)&amp;":C"&amp;IF(A16=MAX(Raw!B:B),1010,MATCH(A16+1,Raw!B:B,0)-1)),"S")+1,"")),2000)+IFERROR(LARGE(INDIRECT("RAW!AC"&amp;MATCH(A16,Raw!B:B,0)&amp;":AC"&amp;IF(A16=MAX(Raw!B:B),1010,MATCH(A16+1,Raw!B:B,0)-1)),IF(COUNTIF(INDIRECT("Raw!C"&amp;MATCH(A16,Raw!B:B,0)&amp;":C"&amp;IF(A16=MAX(Raw!B:B),1010,MATCH(A16+1,Raw!B:B,0)-1)),"V")&gt;1,COUNTIF(INDIRECT("Raw!C"&amp;MATCH(A16,Raw!B:B,0)&amp;":C"&amp;IF(A16=MAX(Raw!B:B),1010,MATCH(A16+1,Raw!B:B,0)-1)),"H")+COUNTIF(INDIRECT("Raw!C"&amp;MATCH(A16,Raw!B:B,0)&amp;":C"&amp;IF(A16=MAX(Raw!B:B),1010,MATCH(A16+1,Raw!B:B,0)-1)),"S")+2,"")),2000)-4000,"")</f>
        <v>3173.2999432000006</v>
      </c>
      <c r="L16" s="14">
        <f t="shared" ca="1" si="0"/>
        <v>12119.9996015</v>
      </c>
      <c r="M16" s="14">
        <f t="shared" ca="1" si="1"/>
        <v>8240.9998293000026</v>
      </c>
      <c r="N16" s="14">
        <f t="shared" ca="1" si="2"/>
        <v>20360.999430799999</v>
      </c>
      <c r="O16" s="37">
        <f t="array" aca="1" ref="O16" ca="1">IF(P16="","",(IF(ROUND(P16,1)=ROUND(P15,1),O15,O15+1)))</f>
        <v>13</v>
      </c>
      <c r="P16" s="33">
        <f t="array" aca="1" ref="P16" ca="1">IF(ROUND(LARGE(B:B,$A16),2)=0,"",LARGE(B:B,$A16))</f>
        <v>2057.0999534000002</v>
      </c>
      <c r="Q16" s="33">
        <f t="array" aca="1" ref="Q16" ca="1">IFERROR(INDEX(Raw!$S$3:$S$502,MATCH(R16,Raw!$R$3:$R$502,0)),"")</f>
        <v>0</v>
      </c>
      <c r="R16" s="34" t="str">
        <f t="array" aca="1" ref="R16" ca="1">IFERROR(INDEX(Raw!$R$3:$R$502,MATCH(IFERROR(INDEX(MATCH(P16,B$2:B$501,0),$A$2:$A$502),""),Raw!$Q$3:$Q$502,0)),"")</f>
        <v>Austin Prep</v>
      </c>
      <c r="S16" s="38">
        <f t="array" aca="1" ref="S16" ca="1">IF(T16="","",(IF(ROUND(T16,1)=ROUND(T15,1),S15,S15+1)))</f>
        <v>14</v>
      </c>
      <c r="T16" s="36">
        <f t="array" aca="1" ref="T16" ca="1">IF(ROUND(LARGE(C:C,$A16),2)=0,"",LARGE(C:C,$A16))</f>
        <v>1359.9999432000013</v>
      </c>
      <c r="U16" s="33">
        <f t="array" aca="1" ref="U16" ca="1">IFERROR(INDEX(Raw!$S$3:$S$502,MATCH(V16,Raw!$R$3:$R$502,0)),"")</f>
        <v>0</v>
      </c>
      <c r="V16" s="34" t="str">
        <f t="array" aca="1" ref="V16" ca="1">IFERROR(INDEX(Raw!$R$3:$R$502,MATCH(IFERROR(INDEX(MATCH(T16,C$2:C$501,0),$A$2:$A$501),""),Raw!$Q$3:$Q$502,0)),"")</f>
        <v>Shepherd Hill</v>
      </c>
      <c r="W16" s="38">
        <f t="array" aca="1" ref="W16" ca="1">IF(X16="","",(IF(ROUND(X16,1)=ROUND(X15,1),W15,W15+1)))</f>
        <v>14</v>
      </c>
      <c r="X16" s="36">
        <f t="array" aca="1" ref="X16" ca="1">IF(ROUND(LARGE(D:D,$A16),2)=0,"",LARGE(D:D,$A16))</f>
        <v>1879.9999400000006</v>
      </c>
      <c r="Y16" s="33">
        <f t="array" aca="1" ref="Y16" ca="1">IFERROR(INDEX(Raw!$S$3:$S$502,MATCH(Z16,Raw!$R$3:$R$502,0)),"")</f>
        <v>0</v>
      </c>
      <c r="Z16" s="34" t="str">
        <f t="array" aca="1" ref="Z16" ca="1">IFERROR(INDEX(Raw!$R$3:$R$502,MATCH(IFERROR(INDEX(MATCH(X16,D$2:D$501,0),$A$2:$A$501),""),Raw!$Q$3:$Q$502,0)),"")</f>
        <v>Wilmington</v>
      </c>
      <c r="AA16" s="38">
        <f t="array" aca="1" ref="AA16" ca="1">IF(AB16="","",(IF(ROUND(AB16,1)=ROUND(AB15,1),AA15,AA15+1)))</f>
        <v>14</v>
      </c>
      <c r="AB16" s="36">
        <f t="array" aca="1" ref="AB16" ca="1">IF(ROUND(LARGE(E:E,$A16),2)=0,"",LARGE(E:E,$A16))</f>
        <v>1819.9999397999991</v>
      </c>
      <c r="AC16" s="33">
        <f ca="1">IFERROR(INDEX(Raw!$S$3:$S$502,MATCH(AD16,Raw!$R$3:$R$502,0)),"")</f>
        <v>0</v>
      </c>
      <c r="AD16" s="34" t="str">
        <f t="array" aca="1" ref="AD16" ca="1">IFERROR(INDEX(Raw!$R$3:$R$502,MATCH(IFERROR(INDEX(MATCH(AB16,E$2:E$501,0),$A$2:$A$501),""),Raw!$Q$3:$Q$502,0)),"")</f>
        <v>Wilmington</v>
      </c>
      <c r="AE16" s="38">
        <f t="array" aca="1" ref="AE16" ca="1">IF(AF16="","",(IF(ROUND(AF16,1)=ROUND(AF15,1),AE15,AE15+1)))</f>
        <v>14</v>
      </c>
      <c r="AF16" s="36">
        <f t="array" aca="1" ref="AF16" ca="1">IF(ROUND(LARGE(F:F,$A16),2)=0,"",LARGE(F:F,$A16))</f>
        <v>1819.9999532000002</v>
      </c>
      <c r="AG16" s="33">
        <f ca="1">IFERROR(INDEX(Raw!$S$3:$S$502,MATCH(AH16,Raw!$R$3:$R$502,0)),"")</f>
        <v>0</v>
      </c>
      <c r="AH16" s="34" t="str">
        <f t="array" aca="1" ref="AH16" ca="1">IFERROR(INDEX(Raw!$R$3:$R$502,MATCH(IFERROR(INDEX(MATCH(AF16,F$2:F$501,0),$A$2:$A$501),""),Raw!$Q$3:$Q$502,0)),"")</f>
        <v>Austin Prep</v>
      </c>
      <c r="AI16" s="38">
        <f t="array" aca="1" ref="AI16" ca="1">IF(AJ16="","",(IF(ROUND(AJ16,1)=ROUND(AJ15,1),AI15,AI15+1)))</f>
        <v>15</v>
      </c>
      <c r="AJ16" s="36">
        <f t="array" aca="1" ref="AJ16" ca="1">IF(ROUND(LARGE(G:G,$A16),2)=0,"",LARGE(G:G,$A16))</f>
        <v>1499.9999499999994</v>
      </c>
      <c r="AK16" s="33">
        <f ca="1">IFERROR(INDEX(Raw!$S$3:$S$502,MATCH(AL16,Raw!$R$3:$R$502,0)),"")</f>
        <v>0</v>
      </c>
      <c r="AL16" s="34" t="str">
        <f t="array" aca="1" ref="AL16" ca="1">IFERROR(INDEX(Raw!$R$3:$R$502,MATCH(IFERROR(INDEX(MATCH(AJ16,G$2:G$501,0),$A$2:$A$501),""),Raw!$Q$3:$Q$502,0)),"")</f>
        <v>Silver Lake</v>
      </c>
      <c r="AM16" s="38">
        <f t="array" aca="1" ref="AM16" ca="1">IF(AN16="","",(IF(ROUND(AN16,1)=ROUND(AN15,1),AM15,AM15+1)))</f>
        <v>14</v>
      </c>
      <c r="AN16" s="36">
        <f t="shared" ca="1" si="10"/>
        <v>1919.9999465000001</v>
      </c>
      <c r="AO16" s="33">
        <f ca="1">IFERROR(INDEX(Raw!$S$3:$S$502,MATCH(AP16,Raw!$R$3:$R$502,0)),"")</f>
        <v>0</v>
      </c>
      <c r="AP16" s="34" t="str">
        <f t="array" aca="1" ref="AP16" ca="1">IFERROR(INDEX(Raw!$R$3:$R$502,MATCH(IFERROR(INDEX(MATCH(AN16,H$2:H$501,0),$A$2:$A$501),""),Raw!$Q$3:$Q$502,0)),"")</f>
        <v>Lexington</v>
      </c>
      <c r="AQ16" s="37">
        <f t="array" aca="1" ref="AQ16" ca="1">IF(AR16="","",(IF(ROUND(AR16,1)=ROUND(AR15,1),AQ15,AQ15+1)))</f>
        <v>15</v>
      </c>
      <c r="AR16" s="33">
        <f t="shared" ca="1" si="11"/>
        <v>2475.9999499999994</v>
      </c>
      <c r="AS16" s="48">
        <f t="array" aca="1" ref="AS16" ca="1">IFERROR(INDEX(Raw!$S$3:$S$502,MATCH(AT16,Raw!$R$3:$R$502,0)),"")</f>
        <v>0</v>
      </c>
      <c r="AT16" s="34" t="str">
        <f t="array" aca="1" ref="AT16" ca="1">IFERROR(INDEX(Raw!$R$3:$R$502,MATCH(IFERROR(INDEX(MATCH(AR16,I$2:I$501,0),$A$2:$A$501),""),Raw!$Q$3:$Q$502,0)),"")</f>
        <v>Silver Lake</v>
      </c>
      <c r="AU16" s="37">
        <f t="array" aca="1" ref="AU16" ca="1">IF(AV16="","",(IF(ROUND(AV16,1)=ROUND(AV15,1),AU15,AU15+1)))</f>
        <v>15</v>
      </c>
      <c r="AV16" s="33">
        <f t="shared" ca="1" si="12"/>
        <v>2794.9999465000001</v>
      </c>
      <c r="AW16" s="48">
        <f t="array" aca="1" ref="AW16" ca="1">IFERROR(INDEX(Raw!$S$3:$S$502,MATCH(AX16,Raw!$R$3:$R$502,0)),"")</f>
        <v>0</v>
      </c>
      <c r="AX16" s="34" t="str">
        <f t="array" aca="1" ref="AX16" ca="1">IFERROR(INDEX(Raw!$R$3:$R$502,MATCH(IFERROR(INDEX(MATCH(AV16,J$2:J$501,0),$A$2:$A$501),""),Raw!$Q$3:$Q$502,0)),"")</f>
        <v>Lexington</v>
      </c>
      <c r="AY16" s="37">
        <f t="array" aca="1" ref="AY16" ca="1">IF(AZ16="","",(IF(ROUND(AZ16,1)=ROUND(AZ15,1),AY15,AY15+1)))</f>
        <v>15</v>
      </c>
      <c r="AZ16" s="33">
        <f t="shared" ca="1" si="13"/>
        <v>3044.9999466000008</v>
      </c>
      <c r="BA16" s="48">
        <f t="array" aca="1" ref="BA16" ca="1">IFERROR(INDEX(Raw!$S$3:$S$502,MATCH(BB16,Raw!$R$3:$R$502,0)),"")</f>
        <v>0</v>
      </c>
      <c r="BB16" s="34" t="str">
        <f t="array" aca="1" ref="BB16" ca="1">IFERROR(INDEX(Raw!$R$3:$R$502,MATCH(IFERROR(INDEX(MATCH(AZ16,K$2:K$501,0),$A$2:$A$501),""),Raw!$Q$3:$Q$502,0)),"")</f>
        <v>Lexington</v>
      </c>
      <c r="BC16" s="37">
        <f t="array" aca="1" ref="BC16" ca="1">IF(BD16="","",(IF(ROUND(BD16,1)=ROUND(BD15,1),BC15,BC15+1)))</f>
        <v>15</v>
      </c>
      <c r="BD16" s="33">
        <f t="shared" ca="1" si="14"/>
        <v>13105.699579500004</v>
      </c>
      <c r="BE16" s="48">
        <f t="array" aca="1" ref="BE16" ca="1">IFERROR(INDEX(Raw!$S$3:$S$502,MATCH(BF16,Raw!$R$3:$R$502,0)),"")</f>
        <v>0</v>
      </c>
      <c r="BF16" s="34" t="str">
        <f t="array" aca="1" ref="BF16" ca="1">IFERROR(INDEX(Raw!$R$3:$R$502,MATCH(IFERROR(INDEX(MATCH(BD16,L$2:L$501,0),$A$2:$A$501),""),Raw!$Q$3:$Q$502,0)),"")</f>
        <v>Wilmington</v>
      </c>
      <c r="BG16" s="37">
        <f t="array" aca="1" ref="BG16" ca="1">IF(BH16="","",(IF(ROUND(BH16,1)=ROUND(BH15,1),BG15,BG15+1)))</f>
        <v>15</v>
      </c>
      <c r="BH16" s="33">
        <f t="shared" ca="1" si="15"/>
        <v>8240.9998293000026</v>
      </c>
      <c r="BI16" s="48">
        <f t="array" aca="1" ref="BI16" ca="1">IFERROR(INDEX(Raw!$S$3:$S$502,MATCH(BJ16,Raw!$R$3:$R$502,0)),"")</f>
        <v>0</v>
      </c>
      <c r="BJ16" s="34" t="str">
        <f t="array" aca="1" ref="BJ16" ca="1">IFERROR(INDEX(Raw!$R$3:$R$502,MATCH(IFERROR(INDEX(MATCH(BH16,M$2:M$501,0),$A$2:$A$501),""),Raw!$Q$3:$Q$502,0)),"")</f>
        <v>Shepherd Hill</v>
      </c>
      <c r="BK16" s="37">
        <f t="array" aca="1" ref="BK16" ca="1">IF(BL16="","",(IF(ROUND(BL16,1)=ROUND(BL15,1),BK15,BK15+1)))</f>
        <v>15</v>
      </c>
      <c r="BL16" s="33">
        <f t="shared" ca="1" si="16"/>
        <v>21037.699399300003</v>
      </c>
      <c r="BM16" s="48">
        <f t="array" aca="1" ref="BM16" ca="1">IFERROR(INDEX(Raw!$S$3:$S$502,MATCH(BN16,Raw!$R$3:$R$502,0)),"")</f>
        <v>0</v>
      </c>
      <c r="BN16" s="34" t="str">
        <f t="array" aca="1" ref="BN16" ca="1">IFERROR(INDEX(Raw!$R$3:$R$502,MATCH(IFERROR(INDEX(MATCH(BL16,N$2:N$501,0),$A$2:$A$501),""),Raw!$Q$3:$Q$502,0)),"")</f>
        <v>Wilmington</v>
      </c>
    </row>
    <row r="17" spans="1:66" x14ac:dyDescent="0.3">
      <c r="A17" s="28">
        <v>16</v>
      </c>
      <c r="B17" s="52">
        <f ca="1">IFERROR(IFERROR(LARGE(INDIRECT("RAW!T"&amp;MATCH(A17,Raw!B:B,0)&amp;":T"&amp;IF(A17=MAX(Raw!B:B),1010,MATCH(A17+1,Raw!B:B,0)-1)),IF(COUNTIF(INDIRECT("Raw!C"&amp;MATCH(A17,Raw!B:B,0)&amp;":C"&amp;IF(A17=MAX(Raw!B:B),1010,MATCH(A17+1,Raw!B:B,0)-1)),"H")&gt;0,1,"")),6000)+IFERROR(LARGE(INDIRECT("RAW!T"&amp;MATCH(A17,Raw!B:B,0)&amp;":T"&amp;IF(A17=MAX(Raw!B:B),1010,MATCH(A17+1,Raw!B:B,0)-1)),IF(COUNTIF(INDIRECT("Raw!C"&amp;MATCH(A17,Raw!B:B,0)&amp;":C"&amp;IF(A17=MAX(Raw!B:B),1010,MATCH(A17+1,Raw!B:B,0)-1)),"H")&gt;1,2,"")),6000)-12000
+IFERROR(LARGE(INDIRECT("RAW!T"&amp;MATCH(A17,Raw!B:B,0)&amp;":T"&amp;IF(A17=MAX(Raw!B:B),1010,MATCH(A17+1,Raw!B:B,0)-1)),IF(COUNTIF(INDIRECT("Raw!C"&amp;MATCH(A17,Raw!B:B,0)&amp;":C"&amp;IF(A17=MAX(Raw!B:B),1010,MATCH(A17+1,Raw!B:B,0)-1)),"S")&gt;0,COUNTIF(INDIRECT("Raw!C"&amp;MATCH(A17,Raw!B:B,0)&amp;":C"&amp;IF(A17=MAX(Raw!B:B),1010,MATCH(A17+1,Raw!B:B,0)-1)),"H")+1,"")),4000)+IFERROR(LARGE(INDIRECT("RAW!T"&amp;MATCH(A17,Raw!B:B,0)&amp;":T"&amp;IF(A17=MAX(Raw!B:B),1010,MATCH(A17+1,Raw!B:B,0)-1)),IF(COUNTIF(INDIRECT("Raw!C"&amp;MATCH(A17,Raw!B:B,0)&amp;":C"&amp;IF(A17=MAX(Raw!B:B),1010,MATCH(A17+1,Raw!B:B,0)-1)),"S")&gt;1,COUNTIF(INDIRECT("Raw!C"&amp;MATCH(A17,Raw!B:B,0)&amp;":C"&amp;IF(A17=MAX(Raw!B:B),1010,MATCH(A17+1,Raw!B:B,0)-1)),"H")+2,"")),4000)-8000+IFERROR(LARGE(INDIRECT("RAW!T"&amp;MATCH(A17,Raw!B:B,0)&amp;":T"&amp;IF(A17=MAX(Raw!B:B),1010,MATCH(A17+1,Raw!B:B,0)-1)),IF(COUNTIF(INDIRECT("Raw!C"&amp;MATCH(A17,Raw!B:B,0)&amp;":C"&amp;IF(A17=MAX(Raw!B:B),1010,MATCH(A17+1,Raw!B:B,0)-1)),"V")&gt;0,COUNTIF(INDIRECT("Raw!C"&amp;MATCH(A17,Raw!B:B,0)&amp;":C"&amp;IF(A17=MAX(Raw!B:B),1010,MATCH(A17+1,Raw!B:B,0)-1)),"H")+COUNTIF(INDIRECT("Raw!C"&amp;MATCH(A17,Raw!B:B,0)&amp;":C"&amp;IF(A17=MAX(Raw!B:B),1010,MATCH(A17+1,Raw!B:B,0)-1)),"S")+1,"")),2000)+IFERROR(LARGE(INDIRECT("RAW!T"&amp;MATCH(A17,Raw!B:B,0)&amp;":T"&amp;IF(A17=MAX(Raw!B:B),1010,MATCH(A17+1,Raw!B:B,0)-1)),IF(COUNTIF(INDIRECT("Raw!C"&amp;MATCH(A17,Raw!B:B,0)&amp;":C"&amp;IF(A17=MAX(Raw!B:B),1010,MATCH(A17+1,Raw!B:B,0)-1)),"V")&gt;1,COUNTIF(INDIRECT("Raw!C"&amp;MATCH(A17,Raw!B:B,0)&amp;":C"&amp;IF(A17=MAX(Raw!B:B),1010,MATCH(A17+1,Raw!B:B,0)-1)),"H")+COUNTIF(INDIRECT("Raw!C"&amp;MATCH(A17,Raw!B:B,0)&amp;":C"&amp;IF(A17=MAX(Raw!B:B),1010,MATCH(A17+1,Raw!B:B,0)-1)),"S")+2,"")),2000)-4000,"")</f>
        <v>1885.6999401000003</v>
      </c>
      <c r="C17" s="52">
        <f ca="1">IFERROR(IFERROR(LARGE(INDIRECT("RAW!U"&amp;MATCH(A17,Raw!B:B,0)&amp;":U"&amp;IF(A17=MAX(Raw!B:B),1010,MATCH(A17+1,Raw!B:B,0)-1)),IF(COUNTIF(INDIRECT("Raw!C"&amp;MATCH(A17,Raw!B:B,0)&amp;":C"&amp;IF(A17=MAX(Raw!B:B),1010,MATCH(A17+1,Raw!B:B,0)-1)),"H")&gt;0,1,"")),6000)+IFERROR(LARGE(INDIRECT("RAW!U"&amp;MATCH(A17,Raw!B:B,0)&amp;":U"&amp;IF(A17=MAX(Raw!B:B),1010,MATCH(A17+1,Raw!B:B,0)-1)),IF(COUNTIF(INDIRECT("Raw!C"&amp;MATCH(A17,Raw!B:B,0)&amp;":C"&amp;IF(A17=MAX(Raw!B:B),1010,MATCH(A17+1,Raw!B:B,0)-1)),"H")&gt;1,2,"")),6000)-12000
+IFERROR(LARGE(INDIRECT("RAW!U"&amp;MATCH(A17,Raw!B:B,0)&amp;":U"&amp;IF(A17=MAX(Raw!B:B),1010,MATCH(A17+1,Raw!B:B,0)-1)),IF(COUNTIF(INDIRECT("Raw!C"&amp;MATCH(A17,Raw!B:B,0)&amp;":C"&amp;IF(A17=MAX(Raw!B:B),1010,MATCH(A17+1,Raw!B:B,0)-1)),"S")&gt;0,COUNTIF(INDIRECT("Raw!C"&amp;MATCH(A17,Raw!B:B,0)&amp;":C"&amp;IF(A17=MAX(Raw!B:B),1010,MATCH(A17+1,Raw!B:B,0)-1)),"H")+1,"")),4000)+IFERROR(LARGE(INDIRECT("RAW!U"&amp;MATCH(A17,Raw!B:B,0)&amp;":U"&amp;IF(A17=MAX(Raw!B:B),1010,MATCH(A17+1,Raw!B:B,0)-1)),IF(COUNTIF(INDIRECT("Raw!C"&amp;MATCH(A17,Raw!B:B,0)&amp;":C"&amp;IF(A17=MAX(Raw!B:B),1010,MATCH(A17+1,Raw!B:B,0)-1)),"S")&gt;1,COUNTIF(INDIRECT("Raw!C"&amp;MATCH(A17,Raw!B:B,0)&amp;":C"&amp;IF(A17=MAX(Raw!B:B),1010,MATCH(A17+1,Raw!B:B,0)-1)),"H")+2,"")),4000)-8000+IFERROR(LARGE(INDIRECT("RAW!U"&amp;MATCH(A17,Raw!B:B,0)&amp;":U"&amp;IF(A17=MAX(Raw!B:B),1010,MATCH(A17+1,Raw!B:B,0)-1)),IF(COUNTIF(INDIRECT("Raw!C"&amp;MATCH(A17,Raw!B:B,0)&amp;":C"&amp;IF(A17=MAX(Raw!B:B),1010,MATCH(A17+1,Raw!B:B,0)-1)),"V")&gt;0,COUNTIF(INDIRECT("Raw!C"&amp;MATCH(A17,Raw!B:B,0)&amp;":C"&amp;IF(A17=MAX(Raw!B:B),1010,MATCH(A17+1,Raw!B:B,0)-1)),"H")+COUNTIF(INDIRECT("Raw!C"&amp;MATCH(A17,Raw!B:B,0)&amp;":C"&amp;IF(A17=MAX(Raw!B:B),1010,MATCH(A17+1,Raw!B:B,0)-1)),"S")+1,"")),2000)+IFERROR(LARGE(INDIRECT("RAW!U"&amp;MATCH(A17,Raw!B:B,0)&amp;":U"&amp;IF(A17=MAX(Raw!B:B),1010,MATCH(A17+1,Raw!B:B,0)-1)),IF(COUNTIF(INDIRECT("Raw!C"&amp;MATCH(A17,Raw!B:B,0)&amp;":C"&amp;IF(A17=MAX(Raw!B:B),1010,MATCH(A17+1,Raw!B:B,0)-1)),"V")&gt;1,COUNTIF(INDIRECT("Raw!C"&amp;MATCH(A17,Raw!B:B,0)&amp;":C"&amp;IF(A17=MAX(Raw!B:B),1010,MATCH(A17+1,Raw!B:B,0)-1)),"H")+COUNTIF(INDIRECT("Raw!C"&amp;MATCH(A17,Raw!B:B,0)&amp;":C"&amp;IF(A17=MAX(Raw!B:B),1010,MATCH(A17+1,Raw!B:B,0)-1)),"S")+2,"")),2000)-4000,"")</f>
        <v>1359.9999397999991</v>
      </c>
      <c r="D17" s="52">
        <f ca="1">IFERROR(IFERROR(LARGE(INDIRECT("RAW!V"&amp;MATCH(A17,Raw!B:B,0)&amp;":V"&amp;IF(A17=MAX(Raw!B:B),1010,MATCH(A17+1,Raw!B:B,0)-1)),IF(COUNTIF(INDIRECT("Raw!C"&amp;MATCH(A17,Raw!B:B,0)&amp;":C"&amp;IF(A17=MAX(Raw!B:B),1010,MATCH(A17+1,Raw!B:B,0)-1)),"H")&gt;0,1,"")),6000)+IFERROR(LARGE(INDIRECT("RAW!V"&amp;MATCH(A17,Raw!B:B,0)&amp;":V"&amp;IF(A17=MAX(Raw!B:B),1010,MATCH(A17+1,Raw!B:B,0)-1)),IF(COUNTIF(INDIRECT("Raw!C"&amp;MATCH(A17,Raw!B:B,0)&amp;":C"&amp;IF(A17=MAX(Raw!B:B),1010,MATCH(A17+1,Raw!B:B,0)-1)),"H")&gt;1,2,"")),6000)-12000
+IFERROR(LARGE(INDIRECT("RAW!V"&amp;MATCH(A17,Raw!B:B,0)&amp;":V"&amp;IF(A17=MAX(Raw!B:B),1010,MATCH(A17+1,Raw!B:B,0)-1)),IF(COUNTIF(INDIRECT("Raw!C"&amp;MATCH(A17,Raw!B:B,0)&amp;":C"&amp;IF(A17=MAX(Raw!B:B),1010,MATCH(A17+1,Raw!B:B,0)-1)),"S")&gt;0,COUNTIF(INDIRECT("Raw!C"&amp;MATCH(A17,Raw!B:B,0)&amp;":C"&amp;IF(A17=MAX(Raw!B:B),1010,MATCH(A17+1,Raw!B:B,0)-1)),"H")+1,"")),4000)+IFERROR(LARGE(INDIRECT("RAW!V"&amp;MATCH(A17,Raw!B:B,0)&amp;":V"&amp;IF(A17=MAX(Raw!B:B),1010,MATCH(A17+1,Raw!B:B,0)-1)),IF(COUNTIF(INDIRECT("Raw!C"&amp;MATCH(A17,Raw!B:B,0)&amp;":C"&amp;IF(A17=MAX(Raw!B:B),1010,MATCH(A17+1,Raw!B:B,0)-1)),"S")&gt;1,COUNTIF(INDIRECT("Raw!C"&amp;MATCH(A17,Raw!B:B,0)&amp;":C"&amp;IF(A17=MAX(Raw!B:B),1010,MATCH(A17+1,Raw!B:B,0)-1)),"H")+2,"")),4000)-8000+IFERROR(LARGE(INDIRECT("RAW!V"&amp;MATCH(A17,Raw!B:B,0)&amp;":V"&amp;IF(A17=MAX(Raw!B:B),1010,MATCH(A17+1,Raw!B:B,0)-1)),IF(COUNTIF(INDIRECT("Raw!C"&amp;MATCH(A17,Raw!B:B,0)&amp;":C"&amp;IF(A17=MAX(Raw!B:B),1010,MATCH(A17+1,Raw!B:B,0)-1)),"V")&gt;0,COUNTIF(INDIRECT("Raw!C"&amp;MATCH(A17,Raw!B:B,0)&amp;":C"&amp;IF(A17=MAX(Raw!B:B),1010,MATCH(A17+1,Raw!B:B,0)-1)),"H")+COUNTIF(INDIRECT("Raw!C"&amp;MATCH(A17,Raw!B:B,0)&amp;":C"&amp;IF(A17=MAX(Raw!B:B),1010,MATCH(A17+1,Raw!B:B,0)-1)),"S")+1,"")),2000)+IFERROR(LARGE(INDIRECT("RAW!V"&amp;MATCH(A17,Raw!B:B,0)&amp;":V"&amp;IF(A17=MAX(Raw!B:B),1010,MATCH(A17+1,Raw!B:B,0)-1)),IF(COUNTIF(INDIRECT("Raw!C"&amp;MATCH(A17,Raw!B:B,0)&amp;":C"&amp;IF(A17=MAX(Raw!B:B),1010,MATCH(A17+1,Raw!B:B,0)-1)),"V")&gt;1,COUNTIF(INDIRECT("Raw!C"&amp;MATCH(A17,Raw!B:B,0)&amp;":C"&amp;IF(A17=MAX(Raw!B:B),1010,MATCH(A17+1,Raw!B:B,0)-1)),"H")+COUNTIF(INDIRECT("Raw!C"&amp;MATCH(A17,Raw!B:B,0)&amp;":C"&amp;IF(A17=MAX(Raw!B:B),1010,MATCH(A17+1,Raw!B:B,0)-1)),"S")+2,"")),2000)-4000,"")</f>
        <v>1879.9999400000006</v>
      </c>
      <c r="E17" s="52">
        <f ca="1">IFERROR(IFERROR(LARGE(INDIRECT("RAW!W"&amp;MATCH(A17,Raw!B:B,0)&amp;":W"&amp;IF(A17=MAX(Raw!B:B),1010,MATCH(A17+1,Raw!B:B,0)-1)),IF(COUNTIF(INDIRECT("Raw!C"&amp;MATCH(A17,Raw!B:B,0)&amp;":C"&amp;IF(A17=MAX(Raw!B:B),1010,MATCH(A17+1,Raw!B:B,0)-1)),"H")&gt;0,1,"")),6000)+IFERROR(LARGE(INDIRECT("RAW!W"&amp;MATCH(A17,Raw!B:B,0)&amp;":W"&amp;IF(A17=MAX(Raw!B:B),1010,MATCH(A17+1,Raw!B:B,0)-1)),IF(COUNTIF(INDIRECT("Raw!C"&amp;MATCH(A17,Raw!B:B,0)&amp;":C"&amp;IF(A17=MAX(Raw!B:B),1010,MATCH(A17+1,Raw!B:B,0)-1)),"H")&gt;1,2,"")),6000)-12000
+IFERROR(LARGE(INDIRECT("RAW!W"&amp;MATCH(A17,Raw!B:B,0)&amp;":W"&amp;IF(A17=MAX(Raw!B:B),1010,MATCH(A17+1,Raw!B:B,0)-1)),IF(COUNTIF(INDIRECT("Raw!C"&amp;MATCH(A17,Raw!B:B,0)&amp;":C"&amp;IF(A17=MAX(Raw!B:B),1010,MATCH(A17+1,Raw!B:B,0)-1)),"S")&gt;0,COUNTIF(INDIRECT("Raw!C"&amp;MATCH(A17,Raw!B:B,0)&amp;":C"&amp;IF(A17=MAX(Raw!B:B),1010,MATCH(A17+1,Raw!B:B,0)-1)),"H")+1,"")),4000)+IFERROR(LARGE(INDIRECT("RAW!W"&amp;MATCH(A17,Raw!B:B,0)&amp;":W"&amp;IF(A17=MAX(Raw!B:B),1010,MATCH(A17+1,Raw!B:B,0)-1)),IF(COUNTIF(INDIRECT("Raw!C"&amp;MATCH(A17,Raw!B:B,0)&amp;":C"&amp;IF(A17=MAX(Raw!B:B),1010,MATCH(A17+1,Raw!B:B,0)-1)),"S")&gt;1,COUNTIF(INDIRECT("Raw!C"&amp;MATCH(A17,Raw!B:B,0)&amp;":C"&amp;IF(A17=MAX(Raw!B:B),1010,MATCH(A17+1,Raw!B:B,0)-1)),"H")+2,"")),4000)-8000+IFERROR(LARGE(INDIRECT("RAW!W"&amp;MATCH(A17,Raw!B:B,0)&amp;":W"&amp;IF(A17=MAX(Raw!B:B),1010,MATCH(A17+1,Raw!B:B,0)-1)),IF(COUNTIF(INDIRECT("Raw!C"&amp;MATCH(A17,Raw!B:B,0)&amp;":C"&amp;IF(A17=MAX(Raw!B:B),1010,MATCH(A17+1,Raw!B:B,0)-1)),"V")&gt;0,COUNTIF(INDIRECT("Raw!C"&amp;MATCH(A17,Raw!B:B,0)&amp;":C"&amp;IF(A17=MAX(Raw!B:B),1010,MATCH(A17+1,Raw!B:B,0)-1)),"H")+COUNTIF(INDIRECT("Raw!C"&amp;MATCH(A17,Raw!B:B,0)&amp;":C"&amp;IF(A17=MAX(Raw!B:B),1010,MATCH(A17+1,Raw!B:B,0)-1)),"S")+1,"")),2000)+IFERROR(LARGE(INDIRECT("RAW!W"&amp;MATCH(A17,Raw!B:B,0)&amp;":W"&amp;IF(A17=MAX(Raw!B:B),1010,MATCH(A17+1,Raw!B:B,0)-1)),IF(COUNTIF(INDIRECT("Raw!C"&amp;MATCH(A17,Raw!B:B,0)&amp;":C"&amp;IF(A17=MAX(Raw!B:B),1010,MATCH(A17+1,Raw!B:B,0)-1)),"V")&gt;1,COUNTIF(INDIRECT("Raw!C"&amp;MATCH(A17,Raw!B:B,0)&amp;":C"&amp;IF(A17=MAX(Raw!B:B),1010,MATCH(A17+1,Raw!B:B,0)-1)),"H")+COUNTIF(INDIRECT("Raw!C"&amp;MATCH(A17,Raw!B:B,0)&amp;":C"&amp;IF(A17=MAX(Raw!B:B),1010,MATCH(A17+1,Raw!B:B,0)-1)),"S")+2,"")),2000)-4000,"")</f>
        <v>1819.9999397999991</v>
      </c>
      <c r="F17" s="52">
        <f ca="1">IFERROR(IFERROR(LARGE(INDIRECT("RAW!X"&amp;MATCH(A17,Raw!B:B,0)&amp;":X"&amp;IF(A17=MAX(Raw!B:B),1010,MATCH(A17+1,Raw!B:B,0)-1)),IF(COUNTIF(INDIRECT("Raw!C"&amp;MATCH(A17,Raw!B:B,0)&amp;":C"&amp;IF(A17=MAX(Raw!B:B),1010,MATCH(A17+1,Raw!B:B,0)-1)),"H")&gt;0,1,"")),6000)+IFERROR(LARGE(INDIRECT("RAW!X"&amp;MATCH(A17,Raw!B:B,0)&amp;":X"&amp;IF(A17=MAX(Raw!B:B),1010,MATCH(A17+1,Raw!B:B,0)-1)),IF(COUNTIF(INDIRECT("Raw!C"&amp;MATCH(A17,Raw!B:B,0)&amp;":C"&amp;IF(A17=MAX(Raw!B:B),1010,MATCH(A17+1,Raw!B:B,0)-1)),"H")&gt;1,2,"")),6000)-12000
+IFERROR(LARGE(INDIRECT("RAW!X"&amp;MATCH(A17,Raw!B:B,0)&amp;":X"&amp;IF(A17=MAX(Raw!B:B),1010,MATCH(A17+1,Raw!B:B,0)-1)),IF(COUNTIF(INDIRECT("Raw!C"&amp;MATCH(A17,Raw!B:B,0)&amp;":C"&amp;IF(A17=MAX(Raw!B:B),1010,MATCH(A17+1,Raw!B:B,0)-1)),"S")&gt;0,COUNTIF(INDIRECT("Raw!C"&amp;MATCH(A17,Raw!B:B,0)&amp;":C"&amp;IF(A17=MAX(Raw!B:B),1010,MATCH(A17+1,Raw!B:B,0)-1)),"H")+1,"")),4000)+IFERROR(LARGE(INDIRECT("RAW!X"&amp;MATCH(A17,Raw!B:B,0)&amp;":X"&amp;IF(A17=MAX(Raw!B:B),1010,MATCH(A17+1,Raw!B:B,0)-1)),IF(COUNTIF(INDIRECT("Raw!C"&amp;MATCH(A17,Raw!B:B,0)&amp;":C"&amp;IF(A17=MAX(Raw!B:B),1010,MATCH(A17+1,Raw!B:B,0)-1)),"S")&gt;1,COUNTIF(INDIRECT("Raw!C"&amp;MATCH(A17,Raw!B:B,0)&amp;":C"&amp;IF(A17=MAX(Raw!B:B),1010,MATCH(A17+1,Raw!B:B,0)-1)),"H")+2,"")),4000)-8000+IFERROR(LARGE(INDIRECT("RAW!X"&amp;MATCH(A17,Raw!B:B,0)&amp;":X"&amp;IF(A17=MAX(Raw!B:B),1010,MATCH(A17+1,Raw!B:B,0)-1)),IF(COUNTIF(INDIRECT("Raw!C"&amp;MATCH(A17,Raw!B:B,0)&amp;":C"&amp;IF(A17=MAX(Raw!B:B),1010,MATCH(A17+1,Raw!B:B,0)-1)),"v")&gt;0,COUNTIF(INDIRECT("Raw!C"&amp;MATCH(A17,Raw!B:B,0)&amp;":C"&amp;IF(A17=MAX(Raw!B:B),1010,MATCH(A17+1,Raw!B:B,0)-1)),"H")+COUNTIF(INDIRECT("Raw!C"&amp;MATCH(A17,Raw!B:B,0)&amp;":C"&amp;IF(A17=MAX(Raw!B:B),1010,MATCH(A17+1,Raw!B:B,0)-1)),"S")+1,"")),2000)+IFERROR(LARGE(INDIRECT("RAW!X"&amp;MATCH(A17,Raw!B:B,0)&amp;":X"&amp;IF(A17=MAX(Raw!B:B),1010,MATCH(A17+1,Raw!B:B,0)-1)),IF(COUNTIF(INDIRECT("Raw!C"&amp;MATCH(A17,Raw!B:B,0)&amp;":C"&amp;IF(A17=MAX(Raw!B:B),1010,MATCH(A17+1,Raw!B:B,0)-1)),"v")&gt;1,COUNTIF(INDIRECT("Raw!C"&amp;MATCH(A17,Raw!B:B,0)&amp;":C"&amp;IF(A17=MAX(Raw!B:B),1010,MATCH(A17+1,Raw!B:B,0)-1)),"H")+COUNTIF(INDIRECT("Raw!C"&amp;MATCH(A17,Raw!B:B,0)&amp;":C"&amp;IF(A17=MAX(Raw!B:B),1010,MATCH(A17+1,Raw!B:B,0)-1)),"S")+2,"")),2000)-4000,"")</f>
        <v>2179.9999398000009</v>
      </c>
      <c r="G17" s="52">
        <f ca="1">IFERROR(IFERROR(LARGE(INDIRECT("RAW!Y"&amp;MATCH(A17,Raw!B:B,0)&amp;":Y"&amp;IF(A17=MAX(Raw!B:B),1010,MATCH(A17+1,Raw!B:B,0)-1)),IF(COUNTIF(INDIRECT("Raw!C"&amp;MATCH(A17,Raw!B:B,0)&amp;":C"&amp;IF(A17=MAX(Raw!B:B),1010,MATCH(A17+1,Raw!B:B,0)-1)),"H")&gt;0,1,"")),6000)+IFERROR(LARGE(INDIRECT("RAW!Y"&amp;MATCH(A17,Raw!B:B,0)&amp;":Y"&amp;IF(A17=MAX(Raw!B:B),1010,MATCH(A17+1,Raw!B:B,0)-1)),IF(COUNTIF(INDIRECT("Raw!C"&amp;MATCH(A17,Raw!B:B,0)&amp;":C"&amp;IF(A17=MAX(Raw!B:B),1010,MATCH(A17+1,Raw!B:B,0)-1)),"H")&gt;1,2,"")),6000)-12000
+IFERROR(LARGE(INDIRECT("RAW!Y"&amp;MATCH(A17,Raw!B:B,0)&amp;":Y"&amp;IF(A17=MAX(Raw!B:B),1010,MATCH(A17+1,Raw!B:B,0)-1)),IF(COUNTIF(INDIRECT("Raw!C"&amp;MATCH(A17,Raw!B:B,0)&amp;":C"&amp;IF(A17=MAX(Raw!B:B),1010,MATCH(A17+1,Raw!B:B,0)-1)),"S")&gt;0,COUNTIF(INDIRECT("Raw!C"&amp;MATCH(A17,Raw!B:B,0)&amp;":C"&amp;IF(A17=MAX(Raw!B:B),1010,MATCH(A17+1,Raw!B:B,0)-1)),"H")+1,"")),4000)+IFERROR(LARGE(INDIRECT("RAW!Y"&amp;MATCH(A17,Raw!B:B,0)&amp;":Y"&amp;IF(A17=MAX(Raw!B:B),1010,MATCH(A17+1,Raw!B:B,0)-1)),IF(COUNTIF(INDIRECT("Raw!C"&amp;MATCH(A17,Raw!B:B,0)&amp;":C"&amp;IF(A17=MAX(Raw!B:B),1010,MATCH(A17+1,Raw!B:B,0)-1)),"S")&gt;1,COUNTIF(INDIRECT("Raw!C"&amp;MATCH(A17,Raw!B:B,0)&amp;":C"&amp;IF(A17=MAX(Raw!B:B),1010,MATCH(A17+1,Raw!B:B,0)-1)),"H")+2,"")),4000)-8000+IFERROR(LARGE(INDIRECT("RAW!Y"&amp;MATCH(A17,Raw!B:B,0)&amp;":Y"&amp;IF(A17=MAX(Raw!B:B),1010,MATCH(A17+1,Raw!B:B,0)-1)),IF(COUNTIF(INDIRECT("Raw!C"&amp;MATCH(A17,Raw!B:B,0)&amp;":C"&amp;IF(A17=MAX(Raw!B:B),1010,MATCH(A17+1,Raw!B:B,0)-1)),"V")&gt;0,COUNTIF(INDIRECT("Raw!C"&amp;MATCH(A17,Raw!B:B,0)&amp;":C"&amp;IF(A17=MAX(Raw!B:B),1010,MATCH(A17+1,Raw!B:B,0)-1)),"H")+COUNTIF(INDIRECT("Raw!C"&amp;MATCH(A17,Raw!B:B,0)&amp;":C"&amp;IF(A17=MAX(Raw!B:B),1010,MATCH(A17+1,Raw!B:B,0)-1)),"S")+1,"")),2000)+IFERROR(LARGE(INDIRECT("RAW!Y"&amp;MATCH(A17,Raw!B:B,0)&amp;":Y"&amp;IF(A17=MAX(Raw!B:B),1010,MATCH(A17+1,Raw!B:B,0)-1)),IF(COUNTIF(INDIRECT("Raw!C"&amp;MATCH(A17,Raw!B:B,0)&amp;":C"&amp;IF(A17=MAX(Raw!B:B),1010,MATCH(A17+1,Raw!B:B,0)-1)),"V")&gt;1,COUNTIF(INDIRECT("Raw!C"&amp;MATCH(A17,Raw!B:B,0)&amp;":C"&amp;IF(A17=MAX(Raw!B:B),1010,MATCH(A17+1,Raw!B:B,0)-1)),"H")+COUNTIF(INDIRECT("Raw!C"&amp;MATCH(A17,Raw!B:B,0)&amp;":C"&amp;IF(A17=MAX(Raw!B:B),1010,MATCH(A17+1,Raw!B:B,0)-1)),"S")+2,"")),2000)-4000,"")</f>
        <v>1559.9999400000006</v>
      </c>
      <c r="H17" s="52">
        <f ca="1">IFERROR(IFERROR(LARGE(INDIRECT("RAW!Z"&amp;MATCH(A17,Raw!B:B,0)&amp;":Z"&amp;IF(A17=MAX(Raw!B:B),1010,MATCH(A17+1,Raw!B:B,0)-1)),IF(COUNTIF(INDIRECT("Raw!C"&amp;MATCH(A17,Raw!B:B,0)&amp;":C"&amp;IF(A17=MAX(Raw!B:B),1010,MATCH(A17+1,Raw!B:B,0)-1)),"H")&gt;0,1,"")),6000)+IFERROR(LARGE(INDIRECT("RAW!Z"&amp;MATCH(A17,Raw!B:B,0)&amp;":Z"&amp;IF(A17=MAX(Raw!B:B),1010,MATCH(A17+1,Raw!B:B,0)-1)),IF(COUNTIF(INDIRECT("Raw!C"&amp;MATCH(A17,Raw!B:B,0)&amp;":C"&amp;IF(A17=MAX(Raw!B:B),1010,MATCH(A17+1,Raw!B:B,0)-1)),"H")&gt;1,2,"")),6000)-12000
+IFERROR(LARGE(INDIRECT("RAW!Z"&amp;MATCH(A17,Raw!B:B,0)&amp;":Z"&amp;IF(A17=MAX(Raw!B:B),1010,MATCH(A17+1,Raw!B:B,0)-1)),IF(COUNTIF(INDIRECT("Raw!C"&amp;MATCH(A17,Raw!B:B,0)&amp;":C"&amp;IF(A17=MAX(Raw!B:B),1010,MATCH(A17+1,Raw!B:B,0)-1)),"S")&gt;0,COUNTIF(INDIRECT("Raw!C"&amp;MATCH(A17,Raw!B:B,0)&amp;":C"&amp;IF(A17=MAX(Raw!B:B),1010,MATCH(A17+1,Raw!B:B,0)-1)),"H")+1,"")),4000)+IFERROR(LARGE(INDIRECT("RAW!Z"&amp;MATCH(A17,Raw!B:B,0)&amp;":Z"&amp;IF(A17=MAX(Raw!B:B),1010,MATCH(A17+1,Raw!B:B,0)-1)),IF(COUNTIF(INDIRECT("Raw!C"&amp;MATCH(A17,Raw!B:B,0)&amp;":C"&amp;IF(A17=MAX(Raw!B:B),1010,MATCH(A17+1,Raw!B:B,0)-1)),"S")&gt;1,COUNTIF(INDIRECT("Raw!C"&amp;MATCH(A17,Raw!B:B,0)&amp;":C"&amp;IF(A17=MAX(Raw!B:B),1010,MATCH(A17+1,Raw!B:B,0)-1)),"H")+2,"")),4000)-8000+IFERROR(LARGE(INDIRECT("RAW!Z"&amp;MATCH(A17,Raw!B:B,0)&amp;":Z"&amp;IF(A17=MAX(Raw!B:B),1010,MATCH(A17+1,Raw!B:B,0)-1)),IF(COUNTIF(INDIRECT("Raw!C"&amp;MATCH(A17,Raw!B:B,0)&amp;":C"&amp;IF(A17=MAX(Raw!B:B),1010,MATCH(A17+1,Raw!B:B,0)-1)),"V")&gt;0,COUNTIF(INDIRECT("Raw!C"&amp;MATCH(A17,Raw!B:B,0)&amp;":C"&amp;IF(A17=MAX(Raw!B:B),1010,MATCH(A17+1,Raw!B:B,0)-1)),"H")+COUNTIF(INDIRECT("Raw!C"&amp;MATCH(A17,Raw!B:B,0)&amp;":C"&amp;IF(A17=MAX(Raw!B:B),1010,MATCH(A17+1,Raw!B:B,0)-1)),"S")+1,"")),2000)+IFERROR(LARGE(INDIRECT("RAW!Z"&amp;MATCH(A17,Raw!B:B,0)&amp;":Z"&amp;IF(A17=MAX(Raw!B:B),1010,MATCH(A17+1,Raw!B:B,0)-1)),IF(COUNTIF(INDIRECT("Raw!C"&amp;MATCH(A17,Raw!B:B,0)&amp;":C"&amp;IF(A17=MAX(Raw!B:B),1010,MATCH(A17+1,Raw!B:B,0)-1)),"V")&gt;1,COUNTIF(INDIRECT("Raw!C"&amp;MATCH(A17,Raw!B:B,0)&amp;":C"&amp;IF(A17=MAX(Raw!B:B),1010,MATCH(A17+1,Raw!B:B,0)-1)),"H")+COUNTIF(INDIRECT("Raw!C"&amp;MATCH(A17,Raw!B:B,0)&amp;":C"&amp;IF(A17=MAX(Raw!B:B),1010,MATCH(A17+1,Raw!B:B,0)-1)),"S")+2,"")),2000)-4000,"")</f>
        <v>2419.9999400000006</v>
      </c>
      <c r="I17" s="52">
        <f ca="1">IFERROR(IFERROR(LARGE(INDIRECT("RAW!AA"&amp;MATCH(A17,Raw!B:B,0)&amp;":AA"&amp;IF(A17=MAX(Raw!B:B),1010,MATCH(A17+1,Raw!B:B,0)-1)),IF(COUNTIF(INDIRECT("Raw!C"&amp;MATCH(A17,Raw!B:B,0)&amp;":C"&amp;IF(A17=MAX(Raw!B:B),1010,MATCH(A17+1,Raw!B:B,0)-1)),"H")&gt;0,1,"")),6000)+IFERROR(LARGE(INDIRECT("RAW!AA"&amp;MATCH(A17,Raw!B:B,0)&amp;":AA"&amp;IF(A17=MAX(Raw!B:B),1010,MATCH(A17+1,Raw!B:B,0)-1)),IF(COUNTIF(INDIRECT("Raw!C"&amp;MATCH(A17,Raw!B:B,0)&amp;":C"&amp;IF(A17=MAX(Raw!B:B),1010,MATCH(A17+1,Raw!B:B,0)-1)),"H")&gt;1,2,"")),6000)-12000
+IFERROR(LARGE(INDIRECT("RAW!AA"&amp;MATCH(A17,Raw!B:B,0)&amp;":AA"&amp;IF(A17=MAX(Raw!B:B),1010,MATCH(A17+1,Raw!B:B,0)-1)),IF(COUNTIF(INDIRECT("Raw!C"&amp;MATCH(A17,Raw!B:B,0)&amp;":C"&amp;IF(A17=MAX(Raw!B:B),1010,MATCH(A17+1,Raw!B:B,0)-1)),"S")&gt;0,COUNTIF(INDIRECT("Raw!C"&amp;MATCH(A17,Raw!B:B,0)&amp;":C"&amp;IF(A17=MAX(Raw!B:B),1010,MATCH(A17+1,Raw!B:B,0)-1)),"H")+1,"")),4000)+IFERROR(LARGE(INDIRECT("RAW!AA"&amp;MATCH(A17,Raw!B:B,0)&amp;":AA"&amp;IF(A17=MAX(Raw!B:B),1010,MATCH(A17+1,Raw!B:B,0)-1)),IF(COUNTIF(INDIRECT("Raw!C"&amp;MATCH(A17,Raw!B:B,0)&amp;":C"&amp;IF(A17=MAX(Raw!B:B),1010,MATCH(A17+1,Raw!B:B,0)-1)),"S")&gt;1,COUNTIF(INDIRECT("Raw!C"&amp;MATCH(A17,Raw!B:B,0)&amp;":C"&amp;IF(A17=MAX(Raw!B:B),1010,MATCH(A17+1,Raw!B:B,0)-1)),"H")+2,"")),4000)-8000+IFERROR(LARGE(INDIRECT("RAW!AA"&amp;MATCH(A17,Raw!B:B,0)&amp;":AA"&amp;IF(A17=MAX(Raw!B:B),1010,MATCH(A17+1,Raw!B:B,0)-1)),IF(COUNTIF(INDIRECT("Raw!C"&amp;MATCH(A17,Raw!B:B,0)&amp;":C"&amp;IF(A17=MAX(Raw!B:B),1010,MATCH(A17+1,Raw!B:B,0)-1)),"V")&gt;0,COUNTIF(INDIRECT("Raw!C"&amp;MATCH(A17,Raw!B:B,0)&amp;":C"&amp;IF(A17=MAX(Raw!B:B),1010,MATCH(A17+1,Raw!B:B,0)-1)),"H")+COUNTIF(INDIRECT("Raw!C"&amp;MATCH(A17,Raw!B:B,0)&amp;":C"&amp;IF(A17=MAX(Raw!B:B),1010,MATCH(A17+1,Raw!B:B,0)-1)),"S")+1,"")),2000)+IFERROR(LARGE(INDIRECT("RAW!AA"&amp;MATCH(A17,Raw!B:B,0)&amp;":AA"&amp;IF(A17=MAX(Raw!B:B),1010,MATCH(A17+1,Raw!B:B,0)-1)),IF(COUNTIF(INDIRECT("Raw!C"&amp;MATCH(A17,Raw!B:B,0)&amp;":C"&amp;IF(A17=MAX(Raw!B:B),1010,MATCH(A17+1,Raw!B:B,0)-1)),"V")&gt;1,COUNTIF(INDIRECT("Raw!C"&amp;MATCH(A17,Raw!B:B,0)&amp;":C"&amp;IF(A17=MAX(Raw!B:B),1010,MATCH(A17+1,Raw!B:B,0)-1)),"H")+COUNTIF(INDIRECT("Raw!C"&amp;MATCH(A17,Raw!B:B,0)&amp;":C"&amp;IF(A17=MAX(Raw!B:B),1010,MATCH(A17+1,Raw!B:B,0)-1)),"S")+2,"")),2000)-4000,"")</f>
        <v>2681.9999400000006</v>
      </c>
      <c r="J17" s="52">
        <f ca="1">IFERROR(IFERROR(LARGE(INDIRECT("RAW!AB"&amp;MATCH(A17,Raw!B:B,0)&amp;":AB"&amp;IF(A17=MAX(Raw!B:B),1010,MATCH(A17+1,Raw!B:B,0)-1)),IF(COUNTIF(INDIRECT("Raw!C"&amp;MATCH(A17,Raw!B:B,0)&amp;":C"&amp;IF(A17=MAX(Raw!B:B),1010,MATCH(A17+1,Raw!B:B,0)-1)),"H")&gt;0,1,"")),6000)+IFERROR(LARGE(INDIRECT("RAW!AB"&amp;MATCH(A17,Raw!B:B,0)&amp;":AB"&amp;IF(A17=MAX(Raw!B:B),1010,MATCH(A17+1,Raw!B:B,0)-1)),IF(COUNTIF(INDIRECT("Raw!C"&amp;MATCH(A17,Raw!B:B,0)&amp;":C"&amp;IF(A17=MAX(Raw!B:B),1010,MATCH(A17+1,Raw!B:B,0)-1)),"H")&gt;1,2,"")),6000)-12000
+IFERROR(LARGE(INDIRECT("RAW!AB"&amp;MATCH(A17,Raw!B:B,0)&amp;":AB"&amp;IF(A17=MAX(Raw!B:B),1010,MATCH(A17+1,Raw!B:B,0)-1)),IF(COUNTIF(INDIRECT("Raw!C"&amp;MATCH(A17,Raw!B:B,0)&amp;":C"&amp;IF(A17=MAX(Raw!B:B),1010,MATCH(A17+1,Raw!B:B,0)-1)),"S")&gt;0,COUNTIF(INDIRECT("Raw!C"&amp;MATCH(A17,Raw!B:B,0)&amp;":C"&amp;IF(A17=MAX(Raw!B:B),1010,MATCH(A17+1,Raw!B:B,0)-1)),"H")+1,"")),4000)+IFERROR(LARGE(INDIRECT("RAW!AB"&amp;MATCH(A17,Raw!B:B,0)&amp;":AB"&amp;IF(A17=MAX(Raw!B:B),1010,MATCH(A17+1,Raw!B:B,0)-1)),IF(COUNTIF(INDIRECT("Raw!C"&amp;MATCH(A17,Raw!B:B,0)&amp;":C"&amp;IF(A17=MAX(Raw!B:B),1010,MATCH(A17+1,Raw!B:B,0)-1)),"S")&gt;1,COUNTIF(INDIRECT("Raw!C"&amp;MATCH(A17,Raw!B:B,0)&amp;":C"&amp;IF(A17=MAX(Raw!B:B),1010,MATCH(A17+1,Raw!B:B,0)-1)),"H")+2,"")),4000)-8000+IFERROR(LARGE(INDIRECT("RAW!AB"&amp;MATCH(A17,Raw!B:B,0)&amp;":AB"&amp;IF(A17=MAX(Raw!B:B),1010,MATCH(A17+1,Raw!B:B,0)-1)),IF(COUNTIF(INDIRECT("Raw!C"&amp;MATCH(A17,Raw!B:B,0)&amp;":C"&amp;IF(A17=MAX(Raw!B:B),1010,MATCH(A17+1,Raw!B:B,0)-1)),"V")&gt;0,COUNTIF(INDIRECT("Raw!C"&amp;MATCH(A17,Raw!B:B,0)&amp;":C"&amp;IF(A17=MAX(Raw!B:B),1010,MATCH(A17+1,Raw!B:B,0)-1)),"H")+COUNTIF(INDIRECT("Raw!C"&amp;MATCH(A17,Raw!B:B,0)&amp;":C"&amp;IF(A17=MAX(Raw!B:B),1010,MATCH(A17+1,Raw!B:B,0)-1)),"S")+1,"")),2000)+IFERROR(LARGE(INDIRECT("RAW!AB"&amp;MATCH(A17,Raw!B:B,0)&amp;":AB"&amp;IF(A17=MAX(Raw!B:B),1010,MATCH(A17+1,Raw!B:B,0)-1)),IF(COUNTIF(INDIRECT("Raw!C"&amp;MATCH(A17,Raw!B:B,0)&amp;":C"&amp;IF(A17=MAX(Raw!B:B),1010,MATCH(A17+1,Raw!B:B,0)-1)),"V")&gt;1,COUNTIF(INDIRECT("Raw!C"&amp;MATCH(A17,Raw!B:B,0)&amp;":C"&amp;IF(A17=MAX(Raw!B:B),1010,MATCH(A17+1,Raw!B:B,0)-1)),"H")+COUNTIF(INDIRECT("Raw!C"&amp;MATCH(A17,Raw!B:B,0)&amp;":C"&amp;IF(A17=MAX(Raw!B:B),1010,MATCH(A17+1,Raw!B:B,0)-1)),"S")+2,"")),2000)-4000,"")</f>
        <v>2519.9999397999991</v>
      </c>
      <c r="K17" s="52">
        <f ca="1">IFERROR(IFERROR(LARGE(INDIRECT("RAW!AC"&amp;MATCH(A17,Raw!B:B,0)&amp;":AC"&amp;IF(A17=MAX(Raw!B:B),1010,MATCH(A17+1,Raw!B:B,0)-1)),IF(COUNTIF(INDIRECT("Raw!C"&amp;MATCH(A17,Raw!B:B,0)&amp;":C"&amp;IF(A17=MAX(Raw!B:B),1010,MATCH(A17+1,Raw!B:B,0)-1)),"H")&gt;0,1,"")),6000)+IFERROR(LARGE(INDIRECT("RAW!AC"&amp;MATCH(A17,Raw!B:B,0)&amp;":AC"&amp;IF(A17=MAX(Raw!B:B),1010,MATCH(A17+1,Raw!B:B,0)-1)),IF(COUNTIF(INDIRECT("Raw!C"&amp;MATCH(A17,Raw!B:B,0)&amp;":C"&amp;IF(A17=MAX(Raw!B:B),1010,MATCH(A17+1,Raw!B:B,0)-1)),"H")&gt;1,2,"")),6000)-12000
+IFERROR(LARGE(INDIRECT("RAW!AC"&amp;MATCH(A17,Raw!B:B,0)&amp;":AC"&amp;IF(A17=MAX(Raw!B:B),1010,MATCH(A17+1,Raw!B:B,0)-1)),IF(COUNTIF(INDIRECT("Raw!C"&amp;MATCH(A17,Raw!B:B,0)&amp;":C"&amp;IF(A17=MAX(Raw!B:B),1010,MATCH(A17+1,Raw!B:B,0)-1)),"S")&gt;0,COUNTIF(INDIRECT("Raw!C"&amp;MATCH(A17,Raw!B:B,0)&amp;":C"&amp;IF(A17=MAX(Raw!B:B),1010,MATCH(A17+1,Raw!B:B,0)-1)),"H")+1,"")),4000)+IFERROR(LARGE(INDIRECT("RAW!AC"&amp;MATCH(A17,Raw!B:B,0)&amp;":AC"&amp;IF(A17=MAX(Raw!B:B),1010,MATCH(A17+1,Raw!B:B,0)-1)),IF(COUNTIF(INDIRECT("Raw!C"&amp;MATCH(A17,Raw!B:B,0)&amp;":C"&amp;IF(A17=MAX(Raw!B:B),1010,MATCH(A17+1,Raw!B:B,0)-1)),"S")&gt;1,COUNTIF(INDIRECT("Raw!C"&amp;MATCH(A17,Raw!B:B,0)&amp;":C"&amp;IF(A17=MAX(Raw!B:B),1010,MATCH(A17+1,Raw!B:B,0)-1)),"H")+2,"")),4000)-8000+IFERROR(LARGE(INDIRECT("RAW!AC"&amp;MATCH(A17,Raw!B:B,0)&amp;":AC"&amp;IF(A17=MAX(Raw!B:B),1010,MATCH(A17+1,Raw!B:B,0)-1)),IF(COUNTIF(INDIRECT("Raw!C"&amp;MATCH(A17,Raw!B:B,0)&amp;":C"&amp;IF(A17=MAX(Raw!B:B),1010,MATCH(A17+1,Raw!B:B,0)-1)),"V")&gt;0,COUNTIF(INDIRECT("Raw!C"&amp;MATCH(A17,Raw!B:B,0)&amp;":C"&amp;IF(A17=MAX(Raw!B:B),1010,MATCH(A17+1,Raw!B:B,0)-1)),"H")+COUNTIF(INDIRECT("Raw!C"&amp;MATCH(A17,Raw!B:B,0)&amp;":C"&amp;IF(A17=MAX(Raw!B:B),1010,MATCH(A17+1,Raw!B:B,0)-1)),"S")+1,"")),2000)+IFERROR(LARGE(INDIRECT("RAW!AC"&amp;MATCH(A17,Raw!B:B,0)&amp;":AC"&amp;IF(A17=MAX(Raw!B:B),1010,MATCH(A17+1,Raw!B:B,0)-1)),IF(COUNTIF(INDIRECT("Raw!C"&amp;MATCH(A17,Raw!B:B,0)&amp;":C"&amp;IF(A17=MAX(Raw!B:B),1010,MATCH(A17+1,Raw!B:B,0)-1)),"V")&gt;1,COUNTIF(INDIRECT("Raw!C"&amp;MATCH(A17,Raw!B:B,0)&amp;":C"&amp;IF(A17=MAX(Raw!B:B),1010,MATCH(A17+1,Raw!B:B,0)-1)),"H")+COUNTIF(INDIRECT("Raw!C"&amp;MATCH(A17,Raw!B:B,0)&amp;":C"&amp;IF(A17=MAX(Raw!B:B),1010,MATCH(A17+1,Raw!B:B,0)-1)),"S")+2,"")),2000)-4000,"")</f>
        <v>2729.9999399999988</v>
      </c>
      <c r="L17" s="14">
        <f t="shared" ca="1" si="0"/>
        <v>13105.699579500004</v>
      </c>
      <c r="M17" s="14">
        <f t="shared" ca="1" si="1"/>
        <v>7931.9998197999985</v>
      </c>
      <c r="N17" s="14">
        <f t="shared" ca="1" si="2"/>
        <v>21037.699399300003</v>
      </c>
      <c r="O17" s="37">
        <f t="array" aca="1" ref="O17" ca="1">IF(P17="","",(IF(ROUND(P17,1)=ROUND(P16,1),O16,O16+1)))</f>
        <v>14</v>
      </c>
      <c r="P17" s="33">
        <f t="array" aca="1" ref="P17" ca="1">IF(ROUND(LARGE(B:B,$A17),2)=0,"",LARGE(B:B,$A17))</f>
        <v>1885.6999401000003</v>
      </c>
      <c r="Q17" s="33">
        <f t="array" aca="1" ref="Q17" ca="1">IFERROR(INDEX(Raw!$S$3:$S$502,MATCH(R17,Raw!$R$3:$R$502,0)),"")</f>
        <v>0</v>
      </c>
      <c r="R17" s="34" t="str">
        <f t="array" aca="1" ref="R17" ca="1">IFERROR(INDEX(Raw!$R$3:$R$502,MATCH(IFERROR(INDEX(MATCH(P17,B$2:B$501,0),$A$2:$A$502),""),Raw!$Q$3:$Q$502,0)),"")</f>
        <v>Wilmington</v>
      </c>
      <c r="S17" s="38">
        <f t="array" aca="1" ref="S17" ca="1">IF(T17="","",(IF(ROUND(T17,1)=ROUND(T16,1),S16,S16+1)))</f>
        <v>14</v>
      </c>
      <c r="T17" s="36">
        <f t="array" aca="1" ref="T17" ca="1">IF(ROUND(LARGE(C:C,$A17),2)=0,"",LARGE(C:C,$A17))</f>
        <v>1359.9999397999991</v>
      </c>
      <c r="U17" s="33">
        <f t="array" aca="1" ref="U17" ca="1">IFERROR(INDEX(Raw!$S$3:$S$502,MATCH(V17,Raw!$R$3:$R$502,0)),"")</f>
        <v>0</v>
      </c>
      <c r="V17" s="34" t="str">
        <f t="array" aca="1" ref="V17" ca="1">IFERROR(INDEX(Raw!$R$3:$R$502,MATCH(IFERROR(INDEX(MATCH(T17,C$2:C$501,0),$A$2:$A$501),""),Raw!$Q$3:$Q$502,0)),"")</f>
        <v>Wilmington</v>
      </c>
      <c r="W17" s="38">
        <f t="array" aca="1" ref="W17" ca="1">IF(X17="","",(IF(ROUND(X17,1)=ROUND(X16,1),W16,W16+1)))</f>
        <v>15</v>
      </c>
      <c r="X17" s="36">
        <f t="array" aca="1" ref="X17" ca="1">IF(ROUND(LARGE(D:D,$A17),2)=0,"",LARGE(D:D,$A17))</f>
        <v>1819.9999364999994</v>
      </c>
      <c r="Y17" s="33">
        <f t="array" aca="1" ref="Y17" ca="1">IFERROR(INDEX(Raw!$S$3:$S$502,MATCH(Z17,Raw!$R$3:$R$502,0)),"")</f>
        <v>0</v>
      </c>
      <c r="Z17" s="34" t="str">
        <f t="array" aca="1" ref="Z17" ca="1">IFERROR(INDEX(Raw!$R$3:$R$502,MATCH(IFERROR(INDEX(MATCH(X17,D$2:D$501,0),$A$2:$A$501),""),Raw!$Q$3:$Q$502,0)),"")</f>
        <v>Matignon</v>
      </c>
      <c r="AA17" s="38">
        <f t="array" aca="1" ref="AA17" ca="1">IF(AB17="","",(IF(ROUND(AB17,1)=ROUND(AB16,1),AA16,AA16+1)))</f>
        <v>15</v>
      </c>
      <c r="AB17" s="36">
        <f t="array" aca="1" ref="AB17" ca="1">IF(ROUND(LARGE(E:E,$A17),2)=0,"",LARGE(E:E,$A17))</f>
        <v>1799.9999465000001</v>
      </c>
      <c r="AC17" s="33">
        <f ca="1">IFERROR(INDEX(Raw!$S$3:$S$502,MATCH(AD17,Raw!$R$3:$R$502,0)),"")</f>
        <v>0</v>
      </c>
      <c r="AD17" s="34" t="str">
        <f t="array" aca="1" ref="AD17" ca="1">IFERROR(INDEX(Raw!$R$3:$R$502,MATCH(IFERROR(INDEX(MATCH(AB17,E$2:E$501,0),$A$2:$A$501),""),Raw!$Q$3:$Q$502,0)),"")</f>
        <v>Lexington</v>
      </c>
      <c r="AE17" s="38">
        <f t="array" aca="1" ref="AE17" ca="1">IF(AF17="","",(IF(ROUND(AF17,1)=ROUND(AF16,1),AE16,AE16+1)))</f>
        <v>15</v>
      </c>
      <c r="AF17" s="36">
        <f t="array" aca="1" ref="AF17" ca="1">IF(ROUND(LARGE(F:F,$A17),2)=0,"",LARGE(F:F,$A17))</f>
        <v>1779.9999429999998</v>
      </c>
      <c r="AG17" s="33">
        <f ca="1">IFERROR(INDEX(Raw!$S$3:$S$502,MATCH(AH17,Raw!$R$3:$R$502,0)),"")</f>
        <v>0</v>
      </c>
      <c r="AH17" s="34" t="str">
        <f t="array" aca="1" ref="AH17" ca="1">IFERROR(INDEX(Raw!$R$3:$R$502,MATCH(IFERROR(INDEX(MATCH(AF17,F$2:F$501,0),$A$2:$A$501),""),Raw!$Q$3:$Q$502,0)),"")</f>
        <v>Shepherd Hill</v>
      </c>
      <c r="AI17" s="38">
        <f t="array" aca="1" ref="AI17" ca="1">IF(AJ17="","",(IF(ROUND(AJ17,1)=ROUND(AJ16,1),AI16,AI16+1)))</f>
        <v>16</v>
      </c>
      <c r="AJ17" s="36">
        <f t="array" aca="1" ref="AJ17" ca="1">IF(ROUND(LARGE(G:G,$A17),2)=0,"",LARGE(G:G,$A17))</f>
        <v>1419.9999431000006</v>
      </c>
      <c r="AK17" s="33">
        <f ca="1">IFERROR(INDEX(Raw!$S$3:$S$502,MATCH(AL17,Raw!$R$3:$R$502,0)),"")</f>
        <v>0</v>
      </c>
      <c r="AL17" s="34" t="str">
        <f t="array" aca="1" ref="AL17" ca="1">IFERROR(INDEX(Raw!$R$3:$R$502,MATCH(IFERROR(INDEX(MATCH(AJ17,G$2:G$501,0),$A$2:$A$501),""),Raw!$Q$3:$Q$502,0)),"")</f>
        <v>Shepherd Hill</v>
      </c>
      <c r="AM17" s="38">
        <f t="array" aca="1" ref="AM17" ca="1">IF(AN17="","",(IF(ROUND(AN17,1)=ROUND(AN16,1),AM16,AM16+1)))</f>
        <v>15</v>
      </c>
      <c r="AN17" s="36">
        <f t="shared" ca="1" si="10"/>
        <v>1859.9999489999991</v>
      </c>
      <c r="AO17" s="33">
        <f ca="1">IFERROR(INDEX(Raw!$S$3:$S$502,MATCH(AP17,Raw!$R$3:$R$502,0)),"")</f>
        <v>0</v>
      </c>
      <c r="AP17" s="34" t="str">
        <f t="array" aca="1" ref="AP17" ca="1">IFERROR(INDEX(Raw!$R$3:$R$502,MATCH(IFERROR(INDEX(MATCH(AN17,H$2:H$501,0),$A$2:$A$501),""),Raw!$Q$3:$Q$502,0)),"")</f>
        <v>SABIS International</v>
      </c>
      <c r="AQ17" s="37">
        <f t="array" aca="1" ref="AQ17" ca="1">IF(AR17="","",(IF(ROUND(AR17,1)=ROUND(AR16,1),AQ16,AQ16+1)))</f>
        <v>16</v>
      </c>
      <c r="AR17" s="33">
        <f t="shared" ca="1" si="11"/>
        <v>2354.9999463999993</v>
      </c>
      <c r="AS17" s="48">
        <f t="array" aca="1" ref="AS17" ca="1">IFERROR(INDEX(Raw!$S$3:$S$502,MATCH(AT17,Raw!$R$3:$R$502,0)),"")</f>
        <v>0</v>
      </c>
      <c r="AT17" s="34" t="str">
        <f t="array" aca="1" ref="AT17" ca="1">IFERROR(INDEX(Raw!$R$3:$R$502,MATCH(IFERROR(INDEX(MATCH(AR17,I$2:I$501,0),$A$2:$A$501),""),Raw!$Q$3:$Q$502,0)),"")</f>
        <v>Lexington</v>
      </c>
      <c r="AU17" s="37">
        <f t="array" aca="1" ref="AU17" ca="1">IF(AV17="","",(IF(ROUND(AV17,1)=ROUND(AV16,1),AU16,AU16+1)))</f>
        <v>16</v>
      </c>
      <c r="AV17" s="33">
        <f t="shared" ca="1" si="12"/>
        <v>2561.6999431000013</v>
      </c>
      <c r="AW17" s="48">
        <f t="array" aca="1" ref="AW17" ca="1">IFERROR(INDEX(Raw!$S$3:$S$502,MATCH(AX17,Raw!$R$3:$R$502,0)),"")</f>
        <v>0</v>
      </c>
      <c r="AX17" s="34" t="str">
        <f t="array" aca="1" ref="AX17" ca="1">IFERROR(INDEX(Raw!$R$3:$R$502,MATCH(IFERROR(INDEX(MATCH(AV17,J$2:J$501,0),$A$2:$A$501),""),Raw!$Q$3:$Q$502,0)),"")</f>
        <v>Shepherd Hill</v>
      </c>
      <c r="AY17" s="37">
        <f t="array" aca="1" ref="AY17" ca="1">IF(AZ17="","",(IF(ROUND(AZ17,1)=ROUND(AZ16,1),AY16,AY16+1)))</f>
        <v>15</v>
      </c>
      <c r="AZ17" s="33">
        <f t="shared" ca="1" si="13"/>
        <v>3044.9999364999994</v>
      </c>
      <c r="BA17" s="48">
        <f t="array" aca="1" ref="BA17" ca="1">IFERROR(INDEX(Raw!$S$3:$S$502,MATCH(BB17,Raw!$R$3:$R$502,0)),"")</f>
        <v>0</v>
      </c>
      <c r="BB17" s="34" t="str">
        <f t="array" aca="1" ref="BB17" ca="1">IFERROR(INDEX(Raw!$R$3:$R$502,MATCH(IFERROR(INDEX(MATCH(AZ17,K$2:K$501,0),$A$2:$A$501),""),Raw!$Q$3:$Q$502,0)),"")</f>
        <v>Matignon</v>
      </c>
      <c r="BC17" s="37">
        <f t="array" aca="1" ref="BC17" ca="1">IF(BD17="","",(IF(ROUND(BD17,1)=ROUND(BD16,1),BC16,BC16+1)))</f>
        <v>16</v>
      </c>
      <c r="BD17" s="33">
        <f t="shared" ca="1" si="14"/>
        <v>12119.9996015</v>
      </c>
      <c r="BE17" s="48">
        <f t="array" aca="1" ref="BE17" ca="1">IFERROR(INDEX(Raw!$S$3:$S$502,MATCH(BF17,Raw!$R$3:$R$502,0)),"")</f>
        <v>0</v>
      </c>
      <c r="BF17" s="34" t="str">
        <f t="array" aca="1" ref="BF17" ca="1">IFERROR(INDEX(Raw!$R$3:$R$502,MATCH(IFERROR(INDEX(MATCH(BD17,L$2:L$501,0),$A$2:$A$501),""),Raw!$Q$3:$Q$502,0)),"")</f>
        <v>Shepherd Hill</v>
      </c>
      <c r="BG17" s="37">
        <f t="array" aca="1" ref="BG17" ca="1">IF(BH17="","",(IF(ROUND(BH17,1)=ROUND(BH16,1),BG16,BG16+1)))</f>
        <v>16</v>
      </c>
      <c r="BH17" s="33">
        <f t="shared" ca="1" si="15"/>
        <v>8194.9998395000002</v>
      </c>
      <c r="BI17" s="48">
        <f t="array" aca="1" ref="BI17" ca="1">IFERROR(INDEX(Raw!$S$3:$S$502,MATCH(BJ17,Raw!$R$3:$R$502,0)),"")</f>
        <v>0</v>
      </c>
      <c r="BJ17" s="34" t="str">
        <f t="array" aca="1" ref="BJ17" ca="1">IFERROR(INDEX(Raw!$R$3:$R$502,MATCH(IFERROR(INDEX(MATCH(BH17,M$2:M$501,0),$A$2:$A$501),""),Raw!$Q$3:$Q$502,0)),"")</f>
        <v>Lexington</v>
      </c>
      <c r="BK17" s="37">
        <f t="array" aca="1" ref="BK17" ca="1">IF(BL17="","",(IF(ROUND(BL17,1)=ROUND(BL16,1),BK16,BK16+1)))</f>
        <v>16</v>
      </c>
      <c r="BL17" s="33">
        <f t="shared" ca="1" si="16"/>
        <v>20360.999430799999</v>
      </c>
      <c r="BM17" s="48">
        <f t="array" aca="1" ref="BM17" ca="1">IFERROR(INDEX(Raw!$S$3:$S$502,MATCH(BN17,Raw!$R$3:$R$502,0)),"")</f>
        <v>0</v>
      </c>
      <c r="BN17" s="34" t="str">
        <f t="array" aca="1" ref="BN17" ca="1">IFERROR(INDEX(Raw!$R$3:$R$502,MATCH(IFERROR(INDEX(MATCH(BL17,N$2:N$501,0),$A$2:$A$501),""),Raw!$Q$3:$Q$502,0)),"")</f>
        <v>Shepherd Hill</v>
      </c>
    </row>
    <row r="18" spans="1:66" x14ac:dyDescent="0.3">
      <c r="A18" s="28">
        <v>17</v>
      </c>
      <c r="B18" s="52">
        <f ca="1">IFERROR(IFERROR(LARGE(INDIRECT("RAW!T"&amp;MATCH(A18,Raw!B:B,0)&amp;":T"&amp;IF(A18=MAX(Raw!B:B),1010,MATCH(A18+1,Raw!B:B,0)-1)),IF(COUNTIF(INDIRECT("Raw!C"&amp;MATCH(A18,Raw!B:B,0)&amp;":C"&amp;IF(A18=MAX(Raw!B:B),1010,MATCH(A18+1,Raw!B:B,0)-1)),"H")&gt;0,1,"")),6000)+IFERROR(LARGE(INDIRECT("RAW!T"&amp;MATCH(A18,Raw!B:B,0)&amp;":T"&amp;IF(A18=MAX(Raw!B:B),1010,MATCH(A18+1,Raw!B:B,0)-1)),IF(COUNTIF(INDIRECT("Raw!C"&amp;MATCH(A18,Raw!B:B,0)&amp;":C"&amp;IF(A18=MAX(Raw!B:B),1010,MATCH(A18+1,Raw!B:B,0)-1)),"H")&gt;1,2,"")),6000)-12000
+IFERROR(LARGE(INDIRECT("RAW!T"&amp;MATCH(A18,Raw!B:B,0)&amp;":T"&amp;IF(A18=MAX(Raw!B:B),1010,MATCH(A18+1,Raw!B:B,0)-1)),IF(COUNTIF(INDIRECT("Raw!C"&amp;MATCH(A18,Raw!B:B,0)&amp;":C"&amp;IF(A18=MAX(Raw!B:B),1010,MATCH(A18+1,Raw!B:B,0)-1)),"S")&gt;0,COUNTIF(INDIRECT("Raw!C"&amp;MATCH(A18,Raw!B:B,0)&amp;":C"&amp;IF(A18=MAX(Raw!B:B),1010,MATCH(A18+1,Raw!B:B,0)-1)),"H")+1,"")),4000)+IFERROR(LARGE(INDIRECT("RAW!T"&amp;MATCH(A18,Raw!B:B,0)&amp;":T"&amp;IF(A18=MAX(Raw!B:B),1010,MATCH(A18+1,Raw!B:B,0)-1)),IF(COUNTIF(INDIRECT("Raw!C"&amp;MATCH(A18,Raw!B:B,0)&amp;":C"&amp;IF(A18=MAX(Raw!B:B),1010,MATCH(A18+1,Raw!B:B,0)-1)),"S")&gt;1,COUNTIF(INDIRECT("Raw!C"&amp;MATCH(A18,Raw!B:B,0)&amp;":C"&amp;IF(A18=MAX(Raw!B:B),1010,MATCH(A18+1,Raw!B:B,0)-1)),"H")+2,"")),4000)-8000+IFERROR(LARGE(INDIRECT("RAW!T"&amp;MATCH(A18,Raw!B:B,0)&amp;":T"&amp;IF(A18=MAX(Raw!B:B),1010,MATCH(A18+1,Raw!B:B,0)-1)),IF(COUNTIF(INDIRECT("Raw!C"&amp;MATCH(A18,Raw!B:B,0)&amp;":C"&amp;IF(A18=MAX(Raw!B:B),1010,MATCH(A18+1,Raw!B:B,0)-1)),"V")&gt;0,COUNTIF(INDIRECT("Raw!C"&amp;MATCH(A18,Raw!B:B,0)&amp;":C"&amp;IF(A18=MAX(Raw!B:B),1010,MATCH(A18+1,Raw!B:B,0)-1)),"H")+COUNTIF(INDIRECT("Raw!C"&amp;MATCH(A18,Raw!B:B,0)&amp;":C"&amp;IF(A18=MAX(Raw!B:B),1010,MATCH(A18+1,Raw!B:B,0)-1)),"S")+1,"")),2000)+IFERROR(LARGE(INDIRECT("RAW!T"&amp;MATCH(A18,Raw!B:B,0)&amp;":T"&amp;IF(A18=MAX(Raw!B:B),1010,MATCH(A18+1,Raw!B:B,0)-1)),IF(COUNTIF(INDIRECT("Raw!C"&amp;MATCH(A18,Raw!B:B,0)&amp;":C"&amp;IF(A18=MAX(Raw!B:B),1010,MATCH(A18+1,Raw!B:B,0)-1)),"V")&gt;1,COUNTIF(INDIRECT("Raw!C"&amp;MATCH(A18,Raw!B:B,0)&amp;":C"&amp;IF(A18=MAX(Raw!B:B),1010,MATCH(A18+1,Raw!B:B,0)-1)),"H")+COUNTIF(INDIRECT("Raw!C"&amp;MATCH(A18,Raw!B:B,0)&amp;":C"&amp;IF(A18=MAX(Raw!B:B),1010,MATCH(A18+1,Raw!B:B,0)-1)),"S")+2,"")),2000)-4000,"")</f>
        <v>1657.1999363000004</v>
      </c>
      <c r="C18" s="52">
        <f ca="1">IFERROR(IFERROR(LARGE(INDIRECT("RAW!U"&amp;MATCH(A18,Raw!B:B,0)&amp;":U"&amp;IF(A18=MAX(Raw!B:B),1010,MATCH(A18+1,Raw!B:B,0)-1)),IF(COUNTIF(INDIRECT("Raw!C"&amp;MATCH(A18,Raw!B:B,0)&amp;":C"&amp;IF(A18=MAX(Raw!B:B),1010,MATCH(A18+1,Raw!B:B,0)-1)),"H")&gt;0,1,"")),6000)+IFERROR(LARGE(INDIRECT("RAW!U"&amp;MATCH(A18,Raw!B:B,0)&amp;":U"&amp;IF(A18=MAX(Raw!B:B),1010,MATCH(A18+1,Raw!B:B,0)-1)),IF(COUNTIF(INDIRECT("Raw!C"&amp;MATCH(A18,Raw!B:B,0)&amp;":C"&amp;IF(A18=MAX(Raw!B:B),1010,MATCH(A18+1,Raw!B:B,0)-1)),"H")&gt;1,2,"")),6000)-12000
+IFERROR(LARGE(INDIRECT("RAW!U"&amp;MATCH(A18,Raw!B:B,0)&amp;":U"&amp;IF(A18=MAX(Raw!B:B),1010,MATCH(A18+1,Raw!B:B,0)-1)),IF(COUNTIF(INDIRECT("Raw!C"&amp;MATCH(A18,Raw!B:B,0)&amp;":C"&amp;IF(A18=MAX(Raw!B:B),1010,MATCH(A18+1,Raw!B:B,0)-1)),"S")&gt;0,COUNTIF(INDIRECT("Raw!C"&amp;MATCH(A18,Raw!B:B,0)&amp;":C"&amp;IF(A18=MAX(Raw!B:B),1010,MATCH(A18+1,Raw!B:B,0)-1)),"H")+1,"")),4000)+IFERROR(LARGE(INDIRECT("RAW!U"&amp;MATCH(A18,Raw!B:B,0)&amp;":U"&amp;IF(A18=MAX(Raw!B:B),1010,MATCH(A18+1,Raw!B:B,0)-1)),IF(COUNTIF(INDIRECT("Raw!C"&amp;MATCH(A18,Raw!B:B,0)&amp;":C"&amp;IF(A18=MAX(Raw!B:B),1010,MATCH(A18+1,Raw!B:B,0)-1)),"S")&gt;1,COUNTIF(INDIRECT("Raw!C"&amp;MATCH(A18,Raw!B:B,0)&amp;":C"&amp;IF(A18=MAX(Raw!B:B),1010,MATCH(A18+1,Raw!B:B,0)-1)),"H")+2,"")),4000)-8000+IFERROR(LARGE(INDIRECT("RAW!U"&amp;MATCH(A18,Raw!B:B,0)&amp;":U"&amp;IF(A18=MAX(Raw!B:B),1010,MATCH(A18+1,Raw!B:B,0)-1)),IF(COUNTIF(INDIRECT("Raw!C"&amp;MATCH(A18,Raw!B:B,0)&amp;":C"&amp;IF(A18=MAX(Raw!B:B),1010,MATCH(A18+1,Raw!B:B,0)-1)),"V")&gt;0,COUNTIF(INDIRECT("Raw!C"&amp;MATCH(A18,Raw!B:B,0)&amp;":C"&amp;IF(A18=MAX(Raw!B:B),1010,MATCH(A18+1,Raw!B:B,0)-1)),"H")+COUNTIF(INDIRECT("Raw!C"&amp;MATCH(A18,Raw!B:B,0)&amp;":C"&amp;IF(A18=MAX(Raw!B:B),1010,MATCH(A18+1,Raw!B:B,0)-1)),"S")+1,"")),2000)+IFERROR(LARGE(INDIRECT("RAW!U"&amp;MATCH(A18,Raw!B:B,0)&amp;":U"&amp;IF(A18=MAX(Raw!B:B),1010,MATCH(A18+1,Raw!B:B,0)-1)),IF(COUNTIF(INDIRECT("Raw!C"&amp;MATCH(A18,Raw!B:B,0)&amp;":C"&amp;IF(A18=MAX(Raw!B:B),1010,MATCH(A18+1,Raw!B:B,0)-1)),"V")&gt;1,COUNTIF(INDIRECT("Raw!C"&amp;MATCH(A18,Raw!B:B,0)&amp;":C"&amp;IF(A18=MAX(Raw!B:B),1010,MATCH(A18+1,Raw!B:B,0)-1)),"H")+COUNTIF(INDIRECT("Raw!C"&amp;MATCH(A18,Raw!B:B,0)&amp;":C"&amp;IF(A18=MAX(Raw!B:B),1010,MATCH(A18+1,Raw!B:B,0)-1)),"S")+2,"")),2000)-4000,"")</f>
        <v>1299.9999365000012</v>
      </c>
      <c r="D18" s="52">
        <f ca="1">IFERROR(IFERROR(LARGE(INDIRECT("RAW!V"&amp;MATCH(A18,Raw!B:B,0)&amp;":V"&amp;IF(A18=MAX(Raw!B:B),1010,MATCH(A18+1,Raw!B:B,0)-1)),IF(COUNTIF(INDIRECT("Raw!C"&amp;MATCH(A18,Raw!B:B,0)&amp;":C"&amp;IF(A18=MAX(Raw!B:B),1010,MATCH(A18+1,Raw!B:B,0)-1)),"H")&gt;0,1,"")),6000)+IFERROR(LARGE(INDIRECT("RAW!V"&amp;MATCH(A18,Raw!B:B,0)&amp;":V"&amp;IF(A18=MAX(Raw!B:B),1010,MATCH(A18+1,Raw!B:B,0)-1)),IF(COUNTIF(INDIRECT("Raw!C"&amp;MATCH(A18,Raw!B:B,0)&amp;":C"&amp;IF(A18=MAX(Raw!B:B),1010,MATCH(A18+1,Raw!B:B,0)-1)),"H")&gt;1,2,"")),6000)-12000
+IFERROR(LARGE(INDIRECT("RAW!V"&amp;MATCH(A18,Raw!B:B,0)&amp;":V"&amp;IF(A18=MAX(Raw!B:B),1010,MATCH(A18+1,Raw!B:B,0)-1)),IF(COUNTIF(INDIRECT("Raw!C"&amp;MATCH(A18,Raw!B:B,0)&amp;":C"&amp;IF(A18=MAX(Raw!B:B),1010,MATCH(A18+1,Raw!B:B,0)-1)),"S")&gt;0,COUNTIF(INDIRECT("Raw!C"&amp;MATCH(A18,Raw!B:B,0)&amp;":C"&amp;IF(A18=MAX(Raw!B:B),1010,MATCH(A18+1,Raw!B:B,0)-1)),"H")+1,"")),4000)+IFERROR(LARGE(INDIRECT("RAW!V"&amp;MATCH(A18,Raw!B:B,0)&amp;":V"&amp;IF(A18=MAX(Raw!B:B),1010,MATCH(A18+1,Raw!B:B,0)-1)),IF(COUNTIF(INDIRECT("Raw!C"&amp;MATCH(A18,Raw!B:B,0)&amp;":C"&amp;IF(A18=MAX(Raw!B:B),1010,MATCH(A18+1,Raw!B:B,0)-1)),"S")&gt;1,COUNTIF(INDIRECT("Raw!C"&amp;MATCH(A18,Raw!B:B,0)&amp;":C"&amp;IF(A18=MAX(Raw!B:B),1010,MATCH(A18+1,Raw!B:B,0)-1)),"H")+2,"")),4000)-8000+IFERROR(LARGE(INDIRECT("RAW!V"&amp;MATCH(A18,Raw!B:B,0)&amp;":V"&amp;IF(A18=MAX(Raw!B:B),1010,MATCH(A18+1,Raw!B:B,0)-1)),IF(COUNTIF(INDIRECT("Raw!C"&amp;MATCH(A18,Raw!B:B,0)&amp;":C"&amp;IF(A18=MAX(Raw!B:B),1010,MATCH(A18+1,Raw!B:B,0)-1)),"V")&gt;0,COUNTIF(INDIRECT("Raw!C"&amp;MATCH(A18,Raw!B:B,0)&amp;":C"&amp;IF(A18=MAX(Raw!B:B),1010,MATCH(A18+1,Raw!B:B,0)-1)),"H")+COUNTIF(INDIRECT("Raw!C"&amp;MATCH(A18,Raw!B:B,0)&amp;":C"&amp;IF(A18=MAX(Raw!B:B),1010,MATCH(A18+1,Raw!B:B,0)-1)),"S")+1,"")),2000)+IFERROR(LARGE(INDIRECT("RAW!V"&amp;MATCH(A18,Raw!B:B,0)&amp;":V"&amp;IF(A18=MAX(Raw!B:B),1010,MATCH(A18+1,Raw!B:B,0)-1)),IF(COUNTIF(INDIRECT("Raw!C"&amp;MATCH(A18,Raw!B:B,0)&amp;":C"&amp;IF(A18=MAX(Raw!B:B),1010,MATCH(A18+1,Raw!B:B,0)-1)),"V")&gt;1,COUNTIF(INDIRECT("Raw!C"&amp;MATCH(A18,Raw!B:B,0)&amp;":C"&amp;IF(A18=MAX(Raw!B:B),1010,MATCH(A18+1,Raw!B:B,0)-1)),"H")+COUNTIF(INDIRECT("Raw!C"&amp;MATCH(A18,Raw!B:B,0)&amp;":C"&amp;IF(A18=MAX(Raw!B:B),1010,MATCH(A18+1,Raw!B:B,0)-1)),"S")+2,"")),2000)-4000,"")</f>
        <v>1819.9999364999994</v>
      </c>
      <c r="E18" s="52">
        <f ca="1">IFERROR(IFERROR(LARGE(INDIRECT("RAW!W"&amp;MATCH(A18,Raw!B:B,0)&amp;":W"&amp;IF(A18=MAX(Raw!B:B),1010,MATCH(A18+1,Raw!B:B,0)-1)),IF(COUNTIF(INDIRECT("Raw!C"&amp;MATCH(A18,Raw!B:B,0)&amp;":C"&amp;IF(A18=MAX(Raw!B:B),1010,MATCH(A18+1,Raw!B:B,0)-1)),"H")&gt;0,1,"")),6000)+IFERROR(LARGE(INDIRECT("RAW!W"&amp;MATCH(A18,Raw!B:B,0)&amp;":W"&amp;IF(A18=MAX(Raw!B:B),1010,MATCH(A18+1,Raw!B:B,0)-1)),IF(COUNTIF(INDIRECT("Raw!C"&amp;MATCH(A18,Raw!B:B,0)&amp;":C"&amp;IF(A18=MAX(Raw!B:B),1010,MATCH(A18+1,Raw!B:B,0)-1)),"H")&gt;1,2,"")),6000)-12000
+IFERROR(LARGE(INDIRECT("RAW!W"&amp;MATCH(A18,Raw!B:B,0)&amp;":W"&amp;IF(A18=MAX(Raw!B:B),1010,MATCH(A18+1,Raw!B:B,0)-1)),IF(COUNTIF(INDIRECT("Raw!C"&amp;MATCH(A18,Raw!B:B,0)&amp;":C"&amp;IF(A18=MAX(Raw!B:B),1010,MATCH(A18+1,Raw!B:B,0)-1)),"S")&gt;0,COUNTIF(INDIRECT("Raw!C"&amp;MATCH(A18,Raw!B:B,0)&amp;":C"&amp;IF(A18=MAX(Raw!B:B),1010,MATCH(A18+1,Raw!B:B,0)-1)),"H")+1,"")),4000)+IFERROR(LARGE(INDIRECT("RAW!W"&amp;MATCH(A18,Raw!B:B,0)&amp;":W"&amp;IF(A18=MAX(Raw!B:B),1010,MATCH(A18+1,Raw!B:B,0)-1)),IF(COUNTIF(INDIRECT("Raw!C"&amp;MATCH(A18,Raw!B:B,0)&amp;":C"&amp;IF(A18=MAX(Raw!B:B),1010,MATCH(A18+1,Raw!B:B,0)-1)),"S")&gt;1,COUNTIF(INDIRECT("Raw!C"&amp;MATCH(A18,Raw!B:B,0)&amp;":C"&amp;IF(A18=MAX(Raw!B:B),1010,MATCH(A18+1,Raw!B:B,0)-1)),"H")+2,"")),4000)-8000+IFERROR(LARGE(INDIRECT("RAW!W"&amp;MATCH(A18,Raw!B:B,0)&amp;":W"&amp;IF(A18=MAX(Raw!B:B),1010,MATCH(A18+1,Raw!B:B,0)-1)),IF(COUNTIF(INDIRECT("Raw!C"&amp;MATCH(A18,Raw!B:B,0)&amp;":C"&amp;IF(A18=MAX(Raw!B:B),1010,MATCH(A18+1,Raw!B:B,0)-1)),"V")&gt;0,COUNTIF(INDIRECT("Raw!C"&amp;MATCH(A18,Raw!B:B,0)&amp;":C"&amp;IF(A18=MAX(Raw!B:B),1010,MATCH(A18+1,Raw!B:B,0)-1)),"H")+COUNTIF(INDIRECT("Raw!C"&amp;MATCH(A18,Raw!B:B,0)&amp;":C"&amp;IF(A18=MAX(Raw!B:B),1010,MATCH(A18+1,Raw!B:B,0)-1)),"S")+1,"")),2000)+IFERROR(LARGE(INDIRECT("RAW!W"&amp;MATCH(A18,Raw!B:B,0)&amp;":W"&amp;IF(A18=MAX(Raw!B:B),1010,MATCH(A18+1,Raw!B:B,0)-1)),IF(COUNTIF(INDIRECT("Raw!C"&amp;MATCH(A18,Raw!B:B,0)&amp;":C"&amp;IF(A18=MAX(Raw!B:B),1010,MATCH(A18+1,Raw!B:B,0)-1)),"V")&gt;1,COUNTIF(INDIRECT("Raw!C"&amp;MATCH(A18,Raw!B:B,0)&amp;":C"&amp;IF(A18=MAX(Raw!B:B),1010,MATCH(A18+1,Raw!B:B,0)-1)),"H")+COUNTIF(INDIRECT("Raw!C"&amp;MATCH(A18,Raw!B:B,0)&amp;":C"&amp;IF(A18=MAX(Raw!B:B),1010,MATCH(A18+1,Raw!B:B,0)-1)),"S")+2,"")),2000)-4000,"")</f>
        <v>1559.9999362000026</v>
      </c>
      <c r="F18" s="52">
        <f ca="1">IFERROR(IFERROR(LARGE(INDIRECT("RAW!X"&amp;MATCH(A18,Raw!B:B,0)&amp;":X"&amp;IF(A18=MAX(Raw!B:B),1010,MATCH(A18+1,Raw!B:B,0)-1)),IF(COUNTIF(INDIRECT("Raw!C"&amp;MATCH(A18,Raw!B:B,0)&amp;":C"&amp;IF(A18=MAX(Raw!B:B),1010,MATCH(A18+1,Raw!B:B,0)-1)),"H")&gt;0,1,"")),6000)+IFERROR(LARGE(INDIRECT("RAW!X"&amp;MATCH(A18,Raw!B:B,0)&amp;":X"&amp;IF(A18=MAX(Raw!B:B),1010,MATCH(A18+1,Raw!B:B,0)-1)),IF(COUNTIF(INDIRECT("Raw!C"&amp;MATCH(A18,Raw!B:B,0)&amp;":C"&amp;IF(A18=MAX(Raw!B:B),1010,MATCH(A18+1,Raw!B:B,0)-1)),"H")&gt;1,2,"")),6000)-12000
+IFERROR(LARGE(INDIRECT("RAW!X"&amp;MATCH(A18,Raw!B:B,0)&amp;":X"&amp;IF(A18=MAX(Raw!B:B),1010,MATCH(A18+1,Raw!B:B,0)-1)),IF(COUNTIF(INDIRECT("Raw!C"&amp;MATCH(A18,Raw!B:B,0)&amp;":C"&amp;IF(A18=MAX(Raw!B:B),1010,MATCH(A18+1,Raw!B:B,0)-1)),"S")&gt;0,COUNTIF(INDIRECT("Raw!C"&amp;MATCH(A18,Raw!B:B,0)&amp;":C"&amp;IF(A18=MAX(Raw!B:B),1010,MATCH(A18+1,Raw!B:B,0)-1)),"H")+1,"")),4000)+IFERROR(LARGE(INDIRECT("RAW!X"&amp;MATCH(A18,Raw!B:B,0)&amp;":X"&amp;IF(A18=MAX(Raw!B:B),1010,MATCH(A18+1,Raw!B:B,0)-1)),IF(COUNTIF(INDIRECT("Raw!C"&amp;MATCH(A18,Raw!B:B,0)&amp;":C"&amp;IF(A18=MAX(Raw!B:B),1010,MATCH(A18+1,Raw!B:B,0)-1)),"S")&gt;1,COUNTIF(INDIRECT("Raw!C"&amp;MATCH(A18,Raw!B:B,0)&amp;":C"&amp;IF(A18=MAX(Raw!B:B),1010,MATCH(A18+1,Raw!B:B,0)-1)),"H")+2,"")),4000)-8000+IFERROR(LARGE(INDIRECT("RAW!X"&amp;MATCH(A18,Raw!B:B,0)&amp;":X"&amp;IF(A18=MAX(Raw!B:B),1010,MATCH(A18+1,Raw!B:B,0)-1)),IF(COUNTIF(INDIRECT("Raw!C"&amp;MATCH(A18,Raw!B:B,0)&amp;":C"&amp;IF(A18=MAX(Raw!B:B),1010,MATCH(A18+1,Raw!B:B,0)-1)),"v")&gt;0,COUNTIF(INDIRECT("Raw!C"&amp;MATCH(A18,Raw!B:B,0)&amp;":C"&amp;IF(A18=MAX(Raw!B:B),1010,MATCH(A18+1,Raw!B:B,0)-1)),"H")+COUNTIF(INDIRECT("Raw!C"&amp;MATCH(A18,Raw!B:B,0)&amp;":C"&amp;IF(A18=MAX(Raw!B:B),1010,MATCH(A18+1,Raw!B:B,0)-1)),"S")+1,"")),2000)+IFERROR(LARGE(INDIRECT("RAW!X"&amp;MATCH(A18,Raw!B:B,0)&amp;":X"&amp;IF(A18=MAX(Raw!B:B),1010,MATCH(A18+1,Raw!B:B,0)-1)),IF(COUNTIF(INDIRECT("Raw!C"&amp;MATCH(A18,Raw!B:B,0)&amp;":C"&amp;IF(A18=MAX(Raw!B:B),1010,MATCH(A18+1,Raw!B:B,0)-1)),"v")&gt;1,COUNTIF(INDIRECT("Raw!C"&amp;MATCH(A18,Raw!B:B,0)&amp;":C"&amp;IF(A18=MAX(Raw!B:B),1010,MATCH(A18+1,Raw!B:B,0)-1)),"H")+COUNTIF(INDIRECT("Raw!C"&amp;MATCH(A18,Raw!B:B,0)&amp;":C"&amp;IF(A18=MAX(Raw!B:B),1010,MATCH(A18+1,Raw!B:B,0)-1)),"S")+2,"")),2000)-4000,"")</f>
        <v>1459.9999364000005</v>
      </c>
      <c r="G18" s="52">
        <f ca="1">IFERROR(IFERROR(LARGE(INDIRECT("RAW!Y"&amp;MATCH(A18,Raw!B:B,0)&amp;":Y"&amp;IF(A18=MAX(Raw!B:B),1010,MATCH(A18+1,Raw!B:B,0)-1)),IF(COUNTIF(INDIRECT("Raw!C"&amp;MATCH(A18,Raw!B:B,0)&amp;":C"&amp;IF(A18=MAX(Raw!B:B),1010,MATCH(A18+1,Raw!B:B,0)-1)),"H")&gt;0,1,"")),6000)+IFERROR(LARGE(INDIRECT("RAW!Y"&amp;MATCH(A18,Raw!B:B,0)&amp;":Y"&amp;IF(A18=MAX(Raw!B:B),1010,MATCH(A18+1,Raw!B:B,0)-1)),IF(COUNTIF(INDIRECT("Raw!C"&amp;MATCH(A18,Raw!B:B,0)&amp;":C"&amp;IF(A18=MAX(Raw!B:B),1010,MATCH(A18+1,Raw!B:B,0)-1)),"H")&gt;1,2,"")),6000)-12000
+IFERROR(LARGE(INDIRECT("RAW!Y"&amp;MATCH(A18,Raw!B:B,0)&amp;":Y"&amp;IF(A18=MAX(Raw!B:B),1010,MATCH(A18+1,Raw!B:B,0)-1)),IF(COUNTIF(INDIRECT("Raw!C"&amp;MATCH(A18,Raw!B:B,0)&amp;":C"&amp;IF(A18=MAX(Raw!B:B),1010,MATCH(A18+1,Raw!B:B,0)-1)),"S")&gt;0,COUNTIF(INDIRECT("Raw!C"&amp;MATCH(A18,Raw!B:B,0)&amp;":C"&amp;IF(A18=MAX(Raw!B:B),1010,MATCH(A18+1,Raw!B:B,0)-1)),"H")+1,"")),4000)+IFERROR(LARGE(INDIRECT("RAW!Y"&amp;MATCH(A18,Raw!B:B,0)&amp;":Y"&amp;IF(A18=MAX(Raw!B:B),1010,MATCH(A18+1,Raw!B:B,0)-1)),IF(COUNTIF(INDIRECT("Raw!C"&amp;MATCH(A18,Raw!B:B,0)&amp;":C"&amp;IF(A18=MAX(Raw!B:B),1010,MATCH(A18+1,Raw!B:B,0)-1)),"S")&gt;1,COUNTIF(INDIRECT("Raw!C"&amp;MATCH(A18,Raw!B:B,0)&amp;":C"&amp;IF(A18=MAX(Raw!B:B),1010,MATCH(A18+1,Raw!B:B,0)-1)),"H")+2,"")),4000)-8000+IFERROR(LARGE(INDIRECT("RAW!Y"&amp;MATCH(A18,Raw!B:B,0)&amp;":Y"&amp;IF(A18=MAX(Raw!B:B),1010,MATCH(A18+1,Raw!B:B,0)-1)),IF(COUNTIF(INDIRECT("Raw!C"&amp;MATCH(A18,Raw!B:B,0)&amp;":C"&amp;IF(A18=MAX(Raw!B:B),1010,MATCH(A18+1,Raw!B:B,0)-1)),"V")&gt;0,COUNTIF(INDIRECT("Raw!C"&amp;MATCH(A18,Raw!B:B,0)&amp;":C"&amp;IF(A18=MAX(Raw!B:B),1010,MATCH(A18+1,Raw!B:B,0)-1)),"H")+COUNTIF(INDIRECT("Raw!C"&amp;MATCH(A18,Raw!B:B,0)&amp;":C"&amp;IF(A18=MAX(Raw!B:B),1010,MATCH(A18+1,Raw!B:B,0)-1)),"S")+1,"")),2000)+IFERROR(LARGE(INDIRECT("RAW!Y"&amp;MATCH(A18,Raw!B:B,0)&amp;":Y"&amp;IF(A18=MAX(Raw!B:B),1010,MATCH(A18+1,Raw!B:B,0)-1)),IF(COUNTIF(INDIRECT("Raw!C"&amp;MATCH(A18,Raw!B:B,0)&amp;":C"&amp;IF(A18=MAX(Raw!B:B),1010,MATCH(A18+1,Raw!B:B,0)-1)),"V")&gt;1,COUNTIF(INDIRECT("Raw!C"&amp;MATCH(A18,Raw!B:B,0)&amp;":C"&amp;IF(A18=MAX(Raw!B:B),1010,MATCH(A18+1,Raw!B:B,0)-1)),"H")+COUNTIF(INDIRECT("Raw!C"&amp;MATCH(A18,Raw!B:B,0)&amp;":C"&amp;IF(A18=MAX(Raw!B:B),1010,MATCH(A18+1,Raw!B:B,0)-1)),"S")+2,"")),2000)-4000,"")</f>
        <v>1419.9999364999994</v>
      </c>
      <c r="H18" s="52">
        <f ca="1">IFERROR(IFERROR(LARGE(INDIRECT("RAW!Z"&amp;MATCH(A18,Raw!B:B,0)&amp;":Z"&amp;IF(A18=MAX(Raw!B:B),1010,MATCH(A18+1,Raw!B:B,0)-1)),IF(COUNTIF(INDIRECT("Raw!C"&amp;MATCH(A18,Raw!B:B,0)&amp;":C"&amp;IF(A18=MAX(Raw!B:B),1010,MATCH(A18+1,Raw!B:B,0)-1)),"H")&gt;0,1,"")),6000)+IFERROR(LARGE(INDIRECT("RAW!Z"&amp;MATCH(A18,Raw!B:B,0)&amp;":Z"&amp;IF(A18=MAX(Raw!B:B),1010,MATCH(A18+1,Raw!B:B,0)-1)),IF(COUNTIF(INDIRECT("Raw!C"&amp;MATCH(A18,Raw!B:B,0)&amp;":C"&amp;IF(A18=MAX(Raw!B:B),1010,MATCH(A18+1,Raw!B:B,0)-1)),"H")&gt;1,2,"")),6000)-12000
+IFERROR(LARGE(INDIRECT("RAW!Z"&amp;MATCH(A18,Raw!B:B,0)&amp;":Z"&amp;IF(A18=MAX(Raw!B:B),1010,MATCH(A18+1,Raw!B:B,0)-1)),IF(COUNTIF(INDIRECT("Raw!C"&amp;MATCH(A18,Raw!B:B,0)&amp;":C"&amp;IF(A18=MAX(Raw!B:B),1010,MATCH(A18+1,Raw!B:B,0)-1)),"S")&gt;0,COUNTIF(INDIRECT("Raw!C"&amp;MATCH(A18,Raw!B:B,0)&amp;":C"&amp;IF(A18=MAX(Raw!B:B),1010,MATCH(A18+1,Raw!B:B,0)-1)),"H")+1,"")),4000)+IFERROR(LARGE(INDIRECT("RAW!Z"&amp;MATCH(A18,Raw!B:B,0)&amp;":Z"&amp;IF(A18=MAX(Raw!B:B),1010,MATCH(A18+1,Raw!B:B,0)-1)),IF(COUNTIF(INDIRECT("Raw!C"&amp;MATCH(A18,Raw!B:B,0)&amp;":C"&amp;IF(A18=MAX(Raw!B:B),1010,MATCH(A18+1,Raw!B:B,0)-1)),"S")&gt;1,COUNTIF(INDIRECT("Raw!C"&amp;MATCH(A18,Raw!B:B,0)&amp;":C"&amp;IF(A18=MAX(Raw!B:B),1010,MATCH(A18+1,Raw!B:B,0)-1)),"H")+2,"")),4000)-8000+IFERROR(LARGE(INDIRECT("RAW!Z"&amp;MATCH(A18,Raw!B:B,0)&amp;":Z"&amp;IF(A18=MAX(Raw!B:B),1010,MATCH(A18+1,Raw!B:B,0)-1)),IF(COUNTIF(INDIRECT("Raw!C"&amp;MATCH(A18,Raw!B:B,0)&amp;":C"&amp;IF(A18=MAX(Raw!B:B),1010,MATCH(A18+1,Raw!B:B,0)-1)),"V")&gt;0,COUNTIF(INDIRECT("Raw!C"&amp;MATCH(A18,Raw!B:B,0)&amp;":C"&amp;IF(A18=MAX(Raw!B:B),1010,MATCH(A18+1,Raw!B:B,0)-1)),"H")+COUNTIF(INDIRECT("Raw!C"&amp;MATCH(A18,Raw!B:B,0)&amp;":C"&amp;IF(A18=MAX(Raw!B:B),1010,MATCH(A18+1,Raw!B:B,0)-1)),"S")+1,"")),2000)+IFERROR(LARGE(INDIRECT("RAW!Z"&amp;MATCH(A18,Raw!B:B,0)&amp;":Z"&amp;IF(A18=MAX(Raw!B:B),1010,MATCH(A18+1,Raw!B:B,0)-1)),IF(COUNTIF(INDIRECT("Raw!C"&amp;MATCH(A18,Raw!B:B,0)&amp;":C"&amp;IF(A18=MAX(Raw!B:B),1010,MATCH(A18+1,Raw!B:B,0)-1)),"V")&gt;1,COUNTIF(INDIRECT("Raw!C"&amp;MATCH(A18,Raw!B:B,0)&amp;":C"&amp;IF(A18=MAX(Raw!B:B),1010,MATCH(A18+1,Raw!B:B,0)-1)),"H")+COUNTIF(INDIRECT("Raw!C"&amp;MATCH(A18,Raw!B:B,0)&amp;":C"&amp;IF(A18=MAX(Raw!B:B),1010,MATCH(A18+1,Raw!B:B,0)-1)),"S")+2,"")),2000)-4000,"")</f>
        <v>2059.9999365999984</v>
      </c>
      <c r="I18" s="52">
        <f ca="1">IFERROR(IFERROR(LARGE(INDIRECT("RAW!AA"&amp;MATCH(A18,Raw!B:B,0)&amp;":AA"&amp;IF(A18=MAX(Raw!B:B),1010,MATCH(A18+1,Raw!B:B,0)-1)),IF(COUNTIF(INDIRECT("Raw!C"&amp;MATCH(A18,Raw!B:B,0)&amp;":C"&amp;IF(A18=MAX(Raw!B:B),1010,MATCH(A18+1,Raw!B:B,0)-1)),"H")&gt;0,1,"")),6000)+IFERROR(LARGE(INDIRECT("RAW!AA"&amp;MATCH(A18,Raw!B:B,0)&amp;":AA"&amp;IF(A18=MAX(Raw!B:B),1010,MATCH(A18+1,Raw!B:B,0)-1)),IF(COUNTIF(INDIRECT("Raw!C"&amp;MATCH(A18,Raw!B:B,0)&amp;":C"&amp;IF(A18=MAX(Raw!B:B),1010,MATCH(A18+1,Raw!B:B,0)-1)),"H")&gt;1,2,"")),6000)-12000
+IFERROR(LARGE(INDIRECT("RAW!AA"&amp;MATCH(A18,Raw!B:B,0)&amp;":AA"&amp;IF(A18=MAX(Raw!B:B),1010,MATCH(A18+1,Raw!B:B,0)-1)),IF(COUNTIF(INDIRECT("Raw!C"&amp;MATCH(A18,Raw!B:B,0)&amp;":C"&amp;IF(A18=MAX(Raw!B:B),1010,MATCH(A18+1,Raw!B:B,0)-1)),"S")&gt;0,COUNTIF(INDIRECT("Raw!C"&amp;MATCH(A18,Raw!B:B,0)&amp;":C"&amp;IF(A18=MAX(Raw!B:B),1010,MATCH(A18+1,Raw!B:B,0)-1)),"H")+1,"")),4000)+IFERROR(LARGE(INDIRECT("RAW!AA"&amp;MATCH(A18,Raw!B:B,0)&amp;":AA"&amp;IF(A18=MAX(Raw!B:B),1010,MATCH(A18+1,Raw!B:B,0)-1)),IF(COUNTIF(INDIRECT("Raw!C"&amp;MATCH(A18,Raw!B:B,0)&amp;":C"&amp;IF(A18=MAX(Raw!B:B),1010,MATCH(A18+1,Raw!B:B,0)-1)),"S")&gt;1,COUNTIF(INDIRECT("Raw!C"&amp;MATCH(A18,Raw!B:B,0)&amp;":C"&amp;IF(A18=MAX(Raw!B:B),1010,MATCH(A18+1,Raw!B:B,0)-1)),"H")+2,"")),4000)-8000+IFERROR(LARGE(INDIRECT("RAW!AA"&amp;MATCH(A18,Raw!B:B,0)&amp;":AA"&amp;IF(A18=MAX(Raw!B:B),1010,MATCH(A18+1,Raw!B:B,0)-1)),IF(COUNTIF(INDIRECT("Raw!C"&amp;MATCH(A18,Raw!B:B,0)&amp;":C"&amp;IF(A18=MAX(Raw!B:B),1010,MATCH(A18+1,Raw!B:B,0)-1)),"V")&gt;0,COUNTIF(INDIRECT("Raw!C"&amp;MATCH(A18,Raw!B:B,0)&amp;":C"&amp;IF(A18=MAX(Raw!B:B),1010,MATCH(A18+1,Raw!B:B,0)-1)),"H")+COUNTIF(INDIRECT("Raw!C"&amp;MATCH(A18,Raw!B:B,0)&amp;":C"&amp;IF(A18=MAX(Raw!B:B),1010,MATCH(A18+1,Raw!B:B,0)-1)),"S")+1,"")),2000)+IFERROR(LARGE(INDIRECT("RAW!AA"&amp;MATCH(A18,Raw!B:B,0)&amp;":AA"&amp;IF(A18=MAX(Raw!B:B),1010,MATCH(A18+1,Raw!B:B,0)-1)),IF(COUNTIF(INDIRECT("Raw!C"&amp;MATCH(A18,Raw!B:B,0)&amp;":C"&amp;IF(A18=MAX(Raw!B:B),1010,MATCH(A18+1,Raw!B:B,0)-1)),"V")&gt;1,COUNTIF(INDIRECT("Raw!C"&amp;MATCH(A18,Raw!B:B,0)&amp;":C"&amp;IF(A18=MAX(Raw!B:B),1010,MATCH(A18+1,Raw!B:B,0)-1)),"H")+COUNTIF(INDIRECT("Raw!C"&amp;MATCH(A18,Raw!B:B,0)&amp;":C"&amp;IF(A18=MAX(Raw!B:B),1010,MATCH(A18+1,Raw!B:B,0)-1)),"S")+2,"")),2000)-4000,"")</f>
        <v>2818.9999363000015</v>
      </c>
      <c r="J18" s="52">
        <f ca="1">IFERROR(IFERROR(LARGE(INDIRECT("RAW!AB"&amp;MATCH(A18,Raw!B:B,0)&amp;":AB"&amp;IF(A18=MAX(Raw!B:B),1010,MATCH(A18+1,Raw!B:B,0)-1)),IF(COUNTIF(INDIRECT("Raw!C"&amp;MATCH(A18,Raw!B:B,0)&amp;":C"&amp;IF(A18=MAX(Raw!B:B),1010,MATCH(A18+1,Raw!B:B,0)-1)),"H")&gt;0,1,"")),6000)+IFERROR(LARGE(INDIRECT("RAW!AB"&amp;MATCH(A18,Raw!B:B,0)&amp;":AB"&amp;IF(A18=MAX(Raw!B:B),1010,MATCH(A18+1,Raw!B:B,0)-1)),IF(COUNTIF(INDIRECT("Raw!C"&amp;MATCH(A18,Raw!B:B,0)&amp;":C"&amp;IF(A18=MAX(Raw!B:B),1010,MATCH(A18+1,Raw!B:B,0)-1)),"H")&gt;1,2,"")),6000)-12000
+IFERROR(LARGE(INDIRECT("RAW!AB"&amp;MATCH(A18,Raw!B:B,0)&amp;":AB"&amp;IF(A18=MAX(Raw!B:B),1010,MATCH(A18+1,Raw!B:B,0)-1)),IF(COUNTIF(INDIRECT("Raw!C"&amp;MATCH(A18,Raw!B:B,0)&amp;":C"&amp;IF(A18=MAX(Raw!B:B),1010,MATCH(A18+1,Raw!B:B,0)-1)),"S")&gt;0,COUNTIF(INDIRECT("Raw!C"&amp;MATCH(A18,Raw!B:B,0)&amp;":C"&amp;IF(A18=MAX(Raw!B:B),1010,MATCH(A18+1,Raw!B:B,0)-1)),"H")+1,"")),4000)+IFERROR(LARGE(INDIRECT("RAW!AB"&amp;MATCH(A18,Raw!B:B,0)&amp;":AB"&amp;IF(A18=MAX(Raw!B:B),1010,MATCH(A18+1,Raw!B:B,0)-1)),IF(COUNTIF(INDIRECT("Raw!C"&amp;MATCH(A18,Raw!B:B,0)&amp;":C"&amp;IF(A18=MAX(Raw!B:B),1010,MATCH(A18+1,Raw!B:B,0)-1)),"S")&gt;1,COUNTIF(INDIRECT("Raw!C"&amp;MATCH(A18,Raw!B:B,0)&amp;":C"&amp;IF(A18=MAX(Raw!B:B),1010,MATCH(A18+1,Raw!B:B,0)-1)),"H")+2,"")),4000)-8000+IFERROR(LARGE(INDIRECT("RAW!AB"&amp;MATCH(A18,Raw!B:B,0)&amp;":AB"&amp;IF(A18=MAX(Raw!B:B),1010,MATCH(A18+1,Raw!B:B,0)-1)),IF(COUNTIF(INDIRECT("Raw!C"&amp;MATCH(A18,Raw!B:B,0)&amp;":C"&amp;IF(A18=MAX(Raw!B:B),1010,MATCH(A18+1,Raw!B:B,0)-1)),"V")&gt;0,COUNTIF(INDIRECT("Raw!C"&amp;MATCH(A18,Raw!B:B,0)&amp;":C"&amp;IF(A18=MAX(Raw!B:B),1010,MATCH(A18+1,Raw!B:B,0)-1)),"H")+COUNTIF(INDIRECT("Raw!C"&amp;MATCH(A18,Raw!B:B,0)&amp;":C"&amp;IF(A18=MAX(Raw!B:B),1010,MATCH(A18+1,Raw!B:B,0)-1)),"S")+1,"")),2000)+IFERROR(LARGE(INDIRECT("RAW!AB"&amp;MATCH(A18,Raw!B:B,0)&amp;":AB"&amp;IF(A18=MAX(Raw!B:B),1010,MATCH(A18+1,Raw!B:B,0)-1)),IF(COUNTIF(INDIRECT("Raw!C"&amp;MATCH(A18,Raw!B:B,0)&amp;":C"&amp;IF(A18=MAX(Raw!B:B),1010,MATCH(A18+1,Raw!B:B,0)-1)),"V")&gt;1,COUNTIF(INDIRECT("Raw!C"&amp;MATCH(A18,Raw!B:B,0)&amp;":C"&amp;IF(A18=MAX(Raw!B:B),1010,MATCH(A18+1,Raw!B:B,0)-1)),"H")+COUNTIF(INDIRECT("Raw!C"&amp;MATCH(A18,Raw!B:B,0)&amp;":C"&amp;IF(A18=MAX(Raw!B:B),1010,MATCH(A18+1,Raw!B:B,0)-1)),"S")+2,"")),2000)-4000,"")</f>
        <v>2814.9999365999984</v>
      </c>
      <c r="K18" s="52">
        <f ca="1">IFERROR(IFERROR(LARGE(INDIRECT("RAW!AC"&amp;MATCH(A18,Raw!B:B,0)&amp;":AC"&amp;IF(A18=MAX(Raw!B:B),1010,MATCH(A18+1,Raw!B:B,0)-1)),IF(COUNTIF(INDIRECT("Raw!C"&amp;MATCH(A18,Raw!B:B,0)&amp;":C"&amp;IF(A18=MAX(Raw!B:B),1010,MATCH(A18+1,Raw!B:B,0)-1)),"H")&gt;0,1,"")),6000)+IFERROR(LARGE(INDIRECT("RAW!AC"&amp;MATCH(A18,Raw!B:B,0)&amp;":AC"&amp;IF(A18=MAX(Raw!B:B),1010,MATCH(A18+1,Raw!B:B,0)-1)),IF(COUNTIF(INDIRECT("Raw!C"&amp;MATCH(A18,Raw!B:B,0)&amp;":C"&amp;IF(A18=MAX(Raw!B:B),1010,MATCH(A18+1,Raw!B:B,0)-1)),"H")&gt;1,2,"")),6000)-12000
+IFERROR(LARGE(INDIRECT("RAW!AC"&amp;MATCH(A18,Raw!B:B,0)&amp;":AC"&amp;IF(A18=MAX(Raw!B:B),1010,MATCH(A18+1,Raw!B:B,0)-1)),IF(COUNTIF(INDIRECT("Raw!C"&amp;MATCH(A18,Raw!B:B,0)&amp;":C"&amp;IF(A18=MAX(Raw!B:B),1010,MATCH(A18+1,Raw!B:B,0)-1)),"S")&gt;0,COUNTIF(INDIRECT("Raw!C"&amp;MATCH(A18,Raw!B:B,0)&amp;":C"&amp;IF(A18=MAX(Raw!B:B),1010,MATCH(A18+1,Raw!B:B,0)-1)),"H")+1,"")),4000)+IFERROR(LARGE(INDIRECT("RAW!AC"&amp;MATCH(A18,Raw!B:B,0)&amp;":AC"&amp;IF(A18=MAX(Raw!B:B),1010,MATCH(A18+1,Raw!B:B,0)-1)),IF(COUNTIF(INDIRECT("Raw!C"&amp;MATCH(A18,Raw!B:B,0)&amp;":C"&amp;IF(A18=MAX(Raw!B:B),1010,MATCH(A18+1,Raw!B:B,0)-1)),"S")&gt;1,COUNTIF(INDIRECT("Raw!C"&amp;MATCH(A18,Raw!B:B,0)&amp;":C"&amp;IF(A18=MAX(Raw!B:B),1010,MATCH(A18+1,Raw!B:B,0)-1)),"H")+2,"")),4000)-8000+IFERROR(LARGE(INDIRECT("RAW!AC"&amp;MATCH(A18,Raw!B:B,0)&amp;":AC"&amp;IF(A18=MAX(Raw!B:B),1010,MATCH(A18+1,Raw!B:B,0)-1)),IF(COUNTIF(INDIRECT("Raw!C"&amp;MATCH(A18,Raw!B:B,0)&amp;":C"&amp;IF(A18=MAX(Raw!B:B),1010,MATCH(A18+1,Raw!B:B,0)-1)),"V")&gt;0,COUNTIF(INDIRECT("Raw!C"&amp;MATCH(A18,Raw!B:B,0)&amp;":C"&amp;IF(A18=MAX(Raw!B:B),1010,MATCH(A18+1,Raw!B:B,0)-1)),"H")+COUNTIF(INDIRECT("Raw!C"&amp;MATCH(A18,Raw!B:B,0)&amp;":C"&amp;IF(A18=MAX(Raw!B:B),1010,MATCH(A18+1,Raw!B:B,0)-1)),"S")+1,"")),2000)+IFERROR(LARGE(INDIRECT("RAW!AC"&amp;MATCH(A18,Raw!B:B,0)&amp;":AC"&amp;IF(A18=MAX(Raw!B:B),1010,MATCH(A18+1,Raw!B:B,0)-1)),IF(COUNTIF(INDIRECT("Raw!C"&amp;MATCH(A18,Raw!B:B,0)&amp;":C"&amp;IF(A18=MAX(Raw!B:B),1010,MATCH(A18+1,Raw!B:B,0)-1)),"V")&gt;1,COUNTIF(INDIRECT("Raw!C"&amp;MATCH(A18,Raw!B:B,0)&amp;":C"&amp;IF(A18=MAX(Raw!B:B),1010,MATCH(A18+1,Raw!B:B,0)-1)),"H")+COUNTIF(INDIRECT("Raw!C"&amp;MATCH(A18,Raw!B:B,0)&amp;":C"&amp;IF(A18=MAX(Raw!B:B),1010,MATCH(A18+1,Raw!B:B,0)-1)),"S")+2,"")),2000)-4000,"")</f>
        <v>3044.9999364999994</v>
      </c>
      <c r="L18" s="14">
        <f t="shared" ca="1" si="0"/>
        <v>11277.199555000003</v>
      </c>
      <c r="M18" s="14">
        <f t="shared" ca="1" si="1"/>
        <v>8678.9998094000002</v>
      </c>
      <c r="N18" s="14">
        <f t="shared" ca="1" si="2"/>
        <v>19956.199364400003</v>
      </c>
      <c r="O18" s="37">
        <f t="array" aca="1" ref="O18" ca="1">IF(P18="","",(IF(ROUND(P18,1)=ROUND(P17,1),O17,O17+1)))</f>
        <v>15</v>
      </c>
      <c r="P18" s="33">
        <f t="array" aca="1" ref="P18" ca="1">IF(ROUND(LARGE(B:B,$A18),2)=0,"",LARGE(B:B,$A18))</f>
        <v>1828.5999302000009</v>
      </c>
      <c r="Q18" s="33">
        <f t="array" aca="1" ref="Q18" ca="1">IFERROR(INDEX(Raw!$S$3:$S$502,MATCH(R18,Raw!$R$3:$R$502,0)),"")</f>
        <v>0</v>
      </c>
      <c r="R18" s="34" t="str">
        <f t="array" aca="1" ref="R18" ca="1">IFERROR(INDEX(Raw!$R$3:$R$502,MATCH(IFERROR(INDEX(MATCH(P18,B$2:B$501,0),$A$2:$A$502),""),Raw!$Q$3:$Q$502,0)),"")</f>
        <v>North Reading</v>
      </c>
      <c r="S18" s="38">
        <f t="array" aca="1" ref="S18" ca="1">IF(T18="","",(IF(ROUND(T18,1)=ROUND(T17,1),S17,S17+1)))</f>
        <v>15</v>
      </c>
      <c r="T18" s="36">
        <f t="array" aca="1" ref="T18" ca="1">IF(ROUND(LARGE(C:C,$A18),2)=0,"",LARGE(C:C,$A18))</f>
        <v>1299.9999365000012</v>
      </c>
      <c r="U18" s="33">
        <f t="array" aca="1" ref="U18" ca="1">IFERROR(INDEX(Raw!$S$3:$S$502,MATCH(V18,Raw!$R$3:$R$502,0)),"")</f>
        <v>0</v>
      </c>
      <c r="V18" s="34" t="str">
        <f t="array" aca="1" ref="V18" ca="1">IFERROR(INDEX(Raw!$R$3:$R$502,MATCH(IFERROR(INDEX(MATCH(T18,C$2:C$501,0),$A$2:$A$501),""),Raw!$Q$3:$Q$502,0)),"")</f>
        <v>Matignon</v>
      </c>
      <c r="W18" s="38">
        <f t="array" aca="1" ref="W18" ca="1">IF(X18="","",(IF(ROUND(X18,1)=ROUND(X17,1),W17,W17+1)))</f>
        <v>16</v>
      </c>
      <c r="X18" s="36">
        <f t="array" aca="1" ref="X18" ca="1">IF(ROUND(LARGE(D:D,$A18),2)=0,"",LARGE(D:D,$A18))</f>
        <v>1779.9999465000001</v>
      </c>
      <c r="Y18" s="33">
        <f t="array" aca="1" ref="Y18" ca="1">IFERROR(INDEX(Raw!$S$3:$S$502,MATCH(Z18,Raw!$R$3:$R$502,0)),"")</f>
        <v>0</v>
      </c>
      <c r="Z18" s="34" t="str">
        <f t="array" aca="1" ref="Z18" ca="1">IFERROR(INDEX(Raw!$R$3:$R$502,MATCH(IFERROR(INDEX(MATCH(X18,D$2:D$501,0),$A$2:$A$501),""),Raw!$Q$3:$Q$502,0)),"")</f>
        <v>Lexington</v>
      </c>
      <c r="AA18" s="38">
        <f t="array" aca="1" ref="AA18" ca="1">IF(AB18="","",(IF(ROUND(AB18,1)=ROUND(AB17,1),AA17,AA17+1)))</f>
        <v>16</v>
      </c>
      <c r="AB18" s="36">
        <f t="array" aca="1" ref="AB18" ca="1">IF(ROUND(LARGE(E:E,$A18),2)=0,"",LARGE(E:E,$A18))</f>
        <v>1559.9999362000026</v>
      </c>
      <c r="AC18" s="33">
        <f ca="1">IFERROR(INDEX(Raw!$S$3:$S$502,MATCH(AD18,Raw!$R$3:$R$502,0)),"")</f>
        <v>0</v>
      </c>
      <c r="AD18" s="34" t="str">
        <f t="array" aca="1" ref="AD18" ca="1">IFERROR(INDEX(Raw!$R$3:$R$502,MATCH(IFERROR(INDEX(MATCH(AB18,E$2:E$501,0),$A$2:$A$501),""),Raw!$Q$3:$Q$502,0)),"")</f>
        <v>Matignon</v>
      </c>
      <c r="AE18" s="38">
        <f t="array" aca="1" ref="AE18" ca="1">IF(AF18="","",(IF(ROUND(AF18,1)=ROUND(AF17,1),AE17,AE17+1)))</f>
        <v>16</v>
      </c>
      <c r="AF18" s="36">
        <f t="array" aca="1" ref="AF18" ca="1">IF(ROUND(LARGE(F:F,$A18),2)=0,"",LARGE(F:F,$A18))</f>
        <v>1459.9999364000005</v>
      </c>
      <c r="AG18" s="33">
        <f ca="1">IFERROR(INDEX(Raw!$S$3:$S$502,MATCH(AH18,Raw!$R$3:$R$502,0)),"")</f>
        <v>0</v>
      </c>
      <c r="AH18" s="34" t="str">
        <f t="array" aca="1" ref="AH18" ca="1">IFERROR(INDEX(Raw!$R$3:$R$502,MATCH(IFERROR(INDEX(MATCH(AF18,F$2:F$501,0),$A$2:$A$501),""),Raw!$Q$3:$Q$502,0)),"")</f>
        <v>Matignon</v>
      </c>
      <c r="AI18" s="38">
        <f t="array" aca="1" ref="AI18" ca="1">IF(AJ18="","",(IF(ROUND(AJ18,1)=ROUND(AJ17,1),AI17,AI17+1)))</f>
        <v>16</v>
      </c>
      <c r="AJ18" s="36">
        <f t="array" aca="1" ref="AJ18" ca="1">IF(ROUND(LARGE(G:G,$A18),2)=0,"",LARGE(G:G,$A18))</f>
        <v>1419.9999364999994</v>
      </c>
      <c r="AK18" s="33">
        <f ca="1">IFERROR(INDEX(Raw!$S$3:$S$502,MATCH(AL18,Raw!$R$3:$R$502,0)),"")</f>
        <v>0</v>
      </c>
      <c r="AL18" s="34" t="str">
        <f t="array" aca="1" ref="AL18" ca="1">IFERROR(INDEX(Raw!$R$3:$R$502,MATCH(IFERROR(INDEX(MATCH(AJ18,G$2:G$501,0),$A$2:$A$501),""),Raw!$Q$3:$Q$502,0)),"")</f>
        <v>Matignon</v>
      </c>
      <c r="AM18" s="38">
        <f t="array" aca="1" ref="AM18" ca="1">IF(AN18="","",(IF(ROUND(AN18,1)=ROUND(AN17,1),AM17,AM17+1)))</f>
        <v>16</v>
      </c>
      <c r="AN18" s="36">
        <f t="shared" ca="1" si="10"/>
        <v>1659.9999329999973</v>
      </c>
      <c r="AO18" s="33">
        <f ca="1">IFERROR(INDEX(Raw!$S$3:$S$502,MATCH(AP18,Raw!$R$3:$R$502,0)),"")</f>
        <v>0</v>
      </c>
      <c r="AP18" s="34" t="str">
        <f t="array" aca="1" ref="AP18" ca="1">IFERROR(INDEX(Raw!$R$3:$R$502,MATCH(IFERROR(INDEX(MATCH(AN18,H$2:H$501,0),$A$2:$A$501),""),Raw!$Q$3:$Q$502,0)),"")</f>
        <v>Tewksbury</v>
      </c>
      <c r="AQ18" s="37">
        <f t="array" aca="1" ref="AQ18" ca="1">IF(AR18="","",(IF(ROUND(AR18,1)=ROUND(AR17,1),AQ17,AQ17+1)))</f>
        <v>17</v>
      </c>
      <c r="AR18" s="33">
        <f t="shared" ca="1" si="11"/>
        <v>1721.9999533999999</v>
      </c>
      <c r="AS18" s="48">
        <f t="array" aca="1" ref="AS18" ca="1">IFERROR(INDEX(Raw!$S$3:$S$502,MATCH(AT18,Raw!$R$3:$R$502,0)),"")</f>
        <v>0</v>
      </c>
      <c r="AT18" s="34" t="str">
        <f t="array" aca="1" ref="AT18" ca="1">IFERROR(INDEX(Raw!$R$3:$R$502,MATCH(IFERROR(INDEX(MATCH(AR18,I$2:I$501,0),$A$2:$A$501),""),Raw!$Q$3:$Q$502,0)),"")</f>
        <v>Austin Prep</v>
      </c>
      <c r="AU18" s="37">
        <f t="array" aca="1" ref="AU18" ca="1">IF(AV18="","",(IF(ROUND(AV18,1)=ROUND(AV17,1),AU17,AU17+1)))</f>
        <v>17</v>
      </c>
      <c r="AV18" s="33">
        <f t="shared" ca="1" si="12"/>
        <v>2519.9999397999991</v>
      </c>
      <c r="AW18" s="48">
        <f t="array" aca="1" ref="AW18" ca="1">IFERROR(INDEX(Raw!$S$3:$S$502,MATCH(AX18,Raw!$R$3:$R$502,0)),"")</f>
        <v>0</v>
      </c>
      <c r="AX18" s="34" t="str">
        <f t="array" aca="1" ref="AX18" ca="1">IFERROR(INDEX(Raw!$R$3:$R$502,MATCH(IFERROR(INDEX(MATCH(AV18,J$2:J$501,0),$A$2:$A$501),""),Raw!$Q$3:$Q$502,0)),"")</f>
        <v>Wilmington</v>
      </c>
      <c r="AY18" s="37">
        <f t="array" aca="1" ref="AY18" ca="1">IF(AZ18="","",(IF(ROUND(AZ18,1)=ROUND(AZ17,1),AY17,AY17+1)))</f>
        <v>16</v>
      </c>
      <c r="AZ18" s="33">
        <f t="shared" ca="1" si="13"/>
        <v>2729.9999399999988</v>
      </c>
      <c r="BA18" s="48">
        <f t="array" aca="1" ref="BA18" ca="1">IFERROR(INDEX(Raw!$S$3:$S$502,MATCH(BB18,Raw!$R$3:$R$502,0)),"")</f>
        <v>0</v>
      </c>
      <c r="BB18" s="34" t="str">
        <f t="array" aca="1" ref="BB18" ca="1">IFERROR(INDEX(Raw!$R$3:$R$502,MATCH(IFERROR(INDEX(MATCH(AZ18,K$2:K$501,0),$A$2:$A$501),""),Raw!$Q$3:$Q$502,0)),"")</f>
        <v>Wilmington</v>
      </c>
      <c r="BC18" s="37">
        <f t="array" aca="1" ref="BC18" ca="1">IF(BD18="","",(IF(ROUND(BD18,1)=ROUND(BD17,1),BC17,BC17+1)))</f>
        <v>17</v>
      </c>
      <c r="BD18" s="33">
        <f t="shared" ca="1" si="14"/>
        <v>11277.199555000003</v>
      </c>
      <c r="BE18" s="48">
        <f t="array" aca="1" ref="BE18" ca="1">IFERROR(INDEX(Raw!$S$3:$S$502,MATCH(BF18,Raw!$R$3:$R$502,0)),"")</f>
        <v>0</v>
      </c>
      <c r="BF18" s="34" t="str">
        <f t="array" aca="1" ref="BF18" ca="1">IFERROR(INDEX(Raw!$R$3:$R$502,MATCH(IFERROR(INDEX(MATCH(BD18,L$2:L$501,0),$A$2:$A$501),""),Raw!$Q$3:$Q$502,0)),"")</f>
        <v>Matignon</v>
      </c>
      <c r="BG18" s="37">
        <f t="array" aca="1" ref="BG18" ca="1">IF(BH18="","",(IF(ROUND(BH18,1)=ROUND(BH17,1),BG17,BG17+1)))</f>
        <v>17</v>
      </c>
      <c r="BH18" s="33">
        <f t="shared" ca="1" si="15"/>
        <v>7931.9998197999985</v>
      </c>
      <c r="BI18" s="48">
        <f t="array" aca="1" ref="BI18" ca="1">IFERROR(INDEX(Raw!$S$3:$S$502,MATCH(BJ18,Raw!$R$3:$R$502,0)),"")</f>
        <v>0</v>
      </c>
      <c r="BJ18" s="34" t="str">
        <f t="array" aca="1" ref="BJ18" ca="1">IFERROR(INDEX(Raw!$R$3:$R$502,MATCH(IFERROR(INDEX(MATCH(BH18,M$2:M$501,0),$A$2:$A$501),""),Raw!$Q$3:$Q$502,0)),"")</f>
        <v>Wilmington</v>
      </c>
      <c r="BK18" s="37">
        <f t="array" aca="1" ref="BK18" ca="1">IF(BL18="","",(IF(ROUND(BL18,1)=ROUND(BL17,1),BK17,BK17+1)))</f>
        <v>17</v>
      </c>
      <c r="BL18" s="33">
        <f t="shared" ca="1" si="16"/>
        <v>19956.199364400003</v>
      </c>
      <c r="BM18" s="48">
        <f t="array" aca="1" ref="BM18" ca="1">IFERROR(INDEX(Raw!$S$3:$S$502,MATCH(BN18,Raw!$R$3:$R$502,0)),"")</f>
        <v>0</v>
      </c>
      <c r="BN18" s="34" t="str">
        <f t="array" aca="1" ref="BN18" ca="1">IFERROR(INDEX(Raw!$R$3:$R$502,MATCH(IFERROR(INDEX(MATCH(BL18,N$2:N$501,0),$A$2:$A$501),""),Raw!$Q$3:$Q$502,0)),"")</f>
        <v>Matignon</v>
      </c>
    </row>
    <row r="19" spans="1:66" x14ac:dyDescent="0.3">
      <c r="A19" s="28">
        <v>18</v>
      </c>
      <c r="B19" s="52">
        <f ca="1">IFERROR(IFERROR(LARGE(INDIRECT("RAW!T"&amp;MATCH(A19,Raw!B:B,0)&amp;":T"&amp;IF(A19=MAX(Raw!B:B),1010,MATCH(A19+1,Raw!B:B,0)-1)),IF(COUNTIF(INDIRECT("Raw!C"&amp;MATCH(A19,Raw!B:B,0)&amp;":C"&amp;IF(A19=MAX(Raw!B:B),1010,MATCH(A19+1,Raw!B:B,0)-1)),"H")&gt;0,1,"")),6000)+IFERROR(LARGE(INDIRECT("RAW!T"&amp;MATCH(A19,Raw!B:B,0)&amp;":T"&amp;IF(A19=MAX(Raw!B:B),1010,MATCH(A19+1,Raw!B:B,0)-1)),IF(COUNTIF(INDIRECT("Raw!C"&amp;MATCH(A19,Raw!B:B,0)&amp;":C"&amp;IF(A19=MAX(Raw!B:B),1010,MATCH(A19+1,Raw!B:B,0)-1)),"H")&gt;1,2,"")),6000)-12000
+IFERROR(LARGE(INDIRECT("RAW!T"&amp;MATCH(A19,Raw!B:B,0)&amp;":T"&amp;IF(A19=MAX(Raw!B:B),1010,MATCH(A19+1,Raw!B:B,0)-1)),IF(COUNTIF(INDIRECT("Raw!C"&amp;MATCH(A19,Raw!B:B,0)&amp;":C"&amp;IF(A19=MAX(Raw!B:B),1010,MATCH(A19+1,Raw!B:B,0)-1)),"S")&gt;0,COUNTIF(INDIRECT("Raw!C"&amp;MATCH(A19,Raw!B:B,0)&amp;":C"&amp;IF(A19=MAX(Raw!B:B),1010,MATCH(A19+1,Raw!B:B,0)-1)),"H")+1,"")),4000)+IFERROR(LARGE(INDIRECT("RAW!T"&amp;MATCH(A19,Raw!B:B,0)&amp;":T"&amp;IF(A19=MAX(Raw!B:B),1010,MATCH(A19+1,Raw!B:B,0)-1)),IF(COUNTIF(INDIRECT("Raw!C"&amp;MATCH(A19,Raw!B:B,0)&amp;":C"&amp;IF(A19=MAX(Raw!B:B),1010,MATCH(A19+1,Raw!B:B,0)-1)),"S")&gt;1,COUNTIF(INDIRECT("Raw!C"&amp;MATCH(A19,Raw!B:B,0)&amp;":C"&amp;IF(A19=MAX(Raw!B:B),1010,MATCH(A19+1,Raw!B:B,0)-1)),"H")+2,"")),4000)-8000+IFERROR(LARGE(INDIRECT("RAW!T"&amp;MATCH(A19,Raw!B:B,0)&amp;":T"&amp;IF(A19=MAX(Raw!B:B),1010,MATCH(A19+1,Raw!B:B,0)-1)),IF(COUNTIF(INDIRECT("Raw!C"&amp;MATCH(A19,Raw!B:B,0)&amp;":C"&amp;IF(A19=MAX(Raw!B:B),1010,MATCH(A19+1,Raw!B:B,0)-1)),"V")&gt;0,COUNTIF(INDIRECT("Raw!C"&amp;MATCH(A19,Raw!B:B,0)&amp;":C"&amp;IF(A19=MAX(Raw!B:B),1010,MATCH(A19+1,Raw!B:B,0)-1)),"H")+COUNTIF(INDIRECT("Raw!C"&amp;MATCH(A19,Raw!B:B,0)&amp;":C"&amp;IF(A19=MAX(Raw!B:B),1010,MATCH(A19+1,Raw!B:B,0)-1)),"S")+1,"")),2000)+IFERROR(LARGE(INDIRECT("RAW!T"&amp;MATCH(A19,Raw!B:B,0)&amp;":T"&amp;IF(A19=MAX(Raw!B:B),1010,MATCH(A19+1,Raw!B:B,0)-1)),IF(COUNTIF(INDIRECT("Raw!C"&amp;MATCH(A19,Raw!B:B,0)&amp;":C"&amp;IF(A19=MAX(Raw!B:B),1010,MATCH(A19+1,Raw!B:B,0)-1)),"V")&gt;1,COUNTIF(INDIRECT("Raw!C"&amp;MATCH(A19,Raw!B:B,0)&amp;":C"&amp;IF(A19=MAX(Raw!B:B),1010,MATCH(A19+1,Raw!B:B,0)-1)),"H")+COUNTIF(INDIRECT("Raw!C"&amp;MATCH(A19,Raw!B:B,0)&amp;":C"&amp;IF(A19=MAX(Raw!B:B),1010,MATCH(A19+1,Raw!B:B,0)-1)),"S")+2,"")),2000)-4000,"")</f>
        <v>1771.499933000001</v>
      </c>
      <c r="C19" s="52">
        <f ca="1">IFERROR(IFERROR(LARGE(INDIRECT("RAW!U"&amp;MATCH(A19,Raw!B:B,0)&amp;":U"&amp;IF(A19=MAX(Raw!B:B),1010,MATCH(A19+1,Raw!B:B,0)-1)),IF(COUNTIF(INDIRECT("Raw!C"&amp;MATCH(A19,Raw!B:B,0)&amp;":C"&amp;IF(A19=MAX(Raw!B:B),1010,MATCH(A19+1,Raw!B:B,0)-1)),"H")&gt;0,1,"")),6000)+IFERROR(LARGE(INDIRECT("RAW!U"&amp;MATCH(A19,Raw!B:B,0)&amp;":U"&amp;IF(A19=MAX(Raw!B:B),1010,MATCH(A19+1,Raw!B:B,0)-1)),IF(COUNTIF(INDIRECT("Raw!C"&amp;MATCH(A19,Raw!B:B,0)&amp;":C"&amp;IF(A19=MAX(Raw!B:B),1010,MATCH(A19+1,Raw!B:B,0)-1)),"H")&gt;1,2,"")),6000)-12000
+IFERROR(LARGE(INDIRECT("RAW!U"&amp;MATCH(A19,Raw!B:B,0)&amp;":U"&amp;IF(A19=MAX(Raw!B:B),1010,MATCH(A19+1,Raw!B:B,0)-1)),IF(COUNTIF(INDIRECT("Raw!C"&amp;MATCH(A19,Raw!B:B,0)&amp;":C"&amp;IF(A19=MAX(Raw!B:B),1010,MATCH(A19+1,Raw!B:B,0)-1)),"S")&gt;0,COUNTIF(INDIRECT("Raw!C"&amp;MATCH(A19,Raw!B:B,0)&amp;":C"&amp;IF(A19=MAX(Raw!B:B),1010,MATCH(A19+1,Raw!B:B,0)-1)),"H")+1,"")),4000)+IFERROR(LARGE(INDIRECT("RAW!U"&amp;MATCH(A19,Raw!B:B,0)&amp;":U"&amp;IF(A19=MAX(Raw!B:B),1010,MATCH(A19+1,Raw!B:B,0)-1)),IF(COUNTIF(INDIRECT("Raw!C"&amp;MATCH(A19,Raw!B:B,0)&amp;":C"&amp;IF(A19=MAX(Raw!B:B),1010,MATCH(A19+1,Raw!B:B,0)-1)),"S")&gt;1,COUNTIF(INDIRECT("Raw!C"&amp;MATCH(A19,Raw!B:B,0)&amp;":C"&amp;IF(A19=MAX(Raw!B:B),1010,MATCH(A19+1,Raw!B:B,0)-1)),"H")+2,"")),4000)-8000+IFERROR(LARGE(INDIRECT("RAW!U"&amp;MATCH(A19,Raw!B:B,0)&amp;":U"&amp;IF(A19=MAX(Raw!B:B),1010,MATCH(A19+1,Raw!B:B,0)-1)),IF(COUNTIF(INDIRECT("Raw!C"&amp;MATCH(A19,Raw!B:B,0)&amp;":C"&amp;IF(A19=MAX(Raw!B:B),1010,MATCH(A19+1,Raw!B:B,0)-1)),"V")&gt;0,COUNTIF(INDIRECT("Raw!C"&amp;MATCH(A19,Raw!B:B,0)&amp;":C"&amp;IF(A19=MAX(Raw!B:B),1010,MATCH(A19+1,Raw!B:B,0)-1)),"H")+COUNTIF(INDIRECT("Raw!C"&amp;MATCH(A19,Raw!B:B,0)&amp;":C"&amp;IF(A19=MAX(Raw!B:B),1010,MATCH(A19+1,Raw!B:B,0)-1)),"S")+1,"")),2000)+IFERROR(LARGE(INDIRECT("RAW!U"&amp;MATCH(A19,Raw!B:B,0)&amp;":U"&amp;IF(A19=MAX(Raw!B:B),1010,MATCH(A19+1,Raw!B:B,0)-1)),IF(COUNTIF(INDIRECT("Raw!C"&amp;MATCH(A19,Raw!B:B,0)&amp;":C"&amp;IF(A19=MAX(Raw!B:B),1010,MATCH(A19+1,Raw!B:B,0)-1)),"V")&gt;1,COUNTIF(INDIRECT("Raw!C"&amp;MATCH(A19,Raw!B:B,0)&amp;":C"&amp;IF(A19=MAX(Raw!B:B),1010,MATCH(A19+1,Raw!B:B,0)-1)),"H")+COUNTIF(INDIRECT("Raw!C"&amp;MATCH(A19,Raw!B:B,0)&amp;":C"&amp;IF(A19=MAX(Raw!B:B),1010,MATCH(A19+1,Raw!B:B,0)-1)),"S")+2,"")),2000)-4000,"")</f>
        <v>919.99993319999885</v>
      </c>
      <c r="D19" s="52">
        <f ca="1">IFERROR(IFERROR(LARGE(INDIRECT("RAW!V"&amp;MATCH(A19,Raw!B:B,0)&amp;":V"&amp;IF(A19=MAX(Raw!B:B),1010,MATCH(A19+1,Raw!B:B,0)-1)),IF(COUNTIF(INDIRECT("Raw!C"&amp;MATCH(A19,Raw!B:B,0)&amp;":C"&amp;IF(A19=MAX(Raw!B:B),1010,MATCH(A19+1,Raw!B:B,0)-1)),"H")&gt;0,1,"")),6000)+IFERROR(LARGE(INDIRECT("RAW!V"&amp;MATCH(A19,Raw!B:B,0)&amp;":V"&amp;IF(A19=MAX(Raw!B:B),1010,MATCH(A19+1,Raw!B:B,0)-1)),IF(COUNTIF(INDIRECT("Raw!C"&amp;MATCH(A19,Raw!B:B,0)&amp;":C"&amp;IF(A19=MAX(Raw!B:B),1010,MATCH(A19+1,Raw!B:B,0)-1)),"H")&gt;1,2,"")),6000)-12000
+IFERROR(LARGE(INDIRECT("RAW!V"&amp;MATCH(A19,Raw!B:B,0)&amp;":V"&amp;IF(A19=MAX(Raw!B:B),1010,MATCH(A19+1,Raw!B:B,0)-1)),IF(COUNTIF(INDIRECT("Raw!C"&amp;MATCH(A19,Raw!B:B,0)&amp;":C"&amp;IF(A19=MAX(Raw!B:B),1010,MATCH(A19+1,Raw!B:B,0)-1)),"S")&gt;0,COUNTIF(INDIRECT("Raw!C"&amp;MATCH(A19,Raw!B:B,0)&amp;":C"&amp;IF(A19=MAX(Raw!B:B),1010,MATCH(A19+1,Raw!B:B,0)-1)),"H")+1,"")),4000)+IFERROR(LARGE(INDIRECT("RAW!V"&amp;MATCH(A19,Raw!B:B,0)&amp;":V"&amp;IF(A19=MAX(Raw!B:B),1010,MATCH(A19+1,Raw!B:B,0)-1)),IF(COUNTIF(INDIRECT("Raw!C"&amp;MATCH(A19,Raw!B:B,0)&amp;":C"&amp;IF(A19=MAX(Raw!B:B),1010,MATCH(A19+1,Raw!B:B,0)-1)),"S")&gt;1,COUNTIF(INDIRECT("Raw!C"&amp;MATCH(A19,Raw!B:B,0)&amp;":C"&amp;IF(A19=MAX(Raw!B:B),1010,MATCH(A19+1,Raw!B:B,0)-1)),"H")+2,"")),4000)-8000+IFERROR(LARGE(INDIRECT("RAW!V"&amp;MATCH(A19,Raw!B:B,0)&amp;":V"&amp;IF(A19=MAX(Raw!B:B),1010,MATCH(A19+1,Raw!B:B,0)-1)),IF(COUNTIF(INDIRECT("Raw!C"&amp;MATCH(A19,Raw!B:B,0)&amp;":C"&amp;IF(A19=MAX(Raw!B:B),1010,MATCH(A19+1,Raw!B:B,0)-1)),"V")&gt;0,COUNTIF(INDIRECT("Raw!C"&amp;MATCH(A19,Raw!B:B,0)&amp;":C"&amp;IF(A19=MAX(Raw!B:B),1010,MATCH(A19+1,Raw!B:B,0)-1)),"H")+COUNTIF(INDIRECT("Raw!C"&amp;MATCH(A19,Raw!B:B,0)&amp;":C"&amp;IF(A19=MAX(Raw!B:B),1010,MATCH(A19+1,Raw!B:B,0)-1)),"S")+1,"")),2000)+IFERROR(LARGE(INDIRECT("RAW!V"&amp;MATCH(A19,Raw!B:B,0)&amp;":V"&amp;IF(A19=MAX(Raw!B:B),1010,MATCH(A19+1,Raw!B:B,0)-1)),IF(COUNTIF(INDIRECT("Raw!C"&amp;MATCH(A19,Raw!B:B,0)&amp;":C"&amp;IF(A19=MAX(Raw!B:B),1010,MATCH(A19+1,Raw!B:B,0)-1)),"V")&gt;1,COUNTIF(INDIRECT("Raw!C"&amp;MATCH(A19,Raw!B:B,0)&amp;":C"&amp;IF(A19=MAX(Raw!B:B),1010,MATCH(A19+1,Raw!B:B,0)-1)),"H")+COUNTIF(INDIRECT("Raw!C"&amp;MATCH(A19,Raw!B:B,0)&amp;":C"&amp;IF(A19=MAX(Raw!B:B),1010,MATCH(A19+1,Raw!B:B,0)-1)),"S")+2,"")),2000)-4000,"")</f>
        <v>1659.9999329999973</v>
      </c>
      <c r="E19" s="52">
        <f ca="1">IFERROR(IFERROR(LARGE(INDIRECT("RAW!W"&amp;MATCH(A19,Raw!B:B,0)&amp;":W"&amp;IF(A19=MAX(Raw!B:B),1010,MATCH(A19+1,Raw!B:B,0)-1)),IF(COUNTIF(INDIRECT("Raw!C"&amp;MATCH(A19,Raw!B:B,0)&amp;":C"&amp;IF(A19=MAX(Raw!B:B),1010,MATCH(A19+1,Raw!B:B,0)-1)),"H")&gt;0,1,"")),6000)+IFERROR(LARGE(INDIRECT("RAW!W"&amp;MATCH(A19,Raw!B:B,0)&amp;":W"&amp;IF(A19=MAX(Raw!B:B),1010,MATCH(A19+1,Raw!B:B,0)-1)),IF(COUNTIF(INDIRECT("Raw!C"&amp;MATCH(A19,Raw!B:B,0)&amp;":C"&amp;IF(A19=MAX(Raw!B:B),1010,MATCH(A19+1,Raw!B:B,0)-1)),"H")&gt;1,2,"")),6000)-12000
+IFERROR(LARGE(INDIRECT("RAW!W"&amp;MATCH(A19,Raw!B:B,0)&amp;":W"&amp;IF(A19=MAX(Raw!B:B),1010,MATCH(A19+1,Raw!B:B,0)-1)),IF(COUNTIF(INDIRECT("Raw!C"&amp;MATCH(A19,Raw!B:B,0)&amp;":C"&amp;IF(A19=MAX(Raw!B:B),1010,MATCH(A19+1,Raw!B:B,0)-1)),"S")&gt;0,COUNTIF(INDIRECT("Raw!C"&amp;MATCH(A19,Raw!B:B,0)&amp;":C"&amp;IF(A19=MAX(Raw!B:B),1010,MATCH(A19+1,Raw!B:B,0)-1)),"H")+1,"")),4000)+IFERROR(LARGE(INDIRECT("RAW!W"&amp;MATCH(A19,Raw!B:B,0)&amp;":W"&amp;IF(A19=MAX(Raw!B:B),1010,MATCH(A19+1,Raw!B:B,0)-1)),IF(COUNTIF(INDIRECT("Raw!C"&amp;MATCH(A19,Raw!B:B,0)&amp;":C"&amp;IF(A19=MAX(Raw!B:B),1010,MATCH(A19+1,Raw!B:B,0)-1)),"S")&gt;1,COUNTIF(INDIRECT("Raw!C"&amp;MATCH(A19,Raw!B:B,0)&amp;":C"&amp;IF(A19=MAX(Raw!B:B),1010,MATCH(A19+1,Raw!B:B,0)-1)),"H")+2,"")),4000)-8000+IFERROR(LARGE(INDIRECT("RAW!W"&amp;MATCH(A19,Raw!B:B,0)&amp;":W"&amp;IF(A19=MAX(Raw!B:B),1010,MATCH(A19+1,Raw!B:B,0)-1)),IF(COUNTIF(INDIRECT("Raw!C"&amp;MATCH(A19,Raw!B:B,0)&amp;":C"&amp;IF(A19=MAX(Raw!B:B),1010,MATCH(A19+1,Raw!B:B,0)-1)),"V")&gt;0,COUNTIF(INDIRECT("Raw!C"&amp;MATCH(A19,Raw!B:B,0)&amp;":C"&amp;IF(A19=MAX(Raw!B:B),1010,MATCH(A19+1,Raw!B:B,0)-1)),"H")+COUNTIF(INDIRECT("Raw!C"&amp;MATCH(A19,Raw!B:B,0)&amp;":C"&amp;IF(A19=MAX(Raw!B:B),1010,MATCH(A19+1,Raw!B:B,0)-1)),"S")+1,"")),2000)+IFERROR(LARGE(INDIRECT("RAW!W"&amp;MATCH(A19,Raw!B:B,0)&amp;":W"&amp;IF(A19=MAX(Raw!B:B),1010,MATCH(A19+1,Raw!B:B,0)-1)),IF(COUNTIF(INDIRECT("Raw!C"&amp;MATCH(A19,Raw!B:B,0)&amp;":C"&amp;IF(A19=MAX(Raw!B:B),1010,MATCH(A19+1,Raw!B:B,0)-1)),"V")&gt;1,COUNTIF(INDIRECT("Raw!C"&amp;MATCH(A19,Raw!B:B,0)&amp;":C"&amp;IF(A19=MAX(Raw!B:B),1010,MATCH(A19+1,Raw!B:B,0)-1)),"H")+COUNTIF(INDIRECT("Raw!C"&amp;MATCH(A19,Raw!B:B,0)&amp;":C"&amp;IF(A19=MAX(Raw!B:B),1010,MATCH(A19+1,Raw!B:B,0)-1)),"S")+2,"")),2000)-4000,"")</f>
        <v>1399.9999331999988</v>
      </c>
      <c r="F19" s="52">
        <f ca="1">IFERROR(IFERROR(LARGE(INDIRECT("RAW!X"&amp;MATCH(A19,Raw!B:B,0)&amp;":X"&amp;IF(A19=MAX(Raw!B:B),1010,MATCH(A19+1,Raw!B:B,0)-1)),IF(COUNTIF(INDIRECT("Raw!C"&amp;MATCH(A19,Raw!B:B,0)&amp;":C"&amp;IF(A19=MAX(Raw!B:B),1010,MATCH(A19+1,Raw!B:B,0)-1)),"H")&gt;0,1,"")),6000)+IFERROR(LARGE(INDIRECT("RAW!X"&amp;MATCH(A19,Raw!B:B,0)&amp;":X"&amp;IF(A19=MAX(Raw!B:B),1010,MATCH(A19+1,Raw!B:B,0)-1)),IF(COUNTIF(INDIRECT("Raw!C"&amp;MATCH(A19,Raw!B:B,0)&amp;":C"&amp;IF(A19=MAX(Raw!B:B),1010,MATCH(A19+1,Raw!B:B,0)-1)),"H")&gt;1,2,"")),6000)-12000
+IFERROR(LARGE(INDIRECT("RAW!X"&amp;MATCH(A19,Raw!B:B,0)&amp;":X"&amp;IF(A19=MAX(Raw!B:B),1010,MATCH(A19+1,Raw!B:B,0)-1)),IF(COUNTIF(INDIRECT("Raw!C"&amp;MATCH(A19,Raw!B:B,0)&amp;":C"&amp;IF(A19=MAX(Raw!B:B),1010,MATCH(A19+1,Raw!B:B,0)-1)),"S")&gt;0,COUNTIF(INDIRECT("Raw!C"&amp;MATCH(A19,Raw!B:B,0)&amp;":C"&amp;IF(A19=MAX(Raw!B:B),1010,MATCH(A19+1,Raw!B:B,0)-1)),"H")+1,"")),4000)+IFERROR(LARGE(INDIRECT("RAW!X"&amp;MATCH(A19,Raw!B:B,0)&amp;":X"&amp;IF(A19=MAX(Raw!B:B),1010,MATCH(A19+1,Raw!B:B,0)-1)),IF(COUNTIF(INDIRECT("Raw!C"&amp;MATCH(A19,Raw!B:B,0)&amp;":C"&amp;IF(A19=MAX(Raw!B:B),1010,MATCH(A19+1,Raw!B:B,0)-1)),"S")&gt;1,COUNTIF(INDIRECT("Raw!C"&amp;MATCH(A19,Raw!B:B,0)&amp;":C"&amp;IF(A19=MAX(Raw!B:B),1010,MATCH(A19+1,Raw!B:B,0)-1)),"H")+2,"")),4000)-8000+IFERROR(LARGE(INDIRECT("RAW!X"&amp;MATCH(A19,Raw!B:B,0)&amp;":X"&amp;IF(A19=MAX(Raw!B:B),1010,MATCH(A19+1,Raw!B:B,0)-1)),IF(COUNTIF(INDIRECT("Raw!C"&amp;MATCH(A19,Raw!B:B,0)&amp;":C"&amp;IF(A19=MAX(Raw!B:B),1010,MATCH(A19+1,Raw!B:B,0)-1)),"v")&gt;0,COUNTIF(INDIRECT("Raw!C"&amp;MATCH(A19,Raw!B:B,0)&amp;":C"&amp;IF(A19=MAX(Raw!B:B),1010,MATCH(A19+1,Raw!B:B,0)-1)),"H")+COUNTIF(INDIRECT("Raw!C"&amp;MATCH(A19,Raw!B:B,0)&amp;":C"&amp;IF(A19=MAX(Raw!B:B),1010,MATCH(A19+1,Raw!B:B,0)-1)),"S")+1,"")),2000)+IFERROR(LARGE(INDIRECT("RAW!X"&amp;MATCH(A19,Raw!B:B,0)&amp;":X"&amp;IF(A19=MAX(Raw!B:B),1010,MATCH(A19+1,Raw!B:B,0)-1)),IF(COUNTIF(INDIRECT("Raw!C"&amp;MATCH(A19,Raw!B:B,0)&amp;":C"&amp;IF(A19=MAX(Raw!B:B),1010,MATCH(A19+1,Raw!B:B,0)-1)),"v")&gt;1,COUNTIF(INDIRECT("Raw!C"&amp;MATCH(A19,Raw!B:B,0)&amp;":C"&amp;IF(A19=MAX(Raw!B:B),1010,MATCH(A19+1,Raw!B:B,0)-1)),"H")+COUNTIF(INDIRECT("Raw!C"&amp;MATCH(A19,Raw!B:B,0)&amp;":C"&amp;IF(A19=MAX(Raw!B:B),1010,MATCH(A19+1,Raw!B:B,0)-1)),"S")+2,"")),2000)-4000,"")</f>
        <v>1299.9999330999981</v>
      </c>
      <c r="G19" s="52">
        <f ca="1">IFERROR(IFERROR(LARGE(INDIRECT("RAW!Y"&amp;MATCH(A19,Raw!B:B,0)&amp;":Y"&amp;IF(A19=MAX(Raw!B:B),1010,MATCH(A19+1,Raw!B:B,0)-1)),IF(COUNTIF(INDIRECT("Raw!C"&amp;MATCH(A19,Raw!B:B,0)&amp;":C"&amp;IF(A19=MAX(Raw!B:B),1010,MATCH(A19+1,Raw!B:B,0)-1)),"H")&gt;0,1,"")),6000)+IFERROR(LARGE(INDIRECT("RAW!Y"&amp;MATCH(A19,Raw!B:B,0)&amp;":Y"&amp;IF(A19=MAX(Raw!B:B),1010,MATCH(A19+1,Raw!B:B,0)-1)),IF(COUNTIF(INDIRECT("Raw!C"&amp;MATCH(A19,Raw!B:B,0)&amp;":C"&amp;IF(A19=MAX(Raw!B:B),1010,MATCH(A19+1,Raw!B:B,0)-1)),"H")&gt;1,2,"")),6000)-12000
+IFERROR(LARGE(INDIRECT("RAW!Y"&amp;MATCH(A19,Raw!B:B,0)&amp;":Y"&amp;IF(A19=MAX(Raw!B:B),1010,MATCH(A19+1,Raw!B:B,0)-1)),IF(COUNTIF(INDIRECT("Raw!C"&amp;MATCH(A19,Raw!B:B,0)&amp;":C"&amp;IF(A19=MAX(Raw!B:B),1010,MATCH(A19+1,Raw!B:B,0)-1)),"S")&gt;0,COUNTIF(INDIRECT("Raw!C"&amp;MATCH(A19,Raw!B:B,0)&amp;":C"&amp;IF(A19=MAX(Raw!B:B),1010,MATCH(A19+1,Raw!B:B,0)-1)),"H")+1,"")),4000)+IFERROR(LARGE(INDIRECT("RAW!Y"&amp;MATCH(A19,Raw!B:B,0)&amp;":Y"&amp;IF(A19=MAX(Raw!B:B),1010,MATCH(A19+1,Raw!B:B,0)-1)),IF(COUNTIF(INDIRECT("Raw!C"&amp;MATCH(A19,Raw!B:B,0)&amp;":C"&amp;IF(A19=MAX(Raw!B:B),1010,MATCH(A19+1,Raw!B:B,0)-1)),"S")&gt;1,COUNTIF(INDIRECT("Raw!C"&amp;MATCH(A19,Raw!B:B,0)&amp;":C"&amp;IF(A19=MAX(Raw!B:B),1010,MATCH(A19+1,Raw!B:B,0)-1)),"H")+2,"")),4000)-8000+IFERROR(LARGE(INDIRECT("RAW!Y"&amp;MATCH(A19,Raw!B:B,0)&amp;":Y"&amp;IF(A19=MAX(Raw!B:B),1010,MATCH(A19+1,Raw!B:B,0)-1)),IF(COUNTIF(INDIRECT("Raw!C"&amp;MATCH(A19,Raw!B:B,0)&amp;":C"&amp;IF(A19=MAX(Raw!B:B),1010,MATCH(A19+1,Raw!B:B,0)-1)),"V")&gt;0,COUNTIF(INDIRECT("Raw!C"&amp;MATCH(A19,Raw!B:B,0)&amp;":C"&amp;IF(A19=MAX(Raw!B:B),1010,MATCH(A19+1,Raw!B:B,0)-1)),"H")+COUNTIF(INDIRECT("Raw!C"&amp;MATCH(A19,Raw!B:B,0)&amp;":C"&amp;IF(A19=MAX(Raw!B:B),1010,MATCH(A19+1,Raw!B:B,0)-1)),"S")+1,"")),2000)+IFERROR(LARGE(INDIRECT("RAW!Y"&amp;MATCH(A19,Raw!B:B,0)&amp;":Y"&amp;IF(A19=MAX(Raw!B:B),1010,MATCH(A19+1,Raw!B:B,0)-1)),IF(COUNTIF(INDIRECT("Raw!C"&amp;MATCH(A19,Raw!B:B,0)&amp;":C"&amp;IF(A19=MAX(Raw!B:B),1010,MATCH(A19+1,Raw!B:B,0)-1)),"V")&gt;1,COUNTIF(INDIRECT("Raw!C"&amp;MATCH(A19,Raw!B:B,0)&amp;":C"&amp;IF(A19=MAX(Raw!B:B),1010,MATCH(A19+1,Raw!B:B,0)-1)),"H")+COUNTIF(INDIRECT("Raw!C"&amp;MATCH(A19,Raw!B:B,0)&amp;":C"&amp;IF(A19=MAX(Raw!B:B),1010,MATCH(A19+1,Raw!B:B,0)-1)),"S")+2,"")),2000)-4000,"")</f>
        <v>1199.9999331999988</v>
      </c>
      <c r="H19" s="52">
        <f ca="1">IFERROR(IFERROR(LARGE(INDIRECT("RAW!Z"&amp;MATCH(A19,Raw!B:B,0)&amp;":Z"&amp;IF(A19=MAX(Raw!B:B),1010,MATCH(A19+1,Raw!B:B,0)-1)),IF(COUNTIF(INDIRECT("Raw!C"&amp;MATCH(A19,Raw!B:B,0)&amp;":C"&amp;IF(A19=MAX(Raw!B:B),1010,MATCH(A19+1,Raw!B:B,0)-1)),"H")&gt;0,1,"")),6000)+IFERROR(LARGE(INDIRECT("RAW!Z"&amp;MATCH(A19,Raw!B:B,0)&amp;":Z"&amp;IF(A19=MAX(Raw!B:B),1010,MATCH(A19+1,Raw!B:B,0)-1)),IF(COUNTIF(INDIRECT("Raw!C"&amp;MATCH(A19,Raw!B:B,0)&amp;":C"&amp;IF(A19=MAX(Raw!B:B),1010,MATCH(A19+1,Raw!B:B,0)-1)),"H")&gt;1,2,"")),6000)-12000
+IFERROR(LARGE(INDIRECT("RAW!Z"&amp;MATCH(A19,Raw!B:B,0)&amp;":Z"&amp;IF(A19=MAX(Raw!B:B),1010,MATCH(A19+1,Raw!B:B,0)-1)),IF(COUNTIF(INDIRECT("Raw!C"&amp;MATCH(A19,Raw!B:B,0)&amp;":C"&amp;IF(A19=MAX(Raw!B:B),1010,MATCH(A19+1,Raw!B:B,0)-1)),"S")&gt;0,COUNTIF(INDIRECT("Raw!C"&amp;MATCH(A19,Raw!B:B,0)&amp;":C"&amp;IF(A19=MAX(Raw!B:B),1010,MATCH(A19+1,Raw!B:B,0)-1)),"H")+1,"")),4000)+IFERROR(LARGE(INDIRECT("RAW!Z"&amp;MATCH(A19,Raw!B:B,0)&amp;":Z"&amp;IF(A19=MAX(Raw!B:B),1010,MATCH(A19+1,Raw!B:B,0)-1)),IF(COUNTIF(INDIRECT("Raw!C"&amp;MATCH(A19,Raw!B:B,0)&amp;":C"&amp;IF(A19=MAX(Raw!B:B),1010,MATCH(A19+1,Raw!B:B,0)-1)),"S")&gt;1,COUNTIF(INDIRECT("Raw!C"&amp;MATCH(A19,Raw!B:B,0)&amp;":C"&amp;IF(A19=MAX(Raw!B:B),1010,MATCH(A19+1,Raw!B:B,0)-1)),"H")+2,"")),4000)-8000+IFERROR(LARGE(INDIRECT("RAW!Z"&amp;MATCH(A19,Raw!B:B,0)&amp;":Z"&amp;IF(A19=MAX(Raw!B:B),1010,MATCH(A19+1,Raw!B:B,0)-1)),IF(COUNTIF(INDIRECT("Raw!C"&amp;MATCH(A19,Raw!B:B,0)&amp;":C"&amp;IF(A19=MAX(Raw!B:B),1010,MATCH(A19+1,Raw!B:B,0)-1)),"V")&gt;0,COUNTIF(INDIRECT("Raw!C"&amp;MATCH(A19,Raw!B:B,0)&amp;":C"&amp;IF(A19=MAX(Raw!B:B),1010,MATCH(A19+1,Raw!B:B,0)-1)),"H")+COUNTIF(INDIRECT("Raw!C"&amp;MATCH(A19,Raw!B:B,0)&amp;":C"&amp;IF(A19=MAX(Raw!B:B),1010,MATCH(A19+1,Raw!B:B,0)-1)),"S")+1,"")),2000)+IFERROR(LARGE(INDIRECT("RAW!Z"&amp;MATCH(A19,Raw!B:B,0)&amp;":Z"&amp;IF(A19=MAX(Raw!B:B),1010,MATCH(A19+1,Raw!B:B,0)-1)),IF(COUNTIF(INDIRECT("Raw!C"&amp;MATCH(A19,Raw!B:B,0)&amp;":C"&amp;IF(A19=MAX(Raw!B:B),1010,MATCH(A19+1,Raw!B:B,0)-1)),"V")&gt;1,COUNTIF(INDIRECT("Raw!C"&amp;MATCH(A19,Raw!B:B,0)&amp;":C"&amp;IF(A19=MAX(Raw!B:B),1010,MATCH(A19+1,Raw!B:B,0)-1)),"H")+COUNTIF(INDIRECT("Raw!C"&amp;MATCH(A19,Raw!B:B,0)&amp;":C"&amp;IF(A19=MAX(Raw!B:B),1010,MATCH(A19+1,Raw!B:B,0)-1)),"S")+2,"")),2000)-4000,"")</f>
        <v>1659.9999329999973</v>
      </c>
      <c r="I19" s="52">
        <f ca="1">IFERROR(IFERROR(LARGE(INDIRECT("RAW!AA"&amp;MATCH(A19,Raw!B:B,0)&amp;":AA"&amp;IF(A19=MAX(Raw!B:B),1010,MATCH(A19+1,Raw!B:B,0)-1)),IF(COUNTIF(INDIRECT("Raw!C"&amp;MATCH(A19,Raw!B:B,0)&amp;":C"&amp;IF(A19=MAX(Raw!B:B),1010,MATCH(A19+1,Raw!B:B,0)-1)),"H")&gt;0,1,"")),6000)+IFERROR(LARGE(INDIRECT("RAW!AA"&amp;MATCH(A19,Raw!B:B,0)&amp;":AA"&amp;IF(A19=MAX(Raw!B:B),1010,MATCH(A19+1,Raw!B:B,0)-1)),IF(COUNTIF(INDIRECT("Raw!C"&amp;MATCH(A19,Raw!B:B,0)&amp;":C"&amp;IF(A19=MAX(Raw!B:B),1010,MATCH(A19+1,Raw!B:B,0)-1)),"H")&gt;1,2,"")),6000)-12000
+IFERROR(LARGE(INDIRECT("RAW!AA"&amp;MATCH(A19,Raw!B:B,0)&amp;":AA"&amp;IF(A19=MAX(Raw!B:B),1010,MATCH(A19+1,Raw!B:B,0)-1)),IF(COUNTIF(INDIRECT("Raw!C"&amp;MATCH(A19,Raw!B:B,0)&amp;":C"&amp;IF(A19=MAX(Raw!B:B),1010,MATCH(A19+1,Raw!B:B,0)-1)),"S")&gt;0,COUNTIF(INDIRECT("Raw!C"&amp;MATCH(A19,Raw!B:B,0)&amp;":C"&amp;IF(A19=MAX(Raw!B:B),1010,MATCH(A19+1,Raw!B:B,0)-1)),"H")+1,"")),4000)+IFERROR(LARGE(INDIRECT("RAW!AA"&amp;MATCH(A19,Raw!B:B,0)&amp;":AA"&amp;IF(A19=MAX(Raw!B:B),1010,MATCH(A19+1,Raw!B:B,0)-1)),IF(COUNTIF(INDIRECT("Raw!C"&amp;MATCH(A19,Raw!B:B,0)&amp;":C"&amp;IF(A19=MAX(Raw!B:B),1010,MATCH(A19+1,Raw!B:B,0)-1)),"S")&gt;1,COUNTIF(INDIRECT("Raw!C"&amp;MATCH(A19,Raw!B:B,0)&amp;":C"&amp;IF(A19=MAX(Raw!B:B),1010,MATCH(A19+1,Raw!B:B,0)-1)),"H")+2,"")),4000)-8000+IFERROR(LARGE(INDIRECT("RAW!AA"&amp;MATCH(A19,Raw!B:B,0)&amp;":AA"&amp;IF(A19=MAX(Raw!B:B),1010,MATCH(A19+1,Raw!B:B,0)-1)),IF(COUNTIF(INDIRECT("Raw!C"&amp;MATCH(A19,Raw!B:B,0)&amp;":C"&amp;IF(A19=MAX(Raw!B:B),1010,MATCH(A19+1,Raw!B:B,0)-1)),"V")&gt;0,COUNTIF(INDIRECT("Raw!C"&amp;MATCH(A19,Raw!B:B,0)&amp;":C"&amp;IF(A19=MAX(Raw!B:B),1010,MATCH(A19+1,Raw!B:B,0)-1)),"H")+COUNTIF(INDIRECT("Raw!C"&amp;MATCH(A19,Raw!B:B,0)&amp;":C"&amp;IF(A19=MAX(Raw!B:B),1010,MATCH(A19+1,Raw!B:B,0)-1)),"S")+1,"")),2000)+IFERROR(LARGE(INDIRECT("RAW!AA"&amp;MATCH(A19,Raw!B:B,0)&amp;":AA"&amp;IF(A19=MAX(Raw!B:B),1010,MATCH(A19+1,Raw!B:B,0)-1)),IF(COUNTIF(INDIRECT("Raw!C"&amp;MATCH(A19,Raw!B:B,0)&amp;":C"&amp;IF(A19=MAX(Raw!B:B),1010,MATCH(A19+1,Raw!B:B,0)-1)),"V")&gt;1,COUNTIF(INDIRECT("Raw!C"&amp;MATCH(A19,Raw!B:B,0)&amp;":C"&amp;IF(A19=MAX(Raw!B:B),1010,MATCH(A19+1,Raw!B:B,0)-1)),"H")+COUNTIF(INDIRECT("Raw!C"&amp;MATCH(A19,Raw!B:B,0)&amp;":C"&amp;IF(A19=MAX(Raw!B:B),1010,MATCH(A19+1,Raw!B:B,0)-1)),"S")+2,"")),2000)-4000,"")</f>
        <v>1584.9999331999988</v>
      </c>
      <c r="J19" s="52">
        <f ca="1">IFERROR(IFERROR(LARGE(INDIRECT("RAW!AB"&amp;MATCH(A19,Raw!B:B,0)&amp;":AB"&amp;IF(A19=MAX(Raw!B:B),1010,MATCH(A19+1,Raw!B:B,0)-1)),IF(COUNTIF(INDIRECT("Raw!C"&amp;MATCH(A19,Raw!B:B,0)&amp;":C"&amp;IF(A19=MAX(Raw!B:B),1010,MATCH(A19+1,Raw!B:B,0)-1)),"H")&gt;0,1,"")),6000)+IFERROR(LARGE(INDIRECT("RAW!AB"&amp;MATCH(A19,Raw!B:B,0)&amp;":AB"&amp;IF(A19=MAX(Raw!B:B),1010,MATCH(A19+1,Raw!B:B,0)-1)),IF(COUNTIF(INDIRECT("Raw!C"&amp;MATCH(A19,Raw!B:B,0)&amp;":C"&amp;IF(A19=MAX(Raw!B:B),1010,MATCH(A19+1,Raw!B:B,0)-1)),"H")&gt;1,2,"")),6000)-12000
+IFERROR(LARGE(INDIRECT("RAW!AB"&amp;MATCH(A19,Raw!B:B,0)&amp;":AB"&amp;IF(A19=MAX(Raw!B:B),1010,MATCH(A19+1,Raw!B:B,0)-1)),IF(COUNTIF(INDIRECT("Raw!C"&amp;MATCH(A19,Raw!B:B,0)&amp;":C"&amp;IF(A19=MAX(Raw!B:B),1010,MATCH(A19+1,Raw!B:B,0)-1)),"S")&gt;0,COUNTIF(INDIRECT("Raw!C"&amp;MATCH(A19,Raw!B:B,0)&amp;":C"&amp;IF(A19=MAX(Raw!B:B),1010,MATCH(A19+1,Raw!B:B,0)-1)),"H")+1,"")),4000)+IFERROR(LARGE(INDIRECT("RAW!AB"&amp;MATCH(A19,Raw!B:B,0)&amp;":AB"&amp;IF(A19=MAX(Raw!B:B),1010,MATCH(A19+1,Raw!B:B,0)-1)),IF(COUNTIF(INDIRECT("Raw!C"&amp;MATCH(A19,Raw!B:B,0)&amp;":C"&amp;IF(A19=MAX(Raw!B:B),1010,MATCH(A19+1,Raw!B:B,0)-1)),"S")&gt;1,COUNTIF(INDIRECT("Raw!C"&amp;MATCH(A19,Raw!B:B,0)&amp;":C"&amp;IF(A19=MAX(Raw!B:B),1010,MATCH(A19+1,Raw!B:B,0)-1)),"H")+2,"")),4000)-8000+IFERROR(LARGE(INDIRECT("RAW!AB"&amp;MATCH(A19,Raw!B:B,0)&amp;":AB"&amp;IF(A19=MAX(Raw!B:B),1010,MATCH(A19+1,Raw!B:B,0)-1)),IF(COUNTIF(INDIRECT("Raw!C"&amp;MATCH(A19,Raw!B:B,0)&amp;":C"&amp;IF(A19=MAX(Raw!B:B),1010,MATCH(A19+1,Raw!B:B,0)-1)),"V")&gt;0,COUNTIF(INDIRECT("Raw!C"&amp;MATCH(A19,Raw!B:B,0)&amp;":C"&amp;IF(A19=MAX(Raw!B:B),1010,MATCH(A19+1,Raw!B:B,0)-1)),"H")+COUNTIF(INDIRECT("Raw!C"&amp;MATCH(A19,Raw!B:B,0)&amp;":C"&amp;IF(A19=MAX(Raw!B:B),1010,MATCH(A19+1,Raw!B:B,0)-1)),"S")+1,"")),2000)+IFERROR(LARGE(INDIRECT("RAW!AB"&amp;MATCH(A19,Raw!B:B,0)&amp;":AB"&amp;IF(A19=MAX(Raw!B:B),1010,MATCH(A19+1,Raw!B:B,0)-1)),IF(COUNTIF(INDIRECT("Raw!C"&amp;MATCH(A19,Raw!B:B,0)&amp;":C"&amp;IF(A19=MAX(Raw!B:B),1010,MATCH(A19+1,Raw!B:B,0)-1)),"V")&gt;1,COUNTIF(INDIRECT("Raw!C"&amp;MATCH(A19,Raw!B:B,0)&amp;":C"&amp;IF(A19=MAX(Raw!B:B),1010,MATCH(A19+1,Raw!B:B,0)-1)),"H")+COUNTIF(INDIRECT("Raw!C"&amp;MATCH(A19,Raw!B:B,0)&amp;":C"&amp;IF(A19=MAX(Raw!B:B),1010,MATCH(A19+1,Raw!B:B,0)-1)),"S")+2,"")),2000)-4000,"")</f>
        <v>2099.9999331999988</v>
      </c>
      <c r="K19" s="52">
        <f ca="1">IFERROR(IFERROR(LARGE(INDIRECT("RAW!AC"&amp;MATCH(A19,Raw!B:B,0)&amp;":AC"&amp;IF(A19=MAX(Raw!B:B),1010,MATCH(A19+1,Raw!B:B,0)-1)),IF(COUNTIF(INDIRECT("Raw!C"&amp;MATCH(A19,Raw!B:B,0)&amp;":C"&amp;IF(A19=MAX(Raw!B:B),1010,MATCH(A19+1,Raw!B:B,0)-1)),"H")&gt;0,1,"")),6000)+IFERROR(LARGE(INDIRECT("RAW!AC"&amp;MATCH(A19,Raw!B:B,0)&amp;":AC"&amp;IF(A19=MAX(Raw!B:B),1010,MATCH(A19+1,Raw!B:B,0)-1)),IF(COUNTIF(INDIRECT("Raw!C"&amp;MATCH(A19,Raw!B:B,0)&amp;":C"&amp;IF(A19=MAX(Raw!B:B),1010,MATCH(A19+1,Raw!B:B,0)-1)),"H")&gt;1,2,"")),6000)-12000
+IFERROR(LARGE(INDIRECT("RAW!AC"&amp;MATCH(A19,Raw!B:B,0)&amp;":AC"&amp;IF(A19=MAX(Raw!B:B),1010,MATCH(A19+1,Raw!B:B,0)-1)),IF(COUNTIF(INDIRECT("Raw!C"&amp;MATCH(A19,Raw!B:B,0)&amp;":C"&amp;IF(A19=MAX(Raw!B:B),1010,MATCH(A19+1,Raw!B:B,0)-1)),"S")&gt;0,COUNTIF(INDIRECT("Raw!C"&amp;MATCH(A19,Raw!B:B,0)&amp;":C"&amp;IF(A19=MAX(Raw!B:B),1010,MATCH(A19+1,Raw!B:B,0)-1)),"H")+1,"")),4000)+IFERROR(LARGE(INDIRECT("RAW!AC"&amp;MATCH(A19,Raw!B:B,0)&amp;":AC"&amp;IF(A19=MAX(Raw!B:B),1010,MATCH(A19+1,Raw!B:B,0)-1)),IF(COUNTIF(INDIRECT("Raw!C"&amp;MATCH(A19,Raw!B:B,0)&amp;":C"&amp;IF(A19=MAX(Raw!B:B),1010,MATCH(A19+1,Raw!B:B,0)-1)),"S")&gt;1,COUNTIF(INDIRECT("Raw!C"&amp;MATCH(A19,Raw!B:B,0)&amp;":C"&amp;IF(A19=MAX(Raw!B:B),1010,MATCH(A19+1,Raw!B:B,0)-1)),"H")+2,"")),4000)-8000+IFERROR(LARGE(INDIRECT("RAW!AC"&amp;MATCH(A19,Raw!B:B,0)&amp;":AC"&amp;IF(A19=MAX(Raw!B:B),1010,MATCH(A19+1,Raw!B:B,0)-1)),IF(COUNTIF(INDIRECT("Raw!C"&amp;MATCH(A19,Raw!B:B,0)&amp;":C"&amp;IF(A19=MAX(Raw!B:B),1010,MATCH(A19+1,Raw!B:B,0)-1)),"V")&gt;0,COUNTIF(INDIRECT("Raw!C"&amp;MATCH(A19,Raw!B:B,0)&amp;":C"&amp;IF(A19=MAX(Raw!B:B),1010,MATCH(A19+1,Raw!B:B,0)-1)),"H")+COUNTIF(INDIRECT("Raw!C"&amp;MATCH(A19,Raw!B:B,0)&amp;":C"&amp;IF(A19=MAX(Raw!B:B),1010,MATCH(A19+1,Raw!B:B,0)-1)),"S")+1,"")),2000)+IFERROR(LARGE(INDIRECT("RAW!AC"&amp;MATCH(A19,Raw!B:B,0)&amp;":AC"&amp;IF(A19=MAX(Raw!B:B),1010,MATCH(A19+1,Raw!B:B,0)-1)),IF(COUNTIF(INDIRECT("Raw!C"&amp;MATCH(A19,Raw!B:B,0)&amp;":C"&amp;IF(A19=MAX(Raw!B:B),1010,MATCH(A19+1,Raw!B:B,0)-1)),"V")&gt;1,COUNTIF(INDIRECT("Raw!C"&amp;MATCH(A19,Raw!B:B,0)&amp;":C"&amp;IF(A19=MAX(Raw!B:B),1010,MATCH(A19+1,Raw!B:B,0)-1)),"H")+COUNTIF(INDIRECT("Raw!C"&amp;MATCH(A19,Raw!B:B,0)&amp;":C"&amp;IF(A19=MAX(Raw!B:B),1010,MATCH(A19+1,Raw!B:B,0)-1)),"S")+2,"")),2000)-4000,"")</f>
        <v>2084.9999329999973</v>
      </c>
      <c r="L19" s="14">
        <f t="shared" ca="1" si="0"/>
        <v>9911.4995316999903</v>
      </c>
      <c r="M19" s="14">
        <f t="shared" ca="1" si="1"/>
        <v>5769.999799399995</v>
      </c>
      <c r="N19" s="14">
        <f t="shared" ca="1" si="2"/>
        <v>15681.499331099985</v>
      </c>
      <c r="O19" s="37">
        <f t="array" aca="1" ref="O19" ca="1">IF(P19="","",(IF(ROUND(P19,1)=ROUND(P18,1),O18,O18+1)))</f>
        <v>16</v>
      </c>
      <c r="P19" s="33">
        <f t="array" aca="1" ref="P19" ca="1">IF(ROUND(LARGE(B:B,$A19),2)=0,"",LARGE(B:B,$A19))</f>
        <v>1771.499933000001</v>
      </c>
      <c r="Q19" s="33">
        <f t="array" aca="1" ref="Q19" ca="1">IFERROR(INDEX(Raw!$S$3:$S$502,MATCH(R19,Raw!$R$3:$R$502,0)),"")</f>
        <v>0</v>
      </c>
      <c r="R19" s="34" t="str">
        <f t="array" aca="1" ref="R19" ca="1">IFERROR(INDEX(Raw!$R$3:$R$502,MATCH(IFERROR(INDEX(MATCH(P19,B$2:B$501,0),$A$2:$A$502),""),Raw!$Q$3:$Q$502,0)),"")</f>
        <v>Tewksbury</v>
      </c>
      <c r="S19" s="38">
        <f t="array" aca="1" ref="S19" ca="1">IF(T19="","",(IF(ROUND(T19,1)=ROUND(T18,1),S18,S18+1)))</f>
        <v>16</v>
      </c>
      <c r="T19" s="36">
        <f t="array" aca="1" ref="T19" ca="1">IF(ROUND(LARGE(C:C,$A19),2)=0,"",LARGE(C:C,$A19))</f>
        <v>919.99993319999885</v>
      </c>
      <c r="U19" s="33">
        <f t="array" aca="1" ref="U19" ca="1">IFERROR(INDEX(Raw!$S$3:$S$502,MATCH(V19,Raw!$R$3:$R$502,0)),"")</f>
        <v>0</v>
      </c>
      <c r="V19" s="34" t="str">
        <f t="array" aca="1" ref="V19" ca="1">IFERROR(INDEX(Raw!$R$3:$R$502,MATCH(IFERROR(INDEX(MATCH(T19,C$2:C$501,0),$A$2:$A$501),""),Raw!$Q$3:$Q$502,0)),"")</f>
        <v>Tewksbury</v>
      </c>
      <c r="W19" s="38">
        <f t="array" aca="1" ref="W19" ca="1">IF(X19="","",(IF(ROUND(X19,1)=ROUND(X18,1),W18,W18+1)))</f>
        <v>17</v>
      </c>
      <c r="X19" s="36">
        <f t="array" aca="1" ref="X19" ca="1">IF(ROUND(LARGE(D:D,$A19),2)=0,"",LARGE(D:D,$A19))</f>
        <v>1659.9999329999973</v>
      </c>
      <c r="Y19" s="33">
        <f t="array" aca="1" ref="Y19" ca="1">IFERROR(INDEX(Raw!$S$3:$S$502,MATCH(Z19,Raw!$R$3:$R$502,0)),"")</f>
        <v>0</v>
      </c>
      <c r="Z19" s="34" t="str">
        <f t="array" aca="1" ref="Z19" ca="1">IFERROR(INDEX(Raw!$R$3:$R$502,MATCH(IFERROR(INDEX(MATCH(X19,D$2:D$501,0),$A$2:$A$501),""),Raw!$Q$3:$Q$502,0)),"")</f>
        <v>Tewksbury</v>
      </c>
      <c r="AA19" s="38">
        <f t="array" aca="1" ref="AA19" ca="1">IF(AB19="","",(IF(ROUND(AB19,1)=ROUND(AB18,1),AA18,AA18+1)))</f>
        <v>17</v>
      </c>
      <c r="AB19" s="36">
        <f t="array" aca="1" ref="AB19" ca="1">IF(ROUND(LARGE(E:E,$A19),2)=0,"",LARGE(E:E,$A19))</f>
        <v>1399.9999331999988</v>
      </c>
      <c r="AC19" s="33">
        <f ca="1">IFERROR(INDEX(Raw!$S$3:$S$502,MATCH(AD19,Raw!$R$3:$R$502,0)),"")</f>
        <v>0</v>
      </c>
      <c r="AD19" s="34" t="str">
        <f t="array" aca="1" ref="AD19" ca="1">IFERROR(INDEX(Raw!$R$3:$R$502,MATCH(IFERROR(INDEX(MATCH(AB19,E$2:E$501,0),$A$2:$A$501),""),Raw!$Q$3:$Q$502,0)),"")</f>
        <v>Tewksbury</v>
      </c>
      <c r="AE19" s="38">
        <f t="array" aca="1" ref="AE19" ca="1">IF(AF19="","",(IF(ROUND(AF19,1)=ROUND(AF18,1),AE18,AE18+1)))</f>
        <v>17</v>
      </c>
      <c r="AF19" s="36">
        <f t="array" aca="1" ref="AF19" ca="1">IF(ROUND(LARGE(F:F,$A19),2)=0,"",LARGE(F:F,$A19))</f>
        <v>1299.9999330999981</v>
      </c>
      <c r="AG19" s="33">
        <f ca="1">IFERROR(INDEX(Raw!$S$3:$S$502,MATCH(AH19,Raw!$R$3:$R$502,0)),"")</f>
        <v>0</v>
      </c>
      <c r="AH19" s="34" t="str">
        <f t="array" aca="1" ref="AH19" ca="1">IFERROR(INDEX(Raw!$R$3:$R$502,MATCH(IFERROR(INDEX(MATCH(AF19,F$2:F$501,0),$A$2:$A$501),""),Raw!$Q$3:$Q$502,0)),"")</f>
        <v>Tewksbury</v>
      </c>
      <c r="AI19" s="38">
        <f t="array" aca="1" ref="AI19" ca="1">IF(AJ19="","",(IF(ROUND(AJ19,1)=ROUND(AJ18,1),AI18,AI18+1)))</f>
        <v>17</v>
      </c>
      <c r="AJ19" s="36">
        <f t="array" aca="1" ref="AJ19" ca="1">IF(ROUND(LARGE(G:G,$A19),2)=0,"",LARGE(G:G,$A19))</f>
        <v>1199.9999331999988</v>
      </c>
      <c r="AK19" s="33">
        <f ca="1">IFERROR(INDEX(Raw!$S$3:$S$502,MATCH(AL19,Raw!$R$3:$R$502,0)),"")</f>
        <v>0</v>
      </c>
      <c r="AL19" s="34" t="str">
        <f t="array" aca="1" ref="AL19" ca="1">IFERROR(INDEX(Raw!$R$3:$R$502,MATCH(IFERROR(INDEX(MATCH(AJ19,G$2:G$501,0),$A$2:$A$501),""),Raw!$Q$3:$Q$502,0)),"")</f>
        <v>Tewksbury</v>
      </c>
      <c r="AM19" s="38">
        <f t="array" aca="1" ref="AM19" ca="1">IF(AN19="","",(IF(ROUND(AN19,1)=ROUND(AN18,1),AM18,AM18+1)))</f>
        <v>17</v>
      </c>
      <c r="AN19" s="36">
        <f t="shared" ca="1" si="10"/>
        <v>1439.9999431000006</v>
      </c>
      <c r="AO19" s="33">
        <f ca="1">IFERROR(INDEX(Raw!$S$3:$S$502,MATCH(AP19,Raw!$R$3:$R$502,0)),"")</f>
        <v>0</v>
      </c>
      <c r="AP19" s="34" t="str">
        <f t="array" aca="1" ref="AP19" ca="1">IFERROR(INDEX(Raw!$R$3:$R$502,MATCH(IFERROR(INDEX(MATCH(AN19,H$2:H$501,0),$A$2:$A$501),""),Raw!$Q$3:$Q$502,0)),"")</f>
        <v>Shepherd Hill</v>
      </c>
      <c r="AQ19" s="37">
        <f t="array" aca="1" ref="AQ19" ca="1">IF(AR19="","",(IF(ROUND(AR19,1)=ROUND(AR18,1),AQ18,AQ18+1)))</f>
        <v>18</v>
      </c>
      <c r="AR19" s="33">
        <f t="shared" ca="1" si="11"/>
        <v>1584.9999331999988</v>
      </c>
      <c r="AS19" s="48">
        <f t="array" aca="1" ref="AS19" ca="1">IFERROR(INDEX(Raw!$S$3:$S$502,MATCH(AT19,Raw!$R$3:$R$502,0)),"")</f>
        <v>0</v>
      </c>
      <c r="AT19" s="34" t="str">
        <f t="array" aca="1" ref="AT19" ca="1">IFERROR(INDEX(Raw!$R$3:$R$502,MATCH(IFERROR(INDEX(MATCH(AR19,I$2:I$501,0),$A$2:$A$501),""),Raw!$Q$3:$Q$502,0)),"")</f>
        <v>Tewksbury</v>
      </c>
      <c r="AU19" s="37">
        <f t="array" aca="1" ref="AU19" ca="1">IF(AV19="","",(IF(ROUND(AV19,1)=ROUND(AV18,1),AU18,AU18+1)))</f>
        <v>18</v>
      </c>
      <c r="AV19" s="33">
        <f t="shared" ca="1" si="12"/>
        <v>2099.9999331999988</v>
      </c>
      <c r="AW19" s="48">
        <f t="array" aca="1" ref="AW19" ca="1">IFERROR(INDEX(Raw!$S$3:$S$502,MATCH(AX19,Raw!$R$3:$R$502,0)),"")</f>
        <v>0</v>
      </c>
      <c r="AX19" s="34" t="str">
        <f t="array" aca="1" ref="AX19" ca="1">IFERROR(INDEX(Raw!$R$3:$R$502,MATCH(IFERROR(INDEX(MATCH(AV19,J$2:J$501,0),$A$2:$A$501),""),Raw!$Q$3:$Q$502,0)),"")</f>
        <v>Tewksbury</v>
      </c>
      <c r="AY19" s="37">
        <f t="array" aca="1" ref="AY19" ca="1">IF(AZ19="","",(IF(ROUND(AZ19,1)=ROUND(AZ18,1),AY18,AY18+1)))</f>
        <v>17</v>
      </c>
      <c r="AZ19" s="33">
        <f t="shared" ca="1" si="13"/>
        <v>2084.9999329999973</v>
      </c>
      <c r="BA19" s="48">
        <f t="array" aca="1" ref="BA19" ca="1">IFERROR(INDEX(Raw!$S$3:$S$502,MATCH(BB19,Raw!$R$3:$R$502,0)),"")</f>
        <v>0</v>
      </c>
      <c r="BB19" s="34" t="str">
        <f t="array" aca="1" ref="BB19" ca="1">IFERROR(INDEX(Raw!$R$3:$R$502,MATCH(IFERROR(INDEX(MATCH(AZ19,K$2:K$501,0),$A$2:$A$501),""),Raw!$Q$3:$Q$502,0)),"")</f>
        <v>Tewksbury</v>
      </c>
      <c r="BC19" s="37">
        <f t="array" aca="1" ref="BC19" ca="1">IF(BD19="","",(IF(ROUND(BD19,1)=ROUND(BD18,1),BC18,BC18+1)))</f>
        <v>18</v>
      </c>
      <c r="BD19" s="33">
        <f t="shared" ca="1" si="14"/>
        <v>9911.4995316999903</v>
      </c>
      <c r="BE19" s="48">
        <f t="array" aca="1" ref="BE19" ca="1">IFERROR(INDEX(Raw!$S$3:$S$502,MATCH(BF19,Raw!$R$3:$R$502,0)),"")</f>
        <v>0</v>
      </c>
      <c r="BF19" s="34" t="str">
        <f t="array" aca="1" ref="BF19" ca="1">IFERROR(INDEX(Raw!$R$3:$R$502,MATCH(IFERROR(INDEX(MATCH(BD19,L$2:L$501,0),$A$2:$A$501),""),Raw!$Q$3:$Q$502,0)),"")</f>
        <v>Tewksbury</v>
      </c>
      <c r="BG19" s="37">
        <f t="array" aca="1" ref="BG19" ca="1">IF(BH19="","",(IF(ROUND(BH19,1)=ROUND(BH18,1),BG18,BG18+1)))</f>
        <v>18</v>
      </c>
      <c r="BH19" s="33">
        <f t="shared" ca="1" si="15"/>
        <v>5769.999799399995</v>
      </c>
      <c r="BI19" s="48">
        <f t="array" aca="1" ref="BI19" ca="1">IFERROR(INDEX(Raw!$S$3:$S$502,MATCH(BJ19,Raw!$R$3:$R$502,0)),"")</f>
        <v>0</v>
      </c>
      <c r="BJ19" s="34" t="str">
        <f t="array" aca="1" ref="BJ19" ca="1">IFERROR(INDEX(Raw!$R$3:$R$502,MATCH(IFERROR(INDEX(MATCH(BH19,M$2:M$501,0),$A$2:$A$501),""),Raw!$Q$3:$Q$502,0)),"")</f>
        <v>Tewksbury</v>
      </c>
      <c r="BK19" s="37">
        <f t="array" aca="1" ref="BK19" ca="1">IF(BL19="","",(IF(ROUND(BL19,1)=ROUND(BL18,1),BK18,BK18+1)))</f>
        <v>18</v>
      </c>
      <c r="BL19" s="33">
        <f t="shared" ca="1" si="16"/>
        <v>15681.499331099985</v>
      </c>
      <c r="BM19" s="48">
        <f t="array" aca="1" ref="BM19" ca="1">IFERROR(INDEX(Raw!$S$3:$S$502,MATCH(BN19,Raw!$R$3:$R$502,0)),"")</f>
        <v>0</v>
      </c>
      <c r="BN19" s="34" t="str">
        <f t="array" aca="1" ref="BN19" ca="1">IFERROR(INDEX(Raw!$R$3:$R$502,MATCH(IFERROR(INDEX(MATCH(BL19,N$2:N$501,0),$A$2:$A$501),""),Raw!$Q$3:$Q$502,0)),"")</f>
        <v>Tewksbury</v>
      </c>
    </row>
    <row r="20" spans="1:66" x14ac:dyDescent="0.3">
      <c r="A20" s="28">
        <v>19</v>
      </c>
      <c r="B20" s="52">
        <f ca="1">IFERROR(IFERROR(LARGE(INDIRECT("RAW!T"&amp;MATCH(A20,Raw!B:B,0)&amp;":T"&amp;IF(A20=MAX(Raw!B:B),1010,MATCH(A20+1,Raw!B:B,0)-1)),IF(COUNTIF(INDIRECT("Raw!C"&amp;MATCH(A20,Raw!B:B,0)&amp;":C"&amp;IF(A20=MAX(Raw!B:B),1010,MATCH(A20+1,Raw!B:B,0)-1)),"H")&gt;0,1,"")),6000)+IFERROR(LARGE(INDIRECT("RAW!T"&amp;MATCH(A20,Raw!B:B,0)&amp;":T"&amp;IF(A20=MAX(Raw!B:B),1010,MATCH(A20+1,Raw!B:B,0)-1)),IF(COUNTIF(INDIRECT("Raw!C"&amp;MATCH(A20,Raw!B:B,0)&amp;":C"&amp;IF(A20=MAX(Raw!B:B),1010,MATCH(A20+1,Raw!B:B,0)-1)),"H")&gt;1,2,"")),6000)-12000
+IFERROR(LARGE(INDIRECT("RAW!T"&amp;MATCH(A20,Raw!B:B,0)&amp;":T"&amp;IF(A20=MAX(Raw!B:B),1010,MATCH(A20+1,Raw!B:B,0)-1)),IF(COUNTIF(INDIRECT("Raw!C"&amp;MATCH(A20,Raw!B:B,0)&amp;":C"&amp;IF(A20=MAX(Raw!B:B),1010,MATCH(A20+1,Raw!B:B,0)-1)),"S")&gt;0,COUNTIF(INDIRECT("Raw!C"&amp;MATCH(A20,Raw!B:B,0)&amp;":C"&amp;IF(A20=MAX(Raw!B:B),1010,MATCH(A20+1,Raw!B:B,0)-1)),"H")+1,"")),4000)+IFERROR(LARGE(INDIRECT("RAW!T"&amp;MATCH(A20,Raw!B:B,0)&amp;":T"&amp;IF(A20=MAX(Raw!B:B),1010,MATCH(A20+1,Raw!B:B,0)-1)),IF(COUNTIF(INDIRECT("Raw!C"&amp;MATCH(A20,Raw!B:B,0)&amp;":C"&amp;IF(A20=MAX(Raw!B:B),1010,MATCH(A20+1,Raw!B:B,0)-1)),"S")&gt;1,COUNTIF(INDIRECT("Raw!C"&amp;MATCH(A20,Raw!B:B,0)&amp;":C"&amp;IF(A20=MAX(Raw!B:B),1010,MATCH(A20+1,Raw!B:B,0)-1)),"H")+2,"")),4000)-8000+IFERROR(LARGE(INDIRECT("RAW!T"&amp;MATCH(A20,Raw!B:B,0)&amp;":T"&amp;IF(A20=MAX(Raw!B:B),1010,MATCH(A20+1,Raw!B:B,0)-1)),IF(COUNTIF(INDIRECT("Raw!C"&amp;MATCH(A20,Raw!B:B,0)&amp;":C"&amp;IF(A20=MAX(Raw!B:B),1010,MATCH(A20+1,Raw!B:B,0)-1)),"V")&gt;0,COUNTIF(INDIRECT("Raw!C"&amp;MATCH(A20,Raw!B:B,0)&amp;":C"&amp;IF(A20=MAX(Raw!B:B),1010,MATCH(A20+1,Raw!B:B,0)-1)),"H")+COUNTIF(INDIRECT("Raw!C"&amp;MATCH(A20,Raw!B:B,0)&amp;":C"&amp;IF(A20=MAX(Raw!B:B),1010,MATCH(A20+1,Raw!B:B,0)-1)),"S")+1,"")),2000)+IFERROR(LARGE(INDIRECT("RAW!T"&amp;MATCH(A20,Raw!B:B,0)&amp;":T"&amp;IF(A20=MAX(Raw!B:B),1010,MATCH(A20+1,Raw!B:B,0)-1)),IF(COUNTIF(INDIRECT("Raw!C"&amp;MATCH(A20,Raw!B:B,0)&amp;":C"&amp;IF(A20=MAX(Raw!B:B),1010,MATCH(A20+1,Raw!B:B,0)-1)),"V")&gt;1,COUNTIF(INDIRECT("Raw!C"&amp;MATCH(A20,Raw!B:B,0)&amp;":C"&amp;IF(A20=MAX(Raw!B:B),1010,MATCH(A20+1,Raw!B:B,0)-1)),"H")+COUNTIF(INDIRECT("Raw!C"&amp;MATCH(A20,Raw!B:B,0)&amp;":C"&amp;IF(A20=MAX(Raw!B:B),1010,MATCH(A20+1,Raw!B:B,0)-1)),"S")+2,"")),2000)-4000,"")</f>
        <v>1828.5999302000009</v>
      </c>
      <c r="C20" s="52">
        <f ca="1">IFERROR(IFERROR(LARGE(INDIRECT("RAW!U"&amp;MATCH(A20,Raw!B:B,0)&amp;":U"&amp;IF(A20=MAX(Raw!B:B),1010,MATCH(A20+1,Raw!B:B,0)-1)),IF(COUNTIF(INDIRECT("Raw!C"&amp;MATCH(A20,Raw!B:B,0)&amp;":C"&amp;IF(A20=MAX(Raw!B:B),1010,MATCH(A20+1,Raw!B:B,0)-1)),"H")&gt;0,1,"")),6000)+IFERROR(LARGE(INDIRECT("RAW!U"&amp;MATCH(A20,Raw!B:B,0)&amp;":U"&amp;IF(A20=MAX(Raw!B:B),1010,MATCH(A20+1,Raw!B:B,0)-1)),IF(COUNTIF(INDIRECT("Raw!C"&amp;MATCH(A20,Raw!B:B,0)&amp;":C"&amp;IF(A20=MAX(Raw!B:B),1010,MATCH(A20+1,Raw!B:B,0)-1)),"H")&gt;1,2,"")),6000)-12000
+IFERROR(LARGE(INDIRECT("RAW!U"&amp;MATCH(A20,Raw!B:B,0)&amp;":U"&amp;IF(A20=MAX(Raw!B:B),1010,MATCH(A20+1,Raw!B:B,0)-1)),IF(COUNTIF(INDIRECT("Raw!C"&amp;MATCH(A20,Raw!B:B,0)&amp;":C"&amp;IF(A20=MAX(Raw!B:B),1010,MATCH(A20+1,Raw!B:B,0)-1)),"S")&gt;0,COUNTIF(INDIRECT("Raw!C"&amp;MATCH(A20,Raw!B:B,0)&amp;":C"&amp;IF(A20=MAX(Raw!B:B),1010,MATCH(A20+1,Raw!B:B,0)-1)),"H")+1,"")),4000)+IFERROR(LARGE(INDIRECT("RAW!U"&amp;MATCH(A20,Raw!B:B,0)&amp;":U"&amp;IF(A20=MAX(Raw!B:B),1010,MATCH(A20+1,Raw!B:B,0)-1)),IF(COUNTIF(INDIRECT("Raw!C"&amp;MATCH(A20,Raw!B:B,0)&amp;":C"&amp;IF(A20=MAX(Raw!B:B),1010,MATCH(A20+1,Raw!B:B,0)-1)),"S")&gt;1,COUNTIF(INDIRECT("Raw!C"&amp;MATCH(A20,Raw!B:B,0)&amp;":C"&amp;IF(A20=MAX(Raw!B:B),1010,MATCH(A20+1,Raw!B:B,0)-1)),"H")+2,"")),4000)-8000+IFERROR(LARGE(INDIRECT("RAW!U"&amp;MATCH(A20,Raw!B:B,0)&amp;":U"&amp;IF(A20=MAX(Raw!B:B),1010,MATCH(A20+1,Raw!B:B,0)-1)),IF(COUNTIF(INDIRECT("Raw!C"&amp;MATCH(A20,Raw!B:B,0)&amp;":C"&amp;IF(A20=MAX(Raw!B:B),1010,MATCH(A20+1,Raw!B:B,0)-1)),"V")&gt;0,COUNTIF(INDIRECT("Raw!C"&amp;MATCH(A20,Raw!B:B,0)&amp;":C"&amp;IF(A20=MAX(Raw!B:B),1010,MATCH(A20+1,Raw!B:B,0)-1)),"H")+COUNTIF(INDIRECT("Raw!C"&amp;MATCH(A20,Raw!B:B,0)&amp;":C"&amp;IF(A20=MAX(Raw!B:B),1010,MATCH(A20+1,Raw!B:B,0)-1)),"S")+1,"")),2000)+IFERROR(LARGE(INDIRECT("RAW!U"&amp;MATCH(A20,Raw!B:B,0)&amp;":U"&amp;IF(A20=MAX(Raw!B:B),1010,MATCH(A20+1,Raw!B:B,0)-1)),IF(COUNTIF(INDIRECT("Raw!C"&amp;MATCH(A20,Raw!B:B,0)&amp;":C"&amp;IF(A20=MAX(Raw!B:B),1010,MATCH(A20+1,Raw!B:B,0)-1)),"V")&gt;1,COUNTIF(INDIRECT("Raw!C"&amp;MATCH(A20,Raw!B:B,0)&amp;":C"&amp;IF(A20=MAX(Raw!B:B),1010,MATCH(A20+1,Raw!B:B,0)-1)),"H")+COUNTIF(INDIRECT("Raw!C"&amp;MATCH(A20,Raw!B:B,0)&amp;":C"&amp;IF(A20=MAX(Raw!B:B),1010,MATCH(A20+1,Raw!B:B,0)-1)),"S")+2,"")),2000)-4000,"")</f>
        <v>779.99993010000162</v>
      </c>
      <c r="D20" s="52">
        <f ca="1">IFERROR(IFERROR(LARGE(INDIRECT("RAW!V"&amp;MATCH(A20,Raw!B:B,0)&amp;":V"&amp;IF(A20=MAX(Raw!B:B),1010,MATCH(A20+1,Raw!B:B,0)-1)),IF(COUNTIF(INDIRECT("Raw!C"&amp;MATCH(A20,Raw!B:B,0)&amp;":C"&amp;IF(A20=MAX(Raw!B:B),1010,MATCH(A20+1,Raw!B:B,0)-1)),"H")&gt;0,1,"")),6000)+IFERROR(LARGE(INDIRECT("RAW!V"&amp;MATCH(A20,Raw!B:B,0)&amp;":V"&amp;IF(A20=MAX(Raw!B:B),1010,MATCH(A20+1,Raw!B:B,0)-1)),IF(COUNTIF(INDIRECT("Raw!C"&amp;MATCH(A20,Raw!B:B,0)&amp;":C"&amp;IF(A20=MAX(Raw!B:B),1010,MATCH(A20+1,Raw!B:B,0)-1)),"H")&gt;1,2,"")),6000)-12000
+IFERROR(LARGE(INDIRECT("RAW!V"&amp;MATCH(A20,Raw!B:B,0)&amp;":V"&amp;IF(A20=MAX(Raw!B:B),1010,MATCH(A20+1,Raw!B:B,0)-1)),IF(COUNTIF(INDIRECT("Raw!C"&amp;MATCH(A20,Raw!B:B,0)&amp;":C"&amp;IF(A20=MAX(Raw!B:B),1010,MATCH(A20+1,Raw!B:B,0)-1)),"S")&gt;0,COUNTIF(INDIRECT("Raw!C"&amp;MATCH(A20,Raw!B:B,0)&amp;":C"&amp;IF(A20=MAX(Raw!B:B),1010,MATCH(A20+1,Raw!B:B,0)-1)),"H")+1,"")),4000)+IFERROR(LARGE(INDIRECT("RAW!V"&amp;MATCH(A20,Raw!B:B,0)&amp;":V"&amp;IF(A20=MAX(Raw!B:B),1010,MATCH(A20+1,Raw!B:B,0)-1)),IF(COUNTIF(INDIRECT("Raw!C"&amp;MATCH(A20,Raw!B:B,0)&amp;":C"&amp;IF(A20=MAX(Raw!B:B),1010,MATCH(A20+1,Raw!B:B,0)-1)),"S")&gt;1,COUNTIF(INDIRECT("Raw!C"&amp;MATCH(A20,Raw!B:B,0)&amp;":C"&amp;IF(A20=MAX(Raw!B:B),1010,MATCH(A20+1,Raw!B:B,0)-1)),"H")+2,"")),4000)-8000+IFERROR(LARGE(INDIRECT("RAW!V"&amp;MATCH(A20,Raw!B:B,0)&amp;":V"&amp;IF(A20=MAX(Raw!B:B),1010,MATCH(A20+1,Raw!B:B,0)-1)),IF(COUNTIF(INDIRECT("Raw!C"&amp;MATCH(A20,Raw!B:B,0)&amp;":C"&amp;IF(A20=MAX(Raw!B:B),1010,MATCH(A20+1,Raw!B:B,0)-1)),"V")&gt;0,COUNTIF(INDIRECT("Raw!C"&amp;MATCH(A20,Raw!B:B,0)&amp;":C"&amp;IF(A20=MAX(Raw!B:B),1010,MATCH(A20+1,Raw!B:B,0)-1)),"H")+COUNTIF(INDIRECT("Raw!C"&amp;MATCH(A20,Raw!B:B,0)&amp;":C"&amp;IF(A20=MAX(Raw!B:B),1010,MATCH(A20+1,Raw!B:B,0)-1)),"S")+1,"")),2000)+IFERROR(LARGE(INDIRECT("RAW!V"&amp;MATCH(A20,Raw!B:B,0)&amp;":V"&amp;IF(A20=MAX(Raw!B:B),1010,MATCH(A20+1,Raw!B:B,0)-1)),IF(COUNTIF(INDIRECT("Raw!C"&amp;MATCH(A20,Raw!B:B,0)&amp;":C"&amp;IF(A20=MAX(Raw!B:B),1010,MATCH(A20+1,Raw!B:B,0)-1)),"V")&gt;1,COUNTIF(INDIRECT("Raw!C"&amp;MATCH(A20,Raw!B:B,0)&amp;":C"&amp;IF(A20=MAX(Raw!B:B),1010,MATCH(A20+1,Raw!B:B,0)-1)),"H")+COUNTIF(INDIRECT("Raw!C"&amp;MATCH(A20,Raw!B:B,0)&amp;":C"&amp;IF(A20=MAX(Raw!B:B),1010,MATCH(A20+1,Raw!B:B,0)-1)),"S")+2,"")),2000)-4000,"")</f>
        <v>1319.9999300000009</v>
      </c>
      <c r="E20" s="52">
        <f ca="1">IFERROR(IFERROR(LARGE(INDIRECT("RAW!W"&amp;MATCH(A20,Raw!B:B,0)&amp;":W"&amp;IF(A20=MAX(Raw!B:B),1010,MATCH(A20+1,Raw!B:B,0)-1)),IF(COUNTIF(INDIRECT("Raw!C"&amp;MATCH(A20,Raw!B:B,0)&amp;":C"&amp;IF(A20=MAX(Raw!B:B),1010,MATCH(A20+1,Raw!B:B,0)-1)),"H")&gt;0,1,"")),6000)+IFERROR(LARGE(INDIRECT("RAW!W"&amp;MATCH(A20,Raw!B:B,0)&amp;":W"&amp;IF(A20=MAX(Raw!B:B),1010,MATCH(A20+1,Raw!B:B,0)-1)),IF(COUNTIF(INDIRECT("Raw!C"&amp;MATCH(A20,Raw!B:B,0)&amp;":C"&amp;IF(A20=MAX(Raw!B:B),1010,MATCH(A20+1,Raw!B:B,0)-1)),"H")&gt;1,2,"")),6000)-12000
+IFERROR(LARGE(INDIRECT("RAW!W"&amp;MATCH(A20,Raw!B:B,0)&amp;":W"&amp;IF(A20=MAX(Raw!B:B),1010,MATCH(A20+1,Raw!B:B,0)-1)),IF(COUNTIF(INDIRECT("Raw!C"&amp;MATCH(A20,Raw!B:B,0)&amp;":C"&amp;IF(A20=MAX(Raw!B:B),1010,MATCH(A20+1,Raw!B:B,0)-1)),"S")&gt;0,COUNTIF(INDIRECT("Raw!C"&amp;MATCH(A20,Raw!B:B,0)&amp;":C"&amp;IF(A20=MAX(Raw!B:B),1010,MATCH(A20+1,Raw!B:B,0)-1)),"H")+1,"")),4000)+IFERROR(LARGE(INDIRECT("RAW!W"&amp;MATCH(A20,Raw!B:B,0)&amp;":W"&amp;IF(A20=MAX(Raw!B:B),1010,MATCH(A20+1,Raw!B:B,0)-1)),IF(COUNTIF(INDIRECT("Raw!C"&amp;MATCH(A20,Raw!B:B,0)&amp;":C"&amp;IF(A20=MAX(Raw!B:B),1010,MATCH(A20+1,Raw!B:B,0)-1)),"S")&gt;1,COUNTIF(INDIRECT("Raw!C"&amp;MATCH(A20,Raw!B:B,0)&amp;":C"&amp;IF(A20=MAX(Raw!B:B),1010,MATCH(A20+1,Raw!B:B,0)-1)),"H")+2,"")),4000)-8000+IFERROR(LARGE(INDIRECT("RAW!W"&amp;MATCH(A20,Raw!B:B,0)&amp;":W"&amp;IF(A20=MAX(Raw!B:B),1010,MATCH(A20+1,Raw!B:B,0)-1)),IF(COUNTIF(INDIRECT("Raw!C"&amp;MATCH(A20,Raw!B:B,0)&amp;":C"&amp;IF(A20=MAX(Raw!B:B),1010,MATCH(A20+1,Raw!B:B,0)-1)),"V")&gt;0,COUNTIF(INDIRECT("Raw!C"&amp;MATCH(A20,Raw!B:B,0)&amp;":C"&amp;IF(A20=MAX(Raw!B:B),1010,MATCH(A20+1,Raw!B:B,0)-1)),"H")+COUNTIF(INDIRECT("Raw!C"&amp;MATCH(A20,Raw!B:B,0)&amp;":C"&amp;IF(A20=MAX(Raw!B:B),1010,MATCH(A20+1,Raw!B:B,0)-1)),"S")+1,"")),2000)+IFERROR(LARGE(INDIRECT("RAW!W"&amp;MATCH(A20,Raw!B:B,0)&amp;":W"&amp;IF(A20=MAX(Raw!B:B),1010,MATCH(A20+1,Raw!B:B,0)-1)),IF(COUNTIF(INDIRECT("Raw!C"&amp;MATCH(A20,Raw!B:B,0)&amp;":C"&amp;IF(A20=MAX(Raw!B:B),1010,MATCH(A20+1,Raw!B:B,0)-1)),"V")&gt;1,COUNTIF(INDIRECT("Raw!C"&amp;MATCH(A20,Raw!B:B,0)&amp;":C"&amp;IF(A20=MAX(Raw!B:B),1010,MATCH(A20+1,Raw!B:B,0)-1)),"H")+COUNTIF(INDIRECT("Raw!C"&amp;MATCH(A20,Raw!B:B,0)&amp;":C"&amp;IF(A20=MAX(Raw!B:B),1010,MATCH(A20+1,Raw!B:B,0)-1)),"S")+2,"")),2000)-4000,"")</f>
        <v>1059.9999302000024</v>
      </c>
      <c r="F20" s="52">
        <f ca="1">IFERROR(IFERROR(LARGE(INDIRECT("RAW!X"&amp;MATCH(A20,Raw!B:B,0)&amp;":X"&amp;IF(A20=MAX(Raw!B:B),1010,MATCH(A20+1,Raw!B:B,0)-1)),IF(COUNTIF(INDIRECT("Raw!C"&amp;MATCH(A20,Raw!B:B,0)&amp;":C"&amp;IF(A20=MAX(Raw!B:B),1010,MATCH(A20+1,Raw!B:B,0)-1)),"H")&gt;0,1,"")),6000)+IFERROR(LARGE(INDIRECT("RAW!X"&amp;MATCH(A20,Raw!B:B,0)&amp;":X"&amp;IF(A20=MAX(Raw!B:B),1010,MATCH(A20+1,Raw!B:B,0)-1)),IF(COUNTIF(INDIRECT("Raw!C"&amp;MATCH(A20,Raw!B:B,0)&amp;":C"&amp;IF(A20=MAX(Raw!B:B),1010,MATCH(A20+1,Raw!B:B,0)-1)),"H")&gt;1,2,"")),6000)-12000
+IFERROR(LARGE(INDIRECT("RAW!X"&amp;MATCH(A20,Raw!B:B,0)&amp;":X"&amp;IF(A20=MAX(Raw!B:B),1010,MATCH(A20+1,Raw!B:B,0)-1)),IF(COUNTIF(INDIRECT("Raw!C"&amp;MATCH(A20,Raw!B:B,0)&amp;":C"&amp;IF(A20=MAX(Raw!B:B),1010,MATCH(A20+1,Raw!B:B,0)-1)),"S")&gt;0,COUNTIF(INDIRECT("Raw!C"&amp;MATCH(A20,Raw!B:B,0)&amp;":C"&amp;IF(A20=MAX(Raw!B:B),1010,MATCH(A20+1,Raw!B:B,0)-1)),"H")+1,"")),4000)+IFERROR(LARGE(INDIRECT("RAW!X"&amp;MATCH(A20,Raw!B:B,0)&amp;":X"&amp;IF(A20=MAX(Raw!B:B),1010,MATCH(A20+1,Raw!B:B,0)-1)),IF(COUNTIF(INDIRECT("Raw!C"&amp;MATCH(A20,Raw!B:B,0)&amp;":C"&amp;IF(A20=MAX(Raw!B:B),1010,MATCH(A20+1,Raw!B:B,0)-1)),"S")&gt;1,COUNTIF(INDIRECT("Raw!C"&amp;MATCH(A20,Raw!B:B,0)&amp;":C"&amp;IF(A20=MAX(Raw!B:B),1010,MATCH(A20+1,Raw!B:B,0)-1)),"H")+2,"")),4000)-8000+IFERROR(LARGE(INDIRECT("RAW!X"&amp;MATCH(A20,Raw!B:B,0)&amp;":X"&amp;IF(A20=MAX(Raw!B:B),1010,MATCH(A20+1,Raw!B:B,0)-1)),IF(COUNTIF(INDIRECT("Raw!C"&amp;MATCH(A20,Raw!B:B,0)&amp;":C"&amp;IF(A20=MAX(Raw!B:B),1010,MATCH(A20+1,Raw!B:B,0)-1)),"v")&gt;0,COUNTIF(INDIRECT("Raw!C"&amp;MATCH(A20,Raw!B:B,0)&amp;":C"&amp;IF(A20=MAX(Raw!B:B),1010,MATCH(A20+1,Raw!B:B,0)-1)),"H")+COUNTIF(INDIRECT("Raw!C"&amp;MATCH(A20,Raw!B:B,0)&amp;":C"&amp;IF(A20=MAX(Raw!B:B),1010,MATCH(A20+1,Raw!B:B,0)-1)),"S")+1,"")),2000)+IFERROR(LARGE(INDIRECT("RAW!X"&amp;MATCH(A20,Raw!B:B,0)&amp;":X"&amp;IF(A20=MAX(Raw!B:B),1010,MATCH(A20+1,Raw!B:B,0)-1)),IF(COUNTIF(INDIRECT("Raw!C"&amp;MATCH(A20,Raw!B:B,0)&amp;":C"&amp;IF(A20=MAX(Raw!B:B),1010,MATCH(A20+1,Raw!B:B,0)-1)),"v")&gt;1,COUNTIF(INDIRECT("Raw!C"&amp;MATCH(A20,Raw!B:B,0)&amp;":C"&amp;IF(A20=MAX(Raw!B:B),1010,MATCH(A20+1,Raw!B:B,0)-1)),"H")+COUNTIF(INDIRECT("Raw!C"&amp;MATCH(A20,Raw!B:B,0)&amp;":C"&amp;IF(A20=MAX(Raw!B:B),1010,MATCH(A20+1,Raw!B:B,0)-1)),"S")+2,"")),2000)-4000,"")</f>
        <v>1099.9999300000009</v>
      </c>
      <c r="G20" s="52">
        <f ca="1">IFERROR(IFERROR(LARGE(INDIRECT("RAW!Y"&amp;MATCH(A20,Raw!B:B,0)&amp;":Y"&amp;IF(A20=MAX(Raw!B:B),1010,MATCH(A20+1,Raw!B:B,0)-1)),IF(COUNTIF(INDIRECT("Raw!C"&amp;MATCH(A20,Raw!B:B,0)&amp;":C"&amp;IF(A20=MAX(Raw!B:B),1010,MATCH(A20+1,Raw!B:B,0)-1)),"H")&gt;0,1,"")),6000)+IFERROR(LARGE(INDIRECT("RAW!Y"&amp;MATCH(A20,Raw!B:B,0)&amp;":Y"&amp;IF(A20=MAX(Raw!B:B),1010,MATCH(A20+1,Raw!B:B,0)-1)),IF(COUNTIF(INDIRECT("Raw!C"&amp;MATCH(A20,Raw!B:B,0)&amp;":C"&amp;IF(A20=MAX(Raw!B:B),1010,MATCH(A20+1,Raw!B:B,0)-1)),"H")&gt;1,2,"")),6000)-12000
+IFERROR(LARGE(INDIRECT("RAW!Y"&amp;MATCH(A20,Raw!B:B,0)&amp;":Y"&amp;IF(A20=MAX(Raw!B:B),1010,MATCH(A20+1,Raw!B:B,0)-1)),IF(COUNTIF(INDIRECT("Raw!C"&amp;MATCH(A20,Raw!B:B,0)&amp;":C"&amp;IF(A20=MAX(Raw!B:B),1010,MATCH(A20+1,Raw!B:B,0)-1)),"S")&gt;0,COUNTIF(INDIRECT("Raw!C"&amp;MATCH(A20,Raw!B:B,0)&amp;":C"&amp;IF(A20=MAX(Raw!B:B),1010,MATCH(A20+1,Raw!B:B,0)-1)),"H")+1,"")),4000)+IFERROR(LARGE(INDIRECT("RAW!Y"&amp;MATCH(A20,Raw!B:B,0)&amp;":Y"&amp;IF(A20=MAX(Raw!B:B),1010,MATCH(A20+1,Raw!B:B,0)-1)),IF(COUNTIF(INDIRECT("Raw!C"&amp;MATCH(A20,Raw!B:B,0)&amp;":C"&amp;IF(A20=MAX(Raw!B:B),1010,MATCH(A20+1,Raw!B:B,0)-1)),"S")&gt;1,COUNTIF(INDIRECT("Raw!C"&amp;MATCH(A20,Raw!B:B,0)&amp;":C"&amp;IF(A20=MAX(Raw!B:B),1010,MATCH(A20+1,Raw!B:B,0)-1)),"H")+2,"")),4000)-8000+IFERROR(LARGE(INDIRECT("RAW!Y"&amp;MATCH(A20,Raw!B:B,0)&amp;":Y"&amp;IF(A20=MAX(Raw!B:B),1010,MATCH(A20+1,Raw!B:B,0)-1)),IF(COUNTIF(INDIRECT("Raw!C"&amp;MATCH(A20,Raw!B:B,0)&amp;":C"&amp;IF(A20=MAX(Raw!B:B),1010,MATCH(A20+1,Raw!B:B,0)-1)),"V")&gt;0,COUNTIF(INDIRECT("Raw!C"&amp;MATCH(A20,Raw!B:B,0)&amp;":C"&amp;IF(A20=MAX(Raw!B:B),1010,MATCH(A20+1,Raw!B:B,0)-1)),"H")+COUNTIF(INDIRECT("Raw!C"&amp;MATCH(A20,Raw!B:B,0)&amp;":C"&amp;IF(A20=MAX(Raw!B:B),1010,MATCH(A20+1,Raw!B:B,0)-1)),"S")+1,"")),2000)+IFERROR(LARGE(INDIRECT("RAW!Y"&amp;MATCH(A20,Raw!B:B,0)&amp;":Y"&amp;IF(A20=MAX(Raw!B:B),1010,MATCH(A20+1,Raw!B:B,0)-1)),IF(COUNTIF(INDIRECT("Raw!C"&amp;MATCH(A20,Raw!B:B,0)&amp;":C"&amp;IF(A20=MAX(Raw!B:B),1010,MATCH(A20+1,Raw!B:B,0)-1)),"V")&gt;1,COUNTIF(INDIRECT("Raw!C"&amp;MATCH(A20,Raw!B:B,0)&amp;":C"&amp;IF(A20=MAX(Raw!B:B),1010,MATCH(A20+1,Raw!B:B,0)-1)),"H")+COUNTIF(INDIRECT("Raw!C"&amp;MATCH(A20,Raw!B:B,0)&amp;":C"&amp;IF(A20=MAX(Raw!B:B),1010,MATCH(A20+1,Raw!B:B,0)-1)),"S")+2,"")),2000)-4000,"")</f>
        <v>999.99993000000086</v>
      </c>
      <c r="H20" s="52">
        <f ca="1">IFERROR(IFERROR(LARGE(INDIRECT("RAW!Z"&amp;MATCH(A20,Raw!B:B,0)&amp;":Z"&amp;IF(A20=MAX(Raw!B:B),1010,MATCH(A20+1,Raw!B:B,0)-1)),IF(COUNTIF(INDIRECT("Raw!C"&amp;MATCH(A20,Raw!B:B,0)&amp;":C"&amp;IF(A20=MAX(Raw!B:B),1010,MATCH(A20+1,Raw!B:B,0)-1)),"H")&gt;0,1,"")),6000)+IFERROR(LARGE(INDIRECT("RAW!Z"&amp;MATCH(A20,Raw!B:B,0)&amp;":Z"&amp;IF(A20=MAX(Raw!B:B),1010,MATCH(A20+1,Raw!B:B,0)-1)),IF(COUNTIF(INDIRECT("Raw!C"&amp;MATCH(A20,Raw!B:B,0)&amp;":C"&amp;IF(A20=MAX(Raw!B:B),1010,MATCH(A20+1,Raw!B:B,0)-1)),"H")&gt;1,2,"")),6000)-12000
+IFERROR(LARGE(INDIRECT("RAW!Z"&amp;MATCH(A20,Raw!B:B,0)&amp;":Z"&amp;IF(A20=MAX(Raw!B:B),1010,MATCH(A20+1,Raw!B:B,0)-1)),IF(COUNTIF(INDIRECT("Raw!C"&amp;MATCH(A20,Raw!B:B,0)&amp;":C"&amp;IF(A20=MAX(Raw!B:B),1010,MATCH(A20+1,Raw!B:B,0)-1)),"S")&gt;0,COUNTIF(INDIRECT("Raw!C"&amp;MATCH(A20,Raw!B:B,0)&amp;":C"&amp;IF(A20=MAX(Raw!B:B),1010,MATCH(A20+1,Raw!B:B,0)-1)),"H")+1,"")),4000)+IFERROR(LARGE(INDIRECT("RAW!Z"&amp;MATCH(A20,Raw!B:B,0)&amp;":Z"&amp;IF(A20=MAX(Raw!B:B),1010,MATCH(A20+1,Raw!B:B,0)-1)),IF(COUNTIF(INDIRECT("Raw!C"&amp;MATCH(A20,Raw!B:B,0)&amp;":C"&amp;IF(A20=MAX(Raw!B:B),1010,MATCH(A20+1,Raw!B:B,0)-1)),"S")&gt;1,COUNTIF(INDIRECT("Raw!C"&amp;MATCH(A20,Raw!B:B,0)&amp;":C"&amp;IF(A20=MAX(Raw!B:B),1010,MATCH(A20+1,Raw!B:B,0)-1)),"H")+2,"")),4000)-8000+IFERROR(LARGE(INDIRECT("RAW!Z"&amp;MATCH(A20,Raw!B:B,0)&amp;":Z"&amp;IF(A20=MAX(Raw!B:B),1010,MATCH(A20+1,Raw!B:B,0)-1)),IF(COUNTIF(INDIRECT("Raw!C"&amp;MATCH(A20,Raw!B:B,0)&amp;":C"&amp;IF(A20=MAX(Raw!B:B),1010,MATCH(A20+1,Raw!B:B,0)-1)),"V")&gt;0,COUNTIF(INDIRECT("Raw!C"&amp;MATCH(A20,Raw!B:B,0)&amp;":C"&amp;IF(A20=MAX(Raw!B:B),1010,MATCH(A20+1,Raw!B:B,0)-1)),"H")+COUNTIF(INDIRECT("Raw!C"&amp;MATCH(A20,Raw!B:B,0)&amp;":C"&amp;IF(A20=MAX(Raw!B:B),1010,MATCH(A20+1,Raw!B:B,0)-1)),"S")+1,"")),2000)+IFERROR(LARGE(INDIRECT("RAW!Z"&amp;MATCH(A20,Raw!B:B,0)&amp;":Z"&amp;IF(A20=MAX(Raw!B:B),1010,MATCH(A20+1,Raw!B:B,0)-1)),IF(COUNTIF(INDIRECT("Raw!C"&amp;MATCH(A20,Raw!B:B,0)&amp;":C"&amp;IF(A20=MAX(Raw!B:B),1010,MATCH(A20+1,Raw!B:B,0)-1)),"V")&gt;1,COUNTIF(INDIRECT("Raw!C"&amp;MATCH(A20,Raw!B:B,0)&amp;":C"&amp;IF(A20=MAX(Raw!B:B),1010,MATCH(A20+1,Raw!B:B,0)-1)),"H")+COUNTIF(INDIRECT("Raw!C"&amp;MATCH(A20,Raw!B:B,0)&amp;":C"&amp;IF(A20=MAX(Raw!B:B),1010,MATCH(A20+1,Raw!B:B,0)-1)),"S")+2,"")),2000)-4000,"")</f>
        <v>1199.9999302000024</v>
      </c>
      <c r="I20" s="52">
        <f ca="1">IFERROR(IFERROR(LARGE(INDIRECT("RAW!AA"&amp;MATCH(A20,Raw!B:B,0)&amp;":AA"&amp;IF(A20=MAX(Raw!B:B),1010,MATCH(A20+1,Raw!B:B,0)-1)),IF(COUNTIF(INDIRECT("Raw!C"&amp;MATCH(A20,Raw!B:B,0)&amp;":C"&amp;IF(A20=MAX(Raw!B:B),1010,MATCH(A20+1,Raw!B:B,0)-1)),"H")&gt;0,1,"")),6000)+IFERROR(LARGE(INDIRECT("RAW!AA"&amp;MATCH(A20,Raw!B:B,0)&amp;":AA"&amp;IF(A20=MAX(Raw!B:B),1010,MATCH(A20+1,Raw!B:B,0)-1)),IF(COUNTIF(INDIRECT("Raw!C"&amp;MATCH(A20,Raw!B:B,0)&amp;":C"&amp;IF(A20=MAX(Raw!B:B),1010,MATCH(A20+1,Raw!B:B,0)-1)),"H")&gt;1,2,"")),6000)-12000
+IFERROR(LARGE(INDIRECT("RAW!AA"&amp;MATCH(A20,Raw!B:B,0)&amp;":AA"&amp;IF(A20=MAX(Raw!B:B),1010,MATCH(A20+1,Raw!B:B,0)-1)),IF(COUNTIF(INDIRECT("Raw!C"&amp;MATCH(A20,Raw!B:B,0)&amp;":C"&amp;IF(A20=MAX(Raw!B:B),1010,MATCH(A20+1,Raw!B:B,0)-1)),"S")&gt;0,COUNTIF(INDIRECT("Raw!C"&amp;MATCH(A20,Raw!B:B,0)&amp;":C"&amp;IF(A20=MAX(Raw!B:B),1010,MATCH(A20+1,Raw!B:B,0)-1)),"H")+1,"")),4000)+IFERROR(LARGE(INDIRECT("RAW!AA"&amp;MATCH(A20,Raw!B:B,0)&amp;":AA"&amp;IF(A20=MAX(Raw!B:B),1010,MATCH(A20+1,Raw!B:B,0)-1)),IF(COUNTIF(INDIRECT("Raw!C"&amp;MATCH(A20,Raw!B:B,0)&amp;":C"&amp;IF(A20=MAX(Raw!B:B),1010,MATCH(A20+1,Raw!B:B,0)-1)),"S")&gt;1,COUNTIF(INDIRECT("Raw!C"&amp;MATCH(A20,Raw!B:B,0)&amp;":C"&amp;IF(A20=MAX(Raw!B:B),1010,MATCH(A20+1,Raw!B:B,0)-1)),"H")+2,"")),4000)-8000+IFERROR(LARGE(INDIRECT("RAW!AA"&amp;MATCH(A20,Raw!B:B,0)&amp;":AA"&amp;IF(A20=MAX(Raw!B:B),1010,MATCH(A20+1,Raw!B:B,0)-1)),IF(COUNTIF(INDIRECT("Raw!C"&amp;MATCH(A20,Raw!B:B,0)&amp;":C"&amp;IF(A20=MAX(Raw!B:B),1010,MATCH(A20+1,Raw!B:B,0)-1)),"V")&gt;0,COUNTIF(INDIRECT("Raw!C"&amp;MATCH(A20,Raw!B:B,0)&amp;":C"&amp;IF(A20=MAX(Raw!B:B),1010,MATCH(A20+1,Raw!B:B,0)-1)),"H")+COUNTIF(INDIRECT("Raw!C"&amp;MATCH(A20,Raw!B:B,0)&amp;":C"&amp;IF(A20=MAX(Raw!B:B),1010,MATCH(A20+1,Raw!B:B,0)-1)),"S")+1,"")),2000)+IFERROR(LARGE(INDIRECT("RAW!AA"&amp;MATCH(A20,Raw!B:B,0)&amp;":AA"&amp;IF(A20=MAX(Raw!B:B),1010,MATCH(A20+1,Raw!B:B,0)-1)),IF(COUNTIF(INDIRECT("Raw!C"&amp;MATCH(A20,Raw!B:B,0)&amp;":C"&amp;IF(A20=MAX(Raw!B:B),1010,MATCH(A20+1,Raw!B:B,0)-1)),"V")&gt;1,COUNTIF(INDIRECT("Raw!C"&amp;MATCH(A20,Raw!B:B,0)&amp;":C"&amp;IF(A20=MAX(Raw!B:B),1010,MATCH(A20+1,Raw!B:B,0)-1)),"H")+COUNTIF(INDIRECT("Raw!C"&amp;MATCH(A20,Raw!B:B,0)&amp;":C"&amp;IF(A20=MAX(Raw!B:B),1010,MATCH(A20+1,Raw!B:B,0)-1)),"S")+2,"")),2000)-4000,"")</f>
        <v>1565.9999302000024</v>
      </c>
      <c r="J20" s="52">
        <f ca="1">IFERROR(IFERROR(LARGE(INDIRECT("RAW!AB"&amp;MATCH(A20,Raw!B:B,0)&amp;":AB"&amp;IF(A20=MAX(Raw!B:B),1010,MATCH(A20+1,Raw!B:B,0)-1)),IF(COUNTIF(INDIRECT("Raw!C"&amp;MATCH(A20,Raw!B:B,0)&amp;":C"&amp;IF(A20=MAX(Raw!B:B),1010,MATCH(A20+1,Raw!B:B,0)-1)),"H")&gt;0,1,"")),6000)+IFERROR(LARGE(INDIRECT("RAW!AB"&amp;MATCH(A20,Raw!B:B,0)&amp;":AB"&amp;IF(A20=MAX(Raw!B:B),1010,MATCH(A20+1,Raw!B:B,0)-1)),IF(COUNTIF(INDIRECT("Raw!C"&amp;MATCH(A20,Raw!B:B,0)&amp;":C"&amp;IF(A20=MAX(Raw!B:B),1010,MATCH(A20+1,Raw!B:B,0)-1)),"H")&gt;1,2,"")),6000)-12000
+IFERROR(LARGE(INDIRECT("RAW!AB"&amp;MATCH(A20,Raw!B:B,0)&amp;":AB"&amp;IF(A20=MAX(Raw!B:B),1010,MATCH(A20+1,Raw!B:B,0)-1)),IF(COUNTIF(INDIRECT("Raw!C"&amp;MATCH(A20,Raw!B:B,0)&amp;":C"&amp;IF(A20=MAX(Raw!B:B),1010,MATCH(A20+1,Raw!B:B,0)-1)),"S")&gt;0,COUNTIF(INDIRECT("Raw!C"&amp;MATCH(A20,Raw!B:B,0)&amp;":C"&amp;IF(A20=MAX(Raw!B:B),1010,MATCH(A20+1,Raw!B:B,0)-1)),"H")+1,"")),4000)+IFERROR(LARGE(INDIRECT("RAW!AB"&amp;MATCH(A20,Raw!B:B,0)&amp;":AB"&amp;IF(A20=MAX(Raw!B:B),1010,MATCH(A20+1,Raw!B:B,0)-1)),IF(COUNTIF(INDIRECT("Raw!C"&amp;MATCH(A20,Raw!B:B,0)&amp;":C"&amp;IF(A20=MAX(Raw!B:B),1010,MATCH(A20+1,Raw!B:B,0)-1)),"S")&gt;1,COUNTIF(INDIRECT("Raw!C"&amp;MATCH(A20,Raw!B:B,0)&amp;":C"&amp;IF(A20=MAX(Raw!B:B),1010,MATCH(A20+1,Raw!B:B,0)-1)),"H")+2,"")),4000)-8000+IFERROR(LARGE(INDIRECT("RAW!AB"&amp;MATCH(A20,Raw!B:B,0)&amp;":AB"&amp;IF(A20=MAX(Raw!B:B),1010,MATCH(A20+1,Raw!B:B,0)-1)),IF(COUNTIF(INDIRECT("Raw!C"&amp;MATCH(A20,Raw!B:B,0)&amp;":C"&amp;IF(A20=MAX(Raw!B:B),1010,MATCH(A20+1,Raw!B:B,0)-1)),"V")&gt;0,COUNTIF(INDIRECT("Raw!C"&amp;MATCH(A20,Raw!B:B,0)&amp;":C"&amp;IF(A20=MAX(Raw!B:B),1010,MATCH(A20+1,Raw!B:B,0)-1)),"H")+COUNTIF(INDIRECT("Raw!C"&amp;MATCH(A20,Raw!B:B,0)&amp;":C"&amp;IF(A20=MAX(Raw!B:B),1010,MATCH(A20+1,Raw!B:B,0)-1)),"S")+1,"")),2000)+IFERROR(LARGE(INDIRECT("RAW!AB"&amp;MATCH(A20,Raw!B:B,0)&amp;":AB"&amp;IF(A20=MAX(Raw!B:B),1010,MATCH(A20+1,Raw!B:B,0)-1)),IF(COUNTIF(INDIRECT("Raw!C"&amp;MATCH(A20,Raw!B:B,0)&amp;":C"&amp;IF(A20=MAX(Raw!B:B),1010,MATCH(A20+1,Raw!B:B,0)-1)),"V")&gt;1,COUNTIF(INDIRECT("Raw!C"&amp;MATCH(A20,Raw!B:B,0)&amp;":C"&amp;IF(A20=MAX(Raw!B:B),1010,MATCH(A20+1,Raw!B:B,0)-1)),"H")+COUNTIF(INDIRECT("Raw!C"&amp;MATCH(A20,Raw!B:B,0)&amp;":C"&amp;IF(A20=MAX(Raw!B:B),1010,MATCH(A20+1,Raw!B:B,0)-1)),"S")+2,"")),2000)-4000,"")</f>
        <v>1539.9999302000024</v>
      </c>
      <c r="K20" s="52">
        <f ca="1">IFERROR(IFERROR(LARGE(INDIRECT("RAW!AC"&amp;MATCH(A20,Raw!B:B,0)&amp;":AC"&amp;IF(A20=MAX(Raw!B:B),1010,MATCH(A20+1,Raw!B:B,0)-1)),IF(COUNTIF(INDIRECT("Raw!C"&amp;MATCH(A20,Raw!B:B,0)&amp;":C"&amp;IF(A20=MAX(Raw!B:B),1010,MATCH(A20+1,Raw!B:B,0)-1)),"H")&gt;0,1,"")),6000)+IFERROR(LARGE(INDIRECT("RAW!AC"&amp;MATCH(A20,Raw!B:B,0)&amp;":AC"&amp;IF(A20=MAX(Raw!B:B),1010,MATCH(A20+1,Raw!B:B,0)-1)),IF(COUNTIF(INDIRECT("Raw!C"&amp;MATCH(A20,Raw!B:B,0)&amp;":C"&amp;IF(A20=MAX(Raw!B:B),1010,MATCH(A20+1,Raw!B:B,0)-1)),"H")&gt;1,2,"")),6000)-12000
+IFERROR(LARGE(INDIRECT("RAW!AC"&amp;MATCH(A20,Raw!B:B,0)&amp;":AC"&amp;IF(A20=MAX(Raw!B:B),1010,MATCH(A20+1,Raw!B:B,0)-1)),IF(COUNTIF(INDIRECT("Raw!C"&amp;MATCH(A20,Raw!B:B,0)&amp;":C"&amp;IF(A20=MAX(Raw!B:B),1010,MATCH(A20+1,Raw!B:B,0)-1)),"S")&gt;0,COUNTIF(INDIRECT("Raw!C"&amp;MATCH(A20,Raw!B:B,0)&amp;":C"&amp;IF(A20=MAX(Raw!B:B),1010,MATCH(A20+1,Raw!B:B,0)-1)),"H")+1,"")),4000)+IFERROR(LARGE(INDIRECT("RAW!AC"&amp;MATCH(A20,Raw!B:B,0)&amp;":AC"&amp;IF(A20=MAX(Raw!B:B),1010,MATCH(A20+1,Raw!B:B,0)-1)),IF(COUNTIF(INDIRECT("Raw!C"&amp;MATCH(A20,Raw!B:B,0)&amp;":C"&amp;IF(A20=MAX(Raw!B:B),1010,MATCH(A20+1,Raw!B:B,0)-1)),"S")&gt;1,COUNTIF(INDIRECT("Raw!C"&amp;MATCH(A20,Raw!B:B,0)&amp;":C"&amp;IF(A20=MAX(Raw!B:B),1010,MATCH(A20+1,Raw!B:B,0)-1)),"H")+2,"")),4000)-8000+IFERROR(LARGE(INDIRECT("RAW!AC"&amp;MATCH(A20,Raw!B:B,0)&amp;":AC"&amp;IF(A20=MAX(Raw!B:B),1010,MATCH(A20+1,Raw!B:B,0)-1)),IF(COUNTIF(INDIRECT("Raw!C"&amp;MATCH(A20,Raw!B:B,0)&amp;":C"&amp;IF(A20=MAX(Raw!B:B),1010,MATCH(A20+1,Raw!B:B,0)-1)),"V")&gt;0,COUNTIF(INDIRECT("Raw!C"&amp;MATCH(A20,Raw!B:B,0)&amp;":C"&amp;IF(A20=MAX(Raw!B:B),1010,MATCH(A20+1,Raw!B:B,0)-1)),"H")+COUNTIF(INDIRECT("Raw!C"&amp;MATCH(A20,Raw!B:B,0)&amp;":C"&amp;IF(A20=MAX(Raw!B:B),1010,MATCH(A20+1,Raw!B:B,0)-1)),"S")+1,"")),2000)+IFERROR(LARGE(INDIRECT("RAW!AC"&amp;MATCH(A20,Raw!B:B,0)&amp;":AC"&amp;IF(A20=MAX(Raw!B:B),1010,MATCH(A20+1,Raw!B:B,0)-1)),IF(COUNTIF(INDIRECT("Raw!C"&amp;MATCH(A20,Raw!B:B,0)&amp;":C"&amp;IF(A20=MAX(Raw!B:B),1010,MATCH(A20+1,Raw!B:B,0)-1)),"V")&gt;1,COUNTIF(INDIRECT("Raw!C"&amp;MATCH(A20,Raw!B:B,0)&amp;":C"&amp;IF(A20=MAX(Raw!B:B),1010,MATCH(A20+1,Raw!B:B,0)-1)),"H")+COUNTIF(INDIRECT("Raw!C"&amp;MATCH(A20,Raw!B:B,0)&amp;":C"&amp;IF(A20=MAX(Raw!B:B),1010,MATCH(A20+1,Raw!B:B,0)-1)),"S")+2,"")),2000)-4000,"")</f>
        <v>1654.9999300000009</v>
      </c>
      <c r="L20" s="14">
        <f t="shared" ca="1" si="0"/>
        <v>8288.599510700009</v>
      </c>
      <c r="M20" s="14">
        <f t="shared" ca="1" si="1"/>
        <v>4760.9997904000056</v>
      </c>
      <c r="N20" s="14">
        <f t="shared" ca="1" si="2"/>
        <v>13049.599301100017</v>
      </c>
      <c r="O20" s="37">
        <f t="array" aca="1" ref="O20" ca="1">IF(P20="","",(IF(ROUND(P20,1)=ROUND(P19,1),O19,O19+1)))</f>
        <v>17</v>
      </c>
      <c r="P20" s="33">
        <f t="array" aca="1" ref="P20" ca="1">IF(ROUND(LARGE(B:B,$A20),2)=0,"",LARGE(B:B,$A20))</f>
        <v>1657.1999363000004</v>
      </c>
      <c r="Q20" s="33">
        <f t="array" aca="1" ref="Q20" ca="1">IFERROR(INDEX(Raw!$S$3:$S$502,MATCH(R20,Raw!$R$3:$R$502,0)),"")</f>
        <v>0</v>
      </c>
      <c r="R20" s="34" t="str">
        <f t="array" aca="1" ref="R20" ca="1">IFERROR(INDEX(Raw!$R$3:$R$502,MATCH(IFERROR(INDEX(MATCH(P20,B$2:B$501,0),$A$2:$A$502),""),Raw!$Q$3:$Q$502,0)),"")</f>
        <v>Matignon</v>
      </c>
      <c r="S20" s="38">
        <f t="array" aca="1" ref="S20" ca="1">IF(T20="","",(IF(ROUND(T20,1)=ROUND(T19,1),S19,S19+1)))</f>
        <v>17</v>
      </c>
      <c r="T20" s="36">
        <f t="array" aca="1" ref="T20" ca="1">IF(ROUND(LARGE(C:C,$A20),2)=0,"",LARGE(C:C,$A20))</f>
        <v>899.99992719999864</v>
      </c>
      <c r="U20" s="33">
        <f t="array" aca="1" ref="U20" ca="1">IFERROR(INDEX(Raw!$S$3:$S$502,MATCH(V20,Raw!$R$3:$R$502,0)),"")</f>
        <v>0</v>
      </c>
      <c r="V20" s="34" t="str">
        <f t="array" aca="1" ref="V20" ca="1">IFERROR(INDEX(Raw!$R$3:$R$502,MATCH(IFERROR(INDEX(MATCH(T20,C$2:C$501,0),$A$2:$A$501),""),Raw!$Q$3:$Q$502,0)),"")</f>
        <v>Westwood</v>
      </c>
      <c r="W20" s="38">
        <f t="array" aca="1" ref="W20" ca="1">IF(X20="","",(IF(ROUND(X20,1)=ROUND(X19,1),W19,W19+1)))</f>
        <v>18</v>
      </c>
      <c r="X20" s="36">
        <f t="array" aca="1" ref="X20" ca="1">IF(ROUND(LARGE(D:D,$A20),2)=0,"",LARGE(D:D,$A20))</f>
        <v>1319.9999300000009</v>
      </c>
      <c r="Y20" s="33">
        <f t="array" aca="1" ref="Y20" ca="1">IFERROR(INDEX(Raw!$S$3:$S$502,MATCH(Z20,Raw!$R$3:$R$502,0)),"")</f>
        <v>0</v>
      </c>
      <c r="Z20" s="34" t="str">
        <f t="array" aca="1" ref="Z20" ca="1">IFERROR(INDEX(Raw!$R$3:$R$502,MATCH(IFERROR(INDEX(MATCH(X20,D$2:D$501,0),$A$2:$A$501),""),Raw!$Q$3:$Q$502,0)),"")</f>
        <v>North Reading</v>
      </c>
      <c r="AA20" s="38">
        <f t="array" aca="1" ref="AA20" ca="1">IF(AB20="","",(IF(ROUND(AB20,1)=ROUND(AB19,1),AA19,AA19+1)))</f>
        <v>18</v>
      </c>
      <c r="AB20" s="36">
        <f t="array" aca="1" ref="AB20" ca="1">IF(ROUND(LARGE(E:E,$A20),2)=0,"",LARGE(E:E,$A20))</f>
        <v>1059.9999302000024</v>
      </c>
      <c r="AC20" s="33">
        <f ca="1">IFERROR(INDEX(Raw!$S$3:$S$502,MATCH(AD20,Raw!$R$3:$R$502,0)),"")</f>
        <v>0</v>
      </c>
      <c r="AD20" s="34" t="str">
        <f t="array" aca="1" ref="AD20" ca="1">IFERROR(INDEX(Raw!$R$3:$R$502,MATCH(IFERROR(INDEX(MATCH(AB20,E$2:E$501,0),$A$2:$A$501),""),Raw!$Q$3:$Q$502,0)),"")</f>
        <v>North Reading</v>
      </c>
      <c r="AE20" s="38">
        <f t="array" aca="1" ref="AE20" ca="1">IF(AF20="","",(IF(ROUND(AF20,1)=ROUND(AF19,1),AE19,AE19+1)))</f>
        <v>18</v>
      </c>
      <c r="AF20" s="36">
        <f t="array" aca="1" ref="AF20" ca="1">IF(ROUND(LARGE(F:F,$A20),2)=0,"",LARGE(F:F,$A20))</f>
        <v>1099.9999300000009</v>
      </c>
      <c r="AG20" s="33">
        <f ca="1">IFERROR(INDEX(Raw!$S$3:$S$502,MATCH(AH20,Raw!$R$3:$R$502,0)),"")</f>
        <v>0</v>
      </c>
      <c r="AH20" s="34" t="str">
        <f t="array" aca="1" ref="AH20" ca="1">IFERROR(INDEX(Raw!$R$3:$R$502,MATCH(IFERROR(INDEX(MATCH(AF20,F$2:F$501,0),$A$2:$A$501),""),Raw!$Q$3:$Q$502,0)),"")</f>
        <v>North Reading</v>
      </c>
      <c r="AI20" s="38">
        <f t="array" aca="1" ref="AI20" ca="1">IF(AJ20="","",(IF(ROUND(AJ20,1)=ROUND(AJ19,1),AI19,AI19+1)))</f>
        <v>18</v>
      </c>
      <c r="AJ20" s="36">
        <f t="array" aca="1" ref="AJ20" ca="1">IF(ROUND(LARGE(G:G,$A20),2)=0,"",LARGE(G:G,$A20))</f>
        <v>999.99993000000086</v>
      </c>
      <c r="AK20" s="33">
        <f ca="1">IFERROR(INDEX(Raw!$S$3:$S$502,MATCH(AL20,Raw!$R$3:$R$502,0)),"")</f>
        <v>0</v>
      </c>
      <c r="AL20" s="34" t="str">
        <f t="array" aca="1" ref="AL20" ca="1">IFERROR(INDEX(Raw!$R$3:$R$502,MATCH(IFERROR(INDEX(MATCH(AJ20,G$2:G$501,0),$A$2:$A$501),""),Raw!$Q$3:$Q$502,0)),"")</f>
        <v>North Reading</v>
      </c>
      <c r="AM20" s="38">
        <f t="array" aca="1" ref="AM20" ca="1">IF(AN20="","",(IF(ROUND(AN20,1)=ROUND(AN19,1),AM19,AM19+1)))</f>
        <v>18</v>
      </c>
      <c r="AN20" s="36">
        <f t="shared" ca="1" si="10"/>
        <v>1199.9999302000024</v>
      </c>
      <c r="AO20" s="33">
        <f ca="1">IFERROR(INDEX(Raw!$S$3:$S$502,MATCH(AP20,Raw!$R$3:$R$502,0)),"")</f>
        <v>0</v>
      </c>
      <c r="AP20" s="34" t="str">
        <f t="array" aca="1" ref="AP20" ca="1">IFERROR(INDEX(Raw!$R$3:$R$502,MATCH(IFERROR(INDEX(MATCH(AN20,H$2:H$501,0),$A$2:$A$501),""),Raw!$Q$3:$Q$502,0)),"")</f>
        <v>North Reading</v>
      </c>
      <c r="AQ20" s="37">
        <f t="array" aca="1" ref="AQ20" ca="1">IF(AR20="","",(IF(ROUND(AR20,1)=ROUND(AR19,1),AQ19,AQ19+1)))</f>
        <v>19</v>
      </c>
      <c r="AR20" s="33">
        <f t="shared" ca="1" si="11"/>
        <v>1565.9999302000024</v>
      </c>
      <c r="AS20" s="48">
        <f t="array" aca="1" ref="AS20" ca="1">IFERROR(INDEX(Raw!$S$3:$S$502,MATCH(AT20,Raw!$R$3:$R$502,0)),"")</f>
        <v>0</v>
      </c>
      <c r="AT20" s="34" t="str">
        <f t="array" aca="1" ref="AT20" ca="1">IFERROR(INDEX(Raw!$R$3:$R$502,MATCH(IFERROR(INDEX(MATCH(AR20,I$2:I$501,0),$A$2:$A$501),""),Raw!$Q$3:$Q$502,0)),"")</f>
        <v>North Reading</v>
      </c>
      <c r="AU20" s="37">
        <f t="array" aca="1" ref="AU20" ca="1">IF(AV20="","",(IF(ROUND(AV20,1)=ROUND(AV19,1),AU19,AU19+1)))</f>
        <v>19</v>
      </c>
      <c r="AV20" s="33">
        <f t="shared" ca="1" si="12"/>
        <v>1539.9999302000024</v>
      </c>
      <c r="AW20" s="48">
        <f t="array" aca="1" ref="AW20" ca="1">IFERROR(INDEX(Raw!$S$3:$S$502,MATCH(AX20,Raw!$R$3:$R$502,0)),"")</f>
        <v>0</v>
      </c>
      <c r="AX20" s="34" t="str">
        <f t="array" aca="1" ref="AX20" ca="1">IFERROR(INDEX(Raw!$R$3:$R$502,MATCH(IFERROR(INDEX(MATCH(AV20,J$2:J$501,0),$A$2:$A$501),""),Raw!$Q$3:$Q$502,0)),"")</f>
        <v>North Reading</v>
      </c>
      <c r="AY20" s="37">
        <f t="array" aca="1" ref="AY20" ca="1">IF(AZ20="","",(IF(ROUND(AZ20,1)=ROUND(AZ19,1),AY19,AY19+1)))</f>
        <v>18</v>
      </c>
      <c r="AZ20" s="33">
        <f t="shared" ca="1" si="13"/>
        <v>1744.9999271999986</v>
      </c>
      <c r="BA20" s="48">
        <f t="array" aca="1" ref="BA20" ca="1">IFERROR(INDEX(Raw!$S$3:$S$502,MATCH(BB20,Raw!$R$3:$R$502,0)),"")</f>
        <v>0</v>
      </c>
      <c r="BB20" s="34" t="str">
        <f t="array" aca="1" ref="BB20" ca="1">IFERROR(INDEX(Raw!$R$3:$R$502,MATCH(IFERROR(INDEX(MATCH(AZ20,K$2:K$501,0),$A$2:$A$501),""),Raw!$Q$3:$Q$502,0)),"")</f>
        <v>Westwood</v>
      </c>
      <c r="BC20" s="37">
        <f t="array" aca="1" ref="BC20" ca="1">IF(BD20="","",(IF(ROUND(BD20,1)=ROUND(BD19,1),BC19,BC19+1)))</f>
        <v>19</v>
      </c>
      <c r="BD20" s="33">
        <f t="shared" ca="1" si="14"/>
        <v>8288.599510700009</v>
      </c>
      <c r="BE20" s="48">
        <f t="array" aca="1" ref="BE20" ca="1">IFERROR(INDEX(Raw!$S$3:$S$502,MATCH(BF20,Raw!$R$3:$R$502,0)),"")</f>
        <v>0</v>
      </c>
      <c r="BF20" s="34" t="str">
        <f t="array" aca="1" ref="BF20" ca="1">IFERROR(INDEX(Raw!$R$3:$R$502,MATCH(IFERROR(INDEX(MATCH(BD20,L$2:L$501,0),$A$2:$A$501),""),Raw!$Q$3:$Q$502,0)),"")</f>
        <v>North Reading</v>
      </c>
      <c r="BG20" s="37">
        <f t="array" aca="1" ref="BG20" ca="1">IF(BH20="","",(IF(ROUND(BH20,1)=ROUND(BH19,1),BG19,BG19+1)))</f>
        <v>19</v>
      </c>
      <c r="BH20" s="33">
        <f t="shared" ca="1" si="15"/>
        <v>4760.9997904000056</v>
      </c>
      <c r="BI20" s="48">
        <f t="array" aca="1" ref="BI20" ca="1">IFERROR(INDEX(Raw!$S$3:$S$502,MATCH(BJ20,Raw!$R$3:$R$502,0)),"")</f>
        <v>0</v>
      </c>
      <c r="BJ20" s="34" t="str">
        <f t="array" aca="1" ref="BJ20" ca="1">IFERROR(INDEX(Raw!$R$3:$R$502,MATCH(IFERROR(INDEX(MATCH(BH20,M$2:M$501,0),$A$2:$A$501),""),Raw!$Q$3:$Q$502,0)),"")</f>
        <v>North Reading</v>
      </c>
      <c r="BK20" s="37">
        <f t="array" aca="1" ref="BK20" ca="1">IF(BL20="","",(IF(ROUND(BL20,1)=ROUND(BL19,1),BK19,BK19+1)))</f>
        <v>19</v>
      </c>
      <c r="BL20" s="33">
        <f t="shared" ca="1" si="16"/>
        <v>13049.599301100017</v>
      </c>
      <c r="BM20" s="48">
        <f t="array" aca="1" ref="BM20" ca="1">IFERROR(INDEX(Raw!$S$3:$S$502,MATCH(BN20,Raw!$R$3:$R$502,0)),"")</f>
        <v>0</v>
      </c>
      <c r="BN20" s="34" t="str">
        <f t="array" aca="1" ref="BN20" ca="1">IFERROR(INDEX(Raw!$R$3:$R$502,MATCH(IFERROR(INDEX(MATCH(BL20,N$2:N$501,0),$A$2:$A$501),""),Raw!$Q$3:$Q$502,0)),"")</f>
        <v>North Reading</v>
      </c>
    </row>
    <row r="21" spans="1:66" x14ac:dyDescent="0.3">
      <c r="A21" s="28">
        <v>20</v>
      </c>
      <c r="B21" s="52">
        <f ca="1">IFERROR(IFERROR(LARGE(INDIRECT("RAW!T"&amp;MATCH(A21,Raw!B:B,0)&amp;":T"&amp;IF(A21=MAX(Raw!B:B),1010,MATCH(A21+1,Raw!B:B,0)-1)),IF(COUNTIF(INDIRECT("Raw!C"&amp;MATCH(A21,Raw!B:B,0)&amp;":C"&amp;IF(A21=MAX(Raw!B:B),1010,MATCH(A21+1,Raw!B:B,0)-1)),"H")&gt;0,1,"")),6000)+IFERROR(LARGE(INDIRECT("RAW!T"&amp;MATCH(A21,Raw!B:B,0)&amp;":T"&amp;IF(A21=MAX(Raw!B:B),1010,MATCH(A21+1,Raw!B:B,0)-1)),IF(COUNTIF(INDIRECT("Raw!C"&amp;MATCH(A21,Raw!B:B,0)&amp;":C"&amp;IF(A21=MAX(Raw!B:B),1010,MATCH(A21+1,Raw!B:B,0)-1)),"H")&gt;1,2,"")),6000)-12000
+IFERROR(LARGE(INDIRECT("RAW!T"&amp;MATCH(A21,Raw!B:B,0)&amp;":T"&amp;IF(A21=MAX(Raw!B:B),1010,MATCH(A21+1,Raw!B:B,0)-1)),IF(COUNTIF(INDIRECT("Raw!C"&amp;MATCH(A21,Raw!B:B,0)&amp;":C"&amp;IF(A21=MAX(Raw!B:B),1010,MATCH(A21+1,Raw!B:B,0)-1)),"S")&gt;0,COUNTIF(INDIRECT("Raw!C"&amp;MATCH(A21,Raw!B:B,0)&amp;":C"&amp;IF(A21=MAX(Raw!B:B),1010,MATCH(A21+1,Raw!B:B,0)-1)),"H")+1,"")),4000)+IFERROR(LARGE(INDIRECT("RAW!T"&amp;MATCH(A21,Raw!B:B,0)&amp;":T"&amp;IF(A21=MAX(Raw!B:B),1010,MATCH(A21+1,Raw!B:B,0)-1)),IF(COUNTIF(INDIRECT("Raw!C"&amp;MATCH(A21,Raw!B:B,0)&amp;":C"&amp;IF(A21=MAX(Raw!B:B),1010,MATCH(A21+1,Raw!B:B,0)-1)),"S")&gt;1,COUNTIF(INDIRECT("Raw!C"&amp;MATCH(A21,Raw!B:B,0)&amp;":C"&amp;IF(A21=MAX(Raw!B:B),1010,MATCH(A21+1,Raw!B:B,0)-1)),"H")+2,"")),4000)-8000+IFERROR(LARGE(INDIRECT("RAW!T"&amp;MATCH(A21,Raw!B:B,0)&amp;":T"&amp;IF(A21=MAX(Raw!B:B),1010,MATCH(A21+1,Raw!B:B,0)-1)),IF(COUNTIF(INDIRECT("Raw!C"&amp;MATCH(A21,Raw!B:B,0)&amp;":C"&amp;IF(A21=MAX(Raw!B:B),1010,MATCH(A21+1,Raw!B:B,0)-1)),"V")&gt;0,COUNTIF(INDIRECT("Raw!C"&amp;MATCH(A21,Raw!B:B,0)&amp;":C"&amp;IF(A21=MAX(Raw!B:B),1010,MATCH(A21+1,Raw!B:B,0)-1)),"H")+COUNTIF(INDIRECT("Raw!C"&amp;MATCH(A21,Raw!B:B,0)&amp;":C"&amp;IF(A21=MAX(Raw!B:B),1010,MATCH(A21+1,Raw!B:B,0)-1)),"S")+1,"")),2000)+IFERROR(LARGE(INDIRECT("RAW!T"&amp;MATCH(A21,Raw!B:B,0)&amp;":T"&amp;IF(A21=MAX(Raw!B:B),1010,MATCH(A21+1,Raw!B:B,0)-1)),IF(COUNTIF(INDIRECT("Raw!C"&amp;MATCH(A21,Raw!B:B,0)&amp;":C"&amp;IF(A21=MAX(Raw!B:B),1010,MATCH(A21+1,Raw!B:B,0)-1)),"V")&gt;1,COUNTIF(INDIRECT("Raw!C"&amp;MATCH(A21,Raw!B:B,0)&amp;":C"&amp;IF(A21=MAX(Raw!B:B),1010,MATCH(A21+1,Raw!B:B,0)-1)),"H")+COUNTIF(INDIRECT("Raw!C"&amp;MATCH(A21,Raw!B:B,0)&amp;":C"&amp;IF(A21=MAX(Raw!B:B),1010,MATCH(A21+1,Raw!B:B,0)-1)),"S")+2,"")),2000)-4000,"")</f>
        <v>1457.1999271999994</v>
      </c>
      <c r="C21" s="52">
        <f ca="1">IFERROR(IFERROR(LARGE(INDIRECT("RAW!U"&amp;MATCH(A21,Raw!B:B,0)&amp;":U"&amp;IF(A21=MAX(Raw!B:B),1010,MATCH(A21+1,Raw!B:B,0)-1)),IF(COUNTIF(INDIRECT("Raw!C"&amp;MATCH(A21,Raw!B:B,0)&amp;":C"&amp;IF(A21=MAX(Raw!B:B),1010,MATCH(A21+1,Raw!B:B,0)-1)),"H")&gt;0,1,"")),6000)+IFERROR(LARGE(INDIRECT("RAW!U"&amp;MATCH(A21,Raw!B:B,0)&amp;":U"&amp;IF(A21=MAX(Raw!B:B),1010,MATCH(A21+1,Raw!B:B,0)-1)),IF(COUNTIF(INDIRECT("Raw!C"&amp;MATCH(A21,Raw!B:B,0)&amp;":C"&amp;IF(A21=MAX(Raw!B:B),1010,MATCH(A21+1,Raw!B:B,0)-1)),"H")&gt;1,2,"")),6000)-12000
+IFERROR(LARGE(INDIRECT("RAW!U"&amp;MATCH(A21,Raw!B:B,0)&amp;":U"&amp;IF(A21=MAX(Raw!B:B),1010,MATCH(A21+1,Raw!B:B,0)-1)),IF(COUNTIF(INDIRECT("Raw!C"&amp;MATCH(A21,Raw!B:B,0)&amp;":C"&amp;IF(A21=MAX(Raw!B:B),1010,MATCH(A21+1,Raw!B:B,0)-1)),"S")&gt;0,COUNTIF(INDIRECT("Raw!C"&amp;MATCH(A21,Raw!B:B,0)&amp;":C"&amp;IF(A21=MAX(Raw!B:B),1010,MATCH(A21+1,Raw!B:B,0)-1)),"H")+1,"")),4000)+IFERROR(LARGE(INDIRECT("RAW!U"&amp;MATCH(A21,Raw!B:B,0)&amp;":U"&amp;IF(A21=MAX(Raw!B:B),1010,MATCH(A21+1,Raw!B:B,0)-1)),IF(COUNTIF(INDIRECT("Raw!C"&amp;MATCH(A21,Raw!B:B,0)&amp;":C"&amp;IF(A21=MAX(Raw!B:B),1010,MATCH(A21+1,Raw!B:B,0)-1)),"S")&gt;1,COUNTIF(INDIRECT("Raw!C"&amp;MATCH(A21,Raw!B:B,0)&amp;":C"&amp;IF(A21=MAX(Raw!B:B),1010,MATCH(A21+1,Raw!B:B,0)-1)),"H")+2,"")),4000)-8000+IFERROR(LARGE(INDIRECT("RAW!U"&amp;MATCH(A21,Raw!B:B,0)&amp;":U"&amp;IF(A21=MAX(Raw!B:B),1010,MATCH(A21+1,Raw!B:B,0)-1)),IF(COUNTIF(INDIRECT("Raw!C"&amp;MATCH(A21,Raw!B:B,0)&amp;":C"&amp;IF(A21=MAX(Raw!B:B),1010,MATCH(A21+1,Raw!B:B,0)-1)),"V")&gt;0,COUNTIF(INDIRECT("Raw!C"&amp;MATCH(A21,Raw!B:B,0)&amp;":C"&amp;IF(A21=MAX(Raw!B:B),1010,MATCH(A21+1,Raw!B:B,0)-1)),"H")+COUNTIF(INDIRECT("Raw!C"&amp;MATCH(A21,Raw!B:B,0)&amp;":C"&amp;IF(A21=MAX(Raw!B:B),1010,MATCH(A21+1,Raw!B:B,0)-1)),"S")+1,"")),2000)+IFERROR(LARGE(INDIRECT("RAW!U"&amp;MATCH(A21,Raw!B:B,0)&amp;":U"&amp;IF(A21=MAX(Raw!B:B),1010,MATCH(A21+1,Raw!B:B,0)-1)),IF(COUNTIF(INDIRECT("Raw!C"&amp;MATCH(A21,Raw!B:B,0)&amp;":C"&amp;IF(A21=MAX(Raw!B:B),1010,MATCH(A21+1,Raw!B:B,0)-1)),"V")&gt;1,COUNTIF(INDIRECT("Raw!C"&amp;MATCH(A21,Raw!B:B,0)&amp;":C"&amp;IF(A21=MAX(Raw!B:B),1010,MATCH(A21+1,Raw!B:B,0)-1)),"H")+COUNTIF(INDIRECT("Raw!C"&amp;MATCH(A21,Raw!B:B,0)&amp;":C"&amp;IF(A21=MAX(Raw!B:B),1010,MATCH(A21+1,Raw!B:B,0)-1)),"S")+2,"")),2000)-4000,"")</f>
        <v>899.99992719999864</v>
      </c>
      <c r="D21" s="52">
        <f ca="1">IFERROR(IFERROR(LARGE(INDIRECT("RAW!V"&amp;MATCH(A21,Raw!B:B,0)&amp;":V"&amp;IF(A21=MAX(Raw!B:B),1010,MATCH(A21+1,Raw!B:B,0)-1)),IF(COUNTIF(INDIRECT("Raw!C"&amp;MATCH(A21,Raw!B:B,0)&amp;":C"&amp;IF(A21=MAX(Raw!B:B),1010,MATCH(A21+1,Raw!B:B,0)-1)),"H")&gt;0,1,"")),6000)+IFERROR(LARGE(INDIRECT("RAW!V"&amp;MATCH(A21,Raw!B:B,0)&amp;":V"&amp;IF(A21=MAX(Raw!B:B),1010,MATCH(A21+1,Raw!B:B,0)-1)),IF(COUNTIF(INDIRECT("Raw!C"&amp;MATCH(A21,Raw!B:B,0)&amp;":C"&amp;IF(A21=MAX(Raw!B:B),1010,MATCH(A21+1,Raw!B:B,0)-1)),"H")&gt;1,2,"")),6000)-12000
+IFERROR(LARGE(INDIRECT("RAW!V"&amp;MATCH(A21,Raw!B:B,0)&amp;":V"&amp;IF(A21=MAX(Raw!B:B),1010,MATCH(A21+1,Raw!B:B,0)-1)),IF(COUNTIF(INDIRECT("Raw!C"&amp;MATCH(A21,Raw!B:B,0)&amp;":C"&amp;IF(A21=MAX(Raw!B:B),1010,MATCH(A21+1,Raw!B:B,0)-1)),"S")&gt;0,COUNTIF(INDIRECT("Raw!C"&amp;MATCH(A21,Raw!B:B,0)&amp;":C"&amp;IF(A21=MAX(Raw!B:B),1010,MATCH(A21+1,Raw!B:B,0)-1)),"H")+1,"")),4000)+IFERROR(LARGE(INDIRECT("RAW!V"&amp;MATCH(A21,Raw!B:B,0)&amp;":V"&amp;IF(A21=MAX(Raw!B:B),1010,MATCH(A21+1,Raw!B:B,0)-1)),IF(COUNTIF(INDIRECT("Raw!C"&amp;MATCH(A21,Raw!B:B,0)&amp;":C"&amp;IF(A21=MAX(Raw!B:B),1010,MATCH(A21+1,Raw!B:B,0)-1)),"S")&gt;1,COUNTIF(INDIRECT("Raw!C"&amp;MATCH(A21,Raw!B:B,0)&amp;":C"&amp;IF(A21=MAX(Raw!B:B),1010,MATCH(A21+1,Raw!B:B,0)-1)),"H")+2,"")),4000)-8000+IFERROR(LARGE(INDIRECT("RAW!V"&amp;MATCH(A21,Raw!B:B,0)&amp;":V"&amp;IF(A21=MAX(Raw!B:B),1010,MATCH(A21+1,Raw!B:B,0)-1)),IF(COUNTIF(INDIRECT("Raw!C"&amp;MATCH(A21,Raw!B:B,0)&amp;":C"&amp;IF(A21=MAX(Raw!B:B),1010,MATCH(A21+1,Raw!B:B,0)-1)),"V")&gt;0,COUNTIF(INDIRECT("Raw!C"&amp;MATCH(A21,Raw!B:B,0)&amp;":C"&amp;IF(A21=MAX(Raw!B:B),1010,MATCH(A21+1,Raw!B:B,0)-1)),"H")+COUNTIF(INDIRECT("Raw!C"&amp;MATCH(A21,Raw!B:B,0)&amp;":C"&amp;IF(A21=MAX(Raw!B:B),1010,MATCH(A21+1,Raw!B:B,0)-1)),"S")+1,"")),2000)+IFERROR(LARGE(INDIRECT("RAW!V"&amp;MATCH(A21,Raw!B:B,0)&amp;":V"&amp;IF(A21=MAX(Raw!B:B),1010,MATCH(A21+1,Raw!B:B,0)-1)),IF(COUNTIF(INDIRECT("Raw!C"&amp;MATCH(A21,Raw!B:B,0)&amp;":C"&amp;IF(A21=MAX(Raw!B:B),1010,MATCH(A21+1,Raw!B:B,0)-1)),"V")&gt;1,COUNTIF(INDIRECT("Raw!C"&amp;MATCH(A21,Raw!B:B,0)&amp;":C"&amp;IF(A21=MAX(Raw!B:B),1010,MATCH(A21+1,Raw!B:B,0)-1)),"H")+COUNTIF(INDIRECT("Raw!C"&amp;MATCH(A21,Raw!B:B,0)&amp;":C"&amp;IF(A21=MAX(Raw!B:B),1010,MATCH(A21+1,Raw!B:B,0)-1)),"S")+2,"")),2000)-4000,"")</f>
        <v>839.99992709999788</v>
      </c>
      <c r="E21" s="52">
        <f ca="1">IFERROR(IFERROR(LARGE(INDIRECT("RAW!W"&amp;MATCH(A21,Raw!B:B,0)&amp;":W"&amp;IF(A21=MAX(Raw!B:B),1010,MATCH(A21+1,Raw!B:B,0)-1)),IF(COUNTIF(INDIRECT("Raw!C"&amp;MATCH(A21,Raw!B:B,0)&amp;":C"&amp;IF(A21=MAX(Raw!B:B),1010,MATCH(A21+1,Raw!B:B,0)-1)),"H")&gt;0,1,"")),6000)+IFERROR(LARGE(INDIRECT("RAW!W"&amp;MATCH(A21,Raw!B:B,0)&amp;":W"&amp;IF(A21=MAX(Raw!B:B),1010,MATCH(A21+1,Raw!B:B,0)-1)),IF(COUNTIF(INDIRECT("Raw!C"&amp;MATCH(A21,Raw!B:B,0)&amp;":C"&amp;IF(A21=MAX(Raw!B:B),1010,MATCH(A21+1,Raw!B:B,0)-1)),"H")&gt;1,2,"")),6000)-12000
+IFERROR(LARGE(INDIRECT("RAW!W"&amp;MATCH(A21,Raw!B:B,0)&amp;":W"&amp;IF(A21=MAX(Raw!B:B),1010,MATCH(A21+1,Raw!B:B,0)-1)),IF(COUNTIF(INDIRECT("Raw!C"&amp;MATCH(A21,Raw!B:B,0)&amp;":C"&amp;IF(A21=MAX(Raw!B:B),1010,MATCH(A21+1,Raw!B:B,0)-1)),"S")&gt;0,COUNTIF(INDIRECT("Raw!C"&amp;MATCH(A21,Raw!B:B,0)&amp;":C"&amp;IF(A21=MAX(Raw!B:B),1010,MATCH(A21+1,Raw!B:B,0)-1)),"H")+1,"")),4000)+IFERROR(LARGE(INDIRECT("RAW!W"&amp;MATCH(A21,Raw!B:B,0)&amp;":W"&amp;IF(A21=MAX(Raw!B:B),1010,MATCH(A21+1,Raw!B:B,0)-1)),IF(COUNTIF(INDIRECT("Raw!C"&amp;MATCH(A21,Raw!B:B,0)&amp;":C"&amp;IF(A21=MAX(Raw!B:B),1010,MATCH(A21+1,Raw!B:B,0)-1)),"S")&gt;1,COUNTIF(INDIRECT("Raw!C"&amp;MATCH(A21,Raw!B:B,0)&amp;":C"&amp;IF(A21=MAX(Raw!B:B),1010,MATCH(A21+1,Raw!B:B,0)-1)),"H")+2,"")),4000)-8000+IFERROR(LARGE(INDIRECT("RAW!W"&amp;MATCH(A21,Raw!B:B,0)&amp;":W"&amp;IF(A21=MAX(Raw!B:B),1010,MATCH(A21+1,Raw!B:B,0)-1)),IF(COUNTIF(INDIRECT("Raw!C"&amp;MATCH(A21,Raw!B:B,0)&amp;":C"&amp;IF(A21=MAX(Raw!B:B),1010,MATCH(A21+1,Raw!B:B,0)-1)),"V")&gt;0,COUNTIF(INDIRECT("Raw!C"&amp;MATCH(A21,Raw!B:B,0)&amp;":C"&amp;IF(A21=MAX(Raw!B:B),1010,MATCH(A21+1,Raw!B:B,0)-1)),"H")+COUNTIF(INDIRECT("Raw!C"&amp;MATCH(A21,Raw!B:B,0)&amp;":C"&amp;IF(A21=MAX(Raw!B:B),1010,MATCH(A21+1,Raw!B:B,0)-1)),"S")+1,"")),2000)+IFERROR(LARGE(INDIRECT("RAW!W"&amp;MATCH(A21,Raw!B:B,0)&amp;":W"&amp;IF(A21=MAX(Raw!B:B),1010,MATCH(A21+1,Raw!B:B,0)-1)),IF(COUNTIF(INDIRECT("Raw!C"&amp;MATCH(A21,Raw!B:B,0)&amp;":C"&amp;IF(A21=MAX(Raw!B:B),1010,MATCH(A21+1,Raw!B:B,0)-1)),"V")&gt;1,COUNTIF(INDIRECT("Raw!C"&amp;MATCH(A21,Raw!B:B,0)&amp;":C"&amp;IF(A21=MAX(Raw!B:B),1010,MATCH(A21+1,Raw!B:B,0)-1)),"H")+COUNTIF(INDIRECT("Raw!C"&amp;MATCH(A21,Raw!B:B,0)&amp;":C"&amp;IF(A21=MAX(Raw!B:B),1010,MATCH(A21+1,Raw!B:B,0)-1)),"S")+2,"")),2000)-4000,"")</f>
        <v>879.99992719999864</v>
      </c>
      <c r="F21" s="52">
        <f ca="1">IFERROR(IFERROR(LARGE(INDIRECT("RAW!X"&amp;MATCH(A21,Raw!B:B,0)&amp;":X"&amp;IF(A21=MAX(Raw!B:B),1010,MATCH(A21+1,Raw!B:B,0)-1)),IF(COUNTIF(INDIRECT("Raw!C"&amp;MATCH(A21,Raw!B:B,0)&amp;":C"&amp;IF(A21=MAX(Raw!B:B),1010,MATCH(A21+1,Raw!B:B,0)-1)),"H")&gt;0,1,"")),6000)+IFERROR(LARGE(INDIRECT("RAW!X"&amp;MATCH(A21,Raw!B:B,0)&amp;":X"&amp;IF(A21=MAX(Raw!B:B),1010,MATCH(A21+1,Raw!B:B,0)-1)),IF(COUNTIF(INDIRECT("Raw!C"&amp;MATCH(A21,Raw!B:B,0)&amp;":C"&amp;IF(A21=MAX(Raw!B:B),1010,MATCH(A21+1,Raw!B:B,0)-1)),"H")&gt;1,2,"")),6000)-12000
+IFERROR(LARGE(INDIRECT("RAW!X"&amp;MATCH(A21,Raw!B:B,0)&amp;":X"&amp;IF(A21=MAX(Raw!B:B),1010,MATCH(A21+1,Raw!B:B,0)-1)),IF(COUNTIF(INDIRECT("Raw!C"&amp;MATCH(A21,Raw!B:B,0)&amp;":C"&amp;IF(A21=MAX(Raw!B:B),1010,MATCH(A21+1,Raw!B:B,0)-1)),"S")&gt;0,COUNTIF(INDIRECT("Raw!C"&amp;MATCH(A21,Raw!B:B,0)&amp;":C"&amp;IF(A21=MAX(Raw!B:B),1010,MATCH(A21+1,Raw!B:B,0)-1)),"H")+1,"")),4000)+IFERROR(LARGE(INDIRECT("RAW!X"&amp;MATCH(A21,Raw!B:B,0)&amp;":X"&amp;IF(A21=MAX(Raw!B:B),1010,MATCH(A21+1,Raw!B:B,0)-1)),IF(COUNTIF(INDIRECT("Raw!C"&amp;MATCH(A21,Raw!B:B,0)&amp;":C"&amp;IF(A21=MAX(Raw!B:B),1010,MATCH(A21+1,Raw!B:B,0)-1)),"S")&gt;1,COUNTIF(INDIRECT("Raw!C"&amp;MATCH(A21,Raw!B:B,0)&amp;":C"&amp;IF(A21=MAX(Raw!B:B),1010,MATCH(A21+1,Raw!B:B,0)-1)),"H")+2,"")),4000)-8000+IFERROR(LARGE(INDIRECT("RAW!X"&amp;MATCH(A21,Raw!B:B,0)&amp;":X"&amp;IF(A21=MAX(Raw!B:B),1010,MATCH(A21+1,Raw!B:B,0)-1)),IF(COUNTIF(INDIRECT("Raw!C"&amp;MATCH(A21,Raw!B:B,0)&amp;":C"&amp;IF(A21=MAX(Raw!B:B),1010,MATCH(A21+1,Raw!B:B,0)-1)),"v")&gt;0,COUNTIF(INDIRECT("Raw!C"&amp;MATCH(A21,Raw!B:B,0)&amp;":C"&amp;IF(A21=MAX(Raw!B:B),1010,MATCH(A21+1,Raw!B:B,0)-1)),"H")+COUNTIF(INDIRECT("Raw!C"&amp;MATCH(A21,Raw!B:B,0)&amp;":C"&amp;IF(A21=MAX(Raw!B:B),1010,MATCH(A21+1,Raw!B:B,0)-1)),"S")+1,"")),2000)+IFERROR(LARGE(INDIRECT("RAW!X"&amp;MATCH(A21,Raw!B:B,0)&amp;":X"&amp;IF(A21=MAX(Raw!B:B),1010,MATCH(A21+1,Raw!B:B,0)-1)),IF(COUNTIF(INDIRECT("Raw!C"&amp;MATCH(A21,Raw!B:B,0)&amp;":C"&amp;IF(A21=MAX(Raw!B:B),1010,MATCH(A21+1,Raw!B:B,0)-1)),"v")&gt;1,COUNTIF(INDIRECT("Raw!C"&amp;MATCH(A21,Raw!B:B,0)&amp;":C"&amp;IF(A21=MAX(Raw!B:B),1010,MATCH(A21+1,Raw!B:B,0)-1)),"H")+COUNTIF(INDIRECT("Raw!C"&amp;MATCH(A21,Raw!B:B,0)&amp;":C"&amp;IF(A21=MAX(Raw!B:B),1010,MATCH(A21+1,Raw!B:B,0)-1)),"S")+2,"")),2000)-4000,"")</f>
        <v>939.99992709999788</v>
      </c>
      <c r="G21" s="52">
        <f ca="1">IFERROR(IFERROR(LARGE(INDIRECT("RAW!Y"&amp;MATCH(A21,Raw!B:B,0)&amp;":Y"&amp;IF(A21=MAX(Raw!B:B),1010,MATCH(A21+1,Raw!B:B,0)-1)),IF(COUNTIF(INDIRECT("Raw!C"&amp;MATCH(A21,Raw!B:B,0)&amp;":C"&amp;IF(A21=MAX(Raw!B:B),1010,MATCH(A21+1,Raw!B:B,0)-1)),"H")&gt;0,1,"")),6000)+IFERROR(LARGE(INDIRECT("RAW!Y"&amp;MATCH(A21,Raw!B:B,0)&amp;":Y"&amp;IF(A21=MAX(Raw!B:B),1010,MATCH(A21+1,Raw!B:B,0)-1)),IF(COUNTIF(INDIRECT("Raw!C"&amp;MATCH(A21,Raw!B:B,0)&amp;":C"&amp;IF(A21=MAX(Raw!B:B),1010,MATCH(A21+1,Raw!B:B,0)-1)),"H")&gt;1,2,"")),6000)-12000
+IFERROR(LARGE(INDIRECT("RAW!Y"&amp;MATCH(A21,Raw!B:B,0)&amp;":Y"&amp;IF(A21=MAX(Raw!B:B),1010,MATCH(A21+1,Raw!B:B,0)-1)),IF(COUNTIF(INDIRECT("Raw!C"&amp;MATCH(A21,Raw!B:B,0)&amp;":C"&amp;IF(A21=MAX(Raw!B:B),1010,MATCH(A21+1,Raw!B:B,0)-1)),"S")&gt;0,COUNTIF(INDIRECT("Raw!C"&amp;MATCH(A21,Raw!B:B,0)&amp;":C"&amp;IF(A21=MAX(Raw!B:B),1010,MATCH(A21+1,Raw!B:B,0)-1)),"H")+1,"")),4000)+IFERROR(LARGE(INDIRECT("RAW!Y"&amp;MATCH(A21,Raw!B:B,0)&amp;":Y"&amp;IF(A21=MAX(Raw!B:B),1010,MATCH(A21+1,Raw!B:B,0)-1)),IF(COUNTIF(INDIRECT("Raw!C"&amp;MATCH(A21,Raw!B:B,0)&amp;":C"&amp;IF(A21=MAX(Raw!B:B),1010,MATCH(A21+1,Raw!B:B,0)-1)),"S")&gt;1,COUNTIF(INDIRECT("Raw!C"&amp;MATCH(A21,Raw!B:B,0)&amp;":C"&amp;IF(A21=MAX(Raw!B:B),1010,MATCH(A21+1,Raw!B:B,0)-1)),"H")+2,"")),4000)-8000+IFERROR(LARGE(INDIRECT("RAW!Y"&amp;MATCH(A21,Raw!B:B,0)&amp;":Y"&amp;IF(A21=MAX(Raw!B:B),1010,MATCH(A21+1,Raw!B:B,0)-1)),IF(COUNTIF(INDIRECT("Raw!C"&amp;MATCH(A21,Raw!B:B,0)&amp;":C"&amp;IF(A21=MAX(Raw!B:B),1010,MATCH(A21+1,Raw!B:B,0)-1)),"V")&gt;0,COUNTIF(INDIRECT("Raw!C"&amp;MATCH(A21,Raw!B:B,0)&amp;":C"&amp;IF(A21=MAX(Raw!B:B),1010,MATCH(A21+1,Raw!B:B,0)-1)),"H")+COUNTIF(INDIRECT("Raw!C"&amp;MATCH(A21,Raw!B:B,0)&amp;":C"&amp;IF(A21=MAX(Raw!B:B),1010,MATCH(A21+1,Raw!B:B,0)-1)),"S")+1,"")),2000)+IFERROR(LARGE(INDIRECT("RAW!Y"&amp;MATCH(A21,Raw!B:B,0)&amp;":Y"&amp;IF(A21=MAX(Raw!B:B),1010,MATCH(A21+1,Raw!B:B,0)-1)),IF(COUNTIF(INDIRECT("Raw!C"&amp;MATCH(A21,Raw!B:B,0)&amp;":C"&amp;IF(A21=MAX(Raw!B:B),1010,MATCH(A21+1,Raw!B:B,0)-1)),"V")&gt;1,COUNTIF(INDIRECT("Raw!C"&amp;MATCH(A21,Raw!B:B,0)&amp;":C"&amp;IF(A21=MAX(Raw!B:B),1010,MATCH(A21+1,Raw!B:B,0)-1)),"H")+COUNTIF(INDIRECT("Raw!C"&amp;MATCH(A21,Raw!B:B,0)&amp;":C"&amp;IF(A21=MAX(Raw!B:B),1010,MATCH(A21+1,Raw!B:B,0)-1)),"S")+2,"")),2000)-4000,"")</f>
        <v>779.99992719999864</v>
      </c>
      <c r="H21" s="52">
        <f ca="1">IFERROR(IFERROR(LARGE(INDIRECT("RAW!Z"&amp;MATCH(A21,Raw!B:B,0)&amp;":Z"&amp;IF(A21=MAX(Raw!B:B),1010,MATCH(A21+1,Raw!B:B,0)-1)),IF(COUNTIF(INDIRECT("Raw!C"&amp;MATCH(A21,Raw!B:B,0)&amp;":C"&amp;IF(A21=MAX(Raw!B:B),1010,MATCH(A21+1,Raw!B:B,0)-1)),"H")&gt;0,1,"")),6000)+IFERROR(LARGE(INDIRECT("RAW!Z"&amp;MATCH(A21,Raw!B:B,0)&amp;":Z"&amp;IF(A21=MAX(Raw!B:B),1010,MATCH(A21+1,Raw!B:B,0)-1)),IF(COUNTIF(INDIRECT("Raw!C"&amp;MATCH(A21,Raw!B:B,0)&amp;":C"&amp;IF(A21=MAX(Raw!B:B),1010,MATCH(A21+1,Raw!B:B,0)-1)),"H")&gt;1,2,"")),6000)-12000
+IFERROR(LARGE(INDIRECT("RAW!Z"&amp;MATCH(A21,Raw!B:B,0)&amp;":Z"&amp;IF(A21=MAX(Raw!B:B),1010,MATCH(A21+1,Raw!B:B,0)-1)),IF(COUNTIF(INDIRECT("Raw!C"&amp;MATCH(A21,Raw!B:B,0)&amp;":C"&amp;IF(A21=MAX(Raw!B:B),1010,MATCH(A21+1,Raw!B:B,0)-1)),"S")&gt;0,COUNTIF(INDIRECT("Raw!C"&amp;MATCH(A21,Raw!B:B,0)&amp;":C"&amp;IF(A21=MAX(Raw!B:B),1010,MATCH(A21+1,Raw!B:B,0)-1)),"H")+1,"")),4000)+IFERROR(LARGE(INDIRECT("RAW!Z"&amp;MATCH(A21,Raw!B:B,0)&amp;":Z"&amp;IF(A21=MAX(Raw!B:B),1010,MATCH(A21+1,Raw!B:B,0)-1)),IF(COUNTIF(INDIRECT("Raw!C"&amp;MATCH(A21,Raw!B:B,0)&amp;":C"&amp;IF(A21=MAX(Raw!B:B),1010,MATCH(A21+1,Raw!B:B,0)-1)),"S")&gt;1,COUNTIF(INDIRECT("Raw!C"&amp;MATCH(A21,Raw!B:B,0)&amp;":C"&amp;IF(A21=MAX(Raw!B:B),1010,MATCH(A21+1,Raw!B:B,0)-1)),"H")+2,"")),4000)-8000+IFERROR(LARGE(INDIRECT("RAW!Z"&amp;MATCH(A21,Raw!B:B,0)&amp;":Z"&amp;IF(A21=MAX(Raw!B:B),1010,MATCH(A21+1,Raw!B:B,0)-1)),IF(COUNTIF(INDIRECT("Raw!C"&amp;MATCH(A21,Raw!B:B,0)&amp;":C"&amp;IF(A21=MAX(Raw!B:B),1010,MATCH(A21+1,Raw!B:B,0)-1)),"V")&gt;0,COUNTIF(INDIRECT("Raw!C"&amp;MATCH(A21,Raw!B:B,0)&amp;":C"&amp;IF(A21=MAX(Raw!B:B),1010,MATCH(A21+1,Raw!B:B,0)-1)),"H")+COUNTIF(INDIRECT("Raw!C"&amp;MATCH(A21,Raw!B:B,0)&amp;":C"&amp;IF(A21=MAX(Raw!B:B),1010,MATCH(A21+1,Raw!B:B,0)-1)),"S")+1,"")),2000)+IFERROR(LARGE(INDIRECT("RAW!Z"&amp;MATCH(A21,Raw!B:B,0)&amp;":Z"&amp;IF(A21=MAX(Raw!B:B),1010,MATCH(A21+1,Raw!B:B,0)-1)),IF(COUNTIF(INDIRECT("Raw!C"&amp;MATCH(A21,Raw!B:B,0)&amp;":C"&amp;IF(A21=MAX(Raw!B:B),1010,MATCH(A21+1,Raw!B:B,0)-1)),"V")&gt;1,COUNTIF(INDIRECT("Raw!C"&amp;MATCH(A21,Raw!B:B,0)&amp;":C"&amp;IF(A21=MAX(Raw!B:B),1010,MATCH(A21+1,Raw!B:B,0)-1)),"H")+COUNTIF(INDIRECT("Raw!C"&amp;MATCH(A21,Raw!B:B,0)&amp;":C"&amp;IF(A21=MAX(Raw!B:B),1010,MATCH(A21+1,Raw!B:B,0)-1)),"S")+2,"")),2000)-4000,"")</f>
        <v>899.99992719999864</v>
      </c>
      <c r="I21" s="52">
        <f ca="1">IFERROR(IFERROR(LARGE(INDIRECT("RAW!AA"&amp;MATCH(A21,Raw!B:B,0)&amp;":AA"&amp;IF(A21=MAX(Raw!B:B),1010,MATCH(A21+1,Raw!B:B,0)-1)),IF(COUNTIF(INDIRECT("Raw!C"&amp;MATCH(A21,Raw!B:B,0)&amp;":C"&amp;IF(A21=MAX(Raw!B:B),1010,MATCH(A21+1,Raw!B:B,0)-1)),"H")&gt;0,1,"")),6000)+IFERROR(LARGE(INDIRECT("RAW!AA"&amp;MATCH(A21,Raw!B:B,0)&amp;":AA"&amp;IF(A21=MAX(Raw!B:B),1010,MATCH(A21+1,Raw!B:B,0)-1)),IF(COUNTIF(INDIRECT("Raw!C"&amp;MATCH(A21,Raw!B:B,0)&amp;":C"&amp;IF(A21=MAX(Raw!B:B),1010,MATCH(A21+1,Raw!B:B,0)-1)),"H")&gt;1,2,"")),6000)-12000
+IFERROR(LARGE(INDIRECT("RAW!AA"&amp;MATCH(A21,Raw!B:B,0)&amp;":AA"&amp;IF(A21=MAX(Raw!B:B),1010,MATCH(A21+1,Raw!B:B,0)-1)),IF(COUNTIF(INDIRECT("Raw!C"&amp;MATCH(A21,Raw!B:B,0)&amp;":C"&amp;IF(A21=MAX(Raw!B:B),1010,MATCH(A21+1,Raw!B:B,0)-1)),"S")&gt;0,COUNTIF(INDIRECT("Raw!C"&amp;MATCH(A21,Raw!B:B,0)&amp;":C"&amp;IF(A21=MAX(Raw!B:B),1010,MATCH(A21+1,Raw!B:B,0)-1)),"H")+1,"")),4000)+IFERROR(LARGE(INDIRECT("RAW!AA"&amp;MATCH(A21,Raw!B:B,0)&amp;":AA"&amp;IF(A21=MAX(Raw!B:B),1010,MATCH(A21+1,Raw!B:B,0)-1)),IF(COUNTIF(INDIRECT("Raw!C"&amp;MATCH(A21,Raw!B:B,0)&amp;":C"&amp;IF(A21=MAX(Raw!B:B),1010,MATCH(A21+1,Raw!B:B,0)-1)),"S")&gt;1,COUNTIF(INDIRECT("Raw!C"&amp;MATCH(A21,Raw!B:B,0)&amp;":C"&amp;IF(A21=MAX(Raw!B:B),1010,MATCH(A21+1,Raw!B:B,0)-1)),"H")+2,"")),4000)-8000+IFERROR(LARGE(INDIRECT("RAW!AA"&amp;MATCH(A21,Raw!B:B,0)&amp;":AA"&amp;IF(A21=MAX(Raw!B:B),1010,MATCH(A21+1,Raw!B:B,0)-1)),IF(COUNTIF(INDIRECT("Raw!C"&amp;MATCH(A21,Raw!B:B,0)&amp;":C"&amp;IF(A21=MAX(Raw!B:B),1010,MATCH(A21+1,Raw!B:B,0)-1)),"V")&gt;0,COUNTIF(INDIRECT("Raw!C"&amp;MATCH(A21,Raw!B:B,0)&amp;":C"&amp;IF(A21=MAX(Raw!B:B),1010,MATCH(A21+1,Raw!B:B,0)-1)),"H")+COUNTIF(INDIRECT("Raw!C"&amp;MATCH(A21,Raw!B:B,0)&amp;":C"&amp;IF(A21=MAX(Raw!B:B),1010,MATCH(A21+1,Raw!B:B,0)-1)),"S")+1,"")),2000)+IFERROR(LARGE(INDIRECT("RAW!AA"&amp;MATCH(A21,Raw!B:B,0)&amp;":AA"&amp;IF(A21=MAX(Raw!B:B),1010,MATCH(A21+1,Raw!B:B,0)-1)),IF(COUNTIF(INDIRECT("Raw!C"&amp;MATCH(A21,Raw!B:B,0)&amp;":C"&amp;IF(A21=MAX(Raw!B:B),1010,MATCH(A21+1,Raw!B:B,0)-1)),"V")&gt;1,COUNTIF(INDIRECT("Raw!C"&amp;MATCH(A21,Raw!B:B,0)&amp;":C"&amp;IF(A21=MAX(Raw!B:B),1010,MATCH(A21+1,Raw!B:B,0)-1)),"H")+COUNTIF(INDIRECT("Raw!C"&amp;MATCH(A21,Raw!B:B,0)&amp;":C"&amp;IF(A21=MAX(Raw!B:B),1010,MATCH(A21+1,Raw!B:B,0)-1)),"S")+2,"")),2000)-4000,"")</f>
        <v>1335.9999271999986</v>
      </c>
      <c r="J21" s="52">
        <f ca="1">IFERROR(IFERROR(LARGE(INDIRECT("RAW!AB"&amp;MATCH(A21,Raw!B:B,0)&amp;":AB"&amp;IF(A21=MAX(Raw!B:B),1010,MATCH(A21+1,Raw!B:B,0)-1)),IF(COUNTIF(INDIRECT("Raw!C"&amp;MATCH(A21,Raw!B:B,0)&amp;":C"&amp;IF(A21=MAX(Raw!B:B),1010,MATCH(A21+1,Raw!B:B,0)-1)),"H")&gt;0,1,"")),6000)+IFERROR(LARGE(INDIRECT("RAW!AB"&amp;MATCH(A21,Raw!B:B,0)&amp;":AB"&amp;IF(A21=MAX(Raw!B:B),1010,MATCH(A21+1,Raw!B:B,0)-1)),IF(COUNTIF(INDIRECT("Raw!C"&amp;MATCH(A21,Raw!B:B,0)&amp;":C"&amp;IF(A21=MAX(Raw!B:B),1010,MATCH(A21+1,Raw!B:B,0)-1)),"H")&gt;1,2,"")),6000)-12000
+IFERROR(LARGE(INDIRECT("RAW!AB"&amp;MATCH(A21,Raw!B:B,0)&amp;":AB"&amp;IF(A21=MAX(Raw!B:B),1010,MATCH(A21+1,Raw!B:B,0)-1)),IF(COUNTIF(INDIRECT("Raw!C"&amp;MATCH(A21,Raw!B:B,0)&amp;":C"&amp;IF(A21=MAX(Raw!B:B),1010,MATCH(A21+1,Raw!B:B,0)-1)),"S")&gt;0,COUNTIF(INDIRECT("Raw!C"&amp;MATCH(A21,Raw!B:B,0)&amp;":C"&amp;IF(A21=MAX(Raw!B:B),1010,MATCH(A21+1,Raw!B:B,0)-1)),"H")+1,"")),4000)+IFERROR(LARGE(INDIRECT("RAW!AB"&amp;MATCH(A21,Raw!B:B,0)&amp;":AB"&amp;IF(A21=MAX(Raw!B:B),1010,MATCH(A21+1,Raw!B:B,0)-1)),IF(COUNTIF(INDIRECT("Raw!C"&amp;MATCH(A21,Raw!B:B,0)&amp;":C"&amp;IF(A21=MAX(Raw!B:B),1010,MATCH(A21+1,Raw!B:B,0)-1)),"S")&gt;1,COUNTIF(INDIRECT("Raw!C"&amp;MATCH(A21,Raw!B:B,0)&amp;":C"&amp;IF(A21=MAX(Raw!B:B),1010,MATCH(A21+1,Raw!B:B,0)-1)),"H")+2,"")),4000)-8000+IFERROR(LARGE(INDIRECT("RAW!AB"&amp;MATCH(A21,Raw!B:B,0)&amp;":AB"&amp;IF(A21=MAX(Raw!B:B),1010,MATCH(A21+1,Raw!B:B,0)-1)),IF(COUNTIF(INDIRECT("Raw!C"&amp;MATCH(A21,Raw!B:B,0)&amp;":C"&amp;IF(A21=MAX(Raw!B:B),1010,MATCH(A21+1,Raw!B:B,0)-1)),"V")&gt;0,COUNTIF(INDIRECT("Raw!C"&amp;MATCH(A21,Raw!B:B,0)&amp;":C"&amp;IF(A21=MAX(Raw!B:B),1010,MATCH(A21+1,Raw!B:B,0)-1)),"H")+COUNTIF(INDIRECT("Raw!C"&amp;MATCH(A21,Raw!B:B,0)&amp;":C"&amp;IF(A21=MAX(Raw!B:B),1010,MATCH(A21+1,Raw!B:B,0)-1)),"S")+1,"")),2000)+IFERROR(LARGE(INDIRECT("RAW!AB"&amp;MATCH(A21,Raw!B:B,0)&amp;":AB"&amp;IF(A21=MAX(Raw!B:B),1010,MATCH(A21+1,Raw!B:B,0)-1)),IF(COUNTIF(INDIRECT("Raw!C"&amp;MATCH(A21,Raw!B:B,0)&amp;":C"&amp;IF(A21=MAX(Raw!B:B),1010,MATCH(A21+1,Raw!B:B,0)-1)),"V")&gt;1,COUNTIF(INDIRECT("Raw!C"&amp;MATCH(A21,Raw!B:B,0)&amp;":C"&amp;IF(A21=MAX(Raw!B:B),1010,MATCH(A21+1,Raw!B:B,0)-1)),"H")+COUNTIF(INDIRECT("Raw!C"&amp;MATCH(A21,Raw!B:B,0)&amp;":C"&amp;IF(A21=MAX(Raw!B:B),1010,MATCH(A21+1,Raw!B:B,0)-1)),"S")+2,"")),2000)-4000,"")</f>
        <v>1394.9999270999979</v>
      </c>
      <c r="K21" s="52">
        <f ca="1">IFERROR(IFERROR(LARGE(INDIRECT("RAW!AC"&amp;MATCH(A21,Raw!B:B,0)&amp;":AC"&amp;IF(A21=MAX(Raw!B:B),1010,MATCH(A21+1,Raw!B:B,0)-1)),IF(COUNTIF(INDIRECT("Raw!C"&amp;MATCH(A21,Raw!B:B,0)&amp;":C"&amp;IF(A21=MAX(Raw!B:B),1010,MATCH(A21+1,Raw!B:B,0)-1)),"H")&gt;0,1,"")),6000)+IFERROR(LARGE(INDIRECT("RAW!AC"&amp;MATCH(A21,Raw!B:B,0)&amp;":AC"&amp;IF(A21=MAX(Raw!B:B),1010,MATCH(A21+1,Raw!B:B,0)-1)),IF(COUNTIF(INDIRECT("Raw!C"&amp;MATCH(A21,Raw!B:B,0)&amp;":C"&amp;IF(A21=MAX(Raw!B:B),1010,MATCH(A21+1,Raw!B:B,0)-1)),"H")&gt;1,2,"")),6000)-12000
+IFERROR(LARGE(INDIRECT("RAW!AC"&amp;MATCH(A21,Raw!B:B,0)&amp;":AC"&amp;IF(A21=MAX(Raw!B:B),1010,MATCH(A21+1,Raw!B:B,0)-1)),IF(COUNTIF(INDIRECT("Raw!C"&amp;MATCH(A21,Raw!B:B,0)&amp;":C"&amp;IF(A21=MAX(Raw!B:B),1010,MATCH(A21+1,Raw!B:B,0)-1)),"S")&gt;0,COUNTIF(INDIRECT("Raw!C"&amp;MATCH(A21,Raw!B:B,0)&amp;":C"&amp;IF(A21=MAX(Raw!B:B),1010,MATCH(A21+1,Raw!B:B,0)-1)),"H")+1,"")),4000)+IFERROR(LARGE(INDIRECT("RAW!AC"&amp;MATCH(A21,Raw!B:B,0)&amp;":AC"&amp;IF(A21=MAX(Raw!B:B),1010,MATCH(A21+1,Raw!B:B,0)-1)),IF(COUNTIF(INDIRECT("Raw!C"&amp;MATCH(A21,Raw!B:B,0)&amp;":C"&amp;IF(A21=MAX(Raw!B:B),1010,MATCH(A21+1,Raw!B:B,0)-1)),"S")&gt;1,COUNTIF(INDIRECT("Raw!C"&amp;MATCH(A21,Raw!B:B,0)&amp;":C"&amp;IF(A21=MAX(Raw!B:B),1010,MATCH(A21+1,Raw!B:B,0)-1)),"H")+2,"")),4000)-8000+IFERROR(LARGE(INDIRECT("RAW!AC"&amp;MATCH(A21,Raw!B:B,0)&amp;":AC"&amp;IF(A21=MAX(Raw!B:B),1010,MATCH(A21+1,Raw!B:B,0)-1)),IF(COUNTIF(INDIRECT("Raw!C"&amp;MATCH(A21,Raw!B:B,0)&amp;":C"&amp;IF(A21=MAX(Raw!B:B),1010,MATCH(A21+1,Raw!B:B,0)-1)),"V")&gt;0,COUNTIF(INDIRECT("Raw!C"&amp;MATCH(A21,Raw!B:B,0)&amp;":C"&amp;IF(A21=MAX(Raw!B:B),1010,MATCH(A21+1,Raw!B:B,0)-1)),"H")+COUNTIF(INDIRECT("Raw!C"&amp;MATCH(A21,Raw!B:B,0)&amp;":C"&amp;IF(A21=MAX(Raw!B:B),1010,MATCH(A21+1,Raw!B:B,0)-1)),"S")+1,"")),2000)+IFERROR(LARGE(INDIRECT("RAW!AC"&amp;MATCH(A21,Raw!B:B,0)&amp;":AC"&amp;IF(A21=MAX(Raw!B:B),1010,MATCH(A21+1,Raw!B:B,0)-1)),IF(COUNTIF(INDIRECT("Raw!C"&amp;MATCH(A21,Raw!B:B,0)&amp;":C"&amp;IF(A21=MAX(Raw!B:B),1010,MATCH(A21+1,Raw!B:B,0)-1)),"V")&gt;1,COUNTIF(INDIRECT("Raw!C"&amp;MATCH(A21,Raw!B:B,0)&amp;":C"&amp;IF(A21=MAX(Raw!B:B),1010,MATCH(A21+1,Raw!B:B,0)-1)),"H")+COUNTIF(INDIRECT("Raw!C"&amp;MATCH(A21,Raw!B:B,0)&amp;":C"&amp;IF(A21=MAX(Raw!B:B),1010,MATCH(A21+1,Raw!B:B,0)-1)),"S")+2,"")),2000)-4000,"")</f>
        <v>1744.9999271999986</v>
      </c>
      <c r="L21" s="14">
        <f t="shared" ca="1" si="0"/>
        <v>6697.1994901999897</v>
      </c>
      <c r="M21" s="14">
        <f t="shared" ca="1" si="1"/>
        <v>4475.9997814999952</v>
      </c>
      <c r="N21" s="14">
        <f t="shared" ca="1" si="2"/>
        <v>11173.199271699985</v>
      </c>
      <c r="O21" s="37">
        <f t="array" aca="1" ref="O21" ca="1">IF(P21="","",(IF(ROUND(P21,1)=ROUND(P20,1),O20,O20+1)))</f>
        <v>18</v>
      </c>
      <c r="P21" s="33">
        <f t="array" aca="1" ref="P21" ca="1">IF(ROUND(LARGE(B:B,$A21),2)=0,"",LARGE(B:B,$A21))</f>
        <v>1457.1999271999994</v>
      </c>
      <c r="Q21" s="33">
        <f t="array" aca="1" ref="Q21" ca="1">IFERROR(INDEX(Raw!$S$3:$S$502,MATCH(R21,Raw!$R$3:$R$502,0)),"")</f>
        <v>0</v>
      </c>
      <c r="R21" s="34" t="str">
        <f t="array" aca="1" ref="R21" ca="1">IFERROR(INDEX(Raw!$R$3:$R$502,MATCH(IFERROR(INDEX(MATCH(P21,B$2:B$501,0),$A$2:$A$502),""),Raw!$Q$3:$Q$502,0)),"")</f>
        <v>Westwood</v>
      </c>
      <c r="S21" s="38">
        <f t="array" aca="1" ref="S21" ca="1">IF(T21="","",(IF(ROUND(T21,1)=ROUND(T20,1),S20,S20+1)))</f>
        <v>18</v>
      </c>
      <c r="T21" s="36">
        <f t="array" aca="1" ref="T21" ca="1">IF(ROUND(LARGE(C:C,$A21),2)=0,"",LARGE(C:C,$A21))</f>
        <v>779.99993010000162</v>
      </c>
      <c r="U21" s="33">
        <f t="array" aca="1" ref="U21" ca="1">IFERROR(INDEX(Raw!$S$3:$S$502,MATCH(V21,Raw!$R$3:$R$502,0)),"")</f>
        <v>0</v>
      </c>
      <c r="V21" s="34" t="str">
        <f t="array" aca="1" ref="V21" ca="1">IFERROR(INDEX(Raw!$R$3:$R$502,MATCH(IFERROR(INDEX(MATCH(T21,C$2:C$501,0),$A$2:$A$501),""),Raw!$Q$3:$Q$502,0)),"")</f>
        <v>North Reading</v>
      </c>
      <c r="W21" s="38">
        <f t="array" aca="1" ref="W21" ca="1">IF(X21="","",(IF(ROUND(X21,1)=ROUND(X20,1),W20,W20+1)))</f>
        <v>19</v>
      </c>
      <c r="X21" s="36">
        <f t="array" aca="1" ref="X21" ca="1">IF(ROUND(LARGE(D:D,$A21),2)=0,"",LARGE(D:D,$A21))</f>
        <v>839.99992709999788</v>
      </c>
      <c r="Y21" s="33">
        <f t="array" aca="1" ref="Y21" ca="1">IFERROR(INDEX(Raw!$S$3:$S$502,MATCH(Z21,Raw!$R$3:$R$502,0)),"")</f>
        <v>0</v>
      </c>
      <c r="Z21" s="34" t="str">
        <f t="array" aca="1" ref="Z21" ca="1">IFERROR(INDEX(Raw!$R$3:$R$502,MATCH(IFERROR(INDEX(MATCH(X21,D$2:D$501,0),$A$2:$A$501),""),Raw!$Q$3:$Q$502,0)),"")</f>
        <v>Westwood</v>
      </c>
      <c r="AA21" s="38">
        <f t="array" aca="1" ref="AA21" ca="1">IF(AB21="","",(IF(ROUND(AB21,1)=ROUND(AB20,1),AA20,AA20+1)))</f>
        <v>19</v>
      </c>
      <c r="AB21" s="36">
        <f t="array" aca="1" ref="AB21" ca="1">IF(ROUND(LARGE(E:E,$A21),2)=0,"",LARGE(E:E,$A21))</f>
        <v>879.99992719999864</v>
      </c>
      <c r="AC21" s="33">
        <f ca="1">IFERROR(INDEX(Raw!$S$3:$S$502,MATCH(AD21,Raw!$R$3:$R$502,0)),"")</f>
        <v>0</v>
      </c>
      <c r="AD21" s="34" t="str">
        <f t="array" aca="1" ref="AD21" ca="1">IFERROR(INDEX(Raw!$R$3:$R$502,MATCH(IFERROR(INDEX(MATCH(AB21,E$2:E$501,0),$A$2:$A$501),""),Raw!$Q$3:$Q$502,0)),"")</f>
        <v>Westwood</v>
      </c>
      <c r="AE21" s="38">
        <f t="array" aca="1" ref="AE21" ca="1">IF(AF21="","",(IF(ROUND(AF21,1)=ROUND(AF20,1),AE20,AE20+1)))</f>
        <v>19</v>
      </c>
      <c r="AF21" s="36">
        <f t="array" aca="1" ref="AF21" ca="1">IF(ROUND(LARGE(F:F,$A21),2)=0,"",LARGE(F:F,$A21))</f>
        <v>939.99992709999788</v>
      </c>
      <c r="AG21" s="33">
        <f ca="1">IFERROR(INDEX(Raw!$S$3:$S$502,MATCH(AH21,Raw!$R$3:$R$502,0)),"")</f>
        <v>0</v>
      </c>
      <c r="AH21" s="34" t="str">
        <f t="array" aca="1" ref="AH21" ca="1">IFERROR(INDEX(Raw!$R$3:$R$502,MATCH(IFERROR(INDEX(MATCH(AF21,F$2:F$501,0),$A$2:$A$501),""),Raw!$Q$3:$Q$502,0)),"")</f>
        <v>Westwood</v>
      </c>
      <c r="AI21" s="38">
        <f t="array" aca="1" ref="AI21" ca="1">IF(AJ21="","",(IF(ROUND(AJ21,1)=ROUND(AJ20,1),AI20,AI20+1)))</f>
        <v>19</v>
      </c>
      <c r="AJ21" s="36">
        <f t="array" aca="1" ref="AJ21" ca="1">IF(ROUND(LARGE(G:G,$A21),2)=0,"",LARGE(G:G,$A21))</f>
        <v>779.99992719999864</v>
      </c>
      <c r="AK21" s="33">
        <f ca="1">IFERROR(INDEX(Raw!$S$3:$S$502,MATCH(AL21,Raw!$R$3:$R$502,0)),"")</f>
        <v>0</v>
      </c>
      <c r="AL21" s="34" t="str">
        <f t="array" aca="1" ref="AL21" ca="1">IFERROR(INDEX(Raw!$R$3:$R$502,MATCH(IFERROR(INDEX(MATCH(AJ21,G$2:G$501,0),$A$2:$A$501),""),Raw!$Q$3:$Q$502,0)),"")</f>
        <v>Westwood</v>
      </c>
      <c r="AM21" s="38">
        <f t="array" aca="1" ref="AM21" ca="1">IF(AN21="","",(IF(ROUND(AN21,1)=ROUND(AN20,1),AM20,AM20+1)))</f>
        <v>19</v>
      </c>
      <c r="AN21" s="36">
        <f t="shared" ca="1" si="10"/>
        <v>899.99992719999864</v>
      </c>
      <c r="AO21" s="33">
        <f ca="1">IFERROR(INDEX(Raw!$S$3:$S$502,MATCH(AP21,Raw!$R$3:$R$502,0)),"")</f>
        <v>0</v>
      </c>
      <c r="AP21" s="34" t="str">
        <f t="array" aca="1" ref="AP21" ca="1">IFERROR(INDEX(Raw!$R$3:$R$502,MATCH(IFERROR(INDEX(MATCH(AN21,H$2:H$501,0),$A$2:$A$501),""),Raw!$Q$3:$Q$502,0)),"")</f>
        <v>Westwood</v>
      </c>
      <c r="AQ21" s="37">
        <f t="array" aca="1" ref="AQ21" ca="1">IF(AR21="","",(IF(ROUND(AR21,1)=ROUND(AR20,1),AQ20,AQ20+1)))</f>
        <v>20</v>
      </c>
      <c r="AR21" s="33">
        <f t="shared" ca="1" si="11"/>
        <v>1335.9999271999986</v>
      </c>
      <c r="AS21" s="48">
        <f t="array" aca="1" ref="AS21" ca="1">IFERROR(INDEX(Raw!$S$3:$S$502,MATCH(AT21,Raw!$R$3:$R$502,0)),"")</f>
        <v>0</v>
      </c>
      <c r="AT21" s="34" t="str">
        <f t="array" aca="1" ref="AT21" ca="1">IFERROR(INDEX(Raw!$R$3:$R$502,MATCH(IFERROR(INDEX(MATCH(AR21,I$2:I$501,0),$A$2:$A$501),""),Raw!$Q$3:$Q$502,0)),"")</f>
        <v>Westwood</v>
      </c>
      <c r="AU21" s="37">
        <f t="array" aca="1" ref="AU21" ca="1">IF(AV21="","",(IF(ROUND(AV21,1)=ROUND(AV20,1),AU20,AU20+1)))</f>
        <v>20</v>
      </c>
      <c r="AV21" s="33">
        <f t="shared" ca="1" si="12"/>
        <v>1394.9999270999979</v>
      </c>
      <c r="AW21" s="48">
        <f t="array" aca="1" ref="AW21" ca="1">IFERROR(INDEX(Raw!$S$3:$S$502,MATCH(AX21,Raw!$R$3:$R$502,0)),"")</f>
        <v>0</v>
      </c>
      <c r="AX21" s="34" t="str">
        <f t="array" aca="1" ref="AX21" ca="1">IFERROR(INDEX(Raw!$R$3:$R$502,MATCH(IFERROR(INDEX(MATCH(AV21,J$2:J$501,0),$A$2:$A$501),""),Raw!$Q$3:$Q$502,0)),"")</f>
        <v>Westwood</v>
      </c>
      <c r="AY21" s="37">
        <f t="array" aca="1" ref="AY21" ca="1">IF(AZ21="","",(IF(ROUND(AZ21,1)=ROUND(AZ20,1),AY20,AY20+1)))</f>
        <v>19</v>
      </c>
      <c r="AZ21" s="33">
        <f t="shared" ca="1" si="13"/>
        <v>1654.9999300000009</v>
      </c>
      <c r="BA21" s="48">
        <f t="array" aca="1" ref="BA21" ca="1">IFERROR(INDEX(Raw!$S$3:$S$502,MATCH(BB21,Raw!$R$3:$R$502,0)),"")</f>
        <v>0</v>
      </c>
      <c r="BB21" s="34" t="str">
        <f t="array" aca="1" ref="BB21" ca="1">IFERROR(INDEX(Raw!$R$3:$R$502,MATCH(IFERROR(INDEX(MATCH(AZ21,K$2:K$501,0),$A$2:$A$501),""),Raw!$Q$3:$Q$502,0)),"")</f>
        <v>North Reading</v>
      </c>
      <c r="BC21" s="37">
        <f t="array" aca="1" ref="BC21" ca="1">IF(BD21="","",(IF(ROUND(BD21,1)=ROUND(BD20,1),BC20,BC20+1)))</f>
        <v>20</v>
      </c>
      <c r="BD21" s="33">
        <f t="shared" ca="1" si="14"/>
        <v>6697.1994901999897</v>
      </c>
      <c r="BE21" s="48">
        <f t="array" aca="1" ref="BE21" ca="1">IFERROR(INDEX(Raw!$S$3:$S$502,MATCH(BF21,Raw!$R$3:$R$502,0)),"")</f>
        <v>0</v>
      </c>
      <c r="BF21" s="34" t="str">
        <f t="array" aca="1" ref="BF21" ca="1">IFERROR(INDEX(Raw!$R$3:$R$502,MATCH(IFERROR(INDEX(MATCH(BD21,L$2:L$501,0),$A$2:$A$501),""),Raw!$Q$3:$Q$502,0)),"")</f>
        <v>Westwood</v>
      </c>
      <c r="BG21" s="37">
        <f t="array" aca="1" ref="BG21" ca="1">IF(BH21="","",(IF(ROUND(BH21,1)=ROUND(BH20,1),BG20,BG20+1)))</f>
        <v>20</v>
      </c>
      <c r="BH21" s="33">
        <f t="shared" ca="1" si="15"/>
        <v>4475.9997814999952</v>
      </c>
      <c r="BI21" s="48">
        <f t="array" aca="1" ref="BI21" ca="1">IFERROR(INDEX(Raw!$S$3:$S$502,MATCH(BJ21,Raw!$R$3:$R$502,0)),"")</f>
        <v>0</v>
      </c>
      <c r="BJ21" s="34" t="str">
        <f t="array" aca="1" ref="BJ21" ca="1">IFERROR(INDEX(Raw!$R$3:$R$502,MATCH(IFERROR(INDEX(MATCH(BH21,M$2:M$501,0),$A$2:$A$501),""),Raw!$Q$3:$Q$502,0)),"")</f>
        <v>Westwood</v>
      </c>
      <c r="BK21" s="37">
        <f t="array" aca="1" ref="BK21" ca="1">IF(BL21="","",(IF(ROUND(BL21,1)=ROUND(BL20,1),BK20,BK20+1)))</f>
        <v>20</v>
      </c>
      <c r="BL21" s="33">
        <f t="shared" ca="1" si="16"/>
        <v>11173.199271699985</v>
      </c>
      <c r="BM21" s="48">
        <f t="array" aca="1" ref="BM21" ca="1">IFERROR(INDEX(Raw!$S$3:$S$502,MATCH(BN21,Raw!$R$3:$R$502,0)),"")</f>
        <v>0</v>
      </c>
      <c r="BN21" s="34" t="str">
        <f t="array" aca="1" ref="BN21" ca="1">IFERROR(INDEX(Raw!$R$3:$R$502,MATCH(IFERROR(INDEX(MATCH(BL21,N$2:N$501,0),$A$2:$A$501),""),Raw!$Q$3:$Q$502,0)),"")</f>
        <v>Westwood</v>
      </c>
    </row>
    <row r="22" spans="1:66" x14ac:dyDescent="0.3">
      <c r="A22" s="28">
        <v>21</v>
      </c>
      <c r="B22" s="52">
        <f ca="1">IFERROR(IFERROR(LARGE(INDIRECT("RAW!T"&amp;MATCH(A22,Raw!B:B,0)&amp;":T"&amp;IF(A22=MAX(Raw!B:B),1010,MATCH(A22+1,Raw!B:B,0)-1)),IF(COUNTIF(INDIRECT("Raw!C"&amp;MATCH(A22,Raw!B:B,0)&amp;":C"&amp;IF(A22=MAX(Raw!B:B),1010,MATCH(A22+1,Raw!B:B,0)-1)),"H")&gt;0,1,"")),6000)+IFERROR(LARGE(INDIRECT("RAW!T"&amp;MATCH(A22,Raw!B:B,0)&amp;":T"&amp;IF(A22=MAX(Raw!B:B),1010,MATCH(A22+1,Raw!B:B,0)-1)),IF(COUNTIF(INDIRECT("Raw!C"&amp;MATCH(A22,Raw!B:B,0)&amp;":C"&amp;IF(A22=MAX(Raw!B:B),1010,MATCH(A22+1,Raw!B:B,0)-1)),"H")&gt;1,2,"")),6000)-12000
+IFERROR(LARGE(INDIRECT("RAW!T"&amp;MATCH(A22,Raw!B:B,0)&amp;":T"&amp;IF(A22=MAX(Raw!B:B),1010,MATCH(A22+1,Raw!B:B,0)-1)),IF(COUNTIF(INDIRECT("Raw!C"&amp;MATCH(A22,Raw!B:B,0)&amp;":C"&amp;IF(A22=MAX(Raw!B:B),1010,MATCH(A22+1,Raw!B:B,0)-1)),"S")&gt;0,COUNTIF(INDIRECT("Raw!C"&amp;MATCH(A22,Raw!B:B,0)&amp;":C"&amp;IF(A22=MAX(Raw!B:B),1010,MATCH(A22+1,Raw!B:B,0)-1)),"H")+1,"")),4000)+IFERROR(LARGE(INDIRECT("RAW!T"&amp;MATCH(A22,Raw!B:B,0)&amp;":T"&amp;IF(A22=MAX(Raw!B:B),1010,MATCH(A22+1,Raw!B:B,0)-1)),IF(COUNTIF(INDIRECT("Raw!C"&amp;MATCH(A22,Raw!B:B,0)&amp;":C"&amp;IF(A22=MAX(Raw!B:B),1010,MATCH(A22+1,Raw!B:B,0)-1)),"S")&gt;1,COUNTIF(INDIRECT("Raw!C"&amp;MATCH(A22,Raw!B:B,0)&amp;":C"&amp;IF(A22=MAX(Raw!B:B),1010,MATCH(A22+1,Raw!B:B,0)-1)),"H")+2,"")),4000)-8000+IFERROR(LARGE(INDIRECT("RAW!T"&amp;MATCH(A22,Raw!B:B,0)&amp;":T"&amp;IF(A22=MAX(Raw!B:B),1010,MATCH(A22+1,Raw!B:B,0)-1)),IF(COUNTIF(INDIRECT("Raw!C"&amp;MATCH(A22,Raw!B:B,0)&amp;":C"&amp;IF(A22=MAX(Raw!B:B),1010,MATCH(A22+1,Raw!B:B,0)-1)),"V")&gt;0,COUNTIF(INDIRECT("Raw!C"&amp;MATCH(A22,Raw!B:B,0)&amp;":C"&amp;IF(A22=MAX(Raw!B:B),1010,MATCH(A22+1,Raw!B:B,0)-1)),"H")+COUNTIF(INDIRECT("Raw!C"&amp;MATCH(A22,Raw!B:B,0)&amp;":C"&amp;IF(A22=MAX(Raw!B:B),1010,MATCH(A22+1,Raw!B:B,0)-1)),"S")+1,"")),2000)+IFERROR(LARGE(INDIRECT("RAW!T"&amp;MATCH(A22,Raw!B:B,0)&amp;":T"&amp;IF(A22=MAX(Raw!B:B),1010,MATCH(A22+1,Raw!B:B,0)-1)),IF(COUNTIF(INDIRECT("Raw!C"&amp;MATCH(A22,Raw!B:B,0)&amp;":C"&amp;IF(A22=MAX(Raw!B:B),1010,MATCH(A22+1,Raw!B:B,0)-1)),"V")&gt;1,COUNTIF(INDIRECT("Raw!C"&amp;MATCH(A22,Raw!B:B,0)&amp;":C"&amp;IF(A22=MAX(Raw!B:B),1010,MATCH(A22+1,Raw!B:B,0)-1)),"H")+COUNTIF(INDIRECT("Raw!C"&amp;MATCH(A22,Raw!B:B,0)&amp;":C"&amp;IF(A22=MAX(Raw!B:B),1010,MATCH(A22+1,Raw!B:B,0)-1)),"S")+2,"")),2000)-4000,"")</f>
        <v>142.89990840000064</v>
      </c>
      <c r="C22" s="52">
        <f ca="1">IFERROR(IFERROR(LARGE(INDIRECT("RAW!U"&amp;MATCH(A22,Raw!B:B,0)&amp;":U"&amp;IF(A22=MAX(Raw!B:B),1010,MATCH(A22+1,Raw!B:B,0)-1)),IF(COUNTIF(INDIRECT("Raw!C"&amp;MATCH(A22,Raw!B:B,0)&amp;":C"&amp;IF(A22=MAX(Raw!B:B),1010,MATCH(A22+1,Raw!B:B,0)-1)),"H")&gt;0,1,"")),6000)+IFERROR(LARGE(INDIRECT("RAW!U"&amp;MATCH(A22,Raw!B:B,0)&amp;":U"&amp;IF(A22=MAX(Raw!B:B),1010,MATCH(A22+1,Raw!B:B,0)-1)),IF(COUNTIF(INDIRECT("Raw!C"&amp;MATCH(A22,Raw!B:B,0)&amp;":C"&amp;IF(A22=MAX(Raw!B:B),1010,MATCH(A22+1,Raw!B:B,0)-1)),"H")&gt;1,2,"")),6000)-12000
+IFERROR(LARGE(INDIRECT("RAW!U"&amp;MATCH(A22,Raw!B:B,0)&amp;":U"&amp;IF(A22=MAX(Raw!B:B),1010,MATCH(A22+1,Raw!B:B,0)-1)),IF(COUNTIF(INDIRECT("Raw!C"&amp;MATCH(A22,Raw!B:B,0)&amp;":C"&amp;IF(A22=MAX(Raw!B:B),1010,MATCH(A22+1,Raw!B:B,0)-1)),"S")&gt;0,COUNTIF(INDIRECT("Raw!C"&amp;MATCH(A22,Raw!B:B,0)&amp;":C"&amp;IF(A22=MAX(Raw!B:B),1010,MATCH(A22+1,Raw!B:B,0)-1)),"H")+1,"")),4000)+IFERROR(LARGE(INDIRECT("RAW!U"&amp;MATCH(A22,Raw!B:B,0)&amp;":U"&amp;IF(A22=MAX(Raw!B:B),1010,MATCH(A22+1,Raw!B:B,0)-1)),IF(COUNTIF(INDIRECT("Raw!C"&amp;MATCH(A22,Raw!B:B,0)&amp;":C"&amp;IF(A22=MAX(Raw!B:B),1010,MATCH(A22+1,Raw!B:B,0)-1)),"S")&gt;1,COUNTIF(INDIRECT("Raw!C"&amp;MATCH(A22,Raw!B:B,0)&amp;":C"&amp;IF(A22=MAX(Raw!B:B),1010,MATCH(A22+1,Raw!B:B,0)-1)),"H")+2,"")),4000)-8000+IFERROR(LARGE(INDIRECT("RAW!U"&amp;MATCH(A22,Raw!B:B,0)&amp;":U"&amp;IF(A22=MAX(Raw!B:B),1010,MATCH(A22+1,Raw!B:B,0)-1)),IF(COUNTIF(INDIRECT("Raw!C"&amp;MATCH(A22,Raw!B:B,0)&amp;":C"&amp;IF(A22=MAX(Raw!B:B),1010,MATCH(A22+1,Raw!B:B,0)-1)),"V")&gt;0,COUNTIF(INDIRECT("Raw!C"&amp;MATCH(A22,Raw!B:B,0)&amp;":C"&amp;IF(A22=MAX(Raw!B:B),1010,MATCH(A22+1,Raw!B:B,0)-1)),"H")+COUNTIF(INDIRECT("Raw!C"&amp;MATCH(A22,Raw!B:B,0)&amp;":C"&amp;IF(A22=MAX(Raw!B:B),1010,MATCH(A22+1,Raw!B:B,0)-1)),"S")+1,"")),2000)+IFERROR(LARGE(INDIRECT("RAW!U"&amp;MATCH(A22,Raw!B:B,0)&amp;":U"&amp;IF(A22=MAX(Raw!B:B),1010,MATCH(A22+1,Raw!B:B,0)-1)),IF(COUNTIF(INDIRECT("Raw!C"&amp;MATCH(A22,Raw!B:B,0)&amp;":C"&amp;IF(A22=MAX(Raw!B:B),1010,MATCH(A22+1,Raw!B:B,0)-1)),"V")&gt;1,COUNTIF(INDIRECT("Raw!C"&amp;MATCH(A22,Raw!B:B,0)&amp;":C"&amp;IF(A22=MAX(Raw!B:B),1010,MATCH(A22+1,Raw!B:B,0)-1)),"H")+COUNTIF(INDIRECT("Raw!C"&amp;MATCH(A22,Raw!B:B,0)&amp;":C"&amp;IF(A22=MAX(Raw!B:B),1010,MATCH(A22+1,Raw!B:B,0)-1)),"S")+2,"")),2000)-4000,"")</f>
        <v>219.999908400001</v>
      </c>
      <c r="D22" s="52">
        <f ca="1">IFERROR(IFERROR(LARGE(INDIRECT("RAW!V"&amp;MATCH(A22,Raw!B:B,0)&amp;":V"&amp;IF(A22=MAX(Raw!B:B),1010,MATCH(A22+1,Raw!B:B,0)-1)),IF(COUNTIF(INDIRECT("Raw!C"&amp;MATCH(A22,Raw!B:B,0)&amp;":C"&amp;IF(A22=MAX(Raw!B:B),1010,MATCH(A22+1,Raw!B:B,0)-1)),"H")&gt;0,1,"")),6000)+IFERROR(LARGE(INDIRECT("RAW!V"&amp;MATCH(A22,Raw!B:B,0)&amp;":V"&amp;IF(A22=MAX(Raw!B:B),1010,MATCH(A22+1,Raw!B:B,0)-1)),IF(COUNTIF(INDIRECT("Raw!C"&amp;MATCH(A22,Raw!B:B,0)&amp;":C"&amp;IF(A22=MAX(Raw!B:B),1010,MATCH(A22+1,Raw!B:B,0)-1)),"H")&gt;1,2,"")),6000)-12000
+IFERROR(LARGE(INDIRECT("RAW!V"&amp;MATCH(A22,Raw!B:B,0)&amp;":V"&amp;IF(A22=MAX(Raw!B:B),1010,MATCH(A22+1,Raw!B:B,0)-1)),IF(COUNTIF(INDIRECT("Raw!C"&amp;MATCH(A22,Raw!B:B,0)&amp;":C"&amp;IF(A22=MAX(Raw!B:B),1010,MATCH(A22+1,Raw!B:B,0)-1)),"S")&gt;0,COUNTIF(INDIRECT("Raw!C"&amp;MATCH(A22,Raw!B:B,0)&amp;":C"&amp;IF(A22=MAX(Raw!B:B),1010,MATCH(A22+1,Raw!B:B,0)-1)),"H")+1,"")),4000)+IFERROR(LARGE(INDIRECT("RAW!V"&amp;MATCH(A22,Raw!B:B,0)&amp;":V"&amp;IF(A22=MAX(Raw!B:B),1010,MATCH(A22+1,Raw!B:B,0)-1)),IF(COUNTIF(INDIRECT("Raw!C"&amp;MATCH(A22,Raw!B:B,0)&amp;":C"&amp;IF(A22=MAX(Raw!B:B),1010,MATCH(A22+1,Raw!B:B,0)-1)),"S")&gt;1,COUNTIF(INDIRECT("Raw!C"&amp;MATCH(A22,Raw!B:B,0)&amp;":C"&amp;IF(A22=MAX(Raw!B:B),1010,MATCH(A22+1,Raw!B:B,0)-1)),"H")+2,"")),4000)-8000+IFERROR(LARGE(INDIRECT("RAW!V"&amp;MATCH(A22,Raw!B:B,0)&amp;":V"&amp;IF(A22=MAX(Raw!B:B),1010,MATCH(A22+1,Raw!B:B,0)-1)),IF(COUNTIF(INDIRECT("Raw!C"&amp;MATCH(A22,Raw!B:B,0)&amp;":C"&amp;IF(A22=MAX(Raw!B:B),1010,MATCH(A22+1,Raw!B:B,0)-1)),"V")&gt;0,COUNTIF(INDIRECT("Raw!C"&amp;MATCH(A22,Raw!B:B,0)&amp;":C"&amp;IF(A22=MAX(Raw!B:B),1010,MATCH(A22+1,Raw!B:B,0)-1)),"H")+COUNTIF(INDIRECT("Raw!C"&amp;MATCH(A22,Raw!B:B,0)&amp;":C"&amp;IF(A22=MAX(Raw!B:B),1010,MATCH(A22+1,Raw!B:B,0)-1)),"S")+1,"")),2000)+IFERROR(LARGE(INDIRECT("RAW!V"&amp;MATCH(A22,Raw!B:B,0)&amp;":V"&amp;IF(A22=MAX(Raw!B:B),1010,MATCH(A22+1,Raw!B:B,0)-1)),IF(COUNTIF(INDIRECT("Raw!C"&amp;MATCH(A22,Raw!B:B,0)&amp;":C"&amp;IF(A22=MAX(Raw!B:B),1010,MATCH(A22+1,Raw!B:B,0)-1)),"V")&gt;1,COUNTIF(INDIRECT("Raw!C"&amp;MATCH(A22,Raw!B:B,0)&amp;":C"&amp;IF(A22=MAX(Raw!B:B),1010,MATCH(A22+1,Raw!B:B,0)-1)),"H")+COUNTIF(INDIRECT("Raw!C"&amp;MATCH(A22,Raw!B:B,0)&amp;":C"&amp;IF(A22=MAX(Raw!B:B),1010,MATCH(A22+1,Raw!B:B,0)-1)),"S")+2,"")),2000)-4000,"")</f>
        <v>239.999908400001</v>
      </c>
      <c r="E22" s="52">
        <f ca="1">IFERROR(IFERROR(LARGE(INDIRECT("RAW!W"&amp;MATCH(A22,Raw!B:B,0)&amp;":W"&amp;IF(A22=MAX(Raw!B:B),1010,MATCH(A22+1,Raw!B:B,0)-1)),IF(COUNTIF(INDIRECT("Raw!C"&amp;MATCH(A22,Raw!B:B,0)&amp;":C"&amp;IF(A22=MAX(Raw!B:B),1010,MATCH(A22+1,Raw!B:B,0)-1)),"H")&gt;0,1,"")),6000)+IFERROR(LARGE(INDIRECT("RAW!W"&amp;MATCH(A22,Raw!B:B,0)&amp;":W"&amp;IF(A22=MAX(Raw!B:B),1010,MATCH(A22+1,Raw!B:B,0)-1)),IF(COUNTIF(INDIRECT("Raw!C"&amp;MATCH(A22,Raw!B:B,0)&amp;":C"&amp;IF(A22=MAX(Raw!B:B),1010,MATCH(A22+1,Raw!B:B,0)-1)),"H")&gt;1,2,"")),6000)-12000
+IFERROR(LARGE(INDIRECT("RAW!W"&amp;MATCH(A22,Raw!B:B,0)&amp;":W"&amp;IF(A22=MAX(Raw!B:B),1010,MATCH(A22+1,Raw!B:B,0)-1)),IF(COUNTIF(INDIRECT("Raw!C"&amp;MATCH(A22,Raw!B:B,0)&amp;":C"&amp;IF(A22=MAX(Raw!B:B),1010,MATCH(A22+1,Raw!B:B,0)-1)),"S")&gt;0,COUNTIF(INDIRECT("Raw!C"&amp;MATCH(A22,Raw!B:B,0)&amp;":C"&amp;IF(A22=MAX(Raw!B:B),1010,MATCH(A22+1,Raw!B:B,0)-1)),"H")+1,"")),4000)+IFERROR(LARGE(INDIRECT("RAW!W"&amp;MATCH(A22,Raw!B:B,0)&amp;":W"&amp;IF(A22=MAX(Raw!B:B),1010,MATCH(A22+1,Raw!B:B,0)-1)),IF(COUNTIF(INDIRECT("Raw!C"&amp;MATCH(A22,Raw!B:B,0)&amp;":C"&amp;IF(A22=MAX(Raw!B:B),1010,MATCH(A22+1,Raw!B:B,0)-1)),"S")&gt;1,COUNTIF(INDIRECT("Raw!C"&amp;MATCH(A22,Raw!B:B,0)&amp;":C"&amp;IF(A22=MAX(Raw!B:B),1010,MATCH(A22+1,Raw!B:B,0)-1)),"H")+2,"")),4000)-8000+IFERROR(LARGE(INDIRECT("RAW!W"&amp;MATCH(A22,Raw!B:B,0)&amp;":W"&amp;IF(A22=MAX(Raw!B:B),1010,MATCH(A22+1,Raw!B:B,0)-1)),IF(COUNTIF(INDIRECT("Raw!C"&amp;MATCH(A22,Raw!B:B,0)&amp;":C"&amp;IF(A22=MAX(Raw!B:B),1010,MATCH(A22+1,Raw!B:B,0)-1)),"V")&gt;0,COUNTIF(INDIRECT("Raw!C"&amp;MATCH(A22,Raw!B:B,0)&amp;":C"&amp;IF(A22=MAX(Raw!B:B),1010,MATCH(A22+1,Raw!B:B,0)-1)),"H")+COUNTIF(INDIRECT("Raw!C"&amp;MATCH(A22,Raw!B:B,0)&amp;":C"&amp;IF(A22=MAX(Raw!B:B),1010,MATCH(A22+1,Raw!B:B,0)-1)),"S")+1,"")),2000)+IFERROR(LARGE(INDIRECT("RAW!W"&amp;MATCH(A22,Raw!B:B,0)&amp;":W"&amp;IF(A22=MAX(Raw!B:B),1010,MATCH(A22+1,Raw!B:B,0)-1)),IF(COUNTIF(INDIRECT("Raw!C"&amp;MATCH(A22,Raw!B:B,0)&amp;":C"&amp;IF(A22=MAX(Raw!B:B),1010,MATCH(A22+1,Raw!B:B,0)-1)),"V")&gt;1,COUNTIF(INDIRECT("Raw!C"&amp;MATCH(A22,Raw!B:B,0)&amp;":C"&amp;IF(A22=MAX(Raw!B:B),1010,MATCH(A22+1,Raw!B:B,0)-1)),"H")+COUNTIF(INDIRECT("Raw!C"&amp;MATCH(A22,Raw!B:B,0)&amp;":C"&amp;IF(A22=MAX(Raw!B:B),1010,MATCH(A22+1,Raw!B:B,0)-1)),"S")+2,"")),2000)-4000,"")</f>
        <v>299.999908400001</v>
      </c>
      <c r="F22" s="52">
        <f ca="1">IFERROR(IFERROR(LARGE(INDIRECT("RAW!X"&amp;MATCH(A22,Raw!B:B,0)&amp;":X"&amp;IF(A22=MAX(Raw!B:B),1010,MATCH(A22+1,Raw!B:B,0)-1)),IF(COUNTIF(INDIRECT("Raw!C"&amp;MATCH(A22,Raw!B:B,0)&amp;":C"&amp;IF(A22=MAX(Raw!B:B),1010,MATCH(A22+1,Raw!B:B,0)-1)),"H")&gt;0,1,"")),6000)+IFERROR(LARGE(INDIRECT("RAW!X"&amp;MATCH(A22,Raw!B:B,0)&amp;":X"&amp;IF(A22=MAX(Raw!B:B),1010,MATCH(A22+1,Raw!B:B,0)-1)),IF(COUNTIF(INDIRECT("Raw!C"&amp;MATCH(A22,Raw!B:B,0)&amp;":C"&amp;IF(A22=MAX(Raw!B:B),1010,MATCH(A22+1,Raw!B:B,0)-1)),"H")&gt;1,2,"")),6000)-12000
+IFERROR(LARGE(INDIRECT("RAW!X"&amp;MATCH(A22,Raw!B:B,0)&amp;":X"&amp;IF(A22=MAX(Raw!B:B),1010,MATCH(A22+1,Raw!B:B,0)-1)),IF(COUNTIF(INDIRECT("Raw!C"&amp;MATCH(A22,Raw!B:B,0)&amp;":C"&amp;IF(A22=MAX(Raw!B:B),1010,MATCH(A22+1,Raw!B:B,0)-1)),"S")&gt;0,COUNTIF(INDIRECT("Raw!C"&amp;MATCH(A22,Raw!B:B,0)&amp;":C"&amp;IF(A22=MAX(Raw!B:B),1010,MATCH(A22+1,Raw!B:B,0)-1)),"H")+1,"")),4000)+IFERROR(LARGE(INDIRECT("RAW!X"&amp;MATCH(A22,Raw!B:B,0)&amp;":X"&amp;IF(A22=MAX(Raw!B:B),1010,MATCH(A22+1,Raw!B:B,0)-1)),IF(COUNTIF(INDIRECT("Raw!C"&amp;MATCH(A22,Raw!B:B,0)&amp;":C"&amp;IF(A22=MAX(Raw!B:B),1010,MATCH(A22+1,Raw!B:B,0)-1)),"S")&gt;1,COUNTIF(INDIRECT("Raw!C"&amp;MATCH(A22,Raw!B:B,0)&amp;":C"&amp;IF(A22=MAX(Raw!B:B),1010,MATCH(A22+1,Raw!B:B,0)-1)),"H")+2,"")),4000)-8000+IFERROR(LARGE(INDIRECT("RAW!X"&amp;MATCH(A22,Raw!B:B,0)&amp;":X"&amp;IF(A22=MAX(Raw!B:B),1010,MATCH(A22+1,Raw!B:B,0)-1)),IF(COUNTIF(INDIRECT("Raw!C"&amp;MATCH(A22,Raw!B:B,0)&amp;":C"&amp;IF(A22=MAX(Raw!B:B),1010,MATCH(A22+1,Raw!B:B,0)-1)),"v")&gt;0,COUNTIF(INDIRECT("Raw!C"&amp;MATCH(A22,Raw!B:B,0)&amp;":C"&amp;IF(A22=MAX(Raw!B:B),1010,MATCH(A22+1,Raw!B:B,0)-1)),"H")+COUNTIF(INDIRECT("Raw!C"&amp;MATCH(A22,Raw!B:B,0)&amp;":C"&amp;IF(A22=MAX(Raw!B:B),1010,MATCH(A22+1,Raw!B:B,0)-1)),"S")+1,"")),2000)+IFERROR(LARGE(INDIRECT("RAW!X"&amp;MATCH(A22,Raw!B:B,0)&amp;":X"&amp;IF(A22=MAX(Raw!B:B),1010,MATCH(A22+1,Raw!B:B,0)-1)),IF(COUNTIF(INDIRECT("Raw!C"&amp;MATCH(A22,Raw!B:B,0)&amp;":C"&amp;IF(A22=MAX(Raw!B:B),1010,MATCH(A22+1,Raw!B:B,0)-1)),"v")&gt;1,COUNTIF(INDIRECT("Raw!C"&amp;MATCH(A22,Raw!B:B,0)&amp;":C"&amp;IF(A22=MAX(Raw!B:B),1010,MATCH(A22+1,Raw!B:B,0)-1)),"H")+COUNTIF(INDIRECT("Raw!C"&amp;MATCH(A22,Raw!B:B,0)&amp;":C"&amp;IF(A22=MAX(Raw!B:B),1010,MATCH(A22+1,Raw!B:B,0)-1)),"S")+2,"")),2000)-4000,"")</f>
        <v>239.999908400001</v>
      </c>
      <c r="G22" s="52">
        <f ca="1">IFERROR(IFERROR(LARGE(INDIRECT("RAW!Y"&amp;MATCH(A22,Raw!B:B,0)&amp;":Y"&amp;IF(A22=MAX(Raw!B:B),1010,MATCH(A22+1,Raw!B:B,0)-1)),IF(COUNTIF(INDIRECT("Raw!C"&amp;MATCH(A22,Raw!B:B,0)&amp;":C"&amp;IF(A22=MAX(Raw!B:B),1010,MATCH(A22+1,Raw!B:B,0)-1)),"H")&gt;0,1,"")),6000)+IFERROR(LARGE(INDIRECT("RAW!Y"&amp;MATCH(A22,Raw!B:B,0)&amp;":Y"&amp;IF(A22=MAX(Raw!B:B),1010,MATCH(A22+1,Raw!B:B,0)-1)),IF(COUNTIF(INDIRECT("Raw!C"&amp;MATCH(A22,Raw!B:B,0)&amp;":C"&amp;IF(A22=MAX(Raw!B:B),1010,MATCH(A22+1,Raw!B:B,0)-1)),"H")&gt;1,2,"")),6000)-12000
+IFERROR(LARGE(INDIRECT("RAW!Y"&amp;MATCH(A22,Raw!B:B,0)&amp;":Y"&amp;IF(A22=MAX(Raw!B:B),1010,MATCH(A22+1,Raw!B:B,0)-1)),IF(COUNTIF(INDIRECT("Raw!C"&amp;MATCH(A22,Raw!B:B,0)&amp;":C"&amp;IF(A22=MAX(Raw!B:B),1010,MATCH(A22+1,Raw!B:B,0)-1)),"S")&gt;0,COUNTIF(INDIRECT("Raw!C"&amp;MATCH(A22,Raw!B:B,0)&amp;":C"&amp;IF(A22=MAX(Raw!B:B),1010,MATCH(A22+1,Raw!B:B,0)-1)),"H")+1,"")),4000)+IFERROR(LARGE(INDIRECT("RAW!Y"&amp;MATCH(A22,Raw!B:B,0)&amp;":Y"&amp;IF(A22=MAX(Raw!B:B),1010,MATCH(A22+1,Raw!B:B,0)-1)),IF(COUNTIF(INDIRECT("Raw!C"&amp;MATCH(A22,Raw!B:B,0)&amp;":C"&amp;IF(A22=MAX(Raw!B:B),1010,MATCH(A22+1,Raw!B:B,0)-1)),"S")&gt;1,COUNTIF(INDIRECT("Raw!C"&amp;MATCH(A22,Raw!B:B,0)&amp;":C"&amp;IF(A22=MAX(Raw!B:B),1010,MATCH(A22+1,Raw!B:B,0)-1)),"H")+2,"")),4000)-8000+IFERROR(LARGE(INDIRECT("RAW!Y"&amp;MATCH(A22,Raw!B:B,0)&amp;":Y"&amp;IF(A22=MAX(Raw!B:B),1010,MATCH(A22+1,Raw!B:B,0)-1)),IF(COUNTIF(INDIRECT("Raw!C"&amp;MATCH(A22,Raw!B:B,0)&amp;":C"&amp;IF(A22=MAX(Raw!B:B),1010,MATCH(A22+1,Raw!B:B,0)-1)),"V")&gt;0,COUNTIF(INDIRECT("Raw!C"&amp;MATCH(A22,Raw!B:B,0)&amp;":C"&amp;IF(A22=MAX(Raw!B:B),1010,MATCH(A22+1,Raw!B:B,0)-1)),"H")+COUNTIF(INDIRECT("Raw!C"&amp;MATCH(A22,Raw!B:B,0)&amp;":C"&amp;IF(A22=MAX(Raw!B:B),1010,MATCH(A22+1,Raw!B:B,0)-1)),"S")+1,"")),2000)+IFERROR(LARGE(INDIRECT("RAW!Y"&amp;MATCH(A22,Raw!B:B,0)&amp;":Y"&amp;IF(A22=MAX(Raw!B:B),1010,MATCH(A22+1,Raw!B:B,0)-1)),IF(COUNTIF(INDIRECT("Raw!C"&amp;MATCH(A22,Raw!B:B,0)&amp;":C"&amp;IF(A22=MAX(Raw!B:B),1010,MATCH(A22+1,Raw!B:B,0)-1)),"V")&gt;1,COUNTIF(INDIRECT("Raw!C"&amp;MATCH(A22,Raw!B:B,0)&amp;":C"&amp;IF(A22=MAX(Raw!B:B),1010,MATCH(A22+1,Raw!B:B,0)-1)),"H")+COUNTIF(INDIRECT("Raw!C"&amp;MATCH(A22,Raw!B:B,0)&amp;":C"&amp;IF(A22=MAX(Raw!B:B),1010,MATCH(A22+1,Raw!B:B,0)-1)),"S")+2,"")),2000)-4000,"")</f>
        <v>279.999908400001</v>
      </c>
      <c r="H22" s="52">
        <f ca="1">IFERROR(IFERROR(LARGE(INDIRECT("RAW!Z"&amp;MATCH(A22,Raw!B:B,0)&amp;":Z"&amp;IF(A22=MAX(Raw!B:B),1010,MATCH(A22+1,Raw!B:B,0)-1)),IF(COUNTIF(INDIRECT("Raw!C"&amp;MATCH(A22,Raw!B:B,0)&amp;":C"&amp;IF(A22=MAX(Raw!B:B),1010,MATCH(A22+1,Raw!B:B,0)-1)),"H")&gt;0,1,"")),6000)+IFERROR(LARGE(INDIRECT("RAW!Z"&amp;MATCH(A22,Raw!B:B,0)&amp;":Z"&amp;IF(A22=MAX(Raw!B:B),1010,MATCH(A22+1,Raw!B:B,0)-1)),IF(COUNTIF(INDIRECT("Raw!C"&amp;MATCH(A22,Raw!B:B,0)&amp;":C"&amp;IF(A22=MAX(Raw!B:B),1010,MATCH(A22+1,Raw!B:B,0)-1)),"H")&gt;1,2,"")),6000)-12000
+IFERROR(LARGE(INDIRECT("RAW!Z"&amp;MATCH(A22,Raw!B:B,0)&amp;":Z"&amp;IF(A22=MAX(Raw!B:B),1010,MATCH(A22+1,Raw!B:B,0)-1)),IF(COUNTIF(INDIRECT("Raw!C"&amp;MATCH(A22,Raw!B:B,0)&amp;":C"&amp;IF(A22=MAX(Raw!B:B),1010,MATCH(A22+1,Raw!B:B,0)-1)),"S")&gt;0,COUNTIF(INDIRECT("Raw!C"&amp;MATCH(A22,Raw!B:B,0)&amp;":C"&amp;IF(A22=MAX(Raw!B:B),1010,MATCH(A22+1,Raw!B:B,0)-1)),"H")+1,"")),4000)+IFERROR(LARGE(INDIRECT("RAW!Z"&amp;MATCH(A22,Raw!B:B,0)&amp;":Z"&amp;IF(A22=MAX(Raw!B:B),1010,MATCH(A22+1,Raw!B:B,0)-1)),IF(COUNTIF(INDIRECT("Raw!C"&amp;MATCH(A22,Raw!B:B,0)&amp;":C"&amp;IF(A22=MAX(Raw!B:B),1010,MATCH(A22+1,Raw!B:B,0)-1)),"S")&gt;1,COUNTIF(INDIRECT("Raw!C"&amp;MATCH(A22,Raw!B:B,0)&amp;":C"&amp;IF(A22=MAX(Raw!B:B),1010,MATCH(A22+1,Raw!B:B,0)-1)),"H")+2,"")),4000)-8000+IFERROR(LARGE(INDIRECT("RAW!Z"&amp;MATCH(A22,Raw!B:B,0)&amp;":Z"&amp;IF(A22=MAX(Raw!B:B),1010,MATCH(A22+1,Raw!B:B,0)-1)),IF(COUNTIF(INDIRECT("Raw!C"&amp;MATCH(A22,Raw!B:B,0)&amp;":C"&amp;IF(A22=MAX(Raw!B:B),1010,MATCH(A22+1,Raw!B:B,0)-1)),"V")&gt;0,COUNTIF(INDIRECT("Raw!C"&amp;MATCH(A22,Raw!B:B,0)&amp;":C"&amp;IF(A22=MAX(Raw!B:B),1010,MATCH(A22+1,Raw!B:B,0)-1)),"H")+COUNTIF(INDIRECT("Raw!C"&amp;MATCH(A22,Raw!B:B,0)&amp;":C"&amp;IF(A22=MAX(Raw!B:B),1010,MATCH(A22+1,Raw!B:B,0)-1)),"S")+1,"")),2000)+IFERROR(LARGE(INDIRECT("RAW!Z"&amp;MATCH(A22,Raw!B:B,0)&amp;":Z"&amp;IF(A22=MAX(Raw!B:B),1010,MATCH(A22+1,Raw!B:B,0)-1)),IF(COUNTIF(INDIRECT("Raw!C"&amp;MATCH(A22,Raw!B:B,0)&amp;":C"&amp;IF(A22=MAX(Raw!B:B),1010,MATCH(A22+1,Raw!B:B,0)-1)),"V")&gt;1,COUNTIF(INDIRECT("Raw!C"&amp;MATCH(A22,Raw!B:B,0)&amp;":C"&amp;IF(A22=MAX(Raw!B:B),1010,MATCH(A22+1,Raw!B:B,0)-1)),"H")+COUNTIF(INDIRECT("Raw!C"&amp;MATCH(A22,Raw!B:B,0)&amp;":C"&amp;IF(A22=MAX(Raw!B:B),1010,MATCH(A22+1,Raw!B:B,0)-1)),"S")+2,"")),2000)-4000,"")</f>
        <v>219.999908400001</v>
      </c>
      <c r="I22" s="52">
        <f ca="1">IFERROR(IFERROR(LARGE(INDIRECT("RAW!AA"&amp;MATCH(A22,Raw!B:B,0)&amp;":AA"&amp;IF(A22=MAX(Raw!B:B),1010,MATCH(A22+1,Raw!B:B,0)-1)),IF(COUNTIF(INDIRECT("Raw!C"&amp;MATCH(A22,Raw!B:B,0)&amp;":C"&amp;IF(A22=MAX(Raw!B:B),1010,MATCH(A22+1,Raw!B:B,0)-1)),"H")&gt;0,1,"")),6000)+IFERROR(LARGE(INDIRECT("RAW!AA"&amp;MATCH(A22,Raw!B:B,0)&amp;":AA"&amp;IF(A22=MAX(Raw!B:B),1010,MATCH(A22+1,Raw!B:B,0)-1)),IF(COUNTIF(INDIRECT("Raw!C"&amp;MATCH(A22,Raw!B:B,0)&amp;":C"&amp;IF(A22=MAX(Raw!B:B),1010,MATCH(A22+1,Raw!B:B,0)-1)),"H")&gt;1,2,"")),6000)-12000
+IFERROR(LARGE(INDIRECT("RAW!AA"&amp;MATCH(A22,Raw!B:B,0)&amp;":AA"&amp;IF(A22=MAX(Raw!B:B),1010,MATCH(A22+1,Raw!B:B,0)-1)),IF(COUNTIF(INDIRECT("Raw!C"&amp;MATCH(A22,Raw!B:B,0)&amp;":C"&amp;IF(A22=MAX(Raw!B:B),1010,MATCH(A22+1,Raw!B:B,0)-1)),"S")&gt;0,COUNTIF(INDIRECT("Raw!C"&amp;MATCH(A22,Raw!B:B,0)&amp;":C"&amp;IF(A22=MAX(Raw!B:B),1010,MATCH(A22+1,Raw!B:B,0)-1)),"H")+1,"")),4000)+IFERROR(LARGE(INDIRECT("RAW!AA"&amp;MATCH(A22,Raw!B:B,0)&amp;":AA"&amp;IF(A22=MAX(Raw!B:B),1010,MATCH(A22+1,Raw!B:B,0)-1)),IF(COUNTIF(INDIRECT("Raw!C"&amp;MATCH(A22,Raw!B:B,0)&amp;":C"&amp;IF(A22=MAX(Raw!B:B),1010,MATCH(A22+1,Raw!B:B,0)-1)),"S")&gt;1,COUNTIF(INDIRECT("Raw!C"&amp;MATCH(A22,Raw!B:B,0)&amp;":C"&amp;IF(A22=MAX(Raw!B:B),1010,MATCH(A22+1,Raw!B:B,0)-1)),"H")+2,"")),4000)-8000+IFERROR(LARGE(INDIRECT("RAW!AA"&amp;MATCH(A22,Raw!B:B,0)&amp;":AA"&amp;IF(A22=MAX(Raw!B:B),1010,MATCH(A22+1,Raw!B:B,0)-1)),IF(COUNTIF(INDIRECT("Raw!C"&amp;MATCH(A22,Raw!B:B,0)&amp;":C"&amp;IF(A22=MAX(Raw!B:B),1010,MATCH(A22+1,Raw!B:B,0)-1)),"V")&gt;0,COUNTIF(INDIRECT("Raw!C"&amp;MATCH(A22,Raw!B:B,0)&amp;":C"&amp;IF(A22=MAX(Raw!B:B),1010,MATCH(A22+1,Raw!B:B,0)-1)),"H")+COUNTIF(INDIRECT("Raw!C"&amp;MATCH(A22,Raw!B:B,0)&amp;":C"&amp;IF(A22=MAX(Raw!B:B),1010,MATCH(A22+1,Raw!B:B,0)-1)),"S")+1,"")),2000)+IFERROR(LARGE(INDIRECT("RAW!AA"&amp;MATCH(A22,Raw!B:B,0)&amp;":AA"&amp;IF(A22=MAX(Raw!B:B),1010,MATCH(A22+1,Raw!B:B,0)-1)),IF(COUNTIF(INDIRECT("Raw!C"&amp;MATCH(A22,Raw!B:B,0)&amp;":C"&amp;IF(A22=MAX(Raw!B:B),1010,MATCH(A22+1,Raw!B:B,0)-1)),"V")&gt;1,COUNTIF(INDIRECT("Raw!C"&amp;MATCH(A22,Raw!B:B,0)&amp;":C"&amp;IF(A22=MAX(Raw!B:B),1010,MATCH(A22+1,Raw!B:B,0)-1)),"H")+COUNTIF(INDIRECT("Raw!C"&amp;MATCH(A22,Raw!B:B,0)&amp;":C"&amp;IF(A22=MAX(Raw!B:B),1010,MATCH(A22+1,Raw!B:B,0)-1)),"S")+2,"")),2000)-4000,"")</f>
        <v>294.999908400001</v>
      </c>
      <c r="J22" s="52">
        <f ca="1">IFERROR(IFERROR(LARGE(INDIRECT("RAW!AB"&amp;MATCH(A22,Raw!B:B,0)&amp;":AB"&amp;IF(A22=MAX(Raw!B:B),1010,MATCH(A22+1,Raw!B:B,0)-1)),IF(COUNTIF(INDIRECT("Raw!C"&amp;MATCH(A22,Raw!B:B,0)&amp;":C"&amp;IF(A22=MAX(Raw!B:B),1010,MATCH(A22+1,Raw!B:B,0)-1)),"H")&gt;0,1,"")),6000)+IFERROR(LARGE(INDIRECT("RAW!AB"&amp;MATCH(A22,Raw!B:B,0)&amp;":AB"&amp;IF(A22=MAX(Raw!B:B),1010,MATCH(A22+1,Raw!B:B,0)-1)),IF(COUNTIF(INDIRECT("Raw!C"&amp;MATCH(A22,Raw!B:B,0)&amp;":C"&amp;IF(A22=MAX(Raw!B:B),1010,MATCH(A22+1,Raw!B:B,0)-1)),"H")&gt;1,2,"")),6000)-12000
+IFERROR(LARGE(INDIRECT("RAW!AB"&amp;MATCH(A22,Raw!B:B,0)&amp;":AB"&amp;IF(A22=MAX(Raw!B:B),1010,MATCH(A22+1,Raw!B:B,0)-1)),IF(COUNTIF(INDIRECT("Raw!C"&amp;MATCH(A22,Raw!B:B,0)&amp;":C"&amp;IF(A22=MAX(Raw!B:B),1010,MATCH(A22+1,Raw!B:B,0)-1)),"S")&gt;0,COUNTIF(INDIRECT("Raw!C"&amp;MATCH(A22,Raw!B:B,0)&amp;":C"&amp;IF(A22=MAX(Raw!B:B),1010,MATCH(A22+1,Raw!B:B,0)-1)),"H")+1,"")),4000)+IFERROR(LARGE(INDIRECT("RAW!AB"&amp;MATCH(A22,Raw!B:B,0)&amp;":AB"&amp;IF(A22=MAX(Raw!B:B),1010,MATCH(A22+1,Raw!B:B,0)-1)),IF(COUNTIF(INDIRECT("Raw!C"&amp;MATCH(A22,Raw!B:B,0)&amp;":C"&amp;IF(A22=MAX(Raw!B:B),1010,MATCH(A22+1,Raw!B:B,0)-1)),"S")&gt;1,COUNTIF(INDIRECT("Raw!C"&amp;MATCH(A22,Raw!B:B,0)&amp;":C"&amp;IF(A22=MAX(Raw!B:B),1010,MATCH(A22+1,Raw!B:B,0)-1)),"H")+2,"")),4000)-8000+IFERROR(LARGE(INDIRECT("RAW!AB"&amp;MATCH(A22,Raw!B:B,0)&amp;":AB"&amp;IF(A22=MAX(Raw!B:B),1010,MATCH(A22+1,Raw!B:B,0)-1)),IF(COUNTIF(INDIRECT("Raw!C"&amp;MATCH(A22,Raw!B:B,0)&amp;":C"&amp;IF(A22=MAX(Raw!B:B),1010,MATCH(A22+1,Raw!B:B,0)-1)),"V")&gt;0,COUNTIF(INDIRECT("Raw!C"&amp;MATCH(A22,Raw!B:B,0)&amp;":C"&amp;IF(A22=MAX(Raw!B:B),1010,MATCH(A22+1,Raw!B:B,0)-1)),"H")+COUNTIF(INDIRECT("Raw!C"&amp;MATCH(A22,Raw!B:B,0)&amp;":C"&amp;IF(A22=MAX(Raw!B:B),1010,MATCH(A22+1,Raw!B:B,0)-1)),"S")+1,"")),2000)+IFERROR(LARGE(INDIRECT("RAW!AB"&amp;MATCH(A22,Raw!B:B,0)&amp;":AB"&amp;IF(A22=MAX(Raw!B:B),1010,MATCH(A22+1,Raw!B:B,0)-1)),IF(COUNTIF(INDIRECT("Raw!C"&amp;MATCH(A22,Raw!B:B,0)&amp;":C"&amp;IF(A22=MAX(Raw!B:B),1010,MATCH(A22+1,Raw!B:B,0)-1)),"V")&gt;1,COUNTIF(INDIRECT("Raw!C"&amp;MATCH(A22,Raw!B:B,0)&amp;":C"&amp;IF(A22=MAX(Raw!B:B),1010,MATCH(A22+1,Raw!B:B,0)-1)),"H")+COUNTIF(INDIRECT("Raw!C"&amp;MATCH(A22,Raw!B:B,0)&amp;":C"&amp;IF(A22=MAX(Raw!B:B),1010,MATCH(A22+1,Raw!B:B,0)-1)),"S")+2,"")),2000)-4000,"")</f>
        <v>329.999908400001</v>
      </c>
      <c r="K22" s="52">
        <f ca="1">IFERROR(IFERROR(LARGE(INDIRECT("RAW!AC"&amp;MATCH(A22,Raw!B:B,0)&amp;":AC"&amp;IF(A22=MAX(Raw!B:B),1010,MATCH(A22+1,Raw!B:B,0)-1)),IF(COUNTIF(INDIRECT("Raw!C"&amp;MATCH(A22,Raw!B:B,0)&amp;":C"&amp;IF(A22=MAX(Raw!B:B),1010,MATCH(A22+1,Raw!B:B,0)-1)),"H")&gt;0,1,"")),6000)+IFERROR(LARGE(INDIRECT("RAW!AC"&amp;MATCH(A22,Raw!B:B,0)&amp;":AC"&amp;IF(A22=MAX(Raw!B:B),1010,MATCH(A22+1,Raw!B:B,0)-1)),IF(COUNTIF(INDIRECT("Raw!C"&amp;MATCH(A22,Raw!B:B,0)&amp;":C"&amp;IF(A22=MAX(Raw!B:B),1010,MATCH(A22+1,Raw!B:B,0)-1)),"H")&gt;1,2,"")),6000)-12000
+IFERROR(LARGE(INDIRECT("RAW!AC"&amp;MATCH(A22,Raw!B:B,0)&amp;":AC"&amp;IF(A22=MAX(Raw!B:B),1010,MATCH(A22+1,Raw!B:B,0)-1)),IF(COUNTIF(INDIRECT("Raw!C"&amp;MATCH(A22,Raw!B:B,0)&amp;":C"&amp;IF(A22=MAX(Raw!B:B),1010,MATCH(A22+1,Raw!B:B,0)-1)),"S")&gt;0,COUNTIF(INDIRECT("Raw!C"&amp;MATCH(A22,Raw!B:B,0)&amp;":C"&amp;IF(A22=MAX(Raw!B:B),1010,MATCH(A22+1,Raw!B:B,0)-1)),"H")+1,"")),4000)+IFERROR(LARGE(INDIRECT("RAW!AC"&amp;MATCH(A22,Raw!B:B,0)&amp;":AC"&amp;IF(A22=MAX(Raw!B:B),1010,MATCH(A22+1,Raw!B:B,0)-1)),IF(COUNTIF(INDIRECT("Raw!C"&amp;MATCH(A22,Raw!B:B,0)&amp;":C"&amp;IF(A22=MAX(Raw!B:B),1010,MATCH(A22+1,Raw!B:B,0)-1)),"S")&gt;1,COUNTIF(INDIRECT("Raw!C"&amp;MATCH(A22,Raw!B:B,0)&amp;":C"&amp;IF(A22=MAX(Raw!B:B),1010,MATCH(A22+1,Raw!B:B,0)-1)),"H")+2,"")),4000)-8000+IFERROR(LARGE(INDIRECT("RAW!AC"&amp;MATCH(A22,Raw!B:B,0)&amp;":AC"&amp;IF(A22=MAX(Raw!B:B),1010,MATCH(A22+1,Raw!B:B,0)-1)),IF(COUNTIF(INDIRECT("Raw!C"&amp;MATCH(A22,Raw!B:B,0)&amp;":C"&amp;IF(A22=MAX(Raw!B:B),1010,MATCH(A22+1,Raw!B:B,0)-1)),"V")&gt;0,COUNTIF(INDIRECT("Raw!C"&amp;MATCH(A22,Raw!B:B,0)&amp;":C"&amp;IF(A22=MAX(Raw!B:B),1010,MATCH(A22+1,Raw!B:B,0)-1)),"H")+COUNTIF(INDIRECT("Raw!C"&amp;MATCH(A22,Raw!B:B,0)&amp;":C"&amp;IF(A22=MAX(Raw!B:B),1010,MATCH(A22+1,Raw!B:B,0)-1)),"S")+1,"")),2000)+IFERROR(LARGE(INDIRECT("RAW!AC"&amp;MATCH(A22,Raw!B:B,0)&amp;":AC"&amp;IF(A22=MAX(Raw!B:B),1010,MATCH(A22+1,Raw!B:B,0)-1)),IF(COUNTIF(INDIRECT("Raw!C"&amp;MATCH(A22,Raw!B:B,0)&amp;":C"&amp;IF(A22=MAX(Raw!B:B),1010,MATCH(A22+1,Raw!B:B,0)-1)),"V")&gt;1,COUNTIF(INDIRECT("Raw!C"&amp;MATCH(A22,Raw!B:B,0)&amp;":C"&amp;IF(A22=MAX(Raw!B:B),1010,MATCH(A22+1,Raw!B:B,0)-1)),"H")+COUNTIF(INDIRECT("Raw!C"&amp;MATCH(A22,Raw!B:B,0)&amp;":C"&amp;IF(A22=MAX(Raw!B:B),1010,MATCH(A22+1,Raw!B:B,0)-1)),"S")+2,"")),2000)-4000,"")</f>
        <v>709.999908400001</v>
      </c>
      <c r="L22" s="14">
        <f t="shared" ca="1" si="0"/>
        <v>1642.8993588000067</v>
      </c>
      <c r="M22" s="14">
        <f t="shared" ca="1" si="1"/>
        <v>1334.999725200003</v>
      </c>
      <c r="N22" s="14">
        <f t="shared" ca="1" si="2"/>
        <v>2977.8990840000097</v>
      </c>
      <c r="O22" s="37">
        <f t="array" aca="1" ref="O22" ca="1">IF(P22="","",(IF(ROUND(P22,1)=ROUND(P21,1),O21,O21+1)))</f>
        <v>19</v>
      </c>
      <c r="P22" s="33">
        <f t="array" aca="1" ref="P22" ca="1">IF(ROUND(LARGE(B:B,$A22),2)=0,"",LARGE(B:B,$A22))</f>
        <v>142.89990840000064</v>
      </c>
      <c r="Q22" s="33">
        <f t="array" aca="1" ref="Q22" ca="1">IFERROR(INDEX(Raw!$S$3:$S$502,MATCH(R22,Raw!$R$3:$R$502,0)),"")</f>
        <v>0</v>
      </c>
      <c r="R22" s="34" t="str">
        <f t="array" aca="1" ref="R22" ca="1">IFERROR(INDEX(Raw!$R$3:$R$502,MATCH(IFERROR(INDEX(MATCH(P22,B$2:B$501,0),$A$2:$A$502),""),Raw!$Q$3:$Q$502,0)),"")</f>
        <v>Taconic</v>
      </c>
      <c r="S22" s="38">
        <f t="array" aca="1" ref="S22" ca="1">IF(T22="","",(IF(ROUND(T22,1)=ROUND(T21,1),S21,S21+1)))</f>
        <v>19</v>
      </c>
      <c r="T22" s="36">
        <f t="array" aca="1" ref="T22" ca="1">IF(ROUND(LARGE(C:C,$A22),2)=0,"",LARGE(C:C,$A22))</f>
        <v>219.999908400001</v>
      </c>
      <c r="U22" s="33">
        <f t="array" aca="1" ref="U22" ca="1">IFERROR(INDEX(Raw!$S$3:$S$502,MATCH(V22,Raw!$R$3:$R$502,0)),"")</f>
        <v>0</v>
      </c>
      <c r="V22" s="34" t="str">
        <f t="array" aca="1" ref="V22" ca="1">IFERROR(INDEX(Raw!$R$3:$R$502,MATCH(IFERROR(INDEX(MATCH(T22,C$2:C$501,0),$A$2:$A$501),""),Raw!$Q$3:$Q$502,0)),"")</f>
        <v>Taconic</v>
      </c>
      <c r="W22" s="38">
        <f t="array" aca="1" ref="W22" ca="1">IF(X22="","",(IF(ROUND(X22,1)=ROUND(X21,1),W21,W21+1)))</f>
        <v>20</v>
      </c>
      <c r="X22" s="36">
        <f t="array" aca="1" ref="X22" ca="1">IF(ROUND(LARGE(D:D,$A22),2)=0,"",LARGE(D:D,$A22))</f>
        <v>239.999908400001</v>
      </c>
      <c r="Y22" s="33">
        <f t="array" aca="1" ref="Y22" ca="1">IFERROR(INDEX(Raw!$S$3:$S$502,MATCH(Z22,Raw!$R$3:$R$502,0)),"")</f>
        <v>0</v>
      </c>
      <c r="Z22" s="34" t="str">
        <f t="array" aca="1" ref="Z22" ca="1">IFERROR(INDEX(Raw!$R$3:$R$502,MATCH(IFERROR(INDEX(MATCH(X22,D$2:D$501,0),$A$2:$A$501),""),Raw!$Q$3:$Q$502,0)),"")</f>
        <v>Taconic</v>
      </c>
      <c r="AA22" s="38">
        <f t="array" aca="1" ref="AA22" ca="1">IF(AB22="","",(IF(ROUND(AB22,1)=ROUND(AB21,1),AA21,AA21+1)))</f>
        <v>20</v>
      </c>
      <c r="AB22" s="36">
        <f t="array" aca="1" ref="AB22" ca="1">IF(ROUND(LARGE(E:E,$A22),2)=0,"",LARGE(E:E,$A22))</f>
        <v>299.999908400001</v>
      </c>
      <c r="AC22" s="33">
        <f ca="1">IFERROR(INDEX(Raw!$S$3:$S$502,MATCH(AD22,Raw!$R$3:$R$502,0)),"")</f>
        <v>0</v>
      </c>
      <c r="AD22" s="34" t="str">
        <f t="array" aca="1" ref="AD22" ca="1">IFERROR(INDEX(Raw!$R$3:$R$502,MATCH(IFERROR(INDEX(MATCH(AB22,E$2:E$501,0),$A$2:$A$501),""),Raw!$Q$3:$Q$502,0)),"")</f>
        <v>Taconic</v>
      </c>
      <c r="AE22" s="38">
        <f t="array" aca="1" ref="AE22" ca="1">IF(AF22="","",(IF(ROUND(AF22,1)=ROUND(AF21,1),AE21,AE21+1)))</f>
        <v>20</v>
      </c>
      <c r="AF22" s="36">
        <f t="array" aca="1" ref="AF22" ca="1">IF(ROUND(LARGE(F:F,$A22),2)=0,"",LARGE(F:F,$A22))</f>
        <v>239.999908400001</v>
      </c>
      <c r="AG22" s="33">
        <f ca="1">IFERROR(INDEX(Raw!$S$3:$S$502,MATCH(AH22,Raw!$R$3:$R$502,0)),"")</f>
        <v>0</v>
      </c>
      <c r="AH22" s="34" t="str">
        <f t="array" aca="1" ref="AH22" ca="1">IFERROR(INDEX(Raw!$R$3:$R$502,MATCH(IFERROR(INDEX(MATCH(AF22,F$2:F$501,0),$A$2:$A$501),""),Raw!$Q$3:$Q$502,0)),"")</f>
        <v>Taconic</v>
      </c>
      <c r="AI22" s="38">
        <f t="array" aca="1" ref="AI22" ca="1">IF(AJ22="","",(IF(ROUND(AJ22,1)=ROUND(AJ21,1),AI21,AI21+1)))</f>
        <v>20</v>
      </c>
      <c r="AJ22" s="36">
        <f t="array" aca="1" ref="AJ22" ca="1">IF(ROUND(LARGE(G:G,$A22),2)=0,"",LARGE(G:G,$A22))</f>
        <v>279.999908400001</v>
      </c>
      <c r="AK22" s="33">
        <f ca="1">IFERROR(INDEX(Raw!$S$3:$S$502,MATCH(AL22,Raw!$R$3:$R$502,0)),"")</f>
        <v>0</v>
      </c>
      <c r="AL22" s="34" t="str">
        <f t="array" aca="1" ref="AL22" ca="1">IFERROR(INDEX(Raw!$R$3:$R$502,MATCH(IFERROR(INDEX(MATCH(AJ22,G$2:G$501,0),$A$2:$A$501),""),Raw!$Q$3:$Q$502,0)),"")</f>
        <v>Taconic</v>
      </c>
      <c r="AM22" s="38">
        <f t="array" aca="1" ref="AM22" ca="1">IF(AN22="","",(IF(ROUND(AN22,1)=ROUND(AN21,1),AM21,AM21+1)))</f>
        <v>20</v>
      </c>
      <c r="AN22" s="36">
        <f t="shared" ca="1" si="10"/>
        <v>219.999908400001</v>
      </c>
      <c r="AO22" s="33">
        <f ca="1">IFERROR(INDEX(Raw!$S$3:$S$502,MATCH(AP22,Raw!$R$3:$R$502,0)),"")</f>
        <v>0</v>
      </c>
      <c r="AP22" s="34" t="str">
        <f t="array" aca="1" ref="AP22" ca="1">IFERROR(INDEX(Raw!$R$3:$R$502,MATCH(IFERROR(INDEX(MATCH(AN22,H$2:H$501,0),$A$2:$A$501),""),Raw!$Q$3:$Q$502,0)),"")</f>
        <v>Taconic</v>
      </c>
      <c r="AQ22" s="37">
        <f t="array" aca="1" ref="AQ22" ca="1">IF(AR22="","",(IF(ROUND(AR22,1)=ROUND(AR21,1),AQ21,AQ21+1)))</f>
        <v>21</v>
      </c>
      <c r="AR22" s="33">
        <f t="shared" ca="1" si="11"/>
        <v>294.999908400001</v>
      </c>
      <c r="AS22" s="48">
        <f t="array" aca="1" ref="AS22" ca="1">IFERROR(INDEX(Raw!$S$3:$S$502,MATCH(AT22,Raw!$R$3:$R$502,0)),"")</f>
        <v>0</v>
      </c>
      <c r="AT22" s="34" t="str">
        <f t="array" aca="1" ref="AT22" ca="1">IFERROR(INDEX(Raw!$R$3:$R$502,MATCH(IFERROR(INDEX(MATCH(AR22,I$2:I$501,0),$A$2:$A$501),""),Raw!$Q$3:$Q$502,0)),"")</f>
        <v>Taconic</v>
      </c>
      <c r="AU22" s="37">
        <f t="array" aca="1" ref="AU22" ca="1">IF(AV22="","",(IF(ROUND(AV22,1)=ROUND(AV21,1),AU21,AU21+1)))</f>
        <v>21</v>
      </c>
      <c r="AV22" s="33">
        <f t="shared" ca="1" si="12"/>
        <v>329.999908400001</v>
      </c>
      <c r="AW22" s="48">
        <f t="array" aca="1" ref="AW22" ca="1">IFERROR(INDEX(Raw!$S$3:$S$502,MATCH(AX22,Raw!$R$3:$R$502,0)),"")</f>
        <v>0</v>
      </c>
      <c r="AX22" s="34" t="str">
        <f t="array" aca="1" ref="AX22" ca="1">IFERROR(INDEX(Raw!$R$3:$R$502,MATCH(IFERROR(INDEX(MATCH(AV22,J$2:J$501,0),$A$2:$A$501),""),Raw!$Q$3:$Q$502,0)),"")</f>
        <v>Taconic</v>
      </c>
      <c r="AY22" s="37">
        <f t="array" aca="1" ref="AY22" ca="1">IF(AZ22="","",(IF(ROUND(AZ22,1)=ROUND(AZ21,1),AY21,AY21+1)))</f>
        <v>20</v>
      </c>
      <c r="AZ22" s="33">
        <f t="shared" ca="1" si="13"/>
        <v>709.999908400001</v>
      </c>
      <c r="BA22" s="48">
        <f t="array" aca="1" ref="BA22" ca="1">IFERROR(INDEX(Raw!$S$3:$S$502,MATCH(BB22,Raw!$R$3:$R$502,0)),"")</f>
        <v>0</v>
      </c>
      <c r="BB22" s="34" t="str">
        <f t="array" aca="1" ref="BB22" ca="1">IFERROR(INDEX(Raw!$R$3:$R$502,MATCH(IFERROR(INDEX(MATCH(AZ22,K$2:K$501,0),$A$2:$A$501),""),Raw!$Q$3:$Q$502,0)),"")</f>
        <v>Taconic</v>
      </c>
      <c r="BC22" s="37">
        <f t="array" aca="1" ref="BC22" ca="1">IF(BD22="","",(IF(ROUND(BD22,1)=ROUND(BD21,1),BC21,BC21+1)))</f>
        <v>21</v>
      </c>
      <c r="BD22" s="33">
        <f t="shared" ca="1" si="14"/>
        <v>1642.8993588000067</v>
      </c>
      <c r="BE22" s="48">
        <f t="array" aca="1" ref="BE22" ca="1">IFERROR(INDEX(Raw!$S$3:$S$502,MATCH(BF22,Raw!$R$3:$R$502,0)),"")</f>
        <v>0</v>
      </c>
      <c r="BF22" s="34" t="str">
        <f t="array" aca="1" ref="BF22" ca="1">IFERROR(INDEX(Raw!$R$3:$R$502,MATCH(IFERROR(INDEX(MATCH(BD22,L$2:L$501,0),$A$2:$A$501),""),Raw!$Q$3:$Q$502,0)),"")</f>
        <v>Taconic</v>
      </c>
      <c r="BG22" s="37">
        <f t="array" aca="1" ref="BG22" ca="1">IF(BH22="","",(IF(ROUND(BH22,1)=ROUND(BH21,1),BG21,BG21+1)))</f>
        <v>21</v>
      </c>
      <c r="BH22" s="33">
        <f t="shared" ca="1" si="15"/>
        <v>1334.999725200003</v>
      </c>
      <c r="BI22" s="48">
        <f t="array" aca="1" ref="BI22" ca="1">IFERROR(INDEX(Raw!$S$3:$S$502,MATCH(BJ22,Raw!$R$3:$R$502,0)),"")</f>
        <v>0</v>
      </c>
      <c r="BJ22" s="34" t="str">
        <f t="array" aca="1" ref="BJ22" ca="1">IFERROR(INDEX(Raw!$R$3:$R$502,MATCH(IFERROR(INDEX(MATCH(BH22,M$2:M$501,0),$A$2:$A$501),""),Raw!$Q$3:$Q$502,0)),"")</f>
        <v>Taconic</v>
      </c>
      <c r="BK22" s="37">
        <f t="array" aca="1" ref="BK22" ca="1">IF(BL22="","",(IF(ROUND(BL22,1)=ROUND(BL21,1),BK21,BK21+1)))</f>
        <v>21</v>
      </c>
      <c r="BL22" s="33">
        <f t="shared" ca="1" si="16"/>
        <v>2977.8990840000097</v>
      </c>
      <c r="BM22" s="48">
        <f t="array" aca="1" ref="BM22" ca="1">IFERROR(INDEX(Raw!$S$3:$S$502,MATCH(BN22,Raw!$R$3:$R$502,0)),"")</f>
        <v>0</v>
      </c>
      <c r="BN22" s="34" t="str">
        <f t="array" aca="1" ref="BN22" ca="1">IFERROR(INDEX(Raw!$R$3:$R$502,MATCH(IFERROR(INDEX(MATCH(BL22,N$2:N$501,0),$A$2:$A$501),""),Raw!$Q$3:$Q$502,0)),"")</f>
        <v>Taconic</v>
      </c>
    </row>
    <row r="23" spans="1:66" x14ac:dyDescent="0.3">
      <c r="A23" s="28">
        <v>22</v>
      </c>
      <c r="B23" s="52">
        <f ca="1">IFERROR(IFERROR(LARGE(INDIRECT("RAW!T"&amp;MATCH(A23,Raw!B:B,0)&amp;":T"&amp;IF(A23=MAX(Raw!B:B),1010,MATCH(A23+1,Raw!B:B,0)-1)),IF(COUNTIF(INDIRECT("Raw!C"&amp;MATCH(A23,Raw!B:B,0)&amp;":C"&amp;IF(A23=MAX(Raw!B:B),1010,MATCH(A23+1,Raw!B:B,0)-1)),"H")&gt;0,1,"")),6000)+IFERROR(LARGE(INDIRECT("RAW!T"&amp;MATCH(A23,Raw!B:B,0)&amp;":T"&amp;IF(A23=MAX(Raw!B:B),1010,MATCH(A23+1,Raw!B:B,0)-1)),IF(COUNTIF(INDIRECT("Raw!C"&amp;MATCH(A23,Raw!B:B,0)&amp;":C"&amp;IF(A23=MAX(Raw!B:B),1010,MATCH(A23+1,Raw!B:B,0)-1)),"H")&gt;1,2,"")),6000)-12000
+IFERROR(LARGE(INDIRECT("RAW!T"&amp;MATCH(A23,Raw!B:B,0)&amp;":T"&amp;IF(A23=MAX(Raw!B:B),1010,MATCH(A23+1,Raw!B:B,0)-1)),IF(COUNTIF(INDIRECT("Raw!C"&amp;MATCH(A23,Raw!B:B,0)&amp;":C"&amp;IF(A23=MAX(Raw!B:B),1010,MATCH(A23+1,Raw!B:B,0)-1)),"S")&gt;0,COUNTIF(INDIRECT("Raw!C"&amp;MATCH(A23,Raw!B:B,0)&amp;":C"&amp;IF(A23=MAX(Raw!B:B),1010,MATCH(A23+1,Raw!B:B,0)-1)),"H")+1,"")),4000)+IFERROR(LARGE(INDIRECT("RAW!T"&amp;MATCH(A23,Raw!B:B,0)&amp;":T"&amp;IF(A23=MAX(Raw!B:B),1010,MATCH(A23+1,Raw!B:B,0)-1)),IF(COUNTIF(INDIRECT("Raw!C"&amp;MATCH(A23,Raw!B:B,0)&amp;":C"&amp;IF(A23=MAX(Raw!B:B),1010,MATCH(A23+1,Raw!B:B,0)-1)),"S")&gt;1,COUNTIF(INDIRECT("Raw!C"&amp;MATCH(A23,Raw!B:B,0)&amp;":C"&amp;IF(A23=MAX(Raw!B:B),1010,MATCH(A23+1,Raw!B:B,0)-1)),"H")+2,"")),4000)-8000+IFERROR(LARGE(INDIRECT("RAW!T"&amp;MATCH(A23,Raw!B:B,0)&amp;":T"&amp;IF(A23=MAX(Raw!B:B),1010,MATCH(A23+1,Raw!B:B,0)-1)),IF(COUNTIF(INDIRECT("Raw!C"&amp;MATCH(A23,Raw!B:B,0)&amp;":C"&amp;IF(A23=MAX(Raw!B:B),1010,MATCH(A23+1,Raw!B:B,0)-1)),"V")&gt;0,COUNTIF(INDIRECT("Raw!C"&amp;MATCH(A23,Raw!B:B,0)&amp;":C"&amp;IF(A23=MAX(Raw!B:B),1010,MATCH(A23+1,Raw!B:B,0)-1)),"H")+COUNTIF(INDIRECT("Raw!C"&amp;MATCH(A23,Raw!B:B,0)&amp;":C"&amp;IF(A23=MAX(Raw!B:B),1010,MATCH(A23+1,Raw!B:B,0)-1)),"S")+1,"")),2000)+IFERROR(LARGE(INDIRECT("RAW!T"&amp;MATCH(A23,Raw!B:B,0)&amp;":T"&amp;IF(A23=MAX(Raw!B:B),1010,MATCH(A23+1,Raw!B:B,0)-1)),IF(COUNTIF(INDIRECT("Raw!C"&amp;MATCH(A23,Raw!B:B,0)&amp;":C"&amp;IF(A23=MAX(Raw!B:B),1010,MATCH(A23+1,Raw!B:B,0)-1)),"V")&gt;1,COUNTIF(INDIRECT("Raw!C"&amp;MATCH(A23,Raw!B:B,0)&amp;":C"&amp;IF(A23=MAX(Raw!B:B),1010,MATCH(A23+1,Raw!B:B,0)-1)),"H")+COUNTIF(INDIRECT("Raw!C"&amp;MATCH(A23,Raw!B:B,0)&amp;":C"&amp;IF(A23=MAX(Raw!B:B),1010,MATCH(A23+1,Raw!B:B,0)-1)),"S")+2,"")),2000)-4000,"")</f>
        <v>0</v>
      </c>
      <c r="C23" s="52">
        <f ca="1">IFERROR(IFERROR(LARGE(INDIRECT("RAW!U"&amp;MATCH(A23,Raw!B:B,0)&amp;":U"&amp;IF(A23=MAX(Raw!B:B),1010,MATCH(A23+1,Raw!B:B,0)-1)),IF(COUNTIF(INDIRECT("Raw!C"&amp;MATCH(A23,Raw!B:B,0)&amp;":C"&amp;IF(A23=MAX(Raw!B:B),1010,MATCH(A23+1,Raw!B:B,0)-1)),"H")&gt;0,1,"")),6000)+IFERROR(LARGE(INDIRECT("RAW!U"&amp;MATCH(A23,Raw!B:B,0)&amp;":U"&amp;IF(A23=MAX(Raw!B:B),1010,MATCH(A23+1,Raw!B:B,0)-1)),IF(COUNTIF(INDIRECT("Raw!C"&amp;MATCH(A23,Raw!B:B,0)&amp;":C"&amp;IF(A23=MAX(Raw!B:B),1010,MATCH(A23+1,Raw!B:B,0)-1)),"H")&gt;1,2,"")),6000)-12000
+IFERROR(LARGE(INDIRECT("RAW!U"&amp;MATCH(A23,Raw!B:B,0)&amp;":U"&amp;IF(A23=MAX(Raw!B:B),1010,MATCH(A23+1,Raw!B:B,0)-1)),IF(COUNTIF(INDIRECT("Raw!C"&amp;MATCH(A23,Raw!B:B,0)&amp;":C"&amp;IF(A23=MAX(Raw!B:B),1010,MATCH(A23+1,Raw!B:B,0)-1)),"S")&gt;0,COUNTIF(INDIRECT("Raw!C"&amp;MATCH(A23,Raw!B:B,0)&amp;":C"&amp;IF(A23=MAX(Raw!B:B),1010,MATCH(A23+1,Raw!B:B,0)-1)),"H")+1,"")),4000)+IFERROR(LARGE(INDIRECT("RAW!U"&amp;MATCH(A23,Raw!B:B,0)&amp;":U"&amp;IF(A23=MAX(Raw!B:B),1010,MATCH(A23+1,Raw!B:B,0)-1)),IF(COUNTIF(INDIRECT("Raw!C"&amp;MATCH(A23,Raw!B:B,0)&amp;":C"&amp;IF(A23=MAX(Raw!B:B),1010,MATCH(A23+1,Raw!B:B,0)-1)),"S")&gt;1,COUNTIF(INDIRECT("Raw!C"&amp;MATCH(A23,Raw!B:B,0)&amp;":C"&amp;IF(A23=MAX(Raw!B:B),1010,MATCH(A23+1,Raw!B:B,0)-1)),"H")+2,"")),4000)-8000+IFERROR(LARGE(INDIRECT("RAW!U"&amp;MATCH(A23,Raw!B:B,0)&amp;":U"&amp;IF(A23=MAX(Raw!B:B),1010,MATCH(A23+1,Raw!B:B,0)-1)),IF(COUNTIF(INDIRECT("Raw!C"&amp;MATCH(A23,Raw!B:B,0)&amp;":C"&amp;IF(A23=MAX(Raw!B:B),1010,MATCH(A23+1,Raw!B:B,0)-1)),"V")&gt;0,COUNTIF(INDIRECT("Raw!C"&amp;MATCH(A23,Raw!B:B,0)&amp;":C"&amp;IF(A23=MAX(Raw!B:B),1010,MATCH(A23+1,Raw!B:B,0)-1)),"H")+COUNTIF(INDIRECT("Raw!C"&amp;MATCH(A23,Raw!B:B,0)&amp;":C"&amp;IF(A23=MAX(Raw!B:B),1010,MATCH(A23+1,Raw!B:B,0)-1)),"S")+1,"")),2000)+IFERROR(LARGE(INDIRECT("RAW!U"&amp;MATCH(A23,Raw!B:B,0)&amp;":U"&amp;IF(A23=MAX(Raw!B:B),1010,MATCH(A23+1,Raw!B:B,0)-1)),IF(COUNTIF(INDIRECT("Raw!C"&amp;MATCH(A23,Raw!B:B,0)&amp;":C"&amp;IF(A23=MAX(Raw!B:B),1010,MATCH(A23+1,Raw!B:B,0)-1)),"V")&gt;1,COUNTIF(INDIRECT("Raw!C"&amp;MATCH(A23,Raw!B:B,0)&amp;":C"&amp;IF(A23=MAX(Raw!B:B),1010,MATCH(A23+1,Raw!B:B,0)-1)),"H")+COUNTIF(INDIRECT("Raw!C"&amp;MATCH(A23,Raw!B:B,0)&amp;":C"&amp;IF(A23=MAX(Raw!B:B),1010,MATCH(A23+1,Raw!B:B,0)-1)),"S")+2,"")),2000)-4000,"")</f>
        <v>0</v>
      </c>
      <c r="D23" s="52">
        <f ca="1">IFERROR(IFERROR(LARGE(INDIRECT("RAW!V"&amp;MATCH(A23,Raw!B:B,0)&amp;":V"&amp;IF(A23=MAX(Raw!B:B),1010,MATCH(A23+1,Raw!B:B,0)-1)),IF(COUNTIF(INDIRECT("Raw!C"&amp;MATCH(A23,Raw!B:B,0)&amp;":C"&amp;IF(A23=MAX(Raw!B:B),1010,MATCH(A23+1,Raw!B:B,0)-1)),"H")&gt;0,1,"")),6000)+IFERROR(LARGE(INDIRECT("RAW!V"&amp;MATCH(A23,Raw!B:B,0)&amp;":V"&amp;IF(A23=MAX(Raw!B:B),1010,MATCH(A23+1,Raw!B:B,0)-1)),IF(COUNTIF(INDIRECT("Raw!C"&amp;MATCH(A23,Raw!B:B,0)&amp;":C"&amp;IF(A23=MAX(Raw!B:B),1010,MATCH(A23+1,Raw!B:B,0)-1)),"H")&gt;1,2,"")),6000)-12000
+IFERROR(LARGE(INDIRECT("RAW!V"&amp;MATCH(A23,Raw!B:B,0)&amp;":V"&amp;IF(A23=MAX(Raw!B:B),1010,MATCH(A23+1,Raw!B:B,0)-1)),IF(COUNTIF(INDIRECT("Raw!C"&amp;MATCH(A23,Raw!B:B,0)&amp;":C"&amp;IF(A23=MAX(Raw!B:B),1010,MATCH(A23+1,Raw!B:B,0)-1)),"S")&gt;0,COUNTIF(INDIRECT("Raw!C"&amp;MATCH(A23,Raw!B:B,0)&amp;":C"&amp;IF(A23=MAX(Raw!B:B),1010,MATCH(A23+1,Raw!B:B,0)-1)),"H")+1,"")),4000)+IFERROR(LARGE(INDIRECT("RAW!V"&amp;MATCH(A23,Raw!B:B,0)&amp;":V"&amp;IF(A23=MAX(Raw!B:B),1010,MATCH(A23+1,Raw!B:B,0)-1)),IF(COUNTIF(INDIRECT("Raw!C"&amp;MATCH(A23,Raw!B:B,0)&amp;":C"&amp;IF(A23=MAX(Raw!B:B),1010,MATCH(A23+1,Raw!B:B,0)-1)),"S")&gt;1,COUNTIF(INDIRECT("Raw!C"&amp;MATCH(A23,Raw!B:B,0)&amp;":C"&amp;IF(A23=MAX(Raw!B:B),1010,MATCH(A23+1,Raw!B:B,0)-1)),"H")+2,"")),4000)-8000+IFERROR(LARGE(INDIRECT("RAW!V"&amp;MATCH(A23,Raw!B:B,0)&amp;":V"&amp;IF(A23=MAX(Raw!B:B),1010,MATCH(A23+1,Raw!B:B,0)-1)),IF(COUNTIF(INDIRECT("Raw!C"&amp;MATCH(A23,Raw!B:B,0)&amp;":C"&amp;IF(A23=MAX(Raw!B:B),1010,MATCH(A23+1,Raw!B:B,0)-1)),"V")&gt;0,COUNTIF(INDIRECT("Raw!C"&amp;MATCH(A23,Raw!B:B,0)&amp;":C"&amp;IF(A23=MAX(Raw!B:B),1010,MATCH(A23+1,Raw!B:B,0)-1)),"H")+COUNTIF(INDIRECT("Raw!C"&amp;MATCH(A23,Raw!B:B,0)&amp;":C"&amp;IF(A23=MAX(Raw!B:B),1010,MATCH(A23+1,Raw!B:B,0)-1)),"S")+1,"")),2000)+IFERROR(LARGE(INDIRECT("RAW!V"&amp;MATCH(A23,Raw!B:B,0)&amp;":V"&amp;IF(A23=MAX(Raw!B:B),1010,MATCH(A23+1,Raw!B:B,0)-1)),IF(COUNTIF(INDIRECT("Raw!C"&amp;MATCH(A23,Raw!B:B,0)&amp;":C"&amp;IF(A23=MAX(Raw!B:B),1010,MATCH(A23+1,Raw!B:B,0)-1)),"V")&gt;1,COUNTIF(INDIRECT("Raw!C"&amp;MATCH(A23,Raw!B:B,0)&amp;":C"&amp;IF(A23=MAX(Raw!B:B),1010,MATCH(A23+1,Raw!B:B,0)-1)),"H")+COUNTIF(INDIRECT("Raw!C"&amp;MATCH(A23,Raw!B:B,0)&amp;":C"&amp;IF(A23=MAX(Raw!B:B),1010,MATCH(A23+1,Raw!B:B,0)-1)),"S")+2,"")),2000)-4000,"")</f>
        <v>0</v>
      </c>
      <c r="E23" s="52">
        <f ca="1">IFERROR(IFERROR(LARGE(INDIRECT("RAW!W"&amp;MATCH(A23,Raw!B:B,0)&amp;":W"&amp;IF(A23=MAX(Raw!B:B),1010,MATCH(A23+1,Raw!B:B,0)-1)),IF(COUNTIF(INDIRECT("Raw!C"&amp;MATCH(A23,Raw!B:B,0)&amp;":C"&amp;IF(A23=MAX(Raw!B:B),1010,MATCH(A23+1,Raw!B:B,0)-1)),"H")&gt;0,1,"")),6000)+IFERROR(LARGE(INDIRECT("RAW!W"&amp;MATCH(A23,Raw!B:B,0)&amp;":W"&amp;IF(A23=MAX(Raw!B:B),1010,MATCH(A23+1,Raw!B:B,0)-1)),IF(COUNTIF(INDIRECT("Raw!C"&amp;MATCH(A23,Raw!B:B,0)&amp;":C"&amp;IF(A23=MAX(Raw!B:B),1010,MATCH(A23+1,Raw!B:B,0)-1)),"H")&gt;1,2,"")),6000)-12000
+IFERROR(LARGE(INDIRECT("RAW!W"&amp;MATCH(A23,Raw!B:B,0)&amp;":W"&amp;IF(A23=MAX(Raw!B:B),1010,MATCH(A23+1,Raw!B:B,0)-1)),IF(COUNTIF(INDIRECT("Raw!C"&amp;MATCH(A23,Raw!B:B,0)&amp;":C"&amp;IF(A23=MAX(Raw!B:B),1010,MATCH(A23+1,Raw!B:B,0)-1)),"S")&gt;0,COUNTIF(INDIRECT("Raw!C"&amp;MATCH(A23,Raw!B:B,0)&amp;":C"&amp;IF(A23=MAX(Raw!B:B),1010,MATCH(A23+1,Raw!B:B,0)-1)),"H")+1,"")),4000)+IFERROR(LARGE(INDIRECT("RAW!W"&amp;MATCH(A23,Raw!B:B,0)&amp;":W"&amp;IF(A23=MAX(Raw!B:B),1010,MATCH(A23+1,Raw!B:B,0)-1)),IF(COUNTIF(INDIRECT("Raw!C"&amp;MATCH(A23,Raw!B:B,0)&amp;":C"&amp;IF(A23=MAX(Raw!B:B),1010,MATCH(A23+1,Raw!B:B,0)-1)),"S")&gt;1,COUNTIF(INDIRECT("Raw!C"&amp;MATCH(A23,Raw!B:B,0)&amp;":C"&amp;IF(A23=MAX(Raw!B:B),1010,MATCH(A23+1,Raw!B:B,0)-1)),"H")+2,"")),4000)-8000+IFERROR(LARGE(INDIRECT("RAW!W"&amp;MATCH(A23,Raw!B:B,0)&amp;":W"&amp;IF(A23=MAX(Raw!B:B),1010,MATCH(A23+1,Raw!B:B,0)-1)),IF(COUNTIF(INDIRECT("Raw!C"&amp;MATCH(A23,Raw!B:B,0)&amp;":C"&amp;IF(A23=MAX(Raw!B:B),1010,MATCH(A23+1,Raw!B:B,0)-1)),"V")&gt;0,COUNTIF(INDIRECT("Raw!C"&amp;MATCH(A23,Raw!B:B,0)&amp;":C"&amp;IF(A23=MAX(Raw!B:B),1010,MATCH(A23+1,Raw!B:B,0)-1)),"H")+COUNTIF(INDIRECT("Raw!C"&amp;MATCH(A23,Raw!B:B,0)&amp;":C"&amp;IF(A23=MAX(Raw!B:B),1010,MATCH(A23+1,Raw!B:B,0)-1)),"S")+1,"")),2000)+IFERROR(LARGE(INDIRECT("RAW!W"&amp;MATCH(A23,Raw!B:B,0)&amp;":W"&amp;IF(A23=MAX(Raw!B:B),1010,MATCH(A23+1,Raw!B:B,0)-1)),IF(COUNTIF(INDIRECT("Raw!C"&amp;MATCH(A23,Raw!B:B,0)&amp;":C"&amp;IF(A23=MAX(Raw!B:B),1010,MATCH(A23+1,Raw!B:B,0)-1)),"V")&gt;1,COUNTIF(INDIRECT("Raw!C"&amp;MATCH(A23,Raw!B:B,0)&amp;":C"&amp;IF(A23=MAX(Raw!B:B),1010,MATCH(A23+1,Raw!B:B,0)-1)),"H")+COUNTIF(INDIRECT("Raw!C"&amp;MATCH(A23,Raw!B:B,0)&amp;":C"&amp;IF(A23=MAX(Raw!B:B),1010,MATCH(A23+1,Raw!B:B,0)-1)),"S")+2,"")),2000)-4000,"")</f>
        <v>0</v>
      </c>
      <c r="F23" s="52">
        <f ca="1">IFERROR(IFERROR(LARGE(INDIRECT("RAW!X"&amp;MATCH(A23,Raw!B:B,0)&amp;":X"&amp;IF(A23=MAX(Raw!B:B),1010,MATCH(A23+1,Raw!B:B,0)-1)),IF(COUNTIF(INDIRECT("Raw!C"&amp;MATCH(A23,Raw!B:B,0)&amp;":C"&amp;IF(A23=MAX(Raw!B:B),1010,MATCH(A23+1,Raw!B:B,0)-1)),"H")&gt;0,1,"")),6000)+IFERROR(LARGE(INDIRECT("RAW!X"&amp;MATCH(A23,Raw!B:B,0)&amp;":X"&amp;IF(A23=MAX(Raw!B:B),1010,MATCH(A23+1,Raw!B:B,0)-1)),IF(COUNTIF(INDIRECT("Raw!C"&amp;MATCH(A23,Raw!B:B,0)&amp;":C"&amp;IF(A23=MAX(Raw!B:B),1010,MATCH(A23+1,Raw!B:B,0)-1)),"H")&gt;1,2,"")),6000)-12000
+IFERROR(LARGE(INDIRECT("RAW!X"&amp;MATCH(A23,Raw!B:B,0)&amp;":X"&amp;IF(A23=MAX(Raw!B:B),1010,MATCH(A23+1,Raw!B:B,0)-1)),IF(COUNTIF(INDIRECT("Raw!C"&amp;MATCH(A23,Raw!B:B,0)&amp;":C"&amp;IF(A23=MAX(Raw!B:B),1010,MATCH(A23+1,Raw!B:B,0)-1)),"S")&gt;0,COUNTIF(INDIRECT("Raw!C"&amp;MATCH(A23,Raw!B:B,0)&amp;":C"&amp;IF(A23=MAX(Raw!B:B),1010,MATCH(A23+1,Raw!B:B,0)-1)),"H")+1,"")),4000)+IFERROR(LARGE(INDIRECT("RAW!X"&amp;MATCH(A23,Raw!B:B,0)&amp;":X"&amp;IF(A23=MAX(Raw!B:B),1010,MATCH(A23+1,Raw!B:B,0)-1)),IF(COUNTIF(INDIRECT("Raw!C"&amp;MATCH(A23,Raw!B:B,0)&amp;":C"&amp;IF(A23=MAX(Raw!B:B),1010,MATCH(A23+1,Raw!B:B,0)-1)),"S")&gt;1,COUNTIF(INDIRECT("Raw!C"&amp;MATCH(A23,Raw!B:B,0)&amp;":C"&amp;IF(A23=MAX(Raw!B:B),1010,MATCH(A23+1,Raw!B:B,0)-1)),"H")+2,"")),4000)-8000+IFERROR(LARGE(INDIRECT("RAW!X"&amp;MATCH(A23,Raw!B:B,0)&amp;":X"&amp;IF(A23=MAX(Raw!B:B),1010,MATCH(A23+1,Raw!B:B,0)-1)),IF(COUNTIF(INDIRECT("Raw!C"&amp;MATCH(A23,Raw!B:B,0)&amp;":C"&amp;IF(A23=MAX(Raw!B:B),1010,MATCH(A23+1,Raw!B:B,0)-1)),"v")&gt;0,COUNTIF(INDIRECT("Raw!C"&amp;MATCH(A23,Raw!B:B,0)&amp;":C"&amp;IF(A23=MAX(Raw!B:B),1010,MATCH(A23+1,Raw!B:B,0)-1)),"H")+COUNTIF(INDIRECT("Raw!C"&amp;MATCH(A23,Raw!B:B,0)&amp;":C"&amp;IF(A23=MAX(Raw!B:B),1010,MATCH(A23+1,Raw!B:B,0)-1)),"S")+1,"")),2000)+IFERROR(LARGE(INDIRECT("RAW!X"&amp;MATCH(A23,Raw!B:B,0)&amp;":X"&amp;IF(A23=MAX(Raw!B:B),1010,MATCH(A23+1,Raw!B:B,0)-1)),IF(COUNTIF(INDIRECT("Raw!C"&amp;MATCH(A23,Raw!B:B,0)&amp;":C"&amp;IF(A23=MAX(Raw!B:B),1010,MATCH(A23+1,Raw!B:B,0)-1)),"v")&gt;1,COUNTIF(INDIRECT("Raw!C"&amp;MATCH(A23,Raw!B:B,0)&amp;":C"&amp;IF(A23=MAX(Raw!B:B),1010,MATCH(A23+1,Raw!B:B,0)-1)),"H")+COUNTIF(INDIRECT("Raw!C"&amp;MATCH(A23,Raw!B:B,0)&amp;":C"&amp;IF(A23=MAX(Raw!B:B),1010,MATCH(A23+1,Raw!B:B,0)-1)),"S")+2,"")),2000)-4000,"")</f>
        <v>0</v>
      </c>
      <c r="G23" s="52">
        <f ca="1">IFERROR(IFERROR(LARGE(INDIRECT("RAW!Y"&amp;MATCH(A23,Raw!B:B,0)&amp;":Y"&amp;IF(A23=MAX(Raw!B:B),1010,MATCH(A23+1,Raw!B:B,0)-1)),IF(COUNTIF(INDIRECT("Raw!C"&amp;MATCH(A23,Raw!B:B,0)&amp;":C"&amp;IF(A23=MAX(Raw!B:B),1010,MATCH(A23+1,Raw!B:B,0)-1)),"H")&gt;0,1,"")),6000)+IFERROR(LARGE(INDIRECT("RAW!Y"&amp;MATCH(A23,Raw!B:B,0)&amp;":Y"&amp;IF(A23=MAX(Raw!B:B),1010,MATCH(A23+1,Raw!B:B,0)-1)),IF(COUNTIF(INDIRECT("Raw!C"&amp;MATCH(A23,Raw!B:B,0)&amp;":C"&amp;IF(A23=MAX(Raw!B:B),1010,MATCH(A23+1,Raw!B:B,0)-1)),"H")&gt;1,2,"")),6000)-12000
+IFERROR(LARGE(INDIRECT("RAW!Y"&amp;MATCH(A23,Raw!B:B,0)&amp;":Y"&amp;IF(A23=MAX(Raw!B:B),1010,MATCH(A23+1,Raw!B:B,0)-1)),IF(COUNTIF(INDIRECT("Raw!C"&amp;MATCH(A23,Raw!B:B,0)&amp;":C"&amp;IF(A23=MAX(Raw!B:B),1010,MATCH(A23+1,Raw!B:B,0)-1)),"S")&gt;0,COUNTIF(INDIRECT("Raw!C"&amp;MATCH(A23,Raw!B:B,0)&amp;":C"&amp;IF(A23=MAX(Raw!B:B),1010,MATCH(A23+1,Raw!B:B,0)-1)),"H")+1,"")),4000)+IFERROR(LARGE(INDIRECT("RAW!Y"&amp;MATCH(A23,Raw!B:B,0)&amp;":Y"&amp;IF(A23=MAX(Raw!B:B),1010,MATCH(A23+1,Raw!B:B,0)-1)),IF(COUNTIF(INDIRECT("Raw!C"&amp;MATCH(A23,Raw!B:B,0)&amp;":C"&amp;IF(A23=MAX(Raw!B:B),1010,MATCH(A23+1,Raw!B:B,0)-1)),"S")&gt;1,COUNTIF(INDIRECT("Raw!C"&amp;MATCH(A23,Raw!B:B,0)&amp;":C"&amp;IF(A23=MAX(Raw!B:B),1010,MATCH(A23+1,Raw!B:B,0)-1)),"H")+2,"")),4000)-8000+IFERROR(LARGE(INDIRECT("RAW!Y"&amp;MATCH(A23,Raw!B:B,0)&amp;":Y"&amp;IF(A23=MAX(Raw!B:B),1010,MATCH(A23+1,Raw!B:B,0)-1)),IF(COUNTIF(INDIRECT("Raw!C"&amp;MATCH(A23,Raw!B:B,0)&amp;":C"&amp;IF(A23=MAX(Raw!B:B),1010,MATCH(A23+1,Raw!B:B,0)-1)),"V")&gt;0,COUNTIF(INDIRECT("Raw!C"&amp;MATCH(A23,Raw!B:B,0)&amp;":C"&amp;IF(A23=MAX(Raw!B:B),1010,MATCH(A23+1,Raw!B:B,0)-1)),"H")+COUNTIF(INDIRECT("Raw!C"&amp;MATCH(A23,Raw!B:B,0)&amp;":C"&amp;IF(A23=MAX(Raw!B:B),1010,MATCH(A23+1,Raw!B:B,0)-1)),"S")+1,"")),2000)+IFERROR(LARGE(INDIRECT("RAW!Y"&amp;MATCH(A23,Raw!B:B,0)&amp;":Y"&amp;IF(A23=MAX(Raw!B:B),1010,MATCH(A23+1,Raw!B:B,0)-1)),IF(COUNTIF(INDIRECT("Raw!C"&amp;MATCH(A23,Raw!B:B,0)&amp;":C"&amp;IF(A23=MAX(Raw!B:B),1010,MATCH(A23+1,Raw!B:B,0)-1)),"V")&gt;1,COUNTIF(INDIRECT("Raw!C"&amp;MATCH(A23,Raw!B:B,0)&amp;":C"&amp;IF(A23=MAX(Raw!B:B),1010,MATCH(A23+1,Raw!B:B,0)-1)),"H")+COUNTIF(INDIRECT("Raw!C"&amp;MATCH(A23,Raw!B:B,0)&amp;":C"&amp;IF(A23=MAX(Raw!B:B),1010,MATCH(A23+1,Raw!B:B,0)-1)),"S")+2,"")),2000)-4000,"")</f>
        <v>0</v>
      </c>
      <c r="H23" s="52">
        <f ca="1">IFERROR(IFERROR(LARGE(INDIRECT("RAW!Z"&amp;MATCH(A23,Raw!B:B,0)&amp;":Z"&amp;IF(A23=MAX(Raw!B:B),1010,MATCH(A23+1,Raw!B:B,0)-1)),IF(COUNTIF(INDIRECT("Raw!C"&amp;MATCH(A23,Raw!B:B,0)&amp;":C"&amp;IF(A23=MAX(Raw!B:B),1010,MATCH(A23+1,Raw!B:B,0)-1)),"H")&gt;0,1,"")),6000)+IFERROR(LARGE(INDIRECT("RAW!Z"&amp;MATCH(A23,Raw!B:B,0)&amp;":Z"&amp;IF(A23=MAX(Raw!B:B),1010,MATCH(A23+1,Raw!B:B,0)-1)),IF(COUNTIF(INDIRECT("Raw!C"&amp;MATCH(A23,Raw!B:B,0)&amp;":C"&amp;IF(A23=MAX(Raw!B:B),1010,MATCH(A23+1,Raw!B:B,0)-1)),"H")&gt;1,2,"")),6000)-12000
+IFERROR(LARGE(INDIRECT("RAW!Z"&amp;MATCH(A23,Raw!B:B,0)&amp;":Z"&amp;IF(A23=MAX(Raw!B:B),1010,MATCH(A23+1,Raw!B:B,0)-1)),IF(COUNTIF(INDIRECT("Raw!C"&amp;MATCH(A23,Raw!B:B,0)&amp;":C"&amp;IF(A23=MAX(Raw!B:B),1010,MATCH(A23+1,Raw!B:B,0)-1)),"S")&gt;0,COUNTIF(INDIRECT("Raw!C"&amp;MATCH(A23,Raw!B:B,0)&amp;":C"&amp;IF(A23=MAX(Raw!B:B),1010,MATCH(A23+1,Raw!B:B,0)-1)),"H")+1,"")),4000)+IFERROR(LARGE(INDIRECT("RAW!Z"&amp;MATCH(A23,Raw!B:B,0)&amp;":Z"&amp;IF(A23=MAX(Raw!B:B),1010,MATCH(A23+1,Raw!B:B,0)-1)),IF(COUNTIF(INDIRECT("Raw!C"&amp;MATCH(A23,Raw!B:B,0)&amp;":C"&amp;IF(A23=MAX(Raw!B:B),1010,MATCH(A23+1,Raw!B:B,0)-1)),"S")&gt;1,COUNTIF(INDIRECT("Raw!C"&amp;MATCH(A23,Raw!B:B,0)&amp;":C"&amp;IF(A23=MAX(Raw!B:B),1010,MATCH(A23+1,Raw!B:B,0)-1)),"H")+2,"")),4000)-8000+IFERROR(LARGE(INDIRECT("RAW!Z"&amp;MATCH(A23,Raw!B:B,0)&amp;":Z"&amp;IF(A23=MAX(Raw!B:B),1010,MATCH(A23+1,Raw!B:B,0)-1)),IF(COUNTIF(INDIRECT("Raw!C"&amp;MATCH(A23,Raw!B:B,0)&amp;":C"&amp;IF(A23=MAX(Raw!B:B),1010,MATCH(A23+1,Raw!B:B,0)-1)),"V")&gt;0,COUNTIF(INDIRECT("Raw!C"&amp;MATCH(A23,Raw!B:B,0)&amp;":C"&amp;IF(A23=MAX(Raw!B:B),1010,MATCH(A23+1,Raw!B:B,0)-1)),"H")+COUNTIF(INDIRECT("Raw!C"&amp;MATCH(A23,Raw!B:B,0)&amp;":C"&amp;IF(A23=MAX(Raw!B:B),1010,MATCH(A23+1,Raw!B:B,0)-1)),"S")+1,"")),2000)+IFERROR(LARGE(INDIRECT("RAW!Z"&amp;MATCH(A23,Raw!B:B,0)&amp;":Z"&amp;IF(A23=MAX(Raw!B:B),1010,MATCH(A23+1,Raw!B:B,0)-1)),IF(COUNTIF(INDIRECT("Raw!C"&amp;MATCH(A23,Raw!B:B,0)&amp;":C"&amp;IF(A23=MAX(Raw!B:B),1010,MATCH(A23+1,Raw!B:B,0)-1)),"V")&gt;1,COUNTIF(INDIRECT("Raw!C"&amp;MATCH(A23,Raw!B:B,0)&amp;":C"&amp;IF(A23=MAX(Raw!B:B),1010,MATCH(A23+1,Raw!B:B,0)-1)),"H")+COUNTIF(INDIRECT("Raw!C"&amp;MATCH(A23,Raw!B:B,0)&amp;":C"&amp;IF(A23=MAX(Raw!B:B),1010,MATCH(A23+1,Raw!B:B,0)-1)),"S")+2,"")),2000)-4000,"")</f>
        <v>0</v>
      </c>
      <c r="I23" s="52">
        <f ca="1">IFERROR(IFERROR(LARGE(INDIRECT("RAW!AA"&amp;MATCH(A23,Raw!B:B,0)&amp;":AA"&amp;IF(A23=MAX(Raw!B:B),1010,MATCH(A23+1,Raw!B:B,0)-1)),IF(COUNTIF(INDIRECT("Raw!C"&amp;MATCH(A23,Raw!B:B,0)&amp;":C"&amp;IF(A23=MAX(Raw!B:B),1010,MATCH(A23+1,Raw!B:B,0)-1)),"H")&gt;0,1,"")),6000)+IFERROR(LARGE(INDIRECT("RAW!AA"&amp;MATCH(A23,Raw!B:B,0)&amp;":AA"&amp;IF(A23=MAX(Raw!B:B),1010,MATCH(A23+1,Raw!B:B,0)-1)),IF(COUNTIF(INDIRECT("Raw!C"&amp;MATCH(A23,Raw!B:B,0)&amp;":C"&amp;IF(A23=MAX(Raw!B:B),1010,MATCH(A23+1,Raw!B:B,0)-1)),"H")&gt;1,2,"")),6000)-12000
+IFERROR(LARGE(INDIRECT("RAW!AA"&amp;MATCH(A23,Raw!B:B,0)&amp;":AA"&amp;IF(A23=MAX(Raw!B:B),1010,MATCH(A23+1,Raw!B:B,0)-1)),IF(COUNTIF(INDIRECT("Raw!C"&amp;MATCH(A23,Raw!B:B,0)&amp;":C"&amp;IF(A23=MAX(Raw!B:B),1010,MATCH(A23+1,Raw!B:B,0)-1)),"S")&gt;0,COUNTIF(INDIRECT("Raw!C"&amp;MATCH(A23,Raw!B:B,0)&amp;":C"&amp;IF(A23=MAX(Raw!B:B),1010,MATCH(A23+1,Raw!B:B,0)-1)),"H")+1,"")),4000)+IFERROR(LARGE(INDIRECT("RAW!AA"&amp;MATCH(A23,Raw!B:B,0)&amp;":AA"&amp;IF(A23=MAX(Raw!B:B),1010,MATCH(A23+1,Raw!B:B,0)-1)),IF(COUNTIF(INDIRECT("Raw!C"&amp;MATCH(A23,Raw!B:B,0)&amp;":C"&amp;IF(A23=MAX(Raw!B:B),1010,MATCH(A23+1,Raw!B:B,0)-1)),"S")&gt;1,COUNTIF(INDIRECT("Raw!C"&amp;MATCH(A23,Raw!B:B,0)&amp;":C"&amp;IF(A23=MAX(Raw!B:B),1010,MATCH(A23+1,Raw!B:B,0)-1)),"H")+2,"")),4000)-8000+IFERROR(LARGE(INDIRECT("RAW!AA"&amp;MATCH(A23,Raw!B:B,0)&amp;":AA"&amp;IF(A23=MAX(Raw!B:B),1010,MATCH(A23+1,Raw!B:B,0)-1)),IF(COUNTIF(INDIRECT("Raw!C"&amp;MATCH(A23,Raw!B:B,0)&amp;":C"&amp;IF(A23=MAX(Raw!B:B),1010,MATCH(A23+1,Raw!B:B,0)-1)),"V")&gt;0,COUNTIF(INDIRECT("Raw!C"&amp;MATCH(A23,Raw!B:B,0)&amp;":C"&amp;IF(A23=MAX(Raw!B:B),1010,MATCH(A23+1,Raw!B:B,0)-1)),"H")+COUNTIF(INDIRECT("Raw!C"&amp;MATCH(A23,Raw!B:B,0)&amp;":C"&amp;IF(A23=MAX(Raw!B:B),1010,MATCH(A23+1,Raw!B:B,0)-1)),"S")+1,"")),2000)+IFERROR(LARGE(INDIRECT("RAW!AA"&amp;MATCH(A23,Raw!B:B,0)&amp;":AA"&amp;IF(A23=MAX(Raw!B:B),1010,MATCH(A23+1,Raw!B:B,0)-1)),IF(COUNTIF(INDIRECT("Raw!C"&amp;MATCH(A23,Raw!B:B,0)&amp;":C"&amp;IF(A23=MAX(Raw!B:B),1010,MATCH(A23+1,Raw!B:B,0)-1)),"V")&gt;1,COUNTIF(INDIRECT("Raw!C"&amp;MATCH(A23,Raw!B:B,0)&amp;":C"&amp;IF(A23=MAX(Raw!B:B),1010,MATCH(A23+1,Raw!B:B,0)-1)),"H")+COUNTIF(INDIRECT("Raw!C"&amp;MATCH(A23,Raw!B:B,0)&amp;":C"&amp;IF(A23=MAX(Raw!B:B),1010,MATCH(A23+1,Raw!B:B,0)-1)),"S")+2,"")),2000)-4000,"")</f>
        <v>0</v>
      </c>
      <c r="J23" s="52">
        <f ca="1">IFERROR(IFERROR(LARGE(INDIRECT("RAW!AB"&amp;MATCH(A23,Raw!B:B,0)&amp;":AB"&amp;IF(A23=MAX(Raw!B:B),1010,MATCH(A23+1,Raw!B:B,0)-1)),IF(COUNTIF(INDIRECT("Raw!C"&amp;MATCH(A23,Raw!B:B,0)&amp;":C"&amp;IF(A23=MAX(Raw!B:B),1010,MATCH(A23+1,Raw!B:B,0)-1)),"H")&gt;0,1,"")),6000)+IFERROR(LARGE(INDIRECT("RAW!AB"&amp;MATCH(A23,Raw!B:B,0)&amp;":AB"&amp;IF(A23=MAX(Raw!B:B),1010,MATCH(A23+1,Raw!B:B,0)-1)),IF(COUNTIF(INDIRECT("Raw!C"&amp;MATCH(A23,Raw!B:B,0)&amp;":C"&amp;IF(A23=MAX(Raw!B:B),1010,MATCH(A23+1,Raw!B:B,0)-1)),"H")&gt;1,2,"")),6000)-12000
+IFERROR(LARGE(INDIRECT("RAW!AB"&amp;MATCH(A23,Raw!B:B,0)&amp;":AB"&amp;IF(A23=MAX(Raw!B:B),1010,MATCH(A23+1,Raw!B:B,0)-1)),IF(COUNTIF(INDIRECT("Raw!C"&amp;MATCH(A23,Raw!B:B,0)&amp;":C"&amp;IF(A23=MAX(Raw!B:B),1010,MATCH(A23+1,Raw!B:B,0)-1)),"S")&gt;0,COUNTIF(INDIRECT("Raw!C"&amp;MATCH(A23,Raw!B:B,0)&amp;":C"&amp;IF(A23=MAX(Raw!B:B),1010,MATCH(A23+1,Raw!B:B,0)-1)),"H")+1,"")),4000)+IFERROR(LARGE(INDIRECT("RAW!AB"&amp;MATCH(A23,Raw!B:B,0)&amp;":AB"&amp;IF(A23=MAX(Raw!B:B),1010,MATCH(A23+1,Raw!B:B,0)-1)),IF(COUNTIF(INDIRECT("Raw!C"&amp;MATCH(A23,Raw!B:B,0)&amp;":C"&amp;IF(A23=MAX(Raw!B:B),1010,MATCH(A23+1,Raw!B:B,0)-1)),"S")&gt;1,COUNTIF(INDIRECT("Raw!C"&amp;MATCH(A23,Raw!B:B,0)&amp;":C"&amp;IF(A23=MAX(Raw!B:B),1010,MATCH(A23+1,Raw!B:B,0)-1)),"H")+2,"")),4000)-8000+IFERROR(LARGE(INDIRECT("RAW!AB"&amp;MATCH(A23,Raw!B:B,0)&amp;":AB"&amp;IF(A23=MAX(Raw!B:B),1010,MATCH(A23+1,Raw!B:B,0)-1)),IF(COUNTIF(INDIRECT("Raw!C"&amp;MATCH(A23,Raw!B:B,0)&amp;":C"&amp;IF(A23=MAX(Raw!B:B),1010,MATCH(A23+1,Raw!B:B,0)-1)),"V")&gt;0,COUNTIF(INDIRECT("Raw!C"&amp;MATCH(A23,Raw!B:B,0)&amp;":C"&amp;IF(A23=MAX(Raw!B:B),1010,MATCH(A23+1,Raw!B:B,0)-1)),"H")+COUNTIF(INDIRECT("Raw!C"&amp;MATCH(A23,Raw!B:B,0)&amp;":C"&amp;IF(A23=MAX(Raw!B:B),1010,MATCH(A23+1,Raw!B:B,0)-1)),"S")+1,"")),2000)+IFERROR(LARGE(INDIRECT("RAW!AB"&amp;MATCH(A23,Raw!B:B,0)&amp;":AB"&amp;IF(A23=MAX(Raw!B:B),1010,MATCH(A23+1,Raw!B:B,0)-1)),IF(COUNTIF(INDIRECT("Raw!C"&amp;MATCH(A23,Raw!B:B,0)&amp;":C"&amp;IF(A23=MAX(Raw!B:B),1010,MATCH(A23+1,Raw!B:B,0)-1)),"V")&gt;1,COUNTIF(INDIRECT("Raw!C"&amp;MATCH(A23,Raw!B:B,0)&amp;":C"&amp;IF(A23=MAX(Raw!B:B),1010,MATCH(A23+1,Raw!B:B,0)-1)),"H")+COUNTIF(INDIRECT("Raw!C"&amp;MATCH(A23,Raw!B:B,0)&amp;":C"&amp;IF(A23=MAX(Raw!B:B),1010,MATCH(A23+1,Raw!B:B,0)-1)),"S")+2,"")),2000)-4000,"")</f>
        <v>0</v>
      </c>
      <c r="K23" s="52">
        <f ca="1">IFERROR(IFERROR(LARGE(INDIRECT("RAW!AC"&amp;MATCH(A23,Raw!B:B,0)&amp;":AC"&amp;IF(A23=MAX(Raw!B:B),1010,MATCH(A23+1,Raw!B:B,0)-1)),IF(COUNTIF(INDIRECT("Raw!C"&amp;MATCH(A23,Raw!B:B,0)&amp;":C"&amp;IF(A23=MAX(Raw!B:B),1010,MATCH(A23+1,Raw!B:B,0)-1)),"H")&gt;0,1,"")),6000)+IFERROR(LARGE(INDIRECT("RAW!AC"&amp;MATCH(A23,Raw!B:B,0)&amp;":AC"&amp;IF(A23=MAX(Raw!B:B),1010,MATCH(A23+1,Raw!B:B,0)-1)),IF(COUNTIF(INDIRECT("Raw!C"&amp;MATCH(A23,Raw!B:B,0)&amp;":C"&amp;IF(A23=MAX(Raw!B:B),1010,MATCH(A23+1,Raw!B:B,0)-1)),"H")&gt;1,2,"")),6000)-12000
+IFERROR(LARGE(INDIRECT("RAW!AC"&amp;MATCH(A23,Raw!B:B,0)&amp;":AC"&amp;IF(A23=MAX(Raw!B:B),1010,MATCH(A23+1,Raw!B:B,0)-1)),IF(COUNTIF(INDIRECT("Raw!C"&amp;MATCH(A23,Raw!B:B,0)&amp;":C"&amp;IF(A23=MAX(Raw!B:B),1010,MATCH(A23+1,Raw!B:B,0)-1)),"S")&gt;0,COUNTIF(INDIRECT("Raw!C"&amp;MATCH(A23,Raw!B:B,0)&amp;":C"&amp;IF(A23=MAX(Raw!B:B),1010,MATCH(A23+1,Raw!B:B,0)-1)),"H")+1,"")),4000)+IFERROR(LARGE(INDIRECT("RAW!AC"&amp;MATCH(A23,Raw!B:B,0)&amp;":AC"&amp;IF(A23=MAX(Raw!B:B),1010,MATCH(A23+1,Raw!B:B,0)-1)),IF(COUNTIF(INDIRECT("Raw!C"&amp;MATCH(A23,Raw!B:B,0)&amp;":C"&amp;IF(A23=MAX(Raw!B:B),1010,MATCH(A23+1,Raw!B:B,0)-1)),"S")&gt;1,COUNTIF(INDIRECT("Raw!C"&amp;MATCH(A23,Raw!B:B,0)&amp;":C"&amp;IF(A23=MAX(Raw!B:B),1010,MATCH(A23+1,Raw!B:B,0)-1)),"H")+2,"")),4000)-8000+IFERROR(LARGE(INDIRECT("RAW!AC"&amp;MATCH(A23,Raw!B:B,0)&amp;":AC"&amp;IF(A23=MAX(Raw!B:B),1010,MATCH(A23+1,Raw!B:B,0)-1)),IF(COUNTIF(INDIRECT("Raw!C"&amp;MATCH(A23,Raw!B:B,0)&amp;":C"&amp;IF(A23=MAX(Raw!B:B),1010,MATCH(A23+1,Raw!B:B,0)-1)),"V")&gt;0,COUNTIF(INDIRECT("Raw!C"&amp;MATCH(A23,Raw!B:B,0)&amp;":C"&amp;IF(A23=MAX(Raw!B:B),1010,MATCH(A23+1,Raw!B:B,0)-1)),"H")+COUNTIF(INDIRECT("Raw!C"&amp;MATCH(A23,Raw!B:B,0)&amp;":C"&amp;IF(A23=MAX(Raw!B:B),1010,MATCH(A23+1,Raw!B:B,0)-1)),"S")+1,"")),2000)+IFERROR(LARGE(INDIRECT("RAW!AC"&amp;MATCH(A23,Raw!B:B,0)&amp;":AC"&amp;IF(A23=MAX(Raw!B:B),1010,MATCH(A23+1,Raw!B:B,0)-1)),IF(COUNTIF(INDIRECT("Raw!C"&amp;MATCH(A23,Raw!B:B,0)&amp;":C"&amp;IF(A23=MAX(Raw!B:B),1010,MATCH(A23+1,Raw!B:B,0)-1)),"V")&gt;1,COUNTIF(INDIRECT("Raw!C"&amp;MATCH(A23,Raw!B:B,0)&amp;":C"&amp;IF(A23=MAX(Raw!B:B),1010,MATCH(A23+1,Raw!B:B,0)-1)),"H")+COUNTIF(INDIRECT("Raw!C"&amp;MATCH(A23,Raw!B:B,0)&amp;":C"&amp;IF(A23=MAX(Raw!B:B),1010,MATCH(A23+1,Raw!B:B,0)-1)),"S")+2,"")),2000)-4000,"")</f>
        <v>0</v>
      </c>
      <c r="L23" s="14">
        <f t="shared" ca="1" si="0"/>
        <v>0</v>
      </c>
      <c r="M23" s="14">
        <f t="shared" ca="1" si="1"/>
        <v>0</v>
      </c>
      <c r="N23" s="14">
        <f t="shared" ca="1" si="2"/>
        <v>0</v>
      </c>
      <c r="O23" s="37" t="str">
        <f t="array" aca="1" ref="O23" ca="1">IF(P23="","",(IF(ROUND(P23,1)=ROUND(P22,1),O22,O22+1)))</f>
        <v/>
      </c>
      <c r="P23" s="33" t="str">
        <f t="array" aca="1" ref="P23" ca="1">IF(ROUND(LARGE(B:B,$A23),2)=0,"",LARGE(B:B,$A23))</f>
        <v/>
      </c>
      <c r="Q23" s="33" t="str">
        <f t="array" aca="1" ref="Q23" ca="1">IFERROR(INDEX(Raw!$S$3:$S$502,MATCH(R23,Raw!$R$3:$R$502,0)),"")</f>
        <v/>
      </c>
      <c r="R23" s="34" t="str">
        <f t="array" aca="1" ref="R23" ca="1">IFERROR(INDEX(Raw!$R$3:$R$502,MATCH(IFERROR(INDEX(MATCH(P23,B$2:B$501,0),$A$2:$A$502),""),Raw!$Q$3:$Q$502,0)),"")</f>
        <v/>
      </c>
      <c r="S23" s="38" t="str">
        <f t="array" aca="1" ref="S23" ca="1">IF(T23="","",(IF(ROUND(T23,1)=ROUND(T22,1),S22,S22+1)))</f>
        <v/>
      </c>
      <c r="T23" s="36" t="str">
        <f t="array" aca="1" ref="T23" ca="1">IF(ROUND(LARGE(C:C,$A23),2)=0,"",LARGE(C:C,$A23))</f>
        <v/>
      </c>
      <c r="U23" s="33" t="str">
        <f t="array" aca="1" ref="U23" ca="1">IFERROR(INDEX(Raw!$S$3:$S$502,MATCH(V23,Raw!$R$3:$R$502,0)),"")</f>
        <v/>
      </c>
      <c r="V23" s="34" t="str">
        <f t="array" aca="1" ref="V23" ca="1">IFERROR(INDEX(Raw!$R$3:$R$502,MATCH(IFERROR(INDEX(MATCH(T23,C$2:C$501,0),$A$2:$A$501),""),Raw!$Q$3:$Q$502,0)),"")</f>
        <v/>
      </c>
      <c r="W23" s="38" t="str">
        <f t="array" aca="1" ref="W23" ca="1">IF(X23="","",(IF(ROUND(X23,1)=ROUND(X22,1),W22,W22+1)))</f>
        <v/>
      </c>
      <c r="X23" s="36" t="str">
        <f t="array" aca="1" ref="X23" ca="1">IF(ROUND(LARGE(D:D,$A23),2)=0,"",LARGE(D:D,$A23))</f>
        <v/>
      </c>
      <c r="Y23" s="33" t="str">
        <f t="array" aca="1" ref="Y23" ca="1">IFERROR(INDEX(Raw!$S$3:$S$502,MATCH(Z23,Raw!$R$3:$R$502,0)),"")</f>
        <v/>
      </c>
      <c r="Z23" s="34" t="str">
        <f t="array" aca="1" ref="Z23" ca="1">IFERROR(INDEX(Raw!$R$3:$R$502,MATCH(IFERROR(INDEX(MATCH(X23,D$2:D$501,0),$A$2:$A$501),""),Raw!$Q$3:$Q$502,0)),"")</f>
        <v/>
      </c>
      <c r="AA23" s="38" t="str">
        <f t="array" aca="1" ref="AA23" ca="1">IF(AB23="","",(IF(ROUND(AB23,1)=ROUND(AB22,1),AA22,AA22+1)))</f>
        <v/>
      </c>
      <c r="AB23" s="36" t="str">
        <f t="array" aca="1" ref="AB23" ca="1">IF(ROUND(LARGE(E:E,$A23),2)=0,"",LARGE(E:E,$A23))</f>
        <v/>
      </c>
      <c r="AC23" s="33" t="str">
        <f ca="1">IFERROR(INDEX(Raw!$S$3:$S$502,MATCH(AD23,Raw!$R$3:$R$502,0)),"")</f>
        <v/>
      </c>
      <c r="AD23" s="34" t="str">
        <f t="array" aca="1" ref="AD23" ca="1">IFERROR(INDEX(Raw!$R$3:$R$502,MATCH(IFERROR(INDEX(MATCH(AB23,E$2:E$501,0),$A$2:$A$501),""),Raw!$Q$3:$Q$502,0)),"")</f>
        <v/>
      </c>
      <c r="AE23" s="38" t="str">
        <f t="array" aca="1" ref="AE23" ca="1">IF(AF23="","",(IF(ROUND(AF23,1)=ROUND(AF22,1),AE22,AE22+1)))</f>
        <v/>
      </c>
      <c r="AF23" s="36" t="str">
        <f t="array" aca="1" ref="AF23" ca="1">IF(ROUND(LARGE(F:F,$A23),2)=0,"",LARGE(F:F,$A23))</f>
        <v/>
      </c>
      <c r="AG23" s="33" t="str">
        <f ca="1">IFERROR(INDEX(Raw!$S$3:$S$502,MATCH(AH23,Raw!$R$3:$R$502,0)),"")</f>
        <v/>
      </c>
      <c r="AH23" s="34" t="str">
        <f t="array" aca="1" ref="AH23" ca="1">IFERROR(INDEX(Raw!$R$3:$R$502,MATCH(IFERROR(INDEX(MATCH(AF23,F$2:F$501,0),$A$2:$A$501),""),Raw!$Q$3:$Q$502,0)),"")</f>
        <v/>
      </c>
      <c r="AI23" s="38" t="str">
        <f t="array" aca="1" ref="AI23" ca="1">IF(AJ23="","",(IF(ROUND(AJ23,1)=ROUND(AJ22,1),AI22,AI22+1)))</f>
        <v/>
      </c>
      <c r="AJ23" s="36" t="str">
        <f t="array" aca="1" ref="AJ23" ca="1">IF(ROUND(LARGE(G:G,$A23),2)=0,"",LARGE(G:G,$A23))</f>
        <v/>
      </c>
      <c r="AK23" s="33" t="str">
        <f ca="1">IFERROR(INDEX(Raw!$S$3:$S$502,MATCH(AL23,Raw!$R$3:$R$502,0)),"")</f>
        <v/>
      </c>
      <c r="AL23" s="34" t="str">
        <f t="array" aca="1" ref="AL23" ca="1">IFERROR(INDEX(Raw!$R$3:$R$502,MATCH(IFERROR(INDEX(MATCH(AJ23,G$2:G$501,0),$A$2:$A$501),""),Raw!$Q$3:$Q$502,0)),"")</f>
        <v/>
      </c>
      <c r="AM23" s="38" t="str">
        <f t="array" aca="1" ref="AM23" ca="1">IF(AN23="","",(IF(ROUND(AN23,1)=ROUND(AN22,1),AM22,AM22+1)))</f>
        <v/>
      </c>
      <c r="AN23" s="36" t="str">
        <f t="shared" ca="1" si="10"/>
        <v/>
      </c>
      <c r="AO23" s="33" t="str">
        <f ca="1">IFERROR(INDEX(Raw!$S$3:$S$502,MATCH(AP23,Raw!$R$3:$R$502,0)),"")</f>
        <v/>
      </c>
      <c r="AP23" s="34" t="str">
        <f t="array" aca="1" ref="AP23" ca="1">IFERROR(INDEX(Raw!$R$3:$R$502,MATCH(IFERROR(INDEX(MATCH(AN23,H$2:H$501,0),$A$2:$A$501),""),Raw!$Q$3:$Q$502,0)),"")</f>
        <v/>
      </c>
      <c r="AQ23" s="37" t="str">
        <f t="array" aca="1" ref="AQ23" ca="1">IF(AR23="","",(IF(ROUND(AR23,1)=ROUND(AR22,1),AQ22,AQ22+1)))</f>
        <v/>
      </c>
      <c r="AR23" s="33" t="str">
        <f t="shared" ca="1" si="11"/>
        <v/>
      </c>
      <c r="AS23" s="48" t="str">
        <f t="array" aca="1" ref="AS23" ca="1">IFERROR(INDEX(Raw!$S$3:$S$502,MATCH(AT23,Raw!$R$3:$R$502,0)),"")</f>
        <v/>
      </c>
      <c r="AT23" s="34" t="str">
        <f t="array" aca="1" ref="AT23" ca="1">IFERROR(INDEX(Raw!$R$3:$R$502,MATCH(IFERROR(INDEX(MATCH(AR23,I$2:I$501,0),$A$2:$A$501),""),Raw!$Q$3:$Q$502,0)),"")</f>
        <v/>
      </c>
      <c r="AU23" s="37" t="str">
        <f t="array" aca="1" ref="AU23" ca="1">IF(AV23="","",(IF(ROUND(AV23,1)=ROUND(AV22,1),AU22,AU22+1)))</f>
        <v/>
      </c>
      <c r="AV23" s="33" t="str">
        <f t="shared" ca="1" si="12"/>
        <v/>
      </c>
      <c r="AW23" s="48" t="str">
        <f t="array" aca="1" ref="AW23" ca="1">IFERROR(INDEX(Raw!$S$3:$S$502,MATCH(AX23,Raw!$R$3:$R$502,0)),"")</f>
        <v/>
      </c>
      <c r="AX23" s="34" t="str">
        <f t="array" aca="1" ref="AX23" ca="1">IFERROR(INDEX(Raw!$R$3:$R$502,MATCH(IFERROR(INDEX(MATCH(AV23,J$2:J$501,0),$A$2:$A$501),""),Raw!$Q$3:$Q$502,0)),"")</f>
        <v/>
      </c>
      <c r="AY23" s="37" t="str">
        <f t="array" aca="1" ref="AY23" ca="1">IF(AZ23="","",(IF(ROUND(AZ23,1)=ROUND(AZ22,1),AY22,AY22+1)))</f>
        <v/>
      </c>
      <c r="AZ23" s="33" t="str">
        <f t="shared" ca="1" si="13"/>
        <v/>
      </c>
      <c r="BA23" s="48" t="str">
        <f t="array" aca="1" ref="BA23" ca="1">IFERROR(INDEX(Raw!$S$3:$S$502,MATCH(BB23,Raw!$R$3:$R$502,0)),"")</f>
        <v/>
      </c>
      <c r="BB23" s="34" t="str">
        <f t="array" aca="1" ref="BB23" ca="1">IFERROR(INDEX(Raw!$R$3:$R$502,MATCH(IFERROR(INDEX(MATCH(AZ23,K$2:K$501,0),$A$2:$A$501),""),Raw!$Q$3:$Q$502,0)),"")</f>
        <v/>
      </c>
      <c r="BC23" s="37" t="str">
        <f t="array" aca="1" ref="BC23" ca="1">IF(BD23="","",(IF(ROUND(BD23,1)=ROUND(BD22,1),BC22,BC22+1)))</f>
        <v/>
      </c>
      <c r="BD23" s="33" t="str">
        <f t="shared" ca="1" si="14"/>
        <v/>
      </c>
      <c r="BE23" s="48" t="str">
        <f t="array" aca="1" ref="BE23" ca="1">IFERROR(INDEX(Raw!$S$3:$S$502,MATCH(BF23,Raw!$R$3:$R$502,0)),"")</f>
        <v/>
      </c>
      <c r="BF23" s="34" t="str">
        <f t="array" aca="1" ref="BF23" ca="1">IFERROR(INDEX(Raw!$R$3:$R$502,MATCH(IFERROR(INDEX(MATCH(BD23,L$2:L$501,0),$A$2:$A$501),""),Raw!$Q$3:$Q$502,0)),"")</f>
        <v/>
      </c>
      <c r="BG23" s="37" t="str">
        <f t="array" aca="1" ref="BG23" ca="1">IF(BH23="","",(IF(ROUND(BH23,1)=ROUND(BH22,1),BG22,BG22+1)))</f>
        <v/>
      </c>
      <c r="BH23" s="33" t="str">
        <f t="shared" ca="1" si="15"/>
        <v/>
      </c>
      <c r="BI23" s="48" t="str">
        <f t="array" aca="1" ref="BI23" ca="1">IFERROR(INDEX(Raw!$S$3:$S$502,MATCH(BJ23,Raw!$R$3:$R$502,0)),"")</f>
        <v/>
      </c>
      <c r="BJ23" s="34" t="str">
        <f t="array" aca="1" ref="BJ23" ca="1">IFERROR(INDEX(Raw!$R$3:$R$502,MATCH(IFERROR(INDEX(MATCH(BH23,M$2:M$501,0),$A$2:$A$501),""),Raw!$Q$3:$Q$502,0)),"")</f>
        <v/>
      </c>
      <c r="BK23" s="37" t="str">
        <f t="array" aca="1" ref="BK23" ca="1">IF(BL23="","",(IF(ROUND(BL23,1)=ROUND(BL22,1),BK22,BK22+1)))</f>
        <v/>
      </c>
      <c r="BL23" s="33" t="str">
        <f t="shared" ca="1" si="16"/>
        <v/>
      </c>
      <c r="BM23" s="48" t="str">
        <f t="array" aca="1" ref="BM23" ca="1">IFERROR(INDEX(Raw!$S$3:$S$502,MATCH(BN23,Raw!$R$3:$R$502,0)),"")</f>
        <v/>
      </c>
      <c r="BN23" s="34" t="str">
        <f t="array" aca="1" ref="BN23" ca="1">IFERROR(INDEX(Raw!$R$3:$R$502,MATCH(IFERROR(INDEX(MATCH(BL23,N$2:N$501,0),$A$2:$A$501),""),Raw!$Q$3:$Q$502,0)),"")</f>
        <v/>
      </c>
    </row>
    <row r="24" spans="1:66" x14ac:dyDescent="0.3">
      <c r="A24" s="28">
        <v>23</v>
      </c>
      <c r="B24" s="52">
        <f ca="1">IFERROR(IFERROR(LARGE(INDIRECT("RAW!T"&amp;MATCH(A24,Raw!B:B,0)&amp;":T"&amp;IF(A24=MAX(Raw!B:B),1010,MATCH(A24+1,Raw!B:B,0)-1)),IF(COUNTIF(INDIRECT("Raw!C"&amp;MATCH(A24,Raw!B:B,0)&amp;":C"&amp;IF(A24=MAX(Raw!B:B),1010,MATCH(A24+1,Raw!B:B,0)-1)),"H")&gt;0,1,"")),6000)+IFERROR(LARGE(INDIRECT("RAW!T"&amp;MATCH(A24,Raw!B:B,0)&amp;":T"&amp;IF(A24=MAX(Raw!B:B),1010,MATCH(A24+1,Raw!B:B,0)-1)),IF(COUNTIF(INDIRECT("Raw!C"&amp;MATCH(A24,Raw!B:B,0)&amp;":C"&amp;IF(A24=MAX(Raw!B:B),1010,MATCH(A24+1,Raw!B:B,0)-1)),"H")&gt;1,2,"")),6000)-12000
+IFERROR(LARGE(INDIRECT("RAW!T"&amp;MATCH(A24,Raw!B:B,0)&amp;":T"&amp;IF(A24=MAX(Raw!B:B),1010,MATCH(A24+1,Raw!B:B,0)-1)),IF(COUNTIF(INDIRECT("Raw!C"&amp;MATCH(A24,Raw!B:B,0)&amp;":C"&amp;IF(A24=MAX(Raw!B:B),1010,MATCH(A24+1,Raw!B:B,0)-1)),"S")&gt;0,COUNTIF(INDIRECT("Raw!C"&amp;MATCH(A24,Raw!B:B,0)&amp;":C"&amp;IF(A24=MAX(Raw!B:B),1010,MATCH(A24+1,Raw!B:B,0)-1)),"H")+1,"")),4000)+IFERROR(LARGE(INDIRECT("RAW!T"&amp;MATCH(A24,Raw!B:B,0)&amp;":T"&amp;IF(A24=MAX(Raw!B:B),1010,MATCH(A24+1,Raw!B:B,0)-1)),IF(COUNTIF(INDIRECT("Raw!C"&amp;MATCH(A24,Raw!B:B,0)&amp;":C"&amp;IF(A24=MAX(Raw!B:B),1010,MATCH(A24+1,Raw!B:B,0)-1)),"S")&gt;1,COUNTIF(INDIRECT("Raw!C"&amp;MATCH(A24,Raw!B:B,0)&amp;":C"&amp;IF(A24=MAX(Raw!B:B),1010,MATCH(A24+1,Raw!B:B,0)-1)),"H")+2,"")),4000)-8000+IFERROR(LARGE(INDIRECT("RAW!T"&amp;MATCH(A24,Raw!B:B,0)&amp;":T"&amp;IF(A24=MAX(Raw!B:B),1010,MATCH(A24+1,Raw!B:B,0)-1)),IF(COUNTIF(INDIRECT("Raw!C"&amp;MATCH(A24,Raw!B:B,0)&amp;":C"&amp;IF(A24=MAX(Raw!B:B),1010,MATCH(A24+1,Raw!B:B,0)-1)),"V")&gt;0,COUNTIF(INDIRECT("Raw!C"&amp;MATCH(A24,Raw!B:B,0)&amp;":C"&amp;IF(A24=MAX(Raw!B:B),1010,MATCH(A24+1,Raw!B:B,0)-1)),"H")+COUNTIF(INDIRECT("Raw!C"&amp;MATCH(A24,Raw!B:B,0)&amp;":C"&amp;IF(A24=MAX(Raw!B:B),1010,MATCH(A24+1,Raw!B:B,0)-1)),"S")+1,"")),2000)+IFERROR(LARGE(INDIRECT("RAW!T"&amp;MATCH(A24,Raw!B:B,0)&amp;":T"&amp;IF(A24=MAX(Raw!B:B),1010,MATCH(A24+1,Raw!B:B,0)-1)),IF(COUNTIF(INDIRECT("Raw!C"&amp;MATCH(A24,Raw!B:B,0)&amp;":C"&amp;IF(A24=MAX(Raw!B:B),1010,MATCH(A24+1,Raw!B:B,0)-1)),"V")&gt;1,COUNTIF(INDIRECT("Raw!C"&amp;MATCH(A24,Raw!B:B,0)&amp;":C"&amp;IF(A24=MAX(Raw!B:B),1010,MATCH(A24+1,Raw!B:B,0)-1)),"H")+COUNTIF(INDIRECT("Raw!C"&amp;MATCH(A24,Raw!B:B,0)&amp;":C"&amp;IF(A24=MAX(Raw!B:B),1010,MATCH(A24+1,Raw!B:B,0)-1)),"S")+2,"")),2000)-4000,"")</f>
        <v>0</v>
      </c>
      <c r="C24" s="52">
        <f ca="1">IFERROR(IFERROR(LARGE(INDIRECT("RAW!U"&amp;MATCH(A24,Raw!B:B,0)&amp;":U"&amp;IF(A24=MAX(Raw!B:B),1010,MATCH(A24+1,Raw!B:B,0)-1)),IF(COUNTIF(INDIRECT("Raw!C"&amp;MATCH(A24,Raw!B:B,0)&amp;":C"&amp;IF(A24=MAX(Raw!B:B),1010,MATCH(A24+1,Raw!B:B,0)-1)),"H")&gt;0,1,"")),6000)+IFERROR(LARGE(INDIRECT("RAW!U"&amp;MATCH(A24,Raw!B:B,0)&amp;":U"&amp;IF(A24=MAX(Raw!B:B),1010,MATCH(A24+1,Raw!B:B,0)-1)),IF(COUNTIF(INDIRECT("Raw!C"&amp;MATCH(A24,Raw!B:B,0)&amp;":C"&amp;IF(A24=MAX(Raw!B:B),1010,MATCH(A24+1,Raw!B:B,0)-1)),"H")&gt;1,2,"")),6000)-12000
+IFERROR(LARGE(INDIRECT("RAW!U"&amp;MATCH(A24,Raw!B:B,0)&amp;":U"&amp;IF(A24=MAX(Raw!B:B),1010,MATCH(A24+1,Raw!B:B,0)-1)),IF(COUNTIF(INDIRECT("Raw!C"&amp;MATCH(A24,Raw!B:B,0)&amp;":C"&amp;IF(A24=MAX(Raw!B:B),1010,MATCH(A24+1,Raw!B:B,0)-1)),"S")&gt;0,COUNTIF(INDIRECT("Raw!C"&amp;MATCH(A24,Raw!B:B,0)&amp;":C"&amp;IF(A24=MAX(Raw!B:B),1010,MATCH(A24+1,Raw!B:B,0)-1)),"H")+1,"")),4000)+IFERROR(LARGE(INDIRECT("RAW!U"&amp;MATCH(A24,Raw!B:B,0)&amp;":U"&amp;IF(A24=MAX(Raw!B:B),1010,MATCH(A24+1,Raw!B:B,0)-1)),IF(COUNTIF(INDIRECT("Raw!C"&amp;MATCH(A24,Raw!B:B,0)&amp;":C"&amp;IF(A24=MAX(Raw!B:B),1010,MATCH(A24+1,Raw!B:B,0)-1)),"S")&gt;1,COUNTIF(INDIRECT("Raw!C"&amp;MATCH(A24,Raw!B:B,0)&amp;":C"&amp;IF(A24=MAX(Raw!B:B),1010,MATCH(A24+1,Raw!B:B,0)-1)),"H")+2,"")),4000)-8000+IFERROR(LARGE(INDIRECT("RAW!U"&amp;MATCH(A24,Raw!B:B,0)&amp;":U"&amp;IF(A24=MAX(Raw!B:B),1010,MATCH(A24+1,Raw!B:B,0)-1)),IF(COUNTIF(INDIRECT("Raw!C"&amp;MATCH(A24,Raw!B:B,0)&amp;":C"&amp;IF(A24=MAX(Raw!B:B),1010,MATCH(A24+1,Raw!B:B,0)-1)),"V")&gt;0,COUNTIF(INDIRECT("Raw!C"&amp;MATCH(A24,Raw!B:B,0)&amp;":C"&amp;IF(A24=MAX(Raw!B:B),1010,MATCH(A24+1,Raw!B:B,0)-1)),"H")+COUNTIF(INDIRECT("Raw!C"&amp;MATCH(A24,Raw!B:B,0)&amp;":C"&amp;IF(A24=MAX(Raw!B:B),1010,MATCH(A24+1,Raw!B:B,0)-1)),"S")+1,"")),2000)+IFERROR(LARGE(INDIRECT("RAW!U"&amp;MATCH(A24,Raw!B:B,0)&amp;":U"&amp;IF(A24=MAX(Raw!B:B),1010,MATCH(A24+1,Raw!B:B,0)-1)),IF(COUNTIF(INDIRECT("Raw!C"&amp;MATCH(A24,Raw!B:B,0)&amp;":C"&amp;IF(A24=MAX(Raw!B:B),1010,MATCH(A24+1,Raw!B:B,0)-1)),"V")&gt;1,COUNTIF(INDIRECT("Raw!C"&amp;MATCH(A24,Raw!B:B,0)&amp;":C"&amp;IF(A24=MAX(Raw!B:B),1010,MATCH(A24+1,Raw!B:B,0)-1)),"H")+COUNTIF(INDIRECT("Raw!C"&amp;MATCH(A24,Raw!B:B,0)&amp;":C"&amp;IF(A24=MAX(Raw!B:B),1010,MATCH(A24+1,Raw!B:B,0)-1)),"S")+2,"")),2000)-4000,"")</f>
        <v>0</v>
      </c>
      <c r="D24" s="52">
        <f ca="1">IFERROR(IFERROR(LARGE(INDIRECT("RAW!V"&amp;MATCH(A24,Raw!B:B,0)&amp;":V"&amp;IF(A24=MAX(Raw!B:B),1010,MATCH(A24+1,Raw!B:B,0)-1)),IF(COUNTIF(INDIRECT("Raw!C"&amp;MATCH(A24,Raw!B:B,0)&amp;":C"&amp;IF(A24=MAX(Raw!B:B),1010,MATCH(A24+1,Raw!B:B,0)-1)),"H")&gt;0,1,"")),6000)+IFERROR(LARGE(INDIRECT("RAW!V"&amp;MATCH(A24,Raw!B:B,0)&amp;":V"&amp;IF(A24=MAX(Raw!B:B),1010,MATCH(A24+1,Raw!B:B,0)-1)),IF(COUNTIF(INDIRECT("Raw!C"&amp;MATCH(A24,Raw!B:B,0)&amp;":C"&amp;IF(A24=MAX(Raw!B:B),1010,MATCH(A24+1,Raw!B:B,0)-1)),"H")&gt;1,2,"")),6000)-12000
+IFERROR(LARGE(INDIRECT("RAW!V"&amp;MATCH(A24,Raw!B:B,0)&amp;":V"&amp;IF(A24=MAX(Raw!B:B),1010,MATCH(A24+1,Raw!B:B,0)-1)),IF(COUNTIF(INDIRECT("Raw!C"&amp;MATCH(A24,Raw!B:B,0)&amp;":C"&amp;IF(A24=MAX(Raw!B:B),1010,MATCH(A24+1,Raw!B:B,0)-1)),"S")&gt;0,COUNTIF(INDIRECT("Raw!C"&amp;MATCH(A24,Raw!B:B,0)&amp;":C"&amp;IF(A24=MAX(Raw!B:B),1010,MATCH(A24+1,Raw!B:B,0)-1)),"H")+1,"")),4000)+IFERROR(LARGE(INDIRECT("RAW!V"&amp;MATCH(A24,Raw!B:B,0)&amp;":V"&amp;IF(A24=MAX(Raw!B:B),1010,MATCH(A24+1,Raw!B:B,0)-1)),IF(COUNTIF(INDIRECT("Raw!C"&amp;MATCH(A24,Raw!B:B,0)&amp;":C"&amp;IF(A24=MAX(Raw!B:B),1010,MATCH(A24+1,Raw!B:B,0)-1)),"S")&gt;1,COUNTIF(INDIRECT("Raw!C"&amp;MATCH(A24,Raw!B:B,0)&amp;":C"&amp;IF(A24=MAX(Raw!B:B),1010,MATCH(A24+1,Raw!B:B,0)-1)),"H")+2,"")),4000)-8000+IFERROR(LARGE(INDIRECT("RAW!V"&amp;MATCH(A24,Raw!B:B,0)&amp;":V"&amp;IF(A24=MAX(Raw!B:B),1010,MATCH(A24+1,Raw!B:B,0)-1)),IF(COUNTIF(INDIRECT("Raw!C"&amp;MATCH(A24,Raw!B:B,0)&amp;":C"&amp;IF(A24=MAX(Raw!B:B),1010,MATCH(A24+1,Raw!B:B,0)-1)),"V")&gt;0,COUNTIF(INDIRECT("Raw!C"&amp;MATCH(A24,Raw!B:B,0)&amp;":C"&amp;IF(A24=MAX(Raw!B:B),1010,MATCH(A24+1,Raw!B:B,0)-1)),"H")+COUNTIF(INDIRECT("Raw!C"&amp;MATCH(A24,Raw!B:B,0)&amp;":C"&amp;IF(A24=MAX(Raw!B:B),1010,MATCH(A24+1,Raw!B:B,0)-1)),"S")+1,"")),2000)+IFERROR(LARGE(INDIRECT("RAW!V"&amp;MATCH(A24,Raw!B:B,0)&amp;":V"&amp;IF(A24=MAX(Raw!B:B),1010,MATCH(A24+1,Raw!B:B,0)-1)),IF(COUNTIF(INDIRECT("Raw!C"&amp;MATCH(A24,Raw!B:B,0)&amp;":C"&amp;IF(A24=MAX(Raw!B:B),1010,MATCH(A24+1,Raw!B:B,0)-1)),"V")&gt;1,COUNTIF(INDIRECT("Raw!C"&amp;MATCH(A24,Raw!B:B,0)&amp;":C"&amp;IF(A24=MAX(Raw!B:B),1010,MATCH(A24+1,Raw!B:B,0)-1)),"H")+COUNTIF(INDIRECT("Raw!C"&amp;MATCH(A24,Raw!B:B,0)&amp;":C"&amp;IF(A24=MAX(Raw!B:B),1010,MATCH(A24+1,Raw!B:B,0)-1)),"S")+2,"")),2000)-4000,"")</f>
        <v>0</v>
      </c>
      <c r="E24" s="52">
        <f ca="1">IFERROR(IFERROR(LARGE(INDIRECT("RAW!W"&amp;MATCH(A24,Raw!B:B,0)&amp;":W"&amp;IF(A24=MAX(Raw!B:B),1010,MATCH(A24+1,Raw!B:B,0)-1)),IF(COUNTIF(INDIRECT("Raw!C"&amp;MATCH(A24,Raw!B:B,0)&amp;":C"&amp;IF(A24=MAX(Raw!B:B),1010,MATCH(A24+1,Raw!B:B,0)-1)),"H")&gt;0,1,"")),6000)+IFERROR(LARGE(INDIRECT("RAW!W"&amp;MATCH(A24,Raw!B:B,0)&amp;":W"&amp;IF(A24=MAX(Raw!B:B),1010,MATCH(A24+1,Raw!B:B,0)-1)),IF(COUNTIF(INDIRECT("Raw!C"&amp;MATCH(A24,Raw!B:B,0)&amp;":C"&amp;IF(A24=MAX(Raw!B:B),1010,MATCH(A24+1,Raw!B:B,0)-1)),"H")&gt;1,2,"")),6000)-12000
+IFERROR(LARGE(INDIRECT("RAW!W"&amp;MATCH(A24,Raw!B:B,0)&amp;":W"&amp;IF(A24=MAX(Raw!B:B),1010,MATCH(A24+1,Raw!B:B,0)-1)),IF(COUNTIF(INDIRECT("Raw!C"&amp;MATCH(A24,Raw!B:B,0)&amp;":C"&amp;IF(A24=MAX(Raw!B:B),1010,MATCH(A24+1,Raw!B:B,0)-1)),"S")&gt;0,COUNTIF(INDIRECT("Raw!C"&amp;MATCH(A24,Raw!B:B,0)&amp;":C"&amp;IF(A24=MAX(Raw!B:B),1010,MATCH(A24+1,Raw!B:B,0)-1)),"H")+1,"")),4000)+IFERROR(LARGE(INDIRECT("RAW!W"&amp;MATCH(A24,Raw!B:B,0)&amp;":W"&amp;IF(A24=MAX(Raw!B:B),1010,MATCH(A24+1,Raw!B:B,0)-1)),IF(COUNTIF(INDIRECT("Raw!C"&amp;MATCH(A24,Raw!B:B,0)&amp;":C"&amp;IF(A24=MAX(Raw!B:B),1010,MATCH(A24+1,Raw!B:B,0)-1)),"S")&gt;1,COUNTIF(INDIRECT("Raw!C"&amp;MATCH(A24,Raw!B:B,0)&amp;":C"&amp;IF(A24=MAX(Raw!B:B),1010,MATCH(A24+1,Raw!B:B,0)-1)),"H")+2,"")),4000)-8000+IFERROR(LARGE(INDIRECT("RAW!W"&amp;MATCH(A24,Raw!B:B,0)&amp;":W"&amp;IF(A24=MAX(Raw!B:B),1010,MATCH(A24+1,Raw!B:B,0)-1)),IF(COUNTIF(INDIRECT("Raw!C"&amp;MATCH(A24,Raw!B:B,0)&amp;":C"&amp;IF(A24=MAX(Raw!B:B),1010,MATCH(A24+1,Raw!B:B,0)-1)),"V")&gt;0,COUNTIF(INDIRECT("Raw!C"&amp;MATCH(A24,Raw!B:B,0)&amp;":C"&amp;IF(A24=MAX(Raw!B:B),1010,MATCH(A24+1,Raw!B:B,0)-1)),"H")+COUNTIF(INDIRECT("Raw!C"&amp;MATCH(A24,Raw!B:B,0)&amp;":C"&amp;IF(A24=MAX(Raw!B:B),1010,MATCH(A24+1,Raw!B:B,0)-1)),"S")+1,"")),2000)+IFERROR(LARGE(INDIRECT("RAW!W"&amp;MATCH(A24,Raw!B:B,0)&amp;":W"&amp;IF(A24=MAX(Raw!B:B),1010,MATCH(A24+1,Raw!B:B,0)-1)),IF(COUNTIF(INDIRECT("Raw!C"&amp;MATCH(A24,Raw!B:B,0)&amp;":C"&amp;IF(A24=MAX(Raw!B:B),1010,MATCH(A24+1,Raw!B:B,0)-1)),"V")&gt;1,COUNTIF(INDIRECT("Raw!C"&amp;MATCH(A24,Raw!B:B,0)&amp;":C"&amp;IF(A24=MAX(Raw!B:B),1010,MATCH(A24+1,Raw!B:B,0)-1)),"H")+COUNTIF(INDIRECT("Raw!C"&amp;MATCH(A24,Raw!B:B,0)&amp;":C"&amp;IF(A24=MAX(Raw!B:B),1010,MATCH(A24+1,Raw!B:B,0)-1)),"S")+2,"")),2000)-4000,"")</f>
        <v>0</v>
      </c>
      <c r="F24" s="52">
        <f ca="1">IFERROR(IFERROR(LARGE(INDIRECT("RAW!X"&amp;MATCH(A24,Raw!B:B,0)&amp;":X"&amp;IF(A24=MAX(Raw!B:B),1010,MATCH(A24+1,Raw!B:B,0)-1)),IF(COUNTIF(INDIRECT("Raw!C"&amp;MATCH(A24,Raw!B:B,0)&amp;":C"&amp;IF(A24=MAX(Raw!B:B),1010,MATCH(A24+1,Raw!B:B,0)-1)),"H")&gt;0,1,"")),6000)+IFERROR(LARGE(INDIRECT("RAW!X"&amp;MATCH(A24,Raw!B:B,0)&amp;":X"&amp;IF(A24=MAX(Raw!B:B),1010,MATCH(A24+1,Raw!B:B,0)-1)),IF(COUNTIF(INDIRECT("Raw!C"&amp;MATCH(A24,Raw!B:B,0)&amp;":C"&amp;IF(A24=MAX(Raw!B:B),1010,MATCH(A24+1,Raw!B:B,0)-1)),"H")&gt;1,2,"")),6000)-12000
+IFERROR(LARGE(INDIRECT("RAW!X"&amp;MATCH(A24,Raw!B:B,0)&amp;":X"&amp;IF(A24=MAX(Raw!B:B),1010,MATCH(A24+1,Raw!B:B,0)-1)),IF(COUNTIF(INDIRECT("Raw!C"&amp;MATCH(A24,Raw!B:B,0)&amp;":C"&amp;IF(A24=MAX(Raw!B:B),1010,MATCH(A24+1,Raw!B:B,0)-1)),"S")&gt;0,COUNTIF(INDIRECT("Raw!C"&amp;MATCH(A24,Raw!B:B,0)&amp;":C"&amp;IF(A24=MAX(Raw!B:B),1010,MATCH(A24+1,Raw!B:B,0)-1)),"H")+1,"")),4000)+IFERROR(LARGE(INDIRECT("RAW!X"&amp;MATCH(A24,Raw!B:B,0)&amp;":X"&amp;IF(A24=MAX(Raw!B:B),1010,MATCH(A24+1,Raw!B:B,0)-1)),IF(COUNTIF(INDIRECT("Raw!C"&amp;MATCH(A24,Raw!B:B,0)&amp;":C"&amp;IF(A24=MAX(Raw!B:B),1010,MATCH(A24+1,Raw!B:B,0)-1)),"S")&gt;1,COUNTIF(INDIRECT("Raw!C"&amp;MATCH(A24,Raw!B:B,0)&amp;":C"&amp;IF(A24=MAX(Raw!B:B),1010,MATCH(A24+1,Raw!B:B,0)-1)),"H")+2,"")),4000)-8000+IFERROR(LARGE(INDIRECT("RAW!X"&amp;MATCH(A24,Raw!B:B,0)&amp;":X"&amp;IF(A24=MAX(Raw!B:B),1010,MATCH(A24+1,Raw!B:B,0)-1)),IF(COUNTIF(INDIRECT("Raw!C"&amp;MATCH(A24,Raw!B:B,0)&amp;":C"&amp;IF(A24=MAX(Raw!B:B),1010,MATCH(A24+1,Raw!B:B,0)-1)),"v")&gt;0,COUNTIF(INDIRECT("Raw!C"&amp;MATCH(A24,Raw!B:B,0)&amp;":C"&amp;IF(A24=MAX(Raw!B:B),1010,MATCH(A24+1,Raw!B:B,0)-1)),"H")+COUNTIF(INDIRECT("Raw!C"&amp;MATCH(A24,Raw!B:B,0)&amp;":C"&amp;IF(A24=MAX(Raw!B:B),1010,MATCH(A24+1,Raw!B:B,0)-1)),"S")+1,"")),2000)+IFERROR(LARGE(INDIRECT("RAW!X"&amp;MATCH(A24,Raw!B:B,0)&amp;":X"&amp;IF(A24=MAX(Raw!B:B),1010,MATCH(A24+1,Raw!B:B,0)-1)),IF(COUNTIF(INDIRECT("Raw!C"&amp;MATCH(A24,Raw!B:B,0)&amp;":C"&amp;IF(A24=MAX(Raw!B:B),1010,MATCH(A24+1,Raw!B:B,0)-1)),"v")&gt;1,COUNTIF(INDIRECT("Raw!C"&amp;MATCH(A24,Raw!B:B,0)&amp;":C"&amp;IF(A24=MAX(Raw!B:B),1010,MATCH(A24+1,Raw!B:B,0)-1)),"H")+COUNTIF(INDIRECT("Raw!C"&amp;MATCH(A24,Raw!B:B,0)&amp;":C"&amp;IF(A24=MAX(Raw!B:B),1010,MATCH(A24+1,Raw!B:B,0)-1)),"S")+2,"")),2000)-4000,"")</f>
        <v>0</v>
      </c>
      <c r="G24" s="52">
        <f ca="1">IFERROR(IFERROR(LARGE(INDIRECT("RAW!Y"&amp;MATCH(A24,Raw!B:B,0)&amp;":Y"&amp;IF(A24=MAX(Raw!B:B),1010,MATCH(A24+1,Raw!B:B,0)-1)),IF(COUNTIF(INDIRECT("Raw!C"&amp;MATCH(A24,Raw!B:B,0)&amp;":C"&amp;IF(A24=MAX(Raw!B:B),1010,MATCH(A24+1,Raw!B:B,0)-1)),"H")&gt;0,1,"")),6000)+IFERROR(LARGE(INDIRECT("RAW!Y"&amp;MATCH(A24,Raw!B:B,0)&amp;":Y"&amp;IF(A24=MAX(Raw!B:B),1010,MATCH(A24+1,Raw!B:B,0)-1)),IF(COUNTIF(INDIRECT("Raw!C"&amp;MATCH(A24,Raw!B:B,0)&amp;":C"&amp;IF(A24=MAX(Raw!B:B),1010,MATCH(A24+1,Raw!B:B,0)-1)),"H")&gt;1,2,"")),6000)-12000
+IFERROR(LARGE(INDIRECT("RAW!Y"&amp;MATCH(A24,Raw!B:B,0)&amp;":Y"&amp;IF(A24=MAX(Raw!B:B),1010,MATCH(A24+1,Raw!B:B,0)-1)),IF(COUNTIF(INDIRECT("Raw!C"&amp;MATCH(A24,Raw!B:B,0)&amp;":C"&amp;IF(A24=MAX(Raw!B:B),1010,MATCH(A24+1,Raw!B:B,0)-1)),"S")&gt;0,COUNTIF(INDIRECT("Raw!C"&amp;MATCH(A24,Raw!B:B,0)&amp;":C"&amp;IF(A24=MAX(Raw!B:B),1010,MATCH(A24+1,Raw!B:B,0)-1)),"H")+1,"")),4000)+IFERROR(LARGE(INDIRECT("RAW!Y"&amp;MATCH(A24,Raw!B:B,0)&amp;":Y"&amp;IF(A24=MAX(Raw!B:B),1010,MATCH(A24+1,Raw!B:B,0)-1)),IF(COUNTIF(INDIRECT("Raw!C"&amp;MATCH(A24,Raw!B:B,0)&amp;":C"&amp;IF(A24=MAX(Raw!B:B),1010,MATCH(A24+1,Raw!B:B,0)-1)),"S")&gt;1,COUNTIF(INDIRECT("Raw!C"&amp;MATCH(A24,Raw!B:B,0)&amp;":C"&amp;IF(A24=MAX(Raw!B:B),1010,MATCH(A24+1,Raw!B:B,0)-1)),"H")+2,"")),4000)-8000+IFERROR(LARGE(INDIRECT("RAW!Y"&amp;MATCH(A24,Raw!B:B,0)&amp;":Y"&amp;IF(A24=MAX(Raw!B:B),1010,MATCH(A24+1,Raw!B:B,0)-1)),IF(COUNTIF(INDIRECT("Raw!C"&amp;MATCH(A24,Raw!B:B,0)&amp;":C"&amp;IF(A24=MAX(Raw!B:B),1010,MATCH(A24+1,Raw!B:B,0)-1)),"V")&gt;0,COUNTIF(INDIRECT("Raw!C"&amp;MATCH(A24,Raw!B:B,0)&amp;":C"&amp;IF(A24=MAX(Raw!B:B),1010,MATCH(A24+1,Raw!B:B,0)-1)),"H")+COUNTIF(INDIRECT("Raw!C"&amp;MATCH(A24,Raw!B:B,0)&amp;":C"&amp;IF(A24=MAX(Raw!B:B),1010,MATCH(A24+1,Raw!B:B,0)-1)),"S")+1,"")),2000)+IFERROR(LARGE(INDIRECT("RAW!Y"&amp;MATCH(A24,Raw!B:B,0)&amp;":Y"&amp;IF(A24=MAX(Raw!B:B),1010,MATCH(A24+1,Raw!B:B,0)-1)),IF(COUNTIF(INDIRECT("Raw!C"&amp;MATCH(A24,Raw!B:B,0)&amp;":C"&amp;IF(A24=MAX(Raw!B:B),1010,MATCH(A24+1,Raw!B:B,0)-1)),"V")&gt;1,COUNTIF(INDIRECT("Raw!C"&amp;MATCH(A24,Raw!B:B,0)&amp;":C"&amp;IF(A24=MAX(Raw!B:B),1010,MATCH(A24+1,Raw!B:B,0)-1)),"H")+COUNTIF(INDIRECT("Raw!C"&amp;MATCH(A24,Raw!B:B,0)&amp;":C"&amp;IF(A24=MAX(Raw!B:B),1010,MATCH(A24+1,Raw!B:B,0)-1)),"S")+2,"")),2000)-4000,"")</f>
        <v>0</v>
      </c>
      <c r="H24" s="52">
        <f ca="1">IFERROR(IFERROR(LARGE(INDIRECT("RAW!Z"&amp;MATCH(A24,Raw!B:B,0)&amp;":Z"&amp;IF(A24=MAX(Raw!B:B),1010,MATCH(A24+1,Raw!B:B,0)-1)),IF(COUNTIF(INDIRECT("Raw!C"&amp;MATCH(A24,Raw!B:B,0)&amp;":C"&amp;IF(A24=MAX(Raw!B:B),1010,MATCH(A24+1,Raw!B:B,0)-1)),"H")&gt;0,1,"")),6000)+IFERROR(LARGE(INDIRECT("RAW!Z"&amp;MATCH(A24,Raw!B:B,0)&amp;":Z"&amp;IF(A24=MAX(Raw!B:B),1010,MATCH(A24+1,Raw!B:B,0)-1)),IF(COUNTIF(INDIRECT("Raw!C"&amp;MATCH(A24,Raw!B:B,0)&amp;":C"&amp;IF(A24=MAX(Raw!B:B),1010,MATCH(A24+1,Raw!B:B,0)-1)),"H")&gt;1,2,"")),6000)-12000
+IFERROR(LARGE(INDIRECT("RAW!Z"&amp;MATCH(A24,Raw!B:B,0)&amp;":Z"&amp;IF(A24=MAX(Raw!B:B),1010,MATCH(A24+1,Raw!B:B,0)-1)),IF(COUNTIF(INDIRECT("Raw!C"&amp;MATCH(A24,Raw!B:B,0)&amp;":C"&amp;IF(A24=MAX(Raw!B:B),1010,MATCH(A24+1,Raw!B:B,0)-1)),"S")&gt;0,COUNTIF(INDIRECT("Raw!C"&amp;MATCH(A24,Raw!B:B,0)&amp;":C"&amp;IF(A24=MAX(Raw!B:B),1010,MATCH(A24+1,Raw!B:B,0)-1)),"H")+1,"")),4000)+IFERROR(LARGE(INDIRECT("RAW!Z"&amp;MATCH(A24,Raw!B:B,0)&amp;":Z"&amp;IF(A24=MAX(Raw!B:B),1010,MATCH(A24+1,Raw!B:B,0)-1)),IF(COUNTIF(INDIRECT("Raw!C"&amp;MATCH(A24,Raw!B:B,0)&amp;":C"&amp;IF(A24=MAX(Raw!B:B),1010,MATCH(A24+1,Raw!B:B,0)-1)),"S")&gt;1,COUNTIF(INDIRECT("Raw!C"&amp;MATCH(A24,Raw!B:B,0)&amp;":C"&amp;IF(A24=MAX(Raw!B:B),1010,MATCH(A24+1,Raw!B:B,0)-1)),"H")+2,"")),4000)-8000+IFERROR(LARGE(INDIRECT("RAW!Z"&amp;MATCH(A24,Raw!B:B,0)&amp;":Z"&amp;IF(A24=MAX(Raw!B:B),1010,MATCH(A24+1,Raw!B:B,0)-1)),IF(COUNTIF(INDIRECT("Raw!C"&amp;MATCH(A24,Raw!B:B,0)&amp;":C"&amp;IF(A24=MAX(Raw!B:B),1010,MATCH(A24+1,Raw!B:B,0)-1)),"V")&gt;0,COUNTIF(INDIRECT("Raw!C"&amp;MATCH(A24,Raw!B:B,0)&amp;":C"&amp;IF(A24=MAX(Raw!B:B),1010,MATCH(A24+1,Raw!B:B,0)-1)),"H")+COUNTIF(INDIRECT("Raw!C"&amp;MATCH(A24,Raw!B:B,0)&amp;":C"&amp;IF(A24=MAX(Raw!B:B),1010,MATCH(A24+1,Raw!B:B,0)-1)),"S")+1,"")),2000)+IFERROR(LARGE(INDIRECT("RAW!Z"&amp;MATCH(A24,Raw!B:B,0)&amp;":Z"&amp;IF(A24=MAX(Raw!B:B),1010,MATCH(A24+1,Raw!B:B,0)-1)),IF(COUNTIF(INDIRECT("Raw!C"&amp;MATCH(A24,Raw!B:B,0)&amp;":C"&amp;IF(A24=MAX(Raw!B:B),1010,MATCH(A24+1,Raw!B:B,0)-1)),"V")&gt;1,COUNTIF(INDIRECT("Raw!C"&amp;MATCH(A24,Raw!B:B,0)&amp;":C"&amp;IF(A24=MAX(Raw!B:B),1010,MATCH(A24+1,Raw!B:B,0)-1)),"H")+COUNTIF(INDIRECT("Raw!C"&amp;MATCH(A24,Raw!B:B,0)&amp;":C"&amp;IF(A24=MAX(Raw!B:B),1010,MATCH(A24+1,Raw!B:B,0)-1)),"S")+2,"")),2000)-4000,"")</f>
        <v>0</v>
      </c>
      <c r="I24" s="52">
        <f ca="1">IFERROR(IFERROR(LARGE(INDIRECT("RAW!AA"&amp;MATCH(A24,Raw!B:B,0)&amp;":AA"&amp;IF(A24=MAX(Raw!B:B),1010,MATCH(A24+1,Raw!B:B,0)-1)),IF(COUNTIF(INDIRECT("Raw!C"&amp;MATCH(A24,Raw!B:B,0)&amp;":C"&amp;IF(A24=MAX(Raw!B:B),1010,MATCH(A24+1,Raw!B:B,0)-1)),"H")&gt;0,1,"")),6000)+IFERROR(LARGE(INDIRECT("RAW!AA"&amp;MATCH(A24,Raw!B:B,0)&amp;":AA"&amp;IF(A24=MAX(Raw!B:B),1010,MATCH(A24+1,Raw!B:B,0)-1)),IF(COUNTIF(INDIRECT("Raw!C"&amp;MATCH(A24,Raw!B:B,0)&amp;":C"&amp;IF(A24=MAX(Raw!B:B),1010,MATCH(A24+1,Raw!B:B,0)-1)),"H")&gt;1,2,"")),6000)-12000
+IFERROR(LARGE(INDIRECT("RAW!AA"&amp;MATCH(A24,Raw!B:B,0)&amp;":AA"&amp;IF(A24=MAX(Raw!B:B),1010,MATCH(A24+1,Raw!B:B,0)-1)),IF(COUNTIF(INDIRECT("Raw!C"&amp;MATCH(A24,Raw!B:B,0)&amp;":C"&amp;IF(A24=MAX(Raw!B:B),1010,MATCH(A24+1,Raw!B:B,0)-1)),"S")&gt;0,COUNTIF(INDIRECT("Raw!C"&amp;MATCH(A24,Raw!B:B,0)&amp;":C"&amp;IF(A24=MAX(Raw!B:B),1010,MATCH(A24+1,Raw!B:B,0)-1)),"H")+1,"")),4000)+IFERROR(LARGE(INDIRECT("RAW!AA"&amp;MATCH(A24,Raw!B:B,0)&amp;":AA"&amp;IF(A24=MAX(Raw!B:B),1010,MATCH(A24+1,Raw!B:B,0)-1)),IF(COUNTIF(INDIRECT("Raw!C"&amp;MATCH(A24,Raw!B:B,0)&amp;":C"&amp;IF(A24=MAX(Raw!B:B),1010,MATCH(A24+1,Raw!B:B,0)-1)),"S")&gt;1,COUNTIF(INDIRECT("Raw!C"&amp;MATCH(A24,Raw!B:B,0)&amp;":C"&amp;IF(A24=MAX(Raw!B:B),1010,MATCH(A24+1,Raw!B:B,0)-1)),"H")+2,"")),4000)-8000+IFERROR(LARGE(INDIRECT("RAW!AA"&amp;MATCH(A24,Raw!B:B,0)&amp;":AA"&amp;IF(A24=MAX(Raw!B:B),1010,MATCH(A24+1,Raw!B:B,0)-1)),IF(COUNTIF(INDIRECT("Raw!C"&amp;MATCH(A24,Raw!B:B,0)&amp;":C"&amp;IF(A24=MAX(Raw!B:B),1010,MATCH(A24+1,Raw!B:B,0)-1)),"V")&gt;0,COUNTIF(INDIRECT("Raw!C"&amp;MATCH(A24,Raw!B:B,0)&amp;":C"&amp;IF(A24=MAX(Raw!B:B),1010,MATCH(A24+1,Raw!B:B,0)-1)),"H")+COUNTIF(INDIRECT("Raw!C"&amp;MATCH(A24,Raw!B:B,0)&amp;":C"&amp;IF(A24=MAX(Raw!B:B),1010,MATCH(A24+1,Raw!B:B,0)-1)),"S")+1,"")),2000)+IFERROR(LARGE(INDIRECT("RAW!AA"&amp;MATCH(A24,Raw!B:B,0)&amp;":AA"&amp;IF(A24=MAX(Raw!B:B),1010,MATCH(A24+1,Raw!B:B,0)-1)),IF(COUNTIF(INDIRECT("Raw!C"&amp;MATCH(A24,Raw!B:B,0)&amp;":C"&amp;IF(A24=MAX(Raw!B:B),1010,MATCH(A24+1,Raw!B:B,0)-1)),"V")&gt;1,COUNTIF(INDIRECT("Raw!C"&amp;MATCH(A24,Raw!B:B,0)&amp;":C"&amp;IF(A24=MAX(Raw!B:B),1010,MATCH(A24+1,Raw!B:B,0)-1)),"H")+COUNTIF(INDIRECT("Raw!C"&amp;MATCH(A24,Raw!B:B,0)&amp;":C"&amp;IF(A24=MAX(Raw!B:B),1010,MATCH(A24+1,Raw!B:B,0)-1)),"S")+2,"")),2000)-4000,"")</f>
        <v>0</v>
      </c>
      <c r="J24" s="52">
        <f ca="1">IFERROR(IFERROR(LARGE(INDIRECT("RAW!AB"&amp;MATCH(A24,Raw!B:B,0)&amp;":AB"&amp;IF(A24=MAX(Raw!B:B),1010,MATCH(A24+1,Raw!B:B,0)-1)),IF(COUNTIF(INDIRECT("Raw!C"&amp;MATCH(A24,Raw!B:B,0)&amp;":C"&amp;IF(A24=MAX(Raw!B:B),1010,MATCH(A24+1,Raw!B:B,0)-1)),"H")&gt;0,1,"")),6000)+IFERROR(LARGE(INDIRECT("RAW!AB"&amp;MATCH(A24,Raw!B:B,0)&amp;":AB"&amp;IF(A24=MAX(Raw!B:B),1010,MATCH(A24+1,Raw!B:B,0)-1)),IF(COUNTIF(INDIRECT("Raw!C"&amp;MATCH(A24,Raw!B:B,0)&amp;":C"&amp;IF(A24=MAX(Raw!B:B),1010,MATCH(A24+1,Raw!B:B,0)-1)),"H")&gt;1,2,"")),6000)-12000
+IFERROR(LARGE(INDIRECT("RAW!AB"&amp;MATCH(A24,Raw!B:B,0)&amp;":AB"&amp;IF(A24=MAX(Raw!B:B),1010,MATCH(A24+1,Raw!B:B,0)-1)),IF(COUNTIF(INDIRECT("Raw!C"&amp;MATCH(A24,Raw!B:B,0)&amp;":C"&amp;IF(A24=MAX(Raw!B:B),1010,MATCH(A24+1,Raw!B:B,0)-1)),"S")&gt;0,COUNTIF(INDIRECT("Raw!C"&amp;MATCH(A24,Raw!B:B,0)&amp;":C"&amp;IF(A24=MAX(Raw!B:B),1010,MATCH(A24+1,Raw!B:B,0)-1)),"H")+1,"")),4000)+IFERROR(LARGE(INDIRECT("RAW!AB"&amp;MATCH(A24,Raw!B:B,0)&amp;":AB"&amp;IF(A24=MAX(Raw!B:B),1010,MATCH(A24+1,Raw!B:B,0)-1)),IF(COUNTIF(INDIRECT("Raw!C"&amp;MATCH(A24,Raw!B:B,0)&amp;":C"&amp;IF(A24=MAX(Raw!B:B),1010,MATCH(A24+1,Raw!B:B,0)-1)),"S")&gt;1,COUNTIF(INDIRECT("Raw!C"&amp;MATCH(A24,Raw!B:B,0)&amp;":C"&amp;IF(A24=MAX(Raw!B:B),1010,MATCH(A24+1,Raw!B:B,0)-1)),"H")+2,"")),4000)-8000+IFERROR(LARGE(INDIRECT("RAW!AB"&amp;MATCH(A24,Raw!B:B,0)&amp;":AB"&amp;IF(A24=MAX(Raw!B:B),1010,MATCH(A24+1,Raw!B:B,0)-1)),IF(COUNTIF(INDIRECT("Raw!C"&amp;MATCH(A24,Raw!B:B,0)&amp;":C"&amp;IF(A24=MAX(Raw!B:B),1010,MATCH(A24+1,Raw!B:B,0)-1)),"V")&gt;0,COUNTIF(INDIRECT("Raw!C"&amp;MATCH(A24,Raw!B:B,0)&amp;":C"&amp;IF(A24=MAX(Raw!B:B),1010,MATCH(A24+1,Raw!B:B,0)-1)),"H")+COUNTIF(INDIRECT("Raw!C"&amp;MATCH(A24,Raw!B:B,0)&amp;":C"&amp;IF(A24=MAX(Raw!B:B),1010,MATCH(A24+1,Raw!B:B,0)-1)),"S")+1,"")),2000)+IFERROR(LARGE(INDIRECT("RAW!AB"&amp;MATCH(A24,Raw!B:B,0)&amp;":AB"&amp;IF(A24=MAX(Raw!B:B),1010,MATCH(A24+1,Raw!B:B,0)-1)),IF(COUNTIF(INDIRECT("Raw!C"&amp;MATCH(A24,Raw!B:B,0)&amp;":C"&amp;IF(A24=MAX(Raw!B:B),1010,MATCH(A24+1,Raw!B:B,0)-1)),"V")&gt;1,COUNTIF(INDIRECT("Raw!C"&amp;MATCH(A24,Raw!B:B,0)&amp;":C"&amp;IF(A24=MAX(Raw!B:B),1010,MATCH(A24+1,Raw!B:B,0)-1)),"H")+COUNTIF(INDIRECT("Raw!C"&amp;MATCH(A24,Raw!B:B,0)&amp;":C"&amp;IF(A24=MAX(Raw!B:B),1010,MATCH(A24+1,Raw!B:B,0)-1)),"S")+2,"")),2000)-4000,"")</f>
        <v>0</v>
      </c>
      <c r="K24" s="52">
        <f ca="1">IFERROR(IFERROR(LARGE(INDIRECT("RAW!AC"&amp;MATCH(A24,Raw!B:B,0)&amp;":AC"&amp;IF(A24=MAX(Raw!B:B),1010,MATCH(A24+1,Raw!B:B,0)-1)),IF(COUNTIF(INDIRECT("Raw!C"&amp;MATCH(A24,Raw!B:B,0)&amp;":C"&amp;IF(A24=MAX(Raw!B:B),1010,MATCH(A24+1,Raw!B:B,0)-1)),"H")&gt;0,1,"")),6000)+IFERROR(LARGE(INDIRECT("RAW!AC"&amp;MATCH(A24,Raw!B:B,0)&amp;":AC"&amp;IF(A24=MAX(Raw!B:B),1010,MATCH(A24+1,Raw!B:B,0)-1)),IF(COUNTIF(INDIRECT("Raw!C"&amp;MATCH(A24,Raw!B:B,0)&amp;":C"&amp;IF(A24=MAX(Raw!B:B),1010,MATCH(A24+1,Raw!B:B,0)-1)),"H")&gt;1,2,"")),6000)-12000
+IFERROR(LARGE(INDIRECT("RAW!AC"&amp;MATCH(A24,Raw!B:B,0)&amp;":AC"&amp;IF(A24=MAX(Raw!B:B),1010,MATCH(A24+1,Raw!B:B,0)-1)),IF(COUNTIF(INDIRECT("Raw!C"&amp;MATCH(A24,Raw!B:B,0)&amp;":C"&amp;IF(A24=MAX(Raw!B:B),1010,MATCH(A24+1,Raw!B:B,0)-1)),"S")&gt;0,COUNTIF(INDIRECT("Raw!C"&amp;MATCH(A24,Raw!B:B,0)&amp;":C"&amp;IF(A24=MAX(Raw!B:B),1010,MATCH(A24+1,Raw!B:B,0)-1)),"H")+1,"")),4000)+IFERROR(LARGE(INDIRECT("RAW!AC"&amp;MATCH(A24,Raw!B:B,0)&amp;":AC"&amp;IF(A24=MAX(Raw!B:B),1010,MATCH(A24+1,Raw!B:B,0)-1)),IF(COUNTIF(INDIRECT("Raw!C"&amp;MATCH(A24,Raw!B:B,0)&amp;":C"&amp;IF(A24=MAX(Raw!B:B),1010,MATCH(A24+1,Raw!B:B,0)-1)),"S")&gt;1,COUNTIF(INDIRECT("Raw!C"&amp;MATCH(A24,Raw!B:B,0)&amp;":C"&amp;IF(A24=MAX(Raw!B:B),1010,MATCH(A24+1,Raw!B:B,0)-1)),"H")+2,"")),4000)-8000+IFERROR(LARGE(INDIRECT("RAW!AC"&amp;MATCH(A24,Raw!B:B,0)&amp;":AC"&amp;IF(A24=MAX(Raw!B:B),1010,MATCH(A24+1,Raw!B:B,0)-1)),IF(COUNTIF(INDIRECT("Raw!C"&amp;MATCH(A24,Raw!B:B,0)&amp;":C"&amp;IF(A24=MAX(Raw!B:B),1010,MATCH(A24+1,Raw!B:B,0)-1)),"V")&gt;0,COUNTIF(INDIRECT("Raw!C"&amp;MATCH(A24,Raw!B:B,0)&amp;":C"&amp;IF(A24=MAX(Raw!B:B),1010,MATCH(A24+1,Raw!B:B,0)-1)),"H")+COUNTIF(INDIRECT("Raw!C"&amp;MATCH(A24,Raw!B:B,0)&amp;":C"&amp;IF(A24=MAX(Raw!B:B),1010,MATCH(A24+1,Raw!B:B,0)-1)),"S")+1,"")),2000)+IFERROR(LARGE(INDIRECT("RAW!AC"&amp;MATCH(A24,Raw!B:B,0)&amp;":AC"&amp;IF(A24=MAX(Raw!B:B),1010,MATCH(A24+1,Raw!B:B,0)-1)),IF(COUNTIF(INDIRECT("Raw!C"&amp;MATCH(A24,Raw!B:B,0)&amp;":C"&amp;IF(A24=MAX(Raw!B:B),1010,MATCH(A24+1,Raw!B:B,0)-1)),"V")&gt;1,COUNTIF(INDIRECT("Raw!C"&amp;MATCH(A24,Raw!B:B,0)&amp;":C"&amp;IF(A24=MAX(Raw!B:B),1010,MATCH(A24+1,Raw!B:B,0)-1)),"H")+COUNTIF(INDIRECT("Raw!C"&amp;MATCH(A24,Raw!B:B,0)&amp;":C"&amp;IF(A24=MAX(Raw!B:B),1010,MATCH(A24+1,Raw!B:B,0)-1)),"S")+2,"")),2000)-4000,"")</f>
        <v>0</v>
      </c>
      <c r="L24" s="14">
        <f t="shared" ca="1" si="0"/>
        <v>0</v>
      </c>
      <c r="M24" s="14">
        <f t="shared" ca="1" si="1"/>
        <v>0</v>
      </c>
      <c r="N24" s="14">
        <f t="shared" ca="1" si="2"/>
        <v>0</v>
      </c>
      <c r="O24" s="37" t="str">
        <f t="array" aca="1" ref="O24" ca="1">IF(P24="","",(IF(ROUND(P24,1)=ROUND(P23,1),O23,O23+1)))</f>
        <v/>
      </c>
      <c r="P24" s="33" t="str">
        <f t="array" aca="1" ref="P24" ca="1">IF(ROUND(LARGE(B:B,$A24),2)=0,"",LARGE(B:B,$A24))</f>
        <v/>
      </c>
      <c r="Q24" s="33" t="str">
        <f t="array" aca="1" ref="Q24" ca="1">IFERROR(INDEX(Raw!$S$3:$S$502,MATCH(R24,Raw!$R$3:$R$502,0)),"")</f>
        <v/>
      </c>
      <c r="R24" s="34" t="str">
        <f t="array" aca="1" ref="R24" ca="1">IFERROR(INDEX(Raw!$R$3:$R$502,MATCH(IFERROR(INDEX(MATCH(P24,B$2:B$501,0),$A$2:$A$502),""),Raw!$Q$3:$Q$502,0)),"")</f>
        <v/>
      </c>
      <c r="S24" s="38" t="str">
        <f t="array" aca="1" ref="S24" ca="1">IF(T24="","",(IF(ROUND(T24,1)=ROUND(T23,1),S23,S23+1)))</f>
        <v/>
      </c>
      <c r="T24" s="36" t="str">
        <f t="array" aca="1" ref="T24" ca="1">IF(ROUND(LARGE(C:C,$A24),2)=0,"",LARGE(C:C,$A24))</f>
        <v/>
      </c>
      <c r="U24" s="33" t="str">
        <f t="array" aca="1" ref="U24" ca="1">IFERROR(INDEX(Raw!$S$3:$S$502,MATCH(V24,Raw!$R$3:$R$502,0)),"")</f>
        <v/>
      </c>
      <c r="V24" s="34" t="str">
        <f t="array" aca="1" ref="V24" ca="1">IFERROR(INDEX(Raw!$R$3:$R$502,MATCH(IFERROR(INDEX(MATCH(T24,C$2:C$501,0),$A$2:$A$501),""),Raw!$Q$3:$Q$502,0)),"")</f>
        <v/>
      </c>
      <c r="W24" s="38" t="str">
        <f t="array" aca="1" ref="W24" ca="1">IF(X24="","",(IF(ROUND(X24,1)=ROUND(X23,1),W23,W23+1)))</f>
        <v/>
      </c>
      <c r="X24" s="36" t="str">
        <f t="array" aca="1" ref="X24" ca="1">IF(ROUND(LARGE(D:D,$A24),2)=0,"",LARGE(D:D,$A24))</f>
        <v/>
      </c>
      <c r="Y24" s="33" t="str">
        <f t="array" aca="1" ref="Y24" ca="1">IFERROR(INDEX(Raw!$S$3:$S$502,MATCH(Z24,Raw!$R$3:$R$502,0)),"")</f>
        <v/>
      </c>
      <c r="Z24" s="34" t="str">
        <f t="array" aca="1" ref="Z24" ca="1">IFERROR(INDEX(Raw!$R$3:$R$502,MATCH(IFERROR(INDEX(MATCH(X24,D$2:D$501,0),$A$2:$A$501),""),Raw!$Q$3:$Q$502,0)),"")</f>
        <v/>
      </c>
      <c r="AA24" s="38" t="str">
        <f t="array" aca="1" ref="AA24" ca="1">IF(AB24="","",(IF(ROUND(AB24,1)=ROUND(AB23,1),AA23,AA23+1)))</f>
        <v/>
      </c>
      <c r="AB24" s="36" t="str">
        <f t="array" aca="1" ref="AB24" ca="1">IF(ROUND(LARGE(E:E,$A24),2)=0,"",LARGE(E:E,$A24))</f>
        <v/>
      </c>
      <c r="AC24" s="33" t="str">
        <f ca="1">IFERROR(INDEX(Raw!$S$3:$S$502,MATCH(AD24,Raw!$R$3:$R$502,0)),"")</f>
        <v/>
      </c>
      <c r="AD24" s="34" t="str">
        <f t="array" aca="1" ref="AD24" ca="1">IFERROR(INDEX(Raw!$R$3:$R$502,MATCH(IFERROR(INDEX(MATCH(AB24,E$2:E$501,0),$A$2:$A$501),""),Raw!$Q$3:$Q$502,0)),"")</f>
        <v/>
      </c>
      <c r="AE24" s="38" t="str">
        <f t="array" aca="1" ref="AE24" ca="1">IF(AF24="","",(IF(ROUND(AF24,1)=ROUND(AF23,1),AE23,AE23+1)))</f>
        <v/>
      </c>
      <c r="AF24" s="36" t="str">
        <f t="array" aca="1" ref="AF24" ca="1">IF(ROUND(LARGE(F:F,$A24),2)=0,"",LARGE(F:F,$A24))</f>
        <v/>
      </c>
      <c r="AG24" s="33" t="str">
        <f ca="1">IFERROR(INDEX(Raw!$S$3:$S$502,MATCH(AH24,Raw!$R$3:$R$502,0)),"")</f>
        <v/>
      </c>
      <c r="AH24" s="34" t="str">
        <f t="array" aca="1" ref="AH24" ca="1">IFERROR(INDEX(Raw!$R$3:$R$502,MATCH(IFERROR(INDEX(MATCH(AF24,F$2:F$501,0),$A$2:$A$501),""),Raw!$Q$3:$Q$502,0)),"")</f>
        <v/>
      </c>
      <c r="AI24" s="38" t="str">
        <f t="array" aca="1" ref="AI24" ca="1">IF(AJ24="","",(IF(ROUND(AJ24,1)=ROUND(AJ23,1),AI23,AI23+1)))</f>
        <v/>
      </c>
      <c r="AJ24" s="36" t="str">
        <f t="array" aca="1" ref="AJ24" ca="1">IF(ROUND(LARGE(G:G,$A24),2)=0,"",LARGE(G:G,$A24))</f>
        <v/>
      </c>
      <c r="AK24" s="33" t="str">
        <f ca="1">IFERROR(INDEX(Raw!$S$3:$S$502,MATCH(AL24,Raw!$R$3:$R$502,0)),"")</f>
        <v/>
      </c>
      <c r="AL24" s="34" t="str">
        <f t="array" aca="1" ref="AL24" ca="1">IFERROR(INDEX(Raw!$R$3:$R$502,MATCH(IFERROR(INDEX(MATCH(AJ24,G$2:G$501,0),$A$2:$A$501),""),Raw!$Q$3:$Q$502,0)),"")</f>
        <v/>
      </c>
      <c r="AM24" s="38" t="str">
        <f t="array" aca="1" ref="AM24" ca="1">IF(AN24="","",(IF(ROUND(AN24,1)=ROUND(AN23,1),AM23,AM23+1)))</f>
        <v/>
      </c>
      <c r="AN24" s="36" t="str">
        <f t="shared" ca="1" si="10"/>
        <v/>
      </c>
      <c r="AO24" s="33" t="str">
        <f ca="1">IFERROR(INDEX(Raw!$S$3:$S$502,MATCH(AP24,Raw!$R$3:$R$502,0)),"")</f>
        <v/>
      </c>
      <c r="AP24" s="34" t="str">
        <f t="array" aca="1" ref="AP24" ca="1">IFERROR(INDEX(Raw!$R$3:$R$502,MATCH(IFERROR(INDEX(MATCH(AN24,H$2:H$501,0),$A$2:$A$501),""),Raw!$Q$3:$Q$502,0)),"")</f>
        <v/>
      </c>
      <c r="AQ24" s="37" t="str">
        <f t="array" aca="1" ref="AQ24" ca="1">IF(AR24="","",(IF(ROUND(AR24,1)=ROUND(AR23,1),AQ23,AQ23+1)))</f>
        <v/>
      </c>
      <c r="AR24" s="33" t="str">
        <f t="shared" ca="1" si="11"/>
        <v/>
      </c>
      <c r="AS24" s="48" t="str">
        <f t="array" aca="1" ref="AS24" ca="1">IFERROR(INDEX(Raw!$S$3:$S$502,MATCH(AT24,Raw!$R$3:$R$502,0)),"")</f>
        <v/>
      </c>
      <c r="AT24" s="34" t="str">
        <f t="array" aca="1" ref="AT24" ca="1">IFERROR(INDEX(Raw!$R$3:$R$502,MATCH(IFERROR(INDEX(MATCH(AR24,I$2:I$501,0),$A$2:$A$501),""),Raw!$Q$3:$Q$502,0)),"")</f>
        <v/>
      </c>
      <c r="AU24" s="37" t="str">
        <f t="array" aca="1" ref="AU24" ca="1">IF(AV24="","",(IF(ROUND(AV24,1)=ROUND(AV23,1),AU23,AU23+1)))</f>
        <v/>
      </c>
      <c r="AV24" s="33" t="str">
        <f t="shared" ca="1" si="12"/>
        <v/>
      </c>
      <c r="AW24" s="48" t="str">
        <f t="array" aca="1" ref="AW24" ca="1">IFERROR(INDEX(Raw!$S$3:$S$502,MATCH(AX24,Raw!$R$3:$R$502,0)),"")</f>
        <v/>
      </c>
      <c r="AX24" s="34" t="str">
        <f t="array" aca="1" ref="AX24" ca="1">IFERROR(INDEX(Raw!$R$3:$R$502,MATCH(IFERROR(INDEX(MATCH(AV24,J$2:J$501,0),$A$2:$A$501),""),Raw!$Q$3:$Q$502,0)),"")</f>
        <v/>
      </c>
      <c r="AY24" s="37" t="str">
        <f t="array" aca="1" ref="AY24" ca="1">IF(AZ24="","",(IF(ROUND(AZ24,1)=ROUND(AZ23,1),AY23,AY23+1)))</f>
        <v/>
      </c>
      <c r="AZ24" s="33" t="str">
        <f t="shared" ca="1" si="13"/>
        <v/>
      </c>
      <c r="BA24" s="48" t="str">
        <f t="array" aca="1" ref="BA24" ca="1">IFERROR(INDEX(Raw!$S$3:$S$502,MATCH(BB24,Raw!$R$3:$R$502,0)),"")</f>
        <v/>
      </c>
      <c r="BB24" s="34" t="str">
        <f t="array" aca="1" ref="BB24" ca="1">IFERROR(INDEX(Raw!$R$3:$R$502,MATCH(IFERROR(INDEX(MATCH(AZ24,K$2:K$501,0),$A$2:$A$501),""),Raw!$Q$3:$Q$502,0)),"")</f>
        <v/>
      </c>
      <c r="BC24" s="37" t="str">
        <f t="array" aca="1" ref="BC24" ca="1">IF(BD24="","",(IF(ROUND(BD24,1)=ROUND(BD23,1),BC23,BC23+1)))</f>
        <v/>
      </c>
      <c r="BD24" s="33" t="str">
        <f t="shared" ca="1" si="14"/>
        <v/>
      </c>
      <c r="BE24" s="48" t="str">
        <f t="array" aca="1" ref="BE24" ca="1">IFERROR(INDEX(Raw!$S$3:$S$502,MATCH(BF24,Raw!$R$3:$R$502,0)),"")</f>
        <v/>
      </c>
      <c r="BF24" s="34" t="str">
        <f t="array" aca="1" ref="BF24" ca="1">IFERROR(INDEX(Raw!$R$3:$R$502,MATCH(IFERROR(INDEX(MATCH(BD24,L$2:L$501,0),$A$2:$A$501),""),Raw!$Q$3:$Q$502,0)),"")</f>
        <v/>
      </c>
      <c r="BG24" s="37" t="str">
        <f t="array" aca="1" ref="BG24" ca="1">IF(BH24="","",(IF(ROUND(BH24,1)=ROUND(BH23,1),BG23,BG23+1)))</f>
        <v/>
      </c>
      <c r="BH24" s="33" t="str">
        <f t="shared" ca="1" si="15"/>
        <v/>
      </c>
      <c r="BI24" s="48" t="str">
        <f t="array" aca="1" ref="BI24" ca="1">IFERROR(INDEX(Raw!$S$3:$S$502,MATCH(BJ24,Raw!$R$3:$R$502,0)),"")</f>
        <v/>
      </c>
      <c r="BJ24" s="34" t="str">
        <f t="array" aca="1" ref="BJ24" ca="1">IFERROR(INDEX(Raw!$R$3:$R$502,MATCH(IFERROR(INDEX(MATCH(BH24,M$2:M$501,0),$A$2:$A$501),""),Raw!$Q$3:$Q$502,0)),"")</f>
        <v/>
      </c>
      <c r="BK24" s="37" t="str">
        <f t="array" aca="1" ref="BK24" ca="1">IF(BL24="","",(IF(ROUND(BL24,1)=ROUND(BL23,1),BK23,BK23+1)))</f>
        <v/>
      </c>
      <c r="BL24" s="33" t="str">
        <f t="shared" ca="1" si="16"/>
        <v/>
      </c>
      <c r="BM24" s="48" t="str">
        <f t="array" aca="1" ref="BM24" ca="1">IFERROR(INDEX(Raw!$S$3:$S$502,MATCH(BN24,Raw!$R$3:$R$502,0)),"")</f>
        <v/>
      </c>
      <c r="BN24" s="34" t="str">
        <f t="array" aca="1" ref="BN24" ca="1">IFERROR(INDEX(Raw!$R$3:$R$502,MATCH(IFERROR(INDEX(MATCH(BL24,N$2:N$501,0),$A$2:$A$501),""),Raw!$Q$3:$Q$502,0)),"")</f>
        <v/>
      </c>
    </row>
    <row r="25" spans="1:66" x14ac:dyDescent="0.3">
      <c r="A25" s="28">
        <v>24</v>
      </c>
      <c r="B25" s="52">
        <f ca="1">IFERROR(IFERROR(LARGE(INDIRECT("RAW!T"&amp;MATCH(A25,Raw!B:B,0)&amp;":T"&amp;IF(A25=MAX(Raw!B:B),1010,MATCH(A25+1,Raw!B:B,0)-1)),IF(COUNTIF(INDIRECT("Raw!C"&amp;MATCH(A25,Raw!B:B,0)&amp;":C"&amp;IF(A25=MAX(Raw!B:B),1010,MATCH(A25+1,Raw!B:B,0)-1)),"H")&gt;0,1,"")),6000)+IFERROR(LARGE(INDIRECT("RAW!T"&amp;MATCH(A25,Raw!B:B,0)&amp;":T"&amp;IF(A25=MAX(Raw!B:B),1010,MATCH(A25+1,Raw!B:B,0)-1)),IF(COUNTIF(INDIRECT("Raw!C"&amp;MATCH(A25,Raw!B:B,0)&amp;":C"&amp;IF(A25=MAX(Raw!B:B),1010,MATCH(A25+1,Raw!B:B,0)-1)),"H")&gt;1,2,"")),6000)-12000
+IFERROR(LARGE(INDIRECT("RAW!T"&amp;MATCH(A25,Raw!B:B,0)&amp;":T"&amp;IF(A25=MAX(Raw!B:B),1010,MATCH(A25+1,Raw!B:B,0)-1)),IF(COUNTIF(INDIRECT("Raw!C"&amp;MATCH(A25,Raw!B:B,0)&amp;":C"&amp;IF(A25=MAX(Raw!B:B),1010,MATCH(A25+1,Raw!B:B,0)-1)),"S")&gt;0,COUNTIF(INDIRECT("Raw!C"&amp;MATCH(A25,Raw!B:B,0)&amp;":C"&amp;IF(A25=MAX(Raw!B:B),1010,MATCH(A25+1,Raw!B:B,0)-1)),"H")+1,"")),4000)+IFERROR(LARGE(INDIRECT("RAW!T"&amp;MATCH(A25,Raw!B:B,0)&amp;":T"&amp;IF(A25=MAX(Raw!B:B),1010,MATCH(A25+1,Raw!B:B,0)-1)),IF(COUNTIF(INDIRECT("Raw!C"&amp;MATCH(A25,Raw!B:B,0)&amp;":C"&amp;IF(A25=MAX(Raw!B:B),1010,MATCH(A25+1,Raw!B:B,0)-1)),"S")&gt;1,COUNTIF(INDIRECT("Raw!C"&amp;MATCH(A25,Raw!B:B,0)&amp;":C"&amp;IF(A25=MAX(Raw!B:B),1010,MATCH(A25+1,Raw!B:B,0)-1)),"H")+2,"")),4000)-8000+IFERROR(LARGE(INDIRECT("RAW!T"&amp;MATCH(A25,Raw!B:B,0)&amp;":T"&amp;IF(A25=MAX(Raw!B:B),1010,MATCH(A25+1,Raw!B:B,0)-1)),IF(COUNTIF(INDIRECT("Raw!C"&amp;MATCH(A25,Raw!B:B,0)&amp;":C"&amp;IF(A25=MAX(Raw!B:B),1010,MATCH(A25+1,Raw!B:B,0)-1)),"V")&gt;0,COUNTIF(INDIRECT("Raw!C"&amp;MATCH(A25,Raw!B:B,0)&amp;":C"&amp;IF(A25=MAX(Raw!B:B),1010,MATCH(A25+1,Raw!B:B,0)-1)),"H")+COUNTIF(INDIRECT("Raw!C"&amp;MATCH(A25,Raw!B:B,0)&amp;":C"&amp;IF(A25=MAX(Raw!B:B),1010,MATCH(A25+1,Raw!B:B,0)-1)),"S")+1,"")),2000)+IFERROR(LARGE(INDIRECT("RAW!T"&amp;MATCH(A25,Raw!B:B,0)&amp;":T"&amp;IF(A25=MAX(Raw!B:B),1010,MATCH(A25+1,Raw!B:B,0)-1)),IF(COUNTIF(INDIRECT("Raw!C"&amp;MATCH(A25,Raw!B:B,0)&amp;":C"&amp;IF(A25=MAX(Raw!B:B),1010,MATCH(A25+1,Raw!B:B,0)-1)),"V")&gt;1,COUNTIF(INDIRECT("Raw!C"&amp;MATCH(A25,Raw!B:B,0)&amp;":C"&amp;IF(A25=MAX(Raw!B:B),1010,MATCH(A25+1,Raw!B:B,0)-1)),"H")+COUNTIF(INDIRECT("Raw!C"&amp;MATCH(A25,Raw!B:B,0)&amp;":C"&amp;IF(A25=MAX(Raw!B:B),1010,MATCH(A25+1,Raw!B:B,0)-1)),"S")+2,"")),2000)-4000,"")</f>
        <v>0</v>
      </c>
      <c r="C25" s="52">
        <f ca="1">IFERROR(IFERROR(LARGE(INDIRECT("RAW!U"&amp;MATCH(A25,Raw!B:B,0)&amp;":U"&amp;IF(A25=MAX(Raw!B:B),1010,MATCH(A25+1,Raw!B:B,0)-1)),IF(COUNTIF(INDIRECT("Raw!C"&amp;MATCH(A25,Raw!B:B,0)&amp;":C"&amp;IF(A25=MAX(Raw!B:B),1010,MATCH(A25+1,Raw!B:B,0)-1)),"H")&gt;0,1,"")),6000)+IFERROR(LARGE(INDIRECT("RAW!U"&amp;MATCH(A25,Raw!B:B,0)&amp;":U"&amp;IF(A25=MAX(Raw!B:B),1010,MATCH(A25+1,Raw!B:B,0)-1)),IF(COUNTIF(INDIRECT("Raw!C"&amp;MATCH(A25,Raw!B:B,0)&amp;":C"&amp;IF(A25=MAX(Raw!B:B),1010,MATCH(A25+1,Raw!B:B,0)-1)),"H")&gt;1,2,"")),6000)-12000
+IFERROR(LARGE(INDIRECT("RAW!U"&amp;MATCH(A25,Raw!B:B,0)&amp;":U"&amp;IF(A25=MAX(Raw!B:B),1010,MATCH(A25+1,Raw!B:B,0)-1)),IF(COUNTIF(INDIRECT("Raw!C"&amp;MATCH(A25,Raw!B:B,0)&amp;":C"&amp;IF(A25=MAX(Raw!B:B),1010,MATCH(A25+1,Raw!B:B,0)-1)),"S")&gt;0,COUNTIF(INDIRECT("Raw!C"&amp;MATCH(A25,Raw!B:B,0)&amp;":C"&amp;IF(A25=MAX(Raw!B:B),1010,MATCH(A25+1,Raw!B:B,0)-1)),"H")+1,"")),4000)+IFERROR(LARGE(INDIRECT("RAW!U"&amp;MATCH(A25,Raw!B:B,0)&amp;":U"&amp;IF(A25=MAX(Raw!B:B),1010,MATCH(A25+1,Raw!B:B,0)-1)),IF(COUNTIF(INDIRECT("Raw!C"&amp;MATCH(A25,Raw!B:B,0)&amp;":C"&amp;IF(A25=MAX(Raw!B:B),1010,MATCH(A25+1,Raw!B:B,0)-1)),"S")&gt;1,COUNTIF(INDIRECT("Raw!C"&amp;MATCH(A25,Raw!B:B,0)&amp;":C"&amp;IF(A25=MAX(Raw!B:B),1010,MATCH(A25+1,Raw!B:B,0)-1)),"H")+2,"")),4000)-8000+IFERROR(LARGE(INDIRECT("RAW!U"&amp;MATCH(A25,Raw!B:B,0)&amp;":U"&amp;IF(A25=MAX(Raw!B:B),1010,MATCH(A25+1,Raw!B:B,0)-1)),IF(COUNTIF(INDIRECT("Raw!C"&amp;MATCH(A25,Raw!B:B,0)&amp;":C"&amp;IF(A25=MAX(Raw!B:B),1010,MATCH(A25+1,Raw!B:B,0)-1)),"V")&gt;0,COUNTIF(INDIRECT("Raw!C"&amp;MATCH(A25,Raw!B:B,0)&amp;":C"&amp;IF(A25=MAX(Raw!B:B),1010,MATCH(A25+1,Raw!B:B,0)-1)),"H")+COUNTIF(INDIRECT("Raw!C"&amp;MATCH(A25,Raw!B:B,0)&amp;":C"&amp;IF(A25=MAX(Raw!B:B),1010,MATCH(A25+1,Raw!B:B,0)-1)),"S")+1,"")),2000)+IFERROR(LARGE(INDIRECT("RAW!U"&amp;MATCH(A25,Raw!B:B,0)&amp;":U"&amp;IF(A25=MAX(Raw!B:B),1010,MATCH(A25+1,Raw!B:B,0)-1)),IF(COUNTIF(INDIRECT("Raw!C"&amp;MATCH(A25,Raw!B:B,0)&amp;":C"&amp;IF(A25=MAX(Raw!B:B),1010,MATCH(A25+1,Raw!B:B,0)-1)),"V")&gt;1,COUNTIF(INDIRECT("Raw!C"&amp;MATCH(A25,Raw!B:B,0)&amp;":C"&amp;IF(A25=MAX(Raw!B:B),1010,MATCH(A25+1,Raw!B:B,0)-1)),"H")+COUNTIF(INDIRECT("Raw!C"&amp;MATCH(A25,Raw!B:B,0)&amp;":C"&amp;IF(A25=MAX(Raw!B:B),1010,MATCH(A25+1,Raw!B:B,0)-1)),"S")+2,"")),2000)-4000,"")</f>
        <v>0</v>
      </c>
      <c r="D25" s="52">
        <f ca="1">IFERROR(IFERROR(LARGE(INDIRECT("RAW!V"&amp;MATCH(A25,Raw!B:B,0)&amp;":V"&amp;IF(A25=MAX(Raw!B:B),1010,MATCH(A25+1,Raw!B:B,0)-1)),IF(COUNTIF(INDIRECT("Raw!C"&amp;MATCH(A25,Raw!B:B,0)&amp;":C"&amp;IF(A25=MAX(Raw!B:B),1010,MATCH(A25+1,Raw!B:B,0)-1)),"H")&gt;0,1,"")),6000)+IFERROR(LARGE(INDIRECT("RAW!V"&amp;MATCH(A25,Raw!B:B,0)&amp;":V"&amp;IF(A25=MAX(Raw!B:B),1010,MATCH(A25+1,Raw!B:B,0)-1)),IF(COUNTIF(INDIRECT("Raw!C"&amp;MATCH(A25,Raw!B:B,0)&amp;":C"&amp;IF(A25=MAX(Raw!B:B),1010,MATCH(A25+1,Raw!B:B,0)-1)),"H")&gt;1,2,"")),6000)-12000
+IFERROR(LARGE(INDIRECT("RAW!V"&amp;MATCH(A25,Raw!B:B,0)&amp;":V"&amp;IF(A25=MAX(Raw!B:B),1010,MATCH(A25+1,Raw!B:B,0)-1)),IF(COUNTIF(INDIRECT("Raw!C"&amp;MATCH(A25,Raw!B:B,0)&amp;":C"&amp;IF(A25=MAX(Raw!B:B),1010,MATCH(A25+1,Raw!B:B,0)-1)),"S")&gt;0,COUNTIF(INDIRECT("Raw!C"&amp;MATCH(A25,Raw!B:B,0)&amp;":C"&amp;IF(A25=MAX(Raw!B:B),1010,MATCH(A25+1,Raw!B:B,0)-1)),"H")+1,"")),4000)+IFERROR(LARGE(INDIRECT("RAW!V"&amp;MATCH(A25,Raw!B:B,0)&amp;":V"&amp;IF(A25=MAX(Raw!B:B),1010,MATCH(A25+1,Raw!B:B,0)-1)),IF(COUNTIF(INDIRECT("Raw!C"&amp;MATCH(A25,Raw!B:B,0)&amp;":C"&amp;IF(A25=MAX(Raw!B:B),1010,MATCH(A25+1,Raw!B:B,0)-1)),"S")&gt;1,COUNTIF(INDIRECT("Raw!C"&amp;MATCH(A25,Raw!B:B,0)&amp;":C"&amp;IF(A25=MAX(Raw!B:B),1010,MATCH(A25+1,Raw!B:B,0)-1)),"H")+2,"")),4000)-8000+IFERROR(LARGE(INDIRECT("RAW!V"&amp;MATCH(A25,Raw!B:B,0)&amp;":V"&amp;IF(A25=MAX(Raw!B:B),1010,MATCH(A25+1,Raw!B:B,0)-1)),IF(COUNTIF(INDIRECT("Raw!C"&amp;MATCH(A25,Raw!B:B,0)&amp;":C"&amp;IF(A25=MAX(Raw!B:B),1010,MATCH(A25+1,Raw!B:B,0)-1)),"V")&gt;0,COUNTIF(INDIRECT("Raw!C"&amp;MATCH(A25,Raw!B:B,0)&amp;":C"&amp;IF(A25=MAX(Raw!B:B),1010,MATCH(A25+1,Raw!B:B,0)-1)),"H")+COUNTIF(INDIRECT("Raw!C"&amp;MATCH(A25,Raw!B:B,0)&amp;":C"&amp;IF(A25=MAX(Raw!B:B),1010,MATCH(A25+1,Raw!B:B,0)-1)),"S")+1,"")),2000)+IFERROR(LARGE(INDIRECT("RAW!V"&amp;MATCH(A25,Raw!B:B,0)&amp;":V"&amp;IF(A25=MAX(Raw!B:B),1010,MATCH(A25+1,Raw!B:B,0)-1)),IF(COUNTIF(INDIRECT("Raw!C"&amp;MATCH(A25,Raw!B:B,0)&amp;":C"&amp;IF(A25=MAX(Raw!B:B),1010,MATCH(A25+1,Raw!B:B,0)-1)),"V")&gt;1,COUNTIF(INDIRECT("Raw!C"&amp;MATCH(A25,Raw!B:B,0)&amp;":C"&amp;IF(A25=MAX(Raw!B:B),1010,MATCH(A25+1,Raw!B:B,0)-1)),"H")+COUNTIF(INDIRECT("Raw!C"&amp;MATCH(A25,Raw!B:B,0)&amp;":C"&amp;IF(A25=MAX(Raw!B:B),1010,MATCH(A25+1,Raw!B:B,0)-1)),"S")+2,"")),2000)-4000,"")</f>
        <v>0</v>
      </c>
      <c r="E25" s="52">
        <f ca="1">IFERROR(IFERROR(LARGE(INDIRECT("RAW!W"&amp;MATCH(A25,Raw!B:B,0)&amp;":W"&amp;IF(A25=MAX(Raw!B:B),1010,MATCH(A25+1,Raw!B:B,0)-1)),IF(COUNTIF(INDIRECT("Raw!C"&amp;MATCH(A25,Raw!B:B,0)&amp;":C"&amp;IF(A25=MAX(Raw!B:B),1010,MATCH(A25+1,Raw!B:B,0)-1)),"H")&gt;0,1,"")),6000)+IFERROR(LARGE(INDIRECT("RAW!W"&amp;MATCH(A25,Raw!B:B,0)&amp;":W"&amp;IF(A25=MAX(Raw!B:B),1010,MATCH(A25+1,Raw!B:B,0)-1)),IF(COUNTIF(INDIRECT("Raw!C"&amp;MATCH(A25,Raw!B:B,0)&amp;":C"&amp;IF(A25=MAX(Raw!B:B),1010,MATCH(A25+1,Raw!B:B,0)-1)),"H")&gt;1,2,"")),6000)-12000
+IFERROR(LARGE(INDIRECT("RAW!W"&amp;MATCH(A25,Raw!B:B,0)&amp;":W"&amp;IF(A25=MAX(Raw!B:B),1010,MATCH(A25+1,Raw!B:B,0)-1)),IF(COUNTIF(INDIRECT("Raw!C"&amp;MATCH(A25,Raw!B:B,0)&amp;":C"&amp;IF(A25=MAX(Raw!B:B),1010,MATCH(A25+1,Raw!B:B,0)-1)),"S")&gt;0,COUNTIF(INDIRECT("Raw!C"&amp;MATCH(A25,Raw!B:B,0)&amp;":C"&amp;IF(A25=MAX(Raw!B:B),1010,MATCH(A25+1,Raw!B:B,0)-1)),"H")+1,"")),4000)+IFERROR(LARGE(INDIRECT("RAW!W"&amp;MATCH(A25,Raw!B:B,0)&amp;":W"&amp;IF(A25=MAX(Raw!B:B),1010,MATCH(A25+1,Raw!B:B,0)-1)),IF(COUNTIF(INDIRECT("Raw!C"&amp;MATCH(A25,Raw!B:B,0)&amp;":C"&amp;IF(A25=MAX(Raw!B:B),1010,MATCH(A25+1,Raw!B:B,0)-1)),"S")&gt;1,COUNTIF(INDIRECT("Raw!C"&amp;MATCH(A25,Raw!B:B,0)&amp;":C"&amp;IF(A25=MAX(Raw!B:B),1010,MATCH(A25+1,Raw!B:B,0)-1)),"H")+2,"")),4000)-8000+IFERROR(LARGE(INDIRECT("RAW!W"&amp;MATCH(A25,Raw!B:B,0)&amp;":W"&amp;IF(A25=MAX(Raw!B:B),1010,MATCH(A25+1,Raw!B:B,0)-1)),IF(COUNTIF(INDIRECT("Raw!C"&amp;MATCH(A25,Raw!B:B,0)&amp;":C"&amp;IF(A25=MAX(Raw!B:B),1010,MATCH(A25+1,Raw!B:B,0)-1)),"V")&gt;0,COUNTIF(INDIRECT("Raw!C"&amp;MATCH(A25,Raw!B:B,0)&amp;":C"&amp;IF(A25=MAX(Raw!B:B),1010,MATCH(A25+1,Raw!B:B,0)-1)),"H")+COUNTIF(INDIRECT("Raw!C"&amp;MATCH(A25,Raw!B:B,0)&amp;":C"&amp;IF(A25=MAX(Raw!B:B),1010,MATCH(A25+1,Raw!B:B,0)-1)),"S")+1,"")),2000)+IFERROR(LARGE(INDIRECT("RAW!W"&amp;MATCH(A25,Raw!B:B,0)&amp;":W"&amp;IF(A25=MAX(Raw!B:B),1010,MATCH(A25+1,Raw!B:B,0)-1)),IF(COUNTIF(INDIRECT("Raw!C"&amp;MATCH(A25,Raw!B:B,0)&amp;":C"&amp;IF(A25=MAX(Raw!B:B),1010,MATCH(A25+1,Raw!B:B,0)-1)),"V")&gt;1,COUNTIF(INDIRECT("Raw!C"&amp;MATCH(A25,Raw!B:B,0)&amp;":C"&amp;IF(A25=MAX(Raw!B:B),1010,MATCH(A25+1,Raw!B:B,0)-1)),"H")+COUNTIF(INDIRECT("Raw!C"&amp;MATCH(A25,Raw!B:B,0)&amp;":C"&amp;IF(A25=MAX(Raw!B:B),1010,MATCH(A25+1,Raw!B:B,0)-1)),"S")+2,"")),2000)-4000,"")</f>
        <v>0</v>
      </c>
      <c r="F25" s="52">
        <f ca="1">IFERROR(IFERROR(LARGE(INDIRECT("RAW!X"&amp;MATCH(A25,Raw!B:B,0)&amp;":X"&amp;IF(A25=MAX(Raw!B:B),1010,MATCH(A25+1,Raw!B:B,0)-1)),IF(COUNTIF(INDIRECT("Raw!C"&amp;MATCH(A25,Raw!B:B,0)&amp;":C"&amp;IF(A25=MAX(Raw!B:B),1010,MATCH(A25+1,Raw!B:B,0)-1)),"H")&gt;0,1,"")),6000)+IFERROR(LARGE(INDIRECT("RAW!X"&amp;MATCH(A25,Raw!B:B,0)&amp;":X"&amp;IF(A25=MAX(Raw!B:B),1010,MATCH(A25+1,Raw!B:B,0)-1)),IF(COUNTIF(INDIRECT("Raw!C"&amp;MATCH(A25,Raw!B:B,0)&amp;":C"&amp;IF(A25=MAX(Raw!B:B),1010,MATCH(A25+1,Raw!B:B,0)-1)),"H")&gt;1,2,"")),6000)-12000
+IFERROR(LARGE(INDIRECT("RAW!X"&amp;MATCH(A25,Raw!B:B,0)&amp;":X"&amp;IF(A25=MAX(Raw!B:B),1010,MATCH(A25+1,Raw!B:B,0)-1)),IF(COUNTIF(INDIRECT("Raw!C"&amp;MATCH(A25,Raw!B:B,0)&amp;":C"&amp;IF(A25=MAX(Raw!B:B),1010,MATCH(A25+1,Raw!B:B,0)-1)),"S")&gt;0,COUNTIF(INDIRECT("Raw!C"&amp;MATCH(A25,Raw!B:B,0)&amp;":C"&amp;IF(A25=MAX(Raw!B:B),1010,MATCH(A25+1,Raw!B:B,0)-1)),"H")+1,"")),4000)+IFERROR(LARGE(INDIRECT("RAW!X"&amp;MATCH(A25,Raw!B:B,0)&amp;":X"&amp;IF(A25=MAX(Raw!B:B),1010,MATCH(A25+1,Raw!B:B,0)-1)),IF(COUNTIF(INDIRECT("Raw!C"&amp;MATCH(A25,Raw!B:B,0)&amp;":C"&amp;IF(A25=MAX(Raw!B:B),1010,MATCH(A25+1,Raw!B:B,0)-1)),"S")&gt;1,COUNTIF(INDIRECT("Raw!C"&amp;MATCH(A25,Raw!B:B,0)&amp;":C"&amp;IF(A25=MAX(Raw!B:B),1010,MATCH(A25+1,Raw!B:B,0)-1)),"H")+2,"")),4000)-8000+IFERROR(LARGE(INDIRECT("RAW!X"&amp;MATCH(A25,Raw!B:B,0)&amp;":X"&amp;IF(A25=MAX(Raw!B:B),1010,MATCH(A25+1,Raw!B:B,0)-1)),IF(COUNTIF(INDIRECT("Raw!C"&amp;MATCH(A25,Raw!B:B,0)&amp;":C"&amp;IF(A25=MAX(Raw!B:B),1010,MATCH(A25+1,Raw!B:B,0)-1)),"v")&gt;0,COUNTIF(INDIRECT("Raw!C"&amp;MATCH(A25,Raw!B:B,0)&amp;":C"&amp;IF(A25=MAX(Raw!B:B),1010,MATCH(A25+1,Raw!B:B,0)-1)),"H")+COUNTIF(INDIRECT("Raw!C"&amp;MATCH(A25,Raw!B:B,0)&amp;":C"&amp;IF(A25=MAX(Raw!B:B),1010,MATCH(A25+1,Raw!B:B,0)-1)),"S")+1,"")),2000)+IFERROR(LARGE(INDIRECT("RAW!X"&amp;MATCH(A25,Raw!B:B,0)&amp;":X"&amp;IF(A25=MAX(Raw!B:B),1010,MATCH(A25+1,Raw!B:B,0)-1)),IF(COUNTIF(INDIRECT("Raw!C"&amp;MATCH(A25,Raw!B:B,0)&amp;":C"&amp;IF(A25=MAX(Raw!B:B),1010,MATCH(A25+1,Raw!B:B,0)-1)),"v")&gt;1,COUNTIF(INDIRECT("Raw!C"&amp;MATCH(A25,Raw!B:B,0)&amp;":C"&amp;IF(A25=MAX(Raw!B:B),1010,MATCH(A25+1,Raw!B:B,0)-1)),"H")+COUNTIF(INDIRECT("Raw!C"&amp;MATCH(A25,Raw!B:B,0)&amp;":C"&amp;IF(A25=MAX(Raw!B:B),1010,MATCH(A25+1,Raw!B:B,0)-1)),"S")+2,"")),2000)-4000,"")</f>
        <v>0</v>
      </c>
      <c r="G25" s="52">
        <f ca="1">IFERROR(IFERROR(LARGE(INDIRECT("RAW!Y"&amp;MATCH(A25,Raw!B:B,0)&amp;":Y"&amp;IF(A25=MAX(Raw!B:B),1010,MATCH(A25+1,Raw!B:B,0)-1)),IF(COUNTIF(INDIRECT("Raw!C"&amp;MATCH(A25,Raw!B:B,0)&amp;":C"&amp;IF(A25=MAX(Raw!B:B),1010,MATCH(A25+1,Raw!B:B,0)-1)),"H")&gt;0,1,"")),6000)+IFERROR(LARGE(INDIRECT("RAW!Y"&amp;MATCH(A25,Raw!B:B,0)&amp;":Y"&amp;IF(A25=MAX(Raw!B:B),1010,MATCH(A25+1,Raw!B:B,0)-1)),IF(COUNTIF(INDIRECT("Raw!C"&amp;MATCH(A25,Raw!B:B,0)&amp;":C"&amp;IF(A25=MAX(Raw!B:B),1010,MATCH(A25+1,Raw!B:B,0)-1)),"H")&gt;1,2,"")),6000)-12000
+IFERROR(LARGE(INDIRECT("RAW!Y"&amp;MATCH(A25,Raw!B:B,0)&amp;":Y"&amp;IF(A25=MAX(Raw!B:B),1010,MATCH(A25+1,Raw!B:B,0)-1)),IF(COUNTIF(INDIRECT("Raw!C"&amp;MATCH(A25,Raw!B:B,0)&amp;":C"&amp;IF(A25=MAX(Raw!B:B),1010,MATCH(A25+1,Raw!B:B,0)-1)),"S")&gt;0,COUNTIF(INDIRECT("Raw!C"&amp;MATCH(A25,Raw!B:B,0)&amp;":C"&amp;IF(A25=MAX(Raw!B:B),1010,MATCH(A25+1,Raw!B:B,0)-1)),"H")+1,"")),4000)+IFERROR(LARGE(INDIRECT("RAW!Y"&amp;MATCH(A25,Raw!B:B,0)&amp;":Y"&amp;IF(A25=MAX(Raw!B:B),1010,MATCH(A25+1,Raw!B:B,0)-1)),IF(COUNTIF(INDIRECT("Raw!C"&amp;MATCH(A25,Raw!B:B,0)&amp;":C"&amp;IF(A25=MAX(Raw!B:B),1010,MATCH(A25+1,Raw!B:B,0)-1)),"S")&gt;1,COUNTIF(INDIRECT("Raw!C"&amp;MATCH(A25,Raw!B:B,0)&amp;":C"&amp;IF(A25=MAX(Raw!B:B),1010,MATCH(A25+1,Raw!B:B,0)-1)),"H")+2,"")),4000)-8000+IFERROR(LARGE(INDIRECT("RAW!Y"&amp;MATCH(A25,Raw!B:B,0)&amp;":Y"&amp;IF(A25=MAX(Raw!B:B),1010,MATCH(A25+1,Raw!B:B,0)-1)),IF(COUNTIF(INDIRECT("Raw!C"&amp;MATCH(A25,Raw!B:B,0)&amp;":C"&amp;IF(A25=MAX(Raw!B:B),1010,MATCH(A25+1,Raw!B:B,0)-1)),"V")&gt;0,COUNTIF(INDIRECT("Raw!C"&amp;MATCH(A25,Raw!B:B,0)&amp;":C"&amp;IF(A25=MAX(Raw!B:B),1010,MATCH(A25+1,Raw!B:B,0)-1)),"H")+COUNTIF(INDIRECT("Raw!C"&amp;MATCH(A25,Raw!B:B,0)&amp;":C"&amp;IF(A25=MAX(Raw!B:B),1010,MATCH(A25+1,Raw!B:B,0)-1)),"S")+1,"")),2000)+IFERROR(LARGE(INDIRECT("RAW!Y"&amp;MATCH(A25,Raw!B:B,0)&amp;":Y"&amp;IF(A25=MAX(Raw!B:B),1010,MATCH(A25+1,Raw!B:B,0)-1)),IF(COUNTIF(INDIRECT("Raw!C"&amp;MATCH(A25,Raw!B:B,0)&amp;":C"&amp;IF(A25=MAX(Raw!B:B),1010,MATCH(A25+1,Raw!B:B,0)-1)),"V")&gt;1,COUNTIF(INDIRECT("Raw!C"&amp;MATCH(A25,Raw!B:B,0)&amp;":C"&amp;IF(A25=MAX(Raw!B:B),1010,MATCH(A25+1,Raw!B:B,0)-1)),"H")+COUNTIF(INDIRECT("Raw!C"&amp;MATCH(A25,Raw!B:B,0)&amp;":C"&amp;IF(A25=MAX(Raw!B:B),1010,MATCH(A25+1,Raw!B:B,0)-1)),"S")+2,"")),2000)-4000,"")</f>
        <v>0</v>
      </c>
      <c r="H25" s="52">
        <f ca="1">IFERROR(IFERROR(LARGE(INDIRECT("RAW!Z"&amp;MATCH(A25,Raw!B:B,0)&amp;":Z"&amp;IF(A25=MAX(Raw!B:B),1010,MATCH(A25+1,Raw!B:B,0)-1)),IF(COUNTIF(INDIRECT("Raw!C"&amp;MATCH(A25,Raw!B:B,0)&amp;":C"&amp;IF(A25=MAX(Raw!B:B),1010,MATCH(A25+1,Raw!B:B,0)-1)),"H")&gt;0,1,"")),6000)+IFERROR(LARGE(INDIRECT("RAW!Z"&amp;MATCH(A25,Raw!B:B,0)&amp;":Z"&amp;IF(A25=MAX(Raw!B:B),1010,MATCH(A25+1,Raw!B:B,0)-1)),IF(COUNTIF(INDIRECT("Raw!C"&amp;MATCH(A25,Raw!B:B,0)&amp;":C"&amp;IF(A25=MAX(Raw!B:B),1010,MATCH(A25+1,Raw!B:B,0)-1)),"H")&gt;1,2,"")),6000)-12000
+IFERROR(LARGE(INDIRECT("RAW!Z"&amp;MATCH(A25,Raw!B:B,0)&amp;":Z"&amp;IF(A25=MAX(Raw!B:B),1010,MATCH(A25+1,Raw!B:B,0)-1)),IF(COUNTIF(INDIRECT("Raw!C"&amp;MATCH(A25,Raw!B:B,0)&amp;":C"&amp;IF(A25=MAX(Raw!B:B),1010,MATCH(A25+1,Raw!B:B,0)-1)),"S")&gt;0,COUNTIF(INDIRECT("Raw!C"&amp;MATCH(A25,Raw!B:B,0)&amp;":C"&amp;IF(A25=MAX(Raw!B:B),1010,MATCH(A25+1,Raw!B:B,0)-1)),"H")+1,"")),4000)+IFERROR(LARGE(INDIRECT("RAW!Z"&amp;MATCH(A25,Raw!B:B,0)&amp;":Z"&amp;IF(A25=MAX(Raw!B:B),1010,MATCH(A25+1,Raw!B:B,0)-1)),IF(COUNTIF(INDIRECT("Raw!C"&amp;MATCH(A25,Raw!B:B,0)&amp;":C"&amp;IF(A25=MAX(Raw!B:B),1010,MATCH(A25+1,Raw!B:B,0)-1)),"S")&gt;1,COUNTIF(INDIRECT("Raw!C"&amp;MATCH(A25,Raw!B:B,0)&amp;":C"&amp;IF(A25=MAX(Raw!B:B),1010,MATCH(A25+1,Raw!B:B,0)-1)),"H")+2,"")),4000)-8000+IFERROR(LARGE(INDIRECT("RAW!Z"&amp;MATCH(A25,Raw!B:B,0)&amp;":Z"&amp;IF(A25=MAX(Raw!B:B),1010,MATCH(A25+1,Raw!B:B,0)-1)),IF(COUNTIF(INDIRECT("Raw!C"&amp;MATCH(A25,Raw!B:B,0)&amp;":C"&amp;IF(A25=MAX(Raw!B:B),1010,MATCH(A25+1,Raw!B:B,0)-1)),"V")&gt;0,COUNTIF(INDIRECT("Raw!C"&amp;MATCH(A25,Raw!B:B,0)&amp;":C"&amp;IF(A25=MAX(Raw!B:B),1010,MATCH(A25+1,Raw!B:B,0)-1)),"H")+COUNTIF(INDIRECT("Raw!C"&amp;MATCH(A25,Raw!B:B,0)&amp;":C"&amp;IF(A25=MAX(Raw!B:B),1010,MATCH(A25+1,Raw!B:B,0)-1)),"S")+1,"")),2000)+IFERROR(LARGE(INDIRECT("RAW!Z"&amp;MATCH(A25,Raw!B:B,0)&amp;":Z"&amp;IF(A25=MAX(Raw!B:B),1010,MATCH(A25+1,Raw!B:B,0)-1)),IF(COUNTIF(INDIRECT("Raw!C"&amp;MATCH(A25,Raw!B:B,0)&amp;":C"&amp;IF(A25=MAX(Raw!B:B),1010,MATCH(A25+1,Raw!B:B,0)-1)),"V")&gt;1,COUNTIF(INDIRECT("Raw!C"&amp;MATCH(A25,Raw!B:B,0)&amp;":C"&amp;IF(A25=MAX(Raw!B:B),1010,MATCH(A25+1,Raw!B:B,0)-1)),"H")+COUNTIF(INDIRECT("Raw!C"&amp;MATCH(A25,Raw!B:B,0)&amp;":C"&amp;IF(A25=MAX(Raw!B:B),1010,MATCH(A25+1,Raw!B:B,0)-1)),"S")+2,"")),2000)-4000,"")</f>
        <v>0</v>
      </c>
      <c r="I25" s="52">
        <f ca="1">IFERROR(IFERROR(LARGE(INDIRECT("RAW!AA"&amp;MATCH(A25,Raw!B:B,0)&amp;":AA"&amp;IF(A25=MAX(Raw!B:B),1010,MATCH(A25+1,Raw!B:B,0)-1)),IF(COUNTIF(INDIRECT("Raw!C"&amp;MATCH(A25,Raw!B:B,0)&amp;":C"&amp;IF(A25=MAX(Raw!B:B),1010,MATCH(A25+1,Raw!B:B,0)-1)),"H")&gt;0,1,"")),6000)+IFERROR(LARGE(INDIRECT("RAW!AA"&amp;MATCH(A25,Raw!B:B,0)&amp;":AA"&amp;IF(A25=MAX(Raw!B:B),1010,MATCH(A25+1,Raw!B:B,0)-1)),IF(COUNTIF(INDIRECT("Raw!C"&amp;MATCH(A25,Raw!B:B,0)&amp;":C"&amp;IF(A25=MAX(Raw!B:B),1010,MATCH(A25+1,Raw!B:B,0)-1)),"H")&gt;1,2,"")),6000)-12000
+IFERROR(LARGE(INDIRECT("RAW!AA"&amp;MATCH(A25,Raw!B:B,0)&amp;":AA"&amp;IF(A25=MAX(Raw!B:B),1010,MATCH(A25+1,Raw!B:B,0)-1)),IF(COUNTIF(INDIRECT("Raw!C"&amp;MATCH(A25,Raw!B:B,0)&amp;":C"&amp;IF(A25=MAX(Raw!B:B),1010,MATCH(A25+1,Raw!B:B,0)-1)),"S")&gt;0,COUNTIF(INDIRECT("Raw!C"&amp;MATCH(A25,Raw!B:B,0)&amp;":C"&amp;IF(A25=MAX(Raw!B:B),1010,MATCH(A25+1,Raw!B:B,0)-1)),"H")+1,"")),4000)+IFERROR(LARGE(INDIRECT("RAW!AA"&amp;MATCH(A25,Raw!B:B,0)&amp;":AA"&amp;IF(A25=MAX(Raw!B:B),1010,MATCH(A25+1,Raw!B:B,0)-1)),IF(COUNTIF(INDIRECT("Raw!C"&amp;MATCH(A25,Raw!B:B,0)&amp;":C"&amp;IF(A25=MAX(Raw!B:B),1010,MATCH(A25+1,Raw!B:B,0)-1)),"S")&gt;1,COUNTIF(INDIRECT("Raw!C"&amp;MATCH(A25,Raw!B:B,0)&amp;":C"&amp;IF(A25=MAX(Raw!B:B),1010,MATCH(A25+1,Raw!B:B,0)-1)),"H")+2,"")),4000)-8000+IFERROR(LARGE(INDIRECT("RAW!AA"&amp;MATCH(A25,Raw!B:B,0)&amp;":AA"&amp;IF(A25=MAX(Raw!B:B),1010,MATCH(A25+1,Raw!B:B,0)-1)),IF(COUNTIF(INDIRECT("Raw!C"&amp;MATCH(A25,Raw!B:B,0)&amp;":C"&amp;IF(A25=MAX(Raw!B:B),1010,MATCH(A25+1,Raw!B:B,0)-1)),"V")&gt;0,COUNTIF(INDIRECT("Raw!C"&amp;MATCH(A25,Raw!B:B,0)&amp;":C"&amp;IF(A25=MAX(Raw!B:B),1010,MATCH(A25+1,Raw!B:B,0)-1)),"H")+COUNTIF(INDIRECT("Raw!C"&amp;MATCH(A25,Raw!B:B,0)&amp;":C"&amp;IF(A25=MAX(Raw!B:B),1010,MATCH(A25+1,Raw!B:B,0)-1)),"S")+1,"")),2000)+IFERROR(LARGE(INDIRECT("RAW!AA"&amp;MATCH(A25,Raw!B:B,0)&amp;":AA"&amp;IF(A25=MAX(Raw!B:B),1010,MATCH(A25+1,Raw!B:B,0)-1)),IF(COUNTIF(INDIRECT("Raw!C"&amp;MATCH(A25,Raw!B:B,0)&amp;":C"&amp;IF(A25=MAX(Raw!B:B),1010,MATCH(A25+1,Raw!B:B,0)-1)),"V")&gt;1,COUNTIF(INDIRECT("Raw!C"&amp;MATCH(A25,Raw!B:B,0)&amp;":C"&amp;IF(A25=MAX(Raw!B:B),1010,MATCH(A25+1,Raw!B:B,0)-1)),"H")+COUNTIF(INDIRECT("Raw!C"&amp;MATCH(A25,Raw!B:B,0)&amp;":C"&amp;IF(A25=MAX(Raw!B:B),1010,MATCH(A25+1,Raw!B:B,0)-1)),"S")+2,"")),2000)-4000,"")</f>
        <v>0</v>
      </c>
      <c r="J25" s="52">
        <f ca="1">IFERROR(IFERROR(LARGE(INDIRECT("RAW!AB"&amp;MATCH(A25,Raw!B:B,0)&amp;":AB"&amp;IF(A25=MAX(Raw!B:B),1010,MATCH(A25+1,Raw!B:B,0)-1)),IF(COUNTIF(INDIRECT("Raw!C"&amp;MATCH(A25,Raw!B:B,0)&amp;":C"&amp;IF(A25=MAX(Raw!B:B),1010,MATCH(A25+1,Raw!B:B,0)-1)),"H")&gt;0,1,"")),6000)+IFERROR(LARGE(INDIRECT("RAW!AB"&amp;MATCH(A25,Raw!B:B,0)&amp;":AB"&amp;IF(A25=MAX(Raw!B:B),1010,MATCH(A25+1,Raw!B:B,0)-1)),IF(COUNTIF(INDIRECT("Raw!C"&amp;MATCH(A25,Raw!B:B,0)&amp;":C"&amp;IF(A25=MAX(Raw!B:B),1010,MATCH(A25+1,Raw!B:B,0)-1)),"H")&gt;1,2,"")),6000)-12000
+IFERROR(LARGE(INDIRECT("RAW!AB"&amp;MATCH(A25,Raw!B:B,0)&amp;":AB"&amp;IF(A25=MAX(Raw!B:B),1010,MATCH(A25+1,Raw!B:B,0)-1)),IF(COUNTIF(INDIRECT("Raw!C"&amp;MATCH(A25,Raw!B:B,0)&amp;":C"&amp;IF(A25=MAX(Raw!B:B),1010,MATCH(A25+1,Raw!B:B,0)-1)),"S")&gt;0,COUNTIF(INDIRECT("Raw!C"&amp;MATCH(A25,Raw!B:B,0)&amp;":C"&amp;IF(A25=MAX(Raw!B:B),1010,MATCH(A25+1,Raw!B:B,0)-1)),"H")+1,"")),4000)+IFERROR(LARGE(INDIRECT("RAW!AB"&amp;MATCH(A25,Raw!B:B,0)&amp;":AB"&amp;IF(A25=MAX(Raw!B:B),1010,MATCH(A25+1,Raw!B:B,0)-1)),IF(COUNTIF(INDIRECT("Raw!C"&amp;MATCH(A25,Raw!B:B,0)&amp;":C"&amp;IF(A25=MAX(Raw!B:B),1010,MATCH(A25+1,Raw!B:B,0)-1)),"S")&gt;1,COUNTIF(INDIRECT("Raw!C"&amp;MATCH(A25,Raw!B:B,0)&amp;":C"&amp;IF(A25=MAX(Raw!B:B),1010,MATCH(A25+1,Raw!B:B,0)-1)),"H")+2,"")),4000)-8000+IFERROR(LARGE(INDIRECT("RAW!AB"&amp;MATCH(A25,Raw!B:B,0)&amp;":AB"&amp;IF(A25=MAX(Raw!B:B),1010,MATCH(A25+1,Raw!B:B,0)-1)),IF(COUNTIF(INDIRECT("Raw!C"&amp;MATCH(A25,Raw!B:B,0)&amp;":C"&amp;IF(A25=MAX(Raw!B:B),1010,MATCH(A25+1,Raw!B:B,0)-1)),"V")&gt;0,COUNTIF(INDIRECT("Raw!C"&amp;MATCH(A25,Raw!B:B,0)&amp;":C"&amp;IF(A25=MAX(Raw!B:B),1010,MATCH(A25+1,Raw!B:B,0)-1)),"H")+COUNTIF(INDIRECT("Raw!C"&amp;MATCH(A25,Raw!B:B,0)&amp;":C"&amp;IF(A25=MAX(Raw!B:B),1010,MATCH(A25+1,Raw!B:B,0)-1)),"S")+1,"")),2000)+IFERROR(LARGE(INDIRECT("RAW!AB"&amp;MATCH(A25,Raw!B:B,0)&amp;":AB"&amp;IF(A25=MAX(Raw!B:B),1010,MATCH(A25+1,Raw!B:B,0)-1)),IF(COUNTIF(INDIRECT("Raw!C"&amp;MATCH(A25,Raw!B:B,0)&amp;":C"&amp;IF(A25=MAX(Raw!B:B),1010,MATCH(A25+1,Raw!B:B,0)-1)),"V")&gt;1,COUNTIF(INDIRECT("Raw!C"&amp;MATCH(A25,Raw!B:B,0)&amp;":C"&amp;IF(A25=MAX(Raw!B:B),1010,MATCH(A25+1,Raw!B:B,0)-1)),"H")+COUNTIF(INDIRECT("Raw!C"&amp;MATCH(A25,Raw!B:B,0)&amp;":C"&amp;IF(A25=MAX(Raw!B:B),1010,MATCH(A25+1,Raw!B:B,0)-1)),"S")+2,"")),2000)-4000,"")</f>
        <v>0</v>
      </c>
      <c r="K25" s="52">
        <f ca="1">IFERROR(IFERROR(LARGE(INDIRECT("RAW!AC"&amp;MATCH(A25,Raw!B:B,0)&amp;":AC"&amp;IF(A25=MAX(Raw!B:B),1010,MATCH(A25+1,Raw!B:B,0)-1)),IF(COUNTIF(INDIRECT("Raw!C"&amp;MATCH(A25,Raw!B:B,0)&amp;":C"&amp;IF(A25=MAX(Raw!B:B),1010,MATCH(A25+1,Raw!B:B,0)-1)),"H")&gt;0,1,"")),6000)+IFERROR(LARGE(INDIRECT("RAW!AC"&amp;MATCH(A25,Raw!B:B,0)&amp;":AC"&amp;IF(A25=MAX(Raw!B:B),1010,MATCH(A25+1,Raw!B:B,0)-1)),IF(COUNTIF(INDIRECT("Raw!C"&amp;MATCH(A25,Raw!B:B,0)&amp;":C"&amp;IF(A25=MAX(Raw!B:B),1010,MATCH(A25+1,Raw!B:B,0)-1)),"H")&gt;1,2,"")),6000)-12000
+IFERROR(LARGE(INDIRECT("RAW!AC"&amp;MATCH(A25,Raw!B:B,0)&amp;":AC"&amp;IF(A25=MAX(Raw!B:B),1010,MATCH(A25+1,Raw!B:B,0)-1)),IF(COUNTIF(INDIRECT("Raw!C"&amp;MATCH(A25,Raw!B:B,0)&amp;":C"&amp;IF(A25=MAX(Raw!B:B),1010,MATCH(A25+1,Raw!B:B,0)-1)),"S")&gt;0,COUNTIF(INDIRECT("Raw!C"&amp;MATCH(A25,Raw!B:B,0)&amp;":C"&amp;IF(A25=MAX(Raw!B:B),1010,MATCH(A25+1,Raw!B:B,0)-1)),"H")+1,"")),4000)+IFERROR(LARGE(INDIRECT("RAW!AC"&amp;MATCH(A25,Raw!B:B,0)&amp;":AC"&amp;IF(A25=MAX(Raw!B:B),1010,MATCH(A25+1,Raw!B:B,0)-1)),IF(COUNTIF(INDIRECT("Raw!C"&amp;MATCH(A25,Raw!B:B,0)&amp;":C"&amp;IF(A25=MAX(Raw!B:B),1010,MATCH(A25+1,Raw!B:B,0)-1)),"S")&gt;1,COUNTIF(INDIRECT("Raw!C"&amp;MATCH(A25,Raw!B:B,0)&amp;":C"&amp;IF(A25=MAX(Raw!B:B),1010,MATCH(A25+1,Raw!B:B,0)-1)),"H")+2,"")),4000)-8000+IFERROR(LARGE(INDIRECT("RAW!AC"&amp;MATCH(A25,Raw!B:B,0)&amp;":AC"&amp;IF(A25=MAX(Raw!B:B),1010,MATCH(A25+1,Raw!B:B,0)-1)),IF(COUNTIF(INDIRECT("Raw!C"&amp;MATCH(A25,Raw!B:B,0)&amp;":C"&amp;IF(A25=MAX(Raw!B:B),1010,MATCH(A25+1,Raw!B:B,0)-1)),"V")&gt;0,COUNTIF(INDIRECT("Raw!C"&amp;MATCH(A25,Raw!B:B,0)&amp;":C"&amp;IF(A25=MAX(Raw!B:B),1010,MATCH(A25+1,Raw!B:B,0)-1)),"H")+COUNTIF(INDIRECT("Raw!C"&amp;MATCH(A25,Raw!B:B,0)&amp;":C"&amp;IF(A25=MAX(Raw!B:B),1010,MATCH(A25+1,Raw!B:B,0)-1)),"S")+1,"")),2000)+IFERROR(LARGE(INDIRECT("RAW!AC"&amp;MATCH(A25,Raw!B:B,0)&amp;":AC"&amp;IF(A25=MAX(Raw!B:B),1010,MATCH(A25+1,Raw!B:B,0)-1)),IF(COUNTIF(INDIRECT("Raw!C"&amp;MATCH(A25,Raw!B:B,0)&amp;":C"&amp;IF(A25=MAX(Raw!B:B),1010,MATCH(A25+1,Raw!B:B,0)-1)),"V")&gt;1,COUNTIF(INDIRECT("Raw!C"&amp;MATCH(A25,Raw!B:B,0)&amp;":C"&amp;IF(A25=MAX(Raw!B:B),1010,MATCH(A25+1,Raw!B:B,0)-1)),"H")+COUNTIF(INDIRECT("Raw!C"&amp;MATCH(A25,Raw!B:B,0)&amp;":C"&amp;IF(A25=MAX(Raw!B:B),1010,MATCH(A25+1,Raw!B:B,0)-1)),"S")+2,"")),2000)-4000,"")</f>
        <v>0</v>
      </c>
      <c r="L25" s="14">
        <f t="shared" ca="1" si="0"/>
        <v>0</v>
      </c>
      <c r="M25" s="14">
        <f t="shared" ca="1" si="1"/>
        <v>0</v>
      </c>
      <c r="N25" s="14">
        <f t="shared" ca="1" si="2"/>
        <v>0</v>
      </c>
      <c r="O25" s="37" t="str">
        <f t="array" aca="1" ref="O25" ca="1">IF(P25="","",(IF(ROUND(P25,1)=ROUND(P24,1),O24,O24+1)))</f>
        <v/>
      </c>
      <c r="P25" s="33" t="str">
        <f t="array" aca="1" ref="P25" ca="1">IF(ROUND(LARGE(B:B,$A25),2)=0,"",LARGE(B:B,$A25))</f>
        <v/>
      </c>
      <c r="Q25" s="33" t="str">
        <f t="array" aca="1" ref="Q25" ca="1">IFERROR(INDEX(Raw!$S$3:$S$502,MATCH(R25,Raw!$R$3:$R$502,0)),"")</f>
        <v/>
      </c>
      <c r="R25" s="34" t="str">
        <f t="array" aca="1" ref="R25" ca="1">IFERROR(INDEX(Raw!$R$3:$R$502,MATCH(IFERROR(INDEX(MATCH(P25,B$2:B$501,0),$A$2:$A$502),""),Raw!$Q$3:$Q$502,0)),"")</f>
        <v/>
      </c>
      <c r="S25" s="38" t="str">
        <f t="array" aca="1" ref="S25" ca="1">IF(T25="","",(IF(ROUND(T25,1)=ROUND(T24,1),S24,S24+1)))</f>
        <v/>
      </c>
      <c r="T25" s="36" t="str">
        <f t="array" aca="1" ref="T25" ca="1">IF(ROUND(LARGE(C:C,$A25),2)=0,"",LARGE(C:C,$A25))</f>
        <v/>
      </c>
      <c r="U25" s="33" t="str">
        <f t="array" aca="1" ref="U25" ca="1">IFERROR(INDEX(Raw!$S$3:$S$502,MATCH(V25,Raw!$R$3:$R$502,0)),"")</f>
        <v/>
      </c>
      <c r="V25" s="34" t="str">
        <f t="array" aca="1" ref="V25" ca="1">IFERROR(INDEX(Raw!$R$3:$R$502,MATCH(IFERROR(INDEX(MATCH(T25,C$2:C$501,0),$A$2:$A$501),""),Raw!$Q$3:$Q$502,0)),"")</f>
        <v/>
      </c>
      <c r="W25" s="38" t="str">
        <f t="array" aca="1" ref="W25" ca="1">IF(X25="","",(IF(ROUND(X25,1)=ROUND(X24,1),W24,W24+1)))</f>
        <v/>
      </c>
      <c r="X25" s="36" t="str">
        <f t="array" aca="1" ref="X25" ca="1">IF(ROUND(LARGE(D:D,$A25),2)=0,"",LARGE(D:D,$A25))</f>
        <v/>
      </c>
      <c r="Y25" s="33" t="str">
        <f t="array" aca="1" ref="Y25" ca="1">IFERROR(INDEX(Raw!$S$3:$S$502,MATCH(Z25,Raw!$R$3:$R$502,0)),"")</f>
        <v/>
      </c>
      <c r="Z25" s="34" t="str">
        <f t="array" aca="1" ref="Z25" ca="1">IFERROR(INDEX(Raw!$R$3:$R$502,MATCH(IFERROR(INDEX(MATCH(X25,D$2:D$501,0),$A$2:$A$501),""),Raw!$Q$3:$Q$502,0)),"")</f>
        <v/>
      </c>
      <c r="AA25" s="38" t="str">
        <f t="array" aca="1" ref="AA25" ca="1">IF(AB25="","",(IF(ROUND(AB25,1)=ROUND(AB24,1),AA24,AA24+1)))</f>
        <v/>
      </c>
      <c r="AB25" s="36" t="str">
        <f t="array" aca="1" ref="AB25" ca="1">IF(ROUND(LARGE(E:E,$A25),2)=0,"",LARGE(E:E,$A25))</f>
        <v/>
      </c>
      <c r="AC25" s="33" t="str">
        <f ca="1">IFERROR(INDEX(Raw!$S$3:$S$502,MATCH(AD25,Raw!$R$3:$R$502,0)),"")</f>
        <v/>
      </c>
      <c r="AD25" s="34" t="str">
        <f t="array" aca="1" ref="AD25" ca="1">IFERROR(INDEX(Raw!$R$3:$R$502,MATCH(IFERROR(INDEX(MATCH(AB25,E$2:E$501,0),$A$2:$A$501),""),Raw!$Q$3:$Q$502,0)),"")</f>
        <v/>
      </c>
      <c r="AE25" s="38" t="str">
        <f t="array" aca="1" ref="AE25" ca="1">IF(AF25="","",(IF(ROUND(AF25,1)=ROUND(AF24,1),AE24,AE24+1)))</f>
        <v/>
      </c>
      <c r="AF25" s="36" t="str">
        <f t="array" aca="1" ref="AF25" ca="1">IF(ROUND(LARGE(F:F,$A25),2)=0,"",LARGE(F:F,$A25))</f>
        <v/>
      </c>
      <c r="AG25" s="33" t="str">
        <f ca="1">IFERROR(INDEX(Raw!$S$3:$S$502,MATCH(AH25,Raw!$R$3:$R$502,0)),"")</f>
        <v/>
      </c>
      <c r="AH25" s="34" t="str">
        <f t="array" aca="1" ref="AH25" ca="1">IFERROR(INDEX(Raw!$R$3:$R$502,MATCH(IFERROR(INDEX(MATCH(AF25,F$2:F$501,0),$A$2:$A$501),""),Raw!$Q$3:$Q$502,0)),"")</f>
        <v/>
      </c>
      <c r="AI25" s="38" t="str">
        <f t="array" aca="1" ref="AI25" ca="1">IF(AJ25="","",(IF(ROUND(AJ25,1)=ROUND(AJ24,1),AI24,AI24+1)))</f>
        <v/>
      </c>
      <c r="AJ25" s="36" t="str">
        <f t="array" aca="1" ref="AJ25" ca="1">IF(ROUND(LARGE(G:G,$A25),2)=0,"",LARGE(G:G,$A25))</f>
        <v/>
      </c>
      <c r="AK25" s="33" t="str">
        <f ca="1">IFERROR(INDEX(Raw!$S$3:$S$502,MATCH(AL25,Raw!$R$3:$R$502,0)),"")</f>
        <v/>
      </c>
      <c r="AL25" s="34" t="str">
        <f t="array" aca="1" ref="AL25" ca="1">IFERROR(INDEX(Raw!$R$3:$R$502,MATCH(IFERROR(INDEX(MATCH(AJ25,G$2:G$501,0),$A$2:$A$501),""),Raw!$Q$3:$Q$502,0)),"")</f>
        <v/>
      </c>
      <c r="AM25" s="38" t="str">
        <f t="array" aca="1" ref="AM25" ca="1">IF(AN25="","",(IF(ROUND(AN25,1)=ROUND(AN24,1),AM24,AM24+1)))</f>
        <v/>
      </c>
      <c r="AN25" s="36" t="str">
        <f t="shared" ca="1" si="10"/>
        <v/>
      </c>
      <c r="AO25" s="33" t="str">
        <f ca="1">IFERROR(INDEX(Raw!$S$3:$S$502,MATCH(AP25,Raw!$R$3:$R$502,0)),"")</f>
        <v/>
      </c>
      <c r="AP25" s="34" t="str">
        <f t="array" aca="1" ref="AP25" ca="1">IFERROR(INDEX(Raw!$R$3:$R$502,MATCH(IFERROR(INDEX(MATCH(AN25,H$2:H$501,0),$A$2:$A$501),""),Raw!$Q$3:$Q$502,0)),"")</f>
        <v/>
      </c>
      <c r="AQ25" s="37" t="str">
        <f t="array" aca="1" ref="AQ25" ca="1">IF(AR25="","",(IF(ROUND(AR25,1)=ROUND(AR24,1),AQ24,AQ24+1)))</f>
        <v/>
      </c>
      <c r="AR25" s="33" t="str">
        <f t="shared" ca="1" si="11"/>
        <v/>
      </c>
      <c r="AS25" s="48" t="str">
        <f t="array" aca="1" ref="AS25" ca="1">IFERROR(INDEX(Raw!$S$3:$S$502,MATCH(AT25,Raw!$R$3:$R$502,0)),"")</f>
        <v/>
      </c>
      <c r="AT25" s="34" t="str">
        <f t="array" aca="1" ref="AT25" ca="1">IFERROR(INDEX(Raw!$R$3:$R$502,MATCH(IFERROR(INDEX(MATCH(AR25,I$2:I$501,0),$A$2:$A$501),""),Raw!$Q$3:$Q$502,0)),"")</f>
        <v/>
      </c>
      <c r="AU25" s="37" t="str">
        <f t="array" aca="1" ref="AU25" ca="1">IF(AV25="","",(IF(ROUND(AV25,1)=ROUND(AV24,1),AU24,AU24+1)))</f>
        <v/>
      </c>
      <c r="AV25" s="33" t="str">
        <f t="shared" ca="1" si="12"/>
        <v/>
      </c>
      <c r="AW25" s="48" t="str">
        <f t="array" aca="1" ref="AW25" ca="1">IFERROR(INDEX(Raw!$S$3:$S$502,MATCH(AX25,Raw!$R$3:$R$502,0)),"")</f>
        <v/>
      </c>
      <c r="AX25" s="34" t="str">
        <f t="array" aca="1" ref="AX25" ca="1">IFERROR(INDEX(Raw!$R$3:$R$502,MATCH(IFERROR(INDEX(MATCH(AV25,J$2:J$501,0),$A$2:$A$501),""),Raw!$Q$3:$Q$502,0)),"")</f>
        <v/>
      </c>
      <c r="AY25" s="37" t="str">
        <f t="array" aca="1" ref="AY25" ca="1">IF(AZ25="","",(IF(ROUND(AZ25,1)=ROUND(AZ24,1),AY24,AY24+1)))</f>
        <v/>
      </c>
      <c r="AZ25" s="33" t="str">
        <f t="shared" ca="1" si="13"/>
        <v/>
      </c>
      <c r="BA25" s="48" t="str">
        <f t="array" aca="1" ref="BA25" ca="1">IFERROR(INDEX(Raw!$S$3:$S$502,MATCH(BB25,Raw!$R$3:$R$502,0)),"")</f>
        <v/>
      </c>
      <c r="BB25" s="34" t="str">
        <f t="array" aca="1" ref="BB25" ca="1">IFERROR(INDEX(Raw!$R$3:$R$502,MATCH(IFERROR(INDEX(MATCH(AZ25,K$2:K$501,0),$A$2:$A$501),""),Raw!$Q$3:$Q$502,0)),"")</f>
        <v/>
      </c>
      <c r="BC25" s="37" t="str">
        <f t="array" aca="1" ref="BC25" ca="1">IF(BD25="","",(IF(ROUND(BD25,1)=ROUND(BD24,1),BC24,BC24+1)))</f>
        <v/>
      </c>
      <c r="BD25" s="33" t="str">
        <f t="shared" ca="1" si="14"/>
        <v/>
      </c>
      <c r="BE25" s="48" t="str">
        <f t="array" aca="1" ref="BE25" ca="1">IFERROR(INDEX(Raw!$S$3:$S$502,MATCH(BF25,Raw!$R$3:$R$502,0)),"")</f>
        <v/>
      </c>
      <c r="BF25" s="34" t="str">
        <f t="array" aca="1" ref="BF25" ca="1">IFERROR(INDEX(Raw!$R$3:$R$502,MATCH(IFERROR(INDEX(MATCH(BD25,L$2:L$501,0),$A$2:$A$501),""),Raw!$Q$3:$Q$502,0)),"")</f>
        <v/>
      </c>
      <c r="BG25" s="37" t="str">
        <f t="array" aca="1" ref="BG25" ca="1">IF(BH25="","",(IF(ROUND(BH25,1)=ROUND(BH24,1),BG24,BG24+1)))</f>
        <v/>
      </c>
      <c r="BH25" s="33" t="str">
        <f t="shared" ca="1" si="15"/>
        <v/>
      </c>
      <c r="BI25" s="48" t="str">
        <f t="array" aca="1" ref="BI25" ca="1">IFERROR(INDEX(Raw!$S$3:$S$502,MATCH(BJ25,Raw!$R$3:$R$502,0)),"")</f>
        <v/>
      </c>
      <c r="BJ25" s="34" t="str">
        <f t="array" aca="1" ref="BJ25" ca="1">IFERROR(INDEX(Raw!$R$3:$R$502,MATCH(IFERROR(INDEX(MATCH(BH25,M$2:M$501,0),$A$2:$A$501),""),Raw!$Q$3:$Q$502,0)),"")</f>
        <v/>
      </c>
      <c r="BK25" s="37" t="str">
        <f t="array" aca="1" ref="BK25" ca="1">IF(BL25="","",(IF(ROUND(BL25,1)=ROUND(BL24,1),BK24,BK24+1)))</f>
        <v/>
      </c>
      <c r="BL25" s="33" t="str">
        <f t="shared" ca="1" si="16"/>
        <v/>
      </c>
      <c r="BM25" s="48" t="str">
        <f t="array" aca="1" ref="BM25" ca="1">IFERROR(INDEX(Raw!$S$3:$S$502,MATCH(BN25,Raw!$R$3:$R$502,0)),"")</f>
        <v/>
      </c>
      <c r="BN25" s="34" t="str">
        <f t="array" aca="1" ref="BN25" ca="1">IFERROR(INDEX(Raw!$R$3:$R$502,MATCH(IFERROR(INDEX(MATCH(BL25,N$2:N$501,0),$A$2:$A$501),""),Raw!$Q$3:$Q$502,0)),"")</f>
        <v/>
      </c>
    </row>
    <row r="26" spans="1:66" x14ac:dyDescent="0.3">
      <c r="A26" s="28">
        <v>25</v>
      </c>
      <c r="B26" s="52">
        <f ca="1">IFERROR(IFERROR(LARGE(INDIRECT("RAW!T"&amp;MATCH(A26,Raw!B:B,0)&amp;":T"&amp;IF(A26=MAX(Raw!B:B),1010,MATCH(A26+1,Raw!B:B,0)-1)),IF(COUNTIF(INDIRECT("Raw!C"&amp;MATCH(A26,Raw!B:B,0)&amp;":C"&amp;IF(A26=MAX(Raw!B:B),1010,MATCH(A26+1,Raw!B:B,0)-1)),"H")&gt;0,1,"")),6000)+IFERROR(LARGE(INDIRECT("RAW!T"&amp;MATCH(A26,Raw!B:B,0)&amp;":T"&amp;IF(A26=MAX(Raw!B:B),1010,MATCH(A26+1,Raw!B:B,0)-1)),IF(COUNTIF(INDIRECT("Raw!C"&amp;MATCH(A26,Raw!B:B,0)&amp;":C"&amp;IF(A26=MAX(Raw!B:B),1010,MATCH(A26+1,Raw!B:B,0)-1)),"H")&gt;1,2,"")),6000)-12000
+IFERROR(LARGE(INDIRECT("RAW!T"&amp;MATCH(A26,Raw!B:B,0)&amp;":T"&amp;IF(A26=MAX(Raw!B:B),1010,MATCH(A26+1,Raw!B:B,0)-1)),IF(COUNTIF(INDIRECT("Raw!C"&amp;MATCH(A26,Raw!B:B,0)&amp;":C"&amp;IF(A26=MAX(Raw!B:B),1010,MATCH(A26+1,Raw!B:B,0)-1)),"S")&gt;0,COUNTIF(INDIRECT("Raw!C"&amp;MATCH(A26,Raw!B:B,0)&amp;":C"&amp;IF(A26=MAX(Raw!B:B),1010,MATCH(A26+1,Raw!B:B,0)-1)),"H")+1,"")),4000)+IFERROR(LARGE(INDIRECT("RAW!T"&amp;MATCH(A26,Raw!B:B,0)&amp;":T"&amp;IF(A26=MAX(Raw!B:B),1010,MATCH(A26+1,Raw!B:B,0)-1)),IF(COUNTIF(INDIRECT("Raw!C"&amp;MATCH(A26,Raw!B:B,0)&amp;":C"&amp;IF(A26=MAX(Raw!B:B),1010,MATCH(A26+1,Raw!B:B,0)-1)),"S")&gt;1,COUNTIF(INDIRECT("Raw!C"&amp;MATCH(A26,Raw!B:B,0)&amp;":C"&amp;IF(A26=MAX(Raw!B:B),1010,MATCH(A26+1,Raw!B:B,0)-1)),"H")+2,"")),4000)-8000+IFERROR(LARGE(INDIRECT("RAW!T"&amp;MATCH(A26,Raw!B:B,0)&amp;":T"&amp;IF(A26=MAX(Raw!B:B),1010,MATCH(A26+1,Raw!B:B,0)-1)),IF(COUNTIF(INDIRECT("Raw!C"&amp;MATCH(A26,Raw!B:B,0)&amp;":C"&amp;IF(A26=MAX(Raw!B:B),1010,MATCH(A26+1,Raw!B:B,0)-1)),"V")&gt;0,COUNTIF(INDIRECT("Raw!C"&amp;MATCH(A26,Raw!B:B,0)&amp;":C"&amp;IF(A26=MAX(Raw!B:B),1010,MATCH(A26+1,Raw!B:B,0)-1)),"H")+COUNTIF(INDIRECT("Raw!C"&amp;MATCH(A26,Raw!B:B,0)&amp;":C"&amp;IF(A26=MAX(Raw!B:B),1010,MATCH(A26+1,Raw!B:B,0)-1)),"S")+1,"")),2000)+IFERROR(LARGE(INDIRECT("RAW!T"&amp;MATCH(A26,Raw!B:B,0)&amp;":T"&amp;IF(A26=MAX(Raw!B:B),1010,MATCH(A26+1,Raw!B:B,0)-1)),IF(COUNTIF(INDIRECT("Raw!C"&amp;MATCH(A26,Raw!B:B,0)&amp;":C"&amp;IF(A26=MAX(Raw!B:B),1010,MATCH(A26+1,Raw!B:B,0)-1)),"V")&gt;1,COUNTIF(INDIRECT("Raw!C"&amp;MATCH(A26,Raw!B:B,0)&amp;":C"&amp;IF(A26=MAX(Raw!B:B),1010,MATCH(A26+1,Raw!B:B,0)-1)),"H")+COUNTIF(INDIRECT("Raw!C"&amp;MATCH(A26,Raw!B:B,0)&amp;":C"&amp;IF(A26=MAX(Raw!B:B),1010,MATCH(A26+1,Raw!B:B,0)-1)),"S")+2,"")),2000)-4000,"")</f>
        <v>0</v>
      </c>
      <c r="C26" s="52">
        <f ca="1">IFERROR(IFERROR(LARGE(INDIRECT("RAW!U"&amp;MATCH(A26,Raw!B:B,0)&amp;":U"&amp;IF(A26=MAX(Raw!B:B),1010,MATCH(A26+1,Raw!B:B,0)-1)),IF(COUNTIF(INDIRECT("Raw!C"&amp;MATCH(A26,Raw!B:B,0)&amp;":C"&amp;IF(A26=MAX(Raw!B:B),1010,MATCH(A26+1,Raw!B:B,0)-1)),"H")&gt;0,1,"")),6000)+IFERROR(LARGE(INDIRECT("RAW!U"&amp;MATCH(A26,Raw!B:B,0)&amp;":U"&amp;IF(A26=MAX(Raw!B:B),1010,MATCH(A26+1,Raw!B:B,0)-1)),IF(COUNTIF(INDIRECT("Raw!C"&amp;MATCH(A26,Raw!B:B,0)&amp;":C"&amp;IF(A26=MAX(Raw!B:B),1010,MATCH(A26+1,Raw!B:B,0)-1)),"H")&gt;1,2,"")),6000)-12000
+IFERROR(LARGE(INDIRECT("RAW!U"&amp;MATCH(A26,Raw!B:B,0)&amp;":U"&amp;IF(A26=MAX(Raw!B:B),1010,MATCH(A26+1,Raw!B:B,0)-1)),IF(COUNTIF(INDIRECT("Raw!C"&amp;MATCH(A26,Raw!B:B,0)&amp;":C"&amp;IF(A26=MAX(Raw!B:B),1010,MATCH(A26+1,Raw!B:B,0)-1)),"S")&gt;0,COUNTIF(INDIRECT("Raw!C"&amp;MATCH(A26,Raw!B:B,0)&amp;":C"&amp;IF(A26=MAX(Raw!B:B),1010,MATCH(A26+1,Raw!B:B,0)-1)),"H")+1,"")),4000)+IFERROR(LARGE(INDIRECT("RAW!U"&amp;MATCH(A26,Raw!B:B,0)&amp;":U"&amp;IF(A26=MAX(Raw!B:B),1010,MATCH(A26+1,Raw!B:B,0)-1)),IF(COUNTIF(INDIRECT("Raw!C"&amp;MATCH(A26,Raw!B:B,0)&amp;":C"&amp;IF(A26=MAX(Raw!B:B),1010,MATCH(A26+1,Raw!B:B,0)-1)),"S")&gt;1,COUNTIF(INDIRECT("Raw!C"&amp;MATCH(A26,Raw!B:B,0)&amp;":C"&amp;IF(A26=MAX(Raw!B:B),1010,MATCH(A26+1,Raw!B:B,0)-1)),"H")+2,"")),4000)-8000+IFERROR(LARGE(INDIRECT("RAW!U"&amp;MATCH(A26,Raw!B:B,0)&amp;":U"&amp;IF(A26=MAX(Raw!B:B),1010,MATCH(A26+1,Raw!B:B,0)-1)),IF(COUNTIF(INDIRECT("Raw!C"&amp;MATCH(A26,Raw!B:B,0)&amp;":C"&amp;IF(A26=MAX(Raw!B:B),1010,MATCH(A26+1,Raw!B:B,0)-1)),"V")&gt;0,COUNTIF(INDIRECT("Raw!C"&amp;MATCH(A26,Raw!B:B,0)&amp;":C"&amp;IF(A26=MAX(Raw!B:B),1010,MATCH(A26+1,Raw!B:B,0)-1)),"H")+COUNTIF(INDIRECT("Raw!C"&amp;MATCH(A26,Raw!B:B,0)&amp;":C"&amp;IF(A26=MAX(Raw!B:B),1010,MATCH(A26+1,Raw!B:B,0)-1)),"S")+1,"")),2000)+IFERROR(LARGE(INDIRECT("RAW!U"&amp;MATCH(A26,Raw!B:B,0)&amp;":U"&amp;IF(A26=MAX(Raw!B:B),1010,MATCH(A26+1,Raw!B:B,0)-1)),IF(COUNTIF(INDIRECT("Raw!C"&amp;MATCH(A26,Raw!B:B,0)&amp;":C"&amp;IF(A26=MAX(Raw!B:B),1010,MATCH(A26+1,Raw!B:B,0)-1)),"V")&gt;1,COUNTIF(INDIRECT("Raw!C"&amp;MATCH(A26,Raw!B:B,0)&amp;":C"&amp;IF(A26=MAX(Raw!B:B),1010,MATCH(A26+1,Raw!B:B,0)-1)),"H")+COUNTIF(INDIRECT("Raw!C"&amp;MATCH(A26,Raw!B:B,0)&amp;":C"&amp;IF(A26=MAX(Raw!B:B),1010,MATCH(A26+1,Raw!B:B,0)-1)),"S")+2,"")),2000)-4000,"")</f>
        <v>0</v>
      </c>
      <c r="D26" s="52">
        <f ca="1">IFERROR(IFERROR(LARGE(INDIRECT("RAW!V"&amp;MATCH(A26,Raw!B:B,0)&amp;":V"&amp;IF(A26=MAX(Raw!B:B),1010,MATCH(A26+1,Raw!B:B,0)-1)),IF(COUNTIF(INDIRECT("Raw!C"&amp;MATCH(A26,Raw!B:B,0)&amp;":C"&amp;IF(A26=MAX(Raw!B:B),1010,MATCH(A26+1,Raw!B:B,0)-1)),"H")&gt;0,1,"")),6000)+IFERROR(LARGE(INDIRECT("RAW!V"&amp;MATCH(A26,Raw!B:B,0)&amp;":V"&amp;IF(A26=MAX(Raw!B:B),1010,MATCH(A26+1,Raw!B:B,0)-1)),IF(COUNTIF(INDIRECT("Raw!C"&amp;MATCH(A26,Raw!B:B,0)&amp;":C"&amp;IF(A26=MAX(Raw!B:B),1010,MATCH(A26+1,Raw!B:B,0)-1)),"H")&gt;1,2,"")),6000)-12000
+IFERROR(LARGE(INDIRECT("RAW!V"&amp;MATCH(A26,Raw!B:B,0)&amp;":V"&amp;IF(A26=MAX(Raw!B:B),1010,MATCH(A26+1,Raw!B:B,0)-1)),IF(COUNTIF(INDIRECT("Raw!C"&amp;MATCH(A26,Raw!B:B,0)&amp;":C"&amp;IF(A26=MAX(Raw!B:B),1010,MATCH(A26+1,Raw!B:B,0)-1)),"S")&gt;0,COUNTIF(INDIRECT("Raw!C"&amp;MATCH(A26,Raw!B:B,0)&amp;":C"&amp;IF(A26=MAX(Raw!B:B),1010,MATCH(A26+1,Raw!B:B,0)-1)),"H")+1,"")),4000)+IFERROR(LARGE(INDIRECT("RAW!V"&amp;MATCH(A26,Raw!B:B,0)&amp;":V"&amp;IF(A26=MAX(Raw!B:B),1010,MATCH(A26+1,Raw!B:B,0)-1)),IF(COUNTIF(INDIRECT("Raw!C"&amp;MATCH(A26,Raw!B:B,0)&amp;":C"&amp;IF(A26=MAX(Raw!B:B),1010,MATCH(A26+1,Raw!B:B,0)-1)),"S")&gt;1,COUNTIF(INDIRECT("Raw!C"&amp;MATCH(A26,Raw!B:B,0)&amp;":C"&amp;IF(A26=MAX(Raw!B:B),1010,MATCH(A26+1,Raw!B:B,0)-1)),"H")+2,"")),4000)-8000+IFERROR(LARGE(INDIRECT("RAW!V"&amp;MATCH(A26,Raw!B:B,0)&amp;":V"&amp;IF(A26=MAX(Raw!B:B),1010,MATCH(A26+1,Raw!B:B,0)-1)),IF(COUNTIF(INDIRECT("Raw!C"&amp;MATCH(A26,Raw!B:B,0)&amp;":C"&amp;IF(A26=MAX(Raw!B:B),1010,MATCH(A26+1,Raw!B:B,0)-1)),"V")&gt;0,COUNTIF(INDIRECT("Raw!C"&amp;MATCH(A26,Raw!B:B,0)&amp;":C"&amp;IF(A26=MAX(Raw!B:B),1010,MATCH(A26+1,Raw!B:B,0)-1)),"H")+COUNTIF(INDIRECT("Raw!C"&amp;MATCH(A26,Raw!B:B,0)&amp;":C"&amp;IF(A26=MAX(Raw!B:B),1010,MATCH(A26+1,Raw!B:B,0)-1)),"S")+1,"")),2000)+IFERROR(LARGE(INDIRECT("RAW!V"&amp;MATCH(A26,Raw!B:B,0)&amp;":V"&amp;IF(A26=MAX(Raw!B:B),1010,MATCH(A26+1,Raw!B:B,0)-1)),IF(COUNTIF(INDIRECT("Raw!C"&amp;MATCH(A26,Raw!B:B,0)&amp;":C"&amp;IF(A26=MAX(Raw!B:B),1010,MATCH(A26+1,Raw!B:B,0)-1)),"V")&gt;1,COUNTIF(INDIRECT("Raw!C"&amp;MATCH(A26,Raw!B:B,0)&amp;":C"&amp;IF(A26=MAX(Raw!B:B),1010,MATCH(A26+1,Raw!B:B,0)-1)),"H")+COUNTIF(INDIRECT("Raw!C"&amp;MATCH(A26,Raw!B:B,0)&amp;":C"&amp;IF(A26=MAX(Raw!B:B),1010,MATCH(A26+1,Raw!B:B,0)-1)),"S")+2,"")),2000)-4000,"")</f>
        <v>0</v>
      </c>
      <c r="E26" s="52">
        <f ca="1">IFERROR(IFERROR(LARGE(INDIRECT("RAW!W"&amp;MATCH(A26,Raw!B:B,0)&amp;":W"&amp;IF(A26=MAX(Raw!B:B),1010,MATCH(A26+1,Raw!B:B,0)-1)),IF(COUNTIF(INDIRECT("Raw!C"&amp;MATCH(A26,Raw!B:B,0)&amp;":C"&amp;IF(A26=MAX(Raw!B:B),1010,MATCH(A26+1,Raw!B:B,0)-1)),"H")&gt;0,1,"")),6000)+IFERROR(LARGE(INDIRECT("RAW!W"&amp;MATCH(A26,Raw!B:B,0)&amp;":W"&amp;IF(A26=MAX(Raw!B:B),1010,MATCH(A26+1,Raw!B:B,0)-1)),IF(COUNTIF(INDIRECT("Raw!C"&amp;MATCH(A26,Raw!B:B,0)&amp;":C"&amp;IF(A26=MAX(Raw!B:B),1010,MATCH(A26+1,Raw!B:B,0)-1)),"H")&gt;1,2,"")),6000)-12000
+IFERROR(LARGE(INDIRECT("RAW!W"&amp;MATCH(A26,Raw!B:B,0)&amp;":W"&amp;IF(A26=MAX(Raw!B:B),1010,MATCH(A26+1,Raw!B:B,0)-1)),IF(COUNTIF(INDIRECT("Raw!C"&amp;MATCH(A26,Raw!B:B,0)&amp;":C"&amp;IF(A26=MAX(Raw!B:B),1010,MATCH(A26+1,Raw!B:B,0)-1)),"S")&gt;0,COUNTIF(INDIRECT("Raw!C"&amp;MATCH(A26,Raw!B:B,0)&amp;":C"&amp;IF(A26=MAX(Raw!B:B),1010,MATCH(A26+1,Raw!B:B,0)-1)),"H")+1,"")),4000)+IFERROR(LARGE(INDIRECT("RAW!W"&amp;MATCH(A26,Raw!B:B,0)&amp;":W"&amp;IF(A26=MAX(Raw!B:B),1010,MATCH(A26+1,Raw!B:B,0)-1)),IF(COUNTIF(INDIRECT("Raw!C"&amp;MATCH(A26,Raw!B:B,0)&amp;":C"&amp;IF(A26=MAX(Raw!B:B),1010,MATCH(A26+1,Raw!B:B,0)-1)),"S")&gt;1,COUNTIF(INDIRECT("Raw!C"&amp;MATCH(A26,Raw!B:B,0)&amp;":C"&amp;IF(A26=MAX(Raw!B:B),1010,MATCH(A26+1,Raw!B:B,0)-1)),"H")+2,"")),4000)-8000+IFERROR(LARGE(INDIRECT("RAW!W"&amp;MATCH(A26,Raw!B:B,0)&amp;":W"&amp;IF(A26=MAX(Raw!B:B),1010,MATCH(A26+1,Raw!B:B,0)-1)),IF(COUNTIF(INDIRECT("Raw!C"&amp;MATCH(A26,Raw!B:B,0)&amp;":C"&amp;IF(A26=MAX(Raw!B:B),1010,MATCH(A26+1,Raw!B:B,0)-1)),"V")&gt;0,COUNTIF(INDIRECT("Raw!C"&amp;MATCH(A26,Raw!B:B,0)&amp;":C"&amp;IF(A26=MAX(Raw!B:B),1010,MATCH(A26+1,Raw!B:B,0)-1)),"H")+COUNTIF(INDIRECT("Raw!C"&amp;MATCH(A26,Raw!B:B,0)&amp;":C"&amp;IF(A26=MAX(Raw!B:B),1010,MATCH(A26+1,Raw!B:B,0)-1)),"S")+1,"")),2000)+IFERROR(LARGE(INDIRECT("RAW!W"&amp;MATCH(A26,Raw!B:B,0)&amp;":W"&amp;IF(A26=MAX(Raw!B:B),1010,MATCH(A26+1,Raw!B:B,0)-1)),IF(COUNTIF(INDIRECT("Raw!C"&amp;MATCH(A26,Raw!B:B,0)&amp;":C"&amp;IF(A26=MAX(Raw!B:B),1010,MATCH(A26+1,Raw!B:B,0)-1)),"V")&gt;1,COUNTIF(INDIRECT("Raw!C"&amp;MATCH(A26,Raw!B:B,0)&amp;":C"&amp;IF(A26=MAX(Raw!B:B),1010,MATCH(A26+1,Raw!B:B,0)-1)),"H")+COUNTIF(INDIRECT("Raw!C"&amp;MATCH(A26,Raw!B:B,0)&amp;":C"&amp;IF(A26=MAX(Raw!B:B),1010,MATCH(A26+1,Raw!B:B,0)-1)),"S")+2,"")),2000)-4000,"")</f>
        <v>0</v>
      </c>
      <c r="F26" s="52">
        <f ca="1">IFERROR(IFERROR(LARGE(INDIRECT("RAW!X"&amp;MATCH(A26,Raw!B:B,0)&amp;":X"&amp;IF(A26=MAX(Raw!B:B),1010,MATCH(A26+1,Raw!B:B,0)-1)),IF(COUNTIF(INDIRECT("Raw!C"&amp;MATCH(A26,Raw!B:B,0)&amp;":C"&amp;IF(A26=MAX(Raw!B:B),1010,MATCH(A26+1,Raw!B:B,0)-1)),"H")&gt;0,1,"")),6000)+IFERROR(LARGE(INDIRECT("RAW!X"&amp;MATCH(A26,Raw!B:B,0)&amp;":X"&amp;IF(A26=MAX(Raw!B:B),1010,MATCH(A26+1,Raw!B:B,0)-1)),IF(COUNTIF(INDIRECT("Raw!C"&amp;MATCH(A26,Raw!B:B,0)&amp;":C"&amp;IF(A26=MAX(Raw!B:B),1010,MATCH(A26+1,Raw!B:B,0)-1)),"H")&gt;1,2,"")),6000)-12000
+IFERROR(LARGE(INDIRECT("RAW!X"&amp;MATCH(A26,Raw!B:B,0)&amp;":X"&amp;IF(A26=MAX(Raw!B:B),1010,MATCH(A26+1,Raw!B:B,0)-1)),IF(COUNTIF(INDIRECT("Raw!C"&amp;MATCH(A26,Raw!B:B,0)&amp;":C"&amp;IF(A26=MAX(Raw!B:B),1010,MATCH(A26+1,Raw!B:B,0)-1)),"S")&gt;0,COUNTIF(INDIRECT("Raw!C"&amp;MATCH(A26,Raw!B:B,0)&amp;":C"&amp;IF(A26=MAX(Raw!B:B),1010,MATCH(A26+1,Raw!B:B,0)-1)),"H")+1,"")),4000)+IFERROR(LARGE(INDIRECT("RAW!X"&amp;MATCH(A26,Raw!B:B,0)&amp;":X"&amp;IF(A26=MAX(Raw!B:B),1010,MATCH(A26+1,Raw!B:B,0)-1)),IF(COUNTIF(INDIRECT("Raw!C"&amp;MATCH(A26,Raw!B:B,0)&amp;":C"&amp;IF(A26=MAX(Raw!B:B),1010,MATCH(A26+1,Raw!B:B,0)-1)),"S")&gt;1,COUNTIF(INDIRECT("Raw!C"&amp;MATCH(A26,Raw!B:B,0)&amp;":C"&amp;IF(A26=MAX(Raw!B:B),1010,MATCH(A26+1,Raw!B:B,0)-1)),"H")+2,"")),4000)-8000+IFERROR(LARGE(INDIRECT("RAW!X"&amp;MATCH(A26,Raw!B:B,0)&amp;":X"&amp;IF(A26=MAX(Raw!B:B),1010,MATCH(A26+1,Raw!B:B,0)-1)),IF(COUNTIF(INDIRECT("Raw!C"&amp;MATCH(A26,Raw!B:B,0)&amp;":C"&amp;IF(A26=MAX(Raw!B:B),1010,MATCH(A26+1,Raw!B:B,0)-1)),"v")&gt;0,COUNTIF(INDIRECT("Raw!C"&amp;MATCH(A26,Raw!B:B,0)&amp;":C"&amp;IF(A26=MAX(Raw!B:B),1010,MATCH(A26+1,Raw!B:B,0)-1)),"H")+COUNTIF(INDIRECT("Raw!C"&amp;MATCH(A26,Raw!B:B,0)&amp;":C"&amp;IF(A26=MAX(Raw!B:B),1010,MATCH(A26+1,Raw!B:B,0)-1)),"S")+1,"")),2000)+IFERROR(LARGE(INDIRECT("RAW!X"&amp;MATCH(A26,Raw!B:B,0)&amp;":X"&amp;IF(A26=MAX(Raw!B:B),1010,MATCH(A26+1,Raw!B:B,0)-1)),IF(COUNTIF(INDIRECT("Raw!C"&amp;MATCH(A26,Raw!B:B,0)&amp;":C"&amp;IF(A26=MAX(Raw!B:B),1010,MATCH(A26+1,Raw!B:B,0)-1)),"v")&gt;1,COUNTIF(INDIRECT("Raw!C"&amp;MATCH(A26,Raw!B:B,0)&amp;":C"&amp;IF(A26=MAX(Raw!B:B),1010,MATCH(A26+1,Raw!B:B,0)-1)),"H")+COUNTIF(INDIRECT("Raw!C"&amp;MATCH(A26,Raw!B:B,0)&amp;":C"&amp;IF(A26=MAX(Raw!B:B),1010,MATCH(A26+1,Raw!B:B,0)-1)),"S")+2,"")),2000)-4000,"")</f>
        <v>0</v>
      </c>
      <c r="G26" s="52">
        <f ca="1">IFERROR(IFERROR(LARGE(INDIRECT("RAW!Y"&amp;MATCH(A26,Raw!B:B,0)&amp;":Y"&amp;IF(A26=MAX(Raw!B:B),1010,MATCH(A26+1,Raw!B:B,0)-1)),IF(COUNTIF(INDIRECT("Raw!C"&amp;MATCH(A26,Raw!B:B,0)&amp;":C"&amp;IF(A26=MAX(Raw!B:B),1010,MATCH(A26+1,Raw!B:B,0)-1)),"H")&gt;0,1,"")),6000)+IFERROR(LARGE(INDIRECT("RAW!Y"&amp;MATCH(A26,Raw!B:B,0)&amp;":Y"&amp;IF(A26=MAX(Raw!B:B),1010,MATCH(A26+1,Raw!B:B,0)-1)),IF(COUNTIF(INDIRECT("Raw!C"&amp;MATCH(A26,Raw!B:B,0)&amp;":C"&amp;IF(A26=MAX(Raw!B:B),1010,MATCH(A26+1,Raw!B:B,0)-1)),"H")&gt;1,2,"")),6000)-12000
+IFERROR(LARGE(INDIRECT("RAW!Y"&amp;MATCH(A26,Raw!B:B,0)&amp;":Y"&amp;IF(A26=MAX(Raw!B:B),1010,MATCH(A26+1,Raw!B:B,0)-1)),IF(COUNTIF(INDIRECT("Raw!C"&amp;MATCH(A26,Raw!B:B,0)&amp;":C"&amp;IF(A26=MAX(Raw!B:B),1010,MATCH(A26+1,Raw!B:B,0)-1)),"S")&gt;0,COUNTIF(INDIRECT("Raw!C"&amp;MATCH(A26,Raw!B:B,0)&amp;":C"&amp;IF(A26=MAX(Raw!B:B),1010,MATCH(A26+1,Raw!B:B,0)-1)),"H")+1,"")),4000)+IFERROR(LARGE(INDIRECT("RAW!Y"&amp;MATCH(A26,Raw!B:B,0)&amp;":Y"&amp;IF(A26=MAX(Raw!B:B),1010,MATCH(A26+1,Raw!B:B,0)-1)),IF(COUNTIF(INDIRECT("Raw!C"&amp;MATCH(A26,Raw!B:B,0)&amp;":C"&amp;IF(A26=MAX(Raw!B:B),1010,MATCH(A26+1,Raw!B:B,0)-1)),"S")&gt;1,COUNTIF(INDIRECT("Raw!C"&amp;MATCH(A26,Raw!B:B,0)&amp;":C"&amp;IF(A26=MAX(Raw!B:B),1010,MATCH(A26+1,Raw!B:B,0)-1)),"H")+2,"")),4000)-8000+IFERROR(LARGE(INDIRECT("RAW!Y"&amp;MATCH(A26,Raw!B:B,0)&amp;":Y"&amp;IF(A26=MAX(Raw!B:B),1010,MATCH(A26+1,Raw!B:B,0)-1)),IF(COUNTIF(INDIRECT("Raw!C"&amp;MATCH(A26,Raw!B:B,0)&amp;":C"&amp;IF(A26=MAX(Raw!B:B),1010,MATCH(A26+1,Raw!B:B,0)-1)),"V")&gt;0,COUNTIF(INDIRECT("Raw!C"&amp;MATCH(A26,Raw!B:B,0)&amp;":C"&amp;IF(A26=MAX(Raw!B:B),1010,MATCH(A26+1,Raw!B:B,0)-1)),"H")+COUNTIF(INDIRECT("Raw!C"&amp;MATCH(A26,Raw!B:B,0)&amp;":C"&amp;IF(A26=MAX(Raw!B:B),1010,MATCH(A26+1,Raw!B:B,0)-1)),"S")+1,"")),2000)+IFERROR(LARGE(INDIRECT("RAW!Y"&amp;MATCH(A26,Raw!B:B,0)&amp;":Y"&amp;IF(A26=MAX(Raw!B:B),1010,MATCH(A26+1,Raw!B:B,0)-1)),IF(COUNTIF(INDIRECT("Raw!C"&amp;MATCH(A26,Raw!B:B,0)&amp;":C"&amp;IF(A26=MAX(Raw!B:B),1010,MATCH(A26+1,Raw!B:B,0)-1)),"V")&gt;1,COUNTIF(INDIRECT("Raw!C"&amp;MATCH(A26,Raw!B:B,0)&amp;":C"&amp;IF(A26=MAX(Raw!B:B),1010,MATCH(A26+1,Raw!B:B,0)-1)),"H")+COUNTIF(INDIRECT("Raw!C"&amp;MATCH(A26,Raw!B:B,0)&amp;":C"&amp;IF(A26=MAX(Raw!B:B),1010,MATCH(A26+1,Raw!B:B,0)-1)),"S")+2,"")),2000)-4000,"")</f>
        <v>0</v>
      </c>
      <c r="H26" s="52">
        <f ca="1">IFERROR(IFERROR(LARGE(INDIRECT("RAW!Z"&amp;MATCH(A26,Raw!B:B,0)&amp;":Z"&amp;IF(A26=MAX(Raw!B:B),1010,MATCH(A26+1,Raw!B:B,0)-1)),IF(COUNTIF(INDIRECT("Raw!C"&amp;MATCH(A26,Raw!B:B,0)&amp;":C"&amp;IF(A26=MAX(Raw!B:B),1010,MATCH(A26+1,Raw!B:B,0)-1)),"H")&gt;0,1,"")),6000)+IFERROR(LARGE(INDIRECT("RAW!Z"&amp;MATCH(A26,Raw!B:B,0)&amp;":Z"&amp;IF(A26=MAX(Raw!B:B),1010,MATCH(A26+1,Raw!B:B,0)-1)),IF(COUNTIF(INDIRECT("Raw!C"&amp;MATCH(A26,Raw!B:B,0)&amp;":C"&amp;IF(A26=MAX(Raw!B:B),1010,MATCH(A26+1,Raw!B:B,0)-1)),"H")&gt;1,2,"")),6000)-12000
+IFERROR(LARGE(INDIRECT("RAW!Z"&amp;MATCH(A26,Raw!B:B,0)&amp;":Z"&amp;IF(A26=MAX(Raw!B:B),1010,MATCH(A26+1,Raw!B:B,0)-1)),IF(COUNTIF(INDIRECT("Raw!C"&amp;MATCH(A26,Raw!B:B,0)&amp;":C"&amp;IF(A26=MAX(Raw!B:B),1010,MATCH(A26+1,Raw!B:B,0)-1)),"S")&gt;0,COUNTIF(INDIRECT("Raw!C"&amp;MATCH(A26,Raw!B:B,0)&amp;":C"&amp;IF(A26=MAX(Raw!B:B),1010,MATCH(A26+1,Raw!B:B,0)-1)),"H")+1,"")),4000)+IFERROR(LARGE(INDIRECT("RAW!Z"&amp;MATCH(A26,Raw!B:B,0)&amp;":Z"&amp;IF(A26=MAX(Raw!B:B),1010,MATCH(A26+1,Raw!B:B,0)-1)),IF(COUNTIF(INDIRECT("Raw!C"&amp;MATCH(A26,Raw!B:B,0)&amp;":C"&amp;IF(A26=MAX(Raw!B:B),1010,MATCH(A26+1,Raw!B:B,0)-1)),"S")&gt;1,COUNTIF(INDIRECT("Raw!C"&amp;MATCH(A26,Raw!B:B,0)&amp;":C"&amp;IF(A26=MAX(Raw!B:B),1010,MATCH(A26+1,Raw!B:B,0)-1)),"H")+2,"")),4000)-8000+IFERROR(LARGE(INDIRECT("RAW!Z"&amp;MATCH(A26,Raw!B:B,0)&amp;":Z"&amp;IF(A26=MAX(Raw!B:B),1010,MATCH(A26+1,Raw!B:B,0)-1)),IF(COUNTIF(INDIRECT("Raw!C"&amp;MATCH(A26,Raw!B:B,0)&amp;":C"&amp;IF(A26=MAX(Raw!B:B),1010,MATCH(A26+1,Raw!B:B,0)-1)),"V")&gt;0,COUNTIF(INDIRECT("Raw!C"&amp;MATCH(A26,Raw!B:B,0)&amp;":C"&amp;IF(A26=MAX(Raw!B:B),1010,MATCH(A26+1,Raw!B:B,0)-1)),"H")+COUNTIF(INDIRECT("Raw!C"&amp;MATCH(A26,Raw!B:B,0)&amp;":C"&amp;IF(A26=MAX(Raw!B:B),1010,MATCH(A26+1,Raw!B:B,0)-1)),"S")+1,"")),2000)+IFERROR(LARGE(INDIRECT("RAW!Z"&amp;MATCH(A26,Raw!B:B,0)&amp;":Z"&amp;IF(A26=MAX(Raw!B:B),1010,MATCH(A26+1,Raw!B:B,0)-1)),IF(COUNTIF(INDIRECT("Raw!C"&amp;MATCH(A26,Raw!B:B,0)&amp;":C"&amp;IF(A26=MAX(Raw!B:B),1010,MATCH(A26+1,Raw!B:B,0)-1)),"V")&gt;1,COUNTIF(INDIRECT("Raw!C"&amp;MATCH(A26,Raw!B:B,0)&amp;":C"&amp;IF(A26=MAX(Raw!B:B),1010,MATCH(A26+1,Raw!B:B,0)-1)),"H")+COUNTIF(INDIRECT("Raw!C"&amp;MATCH(A26,Raw!B:B,0)&amp;":C"&amp;IF(A26=MAX(Raw!B:B),1010,MATCH(A26+1,Raw!B:B,0)-1)),"S")+2,"")),2000)-4000,"")</f>
        <v>0</v>
      </c>
      <c r="I26" s="52">
        <f ca="1">IFERROR(IFERROR(LARGE(INDIRECT("RAW!AA"&amp;MATCH(A26,Raw!B:B,0)&amp;":AA"&amp;IF(A26=MAX(Raw!B:B),1010,MATCH(A26+1,Raw!B:B,0)-1)),IF(COUNTIF(INDIRECT("Raw!C"&amp;MATCH(A26,Raw!B:B,0)&amp;":C"&amp;IF(A26=MAX(Raw!B:B),1010,MATCH(A26+1,Raw!B:B,0)-1)),"H")&gt;0,1,"")),6000)+IFERROR(LARGE(INDIRECT("RAW!AA"&amp;MATCH(A26,Raw!B:B,0)&amp;":AA"&amp;IF(A26=MAX(Raw!B:B),1010,MATCH(A26+1,Raw!B:B,0)-1)),IF(COUNTIF(INDIRECT("Raw!C"&amp;MATCH(A26,Raw!B:B,0)&amp;":C"&amp;IF(A26=MAX(Raw!B:B),1010,MATCH(A26+1,Raw!B:B,0)-1)),"H")&gt;1,2,"")),6000)-12000
+IFERROR(LARGE(INDIRECT("RAW!AA"&amp;MATCH(A26,Raw!B:B,0)&amp;":AA"&amp;IF(A26=MAX(Raw!B:B),1010,MATCH(A26+1,Raw!B:B,0)-1)),IF(COUNTIF(INDIRECT("Raw!C"&amp;MATCH(A26,Raw!B:B,0)&amp;":C"&amp;IF(A26=MAX(Raw!B:B),1010,MATCH(A26+1,Raw!B:B,0)-1)),"S")&gt;0,COUNTIF(INDIRECT("Raw!C"&amp;MATCH(A26,Raw!B:B,0)&amp;":C"&amp;IF(A26=MAX(Raw!B:B),1010,MATCH(A26+1,Raw!B:B,0)-1)),"H")+1,"")),4000)+IFERROR(LARGE(INDIRECT("RAW!AA"&amp;MATCH(A26,Raw!B:B,0)&amp;":AA"&amp;IF(A26=MAX(Raw!B:B),1010,MATCH(A26+1,Raw!B:B,0)-1)),IF(COUNTIF(INDIRECT("Raw!C"&amp;MATCH(A26,Raw!B:B,0)&amp;":C"&amp;IF(A26=MAX(Raw!B:B),1010,MATCH(A26+1,Raw!B:B,0)-1)),"S")&gt;1,COUNTIF(INDIRECT("Raw!C"&amp;MATCH(A26,Raw!B:B,0)&amp;":C"&amp;IF(A26=MAX(Raw!B:B),1010,MATCH(A26+1,Raw!B:B,0)-1)),"H")+2,"")),4000)-8000+IFERROR(LARGE(INDIRECT("RAW!AA"&amp;MATCH(A26,Raw!B:B,0)&amp;":AA"&amp;IF(A26=MAX(Raw!B:B),1010,MATCH(A26+1,Raw!B:B,0)-1)),IF(COUNTIF(INDIRECT("Raw!C"&amp;MATCH(A26,Raw!B:B,0)&amp;":C"&amp;IF(A26=MAX(Raw!B:B),1010,MATCH(A26+1,Raw!B:B,0)-1)),"V")&gt;0,COUNTIF(INDIRECT("Raw!C"&amp;MATCH(A26,Raw!B:B,0)&amp;":C"&amp;IF(A26=MAX(Raw!B:B),1010,MATCH(A26+1,Raw!B:B,0)-1)),"H")+COUNTIF(INDIRECT("Raw!C"&amp;MATCH(A26,Raw!B:B,0)&amp;":C"&amp;IF(A26=MAX(Raw!B:B),1010,MATCH(A26+1,Raw!B:B,0)-1)),"S")+1,"")),2000)+IFERROR(LARGE(INDIRECT("RAW!AA"&amp;MATCH(A26,Raw!B:B,0)&amp;":AA"&amp;IF(A26=MAX(Raw!B:B),1010,MATCH(A26+1,Raw!B:B,0)-1)),IF(COUNTIF(INDIRECT("Raw!C"&amp;MATCH(A26,Raw!B:B,0)&amp;":C"&amp;IF(A26=MAX(Raw!B:B),1010,MATCH(A26+1,Raw!B:B,0)-1)),"V")&gt;1,COUNTIF(INDIRECT("Raw!C"&amp;MATCH(A26,Raw!B:B,0)&amp;":C"&amp;IF(A26=MAX(Raw!B:B),1010,MATCH(A26+1,Raw!B:B,0)-1)),"H")+COUNTIF(INDIRECT("Raw!C"&amp;MATCH(A26,Raw!B:B,0)&amp;":C"&amp;IF(A26=MAX(Raw!B:B),1010,MATCH(A26+1,Raw!B:B,0)-1)),"S")+2,"")),2000)-4000,"")</f>
        <v>0</v>
      </c>
      <c r="J26" s="52">
        <f ca="1">IFERROR(IFERROR(LARGE(INDIRECT("RAW!AB"&amp;MATCH(A26,Raw!B:B,0)&amp;":AB"&amp;IF(A26=MAX(Raw!B:B),1010,MATCH(A26+1,Raw!B:B,0)-1)),IF(COUNTIF(INDIRECT("Raw!C"&amp;MATCH(A26,Raw!B:B,0)&amp;":C"&amp;IF(A26=MAX(Raw!B:B),1010,MATCH(A26+1,Raw!B:B,0)-1)),"H")&gt;0,1,"")),6000)+IFERROR(LARGE(INDIRECT("RAW!AB"&amp;MATCH(A26,Raw!B:B,0)&amp;":AB"&amp;IF(A26=MAX(Raw!B:B),1010,MATCH(A26+1,Raw!B:B,0)-1)),IF(COUNTIF(INDIRECT("Raw!C"&amp;MATCH(A26,Raw!B:B,0)&amp;":C"&amp;IF(A26=MAX(Raw!B:B),1010,MATCH(A26+1,Raw!B:B,0)-1)),"H")&gt;1,2,"")),6000)-12000
+IFERROR(LARGE(INDIRECT("RAW!AB"&amp;MATCH(A26,Raw!B:B,0)&amp;":AB"&amp;IF(A26=MAX(Raw!B:B),1010,MATCH(A26+1,Raw!B:B,0)-1)),IF(COUNTIF(INDIRECT("Raw!C"&amp;MATCH(A26,Raw!B:B,0)&amp;":C"&amp;IF(A26=MAX(Raw!B:B),1010,MATCH(A26+1,Raw!B:B,0)-1)),"S")&gt;0,COUNTIF(INDIRECT("Raw!C"&amp;MATCH(A26,Raw!B:B,0)&amp;":C"&amp;IF(A26=MAX(Raw!B:B),1010,MATCH(A26+1,Raw!B:B,0)-1)),"H")+1,"")),4000)+IFERROR(LARGE(INDIRECT("RAW!AB"&amp;MATCH(A26,Raw!B:B,0)&amp;":AB"&amp;IF(A26=MAX(Raw!B:B),1010,MATCH(A26+1,Raw!B:B,0)-1)),IF(COUNTIF(INDIRECT("Raw!C"&amp;MATCH(A26,Raw!B:B,0)&amp;":C"&amp;IF(A26=MAX(Raw!B:B),1010,MATCH(A26+1,Raw!B:B,0)-1)),"S")&gt;1,COUNTIF(INDIRECT("Raw!C"&amp;MATCH(A26,Raw!B:B,0)&amp;":C"&amp;IF(A26=MAX(Raw!B:B),1010,MATCH(A26+1,Raw!B:B,0)-1)),"H")+2,"")),4000)-8000+IFERROR(LARGE(INDIRECT("RAW!AB"&amp;MATCH(A26,Raw!B:B,0)&amp;":AB"&amp;IF(A26=MAX(Raw!B:B),1010,MATCH(A26+1,Raw!B:B,0)-1)),IF(COUNTIF(INDIRECT("Raw!C"&amp;MATCH(A26,Raw!B:B,0)&amp;":C"&amp;IF(A26=MAX(Raw!B:B),1010,MATCH(A26+1,Raw!B:B,0)-1)),"V")&gt;0,COUNTIF(INDIRECT("Raw!C"&amp;MATCH(A26,Raw!B:B,0)&amp;":C"&amp;IF(A26=MAX(Raw!B:B),1010,MATCH(A26+1,Raw!B:B,0)-1)),"H")+COUNTIF(INDIRECT("Raw!C"&amp;MATCH(A26,Raw!B:B,0)&amp;":C"&amp;IF(A26=MAX(Raw!B:B),1010,MATCH(A26+1,Raw!B:B,0)-1)),"S")+1,"")),2000)+IFERROR(LARGE(INDIRECT("RAW!AB"&amp;MATCH(A26,Raw!B:B,0)&amp;":AB"&amp;IF(A26=MAX(Raw!B:B),1010,MATCH(A26+1,Raw!B:B,0)-1)),IF(COUNTIF(INDIRECT("Raw!C"&amp;MATCH(A26,Raw!B:B,0)&amp;":C"&amp;IF(A26=MAX(Raw!B:B),1010,MATCH(A26+1,Raw!B:B,0)-1)),"V")&gt;1,COUNTIF(INDIRECT("Raw!C"&amp;MATCH(A26,Raw!B:B,0)&amp;":C"&amp;IF(A26=MAX(Raw!B:B),1010,MATCH(A26+1,Raw!B:B,0)-1)),"H")+COUNTIF(INDIRECT("Raw!C"&amp;MATCH(A26,Raw!B:B,0)&amp;":C"&amp;IF(A26=MAX(Raw!B:B),1010,MATCH(A26+1,Raw!B:B,0)-1)),"S")+2,"")),2000)-4000,"")</f>
        <v>0</v>
      </c>
      <c r="K26" s="52">
        <f ca="1">IFERROR(IFERROR(LARGE(INDIRECT("RAW!AC"&amp;MATCH(A26,Raw!B:B,0)&amp;":AC"&amp;IF(A26=MAX(Raw!B:B),1010,MATCH(A26+1,Raw!B:B,0)-1)),IF(COUNTIF(INDIRECT("Raw!C"&amp;MATCH(A26,Raw!B:B,0)&amp;":C"&amp;IF(A26=MAX(Raw!B:B),1010,MATCH(A26+1,Raw!B:B,0)-1)),"H")&gt;0,1,"")),6000)+IFERROR(LARGE(INDIRECT("RAW!AC"&amp;MATCH(A26,Raw!B:B,0)&amp;":AC"&amp;IF(A26=MAX(Raw!B:B),1010,MATCH(A26+1,Raw!B:B,0)-1)),IF(COUNTIF(INDIRECT("Raw!C"&amp;MATCH(A26,Raw!B:B,0)&amp;":C"&amp;IF(A26=MAX(Raw!B:B),1010,MATCH(A26+1,Raw!B:B,0)-1)),"H")&gt;1,2,"")),6000)-12000
+IFERROR(LARGE(INDIRECT("RAW!AC"&amp;MATCH(A26,Raw!B:B,0)&amp;":AC"&amp;IF(A26=MAX(Raw!B:B),1010,MATCH(A26+1,Raw!B:B,0)-1)),IF(COUNTIF(INDIRECT("Raw!C"&amp;MATCH(A26,Raw!B:B,0)&amp;":C"&amp;IF(A26=MAX(Raw!B:B),1010,MATCH(A26+1,Raw!B:B,0)-1)),"S")&gt;0,COUNTIF(INDIRECT("Raw!C"&amp;MATCH(A26,Raw!B:B,0)&amp;":C"&amp;IF(A26=MAX(Raw!B:B),1010,MATCH(A26+1,Raw!B:B,0)-1)),"H")+1,"")),4000)+IFERROR(LARGE(INDIRECT("RAW!AC"&amp;MATCH(A26,Raw!B:B,0)&amp;":AC"&amp;IF(A26=MAX(Raw!B:B),1010,MATCH(A26+1,Raw!B:B,0)-1)),IF(COUNTIF(INDIRECT("Raw!C"&amp;MATCH(A26,Raw!B:B,0)&amp;":C"&amp;IF(A26=MAX(Raw!B:B),1010,MATCH(A26+1,Raw!B:B,0)-1)),"S")&gt;1,COUNTIF(INDIRECT("Raw!C"&amp;MATCH(A26,Raw!B:B,0)&amp;":C"&amp;IF(A26=MAX(Raw!B:B),1010,MATCH(A26+1,Raw!B:B,0)-1)),"H")+2,"")),4000)-8000+IFERROR(LARGE(INDIRECT("RAW!AC"&amp;MATCH(A26,Raw!B:B,0)&amp;":AC"&amp;IF(A26=MAX(Raw!B:B),1010,MATCH(A26+1,Raw!B:B,0)-1)),IF(COUNTIF(INDIRECT("Raw!C"&amp;MATCH(A26,Raw!B:B,0)&amp;":C"&amp;IF(A26=MAX(Raw!B:B),1010,MATCH(A26+1,Raw!B:B,0)-1)),"V")&gt;0,COUNTIF(INDIRECT("Raw!C"&amp;MATCH(A26,Raw!B:B,0)&amp;":C"&amp;IF(A26=MAX(Raw!B:B),1010,MATCH(A26+1,Raw!B:B,0)-1)),"H")+COUNTIF(INDIRECT("Raw!C"&amp;MATCH(A26,Raw!B:B,0)&amp;":C"&amp;IF(A26=MAX(Raw!B:B),1010,MATCH(A26+1,Raw!B:B,0)-1)),"S")+1,"")),2000)+IFERROR(LARGE(INDIRECT("RAW!AC"&amp;MATCH(A26,Raw!B:B,0)&amp;":AC"&amp;IF(A26=MAX(Raw!B:B),1010,MATCH(A26+1,Raw!B:B,0)-1)),IF(COUNTIF(INDIRECT("Raw!C"&amp;MATCH(A26,Raw!B:B,0)&amp;":C"&amp;IF(A26=MAX(Raw!B:B),1010,MATCH(A26+1,Raw!B:B,0)-1)),"V")&gt;1,COUNTIF(INDIRECT("Raw!C"&amp;MATCH(A26,Raw!B:B,0)&amp;":C"&amp;IF(A26=MAX(Raw!B:B),1010,MATCH(A26+1,Raw!B:B,0)-1)),"H")+COUNTIF(INDIRECT("Raw!C"&amp;MATCH(A26,Raw!B:B,0)&amp;":C"&amp;IF(A26=MAX(Raw!B:B),1010,MATCH(A26+1,Raw!B:B,0)-1)),"S")+2,"")),2000)-4000,"")</f>
        <v>0</v>
      </c>
      <c r="L26" s="14">
        <f t="shared" ca="1" si="0"/>
        <v>0</v>
      </c>
      <c r="M26" s="14">
        <f t="shared" ca="1" si="1"/>
        <v>0</v>
      </c>
      <c r="N26" s="14">
        <f t="shared" ca="1" si="2"/>
        <v>0</v>
      </c>
      <c r="O26" s="37" t="str">
        <f t="array" aca="1" ref="O26" ca="1">IF(P26="","",(IF(ROUND(P26,1)=ROUND(P25,1),O25,O25+1)))</f>
        <v/>
      </c>
      <c r="P26" s="33" t="str">
        <f t="array" aca="1" ref="P26" ca="1">IF(ROUND(LARGE(B:B,$A26),2)=0,"",LARGE(B:B,$A26))</f>
        <v/>
      </c>
      <c r="Q26" s="33" t="str">
        <f t="array" aca="1" ref="Q26" ca="1">IFERROR(INDEX(Raw!$S$3:$S$502,MATCH(R26,Raw!$R$3:$R$502,0)),"")</f>
        <v/>
      </c>
      <c r="R26" s="34" t="str">
        <f t="array" aca="1" ref="R26" ca="1">IFERROR(INDEX(Raw!$R$3:$R$502,MATCH(IFERROR(INDEX(MATCH(P26,B$2:B$501,0),$A$2:$A$502),""),Raw!$Q$3:$Q$502,0)),"")</f>
        <v/>
      </c>
      <c r="S26" s="38" t="str">
        <f t="array" aca="1" ref="S26" ca="1">IF(T26="","",(IF(ROUND(T26,1)=ROUND(T25,1),S25,S25+1)))</f>
        <v/>
      </c>
      <c r="T26" s="36" t="str">
        <f t="array" aca="1" ref="T26" ca="1">IF(ROUND(LARGE(C:C,$A26),2)=0,"",LARGE(C:C,$A26))</f>
        <v/>
      </c>
      <c r="U26" s="33" t="str">
        <f t="array" aca="1" ref="U26" ca="1">IFERROR(INDEX(Raw!$S$3:$S$502,MATCH(V26,Raw!$R$3:$R$502,0)),"")</f>
        <v/>
      </c>
      <c r="V26" s="34" t="str">
        <f t="array" aca="1" ref="V26" ca="1">IFERROR(INDEX(Raw!$R$3:$R$502,MATCH(IFERROR(INDEX(MATCH(T26,C$2:C$501,0),$A$2:$A$501),""),Raw!$Q$3:$Q$502,0)),"")</f>
        <v/>
      </c>
      <c r="W26" s="38" t="str">
        <f t="array" aca="1" ref="W26" ca="1">IF(X26="","",(IF(ROUND(X26,1)=ROUND(X25,1),W25,W25+1)))</f>
        <v/>
      </c>
      <c r="X26" s="36" t="str">
        <f t="array" aca="1" ref="X26" ca="1">IF(ROUND(LARGE(D:D,$A26),2)=0,"",LARGE(D:D,$A26))</f>
        <v/>
      </c>
      <c r="Y26" s="33" t="str">
        <f t="array" aca="1" ref="Y26" ca="1">IFERROR(INDEX(Raw!$S$3:$S$502,MATCH(Z26,Raw!$R$3:$R$502,0)),"")</f>
        <v/>
      </c>
      <c r="Z26" s="34" t="str">
        <f t="array" aca="1" ref="Z26" ca="1">IFERROR(INDEX(Raw!$R$3:$R$502,MATCH(IFERROR(INDEX(MATCH(X26,D$2:D$501,0),$A$2:$A$501),""),Raw!$Q$3:$Q$502,0)),"")</f>
        <v/>
      </c>
      <c r="AA26" s="38" t="str">
        <f t="array" aca="1" ref="AA26" ca="1">IF(AB26="","",(IF(ROUND(AB26,1)=ROUND(AB25,1),AA25,AA25+1)))</f>
        <v/>
      </c>
      <c r="AB26" s="36" t="str">
        <f t="array" aca="1" ref="AB26" ca="1">IF(ROUND(LARGE(E:E,$A26),2)=0,"",LARGE(E:E,$A26))</f>
        <v/>
      </c>
      <c r="AC26" s="33" t="str">
        <f ca="1">IFERROR(INDEX(Raw!$S$3:$S$502,MATCH(AD26,Raw!$R$3:$R$502,0)),"")</f>
        <v/>
      </c>
      <c r="AD26" s="34" t="str">
        <f t="array" aca="1" ref="AD26" ca="1">IFERROR(INDEX(Raw!$R$3:$R$502,MATCH(IFERROR(INDEX(MATCH(AB26,E$2:E$501,0),$A$2:$A$501),""),Raw!$Q$3:$Q$502,0)),"")</f>
        <v/>
      </c>
      <c r="AE26" s="38" t="str">
        <f t="array" aca="1" ref="AE26" ca="1">IF(AF26="","",(IF(ROUND(AF26,1)=ROUND(AF25,1),AE25,AE25+1)))</f>
        <v/>
      </c>
      <c r="AF26" s="36" t="str">
        <f t="array" aca="1" ref="AF26" ca="1">IF(ROUND(LARGE(F:F,$A26),2)=0,"",LARGE(F:F,$A26))</f>
        <v/>
      </c>
      <c r="AG26" s="33" t="str">
        <f ca="1">IFERROR(INDEX(Raw!$S$3:$S$502,MATCH(AH26,Raw!$R$3:$R$502,0)),"")</f>
        <v/>
      </c>
      <c r="AH26" s="34" t="str">
        <f t="array" aca="1" ref="AH26" ca="1">IFERROR(INDEX(Raw!$R$3:$R$502,MATCH(IFERROR(INDEX(MATCH(AF26,F$2:F$501,0),$A$2:$A$501),""),Raw!$Q$3:$Q$502,0)),"")</f>
        <v/>
      </c>
      <c r="AI26" s="38" t="str">
        <f t="array" aca="1" ref="AI26" ca="1">IF(AJ26="","",(IF(ROUND(AJ26,1)=ROUND(AJ25,1),AI25,AI25+1)))</f>
        <v/>
      </c>
      <c r="AJ26" s="36" t="str">
        <f t="array" aca="1" ref="AJ26" ca="1">IF(ROUND(LARGE(G:G,$A26),2)=0,"",LARGE(G:G,$A26))</f>
        <v/>
      </c>
      <c r="AK26" s="33" t="str">
        <f ca="1">IFERROR(INDEX(Raw!$S$3:$S$502,MATCH(AL26,Raw!$R$3:$R$502,0)),"")</f>
        <v/>
      </c>
      <c r="AL26" s="34" t="str">
        <f t="array" aca="1" ref="AL26" ca="1">IFERROR(INDEX(Raw!$R$3:$R$502,MATCH(IFERROR(INDEX(MATCH(AJ26,G$2:G$501,0),$A$2:$A$501),""),Raw!$Q$3:$Q$502,0)),"")</f>
        <v/>
      </c>
      <c r="AM26" s="38" t="str">
        <f t="array" aca="1" ref="AM26" ca="1">IF(AN26="","",(IF(ROUND(AN26,1)=ROUND(AN25,1),AM25,AM25+1)))</f>
        <v/>
      </c>
      <c r="AN26" s="36" t="str">
        <f t="shared" ca="1" si="10"/>
        <v/>
      </c>
      <c r="AO26" s="33" t="str">
        <f ca="1">IFERROR(INDEX(Raw!$S$3:$S$502,MATCH(AP26,Raw!$R$3:$R$502,0)),"")</f>
        <v/>
      </c>
      <c r="AP26" s="34" t="str">
        <f t="array" aca="1" ref="AP26" ca="1">IFERROR(INDEX(Raw!$R$3:$R$502,MATCH(IFERROR(INDEX(MATCH(AN26,H$2:H$501,0),$A$2:$A$501),""),Raw!$Q$3:$Q$502,0)),"")</f>
        <v/>
      </c>
      <c r="AQ26" s="37" t="str">
        <f t="array" aca="1" ref="AQ26" ca="1">IF(AR26="","",(IF(ROUND(AR26,1)=ROUND(AR25,1),AQ25,AQ25+1)))</f>
        <v/>
      </c>
      <c r="AR26" s="33" t="str">
        <f t="shared" ca="1" si="11"/>
        <v/>
      </c>
      <c r="AS26" s="48" t="str">
        <f t="array" aca="1" ref="AS26" ca="1">IFERROR(INDEX(Raw!$S$3:$S$502,MATCH(AT26,Raw!$R$3:$R$502,0)),"")</f>
        <v/>
      </c>
      <c r="AT26" s="34" t="str">
        <f t="array" aca="1" ref="AT26" ca="1">IFERROR(INDEX(Raw!$R$3:$R$502,MATCH(IFERROR(INDEX(MATCH(AR26,I$2:I$501,0),$A$2:$A$501),""),Raw!$Q$3:$Q$502,0)),"")</f>
        <v/>
      </c>
      <c r="AU26" s="37" t="str">
        <f t="array" aca="1" ref="AU26" ca="1">IF(AV26="","",(IF(ROUND(AV26,1)=ROUND(AV25,1),AU25,AU25+1)))</f>
        <v/>
      </c>
      <c r="AV26" s="33" t="str">
        <f t="shared" ca="1" si="12"/>
        <v/>
      </c>
      <c r="AW26" s="48" t="str">
        <f t="array" aca="1" ref="AW26" ca="1">IFERROR(INDEX(Raw!$S$3:$S$502,MATCH(AX26,Raw!$R$3:$R$502,0)),"")</f>
        <v/>
      </c>
      <c r="AX26" s="34" t="str">
        <f t="array" aca="1" ref="AX26" ca="1">IFERROR(INDEX(Raw!$R$3:$R$502,MATCH(IFERROR(INDEX(MATCH(AV26,J$2:J$501,0),$A$2:$A$501),""),Raw!$Q$3:$Q$502,0)),"")</f>
        <v/>
      </c>
      <c r="AY26" s="37" t="str">
        <f t="array" aca="1" ref="AY26" ca="1">IF(AZ26="","",(IF(ROUND(AZ26,1)=ROUND(AZ25,1),AY25,AY25+1)))</f>
        <v/>
      </c>
      <c r="AZ26" s="33" t="str">
        <f t="shared" ca="1" si="13"/>
        <v/>
      </c>
      <c r="BA26" s="48" t="str">
        <f t="array" aca="1" ref="BA26" ca="1">IFERROR(INDEX(Raw!$S$3:$S$502,MATCH(BB26,Raw!$R$3:$R$502,0)),"")</f>
        <v/>
      </c>
      <c r="BB26" s="34" t="str">
        <f t="array" aca="1" ref="BB26" ca="1">IFERROR(INDEX(Raw!$R$3:$R$502,MATCH(IFERROR(INDEX(MATCH(AZ26,K$2:K$501,0),$A$2:$A$501),""),Raw!$Q$3:$Q$502,0)),"")</f>
        <v/>
      </c>
      <c r="BC26" s="37" t="str">
        <f t="array" aca="1" ref="BC26" ca="1">IF(BD26="","",(IF(ROUND(BD26,1)=ROUND(BD25,1),BC25,BC25+1)))</f>
        <v/>
      </c>
      <c r="BD26" s="33" t="str">
        <f t="shared" ca="1" si="14"/>
        <v/>
      </c>
      <c r="BE26" s="48" t="str">
        <f t="array" aca="1" ref="BE26" ca="1">IFERROR(INDEX(Raw!$S$3:$S$502,MATCH(BF26,Raw!$R$3:$R$502,0)),"")</f>
        <v/>
      </c>
      <c r="BF26" s="34" t="str">
        <f t="array" aca="1" ref="BF26" ca="1">IFERROR(INDEX(Raw!$R$3:$R$502,MATCH(IFERROR(INDEX(MATCH(BD26,L$2:L$501,0),$A$2:$A$501),""),Raw!$Q$3:$Q$502,0)),"")</f>
        <v/>
      </c>
      <c r="BG26" s="37" t="str">
        <f t="array" aca="1" ref="BG26" ca="1">IF(BH26="","",(IF(ROUND(BH26,1)=ROUND(BH25,1),BG25,BG25+1)))</f>
        <v/>
      </c>
      <c r="BH26" s="33" t="str">
        <f t="shared" ca="1" si="15"/>
        <v/>
      </c>
      <c r="BI26" s="48" t="str">
        <f t="array" aca="1" ref="BI26" ca="1">IFERROR(INDEX(Raw!$S$3:$S$502,MATCH(BJ26,Raw!$R$3:$R$502,0)),"")</f>
        <v/>
      </c>
      <c r="BJ26" s="34" t="str">
        <f t="array" aca="1" ref="BJ26" ca="1">IFERROR(INDEX(Raw!$R$3:$R$502,MATCH(IFERROR(INDEX(MATCH(BH26,M$2:M$501,0),$A$2:$A$501),""),Raw!$Q$3:$Q$502,0)),"")</f>
        <v/>
      </c>
      <c r="BK26" s="37" t="str">
        <f t="array" aca="1" ref="BK26" ca="1">IF(BL26="","",(IF(ROUND(BL26,1)=ROUND(BL25,1),BK25,BK25+1)))</f>
        <v/>
      </c>
      <c r="BL26" s="33" t="str">
        <f t="shared" ca="1" si="16"/>
        <v/>
      </c>
      <c r="BM26" s="48" t="str">
        <f t="array" aca="1" ref="BM26" ca="1">IFERROR(INDEX(Raw!$S$3:$S$502,MATCH(BN26,Raw!$R$3:$R$502,0)),"")</f>
        <v/>
      </c>
      <c r="BN26" s="34" t="str">
        <f t="array" aca="1" ref="BN26" ca="1">IFERROR(INDEX(Raw!$R$3:$R$502,MATCH(IFERROR(INDEX(MATCH(BL26,N$2:N$501,0),$A$2:$A$501),""),Raw!$Q$3:$Q$502,0)),"")</f>
        <v/>
      </c>
    </row>
    <row r="27" spans="1:66" x14ac:dyDescent="0.3">
      <c r="A27" s="28">
        <v>26</v>
      </c>
      <c r="B27" s="52">
        <f ca="1">IFERROR(IFERROR(LARGE(INDIRECT("RAW!T"&amp;MATCH(A27,Raw!B:B,0)&amp;":T"&amp;IF(A27=MAX(Raw!B:B),1010,MATCH(A27+1,Raw!B:B,0)-1)),IF(COUNTIF(INDIRECT("Raw!C"&amp;MATCH(A27,Raw!B:B,0)&amp;":C"&amp;IF(A27=MAX(Raw!B:B),1010,MATCH(A27+1,Raw!B:B,0)-1)),"H")&gt;0,1,"")),6000)+IFERROR(LARGE(INDIRECT("RAW!T"&amp;MATCH(A27,Raw!B:B,0)&amp;":T"&amp;IF(A27=MAX(Raw!B:B),1010,MATCH(A27+1,Raw!B:B,0)-1)),IF(COUNTIF(INDIRECT("Raw!C"&amp;MATCH(A27,Raw!B:B,0)&amp;":C"&amp;IF(A27=MAX(Raw!B:B),1010,MATCH(A27+1,Raw!B:B,0)-1)),"H")&gt;1,2,"")),6000)-12000
+IFERROR(LARGE(INDIRECT("RAW!T"&amp;MATCH(A27,Raw!B:B,0)&amp;":T"&amp;IF(A27=MAX(Raw!B:B),1010,MATCH(A27+1,Raw!B:B,0)-1)),IF(COUNTIF(INDIRECT("Raw!C"&amp;MATCH(A27,Raw!B:B,0)&amp;":C"&amp;IF(A27=MAX(Raw!B:B),1010,MATCH(A27+1,Raw!B:B,0)-1)),"S")&gt;0,COUNTIF(INDIRECT("Raw!C"&amp;MATCH(A27,Raw!B:B,0)&amp;":C"&amp;IF(A27=MAX(Raw!B:B),1010,MATCH(A27+1,Raw!B:B,0)-1)),"H")+1,"")),4000)+IFERROR(LARGE(INDIRECT("RAW!T"&amp;MATCH(A27,Raw!B:B,0)&amp;":T"&amp;IF(A27=MAX(Raw!B:B),1010,MATCH(A27+1,Raw!B:B,0)-1)),IF(COUNTIF(INDIRECT("Raw!C"&amp;MATCH(A27,Raw!B:B,0)&amp;":C"&amp;IF(A27=MAX(Raw!B:B),1010,MATCH(A27+1,Raw!B:B,0)-1)),"S")&gt;1,COUNTIF(INDIRECT("Raw!C"&amp;MATCH(A27,Raw!B:B,0)&amp;":C"&amp;IF(A27=MAX(Raw!B:B),1010,MATCH(A27+1,Raw!B:B,0)-1)),"H")+2,"")),4000)-8000+IFERROR(LARGE(INDIRECT("RAW!T"&amp;MATCH(A27,Raw!B:B,0)&amp;":T"&amp;IF(A27=MAX(Raw!B:B),1010,MATCH(A27+1,Raw!B:B,0)-1)),IF(COUNTIF(INDIRECT("Raw!C"&amp;MATCH(A27,Raw!B:B,0)&amp;":C"&amp;IF(A27=MAX(Raw!B:B),1010,MATCH(A27+1,Raw!B:B,0)-1)),"V")&gt;0,COUNTIF(INDIRECT("Raw!C"&amp;MATCH(A27,Raw!B:B,0)&amp;":C"&amp;IF(A27=MAX(Raw!B:B),1010,MATCH(A27+1,Raw!B:B,0)-1)),"H")+COUNTIF(INDIRECT("Raw!C"&amp;MATCH(A27,Raw!B:B,0)&amp;":C"&amp;IF(A27=MAX(Raw!B:B),1010,MATCH(A27+1,Raw!B:B,0)-1)),"S")+1,"")),2000)+IFERROR(LARGE(INDIRECT("RAW!T"&amp;MATCH(A27,Raw!B:B,0)&amp;":T"&amp;IF(A27=MAX(Raw!B:B),1010,MATCH(A27+1,Raw!B:B,0)-1)),IF(COUNTIF(INDIRECT("Raw!C"&amp;MATCH(A27,Raw!B:B,0)&amp;":C"&amp;IF(A27=MAX(Raw!B:B),1010,MATCH(A27+1,Raw!B:B,0)-1)),"V")&gt;1,COUNTIF(INDIRECT("Raw!C"&amp;MATCH(A27,Raw!B:B,0)&amp;":C"&amp;IF(A27=MAX(Raw!B:B),1010,MATCH(A27+1,Raw!B:B,0)-1)),"H")+COUNTIF(INDIRECT("Raw!C"&amp;MATCH(A27,Raw!B:B,0)&amp;":C"&amp;IF(A27=MAX(Raw!B:B),1010,MATCH(A27+1,Raw!B:B,0)-1)),"S")+2,"")),2000)-4000,"")</f>
        <v>0</v>
      </c>
      <c r="C27" s="52">
        <f ca="1">IFERROR(IFERROR(LARGE(INDIRECT("RAW!U"&amp;MATCH(A27,Raw!B:B,0)&amp;":U"&amp;IF(A27=MAX(Raw!B:B),1010,MATCH(A27+1,Raw!B:B,0)-1)),IF(COUNTIF(INDIRECT("Raw!C"&amp;MATCH(A27,Raw!B:B,0)&amp;":C"&amp;IF(A27=MAX(Raw!B:B),1010,MATCH(A27+1,Raw!B:B,0)-1)),"H")&gt;0,1,"")),6000)+IFERROR(LARGE(INDIRECT("RAW!U"&amp;MATCH(A27,Raw!B:B,0)&amp;":U"&amp;IF(A27=MAX(Raw!B:B),1010,MATCH(A27+1,Raw!B:B,0)-1)),IF(COUNTIF(INDIRECT("Raw!C"&amp;MATCH(A27,Raw!B:B,0)&amp;":C"&amp;IF(A27=MAX(Raw!B:B),1010,MATCH(A27+1,Raw!B:B,0)-1)),"H")&gt;1,2,"")),6000)-12000
+IFERROR(LARGE(INDIRECT("RAW!U"&amp;MATCH(A27,Raw!B:B,0)&amp;":U"&amp;IF(A27=MAX(Raw!B:B),1010,MATCH(A27+1,Raw!B:B,0)-1)),IF(COUNTIF(INDIRECT("Raw!C"&amp;MATCH(A27,Raw!B:B,0)&amp;":C"&amp;IF(A27=MAX(Raw!B:B),1010,MATCH(A27+1,Raw!B:B,0)-1)),"S")&gt;0,COUNTIF(INDIRECT("Raw!C"&amp;MATCH(A27,Raw!B:B,0)&amp;":C"&amp;IF(A27=MAX(Raw!B:B),1010,MATCH(A27+1,Raw!B:B,0)-1)),"H")+1,"")),4000)+IFERROR(LARGE(INDIRECT("RAW!U"&amp;MATCH(A27,Raw!B:B,0)&amp;":U"&amp;IF(A27=MAX(Raw!B:B),1010,MATCH(A27+1,Raw!B:B,0)-1)),IF(COUNTIF(INDIRECT("Raw!C"&amp;MATCH(A27,Raw!B:B,0)&amp;":C"&amp;IF(A27=MAX(Raw!B:B),1010,MATCH(A27+1,Raw!B:B,0)-1)),"S")&gt;1,COUNTIF(INDIRECT("Raw!C"&amp;MATCH(A27,Raw!B:B,0)&amp;":C"&amp;IF(A27=MAX(Raw!B:B),1010,MATCH(A27+1,Raw!B:B,0)-1)),"H")+2,"")),4000)-8000+IFERROR(LARGE(INDIRECT("RAW!U"&amp;MATCH(A27,Raw!B:B,0)&amp;":U"&amp;IF(A27=MAX(Raw!B:B),1010,MATCH(A27+1,Raw!B:B,0)-1)),IF(COUNTIF(INDIRECT("Raw!C"&amp;MATCH(A27,Raw!B:B,0)&amp;":C"&amp;IF(A27=MAX(Raw!B:B),1010,MATCH(A27+1,Raw!B:B,0)-1)),"V")&gt;0,COUNTIF(INDIRECT("Raw!C"&amp;MATCH(A27,Raw!B:B,0)&amp;":C"&amp;IF(A27=MAX(Raw!B:B),1010,MATCH(A27+1,Raw!B:B,0)-1)),"H")+COUNTIF(INDIRECT("Raw!C"&amp;MATCH(A27,Raw!B:B,0)&amp;":C"&amp;IF(A27=MAX(Raw!B:B),1010,MATCH(A27+1,Raw!B:B,0)-1)),"S")+1,"")),2000)+IFERROR(LARGE(INDIRECT("RAW!U"&amp;MATCH(A27,Raw!B:B,0)&amp;":U"&amp;IF(A27=MAX(Raw!B:B),1010,MATCH(A27+1,Raw!B:B,0)-1)),IF(COUNTIF(INDIRECT("Raw!C"&amp;MATCH(A27,Raw!B:B,0)&amp;":C"&amp;IF(A27=MAX(Raw!B:B),1010,MATCH(A27+1,Raw!B:B,0)-1)),"V")&gt;1,COUNTIF(INDIRECT("Raw!C"&amp;MATCH(A27,Raw!B:B,0)&amp;":C"&amp;IF(A27=MAX(Raw!B:B),1010,MATCH(A27+1,Raw!B:B,0)-1)),"H")+COUNTIF(INDIRECT("Raw!C"&amp;MATCH(A27,Raw!B:B,0)&amp;":C"&amp;IF(A27=MAX(Raw!B:B),1010,MATCH(A27+1,Raw!B:B,0)-1)),"S")+2,"")),2000)-4000,"")</f>
        <v>0</v>
      </c>
      <c r="D27" s="52">
        <f ca="1">IFERROR(IFERROR(LARGE(INDIRECT("RAW!V"&amp;MATCH(A27,Raw!B:B,0)&amp;":V"&amp;IF(A27=MAX(Raw!B:B),1010,MATCH(A27+1,Raw!B:B,0)-1)),IF(COUNTIF(INDIRECT("Raw!C"&amp;MATCH(A27,Raw!B:B,0)&amp;":C"&amp;IF(A27=MAX(Raw!B:B),1010,MATCH(A27+1,Raw!B:B,0)-1)),"H")&gt;0,1,"")),6000)+IFERROR(LARGE(INDIRECT("RAW!V"&amp;MATCH(A27,Raw!B:B,0)&amp;":V"&amp;IF(A27=MAX(Raw!B:B),1010,MATCH(A27+1,Raw!B:B,0)-1)),IF(COUNTIF(INDIRECT("Raw!C"&amp;MATCH(A27,Raw!B:B,0)&amp;":C"&amp;IF(A27=MAX(Raw!B:B),1010,MATCH(A27+1,Raw!B:B,0)-1)),"H")&gt;1,2,"")),6000)-12000
+IFERROR(LARGE(INDIRECT("RAW!V"&amp;MATCH(A27,Raw!B:B,0)&amp;":V"&amp;IF(A27=MAX(Raw!B:B),1010,MATCH(A27+1,Raw!B:B,0)-1)),IF(COUNTIF(INDIRECT("Raw!C"&amp;MATCH(A27,Raw!B:B,0)&amp;":C"&amp;IF(A27=MAX(Raw!B:B),1010,MATCH(A27+1,Raw!B:B,0)-1)),"S")&gt;0,COUNTIF(INDIRECT("Raw!C"&amp;MATCH(A27,Raw!B:B,0)&amp;":C"&amp;IF(A27=MAX(Raw!B:B),1010,MATCH(A27+1,Raw!B:B,0)-1)),"H")+1,"")),4000)+IFERROR(LARGE(INDIRECT("RAW!V"&amp;MATCH(A27,Raw!B:B,0)&amp;":V"&amp;IF(A27=MAX(Raw!B:B),1010,MATCH(A27+1,Raw!B:B,0)-1)),IF(COUNTIF(INDIRECT("Raw!C"&amp;MATCH(A27,Raw!B:B,0)&amp;":C"&amp;IF(A27=MAX(Raw!B:B),1010,MATCH(A27+1,Raw!B:B,0)-1)),"S")&gt;1,COUNTIF(INDIRECT("Raw!C"&amp;MATCH(A27,Raw!B:B,0)&amp;":C"&amp;IF(A27=MAX(Raw!B:B),1010,MATCH(A27+1,Raw!B:B,0)-1)),"H")+2,"")),4000)-8000+IFERROR(LARGE(INDIRECT("RAW!V"&amp;MATCH(A27,Raw!B:B,0)&amp;":V"&amp;IF(A27=MAX(Raw!B:B),1010,MATCH(A27+1,Raw!B:B,0)-1)),IF(COUNTIF(INDIRECT("Raw!C"&amp;MATCH(A27,Raw!B:B,0)&amp;":C"&amp;IF(A27=MAX(Raw!B:B),1010,MATCH(A27+1,Raw!B:B,0)-1)),"V")&gt;0,COUNTIF(INDIRECT("Raw!C"&amp;MATCH(A27,Raw!B:B,0)&amp;":C"&amp;IF(A27=MAX(Raw!B:B),1010,MATCH(A27+1,Raw!B:B,0)-1)),"H")+COUNTIF(INDIRECT("Raw!C"&amp;MATCH(A27,Raw!B:B,0)&amp;":C"&amp;IF(A27=MAX(Raw!B:B),1010,MATCH(A27+1,Raw!B:B,0)-1)),"S")+1,"")),2000)+IFERROR(LARGE(INDIRECT("RAW!V"&amp;MATCH(A27,Raw!B:B,0)&amp;":V"&amp;IF(A27=MAX(Raw!B:B),1010,MATCH(A27+1,Raw!B:B,0)-1)),IF(COUNTIF(INDIRECT("Raw!C"&amp;MATCH(A27,Raw!B:B,0)&amp;":C"&amp;IF(A27=MAX(Raw!B:B),1010,MATCH(A27+1,Raw!B:B,0)-1)),"V")&gt;1,COUNTIF(INDIRECT("Raw!C"&amp;MATCH(A27,Raw!B:B,0)&amp;":C"&amp;IF(A27=MAX(Raw!B:B),1010,MATCH(A27+1,Raw!B:B,0)-1)),"H")+COUNTIF(INDIRECT("Raw!C"&amp;MATCH(A27,Raw!B:B,0)&amp;":C"&amp;IF(A27=MAX(Raw!B:B),1010,MATCH(A27+1,Raw!B:B,0)-1)),"S")+2,"")),2000)-4000,"")</f>
        <v>0</v>
      </c>
      <c r="E27" s="52">
        <f ca="1">IFERROR(IFERROR(LARGE(INDIRECT("RAW!W"&amp;MATCH(A27,Raw!B:B,0)&amp;":W"&amp;IF(A27=MAX(Raw!B:B),1010,MATCH(A27+1,Raw!B:B,0)-1)),IF(COUNTIF(INDIRECT("Raw!C"&amp;MATCH(A27,Raw!B:B,0)&amp;":C"&amp;IF(A27=MAX(Raw!B:B),1010,MATCH(A27+1,Raw!B:B,0)-1)),"H")&gt;0,1,"")),6000)+IFERROR(LARGE(INDIRECT("RAW!W"&amp;MATCH(A27,Raw!B:B,0)&amp;":W"&amp;IF(A27=MAX(Raw!B:B),1010,MATCH(A27+1,Raw!B:B,0)-1)),IF(COUNTIF(INDIRECT("Raw!C"&amp;MATCH(A27,Raw!B:B,0)&amp;":C"&amp;IF(A27=MAX(Raw!B:B),1010,MATCH(A27+1,Raw!B:B,0)-1)),"H")&gt;1,2,"")),6000)-12000
+IFERROR(LARGE(INDIRECT("RAW!W"&amp;MATCH(A27,Raw!B:B,0)&amp;":W"&amp;IF(A27=MAX(Raw!B:B),1010,MATCH(A27+1,Raw!B:B,0)-1)),IF(COUNTIF(INDIRECT("Raw!C"&amp;MATCH(A27,Raw!B:B,0)&amp;":C"&amp;IF(A27=MAX(Raw!B:B),1010,MATCH(A27+1,Raw!B:B,0)-1)),"S")&gt;0,COUNTIF(INDIRECT("Raw!C"&amp;MATCH(A27,Raw!B:B,0)&amp;":C"&amp;IF(A27=MAX(Raw!B:B),1010,MATCH(A27+1,Raw!B:B,0)-1)),"H")+1,"")),4000)+IFERROR(LARGE(INDIRECT("RAW!W"&amp;MATCH(A27,Raw!B:B,0)&amp;":W"&amp;IF(A27=MAX(Raw!B:B),1010,MATCH(A27+1,Raw!B:B,0)-1)),IF(COUNTIF(INDIRECT("Raw!C"&amp;MATCH(A27,Raw!B:B,0)&amp;":C"&amp;IF(A27=MAX(Raw!B:B),1010,MATCH(A27+1,Raw!B:B,0)-1)),"S")&gt;1,COUNTIF(INDIRECT("Raw!C"&amp;MATCH(A27,Raw!B:B,0)&amp;":C"&amp;IF(A27=MAX(Raw!B:B),1010,MATCH(A27+1,Raw!B:B,0)-1)),"H")+2,"")),4000)-8000+IFERROR(LARGE(INDIRECT("RAW!W"&amp;MATCH(A27,Raw!B:B,0)&amp;":W"&amp;IF(A27=MAX(Raw!B:B),1010,MATCH(A27+1,Raw!B:B,0)-1)),IF(COUNTIF(INDIRECT("Raw!C"&amp;MATCH(A27,Raw!B:B,0)&amp;":C"&amp;IF(A27=MAX(Raw!B:B),1010,MATCH(A27+1,Raw!B:B,0)-1)),"V")&gt;0,COUNTIF(INDIRECT("Raw!C"&amp;MATCH(A27,Raw!B:B,0)&amp;":C"&amp;IF(A27=MAX(Raw!B:B),1010,MATCH(A27+1,Raw!B:B,0)-1)),"H")+COUNTIF(INDIRECT("Raw!C"&amp;MATCH(A27,Raw!B:B,0)&amp;":C"&amp;IF(A27=MAX(Raw!B:B),1010,MATCH(A27+1,Raw!B:B,0)-1)),"S")+1,"")),2000)+IFERROR(LARGE(INDIRECT("RAW!W"&amp;MATCH(A27,Raw!B:B,0)&amp;":W"&amp;IF(A27=MAX(Raw!B:B),1010,MATCH(A27+1,Raw!B:B,0)-1)),IF(COUNTIF(INDIRECT("Raw!C"&amp;MATCH(A27,Raw!B:B,0)&amp;":C"&amp;IF(A27=MAX(Raw!B:B),1010,MATCH(A27+1,Raw!B:B,0)-1)),"V")&gt;1,COUNTIF(INDIRECT("Raw!C"&amp;MATCH(A27,Raw!B:B,0)&amp;":C"&amp;IF(A27=MAX(Raw!B:B),1010,MATCH(A27+1,Raw!B:B,0)-1)),"H")+COUNTIF(INDIRECT("Raw!C"&amp;MATCH(A27,Raw!B:B,0)&amp;":C"&amp;IF(A27=MAX(Raw!B:B),1010,MATCH(A27+1,Raw!B:B,0)-1)),"S")+2,"")),2000)-4000,"")</f>
        <v>0</v>
      </c>
      <c r="F27" s="52">
        <f ca="1">IFERROR(IFERROR(LARGE(INDIRECT("RAW!X"&amp;MATCH(A27,Raw!B:B,0)&amp;":X"&amp;IF(A27=MAX(Raw!B:B),1010,MATCH(A27+1,Raw!B:B,0)-1)),IF(COUNTIF(INDIRECT("Raw!C"&amp;MATCH(A27,Raw!B:B,0)&amp;":C"&amp;IF(A27=MAX(Raw!B:B),1010,MATCH(A27+1,Raw!B:B,0)-1)),"H")&gt;0,1,"")),6000)+IFERROR(LARGE(INDIRECT("RAW!X"&amp;MATCH(A27,Raw!B:B,0)&amp;":X"&amp;IF(A27=MAX(Raw!B:B),1010,MATCH(A27+1,Raw!B:B,0)-1)),IF(COUNTIF(INDIRECT("Raw!C"&amp;MATCH(A27,Raw!B:B,0)&amp;":C"&amp;IF(A27=MAX(Raw!B:B),1010,MATCH(A27+1,Raw!B:B,0)-1)),"H")&gt;1,2,"")),6000)-12000
+IFERROR(LARGE(INDIRECT("RAW!X"&amp;MATCH(A27,Raw!B:B,0)&amp;":X"&amp;IF(A27=MAX(Raw!B:B),1010,MATCH(A27+1,Raw!B:B,0)-1)),IF(COUNTIF(INDIRECT("Raw!C"&amp;MATCH(A27,Raw!B:B,0)&amp;":C"&amp;IF(A27=MAX(Raw!B:B),1010,MATCH(A27+1,Raw!B:B,0)-1)),"S")&gt;0,COUNTIF(INDIRECT("Raw!C"&amp;MATCH(A27,Raw!B:B,0)&amp;":C"&amp;IF(A27=MAX(Raw!B:B),1010,MATCH(A27+1,Raw!B:B,0)-1)),"H")+1,"")),4000)+IFERROR(LARGE(INDIRECT("RAW!X"&amp;MATCH(A27,Raw!B:B,0)&amp;":X"&amp;IF(A27=MAX(Raw!B:B),1010,MATCH(A27+1,Raw!B:B,0)-1)),IF(COUNTIF(INDIRECT("Raw!C"&amp;MATCH(A27,Raw!B:B,0)&amp;":C"&amp;IF(A27=MAX(Raw!B:B),1010,MATCH(A27+1,Raw!B:B,0)-1)),"S")&gt;1,COUNTIF(INDIRECT("Raw!C"&amp;MATCH(A27,Raw!B:B,0)&amp;":C"&amp;IF(A27=MAX(Raw!B:B),1010,MATCH(A27+1,Raw!B:B,0)-1)),"H")+2,"")),4000)-8000+IFERROR(LARGE(INDIRECT("RAW!X"&amp;MATCH(A27,Raw!B:B,0)&amp;":X"&amp;IF(A27=MAX(Raw!B:B),1010,MATCH(A27+1,Raw!B:B,0)-1)),IF(COUNTIF(INDIRECT("Raw!C"&amp;MATCH(A27,Raw!B:B,0)&amp;":C"&amp;IF(A27=MAX(Raw!B:B),1010,MATCH(A27+1,Raw!B:B,0)-1)),"v")&gt;0,COUNTIF(INDIRECT("Raw!C"&amp;MATCH(A27,Raw!B:B,0)&amp;":C"&amp;IF(A27=MAX(Raw!B:B),1010,MATCH(A27+1,Raw!B:B,0)-1)),"H")+COUNTIF(INDIRECT("Raw!C"&amp;MATCH(A27,Raw!B:B,0)&amp;":C"&amp;IF(A27=MAX(Raw!B:B),1010,MATCH(A27+1,Raw!B:B,0)-1)),"S")+1,"")),2000)+IFERROR(LARGE(INDIRECT("RAW!X"&amp;MATCH(A27,Raw!B:B,0)&amp;":X"&amp;IF(A27=MAX(Raw!B:B),1010,MATCH(A27+1,Raw!B:B,0)-1)),IF(COUNTIF(INDIRECT("Raw!C"&amp;MATCH(A27,Raw!B:B,0)&amp;":C"&amp;IF(A27=MAX(Raw!B:B),1010,MATCH(A27+1,Raw!B:B,0)-1)),"v")&gt;1,COUNTIF(INDIRECT("Raw!C"&amp;MATCH(A27,Raw!B:B,0)&amp;":C"&amp;IF(A27=MAX(Raw!B:B),1010,MATCH(A27+1,Raw!B:B,0)-1)),"H")+COUNTIF(INDIRECT("Raw!C"&amp;MATCH(A27,Raw!B:B,0)&amp;":C"&amp;IF(A27=MAX(Raw!B:B),1010,MATCH(A27+1,Raw!B:B,0)-1)),"S")+2,"")),2000)-4000,"")</f>
        <v>0</v>
      </c>
      <c r="G27" s="52">
        <f ca="1">IFERROR(IFERROR(LARGE(INDIRECT("RAW!Y"&amp;MATCH(A27,Raw!B:B,0)&amp;":Y"&amp;IF(A27=MAX(Raw!B:B),1010,MATCH(A27+1,Raw!B:B,0)-1)),IF(COUNTIF(INDIRECT("Raw!C"&amp;MATCH(A27,Raw!B:B,0)&amp;":C"&amp;IF(A27=MAX(Raw!B:B),1010,MATCH(A27+1,Raw!B:B,0)-1)),"H")&gt;0,1,"")),6000)+IFERROR(LARGE(INDIRECT("RAW!Y"&amp;MATCH(A27,Raw!B:B,0)&amp;":Y"&amp;IF(A27=MAX(Raw!B:B),1010,MATCH(A27+1,Raw!B:B,0)-1)),IF(COUNTIF(INDIRECT("Raw!C"&amp;MATCH(A27,Raw!B:B,0)&amp;":C"&amp;IF(A27=MAX(Raw!B:B),1010,MATCH(A27+1,Raw!B:B,0)-1)),"H")&gt;1,2,"")),6000)-12000
+IFERROR(LARGE(INDIRECT("RAW!Y"&amp;MATCH(A27,Raw!B:B,0)&amp;":Y"&amp;IF(A27=MAX(Raw!B:B),1010,MATCH(A27+1,Raw!B:B,0)-1)),IF(COUNTIF(INDIRECT("Raw!C"&amp;MATCH(A27,Raw!B:B,0)&amp;":C"&amp;IF(A27=MAX(Raw!B:B),1010,MATCH(A27+1,Raw!B:B,0)-1)),"S")&gt;0,COUNTIF(INDIRECT("Raw!C"&amp;MATCH(A27,Raw!B:B,0)&amp;":C"&amp;IF(A27=MAX(Raw!B:B),1010,MATCH(A27+1,Raw!B:B,0)-1)),"H")+1,"")),4000)+IFERROR(LARGE(INDIRECT("RAW!Y"&amp;MATCH(A27,Raw!B:B,0)&amp;":Y"&amp;IF(A27=MAX(Raw!B:B),1010,MATCH(A27+1,Raw!B:B,0)-1)),IF(COUNTIF(INDIRECT("Raw!C"&amp;MATCH(A27,Raw!B:B,0)&amp;":C"&amp;IF(A27=MAX(Raw!B:B),1010,MATCH(A27+1,Raw!B:B,0)-1)),"S")&gt;1,COUNTIF(INDIRECT("Raw!C"&amp;MATCH(A27,Raw!B:B,0)&amp;":C"&amp;IF(A27=MAX(Raw!B:B),1010,MATCH(A27+1,Raw!B:B,0)-1)),"H")+2,"")),4000)-8000+IFERROR(LARGE(INDIRECT("RAW!Y"&amp;MATCH(A27,Raw!B:B,0)&amp;":Y"&amp;IF(A27=MAX(Raw!B:B),1010,MATCH(A27+1,Raw!B:B,0)-1)),IF(COUNTIF(INDIRECT("Raw!C"&amp;MATCH(A27,Raw!B:B,0)&amp;":C"&amp;IF(A27=MAX(Raw!B:B),1010,MATCH(A27+1,Raw!B:B,0)-1)),"V")&gt;0,COUNTIF(INDIRECT("Raw!C"&amp;MATCH(A27,Raw!B:B,0)&amp;":C"&amp;IF(A27=MAX(Raw!B:B),1010,MATCH(A27+1,Raw!B:B,0)-1)),"H")+COUNTIF(INDIRECT("Raw!C"&amp;MATCH(A27,Raw!B:B,0)&amp;":C"&amp;IF(A27=MAX(Raw!B:B),1010,MATCH(A27+1,Raw!B:B,0)-1)),"S")+1,"")),2000)+IFERROR(LARGE(INDIRECT("RAW!Y"&amp;MATCH(A27,Raw!B:B,0)&amp;":Y"&amp;IF(A27=MAX(Raw!B:B),1010,MATCH(A27+1,Raw!B:B,0)-1)),IF(COUNTIF(INDIRECT("Raw!C"&amp;MATCH(A27,Raw!B:B,0)&amp;":C"&amp;IF(A27=MAX(Raw!B:B),1010,MATCH(A27+1,Raw!B:B,0)-1)),"V")&gt;1,COUNTIF(INDIRECT("Raw!C"&amp;MATCH(A27,Raw!B:B,0)&amp;":C"&amp;IF(A27=MAX(Raw!B:B),1010,MATCH(A27+1,Raw!B:B,0)-1)),"H")+COUNTIF(INDIRECT("Raw!C"&amp;MATCH(A27,Raw!B:B,0)&amp;":C"&amp;IF(A27=MAX(Raw!B:B),1010,MATCH(A27+1,Raw!B:B,0)-1)),"S")+2,"")),2000)-4000,"")</f>
        <v>0</v>
      </c>
      <c r="H27" s="52">
        <f ca="1">IFERROR(IFERROR(LARGE(INDIRECT("RAW!Z"&amp;MATCH(A27,Raw!B:B,0)&amp;":Z"&amp;IF(A27=MAX(Raw!B:B),1010,MATCH(A27+1,Raw!B:B,0)-1)),IF(COUNTIF(INDIRECT("Raw!C"&amp;MATCH(A27,Raw!B:B,0)&amp;":C"&amp;IF(A27=MAX(Raw!B:B),1010,MATCH(A27+1,Raw!B:B,0)-1)),"H")&gt;0,1,"")),6000)+IFERROR(LARGE(INDIRECT("RAW!Z"&amp;MATCH(A27,Raw!B:B,0)&amp;":Z"&amp;IF(A27=MAX(Raw!B:B),1010,MATCH(A27+1,Raw!B:B,0)-1)),IF(COUNTIF(INDIRECT("Raw!C"&amp;MATCH(A27,Raw!B:B,0)&amp;":C"&amp;IF(A27=MAX(Raw!B:B),1010,MATCH(A27+1,Raw!B:B,0)-1)),"H")&gt;1,2,"")),6000)-12000
+IFERROR(LARGE(INDIRECT("RAW!Z"&amp;MATCH(A27,Raw!B:B,0)&amp;":Z"&amp;IF(A27=MAX(Raw!B:B),1010,MATCH(A27+1,Raw!B:B,0)-1)),IF(COUNTIF(INDIRECT("Raw!C"&amp;MATCH(A27,Raw!B:B,0)&amp;":C"&amp;IF(A27=MAX(Raw!B:B),1010,MATCH(A27+1,Raw!B:B,0)-1)),"S")&gt;0,COUNTIF(INDIRECT("Raw!C"&amp;MATCH(A27,Raw!B:B,0)&amp;":C"&amp;IF(A27=MAX(Raw!B:B),1010,MATCH(A27+1,Raw!B:B,0)-1)),"H")+1,"")),4000)+IFERROR(LARGE(INDIRECT("RAW!Z"&amp;MATCH(A27,Raw!B:B,0)&amp;":Z"&amp;IF(A27=MAX(Raw!B:B),1010,MATCH(A27+1,Raw!B:B,0)-1)),IF(COUNTIF(INDIRECT("Raw!C"&amp;MATCH(A27,Raw!B:B,0)&amp;":C"&amp;IF(A27=MAX(Raw!B:B),1010,MATCH(A27+1,Raw!B:B,0)-1)),"S")&gt;1,COUNTIF(INDIRECT("Raw!C"&amp;MATCH(A27,Raw!B:B,0)&amp;":C"&amp;IF(A27=MAX(Raw!B:B),1010,MATCH(A27+1,Raw!B:B,0)-1)),"H")+2,"")),4000)-8000+IFERROR(LARGE(INDIRECT("RAW!Z"&amp;MATCH(A27,Raw!B:B,0)&amp;":Z"&amp;IF(A27=MAX(Raw!B:B),1010,MATCH(A27+1,Raw!B:B,0)-1)),IF(COUNTIF(INDIRECT("Raw!C"&amp;MATCH(A27,Raw!B:B,0)&amp;":C"&amp;IF(A27=MAX(Raw!B:B),1010,MATCH(A27+1,Raw!B:B,0)-1)),"V")&gt;0,COUNTIF(INDIRECT("Raw!C"&amp;MATCH(A27,Raw!B:B,0)&amp;":C"&amp;IF(A27=MAX(Raw!B:B),1010,MATCH(A27+1,Raw!B:B,0)-1)),"H")+COUNTIF(INDIRECT("Raw!C"&amp;MATCH(A27,Raw!B:B,0)&amp;":C"&amp;IF(A27=MAX(Raw!B:B),1010,MATCH(A27+1,Raw!B:B,0)-1)),"S")+1,"")),2000)+IFERROR(LARGE(INDIRECT("RAW!Z"&amp;MATCH(A27,Raw!B:B,0)&amp;":Z"&amp;IF(A27=MAX(Raw!B:B),1010,MATCH(A27+1,Raw!B:B,0)-1)),IF(COUNTIF(INDIRECT("Raw!C"&amp;MATCH(A27,Raw!B:B,0)&amp;":C"&amp;IF(A27=MAX(Raw!B:B),1010,MATCH(A27+1,Raw!B:B,0)-1)),"V")&gt;1,COUNTIF(INDIRECT("Raw!C"&amp;MATCH(A27,Raw!B:B,0)&amp;":C"&amp;IF(A27=MAX(Raw!B:B),1010,MATCH(A27+1,Raw!B:B,0)-1)),"H")+COUNTIF(INDIRECT("Raw!C"&amp;MATCH(A27,Raw!B:B,0)&amp;":C"&amp;IF(A27=MAX(Raw!B:B),1010,MATCH(A27+1,Raw!B:B,0)-1)),"S")+2,"")),2000)-4000,"")</f>
        <v>0</v>
      </c>
      <c r="I27" s="52">
        <f ca="1">IFERROR(IFERROR(LARGE(INDIRECT("RAW!AA"&amp;MATCH(A27,Raw!B:B,0)&amp;":AA"&amp;IF(A27=MAX(Raw!B:B),1010,MATCH(A27+1,Raw!B:B,0)-1)),IF(COUNTIF(INDIRECT("Raw!C"&amp;MATCH(A27,Raw!B:B,0)&amp;":C"&amp;IF(A27=MAX(Raw!B:B),1010,MATCH(A27+1,Raw!B:B,0)-1)),"H")&gt;0,1,"")),6000)+IFERROR(LARGE(INDIRECT("RAW!AA"&amp;MATCH(A27,Raw!B:B,0)&amp;":AA"&amp;IF(A27=MAX(Raw!B:B),1010,MATCH(A27+1,Raw!B:B,0)-1)),IF(COUNTIF(INDIRECT("Raw!C"&amp;MATCH(A27,Raw!B:B,0)&amp;":C"&amp;IF(A27=MAX(Raw!B:B),1010,MATCH(A27+1,Raw!B:B,0)-1)),"H")&gt;1,2,"")),6000)-12000
+IFERROR(LARGE(INDIRECT("RAW!AA"&amp;MATCH(A27,Raw!B:B,0)&amp;":AA"&amp;IF(A27=MAX(Raw!B:B),1010,MATCH(A27+1,Raw!B:B,0)-1)),IF(COUNTIF(INDIRECT("Raw!C"&amp;MATCH(A27,Raw!B:B,0)&amp;":C"&amp;IF(A27=MAX(Raw!B:B),1010,MATCH(A27+1,Raw!B:B,0)-1)),"S")&gt;0,COUNTIF(INDIRECT("Raw!C"&amp;MATCH(A27,Raw!B:B,0)&amp;":C"&amp;IF(A27=MAX(Raw!B:B),1010,MATCH(A27+1,Raw!B:B,0)-1)),"H")+1,"")),4000)+IFERROR(LARGE(INDIRECT("RAW!AA"&amp;MATCH(A27,Raw!B:B,0)&amp;":AA"&amp;IF(A27=MAX(Raw!B:B),1010,MATCH(A27+1,Raw!B:B,0)-1)),IF(COUNTIF(INDIRECT("Raw!C"&amp;MATCH(A27,Raw!B:B,0)&amp;":C"&amp;IF(A27=MAX(Raw!B:B),1010,MATCH(A27+1,Raw!B:B,0)-1)),"S")&gt;1,COUNTIF(INDIRECT("Raw!C"&amp;MATCH(A27,Raw!B:B,0)&amp;":C"&amp;IF(A27=MAX(Raw!B:B),1010,MATCH(A27+1,Raw!B:B,0)-1)),"H")+2,"")),4000)-8000+IFERROR(LARGE(INDIRECT("RAW!AA"&amp;MATCH(A27,Raw!B:B,0)&amp;":AA"&amp;IF(A27=MAX(Raw!B:B),1010,MATCH(A27+1,Raw!B:B,0)-1)),IF(COUNTIF(INDIRECT("Raw!C"&amp;MATCH(A27,Raw!B:B,0)&amp;":C"&amp;IF(A27=MAX(Raw!B:B),1010,MATCH(A27+1,Raw!B:B,0)-1)),"V")&gt;0,COUNTIF(INDIRECT("Raw!C"&amp;MATCH(A27,Raw!B:B,0)&amp;":C"&amp;IF(A27=MAX(Raw!B:B),1010,MATCH(A27+1,Raw!B:B,0)-1)),"H")+COUNTIF(INDIRECT("Raw!C"&amp;MATCH(A27,Raw!B:B,0)&amp;":C"&amp;IF(A27=MAX(Raw!B:B),1010,MATCH(A27+1,Raw!B:B,0)-1)),"S")+1,"")),2000)+IFERROR(LARGE(INDIRECT("RAW!AA"&amp;MATCH(A27,Raw!B:B,0)&amp;":AA"&amp;IF(A27=MAX(Raw!B:B),1010,MATCH(A27+1,Raw!B:B,0)-1)),IF(COUNTIF(INDIRECT("Raw!C"&amp;MATCH(A27,Raw!B:B,0)&amp;":C"&amp;IF(A27=MAX(Raw!B:B),1010,MATCH(A27+1,Raw!B:B,0)-1)),"V")&gt;1,COUNTIF(INDIRECT("Raw!C"&amp;MATCH(A27,Raw!B:B,0)&amp;":C"&amp;IF(A27=MAX(Raw!B:B),1010,MATCH(A27+1,Raw!B:B,0)-1)),"H")+COUNTIF(INDIRECT("Raw!C"&amp;MATCH(A27,Raw!B:B,0)&amp;":C"&amp;IF(A27=MAX(Raw!B:B),1010,MATCH(A27+1,Raw!B:B,0)-1)),"S")+2,"")),2000)-4000,"")</f>
        <v>0</v>
      </c>
      <c r="J27" s="52">
        <f ca="1">IFERROR(IFERROR(LARGE(INDIRECT("RAW!AB"&amp;MATCH(A27,Raw!B:B,0)&amp;":AB"&amp;IF(A27=MAX(Raw!B:B),1010,MATCH(A27+1,Raw!B:B,0)-1)),IF(COUNTIF(INDIRECT("Raw!C"&amp;MATCH(A27,Raw!B:B,0)&amp;":C"&amp;IF(A27=MAX(Raw!B:B),1010,MATCH(A27+1,Raw!B:B,0)-1)),"H")&gt;0,1,"")),6000)+IFERROR(LARGE(INDIRECT("RAW!AB"&amp;MATCH(A27,Raw!B:B,0)&amp;":AB"&amp;IF(A27=MAX(Raw!B:B),1010,MATCH(A27+1,Raw!B:B,0)-1)),IF(COUNTIF(INDIRECT("Raw!C"&amp;MATCH(A27,Raw!B:B,0)&amp;":C"&amp;IF(A27=MAX(Raw!B:B),1010,MATCH(A27+1,Raw!B:B,0)-1)),"H")&gt;1,2,"")),6000)-12000
+IFERROR(LARGE(INDIRECT("RAW!AB"&amp;MATCH(A27,Raw!B:B,0)&amp;":AB"&amp;IF(A27=MAX(Raw!B:B),1010,MATCH(A27+1,Raw!B:B,0)-1)),IF(COUNTIF(INDIRECT("Raw!C"&amp;MATCH(A27,Raw!B:B,0)&amp;":C"&amp;IF(A27=MAX(Raw!B:B),1010,MATCH(A27+1,Raw!B:B,0)-1)),"S")&gt;0,COUNTIF(INDIRECT("Raw!C"&amp;MATCH(A27,Raw!B:B,0)&amp;":C"&amp;IF(A27=MAX(Raw!B:B),1010,MATCH(A27+1,Raw!B:B,0)-1)),"H")+1,"")),4000)+IFERROR(LARGE(INDIRECT("RAW!AB"&amp;MATCH(A27,Raw!B:B,0)&amp;":AB"&amp;IF(A27=MAX(Raw!B:B),1010,MATCH(A27+1,Raw!B:B,0)-1)),IF(COUNTIF(INDIRECT("Raw!C"&amp;MATCH(A27,Raw!B:B,0)&amp;":C"&amp;IF(A27=MAX(Raw!B:B),1010,MATCH(A27+1,Raw!B:B,0)-1)),"S")&gt;1,COUNTIF(INDIRECT("Raw!C"&amp;MATCH(A27,Raw!B:B,0)&amp;":C"&amp;IF(A27=MAX(Raw!B:B),1010,MATCH(A27+1,Raw!B:B,0)-1)),"H")+2,"")),4000)-8000+IFERROR(LARGE(INDIRECT("RAW!AB"&amp;MATCH(A27,Raw!B:B,0)&amp;":AB"&amp;IF(A27=MAX(Raw!B:B),1010,MATCH(A27+1,Raw!B:B,0)-1)),IF(COUNTIF(INDIRECT("Raw!C"&amp;MATCH(A27,Raw!B:B,0)&amp;":C"&amp;IF(A27=MAX(Raw!B:B),1010,MATCH(A27+1,Raw!B:B,0)-1)),"V")&gt;0,COUNTIF(INDIRECT("Raw!C"&amp;MATCH(A27,Raw!B:B,0)&amp;":C"&amp;IF(A27=MAX(Raw!B:B),1010,MATCH(A27+1,Raw!B:B,0)-1)),"H")+COUNTIF(INDIRECT("Raw!C"&amp;MATCH(A27,Raw!B:B,0)&amp;":C"&amp;IF(A27=MAX(Raw!B:B),1010,MATCH(A27+1,Raw!B:B,0)-1)),"S")+1,"")),2000)+IFERROR(LARGE(INDIRECT("RAW!AB"&amp;MATCH(A27,Raw!B:B,0)&amp;":AB"&amp;IF(A27=MAX(Raw!B:B),1010,MATCH(A27+1,Raw!B:B,0)-1)),IF(COUNTIF(INDIRECT("Raw!C"&amp;MATCH(A27,Raw!B:B,0)&amp;":C"&amp;IF(A27=MAX(Raw!B:B),1010,MATCH(A27+1,Raw!B:B,0)-1)),"V")&gt;1,COUNTIF(INDIRECT("Raw!C"&amp;MATCH(A27,Raw!B:B,0)&amp;":C"&amp;IF(A27=MAX(Raw!B:B),1010,MATCH(A27+1,Raw!B:B,0)-1)),"H")+COUNTIF(INDIRECT("Raw!C"&amp;MATCH(A27,Raw!B:B,0)&amp;":C"&amp;IF(A27=MAX(Raw!B:B),1010,MATCH(A27+1,Raw!B:B,0)-1)),"S")+2,"")),2000)-4000,"")</f>
        <v>0</v>
      </c>
      <c r="K27" s="52">
        <f ca="1">IFERROR(IFERROR(LARGE(INDIRECT("RAW!AC"&amp;MATCH(A27,Raw!B:B,0)&amp;":AC"&amp;IF(A27=MAX(Raw!B:B),1010,MATCH(A27+1,Raw!B:B,0)-1)),IF(COUNTIF(INDIRECT("Raw!C"&amp;MATCH(A27,Raw!B:B,0)&amp;":C"&amp;IF(A27=MAX(Raw!B:B),1010,MATCH(A27+1,Raw!B:B,0)-1)),"H")&gt;0,1,"")),6000)+IFERROR(LARGE(INDIRECT("RAW!AC"&amp;MATCH(A27,Raw!B:B,0)&amp;":AC"&amp;IF(A27=MAX(Raw!B:B),1010,MATCH(A27+1,Raw!B:B,0)-1)),IF(COUNTIF(INDIRECT("Raw!C"&amp;MATCH(A27,Raw!B:B,0)&amp;":C"&amp;IF(A27=MAX(Raw!B:B),1010,MATCH(A27+1,Raw!B:B,0)-1)),"H")&gt;1,2,"")),6000)-12000
+IFERROR(LARGE(INDIRECT("RAW!AC"&amp;MATCH(A27,Raw!B:B,0)&amp;":AC"&amp;IF(A27=MAX(Raw!B:B),1010,MATCH(A27+1,Raw!B:B,0)-1)),IF(COUNTIF(INDIRECT("Raw!C"&amp;MATCH(A27,Raw!B:B,0)&amp;":C"&amp;IF(A27=MAX(Raw!B:B),1010,MATCH(A27+1,Raw!B:B,0)-1)),"S")&gt;0,COUNTIF(INDIRECT("Raw!C"&amp;MATCH(A27,Raw!B:B,0)&amp;":C"&amp;IF(A27=MAX(Raw!B:B),1010,MATCH(A27+1,Raw!B:B,0)-1)),"H")+1,"")),4000)+IFERROR(LARGE(INDIRECT("RAW!AC"&amp;MATCH(A27,Raw!B:B,0)&amp;":AC"&amp;IF(A27=MAX(Raw!B:B),1010,MATCH(A27+1,Raw!B:B,0)-1)),IF(COUNTIF(INDIRECT("Raw!C"&amp;MATCH(A27,Raw!B:B,0)&amp;":C"&amp;IF(A27=MAX(Raw!B:B),1010,MATCH(A27+1,Raw!B:B,0)-1)),"S")&gt;1,COUNTIF(INDIRECT("Raw!C"&amp;MATCH(A27,Raw!B:B,0)&amp;":C"&amp;IF(A27=MAX(Raw!B:B),1010,MATCH(A27+1,Raw!B:B,0)-1)),"H")+2,"")),4000)-8000+IFERROR(LARGE(INDIRECT("RAW!AC"&amp;MATCH(A27,Raw!B:B,0)&amp;":AC"&amp;IF(A27=MAX(Raw!B:B),1010,MATCH(A27+1,Raw!B:B,0)-1)),IF(COUNTIF(INDIRECT("Raw!C"&amp;MATCH(A27,Raw!B:B,0)&amp;":C"&amp;IF(A27=MAX(Raw!B:B),1010,MATCH(A27+1,Raw!B:B,0)-1)),"V")&gt;0,COUNTIF(INDIRECT("Raw!C"&amp;MATCH(A27,Raw!B:B,0)&amp;":C"&amp;IF(A27=MAX(Raw!B:B),1010,MATCH(A27+1,Raw!B:B,0)-1)),"H")+COUNTIF(INDIRECT("Raw!C"&amp;MATCH(A27,Raw!B:B,0)&amp;":C"&amp;IF(A27=MAX(Raw!B:B),1010,MATCH(A27+1,Raw!B:B,0)-1)),"S")+1,"")),2000)+IFERROR(LARGE(INDIRECT("RAW!AC"&amp;MATCH(A27,Raw!B:B,0)&amp;":AC"&amp;IF(A27=MAX(Raw!B:B),1010,MATCH(A27+1,Raw!B:B,0)-1)),IF(COUNTIF(INDIRECT("Raw!C"&amp;MATCH(A27,Raw!B:B,0)&amp;":C"&amp;IF(A27=MAX(Raw!B:B),1010,MATCH(A27+1,Raw!B:B,0)-1)),"V")&gt;1,COUNTIF(INDIRECT("Raw!C"&amp;MATCH(A27,Raw!B:B,0)&amp;":C"&amp;IF(A27=MAX(Raw!B:B),1010,MATCH(A27+1,Raw!B:B,0)-1)),"H")+COUNTIF(INDIRECT("Raw!C"&amp;MATCH(A27,Raw!B:B,0)&amp;":C"&amp;IF(A27=MAX(Raw!B:B),1010,MATCH(A27+1,Raw!B:B,0)-1)),"S")+2,"")),2000)-4000,"")</f>
        <v>0</v>
      </c>
      <c r="L27" s="14">
        <f t="shared" ca="1" si="0"/>
        <v>0</v>
      </c>
      <c r="M27" s="14">
        <f t="shared" ca="1" si="1"/>
        <v>0</v>
      </c>
      <c r="N27" s="14">
        <f t="shared" ca="1" si="2"/>
        <v>0</v>
      </c>
      <c r="O27" s="37" t="str">
        <f t="array" aca="1" ref="O27" ca="1">IF(P27="","",(IF(ROUND(P27,1)=ROUND(P26,1),O26,O26+1)))</f>
        <v/>
      </c>
      <c r="P27" s="33" t="str">
        <f t="array" aca="1" ref="P27" ca="1">IF(ROUND(LARGE(B:B,$A27),2)=0,"",LARGE(B:B,$A27))</f>
        <v/>
      </c>
      <c r="Q27" s="33" t="str">
        <f t="array" aca="1" ref="Q27" ca="1">IFERROR(INDEX(Raw!$S$3:$S$502,MATCH(R27,Raw!$R$3:$R$502,0)),"")</f>
        <v/>
      </c>
      <c r="R27" s="34" t="str">
        <f t="array" aca="1" ref="R27" ca="1">IFERROR(INDEX(Raw!$R$3:$R$502,MATCH(IFERROR(INDEX(MATCH(P27,B$2:B$501,0),$A$2:$A$502),""),Raw!$Q$3:$Q$502,0)),"")</f>
        <v/>
      </c>
      <c r="S27" s="38" t="str">
        <f t="array" aca="1" ref="S27" ca="1">IF(T27="","",(IF(ROUND(T27,1)=ROUND(T26,1),S26,S26+1)))</f>
        <v/>
      </c>
      <c r="T27" s="36" t="str">
        <f t="array" aca="1" ref="T27" ca="1">IF(ROUND(LARGE(C:C,$A27),2)=0,"",LARGE(C:C,$A27))</f>
        <v/>
      </c>
      <c r="U27" s="33" t="str">
        <f t="array" aca="1" ref="U27" ca="1">IFERROR(INDEX(Raw!$S$3:$S$502,MATCH(V27,Raw!$R$3:$R$502,0)),"")</f>
        <v/>
      </c>
      <c r="V27" s="34" t="str">
        <f t="array" aca="1" ref="V27" ca="1">IFERROR(INDEX(Raw!$R$3:$R$502,MATCH(IFERROR(INDEX(MATCH(T27,C$2:C$501,0),$A$2:$A$501),""),Raw!$Q$3:$Q$502,0)),"")</f>
        <v/>
      </c>
      <c r="W27" s="38" t="str">
        <f t="array" aca="1" ref="W27" ca="1">IF(X27="","",(IF(ROUND(X27,1)=ROUND(X26,1),W26,W26+1)))</f>
        <v/>
      </c>
      <c r="X27" s="36" t="str">
        <f t="array" aca="1" ref="X27" ca="1">IF(ROUND(LARGE(D:D,$A27),2)=0,"",LARGE(D:D,$A27))</f>
        <v/>
      </c>
      <c r="Y27" s="33" t="str">
        <f t="array" aca="1" ref="Y27" ca="1">IFERROR(INDEX(Raw!$S$3:$S$502,MATCH(Z27,Raw!$R$3:$R$502,0)),"")</f>
        <v/>
      </c>
      <c r="Z27" s="34" t="str">
        <f t="array" aca="1" ref="Z27" ca="1">IFERROR(INDEX(Raw!$R$3:$R$502,MATCH(IFERROR(INDEX(MATCH(X27,D$2:D$501,0),$A$2:$A$501),""),Raw!$Q$3:$Q$502,0)),"")</f>
        <v/>
      </c>
      <c r="AA27" s="38" t="str">
        <f t="array" aca="1" ref="AA27" ca="1">IF(AB27="","",(IF(ROUND(AB27,1)=ROUND(AB26,1),AA26,AA26+1)))</f>
        <v/>
      </c>
      <c r="AB27" s="36" t="str">
        <f t="array" aca="1" ref="AB27" ca="1">IF(ROUND(LARGE(E:E,$A27),2)=0,"",LARGE(E:E,$A27))</f>
        <v/>
      </c>
      <c r="AC27" s="33" t="str">
        <f ca="1">IFERROR(INDEX(Raw!$S$3:$S$502,MATCH(AD27,Raw!$R$3:$R$502,0)),"")</f>
        <v/>
      </c>
      <c r="AD27" s="34" t="str">
        <f t="array" aca="1" ref="AD27" ca="1">IFERROR(INDEX(Raw!$R$3:$R$502,MATCH(IFERROR(INDEX(MATCH(AB27,E$2:E$501,0),$A$2:$A$501),""),Raw!$Q$3:$Q$502,0)),"")</f>
        <v/>
      </c>
      <c r="AE27" s="38" t="str">
        <f t="array" aca="1" ref="AE27" ca="1">IF(AF27="","",(IF(ROUND(AF27,1)=ROUND(AF26,1),AE26,AE26+1)))</f>
        <v/>
      </c>
      <c r="AF27" s="36" t="str">
        <f t="array" aca="1" ref="AF27" ca="1">IF(ROUND(LARGE(F:F,$A27),2)=0,"",LARGE(F:F,$A27))</f>
        <v/>
      </c>
      <c r="AG27" s="33" t="str">
        <f ca="1">IFERROR(INDEX(Raw!$S$3:$S$502,MATCH(AH27,Raw!$R$3:$R$502,0)),"")</f>
        <v/>
      </c>
      <c r="AH27" s="34" t="str">
        <f t="array" aca="1" ref="AH27" ca="1">IFERROR(INDEX(Raw!$R$3:$R$502,MATCH(IFERROR(INDEX(MATCH(AF27,F$2:F$501,0),$A$2:$A$501),""),Raw!$Q$3:$Q$502,0)),"")</f>
        <v/>
      </c>
      <c r="AI27" s="38" t="str">
        <f t="array" aca="1" ref="AI27" ca="1">IF(AJ27="","",(IF(ROUND(AJ27,1)=ROUND(AJ26,1),AI26,AI26+1)))</f>
        <v/>
      </c>
      <c r="AJ27" s="36" t="str">
        <f t="array" aca="1" ref="AJ27" ca="1">IF(ROUND(LARGE(G:G,$A27),2)=0,"",LARGE(G:G,$A27))</f>
        <v/>
      </c>
      <c r="AK27" s="33" t="str">
        <f ca="1">IFERROR(INDEX(Raw!$S$3:$S$502,MATCH(AL27,Raw!$R$3:$R$502,0)),"")</f>
        <v/>
      </c>
      <c r="AL27" s="34" t="str">
        <f t="array" aca="1" ref="AL27" ca="1">IFERROR(INDEX(Raw!$R$3:$R$502,MATCH(IFERROR(INDEX(MATCH(AJ27,G$2:G$501,0),$A$2:$A$501),""),Raw!$Q$3:$Q$502,0)),"")</f>
        <v/>
      </c>
      <c r="AM27" s="38" t="str">
        <f t="array" aca="1" ref="AM27" ca="1">IF(AN27="","",(IF(ROUND(AN27,1)=ROUND(AN26,1),AM26,AM26+1)))</f>
        <v/>
      </c>
      <c r="AN27" s="36" t="str">
        <f t="shared" ca="1" si="10"/>
        <v/>
      </c>
      <c r="AO27" s="33" t="str">
        <f ca="1">IFERROR(INDEX(Raw!$S$3:$S$502,MATCH(AP27,Raw!$R$3:$R$502,0)),"")</f>
        <v/>
      </c>
      <c r="AP27" s="34" t="str">
        <f t="array" aca="1" ref="AP27" ca="1">IFERROR(INDEX(Raw!$R$3:$R$502,MATCH(IFERROR(INDEX(MATCH(AN27,H$2:H$501,0),$A$2:$A$501),""),Raw!$Q$3:$Q$502,0)),"")</f>
        <v/>
      </c>
      <c r="AQ27" s="37" t="str">
        <f t="array" aca="1" ref="AQ27" ca="1">IF(AR27="","",(IF(ROUND(AR27,1)=ROUND(AR26,1),AQ26,AQ26+1)))</f>
        <v/>
      </c>
      <c r="AR27" s="33" t="str">
        <f t="shared" ca="1" si="11"/>
        <v/>
      </c>
      <c r="AS27" s="48" t="str">
        <f t="array" aca="1" ref="AS27" ca="1">IFERROR(INDEX(Raw!$S$3:$S$502,MATCH(AT27,Raw!$R$3:$R$502,0)),"")</f>
        <v/>
      </c>
      <c r="AT27" s="34" t="str">
        <f t="array" aca="1" ref="AT27" ca="1">IFERROR(INDEX(Raw!$R$3:$R$502,MATCH(IFERROR(INDEX(MATCH(AR27,I$2:I$501,0),$A$2:$A$501),""),Raw!$Q$3:$Q$502,0)),"")</f>
        <v/>
      </c>
      <c r="AU27" s="37" t="str">
        <f t="array" aca="1" ref="AU27" ca="1">IF(AV27="","",(IF(ROUND(AV27,1)=ROUND(AV26,1),AU26,AU26+1)))</f>
        <v/>
      </c>
      <c r="AV27" s="33" t="str">
        <f t="shared" ca="1" si="12"/>
        <v/>
      </c>
      <c r="AW27" s="48" t="str">
        <f t="array" aca="1" ref="AW27" ca="1">IFERROR(INDEX(Raw!$S$3:$S$502,MATCH(AX27,Raw!$R$3:$R$502,0)),"")</f>
        <v/>
      </c>
      <c r="AX27" s="34" t="str">
        <f t="array" aca="1" ref="AX27" ca="1">IFERROR(INDEX(Raw!$R$3:$R$502,MATCH(IFERROR(INDEX(MATCH(AV27,J$2:J$501,0),$A$2:$A$501),""),Raw!$Q$3:$Q$502,0)),"")</f>
        <v/>
      </c>
      <c r="AY27" s="37" t="str">
        <f t="array" aca="1" ref="AY27" ca="1">IF(AZ27="","",(IF(ROUND(AZ27,1)=ROUND(AZ26,1),AY26,AY26+1)))</f>
        <v/>
      </c>
      <c r="AZ27" s="33" t="str">
        <f t="shared" ca="1" si="13"/>
        <v/>
      </c>
      <c r="BA27" s="48" t="str">
        <f t="array" aca="1" ref="BA27" ca="1">IFERROR(INDEX(Raw!$S$3:$S$502,MATCH(BB27,Raw!$R$3:$R$502,0)),"")</f>
        <v/>
      </c>
      <c r="BB27" s="34" t="str">
        <f t="array" aca="1" ref="BB27" ca="1">IFERROR(INDEX(Raw!$R$3:$R$502,MATCH(IFERROR(INDEX(MATCH(AZ27,K$2:K$501,0),$A$2:$A$501),""),Raw!$Q$3:$Q$502,0)),"")</f>
        <v/>
      </c>
      <c r="BC27" s="37" t="str">
        <f t="array" aca="1" ref="BC27" ca="1">IF(BD27="","",(IF(ROUND(BD27,1)=ROUND(BD26,1),BC26,BC26+1)))</f>
        <v/>
      </c>
      <c r="BD27" s="33" t="str">
        <f t="shared" ca="1" si="14"/>
        <v/>
      </c>
      <c r="BE27" s="48" t="str">
        <f t="array" aca="1" ref="BE27" ca="1">IFERROR(INDEX(Raw!$S$3:$S$502,MATCH(BF27,Raw!$R$3:$R$502,0)),"")</f>
        <v/>
      </c>
      <c r="BF27" s="34" t="str">
        <f t="array" aca="1" ref="BF27" ca="1">IFERROR(INDEX(Raw!$R$3:$R$502,MATCH(IFERROR(INDEX(MATCH(BD27,L$2:L$501,0),$A$2:$A$501),""),Raw!$Q$3:$Q$502,0)),"")</f>
        <v/>
      </c>
      <c r="BG27" s="37" t="str">
        <f t="array" aca="1" ref="BG27" ca="1">IF(BH27="","",(IF(ROUND(BH27,1)=ROUND(BH26,1),BG26,BG26+1)))</f>
        <v/>
      </c>
      <c r="BH27" s="33" t="str">
        <f t="shared" ca="1" si="15"/>
        <v/>
      </c>
      <c r="BI27" s="48" t="str">
        <f t="array" aca="1" ref="BI27" ca="1">IFERROR(INDEX(Raw!$S$3:$S$502,MATCH(BJ27,Raw!$R$3:$R$502,0)),"")</f>
        <v/>
      </c>
      <c r="BJ27" s="34" t="str">
        <f t="array" aca="1" ref="BJ27" ca="1">IFERROR(INDEX(Raw!$R$3:$R$502,MATCH(IFERROR(INDEX(MATCH(BH27,M$2:M$501,0),$A$2:$A$501),""),Raw!$Q$3:$Q$502,0)),"")</f>
        <v/>
      </c>
      <c r="BK27" s="37" t="str">
        <f t="array" aca="1" ref="BK27" ca="1">IF(BL27="","",(IF(ROUND(BL27,1)=ROUND(BL26,1),BK26,BK26+1)))</f>
        <v/>
      </c>
      <c r="BL27" s="33" t="str">
        <f t="shared" ca="1" si="16"/>
        <v/>
      </c>
      <c r="BM27" s="48" t="str">
        <f t="array" aca="1" ref="BM27" ca="1">IFERROR(INDEX(Raw!$S$3:$S$502,MATCH(BN27,Raw!$R$3:$R$502,0)),"")</f>
        <v/>
      </c>
      <c r="BN27" s="34" t="str">
        <f t="array" aca="1" ref="BN27" ca="1">IFERROR(INDEX(Raw!$R$3:$R$502,MATCH(IFERROR(INDEX(MATCH(BL27,N$2:N$501,0),$A$2:$A$501),""),Raw!$Q$3:$Q$502,0)),"")</f>
        <v/>
      </c>
    </row>
    <row r="28" spans="1:66" x14ac:dyDescent="0.3">
      <c r="A28" s="28">
        <v>27</v>
      </c>
      <c r="B28" s="52">
        <f ca="1">IFERROR(IFERROR(LARGE(INDIRECT("RAW!T"&amp;MATCH(A28,Raw!B:B,0)&amp;":T"&amp;IF(A28=MAX(Raw!B:B),1010,MATCH(A28+1,Raw!B:B,0)-1)),IF(COUNTIF(INDIRECT("Raw!C"&amp;MATCH(A28,Raw!B:B,0)&amp;":C"&amp;IF(A28=MAX(Raw!B:B),1010,MATCH(A28+1,Raw!B:B,0)-1)),"H")&gt;0,1,"")),6000)+IFERROR(LARGE(INDIRECT("RAW!T"&amp;MATCH(A28,Raw!B:B,0)&amp;":T"&amp;IF(A28=MAX(Raw!B:B),1010,MATCH(A28+1,Raw!B:B,0)-1)),IF(COUNTIF(INDIRECT("Raw!C"&amp;MATCH(A28,Raw!B:B,0)&amp;":C"&amp;IF(A28=MAX(Raw!B:B),1010,MATCH(A28+1,Raw!B:B,0)-1)),"H")&gt;1,2,"")),6000)-12000
+IFERROR(LARGE(INDIRECT("RAW!T"&amp;MATCH(A28,Raw!B:B,0)&amp;":T"&amp;IF(A28=MAX(Raw!B:B),1010,MATCH(A28+1,Raw!B:B,0)-1)),IF(COUNTIF(INDIRECT("Raw!C"&amp;MATCH(A28,Raw!B:B,0)&amp;":C"&amp;IF(A28=MAX(Raw!B:B),1010,MATCH(A28+1,Raw!B:B,0)-1)),"S")&gt;0,COUNTIF(INDIRECT("Raw!C"&amp;MATCH(A28,Raw!B:B,0)&amp;":C"&amp;IF(A28=MAX(Raw!B:B),1010,MATCH(A28+1,Raw!B:B,0)-1)),"H")+1,"")),4000)+IFERROR(LARGE(INDIRECT("RAW!T"&amp;MATCH(A28,Raw!B:B,0)&amp;":T"&amp;IF(A28=MAX(Raw!B:B),1010,MATCH(A28+1,Raw!B:B,0)-1)),IF(COUNTIF(INDIRECT("Raw!C"&amp;MATCH(A28,Raw!B:B,0)&amp;":C"&amp;IF(A28=MAX(Raw!B:B),1010,MATCH(A28+1,Raw!B:B,0)-1)),"S")&gt;1,COUNTIF(INDIRECT("Raw!C"&amp;MATCH(A28,Raw!B:B,0)&amp;":C"&amp;IF(A28=MAX(Raw!B:B),1010,MATCH(A28+1,Raw!B:B,0)-1)),"H")+2,"")),4000)-8000+IFERROR(LARGE(INDIRECT("RAW!T"&amp;MATCH(A28,Raw!B:B,0)&amp;":T"&amp;IF(A28=MAX(Raw!B:B),1010,MATCH(A28+1,Raw!B:B,0)-1)),IF(COUNTIF(INDIRECT("Raw!C"&amp;MATCH(A28,Raw!B:B,0)&amp;":C"&amp;IF(A28=MAX(Raw!B:B),1010,MATCH(A28+1,Raw!B:B,0)-1)),"V")&gt;0,COUNTIF(INDIRECT("Raw!C"&amp;MATCH(A28,Raw!B:B,0)&amp;":C"&amp;IF(A28=MAX(Raw!B:B),1010,MATCH(A28+1,Raw!B:B,0)-1)),"H")+COUNTIF(INDIRECT("Raw!C"&amp;MATCH(A28,Raw!B:B,0)&amp;":C"&amp;IF(A28=MAX(Raw!B:B),1010,MATCH(A28+1,Raw!B:B,0)-1)),"S")+1,"")),2000)+IFERROR(LARGE(INDIRECT("RAW!T"&amp;MATCH(A28,Raw!B:B,0)&amp;":T"&amp;IF(A28=MAX(Raw!B:B),1010,MATCH(A28+1,Raw!B:B,0)-1)),IF(COUNTIF(INDIRECT("Raw!C"&amp;MATCH(A28,Raw!B:B,0)&amp;":C"&amp;IF(A28=MAX(Raw!B:B),1010,MATCH(A28+1,Raw!B:B,0)-1)),"V")&gt;1,COUNTIF(INDIRECT("Raw!C"&amp;MATCH(A28,Raw!B:B,0)&amp;":C"&amp;IF(A28=MAX(Raw!B:B),1010,MATCH(A28+1,Raw!B:B,0)-1)),"H")+COUNTIF(INDIRECT("Raw!C"&amp;MATCH(A28,Raw!B:B,0)&amp;":C"&amp;IF(A28=MAX(Raw!B:B),1010,MATCH(A28+1,Raw!B:B,0)-1)),"S")+2,"")),2000)-4000,"")</f>
        <v>0</v>
      </c>
      <c r="C28" s="52">
        <f ca="1">IFERROR(IFERROR(LARGE(INDIRECT("RAW!U"&amp;MATCH(A28,Raw!B:B,0)&amp;":U"&amp;IF(A28=MAX(Raw!B:B),1010,MATCH(A28+1,Raw!B:B,0)-1)),IF(COUNTIF(INDIRECT("Raw!C"&amp;MATCH(A28,Raw!B:B,0)&amp;":C"&amp;IF(A28=MAX(Raw!B:B),1010,MATCH(A28+1,Raw!B:B,0)-1)),"H")&gt;0,1,"")),6000)+IFERROR(LARGE(INDIRECT("RAW!U"&amp;MATCH(A28,Raw!B:B,0)&amp;":U"&amp;IF(A28=MAX(Raw!B:B),1010,MATCH(A28+1,Raw!B:B,0)-1)),IF(COUNTIF(INDIRECT("Raw!C"&amp;MATCH(A28,Raw!B:B,0)&amp;":C"&amp;IF(A28=MAX(Raw!B:B),1010,MATCH(A28+1,Raw!B:B,0)-1)),"H")&gt;1,2,"")),6000)-12000
+IFERROR(LARGE(INDIRECT("RAW!U"&amp;MATCH(A28,Raw!B:B,0)&amp;":U"&amp;IF(A28=MAX(Raw!B:B),1010,MATCH(A28+1,Raw!B:B,0)-1)),IF(COUNTIF(INDIRECT("Raw!C"&amp;MATCH(A28,Raw!B:B,0)&amp;":C"&amp;IF(A28=MAX(Raw!B:B),1010,MATCH(A28+1,Raw!B:B,0)-1)),"S")&gt;0,COUNTIF(INDIRECT("Raw!C"&amp;MATCH(A28,Raw!B:B,0)&amp;":C"&amp;IF(A28=MAX(Raw!B:B),1010,MATCH(A28+1,Raw!B:B,0)-1)),"H")+1,"")),4000)+IFERROR(LARGE(INDIRECT("RAW!U"&amp;MATCH(A28,Raw!B:B,0)&amp;":U"&amp;IF(A28=MAX(Raw!B:B),1010,MATCH(A28+1,Raw!B:B,0)-1)),IF(COUNTIF(INDIRECT("Raw!C"&amp;MATCH(A28,Raw!B:B,0)&amp;":C"&amp;IF(A28=MAX(Raw!B:B),1010,MATCH(A28+1,Raw!B:B,0)-1)),"S")&gt;1,COUNTIF(INDIRECT("Raw!C"&amp;MATCH(A28,Raw!B:B,0)&amp;":C"&amp;IF(A28=MAX(Raw!B:B),1010,MATCH(A28+1,Raw!B:B,0)-1)),"H")+2,"")),4000)-8000+IFERROR(LARGE(INDIRECT("RAW!U"&amp;MATCH(A28,Raw!B:B,0)&amp;":U"&amp;IF(A28=MAX(Raw!B:B),1010,MATCH(A28+1,Raw!B:B,0)-1)),IF(COUNTIF(INDIRECT("Raw!C"&amp;MATCH(A28,Raw!B:B,0)&amp;":C"&amp;IF(A28=MAX(Raw!B:B),1010,MATCH(A28+1,Raw!B:B,0)-1)),"V")&gt;0,COUNTIF(INDIRECT("Raw!C"&amp;MATCH(A28,Raw!B:B,0)&amp;":C"&amp;IF(A28=MAX(Raw!B:B),1010,MATCH(A28+1,Raw!B:B,0)-1)),"H")+COUNTIF(INDIRECT("Raw!C"&amp;MATCH(A28,Raw!B:B,0)&amp;":C"&amp;IF(A28=MAX(Raw!B:B),1010,MATCH(A28+1,Raw!B:B,0)-1)),"S")+1,"")),2000)+IFERROR(LARGE(INDIRECT("RAW!U"&amp;MATCH(A28,Raw!B:B,0)&amp;":U"&amp;IF(A28=MAX(Raw!B:B),1010,MATCH(A28+1,Raw!B:B,0)-1)),IF(COUNTIF(INDIRECT("Raw!C"&amp;MATCH(A28,Raw!B:B,0)&amp;":C"&amp;IF(A28=MAX(Raw!B:B),1010,MATCH(A28+1,Raw!B:B,0)-1)),"V")&gt;1,COUNTIF(INDIRECT("Raw!C"&amp;MATCH(A28,Raw!B:B,0)&amp;":C"&amp;IF(A28=MAX(Raw!B:B),1010,MATCH(A28+1,Raw!B:B,0)-1)),"H")+COUNTIF(INDIRECT("Raw!C"&amp;MATCH(A28,Raw!B:B,0)&amp;":C"&amp;IF(A28=MAX(Raw!B:B),1010,MATCH(A28+1,Raw!B:B,0)-1)),"S")+2,"")),2000)-4000,"")</f>
        <v>0</v>
      </c>
      <c r="D28" s="52">
        <f ca="1">IFERROR(IFERROR(LARGE(INDIRECT("RAW!V"&amp;MATCH(A28,Raw!B:B,0)&amp;":V"&amp;IF(A28=MAX(Raw!B:B),1010,MATCH(A28+1,Raw!B:B,0)-1)),IF(COUNTIF(INDIRECT("Raw!C"&amp;MATCH(A28,Raw!B:B,0)&amp;":C"&amp;IF(A28=MAX(Raw!B:B),1010,MATCH(A28+1,Raw!B:B,0)-1)),"H")&gt;0,1,"")),6000)+IFERROR(LARGE(INDIRECT("RAW!V"&amp;MATCH(A28,Raw!B:B,0)&amp;":V"&amp;IF(A28=MAX(Raw!B:B),1010,MATCH(A28+1,Raw!B:B,0)-1)),IF(COUNTIF(INDIRECT("Raw!C"&amp;MATCH(A28,Raw!B:B,0)&amp;":C"&amp;IF(A28=MAX(Raw!B:B),1010,MATCH(A28+1,Raw!B:B,0)-1)),"H")&gt;1,2,"")),6000)-12000
+IFERROR(LARGE(INDIRECT("RAW!V"&amp;MATCH(A28,Raw!B:B,0)&amp;":V"&amp;IF(A28=MAX(Raw!B:B),1010,MATCH(A28+1,Raw!B:B,0)-1)),IF(COUNTIF(INDIRECT("Raw!C"&amp;MATCH(A28,Raw!B:B,0)&amp;":C"&amp;IF(A28=MAX(Raw!B:B),1010,MATCH(A28+1,Raw!B:B,0)-1)),"S")&gt;0,COUNTIF(INDIRECT("Raw!C"&amp;MATCH(A28,Raw!B:B,0)&amp;":C"&amp;IF(A28=MAX(Raw!B:B),1010,MATCH(A28+1,Raw!B:B,0)-1)),"H")+1,"")),4000)+IFERROR(LARGE(INDIRECT("RAW!V"&amp;MATCH(A28,Raw!B:B,0)&amp;":V"&amp;IF(A28=MAX(Raw!B:B),1010,MATCH(A28+1,Raw!B:B,0)-1)),IF(COUNTIF(INDIRECT("Raw!C"&amp;MATCH(A28,Raw!B:B,0)&amp;":C"&amp;IF(A28=MAX(Raw!B:B),1010,MATCH(A28+1,Raw!B:B,0)-1)),"S")&gt;1,COUNTIF(INDIRECT("Raw!C"&amp;MATCH(A28,Raw!B:B,0)&amp;":C"&amp;IF(A28=MAX(Raw!B:B),1010,MATCH(A28+1,Raw!B:B,0)-1)),"H")+2,"")),4000)-8000+IFERROR(LARGE(INDIRECT("RAW!V"&amp;MATCH(A28,Raw!B:B,0)&amp;":V"&amp;IF(A28=MAX(Raw!B:B),1010,MATCH(A28+1,Raw!B:B,0)-1)),IF(COUNTIF(INDIRECT("Raw!C"&amp;MATCH(A28,Raw!B:B,0)&amp;":C"&amp;IF(A28=MAX(Raw!B:B),1010,MATCH(A28+1,Raw!B:B,0)-1)),"V")&gt;0,COUNTIF(INDIRECT("Raw!C"&amp;MATCH(A28,Raw!B:B,0)&amp;":C"&amp;IF(A28=MAX(Raw!B:B),1010,MATCH(A28+1,Raw!B:B,0)-1)),"H")+COUNTIF(INDIRECT("Raw!C"&amp;MATCH(A28,Raw!B:B,0)&amp;":C"&amp;IF(A28=MAX(Raw!B:B),1010,MATCH(A28+1,Raw!B:B,0)-1)),"S")+1,"")),2000)+IFERROR(LARGE(INDIRECT("RAW!V"&amp;MATCH(A28,Raw!B:B,0)&amp;":V"&amp;IF(A28=MAX(Raw!B:B),1010,MATCH(A28+1,Raw!B:B,0)-1)),IF(COUNTIF(INDIRECT("Raw!C"&amp;MATCH(A28,Raw!B:B,0)&amp;":C"&amp;IF(A28=MAX(Raw!B:B),1010,MATCH(A28+1,Raw!B:B,0)-1)),"V")&gt;1,COUNTIF(INDIRECT("Raw!C"&amp;MATCH(A28,Raw!B:B,0)&amp;":C"&amp;IF(A28=MAX(Raw!B:B),1010,MATCH(A28+1,Raw!B:B,0)-1)),"H")+COUNTIF(INDIRECT("Raw!C"&amp;MATCH(A28,Raw!B:B,0)&amp;":C"&amp;IF(A28=MAX(Raw!B:B),1010,MATCH(A28+1,Raw!B:B,0)-1)),"S")+2,"")),2000)-4000,"")</f>
        <v>0</v>
      </c>
      <c r="E28" s="52">
        <f ca="1">IFERROR(IFERROR(LARGE(INDIRECT("RAW!W"&amp;MATCH(A28,Raw!B:B,0)&amp;":W"&amp;IF(A28=MAX(Raw!B:B),1010,MATCH(A28+1,Raw!B:B,0)-1)),IF(COUNTIF(INDIRECT("Raw!C"&amp;MATCH(A28,Raw!B:B,0)&amp;":C"&amp;IF(A28=MAX(Raw!B:B),1010,MATCH(A28+1,Raw!B:B,0)-1)),"H")&gt;0,1,"")),6000)+IFERROR(LARGE(INDIRECT("RAW!W"&amp;MATCH(A28,Raw!B:B,0)&amp;":W"&amp;IF(A28=MAX(Raw!B:B),1010,MATCH(A28+1,Raw!B:B,0)-1)),IF(COUNTIF(INDIRECT("Raw!C"&amp;MATCH(A28,Raw!B:B,0)&amp;":C"&amp;IF(A28=MAX(Raw!B:B),1010,MATCH(A28+1,Raw!B:B,0)-1)),"H")&gt;1,2,"")),6000)-12000
+IFERROR(LARGE(INDIRECT("RAW!W"&amp;MATCH(A28,Raw!B:B,0)&amp;":W"&amp;IF(A28=MAX(Raw!B:B),1010,MATCH(A28+1,Raw!B:B,0)-1)),IF(COUNTIF(INDIRECT("Raw!C"&amp;MATCH(A28,Raw!B:B,0)&amp;":C"&amp;IF(A28=MAX(Raw!B:B),1010,MATCH(A28+1,Raw!B:B,0)-1)),"S")&gt;0,COUNTIF(INDIRECT("Raw!C"&amp;MATCH(A28,Raw!B:B,0)&amp;":C"&amp;IF(A28=MAX(Raw!B:B),1010,MATCH(A28+1,Raw!B:B,0)-1)),"H")+1,"")),4000)+IFERROR(LARGE(INDIRECT("RAW!W"&amp;MATCH(A28,Raw!B:B,0)&amp;":W"&amp;IF(A28=MAX(Raw!B:B),1010,MATCH(A28+1,Raw!B:B,0)-1)),IF(COUNTIF(INDIRECT("Raw!C"&amp;MATCH(A28,Raw!B:B,0)&amp;":C"&amp;IF(A28=MAX(Raw!B:B),1010,MATCH(A28+1,Raw!B:B,0)-1)),"S")&gt;1,COUNTIF(INDIRECT("Raw!C"&amp;MATCH(A28,Raw!B:B,0)&amp;":C"&amp;IF(A28=MAX(Raw!B:B),1010,MATCH(A28+1,Raw!B:B,0)-1)),"H")+2,"")),4000)-8000+IFERROR(LARGE(INDIRECT("RAW!W"&amp;MATCH(A28,Raw!B:B,0)&amp;":W"&amp;IF(A28=MAX(Raw!B:B),1010,MATCH(A28+1,Raw!B:B,0)-1)),IF(COUNTIF(INDIRECT("Raw!C"&amp;MATCH(A28,Raw!B:B,0)&amp;":C"&amp;IF(A28=MAX(Raw!B:B),1010,MATCH(A28+1,Raw!B:B,0)-1)),"V")&gt;0,COUNTIF(INDIRECT("Raw!C"&amp;MATCH(A28,Raw!B:B,0)&amp;":C"&amp;IF(A28=MAX(Raw!B:B),1010,MATCH(A28+1,Raw!B:B,0)-1)),"H")+COUNTIF(INDIRECT("Raw!C"&amp;MATCH(A28,Raw!B:B,0)&amp;":C"&amp;IF(A28=MAX(Raw!B:B),1010,MATCH(A28+1,Raw!B:B,0)-1)),"S")+1,"")),2000)+IFERROR(LARGE(INDIRECT("RAW!W"&amp;MATCH(A28,Raw!B:B,0)&amp;":W"&amp;IF(A28=MAX(Raw!B:B),1010,MATCH(A28+1,Raw!B:B,0)-1)),IF(COUNTIF(INDIRECT("Raw!C"&amp;MATCH(A28,Raw!B:B,0)&amp;":C"&amp;IF(A28=MAX(Raw!B:B),1010,MATCH(A28+1,Raw!B:B,0)-1)),"V")&gt;1,COUNTIF(INDIRECT("Raw!C"&amp;MATCH(A28,Raw!B:B,0)&amp;":C"&amp;IF(A28=MAX(Raw!B:B),1010,MATCH(A28+1,Raw!B:B,0)-1)),"H")+COUNTIF(INDIRECT("Raw!C"&amp;MATCH(A28,Raw!B:B,0)&amp;":C"&amp;IF(A28=MAX(Raw!B:B),1010,MATCH(A28+1,Raw!B:B,0)-1)),"S")+2,"")),2000)-4000,"")</f>
        <v>0</v>
      </c>
      <c r="F28" s="52">
        <f ca="1">IFERROR(IFERROR(LARGE(INDIRECT("RAW!X"&amp;MATCH(A28,Raw!B:B,0)&amp;":X"&amp;IF(A28=MAX(Raw!B:B),1010,MATCH(A28+1,Raw!B:B,0)-1)),IF(COUNTIF(INDIRECT("Raw!C"&amp;MATCH(A28,Raw!B:B,0)&amp;":C"&amp;IF(A28=MAX(Raw!B:B),1010,MATCH(A28+1,Raw!B:B,0)-1)),"H")&gt;0,1,"")),6000)+IFERROR(LARGE(INDIRECT("RAW!X"&amp;MATCH(A28,Raw!B:B,0)&amp;":X"&amp;IF(A28=MAX(Raw!B:B),1010,MATCH(A28+1,Raw!B:B,0)-1)),IF(COUNTIF(INDIRECT("Raw!C"&amp;MATCH(A28,Raw!B:B,0)&amp;":C"&amp;IF(A28=MAX(Raw!B:B),1010,MATCH(A28+1,Raw!B:B,0)-1)),"H")&gt;1,2,"")),6000)-12000
+IFERROR(LARGE(INDIRECT("RAW!X"&amp;MATCH(A28,Raw!B:B,0)&amp;":X"&amp;IF(A28=MAX(Raw!B:B),1010,MATCH(A28+1,Raw!B:B,0)-1)),IF(COUNTIF(INDIRECT("Raw!C"&amp;MATCH(A28,Raw!B:B,0)&amp;":C"&amp;IF(A28=MAX(Raw!B:B),1010,MATCH(A28+1,Raw!B:B,0)-1)),"S")&gt;0,COUNTIF(INDIRECT("Raw!C"&amp;MATCH(A28,Raw!B:B,0)&amp;":C"&amp;IF(A28=MAX(Raw!B:B),1010,MATCH(A28+1,Raw!B:B,0)-1)),"H")+1,"")),4000)+IFERROR(LARGE(INDIRECT("RAW!X"&amp;MATCH(A28,Raw!B:B,0)&amp;":X"&amp;IF(A28=MAX(Raw!B:B),1010,MATCH(A28+1,Raw!B:B,0)-1)),IF(COUNTIF(INDIRECT("Raw!C"&amp;MATCH(A28,Raw!B:B,0)&amp;":C"&amp;IF(A28=MAX(Raw!B:B),1010,MATCH(A28+1,Raw!B:B,0)-1)),"S")&gt;1,COUNTIF(INDIRECT("Raw!C"&amp;MATCH(A28,Raw!B:B,0)&amp;":C"&amp;IF(A28=MAX(Raw!B:B),1010,MATCH(A28+1,Raw!B:B,0)-1)),"H")+2,"")),4000)-8000+IFERROR(LARGE(INDIRECT("RAW!X"&amp;MATCH(A28,Raw!B:B,0)&amp;":X"&amp;IF(A28=MAX(Raw!B:B),1010,MATCH(A28+1,Raw!B:B,0)-1)),IF(COUNTIF(INDIRECT("Raw!C"&amp;MATCH(A28,Raw!B:B,0)&amp;":C"&amp;IF(A28=MAX(Raw!B:B),1010,MATCH(A28+1,Raw!B:B,0)-1)),"v")&gt;0,COUNTIF(INDIRECT("Raw!C"&amp;MATCH(A28,Raw!B:B,0)&amp;":C"&amp;IF(A28=MAX(Raw!B:B),1010,MATCH(A28+1,Raw!B:B,0)-1)),"H")+COUNTIF(INDIRECT("Raw!C"&amp;MATCH(A28,Raw!B:B,0)&amp;":C"&amp;IF(A28=MAX(Raw!B:B),1010,MATCH(A28+1,Raw!B:B,0)-1)),"S")+1,"")),2000)+IFERROR(LARGE(INDIRECT("RAW!X"&amp;MATCH(A28,Raw!B:B,0)&amp;":X"&amp;IF(A28=MAX(Raw!B:B),1010,MATCH(A28+1,Raw!B:B,0)-1)),IF(COUNTIF(INDIRECT("Raw!C"&amp;MATCH(A28,Raw!B:B,0)&amp;":C"&amp;IF(A28=MAX(Raw!B:B),1010,MATCH(A28+1,Raw!B:B,0)-1)),"v")&gt;1,COUNTIF(INDIRECT("Raw!C"&amp;MATCH(A28,Raw!B:B,0)&amp;":C"&amp;IF(A28=MAX(Raw!B:B),1010,MATCH(A28+1,Raw!B:B,0)-1)),"H")+COUNTIF(INDIRECT("Raw!C"&amp;MATCH(A28,Raw!B:B,0)&amp;":C"&amp;IF(A28=MAX(Raw!B:B),1010,MATCH(A28+1,Raw!B:B,0)-1)),"S")+2,"")),2000)-4000,"")</f>
        <v>0</v>
      </c>
      <c r="G28" s="52">
        <f ca="1">IFERROR(IFERROR(LARGE(INDIRECT("RAW!Y"&amp;MATCH(A28,Raw!B:B,0)&amp;":Y"&amp;IF(A28=MAX(Raw!B:B),1010,MATCH(A28+1,Raw!B:B,0)-1)),IF(COUNTIF(INDIRECT("Raw!C"&amp;MATCH(A28,Raw!B:B,0)&amp;":C"&amp;IF(A28=MAX(Raw!B:B),1010,MATCH(A28+1,Raw!B:B,0)-1)),"H")&gt;0,1,"")),6000)+IFERROR(LARGE(INDIRECT("RAW!Y"&amp;MATCH(A28,Raw!B:B,0)&amp;":Y"&amp;IF(A28=MAX(Raw!B:B),1010,MATCH(A28+1,Raw!B:B,0)-1)),IF(COUNTIF(INDIRECT("Raw!C"&amp;MATCH(A28,Raw!B:B,0)&amp;":C"&amp;IF(A28=MAX(Raw!B:B),1010,MATCH(A28+1,Raw!B:B,0)-1)),"H")&gt;1,2,"")),6000)-12000
+IFERROR(LARGE(INDIRECT("RAW!Y"&amp;MATCH(A28,Raw!B:B,0)&amp;":Y"&amp;IF(A28=MAX(Raw!B:B),1010,MATCH(A28+1,Raw!B:B,0)-1)),IF(COUNTIF(INDIRECT("Raw!C"&amp;MATCH(A28,Raw!B:B,0)&amp;":C"&amp;IF(A28=MAX(Raw!B:B),1010,MATCH(A28+1,Raw!B:B,0)-1)),"S")&gt;0,COUNTIF(INDIRECT("Raw!C"&amp;MATCH(A28,Raw!B:B,0)&amp;":C"&amp;IF(A28=MAX(Raw!B:B),1010,MATCH(A28+1,Raw!B:B,0)-1)),"H")+1,"")),4000)+IFERROR(LARGE(INDIRECT("RAW!Y"&amp;MATCH(A28,Raw!B:B,0)&amp;":Y"&amp;IF(A28=MAX(Raw!B:B),1010,MATCH(A28+1,Raw!B:B,0)-1)),IF(COUNTIF(INDIRECT("Raw!C"&amp;MATCH(A28,Raw!B:B,0)&amp;":C"&amp;IF(A28=MAX(Raw!B:B),1010,MATCH(A28+1,Raw!B:B,0)-1)),"S")&gt;1,COUNTIF(INDIRECT("Raw!C"&amp;MATCH(A28,Raw!B:B,0)&amp;":C"&amp;IF(A28=MAX(Raw!B:B),1010,MATCH(A28+1,Raw!B:B,0)-1)),"H")+2,"")),4000)-8000+IFERROR(LARGE(INDIRECT("RAW!Y"&amp;MATCH(A28,Raw!B:B,0)&amp;":Y"&amp;IF(A28=MAX(Raw!B:B),1010,MATCH(A28+1,Raw!B:B,0)-1)),IF(COUNTIF(INDIRECT("Raw!C"&amp;MATCH(A28,Raw!B:B,0)&amp;":C"&amp;IF(A28=MAX(Raw!B:B),1010,MATCH(A28+1,Raw!B:B,0)-1)),"V")&gt;0,COUNTIF(INDIRECT("Raw!C"&amp;MATCH(A28,Raw!B:B,0)&amp;":C"&amp;IF(A28=MAX(Raw!B:B),1010,MATCH(A28+1,Raw!B:B,0)-1)),"H")+COUNTIF(INDIRECT("Raw!C"&amp;MATCH(A28,Raw!B:B,0)&amp;":C"&amp;IF(A28=MAX(Raw!B:B),1010,MATCH(A28+1,Raw!B:B,0)-1)),"S")+1,"")),2000)+IFERROR(LARGE(INDIRECT("RAW!Y"&amp;MATCH(A28,Raw!B:B,0)&amp;":Y"&amp;IF(A28=MAX(Raw!B:B),1010,MATCH(A28+1,Raw!B:B,0)-1)),IF(COUNTIF(INDIRECT("Raw!C"&amp;MATCH(A28,Raw!B:B,0)&amp;":C"&amp;IF(A28=MAX(Raw!B:B),1010,MATCH(A28+1,Raw!B:B,0)-1)),"V")&gt;1,COUNTIF(INDIRECT("Raw!C"&amp;MATCH(A28,Raw!B:B,0)&amp;":C"&amp;IF(A28=MAX(Raw!B:B),1010,MATCH(A28+1,Raw!B:B,0)-1)),"H")+COUNTIF(INDIRECT("Raw!C"&amp;MATCH(A28,Raw!B:B,0)&amp;":C"&amp;IF(A28=MAX(Raw!B:B),1010,MATCH(A28+1,Raw!B:B,0)-1)),"S")+2,"")),2000)-4000,"")</f>
        <v>0</v>
      </c>
      <c r="H28" s="52">
        <f ca="1">IFERROR(IFERROR(LARGE(INDIRECT("RAW!Z"&amp;MATCH(A28,Raw!B:B,0)&amp;":Z"&amp;IF(A28=MAX(Raw!B:B),1010,MATCH(A28+1,Raw!B:B,0)-1)),IF(COUNTIF(INDIRECT("Raw!C"&amp;MATCH(A28,Raw!B:B,0)&amp;":C"&amp;IF(A28=MAX(Raw!B:B),1010,MATCH(A28+1,Raw!B:B,0)-1)),"H")&gt;0,1,"")),6000)+IFERROR(LARGE(INDIRECT("RAW!Z"&amp;MATCH(A28,Raw!B:B,0)&amp;":Z"&amp;IF(A28=MAX(Raw!B:B),1010,MATCH(A28+1,Raw!B:B,0)-1)),IF(COUNTIF(INDIRECT("Raw!C"&amp;MATCH(A28,Raw!B:B,0)&amp;":C"&amp;IF(A28=MAX(Raw!B:B),1010,MATCH(A28+1,Raw!B:B,0)-1)),"H")&gt;1,2,"")),6000)-12000
+IFERROR(LARGE(INDIRECT("RAW!Z"&amp;MATCH(A28,Raw!B:B,0)&amp;":Z"&amp;IF(A28=MAX(Raw!B:B),1010,MATCH(A28+1,Raw!B:B,0)-1)),IF(COUNTIF(INDIRECT("Raw!C"&amp;MATCH(A28,Raw!B:B,0)&amp;":C"&amp;IF(A28=MAX(Raw!B:B),1010,MATCH(A28+1,Raw!B:B,0)-1)),"S")&gt;0,COUNTIF(INDIRECT("Raw!C"&amp;MATCH(A28,Raw!B:B,0)&amp;":C"&amp;IF(A28=MAX(Raw!B:B),1010,MATCH(A28+1,Raw!B:B,0)-1)),"H")+1,"")),4000)+IFERROR(LARGE(INDIRECT("RAW!Z"&amp;MATCH(A28,Raw!B:B,0)&amp;":Z"&amp;IF(A28=MAX(Raw!B:B),1010,MATCH(A28+1,Raw!B:B,0)-1)),IF(COUNTIF(INDIRECT("Raw!C"&amp;MATCH(A28,Raw!B:B,0)&amp;":C"&amp;IF(A28=MAX(Raw!B:B),1010,MATCH(A28+1,Raw!B:B,0)-1)),"S")&gt;1,COUNTIF(INDIRECT("Raw!C"&amp;MATCH(A28,Raw!B:B,0)&amp;":C"&amp;IF(A28=MAX(Raw!B:B),1010,MATCH(A28+1,Raw!B:B,0)-1)),"H")+2,"")),4000)-8000+IFERROR(LARGE(INDIRECT("RAW!Z"&amp;MATCH(A28,Raw!B:B,0)&amp;":Z"&amp;IF(A28=MAX(Raw!B:B),1010,MATCH(A28+1,Raw!B:B,0)-1)),IF(COUNTIF(INDIRECT("Raw!C"&amp;MATCH(A28,Raw!B:B,0)&amp;":C"&amp;IF(A28=MAX(Raw!B:B),1010,MATCH(A28+1,Raw!B:B,0)-1)),"V")&gt;0,COUNTIF(INDIRECT("Raw!C"&amp;MATCH(A28,Raw!B:B,0)&amp;":C"&amp;IF(A28=MAX(Raw!B:B),1010,MATCH(A28+1,Raw!B:B,0)-1)),"H")+COUNTIF(INDIRECT("Raw!C"&amp;MATCH(A28,Raw!B:B,0)&amp;":C"&amp;IF(A28=MAX(Raw!B:B),1010,MATCH(A28+1,Raw!B:B,0)-1)),"S")+1,"")),2000)+IFERROR(LARGE(INDIRECT("RAW!Z"&amp;MATCH(A28,Raw!B:B,0)&amp;":Z"&amp;IF(A28=MAX(Raw!B:B),1010,MATCH(A28+1,Raw!B:B,0)-1)),IF(COUNTIF(INDIRECT("Raw!C"&amp;MATCH(A28,Raw!B:B,0)&amp;":C"&amp;IF(A28=MAX(Raw!B:B),1010,MATCH(A28+1,Raw!B:B,0)-1)),"V")&gt;1,COUNTIF(INDIRECT("Raw!C"&amp;MATCH(A28,Raw!B:B,0)&amp;":C"&amp;IF(A28=MAX(Raw!B:B),1010,MATCH(A28+1,Raw!B:B,0)-1)),"H")+COUNTIF(INDIRECT("Raw!C"&amp;MATCH(A28,Raw!B:B,0)&amp;":C"&amp;IF(A28=MAX(Raw!B:B),1010,MATCH(A28+1,Raw!B:B,0)-1)),"S")+2,"")),2000)-4000,"")</f>
        <v>0</v>
      </c>
      <c r="I28" s="52">
        <f ca="1">IFERROR(IFERROR(LARGE(INDIRECT("RAW!AA"&amp;MATCH(A28,Raw!B:B,0)&amp;":AA"&amp;IF(A28=MAX(Raw!B:B),1010,MATCH(A28+1,Raw!B:B,0)-1)),IF(COUNTIF(INDIRECT("Raw!C"&amp;MATCH(A28,Raw!B:B,0)&amp;":C"&amp;IF(A28=MAX(Raw!B:B),1010,MATCH(A28+1,Raw!B:B,0)-1)),"H")&gt;0,1,"")),6000)+IFERROR(LARGE(INDIRECT("RAW!AA"&amp;MATCH(A28,Raw!B:B,0)&amp;":AA"&amp;IF(A28=MAX(Raw!B:B),1010,MATCH(A28+1,Raw!B:B,0)-1)),IF(COUNTIF(INDIRECT("Raw!C"&amp;MATCH(A28,Raw!B:B,0)&amp;":C"&amp;IF(A28=MAX(Raw!B:B),1010,MATCH(A28+1,Raw!B:B,0)-1)),"H")&gt;1,2,"")),6000)-12000
+IFERROR(LARGE(INDIRECT("RAW!AA"&amp;MATCH(A28,Raw!B:B,0)&amp;":AA"&amp;IF(A28=MAX(Raw!B:B),1010,MATCH(A28+1,Raw!B:B,0)-1)),IF(COUNTIF(INDIRECT("Raw!C"&amp;MATCH(A28,Raw!B:B,0)&amp;":C"&amp;IF(A28=MAX(Raw!B:B),1010,MATCH(A28+1,Raw!B:B,0)-1)),"S")&gt;0,COUNTIF(INDIRECT("Raw!C"&amp;MATCH(A28,Raw!B:B,0)&amp;":C"&amp;IF(A28=MAX(Raw!B:B),1010,MATCH(A28+1,Raw!B:B,0)-1)),"H")+1,"")),4000)+IFERROR(LARGE(INDIRECT("RAW!AA"&amp;MATCH(A28,Raw!B:B,0)&amp;":AA"&amp;IF(A28=MAX(Raw!B:B),1010,MATCH(A28+1,Raw!B:B,0)-1)),IF(COUNTIF(INDIRECT("Raw!C"&amp;MATCH(A28,Raw!B:B,0)&amp;":C"&amp;IF(A28=MAX(Raw!B:B),1010,MATCH(A28+1,Raw!B:B,0)-1)),"S")&gt;1,COUNTIF(INDIRECT("Raw!C"&amp;MATCH(A28,Raw!B:B,0)&amp;":C"&amp;IF(A28=MAX(Raw!B:B),1010,MATCH(A28+1,Raw!B:B,0)-1)),"H")+2,"")),4000)-8000+IFERROR(LARGE(INDIRECT("RAW!AA"&amp;MATCH(A28,Raw!B:B,0)&amp;":AA"&amp;IF(A28=MAX(Raw!B:B),1010,MATCH(A28+1,Raw!B:B,0)-1)),IF(COUNTIF(INDIRECT("Raw!C"&amp;MATCH(A28,Raw!B:B,0)&amp;":C"&amp;IF(A28=MAX(Raw!B:B),1010,MATCH(A28+1,Raw!B:B,0)-1)),"V")&gt;0,COUNTIF(INDIRECT("Raw!C"&amp;MATCH(A28,Raw!B:B,0)&amp;":C"&amp;IF(A28=MAX(Raw!B:B),1010,MATCH(A28+1,Raw!B:B,0)-1)),"H")+COUNTIF(INDIRECT("Raw!C"&amp;MATCH(A28,Raw!B:B,0)&amp;":C"&amp;IF(A28=MAX(Raw!B:B),1010,MATCH(A28+1,Raw!B:B,0)-1)),"S")+1,"")),2000)+IFERROR(LARGE(INDIRECT("RAW!AA"&amp;MATCH(A28,Raw!B:B,0)&amp;":AA"&amp;IF(A28=MAX(Raw!B:B),1010,MATCH(A28+1,Raw!B:B,0)-1)),IF(COUNTIF(INDIRECT("Raw!C"&amp;MATCH(A28,Raw!B:B,0)&amp;":C"&amp;IF(A28=MAX(Raw!B:B),1010,MATCH(A28+1,Raw!B:B,0)-1)),"V")&gt;1,COUNTIF(INDIRECT("Raw!C"&amp;MATCH(A28,Raw!B:B,0)&amp;":C"&amp;IF(A28=MAX(Raw!B:B),1010,MATCH(A28+1,Raw!B:B,0)-1)),"H")+COUNTIF(INDIRECT("Raw!C"&amp;MATCH(A28,Raw!B:B,0)&amp;":C"&amp;IF(A28=MAX(Raw!B:B),1010,MATCH(A28+1,Raw!B:B,0)-1)),"S")+2,"")),2000)-4000,"")</f>
        <v>0</v>
      </c>
      <c r="J28" s="52">
        <f ca="1">IFERROR(IFERROR(LARGE(INDIRECT("RAW!AB"&amp;MATCH(A28,Raw!B:B,0)&amp;":AB"&amp;IF(A28=MAX(Raw!B:B),1010,MATCH(A28+1,Raw!B:B,0)-1)),IF(COUNTIF(INDIRECT("Raw!C"&amp;MATCH(A28,Raw!B:B,0)&amp;":C"&amp;IF(A28=MAX(Raw!B:B),1010,MATCH(A28+1,Raw!B:B,0)-1)),"H")&gt;0,1,"")),6000)+IFERROR(LARGE(INDIRECT("RAW!AB"&amp;MATCH(A28,Raw!B:B,0)&amp;":AB"&amp;IF(A28=MAX(Raw!B:B),1010,MATCH(A28+1,Raw!B:B,0)-1)),IF(COUNTIF(INDIRECT("Raw!C"&amp;MATCH(A28,Raw!B:B,0)&amp;":C"&amp;IF(A28=MAX(Raw!B:B),1010,MATCH(A28+1,Raw!B:B,0)-1)),"H")&gt;1,2,"")),6000)-12000
+IFERROR(LARGE(INDIRECT("RAW!AB"&amp;MATCH(A28,Raw!B:B,0)&amp;":AB"&amp;IF(A28=MAX(Raw!B:B),1010,MATCH(A28+1,Raw!B:B,0)-1)),IF(COUNTIF(INDIRECT("Raw!C"&amp;MATCH(A28,Raw!B:B,0)&amp;":C"&amp;IF(A28=MAX(Raw!B:B),1010,MATCH(A28+1,Raw!B:B,0)-1)),"S")&gt;0,COUNTIF(INDIRECT("Raw!C"&amp;MATCH(A28,Raw!B:B,0)&amp;":C"&amp;IF(A28=MAX(Raw!B:B),1010,MATCH(A28+1,Raw!B:B,0)-1)),"H")+1,"")),4000)+IFERROR(LARGE(INDIRECT("RAW!AB"&amp;MATCH(A28,Raw!B:B,0)&amp;":AB"&amp;IF(A28=MAX(Raw!B:B),1010,MATCH(A28+1,Raw!B:B,0)-1)),IF(COUNTIF(INDIRECT("Raw!C"&amp;MATCH(A28,Raw!B:B,0)&amp;":C"&amp;IF(A28=MAX(Raw!B:B),1010,MATCH(A28+1,Raw!B:B,0)-1)),"S")&gt;1,COUNTIF(INDIRECT("Raw!C"&amp;MATCH(A28,Raw!B:B,0)&amp;":C"&amp;IF(A28=MAX(Raw!B:B),1010,MATCH(A28+1,Raw!B:B,0)-1)),"H")+2,"")),4000)-8000+IFERROR(LARGE(INDIRECT("RAW!AB"&amp;MATCH(A28,Raw!B:B,0)&amp;":AB"&amp;IF(A28=MAX(Raw!B:B),1010,MATCH(A28+1,Raw!B:B,0)-1)),IF(COUNTIF(INDIRECT("Raw!C"&amp;MATCH(A28,Raw!B:B,0)&amp;":C"&amp;IF(A28=MAX(Raw!B:B),1010,MATCH(A28+1,Raw!B:B,0)-1)),"V")&gt;0,COUNTIF(INDIRECT("Raw!C"&amp;MATCH(A28,Raw!B:B,0)&amp;":C"&amp;IF(A28=MAX(Raw!B:B),1010,MATCH(A28+1,Raw!B:B,0)-1)),"H")+COUNTIF(INDIRECT("Raw!C"&amp;MATCH(A28,Raw!B:B,0)&amp;":C"&amp;IF(A28=MAX(Raw!B:B),1010,MATCH(A28+1,Raw!B:B,0)-1)),"S")+1,"")),2000)+IFERROR(LARGE(INDIRECT("RAW!AB"&amp;MATCH(A28,Raw!B:B,0)&amp;":AB"&amp;IF(A28=MAX(Raw!B:B),1010,MATCH(A28+1,Raw!B:B,0)-1)),IF(COUNTIF(INDIRECT("Raw!C"&amp;MATCH(A28,Raw!B:B,0)&amp;":C"&amp;IF(A28=MAX(Raw!B:B),1010,MATCH(A28+1,Raw!B:B,0)-1)),"V")&gt;1,COUNTIF(INDIRECT("Raw!C"&amp;MATCH(A28,Raw!B:B,0)&amp;":C"&amp;IF(A28=MAX(Raw!B:B),1010,MATCH(A28+1,Raw!B:B,0)-1)),"H")+COUNTIF(INDIRECT("Raw!C"&amp;MATCH(A28,Raw!B:B,0)&amp;":C"&amp;IF(A28=MAX(Raw!B:B),1010,MATCH(A28+1,Raw!B:B,0)-1)),"S")+2,"")),2000)-4000,"")</f>
        <v>0</v>
      </c>
      <c r="K28" s="52">
        <f ca="1">IFERROR(IFERROR(LARGE(INDIRECT("RAW!AC"&amp;MATCH(A28,Raw!B:B,0)&amp;":AC"&amp;IF(A28=MAX(Raw!B:B),1010,MATCH(A28+1,Raw!B:B,0)-1)),IF(COUNTIF(INDIRECT("Raw!C"&amp;MATCH(A28,Raw!B:B,0)&amp;":C"&amp;IF(A28=MAX(Raw!B:B),1010,MATCH(A28+1,Raw!B:B,0)-1)),"H")&gt;0,1,"")),6000)+IFERROR(LARGE(INDIRECT("RAW!AC"&amp;MATCH(A28,Raw!B:B,0)&amp;":AC"&amp;IF(A28=MAX(Raw!B:B),1010,MATCH(A28+1,Raw!B:B,0)-1)),IF(COUNTIF(INDIRECT("Raw!C"&amp;MATCH(A28,Raw!B:B,0)&amp;":C"&amp;IF(A28=MAX(Raw!B:B),1010,MATCH(A28+1,Raw!B:B,0)-1)),"H")&gt;1,2,"")),6000)-12000
+IFERROR(LARGE(INDIRECT("RAW!AC"&amp;MATCH(A28,Raw!B:B,0)&amp;":AC"&amp;IF(A28=MAX(Raw!B:B),1010,MATCH(A28+1,Raw!B:B,0)-1)),IF(COUNTIF(INDIRECT("Raw!C"&amp;MATCH(A28,Raw!B:B,0)&amp;":C"&amp;IF(A28=MAX(Raw!B:B),1010,MATCH(A28+1,Raw!B:B,0)-1)),"S")&gt;0,COUNTIF(INDIRECT("Raw!C"&amp;MATCH(A28,Raw!B:B,0)&amp;":C"&amp;IF(A28=MAX(Raw!B:B),1010,MATCH(A28+1,Raw!B:B,0)-1)),"H")+1,"")),4000)+IFERROR(LARGE(INDIRECT("RAW!AC"&amp;MATCH(A28,Raw!B:B,0)&amp;":AC"&amp;IF(A28=MAX(Raw!B:B),1010,MATCH(A28+1,Raw!B:B,0)-1)),IF(COUNTIF(INDIRECT("Raw!C"&amp;MATCH(A28,Raw!B:B,0)&amp;":C"&amp;IF(A28=MAX(Raw!B:B),1010,MATCH(A28+1,Raw!B:B,0)-1)),"S")&gt;1,COUNTIF(INDIRECT("Raw!C"&amp;MATCH(A28,Raw!B:B,0)&amp;":C"&amp;IF(A28=MAX(Raw!B:B),1010,MATCH(A28+1,Raw!B:B,0)-1)),"H")+2,"")),4000)-8000+IFERROR(LARGE(INDIRECT("RAW!AC"&amp;MATCH(A28,Raw!B:B,0)&amp;":AC"&amp;IF(A28=MAX(Raw!B:B),1010,MATCH(A28+1,Raw!B:B,0)-1)),IF(COUNTIF(INDIRECT("Raw!C"&amp;MATCH(A28,Raw!B:B,0)&amp;":C"&amp;IF(A28=MAX(Raw!B:B),1010,MATCH(A28+1,Raw!B:B,0)-1)),"V")&gt;0,COUNTIF(INDIRECT("Raw!C"&amp;MATCH(A28,Raw!B:B,0)&amp;":C"&amp;IF(A28=MAX(Raw!B:B),1010,MATCH(A28+1,Raw!B:B,0)-1)),"H")+COUNTIF(INDIRECT("Raw!C"&amp;MATCH(A28,Raw!B:B,0)&amp;":C"&amp;IF(A28=MAX(Raw!B:B),1010,MATCH(A28+1,Raw!B:B,0)-1)),"S")+1,"")),2000)+IFERROR(LARGE(INDIRECT("RAW!AC"&amp;MATCH(A28,Raw!B:B,0)&amp;":AC"&amp;IF(A28=MAX(Raw!B:B),1010,MATCH(A28+1,Raw!B:B,0)-1)),IF(COUNTIF(INDIRECT("Raw!C"&amp;MATCH(A28,Raw!B:B,0)&amp;":C"&amp;IF(A28=MAX(Raw!B:B),1010,MATCH(A28+1,Raw!B:B,0)-1)),"V")&gt;1,COUNTIF(INDIRECT("Raw!C"&amp;MATCH(A28,Raw!B:B,0)&amp;":C"&amp;IF(A28=MAX(Raw!B:B),1010,MATCH(A28+1,Raw!B:B,0)-1)),"H")+COUNTIF(INDIRECT("Raw!C"&amp;MATCH(A28,Raw!B:B,0)&amp;":C"&amp;IF(A28=MAX(Raw!B:B),1010,MATCH(A28+1,Raw!B:B,0)-1)),"S")+2,"")),2000)-4000,"")</f>
        <v>0</v>
      </c>
      <c r="L28" s="14">
        <f t="shared" ca="1" si="0"/>
        <v>0</v>
      </c>
      <c r="M28" s="14">
        <f t="shared" ca="1" si="1"/>
        <v>0</v>
      </c>
      <c r="N28" s="14">
        <f t="shared" ca="1" si="2"/>
        <v>0</v>
      </c>
      <c r="O28" s="37" t="str">
        <f t="array" aca="1" ref="O28" ca="1">IF(P28="","",(IF(ROUND(P28,1)=ROUND(P27,1),O27,O27+1)))</f>
        <v/>
      </c>
      <c r="P28" s="33" t="str">
        <f t="array" aca="1" ref="P28" ca="1">IF(ROUND(LARGE(B:B,$A28),2)=0,"",LARGE(B:B,$A28))</f>
        <v/>
      </c>
      <c r="Q28" s="33" t="str">
        <f t="array" aca="1" ref="Q28" ca="1">IFERROR(INDEX(Raw!$S$3:$S$502,MATCH(R28,Raw!$R$3:$R$502,0)),"")</f>
        <v/>
      </c>
      <c r="R28" s="34" t="str">
        <f t="array" aca="1" ref="R28" ca="1">IFERROR(INDEX(Raw!$R$3:$R$502,MATCH(IFERROR(INDEX(MATCH(P28,B$2:B$501,0),$A$2:$A$502),""),Raw!$Q$3:$Q$502,0)),"")</f>
        <v/>
      </c>
      <c r="S28" s="38" t="str">
        <f t="array" aca="1" ref="S28" ca="1">IF(T28="","",(IF(ROUND(T28,1)=ROUND(T27,1),S27,S27+1)))</f>
        <v/>
      </c>
      <c r="T28" s="36" t="str">
        <f t="array" aca="1" ref="T28" ca="1">IF(ROUND(LARGE(C:C,$A28),2)=0,"",LARGE(C:C,$A28))</f>
        <v/>
      </c>
      <c r="U28" s="33" t="str">
        <f t="array" aca="1" ref="U28" ca="1">IFERROR(INDEX(Raw!$S$3:$S$502,MATCH(V28,Raw!$R$3:$R$502,0)),"")</f>
        <v/>
      </c>
      <c r="V28" s="34" t="str">
        <f t="array" aca="1" ref="V28" ca="1">IFERROR(INDEX(Raw!$R$3:$R$502,MATCH(IFERROR(INDEX(MATCH(T28,C$2:C$501,0),$A$2:$A$501),""),Raw!$Q$3:$Q$502,0)),"")</f>
        <v/>
      </c>
      <c r="W28" s="38" t="str">
        <f t="array" aca="1" ref="W28" ca="1">IF(X28="","",(IF(ROUND(X28,1)=ROUND(X27,1),W27,W27+1)))</f>
        <v/>
      </c>
      <c r="X28" s="36" t="str">
        <f t="array" aca="1" ref="X28" ca="1">IF(ROUND(LARGE(D:D,$A28),2)=0,"",LARGE(D:D,$A28))</f>
        <v/>
      </c>
      <c r="Y28" s="33" t="str">
        <f t="array" aca="1" ref="Y28" ca="1">IFERROR(INDEX(Raw!$S$3:$S$502,MATCH(Z28,Raw!$R$3:$R$502,0)),"")</f>
        <v/>
      </c>
      <c r="Z28" s="34" t="str">
        <f t="array" aca="1" ref="Z28" ca="1">IFERROR(INDEX(Raw!$R$3:$R$502,MATCH(IFERROR(INDEX(MATCH(X28,D$2:D$501,0),$A$2:$A$501),""),Raw!$Q$3:$Q$502,0)),"")</f>
        <v/>
      </c>
      <c r="AA28" s="38" t="str">
        <f t="array" aca="1" ref="AA28" ca="1">IF(AB28="","",(IF(ROUND(AB28,1)=ROUND(AB27,1),AA27,AA27+1)))</f>
        <v/>
      </c>
      <c r="AB28" s="36" t="str">
        <f t="array" aca="1" ref="AB28" ca="1">IF(ROUND(LARGE(E:E,$A28),2)=0,"",LARGE(E:E,$A28))</f>
        <v/>
      </c>
      <c r="AC28" s="33" t="str">
        <f ca="1">IFERROR(INDEX(Raw!$S$3:$S$502,MATCH(AD28,Raw!$R$3:$R$502,0)),"")</f>
        <v/>
      </c>
      <c r="AD28" s="34" t="str">
        <f t="array" aca="1" ref="AD28" ca="1">IFERROR(INDEX(Raw!$R$3:$R$502,MATCH(IFERROR(INDEX(MATCH(AB28,E$2:E$501,0),$A$2:$A$501),""),Raw!$Q$3:$Q$502,0)),"")</f>
        <v/>
      </c>
      <c r="AE28" s="38" t="str">
        <f t="array" aca="1" ref="AE28" ca="1">IF(AF28="","",(IF(ROUND(AF28,1)=ROUND(AF27,1),AE27,AE27+1)))</f>
        <v/>
      </c>
      <c r="AF28" s="36" t="str">
        <f t="array" aca="1" ref="AF28" ca="1">IF(ROUND(LARGE(F:F,$A28),2)=0,"",LARGE(F:F,$A28))</f>
        <v/>
      </c>
      <c r="AG28" s="33" t="str">
        <f ca="1">IFERROR(INDEX(Raw!$S$3:$S$502,MATCH(AH28,Raw!$R$3:$R$502,0)),"")</f>
        <v/>
      </c>
      <c r="AH28" s="34" t="str">
        <f t="array" aca="1" ref="AH28" ca="1">IFERROR(INDEX(Raw!$R$3:$R$502,MATCH(IFERROR(INDEX(MATCH(AF28,F$2:F$501,0),$A$2:$A$501),""),Raw!$Q$3:$Q$502,0)),"")</f>
        <v/>
      </c>
      <c r="AI28" s="38" t="str">
        <f t="array" aca="1" ref="AI28" ca="1">IF(AJ28="","",(IF(ROUND(AJ28,1)=ROUND(AJ27,1),AI27,AI27+1)))</f>
        <v/>
      </c>
      <c r="AJ28" s="36" t="str">
        <f t="array" aca="1" ref="AJ28" ca="1">IF(ROUND(LARGE(G:G,$A28),2)=0,"",LARGE(G:G,$A28))</f>
        <v/>
      </c>
      <c r="AK28" s="33" t="str">
        <f ca="1">IFERROR(INDEX(Raw!$S$3:$S$502,MATCH(AL28,Raw!$R$3:$R$502,0)),"")</f>
        <v/>
      </c>
      <c r="AL28" s="34" t="str">
        <f t="array" aca="1" ref="AL28" ca="1">IFERROR(INDEX(Raw!$R$3:$R$502,MATCH(IFERROR(INDEX(MATCH(AJ28,G$2:G$501,0),$A$2:$A$501),""),Raw!$Q$3:$Q$502,0)),"")</f>
        <v/>
      </c>
      <c r="AM28" s="38" t="str">
        <f t="array" aca="1" ref="AM28" ca="1">IF(AN28="","",(IF(ROUND(AN28,1)=ROUND(AN27,1),AM27,AM27+1)))</f>
        <v/>
      </c>
      <c r="AN28" s="36" t="str">
        <f t="shared" ca="1" si="10"/>
        <v/>
      </c>
      <c r="AO28" s="33" t="str">
        <f ca="1">IFERROR(INDEX(Raw!$S$3:$S$502,MATCH(AP28,Raw!$R$3:$R$502,0)),"")</f>
        <v/>
      </c>
      <c r="AP28" s="34" t="str">
        <f t="array" aca="1" ref="AP28" ca="1">IFERROR(INDEX(Raw!$R$3:$R$502,MATCH(IFERROR(INDEX(MATCH(AN28,H$2:H$501,0),$A$2:$A$501),""),Raw!$Q$3:$Q$502,0)),"")</f>
        <v/>
      </c>
      <c r="AQ28" s="37" t="str">
        <f t="array" aca="1" ref="AQ28" ca="1">IF(AR28="","",(IF(ROUND(AR28,1)=ROUND(AR27,1),AQ27,AQ27+1)))</f>
        <v/>
      </c>
      <c r="AR28" s="33" t="str">
        <f t="shared" ca="1" si="11"/>
        <v/>
      </c>
      <c r="AS28" s="48" t="str">
        <f t="array" aca="1" ref="AS28" ca="1">IFERROR(INDEX(Raw!$S$3:$S$502,MATCH(AT28,Raw!$R$3:$R$502,0)),"")</f>
        <v/>
      </c>
      <c r="AT28" s="34" t="str">
        <f t="array" aca="1" ref="AT28" ca="1">IFERROR(INDEX(Raw!$R$3:$R$502,MATCH(IFERROR(INDEX(MATCH(AR28,I$2:I$501,0),$A$2:$A$501),""),Raw!$Q$3:$Q$502,0)),"")</f>
        <v/>
      </c>
      <c r="AU28" s="37" t="str">
        <f t="array" aca="1" ref="AU28" ca="1">IF(AV28="","",(IF(ROUND(AV28,1)=ROUND(AV27,1),AU27,AU27+1)))</f>
        <v/>
      </c>
      <c r="AV28" s="33" t="str">
        <f t="shared" ca="1" si="12"/>
        <v/>
      </c>
      <c r="AW28" s="48" t="str">
        <f t="array" aca="1" ref="AW28" ca="1">IFERROR(INDEX(Raw!$S$3:$S$502,MATCH(AX28,Raw!$R$3:$R$502,0)),"")</f>
        <v/>
      </c>
      <c r="AX28" s="34" t="str">
        <f t="array" aca="1" ref="AX28" ca="1">IFERROR(INDEX(Raw!$R$3:$R$502,MATCH(IFERROR(INDEX(MATCH(AV28,J$2:J$501,0),$A$2:$A$501),""),Raw!$Q$3:$Q$502,0)),"")</f>
        <v/>
      </c>
      <c r="AY28" s="37" t="str">
        <f t="array" aca="1" ref="AY28" ca="1">IF(AZ28="","",(IF(ROUND(AZ28,1)=ROUND(AZ27,1),AY27,AY27+1)))</f>
        <v/>
      </c>
      <c r="AZ28" s="33" t="str">
        <f t="shared" ca="1" si="13"/>
        <v/>
      </c>
      <c r="BA28" s="48" t="str">
        <f t="array" aca="1" ref="BA28" ca="1">IFERROR(INDEX(Raw!$S$3:$S$502,MATCH(BB28,Raw!$R$3:$R$502,0)),"")</f>
        <v/>
      </c>
      <c r="BB28" s="34" t="str">
        <f t="array" aca="1" ref="BB28" ca="1">IFERROR(INDEX(Raw!$R$3:$R$502,MATCH(IFERROR(INDEX(MATCH(AZ28,K$2:K$501,0),$A$2:$A$501),""),Raw!$Q$3:$Q$502,0)),"")</f>
        <v/>
      </c>
      <c r="BC28" s="37" t="str">
        <f t="array" aca="1" ref="BC28" ca="1">IF(BD28="","",(IF(ROUND(BD28,1)=ROUND(BD27,1),BC27,BC27+1)))</f>
        <v/>
      </c>
      <c r="BD28" s="33" t="str">
        <f t="shared" ca="1" si="14"/>
        <v/>
      </c>
      <c r="BE28" s="48" t="str">
        <f t="array" aca="1" ref="BE28" ca="1">IFERROR(INDEX(Raw!$S$3:$S$502,MATCH(BF28,Raw!$R$3:$R$502,0)),"")</f>
        <v/>
      </c>
      <c r="BF28" s="34" t="str">
        <f t="array" aca="1" ref="BF28" ca="1">IFERROR(INDEX(Raw!$R$3:$R$502,MATCH(IFERROR(INDEX(MATCH(BD28,L$2:L$501,0),$A$2:$A$501),""),Raw!$Q$3:$Q$502,0)),"")</f>
        <v/>
      </c>
      <c r="BG28" s="37" t="str">
        <f t="array" aca="1" ref="BG28" ca="1">IF(BH28="","",(IF(ROUND(BH28,1)=ROUND(BH27,1),BG27,BG27+1)))</f>
        <v/>
      </c>
      <c r="BH28" s="33" t="str">
        <f t="shared" ca="1" si="15"/>
        <v/>
      </c>
      <c r="BI28" s="48" t="str">
        <f t="array" aca="1" ref="BI28" ca="1">IFERROR(INDEX(Raw!$S$3:$S$502,MATCH(BJ28,Raw!$R$3:$R$502,0)),"")</f>
        <v/>
      </c>
      <c r="BJ28" s="34" t="str">
        <f t="array" aca="1" ref="BJ28" ca="1">IFERROR(INDEX(Raw!$R$3:$R$502,MATCH(IFERROR(INDEX(MATCH(BH28,M$2:M$501,0),$A$2:$A$501),""),Raw!$Q$3:$Q$502,0)),"")</f>
        <v/>
      </c>
      <c r="BK28" s="37" t="str">
        <f t="array" aca="1" ref="BK28" ca="1">IF(BL28="","",(IF(ROUND(BL28,1)=ROUND(BL27,1),BK27,BK27+1)))</f>
        <v/>
      </c>
      <c r="BL28" s="33" t="str">
        <f t="shared" ca="1" si="16"/>
        <v/>
      </c>
      <c r="BM28" s="48" t="str">
        <f t="array" aca="1" ref="BM28" ca="1">IFERROR(INDEX(Raw!$S$3:$S$502,MATCH(BN28,Raw!$R$3:$R$502,0)),"")</f>
        <v/>
      </c>
      <c r="BN28" s="34" t="str">
        <f t="array" aca="1" ref="BN28" ca="1">IFERROR(INDEX(Raw!$R$3:$R$502,MATCH(IFERROR(INDEX(MATCH(BL28,N$2:N$501,0),$A$2:$A$501),""),Raw!$Q$3:$Q$502,0)),"")</f>
        <v/>
      </c>
    </row>
    <row r="29" spans="1:66" x14ac:dyDescent="0.3">
      <c r="A29" s="28">
        <v>28</v>
      </c>
      <c r="B29" s="52">
        <f ca="1">IFERROR(IFERROR(LARGE(INDIRECT("RAW!T"&amp;MATCH(A29,Raw!B:B,0)&amp;":T"&amp;IF(A29=MAX(Raw!B:B),1010,MATCH(A29+1,Raw!B:B,0)-1)),IF(COUNTIF(INDIRECT("Raw!C"&amp;MATCH(A29,Raw!B:B,0)&amp;":C"&amp;IF(A29=MAX(Raw!B:B),1010,MATCH(A29+1,Raw!B:B,0)-1)),"H")&gt;0,1,"")),6000)+IFERROR(LARGE(INDIRECT("RAW!T"&amp;MATCH(A29,Raw!B:B,0)&amp;":T"&amp;IF(A29=MAX(Raw!B:B),1010,MATCH(A29+1,Raw!B:B,0)-1)),IF(COUNTIF(INDIRECT("Raw!C"&amp;MATCH(A29,Raw!B:B,0)&amp;":C"&amp;IF(A29=MAX(Raw!B:B),1010,MATCH(A29+1,Raw!B:B,0)-1)),"H")&gt;1,2,"")),6000)-12000
+IFERROR(LARGE(INDIRECT("RAW!T"&amp;MATCH(A29,Raw!B:B,0)&amp;":T"&amp;IF(A29=MAX(Raw!B:B),1010,MATCH(A29+1,Raw!B:B,0)-1)),IF(COUNTIF(INDIRECT("Raw!C"&amp;MATCH(A29,Raw!B:B,0)&amp;":C"&amp;IF(A29=MAX(Raw!B:B),1010,MATCH(A29+1,Raw!B:B,0)-1)),"S")&gt;0,COUNTIF(INDIRECT("Raw!C"&amp;MATCH(A29,Raw!B:B,0)&amp;":C"&amp;IF(A29=MAX(Raw!B:B),1010,MATCH(A29+1,Raw!B:B,0)-1)),"H")+1,"")),4000)+IFERROR(LARGE(INDIRECT("RAW!T"&amp;MATCH(A29,Raw!B:B,0)&amp;":T"&amp;IF(A29=MAX(Raw!B:B),1010,MATCH(A29+1,Raw!B:B,0)-1)),IF(COUNTIF(INDIRECT("Raw!C"&amp;MATCH(A29,Raw!B:B,0)&amp;":C"&amp;IF(A29=MAX(Raw!B:B),1010,MATCH(A29+1,Raw!B:B,0)-1)),"S")&gt;1,COUNTIF(INDIRECT("Raw!C"&amp;MATCH(A29,Raw!B:B,0)&amp;":C"&amp;IF(A29=MAX(Raw!B:B),1010,MATCH(A29+1,Raw!B:B,0)-1)),"H")+2,"")),4000)-8000+IFERROR(LARGE(INDIRECT("RAW!T"&amp;MATCH(A29,Raw!B:B,0)&amp;":T"&amp;IF(A29=MAX(Raw!B:B),1010,MATCH(A29+1,Raw!B:B,0)-1)),IF(COUNTIF(INDIRECT("Raw!C"&amp;MATCH(A29,Raw!B:B,0)&amp;":C"&amp;IF(A29=MAX(Raw!B:B),1010,MATCH(A29+1,Raw!B:B,0)-1)),"V")&gt;0,COUNTIF(INDIRECT("Raw!C"&amp;MATCH(A29,Raw!B:B,0)&amp;":C"&amp;IF(A29=MAX(Raw!B:B),1010,MATCH(A29+1,Raw!B:B,0)-1)),"H")+COUNTIF(INDIRECT("Raw!C"&amp;MATCH(A29,Raw!B:B,0)&amp;":C"&amp;IF(A29=MAX(Raw!B:B),1010,MATCH(A29+1,Raw!B:B,0)-1)),"S")+1,"")),2000)+IFERROR(LARGE(INDIRECT("RAW!T"&amp;MATCH(A29,Raw!B:B,0)&amp;":T"&amp;IF(A29=MAX(Raw!B:B),1010,MATCH(A29+1,Raw!B:B,0)-1)),IF(COUNTIF(INDIRECT("Raw!C"&amp;MATCH(A29,Raw!B:B,0)&amp;":C"&amp;IF(A29=MAX(Raw!B:B),1010,MATCH(A29+1,Raw!B:B,0)-1)),"V")&gt;1,COUNTIF(INDIRECT("Raw!C"&amp;MATCH(A29,Raw!B:B,0)&amp;":C"&amp;IF(A29=MAX(Raw!B:B),1010,MATCH(A29+1,Raw!B:B,0)-1)),"H")+COUNTIF(INDIRECT("Raw!C"&amp;MATCH(A29,Raw!B:B,0)&amp;":C"&amp;IF(A29=MAX(Raw!B:B),1010,MATCH(A29+1,Raw!B:B,0)-1)),"S")+2,"")),2000)-4000,"")</f>
        <v>0</v>
      </c>
      <c r="C29" s="52">
        <f ca="1">IFERROR(IFERROR(LARGE(INDIRECT("RAW!U"&amp;MATCH(A29,Raw!B:B,0)&amp;":U"&amp;IF(A29=MAX(Raw!B:B),1010,MATCH(A29+1,Raw!B:B,0)-1)),IF(COUNTIF(INDIRECT("Raw!C"&amp;MATCH(A29,Raw!B:B,0)&amp;":C"&amp;IF(A29=MAX(Raw!B:B),1010,MATCH(A29+1,Raw!B:B,0)-1)),"H")&gt;0,1,"")),6000)+IFERROR(LARGE(INDIRECT("RAW!U"&amp;MATCH(A29,Raw!B:B,0)&amp;":U"&amp;IF(A29=MAX(Raw!B:B),1010,MATCH(A29+1,Raw!B:B,0)-1)),IF(COUNTIF(INDIRECT("Raw!C"&amp;MATCH(A29,Raw!B:B,0)&amp;":C"&amp;IF(A29=MAX(Raw!B:B),1010,MATCH(A29+1,Raw!B:B,0)-1)),"H")&gt;1,2,"")),6000)-12000
+IFERROR(LARGE(INDIRECT("RAW!U"&amp;MATCH(A29,Raw!B:B,0)&amp;":U"&amp;IF(A29=MAX(Raw!B:B),1010,MATCH(A29+1,Raw!B:B,0)-1)),IF(COUNTIF(INDIRECT("Raw!C"&amp;MATCH(A29,Raw!B:B,0)&amp;":C"&amp;IF(A29=MAX(Raw!B:B),1010,MATCH(A29+1,Raw!B:B,0)-1)),"S")&gt;0,COUNTIF(INDIRECT("Raw!C"&amp;MATCH(A29,Raw!B:B,0)&amp;":C"&amp;IF(A29=MAX(Raw!B:B),1010,MATCH(A29+1,Raw!B:B,0)-1)),"H")+1,"")),4000)+IFERROR(LARGE(INDIRECT("RAW!U"&amp;MATCH(A29,Raw!B:B,0)&amp;":U"&amp;IF(A29=MAX(Raw!B:B),1010,MATCH(A29+1,Raw!B:B,0)-1)),IF(COUNTIF(INDIRECT("Raw!C"&amp;MATCH(A29,Raw!B:B,0)&amp;":C"&amp;IF(A29=MAX(Raw!B:B),1010,MATCH(A29+1,Raw!B:B,0)-1)),"S")&gt;1,COUNTIF(INDIRECT("Raw!C"&amp;MATCH(A29,Raw!B:B,0)&amp;":C"&amp;IF(A29=MAX(Raw!B:B),1010,MATCH(A29+1,Raw!B:B,0)-1)),"H")+2,"")),4000)-8000+IFERROR(LARGE(INDIRECT("RAW!U"&amp;MATCH(A29,Raw!B:B,0)&amp;":U"&amp;IF(A29=MAX(Raw!B:B),1010,MATCH(A29+1,Raw!B:B,0)-1)),IF(COUNTIF(INDIRECT("Raw!C"&amp;MATCH(A29,Raw!B:B,0)&amp;":C"&amp;IF(A29=MAX(Raw!B:B),1010,MATCH(A29+1,Raw!B:B,0)-1)),"V")&gt;0,COUNTIF(INDIRECT("Raw!C"&amp;MATCH(A29,Raw!B:B,0)&amp;":C"&amp;IF(A29=MAX(Raw!B:B),1010,MATCH(A29+1,Raw!B:B,0)-1)),"H")+COUNTIF(INDIRECT("Raw!C"&amp;MATCH(A29,Raw!B:B,0)&amp;":C"&amp;IF(A29=MAX(Raw!B:B),1010,MATCH(A29+1,Raw!B:B,0)-1)),"S")+1,"")),2000)+IFERROR(LARGE(INDIRECT("RAW!U"&amp;MATCH(A29,Raw!B:B,0)&amp;":U"&amp;IF(A29=MAX(Raw!B:B),1010,MATCH(A29+1,Raw!B:B,0)-1)),IF(COUNTIF(INDIRECT("Raw!C"&amp;MATCH(A29,Raw!B:B,0)&amp;":C"&amp;IF(A29=MAX(Raw!B:B),1010,MATCH(A29+1,Raw!B:B,0)-1)),"V")&gt;1,COUNTIF(INDIRECT("Raw!C"&amp;MATCH(A29,Raw!B:B,0)&amp;":C"&amp;IF(A29=MAX(Raw!B:B),1010,MATCH(A29+1,Raw!B:B,0)-1)),"H")+COUNTIF(INDIRECT("Raw!C"&amp;MATCH(A29,Raw!B:B,0)&amp;":C"&amp;IF(A29=MAX(Raw!B:B),1010,MATCH(A29+1,Raw!B:B,0)-1)),"S")+2,"")),2000)-4000,"")</f>
        <v>0</v>
      </c>
      <c r="D29" s="52">
        <f ca="1">IFERROR(IFERROR(LARGE(INDIRECT("RAW!V"&amp;MATCH(A29,Raw!B:B,0)&amp;":V"&amp;IF(A29=MAX(Raw!B:B),1010,MATCH(A29+1,Raw!B:B,0)-1)),IF(COUNTIF(INDIRECT("Raw!C"&amp;MATCH(A29,Raw!B:B,0)&amp;":C"&amp;IF(A29=MAX(Raw!B:B),1010,MATCH(A29+1,Raw!B:B,0)-1)),"H")&gt;0,1,"")),6000)+IFERROR(LARGE(INDIRECT("RAW!V"&amp;MATCH(A29,Raw!B:B,0)&amp;":V"&amp;IF(A29=MAX(Raw!B:B),1010,MATCH(A29+1,Raw!B:B,0)-1)),IF(COUNTIF(INDIRECT("Raw!C"&amp;MATCH(A29,Raw!B:B,0)&amp;":C"&amp;IF(A29=MAX(Raw!B:B),1010,MATCH(A29+1,Raw!B:B,0)-1)),"H")&gt;1,2,"")),6000)-12000
+IFERROR(LARGE(INDIRECT("RAW!V"&amp;MATCH(A29,Raw!B:B,0)&amp;":V"&amp;IF(A29=MAX(Raw!B:B),1010,MATCH(A29+1,Raw!B:B,0)-1)),IF(COUNTIF(INDIRECT("Raw!C"&amp;MATCH(A29,Raw!B:B,0)&amp;":C"&amp;IF(A29=MAX(Raw!B:B),1010,MATCH(A29+1,Raw!B:B,0)-1)),"S")&gt;0,COUNTIF(INDIRECT("Raw!C"&amp;MATCH(A29,Raw!B:B,0)&amp;":C"&amp;IF(A29=MAX(Raw!B:B),1010,MATCH(A29+1,Raw!B:B,0)-1)),"H")+1,"")),4000)+IFERROR(LARGE(INDIRECT("RAW!V"&amp;MATCH(A29,Raw!B:B,0)&amp;":V"&amp;IF(A29=MAX(Raw!B:B),1010,MATCH(A29+1,Raw!B:B,0)-1)),IF(COUNTIF(INDIRECT("Raw!C"&amp;MATCH(A29,Raw!B:B,0)&amp;":C"&amp;IF(A29=MAX(Raw!B:B),1010,MATCH(A29+1,Raw!B:B,0)-1)),"S")&gt;1,COUNTIF(INDIRECT("Raw!C"&amp;MATCH(A29,Raw!B:B,0)&amp;":C"&amp;IF(A29=MAX(Raw!B:B),1010,MATCH(A29+1,Raw!B:B,0)-1)),"H")+2,"")),4000)-8000+IFERROR(LARGE(INDIRECT("RAW!V"&amp;MATCH(A29,Raw!B:B,0)&amp;":V"&amp;IF(A29=MAX(Raw!B:B),1010,MATCH(A29+1,Raw!B:B,0)-1)),IF(COUNTIF(INDIRECT("Raw!C"&amp;MATCH(A29,Raw!B:B,0)&amp;":C"&amp;IF(A29=MAX(Raw!B:B),1010,MATCH(A29+1,Raw!B:B,0)-1)),"V")&gt;0,COUNTIF(INDIRECT("Raw!C"&amp;MATCH(A29,Raw!B:B,0)&amp;":C"&amp;IF(A29=MAX(Raw!B:B),1010,MATCH(A29+1,Raw!B:B,0)-1)),"H")+COUNTIF(INDIRECT("Raw!C"&amp;MATCH(A29,Raw!B:B,0)&amp;":C"&amp;IF(A29=MAX(Raw!B:B),1010,MATCH(A29+1,Raw!B:B,0)-1)),"S")+1,"")),2000)+IFERROR(LARGE(INDIRECT("RAW!V"&amp;MATCH(A29,Raw!B:B,0)&amp;":V"&amp;IF(A29=MAX(Raw!B:B),1010,MATCH(A29+1,Raw!B:B,0)-1)),IF(COUNTIF(INDIRECT("Raw!C"&amp;MATCH(A29,Raw!B:B,0)&amp;":C"&amp;IF(A29=MAX(Raw!B:B),1010,MATCH(A29+1,Raw!B:B,0)-1)),"V")&gt;1,COUNTIF(INDIRECT("Raw!C"&amp;MATCH(A29,Raw!B:B,0)&amp;":C"&amp;IF(A29=MAX(Raw!B:B),1010,MATCH(A29+1,Raw!B:B,0)-1)),"H")+COUNTIF(INDIRECT("Raw!C"&amp;MATCH(A29,Raw!B:B,0)&amp;":C"&amp;IF(A29=MAX(Raw!B:B),1010,MATCH(A29+1,Raw!B:B,0)-1)),"S")+2,"")),2000)-4000,"")</f>
        <v>0</v>
      </c>
      <c r="E29" s="52">
        <f ca="1">IFERROR(IFERROR(LARGE(INDIRECT("RAW!W"&amp;MATCH(A29,Raw!B:B,0)&amp;":W"&amp;IF(A29=MAX(Raw!B:B),1010,MATCH(A29+1,Raw!B:B,0)-1)),IF(COUNTIF(INDIRECT("Raw!C"&amp;MATCH(A29,Raw!B:B,0)&amp;":C"&amp;IF(A29=MAX(Raw!B:B),1010,MATCH(A29+1,Raw!B:B,0)-1)),"H")&gt;0,1,"")),6000)+IFERROR(LARGE(INDIRECT("RAW!W"&amp;MATCH(A29,Raw!B:B,0)&amp;":W"&amp;IF(A29=MAX(Raw!B:B),1010,MATCH(A29+1,Raw!B:B,0)-1)),IF(COUNTIF(INDIRECT("Raw!C"&amp;MATCH(A29,Raw!B:B,0)&amp;":C"&amp;IF(A29=MAX(Raw!B:B),1010,MATCH(A29+1,Raw!B:B,0)-1)),"H")&gt;1,2,"")),6000)-12000
+IFERROR(LARGE(INDIRECT("RAW!W"&amp;MATCH(A29,Raw!B:B,0)&amp;":W"&amp;IF(A29=MAX(Raw!B:B),1010,MATCH(A29+1,Raw!B:B,0)-1)),IF(COUNTIF(INDIRECT("Raw!C"&amp;MATCH(A29,Raw!B:B,0)&amp;":C"&amp;IF(A29=MAX(Raw!B:B),1010,MATCH(A29+1,Raw!B:B,0)-1)),"S")&gt;0,COUNTIF(INDIRECT("Raw!C"&amp;MATCH(A29,Raw!B:B,0)&amp;":C"&amp;IF(A29=MAX(Raw!B:B),1010,MATCH(A29+1,Raw!B:B,0)-1)),"H")+1,"")),4000)+IFERROR(LARGE(INDIRECT("RAW!W"&amp;MATCH(A29,Raw!B:B,0)&amp;":W"&amp;IF(A29=MAX(Raw!B:B),1010,MATCH(A29+1,Raw!B:B,0)-1)),IF(COUNTIF(INDIRECT("Raw!C"&amp;MATCH(A29,Raw!B:B,0)&amp;":C"&amp;IF(A29=MAX(Raw!B:B),1010,MATCH(A29+1,Raw!B:B,0)-1)),"S")&gt;1,COUNTIF(INDIRECT("Raw!C"&amp;MATCH(A29,Raw!B:B,0)&amp;":C"&amp;IF(A29=MAX(Raw!B:B),1010,MATCH(A29+1,Raw!B:B,0)-1)),"H")+2,"")),4000)-8000+IFERROR(LARGE(INDIRECT("RAW!W"&amp;MATCH(A29,Raw!B:B,0)&amp;":W"&amp;IF(A29=MAX(Raw!B:B),1010,MATCH(A29+1,Raw!B:B,0)-1)),IF(COUNTIF(INDIRECT("Raw!C"&amp;MATCH(A29,Raw!B:B,0)&amp;":C"&amp;IF(A29=MAX(Raw!B:B),1010,MATCH(A29+1,Raw!B:B,0)-1)),"V")&gt;0,COUNTIF(INDIRECT("Raw!C"&amp;MATCH(A29,Raw!B:B,0)&amp;":C"&amp;IF(A29=MAX(Raw!B:B),1010,MATCH(A29+1,Raw!B:B,0)-1)),"H")+COUNTIF(INDIRECT("Raw!C"&amp;MATCH(A29,Raw!B:B,0)&amp;":C"&amp;IF(A29=MAX(Raw!B:B),1010,MATCH(A29+1,Raw!B:B,0)-1)),"S")+1,"")),2000)+IFERROR(LARGE(INDIRECT("RAW!W"&amp;MATCH(A29,Raw!B:B,0)&amp;":W"&amp;IF(A29=MAX(Raw!B:B),1010,MATCH(A29+1,Raw!B:B,0)-1)),IF(COUNTIF(INDIRECT("Raw!C"&amp;MATCH(A29,Raw!B:B,0)&amp;":C"&amp;IF(A29=MAX(Raw!B:B),1010,MATCH(A29+1,Raw!B:B,0)-1)),"V")&gt;1,COUNTIF(INDIRECT("Raw!C"&amp;MATCH(A29,Raw!B:B,0)&amp;":C"&amp;IF(A29=MAX(Raw!B:B),1010,MATCH(A29+1,Raw!B:B,0)-1)),"H")+COUNTIF(INDIRECT("Raw!C"&amp;MATCH(A29,Raw!B:B,0)&amp;":C"&amp;IF(A29=MAX(Raw!B:B),1010,MATCH(A29+1,Raw!B:B,0)-1)),"S")+2,"")),2000)-4000,"")</f>
        <v>0</v>
      </c>
      <c r="F29" s="52">
        <f ca="1">IFERROR(IFERROR(LARGE(INDIRECT("RAW!X"&amp;MATCH(A29,Raw!B:B,0)&amp;":X"&amp;IF(A29=MAX(Raw!B:B),1010,MATCH(A29+1,Raw!B:B,0)-1)),IF(COUNTIF(INDIRECT("Raw!C"&amp;MATCH(A29,Raw!B:B,0)&amp;":C"&amp;IF(A29=MAX(Raw!B:B),1010,MATCH(A29+1,Raw!B:B,0)-1)),"H")&gt;0,1,"")),6000)+IFERROR(LARGE(INDIRECT("RAW!X"&amp;MATCH(A29,Raw!B:B,0)&amp;":X"&amp;IF(A29=MAX(Raw!B:B),1010,MATCH(A29+1,Raw!B:B,0)-1)),IF(COUNTIF(INDIRECT("Raw!C"&amp;MATCH(A29,Raw!B:B,0)&amp;":C"&amp;IF(A29=MAX(Raw!B:B),1010,MATCH(A29+1,Raw!B:B,0)-1)),"H")&gt;1,2,"")),6000)-12000
+IFERROR(LARGE(INDIRECT("RAW!X"&amp;MATCH(A29,Raw!B:B,0)&amp;":X"&amp;IF(A29=MAX(Raw!B:B),1010,MATCH(A29+1,Raw!B:B,0)-1)),IF(COUNTIF(INDIRECT("Raw!C"&amp;MATCH(A29,Raw!B:B,0)&amp;":C"&amp;IF(A29=MAX(Raw!B:B),1010,MATCH(A29+1,Raw!B:B,0)-1)),"S")&gt;0,COUNTIF(INDIRECT("Raw!C"&amp;MATCH(A29,Raw!B:B,0)&amp;":C"&amp;IF(A29=MAX(Raw!B:B),1010,MATCH(A29+1,Raw!B:B,0)-1)),"H")+1,"")),4000)+IFERROR(LARGE(INDIRECT("RAW!X"&amp;MATCH(A29,Raw!B:B,0)&amp;":X"&amp;IF(A29=MAX(Raw!B:B),1010,MATCH(A29+1,Raw!B:B,0)-1)),IF(COUNTIF(INDIRECT("Raw!C"&amp;MATCH(A29,Raw!B:B,0)&amp;":C"&amp;IF(A29=MAX(Raw!B:B),1010,MATCH(A29+1,Raw!B:B,0)-1)),"S")&gt;1,COUNTIF(INDIRECT("Raw!C"&amp;MATCH(A29,Raw!B:B,0)&amp;":C"&amp;IF(A29=MAX(Raw!B:B),1010,MATCH(A29+1,Raw!B:B,0)-1)),"H")+2,"")),4000)-8000+IFERROR(LARGE(INDIRECT("RAW!X"&amp;MATCH(A29,Raw!B:B,0)&amp;":X"&amp;IF(A29=MAX(Raw!B:B),1010,MATCH(A29+1,Raw!B:B,0)-1)),IF(COUNTIF(INDIRECT("Raw!C"&amp;MATCH(A29,Raw!B:B,0)&amp;":C"&amp;IF(A29=MAX(Raw!B:B),1010,MATCH(A29+1,Raw!B:B,0)-1)),"v")&gt;0,COUNTIF(INDIRECT("Raw!C"&amp;MATCH(A29,Raw!B:B,0)&amp;":C"&amp;IF(A29=MAX(Raw!B:B),1010,MATCH(A29+1,Raw!B:B,0)-1)),"H")+COUNTIF(INDIRECT("Raw!C"&amp;MATCH(A29,Raw!B:B,0)&amp;":C"&amp;IF(A29=MAX(Raw!B:B),1010,MATCH(A29+1,Raw!B:B,0)-1)),"S")+1,"")),2000)+IFERROR(LARGE(INDIRECT("RAW!X"&amp;MATCH(A29,Raw!B:B,0)&amp;":X"&amp;IF(A29=MAX(Raw!B:B),1010,MATCH(A29+1,Raw!B:B,0)-1)),IF(COUNTIF(INDIRECT("Raw!C"&amp;MATCH(A29,Raw!B:B,0)&amp;":C"&amp;IF(A29=MAX(Raw!B:B),1010,MATCH(A29+1,Raw!B:B,0)-1)),"v")&gt;1,COUNTIF(INDIRECT("Raw!C"&amp;MATCH(A29,Raw!B:B,0)&amp;":C"&amp;IF(A29=MAX(Raw!B:B),1010,MATCH(A29+1,Raw!B:B,0)-1)),"H")+COUNTIF(INDIRECT("Raw!C"&amp;MATCH(A29,Raw!B:B,0)&amp;":C"&amp;IF(A29=MAX(Raw!B:B),1010,MATCH(A29+1,Raw!B:B,0)-1)),"S")+2,"")),2000)-4000,"")</f>
        <v>0</v>
      </c>
      <c r="G29" s="52">
        <f ca="1">IFERROR(IFERROR(LARGE(INDIRECT("RAW!Y"&amp;MATCH(A29,Raw!B:B,0)&amp;":Y"&amp;IF(A29=MAX(Raw!B:B),1010,MATCH(A29+1,Raw!B:B,0)-1)),IF(COUNTIF(INDIRECT("Raw!C"&amp;MATCH(A29,Raw!B:B,0)&amp;":C"&amp;IF(A29=MAX(Raw!B:B),1010,MATCH(A29+1,Raw!B:B,0)-1)),"H")&gt;0,1,"")),6000)+IFERROR(LARGE(INDIRECT("RAW!Y"&amp;MATCH(A29,Raw!B:B,0)&amp;":Y"&amp;IF(A29=MAX(Raw!B:B),1010,MATCH(A29+1,Raw!B:B,0)-1)),IF(COUNTIF(INDIRECT("Raw!C"&amp;MATCH(A29,Raw!B:B,0)&amp;":C"&amp;IF(A29=MAX(Raw!B:B),1010,MATCH(A29+1,Raw!B:B,0)-1)),"H")&gt;1,2,"")),6000)-12000
+IFERROR(LARGE(INDIRECT("RAW!Y"&amp;MATCH(A29,Raw!B:B,0)&amp;":Y"&amp;IF(A29=MAX(Raw!B:B),1010,MATCH(A29+1,Raw!B:B,0)-1)),IF(COUNTIF(INDIRECT("Raw!C"&amp;MATCH(A29,Raw!B:B,0)&amp;":C"&amp;IF(A29=MAX(Raw!B:B),1010,MATCH(A29+1,Raw!B:B,0)-1)),"S")&gt;0,COUNTIF(INDIRECT("Raw!C"&amp;MATCH(A29,Raw!B:B,0)&amp;":C"&amp;IF(A29=MAX(Raw!B:B),1010,MATCH(A29+1,Raw!B:B,0)-1)),"H")+1,"")),4000)+IFERROR(LARGE(INDIRECT("RAW!Y"&amp;MATCH(A29,Raw!B:B,0)&amp;":Y"&amp;IF(A29=MAX(Raw!B:B),1010,MATCH(A29+1,Raw!B:B,0)-1)),IF(COUNTIF(INDIRECT("Raw!C"&amp;MATCH(A29,Raw!B:B,0)&amp;":C"&amp;IF(A29=MAX(Raw!B:B),1010,MATCH(A29+1,Raw!B:B,0)-1)),"S")&gt;1,COUNTIF(INDIRECT("Raw!C"&amp;MATCH(A29,Raw!B:B,0)&amp;":C"&amp;IF(A29=MAX(Raw!B:B),1010,MATCH(A29+1,Raw!B:B,0)-1)),"H")+2,"")),4000)-8000+IFERROR(LARGE(INDIRECT("RAW!Y"&amp;MATCH(A29,Raw!B:B,0)&amp;":Y"&amp;IF(A29=MAX(Raw!B:B),1010,MATCH(A29+1,Raw!B:B,0)-1)),IF(COUNTIF(INDIRECT("Raw!C"&amp;MATCH(A29,Raw!B:B,0)&amp;":C"&amp;IF(A29=MAX(Raw!B:B),1010,MATCH(A29+1,Raw!B:B,0)-1)),"V")&gt;0,COUNTIF(INDIRECT("Raw!C"&amp;MATCH(A29,Raw!B:B,0)&amp;":C"&amp;IF(A29=MAX(Raw!B:B),1010,MATCH(A29+1,Raw!B:B,0)-1)),"H")+COUNTIF(INDIRECT("Raw!C"&amp;MATCH(A29,Raw!B:B,0)&amp;":C"&amp;IF(A29=MAX(Raw!B:B),1010,MATCH(A29+1,Raw!B:B,0)-1)),"S")+1,"")),2000)+IFERROR(LARGE(INDIRECT("RAW!Y"&amp;MATCH(A29,Raw!B:B,0)&amp;":Y"&amp;IF(A29=MAX(Raw!B:B),1010,MATCH(A29+1,Raw!B:B,0)-1)),IF(COUNTIF(INDIRECT("Raw!C"&amp;MATCH(A29,Raw!B:B,0)&amp;":C"&amp;IF(A29=MAX(Raw!B:B),1010,MATCH(A29+1,Raw!B:B,0)-1)),"V")&gt;1,COUNTIF(INDIRECT("Raw!C"&amp;MATCH(A29,Raw!B:B,0)&amp;":C"&amp;IF(A29=MAX(Raw!B:B),1010,MATCH(A29+1,Raw!B:B,0)-1)),"H")+COUNTIF(INDIRECT("Raw!C"&amp;MATCH(A29,Raw!B:B,0)&amp;":C"&amp;IF(A29=MAX(Raw!B:B),1010,MATCH(A29+1,Raw!B:B,0)-1)),"S")+2,"")),2000)-4000,"")</f>
        <v>0</v>
      </c>
      <c r="H29" s="52">
        <f ca="1">IFERROR(IFERROR(LARGE(INDIRECT("RAW!Z"&amp;MATCH(A29,Raw!B:B,0)&amp;":Z"&amp;IF(A29=MAX(Raw!B:B),1010,MATCH(A29+1,Raw!B:B,0)-1)),IF(COUNTIF(INDIRECT("Raw!C"&amp;MATCH(A29,Raw!B:B,0)&amp;":C"&amp;IF(A29=MAX(Raw!B:B),1010,MATCH(A29+1,Raw!B:B,0)-1)),"H")&gt;0,1,"")),6000)+IFERROR(LARGE(INDIRECT("RAW!Z"&amp;MATCH(A29,Raw!B:B,0)&amp;":Z"&amp;IF(A29=MAX(Raw!B:B),1010,MATCH(A29+1,Raw!B:B,0)-1)),IF(COUNTIF(INDIRECT("Raw!C"&amp;MATCH(A29,Raw!B:B,0)&amp;":C"&amp;IF(A29=MAX(Raw!B:B),1010,MATCH(A29+1,Raw!B:B,0)-1)),"H")&gt;1,2,"")),6000)-12000
+IFERROR(LARGE(INDIRECT("RAW!Z"&amp;MATCH(A29,Raw!B:B,0)&amp;":Z"&amp;IF(A29=MAX(Raw!B:B),1010,MATCH(A29+1,Raw!B:B,0)-1)),IF(COUNTIF(INDIRECT("Raw!C"&amp;MATCH(A29,Raw!B:B,0)&amp;":C"&amp;IF(A29=MAX(Raw!B:B),1010,MATCH(A29+1,Raw!B:B,0)-1)),"S")&gt;0,COUNTIF(INDIRECT("Raw!C"&amp;MATCH(A29,Raw!B:B,0)&amp;":C"&amp;IF(A29=MAX(Raw!B:B),1010,MATCH(A29+1,Raw!B:B,0)-1)),"H")+1,"")),4000)+IFERROR(LARGE(INDIRECT("RAW!Z"&amp;MATCH(A29,Raw!B:B,0)&amp;":Z"&amp;IF(A29=MAX(Raw!B:B),1010,MATCH(A29+1,Raw!B:B,0)-1)),IF(COUNTIF(INDIRECT("Raw!C"&amp;MATCH(A29,Raw!B:B,0)&amp;":C"&amp;IF(A29=MAX(Raw!B:B),1010,MATCH(A29+1,Raw!B:B,0)-1)),"S")&gt;1,COUNTIF(INDIRECT("Raw!C"&amp;MATCH(A29,Raw!B:B,0)&amp;":C"&amp;IF(A29=MAX(Raw!B:B),1010,MATCH(A29+1,Raw!B:B,0)-1)),"H")+2,"")),4000)-8000+IFERROR(LARGE(INDIRECT("RAW!Z"&amp;MATCH(A29,Raw!B:B,0)&amp;":Z"&amp;IF(A29=MAX(Raw!B:B),1010,MATCH(A29+1,Raw!B:B,0)-1)),IF(COUNTIF(INDIRECT("Raw!C"&amp;MATCH(A29,Raw!B:B,0)&amp;":C"&amp;IF(A29=MAX(Raw!B:B),1010,MATCH(A29+1,Raw!B:B,0)-1)),"V")&gt;0,COUNTIF(INDIRECT("Raw!C"&amp;MATCH(A29,Raw!B:B,0)&amp;":C"&amp;IF(A29=MAX(Raw!B:B),1010,MATCH(A29+1,Raw!B:B,0)-1)),"H")+COUNTIF(INDIRECT("Raw!C"&amp;MATCH(A29,Raw!B:B,0)&amp;":C"&amp;IF(A29=MAX(Raw!B:B),1010,MATCH(A29+1,Raw!B:B,0)-1)),"S")+1,"")),2000)+IFERROR(LARGE(INDIRECT("RAW!Z"&amp;MATCH(A29,Raw!B:B,0)&amp;":Z"&amp;IF(A29=MAX(Raw!B:B),1010,MATCH(A29+1,Raw!B:B,0)-1)),IF(COUNTIF(INDIRECT("Raw!C"&amp;MATCH(A29,Raw!B:B,0)&amp;":C"&amp;IF(A29=MAX(Raw!B:B),1010,MATCH(A29+1,Raw!B:B,0)-1)),"V")&gt;1,COUNTIF(INDIRECT("Raw!C"&amp;MATCH(A29,Raw!B:B,0)&amp;":C"&amp;IF(A29=MAX(Raw!B:B),1010,MATCH(A29+1,Raw!B:B,0)-1)),"H")+COUNTIF(INDIRECT("Raw!C"&amp;MATCH(A29,Raw!B:B,0)&amp;":C"&amp;IF(A29=MAX(Raw!B:B),1010,MATCH(A29+1,Raw!B:B,0)-1)),"S")+2,"")),2000)-4000,"")</f>
        <v>0</v>
      </c>
      <c r="I29" s="52">
        <f ca="1">IFERROR(IFERROR(LARGE(INDIRECT("RAW!AA"&amp;MATCH(A29,Raw!B:B,0)&amp;":AA"&amp;IF(A29=MAX(Raw!B:B),1010,MATCH(A29+1,Raw!B:B,0)-1)),IF(COUNTIF(INDIRECT("Raw!C"&amp;MATCH(A29,Raw!B:B,0)&amp;":C"&amp;IF(A29=MAX(Raw!B:B),1010,MATCH(A29+1,Raw!B:B,0)-1)),"H")&gt;0,1,"")),6000)+IFERROR(LARGE(INDIRECT("RAW!AA"&amp;MATCH(A29,Raw!B:B,0)&amp;":AA"&amp;IF(A29=MAX(Raw!B:B),1010,MATCH(A29+1,Raw!B:B,0)-1)),IF(COUNTIF(INDIRECT("Raw!C"&amp;MATCH(A29,Raw!B:B,0)&amp;":C"&amp;IF(A29=MAX(Raw!B:B),1010,MATCH(A29+1,Raw!B:B,0)-1)),"H")&gt;1,2,"")),6000)-12000
+IFERROR(LARGE(INDIRECT("RAW!AA"&amp;MATCH(A29,Raw!B:B,0)&amp;":AA"&amp;IF(A29=MAX(Raw!B:B),1010,MATCH(A29+1,Raw!B:B,0)-1)),IF(COUNTIF(INDIRECT("Raw!C"&amp;MATCH(A29,Raw!B:B,0)&amp;":C"&amp;IF(A29=MAX(Raw!B:B),1010,MATCH(A29+1,Raw!B:B,0)-1)),"S")&gt;0,COUNTIF(INDIRECT("Raw!C"&amp;MATCH(A29,Raw!B:B,0)&amp;":C"&amp;IF(A29=MAX(Raw!B:B),1010,MATCH(A29+1,Raw!B:B,0)-1)),"H")+1,"")),4000)+IFERROR(LARGE(INDIRECT("RAW!AA"&amp;MATCH(A29,Raw!B:B,0)&amp;":AA"&amp;IF(A29=MAX(Raw!B:B),1010,MATCH(A29+1,Raw!B:B,0)-1)),IF(COUNTIF(INDIRECT("Raw!C"&amp;MATCH(A29,Raw!B:B,0)&amp;":C"&amp;IF(A29=MAX(Raw!B:B),1010,MATCH(A29+1,Raw!B:B,0)-1)),"S")&gt;1,COUNTIF(INDIRECT("Raw!C"&amp;MATCH(A29,Raw!B:B,0)&amp;":C"&amp;IF(A29=MAX(Raw!B:B),1010,MATCH(A29+1,Raw!B:B,0)-1)),"H")+2,"")),4000)-8000+IFERROR(LARGE(INDIRECT("RAW!AA"&amp;MATCH(A29,Raw!B:B,0)&amp;":AA"&amp;IF(A29=MAX(Raw!B:B),1010,MATCH(A29+1,Raw!B:B,0)-1)),IF(COUNTIF(INDIRECT("Raw!C"&amp;MATCH(A29,Raw!B:B,0)&amp;":C"&amp;IF(A29=MAX(Raw!B:B),1010,MATCH(A29+1,Raw!B:B,0)-1)),"V")&gt;0,COUNTIF(INDIRECT("Raw!C"&amp;MATCH(A29,Raw!B:B,0)&amp;":C"&amp;IF(A29=MAX(Raw!B:B),1010,MATCH(A29+1,Raw!B:B,0)-1)),"H")+COUNTIF(INDIRECT("Raw!C"&amp;MATCH(A29,Raw!B:B,0)&amp;":C"&amp;IF(A29=MAX(Raw!B:B),1010,MATCH(A29+1,Raw!B:B,0)-1)),"S")+1,"")),2000)+IFERROR(LARGE(INDIRECT("RAW!AA"&amp;MATCH(A29,Raw!B:B,0)&amp;":AA"&amp;IF(A29=MAX(Raw!B:B),1010,MATCH(A29+1,Raw!B:B,0)-1)),IF(COUNTIF(INDIRECT("Raw!C"&amp;MATCH(A29,Raw!B:B,0)&amp;":C"&amp;IF(A29=MAX(Raw!B:B),1010,MATCH(A29+1,Raw!B:B,0)-1)),"V")&gt;1,COUNTIF(INDIRECT("Raw!C"&amp;MATCH(A29,Raw!B:B,0)&amp;":C"&amp;IF(A29=MAX(Raw!B:B),1010,MATCH(A29+1,Raw!B:B,0)-1)),"H")+COUNTIF(INDIRECT("Raw!C"&amp;MATCH(A29,Raw!B:B,0)&amp;":C"&amp;IF(A29=MAX(Raw!B:B),1010,MATCH(A29+1,Raw!B:B,0)-1)),"S")+2,"")),2000)-4000,"")</f>
        <v>0</v>
      </c>
      <c r="J29" s="52">
        <f ca="1">IFERROR(IFERROR(LARGE(INDIRECT("RAW!AB"&amp;MATCH(A29,Raw!B:B,0)&amp;":AB"&amp;IF(A29=MAX(Raw!B:B),1010,MATCH(A29+1,Raw!B:B,0)-1)),IF(COUNTIF(INDIRECT("Raw!C"&amp;MATCH(A29,Raw!B:B,0)&amp;":C"&amp;IF(A29=MAX(Raw!B:B),1010,MATCH(A29+1,Raw!B:B,0)-1)),"H")&gt;0,1,"")),6000)+IFERROR(LARGE(INDIRECT("RAW!AB"&amp;MATCH(A29,Raw!B:B,0)&amp;":AB"&amp;IF(A29=MAX(Raw!B:B),1010,MATCH(A29+1,Raw!B:B,0)-1)),IF(COUNTIF(INDIRECT("Raw!C"&amp;MATCH(A29,Raw!B:B,0)&amp;":C"&amp;IF(A29=MAX(Raw!B:B),1010,MATCH(A29+1,Raw!B:B,0)-1)),"H")&gt;1,2,"")),6000)-12000
+IFERROR(LARGE(INDIRECT("RAW!AB"&amp;MATCH(A29,Raw!B:B,0)&amp;":AB"&amp;IF(A29=MAX(Raw!B:B),1010,MATCH(A29+1,Raw!B:B,0)-1)),IF(COUNTIF(INDIRECT("Raw!C"&amp;MATCH(A29,Raw!B:B,0)&amp;":C"&amp;IF(A29=MAX(Raw!B:B),1010,MATCH(A29+1,Raw!B:B,0)-1)),"S")&gt;0,COUNTIF(INDIRECT("Raw!C"&amp;MATCH(A29,Raw!B:B,0)&amp;":C"&amp;IF(A29=MAX(Raw!B:B),1010,MATCH(A29+1,Raw!B:B,0)-1)),"H")+1,"")),4000)+IFERROR(LARGE(INDIRECT("RAW!AB"&amp;MATCH(A29,Raw!B:B,0)&amp;":AB"&amp;IF(A29=MAX(Raw!B:B),1010,MATCH(A29+1,Raw!B:B,0)-1)),IF(COUNTIF(INDIRECT("Raw!C"&amp;MATCH(A29,Raw!B:B,0)&amp;":C"&amp;IF(A29=MAX(Raw!B:B),1010,MATCH(A29+1,Raw!B:B,0)-1)),"S")&gt;1,COUNTIF(INDIRECT("Raw!C"&amp;MATCH(A29,Raw!B:B,0)&amp;":C"&amp;IF(A29=MAX(Raw!B:B),1010,MATCH(A29+1,Raw!B:B,0)-1)),"H")+2,"")),4000)-8000+IFERROR(LARGE(INDIRECT("RAW!AB"&amp;MATCH(A29,Raw!B:B,0)&amp;":AB"&amp;IF(A29=MAX(Raw!B:B),1010,MATCH(A29+1,Raw!B:B,0)-1)),IF(COUNTIF(INDIRECT("Raw!C"&amp;MATCH(A29,Raw!B:B,0)&amp;":C"&amp;IF(A29=MAX(Raw!B:B),1010,MATCH(A29+1,Raw!B:B,0)-1)),"V")&gt;0,COUNTIF(INDIRECT("Raw!C"&amp;MATCH(A29,Raw!B:B,0)&amp;":C"&amp;IF(A29=MAX(Raw!B:B),1010,MATCH(A29+1,Raw!B:B,0)-1)),"H")+COUNTIF(INDIRECT("Raw!C"&amp;MATCH(A29,Raw!B:B,0)&amp;":C"&amp;IF(A29=MAX(Raw!B:B),1010,MATCH(A29+1,Raw!B:B,0)-1)),"S")+1,"")),2000)+IFERROR(LARGE(INDIRECT("RAW!AB"&amp;MATCH(A29,Raw!B:B,0)&amp;":AB"&amp;IF(A29=MAX(Raw!B:B),1010,MATCH(A29+1,Raw!B:B,0)-1)),IF(COUNTIF(INDIRECT("Raw!C"&amp;MATCH(A29,Raw!B:B,0)&amp;":C"&amp;IF(A29=MAX(Raw!B:B),1010,MATCH(A29+1,Raw!B:B,0)-1)),"V")&gt;1,COUNTIF(INDIRECT("Raw!C"&amp;MATCH(A29,Raw!B:B,0)&amp;":C"&amp;IF(A29=MAX(Raw!B:B),1010,MATCH(A29+1,Raw!B:B,0)-1)),"H")+COUNTIF(INDIRECT("Raw!C"&amp;MATCH(A29,Raw!B:B,0)&amp;":C"&amp;IF(A29=MAX(Raw!B:B),1010,MATCH(A29+1,Raw!B:B,0)-1)),"S")+2,"")),2000)-4000,"")</f>
        <v>0</v>
      </c>
      <c r="K29" s="52">
        <f ca="1">IFERROR(IFERROR(LARGE(INDIRECT("RAW!AC"&amp;MATCH(A29,Raw!B:B,0)&amp;":AC"&amp;IF(A29=MAX(Raw!B:B),1010,MATCH(A29+1,Raw!B:B,0)-1)),IF(COUNTIF(INDIRECT("Raw!C"&amp;MATCH(A29,Raw!B:B,0)&amp;":C"&amp;IF(A29=MAX(Raw!B:B),1010,MATCH(A29+1,Raw!B:B,0)-1)),"H")&gt;0,1,"")),6000)+IFERROR(LARGE(INDIRECT("RAW!AC"&amp;MATCH(A29,Raw!B:B,0)&amp;":AC"&amp;IF(A29=MAX(Raw!B:B),1010,MATCH(A29+1,Raw!B:B,0)-1)),IF(COUNTIF(INDIRECT("Raw!C"&amp;MATCH(A29,Raw!B:B,0)&amp;":C"&amp;IF(A29=MAX(Raw!B:B),1010,MATCH(A29+1,Raw!B:B,0)-1)),"H")&gt;1,2,"")),6000)-12000
+IFERROR(LARGE(INDIRECT("RAW!AC"&amp;MATCH(A29,Raw!B:B,0)&amp;":AC"&amp;IF(A29=MAX(Raw!B:B),1010,MATCH(A29+1,Raw!B:B,0)-1)),IF(COUNTIF(INDIRECT("Raw!C"&amp;MATCH(A29,Raw!B:B,0)&amp;":C"&amp;IF(A29=MAX(Raw!B:B),1010,MATCH(A29+1,Raw!B:B,0)-1)),"S")&gt;0,COUNTIF(INDIRECT("Raw!C"&amp;MATCH(A29,Raw!B:B,0)&amp;":C"&amp;IF(A29=MAX(Raw!B:B),1010,MATCH(A29+1,Raw!B:B,0)-1)),"H")+1,"")),4000)+IFERROR(LARGE(INDIRECT("RAW!AC"&amp;MATCH(A29,Raw!B:B,0)&amp;":AC"&amp;IF(A29=MAX(Raw!B:B),1010,MATCH(A29+1,Raw!B:B,0)-1)),IF(COUNTIF(INDIRECT("Raw!C"&amp;MATCH(A29,Raw!B:B,0)&amp;":C"&amp;IF(A29=MAX(Raw!B:B),1010,MATCH(A29+1,Raw!B:B,0)-1)),"S")&gt;1,COUNTIF(INDIRECT("Raw!C"&amp;MATCH(A29,Raw!B:B,0)&amp;":C"&amp;IF(A29=MAX(Raw!B:B),1010,MATCH(A29+1,Raw!B:B,0)-1)),"H")+2,"")),4000)-8000+IFERROR(LARGE(INDIRECT("RAW!AC"&amp;MATCH(A29,Raw!B:B,0)&amp;":AC"&amp;IF(A29=MAX(Raw!B:B),1010,MATCH(A29+1,Raw!B:B,0)-1)),IF(COUNTIF(INDIRECT("Raw!C"&amp;MATCH(A29,Raw!B:B,0)&amp;":C"&amp;IF(A29=MAX(Raw!B:B),1010,MATCH(A29+1,Raw!B:B,0)-1)),"V")&gt;0,COUNTIF(INDIRECT("Raw!C"&amp;MATCH(A29,Raw!B:B,0)&amp;":C"&amp;IF(A29=MAX(Raw!B:B),1010,MATCH(A29+1,Raw!B:B,0)-1)),"H")+COUNTIF(INDIRECT("Raw!C"&amp;MATCH(A29,Raw!B:B,0)&amp;":C"&amp;IF(A29=MAX(Raw!B:B),1010,MATCH(A29+1,Raw!B:B,0)-1)),"S")+1,"")),2000)+IFERROR(LARGE(INDIRECT("RAW!AC"&amp;MATCH(A29,Raw!B:B,0)&amp;":AC"&amp;IF(A29=MAX(Raw!B:B),1010,MATCH(A29+1,Raw!B:B,0)-1)),IF(COUNTIF(INDIRECT("Raw!C"&amp;MATCH(A29,Raw!B:B,0)&amp;":C"&amp;IF(A29=MAX(Raw!B:B),1010,MATCH(A29+1,Raw!B:B,0)-1)),"V")&gt;1,COUNTIF(INDIRECT("Raw!C"&amp;MATCH(A29,Raw!B:B,0)&amp;":C"&amp;IF(A29=MAX(Raw!B:B),1010,MATCH(A29+1,Raw!B:B,0)-1)),"H")+COUNTIF(INDIRECT("Raw!C"&amp;MATCH(A29,Raw!B:B,0)&amp;":C"&amp;IF(A29=MAX(Raw!B:B),1010,MATCH(A29+1,Raw!B:B,0)-1)),"S")+2,"")),2000)-4000,"")</f>
        <v>0</v>
      </c>
      <c r="L29" s="14">
        <f t="shared" ca="1" si="0"/>
        <v>0</v>
      </c>
      <c r="M29" s="14">
        <f t="shared" ca="1" si="1"/>
        <v>0</v>
      </c>
      <c r="N29" s="14">
        <f t="shared" ca="1" si="2"/>
        <v>0</v>
      </c>
      <c r="O29" s="37" t="str">
        <f t="array" aca="1" ref="O29" ca="1">IF(P29="","",(IF(ROUND(P29,1)=ROUND(P28,1),O28,O28+1)))</f>
        <v/>
      </c>
      <c r="P29" s="33" t="str">
        <f t="array" aca="1" ref="P29" ca="1">IF(ROUND(LARGE(B:B,$A29),2)=0,"",LARGE(B:B,$A29))</f>
        <v/>
      </c>
      <c r="Q29" s="33" t="str">
        <f t="array" aca="1" ref="Q29" ca="1">IFERROR(INDEX(Raw!$S$3:$S$502,MATCH(R29,Raw!$R$3:$R$502,0)),"")</f>
        <v/>
      </c>
      <c r="R29" s="34" t="str">
        <f t="array" aca="1" ref="R29" ca="1">IFERROR(INDEX(Raw!$R$3:$R$502,MATCH(IFERROR(INDEX(MATCH(P29,B$2:B$501,0),$A$2:$A$502),""),Raw!$Q$3:$Q$502,0)),"")</f>
        <v/>
      </c>
      <c r="S29" s="38" t="str">
        <f t="array" aca="1" ref="S29" ca="1">IF(T29="","",(IF(ROUND(T29,1)=ROUND(T28,1),S28,S28+1)))</f>
        <v/>
      </c>
      <c r="T29" s="36" t="str">
        <f t="array" aca="1" ref="T29" ca="1">IF(ROUND(LARGE(C:C,$A29),2)=0,"",LARGE(C:C,$A29))</f>
        <v/>
      </c>
      <c r="U29" s="33" t="str">
        <f t="array" aca="1" ref="U29" ca="1">IFERROR(INDEX(Raw!$S$3:$S$502,MATCH(V29,Raw!$R$3:$R$502,0)),"")</f>
        <v/>
      </c>
      <c r="V29" s="34" t="str">
        <f t="array" aca="1" ref="V29" ca="1">IFERROR(INDEX(Raw!$R$3:$R$502,MATCH(IFERROR(INDEX(MATCH(T29,C$2:C$501,0),$A$2:$A$501),""),Raw!$Q$3:$Q$502,0)),"")</f>
        <v/>
      </c>
      <c r="W29" s="38" t="str">
        <f t="array" aca="1" ref="W29" ca="1">IF(X29="","",(IF(ROUND(X29,1)=ROUND(X28,1),W28,W28+1)))</f>
        <v/>
      </c>
      <c r="X29" s="36" t="str">
        <f t="array" aca="1" ref="X29" ca="1">IF(ROUND(LARGE(D:D,$A29),2)=0,"",LARGE(D:D,$A29))</f>
        <v/>
      </c>
      <c r="Y29" s="33" t="str">
        <f t="array" aca="1" ref="Y29" ca="1">IFERROR(INDEX(Raw!$S$3:$S$502,MATCH(Z29,Raw!$R$3:$R$502,0)),"")</f>
        <v/>
      </c>
      <c r="Z29" s="34" t="str">
        <f t="array" aca="1" ref="Z29" ca="1">IFERROR(INDEX(Raw!$R$3:$R$502,MATCH(IFERROR(INDEX(MATCH(X29,D$2:D$501,0),$A$2:$A$501),""),Raw!$Q$3:$Q$502,0)),"")</f>
        <v/>
      </c>
      <c r="AA29" s="38" t="str">
        <f t="array" aca="1" ref="AA29" ca="1">IF(AB29="","",(IF(ROUND(AB29,1)=ROUND(AB28,1),AA28,AA28+1)))</f>
        <v/>
      </c>
      <c r="AB29" s="36" t="str">
        <f t="array" aca="1" ref="AB29" ca="1">IF(ROUND(LARGE(E:E,$A29),2)=0,"",LARGE(E:E,$A29))</f>
        <v/>
      </c>
      <c r="AC29" s="33" t="str">
        <f ca="1">IFERROR(INDEX(Raw!$S$3:$S$502,MATCH(AD29,Raw!$R$3:$R$502,0)),"")</f>
        <v/>
      </c>
      <c r="AD29" s="34" t="str">
        <f t="array" aca="1" ref="AD29" ca="1">IFERROR(INDEX(Raw!$R$3:$R$502,MATCH(IFERROR(INDEX(MATCH(AB29,E$2:E$501,0),$A$2:$A$501),""),Raw!$Q$3:$Q$502,0)),"")</f>
        <v/>
      </c>
      <c r="AE29" s="38" t="str">
        <f t="array" aca="1" ref="AE29" ca="1">IF(AF29="","",(IF(ROUND(AF29,1)=ROUND(AF28,1),AE28,AE28+1)))</f>
        <v/>
      </c>
      <c r="AF29" s="36" t="str">
        <f t="array" aca="1" ref="AF29" ca="1">IF(ROUND(LARGE(F:F,$A29),2)=0,"",LARGE(F:F,$A29))</f>
        <v/>
      </c>
      <c r="AG29" s="33" t="str">
        <f ca="1">IFERROR(INDEX(Raw!$S$3:$S$502,MATCH(AH29,Raw!$R$3:$R$502,0)),"")</f>
        <v/>
      </c>
      <c r="AH29" s="34" t="str">
        <f t="array" aca="1" ref="AH29" ca="1">IFERROR(INDEX(Raw!$R$3:$R$502,MATCH(IFERROR(INDEX(MATCH(AF29,F$2:F$501,0),$A$2:$A$501),""),Raw!$Q$3:$Q$502,0)),"")</f>
        <v/>
      </c>
      <c r="AI29" s="38" t="str">
        <f t="array" aca="1" ref="AI29" ca="1">IF(AJ29="","",(IF(ROUND(AJ29,1)=ROUND(AJ28,1),AI28,AI28+1)))</f>
        <v/>
      </c>
      <c r="AJ29" s="36" t="str">
        <f t="array" aca="1" ref="AJ29" ca="1">IF(ROUND(LARGE(G:G,$A29),2)=0,"",LARGE(G:G,$A29))</f>
        <v/>
      </c>
      <c r="AK29" s="33" t="str">
        <f ca="1">IFERROR(INDEX(Raw!$S$3:$S$502,MATCH(AL29,Raw!$R$3:$R$502,0)),"")</f>
        <v/>
      </c>
      <c r="AL29" s="34" t="str">
        <f t="array" aca="1" ref="AL29" ca="1">IFERROR(INDEX(Raw!$R$3:$R$502,MATCH(IFERROR(INDEX(MATCH(AJ29,G$2:G$501,0),$A$2:$A$501),""),Raw!$Q$3:$Q$502,0)),"")</f>
        <v/>
      </c>
      <c r="AM29" s="38" t="str">
        <f t="array" aca="1" ref="AM29" ca="1">IF(AN29="","",(IF(ROUND(AN29,1)=ROUND(AN28,1),AM28,AM28+1)))</f>
        <v/>
      </c>
      <c r="AN29" s="36" t="str">
        <f t="shared" ca="1" si="10"/>
        <v/>
      </c>
      <c r="AO29" s="33" t="str">
        <f ca="1">IFERROR(INDEX(Raw!$S$3:$S$502,MATCH(AP29,Raw!$R$3:$R$502,0)),"")</f>
        <v/>
      </c>
      <c r="AP29" s="34" t="str">
        <f t="array" aca="1" ref="AP29" ca="1">IFERROR(INDEX(Raw!$R$3:$R$502,MATCH(IFERROR(INDEX(MATCH(AN29,H$2:H$501,0),$A$2:$A$501),""),Raw!$Q$3:$Q$502,0)),"")</f>
        <v/>
      </c>
      <c r="AQ29" s="37" t="str">
        <f t="array" aca="1" ref="AQ29" ca="1">IF(AR29="","",(IF(ROUND(AR29,1)=ROUND(AR28,1),AQ28,AQ28+1)))</f>
        <v/>
      </c>
      <c r="AR29" s="33" t="str">
        <f t="shared" ca="1" si="11"/>
        <v/>
      </c>
      <c r="AS29" s="48" t="str">
        <f t="array" aca="1" ref="AS29" ca="1">IFERROR(INDEX(Raw!$S$3:$S$502,MATCH(AT29,Raw!$R$3:$R$502,0)),"")</f>
        <v/>
      </c>
      <c r="AT29" s="34" t="str">
        <f t="array" aca="1" ref="AT29" ca="1">IFERROR(INDEX(Raw!$R$3:$R$502,MATCH(IFERROR(INDEX(MATCH(AR29,I$2:I$501,0),$A$2:$A$501),""),Raw!$Q$3:$Q$502,0)),"")</f>
        <v/>
      </c>
      <c r="AU29" s="37" t="str">
        <f t="array" aca="1" ref="AU29" ca="1">IF(AV29="","",(IF(ROUND(AV29,1)=ROUND(AV28,1),AU28,AU28+1)))</f>
        <v/>
      </c>
      <c r="AV29" s="33" t="str">
        <f t="shared" ca="1" si="12"/>
        <v/>
      </c>
      <c r="AW29" s="48" t="str">
        <f t="array" aca="1" ref="AW29" ca="1">IFERROR(INDEX(Raw!$S$3:$S$502,MATCH(AX29,Raw!$R$3:$R$502,0)),"")</f>
        <v/>
      </c>
      <c r="AX29" s="34" t="str">
        <f t="array" aca="1" ref="AX29" ca="1">IFERROR(INDEX(Raw!$R$3:$R$502,MATCH(IFERROR(INDEX(MATCH(AV29,J$2:J$501,0),$A$2:$A$501),""),Raw!$Q$3:$Q$502,0)),"")</f>
        <v/>
      </c>
      <c r="AY29" s="37" t="str">
        <f t="array" aca="1" ref="AY29" ca="1">IF(AZ29="","",(IF(ROUND(AZ29,1)=ROUND(AZ28,1),AY28,AY28+1)))</f>
        <v/>
      </c>
      <c r="AZ29" s="33" t="str">
        <f t="shared" ca="1" si="13"/>
        <v/>
      </c>
      <c r="BA29" s="48" t="str">
        <f t="array" aca="1" ref="BA29" ca="1">IFERROR(INDEX(Raw!$S$3:$S$502,MATCH(BB29,Raw!$R$3:$R$502,0)),"")</f>
        <v/>
      </c>
      <c r="BB29" s="34" t="str">
        <f t="array" aca="1" ref="BB29" ca="1">IFERROR(INDEX(Raw!$R$3:$R$502,MATCH(IFERROR(INDEX(MATCH(AZ29,K$2:K$501,0),$A$2:$A$501),""),Raw!$Q$3:$Q$502,0)),"")</f>
        <v/>
      </c>
      <c r="BC29" s="37" t="str">
        <f t="array" aca="1" ref="BC29" ca="1">IF(BD29="","",(IF(ROUND(BD29,1)=ROUND(BD28,1),BC28,BC28+1)))</f>
        <v/>
      </c>
      <c r="BD29" s="33" t="str">
        <f t="shared" ca="1" si="14"/>
        <v/>
      </c>
      <c r="BE29" s="48" t="str">
        <f t="array" aca="1" ref="BE29" ca="1">IFERROR(INDEX(Raw!$S$3:$S$502,MATCH(BF29,Raw!$R$3:$R$502,0)),"")</f>
        <v/>
      </c>
      <c r="BF29" s="34" t="str">
        <f t="array" aca="1" ref="BF29" ca="1">IFERROR(INDEX(Raw!$R$3:$R$502,MATCH(IFERROR(INDEX(MATCH(BD29,L$2:L$501,0),$A$2:$A$501),""),Raw!$Q$3:$Q$502,0)),"")</f>
        <v/>
      </c>
      <c r="BG29" s="37" t="str">
        <f t="array" aca="1" ref="BG29" ca="1">IF(BH29="","",(IF(ROUND(BH29,1)=ROUND(BH28,1),BG28,BG28+1)))</f>
        <v/>
      </c>
      <c r="BH29" s="33" t="str">
        <f t="shared" ca="1" si="15"/>
        <v/>
      </c>
      <c r="BI29" s="48" t="str">
        <f t="array" aca="1" ref="BI29" ca="1">IFERROR(INDEX(Raw!$S$3:$S$502,MATCH(BJ29,Raw!$R$3:$R$502,0)),"")</f>
        <v/>
      </c>
      <c r="BJ29" s="34" t="str">
        <f t="array" aca="1" ref="BJ29" ca="1">IFERROR(INDEX(Raw!$R$3:$R$502,MATCH(IFERROR(INDEX(MATCH(BH29,M$2:M$501,0),$A$2:$A$501),""),Raw!$Q$3:$Q$502,0)),"")</f>
        <v/>
      </c>
      <c r="BK29" s="37" t="str">
        <f t="array" aca="1" ref="BK29" ca="1">IF(BL29="","",(IF(ROUND(BL29,1)=ROUND(BL28,1),BK28,BK28+1)))</f>
        <v/>
      </c>
      <c r="BL29" s="33" t="str">
        <f t="shared" ca="1" si="16"/>
        <v/>
      </c>
      <c r="BM29" s="48" t="str">
        <f t="array" aca="1" ref="BM29" ca="1">IFERROR(INDEX(Raw!$S$3:$S$502,MATCH(BN29,Raw!$R$3:$R$502,0)),"")</f>
        <v/>
      </c>
      <c r="BN29" s="34" t="str">
        <f t="array" aca="1" ref="BN29" ca="1">IFERROR(INDEX(Raw!$R$3:$R$502,MATCH(IFERROR(INDEX(MATCH(BL29,N$2:N$501,0),$A$2:$A$501),""),Raw!$Q$3:$Q$502,0)),"")</f>
        <v/>
      </c>
    </row>
    <row r="30" spans="1:66" x14ac:dyDescent="0.3">
      <c r="A30" s="28">
        <v>29</v>
      </c>
      <c r="B30" s="52">
        <f ca="1">IFERROR(IFERROR(LARGE(INDIRECT("RAW!T"&amp;MATCH(A30,Raw!B:B,0)&amp;":T"&amp;IF(A30=MAX(Raw!B:B),1010,MATCH(A30+1,Raw!B:B,0)-1)),IF(COUNTIF(INDIRECT("Raw!C"&amp;MATCH(A30,Raw!B:B,0)&amp;":C"&amp;IF(A30=MAX(Raw!B:B),1010,MATCH(A30+1,Raw!B:B,0)-1)),"H")&gt;0,1,"")),6000)+IFERROR(LARGE(INDIRECT("RAW!T"&amp;MATCH(A30,Raw!B:B,0)&amp;":T"&amp;IF(A30=MAX(Raw!B:B),1010,MATCH(A30+1,Raw!B:B,0)-1)),IF(COUNTIF(INDIRECT("Raw!C"&amp;MATCH(A30,Raw!B:B,0)&amp;":C"&amp;IF(A30=MAX(Raw!B:B),1010,MATCH(A30+1,Raw!B:B,0)-1)),"H")&gt;1,2,"")),6000)-12000
+IFERROR(LARGE(INDIRECT("RAW!T"&amp;MATCH(A30,Raw!B:B,0)&amp;":T"&amp;IF(A30=MAX(Raw!B:B),1010,MATCH(A30+1,Raw!B:B,0)-1)),IF(COUNTIF(INDIRECT("Raw!C"&amp;MATCH(A30,Raw!B:B,0)&amp;":C"&amp;IF(A30=MAX(Raw!B:B),1010,MATCH(A30+1,Raw!B:B,0)-1)),"S")&gt;0,COUNTIF(INDIRECT("Raw!C"&amp;MATCH(A30,Raw!B:B,0)&amp;":C"&amp;IF(A30=MAX(Raw!B:B),1010,MATCH(A30+1,Raw!B:B,0)-1)),"H")+1,"")),4000)+IFERROR(LARGE(INDIRECT("RAW!T"&amp;MATCH(A30,Raw!B:B,0)&amp;":T"&amp;IF(A30=MAX(Raw!B:B),1010,MATCH(A30+1,Raw!B:B,0)-1)),IF(COUNTIF(INDIRECT("Raw!C"&amp;MATCH(A30,Raw!B:B,0)&amp;":C"&amp;IF(A30=MAX(Raw!B:B),1010,MATCH(A30+1,Raw!B:B,0)-1)),"S")&gt;1,COUNTIF(INDIRECT("Raw!C"&amp;MATCH(A30,Raw!B:B,0)&amp;":C"&amp;IF(A30=MAX(Raw!B:B),1010,MATCH(A30+1,Raw!B:B,0)-1)),"H")+2,"")),4000)-8000+IFERROR(LARGE(INDIRECT("RAW!T"&amp;MATCH(A30,Raw!B:B,0)&amp;":T"&amp;IF(A30=MAX(Raw!B:B),1010,MATCH(A30+1,Raw!B:B,0)-1)),IF(COUNTIF(INDIRECT("Raw!C"&amp;MATCH(A30,Raw!B:B,0)&amp;":C"&amp;IF(A30=MAX(Raw!B:B),1010,MATCH(A30+1,Raw!B:B,0)-1)),"V")&gt;0,COUNTIF(INDIRECT("Raw!C"&amp;MATCH(A30,Raw!B:B,0)&amp;":C"&amp;IF(A30=MAX(Raw!B:B),1010,MATCH(A30+1,Raw!B:B,0)-1)),"H")+COUNTIF(INDIRECT("Raw!C"&amp;MATCH(A30,Raw!B:B,0)&amp;":C"&amp;IF(A30=MAX(Raw!B:B),1010,MATCH(A30+1,Raw!B:B,0)-1)),"S")+1,"")),2000)+IFERROR(LARGE(INDIRECT("RAW!T"&amp;MATCH(A30,Raw!B:B,0)&amp;":T"&amp;IF(A30=MAX(Raw!B:B),1010,MATCH(A30+1,Raw!B:B,0)-1)),IF(COUNTIF(INDIRECT("Raw!C"&amp;MATCH(A30,Raw!B:B,0)&amp;":C"&amp;IF(A30=MAX(Raw!B:B),1010,MATCH(A30+1,Raw!B:B,0)-1)),"V")&gt;1,COUNTIF(INDIRECT("Raw!C"&amp;MATCH(A30,Raw!B:B,0)&amp;":C"&amp;IF(A30=MAX(Raw!B:B),1010,MATCH(A30+1,Raw!B:B,0)-1)),"H")+COUNTIF(INDIRECT("Raw!C"&amp;MATCH(A30,Raw!B:B,0)&amp;":C"&amp;IF(A30=MAX(Raw!B:B),1010,MATCH(A30+1,Raw!B:B,0)-1)),"S")+2,"")),2000)-4000,"")</f>
        <v>0</v>
      </c>
      <c r="C30" s="52">
        <f ca="1">IFERROR(IFERROR(LARGE(INDIRECT("RAW!U"&amp;MATCH(A30,Raw!B:B,0)&amp;":U"&amp;IF(A30=MAX(Raw!B:B),1010,MATCH(A30+1,Raw!B:B,0)-1)),IF(COUNTIF(INDIRECT("Raw!C"&amp;MATCH(A30,Raw!B:B,0)&amp;":C"&amp;IF(A30=MAX(Raw!B:B),1010,MATCH(A30+1,Raw!B:B,0)-1)),"H")&gt;0,1,"")),6000)+IFERROR(LARGE(INDIRECT("RAW!U"&amp;MATCH(A30,Raw!B:B,0)&amp;":U"&amp;IF(A30=MAX(Raw!B:B),1010,MATCH(A30+1,Raw!B:B,0)-1)),IF(COUNTIF(INDIRECT("Raw!C"&amp;MATCH(A30,Raw!B:B,0)&amp;":C"&amp;IF(A30=MAX(Raw!B:B),1010,MATCH(A30+1,Raw!B:B,0)-1)),"H")&gt;1,2,"")),6000)-12000
+IFERROR(LARGE(INDIRECT("RAW!U"&amp;MATCH(A30,Raw!B:B,0)&amp;":U"&amp;IF(A30=MAX(Raw!B:B),1010,MATCH(A30+1,Raw!B:B,0)-1)),IF(COUNTIF(INDIRECT("Raw!C"&amp;MATCH(A30,Raw!B:B,0)&amp;":C"&amp;IF(A30=MAX(Raw!B:B),1010,MATCH(A30+1,Raw!B:B,0)-1)),"S")&gt;0,COUNTIF(INDIRECT("Raw!C"&amp;MATCH(A30,Raw!B:B,0)&amp;":C"&amp;IF(A30=MAX(Raw!B:B),1010,MATCH(A30+1,Raw!B:B,0)-1)),"H")+1,"")),4000)+IFERROR(LARGE(INDIRECT("RAW!U"&amp;MATCH(A30,Raw!B:B,0)&amp;":U"&amp;IF(A30=MAX(Raw!B:B),1010,MATCH(A30+1,Raw!B:B,0)-1)),IF(COUNTIF(INDIRECT("Raw!C"&amp;MATCH(A30,Raw!B:B,0)&amp;":C"&amp;IF(A30=MAX(Raw!B:B),1010,MATCH(A30+1,Raw!B:B,0)-1)),"S")&gt;1,COUNTIF(INDIRECT("Raw!C"&amp;MATCH(A30,Raw!B:B,0)&amp;":C"&amp;IF(A30=MAX(Raw!B:B),1010,MATCH(A30+1,Raw!B:B,0)-1)),"H")+2,"")),4000)-8000+IFERROR(LARGE(INDIRECT("RAW!U"&amp;MATCH(A30,Raw!B:B,0)&amp;":U"&amp;IF(A30=MAX(Raw!B:B),1010,MATCH(A30+1,Raw!B:B,0)-1)),IF(COUNTIF(INDIRECT("Raw!C"&amp;MATCH(A30,Raw!B:B,0)&amp;":C"&amp;IF(A30=MAX(Raw!B:B),1010,MATCH(A30+1,Raw!B:B,0)-1)),"V")&gt;0,COUNTIF(INDIRECT("Raw!C"&amp;MATCH(A30,Raw!B:B,0)&amp;":C"&amp;IF(A30=MAX(Raw!B:B),1010,MATCH(A30+1,Raw!B:B,0)-1)),"H")+COUNTIF(INDIRECT("Raw!C"&amp;MATCH(A30,Raw!B:B,0)&amp;":C"&amp;IF(A30=MAX(Raw!B:B),1010,MATCH(A30+1,Raw!B:B,0)-1)),"S")+1,"")),2000)+IFERROR(LARGE(INDIRECT("RAW!U"&amp;MATCH(A30,Raw!B:B,0)&amp;":U"&amp;IF(A30=MAX(Raw!B:B),1010,MATCH(A30+1,Raw!B:B,0)-1)),IF(COUNTIF(INDIRECT("Raw!C"&amp;MATCH(A30,Raw!B:B,0)&amp;":C"&amp;IF(A30=MAX(Raw!B:B),1010,MATCH(A30+1,Raw!B:B,0)-1)),"V")&gt;1,COUNTIF(INDIRECT("Raw!C"&amp;MATCH(A30,Raw!B:B,0)&amp;":C"&amp;IF(A30=MAX(Raw!B:B),1010,MATCH(A30+1,Raw!B:B,0)-1)),"H")+COUNTIF(INDIRECT("Raw!C"&amp;MATCH(A30,Raw!B:B,0)&amp;":C"&amp;IF(A30=MAX(Raw!B:B),1010,MATCH(A30+1,Raw!B:B,0)-1)),"S")+2,"")),2000)-4000,"")</f>
        <v>0</v>
      </c>
      <c r="D30" s="52">
        <f ca="1">IFERROR(IFERROR(LARGE(INDIRECT("RAW!V"&amp;MATCH(A30,Raw!B:B,0)&amp;":V"&amp;IF(A30=MAX(Raw!B:B),1010,MATCH(A30+1,Raw!B:B,0)-1)),IF(COUNTIF(INDIRECT("Raw!C"&amp;MATCH(A30,Raw!B:B,0)&amp;":C"&amp;IF(A30=MAX(Raw!B:B),1010,MATCH(A30+1,Raw!B:B,0)-1)),"H")&gt;0,1,"")),6000)+IFERROR(LARGE(INDIRECT("RAW!V"&amp;MATCH(A30,Raw!B:B,0)&amp;":V"&amp;IF(A30=MAX(Raw!B:B),1010,MATCH(A30+1,Raw!B:B,0)-1)),IF(COUNTIF(INDIRECT("Raw!C"&amp;MATCH(A30,Raw!B:B,0)&amp;":C"&amp;IF(A30=MAX(Raw!B:B),1010,MATCH(A30+1,Raw!B:B,0)-1)),"H")&gt;1,2,"")),6000)-12000
+IFERROR(LARGE(INDIRECT("RAW!V"&amp;MATCH(A30,Raw!B:B,0)&amp;":V"&amp;IF(A30=MAX(Raw!B:B),1010,MATCH(A30+1,Raw!B:B,0)-1)),IF(COUNTIF(INDIRECT("Raw!C"&amp;MATCH(A30,Raw!B:B,0)&amp;":C"&amp;IF(A30=MAX(Raw!B:B),1010,MATCH(A30+1,Raw!B:B,0)-1)),"S")&gt;0,COUNTIF(INDIRECT("Raw!C"&amp;MATCH(A30,Raw!B:B,0)&amp;":C"&amp;IF(A30=MAX(Raw!B:B),1010,MATCH(A30+1,Raw!B:B,0)-1)),"H")+1,"")),4000)+IFERROR(LARGE(INDIRECT("RAW!V"&amp;MATCH(A30,Raw!B:B,0)&amp;":V"&amp;IF(A30=MAX(Raw!B:B),1010,MATCH(A30+1,Raw!B:B,0)-1)),IF(COUNTIF(INDIRECT("Raw!C"&amp;MATCH(A30,Raw!B:B,0)&amp;":C"&amp;IF(A30=MAX(Raw!B:B),1010,MATCH(A30+1,Raw!B:B,0)-1)),"S")&gt;1,COUNTIF(INDIRECT("Raw!C"&amp;MATCH(A30,Raw!B:B,0)&amp;":C"&amp;IF(A30=MAX(Raw!B:B),1010,MATCH(A30+1,Raw!B:B,0)-1)),"H")+2,"")),4000)-8000+IFERROR(LARGE(INDIRECT("RAW!V"&amp;MATCH(A30,Raw!B:B,0)&amp;":V"&amp;IF(A30=MAX(Raw!B:B),1010,MATCH(A30+1,Raw!B:B,0)-1)),IF(COUNTIF(INDIRECT("Raw!C"&amp;MATCH(A30,Raw!B:B,0)&amp;":C"&amp;IF(A30=MAX(Raw!B:B),1010,MATCH(A30+1,Raw!B:B,0)-1)),"V")&gt;0,COUNTIF(INDIRECT("Raw!C"&amp;MATCH(A30,Raw!B:B,0)&amp;":C"&amp;IF(A30=MAX(Raw!B:B),1010,MATCH(A30+1,Raw!B:B,0)-1)),"H")+COUNTIF(INDIRECT("Raw!C"&amp;MATCH(A30,Raw!B:B,0)&amp;":C"&amp;IF(A30=MAX(Raw!B:B),1010,MATCH(A30+1,Raw!B:B,0)-1)),"S")+1,"")),2000)+IFERROR(LARGE(INDIRECT("RAW!V"&amp;MATCH(A30,Raw!B:B,0)&amp;":V"&amp;IF(A30=MAX(Raw!B:B),1010,MATCH(A30+1,Raw!B:B,0)-1)),IF(COUNTIF(INDIRECT("Raw!C"&amp;MATCH(A30,Raw!B:B,0)&amp;":C"&amp;IF(A30=MAX(Raw!B:B),1010,MATCH(A30+1,Raw!B:B,0)-1)),"V")&gt;1,COUNTIF(INDIRECT("Raw!C"&amp;MATCH(A30,Raw!B:B,0)&amp;":C"&amp;IF(A30=MAX(Raw!B:B),1010,MATCH(A30+1,Raw!B:B,0)-1)),"H")+COUNTIF(INDIRECT("Raw!C"&amp;MATCH(A30,Raw!B:B,0)&amp;":C"&amp;IF(A30=MAX(Raw!B:B),1010,MATCH(A30+1,Raw!B:B,0)-1)),"S")+2,"")),2000)-4000,"")</f>
        <v>0</v>
      </c>
      <c r="E30" s="52">
        <f ca="1">IFERROR(IFERROR(LARGE(INDIRECT("RAW!W"&amp;MATCH(A30,Raw!B:B,0)&amp;":W"&amp;IF(A30=MAX(Raw!B:B),1010,MATCH(A30+1,Raw!B:B,0)-1)),IF(COUNTIF(INDIRECT("Raw!C"&amp;MATCH(A30,Raw!B:B,0)&amp;":C"&amp;IF(A30=MAX(Raw!B:B),1010,MATCH(A30+1,Raw!B:B,0)-1)),"H")&gt;0,1,"")),6000)+IFERROR(LARGE(INDIRECT("RAW!W"&amp;MATCH(A30,Raw!B:B,0)&amp;":W"&amp;IF(A30=MAX(Raw!B:B),1010,MATCH(A30+1,Raw!B:B,0)-1)),IF(COUNTIF(INDIRECT("Raw!C"&amp;MATCH(A30,Raw!B:B,0)&amp;":C"&amp;IF(A30=MAX(Raw!B:B),1010,MATCH(A30+1,Raw!B:B,0)-1)),"H")&gt;1,2,"")),6000)-12000
+IFERROR(LARGE(INDIRECT("RAW!W"&amp;MATCH(A30,Raw!B:B,0)&amp;":W"&amp;IF(A30=MAX(Raw!B:B),1010,MATCH(A30+1,Raw!B:B,0)-1)),IF(COUNTIF(INDIRECT("Raw!C"&amp;MATCH(A30,Raw!B:B,0)&amp;":C"&amp;IF(A30=MAX(Raw!B:B),1010,MATCH(A30+1,Raw!B:B,0)-1)),"S")&gt;0,COUNTIF(INDIRECT("Raw!C"&amp;MATCH(A30,Raw!B:B,0)&amp;":C"&amp;IF(A30=MAX(Raw!B:B),1010,MATCH(A30+1,Raw!B:B,0)-1)),"H")+1,"")),4000)+IFERROR(LARGE(INDIRECT("RAW!W"&amp;MATCH(A30,Raw!B:B,0)&amp;":W"&amp;IF(A30=MAX(Raw!B:B),1010,MATCH(A30+1,Raw!B:B,0)-1)),IF(COUNTIF(INDIRECT("Raw!C"&amp;MATCH(A30,Raw!B:B,0)&amp;":C"&amp;IF(A30=MAX(Raw!B:B),1010,MATCH(A30+1,Raw!B:B,0)-1)),"S")&gt;1,COUNTIF(INDIRECT("Raw!C"&amp;MATCH(A30,Raw!B:B,0)&amp;":C"&amp;IF(A30=MAX(Raw!B:B),1010,MATCH(A30+1,Raw!B:B,0)-1)),"H")+2,"")),4000)-8000+IFERROR(LARGE(INDIRECT("RAW!W"&amp;MATCH(A30,Raw!B:B,0)&amp;":W"&amp;IF(A30=MAX(Raw!B:B),1010,MATCH(A30+1,Raw!B:B,0)-1)),IF(COUNTIF(INDIRECT("Raw!C"&amp;MATCH(A30,Raw!B:B,0)&amp;":C"&amp;IF(A30=MAX(Raw!B:B),1010,MATCH(A30+1,Raw!B:B,0)-1)),"V")&gt;0,COUNTIF(INDIRECT("Raw!C"&amp;MATCH(A30,Raw!B:B,0)&amp;":C"&amp;IF(A30=MAX(Raw!B:B),1010,MATCH(A30+1,Raw!B:B,0)-1)),"H")+COUNTIF(INDIRECT("Raw!C"&amp;MATCH(A30,Raw!B:B,0)&amp;":C"&amp;IF(A30=MAX(Raw!B:B),1010,MATCH(A30+1,Raw!B:B,0)-1)),"S")+1,"")),2000)+IFERROR(LARGE(INDIRECT("RAW!W"&amp;MATCH(A30,Raw!B:B,0)&amp;":W"&amp;IF(A30=MAX(Raw!B:B),1010,MATCH(A30+1,Raw!B:B,0)-1)),IF(COUNTIF(INDIRECT("Raw!C"&amp;MATCH(A30,Raw!B:B,0)&amp;":C"&amp;IF(A30=MAX(Raw!B:B),1010,MATCH(A30+1,Raw!B:B,0)-1)),"V")&gt;1,COUNTIF(INDIRECT("Raw!C"&amp;MATCH(A30,Raw!B:B,0)&amp;":C"&amp;IF(A30=MAX(Raw!B:B),1010,MATCH(A30+1,Raw!B:B,0)-1)),"H")+COUNTIF(INDIRECT("Raw!C"&amp;MATCH(A30,Raw!B:B,0)&amp;":C"&amp;IF(A30=MAX(Raw!B:B),1010,MATCH(A30+1,Raw!B:B,0)-1)),"S")+2,"")),2000)-4000,"")</f>
        <v>0</v>
      </c>
      <c r="F30" s="52">
        <f ca="1">IFERROR(IFERROR(LARGE(INDIRECT("RAW!X"&amp;MATCH(A30,Raw!B:B,0)&amp;":X"&amp;IF(A30=MAX(Raw!B:B),1010,MATCH(A30+1,Raw!B:B,0)-1)),IF(COUNTIF(INDIRECT("Raw!C"&amp;MATCH(A30,Raw!B:B,0)&amp;":C"&amp;IF(A30=MAX(Raw!B:B),1010,MATCH(A30+1,Raw!B:B,0)-1)),"H")&gt;0,1,"")),6000)+IFERROR(LARGE(INDIRECT("RAW!X"&amp;MATCH(A30,Raw!B:B,0)&amp;":X"&amp;IF(A30=MAX(Raw!B:B),1010,MATCH(A30+1,Raw!B:B,0)-1)),IF(COUNTIF(INDIRECT("Raw!C"&amp;MATCH(A30,Raw!B:B,0)&amp;":C"&amp;IF(A30=MAX(Raw!B:B),1010,MATCH(A30+1,Raw!B:B,0)-1)),"H")&gt;1,2,"")),6000)-12000
+IFERROR(LARGE(INDIRECT("RAW!X"&amp;MATCH(A30,Raw!B:B,0)&amp;":X"&amp;IF(A30=MAX(Raw!B:B),1010,MATCH(A30+1,Raw!B:B,0)-1)),IF(COUNTIF(INDIRECT("Raw!C"&amp;MATCH(A30,Raw!B:B,0)&amp;":C"&amp;IF(A30=MAX(Raw!B:B),1010,MATCH(A30+1,Raw!B:B,0)-1)),"S")&gt;0,COUNTIF(INDIRECT("Raw!C"&amp;MATCH(A30,Raw!B:B,0)&amp;":C"&amp;IF(A30=MAX(Raw!B:B),1010,MATCH(A30+1,Raw!B:B,0)-1)),"H")+1,"")),4000)+IFERROR(LARGE(INDIRECT("RAW!X"&amp;MATCH(A30,Raw!B:B,0)&amp;":X"&amp;IF(A30=MAX(Raw!B:B),1010,MATCH(A30+1,Raw!B:B,0)-1)),IF(COUNTIF(INDIRECT("Raw!C"&amp;MATCH(A30,Raw!B:B,0)&amp;":C"&amp;IF(A30=MAX(Raw!B:B),1010,MATCH(A30+1,Raw!B:B,0)-1)),"S")&gt;1,COUNTIF(INDIRECT("Raw!C"&amp;MATCH(A30,Raw!B:B,0)&amp;":C"&amp;IF(A30=MAX(Raw!B:B),1010,MATCH(A30+1,Raw!B:B,0)-1)),"H")+2,"")),4000)-8000+IFERROR(LARGE(INDIRECT("RAW!X"&amp;MATCH(A30,Raw!B:B,0)&amp;":X"&amp;IF(A30=MAX(Raw!B:B),1010,MATCH(A30+1,Raw!B:B,0)-1)),IF(COUNTIF(INDIRECT("Raw!C"&amp;MATCH(A30,Raw!B:B,0)&amp;":C"&amp;IF(A30=MAX(Raw!B:B),1010,MATCH(A30+1,Raw!B:B,0)-1)),"v")&gt;0,COUNTIF(INDIRECT("Raw!C"&amp;MATCH(A30,Raw!B:B,0)&amp;":C"&amp;IF(A30=MAX(Raw!B:B),1010,MATCH(A30+1,Raw!B:B,0)-1)),"H")+COUNTIF(INDIRECT("Raw!C"&amp;MATCH(A30,Raw!B:B,0)&amp;":C"&amp;IF(A30=MAX(Raw!B:B),1010,MATCH(A30+1,Raw!B:B,0)-1)),"S")+1,"")),2000)+IFERROR(LARGE(INDIRECT("RAW!X"&amp;MATCH(A30,Raw!B:B,0)&amp;":X"&amp;IF(A30=MAX(Raw!B:B),1010,MATCH(A30+1,Raw!B:B,0)-1)),IF(COUNTIF(INDIRECT("Raw!C"&amp;MATCH(A30,Raw!B:B,0)&amp;":C"&amp;IF(A30=MAX(Raw!B:B),1010,MATCH(A30+1,Raw!B:B,0)-1)),"v")&gt;1,COUNTIF(INDIRECT("Raw!C"&amp;MATCH(A30,Raw!B:B,0)&amp;":C"&amp;IF(A30=MAX(Raw!B:B),1010,MATCH(A30+1,Raw!B:B,0)-1)),"H")+COUNTIF(INDIRECT("Raw!C"&amp;MATCH(A30,Raw!B:B,0)&amp;":C"&amp;IF(A30=MAX(Raw!B:B),1010,MATCH(A30+1,Raw!B:B,0)-1)),"S")+2,"")),2000)-4000,"")</f>
        <v>0</v>
      </c>
      <c r="G30" s="52">
        <f ca="1">IFERROR(IFERROR(LARGE(INDIRECT("RAW!Y"&amp;MATCH(A30,Raw!B:B,0)&amp;":Y"&amp;IF(A30=MAX(Raw!B:B),1010,MATCH(A30+1,Raw!B:B,0)-1)),IF(COUNTIF(INDIRECT("Raw!C"&amp;MATCH(A30,Raw!B:B,0)&amp;":C"&amp;IF(A30=MAX(Raw!B:B),1010,MATCH(A30+1,Raw!B:B,0)-1)),"H")&gt;0,1,"")),6000)+IFERROR(LARGE(INDIRECT("RAW!Y"&amp;MATCH(A30,Raw!B:B,0)&amp;":Y"&amp;IF(A30=MAX(Raw!B:B),1010,MATCH(A30+1,Raw!B:B,0)-1)),IF(COUNTIF(INDIRECT("Raw!C"&amp;MATCH(A30,Raw!B:B,0)&amp;":C"&amp;IF(A30=MAX(Raw!B:B),1010,MATCH(A30+1,Raw!B:B,0)-1)),"H")&gt;1,2,"")),6000)-12000
+IFERROR(LARGE(INDIRECT("RAW!Y"&amp;MATCH(A30,Raw!B:B,0)&amp;":Y"&amp;IF(A30=MAX(Raw!B:B),1010,MATCH(A30+1,Raw!B:B,0)-1)),IF(COUNTIF(INDIRECT("Raw!C"&amp;MATCH(A30,Raw!B:B,0)&amp;":C"&amp;IF(A30=MAX(Raw!B:B),1010,MATCH(A30+1,Raw!B:B,0)-1)),"S")&gt;0,COUNTIF(INDIRECT("Raw!C"&amp;MATCH(A30,Raw!B:B,0)&amp;":C"&amp;IF(A30=MAX(Raw!B:B),1010,MATCH(A30+1,Raw!B:B,0)-1)),"H")+1,"")),4000)+IFERROR(LARGE(INDIRECT("RAW!Y"&amp;MATCH(A30,Raw!B:B,0)&amp;":Y"&amp;IF(A30=MAX(Raw!B:B),1010,MATCH(A30+1,Raw!B:B,0)-1)),IF(COUNTIF(INDIRECT("Raw!C"&amp;MATCH(A30,Raw!B:B,0)&amp;":C"&amp;IF(A30=MAX(Raw!B:B),1010,MATCH(A30+1,Raw!B:B,0)-1)),"S")&gt;1,COUNTIF(INDIRECT("Raw!C"&amp;MATCH(A30,Raw!B:B,0)&amp;":C"&amp;IF(A30=MAX(Raw!B:B),1010,MATCH(A30+1,Raw!B:B,0)-1)),"H")+2,"")),4000)-8000+IFERROR(LARGE(INDIRECT("RAW!Y"&amp;MATCH(A30,Raw!B:B,0)&amp;":Y"&amp;IF(A30=MAX(Raw!B:B),1010,MATCH(A30+1,Raw!B:B,0)-1)),IF(COUNTIF(INDIRECT("Raw!C"&amp;MATCH(A30,Raw!B:B,0)&amp;":C"&amp;IF(A30=MAX(Raw!B:B),1010,MATCH(A30+1,Raw!B:B,0)-1)),"V")&gt;0,COUNTIF(INDIRECT("Raw!C"&amp;MATCH(A30,Raw!B:B,0)&amp;":C"&amp;IF(A30=MAX(Raw!B:B),1010,MATCH(A30+1,Raw!B:B,0)-1)),"H")+COUNTIF(INDIRECT("Raw!C"&amp;MATCH(A30,Raw!B:B,0)&amp;":C"&amp;IF(A30=MAX(Raw!B:B),1010,MATCH(A30+1,Raw!B:B,0)-1)),"S")+1,"")),2000)+IFERROR(LARGE(INDIRECT("RAW!Y"&amp;MATCH(A30,Raw!B:B,0)&amp;":Y"&amp;IF(A30=MAX(Raw!B:B),1010,MATCH(A30+1,Raw!B:B,0)-1)),IF(COUNTIF(INDIRECT("Raw!C"&amp;MATCH(A30,Raw!B:B,0)&amp;":C"&amp;IF(A30=MAX(Raw!B:B),1010,MATCH(A30+1,Raw!B:B,0)-1)),"V")&gt;1,COUNTIF(INDIRECT("Raw!C"&amp;MATCH(A30,Raw!B:B,0)&amp;":C"&amp;IF(A30=MAX(Raw!B:B),1010,MATCH(A30+1,Raw!B:B,0)-1)),"H")+COUNTIF(INDIRECT("Raw!C"&amp;MATCH(A30,Raw!B:B,0)&amp;":C"&amp;IF(A30=MAX(Raw!B:B),1010,MATCH(A30+1,Raw!B:B,0)-1)),"S")+2,"")),2000)-4000,"")</f>
        <v>0</v>
      </c>
      <c r="H30" s="52">
        <f ca="1">IFERROR(IFERROR(LARGE(INDIRECT("RAW!Z"&amp;MATCH(A30,Raw!B:B,0)&amp;":Z"&amp;IF(A30=MAX(Raw!B:B),1010,MATCH(A30+1,Raw!B:B,0)-1)),IF(COUNTIF(INDIRECT("Raw!C"&amp;MATCH(A30,Raw!B:B,0)&amp;":C"&amp;IF(A30=MAX(Raw!B:B),1010,MATCH(A30+1,Raw!B:B,0)-1)),"H")&gt;0,1,"")),6000)+IFERROR(LARGE(INDIRECT("RAW!Z"&amp;MATCH(A30,Raw!B:B,0)&amp;":Z"&amp;IF(A30=MAX(Raw!B:B),1010,MATCH(A30+1,Raw!B:B,0)-1)),IF(COUNTIF(INDIRECT("Raw!C"&amp;MATCH(A30,Raw!B:B,0)&amp;":C"&amp;IF(A30=MAX(Raw!B:B),1010,MATCH(A30+1,Raw!B:B,0)-1)),"H")&gt;1,2,"")),6000)-12000
+IFERROR(LARGE(INDIRECT("RAW!Z"&amp;MATCH(A30,Raw!B:B,0)&amp;":Z"&amp;IF(A30=MAX(Raw!B:B),1010,MATCH(A30+1,Raw!B:B,0)-1)),IF(COUNTIF(INDIRECT("Raw!C"&amp;MATCH(A30,Raw!B:B,0)&amp;":C"&amp;IF(A30=MAX(Raw!B:B),1010,MATCH(A30+1,Raw!B:B,0)-1)),"S")&gt;0,COUNTIF(INDIRECT("Raw!C"&amp;MATCH(A30,Raw!B:B,0)&amp;":C"&amp;IF(A30=MAX(Raw!B:B),1010,MATCH(A30+1,Raw!B:B,0)-1)),"H")+1,"")),4000)+IFERROR(LARGE(INDIRECT("RAW!Z"&amp;MATCH(A30,Raw!B:B,0)&amp;":Z"&amp;IF(A30=MAX(Raw!B:B),1010,MATCH(A30+1,Raw!B:B,0)-1)),IF(COUNTIF(INDIRECT("Raw!C"&amp;MATCH(A30,Raw!B:B,0)&amp;":C"&amp;IF(A30=MAX(Raw!B:B),1010,MATCH(A30+1,Raw!B:B,0)-1)),"S")&gt;1,COUNTIF(INDIRECT("Raw!C"&amp;MATCH(A30,Raw!B:B,0)&amp;":C"&amp;IF(A30=MAX(Raw!B:B),1010,MATCH(A30+1,Raw!B:B,0)-1)),"H")+2,"")),4000)-8000+IFERROR(LARGE(INDIRECT("RAW!Z"&amp;MATCH(A30,Raw!B:B,0)&amp;":Z"&amp;IF(A30=MAX(Raw!B:B),1010,MATCH(A30+1,Raw!B:B,0)-1)),IF(COUNTIF(INDIRECT("Raw!C"&amp;MATCH(A30,Raw!B:B,0)&amp;":C"&amp;IF(A30=MAX(Raw!B:B),1010,MATCH(A30+1,Raw!B:B,0)-1)),"V")&gt;0,COUNTIF(INDIRECT("Raw!C"&amp;MATCH(A30,Raw!B:B,0)&amp;":C"&amp;IF(A30=MAX(Raw!B:B),1010,MATCH(A30+1,Raw!B:B,0)-1)),"H")+COUNTIF(INDIRECT("Raw!C"&amp;MATCH(A30,Raw!B:B,0)&amp;":C"&amp;IF(A30=MAX(Raw!B:B),1010,MATCH(A30+1,Raw!B:B,0)-1)),"S")+1,"")),2000)+IFERROR(LARGE(INDIRECT("RAW!Z"&amp;MATCH(A30,Raw!B:B,0)&amp;":Z"&amp;IF(A30=MAX(Raw!B:B),1010,MATCH(A30+1,Raw!B:B,0)-1)),IF(COUNTIF(INDIRECT("Raw!C"&amp;MATCH(A30,Raw!B:B,0)&amp;":C"&amp;IF(A30=MAX(Raw!B:B),1010,MATCH(A30+1,Raw!B:B,0)-1)),"V")&gt;1,COUNTIF(INDIRECT("Raw!C"&amp;MATCH(A30,Raw!B:B,0)&amp;":C"&amp;IF(A30=MAX(Raw!B:B),1010,MATCH(A30+1,Raw!B:B,0)-1)),"H")+COUNTIF(INDIRECT("Raw!C"&amp;MATCH(A30,Raw!B:B,0)&amp;":C"&amp;IF(A30=MAX(Raw!B:B),1010,MATCH(A30+1,Raw!B:B,0)-1)),"S")+2,"")),2000)-4000,"")</f>
        <v>0</v>
      </c>
      <c r="I30" s="52">
        <f ca="1">IFERROR(IFERROR(LARGE(INDIRECT("RAW!AA"&amp;MATCH(A30,Raw!B:B,0)&amp;":AA"&amp;IF(A30=MAX(Raw!B:B),1010,MATCH(A30+1,Raw!B:B,0)-1)),IF(COUNTIF(INDIRECT("Raw!C"&amp;MATCH(A30,Raw!B:B,0)&amp;":C"&amp;IF(A30=MAX(Raw!B:B),1010,MATCH(A30+1,Raw!B:B,0)-1)),"H")&gt;0,1,"")),6000)+IFERROR(LARGE(INDIRECT("RAW!AA"&amp;MATCH(A30,Raw!B:B,0)&amp;":AA"&amp;IF(A30=MAX(Raw!B:B),1010,MATCH(A30+1,Raw!B:B,0)-1)),IF(COUNTIF(INDIRECT("Raw!C"&amp;MATCH(A30,Raw!B:B,0)&amp;":C"&amp;IF(A30=MAX(Raw!B:B),1010,MATCH(A30+1,Raw!B:B,0)-1)),"H")&gt;1,2,"")),6000)-12000
+IFERROR(LARGE(INDIRECT("RAW!AA"&amp;MATCH(A30,Raw!B:B,0)&amp;":AA"&amp;IF(A30=MAX(Raw!B:B),1010,MATCH(A30+1,Raw!B:B,0)-1)),IF(COUNTIF(INDIRECT("Raw!C"&amp;MATCH(A30,Raw!B:B,0)&amp;":C"&amp;IF(A30=MAX(Raw!B:B),1010,MATCH(A30+1,Raw!B:B,0)-1)),"S")&gt;0,COUNTIF(INDIRECT("Raw!C"&amp;MATCH(A30,Raw!B:B,0)&amp;":C"&amp;IF(A30=MAX(Raw!B:B),1010,MATCH(A30+1,Raw!B:B,0)-1)),"H")+1,"")),4000)+IFERROR(LARGE(INDIRECT("RAW!AA"&amp;MATCH(A30,Raw!B:B,0)&amp;":AA"&amp;IF(A30=MAX(Raw!B:B),1010,MATCH(A30+1,Raw!B:B,0)-1)),IF(COUNTIF(INDIRECT("Raw!C"&amp;MATCH(A30,Raw!B:B,0)&amp;":C"&amp;IF(A30=MAX(Raw!B:B),1010,MATCH(A30+1,Raw!B:B,0)-1)),"S")&gt;1,COUNTIF(INDIRECT("Raw!C"&amp;MATCH(A30,Raw!B:B,0)&amp;":C"&amp;IF(A30=MAX(Raw!B:B),1010,MATCH(A30+1,Raw!B:B,0)-1)),"H")+2,"")),4000)-8000+IFERROR(LARGE(INDIRECT("RAW!AA"&amp;MATCH(A30,Raw!B:B,0)&amp;":AA"&amp;IF(A30=MAX(Raw!B:B),1010,MATCH(A30+1,Raw!B:B,0)-1)),IF(COUNTIF(INDIRECT("Raw!C"&amp;MATCH(A30,Raw!B:B,0)&amp;":C"&amp;IF(A30=MAX(Raw!B:B),1010,MATCH(A30+1,Raw!B:B,0)-1)),"V")&gt;0,COUNTIF(INDIRECT("Raw!C"&amp;MATCH(A30,Raw!B:B,0)&amp;":C"&amp;IF(A30=MAX(Raw!B:B),1010,MATCH(A30+1,Raw!B:B,0)-1)),"H")+COUNTIF(INDIRECT("Raw!C"&amp;MATCH(A30,Raw!B:B,0)&amp;":C"&amp;IF(A30=MAX(Raw!B:B),1010,MATCH(A30+1,Raw!B:B,0)-1)),"S")+1,"")),2000)+IFERROR(LARGE(INDIRECT("RAW!AA"&amp;MATCH(A30,Raw!B:B,0)&amp;":AA"&amp;IF(A30=MAX(Raw!B:B),1010,MATCH(A30+1,Raw!B:B,0)-1)),IF(COUNTIF(INDIRECT("Raw!C"&amp;MATCH(A30,Raw!B:B,0)&amp;":C"&amp;IF(A30=MAX(Raw!B:B),1010,MATCH(A30+1,Raw!B:B,0)-1)),"V")&gt;1,COUNTIF(INDIRECT("Raw!C"&amp;MATCH(A30,Raw!B:B,0)&amp;":C"&amp;IF(A30=MAX(Raw!B:B),1010,MATCH(A30+1,Raw!B:B,0)-1)),"H")+COUNTIF(INDIRECT("Raw!C"&amp;MATCH(A30,Raw!B:B,0)&amp;":C"&amp;IF(A30=MAX(Raw!B:B),1010,MATCH(A30+1,Raw!B:B,0)-1)),"S")+2,"")),2000)-4000,"")</f>
        <v>0</v>
      </c>
      <c r="J30" s="52">
        <f ca="1">IFERROR(IFERROR(LARGE(INDIRECT("RAW!AB"&amp;MATCH(A30,Raw!B:B,0)&amp;":AB"&amp;IF(A30=MAX(Raw!B:B),1010,MATCH(A30+1,Raw!B:B,0)-1)),IF(COUNTIF(INDIRECT("Raw!C"&amp;MATCH(A30,Raw!B:B,0)&amp;":C"&amp;IF(A30=MAX(Raw!B:B),1010,MATCH(A30+1,Raw!B:B,0)-1)),"H")&gt;0,1,"")),6000)+IFERROR(LARGE(INDIRECT("RAW!AB"&amp;MATCH(A30,Raw!B:B,0)&amp;":AB"&amp;IF(A30=MAX(Raw!B:B),1010,MATCH(A30+1,Raw!B:B,0)-1)),IF(COUNTIF(INDIRECT("Raw!C"&amp;MATCH(A30,Raw!B:B,0)&amp;":C"&amp;IF(A30=MAX(Raw!B:B),1010,MATCH(A30+1,Raw!B:B,0)-1)),"H")&gt;1,2,"")),6000)-12000
+IFERROR(LARGE(INDIRECT("RAW!AB"&amp;MATCH(A30,Raw!B:B,0)&amp;":AB"&amp;IF(A30=MAX(Raw!B:B),1010,MATCH(A30+1,Raw!B:B,0)-1)),IF(COUNTIF(INDIRECT("Raw!C"&amp;MATCH(A30,Raw!B:B,0)&amp;":C"&amp;IF(A30=MAX(Raw!B:B),1010,MATCH(A30+1,Raw!B:B,0)-1)),"S")&gt;0,COUNTIF(INDIRECT("Raw!C"&amp;MATCH(A30,Raw!B:B,0)&amp;":C"&amp;IF(A30=MAX(Raw!B:B),1010,MATCH(A30+1,Raw!B:B,0)-1)),"H")+1,"")),4000)+IFERROR(LARGE(INDIRECT("RAW!AB"&amp;MATCH(A30,Raw!B:B,0)&amp;":AB"&amp;IF(A30=MAX(Raw!B:B),1010,MATCH(A30+1,Raw!B:B,0)-1)),IF(COUNTIF(INDIRECT("Raw!C"&amp;MATCH(A30,Raw!B:B,0)&amp;":C"&amp;IF(A30=MAX(Raw!B:B),1010,MATCH(A30+1,Raw!B:B,0)-1)),"S")&gt;1,COUNTIF(INDIRECT("Raw!C"&amp;MATCH(A30,Raw!B:B,0)&amp;":C"&amp;IF(A30=MAX(Raw!B:B),1010,MATCH(A30+1,Raw!B:B,0)-1)),"H")+2,"")),4000)-8000+IFERROR(LARGE(INDIRECT("RAW!AB"&amp;MATCH(A30,Raw!B:B,0)&amp;":AB"&amp;IF(A30=MAX(Raw!B:B),1010,MATCH(A30+1,Raw!B:B,0)-1)),IF(COUNTIF(INDIRECT("Raw!C"&amp;MATCH(A30,Raw!B:B,0)&amp;":C"&amp;IF(A30=MAX(Raw!B:B),1010,MATCH(A30+1,Raw!B:B,0)-1)),"V")&gt;0,COUNTIF(INDIRECT("Raw!C"&amp;MATCH(A30,Raw!B:B,0)&amp;":C"&amp;IF(A30=MAX(Raw!B:B),1010,MATCH(A30+1,Raw!B:B,0)-1)),"H")+COUNTIF(INDIRECT("Raw!C"&amp;MATCH(A30,Raw!B:B,0)&amp;":C"&amp;IF(A30=MAX(Raw!B:B),1010,MATCH(A30+1,Raw!B:B,0)-1)),"S")+1,"")),2000)+IFERROR(LARGE(INDIRECT("RAW!AB"&amp;MATCH(A30,Raw!B:B,0)&amp;":AB"&amp;IF(A30=MAX(Raw!B:B),1010,MATCH(A30+1,Raw!B:B,0)-1)),IF(COUNTIF(INDIRECT("Raw!C"&amp;MATCH(A30,Raw!B:B,0)&amp;":C"&amp;IF(A30=MAX(Raw!B:B),1010,MATCH(A30+1,Raw!B:B,0)-1)),"V")&gt;1,COUNTIF(INDIRECT("Raw!C"&amp;MATCH(A30,Raw!B:B,0)&amp;":C"&amp;IF(A30=MAX(Raw!B:B),1010,MATCH(A30+1,Raw!B:B,0)-1)),"H")+COUNTIF(INDIRECT("Raw!C"&amp;MATCH(A30,Raw!B:B,0)&amp;":C"&amp;IF(A30=MAX(Raw!B:B),1010,MATCH(A30+1,Raw!B:B,0)-1)),"S")+2,"")),2000)-4000,"")</f>
        <v>0</v>
      </c>
      <c r="K30" s="52">
        <f ca="1">IFERROR(IFERROR(LARGE(INDIRECT("RAW!AC"&amp;MATCH(A30,Raw!B:B,0)&amp;":AC"&amp;IF(A30=MAX(Raw!B:B),1010,MATCH(A30+1,Raw!B:B,0)-1)),IF(COUNTIF(INDIRECT("Raw!C"&amp;MATCH(A30,Raw!B:B,0)&amp;":C"&amp;IF(A30=MAX(Raw!B:B),1010,MATCH(A30+1,Raw!B:B,0)-1)),"H")&gt;0,1,"")),6000)+IFERROR(LARGE(INDIRECT("RAW!AC"&amp;MATCH(A30,Raw!B:B,0)&amp;":AC"&amp;IF(A30=MAX(Raw!B:B),1010,MATCH(A30+1,Raw!B:B,0)-1)),IF(COUNTIF(INDIRECT("Raw!C"&amp;MATCH(A30,Raw!B:B,0)&amp;":C"&amp;IF(A30=MAX(Raw!B:B),1010,MATCH(A30+1,Raw!B:B,0)-1)),"H")&gt;1,2,"")),6000)-12000
+IFERROR(LARGE(INDIRECT("RAW!AC"&amp;MATCH(A30,Raw!B:B,0)&amp;":AC"&amp;IF(A30=MAX(Raw!B:B),1010,MATCH(A30+1,Raw!B:B,0)-1)),IF(COUNTIF(INDIRECT("Raw!C"&amp;MATCH(A30,Raw!B:B,0)&amp;":C"&amp;IF(A30=MAX(Raw!B:B),1010,MATCH(A30+1,Raw!B:B,0)-1)),"S")&gt;0,COUNTIF(INDIRECT("Raw!C"&amp;MATCH(A30,Raw!B:B,0)&amp;":C"&amp;IF(A30=MAX(Raw!B:B),1010,MATCH(A30+1,Raw!B:B,0)-1)),"H")+1,"")),4000)+IFERROR(LARGE(INDIRECT("RAW!AC"&amp;MATCH(A30,Raw!B:B,0)&amp;":AC"&amp;IF(A30=MAX(Raw!B:B),1010,MATCH(A30+1,Raw!B:B,0)-1)),IF(COUNTIF(INDIRECT("Raw!C"&amp;MATCH(A30,Raw!B:B,0)&amp;":C"&amp;IF(A30=MAX(Raw!B:B),1010,MATCH(A30+1,Raw!B:B,0)-1)),"S")&gt;1,COUNTIF(INDIRECT("Raw!C"&amp;MATCH(A30,Raw!B:B,0)&amp;":C"&amp;IF(A30=MAX(Raw!B:B),1010,MATCH(A30+1,Raw!B:B,0)-1)),"H")+2,"")),4000)-8000+IFERROR(LARGE(INDIRECT("RAW!AC"&amp;MATCH(A30,Raw!B:B,0)&amp;":AC"&amp;IF(A30=MAX(Raw!B:B),1010,MATCH(A30+1,Raw!B:B,0)-1)),IF(COUNTIF(INDIRECT("Raw!C"&amp;MATCH(A30,Raw!B:B,0)&amp;":C"&amp;IF(A30=MAX(Raw!B:B),1010,MATCH(A30+1,Raw!B:B,0)-1)),"V")&gt;0,COUNTIF(INDIRECT("Raw!C"&amp;MATCH(A30,Raw!B:B,0)&amp;":C"&amp;IF(A30=MAX(Raw!B:B),1010,MATCH(A30+1,Raw!B:B,0)-1)),"H")+COUNTIF(INDIRECT("Raw!C"&amp;MATCH(A30,Raw!B:B,0)&amp;":C"&amp;IF(A30=MAX(Raw!B:B),1010,MATCH(A30+1,Raw!B:B,0)-1)),"S")+1,"")),2000)+IFERROR(LARGE(INDIRECT("RAW!AC"&amp;MATCH(A30,Raw!B:B,0)&amp;":AC"&amp;IF(A30=MAX(Raw!B:B),1010,MATCH(A30+1,Raw!B:B,0)-1)),IF(COUNTIF(INDIRECT("Raw!C"&amp;MATCH(A30,Raw!B:B,0)&amp;":C"&amp;IF(A30=MAX(Raw!B:B),1010,MATCH(A30+1,Raw!B:B,0)-1)),"V")&gt;1,COUNTIF(INDIRECT("Raw!C"&amp;MATCH(A30,Raw!B:B,0)&amp;":C"&amp;IF(A30=MAX(Raw!B:B),1010,MATCH(A30+1,Raw!B:B,0)-1)),"H")+COUNTIF(INDIRECT("Raw!C"&amp;MATCH(A30,Raw!B:B,0)&amp;":C"&amp;IF(A30=MAX(Raw!B:B),1010,MATCH(A30+1,Raw!B:B,0)-1)),"S")+2,"")),2000)-4000,"")</f>
        <v>0</v>
      </c>
      <c r="L30" s="14">
        <f t="shared" ca="1" si="0"/>
        <v>0</v>
      </c>
      <c r="M30" s="14">
        <f t="shared" ca="1" si="1"/>
        <v>0</v>
      </c>
      <c r="N30" s="14">
        <f t="shared" ca="1" si="2"/>
        <v>0</v>
      </c>
      <c r="O30" s="37" t="str">
        <f t="array" aca="1" ref="O30" ca="1">IF(P30="","",(IF(ROUND(P30,1)=ROUND(P29,1),O29,O29+1)))</f>
        <v/>
      </c>
      <c r="P30" s="33" t="str">
        <f t="array" aca="1" ref="P30" ca="1">IF(ROUND(LARGE(B:B,$A30),2)=0,"",LARGE(B:B,$A30))</f>
        <v/>
      </c>
      <c r="Q30" s="33" t="str">
        <f t="array" aca="1" ref="Q30" ca="1">IFERROR(INDEX(Raw!$S$3:$S$502,MATCH(R30,Raw!$R$3:$R$502,0)),"")</f>
        <v/>
      </c>
      <c r="R30" s="34" t="str">
        <f t="array" aca="1" ref="R30" ca="1">IFERROR(INDEX(Raw!$R$3:$R$502,MATCH(IFERROR(INDEX(MATCH(P30,B$2:B$501,0),$A$2:$A$502),""),Raw!$Q$3:$Q$502,0)),"")</f>
        <v/>
      </c>
      <c r="S30" s="38" t="str">
        <f t="array" aca="1" ref="S30" ca="1">IF(T30="","",(IF(ROUND(T30,1)=ROUND(T29,1),S29,S29+1)))</f>
        <v/>
      </c>
      <c r="T30" s="36" t="str">
        <f t="array" aca="1" ref="T30" ca="1">IF(ROUND(LARGE(C:C,$A30),2)=0,"",LARGE(C:C,$A30))</f>
        <v/>
      </c>
      <c r="U30" s="33" t="str">
        <f t="array" aca="1" ref="U30" ca="1">IFERROR(INDEX(Raw!$S$3:$S$502,MATCH(V30,Raw!$R$3:$R$502,0)),"")</f>
        <v/>
      </c>
      <c r="V30" s="34" t="str">
        <f t="array" aca="1" ref="V30" ca="1">IFERROR(INDEX(Raw!$R$3:$R$502,MATCH(IFERROR(INDEX(MATCH(T30,C$2:C$501,0),$A$2:$A$501),""),Raw!$Q$3:$Q$502,0)),"")</f>
        <v/>
      </c>
      <c r="W30" s="38" t="str">
        <f t="array" aca="1" ref="W30" ca="1">IF(X30="","",(IF(ROUND(X30,1)=ROUND(X29,1),W29,W29+1)))</f>
        <v/>
      </c>
      <c r="X30" s="36" t="str">
        <f t="array" aca="1" ref="X30" ca="1">IF(ROUND(LARGE(D:D,$A30),2)=0,"",LARGE(D:D,$A30))</f>
        <v/>
      </c>
      <c r="Y30" s="33" t="str">
        <f t="array" aca="1" ref="Y30" ca="1">IFERROR(INDEX(Raw!$S$3:$S$502,MATCH(Z30,Raw!$R$3:$R$502,0)),"")</f>
        <v/>
      </c>
      <c r="Z30" s="34" t="str">
        <f t="array" aca="1" ref="Z30" ca="1">IFERROR(INDEX(Raw!$R$3:$R$502,MATCH(IFERROR(INDEX(MATCH(X30,D$2:D$501,0),$A$2:$A$501),""),Raw!$Q$3:$Q$502,0)),"")</f>
        <v/>
      </c>
      <c r="AA30" s="38" t="str">
        <f t="array" aca="1" ref="AA30" ca="1">IF(AB30="","",(IF(ROUND(AB30,1)=ROUND(AB29,1),AA29,AA29+1)))</f>
        <v/>
      </c>
      <c r="AB30" s="36" t="str">
        <f t="array" aca="1" ref="AB30" ca="1">IF(ROUND(LARGE(E:E,$A30),2)=0,"",LARGE(E:E,$A30))</f>
        <v/>
      </c>
      <c r="AC30" s="33" t="str">
        <f ca="1">IFERROR(INDEX(Raw!$S$3:$S$502,MATCH(AD30,Raw!$R$3:$R$502,0)),"")</f>
        <v/>
      </c>
      <c r="AD30" s="34" t="str">
        <f t="array" aca="1" ref="AD30" ca="1">IFERROR(INDEX(Raw!$R$3:$R$502,MATCH(IFERROR(INDEX(MATCH(AB30,E$2:E$501,0),$A$2:$A$501),""),Raw!$Q$3:$Q$502,0)),"")</f>
        <v/>
      </c>
      <c r="AE30" s="38" t="str">
        <f t="array" aca="1" ref="AE30" ca="1">IF(AF30="","",(IF(ROUND(AF30,1)=ROUND(AF29,1),AE29,AE29+1)))</f>
        <v/>
      </c>
      <c r="AF30" s="36" t="str">
        <f t="array" aca="1" ref="AF30" ca="1">IF(ROUND(LARGE(F:F,$A30),2)=0,"",LARGE(F:F,$A30))</f>
        <v/>
      </c>
      <c r="AG30" s="33" t="str">
        <f ca="1">IFERROR(INDEX(Raw!$S$3:$S$502,MATCH(AH30,Raw!$R$3:$R$502,0)),"")</f>
        <v/>
      </c>
      <c r="AH30" s="34" t="str">
        <f t="array" aca="1" ref="AH30" ca="1">IFERROR(INDEX(Raw!$R$3:$R$502,MATCH(IFERROR(INDEX(MATCH(AF30,F$2:F$501,0),$A$2:$A$501),""),Raw!$Q$3:$Q$502,0)),"")</f>
        <v/>
      </c>
      <c r="AI30" s="38" t="str">
        <f t="array" aca="1" ref="AI30" ca="1">IF(AJ30="","",(IF(ROUND(AJ30,1)=ROUND(AJ29,1),AI29,AI29+1)))</f>
        <v/>
      </c>
      <c r="AJ30" s="36" t="str">
        <f t="array" aca="1" ref="AJ30" ca="1">IF(ROUND(LARGE(G:G,$A30),2)=0,"",LARGE(G:G,$A30))</f>
        <v/>
      </c>
      <c r="AK30" s="33" t="str">
        <f ca="1">IFERROR(INDEX(Raw!$S$3:$S$502,MATCH(AL30,Raw!$R$3:$R$502,0)),"")</f>
        <v/>
      </c>
      <c r="AL30" s="34" t="str">
        <f t="array" aca="1" ref="AL30" ca="1">IFERROR(INDEX(Raw!$R$3:$R$502,MATCH(IFERROR(INDEX(MATCH(AJ30,G$2:G$501,0),$A$2:$A$501),""),Raw!$Q$3:$Q$502,0)),"")</f>
        <v/>
      </c>
      <c r="AM30" s="38" t="str">
        <f t="array" aca="1" ref="AM30" ca="1">IF(AN30="","",(IF(ROUND(AN30,1)=ROUND(AN29,1),AM29,AM29+1)))</f>
        <v/>
      </c>
      <c r="AN30" s="36" t="str">
        <f t="shared" ca="1" si="10"/>
        <v/>
      </c>
      <c r="AO30" s="33" t="str">
        <f ca="1">IFERROR(INDEX(Raw!$S$3:$S$502,MATCH(AP30,Raw!$R$3:$R$502,0)),"")</f>
        <v/>
      </c>
      <c r="AP30" s="34" t="str">
        <f t="array" aca="1" ref="AP30" ca="1">IFERROR(INDEX(Raw!$R$3:$R$502,MATCH(IFERROR(INDEX(MATCH(AN30,H$2:H$501,0),$A$2:$A$501),""),Raw!$Q$3:$Q$502,0)),"")</f>
        <v/>
      </c>
      <c r="AQ30" s="37" t="str">
        <f t="array" aca="1" ref="AQ30" ca="1">IF(AR30="","",(IF(ROUND(AR30,1)=ROUND(AR29,1),AQ29,AQ29+1)))</f>
        <v/>
      </c>
      <c r="AR30" s="33" t="str">
        <f t="shared" ca="1" si="11"/>
        <v/>
      </c>
      <c r="AS30" s="48" t="str">
        <f t="array" aca="1" ref="AS30" ca="1">IFERROR(INDEX(Raw!$S$3:$S$502,MATCH(AT30,Raw!$R$3:$R$502,0)),"")</f>
        <v/>
      </c>
      <c r="AT30" s="34" t="str">
        <f t="array" aca="1" ref="AT30" ca="1">IFERROR(INDEX(Raw!$R$3:$R$502,MATCH(IFERROR(INDEX(MATCH(AR30,I$2:I$501,0),$A$2:$A$501),""),Raw!$Q$3:$Q$502,0)),"")</f>
        <v/>
      </c>
      <c r="AU30" s="37" t="str">
        <f t="array" aca="1" ref="AU30" ca="1">IF(AV30="","",(IF(ROUND(AV30,1)=ROUND(AV29,1),AU29,AU29+1)))</f>
        <v/>
      </c>
      <c r="AV30" s="33" t="str">
        <f t="shared" ca="1" si="12"/>
        <v/>
      </c>
      <c r="AW30" s="48" t="str">
        <f t="array" aca="1" ref="AW30" ca="1">IFERROR(INDEX(Raw!$S$3:$S$502,MATCH(AX30,Raw!$R$3:$R$502,0)),"")</f>
        <v/>
      </c>
      <c r="AX30" s="34" t="str">
        <f t="array" aca="1" ref="AX30" ca="1">IFERROR(INDEX(Raw!$R$3:$R$502,MATCH(IFERROR(INDEX(MATCH(AV30,J$2:J$501,0),$A$2:$A$501),""),Raw!$Q$3:$Q$502,0)),"")</f>
        <v/>
      </c>
      <c r="AY30" s="37" t="str">
        <f t="array" aca="1" ref="AY30" ca="1">IF(AZ30="","",(IF(ROUND(AZ30,1)=ROUND(AZ29,1),AY29,AY29+1)))</f>
        <v/>
      </c>
      <c r="AZ30" s="33" t="str">
        <f t="shared" ca="1" si="13"/>
        <v/>
      </c>
      <c r="BA30" s="48" t="str">
        <f t="array" aca="1" ref="BA30" ca="1">IFERROR(INDEX(Raw!$S$3:$S$502,MATCH(BB30,Raw!$R$3:$R$502,0)),"")</f>
        <v/>
      </c>
      <c r="BB30" s="34" t="str">
        <f t="array" aca="1" ref="BB30" ca="1">IFERROR(INDEX(Raw!$R$3:$R$502,MATCH(IFERROR(INDEX(MATCH(AZ30,K$2:K$501,0),$A$2:$A$501),""),Raw!$Q$3:$Q$502,0)),"")</f>
        <v/>
      </c>
      <c r="BC30" s="37" t="str">
        <f t="array" aca="1" ref="BC30" ca="1">IF(BD30="","",(IF(ROUND(BD30,1)=ROUND(BD29,1),BC29,BC29+1)))</f>
        <v/>
      </c>
      <c r="BD30" s="33" t="str">
        <f t="shared" ca="1" si="14"/>
        <v/>
      </c>
      <c r="BE30" s="48" t="str">
        <f t="array" aca="1" ref="BE30" ca="1">IFERROR(INDEX(Raw!$S$3:$S$502,MATCH(BF30,Raw!$R$3:$R$502,0)),"")</f>
        <v/>
      </c>
      <c r="BF30" s="34" t="str">
        <f t="array" aca="1" ref="BF30" ca="1">IFERROR(INDEX(Raw!$R$3:$R$502,MATCH(IFERROR(INDEX(MATCH(BD30,L$2:L$501,0),$A$2:$A$501),""),Raw!$Q$3:$Q$502,0)),"")</f>
        <v/>
      </c>
      <c r="BG30" s="37" t="str">
        <f t="array" aca="1" ref="BG30" ca="1">IF(BH30="","",(IF(ROUND(BH30,1)=ROUND(BH29,1),BG29,BG29+1)))</f>
        <v/>
      </c>
      <c r="BH30" s="33" t="str">
        <f t="shared" ca="1" si="15"/>
        <v/>
      </c>
      <c r="BI30" s="48" t="str">
        <f t="array" aca="1" ref="BI30" ca="1">IFERROR(INDEX(Raw!$S$3:$S$502,MATCH(BJ30,Raw!$R$3:$R$502,0)),"")</f>
        <v/>
      </c>
      <c r="BJ30" s="34" t="str">
        <f t="array" aca="1" ref="BJ30" ca="1">IFERROR(INDEX(Raw!$R$3:$R$502,MATCH(IFERROR(INDEX(MATCH(BH30,M$2:M$501,0),$A$2:$A$501),""),Raw!$Q$3:$Q$502,0)),"")</f>
        <v/>
      </c>
      <c r="BK30" s="37" t="str">
        <f t="array" aca="1" ref="BK30" ca="1">IF(BL30="","",(IF(ROUND(BL30,1)=ROUND(BL29,1),BK29,BK29+1)))</f>
        <v/>
      </c>
      <c r="BL30" s="33" t="str">
        <f t="shared" ca="1" si="16"/>
        <v/>
      </c>
      <c r="BM30" s="48" t="str">
        <f t="array" aca="1" ref="BM30" ca="1">IFERROR(INDEX(Raw!$S$3:$S$502,MATCH(BN30,Raw!$R$3:$R$502,0)),"")</f>
        <v/>
      </c>
      <c r="BN30" s="34" t="str">
        <f t="array" aca="1" ref="BN30" ca="1">IFERROR(INDEX(Raw!$R$3:$R$502,MATCH(IFERROR(INDEX(MATCH(BL30,N$2:N$501,0),$A$2:$A$501),""),Raw!$Q$3:$Q$502,0)),"")</f>
        <v/>
      </c>
    </row>
    <row r="31" spans="1:66" x14ac:dyDescent="0.3">
      <c r="A31" s="28">
        <v>30</v>
      </c>
      <c r="B31" s="52">
        <f ca="1">IFERROR(IFERROR(LARGE(INDIRECT("RAW!T"&amp;MATCH(A31,Raw!B:B,0)&amp;":T"&amp;IF(A31=MAX(Raw!B:B),1010,MATCH(A31+1,Raw!B:B,0)-1)),IF(COUNTIF(INDIRECT("Raw!C"&amp;MATCH(A31,Raw!B:B,0)&amp;":C"&amp;IF(A31=MAX(Raw!B:B),1010,MATCH(A31+1,Raw!B:B,0)-1)),"H")&gt;0,1,"")),6000)+IFERROR(LARGE(INDIRECT("RAW!T"&amp;MATCH(A31,Raw!B:B,0)&amp;":T"&amp;IF(A31=MAX(Raw!B:B),1010,MATCH(A31+1,Raw!B:B,0)-1)),IF(COUNTIF(INDIRECT("Raw!C"&amp;MATCH(A31,Raw!B:B,0)&amp;":C"&amp;IF(A31=MAX(Raw!B:B),1010,MATCH(A31+1,Raw!B:B,0)-1)),"H")&gt;1,2,"")),6000)-12000
+IFERROR(LARGE(INDIRECT("RAW!T"&amp;MATCH(A31,Raw!B:B,0)&amp;":T"&amp;IF(A31=MAX(Raw!B:B),1010,MATCH(A31+1,Raw!B:B,0)-1)),IF(COUNTIF(INDIRECT("Raw!C"&amp;MATCH(A31,Raw!B:B,0)&amp;":C"&amp;IF(A31=MAX(Raw!B:B),1010,MATCH(A31+1,Raw!B:B,0)-1)),"S")&gt;0,COUNTIF(INDIRECT("Raw!C"&amp;MATCH(A31,Raw!B:B,0)&amp;":C"&amp;IF(A31=MAX(Raw!B:B),1010,MATCH(A31+1,Raw!B:B,0)-1)),"H")+1,"")),4000)+IFERROR(LARGE(INDIRECT("RAW!T"&amp;MATCH(A31,Raw!B:B,0)&amp;":T"&amp;IF(A31=MAX(Raw!B:B),1010,MATCH(A31+1,Raw!B:B,0)-1)),IF(COUNTIF(INDIRECT("Raw!C"&amp;MATCH(A31,Raw!B:B,0)&amp;":C"&amp;IF(A31=MAX(Raw!B:B),1010,MATCH(A31+1,Raw!B:B,0)-1)),"S")&gt;1,COUNTIF(INDIRECT("Raw!C"&amp;MATCH(A31,Raw!B:B,0)&amp;":C"&amp;IF(A31=MAX(Raw!B:B),1010,MATCH(A31+1,Raw!B:B,0)-1)),"H")+2,"")),4000)-8000+IFERROR(LARGE(INDIRECT("RAW!T"&amp;MATCH(A31,Raw!B:B,0)&amp;":T"&amp;IF(A31=MAX(Raw!B:B),1010,MATCH(A31+1,Raw!B:B,0)-1)),IF(COUNTIF(INDIRECT("Raw!C"&amp;MATCH(A31,Raw!B:B,0)&amp;":C"&amp;IF(A31=MAX(Raw!B:B),1010,MATCH(A31+1,Raw!B:B,0)-1)),"V")&gt;0,COUNTIF(INDIRECT("Raw!C"&amp;MATCH(A31,Raw!B:B,0)&amp;":C"&amp;IF(A31=MAX(Raw!B:B),1010,MATCH(A31+1,Raw!B:B,0)-1)),"H")+COUNTIF(INDIRECT("Raw!C"&amp;MATCH(A31,Raw!B:B,0)&amp;":C"&amp;IF(A31=MAX(Raw!B:B),1010,MATCH(A31+1,Raw!B:B,0)-1)),"S")+1,"")),2000)+IFERROR(LARGE(INDIRECT("RAW!T"&amp;MATCH(A31,Raw!B:B,0)&amp;":T"&amp;IF(A31=MAX(Raw!B:B),1010,MATCH(A31+1,Raw!B:B,0)-1)),IF(COUNTIF(INDIRECT("Raw!C"&amp;MATCH(A31,Raw!B:B,0)&amp;":C"&amp;IF(A31=MAX(Raw!B:B),1010,MATCH(A31+1,Raw!B:B,0)-1)),"V")&gt;1,COUNTIF(INDIRECT("Raw!C"&amp;MATCH(A31,Raw!B:B,0)&amp;":C"&amp;IF(A31=MAX(Raw!B:B),1010,MATCH(A31+1,Raw!B:B,0)-1)),"H")+COUNTIF(INDIRECT("Raw!C"&amp;MATCH(A31,Raw!B:B,0)&amp;":C"&amp;IF(A31=MAX(Raw!B:B),1010,MATCH(A31+1,Raw!B:B,0)-1)),"S")+2,"")),2000)-4000,"")</f>
        <v>0</v>
      </c>
      <c r="C31" s="52">
        <f ca="1">IFERROR(IFERROR(LARGE(INDIRECT("RAW!U"&amp;MATCH(A31,Raw!B:B,0)&amp;":U"&amp;IF(A31=MAX(Raw!B:B),1010,MATCH(A31+1,Raw!B:B,0)-1)),IF(COUNTIF(INDIRECT("Raw!C"&amp;MATCH(A31,Raw!B:B,0)&amp;":C"&amp;IF(A31=MAX(Raw!B:B),1010,MATCH(A31+1,Raw!B:B,0)-1)),"H")&gt;0,1,"")),6000)+IFERROR(LARGE(INDIRECT("RAW!U"&amp;MATCH(A31,Raw!B:B,0)&amp;":U"&amp;IF(A31=MAX(Raw!B:B),1010,MATCH(A31+1,Raw!B:B,0)-1)),IF(COUNTIF(INDIRECT("Raw!C"&amp;MATCH(A31,Raw!B:B,0)&amp;":C"&amp;IF(A31=MAX(Raw!B:B),1010,MATCH(A31+1,Raw!B:B,0)-1)),"H")&gt;1,2,"")),6000)-12000
+IFERROR(LARGE(INDIRECT("RAW!U"&amp;MATCH(A31,Raw!B:B,0)&amp;":U"&amp;IF(A31=MAX(Raw!B:B),1010,MATCH(A31+1,Raw!B:B,0)-1)),IF(COUNTIF(INDIRECT("Raw!C"&amp;MATCH(A31,Raw!B:B,0)&amp;":C"&amp;IF(A31=MAX(Raw!B:B),1010,MATCH(A31+1,Raw!B:B,0)-1)),"S")&gt;0,COUNTIF(INDIRECT("Raw!C"&amp;MATCH(A31,Raw!B:B,0)&amp;":C"&amp;IF(A31=MAX(Raw!B:B),1010,MATCH(A31+1,Raw!B:B,0)-1)),"H")+1,"")),4000)+IFERROR(LARGE(INDIRECT("RAW!U"&amp;MATCH(A31,Raw!B:B,0)&amp;":U"&amp;IF(A31=MAX(Raw!B:B),1010,MATCH(A31+1,Raw!B:B,0)-1)),IF(COUNTIF(INDIRECT("Raw!C"&amp;MATCH(A31,Raw!B:B,0)&amp;":C"&amp;IF(A31=MAX(Raw!B:B),1010,MATCH(A31+1,Raw!B:B,0)-1)),"S")&gt;1,COUNTIF(INDIRECT("Raw!C"&amp;MATCH(A31,Raw!B:B,0)&amp;":C"&amp;IF(A31=MAX(Raw!B:B),1010,MATCH(A31+1,Raw!B:B,0)-1)),"H")+2,"")),4000)-8000+IFERROR(LARGE(INDIRECT("RAW!U"&amp;MATCH(A31,Raw!B:B,0)&amp;":U"&amp;IF(A31=MAX(Raw!B:B),1010,MATCH(A31+1,Raw!B:B,0)-1)),IF(COUNTIF(INDIRECT("Raw!C"&amp;MATCH(A31,Raw!B:B,0)&amp;":C"&amp;IF(A31=MAX(Raw!B:B),1010,MATCH(A31+1,Raw!B:B,0)-1)),"V")&gt;0,COUNTIF(INDIRECT("Raw!C"&amp;MATCH(A31,Raw!B:B,0)&amp;":C"&amp;IF(A31=MAX(Raw!B:B),1010,MATCH(A31+1,Raw!B:B,0)-1)),"H")+COUNTIF(INDIRECT("Raw!C"&amp;MATCH(A31,Raw!B:B,0)&amp;":C"&amp;IF(A31=MAX(Raw!B:B),1010,MATCH(A31+1,Raw!B:B,0)-1)),"S")+1,"")),2000)+IFERROR(LARGE(INDIRECT("RAW!U"&amp;MATCH(A31,Raw!B:B,0)&amp;":U"&amp;IF(A31=MAX(Raw!B:B),1010,MATCH(A31+1,Raw!B:B,0)-1)),IF(COUNTIF(INDIRECT("Raw!C"&amp;MATCH(A31,Raw!B:B,0)&amp;":C"&amp;IF(A31=MAX(Raw!B:B),1010,MATCH(A31+1,Raw!B:B,0)-1)),"V")&gt;1,COUNTIF(INDIRECT("Raw!C"&amp;MATCH(A31,Raw!B:B,0)&amp;":C"&amp;IF(A31=MAX(Raw!B:B),1010,MATCH(A31+1,Raw!B:B,0)-1)),"H")+COUNTIF(INDIRECT("Raw!C"&amp;MATCH(A31,Raw!B:B,0)&amp;":C"&amp;IF(A31=MAX(Raw!B:B),1010,MATCH(A31+1,Raw!B:B,0)-1)),"S")+2,"")),2000)-4000,"")</f>
        <v>0</v>
      </c>
      <c r="D31" s="52">
        <f ca="1">IFERROR(IFERROR(LARGE(INDIRECT("RAW!V"&amp;MATCH(A31,Raw!B:B,0)&amp;":V"&amp;IF(A31=MAX(Raw!B:B),1010,MATCH(A31+1,Raw!B:B,0)-1)),IF(COUNTIF(INDIRECT("Raw!C"&amp;MATCH(A31,Raw!B:B,0)&amp;":C"&amp;IF(A31=MAX(Raw!B:B),1010,MATCH(A31+1,Raw!B:B,0)-1)),"H")&gt;0,1,"")),6000)+IFERROR(LARGE(INDIRECT("RAW!V"&amp;MATCH(A31,Raw!B:B,0)&amp;":V"&amp;IF(A31=MAX(Raw!B:B),1010,MATCH(A31+1,Raw!B:B,0)-1)),IF(COUNTIF(INDIRECT("Raw!C"&amp;MATCH(A31,Raw!B:B,0)&amp;":C"&amp;IF(A31=MAX(Raw!B:B),1010,MATCH(A31+1,Raw!B:B,0)-1)),"H")&gt;1,2,"")),6000)-12000
+IFERROR(LARGE(INDIRECT("RAW!V"&amp;MATCH(A31,Raw!B:B,0)&amp;":V"&amp;IF(A31=MAX(Raw!B:B),1010,MATCH(A31+1,Raw!B:B,0)-1)),IF(COUNTIF(INDIRECT("Raw!C"&amp;MATCH(A31,Raw!B:B,0)&amp;":C"&amp;IF(A31=MAX(Raw!B:B),1010,MATCH(A31+1,Raw!B:B,0)-1)),"S")&gt;0,COUNTIF(INDIRECT("Raw!C"&amp;MATCH(A31,Raw!B:B,0)&amp;":C"&amp;IF(A31=MAX(Raw!B:B),1010,MATCH(A31+1,Raw!B:B,0)-1)),"H")+1,"")),4000)+IFERROR(LARGE(INDIRECT("RAW!V"&amp;MATCH(A31,Raw!B:B,0)&amp;":V"&amp;IF(A31=MAX(Raw!B:B),1010,MATCH(A31+1,Raw!B:B,0)-1)),IF(COUNTIF(INDIRECT("Raw!C"&amp;MATCH(A31,Raw!B:B,0)&amp;":C"&amp;IF(A31=MAX(Raw!B:B),1010,MATCH(A31+1,Raw!B:B,0)-1)),"S")&gt;1,COUNTIF(INDIRECT("Raw!C"&amp;MATCH(A31,Raw!B:B,0)&amp;":C"&amp;IF(A31=MAX(Raw!B:B),1010,MATCH(A31+1,Raw!B:B,0)-1)),"H")+2,"")),4000)-8000+IFERROR(LARGE(INDIRECT("RAW!V"&amp;MATCH(A31,Raw!B:B,0)&amp;":V"&amp;IF(A31=MAX(Raw!B:B),1010,MATCH(A31+1,Raw!B:B,0)-1)),IF(COUNTIF(INDIRECT("Raw!C"&amp;MATCH(A31,Raw!B:B,0)&amp;":C"&amp;IF(A31=MAX(Raw!B:B),1010,MATCH(A31+1,Raw!B:B,0)-1)),"V")&gt;0,COUNTIF(INDIRECT("Raw!C"&amp;MATCH(A31,Raw!B:B,0)&amp;":C"&amp;IF(A31=MAX(Raw!B:B),1010,MATCH(A31+1,Raw!B:B,0)-1)),"H")+COUNTIF(INDIRECT("Raw!C"&amp;MATCH(A31,Raw!B:B,0)&amp;":C"&amp;IF(A31=MAX(Raw!B:B),1010,MATCH(A31+1,Raw!B:B,0)-1)),"S")+1,"")),2000)+IFERROR(LARGE(INDIRECT("RAW!V"&amp;MATCH(A31,Raw!B:B,0)&amp;":V"&amp;IF(A31=MAX(Raw!B:B),1010,MATCH(A31+1,Raw!B:B,0)-1)),IF(COUNTIF(INDIRECT("Raw!C"&amp;MATCH(A31,Raw!B:B,0)&amp;":C"&amp;IF(A31=MAX(Raw!B:B),1010,MATCH(A31+1,Raw!B:B,0)-1)),"V")&gt;1,COUNTIF(INDIRECT("Raw!C"&amp;MATCH(A31,Raw!B:B,0)&amp;":C"&amp;IF(A31=MAX(Raw!B:B),1010,MATCH(A31+1,Raw!B:B,0)-1)),"H")+COUNTIF(INDIRECT("Raw!C"&amp;MATCH(A31,Raw!B:B,0)&amp;":C"&amp;IF(A31=MAX(Raw!B:B),1010,MATCH(A31+1,Raw!B:B,0)-1)),"S")+2,"")),2000)-4000,"")</f>
        <v>0</v>
      </c>
      <c r="E31" s="52">
        <f ca="1">IFERROR(IFERROR(LARGE(INDIRECT("RAW!W"&amp;MATCH(A31,Raw!B:B,0)&amp;":W"&amp;IF(A31=MAX(Raw!B:B),1010,MATCH(A31+1,Raw!B:B,0)-1)),IF(COUNTIF(INDIRECT("Raw!C"&amp;MATCH(A31,Raw!B:B,0)&amp;":C"&amp;IF(A31=MAX(Raw!B:B),1010,MATCH(A31+1,Raw!B:B,0)-1)),"H")&gt;0,1,"")),6000)+IFERROR(LARGE(INDIRECT("RAW!W"&amp;MATCH(A31,Raw!B:B,0)&amp;":W"&amp;IF(A31=MAX(Raw!B:B),1010,MATCH(A31+1,Raw!B:B,0)-1)),IF(COUNTIF(INDIRECT("Raw!C"&amp;MATCH(A31,Raw!B:B,0)&amp;":C"&amp;IF(A31=MAX(Raw!B:B),1010,MATCH(A31+1,Raw!B:B,0)-1)),"H")&gt;1,2,"")),6000)-12000
+IFERROR(LARGE(INDIRECT("RAW!W"&amp;MATCH(A31,Raw!B:B,0)&amp;":W"&amp;IF(A31=MAX(Raw!B:B),1010,MATCH(A31+1,Raw!B:B,0)-1)),IF(COUNTIF(INDIRECT("Raw!C"&amp;MATCH(A31,Raw!B:B,0)&amp;":C"&amp;IF(A31=MAX(Raw!B:B),1010,MATCH(A31+1,Raw!B:B,0)-1)),"S")&gt;0,COUNTIF(INDIRECT("Raw!C"&amp;MATCH(A31,Raw!B:B,0)&amp;":C"&amp;IF(A31=MAX(Raw!B:B),1010,MATCH(A31+1,Raw!B:B,0)-1)),"H")+1,"")),4000)+IFERROR(LARGE(INDIRECT("RAW!W"&amp;MATCH(A31,Raw!B:B,0)&amp;":W"&amp;IF(A31=MAX(Raw!B:B),1010,MATCH(A31+1,Raw!B:B,0)-1)),IF(COUNTIF(INDIRECT("Raw!C"&amp;MATCH(A31,Raw!B:B,0)&amp;":C"&amp;IF(A31=MAX(Raw!B:B),1010,MATCH(A31+1,Raw!B:B,0)-1)),"S")&gt;1,COUNTIF(INDIRECT("Raw!C"&amp;MATCH(A31,Raw!B:B,0)&amp;":C"&amp;IF(A31=MAX(Raw!B:B),1010,MATCH(A31+1,Raw!B:B,0)-1)),"H")+2,"")),4000)-8000+IFERROR(LARGE(INDIRECT("RAW!W"&amp;MATCH(A31,Raw!B:B,0)&amp;":W"&amp;IF(A31=MAX(Raw!B:B),1010,MATCH(A31+1,Raw!B:B,0)-1)),IF(COUNTIF(INDIRECT("Raw!C"&amp;MATCH(A31,Raw!B:B,0)&amp;":C"&amp;IF(A31=MAX(Raw!B:B),1010,MATCH(A31+1,Raw!B:B,0)-1)),"V")&gt;0,COUNTIF(INDIRECT("Raw!C"&amp;MATCH(A31,Raw!B:B,0)&amp;":C"&amp;IF(A31=MAX(Raw!B:B),1010,MATCH(A31+1,Raw!B:B,0)-1)),"H")+COUNTIF(INDIRECT("Raw!C"&amp;MATCH(A31,Raw!B:B,0)&amp;":C"&amp;IF(A31=MAX(Raw!B:B),1010,MATCH(A31+1,Raw!B:B,0)-1)),"S")+1,"")),2000)+IFERROR(LARGE(INDIRECT("RAW!W"&amp;MATCH(A31,Raw!B:B,0)&amp;":W"&amp;IF(A31=MAX(Raw!B:B),1010,MATCH(A31+1,Raw!B:B,0)-1)),IF(COUNTIF(INDIRECT("Raw!C"&amp;MATCH(A31,Raw!B:B,0)&amp;":C"&amp;IF(A31=MAX(Raw!B:B),1010,MATCH(A31+1,Raw!B:B,0)-1)),"V")&gt;1,COUNTIF(INDIRECT("Raw!C"&amp;MATCH(A31,Raw!B:B,0)&amp;":C"&amp;IF(A31=MAX(Raw!B:B),1010,MATCH(A31+1,Raw!B:B,0)-1)),"H")+COUNTIF(INDIRECT("Raw!C"&amp;MATCH(A31,Raw!B:B,0)&amp;":C"&amp;IF(A31=MAX(Raw!B:B),1010,MATCH(A31+1,Raw!B:B,0)-1)),"S")+2,"")),2000)-4000,"")</f>
        <v>0</v>
      </c>
      <c r="F31" s="52">
        <f ca="1">IFERROR(IFERROR(LARGE(INDIRECT("RAW!X"&amp;MATCH(A31,Raw!B:B,0)&amp;":X"&amp;IF(A31=MAX(Raw!B:B),1010,MATCH(A31+1,Raw!B:B,0)-1)),IF(COUNTIF(INDIRECT("Raw!C"&amp;MATCH(A31,Raw!B:B,0)&amp;":C"&amp;IF(A31=MAX(Raw!B:B),1010,MATCH(A31+1,Raw!B:B,0)-1)),"H")&gt;0,1,"")),6000)+IFERROR(LARGE(INDIRECT("RAW!X"&amp;MATCH(A31,Raw!B:B,0)&amp;":X"&amp;IF(A31=MAX(Raw!B:B),1010,MATCH(A31+1,Raw!B:B,0)-1)),IF(COUNTIF(INDIRECT("Raw!C"&amp;MATCH(A31,Raw!B:B,0)&amp;":C"&amp;IF(A31=MAX(Raw!B:B),1010,MATCH(A31+1,Raw!B:B,0)-1)),"H")&gt;1,2,"")),6000)-12000
+IFERROR(LARGE(INDIRECT("RAW!X"&amp;MATCH(A31,Raw!B:B,0)&amp;":X"&amp;IF(A31=MAX(Raw!B:B),1010,MATCH(A31+1,Raw!B:B,0)-1)),IF(COUNTIF(INDIRECT("Raw!C"&amp;MATCH(A31,Raw!B:B,0)&amp;":C"&amp;IF(A31=MAX(Raw!B:B),1010,MATCH(A31+1,Raw!B:B,0)-1)),"S")&gt;0,COUNTIF(INDIRECT("Raw!C"&amp;MATCH(A31,Raw!B:B,0)&amp;":C"&amp;IF(A31=MAX(Raw!B:B),1010,MATCH(A31+1,Raw!B:B,0)-1)),"H")+1,"")),4000)+IFERROR(LARGE(INDIRECT("RAW!X"&amp;MATCH(A31,Raw!B:B,0)&amp;":X"&amp;IF(A31=MAX(Raw!B:B),1010,MATCH(A31+1,Raw!B:B,0)-1)),IF(COUNTIF(INDIRECT("Raw!C"&amp;MATCH(A31,Raw!B:B,0)&amp;":C"&amp;IF(A31=MAX(Raw!B:B),1010,MATCH(A31+1,Raw!B:B,0)-1)),"S")&gt;1,COUNTIF(INDIRECT("Raw!C"&amp;MATCH(A31,Raw!B:B,0)&amp;":C"&amp;IF(A31=MAX(Raw!B:B),1010,MATCH(A31+1,Raw!B:B,0)-1)),"H")+2,"")),4000)-8000+IFERROR(LARGE(INDIRECT("RAW!X"&amp;MATCH(A31,Raw!B:B,0)&amp;":X"&amp;IF(A31=MAX(Raw!B:B),1010,MATCH(A31+1,Raw!B:B,0)-1)),IF(COUNTIF(INDIRECT("Raw!C"&amp;MATCH(A31,Raw!B:B,0)&amp;":C"&amp;IF(A31=MAX(Raw!B:B),1010,MATCH(A31+1,Raw!B:B,0)-1)),"v")&gt;0,COUNTIF(INDIRECT("Raw!C"&amp;MATCH(A31,Raw!B:B,0)&amp;":C"&amp;IF(A31=MAX(Raw!B:B),1010,MATCH(A31+1,Raw!B:B,0)-1)),"H")+COUNTIF(INDIRECT("Raw!C"&amp;MATCH(A31,Raw!B:B,0)&amp;":C"&amp;IF(A31=MAX(Raw!B:B),1010,MATCH(A31+1,Raw!B:B,0)-1)),"S")+1,"")),2000)+IFERROR(LARGE(INDIRECT("RAW!X"&amp;MATCH(A31,Raw!B:B,0)&amp;":X"&amp;IF(A31=MAX(Raw!B:B),1010,MATCH(A31+1,Raw!B:B,0)-1)),IF(COUNTIF(INDIRECT("Raw!C"&amp;MATCH(A31,Raw!B:B,0)&amp;":C"&amp;IF(A31=MAX(Raw!B:B),1010,MATCH(A31+1,Raw!B:B,0)-1)),"v")&gt;1,COUNTIF(INDIRECT("Raw!C"&amp;MATCH(A31,Raw!B:B,0)&amp;":C"&amp;IF(A31=MAX(Raw!B:B),1010,MATCH(A31+1,Raw!B:B,0)-1)),"H")+COUNTIF(INDIRECT("Raw!C"&amp;MATCH(A31,Raw!B:B,0)&amp;":C"&amp;IF(A31=MAX(Raw!B:B),1010,MATCH(A31+1,Raw!B:B,0)-1)),"S")+2,"")),2000)-4000,"")</f>
        <v>0</v>
      </c>
      <c r="G31" s="52">
        <f ca="1">IFERROR(IFERROR(LARGE(INDIRECT("RAW!Y"&amp;MATCH(A31,Raw!B:B,0)&amp;":Y"&amp;IF(A31=MAX(Raw!B:B),1010,MATCH(A31+1,Raw!B:B,0)-1)),IF(COUNTIF(INDIRECT("Raw!C"&amp;MATCH(A31,Raw!B:B,0)&amp;":C"&amp;IF(A31=MAX(Raw!B:B),1010,MATCH(A31+1,Raw!B:B,0)-1)),"H")&gt;0,1,"")),6000)+IFERROR(LARGE(INDIRECT("RAW!Y"&amp;MATCH(A31,Raw!B:B,0)&amp;":Y"&amp;IF(A31=MAX(Raw!B:B),1010,MATCH(A31+1,Raw!B:B,0)-1)),IF(COUNTIF(INDIRECT("Raw!C"&amp;MATCH(A31,Raw!B:B,0)&amp;":C"&amp;IF(A31=MAX(Raw!B:B),1010,MATCH(A31+1,Raw!B:B,0)-1)),"H")&gt;1,2,"")),6000)-12000
+IFERROR(LARGE(INDIRECT("RAW!Y"&amp;MATCH(A31,Raw!B:B,0)&amp;":Y"&amp;IF(A31=MAX(Raw!B:B),1010,MATCH(A31+1,Raw!B:B,0)-1)),IF(COUNTIF(INDIRECT("Raw!C"&amp;MATCH(A31,Raw!B:B,0)&amp;":C"&amp;IF(A31=MAX(Raw!B:B),1010,MATCH(A31+1,Raw!B:B,0)-1)),"S")&gt;0,COUNTIF(INDIRECT("Raw!C"&amp;MATCH(A31,Raw!B:B,0)&amp;":C"&amp;IF(A31=MAX(Raw!B:B),1010,MATCH(A31+1,Raw!B:B,0)-1)),"H")+1,"")),4000)+IFERROR(LARGE(INDIRECT("RAW!Y"&amp;MATCH(A31,Raw!B:B,0)&amp;":Y"&amp;IF(A31=MAX(Raw!B:B),1010,MATCH(A31+1,Raw!B:B,0)-1)),IF(COUNTIF(INDIRECT("Raw!C"&amp;MATCH(A31,Raw!B:B,0)&amp;":C"&amp;IF(A31=MAX(Raw!B:B),1010,MATCH(A31+1,Raw!B:B,0)-1)),"S")&gt;1,COUNTIF(INDIRECT("Raw!C"&amp;MATCH(A31,Raw!B:B,0)&amp;":C"&amp;IF(A31=MAX(Raw!B:B),1010,MATCH(A31+1,Raw!B:B,0)-1)),"H")+2,"")),4000)-8000+IFERROR(LARGE(INDIRECT("RAW!Y"&amp;MATCH(A31,Raw!B:B,0)&amp;":Y"&amp;IF(A31=MAX(Raw!B:B),1010,MATCH(A31+1,Raw!B:B,0)-1)),IF(COUNTIF(INDIRECT("Raw!C"&amp;MATCH(A31,Raw!B:B,0)&amp;":C"&amp;IF(A31=MAX(Raw!B:B),1010,MATCH(A31+1,Raw!B:B,0)-1)),"V")&gt;0,COUNTIF(INDIRECT("Raw!C"&amp;MATCH(A31,Raw!B:B,0)&amp;":C"&amp;IF(A31=MAX(Raw!B:B),1010,MATCH(A31+1,Raw!B:B,0)-1)),"H")+COUNTIF(INDIRECT("Raw!C"&amp;MATCH(A31,Raw!B:B,0)&amp;":C"&amp;IF(A31=MAX(Raw!B:B),1010,MATCH(A31+1,Raw!B:B,0)-1)),"S")+1,"")),2000)+IFERROR(LARGE(INDIRECT("RAW!Y"&amp;MATCH(A31,Raw!B:B,0)&amp;":Y"&amp;IF(A31=MAX(Raw!B:B),1010,MATCH(A31+1,Raw!B:B,0)-1)),IF(COUNTIF(INDIRECT("Raw!C"&amp;MATCH(A31,Raw!B:B,0)&amp;":C"&amp;IF(A31=MAX(Raw!B:B),1010,MATCH(A31+1,Raw!B:B,0)-1)),"V")&gt;1,COUNTIF(INDIRECT("Raw!C"&amp;MATCH(A31,Raw!B:B,0)&amp;":C"&amp;IF(A31=MAX(Raw!B:B),1010,MATCH(A31+1,Raw!B:B,0)-1)),"H")+COUNTIF(INDIRECT("Raw!C"&amp;MATCH(A31,Raw!B:B,0)&amp;":C"&amp;IF(A31=MAX(Raw!B:B),1010,MATCH(A31+1,Raw!B:B,0)-1)),"S")+2,"")),2000)-4000,"")</f>
        <v>0</v>
      </c>
      <c r="H31" s="52">
        <f ca="1">IFERROR(IFERROR(LARGE(INDIRECT("RAW!Z"&amp;MATCH(A31,Raw!B:B,0)&amp;":Z"&amp;IF(A31=MAX(Raw!B:B),1010,MATCH(A31+1,Raw!B:B,0)-1)),IF(COUNTIF(INDIRECT("Raw!C"&amp;MATCH(A31,Raw!B:B,0)&amp;":C"&amp;IF(A31=MAX(Raw!B:B),1010,MATCH(A31+1,Raw!B:B,0)-1)),"H")&gt;0,1,"")),6000)+IFERROR(LARGE(INDIRECT("RAW!Z"&amp;MATCH(A31,Raw!B:B,0)&amp;":Z"&amp;IF(A31=MAX(Raw!B:B),1010,MATCH(A31+1,Raw!B:B,0)-1)),IF(COUNTIF(INDIRECT("Raw!C"&amp;MATCH(A31,Raw!B:B,0)&amp;":C"&amp;IF(A31=MAX(Raw!B:B),1010,MATCH(A31+1,Raw!B:B,0)-1)),"H")&gt;1,2,"")),6000)-12000
+IFERROR(LARGE(INDIRECT("RAW!Z"&amp;MATCH(A31,Raw!B:B,0)&amp;":Z"&amp;IF(A31=MAX(Raw!B:B),1010,MATCH(A31+1,Raw!B:B,0)-1)),IF(COUNTIF(INDIRECT("Raw!C"&amp;MATCH(A31,Raw!B:B,0)&amp;":C"&amp;IF(A31=MAX(Raw!B:B),1010,MATCH(A31+1,Raw!B:B,0)-1)),"S")&gt;0,COUNTIF(INDIRECT("Raw!C"&amp;MATCH(A31,Raw!B:B,0)&amp;":C"&amp;IF(A31=MAX(Raw!B:B),1010,MATCH(A31+1,Raw!B:B,0)-1)),"H")+1,"")),4000)+IFERROR(LARGE(INDIRECT("RAW!Z"&amp;MATCH(A31,Raw!B:B,0)&amp;":Z"&amp;IF(A31=MAX(Raw!B:B),1010,MATCH(A31+1,Raw!B:B,0)-1)),IF(COUNTIF(INDIRECT("Raw!C"&amp;MATCH(A31,Raw!B:B,0)&amp;":C"&amp;IF(A31=MAX(Raw!B:B),1010,MATCH(A31+1,Raw!B:B,0)-1)),"S")&gt;1,COUNTIF(INDIRECT("Raw!C"&amp;MATCH(A31,Raw!B:B,0)&amp;":C"&amp;IF(A31=MAX(Raw!B:B),1010,MATCH(A31+1,Raw!B:B,0)-1)),"H")+2,"")),4000)-8000+IFERROR(LARGE(INDIRECT("RAW!Z"&amp;MATCH(A31,Raw!B:B,0)&amp;":Z"&amp;IF(A31=MAX(Raw!B:B),1010,MATCH(A31+1,Raw!B:B,0)-1)),IF(COUNTIF(INDIRECT("Raw!C"&amp;MATCH(A31,Raw!B:B,0)&amp;":C"&amp;IF(A31=MAX(Raw!B:B),1010,MATCH(A31+1,Raw!B:B,0)-1)),"V")&gt;0,COUNTIF(INDIRECT("Raw!C"&amp;MATCH(A31,Raw!B:B,0)&amp;":C"&amp;IF(A31=MAX(Raw!B:B),1010,MATCH(A31+1,Raw!B:B,0)-1)),"H")+COUNTIF(INDIRECT("Raw!C"&amp;MATCH(A31,Raw!B:B,0)&amp;":C"&amp;IF(A31=MAX(Raw!B:B),1010,MATCH(A31+1,Raw!B:B,0)-1)),"S")+1,"")),2000)+IFERROR(LARGE(INDIRECT("RAW!Z"&amp;MATCH(A31,Raw!B:B,0)&amp;":Z"&amp;IF(A31=MAX(Raw!B:B),1010,MATCH(A31+1,Raw!B:B,0)-1)),IF(COUNTIF(INDIRECT("Raw!C"&amp;MATCH(A31,Raw!B:B,0)&amp;":C"&amp;IF(A31=MAX(Raw!B:B),1010,MATCH(A31+1,Raw!B:B,0)-1)),"V")&gt;1,COUNTIF(INDIRECT("Raw!C"&amp;MATCH(A31,Raw!B:B,0)&amp;":C"&amp;IF(A31=MAX(Raw!B:B),1010,MATCH(A31+1,Raw!B:B,0)-1)),"H")+COUNTIF(INDIRECT("Raw!C"&amp;MATCH(A31,Raw!B:B,0)&amp;":C"&amp;IF(A31=MAX(Raw!B:B),1010,MATCH(A31+1,Raw!B:B,0)-1)),"S")+2,"")),2000)-4000,"")</f>
        <v>0</v>
      </c>
      <c r="I31" s="52">
        <f ca="1">IFERROR(IFERROR(LARGE(INDIRECT("RAW!AA"&amp;MATCH(A31,Raw!B:B,0)&amp;":AA"&amp;IF(A31=MAX(Raw!B:B),1010,MATCH(A31+1,Raw!B:B,0)-1)),IF(COUNTIF(INDIRECT("Raw!C"&amp;MATCH(A31,Raw!B:B,0)&amp;":C"&amp;IF(A31=MAX(Raw!B:B),1010,MATCH(A31+1,Raw!B:B,0)-1)),"H")&gt;0,1,"")),6000)+IFERROR(LARGE(INDIRECT("RAW!AA"&amp;MATCH(A31,Raw!B:B,0)&amp;":AA"&amp;IF(A31=MAX(Raw!B:B),1010,MATCH(A31+1,Raw!B:B,0)-1)),IF(COUNTIF(INDIRECT("Raw!C"&amp;MATCH(A31,Raw!B:B,0)&amp;":C"&amp;IF(A31=MAX(Raw!B:B),1010,MATCH(A31+1,Raw!B:B,0)-1)),"H")&gt;1,2,"")),6000)-12000
+IFERROR(LARGE(INDIRECT("RAW!AA"&amp;MATCH(A31,Raw!B:B,0)&amp;":AA"&amp;IF(A31=MAX(Raw!B:B),1010,MATCH(A31+1,Raw!B:B,0)-1)),IF(COUNTIF(INDIRECT("Raw!C"&amp;MATCH(A31,Raw!B:B,0)&amp;":C"&amp;IF(A31=MAX(Raw!B:B),1010,MATCH(A31+1,Raw!B:B,0)-1)),"S")&gt;0,COUNTIF(INDIRECT("Raw!C"&amp;MATCH(A31,Raw!B:B,0)&amp;":C"&amp;IF(A31=MAX(Raw!B:B),1010,MATCH(A31+1,Raw!B:B,0)-1)),"H")+1,"")),4000)+IFERROR(LARGE(INDIRECT("RAW!AA"&amp;MATCH(A31,Raw!B:B,0)&amp;":AA"&amp;IF(A31=MAX(Raw!B:B),1010,MATCH(A31+1,Raw!B:B,0)-1)),IF(COUNTIF(INDIRECT("Raw!C"&amp;MATCH(A31,Raw!B:B,0)&amp;":C"&amp;IF(A31=MAX(Raw!B:B),1010,MATCH(A31+1,Raw!B:B,0)-1)),"S")&gt;1,COUNTIF(INDIRECT("Raw!C"&amp;MATCH(A31,Raw!B:B,0)&amp;":C"&amp;IF(A31=MAX(Raw!B:B),1010,MATCH(A31+1,Raw!B:B,0)-1)),"H")+2,"")),4000)-8000+IFERROR(LARGE(INDIRECT("RAW!AA"&amp;MATCH(A31,Raw!B:B,0)&amp;":AA"&amp;IF(A31=MAX(Raw!B:B),1010,MATCH(A31+1,Raw!B:B,0)-1)),IF(COUNTIF(INDIRECT("Raw!C"&amp;MATCH(A31,Raw!B:B,0)&amp;":C"&amp;IF(A31=MAX(Raw!B:B),1010,MATCH(A31+1,Raw!B:B,0)-1)),"V")&gt;0,COUNTIF(INDIRECT("Raw!C"&amp;MATCH(A31,Raw!B:B,0)&amp;":C"&amp;IF(A31=MAX(Raw!B:B),1010,MATCH(A31+1,Raw!B:B,0)-1)),"H")+COUNTIF(INDIRECT("Raw!C"&amp;MATCH(A31,Raw!B:B,0)&amp;":C"&amp;IF(A31=MAX(Raw!B:B),1010,MATCH(A31+1,Raw!B:B,0)-1)),"S")+1,"")),2000)+IFERROR(LARGE(INDIRECT("RAW!AA"&amp;MATCH(A31,Raw!B:B,0)&amp;":AA"&amp;IF(A31=MAX(Raw!B:B),1010,MATCH(A31+1,Raw!B:B,0)-1)),IF(COUNTIF(INDIRECT("Raw!C"&amp;MATCH(A31,Raw!B:B,0)&amp;":C"&amp;IF(A31=MAX(Raw!B:B),1010,MATCH(A31+1,Raw!B:B,0)-1)),"V")&gt;1,COUNTIF(INDIRECT("Raw!C"&amp;MATCH(A31,Raw!B:B,0)&amp;":C"&amp;IF(A31=MAX(Raw!B:B),1010,MATCH(A31+1,Raw!B:B,0)-1)),"H")+COUNTIF(INDIRECT("Raw!C"&amp;MATCH(A31,Raw!B:B,0)&amp;":C"&amp;IF(A31=MAX(Raw!B:B),1010,MATCH(A31+1,Raw!B:B,0)-1)),"S")+2,"")),2000)-4000,"")</f>
        <v>0</v>
      </c>
      <c r="J31" s="52">
        <f ca="1">IFERROR(IFERROR(LARGE(INDIRECT("RAW!AB"&amp;MATCH(A31,Raw!B:B,0)&amp;":AB"&amp;IF(A31=MAX(Raw!B:B),1010,MATCH(A31+1,Raw!B:B,0)-1)),IF(COUNTIF(INDIRECT("Raw!C"&amp;MATCH(A31,Raw!B:B,0)&amp;":C"&amp;IF(A31=MAX(Raw!B:B),1010,MATCH(A31+1,Raw!B:B,0)-1)),"H")&gt;0,1,"")),6000)+IFERROR(LARGE(INDIRECT("RAW!AB"&amp;MATCH(A31,Raw!B:B,0)&amp;":AB"&amp;IF(A31=MAX(Raw!B:B),1010,MATCH(A31+1,Raw!B:B,0)-1)),IF(COUNTIF(INDIRECT("Raw!C"&amp;MATCH(A31,Raw!B:B,0)&amp;":C"&amp;IF(A31=MAX(Raw!B:B),1010,MATCH(A31+1,Raw!B:B,0)-1)),"H")&gt;1,2,"")),6000)-12000
+IFERROR(LARGE(INDIRECT("RAW!AB"&amp;MATCH(A31,Raw!B:B,0)&amp;":AB"&amp;IF(A31=MAX(Raw!B:B),1010,MATCH(A31+1,Raw!B:B,0)-1)),IF(COUNTIF(INDIRECT("Raw!C"&amp;MATCH(A31,Raw!B:B,0)&amp;":C"&amp;IF(A31=MAX(Raw!B:B),1010,MATCH(A31+1,Raw!B:B,0)-1)),"S")&gt;0,COUNTIF(INDIRECT("Raw!C"&amp;MATCH(A31,Raw!B:B,0)&amp;":C"&amp;IF(A31=MAX(Raw!B:B),1010,MATCH(A31+1,Raw!B:B,0)-1)),"H")+1,"")),4000)+IFERROR(LARGE(INDIRECT("RAW!AB"&amp;MATCH(A31,Raw!B:B,0)&amp;":AB"&amp;IF(A31=MAX(Raw!B:B),1010,MATCH(A31+1,Raw!B:B,0)-1)),IF(COUNTIF(INDIRECT("Raw!C"&amp;MATCH(A31,Raw!B:B,0)&amp;":C"&amp;IF(A31=MAX(Raw!B:B),1010,MATCH(A31+1,Raw!B:B,0)-1)),"S")&gt;1,COUNTIF(INDIRECT("Raw!C"&amp;MATCH(A31,Raw!B:B,0)&amp;":C"&amp;IF(A31=MAX(Raw!B:B),1010,MATCH(A31+1,Raw!B:B,0)-1)),"H")+2,"")),4000)-8000+IFERROR(LARGE(INDIRECT("RAW!AB"&amp;MATCH(A31,Raw!B:B,0)&amp;":AB"&amp;IF(A31=MAX(Raw!B:B),1010,MATCH(A31+1,Raw!B:B,0)-1)),IF(COUNTIF(INDIRECT("Raw!C"&amp;MATCH(A31,Raw!B:B,0)&amp;":C"&amp;IF(A31=MAX(Raw!B:B),1010,MATCH(A31+1,Raw!B:B,0)-1)),"V")&gt;0,COUNTIF(INDIRECT("Raw!C"&amp;MATCH(A31,Raw!B:B,0)&amp;":C"&amp;IF(A31=MAX(Raw!B:B),1010,MATCH(A31+1,Raw!B:B,0)-1)),"H")+COUNTIF(INDIRECT("Raw!C"&amp;MATCH(A31,Raw!B:B,0)&amp;":C"&amp;IF(A31=MAX(Raw!B:B),1010,MATCH(A31+1,Raw!B:B,0)-1)),"S")+1,"")),2000)+IFERROR(LARGE(INDIRECT("RAW!AB"&amp;MATCH(A31,Raw!B:B,0)&amp;":AB"&amp;IF(A31=MAX(Raw!B:B),1010,MATCH(A31+1,Raw!B:B,0)-1)),IF(COUNTIF(INDIRECT("Raw!C"&amp;MATCH(A31,Raw!B:B,0)&amp;":C"&amp;IF(A31=MAX(Raw!B:B),1010,MATCH(A31+1,Raw!B:B,0)-1)),"V")&gt;1,COUNTIF(INDIRECT("Raw!C"&amp;MATCH(A31,Raw!B:B,0)&amp;":C"&amp;IF(A31=MAX(Raw!B:B),1010,MATCH(A31+1,Raw!B:B,0)-1)),"H")+COUNTIF(INDIRECT("Raw!C"&amp;MATCH(A31,Raw!B:B,0)&amp;":C"&amp;IF(A31=MAX(Raw!B:B),1010,MATCH(A31+1,Raw!B:B,0)-1)),"S")+2,"")),2000)-4000,"")</f>
        <v>0</v>
      </c>
      <c r="K31" s="52">
        <f ca="1">IFERROR(IFERROR(LARGE(INDIRECT("RAW!AC"&amp;MATCH(A31,Raw!B:B,0)&amp;":AC"&amp;IF(A31=MAX(Raw!B:B),1010,MATCH(A31+1,Raw!B:B,0)-1)),IF(COUNTIF(INDIRECT("Raw!C"&amp;MATCH(A31,Raw!B:B,0)&amp;":C"&amp;IF(A31=MAX(Raw!B:B),1010,MATCH(A31+1,Raw!B:B,0)-1)),"H")&gt;0,1,"")),6000)+IFERROR(LARGE(INDIRECT("RAW!AC"&amp;MATCH(A31,Raw!B:B,0)&amp;":AC"&amp;IF(A31=MAX(Raw!B:B),1010,MATCH(A31+1,Raw!B:B,0)-1)),IF(COUNTIF(INDIRECT("Raw!C"&amp;MATCH(A31,Raw!B:B,0)&amp;":C"&amp;IF(A31=MAX(Raw!B:B),1010,MATCH(A31+1,Raw!B:B,0)-1)),"H")&gt;1,2,"")),6000)-12000
+IFERROR(LARGE(INDIRECT("RAW!AC"&amp;MATCH(A31,Raw!B:B,0)&amp;":AC"&amp;IF(A31=MAX(Raw!B:B),1010,MATCH(A31+1,Raw!B:B,0)-1)),IF(COUNTIF(INDIRECT("Raw!C"&amp;MATCH(A31,Raw!B:B,0)&amp;":C"&amp;IF(A31=MAX(Raw!B:B),1010,MATCH(A31+1,Raw!B:B,0)-1)),"S")&gt;0,COUNTIF(INDIRECT("Raw!C"&amp;MATCH(A31,Raw!B:B,0)&amp;":C"&amp;IF(A31=MAX(Raw!B:B),1010,MATCH(A31+1,Raw!B:B,0)-1)),"H")+1,"")),4000)+IFERROR(LARGE(INDIRECT("RAW!AC"&amp;MATCH(A31,Raw!B:B,0)&amp;":AC"&amp;IF(A31=MAX(Raw!B:B),1010,MATCH(A31+1,Raw!B:B,0)-1)),IF(COUNTIF(INDIRECT("Raw!C"&amp;MATCH(A31,Raw!B:B,0)&amp;":C"&amp;IF(A31=MAX(Raw!B:B),1010,MATCH(A31+1,Raw!B:B,0)-1)),"S")&gt;1,COUNTIF(INDIRECT("Raw!C"&amp;MATCH(A31,Raw!B:B,0)&amp;":C"&amp;IF(A31=MAX(Raw!B:B),1010,MATCH(A31+1,Raw!B:B,0)-1)),"H")+2,"")),4000)-8000+IFERROR(LARGE(INDIRECT("RAW!AC"&amp;MATCH(A31,Raw!B:B,0)&amp;":AC"&amp;IF(A31=MAX(Raw!B:B),1010,MATCH(A31+1,Raw!B:B,0)-1)),IF(COUNTIF(INDIRECT("Raw!C"&amp;MATCH(A31,Raw!B:B,0)&amp;":C"&amp;IF(A31=MAX(Raw!B:B),1010,MATCH(A31+1,Raw!B:B,0)-1)),"V")&gt;0,COUNTIF(INDIRECT("Raw!C"&amp;MATCH(A31,Raw!B:B,0)&amp;":C"&amp;IF(A31=MAX(Raw!B:B),1010,MATCH(A31+1,Raw!B:B,0)-1)),"H")+COUNTIF(INDIRECT("Raw!C"&amp;MATCH(A31,Raw!B:B,0)&amp;":C"&amp;IF(A31=MAX(Raw!B:B),1010,MATCH(A31+1,Raw!B:B,0)-1)),"S")+1,"")),2000)+IFERROR(LARGE(INDIRECT("RAW!AC"&amp;MATCH(A31,Raw!B:B,0)&amp;":AC"&amp;IF(A31=MAX(Raw!B:B),1010,MATCH(A31+1,Raw!B:B,0)-1)),IF(COUNTIF(INDIRECT("Raw!C"&amp;MATCH(A31,Raw!B:B,0)&amp;":C"&amp;IF(A31=MAX(Raw!B:B),1010,MATCH(A31+1,Raw!B:B,0)-1)),"V")&gt;1,COUNTIF(INDIRECT("Raw!C"&amp;MATCH(A31,Raw!B:B,0)&amp;":C"&amp;IF(A31=MAX(Raw!B:B),1010,MATCH(A31+1,Raw!B:B,0)-1)),"H")+COUNTIF(INDIRECT("Raw!C"&amp;MATCH(A31,Raw!B:B,0)&amp;":C"&amp;IF(A31=MAX(Raw!B:B),1010,MATCH(A31+1,Raw!B:B,0)-1)),"S")+2,"")),2000)-4000,"")</f>
        <v>0</v>
      </c>
      <c r="L31" s="14">
        <f t="shared" ca="1" si="0"/>
        <v>0</v>
      </c>
      <c r="M31" s="14">
        <f t="shared" ca="1" si="1"/>
        <v>0</v>
      </c>
      <c r="N31" s="14">
        <f t="shared" ca="1" si="2"/>
        <v>0</v>
      </c>
      <c r="O31" s="37" t="str">
        <f t="array" aca="1" ref="O31" ca="1">IF(P31="","",(IF(ROUND(P31,1)=ROUND(P30,1),O30,O30+1)))</f>
        <v/>
      </c>
      <c r="P31" s="33" t="str">
        <f t="array" aca="1" ref="P31" ca="1">IF(ROUND(LARGE(B:B,$A31),2)=0,"",LARGE(B:B,$A31))</f>
        <v/>
      </c>
      <c r="Q31" s="33" t="str">
        <f t="array" aca="1" ref="Q31" ca="1">IFERROR(INDEX(Raw!$S$3:$S$502,MATCH(R31,Raw!$R$3:$R$502,0)),"")</f>
        <v/>
      </c>
      <c r="R31" s="34" t="str">
        <f t="array" aca="1" ref="R31" ca="1">IFERROR(INDEX(Raw!$R$3:$R$502,MATCH(IFERROR(INDEX(MATCH(P31,B$2:B$501,0),$A$2:$A$502),""),Raw!$Q$3:$Q$502,0)),"")</f>
        <v/>
      </c>
      <c r="S31" s="38" t="str">
        <f t="array" aca="1" ref="S31" ca="1">IF(T31="","",(IF(ROUND(T31,1)=ROUND(T30,1),S30,S30+1)))</f>
        <v/>
      </c>
      <c r="T31" s="36" t="str">
        <f t="array" aca="1" ref="T31" ca="1">IF(ROUND(LARGE(C:C,$A31),2)=0,"",LARGE(C:C,$A31))</f>
        <v/>
      </c>
      <c r="U31" s="33" t="str">
        <f t="array" aca="1" ref="U31" ca="1">IFERROR(INDEX(Raw!$S$3:$S$502,MATCH(V31,Raw!$R$3:$R$502,0)),"")</f>
        <v/>
      </c>
      <c r="V31" s="34" t="str">
        <f t="array" aca="1" ref="V31" ca="1">IFERROR(INDEX(Raw!$R$3:$R$502,MATCH(IFERROR(INDEX(MATCH(T31,C$2:C$501,0),$A$2:$A$501),""),Raw!$Q$3:$Q$502,0)),"")</f>
        <v/>
      </c>
      <c r="W31" s="38" t="str">
        <f t="array" aca="1" ref="W31" ca="1">IF(X31="","",(IF(ROUND(X31,1)=ROUND(X30,1),W30,W30+1)))</f>
        <v/>
      </c>
      <c r="X31" s="36" t="str">
        <f t="array" aca="1" ref="X31" ca="1">IF(ROUND(LARGE(D:D,$A31),2)=0,"",LARGE(D:D,$A31))</f>
        <v/>
      </c>
      <c r="Y31" s="33" t="str">
        <f t="array" aca="1" ref="Y31" ca="1">IFERROR(INDEX(Raw!$S$3:$S$502,MATCH(Z31,Raw!$R$3:$R$502,0)),"")</f>
        <v/>
      </c>
      <c r="Z31" s="34" t="str">
        <f t="array" aca="1" ref="Z31" ca="1">IFERROR(INDEX(Raw!$R$3:$R$502,MATCH(IFERROR(INDEX(MATCH(X31,D$2:D$501,0),$A$2:$A$501),""),Raw!$Q$3:$Q$502,0)),"")</f>
        <v/>
      </c>
      <c r="AA31" s="38" t="str">
        <f t="array" aca="1" ref="AA31" ca="1">IF(AB31="","",(IF(ROUND(AB31,1)=ROUND(AB30,1),AA30,AA30+1)))</f>
        <v/>
      </c>
      <c r="AB31" s="36" t="str">
        <f t="array" aca="1" ref="AB31" ca="1">IF(ROUND(LARGE(E:E,$A31),2)=0,"",LARGE(E:E,$A31))</f>
        <v/>
      </c>
      <c r="AC31" s="33" t="str">
        <f ca="1">IFERROR(INDEX(Raw!$S$3:$S$502,MATCH(AD31,Raw!$R$3:$R$502,0)),"")</f>
        <v/>
      </c>
      <c r="AD31" s="34" t="str">
        <f t="array" aca="1" ref="AD31" ca="1">IFERROR(INDEX(Raw!$R$3:$R$502,MATCH(IFERROR(INDEX(MATCH(AB31,E$2:E$501,0),$A$2:$A$501),""),Raw!$Q$3:$Q$502,0)),"")</f>
        <v/>
      </c>
      <c r="AE31" s="38" t="str">
        <f t="array" aca="1" ref="AE31" ca="1">IF(AF31="","",(IF(ROUND(AF31,1)=ROUND(AF30,1),AE30,AE30+1)))</f>
        <v/>
      </c>
      <c r="AF31" s="36" t="str">
        <f t="array" aca="1" ref="AF31" ca="1">IF(ROUND(LARGE(F:F,$A31),2)=0,"",LARGE(F:F,$A31))</f>
        <v/>
      </c>
      <c r="AG31" s="33" t="str">
        <f ca="1">IFERROR(INDEX(Raw!$S$3:$S$502,MATCH(AH31,Raw!$R$3:$R$502,0)),"")</f>
        <v/>
      </c>
      <c r="AH31" s="34" t="str">
        <f t="array" aca="1" ref="AH31" ca="1">IFERROR(INDEX(Raw!$R$3:$R$502,MATCH(IFERROR(INDEX(MATCH(AF31,F$2:F$501,0),$A$2:$A$501),""),Raw!$Q$3:$Q$502,0)),"")</f>
        <v/>
      </c>
      <c r="AI31" s="38" t="str">
        <f t="array" aca="1" ref="AI31" ca="1">IF(AJ31="","",(IF(ROUND(AJ31,1)=ROUND(AJ30,1),AI30,AI30+1)))</f>
        <v/>
      </c>
      <c r="AJ31" s="36" t="str">
        <f t="array" aca="1" ref="AJ31" ca="1">IF(ROUND(LARGE(G:G,$A31),2)=0,"",LARGE(G:G,$A31))</f>
        <v/>
      </c>
      <c r="AK31" s="33" t="str">
        <f ca="1">IFERROR(INDEX(Raw!$S$3:$S$502,MATCH(AL31,Raw!$R$3:$R$502,0)),"")</f>
        <v/>
      </c>
      <c r="AL31" s="34" t="str">
        <f t="array" aca="1" ref="AL31" ca="1">IFERROR(INDEX(Raw!$R$3:$R$502,MATCH(IFERROR(INDEX(MATCH(AJ31,G$2:G$501,0),$A$2:$A$501),""),Raw!$Q$3:$Q$502,0)),"")</f>
        <v/>
      </c>
      <c r="AM31" s="38" t="str">
        <f t="array" aca="1" ref="AM31" ca="1">IF(AN31="","",(IF(ROUND(AN31,1)=ROUND(AN30,1),AM30,AM30+1)))</f>
        <v/>
      </c>
      <c r="AN31" s="36" t="str">
        <f t="shared" ca="1" si="10"/>
        <v/>
      </c>
      <c r="AO31" s="33" t="str">
        <f ca="1">IFERROR(INDEX(Raw!$S$3:$S$502,MATCH(AP31,Raw!$R$3:$R$502,0)),"")</f>
        <v/>
      </c>
      <c r="AP31" s="34" t="str">
        <f t="array" aca="1" ref="AP31" ca="1">IFERROR(INDEX(Raw!$R$3:$R$502,MATCH(IFERROR(INDEX(MATCH(AN31,H$2:H$501,0),$A$2:$A$501),""),Raw!$Q$3:$Q$502,0)),"")</f>
        <v/>
      </c>
      <c r="AQ31" s="37" t="str">
        <f t="array" aca="1" ref="AQ31" ca="1">IF(AR31="","",(IF(ROUND(AR31,1)=ROUND(AR30,1),AQ30,AQ30+1)))</f>
        <v/>
      </c>
      <c r="AR31" s="33" t="str">
        <f t="shared" ca="1" si="11"/>
        <v/>
      </c>
      <c r="AS31" s="48" t="str">
        <f t="array" aca="1" ref="AS31" ca="1">IFERROR(INDEX(Raw!$S$3:$S$502,MATCH(AT31,Raw!$R$3:$R$502,0)),"")</f>
        <v/>
      </c>
      <c r="AT31" s="34" t="str">
        <f t="array" aca="1" ref="AT31" ca="1">IFERROR(INDEX(Raw!$R$3:$R$502,MATCH(IFERROR(INDEX(MATCH(AR31,I$2:I$501,0),$A$2:$A$501),""),Raw!$Q$3:$Q$502,0)),"")</f>
        <v/>
      </c>
      <c r="AU31" s="37" t="str">
        <f t="array" aca="1" ref="AU31" ca="1">IF(AV31="","",(IF(ROUND(AV31,1)=ROUND(AV30,1),AU30,AU30+1)))</f>
        <v/>
      </c>
      <c r="AV31" s="33" t="str">
        <f t="shared" ca="1" si="12"/>
        <v/>
      </c>
      <c r="AW31" s="48" t="str">
        <f t="array" aca="1" ref="AW31" ca="1">IFERROR(INDEX(Raw!$S$3:$S$502,MATCH(AX31,Raw!$R$3:$R$502,0)),"")</f>
        <v/>
      </c>
      <c r="AX31" s="34" t="str">
        <f t="array" aca="1" ref="AX31" ca="1">IFERROR(INDEX(Raw!$R$3:$R$502,MATCH(IFERROR(INDEX(MATCH(AV31,J$2:J$501,0),$A$2:$A$501),""),Raw!$Q$3:$Q$502,0)),"")</f>
        <v/>
      </c>
      <c r="AY31" s="37" t="str">
        <f t="array" aca="1" ref="AY31" ca="1">IF(AZ31="","",(IF(ROUND(AZ31,1)=ROUND(AZ30,1),AY30,AY30+1)))</f>
        <v/>
      </c>
      <c r="AZ31" s="33" t="str">
        <f t="shared" ca="1" si="13"/>
        <v/>
      </c>
      <c r="BA31" s="48" t="str">
        <f t="array" aca="1" ref="BA31" ca="1">IFERROR(INDEX(Raw!$S$3:$S$502,MATCH(BB31,Raw!$R$3:$R$502,0)),"")</f>
        <v/>
      </c>
      <c r="BB31" s="34" t="str">
        <f t="array" aca="1" ref="BB31" ca="1">IFERROR(INDEX(Raw!$R$3:$R$502,MATCH(IFERROR(INDEX(MATCH(AZ31,K$2:K$501,0),$A$2:$A$501),""),Raw!$Q$3:$Q$502,0)),"")</f>
        <v/>
      </c>
      <c r="BC31" s="37" t="str">
        <f t="array" aca="1" ref="BC31" ca="1">IF(BD31="","",(IF(ROUND(BD31,1)=ROUND(BD30,1),BC30,BC30+1)))</f>
        <v/>
      </c>
      <c r="BD31" s="33" t="str">
        <f t="shared" ca="1" si="14"/>
        <v/>
      </c>
      <c r="BE31" s="48" t="str">
        <f t="array" aca="1" ref="BE31" ca="1">IFERROR(INDEX(Raw!$S$3:$S$502,MATCH(BF31,Raw!$R$3:$R$502,0)),"")</f>
        <v/>
      </c>
      <c r="BF31" s="34" t="str">
        <f t="array" aca="1" ref="BF31" ca="1">IFERROR(INDEX(Raw!$R$3:$R$502,MATCH(IFERROR(INDEX(MATCH(BD31,L$2:L$501,0),$A$2:$A$501),""),Raw!$Q$3:$Q$502,0)),"")</f>
        <v/>
      </c>
      <c r="BG31" s="37" t="str">
        <f t="array" aca="1" ref="BG31" ca="1">IF(BH31="","",(IF(ROUND(BH31,1)=ROUND(BH30,1),BG30,BG30+1)))</f>
        <v/>
      </c>
      <c r="BH31" s="33" t="str">
        <f t="shared" ca="1" si="15"/>
        <v/>
      </c>
      <c r="BI31" s="48" t="str">
        <f t="array" aca="1" ref="BI31" ca="1">IFERROR(INDEX(Raw!$S$3:$S$502,MATCH(BJ31,Raw!$R$3:$R$502,0)),"")</f>
        <v/>
      </c>
      <c r="BJ31" s="34" t="str">
        <f t="array" aca="1" ref="BJ31" ca="1">IFERROR(INDEX(Raw!$R$3:$R$502,MATCH(IFERROR(INDEX(MATCH(BH31,M$2:M$501,0),$A$2:$A$501),""),Raw!$Q$3:$Q$502,0)),"")</f>
        <v/>
      </c>
      <c r="BK31" s="37" t="str">
        <f t="array" aca="1" ref="BK31" ca="1">IF(BL31="","",(IF(ROUND(BL31,1)=ROUND(BL30,1),BK30,BK30+1)))</f>
        <v/>
      </c>
      <c r="BL31" s="33" t="str">
        <f t="shared" ca="1" si="16"/>
        <v/>
      </c>
      <c r="BM31" s="48" t="str">
        <f t="array" aca="1" ref="BM31" ca="1">IFERROR(INDEX(Raw!$S$3:$S$502,MATCH(BN31,Raw!$R$3:$R$502,0)),"")</f>
        <v/>
      </c>
      <c r="BN31" s="34" t="str">
        <f t="array" aca="1" ref="BN31" ca="1">IFERROR(INDEX(Raw!$R$3:$R$502,MATCH(IFERROR(INDEX(MATCH(BL31,N$2:N$501,0),$A$2:$A$501),""),Raw!$Q$3:$Q$502,0)),"")</f>
        <v/>
      </c>
    </row>
    <row r="32" spans="1:66" x14ac:dyDescent="0.3">
      <c r="A32" s="28">
        <v>31</v>
      </c>
      <c r="B32" s="52">
        <f ca="1">IFERROR(IFERROR(LARGE(INDIRECT("RAW!T"&amp;MATCH(A32,Raw!B:B,0)&amp;":T"&amp;IF(A32=MAX(Raw!B:B),1010,MATCH(A32+1,Raw!B:B,0)-1)),IF(COUNTIF(INDIRECT("Raw!C"&amp;MATCH(A32,Raw!B:B,0)&amp;":C"&amp;IF(A32=MAX(Raw!B:B),1010,MATCH(A32+1,Raw!B:B,0)-1)),"H")&gt;0,1,"")),6000)+IFERROR(LARGE(INDIRECT("RAW!T"&amp;MATCH(A32,Raw!B:B,0)&amp;":T"&amp;IF(A32=MAX(Raw!B:B),1010,MATCH(A32+1,Raw!B:B,0)-1)),IF(COUNTIF(INDIRECT("Raw!C"&amp;MATCH(A32,Raw!B:B,0)&amp;":C"&amp;IF(A32=MAX(Raw!B:B),1010,MATCH(A32+1,Raw!B:B,0)-1)),"H")&gt;1,2,"")),6000)-12000
+IFERROR(LARGE(INDIRECT("RAW!T"&amp;MATCH(A32,Raw!B:B,0)&amp;":T"&amp;IF(A32=MAX(Raw!B:B),1010,MATCH(A32+1,Raw!B:B,0)-1)),IF(COUNTIF(INDIRECT("Raw!C"&amp;MATCH(A32,Raw!B:B,0)&amp;":C"&amp;IF(A32=MAX(Raw!B:B),1010,MATCH(A32+1,Raw!B:B,0)-1)),"S")&gt;0,COUNTIF(INDIRECT("Raw!C"&amp;MATCH(A32,Raw!B:B,0)&amp;":C"&amp;IF(A32=MAX(Raw!B:B),1010,MATCH(A32+1,Raw!B:B,0)-1)),"H")+1,"")),4000)+IFERROR(LARGE(INDIRECT("RAW!T"&amp;MATCH(A32,Raw!B:B,0)&amp;":T"&amp;IF(A32=MAX(Raw!B:B),1010,MATCH(A32+1,Raw!B:B,0)-1)),IF(COUNTIF(INDIRECT("Raw!C"&amp;MATCH(A32,Raw!B:B,0)&amp;":C"&amp;IF(A32=MAX(Raw!B:B),1010,MATCH(A32+1,Raw!B:B,0)-1)),"S")&gt;1,COUNTIF(INDIRECT("Raw!C"&amp;MATCH(A32,Raw!B:B,0)&amp;":C"&amp;IF(A32=MAX(Raw!B:B),1010,MATCH(A32+1,Raw!B:B,0)-1)),"H")+2,"")),4000)-8000+IFERROR(LARGE(INDIRECT("RAW!T"&amp;MATCH(A32,Raw!B:B,0)&amp;":T"&amp;IF(A32=MAX(Raw!B:B),1010,MATCH(A32+1,Raw!B:B,0)-1)),IF(COUNTIF(INDIRECT("Raw!C"&amp;MATCH(A32,Raw!B:B,0)&amp;":C"&amp;IF(A32=MAX(Raw!B:B),1010,MATCH(A32+1,Raw!B:B,0)-1)),"V")&gt;0,COUNTIF(INDIRECT("Raw!C"&amp;MATCH(A32,Raw!B:B,0)&amp;":C"&amp;IF(A32=MAX(Raw!B:B),1010,MATCH(A32+1,Raw!B:B,0)-1)),"H")+COUNTIF(INDIRECT("Raw!C"&amp;MATCH(A32,Raw!B:B,0)&amp;":C"&amp;IF(A32=MAX(Raw!B:B),1010,MATCH(A32+1,Raw!B:B,0)-1)),"S")+1,"")),2000)+IFERROR(LARGE(INDIRECT("RAW!T"&amp;MATCH(A32,Raw!B:B,0)&amp;":T"&amp;IF(A32=MAX(Raw!B:B),1010,MATCH(A32+1,Raw!B:B,0)-1)),IF(COUNTIF(INDIRECT("Raw!C"&amp;MATCH(A32,Raw!B:B,0)&amp;":C"&amp;IF(A32=MAX(Raw!B:B),1010,MATCH(A32+1,Raw!B:B,0)-1)),"V")&gt;1,COUNTIF(INDIRECT("Raw!C"&amp;MATCH(A32,Raw!B:B,0)&amp;":C"&amp;IF(A32=MAX(Raw!B:B),1010,MATCH(A32+1,Raw!B:B,0)-1)),"H")+COUNTIF(INDIRECT("Raw!C"&amp;MATCH(A32,Raw!B:B,0)&amp;":C"&amp;IF(A32=MAX(Raw!B:B),1010,MATCH(A32+1,Raw!B:B,0)-1)),"S")+2,"")),2000)-4000,"")</f>
        <v>0</v>
      </c>
      <c r="C32" s="52">
        <f ca="1">IFERROR(IFERROR(LARGE(INDIRECT("RAW!U"&amp;MATCH(A32,Raw!B:B,0)&amp;":U"&amp;IF(A32=MAX(Raw!B:B),1010,MATCH(A32+1,Raw!B:B,0)-1)),IF(COUNTIF(INDIRECT("Raw!C"&amp;MATCH(A32,Raw!B:B,0)&amp;":C"&amp;IF(A32=MAX(Raw!B:B),1010,MATCH(A32+1,Raw!B:B,0)-1)),"H")&gt;0,1,"")),6000)+IFERROR(LARGE(INDIRECT("RAW!U"&amp;MATCH(A32,Raw!B:B,0)&amp;":U"&amp;IF(A32=MAX(Raw!B:B),1010,MATCH(A32+1,Raw!B:B,0)-1)),IF(COUNTIF(INDIRECT("Raw!C"&amp;MATCH(A32,Raw!B:B,0)&amp;":C"&amp;IF(A32=MAX(Raw!B:B),1010,MATCH(A32+1,Raw!B:B,0)-1)),"H")&gt;1,2,"")),6000)-12000
+IFERROR(LARGE(INDIRECT("RAW!U"&amp;MATCH(A32,Raw!B:B,0)&amp;":U"&amp;IF(A32=MAX(Raw!B:B),1010,MATCH(A32+1,Raw!B:B,0)-1)),IF(COUNTIF(INDIRECT("Raw!C"&amp;MATCH(A32,Raw!B:B,0)&amp;":C"&amp;IF(A32=MAX(Raw!B:B),1010,MATCH(A32+1,Raw!B:B,0)-1)),"S")&gt;0,COUNTIF(INDIRECT("Raw!C"&amp;MATCH(A32,Raw!B:B,0)&amp;":C"&amp;IF(A32=MAX(Raw!B:B),1010,MATCH(A32+1,Raw!B:B,0)-1)),"H")+1,"")),4000)+IFERROR(LARGE(INDIRECT("RAW!U"&amp;MATCH(A32,Raw!B:B,0)&amp;":U"&amp;IF(A32=MAX(Raw!B:B),1010,MATCH(A32+1,Raw!B:B,0)-1)),IF(COUNTIF(INDIRECT("Raw!C"&amp;MATCH(A32,Raw!B:B,0)&amp;":C"&amp;IF(A32=MAX(Raw!B:B),1010,MATCH(A32+1,Raw!B:B,0)-1)),"S")&gt;1,COUNTIF(INDIRECT("Raw!C"&amp;MATCH(A32,Raw!B:B,0)&amp;":C"&amp;IF(A32=MAX(Raw!B:B),1010,MATCH(A32+1,Raw!B:B,0)-1)),"H")+2,"")),4000)-8000+IFERROR(LARGE(INDIRECT("RAW!U"&amp;MATCH(A32,Raw!B:B,0)&amp;":U"&amp;IF(A32=MAX(Raw!B:B),1010,MATCH(A32+1,Raw!B:B,0)-1)),IF(COUNTIF(INDIRECT("Raw!C"&amp;MATCH(A32,Raw!B:B,0)&amp;":C"&amp;IF(A32=MAX(Raw!B:B),1010,MATCH(A32+1,Raw!B:B,0)-1)),"V")&gt;0,COUNTIF(INDIRECT("Raw!C"&amp;MATCH(A32,Raw!B:B,0)&amp;":C"&amp;IF(A32=MAX(Raw!B:B),1010,MATCH(A32+1,Raw!B:B,0)-1)),"H")+COUNTIF(INDIRECT("Raw!C"&amp;MATCH(A32,Raw!B:B,0)&amp;":C"&amp;IF(A32=MAX(Raw!B:B),1010,MATCH(A32+1,Raw!B:B,0)-1)),"S")+1,"")),2000)+IFERROR(LARGE(INDIRECT("RAW!U"&amp;MATCH(A32,Raw!B:B,0)&amp;":U"&amp;IF(A32=MAX(Raw!B:B),1010,MATCH(A32+1,Raw!B:B,0)-1)),IF(COUNTIF(INDIRECT("Raw!C"&amp;MATCH(A32,Raw!B:B,0)&amp;":C"&amp;IF(A32=MAX(Raw!B:B),1010,MATCH(A32+1,Raw!B:B,0)-1)),"V")&gt;1,COUNTIF(INDIRECT("Raw!C"&amp;MATCH(A32,Raw!B:B,0)&amp;":C"&amp;IF(A32=MAX(Raw!B:B),1010,MATCH(A32+1,Raw!B:B,0)-1)),"H")+COUNTIF(INDIRECT("Raw!C"&amp;MATCH(A32,Raw!B:B,0)&amp;":C"&amp;IF(A32=MAX(Raw!B:B),1010,MATCH(A32+1,Raw!B:B,0)-1)),"S")+2,"")),2000)-4000,"")</f>
        <v>0</v>
      </c>
      <c r="D32" s="52">
        <f ca="1">IFERROR(IFERROR(LARGE(INDIRECT("RAW!V"&amp;MATCH(A32,Raw!B:B,0)&amp;":V"&amp;IF(A32=MAX(Raw!B:B),1010,MATCH(A32+1,Raw!B:B,0)-1)),IF(COUNTIF(INDIRECT("Raw!C"&amp;MATCH(A32,Raw!B:B,0)&amp;":C"&amp;IF(A32=MAX(Raw!B:B),1010,MATCH(A32+1,Raw!B:B,0)-1)),"H")&gt;0,1,"")),6000)+IFERROR(LARGE(INDIRECT("RAW!V"&amp;MATCH(A32,Raw!B:B,0)&amp;":V"&amp;IF(A32=MAX(Raw!B:B),1010,MATCH(A32+1,Raw!B:B,0)-1)),IF(COUNTIF(INDIRECT("Raw!C"&amp;MATCH(A32,Raw!B:B,0)&amp;":C"&amp;IF(A32=MAX(Raw!B:B),1010,MATCH(A32+1,Raw!B:B,0)-1)),"H")&gt;1,2,"")),6000)-12000
+IFERROR(LARGE(INDIRECT("RAW!V"&amp;MATCH(A32,Raw!B:B,0)&amp;":V"&amp;IF(A32=MAX(Raw!B:B),1010,MATCH(A32+1,Raw!B:B,0)-1)),IF(COUNTIF(INDIRECT("Raw!C"&amp;MATCH(A32,Raw!B:B,0)&amp;":C"&amp;IF(A32=MAX(Raw!B:B),1010,MATCH(A32+1,Raw!B:B,0)-1)),"S")&gt;0,COUNTIF(INDIRECT("Raw!C"&amp;MATCH(A32,Raw!B:B,0)&amp;":C"&amp;IF(A32=MAX(Raw!B:B),1010,MATCH(A32+1,Raw!B:B,0)-1)),"H")+1,"")),4000)+IFERROR(LARGE(INDIRECT("RAW!V"&amp;MATCH(A32,Raw!B:B,0)&amp;":V"&amp;IF(A32=MAX(Raw!B:B),1010,MATCH(A32+1,Raw!B:B,0)-1)),IF(COUNTIF(INDIRECT("Raw!C"&amp;MATCH(A32,Raw!B:B,0)&amp;":C"&amp;IF(A32=MAX(Raw!B:B),1010,MATCH(A32+1,Raw!B:B,0)-1)),"S")&gt;1,COUNTIF(INDIRECT("Raw!C"&amp;MATCH(A32,Raw!B:B,0)&amp;":C"&amp;IF(A32=MAX(Raw!B:B),1010,MATCH(A32+1,Raw!B:B,0)-1)),"H")+2,"")),4000)-8000+IFERROR(LARGE(INDIRECT("RAW!V"&amp;MATCH(A32,Raw!B:B,0)&amp;":V"&amp;IF(A32=MAX(Raw!B:B),1010,MATCH(A32+1,Raw!B:B,0)-1)),IF(COUNTIF(INDIRECT("Raw!C"&amp;MATCH(A32,Raw!B:B,0)&amp;":C"&amp;IF(A32=MAX(Raw!B:B),1010,MATCH(A32+1,Raw!B:B,0)-1)),"V")&gt;0,COUNTIF(INDIRECT("Raw!C"&amp;MATCH(A32,Raw!B:B,0)&amp;":C"&amp;IF(A32=MAX(Raw!B:B),1010,MATCH(A32+1,Raw!B:B,0)-1)),"H")+COUNTIF(INDIRECT("Raw!C"&amp;MATCH(A32,Raw!B:B,0)&amp;":C"&amp;IF(A32=MAX(Raw!B:B),1010,MATCH(A32+1,Raw!B:B,0)-1)),"S")+1,"")),2000)+IFERROR(LARGE(INDIRECT("RAW!V"&amp;MATCH(A32,Raw!B:B,0)&amp;":V"&amp;IF(A32=MAX(Raw!B:B),1010,MATCH(A32+1,Raw!B:B,0)-1)),IF(COUNTIF(INDIRECT("Raw!C"&amp;MATCH(A32,Raw!B:B,0)&amp;":C"&amp;IF(A32=MAX(Raw!B:B),1010,MATCH(A32+1,Raw!B:B,0)-1)),"V")&gt;1,COUNTIF(INDIRECT("Raw!C"&amp;MATCH(A32,Raw!B:B,0)&amp;":C"&amp;IF(A32=MAX(Raw!B:B),1010,MATCH(A32+1,Raw!B:B,0)-1)),"H")+COUNTIF(INDIRECT("Raw!C"&amp;MATCH(A32,Raw!B:B,0)&amp;":C"&amp;IF(A32=MAX(Raw!B:B),1010,MATCH(A32+1,Raw!B:B,0)-1)),"S")+2,"")),2000)-4000,"")</f>
        <v>0</v>
      </c>
      <c r="E32" s="52">
        <f ca="1">IFERROR(IFERROR(LARGE(INDIRECT("RAW!W"&amp;MATCH(A32,Raw!B:B,0)&amp;":W"&amp;IF(A32=MAX(Raw!B:B),1010,MATCH(A32+1,Raw!B:B,0)-1)),IF(COUNTIF(INDIRECT("Raw!C"&amp;MATCH(A32,Raw!B:B,0)&amp;":C"&amp;IF(A32=MAX(Raw!B:B),1010,MATCH(A32+1,Raw!B:B,0)-1)),"H")&gt;0,1,"")),6000)+IFERROR(LARGE(INDIRECT("RAW!W"&amp;MATCH(A32,Raw!B:B,0)&amp;":W"&amp;IF(A32=MAX(Raw!B:B),1010,MATCH(A32+1,Raw!B:B,0)-1)),IF(COUNTIF(INDIRECT("Raw!C"&amp;MATCH(A32,Raw!B:B,0)&amp;":C"&amp;IF(A32=MAX(Raw!B:B),1010,MATCH(A32+1,Raw!B:B,0)-1)),"H")&gt;1,2,"")),6000)-12000
+IFERROR(LARGE(INDIRECT("RAW!W"&amp;MATCH(A32,Raw!B:B,0)&amp;":W"&amp;IF(A32=MAX(Raw!B:B),1010,MATCH(A32+1,Raw!B:B,0)-1)),IF(COUNTIF(INDIRECT("Raw!C"&amp;MATCH(A32,Raw!B:B,0)&amp;":C"&amp;IF(A32=MAX(Raw!B:B),1010,MATCH(A32+1,Raw!B:B,0)-1)),"S")&gt;0,COUNTIF(INDIRECT("Raw!C"&amp;MATCH(A32,Raw!B:B,0)&amp;":C"&amp;IF(A32=MAX(Raw!B:B),1010,MATCH(A32+1,Raw!B:B,0)-1)),"H")+1,"")),4000)+IFERROR(LARGE(INDIRECT("RAW!W"&amp;MATCH(A32,Raw!B:B,0)&amp;":W"&amp;IF(A32=MAX(Raw!B:B),1010,MATCH(A32+1,Raw!B:B,0)-1)),IF(COUNTIF(INDIRECT("Raw!C"&amp;MATCH(A32,Raw!B:B,0)&amp;":C"&amp;IF(A32=MAX(Raw!B:B),1010,MATCH(A32+1,Raw!B:B,0)-1)),"S")&gt;1,COUNTIF(INDIRECT("Raw!C"&amp;MATCH(A32,Raw!B:B,0)&amp;":C"&amp;IF(A32=MAX(Raw!B:B),1010,MATCH(A32+1,Raw!B:B,0)-1)),"H")+2,"")),4000)-8000+IFERROR(LARGE(INDIRECT("RAW!W"&amp;MATCH(A32,Raw!B:B,0)&amp;":W"&amp;IF(A32=MAX(Raw!B:B),1010,MATCH(A32+1,Raw!B:B,0)-1)),IF(COUNTIF(INDIRECT("Raw!C"&amp;MATCH(A32,Raw!B:B,0)&amp;":C"&amp;IF(A32=MAX(Raw!B:B),1010,MATCH(A32+1,Raw!B:B,0)-1)),"V")&gt;0,COUNTIF(INDIRECT("Raw!C"&amp;MATCH(A32,Raw!B:B,0)&amp;":C"&amp;IF(A32=MAX(Raw!B:B),1010,MATCH(A32+1,Raw!B:B,0)-1)),"H")+COUNTIF(INDIRECT("Raw!C"&amp;MATCH(A32,Raw!B:B,0)&amp;":C"&amp;IF(A32=MAX(Raw!B:B),1010,MATCH(A32+1,Raw!B:B,0)-1)),"S")+1,"")),2000)+IFERROR(LARGE(INDIRECT("RAW!W"&amp;MATCH(A32,Raw!B:B,0)&amp;":W"&amp;IF(A32=MAX(Raw!B:B),1010,MATCH(A32+1,Raw!B:B,0)-1)),IF(COUNTIF(INDIRECT("Raw!C"&amp;MATCH(A32,Raw!B:B,0)&amp;":C"&amp;IF(A32=MAX(Raw!B:B),1010,MATCH(A32+1,Raw!B:B,0)-1)),"V")&gt;1,COUNTIF(INDIRECT("Raw!C"&amp;MATCH(A32,Raw!B:B,0)&amp;":C"&amp;IF(A32=MAX(Raw!B:B),1010,MATCH(A32+1,Raw!B:B,0)-1)),"H")+COUNTIF(INDIRECT("Raw!C"&amp;MATCH(A32,Raw!B:B,0)&amp;":C"&amp;IF(A32=MAX(Raw!B:B),1010,MATCH(A32+1,Raw!B:B,0)-1)),"S")+2,"")),2000)-4000,"")</f>
        <v>0</v>
      </c>
      <c r="F32" s="52">
        <f ca="1">IFERROR(IFERROR(LARGE(INDIRECT("RAW!X"&amp;MATCH(A32,Raw!B:B,0)&amp;":X"&amp;IF(A32=MAX(Raw!B:B),1010,MATCH(A32+1,Raw!B:B,0)-1)),IF(COUNTIF(INDIRECT("Raw!C"&amp;MATCH(A32,Raw!B:B,0)&amp;":C"&amp;IF(A32=MAX(Raw!B:B),1010,MATCH(A32+1,Raw!B:B,0)-1)),"H")&gt;0,1,"")),6000)+IFERROR(LARGE(INDIRECT("RAW!X"&amp;MATCH(A32,Raw!B:B,0)&amp;":X"&amp;IF(A32=MAX(Raw!B:B),1010,MATCH(A32+1,Raw!B:B,0)-1)),IF(COUNTIF(INDIRECT("Raw!C"&amp;MATCH(A32,Raw!B:B,0)&amp;":C"&amp;IF(A32=MAX(Raw!B:B),1010,MATCH(A32+1,Raw!B:B,0)-1)),"H")&gt;1,2,"")),6000)-12000
+IFERROR(LARGE(INDIRECT("RAW!X"&amp;MATCH(A32,Raw!B:B,0)&amp;":X"&amp;IF(A32=MAX(Raw!B:B),1010,MATCH(A32+1,Raw!B:B,0)-1)),IF(COUNTIF(INDIRECT("Raw!C"&amp;MATCH(A32,Raw!B:B,0)&amp;":C"&amp;IF(A32=MAX(Raw!B:B),1010,MATCH(A32+1,Raw!B:B,0)-1)),"S")&gt;0,COUNTIF(INDIRECT("Raw!C"&amp;MATCH(A32,Raw!B:B,0)&amp;":C"&amp;IF(A32=MAX(Raw!B:B),1010,MATCH(A32+1,Raw!B:B,0)-1)),"H")+1,"")),4000)+IFERROR(LARGE(INDIRECT("RAW!X"&amp;MATCH(A32,Raw!B:B,0)&amp;":X"&amp;IF(A32=MAX(Raw!B:B),1010,MATCH(A32+1,Raw!B:B,0)-1)),IF(COUNTIF(INDIRECT("Raw!C"&amp;MATCH(A32,Raw!B:B,0)&amp;":C"&amp;IF(A32=MAX(Raw!B:B),1010,MATCH(A32+1,Raw!B:B,0)-1)),"S")&gt;1,COUNTIF(INDIRECT("Raw!C"&amp;MATCH(A32,Raw!B:B,0)&amp;":C"&amp;IF(A32=MAX(Raw!B:B),1010,MATCH(A32+1,Raw!B:B,0)-1)),"H")+2,"")),4000)-8000+IFERROR(LARGE(INDIRECT("RAW!X"&amp;MATCH(A32,Raw!B:B,0)&amp;":X"&amp;IF(A32=MAX(Raw!B:B),1010,MATCH(A32+1,Raw!B:B,0)-1)),IF(COUNTIF(INDIRECT("Raw!C"&amp;MATCH(A32,Raw!B:B,0)&amp;":C"&amp;IF(A32=MAX(Raw!B:B),1010,MATCH(A32+1,Raw!B:B,0)-1)),"v")&gt;0,COUNTIF(INDIRECT("Raw!C"&amp;MATCH(A32,Raw!B:B,0)&amp;":C"&amp;IF(A32=MAX(Raw!B:B),1010,MATCH(A32+1,Raw!B:B,0)-1)),"H")+COUNTIF(INDIRECT("Raw!C"&amp;MATCH(A32,Raw!B:B,0)&amp;":C"&amp;IF(A32=MAX(Raw!B:B),1010,MATCH(A32+1,Raw!B:B,0)-1)),"S")+1,"")),2000)+IFERROR(LARGE(INDIRECT("RAW!X"&amp;MATCH(A32,Raw!B:B,0)&amp;":X"&amp;IF(A32=MAX(Raw!B:B),1010,MATCH(A32+1,Raw!B:B,0)-1)),IF(COUNTIF(INDIRECT("Raw!C"&amp;MATCH(A32,Raw!B:B,0)&amp;":C"&amp;IF(A32=MAX(Raw!B:B),1010,MATCH(A32+1,Raw!B:B,0)-1)),"v")&gt;1,COUNTIF(INDIRECT("Raw!C"&amp;MATCH(A32,Raw!B:B,0)&amp;":C"&amp;IF(A32=MAX(Raw!B:B),1010,MATCH(A32+1,Raw!B:B,0)-1)),"H")+COUNTIF(INDIRECT("Raw!C"&amp;MATCH(A32,Raw!B:B,0)&amp;":C"&amp;IF(A32=MAX(Raw!B:B),1010,MATCH(A32+1,Raw!B:B,0)-1)),"S")+2,"")),2000)-4000,"")</f>
        <v>0</v>
      </c>
      <c r="G32" s="52">
        <f ca="1">IFERROR(IFERROR(LARGE(INDIRECT("RAW!Y"&amp;MATCH(A32,Raw!B:B,0)&amp;":Y"&amp;IF(A32=MAX(Raw!B:B),1010,MATCH(A32+1,Raw!B:B,0)-1)),IF(COUNTIF(INDIRECT("Raw!C"&amp;MATCH(A32,Raw!B:B,0)&amp;":C"&amp;IF(A32=MAX(Raw!B:B),1010,MATCH(A32+1,Raw!B:B,0)-1)),"H")&gt;0,1,"")),6000)+IFERROR(LARGE(INDIRECT("RAW!Y"&amp;MATCH(A32,Raw!B:B,0)&amp;":Y"&amp;IF(A32=MAX(Raw!B:B),1010,MATCH(A32+1,Raw!B:B,0)-1)),IF(COUNTIF(INDIRECT("Raw!C"&amp;MATCH(A32,Raw!B:B,0)&amp;":C"&amp;IF(A32=MAX(Raw!B:B),1010,MATCH(A32+1,Raw!B:B,0)-1)),"H")&gt;1,2,"")),6000)-12000
+IFERROR(LARGE(INDIRECT("RAW!Y"&amp;MATCH(A32,Raw!B:B,0)&amp;":Y"&amp;IF(A32=MAX(Raw!B:B),1010,MATCH(A32+1,Raw!B:B,0)-1)),IF(COUNTIF(INDIRECT("Raw!C"&amp;MATCH(A32,Raw!B:B,0)&amp;":C"&amp;IF(A32=MAX(Raw!B:B),1010,MATCH(A32+1,Raw!B:B,0)-1)),"S")&gt;0,COUNTIF(INDIRECT("Raw!C"&amp;MATCH(A32,Raw!B:B,0)&amp;":C"&amp;IF(A32=MAX(Raw!B:B),1010,MATCH(A32+1,Raw!B:B,0)-1)),"H")+1,"")),4000)+IFERROR(LARGE(INDIRECT("RAW!Y"&amp;MATCH(A32,Raw!B:B,0)&amp;":Y"&amp;IF(A32=MAX(Raw!B:B),1010,MATCH(A32+1,Raw!B:B,0)-1)),IF(COUNTIF(INDIRECT("Raw!C"&amp;MATCH(A32,Raw!B:B,0)&amp;":C"&amp;IF(A32=MAX(Raw!B:B),1010,MATCH(A32+1,Raw!B:B,0)-1)),"S")&gt;1,COUNTIF(INDIRECT("Raw!C"&amp;MATCH(A32,Raw!B:B,0)&amp;":C"&amp;IF(A32=MAX(Raw!B:B),1010,MATCH(A32+1,Raw!B:B,0)-1)),"H")+2,"")),4000)-8000+IFERROR(LARGE(INDIRECT("RAW!Y"&amp;MATCH(A32,Raw!B:B,0)&amp;":Y"&amp;IF(A32=MAX(Raw!B:B),1010,MATCH(A32+1,Raw!B:B,0)-1)),IF(COUNTIF(INDIRECT("Raw!C"&amp;MATCH(A32,Raw!B:B,0)&amp;":C"&amp;IF(A32=MAX(Raw!B:B),1010,MATCH(A32+1,Raw!B:B,0)-1)),"V")&gt;0,COUNTIF(INDIRECT("Raw!C"&amp;MATCH(A32,Raw!B:B,0)&amp;":C"&amp;IF(A32=MAX(Raw!B:B),1010,MATCH(A32+1,Raw!B:B,0)-1)),"H")+COUNTIF(INDIRECT("Raw!C"&amp;MATCH(A32,Raw!B:B,0)&amp;":C"&amp;IF(A32=MAX(Raw!B:B),1010,MATCH(A32+1,Raw!B:B,0)-1)),"S")+1,"")),2000)+IFERROR(LARGE(INDIRECT("RAW!Y"&amp;MATCH(A32,Raw!B:B,0)&amp;":Y"&amp;IF(A32=MAX(Raw!B:B),1010,MATCH(A32+1,Raw!B:B,0)-1)),IF(COUNTIF(INDIRECT("Raw!C"&amp;MATCH(A32,Raw!B:B,0)&amp;":C"&amp;IF(A32=MAX(Raw!B:B),1010,MATCH(A32+1,Raw!B:B,0)-1)),"V")&gt;1,COUNTIF(INDIRECT("Raw!C"&amp;MATCH(A32,Raw!B:B,0)&amp;":C"&amp;IF(A32=MAX(Raw!B:B),1010,MATCH(A32+1,Raw!B:B,0)-1)),"H")+COUNTIF(INDIRECT("Raw!C"&amp;MATCH(A32,Raw!B:B,0)&amp;":C"&amp;IF(A32=MAX(Raw!B:B),1010,MATCH(A32+1,Raw!B:B,0)-1)),"S")+2,"")),2000)-4000,"")</f>
        <v>0</v>
      </c>
      <c r="H32" s="52">
        <f ca="1">IFERROR(IFERROR(LARGE(INDIRECT("RAW!Z"&amp;MATCH(A32,Raw!B:B,0)&amp;":Z"&amp;IF(A32=MAX(Raw!B:B),1010,MATCH(A32+1,Raw!B:B,0)-1)),IF(COUNTIF(INDIRECT("Raw!C"&amp;MATCH(A32,Raw!B:B,0)&amp;":C"&amp;IF(A32=MAX(Raw!B:B),1010,MATCH(A32+1,Raw!B:B,0)-1)),"H")&gt;0,1,"")),6000)+IFERROR(LARGE(INDIRECT("RAW!Z"&amp;MATCH(A32,Raw!B:B,0)&amp;":Z"&amp;IF(A32=MAX(Raw!B:B),1010,MATCH(A32+1,Raw!B:B,0)-1)),IF(COUNTIF(INDIRECT("Raw!C"&amp;MATCH(A32,Raw!B:B,0)&amp;":C"&amp;IF(A32=MAX(Raw!B:B),1010,MATCH(A32+1,Raw!B:B,0)-1)),"H")&gt;1,2,"")),6000)-12000
+IFERROR(LARGE(INDIRECT("RAW!Z"&amp;MATCH(A32,Raw!B:B,0)&amp;":Z"&amp;IF(A32=MAX(Raw!B:B),1010,MATCH(A32+1,Raw!B:B,0)-1)),IF(COUNTIF(INDIRECT("Raw!C"&amp;MATCH(A32,Raw!B:B,0)&amp;":C"&amp;IF(A32=MAX(Raw!B:B),1010,MATCH(A32+1,Raw!B:B,0)-1)),"S")&gt;0,COUNTIF(INDIRECT("Raw!C"&amp;MATCH(A32,Raw!B:B,0)&amp;":C"&amp;IF(A32=MAX(Raw!B:B),1010,MATCH(A32+1,Raw!B:B,0)-1)),"H")+1,"")),4000)+IFERROR(LARGE(INDIRECT("RAW!Z"&amp;MATCH(A32,Raw!B:B,0)&amp;":Z"&amp;IF(A32=MAX(Raw!B:B),1010,MATCH(A32+1,Raw!B:B,0)-1)),IF(COUNTIF(INDIRECT("Raw!C"&amp;MATCH(A32,Raw!B:B,0)&amp;":C"&amp;IF(A32=MAX(Raw!B:B),1010,MATCH(A32+1,Raw!B:B,0)-1)),"S")&gt;1,COUNTIF(INDIRECT("Raw!C"&amp;MATCH(A32,Raw!B:B,0)&amp;":C"&amp;IF(A32=MAX(Raw!B:B),1010,MATCH(A32+1,Raw!B:B,0)-1)),"H")+2,"")),4000)-8000+IFERROR(LARGE(INDIRECT("RAW!Z"&amp;MATCH(A32,Raw!B:B,0)&amp;":Z"&amp;IF(A32=MAX(Raw!B:B),1010,MATCH(A32+1,Raw!B:B,0)-1)),IF(COUNTIF(INDIRECT("Raw!C"&amp;MATCH(A32,Raw!B:B,0)&amp;":C"&amp;IF(A32=MAX(Raw!B:B),1010,MATCH(A32+1,Raw!B:B,0)-1)),"V")&gt;0,COUNTIF(INDIRECT("Raw!C"&amp;MATCH(A32,Raw!B:B,0)&amp;":C"&amp;IF(A32=MAX(Raw!B:B),1010,MATCH(A32+1,Raw!B:B,0)-1)),"H")+COUNTIF(INDIRECT("Raw!C"&amp;MATCH(A32,Raw!B:B,0)&amp;":C"&amp;IF(A32=MAX(Raw!B:B),1010,MATCH(A32+1,Raw!B:B,0)-1)),"S")+1,"")),2000)+IFERROR(LARGE(INDIRECT("RAW!Z"&amp;MATCH(A32,Raw!B:B,0)&amp;":Z"&amp;IF(A32=MAX(Raw!B:B),1010,MATCH(A32+1,Raw!B:B,0)-1)),IF(COUNTIF(INDIRECT("Raw!C"&amp;MATCH(A32,Raw!B:B,0)&amp;":C"&amp;IF(A32=MAX(Raw!B:B),1010,MATCH(A32+1,Raw!B:B,0)-1)),"V")&gt;1,COUNTIF(INDIRECT("Raw!C"&amp;MATCH(A32,Raw!B:B,0)&amp;":C"&amp;IF(A32=MAX(Raw!B:B),1010,MATCH(A32+1,Raw!B:B,0)-1)),"H")+COUNTIF(INDIRECT("Raw!C"&amp;MATCH(A32,Raw!B:B,0)&amp;":C"&amp;IF(A32=MAX(Raw!B:B),1010,MATCH(A32+1,Raw!B:B,0)-1)),"S")+2,"")),2000)-4000,"")</f>
        <v>0</v>
      </c>
      <c r="I32" s="52">
        <f ca="1">IFERROR(IFERROR(LARGE(INDIRECT("RAW!AA"&amp;MATCH(A32,Raw!B:B,0)&amp;":AA"&amp;IF(A32=MAX(Raw!B:B),1010,MATCH(A32+1,Raw!B:B,0)-1)),IF(COUNTIF(INDIRECT("Raw!C"&amp;MATCH(A32,Raw!B:B,0)&amp;":C"&amp;IF(A32=MAX(Raw!B:B),1010,MATCH(A32+1,Raw!B:B,0)-1)),"H")&gt;0,1,"")),6000)+IFERROR(LARGE(INDIRECT("RAW!AA"&amp;MATCH(A32,Raw!B:B,0)&amp;":AA"&amp;IF(A32=MAX(Raw!B:B),1010,MATCH(A32+1,Raw!B:B,0)-1)),IF(COUNTIF(INDIRECT("Raw!C"&amp;MATCH(A32,Raw!B:B,0)&amp;":C"&amp;IF(A32=MAX(Raw!B:B),1010,MATCH(A32+1,Raw!B:B,0)-1)),"H")&gt;1,2,"")),6000)-12000
+IFERROR(LARGE(INDIRECT("RAW!AA"&amp;MATCH(A32,Raw!B:B,0)&amp;":AA"&amp;IF(A32=MAX(Raw!B:B),1010,MATCH(A32+1,Raw!B:B,0)-1)),IF(COUNTIF(INDIRECT("Raw!C"&amp;MATCH(A32,Raw!B:B,0)&amp;":C"&amp;IF(A32=MAX(Raw!B:B),1010,MATCH(A32+1,Raw!B:B,0)-1)),"S")&gt;0,COUNTIF(INDIRECT("Raw!C"&amp;MATCH(A32,Raw!B:B,0)&amp;":C"&amp;IF(A32=MAX(Raw!B:B),1010,MATCH(A32+1,Raw!B:B,0)-1)),"H")+1,"")),4000)+IFERROR(LARGE(INDIRECT("RAW!AA"&amp;MATCH(A32,Raw!B:B,0)&amp;":AA"&amp;IF(A32=MAX(Raw!B:B),1010,MATCH(A32+1,Raw!B:B,0)-1)),IF(COUNTIF(INDIRECT("Raw!C"&amp;MATCH(A32,Raw!B:B,0)&amp;":C"&amp;IF(A32=MAX(Raw!B:B),1010,MATCH(A32+1,Raw!B:B,0)-1)),"S")&gt;1,COUNTIF(INDIRECT("Raw!C"&amp;MATCH(A32,Raw!B:B,0)&amp;":C"&amp;IF(A32=MAX(Raw!B:B),1010,MATCH(A32+1,Raw!B:B,0)-1)),"H")+2,"")),4000)-8000+IFERROR(LARGE(INDIRECT("RAW!AA"&amp;MATCH(A32,Raw!B:B,0)&amp;":AA"&amp;IF(A32=MAX(Raw!B:B),1010,MATCH(A32+1,Raw!B:B,0)-1)),IF(COUNTIF(INDIRECT("Raw!C"&amp;MATCH(A32,Raw!B:B,0)&amp;":C"&amp;IF(A32=MAX(Raw!B:B),1010,MATCH(A32+1,Raw!B:B,0)-1)),"V")&gt;0,COUNTIF(INDIRECT("Raw!C"&amp;MATCH(A32,Raw!B:B,0)&amp;":C"&amp;IF(A32=MAX(Raw!B:B),1010,MATCH(A32+1,Raw!B:B,0)-1)),"H")+COUNTIF(INDIRECT("Raw!C"&amp;MATCH(A32,Raw!B:B,0)&amp;":C"&amp;IF(A32=MAX(Raw!B:B),1010,MATCH(A32+1,Raw!B:B,0)-1)),"S")+1,"")),2000)+IFERROR(LARGE(INDIRECT("RAW!AA"&amp;MATCH(A32,Raw!B:B,0)&amp;":AA"&amp;IF(A32=MAX(Raw!B:B),1010,MATCH(A32+1,Raw!B:B,0)-1)),IF(COUNTIF(INDIRECT("Raw!C"&amp;MATCH(A32,Raw!B:B,0)&amp;":C"&amp;IF(A32=MAX(Raw!B:B),1010,MATCH(A32+1,Raw!B:B,0)-1)),"V")&gt;1,COUNTIF(INDIRECT("Raw!C"&amp;MATCH(A32,Raw!B:B,0)&amp;":C"&amp;IF(A32=MAX(Raw!B:B),1010,MATCH(A32+1,Raw!B:B,0)-1)),"H")+COUNTIF(INDIRECT("Raw!C"&amp;MATCH(A32,Raw!B:B,0)&amp;":C"&amp;IF(A32=MAX(Raw!B:B),1010,MATCH(A32+1,Raw!B:B,0)-1)),"S")+2,"")),2000)-4000,"")</f>
        <v>0</v>
      </c>
      <c r="J32" s="52">
        <f ca="1">IFERROR(IFERROR(LARGE(INDIRECT("RAW!AB"&amp;MATCH(A32,Raw!B:B,0)&amp;":AB"&amp;IF(A32=MAX(Raw!B:B),1010,MATCH(A32+1,Raw!B:B,0)-1)),IF(COUNTIF(INDIRECT("Raw!C"&amp;MATCH(A32,Raw!B:B,0)&amp;":C"&amp;IF(A32=MAX(Raw!B:B),1010,MATCH(A32+1,Raw!B:B,0)-1)),"H")&gt;0,1,"")),6000)+IFERROR(LARGE(INDIRECT("RAW!AB"&amp;MATCH(A32,Raw!B:B,0)&amp;":AB"&amp;IF(A32=MAX(Raw!B:B),1010,MATCH(A32+1,Raw!B:B,0)-1)),IF(COUNTIF(INDIRECT("Raw!C"&amp;MATCH(A32,Raw!B:B,0)&amp;":C"&amp;IF(A32=MAX(Raw!B:B),1010,MATCH(A32+1,Raw!B:B,0)-1)),"H")&gt;1,2,"")),6000)-12000
+IFERROR(LARGE(INDIRECT("RAW!AB"&amp;MATCH(A32,Raw!B:B,0)&amp;":AB"&amp;IF(A32=MAX(Raw!B:B),1010,MATCH(A32+1,Raw!B:B,0)-1)),IF(COUNTIF(INDIRECT("Raw!C"&amp;MATCH(A32,Raw!B:B,0)&amp;":C"&amp;IF(A32=MAX(Raw!B:B),1010,MATCH(A32+1,Raw!B:B,0)-1)),"S")&gt;0,COUNTIF(INDIRECT("Raw!C"&amp;MATCH(A32,Raw!B:B,0)&amp;":C"&amp;IF(A32=MAX(Raw!B:B),1010,MATCH(A32+1,Raw!B:B,0)-1)),"H")+1,"")),4000)+IFERROR(LARGE(INDIRECT("RAW!AB"&amp;MATCH(A32,Raw!B:B,0)&amp;":AB"&amp;IF(A32=MAX(Raw!B:B),1010,MATCH(A32+1,Raw!B:B,0)-1)),IF(COUNTIF(INDIRECT("Raw!C"&amp;MATCH(A32,Raw!B:B,0)&amp;":C"&amp;IF(A32=MAX(Raw!B:B),1010,MATCH(A32+1,Raw!B:B,0)-1)),"S")&gt;1,COUNTIF(INDIRECT("Raw!C"&amp;MATCH(A32,Raw!B:B,0)&amp;":C"&amp;IF(A32=MAX(Raw!B:B),1010,MATCH(A32+1,Raw!B:B,0)-1)),"H")+2,"")),4000)-8000+IFERROR(LARGE(INDIRECT("RAW!AB"&amp;MATCH(A32,Raw!B:B,0)&amp;":AB"&amp;IF(A32=MAX(Raw!B:B),1010,MATCH(A32+1,Raw!B:B,0)-1)),IF(COUNTIF(INDIRECT("Raw!C"&amp;MATCH(A32,Raw!B:B,0)&amp;":C"&amp;IF(A32=MAX(Raw!B:B),1010,MATCH(A32+1,Raw!B:B,0)-1)),"V")&gt;0,COUNTIF(INDIRECT("Raw!C"&amp;MATCH(A32,Raw!B:B,0)&amp;":C"&amp;IF(A32=MAX(Raw!B:B),1010,MATCH(A32+1,Raw!B:B,0)-1)),"H")+COUNTIF(INDIRECT("Raw!C"&amp;MATCH(A32,Raw!B:B,0)&amp;":C"&amp;IF(A32=MAX(Raw!B:B),1010,MATCH(A32+1,Raw!B:B,0)-1)),"S")+1,"")),2000)+IFERROR(LARGE(INDIRECT("RAW!AB"&amp;MATCH(A32,Raw!B:B,0)&amp;":AB"&amp;IF(A32=MAX(Raw!B:B),1010,MATCH(A32+1,Raw!B:B,0)-1)),IF(COUNTIF(INDIRECT("Raw!C"&amp;MATCH(A32,Raw!B:B,0)&amp;":C"&amp;IF(A32=MAX(Raw!B:B),1010,MATCH(A32+1,Raw!B:B,0)-1)),"V")&gt;1,COUNTIF(INDIRECT("Raw!C"&amp;MATCH(A32,Raw!B:B,0)&amp;":C"&amp;IF(A32=MAX(Raw!B:B),1010,MATCH(A32+1,Raw!B:B,0)-1)),"H")+COUNTIF(INDIRECT("Raw!C"&amp;MATCH(A32,Raw!B:B,0)&amp;":C"&amp;IF(A32=MAX(Raw!B:B),1010,MATCH(A32+1,Raw!B:B,0)-1)),"S")+2,"")),2000)-4000,"")</f>
        <v>0</v>
      </c>
      <c r="K32" s="52">
        <f ca="1">IFERROR(IFERROR(LARGE(INDIRECT("RAW!AC"&amp;MATCH(A32,Raw!B:B,0)&amp;":AC"&amp;IF(A32=MAX(Raw!B:B),1010,MATCH(A32+1,Raw!B:B,0)-1)),IF(COUNTIF(INDIRECT("Raw!C"&amp;MATCH(A32,Raw!B:B,0)&amp;":C"&amp;IF(A32=MAX(Raw!B:B),1010,MATCH(A32+1,Raw!B:B,0)-1)),"H")&gt;0,1,"")),6000)+IFERROR(LARGE(INDIRECT("RAW!AC"&amp;MATCH(A32,Raw!B:B,0)&amp;":AC"&amp;IF(A32=MAX(Raw!B:B),1010,MATCH(A32+1,Raw!B:B,0)-1)),IF(COUNTIF(INDIRECT("Raw!C"&amp;MATCH(A32,Raw!B:B,0)&amp;":C"&amp;IF(A32=MAX(Raw!B:B),1010,MATCH(A32+1,Raw!B:B,0)-1)),"H")&gt;1,2,"")),6000)-12000
+IFERROR(LARGE(INDIRECT("RAW!AC"&amp;MATCH(A32,Raw!B:B,0)&amp;":AC"&amp;IF(A32=MAX(Raw!B:B),1010,MATCH(A32+1,Raw!B:B,0)-1)),IF(COUNTIF(INDIRECT("Raw!C"&amp;MATCH(A32,Raw!B:B,0)&amp;":C"&amp;IF(A32=MAX(Raw!B:B),1010,MATCH(A32+1,Raw!B:B,0)-1)),"S")&gt;0,COUNTIF(INDIRECT("Raw!C"&amp;MATCH(A32,Raw!B:B,0)&amp;":C"&amp;IF(A32=MAX(Raw!B:B),1010,MATCH(A32+1,Raw!B:B,0)-1)),"H")+1,"")),4000)+IFERROR(LARGE(INDIRECT("RAW!AC"&amp;MATCH(A32,Raw!B:B,0)&amp;":AC"&amp;IF(A32=MAX(Raw!B:B),1010,MATCH(A32+1,Raw!B:B,0)-1)),IF(COUNTIF(INDIRECT("Raw!C"&amp;MATCH(A32,Raw!B:B,0)&amp;":C"&amp;IF(A32=MAX(Raw!B:B),1010,MATCH(A32+1,Raw!B:B,0)-1)),"S")&gt;1,COUNTIF(INDIRECT("Raw!C"&amp;MATCH(A32,Raw!B:B,0)&amp;":C"&amp;IF(A32=MAX(Raw!B:B),1010,MATCH(A32+1,Raw!B:B,0)-1)),"H")+2,"")),4000)-8000+IFERROR(LARGE(INDIRECT("RAW!AC"&amp;MATCH(A32,Raw!B:B,0)&amp;":AC"&amp;IF(A32=MAX(Raw!B:B),1010,MATCH(A32+1,Raw!B:B,0)-1)),IF(COUNTIF(INDIRECT("Raw!C"&amp;MATCH(A32,Raw!B:B,0)&amp;":C"&amp;IF(A32=MAX(Raw!B:B),1010,MATCH(A32+1,Raw!B:B,0)-1)),"V")&gt;0,COUNTIF(INDIRECT("Raw!C"&amp;MATCH(A32,Raw!B:B,0)&amp;":C"&amp;IF(A32=MAX(Raw!B:B),1010,MATCH(A32+1,Raw!B:B,0)-1)),"H")+COUNTIF(INDIRECT("Raw!C"&amp;MATCH(A32,Raw!B:B,0)&amp;":C"&amp;IF(A32=MAX(Raw!B:B),1010,MATCH(A32+1,Raw!B:B,0)-1)),"S")+1,"")),2000)+IFERROR(LARGE(INDIRECT("RAW!AC"&amp;MATCH(A32,Raw!B:B,0)&amp;":AC"&amp;IF(A32=MAX(Raw!B:B),1010,MATCH(A32+1,Raw!B:B,0)-1)),IF(COUNTIF(INDIRECT("Raw!C"&amp;MATCH(A32,Raw!B:B,0)&amp;":C"&amp;IF(A32=MAX(Raw!B:B),1010,MATCH(A32+1,Raw!B:B,0)-1)),"V")&gt;1,COUNTIF(INDIRECT("Raw!C"&amp;MATCH(A32,Raw!B:B,0)&amp;":C"&amp;IF(A32=MAX(Raw!B:B),1010,MATCH(A32+1,Raw!B:B,0)-1)),"H")+COUNTIF(INDIRECT("Raw!C"&amp;MATCH(A32,Raw!B:B,0)&amp;":C"&amp;IF(A32=MAX(Raw!B:B),1010,MATCH(A32+1,Raw!B:B,0)-1)),"S")+2,"")),2000)-4000,"")</f>
        <v>0</v>
      </c>
      <c r="L32" s="14">
        <f t="shared" ca="1" si="0"/>
        <v>0</v>
      </c>
      <c r="M32" s="14">
        <f t="shared" ca="1" si="1"/>
        <v>0</v>
      </c>
      <c r="N32" s="14">
        <f t="shared" ca="1" si="2"/>
        <v>0</v>
      </c>
      <c r="O32" s="37" t="str">
        <f t="array" aca="1" ref="O32" ca="1">IF(P32="","",(IF(ROUND(P32,1)=ROUND(P31,1),O31,O31+1)))</f>
        <v/>
      </c>
      <c r="P32" s="33" t="str">
        <f t="array" aca="1" ref="P32" ca="1">IF(ROUND(LARGE(B:B,$A32),2)=0,"",LARGE(B:B,$A32))</f>
        <v/>
      </c>
      <c r="Q32" s="33" t="str">
        <f t="array" aca="1" ref="Q32" ca="1">IFERROR(INDEX(Raw!$S$3:$S$502,MATCH(R32,Raw!$R$3:$R$502,0)),"")</f>
        <v/>
      </c>
      <c r="R32" s="34" t="str">
        <f t="array" aca="1" ref="R32" ca="1">IFERROR(INDEX(Raw!$R$3:$R$502,MATCH(IFERROR(INDEX(MATCH(P32,B$2:B$501,0),$A$2:$A$502),""),Raw!$Q$3:$Q$502,0)),"")</f>
        <v/>
      </c>
      <c r="S32" s="38" t="str">
        <f t="array" aca="1" ref="S32" ca="1">IF(T32="","",(IF(ROUND(T32,1)=ROUND(T31,1),S31,S31+1)))</f>
        <v/>
      </c>
      <c r="T32" s="36" t="str">
        <f t="array" aca="1" ref="T32" ca="1">IF(ROUND(LARGE(C:C,$A32),2)=0,"",LARGE(C:C,$A32))</f>
        <v/>
      </c>
      <c r="U32" s="33" t="str">
        <f t="array" aca="1" ref="U32" ca="1">IFERROR(INDEX(Raw!$S$3:$S$502,MATCH(V32,Raw!$R$3:$R$502,0)),"")</f>
        <v/>
      </c>
      <c r="V32" s="34" t="str">
        <f t="array" aca="1" ref="V32" ca="1">IFERROR(INDEX(Raw!$R$3:$R$502,MATCH(IFERROR(INDEX(MATCH(T32,C$2:C$501,0),$A$2:$A$501),""),Raw!$Q$3:$Q$502,0)),"")</f>
        <v/>
      </c>
      <c r="W32" s="38" t="str">
        <f t="array" aca="1" ref="W32" ca="1">IF(X32="","",(IF(ROUND(X32,1)=ROUND(X31,1),W31,W31+1)))</f>
        <v/>
      </c>
      <c r="X32" s="36" t="str">
        <f t="array" aca="1" ref="X32" ca="1">IF(ROUND(LARGE(D:D,$A32),2)=0,"",LARGE(D:D,$A32))</f>
        <v/>
      </c>
      <c r="Y32" s="33" t="str">
        <f t="array" aca="1" ref="Y32" ca="1">IFERROR(INDEX(Raw!$S$3:$S$502,MATCH(Z32,Raw!$R$3:$R$502,0)),"")</f>
        <v/>
      </c>
      <c r="Z32" s="34" t="str">
        <f t="array" aca="1" ref="Z32" ca="1">IFERROR(INDEX(Raw!$R$3:$R$502,MATCH(IFERROR(INDEX(MATCH(X32,D$2:D$501,0),$A$2:$A$501),""),Raw!$Q$3:$Q$502,0)),"")</f>
        <v/>
      </c>
      <c r="AA32" s="38" t="str">
        <f t="array" aca="1" ref="AA32" ca="1">IF(AB32="","",(IF(ROUND(AB32,1)=ROUND(AB31,1),AA31,AA31+1)))</f>
        <v/>
      </c>
      <c r="AB32" s="36" t="str">
        <f t="array" aca="1" ref="AB32" ca="1">IF(ROUND(LARGE(E:E,$A32),2)=0,"",LARGE(E:E,$A32))</f>
        <v/>
      </c>
      <c r="AC32" s="33" t="str">
        <f ca="1">IFERROR(INDEX(Raw!$S$3:$S$502,MATCH(AD32,Raw!$R$3:$R$502,0)),"")</f>
        <v/>
      </c>
      <c r="AD32" s="34" t="str">
        <f t="array" aca="1" ref="AD32" ca="1">IFERROR(INDEX(Raw!$R$3:$R$502,MATCH(IFERROR(INDEX(MATCH(AB32,E$2:E$501,0),$A$2:$A$501),""),Raw!$Q$3:$Q$502,0)),"")</f>
        <v/>
      </c>
      <c r="AE32" s="38" t="str">
        <f t="array" aca="1" ref="AE32" ca="1">IF(AF32="","",(IF(ROUND(AF32,1)=ROUND(AF31,1),AE31,AE31+1)))</f>
        <v/>
      </c>
      <c r="AF32" s="36" t="str">
        <f t="array" aca="1" ref="AF32" ca="1">IF(ROUND(LARGE(F:F,$A32),2)=0,"",LARGE(F:F,$A32))</f>
        <v/>
      </c>
      <c r="AG32" s="33" t="str">
        <f ca="1">IFERROR(INDEX(Raw!$S$3:$S$502,MATCH(AH32,Raw!$R$3:$R$502,0)),"")</f>
        <v/>
      </c>
      <c r="AH32" s="34" t="str">
        <f t="array" aca="1" ref="AH32" ca="1">IFERROR(INDEX(Raw!$R$3:$R$502,MATCH(IFERROR(INDEX(MATCH(AF32,F$2:F$501,0),$A$2:$A$501),""),Raw!$Q$3:$Q$502,0)),"")</f>
        <v/>
      </c>
      <c r="AI32" s="38" t="str">
        <f t="array" aca="1" ref="AI32" ca="1">IF(AJ32="","",(IF(ROUND(AJ32,1)=ROUND(AJ31,1),AI31,AI31+1)))</f>
        <v/>
      </c>
      <c r="AJ32" s="36" t="str">
        <f t="array" aca="1" ref="AJ32" ca="1">IF(ROUND(LARGE(G:G,$A32),2)=0,"",LARGE(G:G,$A32))</f>
        <v/>
      </c>
      <c r="AK32" s="33" t="str">
        <f ca="1">IFERROR(INDEX(Raw!$S$3:$S$502,MATCH(AL32,Raw!$R$3:$R$502,0)),"")</f>
        <v/>
      </c>
      <c r="AL32" s="34" t="str">
        <f t="array" aca="1" ref="AL32" ca="1">IFERROR(INDEX(Raw!$R$3:$R$502,MATCH(IFERROR(INDEX(MATCH(AJ32,G$2:G$501,0),$A$2:$A$501),""),Raw!$Q$3:$Q$502,0)),"")</f>
        <v/>
      </c>
      <c r="AM32" s="38" t="str">
        <f t="array" aca="1" ref="AM32" ca="1">IF(AN32="","",(IF(ROUND(AN32,1)=ROUND(AN31,1),AM31,AM31+1)))</f>
        <v/>
      </c>
      <c r="AN32" s="36" t="str">
        <f t="shared" ca="1" si="10"/>
        <v/>
      </c>
      <c r="AO32" s="33" t="str">
        <f ca="1">IFERROR(INDEX(Raw!$S$3:$S$502,MATCH(AP32,Raw!$R$3:$R$502,0)),"")</f>
        <v/>
      </c>
      <c r="AP32" s="34" t="str">
        <f t="array" aca="1" ref="AP32" ca="1">IFERROR(INDEX(Raw!$R$3:$R$502,MATCH(IFERROR(INDEX(MATCH(AN32,H$2:H$501,0),$A$2:$A$501),""),Raw!$Q$3:$Q$502,0)),"")</f>
        <v/>
      </c>
      <c r="AQ32" s="37" t="str">
        <f t="array" aca="1" ref="AQ32" ca="1">IF(AR32="","",(IF(ROUND(AR32,1)=ROUND(AR31,1),AQ31,AQ31+1)))</f>
        <v/>
      </c>
      <c r="AR32" s="33" t="str">
        <f t="shared" ca="1" si="11"/>
        <v/>
      </c>
      <c r="AS32" s="48" t="str">
        <f t="array" aca="1" ref="AS32" ca="1">IFERROR(INDEX(Raw!$S$3:$S$502,MATCH(AT32,Raw!$R$3:$R$502,0)),"")</f>
        <v/>
      </c>
      <c r="AT32" s="34" t="str">
        <f t="array" aca="1" ref="AT32" ca="1">IFERROR(INDEX(Raw!$R$3:$R$502,MATCH(IFERROR(INDEX(MATCH(AR32,I$2:I$501,0),$A$2:$A$501),""),Raw!$Q$3:$Q$502,0)),"")</f>
        <v/>
      </c>
      <c r="AU32" s="37" t="str">
        <f t="array" aca="1" ref="AU32" ca="1">IF(AV32="","",(IF(ROUND(AV32,1)=ROUND(AV31,1),AU31,AU31+1)))</f>
        <v/>
      </c>
      <c r="AV32" s="33" t="str">
        <f t="shared" ca="1" si="12"/>
        <v/>
      </c>
      <c r="AW32" s="48" t="str">
        <f t="array" aca="1" ref="AW32" ca="1">IFERROR(INDEX(Raw!$S$3:$S$502,MATCH(AX32,Raw!$R$3:$R$502,0)),"")</f>
        <v/>
      </c>
      <c r="AX32" s="34" t="str">
        <f t="array" aca="1" ref="AX32" ca="1">IFERROR(INDEX(Raw!$R$3:$R$502,MATCH(IFERROR(INDEX(MATCH(AV32,J$2:J$501,0),$A$2:$A$501),""),Raw!$Q$3:$Q$502,0)),"")</f>
        <v/>
      </c>
      <c r="AY32" s="37" t="str">
        <f t="array" aca="1" ref="AY32" ca="1">IF(AZ32="","",(IF(ROUND(AZ32,1)=ROUND(AZ31,1),AY31,AY31+1)))</f>
        <v/>
      </c>
      <c r="AZ32" s="33" t="str">
        <f t="shared" ca="1" si="13"/>
        <v/>
      </c>
      <c r="BA32" s="48" t="str">
        <f t="array" aca="1" ref="BA32" ca="1">IFERROR(INDEX(Raw!$S$3:$S$502,MATCH(BB32,Raw!$R$3:$R$502,0)),"")</f>
        <v/>
      </c>
      <c r="BB32" s="34" t="str">
        <f t="array" aca="1" ref="BB32" ca="1">IFERROR(INDEX(Raw!$R$3:$R$502,MATCH(IFERROR(INDEX(MATCH(AZ32,K$2:K$501,0),$A$2:$A$501),""),Raw!$Q$3:$Q$502,0)),"")</f>
        <v/>
      </c>
      <c r="BC32" s="37" t="str">
        <f t="array" aca="1" ref="BC32" ca="1">IF(BD32="","",(IF(ROUND(BD32,1)=ROUND(BD31,1),BC31,BC31+1)))</f>
        <v/>
      </c>
      <c r="BD32" s="33" t="str">
        <f t="shared" ca="1" si="14"/>
        <v/>
      </c>
      <c r="BE32" s="48" t="str">
        <f t="array" aca="1" ref="BE32" ca="1">IFERROR(INDEX(Raw!$S$3:$S$502,MATCH(BF32,Raw!$R$3:$R$502,0)),"")</f>
        <v/>
      </c>
      <c r="BF32" s="34" t="str">
        <f t="array" aca="1" ref="BF32" ca="1">IFERROR(INDEX(Raw!$R$3:$R$502,MATCH(IFERROR(INDEX(MATCH(BD32,L$2:L$501,0),$A$2:$A$501),""),Raw!$Q$3:$Q$502,0)),"")</f>
        <v/>
      </c>
      <c r="BG32" s="37" t="str">
        <f t="array" aca="1" ref="BG32" ca="1">IF(BH32="","",(IF(ROUND(BH32,1)=ROUND(BH31,1),BG31,BG31+1)))</f>
        <v/>
      </c>
      <c r="BH32" s="33" t="str">
        <f t="shared" ca="1" si="15"/>
        <v/>
      </c>
      <c r="BI32" s="48" t="str">
        <f t="array" aca="1" ref="BI32" ca="1">IFERROR(INDEX(Raw!$S$3:$S$502,MATCH(BJ32,Raw!$R$3:$R$502,0)),"")</f>
        <v/>
      </c>
      <c r="BJ32" s="34" t="str">
        <f t="array" aca="1" ref="BJ32" ca="1">IFERROR(INDEX(Raw!$R$3:$R$502,MATCH(IFERROR(INDEX(MATCH(BH32,M$2:M$501,0),$A$2:$A$501),""),Raw!$Q$3:$Q$502,0)),"")</f>
        <v/>
      </c>
      <c r="BK32" s="37" t="str">
        <f t="array" aca="1" ref="BK32" ca="1">IF(BL32="","",(IF(ROUND(BL32,1)=ROUND(BL31,1),BK31,BK31+1)))</f>
        <v/>
      </c>
      <c r="BL32" s="33" t="str">
        <f t="shared" ca="1" si="16"/>
        <v/>
      </c>
      <c r="BM32" s="48" t="str">
        <f t="array" aca="1" ref="BM32" ca="1">IFERROR(INDEX(Raw!$S$3:$S$502,MATCH(BN32,Raw!$R$3:$R$502,0)),"")</f>
        <v/>
      </c>
      <c r="BN32" s="34" t="str">
        <f t="array" aca="1" ref="BN32" ca="1">IFERROR(INDEX(Raw!$R$3:$R$502,MATCH(IFERROR(INDEX(MATCH(BL32,N$2:N$501,0),$A$2:$A$501),""),Raw!$Q$3:$Q$502,0)),"")</f>
        <v/>
      </c>
    </row>
    <row r="33" spans="1:66" x14ac:dyDescent="0.3">
      <c r="A33" s="28">
        <v>32</v>
      </c>
      <c r="B33" s="52">
        <f ca="1">IFERROR(IFERROR(LARGE(INDIRECT("RAW!T"&amp;MATCH(A33,Raw!B:B,0)&amp;":T"&amp;IF(A33=MAX(Raw!B:B),1010,MATCH(A33+1,Raw!B:B,0)-1)),IF(COUNTIF(INDIRECT("Raw!C"&amp;MATCH(A33,Raw!B:B,0)&amp;":C"&amp;IF(A33=MAX(Raw!B:B),1010,MATCH(A33+1,Raw!B:B,0)-1)),"H")&gt;0,1,"")),6000)+IFERROR(LARGE(INDIRECT("RAW!T"&amp;MATCH(A33,Raw!B:B,0)&amp;":T"&amp;IF(A33=MAX(Raw!B:B),1010,MATCH(A33+1,Raw!B:B,0)-1)),IF(COUNTIF(INDIRECT("Raw!C"&amp;MATCH(A33,Raw!B:B,0)&amp;":C"&amp;IF(A33=MAX(Raw!B:B),1010,MATCH(A33+1,Raw!B:B,0)-1)),"H")&gt;1,2,"")),6000)-12000
+IFERROR(LARGE(INDIRECT("RAW!T"&amp;MATCH(A33,Raw!B:B,0)&amp;":T"&amp;IF(A33=MAX(Raw!B:B),1010,MATCH(A33+1,Raw!B:B,0)-1)),IF(COUNTIF(INDIRECT("Raw!C"&amp;MATCH(A33,Raw!B:B,0)&amp;":C"&amp;IF(A33=MAX(Raw!B:B),1010,MATCH(A33+1,Raw!B:B,0)-1)),"S")&gt;0,COUNTIF(INDIRECT("Raw!C"&amp;MATCH(A33,Raw!B:B,0)&amp;":C"&amp;IF(A33=MAX(Raw!B:B),1010,MATCH(A33+1,Raw!B:B,0)-1)),"H")+1,"")),4000)+IFERROR(LARGE(INDIRECT("RAW!T"&amp;MATCH(A33,Raw!B:B,0)&amp;":T"&amp;IF(A33=MAX(Raw!B:B),1010,MATCH(A33+1,Raw!B:B,0)-1)),IF(COUNTIF(INDIRECT("Raw!C"&amp;MATCH(A33,Raw!B:B,0)&amp;":C"&amp;IF(A33=MAX(Raw!B:B),1010,MATCH(A33+1,Raw!B:B,0)-1)),"S")&gt;1,COUNTIF(INDIRECT("Raw!C"&amp;MATCH(A33,Raw!B:B,0)&amp;":C"&amp;IF(A33=MAX(Raw!B:B),1010,MATCH(A33+1,Raw!B:B,0)-1)),"H")+2,"")),4000)-8000+IFERROR(LARGE(INDIRECT("RAW!T"&amp;MATCH(A33,Raw!B:B,0)&amp;":T"&amp;IF(A33=MAX(Raw!B:B),1010,MATCH(A33+1,Raw!B:B,0)-1)),IF(COUNTIF(INDIRECT("Raw!C"&amp;MATCH(A33,Raw!B:B,0)&amp;":C"&amp;IF(A33=MAX(Raw!B:B),1010,MATCH(A33+1,Raw!B:B,0)-1)),"V")&gt;0,COUNTIF(INDIRECT("Raw!C"&amp;MATCH(A33,Raw!B:B,0)&amp;":C"&amp;IF(A33=MAX(Raw!B:B),1010,MATCH(A33+1,Raw!B:B,0)-1)),"H")+COUNTIF(INDIRECT("Raw!C"&amp;MATCH(A33,Raw!B:B,0)&amp;":C"&amp;IF(A33=MAX(Raw!B:B),1010,MATCH(A33+1,Raw!B:B,0)-1)),"S")+1,"")),2000)+IFERROR(LARGE(INDIRECT("RAW!T"&amp;MATCH(A33,Raw!B:B,0)&amp;":T"&amp;IF(A33=MAX(Raw!B:B),1010,MATCH(A33+1,Raw!B:B,0)-1)),IF(COUNTIF(INDIRECT("Raw!C"&amp;MATCH(A33,Raw!B:B,0)&amp;":C"&amp;IF(A33=MAX(Raw!B:B),1010,MATCH(A33+1,Raw!B:B,0)-1)),"V")&gt;1,COUNTIF(INDIRECT("Raw!C"&amp;MATCH(A33,Raw!B:B,0)&amp;":C"&amp;IF(A33=MAX(Raw!B:B),1010,MATCH(A33+1,Raw!B:B,0)-1)),"H")+COUNTIF(INDIRECT("Raw!C"&amp;MATCH(A33,Raw!B:B,0)&amp;":C"&amp;IF(A33=MAX(Raw!B:B),1010,MATCH(A33+1,Raw!B:B,0)-1)),"S")+2,"")),2000)-4000,"")</f>
        <v>0</v>
      </c>
      <c r="C33" s="52">
        <f ca="1">IFERROR(IFERROR(LARGE(INDIRECT("RAW!U"&amp;MATCH(A33,Raw!B:B,0)&amp;":U"&amp;IF(A33=MAX(Raw!B:B),1010,MATCH(A33+1,Raw!B:B,0)-1)),IF(COUNTIF(INDIRECT("Raw!C"&amp;MATCH(A33,Raw!B:B,0)&amp;":C"&amp;IF(A33=MAX(Raw!B:B),1010,MATCH(A33+1,Raw!B:B,0)-1)),"H")&gt;0,1,"")),6000)+IFERROR(LARGE(INDIRECT("RAW!U"&amp;MATCH(A33,Raw!B:B,0)&amp;":U"&amp;IF(A33=MAX(Raw!B:B),1010,MATCH(A33+1,Raw!B:B,0)-1)),IF(COUNTIF(INDIRECT("Raw!C"&amp;MATCH(A33,Raw!B:B,0)&amp;":C"&amp;IF(A33=MAX(Raw!B:B),1010,MATCH(A33+1,Raw!B:B,0)-1)),"H")&gt;1,2,"")),6000)-12000
+IFERROR(LARGE(INDIRECT("RAW!U"&amp;MATCH(A33,Raw!B:B,0)&amp;":U"&amp;IF(A33=MAX(Raw!B:B),1010,MATCH(A33+1,Raw!B:B,0)-1)),IF(COUNTIF(INDIRECT("Raw!C"&amp;MATCH(A33,Raw!B:B,0)&amp;":C"&amp;IF(A33=MAX(Raw!B:B),1010,MATCH(A33+1,Raw!B:B,0)-1)),"S")&gt;0,COUNTIF(INDIRECT("Raw!C"&amp;MATCH(A33,Raw!B:B,0)&amp;":C"&amp;IF(A33=MAX(Raw!B:B),1010,MATCH(A33+1,Raw!B:B,0)-1)),"H")+1,"")),4000)+IFERROR(LARGE(INDIRECT("RAW!U"&amp;MATCH(A33,Raw!B:B,0)&amp;":U"&amp;IF(A33=MAX(Raw!B:B),1010,MATCH(A33+1,Raw!B:B,0)-1)),IF(COUNTIF(INDIRECT("Raw!C"&amp;MATCH(A33,Raw!B:B,0)&amp;":C"&amp;IF(A33=MAX(Raw!B:B),1010,MATCH(A33+1,Raw!B:B,0)-1)),"S")&gt;1,COUNTIF(INDIRECT("Raw!C"&amp;MATCH(A33,Raw!B:B,0)&amp;":C"&amp;IF(A33=MAX(Raw!B:B),1010,MATCH(A33+1,Raw!B:B,0)-1)),"H")+2,"")),4000)-8000+IFERROR(LARGE(INDIRECT("RAW!U"&amp;MATCH(A33,Raw!B:B,0)&amp;":U"&amp;IF(A33=MAX(Raw!B:B),1010,MATCH(A33+1,Raw!B:B,0)-1)),IF(COUNTIF(INDIRECT("Raw!C"&amp;MATCH(A33,Raw!B:B,0)&amp;":C"&amp;IF(A33=MAX(Raw!B:B),1010,MATCH(A33+1,Raw!B:B,0)-1)),"V")&gt;0,COUNTIF(INDIRECT("Raw!C"&amp;MATCH(A33,Raw!B:B,0)&amp;":C"&amp;IF(A33=MAX(Raw!B:B),1010,MATCH(A33+1,Raw!B:B,0)-1)),"H")+COUNTIF(INDIRECT("Raw!C"&amp;MATCH(A33,Raw!B:B,0)&amp;":C"&amp;IF(A33=MAX(Raw!B:B),1010,MATCH(A33+1,Raw!B:B,0)-1)),"S")+1,"")),2000)+IFERROR(LARGE(INDIRECT("RAW!U"&amp;MATCH(A33,Raw!B:B,0)&amp;":U"&amp;IF(A33=MAX(Raw!B:B),1010,MATCH(A33+1,Raw!B:B,0)-1)),IF(COUNTIF(INDIRECT("Raw!C"&amp;MATCH(A33,Raw!B:B,0)&amp;":C"&amp;IF(A33=MAX(Raw!B:B),1010,MATCH(A33+1,Raw!B:B,0)-1)),"V")&gt;1,COUNTIF(INDIRECT("Raw!C"&amp;MATCH(A33,Raw!B:B,0)&amp;":C"&amp;IF(A33=MAX(Raw!B:B),1010,MATCH(A33+1,Raw!B:B,0)-1)),"H")+COUNTIF(INDIRECT("Raw!C"&amp;MATCH(A33,Raw!B:B,0)&amp;":C"&amp;IF(A33=MAX(Raw!B:B),1010,MATCH(A33+1,Raw!B:B,0)-1)),"S")+2,"")),2000)-4000,"")</f>
        <v>0</v>
      </c>
      <c r="D33" s="52">
        <f ca="1">IFERROR(IFERROR(LARGE(INDIRECT("RAW!V"&amp;MATCH(A33,Raw!B:B,0)&amp;":V"&amp;IF(A33=MAX(Raw!B:B),1010,MATCH(A33+1,Raw!B:B,0)-1)),IF(COUNTIF(INDIRECT("Raw!C"&amp;MATCH(A33,Raw!B:B,0)&amp;":C"&amp;IF(A33=MAX(Raw!B:B),1010,MATCH(A33+1,Raw!B:B,0)-1)),"H")&gt;0,1,"")),6000)+IFERROR(LARGE(INDIRECT("RAW!V"&amp;MATCH(A33,Raw!B:B,0)&amp;":V"&amp;IF(A33=MAX(Raw!B:B),1010,MATCH(A33+1,Raw!B:B,0)-1)),IF(COUNTIF(INDIRECT("Raw!C"&amp;MATCH(A33,Raw!B:B,0)&amp;":C"&amp;IF(A33=MAX(Raw!B:B),1010,MATCH(A33+1,Raw!B:B,0)-1)),"H")&gt;1,2,"")),6000)-12000
+IFERROR(LARGE(INDIRECT("RAW!V"&amp;MATCH(A33,Raw!B:B,0)&amp;":V"&amp;IF(A33=MAX(Raw!B:B),1010,MATCH(A33+1,Raw!B:B,0)-1)),IF(COUNTIF(INDIRECT("Raw!C"&amp;MATCH(A33,Raw!B:B,0)&amp;":C"&amp;IF(A33=MAX(Raw!B:B),1010,MATCH(A33+1,Raw!B:B,0)-1)),"S")&gt;0,COUNTIF(INDIRECT("Raw!C"&amp;MATCH(A33,Raw!B:B,0)&amp;":C"&amp;IF(A33=MAX(Raw!B:B),1010,MATCH(A33+1,Raw!B:B,0)-1)),"H")+1,"")),4000)+IFERROR(LARGE(INDIRECT("RAW!V"&amp;MATCH(A33,Raw!B:B,0)&amp;":V"&amp;IF(A33=MAX(Raw!B:B),1010,MATCH(A33+1,Raw!B:B,0)-1)),IF(COUNTIF(INDIRECT("Raw!C"&amp;MATCH(A33,Raw!B:B,0)&amp;":C"&amp;IF(A33=MAX(Raw!B:B),1010,MATCH(A33+1,Raw!B:B,0)-1)),"S")&gt;1,COUNTIF(INDIRECT("Raw!C"&amp;MATCH(A33,Raw!B:B,0)&amp;":C"&amp;IF(A33=MAX(Raw!B:B),1010,MATCH(A33+1,Raw!B:B,0)-1)),"H")+2,"")),4000)-8000+IFERROR(LARGE(INDIRECT("RAW!V"&amp;MATCH(A33,Raw!B:B,0)&amp;":V"&amp;IF(A33=MAX(Raw!B:B),1010,MATCH(A33+1,Raw!B:B,0)-1)),IF(COUNTIF(INDIRECT("Raw!C"&amp;MATCH(A33,Raw!B:B,0)&amp;":C"&amp;IF(A33=MAX(Raw!B:B),1010,MATCH(A33+1,Raw!B:B,0)-1)),"V")&gt;0,COUNTIF(INDIRECT("Raw!C"&amp;MATCH(A33,Raw!B:B,0)&amp;":C"&amp;IF(A33=MAX(Raw!B:B),1010,MATCH(A33+1,Raw!B:B,0)-1)),"H")+COUNTIF(INDIRECT("Raw!C"&amp;MATCH(A33,Raw!B:B,0)&amp;":C"&amp;IF(A33=MAX(Raw!B:B),1010,MATCH(A33+1,Raw!B:B,0)-1)),"S")+1,"")),2000)+IFERROR(LARGE(INDIRECT("RAW!V"&amp;MATCH(A33,Raw!B:B,0)&amp;":V"&amp;IF(A33=MAX(Raw!B:B),1010,MATCH(A33+1,Raw!B:B,0)-1)),IF(COUNTIF(INDIRECT("Raw!C"&amp;MATCH(A33,Raw!B:B,0)&amp;":C"&amp;IF(A33=MAX(Raw!B:B),1010,MATCH(A33+1,Raw!B:B,0)-1)),"V")&gt;1,COUNTIF(INDIRECT("Raw!C"&amp;MATCH(A33,Raw!B:B,0)&amp;":C"&amp;IF(A33=MAX(Raw!B:B),1010,MATCH(A33+1,Raw!B:B,0)-1)),"H")+COUNTIF(INDIRECT("Raw!C"&amp;MATCH(A33,Raw!B:B,0)&amp;":C"&amp;IF(A33=MAX(Raw!B:B),1010,MATCH(A33+1,Raw!B:B,0)-1)),"S")+2,"")),2000)-4000,"")</f>
        <v>0</v>
      </c>
      <c r="E33" s="52">
        <f ca="1">IFERROR(IFERROR(LARGE(INDIRECT("RAW!W"&amp;MATCH(A33,Raw!B:B,0)&amp;":W"&amp;IF(A33=MAX(Raw!B:B),1010,MATCH(A33+1,Raw!B:B,0)-1)),IF(COUNTIF(INDIRECT("Raw!C"&amp;MATCH(A33,Raw!B:B,0)&amp;":C"&amp;IF(A33=MAX(Raw!B:B),1010,MATCH(A33+1,Raw!B:B,0)-1)),"H")&gt;0,1,"")),6000)+IFERROR(LARGE(INDIRECT("RAW!W"&amp;MATCH(A33,Raw!B:B,0)&amp;":W"&amp;IF(A33=MAX(Raw!B:B),1010,MATCH(A33+1,Raw!B:B,0)-1)),IF(COUNTIF(INDIRECT("Raw!C"&amp;MATCH(A33,Raw!B:B,0)&amp;":C"&amp;IF(A33=MAX(Raw!B:B),1010,MATCH(A33+1,Raw!B:B,0)-1)),"H")&gt;1,2,"")),6000)-12000
+IFERROR(LARGE(INDIRECT("RAW!W"&amp;MATCH(A33,Raw!B:B,0)&amp;":W"&amp;IF(A33=MAX(Raw!B:B),1010,MATCH(A33+1,Raw!B:B,0)-1)),IF(COUNTIF(INDIRECT("Raw!C"&amp;MATCH(A33,Raw!B:B,0)&amp;":C"&amp;IF(A33=MAX(Raw!B:B),1010,MATCH(A33+1,Raw!B:B,0)-1)),"S")&gt;0,COUNTIF(INDIRECT("Raw!C"&amp;MATCH(A33,Raw!B:B,0)&amp;":C"&amp;IF(A33=MAX(Raw!B:B),1010,MATCH(A33+1,Raw!B:B,0)-1)),"H")+1,"")),4000)+IFERROR(LARGE(INDIRECT("RAW!W"&amp;MATCH(A33,Raw!B:B,0)&amp;":W"&amp;IF(A33=MAX(Raw!B:B),1010,MATCH(A33+1,Raw!B:B,0)-1)),IF(COUNTIF(INDIRECT("Raw!C"&amp;MATCH(A33,Raw!B:B,0)&amp;":C"&amp;IF(A33=MAX(Raw!B:B),1010,MATCH(A33+1,Raw!B:B,0)-1)),"S")&gt;1,COUNTIF(INDIRECT("Raw!C"&amp;MATCH(A33,Raw!B:B,0)&amp;":C"&amp;IF(A33=MAX(Raw!B:B),1010,MATCH(A33+1,Raw!B:B,0)-1)),"H")+2,"")),4000)-8000+IFERROR(LARGE(INDIRECT("RAW!W"&amp;MATCH(A33,Raw!B:B,0)&amp;":W"&amp;IF(A33=MAX(Raw!B:B),1010,MATCH(A33+1,Raw!B:B,0)-1)),IF(COUNTIF(INDIRECT("Raw!C"&amp;MATCH(A33,Raw!B:B,0)&amp;":C"&amp;IF(A33=MAX(Raw!B:B),1010,MATCH(A33+1,Raw!B:B,0)-1)),"V")&gt;0,COUNTIF(INDIRECT("Raw!C"&amp;MATCH(A33,Raw!B:B,0)&amp;":C"&amp;IF(A33=MAX(Raw!B:B),1010,MATCH(A33+1,Raw!B:B,0)-1)),"H")+COUNTIF(INDIRECT("Raw!C"&amp;MATCH(A33,Raw!B:B,0)&amp;":C"&amp;IF(A33=MAX(Raw!B:B),1010,MATCH(A33+1,Raw!B:B,0)-1)),"S")+1,"")),2000)+IFERROR(LARGE(INDIRECT("RAW!W"&amp;MATCH(A33,Raw!B:B,0)&amp;":W"&amp;IF(A33=MAX(Raw!B:B),1010,MATCH(A33+1,Raw!B:B,0)-1)),IF(COUNTIF(INDIRECT("Raw!C"&amp;MATCH(A33,Raw!B:B,0)&amp;":C"&amp;IF(A33=MAX(Raw!B:B),1010,MATCH(A33+1,Raw!B:B,0)-1)),"V")&gt;1,COUNTIF(INDIRECT("Raw!C"&amp;MATCH(A33,Raw!B:B,0)&amp;":C"&amp;IF(A33=MAX(Raw!B:B),1010,MATCH(A33+1,Raw!B:B,0)-1)),"H")+COUNTIF(INDIRECT("Raw!C"&amp;MATCH(A33,Raw!B:B,0)&amp;":C"&amp;IF(A33=MAX(Raw!B:B),1010,MATCH(A33+1,Raw!B:B,0)-1)),"S")+2,"")),2000)-4000,"")</f>
        <v>0</v>
      </c>
      <c r="F33" s="52">
        <f ca="1">IFERROR(IFERROR(LARGE(INDIRECT("RAW!X"&amp;MATCH(A33,Raw!B:B,0)&amp;":X"&amp;IF(A33=MAX(Raw!B:B),1010,MATCH(A33+1,Raw!B:B,0)-1)),IF(COUNTIF(INDIRECT("Raw!C"&amp;MATCH(A33,Raw!B:B,0)&amp;":C"&amp;IF(A33=MAX(Raw!B:B),1010,MATCH(A33+1,Raw!B:B,0)-1)),"H")&gt;0,1,"")),6000)+IFERROR(LARGE(INDIRECT("RAW!X"&amp;MATCH(A33,Raw!B:B,0)&amp;":X"&amp;IF(A33=MAX(Raw!B:B),1010,MATCH(A33+1,Raw!B:B,0)-1)),IF(COUNTIF(INDIRECT("Raw!C"&amp;MATCH(A33,Raw!B:B,0)&amp;":C"&amp;IF(A33=MAX(Raw!B:B),1010,MATCH(A33+1,Raw!B:B,0)-1)),"H")&gt;1,2,"")),6000)-12000
+IFERROR(LARGE(INDIRECT("RAW!X"&amp;MATCH(A33,Raw!B:B,0)&amp;":X"&amp;IF(A33=MAX(Raw!B:B),1010,MATCH(A33+1,Raw!B:B,0)-1)),IF(COUNTIF(INDIRECT("Raw!C"&amp;MATCH(A33,Raw!B:B,0)&amp;":C"&amp;IF(A33=MAX(Raw!B:B),1010,MATCH(A33+1,Raw!B:B,0)-1)),"S")&gt;0,COUNTIF(INDIRECT("Raw!C"&amp;MATCH(A33,Raw!B:B,0)&amp;":C"&amp;IF(A33=MAX(Raw!B:B),1010,MATCH(A33+1,Raw!B:B,0)-1)),"H")+1,"")),4000)+IFERROR(LARGE(INDIRECT("RAW!X"&amp;MATCH(A33,Raw!B:B,0)&amp;":X"&amp;IF(A33=MAX(Raw!B:B),1010,MATCH(A33+1,Raw!B:B,0)-1)),IF(COUNTIF(INDIRECT("Raw!C"&amp;MATCH(A33,Raw!B:B,0)&amp;":C"&amp;IF(A33=MAX(Raw!B:B),1010,MATCH(A33+1,Raw!B:B,0)-1)),"S")&gt;1,COUNTIF(INDIRECT("Raw!C"&amp;MATCH(A33,Raw!B:B,0)&amp;":C"&amp;IF(A33=MAX(Raw!B:B),1010,MATCH(A33+1,Raw!B:B,0)-1)),"H")+2,"")),4000)-8000+IFERROR(LARGE(INDIRECT("RAW!X"&amp;MATCH(A33,Raw!B:B,0)&amp;":X"&amp;IF(A33=MAX(Raw!B:B),1010,MATCH(A33+1,Raw!B:B,0)-1)),IF(COUNTIF(INDIRECT("Raw!C"&amp;MATCH(A33,Raw!B:B,0)&amp;":C"&amp;IF(A33=MAX(Raw!B:B),1010,MATCH(A33+1,Raw!B:B,0)-1)),"v")&gt;0,COUNTIF(INDIRECT("Raw!C"&amp;MATCH(A33,Raw!B:B,0)&amp;":C"&amp;IF(A33=MAX(Raw!B:B),1010,MATCH(A33+1,Raw!B:B,0)-1)),"H")+COUNTIF(INDIRECT("Raw!C"&amp;MATCH(A33,Raw!B:B,0)&amp;":C"&amp;IF(A33=MAX(Raw!B:B),1010,MATCH(A33+1,Raw!B:B,0)-1)),"S")+1,"")),2000)+IFERROR(LARGE(INDIRECT("RAW!X"&amp;MATCH(A33,Raw!B:B,0)&amp;":X"&amp;IF(A33=MAX(Raw!B:B),1010,MATCH(A33+1,Raw!B:B,0)-1)),IF(COUNTIF(INDIRECT("Raw!C"&amp;MATCH(A33,Raw!B:B,0)&amp;":C"&amp;IF(A33=MAX(Raw!B:B),1010,MATCH(A33+1,Raw!B:B,0)-1)),"v")&gt;1,COUNTIF(INDIRECT("Raw!C"&amp;MATCH(A33,Raw!B:B,0)&amp;":C"&amp;IF(A33=MAX(Raw!B:B),1010,MATCH(A33+1,Raw!B:B,0)-1)),"H")+COUNTIF(INDIRECT("Raw!C"&amp;MATCH(A33,Raw!B:B,0)&amp;":C"&amp;IF(A33=MAX(Raw!B:B),1010,MATCH(A33+1,Raw!B:B,0)-1)),"S")+2,"")),2000)-4000,"")</f>
        <v>0</v>
      </c>
      <c r="G33" s="52">
        <f ca="1">IFERROR(IFERROR(LARGE(INDIRECT("RAW!Y"&amp;MATCH(A33,Raw!B:B,0)&amp;":Y"&amp;IF(A33=MAX(Raw!B:B),1010,MATCH(A33+1,Raw!B:B,0)-1)),IF(COUNTIF(INDIRECT("Raw!C"&amp;MATCH(A33,Raw!B:B,0)&amp;":C"&amp;IF(A33=MAX(Raw!B:B),1010,MATCH(A33+1,Raw!B:B,0)-1)),"H")&gt;0,1,"")),6000)+IFERROR(LARGE(INDIRECT("RAW!Y"&amp;MATCH(A33,Raw!B:B,0)&amp;":Y"&amp;IF(A33=MAX(Raw!B:B),1010,MATCH(A33+1,Raw!B:B,0)-1)),IF(COUNTIF(INDIRECT("Raw!C"&amp;MATCH(A33,Raw!B:B,0)&amp;":C"&amp;IF(A33=MAX(Raw!B:B),1010,MATCH(A33+1,Raw!B:B,0)-1)),"H")&gt;1,2,"")),6000)-12000
+IFERROR(LARGE(INDIRECT("RAW!Y"&amp;MATCH(A33,Raw!B:B,0)&amp;":Y"&amp;IF(A33=MAX(Raw!B:B),1010,MATCH(A33+1,Raw!B:B,0)-1)),IF(COUNTIF(INDIRECT("Raw!C"&amp;MATCH(A33,Raw!B:B,0)&amp;":C"&amp;IF(A33=MAX(Raw!B:B),1010,MATCH(A33+1,Raw!B:B,0)-1)),"S")&gt;0,COUNTIF(INDIRECT("Raw!C"&amp;MATCH(A33,Raw!B:B,0)&amp;":C"&amp;IF(A33=MAX(Raw!B:B),1010,MATCH(A33+1,Raw!B:B,0)-1)),"H")+1,"")),4000)+IFERROR(LARGE(INDIRECT("RAW!Y"&amp;MATCH(A33,Raw!B:B,0)&amp;":Y"&amp;IF(A33=MAX(Raw!B:B),1010,MATCH(A33+1,Raw!B:B,0)-1)),IF(COUNTIF(INDIRECT("Raw!C"&amp;MATCH(A33,Raw!B:B,0)&amp;":C"&amp;IF(A33=MAX(Raw!B:B),1010,MATCH(A33+1,Raw!B:B,0)-1)),"S")&gt;1,COUNTIF(INDIRECT("Raw!C"&amp;MATCH(A33,Raw!B:B,0)&amp;":C"&amp;IF(A33=MAX(Raw!B:B),1010,MATCH(A33+1,Raw!B:B,0)-1)),"H")+2,"")),4000)-8000+IFERROR(LARGE(INDIRECT("RAW!Y"&amp;MATCH(A33,Raw!B:B,0)&amp;":Y"&amp;IF(A33=MAX(Raw!B:B),1010,MATCH(A33+1,Raw!B:B,0)-1)),IF(COUNTIF(INDIRECT("Raw!C"&amp;MATCH(A33,Raw!B:B,0)&amp;":C"&amp;IF(A33=MAX(Raw!B:B),1010,MATCH(A33+1,Raw!B:B,0)-1)),"V")&gt;0,COUNTIF(INDIRECT("Raw!C"&amp;MATCH(A33,Raw!B:B,0)&amp;":C"&amp;IF(A33=MAX(Raw!B:B),1010,MATCH(A33+1,Raw!B:B,0)-1)),"H")+COUNTIF(INDIRECT("Raw!C"&amp;MATCH(A33,Raw!B:B,0)&amp;":C"&amp;IF(A33=MAX(Raw!B:B),1010,MATCH(A33+1,Raw!B:B,0)-1)),"S")+1,"")),2000)+IFERROR(LARGE(INDIRECT("RAW!Y"&amp;MATCH(A33,Raw!B:B,0)&amp;":Y"&amp;IF(A33=MAX(Raw!B:B),1010,MATCH(A33+1,Raw!B:B,0)-1)),IF(COUNTIF(INDIRECT("Raw!C"&amp;MATCH(A33,Raw!B:B,0)&amp;":C"&amp;IF(A33=MAX(Raw!B:B),1010,MATCH(A33+1,Raw!B:B,0)-1)),"V")&gt;1,COUNTIF(INDIRECT("Raw!C"&amp;MATCH(A33,Raw!B:B,0)&amp;":C"&amp;IF(A33=MAX(Raw!B:B),1010,MATCH(A33+1,Raw!B:B,0)-1)),"H")+COUNTIF(INDIRECT("Raw!C"&amp;MATCH(A33,Raw!B:B,0)&amp;":C"&amp;IF(A33=MAX(Raw!B:B),1010,MATCH(A33+1,Raw!B:B,0)-1)),"S")+2,"")),2000)-4000,"")</f>
        <v>0</v>
      </c>
      <c r="H33" s="52">
        <f ca="1">IFERROR(IFERROR(LARGE(INDIRECT("RAW!Z"&amp;MATCH(A33,Raw!B:B,0)&amp;":Z"&amp;IF(A33=MAX(Raw!B:B),1010,MATCH(A33+1,Raw!B:B,0)-1)),IF(COUNTIF(INDIRECT("Raw!C"&amp;MATCH(A33,Raw!B:B,0)&amp;":C"&amp;IF(A33=MAX(Raw!B:B),1010,MATCH(A33+1,Raw!B:B,0)-1)),"H")&gt;0,1,"")),6000)+IFERROR(LARGE(INDIRECT("RAW!Z"&amp;MATCH(A33,Raw!B:B,0)&amp;":Z"&amp;IF(A33=MAX(Raw!B:B),1010,MATCH(A33+1,Raw!B:B,0)-1)),IF(COUNTIF(INDIRECT("Raw!C"&amp;MATCH(A33,Raw!B:B,0)&amp;":C"&amp;IF(A33=MAX(Raw!B:B),1010,MATCH(A33+1,Raw!B:B,0)-1)),"H")&gt;1,2,"")),6000)-12000
+IFERROR(LARGE(INDIRECT("RAW!Z"&amp;MATCH(A33,Raw!B:B,0)&amp;":Z"&amp;IF(A33=MAX(Raw!B:B),1010,MATCH(A33+1,Raw!B:B,0)-1)),IF(COUNTIF(INDIRECT("Raw!C"&amp;MATCH(A33,Raw!B:B,0)&amp;":C"&amp;IF(A33=MAX(Raw!B:B),1010,MATCH(A33+1,Raw!B:B,0)-1)),"S")&gt;0,COUNTIF(INDIRECT("Raw!C"&amp;MATCH(A33,Raw!B:B,0)&amp;":C"&amp;IF(A33=MAX(Raw!B:B),1010,MATCH(A33+1,Raw!B:B,0)-1)),"H")+1,"")),4000)+IFERROR(LARGE(INDIRECT("RAW!Z"&amp;MATCH(A33,Raw!B:B,0)&amp;":Z"&amp;IF(A33=MAX(Raw!B:B),1010,MATCH(A33+1,Raw!B:B,0)-1)),IF(COUNTIF(INDIRECT("Raw!C"&amp;MATCH(A33,Raw!B:B,0)&amp;":C"&amp;IF(A33=MAX(Raw!B:B),1010,MATCH(A33+1,Raw!B:B,0)-1)),"S")&gt;1,COUNTIF(INDIRECT("Raw!C"&amp;MATCH(A33,Raw!B:B,0)&amp;":C"&amp;IF(A33=MAX(Raw!B:B),1010,MATCH(A33+1,Raw!B:B,0)-1)),"H")+2,"")),4000)-8000+IFERROR(LARGE(INDIRECT("RAW!Z"&amp;MATCH(A33,Raw!B:B,0)&amp;":Z"&amp;IF(A33=MAX(Raw!B:B),1010,MATCH(A33+1,Raw!B:B,0)-1)),IF(COUNTIF(INDIRECT("Raw!C"&amp;MATCH(A33,Raw!B:B,0)&amp;":C"&amp;IF(A33=MAX(Raw!B:B),1010,MATCH(A33+1,Raw!B:B,0)-1)),"V")&gt;0,COUNTIF(INDIRECT("Raw!C"&amp;MATCH(A33,Raw!B:B,0)&amp;":C"&amp;IF(A33=MAX(Raw!B:B),1010,MATCH(A33+1,Raw!B:B,0)-1)),"H")+COUNTIF(INDIRECT("Raw!C"&amp;MATCH(A33,Raw!B:B,0)&amp;":C"&amp;IF(A33=MAX(Raw!B:B),1010,MATCH(A33+1,Raw!B:B,0)-1)),"S")+1,"")),2000)+IFERROR(LARGE(INDIRECT("RAW!Z"&amp;MATCH(A33,Raw!B:B,0)&amp;":Z"&amp;IF(A33=MAX(Raw!B:B),1010,MATCH(A33+1,Raw!B:B,0)-1)),IF(COUNTIF(INDIRECT("Raw!C"&amp;MATCH(A33,Raw!B:B,0)&amp;":C"&amp;IF(A33=MAX(Raw!B:B),1010,MATCH(A33+1,Raw!B:B,0)-1)),"V")&gt;1,COUNTIF(INDIRECT("Raw!C"&amp;MATCH(A33,Raw!B:B,0)&amp;":C"&amp;IF(A33=MAX(Raw!B:B),1010,MATCH(A33+1,Raw!B:B,0)-1)),"H")+COUNTIF(INDIRECT("Raw!C"&amp;MATCH(A33,Raw!B:B,0)&amp;":C"&amp;IF(A33=MAX(Raw!B:B),1010,MATCH(A33+1,Raw!B:B,0)-1)),"S")+2,"")),2000)-4000,"")</f>
        <v>0</v>
      </c>
      <c r="I33" s="52">
        <f ca="1">IFERROR(IFERROR(LARGE(INDIRECT("RAW!AA"&amp;MATCH(A33,Raw!B:B,0)&amp;":AA"&amp;IF(A33=MAX(Raw!B:B),1010,MATCH(A33+1,Raw!B:B,0)-1)),IF(COUNTIF(INDIRECT("Raw!C"&amp;MATCH(A33,Raw!B:B,0)&amp;":C"&amp;IF(A33=MAX(Raw!B:B),1010,MATCH(A33+1,Raw!B:B,0)-1)),"H")&gt;0,1,"")),6000)+IFERROR(LARGE(INDIRECT("RAW!AA"&amp;MATCH(A33,Raw!B:B,0)&amp;":AA"&amp;IF(A33=MAX(Raw!B:B),1010,MATCH(A33+1,Raw!B:B,0)-1)),IF(COUNTIF(INDIRECT("Raw!C"&amp;MATCH(A33,Raw!B:B,0)&amp;":C"&amp;IF(A33=MAX(Raw!B:B),1010,MATCH(A33+1,Raw!B:B,0)-1)),"H")&gt;1,2,"")),6000)-12000
+IFERROR(LARGE(INDIRECT("RAW!AA"&amp;MATCH(A33,Raw!B:B,0)&amp;":AA"&amp;IF(A33=MAX(Raw!B:B),1010,MATCH(A33+1,Raw!B:B,0)-1)),IF(COUNTIF(INDIRECT("Raw!C"&amp;MATCH(A33,Raw!B:B,0)&amp;":C"&amp;IF(A33=MAX(Raw!B:B),1010,MATCH(A33+1,Raw!B:B,0)-1)),"S")&gt;0,COUNTIF(INDIRECT("Raw!C"&amp;MATCH(A33,Raw!B:B,0)&amp;":C"&amp;IF(A33=MAX(Raw!B:B),1010,MATCH(A33+1,Raw!B:B,0)-1)),"H")+1,"")),4000)+IFERROR(LARGE(INDIRECT("RAW!AA"&amp;MATCH(A33,Raw!B:B,0)&amp;":AA"&amp;IF(A33=MAX(Raw!B:B),1010,MATCH(A33+1,Raw!B:B,0)-1)),IF(COUNTIF(INDIRECT("Raw!C"&amp;MATCH(A33,Raw!B:B,0)&amp;":C"&amp;IF(A33=MAX(Raw!B:B),1010,MATCH(A33+1,Raw!B:B,0)-1)),"S")&gt;1,COUNTIF(INDIRECT("Raw!C"&amp;MATCH(A33,Raw!B:B,0)&amp;":C"&amp;IF(A33=MAX(Raw!B:B),1010,MATCH(A33+1,Raw!B:B,0)-1)),"H")+2,"")),4000)-8000+IFERROR(LARGE(INDIRECT("RAW!AA"&amp;MATCH(A33,Raw!B:B,0)&amp;":AA"&amp;IF(A33=MAX(Raw!B:B),1010,MATCH(A33+1,Raw!B:B,0)-1)),IF(COUNTIF(INDIRECT("Raw!C"&amp;MATCH(A33,Raw!B:B,0)&amp;":C"&amp;IF(A33=MAX(Raw!B:B),1010,MATCH(A33+1,Raw!B:B,0)-1)),"V")&gt;0,COUNTIF(INDIRECT("Raw!C"&amp;MATCH(A33,Raw!B:B,0)&amp;":C"&amp;IF(A33=MAX(Raw!B:B),1010,MATCH(A33+1,Raw!B:B,0)-1)),"H")+COUNTIF(INDIRECT("Raw!C"&amp;MATCH(A33,Raw!B:B,0)&amp;":C"&amp;IF(A33=MAX(Raw!B:B),1010,MATCH(A33+1,Raw!B:B,0)-1)),"S")+1,"")),2000)+IFERROR(LARGE(INDIRECT("RAW!AA"&amp;MATCH(A33,Raw!B:B,0)&amp;":AA"&amp;IF(A33=MAX(Raw!B:B),1010,MATCH(A33+1,Raw!B:B,0)-1)),IF(COUNTIF(INDIRECT("Raw!C"&amp;MATCH(A33,Raw!B:B,0)&amp;":C"&amp;IF(A33=MAX(Raw!B:B),1010,MATCH(A33+1,Raw!B:B,0)-1)),"V")&gt;1,COUNTIF(INDIRECT("Raw!C"&amp;MATCH(A33,Raw!B:B,0)&amp;":C"&amp;IF(A33=MAX(Raw!B:B),1010,MATCH(A33+1,Raw!B:B,0)-1)),"H")+COUNTIF(INDIRECT("Raw!C"&amp;MATCH(A33,Raw!B:B,0)&amp;":C"&amp;IF(A33=MAX(Raw!B:B),1010,MATCH(A33+1,Raw!B:B,0)-1)),"S")+2,"")),2000)-4000,"")</f>
        <v>0</v>
      </c>
      <c r="J33" s="52">
        <f ca="1">IFERROR(IFERROR(LARGE(INDIRECT("RAW!AB"&amp;MATCH(A33,Raw!B:B,0)&amp;":AB"&amp;IF(A33=MAX(Raw!B:B),1010,MATCH(A33+1,Raw!B:B,0)-1)),IF(COUNTIF(INDIRECT("Raw!C"&amp;MATCH(A33,Raw!B:B,0)&amp;":C"&amp;IF(A33=MAX(Raw!B:B),1010,MATCH(A33+1,Raw!B:B,0)-1)),"H")&gt;0,1,"")),6000)+IFERROR(LARGE(INDIRECT("RAW!AB"&amp;MATCH(A33,Raw!B:B,0)&amp;":AB"&amp;IF(A33=MAX(Raw!B:B),1010,MATCH(A33+1,Raw!B:B,0)-1)),IF(COUNTIF(INDIRECT("Raw!C"&amp;MATCH(A33,Raw!B:B,0)&amp;":C"&amp;IF(A33=MAX(Raw!B:B),1010,MATCH(A33+1,Raw!B:B,0)-1)),"H")&gt;1,2,"")),6000)-12000
+IFERROR(LARGE(INDIRECT("RAW!AB"&amp;MATCH(A33,Raw!B:B,0)&amp;":AB"&amp;IF(A33=MAX(Raw!B:B),1010,MATCH(A33+1,Raw!B:B,0)-1)),IF(COUNTIF(INDIRECT("Raw!C"&amp;MATCH(A33,Raw!B:B,0)&amp;":C"&amp;IF(A33=MAX(Raw!B:B),1010,MATCH(A33+1,Raw!B:B,0)-1)),"S")&gt;0,COUNTIF(INDIRECT("Raw!C"&amp;MATCH(A33,Raw!B:B,0)&amp;":C"&amp;IF(A33=MAX(Raw!B:B),1010,MATCH(A33+1,Raw!B:B,0)-1)),"H")+1,"")),4000)+IFERROR(LARGE(INDIRECT("RAW!AB"&amp;MATCH(A33,Raw!B:B,0)&amp;":AB"&amp;IF(A33=MAX(Raw!B:B),1010,MATCH(A33+1,Raw!B:B,0)-1)),IF(COUNTIF(INDIRECT("Raw!C"&amp;MATCH(A33,Raw!B:B,0)&amp;":C"&amp;IF(A33=MAX(Raw!B:B),1010,MATCH(A33+1,Raw!B:B,0)-1)),"S")&gt;1,COUNTIF(INDIRECT("Raw!C"&amp;MATCH(A33,Raw!B:B,0)&amp;":C"&amp;IF(A33=MAX(Raw!B:B),1010,MATCH(A33+1,Raw!B:B,0)-1)),"H")+2,"")),4000)-8000+IFERROR(LARGE(INDIRECT("RAW!AB"&amp;MATCH(A33,Raw!B:B,0)&amp;":AB"&amp;IF(A33=MAX(Raw!B:B),1010,MATCH(A33+1,Raw!B:B,0)-1)),IF(COUNTIF(INDIRECT("Raw!C"&amp;MATCH(A33,Raw!B:B,0)&amp;":C"&amp;IF(A33=MAX(Raw!B:B),1010,MATCH(A33+1,Raw!B:B,0)-1)),"V")&gt;0,COUNTIF(INDIRECT("Raw!C"&amp;MATCH(A33,Raw!B:B,0)&amp;":C"&amp;IF(A33=MAX(Raw!B:B),1010,MATCH(A33+1,Raw!B:B,0)-1)),"H")+COUNTIF(INDIRECT("Raw!C"&amp;MATCH(A33,Raw!B:B,0)&amp;":C"&amp;IF(A33=MAX(Raw!B:B),1010,MATCH(A33+1,Raw!B:B,0)-1)),"S")+1,"")),2000)+IFERROR(LARGE(INDIRECT("RAW!AB"&amp;MATCH(A33,Raw!B:B,0)&amp;":AB"&amp;IF(A33=MAX(Raw!B:B),1010,MATCH(A33+1,Raw!B:B,0)-1)),IF(COUNTIF(INDIRECT("Raw!C"&amp;MATCH(A33,Raw!B:B,0)&amp;":C"&amp;IF(A33=MAX(Raw!B:B),1010,MATCH(A33+1,Raw!B:B,0)-1)),"V")&gt;1,COUNTIF(INDIRECT("Raw!C"&amp;MATCH(A33,Raw!B:B,0)&amp;":C"&amp;IF(A33=MAX(Raw!B:B),1010,MATCH(A33+1,Raw!B:B,0)-1)),"H")+COUNTIF(INDIRECT("Raw!C"&amp;MATCH(A33,Raw!B:B,0)&amp;":C"&amp;IF(A33=MAX(Raw!B:B),1010,MATCH(A33+1,Raw!B:B,0)-1)),"S")+2,"")),2000)-4000,"")</f>
        <v>0</v>
      </c>
      <c r="K33" s="52">
        <f ca="1">IFERROR(IFERROR(LARGE(INDIRECT("RAW!AC"&amp;MATCH(A33,Raw!B:B,0)&amp;":AC"&amp;IF(A33=MAX(Raw!B:B),1010,MATCH(A33+1,Raw!B:B,0)-1)),IF(COUNTIF(INDIRECT("Raw!C"&amp;MATCH(A33,Raw!B:B,0)&amp;":C"&amp;IF(A33=MAX(Raw!B:B),1010,MATCH(A33+1,Raw!B:B,0)-1)),"H")&gt;0,1,"")),6000)+IFERROR(LARGE(INDIRECT("RAW!AC"&amp;MATCH(A33,Raw!B:B,0)&amp;":AC"&amp;IF(A33=MAX(Raw!B:B),1010,MATCH(A33+1,Raw!B:B,0)-1)),IF(COUNTIF(INDIRECT("Raw!C"&amp;MATCH(A33,Raw!B:B,0)&amp;":C"&amp;IF(A33=MAX(Raw!B:B),1010,MATCH(A33+1,Raw!B:B,0)-1)),"H")&gt;1,2,"")),6000)-12000
+IFERROR(LARGE(INDIRECT("RAW!AC"&amp;MATCH(A33,Raw!B:B,0)&amp;":AC"&amp;IF(A33=MAX(Raw!B:B),1010,MATCH(A33+1,Raw!B:B,0)-1)),IF(COUNTIF(INDIRECT("Raw!C"&amp;MATCH(A33,Raw!B:B,0)&amp;":C"&amp;IF(A33=MAX(Raw!B:B),1010,MATCH(A33+1,Raw!B:B,0)-1)),"S")&gt;0,COUNTIF(INDIRECT("Raw!C"&amp;MATCH(A33,Raw!B:B,0)&amp;":C"&amp;IF(A33=MAX(Raw!B:B),1010,MATCH(A33+1,Raw!B:B,0)-1)),"H")+1,"")),4000)+IFERROR(LARGE(INDIRECT("RAW!AC"&amp;MATCH(A33,Raw!B:B,0)&amp;":AC"&amp;IF(A33=MAX(Raw!B:B),1010,MATCH(A33+1,Raw!B:B,0)-1)),IF(COUNTIF(INDIRECT("Raw!C"&amp;MATCH(A33,Raw!B:B,0)&amp;":C"&amp;IF(A33=MAX(Raw!B:B),1010,MATCH(A33+1,Raw!B:B,0)-1)),"S")&gt;1,COUNTIF(INDIRECT("Raw!C"&amp;MATCH(A33,Raw!B:B,0)&amp;":C"&amp;IF(A33=MAX(Raw!B:B),1010,MATCH(A33+1,Raw!B:B,0)-1)),"H")+2,"")),4000)-8000+IFERROR(LARGE(INDIRECT("RAW!AC"&amp;MATCH(A33,Raw!B:B,0)&amp;":AC"&amp;IF(A33=MAX(Raw!B:B),1010,MATCH(A33+1,Raw!B:B,0)-1)),IF(COUNTIF(INDIRECT("Raw!C"&amp;MATCH(A33,Raw!B:B,0)&amp;":C"&amp;IF(A33=MAX(Raw!B:B),1010,MATCH(A33+1,Raw!B:B,0)-1)),"V")&gt;0,COUNTIF(INDIRECT("Raw!C"&amp;MATCH(A33,Raw!B:B,0)&amp;":C"&amp;IF(A33=MAX(Raw!B:B),1010,MATCH(A33+1,Raw!B:B,0)-1)),"H")+COUNTIF(INDIRECT("Raw!C"&amp;MATCH(A33,Raw!B:B,0)&amp;":C"&amp;IF(A33=MAX(Raw!B:B),1010,MATCH(A33+1,Raw!B:B,0)-1)),"S")+1,"")),2000)+IFERROR(LARGE(INDIRECT("RAW!AC"&amp;MATCH(A33,Raw!B:B,0)&amp;":AC"&amp;IF(A33=MAX(Raw!B:B),1010,MATCH(A33+1,Raw!B:B,0)-1)),IF(COUNTIF(INDIRECT("Raw!C"&amp;MATCH(A33,Raw!B:B,0)&amp;":C"&amp;IF(A33=MAX(Raw!B:B),1010,MATCH(A33+1,Raw!B:B,0)-1)),"V")&gt;1,COUNTIF(INDIRECT("Raw!C"&amp;MATCH(A33,Raw!B:B,0)&amp;":C"&amp;IF(A33=MAX(Raw!B:B),1010,MATCH(A33+1,Raw!B:B,0)-1)),"H")+COUNTIF(INDIRECT("Raw!C"&amp;MATCH(A33,Raw!B:B,0)&amp;":C"&amp;IF(A33=MAX(Raw!B:B),1010,MATCH(A33+1,Raw!B:B,0)-1)),"S")+2,"")),2000)-4000,"")</f>
        <v>0</v>
      </c>
      <c r="L33" s="14">
        <f t="shared" ca="1" si="0"/>
        <v>0</v>
      </c>
      <c r="M33" s="14">
        <f t="shared" ca="1" si="1"/>
        <v>0</v>
      </c>
      <c r="N33" s="14">
        <f t="shared" ca="1" si="2"/>
        <v>0</v>
      </c>
      <c r="O33" s="37" t="str">
        <f t="array" aca="1" ref="O33" ca="1">IF(P33="","",(IF(ROUND(P33,1)=ROUND(P32,1),O32,O32+1)))</f>
        <v/>
      </c>
      <c r="P33" s="33" t="str">
        <f t="array" aca="1" ref="P33" ca="1">IF(ROUND(LARGE(B:B,$A33),2)=0,"",LARGE(B:B,$A33))</f>
        <v/>
      </c>
      <c r="Q33" s="33" t="str">
        <f t="array" aca="1" ref="Q33" ca="1">IFERROR(INDEX(Raw!$S$3:$S$502,MATCH(R33,Raw!$R$3:$R$502,0)),"")</f>
        <v/>
      </c>
      <c r="R33" s="34" t="str">
        <f t="array" aca="1" ref="R33" ca="1">IFERROR(INDEX(Raw!$R$3:$R$502,MATCH(IFERROR(INDEX(MATCH(P33,B$2:B$501,0),$A$2:$A$502),""),Raw!$Q$3:$Q$502,0)),"")</f>
        <v/>
      </c>
      <c r="S33" s="38" t="str">
        <f t="array" aca="1" ref="S33" ca="1">IF(T33="","",(IF(ROUND(T33,1)=ROUND(T32,1),S32,S32+1)))</f>
        <v/>
      </c>
      <c r="T33" s="36" t="str">
        <f t="array" aca="1" ref="T33" ca="1">IF(ROUND(LARGE(C:C,$A33),2)=0,"",LARGE(C:C,$A33))</f>
        <v/>
      </c>
      <c r="U33" s="33" t="str">
        <f t="array" aca="1" ref="U33" ca="1">IFERROR(INDEX(Raw!$S$3:$S$502,MATCH(V33,Raw!$R$3:$R$502,0)),"")</f>
        <v/>
      </c>
      <c r="V33" s="34" t="str">
        <f t="array" aca="1" ref="V33" ca="1">IFERROR(INDEX(Raw!$R$3:$R$502,MATCH(IFERROR(INDEX(MATCH(T33,C$2:C$501,0),$A$2:$A$501),""),Raw!$Q$3:$Q$502,0)),"")</f>
        <v/>
      </c>
      <c r="W33" s="38" t="str">
        <f t="array" aca="1" ref="W33" ca="1">IF(X33="","",(IF(ROUND(X33,1)=ROUND(X32,1),W32,W32+1)))</f>
        <v/>
      </c>
      <c r="X33" s="36" t="str">
        <f t="array" aca="1" ref="X33" ca="1">IF(ROUND(LARGE(D:D,$A33),2)=0,"",LARGE(D:D,$A33))</f>
        <v/>
      </c>
      <c r="Y33" s="33" t="str">
        <f t="array" aca="1" ref="Y33" ca="1">IFERROR(INDEX(Raw!$S$3:$S$502,MATCH(Z33,Raw!$R$3:$R$502,0)),"")</f>
        <v/>
      </c>
      <c r="Z33" s="34" t="str">
        <f t="array" aca="1" ref="Z33" ca="1">IFERROR(INDEX(Raw!$R$3:$R$502,MATCH(IFERROR(INDEX(MATCH(X33,D$2:D$501,0),$A$2:$A$501),""),Raw!$Q$3:$Q$502,0)),"")</f>
        <v/>
      </c>
      <c r="AA33" s="38" t="str">
        <f t="array" aca="1" ref="AA33" ca="1">IF(AB33="","",(IF(ROUND(AB33,1)=ROUND(AB32,1),AA32,AA32+1)))</f>
        <v/>
      </c>
      <c r="AB33" s="36" t="str">
        <f t="array" aca="1" ref="AB33" ca="1">IF(ROUND(LARGE(E:E,$A33),2)=0,"",LARGE(E:E,$A33))</f>
        <v/>
      </c>
      <c r="AC33" s="33" t="str">
        <f ca="1">IFERROR(INDEX(Raw!$S$3:$S$502,MATCH(AD33,Raw!$R$3:$R$502,0)),"")</f>
        <v/>
      </c>
      <c r="AD33" s="34" t="str">
        <f t="array" aca="1" ref="AD33" ca="1">IFERROR(INDEX(Raw!$R$3:$R$502,MATCH(IFERROR(INDEX(MATCH(AB33,E$2:E$501,0),$A$2:$A$501),""),Raw!$Q$3:$Q$502,0)),"")</f>
        <v/>
      </c>
      <c r="AE33" s="38" t="str">
        <f t="array" aca="1" ref="AE33" ca="1">IF(AF33="","",(IF(ROUND(AF33,1)=ROUND(AF32,1),AE32,AE32+1)))</f>
        <v/>
      </c>
      <c r="AF33" s="36" t="str">
        <f t="array" aca="1" ref="AF33" ca="1">IF(ROUND(LARGE(F:F,$A33),2)=0,"",LARGE(F:F,$A33))</f>
        <v/>
      </c>
      <c r="AG33" s="33" t="str">
        <f ca="1">IFERROR(INDEX(Raw!$S$3:$S$502,MATCH(AH33,Raw!$R$3:$R$502,0)),"")</f>
        <v/>
      </c>
      <c r="AH33" s="34" t="str">
        <f t="array" aca="1" ref="AH33" ca="1">IFERROR(INDEX(Raw!$R$3:$R$502,MATCH(IFERROR(INDEX(MATCH(AF33,F$2:F$501,0),$A$2:$A$501),""),Raw!$Q$3:$Q$502,0)),"")</f>
        <v/>
      </c>
      <c r="AI33" s="38" t="str">
        <f t="array" aca="1" ref="AI33" ca="1">IF(AJ33="","",(IF(ROUND(AJ33,1)=ROUND(AJ32,1),AI32,AI32+1)))</f>
        <v/>
      </c>
      <c r="AJ33" s="36" t="str">
        <f t="array" aca="1" ref="AJ33" ca="1">IF(ROUND(LARGE(G:G,$A33),2)=0,"",LARGE(G:G,$A33))</f>
        <v/>
      </c>
      <c r="AK33" s="33" t="str">
        <f ca="1">IFERROR(INDEX(Raw!$S$3:$S$502,MATCH(AL33,Raw!$R$3:$R$502,0)),"")</f>
        <v/>
      </c>
      <c r="AL33" s="34" t="str">
        <f t="array" aca="1" ref="AL33" ca="1">IFERROR(INDEX(Raw!$R$3:$R$502,MATCH(IFERROR(INDEX(MATCH(AJ33,G$2:G$501,0),$A$2:$A$501),""),Raw!$Q$3:$Q$502,0)),"")</f>
        <v/>
      </c>
      <c r="AM33" s="38" t="str">
        <f t="array" aca="1" ref="AM33" ca="1">IF(AN33="","",(IF(ROUND(AN33,1)=ROUND(AN32,1),AM32,AM32+1)))</f>
        <v/>
      </c>
      <c r="AN33" s="36" t="str">
        <f t="shared" ca="1" si="10"/>
        <v/>
      </c>
      <c r="AO33" s="33" t="str">
        <f ca="1">IFERROR(INDEX(Raw!$S$3:$S$502,MATCH(AP33,Raw!$R$3:$R$502,0)),"")</f>
        <v/>
      </c>
      <c r="AP33" s="34" t="str">
        <f t="array" aca="1" ref="AP33" ca="1">IFERROR(INDEX(Raw!$R$3:$R$502,MATCH(IFERROR(INDEX(MATCH(AN33,H$2:H$501,0),$A$2:$A$501),""),Raw!$Q$3:$Q$502,0)),"")</f>
        <v/>
      </c>
      <c r="AQ33" s="37" t="str">
        <f t="array" aca="1" ref="AQ33" ca="1">IF(AR33="","",(IF(ROUND(AR33,1)=ROUND(AR32,1),AQ32,AQ32+1)))</f>
        <v/>
      </c>
      <c r="AR33" s="33" t="str">
        <f t="shared" ca="1" si="11"/>
        <v/>
      </c>
      <c r="AS33" s="48" t="str">
        <f t="array" aca="1" ref="AS33" ca="1">IFERROR(INDEX(Raw!$S$3:$S$502,MATCH(AT33,Raw!$R$3:$R$502,0)),"")</f>
        <v/>
      </c>
      <c r="AT33" s="34" t="str">
        <f t="array" aca="1" ref="AT33" ca="1">IFERROR(INDEX(Raw!$R$3:$R$502,MATCH(IFERROR(INDEX(MATCH(AR33,I$2:I$501,0),$A$2:$A$501),""),Raw!$Q$3:$Q$502,0)),"")</f>
        <v/>
      </c>
      <c r="AU33" s="37" t="str">
        <f t="array" aca="1" ref="AU33" ca="1">IF(AV33="","",(IF(ROUND(AV33,1)=ROUND(AV32,1),AU32,AU32+1)))</f>
        <v/>
      </c>
      <c r="AV33" s="33" t="str">
        <f t="shared" ca="1" si="12"/>
        <v/>
      </c>
      <c r="AW33" s="48" t="str">
        <f t="array" aca="1" ref="AW33" ca="1">IFERROR(INDEX(Raw!$S$3:$S$502,MATCH(AX33,Raw!$R$3:$R$502,0)),"")</f>
        <v/>
      </c>
      <c r="AX33" s="34" t="str">
        <f t="array" aca="1" ref="AX33" ca="1">IFERROR(INDEX(Raw!$R$3:$R$502,MATCH(IFERROR(INDEX(MATCH(AV33,J$2:J$501,0),$A$2:$A$501),""),Raw!$Q$3:$Q$502,0)),"")</f>
        <v/>
      </c>
      <c r="AY33" s="37" t="str">
        <f t="array" aca="1" ref="AY33" ca="1">IF(AZ33="","",(IF(ROUND(AZ33,1)=ROUND(AZ32,1),AY32,AY32+1)))</f>
        <v/>
      </c>
      <c r="AZ33" s="33" t="str">
        <f t="shared" ca="1" si="13"/>
        <v/>
      </c>
      <c r="BA33" s="48" t="str">
        <f t="array" aca="1" ref="BA33" ca="1">IFERROR(INDEX(Raw!$S$3:$S$502,MATCH(BB33,Raw!$R$3:$R$502,0)),"")</f>
        <v/>
      </c>
      <c r="BB33" s="34" t="str">
        <f t="array" aca="1" ref="BB33" ca="1">IFERROR(INDEX(Raw!$R$3:$R$502,MATCH(IFERROR(INDEX(MATCH(AZ33,K$2:K$501,0),$A$2:$A$501),""),Raw!$Q$3:$Q$502,0)),"")</f>
        <v/>
      </c>
      <c r="BC33" s="37" t="str">
        <f t="array" aca="1" ref="BC33" ca="1">IF(BD33="","",(IF(ROUND(BD33,1)=ROUND(BD32,1),BC32,BC32+1)))</f>
        <v/>
      </c>
      <c r="BD33" s="33" t="str">
        <f t="shared" ca="1" si="14"/>
        <v/>
      </c>
      <c r="BE33" s="48" t="str">
        <f t="array" aca="1" ref="BE33" ca="1">IFERROR(INDEX(Raw!$S$3:$S$502,MATCH(BF33,Raw!$R$3:$R$502,0)),"")</f>
        <v/>
      </c>
      <c r="BF33" s="34" t="str">
        <f t="array" aca="1" ref="BF33" ca="1">IFERROR(INDEX(Raw!$R$3:$R$502,MATCH(IFERROR(INDEX(MATCH(BD33,L$2:L$501,0),$A$2:$A$501),""),Raw!$Q$3:$Q$502,0)),"")</f>
        <v/>
      </c>
      <c r="BG33" s="37" t="str">
        <f t="array" aca="1" ref="BG33" ca="1">IF(BH33="","",(IF(ROUND(BH33,1)=ROUND(BH32,1),BG32,BG32+1)))</f>
        <v/>
      </c>
      <c r="BH33" s="33" t="str">
        <f t="shared" ca="1" si="15"/>
        <v/>
      </c>
      <c r="BI33" s="48" t="str">
        <f t="array" aca="1" ref="BI33" ca="1">IFERROR(INDEX(Raw!$S$3:$S$502,MATCH(BJ33,Raw!$R$3:$R$502,0)),"")</f>
        <v/>
      </c>
      <c r="BJ33" s="34" t="str">
        <f t="array" aca="1" ref="BJ33" ca="1">IFERROR(INDEX(Raw!$R$3:$R$502,MATCH(IFERROR(INDEX(MATCH(BH33,M$2:M$501,0),$A$2:$A$501),""),Raw!$Q$3:$Q$502,0)),"")</f>
        <v/>
      </c>
      <c r="BK33" s="37" t="str">
        <f t="array" aca="1" ref="BK33" ca="1">IF(BL33="","",(IF(ROUND(BL33,1)=ROUND(BL32,1),BK32,BK32+1)))</f>
        <v/>
      </c>
      <c r="BL33" s="33" t="str">
        <f t="shared" ca="1" si="16"/>
        <v/>
      </c>
      <c r="BM33" s="48" t="str">
        <f t="array" aca="1" ref="BM33" ca="1">IFERROR(INDEX(Raw!$S$3:$S$502,MATCH(BN33,Raw!$R$3:$R$502,0)),"")</f>
        <v/>
      </c>
      <c r="BN33" s="34" t="str">
        <f t="array" aca="1" ref="BN33" ca="1">IFERROR(INDEX(Raw!$R$3:$R$502,MATCH(IFERROR(INDEX(MATCH(BL33,N$2:N$501,0),$A$2:$A$501),""),Raw!$Q$3:$Q$502,0)),"")</f>
        <v/>
      </c>
    </row>
    <row r="34" spans="1:66" x14ac:dyDescent="0.3">
      <c r="A34" s="28">
        <v>33</v>
      </c>
      <c r="B34" s="52">
        <f ca="1">IFERROR(IFERROR(LARGE(INDIRECT("RAW!T"&amp;MATCH(A34,Raw!B:B,0)&amp;":T"&amp;IF(A34=MAX(Raw!B:B),1010,MATCH(A34+1,Raw!B:B,0)-1)),IF(COUNTIF(INDIRECT("Raw!C"&amp;MATCH(A34,Raw!B:B,0)&amp;":C"&amp;IF(A34=MAX(Raw!B:B),1010,MATCH(A34+1,Raw!B:B,0)-1)),"H")&gt;0,1,"")),6000)+IFERROR(LARGE(INDIRECT("RAW!T"&amp;MATCH(A34,Raw!B:B,0)&amp;":T"&amp;IF(A34=MAX(Raw!B:B),1010,MATCH(A34+1,Raw!B:B,0)-1)),IF(COUNTIF(INDIRECT("Raw!C"&amp;MATCH(A34,Raw!B:B,0)&amp;":C"&amp;IF(A34=MAX(Raw!B:B),1010,MATCH(A34+1,Raw!B:B,0)-1)),"H")&gt;1,2,"")),6000)-12000
+IFERROR(LARGE(INDIRECT("RAW!T"&amp;MATCH(A34,Raw!B:B,0)&amp;":T"&amp;IF(A34=MAX(Raw!B:B),1010,MATCH(A34+1,Raw!B:B,0)-1)),IF(COUNTIF(INDIRECT("Raw!C"&amp;MATCH(A34,Raw!B:B,0)&amp;":C"&amp;IF(A34=MAX(Raw!B:B),1010,MATCH(A34+1,Raw!B:B,0)-1)),"S")&gt;0,COUNTIF(INDIRECT("Raw!C"&amp;MATCH(A34,Raw!B:B,0)&amp;":C"&amp;IF(A34=MAX(Raw!B:B),1010,MATCH(A34+1,Raw!B:B,0)-1)),"H")+1,"")),4000)+IFERROR(LARGE(INDIRECT("RAW!T"&amp;MATCH(A34,Raw!B:B,0)&amp;":T"&amp;IF(A34=MAX(Raw!B:B),1010,MATCH(A34+1,Raw!B:B,0)-1)),IF(COUNTIF(INDIRECT("Raw!C"&amp;MATCH(A34,Raw!B:B,0)&amp;":C"&amp;IF(A34=MAX(Raw!B:B),1010,MATCH(A34+1,Raw!B:B,0)-1)),"S")&gt;1,COUNTIF(INDIRECT("Raw!C"&amp;MATCH(A34,Raw!B:B,0)&amp;":C"&amp;IF(A34=MAX(Raw!B:B),1010,MATCH(A34+1,Raw!B:B,0)-1)),"H")+2,"")),4000)-8000+IFERROR(LARGE(INDIRECT("RAW!T"&amp;MATCH(A34,Raw!B:B,0)&amp;":T"&amp;IF(A34=MAX(Raw!B:B),1010,MATCH(A34+1,Raw!B:B,0)-1)),IF(COUNTIF(INDIRECT("Raw!C"&amp;MATCH(A34,Raw!B:B,0)&amp;":C"&amp;IF(A34=MAX(Raw!B:B),1010,MATCH(A34+1,Raw!B:B,0)-1)),"V")&gt;0,COUNTIF(INDIRECT("Raw!C"&amp;MATCH(A34,Raw!B:B,0)&amp;":C"&amp;IF(A34=MAX(Raw!B:B),1010,MATCH(A34+1,Raw!B:B,0)-1)),"H")+COUNTIF(INDIRECT("Raw!C"&amp;MATCH(A34,Raw!B:B,0)&amp;":C"&amp;IF(A34=MAX(Raw!B:B),1010,MATCH(A34+1,Raw!B:B,0)-1)),"S")+1,"")),2000)+IFERROR(LARGE(INDIRECT("RAW!T"&amp;MATCH(A34,Raw!B:B,0)&amp;":T"&amp;IF(A34=MAX(Raw!B:B),1010,MATCH(A34+1,Raw!B:B,0)-1)),IF(COUNTIF(INDIRECT("Raw!C"&amp;MATCH(A34,Raw!B:B,0)&amp;":C"&amp;IF(A34=MAX(Raw!B:B),1010,MATCH(A34+1,Raw!B:B,0)-1)),"V")&gt;1,COUNTIF(INDIRECT("Raw!C"&amp;MATCH(A34,Raw!B:B,0)&amp;":C"&amp;IF(A34=MAX(Raw!B:B),1010,MATCH(A34+1,Raw!B:B,0)-1)),"H")+COUNTIF(INDIRECT("Raw!C"&amp;MATCH(A34,Raw!B:B,0)&amp;":C"&amp;IF(A34=MAX(Raw!B:B),1010,MATCH(A34+1,Raw!B:B,0)-1)),"S")+2,"")),2000)-4000,"")</f>
        <v>0</v>
      </c>
      <c r="C34" s="52">
        <f ca="1">IFERROR(IFERROR(LARGE(INDIRECT("RAW!U"&amp;MATCH(A34,Raw!B:B,0)&amp;":U"&amp;IF(A34=MAX(Raw!B:B),1010,MATCH(A34+1,Raw!B:B,0)-1)),IF(COUNTIF(INDIRECT("Raw!C"&amp;MATCH(A34,Raw!B:B,0)&amp;":C"&amp;IF(A34=MAX(Raw!B:B),1010,MATCH(A34+1,Raw!B:B,0)-1)),"H")&gt;0,1,"")),6000)+IFERROR(LARGE(INDIRECT("RAW!U"&amp;MATCH(A34,Raw!B:B,0)&amp;":U"&amp;IF(A34=MAX(Raw!B:B),1010,MATCH(A34+1,Raw!B:B,0)-1)),IF(COUNTIF(INDIRECT("Raw!C"&amp;MATCH(A34,Raw!B:B,0)&amp;":C"&amp;IF(A34=MAX(Raw!B:B),1010,MATCH(A34+1,Raw!B:B,0)-1)),"H")&gt;1,2,"")),6000)-12000
+IFERROR(LARGE(INDIRECT("RAW!U"&amp;MATCH(A34,Raw!B:B,0)&amp;":U"&amp;IF(A34=MAX(Raw!B:B),1010,MATCH(A34+1,Raw!B:B,0)-1)),IF(COUNTIF(INDIRECT("Raw!C"&amp;MATCH(A34,Raw!B:B,0)&amp;":C"&amp;IF(A34=MAX(Raw!B:B),1010,MATCH(A34+1,Raw!B:B,0)-1)),"S")&gt;0,COUNTIF(INDIRECT("Raw!C"&amp;MATCH(A34,Raw!B:B,0)&amp;":C"&amp;IF(A34=MAX(Raw!B:B),1010,MATCH(A34+1,Raw!B:B,0)-1)),"H")+1,"")),4000)+IFERROR(LARGE(INDIRECT("RAW!U"&amp;MATCH(A34,Raw!B:B,0)&amp;":U"&amp;IF(A34=MAX(Raw!B:B),1010,MATCH(A34+1,Raw!B:B,0)-1)),IF(COUNTIF(INDIRECT("Raw!C"&amp;MATCH(A34,Raw!B:B,0)&amp;":C"&amp;IF(A34=MAX(Raw!B:B),1010,MATCH(A34+1,Raw!B:B,0)-1)),"S")&gt;1,COUNTIF(INDIRECT("Raw!C"&amp;MATCH(A34,Raw!B:B,0)&amp;":C"&amp;IF(A34=MAX(Raw!B:B),1010,MATCH(A34+1,Raw!B:B,0)-1)),"H")+2,"")),4000)-8000+IFERROR(LARGE(INDIRECT("RAW!U"&amp;MATCH(A34,Raw!B:B,0)&amp;":U"&amp;IF(A34=MAX(Raw!B:B),1010,MATCH(A34+1,Raw!B:B,0)-1)),IF(COUNTIF(INDIRECT("Raw!C"&amp;MATCH(A34,Raw!B:B,0)&amp;":C"&amp;IF(A34=MAX(Raw!B:B),1010,MATCH(A34+1,Raw!B:B,0)-1)),"V")&gt;0,COUNTIF(INDIRECT("Raw!C"&amp;MATCH(A34,Raw!B:B,0)&amp;":C"&amp;IF(A34=MAX(Raw!B:B),1010,MATCH(A34+1,Raw!B:B,0)-1)),"H")+COUNTIF(INDIRECT("Raw!C"&amp;MATCH(A34,Raw!B:B,0)&amp;":C"&amp;IF(A34=MAX(Raw!B:B),1010,MATCH(A34+1,Raw!B:B,0)-1)),"S")+1,"")),2000)+IFERROR(LARGE(INDIRECT("RAW!U"&amp;MATCH(A34,Raw!B:B,0)&amp;":U"&amp;IF(A34=MAX(Raw!B:B),1010,MATCH(A34+1,Raw!B:B,0)-1)),IF(COUNTIF(INDIRECT("Raw!C"&amp;MATCH(A34,Raw!B:B,0)&amp;":C"&amp;IF(A34=MAX(Raw!B:B),1010,MATCH(A34+1,Raw!B:B,0)-1)),"V")&gt;1,COUNTIF(INDIRECT("Raw!C"&amp;MATCH(A34,Raw!B:B,0)&amp;":C"&amp;IF(A34=MAX(Raw!B:B),1010,MATCH(A34+1,Raw!B:B,0)-1)),"H")+COUNTIF(INDIRECT("Raw!C"&amp;MATCH(A34,Raw!B:B,0)&amp;":C"&amp;IF(A34=MAX(Raw!B:B),1010,MATCH(A34+1,Raw!B:B,0)-1)),"S")+2,"")),2000)-4000,"")</f>
        <v>0</v>
      </c>
      <c r="D34" s="52">
        <f ca="1">IFERROR(IFERROR(LARGE(INDIRECT("RAW!V"&amp;MATCH(A34,Raw!B:B,0)&amp;":V"&amp;IF(A34=MAX(Raw!B:B),1010,MATCH(A34+1,Raw!B:B,0)-1)),IF(COUNTIF(INDIRECT("Raw!C"&amp;MATCH(A34,Raw!B:B,0)&amp;":C"&amp;IF(A34=MAX(Raw!B:B),1010,MATCH(A34+1,Raw!B:B,0)-1)),"H")&gt;0,1,"")),6000)+IFERROR(LARGE(INDIRECT("RAW!V"&amp;MATCH(A34,Raw!B:B,0)&amp;":V"&amp;IF(A34=MAX(Raw!B:B),1010,MATCH(A34+1,Raw!B:B,0)-1)),IF(COUNTIF(INDIRECT("Raw!C"&amp;MATCH(A34,Raw!B:B,0)&amp;":C"&amp;IF(A34=MAX(Raw!B:B),1010,MATCH(A34+1,Raw!B:B,0)-1)),"H")&gt;1,2,"")),6000)-12000
+IFERROR(LARGE(INDIRECT("RAW!V"&amp;MATCH(A34,Raw!B:B,0)&amp;":V"&amp;IF(A34=MAX(Raw!B:B),1010,MATCH(A34+1,Raw!B:B,0)-1)),IF(COUNTIF(INDIRECT("Raw!C"&amp;MATCH(A34,Raw!B:B,0)&amp;":C"&amp;IF(A34=MAX(Raw!B:B),1010,MATCH(A34+1,Raw!B:B,0)-1)),"S")&gt;0,COUNTIF(INDIRECT("Raw!C"&amp;MATCH(A34,Raw!B:B,0)&amp;":C"&amp;IF(A34=MAX(Raw!B:B),1010,MATCH(A34+1,Raw!B:B,0)-1)),"H")+1,"")),4000)+IFERROR(LARGE(INDIRECT("RAW!V"&amp;MATCH(A34,Raw!B:B,0)&amp;":V"&amp;IF(A34=MAX(Raw!B:B),1010,MATCH(A34+1,Raw!B:B,0)-1)),IF(COUNTIF(INDIRECT("Raw!C"&amp;MATCH(A34,Raw!B:B,0)&amp;":C"&amp;IF(A34=MAX(Raw!B:B),1010,MATCH(A34+1,Raw!B:B,0)-1)),"S")&gt;1,COUNTIF(INDIRECT("Raw!C"&amp;MATCH(A34,Raw!B:B,0)&amp;":C"&amp;IF(A34=MAX(Raw!B:B),1010,MATCH(A34+1,Raw!B:B,0)-1)),"H")+2,"")),4000)-8000+IFERROR(LARGE(INDIRECT("RAW!V"&amp;MATCH(A34,Raw!B:B,0)&amp;":V"&amp;IF(A34=MAX(Raw!B:B),1010,MATCH(A34+1,Raw!B:B,0)-1)),IF(COUNTIF(INDIRECT("Raw!C"&amp;MATCH(A34,Raw!B:B,0)&amp;":C"&amp;IF(A34=MAX(Raw!B:B),1010,MATCH(A34+1,Raw!B:B,0)-1)),"V")&gt;0,COUNTIF(INDIRECT("Raw!C"&amp;MATCH(A34,Raw!B:B,0)&amp;":C"&amp;IF(A34=MAX(Raw!B:B),1010,MATCH(A34+1,Raw!B:B,0)-1)),"H")+COUNTIF(INDIRECT("Raw!C"&amp;MATCH(A34,Raw!B:B,0)&amp;":C"&amp;IF(A34=MAX(Raw!B:B),1010,MATCH(A34+1,Raw!B:B,0)-1)),"S")+1,"")),2000)+IFERROR(LARGE(INDIRECT("RAW!V"&amp;MATCH(A34,Raw!B:B,0)&amp;":V"&amp;IF(A34=MAX(Raw!B:B),1010,MATCH(A34+1,Raw!B:B,0)-1)),IF(COUNTIF(INDIRECT("Raw!C"&amp;MATCH(A34,Raw!B:B,0)&amp;":C"&amp;IF(A34=MAX(Raw!B:B),1010,MATCH(A34+1,Raw!B:B,0)-1)),"V")&gt;1,COUNTIF(INDIRECT("Raw!C"&amp;MATCH(A34,Raw!B:B,0)&amp;":C"&amp;IF(A34=MAX(Raw!B:B),1010,MATCH(A34+1,Raw!B:B,0)-1)),"H")+COUNTIF(INDIRECT("Raw!C"&amp;MATCH(A34,Raw!B:B,0)&amp;":C"&amp;IF(A34=MAX(Raw!B:B),1010,MATCH(A34+1,Raw!B:B,0)-1)),"S")+2,"")),2000)-4000,"")</f>
        <v>0</v>
      </c>
      <c r="E34" s="52">
        <f ca="1">IFERROR(IFERROR(LARGE(INDIRECT("RAW!W"&amp;MATCH(A34,Raw!B:B,0)&amp;":W"&amp;IF(A34=MAX(Raw!B:B),1010,MATCH(A34+1,Raw!B:B,0)-1)),IF(COUNTIF(INDIRECT("Raw!C"&amp;MATCH(A34,Raw!B:B,0)&amp;":C"&amp;IF(A34=MAX(Raw!B:B),1010,MATCH(A34+1,Raw!B:B,0)-1)),"H")&gt;0,1,"")),6000)+IFERROR(LARGE(INDIRECT("RAW!W"&amp;MATCH(A34,Raw!B:B,0)&amp;":W"&amp;IF(A34=MAX(Raw!B:B),1010,MATCH(A34+1,Raw!B:B,0)-1)),IF(COUNTIF(INDIRECT("Raw!C"&amp;MATCH(A34,Raw!B:B,0)&amp;":C"&amp;IF(A34=MAX(Raw!B:B),1010,MATCH(A34+1,Raw!B:B,0)-1)),"H")&gt;1,2,"")),6000)-12000
+IFERROR(LARGE(INDIRECT("RAW!W"&amp;MATCH(A34,Raw!B:B,0)&amp;":W"&amp;IF(A34=MAX(Raw!B:B),1010,MATCH(A34+1,Raw!B:B,0)-1)),IF(COUNTIF(INDIRECT("Raw!C"&amp;MATCH(A34,Raw!B:B,0)&amp;":C"&amp;IF(A34=MAX(Raw!B:B),1010,MATCH(A34+1,Raw!B:B,0)-1)),"S")&gt;0,COUNTIF(INDIRECT("Raw!C"&amp;MATCH(A34,Raw!B:B,0)&amp;":C"&amp;IF(A34=MAX(Raw!B:B),1010,MATCH(A34+1,Raw!B:B,0)-1)),"H")+1,"")),4000)+IFERROR(LARGE(INDIRECT("RAW!W"&amp;MATCH(A34,Raw!B:B,0)&amp;":W"&amp;IF(A34=MAX(Raw!B:B),1010,MATCH(A34+1,Raw!B:B,0)-1)),IF(COUNTIF(INDIRECT("Raw!C"&amp;MATCH(A34,Raw!B:B,0)&amp;":C"&amp;IF(A34=MAX(Raw!B:B),1010,MATCH(A34+1,Raw!B:B,0)-1)),"S")&gt;1,COUNTIF(INDIRECT("Raw!C"&amp;MATCH(A34,Raw!B:B,0)&amp;":C"&amp;IF(A34=MAX(Raw!B:B),1010,MATCH(A34+1,Raw!B:B,0)-1)),"H")+2,"")),4000)-8000+IFERROR(LARGE(INDIRECT("RAW!W"&amp;MATCH(A34,Raw!B:B,0)&amp;":W"&amp;IF(A34=MAX(Raw!B:B),1010,MATCH(A34+1,Raw!B:B,0)-1)),IF(COUNTIF(INDIRECT("Raw!C"&amp;MATCH(A34,Raw!B:B,0)&amp;":C"&amp;IF(A34=MAX(Raw!B:B),1010,MATCH(A34+1,Raw!B:B,0)-1)),"V")&gt;0,COUNTIF(INDIRECT("Raw!C"&amp;MATCH(A34,Raw!B:B,0)&amp;":C"&amp;IF(A34=MAX(Raw!B:B),1010,MATCH(A34+1,Raw!B:B,0)-1)),"H")+COUNTIF(INDIRECT("Raw!C"&amp;MATCH(A34,Raw!B:B,0)&amp;":C"&amp;IF(A34=MAX(Raw!B:B),1010,MATCH(A34+1,Raw!B:B,0)-1)),"S")+1,"")),2000)+IFERROR(LARGE(INDIRECT("RAW!W"&amp;MATCH(A34,Raw!B:B,0)&amp;":W"&amp;IF(A34=MAX(Raw!B:B),1010,MATCH(A34+1,Raw!B:B,0)-1)),IF(COUNTIF(INDIRECT("Raw!C"&amp;MATCH(A34,Raw!B:B,0)&amp;":C"&amp;IF(A34=MAX(Raw!B:B),1010,MATCH(A34+1,Raw!B:B,0)-1)),"V")&gt;1,COUNTIF(INDIRECT("Raw!C"&amp;MATCH(A34,Raw!B:B,0)&amp;":C"&amp;IF(A34=MAX(Raw!B:B),1010,MATCH(A34+1,Raw!B:B,0)-1)),"H")+COUNTIF(INDIRECT("Raw!C"&amp;MATCH(A34,Raw!B:B,0)&amp;":C"&amp;IF(A34=MAX(Raw!B:B),1010,MATCH(A34+1,Raw!B:B,0)-1)),"S")+2,"")),2000)-4000,"")</f>
        <v>0</v>
      </c>
      <c r="F34" s="52">
        <f ca="1">IFERROR(IFERROR(LARGE(INDIRECT("RAW!X"&amp;MATCH(A34,Raw!B:B,0)&amp;":X"&amp;IF(A34=MAX(Raw!B:B),1010,MATCH(A34+1,Raw!B:B,0)-1)),IF(COUNTIF(INDIRECT("Raw!C"&amp;MATCH(A34,Raw!B:B,0)&amp;":C"&amp;IF(A34=MAX(Raw!B:B),1010,MATCH(A34+1,Raw!B:B,0)-1)),"H")&gt;0,1,"")),6000)+IFERROR(LARGE(INDIRECT("RAW!X"&amp;MATCH(A34,Raw!B:B,0)&amp;":X"&amp;IF(A34=MAX(Raw!B:B),1010,MATCH(A34+1,Raw!B:B,0)-1)),IF(COUNTIF(INDIRECT("Raw!C"&amp;MATCH(A34,Raw!B:B,0)&amp;":C"&amp;IF(A34=MAX(Raw!B:B),1010,MATCH(A34+1,Raw!B:B,0)-1)),"H")&gt;1,2,"")),6000)-12000
+IFERROR(LARGE(INDIRECT("RAW!X"&amp;MATCH(A34,Raw!B:B,0)&amp;":X"&amp;IF(A34=MAX(Raw!B:B),1010,MATCH(A34+1,Raw!B:B,0)-1)),IF(COUNTIF(INDIRECT("Raw!C"&amp;MATCH(A34,Raw!B:B,0)&amp;":C"&amp;IF(A34=MAX(Raw!B:B),1010,MATCH(A34+1,Raw!B:B,0)-1)),"S")&gt;0,COUNTIF(INDIRECT("Raw!C"&amp;MATCH(A34,Raw!B:B,0)&amp;":C"&amp;IF(A34=MAX(Raw!B:B),1010,MATCH(A34+1,Raw!B:B,0)-1)),"H")+1,"")),4000)+IFERROR(LARGE(INDIRECT("RAW!X"&amp;MATCH(A34,Raw!B:B,0)&amp;":X"&amp;IF(A34=MAX(Raw!B:B),1010,MATCH(A34+1,Raw!B:B,0)-1)),IF(COUNTIF(INDIRECT("Raw!C"&amp;MATCH(A34,Raw!B:B,0)&amp;":C"&amp;IF(A34=MAX(Raw!B:B),1010,MATCH(A34+1,Raw!B:B,0)-1)),"S")&gt;1,COUNTIF(INDIRECT("Raw!C"&amp;MATCH(A34,Raw!B:B,0)&amp;":C"&amp;IF(A34=MAX(Raw!B:B),1010,MATCH(A34+1,Raw!B:B,0)-1)),"H")+2,"")),4000)-8000+IFERROR(LARGE(INDIRECT("RAW!X"&amp;MATCH(A34,Raw!B:B,0)&amp;":X"&amp;IF(A34=MAX(Raw!B:B),1010,MATCH(A34+1,Raw!B:B,0)-1)),IF(COUNTIF(INDIRECT("Raw!C"&amp;MATCH(A34,Raw!B:B,0)&amp;":C"&amp;IF(A34=MAX(Raw!B:B),1010,MATCH(A34+1,Raw!B:B,0)-1)),"v")&gt;0,COUNTIF(INDIRECT("Raw!C"&amp;MATCH(A34,Raw!B:B,0)&amp;":C"&amp;IF(A34=MAX(Raw!B:B),1010,MATCH(A34+1,Raw!B:B,0)-1)),"H")+COUNTIF(INDIRECT("Raw!C"&amp;MATCH(A34,Raw!B:B,0)&amp;":C"&amp;IF(A34=MAX(Raw!B:B),1010,MATCH(A34+1,Raw!B:B,0)-1)),"S")+1,"")),2000)+IFERROR(LARGE(INDIRECT("RAW!X"&amp;MATCH(A34,Raw!B:B,0)&amp;":X"&amp;IF(A34=MAX(Raw!B:B),1010,MATCH(A34+1,Raw!B:B,0)-1)),IF(COUNTIF(INDIRECT("Raw!C"&amp;MATCH(A34,Raw!B:B,0)&amp;":C"&amp;IF(A34=MAX(Raw!B:B),1010,MATCH(A34+1,Raw!B:B,0)-1)),"v")&gt;1,COUNTIF(INDIRECT("Raw!C"&amp;MATCH(A34,Raw!B:B,0)&amp;":C"&amp;IF(A34=MAX(Raw!B:B),1010,MATCH(A34+1,Raw!B:B,0)-1)),"H")+COUNTIF(INDIRECT("Raw!C"&amp;MATCH(A34,Raw!B:B,0)&amp;":C"&amp;IF(A34=MAX(Raw!B:B),1010,MATCH(A34+1,Raw!B:B,0)-1)),"S")+2,"")),2000)-4000,"")</f>
        <v>0</v>
      </c>
      <c r="G34" s="52">
        <f ca="1">IFERROR(IFERROR(LARGE(INDIRECT("RAW!Y"&amp;MATCH(A34,Raw!B:B,0)&amp;":Y"&amp;IF(A34=MAX(Raw!B:B),1010,MATCH(A34+1,Raw!B:B,0)-1)),IF(COUNTIF(INDIRECT("Raw!C"&amp;MATCH(A34,Raw!B:B,0)&amp;":C"&amp;IF(A34=MAX(Raw!B:B),1010,MATCH(A34+1,Raw!B:B,0)-1)),"H")&gt;0,1,"")),6000)+IFERROR(LARGE(INDIRECT("RAW!Y"&amp;MATCH(A34,Raw!B:B,0)&amp;":Y"&amp;IF(A34=MAX(Raw!B:B),1010,MATCH(A34+1,Raw!B:B,0)-1)),IF(COUNTIF(INDIRECT("Raw!C"&amp;MATCH(A34,Raw!B:B,0)&amp;":C"&amp;IF(A34=MAX(Raw!B:B),1010,MATCH(A34+1,Raw!B:B,0)-1)),"H")&gt;1,2,"")),6000)-12000
+IFERROR(LARGE(INDIRECT("RAW!Y"&amp;MATCH(A34,Raw!B:B,0)&amp;":Y"&amp;IF(A34=MAX(Raw!B:B),1010,MATCH(A34+1,Raw!B:B,0)-1)),IF(COUNTIF(INDIRECT("Raw!C"&amp;MATCH(A34,Raw!B:B,0)&amp;":C"&amp;IF(A34=MAX(Raw!B:B),1010,MATCH(A34+1,Raw!B:B,0)-1)),"S")&gt;0,COUNTIF(INDIRECT("Raw!C"&amp;MATCH(A34,Raw!B:B,0)&amp;":C"&amp;IF(A34=MAX(Raw!B:B),1010,MATCH(A34+1,Raw!B:B,0)-1)),"H")+1,"")),4000)+IFERROR(LARGE(INDIRECT("RAW!Y"&amp;MATCH(A34,Raw!B:B,0)&amp;":Y"&amp;IF(A34=MAX(Raw!B:B),1010,MATCH(A34+1,Raw!B:B,0)-1)),IF(COUNTIF(INDIRECT("Raw!C"&amp;MATCH(A34,Raw!B:B,0)&amp;":C"&amp;IF(A34=MAX(Raw!B:B),1010,MATCH(A34+1,Raw!B:B,0)-1)),"S")&gt;1,COUNTIF(INDIRECT("Raw!C"&amp;MATCH(A34,Raw!B:B,0)&amp;":C"&amp;IF(A34=MAX(Raw!B:B),1010,MATCH(A34+1,Raw!B:B,0)-1)),"H")+2,"")),4000)-8000+IFERROR(LARGE(INDIRECT("RAW!Y"&amp;MATCH(A34,Raw!B:B,0)&amp;":Y"&amp;IF(A34=MAX(Raw!B:B),1010,MATCH(A34+1,Raw!B:B,0)-1)),IF(COUNTIF(INDIRECT("Raw!C"&amp;MATCH(A34,Raw!B:B,0)&amp;":C"&amp;IF(A34=MAX(Raw!B:B),1010,MATCH(A34+1,Raw!B:B,0)-1)),"V")&gt;0,COUNTIF(INDIRECT("Raw!C"&amp;MATCH(A34,Raw!B:B,0)&amp;":C"&amp;IF(A34=MAX(Raw!B:B),1010,MATCH(A34+1,Raw!B:B,0)-1)),"H")+COUNTIF(INDIRECT("Raw!C"&amp;MATCH(A34,Raw!B:B,0)&amp;":C"&amp;IF(A34=MAX(Raw!B:B),1010,MATCH(A34+1,Raw!B:B,0)-1)),"S")+1,"")),2000)+IFERROR(LARGE(INDIRECT("RAW!Y"&amp;MATCH(A34,Raw!B:B,0)&amp;":Y"&amp;IF(A34=MAX(Raw!B:B),1010,MATCH(A34+1,Raw!B:B,0)-1)),IF(COUNTIF(INDIRECT("Raw!C"&amp;MATCH(A34,Raw!B:B,0)&amp;":C"&amp;IF(A34=MAX(Raw!B:B),1010,MATCH(A34+1,Raw!B:B,0)-1)),"V")&gt;1,COUNTIF(INDIRECT("Raw!C"&amp;MATCH(A34,Raw!B:B,0)&amp;":C"&amp;IF(A34=MAX(Raw!B:B),1010,MATCH(A34+1,Raw!B:B,0)-1)),"H")+COUNTIF(INDIRECT("Raw!C"&amp;MATCH(A34,Raw!B:B,0)&amp;":C"&amp;IF(A34=MAX(Raw!B:B),1010,MATCH(A34+1,Raw!B:B,0)-1)),"S")+2,"")),2000)-4000,"")</f>
        <v>0</v>
      </c>
      <c r="H34" s="52">
        <f ca="1">IFERROR(IFERROR(LARGE(INDIRECT("RAW!Z"&amp;MATCH(A34,Raw!B:B,0)&amp;":Z"&amp;IF(A34=MAX(Raw!B:B),1010,MATCH(A34+1,Raw!B:B,0)-1)),IF(COUNTIF(INDIRECT("Raw!C"&amp;MATCH(A34,Raw!B:B,0)&amp;":C"&amp;IF(A34=MAX(Raw!B:B),1010,MATCH(A34+1,Raw!B:B,0)-1)),"H")&gt;0,1,"")),6000)+IFERROR(LARGE(INDIRECT("RAW!Z"&amp;MATCH(A34,Raw!B:B,0)&amp;":Z"&amp;IF(A34=MAX(Raw!B:B),1010,MATCH(A34+1,Raw!B:B,0)-1)),IF(COUNTIF(INDIRECT("Raw!C"&amp;MATCH(A34,Raw!B:B,0)&amp;":C"&amp;IF(A34=MAX(Raw!B:B),1010,MATCH(A34+1,Raw!B:B,0)-1)),"H")&gt;1,2,"")),6000)-12000
+IFERROR(LARGE(INDIRECT("RAW!Z"&amp;MATCH(A34,Raw!B:B,0)&amp;":Z"&amp;IF(A34=MAX(Raw!B:B),1010,MATCH(A34+1,Raw!B:B,0)-1)),IF(COUNTIF(INDIRECT("Raw!C"&amp;MATCH(A34,Raw!B:B,0)&amp;":C"&amp;IF(A34=MAX(Raw!B:B),1010,MATCH(A34+1,Raw!B:B,0)-1)),"S")&gt;0,COUNTIF(INDIRECT("Raw!C"&amp;MATCH(A34,Raw!B:B,0)&amp;":C"&amp;IF(A34=MAX(Raw!B:B),1010,MATCH(A34+1,Raw!B:B,0)-1)),"H")+1,"")),4000)+IFERROR(LARGE(INDIRECT("RAW!Z"&amp;MATCH(A34,Raw!B:B,0)&amp;":Z"&amp;IF(A34=MAX(Raw!B:B),1010,MATCH(A34+1,Raw!B:B,0)-1)),IF(COUNTIF(INDIRECT("Raw!C"&amp;MATCH(A34,Raw!B:B,0)&amp;":C"&amp;IF(A34=MAX(Raw!B:B),1010,MATCH(A34+1,Raw!B:B,0)-1)),"S")&gt;1,COUNTIF(INDIRECT("Raw!C"&amp;MATCH(A34,Raw!B:B,0)&amp;":C"&amp;IF(A34=MAX(Raw!B:B),1010,MATCH(A34+1,Raw!B:B,0)-1)),"H")+2,"")),4000)-8000+IFERROR(LARGE(INDIRECT("RAW!Z"&amp;MATCH(A34,Raw!B:B,0)&amp;":Z"&amp;IF(A34=MAX(Raw!B:B),1010,MATCH(A34+1,Raw!B:B,0)-1)),IF(COUNTIF(INDIRECT("Raw!C"&amp;MATCH(A34,Raw!B:B,0)&amp;":C"&amp;IF(A34=MAX(Raw!B:B),1010,MATCH(A34+1,Raw!B:B,0)-1)),"V")&gt;0,COUNTIF(INDIRECT("Raw!C"&amp;MATCH(A34,Raw!B:B,0)&amp;":C"&amp;IF(A34=MAX(Raw!B:B),1010,MATCH(A34+1,Raw!B:B,0)-1)),"H")+COUNTIF(INDIRECT("Raw!C"&amp;MATCH(A34,Raw!B:B,0)&amp;":C"&amp;IF(A34=MAX(Raw!B:B),1010,MATCH(A34+1,Raw!B:B,0)-1)),"S")+1,"")),2000)+IFERROR(LARGE(INDIRECT("RAW!Z"&amp;MATCH(A34,Raw!B:B,0)&amp;":Z"&amp;IF(A34=MAX(Raw!B:B),1010,MATCH(A34+1,Raw!B:B,0)-1)),IF(COUNTIF(INDIRECT("Raw!C"&amp;MATCH(A34,Raw!B:B,0)&amp;":C"&amp;IF(A34=MAX(Raw!B:B),1010,MATCH(A34+1,Raw!B:B,0)-1)),"V")&gt;1,COUNTIF(INDIRECT("Raw!C"&amp;MATCH(A34,Raw!B:B,0)&amp;":C"&amp;IF(A34=MAX(Raw!B:B),1010,MATCH(A34+1,Raw!B:B,0)-1)),"H")+COUNTIF(INDIRECT("Raw!C"&amp;MATCH(A34,Raw!B:B,0)&amp;":C"&amp;IF(A34=MAX(Raw!B:B),1010,MATCH(A34+1,Raw!B:B,0)-1)),"S")+2,"")),2000)-4000,"")</f>
        <v>0</v>
      </c>
      <c r="I34" s="52">
        <f ca="1">IFERROR(IFERROR(LARGE(INDIRECT("RAW!AA"&amp;MATCH(A34,Raw!B:B,0)&amp;":AA"&amp;IF(A34=MAX(Raw!B:B),1010,MATCH(A34+1,Raw!B:B,0)-1)),IF(COUNTIF(INDIRECT("Raw!C"&amp;MATCH(A34,Raw!B:B,0)&amp;":C"&amp;IF(A34=MAX(Raw!B:B),1010,MATCH(A34+1,Raw!B:B,0)-1)),"H")&gt;0,1,"")),6000)+IFERROR(LARGE(INDIRECT("RAW!AA"&amp;MATCH(A34,Raw!B:B,0)&amp;":AA"&amp;IF(A34=MAX(Raw!B:B),1010,MATCH(A34+1,Raw!B:B,0)-1)),IF(COUNTIF(INDIRECT("Raw!C"&amp;MATCH(A34,Raw!B:B,0)&amp;":C"&amp;IF(A34=MAX(Raw!B:B),1010,MATCH(A34+1,Raw!B:B,0)-1)),"H")&gt;1,2,"")),6000)-12000
+IFERROR(LARGE(INDIRECT("RAW!AA"&amp;MATCH(A34,Raw!B:B,0)&amp;":AA"&amp;IF(A34=MAX(Raw!B:B),1010,MATCH(A34+1,Raw!B:B,0)-1)),IF(COUNTIF(INDIRECT("Raw!C"&amp;MATCH(A34,Raw!B:B,0)&amp;":C"&amp;IF(A34=MAX(Raw!B:B),1010,MATCH(A34+1,Raw!B:B,0)-1)),"S")&gt;0,COUNTIF(INDIRECT("Raw!C"&amp;MATCH(A34,Raw!B:B,0)&amp;":C"&amp;IF(A34=MAX(Raw!B:B),1010,MATCH(A34+1,Raw!B:B,0)-1)),"H")+1,"")),4000)+IFERROR(LARGE(INDIRECT("RAW!AA"&amp;MATCH(A34,Raw!B:B,0)&amp;":AA"&amp;IF(A34=MAX(Raw!B:B),1010,MATCH(A34+1,Raw!B:B,0)-1)),IF(COUNTIF(INDIRECT("Raw!C"&amp;MATCH(A34,Raw!B:B,0)&amp;":C"&amp;IF(A34=MAX(Raw!B:B),1010,MATCH(A34+1,Raw!B:B,0)-1)),"S")&gt;1,COUNTIF(INDIRECT("Raw!C"&amp;MATCH(A34,Raw!B:B,0)&amp;":C"&amp;IF(A34=MAX(Raw!B:B),1010,MATCH(A34+1,Raw!B:B,0)-1)),"H")+2,"")),4000)-8000+IFERROR(LARGE(INDIRECT("RAW!AA"&amp;MATCH(A34,Raw!B:B,0)&amp;":AA"&amp;IF(A34=MAX(Raw!B:B),1010,MATCH(A34+1,Raw!B:B,0)-1)),IF(COUNTIF(INDIRECT("Raw!C"&amp;MATCH(A34,Raw!B:B,0)&amp;":C"&amp;IF(A34=MAX(Raw!B:B),1010,MATCH(A34+1,Raw!B:B,0)-1)),"V")&gt;0,COUNTIF(INDIRECT("Raw!C"&amp;MATCH(A34,Raw!B:B,0)&amp;":C"&amp;IF(A34=MAX(Raw!B:B),1010,MATCH(A34+1,Raw!B:B,0)-1)),"H")+COUNTIF(INDIRECT("Raw!C"&amp;MATCH(A34,Raw!B:B,0)&amp;":C"&amp;IF(A34=MAX(Raw!B:B),1010,MATCH(A34+1,Raw!B:B,0)-1)),"S")+1,"")),2000)+IFERROR(LARGE(INDIRECT("RAW!AA"&amp;MATCH(A34,Raw!B:B,0)&amp;":AA"&amp;IF(A34=MAX(Raw!B:B),1010,MATCH(A34+1,Raw!B:B,0)-1)),IF(COUNTIF(INDIRECT("Raw!C"&amp;MATCH(A34,Raw!B:B,0)&amp;":C"&amp;IF(A34=MAX(Raw!B:B),1010,MATCH(A34+1,Raw!B:B,0)-1)),"V")&gt;1,COUNTIF(INDIRECT("Raw!C"&amp;MATCH(A34,Raw!B:B,0)&amp;":C"&amp;IF(A34=MAX(Raw!B:B),1010,MATCH(A34+1,Raw!B:B,0)-1)),"H")+COUNTIF(INDIRECT("Raw!C"&amp;MATCH(A34,Raw!B:B,0)&amp;":C"&amp;IF(A34=MAX(Raw!B:B),1010,MATCH(A34+1,Raw!B:B,0)-1)),"S")+2,"")),2000)-4000,"")</f>
        <v>0</v>
      </c>
      <c r="J34" s="52">
        <f ca="1">IFERROR(IFERROR(LARGE(INDIRECT("RAW!AB"&amp;MATCH(A34,Raw!B:B,0)&amp;":AB"&amp;IF(A34=MAX(Raw!B:B),1010,MATCH(A34+1,Raw!B:B,0)-1)),IF(COUNTIF(INDIRECT("Raw!C"&amp;MATCH(A34,Raw!B:B,0)&amp;":C"&amp;IF(A34=MAX(Raw!B:B),1010,MATCH(A34+1,Raw!B:B,0)-1)),"H")&gt;0,1,"")),6000)+IFERROR(LARGE(INDIRECT("RAW!AB"&amp;MATCH(A34,Raw!B:B,0)&amp;":AB"&amp;IF(A34=MAX(Raw!B:B),1010,MATCH(A34+1,Raw!B:B,0)-1)),IF(COUNTIF(INDIRECT("Raw!C"&amp;MATCH(A34,Raw!B:B,0)&amp;":C"&amp;IF(A34=MAX(Raw!B:B),1010,MATCH(A34+1,Raw!B:B,0)-1)),"H")&gt;1,2,"")),6000)-12000
+IFERROR(LARGE(INDIRECT("RAW!AB"&amp;MATCH(A34,Raw!B:B,0)&amp;":AB"&amp;IF(A34=MAX(Raw!B:B),1010,MATCH(A34+1,Raw!B:B,0)-1)),IF(COUNTIF(INDIRECT("Raw!C"&amp;MATCH(A34,Raw!B:B,0)&amp;":C"&amp;IF(A34=MAX(Raw!B:B),1010,MATCH(A34+1,Raw!B:B,0)-1)),"S")&gt;0,COUNTIF(INDIRECT("Raw!C"&amp;MATCH(A34,Raw!B:B,0)&amp;":C"&amp;IF(A34=MAX(Raw!B:B),1010,MATCH(A34+1,Raw!B:B,0)-1)),"H")+1,"")),4000)+IFERROR(LARGE(INDIRECT("RAW!AB"&amp;MATCH(A34,Raw!B:B,0)&amp;":AB"&amp;IF(A34=MAX(Raw!B:B),1010,MATCH(A34+1,Raw!B:B,0)-1)),IF(COUNTIF(INDIRECT("Raw!C"&amp;MATCH(A34,Raw!B:B,0)&amp;":C"&amp;IF(A34=MAX(Raw!B:B),1010,MATCH(A34+1,Raw!B:B,0)-1)),"S")&gt;1,COUNTIF(INDIRECT("Raw!C"&amp;MATCH(A34,Raw!B:B,0)&amp;":C"&amp;IF(A34=MAX(Raw!B:B),1010,MATCH(A34+1,Raw!B:B,0)-1)),"H")+2,"")),4000)-8000+IFERROR(LARGE(INDIRECT("RAW!AB"&amp;MATCH(A34,Raw!B:B,0)&amp;":AB"&amp;IF(A34=MAX(Raw!B:B),1010,MATCH(A34+1,Raw!B:B,0)-1)),IF(COUNTIF(INDIRECT("Raw!C"&amp;MATCH(A34,Raw!B:B,0)&amp;":C"&amp;IF(A34=MAX(Raw!B:B),1010,MATCH(A34+1,Raw!B:B,0)-1)),"V")&gt;0,COUNTIF(INDIRECT("Raw!C"&amp;MATCH(A34,Raw!B:B,0)&amp;":C"&amp;IF(A34=MAX(Raw!B:B),1010,MATCH(A34+1,Raw!B:B,0)-1)),"H")+COUNTIF(INDIRECT("Raw!C"&amp;MATCH(A34,Raw!B:B,0)&amp;":C"&amp;IF(A34=MAX(Raw!B:B),1010,MATCH(A34+1,Raw!B:B,0)-1)),"S")+1,"")),2000)+IFERROR(LARGE(INDIRECT("RAW!AB"&amp;MATCH(A34,Raw!B:B,0)&amp;":AB"&amp;IF(A34=MAX(Raw!B:B),1010,MATCH(A34+1,Raw!B:B,0)-1)),IF(COUNTIF(INDIRECT("Raw!C"&amp;MATCH(A34,Raw!B:B,0)&amp;":C"&amp;IF(A34=MAX(Raw!B:B),1010,MATCH(A34+1,Raw!B:B,0)-1)),"V")&gt;1,COUNTIF(INDIRECT("Raw!C"&amp;MATCH(A34,Raw!B:B,0)&amp;":C"&amp;IF(A34=MAX(Raw!B:B),1010,MATCH(A34+1,Raw!B:B,0)-1)),"H")+COUNTIF(INDIRECT("Raw!C"&amp;MATCH(A34,Raw!B:B,0)&amp;":C"&amp;IF(A34=MAX(Raw!B:B),1010,MATCH(A34+1,Raw!B:B,0)-1)),"S")+2,"")),2000)-4000,"")</f>
        <v>0</v>
      </c>
      <c r="K34" s="52">
        <f ca="1">IFERROR(IFERROR(LARGE(INDIRECT("RAW!AC"&amp;MATCH(A34,Raw!B:B,0)&amp;":AC"&amp;IF(A34=MAX(Raw!B:B),1010,MATCH(A34+1,Raw!B:B,0)-1)),IF(COUNTIF(INDIRECT("Raw!C"&amp;MATCH(A34,Raw!B:B,0)&amp;":C"&amp;IF(A34=MAX(Raw!B:B),1010,MATCH(A34+1,Raw!B:B,0)-1)),"H")&gt;0,1,"")),6000)+IFERROR(LARGE(INDIRECT("RAW!AC"&amp;MATCH(A34,Raw!B:B,0)&amp;":AC"&amp;IF(A34=MAX(Raw!B:B),1010,MATCH(A34+1,Raw!B:B,0)-1)),IF(COUNTIF(INDIRECT("Raw!C"&amp;MATCH(A34,Raw!B:B,0)&amp;":C"&amp;IF(A34=MAX(Raw!B:B),1010,MATCH(A34+1,Raw!B:B,0)-1)),"H")&gt;1,2,"")),6000)-12000
+IFERROR(LARGE(INDIRECT("RAW!AC"&amp;MATCH(A34,Raw!B:B,0)&amp;":AC"&amp;IF(A34=MAX(Raw!B:B),1010,MATCH(A34+1,Raw!B:B,0)-1)),IF(COUNTIF(INDIRECT("Raw!C"&amp;MATCH(A34,Raw!B:B,0)&amp;":C"&amp;IF(A34=MAX(Raw!B:B),1010,MATCH(A34+1,Raw!B:B,0)-1)),"S")&gt;0,COUNTIF(INDIRECT("Raw!C"&amp;MATCH(A34,Raw!B:B,0)&amp;":C"&amp;IF(A34=MAX(Raw!B:B),1010,MATCH(A34+1,Raw!B:B,0)-1)),"H")+1,"")),4000)+IFERROR(LARGE(INDIRECT("RAW!AC"&amp;MATCH(A34,Raw!B:B,0)&amp;":AC"&amp;IF(A34=MAX(Raw!B:B),1010,MATCH(A34+1,Raw!B:B,0)-1)),IF(COUNTIF(INDIRECT("Raw!C"&amp;MATCH(A34,Raw!B:B,0)&amp;":C"&amp;IF(A34=MAX(Raw!B:B),1010,MATCH(A34+1,Raw!B:B,0)-1)),"S")&gt;1,COUNTIF(INDIRECT("Raw!C"&amp;MATCH(A34,Raw!B:B,0)&amp;":C"&amp;IF(A34=MAX(Raw!B:B),1010,MATCH(A34+1,Raw!B:B,0)-1)),"H")+2,"")),4000)-8000+IFERROR(LARGE(INDIRECT("RAW!AC"&amp;MATCH(A34,Raw!B:B,0)&amp;":AC"&amp;IF(A34=MAX(Raw!B:B),1010,MATCH(A34+1,Raw!B:B,0)-1)),IF(COUNTIF(INDIRECT("Raw!C"&amp;MATCH(A34,Raw!B:B,0)&amp;":C"&amp;IF(A34=MAX(Raw!B:B),1010,MATCH(A34+1,Raw!B:B,0)-1)),"V")&gt;0,COUNTIF(INDIRECT("Raw!C"&amp;MATCH(A34,Raw!B:B,0)&amp;":C"&amp;IF(A34=MAX(Raw!B:B),1010,MATCH(A34+1,Raw!B:B,0)-1)),"H")+COUNTIF(INDIRECT("Raw!C"&amp;MATCH(A34,Raw!B:B,0)&amp;":C"&amp;IF(A34=MAX(Raw!B:B),1010,MATCH(A34+1,Raw!B:B,0)-1)),"S")+1,"")),2000)+IFERROR(LARGE(INDIRECT("RAW!AC"&amp;MATCH(A34,Raw!B:B,0)&amp;":AC"&amp;IF(A34=MAX(Raw!B:B),1010,MATCH(A34+1,Raw!B:B,0)-1)),IF(COUNTIF(INDIRECT("Raw!C"&amp;MATCH(A34,Raw!B:B,0)&amp;":C"&amp;IF(A34=MAX(Raw!B:B),1010,MATCH(A34+1,Raw!B:B,0)-1)),"V")&gt;1,COUNTIF(INDIRECT("Raw!C"&amp;MATCH(A34,Raw!B:B,0)&amp;":C"&amp;IF(A34=MAX(Raw!B:B),1010,MATCH(A34+1,Raw!B:B,0)-1)),"H")+COUNTIF(INDIRECT("Raw!C"&amp;MATCH(A34,Raw!B:B,0)&amp;":C"&amp;IF(A34=MAX(Raw!B:B),1010,MATCH(A34+1,Raw!B:B,0)-1)),"S")+2,"")),2000)-4000,"")</f>
        <v>0</v>
      </c>
      <c r="L34" s="14">
        <f t="shared" ca="1" si="0"/>
        <v>0</v>
      </c>
      <c r="M34" s="14">
        <f t="shared" ca="1" si="1"/>
        <v>0</v>
      </c>
      <c r="N34" s="14">
        <f t="shared" ca="1" si="2"/>
        <v>0</v>
      </c>
      <c r="O34" s="37" t="str">
        <f t="array" aca="1" ref="O34" ca="1">IF(P34="","",(IF(ROUND(P34,1)=ROUND(P33,1),O33,O33+1)))</f>
        <v/>
      </c>
      <c r="P34" s="33" t="str">
        <f t="array" aca="1" ref="P34" ca="1">IF(ROUND(LARGE(B:B,$A34),2)=0,"",LARGE(B:B,$A34))</f>
        <v/>
      </c>
      <c r="Q34" s="33" t="str">
        <f t="array" aca="1" ref="Q34" ca="1">IFERROR(INDEX(Raw!$S$3:$S$502,MATCH(R34,Raw!$R$3:$R$502,0)),"")</f>
        <v/>
      </c>
      <c r="R34" s="34" t="str">
        <f t="array" aca="1" ref="R34" ca="1">IFERROR(INDEX(Raw!$R$3:$R$502,MATCH(IFERROR(INDEX(MATCH(P34,B$2:B$501,0),$A$2:$A$502),""),Raw!$Q$3:$Q$502,0)),"")</f>
        <v/>
      </c>
      <c r="S34" s="38" t="str">
        <f t="array" aca="1" ref="S34" ca="1">IF(T34="","",(IF(ROUND(T34,1)=ROUND(T33,1),S33,S33+1)))</f>
        <v/>
      </c>
      <c r="T34" s="36" t="str">
        <f t="array" aca="1" ref="T34" ca="1">IF(ROUND(LARGE(C:C,$A34),2)=0,"",LARGE(C:C,$A34))</f>
        <v/>
      </c>
      <c r="U34" s="33" t="str">
        <f t="array" aca="1" ref="U34" ca="1">IFERROR(INDEX(Raw!$S$3:$S$502,MATCH(V34,Raw!$R$3:$R$502,0)),"")</f>
        <v/>
      </c>
      <c r="V34" s="34" t="str">
        <f t="array" aca="1" ref="V34" ca="1">IFERROR(INDEX(Raw!$R$3:$R$502,MATCH(IFERROR(INDEX(MATCH(T34,C$2:C$501,0),$A$2:$A$501),""),Raw!$Q$3:$Q$502,0)),"")</f>
        <v/>
      </c>
      <c r="W34" s="38" t="str">
        <f t="array" aca="1" ref="W34" ca="1">IF(X34="","",(IF(ROUND(X34,1)=ROUND(X33,1),W33,W33+1)))</f>
        <v/>
      </c>
      <c r="X34" s="36" t="str">
        <f t="array" aca="1" ref="X34" ca="1">IF(ROUND(LARGE(D:D,$A34),2)=0,"",LARGE(D:D,$A34))</f>
        <v/>
      </c>
      <c r="Y34" s="33" t="str">
        <f t="array" aca="1" ref="Y34" ca="1">IFERROR(INDEX(Raw!$S$3:$S$502,MATCH(Z34,Raw!$R$3:$R$502,0)),"")</f>
        <v/>
      </c>
      <c r="Z34" s="34" t="str">
        <f t="array" aca="1" ref="Z34" ca="1">IFERROR(INDEX(Raw!$R$3:$R$502,MATCH(IFERROR(INDEX(MATCH(X34,D$2:D$501,0),$A$2:$A$501),""),Raw!$Q$3:$Q$502,0)),"")</f>
        <v/>
      </c>
      <c r="AA34" s="38" t="str">
        <f t="array" aca="1" ref="AA34" ca="1">IF(AB34="","",(IF(ROUND(AB34,1)=ROUND(AB33,1),AA33,AA33+1)))</f>
        <v/>
      </c>
      <c r="AB34" s="36" t="str">
        <f t="array" aca="1" ref="AB34" ca="1">IF(ROUND(LARGE(E:E,$A34),2)=0,"",LARGE(E:E,$A34))</f>
        <v/>
      </c>
      <c r="AC34" s="33" t="str">
        <f ca="1">IFERROR(INDEX(Raw!$S$3:$S$502,MATCH(AD34,Raw!$R$3:$R$502,0)),"")</f>
        <v/>
      </c>
      <c r="AD34" s="34" t="str">
        <f t="array" aca="1" ref="AD34" ca="1">IFERROR(INDEX(Raw!$R$3:$R$502,MATCH(IFERROR(INDEX(MATCH(AB34,E$2:E$501,0),$A$2:$A$501),""),Raw!$Q$3:$Q$502,0)),"")</f>
        <v/>
      </c>
      <c r="AE34" s="38" t="str">
        <f t="array" aca="1" ref="AE34" ca="1">IF(AF34="","",(IF(ROUND(AF34,1)=ROUND(AF33,1),AE33,AE33+1)))</f>
        <v/>
      </c>
      <c r="AF34" s="36" t="str">
        <f t="array" aca="1" ref="AF34" ca="1">IF(ROUND(LARGE(F:F,$A34),2)=0,"",LARGE(F:F,$A34))</f>
        <v/>
      </c>
      <c r="AG34" s="33" t="str">
        <f ca="1">IFERROR(INDEX(Raw!$S$3:$S$502,MATCH(AH34,Raw!$R$3:$R$502,0)),"")</f>
        <v/>
      </c>
      <c r="AH34" s="34" t="str">
        <f t="array" aca="1" ref="AH34" ca="1">IFERROR(INDEX(Raw!$R$3:$R$502,MATCH(IFERROR(INDEX(MATCH(AF34,F$2:F$501,0),$A$2:$A$501),""),Raw!$Q$3:$Q$502,0)),"")</f>
        <v/>
      </c>
      <c r="AI34" s="38" t="str">
        <f t="array" aca="1" ref="AI34" ca="1">IF(AJ34="","",(IF(ROUND(AJ34,1)=ROUND(AJ33,1),AI33,AI33+1)))</f>
        <v/>
      </c>
      <c r="AJ34" s="36" t="str">
        <f t="array" aca="1" ref="AJ34" ca="1">IF(ROUND(LARGE(G:G,$A34),2)=0,"",LARGE(G:G,$A34))</f>
        <v/>
      </c>
      <c r="AK34" s="33" t="str">
        <f ca="1">IFERROR(INDEX(Raw!$S$3:$S$502,MATCH(AL34,Raw!$R$3:$R$502,0)),"")</f>
        <v/>
      </c>
      <c r="AL34" s="34" t="str">
        <f t="array" aca="1" ref="AL34" ca="1">IFERROR(INDEX(Raw!$R$3:$R$502,MATCH(IFERROR(INDEX(MATCH(AJ34,G$2:G$501,0),$A$2:$A$501),""),Raw!$Q$3:$Q$502,0)),"")</f>
        <v/>
      </c>
      <c r="AM34" s="38" t="str">
        <f t="array" aca="1" ref="AM34" ca="1">IF(AN34="","",(IF(ROUND(AN34,1)=ROUND(AN33,1),AM33,AM33+1)))</f>
        <v/>
      </c>
      <c r="AN34" s="36" t="str">
        <f t="shared" ca="1" si="10"/>
        <v/>
      </c>
      <c r="AO34" s="33" t="str">
        <f ca="1">IFERROR(INDEX(Raw!$S$3:$S$502,MATCH(AP34,Raw!$R$3:$R$502,0)),"")</f>
        <v/>
      </c>
      <c r="AP34" s="34" t="str">
        <f t="array" aca="1" ref="AP34" ca="1">IFERROR(INDEX(Raw!$R$3:$R$502,MATCH(IFERROR(INDEX(MATCH(AN34,H$2:H$501,0),$A$2:$A$501),""),Raw!$Q$3:$Q$502,0)),"")</f>
        <v/>
      </c>
      <c r="AQ34" s="37" t="str">
        <f t="array" aca="1" ref="AQ34" ca="1">IF(AR34="","",(IF(ROUND(AR34,1)=ROUND(AR33,1),AQ33,AQ33+1)))</f>
        <v/>
      </c>
      <c r="AR34" s="33" t="str">
        <f t="shared" ca="1" si="11"/>
        <v/>
      </c>
      <c r="AS34" s="48" t="str">
        <f t="array" aca="1" ref="AS34" ca="1">IFERROR(INDEX(Raw!$S$3:$S$502,MATCH(AT34,Raw!$R$3:$R$502,0)),"")</f>
        <v/>
      </c>
      <c r="AT34" s="34" t="str">
        <f t="array" aca="1" ref="AT34" ca="1">IFERROR(INDEX(Raw!$R$3:$R$502,MATCH(IFERROR(INDEX(MATCH(AR34,I$2:I$501,0),$A$2:$A$501),""),Raw!$Q$3:$Q$502,0)),"")</f>
        <v/>
      </c>
      <c r="AU34" s="37" t="str">
        <f t="array" aca="1" ref="AU34" ca="1">IF(AV34="","",(IF(ROUND(AV34,1)=ROUND(AV33,1),AU33,AU33+1)))</f>
        <v/>
      </c>
      <c r="AV34" s="33" t="str">
        <f t="shared" ca="1" si="12"/>
        <v/>
      </c>
      <c r="AW34" s="48" t="str">
        <f t="array" aca="1" ref="AW34" ca="1">IFERROR(INDEX(Raw!$S$3:$S$502,MATCH(AX34,Raw!$R$3:$R$502,0)),"")</f>
        <v/>
      </c>
      <c r="AX34" s="34" t="str">
        <f t="array" aca="1" ref="AX34" ca="1">IFERROR(INDEX(Raw!$R$3:$R$502,MATCH(IFERROR(INDEX(MATCH(AV34,J$2:J$501,0),$A$2:$A$501),""),Raw!$Q$3:$Q$502,0)),"")</f>
        <v/>
      </c>
      <c r="AY34" s="37" t="str">
        <f t="array" aca="1" ref="AY34" ca="1">IF(AZ34="","",(IF(ROUND(AZ34,1)=ROUND(AZ33,1),AY33,AY33+1)))</f>
        <v/>
      </c>
      <c r="AZ34" s="33" t="str">
        <f t="shared" ca="1" si="13"/>
        <v/>
      </c>
      <c r="BA34" s="48" t="str">
        <f t="array" aca="1" ref="BA34" ca="1">IFERROR(INDEX(Raw!$S$3:$S$502,MATCH(BB34,Raw!$R$3:$R$502,0)),"")</f>
        <v/>
      </c>
      <c r="BB34" s="34" t="str">
        <f t="array" aca="1" ref="BB34" ca="1">IFERROR(INDEX(Raw!$R$3:$R$502,MATCH(IFERROR(INDEX(MATCH(AZ34,K$2:K$501,0),$A$2:$A$501),""),Raw!$Q$3:$Q$502,0)),"")</f>
        <v/>
      </c>
      <c r="BC34" s="37" t="str">
        <f t="array" aca="1" ref="BC34" ca="1">IF(BD34="","",(IF(ROUND(BD34,1)=ROUND(BD33,1),BC33,BC33+1)))</f>
        <v/>
      </c>
      <c r="BD34" s="33" t="str">
        <f t="shared" ca="1" si="14"/>
        <v/>
      </c>
      <c r="BE34" s="48" t="str">
        <f t="array" aca="1" ref="BE34" ca="1">IFERROR(INDEX(Raw!$S$3:$S$502,MATCH(BF34,Raw!$R$3:$R$502,0)),"")</f>
        <v/>
      </c>
      <c r="BF34" s="34" t="str">
        <f t="array" aca="1" ref="BF34" ca="1">IFERROR(INDEX(Raw!$R$3:$R$502,MATCH(IFERROR(INDEX(MATCH(BD34,L$2:L$501,0),$A$2:$A$501),""),Raw!$Q$3:$Q$502,0)),"")</f>
        <v/>
      </c>
      <c r="BG34" s="37" t="str">
        <f t="array" aca="1" ref="BG34" ca="1">IF(BH34="","",(IF(ROUND(BH34,1)=ROUND(BH33,1),BG33,BG33+1)))</f>
        <v/>
      </c>
      <c r="BH34" s="33" t="str">
        <f t="shared" ca="1" si="15"/>
        <v/>
      </c>
      <c r="BI34" s="48" t="str">
        <f t="array" aca="1" ref="BI34" ca="1">IFERROR(INDEX(Raw!$S$3:$S$502,MATCH(BJ34,Raw!$R$3:$R$502,0)),"")</f>
        <v/>
      </c>
      <c r="BJ34" s="34" t="str">
        <f t="array" aca="1" ref="BJ34" ca="1">IFERROR(INDEX(Raw!$R$3:$R$502,MATCH(IFERROR(INDEX(MATCH(BH34,M$2:M$501,0),$A$2:$A$501),""),Raw!$Q$3:$Q$502,0)),"")</f>
        <v/>
      </c>
      <c r="BK34" s="37" t="str">
        <f t="array" aca="1" ref="BK34" ca="1">IF(BL34="","",(IF(ROUND(BL34,1)=ROUND(BL33,1),BK33,BK33+1)))</f>
        <v/>
      </c>
      <c r="BL34" s="33" t="str">
        <f t="shared" ca="1" si="16"/>
        <v/>
      </c>
      <c r="BM34" s="48" t="str">
        <f t="array" aca="1" ref="BM34" ca="1">IFERROR(INDEX(Raw!$S$3:$S$502,MATCH(BN34,Raw!$R$3:$R$502,0)),"")</f>
        <v/>
      </c>
      <c r="BN34" s="34" t="str">
        <f t="array" aca="1" ref="BN34" ca="1">IFERROR(INDEX(Raw!$R$3:$R$502,MATCH(IFERROR(INDEX(MATCH(BL34,N$2:N$501,0),$A$2:$A$501),""),Raw!$Q$3:$Q$502,0)),"")</f>
        <v/>
      </c>
    </row>
    <row r="35" spans="1:66" x14ac:dyDescent="0.3">
      <c r="A35" s="28">
        <v>34</v>
      </c>
      <c r="B35" s="52">
        <f ca="1">IFERROR(IFERROR(LARGE(INDIRECT("RAW!T"&amp;MATCH(A35,Raw!B:B,0)&amp;":T"&amp;IF(A35=MAX(Raw!B:B),1010,MATCH(A35+1,Raw!B:B,0)-1)),IF(COUNTIF(INDIRECT("Raw!C"&amp;MATCH(A35,Raw!B:B,0)&amp;":C"&amp;IF(A35=MAX(Raw!B:B),1010,MATCH(A35+1,Raw!B:B,0)-1)),"H")&gt;0,1,"")),6000)+IFERROR(LARGE(INDIRECT("RAW!T"&amp;MATCH(A35,Raw!B:B,0)&amp;":T"&amp;IF(A35=MAX(Raw!B:B),1010,MATCH(A35+1,Raw!B:B,0)-1)),IF(COUNTIF(INDIRECT("Raw!C"&amp;MATCH(A35,Raw!B:B,0)&amp;":C"&amp;IF(A35=MAX(Raw!B:B),1010,MATCH(A35+1,Raw!B:B,0)-1)),"H")&gt;1,2,"")),6000)-12000
+IFERROR(LARGE(INDIRECT("RAW!T"&amp;MATCH(A35,Raw!B:B,0)&amp;":T"&amp;IF(A35=MAX(Raw!B:B),1010,MATCH(A35+1,Raw!B:B,0)-1)),IF(COUNTIF(INDIRECT("Raw!C"&amp;MATCH(A35,Raw!B:B,0)&amp;":C"&amp;IF(A35=MAX(Raw!B:B),1010,MATCH(A35+1,Raw!B:B,0)-1)),"S")&gt;0,COUNTIF(INDIRECT("Raw!C"&amp;MATCH(A35,Raw!B:B,0)&amp;":C"&amp;IF(A35=MAX(Raw!B:B),1010,MATCH(A35+1,Raw!B:B,0)-1)),"H")+1,"")),4000)+IFERROR(LARGE(INDIRECT("RAW!T"&amp;MATCH(A35,Raw!B:B,0)&amp;":T"&amp;IF(A35=MAX(Raw!B:B),1010,MATCH(A35+1,Raw!B:B,0)-1)),IF(COUNTIF(INDIRECT("Raw!C"&amp;MATCH(A35,Raw!B:B,0)&amp;":C"&amp;IF(A35=MAX(Raw!B:B),1010,MATCH(A35+1,Raw!B:B,0)-1)),"S")&gt;1,COUNTIF(INDIRECT("Raw!C"&amp;MATCH(A35,Raw!B:B,0)&amp;":C"&amp;IF(A35=MAX(Raw!B:B),1010,MATCH(A35+1,Raw!B:B,0)-1)),"H")+2,"")),4000)-8000+IFERROR(LARGE(INDIRECT("RAW!T"&amp;MATCH(A35,Raw!B:B,0)&amp;":T"&amp;IF(A35=MAX(Raw!B:B),1010,MATCH(A35+1,Raw!B:B,0)-1)),IF(COUNTIF(INDIRECT("Raw!C"&amp;MATCH(A35,Raw!B:B,0)&amp;":C"&amp;IF(A35=MAX(Raw!B:B),1010,MATCH(A35+1,Raw!B:B,0)-1)),"V")&gt;0,COUNTIF(INDIRECT("Raw!C"&amp;MATCH(A35,Raw!B:B,0)&amp;":C"&amp;IF(A35=MAX(Raw!B:B),1010,MATCH(A35+1,Raw!B:B,0)-1)),"H")+COUNTIF(INDIRECT("Raw!C"&amp;MATCH(A35,Raw!B:B,0)&amp;":C"&amp;IF(A35=MAX(Raw!B:B),1010,MATCH(A35+1,Raw!B:B,0)-1)),"S")+1,"")),2000)+IFERROR(LARGE(INDIRECT("RAW!T"&amp;MATCH(A35,Raw!B:B,0)&amp;":T"&amp;IF(A35=MAX(Raw!B:B),1010,MATCH(A35+1,Raw!B:B,0)-1)),IF(COUNTIF(INDIRECT("Raw!C"&amp;MATCH(A35,Raw!B:B,0)&amp;":C"&amp;IF(A35=MAX(Raw!B:B),1010,MATCH(A35+1,Raw!B:B,0)-1)),"V")&gt;1,COUNTIF(INDIRECT("Raw!C"&amp;MATCH(A35,Raw!B:B,0)&amp;":C"&amp;IF(A35=MAX(Raw!B:B),1010,MATCH(A35+1,Raw!B:B,0)-1)),"H")+COUNTIF(INDIRECT("Raw!C"&amp;MATCH(A35,Raw!B:B,0)&amp;":C"&amp;IF(A35=MAX(Raw!B:B),1010,MATCH(A35+1,Raw!B:B,0)-1)),"S")+2,"")),2000)-4000,"")</f>
        <v>0</v>
      </c>
      <c r="C35" s="52">
        <f ca="1">IFERROR(IFERROR(LARGE(INDIRECT("RAW!U"&amp;MATCH(A35,Raw!B:B,0)&amp;":U"&amp;IF(A35=MAX(Raw!B:B),1010,MATCH(A35+1,Raw!B:B,0)-1)),IF(COUNTIF(INDIRECT("Raw!C"&amp;MATCH(A35,Raw!B:B,0)&amp;":C"&amp;IF(A35=MAX(Raw!B:B),1010,MATCH(A35+1,Raw!B:B,0)-1)),"H")&gt;0,1,"")),6000)+IFERROR(LARGE(INDIRECT("RAW!U"&amp;MATCH(A35,Raw!B:B,0)&amp;":U"&amp;IF(A35=MAX(Raw!B:B),1010,MATCH(A35+1,Raw!B:B,0)-1)),IF(COUNTIF(INDIRECT("Raw!C"&amp;MATCH(A35,Raw!B:B,0)&amp;":C"&amp;IF(A35=MAX(Raw!B:B),1010,MATCH(A35+1,Raw!B:B,0)-1)),"H")&gt;1,2,"")),6000)-12000
+IFERROR(LARGE(INDIRECT("RAW!U"&amp;MATCH(A35,Raw!B:B,0)&amp;":U"&amp;IF(A35=MAX(Raw!B:B),1010,MATCH(A35+1,Raw!B:B,0)-1)),IF(COUNTIF(INDIRECT("Raw!C"&amp;MATCH(A35,Raw!B:B,0)&amp;":C"&amp;IF(A35=MAX(Raw!B:B),1010,MATCH(A35+1,Raw!B:B,0)-1)),"S")&gt;0,COUNTIF(INDIRECT("Raw!C"&amp;MATCH(A35,Raw!B:B,0)&amp;":C"&amp;IF(A35=MAX(Raw!B:B),1010,MATCH(A35+1,Raw!B:B,0)-1)),"H")+1,"")),4000)+IFERROR(LARGE(INDIRECT("RAW!U"&amp;MATCH(A35,Raw!B:B,0)&amp;":U"&amp;IF(A35=MAX(Raw!B:B),1010,MATCH(A35+1,Raw!B:B,0)-1)),IF(COUNTIF(INDIRECT("Raw!C"&amp;MATCH(A35,Raw!B:B,0)&amp;":C"&amp;IF(A35=MAX(Raw!B:B),1010,MATCH(A35+1,Raw!B:B,0)-1)),"S")&gt;1,COUNTIF(INDIRECT("Raw!C"&amp;MATCH(A35,Raw!B:B,0)&amp;":C"&amp;IF(A35=MAX(Raw!B:B),1010,MATCH(A35+1,Raw!B:B,0)-1)),"H")+2,"")),4000)-8000+IFERROR(LARGE(INDIRECT("RAW!U"&amp;MATCH(A35,Raw!B:B,0)&amp;":U"&amp;IF(A35=MAX(Raw!B:B),1010,MATCH(A35+1,Raw!B:B,0)-1)),IF(COUNTIF(INDIRECT("Raw!C"&amp;MATCH(A35,Raw!B:B,0)&amp;":C"&amp;IF(A35=MAX(Raw!B:B),1010,MATCH(A35+1,Raw!B:B,0)-1)),"V")&gt;0,COUNTIF(INDIRECT("Raw!C"&amp;MATCH(A35,Raw!B:B,0)&amp;":C"&amp;IF(A35=MAX(Raw!B:B),1010,MATCH(A35+1,Raw!B:B,0)-1)),"H")+COUNTIF(INDIRECT("Raw!C"&amp;MATCH(A35,Raw!B:B,0)&amp;":C"&amp;IF(A35=MAX(Raw!B:B),1010,MATCH(A35+1,Raw!B:B,0)-1)),"S")+1,"")),2000)+IFERROR(LARGE(INDIRECT("RAW!U"&amp;MATCH(A35,Raw!B:B,0)&amp;":U"&amp;IF(A35=MAX(Raw!B:B),1010,MATCH(A35+1,Raw!B:B,0)-1)),IF(COUNTIF(INDIRECT("Raw!C"&amp;MATCH(A35,Raw!B:B,0)&amp;":C"&amp;IF(A35=MAX(Raw!B:B),1010,MATCH(A35+1,Raw!B:B,0)-1)),"V")&gt;1,COUNTIF(INDIRECT("Raw!C"&amp;MATCH(A35,Raw!B:B,0)&amp;":C"&amp;IF(A35=MAX(Raw!B:B),1010,MATCH(A35+1,Raw!B:B,0)-1)),"H")+COUNTIF(INDIRECT("Raw!C"&amp;MATCH(A35,Raw!B:B,0)&amp;":C"&amp;IF(A35=MAX(Raw!B:B),1010,MATCH(A35+1,Raw!B:B,0)-1)),"S")+2,"")),2000)-4000,"")</f>
        <v>0</v>
      </c>
      <c r="D35" s="52">
        <f ca="1">IFERROR(IFERROR(LARGE(INDIRECT("RAW!V"&amp;MATCH(A35,Raw!B:B,0)&amp;":V"&amp;IF(A35=MAX(Raw!B:B),1010,MATCH(A35+1,Raw!B:B,0)-1)),IF(COUNTIF(INDIRECT("Raw!C"&amp;MATCH(A35,Raw!B:B,0)&amp;":C"&amp;IF(A35=MAX(Raw!B:B),1010,MATCH(A35+1,Raw!B:B,0)-1)),"H")&gt;0,1,"")),6000)+IFERROR(LARGE(INDIRECT("RAW!V"&amp;MATCH(A35,Raw!B:B,0)&amp;":V"&amp;IF(A35=MAX(Raw!B:B),1010,MATCH(A35+1,Raw!B:B,0)-1)),IF(COUNTIF(INDIRECT("Raw!C"&amp;MATCH(A35,Raw!B:B,0)&amp;":C"&amp;IF(A35=MAX(Raw!B:B),1010,MATCH(A35+1,Raw!B:B,0)-1)),"H")&gt;1,2,"")),6000)-12000
+IFERROR(LARGE(INDIRECT("RAW!V"&amp;MATCH(A35,Raw!B:B,0)&amp;":V"&amp;IF(A35=MAX(Raw!B:B),1010,MATCH(A35+1,Raw!B:B,0)-1)),IF(COUNTIF(INDIRECT("Raw!C"&amp;MATCH(A35,Raw!B:B,0)&amp;":C"&amp;IF(A35=MAX(Raw!B:B),1010,MATCH(A35+1,Raw!B:B,0)-1)),"S")&gt;0,COUNTIF(INDIRECT("Raw!C"&amp;MATCH(A35,Raw!B:B,0)&amp;":C"&amp;IF(A35=MAX(Raw!B:B),1010,MATCH(A35+1,Raw!B:B,0)-1)),"H")+1,"")),4000)+IFERROR(LARGE(INDIRECT("RAW!V"&amp;MATCH(A35,Raw!B:B,0)&amp;":V"&amp;IF(A35=MAX(Raw!B:B),1010,MATCH(A35+1,Raw!B:B,0)-1)),IF(COUNTIF(INDIRECT("Raw!C"&amp;MATCH(A35,Raw!B:B,0)&amp;":C"&amp;IF(A35=MAX(Raw!B:B),1010,MATCH(A35+1,Raw!B:B,0)-1)),"S")&gt;1,COUNTIF(INDIRECT("Raw!C"&amp;MATCH(A35,Raw!B:B,0)&amp;":C"&amp;IF(A35=MAX(Raw!B:B),1010,MATCH(A35+1,Raw!B:B,0)-1)),"H")+2,"")),4000)-8000+IFERROR(LARGE(INDIRECT("RAW!V"&amp;MATCH(A35,Raw!B:B,0)&amp;":V"&amp;IF(A35=MAX(Raw!B:B),1010,MATCH(A35+1,Raw!B:B,0)-1)),IF(COUNTIF(INDIRECT("Raw!C"&amp;MATCH(A35,Raw!B:B,0)&amp;":C"&amp;IF(A35=MAX(Raw!B:B),1010,MATCH(A35+1,Raw!B:B,0)-1)),"V")&gt;0,COUNTIF(INDIRECT("Raw!C"&amp;MATCH(A35,Raw!B:B,0)&amp;":C"&amp;IF(A35=MAX(Raw!B:B),1010,MATCH(A35+1,Raw!B:B,0)-1)),"H")+COUNTIF(INDIRECT("Raw!C"&amp;MATCH(A35,Raw!B:B,0)&amp;":C"&amp;IF(A35=MAX(Raw!B:B),1010,MATCH(A35+1,Raw!B:B,0)-1)),"S")+1,"")),2000)+IFERROR(LARGE(INDIRECT("RAW!V"&amp;MATCH(A35,Raw!B:B,0)&amp;":V"&amp;IF(A35=MAX(Raw!B:B),1010,MATCH(A35+1,Raw!B:B,0)-1)),IF(COUNTIF(INDIRECT("Raw!C"&amp;MATCH(A35,Raw!B:B,0)&amp;":C"&amp;IF(A35=MAX(Raw!B:B),1010,MATCH(A35+1,Raw!B:B,0)-1)),"V")&gt;1,COUNTIF(INDIRECT("Raw!C"&amp;MATCH(A35,Raw!B:B,0)&amp;":C"&amp;IF(A35=MAX(Raw!B:B),1010,MATCH(A35+1,Raw!B:B,0)-1)),"H")+COUNTIF(INDIRECT("Raw!C"&amp;MATCH(A35,Raw!B:B,0)&amp;":C"&amp;IF(A35=MAX(Raw!B:B),1010,MATCH(A35+1,Raw!B:B,0)-1)),"S")+2,"")),2000)-4000,"")</f>
        <v>0</v>
      </c>
      <c r="E35" s="52">
        <f ca="1">IFERROR(IFERROR(LARGE(INDIRECT("RAW!W"&amp;MATCH(A35,Raw!B:B,0)&amp;":W"&amp;IF(A35=MAX(Raw!B:B),1010,MATCH(A35+1,Raw!B:B,0)-1)),IF(COUNTIF(INDIRECT("Raw!C"&amp;MATCH(A35,Raw!B:B,0)&amp;":C"&amp;IF(A35=MAX(Raw!B:B),1010,MATCH(A35+1,Raw!B:B,0)-1)),"H")&gt;0,1,"")),6000)+IFERROR(LARGE(INDIRECT("RAW!W"&amp;MATCH(A35,Raw!B:B,0)&amp;":W"&amp;IF(A35=MAX(Raw!B:B),1010,MATCH(A35+1,Raw!B:B,0)-1)),IF(COUNTIF(INDIRECT("Raw!C"&amp;MATCH(A35,Raw!B:B,0)&amp;":C"&amp;IF(A35=MAX(Raw!B:B),1010,MATCH(A35+1,Raw!B:B,0)-1)),"H")&gt;1,2,"")),6000)-12000
+IFERROR(LARGE(INDIRECT("RAW!W"&amp;MATCH(A35,Raw!B:B,0)&amp;":W"&amp;IF(A35=MAX(Raw!B:B),1010,MATCH(A35+1,Raw!B:B,0)-1)),IF(COUNTIF(INDIRECT("Raw!C"&amp;MATCH(A35,Raw!B:B,0)&amp;":C"&amp;IF(A35=MAX(Raw!B:B),1010,MATCH(A35+1,Raw!B:B,0)-1)),"S")&gt;0,COUNTIF(INDIRECT("Raw!C"&amp;MATCH(A35,Raw!B:B,0)&amp;":C"&amp;IF(A35=MAX(Raw!B:B),1010,MATCH(A35+1,Raw!B:B,0)-1)),"H")+1,"")),4000)+IFERROR(LARGE(INDIRECT("RAW!W"&amp;MATCH(A35,Raw!B:B,0)&amp;":W"&amp;IF(A35=MAX(Raw!B:B),1010,MATCH(A35+1,Raw!B:B,0)-1)),IF(COUNTIF(INDIRECT("Raw!C"&amp;MATCH(A35,Raw!B:B,0)&amp;":C"&amp;IF(A35=MAX(Raw!B:B),1010,MATCH(A35+1,Raw!B:B,0)-1)),"S")&gt;1,COUNTIF(INDIRECT("Raw!C"&amp;MATCH(A35,Raw!B:B,0)&amp;":C"&amp;IF(A35=MAX(Raw!B:B),1010,MATCH(A35+1,Raw!B:B,0)-1)),"H")+2,"")),4000)-8000+IFERROR(LARGE(INDIRECT("RAW!W"&amp;MATCH(A35,Raw!B:B,0)&amp;":W"&amp;IF(A35=MAX(Raw!B:B),1010,MATCH(A35+1,Raw!B:B,0)-1)),IF(COUNTIF(INDIRECT("Raw!C"&amp;MATCH(A35,Raw!B:B,0)&amp;":C"&amp;IF(A35=MAX(Raw!B:B),1010,MATCH(A35+1,Raw!B:B,0)-1)),"V")&gt;0,COUNTIF(INDIRECT("Raw!C"&amp;MATCH(A35,Raw!B:B,0)&amp;":C"&amp;IF(A35=MAX(Raw!B:B),1010,MATCH(A35+1,Raw!B:B,0)-1)),"H")+COUNTIF(INDIRECT("Raw!C"&amp;MATCH(A35,Raw!B:B,0)&amp;":C"&amp;IF(A35=MAX(Raw!B:B),1010,MATCH(A35+1,Raw!B:B,0)-1)),"S")+1,"")),2000)+IFERROR(LARGE(INDIRECT("RAW!W"&amp;MATCH(A35,Raw!B:B,0)&amp;":W"&amp;IF(A35=MAX(Raw!B:B),1010,MATCH(A35+1,Raw!B:B,0)-1)),IF(COUNTIF(INDIRECT("Raw!C"&amp;MATCH(A35,Raw!B:B,0)&amp;":C"&amp;IF(A35=MAX(Raw!B:B),1010,MATCH(A35+1,Raw!B:B,0)-1)),"V")&gt;1,COUNTIF(INDIRECT("Raw!C"&amp;MATCH(A35,Raw!B:B,0)&amp;":C"&amp;IF(A35=MAX(Raw!B:B),1010,MATCH(A35+1,Raw!B:B,0)-1)),"H")+COUNTIF(INDIRECT("Raw!C"&amp;MATCH(A35,Raw!B:B,0)&amp;":C"&amp;IF(A35=MAX(Raw!B:B),1010,MATCH(A35+1,Raw!B:B,0)-1)),"S")+2,"")),2000)-4000,"")</f>
        <v>0</v>
      </c>
      <c r="F35" s="52">
        <f ca="1">IFERROR(IFERROR(LARGE(INDIRECT("RAW!X"&amp;MATCH(A35,Raw!B:B,0)&amp;":X"&amp;IF(A35=MAX(Raw!B:B),1010,MATCH(A35+1,Raw!B:B,0)-1)),IF(COUNTIF(INDIRECT("Raw!C"&amp;MATCH(A35,Raw!B:B,0)&amp;":C"&amp;IF(A35=MAX(Raw!B:B),1010,MATCH(A35+1,Raw!B:B,0)-1)),"H")&gt;0,1,"")),6000)+IFERROR(LARGE(INDIRECT("RAW!X"&amp;MATCH(A35,Raw!B:B,0)&amp;":X"&amp;IF(A35=MAX(Raw!B:B),1010,MATCH(A35+1,Raw!B:B,0)-1)),IF(COUNTIF(INDIRECT("Raw!C"&amp;MATCH(A35,Raw!B:B,0)&amp;":C"&amp;IF(A35=MAX(Raw!B:B),1010,MATCH(A35+1,Raw!B:B,0)-1)),"H")&gt;1,2,"")),6000)-12000
+IFERROR(LARGE(INDIRECT("RAW!X"&amp;MATCH(A35,Raw!B:B,0)&amp;":X"&amp;IF(A35=MAX(Raw!B:B),1010,MATCH(A35+1,Raw!B:B,0)-1)),IF(COUNTIF(INDIRECT("Raw!C"&amp;MATCH(A35,Raw!B:B,0)&amp;":C"&amp;IF(A35=MAX(Raw!B:B),1010,MATCH(A35+1,Raw!B:B,0)-1)),"S")&gt;0,COUNTIF(INDIRECT("Raw!C"&amp;MATCH(A35,Raw!B:B,0)&amp;":C"&amp;IF(A35=MAX(Raw!B:B),1010,MATCH(A35+1,Raw!B:B,0)-1)),"H")+1,"")),4000)+IFERROR(LARGE(INDIRECT("RAW!X"&amp;MATCH(A35,Raw!B:B,0)&amp;":X"&amp;IF(A35=MAX(Raw!B:B),1010,MATCH(A35+1,Raw!B:B,0)-1)),IF(COUNTIF(INDIRECT("Raw!C"&amp;MATCH(A35,Raw!B:B,0)&amp;":C"&amp;IF(A35=MAX(Raw!B:B),1010,MATCH(A35+1,Raw!B:B,0)-1)),"S")&gt;1,COUNTIF(INDIRECT("Raw!C"&amp;MATCH(A35,Raw!B:B,0)&amp;":C"&amp;IF(A35=MAX(Raw!B:B),1010,MATCH(A35+1,Raw!B:B,0)-1)),"H")+2,"")),4000)-8000+IFERROR(LARGE(INDIRECT("RAW!X"&amp;MATCH(A35,Raw!B:B,0)&amp;":X"&amp;IF(A35=MAX(Raw!B:B),1010,MATCH(A35+1,Raw!B:B,0)-1)),IF(COUNTIF(INDIRECT("Raw!C"&amp;MATCH(A35,Raw!B:B,0)&amp;":C"&amp;IF(A35=MAX(Raw!B:B),1010,MATCH(A35+1,Raw!B:B,0)-1)),"v")&gt;0,COUNTIF(INDIRECT("Raw!C"&amp;MATCH(A35,Raw!B:B,0)&amp;":C"&amp;IF(A35=MAX(Raw!B:B),1010,MATCH(A35+1,Raw!B:B,0)-1)),"H")+COUNTIF(INDIRECT("Raw!C"&amp;MATCH(A35,Raw!B:B,0)&amp;":C"&amp;IF(A35=MAX(Raw!B:B),1010,MATCH(A35+1,Raw!B:B,0)-1)),"S")+1,"")),2000)+IFERROR(LARGE(INDIRECT("RAW!X"&amp;MATCH(A35,Raw!B:B,0)&amp;":X"&amp;IF(A35=MAX(Raw!B:B),1010,MATCH(A35+1,Raw!B:B,0)-1)),IF(COUNTIF(INDIRECT("Raw!C"&amp;MATCH(A35,Raw!B:B,0)&amp;":C"&amp;IF(A35=MAX(Raw!B:B),1010,MATCH(A35+1,Raw!B:B,0)-1)),"v")&gt;1,COUNTIF(INDIRECT("Raw!C"&amp;MATCH(A35,Raw!B:B,0)&amp;":C"&amp;IF(A35=MAX(Raw!B:B),1010,MATCH(A35+1,Raw!B:B,0)-1)),"H")+COUNTIF(INDIRECT("Raw!C"&amp;MATCH(A35,Raw!B:B,0)&amp;":C"&amp;IF(A35=MAX(Raw!B:B),1010,MATCH(A35+1,Raw!B:B,0)-1)),"S")+2,"")),2000)-4000,"")</f>
        <v>0</v>
      </c>
      <c r="G35" s="52">
        <f ca="1">IFERROR(IFERROR(LARGE(INDIRECT("RAW!Y"&amp;MATCH(A35,Raw!B:B,0)&amp;":Y"&amp;IF(A35=MAX(Raw!B:B),1010,MATCH(A35+1,Raw!B:B,0)-1)),IF(COUNTIF(INDIRECT("Raw!C"&amp;MATCH(A35,Raw!B:B,0)&amp;":C"&amp;IF(A35=MAX(Raw!B:B),1010,MATCH(A35+1,Raw!B:B,0)-1)),"H")&gt;0,1,"")),6000)+IFERROR(LARGE(INDIRECT("RAW!Y"&amp;MATCH(A35,Raw!B:B,0)&amp;":Y"&amp;IF(A35=MAX(Raw!B:B),1010,MATCH(A35+1,Raw!B:B,0)-1)),IF(COUNTIF(INDIRECT("Raw!C"&amp;MATCH(A35,Raw!B:B,0)&amp;":C"&amp;IF(A35=MAX(Raw!B:B),1010,MATCH(A35+1,Raw!B:B,0)-1)),"H")&gt;1,2,"")),6000)-12000
+IFERROR(LARGE(INDIRECT("RAW!Y"&amp;MATCH(A35,Raw!B:B,0)&amp;":Y"&amp;IF(A35=MAX(Raw!B:B),1010,MATCH(A35+1,Raw!B:B,0)-1)),IF(COUNTIF(INDIRECT("Raw!C"&amp;MATCH(A35,Raw!B:B,0)&amp;":C"&amp;IF(A35=MAX(Raw!B:B),1010,MATCH(A35+1,Raw!B:B,0)-1)),"S")&gt;0,COUNTIF(INDIRECT("Raw!C"&amp;MATCH(A35,Raw!B:B,0)&amp;":C"&amp;IF(A35=MAX(Raw!B:B),1010,MATCH(A35+1,Raw!B:B,0)-1)),"H")+1,"")),4000)+IFERROR(LARGE(INDIRECT("RAW!Y"&amp;MATCH(A35,Raw!B:B,0)&amp;":Y"&amp;IF(A35=MAX(Raw!B:B),1010,MATCH(A35+1,Raw!B:B,0)-1)),IF(COUNTIF(INDIRECT("Raw!C"&amp;MATCH(A35,Raw!B:B,0)&amp;":C"&amp;IF(A35=MAX(Raw!B:B),1010,MATCH(A35+1,Raw!B:B,0)-1)),"S")&gt;1,COUNTIF(INDIRECT("Raw!C"&amp;MATCH(A35,Raw!B:B,0)&amp;":C"&amp;IF(A35=MAX(Raw!B:B),1010,MATCH(A35+1,Raw!B:B,0)-1)),"H")+2,"")),4000)-8000+IFERROR(LARGE(INDIRECT("RAW!Y"&amp;MATCH(A35,Raw!B:B,0)&amp;":Y"&amp;IF(A35=MAX(Raw!B:B),1010,MATCH(A35+1,Raw!B:B,0)-1)),IF(COUNTIF(INDIRECT("Raw!C"&amp;MATCH(A35,Raw!B:B,0)&amp;":C"&amp;IF(A35=MAX(Raw!B:B),1010,MATCH(A35+1,Raw!B:B,0)-1)),"V")&gt;0,COUNTIF(INDIRECT("Raw!C"&amp;MATCH(A35,Raw!B:B,0)&amp;":C"&amp;IF(A35=MAX(Raw!B:B),1010,MATCH(A35+1,Raw!B:B,0)-1)),"H")+COUNTIF(INDIRECT("Raw!C"&amp;MATCH(A35,Raw!B:B,0)&amp;":C"&amp;IF(A35=MAX(Raw!B:B),1010,MATCH(A35+1,Raw!B:B,0)-1)),"S")+1,"")),2000)+IFERROR(LARGE(INDIRECT("RAW!Y"&amp;MATCH(A35,Raw!B:B,0)&amp;":Y"&amp;IF(A35=MAX(Raw!B:B),1010,MATCH(A35+1,Raw!B:B,0)-1)),IF(COUNTIF(INDIRECT("Raw!C"&amp;MATCH(A35,Raw!B:B,0)&amp;":C"&amp;IF(A35=MAX(Raw!B:B),1010,MATCH(A35+1,Raw!B:B,0)-1)),"V")&gt;1,COUNTIF(INDIRECT("Raw!C"&amp;MATCH(A35,Raw!B:B,0)&amp;":C"&amp;IF(A35=MAX(Raw!B:B),1010,MATCH(A35+1,Raw!B:B,0)-1)),"H")+COUNTIF(INDIRECT("Raw!C"&amp;MATCH(A35,Raw!B:B,0)&amp;":C"&amp;IF(A35=MAX(Raw!B:B),1010,MATCH(A35+1,Raw!B:B,0)-1)),"S")+2,"")),2000)-4000,"")</f>
        <v>0</v>
      </c>
      <c r="H35" s="52">
        <f ca="1">IFERROR(IFERROR(LARGE(INDIRECT("RAW!Z"&amp;MATCH(A35,Raw!B:B,0)&amp;":Z"&amp;IF(A35=MAX(Raw!B:B),1010,MATCH(A35+1,Raw!B:B,0)-1)),IF(COUNTIF(INDIRECT("Raw!C"&amp;MATCH(A35,Raw!B:B,0)&amp;":C"&amp;IF(A35=MAX(Raw!B:B),1010,MATCH(A35+1,Raw!B:B,0)-1)),"H")&gt;0,1,"")),6000)+IFERROR(LARGE(INDIRECT("RAW!Z"&amp;MATCH(A35,Raw!B:B,0)&amp;":Z"&amp;IF(A35=MAX(Raw!B:B),1010,MATCH(A35+1,Raw!B:B,0)-1)),IF(COUNTIF(INDIRECT("Raw!C"&amp;MATCH(A35,Raw!B:B,0)&amp;":C"&amp;IF(A35=MAX(Raw!B:B),1010,MATCH(A35+1,Raw!B:B,0)-1)),"H")&gt;1,2,"")),6000)-12000
+IFERROR(LARGE(INDIRECT("RAW!Z"&amp;MATCH(A35,Raw!B:B,0)&amp;":Z"&amp;IF(A35=MAX(Raw!B:B),1010,MATCH(A35+1,Raw!B:B,0)-1)),IF(COUNTIF(INDIRECT("Raw!C"&amp;MATCH(A35,Raw!B:B,0)&amp;":C"&amp;IF(A35=MAX(Raw!B:B),1010,MATCH(A35+1,Raw!B:B,0)-1)),"S")&gt;0,COUNTIF(INDIRECT("Raw!C"&amp;MATCH(A35,Raw!B:B,0)&amp;":C"&amp;IF(A35=MAX(Raw!B:B),1010,MATCH(A35+1,Raw!B:B,0)-1)),"H")+1,"")),4000)+IFERROR(LARGE(INDIRECT("RAW!Z"&amp;MATCH(A35,Raw!B:B,0)&amp;":Z"&amp;IF(A35=MAX(Raw!B:B),1010,MATCH(A35+1,Raw!B:B,0)-1)),IF(COUNTIF(INDIRECT("Raw!C"&amp;MATCH(A35,Raw!B:B,0)&amp;":C"&amp;IF(A35=MAX(Raw!B:B),1010,MATCH(A35+1,Raw!B:B,0)-1)),"S")&gt;1,COUNTIF(INDIRECT("Raw!C"&amp;MATCH(A35,Raw!B:B,0)&amp;":C"&amp;IF(A35=MAX(Raw!B:B),1010,MATCH(A35+1,Raw!B:B,0)-1)),"H")+2,"")),4000)-8000+IFERROR(LARGE(INDIRECT("RAW!Z"&amp;MATCH(A35,Raw!B:B,0)&amp;":Z"&amp;IF(A35=MAX(Raw!B:B),1010,MATCH(A35+1,Raw!B:B,0)-1)),IF(COUNTIF(INDIRECT("Raw!C"&amp;MATCH(A35,Raw!B:B,0)&amp;":C"&amp;IF(A35=MAX(Raw!B:B),1010,MATCH(A35+1,Raw!B:B,0)-1)),"V")&gt;0,COUNTIF(INDIRECT("Raw!C"&amp;MATCH(A35,Raw!B:B,0)&amp;":C"&amp;IF(A35=MAX(Raw!B:B),1010,MATCH(A35+1,Raw!B:B,0)-1)),"H")+COUNTIF(INDIRECT("Raw!C"&amp;MATCH(A35,Raw!B:B,0)&amp;":C"&amp;IF(A35=MAX(Raw!B:B),1010,MATCH(A35+1,Raw!B:B,0)-1)),"S")+1,"")),2000)+IFERROR(LARGE(INDIRECT("RAW!Z"&amp;MATCH(A35,Raw!B:B,0)&amp;":Z"&amp;IF(A35=MAX(Raw!B:B),1010,MATCH(A35+1,Raw!B:B,0)-1)),IF(COUNTIF(INDIRECT("Raw!C"&amp;MATCH(A35,Raw!B:B,0)&amp;":C"&amp;IF(A35=MAX(Raw!B:B),1010,MATCH(A35+1,Raw!B:B,0)-1)),"V")&gt;1,COUNTIF(INDIRECT("Raw!C"&amp;MATCH(A35,Raw!B:B,0)&amp;":C"&amp;IF(A35=MAX(Raw!B:B),1010,MATCH(A35+1,Raw!B:B,0)-1)),"H")+COUNTIF(INDIRECT("Raw!C"&amp;MATCH(A35,Raw!B:B,0)&amp;":C"&amp;IF(A35=MAX(Raw!B:B),1010,MATCH(A35+1,Raw!B:B,0)-1)),"S")+2,"")),2000)-4000,"")</f>
        <v>0</v>
      </c>
      <c r="I35" s="52">
        <f ca="1">IFERROR(IFERROR(LARGE(INDIRECT("RAW!AA"&amp;MATCH(A35,Raw!B:B,0)&amp;":AA"&amp;IF(A35=MAX(Raw!B:B),1010,MATCH(A35+1,Raw!B:B,0)-1)),IF(COUNTIF(INDIRECT("Raw!C"&amp;MATCH(A35,Raw!B:B,0)&amp;":C"&amp;IF(A35=MAX(Raw!B:B),1010,MATCH(A35+1,Raw!B:B,0)-1)),"H")&gt;0,1,"")),6000)+IFERROR(LARGE(INDIRECT("RAW!AA"&amp;MATCH(A35,Raw!B:B,0)&amp;":AA"&amp;IF(A35=MAX(Raw!B:B),1010,MATCH(A35+1,Raw!B:B,0)-1)),IF(COUNTIF(INDIRECT("Raw!C"&amp;MATCH(A35,Raw!B:B,0)&amp;":C"&amp;IF(A35=MAX(Raw!B:B),1010,MATCH(A35+1,Raw!B:B,0)-1)),"H")&gt;1,2,"")),6000)-12000
+IFERROR(LARGE(INDIRECT("RAW!AA"&amp;MATCH(A35,Raw!B:B,0)&amp;":AA"&amp;IF(A35=MAX(Raw!B:B),1010,MATCH(A35+1,Raw!B:B,0)-1)),IF(COUNTIF(INDIRECT("Raw!C"&amp;MATCH(A35,Raw!B:B,0)&amp;":C"&amp;IF(A35=MAX(Raw!B:B),1010,MATCH(A35+1,Raw!B:B,0)-1)),"S")&gt;0,COUNTIF(INDIRECT("Raw!C"&amp;MATCH(A35,Raw!B:B,0)&amp;":C"&amp;IF(A35=MAX(Raw!B:B),1010,MATCH(A35+1,Raw!B:B,0)-1)),"H")+1,"")),4000)+IFERROR(LARGE(INDIRECT("RAW!AA"&amp;MATCH(A35,Raw!B:B,0)&amp;":AA"&amp;IF(A35=MAX(Raw!B:B),1010,MATCH(A35+1,Raw!B:B,0)-1)),IF(COUNTIF(INDIRECT("Raw!C"&amp;MATCH(A35,Raw!B:B,0)&amp;":C"&amp;IF(A35=MAX(Raw!B:B),1010,MATCH(A35+1,Raw!B:B,0)-1)),"S")&gt;1,COUNTIF(INDIRECT("Raw!C"&amp;MATCH(A35,Raw!B:B,0)&amp;":C"&amp;IF(A35=MAX(Raw!B:B),1010,MATCH(A35+1,Raw!B:B,0)-1)),"H")+2,"")),4000)-8000+IFERROR(LARGE(INDIRECT("RAW!AA"&amp;MATCH(A35,Raw!B:B,0)&amp;":AA"&amp;IF(A35=MAX(Raw!B:B),1010,MATCH(A35+1,Raw!B:B,0)-1)),IF(COUNTIF(INDIRECT("Raw!C"&amp;MATCH(A35,Raw!B:B,0)&amp;":C"&amp;IF(A35=MAX(Raw!B:B),1010,MATCH(A35+1,Raw!B:B,0)-1)),"V")&gt;0,COUNTIF(INDIRECT("Raw!C"&amp;MATCH(A35,Raw!B:B,0)&amp;":C"&amp;IF(A35=MAX(Raw!B:B),1010,MATCH(A35+1,Raw!B:B,0)-1)),"H")+COUNTIF(INDIRECT("Raw!C"&amp;MATCH(A35,Raw!B:B,0)&amp;":C"&amp;IF(A35=MAX(Raw!B:B),1010,MATCH(A35+1,Raw!B:B,0)-1)),"S")+1,"")),2000)+IFERROR(LARGE(INDIRECT("RAW!AA"&amp;MATCH(A35,Raw!B:B,0)&amp;":AA"&amp;IF(A35=MAX(Raw!B:B),1010,MATCH(A35+1,Raw!B:B,0)-1)),IF(COUNTIF(INDIRECT("Raw!C"&amp;MATCH(A35,Raw!B:B,0)&amp;":C"&amp;IF(A35=MAX(Raw!B:B),1010,MATCH(A35+1,Raw!B:B,0)-1)),"V")&gt;1,COUNTIF(INDIRECT("Raw!C"&amp;MATCH(A35,Raw!B:B,0)&amp;":C"&amp;IF(A35=MAX(Raw!B:B),1010,MATCH(A35+1,Raw!B:B,0)-1)),"H")+COUNTIF(INDIRECT("Raw!C"&amp;MATCH(A35,Raw!B:B,0)&amp;":C"&amp;IF(A35=MAX(Raw!B:B),1010,MATCH(A35+1,Raw!B:B,0)-1)),"S")+2,"")),2000)-4000,"")</f>
        <v>0</v>
      </c>
      <c r="J35" s="52">
        <f ca="1">IFERROR(IFERROR(LARGE(INDIRECT("RAW!AB"&amp;MATCH(A35,Raw!B:B,0)&amp;":AB"&amp;IF(A35=MAX(Raw!B:B),1010,MATCH(A35+1,Raw!B:B,0)-1)),IF(COUNTIF(INDIRECT("Raw!C"&amp;MATCH(A35,Raw!B:B,0)&amp;":C"&amp;IF(A35=MAX(Raw!B:B),1010,MATCH(A35+1,Raw!B:B,0)-1)),"H")&gt;0,1,"")),6000)+IFERROR(LARGE(INDIRECT("RAW!AB"&amp;MATCH(A35,Raw!B:B,0)&amp;":AB"&amp;IF(A35=MAX(Raw!B:B),1010,MATCH(A35+1,Raw!B:B,0)-1)),IF(COUNTIF(INDIRECT("Raw!C"&amp;MATCH(A35,Raw!B:B,0)&amp;":C"&amp;IF(A35=MAX(Raw!B:B),1010,MATCH(A35+1,Raw!B:B,0)-1)),"H")&gt;1,2,"")),6000)-12000
+IFERROR(LARGE(INDIRECT("RAW!AB"&amp;MATCH(A35,Raw!B:B,0)&amp;":AB"&amp;IF(A35=MAX(Raw!B:B),1010,MATCH(A35+1,Raw!B:B,0)-1)),IF(COUNTIF(INDIRECT("Raw!C"&amp;MATCH(A35,Raw!B:B,0)&amp;":C"&amp;IF(A35=MAX(Raw!B:B),1010,MATCH(A35+1,Raw!B:B,0)-1)),"S")&gt;0,COUNTIF(INDIRECT("Raw!C"&amp;MATCH(A35,Raw!B:B,0)&amp;":C"&amp;IF(A35=MAX(Raw!B:B),1010,MATCH(A35+1,Raw!B:B,0)-1)),"H")+1,"")),4000)+IFERROR(LARGE(INDIRECT("RAW!AB"&amp;MATCH(A35,Raw!B:B,0)&amp;":AB"&amp;IF(A35=MAX(Raw!B:B),1010,MATCH(A35+1,Raw!B:B,0)-1)),IF(COUNTIF(INDIRECT("Raw!C"&amp;MATCH(A35,Raw!B:B,0)&amp;":C"&amp;IF(A35=MAX(Raw!B:B),1010,MATCH(A35+1,Raw!B:B,0)-1)),"S")&gt;1,COUNTIF(INDIRECT("Raw!C"&amp;MATCH(A35,Raw!B:B,0)&amp;":C"&amp;IF(A35=MAX(Raw!B:B),1010,MATCH(A35+1,Raw!B:B,0)-1)),"H")+2,"")),4000)-8000+IFERROR(LARGE(INDIRECT("RAW!AB"&amp;MATCH(A35,Raw!B:B,0)&amp;":AB"&amp;IF(A35=MAX(Raw!B:B),1010,MATCH(A35+1,Raw!B:B,0)-1)),IF(COUNTIF(INDIRECT("Raw!C"&amp;MATCH(A35,Raw!B:B,0)&amp;":C"&amp;IF(A35=MAX(Raw!B:B),1010,MATCH(A35+1,Raw!B:B,0)-1)),"V")&gt;0,COUNTIF(INDIRECT("Raw!C"&amp;MATCH(A35,Raw!B:B,0)&amp;":C"&amp;IF(A35=MAX(Raw!B:B),1010,MATCH(A35+1,Raw!B:B,0)-1)),"H")+COUNTIF(INDIRECT("Raw!C"&amp;MATCH(A35,Raw!B:B,0)&amp;":C"&amp;IF(A35=MAX(Raw!B:B),1010,MATCH(A35+1,Raw!B:B,0)-1)),"S")+1,"")),2000)+IFERROR(LARGE(INDIRECT("RAW!AB"&amp;MATCH(A35,Raw!B:B,0)&amp;":AB"&amp;IF(A35=MAX(Raw!B:B),1010,MATCH(A35+1,Raw!B:B,0)-1)),IF(COUNTIF(INDIRECT("Raw!C"&amp;MATCH(A35,Raw!B:B,0)&amp;":C"&amp;IF(A35=MAX(Raw!B:B),1010,MATCH(A35+1,Raw!B:B,0)-1)),"V")&gt;1,COUNTIF(INDIRECT("Raw!C"&amp;MATCH(A35,Raw!B:B,0)&amp;":C"&amp;IF(A35=MAX(Raw!B:B),1010,MATCH(A35+1,Raw!B:B,0)-1)),"H")+COUNTIF(INDIRECT("Raw!C"&amp;MATCH(A35,Raw!B:B,0)&amp;":C"&amp;IF(A35=MAX(Raw!B:B),1010,MATCH(A35+1,Raw!B:B,0)-1)),"S")+2,"")),2000)-4000,"")</f>
        <v>0</v>
      </c>
      <c r="K35" s="52">
        <f ca="1">IFERROR(IFERROR(LARGE(INDIRECT("RAW!AC"&amp;MATCH(A35,Raw!B:B,0)&amp;":AC"&amp;IF(A35=MAX(Raw!B:B),1010,MATCH(A35+1,Raw!B:B,0)-1)),IF(COUNTIF(INDIRECT("Raw!C"&amp;MATCH(A35,Raw!B:B,0)&amp;":C"&amp;IF(A35=MAX(Raw!B:B),1010,MATCH(A35+1,Raw!B:B,0)-1)),"H")&gt;0,1,"")),6000)+IFERROR(LARGE(INDIRECT("RAW!AC"&amp;MATCH(A35,Raw!B:B,0)&amp;":AC"&amp;IF(A35=MAX(Raw!B:B),1010,MATCH(A35+1,Raw!B:B,0)-1)),IF(COUNTIF(INDIRECT("Raw!C"&amp;MATCH(A35,Raw!B:B,0)&amp;":C"&amp;IF(A35=MAX(Raw!B:B),1010,MATCH(A35+1,Raw!B:B,0)-1)),"H")&gt;1,2,"")),6000)-12000
+IFERROR(LARGE(INDIRECT("RAW!AC"&amp;MATCH(A35,Raw!B:B,0)&amp;":AC"&amp;IF(A35=MAX(Raw!B:B),1010,MATCH(A35+1,Raw!B:B,0)-1)),IF(COUNTIF(INDIRECT("Raw!C"&amp;MATCH(A35,Raw!B:B,0)&amp;":C"&amp;IF(A35=MAX(Raw!B:B),1010,MATCH(A35+1,Raw!B:B,0)-1)),"S")&gt;0,COUNTIF(INDIRECT("Raw!C"&amp;MATCH(A35,Raw!B:B,0)&amp;":C"&amp;IF(A35=MAX(Raw!B:B),1010,MATCH(A35+1,Raw!B:B,0)-1)),"H")+1,"")),4000)+IFERROR(LARGE(INDIRECT("RAW!AC"&amp;MATCH(A35,Raw!B:B,0)&amp;":AC"&amp;IF(A35=MAX(Raw!B:B),1010,MATCH(A35+1,Raw!B:B,0)-1)),IF(COUNTIF(INDIRECT("Raw!C"&amp;MATCH(A35,Raw!B:B,0)&amp;":C"&amp;IF(A35=MAX(Raw!B:B),1010,MATCH(A35+1,Raw!B:B,0)-1)),"S")&gt;1,COUNTIF(INDIRECT("Raw!C"&amp;MATCH(A35,Raw!B:B,0)&amp;":C"&amp;IF(A35=MAX(Raw!B:B),1010,MATCH(A35+1,Raw!B:B,0)-1)),"H")+2,"")),4000)-8000+IFERROR(LARGE(INDIRECT("RAW!AC"&amp;MATCH(A35,Raw!B:B,0)&amp;":AC"&amp;IF(A35=MAX(Raw!B:B),1010,MATCH(A35+1,Raw!B:B,0)-1)),IF(COUNTIF(INDIRECT("Raw!C"&amp;MATCH(A35,Raw!B:B,0)&amp;":C"&amp;IF(A35=MAX(Raw!B:B),1010,MATCH(A35+1,Raw!B:B,0)-1)),"V")&gt;0,COUNTIF(INDIRECT("Raw!C"&amp;MATCH(A35,Raw!B:B,0)&amp;":C"&amp;IF(A35=MAX(Raw!B:B),1010,MATCH(A35+1,Raw!B:B,0)-1)),"H")+COUNTIF(INDIRECT("Raw!C"&amp;MATCH(A35,Raw!B:B,0)&amp;":C"&amp;IF(A35=MAX(Raw!B:B),1010,MATCH(A35+1,Raw!B:B,0)-1)),"S")+1,"")),2000)+IFERROR(LARGE(INDIRECT("RAW!AC"&amp;MATCH(A35,Raw!B:B,0)&amp;":AC"&amp;IF(A35=MAX(Raw!B:B),1010,MATCH(A35+1,Raw!B:B,0)-1)),IF(COUNTIF(INDIRECT("Raw!C"&amp;MATCH(A35,Raw!B:B,0)&amp;":C"&amp;IF(A35=MAX(Raw!B:B),1010,MATCH(A35+1,Raw!B:B,0)-1)),"V")&gt;1,COUNTIF(INDIRECT("Raw!C"&amp;MATCH(A35,Raw!B:B,0)&amp;":C"&amp;IF(A35=MAX(Raw!B:B),1010,MATCH(A35+1,Raw!B:B,0)-1)),"H")+COUNTIF(INDIRECT("Raw!C"&amp;MATCH(A35,Raw!B:B,0)&amp;":C"&amp;IF(A35=MAX(Raw!B:B),1010,MATCH(A35+1,Raw!B:B,0)-1)),"S")+2,"")),2000)-4000,"")</f>
        <v>0</v>
      </c>
      <c r="L35" s="14">
        <f t="shared" ca="1" si="0"/>
        <v>0</v>
      </c>
      <c r="M35" s="14">
        <f t="shared" ca="1" si="1"/>
        <v>0</v>
      </c>
      <c r="N35" s="14">
        <f t="shared" ca="1" si="2"/>
        <v>0</v>
      </c>
      <c r="O35" s="37" t="str">
        <f t="array" aca="1" ref="O35" ca="1">IF(P35="","",(IF(ROUND(P35,1)=ROUND(P34,1),O34,O34+1)))</f>
        <v/>
      </c>
      <c r="P35" s="33" t="str">
        <f t="array" aca="1" ref="P35" ca="1">IF(ROUND(LARGE(B:B,$A35),2)=0,"",LARGE(B:B,$A35))</f>
        <v/>
      </c>
      <c r="Q35" s="33" t="str">
        <f t="array" aca="1" ref="Q35" ca="1">IFERROR(INDEX(Raw!$S$3:$S$502,MATCH(R35,Raw!$R$3:$R$502,0)),"")</f>
        <v/>
      </c>
      <c r="R35" s="34" t="str">
        <f t="array" aca="1" ref="R35" ca="1">IFERROR(INDEX(Raw!$R$3:$R$502,MATCH(IFERROR(INDEX(MATCH(P35,B$2:B$501,0),$A$2:$A$502),""),Raw!$Q$3:$Q$502,0)),"")</f>
        <v/>
      </c>
      <c r="S35" s="38" t="str">
        <f t="array" aca="1" ref="S35" ca="1">IF(T35="","",(IF(ROUND(T35,1)=ROUND(T34,1),S34,S34+1)))</f>
        <v/>
      </c>
      <c r="T35" s="36" t="str">
        <f t="array" aca="1" ref="T35" ca="1">IF(ROUND(LARGE(C:C,$A35),2)=0,"",LARGE(C:C,$A35))</f>
        <v/>
      </c>
      <c r="U35" s="33" t="str">
        <f t="array" aca="1" ref="U35" ca="1">IFERROR(INDEX(Raw!$S$3:$S$502,MATCH(V35,Raw!$R$3:$R$502,0)),"")</f>
        <v/>
      </c>
      <c r="V35" s="34" t="str">
        <f t="array" aca="1" ref="V35" ca="1">IFERROR(INDEX(Raw!$R$3:$R$502,MATCH(IFERROR(INDEX(MATCH(T35,C$2:C$501,0),$A$2:$A$501),""),Raw!$Q$3:$Q$502,0)),"")</f>
        <v/>
      </c>
      <c r="W35" s="38" t="str">
        <f t="array" aca="1" ref="W35" ca="1">IF(X35="","",(IF(ROUND(X35,1)=ROUND(X34,1),W34,W34+1)))</f>
        <v/>
      </c>
      <c r="X35" s="36" t="str">
        <f t="array" aca="1" ref="X35" ca="1">IF(ROUND(LARGE(D:D,$A35),2)=0,"",LARGE(D:D,$A35))</f>
        <v/>
      </c>
      <c r="Y35" s="33" t="str">
        <f t="array" aca="1" ref="Y35" ca="1">IFERROR(INDEX(Raw!$S$3:$S$502,MATCH(Z35,Raw!$R$3:$R$502,0)),"")</f>
        <v/>
      </c>
      <c r="Z35" s="34" t="str">
        <f t="array" aca="1" ref="Z35" ca="1">IFERROR(INDEX(Raw!$R$3:$R$502,MATCH(IFERROR(INDEX(MATCH(X35,D$2:D$501,0),$A$2:$A$501),""),Raw!$Q$3:$Q$502,0)),"")</f>
        <v/>
      </c>
      <c r="AA35" s="38" t="str">
        <f t="array" aca="1" ref="AA35" ca="1">IF(AB35="","",(IF(ROUND(AB35,1)=ROUND(AB34,1),AA34,AA34+1)))</f>
        <v/>
      </c>
      <c r="AB35" s="36" t="str">
        <f t="array" aca="1" ref="AB35" ca="1">IF(ROUND(LARGE(E:E,$A35),2)=0,"",LARGE(E:E,$A35))</f>
        <v/>
      </c>
      <c r="AC35" s="33" t="str">
        <f ca="1">IFERROR(INDEX(Raw!$S$3:$S$502,MATCH(AD35,Raw!$R$3:$R$502,0)),"")</f>
        <v/>
      </c>
      <c r="AD35" s="34" t="str">
        <f t="array" aca="1" ref="AD35" ca="1">IFERROR(INDEX(Raw!$R$3:$R$502,MATCH(IFERROR(INDEX(MATCH(AB35,E$2:E$501,0),$A$2:$A$501),""),Raw!$Q$3:$Q$502,0)),"")</f>
        <v/>
      </c>
      <c r="AE35" s="38" t="str">
        <f t="array" aca="1" ref="AE35" ca="1">IF(AF35="","",(IF(ROUND(AF35,1)=ROUND(AF34,1),AE34,AE34+1)))</f>
        <v/>
      </c>
      <c r="AF35" s="36" t="str">
        <f t="array" aca="1" ref="AF35" ca="1">IF(ROUND(LARGE(F:F,$A35),2)=0,"",LARGE(F:F,$A35))</f>
        <v/>
      </c>
      <c r="AG35" s="33" t="str">
        <f ca="1">IFERROR(INDEX(Raw!$S$3:$S$502,MATCH(AH35,Raw!$R$3:$R$502,0)),"")</f>
        <v/>
      </c>
      <c r="AH35" s="34" t="str">
        <f t="array" aca="1" ref="AH35" ca="1">IFERROR(INDEX(Raw!$R$3:$R$502,MATCH(IFERROR(INDEX(MATCH(AF35,F$2:F$501,0),$A$2:$A$501),""),Raw!$Q$3:$Q$502,0)),"")</f>
        <v/>
      </c>
      <c r="AI35" s="38" t="str">
        <f t="array" aca="1" ref="AI35" ca="1">IF(AJ35="","",(IF(ROUND(AJ35,1)=ROUND(AJ34,1),AI34,AI34+1)))</f>
        <v/>
      </c>
      <c r="AJ35" s="36" t="str">
        <f t="array" aca="1" ref="AJ35" ca="1">IF(ROUND(LARGE(G:G,$A35),2)=0,"",LARGE(G:G,$A35))</f>
        <v/>
      </c>
      <c r="AK35" s="33" t="str">
        <f ca="1">IFERROR(INDEX(Raw!$S$3:$S$502,MATCH(AL35,Raw!$R$3:$R$502,0)),"")</f>
        <v/>
      </c>
      <c r="AL35" s="34" t="str">
        <f t="array" aca="1" ref="AL35" ca="1">IFERROR(INDEX(Raw!$R$3:$R$502,MATCH(IFERROR(INDEX(MATCH(AJ35,G$2:G$501,0),$A$2:$A$501),""),Raw!$Q$3:$Q$502,0)),"")</f>
        <v/>
      </c>
      <c r="AM35" s="38" t="str">
        <f t="array" aca="1" ref="AM35" ca="1">IF(AN35="","",(IF(ROUND(AN35,1)=ROUND(AN34,1),AM34,AM34+1)))</f>
        <v/>
      </c>
      <c r="AN35" s="36" t="str">
        <f t="shared" ca="1" si="10"/>
        <v/>
      </c>
      <c r="AO35" s="33" t="str">
        <f ca="1">IFERROR(INDEX(Raw!$S$3:$S$502,MATCH(AP35,Raw!$R$3:$R$502,0)),"")</f>
        <v/>
      </c>
      <c r="AP35" s="34" t="str">
        <f t="array" aca="1" ref="AP35" ca="1">IFERROR(INDEX(Raw!$R$3:$R$502,MATCH(IFERROR(INDEX(MATCH(AN35,H$2:H$501,0),$A$2:$A$501),""),Raw!$Q$3:$Q$502,0)),"")</f>
        <v/>
      </c>
      <c r="AQ35" s="37" t="str">
        <f t="array" aca="1" ref="AQ35" ca="1">IF(AR35="","",(IF(ROUND(AR35,1)=ROUND(AR34,1),AQ34,AQ34+1)))</f>
        <v/>
      </c>
      <c r="AR35" s="33" t="str">
        <f t="shared" ca="1" si="11"/>
        <v/>
      </c>
      <c r="AS35" s="48" t="str">
        <f t="array" aca="1" ref="AS35" ca="1">IFERROR(INDEX(Raw!$S$3:$S$502,MATCH(AT35,Raw!$R$3:$R$502,0)),"")</f>
        <v/>
      </c>
      <c r="AT35" s="34" t="str">
        <f t="array" aca="1" ref="AT35" ca="1">IFERROR(INDEX(Raw!$R$3:$R$502,MATCH(IFERROR(INDEX(MATCH(AR35,I$2:I$501,0),$A$2:$A$501),""),Raw!$Q$3:$Q$502,0)),"")</f>
        <v/>
      </c>
      <c r="AU35" s="37" t="str">
        <f t="array" aca="1" ref="AU35" ca="1">IF(AV35="","",(IF(ROUND(AV35,1)=ROUND(AV34,1),AU34,AU34+1)))</f>
        <v/>
      </c>
      <c r="AV35" s="33" t="str">
        <f t="shared" ca="1" si="12"/>
        <v/>
      </c>
      <c r="AW35" s="48" t="str">
        <f t="array" aca="1" ref="AW35" ca="1">IFERROR(INDEX(Raw!$S$3:$S$502,MATCH(AX35,Raw!$R$3:$R$502,0)),"")</f>
        <v/>
      </c>
      <c r="AX35" s="34" t="str">
        <f t="array" aca="1" ref="AX35" ca="1">IFERROR(INDEX(Raw!$R$3:$R$502,MATCH(IFERROR(INDEX(MATCH(AV35,J$2:J$501,0),$A$2:$A$501),""),Raw!$Q$3:$Q$502,0)),"")</f>
        <v/>
      </c>
      <c r="AY35" s="37" t="str">
        <f t="array" aca="1" ref="AY35" ca="1">IF(AZ35="","",(IF(ROUND(AZ35,1)=ROUND(AZ34,1),AY34,AY34+1)))</f>
        <v/>
      </c>
      <c r="AZ35" s="33" t="str">
        <f t="shared" ca="1" si="13"/>
        <v/>
      </c>
      <c r="BA35" s="48" t="str">
        <f t="array" aca="1" ref="BA35" ca="1">IFERROR(INDEX(Raw!$S$3:$S$502,MATCH(BB35,Raw!$R$3:$R$502,0)),"")</f>
        <v/>
      </c>
      <c r="BB35" s="34" t="str">
        <f t="array" aca="1" ref="BB35" ca="1">IFERROR(INDEX(Raw!$R$3:$R$502,MATCH(IFERROR(INDEX(MATCH(AZ35,K$2:K$501,0),$A$2:$A$501),""),Raw!$Q$3:$Q$502,0)),"")</f>
        <v/>
      </c>
      <c r="BC35" s="37" t="str">
        <f t="array" aca="1" ref="BC35" ca="1">IF(BD35="","",(IF(ROUND(BD35,1)=ROUND(BD34,1),BC34,BC34+1)))</f>
        <v/>
      </c>
      <c r="BD35" s="33" t="str">
        <f t="shared" ca="1" si="14"/>
        <v/>
      </c>
      <c r="BE35" s="48" t="str">
        <f t="array" aca="1" ref="BE35" ca="1">IFERROR(INDEX(Raw!$S$3:$S$502,MATCH(BF35,Raw!$R$3:$R$502,0)),"")</f>
        <v/>
      </c>
      <c r="BF35" s="34" t="str">
        <f t="array" aca="1" ref="BF35" ca="1">IFERROR(INDEX(Raw!$R$3:$R$502,MATCH(IFERROR(INDEX(MATCH(BD35,L$2:L$501,0),$A$2:$A$501),""),Raw!$Q$3:$Q$502,0)),"")</f>
        <v/>
      </c>
      <c r="BG35" s="37" t="str">
        <f t="array" aca="1" ref="BG35" ca="1">IF(BH35="","",(IF(ROUND(BH35,1)=ROUND(BH34,1),BG34,BG34+1)))</f>
        <v/>
      </c>
      <c r="BH35" s="33" t="str">
        <f t="shared" ca="1" si="15"/>
        <v/>
      </c>
      <c r="BI35" s="48" t="str">
        <f t="array" aca="1" ref="BI35" ca="1">IFERROR(INDEX(Raw!$S$3:$S$502,MATCH(BJ35,Raw!$R$3:$R$502,0)),"")</f>
        <v/>
      </c>
      <c r="BJ35" s="34" t="str">
        <f t="array" aca="1" ref="BJ35" ca="1">IFERROR(INDEX(Raw!$R$3:$R$502,MATCH(IFERROR(INDEX(MATCH(BH35,M$2:M$501,0),$A$2:$A$501),""),Raw!$Q$3:$Q$502,0)),"")</f>
        <v/>
      </c>
      <c r="BK35" s="37" t="str">
        <f t="array" aca="1" ref="BK35" ca="1">IF(BL35="","",(IF(ROUND(BL35,1)=ROUND(BL34,1),BK34,BK34+1)))</f>
        <v/>
      </c>
      <c r="BL35" s="33" t="str">
        <f t="shared" ca="1" si="16"/>
        <v/>
      </c>
      <c r="BM35" s="48" t="str">
        <f t="array" aca="1" ref="BM35" ca="1">IFERROR(INDEX(Raw!$S$3:$S$502,MATCH(BN35,Raw!$R$3:$R$502,0)),"")</f>
        <v/>
      </c>
      <c r="BN35" s="34" t="str">
        <f t="array" aca="1" ref="BN35" ca="1">IFERROR(INDEX(Raw!$R$3:$R$502,MATCH(IFERROR(INDEX(MATCH(BL35,N$2:N$501,0),$A$2:$A$501),""),Raw!$Q$3:$Q$502,0)),"")</f>
        <v/>
      </c>
    </row>
    <row r="36" spans="1:66" x14ac:dyDescent="0.3">
      <c r="A36" s="28">
        <v>35</v>
      </c>
      <c r="B36" s="52">
        <f ca="1">IFERROR(IFERROR(LARGE(INDIRECT("RAW!T"&amp;MATCH(A36,Raw!B:B,0)&amp;":T"&amp;IF(A36=MAX(Raw!B:B),1010,MATCH(A36+1,Raw!B:B,0)-1)),IF(COUNTIF(INDIRECT("Raw!C"&amp;MATCH(A36,Raw!B:B,0)&amp;":C"&amp;IF(A36=MAX(Raw!B:B),1010,MATCH(A36+1,Raw!B:B,0)-1)),"H")&gt;0,1,"")),6000)+IFERROR(LARGE(INDIRECT("RAW!T"&amp;MATCH(A36,Raw!B:B,0)&amp;":T"&amp;IF(A36=MAX(Raw!B:B),1010,MATCH(A36+1,Raw!B:B,0)-1)),IF(COUNTIF(INDIRECT("Raw!C"&amp;MATCH(A36,Raw!B:B,0)&amp;":C"&amp;IF(A36=MAX(Raw!B:B),1010,MATCH(A36+1,Raw!B:B,0)-1)),"H")&gt;1,2,"")),6000)-12000
+IFERROR(LARGE(INDIRECT("RAW!T"&amp;MATCH(A36,Raw!B:B,0)&amp;":T"&amp;IF(A36=MAX(Raw!B:B),1010,MATCH(A36+1,Raw!B:B,0)-1)),IF(COUNTIF(INDIRECT("Raw!C"&amp;MATCH(A36,Raw!B:B,0)&amp;":C"&amp;IF(A36=MAX(Raw!B:B),1010,MATCH(A36+1,Raw!B:B,0)-1)),"S")&gt;0,COUNTIF(INDIRECT("Raw!C"&amp;MATCH(A36,Raw!B:B,0)&amp;":C"&amp;IF(A36=MAX(Raw!B:B),1010,MATCH(A36+1,Raw!B:B,0)-1)),"H")+1,"")),4000)+IFERROR(LARGE(INDIRECT("RAW!T"&amp;MATCH(A36,Raw!B:B,0)&amp;":T"&amp;IF(A36=MAX(Raw!B:B),1010,MATCH(A36+1,Raw!B:B,0)-1)),IF(COUNTIF(INDIRECT("Raw!C"&amp;MATCH(A36,Raw!B:B,0)&amp;":C"&amp;IF(A36=MAX(Raw!B:B),1010,MATCH(A36+1,Raw!B:B,0)-1)),"S")&gt;1,COUNTIF(INDIRECT("Raw!C"&amp;MATCH(A36,Raw!B:B,0)&amp;":C"&amp;IF(A36=MAX(Raw!B:B),1010,MATCH(A36+1,Raw!B:B,0)-1)),"H")+2,"")),4000)-8000+IFERROR(LARGE(INDIRECT("RAW!T"&amp;MATCH(A36,Raw!B:B,0)&amp;":T"&amp;IF(A36=MAX(Raw!B:B),1010,MATCH(A36+1,Raw!B:B,0)-1)),IF(COUNTIF(INDIRECT("Raw!C"&amp;MATCH(A36,Raw!B:B,0)&amp;":C"&amp;IF(A36=MAX(Raw!B:B),1010,MATCH(A36+1,Raw!B:B,0)-1)),"V")&gt;0,COUNTIF(INDIRECT("Raw!C"&amp;MATCH(A36,Raw!B:B,0)&amp;":C"&amp;IF(A36=MAX(Raw!B:B),1010,MATCH(A36+1,Raw!B:B,0)-1)),"H")+COUNTIF(INDIRECT("Raw!C"&amp;MATCH(A36,Raw!B:B,0)&amp;":C"&amp;IF(A36=MAX(Raw!B:B),1010,MATCH(A36+1,Raw!B:B,0)-1)),"S")+1,"")),2000)+IFERROR(LARGE(INDIRECT("RAW!T"&amp;MATCH(A36,Raw!B:B,0)&amp;":T"&amp;IF(A36=MAX(Raw!B:B),1010,MATCH(A36+1,Raw!B:B,0)-1)),IF(COUNTIF(INDIRECT("Raw!C"&amp;MATCH(A36,Raw!B:B,0)&amp;":C"&amp;IF(A36=MAX(Raw!B:B),1010,MATCH(A36+1,Raw!B:B,0)-1)),"V")&gt;1,COUNTIF(INDIRECT("Raw!C"&amp;MATCH(A36,Raw!B:B,0)&amp;":C"&amp;IF(A36=MAX(Raw!B:B),1010,MATCH(A36+1,Raw!B:B,0)-1)),"H")+COUNTIF(INDIRECT("Raw!C"&amp;MATCH(A36,Raw!B:B,0)&amp;":C"&amp;IF(A36=MAX(Raw!B:B),1010,MATCH(A36+1,Raw!B:B,0)-1)),"S")+2,"")),2000)-4000,"")</f>
        <v>0</v>
      </c>
      <c r="C36" s="52">
        <f ca="1">IFERROR(IFERROR(LARGE(INDIRECT("RAW!U"&amp;MATCH(A36,Raw!B:B,0)&amp;":U"&amp;IF(A36=MAX(Raw!B:B),1010,MATCH(A36+1,Raw!B:B,0)-1)),IF(COUNTIF(INDIRECT("Raw!C"&amp;MATCH(A36,Raw!B:B,0)&amp;":C"&amp;IF(A36=MAX(Raw!B:B),1010,MATCH(A36+1,Raw!B:B,0)-1)),"H")&gt;0,1,"")),6000)+IFERROR(LARGE(INDIRECT("RAW!U"&amp;MATCH(A36,Raw!B:B,0)&amp;":U"&amp;IF(A36=MAX(Raw!B:B),1010,MATCH(A36+1,Raw!B:B,0)-1)),IF(COUNTIF(INDIRECT("Raw!C"&amp;MATCH(A36,Raw!B:B,0)&amp;":C"&amp;IF(A36=MAX(Raw!B:B),1010,MATCH(A36+1,Raw!B:B,0)-1)),"H")&gt;1,2,"")),6000)-12000
+IFERROR(LARGE(INDIRECT("RAW!U"&amp;MATCH(A36,Raw!B:B,0)&amp;":U"&amp;IF(A36=MAX(Raw!B:B),1010,MATCH(A36+1,Raw!B:B,0)-1)),IF(COUNTIF(INDIRECT("Raw!C"&amp;MATCH(A36,Raw!B:B,0)&amp;":C"&amp;IF(A36=MAX(Raw!B:B),1010,MATCH(A36+1,Raw!B:B,0)-1)),"S")&gt;0,COUNTIF(INDIRECT("Raw!C"&amp;MATCH(A36,Raw!B:B,0)&amp;":C"&amp;IF(A36=MAX(Raw!B:B),1010,MATCH(A36+1,Raw!B:B,0)-1)),"H")+1,"")),4000)+IFERROR(LARGE(INDIRECT("RAW!U"&amp;MATCH(A36,Raw!B:B,0)&amp;":U"&amp;IF(A36=MAX(Raw!B:B),1010,MATCH(A36+1,Raw!B:B,0)-1)),IF(COUNTIF(INDIRECT("Raw!C"&amp;MATCH(A36,Raw!B:B,0)&amp;":C"&amp;IF(A36=MAX(Raw!B:B),1010,MATCH(A36+1,Raw!B:B,0)-1)),"S")&gt;1,COUNTIF(INDIRECT("Raw!C"&amp;MATCH(A36,Raw!B:B,0)&amp;":C"&amp;IF(A36=MAX(Raw!B:B),1010,MATCH(A36+1,Raw!B:B,0)-1)),"H")+2,"")),4000)-8000+IFERROR(LARGE(INDIRECT("RAW!U"&amp;MATCH(A36,Raw!B:B,0)&amp;":U"&amp;IF(A36=MAX(Raw!B:B),1010,MATCH(A36+1,Raw!B:B,0)-1)),IF(COUNTIF(INDIRECT("Raw!C"&amp;MATCH(A36,Raw!B:B,0)&amp;":C"&amp;IF(A36=MAX(Raw!B:B),1010,MATCH(A36+1,Raw!B:B,0)-1)),"V")&gt;0,COUNTIF(INDIRECT("Raw!C"&amp;MATCH(A36,Raw!B:B,0)&amp;":C"&amp;IF(A36=MAX(Raw!B:B),1010,MATCH(A36+1,Raw!B:B,0)-1)),"H")+COUNTIF(INDIRECT("Raw!C"&amp;MATCH(A36,Raw!B:B,0)&amp;":C"&amp;IF(A36=MAX(Raw!B:B),1010,MATCH(A36+1,Raw!B:B,0)-1)),"S")+1,"")),2000)+IFERROR(LARGE(INDIRECT("RAW!U"&amp;MATCH(A36,Raw!B:B,0)&amp;":U"&amp;IF(A36=MAX(Raw!B:B),1010,MATCH(A36+1,Raw!B:B,0)-1)),IF(COUNTIF(INDIRECT("Raw!C"&amp;MATCH(A36,Raw!B:B,0)&amp;":C"&amp;IF(A36=MAX(Raw!B:B),1010,MATCH(A36+1,Raw!B:B,0)-1)),"V")&gt;1,COUNTIF(INDIRECT("Raw!C"&amp;MATCH(A36,Raw!B:B,0)&amp;":C"&amp;IF(A36=MAX(Raw!B:B),1010,MATCH(A36+1,Raw!B:B,0)-1)),"H")+COUNTIF(INDIRECT("Raw!C"&amp;MATCH(A36,Raw!B:B,0)&amp;":C"&amp;IF(A36=MAX(Raw!B:B),1010,MATCH(A36+1,Raw!B:B,0)-1)),"S")+2,"")),2000)-4000,"")</f>
        <v>0</v>
      </c>
      <c r="D36" s="52">
        <f ca="1">IFERROR(IFERROR(LARGE(INDIRECT("RAW!V"&amp;MATCH(A36,Raw!B:B,0)&amp;":V"&amp;IF(A36=MAX(Raw!B:B),1010,MATCH(A36+1,Raw!B:B,0)-1)),IF(COUNTIF(INDIRECT("Raw!C"&amp;MATCH(A36,Raw!B:B,0)&amp;":C"&amp;IF(A36=MAX(Raw!B:B),1010,MATCH(A36+1,Raw!B:B,0)-1)),"H")&gt;0,1,"")),6000)+IFERROR(LARGE(INDIRECT("RAW!V"&amp;MATCH(A36,Raw!B:B,0)&amp;":V"&amp;IF(A36=MAX(Raw!B:B),1010,MATCH(A36+1,Raw!B:B,0)-1)),IF(COUNTIF(INDIRECT("Raw!C"&amp;MATCH(A36,Raw!B:B,0)&amp;":C"&amp;IF(A36=MAX(Raw!B:B),1010,MATCH(A36+1,Raw!B:B,0)-1)),"H")&gt;1,2,"")),6000)-12000
+IFERROR(LARGE(INDIRECT("RAW!V"&amp;MATCH(A36,Raw!B:B,0)&amp;":V"&amp;IF(A36=MAX(Raw!B:B),1010,MATCH(A36+1,Raw!B:B,0)-1)),IF(COUNTIF(INDIRECT("Raw!C"&amp;MATCH(A36,Raw!B:B,0)&amp;":C"&amp;IF(A36=MAX(Raw!B:B),1010,MATCH(A36+1,Raw!B:B,0)-1)),"S")&gt;0,COUNTIF(INDIRECT("Raw!C"&amp;MATCH(A36,Raw!B:B,0)&amp;":C"&amp;IF(A36=MAX(Raw!B:B),1010,MATCH(A36+1,Raw!B:B,0)-1)),"H")+1,"")),4000)+IFERROR(LARGE(INDIRECT("RAW!V"&amp;MATCH(A36,Raw!B:B,0)&amp;":V"&amp;IF(A36=MAX(Raw!B:B),1010,MATCH(A36+1,Raw!B:B,0)-1)),IF(COUNTIF(INDIRECT("Raw!C"&amp;MATCH(A36,Raw!B:B,0)&amp;":C"&amp;IF(A36=MAX(Raw!B:B),1010,MATCH(A36+1,Raw!B:B,0)-1)),"S")&gt;1,COUNTIF(INDIRECT("Raw!C"&amp;MATCH(A36,Raw!B:B,0)&amp;":C"&amp;IF(A36=MAX(Raw!B:B),1010,MATCH(A36+1,Raw!B:B,0)-1)),"H")+2,"")),4000)-8000+IFERROR(LARGE(INDIRECT("RAW!V"&amp;MATCH(A36,Raw!B:B,0)&amp;":V"&amp;IF(A36=MAX(Raw!B:B),1010,MATCH(A36+1,Raw!B:B,0)-1)),IF(COUNTIF(INDIRECT("Raw!C"&amp;MATCH(A36,Raw!B:B,0)&amp;":C"&amp;IF(A36=MAX(Raw!B:B),1010,MATCH(A36+1,Raw!B:B,0)-1)),"V")&gt;0,COUNTIF(INDIRECT("Raw!C"&amp;MATCH(A36,Raw!B:B,0)&amp;":C"&amp;IF(A36=MAX(Raw!B:B),1010,MATCH(A36+1,Raw!B:B,0)-1)),"H")+COUNTIF(INDIRECT("Raw!C"&amp;MATCH(A36,Raw!B:B,0)&amp;":C"&amp;IF(A36=MAX(Raw!B:B),1010,MATCH(A36+1,Raw!B:B,0)-1)),"S")+1,"")),2000)+IFERROR(LARGE(INDIRECT("RAW!V"&amp;MATCH(A36,Raw!B:B,0)&amp;":V"&amp;IF(A36=MAX(Raw!B:B),1010,MATCH(A36+1,Raw!B:B,0)-1)),IF(COUNTIF(INDIRECT("Raw!C"&amp;MATCH(A36,Raw!B:B,0)&amp;":C"&amp;IF(A36=MAX(Raw!B:B),1010,MATCH(A36+1,Raw!B:B,0)-1)),"V")&gt;1,COUNTIF(INDIRECT("Raw!C"&amp;MATCH(A36,Raw!B:B,0)&amp;":C"&amp;IF(A36=MAX(Raw!B:B),1010,MATCH(A36+1,Raw!B:B,0)-1)),"H")+COUNTIF(INDIRECT("Raw!C"&amp;MATCH(A36,Raw!B:B,0)&amp;":C"&amp;IF(A36=MAX(Raw!B:B),1010,MATCH(A36+1,Raw!B:B,0)-1)),"S")+2,"")),2000)-4000,"")</f>
        <v>0</v>
      </c>
      <c r="E36" s="52">
        <f ca="1">IFERROR(IFERROR(LARGE(INDIRECT("RAW!W"&amp;MATCH(A36,Raw!B:B,0)&amp;":W"&amp;IF(A36=MAX(Raw!B:B),1010,MATCH(A36+1,Raw!B:B,0)-1)),IF(COUNTIF(INDIRECT("Raw!C"&amp;MATCH(A36,Raw!B:B,0)&amp;":C"&amp;IF(A36=MAX(Raw!B:B),1010,MATCH(A36+1,Raw!B:B,0)-1)),"H")&gt;0,1,"")),6000)+IFERROR(LARGE(INDIRECT("RAW!W"&amp;MATCH(A36,Raw!B:B,0)&amp;":W"&amp;IF(A36=MAX(Raw!B:B),1010,MATCH(A36+1,Raw!B:B,0)-1)),IF(COUNTIF(INDIRECT("Raw!C"&amp;MATCH(A36,Raw!B:B,0)&amp;":C"&amp;IF(A36=MAX(Raw!B:B),1010,MATCH(A36+1,Raw!B:B,0)-1)),"H")&gt;1,2,"")),6000)-12000
+IFERROR(LARGE(INDIRECT("RAW!W"&amp;MATCH(A36,Raw!B:B,0)&amp;":W"&amp;IF(A36=MAX(Raw!B:B),1010,MATCH(A36+1,Raw!B:B,0)-1)),IF(COUNTIF(INDIRECT("Raw!C"&amp;MATCH(A36,Raw!B:B,0)&amp;":C"&amp;IF(A36=MAX(Raw!B:B),1010,MATCH(A36+1,Raw!B:B,0)-1)),"S")&gt;0,COUNTIF(INDIRECT("Raw!C"&amp;MATCH(A36,Raw!B:B,0)&amp;":C"&amp;IF(A36=MAX(Raw!B:B),1010,MATCH(A36+1,Raw!B:B,0)-1)),"H")+1,"")),4000)+IFERROR(LARGE(INDIRECT("RAW!W"&amp;MATCH(A36,Raw!B:B,0)&amp;":W"&amp;IF(A36=MAX(Raw!B:B),1010,MATCH(A36+1,Raw!B:B,0)-1)),IF(COUNTIF(INDIRECT("Raw!C"&amp;MATCH(A36,Raw!B:B,0)&amp;":C"&amp;IF(A36=MAX(Raw!B:B),1010,MATCH(A36+1,Raw!B:B,0)-1)),"S")&gt;1,COUNTIF(INDIRECT("Raw!C"&amp;MATCH(A36,Raw!B:B,0)&amp;":C"&amp;IF(A36=MAX(Raw!B:B),1010,MATCH(A36+1,Raw!B:B,0)-1)),"H")+2,"")),4000)-8000+IFERROR(LARGE(INDIRECT("RAW!W"&amp;MATCH(A36,Raw!B:B,0)&amp;":W"&amp;IF(A36=MAX(Raw!B:B),1010,MATCH(A36+1,Raw!B:B,0)-1)),IF(COUNTIF(INDIRECT("Raw!C"&amp;MATCH(A36,Raw!B:B,0)&amp;":C"&amp;IF(A36=MAX(Raw!B:B),1010,MATCH(A36+1,Raw!B:B,0)-1)),"V")&gt;0,COUNTIF(INDIRECT("Raw!C"&amp;MATCH(A36,Raw!B:B,0)&amp;":C"&amp;IF(A36=MAX(Raw!B:B),1010,MATCH(A36+1,Raw!B:B,0)-1)),"H")+COUNTIF(INDIRECT("Raw!C"&amp;MATCH(A36,Raw!B:B,0)&amp;":C"&amp;IF(A36=MAX(Raw!B:B),1010,MATCH(A36+1,Raw!B:B,0)-1)),"S")+1,"")),2000)+IFERROR(LARGE(INDIRECT("RAW!W"&amp;MATCH(A36,Raw!B:B,0)&amp;":W"&amp;IF(A36=MAX(Raw!B:B),1010,MATCH(A36+1,Raw!B:B,0)-1)),IF(COUNTIF(INDIRECT("Raw!C"&amp;MATCH(A36,Raw!B:B,0)&amp;":C"&amp;IF(A36=MAX(Raw!B:B),1010,MATCH(A36+1,Raw!B:B,0)-1)),"V")&gt;1,COUNTIF(INDIRECT("Raw!C"&amp;MATCH(A36,Raw!B:B,0)&amp;":C"&amp;IF(A36=MAX(Raw!B:B),1010,MATCH(A36+1,Raw!B:B,0)-1)),"H")+COUNTIF(INDIRECT("Raw!C"&amp;MATCH(A36,Raw!B:B,0)&amp;":C"&amp;IF(A36=MAX(Raw!B:B),1010,MATCH(A36+1,Raw!B:B,0)-1)),"S")+2,"")),2000)-4000,"")</f>
        <v>0</v>
      </c>
      <c r="F36" s="52">
        <f ca="1">IFERROR(IFERROR(LARGE(INDIRECT("RAW!X"&amp;MATCH(A36,Raw!B:B,0)&amp;":X"&amp;IF(A36=MAX(Raw!B:B),1010,MATCH(A36+1,Raw!B:B,0)-1)),IF(COUNTIF(INDIRECT("Raw!C"&amp;MATCH(A36,Raw!B:B,0)&amp;":C"&amp;IF(A36=MAX(Raw!B:B),1010,MATCH(A36+1,Raw!B:B,0)-1)),"H")&gt;0,1,"")),6000)+IFERROR(LARGE(INDIRECT("RAW!X"&amp;MATCH(A36,Raw!B:B,0)&amp;":X"&amp;IF(A36=MAX(Raw!B:B),1010,MATCH(A36+1,Raw!B:B,0)-1)),IF(COUNTIF(INDIRECT("Raw!C"&amp;MATCH(A36,Raw!B:B,0)&amp;":C"&amp;IF(A36=MAX(Raw!B:B),1010,MATCH(A36+1,Raw!B:B,0)-1)),"H")&gt;1,2,"")),6000)-12000
+IFERROR(LARGE(INDIRECT("RAW!X"&amp;MATCH(A36,Raw!B:B,0)&amp;":X"&amp;IF(A36=MAX(Raw!B:B),1010,MATCH(A36+1,Raw!B:B,0)-1)),IF(COUNTIF(INDIRECT("Raw!C"&amp;MATCH(A36,Raw!B:B,0)&amp;":C"&amp;IF(A36=MAX(Raw!B:B),1010,MATCH(A36+1,Raw!B:B,0)-1)),"S")&gt;0,COUNTIF(INDIRECT("Raw!C"&amp;MATCH(A36,Raw!B:B,0)&amp;":C"&amp;IF(A36=MAX(Raw!B:B),1010,MATCH(A36+1,Raw!B:B,0)-1)),"H")+1,"")),4000)+IFERROR(LARGE(INDIRECT("RAW!X"&amp;MATCH(A36,Raw!B:B,0)&amp;":X"&amp;IF(A36=MAX(Raw!B:B),1010,MATCH(A36+1,Raw!B:B,0)-1)),IF(COUNTIF(INDIRECT("Raw!C"&amp;MATCH(A36,Raw!B:B,0)&amp;":C"&amp;IF(A36=MAX(Raw!B:B),1010,MATCH(A36+1,Raw!B:B,0)-1)),"S")&gt;1,COUNTIF(INDIRECT("Raw!C"&amp;MATCH(A36,Raw!B:B,0)&amp;":C"&amp;IF(A36=MAX(Raw!B:B),1010,MATCH(A36+1,Raw!B:B,0)-1)),"H")+2,"")),4000)-8000+IFERROR(LARGE(INDIRECT("RAW!X"&amp;MATCH(A36,Raw!B:B,0)&amp;":X"&amp;IF(A36=MAX(Raw!B:B),1010,MATCH(A36+1,Raw!B:B,0)-1)),IF(COUNTIF(INDIRECT("Raw!C"&amp;MATCH(A36,Raw!B:B,0)&amp;":C"&amp;IF(A36=MAX(Raw!B:B),1010,MATCH(A36+1,Raw!B:B,0)-1)),"v")&gt;0,COUNTIF(INDIRECT("Raw!C"&amp;MATCH(A36,Raw!B:B,0)&amp;":C"&amp;IF(A36=MAX(Raw!B:B),1010,MATCH(A36+1,Raw!B:B,0)-1)),"H")+COUNTIF(INDIRECT("Raw!C"&amp;MATCH(A36,Raw!B:B,0)&amp;":C"&amp;IF(A36=MAX(Raw!B:B),1010,MATCH(A36+1,Raw!B:B,0)-1)),"S")+1,"")),2000)+IFERROR(LARGE(INDIRECT("RAW!X"&amp;MATCH(A36,Raw!B:B,0)&amp;":X"&amp;IF(A36=MAX(Raw!B:B),1010,MATCH(A36+1,Raw!B:B,0)-1)),IF(COUNTIF(INDIRECT("Raw!C"&amp;MATCH(A36,Raw!B:B,0)&amp;":C"&amp;IF(A36=MAX(Raw!B:B),1010,MATCH(A36+1,Raw!B:B,0)-1)),"v")&gt;1,COUNTIF(INDIRECT("Raw!C"&amp;MATCH(A36,Raw!B:B,0)&amp;":C"&amp;IF(A36=MAX(Raw!B:B),1010,MATCH(A36+1,Raw!B:B,0)-1)),"H")+COUNTIF(INDIRECT("Raw!C"&amp;MATCH(A36,Raw!B:B,0)&amp;":C"&amp;IF(A36=MAX(Raw!B:B),1010,MATCH(A36+1,Raw!B:B,0)-1)),"S")+2,"")),2000)-4000,"")</f>
        <v>0</v>
      </c>
      <c r="G36" s="52">
        <f ca="1">IFERROR(IFERROR(LARGE(INDIRECT("RAW!Y"&amp;MATCH(A36,Raw!B:B,0)&amp;":Y"&amp;IF(A36=MAX(Raw!B:B),1010,MATCH(A36+1,Raw!B:B,0)-1)),IF(COUNTIF(INDIRECT("Raw!C"&amp;MATCH(A36,Raw!B:B,0)&amp;":C"&amp;IF(A36=MAX(Raw!B:B),1010,MATCH(A36+1,Raw!B:B,0)-1)),"H")&gt;0,1,"")),6000)+IFERROR(LARGE(INDIRECT("RAW!Y"&amp;MATCH(A36,Raw!B:B,0)&amp;":Y"&amp;IF(A36=MAX(Raw!B:B),1010,MATCH(A36+1,Raw!B:B,0)-1)),IF(COUNTIF(INDIRECT("Raw!C"&amp;MATCH(A36,Raw!B:B,0)&amp;":C"&amp;IF(A36=MAX(Raw!B:B),1010,MATCH(A36+1,Raw!B:B,0)-1)),"H")&gt;1,2,"")),6000)-12000
+IFERROR(LARGE(INDIRECT("RAW!Y"&amp;MATCH(A36,Raw!B:B,0)&amp;":Y"&amp;IF(A36=MAX(Raw!B:B),1010,MATCH(A36+1,Raw!B:B,0)-1)),IF(COUNTIF(INDIRECT("Raw!C"&amp;MATCH(A36,Raw!B:B,0)&amp;":C"&amp;IF(A36=MAX(Raw!B:B),1010,MATCH(A36+1,Raw!B:B,0)-1)),"S")&gt;0,COUNTIF(INDIRECT("Raw!C"&amp;MATCH(A36,Raw!B:B,0)&amp;":C"&amp;IF(A36=MAX(Raw!B:B),1010,MATCH(A36+1,Raw!B:B,0)-1)),"H")+1,"")),4000)+IFERROR(LARGE(INDIRECT("RAW!Y"&amp;MATCH(A36,Raw!B:B,0)&amp;":Y"&amp;IF(A36=MAX(Raw!B:B),1010,MATCH(A36+1,Raw!B:B,0)-1)),IF(COUNTIF(INDIRECT("Raw!C"&amp;MATCH(A36,Raw!B:B,0)&amp;":C"&amp;IF(A36=MAX(Raw!B:B),1010,MATCH(A36+1,Raw!B:B,0)-1)),"S")&gt;1,COUNTIF(INDIRECT("Raw!C"&amp;MATCH(A36,Raw!B:B,0)&amp;":C"&amp;IF(A36=MAX(Raw!B:B),1010,MATCH(A36+1,Raw!B:B,0)-1)),"H")+2,"")),4000)-8000+IFERROR(LARGE(INDIRECT("RAW!Y"&amp;MATCH(A36,Raw!B:B,0)&amp;":Y"&amp;IF(A36=MAX(Raw!B:B),1010,MATCH(A36+1,Raw!B:B,0)-1)),IF(COUNTIF(INDIRECT("Raw!C"&amp;MATCH(A36,Raw!B:B,0)&amp;":C"&amp;IF(A36=MAX(Raw!B:B),1010,MATCH(A36+1,Raw!B:B,0)-1)),"V")&gt;0,COUNTIF(INDIRECT("Raw!C"&amp;MATCH(A36,Raw!B:B,0)&amp;":C"&amp;IF(A36=MAX(Raw!B:B),1010,MATCH(A36+1,Raw!B:B,0)-1)),"H")+COUNTIF(INDIRECT("Raw!C"&amp;MATCH(A36,Raw!B:B,0)&amp;":C"&amp;IF(A36=MAX(Raw!B:B),1010,MATCH(A36+1,Raw!B:B,0)-1)),"S")+1,"")),2000)+IFERROR(LARGE(INDIRECT("RAW!Y"&amp;MATCH(A36,Raw!B:B,0)&amp;":Y"&amp;IF(A36=MAX(Raw!B:B),1010,MATCH(A36+1,Raw!B:B,0)-1)),IF(COUNTIF(INDIRECT("Raw!C"&amp;MATCH(A36,Raw!B:B,0)&amp;":C"&amp;IF(A36=MAX(Raw!B:B),1010,MATCH(A36+1,Raw!B:B,0)-1)),"V")&gt;1,COUNTIF(INDIRECT("Raw!C"&amp;MATCH(A36,Raw!B:B,0)&amp;":C"&amp;IF(A36=MAX(Raw!B:B),1010,MATCH(A36+1,Raw!B:B,0)-1)),"H")+COUNTIF(INDIRECT("Raw!C"&amp;MATCH(A36,Raw!B:B,0)&amp;":C"&amp;IF(A36=MAX(Raw!B:B),1010,MATCH(A36+1,Raw!B:B,0)-1)),"S")+2,"")),2000)-4000,"")</f>
        <v>0</v>
      </c>
      <c r="H36" s="52">
        <f ca="1">IFERROR(IFERROR(LARGE(INDIRECT("RAW!Z"&amp;MATCH(A36,Raw!B:B,0)&amp;":Z"&amp;IF(A36=MAX(Raw!B:B),1010,MATCH(A36+1,Raw!B:B,0)-1)),IF(COUNTIF(INDIRECT("Raw!C"&amp;MATCH(A36,Raw!B:B,0)&amp;":C"&amp;IF(A36=MAX(Raw!B:B),1010,MATCH(A36+1,Raw!B:B,0)-1)),"H")&gt;0,1,"")),6000)+IFERROR(LARGE(INDIRECT("RAW!Z"&amp;MATCH(A36,Raw!B:B,0)&amp;":Z"&amp;IF(A36=MAX(Raw!B:B),1010,MATCH(A36+1,Raw!B:B,0)-1)),IF(COUNTIF(INDIRECT("Raw!C"&amp;MATCH(A36,Raw!B:B,0)&amp;":C"&amp;IF(A36=MAX(Raw!B:B),1010,MATCH(A36+1,Raw!B:B,0)-1)),"H")&gt;1,2,"")),6000)-12000
+IFERROR(LARGE(INDIRECT("RAW!Z"&amp;MATCH(A36,Raw!B:B,0)&amp;":Z"&amp;IF(A36=MAX(Raw!B:B),1010,MATCH(A36+1,Raw!B:B,0)-1)),IF(COUNTIF(INDIRECT("Raw!C"&amp;MATCH(A36,Raw!B:B,0)&amp;":C"&amp;IF(A36=MAX(Raw!B:B),1010,MATCH(A36+1,Raw!B:B,0)-1)),"S")&gt;0,COUNTIF(INDIRECT("Raw!C"&amp;MATCH(A36,Raw!B:B,0)&amp;":C"&amp;IF(A36=MAX(Raw!B:B),1010,MATCH(A36+1,Raw!B:B,0)-1)),"H")+1,"")),4000)+IFERROR(LARGE(INDIRECT("RAW!Z"&amp;MATCH(A36,Raw!B:B,0)&amp;":Z"&amp;IF(A36=MAX(Raw!B:B),1010,MATCH(A36+1,Raw!B:B,0)-1)),IF(COUNTIF(INDIRECT("Raw!C"&amp;MATCH(A36,Raw!B:B,0)&amp;":C"&amp;IF(A36=MAX(Raw!B:B),1010,MATCH(A36+1,Raw!B:B,0)-1)),"S")&gt;1,COUNTIF(INDIRECT("Raw!C"&amp;MATCH(A36,Raw!B:B,0)&amp;":C"&amp;IF(A36=MAX(Raw!B:B),1010,MATCH(A36+1,Raw!B:B,0)-1)),"H")+2,"")),4000)-8000+IFERROR(LARGE(INDIRECT("RAW!Z"&amp;MATCH(A36,Raw!B:B,0)&amp;":Z"&amp;IF(A36=MAX(Raw!B:B),1010,MATCH(A36+1,Raw!B:B,0)-1)),IF(COUNTIF(INDIRECT("Raw!C"&amp;MATCH(A36,Raw!B:B,0)&amp;":C"&amp;IF(A36=MAX(Raw!B:B),1010,MATCH(A36+1,Raw!B:B,0)-1)),"V")&gt;0,COUNTIF(INDIRECT("Raw!C"&amp;MATCH(A36,Raw!B:B,0)&amp;":C"&amp;IF(A36=MAX(Raw!B:B),1010,MATCH(A36+1,Raw!B:B,0)-1)),"H")+COUNTIF(INDIRECT("Raw!C"&amp;MATCH(A36,Raw!B:B,0)&amp;":C"&amp;IF(A36=MAX(Raw!B:B),1010,MATCH(A36+1,Raw!B:B,0)-1)),"S")+1,"")),2000)+IFERROR(LARGE(INDIRECT("RAW!Z"&amp;MATCH(A36,Raw!B:B,0)&amp;":Z"&amp;IF(A36=MAX(Raw!B:B),1010,MATCH(A36+1,Raw!B:B,0)-1)),IF(COUNTIF(INDIRECT("Raw!C"&amp;MATCH(A36,Raw!B:B,0)&amp;":C"&amp;IF(A36=MAX(Raw!B:B),1010,MATCH(A36+1,Raw!B:B,0)-1)),"V")&gt;1,COUNTIF(INDIRECT("Raw!C"&amp;MATCH(A36,Raw!B:B,0)&amp;":C"&amp;IF(A36=MAX(Raw!B:B),1010,MATCH(A36+1,Raw!B:B,0)-1)),"H")+COUNTIF(INDIRECT("Raw!C"&amp;MATCH(A36,Raw!B:B,0)&amp;":C"&amp;IF(A36=MAX(Raw!B:B),1010,MATCH(A36+1,Raw!B:B,0)-1)),"S")+2,"")),2000)-4000,"")</f>
        <v>0</v>
      </c>
      <c r="I36" s="52">
        <f ca="1">IFERROR(IFERROR(LARGE(INDIRECT("RAW!AA"&amp;MATCH(A36,Raw!B:B,0)&amp;":AA"&amp;IF(A36=MAX(Raw!B:B),1010,MATCH(A36+1,Raw!B:B,0)-1)),IF(COUNTIF(INDIRECT("Raw!C"&amp;MATCH(A36,Raw!B:B,0)&amp;":C"&amp;IF(A36=MAX(Raw!B:B),1010,MATCH(A36+1,Raw!B:B,0)-1)),"H")&gt;0,1,"")),6000)+IFERROR(LARGE(INDIRECT("RAW!AA"&amp;MATCH(A36,Raw!B:B,0)&amp;":AA"&amp;IF(A36=MAX(Raw!B:B),1010,MATCH(A36+1,Raw!B:B,0)-1)),IF(COUNTIF(INDIRECT("Raw!C"&amp;MATCH(A36,Raw!B:B,0)&amp;":C"&amp;IF(A36=MAX(Raw!B:B),1010,MATCH(A36+1,Raw!B:B,0)-1)),"H")&gt;1,2,"")),6000)-12000
+IFERROR(LARGE(INDIRECT("RAW!AA"&amp;MATCH(A36,Raw!B:B,0)&amp;":AA"&amp;IF(A36=MAX(Raw!B:B),1010,MATCH(A36+1,Raw!B:B,0)-1)),IF(COUNTIF(INDIRECT("Raw!C"&amp;MATCH(A36,Raw!B:B,0)&amp;":C"&amp;IF(A36=MAX(Raw!B:B),1010,MATCH(A36+1,Raw!B:B,0)-1)),"S")&gt;0,COUNTIF(INDIRECT("Raw!C"&amp;MATCH(A36,Raw!B:B,0)&amp;":C"&amp;IF(A36=MAX(Raw!B:B),1010,MATCH(A36+1,Raw!B:B,0)-1)),"H")+1,"")),4000)+IFERROR(LARGE(INDIRECT("RAW!AA"&amp;MATCH(A36,Raw!B:B,0)&amp;":AA"&amp;IF(A36=MAX(Raw!B:B),1010,MATCH(A36+1,Raw!B:B,0)-1)),IF(COUNTIF(INDIRECT("Raw!C"&amp;MATCH(A36,Raw!B:B,0)&amp;":C"&amp;IF(A36=MAX(Raw!B:B),1010,MATCH(A36+1,Raw!B:B,0)-1)),"S")&gt;1,COUNTIF(INDIRECT("Raw!C"&amp;MATCH(A36,Raw!B:B,0)&amp;":C"&amp;IF(A36=MAX(Raw!B:B),1010,MATCH(A36+1,Raw!B:B,0)-1)),"H")+2,"")),4000)-8000+IFERROR(LARGE(INDIRECT("RAW!AA"&amp;MATCH(A36,Raw!B:B,0)&amp;":AA"&amp;IF(A36=MAX(Raw!B:B),1010,MATCH(A36+1,Raw!B:B,0)-1)),IF(COUNTIF(INDIRECT("Raw!C"&amp;MATCH(A36,Raw!B:B,0)&amp;":C"&amp;IF(A36=MAX(Raw!B:B),1010,MATCH(A36+1,Raw!B:B,0)-1)),"V")&gt;0,COUNTIF(INDIRECT("Raw!C"&amp;MATCH(A36,Raw!B:B,0)&amp;":C"&amp;IF(A36=MAX(Raw!B:B),1010,MATCH(A36+1,Raw!B:B,0)-1)),"H")+COUNTIF(INDIRECT("Raw!C"&amp;MATCH(A36,Raw!B:B,0)&amp;":C"&amp;IF(A36=MAX(Raw!B:B),1010,MATCH(A36+1,Raw!B:B,0)-1)),"S")+1,"")),2000)+IFERROR(LARGE(INDIRECT("RAW!AA"&amp;MATCH(A36,Raw!B:B,0)&amp;":AA"&amp;IF(A36=MAX(Raw!B:B),1010,MATCH(A36+1,Raw!B:B,0)-1)),IF(COUNTIF(INDIRECT("Raw!C"&amp;MATCH(A36,Raw!B:B,0)&amp;":C"&amp;IF(A36=MAX(Raw!B:B),1010,MATCH(A36+1,Raw!B:B,0)-1)),"V")&gt;1,COUNTIF(INDIRECT("Raw!C"&amp;MATCH(A36,Raw!B:B,0)&amp;":C"&amp;IF(A36=MAX(Raw!B:B),1010,MATCH(A36+1,Raw!B:B,0)-1)),"H")+COUNTIF(INDIRECT("Raw!C"&amp;MATCH(A36,Raw!B:B,0)&amp;":C"&amp;IF(A36=MAX(Raw!B:B),1010,MATCH(A36+1,Raw!B:B,0)-1)),"S")+2,"")),2000)-4000,"")</f>
        <v>0</v>
      </c>
      <c r="J36" s="52">
        <f ca="1">IFERROR(IFERROR(LARGE(INDIRECT("RAW!AB"&amp;MATCH(A36,Raw!B:B,0)&amp;":AB"&amp;IF(A36=MAX(Raw!B:B),1010,MATCH(A36+1,Raw!B:B,0)-1)),IF(COUNTIF(INDIRECT("Raw!C"&amp;MATCH(A36,Raw!B:B,0)&amp;":C"&amp;IF(A36=MAX(Raw!B:B),1010,MATCH(A36+1,Raw!B:B,0)-1)),"H")&gt;0,1,"")),6000)+IFERROR(LARGE(INDIRECT("RAW!AB"&amp;MATCH(A36,Raw!B:B,0)&amp;":AB"&amp;IF(A36=MAX(Raw!B:B),1010,MATCH(A36+1,Raw!B:B,0)-1)),IF(COUNTIF(INDIRECT("Raw!C"&amp;MATCH(A36,Raw!B:B,0)&amp;":C"&amp;IF(A36=MAX(Raw!B:B),1010,MATCH(A36+1,Raw!B:B,0)-1)),"H")&gt;1,2,"")),6000)-12000
+IFERROR(LARGE(INDIRECT("RAW!AB"&amp;MATCH(A36,Raw!B:B,0)&amp;":AB"&amp;IF(A36=MAX(Raw!B:B),1010,MATCH(A36+1,Raw!B:B,0)-1)),IF(COUNTIF(INDIRECT("Raw!C"&amp;MATCH(A36,Raw!B:B,0)&amp;":C"&amp;IF(A36=MAX(Raw!B:B),1010,MATCH(A36+1,Raw!B:B,0)-1)),"S")&gt;0,COUNTIF(INDIRECT("Raw!C"&amp;MATCH(A36,Raw!B:B,0)&amp;":C"&amp;IF(A36=MAX(Raw!B:B),1010,MATCH(A36+1,Raw!B:B,0)-1)),"H")+1,"")),4000)+IFERROR(LARGE(INDIRECT("RAW!AB"&amp;MATCH(A36,Raw!B:B,0)&amp;":AB"&amp;IF(A36=MAX(Raw!B:B),1010,MATCH(A36+1,Raw!B:B,0)-1)),IF(COUNTIF(INDIRECT("Raw!C"&amp;MATCH(A36,Raw!B:B,0)&amp;":C"&amp;IF(A36=MAX(Raw!B:B),1010,MATCH(A36+1,Raw!B:B,0)-1)),"S")&gt;1,COUNTIF(INDIRECT("Raw!C"&amp;MATCH(A36,Raw!B:B,0)&amp;":C"&amp;IF(A36=MAX(Raw!B:B),1010,MATCH(A36+1,Raw!B:B,0)-1)),"H")+2,"")),4000)-8000+IFERROR(LARGE(INDIRECT("RAW!AB"&amp;MATCH(A36,Raw!B:B,0)&amp;":AB"&amp;IF(A36=MAX(Raw!B:B),1010,MATCH(A36+1,Raw!B:B,0)-1)),IF(COUNTIF(INDIRECT("Raw!C"&amp;MATCH(A36,Raw!B:B,0)&amp;":C"&amp;IF(A36=MAX(Raw!B:B),1010,MATCH(A36+1,Raw!B:B,0)-1)),"V")&gt;0,COUNTIF(INDIRECT("Raw!C"&amp;MATCH(A36,Raw!B:B,0)&amp;":C"&amp;IF(A36=MAX(Raw!B:B),1010,MATCH(A36+1,Raw!B:B,0)-1)),"H")+COUNTIF(INDIRECT("Raw!C"&amp;MATCH(A36,Raw!B:B,0)&amp;":C"&amp;IF(A36=MAX(Raw!B:B),1010,MATCH(A36+1,Raw!B:B,0)-1)),"S")+1,"")),2000)+IFERROR(LARGE(INDIRECT("RAW!AB"&amp;MATCH(A36,Raw!B:B,0)&amp;":AB"&amp;IF(A36=MAX(Raw!B:B),1010,MATCH(A36+1,Raw!B:B,0)-1)),IF(COUNTIF(INDIRECT("Raw!C"&amp;MATCH(A36,Raw!B:B,0)&amp;":C"&amp;IF(A36=MAX(Raw!B:B),1010,MATCH(A36+1,Raw!B:B,0)-1)),"V")&gt;1,COUNTIF(INDIRECT("Raw!C"&amp;MATCH(A36,Raw!B:B,0)&amp;":C"&amp;IF(A36=MAX(Raw!B:B),1010,MATCH(A36+1,Raw!B:B,0)-1)),"H")+COUNTIF(INDIRECT("Raw!C"&amp;MATCH(A36,Raw!B:B,0)&amp;":C"&amp;IF(A36=MAX(Raw!B:B),1010,MATCH(A36+1,Raw!B:B,0)-1)),"S")+2,"")),2000)-4000,"")</f>
        <v>0</v>
      </c>
      <c r="K36" s="52">
        <f ca="1">IFERROR(IFERROR(LARGE(INDIRECT("RAW!AC"&amp;MATCH(A36,Raw!B:B,0)&amp;":AC"&amp;IF(A36=MAX(Raw!B:B),1010,MATCH(A36+1,Raw!B:B,0)-1)),IF(COUNTIF(INDIRECT("Raw!C"&amp;MATCH(A36,Raw!B:B,0)&amp;":C"&amp;IF(A36=MAX(Raw!B:B),1010,MATCH(A36+1,Raw!B:B,0)-1)),"H")&gt;0,1,"")),6000)+IFERROR(LARGE(INDIRECT("RAW!AC"&amp;MATCH(A36,Raw!B:B,0)&amp;":AC"&amp;IF(A36=MAX(Raw!B:B),1010,MATCH(A36+1,Raw!B:B,0)-1)),IF(COUNTIF(INDIRECT("Raw!C"&amp;MATCH(A36,Raw!B:B,0)&amp;":C"&amp;IF(A36=MAX(Raw!B:B),1010,MATCH(A36+1,Raw!B:B,0)-1)),"H")&gt;1,2,"")),6000)-12000
+IFERROR(LARGE(INDIRECT("RAW!AC"&amp;MATCH(A36,Raw!B:B,0)&amp;":AC"&amp;IF(A36=MAX(Raw!B:B),1010,MATCH(A36+1,Raw!B:B,0)-1)),IF(COUNTIF(INDIRECT("Raw!C"&amp;MATCH(A36,Raw!B:B,0)&amp;":C"&amp;IF(A36=MAX(Raw!B:B),1010,MATCH(A36+1,Raw!B:B,0)-1)),"S")&gt;0,COUNTIF(INDIRECT("Raw!C"&amp;MATCH(A36,Raw!B:B,0)&amp;":C"&amp;IF(A36=MAX(Raw!B:B),1010,MATCH(A36+1,Raw!B:B,0)-1)),"H")+1,"")),4000)+IFERROR(LARGE(INDIRECT("RAW!AC"&amp;MATCH(A36,Raw!B:B,0)&amp;":AC"&amp;IF(A36=MAX(Raw!B:B),1010,MATCH(A36+1,Raw!B:B,0)-1)),IF(COUNTIF(INDIRECT("Raw!C"&amp;MATCH(A36,Raw!B:B,0)&amp;":C"&amp;IF(A36=MAX(Raw!B:B),1010,MATCH(A36+1,Raw!B:B,0)-1)),"S")&gt;1,COUNTIF(INDIRECT("Raw!C"&amp;MATCH(A36,Raw!B:B,0)&amp;":C"&amp;IF(A36=MAX(Raw!B:B),1010,MATCH(A36+1,Raw!B:B,0)-1)),"H")+2,"")),4000)-8000+IFERROR(LARGE(INDIRECT("RAW!AC"&amp;MATCH(A36,Raw!B:B,0)&amp;":AC"&amp;IF(A36=MAX(Raw!B:B),1010,MATCH(A36+1,Raw!B:B,0)-1)),IF(COUNTIF(INDIRECT("Raw!C"&amp;MATCH(A36,Raw!B:B,0)&amp;":C"&amp;IF(A36=MAX(Raw!B:B),1010,MATCH(A36+1,Raw!B:B,0)-1)),"V")&gt;0,COUNTIF(INDIRECT("Raw!C"&amp;MATCH(A36,Raw!B:B,0)&amp;":C"&amp;IF(A36=MAX(Raw!B:B),1010,MATCH(A36+1,Raw!B:B,0)-1)),"H")+COUNTIF(INDIRECT("Raw!C"&amp;MATCH(A36,Raw!B:B,0)&amp;":C"&amp;IF(A36=MAX(Raw!B:B),1010,MATCH(A36+1,Raw!B:B,0)-1)),"S")+1,"")),2000)+IFERROR(LARGE(INDIRECT("RAW!AC"&amp;MATCH(A36,Raw!B:B,0)&amp;":AC"&amp;IF(A36=MAX(Raw!B:B),1010,MATCH(A36+1,Raw!B:B,0)-1)),IF(COUNTIF(INDIRECT("Raw!C"&amp;MATCH(A36,Raw!B:B,0)&amp;":C"&amp;IF(A36=MAX(Raw!B:B),1010,MATCH(A36+1,Raw!B:B,0)-1)),"V")&gt;1,COUNTIF(INDIRECT("Raw!C"&amp;MATCH(A36,Raw!B:B,0)&amp;":C"&amp;IF(A36=MAX(Raw!B:B),1010,MATCH(A36+1,Raw!B:B,0)-1)),"H")+COUNTIF(INDIRECT("Raw!C"&amp;MATCH(A36,Raw!B:B,0)&amp;":C"&amp;IF(A36=MAX(Raw!B:B),1010,MATCH(A36+1,Raw!B:B,0)-1)),"S")+2,"")),2000)-4000,"")</f>
        <v>0</v>
      </c>
      <c r="L36" s="14">
        <f t="shared" ca="1" si="0"/>
        <v>0</v>
      </c>
      <c r="M36" s="14">
        <f t="shared" ca="1" si="1"/>
        <v>0</v>
      </c>
      <c r="N36" s="14">
        <f t="shared" ca="1" si="2"/>
        <v>0</v>
      </c>
      <c r="O36" s="37" t="str">
        <f t="array" aca="1" ref="O36" ca="1">IF(P36="","",(IF(ROUND(P36,1)=ROUND(P35,1),O35,O35+1)))</f>
        <v/>
      </c>
      <c r="P36" s="33" t="str">
        <f t="array" aca="1" ref="P36" ca="1">IF(ROUND(LARGE(B:B,$A36),2)=0,"",LARGE(B:B,$A36))</f>
        <v/>
      </c>
      <c r="Q36" s="33" t="str">
        <f t="array" aca="1" ref="Q36" ca="1">IFERROR(INDEX(Raw!$S$3:$S$502,MATCH(R36,Raw!$R$3:$R$502,0)),"")</f>
        <v/>
      </c>
      <c r="R36" s="34" t="str">
        <f t="array" aca="1" ref="R36" ca="1">IFERROR(INDEX(Raw!$R$3:$R$502,MATCH(IFERROR(INDEX(MATCH(P36,B$2:B$501,0),$A$2:$A$502),""),Raw!$Q$3:$Q$502,0)),"")</f>
        <v/>
      </c>
      <c r="S36" s="38" t="str">
        <f t="array" aca="1" ref="S36" ca="1">IF(T36="","",(IF(ROUND(T36,1)=ROUND(T35,1),S35,S35+1)))</f>
        <v/>
      </c>
      <c r="T36" s="36" t="str">
        <f t="array" aca="1" ref="T36" ca="1">IF(ROUND(LARGE(C:C,$A36),2)=0,"",LARGE(C:C,$A36))</f>
        <v/>
      </c>
      <c r="U36" s="33" t="str">
        <f t="array" aca="1" ref="U36" ca="1">IFERROR(INDEX(Raw!$S$3:$S$502,MATCH(V36,Raw!$R$3:$R$502,0)),"")</f>
        <v/>
      </c>
      <c r="V36" s="34" t="str">
        <f t="array" aca="1" ref="V36" ca="1">IFERROR(INDEX(Raw!$R$3:$R$502,MATCH(IFERROR(INDEX(MATCH(T36,C$2:C$501,0),$A$2:$A$501),""),Raw!$Q$3:$Q$502,0)),"")</f>
        <v/>
      </c>
      <c r="W36" s="38" t="str">
        <f t="array" aca="1" ref="W36" ca="1">IF(X36="","",(IF(ROUND(X36,1)=ROUND(X35,1),W35,W35+1)))</f>
        <v/>
      </c>
      <c r="X36" s="36" t="str">
        <f t="array" aca="1" ref="X36" ca="1">IF(ROUND(LARGE(D:D,$A36),2)=0,"",LARGE(D:D,$A36))</f>
        <v/>
      </c>
      <c r="Y36" s="33" t="str">
        <f t="array" aca="1" ref="Y36" ca="1">IFERROR(INDEX(Raw!$S$3:$S$502,MATCH(Z36,Raw!$R$3:$R$502,0)),"")</f>
        <v/>
      </c>
      <c r="Z36" s="34" t="str">
        <f t="array" aca="1" ref="Z36" ca="1">IFERROR(INDEX(Raw!$R$3:$R$502,MATCH(IFERROR(INDEX(MATCH(X36,D$2:D$501,0),$A$2:$A$501),""),Raw!$Q$3:$Q$502,0)),"")</f>
        <v/>
      </c>
      <c r="AA36" s="38" t="str">
        <f t="array" aca="1" ref="AA36" ca="1">IF(AB36="","",(IF(ROUND(AB36,1)=ROUND(AB35,1),AA35,AA35+1)))</f>
        <v/>
      </c>
      <c r="AB36" s="36" t="str">
        <f t="array" aca="1" ref="AB36" ca="1">IF(ROUND(LARGE(E:E,$A36),2)=0,"",LARGE(E:E,$A36))</f>
        <v/>
      </c>
      <c r="AC36" s="33" t="str">
        <f ca="1">IFERROR(INDEX(Raw!$S$3:$S$502,MATCH(AD36,Raw!$R$3:$R$502,0)),"")</f>
        <v/>
      </c>
      <c r="AD36" s="34" t="str">
        <f t="array" aca="1" ref="AD36" ca="1">IFERROR(INDEX(Raw!$R$3:$R$502,MATCH(IFERROR(INDEX(MATCH(AB36,E$2:E$501,0),$A$2:$A$501),""),Raw!$Q$3:$Q$502,0)),"")</f>
        <v/>
      </c>
      <c r="AE36" s="38" t="str">
        <f t="array" aca="1" ref="AE36" ca="1">IF(AF36="","",(IF(ROUND(AF36,1)=ROUND(AF35,1),AE35,AE35+1)))</f>
        <v/>
      </c>
      <c r="AF36" s="36" t="str">
        <f t="array" aca="1" ref="AF36" ca="1">IF(ROUND(LARGE(F:F,$A36),2)=0,"",LARGE(F:F,$A36))</f>
        <v/>
      </c>
      <c r="AG36" s="33" t="str">
        <f ca="1">IFERROR(INDEX(Raw!$S$3:$S$502,MATCH(AH36,Raw!$R$3:$R$502,0)),"")</f>
        <v/>
      </c>
      <c r="AH36" s="34" t="str">
        <f t="array" aca="1" ref="AH36" ca="1">IFERROR(INDEX(Raw!$R$3:$R$502,MATCH(IFERROR(INDEX(MATCH(AF36,F$2:F$501,0),$A$2:$A$501),""),Raw!$Q$3:$Q$502,0)),"")</f>
        <v/>
      </c>
      <c r="AI36" s="38" t="str">
        <f t="array" aca="1" ref="AI36" ca="1">IF(AJ36="","",(IF(ROUND(AJ36,1)=ROUND(AJ35,1),AI35,AI35+1)))</f>
        <v/>
      </c>
      <c r="AJ36" s="36" t="str">
        <f t="array" aca="1" ref="AJ36" ca="1">IF(ROUND(LARGE(G:G,$A36),2)=0,"",LARGE(G:G,$A36))</f>
        <v/>
      </c>
      <c r="AK36" s="33" t="str">
        <f ca="1">IFERROR(INDEX(Raw!$S$3:$S$502,MATCH(AL36,Raw!$R$3:$R$502,0)),"")</f>
        <v/>
      </c>
      <c r="AL36" s="34" t="str">
        <f t="array" aca="1" ref="AL36" ca="1">IFERROR(INDEX(Raw!$R$3:$R$502,MATCH(IFERROR(INDEX(MATCH(AJ36,G$2:G$501,0),$A$2:$A$501),""),Raw!$Q$3:$Q$502,0)),"")</f>
        <v/>
      </c>
      <c r="AM36" s="38" t="str">
        <f t="array" aca="1" ref="AM36" ca="1">IF(AN36="","",(IF(ROUND(AN36,1)=ROUND(AN35,1),AM35,AM35+1)))</f>
        <v/>
      </c>
      <c r="AN36" s="36" t="str">
        <f t="shared" ca="1" si="10"/>
        <v/>
      </c>
      <c r="AO36" s="33" t="str">
        <f ca="1">IFERROR(INDEX(Raw!$S$3:$S$502,MATCH(AP36,Raw!$R$3:$R$502,0)),"")</f>
        <v/>
      </c>
      <c r="AP36" s="34" t="str">
        <f t="array" aca="1" ref="AP36" ca="1">IFERROR(INDEX(Raw!$R$3:$R$502,MATCH(IFERROR(INDEX(MATCH(AN36,H$2:H$501,0),$A$2:$A$501),""),Raw!$Q$3:$Q$502,0)),"")</f>
        <v/>
      </c>
      <c r="AQ36" s="37" t="str">
        <f t="array" aca="1" ref="AQ36" ca="1">IF(AR36="","",(IF(ROUND(AR36,1)=ROUND(AR35,1),AQ35,AQ35+1)))</f>
        <v/>
      </c>
      <c r="AR36" s="33" t="str">
        <f t="shared" ca="1" si="11"/>
        <v/>
      </c>
      <c r="AS36" s="48" t="str">
        <f t="array" aca="1" ref="AS36" ca="1">IFERROR(INDEX(Raw!$S$3:$S$502,MATCH(AT36,Raw!$R$3:$R$502,0)),"")</f>
        <v/>
      </c>
      <c r="AT36" s="34" t="str">
        <f t="array" aca="1" ref="AT36" ca="1">IFERROR(INDEX(Raw!$R$3:$R$502,MATCH(IFERROR(INDEX(MATCH(AR36,I$2:I$501,0),$A$2:$A$501),""),Raw!$Q$3:$Q$502,0)),"")</f>
        <v/>
      </c>
      <c r="AU36" s="37" t="str">
        <f t="array" aca="1" ref="AU36" ca="1">IF(AV36="","",(IF(ROUND(AV36,1)=ROUND(AV35,1),AU35,AU35+1)))</f>
        <v/>
      </c>
      <c r="AV36" s="33" t="str">
        <f t="shared" ca="1" si="12"/>
        <v/>
      </c>
      <c r="AW36" s="48" t="str">
        <f t="array" aca="1" ref="AW36" ca="1">IFERROR(INDEX(Raw!$S$3:$S$502,MATCH(AX36,Raw!$R$3:$R$502,0)),"")</f>
        <v/>
      </c>
      <c r="AX36" s="34" t="str">
        <f t="array" aca="1" ref="AX36" ca="1">IFERROR(INDEX(Raw!$R$3:$R$502,MATCH(IFERROR(INDEX(MATCH(AV36,J$2:J$501,0),$A$2:$A$501),""),Raw!$Q$3:$Q$502,0)),"")</f>
        <v/>
      </c>
      <c r="AY36" s="37" t="str">
        <f t="array" aca="1" ref="AY36" ca="1">IF(AZ36="","",(IF(ROUND(AZ36,1)=ROUND(AZ35,1),AY35,AY35+1)))</f>
        <v/>
      </c>
      <c r="AZ36" s="33" t="str">
        <f t="shared" ca="1" si="13"/>
        <v/>
      </c>
      <c r="BA36" s="48" t="str">
        <f t="array" aca="1" ref="BA36" ca="1">IFERROR(INDEX(Raw!$S$3:$S$502,MATCH(BB36,Raw!$R$3:$R$502,0)),"")</f>
        <v/>
      </c>
      <c r="BB36" s="34" t="str">
        <f t="array" aca="1" ref="BB36" ca="1">IFERROR(INDEX(Raw!$R$3:$R$502,MATCH(IFERROR(INDEX(MATCH(AZ36,K$2:K$501,0),$A$2:$A$501),""),Raw!$Q$3:$Q$502,0)),"")</f>
        <v/>
      </c>
      <c r="BC36" s="37" t="str">
        <f t="array" aca="1" ref="BC36" ca="1">IF(BD36="","",(IF(ROUND(BD36,1)=ROUND(BD35,1),BC35,BC35+1)))</f>
        <v/>
      </c>
      <c r="BD36" s="33" t="str">
        <f t="shared" ca="1" si="14"/>
        <v/>
      </c>
      <c r="BE36" s="48" t="str">
        <f t="array" aca="1" ref="BE36" ca="1">IFERROR(INDEX(Raw!$S$3:$S$502,MATCH(BF36,Raw!$R$3:$R$502,0)),"")</f>
        <v/>
      </c>
      <c r="BF36" s="34" t="str">
        <f t="array" aca="1" ref="BF36" ca="1">IFERROR(INDEX(Raw!$R$3:$R$502,MATCH(IFERROR(INDEX(MATCH(BD36,L$2:L$501,0),$A$2:$A$501),""),Raw!$Q$3:$Q$502,0)),"")</f>
        <v/>
      </c>
      <c r="BG36" s="37" t="str">
        <f t="array" aca="1" ref="BG36" ca="1">IF(BH36="","",(IF(ROUND(BH36,1)=ROUND(BH35,1),BG35,BG35+1)))</f>
        <v/>
      </c>
      <c r="BH36" s="33" t="str">
        <f t="shared" ca="1" si="15"/>
        <v/>
      </c>
      <c r="BI36" s="48" t="str">
        <f t="array" aca="1" ref="BI36" ca="1">IFERROR(INDEX(Raw!$S$3:$S$502,MATCH(BJ36,Raw!$R$3:$R$502,0)),"")</f>
        <v/>
      </c>
      <c r="BJ36" s="34" t="str">
        <f t="array" aca="1" ref="BJ36" ca="1">IFERROR(INDEX(Raw!$R$3:$R$502,MATCH(IFERROR(INDEX(MATCH(BH36,M$2:M$501,0),$A$2:$A$501),""),Raw!$Q$3:$Q$502,0)),"")</f>
        <v/>
      </c>
      <c r="BK36" s="37" t="str">
        <f t="array" aca="1" ref="BK36" ca="1">IF(BL36="","",(IF(ROUND(BL36,1)=ROUND(BL35,1),BK35,BK35+1)))</f>
        <v/>
      </c>
      <c r="BL36" s="33" t="str">
        <f t="shared" ca="1" si="16"/>
        <v/>
      </c>
      <c r="BM36" s="48" t="str">
        <f t="array" aca="1" ref="BM36" ca="1">IFERROR(INDEX(Raw!$S$3:$S$502,MATCH(BN36,Raw!$R$3:$R$502,0)),"")</f>
        <v/>
      </c>
      <c r="BN36" s="34" t="str">
        <f t="array" aca="1" ref="BN36" ca="1">IFERROR(INDEX(Raw!$R$3:$R$502,MATCH(IFERROR(INDEX(MATCH(BL36,N$2:N$501,0),$A$2:$A$501),""),Raw!$Q$3:$Q$502,0)),"")</f>
        <v/>
      </c>
    </row>
    <row r="37" spans="1:66" x14ac:dyDescent="0.3">
      <c r="A37" s="28">
        <v>36</v>
      </c>
      <c r="B37" s="52">
        <f ca="1">IFERROR(IFERROR(LARGE(INDIRECT("RAW!T"&amp;MATCH(A37,Raw!B:B,0)&amp;":T"&amp;IF(A37=MAX(Raw!B:B),1010,MATCH(A37+1,Raw!B:B,0)-1)),IF(COUNTIF(INDIRECT("Raw!C"&amp;MATCH(A37,Raw!B:B,0)&amp;":C"&amp;IF(A37=MAX(Raw!B:B),1010,MATCH(A37+1,Raw!B:B,0)-1)),"H")&gt;0,1,"")),6000)+IFERROR(LARGE(INDIRECT("RAW!T"&amp;MATCH(A37,Raw!B:B,0)&amp;":T"&amp;IF(A37=MAX(Raw!B:B),1010,MATCH(A37+1,Raw!B:B,0)-1)),IF(COUNTIF(INDIRECT("Raw!C"&amp;MATCH(A37,Raw!B:B,0)&amp;":C"&amp;IF(A37=MAX(Raw!B:B),1010,MATCH(A37+1,Raw!B:B,0)-1)),"H")&gt;1,2,"")),6000)-12000
+IFERROR(LARGE(INDIRECT("RAW!T"&amp;MATCH(A37,Raw!B:B,0)&amp;":T"&amp;IF(A37=MAX(Raw!B:B),1010,MATCH(A37+1,Raw!B:B,0)-1)),IF(COUNTIF(INDIRECT("Raw!C"&amp;MATCH(A37,Raw!B:B,0)&amp;":C"&amp;IF(A37=MAX(Raw!B:B),1010,MATCH(A37+1,Raw!B:B,0)-1)),"S")&gt;0,COUNTIF(INDIRECT("Raw!C"&amp;MATCH(A37,Raw!B:B,0)&amp;":C"&amp;IF(A37=MAX(Raw!B:B),1010,MATCH(A37+1,Raw!B:B,0)-1)),"H")+1,"")),4000)+IFERROR(LARGE(INDIRECT("RAW!T"&amp;MATCH(A37,Raw!B:B,0)&amp;":T"&amp;IF(A37=MAX(Raw!B:B),1010,MATCH(A37+1,Raw!B:B,0)-1)),IF(COUNTIF(INDIRECT("Raw!C"&amp;MATCH(A37,Raw!B:B,0)&amp;":C"&amp;IF(A37=MAX(Raw!B:B),1010,MATCH(A37+1,Raw!B:B,0)-1)),"S")&gt;1,COUNTIF(INDIRECT("Raw!C"&amp;MATCH(A37,Raw!B:B,0)&amp;":C"&amp;IF(A37=MAX(Raw!B:B),1010,MATCH(A37+1,Raw!B:B,0)-1)),"H")+2,"")),4000)-8000+IFERROR(LARGE(INDIRECT("RAW!T"&amp;MATCH(A37,Raw!B:B,0)&amp;":T"&amp;IF(A37=MAX(Raw!B:B),1010,MATCH(A37+1,Raw!B:B,0)-1)),IF(COUNTIF(INDIRECT("Raw!C"&amp;MATCH(A37,Raw!B:B,0)&amp;":C"&amp;IF(A37=MAX(Raw!B:B),1010,MATCH(A37+1,Raw!B:B,0)-1)),"V")&gt;0,COUNTIF(INDIRECT("Raw!C"&amp;MATCH(A37,Raw!B:B,0)&amp;":C"&amp;IF(A37=MAX(Raw!B:B),1010,MATCH(A37+1,Raw!B:B,0)-1)),"H")+COUNTIF(INDIRECT("Raw!C"&amp;MATCH(A37,Raw!B:B,0)&amp;":C"&amp;IF(A37=MAX(Raw!B:B),1010,MATCH(A37+1,Raw!B:B,0)-1)),"S")+1,"")),2000)+IFERROR(LARGE(INDIRECT("RAW!T"&amp;MATCH(A37,Raw!B:B,0)&amp;":T"&amp;IF(A37=MAX(Raw!B:B),1010,MATCH(A37+1,Raw!B:B,0)-1)),IF(COUNTIF(INDIRECT("Raw!C"&amp;MATCH(A37,Raw!B:B,0)&amp;":C"&amp;IF(A37=MAX(Raw!B:B),1010,MATCH(A37+1,Raw!B:B,0)-1)),"V")&gt;1,COUNTIF(INDIRECT("Raw!C"&amp;MATCH(A37,Raw!B:B,0)&amp;":C"&amp;IF(A37=MAX(Raw!B:B),1010,MATCH(A37+1,Raw!B:B,0)-1)),"H")+COUNTIF(INDIRECT("Raw!C"&amp;MATCH(A37,Raw!B:B,0)&amp;":C"&amp;IF(A37=MAX(Raw!B:B),1010,MATCH(A37+1,Raw!B:B,0)-1)),"S")+2,"")),2000)-4000,"")</f>
        <v>0</v>
      </c>
      <c r="C37" s="52">
        <f ca="1">IFERROR(IFERROR(LARGE(INDIRECT("RAW!U"&amp;MATCH(A37,Raw!B:B,0)&amp;":U"&amp;IF(A37=MAX(Raw!B:B),1010,MATCH(A37+1,Raw!B:B,0)-1)),IF(COUNTIF(INDIRECT("Raw!C"&amp;MATCH(A37,Raw!B:B,0)&amp;":C"&amp;IF(A37=MAX(Raw!B:B),1010,MATCH(A37+1,Raw!B:B,0)-1)),"H")&gt;0,1,"")),6000)+IFERROR(LARGE(INDIRECT("RAW!U"&amp;MATCH(A37,Raw!B:B,0)&amp;":U"&amp;IF(A37=MAX(Raw!B:B),1010,MATCH(A37+1,Raw!B:B,0)-1)),IF(COUNTIF(INDIRECT("Raw!C"&amp;MATCH(A37,Raw!B:B,0)&amp;":C"&amp;IF(A37=MAX(Raw!B:B),1010,MATCH(A37+1,Raw!B:B,0)-1)),"H")&gt;1,2,"")),6000)-12000
+IFERROR(LARGE(INDIRECT("RAW!U"&amp;MATCH(A37,Raw!B:B,0)&amp;":U"&amp;IF(A37=MAX(Raw!B:B),1010,MATCH(A37+1,Raw!B:B,0)-1)),IF(COUNTIF(INDIRECT("Raw!C"&amp;MATCH(A37,Raw!B:B,0)&amp;":C"&amp;IF(A37=MAX(Raw!B:B),1010,MATCH(A37+1,Raw!B:B,0)-1)),"S")&gt;0,COUNTIF(INDIRECT("Raw!C"&amp;MATCH(A37,Raw!B:B,0)&amp;":C"&amp;IF(A37=MAX(Raw!B:B),1010,MATCH(A37+1,Raw!B:B,0)-1)),"H")+1,"")),4000)+IFERROR(LARGE(INDIRECT("RAW!U"&amp;MATCH(A37,Raw!B:B,0)&amp;":U"&amp;IF(A37=MAX(Raw!B:B),1010,MATCH(A37+1,Raw!B:B,0)-1)),IF(COUNTIF(INDIRECT("Raw!C"&amp;MATCH(A37,Raw!B:B,0)&amp;":C"&amp;IF(A37=MAX(Raw!B:B),1010,MATCH(A37+1,Raw!B:B,0)-1)),"S")&gt;1,COUNTIF(INDIRECT("Raw!C"&amp;MATCH(A37,Raw!B:B,0)&amp;":C"&amp;IF(A37=MAX(Raw!B:B),1010,MATCH(A37+1,Raw!B:B,0)-1)),"H")+2,"")),4000)-8000+IFERROR(LARGE(INDIRECT("RAW!U"&amp;MATCH(A37,Raw!B:B,0)&amp;":U"&amp;IF(A37=MAX(Raw!B:B),1010,MATCH(A37+1,Raw!B:B,0)-1)),IF(COUNTIF(INDIRECT("Raw!C"&amp;MATCH(A37,Raw!B:B,0)&amp;":C"&amp;IF(A37=MAX(Raw!B:B),1010,MATCH(A37+1,Raw!B:B,0)-1)),"V")&gt;0,COUNTIF(INDIRECT("Raw!C"&amp;MATCH(A37,Raw!B:B,0)&amp;":C"&amp;IF(A37=MAX(Raw!B:B),1010,MATCH(A37+1,Raw!B:B,0)-1)),"H")+COUNTIF(INDIRECT("Raw!C"&amp;MATCH(A37,Raw!B:B,0)&amp;":C"&amp;IF(A37=MAX(Raw!B:B),1010,MATCH(A37+1,Raw!B:B,0)-1)),"S")+1,"")),2000)+IFERROR(LARGE(INDIRECT("RAW!U"&amp;MATCH(A37,Raw!B:B,0)&amp;":U"&amp;IF(A37=MAX(Raw!B:B),1010,MATCH(A37+1,Raw!B:B,0)-1)),IF(COUNTIF(INDIRECT("Raw!C"&amp;MATCH(A37,Raw!B:B,0)&amp;":C"&amp;IF(A37=MAX(Raw!B:B),1010,MATCH(A37+1,Raw!B:B,0)-1)),"V")&gt;1,COUNTIF(INDIRECT("Raw!C"&amp;MATCH(A37,Raw!B:B,0)&amp;":C"&amp;IF(A37=MAX(Raw!B:B),1010,MATCH(A37+1,Raw!B:B,0)-1)),"H")+COUNTIF(INDIRECT("Raw!C"&amp;MATCH(A37,Raw!B:B,0)&amp;":C"&amp;IF(A37=MAX(Raw!B:B),1010,MATCH(A37+1,Raw!B:B,0)-1)),"S")+2,"")),2000)-4000,"")</f>
        <v>0</v>
      </c>
      <c r="D37" s="52">
        <f ca="1">IFERROR(IFERROR(LARGE(INDIRECT("RAW!V"&amp;MATCH(A37,Raw!B:B,0)&amp;":V"&amp;IF(A37=MAX(Raw!B:B),1010,MATCH(A37+1,Raw!B:B,0)-1)),IF(COUNTIF(INDIRECT("Raw!C"&amp;MATCH(A37,Raw!B:B,0)&amp;":C"&amp;IF(A37=MAX(Raw!B:B),1010,MATCH(A37+1,Raw!B:B,0)-1)),"H")&gt;0,1,"")),6000)+IFERROR(LARGE(INDIRECT("RAW!V"&amp;MATCH(A37,Raw!B:B,0)&amp;":V"&amp;IF(A37=MAX(Raw!B:B),1010,MATCH(A37+1,Raw!B:B,0)-1)),IF(COUNTIF(INDIRECT("Raw!C"&amp;MATCH(A37,Raw!B:B,0)&amp;":C"&amp;IF(A37=MAX(Raw!B:B),1010,MATCH(A37+1,Raw!B:B,0)-1)),"H")&gt;1,2,"")),6000)-12000
+IFERROR(LARGE(INDIRECT("RAW!V"&amp;MATCH(A37,Raw!B:B,0)&amp;":V"&amp;IF(A37=MAX(Raw!B:B),1010,MATCH(A37+1,Raw!B:B,0)-1)),IF(COUNTIF(INDIRECT("Raw!C"&amp;MATCH(A37,Raw!B:B,0)&amp;":C"&amp;IF(A37=MAX(Raw!B:B),1010,MATCH(A37+1,Raw!B:B,0)-1)),"S")&gt;0,COUNTIF(INDIRECT("Raw!C"&amp;MATCH(A37,Raw!B:B,0)&amp;":C"&amp;IF(A37=MAX(Raw!B:B),1010,MATCH(A37+1,Raw!B:B,0)-1)),"H")+1,"")),4000)+IFERROR(LARGE(INDIRECT("RAW!V"&amp;MATCH(A37,Raw!B:B,0)&amp;":V"&amp;IF(A37=MAX(Raw!B:B),1010,MATCH(A37+1,Raw!B:B,0)-1)),IF(COUNTIF(INDIRECT("Raw!C"&amp;MATCH(A37,Raw!B:B,0)&amp;":C"&amp;IF(A37=MAX(Raw!B:B),1010,MATCH(A37+1,Raw!B:B,0)-1)),"S")&gt;1,COUNTIF(INDIRECT("Raw!C"&amp;MATCH(A37,Raw!B:B,0)&amp;":C"&amp;IF(A37=MAX(Raw!B:B),1010,MATCH(A37+1,Raw!B:B,0)-1)),"H")+2,"")),4000)-8000+IFERROR(LARGE(INDIRECT("RAW!V"&amp;MATCH(A37,Raw!B:B,0)&amp;":V"&amp;IF(A37=MAX(Raw!B:B),1010,MATCH(A37+1,Raw!B:B,0)-1)),IF(COUNTIF(INDIRECT("Raw!C"&amp;MATCH(A37,Raw!B:B,0)&amp;":C"&amp;IF(A37=MAX(Raw!B:B),1010,MATCH(A37+1,Raw!B:B,0)-1)),"V")&gt;0,COUNTIF(INDIRECT("Raw!C"&amp;MATCH(A37,Raw!B:B,0)&amp;":C"&amp;IF(A37=MAX(Raw!B:B),1010,MATCH(A37+1,Raw!B:B,0)-1)),"H")+COUNTIF(INDIRECT("Raw!C"&amp;MATCH(A37,Raw!B:B,0)&amp;":C"&amp;IF(A37=MAX(Raw!B:B),1010,MATCH(A37+1,Raw!B:B,0)-1)),"S")+1,"")),2000)+IFERROR(LARGE(INDIRECT("RAW!V"&amp;MATCH(A37,Raw!B:B,0)&amp;":V"&amp;IF(A37=MAX(Raw!B:B),1010,MATCH(A37+1,Raw!B:B,0)-1)),IF(COUNTIF(INDIRECT("Raw!C"&amp;MATCH(A37,Raw!B:B,0)&amp;":C"&amp;IF(A37=MAX(Raw!B:B),1010,MATCH(A37+1,Raw!B:B,0)-1)),"V")&gt;1,COUNTIF(INDIRECT("Raw!C"&amp;MATCH(A37,Raw!B:B,0)&amp;":C"&amp;IF(A37=MAX(Raw!B:B),1010,MATCH(A37+1,Raw!B:B,0)-1)),"H")+COUNTIF(INDIRECT("Raw!C"&amp;MATCH(A37,Raw!B:B,0)&amp;":C"&amp;IF(A37=MAX(Raw!B:B),1010,MATCH(A37+1,Raw!B:B,0)-1)),"S")+2,"")),2000)-4000,"")</f>
        <v>0</v>
      </c>
      <c r="E37" s="52">
        <f ca="1">IFERROR(IFERROR(LARGE(INDIRECT("RAW!W"&amp;MATCH(A37,Raw!B:B,0)&amp;":W"&amp;IF(A37=MAX(Raw!B:B),1010,MATCH(A37+1,Raw!B:B,0)-1)),IF(COUNTIF(INDIRECT("Raw!C"&amp;MATCH(A37,Raw!B:B,0)&amp;":C"&amp;IF(A37=MAX(Raw!B:B),1010,MATCH(A37+1,Raw!B:B,0)-1)),"H")&gt;0,1,"")),6000)+IFERROR(LARGE(INDIRECT("RAW!W"&amp;MATCH(A37,Raw!B:B,0)&amp;":W"&amp;IF(A37=MAX(Raw!B:B),1010,MATCH(A37+1,Raw!B:B,0)-1)),IF(COUNTIF(INDIRECT("Raw!C"&amp;MATCH(A37,Raw!B:B,0)&amp;":C"&amp;IF(A37=MAX(Raw!B:B),1010,MATCH(A37+1,Raw!B:B,0)-1)),"H")&gt;1,2,"")),6000)-12000
+IFERROR(LARGE(INDIRECT("RAW!W"&amp;MATCH(A37,Raw!B:B,0)&amp;":W"&amp;IF(A37=MAX(Raw!B:B),1010,MATCH(A37+1,Raw!B:B,0)-1)),IF(COUNTIF(INDIRECT("Raw!C"&amp;MATCH(A37,Raw!B:B,0)&amp;":C"&amp;IF(A37=MAX(Raw!B:B),1010,MATCH(A37+1,Raw!B:B,0)-1)),"S")&gt;0,COUNTIF(INDIRECT("Raw!C"&amp;MATCH(A37,Raw!B:B,0)&amp;":C"&amp;IF(A37=MAX(Raw!B:B),1010,MATCH(A37+1,Raw!B:B,0)-1)),"H")+1,"")),4000)+IFERROR(LARGE(INDIRECT("RAW!W"&amp;MATCH(A37,Raw!B:B,0)&amp;":W"&amp;IF(A37=MAX(Raw!B:B),1010,MATCH(A37+1,Raw!B:B,0)-1)),IF(COUNTIF(INDIRECT("Raw!C"&amp;MATCH(A37,Raw!B:B,0)&amp;":C"&amp;IF(A37=MAX(Raw!B:B),1010,MATCH(A37+1,Raw!B:B,0)-1)),"S")&gt;1,COUNTIF(INDIRECT("Raw!C"&amp;MATCH(A37,Raw!B:B,0)&amp;":C"&amp;IF(A37=MAX(Raw!B:B),1010,MATCH(A37+1,Raw!B:B,0)-1)),"H")+2,"")),4000)-8000+IFERROR(LARGE(INDIRECT("RAW!W"&amp;MATCH(A37,Raw!B:B,0)&amp;":W"&amp;IF(A37=MAX(Raw!B:B),1010,MATCH(A37+1,Raw!B:B,0)-1)),IF(COUNTIF(INDIRECT("Raw!C"&amp;MATCH(A37,Raw!B:B,0)&amp;":C"&amp;IF(A37=MAX(Raw!B:B),1010,MATCH(A37+1,Raw!B:B,0)-1)),"V")&gt;0,COUNTIF(INDIRECT("Raw!C"&amp;MATCH(A37,Raw!B:B,0)&amp;":C"&amp;IF(A37=MAX(Raw!B:B),1010,MATCH(A37+1,Raw!B:B,0)-1)),"H")+COUNTIF(INDIRECT("Raw!C"&amp;MATCH(A37,Raw!B:B,0)&amp;":C"&amp;IF(A37=MAX(Raw!B:B),1010,MATCH(A37+1,Raw!B:B,0)-1)),"S")+1,"")),2000)+IFERROR(LARGE(INDIRECT("RAW!W"&amp;MATCH(A37,Raw!B:B,0)&amp;":W"&amp;IF(A37=MAX(Raw!B:B),1010,MATCH(A37+1,Raw!B:B,0)-1)),IF(COUNTIF(INDIRECT("Raw!C"&amp;MATCH(A37,Raw!B:B,0)&amp;":C"&amp;IF(A37=MAX(Raw!B:B),1010,MATCH(A37+1,Raw!B:B,0)-1)),"V")&gt;1,COUNTIF(INDIRECT("Raw!C"&amp;MATCH(A37,Raw!B:B,0)&amp;":C"&amp;IF(A37=MAX(Raw!B:B),1010,MATCH(A37+1,Raw!B:B,0)-1)),"H")+COUNTIF(INDIRECT("Raw!C"&amp;MATCH(A37,Raw!B:B,0)&amp;":C"&amp;IF(A37=MAX(Raw!B:B),1010,MATCH(A37+1,Raw!B:B,0)-1)),"S")+2,"")),2000)-4000,"")</f>
        <v>0</v>
      </c>
      <c r="F37" s="52">
        <f ca="1">IFERROR(IFERROR(LARGE(INDIRECT("RAW!X"&amp;MATCH(A37,Raw!B:B,0)&amp;":X"&amp;IF(A37=MAX(Raw!B:B),1010,MATCH(A37+1,Raw!B:B,0)-1)),IF(COUNTIF(INDIRECT("Raw!C"&amp;MATCH(A37,Raw!B:B,0)&amp;":C"&amp;IF(A37=MAX(Raw!B:B),1010,MATCH(A37+1,Raw!B:B,0)-1)),"H")&gt;0,1,"")),6000)+IFERROR(LARGE(INDIRECT("RAW!X"&amp;MATCH(A37,Raw!B:B,0)&amp;":X"&amp;IF(A37=MAX(Raw!B:B),1010,MATCH(A37+1,Raw!B:B,0)-1)),IF(COUNTIF(INDIRECT("Raw!C"&amp;MATCH(A37,Raw!B:B,0)&amp;":C"&amp;IF(A37=MAX(Raw!B:B),1010,MATCH(A37+1,Raw!B:B,0)-1)),"H")&gt;1,2,"")),6000)-12000
+IFERROR(LARGE(INDIRECT("RAW!X"&amp;MATCH(A37,Raw!B:B,0)&amp;":X"&amp;IF(A37=MAX(Raw!B:B),1010,MATCH(A37+1,Raw!B:B,0)-1)),IF(COUNTIF(INDIRECT("Raw!C"&amp;MATCH(A37,Raw!B:B,0)&amp;":C"&amp;IF(A37=MAX(Raw!B:B),1010,MATCH(A37+1,Raw!B:B,0)-1)),"S")&gt;0,COUNTIF(INDIRECT("Raw!C"&amp;MATCH(A37,Raw!B:B,0)&amp;":C"&amp;IF(A37=MAX(Raw!B:B),1010,MATCH(A37+1,Raw!B:B,0)-1)),"H")+1,"")),4000)+IFERROR(LARGE(INDIRECT("RAW!X"&amp;MATCH(A37,Raw!B:B,0)&amp;":X"&amp;IF(A37=MAX(Raw!B:B),1010,MATCH(A37+1,Raw!B:B,0)-1)),IF(COUNTIF(INDIRECT("Raw!C"&amp;MATCH(A37,Raw!B:B,0)&amp;":C"&amp;IF(A37=MAX(Raw!B:B),1010,MATCH(A37+1,Raw!B:B,0)-1)),"S")&gt;1,COUNTIF(INDIRECT("Raw!C"&amp;MATCH(A37,Raw!B:B,0)&amp;":C"&amp;IF(A37=MAX(Raw!B:B),1010,MATCH(A37+1,Raw!B:B,0)-1)),"H")+2,"")),4000)-8000+IFERROR(LARGE(INDIRECT("RAW!X"&amp;MATCH(A37,Raw!B:B,0)&amp;":X"&amp;IF(A37=MAX(Raw!B:B),1010,MATCH(A37+1,Raw!B:B,0)-1)),IF(COUNTIF(INDIRECT("Raw!C"&amp;MATCH(A37,Raw!B:B,0)&amp;":C"&amp;IF(A37=MAX(Raw!B:B),1010,MATCH(A37+1,Raw!B:B,0)-1)),"v")&gt;0,COUNTIF(INDIRECT("Raw!C"&amp;MATCH(A37,Raw!B:B,0)&amp;":C"&amp;IF(A37=MAX(Raw!B:B),1010,MATCH(A37+1,Raw!B:B,0)-1)),"H")+COUNTIF(INDIRECT("Raw!C"&amp;MATCH(A37,Raw!B:B,0)&amp;":C"&amp;IF(A37=MAX(Raw!B:B),1010,MATCH(A37+1,Raw!B:B,0)-1)),"S")+1,"")),2000)+IFERROR(LARGE(INDIRECT("RAW!X"&amp;MATCH(A37,Raw!B:B,0)&amp;":X"&amp;IF(A37=MAX(Raw!B:B),1010,MATCH(A37+1,Raw!B:B,0)-1)),IF(COUNTIF(INDIRECT("Raw!C"&amp;MATCH(A37,Raw!B:B,0)&amp;":C"&amp;IF(A37=MAX(Raw!B:B),1010,MATCH(A37+1,Raw!B:B,0)-1)),"v")&gt;1,COUNTIF(INDIRECT("Raw!C"&amp;MATCH(A37,Raw!B:B,0)&amp;":C"&amp;IF(A37=MAX(Raw!B:B),1010,MATCH(A37+1,Raw!B:B,0)-1)),"H")+COUNTIF(INDIRECT("Raw!C"&amp;MATCH(A37,Raw!B:B,0)&amp;":C"&amp;IF(A37=MAX(Raw!B:B),1010,MATCH(A37+1,Raw!B:B,0)-1)),"S")+2,"")),2000)-4000,"")</f>
        <v>0</v>
      </c>
      <c r="G37" s="52">
        <f ca="1">IFERROR(IFERROR(LARGE(INDIRECT("RAW!Y"&amp;MATCH(A37,Raw!B:B,0)&amp;":Y"&amp;IF(A37=MAX(Raw!B:B),1010,MATCH(A37+1,Raw!B:B,0)-1)),IF(COUNTIF(INDIRECT("Raw!C"&amp;MATCH(A37,Raw!B:B,0)&amp;":C"&amp;IF(A37=MAX(Raw!B:B),1010,MATCH(A37+1,Raw!B:B,0)-1)),"H")&gt;0,1,"")),6000)+IFERROR(LARGE(INDIRECT("RAW!Y"&amp;MATCH(A37,Raw!B:B,0)&amp;":Y"&amp;IF(A37=MAX(Raw!B:B),1010,MATCH(A37+1,Raw!B:B,0)-1)),IF(COUNTIF(INDIRECT("Raw!C"&amp;MATCH(A37,Raw!B:B,0)&amp;":C"&amp;IF(A37=MAX(Raw!B:B),1010,MATCH(A37+1,Raw!B:B,0)-1)),"H")&gt;1,2,"")),6000)-12000
+IFERROR(LARGE(INDIRECT("RAW!Y"&amp;MATCH(A37,Raw!B:B,0)&amp;":Y"&amp;IF(A37=MAX(Raw!B:B),1010,MATCH(A37+1,Raw!B:B,0)-1)),IF(COUNTIF(INDIRECT("Raw!C"&amp;MATCH(A37,Raw!B:B,0)&amp;":C"&amp;IF(A37=MAX(Raw!B:B),1010,MATCH(A37+1,Raw!B:B,0)-1)),"S")&gt;0,COUNTIF(INDIRECT("Raw!C"&amp;MATCH(A37,Raw!B:B,0)&amp;":C"&amp;IF(A37=MAX(Raw!B:B),1010,MATCH(A37+1,Raw!B:B,0)-1)),"H")+1,"")),4000)+IFERROR(LARGE(INDIRECT("RAW!Y"&amp;MATCH(A37,Raw!B:B,0)&amp;":Y"&amp;IF(A37=MAX(Raw!B:B),1010,MATCH(A37+1,Raw!B:B,0)-1)),IF(COUNTIF(INDIRECT("Raw!C"&amp;MATCH(A37,Raw!B:B,0)&amp;":C"&amp;IF(A37=MAX(Raw!B:B),1010,MATCH(A37+1,Raw!B:B,0)-1)),"S")&gt;1,COUNTIF(INDIRECT("Raw!C"&amp;MATCH(A37,Raw!B:B,0)&amp;":C"&amp;IF(A37=MAX(Raw!B:B),1010,MATCH(A37+1,Raw!B:B,0)-1)),"H")+2,"")),4000)-8000+IFERROR(LARGE(INDIRECT("RAW!Y"&amp;MATCH(A37,Raw!B:B,0)&amp;":Y"&amp;IF(A37=MAX(Raw!B:B),1010,MATCH(A37+1,Raw!B:B,0)-1)),IF(COUNTIF(INDIRECT("Raw!C"&amp;MATCH(A37,Raw!B:B,0)&amp;":C"&amp;IF(A37=MAX(Raw!B:B),1010,MATCH(A37+1,Raw!B:B,0)-1)),"V")&gt;0,COUNTIF(INDIRECT("Raw!C"&amp;MATCH(A37,Raw!B:B,0)&amp;":C"&amp;IF(A37=MAX(Raw!B:B),1010,MATCH(A37+1,Raw!B:B,0)-1)),"H")+COUNTIF(INDIRECT("Raw!C"&amp;MATCH(A37,Raw!B:B,0)&amp;":C"&amp;IF(A37=MAX(Raw!B:B),1010,MATCH(A37+1,Raw!B:B,0)-1)),"S")+1,"")),2000)+IFERROR(LARGE(INDIRECT("RAW!Y"&amp;MATCH(A37,Raw!B:B,0)&amp;":Y"&amp;IF(A37=MAX(Raw!B:B),1010,MATCH(A37+1,Raw!B:B,0)-1)),IF(COUNTIF(INDIRECT("Raw!C"&amp;MATCH(A37,Raw!B:B,0)&amp;":C"&amp;IF(A37=MAX(Raw!B:B),1010,MATCH(A37+1,Raw!B:B,0)-1)),"V")&gt;1,COUNTIF(INDIRECT("Raw!C"&amp;MATCH(A37,Raw!B:B,0)&amp;":C"&amp;IF(A37=MAX(Raw!B:B),1010,MATCH(A37+1,Raw!B:B,0)-1)),"H")+COUNTIF(INDIRECT("Raw!C"&amp;MATCH(A37,Raw!B:B,0)&amp;":C"&amp;IF(A37=MAX(Raw!B:B),1010,MATCH(A37+1,Raw!B:B,0)-1)),"S")+2,"")),2000)-4000,"")</f>
        <v>0</v>
      </c>
      <c r="H37" s="52">
        <f ca="1">IFERROR(IFERROR(LARGE(INDIRECT("RAW!Z"&amp;MATCH(A37,Raw!B:B,0)&amp;":Z"&amp;IF(A37=MAX(Raw!B:B),1010,MATCH(A37+1,Raw!B:B,0)-1)),IF(COUNTIF(INDIRECT("Raw!C"&amp;MATCH(A37,Raw!B:B,0)&amp;":C"&amp;IF(A37=MAX(Raw!B:B),1010,MATCH(A37+1,Raw!B:B,0)-1)),"H")&gt;0,1,"")),6000)+IFERROR(LARGE(INDIRECT("RAW!Z"&amp;MATCH(A37,Raw!B:B,0)&amp;":Z"&amp;IF(A37=MAX(Raw!B:B),1010,MATCH(A37+1,Raw!B:B,0)-1)),IF(COUNTIF(INDIRECT("Raw!C"&amp;MATCH(A37,Raw!B:B,0)&amp;":C"&amp;IF(A37=MAX(Raw!B:B),1010,MATCH(A37+1,Raw!B:B,0)-1)),"H")&gt;1,2,"")),6000)-12000
+IFERROR(LARGE(INDIRECT("RAW!Z"&amp;MATCH(A37,Raw!B:B,0)&amp;":Z"&amp;IF(A37=MAX(Raw!B:B),1010,MATCH(A37+1,Raw!B:B,0)-1)),IF(COUNTIF(INDIRECT("Raw!C"&amp;MATCH(A37,Raw!B:B,0)&amp;":C"&amp;IF(A37=MAX(Raw!B:B),1010,MATCH(A37+1,Raw!B:B,0)-1)),"S")&gt;0,COUNTIF(INDIRECT("Raw!C"&amp;MATCH(A37,Raw!B:B,0)&amp;":C"&amp;IF(A37=MAX(Raw!B:B),1010,MATCH(A37+1,Raw!B:B,0)-1)),"H")+1,"")),4000)+IFERROR(LARGE(INDIRECT("RAW!Z"&amp;MATCH(A37,Raw!B:B,0)&amp;":Z"&amp;IF(A37=MAX(Raw!B:B),1010,MATCH(A37+1,Raw!B:B,0)-1)),IF(COUNTIF(INDIRECT("Raw!C"&amp;MATCH(A37,Raw!B:B,0)&amp;":C"&amp;IF(A37=MAX(Raw!B:B),1010,MATCH(A37+1,Raw!B:B,0)-1)),"S")&gt;1,COUNTIF(INDIRECT("Raw!C"&amp;MATCH(A37,Raw!B:B,0)&amp;":C"&amp;IF(A37=MAX(Raw!B:B),1010,MATCH(A37+1,Raw!B:B,0)-1)),"H")+2,"")),4000)-8000+IFERROR(LARGE(INDIRECT("RAW!Z"&amp;MATCH(A37,Raw!B:B,0)&amp;":Z"&amp;IF(A37=MAX(Raw!B:B),1010,MATCH(A37+1,Raw!B:B,0)-1)),IF(COUNTIF(INDIRECT("Raw!C"&amp;MATCH(A37,Raw!B:B,0)&amp;":C"&amp;IF(A37=MAX(Raw!B:B),1010,MATCH(A37+1,Raw!B:B,0)-1)),"V")&gt;0,COUNTIF(INDIRECT("Raw!C"&amp;MATCH(A37,Raw!B:B,0)&amp;":C"&amp;IF(A37=MAX(Raw!B:B),1010,MATCH(A37+1,Raw!B:B,0)-1)),"H")+COUNTIF(INDIRECT("Raw!C"&amp;MATCH(A37,Raw!B:B,0)&amp;":C"&amp;IF(A37=MAX(Raw!B:B),1010,MATCH(A37+1,Raw!B:B,0)-1)),"S")+1,"")),2000)+IFERROR(LARGE(INDIRECT("RAW!Z"&amp;MATCH(A37,Raw!B:B,0)&amp;":Z"&amp;IF(A37=MAX(Raw!B:B),1010,MATCH(A37+1,Raw!B:B,0)-1)),IF(COUNTIF(INDIRECT("Raw!C"&amp;MATCH(A37,Raw!B:B,0)&amp;":C"&amp;IF(A37=MAX(Raw!B:B),1010,MATCH(A37+1,Raw!B:B,0)-1)),"V")&gt;1,COUNTIF(INDIRECT("Raw!C"&amp;MATCH(A37,Raw!B:B,0)&amp;":C"&amp;IF(A37=MAX(Raw!B:B),1010,MATCH(A37+1,Raw!B:B,0)-1)),"H")+COUNTIF(INDIRECT("Raw!C"&amp;MATCH(A37,Raw!B:B,0)&amp;":C"&amp;IF(A37=MAX(Raw!B:B),1010,MATCH(A37+1,Raw!B:B,0)-1)),"S")+2,"")),2000)-4000,"")</f>
        <v>0</v>
      </c>
      <c r="I37" s="52">
        <f ca="1">IFERROR(IFERROR(LARGE(INDIRECT("RAW!AA"&amp;MATCH(A37,Raw!B:B,0)&amp;":AA"&amp;IF(A37=MAX(Raw!B:B),1010,MATCH(A37+1,Raw!B:B,0)-1)),IF(COUNTIF(INDIRECT("Raw!C"&amp;MATCH(A37,Raw!B:B,0)&amp;":C"&amp;IF(A37=MAX(Raw!B:B),1010,MATCH(A37+1,Raw!B:B,0)-1)),"H")&gt;0,1,"")),6000)+IFERROR(LARGE(INDIRECT("RAW!AA"&amp;MATCH(A37,Raw!B:B,0)&amp;":AA"&amp;IF(A37=MAX(Raw!B:B),1010,MATCH(A37+1,Raw!B:B,0)-1)),IF(COUNTIF(INDIRECT("Raw!C"&amp;MATCH(A37,Raw!B:B,0)&amp;":C"&amp;IF(A37=MAX(Raw!B:B),1010,MATCH(A37+1,Raw!B:B,0)-1)),"H")&gt;1,2,"")),6000)-12000
+IFERROR(LARGE(INDIRECT("RAW!AA"&amp;MATCH(A37,Raw!B:B,0)&amp;":AA"&amp;IF(A37=MAX(Raw!B:B),1010,MATCH(A37+1,Raw!B:B,0)-1)),IF(COUNTIF(INDIRECT("Raw!C"&amp;MATCH(A37,Raw!B:B,0)&amp;":C"&amp;IF(A37=MAX(Raw!B:B),1010,MATCH(A37+1,Raw!B:B,0)-1)),"S")&gt;0,COUNTIF(INDIRECT("Raw!C"&amp;MATCH(A37,Raw!B:B,0)&amp;":C"&amp;IF(A37=MAX(Raw!B:B),1010,MATCH(A37+1,Raw!B:B,0)-1)),"H")+1,"")),4000)+IFERROR(LARGE(INDIRECT("RAW!AA"&amp;MATCH(A37,Raw!B:B,0)&amp;":AA"&amp;IF(A37=MAX(Raw!B:B),1010,MATCH(A37+1,Raw!B:B,0)-1)),IF(COUNTIF(INDIRECT("Raw!C"&amp;MATCH(A37,Raw!B:B,0)&amp;":C"&amp;IF(A37=MAX(Raw!B:B),1010,MATCH(A37+1,Raw!B:B,0)-1)),"S")&gt;1,COUNTIF(INDIRECT("Raw!C"&amp;MATCH(A37,Raw!B:B,0)&amp;":C"&amp;IF(A37=MAX(Raw!B:B),1010,MATCH(A37+1,Raw!B:B,0)-1)),"H")+2,"")),4000)-8000+IFERROR(LARGE(INDIRECT("RAW!AA"&amp;MATCH(A37,Raw!B:B,0)&amp;":AA"&amp;IF(A37=MAX(Raw!B:B),1010,MATCH(A37+1,Raw!B:B,0)-1)),IF(COUNTIF(INDIRECT("Raw!C"&amp;MATCH(A37,Raw!B:B,0)&amp;":C"&amp;IF(A37=MAX(Raw!B:B),1010,MATCH(A37+1,Raw!B:B,0)-1)),"V")&gt;0,COUNTIF(INDIRECT("Raw!C"&amp;MATCH(A37,Raw!B:B,0)&amp;":C"&amp;IF(A37=MAX(Raw!B:B),1010,MATCH(A37+1,Raw!B:B,0)-1)),"H")+COUNTIF(INDIRECT("Raw!C"&amp;MATCH(A37,Raw!B:B,0)&amp;":C"&amp;IF(A37=MAX(Raw!B:B),1010,MATCH(A37+1,Raw!B:B,0)-1)),"S")+1,"")),2000)+IFERROR(LARGE(INDIRECT("RAW!AA"&amp;MATCH(A37,Raw!B:B,0)&amp;":AA"&amp;IF(A37=MAX(Raw!B:B),1010,MATCH(A37+1,Raw!B:B,0)-1)),IF(COUNTIF(INDIRECT("Raw!C"&amp;MATCH(A37,Raw!B:B,0)&amp;":C"&amp;IF(A37=MAX(Raw!B:B),1010,MATCH(A37+1,Raw!B:B,0)-1)),"V")&gt;1,COUNTIF(INDIRECT("Raw!C"&amp;MATCH(A37,Raw!B:B,0)&amp;":C"&amp;IF(A37=MAX(Raw!B:B),1010,MATCH(A37+1,Raw!B:B,0)-1)),"H")+COUNTIF(INDIRECT("Raw!C"&amp;MATCH(A37,Raw!B:B,0)&amp;":C"&amp;IF(A37=MAX(Raw!B:B),1010,MATCH(A37+1,Raw!B:B,0)-1)),"S")+2,"")),2000)-4000,"")</f>
        <v>0</v>
      </c>
      <c r="J37" s="52">
        <f ca="1">IFERROR(IFERROR(LARGE(INDIRECT("RAW!AB"&amp;MATCH(A37,Raw!B:B,0)&amp;":AB"&amp;IF(A37=MAX(Raw!B:B),1010,MATCH(A37+1,Raw!B:B,0)-1)),IF(COUNTIF(INDIRECT("Raw!C"&amp;MATCH(A37,Raw!B:B,0)&amp;":C"&amp;IF(A37=MAX(Raw!B:B),1010,MATCH(A37+1,Raw!B:B,0)-1)),"H")&gt;0,1,"")),6000)+IFERROR(LARGE(INDIRECT("RAW!AB"&amp;MATCH(A37,Raw!B:B,0)&amp;":AB"&amp;IF(A37=MAX(Raw!B:B),1010,MATCH(A37+1,Raw!B:B,0)-1)),IF(COUNTIF(INDIRECT("Raw!C"&amp;MATCH(A37,Raw!B:B,0)&amp;":C"&amp;IF(A37=MAX(Raw!B:B),1010,MATCH(A37+1,Raw!B:B,0)-1)),"H")&gt;1,2,"")),6000)-12000
+IFERROR(LARGE(INDIRECT("RAW!AB"&amp;MATCH(A37,Raw!B:B,0)&amp;":AB"&amp;IF(A37=MAX(Raw!B:B),1010,MATCH(A37+1,Raw!B:B,0)-1)),IF(COUNTIF(INDIRECT("Raw!C"&amp;MATCH(A37,Raw!B:B,0)&amp;":C"&amp;IF(A37=MAX(Raw!B:B),1010,MATCH(A37+1,Raw!B:B,0)-1)),"S")&gt;0,COUNTIF(INDIRECT("Raw!C"&amp;MATCH(A37,Raw!B:B,0)&amp;":C"&amp;IF(A37=MAX(Raw!B:B),1010,MATCH(A37+1,Raw!B:B,0)-1)),"H")+1,"")),4000)+IFERROR(LARGE(INDIRECT("RAW!AB"&amp;MATCH(A37,Raw!B:B,0)&amp;":AB"&amp;IF(A37=MAX(Raw!B:B),1010,MATCH(A37+1,Raw!B:B,0)-1)),IF(COUNTIF(INDIRECT("Raw!C"&amp;MATCH(A37,Raw!B:B,0)&amp;":C"&amp;IF(A37=MAX(Raw!B:B),1010,MATCH(A37+1,Raw!B:B,0)-1)),"S")&gt;1,COUNTIF(INDIRECT("Raw!C"&amp;MATCH(A37,Raw!B:B,0)&amp;":C"&amp;IF(A37=MAX(Raw!B:B),1010,MATCH(A37+1,Raw!B:B,0)-1)),"H")+2,"")),4000)-8000+IFERROR(LARGE(INDIRECT("RAW!AB"&amp;MATCH(A37,Raw!B:B,0)&amp;":AB"&amp;IF(A37=MAX(Raw!B:B),1010,MATCH(A37+1,Raw!B:B,0)-1)),IF(COUNTIF(INDIRECT("Raw!C"&amp;MATCH(A37,Raw!B:B,0)&amp;":C"&amp;IF(A37=MAX(Raw!B:B),1010,MATCH(A37+1,Raw!B:B,0)-1)),"V")&gt;0,COUNTIF(INDIRECT("Raw!C"&amp;MATCH(A37,Raw!B:B,0)&amp;":C"&amp;IF(A37=MAX(Raw!B:B),1010,MATCH(A37+1,Raw!B:B,0)-1)),"H")+COUNTIF(INDIRECT("Raw!C"&amp;MATCH(A37,Raw!B:B,0)&amp;":C"&amp;IF(A37=MAX(Raw!B:B),1010,MATCH(A37+1,Raw!B:B,0)-1)),"S")+1,"")),2000)+IFERROR(LARGE(INDIRECT("RAW!AB"&amp;MATCH(A37,Raw!B:B,0)&amp;":AB"&amp;IF(A37=MAX(Raw!B:B),1010,MATCH(A37+1,Raw!B:B,0)-1)),IF(COUNTIF(INDIRECT("Raw!C"&amp;MATCH(A37,Raw!B:B,0)&amp;":C"&amp;IF(A37=MAX(Raw!B:B),1010,MATCH(A37+1,Raw!B:B,0)-1)),"V")&gt;1,COUNTIF(INDIRECT("Raw!C"&amp;MATCH(A37,Raw!B:B,0)&amp;":C"&amp;IF(A37=MAX(Raw!B:B),1010,MATCH(A37+1,Raw!B:B,0)-1)),"H")+COUNTIF(INDIRECT("Raw!C"&amp;MATCH(A37,Raw!B:B,0)&amp;":C"&amp;IF(A37=MAX(Raw!B:B),1010,MATCH(A37+1,Raw!B:B,0)-1)),"S")+2,"")),2000)-4000,"")</f>
        <v>0</v>
      </c>
      <c r="K37" s="52">
        <f ca="1">IFERROR(IFERROR(LARGE(INDIRECT("RAW!AC"&amp;MATCH(A37,Raw!B:B,0)&amp;":AC"&amp;IF(A37=MAX(Raw!B:B),1010,MATCH(A37+1,Raw!B:B,0)-1)),IF(COUNTIF(INDIRECT("Raw!C"&amp;MATCH(A37,Raw!B:B,0)&amp;":C"&amp;IF(A37=MAX(Raw!B:B),1010,MATCH(A37+1,Raw!B:B,0)-1)),"H")&gt;0,1,"")),6000)+IFERROR(LARGE(INDIRECT("RAW!AC"&amp;MATCH(A37,Raw!B:B,0)&amp;":AC"&amp;IF(A37=MAX(Raw!B:B),1010,MATCH(A37+1,Raw!B:B,0)-1)),IF(COUNTIF(INDIRECT("Raw!C"&amp;MATCH(A37,Raw!B:B,0)&amp;":C"&amp;IF(A37=MAX(Raw!B:B),1010,MATCH(A37+1,Raw!B:B,0)-1)),"H")&gt;1,2,"")),6000)-12000
+IFERROR(LARGE(INDIRECT("RAW!AC"&amp;MATCH(A37,Raw!B:B,0)&amp;":AC"&amp;IF(A37=MAX(Raw!B:B),1010,MATCH(A37+1,Raw!B:B,0)-1)),IF(COUNTIF(INDIRECT("Raw!C"&amp;MATCH(A37,Raw!B:B,0)&amp;":C"&amp;IF(A37=MAX(Raw!B:B),1010,MATCH(A37+1,Raw!B:B,0)-1)),"S")&gt;0,COUNTIF(INDIRECT("Raw!C"&amp;MATCH(A37,Raw!B:B,0)&amp;":C"&amp;IF(A37=MAX(Raw!B:B),1010,MATCH(A37+1,Raw!B:B,0)-1)),"H")+1,"")),4000)+IFERROR(LARGE(INDIRECT("RAW!AC"&amp;MATCH(A37,Raw!B:B,0)&amp;":AC"&amp;IF(A37=MAX(Raw!B:B),1010,MATCH(A37+1,Raw!B:B,0)-1)),IF(COUNTIF(INDIRECT("Raw!C"&amp;MATCH(A37,Raw!B:B,0)&amp;":C"&amp;IF(A37=MAX(Raw!B:B),1010,MATCH(A37+1,Raw!B:B,0)-1)),"S")&gt;1,COUNTIF(INDIRECT("Raw!C"&amp;MATCH(A37,Raw!B:B,0)&amp;":C"&amp;IF(A37=MAX(Raw!B:B),1010,MATCH(A37+1,Raw!B:B,0)-1)),"H")+2,"")),4000)-8000+IFERROR(LARGE(INDIRECT("RAW!AC"&amp;MATCH(A37,Raw!B:B,0)&amp;":AC"&amp;IF(A37=MAX(Raw!B:B),1010,MATCH(A37+1,Raw!B:B,0)-1)),IF(COUNTIF(INDIRECT("Raw!C"&amp;MATCH(A37,Raw!B:B,0)&amp;":C"&amp;IF(A37=MAX(Raw!B:B),1010,MATCH(A37+1,Raw!B:B,0)-1)),"V")&gt;0,COUNTIF(INDIRECT("Raw!C"&amp;MATCH(A37,Raw!B:B,0)&amp;":C"&amp;IF(A37=MAX(Raw!B:B),1010,MATCH(A37+1,Raw!B:B,0)-1)),"H")+COUNTIF(INDIRECT("Raw!C"&amp;MATCH(A37,Raw!B:B,0)&amp;":C"&amp;IF(A37=MAX(Raw!B:B),1010,MATCH(A37+1,Raw!B:B,0)-1)),"S")+1,"")),2000)+IFERROR(LARGE(INDIRECT("RAW!AC"&amp;MATCH(A37,Raw!B:B,0)&amp;":AC"&amp;IF(A37=MAX(Raw!B:B),1010,MATCH(A37+1,Raw!B:B,0)-1)),IF(COUNTIF(INDIRECT("Raw!C"&amp;MATCH(A37,Raw!B:B,0)&amp;":C"&amp;IF(A37=MAX(Raw!B:B),1010,MATCH(A37+1,Raw!B:B,0)-1)),"V")&gt;1,COUNTIF(INDIRECT("Raw!C"&amp;MATCH(A37,Raw!B:B,0)&amp;":C"&amp;IF(A37=MAX(Raw!B:B),1010,MATCH(A37+1,Raw!B:B,0)-1)),"H")+COUNTIF(INDIRECT("Raw!C"&amp;MATCH(A37,Raw!B:B,0)&amp;":C"&amp;IF(A37=MAX(Raw!B:B),1010,MATCH(A37+1,Raw!B:B,0)-1)),"S")+2,"")),2000)-4000,"")</f>
        <v>0</v>
      </c>
      <c r="L37" s="14">
        <f t="shared" ca="1" si="0"/>
        <v>0</v>
      </c>
      <c r="M37" s="14">
        <f t="shared" ca="1" si="1"/>
        <v>0</v>
      </c>
      <c r="N37" s="14">
        <f t="shared" ca="1" si="2"/>
        <v>0</v>
      </c>
      <c r="O37" s="37" t="str">
        <f t="array" aca="1" ref="O37" ca="1">IF(P37="","",(IF(ROUND(P37,1)=ROUND(P36,1),O36,O36+1)))</f>
        <v/>
      </c>
      <c r="P37" s="33" t="str">
        <f t="array" aca="1" ref="P37" ca="1">IF(ROUND(LARGE(B:B,$A37),2)=0,"",LARGE(B:B,$A37))</f>
        <v/>
      </c>
      <c r="Q37" s="33" t="str">
        <f t="array" aca="1" ref="Q37" ca="1">IFERROR(INDEX(Raw!$S$3:$S$502,MATCH(R37,Raw!$R$3:$R$502,0)),"")</f>
        <v/>
      </c>
      <c r="R37" s="34" t="str">
        <f t="array" aca="1" ref="R37" ca="1">IFERROR(INDEX(Raw!$R$3:$R$502,MATCH(IFERROR(INDEX(MATCH(P37,B$2:B$501,0),$A$2:$A$502),""),Raw!$Q$3:$Q$502,0)),"")</f>
        <v/>
      </c>
      <c r="S37" s="38" t="str">
        <f t="array" aca="1" ref="S37" ca="1">IF(T37="","",(IF(ROUND(T37,1)=ROUND(T36,1),S36,S36+1)))</f>
        <v/>
      </c>
      <c r="T37" s="36" t="str">
        <f t="array" aca="1" ref="T37" ca="1">IF(ROUND(LARGE(C:C,$A37),2)=0,"",LARGE(C:C,$A37))</f>
        <v/>
      </c>
      <c r="U37" s="33" t="str">
        <f t="array" aca="1" ref="U37" ca="1">IFERROR(INDEX(Raw!$S$3:$S$502,MATCH(V37,Raw!$R$3:$R$502,0)),"")</f>
        <v/>
      </c>
      <c r="V37" s="34" t="str">
        <f t="array" aca="1" ref="V37" ca="1">IFERROR(INDEX(Raw!$R$3:$R$502,MATCH(IFERROR(INDEX(MATCH(T37,C$2:C$501,0),$A$2:$A$501),""),Raw!$Q$3:$Q$502,0)),"")</f>
        <v/>
      </c>
      <c r="W37" s="38" t="str">
        <f t="array" aca="1" ref="W37" ca="1">IF(X37="","",(IF(ROUND(X37,1)=ROUND(X36,1),W36,W36+1)))</f>
        <v/>
      </c>
      <c r="X37" s="36" t="str">
        <f t="array" aca="1" ref="X37" ca="1">IF(ROUND(LARGE(D:D,$A37),2)=0,"",LARGE(D:D,$A37))</f>
        <v/>
      </c>
      <c r="Y37" s="33" t="str">
        <f t="array" aca="1" ref="Y37" ca="1">IFERROR(INDEX(Raw!$S$3:$S$502,MATCH(Z37,Raw!$R$3:$R$502,0)),"")</f>
        <v/>
      </c>
      <c r="Z37" s="34" t="str">
        <f t="array" aca="1" ref="Z37" ca="1">IFERROR(INDEX(Raw!$R$3:$R$502,MATCH(IFERROR(INDEX(MATCH(X37,D$2:D$501,0),$A$2:$A$501),""),Raw!$Q$3:$Q$502,0)),"")</f>
        <v/>
      </c>
      <c r="AA37" s="38" t="str">
        <f t="array" aca="1" ref="AA37" ca="1">IF(AB37="","",(IF(ROUND(AB37,1)=ROUND(AB36,1),AA36,AA36+1)))</f>
        <v/>
      </c>
      <c r="AB37" s="36" t="str">
        <f t="array" aca="1" ref="AB37" ca="1">IF(ROUND(LARGE(E:E,$A37),2)=0,"",LARGE(E:E,$A37))</f>
        <v/>
      </c>
      <c r="AC37" s="33" t="str">
        <f ca="1">IFERROR(INDEX(Raw!$S$3:$S$502,MATCH(AD37,Raw!$R$3:$R$502,0)),"")</f>
        <v/>
      </c>
      <c r="AD37" s="34" t="str">
        <f t="array" aca="1" ref="AD37" ca="1">IFERROR(INDEX(Raw!$R$3:$R$502,MATCH(IFERROR(INDEX(MATCH(AB37,E$2:E$501,0),$A$2:$A$501),""),Raw!$Q$3:$Q$502,0)),"")</f>
        <v/>
      </c>
      <c r="AE37" s="38" t="str">
        <f t="array" aca="1" ref="AE37" ca="1">IF(AF37="","",(IF(ROUND(AF37,1)=ROUND(AF36,1),AE36,AE36+1)))</f>
        <v/>
      </c>
      <c r="AF37" s="36" t="str">
        <f t="array" aca="1" ref="AF37" ca="1">IF(ROUND(LARGE(F:F,$A37),2)=0,"",LARGE(F:F,$A37))</f>
        <v/>
      </c>
      <c r="AG37" s="33" t="str">
        <f ca="1">IFERROR(INDEX(Raw!$S$3:$S$502,MATCH(AH37,Raw!$R$3:$R$502,0)),"")</f>
        <v/>
      </c>
      <c r="AH37" s="34" t="str">
        <f t="array" aca="1" ref="AH37" ca="1">IFERROR(INDEX(Raw!$R$3:$R$502,MATCH(IFERROR(INDEX(MATCH(AF37,F$2:F$501,0),$A$2:$A$501),""),Raw!$Q$3:$Q$502,0)),"")</f>
        <v/>
      </c>
      <c r="AI37" s="38" t="str">
        <f t="array" aca="1" ref="AI37" ca="1">IF(AJ37="","",(IF(ROUND(AJ37,1)=ROUND(AJ36,1),AI36,AI36+1)))</f>
        <v/>
      </c>
      <c r="AJ37" s="36" t="str">
        <f t="array" aca="1" ref="AJ37" ca="1">IF(ROUND(LARGE(G:G,$A37),2)=0,"",LARGE(G:G,$A37))</f>
        <v/>
      </c>
      <c r="AK37" s="33" t="str">
        <f ca="1">IFERROR(INDEX(Raw!$S$3:$S$502,MATCH(AL37,Raw!$R$3:$R$502,0)),"")</f>
        <v/>
      </c>
      <c r="AL37" s="34" t="str">
        <f t="array" aca="1" ref="AL37" ca="1">IFERROR(INDEX(Raw!$R$3:$R$502,MATCH(IFERROR(INDEX(MATCH(AJ37,G$2:G$501,0),$A$2:$A$501),""),Raw!$Q$3:$Q$502,0)),"")</f>
        <v/>
      </c>
      <c r="AM37" s="38" t="str">
        <f t="array" aca="1" ref="AM37" ca="1">IF(AN37="","",(IF(ROUND(AN37,1)=ROUND(AN36,1),AM36,AM36+1)))</f>
        <v/>
      </c>
      <c r="AN37" s="36" t="str">
        <f t="shared" ca="1" si="10"/>
        <v/>
      </c>
      <c r="AO37" s="33" t="str">
        <f ca="1">IFERROR(INDEX(Raw!$S$3:$S$502,MATCH(AP37,Raw!$R$3:$R$502,0)),"")</f>
        <v/>
      </c>
      <c r="AP37" s="34" t="str">
        <f t="array" aca="1" ref="AP37" ca="1">IFERROR(INDEX(Raw!$R$3:$R$502,MATCH(IFERROR(INDEX(MATCH(AN37,H$2:H$501,0),$A$2:$A$501),""),Raw!$Q$3:$Q$502,0)),"")</f>
        <v/>
      </c>
      <c r="AQ37" s="37" t="str">
        <f t="array" aca="1" ref="AQ37" ca="1">IF(AR37="","",(IF(ROUND(AR37,1)=ROUND(AR36,1),AQ36,AQ36+1)))</f>
        <v/>
      </c>
      <c r="AR37" s="33" t="str">
        <f t="shared" ca="1" si="11"/>
        <v/>
      </c>
      <c r="AS37" s="48" t="str">
        <f t="array" aca="1" ref="AS37" ca="1">IFERROR(INDEX(Raw!$S$3:$S$502,MATCH(AT37,Raw!$R$3:$R$502,0)),"")</f>
        <v/>
      </c>
      <c r="AT37" s="34" t="str">
        <f t="array" aca="1" ref="AT37" ca="1">IFERROR(INDEX(Raw!$R$3:$R$502,MATCH(IFERROR(INDEX(MATCH(AR37,I$2:I$501,0),$A$2:$A$501),""),Raw!$Q$3:$Q$502,0)),"")</f>
        <v/>
      </c>
      <c r="AU37" s="37" t="str">
        <f t="array" aca="1" ref="AU37" ca="1">IF(AV37="","",(IF(ROUND(AV37,1)=ROUND(AV36,1),AU36,AU36+1)))</f>
        <v/>
      </c>
      <c r="AV37" s="33" t="str">
        <f t="shared" ca="1" si="12"/>
        <v/>
      </c>
      <c r="AW37" s="48" t="str">
        <f t="array" aca="1" ref="AW37" ca="1">IFERROR(INDEX(Raw!$S$3:$S$502,MATCH(AX37,Raw!$R$3:$R$502,0)),"")</f>
        <v/>
      </c>
      <c r="AX37" s="34" t="str">
        <f t="array" aca="1" ref="AX37" ca="1">IFERROR(INDEX(Raw!$R$3:$R$502,MATCH(IFERROR(INDEX(MATCH(AV37,J$2:J$501,0),$A$2:$A$501),""),Raw!$Q$3:$Q$502,0)),"")</f>
        <v/>
      </c>
      <c r="AY37" s="37" t="str">
        <f t="array" aca="1" ref="AY37" ca="1">IF(AZ37="","",(IF(ROUND(AZ37,1)=ROUND(AZ36,1),AY36,AY36+1)))</f>
        <v/>
      </c>
      <c r="AZ37" s="33" t="str">
        <f t="shared" ca="1" si="13"/>
        <v/>
      </c>
      <c r="BA37" s="48" t="str">
        <f t="array" aca="1" ref="BA37" ca="1">IFERROR(INDEX(Raw!$S$3:$S$502,MATCH(BB37,Raw!$R$3:$R$502,0)),"")</f>
        <v/>
      </c>
      <c r="BB37" s="34" t="str">
        <f t="array" aca="1" ref="BB37" ca="1">IFERROR(INDEX(Raw!$R$3:$R$502,MATCH(IFERROR(INDEX(MATCH(AZ37,K$2:K$501,0),$A$2:$A$501),""),Raw!$Q$3:$Q$502,0)),"")</f>
        <v/>
      </c>
      <c r="BC37" s="37" t="str">
        <f t="array" aca="1" ref="BC37" ca="1">IF(BD37="","",(IF(ROUND(BD37,1)=ROUND(BD36,1),BC36,BC36+1)))</f>
        <v/>
      </c>
      <c r="BD37" s="33" t="str">
        <f t="shared" ca="1" si="14"/>
        <v/>
      </c>
      <c r="BE37" s="48" t="str">
        <f t="array" aca="1" ref="BE37" ca="1">IFERROR(INDEX(Raw!$S$3:$S$502,MATCH(BF37,Raw!$R$3:$R$502,0)),"")</f>
        <v/>
      </c>
      <c r="BF37" s="34" t="str">
        <f t="array" aca="1" ref="BF37" ca="1">IFERROR(INDEX(Raw!$R$3:$R$502,MATCH(IFERROR(INDEX(MATCH(BD37,L$2:L$501,0),$A$2:$A$501),""),Raw!$Q$3:$Q$502,0)),"")</f>
        <v/>
      </c>
      <c r="BG37" s="37" t="str">
        <f t="array" aca="1" ref="BG37" ca="1">IF(BH37="","",(IF(ROUND(BH37,1)=ROUND(BH36,1),BG36,BG36+1)))</f>
        <v/>
      </c>
      <c r="BH37" s="33" t="str">
        <f t="shared" ca="1" si="15"/>
        <v/>
      </c>
      <c r="BI37" s="48" t="str">
        <f t="array" aca="1" ref="BI37" ca="1">IFERROR(INDEX(Raw!$S$3:$S$502,MATCH(BJ37,Raw!$R$3:$R$502,0)),"")</f>
        <v/>
      </c>
      <c r="BJ37" s="34" t="str">
        <f t="array" aca="1" ref="BJ37" ca="1">IFERROR(INDEX(Raw!$R$3:$R$502,MATCH(IFERROR(INDEX(MATCH(BH37,M$2:M$501,0),$A$2:$A$501),""),Raw!$Q$3:$Q$502,0)),"")</f>
        <v/>
      </c>
      <c r="BK37" s="37" t="str">
        <f t="array" aca="1" ref="BK37" ca="1">IF(BL37="","",(IF(ROUND(BL37,1)=ROUND(BL36,1),BK36,BK36+1)))</f>
        <v/>
      </c>
      <c r="BL37" s="33" t="str">
        <f t="shared" ca="1" si="16"/>
        <v/>
      </c>
      <c r="BM37" s="48" t="str">
        <f t="array" aca="1" ref="BM37" ca="1">IFERROR(INDEX(Raw!$S$3:$S$502,MATCH(BN37,Raw!$R$3:$R$502,0)),"")</f>
        <v/>
      </c>
      <c r="BN37" s="34" t="str">
        <f t="array" aca="1" ref="BN37" ca="1">IFERROR(INDEX(Raw!$R$3:$R$502,MATCH(IFERROR(INDEX(MATCH(BL37,N$2:N$501,0),$A$2:$A$501),""),Raw!$Q$3:$Q$502,0)),"")</f>
        <v/>
      </c>
    </row>
    <row r="38" spans="1:66" x14ac:dyDescent="0.3">
      <c r="A38" s="28">
        <v>37</v>
      </c>
      <c r="B38" s="52">
        <f ca="1">IFERROR(IFERROR(LARGE(INDIRECT("RAW!T"&amp;MATCH(A38,Raw!B:B,0)&amp;":T"&amp;IF(A38=MAX(Raw!B:B),1010,MATCH(A38+1,Raw!B:B,0)-1)),IF(COUNTIF(INDIRECT("Raw!C"&amp;MATCH(A38,Raw!B:B,0)&amp;":C"&amp;IF(A38=MAX(Raw!B:B),1010,MATCH(A38+1,Raw!B:B,0)-1)),"H")&gt;0,1,"")),6000)+IFERROR(LARGE(INDIRECT("RAW!T"&amp;MATCH(A38,Raw!B:B,0)&amp;":T"&amp;IF(A38=MAX(Raw!B:B),1010,MATCH(A38+1,Raw!B:B,0)-1)),IF(COUNTIF(INDIRECT("Raw!C"&amp;MATCH(A38,Raw!B:B,0)&amp;":C"&amp;IF(A38=MAX(Raw!B:B),1010,MATCH(A38+1,Raw!B:B,0)-1)),"H")&gt;1,2,"")),6000)-12000
+IFERROR(LARGE(INDIRECT("RAW!T"&amp;MATCH(A38,Raw!B:B,0)&amp;":T"&amp;IF(A38=MAX(Raw!B:B),1010,MATCH(A38+1,Raw!B:B,0)-1)),IF(COUNTIF(INDIRECT("Raw!C"&amp;MATCH(A38,Raw!B:B,0)&amp;":C"&amp;IF(A38=MAX(Raw!B:B),1010,MATCH(A38+1,Raw!B:B,0)-1)),"S")&gt;0,COUNTIF(INDIRECT("Raw!C"&amp;MATCH(A38,Raw!B:B,0)&amp;":C"&amp;IF(A38=MAX(Raw!B:B),1010,MATCH(A38+1,Raw!B:B,0)-1)),"H")+1,"")),4000)+IFERROR(LARGE(INDIRECT("RAW!T"&amp;MATCH(A38,Raw!B:B,0)&amp;":T"&amp;IF(A38=MAX(Raw!B:B),1010,MATCH(A38+1,Raw!B:B,0)-1)),IF(COUNTIF(INDIRECT("Raw!C"&amp;MATCH(A38,Raw!B:B,0)&amp;":C"&amp;IF(A38=MAX(Raw!B:B),1010,MATCH(A38+1,Raw!B:B,0)-1)),"S")&gt;1,COUNTIF(INDIRECT("Raw!C"&amp;MATCH(A38,Raw!B:B,0)&amp;":C"&amp;IF(A38=MAX(Raw!B:B),1010,MATCH(A38+1,Raw!B:B,0)-1)),"H")+2,"")),4000)-8000+IFERROR(LARGE(INDIRECT("RAW!T"&amp;MATCH(A38,Raw!B:B,0)&amp;":T"&amp;IF(A38=MAX(Raw!B:B),1010,MATCH(A38+1,Raw!B:B,0)-1)),IF(COUNTIF(INDIRECT("Raw!C"&amp;MATCH(A38,Raw!B:B,0)&amp;":C"&amp;IF(A38=MAX(Raw!B:B),1010,MATCH(A38+1,Raw!B:B,0)-1)),"V")&gt;0,COUNTIF(INDIRECT("Raw!C"&amp;MATCH(A38,Raw!B:B,0)&amp;":C"&amp;IF(A38=MAX(Raw!B:B),1010,MATCH(A38+1,Raw!B:B,0)-1)),"H")+COUNTIF(INDIRECT("Raw!C"&amp;MATCH(A38,Raw!B:B,0)&amp;":C"&amp;IF(A38=MAX(Raw!B:B),1010,MATCH(A38+1,Raw!B:B,0)-1)),"S")+1,"")),2000)+IFERROR(LARGE(INDIRECT("RAW!T"&amp;MATCH(A38,Raw!B:B,0)&amp;":T"&amp;IF(A38=MAX(Raw!B:B),1010,MATCH(A38+1,Raw!B:B,0)-1)),IF(COUNTIF(INDIRECT("Raw!C"&amp;MATCH(A38,Raw!B:B,0)&amp;":C"&amp;IF(A38=MAX(Raw!B:B),1010,MATCH(A38+1,Raw!B:B,0)-1)),"V")&gt;1,COUNTIF(INDIRECT("Raw!C"&amp;MATCH(A38,Raw!B:B,0)&amp;":C"&amp;IF(A38=MAX(Raw!B:B),1010,MATCH(A38+1,Raw!B:B,0)-1)),"H")+COUNTIF(INDIRECT("Raw!C"&amp;MATCH(A38,Raw!B:B,0)&amp;":C"&amp;IF(A38=MAX(Raw!B:B),1010,MATCH(A38+1,Raw!B:B,0)-1)),"S")+2,"")),2000)-4000,"")</f>
        <v>0</v>
      </c>
      <c r="C38" s="52">
        <f ca="1">IFERROR(IFERROR(LARGE(INDIRECT("RAW!U"&amp;MATCH(A38,Raw!B:B,0)&amp;":U"&amp;IF(A38=MAX(Raw!B:B),1010,MATCH(A38+1,Raw!B:B,0)-1)),IF(COUNTIF(INDIRECT("Raw!C"&amp;MATCH(A38,Raw!B:B,0)&amp;":C"&amp;IF(A38=MAX(Raw!B:B),1010,MATCH(A38+1,Raw!B:B,0)-1)),"H")&gt;0,1,"")),6000)+IFERROR(LARGE(INDIRECT("RAW!U"&amp;MATCH(A38,Raw!B:B,0)&amp;":U"&amp;IF(A38=MAX(Raw!B:B),1010,MATCH(A38+1,Raw!B:B,0)-1)),IF(COUNTIF(INDIRECT("Raw!C"&amp;MATCH(A38,Raw!B:B,0)&amp;":C"&amp;IF(A38=MAX(Raw!B:B),1010,MATCH(A38+1,Raw!B:B,0)-1)),"H")&gt;1,2,"")),6000)-12000
+IFERROR(LARGE(INDIRECT("RAW!U"&amp;MATCH(A38,Raw!B:B,0)&amp;":U"&amp;IF(A38=MAX(Raw!B:B),1010,MATCH(A38+1,Raw!B:B,0)-1)),IF(COUNTIF(INDIRECT("Raw!C"&amp;MATCH(A38,Raw!B:B,0)&amp;":C"&amp;IF(A38=MAX(Raw!B:B),1010,MATCH(A38+1,Raw!B:B,0)-1)),"S")&gt;0,COUNTIF(INDIRECT("Raw!C"&amp;MATCH(A38,Raw!B:B,0)&amp;":C"&amp;IF(A38=MAX(Raw!B:B),1010,MATCH(A38+1,Raw!B:B,0)-1)),"H")+1,"")),4000)+IFERROR(LARGE(INDIRECT("RAW!U"&amp;MATCH(A38,Raw!B:B,0)&amp;":U"&amp;IF(A38=MAX(Raw!B:B),1010,MATCH(A38+1,Raw!B:B,0)-1)),IF(COUNTIF(INDIRECT("Raw!C"&amp;MATCH(A38,Raw!B:B,0)&amp;":C"&amp;IF(A38=MAX(Raw!B:B),1010,MATCH(A38+1,Raw!B:B,0)-1)),"S")&gt;1,COUNTIF(INDIRECT("Raw!C"&amp;MATCH(A38,Raw!B:B,0)&amp;":C"&amp;IF(A38=MAX(Raw!B:B),1010,MATCH(A38+1,Raw!B:B,0)-1)),"H")+2,"")),4000)-8000+IFERROR(LARGE(INDIRECT("RAW!U"&amp;MATCH(A38,Raw!B:B,0)&amp;":U"&amp;IF(A38=MAX(Raw!B:B),1010,MATCH(A38+1,Raw!B:B,0)-1)),IF(COUNTIF(INDIRECT("Raw!C"&amp;MATCH(A38,Raw!B:B,0)&amp;":C"&amp;IF(A38=MAX(Raw!B:B),1010,MATCH(A38+1,Raw!B:B,0)-1)),"V")&gt;0,COUNTIF(INDIRECT("Raw!C"&amp;MATCH(A38,Raw!B:B,0)&amp;":C"&amp;IF(A38=MAX(Raw!B:B),1010,MATCH(A38+1,Raw!B:B,0)-1)),"H")+COUNTIF(INDIRECT("Raw!C"&amp;MATCH(A38,Raw!B:B,0)&amp;":C"&amp;IF(A38=MAX(Raw!B:B),1010,MATCH(A38+1,Raw!B:B,0)-1)),"S")+1,"")),2000)+IFERROR(LARGE(INDIRECT("RAW!U"&amp;MATCH(A38,Raw!B:B,0)&amp;":U"&amp;IF(A38=MAX(Raw!B:B),1010,MATCH(A38+1,Raw!B:B,0)-1)),IF(COUNTIF(INDIRECT("Raw!C"&amp;MATCH(A38,Raw!B:B,0)&amp;":C"&amp;IF(A38=MAX(Raw!B:B),1010,MATCH(A38+1,Raw!B:B,0)-1)),"V")&gt;1,COUNTIF(INDIRECT("Raw!C"&amp;MATCH(A38,Raw!B:B,0)&amp;":C"&amp;IF(A38=MAX(Raw!B:B),1010,MATCH(A38+1,Raw!B:B,0)-1)),"H")+COUNTIF(INDIRECT("Raw!C"&amp;MATCH(A38,Raw!B:B,0)&amp;":C"&amp;IF(A38=MAX(Raw!B:B),1010,MATCH(A38+1,Raw!B:B,0)-1)),"S")+2,"")),2000)-4000,"")</f>
        <v>0</v>
      </c>
      <c r="D38" s="52">
        <f ca="1">IFERROR(IFERROR(LARGE(INDIRECT("RAW!V"&amp;MATCH(A38,Raw!B:B,0)&amp;":V"&amp;IF(A38=MAX(Raw!B:B),1010,MATCH(A38+1,Raw!B:B,0)-1)),IF(COUNTIF(INDIRECT("Raw!C"&amp;MATCH(A38,Raw!B:B,0)&amp;":C"&amp;IF(A38=MAX(Raw!B:B),1010,MATCH(A38+1,Raw!B:B,0)-1)),"H")&gt;0,1,"")),6000)+IFERROR(LARGE(INDIRECT("RAW!V"&amp;MATCH(A38,Raw!B:B,0)&amp;":V"&amp;IF(A38=MAX(Raw!B:B),1010,MATCH(A38+1,Raw!B:B,0)-1)),IF(COUNTIF(INDIRECT("Raw!C"&amp;MATCH(A38,Raw!B:B,0)&amp;":C"&amp;IF(A38=MAX(Raw!B:B),1010,MATCH(A38+1,Raw!B:B,0)-1)),"H")&gt;1,2,"")),6000)-12000
+IFERROR(LARGE(INDIRECT("RAW!V"&amp;MATCH(A38,Raw!B:B,0)&amp;":V"&amp;IF(A38=MAX(Raw!B:B),1010,MATCH(A38+1,Raw!B:B,0)-1)),IF(COUNTIF(INDIRECT("Raw!C"&amp;MATCH(A38,Raw!B:B,0)&amp;":C"&amp;IF(A38=MAX(Raw!B:B),1010,MATCH(A38+1,Raw!B:B,0)-1)),"S")&gt;0,COUNTIF(INDIRECT("Raw!C"&amp;MATCH(A38,Raw!B:B,0)&amp;":C"&amp;IF(A38=MAX(Raw!B:B),1010,MATCH(A38+1,Raw!B:B,0)-1)),"H")+1,"")),4000)+IFERROR(LARGE(INDIRECT("RAW!V"&amp;MATCH(A38,Raw!B:B,0)&amp;":V"&amp;IF(A38=MAX(Raw!B:B),1010,MATCH(A38+1,Raw!B:B,0)-1)),IF(COUNTIF(INDIRECT("Raw!C"&amp;MATCH(A38,Raw!B:B,0)&amp;":C"&amp;IF(A38=MAX(Raw!B:B),1010,MATCH(A38+1,Raw!B:B,0)-1)),"S")&gt;1,COUNTIF(INDIRECT("Raw!C"&amp;MATCH(A38,Raw!B:B,0)&amp;":C"&amp;IF(A38=MAX(Raw!B:B),1010,MATCH(A38+1,Raw!B:B,0)-1)),"H")+2,"")),4000)-8000+IFERROR(LARGE(INDIRECT("RAW!V"&amp;MATCH(A38,Raw!B:B,0)&amp;":V"&amp;IF(A38=MAX(Raw!B:B),1010,MATCH(A38+1,Raw!B:B,0)-1)),IF(COUNTIF(INDIRECT("Raw!C"&amp;MATCH(A38,Raw!B:B,0)&amp;":C"&amp;IF(A38=MAX(Raw!B:B),1010,MATCH(A38+1,Raw!B:B,0)-1)),"V")&gt;0,COUNTIF(INDIRECT("Raw!C"&amp;MATCH(A38,Raw!B:B,0)&amp;":C"&amp;IF(A38=MAX(Raw!B:B),1010,MATCH(A38+1,Raw!B:B,0)-1)),"H")+COUNTIF(INDIRECT("Raw!C"&amp;MATCH(A38,Raw!B:B,0)&amp;":C"&amp;IF(A38=MAX(Raw!B:B),1010,MATCH(A38+1,Raw!B:B,0)-1)),"S")+1,"")),2000)+IFERROR(LARGE(INDIRECT("RAW!V"&amp;MATCH(A38,Raw!B:B,0)&amp;":V"&amp;IF(A38=MAX(Raw!B:B),1010,MATCH(A38+1,Raw!B:B,0)-1)),IF(COUNTIF(INDIRECT("Raw!C"&amp;MATCH(A38,Raw!B:B,0)&amp;":C"&amp;IF(A38=MAX(Raw!B:B),1010,MATCH(A38+1,Raw!B:B,0)-1)),"V")&gt;1,COUNTIF(INDIRECT("Raw!C"&amp;MATCH(A38,Raw!B:B,0)&amp;":C"&amp;IF(A38=MAX(Raw!B:B),1010,MATCH(A38+1,Raw!B:B,0)-1)),"H")+COUNTIF(INDIRECT("Raw!C"&amp;MATCH(A38,Raw!B:B,0)&amp;":C"&amp;IF(A38=MAX(Raw!B:B),1010,MATCH(A38+1,Raw!B:B,0)-1)),"S")+2,"")),2000)-4000,"")</f>
        <v>0</v>
      </c>
      <c r="E38" s="52">
        <f ca="1">IFERROR(IFERROR(LARGE(INDIRECT("RAW!W"&amp;MATCH(A38,Raw!B:B,0)&amp;":W"&amp;IF(A38=MAX(Raw!B:B),1010,MATCH(A38+1,Raw!B:B,0)-1)),IF(COUNTIF(INDIRECT("Raw!C"&amp;MATCH(A38,Raw!B:B,0)&amp;":C"&amp;IF(A38=MAX(Raw!B:B),1010,MATCH(A38+1,Raw!B:B,0)-1)),"H")&gt;0,1,"")),6000)+IFERROR(LARGE(INDIRECT("RAW!W"&amp;MATCH(A38,Raw!B:B,0)&amp;":W"&amp;IF(A38=MAX(Raw!B:B),1010,MATCH(A38+1,Raw!B:B,0)-1)),IF(COUNTIF(INDIRECT("Raw!C"&amp;MATCH(A38,Raw!B:B,0)&amp;":C"&amp;IF(A38=MAX(Raw!B:B),1010,MATCH(A38+1,Raw!B:B,0)-1)),"H")&gt;1,2,"")),6000)-12000
+IFERROR(LARGE(INDIRECT("RAW!W"&amp;MATCH(A38,Raw!B:B,0)&amp;":W"&amp;IF(A38=MAX(Raw!B:B),1010,MATCH(A38+1,Raw!B:B,0)-1)),IF(COUNTIF(INDIRECT("Raw!C"&amp;MATCH(A38,Raw!B:B,0)&amp;":C"&amp;IF(A38=MAX(Raw!B:B),1010,MATCH(A38+1,Raw!B:B,0)-1)),"S")&gt;0,COUNTIF(INDIRECT("Raw!C"&amp;MATCH(A38,Raw!B:B,0)&amp;":C"&amp;IF(A38=MAX(Raw!B:B),1010,MATCH(A38+1,Raw!B:B,0)-1)),"H")+1,"")),4000)+IFERROR(LARGE(INDIRECT("RAW!W"&amp;MATCH(A38,Raw!B:B,0)&amp;":W"&amp;IF(A38=MAX(Raw!B:B),1010,MATCH(A38+1,Raw!B:B,0)-1)),IF(COUNTIF(INDIRECT("Raw!C"&amp;MATCH(A38,Raw!B:B,0)&amp;":C"&amp;IF(A38=MAX(Raw!B:B),1010,MATCH(A38+1,Raw!B:B,0)-1)),"S")&gt;1,COUNTIF(INDIRECT("Raw!C"&amp;MATCH(A38,Raw!B:B,0)&amp;":C"&amp;IF(A38=MAX(Raw!B:B),1010,MATCH(A38+1,Raw!B:B,0)-1)),"H")+2,"")),4000)-8000+IFERROR(LARGE(INDIRECT("RAW!W"&amp;MATCH(A38,Raw!B:B,0)&amp;":W"&amp;IF(A38=MAX(Raw!B:B),1010,MATCH(A38+1,Raw!B:B,0)-1)),IF(COUNTIF(INDIRECT("Raw!C"&amp;MATCH(A38,Raw!B:B,0)&amp;":C"&amp;IF(A38=MAX(Raw!B:B),1010,MATCH(A38+1,Raw!B:B,0)-1)),"V")&gt;0,COUNTIF(INDIRECT("Raw!C"&amp;MATCH(A38,Raw!B:B,0)&amp;":C"&amp;IF(A38=MAX(Raw!B:B),1010,MATCH(A38+1,Raw!B:B,0)-1)),"H")+COUNTIF(INDIRECT("Raw!C"&amp;MATCH(A38,Raw!B:B,0)&amp;":C"&amp;IF(A38=MAX(Raw!B:B),1010,MATCH(A38+1,Raw!B:B,0)-1)),"S")+1,"")),2000)+IFERROR(LARGE(INDIRECT("RAW!W"&amp;MATCH(A38,Raw!B:B,0)&amp;":W"&amp;IF(A38=MAX(Raw!B:B),1010,MATCH(A38+1,Raw!B:B,0)-1)),IF(COUNTIF(INDIRECT("Raw!C"&amp;MATCH(A38,Raw!B:B,0)&amp;":C"&amp;IF(A38=MAX(Raw!B:B),1010,MATCH(A38+1,Raw!B:B,0)-1)),"V")&gt;1,COUNTIF(INDIRECT("Raw!C"&amp;MATCH(A38,Raw!B:B,0)&amp;":C"&amp;IF(A38=MAX(Raw!B:B),1010,MATCH(A38+1,Raw!B:B,0)-1)),"H")+COUNTIF(INDIRECT("Raw!C"&amp;MATCH(A38,Raw!B:B,0)&amp;":C"&amp;IF(A38=MAX(Raw!B:B),1010,MATCH(A38+1,Raw!B:B,0)-1)),"S")+2,"")),2000)-4000,"")</f>
        <v>0</v>
      </c>
      <c r="F38" s="52">
        <f ca="1">IFERROR(IFERROR(LARGE(INDIRECT("RAW!X"&amp;MATCH(A38,Raw!B:B,0)&amp;":X"&amp;IF(A38=MAX(Raw!B:B),1010,MATCH(A38+1,Raw!B:B,0)-1)),IF(COUNTIF(INDIRECT("Raw!C"&amp;MATCH(A38,Raw!B:B,0)&amp;":C"&amp;IF(A38=MAX(Raw!B:B),1010,MATCH(A38+1,Raw!B:B,0)-1)),"H")&gt;0,1,"")),6000)+IFERROR(LARGE(INDIRECT("RAW!X"&amp;MATCH(A38,Raw!B:B,0)&amp;":X"&amp;IF(A38=MAX(Raw!B:B),1010,MATCH(A38+1,Raw!B:B,0)-1)),IF(COUNTIF(INDIRECT("Raw!C"&amp;MATCH(A38,Raw!B:B,0)&amp;":C"&amp;IF(A38=MAX(Raw!B:B),1010,MATCH(A38+1,Raw!B:B,0)-1)),"H")&gt;1,2,"")),6000)-12000
+IFERROR(LARGE(INDIRECT("RAW!X"&amp;MATCH(A38,Raw!B:B,0)&amp;":X"&amp;IF(A38=MAX(Raw!B:B),1010,MATCH(A38+1,Raw!B:B,0)-1)),IF(COUNTIF(INDIRECT("Raw!C"&amp;MATCH(A38,Raw!B:B,0)&amp;":C"&amp;IF(A38=MAX(Raw!B:B),1010,MATCH(A38+1,Raw!B:B,0)-1)),"S")&gt;0,COUNTIF(INDIRECT("Raw!C"&amp;MATCH(A38,Raw!B:B,0)&amp;":C"&amp;IF(A38=MAX(Raw!B:B),1010,MATCH(A38+1,Raw!B:B,0)-1)),"H")+1,"")),4000)+IFERROR(LARGE(INDIRECT("RAW!X"&amp;MATCH(A38,Raw!B:B,0)&amp;":X"&amp;IF(A38=MAX(Raw!B:B),1010,MATCH(A38+1,Raw!B:B,0)-1)),IF(COUNTIF(INDIRECT("Raw!C"&amp;MATCH(A38,Raw!B:B,0)&amp;":C"&amp;IF(A38=MAX(Raw!B:B),1010,MATCH(A38+1,Raw!B:B,0)-1)),"S")&gt;1,COUNTIF(INDIRECT("Raw!C"&amp;MATCH(A38,Raw!B:B,0)&amp;":C"&amp;IF(A38=MAX(Raw!B:B),1010,MATCH(A38+1,Raw!B:B,0)-1)),"H")+2,"")),4000)-8000+IFERROR(LARGE(INDIRECT("RAW!X"&amp;MATCH(A38,Raw!B:B,0)&amp;":X"&amp;IF(A38=MAX(Raw!B:B),1010,MATCH(A38+1,Raw!B:B,0)-1)),IF(COUNTIF(INDIRECT("Raw!C"&amp;MATCH(A38,Raw!B:B,0)&amp;":C"&amp;IF(A38=MAX(Raw!B:B),1010,MATCH(A38+1,Raw!B:B,0)-1)),"v")&gt;0,COUNTIF(INDIRECT("Raw!C"&amp;MATCH(A38,Raw!B:B,0)&amp;":C"&amp;IF(A38=MAX(Raw!B:B),1010,MATCH(A38+1,Raw!B:B,0)-1)),"H")+COUNTIF(INDIRECT("Raw!C"&amp;MATCH(A38,Raw!B:B,0)&amp;":C"&amp;IF(A38=MAX(Raw!B:B),1010,MATCH(A38+1,Raw!B:B,0)-1)),"S")+1,"")),2000)+IFERROR(LARGE(INDIRECT("RAW!X"&amp;MATCH(A38,Raw!B:B,0)&amp;":X"&amp;IF(A38=MAX(Raw!B:B),1010,MATCH(A38+1,Raw!B:B,0)-1)),IF(COUNTIF(INDIRECT("Raw!C"&amp;MATCH(A38,Raw!B:B,0)&amp;":C"&amp;IF(A38=MAX(Raw!B:B),1010,MATCH(A38+1,Raw!B:B,0)-1)),"v")&gt;1,COUNTIF(INDIRECT("Raw!C"&amp;MATCH(A38,Raw!B:B,0)&amp;":C"&amp;IF(A38=MAX(Raw!B:B),1010,MATCH(A38+1,Raw!B:B,0)-1)),"H")+COUNTIF(INDIRECT("Raw!C"&amp;MATCH(A38,Raw!B:B,0)&amp;":C"&amp;IF(A38=MAX(Raw!B:B),1010,MATCH(A38+1,Raw!B:B,0)-1)),"S")+2,"")),2000)-4000,"")</f>
        <v>0</v>
      </c>
      <c r="G38" s="52">
        <f ca="1">IFERROR(IFERROR(LARGE(INDIRECT("RAW!Y"&amp;MATCH(A38,Raw!B:B,0)&amp;":Y"&amp;IF(A38=MAX(Raw!B:B),1010,MATCH(A38+1,Raw!B:B,0)-1)),IF(COUNTIF(INDIRECT("Raw!C"&amp;MATCH(A38,Raw!B:B,0)&amp;":C"&amp;IF(A38=MAX(Raw!B:B),1010,MATCH(A38+1,Raw!B:B,0)-1)),"H")&gt;0,1,"")),6000)+IFERROR(LARGE(INDIRECT("RAW!Y"&amp;MATCH(A38,Raw!B:B,0)&amp;":Y"&amp;IF(A38=MAX(Raw!B:B),1010,MATCH(A38+1,Raw!B:B,0)-1)),IF(COUNTIF(INDIRECT("Raw!C"&amp;MATCH(A38,Raw!B:B,0)&amp;":C"&amp;IF(A38=MAX(Raw!B:B),1010,MATCH(A38+1,Raw!B:B,0)-1)),"H")&gt;1,2,"")),6000)-12000
+IFERROR(LARGE(INDIRECT("RAW!Y"&amp;MATCH(A38,Raw!B:B,0)&amp;":Y"&amp;IF(A38=MAX(Raw!B:B),1010,MATCH(A38+1,Raw!B:B,0)-1)),IF(COUNTIF(INDIRECT("Raw!C"&amp;MATCH(A38,Raw!B:B,0)&amp;":C"&amp;IF(A38=MAX(Raw!B:B),1010,MATCH(A38+1,Raw!B:B,0)-1)),"S")&gt;0,COUNTIF(INDIRECT("Raw!C"&amp;MATCH(A38,Raw!B:B,0)&amp;":C"&amp;IF(A38=MAX(Raw!B:B),1010,MATCH(A38+1,Raw!B:B,0)-1)),"H")+1,"")),4000)+IFERROR(LARGE(INDIRECT("RAW!Y"&amp;MATCH(A38,Raw!B:B,0)&amp;":Y"&amp;IF(A38=MAX(Raw!B:B),1010,MATCH(A38+1,Raw!B:B,0)-1)),IF(COUNTIF(INDIRECT("Raw!C"&amp;MATCH(A38,Raw!B:B,0)&amp;":C"&amp;IF(A38=MAX(Raw!B:B),1010,MATCH(A38+1,Raw!B:B,0)-1)),"S")&gt;1,COUNTIF(INDIRECT("Raw!C"&amp;MATCH(A38,Raw!B:B,0)&amp;":C"&amp;IF(A38=MAX(Raw!B:B),1010,MATCH(A38+1,Raw!B:B,0)-1)),"H")+2,"")),4000)-8000+IFERROR(LARGE(INDIRECT("RAW!Y"&amp;MATCH(A38,Raw!B:B,0)&amp;":Y"&amp;IF(A38=MAX(Raw!B:B),1010,MATCH(A38+1,Raw!B:B,0)-1)),IF(COUNTIF(INDIRECT("Raw!C"&amp;MATCH(A38,Raw!B:B,0)&amp;":C"&amp;IF(A38=MAX(Raw!B:B),1010,MATCH(A38+1,Raw!B:B,0)-1)),"V")&gt;0,COUNTIF(INDIRECT("Raw!C"&amp;MATCH(A38,Raw!B:B,0)&amp;":C"&amp;IF(A38=MAX(Raw!B:B),1010,MATCH(A38+1,Raw!B:B,0)-1)),"H")+COUNTIF(INDIRECT("Raw!C"&amp;MATCH(A38,Raw!B:B,0)&amp;":C"&amp;IF(A38=MAX(Raw!B:B),1010,MATCH(A38+1,Raw!B:B,0)-1)),"S")+1,"")),2000)+IFERROR(LARGE(INDIRECT("RAW!Y"&amp;MATCH(A38,Raw!B:B,0)&amp;":Y"&amp;IF(A38=MAX(Raw!B:B),1010,MATCH(A38+1,Raw!B:B,0)-1)),IF(COUNTIF(INDIRECT("Raw!C"&amp;MATCH(A38,Raw!B:B,0)&amp;":C"&amp;IF(A38=MAX(Raw!B:B),1010,MATCH(A38+1,Raw!B:B,0)-1)),"V")&gt;1,COUNTIF(INDIRECT("Raw!C"&amp;MATCH(A38,Raw!B:B,0)&amp;":C"&amp;IF(A38=MAX(Raw!B:B),1010,MATCH(A38+1,Raw!B:B,0)-1)),"H")+COUNTIF(INDIRECT("Raw!C"&amp;MATCH(A38,Raw!B:B,0)&amp;":C"&amp;IF(A38=MAX(Raw!B:B),1010,MATCH(A38+1,Raw!B:B,0)-1)),"S")+2,"")),2000)-4000,"")</f>
        <v>0</v>
      </c>
      <c r="H38" s="52">
        <f ca="1">IFERROR(IFERROR(LARGE(INDIRECT("RAW!Z"&amp;MATCH(A38,Raw!B:B,0)&amp;":Z"&amp;IF(A38=MAX(Raw!B:B),1010,MATCH(A38+1,Raw!B:B,0)-1)),IF(COUNTIF(INDIRECT("Raw!C"&amp;MATCH(A38,Raw!B:B,0)&amp;":C"&amp;IF(A38=MAX(Raw!B:B),1010,MATCH(A38+1,Raw!B:B,0)-1)),"H")&gt;0,1,"")),6000)+IFERROR(LARGE(INDIRECT("RAW!Z"&amp;MATCH(A38,Raw!B:B,0)&amp;":Z"&amp;IF(A38=MAX(Raw!B:B),1010,MATCH(A38+1,Raw!B:B,0)-1)),IF(COUNTIF(INDIRECT("Raw!C"&amp;MATCH(A38,Raw!B:B,0)&amp;":C"&amp;IF(A38=MAX(Raw!B:B),1010,MATCH(A38+1,Raw!B:B,0)-1)),"H")&gt;1,2,"")),6000)-12000
+IFERROR(LARGE(INDIRECT("RAW!Z"&amp;MATCH(A38,Raw!B:B,0)&amp;":Z"&amp;IF(A38=MAX(Raw!B:B),1010,MATCH(A38+1,Raw!B:B,0)-1)),IF(COUNTIF(INDIRECT("Raw!C"&amp;MATCH(A38,Raw!B:B,0)&amp;":C"&amp;IF(A38=MAX(Raw!B:B),1010,MATCH(A38+1,Raw!B:B,0)-1)),"S")&gt;0,COUNTIF(INDIRECT("Raw!C"&amp;MATCH(A38,Raw!B:B,0)&amp;":C"&amp;IF(A38=MAX(Raw!B:B),1010,MATCH(A38+1,Raw!B:B,0)-1)),"H")+1,"")),4000)+IFERROR(LARGE(INDIRECT("RAW!Z"&amp;MATCH(A38,Raw!B:B,0)&amp;":Z"&amp;IF(A38=MAX(Raw!B:B),1010,MATCH(A38+1,Raw!B:B,0)-1)),IF(COUNTIF(INDIRECT("Raw!C"&amp;MATCH(A38,Raw!B:B,0)&amp;":C"&amp;IF(A38=MAX(Raw!B:B),1010,MATCH(A38+1,Raw!B:B,0)-1)),"S")&gt;1,COUNTIF(INDIRECT("Raw!C"&amp;MATCH(A38,Raw!B:B,0)&amp;":C"&amp;IF(A38=MAX(Raw!B:B),1010,MATCH(A38+1,Raw!B:B,0)-1)),"H")+2,"")),4000)-8000+IFERROR(LARGE(INDIRECT("RAW!Z"&amp;MATCH(A38,Raw!B:B,0)&amp;":Z"&amp;IF(A38=MAX(Raw!B:B),1010,MATCH(A38+1,Raw!B:B,0)-1)),IF(COUNTIF(INDIRECT("Raw!C"&amp;MATCH(A38,Raw!B:B,0)&amp;":C"&amp;IF(A38=MAX(Raw!B:B),1010,MATCH(A38+1,Raw!B:B,0)-1)),"V")&gt;0,COUNTIF(INDIRECT("Raw!C"&amp;MATCH(A38,Raw!B:B,0)&amp;":C"&amp;IF(A38=MAX(Raw!B:B),1010,MATCH(A38+1,Raw!B:B,0)-1)),"H")+COUNTIF(INDIRECT("Raw!C"&amp;MATCH(A38,Raw!B:B,0)&amp;":C"&amp;IF(A38=MAX(Raw!B:B),1010,MATCH(A38+1,Raw!B:B,0)-1)),"S")+1,"")),2000)+IFERROR(LARGE(INDIRECT("RAW!Z"&amp;MATCH(A38,Raw!B:B,0)&amp;":Z"&amp;IF(A38=MAX(Raw!B:B),1010,MATCH(A38+1,Raw!B:B,0)-1)),IF(COUNTIF(INDIRECT("Raw!C"&amp;MATCH(A38,Raw!B:B,0)&amp;":C"&amp;IF(A38=MAX(Raw!B:B),1010,MATCH(A38+1,Raw!B:B,0)-1)),"V")&gt;1,COUNTIF(INDIRECT("Raw!C"&amp;MATCH(A38,Raw!B:B,0)&amp;":C"&amp;IF(A38=MAX(Raw!B:B),1010,MATCH(A38+1,Raw!B:B,0)-1)),"H")+COUNTIF(INDIRECT("Raw!C"&amp;MATCH(A38,Raw!B:B,0)&amp;":C"&amp;IF(A38=MAX(Raw!B:B),1010,MATCH(A38+1,Raw!B:B,0)-1)),"S")+2,"")),2000)-4000,"")</f>
        <v>0</v>
      </c>
      <c r="I38" s="52">
        <f ca="1">IFERROR(IFERROR(LARGE(INDIRECT("RAW!AA"&amp;MATCH(A38,Raw!B:B,0)&amp;":AA"&amp;IF(A38=MAX(Raw!B:B),1010,MATCH(A38+1,Raw!B:B,0)-1)),IF(COUNTIF(INDIRECT("Raw!C"&amp;MATCH(A38,Raw!B:B,0)&amp;":C"&amp;IF(A38=MAX(Raw!B:B),1010,MATCH(A38+1,Raw!B:B,0)-1)),"H")&gt;0,1,"")),6000)+IFERROR(LARGE(INDIRECT("RAW!AA"&amp;MATCH(A38,Raw!B:B,0)&amp;":AA"&amp;IF(A38=MAX(Raw!B:B),1010,MATCH(A38+1,Raw!B:B,0)-1)),IF(COUNTIF(INDIRECT("Raw!C"&amp;MATCH(A38,Raw!B:B,0)&amp;":C"&amp;IF(A38=MAX(Raw!B:B),1010,MATCH(A38+1,Raw!B:B,0)-1)),"H")&gt;1,2,"")),6000)-12000
+IFERROR(LARGE(INDIRECT("RAW!AA"&amp;MATCH(A38,Raw!B:B,0)&amp;":AA"&amp;IF(A38=MAX(Raw!B:B),1010,MATCH(A38+1,Raw!B:B,0)-1)),IF(COUNTIF(INDIRECT("Raw!C"&amp;MATCH(A38,Raw!B:B,0)&amp;":C"&amp;IF(A38=MAX(Raw!B:B),1010,MATCH(A38+1,Raw!B:B,0)-1)),"S")&gt;0,COUNTIF(INDIRECT("Raw!C"&amp;MATCH(A38,Raw!B:B,0)&amp;":C"&amp;IF(A38=MAX(Raw!B:B),1010,MATCH(A38+1,Raw!B:B,0)-1)),"H")+1,"")),4000)+IFERROR(LARGE(INDIRECT("RAW!AA"&amp;MATCH(A38,Raw!B:B,0)&amp;":AA"&amp;IF(A38=MAX(Raw!B:B),1010,MATCH(A38+1,Raw!B:B,0)-1)),IF(COUNTIF(INDIRECT("Raw!C"&amp;MATCH(A38,Raw!B:B,0)&amp;":C"&amp;IF(A38=MAX(Raw!B:B),1010,MATCH(A38+1,Raw!B:B,0)-1)),"S")&gt;1,COUNTIF(INDIRECT("Raw!C"&amp;MATCH(A38,Raw!B:B,0)&amp;":C"&amp;IF(A38=MAX(Raw!B:B),1010,MATCH(A38+1,Raw!B:B,0)-1)),"H")+2,"")),4000)-8000+IFERROR(LARGE(INDIRECT("RAW!AA"&amp;MATCH(A38,Raw!B:B,0)&amp;":AA"&amp;IF(A38=MAX(Raw!B:B),1010,MATCH(A38+1,Raw!B:B,0)-1)),IF(COUNTIF(INDIRECT("Raw!C"&amp;MATCH(A38,Raw!B:B,0)&amp;":C"&amp;IF(A38=MAX(Raw!B:B),1010,MATCH(A38+1,Raw!B:B,0)-1)),"V")&gt;0,COUNTIF(INDIRECT("Raw!C"&amp;MATCH(A38,Raw!B:B,0)&amp;":C"&amp;IF(A38=MAX(Raw!B:B),1010,MATCH(A38+1,Raw!B:B,0)-1)),"H")+COUNTIF(INDIRECT("Raw!C"&amp;MATCH(A38,Raw!B:B,0)&amp;":C"&amp;IF(A38=MAX(Raw!B:B),1010,MATCH(A38+1,Raw!B:B,0)-1)),"S")+1,"")),2000)+IFERROR(LARGE(INDIRECT("RAW!AA"&amp;MATCH(A38,Raw!B:B,0)&amp;":AA"&amp;IF(A38=MAX(Raw!B:B),1010,MATCH(A38+1,Raw!B:B,0)-1)),IF(COUNTIF(INDIRECT("Raw!C"&amp;MATCH(A38,Raw!B:B,0)&amp;":C"&amp;IF(A38=MAX(Raw!B:B),1010,MATCH(A38+1,Raw!B:B,0)-1)),"V")&gt;1,COUNTIF(INDIRECT("Raw!C"&amp;MATCH(A38,Raw!B:B,0)&amp;":C"&amp;IF(A38=MAX(Raw!B:B),1010,MATCH(A38+1,Raw!B:B,0)-1)),"H")+COUNTIF(INDIRECT("Raw!C"&amp;MATCH(A38,Raw!B:B,0)&amp;":C"&amp;IF(A38=MAX(Raw!B:B),1010,MATCH(A38+1,Raw!B:B,0)-1)),"S")+2,"")),2000)-4000,"")</f>
        <v>0</v>
      </c>
      <c r="J38" s="52">
        <f ca="1">IFERROR(IFERROR(LARGE(INDIRECT("RAW!AB"&amp;MATCH(A38,Raw!B:B,0)&amp;":AB"&amp;IF(A38=MAX(Raw!B:B),1010,MATCH(A38+1,Raw!B:B,0)-1)),IF(COUNTIF(INDIRECT("Raw!C"&amp;MATCH(A38,Raw!B:B,0)&amp;":C"&amp;IF(A38=MAX(Raw!B:B),1010,MATCH(A38+1,Raw!B:B,0)-1)),"H")&gt;0,1,"")),6000)+IFERROR(LARGE(INDIRECT("RAW!AB"&amp;MATCH(A38,Raw!B:B,0)&amp;":AB"&amp;IF(A38=MAX(Raw!B:B),1010,MATCH(A38+1,Raw!B:B,0)-1)),IF(COUNTIF(INDIRECT("Raw!C"&amp;MATCH(A38,Raw!B:B,0)&amp;":C"&amp;IF(A38=MAX(Raw!B:B),1010,MATCH(A38+1,Raw!B:B,0)-1)),"H")&gt;1,2,"")),6000)-12000
+IFERROR(LARGE(INDIRECT("RAW!AB"&amp;MATCH(A38,Raw!B:B,0)&amp;":AB"&amp;IF(A38=MAX(Raw!B:B),1010,MATCH(A38+1,Raw!B:B,0)-1)),IF(COUNTIF(INDIRECT("Raw!C"&amp;MATCH(A38,Raw!B:B,0)&amp;":C"&amp;IF(A38=MAX(Raw!B:B),1010,MATCH(A38+1,Raw!B:B,0)-1)),"S")&gt;0,COUNTIF(INDIRECT("Raw!C"&amp;MATCH(A38,Raw!B:B,0)&amp;":C"&amp;IF(A38=MAX(Raw!B:B),1010,MATCH(A38+1,Raw!B:B,0)-1)),"H")+1,"")),4000)+IFERROR(LARGE(INDIRECT("RAW!AB"&amp;MATCH(A38,Raw!B:B,0)&amp;":AB"&amp;IF(A38=MAX(Raw!B:B),1010,MATCH(A38+1,Raw!B:B,0)-1)),IF(COUNTIF(INDIRECT("Raw!C"&amp;MATCH(A38,Raw!B:B,0)&amp;":C"&amp;IF(A38=MAX(Raw!B:B),1010,MATCH(A38+1,Raw!B:B,0)-1)),"S")&gt;1,COUNTIF(INDIRECT("Raw!C"&amp;MATCH(A38,Raw!B:B,0)&amp;":C"&amp;IF(A38=MAX(Raw!B:B),1010,MATCH(A38+1,Raw!B:B,0)-1)),"H")+2,"")),4000)-8000+IFERROR(LARGE(INDIRECT("RAW!AB"&amp;MATCH(A38,Raw!B:B,0)&amp;":AB"&amp;IF(A38=MAX(Raw!B:B),1010,MATCH(A38+1,Raw!B:B,0)-1)),IF(COUNTIF(INDIRECT("Raw!C"&amp;MATCH(A38,Raw!B:B,0)&amp;":C"&amp;IF(A38=MAX(Raw!B:B),1010,MATCH(A38+1,Raw!B:B,0)-1)),"V")&gt;0,COUNTIF(INDIRECT("Raw!C"&amp;MATCH(A38,Raw!B:B,0)&amp;":C"&amp;IF(A38=MAX(Raw!B:B),1010,MATCH(A38+1,Raw!B:B,0)-1)),"H")+COUNTIF(INDIRECT("Raw!C"&amp;MATCH(A38,Raw!B:B,0)&amp;":C"&amp;IF(A38=MAX(Raw!B:B),1010,MATCH(A38+1,Raw!B:B,0)-1)),"S")+1,"")),2000)+IFERROR(LARGE(INDIRECT("RAW!AB"&amp;MATCH(A38,Raw!B:B,0)&amp;":AB"&amp;IF(A38=MAX(Raw!B:B),1010,MATCH(A38+1,Raw!B:B,0)-1)),IF(COUNTIF(INDIRECT("Raw!C"&amp;MATCH(A38,Raw!B:B,0)&amp;":C"&amp;IF(A38=MAX(Raw!B:B),1010,MATCH(A38+1,Raw!B:B,0)-1)),"V")&gt;1,COUNTIF(INDIRECT("Raw!C"&amp;MATCH(A38,Raw!B:B,0)&amp;":C"&amp;IF(A38=MAX(Raw!B:B),1010,MATCH(A38+1,Raw!B:B,0)-1)),"H")+COUNTIF(INDIRECT("Raw!C"&amp;MATCH(A38,Raw!B:B,0)&amp;":C"&amp;IF(A38=MAX(Raw!B:B),1010,MATCH(A38+1,Raw!B:B,0)-1)),"S")+2,"")),2000)-4000,"")</f>
        <v>0</v>
      </c>
      <c r="K38" s="52">
        <f ca="1">IFERROR(IFERROR(LARGE(INDIRECT("RAW!AC"&amp;MATCH(A38,Raw!B:B,0)&amp;":AC"&amp;IF(A38=MAX(Raw!B:B),1010,MATCH(A38+1,Raw!B:B,0)-1)),IF(COUNTIF(INDIRECT("Raw!C"&amp;MATCH(A38,Raw!B:B,0)&amp;":C"&amp;IF(A38=MAX(Raw!B:B),1010,MATCH(A38+1,Raw!B:B,0)-1)),"H")&gt;0,1,"")),6000)+IFERROR(LARGE(INDIRECT("RAW!AC"&amp;MATCH(A38,Raw!B:B,0)&amp;":AC"&amp;IF(A38=MAX(Raw!B:B),1010,MATCH(A38+1,Raw!B:B,0)-1)),IF(COUNTIF(INDIRECT("Raw!C"&amp;MATCH(A38,Raw!B:B,0)&amp;":C"&amp;IF(A38=MAX(Raw!B:B),1010,MATCH(A38+1,Raw!B:B,0)-1)),"H")&gt;1,2,"")),6000)-12000
+IFERROR(LARGE(INDIRECT("RAW!AC"&amp;MATCH(A38,Raw!B:B,0)&amp;":AC"&amp;IF(A38=MAX(Raw!B:B),1010,MATCH(A38+1,Raw!B:B,0)-1)),IF(COUNTIF(INDIRECT("Raw!C"&amp;MATCH(A38,Raw!B:B,0)&amp;":C"&amp;IF(A38=MAX(Raw!B:B),1010,MATCH(A38+1,Raw!B:B,0)-1)),"S")&gt;0,COUNTIF(INDIRECT("Raw!C"&amp;MATCH(A38,Raw!B:B,0)&amp;":C"&amp;IF(A38=MAX(Raw!B:B),1010,MATCH(A38+1,Raw!B:B,0)-1)),"H")+1,"")),4000)+IFERROR(LARGE(INDIRECT("RAW!AC"&amp;MATCH(A38,Raw!B:B,0)&amp;":AC"&amp;IF(A38=MAX(Raw!B:B),1010,MATCH(A38+1,Raw!B:B,0)-1)),IF(COUNTIF(INDIRECT("Raw!C"&amp;MATCH(A38,Raw!B:B,0)&amp;":C"&amp;IF(A38=MAX(Raw!B:B),1010,MATCH(A38+1,Raw!B:B,0)-1)),"S")&gt;1,COUNTIF(INDIRECT("Raw!C"&amp;MATCH(A38,Raw!B:B,0)&amp;":C"&amp;IF(A38=MAX(Raw!B:B),1010,MATCH(A38+1,Raw!B:B,0)-1)),"H")+2,"")),4000)-8000+IFERROR(LARGE(INDIRECT("RAW!AC"&amp;MATCH(A38,Raw!B:B,0)&amp;":AC"&amp;IF(A38=MAX(Raw!B:B),1010,MATCH(A38+1,Raw!B:B,0)-1)),IF(COUNTIF(INDIRECT("Raw!C"&amp;MATCH(A38,Raw!B:B,0)&amp;":C"&amp;IF(A38=MAX(Raw!B:B),1010,MATCH(A38+1,Raw!B:B,0)-1)),"V")&gt;0,COUNTIF(INDIRECT("Raw!C"&amp;MATCH(A38,Raw!B:B,0)&amp;":C"&amp;IF(A38=MAX(Raw!B:B),1010,MATCH(A38+1,Raw!B:B,0)-1)),"H")+COUNTIF(INDIRECT("Raw!C"&amp;MATCH(A38,Raw!B:B,0)&amp;":C"&amp;IF(A38=MAX(Raw!B:B),1010,MATCH(A38+1,Raw!B:B,0)-1)),"S")+1,"")),2000)+IFERROR(LARGE(INDIRECT("RAW!AC"&amp;MATCH(A38,Raw!B:B,0)&amp;":AC"&amp;IF(A38=MAX(Raw!B:B),1010,MATCH(A38+1,Raw!B:B,0)-1)),IF(COUNTIF(INDIRECT("Raw!C"&amp;MATCH(A38,Raw!B:B,0)&amp;":C"&amp;IF(A38=MAX(Raw!B:B),1010,MATCH(A38+1,Raw!B:B,0)-1)),"V")&gt;1,COUNTIF(INDIRECT("Raw!C"&amp;MATCH(A38,Raw!B:B,0)&amp;":C"&amp;IF(A38=MAX(Raw!B:B),1010,MATCH(A38+1,Raw!B:B,0)-1)),"H")+COUNTIF(INDIRECT("Raw!C"&amp;MATCH(A38,Raw!B:B,0)&amp;":C"&amp;IF(A38=MAX(Raw!B:B),1010,MATCH(A38+1,Raw!B:B,0)-1)),"S")+2,"")),2000)-4000,"")</f>
        <v>0</v>
      </c>
      <c r="L38" s="14">
        <f t="shared" ca="1" si="0"/>
        <v>0</v>
      </c>
      <c r="M38" s="14">
        <f t="shared" ca="1" si="1"/>
        <v>0</v>
      </c>
      <c r="N38" s="14">
        <f t="shared" ca="1" si="2"/>
        <v>0</v>
      </c>
      <c r="O38" s="37" t="str">
        <f t="array" aca="1" ref="O38" ca="1">IF(P38="","",(IF(ROUND(P38,1)=ROUND(P37,1),O37,O37+1)))</f>
        <v/>
      </c>
      <c r="P38" s="33" t="str">
        <f t="array" aca="1" ref="P38" ca="1">IF(ROUND(LARGE(B:B,$A38),2)=0,"",LARGE(B:B,$A38))</f>
        <v/>
      </c>
      <c r="Q38" s="33" t="str">
        <f t="array" aca="1" ref="Q38" ca="1">IFERROR(INDEX(Raw!$S$3:$S$502,MATCH(R38,Raw!$R$3:$R$502,0)),"")</f>
        <v/>
      </c>
      <c r="R38" s="34" t="str">
        <f t="array" aca="1" ref="R38" ca="1">IFERROR(INDEX(Raw!$R$3:$R$502,MATCH(IFERROR(INDEX(MATCH(P38,B$2:B$501,0),$A$2:$A$502),""),Raw!$Q$3:$Q$502,0)),"")</f>
        <v/>
      </c>
      <c r="S38" s="38" t="str">
        <f t="array" aca="1" ref="S38" ca="1">IF(T38="","",(IF(ROUND(T38,1)=ROUND(T37,1),S37,S37+1)))</f>
        <v/>
      </c>
      <c r="T38" s="36" t="str">
        <f t="array" aca="1" ref="T38" ca="1">IF(ROUND(LARGE(C:C,$A38),2)=0,"",LARGE(C:C,$A38))</f>
        <v/>
      </c>
      <c r="U38" s="33" t="str">
        <f t="array" aca="1" ref="U38" ca="1">IFERROR(INDEX(Raw!$S$3:$S$502,MATCH(V38,Raw!$R$3:$R$502,0)),"")</f>
        <v/>
      </c>
      <c r="V38" s="34" t="str">
        <f t="array" aca="1" ref="V38" ca="1">IFERROR(INDEX(Raw!$R$3:$R$502,MATCH(IFERROR(INDEX(MATCH(T38,C$2:C$501,0),$A$2:$A$501),""),Raw!$Q$3:$Q$502,0)),"")</f>
        <v/>
      </c>
      <c r="W38" s="38" t="str">
        <f t="array" aca="1" ref="W38" ca="1">IF(X38="","",(IF(ROUND(X38,1)=ROUND(X37,1),W37,W37+1)))</f>
        <v/>
      </c>
      <c r="X38" s="36" t="str">
        <f t="array" aca="1" ref="X38" ca="1">IF(ROUND(LARGE(D:D,$A38),2)=0,"",LARGE(D:D,$A38))</f>
        <v/>
      </c>
      <c r="Y38" s="33" t="str">
        <f t="array" aca="1" ref="Y38" ca="1">IFERROR(INDEX(Raw!$S$3:$S$502,MATCH(Z38,Raw!$R$3:$R$502,0)),"")</f>
        <v/>
      </c>
      <c r="Z38" s="34" t="str">
        <f t="array" aca="1" ref="Z38" ca="1">IFERROR(INDEX(Raw!$R$3:$R$502,MATCH(IFERROR(INDEX(MATCH(X38,D$2:D$501,0),$A$2:$A$501),""),Raw!$Q$3:$Q$502,0)),"")</f>
        <v/>
      </c>
      <c r="AA38" s="38" t="str">
        <f t="array" aca="1" ref="AA38" ca="1">IF(AB38="","",(IF(ROUND(AB38,1)=ROUND(AB37,1),AA37,AA37+1)))</f>
        <v/>
      </c>
      <c r="AB38" s="36" t="str">
        <f t="array" aca="1" ref="AB38" ca="1">IF(ROUND(LARGE(E:E,$A38),2)=0,"",LARGE(E:E,$A38))</f>
        <v/>
      </c>
      <c r="AC38" s="33" t="str">
        <f ca="1">IFERROR(INDEX(Raw!$S$3:$S$502,MATCH(AD38,Raw!$R$3:$R$502,0)),"")</f>
        <v/>
      </c>
      <c r="AD38" s="34" t="str">
        <f t="array" aca="1" ref="AD38" ca="1">IFERROR(INDEX(Raw!$R$3:$R$502,MATCH(IFERROR(INDEX(MATCH(AB38,E$2:E$501,0),$A$2:$A$501),""),Raw!$Q$3:$Q$502,0)),"")</f>
        <v/>
      </c>
      <c r="AE38" s="38" t="str">
        <f t="array" aca="1" ref="AE38" ca="1">IF(AF38="","",(IF(ROUND(AF38,1)=ROUND(AF37,1),AE37,AE37+1)))</f>
        <v/>
      </c>
      <c r="AF38" s="36" t="str">
        <f t="array" aca="1" ref="AF38" ca="1">IF(ROUND(LARGE(F:F,$A38),2)=0,"",LARGE(F:F,$A38))</f>
        <v/>
      </c>
      <c r="AG38" s="33" t="str">
        <f ca="1">IFERROR(INDEX(Raw!$S$3:$S$502,MATCH(AH38,Raw!$R$3:$R$502,0)),"")</f>
        <v/>
      </c>
      <c r="AH38" s="34" t="str">
        <f t="array" aca="1" ref="AH38" ca="1">IFERROR(INDEX(Raw!$R$3:$R$502,MATCH(IFERROR(INDEX(MATCH(AF38,F$2:F$501,0),$A$2:$A$501),""),Raw!$Q$3:$Q$502,0)),"")</f>
        <v/>
      </c>
      <c r="AI38" s="38" t="str">
        <f t="array" aca="1" ref="AI38" ca="1">IF(AJ38="","",(IF(ROUND(AJ38,1)=ROUND(AJ37,1),AI37,AI37+1)))</f>
        <v/>
      </c>
      <c r="AJ38" s="36" t="str">
        <f t="array" aca="1" ref="AJ38" ca="1">IF(ROUND(LARGE(G:G,$A38),2)=0,"",LARGE(G:G,$A38))</f>
        <v/>
      </c>
      <c r="AK38" s="33" t="str">
        <f ca="1">IFERROR(INDEX(Raw!$S$3:$S$502,MATCH(AL38,Raw!$R$3:$R$502,0)),"")</f>
        <v/>
      </c>
      <c r="AL38" s="34" t="str">
        <f t="array" aca="1" ref="AL38" ca="1">IFERROR(INDEX(Raw!$R$3:$R$502,MATCH(IFERROR(INDEX(MATCH(AJ38,G$2:G$501,0),$A$2:$A$501),""),Raw!$Q$3:$Q$502,0)),"")</f>
        <v/>
      </c>
      <c r="AM38" s="38" t="str">
        <f t="array" aca="1" ref="AM38" ca="1">IF(AN38="","",(IF(ROUND(AN38,1)=ROUND(AN37,1),AM37,AM37+1)))</f>
        <v/>
      </c>
      <c r="AN38" s="36" t="str">
        <f t="shared" ca="1" si="10"/>
        <v/>
      </c>
      <c r="AO38" s="33" t="str">
        <f ca="1">IFERROR(INDEX(Raw!$S$3:$S$502,MATCH(AP38,Raw!$R$3:$R$502,0)),"")</f>
        <v/>
      </c>
      <c r="AP38" s="34" t="str">
        <f t="array" aca="1" ref="AP38" ca="1">IFERROR(INDEX(Raw!$R$3:$R$502,MATCH(IFERROR(INDEX(MATCH(AN38,H$2:H$501,0),$A$2:$A$501),""),Raw!$Q$3:$Q$502,0)),"")</f>
        <v/>
      </c>
      <c r="AQ38" s="37" t="str">
        <f t="array" aca="1" ref="AQ38" ca="1">IF(AR38="","",(IF(ROUND(AR38,1)=ROUND(AR37,1),AQ37,AQ37+1)))</f>
        <v/>
      </c>
      <c r="AR38" s="33" t="str">
        <f t="shared" ca="1" si="11"/>
        <v/>
      </c>
      <c r="AS38" s="48" t="str">
        <f t="array" aca="1" ref="AS38" ca="1">IFERROR(INDEX(Raw!$S$3:$S$502,MATCH(AT38,Raw!$R$3:$R$502,0)),"")</f>
        <v/>
      </c>
      <c r="AT38" s="34" t="str">
        <f t="array" aca="1" ref="AT38" ca="1">IFERROR(INDEX(Raw!$R$3:$R$502,MATCH(IFERROR(INDEX(MATCH(AR38,I$2:I$501,0),$A$2:$A$501),""),Raw!$Q$3:$Q$502,0)),"")</f>
        <v/>
      </c>
      <c r="AU38" s="37" t="str">
        <f t="array" aca="1" ref="AU38" ca="1">IF(AV38="","",(IF(ROUND(AV38,1)=ROUND(AV37,1),AU37,AU37+1)))</f>
        <v/>
      </c>
      <c r="AV38" s="33" t="str">
        <f t="shared" ca="1" si="12"/>
        <v/>
      </c>
      <c r="AW38" s="48" t="str">
        <f t="array" aca="1" ref="AW38" ca="1">IFERROR(INDEX(Raw!$S$3:$S$502,MATCH(AX38,Raw!$R$3:$R$502,0)),"")</f>
        <v/>
      </c>
      <c r="AX38" s="34" t="str">
        <f t="array" aca="1" ref="AX38" ca="1">IFERROR(INDEX(Raw!$R$3:$R$502,MATCH(IFERROR(INDEX(MATCH(AV38,J$2:J$501,0),$A$2:$A$501),""),Raw!$Q$3:$Q$502,0)),"")</f>
        <v/>
      </c>
      <c r="AY38" s="37" t="str">
        <f t="array" aca="1" ref="AY38" ca="1">IF(AZ38="","",(IF(ROUND(AZ38,1)=ROUND(AZ37,1),AY37,AY37+1)))</f>
        <v/>
      </c>
      <c r="AZ38" s="33" t="str">
        <f t="shared" ca="1" si="13"/>
        <v/>
      </c>
      <c r="BA38" s="48" t="str">
        <f t="array" aca="1" ref="BA38" ca="1">IFERROR(INDEX(Raw!$S$3:$S$502,MATCH(BB38,Raw!$R$3:$R$502,0)),"")</f>
        <v/>
      </c>
      <c r="BB38" s="34" t="str">
        <f t="array" aca="1" ref="BB38" ca="1">IFERROR(INDEX(Raw!$R$3:$R$502,MATCH(IFERROR(INDEX(MATCH(AZ38,K$2:K$501,0),$A$2:$A$501),""),Raw!$Q$3:$Q$502,0)),"")</f>
        <v/>
      </c>
      <c r="BC38" s="37" t="str">
        <f t="array" aca="1" ref="BC38" ca="1">IF(BD38="","",(IF(ROUND(BD38,1)=ROUND(BD37,1),BC37,BC37+1)))</f>
        <v/>
      </c>
      <c r="BD38" s="33" t="str">
        <f t="shared" ca="1" si="14"/>
        <v/>
      </c>
      <c r="BE38" s="48" t="str">
        <f t="array" aca="1" ref="BE38" ca="1">IFERROR(INDEX(Raw!$S$3:$S$502,MATCH(BF38,Raw!$R$3:$R$502,0)),"")</f>
        <v/>
      </c>
      <c r="BF38" s="34" t="str">
        <f t="array" aca="1" ref="BF38" ca="1">IFERROR(INDEX(Raw!$R$3:$R$502,MATCH(IFERROR(INDEX(MATCH(BD38,L$2:L$501,0),$A$2:$A$501),""),Raw!$Q$3:$Q$502,0)),"")</f>
        <v/>
      </c>
      <c r="BG38" s="37" t="str">
        <f t="array" aca="1" ref="BG38" ca="1">IF(BH38="","",(IF(ROUND(BH38,1)=ROUND(BH37,1),BG37,BG37+1)))</f>
        <v/>
      </c>
      <c r="BH38" s="33" t="str">
        <f t="shared" ca="1" si="15"/>
        <v/>
      </c>
      <c r="BI38" s="48" t="str">
        <f t="array" aca="1" ref="BI38" ca="1">IFERROR(INDEX(Raw!$S$3:$S$502,MATCH(BJ38,Raw!$R$3:$R$502,0)),"")</f>
        <v/>
      </c>
      <c r="BJ38" s="34" t="str">
        <f t="array" aca="1" ref="BJ38" ca="1">IFERROR(INDEX(Raw!$R$3:$R$502,MATCH(IFERROR(INDEX(MATCH(BH38,M$2:M$501,0),$A$2:$A$501),""),Raw!$Q$3:$Q$502,0)),"")</f>
        <v/>
      </c>
      <c r="BK38" s="37" t="str">
        <f t="array" aca="1" ref="BK38" ca="1">IF(BL38="","",(IF(ROUND(BL38,1)=ROUND(BL37,1),BK37,BK37+1)))</f>
        <v/>
      </c>
      <c r="BL38" s="33" t="str">
        <f t="shared" ca="1" si="16"/>
        <v/>
      </c>
      <c r="BM38" s="48" t="str">
        <f t="array" aca="1" ref="BM38" ca="1">IFERROR(INDEX(Raw!$S$3:$S$502,MATCH(BN38,Raw!$R$3:$R$502,0)),"")</f>
        <v/>
      </c>
      <c r="BN38" s="34" t="str">
        <f t="array" aca="1" ref="BN38" ca="1">IFERROR(INDEX(Raw!$R$3:$R$502,MATCH(IFERROR(INDEX(MATCH(BL38,N$2:N$501,0),$A$2:$A$501),""),Raw!$Q$3:$Q$502,0)),"")</f>
        <v/>
      </c>
    </row>
    <row r="39" spans="1:66" x14ac:dyDescent="0.3">
      <c r="A39" s="28">
        <v>38</v>
      </c>
      <c r="B39" s="52">
        <f ca="1">IFERROR(IFERROR(LARGE(INDIRECT("RAW!T"&amp;MATCH(A39,Raw!B:B,0)&amp;":T"&amp;IF(A39=MAX(Raw!B:B),1010,MATCH(A39+1,Raw!B:B,0)-1)),IF(COUNTIF(INDIRECT("Raw!C"&amp;MATCH(A39,Raw!B:B,0)&amp;":C"&amp;IF(A39=MAX(Raw!B:B),1010,MATCH(A39+1,Raw!B:B,0)-1)),"H")&gt;0,1,"")),6000)+IFERROR(LARGE(INDIRECT("RAW!T"&amp;MATCH(A39,Raw!B:B,0)&amp;":T"&amp;IF(A39=MAX(Raw!B:B),1010,MATCH(A39+1,Raw!B:B,0)-1)),IF(COUNTIF(INDIRECT("Raw!C"&amp;MATCH(A39,Raw!B:B,0)&amp;":C"&amp;IF(A39=MAX(Raw!B:B),1010,MATCH(A39+1,Raw!B:B,0)-1)),"H")&gt;1,2,"")),6000)-12000
+IFERROR(LARGE(INDIRECT("RAW!T"&amp;MATCH(A39,Raw!B:B,0)&amp;":T"&amp;IF(A39=MAX(Raw!B:B),1010,MATCH(A39+1,Raw!B:B,0)-1)),IF(COUNTIF(INDIRECT("Raw!C"&amp;MATCH(A39,Raw!B:B,0)&amp;":C"&amp;IF(A39=MAX(Raw!B:B),1010,MATCH(A39+1,Raw!B:B,0)-1)),"S")&gt;0,COUNTIF(INDIRECT("Raw!C"&amp;MATCH(A39,Raw!B:B,0)&amp;":C"&amp;IF(A39=MAX(Raw!B:B),1010,MATCH(A39+1,Raw!B:B,0)-1)),"H")+1,"")),4000)+IFERROR(LARGE(INDIRECT("RAW!T"&amp;MATCH(A39,Raw!B:B,0)&amp;":T"&amp;IF(A39=MAX(Raw!B:B),1010,MATCH(A39+1,Raw!B:B,0)-1)),IF(COUNTIF(INDIRECT("Raw!C"&amp;MATCH(A39,Raw!B:B,0)&amp;":C"&amp;IF(A39=MAX(Raw!B:B),1010,MATCH(A39+1,Raw!B:B,0)-1)),"S")&gt;1,COUNTIF(INDIRECT("Raw!C"&amp;MATCH(A39,Raw!B:B,0)&amp;":C"&amp;IF(A39=MAX(Raw!B:B),1010,MATCH(A39+1,Raw!B:B,0)-1)),"H")+2,"")),4000)-8000+IFERROR(LARGE(INDIRECT("RAW!T"&amp;MATCH(A39,Raw!B:B,0)&amp;":T"&amp;IF(A39=MAX(Raw!B:B),1010,MATCH(A39+1,Raw!B:B,0)-1)),IF(COUNTIF(INDIRECT("Raw!C"&amp;MATCH(A39,Raw!B:B,0)&amp;":C"&amp;IF(A39=MAX(Raw!B:B),1010,MATCH(A39+1,Raw!B:B,0)-1)),"V")&gt;0,COUNTIF(INDIRECT("Raw!C"&amp;MATCH(A39,Raw!B:B,0)&amp;":C"&amp;IF(A39=MAX(Raw!B:B),1010,MATCH(A39+1,Raw!B:B,0)-1)),"H")+COUNTIF(INDIRECT("Raw!C"&amp;MATCH(A39,Raw!B:B,0)&amp;":C"&amp;IF(A39=MAX(Raw!B:B),1010,MATCH(A39+1,Raw!B:B,0)-1)),"S")+1,"")),2000)+IFERROR(LARGE(INDIRECT("RAW!T"&amp;MATCH(A39,Raw!B:B,0)&amp;":T"&amp;IF(A39=MAX(Raw!B:B),1010,MATCH(A39+1,Raw!B:B,0)-1)),IF(COUNTIF(INDIRECT("Raw!C"&amp;MATCH(A39,Raw!B:B,0)&amp;":C"&amp;IF(A39=MAX(Raw!B:B),1010,MATCH(A39+1,Raw!B:B,0)-1)),"V")&gt;1,COUNTIF(INDIRECT("Raw!C"&amp;MATCH(A39,Raw!B:B,0)&amp;":C"&amp;IF(A39=MAX(Raw!B:B),1010,MATCH(A39+1,Raw!B:B,0)-1)),"H")+COUNTIF(INDIRECT("Raw!C"&amp;MATCH(A39,Raw!B:B,0)&amp;":C"&amp;IF(A39=MAX(Raw!B:B),1010,MATCH(A39+1,Raw!B:B,0)-1)),"S")+2,"")),2000)-4000,"")</f>
        <v>0</v>
      </c>
      <c r="C39" s="52">
        <f ca="1">IFERROR(IFERROR(LARGE(INDIRECT("RAW!U"&amp;MATCH(A39,Raw!B:B,0)&amp;":U"&amp;IF(A39=MAX(Raw!B:B),1010,MATCH(A39+1,Raw!B:B,0)-1)),IF(COUNTIF(INDIRECT("Raw!C"&amp;MATCH(A39,Raw!B:B,0)&amp;":C"&amp;IF(A39=MAX(Raw!B:B),1010,MATCH(A39+1,Raw!B:B,0)-1)),"H")&gt;0,1,"")),6000)+IFERROR(LARGE(INDIRECT("RAW!U"&amp;MATCH(A39,Raw!B:B,0)&amp;":U"&amp;IF(A39=MAX(Raw!B:B),1010,MATCH(A39+1,Raw!B:B,0)-1)),IF(COUNTIF(INDIRECT("Raw!C"&amp;MATCH(A39,Raw!B:B,0)&amp;":C"&amp;IF(A39=MAX(Raw!B:B),1010,MATCH(A39+1,Raw!B:B,0)-1)),"H")&gt;1,2,"")),6000)-12000
+IFERROR(LARGE(INDIRECT("RAW!U"&amp;MATCH(A39,Raw!B:B,0)&amp;":U"&amp;IF(A39=MAX(Raw!B:B),1010,MATCH(A39+1,Raw!B:B,0)-1)),IF(COUNTIF(INDIRECT("Raw!C"&amp;MATCH(A39,Raw!B:B,0)&amp;":C"&amp;IF(A39=MAX(Raw!B:B),1010,MATCH(A39+1,Raw!B:B,0)-1)),"S")&gt;0,COUNTIF(INDIRECT("Raw!C"&amp;MATCH(A39,Raw!B:B,0)&amp;":C"&amp;IF(A39=MAX(Raw!B:B),1010,MATCH(A39+1,Raw!B:B,0)-1)),"H")+1,"")),4000)+IFERROR(LARGE(INDIRECT("RAW!U"&amp;MATCH(A39,Raw!B:B,0)&amp;":U"&amp;IF(A39=MAX(Raw!B:B),1010,MATCH(A39+1,Raw!B:B,0)-1)),IF(COUNTIF(INDIRECT("Raw!C"&amp;MATCH(A39,Raw!B:B,0)&amp;":C"&amp;IF(A39=MAX(Raw!B:B),1010,MATCH(A39+1,Raw!B:B,0)-1)),"S")&gt;1,COUNTIF(INDIRECT("Raw!C"&amp;MATCH(A39,Raw!B:B,0)&amp;":C"&amp;IF(A39=MAX(Raw!B:B),1010,MATCH(A39+1,Raw!B:B,0)-1)),"H")+2,"")),4000)-8000+IFERROR(LARGE(INDIRECT("RAW!U"&amp;MATCH(A39,Raw!B:B,0)&amp;":U"&amp;IF(A39=MAX(Raw!B:B),1010,MATCH(A39+1,Raw!B:B,0)-1)),IF(COUNTIF(INDIRECT("Raw!C"&amp;MATCH(A39,Raw!B:B,0)&amp;":C"&amp;IF(A39=MAX(Raw!B:B),1010,MATCH(A39+1,Raw!B:B,0)-1)),"V")&gt;0,COUNTIF(INDIRECT("Raw!C"&amp;MATCH(A39,Raw!B:B,0)&amp;":C"&amp;IF(A39=MAX(Raw!B:B),1010,MATCH(A39+1,Raw!B:B,0)-1)),"H")+COUNTIF(INDIRECT("Raw!C"&amp;MATCH(A39,Raw!B:B,0)&amp;":C"&amp;IF(A39=MAX(Raw!B:B),1010,MATCH(A39+1,Raw!B:B,0)-1)),"S")+1,"")),2000)+IFERROR(LARGE(INDIRECT("RAW!U"&amp;MATCH(A39,Raw!B:B,0)&amp;":U"&amp;IF(A39=MAX(Raw!B:B),1010,MATCH(A39+1,Raw!B:B,0)-1)),IF(COUNTIF(INDIRECT("Raw!C"&amp;MATCH(A39,Raw!B:B,0)&amp;":C"&amp;IF(A39=MAX(Raw!B:B),1010,MATCH(A39+1,Raw!B:B,0)-1)),"V")&gt;1,COUNTIF(INDIRECT("Raw!C"&amp;MATCH(A39,Raw!B:B,0)&amp;":C"&amp;IF(A39=MAX(Raw!B:B),1010,MATCH(A39+1,Raw!B:B,0)-1)),"H")+COUNTIF(INDIRECT("Raw!C"&amp;MATCH(A39,Raw!B:B,0)&amp;":C"&amp;IF(A39=MAX(Raw!B:B),1010,MATCH(A39+1,Raw!B:B,0)-1)),"S")+2,"")),2000)-4000,"")</f>
        <v>0</v>
      </c>
      <c r="D39" s="52">
        <f ca="1">IFERROR(IFERROR(LARGE(INDIRECT("RAW!V"&amp;MATCH(A39,Raw!B:B,0)&amp;":V"&amp;IF(A39=MAX(Raw!B:B),1010,MATCH(A39+1,Raw!B:B,0)-1)),IF(COUNTIF(INDIRECT("Raw!C"&amp;MATCH(A39,Raw!B:B,0)&amp;":C"&amp;IF(A39=MAX(Raw!B:B),1010,MATCH(A39+1,Raw!B:B,0)-1)),"H")&gt;0,1,"")),6000)+IFERROR(LARGE(INDIRECT("RAW!V"&amp;MATCH(A39,Raw!B:B,0)&amp;":V"&amp;IF(A39=MAX(Raw!B:B),1010,MATCH(A39+1,Raw!B:B,0)-1)),IF(COUNTIF(INDIRECT("Raw!C"&amp;MATCH(A39,Raw!B:B,0)&amp;":C"&amp;IF(A39=MAX(Raw!B:B),1010,MATCH(A39+1,Raw!B:B,0)-1)),"H")&gt;1,2,"")),6000)-12000
+IFERROR(LARGE(INDIRECT("RAW!V"&amp;MATCH(A39,Raw!B:B,0)&amp;":V"&amp;IF(A39=MAX(Raw!B:B),1010,MATCH(A39+1,Raw!B:B,0)-1)),IF(COUNTIF(INDIRECT("Raw!C"&amp;MATCH(A39,Raw!B:B,0)&amp;":C"&amp;IF(A39=MAX(Raw!B:B),1010,MATCH(A39+1,Raw!B:B,0)-1)),"S")&gt;0,COUNTIF(INDIRECT("Raw!C"&amp;MATCH(A39,Raw!B:B,0)&amp;":C"&amp;IF(A39=MAX(Raw!B:B),1010,MATCH(A39+1,Raw!B:B,0)-1)),"H")+1,"")),4000)+IFERROR(LARGE(INDIRECT("RAW!V"&amp;MATCH(A39,Raw!B:B,0)&amp;":V"&amp;IF(A39=MAX(Raw!B:B),1010,MATCH(A39+1,Raw!B:B,0)-1)),IF(COUNTIF(INDIRECT("Raw!C"&amp;MATCH(A39,Raw!B:B,0)&amp;":C"&amp;IF(A39=MAX(Raw!B:B),1010,MATCH(A39+1,Raw!B:B,0)-1)),"S")&gt;1,COUNTIF(INDIRECT("Raw!C"&amp;MATCH(A39,Raw!B:B,0)&amp;":C"&amp;IF(A39=MAX(Raw!B:B),1010,MATCH(A39+1,Raw!B:B,0)-1)),"H")+2,"")),4000)-8000+IFERROR(LARGE(INDIRECT("RAW!V"&amp;MATCH(A39,Raw!B:B,0)&amp;":V"&amp;IF(A39=MAX(Raw!B:B),1010,MATCH(A39+1,Raw!B:B,0)-1)),IF(COUNTIF(INDIRECT("Raw!C"&amp;MATCH(A39,Raw!B:B,0)&amp;":C"&amp;IF(A39=MAX(Raw!B:B),1010,MATCH(A39+1,Raw!B:B,0)-1)),"V")&gt;0,COUNTIF(INDIRECT("Raw!C"&amp;MATCH(A39,Raw!B:B,0)&amp;":C"&amp;IF(A39=MAX(Raw!B:B),1010,MATCH(A39+1,Raw!B:B,0)-1)),"H")+COUNTIF(INDIRECT("Raw!C"&amp;MATCH(A39,Raw!B:B,0)&amp;":C"&amp;IF(A39=MAX(Raw!B:B),1010,MATCH(A39+1,Raw!B:B,0)-1)),"S")+1,"")),2000)+IFERROR(LARGE(INDIRECT("RAW!V"&amp;MATCH(A39,Raw!B:B,0)&amp;":V"&amp;IF(A39=MAX(Raw!B:B),1010,MATCH(A39+1,Raw!B:B,0)-1)),IF(COUNTIF(INDIRECT("Raw!C"&amp;MATCH(A39,Raw!B:B,0)&amp;":C"&amp;IF(A39=MAX(Raw!B:B),1010,MATCH(A39+1,Raw!B:B,0)-1)),"V")&gt;1,COUNTIF(INDIRECT("Raw!C"&amp;MATCH(A39,Raw!B:B,0)&amp;":C"&amp;IF(A39=MAX(Raw!B:B),1010,MATCH(A39+1,Raw!B:B,0)-1)),"H")+COUNTIF(INDIRECT("Raw!C"&amp;MATCH(A39,Raw!B:B,0)&amp;":C"&amp;IF(A39=MAX(Raw!B:B),1010,MATCH(A39+1,Raw!B:B,0)-1)),"S")+2,"")),2000)-4000,"")</f>
        <v>0</v>
      </c>
      <c r="E39" s="52">
        <f ca="1">IFERROR(IFERROR(LARGE(INDIRECT("RAW!W"&amp;MATCH(A39,Raw!B:B,0)&amp;":W"&amp;IF(A39=MAX(Raw!B:B),1010,MATCH(A39+1,Raw!B:B,0)-1)),IF(COUNTIF(INDIRECT("Raw!C"&amp;MATCH(A39,Raw!B:B,0)&amp;":C"&amp;IF(A39=MAX(Raw!B:B),1010,MATCH(A39+1,Raw!B:B,0)-1)),"H")&gt;0,1,"")),6000)+IFERROR(LARGE(INDIRECT("RAW!W"&amp;MATCH(A39,Raw!B:B,0)&amp;":W"&amp;IF(A39=MAX(Raw!B:B),1010,MATCH(A39+1,Raw!B:B,0)-1)),IF(COUNTIF(INDIRECT("Raw!C"&amp;MATCH(A39,Raw!B:B,0)&amp;":C"&amp;IF(A39=MAX(Raw!B:B),1010,MATCH(A39+1,Raw!B:B,0)-1)),"H")&gt;1,2,"")),6000)-12000
+IFERROR(LARGE(INDIRECT("RAW!W"&amp;MATCH(A39,Raw!B:B,0)&amp;":W"&amp;IF(A39=MAX(Raw!B:B),1010,MATCH(A39+1,Raw!B:B,0)-1)),IF(COUNTIF(INDIRECT("Raw!C"&amp;MATCH(A39,Raw!B:B,0)&amp;":C"&amp;IF(A39=MAX(Raw!B:B),1010,MATCH(A39+1,Raw!B:B,0)-1)),"S")&gt;0,COUNTIF(INDIRECT("Raw!C"&amp;MATCH(A39,Raw!B:B,0)&amp;":C"&amp;IF(A39=MAX(Raw!B:B),1010,MATCH(A39+1,Raw!B:B,0)-1)),"H")+1,"")),4000)+IFERROR(LARGE(INDIRECT("RAW!W"&amp;MATCH(A39,Raw!B:B,0)&amp;":W"&amp;IF(A39=MAX(Raw!B:B),1010,MATCH(A39+1,Raw!B:B,0)-1)),IF(COUNTIF(INDIRECT("Raw!C"&amp;MATCH(A39,Raw!B:B,0)&amp;":C"&amp;IF(A39=MAX(Raw!B:B),1010,MATCH(A39+1,Raw!B:B,0)-1)),"S")&gt;1,COUNTIF(INDIRECT("Raw!C"&amp;MATCH(A39,Raw!B:B,0)&amp;":C"&amp;IF(A39=MAX(Raw!B:B),1010,MATCH(A39+1,Raw!B:B,0)-1)),"H")+2,"")),4000)-8000+IFERROR(LARGE(INDIRECT("RAW!W"&amp;MATCH(A39,Raw!B:B,0)&amp;":W"&amp;IF(A39=MAX(Raw!B:B),1010,MATCH(A39+1,Raw!B:B,0)-1)),IF(COUNTIF(INDIRECT("Raw!C"&amp;MATCH(A39,Raw!B:B,0)&amp;":C"&amp;IF(A39=MAX(Raw!B:B),1010,MATCH(A39+1,Raw!B:B,0)-1)),"V")&gt;0,COUNTIF(INDIRECT("Raw!C"&amp;MATCH(A39,Raw!B:B,0)&amp;":C"&amp;IF(A39=MAX(Raw!B:B),1010,MATCH(A39+1,Raw!B:B,0)-1)),"H")+COUNTIF(INDIRECT("Raw!C"&amp;MATCH(A39,Raw!B:B,0)&amp;":C"&amp;IF(A39=MAX(Raw!B:B),1010,MATCH(A39+1,Raw!B:B,0)-1)),"S")+1,"")),2000)+IFERROR(LARGE(INDIRECT("RAW!W"&amp;MATCH(A39,Raw!B:B,0)&amp;":W"&amp;IF(A39=MAX(Raw!B:B),1010,MATCH(A39+1,Raw!B:B,0)-1)),IF(COUNTIF(INDIRECT("Raw!C"&amp;MATCH(A39,Raw!B:B,0)&amp;":C"&amp;IF(A39=MAX(Raw!B:B),1010,MATCH(A39+1,Raw!B:B,0)-1)),"V")&gt;1,COUNTIF(INDIRECT("Raw!C"&amp;MATCH(A39,Raw!B:B,0)&amp;":C"&amp;IF(A39=MAX(Raw!B:B),1010,MATCH(A39+1,Raw!B:B,0)-1)),"H")+COUNTIF(INDIRECT("Raw!C"&amp;MATCH(A39,Raw!B:B,0)&amp;":C"&amp;IF(A39=MAX(Raw!B:B),1010,MATCH(A39+1,Raw!B:B,0)-1)),"S")+2,"")),2000)-4000,"")</f>
        <v>0</v>
      </c>
      <c r="F39" s="52">
        <f ca="1">IFERROR(IFERROR(LARGE(INDIRECT("RAW!X"&amp;MATCH(A39,Raw!B:B,0)&amp;":X"&amp;IF(A39=MAX(Raw!B:B),1010,MATCH(A39+1,Raw!B:B,0)-1)),IF(COUNTIF(INDIRECT("Raw!C"&amp;MATCH(A39,Raw!B:B,0)&amp;":C"&amp;IF(A39=MAX(Raw!B:B),1010,MATCH(A39+1,Raw!B:B,0)-1)),"H")&gt;0,1,"")),6000)+IFERROR(LARGE(INDIRECT("RAW!X"&amp;MATCH(A39,Raw!B:B,0)&amp;":X"&amp;IF(A39=MAX(Raw!B:B),1010,MATCH(A39+1,Raw!B:B,0)-1)),IF(COUNTIF(INDIRECT("Raw!C"&amp;MATCH(A39,Raw!B:B,0)&amp;":C"&amp;IF(A39=MAX(Raw!B:B),1010,MATCH(A39+1,Raw!B:B,0)-1)),"H")&gt;1,2,"")),6000)-12000
+IFERROR(LARGE(INDIRECT("RAW!X"&amp;MATCH(A39,Raw!B:B,0)&amp;":X"&amp;IF(A39=MAX(Raw!B:B),1010,MATCH(A39+1,Raw!B:B,0)-1)),IF(COUNTIF(INDIRECT("Raw!C"&amp;MATCH(A39,Raw!B:B,0)&amp;":C"&amp;IF(A39=MAX(Raw!B:B),1010,MATCH(A39+1,Raw!B:B,0)-1)),"S")&gt;0,COUNTIF(INDIRECT("Raw!C"&amp;MATCH(A39,Raw!B:B,0)&amp;":C"&amp;IF(A39=MAX(Raw!B:B),1010,MATCH(A39+1,Raw!B:B,0)-1)),"H")+1,"")),4000)+IFERROR(LARGE(INDIRECT("RAW!X"&amp;MATCH(A39,Raw!B:B,0)&amp;":X"&amp;IF(A39=MAX(Raw!B:B),1010,MATCH(A39+1,Raw!B:B,0)-1)),IF(COUNTIF(INDIRECT("Raw!C"&amp;MATCH(A39,Raw!B:B,0)&amp;":C"&amp;IF(A39=MAX(Raw!B:B),1010,MATCH(A39+1,Raw!B:B,0)-1)),"S")&gt;1,COUNTIF(INDIRECT("Raw!C"&amp;MATCH(A39,Raw!B:B,0)&amp;":C"&amp;IF(A39=MAX(Raw!B:B),1010,MATCH(A39+1,Raw!B:B,0)-1)),"H")+2,"")),4000)-8000+IFERROR(LARGE(INDIRECT("RAW!X"&amp;MATCH(A39,Raw!B:B,0)&amp;":X"&amp;IF(A39=MAX(Raw!B:B),1010,MATCH(A39+1,Raw!B:B,0)-1)),IF(COUNTIF(INDIRECT("Raw!C"&amp;MATCH(A39,Raw!B:B,0)&amp;":C"&amp;IF(A39=MAX(Raw!B:B),1010,MATCH(A39+1,Raw!B:B,0)-1)),"v")&gt;0,COUNTIF(INDIRECT("Raw!C"&amp;MATCH(A39,Raw!B:B,0)&amp;":C"&amp;IF(A39=MAX(Raw!B:B),1010,MATCH(A39+1,Raw!B:B,0)-1)),"H")+COUNTIF(INDIRECT("Raw!C"&amp;MATCH(A39,Raw!B:B,0)&amp;":C"&amp;IF(A39=MAX(Raw!B:B),1010,MATCH(A39+1,Raw!B:B,0)-1)),"S")+1,"")),2000)+IFERROR(LARGE(INDIRECT("RAW!X"&amp;MATCH(A39,Raw!B:B,0)&amp;":X"&amp;IF(A39=MAX(Raw!B:B),1010,MATCH(A39+1,Raw!B:B,0)-1)),IF(COUNTIF(INDIRECT("Raw!C"&amp;MATCH(A39,Raw!B:B,0)&amp;":C"&amp;IF(A39=MAX(Raw!B:B),1010,MATCH(A39+1,Raw!B:B,0)-1)),"v")&gt;1,COUNTIF(INDIRECT("Raw!C"&amp;MATCH(A39,Raw!B:B,0)&amp;":C"&amp;IF(A39=MAX(Raw!B:B),1010,MATCH(A39+1,Raw!B:B,0)-1)),"H")+COUNTIF(INDIRECT("Raw!C"&amp;MATCH(A39,Raw!B:B,0)&amp;":C"&amp;IF(A39=MAX(Raw!B:B),1010,MATCH(A39+1,Raw!B:B,0)-1)),"S")+2,"")),2000)-4000,"")</f>
        <v>0</v>
      </c>
      <c r="G39" s="52">
        <f ca="1">IFERROR(IFERROR(LARGE(INDIRECT("RAW!Y"&amp;MATCH(A39,Raw!B:B,0)&amp;":Y"&amp;IF(A39=MAX(Raw!B:B),1010,MATCH(A39+1,Raw!B:B,0)-1)),IF(COUNTIF(INDIRECT("Raw!C"&amp;MATCH(A39,Raw!B:B,0)&amp;":C"&amp;IF(A39=MAX(Raw!B:B),1010,MATCH(A39+1,Raw!B:B,0)-1)),"H")&gt;0,1,"")),6000)+IFERROR(LARGE(INDIRECT("RAW!Y"&amp;MATCH(A39,Raw!B:B,0)&amp;":Y"&amp;IF(A39=MAX(Raw!B:B),1010,MATCH(A39+1,Raw!B:B,0)-1)),IF(COUNTIF(INDIRECT("Raw!C"&amp;MATCH(A39,Raw!B:B,0)&amp;":C"&amp;IF(A39=MAX(Raw!B:B),1010,MATCH(A39+1,Raw!B:B,0)-1)),"H")&gt;1,2,"")),6000)-12000
+IFERROR(LARGE(INDIRECT("RAW!Y"&amp;MATCH(A39,Raw!B:B,0)&amp;":Y"&amp;IF(A39=MAX(Raw!B:B),1010,MATCH(A39+1,Raw!B:B,0)-1)),IF(COUNTIF(INDIRECT("Raw!C"&amp;MATCH(A39,Raw!B:B,0)&amp;":C"&amp;IF(A39=MAX(Raw!B:B),1010,MATCH(A39+1,Raw!B:B,0)-1)),"S")&gt;0,COUNTIF(INDIRECT("Raw!C"&amp;MATCH(A39,Raw!B:B,0)&amp;":C"&amp;IF(A39=MAX(Raw!B:B),1010,MATCH(A39+1,Raw!B:B,0)-1)),"H")+1,"")),4000)+IFERROR(LARGE(INDIRECT("RAW!Y"&amp;MATCH(A39,Raw!B:B,0)&amp;":Y"&amp;IF(A39=MAX(Raw!B:B),1010,MATCH(A39+1,Raw!B:B,0)-1)),IF(COUNTIF(INDIRECT("Raw!C"&amp;MATCH(A39,Raw!B:B,0)&amp;":C"&amp;IF(A39=MAX(Raw!B:B),1010,MATCH(A39+1,Raw!B:B,0)-1)),"S")&gt;1,COUNTIF(INDIRECT("Raw!C"&amp;MATCH(A39,Raw!B:B,0)&amp;":C"&amp;IF(A39=MAX(Raw!B:B),1010,MATCH(A39+1,Raw!B:B,0)-1)),"H")+2,"")),4000)-8000+IFERROR(LARGE(INDIRECT("RAW!Y"&amp;MATCH(A39,Raw!B:B,0)&amp;":Y"&amp;IF(A39=MAX(Raw!B:B),1010,MATCH(A39+1,Raw!B:B,0)-1)),IF(COUNTIF(INDIRECT("Raw!C"&amp;MATCH(A39,Raw!B:B,0)&amp;":C"&amp;IF(A39=MAX(Raw!B:B),1010,MATCH(A39+1,Raw!B:B,0)-1)),"V")&gt;0,COUNTIF(INDIRECT("Raw!C"&amp;MATCH(A39,Raw!B:B,0)&amp;":C"&amp;IF(A39=MAX(Raw!B:B),1010,MATCH(A39+1,Raw!B:B,0)-1)),"H")+COUNTIF(INDIRECT("Raw!C"&amp;MATCH(A39,Raw!B:B,0)&amp;":C"&amp;IF(A39=MAX(Raw!B:B),1010,MATCH(A39+1,Raw!B:B,0)-1)),"S")+1,"")),2000)+IFERROR(LARGE(INDIRECT("RAW!Y"&amp;MATCH(A39,Raw!B:B,0)&amp;":Y"&amp;IF(A39=MAX(Raw!B:B),1010,MATCH(A39+1,Raw!B:B,0)-1)),IF(COUNTIF(INDIRECT("Raw!C"&amp;MATCH(A39,Raw!B:B,0)&amp;":C"&amp;IF(A39=MAX(Raw!B:B),1010,MATCH(A39+1,Raw!B:B,0)-1)),"V")&gt;1,COUNTIF(INDIRECT("Raw!C"&amp;MATCH(A39,Raw!B:B,0)&amp;":C"&amp;IF(A39=MAX(Raw!B:B),1010,MATCH(A39+1,Raw!B:B,0)-1)),"H")+COUNTIF(INDIRECT("Raw!C"&amp;MATCH(A39,Raw!B:B,0)&amp;":C"&amp;IF(A39=MAX(Raw!B:B),1010,MATCH(A39+1,Raw!B:B,0)-1)),"S")+2,"")),2000)-4000,"")</f>
        <v>0</v>
      </c>
      <c r="H39" s="52">
        <f ca="1">IFERROR(IFERROR(LARGE(INDIRECT("RAW!Z"&amp;MATCH(A39,Raw!B:B,0)&amp;":Z"&amp;IF(A39=MAX(Raw!B:B),1010,MATCH(A39+1,Raw!B:B,0)-1)),IF(COUNTIF(INDIRECT("Raw!C"&amp;MATCH(A39,Raw!B:B,0)&amp;":C"&amp;IF(A39=MAX(Raw!B:B),1010,MATCH(A39+1,Raw!B:B,0)-1)),"H")&gt;0,1,"")),6000)+IFERROR(LARGE(INDIRECT("RAW!Z"&amp;MATCH(A39,Raw!B:B,0)&amp;":Z"&amp;IF(A39=MAX(Raw!B:B),1010,MATCH(A39+1,Raw!B:B,0)-1)),IF(COUNTIF(INDIRECT("Raw!C"&amp;MATCH(A39,Raw!B:B,0)&amp;":C"&amp;IF(A39=MAX(Raw!B:B),1010,MATCH(A39+1,Raw!B:B,0)-1)),"H")&gt;1,2,"")),6000)-12000
+IFERROR(LARGE(INDIRECT("RAW!Z"&amp;MATCH(A39,Raw!B:B,0)&amp;":Z"&amp;IF(A39=MAX(Raw!B:B),1010,MATCH(A39+1,Raw!B:B,0)-1)),IF(COUNTIF(INDIRECT("Raw!C"&amp;MATCH(A39,Raw!B:B,0)&amp;":C"&amp;IF(A39=MAX(Raw!B:B),1010,MATCH(A39+1,Raw!B:B,0)-1)),"S")&gt;0,COUNTIF(INDIRECT("Raw!C"&amp;MATCH(A39,Raw!B:B,0)&amp;":C"&amp;IF(A39=MAX(Raw!B:B),1010,MATCH(A39+1,Raw!B:B,0)-1)),"H")+1,"")),4000)+IFERROR(LARGE(INDIRECT("RAW!Z"&amp;MATCH(A39,Raw!B:B,0)&amp;":Z"&amp;IF(A39=MAX(Raw!B:B),1010,MATCH(A39+1,Raw!B:B,0)-1)),IF(COUNTIF(INDIRECT("Raw!C"&amp;MATCH(A39,Raw!B:B,0)&amp;":C"&amp;IF(A39=MAX(Raw!B:B),1010,MATCH(A39+1,Raw!B:B,0)-1)),"S")&gt;1,COUNTIF(INDIRECT("Raw!C"&amp;MATCH(A39,Raw!B:B,0)&amp;":C"&amp;IF(A39=MAX(Raw!B:B),1010,MATCH(A39+1,Raw!B:B,0)-1)),"H")+2,"")),4000)-8000+IFERROR(LARGE(INDIRECT("RAW!Z"&amp;MATCH(A39,Raw!B:B,0)&amp;":Z"&amp;IF(A39=MAX(Raw!B:B),1010,MATCH(A39+1,Raw!B:B,0)-1)),IF(COUNTIF(INDIRECT("Raw!C"&amp;MATCH(A39,Raw!B:B,0)&amp;":C"&amp;IF(A39=MAX(Raw!B:B),1010,MATCH(A39+1,Raw!B:B,0)-1)),"V")&gt;0,COUNTIF(INDIRECT("Raw!C"&amp;MATCH(A39,Raw!B:B,0)&amp;":C"&amp;IF(A39=MAX(Raw!B:B),1010,MATCH(A39+1,Raw!B:B,0)-1)),"H")+COUNTIF(INDIRECT("Raw!C"&amp;MATCH(A39,Raw!B:B,0)&amp;":C"&amp;IF(A39=MAX(Raw!B:B),1010,MATCH(A39+1,Raw!B:B,0)-1)),"S")+1,"")),2000)+IFERROR(LARGE(INDIRECT("RAW!Z"&amp;MATCH(A39,Raw!B:B,0)&amp;":Z"&amp;IF(A39=MAX(Raw!B:B),1010,MATCH(A39+1,Raw!B:B,0)-1)),IF(COUNTIF(INDIRECT("Raw!C"&amp;MATCH(A39,Raw!B:B,0)&amp;":C"&amp;IF(A39=MAX(Raw!B:B),1010,MATCH(A39+1,Raw!B:B,0)-1)),"V")&gt;1,COUNTIF(INDIRECT("Raw!C"&amp;MATCH(A39,Raw!B:B,0)&amp;":C"&amp;IF(A39=MAX(Raw!B:B),1010,MATCH(A39+1,Raw!B:B,0)-1)),"H")+COUNTIF(INDIRECT("Raw!C"&amp;MATCH(A39,Raw!B:B,0)&amp;":C"&amp;IF(A39=MAX(Raw!B:B),1010,MATCH(A39+1,Raw!B:B,0)-1)),"S")+2,"")),2000)-4000,"")</f>
        <v>0</v>
      </c>
      <c r="I39" s="52">
        <f ca="1">IFERROR(IFERROR(LARGE(INDIRECT("RAW!AA"&amp;MATCH(A39,Raw!B:B,0)&amp;":AA"&amp;IF(A39=MAX(Raw!B:B),1010,MATCH(A39+1,Raw!B:B,0)-1)),IF(COUNTIF(INDIRECT("Raw!C"&amp;MATCH(A39,Raw!B:B,0)&amp;":C"&amp;IF(A39=MAX(Raw!B:B),1010,MATCH(A39+1,Raw!B:B,0)-1)),"H")&gt;0,1,"")),6000)+IFERROR(LARGE(INDIRECT("RAW!AA"&amp;MATCH(A39,Raw!B:B,0)&amp;":AA"&amp;IF(A39=MAX(Raw!B:B),1010,MATCH(A39+1,Raw!B:B,0)-1)),IF(COUNTIF(INDIRECT("Raw!C"&amp;MATCH(A39,Raw!B:B,0)&amp;":C"&amp;IF(A39=MAX(Raw!B:B),1010,MATCH(A39+1,Raw!B:B,0)-1)),"H")&gt;1,2,"")),6000)-12000
+IFERROR(LARGE(INDIRECT("RAW!AA"&amp;MATCH(A39,Raw!B:B,0)&amp;":AA"&amp;IF(A39=MAX(Raw!B:B),1010,MATCH(A39+1,Raw!B:B,0)-1)),IF(COUNTIF(INDIRECT("Raw!C"&amp;MATCH(A39,Raw!B:B,0)&amp;":C"&amp;IF(A39=MAX(Raw!B:B),1010,MATCH(A39+1,Raw!B:B,0)-1)),"S")&gt;0,COUNTIF(INDIRECT("Raw!C"&amp;MATCH(A39,Raw!B:B,0)&amp;":C"&amp;IF(A39=MAX(Raw!B:B),1010,MATCH(A39+1,Raw!B:B,0)-1)),"H")+1,"")),4000)+IFERROR(LARGE(INDIRECT("RAW!AA"&amp;MATCH(A39,Raw!B:B,0)&amp;":AA"&amp;IF(A39=MAX(Raw!B:B),1010,MATCH(A39+1,Raw!B:B,0)-1)),IF(COUNTIF(INDIRECT("Raw!C"&amp;MATCH(A39,Raw!B:B,0)&amp;":C"&amp;IF(A39=MAX(Raw!B:B),1010,MATCH(A39+1,Raw!B:B,0)-1)),"S")&gt;1,COUNTIF(INDIRECT("Raw!C"&amp;MATCH(A39,Raw!B:B,0)&amp;":C"&amp;IF(A39=MAX(Raw!B:B),1010,MATCH(A39+1,Raw!B:B,0)-1)),"H")+2,"")),4000)-8000+IFERROR(LARGE(INDIRECT("RAW!AA"&amp;MATCH(A39,Raw!B:B,0)&amp;":AA"&amp;IF(A39=MAX(Raw!B:B),1010,MATCH(A39+1,Raw!B:B,0)-1)),IF(COUNTIF(INDIRECT("Raw!C"&amp;MATCH(A39,Raw!B:B,0)&amp;":C"&amp;IF(A39=MAX(Raw!B:B),1010,MATCH(A39+1,Raw!B:B,0)-1)),"V")&gt;0,COUNTIF(INDIRECT("Raw!C"&amp;MATCH(A39,Raw!B:B,0)&amp;":C"&amp;IF(A39=MAX(Raw!B:B),1010,MATCH(A39+1,Raw!B:B,0)-1)),"H")+COUNTIF(INDIRECT("Raw!C"&amp;MATCH(A39,Raw!B:B,0)&amp;":C"&amp;IF(A39=MAX(Raw!B:B),1010,MATCH(A39+1,Raw!B:B,0)-1)),"S")+1,"")),2000)+IFERROR(LARGE(INDIRECT("RAW!AA"&amp;MATCH(A39,Raw!B:B,0)&amp;":AA"&amp;IF(A39=MAX(Raw!B:B),1010,MATCH(A39+1,Raw!B:B,0)-1)),IF(COUNTIF(INDIRECT("Raw!C"&amp;MATCH(A39,Raw!B:B,0)&amp;":C"&amp;IF(A39=MAX(Raw!B:B),1010,MATCH(A39+1,Raw!B:B,0)-1)),"V")&gt;1,COUNTIF(INDIRECT("Raw!C"&amp;MATCH(A39,Raw!B:B,0)&amp;":C"&amp;IF(A39=MAX(Raw!B:B),1010,MATCH(A39+1,Raw!B:B,0)-1)),"H")+COUNTIF(INDIRECT("Raw!C"&amp;MATCH(A39,Raw!B:B,0)&amp;":C"&amp;IF(A39=MAX(Raw!B:B),1010,MATCH(A39+1,Raw!B:B,0)-1)),"S")+2,"")),2000)-4000,"")</f>
        <v>0</v>
      </c>
      <c r="J39" s="52">
        <f ca="1">IFERROR(IFERROR(LARGE(INDIRECT("RAW!AB"&amp;MATCH(A39,Raw!B:B,0)&amp;":AB"&amp;IF(A39=MAX(Raw!B:B),1010,MATCH(A39+1,Raw!B:B,0)-1)),IF(COUNTIF(INDIRECT("Raw!C"&amp;MATCH(A39,Raw!B:B,0)&amp;":C"&amp;IF(A39=MAX(Raw!B:B),1010,MATCH(A39+1,Raw!B:B,0)-1)),"H")&gt;0,1,"")),6000)+IFERROR(LARGE(INDIRECT("RAW!AB"&amp;MATCH(A39,Raw!B:B,0)&amp;":AB"&amp;IF(A39=MAX(Raw!B:B),1010,MATCH(A39+1,Raw!B:B,0)-1)),IF(COUNTIF(INDIRECT("Raw!C"&amp;MATCH(A39,Raw!B:B,0)&amp;":C"&amp;IF(A39=MAX(Raw!B:B),1010,MATCH(A39+1,Raw!B:B,0)-1)),"H")&gt;1,2,"")),6000)-12000
+IFERROR(LARGE(INDIRECT("RAW!AB"&amp;MATCH(A39,Raw!B:B,0)&amp;":AB"&amp;IF(A39=MAX(Raw!B:B),1010,MATCH(A39+1,Raw!B:B,0)-1)),IF(COUNTIF(INDIRECT("Raw!C"&amp;MATCH(A39,Raw!B:B,0)&amp;":C"&amp;IF(A39=MAX(Raw!B:B),1010,MATCH(A39+1,Raw!B:B,0)-1)),"S")&gt;0,COUNTIF(INDIRECT("Raw!C"&amp;MATCH(A39,Raw!B:B,0)&amp;":C"&amp;IF(A39=MAX(Raw!B:B),1010,MATCH(A39+1,Raw!B:B,0)-1)),"H")+1,"")),4000)+IFERROR(LARGE(INDIRECT("RAW!AB"&amp;MATCH(A39,Raw!B:B,0)&amp;":AB"&amp;IF(A39=MAX(Raw!B:B),1010,MATCH(A39+1,Raw!B:B,0)-1)),IF(COUNTIF(INDIRECT("Raw!C"&amp;MATCH(A39,Raw!B:B,0)&amp;":C"&amp;IF(A39=MAX(Raw!B:B),1010,MATCH(A39+1,Raw!B:B,0)-1)),"S")&gt;1,COUNTIF(INDIRECT("Raw!C"&amp;MATCH(A39,Raw!B:B,0)&amp;":C"&amp;IF(A39=MAX(Raw!B:B),1010,MATCH(A39+1,Raw!B:B,0)-1)),"H")+2,"")),4000)-8000+IFERROR(LARGE(INDIRECT("RAW!AB"&amp;MATCH(A39,Raw!B:B,0)&amp;":AB"&amp;IF(A39=MAX(Raw!B:B),1010,MATCH(A39+1,Raw!B:B,0)-1)),IF(COUNTIF(INDIRECT("Raw!C"&amp;MATCH(A39,Raw!B:B,0)&amp;":C"&amp;IF(A39=MAX(Raw!B:B),1010,MATCH(A39+1,Raw!B:B,0)-1)),"V")&gt;0,COUNTIF(INDIRECT("Raw!C"&amp;MATCH(A39,Raw!B:B,0)&amp;":C"&amp;IF(A39=MAX(Raw!B:B),1010,MATCH(A39+1,Raw!B:B,0)-1)),"H")+COUNTIF(INDIRECT("Raw!C"&amp;MATCH(A39,Raw!B:B,0)&amp;":C"&amp;IF(A39=MAX(Raw!B:B),1010,MATCH(A39+1,Raw!B:B,0)-1)),"S")+1,"")),2000)+IFERROR(LARGE(INDIRECT("RAW!AB"&amp;MATCH(A39,Raw!B:B,0)&amp;":AB"&amp;IF(A39=MAX(Raw!B:B),1010,MATCH(A39+1,Raw!B:B,0)-1)),IF(COUNTIF(INDIRECT("Raw!C"&amp;MATCH(A39,Raw!B:B,0)&amp;":C"&amp;IF(A39=MAX(Raw!B:B),1010,MATCH(A39+1,Raw!B:B,0)-1)),"V")&gt;1,COUNTIF(INDIRECT("Raw!C"&amp;MATCH(A39,Raw!B:B,0)&amp;":C"&amp;IF(A39=MAX(Raw!B:B),1010,MATCH(A39+1,Raw!B:B,0)-1)),"H")+COUNTIF(INDIRECT("Raw!C"&amp;MATCH(A39,Raw!B:B,0)&amp;":C"&amp;IF(A39=MAX(Raw!B:B),1010,MATCH(A39+1,Raw!B:B,0)-1)),"S")+2,"")),2000)-4000,"")</f>
        <v>0</v>
      </c>
      <c r="K39" s="52">
        <f ca="1">IFERROR(IFERROR(LARGE(INDIRECT("RAW!AC"&amp;MATCH(A39,Raw!B:B,0)&amp;":AC"&amp;IF(A39=MAX(Raw!B:B),1010,MATCH(A39+1,Raw!B:B,0)-1)),IF(COUNTIF(INDIRECT("Raw!C"&amp;MATCH(A39,Raw!B:B,0)&amp;":C"&amp;IF(A39=MAX(Raw!B:B),1010,MATCH(A39+1,Raw!B:B,0)-1)),"H")&gt;0,1,"")),6000)+IFERROR(LARGE(INDIRECT("RAW!AC"&amp;MATCH(A39,Raw!B:B,0)&amp;":AC"&amp;IF(A39=MAX(Raw!B:B),1010,MATCH(A39+1,Raw!B:B,0)-1)),IF(COUNTIF(INDIRECT("Raw!C"&amp;MATCH(A39,Raw!B:B,0)&amp;":C"&amp;IF(A39=MAX(Raw!B:B),1010,MATCH(A39+1,Raw!B:B,0)-1)),"H")&gt;1,2,"")),6000)-12000
+IFERROR(LARGE(INDIRECT("RAW!AC"&amp;MATCH(A39,Raw!B:B,0)&amp;":AC"&amp;IF(A39=MAX(Raw!B:B),1010,MATCH(A39+1,Raw!B:B,0)-1)),IF(COUNTIF(INDIRECT("Raw!C"&amp;MATCH(A39,Raw!B:B,0)&amp;":C"&amp;IF(A39=MAX(Raw!B:B),1010,MATCH(A39+1,Raw!B:B,0)-1)),"S")&gt;0,COUNTIF(INDIRECT("Raw!C"&amp;MATCH(A39,Raw!B:B,0)&amp;":C"&amp;IF(A39=MAX(Raw!B:B),1010,MATCH(A39+1,Raw!B:B,0)-1)),"H")+1,"")),4000)+IFERROR(LARGE(INDIRECT("RAW!AC"&amp;MATCH(A39,Raw!B:B,0)&amp;":AC"&amp;IF(A39=MAX(Raw!B:B),1010,MATCH(A39+1,Raw!B:B,0)-1)),IF(COUNTIF(INDIRECT("Raw!C"&amp;MATCH(A39,Raw!B:B,0)&amp;":C"&amp;IF(A39=MAX(Raw!B:B),1010,MATCH(A39+1,Raw!B:B,0)-1)),"S")&gt;1,COUNTIF(INDIRECT("Raw!C"&amp;MATCH(A39,Raw!B:B,0)&amp;":C"&amp;IF(A39=MAX(Raw!B:B),1010,MATCH(A39+1,Raw!B:B,0)-1)),"H")+2,"")),4000)-8000+IFERROR(LARGE(INDIRECT("RAW!AC"&amp;MATCH(A39,Raw!B:B,0)&amp;":AC"&amp;IF(A39=MAX(Raw!B:B),1010,MATCH(A39+1,Raw!B:B,0)-1)),IF(COUNTIF(INDIRECT("Raw!C"&amp;MATCH(A39,Raw!B:B,0)&amp;":C"&amp;IF(A39=MAX(Raw!B:B),1010,MATCH(A39+1,Raw!B:B,0)-1)),"V")&gt;0,COUNTIF(INDIRECT("Raw!C"&amp;MATCH(A39,Raw!B:B,0)&amp;":C"&amp;IF(A39=MAX(Raw!B:B),1010,MATCH(A39+1,Raw!B:B,0)-1)),"H")+COUNTIF(INDIRECT("Raw!C"&amp;MATCH(A39,Raw!B:B,0)&amp;":C"&amp;IF(A39=MAX(Raw!B:B),1010,MATCH(A39+1,Raw!B:B,0)-1)),"S")+1,"")),2000)+IFERROR(LARGE(INDIRECT("RAW!AC"&amp;MATCH(A39,Raw!B:B,0)&amp;":AC"&amp;IF(A39=MAX(Raw!B:B),1010,MATCH(A39+1,Raw!B:B,0)-1)),IF(COUNTIF(INDIRECT("Raw!C"&amp;MATCH(A39,Raw!B:B,0)&amp;":C"&amp;IF(A39=MAX(Raw!B:B),1010,MATCH(A39+1,Raw!B:B,0)-1)),"V")&gt;1,COUNTIF(INDIRECT("Raw!C"&amp;MATCH(A39,Raw!B:B,0)&amp;":C"&amp;IF(A39=MAX(Raw!B:B),1010,MATCH(A39+1,Raw!B:B,0)-1)),"H")+COUNTIF(INDIRECT("Raw!C"&amp;MATCH(A39,Raw!B:B,0)&amp;":C"&amp;IF(A39=MAX(Raw!B:B),1010,MATCH(A39+1,Raw!B:B,0)-1)),"S")+2,"")),2000)-4000,"")</f>
        <v>0</v>
      </c>
      <c r="L39" s="14">
        <f t="shared" ca="1" si="0"/>
        <v>0</v>
      </c>
      <c r="M39" s="14">
        <f t="shared" ca="1" si="1"/>
        <v>0</v>
      </c>
      <c r="N39" s="14">
        <f t="shared" ca="1" si="2"/>
        <v>0</v>
      </c>
      <c r="O39" s="37" t="str">
        <f t="array" aca="1" ref="O39" ca="1">IF(P39="","",(IF(ROUND(P39,1)=ROUND(P38,1),O38,O38+1)))</f>
        <v/>
      </c>
      <c r="P39" s="33" t="str">
        <f t="array" aca="1" ref="P39" ca="1">IF(ROUND(LARGE(B:B,$A39),2)=0,"",LARGE(B:B,$A39))</f>
        <v/>
      </c>
      <c r="Q39" s="33" t="str">
        <f t="array" aca="1" ref="Q39" ca="1">IFERROR(INDEX(Raw!$S$3:$S$502,MATCH(R39,Raw!$R$3:$R$502,0)),"")</f>
        <v/>
      </c>
      <c r="R39" s="34" t="str">
        <f t="array" aca="1" ref="R39" ca="1">IFERROR(INDEX(Raw!$R$3:$R$502,MATCH(IFERROR(INDEX(MATCH(P39,B$2:B$501,0),$A$2:$A$502),""),Raw!$Q$3:$Q$502,0)),"")</f>
        <v/>
      </c>
      <c r="S39" s="38" t="str">
        <f t="array" aca="1" ref="S39" ca="1">IF(T39="","",(IF(ROUND(T39,1)=ROUND(T38,1),S38,S38+1)))</f>
        <v/>
      </c>
      <c r="T39" s="36" t="str">
        <f t="array" aca="1" ref="T39" ca="1">IF(ROUND(LARGE(C:C,$A39),2)=0,"",LARGE(C:C,$A39))</f>
        <v/>
      </c>
      <c r="U39" s="33" t="str">
        <f t="array" aca="1" ref="U39" ca="1">IFERROR(INDEX(Raw!$S$3:$S$502,MATCH(V39,Raw!$R$3:$R$502,0)),"")</f>
        <v/>
      </c>
      <c r="V39" s="34" t="str">
        <f t="array" aca="1" ref="V39" ca="1">IFERROR(INDEX(Raw!$R$3:$R$502,MATCH(IFERROR(INDEX(MATCH(T39,C$2:C$501,0),$A$2:$A$501),""),Raw!$Q$3:$Q$502,0)),"")</f>
        <v/>
      </c>
      <c r="W39" s="38" t="str">
        <f t="array" aca="1" ref="W39" ca="1">IF(X39="","",(IF(ROUND(X39,1)=ROUND(X38,1),W38,W38+1)))</f>
        <v/>
      </c>
      <c r="X39" s="36" t="str">
        <f t="array" aca="1" ref="X39" ca="1">IF(ROUND(LARGE(D:D,$A39),2)=0,"",LARGE(D:D,$A39))</f>
        <v/>
      </c>
      <c r="Y39" s="33" t="str">
        <f t="array" aca="1" ref="Y39" ca="1">IFERROR(INDEX(Raw!$S$3:$S$502,MATCH(Z39,Raw!$R$3:$R$502,0)),"")</f>
        <v/>
      </c>
      <c r="Z39" s="34" t="str">
        <f t="array" aca="1" ref="Z39" ca="1">IFERROR(INDEX(Raw!$R$3:$R$502,MATCH(IFERROR(INDEX(MATCH(X39,D$2:D$501,0),$A$2:$A$501),""),Raw!$Q$3:$Q$502,0)),"")</f>
        <v/>
      </c>
      <c r="AA39" s="38" t="str">
        <f t="array" aca="1" ref="AA39" ca="1">IF(AB39="","",(IF(ROUND(AB39,1)=ROUND(AB38,1),AA38,AA38+1)))</f>
        <v/>
      </c>
      <c r="AB39" s="36" t="str">
        <f t="array" aca="1" ref="AB39" ca="1">IF(ROUND(LARGE(E:E,$A39),2)=0,"",LARGE(E:E,$A39))</f>
        <v/>
      </c>
      <c r="AC39" s="33" t="str">
        <f ca="1">IFERROR(INDEX(Raw!$S$3:$S$502,MATCH(AD39,Raw!$R$3:$R$502,0)),"")</f>
        <v/>
      </c>
      <c r="AD39" s="34" t="str">
        <f t="array" aca="1" ref="AD39" ca="1">IFERROR(INDEX(Raw!$R$3:$R$502,MATCH(IFERROR(INDEX(MATCH(AB39,E$2:E$501,0),$A$2:$A$501),""),Raw!$Q$3:$Q$502,0)),"")</f>
        <v/>
      </c>
      <c r="AE39" s="38" t="str">
        <f t="array" aca="1" ref="AE39" ca="1">IF(AF39="","",(IF(ROUND(AF39,1)=ROUND(AF38,1),AE38,AE38+1)))</f>
        <v/>
      </c>
      <c r="AF39" s="36" t="str">
        <f t="array" aca="1" ref="AF39" ca="1">IF(ROUND(LARGE(F:F,$A39),2)=0,"",LARGE(F:F,$A39))</f>
        <v/>
      </c>
      <c r="AG39" s="33" t="str">
        <f ca="1">IFERROR(INDEX(Raw!$S$3:$S$502,MATCH(AH39,Raw!$R$3:$R$502,0)),"")</f>
        <v/>
      </c>
      <c r="AH39" s="34" t="str">
        <f t="array" aca="1" ref="AH39" ca="1">IFERROR(INDEX(Raw!$R$3:$R$502,MATCH(IFERROR(INDEX(MATCH(AF39,F$2:F$501,0),$A$2:$A$501),""),Raw!$Q$3:$Q$502,0)),"")</f>
        <v/>
      </c>
      <c r="AI39" s="38" t="str">
        <f t="array" aca="1" ref="AI39" ca="1">IF(AJ39="","",(IF(ROUND(AJ39,1)=ROUND(AJ38,1),AI38,AI38+1)))</f>
        <v/>
      </c>
      <c r="AJ39" s="36" t="str">
        <f t="array" aca="1" ref="AJ39" ca="1">IF(ROUND(LARGE(G:G,$A39),2)=0,"",LARGE(G:G,$A39))</f>
        <v/>
      </c>
      <c r="AK39" s="33" t="str">
        <f ca="1">IFERROR(INDEX(Raw!$S$3:$S$502,MATCH(AL39,Raw!$R$3:$R$502,0)),"")</f>
        <v/>
      </c>
      <c r="AL39" s="34" t="str">
        <f t="array" aca="1" ref="AL39" ca="1">IFERROR(INDEX(Raw!$R$3:$R$502,MATCH(IFERROR(INDEX(MATCH(AJ39,G$2:G$501,0),$A$2:$A$501),""),Raw!$Q$3:$Q$502,0)),"")</f>
        <v/>
      </c>
      <c r="AM39" s="38" t="str">
        <f t="array" aca="1" ref="AM39" ca="1">IF(AN39="","",(IF(ROUND(AN39,1)=ROUND(AN38,1),AM38,AM38+1)))</f>
        <v/>
      </c>
      <c r="AN39" s="36" t="str">
        <f t="shared" ca="1" si="10"/>
        <v/>
      </c>
      <c r="AO39" s="33" t="str">
        <f ca="1">IFERROR(INDEX(Raw!$S$3:$S$502,MATCH(AP39,Raw!$R$3:$R$502,0)),"")</f>
        <v/>
      </c>
      <c r="AP39" s="34" t="str">
        <f t="array" aca="1" ref="AP39" ca="1">IFERROR(INDEX(Raw!$R$3:$R$502,MATCH(IFERROR(INDEX(MATCH(AN39,H$2:H$501,0),$A$2:$A$501),""),Raw!$Q$3:$Q$502,0)),"")</f>
        <v/>
      </c>
      <c r="AQ39" s="37" t="str">
        <f t="array" aca="1" ref="AQ39" ca="1">IF(AR39="","",(IF(ROUND(AR39,1)=ROUND(AR38,1),AQ38,AQ38+1)))</f>
        <v/>
      </c>
      <c r="AR39" s="33" t="str">
        <f t="shared" ca="1" si="11"/>
        <v/>
      </c>
      <c r="AS39" s="48" t="str">
        <f t="array" aca="1" ref="AS39" ca="1">IFERROR(INDEX(Raw!$S$3:$S$502,MATCH(AT39,Raw!$R$3:$R$502,0)),"")</f>
        <v/>
      </c>
      <c r="AT39" s="34" t="str">
        <f t="array" aca="1" ref="AT39" ca="1">IFERROR(INDEX(Raw!$R$3:$R$502,MATCH(IFERROR(INDEX(MATCH(AR39,I$2:I$501,0),$A$2:$A$501),""),Raw!$Q$3:$Q$502,0)),"")</f>
        <v/>
      </c>
      <c r="AU39" s="37" t="str">
        <f t="array" aca="1" ref="AU39" ca="1">IF(AV39="","",(IF(ROUND(AV39,1)=ROUND(AV38,1),AU38,AU38+1)))</f>
        <v/>
      </c>
      <c r="AV39" s="33" t="str">
        <f t="shared" ca="1" si="12"/>
        <v/>
      </c>
      <c r="AW39" s="48" t="str">
        <f t="array" aca="1" ref="AW39" ca="1">IFERROR(INDEX(Raw!$S$3:$S$502,MATCH(AX39,Raw!$R$3:$R$502,0)),"")</f>
        <v/>
      </c>
      <c r="AX39" s="34" t="str">
        <f t="array" aca="1" ref="AX39" ca="1">IFERROR(INDEX(Raw!$R$3:$R$502,MATCH(IFERROR(INDEX(MATCH(AV39,J$2:J$501,0),$A$2:$A$501),""),Raw!$Q$3:$Q$502,0)),"")</f>
        <v/>
      </c>
      <c r="AY39" s="37" t="str">
        <f t="array" aca="1" ref="AY39" ca="1">IF(AZ39="","",(IF(ROUND(AZ39,1)=ROUND(AZ38,1),AY38,AY38+1)))</f>
        <v/>
      </c>
      <c r="AZ39" s="33" t="str">
        <f t="shared" ca="1" si="13"/>
        <v/>
      </c>
      <c r="BA39" s="48" t="str">
        <f t="array" aca="1" ref="BA39" ca="1">IFERROR(INDEX(Raw!$S$3:$S$502,MATCH(BB39,Raw!$R$3:$R$502,0)),"")</f>
        <v/>
      </c>
      <c r="BB39" s="34" t="str">
        <f t="array" aca="1" ref="BB39" ca="1">IFERROR(INDEX(Raw!$R$3:$R$502,MATCH(IFERROR(INDEX(MATCH(AZ39,K$2:K$501,0),$A$2:$A$501),""),Raw!$Q$3:$Q$502,0)),"")</f>
        <v/>
      </c>
      <c r="BC39" s="37" t="str">
        <f t="array" aca="1" ref="BC39" ca="1">IF(BD39="","",(IF(ROUND(BD39,1)=ROUND(BD38,1),BC38,BC38+1)))</f>
        <v/>
      </c>
      <c r="BD39" s="33" t="str">
        <f t="shared" ca="1" si="14"/>
        <v/>
      </c>
      <c r="BE39" s="48" t="str">
        <f t="array" aca="1" ref="BE39" ca="1">IFERROR(INDEX(Raw!$S$3:$S$502,MATCH(BF39,Raw!$R$3:$R$502,0)),"")</f>
        <v/>
      </c>
      <c r="BF39" s="34" t="str">
        <f t="array" aca="1" ref="BF39" ca="1">IFERROR(INDEX(Raw!$R$3:$R$502,MATCH(IFERROR(INDEX(MATCH(BD39,L$2:L$501,0),$A$2:$A$501),""),Raw!$Q$3:$Q$502,0)),"")</f>
        <v/>
      </c>
      <c r="BG39" s="37" t="str">
        <f t="array" aca="1" ref="BG39" ca="1">IF(BH39="","",(IF(ROUND(BH39,1)=ROUND(BH38,1),BG38,BG38+1)))</f>
        <v/>
      </c>
      <c r="BH39" s="33" t="str">
        <f t="shared" ca="1" si="15"/>
        <v/>
      </c>
      <c r="BI39" s="48" t="str">
        <f t="array" aca="1" ref="BI39" ca="1">IFERROR(INDEX(Raw!$S$3:$S$502,MATCH(BJ39,Raw!$R$3:$R$502,0)),"")</f>
        <v/>
      </c>
      <c r="BJ39" s="34" t="str">
        <f t="array" aca="1" ref="BJ39" ca="1">IFERROR(INDEX(Raw!$R$3:$R$502,MATCH(IFERROR(INDEX(MATCH(BH39,M$2:M$501,0),$A$2:$A$501),""),Raw!$Q$3:$Q$502,0)),"")</f>
        <v/>
      </c>
      <c r="BK39" s="37" t="str">
        <f t="array" aca="1" ref="BK39" ca="1">IF(BL39="","",(IF(ROUND(BL39,1)=ROUND(BL38,1),BK38,BK38+1)))</f>
        <v/>
      </c>
      <c r="BL39" s="33" t="str">
        <f t="shared" ca="1" si="16"/>
        <v/>
      </c>
      <c r="BM39" s="48" t="str">
        <f t="array" aca="1" ref="BM39" ca="1">IFERROR(INDEX(Raw!$S$3:$S$502,MATCH(BN39,Raw!$R$3:$R$502,0)),"")</f>
        <v/>
      </c>
      <c r="BN39" s="34" t="str">
        <f t="array" aca="1" ref="BN39" ca="1">IFERROR(INDEX(Raw!$R$3:$R$502,MATCH(IFERROR(INDEX(MATCH(BL39,N$2:N$501,0),$A$2:$A$501),""),Raw!$Q$3:$Q$502,0)),"")</f>
        <v/>
      </c>
    </row>
    <row r="40" spans="1:66" x14ac:dyDescent="0.3">
      <c r="A40" s="28">
        <v>39</v>
      </c>
      <c r="B40" s="52">
        <f ca="1">IFERROR(IFERROR(LARGE(INDIRECT("RAW!T"&amp;MATCH(A40,Raw!B:B,0)&amp;":T"&amp;IF(A40=MAX(Raw!B:B),1010,MATCH(A40+1,Raw!B:B,0)-1)),IF(COUNTIF(INDIRECT("Raw!C"&amp;MATCH(A40,Raw!B:B,0)&amp;":C"&amp;IF(A40=MAX(Raw!B:B),1010,MATCH(A40+1,Raw!B:B,0)-1)),"H")&gt;0,1,"")),6000)+IFERROR(LARGE(INDIRECT("RAW!T"&amp;MATCH(A40,Raw!B:B,0)&amp;":T"&amp;IF(A40=MAX(Raw!B:B),1010,MATCH(A40+1,Raw!B:B,0)-1)),IF(COUNTIF(INDIRECT("Raw!C"&amp;MATCH(A40,Raw!B:B,0)&amp;":C"&amp;IF(A40=MAX(Raw!B:B),1010,MATCH(A40+1,Raw!B:B,0)-1)),"H")&gt;1,2,"")),6000)-12000
+IFERROR(LARGE(INDIRECT("RAW!T"&amp;MATCH(A40,Raw!B:B,0)&amp;":T"&amp;IF(A40=MAX(Raw!B:B),1010,MATCH(A40+1,Raw!B:B,0)-1)),IF(COUNTIF(INDIRECT("Raw!C"&amp;MATCH(A40,Raw!B:B,0)&amp;":C"&amp;IF(A40=MAX(Raw!B:B),1010,MATCH(A40+1,Raw!B:B,0)-1)),"S")&gt;0,COUNTIF(INDIRECT("Raw!C"&amp;MATCH(A40,Raw!B:B,0)&amp;":C"&amp;IF(A40=MAX(Raw!B:B),1010,MATCH(A40+1,Raw!B:B,0)-1)),"H")+1,"")),4000)+IFERROR(LARGE(INDIRECT("RAW!T"&amp;MATCH(A40,Raw!B:B,0)&amp;":T"&amp;IF(A40=MAX(Raw!B:B),1010,MATCH(A40+1,Raw!B:B,0)-1)),IF(COUNTIF(INDIRECT("Raw!C"&amp;MATCH(A40,Raw!B:B,0)&amp;":C"&amp;IF(A40=MAX(Raw!B:B),1010,MATCH(A40+1,Raw!B:B,0)-1)),"S")&gt;1,COUNTIF(INDIRECT("Raw!C"&amp;MATCH(A40,Raw!B:B,0)&amp;":C"&amp;IF(A40=MAX(Raw!B:B),1010,MATCH(A40+1,Raw!B:B,0)-1)),"H")+2,"")),4000)-8000+IFERROR(LARGE(INDIRECT("RAW!T"&amp;MATCH(A40,Raw!B:B,0)&amp;":T"&amp;IF(A40=MAX(Raw!B:B),1010,MATCH(A40+1,Raw!B:B,0)-1)),IF(COUNTIF(INDIRECT("Raw!C"&amp;MATCH(A40,Raw!B:B,0)&amp;":C"&amp;IF(A40=MAX(Raw!B:B),1010,MATCH(A40+1,Raw!B:B,0)-1)),"V")&gt;0,COUNTIF(INDIRECT("Raw!C"&amp;MATCH(A40,Raw!B:B,0)&amp;":C"&amp;IF(A40=MAX(Raw!B:B),1010,MATCH(A40+1,Raw!B:B,0)-1)),"H")+COUNTIF(INDIRECT("Raw!C"&amp;MATCH(A40,Raw!B:B,0)&amp;":C"&amp;IF(A40=MAX(Raw!B:B),1010,MATCH(A40+1,Raw!B:B,0)-1)),"S")+1,"")),2000)+IFERROR(LARGE(INDIRECT("RAW!T"&amp;MATCH(A40,Raw!B:B,0)&amp;":T"&amp;IF(A40=MAX(Raw!B:B),1010,MATCH(A40+1,Raw!B:B,0)-1)),IF(COUNTIF(INDIRECT("Raw!C"&amp;MATCH(A40,Raw!B:B,0)&amp;":C"&amp;IF(A40=MAX(Raw!B:B),1010,MATCH(A40+1,Raw!B:B,0)-1)),"V")&gt;1,COUNTIF(INDIRECT("Raw!C"&amp;MATCH(A40,Raw!B:B,0)&amp;":C"&amp;IF(A40=MAX(Raw!B:B),1010,MATCH(A40+1,Raw!B:B,0)-1)),"H")+COUNTIF(INDIRECT("Raw!C"&amp;MATCH(A40,Raw!B:B,0)&amp;":C"&amp;IF(A40=MAX(Raw!B:B),1010,MATCH(A40+1,Raw!B:B,0)-1)),"S")+2,"")),2000)-4000,"")</f>
        <v>0</v>
      </c>
      <c r="C40" s="52">
        <f ca="1">IFERROR(IFERROR(LARGE(INDIRECT("RAW!U"&amp;MATCH(A40,Raw!B:B,0)&amp;":U"&amp;IF(A40=MAX(Raw!B:B),1010,MATCH(A40+1,Raw!B:B,0)-1)),IF(COUNTIF(INDIRECT("Raw!C"&amp;MATCH(A40,Raw!B:B,0)&amp;":C"&amp;IF(A40=MAX(Raw!B:B),1010,MATCH(A40+1,Raw!B:B,0)-1)),"H")&gt;0,1,"")),6000)+IFERROR(LARGE(INDIRECT("RAW!U"&amp;MATCH(A40,Raw!B:B,0)&amp;":U"&amp;IF(A40=MAX(Raw!B:B),1010,MATCH(A40+1,Raw!B:B,0)-1)),IF(COUNTIF(INDIRECT("Raw!C"&amp;MATCH(A40,Raw!B:B,0)&amp;":C"&amp;IF(A40=MAX(Raw!B:B),1010,MATCH(A40+1,Raw!B:B,0)-1)),"H")&gt;1,2,"")),6000)-12000
+IFERROR(LARGE(INDIRECT("RAW!U"&amp;MATCH(A40,Raw!B:B,0)&amp;":U"&amp;IF(A40=MAX(Raw!B:B),1010,MATCH(A40+1,Raw!B:B,0)-1)),IF(COUNTIF(INDIRECT("Raw!C"&amp;MATCH(A40,Raw!B:B,0)&amp;":C"&amp;IF(A40=MAX(Raw!B:B),1010,MATCH(A40+1,Raw!B:B,0)-1)),"S")&gt;0,COUNTIF(INDIRECT("Raw!C"&amp;MATCH(A40,Raw!B:B,0)&amp;":C"&amp;IF(A40=MAX(Raw!B:B),1010,MATCH(A40+1,Raw!B:B,0)-1)),"H")+1,"")),4000)+IFERROR(LARGE(INDIRECT("RAW!U"&amp;MATCH(A40,Raw!B:B,0)&amp;":U"&amp;IF(A40=MAX(Raw!B:B),1010,MATCH(A40+1,Raw!B:B,0)-1)),IF(COUNTIF(INDIRECT("Raw!C"&amp;MATCH(A40,Raw!B:B,0)&amp;":C"&amp;IF(A40=MAX(Raw!B:B),1010,MATCH(A40+1,Raw!B:B,0)-1)),"S")&gt;1,COUNTIF(INDIRECT("Raw!C"&amp;MATCH(A40,Raw!B:B,0)&amp;":C"&amp;IF(A40=MAX(Raw!B:B),1010,MATCH(A40+1,Raw!B:B,0)-1)),"H")+2,"")),4000)-8000+IFERROR(LARGE(INDIRECT("RAW!U"&amp;MATCH(A40,Raw!B:B,0)&amp;":U"&amp;IF(A40=MAX(Raw!B:B),1010,MATCH(A40+1,Raw!B:B,0)-1)),IF(COUNTIF(INDIRECT("Raw!C"&amp;MATCH(A40,Raw!B:B,0)&amp;":C"&amp;IF(A40=MAX(Raw!B:B),1010,MATCH(A40+1,Raw!B:B,0)-1)),"V")&gt;0,COUNTIF(INDIRECT("Raw!C"&amp;MATCH(A40,Raw!B:B,0)&amp;":C"&amp;IF(A40=MAX(Raw!B:B),1010,MATCH(A40+1,Raw!B:B,0)-1)),"H")+COUNTIF(INDIRECT("Raw!C"&amp;MATCH(A40,Raw!B:B,0)&amp;":C"&amp;IF(A40=MAX(Raw!B:B),1010,MATCH(A40+1,Raw!B:B,0)-1)),"S")+1,"")),2000)+IFERROR(LARGE(INDIRECT("RAW!U"&amp;MATCH(A40,Raw!B:B,0)&amp;":U"&amp;IF(A40=MAX(Raw!B:B),1010,MATCH(A40+1,Raw!B:B,0)-1)),IF(COUNTIF(INDIRECT("Raw!C"&amp;MATCH(A40,Raw!B:B,0)&amp;":C"&amp;IF(A40=MAX(Raw!B:B),1010,MATCH(A40+1,Raw!B:B,0)-1)),"V")&gt;1,COUNTIF(INDIRECT("Raw!C"&amp;MATCH(A40,Raw!B:B,0)&amp;":C"&amp;IF(A40=MAX(Raw!B:B),1010,MATCH(A40+1,Raw!B:B,0)-1)),"H")+COUNTIF(INDIRECT("Raw!C"&amp;MATCH(A40,Raw!B:B,0)&amp;":C"&amp;IF(A40=MAX(Raw!B:B),1010,MATCH(A40+1,Raw!B:B,0)-1)),"S")+2,"")),2000)-4000,"")</f>
        <v>0</v>
      </c>
      <c r="D40" s="52">
        <f ca="1">IFERROR(IFERROR(LARGE(INDIRECT("RAW!V"&amp;MATCH(A40,Raw!B:B,0)&amp;":V"&amp;IF(A40=MAX(Raw!B:B),1010,MATCH(A40+1,Raw!B:B,0)-1)),IF(COUNTIF(INDIRECT("Raw!C"&amp;MATCH(A40,Raw!B:B,0)&amp;":C"&amp;IF(A40=MAX(Raw!B:B),1010,MATCH(A40+1,Raw!B:B,0)-1)),"H")&gt;0,1,"")),6000)+IFERROR(LARGE(INDIRECT("RAW!V"&amp;MATCH(A40,Raw!B:B,0)&amp;":V"&amp;IF(A40=MAX(Raw!B:B),1010,MATCH(A40+1,Raw!B:B,0)-1)),IF(COUNTIF(INDIRECT("Raw!C"&amp;MATCH(A40,Raw!B:B,0)&amp;":C"&amp;IF(A40=MAX(Raw!B:B),1010,MATCH(A40+1,Raw!B:B,0)-1)),"H")&gt;1,2,"")),6000)-12000
+IFERROR(LARGE(INDIRECT("RAW!V"&amp;MATCH(A40,Raw!B:B,0)&amp;":V"&amp;IF(A40=MAX(Raw!B:B),1010,MATCH(A40+1,Raw!B:B,0)-1)),IF(COUNTIF(INDIRECT("Raw!C"&amp;MATCH(A40,Raw!B:B,0)&amp;":C"&amp;IF(A40=MAX(Raw!B:B),1010,MATCH(A40+1,Raw!B:B,0)-1)),"S")&gt;0,COUNTIF(INDIRECT("Raw!C"&amp;MATCH(A40,Raw!B:B,0)&amp;":C"&amp;IF(A40=MAX(Raw!B:B),1010,MATCH(A40+1,Raw!B:B,0)-1)),"H")+1,"")),4000)+IFERROR(LARGE(INDIRECT("RAW!V"&amp;MATCH(A40,Raw!B:B,0)&amp;":V"&amp;IF(A40=MAX(Raw!B:B),1010,MATCH(A40+1,Raw!B:B,0)-1)),IF(COUNTIF(INDIRECT("Raw!C"&amp;MATCH(A40,Raw!B:B,0)&amp;":C"&amp;IF(A40=MAX(Raw!B:B),1010,MATCH(A40+1,Raw!B:B,0)-1)),"S")&gt;1,COUNTIF(INDIRECT("Raw!C"&amp;MATCH(A40,Raw!B:B,0)&amp;":C"&amp;IF(A40=MAX(Raw!B:B),1010,MATCH(A40+1,Raw!B:B,0)-1)),"H")+2,"")),4000)-8000+IFERROR(LARGE(INDIRECT("RAW!V"&amp;MATCH(A40,Raw!B:B,0)&amp;":V"&amp;IF(A40=MAX(Raw!B:B),1010,MATCH(A40+1,Raw!B:B,0)-1)),IF(COUNTIF(INDIRECT("Raw!C"&amp;MATCH(A40,Raw!B:B,0)&amp;":C"&amp;IF(A40=MAX(Raw!B:B),1010,MATCH(A40+1,Raw!B:B,0)-1)),"V")&gt;0,COUNTIF(INDIRECT("Raw!C"&amp;MATCH(A40,Raw!B:B,0)&amp;":C"&amp;IF(A40=MAX(Raw!B:B),1010,MATCH(A40+1,Raw!B:B,0)-1)),"H")+COUNTIF(INDIRECT("Raw!C"&amp;MATCH(A40,Raw!B:B,0)&amp;":C"&amp;IF(A40=MAX(Raw!B:B),1010,MATCH(A40+1,Raw!B:B,0)-1)),"S")+1,"")),2000)+IFERROR(LARGE(INDIRECT("RAW!V"&amp;MATCH(A40,Raw!B:B,0)&amp;":V"&amp;IF(A40=MAX(Raw!B:B),1010,MATCH(A40+1,Raw!B:B,0)-1)),IF(COUNTIF(INDIRECT("Raw!C"&amp;MATCH(A40,Raw!B:B,0)&amp;":C"&amp;IF(A40=MAX(Raw!B:B),1010,MATCH(A40+1,Raw!B:B,0)-1)),"V")&gt;1,COUNTIF(INDIRECT("Raw!C"&amp;MATCH(A40,Raw!B:B,0)&amp;":C"&amp;IF(A40=MAX(Raw!B:B),1010,MATCH(A40+1,Raw!B:B,0)-1)),"H")+COUNTIF(INDIRECT("Raw!C"&amp;MATCH(A40,Raw!B:B,0)&amp;":C"&amp;IF(A40=MAX(Raw!B:B),1010,MATCH(A40+1,Raw!B:B,0)-1)),"S")+2,"")),2000)-4000,"")</f>
        <v>0</v>
      </c>
      <c r="E40" s="52">
        <f ca="1">IFERROR(IFERROR(LARGE(INDIRECT("RAW!W"&amp;MATCH(A40,Raw!B:B,0)&amp;":W"&amp;IF(A40=MAX(Raw!B:B),1010,MATCH(A40+1,Raw!B:B,0)-1)),IF(COUNTIF(INDIRECT("Raw!C"&amp;MATCH(A40,Raw!B:B,0)&amp;":C"&amp;IF(A40=MAX(Raw!B:B),1010,MATCH(A40+1,Raw!B:B,0)-1)),"H")&gt;0,1,"")),6000)+IFERROR(LARGE(INDIRECT("RAW!W"&amp;MATCH(A40,Raw!B:B,0)&amp;":W"&amp;IF(A40=MAX(Raw!B:B),1010,MATCH(A40+1,Raw!B:B,0)-1)),IF(COUNTIF(INDIRECT("Raw!C"&amp;MATCH(A40,Raw!B:B,0)&amp;":C"&amp;IF(A40=MAX(Raw!B:B),1010,MATCH(A40+1,Raw!B:B,0)-1)),"H")&gt;1,2,"")),6000)-12000
+IFERROR(LARGE(INDIRECT("RAW!W"&amp;MATCH(A40,Raw!B:B,0)&amp;":W"&amp;IF(A40=MAX(Raw!B:B),1010,MATCH(A40+1,Raw!B:B,0)-1)),IF(COUNTIF(INDIRECT("Raw!C"&amp;MATCH(A40,Raw!B:B,0)&amp;":C"&amp;IF(A40=MAX(Raw!B:B),1010,MATCH(A40+1,Raw!B:B,0)-1)),"S")&gt;0,COUNTIF(INDIRECT("Raw!C"&amp;MATCH(A40,Raw!B:B,0)&amp;":C"&amp;IF(A40=MAX(Raw!B:B),1010,MATCH(A40+1,Raw!B:B,0)-1)),"H")+1,"")),4000)+IFERROR(LARGE(INDIRECT("RAW!W"&amp;MATCH(A40,Raw!B:B,0)&amp;":W"&amp;IF(A40=MAX(Raw!B:B),1010,MATCH(A40+1,Raw!B:B,0)-1)),IF(COUNTIF(INDIRECT("Raw!C"&amp;MATCH(A40,Raw!B:B,0)&amp;":C"&amp;IF(A40=MAX(Raw!B:B),1010,MATCH(A40+1,Raw!B:B,0)-1)),"S")&gt;1,COUNTIF(INDIRECT("Raw!C"&amp;MATCH(A40,Raw!B:B,0)&amp;":C"&amp;IF(A40=MAX(Raw!B:B),1010,MATCH(A40+1,Raw!B:B,0)-1)),"H")+2,"")),4000)-8000+IFERROR(LARGE(INDIRECT("RAW!W"&amp;MATCH(A40,Raw!B:B,0)&amp;":W"&amp;IF(A40=MAX(Raw!B:B),1010,MATCH(A40+1,Raw!B:B,0)-1)),IF(COUNTIF(INDIRECT("Raw!C"&amp;MATCH(A40,Raw!B:B,0)&amp;":C"&amp;IF(A40=MAX(Raw!B:B),1010,MATCH(A40+1,Raw!B:B,0)-1)),"V")&gt;0,COUNTIF(INDIRECT("Raw!C"&amp;MATCH(A40,Raw!B:B,0)&amp;":C"&amp;IF(A40=MAX(Raw!B:B),1010,MATCH(A40+1,Raw!B:B,0)-1)),"H")+COUNTIF(INDIRECT("Raw!C"&amp;MATCH(A40,Raw!B:B,0)&amp;":C"&amp;IF(A40=MAX(Raw!B:B),1010,MATCH(A40+1,Raw!B:B,0)-1)),"S")+1,"")),2000)+IFERROR(LARGE(INDIRECT("RAW!W"&amp;MATCH(A40,Raw!B:B,0)&amp;":W"&amp;IF(A40=MAX(Raw!B:B),1010,MATCH(A40+1,Raw!B:B,0)-1)),IF(COUNTIF(INDIRECT("Raw!C"&amp;MATCH(A40,Raw!B:B,0)&amp;":C"&amp;IF(A40=MAX(Raw!B:B),1010,MATCH(A40+1,Raw!B:B,0)-1)),"V")&gt;1,COUNTIF(INDIRECT("Raw!C"&amp;MATCH(A40,Raw!B:B,0)&amp;":C"&amp;IF(A40=MAX(Raw!B:B),1010,MATCH(A40+1,Raw!B:B,0)-1)),"H")+COUNTIF(INDIRECT("Raw!C"&amp;MATCH(A40,Raw!B:B,0)&amp;":C"&amp;IF(A40=MAX(Raw!B:B),1010,MATCH(A40+1,Raw!B:B,0)-1)),"S")+2,"")),2000)-4000,"")</f>
        <v>0</v>
      </c>
      <c r="F40" s="52">
        <f ca="1">IFERROR(IFERROR(LARGE(INDIRECT("RAW!X"&amp;MATCH(A40,Raw!B:B,0)&amp;":X"&amp;IF(A40=MAX(Raw!B:B),1010,MATCH(A40+1,Raw!B:B,0)-1)),IF(COUNTIF(INDIRECT("Raw!C"&amp;MATCH(A40,Raw!B:B,0)&amp;":C"&amp;IF(A40=MAX(Raw!B:B),1010,MATCH(A40+1,Raw!B:B,0)-1)),"H")&gt;0,1,"")),6000)+IFERROR(LARGE(INDIRECT("RAW!X"&amp;MATCH(A40,Raw!B:B,0)&amp;":X"&amp;IF(A40=MAX(Raw!B:B),1010,MATCH(A40+1,Raw!B:B,0)-1)),IF(COUNTIF(INDIRECT("Raw!C"&amp;MATCH(A40,Raw!B:B,0)&amp;":C"&amp;IF(A40=MAX(Raw!B:B),1010,MATCH(A40+1,Raw!B:B,0)-1)),"H")&gt;1,2,"")),6000)-12000
+IFERROR(LARGE(INDIRECT("RAW!X"&amp;MATCH(A40,Raw!B:B,0)&amp;":X"&amp;IF(A40=MAX(Raw!B:B),1010,MATCH(A40+1,Raw!B:B,0)-1)),IF(COUNTIF(INDIRECT("Raw!C"&amp;MATCH(A40,Raw!B:B,0)&amp;":C"&amp;IF(A40=MAX(Raw!B:B),1010,MATCH(A40+1,Raw!B:B,0)-1)),"S")&gt;0,COUNTIF(INDIRECT("Raw!C"&amp;MATCH(A40,Raw!B:B,0)&amp;":C"&amp;IF(A40=MAX(Raw!B:B),1010,MATCH(A40+1,Raw!B:B,0)-1)),"H")+1,"")),4000)+IFERROR(LARGE(INDIRECT("RAW!X"&amp;MATCH(A40,Raw!B:B,0)&amp;":X"&amp;IF(A40=MAX(Raw!B:B),1010,MATCH(A40+1,Raw!B:B,0)-1)),IF(COUNTIF(INDIRECT("Raw!C"&amp;MATCH(A40,Raw!B:B,0)&amp;":C"&amp;IF(A40=MAX(Raw!B:B),1010,MATCH(A40+1,Raw!B:B,0)-1)),"S")&gt;1,COUNTIF(INDIRECT("Raw!C"&amp;MATCH(A40,Raw!B:B,0)&amp;":C"&amp;IF(A40=MAX(Raw!B:B),1010,MATCH(A40+1,Raw!B:B,0)-1)),"H")+2,"")),4000)-8000+IFERROR(LARGE(INDIRECT("RAW!X"&amp;MATCH(A40,Raw!B:B,0)&amp;":X"&amp;IF(A40=MAX(Raw!B:B),1010,MATCH(A40+1,Raw!B:B,0)-1)),IF(COUNTIF(INDIRECT("Raw!C"&amp;MATCH(A40,Raw!B:B,0)&amp;":C"&amp;IF(A40=MAX(Raw!B:B),1010,MATCH(A40+1,Raw!B:B,0)-1)),"v")&gt;0,COUNTIF(INDIRECT("Raw!C"&amp;MATCH(A40,Raw!B:B,0)&amp;":C"&amp;IF(A40=MAX(Raw!B:B),1010,MATCH(A40+1,Raw!B:B,0)-1)),"H")+COUNTIF(INDIRECT("Raw!C"&amp;MATCH(A40,Raw!B:B,0)&amp;":C"&amp;IF(A40=MAX(Raw!B:B),1010,MATCH(A40+1,Raw!B:B,0)-1)),"S")+1,"")),2000)+IFERROR(LARGE(INDIRECT("RAW!X"&amp;MATCH(A40,Raw!B:B,0)&amp;":X"&amp;IF(A40=MAX(Raw!B:B),1010,MATCH(A40+1,Raw!B:B,0)-1)),IF(COUNTIF(INDIRECT("Raw!C"&amp;MATCH(A40,Raw!B:B,0)&amp;":C"&amp;IF(A40=MAX(Raw!B:B),1010,MATCH(A40+1,Raw!B:B,0)-1)),"v")&gt;1,COUNTIF(INDIRECT("Raw!C"&amp;MATCH(A40,Raw!B:B,0)&amp;":C"&amp;IF(A40=MAX(Raw!B:B),1010,MATCH(A40+1,Raw!B:B,0)-1)),"H")+COUNTIF(INDIRECT("Raw!C"&amp;MATCH(A40,Raw!B:B,0)&amp;":C"&amp;IF(A40=MAX(Raw!B:B),1010,MATCH(A40+1,Raw!B:B,0)-1)),"S")+2,"")),2000)-4000,"")</f>
        <v>0</v>
      </c>
      <c r="G40" s="52">
        <f ca="1">IFERROR(IFERROR(LARGE(INDIRECT("RAW!Y"&amp;MATCH(A40,Raw!B:B,0)&amp;":Y"&amp;IF(A40=MAX(Raw!B:B),1010,MATCH(A40+1,Raw!B:B,0)-1)),IF(COUNTIF(INDIRECT("Raw!C"&amp;MATCH(A40,Raw!B:B,0)&amp;":C"&amp;IF(A40=MAX(Raw!B:B),1010,MATCH(A40+1,Raw!B:B,0)-1)),"H")&gt;0,1,"")),6000)+IFERROR(LARGE(INDIRECT("RAW!Y"&amp;MATCH(A40,Raw!B:B,0)&amp;":Y"&amp;IF(A40=MAX(Raw!B:B),1010,MATCH(A40+1,Raw!B:B,0)-1)),IF(COUNTIF(INDIRECT("Raw!C"&amp;MATCH(A40,Raw!B:B,0)&amp;":C"&amp;IF(A40=MAX(Raw!B:B),1010,MATCH(A40+1,Raw!B:B,0)-1)),"H")&gt;1,2,"")),6000)-12000
+IFERROR(LARGE(INDIRECT("RAW!Y"&amp;MATCH(A40,Raw!B:B,0)&amp;":Y"&amp;IF(A40=MAX(Raw!B:B),1010,MATCH(A40+1,Raw!B:B,0)-1)),IF(COUNTIF(INDIRECT("Raw!C"&amp;MATCH(A40,Raw!B:B,0)&amp;":C"&amp;IF(A40=MAX(Raw!B:B),1010,MATCH(A40+1,Raw!B:B,0)-1)),"S")&gt;0,COUNTIF(INDIRECT("Raw!C"&amp;MATCH(A40,Raw!B:B,0)&amp;":C"&amp;IF(A40=MAX(Raw!B:B),1010,MATCH(A40+1,Raw!B:B,0)-1)),"H")+1,"")),4000)+IFERROR(LARGE(INDIRECT("RAW!Y"&amp;MATCH(A40,Raw!B:B,0)&amp;":Y"&amp;IF(A40=MAX(Raw!B:B),1010,MATCH(A40+1,Raw!B:B,0)-1)),IF(COUNTIF(INDIRECT("Raw!C"&amp;MATCH(A40,Raw!B:B,0)&amp;":C"&amp;IF(A40=MAX(Raw!B:B),1010,MATCH(A40+1,Raw!B:B,0)-1)),"S")&gt;1,COUNTIF(INDIRECT("Raw!C"&amp;MATCH(A40,Raw!B:B,0)&amp;":C"&amp;IF(A40=MAX(Raw!B:B),1010,MATCH(A40+1,Raw!B:B,0)-1)),"H")+2,"")),4000)-8000+IFERROR(LARGE(INDIRECT("RAW!Y"&amp;MATCH(A40,Raw!B:B,0)&amp;":Y"&amp;IF(A40=MAX(Raw!B:B),1010,MATCH(A40+1,Raw!B:B,0)-1)),IF(COUNTIF(INDIRECT("Raw!C"&amp;MATCH(A40,Raw!B:B,0)&amp;":C"&amp;IF(A40=MAX(Raw!B:B),1010,MATCH(A40+1,Raw!B:B,0)-1)),"V")&gt;0,COUNTIF(INDIRECT("Raw!C"&amp;MATCH(A40,Raw!B:B,0)&amp;":C"&amp;IF(A40=MAX(Raw!B:B),1010,MATCH(A40+1,Raw!B:B,0)-1)),"H")+COUNTIF(INDIRECT("Raw!C"&amp;MATCH(A40,Raw!B:B,0)&amp;":C"&amp;IF(A40=MAX(Raw!B:B),1010,MATCH(A40+1,Raw!B:B,0)-1)),"S")+1,"")),2000)+IFERROR(LARGE(INDIRECT("RAW!Y"&amp;MATCH(A40,Raw!B:B,0)&amp;":Y"&amp;IF(A40=MAX(Raw!B:B),1010,MATCH(A40+1,Raw!B:B,0)-1)),IF(COUNTIF(INDIRECT("Raw!C"&amp;MATCH(A40,Raw!B:B,0)&amp;":C"&amp;IF(A40=MAX(Raw!B:B),1010,MATCH(A40+1,Raw!B:B,0)-1)),"V")&gt;1,COUNTIF(INDIRECT("Raw!C"&amp;MATCH(A40,Raw!B:B,0)&amp;":C"&amp;IF(A40=MAX(Raw!B:B),1010,MATCH(A40+1,Raw!B:B,0)-1)),"H")+COUNTIF(INDIRECT("Raw!C"&amp;MATCH(A40,Raw!B:B,0)&amp;":C"&amp;IF(A40=MAX(Raw!B:B),1010,MATCH(A40+1,Raw!B:B,0)-1)),"S")+2,"")),2000)-4000,"")</f>
        <v>0</v>
      </c>
      <c r="H40" s="52">
        <f ca="1">IFERROR(IFERROR(LARGE(INDIRECT("RAW!Z"&amp;MATCH(A40,Raw!B:B,0)&amp;":Z"&amp;IF(A40=MAX(Raw!B:B),1010,MATCH(A40+1,Raw!B:B,0)-1)),IF(COUNTIF(INDIRECT("Raw!C"&amp;MATCH(A40,Raw!B:B,0)&amp;":C"&amp;IF(A40=MAX(Raw!B:B),1010,MATCH(A40+1,Raw!B:B,0)-1)),"H")&gt;0,1,"")),6000)+IFERROR(LARGE(INDIRECT("RAW!Z"&amp;MATCH(A40,Raw!B:B,0)&amp;":Z"&amp;IF(A40=MAX(Raw!B:B),1010,MATCH(A40+1,Raw!B:B,0)-1)),IF(COUNTIF(INDIRECT("Raw!C"&amp;MATCH(A40,Raw!B:B,0)&amp;":C"&amp;IF(A40=MAX(Raw!B:B),1010,MATCH(A40+1,Raw!B:B,0)-1)),"H")&gt;1,2,"")),6000)-12000
+IFERROR(LARGE(INDIRECT("RAW!Z"&amp;MATCH(A40,Raw!B:B,0)&amp;":Z"&amp;IF(A40=MAX(Raw!B:B),1010,MATCH(A40+1,Raw!B:B,0)-1)),IF(COUNTIF(INDIRECT("Raw!C"&amp;MATCH(A40,Raw!B:B,0)&amp;":C"&amp;IF(A40=MAX(Raw!B:B),1010,MATCH(A40+1,Raw!B:B,0)-1)),"S")&gt;0,COUNTIF(INDIRECT("Raw!C"&amp;MATCH(A40,Raw!B:B,0)&amp;":C"&amp;IF(A40=MAX(Raw!B:B),1010,MATCH(A40+1,Raw!B:B,0)-1)),"H")+1,"")),4000)+IFERROR(LARGE(INDIRECT("RAW!Z"&amp;MATCH(A40,Raw!B:B,0)&amp;":Z"&amp;IF(A40=MAX(Raw!B:B),1010,MATCH(A40+1,Raw!B:B,0)-1)),IF(COUNTIF(INDIRECT("Raw!C"&amp;MATCH(A40,Raw!B:B,0)&amp;":C"&amp;IF(A40=MAX(Raw!B:B),1010,MATCH(A40+1,Raw!B:B,0)-1)),"S")&gt;1,COUNTIF(INDIRECT("Raw!C"&amp;MATCH(A40,Raw!B:B,0)&amp;":C"&amp;IF(A40=MAX(Raw!B:B),1010,MATCH(A40+1,Raw!B:B,0)-1)),"H")+2,"")),4000)-8000+IFERROR(LARGE(INDIRECT("RAW!Z"&amp;MATCH(A40,Raw!B:B,0)&amp;":Z"&amp;IF(A40=MAX(Raw!B:B),1010,MATCH(A40+1,Raw!B:B,0)-1)),IF(COUNTIF(INDIRECT("Raw!C"&amp;MATCH(A40,Raw!B:B,0)&amp;":C"&amp;IF(A40=MAX(Raw!B:B),1010,MATCH(A40+1,Raw!B:B,0)-1)),"V")&gt;0,COUNTIF(INDIRECT("Raw!C"&amp;MATCH(A40,Raw!B:B,0)&amp;":C"&amp;IF(A40=MAX(Raw!B:B),1010,MATCH(A40+1,Raw!B:B,0)-1)),"H")+COUNTIF(INDIRECT("Raw!C"&amp;MATCH(A40,Raw!B:B,0)&amp;":C"&amp;IF(A40=MAX(Raw!B:B),1010,MATCH(A40+1,Raw!B:B,0)-1)),"S")+1,"")),2000)+IFERROR(LARGE(INDIRECT("RAW!Z"&amp;MATCH(A40,Raw!B:B,0)&amp;":Z"&amp;IF(A40=MAX(Raw!B:B),1010,MATCH(A40+1,Raw!B:B,0)-1)),IF(COUNTIF(INDIRECT("Raw!C"&amp;MATCH(A40,Raw!B:B,0)&amp;":C"&amp;IF(A40=MAX(Raw!B:B),1010,MATCH(A40+1,Raw!B:B,0)-1)),"V")&gt;1,COUNTIF(INDIRECT("Raw!C"&amp;MATCH(A40,Raw!B:B,0)&amp;":C"&amp;IF(A40=MAX(Raw!B:B),1010,MATCH(A40+1,Raw!B:B,0)-1)),"H")+COUNTIF(INDIRECT("Raw!C"&amp;MATCH(A40,Raw!B:B,0)&amp;":C"&amp;IF(A40=MAX(Raw!B:B),1010,MATCH(A40+1,Raw!B:B,0)-1)),"S")+2,"")),2000)-4000,"")</f>
        <v>0</v>
      </c>
      <c r="I40" s="52">
        <f ca="1">IFERROR(IFERROR(LARGE(INDIRECT("RAW!AA"&amp;MATCH(A40,Raw!B:B,0)&amp;":AA"&amp;IF(A40=MAX(Raw!B:B),1010,MATCH(A40+1,Raw!B:B,0)-1)),IF(COUNTIF(INDIRECT("Raw!C"&amp;MATCH(A40,Raw!B:B,0)&amp;":C"&amp;IF(A40=MAX(Raw!B:B),1010,MATCH(A40+1,Raw!B:B,0)-1)),"H")&gt;0,1,"")),6000)+IFERROR(LARGE(INDIRECT("RAW!AA"&amp;MATCH(A40,Raw!B:B,0)&amp;":AA"&amp;IF(A40=MAX(Raw!B:B),1010,MATCH(A40+1,Raw!B:B,0)-1)),IF(COUNTIF(INDIRECT("Raw!C"&amp;MATCH(A40,Raw!B:B,0)&amp;":C"&amp;IF(A40=MAX(Raw!B:B),1010,MATCH(A40+1,Raw!B:B,0)-1)),"H")&gt;1,2,"")),6000)-12000
+IFERROR(LARGE(INDIRECT("RAW!AA"&amp;MATCH(A40,Raw!B:B,0)&amp;":AA"&amp;IF(A40=MAX(Raw!B:B),1010,MATCH(A40+1,Raw!B:B,0)-1)),IF(COUNTIF(INDIRECT("Raw!C"&amp;MATCH(A40,Raw!B:B,0)&amp;":C"&amp;IF(A40=MAX(Raw!B:B),1010,MATCH(A40+1,Raw!B:B,0)-1)),"S")&gt;0,COUNTIF(INDIRECT("Raw!C"&amp;MATCH(A40,Raw!B:B,0)&amp;":C"&amp;IF(A40=MAX(Raw!B:B),1010,MATCH(A40+1,Raw!B:B,0)-1)),"H")+1,"")),4000)+IFERROR(LARGE(INDIRECT("RAW!AA"&amp;MATCH(A40,Raw!B:B,0)&amp;":AA"&amp;IF(A40=MAX(Raw!B:B),1010,MATCH(A40+1,Raw!B:B,0)-1)),IF(COUNTIF(INDIRECT("Raw!C"&amp;MATCH(A40,Raw!B:B,0)&amp;":C"&amp;IF(A40=MAX(Raw!B:B),1010,MATCH(A40+1,Raw!B:B,0)-1)),"S")&gt;1,COUNTIF(INDIRECT("Raw!C"&amp;MATCH(A40,Raw!B:B,0)&amp;":C"&amp;IF(A40=MAX(Raw!B:B),1010,MATCH(A40+1,Raw!B:B,0)-1)),"H")+2,"")),4000)-8000+IFERROR(LARGE(INDIRECT("RAW!AA"&amp;MATCH(A40,Raw!B:B,0)&amp;":AA"&amp;IF(A40=MAX(Raw!B:B),1010,MATCH(A40+1,Raw!B:B,0)-1)),IF(COUNTIF(INDIRECT("Raw!C"&amp;MATCH(A40,Raw!B:B,0)&amp;":C"&amp;IF(A40=MAX(Raw!B:B),1010,MATCH(A40+1,Raw!B:B,0)-1)),"V")&gt;0,COUNTIF(INDIRECT("Raw!C"&amp;MATCH(A40,Raw!B:B,0)&amp;":C"&amp;IF(A40=MAX(Raw!B:B),1010,MATCH(A40+1,Raw!B:B,0)-1)),"H")+COUNTIF(INDIRECT("Raw!C"&amp;MATCH(A40,Raw!B:B,0)&amp;":C"&amp;IF(A40=MAX(Raw!B:B),1010,MATCH(A40+1,Raw!B:B,0)-1)),"S")+1,"")),2000)+IFERROR(LARGE(INDIRECT("RAW!AA"&amp;MATCH(A40,Raw!B:B,0)&amp;":AA"&amp;IF(A40=MAX(Raw!B:B),1010,MATCH(A40+1,Raw!B:B,0)-1)),IF(COUNTIF(INDIRECT("Raw!C"&amp;MATCH(A40,Raw!B:B,0)&amp;":C"&amp;IF(A40=MAX(Raw!B:B),1010,MATCH(A40+1,Raw!B:B,0)-1)),"V")&gt;1,COUNTIF(INDIRECT("Raw!C"&amp;MATCH(A40,Raw!B:B,0)&amp;":C"&amp;IF(A40=MAX(Raw!B:B),1010,MATCH(A40+1,Raw!B:B,0)-1)),"H")+COUNTIF(INDIRECT("Raw!C"&amp;MATCH(A40,Raw!B:B,0)&amp;":C"&amp;IF(A40=MAX(Raw!B:B),1010,MATCH(A40+1,Raw!B:B,0)-1)),"S")+2,"")),2000)-4000,"")</f>
        <v>0</v>
      </c>
      <c r="J40" s="52">
        <f ca="1">IFERROR(IFERROR(LARGE(INDIRECT("RAW!AB"&amp;MATCH(A40,Raw!B:B,0)&amp;":AB"&amp;IF(A40=MAX(Raw!B:B),1010,MATCH(A40+1,Raw!B:B,0)-1)),IF(COUNTIF(INDIRECT("Raw!C"&amp;MATCH(A40,Raw!B:B,0)&amp;":C"&amp;IF(A40=MAX(Raw!B:B),1010,MATCH(A40+1,Raw!B:B,0)-1)),"H")&gt;0,1,"")),6000)+IFERROR(LARGE(INDIRECT("RAW!AB"&amp;MATCH(A40,Raw!B:B,0)&amp;":AB"&amp;IF(A40=MAX(Raw!B:B),1010,MATCH(A40+1,Raw!B:B,0)-1)),IF(COUNTIF(INDIRECT("Raw!C"&amp;MATCH(A40,Raw!B:B,0)&amp;":C"&amp;IF(A40=MAX(Raw!B:B),1010,MATCH(A40+1,Raw!B:B,0)-1)),"H")&gt;1,2,"")),6000)-12000
+IFERROR(LARGE(INDIRECT("RAW!AB"&amp;MATCH(A40,Raw!B:B,0)&amp;":AB"&amp;IF(A40=MAX(Raw!B:B),1010,MATCH(A40+1,Raw!B:B,0)-1)),IF(COUNTIF(INDIRECT("Raw!C"&amp;MATCH(A40,Raw!B:B,0)&amp;":C"&amp;IF(A40=MAX(Raw!B:B),1010,MATCH(A40+1,Raw!B:B,0)-1)),"S")&gt;0,COUNTIF(INDIRECT("Raw!C"&amp;MATCH(A40,Raw!B:B,0)&amp;":C"&amp;IF(A40=MAX(Raw!B:B),1010,MATCH(A40+1,Raw!B:B,0)-1)),"H")+1,"")),4000)+IFERROR(LARGE(INDIRECT("RAW!AB"&amp;MATCH(A40,Raw!B:B,0)&amp;":AB"&amp;IF(A40=MAX(Raw!B:B),1010,MATCH(A40+1,Raw!B:B,0)-1)),IF(COUNTIF(INDIRECT("Raw!C"&amp;MATCH(A40,Raw!B:B,0)&amp;":C"&amp;IF(A40=MAX(Raw!B:B),1010,MATCH(A40+1,Raw!B:B,0)-1)),"S")&gt;1,COUNTIF(INDIRECT("Raw!C"&amp;MATCH(A40,Raw!B:B,0)&amp;":C"&amp;IF(A40=MAX(Raw!B:B),1010,MATCH(A40+1,Raw!B:B,0)-1)),"H")+2,"")),4000)-8000+IFERROR(LARGE(INDIRECT("RAW!AB"&amp;MATCH(A40,Raw!B:B,0)&amp;":AB"&amp;IF(A40=MAX(Raw!B:B),1010,MATCH(A40+1,Raw!B:B,0)-1)),IF(COUNTIF(INDIRECT("Raw!C"&amp;MATCH(A40,Raw!B:B,0)&amp;":C"&amp;IF(A40=MAX(Raw!B:B),1010,MATCH(A40+1,Raw!B:B,0)-1)),"V")&gt;0,COUNTIF(INDIRECT("Raw!C"&amp;MATCH(A40,Raw!B:B,0)&amp;":C"&amp;IF(A40=MAX(Raw!B:B),1010,MATCH(A40+1,Raw!B:B,0)-1)),"H")+COUNTIF(INDIRECT("Raw!C"&amp;MATCH(A40,Raw!B:B,0)&amp;":C"&amp;IF(A40=MAX(Raw!B:B),1010,MATCH(A40+1,Raw!B:B,0)-1)),"S")+1,"")),2000)+IFERROR(LARGE(INDIRECT("RAW!AB"&amp;MATCH(A40,Raw!B:B,0)&amp;":AB"&amp;IF(A40=MAX(Raw!B:B),1010,MATCH(A40+1,Raw!B:B,0)-1)),IF(COUNTIF(INDIRECT("Raw!C"&amp;MATCH(A40,Raw!B:B,0)&amp;":C"&amp;IF(A40=MAX(Raw!B:B),1010,MATCH(A40+1,Raw!B:B,0)-1)),"V")&gt;1,COUNTIF(INDIRECT("Raw!C"&amp;MATCH(A40,Raw!B:B,0)&amp;":C"&amp;IF(A40=MAX(Raw!B:B),1010,MATCH(A40+1,Raw!B:B,0)-1)),"H")+COUNTIF(INDIRECT("Raw!C"&amp;MATCH(A40,Raw!B:B,0)&amp;":C"&amp;IF(A40=MAX(Raw!B:B),1010,MATCH(A40+1,Raw!B:B,0)-1)),"S")+2,"")),2000)-4000,"")</f>
        <v>0</v>
      </c>
      <c r="K40" s="52">
        <f ca="1">IFERROR(IFERROR(LARGE(INDIRECT("RAW!AC"&amp;MATCH(A40,Raw!B:B,0)&amp;":AC"&amp;IF(A40=MAX(Raw!B:B),1010,MATCH(A40+1,Raw!B:B,0)-1)),IF(COUNTIF(INDIRECT("Raw!C"&amp;MATCH(A40,Raw!B:B,0)&amp;":C"&amp;IF(A40=MAX(Raw!B:B),1010,MATCH(A40+1,Raw!B:B,0)-1)),"H")&gt;0,1,"")),6000)+IFERROR(LARGE(INDIRECT("RAW!AC"&amp;MATCH(A40,Raw!B:B,0)&amp;":AC"&amp;IF(A40=MAX(Raw!B:B),1010,MATCH(A40+1,Raw!B:B,0)-1)),IF(COUNTIF(INDIRECT("Raw!C"&amp;MATCH(A40,Raw!B:B,0)&amp;":C"&amp;IF(A40=MAX(Raw!B:B),1010,MATCH(A40+1,Raw!B:B,0)-1)),"H")&gt;1,2,"")),6000)-12000
+IFERROR(LARGE(INDIRECT("RAW!AC"&amp;MATCH(A40,Raw!B:B,0)&amp;":AC"&amp;IF(A40=MAX(Raw!B:B),1010,MATCH(A40+1,Raw!B:B,0)-1)),IF(COUNTIF(INDIRECT("Raw!C"&amp;MATCH(A40,Raw!B:B,0)&amp;":C"&amp;IF(A40=MAX(Raw!B:B),1010,MATCH(A40+1,Raw!B:B,0)-1)),"S")&gt;0,COUNTIF(INDIRECT("Raw!C"&amp;MATCH(A40,Raw!B:B,0)&amp;":C"&amp;IF(A40=MAX(Raw!B:B),1010,MATCH(A40+1,Raw!B:B,0)-1)),"H")+1,"")),4000)+IFERROR(LARGE(INDIRECT("RAW!AC"&amp;MATCH(A40,Raw!B:B,0)&amp;":AC"&amp;IF(A40=MAX(Raw!B:B),1010,MATCH(A40+1,Raw!B:B,0)-1)),IF(COUNTIF(INDIRECT("Raw!C"&amp;MATCH(A40,Raw!B:B,0)&amp;":C"&amp;IF(A40=MAX(Raw!B:B),1010,MATCH(A40+1,Raw!B:B,0)-1)),"S")&gt;1,COUNTIF(INDIRECT("Raw!C"&amp;MATCH(A40,Raw!B:B,0)&amp;":C"&amp;IF(A40=MAX(Raw!B:B),1010,MATCH(A40+1,Raw!B:B,0)-1)),"H")+2,"")),4000)-8000+IFERROR(LARGE(INDIRECT("RAW!AC"&amp;MATCH(A40,Raw!B:B,0)&amp;":AC"&amp;IF(A40=MAX(Raw!B:B),1010,MATCH(A40+1,Raw!B:B,0)-1)),IF(COUNTIF(INDIRECT("Raw!C"&amp;MATCH(A40,Raw!B:B,0)&amp;":C"&amp;IF(A40=MAX(Raw!B:B),1010,MATCH(A40+1,Raw!B:B,0)-1)),"V")&gt;0,COUNTIF(INDIRECT("Raw!C"&amp;MATCH(A40,Raw!B:B,0)&amp;":C"&amp;IF(A40=MAX(Raw!B:B),1010,MATCH(A40+1,Raw!B:B,0)-1)),"H")+COUNTIF(INDIRECT("Raw!C"&amp;MATCH(A40,Raw!B:B,0)&amp;":C"&amp;IF(A40=MAX(Raw!B:B),1010,MATCH(A40+1,Raw!B:B,0)-1)),"S")+1,"")),2000)+IFERROR(LARGE(INDIRECT("RAW!AC"&amp;MATCH(A40,Raw!B:B,0)&amp;":AC"&amp;IF(A40=MAX(Raw!B:B),1010,MATCH(A40+1,Raw!B:B,0)-1)),IF(COUNTIF(INDIRECT("Raw!C"&amp;MATCH(A40,Raw!B:B,0)&amp;":C"&amp;IF(A40=MAX(Raw!B:B),1010,MATCH(A40+1,Raw!B:B,0)-1)),"V")&gt;1,COUNTIF(INDIRECT("Raw!C"&amp;MATCH(A40,Raw!B:B,0)&amp;":C"&amp;IF(A40=MAX(Raw!B:B),1010,MATCH(A40+1,Raw!B:B,0)-1)),"H")+COUNTIF(INDIRECT("Raw!C"&amp;MATCH(A40,Raw!B:B,0)&amp;":C"&amp;IF(A40=MAX(Raw!B:B),1010,MATCH(A40+1,Raw!B:B,0)-1)),"S")+2,"")),2000)-4000,"")</f>
        <v>0</v>
      </c>
      <c r="L40" s="14">
        <f t="shared" ca="1" si="0"/>
        <v>0</v>
      </c>
      <c r="M40" s="14">
        <f t="shared" ca="1" si="1"/>
        <v>0</v>
      </c>
      <c r="N40" s="14">
        <f t="shared" ca="1" si="2"/>
        <v>0</v>
      </c>
      <c r="O40" s="37" t="str">
        <f t="array" aca="1" ref="O40" ca="1">IF(P40="","",(IF(ROUND(P40,1)=ROUND(P39,1),O39,O39+1)))</f>
        <v/>
      </c>
      <c r="P40" s="33" t="str">
        <f t="array" aca="1" ref="P40" ca="1">IF(ROUND(LARGE(B:B,$A40),2)=0,"",LARGE(B:B,$A40))</f>
        <v/>
      </c>
      <c r="Q40" s="33" t="str">
        <f t="array" aca="1" ref="Q40" ca="1">IFERROR(INDEX(Raw!$S$3:$S$502,MATCH(R40,Raw!$R$3:$R$502,0)),"")</f>
        <v/>
      </c>
      <c r="R40" s="34" t="str">
        <f t="array" aca="1" ref="R40" ca="1">IFERROR(INDEX(Raw!$R$3:$R$502,MATCH(IFERROR(INDEX(MATCH(P40,B$2:B$501,0),$A$2:$A$502),""),Raw!$Q$3:$Q$502,0)),"")</f>
        <v/>
      </c>
      <c r="S40" s="38" t="str">
        <f t="array" aca="1" ref="S40" ca="1">IF(T40="","",(IF(ROUND(T40,1)=ROUND(T39,1),S39,S39+1)))</f>
        <v/>
      </c>
      <c r="T40" s="36" t="str">
        <f t="array" aca="1" ref="T40" ca="1">IF(ROUND(LARGE(C:C,$A40),2)=0,"",LARGE(C:C,$A40))</f>
        <v/>
      </c>
      <c r="U40" s="33" t="str">
        <f t="array" aca="1" ref="U40" ca="1">IFERROR(INDEX(Raw!$S$3:$S$502,MATCH(V40,Raw!$R$3:$R$502,0)),"")</f>
        <v/>
      </c>
      <c r="V40" s="34" t="str">
        <f t="array" aca="1" ref="V40" ca="1">IFERROR(INDEX(Raw!$R$3:$R$502,MATCH(IFERROR(INDEX(MATCH(T40,C$2:C$501,0),$A$2:$A$501),""),Raw!$Q$3:$Q$502,0)),"")</f>
        <v/>
      </c>
      <c r="W40" s="38" t="str">
        <f t="array" aca="1" ref="W40" ca="1">IF(X40="","",(IF(ROUND(X40,1)=ROUND(X39,1),W39,W39+1)))</f>
        <v/>
      </c>
      <c r="X40" s="36" t="str">
        <f t="array" aca="1" ref="X40" ca="1">IF(ROUND(LARGE(D:D,$A40),2)=0,"",LARGE(D:D,$A40))</f>
        <v/>
      </c>
      <c r="Y40" s="33" t="str">
        <f t="array" aca="1" ref="Y40" ca="1">IFERROR(INDEX(Raw!$S$3:$S$502,MATCH(Z40,Raw!$R$3:$R$502,0)),"")</f>
        <v/>
      </c>
      <c r="Z40" s="34" t="str">
        <f t="array" aca="1" ref="Z40" ca="1">IFERROR(INDEX(Raw!$R$3:$R$502,MATCH(IFERROR(INDEX(MATCH(X40,D$2:D$501,0),$A$2:$A$501),""),Raw!$Q$3:$Q$502,0)),"")</f>
        <v/>
      </c>
      <c r="AA40" s="38" t="str">
        <f t="array" aca="1" ref="AA40" ca="1">IF(AB40="","",(IF(ROUND(AB40,1)=ROUND(AB39,1),AA39,AA39+1)))</f>
        <v/>
      </c>
      <c r="AB40" s="36" t="str">
        <f t="array" aca="1" ref="AB40" ca="1">IF(ROUND(LARGE(E:E,$A40),2)=0,"",LARGE(E:E,$A40))</f>
        <v/>
      </c>
      <c r="AC40" s="33" t="str">
        <f ca="1">IFERROR(INDEX(Raw!$S$3:$S$502,MATCH(AD40,Raw!$R$3:$R$502,0)),"")</f>
        <v/>
      </c>
      <c r="AD40" s="34" t="str">
        <f t="array" aca="1" ref="AD40" ca="1">IFERROR(INDEX(Raw!$R$3:$R$502,MATCH(IFERROR(INDEX(MATCH(AB40,E$2:E$501,0),$A$2:$A$501),""),Raw!$Q$3:$Q$502,0)),"")</f>
        <v/>
      </c>
      <c r="AE40" s="38" t="str">
        <f t="array" aca="1" ref="AE40" ca="1">IF(AF40="","",(IF(ROUND(AF40,1)=ROUND(AF39,1),AE39,AE39+1)))</f>
        <v/>
      </c>
      <c r="AF40" s="36" t="str">
        <f t="array" aca="1" ref="AF40" ca="1">IF(ROUND(LARGE(F:F,$A40),2)=0,"",LARGE(F:F,$A40))</f>
        <v/>
      </c>
      <c r="AG40" s="33" t="str">
        <f ca="1">IFERROR(INDEX(Raw!$S$3:$S$502,MATCH(AH40,Raw!$R$3:$R$502,0)),"")</f>
        <v/>
      </c>
      <c r="AH40" s="34" t="str">
        <f t="array" aca="1" ref="AH40" ca="1">IFERROR(INDEX(Raw!$R$3:$R$502,MATCH(IFERROR(INDEX(MATCH(AF40,F$2:F$501,0),$A$2:$A$501),""),Raw!$Q$3:$Q$502,0)),"")</f>
        <v/>
      </c>
      <c r="AI40" s="38" t="str">
        <f t="array" aca="1" ref="AI40" ca="1">IF(AJ40="","",(IF(ROUND(AJ40,1)=ROUND(AJ39,1),AI39,AI39+1)))</f>
        <v/>
      </c>
      <c r="AJ40" s="36" t="str">
        <f t="array" aca="1" ref="AJ40" ca="1">IF(ROUND(LARGE(G:G,$A40),2)=0,"",LARGE(G:G,$A40))</f>
        <v/>
      </c>
      <c r="AK40" s="33" t="str">
        <f ca="1">IFERROR(INDEX(Raw!$S$3:$S$502,MATCH(AL40,Raw!$R$3:$R$502,0)),"")</f>
        <v/>
      </c>
      <c r="AL40" s="34" t="str">
        <f t="array" aca="1" ref="AL40" ca="1">IFERROR(INDEX(Raw!$R$3:$R$502,MATCH(IFERROR(INDEX(MATCH(AJ40,G$2:G$501,0),$A$2:$A$501),""),Raw!$Q$3:$Q$502,0)),"")</f>
        <v/>
      </c>
      <c r="AM40" s="38" t="str">
        <f t="array" aca="1" ref="AM40" ca="1">IF(AN40="","",(IF(ROUND(AN40,1)=ROUND(AN39,1),AM39,AM39+1)))</f>
        <v/>
      </c>
      <c r="AN40" s="36" t="str">
        <f t="shared" ca="1" si="10"/>
        <v/>
      </c>
      <c r="AO40" s="33" t="str">
        <f ca="1">IFERROR(INDEX(Raw!$S$3:$S$502,MATCH(AP40,Raw!$R$3:$R$502,0)),"")</f>
        <v/>
      </c>
      <c r="AP40" s="34" t="str">
        <f t="array" aca="1" ref="AP40" ca="1">IFERROR(INDEX(Raw!$R$3:$R$502,MATCH(IFERROR(INDEX(MATCH(AN40,H$2:H$501,0),$A$2:$A$501),""),Raw!$Q$3:$Q$502,0)),"")</f>
        <v/>
      </c>
      <c r="AQ40" s="37" t="str">
        <f t="array" aca="1" ref="AQ40" ca="1">IF(AR40="","",(IF(ROUND(AR40,1)=ROUND(AR39,1),AQ39,AQ39+1)))</f>
        <v/>
      </c>
      <c r="AR40" s="33" t="str">
        <f t="shared" ca="1" si="11"/>
        <v/>
      </c>
      <c r="AS40" s="48" t="str">
        <f t="array" aca="1" ref="AS40" ca="1">IFERROR(INDEX(Raw!$S$3:$S$502,MATCH(AT40,Raw!$R$3:$R$502,0)),"")</f>
        <v/>
      </c>
      <c r="AT40" s="34" t="str">
        <f t="array" aca="1" ref="AT40" ca="1">IFERROR(INDEX(Raw!$R$3:$R$502,MATCH(IFERROR(INDEX(MATCH(AR40,I$2:I$501,0),$A$2:$A$501),""),Raw!$Q$3:$Q$502,0)),"")</f>
        <v/>
      </c>
      <c r="AU40" s="37" t="str">
        <f t="array" aca="1" ref="AU40" ca="1">IF(AV40="","",(IF(ROUND(AV40,1)=ROUND(AV39,1),AU39,AU39+1)))</f>
        <v/>
      </c>
      <c r="AV40" s="33" t="str">
        <f t="shared" ca="1" si="12"/>
        <v/>
      </c>
      <c r="AW40" s="48" t="str">
        <f t="array" aca="1" ref="AW40" ca="1">IFERROR(INDEX(Raw!$S$3:$S$502,MATCH(AX40,Raw!$R$3:$R$502,0)),"")</f>
        <v/>
      </c>
      <c r="AX40" s="34" t="str">
        <f t="array" aca="1" ref="AX40" ca="1">IFERROR(INDEX(Raw!$R$3:$R$502,MATCH(IFERROR(INDEX(MATCH(AV40,J$2:J$501,0),$A$2:$A$501),""),Raw!$Q$3:$Q$502,0)),"")</f>
        <v/>
      </c>
      <c r="AY40" s="37" t="str">
        <f t="array" aca="1" ref="AY40" ca="1">IF(AZ40="","",(IF(ROUND(AZ40,1)=ROUND(AZ39,1),AY39,AY39+1)))</f>
        <v/>
      </c>
      <c r="AZ40" s="33" t="str">
        <f t="shared" ca="1" si="13"/>
        <v/>
      </c>
      <c r="BA40" s="48" t="str">
        <f t="array" aca="1" ref="BA40" ca="1">IFERROR(INDEX(Raw!$S$3:$S$502,MATCH(BB40,Raw!$R$3:$R$502,0)),"")</f>
        <v/>
      </c>
      <c r="BB40" s="34" t="str">
        <f t="array" aca="1" ref="BB40" ca="1">IFERROR(INDEX(Raw!$R$3:$R$502,MATCH(IFERROR(INDEX(MATCH(AZ40,K$2:K$501,0),$A$2:$A$501),""),Raw!$Q$3:$Q$502,0)),"")</f>
        <v/>
      </c>
      <c r="BC40" s="37" t="str">
        <f t="array" aca="1" ref="BC40" ca="1">IF(BD40="","",(IF(ROUND(BD40,1)=ROUND(BD39,1),BC39,BC39+1)))</f>
        <v/>
      </c>
      <c r="BD40" s="33" t="str">
        <f t="shared" ca="1" si="14"/>
        <v/>
      </c>
      <c r="BE40" s="48" t="str">
        <f t="array" aca="1" ref="BE40" ca="1">IFERROR(INDEX(Raw!$S$3:$S$502,MATCH(BF40,Raw!$R$3:$R$502,0)),"")</f>
        <v/>
      </c>
      <c r="BF40" s="34" t="str">
        <f t="array" aca="1" ref="BF40" ca="1">IFERROR(INDEX(Raw!$R$3:$R$502,MATCH(IFERROR(INDEX(MATCH(BD40,L$2:L$501,0),$A$2:$A$501),""),Raw!$Q$3:$Q$502,0)),"")</f>
        <v/>
      </c>
      <c r="BG40" s="37" t="str">
        <f t="array" aca="1" ref="BG40" ca="1">IF(BH40="","",(IF(ROUND(BH40,1)=ROUND(BH39,1),BG39,BG39+1)))</f>
        <v/>
      </c>
      <c r="BH40" s="33" t="str">
        <f t="shared" ca="1" si="15"/>
        <v/>
      </c>
      <c r="BI40" s="48" t="str">
        <f t="array" aca="1" ref="BI40" ca="1">IFERROR(INDEX(Raw!$S$3:$S$502,MATCH(BJ40,Raw!$R$3:$R$502,0)),"")</f>
        <v/>
      </c>
      <c r="BJ40" s="34" t="str">
        <f t="array" aca="1" ref="BJ40" ca="1">IFERROR(INDEX(Raw!$R$3:$R$502,MATCH(IFERROR(INDEX(MATCH(BH40,M$2:M$501,0),$A$2:$A$501),""),Raw!$Q$3:$Q$502,0)),"")</f>
        <v/>
      </c>
      <c r="BK40" s="37" t="str">
        <f t="array" aca="1" ref="BK40" ca="1">IF(BL40="","",(IF(ROUND(BL40,1)=ROUND(BL39,1),BK39,BK39+1)))</f>
        <v/>
      </c>
      <c r="BL40" s="33" t="str">
        <f t="shared" ca="1" si="16"/>
        <v/>
      </c>
      <c r="BM40" s="48" t="str">
        <f t="array" aca="1" ref="BM40" ca="1">IFERROR(INDEX(Raw!$S$3:$S$502,MATCH(BN40,Raw!$R$3:$R$502,0)),"")</f>
        <v/>
      </c>
      <c r="BN40" s="34" t="str">
        <f t="array" aca="1" ref="BN40" ca="1">IFERROR(INDEX(Raw!$R$3:$R$502,MATCH(IFERROR(INDEX(MATCH(BL40,N$2:N$501,0),$A$2:$A$501),""),Raw!$Q$3:$Q$502,0)),"")</f>
        <v/>
      </c>
    </row>
    <row r="41" spans="1:66" x14ac:dyDescent="0.3">
      <c r="A41" s="28">
        <v>40</v>
      </c>
      <c r="B41" s="52">
        <f ca="1">IFERROR(IFERROR(LARGE(INDIRECT("RAW!T"&amp;MATCH(A41,Raw!B:B,0)&amp;":T"&amp;IF(A41=MAX(Raw!B:B),1010,MATCH(A41+1,Raw!B:B,0)-1)),IF(COUNTIF(INDIRECT("Raw!C"&amp;MATCH(A41,Raw!B:B,0)&amp;":C"&amp;IF(A41=MAX(Raw!B:B),1010,MATCH(A41+1,Raw!B:B,0)-1)),"H")&gt;0,1,"")),6000)+IFERROR(LARGE(INDIRECT("RAW!T"&amp;MATCH(A41,Raw!B:B,0)&amp;":T"&amp;IF(A41=MAX(Raw!B:B),1010,MATCH(A41+1,Raw!B:B,0)-1)),IF(COUNTIF(INDIRECT("Raw!C"&amp;MATCH(A41,Raw!B:B,0)&amp;":C"&amp;IF(A41=MAX(Raw!B:B),1010,MATCH(A41+1,Raw!B:B,0)-1)),"H")&gt;1,2,"")),6000)-12000
+IFERROR(LARGE(INDIRECT("RAW!T"&amp;MATCH(A41,Raw!B:B,0)&amp;":T"&amp;IF(A41=MAX(Raw!B:B),1010,MATCH(A41+1,Raw!B:B,0)-1)),IF(COUNTIF(INDIRECT("Raw!C"&amp;MATCH(A41,Raw!B:B,0)&amp;":C"&amp;IF(A41=MAX(Raw!B:B),1010,MATCH(A41+1,Raw!B:B,0)-1)),"S")&gt;0,COUNTIF(INDIRECT("Raw!C"&amp;MATCH(A41,Raw!B:B,0)&amp;":C"&amp;IF(A41=MAX(Raw!B:B),1010,MATCH(A41+1,Raw!B:B,0)-1)),"H")+1,"")),4000)+IFERROR(LARGE(INDIRECT("RAW!T"&amp;MATCH(A41,Raw!B:B,0)&amp;":T"&amp;IF(A41=MAX(Raw!B:B),1010,MATCH(A41+1,Raw!B:B,0)-1)),IF(COUNTIF(INDIRECT("Raw!C"&amp;MATCH(A41,Raw!B:B,0)&amp;":C"&amp;IF(A41=MAX(Raw!B:B),1010,MATCH(A41+1,Raw!B:B,0)-1)),"S")&gt;1,COUNTIF(INDIRECT("Raw!C"&amp;MATCH(A41,Raw!B:B,0)&amp;":C"&amp;IF(A41=MAX(Raw!B:B),1010,MATCH(A41+1,Raw!B:B,0)-1)),"H")+2,"")),4000)-8000+IFERROR(LARGE(INDIRECT("RAW!T"&amp;MATCH(A41,Raw!B:B,0)&amp;":T"&amp;IF(A41=MAX(Raw!B:B),1010,MATCH(A41+1,Raw!B:B,0)-1)),IF(COUNTIF(INDIRECT("Raw!C"&amp;MATCH(A41,Raw!B:B,0)&amp;":C"&amp;IF(A41=MAX(Raw!B:B),1010,MATCH(A41+1,Raw!B:B,0)-1)),"V")&gt;0,COUNTIF(INDIRECT("Raw!C"&amp;MATCH(A41,Raw!B:B,0)&amp;":C"&amp;IF(A41=MAX(Raw!B:B),1010,MATCH(A41+1,Raw!B:B,0)-1)),"H")+COUNTIF(INDIRECT("Raw!C"&amp;MATCH(A41,Raw!B:B,0)&amp;":C"&amp;IF(A41=MAX(Raw!B:B),1010,MATCH(A41+1,Raw!B:B,0)-1)),"S")+1,"")),2000)+IFERROR(LARGE(INDIRECT("RAW!T"&amp;MATCH(A41,Raw!B:B,0)&amp;":T"&amp;IF(A41=MAX(Raw!B:B),1010,MATCH(A41+1,Raw!B:B,0)-1)),IF(COUNTIF(INDIRECT("Raw!C"&amp;MATCH(A41,Raw!B:B,0)&amp;":C"&amp;IF(A41=MAX(Raw!B:B),1010,MATCH(A41+1,Raw!B:B,0)-1)),"V")&gt;1,COUNTIF(INDIRECT("Raw!C"&amp;MATCH(A41,Raw!B:B,0)&amp;":C"&amp;IF(A41=MAX(Raw!B:B),1010,MATCH(A41+1,Raw!B:B,0)-1)),"H")+COUNTIF(INDIRECT("Raw!C"&amp;MATCH(A41,Raw!B:B,0)&amp;":C"&amp;IF(A41=MAX(Raw!B:B),1010,MATCH(A41+1,Raw!B:B,0)-1)),"S")+2,"")),2000)-4000,"")</f>
        <v>0</v>
      </c>
      <c r="C41" s="52">
        <f ca="1">IFERROR(IFERROR(LARGE(INDIRECT("RAW!U"&amp;MATCH(A41,Raw!B:B,0)&amp;":U"&amp;IF(A41=MAX(Raw!B:B),1010,MATCH(A41+1,Raw!B:B,0)-1)),IF(COUNTIF(INDIRECT("Raw!C"&amp;MATCH(A41,Raw!B:B,0)&amp;":C"&amp;IF(A41=MAX(Raw!B:B),1010,MATCH(A41+1,Raw!B:B,0)-1)),"H")&gt;0,1,"")),6000)+IFERROR(LARGE(INDIRECT("RAW!U"&amp;MATCH(A41,Raw!B:B,0)&amp;":U"&amp;IF(A41=MAX(Raw!B:B),1010,MATCH(A41+1,Raw!B:B,0)-1)),IF(COUNTIF(INDIRECT("Raw!C"&amp;MATCH(A41,Raw!B:B,0)&amp;":C"&amp;IF(A41=MAX(Raw!B:B),1010,MATCH(A41+1,Raw!B:B,0)-1)),"H")&gt;1,2,"")),6000)-12000
+IFERROR(LARGE(INDIRECT("RAW!U"&amp;MATCH(A41,Raw!B:B,0)&amp;":U"&amp;IF(A41=MAX(Raw!B:B),1010,MATCH(A41+1,Raw!B:B,0)-1)),IF(COUNTIF(INDIRECT("Raw!C"&amp;MATCH(A41,Raw!B:B,0)&amp;":C"&amp;IF(A41=MAX(Raw!B:B),1010,MATCH(A41+1,Raw!B:B,0)-1)),"S")&gt;0,COUNTIF(INDIRECT("Raw!C"&amp;MATCH(A41,Raw!B:B,0)&amp;":C"&amp;IF(A41=MAX(Raw!B:B),1010,MATCH(A41+1,Raw!B:B,0)-1)),"H")+1,"")),4000)+IFERROR(LARGE(INDIRECT("RAW!U"&amp;MATCH(A41,Raw!B:B,0)&amp;":U"&amp;IF(A41=MAX(Raw!B:B),1010,MATCH(A41+1,Raw!B:B,0)-1)),IF(COUNTIF(INDIRECT("Raw!C"&amp;MATCH(A41,Raw!B:B,0)&amp;":C"&amp;IF(A41=MAX(Raw!B:B),1010,MATCH(A41+1,Raw!B:B,0)-1)),"S")&gt;1,COUNTIF(INDIRECT("Raw!C"&amp;MATCH(A41,Raw!B:B,0)&amp;":C"&amp;IF(A41=MAX(Raw!B:B),1010,MATCH(A41+1,Raw!B:B,0)-1)),"H")+2,"")),4000)-8000+IFERROR(LARGE(INDIRECT("RAW!U"&amp;MATCH(A41,Raw!B:B,0)&amp;":U"&amp;IF(A41=MAX(Raw!B:B),1010,MATCH(A41+1,Raw!B:B,0)-1)),IF(COUNTIF(INDIRECT("Raw!C"&amp;MATCH(A41,Raw!B:B,0)&amp;":C"&amp;IF(A41=MAX(Raw!B:B),1010,MATCH(A41+1,Raw!B:B,0)-1)),"V")&gt;0,COUNTIF(INDIRECT("Raw!C"&amp;MATCH(A41,Raw!B:B,0)&amp;":C"&amp;IF(A41=MAX(Raw!B:B),1010,MATCH(A41+1,Raw!B:B,0)-1)),"H")+COUNTIF(INDIRECT("Raw!C"&amp;MATCH(A41,Raw!B:B,0)&amp;":C"&amp;IF(A41=MAX(Raw!B:B),1010,MATCH(A41+1,Raw!B:B,0)-1)),"S")+1,"")),2000)+IFERROR(LARGE(INDIRECT("RAW!U"&amp;MATCH(A41,Raw!B:B,0)&amp;":U"&amp;IF(A41=MAX(Raw!B:B),1010,MATCH(A41+1,Raw!B:B,0)-1)),IF(COUNTIF(INDIRECT("Raw!C"&amp;MATCH(A41,Raw!B:B,0)&amp;":C"&amp;IF(A41=MAX(Raw!B:B),1010,MATCH(A41+1,Raw!B:B,0)-1)),"V")&gt;1,COUNTIF(INDIRECT("Raw!C"&amp;MATCH(A41,Raw!B:B,0)&amp;":C"&amp;IF(A41=MAX(Raw!B:B),1010,MATCH(A41+1,Raw!B:B,0)-1)),"H")+COUNTIF(INDIRECT("Raw!C"&amp;MATCH(A41,Raw!B:B,0)&amp;":C"&amp;IF(A41=MAX(Raw!B:B),1010,MATCH(A41+1,Raw!B:B,0)-1)),"S")+2,"")),2000)-4000,"")</f>
        <v>0</v>
      </c>
      <c r="D41" s="52">
        <f ca="1">IFERROR(IFERROR(LARGE(INDIRECT("RAW!V"&amp;MATCH(A41,Raw!B:B,0)&amp;":V"&amp;IF(A41=MAX(Raw!B:B),1010,MATCH(A41+1,Raw!B:B,0)-1)),IF(COUNTIF(INDIRECT("Raw!C"&amp;MATCH(A41,Raw!B:B,0)&amp;":C"&amp;IF(A41=MAX(Raw!B:B),1010,MATCH(A41+1,Raw!B:B,0)-1)),"H")&gt;0,1,"")),6000)+IFERROR(LARGE(INDIRECT("RAW!V"&amp;MATCH(A41,Raw!B:B,0)&amp;":V"&amp;IF(A41=MAX(Raw!B:B),1010,MATCH(A41+1,Raw!B:B,0)-1)),IF(COUNTIF(INDIRECT("Raw!C"&amp;MATCH(A41,Raw!B:B,0)&amp;":C"&amp;IF(A41=MAX(Raw!B:B),1010,MATCH(A41+1,Raw!B:B,0)-1)),"H")&gt;1,2,"")),6000)-12000
+IFERROR(LARGE(INDIRECT("RAW!V"&amp;MATCH(A41,Raw!B:B,0)&amp;":V"&amp;IF(A41=MAX(Raw!B:B),1010,MATCH(A41+1,Raw!B:B,0)-1)),IF(COUNTIF(INDIRECT("Raw!C"&amp;MATCH(A41,Raw!B:B,0)&amp;":C"&amp;IF(A41=MAX(Raw!B:B),1010,MATCH(A41+1,Raw!B:B,0)-1)),"S")&gt;0,COUNTIF(INDIRECT("Raw!C"&amp;MATCH(A41,Raw!B:B,0)&amp;":C"&amp;IF(A41=MAX(Raw!B:B),1010,MATCH(A41+1,Raw!B:B,0)-1)),"H")+1,"")),4000)+IFERROR(LARGE(INDIRECT("RAW!V"&amp;MATCH(A41,Raw!B:B,0)&amp;":V"&amp;IF(A41=MAX(Raw!B:B),1010,MATCH(A41+1,Raw!B:B,0)-1)),IF(COUNTIF(INDIRECT("Raw!C"&amp;MATCH(A41,Raw!B:B,0)&amp;":C"&amp;IF(A41=MAX(Raw!B:B),1010,MATCH(A41+1,Raw!B:B,0)-1)),"S")&gt;1,COUNTIF(INDIRECT("Raw!C"&amp;MATCH(A41,Raw!B:B,0)&amp;":C"&amp;IF(A41=MAX(Raw!B:B),1010,MATCH(A41+1,Raw!B:B,0)-1)),"H")+2,"")),4000)-8000+IFERROR(LARGE(INDIRECT("RAW!V"&amp;MATCH(A41,Raw!B:B,0)&amp;":V"&amp;IF(A41=MAX(Raw!B:B),1010,MATCH(A41+1,Raw!B:B,0)-1)),IF(COUNTIF(INDIRECT("Raw!C"&amp;MATCH(A41,Raw!B:B,0)&amp;":C"&amp;IF(A41=MAX(Raw!B:B),1010,MATCH(A41+1,Raw!B:B,0)-1)),"V")&gt;0,COUNTIF(INDIRECT("Raw!C"&amp;MATCH(A41,Raw!B:B,0)&amp;":C"&amp;IF(A41=MAX(Raw!B:B),1010,MATCH(A41+1,Raw!B:B,0)-1)),"H")+COUNTIF(INDIRECT("Raw!C"&amp;MATCH(A41,Raw!B:B,0)&amp;":C"&amp;IF(A41=MAX(Raw!B:B),1010,MATCH(A41+1,Raw!B:B,0)-1)),"S")+1,"")),2000)+IFERROR(LARGE(INDIRECT("RAW!V"&amp;MATCH(A41,Raw!B:B,0)&amp;":V"&amp;IF(A41=MAX(Raw!B:B),1010,MATCH(A41+1,Raw!B:B,0)-1)),IF(COUNTIF(INDIRECT("Raw!C"&amp;MATCH(A41,Raw!B:B,0)&amp;":C"&amp;IF(A41=MAX(Raw!B:B),1010,MATCH(A41+1,Raw!B:B,0)-1)),"V")&gt;1,COUNTIF(INDIRECT("Raw!C"&amp;MATCH(A41,Raw!B:B,0)&amp;":C"&amp;IF(A41=MAX(Raw!B:B),1010,MATCH(A41+1,Raw!B:B,0)-1)),"H")+COUNTIF(INDIRECT("Raw!C"&amp;MATCH(A41,Raw!B:B,0)&amp;":C"&amp;IF(A41=MAX(Raw!B:B),1010,MATCH(A41+1,Raw!B:B,0)-1)),"S")+2,"")),2000)-4000,"")</f>
        <v>0</v>
      </c>
      <c r="E41" s="52">
        <f ca="1">IFERROR(IFERROR(LARGE(INDIRECT("RAW!W"&amp;MATCH(A41,Raw!B:B,0)&amp;":W"&amp;IF(A41=MAX(Raw!B:B),1010,MATCH(A41+1,Raw!B:B,0)-1)),IF(COUNTIF(INDIRECT("Raw!C"&amp;MATCH(A41,Raw!B:B,0)&amp;":C"&amp;IF(A41=MAX(Raw!B:B),1010,MATCH(A41+1,Raw!B:B,0)-1)),"H")&gt;0,1,"")),6000)+IFERROR(LARGE(INDIRECT("RAW!W"&amp;MATCH(A41,Raw!B:B,0)&amp;":W"&amp;IF(A41=MAX(Raw!B:B),1010,MATCH(A41+1,Raw!B:B,0)-1)),IF(COUNTIF(INDIRECT("Raw!C"&amp;MATCH(A41,Raw!B:B,0)&amp;":C"&amp;IF(A41=MAX(Raw!B:B),1010,MATCH(A41+1,Raw!B:B,0)-1)),"H")&gt;1,2,"")),6000)-12000
+IFERROR(LARGE(INDIRECT("RAW!W"&amp;MATCH(A41,Raw!B:B,0)&amp;":W"&amp;IF(A41=MAX(Raw!B:B),1010,MATCH(A41+1,Raw!B:B,0)-1)),IF(COUNTIF(INDIRECT("Raw!C"&amp;MATCH(A41,Raw!B:B,0)&amp;":C"&amp;IF(A41=MAX(Raw!B:B),1010,MATCH(A41+1,Raw!B:B,0)-1)),"S")&gt;0,COUNTIF(INDIRECT("Raw!C"&amp;MATCH(A41,Raw!B:B,0)&amp;":C"&amp;IF(A41=MAX(Raw!B:B),1010,MATCH(A41+1,Raw!B:B,0)-1)),"H")+1,"")),4000)+IFERROR(LARGE(INDIRECT("RAW!W"&amp;MATCH(A41,Raw!B:B,0)&amp;":W"&amp;IF(A41=MAX(Raw!B:B),1010,MATCH(A41+1,Raw!B:B,0)-1)),IF(COUNTIF(INDIRECT("Raw!C"&amp;MATCH(A41,Raw!B:B,0)&amp;":C"&amp;IF(A41=MAX(Raw!B:B),1010,MATCH(A41+1,Raw!B:B,0)-1)),"S")&gt;1,COUNTIF(INDIRECT("Raw!C"&amp;MATCH(A41,Raw!B:B,0)&amp;":C"&amp;IF(A41=MAX(Raw!B:B),1010,MATCH(A41+1,Raw!B:B,0)-1)),"H")+2,"")),4000)-8000+IFERROR(LARGE(INDIRECT("RAW!W"&amp;MATCH(A41,Raw!B:B,0)&amp;":W"&amp;IF(A41=MAX(Raw!B:B),1010,MATCH(A41+1,Raw!B:B,0)-1)),IF(COUNTIF(INDIRECT("Raw!C"&amp;MATCH(A41,Raw!B:B,0)&amp;":C"&amp;IF(A41=MAX(Raw!B:B),1010,MATCH(A41+1,Raw!B:B,0)-1)),"V")&gt;0,COUNTIF(INDIRECT("Raw!C"&amp;MATCH(A41,Raw!B:B,0)&amp;":C"&amp;IF(A41=MAX(Raw!B:B),1010,MATCH(A41+1,Raw!B:B,0)-1)),"H")+COUNTIF(INDIRECT("Raw!C"&amp;MATCH(A41,Raw!B:B,0)&amp;":C"&amp;IF(A41=MAX(Raw!B:B),1010,MATCH(A41+1,Raw!B:B,0)-1)),"S")+1,"")),2000)+IFERROR(LARGE(INDIRECT("RAW!W"&amp;MATCH(A41,Raw!B:B,0)&amp;":W"&amp;IF(A41=MAX(Raw!B:B),1010,MATCH(A41+1,Raw!B:B,0)-1)),IF(COUNTIF(INDIRECT("Raw!C"&amp;MATCH(A41,Raw!B:B,0)&amp;":C"&amp;IF(A41=MAX(Raw!B:B),1010,MATCH(A41+1,Raw!B:B,0)-1)),"V")&gt;1,COUNTIF(INDIRECT("Raw!C"&amp;MATCH(A41,Raw!B:B,0)&amp;":C"&amp;IF(A41=MAX(Raw!B:B),1010,MATCH(A41+1,Raw!B:B,0)-1)),"H")+COUNTIF(INDIRECT("Raw!C"&amp;MATCH(A41,Raw!B:B,0)&amp;":C"&amp;IF(A41=MAX(Raw!B:B),1010,MATCH(A41+1,Raw!B:B,0)-1)),"S")+2,"")),2000)-4000,"")</f>
        <v>0</v>
      </c>
      <c r="F41" s="52">
        <f ca="1">IFERROR(IFERROR(LARGE(INDIRECT("RAW!X"&amp;MATCH(A41,Raw!B:B,0)&amp;":X"&amp;IF(A41=MAX(Raw!B:B),1010,MATCH(A41+1,Raw!B:B,0)-1)),IF(COUNTIF(INDIRECT("Raw!C"&amp;MATCH(A41,Raw!B:B,0)&amp;":C"&amp;IF(A41=MAX(Raw!B:B),1010,MATCH(A41+1,Raw!B:B,0)-1)),"H")&gt;0,1,"")),6000)+IFERROR(LARGE(INDIRECT("RAW!X"&amp;MATCH(A41,Raw!B:B,0)&amp;":X"&amp;IF(A41=MAX(Raw!B:B),1010,MATCH(A41+1,Raw!B:B,0)-1)),IF(COUNTIF(INDIRECT("Raw!C"&amp;MATCH(A41,Raw!B:B,0)&amp;":C"&amp;IF(A41=MAX(Raw!B:B),1010,MATCH(A41+1,Raw!B:B,0)-1)),"H")&gt;1,2,"")),6000)-12000
+IFERROR(LARGE(INDIRECT("RAW!X"&amp;MATCH(A41,Raw!B:B,0)&amp;":X"&amp;IF(A41=MAX(Raw!B:B),1010,MATCH(A41+1,Raw!B:B,0)-1)),IF(COUNTIF(INDIRECT("Raw!C"&amp;MATCH(A41,Raw!B:B,0)&amp;":C"&amp;IF(A41=MAX(Raw!B:B),1010,MATCH(A41+1,Raw!B:B,0)-1)),"S")&gt;0,COUNTIF(INDIRECT("Raw!C"&amp;MATCH(A41,Raw!B:B,0)&amp;":C"&amp;IF(A41=MAX(Raw!B:B),1010,MATCH(A41+1,Raw!B:B,0)-1)),"H")+1,"")),4000)+IFERROR(LARGE(INDIRECT("RAW!X"&amp;MATCH(A41,Raw!B:B,0)&amp;":X"&amp;IF(A41=MAX(Raw!B:B),1010,MATCH(A41+1,Raw!B:B,0)-1)),IF(COUNTIF(INDIRECT("Raw!C"&amp;MATCH(A41,Raw!B:B,0)&amp;":C"&amp;IF(A41=MAX(Raw!B:B),1010,MATCH(A41+1,Raw!B:B,0)-1)),"S")&gt;1,COUNTIF(INDIRECT("Raw!C"&amp;MATCH(A41,Raw!B:B,0)&amp;":C"&amp;IF(A41=MAX(Raw!B:B),1010,MATCH(A41+1,Raw!B:B,0)-1)),"H")+2,"")),4000)-8000+IFERROR(LARGE(INDIRECT("RAW!X"&amp;MATCH(A41,Raw!B:B,0)&amp;":X"&amp;IF(A41=MAX(Raw!B:B),1010,MATCH(A41+1,Raw!B:B,0)-1)),IF(COUNTIF(INDIRECT("Raw!C"&amp;MATCH(A41,Raw!B:B,0)&amp;":C"&amp;IF(A41=MAX(Raw!B:B),1010,MATCH(A41+1,Raw!B:B,0)-1)),"v")&gt;0,COUNTIF(INDIRECT("Raw!C"&amp;MATCH(A41,Raw!B:B,0)&amp;":C"&amp;IF(A41=MAX(Raw!B:B),1010,MATCH(A41+1,Raw!B:B,0)-1)),"H")+COUNTIF(INDIRECT("Raw!C"&amp;MATCH(A41,Raw!B:B,0)&amp;":C"&amp;IF(A41=MAX(Raw!B:B),1010,MATCH(A41+1,Raw!B:B,0)-1)),"S")+1,"")),2000)+IFERROR(LARGE(INDIRECT("RAW!X"&amp;MATCH(A41,Raw!B:B,0)&amp;":X"&amp;IF(A41=MAX(Raw!B:B),1010,MATCH(A41+1,Raw!B:B,0)-1)),IF(COUNTIF(INDIRECT("Raw!C"&amp;MATCH(A41,Raw!B:B,0)&amp;":C"&amp;IF(A41=MAX(Raw!B:B),1010,MATCH(A41+1,Raw!B:B,0)-1)),"v")&gt;1,COUNTIF(INDIRECT("Raw!C"&amp;MATCH(A41,Raw!B:B,0)&amp;":C"&amp;IF(A41=MAX(Raw!B:B),1010,MATCH(A41+1,Raw!B:B,0)-1)),"H")+COUNTIF(INDIRECT("Raw!C"&amp;MATCH(A41,Raw!B:B,0)&amp;":C"&amp;IF(A41=MAX(Raw!B:B),1010,MATCH(A41+1,Raw!B:B,0)-1)),"S")+2,"")),2000)-4000,"")</f>
        <v>0</v>
      </c>
      <c r="G41" s="52">
        <f ca="1">IFERROR(IFERROR(LARGE(INDIRECT("RAW!Y"&amp;MATCH(A41,Raw!B:B,0)&amp;":Y"&amp;IF(A41=MAX(Raw!B:B),1010,MATCH(A41+1,Raw!B:B,0)-1)),IF(COUNTIF(INDIRECT("Raw!C"&amp;MATCH(A41,Raw!B:B,0)&amp;":C"&amp;IF(A41=MAX(Raw!B:B),1010,MATCH(A41+1,Raw!B:B,0)-1)),"H")&gt;0,1,"")),6000)+IFERROR(LARGE(INDIRECT("RAW!Y"&amp;MATCH(A41,Raw!B:B,0)&amp;":Y"&amp;IF(A41=MAX(Raw!B:B),1010,MATCH(A41+1,Raw!B:B,0)-1)),IF(COUNTIF(INDIRECT("Raw!C"&amp;MATCH(A41,Raw!B:B,0)&amp;":C"&amp;IF(A41=MAX(Raw!B:B),1010,MATCH(A41+1,Raw!B:B,0)-1)),"H")&gt;1,2,"")),6000)-12000
+IFERROR(LARGE(INDIRECT("RAW!Y"&amp;MATCH(A41,Raw!B:B,0)&amp;":Y"&amp;IF(A41=MAX(Raw!B:B),1010,MATCH(A41+1,Raw!B:B,0)-1)),IF(COUNTIF(INDIRECT("Raw!C"&amp;MATCH(A41,Raw!B:B,0)&amp;":C"&amp;IF(A41=MAX(Raw!B:B),1010,MATCH(A41+1,Raw!B:B,0)-1)),"S")&gt;0,COUNTIF(INDIRECT("Raw!C"&amp;MATCH(A41,Raw!B:B,0)&amp;":C"&amp;IF(A41=MAX(Raw!B:B),1010,MATCH(A41+1,Raw!B:B,0)-1)),"H")+1,"")),4000)+IFERROR(LARGE(INDIRECT("RAW!Y"&amp;MATCH(A41,Raw!B:B,0)&amp;":Y"&amp;IF(A41=MAX(Raw!B:B),1010,MATCH(A41+1,Raw!B:B,0)-1)),IF(COUNTIF(INDIRECT("Raw!C"&amp;MATCH(A41,Raw!B:B,0)&amp;":C"&amp;IF(A41=MAX(Raw!B:B),1010,MATCH(A41+1,Raw!B:B,0)-1)),"S")&gt;1,COUNTIF(INDIRECT("Raw!C"&amp;MATCH(A41,Raw!B:B,0)&amp;":C"&amp;IF(A41=MAX(Raw!B:B),1010,MATCH(A41+1,Raw!B:B,0)-1)),"H")+2,"")),4000)-8000+IFERROR(LARGE(INDIRECT("RAW!Y"&amp;MATCH(A41,Raw!B:B,0)&amp;":Y"&amp;IF(A41=MAX(Raw!B:B),1010,MATCH(A41+1,Raw!B:B,0)-1)),IF(COUNTIF(INDIRECT("Raw!C"&amp;MATCH(A41,Raw!B:B,0)&amp;":C"&amp;IF(A41=MAX(Raw!B:B),1010,MATCH(A41+1,Raw!B:B,0)-1)),"V")&gt;0,COUNTIF(INDIRECT("Raw!C"&amp;MATCH(A41,Raw!B:B,0)&amp;":C"&amp;IF(A41=MAX(Raw!B:B),1010,MATCH(A41+1,Raw!B:B,0)-1)),"H")+COUNTIF(INDIRECT("Raw!C"&amp;MATCH(A41,Raw!B:B,0)&amp;":C"&amp;IF(A41=MAX(Raw!B:B),1010,MATCH(A41+1,Raw!B:B,0)-1)),"S")+1,"")),2000)+IFERROR(LARGE(INDIRECT("RAW!Y"&amp;MATCH(A41,Raw!B:B,0)&amp;":Y"&amp;IF(A41=MAX(Raw!B:B),1010,MATCH(A41+1,Raw!B:B,0)-1)),IF(COUNTIF(INDIRECT("Raw!C"&amp;MATCH(A41,Raw!B:B,0)&amp;":C"&amp;IF(A41=MAX(Raw!B:B),1010,MATCH(A41+1,Raw!B:B,0)-1)),"V")&gt;1,COUNTIF(INDIRECT("Raw!C"&amp;MATCH(A41,Raw!B:B,0)&amp;":C"&amp;IF(A41=MAX(Raw!B:B),1010,MATCH(A41+1,Raw!B:B,0)-1)),"H")+COUNTIF(INDIRECT("Raw!C"&amp;MATCH(A41,Raw!B:B,0)&amp;":C"&amp;IF(A41=MAX(Raw!B:B),1010,MATCH(A41+1,Raw!B:B,0)-1)),"S")+2,"")),2000)-4000,"")</f>
        <v>0</v>
      </c>
      <c r="H41" s="52">
        <f ca="1">IFERROR(IFERROR(LARGE(INDIRECT("RAW!Z"&amp;MATCH(A41,Raw!B:B,0)&amp;":Z"&amp;IF(A41=MAX(Raw!B:B),1010,MATCH(A41+1,Raw!B:B,0)-1)),IF(COUNTIF(INDIRECT("Raw!C"&amp;MATCH(A41,Raw!B:B,0)&amp;":C"&amp;IF(A41=MAX(Raw!B:B),1010,MATCH(A41+1,Raw!B:B,0)-1)),"H")&gt;0,1,"")),6000)+IFERROR(LARGE(INDIRECT("RAW!Z"&amp;MATCH(A41,Raw!B:B,0)&amp;":Z"&amp;IF(A41=MAX(Raw!B:B),1010,MATCH(A41+1,Raw!B:B,0)-1)),IF(COUNTIF(INDIRECT("Raw!C"&amp;MATCH(A41,Raw!B:B,0)&amp;":C"&amp;IF(A41=MAX(Raw!B:B),1010,MATCH(A41+1,Raw!B:B,0)-1)),"H")&gt;1,2,"")),6000)-12000
+IFERROR(LARGE(INDIRECT("RAW!Z"&amp;MATCH(A41,Raw!B:B,0)&amp;":Z"&amp;IF(A41=MAX(Raw!B:B),1010,MATCH(A41+1,Raw!B:B,0)-1)),IF(COUNTIF(INDIRECT("Raw!C"&amp;MATCH(A41,Raw!B:B,0)&amp;":C"&amp;IF(A41=MAX(Raw!B:B),1010,MATCH(A41+1,Raw!B:B,0)-1)),"S")&gt;0,COUNTIF(INDIRECT("Raw!C"&amp;MATCH(A41,Raw!B:B,0)&amp;":C"&amp;IF(A41=MAX(Raw!B:B),1010,MATCH(A41+1,Raw!B:B,0)-1)),"H")+1,"")),4000)+IFERROR(LARGE(INDIRECT("RAW!Z"&amp;MATCH(A41,Raw!B:B,0)&amp;":Z"&amp;IF(A41=MAX(Raw!B:B),1010,MATCH(A41+1,Raw!B:B,0)-1)),IF(COUNTIF(INDIRECT("Raw!C"&amp;MATCH(A41,Raw!B:B,0)&amp;":C"&amp;IF(A41=MAX(Raw!B:B),1010,MATCH(A41+1,Raw!B:B,0)-1)),"S")&gt;1,COUNTIF(INDIRECT("Raw!C"&amp;MATCH(A41,Raw!B:B,0)&amp;":C"&amp;IF(A41=MAX(Raw!B:B),1010,MATCH(A41+1,Raw!B:B,0)-1)),"H")+2,"")),4000)-8000+IFERROR(LARGE(INDIRECT("RAW!Z"&amp;MATCH(A41,Raw!B:B,0)&amp;":Z"&amp;IF(A41=MAX(Raw!B:B),1010,MATCH(A41+1,Raw!B:B,0)-1)),IF(COUNTIF(INDIRECT("Raw!C"&amp;MATCH(A41,Raw!B:B,0)&amp;":C"&amp;IF(A41=MAX(Raw!B:B),1010,MATCH(A41+1,Raw!B:B,0)-1)),"V")&gt;0,COUNTIF(INDIRECT("Raw!C"&amp;MATCH(A41,Raw!B:B,0)&amp;":C"&amp;IF(A41=MAX(Raw!B:B),1010,MATCH(A41+1,Raw!B:B,0)-1)),"H")+COUNTIF(INDIRECT("Raw!C"&amp;MATCH(A41,Raw!B:B,0)&amp;":C"&amp;IF(A41=MAX(Raw!B:B),1010,MATCH(A41+1,Raw!B:B,0)-1)),"S")+1,"")),2000)+IFERROR(LARGE(INDIRECT("RAW!Z"&amp;MATCH(A41,Raw!B:B,0)&amp;":Z"&amp;IF(A41=MAX(Raw!B:B),1010,MATCH(A41+1,Raw!B:B,0)-1)),IF(COUNTIF(INDIRECT("Raw!C"&amp;MATCH(A41,Raw!B:B,0)&amp;":C"&amp;IF(A41=MAX(Raw!B:B),1010,MATCH(A41+1,Raw!B:B,0)-1)),"V")&gt;1,COUNTIF(INDIRECT("Raw!C"&amp;MATCH(A41,Raw!B:B,0)&amp;":C"&amp;IF(A41=MAX(Raw!B:B),1010,MATCH(A41+1,Raw!B:B,0)-1)),"H")+COUNTIF(INDIRECT("Raw!C"&amp;MATCH(A41,Raw!B:B,0)&amp;":C"&amp;IF(A41=MAX(Raw!B:B),1010,MATCH(A41+1,Raw!B:B,0)-1)),"S")+2,"")),2000)-4000,"")</f>
        <v>0</v>
      </c>
      <c r="I41" s="52">
        <f ca="1">IFERROR(IFERROR(LARGE(INDIRECT("RAW!AA"&amp;MATCH(A41,Raw!B:B,0)&amp;":AA"&amp;IF(A41=MAX(Raw!B:B),1010,MATCH(A41+1,Raw!B:B,0)-1)),IF(COUNTIF(INDIRECT("Raw!C"&amp;MATCH(A41,Raw!B:B,0)&amp;":C"&amp;IF(A41=MAX(Raw!B:B),1010,MATCH(A41+1,Raw!B:B,0)-1)),"H")&gt;0,1,"")),6000)+IFERROR(LARGE(INDIRECT("RAW!AA"&amp;MATCH(A41,Raw!B:B,0)&amp;":AA"&amp;IF(A41=MAX(Raw!B:B),1010,MATCH(A41+1,Raw!B:B,0)-1)),IF(COUNTIF(INDIRECT("Raw!C"&amp;MATCH(A41,Raw!B:B,0)&amp;":C"&amp;IF(A41=MAX(Raw!B:B),1010,MATCH(A41+1,Raw!B:B,0)-1)),"H")&gt;1,2,"")),6000)-12000
+IFERROR(LARGE(INDIRECT("RAW!AA"&amp;MATCH(A41,Raw!B:B,0)&amp;":AA"&amp;IF(A41=MAX(Raw!B:B),1010,MATCH(A41+1,Raw!B:B,0)-1)),IF(COUNTIF(INDIRECT("Raw!C"&amp;MATCH(A41,Raw!B:B,0)&amp;":C"&amp;IF(A41=MAX(Raw!B:B),1010,MATCH(A41+1,Raw!B:B,0)-1)),"S")&gt;0,COUNTIF(INDIRECT("Raw!C"&amp;MATCH(A41,Raw!B:B,0)&amp;":C"&amp;IF(A41=MAX(Raw!B:B),1010,MATCH(A41+1,Raw!B:B,0)-1)),"H")+1,"")),4000)+IFERROR(LARGE(INDIRECT("RAW!AA"&amp;MATCH(A41,Raw!B:B,0)&amp;":AA"&amp;IF(A41=MAX(Raw!B:B),1010,MATCH(A41+1,Raw!B:B,0)-1)),IF(COUNTIF(INDIRECT("Raw!C"&amp;MATCH(A41,Raw!B:B,0)&amp;":C"&amp;IF(A41=MAX(Raw!B:B),1010,MATCH(A41+1,Raw!B:B,0)-1)),"S")&gt;1,COUNTIF(INDIRECT("Raw!C"&amp;MATCH(A41,Raw!B:B,0)&amp;":C"&amp;IF(A41=MAX(Raw!B:B),1010,MATCH(A41+1,Raw!B:B,0)-1)),"H")+2,"")),4000)-8000+IFERROR(LARGE(INDIRECT("RAW!AA"&amp;MATCH(A41,Raw!B:B,0)&amp;":AA"&amp;IF(A41=MAX(Raw!B:B),1010,MATCH(A41+1,Raw!B:B,0)-1)),IF(COUNTIF(INDIRECT("Raw!C"&amp;MATCH(A41,Raw!B:B,0)&amp;":C"&amp;IF(A41=MAX(Raw!B:B),1010,MATCH(A41+1,Raw!B:B,0)-1)),"V")&gt;0,COUNTIF(INDIRECT("Raw!C"&amp;MATCH(A41,Raw!B:B,0)&amp;":C"&amp;IF(A41=MAX(Raw!B:B),1010,MATCH(A41+1,Raw!B:B,0)-1)),"H")+COUNTIF(INDIRECT("Raw!C"&amp;MATCH(A41,Raw!B:B,0)&amp;":C"&amp;IF(A41=MAX(Raw!B:B),1010,MATCH(A41+1,Raw!B:B,0)-1)),"S")+1,"")),2000)+IFERROR(LARGE(INDIRECT("RAW!AA"&amp;MATCH(A41,Raw!B:B,0)&amp;":AA"&amp;IF(A41=MAX(Raw!B:B),1010,MATCH(A41+1,Raw!B:B,0)-1)),IF(COUNTIF(INDIRECT("Raw!C"&amp;MATCH(A41,Raw!B:B,0)&amp;":C"&amp;IF(A41=MAX(Raw!B:B),1010,MATCH(A41+1,Raw!B:B,0)-1)),"V")&gt;1,COUNTIF(INDIRECT("Raw!C"&amp;MATCH(A41,Raw!B:B,0)&amp;":C"&amp;IF(A41=MAX(Raw!B:B),1010,MATCH(A41+1,Raw!B:B,0)-1)),"H")+COUNTIF(INDIRECT("Raw!C"&amp;MATCH(A41,Raw!B:B,0)&amp;":C"&amp;IF(A41=MAX(Raw!B:B),1010,MATCH(A41+1,Raw!B:B,0)-1)),"S")+2,"")),2000)-4000,"")</f>
        <v>0</v>
      </c>
      <c r="J41" s="52">
        <f ca="1">IFERROR(IFERROR(LARGE(INDIRECT("RAW!AB"&amp;MATCH(A41,Raw!B:B,0)&amp;":AB"&amp;IF(A41=MAX(Raw!B:B),1010,MATCH(A41+1,Raw!B:B,0)-1)),IF(COUNTIF(INDIRECT("Raw!C"&amp;MATCH(A41,Raw!B:B,0)&amp;":C"&amp;IF(A41=MAX(Raw!B:B),1010,MATCH(A41+1,Raw!B:B,0)-1)),"H")&gt;0,1,"")),6000)+IFERROR(LARGE(INDIRECT("RAW!AB"&amp;MATCH(A41,Raw!B:B,0)&amp;":AB"&amp;IF(A41=MAX(Raw!B:B),1010,MATCH(A41+1,Raw!B:B,0)-1)),IF(COUNTIF(INDIRECT("Raw!C"&amp;MATCH(A41,Raw!B:B,0)&amp;":C"&amp;IF(A41=MAX(Raw!B:B),1010,MATCH(A41+1,Raw!B:B,0)-1)),"H")&gt;1,2,"")),6000)-12000
+IFERROR(LARGE(INDIRECT("RAW!AB"&amp;MATCH(A41,Raw!B:B,0)&amp;":AB"&amp;IF(A41=MAX(Raw!B:B),1010,MATCH(A41+1,Raw!B:B,0)-1)),IF(COUNTIF(INDIRECT("Raw!C"&amp;MATCH(A41,Raw!B:B,0)&amp;":C"&amp;IF(A41=MAX(Raw!B:B),1010,MATCH(A41+1,Raw!B:B,0)-1)),"S")&gt;0,COUNTIF(INDIRECT("Raw!C"&amp;MATCH(A41,Raw!B:B,0)&amp;":C"&amp;IF(A41=MAX(Raw!B:B),1010,MATCH(A41+1,Raw!B:B,0)-1)),"H")+1,"")),4000)+IFERROR(LARGE(INDIRECT("RAW!AB"&amp;MATCH(A41,Raw!B:B,0)&amp;":AB"&amp;IF(A41=MAX(Raw!B:B),1010,MATCH(A41+1,Raw!B:B,0)-1)),IF(COUNTIF(INDIRECT("Raw!C"&amp;MATCH(A41,Raw!B:B,0)&amp;":C"&amp;IF(A41=MAX(Raw!B:B),1010,MATCH(A41+1,Raw!B:B,0)-1)),"S")&gt;1,COUNTIF(INDIRECT("Raw!C"&amp;MATCH(A41,Raw!B:B,0)&amp;":C"&amp;IF(A41=MAX(Raw!B:B),1010,MATCH(A41+1,Raw!B:B,0)-1)),"H")+2,"")),4000)-8000+IFERROR(LARGE(INDIRECT("RAW!AB"&amp;MATCH(A41,Raw!B:B,0)&amp;":AB"&amp;IF(A41=MAX(Raw!B:B),1010,MATCH(A41+1,Raw!B:B,0)-1)),IF(COUNTIF(INDIRECT("Raw!C"&amp;MATCH(A41,Raw!B:B,0)&amp;":C"&amp;IF(A41=MAX(Raw!B:B),1010,MATCH(A41+1,Raw!B:B,0)-1)),"V")&gt;0,COUNTIF(INDIRECT("Raw!C"&amp;MATCH(A41,Raw!B:B,0)&amp;":C"&amp;IF(A41=MAX(Raw!B:B),1010,MATCH(A41+1,Raw!B:B,0)-1)),"H")+COUNTIF(INDIRECT("Raw!C"&amp;MATCH(A41,Raw!B:B,0)&amp;":C"&amp;IF(A41=MAX(Raw!B:B),1010,MATCH(A41+1,Raw!B:B,0)-1)),"S")+1,"")),2000)+IFERROR(LARGE(INDIRECT("RAW!AB"&amp;MATCH(A41,Raw!B:B,0)&amp;":AB"&amp;IF(A41=MAX(Raw!B:B),1010,MATCH(A41+1,Raw!B:B,0)-1)),IF(COUNTIF(INDIRECT("Raw!C"&amp;MATCH(A41,Raw!B:B,0)&amp;":C"&amp;IF(A41=MAX(Raw!B:B),1010,MATCH(A41+1,Raw!B:B,0)-1)),"V")&gt;1,COUNTIF(INDIRECT("Raw!C"&amp;MATCH(A41,Raw!B:B,0)&amp;":C"&amp;IF(A41=MAX(Raw!B:B),1010,MATCH(A41+1,Raw!B:B,0)-1)),"H")+COUNTIF(INDIRECT("Raw!C"&amp;MATCH(A41,Raw!B:B,0)&amp;":C"&amp;IF(A41=MAX(Raw!B:B),1010,MATCH(A41+1,Raw!B:B,0)-1)),"S")+2,"")),2000)-4000,"")</f>
        <v>0</v>
      </c>
      <c r="K41" s="52">
        <f ca="1">IFERROR(IFERROR(LARGE(INDIRECT("RAW!AC"&amp;MATCH(A41,Raw!B:B,0)&amp;":AC"&amp;IF(A41=MAX(Raw!B:B),1010,MATCH(A41+1,Raw!B:B,0)-1)),IF(COUNTIF(INDIRECT("Raw!C"&amp;MATCH(A41,Raw!B:B,0)&amp;":C"&amp;IF(A41=MAX(Raw!B:B),1010,MATCH(A41+1,Raw!B:B,0)-1)),"H")&gt;0,1,"")),6000)+IFERROR(LARGE(INDIRECT("RAW!AC"&amp;MATCH(A41,Raw!B:B,0)&amp;":AC"&amp;IF(A41=MAX(Raw!B:B),1010,MATCH(A41+1,Raw!B:B,0)-1)),IF(COUNTIF(INDIRECT("Raw!C"&amp;MATCH(A41,Raw!B:B,0)&amp;":C"&amp;IF(A41=MAX(Raw!B:B),1010,MATCH(A41+1,Raw!B:B,0)-1)),"H")&gt;1,2,"")),6000)-12000
+IFERROR(LARGE(INDIRECT("RAW!AC"&amp;MATCH(A41,Raw!B:B,0)&amp;":AC"&amp;IF(A41=MAX(Raw!B:B),1010,MATCH(A41+1,Raw!B:B,0)-1)),IF(COUNTIF(INDIRECT("Raw!C"&amp;MATCH(A41,Raw!B:B,0)&amp;":C"&amp;IF(A41=MAX(Raw!B:B),1010,MATCH(A41+1,Raw!B:B,0)-1)),"S")&gt;0,COUNTIF(INDIRECT("Raw!C"&amp;MATCH(A41,Raw!B:B,0)&amp;":C"&amp;IF(A41=MAX(Raw!B:B),1010,MATCH(A41+1,Raw!B:B,0)-1)),"H")+1,"")),4000)+IFERROR(LARGE(INDIRECT("RAW!AC"&amp;MATCH(A41,Raw!B:B,0)&amp;":AC"&amp;IF(A41=MAX(Raw!B:B),1010,MATCH(A41+1,Raw!B:B,0)-1)),IF(COUNTIF(INDIRECT("Raw!C"&amp;MATCH(A41,Raw!B:B,0)&amp;":C"&amp;IF(A41=MAX(Raw!B:B),1010,MATCH(A41+1,Raw!B:B,0)-1)),"S")&gt;1,COUNTIF(INDIRECT("Raw!C"&amp;MATCH(A41,Raw!B:B,0)&amp;":C"&amp;IF(A41=MAX(Raw!B:B),1010,MATCH(A41+1,Raw!B:B,0)-1)),"H")+2,"")),4000)-8000+IFERROR(LARGE(INDIRECT("RAW!AC"&amp;MATCH(A41,Raw!B:B,0)&amp;":AC"&amp;IF(A41=MAX(Raw!B:B),1010,MATCH(A41+1,Raw!B:B,0)-1)),IF(COUNTIF(INDIRECT("Raw!C"&amp;MATCH(A41,Raw!B:B,0)&amp;":C"&amp;IF(A41=MAX(Raw!B:B),1010,MATCH(A41+1,Raw!B:B,0)-1)),"V")&gt;0,COUNTIF(INDIRECT("Raw!C"&amp;MATCH(A41,Raw!B:B,0)&amp;":C"&amp;IF(A41=MAX(Raw!B:B),1010,MATCH(A41+1,Raw!B:B,0)-1)),"H")+COUNTIF(INDIRECT("Raw!C"&amp;MATCH(A41,Raw!B:B,0)&amp;":C"&amp;IF(A41=MAX(Raw!B:B),1010,MATCH(A41+1,Raw!B:B,0)-1)),"S")+1,"")),2000)+IFERROR(LARGE(INDIRECT("RAW!AC"&amp;MATCH(A41,Raw!B:B,0)&amp;":AC"&amp;IF(A41=MAX(Raw!B:B),1010,MATCH(A41+1,Raw!B:B,0)-1)),IF(COUNTIF(INDIRECT("Raw!C"&amp;MATCH(A41,Raw!B:B,0)&amp;":C"&amp;IF(A41=MAX(Raw!B:B),1010,MATCH(A41+1,Raw!B:B,0)-1)),"V")&gt;1,COUNTIF(INDIRECT("Raw!C"&amp;MATCH(A41,Raw!B:B,0)&amp;":C"&amp;IF(A41=MAX(Raw!B:B),1010,MATCH(A41+1,Raw!B:B,0)-1)),"H")+COUNTIF(INDIRECT("Raw!C"&amp;MATCH(A41,Raw!B:B,0)&amp;":C"&amp;IF(A41=MAX(Raw!B:B),1010,MATCH(A41+1,Raw!B:B,0)-1)),"S")+2,"")),2000)-4000,"")</f>
        <v>0</v>
      </c>
      <c r="L41" s="14">
        <f t="shared" ca="1" si="0"/>
        <v>0</v>
      </c>
      <c r="M41" s="14">
        <f t="shared" ca="1" si="1"/>
        <v>0</v>
      </c>
      <c r="N41" s="14">
        <f t="shared" ca="1" si="2"/>
        <v>0</v>
      </c>
      <c r="O41" s="37" t="str">
        <f t="array" aca="1" ref="O41" ca="1">IF(P41="","",(IF(ROUND(P41,1)=ROUND(P40,1),O40,O40+1)))</f>
        <v/>
      </c>
      <c r="P41" s="33" t="str">
        <f t="array" aca="1" ref="P41" ca="1">IF(ROUND(LARGE(B:B,$A41),2)=0,"",LARGE(B:B,$A41))</f>
        <v/>
      </c>
      <c r="Q41" s="33" t="str">
        <f t="array" aca="1" ref="Q41" ca="1">IFERROR(INDEX(Raw!$S$3:$S$502,MATCH(R41,Raw!$R$3:$R$502,0)),"")</f>
        <v/>
      </c>
      <c r="R41" s="34" t="str">
        <f t="array" aca="1" ref="R41" ca="1">IFERROR(INDEX(Raw!$R$3:$R$502,MATCH(IFERROR(INDEX(MATCH(P41,B$2:B$501,0),$A$2:$A$502),""),Raw!$Q$3:$Q$502,0)),"")</f>
        <v/>
      </c>
      <c r="S41" s="38" t="str">
        <f t="array" aca="1" ref="S41" ca="1">IF(T41="","",(IF(ROUND(T41,1)=ROUND(T40,1),S40,S40+1)))</f>
        <v/>
      </c>
      <c r="T41" s="36" t="str">
        <f t="array" aca="1" ref="T41" ca="1">IF(ROUND(LARGE(C:C,$A41),2)=0,"",LARGE(C:C,$A41))</f>
        <v/>
      </c>
      <c r="U41" s="33" t="str">
        <f t="array" aca="1" ref="U41" ca="1">IFERROR(INDEX(Raw!$S$3:$S$502,MATCH(V41,Raw!$R$3:$R$502,0)),"")</f>
        <v/>
      </c>
      <c r="V41" s="34" t="str">
        <f t="array" aca="1" ref="V41" ca="1">IFERROR(INDEX(Raw!$R$3:$R$502,MATCH(IFERROR(INDEX(MATCH(T41,C$2:C$501,0),$A$2:$A$501),""),Raw!$Q$3:$Q$502,0)),"")</f>
        <v/>
      </c>
      <c r="W41" s="38" t="str">
        <f t="array" aca="1" ref="W41" ca="1">IF(X41="","",(IF(ROUND(X41,1)=ROUND(X40,1),W40,W40+1)))</f>
        <v/>
      </c>
      <c r="X41" s="36" t="str">
        <f t="array" aca="1" ref="X41" ca="1">IF(ROUND(LARGE(D:D,$A41),2)=0,"",LARGE(D:D,$A41))</f>
        <v/>
      </c>
      <c r="Y41" s="33" t="str">
        <f t="array" aca="1" ref="Y41" ca="1">IFERROR(INDEX(Raw!$S$3:$S$502,MATCH(Z41,Raw!$R$3:$R$502,0)),"")</f>
        <v/>
      </c>
      <c r="Z41" s="34" t="str">
        <f t="array" aca="1" ref="Z41" ca="1">IFERROR(INDEX(Raw!$R$3:$R$502,MATCH(IFERROR(INDEX(MATCH(X41,D$2:D$501,0),$A$2:$A$501),""),Raw!$Q$3:$Q$502,0)),"")</f>
        <v/>
      </c>
      <c r="AA41" s="38" t="str">
        <f t="array" aca="1" ref="AA41" ca="1">IF(AB41="","",(IF(ROUND(AB41,1)=ROUND(AB40,1),AA40,AA40+1)))</f>
        <v/>
      </c>
      <c r="AB41" s="36" t="str">
        <f t="array" aca="1" ref="AB41" ca="1">IF(ROUND(LARGE(E:E,$A41),2)=0,"",LARGE(E:E,$A41))</f>
        <v/>
      </c>
      <c r="AC41" s="33" t="str">
        <f ca="1">IFERROR(INDEX(Raw!$S$3:$S$502,MATCH(AD41,Raw!$R$3:$R$502,0)),"")</f>
        <v/>
      </c>
      <c r="AD41" s="34" t="str">
        <f t="array" aca="1" ref="AD41" ca="1">IFERROR(INDEX(Raw!$R$3:$R$502,MATCH(IFERROR(INDEX(MATCH(AB41,E$2:E$501,0),$A$2:$A$501),""),Raw!$Q$3:$Q$502,0)),"")</f>
        <v/>
      </c>
      <c r="AE41" s="38" t="str">
        <f t="array" aca="1" ref="AE41" ca="1">IF(AF41="","",(IF(ROUND(AF41,1)=ROUND(AF40,1),AE40,AE40+1)))</f>
        <v/>
      </c>
      <c r="AF41" s="36" t="str">
        <f t="array" aca="1" ref="AF41" ca="1">IF(ROUND(LARGE(F:F,$A41),2)=0,"",LARGE(F:F,$A41))</f>
        <v/>
      </c>
      <c r="AG41" s="33" t="str">
        <f ca="1">IFERROR(INDEX(Raw!$S$3:$S$502,MATCH(AH41,Raw!$R$3:$R$502,0)),"")</f>
        <v/>
      </c>
      <c r="AH41" s="34" t="str">
        <f t="array" aca="1" ref="AH41" ca="1">IFERROR(INDEX(Raw!$R$3:$R$502,MATCH(IFERROR(INDEX(MATCH(AF41,F$2:F$501,0),$A$2:$A$501),""),Raw!$Q$3:$Q$502,0)),"")</f>
        <v/>
      </c>
      <c r="AI41" s="38" t="str">
        <f t="array" aca="1" ref="AI41" ca="1">IF(AJ41="","",(IF(ROUND(AJ41,1)=ROUND(AJ40,1),AI40,AI40+1)))</f>
        <v/>
      </c>
      <c r="AJ41" s="36" t="str">
        <f t="array" aca="1" ref="AJ41" ca="1">IF(ROUND(LARGE(G:G,$A41),2)=0,"",LARGE(G:G,$A41))</f>
        <v/>
      </c>
      <c r="AK41" s="33" t="str">
        <f ca="1">IFERROR(INDEX(Raw!$S$3:$S$502,MATCH(AL41,Raw!$R$3:$R$502,0)),"")</f>
        <v/>
      </c>
      <c r="AL41" s="34" t="str">
        <f t="array" aca="1" ref="AL41" ca="1">IFERROR(INDEX(Raw!$R$3:$R$502,MATCH(IFERROR(INDEX(MATCH(AJ41,G$2:G$501,0),$A$2:$A$501),""),Raw!$Q$3:$Q$502,0)),"")</f>
        <v/>
      </c>
      <c r="AM41" s="38" t="str">
        <f t="array" aca="1" ref="AM41" ca="1">IF(AN41="","",(IF(ROUND(AN41,1)=ROUND(AN40,1),AM40,AM40+1)))</f>
        <v/>
      </c>
      <c r="AN41" s="36" t="str">
        <f t="shared" ca="1" si="10"/>
        <v/>
      </c>
      <c r="AO41" s="33" t="str">
        <f ca="1">IFERROR(INDEX(Raw!$S$3:$S$502,MATCH(AP41,Raw!$R$3:$R$502,0)),"")</f>
        <v/>
      </c>
      <c r="AP41" s="34" t="str">
        <f t="array" aca="1" ref="AP41" ca="1">IFERROR(INDEX(Raw!$R$3:$R$502,MATCH(IFERROR(INDEX(MATCH(AN41,H$2:H$501,0),$A$2:$A$501),""),Raw!$Q$3:$Q$502,0)),"")</f>
        <v/>
      </c>
      <c r="AQ41" s="37" t="str">
        <f t="array" aca="1" ref="AQ41" ca="1">IF(AR41="","",(IF(ROUND(AR41,1)=ROUND(AR40,1),AQ40,AQ40+1)))</f>
        <v/>
      </c>
      <c r="AR41" s="33" t="str">
        <f t="shared" ca="1" si="11"/>
        <v/>
      </c>
      <c r="AS41" s="48" t="str">
        <f t="array" aca="1" ref="AS41" ca="1">IFERROR(INDEX(Raw!$S$3:$S$502,MATCH(AT41,Raw!$R$3:$R$502,0)),"")</f>
        <v/>
      </c>
      <c r="AT41" s="34" t="str">
        <f t="array" aca="1" ref="AT41" ca="1">IFERROR(INDEX(Raw!$R$3:$R$502,MATCH(IFERROR(INDEX(MATCH(AR41,I$2:I$501,0),$A$2:$A$501),""),Raw!$Q$3:$Q$502,0)),"")</f>
        <v/>
      </c>
      <c r="AU41" s="37" t="str">
        <f t="array" aca="1" ref="AU41" ca="1">IF(AV41="","",(IF(ROUND(AV41,1)=ROUND(AV40,1),AU40,AU40+1)))</f>
        <v/>
      </c>
      <c r="AV41" s="33" t="str">
        <f t="shared" ca="1" si="12"/>
        <v/>
      </c>
      <c r="AW41" s="48" t="str">
        <f t="array" aca="1" ref="AW41" ca="1">IFERROR(INDEX(Raw!$S$3:$S$502,MATCH(AX41,Raw!$R$3:$R$502,0)),"")</f>
        <v/>
      </c>
      <c r="AX41" s="34" t="str">
        <f t="array" aca="1" ref="AX41" ca="1">IFERROR(INDEX(Raw!$R$3:$R$502,MATCH(IFERROR(INDEX(MATCH(AV41,J$2:J$501,0),$A$2:$A$501),""),Raw!$Q$3:$Q$502,0)),"")</f>
        <v/>
      </c>
      <c r="AY41" s="37" t="str">
        <f t="array" aca="1" ref="AY41" ca="1">IF(AZ41="","",(IF(ROUND(AZ41,1)=ROUND(AZ40,1),AY40,AY40+1)))</f>
        <v/>
      </c>
      <c r="AZ41" s="33" t="str">
        <f t="shared" ca="1" si="13"/>
        <v/>
      </c>
      <c r="BA41" s="48" t="str">
        <f t="array" aca="1" ref="BA41" ca="1">IFERROR(INDEX(Raw!$S$3:$S$502,MATCH(BB41,Raw!$R$3:$R$502,0)),"")</f>
        <v/>
      </c>
      <c r="BB41" s="34" t="str">
        <f t="array" aca="1" ref="BB41" ca="1">IFERROR(INDEX(Raw!$R$3:$R$502,MATCH(IFERROR(INDEX(MATCH(AZ41,K$2:K$501,0),$A$2:$A$501),""),Raw!$Q$3:$Q$502,0)),"")</f>
        <v/>
      </c>
      <c r="BC41" s="37" t="str">
        <f t="array" aca="1" ref="BC41" ca="1">IF(BD41="","",(IF(ROUND(BD41,1)=ROUND(BD40,1),BC40,BC40+1)))</f>
        <v/>
      </c>
      <c r="BD41" s="33" t="str">
        <f t="shared" ca="1" si="14"/>
        <v/>
      </c>
      <c r="BE41" s="48" t="str">
        <f t="array" aca="1" ref="BE41" ca="1">IFERROR(INDEX(Raw!$S$3:$S$502,MATCH(BF41,Raw!$R$3:$R$502,0)),"")</f>
        <v/>
      </c>
      <c r="BF41" s="34" t="str">
        <f t="array" aca="1" ref="BF41" ca="1">IFERROR(INDEX(Raw!$R$3:$R$502,MATCH(IFERROR(INDEX(MATCH(BD41,L$2:L$501,0),$A$2:$A$501),""),Raw!$Q$3:$Q$502,0)),"")</f>
        <v/>
      </c>
      <c r="BG41" s="37" t="str">
        <f t="array" aca="1" ref="BG41" ca="1">IF(BH41="","",(IF(ROUND(BH41,1)=ROUND(BH40,1),BG40,BG40+1)))</f>
        <v/>
      </c>
      <c r="BH41" s="33" t="str">
        <f t="shared" ca="1" si="15"/>
        <v/>
      </c>
      <c r="BI41" s="48" t="str">
        <f t="array" aca="1" ref="BI41" ca="1">IFERROR(INDEX(Raw!$S$3:$S$502,MATCH(BJ41,Raw!$R$3:$R$502,0)),"")</f>
        <v/>
      </c>
      <c r="BJ41" s="34" t="str">
        <f t="array" aca="1" ref="BJ41" ca="1">IFERROR(INDEX(Raw!$R$3:$R$502,MATCH(IFERROR(INDEX(MATCH(BH41,M$2:M$501,0),$A$2:$A$501),""),Raw!$Q$3:$Q$502,0)),"")</f>
        <v/>
      </c>
      <c r="BK41" s="37" t="str">
        <f t="array" aca="1" ref="BK41" ca="1">IF(BL41="","",(IF(ROUND(BL41,1)=ROUND(BL40,1),BK40,BK40+1)))</f>
        <v/>
      </c>
      <c r="BL41" s="33" t="str">
        <f t="shared" ca="1" si="16"/>
        <v/>
      </c>
      <c r="BM41" s="48" t="str">
        <f t="array" aca="1" ref="BM41" ca="1">IFERROR(INDEX(Raw!$S$3:$S$502,MATCH(BN41,Raw!$R$3:$R$502,0)),"")</f>
        <v/>
      </c>
      <c r="BN41" s="34" t="str">
        <f t="array" aca="1" ref="BN41" ca="1">IFERROR(INDEX(Raw!$R$3:$R$502,MATCH(IFERROR(INDEX(MATCH(BL41,N$2:N$501,0),$A$2:$A$501),""),Raw!$Q$3:$Q$502,0)),"")</f>
        <v/>
      </c>
    </row>
    <row r="42" spans="1:66" x14ac:dyDescent="0.3">
      <c r="A42" s="28">
        <v>41</v>
      </c>
      <c r="B42" s="52">
        <f ca="1">IFERROR(IFERROR(LARGE(INDIRECT("RAW!T"&amp;MATCH(A42,Raw!B:B,0)&amp;":T"&amp;IF(A42=MAX(Raw!B:B),1010,MATCH(A42+1,Raw!B:B,0)-1)),IF(COUNTIF(INDIRECT("Raw!C"&amp;MATCH(A42,Raw!B:B,0)&amp;":C"&amp;IF(A42=MAX(Raw!B:B),1010,MATCH(A42+1,Raw!B:B,0)-1)),"H")&gt;0,1,"")),6000)+IFERROR(LARGE(INDIRECT("RAW!T"&amp;MATCH(A42,Raw!B:B,0)&amp;":T"&amp;IF(A42=MAX(Raw!B:B),1010,MATCH(A42+1,Raw!B:B,0)-1)),IF(COUNTIF(INDIRECT("Raw!C"&amp;MATCH(A42,Raw!B:B,0)&amp;":C"&amp;IF(A42=MAX(Raw!B:B),1010,MATCH(A42+1,Raw!B:B,0)-1)),"H")&gt;1,2,"")),6000)-12000
+IFERROR(LARGE(INDIRECT("RAW!T"&amp;MATCH(A42,Raw!B:B,0)&amp;":T"&amp;IF(A42=MAX(Raw!B:B),1010,MATCH(A42+1,Raw!B:B,0)-1)),IF(COUNTIF(INDIRECT("Raw!C"&amp;MATCH(A42,Raw!B:B,0)&amp;":C"&amp;IF(A42=MAX(Raw!B:B),1010,MATCH(A42+1,Raw!B:B,0)-1)),"S")&gt;0,COUNTIF(INDIRECT("Raw!C"&amp;MATCH(A42,Raw!B:B,0)&amp;":C"&amp;IF(A42=MAX(Raw!B:B),1010,MATCH(A42+1,Raw!B:B,0)-1)),"H")+1,"")),4000)+IFERROR(LARGE(INDIRECT("RAW!T"&amp;MATCH(A42,Raw!B:B,0)&amp;":T"&amp;IF(A42=MAX(Raw!B:B),1010,MATCH(A42+1,Raw!B:B,0)-1)),IF(COUNTIF(INDIRECT("Raw!C"&amp;MATCH(A42,Raw!B:B,0)&amp;":C"&amp;IF(A42=MAX(Raw!B:B),1010,MATCH(A42+1,Raw!B:B,0)-1)),"S")&gt;1,COUNTIF(INDIRECT("Raw!C"&amp;MATCH(A42,Raw!B:B,0)&amp;":C"&amp;IF(A42=MAX(Raw!B:B),1010,MATCH(A42+1,Raw!B:B,0)-1)),"H")+2,"")),4000)-8000+IFERROR(LARGE(INDIRECT("RAW!T"&amp;MATCH(A42,Raw!B:B,0)&amp;":T"&amp;IF(A42=MAX(Raw!B:B),1010,MATCH(A42+1,Raw!B:B,0)-1)),IF(COUNTIF(INDIRECT("Raw!C"&amp;MATCH(A42,Raw!B:B,0)&amp;":C"&amp;IF(A42=MAX(Raw!B:B),1010,MATCH(A42+1,Raw!B:B,0)-1)),"V")&gt;0,COUNTIF(INDIRECT("Raw!C"&amp;MATCH(A42,Raw!B:B,0)&amp;":C"&amp;IF(A42=MAX(Raw!B:B),1010,MATCH(A42+1,Raw!B:B,0)-1)),"H")+COUNTIF(INDIRECT("Raw!C"&amp;MATCH(A42,Raw!B:B,0)&amp;":C"&amp;IF(A42=MAX(Raw!B:B),1010,MATCH(A42+1,Raw!B:B,0)-1)),"S")+1,"")),2000)+IFERROR(LARGE(INDIRECT("RAW!T"&amp;MATCH(A42,Raw!B:B,0)&amp;":T"&amp;IF(A42=MAX(Raw!B:B),1010,MATCH(A42+1,Raw!B:B,0)-1)),IF(COUNTIF(INDIRECT("Raw!C"&amp;MATCH(A42,Raw!B:B,0)&amp;":C"&amp;IF(A42=MAX(Raw!B:B),1010,MATCH(A42+1,Raw!B:B,0)-1)),"V")&gt;1,COUNTIF(INDIRECT("Raw!C"&amp;MATCH(A42,Raw!B:B,0)&amp;":C"&amp;IF(A42=MAX(Raw!B:B),1010,MATCH(A42+1,Raw!B:B,0)-1)),"H")+COUNTIF(INDIRECT("Raw!C"&amp;MATCH(A42,Raw!B:B,0)&amp;":C"&amp;IF(A42=MAX(Raw!B:B),1010,MATCH(A42+1,Raw!B:B,0)-1)),"S")+2,"")),2000)-4000,"")</f>
        <v>0</v>
      </c>
      <c r="C42" s="52">
        <f ca="1">IFERROR(IFERROR(LARGE(INDIRECT("RAW!U"&amp;MATCH(A42,Raw!B:B,0)&amp;":U"&amp;IF(A42=MAX(Raw!B:B),1010,MATCH(A42+1,Raw!B:B,0)-1)),IF(COUNTIF(INDIRECT("Raw!C"&amp;MATCH(A42,Raw!B:B,0)&amp;":C"&amp;IF(A42=MAX(Raw!B:B),1010,MATCH(A42+1,Raw!B:B,0)-1)),"H")&gt;0,1,"")),6000)+IFERROR(LARGE(INDIRECT("RAW!U"&amp;MATCH(A42,Raw!B:B,0)&amp;":U"&amp;IF(A42=MAX(Raw!B:B),1010,MATCH(A42+1,Raw!B:B,0)-1)),IF(COUNTIF(INDIRECT("Raw!C"&amp;MATCH(A42,Raw!B:B,0)&amp;":C"&amp;IF(A42=MAX(Raw!B:B),1010,MATCH(A42+1,Raw!B:B,0)-1)),"H")&gt;1,2,"")),6000)-12000
+IFERROR(LARGE(INDIRECT("RAW!U"&amp;MATCH(A42,Raw!B:B,0)&amp;":U"&amp;IF(A42=MAX(Raw!B:B),1010,MATCH(A42+1,Raw!B:B,0)-1)),IF(COUNTIF(INDIRECT("Raw!C"&amp;MATCH(A42,Raw!B:B,0)&amp;":C"&amp;IF(A42=MAX(Raw!B:B),1010,MATCH(A42+1,Raw!B:B,0)-1)),"S")&gt;0,COUNTIF(INDIRECT("Raw!C"&amp;MATCH(A42,Raw!B:B,0)&amp;":C"&amp;IF(A42=MAX(Raw!B:B),1010,MATCH(A42+1,Raw!B:B,0)-1)),"H")+1,"")),4000)+IFERROR(LARGE(INDIRECT("RAW!U"&amp;MATCH(A42,Raw!B:B,0)&amp;":U"&amp;IF(A42=MAX(Raw!B:B),1010,MATCH(A42+1,Raw!B:B,0)-1)),IF(COUNTIF(INDIRECT("Raw!C"&amp;MATCH(A42,Raw!B:B,0)&amp;":C"&amp;IF(A42=MAX(Raw!B:B),1010,MATCH(A42+1,Raw!B:B,0)-1)),"S")&gt;1,COUNTIF(INDIRECT("Raw!C"&amp;MATCH(A42,Raw!B:B,0)&amp;":C"&amp;IF(A42=MAX(Raw!B:B),1010,MATCH(A42+1,Raw!B:B,0)-1)),"H")+2,"")),4000)-8000+IFERROR(LARGE(INDIRECT("RAW!U"&amp;MATCH(A42,Raw!B:B,0)&amp;":U"&amp;IF(A42=MAX(Raw!B:B),1010,MATCH(A42+1,Raw!B:B,0)-1)),IF(COUNTIF(INDIRECT("Raw!C"&amp;MATCH(A42,Raw!B:B,0)&amp;":C"&amp;IF(A42=MAX(Raw!B:B),1010,MATCH(A42+1,Raw!B:B,0)-1)),"V")&gt;0,COUNTIF(INDIRECT("Raw!C"&amp;MATCH(A42,Raw!B:B,0)&amp;":C"&amp;IF(A42=MAX(Raw!B:B),1010,MATCH(A42+1,Raw!B:B,0)-1)),"H")+COUNTIF(INDIRECT("Raw!C"&amp;MATCH(A42,Raw!B:B,0)&amp;":C"&amp;IF(A42=MAX(Raw!B:B),1010,MATCH(A42+1,Raw!B:B,0)-1)),"S")+1,"")),2000)+IFERROR(LARGE(INDIRECT("RAW!U"&amp;MATCH(A42,Raw!B:B,0)&amp;":U"&amp;IF(A42=MAX(Raw!B:B),1010,MATCH(A42+1,Raw!B:B,0)-1)),IF(COUNTIF(INDIRECT("Raw!C"&amp;MATCH(A42,Raw!B:B,0)&amp;":C"&amp;IF(A42=MAX(Raw!B:B),1010,MATCH(A42+1,Raw!B:B,0)-1)),"V")&gt;1,COUNTIF(INDIRECT("Raw!C"&amp;MATCH(A42,Raw!B:B,0)&amp;":C"&amp;IF(A42=MAX(Raw!B:B),1010,MATCH(A42+1,Raw!B:B,0)-1)),"H")+COUNTIF(INDIRECT("Raw!C"&amp;MATCH(A42,Raw!B:B,0)&amp;":C"&amp;IF(A42=MAX(Raw!B:B),1010,MATCH(A42+1,Raw!B:B,0)-1)),"S")+2,"")),2000)-4000,"")</f>
        <v>0</v>
      </c>
      <c r="D42" s="52">
        <f ca="1">IFERROR(IFERROR(LARGE(INDIRECT("RAW!V"&amp;MATCH(A42,Raw!B:B,0)&amp;":V"&amp;IF(A42=MAX(Raw!B:B),1010,MATCH(A42+1,Raw!B:B,0)-1)),IF(COUNTIF(INDIRECT("Raw!C"&amp;MATCH(A42,Raw!B:B,0)&amp;":C"&amp;IF(A42=MAX(Raw!B:B),1010,MATCH(A42+1,Raw!B:B,0)-1)),"H")&gt;0,1,"")),6000)+IFERROR(LARGE(INDIRECT("RAW!V"&amp;MATCH(A42,Raw!B:B,0)&amp;":V"&amp;IF(A42=MAX(Raw!B:B),1010,MATCH(A42+1,Raw!B:B,0)-1)),IF(COUNTIF(INDIRECT("Raw!C"&amp;MATCH(A42,Raw!B:B,0)&amp;":C"&amp;IF(A42=MAX(Raw!B:B),1010,MATCH(A42+1,Raw!B:B,0)-1)),"H")&gt;1,2,"")),6000)-12000
+IFERROR(LARGE(INDIRECT("RAW!V"&amp;MATCH(A42,Raw!B:B,0)&amp;":V"&amp;IF(A42=MAX(Raw!B:B),1010,MATCH(A42+1,Raw!B:B,0)-1)),IF(COUNTIF(INDIRECT("Raw!C"&amp;MATCH(A42,Raw!B:B,0)&amp;":C"&amp;IF(A42=MAX(Raw!B:B),1010,MATCH(A42+1,Raw!B:B,0)-1)),"S")&gt;0,COUNTIF(INDIRECT("Raw!C"&amp;MATCH(A42,Raw!B:B,0)&amp;":C"&amp;IF(A42=MAX(Raw!B:B),1010,MATCH(A42+1,Raw!B:B,0)-1)),"H")+1,"")),4000)+IFERROR(LARGE(INDIRECT("RAW!V"&amp;MATCH(A42,Raw!B:B,0)&amp;":V"&amp;IF(A42=MAX(Raw!B:B),1010,MATCH(A42+1,Raw!B:B,0)-1)),IF(COUNTIF(INDIRECT("Raw!C"&amp;MATCH(A42,Raw!B:B,0)&amp;":C"&amp;IF(A42=MAX(Raw!B:B),1010,MATCH(A42+1,Raw!B:B,0)-1)),"S")&gt;1,COUNTIF(INDIRECT("Raw!C"&amp;MATCH(A42,Raw!B:B,0)&amp;":C"&amp;IF(A42=MAX(Raw!B:B),1010,MATCH(A42+1,Raw!B:B,0)-1)),"H")+2,"")),4000)-8000+IFERROR(LARGE(INDIRECT("RAW!V"&amp;MATCH(A42,Raw!B:B,0)&amp;":V"&amp;IF(A42=MAX(Raw!B:B),1010,MATCH(A42+1,Raw!B:B,0)-1)),IF(COUNTIF(INDIRECT("Raw!C"&amp;MATCH(A42,Raw!B:B,0)&amp;":C"&amp;IF(A42=MAX(Raw!B:B),1010,MATCH(A42+1,Raw!B:B,0)-1)),"V")&gt;0,COUNTIF(INDIRECT("Raw!C"&amp;MATCH(A42,Raw!B:B,0)&amp;":C"&amp;IF(A42=MAX(Raw!B:B),1010,MATCH(A42+1,Raw!B:B,0)-1)),"H")+COUNTIF(INDIRECT("Raw!C"&amp;MATCH(A42,Raw!B:B,0)&amp;":C"&amp;IF(A42=MAX(Raw!B:B),1010,MATCH(A42+1,Raw!B:B,0)-1)),"S")+1,"")),2000)+IFERROR(LARGE(INDIRECT("RAW!V"&amp;MATCH(A42,Raw!B:B,0)&amp;":V"&amp;IF(A42=MAX(Raw!B:B),1010,MATCH(A42+1,Raw!B:B,0)-1)),IF(COUNTIF(INDIRECT("Raw!C"&amp;MATCH(A42,Raw!B:B,0)&amp;":C"&amp;IF(A42=MAX(Raw!B:B),1010,MATCH(A42+1,Raw!B:B,0)-1)),"V")&gt;1,COUNTIF(INDIRECT("Raw!C"&amp;MATCH(A42,Raw!B:B,0)&amp;":C"&amp;IF(A42=MAX(Raw!B:B),1010,MATCH(A42+1,Raw!B:B,0)-1)),"H")+COUNTIF(INDIRECT("Raw!C"&amp;MATCH(A42,Raw!B:B,0)&amp;":C"&amp;IF(A42=MAX(Raw!B:B),1010,MATCH(A42+1,Raw!B:B,0)-1)),"S")+2,"")),2000)-4000,"")</f>
        <v>0</v>
      </c>
      <c r="E42" s="52">
        <f ca="1">IFERROR(IFERROR(LARGE(INDIRECT("RAW!W"&amp;MATCH(A42,Raw!B:B,0)&amp;":W"&amp;IF(A42=MAX(Raw!B:B),1010,MATCH(A42+1,Raw!B:B,0)-1)),IF(COUNTIF(INDIRECT("Raw!C"&amp;MATCH(A42,Raw!B:B,0)&amp;":C"&amp;IF(A42=MAX(Raw!B:B),1010,MATCH(A42+1,Raw!B:B,0)-1)),"H")&gt;0,1,"")),6000)+IFERROR(LARGE(INDIRECT("RAW!W"&amp;MATCH(A42,Raw!B:B,0)&amp;":W"&amp;IF(A42=MAX(Raw!B:B),1010,MATCH(A42+1,Raw!B:B,0)-1)),IF(COUNTIF(INDIRECT("Raw!C"&amp;MATCH(A42,Raw!B:B,0)&amp;":C"&amp;IF(A42=MAX(Raw!B:B),1010,MATCH(A42+1,Raw!B:B,0)-1)),"H")&gt;1,2,"")),6000)-12000
+IFERROR(LARGE(INDIRECT("RAW!W"&amp;MATCH(A42,Raw!B:B,0)&amp;":W"&amp;IF(A42=MAX(Raw!B:B),1010,MATCH(A42+1,Raw!B:B,0)-1)),IF(COUNTIF(INDIRECT("Raw!C"&amp;MATCH(A42,Raw!B:B,0)&amp;":C"&amp;IF(A42=MAX(Raw!B:B),1010,MATCH(A42+1,Raw!B:B,0)-1)),"S")&gt;0,COUNTIF(INDIRECT("Raw!C"&amp;MATCH(A42,Raw!B:B,0)&amp;":C"&amp;IF(A42=MAX(Raw!B:B),1010,MATCH(A42+1,Raw!B:B,0)-1)),"H")+1,"")),4000)+IFERROR(LARGE(INDIRECT("RAW!W"&amp;MATCH(A42,Raw!B:B,0)&amp;":W"&amp;IF(A42=MAX(Raw!B:B),1010,MATCH(A42+1,Raw!B:B,0)-1)),IF(COUNTIF(INDIRECT("Raw!C"&amp;MATCH(A42,Raw!B:B,0)&amp;":C"&amp;IF(A42=MAX(Raw!B:B),1010,MATCH(A42+1,Raw!B:B,0)-1)),"S")&gt;1,COUNTIF(INDIRECT("Raw!C"&amp;MATCH(A42,Raw!B:B,0)&amp;":C"&amp;IF(A42=MAX(Raw!B:B),1010,MATCH(A42+1,Raw!B:B,0)-1)),"H")+2,"")),4000)-8000+IFERROR(LARGE(INDIRECT("RAW!W"&amp;MATCH(A42,Raw!B:B,0)&amp;":W"&amp;IF(A42=MAX(Raw!B:B),1010,MATCH(A42+1,Raw!B:B,0)-1)),IF(COUNTIF(INDIRECT("Raw!C"&amp;MATCH(A42,Raw!B:B,0)&amp;":C"&amp;IF(A42=MAX(Raw!B:B),1010,MATCH(A42+1,Raw!B:B,0)-1)),"V")&gt;0,COUNTIF(INDIRECT("Raw!C"&amp;MATCH(A42,Raw!B:B,0)&amp;":C"&amp;IF(A42=MAX(Raw!B:B),1010,MATCH(A42+1,Raw!B:B,0)-1)),"H")+COUNTIF(INDIRECT("Raw!C"&amp;MATCH(A42,Raw!B:B,0)&amp;":C"&amp;IF(A42=MAX(Raw!B:B),1010,MATCH(A42+1,Raw!B:B,0)-1)),"S")+1,"")),2000)+IFERROR(LARGE(INDIRECT("RAW!W"&amp;MATCH(A42,Raw!B:B,0)&amp;":W"&amp;IF(A42=MAX(Raw!B:B),1010,MATCH(A42+1,Raw!B:B,0)-1)),IF(COUNTIF(INDIRECT("Raw!C"&amp;MATCH(A42,Raw!B:B,0)&amp;":C"&amp;IF(A42=MAX(Raw!B:B),1010,MATCH(A42+1,Raw!B:B,0)-1)),"V")&gt;1,COUNTIF(INDIRECT("Raw!C"&amp;MATCH(A42,Raw!B:B,0)&amp;":C"&amp;IF(A42=MAX(Raw!B:B),1010,MATCH(A42+1,Raw!B:B,0)-1)),"H")+COUNTIF(INDIRECT("Raw!C"&amp;MATCH(A42,Raw!B:B,0)&amp;":C"&amp;IF(A42=MAX(Raw!B:B),1010,MATCH(A42+1,Raw!B:B,0)-1)),"S")+2,"")),2000)-4000,"")</f>
        <v>0</v>
      </c>
      <c r="F42" s="52">
        <f ca="1">IFERROR(IFERROR(LARGE(INDIRECT("RAW!X"&amp;MATCH(A42,Raw!B:B,0)&amp;":X"&amp;IF(A42=MAX(Raw!B:B),1010,MATCH(A42+1,Raw!B:B,0)-1)),IF(COUNTIF(INDIRECT("Raw!C"&amp;MATCH(A42,Raw!B:B,0)&amp;":C"&amp;IF(A42=MAX(Raw!B:B),1010,MATCH(A42+1,Raw!B:B,0)-1)),"H")&gt;0,1,"")),6000)+IFERROR(LARGE(INDIRECT("RAW!X"&amp;MATCH(A42,Raw!B:B,0)&amp;":X"&amp;IF(A42=MAX(Raw!B:B),1010,MATCH(A42+1,Raw!B:B,0)-1)),IF(COUNTIF(INDIRECT("Raw!C"&amp;MATCH(A42,Raw!B:B,0)&amp;":C"&amp;IF(A42=MAX(Raw!B:B),1010,MATCH(A42+1,Raw!B:B,0)-1)),"H")&gt;1,2,"")),6000)-12000
+IFERROR(LARGE(INDIRECT("RAW!X"&amp;MATCH(A42,Raw!B:B,0)&amp;":X"&amp;IF(A42=MAX(Raw!B:B),1010,MATCH(A42+1,Raw!B:B,0)-1)),IF(COUNTIF(INDIRECT("Raw!C"&amp;MATCH(A42,Raw!B:B,0)&amp;":C"&amp;IF(A42=MAX(Raw!B:B),1010,MATCH(A42+1,Raw!B:B,0)-1)),"S")&gt;0,COUNTIF(INDIRECT("Raw!C"&amp;MATCH(A42,Raw!B:B,0)&amp;":C"&amp;IF(A42=MAX(Raw!B:B),1010,MATCH(A42+1,Raw!B:B,0)-1)),"H")+1,"")),4000)+IFERROR(LARGE(INDIRECT("RAW!X"&amp;MATCH(A42,Raw!B:B,0)&amp;":X"&amp;IF(A42=MAX(Raw!B:B),1010,MATCH(A42+1,Raw!B:B,0)-1)),IF(COUNTIF(INDIRECT("Raw!C"&amp;MATCH(A42,Raw!B:B,0)&amp;":C"&amp;IF(A42=MAX(Raw!B:B),1010,MATCH(A42+1,Raw!B:B,0)-1)),"S")&gt;1,COUNTIF(INDIRECT("Raw!C"&amp;MATCH(A42,Raw!B:B,0)&amp;":C"&amp;IF(A42=MAX(Raw!B:B),1010,MATCH(A42+1,Raw!B:B,0)-1)),"H")+2,"")),4000)-8000+IFERROR(LARGE(INDIRECT("RAW!X"&amp;MATCH(A42,Raw!B:B,0)&amp;":X"&amp;IF(A42=MAX(Raw!B:B),1010,MATCH(A42+1,Raw!B:B,0)-1)),IF(COUNTIF(INDIRECT("Raw!C"&amp;MATCH(A42,Raw!B:B,0)&amp;":C"&amp;IF(A42=MAX(Raw!B:B),1010,MATCH(A42+1,Raw!B:B,0)-1)),"v")&gt;0,COUNTIF(INDIRECT("Raw!C"&amp;MATCH(A42,Raw!B:B,0)&amp;":C"&amp;IF(A42=MAX(Raw!B:B),1010,MATCH(A42+1,Raw!B:B,0)-1)),"H")+COUNTIF(INDIRECT("Raw!C"&amp;MATCH(A42,Raw!B:B,0)&amp;":C"&amp;IF(A42=MAX(Raw!B:B),1010,MATCH(A42+1,Raw!B:B,0)-1)),"S")+1,"")),2000)+IFERROR(LARGE(INDIRECT("RAW!X"&amp;MATCH(A42,Raw!B:B,0)&amp;":X"&amp;IF(A42=MAX(Raw!B:B),1010,MATCH(A42+1,Raw!B:B,0)-1)),IF(COUNTIF(INDIRECT("Raw!C"&amp;MATCH(A42,Raw!B:B,0)&amp;":C"&amp;IF(A42=MAX(Raw!B:B),1010,MATCH(A42+1,Raw!B:B,0)-1)),"v")&gt;1,COUNTIF(INDIRECT("Raw!C"&amp;MATCH(A42,Raw!B:B,0)&amp;":C"&amp;IF(A42=MAX(Raw!B:B),1010,MATCH(A42+1,Raw!B:B,0)-1)),"H")+COUNTIF(INDIRECT("Raw!C"&amp;MATCH(A42,Raw!B:B,0)&amp;":C"&amp;IF(A42=MAX(Raw!B:B),1010,MATCH(A42+1,Raw!B:B,0)-1)),"S")+2,"")),2000)-4000,"")</f>
        <v>0</v>
      </c>
      <c r="G42" s="52">
        <f ca="1">IFERROR(IFERROR(LARGE(INDIRECT("RAW!Y"&amp;MATCH(A42,Raw!B:B,0)&amp;":Y"&amp;IF(A42=MAX(Raw!B:B),1010,MATCH(A42+1,Raw!B:B,0)-1)),IF(COUNTIF(INDIRECT("Raw!C"&amp;MATCH(A42,Raw!B:B,0)&amp;":C"&amp;IF(A42=MAX(Raw!B:B),1010,MATCH(A42+1,Raw!B:B,0)-1)),"H")&gt;0,1,"")),6000)+IFERROR(LARGE(INDIRECT("RAW!Y"&amp;MATCH(A42,Raw!B:B,0)&amp;":Y"&amp;IF(A42=MAX(Raw!B:B),1010,MATCH(A42+1,Raw!B:B,0)-1)),IF(COUNTIF(INDIRECT("Raw!C"&amp;MATCH(A42,Raw!B:B,0)&amp;":C"&amp;IF(A42=MAX(Raw!B:B),1010,MATCH(A42+1,Raw!B:B,0)-1)),"H")&gt;1,2,"")),6000)-12000
+IFERROR(LARGE(INDIRECT("RAW!Y"&amp;MATCH(A42,Raw!B:B,0)&amp;":Y"&amp;IF(A42=MAX(Raw!B:B),1010,MATCH(A42+1,Raw!B:B,0)-1)),IF(COUNTIF(INDIRECT("Raw!C"&amp;MATCH(A42,Raw!B:B,0)&amp;":C"&amp;IF(A42=MAX(Raw!B:B),1010,MATCH(A42+1,Raw!B:B,0)-1)),"S")&gt;0,COUNTIF(INDIRECT("Raw!C"&amp;MATCH(A42,Raw!B:B,0)&amp;":C"&amp;IF(A42=MAX(Raw!B:B),1010,MATCH(A42+1,Raw!B:B,0)-1)),"H")+1,"")),4000)+IFERROR(LARGE(INDIRECT("RAW!Y"&amp;MATCH(A42,Raw!B:B,0)&amp;":Y"&amp;IF(A42=MAX(Raw!B:B),1010,MATCH(A42+1,Raw!B:B,0)-1)),IF(COUNTIF(INDIRECT("Raw!C"&amp;MATCH(A42,Raw!B:B,0)&amp;":C"&amp;IF(A42=MAX(Raw!B:B),1010,MATCH(A42+1,Raw!B:B,0)-1)),"S")&gt;1,COUNTIF(INDIRECT("Raw!C"&amp;MATCH(A42,Raw!B:B,0)&amp;":C"&amp;IF(A42=MAX(Raw!B:B),1010,MATCH(A42+1,Raw!B:B,0)-1)),"H")+2,"")),4000)-8000+IFERROR(LARGE(INDIRECT("RAW!Y"&amp;MATCH(A42,Raw!B:B,0)&amp;":Y"&amp;IF(A42=MAX(Raw!B:B),1010,MATCH(A42+1,Raw!B:B,0)-1)),IF(COUNTIF(INDIRECT("Raw!C"&amp;MATCH(A42,Raw!B:B,0)&amp;":C"&amp;IF(A42=MAX(Raw!B:B),1010,MATCH(A42+1,Raw!B:B,0)-1)),"V")&gt;0,COUNTIF(INDIRECT("Raw!C"&amp;MATCH(A42,Raw!B:B,0)&amp;":C"&amp;IF(A42=MAX(Raw!B:B),1010,MATCH(A42+1,Raw!B:B,0)-1)),"H")+COUNTIF(INDIRECT("Raw!C"&amp;MATCH(A42,Raw!B:B,0)&amp;":C"&amp;IF(A42=MAX(Raw!B:B),1010,MATCH(A42+1,Raw!B:B,0)-1)),"S")+1,"")),2000)+IFERROR(LARGE(INDIRECT("RAW!Y"&amp;MATCH(A42,Raw!B:B,0)&amp;":Y"&amp;IF(A42=MAX(Raw!B:B),1010,MATCH(A42+1,Raw!B:B,0)-1)),IF(COUNTIF(INDIRECT("Raw!C"&amp;MATCH(A42,Raw!B:B,0)&amp;":C"&amp;IF(A42=MAX(Raw!B:B),1010,MATCH(A42+1,Raw!B:B,0)-1)),"V")&gt;1,COUNTIF(INDIRECT("Raw!C"&amp;MATCH(A42,Raw!B:B,0)&amp;":C"&amp;IF(A42=MAX(Raw!B:B),1010,MATCH(A42+1,Raw!B:B,0)-1)),"H")+COUNTIF(INDIRECT("Raw!C"&amp;MATCH(A42,Raw!B:B,0)&amp;":C"&amp;IF(A42=MAX(Raw!B:B),1010,MATCH(A42+1,Raw!B:B,0)-1)),"S")+2,"")),2000)-4000,"")</f>
        <v>0</v>
      </c>
      <c r="H42" s="52">
        <f ca="1">IFERROR(IFERROR(LARGE(INDIRECT("RAW!Z"&amp;MATCH(A42,Raw!B:B,0)&amp;":Z"&amp;IF(A42=MAX(Raw!B:B),1010,MATCH(A42+1,Raw!B:B,0)-1)),IF(COUNTIF(INDIRECT("Raw!C"&amp;MATCH(A42,Raw!B:B,0)&amp;":C"&amp;IF(A42=MAX(Raw!B:B),1010,MATCH(A42+1,Raw!B:B,0)-1)),"H")&gt;0,1,"")),6000)+IFERROR(LARGE(INDIRECT("RAW!Z"&amp;MATCH(A42,Raw!B:B,0)&amp;":Z"&amp;IF(A42=MAX(Raw!B:B),1010,MATCH(A42+1,Raw!B:B,0)-1)),IF(COUNTIF(INDIRECT("Raw!C"&amp;MATCH(A42,Raw!B:B,0)&amp;":C"&amp;IF(A42=MAX(Raw!B:B),1010,MATCH(A42+1,Raw!B:B,0)-1)),"H")&gt;1,2,"")),6000)-12000
+IFERROR(LARGE(INDIRECT("RAW!Z"&amp;MATCH(A42,Raw!B:B,0)&amp;":Z"&amp;IF(A42=MAX(Raw!B:B),1010,MATCH(A42+1,Raw!B:B,0)-1)),IF(COUNTIF(INDIRECT("Raw!C"&amp;MATCH(A42,Raw!B:B,0)&amp;":C"&amp;IF(A42=MAX(Raw!B:B),1010,MATCH(A42+1,Raw!B:B,0)-1)),"S")&gt;0,COUNTIF(INDIRECT("Raw!C"&amp;MATCH(A42,Raw!B:B,0)&amp;":C"&amp;IF(A42=MAX(Raw!B:B),1010,MATCH(A42+1,Raw!B:B,0)-1)),"H")+1,"")),4000)+IFERROR(LARGE(INDIRECT("RAW!Z"&amp;MATCH(A42,Raw!B:B,0)&amp;":Z"&amp;IF(A42=MAX(Raw!B:B),1010,MATCH(A42+1,Raw!B:B,0)-1)),IF(COUNTIF(INDIRECT("Raw!C"&amp;MATCH(A42,Raw!B:B,0)&amp;":C"&amp;IF(A42=MAX(Raw!B:B),1010,MATCH(A42+1,Raw!B:B,0)-1)),"S")&gt;1,COUNTIF(INDIRECT("Raw!C"&amp;MATCH(A42,Raw!B:B,0)&amp;":C"&amp;IF(A42=MAX(Raw!B:B),1010,MATCH(A42+1,Raw!B:B,0)-1)),"H")+2,"")),4000)-8000+IFERROR(LARGE(INDIRECT("RAW!Z"&amp;MATCH(A42,Raw!B:B,0)&amp;":Z"&amp;IF(A42=MAX(Raw!B:B),1010,MATCH(A42+1,Raw!B:B,0)-1)),IF(COUNTIF(INDIRECT("Raw!C"&amp;MATCH(A42,Raw!B:B,0)&amp;":C"&amp;IF(A42=MAX(Raw!B:B),1010,MATCH(A42+1,Raw!B:B,0)-1)),"V")&gt;0,COUNTIF(INDIRECT("Raw!C"&amp;MATCH(A42,Raw!B:B,0)&amp;":C"&amp;IF(A42=MAX(Raw!B:B),1010,MATCH(A42+1,Raw!B:B,0)-1)),"H")+COUNTIF(INDIRECT("Raw!C"&amp;MATCH(A42,Raw!B:B,0)&amp;":C"&amp;IF(A42=MAX(Raw!B:B),1010,MATCH(A42+1,Raw!B:B,0)-1)),"S")+1,"")),2000)+IFERROR(LARGE(INDIRECT("RAW!Z"&amp;MATCH(A42,Raw!B:B,0)&amp;":Z"&amp;IF(A42=MAX(Raw!B:B),1010,MATCH(A42+1,Raw!B:B,0)-1)),IF(COUNTIF(INDIRECT("Raw!C"&amp;MATCH(A42,Raw!B:B,0)&amp;":C"&amp;IF(A42=MAX(Raw!B:B),1010,MATCH(A42+1,Raw!B:B,0)-1)),"V")&gt;1,COUNTIF(INDIRECT("Raw!C"&amp;MATCH(A42,Raw!B:B,0)&amp;":C"&amp;IF(A42=MAX(Raw!B:B),1010,MATCH(A42+1,Raw!B:B,0)-1)),"H")+COUNTIF(INDIRECT("Raw!C"&amp;MATCH(A42,Raw!B:B,0)&amp;":C"&amp;IF(A42=MAX(Raw!B:B),1010,MATCH(A42+1,Raw!B:B,0)-1)),"S")+2,"")),2000)-4000,"")</f>
        <v>0</v>
      </c>
      <c r="I42" s="52">
        <f ca="1">IFERROR(IFERROR(LARGE(INDIRECT("RAW!AA"&amp;MATCH(A42,Raw!B:B,0)&amp;":AA"&amp;IF(A42=MAX(Raw!B:B),1010,MATCH(A42+1,Raw!B:B,0)-1)),IF(COUNTIF(INDIRECT("Raw!C"&amp;MATCH(A42,Raw!B:B,0)&amp;":C"&amp;IF(A42=MAX(Raw!B:B),1010,MATCH(A42+1,Raw!B:B,0)-1)),"H")&gt;0,1,"")),6000)+IFERROR(LARGE(INDIRECT("RAW!AA"&amp;MATCH(A42,Raw!B:B,0)&amp;":AA"&amp;IF(A42=MAX(Raw!B:B),1010,MATCH(A42+1,Raw!B:B,0)-1)),IF(COUNTIF(INDIRECT("Raw!C"&amp;MATCH(A42,Raw!B:B,0)&amp;":C"&amp;IF(A42=MAX(Raw!B:B),1010,MATCH(A42+1,Raw!B:B,0)-1)),"H")&gt;1,2,"")),6000)-12000
+IFERROR(LARGE(INDIRECT("RAW!AA"&amp;MATCH(A42,Raw!B:B,0)&amp;":AA"&amp;IF(A42=MAX(Raw!B:B),1010,MATCH(A42+1,Raw!B:B,0)-1)),IF(COUNTIF(INDIRECT("Raw!C"&amp;MATCH(A42,Raw!B:B,0)&amp;":C"&amp;IF(A42=MAX(Raw!B:B),1010,MATCH(A42+1,Raw!B:B,0)-1)),"S")&gt;0,COUNTIF(INDIRECT("Raw!C"&amp;MATCH(A42,Raw!B:B,0)&amp;":C"&amp;IF(A42=MAX(Raw!B:B),1010,MATCH(A42+1,Raw!B:B,0)-1)),"H")+1,"")),4000)+IFERROR(LARGE(INDIRECT("RAW!AA"&amp;MATCH(A42,Raw!B:B,0)&amp;":AA"&amp;IF(A42=MAX(Raw!B:B),1010,MATCH(A42+1,Raw!B:B,0)-1)),IF(COUNTIF(INDIRECT("Raw!C"&amp;MATCH(A42,Raw!B:B,0)&amp;":C"&amp;IF(A42=MAX(Raw!B:B),1010,MATCH(A42+1,Raw!B:B,0)-1)),"S")&gt;1,COUNTIF(INDIRECT("Raw!C"&amp;MATCH(A42,Raw!B:B,0)&amp;":C"&amp;IF(A42=MAX(Raw!B:B),1010,MATCH(A42+1,Raw!B:B,0)-1)),"H")+2,"")),4000)-8000+IFERROR(LARGE(INDIRECT("RAW!AA"&amp;MATCH(A42,Raw!B:B,0)&amp;":AA"&amp;IF(A42=MAX(Raw!B:B),1010,MATCH(A42+1,Raw!B:B,0)-1)),IF(COUNTIF(INDIRECT("Raw!C"&amp;MATCH(A42,Raw!B:B,0)&amp;":C"&amp;IF(A42=MAX(Raw!B:B),1010,MATCH(A42+1,Raw!B:B,0)-1)),"V")&gt;0,COUNTIF(INDIRECT("Raw!C"&amp;MATCH(A42,Raw!B:B,0)&amp;":C"&amp;IF(A42=MAX(Raw!B:B),1010,MATCH(A42+1,Raw!B:B,0)-1)),"H")+COUNTIF(INDIRECT("Raw!C"&amp;MATCH(A42,Raw!B:B,0)&amp;":C"&amp;IF(A42=MAX(Raw!B:B),1010,MATCH(A42+1,Raw!B:B,0)-1)),"S")+1,"")),2000)+IFERROR(LARGE(INDIRECT("RAW!AA"&amp;MATCH(A42,Raw!B:B,0)&amp;":AA"&amp;IF(A42=MAX(Raw!B:B),1010,MATCH(A42+1,Raw!B:B,0)-1)),IF(COUNTIF(INDIRECT("Raw!C"&amp;MATCH(A42,Raw!B:B,0)&amp;":C"&amp;IF(A42=MAX(Raw!B:B),1010,MATCH(A42+1,Raw!B:B,0)-1)),"V")&gt;1,COUNTIF(INDIRECT("Raw!C"&amp;MATCH(A42,Raw!B:B,0)&amp;":C"&amp;IF(A42=MAX(Raw!B:B),1010,MATCH(A42+1,Raw!B:B,0)-1)),"H")+COUNTIF(INDIRECT("Raw!C"&amp;MATCH(A42,Raw!B:B,0)&amp;":C"&amp;IF(A42=MAX(Raw!B:B),1010,MATCH(A42+1,Raw!B:B,0)-1)),"S")+2,"")),2000)-4000,"")</f>
        <v>0</v>
      </c>
      <c r="J42" s="52">
        <f ca="1">IFERROR(IFERROR(LARGE(INDIRECT("RAW!AB"&amp;MATCH(A42,Raw!B:B,0)&amp;":AB"&amp;IF(A42=MAX(Raw!B:B),1010,MATCH(A42+1,Raw!B:B,0)-1)),IF(COUNTIF(INDIRECT("Raw!C"&amp;MATCH(A42,Raw!B:B,0)&amp;":C"&amp;IF(A42=MAX(Raw!B:B),1010,MATCH(A42+1,Raw!B:B,0)-1)),"H")&gt;0,1,"")),6000)+IFERROR(LARGE(INDIRECT("RAW!AB"&amp;MATCH(A42,Raw!B:B,0)&amp;":AB"&amp;IF(A42=MAX(Raw!B:B),1010,MATCH(A42+1,Raw!B:B,0)-1)),IF(COUNTIF(INDIRECT("Raw!C"&amp;MATCH(A42,Raw!B:B,0)&amp;":C"&amp;IF(A42=MAX(Raw!B:B),1010,MATCH(A42+1,Raw!B:B,0)-1)),"H")&gt;1,2,"")),6000)-12000
+IFERROR(LARGE(INDIRECT("RAW!AB"&amp;MATCH(A42,Raw!B:B,0)&amp;":AB"&amp;IF(A42=MAX(Raw!B:B),1010,MATCH(A42+1,Raw!B:B,0)-1)),IF(COUNTIF(INDIRECT("Raw!C"&amp;MATCH(A42,Raw!B:B,0)&amp;":C"&amp;IF(A42=MAX(Raw!B:B),1010,MATCH(A42+1,Raw!B:B,0)-1)),"S")&gt;0,COUNTIF(INDIRECT("Raw!C"&amp;MATCH(A42,Raw!B:B,0)&amp;":C"&amp;IF(A42=MAX(Raw!B:B),1010,MATCH(A42+1,Raw!B:B,0)-1)),"H")+1,"")),4000)+IFERROR(LARGE(INDIRECT("RAW!AB"&amp;MATCH(A42,Raw!B:B,0)&amp;":AB"&amp;IF(A42=MAX(Raw!B:B),1010,MATCH(A42+1,Raw!B:B,0)-1)),IF(COUNTIF(INDIRECT("Raw!C"&amp;MATCH(A42,Raw!B:B,0)&amp;":C"&amp;IF(A42=MAX(Raw!B:B),1010,MATCH(A42+1,Raw!B:B,0)-1)),"S")&gt;1,COUNTIF(INDIRECT("Raw!C"&amp;MATCH(A42,Raw!B:B,0)&amp;":C"&amp;IF(A42=MAX(Raw!B:B),1010,MATCH(A42+1,Raw!B:B,0)-1)),"H")+2,"")),4000)-8000+IFERROR(LARGE(INDIRECT("RAW!AB"&amp;MATCH(A42,Raw!B:B,0)&amp;":AB"&amp;IF(A42=MAX(Raw!B:B),1010,MATCH(A42+1,Raw!B:B,0)-1)),IF(COUNTIF(INDIRECT("Raw!C"&amp;MATCH(A42,Raw!B:B,0)&amp;":C"&amp;IF(A42=MAX(Raw!B:B),1010,MATCH(A42+1,Raw!B:B,0)-1)),"V")&gt;0,COUNTIF(INDIRECT("Raw!C"&amp;MATCH(A42,Raw!B:B,0)&amp;":C"&amp;IF(A42=MAX(Raw!B:B),1010,MATCH(A42+1,Raw!B:B,0)-1)),"H")+COUNTIF(INDIRECT("Raw!C"&amp;MATCH(A42,Raw!B:B,0)&amp;":C"&amp;IF(A42=MAX(Raw!B:B),1010,MATCH(A42+1,Raw!B:B,0)-1)),"S")+1,"")),2000)+IFERROR(LARGE(INDIRECT("RAW!AB"&amp;MATCH(A42,Raw!B:B,0)&amp;":AB"&amp;IF(A42=MAX(Raw!B:B),1010,MATCH(A42+1,Raw!B:B,0)-1)),IF(COUNTIF(INDIRECT("Raw!C"&amp;MATCH(A42,Raw!B:B,0)&amp;":C"&amp;IF(A42=MAX(Raw!B:B),1010,MATCH(A42+1,Raw!B:B,0)-1)),"V")&gt;1,COUNTIF(INDIRECT("Raw!C"&amp;MATCH(A42,Raw!B:B,0)&amp;":C"&amp;IF(A42=MAX(Raw!B:B),1010,MATCH(A42+1,Raw!B:B,0)-1)),"H")+COUNTIF(INDIRECT("Raw!C"&amp;MATCH(A42,Raw!B:B,0)&amp;":C"&amp;IF(A42=MAX(Raw!B:B),1010,MATCH(A42+1,Raw!B:B,0)-1)),"S")+2,"")),2000)-4000,"")</f>
        <v>0</v>
      </c>
      <c r="K42" s="52">
        <f ca="1">IFERROR(IFERROR(LARGE(INDIRECT("RAW!AC"&amp;MATCH(A42,Raw!B:B,0)&amp;":AC"&amp;IF(A42=MAX(Raw!B:B),1010,MATCH(A42+1,Raw!B:B,0)-1)),IF(COUNTIF(INDIRECT("Raw!C"&amp;MATCH(A42,Raw!B:B,0)&amp;":C"&amp;IF(A42=MAX(Raw!B:B),1010,MATCH(A42+1,Raw!B:B,0)-1)),"H")&gt;0,1,"")),6000)+IFERROR(LARGE(INDIRECT("RAW!AC"&amp;MATCH(A42,Raw!B:B,0)&amp;":AC"&amp;IF(A42=MAX(Raw!B:B),1010,MATCH(A42+1,Raw!B:B,0)-1)),IF(COUNTIF(INDIRECT("Raw!C"&amp;MATCH(A42,Raw!B:B,0)&amp;":C"&amp;IF(A42=MAX(Raw!B:B),1010,MATCH(A42+1,Raw!B:B,0)-1)),"H")&gt;1,2,"")),6000)-12000
+IFERROR(LARGE(INDIRECT("RAW!AC"&amp;MATCH(A42,Raw!B:B,0)&amp;":AC"&amp;IF(A42=MAX(Raw!B:B),1010,MATCH(A42+1,Raw!B:B,0)-1)),IF(COUNTIF(INDIRECT("Raw!C"&amp;MATCH(A42,Raw!B:B,0)&amp;":C"&amp;IF(A42=MAX(Raw!B:B),1010,MATCH(A42+1,Raw!B:B,0)-1)),"S")&gt;0,COUNTIF(INDIRECT("Raw!C"&amp;MATCH(A42,Raw!B:B,0)&amp;":C"&amp;IF(A42=MAX(Raw!B:B),1010,MATCH(A42+1,Raw!B:B,0)-1)),"H")+1,"")),4000)+IFERROR(LARGE(INDIRECT("RAW!AC"&amp;MATCH(A42,Raw!B:B,0)&amp;":AC"&amp;IF(A42=MAX(Raw!B:B),1010,MATCH(A42+1,Raw!B:B,0)-1)),IF(COUNTIF(INDIRECT("Raw!C"&amp;MATCH(A42,Raw!B:B,0)&amp;":C"&amp;IF(A42=MAX(Raw!B:B),1010,MATCH(A42+1,Raw!B:B,0)-1)),"S")&gt;1,COUNTIF(INDIRECT("Raw!C"&amp;MATCH(A42,Raw!B:B,0)&amp;":C"&amp;IF(A42=MAX(Raw!B:B),1010,MATCH(A42+1,Raw!B:B,0)-1)),"H")+2,"")),4000)-8000+IFERROR(LARGE(INDIRECT("RAW!AC"&amp;MATCH(A42,Raw!B:B,0)&amp;":AC"&amp;IF(A42=MAX(Raw!B:B),1010,MATCH(A42+1,Raw!B:B,0)-1)),IF(COUNTIF(INDIRECT("Raw!C"&amp;MATCH(A42,Raw!B:B,0)&amp;":C"&amp;IF(A42=MAX(Raw!B:B),1010,MATCH(A42+1,Raw!B:B,0)-1)),"V")&gt;0,COUNTIF(INDIRECT("Raw!C"&amp;MATCH(A42,Raw!B:B,0)&amp;":C"&amp;IF(A42=MAX(Raw!B:B),1010,MATCH(A42+1,Raw!B:B,0)-1)),"H")+COUNTIF(INDIRECT("Raw!C"&amp;MATCH(A42,Raw!B:B,0)&amp;":C"&amp;IF(A42=MAX(Raw!B:B),1010,MATCH(A42+1,Raw!B:B,0)-1)),"S")+1,"")),2000)+IFERROR(LARGE(INDIRECT("RAW!AC"&amp;MATCH(A42,Raw!B:B,0)&amp;":AC"&amp;IF(A42=MAX(Raw!B:B),1010,MATCH(A42+1,Raw!B:B,0)-1)),IF(COUNTIF(INDIRECT("Raw!C"&amp;MATCH(A42,Raw!B:B,0)&amp;":C"&amp;IF(A42=MAX(Raw!B:B),1010,MATCH(A42+1,Raw!B:B,0)-1)),"V")&gt;1,COUNTIF(INDIRECT("Raw!C"&amp;MATCH(A42,Raw!B:B,0)&amp;":C"&amp;IF(A42=MAX(Raw!B:B),1010,MATCH(A42+1,Raw!B:B,0)-1)),"H")+COUNTIF(INDIRECT("Raw!C"&amp;MATCH(A42,Raw!B:B,0)&amp;":C"&amp;IF(A42=MAX(Raw!B:B),1010,MATCH(A42+1,Raw!B:B,0)-1)),"S")+2,"")),2000)-4000,"")</f>
        <v>0</v>
      </c>
      <c r="L42" s="14">
        <f t="shared" ca="1" si="0"/>
        <v>0</v>
      </c>
      <c r="M42" s="14">
        <f t="shared" ca="1" si="1"/>
        <v>0</v>
      </c>
      <c r="N42" s="14">
        <f t="shared" ca="1" si="2"/>
        <v>0</v>
      </c>
      <c r="O42" s="37" t="str">
        <f t="array" aca="1" ref="O42" ca="1">IF(P42="","",(IF(ROUND(P42,1)=ROUND(P41,1),O41,O41+1)))</f>
        <v/>
      </c>
      <c r="P42" s="33" t="str">
        <f t="array" aca="1" ref="P42" ca="1">IF(ROUND(LARGE(B:B,$A42),2)=0,"",LARGE(B:B,$A42))</f>
        <v/>
      </c>
      <c r="Q42" s="33" t="str">
        <f t="array" aca="1" ref="Q42" ca="1">IFERROR(INDEX(Raw!$S$3:$S$502,MATCH(R42,Raw!$R$3:$R$502,0)),"")</f>
        <v/>
      </c>
      <c r="R42" s="34" t="str">
        <f t="array" aca="1" ref="R42" ca="1">IFERROR(INDEX(Raw!$R$3:$R$502,MATCH(IFERROR(INDEX(MATCH(P42,B$2:B$501,0),$A$2:$A$502),""),Raw!$Q$3:$Q$502,0)),"")</f>
        <v/>
      </c>
      <c r="S42" s="38" t="str">
        <f t="array" aca="1" ref="S42" ca="1">IF(T42="","",(IF(ROUND(T42,1)=ROUND(T41,1),S41,S41+1)))</f>
        <v/>
      </c>
      <c r="T42" s="36" t="str">
        <f t="array" aca="1" ref="T42" ca="1">IF(ROUND(LARGE(C:C,$A42),2)=0,"",LARGE(C:C,$A42))</f>
        <v/>
      </c>
      <c r="U42" s="33" t="str">
        <f t="array" aca="1" ref="U42" ca="1">IFERROR(INDEX(Raw!$S$3:$S$502,MATCH(V42,Raw!$R$3:$R$502,0)),"")</f>
        <v/>
      </c>
      <c r="V42" s="34" t="str">
        <f t="array" aca="1" ref="V42" ca="1">IFERROR(INDEX(Raw!$R$3:$R$502,MATCH(IFERROR(INDEX(MATCH(T42,C$2:C$501,0),$A$2:$A$501),""),Raw!$Q$3:$Q$502,0)),"")</f>
        <v/>
      </c>
      <c r="W42" s="38" t="str">
        <f t="array" aca="1" ref="W42" ca="1">IF(X42="","",(IF(ROUND(X42,1)=ROUND(X41,1),W41,W41+1)))</f>
        <v/>
      </c>
      <c r="X42" s="36" t="str">
        <f t="array" aca="1" ref="X42" ca="1">IF(ROUND(LARGE(D:D,$A42),2)=0,"",LARGE(D:D,$A42))</f>
        <v/>
      </c>
      <c r="Y42" s="33" t="str">
        <f t="array" aca="1" ref="Y42" ca="1">IFERROR(INDEX(Raw!$S$3:$S$502,MATCH(Z42,Raw!$R$3:$R$502,0)),"")</f>
        <v/>
      </c>
      <c r="Z42" s="34" t="str">
        <f t="array" aca="1" ref="Z42" ca="1">IFERROR(INDEX(Raw!$R$3:$R$502,MATCH(IFERROR(INDEX(MATCH(X42,D$2:D$501,0),$A$2:$A$501),""),Raw!$Q$3:$Q$502,0)),"")</f>
        <v/>
      </c>
      <c r="AA42" s="38" t="str">
        <f t="array" aca="1" ref="AA42" ca="1">IF(AB42="","",(IF(ROUND(AB42,1)=ROUND(AB41,1),AA41,AA41+1)))</f>
        <v/>
      </c>
      <c r="AB42" s="36" t="str">
        <f t="array" aca="1" ref="AB42" ca="1">IF(ROUND(LARGE(E:E,$A42),2)=0,"",LARGE(E:E,$A42))</f>
        <v/>
      </c>
      <c r="AC42" s="33" t="str">
        <f ca="1">IFERROR(INDEX(Raw!$S$3:$S$502,MATCH(AD42,Raw!$R$3:$R$502,0)),"")</f>
        <v/>
      </c>
      <c r="AD42" s="34" t="str">
        <f t="array" aca="1" ref="AD42" ca="1">IFERROR(INDEX(Raw!$R$3:$R$502,MATCH(IFERROR(INDEX(MATCH(AB42,E$2:E$501,0),$A$2:$A$501),""),Raw!$Q$3:$Q$502,0)),"")</f>
        <v/>
      </c>
      <c r="AE42" s="38" t="str">
        <f t="array" aca="1" ref="AE42" ca="1">IF(AF42="","",(IF(ROUND(AF42,1)=ROUND(AF41,1),AE41,AE41+1)))</f>
        <v/>
      </c>
      <c r="AF42" s="36" t="str">
        <f t="array" aca="1" ref="AF42" ca="1">IF(ROUND(LARGE(F:F,$A42),2)=0,"",LARGE(F:F,$A42))</f>
        <v/>
      </c>
      <c r="AG42" s="33" t="str">
        <f ca="1">IFERROR(INDEX(Raw!$S$3:$S$502,MATCH(AH42,Raw!$R$3:$R$502,0)),"")</f>
        <v/>
      </c>
      <c r="AH42" s="34" t="str">
        <f t="array" aca="1" ref="AH42" ca="1">IFERROR(INDEX(Raw!$R$3:$R$502,MATCH(IFERROR(INDEX(MATCH(AF42,F$2:F$501,0),$A$2:$A$501),""),Raw!$Q$3:$Q$502,0)),"")</f>
        <v/>
      </c>
      <c r="AI42" s="38" t="str">
        <f t="array" aca="1" ref="AI42" ca="1">IF(AJ42="","",(IF(ROUND(AJ42,1)=ROUND(AJ41,1),AI41,AI41+1)))</f>
        <v/>
      </c>
      <c r="AJ42" s="36" t="str">
        <f t="array" aca="1" ref="AJ42" ca="1">IF(ROUND(LARGE(G:G,$A42),2)=0,"",LARGE(G:G,$A42))</f>
        <v/>
      </c>
      <c r="AK42" s="33" t="str">
        <f ca="1">IFERROR(INDEX(Raw!$S$3:$S$502,MATCH(AL42,Raw!$R$3:$R$502,0)),"")</f>
        <v/>
      </c>
      <c r="AL42" s="34" t="str">
        <f t="array" aca="1" ref="AL42" ca="1">IFERROR(INDEX(Raw!$R$3:$R$502,MATCH(IFERROR(INDEX(MATCH(AJ42,G$2:G$501,0),$A$2:$A$501),""),Raw!$Q$3:$Q$502,0)),"")</f>
        <v/>
      </c>
      <c r="AM42" s="38" t="str">
        <f t="array" aca="1" ref="AM42" ca="1">IF(AN42="","",(IF(ROUND(AN42,1)=ROUND(AN41,1),AM41,AM41+1)))</f>
        <v/>
      </c>
      <c r="AN42" s="36" t="str">
        <f t="shared" ca="1" si="10"/>
        <v/>
      </c>
      <c r="AO42" s="33" t="str">
        <f ca="1">IFERROR(INDEX(Raw!$S$3:$S$502,MATCH(AP42,Raw!$R$3:$R$502,0)),"")</f>
        <v/>
      </c>
      <c r="AP42" s="34" t="str">
        <f t="array" aca="1" ref="AP42" ca="1">IFERROR(INDEX(Raw!$R$3:$R$502,MATCH(IFERROR(INDEX(MATCH(AN42,H$2:H$501,0),$A$2:$A$501),""),Raw!$Q$3:$Q$502,0)),"")</f>
        <v/>
      </c>
      <c r="AQ42" s="37" t="str">
        <f t="array" aca="1" ref="AQ42" ca="1">IF(AR42="","",(IF(ROUND(AR42,1)=ROUND(AR41,1),AQ41,AQ41+1)))</f>
        <v/>
      </c>
      <c r="AR42" s="33" t="str">
        <f t="shared" ca="1" si="11"/>
        <v/>
      </c>
      <c r="AS42" s="48" t="str">
        <f t="array" aca="1" ref="AS42" ca="1">IFERROR(INDEX(Raw!$S$3:$S$502,MATCH(AT42,Raw!$R$3:$R$502,0)),"")</f>
        <v/>
      </c>
      <c r="AT42" s="34" t="str">
        <f t="array" aca="1" ref="AT42" ca="1">IFERROR(INDEX(Raw!$R$3:$R$502,MATCH(IFERROR(INDEX(MATCH(AR42,I$2:I$501,0),$A$2:$A$501),""),Raw!$Q$3:$Q$502,0)),"")</f>
        <v/>
      </c>
      <c r="AU42" s="37" t="str">
        <f t="array" aca="1" ref="AU42" ca="1">IF(AV42="","",(IF(ROUND(AV42,1)=ROUND(AV41,1),AU41,AU41+1)))</f>
        <v/>
      </c>
      <c r="AV42" s="33" t="str">
        <f t="shared" ca="1" si="12"/>
        <v/>
      </c>
      <c r="AW42" s="48" t="str">
        <f t="array" aca="1" ref="AW42" ca="1">IFERROR(INDEX(Raw!$S$3:$S$502,MATCH(AX42,Raw!$R$3:$R$502,0)),"")</f>
        <v/>
      </c>
      <c r="AX42" s="34" t="str">
        <f t="array" aca="1" ref="AX42" ca="1">IFERROR(INDEX(Raw!$R$3:$R$502,MATCH(IFERROR(INDEX(MATCH(AV42,J$2:J$501,0),$A$2:$A$501),""),Raw!$Q$3:$Q$502,0)),"")</f>
        <v/>
      </c>
      <c r="AY42" s="37" t="str">
        <f t="array" aca="1" ref="AY42" ca="1">IF(AZ42="","",(IF(ROUND(AZ42,1)=ROUND(AZ41,1),AY41,AY41+1)))</f>
        <v/>
      </c>
      <c r="AZ42" s="33" t="str">
        <f t="shared" ca="1" si="13"/>
        <v/>
      </c>
      <c r="BA42" s="48" t="str">
        <f t="array" aca="1" ref="BA42" ca="1">IFERROR(INDEX(Raw!$S$3:$S$502,MATCH(BB42,Raw!$R$3:$R$502,0)),"")</f>
        <v/>
      </c>
      <c r="BB42" s="34" t="str">
        <f t="array" aca="1" ref="BB42" ca="1">IFERROR(INDEX(Raw!$R$3:$R$502,MATCH(IFERROR(INDEX(MATCH(AZ42,K$2:K$501,0),$A$2:$A$501),""),Raw!$Q$3:$Q$502,0)),"")</f>
        <v/>
      </c>
      <c r="BC42" s="37" t="str">
        <f t="array" aca="1" ref="BC42" ca="1">IF(BD42="","",(IF(ROUND(BD42,1)=ROUND(BD41,1),BC41,BC41+1)))</f>
        <v/>
      </c>
      <c r="BD42" s="33" t="str">
        <f t="shared" ca="1" si="14"/>
        <v/>
      </c>
      <c r="BE42" s="48" t="str">
        <f t="array" aca="1" ref="BE42" ca="1">IFERROR(INDEX(Raw!$S$3:$S$502,MATCH(BF42,Raw!$R$3:$R$502,0)),"")</f>
        <v/>
      </c>
      <c r="BF42" s="34" t="str">
        <f t="array" aca="1" ref="BF42" ca="1">IFERROR(INDEX(Raw!$R$3:$R$502,MATCH(IFERROR(INDEX(MATCH(BD42,L$2:L$501,0),$A$2:$A$501),""),Raw!$Q$3:$Q$502,0)),"")</f>
        <v/>
      </c>
      <c r="BG42" s="37" t="str">
        <f t="array" aca="1" ref="BG42" ca="1">IF(BH42="","",(IF(ROUND(BH42,1)=ROUND(BH41,1),BG41,BG41+1)))</f>
        <v/>
      </c>
      <c r="BH42" s="33" t="str">
        <f t="shared" ca="1" si="15"/>
        <v/>
      </c>
      <c r="BI42" s="48" t="str">
        <f t="array" aca="1" ref="BI42" ca="1">IFERROR(INDEX(Raw!$S$3:$S$502,MATCH(BJ42,Raw!$R$3:$R$502,0)),"")</f>
        <v/>
      </c>
      <c r="BJ42" s="34" t="str">
        <f t="array" aca="1" ref="BJ42" ca="1">IFERROR(INDEX(Raw!$R$3:$R$502,MATCH(IFERROR(INDEX(MATCH(BH42,M$2:M$501,0),$A$2:$A$501),""),Raw!$Q$3:$Q$502,0)),"")</f>
        <v/>
      </c>
      <c r="BK42" s="37" t="str">
        <f t="array" aca="1" ref="BK42" ca="1">IF(BL42="","",(IF(ROUND(BL42,1)=ROUND(BL41,1),BK41,BK41+1)))</f>
        <v/>
      </c>
      <c r="BL42" s="33" t="str">
        <f t="shared" ca="1" si="16"/>
        <v/>
      </c>
      <c r="BM42" s="48" t="str">
        <f t="array" aca="1" ref="BM42" ca="1">IFERROR(INDEX(Raw!$S$3:$S$502,MATCH(BN42,Raw!$R$3:$R$502,0)),"")</f>
        <v/>
      </c>
      <c r="BN42" s="34" t="str">
        <f t="array" aca="1" ref="BN42" ca="1">IFERROR(INDEX(Raw!$R$3:$R$502,MATCH(IFERROR(INDEX(MATCH(BL42,N$2:N$501,0),$A$2:$A$501),""),Raw!$Q$3:$Q$502,0)),"")</f>
        <v/>
      </c>
    </row>
    <row r="43" spans="1:66" x14ac:dyDescent="0.3">
      <c r="A43" s="28">
        <v>42</v>
      </c>
      <c r="B43" s="52">
        <f ca="1">IFERROR(IFERROR(LARGE(INDIRECT("RAW!T"&amp;MATCH(A43,Raw!B:B,0)&amp;":T"&amp;IF(A43=MAX(Raw!B:B),1010,MATCH(A43+1,Raw!B:B,0)-1)),IF(COUNTIF(INDIRECT("Raw!C"&amp;MATCH(A43,Raw!B:B,0)&amp;":C"&amp;IF(A43=MAX(Raw!B:B),1010,MATCH(A43+1,Raw!B:B,0)-1)),"H")&gt;0,1,"")),6000)+IFERROR(LARGE(INDIRECT("RAW!T"&amp;MATCH(A43,Raw!B:B,0)&amp;":T"&amp;IF(A43=MAX(Raw!B:B),1010,MATCH(A43+1,Raw!B:B,0)-1)),IF(COUNTIF(INDIRECT("Raw!C"&amp;MATCH(A43,Raw!B:B,0)&amp;":C"&amp;IF(A43=MAX(Raw!B:B),1010,MATCH(A43+1,Raw!B:B,0)-1)),"H")&gt;1,2,"")),6000)-12000
+IFERROR(LARGE(INDIRECT("RAW!T"&amp;MATCH(A43,Raw!B:B,0)&amp;":T"&amp;IF(A43=MAX(Raw!B:B),1010,MATCH(A43+1,Raw!B:B,0)-1)),IF(COUNTIF(INDIRECT("Raw!C"&amp;MATCH(A43,Raw!B:B,0)&amp;":C"&amp;IF(A43=MAX(Raw!B:B),1010,MATCH(A43+1,Raw!B:B,0)-1)),"S")&gt;0,COUNTIF(INDIRECT("Raw!C"&amp;MATCH(A43,Raw!B:B,0)&amp;":C"&amp;IF(A43=MAX(Raw!B:B),1010,MATCH(A43+1,Raw!B:B,0)-1)),"H")+1,"")),4000)+IFERROR(LARGE(INDIRECT("RAW!T"&amp;MATCH(A43,Raw!B:B,0)&amp;":T"&amp;IF(A43=MAX(Raw!B:B),1010,MATCH(A43+1,Raw!B:B,0)-1)),IF(COUNTIF(INDIRECT("Raw!C"&amp;MATCH(A43,Raw!B:B,0)&amp;":C"&amp;IF(A43=MAX(Raw!B:B),1010,MATCH(A43+1,Raw!B:B,0)-1)),"S")&gt;1,COUNTIF(INDIRECT("Raw!C"&amp;MATCH(A43,Raw!B:B,0)&amp;":C"&amp;IF(A43=MAX(Raw!B:B),1010,MATCH(A43+1,Raw!B:B,0)-1)),"H")+2,"")),4000)-8000+IFERROR(LARGE(INDIRECT("RAW!T"&amp;MATCH(A43,Raw!B:B,0)&amp;":T"&amp;IF(A43=MAX(Raw!B:B),1010,MATCH(A43+1,Raw!B:B,0)-1)),IF(COUNTIF(INDIRECT("Raw!C"&amp;MATCH(A43,Raw!B:B,0)&amp;":C"&amp;IF(A43=MAX(Raw!B:B),1010,MATCH(A43+1,Raw!B:B,0)-1)),"V")&gt;0,COUNTIF(INDIRECT("Raw!C"&amp;MATCH(A43,Raw!B:B,0)&amp;":C"&amp;IF(A43=MAX(Raw!B:B),1010,MATCH(A43+1,Raw!B:B,0)-1)),"H")+COUNTIF(INDIRECT("Raw!C"&amp;MATCH(A43,Raw!B:B,0)&amp;":C"&amp;IF(A43=MAX(Raw!B:B),1010,MATCH(A43+1,Raw!B:B,0)-1)),"S")+1,"")),2000)+IFERROR(LARGE(INDIRECT("RAW!T"&amp;MATCH(A43,Raw!B:B,0)&amp;":T"&amp;IF(A43=MAX(Raw!B:B),1010,MATCH(A43+1,Raw!B:B,0)-1)),IF(COUNTIF(INDIRECT("Raw!C"&amp;MATCH(A43,Raw!B:B,0)&amp;":C"&amp;IF(A43=MAX(Raw!B:B),1010,MATCH(A43+1,Raw!B:B,0)-1)),"V")&gt;1,COUNTIF(INDIRECT("Raw!C"&amp;MATCH(A43,Raw!B:B,0)&amp;":C"&amp;IF(A43=MAX(Raw!B:B),1010,MATCH(A43+1,Raw!B:B,0)-1)),"H")+COUNTIF(INDIRECT("Raw!C"&amp;MATCH(A43,Raw!B:B,0)&amp;":C"&amp;IF(A43=MAX(Raw!B:B),1010,MATCH(A43+1,Raw!B:B,0)-1)),"S")+2,"")),2000)-4000,"")</f>
        <v>0</v>
      </c>
      <c r="C43" s="52">
        <f ca="1">IFERROR(IFERROR(LARGE(INDIRECT("RAW!U"&amp;MATCH(A43,Raw!B:B,0)&amp;":U"&amp;IF(A43=MAX(Raw!B:B),1010,MATCH(A43+1,Raw!B:B,0)-1)),IF(COUNTIF(INDIRECT("Raw!C"&amp;MATCH(A43,Raw!B:B,0)&amp;":C"&amp;IF(A43=MAX(Raw!B:B),1010,MATCH(A43+1,Raw!B:B,0)-1)),"H")&gt;0,1,"")),6000)+IFERROR(LARGE(INDIRECT("RAW!U"&amp;MATCH(A43,Raw!B:B,0)&amp;":U"&amp;IF(A43=MAX(Raw!B:B),1010,MATCH(A43+1,Raw!B:B,0)-1)),IF(COUNTIF(INDIRECT("Raw!C"&amp;MATCH(A43,Raw!B:B,0)&amp;":C"&amp;IF(A43=MAX(Raw!B:B),1010,MATCH(A43+1,Raw!B:B,0)-1)),"H")&gt;1,2,"")),6000)-12000
+IFERROR(LARGE(INDIRECT("RAW!U"&amp;MATCH(A43,Raw!B:B,0)&amp;":U"&amp;IF(A43=MAX(Raw!B:B),1010,MATCH(A43+1,Raw!B:B,0)-1)),IF(COUNTIF(INDIRECT("Raw!C"&amp;MATCH(A43,Raw!B:B,0)&amp;":C"&amp;IF(A43=MAX(Raw!B:B),1010,MATCH(A43+1,Raw!B:B,0)-1)),"S")&gt;0,COUNTIF(INDIRECT("Raw!C"&amp;MATCH(A43,Raw!B:B,0)&amp;":C"&amp;IF(A43=MAX(Raw!B:B),1010,MATCH(A43+1,Raw!B:B,0)-1)),"H")+1,"")),4000)+IFERROR(LARGE(INDIRECT("RAW!U"&amp;MATCH(A43,Raw!B:B,0)&amp;":U"&amp;IF(A43=MAX(Raw!B:B),1010,MATCH(A43+1,Raw!B:B,0)-1)),IF(COUNTIF(INDIRECT("Raw!C"&amp;MATCH(A43,Raw!B:B,0)&amp;":C"&amp;IF(A43=MAX(Raw!B:B),1010,MATCH(A43+1,Raw!B:B,0)-1)),"S")&gt;1,COUNTIF(INDIRECT("Raw!C"&amp;MATCH(A43,Raw!B:B,0)&amp;":C"&amp;IF(A43=MAX(Raw!B:B),1010,MATCH(A43+1,Raw!B:B,0)-1)),"H")+2,"")),4000)-8000+IFERROR(LARGE(INDIRECT("RAW!U"&amp;MATCH(A43,Raw!B:B,0)&amp;":U"&amp;IF(A43=MAX(Raw!B:B),1010,MATCH(A43+1,Raw!B:B,0)-1)),IF(COUNTIF(INDIRECT("Raw!C"&amp;MATCH(A43,Raw!B:B,0)&amp;":C"&amp;IF(A43=MAX(Raw!B:B),1010,MATCH(A43+1,Raw!B:B,0)-1)),"V")&gt;0,COUNTIF(INDIRECT("Raw!C"&amp;MATCH(A43,Raw!B:B,0)&amp;":C"&amp;IF(A43=MAX(Raw!B:B),1010,MATCH(A43+1,Raw!B:B,0)-1)),"H")+COUNTIF(INDIRECT("Raw!C"&amp;MATCH(A43,Raw!B:B,0)&amp;":C"&amp;IF(A43=MAX(Raw!B:B),1010,MATCH(A43+1,Raw!B:B,0)-1)),"S")+1,"")),2000)+IFERROR(LARGE(INDIRECT("RAW!U"&amp;MATCH(A43,Raw!B:B,0)&amp;":U"&amp;IF(A43=MAX(Raw!B:B),1010,MATCH(A43+1,Raw!B:B,0)-1)),IF(COUNTIF(INDIRECT("Raw!C"&amp;MATCH(A43,Raw!B:B,0)&amp;":C"&amp;IF(A43=MAX(Raw!B:B),1010,MATCH(A43+1,Raw!B:B,0)-1)),"V")&gt;1,COUNTIF(INDIRECT("Raw!C"&amp;MATCH(A43,Raw!B:B,0)&amp;":C"&amp;IF(A43=MAX(Raw!B:B),1010,MATCH(A43+1,Raw!B:B,0)-1)),"H")+COUNTIF(INDIRECT("Raw!C"&amp;MATCH(A43,Raw!B:B,0)&amp;":C"&amp;IF(A43=MAX(Raw!B:B),1010,MATCH(A43+1,Raw!B:B,0)-1)),"S")+2,"")),2000)-4000,"")</f>
        <v>0</v>
      </c>
      <c r="D43" s="52">
        <f ca="1">IFERROR(IFERROR(LARGE(INDIRECT("RAW!V"&amp;MATCH(A43,Raw!B:B,0)&amp;":V"&amp;IF(A43=MAX(Raw!B:B),1010,MATCH(A43+1,Raw!B:B,0)-1)),IF(COUNTIF(INDIRECT("Raw!C"&amp;MATCH(A43,Raw!B:B,0)&amp;":C"&amp;IF(A43=MAX(Raw!B:B),1010,MATCH(A43+1,Raw!B:B,0)-1)),"H")&gt;0,1,"")),6000)+IFERROR(LARGE(INDIRECT("RAW!V"&amp;MATCH(A43,Raw!B:B,0)&amp;":V"&amp;IF(A43=MAX(Raw!B:B),1010,MATCH(A43+1,Raw!B:B,0)-1)),IF(COUNTIF(INDIRECT("Raw!C"&amp;MATCH(A43,Raw!B:B,0)&amp;":C"&amp;IF(A43=MAX(Raw!B:B),1010,MATCH(A43+1,Raw!B:B,0)-1)),"H")&gt;1,2,"")),6000)-12000
+IFERROR(LARGE(INDIRECT("RAW!V"&amp;MATCH(A43,Raw!B:B,0)&amp;":V"&amp;IF(A43=MAX(Raw!B:B),1010,MATCH(A43+1,Raw!B:B,0)-1)),IF(COUNTIF(INDIRECT("Raw!C"&amp;MATCH(A43,Raw!B:B,0)&amp;":C"&amp;IF(A43=MAX(Raw!B:B),1010,MATCH(A43+1,Raw!B:B,0)-1)),"S")&gt;0,COUNTIF(INDIRECT("Raw!C"&amp;MATCH(A43,Raw!B:B,0)&amp;":C"&amp;IF(A43=MAX(Raw!B:B),1010,MATCH(A43+1,Raw!B:B,0)-1)),"H")+1,"")),4000)+IFERROR(LARGE(INDIRECT("RAW!V"&amp;MATCH(A43,Raw!B:B,0)&amp;":V"&amp;IF(A43=MAX(Raw!B:B),1010,MATCH(A43+1,Raw!B:B,0)-1)),IF(COUNTIF(INDIRECT("Raw!C"&amp;MATCH(A43,Raw!B:B,0)&amp;":C"&amp;IF(A43=MAX(Raw!B:B),1010,MATCH(A43+1,Raw!B:B,0)-1)),"S")&gt;1,COUNTIF(INDIRECT("Raw!C"&amp;MATCH(A43,Raw!B:B,0)&amp;":C"&amp;IF(A43=MAX(Raw!B:B),1010,MATCH(A43+1,Raw!B:B,0)-1)),"H")+2,"")),4000)-8000+IFERROR(LARGE(INDIRECT("RAW!V"&amp;MATCH(A43,Raw!B:B,0)&amp;":V"&amp;IF(A43=MAX(Raw!B:B),1010,MATCH(A43+1,Raw!B:B,0)-1)),IF(COUNTIF(INDIRECT("Raw!C"&amp;MATCH(A43,Raw!B:B,0)&amp;":C"&amp;IF(A43=MAX(Raw!B:B),1010,MATCH(A43+1,Raw!B:B,0)-1)),"V")&gt;0,COUNTIF(INDIRECT("Raw!C"&amp;MATCH(A43,Raw!B:B,0)&amp;":C"&amp;IF(A43=MAX(Raw!B:B),1010,MATCH(A43+1,Raw!B:B,0)-1)),"H")+COUNTIF(INDIRECT("Raw!C"&amp;MATCH(A43,Raw!B:B,0)&amp;":C"&amp;IF(A43=MAX(Raw!B:B),1010,MATCH(A43+1,Raw!B:B,0)-1)),"S")+1,"")),2000)+IFERROR(LARGE(INDIRECT("RAW!V"&amp;MATCH(A43,Raw!B:B,0)&amp;":V"&amp;IF(A43=MAX(Raw!B:B),1010,MATCH(A43+1,Raw!B:B,0)-1)),IF(COUNTIF(INDIRECT("Raw!C"&amp;MATCH(A43,Raw!B:B,0)&amp;":C"&amp;IF(A43=MAX(Raw!B:B),1010,MATCH(A43+1,Raw!B:B,0)-1)),"V")&gt;1,COUNTIF(INDIRECT("Raw!C"&amp;MATCH(A43,Raw!B:B,0)&amp;":C"&amp;IF(A43=MAX(Raw!B:B),1010,MATCH(A43+1,Raw!B:B,0)-1)),"H")+COUNTIF(INDIRECT("Raw!C"&amp;MATCH(A43,Raw!B:B,0)&amp;":C"&amp;IF(A43=MAX(Raw!B:B),1010,MATCH(A43+1,Raw!B:B,0)-1)),"S")+2,"")),2000)-4000,"")</f>
        <v>0</v>
      </c>
      <c r="E43" s="52">
        <f ca="1">IFERROR(IFERROR(LARGE(INDIRECT("RAW!W"&amp;MATCH(A43,Raw!B:B,0)&amp;":W"&amp;IF(A43=MAX(Raw!B:B),1010,MATCH(A43+1,Raw!B:B,0)-1)),IF(COUNTIF(INDIRECT("Raw!C"&amp;MATCH(A43,Raw!B:B,0)&amp;":C"&amp;IF(A43=MAX(Raw!B:B),1010,MATCH(A43+1,Raw!B:B,0)-1)),"H")&gt;0,1,"")),6000)+IFERROR(LARGE(INDIRECT("RAW!W"&amp;MATCH(A43,Raw!B:B,0)&amp;":W"&amp;IF(A43=MAX(Raw!B:B),1010,MATCH(A43+1,Raw!B:B,0)-1)),IF(COUNTIF(INDIRECT("Raw!C"&amp;MATCH(A43,Raw!B:B,0)&amp;":C"&amp;IF(A43=MAX(Raw!B:B),1010,MATCH(A43+1,Raw!B:B,0)-1)),"H")&gt;1,2,"")),6000)-12000
+IFERROR(LARGE(INDIRECT("RAW!W"&amp;MATCH(A43,Raw!B:B,0)&amp;":W"&amp;IF(A43=MAX(Raw!B:B),1010,MATCH(A43+1,Raw!B:B,0)-1)),IF(COUNTIF(INDIRECT("Raw!C"&amp;MATCH(A43,Raw!B:B,0)&amp;":C"&amp;IF(A43=MAX(Raw!B:B),1010,MATCH(A43+1,Raw!B:B,0)-1)),"S")&gt;0,COUNTIF(INDIRECT("Raw!C"&amp;MATCH(A43,Raw!B:B,0)&amp;":C"&amp;IF(A43=MAX(Raw!B:B),1010,MATCH(A43+1,Raw!B:B,0)-1)),"H")+1,"")),4000)+IFERROR(LARGE(INDIRECT("RAW!W"&amp;MATCH(A43,Raw!B:B,0)&amp;":W"&amp;IF(A43=MAX(Raw!B:B),1010,MATCH(A43+1,Raw!B:B,0)-1)),IF(COUNTIF(INDIRECT("Raw!C"&amp;MATCH(A43,Raw!B:B,0)&amp;":C"&amp;IF(A43=MAX(Raw!B:B),1010,MATCH(A43+1,Raw!B:B,0)-1)),"S")&gt;1,COUNTIF(INDIRECT("Raw!C"&amp;MATCH(A43,Raw!B:B,0)&amp;":C"&amp;IF(A43=MAX(Raw!B:B),1010,MATCH(A43+1,Raw!B:B,0)-1)),"H")+2,"")),4000)-8000+IFERROR(LARGE(INDIRECT("RAW!W"&amp;MATCH(A43,Raw!B:B,0)&amp;":W"&amp;IF(A43=MAX(Raw!B:B),1010,MATCH(A43+1,Raw!B:B,0)-1)),IF(COUNTIF(INDIRECT("Raw!C"&amp;MATCH(A43,Raw!B:B,0)&amp;":C"&amp;IF(A43=MAX(Raw!B:B),1010,MATCH(A43+1,Raw!B:B,0)-1)),"V")&gt;0,COUNTIF(INDIRECT("Raw!C"&amp;MATCH(A43,Raw!B:B,0)&amp;":C"&amp;IF(A43=MAX(Raw!B:B),1010,MATCH(A43+1,Raw!B:B,0)-1)),"H")+COUNTIF(INDIRECT("Raw!C"&amp;MATCH(A43,Raw!B:B,0)&amp;":C"&amp;IF(A43=MAX(Raw!B:B),1010,MATCH(A43+1,Raw!B:B,0)-1)),"S")+1,"")),2000)+IFERROR(LARGE(INDIRECT("RAW!W"&amp;MATCH(A43,Raw!B:B,0)&amp;":W"&amp;IF(A43=MAX(Raw!B:B),1010,MATCH(A43+1,Raw!B:B,0)-1)),IF(COUNTIF(INDIRECT("Raw!C"&amp;MATCH(A43,Raw!B:B,0)&amp;":C"&amp;IF(A43=MAX(Raw!B:B),1010,MATCH(A43+1,Raw!B:B,0)-1)),"V")&gt;1,COUNTIF(INDIRECT("Raw!C"&amp;MATCH(A43,Raw!B:B,0)&amp;":C"&amp;IF(A43=MAX(Raw!B:B),1010,MATCH(A43+1,Raw!B:B,0)-1)),"H")+COUNTIF(INDIRECT("Raw!C"&amp;MATCH(A43,Raw!B:B,0)&amp;":C"&amp;IF(A43=MAX(Raw!B:B),1010,MATCH(A43+1,Raw!B:B,0)-1)),"S")+2,"")),2000)-4000,"")</f>
        <v>0</v>
      </c>
      <c r="F43" s="52">
        <f ca="1">IFERROR(IFERROR(LARGE(INDIRECT("RAW!X"&amp;MATCH(A43,Raw!B:B,0)&amp;":X"&amp;IF(A43=MAX(Raw!B:B),1010,MATCH(A43+1,Raw!B:B,0)-1)),IF(COUNTIF(INDIRECT("Raw!C"&amp;MATCH(A43,Raw!B:B,0)&amp;":C"&amp;IF(A43=MAX(Raw!B:B),1010,MATCH(A43+1,Raw!B:B,0)-1)),"H")&gt;0,1,"")),6000)+IFERROR(LARGE(INDIRECT("RAW!X"&amp;MATCH(A43,Raw!B:B,0)&amp;":X"&amp;IF(A43=MAX(Raw!B:B),1010,MATCH(A43+1,Raw!B:B,0)-1)),IF(COUNTIF(INDIRECT("Raw!C"&amp;MATCH(A43,Raw!B:B,0)&amp;":C"&amp;IF(A43=MAX(Raw!B:B),1010,MATCH(A43+1,Raw!B:B,0)-1)),"H")&gt;1,2,"")),6000)-12000
+IFERROR(LARGE(INDIRECT("RAW!X"&amp;MATCH(A43,Raw!B:B,0)&amp;":X"&amp;IF(A43=MAX(Raw!B:B),1010,MATCH(A43+1,Raw!B:B,0)-1)),IF(COUNTIF(INDIRECT("Raw!C"&amp;MATCH(A43,Raw!B:B,0)&amp;":C"&amp;IF(A43=MAX(Raw!B:B),1010,MATCH(A43+1,Raw!B:B,0)-1)),"S")&gt;0,COUNTIF(INDIRECT("Raw!C"&amp;MATCH(A43,Raw!B:B,0)&amp;":C"&amp;IF(A43=MAX(Raw!B:B),1010,MATCH(A43+1,Raw!B:B,0)-1)),"H")+1,"")),4000)+IFERROR(LARGE(INDIRECT("RAW!X"&amp;MATCH(A43,Raw!B:B,0)&amp;":X"&amp;IF(A43=MAX(Raw!B:B),1010,MATCH(A43+1,Raw!B:B,0)-1)),IF(COUNTIF(INDIRECT("Raw!C"&amp;MATCH(A43,Raw!B:B,0)&amp;":C"&amp;IF(A43=MAX(Raw!B:B),1010,MATCH(A43+1,Raw!B:B,0)-1)),"S")&gt;1,COUNTIF(INDIRECT("Raw!C"&amp;MATCH(A43,Raw!B:B,0)&amp;":C"&amp;IF(A43=MAX(Raw!B:B),1010,MATCH(A43+1,Raw!B:B,0)-1)),"H")+2,"")),4000)-8000+IFERROR(LARGE(INDIRECT("RAW!X"&amp;MATCH(A43,Raw!B:B,0)&amp;":X"&amp;IF(A43=MAX(Raw!B:B),1010,MATCH(A43+1,Raw!B:B,0)-1)),IF(COUNTIF(INDIRECT("Raw!C"&amp;MATCH(A43,Raw!B:B,0)&amp;":C"&amp;IF(A43=MAX(Raw!B:B),1010,MATCH(A43+1,Raw!B:B,0)-1)),"v")&gt;0,COUNTIF(INDIRECT("Raw!C"&amp;MATCH(A43,Raw!B:B,0)&amp;":C"&amp;IF(A43=MAX(Raw!B:B),1010,MATCH(A43+1,Raw!B:B,0)-1)),"H")+COUNTIF(INDIRECT("Raw!C"&amp;MATCH(A43,Raw!B:B,0)&amp;":C"&amp;IF(A43=MAX(Raw!B:B),1010,MATCH(A43+1,Raw!B:B,0)-1)),"S")+1,"")),2000)+IFERROR(LARGE(INDIRECT("RAW!X"&amp;MATCH(A43,Raw!B:B,0)&amp;":X"&amp;IF(A43=MAX(Raw!B:B),1010,MATCH(A43+1,Raw!B:B,0)-1)),IF(COUNTIF(INDIRECT("Raw!C"&amp;MATCH(A43,Raw!B:B,0)&amp;":C"&amp;IF(A43=MAX(Raw!B:B),1010,MATCH(A43+1,Raw!B:B,0)-1)),"v")&gt;1,COUNTIF(INDIRECT("Raw!C"&amp;MATCH(A43,Raw!B:B,0)&amp;":C"&amp;IF(A43=MAX(Raw!B:B),1010,MATCH(A43+1,Raw!B:B,0)-1)),"H")+COUNTIF(INDIRECT("Raw!C"&amp;MATCH(A43,Raw!B:B,0)&amp;":C"&amp;IF(A43=MAX(Raw!B:B),1010,MATCH(A43+1,Raw!B:B,0)-1)),"S")+2,"")),2000)-4000,"")</f>
        <v>0</v>
      </c>
      <c r="G43" s="52">
        <f ca="1">IFERROR(IFERROR(LARGE(INDIRECT("RAW!Y"&amp;MATCH(A43,Raw!B:B,0)&amp;":Y"&amp;IF(A43=MAX(Raw!B:B),1010,MATCH(A43+1,Raw!B:B,0)-1)),IF(COUNTIF(INDIRECT("Raw!C"&amp;MATCH(A43,Raw!B:B,0)&amp;":C"&amp;IF(A43=MAX(Raw!B:B),1010,MATCH(A43+1,Raw!B:B,0)-1)),"H")&gt;0,1,"")),6000)+IFERROR(LARGE(INDIRECT("RAW!Y"&amp;MATCH(A43,Raw!B:B,0)&amp;":Y"&amp;IF(A43=MAX(Raw!B:B),1010,MATCH(A43+1,Raw!B:B,0)-1)),IF(COUNTIF(INDIRECT("Raw!C"&amp;MATCH(A43,Raw!B:B,0)&amp;":C"&amp;IF(A43=MAX(Raw!B:B),1010,MATCH(A43+1,Raw!B:B,0)-1)),"H")&gt;1,2,"")),6000)-12000
+IFERROR(LARGE(INDIRECT("RAW!Y"&amp;MATCH(A43,Raw!B:B,0)&amp;":Y"&amp;IF(A43=MAX(Raw!B:B),1010,MATCH(A43+1,Raw!B:B,0)-1)),IF(COUNTIF(INDIRECT("Raw!C"&amp;MATCH(A43,Raw!B:B,0)&amp;":C"&amp;IF(A43=MAX(Raw!B:B),1010,MATCH(A43+1,Raw!B:B,0)-1)),"S")&gt;0,COUNTIF(INDIRECT("Raw!C"&amp;MATCH(A43,Raw!B:B,0)&amp;":C"&amp;IF(A43=MAX(Raw!B:B),1010,MATCH(A43+1,Raw!B:B,0)-1)),"H")+1,"")),4000)+IFERROR(LARGE(INDIRECT("RAW!Y"&amp;MATCH(A43,Raw!B:B,0)&amp;":Y"&amp;IF(A43=MAX(Raw!B:B),1010,MATCH(A43+1,Raw!B:B,0)-1)),IF(COUNTIF(INDIRECT("Raw!C"&amp;MATCH(A43,Raw!B:B,0)&amp;":C"&amp;IF(A43=MAX(Raw!B:B),1010,MATCH(A43+1,Raw!B:B,0)-1)),"S")&gt;1,COUNTIF(INDIRECT("Raw!C"&amp;MATCH(A43,Raw!B:B,0)&amp;":C"&amp;IF(A43=MAX(Raw!B:B),1010,MATCH(A43+1,Raw!B:B,0)-1)),"H")+2,"")),4000)-8000+IFERROR(LARGE(INDIRECT("RAW!Y"&amp;MATCH(A43,Raw!B:B,0)&amp;":Y"&amp;IF(A43=MAX(Raw!B:B),1010,MATCH(A43+1,Raw!B:B,0)-1)),IF(COUNTIF(INDIRECT("Raw!C"&amp;MATCH(A43,Raw!B:B,0)&amp;":C"&amp;IF(A43=MAX(Raw!B:B),1010,MATCH(A43+1,Raw!B:B,0)-1)),"V")&gt;0,COUNTIF(INDIRECT("Raw!C"&amp;MATCH(A43,Raw!B:B,0)&amp;":C"&amp;IF(A43=MAX(Raw!B:B),1010,MATCH(A43+1,Raw!B:B,0)-1)),"H")+COUNTIF(INDIRECT("Raw!C"&amp;MATCH(A43,Raw!B:B,0)&amp;":C"&amp;IF(A43=MAX(Raw!B:B),1010,MATCH(A43+1,Raw!B:B,0)-1)),"S")+1,"")),2000)+IFERROR(LARGE(INDIRECT("RAW!Y"&amp;MATCH(A43,Raw!B:B,0)&amp;":Y"&amp;IF(A43=MAX(Raw!B:B),1010,MATCH(A43+1,Raw!B:B,0)-1)),IF(COUNTIF(INDIRECT("Raw!C"&amp;MATCH(A43,Raw!B:B,0)&amp;":C"&amp;IF(A43=MAX(Raw!B:B),1010,MATCH(A43+1,Raw!B:B,0)-1)),"V")&gt;1,COUNTIF(INDIRECT("Raw!C"&amp;MATCH(A43,Raw!B:B,0)&amp;":C"&amp;IF(A43=MAX(Raw!B:B),1010,MATCH(A43+1,Raw!B:B,0)-1)),"H")+COUNTIF(INDIRECT("Raw!C"&amp;MATCH(A43,Raw!B:B,0)&amp;":C"&amp;IF(A43=MAX(Raw!B:B),1010,MATCH(A43+1,Raw!B:B,0)-1)),"S")+2,"")),2000)-4000,"")</f>
        <v>0</v>
      </c>
      <c r="H43" s="52">
        <f ca="1">IFERROR(IFERROR(LARGE(INDIRECT("RAW!Z"&amp;MATCH(A43,Raw!B:B,0)&amp;":Z"&amp;IF(A43=MAX(Raw!B:B),1010,MATCH(A43+1,Raw!B:B,0)-1)),IF(COUNTIF(INDIRECT("Raw!C"&amp;MATCH(A43,Raw!B:B,0)&amp;":C"&amp;IF(A43=MAX(Raw!B:B),1010,MATCH(A43+1,Raw!B:B,0)-1)),"H")&gt;0,1,"")),6000)+IFERROR(LARGE(INDIRECT("RAW!Z"&amp;MATCH(A43,Raw!B:B,0)&amp;":Z"&amp;IF(A43=MAX(Raw!B:B),1010,MATCH(A43+1,Raw!B:B,0)-1)),IF(COUNTIF(INDIRECT("Raw!C"&amp;MATCH(A43,Raw!B:B,0)&amp;":C"&amp;IF(A43=MAX(Raw!B:B),1010,MATCH(A43+1,Raw!B:B,0)-1)),"H")&gt;1,2,"")),6000)-12000
+IFERROR(LARGE(INDIRECT("RAW!Z"&amp;MATCH(A43,Raw!B:B,0)&amp;":Z"&amp;IF(A43=MAX(Raw!B:B),1010,MATCH(A43+1,Raw!B:B,0)-1)),IF(COUNTIF(INDIRECT("Raw!C"&amp;MATCH(A43,Raw!B:B,0)&amp;":C"&amp;IF(A43=MAX(Raw!B:B),1010,MATCH(A43+1,Raw!B:B,0)-1)),"S")&gt;0,COUNTIF(INDIRECT("Raw!C"&amp;MATCH(A43,Raw!B:B,0)&amp;":C"&amp;IF(A43=MAX(Raw!B:B),1010,MATCH(A43+1,Raw!B:B,0)-1)),"H")+1,"")),4000)+IFERROR(LARGE(INDIRECT("RAW!Z"&amp;MATCH(A43,Raw!B:B,0)&amp;":Z"&amp;IF(A43=MAX(Raw!B:B),1010,MATCH(A43+1,Raw!B:B,0)-1)),IF(COUNTIF(INDIRECT("Raw!C"&amp;MATCH(A43,Raw!B:B,0)&amp;":C"&amp;IF(A43=MAX(Raw!B:B),1010,MATCH(A43+1,Raw!B:B,0)-1)),"S")&gt;1,COUNTIF(INDIRECT("Raw!C"&amp;MATCH(A43,Raw!B:B,0)&amp;":C"&amp;IF(A43=MAX(Raw!B:B),1010,MATCH(A43+1,Raw!B:B,0)-1)),"H")+2,"")),4000)-8000+IFERROR(LARGE(INDIRECT("RAW!Z"&amp;MATCH(A43,Raw!B:B,0)&amp;":Z"&amp;IF(A43=MAX(Raw!B:B),1010,MATCH(A43+1,Raw!B:B,0)-1)),IF(COUNTIF(INDIRECT("Raw!C"&amp;MATCH(A43,Raw!B:B,0)&amp;":C"&amp;IF(A43=MAX(Raw!B:B),1010,MATCH(A43+1,Raw!B:B,0)-1)),"V")&gt;0,COUNTIF(INDIRECT("Raw!C"&amp;MATCH(A43,Raw!B:B,0)&amp;":C"&amp;IF(A43=MAX(Raw!B:B),1010,MATCH(A43+1,Raw!B:B,0)-1)),"H")+COUNTIF(INDIRECT("Raw!C"&amp;MATCH(A43,Raw!B:B,0)&amp;":C"&amp;IF(A43=MAX(Raw!B:B),1010,MATCH(A43+1,Raw!B:B,0)-1)),"S")+1,"")),2000)+IFERROR(LARGE(INDIRECT("RAW!Z"&amp;MATCH(A43,Raw!B:B,0)&amp;":Z"&amp;IF(A43=MAX(Raw!B:B),1010,MATCH(A43+1,Raw!B:B,0)-1)),IF(COUNTIF(INDIRECT("Raw!C"&amp;MATCH(A43,Raw!B:B,0)&amp;":C"&amp;IF(A43=MAX(Raw!B:B),1010,MATCH(A43+1,Raw!B:B,0)-1)),"V")&gt;1,COUNTIF(INDIRECT("Raw!C"&amp;MATCH(A43,Raw!B:B,0)&amp;":C"&amp;IF(A43=MAX(Raw!B:B),1010,MATCH(A43+1,Raw!B:B,0)-1)),"H")+COUNTIF(INDIRECT("Raw!C"&amp;MATCH(A43,Raw!B:B,0)&amp;":C"&amp;IF(A43=MAX(Raw!B:B),1010,MATCH(A43+1,Raw!B:B,0)-1)),"S")+2,"")),2000)-4000,"")</f>
        <v>0</v>
      </c>
      <c r="I43" s="52">
        <f ca="1">IFERROR(IFERROR(LARGE(INDIRECT("RAW!AA"&amp;MATCH(A43,Raw!B:B,0)&amp;":AA"&amp;IF(A43=MAX(Raw!B:B),1010,MATCH(A43+1,Raw!B:B,0)-1)),IF(COUNTIF(INDIRECT("Raw!C"&amp;MATCH(A43,Raw!B:B,0)&amp;":C"&amp;IF(A43=MAX(Raw!B:B),1010,MATCH(A43+1,Raw!B:B,0)-1)),"H")&gt;0,1,"")),6000)+IFERROR(LARGE(INDIRECT("RAW!AA"&amp;MATCH(A43,Raw!B:B,0)&amp;":AA"&amp;IF(A43=MAX(Raw!B:B),1010,MATCH(A43+1,Raw!B:B,0)-1)),IF(COUNTIF(INDIRECT("Raw!C"&amp;MATCH(A43,Raw!B:B,0)&amp;":C"&amp;IF(A43=MAX(Raw!B:B),1010,MATCH(A43+1,Raw!B:B,0)-1)),"H")&gt;1,2,"")),6000)-12000
+IFERROR(LARGE(INDIRECT("RAW!AA"&amp;MATCH(A43,Raw!B:B,0)&amp;":AA"&amp;IF(A43=MAX(Raw!B:B),1010,MATCH(A43+1,Raw!B:B,0)-1)),IF(COUNTIF(INDIRECT("Raw!C"&amp;MATCH(A43,Raw!B:B,0)&amp;":C"&amp;IF(A43=MAX(Raw!B:B),1010,MATCH(A43+1,Raw!B:B,0)-1)),"S")&gt;0,COUNTIF(INDIRECT("Raw!C"&amp;MATCH(A43,Raw!B:B,0)&amp;":C"&amp;IF(A43=MAX(Raw!B:B),1010,MATCH(A43+1,Raw!B:B,0)-1)),"H")+1,"")),4000)+IFERROR(LARGE(INDIRECT("RAW!AA"&amp;MATCH(A43,Raw!B:B,0)&amp;":AA"&amp;IF(A43=MAX(Raw!B:B),1010,MATCH(A43+1,Raw!B:B,0)-1)),IF(COUNTIF(INDIRECT("Raw!C"&amp;MATCH(A43,Raw!B:B,0)&amp;":C"&amp;IF(A43=MAX(Raw!B:B),1010,MATCH(A43+1,Raw!B:B,0)-1)),"S")&gt;1,COUNTIF(INDIRECT("Raw!C"&amp;MATCH(A43,Raw!B:B,0)&amp;":C"&amp;IF(A43=MAX(Raw!B:B),1010,MATCH(A43+1,Raw!B:B,0)-1)),"H")+2,"")),4000)-8000+IFERROR(LARGE(INDIRECT("RAW!AA"&amp;MATCH(A43,Raw!B:B,0)&amp;":AA"&amp;IF(A43=MAX(Raw!B:B),1010,MATCH(A43+1,Raw!B:B,0)-1)),IF(COUNTIF(INDIRECT("Raw!C"&amp;MATCH(A43,Raw!B:B,0)&amp;":C"&amp;IF(A43=MAX(Raw!B:B),1010,MATCH(A43+1,Raw!B:B,0)-1)),"V")&gt;0,COUNTIF(INDIRECT("Raw!C"&amp;MATCH(A43,Raw!B:B,0)&amp;":C"&amp;IF(A43=MAX(Raw!B:B),1010,MATCH(A43+1,Raw!B:B,0)-1)),"H")+COUNTIF(INDIRECT("Raw!C"&amp;MATCH(A43,Raw!B:B,0)&amp;":C"&amp;IF(A43=MAX(Raw!B:B),1010,MATCH(A43+1,Raw!B:B,0)-1)),"S")+1,"")),2000)+IFERROR(LARGE(INDIRECT("RAW!AA"&amp;MATCH(A43,Raw!B:B,0)&amp;":AA"&amp;IF(A43=MAX(Raw!B:B),1010,MATCH(A43+1,Raw!B:B,0)-1)),IF(COUNTIF(INDIRECT("Raw!C"&amp;MATCH(A43,Raw!B:B,0)&amp;":C"&amp;IF(A43=MAX(Raw!B:B),1010,MATCH(A43+1,Raw!B:B,0)-1)),"V")&gt;1,COUNTIF(INDIRECT("Raw!C"&amp;MATCH(A43,Raw!B:B,0)&amp;":C"&amp;IF(A43=MAX(Raw!B:B),1010,MATCH(A43+1,Raw!B:B,0)-1)),"H")+COUNTIF(INDIRECT("Raw!C"&amp;MATCH(A43,Raw!B:B,0)&amp;":C"&amp;IF(A43=MAX(Raw!B:B),1010,MATCH(A43+1,Raw!B:B,0)-1)),"S")+2,"")),2000)-4000,"")</f>
        <v>0</v>
      </c>
      <c r="J43" s="52">
        <f ca="1">IFERROR(IFERROR(LARGE(INDIRECT("RAW!AB"&amp;MATCH(A43,Raw!B:B,0)&amp;":AB"&amp;IF(A43=MAX(Raw!B:B),1010,MATCH(A43+1,Raw!B:B,0)-1)),IF(COUNTIF(INDIRECT("Raw!C"&amp;MATCH(A43,Raw!B:B,0)&amp;":C"&amp;IF(A43=MAX(Raw!B:B),1010,MATCH(A43+1,Raw!B:B,0)-1)),"H")&gt;0,1,"")),6000)+IFERROR(LARGE(INDIRECT("RAW!AB"&amp;MATCH(A43,Raw!B:B,0)&amp;":AB"&amp;IF(A43=MAX(Raw!B:B),1010,MATCH(A43+1,Raw!B:B,0)-1)),IF(COUNTIF(INDIRECT("Raw!C"&amp;MATCH(A43,Raw!B:B,0)&amp;":C"&amp;IF(A43=MAX(Raw!B:B),1010,MATCH(A43+1,Raw!B:B,0)-1)),"H")&gt;1,2,"")),6000)-12000
+IFERROR(LARGE(INDIRECT("RAW!AB"&amp;MATCH(A43,Raw!B:B,0)&amp;":AB"&amp;IF(A43=MAX(Raw!B:B),1010,MATCH(A43+1,Raw!B:B,0)-1)),IF(COUNTIF(INDIRECT("Raw!C"&amp;MATCH(A43,Raw!B:B,0)&amp;":C"&amp;IF(A43=MAX(Raw!B:B),1010,MATCH(A43+1,Raw!B:B,0)-1)),"S")&gt;0,COUNTIF(INDIRECT("Raw!C"&amp;MATCH(A43,Raw!B:B,0)&amp;":C"&amp;IF(A43=MAX(Raw!B:B),1010,MATCH(A43+1,Raw!B:B,0)-1)),"H")+1,"")),4000)+IFERROR(LARGE(INDIRECT("RAW!AB"&amp;MATCH(A43,Raw!B:B,0)&amp;":AB"&amp;IF(A43=MAX(Raw!B:B),1010,MATCH(A43+1,Raw!B:B,0)-1)),IF(COUNTIF(INDIRECT("Raw!C"&amp;MATCH(A43,Raw!B:B,0)&amp;":C"&amp;IF(A43=MAX(Raw!B:B),1010,MATCH(A43+1,Raw!B:B,0)-1)),"S")&gt;1,COUNTIF(INDIRECT("Raw!C"&amp;MATCH(A43,Raw!B:B,0)&amp;":C"&amp;IF(A43=MAX(Raw!B:B),1010,MATCH(A43+1,Raw!B:B,0)-1)),"H")+2,"")),4000)-8000+IFERROR(LARGE(INDIRECT("RAW!AB"&amp;MATCH(A43,Raw!B:B,0)&amp;":AB"&amp;IF(A43=MAX(Raw!B:B),1010,MATCH(A43+1,Raw!B:B,0)-1)),IF(COUNTIF(INDIRECT("Raw!C"&amp;MATCH(A43,Raw!B:B,0)&amp;":C"&amp;IF(A43=MAX(Raw!B:B),1010,MATCH(A43+1,Raw!B:B,0)-1)),"V")&gt;0,COUNTIF(INDIRECT("Raw!C"&amp;MATCH(A43,Raw!B:B,0)&amp;":C"&amp;IF(A43=MAX(Raw!B:B),1010,MATCH(A43+1,Raw!B:B,0)-1)),"H")+COUNTIF(INDIRECT("Raw!C"&amp;MATCH(A43,Raw!B:B,0)&amp;":C"&amp;IF(A43=MAX(Raw!B:B),1010,MATCH(A43+1,Raw!B:B,0)-1)),"S")+1,"")),2000)+IFERROR(LARGE(INDIRECT("RAW!AB"&amp;MATCH(A43,Raw!B:B,0)&amp;":AB"&amp;IF(A43=MAX(Raw!B:B),1010,MATCH(A43+1,Raw!B:B,0)-1)),IF(COUNTIF(INDIRECT("Raw!C"&amp;MATCH(A43,Raw!B:B,0)&amp;":C"&amp;IF(A43=MAX(Raw!B:B),1010,MATCH(A43+1,Raw!B:B,0)-1)),"V")&gt;1,COUNTIF(INDIRECT("Raw!C"&amp;MATCH(A43,Raw!B:B,0)&amp;":C"&amp;IF(A43=MAX(Raw!B:B),1010,MATCH(A43+1,Raw!B:B,0)-1)),"H")+COUNTIF(INDIRECT("Raw!C"&amp;MATCH(A43,Raw!B:B,0)&amp;":C"&amp;IF(A43=MAX(Raw!B:B),1010,MATCH(A43+1,Raw!B:B,0)-1)),"S")+2,"")),2000)-4000,"")</f>
        <v>0</v>
      </c>
      <c r="K43" s="52">
        <f ca="1">IFERROR(IFERROR(LARGE(INDIRECT("RAW!AC"&amp;MATCH(A43,Raw!B:B,0)&amp;":AC"&amp;IF(A43=MAX(Raw!B:B),1010,MATCH(A43+1,Raw!B:B,0)-1)),IF(COUNTIF(INDIRECT("Raw!C"&amp;MATCH(A43,Raw!B:B,0)&amp;":C"&amp;IF(A43=MAX(Raw!B:B),1010,MATCH(A43+1,Raw!B:B,0)-1)),"H")&gt;0,1,"")),6000)+IFERROR(LARGE(INDIRECT("RAW!AC"&amp;MATCH(A43,Raw!B:B,0)&amp;":AC"&amp;IF(A43=MAX(Raw!B:B),1010,MATCH(A43+1,Raw!B:B,0)-1)),IF(COUNTIF(INDIRECT("Raw!C"&amp;MATCH(A43,Raw!B:B,0)&amp;":C"&amp;IF(A43=MAX(Raw!B:B),1010,MATCH(A43+1,Raw!B:B,0)-1)),"H")&gt;1,2,"")),6000)-12000
+IFERROR(LARGE(INDIRECT("RAW!AC"&amp;MATCH(A43,Raw!B:B,0)&amp;":AC"&amp;IF(A43=MAX(Raw!B:B),1010,MATCH(A43+1,Raw!B:B,0)-1)),IF(COUNTIF(INDIRECT("Raw!C"&amp;MATCH(A43,Raw!B:B,0)&amp;":C"&amp;IF(A43=MAX(Raw!B:B),1010,MATCH(A43+1,Raw!B:B,0)-1)),"S")&gt;0,COUNTIF(INDIRECT("Raw!C"&amp;MATCH(A43,Raw!B:B,0)&amp;":C"&amp;IF(A43=MAX(Raw!B:B),1010,MATCH(A43+1,Raw!B:B,0)-1)),"H")+1,"")),4000)+IFERROR(LARGE(INDIRECT("RAW!AC"&amp;MATCH(A43,Raw!B:B,0)&amp;":AC"&amp;IF(A43=MAX(Raw!B:B),1010,MATCH(A43+1,Raw!B:B,0)-1)),IF(COUNTIF(INDIRECT("Raw!C"&amp;MATCH(A43,Raw!B:B,0)&amp;":C"&amp;IF(A43=MAX(Raw!B:B),1010,MATCH(A43+1,Raw!B:B,0)-1)),"S")&gt;1,COUNTIF(INDIRECT("Raw!C"&amp;MATCH(A43,Raw!B:B,0)&amp;":C"&amp;IF(A43=MAX(Raw!B:B),1010,MATCH(A43+1,Raw!B:B,0)-1)),"H")+2,"")),4000)-8000+IFERROR(LARGE(INDIRECT("RAW!AC"&amp;MATCH(A43,Raw!B:B,0)&amp;":AC"&amp;IF(A43=MAX(Raw!B:B),1010,MATCH(A43+1,Raw!B:B,0)-1)),IF(COUNTIF(INDIRECT("Raw!C"&amp;MATCH(A43,Raw!B:B,0)&amp;":C"&amp;IF(A43=MAX(Raw!B:B),1010,MATCH(A43+1,Raw!B:B,0)-1)),"V")&gt;0,COUNTIF(INDIRECT("Raw!C"&amp;MATCH(A43,Raw!B:B,0)&amp;":C"&amp;IF(A43=MAX(Raw!B:B),1010,MATCH(A43+1,Raw!B:B,0)-1)),"H")+COUNTIF(INDIRECT("Raw!C"&amp;MATCH(A43,Raw!B:B,0)&amp;":C"&amp;IF(A43=MAX(Raw!B:B),1010,MATCH(A43+1,Raw!B:B,0)-1)),"S")+1,"")),2000)+IFERROR(LARGE(INDIRECT("RAW!AC"&amp;MATCH(A43,Raw!B:B,0)&amp;":AC"&amp;IF(A43=MAX(Raw!B:B),1010,MATCH(A43+1,Raw!B:B,0)-1)),IF(COUNTIF(INDIRECT("Raw!C"&amp;MATCH(A43,Raw!B:B,0)&amp;":C"&amp;IF(A43=MAX(Raw!B:B),1010,MATCH(A43+1,Raw!B:B,0)-1)),"V")&gt;1,COUNTIF(INDIRECT("Raw!C"&amp;MATCH(A43,Raw!B:B,0)&amp;":C"&amp;IF(A43=MAX(Raw!B:B),1010,MATCH(A43+1,Raw!B:B,0)-1)),"H")+COUNTIF(INDIRECT("Raw!C"&amp;MATCH(A43,Raw!B:B,0)&amp;":C"&amp;IF(A43=MAX(Raw!B:B),1010,MATCH(A43+1,Raw!B:B,0)-1)),"S")+2,"")),2000)-4000,"")</f>
        <v>0</v>
      </c>
      <c r="L43" s="14">
        <f t="shared" ca="1" si="0"/>
        <v>0</v>
      </c>
      <c r="M43" s="14">
        <f t="shared" ca="1" si="1"/>
        <v>0</v>
      </c>
      <c r="N43" s="14">
        <f t="shared" ca="1" si="2"/>
        <v>0</v>
      </c>
      <c r="O43" s="37" t="str">
        <f t="array" aca="1" ref="O43" ca="1">IF(P43="","",(IF(ROUND(P43,1)=ROUND(P42,1),O42,O42+1)))</f>
        <v/>
      </c>
      <c r="P43" s="33" t="str">
        <f t="array" aca="1" ref="P43" ca="1">IF(ROUND(LARGE(B:B,$A43),2)=0,"",LARGE(B:B,$A43))</f>
        <v/>
      </c>
      <c r="Q43" s="33" t="str">
        <f t="array" aca="1" ref="Q43" ca="1">IFERROR(INDEX(Raw!$S$3:$S$502,MATCH(R43,Raw!$R$3:$R$502,0)),"")</f>
        <v/>
      </c>
      <c r="R43" s="34" t="str">
        <f t="array" aca="1" ref="R43" ca="1">IFERROR(INDEX(Raw!$R$3:$R$502,MATCH(IFERROR(INDEX(MATCH(P43,B$2:B$501,0),$A$2:$A$502),""),Raw!$Q$3:$Q$502,0)),"")</f>
        <v/>
      </c>
      <c r="S43" s="38" t="str">
        <f t="array" aca="1" ref="S43" ca="1">IF(T43="","",(IF(ROUND(T43,1)=ROUND(T42,1),S42,S42+1)))</f>
        <v/>
      </c>
      <c r="T43" s="36" t="str">
        <f t="array" aca="1" ref="T43" ca="1">IF(ROUND(LARGE(C:C,$A43),2)=0,"",LARGE(C:C,$A43))</f>
        <v/>
      </c>
      <c r="U43" s="33" t="str">
        <f t="array" aca="1" ref="U43" ca="1">IFERROR(INDEX(Raw!$S$3:$S$502,MATCH(V43,Raw!$R$3:$R$502,0)),"")</f>
        <v/>
      </c>
      <c r="V43" s="34" t="str">
        <f t="array" aca="1" ref="V43" ca="1">IFERROR(INDEX(Raw!$R$3:$R$502,MATCH(IFERROR(INDEX(MATCH(T43,C$2:C$501,0),$A$2:$A$501),""),Raw!$Q$3:$Q$502,0)),"")</f>
        <v/>
      </c>
      <c r="W43" s="38" t="str">
        <f t="array" aca="1" ref="W43" ca="1">IF(X43="","",(IF(ROUND(X43,1)=ROUND(X42,1),W42,W42+1)))</f>
        <v/>
      </c>
      <c r="X43" s="36" t="str">
        <f t="array" aca="1" ref="X43" ca="1">IF(ROUND(LARGE(D:D,$A43),2)=0,"",LARGE(D:D,$A43))</f>
        <v/>
      </c>
      <c r="Y43" s="33" t="str">
        <f t="array" aca="1" ref="Y43" ca="1">IFERROR(INDEX(Raw!$S$3:$S$502,MATCH(Z43,Raw!$R$3:$R$502,0)),"")</f>
        <v/>
      </c>
      <c r="Z43" s="34" t="str">
        <f t="array" aca="1" ref="Z43" ca="1">IFERROR(INDEX(Raw!$R$3:$R$502,MATCH(IFERROR(INDEX(MATCH(X43,D$2:D$501,0),$A$2:$A$501),""),Raw!$Q$3:$Q$502,0)),"")</f>
        <v/>
      </c>
      <c r="AA43" s="38" t="str">
        <f t="array" aca="1" ref="AA43" ca="1">IF(AB43="","",(IF(ROUND(AB43,1)=ROUND(AB42,1),AA42,AA42+1)))</f>
        <v/>
      </c>
      <c r="AB43" s="36" t="str">
        <f t="array" aca="1" ref="AB43" ca="1">IF(ROUND(LARGE(E:E,$A43),2)=0,"",LARGE(E:E,$A43))</f>
        <v/>
      </c>
      <c r="AC43" s="33" t="str">
        <f ca="1">IFERROR(INDEX(Raw!$S$3:$S$502,MATCH(AD43,Raw!$R$3:$R$502,0)),"")</f>
        <v/>
      </c>
      <c r="AD43" s="34" t="str">
        <f t="array" aca="1" ref="AD43" ca="1">IFERROR(INDEX(Raw!$R$3:$R$502,MATCH(IFERROR(INDEX(MATCH(AB43,E$2:E$501,0),$A$2:$A$501),""),Raw!$Q$3:$Q$502,0)),"")</f>
        <v/>
      </c>
      <c r="AE43" s="38" t="str">
        <f t="array" aca="1" ref="AE43" ca="1">IF(AF43="","",(IF(ROUND(AF43,1)=ROUND(AF42,1),AE42,AE42+1)))</f>
        <v/>
      </c>
      <c r="AF43" s="36" t="str">
        <f t="array" aca="1" ref="AF43" ca="1">IF(ROUND(LARGE(F:F,$A43),2)=0,"",LARGE(F:F,$A43))</f>
        <v/>
      </c>
      <c r="AG43" s="33" t="str">
        <f ca="1">IFERROR(INDEX(Raw!$S$3:$S$502,MATCH(AH43,Raw!$R$3:$R$502,0)),"")</f>
        <v/>
      </c>
      <c r="AH43" s="34" t="str">
        <f t="array" aca="1" ref="AH43" ca="1">IFERROR(INDEX(Raw!$R$3:$R$502,MATCH(IFERROR(INDEX(MATCH(AF43,F$2:F$501,0),$A$2:$A$501),""),Raw!$Q$3:$Q$502,0)),"")</f>
        <v/>
      </c>
      <c r="AI43" s="38" t="str">
        <f t="array" aca="1" ref="AI43" ca="1">IF(AJ43="","",(IF(ROUND(AJ43,1)=ROUND(AJ42,1),AI42,AI42+1)))</f>
        <v/>
      </c>
      <c r="AJ43" s="36" t="str">
        <f t="array" aca="1" ref="AJ43" ca="1">IF(ROUND(LARGE(G:G,$A43),2)=0,"",LARGE(G:G,$A43))</f>
        <v/>
      </c>
      <c r="AK43" s="33" t="str">
        <f ca="1">IFERROR(INDEX(Raw!$S$3:$S$502,MATCH(AL43,Raw!$R$3:$R$502,0)),"")</f>
        <v/>
      </c>
      <c r="AL43" s="34" t="str">
        <f t="array" aca="1" ref="AL43" ca="1">IFERROR(INDEX(Raw!$R$3:$R$502,MATCH(IFERROR(INDEX(MATCH(AJ43,G$2:G$501,0),$A$2:$A$501),""),Raw!$Q$3:$Q$502,0)),"")</f>
        <v/>
      </c>
      <c r="AM43" s="38" t="str">
        <f t="array" aca="1" ref="AM43" ca="1">IF(AN43="","",(IF(ROUND(AN43,1)=ROUND(AN42,1),AM42,AM42+1)))</f>
        <v/>
      </c>
      <c r="AN43" s="36" t="str">
        <f t="shared" ca="1" si="10"/>
        <v/>
      </c>
      <c r="AO43" s="33" t="str">
        <f ca="1">IFERROR(INDEX(Raw!$S$3:$S$502,MATCH(AP43,Raw!$R$3:$R$502,0)),"")</f>
        <v/>
      </c>
      <c r="AP43" s="34" t="str">
        <f t="array" aca="1" ref="AP43" ca="1">IFERROR(INDEX(Raw!$R$3:$R$502,MATCH(IFERROR(INDEX(MATCH(AN43,H$2:H$501,0),$A$2:$A$501),""),Raw!$Q$3:$Q$502,0)),"")</f>
        <v/>
      </c>
      <c r="AQ43" s="37" t="str">
        <f t="array" aca="1" ref="AQ43" ca="1">IF(AR43="","",(IF(ROUND(AR43,1)=ROUND(AR42,1),AQ42,AQ42+1)))</f>
        <v/>
      </c>
      <c r="AR43" s="33" t="str">
        <f t="shared" ca="1" si="11"/>
        <v/>
      </c>
      <c r="AS43" s="48" t="str">
        <f t="array" aca="1" ref="AS43" ca="1">IFERROR(INDEX(Raw!$S$3:$S$502,MATCH(AT43,Raw!$R$3:$R$502,0)),"")</f>
        <v/>
      </c>
      <c r="AT43" s="34" t="str">
        <f t="array" aca="1" ref="AT43" ca="1">IFERROR(INDEX(Raw!$R$3:$R$502,MATCH(IFERROR(INDEX(MATCH(AR43,I$2:I$501,0),$A$2:$A$501),""),Raw!$Q$3:$Q$502,0)),"")</f>
        <v/>
      </c>
      <c r="AU43" s="37" t="str">
        <f t="array" aca="1" ref="AU43" ca="1">IF(AV43="","",(IF(ROUND(AV43,1)=ROUND(AV42,1),AU42,AU42+1)))</f>
        <v/>
      </c>
      <c r="AV43" s="33" t="str">
        <f t="shared" ca="1" si="12"/>
        <v/>
      </c>
      <c r="AW43" s="48" t="str">
        <f t="array" aca="1" ref="AW43" ca="1">IFERROR(INDEX(Raw!$S$3:$S$502,MATCH(AX43,Raw!$R$3:$R$502,0)),"")</f>
        <v/>
      </c>
      <c r="AX43" s="34" t="str">
        <f t="array" aca="1" ref="AX43" ca="1">IFERROR(INDEX(Raw!$R$3:$R$502,MATCH(IFERROR(INDEX(MATCH(AV43,J$2:J$501,0),$A$2:$A$501),""),Raw!$Q$3:$Q$502,0)),"")</f>
        <v/>
      </c>
      <c r="AY43" s="37" t="str">
        <f t="array" aca="1" ref="AY43" ca="1">IF(AZ43="","",(IF(ROUND(AZ43,1)=ROUND(AZ42,1),AY42,AY42+1)))</f>
        <v/>
      </c>
      <c r="AZ43" s="33" t="str">
        <f t="shared" ca="1" si="13"/>
        <v/>
      </c>
      <c r="BA43" s="48" t="str">
        <f t="array" aca="1" ref="BA43" ca="1">IFERROR(INDEX(Raw!$S$3:$S$502,MATCH(BB43,Raw!$R$3:$R$502,0)),"")</f>
        <v/>
      </c>
      <c r="BB43" s="34" t="str">
        <f t="array" aca="1" ref="BB43" ca="1">IFERROR(INDEX(Raw!$R$3:$R$502,MATCH(IFERROR(INDEX(MATCH(AZ43,K$2:K$501,0),$A$2:$A$501),""),Raw!$Q$3:$Q$502,0)),"")</f>
        <v/>
      </c>
      <c r="BC43" s="37" t="str">
        <f t="array" aca="1" ref="BC43" ca="1">IF(BD43="","",(IF(ROUND(BD43,1)=ROUND(BD42,1),BC42,BC42+1)))</f>
        <v/>
      </c>
      <c r="BD43" s="33" t="str">
        <f t="shared" ca="1" si="14"/>
        <v/>
      </c>
      <c r="BE43" s="48" t="str">
        <f t="array" aca="1" ref="BE43" ca="1">IFERROR(INDEX(Raw!$S$3:$S$502,MATCH(BF43,Raw!$R$3:$R$502,0)),"")</f>
        <v/>
      </c>
      <c r="BF43" s="34" t="str">
        <f t="array" aca="1" ref="BF43" ca="1">IFERROR(INDEX(Raw!$R$3:$R$502,MATCH(IFERROR(INDEX(MATCH(BD43,L$2:L$501,0),$A$2:$A$501),""),Raw!$Q$3:$Q$502,0)),"")</f>
        <v/>
      </c>
      <c r="BG43" s="37" t="str">
        <f t="array" aca="1" ref="BG43" ca="1">IF(BH43="","",(IF(ROUND(BH43,1)=ROUND(BH42,1),BG42,BG42+1)))</f>
        <v/>
      </c>
      <c r="BH43" s="33" t="str">
        <f t="shared" ca="1" si="15"/>
        <v/>
      </c>
      <c r="BI43" s="48" t="str">
        <f t="array" aca="1" ref="BI43" ca="1">IFERROR(INDEX(Raw!$S$3:$S$502,MATCH(BJ43,Raw!$R$3:$R$502,0)),"")</f>
        <v/>
      </c>
      <c r="BJ43" s="34" t="str">
        <f t="array" aca="1" ref="BJ43" ca="1">IFERROR(INDEX(Raw!$R$3:$R$502,MATCH(IFERROR(INDEX(MATCH(BH43,M$2:M$501,0),$A$2:$A$501),""),Raw!$Q$3:$Q$502,0)),"")</f>
        <v/>
      </c>
      <c r="BK43" s="37" t="str">
        <f t="array" aca="1" ref="BK43" ca="1">IF(BL43="","",(IF(ROUND(BL43,1)=ROUND(BL42,1),BK42,BK42+1)))</f>
        <v/>
      </c>
      <c r="BL43" s="33" t="str">
        <f t="shared" ca="1" si="16"/>
        <v/>
      </c>
      <c r="BM43" s="48" t="str">
        <f t="array" aca="1" ref="BM43" ca="1">IFERROR(INDEX(Raw!$S$3:$S$502,MATCH(BN43,Raw!$R$3:$R$502,0)),"")</f>
        <v/>
      </c>
      <c r="BN43" s="34" t="str">
        <f t="array" aca="1" ref="BN43" ca="1">IFERROR(INDEX(Raw!$R$3:$R$502,MATCH(IFERROR(INDEX(MATCH(BL43,N$2:N$501,0),$A$2:$A$501),""),Raw!$Q$3:$Q$502,0)),"")</f>
        <v/>
      </c>
    </row>
    <row r="44" spans="1:66" x14ac:dyDescent="0.3">
      <c r="A44" s="28">
        <v>43</v>
      </c>
      <c r="B44" s="52">
        <f ca="1">IFERROR(IFERROR(LARGE(INDIRECT("RAW!T"&amp;MATCH(A44,Raw!B:B,0)&amp;":T"&amp;IF(A44=MAX(Raw!B:B),1010,MATCH(A44+1,Raw!B:B,0)-1)),IF(COUNTIF(INDIRECT("Raw!C"&amp;MATCH(A44,Raw!B:B,0)&amp;":C"&amp;IF(A44=MAX(Raw!B:B),1010,MATCH(A44+1,Raw!B:B,0)-1)),"H")&gt;0,1,"")),6000)+IFERROR(LARGE(INDIRECT("RAW!T"&amp;MATCH(A44,Raw!B:B,0)&amp;":T"&amp;IF(A44=MAX(Raw!B:B),1010,MATCH(A44+1,Raw!B:B,0)-1)),IF(COUNTIF(INDIRECT("Raw!C"&amp;MATCH(A44,Raw!B:B,0)&amp;":C"&amp;IF(A44=MAX(Raw!B:B),1010,MATCH(A44+1,Raw!B:B,0)-1)),"H")&gt;1,2,"")),6000)-12000
+IFERROR(LARGE(INDIRECT("RAW!T"&amp;MATCH(A44,Raw!B:B,0)&amp;":T"&amp;IF(A44=MAX(Raw!B:B),1010,MATCH(A44+1,Raw!B:B,0)-1)),IF(COUNTIF(INDIRECT("Raw!C"&amp;MATCH(A44,Raw!B:B,0)&amp;":C"&amp;IF(A44=MAX(Raw!B:B),1010,MATCH(A44+1,Raw!B:B,0)-1)),"S")&gt;0,COUNTIF(INDIRECT("Raw!C"&amp;MATCH(A44,Raw!B:B,0)&amp;":C"&amp;IF(A44=MAX(Raw!B:B),1010,MATCH(A44+1,Raw!B:B,0)-1)),"H")+1,"")),4000)+IFERROR(LARGE(INDIRECT("RAW!T"&amp;MATCH(A44,Raw!B:B,0)&amp;":T"&amp;IF(A44=MAX(Raw!B:B),1010,MATCH(A44+1,Raw!B:B,0)-1)),IF(COUNTIF(INDIRECT("Raw!C"&amp;MATCH(A44,Raw!B:B,0)&amp;":C"&amp;IF(A44=MAX(Raw!B:B),1010,MATCH(A44+1,Raw!B:B,0)-1)),"S")&gt;1,COUNTIF(INDIRECT("Raw!C"&amp;MATCH(A44,Raw!B:B,0)&amp;":C"&amp;IF(A44=MAX(Raw!B:B),1010,MATCH(A44+1,Raw!B:B,0)-1)),"H")+2,"")),4000)-8000+IFERROR(LARGE(INDIRECT("RAW!T"&amp;MATCH(A44,Raw!B:B,0)&amp;":T"&amp;IF(A44=MAX(Raw!B:B),1010,MATCH(A44+1,Raw!B:B,0)-1)),IF(COUNTIF(INDIRECT("Raw!C"&amp;MATCH(A44,Raw!B:B,0)&amp;":C"&amp;IF(A44=MAX(Raw!B:B),1010,MATCH(A44+1,Raw!B:B,0)-1)),"V")&gt;0,COUNTIF(INDIRECT("Raw!C"&amp;MATCH(A44,Raw!B:B,0)&amp;":C"&amp;IF(A44=MAX(Raw!B:B),1010,MATCH(A44+1,Raw!B:B,0)-1)),"H")+COUNTIF(INDIRECT("Raw!C"&amp;MATCH(A44,Raw!B:B,0)&amp;":C"&amp;IF(A44=MAX(Raw!B:B),1010,MATCH(A44+1,Raw!B:B,0)-1)),"S")+1,"")),2000)+IFERROR(LARGE(INDIRECT("RAW!T"&amp;MATCH(A44,Raw!B:B,0)&amp;":T"&amp;IF(A44=MAX(Raw!B:B),1010,MATCH(A44+1,Raw!B:B,0)-1)),IF(COUNTIF(INDIRECT("Raw!C"&amp;MATCH(A44,Raw!B:B,0)&amp;":C"&amp;IF(A44=MAX(Raw!B:B),1010,MATCH(A44+1,Raw!B:B,0)-1)),"V")&gt;1,COUNTIF(INDIRECT("Raw!C"&amp;MATCH(A44,Raw!B:B,0)&amp;":C"&amp;IF(A44=MAX(Raw!B:B),1010,MATCH(A44+1,Raw!B:B,0)-1)),"H")+COUNTIF(INDIRECT("Raw!C"&amp;MATCH(A44,Raw!B:B,0)&amp;":C"&amp;IF(A44=MAX(Raw!B:B),1010,MATCH(A44+1,Raw!B:B,0)-1)),"S")+2,"")),2000)-4000,"")</f>
        <v>0</v>
      </c>
      <c r="C44" s="52">
        <f ca="1">IFERROR(IFERROR(LARGE(INDIRECT("RAW!U"&amp;MATCH(A44,Raw!B:B,0)&amp;":U"&amp;IF(A44=MAX(Raw!B:B),1010,MATCH(A44+1,Raw!B:B,0)-1)),IF(COUNTIF(INDIRECT("Raw!C"&amp;MATCH(A44,Raw!B:B,0)&amp;":C"&amp;IF(A44=MAX(Raw!B:B),1010,MATCH(A44+1,Raw!B:B,0)-1)),"H")&gt;0,1,"")),6000)+IFERROR(LARGE(INDIRECT("RAW!U"&amp;MATCH(A44,Raw!B:B,0)&amp;":U"&amp;IF(A44=MAX(Raw!B:B),1010,MATCH(A44+1,Raw!B:B,0)-1)),IF(COUNTIF(INDIRECT("Raw!C"&amp;MATCH(A44,Raw!B:B,0)&amp;":C"&amp;IF(A44=MAX(Raw!B:B),1010,MATCH(A44+1,Raw!B:B,0)-1)),"H")&gt;1,2,"")),6000)-12000
+IFERROR(LARGE(INDIRECT("RAW!U"&amp;MATCH(A44,Raw!B:B,0)&amp;":U"&amp;IF(A44=MAX(Raw!B:B),1010,MATCH(A44+1,Raw!B:B,0)-1)),IF(COUNTIF(INDIRECT("Raw!C"&amp;MATCH(A44,Raw!B:B,0)&amp;":C"&amp;IF(A44=MAX(Raw!B:B),1010,MATCH(A44+1,Raw!B:B,0)-1)),"S")&gt;0,COUNTIF(INDIRECT("Raw!C"&amp;MATCH(A44,Raw!B:B,0)&amp;":C"&amp;IF(A44=MAX(Raw!B:B),1010,MATCH(A44+1,Raw!B:B,0)-1)),"H")+1,"")),4000)+IFERROR(LARGE(INDIRECT("RAW!U"&amp;MATCH(A44,Raw!B:B,0)&amp;":U"&amp;IF(A44=MAX(Raw!B:B),1010,MATCH(A44+1,Raw!B:B,0)-1)),IF(COUNTIF(INDIRECT("Raw!C"&amp;MATCH(A44,Raw!B:B,0)&amp;":C"&amp;IF(A44=MAX(Raw!B:B),1010,MATCH(A44+1,Raw!B:B,0)-1)),"S")&gt;1,COUNTIF(INDIRECT("Raw!C"&amp;MATCH(A44,Raw!B:B,0)&amp;":C"&amp;IF(A44=MAX(Raw!B:B),1010,MATCH(A44+1,Raw!B:B,0)-1)),"H")+2,"")),4000)-8000+IFERROR(LARGE(INDIRECT("RAW!U"&amp;MATCH(A44,Raw!B:B,0)&amp;":U"&amp;IF(A44=MAX(Raw!B:B),1010,MATCH(A44+1,Raw!B:B,0)-1)),IF(COUNTIF(INDIRECT("Raw!C"&amp;MATCH(A44,Raw!B:B,0)&amp;":C"&amp;IF(A44=MAX(Raw!B:B),1010,MATCH(A44+1,Raw!B:B,0)-1)),"V")&gt;0,COUNTIF(INDIRECT("Raw!C"&amp;MATCH(A44,Raw!B:B,0)&amp;":C"&amp;IF(A44=MAX(Raw!B:B),1010,MATCH(A44+1,Raw!B:B,0)-1)),"H")+COUNTIF(INDIRECT("Raw!C"&amp;MATCH(A44,Raw!B:B,0)&amp;":C"&amp;IF(A44=MAX(Raw!B:B),1010,MATCH(A44+1,Raw!B:B,0)-1)),"S")+1,"")),2000)+IFERROR(LARGE(INDIRECT("RAW!U"&amp;MATCH(A44,Raw!B:B,0)&amp;":U"&amp;IF(A44=MAX(Raw!B:B),1010,MATCH(A44+1,Raw!B:B,0)-1)),IF(COUNTIF(INDIRECT("Raw!C"&amp;MATCH(A44,Raw!B:B,0)&amp;":C"&amp;IF(A44=MAX(Raw!B:B),1010,MATCH(A44+1,Raw!B:B,0)-1)),"V")&gt;1,COUNTIF(INDIRECT("Raw!C"&amp;MATCH(A44,Raw!B:B,0)&amp;":C"&amp;IF(A44=MAX(Raw!B:B),1010,MATCH(A44+1,Raw!B:B,0)-1)),"H")+COUNTIF(INDIRECT("Raw!C"&amp;MATCH(A44,Raw!B:B,0)&amp;":C"&amp;IF(A44=MAX(Raw!B:B),1010,MATCH(A44+1,Raw!B:B,0)-1)),"S")+2,"")),2000)-4000,"")</f>
        <v>0</v>
      </c>
      <c r="D44" s="52">
        <f ca="1">IFERROR(IFERROR(LARGE(INDIRECT("RAW!V"&amp;MATCH(A44,Raw!B:B,0)&amp;":V"&amp;IF(A44=MAX(Raw!B:B),1010,MATCH(A44+1,Raw!B:B,0)-1)),IF(COUNTIF(INDIRECT("Raw!C"&amp;MATCH(A44,Raw!B:B,0)&amp;":C"&amp;IF(A44=MAX(Raw!B:B),1010,MATCH(A44+1,Raw!B:B,0)-1)),"H")&gt;0,1,"")),6000)+IFERROR(LARGE(INDIRECT("RAW!V"&amp;MATCH(A44,Raw!B:B,0)&amp;":V"&amp;IF(A44=MAX(Raw!B:B),1010,MATCH(A44+1,Raw!B:B,0)-1)),IF(COUNTIF(INDIRECT("Raw!C"&amp;MATCH(A44,Raw!B:B,0)&amp;":C"&amp;IF(A44=MAX(Raw!B:B),1010,MATCH(A44+1,Raw!B:B,0)-1)),"H")&gt;1,2,"")),6000)-12000
+IFERROR(LARGE(INDIRECT("RAW!V"&amp;MATCH(A44,Raw!B:B,0)&amp;":V"&amp;IF(A44=MAX(Raw!B:B),1010,MATCH(A44+1,Raw!B:B,0)-1)),IF(COUNTIF(INDIRECT("Raw!C"&amp;MATCH(A44,Raw!B:B,0)&amp;":C"&amp;IF(A44=MAX(Raw!B:B),1010,MATCH(A44+1,Raw!B:B,0)-1)),"S")&gt;0,COUNTIF(INDIRECT("Raw!C"&amp;MATCH(A44,Raw!B:B,0)&amp;":C"&amp;IF(A44=MAX(Raw!B:B),1010,MATCH(A44+1,Raw!B:B,0)-1)),"H")+1,"")),4000)+IFERROR(LARGE(INDIRECT("RAW!V"&amp;MATCH(A44,Raw!B:B,0)&amp;":V"&amp;IF(A44=MAX(Raw!B:B),1010,MATCH(A44+1,Raw!B:B,0)-1)),IF(COUNTIF(INDIRECT("Raw!C"&amp;MATCH(A44,Raw!B:B,0)&amp;":C"&amp;IF(A44=MAX(Raw!B:B),1010,MATCH(A44+1,Raw!B:B,0)-1)),"S")&gt;1,COUNTIF(INDIRECT("Raw!C"&amp;MATCH(A44,Raw!B:B,0)&amp;":C"&amp;IF(A44=MAX(Raw!B:B),1010,MATCH(A44+1,Raw!B:B,0)-1)),"H")+2,"")),4000)-8000+IFERROR(LARGE(INDIRECT("RAW!V"&amp;MATCH(A44,Raw!B:B,0)&amp;":V"&amp;IF(A44=MAX(Raw!B:B),1010,MATCH(A44+1,Raw!B:B,0)-1)),IF(COUNTIF(INDIRECT("Raw!C"&amp;MATCH(A44,Raw!B:B,0)&amp;":C"&amp;IF(A44=MAX(Raw!B:B),1010,MATCH(A44+1,Raw!B:B,0)-1)),"V")&gt;0,COUNTIF(INDIRECT("Raw!C"&amp;MATCH(A44,Raw!B:B,0)&amp;":C"&amp;IF(A44=MAX(Raw!B:B),1010,MATCH(A44+1,Raw!B:B,0)-1)),"H")+COUNTIF(INDIRECT("Raw!C"&amp;MATCH(A44,Raw!B:B,0)&amp;":C"&amp;IF(A44=MAX(Raw!B:B),1010,MATCH(A44+1,Raw!B:B,0)-1)),"S")+1,"")),2000)+IFERROR(LARGE(INDIRECT("RAW!V"&amp;MATCH(A44,Raw!B:B,0)&amp;":V"&amp;IF(A44=MAX(Raw!B:B),1010,MATCH(A44+1,Raw!B:B,0)-1)),IF(COUNTIF(INDIRECT("Raw!C"&amp;MATCH(A44,Raw!B:B,0)&amp;":C"&amp;IF(A44=MAX(Raw!B:B),1010,MATCH(A44+1,Raw!B:B,0)-1)),"V")&gt;1,COUNTIF(INDIRECT("Raw!C"&amp;MATCH(A44,Raw!B:B,0)&amp;":C"&amp;IF(A44=MAX(Raw!B:B),1010,MATCH(A44+1,Raw!B:B,0)-1)),"H")+COUNTIF(INDIRECT("Raw!C"&amp;MATCH(A44,Raw!B:B,0)&amp;":C"&amp;IF(A44=MAX(Raw!B:B),1010,MATCH(A44+1,Raw!B:B,0)-1)),"S")+2,"")),2000)-4000,"")</f>
        <v>0</v>
      </c>
      <c r="E44" s="52">
        <f ca="1">IFERROR(IFERROR(LARGE(INDIRECT("RAW!W"&amp;MATCH(A44,Raw!B:B,0)&amp;":W"&amp;IF(A44=MAX(Raw!B:B),1010,MATCH(A44+1,Raw!B:B,0)-1)),IF(COUNTIF(INDIRECT("Raw!C"&amp;MATCH(A44,Raw!B:B,0)&amp;":C"&amp;IF(A44=MAX(Raw!B:B),1010,MATCH(A44+1,Raw!B:B,0)-1)),"H")&gt;0,1,"")),6000)+IFERROR(LARGE(INDIRECT("RAW!W"&amp;MATCH(A44,Raw!B:B,0)&amp;":W"&amp;IF(A44=MAX(Raw!B:B),1010,MATCH(A44+1,Raw!B:B,0)-1)),IF(COUNTIF(INDIRECT("Raw!C"&amp;MATCH(A44,Raw!B:B,0)&amp;":C"&amp;IF(A44=MAX(Raw!B:B),1010,MATCH(A44+1,Raw!B:B,0)-1)),"H")&gt;1,2,"")),6000)-12000
+IFERROR(LARGE(INDIRECT("RAW!W"&amp;MATCH(A44,Raw!B:B,0)&amp;":W"&amp;IF(A44=MAX(Raw!B:B),1010,MATCH(A44+1,Raw!B:B,0)-1)),IF(COUNTIF(INDIRECT("Raw!C"&amp;MATCH(A44,Raw!B:B,0)&amp;":C"&amp;IF(A44=MAX(Raw!B:B),1010,MATCH(A44+1,Raw!B:B,0)-1)),"S")&gt;0,COUNTIF(INDIRECT("Raw!C"&amp;MATCH(A44,Raw!B:B,0)&amp;":C"&amp;IF(A44=MAX(Raw!B:B),1010,MATCH(A44+1,Raw!B:B,0)-1)),"H")+1,"")),4000)+IFERROR(LARGE(INDIRECT("RAW!W"&amp;MATCH(A44,Raw!B:B,0)&amp;":W"&amp;IF(A44=MAX(Raw!B:B),1010,MATCH(A44+1,Raw!B:B,0)-1)),IF(COUNTIF(INDIRECT("Raw!C"&amp;MATCH(A44,Raw!B:B,0)&amp;":C"&amp;IF(A44=MAX(Raw!B:B),1010,MATCH(A44+1,Raw!B:B,0)-1)),"S")&gt;1,COUNTIF(INDIRECT("Raw!C"&amp;MATCH(A44,Raw!B:B,0)&amp;":C"&amp;IF(A44=MAX(Raw!B:B),1010,MATCH(A44+1,Raw!B:B,0)-1)),"H")+2,"")),4000)-8000+IFERROR(LARGE(INDIRECT("RAW!W"&amp;MATCH(A44,Raw!B:B,0)&amp;":W"&amp;IF(A44=MAX(Raw!B:B),1010,MATCH(A44+1,Raw!B:B,0)-1)),IF(COUNTIF(INDIRECT("Raw!C"&amp;MATCH(A44,Raw!B:B,0)&amp;":C"&amp;IF(A44=MAX(Raw!B:B),1010,MATCH(A44+1,Raw!B:B,0)-1)),"V")&gt;0,COUNTIF(INDIRECT("Raw!C"&amp;MATCH(A44,Raw!B:B,0)&amp;":C"&amp;IF(A44=MAX(Raw!B:B),1010,MATCH(A44+1,Raw!B:B,0)-1)),"H")+COUNTIF(INDIRECT("Raw!C"&amp;MATCH(A44,Raw!B:B,0)&amp;":C"&amp;IF(A44=MAX(Raw!B:B),1010,MATCH(A44+1,Raw!B:B,0)-1)),"S")+1,"")),2000)+IFERROR(LARGE(INDIRECT("RAW!W"&amp;MATCH(A44,Raw!B:B,0)&amp;":W"&amp;IF(A44=MAX(Raw!B:B),1010,MATCH(A44+1,Raw!B:B,0)-1)),IF(COUNTIF(INDIRECT("Raw!C"&amp;MATCH(A44,Raw!B:B,0)&amp;":C"&amp;IF(A44=MAX(Raw!B:B),1010,MATCH(A44+1,Raw!B:B,0)-1)),"V")&gt;1,COUNTIF(INDIRECT("Raw!C"&amp;MATCH(A44,Raw!B:B,0)&amp;":C"&amp;IF(A44=MAX(Raw!B:B),1010,MATCH(A44+1,Raw!B:B,0)-1)),"H")+COUNTIF(INDIRECT("Raw!C"&amp;MATCH(A44,Raw!B:B,0)&amp;":C"&amp;IF(A44=MAX(Raw!B:B),1010,MATCH(A44+1,Raw!B:B,0)-1)),"S")+2,"")),2000)-4000,"")</f>
        <v>0</v>
      </c>
      <c r="F44" s="52">
        <f ca="1">IFERROR(IFERROR(LARGE(INDIRECT("RAW!X"&amp;MATCH(A44,Raw!B:B,0)&amp;":X"&amp;IF(A44=MAX(Raw!B:B),1010,MATCH(A44+1,Raw!B:B,0)-1)),IF(COUNTIF(INDIRECT("Raw!C"&amp;MATCH(A44,Raw!B:B,0)&amp;":C"&amp;IF(A44=MAX(Raw!B:B),1010,MATCH(A44+1,Raw!B:B,0)-1)),"H")&gt;0,1,"")),6000)+IFERROR(LARGE(INDIRECT("RAW!X"&amp;MATCH(A44,Raw!B:B,0)&amp;":X"&amp;IF(A44=MAX(Raw!B:B),1010,MATCH(A44+1,Raw!B:B,0)-1)),IF(COUNTIF(INDIRECT("Raw!C"&amp;MATCH(A44,Raw!B:B,0)&amp;":C"&amp;IF(A44=MAX(Raw!B:B),1010,MATCH(A44+1,Raw!B:B,0)-1)),"H")&gt;1,2,"")),6000)-12000
+IFERROR(LARGE(INDIRECT("RAW!X"&amp;MATCH(A44,Raw!B:B,0)&amp;":X"&amp;IF(A44=MAX(Raw!B:B),1010,MATCH(A44+1,Raw!B:B,0)-1)),IF(COUNTIF(INDIRECT("Raw!C"&amp;MATCH(A44,Raw!B:B,0)&amp;":C"&amp;IF(A44=MAX(Raw!B:B),1010,MATCH(A44+1,Raw!B:B,0)-1)),"S")&gt;0,COUNTIF(INDIRECT("Raw!C"&amp;MATCH(A44,Raw!B:B,0)&amp;":C"&amp;IF(A44=MAX(Raw!B:B),1010,MATCH(A44+1,Raw!B:B,0)-1)),"H")+1,"")),4000)+IFERROR(LARGE(INDIRECT("RAW!X"&amp;MATCH(A44,Raw!B:B,0)&amp;":X"&amp;IF(A44=MAX(Raw!B:B),1010,MATCH(A44+1,Raw!B:B,0)-1)),IF(COUNTIF(INDIRECT("Raw!C"&amp;MATCH(A44,Raw!B:B,0)&amp;":C"&amp;IF(A44=MAX(Raw!B:B),1010,MATCH(A44+1,Raw!B:B,0)-1)),"S")&gt;1,COUNTIF(INDIRECT("Raw!C"&amp;MATCH(A44,Raw!B:B,0)&amp;":C"&amp;IF(A44=MAX(Raw!B:B),1010,MATCH(A44+1,Raw!B:B,0)-1)),"H")+2,"")),4000)-8000+IFERROR(LARGE(INDIRECT("RAW!X"&amp;MATCH(A44,Raw!B:B,0)&amp;":X"&amp;IF(A44=MAX(Raw!B:B),1010,MATCH(A44+1,Raw!B:B,0)-1)),IF(COUNTIF(INDIRECT("Raw!C"&amp;MATCH(A44,Raw!B:B,0)&amp;":C"&amp;IF(A44=MAX(Raw!B:B),1010,MATCH(A44+1,Raw!B:B,0)-1)),"v")&gt;0,COUNTIF(INDIRECT("Raw!C"&amp;MATCH(A44,Raw!B:B,0)&amp;":C"&amp;IF(A44=MAX(Raw!B:B),1010,MATCH(A44+1,Raw!B:B,0)-1)),"H")+COUNTIF(INDIRECT("Raw!C"&amp;MATCH(A44,Raw!B:B,0)&amp;":C"&amp;IF(A44=MAX(Raw!B:B),1010,MATCH(A44+1,Raw!B:B,0)-1)),"S")+1,"")),2000)+IFERROR(LARGE(INDIRECT("RAW!X"&amp;MATCH(A44,Raw!B:B,0)&amp;":X"&amp;IF(A44=MAX(Raw!B:B),1010,MATCH(A44+1,Raw!B:B,0)-1)),IF(COUNTIF(INDIRECT("Raw!C"&amp;MATCH(A44,Raw!B:B,0)&amp;":C"&amp;IF(A44=MAX(Raw!B:B),1010,MATCH(A44+1,Raw!B:B,0)-1)),"v")&gt;1,COUNTIF(INDIRECT("Raw!C"&amp;MATCH(A44,Raw!B:B,0)&amp;":C"&amp;IF(A44=MAX(Raw!B:B),1010,MATCH(A44+1,Raw!B:B,0)-1)),"H")+COUNTIF(INDIRECT("Raw!C"&amp;MATCH(A44,Raw!B:B,0)&amp;":C"&amp;IF(A44=MAX(Raw!B:B),1010,MATCH(A44+1,Raw!B:B,0)-1)),"S")+2,"")),2000)-4000,"")</f>
        <v>0</v>
      </c>
      <c r="G44" s="52">
        <f ca="1">IFERROR(IFERROR(LARGE(INDIRECT("RAW!Y"&amp;MATCH(A44,Raw!B:B,0)&amp;":Y"&amp;IF(A44=MAX(Raw!B:B),1010,MATCH(A44+1,Raw!B:B,0)-1)),IF(COUNTIF(INDIRECT("Raw!C"&amp;MATCH(A44,Raw!B:B,0)&amp;":C"&amp;IF(A44=MAX(Raw!B:B),1010,MATCH(A44+1,Raw!B:B,0)-1)),"H")&gt;0,1,"")),6000)+IFERROR(LARGE(INDIRECT("RAW!Y"&amp;MATCH(A44,Raw!B:B,0)&amp;":Y"&amp;IF(A44=MAX(Raw!B:B),1010,MATCH(A44+1,Raw!B:B,0)-1)),IF(COUNTIF(INDIRECT("Raw!C"&amp;MATCH(A44,Raw!B:B,0)&amp;":C"&amp;IF(A44=MAX(Raw!B:B),1010,MATCH(A44+1,Raw!B:B,0)-1)),"H")&gt;1,2,"")),6000)-12000
+IFERROR(LARGE(INDIRECT("RAW!Y"&amp;MATCH(A44,Raw!B:B,0)&amp;":Y"&amp;IF(A44=MAX(Raw!B:B),1010,MATCH(A44+1,Raw!B:B,0)-1)),IF(COUNTIF(INDIRECT("Raw!C"&amp;MATCH(A44,Raw!B:B,0)&amp;":C"&amp;IF(A44=MAX(Raw!B:B),1010,MATCH(A44+1,Raw!B:B,0)-1)),"S")&gt;0,COUNTIF(INDIRECT("Raw!C"&amp;MATCH(A44,Raw!B:B,0)&amp;":C"&amp;IF(A44=MAX(Raw!B:B),1010,MATCH(A44+1,Raw!B:B,0)-1)),"H")+1,"")),4000)+IFERROR(LARGE(INDIRECT("RAW!Y"&amp;MATCH(A44,Raw!B:B,0)&amp;":Y"&amp;IF(A44=MAX(Raw!B:B),1010,MATCH(A44+1,Raw!B:B,0)-1)),IF(COUNTIF(INDIRECT("Raw!C"&amp;MATCH(A44,Raw!B:B,0)&amp;":C"&amp;IF(A44=MAX(Raw!B:B),1010,MATCH(A44+1,Raw!B:B,0)-1)),"S")&gt;1,COUNTIF(INDIRECT("Raw!C"&amp;MATCH(A44,Raw!B:B,0)&amp;":C"&amp;IF(A44=MAX(Raw!B:B),1010,MATCH(A44+1,Raw!B:B,0)-1)),"H")+2,"")),4000)-8000+IFERROR(LARGE(INDIRECT("RAW!Y"&amp;MATCH(A44,Raw!B:B,0)&amp;":Y"&amp;IF(A44=MAX(Raw!B:B),1010,MATCH(A44+1,Raw!B:B,0)-1)),IF(COUNTIF(INDIRECT("Raw!C"&amp;MATCH(A44,Raw!B:B,0)&amp;":C"&amp;IF(A44=MAX(Raw!B:B),1010,MATCH(A44+1,Raw!B:B,0)-1)),"V")&gt;0,COUNTIF(INDIRECT("Raw!C"&amp;MATCH(A44,Raw!B:B,0)&amp;":C"&amp;IF(A44=MAX(Raw!B:B),1010,MATCH(A44+1,Raw!B:B,0)-1)),"H")+COUNTIF(INDIRECT("Raw!C"&amp;MATCH(A44,Raw!B:B,0)&amp;":C"&amp;IF(A44=MAX(Raw!B:B),1010,MATCH(A44+1,Raw!B:B,0)-1)),"S")+1,"")),2000)+IFERROR(LARGE(INDIRECT("RAW!Y"&amp;MATCH(A44,Raw!B:B,0)&amp;":Y"&amp;IF(A44=MAX(Raw!B:B),1010,MATCH(A44+1,Raw!B:B,0)-1)),IF(COUNTIF(INDIRECT("Raw!C"&amp;MATCH(A44,Raw!B:B,0)&amp;":C"&amp;IF(A44=MAX(Raw!B:B),1010,MATCH(A44+1,Raw!B:B,0)-1)),"V")&gt;1,COUNTIF(INDIRECT("Raw!C"&amp;MATCH(A44,Raw!B:B,0)&amp;":C"&amp;IF(A44=MAX(Raw!B:B),1010,MATCH(A44+1,Raw!B:B,0)-1)),"H")+COUNTIF(INDIRECT("Raw!C"&amp;MATCH(A44,Raw!B:B,0)&amp;":C"&amp;IF(A44=MAX(Raw!B:B),1010,MATCH(A44+1,Raw!B:B,0)-1)),"S")+2,"")),2000)-4000,"")</f>
        <v>0</v>
      </c>
      <c r="H44" s="52">
        <f ca="1">IFERROR(IFERROR(LARGE(INDIRECT("RAW!Z"&amp;MATCH(A44,Raw!B:B,0)&amp;":Z"&amp;IF(A44=MAX(Raw!B:B),1010,MATCH(A44+1,Raw!B:B,0)-1)),IF(COUNTIF(INDIRECT("Raw!C"&amp;MATCH(A44,Raw!B:B,0)&amp;":C"&amp;IF(A44=MAX(Raw!B:B),1010,MATCH(A44+1,Raw!B:B,0)-1)),"H")&gt;0,1,"")),6000)+IFERROR(LARGE(INDIRECT("RAW!Z"&amp;MATCH(A44,Raw!B:B,0)&amp;":Z"&amp;IF(A44=MAX(Raw!B:B),1010,MATCH(A44+1,Raw!B:B,0)-1)),IF(COUNTIF(INDIRECT("Raw!C"&amp;MATCH(A44,Raw!B:B,0)&amp;":C"&amp;IF(A44=MAX(Raw!B:B),1010,MATCH(A44+1,Raw!B:B,0)-1)),"H")&gt;1,2,"")),6000)-12000
+IFERROR(LARGE(INDIRECT("RAW!Z"&amp;MATCH(A44,Raw!B:B,0)&amp;":Z"&amp;IF(A44=MAX(Raw!B:B),1010,MATCH(A44+1,Raw!B:B,0)-1)),IF(COUNTIF(INDIRECT("Raw!C"&amp;MATCH(A44,Raw!B:B,0)&amp;":C"&amp;IF(A44=MAX(Raw!B:B),1010,MATCH(A44+1,Raw!B:B,0)-1)),"S")&gt;0,COUNTIF(INDIRECT("Raw!C"&amp;MATCH(A44,Raw!B:B,0)&amp;":C"&amp;IF(A44=MAX(Raw!B:B),1010,MATCH(A44+1,Raw!B:B,0)-1)),"H")+1,"")),4000)+IFERROR(LARGE(INDIRECT("RAW!Z"&amp;MATCH(A44,Raw!B:B,0)&amp;":Z"&amp;IF(A44=MAX(Raw!B:B),1010,MATCH(A44+1,Raw!B:B,0)-1)),IF(COUNTIF(INDIRECT("Raw!C"&amp;MATCH(A44,Raw!B:B,0)&amp;":C"&amp;IF(A44=MAX(Raw!B:B),1010,MATCH(A44+1,Raw!B:B,0)-1)),"S")&gt;1,COUNTIF(INDIRECT("Raw!C"&amp;MATCH(A44,Raw!B:B,0)&amp;":C"&amp;IF(A44=MAX(Raw!B:B),1010,MATCH(A44+1,Raw!B:B,0)-1)),"H")+2,"")),4000)-8000+IFERROR(LARGE(INDIRECT("RAW!Z"&amp;MATCH(A44,Raw!B:B,0)&amp;":Z"&amp;IF(A44=MAX(Raw!B:B),1010,MATCH(A44+1,Raw!B:B,0)-1)),IF(COUNTIF(INDIRECT("Raw!C"&amp;MATCH(A44,Raw!B:B,0)&amp;":C"&amp;IF(A44=MAX(Raw!B:B),1010,MATCH(A44+1,Raw!B:B,0)-1)),"V")&gt;0,COUNTIF(INDIRECT("Raw!C"&amp;MATCH(A44,Raw!B:B,0)&amp;":C"&amp;IF(A44=MAX(Raw!B:B),1010,MATCH(A44+1,Raw!B:B,0)-1)),"H")+COUNTIF(INDIRECT("Raw!C"&amp;MATCH(A44,Raw!B:B,0)&amp;":C"&amp;IF(A44=MAX(Raw!B:B),1010,MATCH(A44+1,Raw!B:B,0)-1)),"S")+1,"")),2000)+IFERROR(LARGE(INDIRECT("RAW!Z"&amp;MATCH(A44,Raw!B:B,0)&amp;":Z"&amp;IF(A44=MAX(Raw!B:B),1010,MATCH(A44+1,Raw!B:B,0)-1)),IF(COUNTIF(INDIRECT("Raw!C"&amp;MATCH(A44,Raw!B:B,0)&amp;":C"&amp;IF(A44=MAX(Raw!B:B),1010,MATCH(A44+1,Raw!B:B,0)-1)),"V")&gt;1,COUNTIF(INDIRECT("Raw!C"&amp;MATCH(A44,Raw!B:B,0)&amp;":C"&amp;IF(A44=MAX(Raw!B:B),1010,MATCH(A44+1,Raw!B:B,0)-1)),"H")+COUNTIF(INDIRECT("Raw!C"&amp;MATCH(A44,Raw!B:B,0)&amp;":C"&amp;IF(A44=MAX(Raw!B:B),1010,MATCH(A44+1,Raw!B:B,0)-1)),"S")+2,"")),2000)-4000,"")</f>
        <v>0</v>
      </c>
      <c r="I44" s="52">
        <f ca="1">IFERROR(IFERROR(LARGE(INDIRECT("RAW!AA"&amp;MATCH(A44,Raw!B:B,0)&amp;":AA"&amp;IF(A44=MAX(Raw!B:B),1010,MATCH(A44+1,Raw!B:B,0)-1)),IF(COUNTIF(INDIRECT("Raw!C"&amp;MATCH(A44,Raw!B:B,0)&amp;":C"&amp;IF(A44=MAX(Raw!B:B),1010,MATCH(A44+1,Raw!B:B,0)-1)),"H")&gt;0,1,"")),6000)+IFERROR(LARGE(INDIRECT("RAW!AA"&amp;MATCH(A44,Raw!B:B,0)&amp;":AA"&amp;IF(A44=MAX(Raw!B:B),1010,MATCH(A44+1,Raw!B:B,0)-1)),IF(COUNTIF(INDIRECT("Raw!C"&amp;MATCH(A44,Raw!B:B,0)&amp;":C"&amp;IF(A44=MAX(Raw!B:B),1010,MATCH(A44+1,Raw!B:B,0)-1)),"H")&gt;1,2,"")),6000)-12000
+IFERROR(LARGE(INDIRECT("RAW!AA"&amp;MATCH(A44,Raw!B:B,0)&amp;":AA"&amp;IF(A44=MAX(Raw!B:B),1010,MATCH(A44+1,Raw!B:B,0)-1)),IF(COUNTIF(INDIRECT("Raw!C"&amp;MATCH(A44,Raw!B:B,0)&amp;":C"&amp;IF(A44=MAX(Raw!B:B),1010,MATCH(A44+1,Raw!B:B,0)-1)),"S")&gt;0,COUNTIF(INDIRECT("Raw!C"&amp;MATCH(A44,Raw!B:B,0)&amp;":C"&amp;IF(A44=MAX(Raw!B:B),1010,MATCH(A44+1,Raw!B:B,0)-1)),"H")+1,"")),4000)+IFERROR(LARGE(INDIRECT("RAW!AA"&amp;MATCH(A44,Raw!B:B,0)&amp;":AA"&amp;IF(A44=MAX(Raw!B:B),1010,MATCH(A44+1,Raw!B:B,0)-1)),IF(COUNTIF(INDIRECT("Raw!C"&amp;MATCH(A44,Raw!B:B,0)&amp;":C"&amp;IF(A44=MAX(Raw!B:B),1010,MATCH(A44+1,Raw!B:B,0)-1)),"S")&gt;1,COUNTIF(INDIRECT("Raw!C"&amp;MATCH(A44,Raw!B:B,0)&amp;":C"&amp;IF(A44=MAX(Raw!B:B),1010,MATCH(A44+1,Raw!B:B,0)-1)),"H")+2,"")),4000)-8000+IFERROR(LARGE(INDIRECT("RAW!AA"&amp;MATCH(A44,Raw!B:B,0)&amp;":AA"&amp;IF(A44=MAX(Raw!B:B),1010,MATCH(A44+1,Raw!B:B,0)-1)),IF(COUNTIF(INDIRECT("Raw!C"&amp;MATCH(A44,Raw!B:B,0)&amp;":C"&amp;IF(A44=MAX(Raw!B:B),1010,MATCH(A44+1,Raw!B:B,0)-1)),"V")&gt;0,COUNTIF(INDIRECT("Raw!C"&amp;MATCH(A44,Raw!B:B,0)&amp;":C"&amp;IF(A44=MAX(Raw!B:B),1010,MATCH(A44+1,Raw!B:B,0)-1)),"H")+COUNTIF(INDIRECT("Raw!C"&amp;MATCH(A44,Raw!B:B,0)&amp;":C"&amp;IF(A44=MAX(Raw!B:B),1010,MATCH(A44+1,Raw!B:B,0)-1)),"S")+1,"")),2000)+IFERROR(LARGE(INDIRECT("RAW!AA"&amp;MATCH(A44,Raw!B:B,0)&amp;":AA"&amp;IF(A44=MAX(Raw!B:B),1010,MATCH(A44+1,Raw!B:B,0)-1)),IF(COUNTIF(INDIRECT("Raw!C"&amp;MATCH(A44,Raw!B:B,0)&amp;":C"&amp;IF(A44=MAX(Raw!B:B),1010,MATCH(A44+1,Raw!B:B,0)-1)),"V")&gt;1,COUNTIF(INDIRECT("Raw!C"&amp;MATCH(A44,Raw!B:B,0)&amp;":C"&amp;IF(A44=MAX(Raw!B:B),1010,MATCH(A44+1,Raw!B:B,0)-1)),"H")+COUNTIF(INDIRECT("Raw!C"&amp;MATCH(A44,Raw!B:B,0)&amp;":C"&amp;IF(A44=MAX(Raw!B:B),1010,MATCH(A44+1,Raw!B:B,0)-1)),"S")+2,"")),2000)-4000,"")</f>
        <v>0</v>
      </c>
      <c r="J44" s="52">
        <f ca="1">IFERROR(IFERROR(LARGE(INDIRECT("RAW!AB"&amp;MATCH(A44,Raw!B:B,0)&amp;":AB"&amp;IF(A44=MAX(Raw!B:B),1010,MATCH(A44+1,Raw!B:B,0)-1)),IF(COUNTIF(INDIRECT("Raw!C"&amp;MATCH(A44,Raw!B:B,0)&amp;":C"&amp;IF(A44=MAX(Raw!B:B),1010,MATCH(A44+1,Raw!B:B,0)-1)),"H")&gt;0,1,"")),6000)+IFERROR(LARGE(INDIRECT("RAW!AB"&amp;MATCH(A44,Raw!B:B,0)&amp;":AB"&amp;IF(A44=MAX(Raw!B:B),1010,MATCH(A44+1,Raw!B:B,0)-1)),IF(COUNTIF(INDIRECT("Raw!C"&amp;MATCH(A44,Raw!B:B,0)&amp;":C"&amp;IF(A44=MAX(Raw!B:B),1010,MATCH(A44+1,Raw!B:B,0)-1)),"H")&gt;1,2,"")),6000)-12000
+IFERROR(LARGE(INDIRECT("RAW!AB"&amp;MATCH(A44,Raw!B:B,0)&amp;":AB"&amp;IF(A44=MAX(Raw!B:B),1010,MATCH(A44+1,Raw!B:B,0)-1)),IF(COUNTIF(INDIRECT("Raw!C"&amp;MATCH(A44,Raw!B:B,0)&amp;":C"&amp;IF(A44=MAX(Raw!B:B),1010,MATCH(A44+1,Raw!B:B,0)-1)),"S")&gt;0,COUNTIF(INDIRECT("Raw!C"&amp;MATCH(A44,Raw!B:B,0)&amp;":C"&amp;IF(A44=MAX(Raw!B:B),1010,MATCH(A44+1,Raw!B:B,0)-1)),"H")+1,"")),4000)+IFERROR(LARGE(INDIRECT("RAW!AB"&amp;MATCH(A44,Raw!B:B,0)&amp;":AB"&amp;IF(A44=MAX(Raw!B:B),1010,MATCH(A44+1,Raw!B:B,0)-1)),IF(COUNTIF(INDIRECT("Raw!C"&amp;MATCH(A44,Raw!B:B,0)&amp;":C"&amp;IF(A44=MAX(Raw!B:B),1010,MATCH(A44+1,Raw!B:B,0)-1)),"S")&gt;1,COUNTIF(INDIRECT("Raw!C"&amp;MATCH(A44,Raw!B:B,0)&amp;":C"&amp;IF(A44=MAX(Raw!B:B),1010,MATCH(A44+1,Raw!B:B,0)-1)),"H")+2,"")),4000)-8000+IFERROR(LARGE(INDIRECT("RAW!AB"&amp;MATCH(A44,Raw!B:B,0)&amp;":AB"&amp;IF(A44=MAX(Raw!B:B),1010,MATCH(A44+1,Raw!B:B,0)-1)),IF(COUNTIF(INDIRECT("Raw!C"&amp;MATCH(A44,Raw!B:B,0)&amp;":C"&amp;IF(A44=MAX(Raw!B:B),1010,MATCH(A44+1,Raw!B:B,0)-1)),"V")&gt;0,COUNTIF(INDIRECT("Raw!C"&amp;MATCH(A44,Raw!B:B,0)&amp;":C"&amp;IF(A44=MAX(Raw!B:B),1010,MATCH(A44+1,Raw!B:B,0)-1)),"H")+COUNTIF(INDIRECT("Raw!C"&amp;MATCH(A44,Raw!B:B,0)&amp;":C"&amp;IF(A44=MAX(Raw!B:B),1010,MATCH(A44+1,Raw!B:B,0)-1)),"S")+1,"")),2000)+IFERROR(LARGE(INDIRECT("RAW!AB"&amp;MATCH(A44,Raw!B:B,0)&amp;":AB"&amp;IF(A44=MAX(Raw!B:B),1010,MATCH(A44+1,Raw!B:B,0)-1)),IF(COUNTIF(INDIRECT("Raw!C"&amp;MATCH(A44,Raw!B:B,0)&amp;":C"&amp;IF(A44=MAX(Raw!B:B),1010,MATCH(A44+1,Raw!B:B,0)-1)),"V")&gt;1,COUNTIF(INDIRECT("Raw!C"&amp;MATCH(A44,Raw!B:B,0)&amp;":C"&amp;IF(A44=MAX(Raw!B:B),1010,MATCH(A44+1,Raw!B:B,0)-1)),"H")+COUNTIF(INDIRECT("Raw!C"&amp;MATCH(A44,Raw!B:B,0)&amp;":C"&amp;IF(A44=MAX(Raw!B:B),1010,MATCH(A44+1,Raw!B:B,0)-1)),"S")+2,"")),2000)-4000,"")</f>
        <v>0</v>
      </c>
      <c r="K44" s="52">
        <f ca="1">IFERROR(IFERROR(LARGE(INDIRECT("RAW!AC"&amp;MATCH(A44,Raw!B:B,0)&amp;":AC"&amp;IF(A44=MAX(Raw!B:B),1010,MATCH(A44+1,Raw!B:B,0)-1)),IF(COUNTIF(INDIRECT("Raw!C"&amp;MATCH(A44,Raw!B:B,0)&amp;":C"&amp;IF(A44=MAX(Raw!B:B),1010,MATCH(A44+1,Raw!B:B,0)-1)),"H")&gt;0,1,"")),6000)+IFERROR(LARGE(INDIRECT("RAW!AC"&amp;MATCH(A44,Raw!B:B,0)&amp;":AC"&amp;IF(A44=MAX(Raw!B:B),1010,MATCH(A44+1,Raw!B:B,0)-1)),IF(COUNTIF(INDIRECT("Raw!C"&amp;MATCH(A44,Raw!B:B,0)&amp;":C"&amp;IF(A44=MAX(Raw!B:B),1010,MATCH(A44+1,Raw!B:B,0)-1)),"H")&gt;1,2,"")),6000)-12000
+IFERROR(LARGE(INDIRECT("RAW!AC"&amp;MATCH(A44,Raw!B:B,0)&amp;":AC"&amp;IF(A44=MAX(Raw!B:B),1010,MATCH(A44+1,Raw!B:B,0)-1)),IF(COUNTIF(INDIRECT("Raw!C"&amp;MATCH(A44,Raw!B:B,0)&amp;":C"&amp;IF(A44=MAX(Raw!B:B),1010,MATCH(A44+1,Raw!B:B,0)-1)),"S")&gt;0,COUNTIF(INDIRECT("Raw!C"&amp;MATCH(A44,Raw!B:B,0)&amp;":C"&amp;IF(A44=MAX(Raw!B:B),1010,MATCH(A44+1,Raw!B:B,0)-1)),"H")+1,"")),4000)+IFERROR(LARGE(INDIRECT("RAW!AC"&amp;MATCH(A44,Raw!B:B,0)&amp;":AC"&amp;IF(A44=MAX(Raw!B:B),1010,MATCH(A44+1,Raw!B:B,0)-1)),IF(COUNTIF(INDIRECT("Raw!C"&amp;MATCH(A44,Raw!B:B,0)&amp;":C"&amp;IF(A44=MAX(Raw!B:B),1010,MATCH(A44+1,Raw!B:B,0)-1)),"S")&gt;1,COUNTIF(INDIRECT("Raw!C"&amp;MATCH(A44,Raw!B:B,0)&amp;":C"&amp;IF(A44=MAX(Raw!B:B),1010,MATCH(A44+1,Raw!B:B,0)-1)),"H")+2,"")),4000)-8000+IFERROR(LARGE(INDIRECT("RAW!AC"&amp;MATCH(A44,Raw!B:B,0)&amp;":AC"&amp;IF(A44=MAX(Raw!B:B),1010,MATCH(A44+1,Raw!B:B,0)-1)),IF(COUNTIF(INDIRECT("Raw!C"&amp;MATCH(A44,Raw!B:B,0)&amp;":C"&amp;IF(A44=MAX(Raw!B:B),1010,MATCH(A44+1,Raw!B:B,0)-1)),"V")&gt;0,COUNTIF(INDIRECT("Raw!C"&amp;MATCH(A44,Raw!B:B,0)&amp;":C"&amp;IF(A44=MAX(Raw!B:B),1010,MATCH(A44+1,Raw!B:B,0)-1)),"H")+COUNTIF(INDIRECT("Raw!C"&amp;MATCH(A44,Raw!B:B,0)&amp;":C"&amp;IF(A44=MAX(Raw!B:B),1010,MATCH(A44+1,Raw!B:B,0)-1)),"S")+1,"")),2000)+IFERROR(LARGE(INDIRECT("RAW!AC"&amp;MATCH(A44,Raw!B:B,0)&amp;":AC"&amp;IF(A44=MAX(Raw!B:B),1010,MATCH(A44+1,Raw!B:B,0)-1)),IF(COUNTIF(INDIRECT("Raw!C"&amp;MATCH(A44,Raw!B:B,0)&amp;":C"&amp;IF(A44=MAX(Raw!B:B),1010,MATCH(A44+1,Raw!B:B,0)-1)),"V")&gt;1,COUNTIF(INDIRECT("Raw!C"&amp;MATCH(A44,Raw!B:B,0)&amp;":C"&amp;IF(A44=MAX(Raw!B:B),1010,MATCH(A44+1,Raw!B:B,0)-1)),"H")+COUNTIF(INDIRECT("Raw!C"&amp;MATCH(A44,Raw!B:B,0)&amp;":C"&amp;IF(A44=MAX(Raw!B:B),1010,MATCH(A44+1,Raw!B:B,0)-1)),"S")+2,"")),2000)-4000,"")</f>
        <v>0</v>
      </c>
      <c r="L44" s="14">
        <f t="shared" ca="1" si="0"/>
        <v>0</v>
      </c>
      <c r="M44" s="14">
        <f t="shared" ca="1" si="1"/>
        <v>0</v>
      </c>
      <c r="N44" s="14">
        <f t="shared" ca="1" si="2"/>
        <v>0</v>
      </c>
      <c r="O44" s="37" t="str">
        <f t="array" aca="1" ref="O44" ca="1">IF(P44="","",(IF(ROUND(P44,1)=ROUND(P43,1),O43,O43+1)))</f>
        <v/>
      </c>
      <c r="P44" s="33" t="str">
        <f t="array" aca="1" ref="P44" ca="1">IF(ROUND(LARGE(B:B,$A44),2)=0,"",LARGE(B:B,$A44))</f>
        <v/>
      </c>
      <c r="Q44" s="33" t="str">
        <f t="array" aca="1" ref="Q44" ca="1">IFERROR(INDEX(Raw!$S$3:$S$502,MATCH(R44,Raw!$R$3:$R$502,0)),"")</f>
        <v/>
      </c>
      <c r="R44" s="34" t="str">
        <f t="array" aca="1" ref="R44" ca="1">IFERROR(INDEX(Raw!$R$3:$R$502,MATCH(IFERROR(INDEX(MATCH(P44,B$2:B$501,0),$A$2:$A$502),""),Raw!$Q$3:$Q$502,0)),"")</f>
        <v/>
      </c>
      <c r="S44" s="38" t="str">
        <f t="array" aca="1" ref="S44" ca="1">IF(T44="","",(IF(ROUND(T44,1)=ROUND(T43,1),S43,S43+1)))</f>
        <v/>
      </c>
      <c r="T44" s="36" t="str">
        <f t="array" aca="1" ref="T44" ca="1">IF(ROUND(LARGE(C:C,$A44),2)=0,"",LARGE(C:C,$A44))</f>
        <v/>
      </c>
      <c r="U44" s="33" t="str">
        <f t="array" aca="1" ref="U44" ca="1">IFERROR(INDEX(Raw!$S$3:$S$502,MATCH(V44,Raw!$R$3:$R$502,0)),"")</f>
        <v/>
      </c>
      <c r="V44" s="34" t="str">
        <f t="array" aca="1" ref="V44" ca="1">IFERROR(INDEX(Raw!$R$3:$R$502,MATCH(IFERROR(INDEX(MATCH(T44,C$2:C$501,0),$A$2:$A$501),""),Raw!$Q$3:$Q$502,0)),"")</f>
        <v/>
      </c>
      <c r="W44" s="38" t="str">
        <f t="array" aca="1" ref="W44" ca="1">IF(X44="","",(IF(ROUND(X44,1)=ROUND(X43,1),W43,W43+1)))</f>
        <v/>
      </c>
      <c r="X44" s="36" t="str">
        <f t="array" aca="1" ref="X44" ca="1">IF(ROUND(LARGE(D:D,$A44),2)=0,"",LARGE(D:D,$A44))</f>
        <v/>
      </c>
      <c r="Y44" s="33" t="str">
        <f t="array" aca="1" ref="Y44" ca="1">IFERROR(INDEX(Raw!$S$3:$S$502,MATCH(Z44,Raw!$R$3:$R$502,0)),"")</f>
        <v/>
      </c>
      <c r="Z44" s="34" t="str">
        <f t="array" aca="1" ref="Z44" ca="1">IFERROR(INDEX(Raw!$R$3:$R$502,MATCH(IFERROR(INDEX(MATCH(X44,D$2:D$501,0),$A$2:$A$501),""),Raw!$Q$3:$Q$502,0)),"")</f>
        <v/>
      </c>
      <c r="AA44" s="38" t="str">
        <f t="array" aca="1" ref="AA44" ca="1">IF(AB44="","",(IF(ROUND(AB44,1)=ROUND(AB43,1),AA43,AA43+1)))</f>
        <v/>
      </c>
      <c r="AB44" s="36" t="str">
        <f t="array" aca="1" ref="AB44" ca="1">IF(ROUND(LARGE(E:E,$A44),2)=0,"",LARGE(E:E,$A44))</f>
        <v/>
      </c>
      <c r="AC44" s="33" t="str">
        <f ca="1">IFERROR(INDEX(Raw!$S$3:$S$502,MATCH(AD44,Raw!$R$3:$R$502,0)),"")</f>
        <v/>
      </c>
      <c r="AD44" s="34" t="str">
        <f t="array" aca="1" ref="AD44" ca="1">IFERROR(INDEX(Raw!$R$3:$R$502,MATCH(IFERROR(INDEX(MATCH(AB44,E$2:E$501,0),$A$2:$A$501),""),Raw!$Q$3:$Q$502,0)),"")</f>
        <v/>
      </c>
      <c r="AE44" s="38" t="str">
        <f t="array" aca="1" ref="AE44" ca="1">IF(AF44="","",(IF(ROUND(AF44,1)=ROUND(AF43,1),AE43,AE43+1)))</f>
        <v/>
      </c>
      <c r="AF44" s="36" t="str">
        <f t="array" aca="1" ref="AF44" ca="1">IF(ROUND(LARGE(F:F,$A44),2)=0,"",LARGE(F:F,$A44))</f>
        <v/>
      </c>
      <c r="AG44" s="33" t="str">
        <f ca="1">IFERROR(INDEX(Raw!$S$3:$S$502,MATCH(AH44,Raw!$R$3:$R$502,0)),"")</f>
        <v/>
      </c>
      <c r="AH44" s="34" t="str">
        <f t="array" aca="1" ref="AH44" ca="1">IFERROR(INDEX(Raw!$R$3:$R$502,MATCH(IFERROR(INDEX(MATCH(AF44,F$2:F$501,0),$A$2:$A$501),""),Raw!$Q$3:$Q$502,0)),"")</f>
        <v/>
      </c>
      <c r="AI44" s="38" t="str">
        <f t="array" aca="1" ref="AI44" ca="1">IF(AJ44="","",(IF(ROUND(AJ44,1)=ROUND(AJ43,1),AI43,AI43+1)))</f>
        <v/>
      </c>
      <c r="AJ44" s="36" t="str">
        <f t="array" aca="1" ref="AJ44" ca="1">IF(ROUND(LARGE(G:G,$A44),2)=0,"",LARGE(G:G,$A44))</f>
        <v/>
      </c>
      <c r="AK44" s="33" t="str">
        <f ca="1">IFERROR(INDEX(Raw!$S$3:$S$502,MATCH(AL44,Raw!$R$3:$R$502,0)),"")</f>
        <v/>
      </c>
      <c r="AL44" s="34" t="str">
        <f t="array" aca="1" ref="AL44" ca="1">IFERROR(INDEX(Raw!$R$3:$R$502,MATCH(IFERROR(INDEX(MATCH(AJ44,G$2:G$501,0),$A$2:$A$501),""),Raw!$Q$3:$Q$502,0)),"")</f>
        <v/>
      </c>
      <c r="AM44" s="38" t="str">
        <f t="array" aca="1" ref="AM44" ca="1">IF(AN44="","",(IF(ROUND(AN44,1)=ROUND(AN43,1),AM43,AM43+1)))</f>
        <v/>
      </c>
      <c r="AN44" s="36" t="str">
        <f t="shared" ca="1" si="10"/>
        <v/>
      </c>
      <c r="AO44" s="33" t="str">
        <f ca="1">IFERROR(INDEX(Raw!$S$3:$S$502,MATCH(AP44,Raw!$R$3:$R$502,0)),"")</f>
        <v/>
      </c>
      <c r="AP44" s="34" t="str">
        <f t="array" aca="1" ref="AP44" ca="1">IFERROR(INDEX(Raw!$R$3:$R$502,MATCH(IFERROR(INDEX(MATCH(AN44,H$2:H$501,0),$A$2:$A$501),""),Raw!$Q$3:$Q$502,0)),"")</f>
        <v/>
      </c>
      <c r="AQ44" s="37" t="str">
        <f t="array" aca="1" ref="AQ44" ca="1">IF(AR44="","",(IF(ROUND(AR44,1)=ROUND(AR43,1),AQ43,AQ43+1)))</f>
        <v/>
      </c>
      <c r="AR44" s="33" t="str">
        <f t="shared" ca="1" si="11"/>
        <v/>
      </c>
      <c r="AS44" s="48" t="str">
        <f t="array" aca="1" ref="AS44" ca="1">IFERROR(INDEX(Raw!$S$3:$S$502,MATCH(AT44,Raw!$R$3:$R$502,0)),"")</f>
        <v/>
      </c>
      <c r="AT44" s="34" t="str">
        <f t="array" aca="1" ref="AT44" ca="1">IFERROR(INDEX(Raw!$R$3:$R$502,MATCH(IFERROR(INDEX(MATCH(AR44,I$2:I$501,0),$A$2:$A$501),""),Raw!$Q$3:$Q$502,0)),"")</f>
        <v/>
      </c>
      <c r="AU44" s="37" t="str">
        <f t="array" aca="1" ref="AU44" ca="1">IF(AV44="","",(IF(ROUND(AV44,1)=ROUND(AV43,1),AU43,AU43+1)))</f>
        <v/>
      </c>
      <c r="AV44" s="33" t="str">
        <f t="shared" ca="1" si="12"/>
        <v/>
      </c>
      <c r="AW44" s="48" t="str">
        <f t="array" aca="1" ref="AW44" ca="1">IFERROR(INDEX(Raw!$S$3:$S$502,MATCH(AX44,Raw!$R$3:$R$502,0)),"")</f>
        <v/>
      </c>
      <c r="AX44" s="34" t="str">
        <f t="array" aca="1" ref="AX44" ca="1">IFERROR(INDEX(Raw!$R$3:$R$502,MATCH(IFERROR(INDEX(MATCH(AV44,J$2:J$501,0),$A$2:$A$501),""),Raw!$Q$3:$Q$502,0)),"")</f>
        <v/>
      </c>
      <c r="AY44" s="37" t="str">
        <f t="array" aca="1" ref="AY44" ca="1">IF(AZ44="","",(IF(ROUND(AZ44,1)=ROUND(AZ43,1),AY43,AY43+1)))</f>
        <v/>
      </c>
      <c r="AZ44" s="33" t="str">
        <f t="shared" ca="1" si="13"/>
        <v/>
      </c>
      <c r="BA44" s="48" t="str">
        <f t="array" aca="1" ref="BA44" ca="1">IFERROR(INDEX(Raw!$S$3:$S$502,MATCH(BB44,Raw!$R$3:$R$502,0)),"")</f>
        <v/>
      </c>
      <c r="BB44" s="34" t="str">
        <f t="array" aca="1" ref="BB44" ca="1">IFERROR(INDEX(Raw!$R$3:$R$502,MATCH(IFERROR(INDEX(MATCH(AZ44,K$2:K$501,0),$A$2:$A$501),""),Raw!$Q$3:$Q$502,0)),"")</f>
        <v/>
      </c>
      <c r="BC44" s="37" t="str">
        <f t="array" aca="1" ref="BC44" ca="1">IF(BD44="","",(IF(ROUND(BD44,1)=ROUND(BD43,1),BC43,BC43+1)))</f>
        <v/>
      </c>
      <c r="BD44" s="33" t="str">
        <f t="shared" ca="1" si="14"/>
        <v/>
      </c>
      <c r="BE44" s="48" t="str">
        <f t="array" aca="1" ref="BE44" ca="1">IFERROR(INDEX(Raw!$S$3:$S$502,MATCH(BF44,Raw!$R$3:$R$502,0)),"")</f>
        <v/>
      </c>
      <c r="BF44" s="34" t="str">
        <f t="array" aca="1" ref="BF44" ca="1">IFERROR(INDEX(Raw!$R$3:$R$502,MATCH(IFERROR(INDEX(MATCH(BD44,L$2:L$501,0),$A$2:$A$501),""),Raw!$Q$3:$Q$502,0)),"")</f>
        <v/>
      </c>
      <c r="BG44" s="37" t="str">
        <f t="array" aca="1" ref="BG44" ca="1">IF(BH44="","",(IF(ROUND(BH44,1)=ROUND(BH43,1),BG43,BG43+1)))</f>
        <v/>
      </c>
      <c r="BH44" s="33" t="str">
        <f t="shared" ca="1" si="15"/>
        <v/>
      </c>
      <c r="BI44" s="48" t="str">
        <f t="array" aca="1" ref="BI44" ca="1">IFERROR(INDEX(Raw!$S$3:$S$502,MATCH(BJ44,Raw!$R$3:$R$502,0)),"")</f>
        <v/>
      </c>
      <c r="BJ44" s="34" t="str">
        <f t="array" aca="1" ref="BJ44" ca="1">IFERROR(INDEX(Raw!$R$3:$R$502,MATCH(IFERROR(INDEX(MATCH(BH44,M$2:M$501,0),$A$2:$A$501),""),Raw!$Q$3:$Q$502,0)),"")</f>
        <v/>
      </c>
      <c r="BK44" s="37" t="str">
        <f t="array" aca="1" ref="BK44" ca="1">IF(BL44="","",(IF(ROUND(BL44,1)=ROUND(BL43,1),BK43,BK43+1)))</f>
        <v/>
      </c>
      <c r="BL44" s="33" t="str">
        <f t="shared" ca="1" si="16"/>
        <v/>
      </c>
      <c r="BM44" s="48" t="str">
        <f t="array" aca="1" ref="BM44" ca="1">IFERROR(INDEX(Raw!$S$3:$S$502,MATCH(BN44,Raw!$R$3:$R$502,0)),"")</f>
        <v/>
      </c>
      <c r="BN44" s="34" t="str">
        <f t="array" aca="1" ref="BN44" ca="1">IFERROR(INDEX(Raw!$R$3:$R$502,MATCH(IFERROR(INDEX(MATCH(BL44,N$2:N$501,0),$A$2:$A$501),""),Raw!$Q$3:$Q$502,0)),"")</f>
        <v/>
      </c>
    </row>
    <row r="45" spans="1:66" x14ac:dyDescent="0.3">
      <c r="A45" s="28">
        <v>44</v>
      </c>
      <c r="B45" s="52">
        <f ca="1">IFERROR(IFERROR(LARGE(INDIRECT("RAW!T"&amp;MATCH(A45,Raw!B:B,0)&amp;":T"&amp;IF(A45=MAX(Raw!B:B),1010,MATCH(A45+1,Raw!B:B,0)-1)),IF(COUNTIF(INDIRECT("Raw!C"&amp;MATCH(A45,Raw!B:B,0)&amp;":C"&amp;IF(A45=MAX(Raw!B:B),1010,MATCH(A45+1,Raw!B:B,0)-1)),"H")&gt;0,1,"")),6000)+IFERROR(LARGE(INDIRECT("RAW!T"&amp;MATCH(A45,Raw!B:B,0)&amp;":T"&amp;IF(A45=MAX(Raw!B:B),1010,MATCH(A45+1,Raw!B:B,0)-1)),IF(COUNTIF(INDIRECT("Raw!C"&amp;MATCH(A45,Raw!B:B,0)&amp;":C"&amp;IF(A45=MAX(Raw!B:B),1010,MATCH(A45+1,Raw!B:B,0)-1)),"H")&gt;1,2,"")),6000)-12000
+IFERROR(LARGE(INDIRECT("RAW!T"&amp;MATCH(A45,Raw!B:B,0)&amp;":T"&amp;IF(A45=MAX(Raw!B:B),1010,MATCH(A45+1,Raw!B:B,0)-1)),IF(COUNTIF(INDIRECT("Raw!C"&amp;MATCH(A45,Raw!B:B,0)&amp;":C"&amp;IF(A45=MAX(Raw!B:B),1010,MATCH(A45+1,Raw!B:B,0)-1)),"S")&gt;0,COUNTIF(INDIRECT("Raw!C"&amp;MATCH(A45,Raw!B:B,0)&amp;":C"&amp;IF(A45=MAX(Raw!B:B),1010,MATCH(A45+1,Raw!B:B,0)-1)),"H")+1,"")),4000)+IFERROR(LARGE(INDIRECT("RAW!T"&amp;MATCH(A45,Raw!B:B,0)&amp;":T"&amp;IF(A45=MAX(Raw!B:B),1010,MATCH(A45+1,Raw!B:B,0)-1)),IF(COUNTIF(INDIRECT("Raw!C"&amp;MATCH(A45,Raw!B:B,0)&amp;":C"&amp;IF(A45=MAX(Raw!B:B),1010,MATCH(A45+1,Raw!B:B,0)-1)),"S")&gt;1,COUNTIF(INDIRECT("Raw!C"&amp;MATCH(A45,Raw!B:B,0)&amp;":C"&amp;IF(A45=MAX(Raw!B:B),1010,MATCH(A45+1,Raw!B:B,0)-1)),"H")+2,"")),4000)-8000+IFERROR(LARGE(INDIRECT("RAW!T"&amp;MATCH(A45,Raw!B:B,0)&amp;":T"&amp;IF(A45=MAX(Raw!B:B),1010,MATCH(A45+1,Raw!B:B,0)-1)),IF(COUNTIF(INDIRECT("Raw!C"&amp;MATCH(A45,Raw!B:B,0)&amp;":C"&amp;IF(A45=MAX(Raw!B:B),1010,MATCH(A45+1,Raw!B:B,0)-1)),"V")&gt;0,COUNTIF(INDIRECT("Raw!C"&amp;MATCH(A45,Raw!B:B,0)&amp;":C"&amp;IF(A45=MAX(Raw!B:B),1010,MATCH(A45+1,Raw!B:B,0)-1)),"H")+COUNTIF(INDIRECT("Raw!C"&amp;MATCH(A45,Raw!B:B,0)&amp;":C"&amp;IF(A45=MAX(Raw!B:B),1010,MATCH(A45+1,Raw!B:B,0)-1)),"S")+1,"")),2000)+IFERROR(LARGE(INDIRECT("RAW!T"&amp;MATCH(A45,Raw!B:B,0)&amp;":T"&amp;IF(A45=MAX(Raw!B:B),1010,MATCH(A45+1,Raw!B:B,0)-1)),IF(COUNTIF(INDIRECT("Raw!C"&amp;MATCH(A45,Raw!B:B,0)&amp;":C"&amp;IF(A45=MAX(Raw!B:B),1010,MATCH(A45+1,Raw!B:B,0)-1)),"V")&gt;1,COUNTIF(INDIRECT("Raw!C"&amp;MATCH(A45,Raw!B:B,0)&amp;":C"&amp;IF(A45=MAX(Raw!B:B),1010,MATCH(A45+1,Raw!B:B,0)-1)),"H")+COUNTIF(INDIRECT("Raw!C"&amp;MATCH(A45,Raw!B:B,0)&amp;":C"&amp;IF(A45=MAX(Raw!B:B),1010,MATCH(A45+1,Raw!B:B,0)-1)),"S")+2,"")),2000)-4000,"")</f>
        <v>0</v>
      </c>
      <c r="C45" s="52">
        <f ca="1">IFERROR(IFERROR(LARGE(INDIRECT("RAW!U"&amp;MATCH(A45,Raw!B:B,0)&amp;":U"&amp;IF(A45=MAX(Raw!B:B),1010,MATCH(A45+1,Raw!B:B,0)-1)),IF(COUNTIF(INDIRECT("Raw!C"&amp;MATCH(A45,Raw!B:B,0)&amp;":C"&amp;IF(A45=MAX(Raw!B:B),1010,MATCH(A45+1,Raw!B:B,0)-1)),"H")&gt;0,1,"")),6000)+IFERROR(LARGE(INDIRECT("RAW!U"&amp;MATCH(A45,Raw!B:B,0)&amp;":U"&amp;IF(A45=MAX(Raw!B:B),1010,MATCH(A45+1,Raw!B:B,0)-1)),IF(COUNTIF(INDIRECT("Raw!C"&amp;MATCH(A45,Raw!B:B,0)&amp;":C"&amp;IF(A45=MAX(Raw!B:B),1010,MATCH(A45+1,Raw!B:B,0)-1)),"H")&gt;1,2,"")),6000)-12000
+IFERROR(LARGE(INDIRECT("RAW!U"&amp;MATCH(A45,Raw!B:B,0)&amp;":U"&amp;IF(A45=MAX(Raw!B:B),1010,MATCH(A45+1,Raw!B:B,0)-1)),IF(COUNTIF(INDIRECT("Raw!C"&amp;MATCH(A45,Raw!B:B,0)&amp;":C"&amp;IF(A45=MAX(Raw!B:B),1010,MATCH(A45+1,Raw!B:B,0)-1)),"S")&gt;0,COUNTIF(INDIRECT("Raw!C"&amp;MATCH(A45,Raw!B:B,0)&amp;":C"&amp;IF(A45=MAX(Raw!B:B),1010,MATCH(A45+1,Raw!B:B,0)-1)),"H")+1,"")),4000)+IFERROR(LARGE(INDIRECT("RAW!U"&amp;MATCH(A45,Raw!B:B,0)&amp;":U"&amp;IF(A45=MAX(Raw!B:B),1010,MATCH(A45+1,Raw!B:B,0)-1)),IF(COUNTIF(INDIRECT("Raw!C"&amp;MATCH(A45,Raw!B:B,0)&amp;":C"&amp;IF(A45=MAX(Raw!B:B),1010,MATCH(A45+1,Raw!B:B,0)-1)),"S")&gt;1,COUNTIF(INDIRECT("Raw!C"&amp;MATCH(A45,Raw!B:B,0)&amp;":C"&amp;IF(A45=MAX(Raw!B:B),1010,MATCH(A45+1,Raw!B:B,0)-1)),"H")+2,"")),4000)-8000+IFERROR(LARGE(INDIRECT("RAW!U"&amp;MATCH(A45,Raw!B:B,0)&amp;":U"&amp;IF(A45=MAX(Raw!B:B),1010,MATCH(A45+1,Raw!B:B,0)-1)),IF(COUNTIF(INDIRECT("Raw!C"&amp;MATCH(A45,Raw!B:B,0)&amp;":C"&amp;IF(A45=MAX(Raw!B:B),1010,MATCH(A45+1,Raw!B:B,0)-1)),"V")&gt;0,COUNTIF(INDIRECT("Raw!C"&amp;MATCH(A45,Raw!B:B,0)&amp;":C"&amp;IF(A45=MAX(Raw!B:B),1010,MATCH(A45+1,Raw!B:B,0)-1)),"H")+COUNTIF(INDIRECT("Raw!C"&amp;MATCH(A45,Raw!B:B,0)&amp;":C"&amp;IF(A45=MAX(Raw!B:B),1010,MATCH(A45+1,Raw!B:B,0)-1)),"S")+1,"")),2000)+IFERROR(LARGE(INDIRECT("RAW!U"&amp;MATCH(A45,Raw!B:B,0)&amp;":U"&amp;IF(A45=MAX(Raw!B:B),1010,MATCH(A45+1,Raw!B:B,0)-1)),IF(COUNTIF(INDIRECT("Raw!C"&amp;MATCH(A45,Raw!B:B,0)&amp;":C"&amp;IF(A45=MAX(Raw!B:B),1010,MATCH(A45+1,Raw!B:B,0)-1)),"V")&gt;1,COUNTIF(INDIRECT("Raw!C"&amp;MATCH(A45,Raw!B:B,0)&amp;":C"&amp;IF(A45=MAX(Raw!B:B),1010,MATCH(A45+1,Raw!B:B,0)-1)),"H")+COUNTIF(INDIRECT("Raw!C"&amp;MATCH(A45,Raw!B:B,0)&amp;":C"&amp;IF(A45=MAX(Raw!B:B),1010,MATCH(A45+1,Raw!B:B,0)-1)),"S")+2,"")),2000)-4000,"")</f>
        <v>0</v>
      </c>
      <c r="D45" s="52">
        <f ca="1">IFERROR(IFERROR(LARGE(INDIRECT("RAW!V"&amp;MATCH(A45,Raw!B:B,0)&amp;":V"&amp;IF(A45=MAX(Raw!B:B),1010,MATCH(A45+1,Raw!B:B,0)-1)),IF(COUNTIF(INDIRECT("Raw!C"&amp;MATCH(A45,Raw!B:B,0)&amp;":C"&amp;IF(A45=MAX(Raw!B:B),1010,MATCH(A45+1,Raw!B:B,0)-1)),"H")&gt;0,1,"")),6000)+IFERROR(LARGE(INDIRECT("RAW!V"&amp;MATCH(A45,Raw!B:B,0)&amp;":V"&amp;IF(A45=MAX(Raw!B:B),1010,MATCH(A45+1,Raw!B:B,0)-1)),IF(COUNTIF(INDIRECT("Raw!C"&amp;MATCH(A45,Raw!B:B,0)&amp;":C"&amp;IF(A45=MAX(Raw!B:B),1010,MATCH(A45+1,Raw!B:B,0)-1)),"H")&gt;1,2,"")),6000)-12000
+IFERROR(LARGE(INDIRECT("RAW!V"&amp;MATCH(A45,Raw!B:B,0)&amp;":V"&amp;IF(A45=MAX(Raw!B:B),1010,MATCH(A45+1,Raw!B:B,0)-1)),IF(COUNTIF(INDIRECT("Raw!C"&amp;MATCH(A45,Raw!B:B,0)&amp;":C"&amp;IF(A45=MAX(Raw!B:B),1010,MATCH(A45+1,Raw!B:B,0)-1)),"S")&gt;0,COUNTIF(INDIRECT("Raw!C"&amp;MATCH(A45,Raw!B:B,0)&amp;":C"&amp;IF(A45=MAX(Raw!B:B),1010,MATCH(A45+1,Raw!B:B,0)-1)),"H")+1,"")),4000)+IFERROR(LARGE(INDIRECT("RAW!V"&amp;MATCH(A45,Raw!B:B,0)&amp;":V"&amp;IF(A45=MAX(Raw!B:B),1010,MATCH(A45+1,Raw!B:B,0)-1)),IF(COUNTIF(INDIRECT("Raw!C"&amp;MATCH(A45,Raw!B:B,0)&amp;":C"&amp;IF(A45=MAX(Raw!B:B),1010,MATCH(A45+1,Raw!B:B,0)-1)),"S")&gt;1,COUNTIF(INDIRECT("Raw!C"&amp;MATCH(A45,Raw!B:B,0)&amp;":C"&amp;IF(A45=MAX(Raw!B:B),1010,MATCH(A45+1,Raw!B:B,0)-1)),"H")+2,"")),4000)-8000+IFERROR(LARGE(INDIRECT("RAW!V"&amp;MATCH(A45,Raw!B:B,0)&amp;":V"&amp;IF(A45=MAX(Raw!B:B),1010,MATCH(A45+1,Raw!B:B,0)-1)),IF(COUNTIF(INDIRECT("Raw!C"&amp;MATCH(A45,Raw!B:B,0)&amp;":C"&amp;IF(A45=MAX(Raw!B:B),1010,MATCH(A45+1,Raw!B:B,0)-1)),"V")&gt;0,COUNTIF(INDIRECT("Raw!C"&amp;MATCH(A45,Raw!B:B,0)&amp;":C"&amp;IF(A45=MAX(Raw!B:B),1010,MATCH(A45+1,Raw!B:B,0)-1)),"H")+COUNTIF(INDIRECT("Raw!C"&amp;MATCH(A45,Raw!B:B,0)&amp;":C"&amp;IF(A45=MAX(Raw!B:B),1010,MATCH(A45+1,Raw!B:B,0)-1)),"S")+1,"")),2000)+IFERROR(LARGE(INDIRECT("RAW!V"&amp;MATCH(A45,Raw!B:B,0)&amp;":V"&amp;IF(A45=MAX(Raw!B:B),1010,MATCH(A45+1,Raw!B:B,0)-1)),IF(COUNTIF(INDIRECT("Raw!C"&amp;MATCH(A45,Raw!B:B,0)&amp;":C"&amp;IF(A45=MAX(Raw!B:B),1010,MATCH(A45+1,Raw!B:B,0)-1)),"V")&gt;1,COUNTIF(INDIRECT("Raw!C"&amp;MATCH(A45,Raw!B:B,0)&amp;":C"&amp;IF(A45=MAX(Raw!B:B),1010,MATCH(A45+1,Raw!B:B,0)-1)),"H")+COUNTIF(INDIRECT("Raw!C"&amp;MATCH(A45,Raw!B:B,0)&amp;":C"&amp;IF(A45=MAX(Raw!B:B),1010,MATCH(A45+1,Raw!B:B,0)-1)),"S")+2,"")),2000)-4000,"")</f>
        <v>0</v>
      </c>
      <c r="E45" s="52">
        <f ca="1">IFERROR(IFERROR(LARGE(INDIRECT("RAW!W"&amp;MATCH(A45,Raw!B:B,0)&amp;":W"&amp;IF(A45=MAX(Raw!B:B),1010,MATCH(A45+1,Raw!B:B,0)-1)),IF(COUNTIF(INDIRECT("Raw!C"&amp;MATCH(A45,Raw!B:B,0)&amp;":C"&amp;IF(A45=MAX(Raw!B:B),1010,MATCH(A45+1,Raw!B:B,0)-1)),"H")&gt;0,1,"")),6000)+IFERROR(LARGE(INDIRECT("RAW!W"&amp;MATCH(A45,Raw!B:B,0)&amp;":W"&amp;IF(A45=MAX(Raw!B:B),1010,MATCH(A45+1,Raw!B:B,0)-1)),IF(COUNTIF(INDIRECT("Raw!C"&amp;MATCH(A45,Raw!B:B,0)&amp;":C"&amp;IF(A45=MAX(Raw!B:B),1010,MATCH(A45+1,Raw!B:B,0)-1)),"H")&gt;1,2,"")),6000)-12000
+IFERROR(LARGE(INDIRECT("RAW!W"&amp;MATCH(A45,Raw!B:B,0)&amp;":W"&amp;IF(A45=MAX(Raw!B:B),1010,MATCH(A45+1,Raw!B:B,0)-1)),IF(COUNTIF(INDIRECT("Raw!C"&amp;MATCH(A45,Raw!B:B,0)&amp;":C"&amp;IF(A45=MAX(Raw!B:B),1010,MATCH(A45+1,Raw!B:B,0)-1)),"S")&gt;0,COUNTIF(INDIRECT("Raw!C"&amp;MATCH(A45,Raw!B:B,0)&amp;":C"&amp;IF(A45=MAX(Raw!B:B),1010,MATCH(A45+1,Raw!B:B,0)-1)),"H")+1,"")),4000)+IFERROR(LARGE(INDIRECT("RAW!W"&amp;MATCH(A45,Raw!B:B,0)&amp;":W"&amp;IF(A45=MAX(Raw!B:B),1010,MATCH(A45+1,Raw!B:B,0)-1)),IF(COUNTIF(INDIRECT("Raw!C"&amp;MATCH(A45,Raw!B:B,0)&amp;":C"&amp;IF(A45=MAX(Raw!B:B),1010,MATCH(A45+1,Raw!B:B,0)-1)),"S")&gt;1,COUNTIF(INDIRECT("Raw!C"&amp;MATCH(A45,Raw!B:B,0)&amp;":C"&amp;IF(A45=MAX(Raw!B:B),1010,MATCH(A45+1,Raw!B:B,0)-1)),"H")+2,"")),4000)-8000+IFERROR(LARGE(INDIRECT("RAW!W"&amp;MATCH(A45,Raw!B:B,0)&amp;":W"&amp;IF(A45=MAX(Raw!B:B),1010,MATCH(A45+1,Raw!B:B,0)-1)),IF(COUNTIF(INDIRECT("Raw!C"&amp;MATCH(A45,Raw!B:B,0)&amp;":C"&amp;IF(A45=MAX(Raw!B:B),1010,MATCH(A45+1,Raw!B:B,0)-1)),"V")&gt;0,COUNTIF(INDIRECT("Raw!C"&amp;MATCH(A45,Raw!B:B,0)&amp;":C"&amp;IF(A45=MAX(Raw!B:B),1010,MATCH(A45+1,Raw!B:B,0)-1)),"H")+COUNTIF(INDIRECT("Raw!C"&amp;MATCH(A45,Raw!B:B,0)&amp;":C"&amp;IF(A45=MAX(Raw!B:B),1010,MATCH(A45+1,Raw!B:B,0)-1)),"S")+1,"")),2000)+IFERROR(LARGE(INDIRECT("RAW!W"&amp;MATCH(A45,Raw!B:B,0)&amp;":W"&amp;IF(A45=MAX(Raw!B:B),1010,MATCH(A45+1,Raw!B:B,0)-1)),IF(COUNTIF(INDIRECT("Raw!C"&amp;MATCH(A45,Raw!B:B,0)&amp;":C"&amp;IF(A45=MAX(Raw!B:B),1010,MATCH(A45+1,Raw!B:B,0)-1)),"V")&gt;1,COUNTIF(INDIRECT("Raw!C"&amp;MATCH(A45,Raw!B:B,0)&amp;":C"&amp;IF(A45=MAX(Raw!B:B),1010,MATCH(A45+1,Raw!B:B,0)-1)),"H")+COUNTIF(INDIRECT("Raw!C"&amp;MATCH(A45,Raw!B:B,0)&amp;":C"&amp;IF(A45=MAX(Raw!B:B),1010,MATCH(A45+1,Raw!B:B,0)-1)),"S")+2,"")),2000)-4000,"")</f>
        <v>0</v>
      </c>
      <c r="F45" s="52">
        <f ca="1">IFERROR(IFERROR(LARGE(INDIRECT("RAW!X"&amp;MATCH(A45,Raw!B:B,0)&amp;":X"&amp;IF(A45=MAX(Raw!B:B),1010,MATCH(A45+1,Raw!B:B,0)-1)),IF(COUNTIF(INDIRECT("Raw!C"&amp;MATCH(A45,Raw!B:B,0)&amp;":C"&amp;IF(A45=MAX(Raw!B:B),1010,MATCH(A45+1,Raw!B:B,0)-1)),"H")&gt;0,1,"")),6000)+IFERROR(LARGE(INDIRECT("RAW!X"&amp;MATCH(A45,Raw!B:B,0)&amp;":X"&amp;IF(A45=MAX(Raw!B:B),1010,MATCH(A45+1,Raw!B:B,0)-1)),IF(COUNTIF(INDIRECT("Raw!C"&amp;MATCH(A45,Raw!B:B,0)&amp;":C"&amp;IF(A45=MAX(Raw!B:B),1010,MATCH(A45+1,Raw!B:B,0)-1)),"H")&gt;1,2,"")),6000)-12000
+IFERROR(LARGE(INDIRECT("RAW!X"&amp;MATCH(A45,Raw!B:B,0)&amp;":X"&amp;IF(A45=MAX(Raw!B:B),1010,MATCH(A45+1,Raw!B:B,0)-1)),IF(COUNTIF(INDIRECT("Raw!C"&amp;MATCH(A45,Raw!B:B,0)&amp;":C"&amp;IF(A45=MAX(Raw!B:B),1010,MATCH(A45+1,Raw!B:B,0)-1)),"S")&gt;0,COUNTIF(INDIRECT("Raw!C"&amp;MATCH(A45,Raw!B:B,0)&amp;":C"&amp;IF(A45=MAX(Raw!B:B),1010,MATCH(A45+1,Raw!B:B,0)-1)),"H")+1,"")),4000)+IFERROR(LARGE(INDIRECT("RAW!X"&amp;MATCH(A45,Raw!B:B,0)&amp;":X"&amp;IF(A45=MAX(Raw!B:B),1010,MATCH(A45+1,Raw!B:B,0)-1)),IF(COUNTIF(INDIRECT("Raw!C"&amp;MATCH(A45,Raw!B:B,0)&amp;":C"&amp;IF(A45=MAX(Raw!B:B),1010,MATCH(A45+1,Raw!B:B,0)-1)),"S")&gt;1,COUNTIF(INDIRECT("Raw!C"&amp;MATCH(A45,Raw!B:B,0)&amp;":C"&amp;IF(A45=MAX(Raw!B:B),1010,MATCH(A45+1,Raw!B:B,0)-1)),"H")+2,"")),4000)-8000+IFERROR(LARGE(INDIRECT("RAW!X"&amp;MATCH(A45,Raw!B:B,0)&amp;":X"&amp;IF(A45=MAX(Raw!B:B),1010,MATCH(A45+1,Raw!B:B,0)-1)),IF(COUNTIF(INDIRECT("Raw!C"&amp;MATCH(A45,Raw!B:B,0)&amp;":C"&amp;IF(A45=MAX(Raw!B:B),1010,MATCH(A45+1,Raw!B:B,0)-1)),"v")&gt;0,COUNTIF(INDIRECT("Raw!C"&amp;MATCH(A45,Raw!B:B,0)&amp;":C"&amp;IF(A45=MAX(Raw!B:B),1010,MATCH(A45+1,Raw!B:B,0)-1)),"H")+COUNTIF(INDIRECT("Raw!C"&amp;MATCH(A45,Raw!B:B,0)&amp;":C"&amp;IF(A45=MAX(Raw!B:B),1010,MATCH(A45+1,Raw!B:B,0)-1)),"S")+1,"")),2000)+IFERROR(LARGE(INDIRECT("RAW!X"&amp;MATCH(A45,Raw!B:B,0)&amp;":X"&amp;IF(A45=MAX(Raw!B:B),1010,MATCH(A45+1,Raw!B:B,0)-1)),IF(COUNTIF(INDIRECT("Raw!C"&amp;MATCH(A45,Raw!B:B,0)&amp;":C"&amp;IF(A45=MAX(Raw!B:B),1010,MATCH(A45+1,Raw!B:B,0)-1)),"v")&gt;1,COUNTIF(INDIRECT("Raw!C"&amp;MATCH(A45,Raw!B:B,0)&amp;":C"&amp;IF(A45=MAX(Raw!B:B),1010,MATCH(A45+1,Raw!B:B,0)-1)),"H")+COUNTIF(INDIRECT("Raw!C"&amp;MATCH(A45,Raw!B:B,0)&amp;":C"&amp;IF(A45=MAX(Raw!B:B),1010,MATCH(A45+1,Raw!B:B,0)-1)),"S")+2,"")),2000)-4000,"")</f>
        <v>0</v>
      </c>
      <c r="G45" s="52">
        <f ca="1">IFERROR(IFERROR(LARGE(INDIRECT("RAW!Y"&amp;MATCH(A45,Raw!B:B,0)&amp;":Y"&amp;IF(A45=MAX(Raw!B:B),1010,MATCH(A45+1,Raw!B:B,0)-1)),IF(COUNTIF(INDIRECT("Raw!C"&amp;MATCH(A45,Raw!B:B,0)&amp;":C"&amp;IF(A45=MAX(Raw!B:B),1010,MATCH(A45+1,Raw!B:B,0)-1)),"H")&gt;0,1,"")),6000)+IFERROR(LARGE(INDIRECT("RAW!Y"&amp;MATCH(A45,Raw!B:B,0)&amp;":Y"&amp;IF(A45=MAX(Raw!B:B),1010,MATCH(A45+1,Raw!B:B,0)-1)),IF(COUNTIF(INDIRECT("Raw!C"&amp;MATCH(A45,Raw!B:B,0)&amp;":C"&amp;IF(A45=MAX(Raw!B:B),1010,MATCH(A45+1,Raw!B:B,0)-1)),"H")&gt;1,2,"")),6000)-12000
+IFERROR(LARGE(INDIRECT("RAW!Y"&amp;MATCH(A45,Raw!B:B,0)&amp;":Y"&amp;IF(A45=MAX(Raw!B:B),1010,MATCH(A45+1,Raw!B:B,0)-1)),IF(COUNTIF(INDIRECT("Raw!C"&amp;MATCH(A45,Raw!B:B,0)&amp;":C"&amp;IF(A45=MAX(Raw!B:B),1010,MATCH(A45+1,Raw!B:B,0)-1)),"S")&gt;0,COUNTIF(INDIRECT("Raw!C"&amp;MATCH(A45,Raw!B:B,0)&amp;":C"&amp;IF(A45=MAX(Raw!B:B),1010,MATCH(A45+1,Raw!B:B,0)-1)),"H")+1,"")),4000)+IFERROR(LARGE(INDIRECT("RAW!Y"&amp;MATCH(A45,Raw!B:B,0)&amp;":Y"&amp;IF(A45=MAX(Raw!B:B),1010,MATCH(A45+1,Raw!B:B,0)-1)),IF(COUNTIF(INDIRECT("Raw!C"&amp;MATCH(A45,Raw!B:B,0)&amp;":C"&amp;IF(A45=MAX(Raw!B:B),1010,MATCH(A45+1,Raw!B:B,0)-1)),"S")&gt;1,COUNTIF(INDIRECT("Raw!C"&amp;MATCH(A45,Raw!B:B,0)&amp;":C"&amp;IF(A45=MAX(Raw!B:B),1010,MATCH(A45+1,Raw!B:B,0)-1)),"H")+2,"")),4000)-8000+IFERROR(LARGE(INDIRECT("RAW!Y"&amp;MATCH(A45,Raw!B:B,0)&amp;":Y"&amp;IF(A45=MAX(Raw!B:B),1010,MATCH(A45+1,Raw!B:B,0)-1)),IF(COUNTIF(INDIRECT("Raw!C"&amp;MATCH(A45,Raw!B:B,0)&amp;":C"&amp;IF(A45=MAX(Raw!B:B),1010,MATCH(A45+1,Raw!B:B,0)-1)),"V")&gt;0,COUNTIF(INDIRECT("Raw!C"&amp;MATCH(A45,Raw!B:B,0)&amp;":C"&amp;IF(A45=MAX(Raw!B:B),1010,MATCH(A45+1,Raw!B:B,0)-1)),"H")+COUNTIF(INDIRECT("Raw!C"&amp;MATCH(A45,Raw!B:B,0)&amp;":C"&amp;IF(A45=MAX(Raw!B:B),1010,MATCH(A45+1,Raw!B:B,0)-1)),"S")+1,"")),2000)+IFERROR(LARGE(INDIRECT("RAW!Y"&amp;MATCH(A45,Raw!B:B,0)&amp;":Y"&amp;IF(A45=MAX(Raw!B:B),1010,MATCH(A45+1,Raw!B:B,0)-1)),IF(COUNTIF(INDIRECT("Raw!C"&amp;MATCH(A45,Raw!B:B,0)&amp;":C"&amp;IF(A45=MAX(Raw!B:B),1010,MATCH(A45+1,Raw!B:B,0)-1)),"V")&gt;1,COUNTIF(INDIRECT("Raw!C"&amp;MATCH(A45,Raw!B:B,0)&amp;":C"&amp;IF(A45=MAX(Raw!B:B),1010,MATCH(A45+1,Raw!B:B,0)-1)),"H")+COUNTIF(INDIRECT("Raw!C"&amp;MATCH(A45,Raw!B:B,0)&amp;":C"&amp;IF(A45=MAX(Raw!B:B),1010,MATCH(A45+1,Raw!B:B,0)-1)),"S")+2,"")),2000)-4000,"")</f>
        <v>0</v>
      </c>
      <c r="H45" s="52">
        <f ca="1">IFERROR(IFERROR(LARGE(INDIRECT("RAW!Z"&amp;MATCH(A45,Raw!B:B,0)&amp;":Z"&amp;IF(A45=MAX(Raw!B:B),1010,MATCH(A45+1,Raw!B:B,0)-1)),IF(COUNTIF(INDIRECT("Raw!C"&amp;MATCH(A45,Raw!B:B,0)&amp;":C"&amp;IF(A45=MAX(Raw!B:B),1010,MATCH(A45+1,Raw!B:B,0)-1)),"H")&gt;0,1,"")),6000)+IFERROR(LARGE(INDIRECT("RAW!Z"&amp;MATCH(A45,Raw!B:B,0)&amp;":Z"&amp;IF(A45=MAX(Raw!B:B),1010,MATCH(A45+1,Raw!B:B,0)-1)),IF(COUNTIF(INDIRECT("Raw!C"&amp;MATCH(A45,Raw!B:B,0)&amp;":C"&amp;IF(A45=MAX(Raw!B:B),1010,MATCH(A45+1,Raw!B:B,0)-1)),"H")&gt;1,2,"")),6000)-12000
+IFERROR(LARGE(INDIRECT("RAW!Z"&amp;MATCH(A45,Raw!B:B,0)&amp;":Z"&amp;IF(A45=MAX(Raw!B:B),1010,MATCH(A45+1,Raw!B:B,0)-1)),IF(COUNTIF(INDIRECT("Raw!C"&amp;MATCH(A45,Raw!B:B,0)&amp;":C"&amp;IF(A45=MAX(Raw!B:B),1010,MATCH(A45+1,Raw!B:B,0)-1)),"S")&gt;0,COUNTIF(INDIRECT("Raw!C"&amp;MATCH(A45,Raw!B:B,0)&amp;":C"&amp;IF(A45=MAX(Raw!B:B),1010,MATCH(A45+1,Raw!B:B,0)-1)),"H")+1,"")),4000)+IFERROR(LARGE(INDIRECT("RAW!Z"&amp;MATCH(A45,Raw!B:B,0)&amp;":Z"&amp;IF(A45=MAX(Raw!B:B),1010,MATCH(A45+1,Raw!B:B,0)-1)),IF(COUNTIF(INDIRECT("Raw!C"&amp;MATCH(A45,Raw!B:B,0)&amp;":C"&amp;IF(A45=MAX(Raw!B:B),1010,MATCH(A45+1,Raw!B:B,0)-1)),"S")&gt;1,COUNTIF(INDIRECT("Raw!C"&amp;MATCH(A45,Raw!B:B,0)&amp;":C"&amp;IF(A45=MAX(Raw!B:B),1010,MATCH(A45+1,Raw!B:B,0)-1)),"H")+2,"")),4000)-8000+IFERROR(LARGE(INDIRECT("RAW!Z"&amp;MATCH(A45,Raw!B:B,0)&amp;":Z"&amp;IF(A45=MAX(Raw!B:B),1010,MATCH(A45+1,Raw!B:B,0)-1)),IF(COUNTIF(INDIRECT("Raw!C"&amp;MATCH(A45,Raw!B:B,0)&amp;":C"&amp;IF(A45=MAX(Raw!B:B),1010,MATCH(A45+1,Raw!B:B,0)-1)),"V")&gt;0,COUNTIF(INDIRECT("Raw!C"&amp;MATCH(A45,Raw!B:B,0)&amp;":C"&amp;IF(A45=MAX(Raw!B:B),1010,MATCH(A45+1,Raw!B:B,0)-1)),"H")+COUNTIF(INDIRECT("Raw!C"&amp;MATCH(A45,Raw!B:B,0)&amp;":C"&amp;IF(A45=MAX(Raw!B:B),1010,MATCH(A45+1,Raw!B:B,0)-1)),"S")+1,"")),2000)+IFERROR(LARGE(INDIRECT("RAW!Z"&amp;MATCH(A45,Raw!B:B,0)&amp;":Z"&amp;IF(A45=MAX(Raw!B:B),1010,MATCH(A45+1,Raw!B:B,0)-1)),IF(COUNTIF(INDIRECT("Raw!C"&amp;MATCH(A45,Raw!B:B,0)&amp;":C"&amp;IF(A45=MAX(Raw!B:B),1010,MATCH(A45+1,Raw!B:B,0)-1)),"V")&gt;1,COUNTIF(INDIRECT("Raw!C"&amp;MATCH(A45,Raw!B:B,0)&amp;":C"&amp;IF(A45=MAX(Raw!B:B),1010,MATCH(A45+1,Raw!B:B,0)-1)),"H")+COUNTIF(INDIRECT("Raw!C"&amp;MATCH(A45,Raw!B:B,0)&amp;":C"&amp;IF(A45=MAX(Raw!B:B),1010,MATCH(A45+1,Raw!B:B,0)-1)),"S")+2,"")),2000)-4000,"")</f>
        <v>0</v>
      </c>
      <c r="I45" s="52">
        <f ca="1">IFERROR(IFERROR(LARGE(INDIRECT("RAW!AA"&amp;MATCH(A45,Raw!B:B,0)&amp;":AA"&amp;IF(A45=MAX(Raw!B:B),1010,MATCH(A45+1,Raw!B:B,0)-1)),IF(COUNTIF(INDIRECT("Raw!C"&amp;MATCH(A45,Raw!B:B,0)&amp;":C"&amp;IF(A45=MAX(Raw!B:B),1010,MATCH(A45+1,Raw!B:B,0)-1)),"H")&gt;0,1,"")),6000)+IFERROR(LARGE(INDIRECT("RAW!AA"&amp;MATCH(A45,Raw!B:B,0)&amp;":AA"&amp;IF(A45=MAX(Raw!B:B),1010,MATCH(A45+1,Raw!B:B,0)-1)),IF(COUNTIF(INDIRECT("Raw!C"&amp;MATCH(A45,Raw!B:B,0)&amp;":C"&amp;IF(A45=MAX(Raw!B:B),1010,MATCH(A45+1,Raw!B:B,0)-1)),"H")&gt;1,2,"")),6000)-12000
+IFERROR(LARGE(INDIRECT("RAW!AA"&amp;MATCH(A45,Raw!B:B,0)&amp;":AA"&amp;IF(A45=MAX(Raw!B:B),1010,MATCH(A45+1,Raw!B:B,0)-1)),IF(COUNTIF(INDIRECT("Raw!C"&amp;MATCH(A45,Raw!B:B,0)&amp;":C"&amp;IF(A45=MAX(Raw!B:B),1010,MATCH(A45+1,Raw!B:B,0)-1)),"S")&gt;0,COUNTIF(INDIRECT("Raw!C"&amp;MATCH(A45,Raw!B:B,0)&amp;":C"&amp;IF(A45=MAX(Raw!B:B),1010,MATCH(A45+1,Raw!B:B,0)-1)),"H")+1,"")),4000)+IFERROR(LARGE(INDIRECT("RAW!AA"&amp;MATCH(A45,Raw!B:B,0)&amp;":AA"&amp;IF(A45=MAX(Raw!B:B),1010,MATCH(A45+1,Raw!B:B,0)-1)),IF(COUNTIF(INDIRECT("Raw!C"&amp;MATCH(A45,Raw!B:B,0)&amp;":C"&amp;IF(A45=MAX(Raw!B:B),1010,MATCH(A45+1,Raw!B:B,0)-1)),"S")&gt;1,COUNTIF(INDIRECT("Raw!C"&amp;MATCH(A45,Raw!B:B,0)&amp;":C"&amp;IF(A45=MAX(Raw!B:B),1010,MATCH(A45+1,Raw!B:B,0)-1)),"H")+2,"")),4000)-8000+IFERROR(LARGE(INDIRECT("RAW!AA"&amp;MATCH(A45,Raw!B:B,0)&amp;":AA"&amp;IF(A45=MAX(Raw!B:B),1010,MATCH(A45+1,Raw!B:B,0)-1)),IF(COUNTIF(INDIRECT("Raw!C"&amp;MATCH(A45,Raw!B:B,0)&amp;":C"&amp;IF(A45=MAX(Raw!B:B),1010,MATCH(A45+1,Raw!B:B,0)-1)),"V")&gt;0,COUNTIF(INDIRECT("Raw!C"&amp;MATCH(A45,Raw!B:B,0)&amp;":C"&amp;IF(A45=MAX(Raw!B:B),1010,MATCH(A45+1,Raw!B:B,0)-1)),"H")+COUNTIF(INDIRECT("Raw!C"&amp;MATCH(A45,Raw!B:B,0)&amp;":C"&amp;IF(A45=MAX(Raw!B:B),1010,MATCH(A45+1,Raw!B:B,0)-1)),"S")+1,"")),2000)+IFERROR(LARGE(INDIRECT("RAW!AA"&amp;MATCH(A45,Raw!B:B,0)&amp;":AA"&amp;IF(A45=MAX(Raw!B:B),1010,MATCH(A45+1,Raw!B:B,0)-1)),IF(COUNTIF(INDIRECT("Raw!C"&amp;MATCH(A45,Raw!B:B,0)&amp;":C"&amp;IF(A45=MAX(Raw!B:B),1010,MATCH(A45+1,Raw!B:B,0)-1)),"V")&gt;1,COUNTIF(INDIRECT("Raw!C"&amp;MATCH(A45,Raw!B:B,0)&amp;":C"&amp;IF(A45=MAX(Raw!B:B),1010,MATCH(A45+1,Raw!B:B,0)-1)),"H")+COUNTIF(INDIRECT("Raw!C"&amp;MATCH(A45,Raw!B:B,0)&amp;":C"&amp;IF(A45=MAX(Raw!B:B),1010,MATCH(A45+1,Raw!B:B,0)-1)),"S")+2,"")),2000)-4000,"")</f>
        <v>0</v>
      </c>
      <c r="J45" s="52">
        <f ca="1">IFERROR(IFERROR(LARGE(INDIRECT("RAW!AB"&amp;MATCH(A45,Raw!B:B,0)&amp;":AB"&amp;IF(A45=MAX(Raw!B:B),1010,MATCH(A45+1,Raw!B:B,0)-1)),IF(COUNTIF(INDIRECT("Raw!C"&amp;MATCH(A45,Raw!B:B,0)&amp;":C"&amp;IF(A45=MAX(Raw!B:B),1010,MATCH(A45+1,Raw!B:B,0)-1)),"H")&gt;0,1,"")),6000)+IFERROR(LARGE(INDIRECT("RAW!AB"&amp;MATCH(A45,Raw!B:B,0)&amp;":AB"&amp;IF(A45=MAX(Raw!B:B),1010,MATCH(A45+1,Raw!B:B,0)-1)),IF(COUNTIF(INDIRECT("Raw!C"&amp;MATCH(A45,Raw!B:B,0)&amp;":C"&amp;IF(A45=MAX(Raw!B:B),1010,MATCH(A45+1,Raw!B:B,0)-1)),"H")&gt;1,2,"")),6000)-12000
+IFERROR(LARGE(INDIRECT("RAW!AB"&amp;MATCH(A45,Raw!B:B,0)&amp;":AB"&amp;IF(A45=MAX(Raw!B:B),1010,MATCH(A45+1,Raw!B:B,0)-1)),IF(COUNTIF(INDIRECT("Raw!C"&amp;MATCH(A45,Raw!B:B,0)&amp;":C"&amp;IF(A45=MAX(Raw!B:B),1010,MATCH(A45+1,Raw!B:B,0)-1)),"S")&gt;0,COUNTIF(INDIRECT("Raw!C"&amp;MATCH(A45,Raw!B:B,0)&amp;":C"&amp;IF(A45=MAX(Raw!B:B),1010,MATCH(A45+1,Raw!B:B,0)-1)),"H")+1,"")),4000)+IFERROR(LARGE(INDIRECT("RAW!AB"&amp;MATCH(A45,Raw!B:B,0)&amp;":AB"&amp;IF(A45=MAX(Raw!B:B),1010,MATCH(A45+1,Raw!B:B,0)-1)),IF(COUNTIF(INDIRECT("Raw!C"&amp;MATCH(A45,Raw!B:B,0)&amp;":C"&amp;IF(A45=MAX(Raw!B:B),1010,MATCH(A45+1,Raw!B:B,0)-1)),"S")&gt;1,COUNTIF(INDIRECT("Raw!C"&amp;MATCH(A45,Raw!B:B,0)&amp;":C"&amp;IF(A45=MAX(Raw!B:B),1010,MATCH(A45+1,Raw!B:B,0)-1)),"H")+2,"")),4000)-8000+IFERROR(LARGE(INDIRECT("RAW!AB"&amp;MATCH(A45,Raw!B:B,0)&amp;":AB"&amp;IF(A45=MAX(Raw!B:B),1010,MATCH(A45+1,Raw!B:B,0)-1)),IF(COUNTIF(INDIRECT("Raw!C"&amp;MATCH(A45,Raw!B:B,0)&amp;":C"&amp;IF(A45=MAX(Raw!B:B),1010,MATCH(A45+1,Raw!B:B,0)-1)),"V")&gt;0,COUNTIF(INDIRECT("Raw!C"&amp;MATCH(A45,Raw!B:B,0)&amp;":C"&amp;IF(A45=MAX(Raw!B:B),1010,MATCH(A45+1,Raw!B:B,0)-1)),"H")+COUNTIF(INDIRECT("Raw!C"&amp;MATCH(A45,Raw!B:B,0)&amp;":C"&amp;IF(A45=MAX(Raw!B:B),1010,MATCH(A45+1,Raw!B:B,0)-1)),"S")+1,"")),2000)+IFERROR(LARGE(INDIRECT("RAW!AB"&amp;MATCH(A45,Raw!B:B,0)&amp;":AB"&amp;IF(A45=MAX(Raw!B:B),1010,MATCH(A45+1,Raw!B:B,0)-1)),IF(COUNTIF(INDIRECT("Raw!C"&amp;MATCH(A45,Raw!B:B,0)&amp;":C"&amp;IF(A45=MAX(Raw!B:B),1010,MATCH(A45+1,Raw!B:B,0)-1)),"V")&gt;1,COUNTIF(INDIRECT("Raw!C"&amp;MATCH(A45,Raw!B:B,0)&amp;":C"&amp;IF(A45=MAX(Raw!B:B),1010,MATCH(A45+1,Raw!B:B,0)-1)),"H")+COUNTIF(INDIRECT("Raw!C"&amp;MATCH(A45,Raw!B:B,0)&amp;":C"&amp;IF(A45=MAX(Raw!B:B),1010,MATCH(A45+1,Raw!B:B,0)-1)),"S")+2,"")),2000)-4000,"")</f>
        <v>0</v>
      </c>
      <c r="K45" s="52">
        <f ca="1">IFERROR(IFERROR(LARGE(INDIRECT("RAW!AC"&amp;MATCH(A45,Raw!B:B,0)&amp;":AC"&amp;IF(A45=MAX(Raw!B:B),1010,MATCH(A45+1,Raw!B:B,0)-1)),IF(COUNTIF(INDIRECT("Raw!C"&amp;MATCH(A45,Raw!B:B,0)&amp;":C"&amp;IF(A45=MAX(Raw!B:B),1010,MATCH(A45+1,Raw!B:B,0)-1)),"H")&gt;0,1,"")),6000)+IFERROR(LARGE(INDIRECT("RAW!AC"&amp;MATCH(A45,Raw!B:B,0)&amp;":AC"&amp;IF(A45=MAX(Raw!B:B),1010,MATCH(A45+1,Raw!B:B,0)-1)),IF(COUNTIF(INDIRECT("Raw!C"&amp;MATCH(A45,Raw!B:B,0)&amp;":C"&amp;IF(A45=MAX(Raw!B:B),1010,MATCH(A45+1,Raw!B:B,0)-1)),"H")&gt;1,2,"")),6000)-12000
+IFERROR(LARGE(INDIRECT("RAW!AC"&amp;MATCH(A45,Raw!B:B,0)&amp;":AC"&amp;IF(A45=MAX(Raw!B:B),1010,MATCH(A45+1,Raw!B:B,0)-1)),IF(COUNTIF(INDIRECT("Raw!C"&amp;MATCH(A45,Raw!B:B,0)&amp;":C"&amp;IF(A45=MAX(Raw!B:B),1010,MATCH(A45+1,Raw!B:B,0)-1)),"S")&gt;0,COUNTIF(INDIRECT("Raw!C"&amp;MATCH(A45,Raw!B:B,0)&amp;":C"&amp;IF(A45=MAX(Raw!B:B),1010,MATCH(A45+1,Raw!B:B,0)-1)),"H")+1,"")),4000)+IFERROR(LARGE(INDIRECT("RAW!AC"&amp;MATCH(A45,Raw!B:B,0)&amp;":AC"&amp;IF(A45=MAX(Raw!B:B),1010,MATCH(A45+1,Raw!B:B,0)-1)),IF(COUNTIF(INDIRECT("Raw!C"&amp;MATCH(A45,Raw!B:B,0)&amp;":C"&amp;IF(A45=MAX(Raw!B:B),1010,MATCH(A45+1,Raw!B:B,0)-1)),"S")&gt;1,COUNTIF(INDIRECT("Raw!C"&amp;MATCH(A45,Raw!B:B,0)&amp;":C"&amp;IF(A45=MAX(Raw!B:B),1010,MATCH(A45+1,Raw!B:B,0)-1)),"H")+2,"")),4000)-8000+IFERROR(LARGE(INDIRECT("RAW!AC"&amp;MATCH(A45,Raw!B:B,0)&amp;":AC"&amp;IF(A45=MAX(Raw!B:B),1010,MATCH(A45+1,Raw!B:B,0)-1)),IF(COUNTIF(INDIRECT("Raw!C"&amp;MATCH(A45,Raw!B:B,0)&amp;":C"&amp;IF(A45=MAX(Raw!B:B),1010,MATCH(A45+1,Raw!B:B,0)-1)),"V")&gt;0,COUNTIF(INDIRECT("Raw!C"&amp;MATCH(A45,Raw!B:B,0)&amp;":C"&amp;IF(A45=MAX(Raw!B:B),1010,MATCH(A45+1,Raw!B:B,0)-1)),"H")+COUNTIF(INDIRECT("Raw!C"&amp;MATCH(A45,Raw!B:B,0)&amp;":C"&amp;IF(A45=MAX(Raw!B:B),1010,MATCH(A45+1,Raw!B:B,0)-1)),"S")+1,"")),2000)+IFERROR(LARGE(INDIRECT("RAW!AC"&amp;MATCH(A45,Raw!B:B,0)&amp;":AC"&amp;IF(A45=MAX(Raw!B:B),1010,MATCH(A45+1,Raw!B:B,0)-1)),IF(COUNTIF(INDIRECT("Raw!C"&amp;MATCH(A45,Raw!B:B,0)&amp;":C"&amp;IF(A45=MAX(Raw!B:B),1010,MATCH(A45+1,Raw!B:B,0)-1)),"V")&gt;1,COUNTIF(INDIRECT("Raw!C"&amp;MATCH(A45,Raw!B:B,0)&amp;":C"&amp;IF(A45=MAX(Raw!B:B),1010,MATCH(A45+1,Raw!B:B,0)-1)),"H")+COUNTIF(INDIRECT("Raw!C"&amp;MATCH(A45,Raw!B:B,0)&amp;":C"&amp;IF(A45=MAX(Raw!B:B),1010,MATCH(A45+1,Raw!B:B,0)-1)),"S")+2,"")),2000)-4000,"")</f>
        <v>0</v>
      </c>
      <c r="L45" s="14">
        <f t="shared" ca="1" si="0"/>
        <v>0</v>
      </c>
      <c r="M45" s="14">
        <f t="shared" ca="1" si="1"/>
        <v>0</v>
      </c>
      <c r="N45" s="14">
        <f t="shared" ca="1" si="2"/>
        <v>0</v>
      </c>
      <c r="O45" s="37" t="str">
        <f t="array" aca="1" ref="O45" ca="1">IF(P45="","",(IF(ROUND(P45,1)=ROUND(P44,1),O44,O44+1)))</f>
        <v/>
      </c>
      <c r="P45" s="33" t="str">
        <f t="array" aca="1" ref="P45" ca="1">IF(ROUND(LARGE(B:B,$A45),2)=0,"",LARGE(B:B,$A45))</f>
        <v/>
      </c>
      <c r="Q45" s="33" t="str">
        <f t="array" aca="1" ref="Q45" ca="1">IFERROR(INDEX(Raw!$S$3:$S$502,MATCH(R45,Raw!$R$3:$R$502,0)),"")</f>
        <v/>
      </c>
      <c r="R45" s="34" t="str">
        <f t="array" aca="1" ref="R45" ca="1">IFERROR(INDEX(Raw!$R$3:$R$502,MATCH(IFERROR(INDEX(MATCH(P45,B$2:B$501,0),$A$2:$A$502),""),Raw!$Q$3:$Q$502,0)),"")</f>
        <v/>
      </c>
      <c r="S45" s="38" t="str">
        <f t="array" aca="1" ref="S45" ca="1">IF(T45="","",(IF(ROUND(T45,1)=ROUND(T44,1),S44,S44+1)))</f>
        <v/>
      </c>
      <c r="T45" s="36" t="str">
        <f t="array" aca="1" ref="T45" ca="1">IF(ROUND(LARGE(C:C,$A45),2)=0,"",LARGE(C:C,$A45))</f>
        <v/>
      </c>
      <c r="U45" s="33" t="str">
        <f t="array" aca="1" ref="U45" ca="1">IFERROR(INDEX(Raw!$S$3:$S$502,MATCH(V45,Raw!$R$3:$R$502,0)),"")</f>
        <v/>
      </c>
      <c r="V45" s="34" t="str">
        <f t="array" aca="1" ref="V45" ca="1">IFERROR(INDEX(Raw!$R$3:$R$502,MATCH(IFERROR(INDEX(MATCH(T45,C$2:C$501,0),$A$2:$A$501),""),Raw!$Q$3:$Q$502,0)),"")</f>
        <v/>
      </c>
      <c r="W45" s="38" t="str">
        <f t="array" aca="1" ref="W45" ca="1">IF(X45="","",(IF(ROUND(X45,1)=ROUND(X44,1),W44,W44+1)))</f>
        <v/>
      </c>
      <c r="X45" s="36" t="str">
        <f t="array" aca="1" ref="X45" ca="1">IF(ROUND(LARGE(D:D,$A45),2)=0,"",LARGE(D:D,$A45))</f>
        <v/>
      </c>
      <c r="Y45" s="33" t="str">
        <f t="array" aca="1" ref="Y45" ca="1">IFERROR(INDEX(Raw!$S$3:$S$502,MATCH(Z45,Raw!$R$3:$R$502,0)),"")</f>
        <v/>
      </c>
      <c r="Z45" s="34" t="str">
        <f t="array" aca="1" ref="Z45" ca="1">IFERROR(INDEX(Raw!$R$3:$R$502,MATCH(IFERROR(INDEX(MATCH(X45,D$2:D$501,0),$A$2:$A$501),""),Raw!$Q$3:$Q$502,0)),"")</f>
        <v/>
      </c>
      <c r="AA45" s="38" t="str">
        <f t="array" aca="1" ref="AA45" ca="1">IF(AB45="","",(IF(ROUND(AB45,1)=ROUND(AB44,1),AA44,AA44+1)))</f>
        <v/>
      </c>
      <c r="AB45" s="36" t="str">
        <f t="array" aca="1" ref="AB45" ca="1">IF(ROUND(LARGE(E:E,$A45),2)=0,"",LARGE(E:E,$A45))</f>
        <v/>
      </c>
      <c r="AC45" s="33" t="str">
        <f ca="1">IFERROR(INDEX(Raw!$S$3:$S$502,MATCH(AD45,Raw!$R$3:$R$502,0)),"")</f>
        <v/>
      </c>
      <c r="AD45" s="34" t="str">
        <f t="array" aca="1" ref="AD45" ca="1">IFERROR(INDEX(Raw!$R$3:$R$502,MATCH(IFERROR(INDEX(MATCH(AB45,E$2:E$501,0),$A$2:$A$501),""),Raw!$Q$3:$Q$502,0)),"")</f>
        <v/>
      </c>
      <c r="AE45" s="38" t="str">
        <f t="array" aca="1" ref="AE45" ca="1">IF(AF45="","",(IF(ROUND(AF45,1)=ROUND(AF44,1),AE44,AE44+1)))</f>
        <v/>
      </c>
      <c r="AF45" s="36" t="str">
        <f t="array" aca="1" ref="AF45" ca="1">IF(ROUND(LARGE(F:F,$A45),2)=0,"",LARGE(F:F,$A45))</f>
        <v/>
      </c>
      <c r="AG45" s="33" t="str">
        <f ca="1">IFERROR(INDEX(Raw!$S$3:$S$502,MATCH(AH45,Raw!$R$3:$R$502,0)),"")</f>
        <v/>
      </c>
      <c r="AH45" s="34" t="str">
        <f t="array" aca="1" ref="AH45" ca="1">IFERROR(INDEX(Raw!$R$3:$R$502,MATCH(IFERROR(INDEX(MATCH(AF45,F$2:F$501,0),$A$2:$A$501),""),Raw!$Q$3:$Q$502,0)),"")</f>
        <v/>
      </c>
      <c r="AI45" s="38" t="str">
        <f t="array" aca="1" ref="AI45" ca="1">IF(AJ45="","",(IF(ROUND(AJ45,1)=ROUND(AJ44,1),AI44,AI44+1)))</f>
        <v/>
      </c>
      <c r="AJ45" s="36" t="str">
        <f t="array" aca="1" ref="AJ45" ca="1">IF(ROUND(LARGE(G:G,$A45),2)=0,"",LARGE(G:G,$A45))</f>
        <v/>
      </c>
      <c r="AK45" s="33" t="str">
        <f ca="1">IFERROR(INDEX(Raw!$S$3:$S$502,MATCH(AL45,Raw!$R$3:$R$502,0)),"")</f>
        <v/>
      </c>
      <c r="AL45" s="34" t="str">
        <f t="array" aca="1" ref="AL45" ca="1">IFERROR(INDEX(Raw!$R$3:$R$502,MATCH(IFERROR(INDEX(MATCH(AJ45,G$2:G$501,0),$A$2:$A$501),""),Raw!$Q$3:$Q$502,0)),"")</f>
        <v/>
      </c>
      <c r="AM45" s="38" t="str">
        <f t="array" aca="1" ref="AM45" ca="1">IF(AN45="","",(IF(ROUND(AN45,1)=ROUND(AN44,1),AM44,AM44+1)))</f>
        <v/>
      </c>
      <c r="AN45" s="36" t="str">
        <f t="shared" ca="1" si="10"/>
        <v/>
      </c>
      <c r="AO45" s="33" t="str">
        <f ca="1">IFERROR(INDEX(Raw!$S$3:$S$502,MATCH(AP45,Raw!$R$3:$R$502,0)),"")</f>
        <v/>
      </c>
      <c r="AP45" s="34" t="str">
        <f t="array" aca="1" ref="AP45" ca="1">IFERROR(INDEX(Raw!$R$3:$R$502,MATCH(IFERROR(INDEX(MATCH(AN45,H$2:H$501,0),$A$2:$A$501),""),Raw!$Q$3:$Q$502,0)),"")</f>
        <v/>
      </c>
      <c r="AQ45" s="37" t="str">
        <f t="array" aca="1" ref="AQ45" ca="1">IF(AR45="","",(IF(ROUND(AR45,1)=ROUND(AR44,1),AQ44,AQ44+1)))</f>
        <v/>
      </c>
      <c r="AR45" s="33" t="str">
        <f t="shared" ca="1" si="11"/>
        <v/>
      </c>
      <c r="AS45" s="48" t="str">
        <f t="array" aca="1" ref="AS45" ca="1">IFERROR(INDEX(Raw!$S$3:$S$502,MATCH(AT45,Raw!$R$3:$R$502,0)),"")</f>
        <v/>
      </c>
      <c r="AT45" s="34" t="str">
        <f t="array" aca="1" ref="AT45" ca="1">IFERROR(INDEX(Raw!$R$3:$R$502,MATCH(IFERROR(INDEX(MATCH(AR45,I$2:I$501,0),$A$2:$A$501),""),Raw!$Q$3:$Q$502,0)),"")</f>
        <v/>
      </c>
      <c r="AU45" s="37" t="str">
        <f t="array" aca="1" ref="AU45" ca="1">IF(AV45="","",(IF(ROUND(AV45,1)=ROUND(AV44,1),AU44,AU44+1)))</f>
        <v/>
      </c>
      <c r="AV45" s="33" t="str">
        <f t="shared" ca="1" si="12"/>
        <v/>
      </c>
      <c r="AW45" s="48" t="str">
        <f t="array" aca="1" ref="AW45" ca="1">IFERROR(INDEX(Raw!$S$3:$S$502,MATCH(AX45,Raw!$R$3:$R$502,0)),"")</f>
        <v/>
      </c>
      <c r="AX45" s="34" t="str">
        <f t="array" aca="1" ref="AX45" ca="1">IFERROR(INDEX(Raw!$R$3:$R$502,MATCH(IFERROR(INDEX(MATCH(AV45,J$2:J$501,0),$A$2:$A$501),""),Raw!$Q$3:$Q$502,0)),"")</f>
        <v/>
      </c>
      <c r="AY45" s="37" t="str">
        <f t="array" aca="1" ref="AY45" ca="1">IF(AZ45="","",(IF(ROUND(AZ45,1)=ROUND(AZ44,1),AY44,AY44+1)))</f>
        <v/>
      </c>
      <c r="AZ45" s="33" t="str">
        <f t="shared" ca="1" si="13"/>
        <v/>
      </c>
      <c r="BA45" s="48" t="str">
        <f t="array" aca="1" ref="BA45" ca="1">IFERROR(INDEX(Raw!$S$3:$S$502,MATCH(BB45,Raw!$R$3:$R$502,0)),"")</f>
        <v/>
      </c>
      <c r="BB45" s="34" t="str">
        <f t="array" aca="1" ref="BB45" ca="1">IFERROR(INDEX(Raw!$R$3:$R$502,MATCH(IFERROR(INDEX(MATCH(AZ45,K$2:K$501,0),$A$2:$A$501),""),Raw!$Q$3:$Q$502,0)),"")</f>
        <v/>
      </c>
      <c r="BC45" s="37" t="str">
        <f t="array" aca="1" ref="BC45" ca="1">IF(BD45="","",(IF(ROUND(BD45,1)=ROUND(BD44,1),BC44,BC44+1)))</f>
        <v/>
      </c>
      <c r="BD45" s="33" t="str">
        <f t="shared" ca="1" si="14"/>
        <v/>
      </c>
      <c r="BE45" s="48" t="str">
        <f t="array" aca="1" ref="BE45" ca="1">IFERROR(INDEX(Raw!$S$3:$S$502,MATCH(BF45,Raw!$R$3:$R$502,0)),"")</f>
        <v/>
      </c>
      <c r="BF45" s="34" t="str">
        <f t="array" aca="1" ref="BF45" ca="1">IFERROR(INDEX(Raw!$R$3:$R$502,MATCH(IFERROR(INDEX(MATCH(BD45,L$2:L$501,0),$A$2:$A$501),""),Raw!$Q$3:$Q$502,0)),"")</f>
        <v/>
      </c>
      <c r="BG45" s="37" t="str">
        <f t="array" aca="1" ref="BG45" ca="1">IF(BH45="","",(IF(ROUND(BH45,1)=ROUND(BH44,1),BG44,BG44+1)))</f>
        <v/>
      </c>
      <c r="BH45" s="33" t="str">
        <f t="shared" ca="1" si="15"/>
        <v/>
      </c>
      <c r="BI45" s="48" t="str">
        <f t="array" aca="1" ref="BI45" ca="1">IFERROR(INDEX(Raw!$S$3:$S$502,MATCH(BJ45,Raw!$R$3:$R$502,0)),"")</f>
        <v/>
      </c>
      <c r="BJ45" s="34" t="str">
        <f t="array" aca="1" ref="BJ45" ca="1">IFERROR(INDEX(Raw!$R$3:$R$502,MATCH(IFERROR(INDEX(MATCH(BH45,M$2:M$501,0),$A$2:$A$501),""),Raw!$Q$3:$Q$502,0)),"")</f>
        <v/>
      </c>
      <c r="BK45" s="37" t="str">
        <f t="array" aca="1" ref="BK45" ca="1">IF(BL45="","",(IF(ROUND(BL45,1)=ROUND(BL44,1),BK44,BK44+1)))</f>
        <v/>
      </c>
      <c r="BL45" s="33" t="str">
        <f t="shared" ca="1" si="16"/>
        <v/>
      </c>
      <c r="BM45" s="48" t="str">
        <f t="array" aca="1" ref="BM45" ca="1">IFERROR(INDEX(Raw!$S$3:$S$502,MATCH(BN45,Raw!$R$3:$R$502,0)),"")</f>
        <v/>
      </c>
      <c r="BN45" s="34" t="str">
        <f t="array" aca="1" ref="BN45" ca="1">IFERROR(INDEX(Raw!$R$3:$R$502,MATCH(IFERROR(INDEX(MATCH(BL45,N$2:N$501,0),$A$2:$A$501),""),Raw!$Q$3:$Q$502,0)),"")</f>
        <v/>
      </c>
    </row>
    <row r="46" spans="1:66" x14ac:dyDescent="0.3">
      <c r="A46" s="28">
        <v>45</v>
      </c>
      <c r="B46" s="52">
        <f ca="1">IFERROR(IFERROR(LARGE(INDIRECT("RAW!T"&amp;MATCH(A46,Raw!B:B,0)&amp;":T"&amp;IF(A46=MAX(Raw!B:B),1010,MATCH(A46+1,Raw!B:B,0)-1)),IF(COUNTIF(INDIRECT("Raw!C"&amp;MATCH(A46,Raw!B:B,0)&amp;":C"&amp;IF(A46=MAX(Raw!B:B),1010,MATCH(A46+1,Raw!B:B,0)-1)),"H")&gt;0,1,"")),6000)+IFERROR(LARGE(INDIRECT("RAW!T"&amp;MATCH(A46,Raw!B:B,0)&amp;":T"&amp;IF(A46=MAX(Raw!B:B),1010,MATCH(A46+1,Raw!B:B,0)-1)),IF(COUNTIF(INDIRECT("Raw!C"&amp;MATCH(A46,Raw!B:B,0)&amp;":C"&amp;IF(A46=MAX(Raw!B:B),1010,MATCH(A46+1,Raw!B:B,0)-1)),"H")&gt;1,2,"")),6000)-12000
+IFERROR(LARGE(INDIRECT("RAW!T"&amp;MATCH(A46,Raw!B:B,0)&amp;":T"&amp;IF(A46=MAX(Raw!B:B),1010,MATCH(A46+1,Raw!B:B,0)-1)),IF(COUNTIF(INDIRECT("Raw!C"&amp;MATCH(A46,Raw!B:B,0)&amp;":C"&amp;IF(A46=MAX(Raw!B:B),1010,MATCH(A46+1,Raw!B:B,0)-1)),"S")&gt;0,COUNTIF(INDIRECT("Raw!C"&amp;MATCH(A46,Raw!B:B,0)&amp;":C"&amp;IF(A46=MAX(Raw!B:B),1010,MATCH(A46+1,Raw!B:B,0)-1)),"H")+1,"")),4000)+IFERROR(LARGE(INDIRECT("RAW!T"&amp;MATCH(A46,Raw!B:B,0)&amp;":T"&amp;IF(A46=MAX(Raw!B:B),1010,MATCH(A46+1,Raw!B:B,0)-1)),IF(COUNTIF(INDIRECT("Raw!C"&amp;MATCH(A46,Raw!B:B,0)&amp;":C"&amp;IF(A46=MAX(Raw!B:B),1010,MATCH(A46+1,Raw!B:B,0)-1)),"S")&gt;1,COUNTIF(INDIRECT("Raw!C"&amp;MATCH(A46,Raw!B:B,0)&amp;":C"&amp;IF(A46=MAX(Raw!B:B),1010,MATCH(A46+1,Raw!B:B,0)-1)),"H")+2,"")),4000)-8000+IFERROR(LARGE(INDIRECT("RAW!T"&amp;MATCH(A46,Raw!B:B,0)&amp;":T"&amp;IF(A46=MAX(Raw!B:B),1010,MATCH(A46+1,Raw!B:B,0)-1)),IF(COUNTIF(INDIRECT("Raw!C"&amp;MATCH(A46,Raw!B:B,0)&amp;":C"&amp;IF(A46=MAX(Raw!B:B),1010,MATCH(A46+1,Raw!B:B,0)-1)),"V")&gt;0,COUNTIF(INDIRECT("Raw!C"&amp;MATCH(A46,Raw!B:B,0)&amp;":C"&amp;IF(A46=MAX(Raw!B:B),1010,MATCH(A46+1,Raw!B:B,0)-1)),"H")+COUNTIF(INDIRECT("Raw!C"&amp;MATCH(A46,Raw!B:B,0)&amp;":C"&amp;IF(A46=MAX(Raw!B:B),1010,MATCH(A46+1,Raw!B:B,0)-1)),"S")+1,"")),2000)+IFERROR(LARGE(INDIRECT("RAW!T"&amp;MATCH(A46,Raw!B:B,0)&amp;":T"&amp;IF(A46=MAX(Raw!B:B),1010,MATCH(A46+1,Raw!B:B,0)-1)),IF(COUNTIF(INDIRECT("Raw!C"&amp;MATCH(A46,Raw!B:B,0)&amp;":C"&amp;IF(A46=MAX(Raw!B:B),1010,MATCH(A46+1,Raw!B:B,0)-1)),"V")&gt;1,COUNTIF(INDIRECT("Raw!C"&amp;MATCH(A46,Raw!B:B,0)&amp;":C"&amp;IF(A46=MAX(Raw!B:B),1010,MATCH(A46+1,Raw!B:B,0)-1)),"H")+COUNTIF(INDIRECT("Raw!C"&amp;MATCH(A46,Raw!B:B,0)&amp;":C"&amp;IF(A46=MAX(Raw!B:B),1010,MATCH(A46+1,Raw!B:B,0)-1)),"S")+2,"")),2000)-4000,"")</f>
        <v>0</v>
      </c>
      <c r="C46" s="52">
        <f ca="1">IFERROR(IFERROR(LARGE(INDIRECT("RAW!U"&amp;MATCH(A46,Raw!B:B,0)&amp;":U"&amp;IF(A46=MAX(Raw!B:B),1010,MATCH(A46+1,Raw!B:B,0)-1)),IF(COUNTIF(INDIRECT("Raw!C"&amp;MATCH(A46,Raw!B:B,0)&amp;":C"&amp;IF(A46=MAX(Raw!B:B),1010,MATCH(A46+1,Raw!B:B,0)-1)),"H")&gt;0,1,"")),6000)+IFERROR(LARGE(INDIRECT("RAW!U"&amp;MATCH(A46,Raw!B:B,0)&amp;":U"&amp;IF(A46=MAX(Raw!B:B),1010,MATCH(A46+1,Raw!B:B,0)-1)),IF(COUNTIF(INDIRECT("Raw!C"&amp;MATCH(A46,Raw!B:B,0)&amp;":C"&amp;IF(A46=MAX(Raw!B:B),1010,MATCH(A46+1,Raw!B:B,0)-1)),"H")&gt;1,2,"")),6000)-12000
+IFERROR(LARGE(INDIRECT("RAW!U"&amp;MATCH(A46,Raw!B:B,0)&amp;":U"&amp;IF(A46=MAX(Raw!B:B),1010,MATCH(A46+1,Raw!B:B,0)-1)),IF(COUNTIF(INDIRECT("Raw!C"&amp;MATCH(A46,Raw!B:B,0)&amp;":C"&amp;IF(A46=MAX(Raw!B:B),1010,MATCH(A46+1,Raw!B:B,0)-1)),"S")&gt;0,COUNTIF(INDIRECT("Raw!C"&amp;MATCH(A46,Raw!B:B,0)&amp;":C"&amp;IF(A46=MAX(Raw!B:B),1010,MATCH(A46+1,Raw!B:B,0)-1)),"H")+1,"")),4000)+IFERROR(LARGE(INDIRECT("RAW!U"&amp;MATCH(A46,Raw!B:B,0)&amp;":U"&amp;IF(A46=MAX(Raw!B:B),1010,MATCH(A46+1,Raw!B:B,0)-1)),IF(COUNTIF(INDIRECT("Raw!C"&amp;MATCH(A46,Raw!B:B,0)&amp;":C"&amp;IF(A46=MAX(Raw!B:B),1010,MATCH(A46+1,Raw!B:B,0)-1)),"S")&gt;1,COUNTIF(INDIRECT("Raw!C"&amp;MATCH(A46,Raw!B:B,0)&amp;":C"&amp;IF(A46=MAX(Raw!B:B),1010,MATCH(A46+1,Raw!B:B,0)-1)),"H")+2,"")),4000)-8000+IFERROR(LARGE(INDIRECT("RAW!U"&amp;MATCH(A46,Raw!B:B,0)&amp;":U"&amp;IF(A46=MAX(Raw!B:B),1010,MATCH(A46+1,Raw!B:B,0)-1)),IF(COUNTIF(INDIRECT("Raw!C"&amp;MATCH(A46,Raw!B:B,0)&amp;":C"&amp;IF(A46=MAX(Raw!B:B),1010,MATCH(A46+1,Raw!B:B,0)-1)),"V")&gt;0,COUNTIF(INDIRECT("Raw!C"&amp;MATCH(A46,Raw!B:B,0)&amp;":C"&amp;IF(A46=MAX(Raw!B:B),1010,MATCH(A46+1,Raw!B:B,0)-1)),"H")+COUNTIF(INDIRECT("Raw!C"&amp;MATCH(A46,Raw!B:B,0)&amp;":C"&amp;IF(A46=MAX(Raw!B:B),1010,MATCH(A46+1,Raw!B:B,0)-1)),"S")+1,"")),2000)+IFERROR(LARGE(INDIRECT("RAW!U"&amp;MATCH(A46,Raw!B:B,0)&amp;":U"&amp;IF(A46=MAX(Raw!B:B),1010,MATCH(A46+1,Raw!B:B,0)-1)),IF(COUNTIF(INDIRECT("Raw!C"&amp;MATCH(A46,Raw!B:B,0)&amp;":C"&amp;IF(A46=MAX(Raw!B:B),1010,MATCH(A46+1,Raw!B:B,0)-1)),"V")&gt;1,COUNTIF(INDIRECT("Raw!C"&amp;MATCH(A46,Raw!B:B,0)&amp;":C"&amp;IF(A46=MAX(Raw!B:B),1010,MATCH(A46+1,Raw!B:B,0)-1)),"H")+COUNTIF(INDIRECT("Raw!C"&amp;MATCH(A46,Raw!B:B,0)&amp;":C"&amp;IF(A46=MAX(Raw!B:B),1010,MATCH(A46+1,Raw!B:B,0)-1)),"S")+2,"")),2000)-4000,"")</f>
        <v>0</v>
      </c>
      <c r="D46" s="52">
        <f ca="1">IFERROR(IFERROR(LARGE(INDIRECT("RAW!V"&amp;MATCH(A46,Raw!B:B,0)&amp;":V"&amp;IF(A46=MAX(Raw!B:B),1010,MATCH(A46+1,Raw!B:B,0)-1)),IF(COUNTIF(INDIRECT("Raw!C"&amp;MATCH(A46,Raw!B:B,0)&amp;":C"&amp;IF(A46=MAX(Raw!B:B),1010,MATCH(A46+1,Raw!B:B,0)-1)),"H")&gt;0,1,"")),6000)+IFERROR(LARGE(INDIRECT("RAW!V"&amp;MATCH(A46,Raw!B:B,0)&amp;":V"&amp;IF(A46=MAX(Raw!B:B),1010,MATCH(A46+1,Raw!B:B,0)-1)),IF(COUNTIF(INDIRECT("Raw!C"&amp;MATCH(A46,Raw!B:B,0)&amp;":C"&amp;IF(A46=MAX(Raw!B:B),1010,MATCH(A46+1,Raw!B:B,0)-1)),"H")&gt;1,2,"")),6000)-12000
+IFERROR(LARGE(INDIRECT("RAW!V"&amp;MATCH(A46,Raw!B:B,0)&amp;":V"&amp;IF(A46=MAX(Raw!B:B),1010,MATCH(A46+1,Raw!B:B,0)-1)),IF(COUNTIF(INDIRECT("Raw!C"&amp;MATCH(A46,Raw!B:B,0)&amp;":C"&amp;IF(A46=MAX(Raw!B:B),1010,MATCH(A46+1,Raw!B:B,0)-1)),"S")&gt;0,COUNTIF(INDIRECT("Raw!C"&amp;MATCH(A46,Raw!B:B,0)&amp;":C"&amp;IF(A46=MAX(Raw!B:B),1010,MATCH(A46+1,Raw!B:B,0)-1)),"H")+1,"")),4000)+IFERROR(LARGE(INDIRECT("RAW!V"&amp;MATCH(A46,Raw!B:B,0)&amp;":V"&amp;IF(A46=MAX(Raw!B:B),1010,MATCH(A46+1,Raw!B:B,0)-1)),IF(COUNTIF(INDIRECT("Raw!C"&amp;MATCH(A46,Raw!B:B,0)&amp;":C"&amp;IF(A46=MAX(Raw!B:B),1010,MATCH(A46+1,Raw!B:B,0)-1)),"S")&gt;1,COUNTIF(INDIRECT("Raw!C"&amp;MATCH(A46,Raw!B:B,0)&amp;":C"&amp;IF(A46=MAX(Raw!B:B),1010,MATCH(A46+1,Raw!B:B,0)-1)),"H")+2,"")),4000)-8000+IFERROR(LARGE(INDIRECT("RAW!V"&amp;MATCH(A46,Raw!B:B,0)&amp;":V"&amp;IF(A46=MAX(Raw!B:B),1010,MATCH(A46+1,Raw!B:B,0)-1)),IF(COUNTIF(INDIRECT("Raw!C"&amp;MATCH(A46,Raw!B:B,0)&amp;":C"&amp;IF(A46=MAX(Raw!B:B),1010,MATCH(A46+1,Raw!B:B,0)-1)),"V")&gt;0,COUNTIF(INDIRECT("Raw!C"&amp;MATCH(A46,Raw!B:B,0)&amp;":C"&amp;IF(A46=MAX(Raw!B:B),1010,MATCH(A46+1,Raw!B:B,0)-1)),"H")+COUNTIF(INDIRECT("Raw!C"&amp;MATCH(A46,Raw!B:B,0)&amp;":C"&amp;IF(A46=MAX(Raw!B:B),1010,MATCH(A46+1,Raw!B:B,0)-1)),"S")+1,"")),2000)+IFERROR(LARGE(INDIRECT("RAW!V"&amp;MATCH(A46,Raw!B:B,0)&amp;":V"&amp;IF(A46=MAX(Raw!B:B),1010,MATCH(A46+1,Raw!B:B,0)-1)),IF(COUNTIF(INDIRECT("Raw!C"&amp;MATCH(A46,Raw!B:B,0)&amp;":C"&amp;IF(A46=MAX(Raw!B:B),1010,MATCH(A46+1,Raw!B:B,0)-1)),"V")&gt;1,COUNTIF(INDIRECT("Raw!C"&amp;MATCH(A46,Raw!B:B,0)&amp;":C"&amp;IF(A46=MAX(Raw!B:B),1010,MATCH(A46+1,Raw!B:B,0)-1)),"H")+COUNTIF(INDIRECT("Raw!C"&amp;MATCH(A46,Raw!B:B,0)&amp;":C"&amp;IF(A46=MAX(Raw!B:B),1010,MATCH(A46+1,Raw!B:B,0)-1)),"S")+2,"")),2000)-4000,"")</f>
        <v>0</v>
      </c>
      <c r="E46" s="52">
        <f ca="1">IFERROR(IFERROR(LARGE(INDIRECT("RAW!W"&amp;MATCH(A46,Raw!B:B,0)&amp;":W"&amp;IF(A46=MAX(Raw!B:B),1010,MATCH(A46+1,Raw!B:B,0)-1)),IF(COUNTIF(INDIRECT("Raw!C"&amp;MATCH(A46,Raw!B:B,0)&amp;":C"&amp;IF(A46=MAX(Raw!B:B),1010,MATCH(A46+1,Raw!B:B,0)-1)),"H")&gt;0,1,"")),6000)+IFERROR(LARGE(INDIRECT("RAW!W"&amp;MATCH(A46,Raw!B:B,0)&amp;":W"&amp;IF(A46=MAX(Raw!B:B),1010,MATCH(A46+1,Raw!B:B,0)-1)),IF(COUNTIF(INDIRECT("Raw!C"&amp;MATCH(A46,Raw!B:B,0)&amp;":C"&amp;IF(A46=MAX(Raw!B:B),1010,MATCH(A46+1,Raw!B:B,0)-1)),"H")&gt;1,2,"")),6000)-12000
+IFERROR(LARGE(INDIRECT("RAW!W"&amp;MATCH(A46,Raw!B:B,0)&amp;":W"&amp;IF(A46=MAX(Raw!B:B),1010,MATCH(A46+1,Raw!B:B,0)-1)),IF(COUNTIF(INDIRECT("Raw!C"&amp;MATCH(A46,Raw!B:B,0)&amp;":C"&amp;IF(A46=MAX(Raw!B:B),1010,MATCH(A46+1,Raw!B:B,0)-1)),"S")&gt;0,COUNTIF(INDIRECT("Raw!C"&amp;MATCH(A46,Raw!B:B,0)&amp;":C"&amp;IF(A46=MAX(Raw!B:B),1010,MATCH(A46+1,Raw!B:B,0)-1)),"H")+1,"")),4000)+IFERROR(LARGE(INDIRECT("RAW!W"&amp;MATCH(A46,Raw!B:B,0)&amp;":W"&amp;IF(A46=MAX(Raw!B:B),1010,MATCH(A46+1,Raw!B:B,0)-1)),IF(COUNTIF(INDIRECT("Raw!C"&amp;MATCH(A46,Raw!B:B,0)&amp;":C"&amp;IF(A46=MAX(Raw!B:B),1010,MATCH(A46+1,Raw!B:B,0)-1)),"S")&gt;1,COUNTIF(INDIRECT("Raw!C"&amp;MATCH(A46,Raw!B:B,0)&amp;":C"&amp;IF(A46=MAX(Raw!B:B),1010,MATCH(A46+1,Raw!B:B,0)-1)),"H")+2,"")),4000)-8000+IFERROR(LARGE(INDIRECT("RAW!W"&amp;MATCH(A46,Raw!B:B,0)&amp;":W"&amp;IF(A46=MAX(Raw!B:B),1010,MATCH(A46+1,Raw!B:B,0)-1)),IF(COUNTIF(INDIRECT("Raw!C"&amp;MATCH(A46,Raw!B:B,0)&amp;":C"&amp;IF(A46=MAX(Raw!B:B),1010,MATCH(A46+1,Raw!B:B,0)-1)),"V")&gt;0,COUNTIF(INDIRECT("Raw!C"&amp;MATCH(A46,Raw!B:B,0)&amp;":C"&amp;IF(A46=MAX(Raw!B:B),1010,MATCH(A46+1,Raw!B:B,0)-1)),"H")+COUNTIF(INDIRECT("Raw!C"&amp;MATCH(A46,Raw!B:B,0)&amp;":C"&amp;IF(A46=MAX(Raw!B:B),1010,MATCH(A46+1,Raw!B:B,0)-1)),"S")+1,"")),2000)+IFERROR(LARGE(INDIRECT("RAW!W"&amp;MATCH(A46,Raw!B:B,0)&amp;":W"&amp;IF(A46=MAX(Raw!B:B),1010,MATCH(A46+1,Raw!B:B,0)-1)),IF(COUNTIF(INDIRECT("Raw!C"&amp;MATCH(A46,Raw!B:B,0)&amp;":C"&amp;IF(A46=MAX(Raw!B:B),1010,MATCH(A46+1,Raw!B:B,0)-1)),"V")&gt;1,COUNTIF(INDIRECT("Raw!C"&amp;MATCH(A46,Raw!B:B,0)&amp;":C"&amp;IF(A46=MAX(Raw!B:B),1010,MATCH(A46+1,Raw!B:B,0)-1)),"H")+COUNTIF(INDIRECT("Raw!C"&amp;MATCH(A46,Raw!B:B,0)&amp;":C"&amp;IF(A46=MAX(Raw!B:B),1010,MATCH(A46+1,Raw!B:B,0)-1)),"S")+2,"")),2000)-4000,"")</f>
        <v>0</v>
      </c>
      <c r="F46" s="52">
        <f ca="1">IFERROR(IFERROR(LARGE(INDIRECT("RAW!X"&amp;MATCH(A46,Raw!B:B,0)&amp;":X"&amp;IF(A46=MAX(Raw!B:B),1010,MATCH(A46+1,Raw!B:B,0)-1)),IF(COUNTIF(INDIRECT("Raw!C"&amp;MATCH(A46,Raw!B:B,0)&amp;":C"&amp;IF(A46=MAX(Raw!B:B),1010,MATCH(A46+1,Raw!B:B,0)-1)),"H")&gt;0,1,"")),6000)+IFERROR(LARGE(INDIRECT("RAW!X"&amp;MATCH(A46,Raw!B:B,0)&amp;":X"&amp;IF(A46=MAX(Raw!B:B),1010,MATCH(A46+1,Raw!B:B,0)-1)),IF(COUNTIF(INDIRECT("Raw!C"&amp;MATCH(A46,Raw!B:B,0)&amp;":C"&amp;IF(A46=MAX(Raw!B:B),1010,MATCH(A46+1,Raw!B:B,0)-1)),"H")&gt;1,2,"")),6000)-12000
+IFERROR(LARGE(INDIRECT("RAW!X"&amp;MATCH(A46,Raw!B:B,0)&amp;":X"&amp;IF(A46=MAX(Raw!B:B),1010,MATCH(A46+1,Raw!B:B,0)-1)),IF(COUNTIF(INDIRECT("Raw!C"&amp;MATCH(A46,Raw!B:B,0)&amp;":C"&amp;IF(A46=MAX(Raw!B:B),1010,MATCH(A46+1,Raw!B:B,0)-1)),"S")&gt;0,COUNTIF(INDIRECT("Raw!C"&amp;MATCH(A46,Raw!B:B,0)&amp;":C"&amp;IF(A46=MAX(Raw!B:B),1010,MATCH(A46+1,Raw!B:B,0)-1)),"H")+1,"")),4000)+IFERROR(LARGE(INDIRECT("RAW!X"&amp;MATCH(A46,Raw!B:B,0)&amp;":X"&amp;IF(A46=MAX(Raw!B:B),1010,MATCH(A46+1,Raw!B:B,0)-1)),IF(COUNTIF(INDIRECT("Raw!C"&amp;MATCH(A46,Raw!B:B,0)&amp;":C"&amp;IF(A46=MAX(Raw!B:B),1010,MATCH(A46+1,Raw!B:B,0)-1)),"S")&gt;1,COUNTIF(INDIRECT("Raw!C"&amp;MATCH(A46,Raw!B:B,0)&amp;":C"&amp;IF(A46=MAX(Raw!B:B),1010,MATCH(A46+1,Raw!B:B,0)-1)),"H")+2,"")),4000)-8000+IFERROR(LARGE(INDIRECT("RAW!X"&amp;MATCH(A46,Raw!B:B,0)&amp;":X"&amp;IF(A46=MAX(Raw!B:B),1010,MATCH(A46+1,Raw!B:B,0)-1)),IF(COUNTIF(INDIRECT("Raw!C"&amp;MATCH(A46,Raw!B:B,0)&amp;":C"&amp;IF(A46=MAX(Raw!B:B),1010,MATCH(A46+1,Raw!B:B,0)-1)),"v")&gt;0,COUNTIF(INDIRECT("Raw!C"&amp;MATCH(A46,Raw!B:B,0)&amp;":C"&amp;IF(A46=MAX(Raw!B:B),1010,MATCH(A46+1,Raw!B:B,0)-1)),"H")+COUNTIF(INDIRECT("Raw!C"&amp;MATCH(A46,Raw!B:B,0)&amp;":C"&amp;IF(A46=MAX(Raw!B:B),1010,MATCH(A46+1,Raw!B:B,0)-1)),"S")+1,"")),2000)+IFERROR(LARGE(INDIRECT("RAW!X"&amp;MATCH(A46,Raw!B:B,0)&amp;":X"&amp;IF(A46=MAX(Raw!B:B),1010,MATCH(A46+1,Raw!B:B,0)-1)),IF(COUNTIF(INDIRECT("Raw!C"&amp;MATCH(A46,Raw!B:B,0)&amp;":C"&amp;IF(A46=MAX(Raw!B:B),1010,MATCH(A46+1,Raw!B:B,0)-1)),"v")&gt;1,COUNTIF(INDIRECT("Raw!C"&amp;MATCH(A46,Raw!B:B,0)&amp;":C"&amp;IF(A46=MAX(Raw!B:B),1010,MATCH(A46+1,Raw!B:B,0)-1)),"H")+COUNTIF(INDIRECT("Raw!C"&amp;MATCH(A46,Raw!B:B,0)&amp;":C"&amp;IF(A46=MAX(Raw!B:B),1010,MATCH(A46+1,Raw!B:B,0)-1)),"S")+2,"")),2000)-4000,"")</f>
        <v>0</v>
      </c>
      <c r="G46" s="52">
        <f ca="1">IFERROR(IFERROR(LARGE(INDIRECT("RAW!Y"&amp;MATCH(A46,Raw!B:B,0)&amp;":Y"&amp;IF(A46=MAX(Raw!B:B),1010,MATCH(A46+1,Raw!B:B,0)-1)),IF(COUNTIF(INDIRECT("Raw!C"&amp;MATCH(A46,Raw!B:B,0)&amp;":C"&amp;IF(A46=MAX(Raw!B:B),1010,MATCH(A46+1,Raw!B:B,0)-1)),"H")&gt;0,1,"")),6000)+IFERROR(LARGE(INDIRECT("RAW!Y"&amp;MATCH(A46,Raw!B:B,0)&amp;":Y"&amp;IF(A46=MAX(Raw!B:B),1010,MATCH(A46+1,Raw!B:B,0)-1)),IF(COUNTIF(INDIRECT("Raw!C"&amp;MATCH(A46,Raw!B:B,0)&amp;":C"&amp;IF(A46=MAX(Raw!B:B),1010,MATCH(A46+1,Raw!B:B,0)-1)),"H")&gt;1,2,"")),6000)-12000
+IFERROR(LARGE(INDIRECT("RAW!Y"&amp;MATCH(A46,Raw!B:B,0)&amp;":Y"&amp;IF(A46=MAX(Raw!B:B),1010,MATCH(A46+1,Raw!B:B,0)-1)),IF(COUNTIF(INDIRECT("Raw!C"&amp;MATCH(A46,Raw!B:B,0)&amp;":C"&amp;IF(A46=MAX(Raw!B:B),1010,MATCH(A46+1,Raw!B:B,0)-1)),"S")&gt;0,COUNTIF(INDIRECT("Raw!C"&amp;MATCH(A46,Raw!B:B,0)&amp;":C"&amp;IF(A46=MAX(Raw!B:B),1010,MATCH(A46+1,Raw!B:B,0)-1)),"H")+1,"")),4000)+IFERROR(LARGE(INDIRECT("RAW!Y"&amp;MATCH(A46,Raw!B:B,0)&amp;":Y"&amp;IF(A46=MAX(Raw!B:B),1010,MATCH(A46+1,Raw!B:B,0)-1)),IF(COUNTIF(INDIRECT("Raw!C"&amp;MATCH(A46,Raw!B:B,0)&amp;":C"&amp;IF(A46=MAX(Raw!B:B),1010,MATCH(A46+1,Raw!B:B,0)-1)),"S")&gt;1,COUNTIF(INDIRECT("Raw!C"&amp;MATCH(A46,Raw!B:B,0)&amp;":C"&amp;IF(A46=MAX(Raw!B:B),1010,MATCH(A46+1,Raw!B:B,0)-1)),"H")+2,"")),4000)-8000+IFERROR(LARGE(INDIRECT("RAW!Y"&amp;MATCH(A46,Raw!B:B,0)&amp;":Y"&amp;IF(A46=MAX(Raw!B:B),1010,MATCH(A46+1,Raw!B:B,0)-1)),IF(COUNTIF(INDIRECT("Raw!C"&amp;MATCH(A46,Raw!B:B,0)&amp;":C"&amp;IF(A46=MAX(Raw!B:B),1010,MATCH(A46+1,Raw!B:B,0)-1)),"V")&gt;0,COUNTIF(INDIRECT("Raw!C"&amp;MATCH(A46,Raw!B:B,0)&amp;":C"&amp;IF(A46=MAX(Raw!B:B),1010,MATCH(A46+1,Raw!B:B,0)-1)),"H")+COUNTIF(INDIRECT("Raw!C"&amp;MATCH(A46,Raw!B:B,0)&amp;":C"&amp;IF(A46=MAX(Raw!B:B),1010,MATCH(A46+1,Raw!B:B,0)-1)),"S")+1,"")),2000)+IFERROR(LARGE(INDIRECT("RAW!Y"&amp;MATCH(A46,Raw!B:B,0)&amp;":Y"&amp;IF(A46=MAX(Raw!B:B),1010,MATCH(A46+1,Raw!B:B,0)-1)),IF(COUNTIF(INDIRECT("Raw!C"&amp;MATCH(A46,Raw!B:B,0)&amp;":C"&amp;IF(A46=MAX(Raw!B:B),1010,MATCH(A46+1,Raw!B:B,0)-1)),"V")&gt;1,COUNTIF(INDIRECT("Raw!C"&amp;MATCH(A46,Raw!B:B,0)&amp;":C"&amp;IF(A46=MAX(Raw!B:B),1010,MATCH(A46+1,Raw!B:B,0)-1)),"H")+COUNTIF(INDIRECT("Raw!C"&amp;MATCH(A46,Raw!B:B,0)&amp;":C"&amp;IF(A46=MAX(Raw!B:B),1010,MATCH(A46+1,Raw!B:B,0)-1)),"S")+2,"")),2000)-4000,"")</f>
        <v>0</v>
      </c>
      <c r="H46" s="52">
        <f ca="1">IFERROR(IFERROR(LARGE(INDIRECT("RAW!Z"&amp;MATCH(A46,Raw!B:B,0)&amp;":Z"&amp;IF(A46=MAX(Raw!B:B),1010,MATCH(A46+1,Raw!B:B,0)-1)),IF(COUNTIF(INDIRECT("Raw!C"&amp;MATCH(A46,Raw!B:B,0)&amp;":C"&amp;IF(A46=MAX(Raw!B:B),1010,MATCH(A46+1,Raw!B:B,0)-1)),"H")&gt;0,1,"")),6000)+IFERROR(LARGE(INDIRECT("RAW!Z"&amp;MATCH(A46,Raw!B:B,0)&amp;":Z"&amp;IF(A46=MAX(Raw!B:B),1010,MATCH(A46+1,Raw!B:B,0)-1)),IF(COUNTIF(INDIRECT("Raw!C"&amp;MATCH(A46,Raw!B:B,0)&amp;":C"&amp;IF(A46=MAX(Raw!B:B),1010,MATCH(A46+1,Raw!B:B,0)-1)),"H")&gt;1,2,"")),6000)-12000
+IFERROR(LARGE(INDIRECT("RAW!Z"&amp;MATCH(A46,Raw!B:B,0)&amp;":Z"&amp;IF(A46=MAX(Raw!B:B),1010,MATCH(A46+1,Raw!B:B,0)-1)),IF(COUNTIF(INDIRECT("Raw!C"&amp;MATCH(A46,Raw!B:B,0)&amp;":C"&amp;IF(A46=MAX(Raw!B:B),1010,MATCH(A46+1,Raw!B:B,0)-1)),"S")&gt;0,COUNTIF(INDIRECT("Raw!C"&amp;MATCH(A46,Raw!B:B,0)&amp;":C"&amp;IF(A46=MAX(Raw!B:B),1010,MATCH(A46+1,Raw!B:B,0)-1)),"H")+1,"")),4000)+IFERROR(LARGE(INDIRECT("RAW!Z"&amp;MATCH(A46,Raw!B:B,0)&amp;":Z"&amp;IF(A46=MAX(Raw!B:B),1010,MATCH(A46+1,Raw!B:B,0)-1)),IF(COUNTIF(INDIRECT("Raw!C"&amp;MATCH(A46,Raw!B:B,0)&amp;":C"&amp;IF(A46=MAX(Raw!B:B),1010,MATCH(A46+1,Raw!B:B,0)-1)),"S")&gt;1,COUNTIF(INDIRECT("Raw!C"&amp;MATCH(A46,Raw!B:B,0)&amp;":C"&amp;IF(A46=MAX(Raw!B:B),1010,MATCH(A46+1,Raw!B:B,0)-1)),"H")+2,"")),4000)-8000+IFERROR(LARGE(INDIRECT("RAW!Z"&amp;MATCH(A46,Raw!B:B,0)&amp;":Z"&amp;IF(A46=MAX(Raw!B:B),1010,MATCH(A46+1,Raw!B:B,0)-1)),IF(COUNTIF(INDIRECT("Raw!C"&amp;MATCH(A46,Raw!B:B,0)&amp;":C"&amp;IF(A46=MAX(Raw!B:B),1010,MATCH(A46+1,Raw!B:B,0)-1)),"V")&gt;0,COUNTIF(INDIRECT("Raw!C"&amp;MATCH(A46,Raw!B:B,0)&amp;":C"&amp;IF(A46=MAX(Raw!B:B),1010,MATCH(A46+1,Raw!B:B,0)-1)),"H")+COUNTIF(INDIRECT("Raw!C"&amp;MATCH(A46,Raw!B:B,0)&amp;":C"&amp;IF(A46=MAX(Raw!B:B),1010,MATCH(A46+1,Raw!B:B,0)-1)),"S")+1,"")),2000)+IFERROR(LARGE(INDIRECT("RAW!Z"&amp;MATCH(A46,Raw!B:B,0)&amp;":Z"&amp;IF(A46=MAX(Raw!B:B),1010,MATCH(A46+1,Raw!B:B,0)-1)),IF(COUNTIF(INDIRECT("Raw!C"&amp;MATCH(A46,Raw!B:B,0)&amp;":C"&amp;IF(A46=MAX(Raw!B:B),1010,MATCH(A46+1,Raw!B:B,0)-1)),"V")&gt;1,COUNTIF(INDIRECT("Raw!C"&amp;MATCH(A46,Raw!B:B,0)&amp;":C"&amp;IF(A46=MAX(Raw!B:B),1010,MATCH(A46+1,Raw!B:B,0)-1)),"H")+COUNTIF(INDIRECT("Raw!C"&amp;MATCH(A46,Raw!B:B,0)&amp;":C"&amp;IF(A46=MAX(Raw!B:B),1010,MATCH(A46+1,Raw!B:B,0)-1)),"S")+2,"")),2000)-4000,"")</f>
        <v>0</v>
      </c>
      <c r="I46" s="52">
        <f ca="1">IFERROR(IFERROR(LARGE(INDIRECT("RAW!AA"&amp;MATCH(A46,Raw!B:B,0)&amp;":AA"&amp;IF(A46=MAX(Raw!B:B),1010,MATCH(A46+1,Raw!B:B,0)-1)),IF(COUNTIF(INDIRECT("Raw!C"&amp;MATCH(A46,Raw!B:B,0)&amp;":C"&amp;IF(A46=MAX(Raw!B:B),1010,MATCH(A46+1,Raw!B:B,0)-1)),"H")&gt;0,1,"")),6000)+IFERROR(LARGE(INDIRECT("RAW!AA"&amp;MATCH(A46,Raw!B:B,0)&amp;":AA"&amp;IF(A46=MAX(Raw!B:B),1010,MATCH(A46+1,Raw!B:B,0)-1)),IF(COUNTIF(INDIRECT("Raw!C"&amp;MATCH(A46,Raw!B:B,0)&amp;":C"&amp;IF(A46=MAX(Raw!B:B),1010,MATCH(A46+1,Raw!B:B,0)-1)),"H")&gt;1,2,"")),6000)-12000
+IFERROR(LARGE(INDIRECT("RAW!AA"&amp;MATCH(A46,Raw!B:B,0)&amp;":AA"&amp;IF(A46=MAX(Raw!B:B),1010,MATCH(A46+1,Raw!B:B,0)-1)),IF(COUNTIF(INDIRECT("Raw!C"&amp;MATCH(A46,Raw!B:B,0)&amp;":C"&amp;IF(A46=MAX(Raw!B:B),1010,MATCH(A46+1,Raw!B:B,0)-1)),"S")&gt;0,COUNTIF(INDIRECT("Raw!C"&amp;MATCH(A46,Raw!B:B,0)&amp;":C"&amp;IF(A46=MAX(Raw!B:B),1010,MATCH(A46+1,Raw!B:B,0)-1)),"H")+1,"")),4000)+IFERROR(LARGE(INDIRECT("RAW!AA"&amp;MATCH(A46,Raw!B:B,0)&amp;":AA"&amp;IF(A46=MAX(Raw!B:B),1010,MATCH(A46+1,Raw!B:B,0)-1)),IF(COUNTIF(INDIRECT("Raw!C"&amp;MATCH(A46,Raw!B:B,0)&amp;":C"&amp;IF(A46=MAX(Raw!B:B),1010,MATCH(A46+1,Raw!B:B,0)-1)),"S")&gt;1,COUNTIF(INDIRECT("Raw!C"&amp;MATCH(A46,Raw!B:B,0)&amp;":C"&amp;IF(A46=MAX(Raw!B:B),1010,MATCH(A46+1,Raw!B:B,0)-1)),"H")+2,"")),4000)-8000+IFERROR(LARGE(INDIRECT("RAW!AA"&amp;MATCH(A46,Raw!B:B,0)&amp;":AA"&amp;IF(A46=MAX(Raw!B:B),1010,MATCH(A46+1,Raw!B:B,0)-1)),IF(COUNTIF(INDIRECT("Raw!C"&amp;MATCH(A46,Raw!B:B,0)&amp;":C"&amp;IF(A46=MAX(Raw!B:B),1010,MATCH(A46+1,Raw!B:B,0)-1)),"V")&gt;0,COUNTIF(INDIRECT("Raw!C"&amp;MATCH(A46,Raw!B:B,0)&amp;":C"&amp;IF(A46=MAX(Raw!B:B),1010,MATCH(A46+1,Raw!B:B,0)-1)),"H")+COUNTIF(INDIRECT("Raw!C"&amp;MATCH(A46,Raw!B:B,0)&amp;":C"&amp;IF(A46=MAX(Raw!B:B),1010,MATCH(A46+1,Raw!B:B,0)-1)),"S")+1,"")),2000)+IFERROR(LARGE(INDIRECT("RAW!AA"&amp;MATCH(A46,Raw!B:B,0)&amp;":AA"&amp;IF(A46=MAX(Raw!B:B),1010,MATCH(A46+1,Raw!B:B,0)-1)),IF(COUNTIF(INDIRECT("Raw!C"&amp;MATCH(A46,Raw!B:B,0)&amp;":C"&amp;IF(A46=MAX(Raw!B:B),1010,MATCH(A46+1,Raw!B:B,0)-1)),"V")&gt;1,COUNTIF(INDIRECT("Raw!C"&amp;MATCH(A46,Raw!B:B,0)&amp;":C"&amp;IF(A46=MAX(Raw!B:B),1010,MATCH(A46+1,Raw!B:B,0)-1)),"H")+COUNTIF(INDIRECT("Raw!C"&amp;MATCH(A46,Raw!B:B,0)&amp;":C"&amp;IF(A46=MAX(Raw!B:B),1010,MATCH(A46+1,Raw!B:B,0)-1)),"S")+2,"")),2000)-4000,"")</f>
        <v>0</v>
      </c>
      <c r="J46" s="52">
        <f ca="1">IFERROR(IFERROR(LARGE(INDIRECT("RAW!AB"&amp;MATCH(A46,Raw!B:B,0)&amp;":AB"&amp;IF(A46=MAX(Raw!B:B),1010,MATCH(A46+1,Raw!B:B,0)-1)),IF(COUNTIF(INDIRECT("Raw!C"&amp;MATCH(A46,Raw!B:B,0)&amp;":C"&amp;IF(A46=MAX(Raw!B:B),1010,MATCH(A46+1,Raw!B:B,0)-1)),"H")&gt;0,1,"")),6000)+IFERROR(LARGE(INDIRECT("RAW!AB"&amp;MATCH(A46,Raw!B:B,0)&amp;":AB"&amp;IF(A46=MAX(Raw!B:B),1010,MATCH(A46+1,Raw!B:B,0)-1)),IF(COUNTIF(INDIRECT("Raw!C"&amp;MATCH(A46,Raw!B:B,0)&amp;":C"&amp;IF(A46=MAX(Raw!B:B),1010,MATCH(A46+1,Raw!B:B,0)-1)),"H")&gt;1,2,"")),6000)-12000
+IFERROR(LARGE(INDIRECT("RAW!AB"&amp;MATCH(A46,Raw!B:B,0)&amp;":AB"&amp;IF(A46=MAX(Raw!B:B),1010,MATCH(A46+1,Raw!B:B,0)-1)),IF(COUNTIF(INDIRECT("Raw!C"&amp;MATCH(A46,Raw!B:B,0)&amp;":C"&amp;IF(A46=MAX(Raw!B:B),1010,MATCH(A46+1,Raw!B:B,0)-1)),"S")&gt;0,COUNTIF(INDIRECT("Raw!C"&amp;MATCH(A46,Raw!B:B,0)&amp;":C"&amp;IF(A46=MAX(Raw!B:B),1010,MATCH(A46+1,Raw!B:B,0)-1)),"H")+1,"")),4000)+IFERROR(LARGE(INDIRECT("RAW!AB"&amp;MATCH(A46,Raw!B:B,0)&amp;":AB"&amp;IF(A46=MAX(Raw!B:B),1010,MATCH(A46+1,Raw!B:B,0)-1)),IF(COUNTIF(INDIRECT("Raw!C"&amp;MATCH(A46,Raw!B:B,0)&amp;":C"&amp;IF(A46=MAX(Raw!B:B),1010,MATCH(A46+1,Raw!B:B,0)-1)),"S")&gt;1,COUNTIF(INDIRECT("Raw!C"&amp;MATCH(A46,Raw!B:B,0)&amp;":C"&amp;IF(A46=MAX(Raw!B:B),1010,MATCH(A46+1,Raw!B:B,0)-1)),"H")+2,"")),4000)-8000+IFERROR(LARGE(INDIRECT("RAW!AB"&amp;MATCH(A46,Raw!B:B,0)&amp;":AB"&amp;IF(A46=MAX(Raw!B:B),1010,MATCH(A46+1,Raw!B:B,0)-1)),IF(COUNTIF(INDIRECT("Raw!C"&amp;MATCH(A46,Raw!B:B,0)&amp;":C"&amp;IF(A46=MAX(Raw!B:B),1010,MATCH(A46+1,Raw!B:B,0)-1)),"V")&gt;0,COUNTIF(INDIRECT("Raw!C"&amp;MATCH(A46,Raw!B:B,0)&amp;":C"&amp;IF(A46=MAX(Raw!B:B),1010,MATCH(A46+1,Raw!B:B,0)-1)),"H")+COUNTIF(INDIRECT("Raw!C"&amp;MATCH(A46,Raw!B:B,0)&amp;":C"&amp;IF(A46=MAX(Raw!B:B),1010,MATCH(A46+1,Raw!B:B,0)-1)),"S")+1,"")),2000)+IFERROR(LARGE(INDIRECT("RAW!AB"&amp;MATCH(A46,Raw!B:B,0)&amp;":AB"&amp;IF(A46=MAX(Raw!B:B),1010,MATCH(A46+1,Raw!B:B,0)-1)),IF(COUNTIF(INDIRECT("Raw!C"&amp;MATCH(A46,Raw!B:B,0)&amp;":C"&amp;IF(A46=MAX(Raw!B:B),1010,MATCH(A46+1,Raw!B:B,0)-1)),"V")&gt;1,COUNTIF(INDIRECT("Raw!C"&amp;MATCH(A46,Raw!B:B,0)&amp;":C"&amp;IF(A46=MAX(Raw!B:B),1010,MATCH(A46+1,Raw!B:B,0)-1)),"H")+COUNTIF(INDIRECT("Raw!C"&amp;MATCH(A46,Raw!B:B,0)&amp;":C"&amp;IF(A46=MAX(Raw!B:B),1010,MATCH(A46+1,Raw!B:B,0)-1)),"S")+2,"")),2000)-4000,"")</f>
        <v>0</v>
      </c>
      <c r="K46" s="52">
        <f ca="1">IFERROR(IFERROR(LARGE(INDIRECT("RAW!AC"&amp;MATCH(A46,Raw!B:B,0)&amp;":AC"&amp;IF(A46=MAX(Raw!B:B),1010,MATCH(A46+1,Raw!B:B,0)-1)),IF(COUNTIF(INDIRECT("Raw!C"&amp;MATCH(A46,Raw!B:B,0)&amp;":C"&amp;IF(A46=MAX(Raw!B:B),1010,MATCH(A46+1,Raw!B:B,0)-1)),"H")&gt;0,1,"")),6000)+IFERROR(LARGE(INDIRECT("RAW!AC"&amp;MATCH(A46,Raw!B:B,0)&amp;":AC"&amp;IF(A46=MAX(Raw!B:B),1010,MATCH(A46+1,Raw!B:B,0)-1)),IF(COUNTIF(INDIRECT("Raw!C"&amp;MATCH(A46,Raw!B:B,0)&amp;":C"&amp;IF(A46=MAX(Raw!B:B),1010,MATCH(A46+1,Raw!B:B,0)-1)),"H")&gt;1,2,"")),6000)-12000
+IFERROR(LARGE(INDIRECT("RAW!AC"&amp;MATCH(A46,Raw!B:B,0)&amp;":AC"&amp;IF(A46=MAX(Raw!B:B),1010,MATCH(A46+1,Raw!B:B,0)-1)),IF(COUNTIF(INDIRECT("Raw!C"&amp;MATCH(A46,Raw!B:B,0)&amp;":C"&amp;IF(A46=MAX(Raw!B:B),1010,MATCH(A46+1,Raw!B:B,0)-1)),"S")&gt;0,COUNTIF(INDIRECT("Raw!C"&amp;MATCH(A46,Raw!B:B,0)&amp;":C"&amp;IF(A46=MAX(Raw!B:B),1010,MATCH(A46+1,Raw!B:B,0)-1)),"H")+1,"")),4000)+IFERROR(LARGE(INDIRECT("RAW!AC"&amp;MATCH(A46,Raw!B:B,0)&amp;":AC"&amp;IF(A46=MAX(Raw!B:B),1010,MATCH(A46+1,Raw!B:B,0)-1)),IF(COUNTIF(INDIRECT("Raw!C"&amp;MATCH(A46,Raw!B:B,0)&amp;":C"&amp;IF(A46=MAX(Raw!B:B),1010,MATCH(A46+1,Raw!B:B,0)-1)),"S")&gt;1,COUNTIF(INDIRECT("Raw!C"&amp;MATCH(A46,Raw!B:B,0)&amp;":C"&amp;IF(A46=MAX(Raw!B:B),1010,MATCH(A46+1,Raw!B:B,0)-1)),"H")+2,"")),4000)-8000+IFERROR(LARGE(INDIRECT("RAW!AC"&amp;MATCH(A46,Raw!B:B,0)&amp;":AC"&amp;IF(A46=MAX(Raw!B:B),1010,MATCH(A46+1,Raw!B:B,0)-1)),IF(COUNTIF(INDIRECT("Raw!C"&amp;MATCH(A46,Raw!B:B,0)&amp;":C"&amp;IF(A46=MAX(Raw!B:B),1010,MATCH(A46+1,Raw!B:B,0)-1)),"V")&gt;0,COUNTIF(INDIRECT("Raw!C"&amp;MATCH(A46,Raw!B:B,0)&amp;":C"&amp;IF(A46=MAX(Raw!B:B),1010,MATCH(A46+1,Raw!B:B,0)-1)),"H")+COUNTIF(INDIRECT("Raw!C"&amp;MATCH(A46,Raw!B:B,0)&amp;":C"&amp;IF(A46=MAX(Raw!B:B),1010,MATCH(A46+1,Raw!B:B,0)-1)),"S")+1,"")),2000)+IFERROR(LARGE(INDIRECT("RAW!AC"&amp;MATCH(A46,Raw!B:B,0)&amp;":AC"&amp;IF(A46=MAX(Raw!B:B),1010,MATCH(A46+1,Raw!B:B,0)-1)),IF(COUNTIF(INDIRECT("Raw!C"&amp;MATCH(A46,Raw!B:B,0)&amp;":C"&amp;IF(A46=MAX(Raw!B:B),1010,MATCH(A46+1,Raw!B:B,0)-1)),"V")&gt;1,COUNTIF(INDIRECT("Raw!C"&amp;MATCH(A46,Raw!B:B,0)&amp;":C"&amp;IF(A46=MAX(Raw!B:B),1010,MATCH(A46+1,Raw!B:B,0)-1)),"H")+COUNTIF(INDIRECT("Raw!C"&amp;MATCH(A46,Raw!B:B,0)&amp;":C"&amp;IF(A46=MAX(Raw!B:B),1010,MATCH(A46+1,Raw!B:B,0)-1)),"S")+2,"")),2000)-4000,"")</f>
        <v>0</v>
      </c>
      <c r="L46" s="14">
        <f t="shared" ca="1" si="0"/>
        <v>0</v>
      </c>
      <c r="M46" s="14">
        <f t="shared" ca="1" si="1"/>
        <v>0</v>
      </c>
      <c r="N46" s="14">
        <f t="shared" ca="1" si="2"/>
        <v>0</v>
      </c>
      <c r="O46" s="37" t="str">
        <f t="array" aca="1" ref="O46" ca="1">IF(P46="","",(IF(ROUND(P46,1)=ROUND(P45,1),O45,O45+1)))</f>
        <v/>
      </c>
      <c r="P46" s="33" t="str">
        <f t="array" aca="1" ref="P46" ca="1">IF(ROUND(LARGE(B:B,$A46),2)=0,"",LARGE(B:B,$A46))</f>
        <v/>
      </c>
      <c r="Q46" s="33" t="str">
        <f t="array" aca="1" ref="Q46" ca="1">IFERROR(INDEX(Raw!$S$3:$S$502,MATCH(R46,Raw!$R$3:$R$502,0)),"")</f>
        <v/>
      </c>
      <c r="R46" s="34" t="str">
        <f t="array" aca="1" ref="R46" ca="1">IFERROR(INDEX(Raw!$R$3:$R$502,MATCH(IFERROR(INDEX(MATCH(P46,B$2:B$501,0),$A$2:$A$502),""),Raw!$Q$3:$Q$502,0)),"")</f>
        <v/>
      </c>
      <c r="S46" s="38" t="str">
        <f t="array" aca="1" ref="S46" ca="1">IF(T46="","",(IF(ROUND(T46,1)=ROUND(T45,1),S45,S45+1)))</f>
        <v/>
      </c>
      <c r="T46" s="36" t="str">
        <f t="array" aca="1" ref="T46" ca="1">IF(ROUND(LARGE(C:C,$A46),2)=0,"",LARGE(C:C,$A46))</f>
        <v/>
      </c>
      <c r="U46" s="33" t="str">
        <f t="array" aca="1" ref="U46" ca="1">IFERROR(INDEX(Raw!$S$3:$S$502,MATCH(V46,Raw!$R$3:$R$502,0)),"")</f>
        <v/>
      </c>
      <c r="V46" s="34" t="str">
        <f t="array" aca="1" ref="V46" ca="1">IFERROR(INDEX(Raw!$R$3:$R$502,MATCH(IFERROR(INDEX(MATCH(T46,C$2:C$501,0),$A$2:$A$501),""),Raw!$Q$3:$Q$502,0)),"")</f>
        <v/>
      </c>
      <c r="W46" s="38" t="str">
        <f t="array" aca="1" ref="W46" ca="1">IF(X46="","",(IF(ROUND(X46,1)=ROUND(X45,1),W45,W45+1)))</f>
        <v/>
      </c>
      <c r="X46" s="36" t="str">
        <f t="array" aca="1" ref="X46" ca="1">IF(ROUND(LARGE(D:D,$A46),2)=0,"",LARGE(D:D,$A46))</f>
        <v/>
      </c>
      <c r="Y46" s="33" t="str">
        <f t="array" aca="1" ref="Y46" ca="1">IFERROR(INDEX(Raw!$S$3:$S$502,MATCH(Z46,Raw!$R$3:$R$502,0)),"")</f>
        <v/>
      </c>
      <c r="Z46" s="34" t="str">
        <f t="array" aca="1" ref="Z46" ca="1">IFERROR(INDEX(Raw!$R$3:$R$502,MATCH(IFERROR(INDEX(MATCH(X46,D$2:D$501,0),$A$2:$A$501),""),Raw!$Q$3:$Q$502,0)),"")</f>
        <v/>
      </c>
      <c r="AA46" s="38" t="str">
        <f t="array" aca="1" ref="AA46" ca="1">IF(AB46="","",(IF(ROUND(AB46,1)=ROUND(AB45,1),AA45,AA45+1)))</f>
        <v/>
      </c>
      <c r="AB46" s="36" t="str">
        <f t="array" aca="1" ref="AB46" ca="1">IF(ROUND(LARGE(E:E,$A46),2)=0,"",LARGE(E:E,$A46))</f>
        <v/>
      </c>
      <c r="AC46" s="33" t="str">
        <f ca="1">IFERROR(INDEX(Raw!$S$3:$S$502,MATCH(AD46,Raw!$R$3:$R$502,0)),"")</f>
        <v/>
      </c>
      <c r="AD46" s="34" t="str">
        <f t="array" aca="1" ref="AD46" ca="1">IFERROR(INDEX(Raw!$R$3:$R$502,MATCH(IFERROR(INDEX(MATCH(AB46,E$2:E$501,0),$A$2:$A$501),""),Raw!$Q$3:$Q$502,0)),"")</f>
        <v/>
      </c>
      <c r="AE46" s="38" t="str">
        <f t="array" aca="1" ref="AE46" ca="1">IF(AF46="","",(IF(ROUND(AF46,1)=ROUND(AF45,1),AE45,AE45+1)))</f>
        <v/>
      </c>
      <c r="AF46" s="36" t="str">
        <f t="array" aca="1" ref="AF46" ca="1">IF(ROUND(LARGE(F:F,$A46),2)=0,"",LARGE(F:F,$A46))</f>
        <v/>
      </c>
      <c r="AG46" s="33" t="str">
        <f ca="1">IFERROR(INDEX(Raw!$S$3:$S$502,MATCH(AH46,Raw!$R$3:$R$502,0)),"")</f>
        <v/>
      </c>
      <c r="AH46" s="34" t="str">
        <f t="array" aca="1" ref="AH46" ca="1">IFERROR(INDEX(Raw!$R$3:$R$502,MATCH(IFERROR(INDEX(MATCH(AF46,F$2:F$501,0),$A$2:$A$501),""),Raw!$Q$3:$Q$502,0)),"")</f>
        <v/>
      </c>
      <c r="AI46" s="38" t="str">
        <f t="array" aca="1" ref="AI46" ca="1">IF(AJ46="","",(IF(ROUND(AJ46,1)=ROUND(AJ45,1),AI45,AI45+1)))</f>
        <v/>
      </c>
      <c r="AJ46" s="36" t="str">
        <f t="array" aca="1" ref="AJ46" ca="1">IF(ROUND(LARGE(G:G,$A46),2)=0,"",LARGE(G:G,$A46))</f>
        <v/>
      </c>
      <c r="AK46" s="33" t="str">
        <f ca="1">IFERROR(INDEX(Raw!$S$3:$S$502,MATCH(AL46,Raw!$R$3:$R$502,0)),"")</f>
        <v/>
      </c>
      <c r="AL46" s="34" t="str">
        <f t="array" aca="1" ref="AL46" ca="1">IFERROR(INDEX(Raw!$R$3:$R$502,MATCH(IFERROR(INDEX(MATCH(AJ46,G$2:G$501,0),$A$2:$A$501),""),Raw!$Q$3:$Q$502,0)),"")</f>
        <v/>
      </c>
      <c r="AM46" s="38" t="str">
        <f t="array" aca="1" ref="AM46" ca="1">IF(AN46="","",(IF(ROUND(AN46,1)=ROUND(AN45,1),AM45,AM45+1)))</f>
        <v/>
      </c>
      <c r="AN46" s="36" t="str">
        <f t="shared" ca="1" si="10"/>
        <v/>
      </c>
      <c r="AO46" s="33" t="str">
        <f ca="1">IFERROR(INDEX(Raw!$S$3:$S$502,MATCH(AP46,Raw!$R$3:$R$502,0)),"")</f>
        <v/>
      </c>
      <c r="AP46" s="34" t="str">
        <f t="array" aca="1" ref="AP46" ca="1">IFERROR(INDEX(Raw!$R$3:$R$502,MATCH(IFERROR(INDEX(MATCH(AN46,H$2:H$501,0),$A$2:$A$501),""),Raw!$Q$3:$Q$502,0)),"")</f>
        <v/>
      </c>
      <c r="AQ46" s="37" t="str">
        <f t="array" aca="1" ref="AQ46" ca="1">IF(AR46="","",(IF(ROUND(AR46,1)=ROUND(AR45,1),AQ45,AQ45+1)))</f>
        <v/>
      </c>
      <c r="AR46" s="33" t="str">
        <f t="shared" ca="1" si="11"/>
        <v/>
      </c>
      <c r="AS46" s="48" t="str">
        <f t="array" aca="1" ref="AS46" ca="1">IFERROR(INDEX(Raw!$S$3:$S$502,MATCH(AT46,Raw!$R$3:$R$502,0)),"")</f>
        <v/>
      </c>
      <c r="AT46" s="34" t="str">
        <f t="array" aca="1" ref="AT46" ca="1">IFERROR(INDEX(Raw!$R$3:$R$502,MATCH(IFERROR(INDEX(MATCH(AR46,I$2:I$501,0),$A$2:$A$501),""),Raw!$Q$3:$Q$502,0)),"")</f>
        <v/>
      </c>
      <c r="AU46" s="37" t="str">
        <f t="array" aca="1" ref="AU46" ca="1">IF(AV46="","",(IF(ROUND(AV46,1)=ROUND(AV45,1),AU45,AU45+1)))</f>
        <v/>
      </c>
      <c r="AV46" s="33" t="str">
        <f t="shared" ca="1" si="12"/>
        <v/>
      </c>
      <c r="AW46" s="48" t="str">
        <f t="array" aca="1" ref="AW46" ca="1">IFERROR(INDEX(Raw!$S$3:$S$502,MATCH(AX46,Raw!$R$3:$R$502,0)),"")</f>
        <v/>
      </c>
      <c r="AX46" s="34" t="str">
        <f t="array" aca="1" ref="AX46" ca="1">IFERROR(INDEX(Raw!$R$3:$R$502,MATCH(IFERROR(INDEX(MATCH(AV46,J$2:J$501,0),$A$2:$A$501),""),Raw!$Q$3:$Q$502,0)),"")</f>
        <v/>
      </c>
      <c r="AY46" s="37" t="str">
        <f t="array" aca="1" ref="AY46" ca="1">IF(AZ46="","",(IF(ROUND(AZ46,1)=ROUND(AZ45,1),AY45,AY45+1)))</f>
        <v/>
      </c>
      <c r="AZ46" s="33" t="str">
        <f t="shared" ca="1" si="13"/>
        <v/>
      </c>
      <c r="BA46" s="48" t="str">
        <f t="array" aca="1" ref="BA46" ca="1">IFERROR(INDEX(Raw!$S$3:$S$502,MATCH(BB46,Raw!$R$3:$R$502,0)),"")</f>
        <v/>
      </c>
      <c r="BB46" s="34" t="str">
        <f t="array" aca="1" ref="BB46" ca="1">IFERROR(INDEX(Raw!$R$3:$R$502,MATCH(IFERROR(INDEX(MATCH(AZ46,K$2:K$501,0),$A$2:$A$501),""),Raw!$Q$3:$Q$502,0)),"")</f>
        <v/>
      </c>
      <c r="BC46" s="37" t="str">
        <f t="array" aca="1" ref="BC46" ca="1">IF(BD46="","",(IF(ROUND(BD46,1)=ROUND(BD45,1),BC45,BC45+1)))</f>
        <v/>
      </c>
      <c r="BD46" s="33" t="str">
        <f t="shared" ca="1" si="14"/>
        <v/>
      </c>
      <c r="BE46" s="48" t="str">
        <f t="array" aca="1" ref="BE46" ca="1">IFERROR(INDEX(Raw!$S$3:$S$502,MATCH(BF46,Raw!$R$3:$R$502,0)),"")</f>
        <v/>
      </c>
      <c r="BF46" s="34" t="str">
        <f t="array" aca="1" ref="BF46" ca="1">IFERROR(INDEX(Raw!$R$3:$R$502,MATCH(IFERROR(INDEX(MATCH(BD46,L$2:L$501,0),$A$2:$A$501),""),Raw!$Q$3:$Q$502,0)),"")</f>
        <v/>
      </c>
      <c r="BG46" s="37" t="str">
        <f t="array" aca="1" ref="BG46" ca="1">IF(BH46="","",(IF(ROUND(BH46,1)=ROUND(BH45,1),BG45,BG45+1)))</f>
        <v/>
      </c>
      <c r="BH46" s="33" t="str">
        <f t="shared" ca="1" si="15"/>
        <v/>
      </c>
      <c r="BI46" s="48" t="str">
        <f t="array" aca="1" ref="BI46" ca="1">IFERROR(INDEX(Raw!$S$3:$S$502,MATCH(BJ46,Raw!$R$3:$R$502,0)),"")</f>
        <v/>
      </c>
      <c r="BJ46" s="34" t="str">
        <f t="array" aca="1" ref="BJ46" ca="1">IFERROR(INDEX(Raw!$R$3:$R$502,MATCH(IFERROR(INDEX(MATCH(BH46,M$2:M$501,0),$A$2:$A$501),""),Raw!$Q$3:$Q$502,0)),"")</f>
        <v/>
      </c>
      <c r="BK46" s="37" t="str">
        <f t="array" aca="1" ref="BK46" ca="1">IF(BL46="","",(IF(ROUND(BL46,1)=ROUND(BL45,1),BK45,BK45+1)))</f>
        <v/>
      </c>
      <c r="BL46" s="33" t="str">
        <f t="shared" ca="1" si="16"/>
        <v/>
      </c>
      <c r="BM46" s="48" t="str">
        <f t="array" aca="1" ref="BM46" ca="1">IFERROR(INDEX(Raw!$S$3:$S$502,MATCH(BN46,Raw!$R$3:$R$502,0)),"")</f>
        <v/>
      </c>
      <c r="BN46" s="34" t="str">
        <f t="array" aca="1" ref="BN46" ca="1">IFERROR(INDEX(Raw!$R$3:$R$502,MATCH(IFERROR(INDEX(MATCH(BL46,N$2:N$501,0),$A$2:$A$501),""),Raw!$Q$3:$Q$502,0)),"")</f>
        <v/>
      </c>
    </row>
    <row r="47" spans="1:66" x14ac:dyDescent="0.3">
      <c r="A47" s="28">
        <v>46</v>
      </c>
      <c r="B47" s="52">
        <f ca="1">IFERROR(IFERROR(LARGE(INDIRECT("RAW!T"&amp;MATCH(A47,Raw!B:B,0)&amp;":T"&amp;IF(A47=MAX(Raw!B:B),1010,MATCH(A47+1,Raw!B:B,0)-1)),IF(COUNTIF(INDIRECT("Raw!C"&amp;MATCH(A47,Raw!B:B,0)&amp;":C"&amp;IF(A47=MAX(Raw!B:B),1010,MATCH(A47+1,Raw!B:B,0)-1)),"H")&gt;0,1,"")),6000)+IFERROR(LARGE(INDIRECT("RAW!T"&amp;MATCH(A47,Raw!B:B,0)&amp;":T"&amp;IF(A47=MAX(Raw!B:B),1010,MATCH(A47+1,Raw!B:B,0)-1)),IF(COUNTIF(INDIRECT("Raw!C"&amp;MATCH(A47,Raw!B:B,0)&amp;":C"&amp;IF(A47=MAX(Raw!B:B),1010,MATCH(A47+1,Raw!B:B,0)-1)),"H")&gt;1,2,"")),6000)-12000
+IFERROR(LARGE(INDIRECT("RAW!T"&amp;MATCH(A47,Raw!B:B,0)&amp;":T"&amp;IF(A47=MAX(Raw!B:B),1010,MATCH(A47+1,Raw!B:B,0)-1)),IF(COUNTIF(INDIRECT("Raw!C"&amp;MATCH(A47,Raw!B:B,0)&amp;":C"&amp;IF(A47=MAX(Raw!B:B),1010,MATCH(A47+1,Raw!B:B,0)-1)),"S")&gt;0,COUNTIF(INDIRECT("Raw!C"&amp;MATCH(A47,Raw!B:B,0)&amp;":C"&amp;IF(A47=MAX(Raw!B:B),1010,MATCH(A47+1,Raw!B:B,0)-1)),"H")+1,"")),4000)+IFERROR(LARGE(INDIRECT("RAW!T"&amp;MATCH(A47,Raw!B:B,0)&amp;":T"&amp;IF(A47=MAX(Raw!B:B),1010,MATCH(A47+1,Raw!B:B,0)-1)),IF(COUNTIF(INDIRECT("Raw!C"&amp;MATCH(A47,Raw!B:B,0)&amp;":C"&amp;IF(A47=MAX(Raw!B:B),1010,MATCH(A47+1,Raw!B:B,0)-1)),"S")&gt;1,COUNTIF(INDIRECT("Raw!C"&amp;MATCH(A47,Raw!B:B,0)&amp;":C"&amp;IF(A47=MAX(Raw!B:B),1010,MATCH(A47+1,Raw!B:B,0)-1)),"H")+2,"")),4000)-8000+IFERROR(LARGE(INDIRECT("RAW!T"&amp;MATCH(A47,Raw!B:B,0)&amp;":T"&amp;IF(A47=MAX(Raw!B:B),1010,MATCH(A47+1,Raw!B:B,0)-1)),IF(COUNTIF(INDIRECT("Raw!C"&amp;MATCH(A47,Raw!B:B,0)&amp;":C"&amp;IF(A47=MAX(Raw!B:B),1010,MATCH(A47+1,Raw!B:B,0)-1)),"V")&gt;0,COUNTIF(INDIRECT("Raw!C"&amp;MATCH(A47,Raw!B:B,0)&amp;":C"&amp;IF(A47=MAX(Raw!B:B),1010,MATCH(A47+1,Raw!B:B,0)-1)),"H")+COUNTIF(INDIRECT("Raw!C"&amp;MATCH(A47,Raw!B:B,0)&amp;":C"&amp;IF(A47=MAX(Raw!B:B),1010,MATCH(A47+1,Raw!B:B,0)-1)),"S")+1,"")),2000)+IFERROR(LARGE(INDIRECT("RAW!T"&amp;MATCH(A47,Raw!B:B,0)&amp;":T"&amp;IF(A47=MAX(Raw!B:B),1010,MATCH(A47+1,Raw!B:B,0)-1)),IF(COUNTIF(INDIRECT("Raw!C"&amp;MATCH(A47,Raw!B:B,0)&amp;":C"&amp;IF(A47=MAX(Raw!B:B),1010,MATCH(A47+1,Raw!B:B,0)-1)),"V")&gt;1,COUNTIF(INDIRECT("Raw!C"&amp;MATCH(A47,Raw!B:B,0)&amp;":C"&amp;IF(A47=MAX(Raw!B:B),1010,MATCH(A47+1,Raw!B:B,0)-1)),"H")+COUNTIF(INDIRECT("Raw!C"&amp;MATCH(A47,Raw!B:B,0)&amp;":C"&amp;IF(A47=MAX(Raw!B:B),1010,MATCH(A47+1,Raw!B:B,0)-1)),"S")+2,"")),2000)-4000,"")</f>
        <v>0</v>
      </c>
      <c r="C47" s="52">
        <f ca="1">IFERROR(IFERROR(LARGE(INDIRECT("RAW!U"&amp;MATCH(A47,Raw!B:B,0)&amp;":U"&amp;IF(A47=MAX(Raw!B:B),1010,MATCH(A47+1,Raw!B:B,0)-1)),IF(COUNTIF(INDIRECT("Raw!C"&amp;MATCH(A47,Raw!B:B,0)&amp;":C"&amp;IF(A47=MAX(Raw!B:B),1010,MATCH(A47+1,Raw!B:B,0)-1)),"H")&gt;0,1,"")),6000)+IFERROR(LARGE(INDIRECT("RAW!U"&amp;MATCH(A47,Raw!B:B,0)&amp;":U"&amp;IF(A47=MAX(Raw!B:B),1010,MATCH(A47+1,Raw!B:B,0)-1)),IF(COUNTIF(INDIRECT("Raw!C"&amp;MATCH(A47,Raw!B:B,0)&amp;":C"&amp;IF(A47=MAX(Raw!B:B),1010,MATCH(A47+1,Raw!B:B,0)-1)),"H")&gt;1,2,"")),6000)-12000
+IFERROR(LARGE(INDIRECT("RAW!U"&amp;MATCH(A47,Raw!B:B,0)&amp;":U"&amp;IF(A47=MAX(Raw!B:B),1010,MATCH(A47+1,Raw!B:B,0)-1)),IF(COUNTIF(INDIRECT("Raw!C"&amp;MATCH(A47,Raw!B:B,0)&amp;":C"&amp;IF(A47=MAX(Raw!B:B),1010,MATCH(A47+1,Raw!B:B,0)-1)),"S")&gt;0,COUNTIF(INDIRECT("Raw!C"&amp;MATCH(A47,Raw!B:B,0)&amp;":C"&amp;IF(A47=MAX(Raw!B:B),1010,MATCH(A47+1,Raw!B:B,0)-1)),"H")+1,"")),4000)+IFERROR(LARGE(INDIRECT("RAW!U"&amp;MATCH(A47,Raw!B:B,0)&amp;":U"&amp;IF(A47=MAX(Raw!B:B),1010,MATCH(A47+1,Raw!B:B,0)-1)),IF(COUNTIF(INDIRECT("Raw!C"&amp;MATCH(A47,Raw!B:B,0)&amp;":C"&amp;IF(A47=MAX(Raw!B:B),1010,MATCH(A47+1,Raw!B:B,0)-1)),"S")&gt;1,COUNTIF(INDIRECT("Raw!C"&amp;MATCH(A47,Raw!B:B,0)&amp;":C"&amp;IF(A47=MAX(Raw!B:B),1010,MATCH(A47+1,Raw!B:B,0)-1)),"H")+2,"")),4000)-8000+IFERROR(LARGE(INDIRECT("RAW!U"&amp;MATCH(A47,Raw!B:B,0)&amp;":U"&amp;IF(A47=MAX(Raw!B:B),1010,MATCH(A47+1,Raw!B:B,0)-1)),IF(COUNTIF(INDIRECT("Raw!C"&amp;MATCH(A47,Raw!B:B,0)&amp;":C"&amp;IF(A47=MAX(Raw!B:B),1010,MATCH(A47+1,Raw!B:B,0)-1)),"V")&gt;0,COUNTIF(INDIRECT("Raw!C"&amp;MATCH(A47,Raw!B:B,0)&amp;":C"&amp;IF(A47=MAX(Raw!B:B),1010,MATCH(A47+1,Raw!B:B,0)-1)),"H")+COUNTIF(INDIRECT("Raw!C"&amp;MATCH(A47,Raw!B:B,0)&amp;":C"&amp;IF(A47=MAX(Raw!B:B),1010,MATCH(A47+1,Raw!B:B,0)-1)),"S")+1,"")),2000)+IFERROR(LARGE(INDIRECT("RAW!U"&amp;MATCH(A47,Raw!B:B,0)&amp;":U"&amp;IF(A47=MAX(Raw!B:B),1010,MATCH(A47+1,Raw!B:B,0)-1)),IF(COUNTIF(INDIRECT("Raw!C"&amp;MATCH(A47,Raw!B:B,0)&amp;":C"&amp;IF(A47=MAX(Raw!B:B),1010,MATCH(A47+1,Raw!B:B,0)-1)),"V")&gt;1,COUNTIF(INDIRECT("Raw!C"&amp;MATCH(A47,Raw!B:B,0)&amp;":C"&amp;IF(A47=MAX(Raw!B:B),1010,MATCH(A47+1,Raw!B:B,0)-1)),"H")+COUNTIF(INDIRECT("Raw!C"&amp;MATCH(A47,Raw!B:B,0)&amp;":C"&amp;IF(A47=MAX(Raw!B:B),1010,MATCH(A47+1,Raw!B:B,0)-1)),"S")+2,"")),2000)-4000,"")</f>
        <v>0</v>
      </c>
      <c r="D47" s="52">
        <f ca="1">IFERROR(IFERROR(LARGE(INDIRECT("RAW!V"&amp;MATCH(A47,Raw!B:B,0)&amp;":V"&amp;IF(A47=MAX(Raw!B:B),1010,MATCH(A47+1,Raw!B:B,0)-1)),IF(COUNTIF(INDIRECT("Raw!C"&amp;MATCH(A47,Raw!B:B,0)&amp;":C"&amp;IF(A47=MAX(Raw!B:B),1010,MATCH(A47+1,Raw!B:B,0)-1)),"H")&gt;0,1,"")),6000)+IFERROR(LARGE(INDIRECT("RAW!V"&amp;MATCH(A47,Raw!B:B,0)&amp;":V"&amp;IF(A47=MAX(Raw!B:B),1010,MATCH(A47+1,Raw!B:B,0)-1)),IF(COUNTIF(INDIRECT("Raw!C"&amp;MATCH(A47,Raw!B:B,0)&amp;":C"&amp;IF(A47=MAX(Raw!B:B),1010,MATCH(A47+1,Raw!B:B,0)-1)),"H")&gt;1,2,"")),6000)-12000
+IFERROR(LARGE(INDIRECT("RAW!V"&amp;MATCH(A47,Raw!B:B,0)&amp;":V"&amp;IF(A47=MAX(Raw!B:B),1010,MATCH(A47+1,Raw!B:B,0)-1)),IF(COUNTIF(INDIRECT("Raw!C"&amp;MATCH(A47,Raw!B:B,0)&amp;":C"&amp;IF(A47=MAX(Raw!B:B),1010,MATCH(A47+1,Raw!B:B,0)-1)),"S")&gt;0,COUNTIF(INDIRECT("Raw!C"&amp;MATCH(A47,Raw!B:B,0)&amp;":C"&amp;IF(A47=MAX(Raw!B:B),1010,MATCH(A47+1,Raw!B:B,0)-1)),"H")+1,"")),4000)+IFERROR(LARGE(INDIRECT("RAW!V"&amp;MATCH(A47,Raw!B:B,0)&amp;":V"&amp;IF(A47=MAX(Raw!B:B),1010,MATCH(A47+1,Raw!B:B,0)-1)),IF(COUNTIF(INDIRECT("Raw!C"&amp;MATCH(A47,Raw!B:B,0)&amp;":C"&amp;IF(A47=MAX(Raw!B:B),1010,MATCH(A47+1,Raw!B:B,0)-1)),"S")&gt;1,COUNTIF(INDIRECT("Raw!C"&amp;MATCH(A47,Raw!B:B,0)&amp;":C"&amp;IF(A47=MAX(Raw!B:B),1010,MATCH(A47+1,Raw!B:B,0)-1)),"H")+2,"")),4000)-8000+IFERROR(LARGE(INDIRECT("RAW!V"&amp;MATCH(A47,Raw!B:B,0)&amp;":V"&amp;IF(A47=MAX(Raw!B:B),1010,MATCH(A47+1,Raw!B:B,0)-1)),IF(COUNTIF(INDIRECT("Raw!C"&amp;MATCH(A47,Raw!B:B,0)&amp;":C"&amp;IF(A47=MAX(Raw!B:B),1010,MATCH(A47+1,Raw!B:B,0)-1)),"V")&gt;0,COUNTIF(INDIRECT("Raw!C"&amp;MATCH(A47,Raw!B:B,0)&amp;":C"&amp;IF(A47=MAX(Raw!B:B),1010,MATCH(A47+1,Raw!B:B,0)-1)),"H")+COUNTIF(INDIRECT("Raw!C"&amp;MATCH(A47,Raw!B:B,0)&amp;":C"&amp;IF(A47=MAX(Raw!B:B),1010,MATCH(A47+1,Raw!B:B,0)-1)),"S")+1,"")),2000)+IFERROR(LARGE(INDIRECT("RAW!V"&amp;MATCH(A47,Raw!B:B,0)&amp;":V"&amp;IF(A47=MAX(Raw!B:B),1010,MATCH(A47+1,Raw!B:B,0)-1)),IF(COUNTIF(INDIRECT("Raw!C"&amp;MATCH(A47,Raw!B:B,0)&amp;":C"&amp;IF(A47=MAX(Raw!B:B),1010,MATCH(A47+1,Raw!B:B,0)-1)),"V")&gt;1,COUNTIF(INDIRECT("Raw!C"&amp;MATCH(A47,Raw!B:B,0)&amp;":C"&amp;IF(A47=MAX(Raw!B:B),1010,MATCH(A47+1,Raw!B:B,0)-1)),"H")+COUNTIF(INDIRECT("Raw!C"&amp;MATCH(A47,Raw!B:B,0)&amp;":C"&amp;IF(A47=MAX(Raw!B:B),1010,MATCH(A47+1,Raw!B:B,0)-1)),"S")+2,"")),2000)-4000,"")</f>
        <v>0</v>
      </c>
      <c r="E47" s="52">
        <f ca="1">IFERROR(IFERROR(LARGE(INDIRECT("RAW!W"&amp;MATCH(A47,Raw!B:B,0)&amp;":W"&amp;IF(A47=MAX(Raw!B:B),1010,MATCH(A47+1,Raw!B:B,0)-1)),IF(COUNTIF(INDIRECT("Raw!C"&amp;MATCH(A47,Raw!B:B,0)&amp;":C"&amp;IF(A47=MAX(Raw!B:B),1010,MATCH(A47+1,Raw!B:B,0)-1)),"H")&gt;0,1,"")),6000)+IFERROR(LARGE(INDIRECT("RAW!W"&amp;MATCH(A47,Raw!B:B,0)&amp;":W"&amp;IF(A47=MAX(Raw!B:B),1010,MATCH(A47+1,Raw!B:B,0)-1)),IF(COUNTIF(INDIRECT("Raw!C"&amp;MATCH(A47,Raw!B:B,0)&amp;":C"&amp;IF(A47=MAX(Raw!B:B),1010,MATCH(A47+1,Raw!B:B,0)-1)),"H")&gt;1,2,"")),6000)-12000
+IFERROR(LARGE(INDIRECT("RAW!W"&amp;MATCH(A47,Raw!B:B,0)&amp;":W"&amp;IF(A47=MAX(Raw!B:B),1010,MATCH(A47+1,Raw!B:B,0)-1)),IF(COUNTIF(INDIRECT("Raw!C"&amp;MATCH(A47,Raw!B:B,0)&amp;":C"&amp;IF(A47=MAX(Raw!B:B),1010,MATCH(A47+1,Raw!B:B,0)-1)),"S")&gt;0,COUNTIF(INDIRECT("Raw!C"&amp;MATCH(A47,Raw!B:B,0)&amp;":C"&amp;IF(A47=MAX(Raw!B:B),1010,MATCH(A47+1,Raw!B:B,0)-1)),"H")+1,"")),4000)+IFERROR(LARGE(INDIRECT("RAW!W"&amp;MATCH(A47,Raw!B:B,0)&amp;":W"&amp;IF(A47=MAX(Raw!B:B),1010,MATCH(A47+1,Raw!B:B,0)-1)),IF(COUNTIF(INDIRECT("Raw!C"&amp;MATCH(A47,Raw!B:B,0)&amp;":C"&amp;IF(A47=MAX(Raw!B:B),1010,MATCH(A47+1,Raw!B:B,0)-1)),"S")&gt;1,COUNTIF(INDIRECT("Raw!C"&amp;MATCH(A47,Raw!B:B,0)&amp;":C"&amp;IF(A47=MAX(Raw!B:B),1010,MATCH(A47+1,Raw!B:B,0)-1)),"H")+2,"")),4000)-8000+IFERROR(LARGE(INDIRECT("RAW!W"&amp;MATCH(A47,Raw!B:B,0)&amp;":W"&amp;IF(A47=MAX(Raw!B:B),1010,MATCH(A47+1,Raw!B:B,0)-1)),IF(COUNTIF(INDIRECT("Raw!C"&amp;MATCH(A47,Raw!B:B,0)&amp;":C"&amp;IF(A47=MAX(Raw!B:B),1010,MATCH(A47+1,Raw!B:B,0)-1)),"V")&gt;0,COUNTIF(INDIRECT("Raw!C"&amp;MATCH(A47,Raw!B:B,0)&amp;":C"&amp;IF(A47=MAX(Raw!B:B),1010,MATCH(A47+1,Raw!B:B,0)-1)),"H")+COUNTIF(INDIRECT("Raw!C"&amp;MATCH(A47,Raw!B:B,0)&amp;":C"&amp;IF(A47=MAX(Raw!B:B),1010,MATCH(A47+1,Raw!B:B,0)-1)),"S")+1,"")),2000)+IFERROR(LARGE(INDIRECT("RAW!W"&amp;MATCH(A47,Raw!B:B,0)&amp;":W"&amp;IF(A47=MAX(Raw!B:B),1010,MATCH(A47+1,Raw!B:B,0)-1)),IF(COUNTIF(INDIRECT("Raw!C"&amp;MATCH(A47,Raw!B:B,0)&amp;":C"&amp;IF(A47=MAX(Raw!B:B),1010,MATCH(A47+1,Raw!B:B,0)-1)),"V")&gt;1,COUNTIF(INDIRECT("Raw!C"&amp;MATCH(A47,Raw!B:B,0)&amp;":C"&amp;IF(A47=MAX(Raw!B:B),1010,MATCH(A47+1,Raw!B:B,0)-1)),"H")+COUNTIF(INDIRECT("Raw!C"&amp;MATCH(A47,Raw!B:B,0)&amp;":C"&amp;IF(A47=MAX(Raw!B:B),1010,MATCH(A47+1,Raw!B:B,0)-1)),"S")+2,"")),2000)-4000,"")</f>
        <v>0</v>
      </c>
      <c r="F47" s="52">
        <f ca="1">IFERROR(IFERROR(LARGE(INDIRECT("RAW!X"&amp;MATCH(A47,Raw!B:B,0)&amp;":X"&amp;IF(A47=MAX(Raw!B:B),1010,MATCH(A47+1,Raw!B:B,0)-1)),IF(COUNTIF(INDIRECT("Raw!C"&amp;MATCH(A47,Raw!B:B,0)&amp;":C"&amp;IF(A47=MAX(Raw!B:B),1010,MATCH(A47+1,Raw!B:B,0)-1)),"H")&gt;0,1,"")),6000)+IFERROR(LARGE(INDIRECT("RAW!X"&amp;MATCH(A47,Raw!B:B,0)&amp;":X"&amp;IF(A47=MAX(Raw!B:B),1010,MATCH(A47+1,Raw!B:B,0)-1)),IF(COUNTIF(INDIRECT("Raw!C"&amp;MATCH(A47,Raw!B:B,0)&amp;":C"&amp;IF(A47=MAX(Raw!B:B),1010,MATCH(A47+1,Raw!B:B,0)-1)),"H")&gt;1,2,"")),6000)-12000
+IFERROR(LARGE(INDIRECT("RAW!X"&amp;MATCH(A47,Raw!B:B,0)&amp;":X"&amp;IF(A47=MAX(Raw!B:B),1010,MATCH(A47+1,Raw!B:B,0)-1)),IF(COUNTIF(INDIRECT("Raw!C"&amp;MATCH(A47,Raw!B:B,0)&amp;":C"&amp;IF(A47=MAX(Raw!B:B),1010,MATCH(A47+1,Raw!B:B,0)-1)),"S")&gt;0,COUNTIF(INDIRECT("Raw!C"&amp;MATCH(A47,Raw!B:B,0)&amp;":C"&amp;IF(A47=MAX(Raw!B:B),1010,MATCH(A47+1,Raw!B:B,0)-1)),"H")+1,"")),4000)+IFERROR(LARGE(INDIRECT("RAW!X"&amp;MATCH(A47,Raw!B:B,0)&amp;":X"&amp;IF(A47=MAX(Raw!B:B),1010,MATCH(A47+1,Raw!B:B,0)-1)),IF(COUNTIF(INDIRECT("Raw!C"&amp;MATCH(A47,Raw!B:B,0)&amp;":C"&amp;IF(A47=MAX(Raw!B:B),1010,MATCH(A47+1,Raw!B:B,0)-1)),"S")&gt;1,COUNTIF(INDIRECT("Raw!C"&amp;MATCH(A47,Raw!B:B,0)&amp;":C"&amp;IF(A47=MAX(Raw!B:B),1010,MATCH(A47+1,Raw!B:B,0)-1)),"H")+2,"")),4000)-8000+IFERROR(LARGE(INDIRECT("RAW!X"&amp;MATCH(A47,Raw!B:B,0)&amp;":X"&amp;IF(A47=MAX(Raw!B:B),1010,MATCH(A47+1,Raw!B:B,0)-1)),IF(COUNTIF(INDIRECT("Raw!C"&amp;MATCH(A47,Raw!B:B,0)&amp;":C"&amp;IF(A47=MAX(Raw!B:B),1010,MATCH(A47+1,Raw!B:B,0)-1)),"v")&gt;0,COUNTIF(INDIRECT("Raw!C"&amp;MATCH(A47,Raw!B:B,0)&amp;":C"&amp;IF(A47=MAX(Raw!B:B),1010,MATCH(A47+1,Raw!B:B,0)-1)),"H")+COUNTIF(INDIRECT("Raw!C"&amp;MATCH(A47,Raw!B:B,0)&amp;":C"&amp;IF(A47=MAX(Raw!B:B),1010,MATCH(A47+1,Raw!B:B,0)-1)),"S")+1,"")),2000)+IFERROR(LARGE(INDIRECT("RAW!X"&amp;MATCH(A47,Raw!B:B,0)&amp;":X"&amp;IF(A47=MAX(Raw!B:B),1010,MATCH(A47+1,Raw!B:B,0)-1)),IF(COUNTIF(INDIRECT("Raw!C"&amp;MATCH(A47,Raw!B:B,0)&amp;":C"&amp;IF(A47=MAX(Raw!B:B),1010,MATCH(A47+1,Raw!B:B,0)-1)),"v")&gt;1,COUNTIF(INDIRECT("Raw!C"&amp;MATCH(A47,Raw!B:B,0)&amp;":C"&amp;IF(A47=MAX(Raw!B:B),1010,MATCH(A47+1,Raw!B:B,0)-1)),"H")+COUNTIF(INDIRECT("Raw!C"&amp;MATCH(A47,Raw!B:B,0)&amp;":C"&amp;IF(A47=MAX(Raw!B:B),1010,MATCH(A47+1,Raw!B:B,0)-1)),"S")+2,"")),2000)-4000,"")</f>
        <v>0</v>
      </c>
      <c r="G47" s="52">
        <f ca="1">IFERROR(IFERROR(LARGE(INDIRECT("RAW!Y"&amp;MATCH(A47,Raw!B:B,0)&amp;":Y"&amp;IF(A47=MAX(Raw!B:B),1010,MATCH(A47+1,Raw!B:B,0)-1)),IF(COUNTIF(INDIRECT("Raw!C"&amp;MATCH(A47,Raw!B:B,0)&amp;":C"&amp;IF(A47=MAX(Raw!B:B),1010,MATCH(A47+1,Raw!B:B,0)-1)),"H")&gt;0,1,"")),6000)+IFERROR(LARGE(INDIRECT("RAW!Y"&amp;MATCH(A47,Raw!B:B,0)&amp;":Y"&amp;IF(A47=MAX(Raw!B:B),1010,MATCH(A47+1,Raw!B:B,0)-1)),IF(COUNTIF(INDIRECT("Raw!C"&amp;MATCH(A47,Raw!B:B,0)&amp;":C"&amp;IF(A47=MAX(Raw!B:B),1010,MATCH(A47+1,Raw!B:B,0)-1)),"H")&gt;1,2,"")),6000)-12000
+IFERROR(LARGE(INDIRECT("RAW!Y"&amp;MATCH(A47,Raw!B:B,0)&amp;":Y"&amp;IF(A47=MAX(Raw!B:B),1010,MATCH(A47+1,Raw!B:B,0)-1)),IF(COUNTIF(INDIRECT("Raw!C"&amp;MATCH(A47,Raw!B:B,0)&amp;":C"&amp;IF(A47=MAX(Raw!B:B),1010,MATCH(A47+1,Raw!B:B,0)-1)),"S")&gt;0,COUNTIF(INDIRECT("Raw!C"&amp;MATCH(A47,Raw!B:B,0)&amp;":C"&amp;IF(A47=MAX(Raw!B:B),1010,MATCH(A47+1,Raw!B:B,0)-1)),"H")+1,"")),4000)+IFERROR(LARGE(INDIRECT("RAW!Y"&amp;MATCH(A47,Raw!B:B,0)&amp;":Y"&amp;IF(A47=MAX(Raw!B:B),1010,MATCH(A47+1,Raw!B:B,0)-1)),IF(COUNTIF(INDIRECT("Raw!C"&amp;MATCH(A47,Raw!B:B,0)&amp;":C"&amp;IF(A47=MAX(Raw!B:B),1010,MATCH(A47+1,Raw!B:B,0)-1)),"S")&gt;1,COUNTIF(INDIRECT("Raw!C"&amp;MATCH(A47,Raw!B:B,0)&amp;":C"&amp;IF(A47=MAX(Raw!B:B),1010,MATCH(A47+1,Raw!B:B,0)-1)),"H")+2,"")),4000)-8000+IFERROR(LARGE(INDIRECT("RAW!Y"&amp;MATCH(A47,Raw!B:B,0)&amp;":Y"&amp;IF(A47=MAX(Raw!B:B),1010,MATCH(A47+1,Raw!B:B,0)-1)),IF(COUNTIF(INDIRECT("Raw!C"&amp;MATCH(A47,Raw!B:B,0)&amp;":C"&amp;IF(A47=MAX(Raw!B:B),1010,MATCH(A47+1,Raw!B:B,0)-1)),"V")&gt;0,COUNTIF(INDIRECT("Raw!C"&amp;MATCH(A47,Raw!B:B,0)&amp;":C"&amp;IF(A47=MAX(Raw!B:B),1010,MATCH(A47+1,Raw!B:B,0)-1)),"H")+COUNTIF(INDIRECT("Raw!C"&amp;MATCH(A47,Raw!B:B,0)&amp;":C"&amp;IF(A47=MAX(Raw!B:B),1010,MATCH(A47+1,Raw!B:B,0)-1)),"S")+1,"")),2000)+IFERROR(LARGE(INDIRECT("RAW!Y"&amp;MATCH(A47,Raw!B:B,0)&amp;":Y"&amp;IF(A47=MAX(Raw!B:B),1010,MATCH(A47+1,Raw!B:B,0)-1)),IF(COUNTIF(INDIRECT("Raw!C"&amp;MATCH(A47,Raw!B:B,0)&amp;":C"&amp;IF(A47=MAX(Raw!B:B),1010,MATCH(A47+1,Raw!B:B,0)-1)),"V")&gt;1,COUNTIF(INDIRECT("Raw!C"&amp;MATCH(A47,Raw!B:B,0)&amp;":C"&amp;IF(A47=MAX(Raw!B:B),1010,MATCH(A47+1,Raw!B:B,0)-1)),"H")+COUNTIF(INDIRECT("Raw!C"&amp;MATCH(A47,Raw!B:B,0)&amp;":C"&amp;IF(A47=MAX(Raw!B:B),1010,MATCH(A47+1,Raw!B:B,0)-1)),"S")+2,"")),2000)-4000,"")</f>
        <v>0</v>
      </c>
      <c r="H47" s="52">
        <f ca="1">IFERROR(IFERROR(LARGE(INDIRECT("RAW!Z"&amp;MATCH(A47,Raw!B:B,0)&amp;":Z"&amp;IF(A47=MAX(Raw!B:B),1010,MATCH(A47+1,Raw!B:B,0)-1)),IF(COUNTIF(INDIRECT("Raw!C"&amp;MATCH(A47,Raw!B:B,0)&amp;":C"&amp;IF(A47=MAX(Raw!B:B),1010,MATCH(A47+1,Raw!B:B,0)-1)),"H")&gt;0,1,"")),6000)+IFERROR(LARGE(INDIRECT("RAW!Z"&amp;MATCH(A47,Raw!B:B,0)&amp;":Z"&amp;IF(A47=MAX(Raw!B:B),1010,MATCH(A47+1,Raw!B:B,0)-1)),IF(COUNTIF(INDIRECT("Raw!C"&amp;MATCH(A47,Raw!B:B,0)&amp;":C"&amp;IF(A47=MAX(Raw!B:B),1010,MATCH(A47+1,Raw!B:B,0)-1)),"H")&gt;1,2,"")),6000)-12000
+IFERROR(LARGE(INDIRECT("RAW!Z"&amp;MATCH(A47,Raw!B:B,0)&amp;":Z"&amp;IF(A47=MAX(Raw!B:B),1010,MATCH(A47+1,Raw!B:B,0)-1)),IF(COUNTIF(INDIRECT("Raw!C"&amp;MATCH(A47,Raw!B:B,0)&amp;":C"&amp;IF(A47=MAX(Raw!B:B),1010,MATCH(A47+1,Raw!B:B,0)-1)),"S")&gt;0,COUNTIF(INDIRECT("Raw!C"&amp;MATCH(A47,Raw!B:B,0)&amp;":C"&amp;IF(A47=MAX(Raw!B:B),1010,MATCH(A47+1,Raw!B:B,0)-1)),"H")+1,"")),4000)+IFERROR(LARGE(INDIRECT("RAW!Z"&amp;MATCH(A47,Raw!B:B,0)&amp;":Z"&amp;IF(A47=MAX(Raw!B:B),1010,MATCH(A47+1,Raw!B:B,0)-1)),IF(COUNTIF(INDIRECT("Raw!C"&amp;MATCH(A47,Raw!B:B,0)&amp;":C"&amp;IF(A47=MAX(Raw!B:B),1010,MATCH(A47+1,Raw!B:B,0)-1)),"S")&gt;1,COUNTIF(INDIRECT("Raw!C"&amp;MATCH(A47,Raw!B:B,0)&amp;":C"&amp;IF(A47=MAX(Raw!B:B),1010,MATCH(A47+1,Raw!B:B,0)-1)),"H")+2,"")),4000)-8000+IFERROR(LARGE(INDIRECT("RAW!Z"&amp;MATCH(A47,Raw!B:B,0)&amp;":Z"&amp;IF(A47=MAX(Raw!B:B),1010,MATCH(A47+1,Raw!B:B,0)-1)),IF(COUNTIF(INDIRECT("Raw!C"&amp;MATCH(A47,Raw!B:B,0)&amp;":C"&amp;IF(A47=MAX(Raw!B:B),1010,MATCH(A47+1,Raw!B:B,0)-1)),"V")&gt;0,COUNTIF(INDIRECT("Raw!C"&amp;MATCH(A47,Raw!B:B,0)&amp;":C"&amp;IF(A47=MAX(Raw!B:B),1010,MATCH(A47+1,Raw!B:B,0)-1)),"H")+COUNTIF(INDIRECT("Raw!C"&amp;MATCH(A47,Raw!B:B,0)&amp;":C"&amp;IF(A47=MAX(Raw!B:B),1010,MATCH(A47+1,Raw!B:B,0)-1)),"S")+1,"")),2000)+IFERROR(LARGE(INDIRECT("RAW!Z"&amp;MATCH(A47,Raw!B:B,0)&amp;":Z"&amp;IF(A47=MAX(Raw!B:B),1010,MATCH(A47+1,Raw!B:B,0)-1)),IF(COUNTIF(INDIRECT("Raw!C"&amp;MATCH(A47,Raw!B:B,0)&amp;":C"&amp;IF(A47=MAX(Raw!B:B),1010,MATCH(A47+1,Raw!B:B,0)-1)),"V")&gt;1,COUNTIF(INDIRECT("Raw!C"&amp;MATCH(A47,Raw!B:B,0)&amp;":C"&amp;IF(A47=MAX(Raw!B:B),1010,MATCH(A47+1,Raw!B:B,0)-1)),"H")+COUNTIF(INDIRECT("Raw!C"&amp;MATCH(A47,Raw!B:B,0)&amp;":C"&amp;IF(A47=MAX(Raw!B:B),1010,MATCH(A47+1,Raw!B:B,0)-1)),"S")+2,"")),2000)-4000,"")</f>
        <v>0</v>
      </c>
      <c r="I47" s="52">
        <f ca="1">IFERROR(IFERROR(LARGE(INDIRECT("RAW!AA"&amp;MATCH(A47,Raw!B:B,0)&amp;":AA"&amp;IF(A47=MAX(Raw!B:B),1010,MATCH(A47+1,Raw!B:B,0)-1)),IF(COUNTIF(INDIRECT("Raw!C"&amp;MATCH(A47,Raw!B:B,0)&amp;":C"&amp;IF(A47=MAX(Raw!B:B),1010,MATCH(A47+1,Raw!B:B,0)-1)),"H")&gt;0,1,"")),6000)+IFERROR(LARGE(INDIRECT("RAW!AA"&amp;MATCH(A47,Raw!B:B,0)&amp;":AA"&amp;IF(A47=MAX(Raw!B:B),1010,MATCH(A47+1,Raw!B:B,0)-1)),IF(COUNTIF(INDIRECT("Raw!C"&amp;MATCH(A47,Raw!B:B,0)&amp;":C"&amp;IF(A47=MAX(Raw!B:B),1010,MATCH(A47+1,Raw!B:B,0)-1)),"H")&gt;1,2,"")),6000)-12000
+IFERROR(LARGE(INDIRECT("RAW!AA"&amp;MATCH(A47,Raw!B:B,0)&amp;":AA"&amp;IF(A47=MAX(Raw!B:B),1010,MATCH(A47+1,Raw!B:B,0)-1)),IF(COUNTIF(INDIRECT("Raw!C"&amp;MATCH(A47,Raw!B:B,0)&amp;":C"&amp;IF(A47=MAX(Raw!B:B),1010,MATCH(A47+1,Raw!B:B,0)-1)),"S")&gt;0,COUNTIF(INDIRECT("Raw!C"&amp;MATCH(A47,Raw!B:B,0)&amp;":C"&amp;IF(A47=MAX(Raw!B:B),1010,MATCH(A47+1,Raw!B:B,0)-1)),"H")+1,"")),4000)+IFERROR(LARGE(INDIRECT("RAW!AA"&amp;MATCH(A47,Raw!B:B,0)&amp;":AA"&amp;IF(A47=MAX(Raw!B:B),1010,MATCH(A47+1,Raw!B:B,0)-1)),IF(COUNTIF(INDIRECT("Raw!C"&amp;MATCH(A47,Raw!B:B,0)&amp;":C"&amp;IF(A47=MAX(Raw!B:B),1010,MATCH(A47+1,Raw!B:B,0)-1)),"S")&gt;1,COUNTIF(INDIRECT("Raw!C"&amp;MATCH(A47,Raw!B:B,0)&amp;":C"&amp;IF(A47=MAX(Raw!B:B),1010,MATCH(A47+1,Raw!B:B,0)-1)),"H")+2,"")),4000)-8000+IFERROR(LARGE(INDIRECT("RAW!AA"&amp;MATCH(A47,Raw!B:B,0)&amp;":AA"&amp;IF(A47=MAX(Raw!B:B),1010,MATCH(A47+1,Raw!B:B,0)-1)),IF(COUNTIF(INDIRECT("Raw!C"&amp;MATCH(A47,Raw!B:B,0)&amp;":C"&amp;IF(A47=MAX(Raw!B:B),1010,MATCH(A47+1,Raw!B:B,0)-1)),"V")&gt;0,COUNTIF(INDIRECT("Raw!C"&amp;MATCH(A47,Raw!B:B,0)&amp;":C"&amp;IF(A47=MAX(Raw!B:B),1010,MATCH(A47+1,Raw!B:B,0)-1)),"H")+COUNTIF(INDIRECT("Raw!C"&amp;MATCH(A47,Raw!B:B,0)&amp;":C"&amp;IF(A47=MAX(Raw!B:B),1010,MATCH(A47+1,Raw!B:B,0)-1)),"S")+1,"")),2000)+IFERROR(LARGE(INDIRECT("RAW!AA"&amp;MATCH(A47,Raw!B:B,0)&amp;":AA"&amp;IF(A47=MAX(Raw!B:B),1010,MATCH(A47+1,Raw!B:B,0)-1)),IF(COUNTIF(INDIRECT("Raw!C"&amp;MATCH(A47,Raw!B:B,0)&amp;":C"&amp;IF(A47=MAX(Raw!B:B),1010,MATCH(A47+1,Raw!B:B,0)-1)),"V")&gt;1,COUNTIF(INDIRECT("Raw!C"&amp;MATCH(A47,Raw!B:B,0)&amp;":C"&amp;IF(A47=MAX(Raw!B:B),1010,MATCH(A47+1,Raw!B:B,0)-1)),"H")+COUNTIF(INDIRECT("Raw!C"&amp;MATCH(A47,Raw!B:B,0)&amp;":C"&amp;IF(A47=MAX(Raw!B:B),1010,MATCH(A47+1,Raw!B:B,0)-1)),"S")+2,"")),2000)-4000,"")</f>
        <v>0</v>
      </c>
      <c r="J47" s="52">
        <f ca="1">IFERROR(IFERROR(LARGE(INDIRECT("RAW!AB"&amp;MATCH(A47,Raw!B:B,0)&amp;":AB"&amp;IF(A47=MAX(Raw!B:B),1010,MATCH(A47+1,Raw!B:B,0)-1)),IF(COUNTIF(INDIRECT("Raw!C"&amp;MATCH(A47,Raw!B:B,0)&amp;":C"&amp;IF(A47=MAX(Raw!B:B),1010,MATCH(A47+1,Raw!B:B,0)-1)),"H")&gt;0,1,"")),6000)+IFERROR(LARGE(INDIRECT("RAW!AB"&amp;MATCH(A47,Raw!B:B,0)&amp;":AB"&amp;IF(A47=MAX(Raw!B:B),1010,MATCH(A47+1,Raw!B:B,0)-1)),IF(COUNTIF(INDIRECT("Raw!C"&amp;MATCH(A47,Raw!B:B,0)&amp;":C"&amp;IF(A47=MAX(Raw!B:B),1010,MATCH(A47+1,Raw!B:B,0)-1)),"H")&gt;1,2,"")),6000)-12000
+IFERROR(LARGE(INDIRECT("RAW!AB"&amp;MATCH(A47,Raw!B:B,0)&amp;":AB"&amp;IF(A47=MAX(Raw!B:B),1010,MATCH(A47+1,Raw!B:B,0)-1)),IF(COUNTIF(INDIRECT("Raw!C"&amp;MATCH(A47,Raw!B:B,0)&amp;":C"&amp;IF(A47=MAX(Raw!B:B),1010,MATCH(A47+1,Raw!B:B,0)-1)),"S")&gt;0,COUNTIF(INDIRECT("Raw!C"&amp;MATCH(A47,Raw!B:B,0)&amp;":C"&amp;IF(A47=MAX(Raw!B:B),1010,MATCH(A47+1,Raw!B:B,0)-1)),"H")+1,"")),4000)+IFERROR(LARGE(INDIRECT("RAW!AB"&amp;MATCH(A47,Raw!B:B,0)&amp;":AB"&amp;IF(A47=MAX(Raw!B:B),1010,MATCH(A47+1,Raw!B:B,0)-1)),IF(COUNTIF(INDIRECT("Raw!C"&amp;MATCH(A47,Raw!B:B,0)&amp;":C"&amp;IF(A47=MAX(Raw!B:B),1010,MATCH(A47+1,Raw!B:B,0)-1)),"S")&gt;1,COUNTIF(INDIRECT("Raw!C"&amp;MATCH(A47,Raw!B:B,0)&amp;":C"&amp;IF(A47=MAX(Raw!B:B),1010,MATCH(A47+1,Raw!B:B,0)-1)),"H")+2,"")),4000)-8000+IFERROR(LARGE(INDIRECT("RAW!AB"&amp;MATCH(A47,Raw!B:B,0)&amp;":AB"&amp;IF(A47=MAX(Raw!B:B),1010,MATCH(A47+1,Raw!B:B,0)-1)),IF(COUNTIF(INDIRECT("Raw!C"&amp;MATCH(A47,Raw!B:B,0)&amp;":C"&amp;IF(A47=MAX(Raw!B:B),1010,MATCH(A47+1,Raw!B:B,0)-1)),"V")&gt;0,COUNTIF(INDIRECT("Raw!C"&amp;MATCH(A47,Raw!B:B,0)&amp;":C"&amp;IF(A47=MAX(Raw!B:B),1010,MATCH(A47+1,Raw!B:B,0)-1)),"H")+COUNTIF(INDIRECT("Raw!C"&amp;MATCH(A47,Raw!B:B,0)&amp;":C"&amp;IF(A47=MAX(Raw!B:B),1010,MATCH(A47+1,Raw!B:B,0)-1)),"S")+1,"")),2000)+IFERROR(LARGE(INDIRECT("RAW!AB"&amp;MATCH(A47,Raw!B:B,0)&amp;":AB"&amp;IF(A47=MAX(Raw!B:B),1010,MATCH(A47+1,Raw!B:B,0)-1)),IF(COUNTIF(INDIRECT("Raw!C"&amp;MATCH(A47,Raw!B:B,0)&amp;":C"&amp;IF(A47=MAX(Raw!B:B),1010,MATCH(A47+1,Raw!B:B,0)-1)),"V")&gt;1,COUNTIF(INDIRECT("Raw!C"&amp;MATCH(A47,Raw!B:B,0)&amp;":C"&amp;IF(A47=MAX(Raw!B:B),1010,MATCH(A47+1,Raw!B:B,0)-1)),"H")+COUNTIF(INDIRECT("Raw!C"&amp;MATCH(A47,Raw!B:B,0)&amp;":C"&amp;IF(A47=MAX(Raw!B:B),1010,MATCH(A47+1,Raw!B:B,0)-1)),"S")+2,"")),2000)-4000,"")</f>
        <v>0</v>
      </c>
      <c r="K47" s="52">
        <f ca="1">IFERROR(IFERROR(LARGE(INDIRECT("RAW!AC"&amp;MATCH(A47,Raw!B:B,0)&amp;":AC"&amp;IF(A47=MAX(Raw!B:B),1010,MATCH(A47+1,Raw!B:B,0)-1)),IF(COUNTIF(INDIRECT("Raw!C"&amp;MATCH(A47,Raw!B:B,0)&amp;":C"&amp;IF(A47=MAX(Raw!B:B),1010,MATCH(A47+1,Raw!B:B,0)-1)),"H")&gt;0,1,"")),6000)+IFERROR(LARGE(INDIRECT("RAW!AC"&amp;MATCH(A47,Raw!B:B,0)&amp;":AC"&amp;IF(A47=MAX(Raw!B:B),1010,MATCH(A47+1,Raw!B:B,0)-1)),IF(COUNTIF(INDIRECT("Raw!C"&amp;MATCH(A47,Raw!B:B,0)&amp;":C"&amp;IF(A47=MAX(Raw!B:B),1010,MATCH(A47+1,Raw!B:B,0)-1)),"H")&gt;1,2,"")),6000)-12000
+IFERROR(LARGE(INDIRECT("RAW!AC"&amp;MATCH(A47,Raw!B:B,0)&amp;":AC"&amp;IF(A47=MAX(Raw!B:B),1010,MATCH(A47+1,Raw!B:B,0)-1)),IF(COUNTIF(INDIRECT("Raw!C"&amp;MATCH(A47,Raw!B:B,0)&amp;":C"&amp;IF(A47=MAX(Raw!B:B),1010,MATCH(A47+1,Raw!B:B,0)-1)),"S")&gt;0,COUNTIF(INDIRECT("Raw!C"&amp;MATCH(A47,Raw!B:B,0)&amp;":C"&amp;IF(A47=MAX(Raw!B:B),1010,MATCH(A47+1,Raw!B:B,0)-1)),"H")+1,"")),4000)+IFERROR(LARGE(INDIRECT("RAW!AC"&amp;MATCH(A47,Raw!B:B,0)&amp;":AC"&amp;IF(A47=MAX(Raw!B:B),1010,MATCH(A47+1,Raw!B:B,0)-1)),IF(COUNTIF(INDIRECT("Raw!C"&amp;MATCH(A47,Raw!B:B,0)&amp;":C"&amp;IF(A47=MAX(Raw!B:B),1010,MATCH(A47+1,Raw!B:B,0)-1)),"S")&gt;1,COUNTIF(INDIRECT("Raw!C"&amp;MATCH(A47,Raw!B:B,0)&amp;":C"&amp;IF(A47=MAX(Raw!B:B),1010,MATCH(A47+1,Raw!B:B,0)-1)),"H")+2,"")),4000)-8000+IFERROR(LARGE(INDIRECT("RAW!AC"&amp;MATCH(A47,Raw!B:B,0)&amp;":AC"&amp;IF(A47=MAX(Raw!B:B),1010,MATCH(A47+1,Raw!B:B,0)-1)),IF(COUNTIF(INDIRECT("Raw!C"&amp;MATCH(A47,Raw!B:B,0)&amp;":C"&amp;IF(A47=MAX(Raw!B:B),1010,MATCH(A47+1,Raw!B:B,0)-1)),"V")&gt;0,COUNTIF(INDIRECT("Raw!C"&amp;MATCH(A47,Raw!B:B,0)&amp;":C"&amp;IF(A47=MAX(Raw!B:B),1010,MATCH(A47+1,Raw!B:B,0)-1)),"H")+COUNTIF(INDIRECT("Raw!C"&amp;MATCH(A47,Raw!B:B,0)&amp;":C"&amp;IF(A47=MAX(Raw!B:B),1010,MATCH(A47+1,Raw!B:B,0)-1)),"S")+1,"")),2000)+IFERROR(LARGE(INDIRECT("RAW!AC"&amp;MATCH(A47,Raw!B:B,0)&amp;":AC"&amp;IF(A47=MAX(Raw!B:B),1010,MATCH(A47+1,Raw!B:B,0)-1)),IF(COUNTIF(INDIRECT("Raw!C"&amp;MATCH(A47,Raw!B:B,0)&amp;":C"&amp;IF(A47=MAX(Raw!B:B),1010,MATCH(A47+1,Raw!B:B,0)-1)),"V")&gt;1,COUNTIF(INDIRECT("Raw!C"&amp;MATCH(A47,Raw!B:B,0)&amp;":C"&amp;IF(A47=MAX(Raw!B:B),1010,MATCH(A47+1,Raw!B:B,0)-1)),"H")+COUNTIF(INDIRECT("Raw!C"&amp;MATCH(A47,Raw!B:B,0)&amp;":C"&amp;IF(A47=MAX(Raw!B:B),1010,MATCH(A47+1,Raw!B:B,0)-1)),"S")+2,"")),2000)-4000,"")</f>
        <v>0</v>
      </c>
      <c r="L47" s="14">
        <f t="shared" ca="1" si="0"/>
        <v>0</v>
      </c>
      <c r="M47" s="14">
        <f t="shared" ca="1" si="1"/>
        <v>0</v>
      </c>
      <c r="N47" s="14">
        <f t="shared" ca="1" si="2"/>
        <v>0</v>
      </c>
      <c r="O47" s="37" t="str">
        <f t="array" aca="1" ref="O47" ca="1">IF(P47="","",(IF(ROUND(P47,1)=ROUND(P46,1),O46,O46+1)))</f>
        <v/>
      </c>
      <c r="P47" s="33" t="str">
        <f t="array" aca="1" ref="P47" ca="1">IF(ROUND(LARGE(B:B,$A47),2)=0,"",LARGE(B:B,$A47))</f>
        <v/>
      </c>
      <c r="Q47" s="33" t="str">
        <f t="array" aca="1" ref="Q47" ca="1">IFERROR(INDEX(Raw!$S$3:$S$502,MATCH(R47,Raw!$R$3:$R$502,0)),"")</f>
        <v/>
      </c>
      <c r="R47" s="34" t="str">
        <f t="array" aca="1" ref="R47" ca="1">IFERROR(INDEX(Raw!$R$3:$R$502,MATCH(IFERROR(INDEX(MATCH(P47,B$2:B$501,0),$A$2:$A$502),""),Raw!$Q$3:$Q$502,0)),"")</f>
        <v/>
      </c>
      <c r="S47" s="38" t="str">
        <f t="array" aca="1" ref="S47" ca="1">IF(T47="","",(IF(ROUND(T47,1)=ROUND(T46,1),S46,S46+1)))</f>
        <v/>
      </c>
      <c r="T47" s="36" t="str">
        <f t="array" aca="1" ref="T47" ca="1">IF(ROUND(LARGE(C:C,$A47),2)=0,"",LARGE(C:C,$A47))</f>
        <v/>
      </c>
      <c r="U47" s="33" t="str">
        <f t="array" aca="1" ref="U47" ca="1">IFERROR(INDEX(Raw!$S$3:$S$502,MATCH(V47,Raw!$R$3:$R$502,0)),"")</f>
        <v/>
      </c>
      <c r="V47" s="34" t="str">
        <f t="array" aca="1" ref="V47" ca="1">IFERROR(INDEX(Raw!$R$3:$R$502,MATCH(IFERROR(INDEX(MATCH(T47,C$2:C$501,0),$A$2:$A$501),""),Raw!$Q$3:$Q$502,0)),"")</f>
        <v/>
      </c>
      <c r="W47" s="38" t="str">
        <f t="array" aca="1" ref="W47" ca="1">IF(X47="","",(IF(ROUND(X47,1)=ROUND(X46,1),W46,W46+1)))</f>
        <v/>
      </c>
      <c r="X47" s="36" t="str">
        <f t="array" aca="1" ref="X47" ca="1">IF(ROUND(LARGE(D:D,$A47),2)=0,"",LARGE(D:D,$A47))</f>
        <v/>
      </c>
      <c r="Y47" s="33" t="str">
        <f t="array" aca="1" ref="Y47" ca="1">IFERROR(INDEX(Raw!$S$3:$S$502,MATCH(Z47,Raw!$R$3:$R$502,0)),"")</f>
        <v/>
      </c>
      <c r="Z47" s="34" t="str">
        <f t="array" aca="1" ref="Z47" ca="1">IFERROR(INDEX(Raw!$R$3:$R$502,MATCH(IFERROR(INDEX(MATCH(X47,D$2:D$501,0),$A$2:$A$501),""),Raw!$Q$3:$Q$502,0)),"")</f>
        <v/>
      </c>
      <c r="AA47" s="38" t="str">
        <f t="array" aca="1" ref="AA47" ca="1">IF(AB47="","",(IF(ROUND(AB47,1)=ROUND(AB46,1),AA46,AA46+1)))</f>
        <v/>
      </c>
      <c r="AB47" s="36" t="str">
        <f t="array" aca="1" ref="AB47" ca="1">IF(ROUND(LARGE(E:E,$A47),2)=0,"",LARGE(E:E,$A47))</f>
        <v/>
      </c>
      <c r="AC47" s="33" t="str">
        <f ca="1">IFERROR(INDEX(Raw!$S$3:$S$502,MATCH(AD47,Raw!$R$3:$R$502,0)),"")</f>
        <v/>
      </c>
      <c r="AD47" s="34" t="str">
        <f t="array" aca="1" ref="AD47" ca="1">IFERROR(INDEX(Raw!$R$3:$R$502,MATCH(IFERROR(INDEX(MATCH(AB47,E$2:E$501,0),$A$2:$A$501),""),Raw!$Q$3:$Q$502,0)),"")</f>
        <v/>
      </c>
      <c r="AE47" s="38" t="str">
        <f t="array" aca="1" ref="AE47" ca="1">IF(AF47="","",(IF(ROUND(AF47,1)=ROUND(AF46,1),AE46,AE46+1)))</f>
        <v/>
      </c>
      <c r="AF47" s="36" t="str">
        <f t="array" aca="1" ref="AF47" ca="1">IF(ROUND(LARGE(F:F,$A47),2)=0,"",LARGE(F:F,$A47))</f>
        <v/>
      </c>
      <c r="AG47" s="33" t="str">
        <f ca="1">IFERROR(INDEX(Raw!$S$3:$S$502,MATCH(AH47,Raw!$R$3:$R$502,0)),"")</f>
        <v/>
      </c>
      <c r="AH47" s="34" t="str">
        <f t="array" aca="1" ref="AH47" ca="1">IFERROR(INDEX(Raw!$R$3:$R$502,MATCH(IFERROR(INDEX(MATCH(AF47,F$2:F$501,0),$A$2:$A$501),""),Raw!$Q$3:$Q$502,0)),"")</f>
        <v/>
      </c>
      <c r="AI47" s="38" t="str">
        <f t="array" aca="1" ref="AI47" ca="1">IF(AJ47="","",(IF(ROUND(AJ47,1)=ROUND(AJ46,1),AI46,AI46+1)))</f>
        <v/>
      </c>
      <c r="AJ47" s="36" t="str">
        <f t="array" aca="1" ref="AJ47" ca="1">IF(ROUND(LARGE(G:G,$A47),2)=0,"",LARGE(G:G,$A47))</f>
        <v/>
      </c>
      <c r="AK47" s="33" t="str">
        <f ca="1">IFERROR(INDEX(Raw!$S$3:$S$502,MATCH(AL47,Raw!$R$3:$R$502,0)),"")</f>
        <v/>
      </c>
      <c r="AL47" s="34" t="str">
        <f t="array" aca="1" ref="AL47" ca="1">IFERROR(INDEX(Raw!$R$3:$R$502,MATCH(IFERROR(INDEX(MATCH(AJ47,G$2:G$501,0),$A$2:$A$501),""),Raw!$Q$3:$Q$502,0)),"")</f>
        <v/>
      </c>
      <c r="AM47" s="38" t="str">
        <f t="array" aca="1" ref="AM47" ca="1">IF(AN47="","",(IF(ROUND(AN47,1)=ROUND(AN46,1),AM46,AM46+1)))</f>
        <v/>
      </c>
      <c r="AN47" s="36" t="str">
        <f t="shared" ca="1" si="10"/>
        <v/>
      </c>
      <c r="AO47" s="33" t="str">
        <f ca="1">IFERROR(INDEX(Raw!$S$3:$S$502,MATCH(AP47,Raw!$R$3:$R$502,0)),"")</f>
        <v/>
      </c>
      <c r="AP47" s="34" t="str">
        <f t="array" aca="1" ref="AP47" ca="1">IFERROR(INDEX(Raw!$R$3:$R$502,MATCH(IFERROR(INDEX(MATCH(AN47,H$2:H$501,0),$A$2:$A$501),""),Raw!$Q$3:$Q$502,0)),"")</f>
        <v/>
      </c>
      <c r="AQ47" s="37" t="str">
        <f t="array" aca="1" ref="AQ47" ca="1">IF(AR47="","",(IF(ROUND(AR47,1)=ROUND(AR46,1),AQ46,AQ46+1)))</f>
        <v/>
      </c>
      <c r="AR47" s="33" t="str">
        <f t="shared" ca="1" si="11"/>
        <v/>
      </c>
      <c r="AS47" s="48" t="str">
        <f t="array" aca="1" ref="AS47" ca="1">IFERROR(INDEX(Raw!$S$3:$S$502,MATCH(AT47,Raw!$R$3:$R$502,0)),"")</f>
        <v/>
      </c>
      <c r="AT47" s="34" t="str">
        <f t="array" aca="1" ref="AT47" ca="1">IFERROR(INDEX(Raw!$R$3:$R$502,MATCH(IFERROR(INDEX(MATCH(AR47,I$2:I$501,0),$A$2:$A$501),""),Raw!$Q$3:$Q$502,0)),"")</f>
        <v/>
      </c>
      <c r="AU47" s="37" t="str">
        <f t="array" aca="1" ref="AU47" ca="1">IF(AV47="","",(IF(ROUND(AV47,1)=ROUND(AV46,1),AU46,AU46+1)))</f>
        <v/>
      </c>
      <c r="AV47" s="33" t="str">
        <f t="shared" ca="1" si="12"/>
        <v/>
      </c>
      <c r="AW47" s="48" t="str">
        <f t="array" aca="1" ref="AW47" ca="1">IFERROR(INDEX(Raw!$S$3:$S$502,MATCH(AX47,Raw!$R$3:$R$502,0)),"")</f>
        <v/>
      </c>
      <c r="AX47" s="34" t="str">
        <f t="array" aca="1" ref="AX47" ca="1">IFERROR(INDEX(Raw!$R$3:$R$502,MATCH(IFERROR(INDEX(MATCH(AV47,J$2:J$501,0),$A$2:$A$501),""),Raw!$Q$3:$Q$502,0)),"")</f>
        <v/>
      </c>
      <c r="AY47" s="37" t="str">
        <f t="array" aca="1" ref="AY47" ca="1">IF(AZ47="","",(IF(ROUND(AZ47,1)=ROUND(AZ46,1),AY46,AY46+1)))</f>
        <v/>
      </c>
      <c r="AZ47" s="33" t="str">
        <f t="shared" ca="1" si="13"/>
        <v/>
      </c>
      <c r="BA47" s="48" t="str">
        <f t="array" aca="1" ref="BA47" ca="1">IFERROR(INDEX(Raw!$S$3:$S$502,MATCH(BB47,Raw!$R$3:$R$502,0)),"")</f>
        <v/>
      </c>
      <c r="BB47" s="34" t="str">
        <f t="array" aca="1" ref="BB47" ca="1">IFERROR(INDEX(Raw!$R$3:$R$502,MATCH(IFERROR(INDEX(MATCH(AZ47,K$2:K$501,0),$A$2:$A$501),""),Raw!$Q$3:$Q$502,0)),"")</f>
        <v/>
      </c>
      <c r="BC47" s="37" t="str">
        <f t="array" aca="1" ref="BC47" ca="1">IF(BD47="","",(IF(ROUND(BD47,1)=ROUND(BD46,1),BC46,BC46+1)))</f>
        <v/>
      </c>
      <c r="BD47" s="33" t="str">
        <f t="shared" ca="1" si="14"/>
        <v/>
      </c>
      <c r="BE47" s="48" t="str">
        <f t="array" aca="1" ref="BE47" ca="1">IFERROR(INDEX(Raw!$S$3:$S$502,MATCH(BF47,Raw!$R$3:$R$502,0)),"")</f>
        <v/>
      </c>
      <c r="BF47" s="34" t="str">
        <f t="array" aca="1" ref="BF47" ca="1">IFERROR(INDEX(Raw!$R$3:$R$502,MATCH(IFERROR(INDEX(MATCH(BD47,L$2:L$501,0),$A$2:$A$501),""),Raw!$Q$3:$Q$502,0)),"")</f>
        <v/>
      </c>
      <c r="BG47" s="37" t="str">
        <f t="array" aca="1" ref="BG47" ca="1">IF(BH47="","",(IF(ROUND(BH47,1)=ROUND(BH46,1),BG46,BG46+1)))</f>
        <v/>
      </c>
      <c r="BH47" s="33" t="str">
        <f t="shared" ca="1" si="15"/>
        <v/>
      </c>
      <c r="BI47" s="48" t="str">
        <f t="array" aca="1" ref="BI47" ca="1">IFERROR(INDEX(Raw!$S$3:$S$502,MATCH(BJ47,Raw!$R$3:$R$502,0)),"")</f>
        <v/>
      </c>
      <c r="BJ47" s="34" t="str">
        <f t="array" aca="1" ref="BJ47" ca="1">IFERROR(INDEX(Raw!$R$3:$R$502,MATCH(IFERROR(INDEX(MATCH(BH47,M$2:M$501,0),$A$2:$A$501),""),Raw!$Q$3:$Q$502,0)),"")</f>
        <v/>
      </c>
      <c r="BK47" s="37" t="str">
        <f t="array" aca="1" ref="BK47" ca="1">IF(BL47="","",(IF(ROUND(BL47,1)=ROUND(BL46,1),BK46,BK46+1)))</f>
        <v/>
      </c>
      <c r="BL47" s="33" t="str">
        <f t="shared" ca="1" si="16"/>
        <v/>
      </c>
      <c r="BM47" s="48" t="str">
        <f t="array" aca="1" ref="BM47" ca="1">IFERROR(INDEX(Raw!$S$3:$S$502,MATCH(BN47,Raw!$R$3:$R$502,0)),"")</f>
        <v/>
      </c>
      <c r="BN47" s="34" t="str">
        <f t="array" aca="1" ref="BN47" ca="1">IFERROR(INDEX(Raw!$R$3:$R$502,MATCH(IFERROR(INDEX(MATCH(BL47,N$2:N$501,0),$A$2:$A$501),""),Raw!$Q$3:$Q$502,0)),"")</f>
        <v/>
      </c>
    </row>
    <row r="48" spans="1:66" x14ac:dyDescent="0.3">
      <c r="A48" s="28">
        <v>47</v>
      </c>
      <c r="B48" s="52">
        <f ca="1">IFERROR(IFERROR(LARGE(INDIRECT("RAW!T"&amp;MATCH(A48,Raw!B:B,0)&amp;":T"&amp;IF(A48=MAX(Raw!B:B),1010,MATCH(A48+1,Raw!B:B,0)-1)),IF(COUNTIF(INDIRECT("Raw!C"&amp;MATCH(A48,Raw!B:B,0)&amp;":C"&amp;IF(A48=MAX(Raw!B:B),1010,MATCH(A48+1,Raw!B:B,0)-1)),"H")&gt;0,1,"")),6000)+IFERROR(LARGE(INDIRECT("RAW!T"&amp;MATCH(A48,Raw!B:B,0)&amp;":T"&amp;IF(A48=MAX(Raw!B:B),1010,MATCH(A48+1,Raw!B:B,0)-1)),IF(COUNTIF(INDIRECT("Raw!C"&amp;MATCH(A48,Raw!B:B,0)&amp;":C"&amp;IF(A48=MAX(Raw!B:B),1010,MATCH(A48+1,Raw!B:B,0)-1)),"H")&gt;1,2,"")),6000)-12000
+IFERROR(LARGE(INDIRECT("RAW!T"&amp;MATCH(A48,Raw!B:B,0)&amp;":T"&amp;IF(A48=MAX(Raw!B:B),1010,MATCH(A48+1,Raw!B:B,0)-1)),IF(COUNTIF(INDIRECT("Raw!C"&amp;MATCH(A48,Raw!B:B,0)&amp;":C"&amp;IF(A48=MAX(Raw!B:B),1010,MATCH(A48+1,Raw!B:B,0)-1)),"S")&gt;0,COUNTIF(INDIRECT("Raw!C"&amp;MATCH(A48,Raw!B:B,0)&amp;":C"&amp;IF(A48=MAX(Raw!B:B),1010,MATCH(A48+1,Raw!B:B,0)-1)),"H")+1,"")),4000)+IFERROR(LARGE(INDIRECT("RAW!T"&amp;MATCH(A48,Raw!B:B,0)&amp;":T"&amp;IF(A48=MAX(Raw!B:B),1010,MATCH(A48+1,Raw!B:B,0)-1)),IF(COUNTIF(INDIRECT("Raw!C"&amp;MATCH(A48,Raw!B:B,0)&amp;":C"&amp;IF(A48=MAX(Raw!B:B),1010,MATCH(A48+1,Raw!B:B,0)-1)),"S")&gt;1,COUNTIF(INDIRECT("Raw!C"&amp;MATCH(A48,Raw!B:B,0)&amp;":C"&amp;IF(A48=MAX(Raw!B:B),1010,MATCH(A48+1,Raw!B:B,0)-1)),"H")+2,"")),4000)-8000+IFERROR(LARGE(INDIRECT("RAW!T"&amp;MATCH(A48,Raw!B:B,0)&amp;":T"&amp;IF(A48=MAX(Raw!B:B),1010,MATCH(A48+1,Raw!B:B,0)-1)),IF(COUNTIF(INDIRECT("Raw!C"&amp;MATCH(A48,Raw!B:B,0)&amp;":C"&amp;IF(A48=MAX(Raw!B:B),1010,MATCH(A48+1,Raw!B:B,0)-1)),"V")&gt;0,COUNTIF(INDIRECT("Raw!C"&amp;MATCH(A48,Raw!B:B,0)&amp;":C"&amp;IF(A48=MAX(Raw!B:B),1010,MATCH(A48+1,Raw!B:B,0)-1)),"H")+COUNTIF(INDIRECT("Raw!C"&amp;MATCH(A48,Raw!B:B,0)&amp;":C"&amp;IF(A48=MAX(Raw!B:B),1010,MATCH(A48+1,Raw!B:B,0)-1)),"S")+1,"")),2000)+IFERROR(LARGE(INDIRECT("RAW!T"&amp;MATCH(A48,Raw!B:B,0)&amp;":T"&amp;IF(A48=MAX(Raw!B:B),1010,MATCH(A48+1,Raw!B:B,0)-1)),IF(COUNTIF(INDIRECT("Raw!C"&amp;MATCH(A48,Raw!B:B,0)&amp;":C"&amp;IF(A48=MAX(Raw!B:B),1010,MATCH(A48+1,Raw!B:B,0)-1)),"V")&gt;1,COUNTIF(INDIRECT("Raw!C"&amp;MATCH(A48,Raw!B:B,0)&amp;":C"&amp;IF(A48=MAX(Raw!B:B),1010,MATCH(A48+1,Raw!B:B,0)-1)),"H")+COUNTIF(INDIRECT("Raw!C"&amp;MATCH(A48,Raw!B:B,0)&amp;":C"&amp;IF(A48=MAX(Raw!B:B),1010,MATCH(A48+1,Raw!B:B,0)-1)),"S")+2,"")),2000)-4000,"")</f>
        <v>0</v>
      </c>
      <c r="C48" s="52">
        <f ca="1">IFERROR(IFERROR(LARGE(INDIRECT("RAW!U"&amp;MATCH(A48,Raw!B:B,0)&amp;":U"&amp;IF(A48=MAX(Raw!B:B),1010,MATCH(A48+1,Raw!B:B,0)-1)),IF(COUNTIF(INDIRECT("Raw!C"&amp;MATCH(A48,Raw!B:B,0)&amp;":C"&amp;IF(A48=MAX(Raw!B:B),1010,MATCH(A48+1,Raw!B:B,0)-1)),"H")&gt;0,1,"")),6000)+IFERROR(LARGE(INDIRECT("RAW!U"&amp;MATCH(A48,Raw!B:B,0)&amp;":U"&amp;IF(A48=MAX(Raw!B:B),1010,MATCH(A48+1,Raw!B:B,0)-1)),IF(COUNTIF(INDIRECT("Raw!C"&amp;MATCH(A48,Raw!B:B,0)&amp;":C"&amp;IF(A48=MAX(Raw!B:B),1010,MATCH(A48+1,Raw!B:B,0)-1)),"H")&gt;1,2,"")),6000)-12000
+IFERROR(LARGE(INDIRECT("RAW!U"&amp;MATCH(A48,Raw!B:B,0)&amp;":U"&amp;IF(A48=MAX(Raw!B:B),1010,MATCH(A48+1,Raw!B:B,0)-1)),IF(COUNTIF(INDIRECT("Raw!C"&amp;MATCH(A48,Raw!B:B,0)&amp;":C"&amp;IF(A48=MAX(Raw!B:B),1010,MATCH(A48+1,Raw!B:B,0)-1)),"S")&gt;0,COUNTIF(INDIRECT("Raw!C"&amp;MATCH(A48,Raw!B:B,0)&amp;":C"&amp;IF(A48=MAX(Raw!B:B),1010,MATCH(A48+1,Raw!B:B,0)-1)),"H")+1,"")),4000)+IFERROR(LARGE(INDIRECT("RAW!U"&amp;MATCH(A48,Raw!B:B,0)&amp;":U"&amp;IF(A48=MAX(Raw!B:B),1010,MATCH(A48+1,Raw!B:B,0)-1)),IF(COUNTIF(INDIRECT("Raw!C"&amp;MATCH(A48,Raw!B:B,0)&amp;":C"&amp;IF(A48=MAX(Raw!B:B),1010,MATCH(A48+1,Raw!B:B,0)-1)),"S")&gt;1,COUNTIF(INDIRECT("Raw!C"&amp;MATCH(A48,Raw!B:B,0)&amp;":C"&amp;IF(A48=MAX(Raw!B:B),1010,MATCH(A48+1,Raw!B:B,0)-1)),"H")+2,"")),4000)-8000+IFERROR(LARGE(INDIRECT("RAW!U"&amp;MATCH(A48,Raw!B:B,0)&amp;":U"&amp;IF(A48=MAX(Raw!B:B),1010,MATCH(A48+1,Raw!B:B,0)-1)),IF(COUNTIF(INDIRECT("Raw!C"&amp;MATCH(A48,Raw!B:B,0)&amp;":C"&amp;IF(A48=MAX(Raw!B:B),1010,MATCH(A48+1,Raw!B:B,0)-1)),"V")&gt;0,COUNTIF(INDIRECT("Raw!C"&amp;MATCH(A48,Raw!B:B,0)&amp;":C"&amp;IF(A48=MAX(Raw!B:B),1010,MATCH(A48+1,Raw!B:B,0)-1)),"H")+COUNTIF(INDIRECT("Raw!C"&amp;MATCH(A48,Raw!B:B,0)&amp;":C"&amp;IF(A48=MAX(Raw!B:B),1010,MATCH(A48+1,Raw!B:B,0)-1)),"S")+1,"")),2000)+IFERROR(LARGE(INDIRECT("RAW!U"&amp;MATCH(A48,Raw!B:B,0)&amp;":U"&amp;IF(A48=MAX(Raw!B:B),1010,MATCH(A48+1,Raw!B:B,0)-1)),IF(COUNTIF(INDIRECT("Raw!C"&amp;MATCH(A48,Raw!B:B,0)&amp;":C"&amp;IF(A48=MAX(Raw!B:B),1010,MATCH(A48+1,Raw!B:B,0)-1)),"V")&gt;1,COUNTIF(INDIRECT("Raw!C"&amp;MATCH(A48,Raw!B:B,0)&amp;":C"&amp;IF(A48=MAX(Raw!B:B),1010,MATCH(A48+1,Raw!B:B,0)-1)),"H")+COUNTIF(INDIRECT("Raw!C"&amp;MATCH(A48,Raw!B:B,0)&amp;":C"&amp;IF(A48=MAX(Raw!B:B),1010,MATCH(A48+1,Raw!B:B,0)-1)),"S")+2,"")),2000)-4000,"")</f>
        <v>0</v>
      </c>
      <c r="D48" s="52">
        <f ca="1">IFERROR(IFERROR(LARGE(INDIRECT("RAW!V"&amp;MATCH(A48,Raw!B:B,0)&amp;":V"&amp;IF(A48=MAX(Raw!B:B),1010,MATCH(A48+1,Raw!B:B,0)-1)),IF(COUNTIF(INDIRECT("Raw!C"&amp;MATCH(A48,Raw!B:B,0)&amp;":C"&amp;IF(A48=MAX(Raw!B:B),1010,MATCH(A48+1,Raw!B:B,0)-1)),"H")&gt;0,1,"")),6000)+IFERROR(LARGE(INDIRECT("RAW!V"&amp;MATCH(A48,Raw!B:B,0)&amp;":V"&amp;IF(A48=MAX(Raw!B:B),1010,MATCH(A48+1,Raw!B:B,0)-1)),IF(COUNTIF(INDIRECT("Raw!C"&amp;MATCH(A48,Raw!B:B,0)&amp;":C"&amp;IF(A48=MAX(Raw!B:B),1010,MATCH(A48+1,Raw!B:B,0)-1)),"H")&gt;1,2,"")),6000)-12000
+IFERROR(LARGE(INDIRECT("RAW!V"&amp;MATCH(A48,Raw!B:B,0)&amp;":V"&amp;IF(A48=MAX(Raw!B:B),1010,MATCH(A48+1,Raw!B:B,0)-1)),IF(COUNTIF(INDIRECT("Raw!C"&amp;MATCH(A48,Raw!B:B,0)&amp;":C"&amp;IF(A48=MAX(Raw!B:B),1010,MATCH(A48+1,Raw!B:B,0)-1)),"S")&gt;0,COUNTIF(INDIRECT("Raw!C"&amp;MATCH(A48,Raw!B:B,0)&amp;":C"&amp;IF(A48=MAX(Raw!B:B),1010,MATCH(A48+1,Raw!B:B,0)-1)),"H")+1,"")),4000)+IFERROR(LARGE(INDIRECT("RAW!V"&amp;MATCH(A48,Raw!B:B,0)&amp;":V"&amp;IF(A48=MAX(Raw!B:B),1010,MATCH(A48+1,Raw!B:B,0)-1)),IF(COUNTIF(INDIRECT("Raw!C"&amp;MATCH(A48,Raw!B:B,0)&amp;":C"&amp;IF(A48=MAX(Raw!B:B),1010,MATCH(A48+1,Raw!B:B,0)-1)),"S")&gt;1,COUNTIF(INDIRECT("Raw!C"&amp;MATCH(A48,Raw!B:B,0)&amp;":C"&amp;IF(A48=MAX(Raw!B:B),1010,MATCH(A48+1,Raw!B:B,0)-1)),"H")+2,"")),4000)-8000+IFERROR(LARGE(INDIRECT("RAW!V"&amp;MATCH(A48,Raw!B:B,0)&amp;":V"&amp;IF(A48=MAX(Raw!B:B),1010,MATCH(A48+1,Raw!B:B,0)-1)),IF(COUNTIF(INDIRECT("Raw!C"&amp;MATCH(A48,Raw!B:B,0)&amp;":C"&amp;IF(A48=MAX(Raw!B:B),1010,MATCH(A48+1,Raw!B:B,0)-1)),"V")&gt;0,COUNTIF(INDIRECT("Raw!C"&amp;MATCH(A48,Raw!B:B,0)&amp;":C"&amp;IF(A48=MAX(Raw!B:B),1010,MATCH(A48+1,Raw!B:B,0)-1)),"H")+COUNTIF(INDIRECT("Raw!C"&amp;MATCH(A48,Raw!B:B,0)&amp;":C"&amp;IF(A48=MAX(Raw!B:B),1010,MATCH(A48+1,Raw!B:B,0)-1)),"S")+1,"")),2000)+IFERROR(LARGE(INDIRECT("RAW!V"&amp;MATCH(A48,Raw!B:B,0)&amp;":V"&amp;IF(A48=MAX(Raw!B:B),1010,MATCH(A48+1,Raw!B:B,0)-1)),IF(COUNTIF(INDIRECT("Raw!C"&amp;MATCH(A48,Raw!B:B,0)&amp;":C"&amp;IF(A48=MAX(Raw!B:B),1010,MATCH(A48+1,Raw!B:B,0)-1)),"V")&gt;1,COUNTIF(INDIRECT("Raw!C"&amp;MATCH(A48,Raw!B:B,0)&amp;":C"&amp;IF(A48=MAX(Raw!B:B),1010,MATCH(A48+1,Raw!B:B,0)-1)),"H")+COUNTIF(INDIRECT("Raw!C"&amp;MATCH(A48,Raw!B:B,0)&amp;":C"&amp;IF(A48=MAX(Raw!B:B),1010,MATCH(A48+1,Raw!B:B,0)-1)),"S")+2,"")),2000)-4000,"")</f>
        <v>0</v>
      </c>
      <c r="E48" s="52">
        <f ca="1">IFERROR(IFERROR(LARGE(INDIRECT("RAW!W"&amp;MATCH(A48,Raw!B:B,0)&amp;":W"&amp;IF(A48=MAX(Raw!B:B),1010,MATCH(A48+1,Raw!B:B,0)-1)),IF(COUNTIF(INDIRECT("Raw!C"&amp;MATCH(A48,Raw!B:B,0)&amp;":C"&amp;IF(A48=MAX(Raw!B:B),1010,MATCH(A48+1,Raw!B:B,0)-1)),"H")&gt;0,1,"")),6000)+IFERROR(LARGE(INDIRECT("RAW!W"&amp;MATCH(A48,Raw!B:B,0)&amp;":W"&amp;IF(A48=MAX(Raw!B:B),1010,MATCH(A48+1,Raw!B:B,0)-1)),IF(COUNTIF(INDIRECT("Raw!C"&amp;MATCH(A48,Raw!B:B,0)&amp;":C"&amp;IF(A48=MAX(Raw!B:B),1010,MATCH(A48+1,Raw!B:B,0)-1)),"H")&gt;1,2,"")),6000)-12000
+IFERROR(LARGE(INDIRECT("RAW!W"&amp;MATCH(A48,Raw!B:B,0)&amp;":W"&amp;IF(A48=MAX(Raw!B:B),1010,MATCH(A48+1,Raw!B:B,0)-1)),IF(COUNTIF(INDIRECT("Raw!C"&amp;MATCH(A48,Raw!B:B,0)&amp;":C"&amp;IF(A48=MAX(Raw!B:B),1010,MATCH(A48+1,Raw!B:B,0)-1)),"S")&gt;0,COUNTIF(INDIRECT("Raw!C"&amp;MATCH(A48,Raw!B:B,0)&amp;":C"&amp;IF(A48=MAX(Raw!B:B),1010,MATCH(A48+1,Raw!B:B,0)-1)),"H")+1,"")),4000)+IFERROR(LARGE(INDIRECT("RAW!W"&amp;MATCH(A48,Raw!B:B,0)&amp;":W"&amp;IF(A48=MAX(Raw!B:B),1010,MATCH(A48+1,Raw!B:B,0)-1)),IF(COUNTIF(INDIRECT("Raw!C"&amp;MATCH(A48,Raw!B:B,0)&amp;":C"&amp;IF(A48=MAX(Raw!B:B),1010,MATCH(A48+1,Raw!B:B,0)-1)),"S")&gt;1,COUNTIF(INDIRECT("Raw!C"&amp;MATCH(A48,Raw!B:B,0)&amp;":C"&amp;IF(A48=MAX(Raw!B:B),1010,MATCH(A48+1,Raw!B:B,0)-1)),"H")+2,"")),4000)-8000+IFERROR(LARGE(INDIRECT("RAW!W"&amp;MATCH(A48,Raw!B:B,0)&amp;":W"&amp;IF(A48=MAX(Raw!B:B),1010,MATCH(A48+1,Raw!B:B,0)-1)),IF(COUNTIF(INDIRECT("Raw!C"&amp;MATCH(A48,Raw!B:B,0)&amp;":C"&amp;IF(A48=MAX(Raw!B:B),1010,MATCH(A48+1,Raw!B:B,0)-1)),"V")&gt;0,COUNTIF(INDIRECT("Raw!C"&amp;MATCH(A48,Raw!B:B,0)&amp;":C"&amp;IF(A48=MAX(Raw!B:B),1010,MATCH(A48+1,Raw!B:B,0)-1)),"H")+COUNTIF(INDIRECT("Raw!C"&amp;MATCH(A48,Raw!B:B,0)&amp;":C"&amp;IF(A48=MAX(Raw!B:B),1010,MATCH(A48+1,Raw!B:B,0)-1)),"S")+1,"")),2000)+IFERROR(LARGE(INDIRECT("RAW!W"&amp;MATCH(A48,Raw!B:B,0)&amp;":W"&amp;IF(A48=MAX(Raw!B:B),1010,MATCH(A48+1,Raw!B:B,0)-1)),IF(COUNTIF(INDIRECT("Raw!C"&amp;MATCH(A48,Raw!B:B,0)&amp;":C"&amp;IF(A48=MAX(Raw!B:B),1010,MATCH(A48+1,Raw!B:B,0)-1)),"V")&gt;1,COUNTIF(INDIRECT("Raw!C"&amp;MATCH(A48,Raw!B:B,0)&amp;":C"&amp;IF(A48=MAX(Raw!B:B),1010,MATCH(A48+1,Raw!B:B,0)-1)),"H")+COUNTIF(INDIRECT("Raw!C"&amp;MATCH(A48,Raw!B:B,0)&amp;":C"&amp;IF(A48=MAX(Raw!B:B),1010,MATCH(A48+1,Raw!B:B,0)-1)),"S")+2,"")),2000)-4000,"")</f>
        <v>0</v>
      </c>
      <c r="F48" s="52">
        <f ca="1">IFERROR(IFERROR(LARGE(INDIRECT("RAW!X"&amp;MATCH(A48,Raw!B:B,0)&amp;":X"&amp;IF(A48=MAX(Raw!B:B),1010,MATCH(A48+1,Raw!B:B,0)-1)),IF(COUNTIF(INDIRECT("Raw!C"&amp;MATCH(A48,Raw!B:B,0)&amp;":C"&amp;IF(A48=MAX(Raw!B:B),1010,MATCH(A48+1,Raw!B:B,0)-1)),"H")&gt;0,1,"")),6000)+IFERROR(LARGE(INDIRECT("RAW!X"&amp;MATCH(A48,Raw!B:B,0)&amp;":X"&amp;IF(A48=MAX(Raw!B:B),1010,MATCH(A48+1,Raw!B:B,0)-1)),IF(COUNTIF(INDIRECT("Raw!C"&amp;MATCH(A48,Raw!B:B,0)&amp;":C"&amp;IF(A48=MAX(Raw!B:B),1010,MATCH(A48+1,Raw!B:B,0)-1)),"H")&gt;1,2,"")),6000)-12000
+IFERROR(LARGE(INDIRECT("RAW!X"&amp;MATCH(A48,Raw!B:B,0)&amp;":X"&amp;IF(A48=MAX(Raw!B:B),1010,MATCH(A48+1,Raw!B:B,0)-1)),IF(COUNTIF(INDIRECT("Raw!C"&amp;MATCH(A48,Raw!B:B,0)&amp;":C"&amp;IF(A48=MAX(Raw!B:B),1010,MATCH(A48+1,Raw!B:B,0)-1)),"S")&gt;0,COUNTIF(INDIRECT("Raw!C"&amp;MATCH(A48,Raw!B:B,0)&amp;":C"&amp;IF(A48=MAX(Raw!B:B),1010,MATCH(A48+1,Raw!B:B,0)-1)),"H")+1,"")),4000)+IFERROR(LARGE(INDIRECT("RAW!X"&amp;MATCH(A48,Raw!B:B,0)&amp;":X"&amp;IF(A48=MAX(Raw!B:B),1010,MATCH(A48+1,Raw!B:B,0)-1)),IF(COUNTIF(INDIRECT("Raw!C"&amp;MATCH(A48,Raw!B:B,0)&amp;":C"&amp;IF(A48=MAX(Raw!B:B),1010,MATCH(A48+1,Raw!B:B,0)-1)),"S")&gt;1,COUNTIF(INDIRECT("Raw!C"&amp;MATCH(A48,Raw!B:B,0)&amp;":C"&amp;IF(A48=MAX(Raw!B:B),1010,MATCH(A48+1,Raw!B:B,0)-1)),"H")+2,"")),4000)-8000+IFERROR(LARGE(INDIRECT("RAW!X"&amp;MATCH(A48,Raw!B:B,0)&amp;":X"&amp;IF(A48=MAX(Raw!B:B),1010,MATCH(A48+1,Raw!B:B,0)-1)),IF(COUNTIF(INDIRECT("Raw!C"&amp;MATCH(A48,Raw!B:B,0)&amp;":C"&amp;IF(A48=MAX(Raw!B:B),1010,MATCH(A48+1,Raw!B:B,0)-1)),"v")&gt;0,COUNTIF(INDIRECT("Raw!C"&amp;MATCH(A48,Raw!B:B,0)&amp;":C"&amp;IF(A48=MAX(Raw!B:B),1010,MATCH(A48+1,Raw!B:B,0)-1)),"H")+COUNTIF(INDIRECT("Raw!C"&amp;MATCH(A48,Raw!B:B,0)&amp;":C"&amp;IF(A48=MAX(Raw!B:B),1010,MATCH(A48+1,Raw!B:B,0)-1)),"S")+1,"")),2000)+IFERROR(LARGE(INDIRECT("RAW!X"&amp;MATCH(A48,Raw!B:B,0)&amp;":X"&amp;IF(A48=MAX(Raw!B:B),1010,MATCH(A48+1,Raw!B:B,0)-1)),IF(COUNTIF(INDIRECT("Raw!C"&amp;MATCH(A48,Raw!B:B,0)&amp;":C"&amp;IF(A48=MAX(Raw!B:B),1010,MATCH(A48+1,Raw!B:B,0)-1)),"v")&gt;1,COUNTIF(INDIRECT("Raw!C"&amp;MATCH(A48,Raw!B:B,0)&amp;":C"&amp;IF(A48=MAX(Raw!B:B),1010,MATCH(A48+1,Raw!B:B,0)-1)),"H")+COUNTIF(INDIRECT("Raw!C"&amp;MATCH(A48,Raw!B:B,0)&amp;":C"&amp;IF(A48=MAX(Raw!B:B),1010,MATCH(A48+1,Raw!B:B,0)-1)),"S")+2,"")),2000)-4000,"")</f>
        <v>0</v>
      </c>
      <c r="G48" s="52">
        <f ca="1">IFERROR(IFERROR(LARGE(INDIRECT("RAW!Y"&amp;MATCH(A48,Raw!B:B,0)&amp;":Y"&amp;IF(A48=MAX(Raw!B:B),1010,MATCH(A48+1,Raw!B:B,0)-1)),IF(COUNTIF(INDIRECT("Raw!C"&amp;MATCH(A48,Raw!B:B,0)&amp;":C"&amp;IF(A48=MAX(Raw!B:B),1010,MATCH(A48+1,Raw!B:B,0)-1)),"H")&gt;0,1,"")),6000)+IFERROR(LARGE(INDIRECT("RAW!Y"&amp;MATCH(A48,Raw!B:B,0)&amp;":Y"&amp;IF(A48=MAX(Raw!B:B),1010,MATCH(A48+1,Raw!B:B,0)-1)),IF(COUNTIF(INDIRECT("Raw!C"&amp;MATCH(A48,Raw!B:B,0)&amp;":C"&amp;IF(A48=MAX(Raw!B:B),1010,MATCH(A48+1,Raw!B:B,0)-1)),"H")&gt;1,2,"")),6000)-12000
+IFERROR(LARGE(INDIRECT("RAW!Y"&amp;MATCH(A48,Raw!B:B,0)&amp;":Y"&amp;IF(A48=MAX(Raw!B:B),1010,MATCH(A48+1,Raw!B:B,0)-1)),IF(COUNTIF(INDIRECT("Raw!C"&amp;MATCH(A48,Raw!B:B,0)&amp;":C"&amp;IF(A48=MAX(Raw!B:B),1010,MATCH(A48+1,Raw!B:B,0)-1)),"S")&gt;0,COUNTIF(INDIRECT("Raw!C"&amp;MATCH(A48,Raw!B:B,0)&amp;":C"&amp;IF(A48=MAX(Raw!B:B),1010,MATCH(A48+1,Raw!B:B,0)-1)),"H")+1,"")),4000)+IFERROR(LARGE(INDIRECT("RAW!Y"&amp;MATCH(A48,Raw!B:B,0)&amp;":Y"&amp;IF(A48=MAX(Raw!B:B),1010,MATCH(A48+1,Raw!B:B,0)-1)),IF(COUNTIF(INDIRECT("Raw!C"&amp;MATCH(A48,Raw!B:B,0)&amp;":C"&amp;IF(A48=MAX(Raw!B:B),1010,MATCH(A48+1,Raw!B:B,0)-1)),"S")&gt;1,COUNTIF(INDIRECT("Raw!C"&amp;MATCH(A48,Raw!B:B,0)&amp;":C"&amp;IF(A48=MAX(Raw!B:B),1010,MATCH(A48+1,Raw!B:B,0)-1)),"H")+2,"")),4000)-8000+IFERROR(LARGE(INDIRECT("RAW!Y"&amp;MATCH(A48,Raw!B:B,0)&amp;":Y"&amp;IF(A48=MAX(Raw!B:B),1010,MATCH(A48+1,Raw!B:B,0)-1)),IF(COUNTIF(INDIRECT("Raw!C"&amp;MATCH(A48,Raw!B:B,0)&amp;":C"&amp;IF(A48=MAX(Raw!B:B),1010,MATCH(A48+1,Raw!B:B,0)-1)),"V")&gt;0,COUNTIF(INDIRECT("Raw!C"&amp;MATCH(A48,Raw!B:B,0)&amp;":C"&amp;IF(A48=MAX(Raw!B:B),1010,MATCH(A48+1,Raw!B:B,0)-1)),"H")+COUNTIF(INDIRECT("Raw!C"&amp;MATCH(A48,Raw!B:B,0)&amp;":C"&amp;IF(A48=MAX(Raw!B:B),1010,MATCH(A48+1,Raw!B:B,0)-1)),"S")+1,"")),2000)+IFERROR(LARGE(INDIRECT("RAW!Y"&amp;MATCH(A48,Raw!B:B,0)&amp;":Y"&amp;IF(A48=MAX(Raw!B:B),1010,MATCH(A48+1,Raw!B:B,0)-1)),IF(COUNTIF(INDIRECT("Raw!C"&amp;MATCH(A48,Raw!B:B,0)&amp;":C"&amp;IF(A48=MAX(Raw!B:B),1010,MATCH(A48+1,Raw!B:B,0)-1)),"V")&gt;1,COUNTIF(INDIRECT("Raw!C"&amp;MATCH(A48,Raw!B:B,0)&amp;":C"&amp;IF(A48=MAX(Raw!B:B),1010,MATCH(A48+1,Raw!B:B,0)-1)),"H")+COUNTIF(INDIRECT("Raw!C"&amp;MATCH(A48,Raw!B:B,0)&amp;":C"&amp;IF(A48=MAX(Raw!B:B),1010,MATCH(A48+1,Raw!B:B,0)-1)),"S")+2,"")),2000)-4000,"")</f>
        <v>0</v>
      </c>
      <c r="H48" s="52">
        <f ca="1">IFERROR(IFERROR(LARGE(INDIRECT("RAW!Z"&amp;MATCH(A48,Raw!B:B,0)&amp;":Z"&amp;IF(A48=MAX(Raw!B:B),1010,MATCH(A48+1,Raw!B:B,0)-1)),IF(COUNTIF(INDIRECT("Raw!C"&amp;MATCH(A48,Raw!B:B,0)&amp;":C"&amp;IF(A48=MAX(Raw!B:B),1010,MATCH(A48+1,Raw!B:B,0)-1)),"H")&gt;0,1,"")),6000)+IFERROR(LARGE(INDIRECT("RAW!Z"&amp;MATCH(A48,Raw!B:B,0)&amp;":Z"&amp;IF(A48=MAX(Raw!B:B),1010,MATCH(A48+1,Raw!B:B,0)-1)),IF(COUNTIF(INDIRECT("Raw!C"&amp;MATCH(A48,Raw!B:B,0)&amp;":C"&amp;IF(A48=MAX(Raw!B:B),1010,MATCH(A48+1,Raw!B:B,0)-1)),"H")&gt;1,2,"")),6000)-12000
+IFERROR(LARGE(INDIRECT("RAW!Z"&amp;MATCH(A48,Raw!B:B,0)&amp;":Z"&amp;IF(A48=MAX(Raw!B:B),1010,MATCH(A48+1,Raw!B:B,0)-1)),IF(COUNTIF(INDIRECT("Raw!C"&amp;MATCH(A48,Raw!B:B,0)&amp;":C"&amp;IF(A48=MAX(Raw!B:B),1010,MATCH(A48+1,Raw!B:B,0)-1)),"S")&gt;0,COUNTIF(INDIRECT("Raw!C"&amp;MATCH(A48,Raw!B:B,0)&amp;":C"&amp;IF(A48=MAX(Raw!B:B),1010,MATCH(A48+1,Raw!B:B,0)-1)),"H")+1,"")),4000)+IFERROR(LARGE(INDIRECT("RAW!Z"&amp;MATCH(A48,Raw!B:B,0)&amp;":Z"&amp;IF(A48=MAX(Raw!B:B),1010,MATCH(A48+1,Raw!B:B,0)-1)),IF(COUNTIF(INDIRECT("Raw!C"&amp;MATCH(A48,Raw!B:B,0)&amp;":C"&amp;IF(A48=MAX(Raw!B:B),1010,MATCH(A48+1,Raw!B:B,0)-1)),"S")&gt;1,COUNTIF(INDIRECT("Raw!C"&amp;MATCH(A48,Raw!B:B,0)&amp;":C"&amp;IF(A48=MAX(Raw!B:B),1010,MATCH(A48+1,Raw!B:B,0)-1)),"H")+2,"")),4000)-8000+IFERROR(LARGE(INDIRECT("RAW!Z"&amp;MATCH(A48,Raw!B:B,0)&amp;":Z"&amp;IF(A48=MAX(Raw!B:B),1010,MATCH(A48+1,Raw!B:B,0)-1)),IF(COUNTIF(INDIRECT("Raw!C"&amp;MATCH(A48,Raw!B:B,0)&amp;":C"&amp;IF(A48=MAX(Raw!B:B),1010,MATCH(A48+1,Raw!B:B,0)-1)),"V")&gt;0,COUNTIF(INDIRECT("Raw!C"&amp;MATCH(A48,Raw!B:B,0)&amp;":C"&amp;IF(A48=MAX(Raw!B:B),1010,MATCH(A48+1,Raw!B:B,0)-1)),"H")+COUNTIF(INDIRECT("Raw!C"&amp;MATCH(A48,Raw!B:B,0)&amp;":C"&amp;IF(A48=MAX(Raw!B:B),1010,MATCH(A48+1,Raw!B:B,0)-1)),"S")+1,"")),2000)+IFERROR(LARGE(INDIRECT("RAW!Z"&amp;MATCH(A48,Raw!B:B,0)&amp;":Z"&amp;IF(A48=MAX(Raw!B:B),1010,MATCH(A48+1,Raw!B:B,0)-1)),IF(COUNTIF(INDIRECT("Raw!C"&amp;MATCH(A48,Raw!B:B,0)&amp;":C"&amp;IF(A48=MAX(Raw!B:B),1010,MATCH(A48+1,Raw!B:B,0)-1)),"V")&gt;1,COUNTIF(INDIRECT("Raw!C"&amp;MATCH(A48,Raw!B:B,0)&amp;":C"&amp;IF(A48=MAX(Raw!B:B),1010,MATCH(A48+1,Raw!B:B,0)-1)),"H")+COUNTIF(INDIRECT("Raw!C"&amp;MATCH(A48,Raw!B:B,0)&amp;":C"&amp;IF(A48=MAX(Raw!B:B),1010,MATCH(A48+1,Raw!B:B,0)-1)),"S")+2,"")),2000)-4000,"")</f>
        <v>0</v>
      </c>
      <c r="I48" s="52">
        <f ca="1">IFERROR(IFERROR(LARGE(INDIRECT("RAW!AA"&amp;MATCH(A48,Raw!B:B,0)&amp;":AA"&amp;IF(A48=MAX(Raw!B:B),1010,MATCH(A48+1,Raw!B:B,0)-1)),IF(COUNTIF(INDIRECT("Raw!C"&amp;MATCH(A48,Raw!B:B,0)&amp;":C"&amp;IF(A48=MAX(Raw!B:B),1010,MATCH(A48+1,Raw!B:B,0)-1)),"H")&gt;0,1,"")),6000)+IFERROR(LARGE(INDIRECT("RAW!AA"&amp;MATCH(A48,Raw!B:B,0)&amp;":AA"&amp;IF(A48=MAX(Raw!B:B),1010,MATCH(A48+1,Raw!B:B,0)-1)),IF(COUNTIF(INDIRECT("Raw!C"&amp;MATCH(A48,Raw!B:B,0)&amp;":C"&amp;IF(A48=MAX(Raw!B:B),1010,MATCH(A48+1,Raw!B:B,0)-1)),"H")&gt;1,2,"")),6000)-12000
+IFERROR(LARGE(INDIRECT("RAW!AA"&amp;MATCH(A48,Raw!B:B,0)&amp;":AA"&amp;IF(A48=MAX(Raw!B:B),1010,MATCH(A48+1,Raw!B:B,0)-1)),IF(COUNTIF(INDIRECT("Raw!C"&amp;MATCH(A48,Raw!B:B,0)&amp;":C"&amp;IF(A48=MAX(Raw!B:B),1010,MATCH(A48+1,Raw!B:B,0)-1)),"S")&gt;0,COUNTIF(INDIRECT("Raw!C"&amp;MATCH(A48,Raw!B:B,0)&amp;":C"&amp;IF(A48=MAX(Raw!B:B),1010,MATCH(A48+1,Raw!B:B,0)-1)),"H")+1,"")),4000)+IFERROR(LARGE(INDIRECT("RAW!AA"&amp;MATCH(A48,Raw!B:B,0)&amp;":AA"&amp;IF(A48=MAX(Raw!B:B),1010,MATCH(A48+1,Raw!B:B,0)-1)),IF(COUNTIF(INDIRECT("Raw!C"&amp;MATCH(A48,Raw!B:B,0)&amp;":C"&amp;IF(A48=MAX(Raw!B:B),1010,MATCH(A48+1,Raw!B:B,0)-1)),"S")&gt;1,COUNTIF(INDIRECT("Raw!C"&amp;MATCH(A48,Raw!B:B,0)&amp;":C"&amp;IF(A48=MAX(Raw!B:B),1010,MATCH(A48+1,Raw!B:B,0)-1)),"H")+2,"")),4000)-8000+IFERROR(LARGE(INDIRECT("RAW!AA"&amp;MATCH(A48,Raw!B:B,0)&amp;":AA"&amp;IF(A48=MAX(Raw!B:B),1010,MATCH(A48+1,Raw!B:B,0)-1)),IF(COUNTIF(INDIRECT("Raw!C"&amp;MATCH(A48,Raw!B:B,0)&amp;":C"&amp;IF(A48=MAX(Raw!B:B),1010,MATCH(A48+1,Raw!B:B,0)-1)),"V")&gt;0,COUNTIF(INDIRECT("Raw!C"&amp;MATCH(A48,Raw!B:B,0)&amp;":C"&amp;IF(A48=MAX(Raw!B:B),1010,MATCH(A48+1,Raw!B:B,0)-1)),"H")+COUNTIF(INDIRECT("Raw!C"&amp;MATCH(A48,Raw!B:B,0)&amp;":C"&amp;IF(A48=MAX(Raw!B:B),1010,MATCH(A48+1,Raw!B:B,0)-1)),"S")+1,"")),2000)+IFERROR(LARGE(INDIRECT("RAW!AA"&amp;MATCH(A48,Raw!B:B,0)&amp;":AA"&amp;IF(A48=MAX(Raw!B:B),1010,MATCH(A48+1,Raw!B:B,0)-1)),IF(COUNTIF(INDIRECT("Raw!C"&amp;MATCH(A48,Raw!B:B,0)&amp;":C"&amp;IF(A48=MAX(Raw!B:B),1010,MATCH(A48+1,Raw!B:B,0)-1)),"V")&gt;1,COUNTIF(INDIRECT("Raw!C"&amp;MATCH(A48,Raw!B:B,0)&amp;":C"&amp;IF(A48=MAX(Raw!B:B),1010,MATCH(A48+1,Raw!B:B,0)-1)),"H")+COUNTIF(INDIRECT("Raw!C"&amp;MATCH(A48,Raw!B:B,0)&amp;":C"&amp;IF(A48=MAX(Raw!B:B),1010,MATCH(A48+1,Raw!B:B,0)-1)),"S")+2,"")),2000)-4000,"")</f>
        <v>0</v>
      </c>
      <c r="J48" s="52">
        <f ca="1">IFERROR(IFERROR(LARGE(INDIRECT("RAW!AB"&amp;MATCH(A48,Raw!B:B,0)&amp;":AB"&amp;IF(A48=MAX(Raw!B:B),1010,MATCH(A48+1,Raw!B:B,0)-1)),IF(COUNTIF(INDIRECT("Raw!C"&amp;MATCH(A48,Raw!B:B,0)&amp;":C"&amp;IF(A48=MAX(Raw!B:B),1010,MATCH(A48+1,Raw!B:B,0)-1)),"H")&gt;0,1,"")),6000)+IFERROR(LARGE(INDIRECT("RAW!AB"&amp;MATCH(A48,Raw!B:B,0)&amp;":AB"&amp;IF(A48=MAX(Raw!B:B),1010,MATCH(A48+1,Raw!B:B,0)-1)),IF(COUNTIF(INDIRECT("Raw!C"&amp;MATCH(A48,Raw!B:B,0)&amp;":C"&amp;IF(A48=MAX(Raw!B:B),1010,MATCH(A48+1,Raw!B:B,0)-1)),"H")&gt;1,2,"")),6000)-12000
+IFERROR(LARGE(INDIRECT("RAW!AB"&amp;MATCH(A48,Raw!B:B,0)&amp;":AB"&amp;IF(A48=MAX(Raw!B:B),1010,MATCH(A48+1,Raw!B:B,0)-1)),IF(COUNTIF(INDIRECT("Raw!C"&amp;MATCH(A48,Raw!B:B,0)&amp;":C"&amp;IF(A48=MAX(Raw!B:B),1010,MATCH(A48+1,Raw!B:B,0)-1)),"S")&gt;0,COUNTIF(INDIRECT("Raw!C"&amp;MATCH(A48,Raw!B:B,0)&amp;":C"&amp;IF(A48=MAX(Raw!B:B),1010,MATCH(A48+1,Raw!B:B,0)-1)),"H")+1,"")),4000)+IFERROR(LARGE(INDIRECT("RAW!AB"&amp;MATCH(A48,Raw!B:B,0)&amp;":AB"&amp;IF(A48=MAX(Raw!B:B),1010,MATCH(A48+1,Raw!B:B,0)-1)),IF(COUNTIF(INDIRECT("Raw!C"&amp;MATCH(A48,Raw!B:B,0)&amp;":C"&amp;IF(A48=MAX(Raw!B:B),1010,MATCH(A48+1,Raw!B:B,0)-1)),"S")&gt;1,COUNTIF(INDIRECT("Raw!C"&amp;MATCH(A48,Raw!B:B,0)&amp;":C"&amp;IF(A48=MAX(Raw!B:B),1010,MATCH(A48+1,Raw!B:B,0)-1)),"H")+2,"")),4000)-8000+IFERROR(LARGE(INDIRECT("RAW!AB"&amp;MATCH(A48,Raw!B:B,0)&amp;":AB"&amp;IF(A48=MAX(Raw!B:B),1010,MATCH(A48+1,Raw!B:B,0)-1)),IF(COUNTIF(INDIRECT("Raw!C"&amp;MATCH(A48,Raw!B:B,0)&amp;":C"&amp;IF(A48=MAX(Raw!B:B),1010,MATCH(A48+1,Raw!B:B,0)-1)),"V")&gt;0,COUNTIF(INDIRECT("Raw!C"&amp;MATCH(A48,Raw!B:B,0)&amp;":C"&amp;IF(A48=MAX(Raw!B:B),1010,MATCH(A48+1,Raw!B:B,0)-1)),"H")+COUNTIF(INDIRECT("Raw!C"&amp;MATCH(A48,Raw!B:B,0)&amp;":C"&amp;IF(A48=MAX(Raw!B:B),1010,MATCH(A48+1,Raw!B:B,0)-1)),"S")+1,"")),2000)+IFERROR(LARGE(INDIRECT("RAW!AB"&amp;MATCH(A48,Raw!B:B,0)&amp;":AB"&amp;IF(A48=MAX(Raw!B:B),1010,MATCH(A48+1,Raw!B:B,0)-1)),IF(COUNTIF(INDIRECT("Raw!C"&amp;MATCH(A48,Raw!B:B,0)&amp;":C"&amp;IF(A48=MAX(Raw!B:B),1010,MATCH(A48+1,Raw!B:B,0)-1)),"V")&gt;1,COUNTIF(INDIRECT("Raw!C"&amp;MATCH(A48,Raw!B:B,0)&amp;":C"&amp;IF(A48=MAX(Raw!B:B),1010,MATCH(A48+1,Raw!B:B,0)-1)),"H")+COUNTIF(INDIRECT("Raw!C"&amp;MATCH(A48,Raw!B:B,0)&amp;":C"&amp;IF(A48=MAX(Raw!B:B),1010,MATCH(A48+1,Raw!B:B,0)-1)),"S")+2,"")),2000)-4000,"")</f>
        <v>0</v>
      </c>
      <c r="K48" s="52">
        <f ca="1">IFERROR(IFERROR(LARGE(INDIRECT("RAW!AC"&amp;MATCH(A48,Raw!B:B,0)&amp;":AC"&amp;IF(A48=MAX(Raw!B:B),1010,MATCH(A48+1,Raw!B:B,0)-1)),IF(COUNTIF(INDIRECT("Raw!C"&amp;MATCH(A48,Raw!B:B,0)&amp;":C"&amp;IF(A48=MAX(Raw!B:B),1010,MATCH(A48+1,Raw!B:B,0)-1)),"H")&gt;0,1,"")),6000)+IFERROR(LARGE(INDIRECT("RAW!AC"&amp;MATCH(A48,Raw!B:B,0)&amp;":AC"&amp;IF(A48=MAX(Raw!B:B),1010,MATCH(A48+1,Raw!B:B,0)-1)),IF(COUNTIF(INDIRECT("Raw!C"&amp;MATCH(A48,Raw!B:B,0)&amp;":C"&amp;IF(A48=MAX(Raw!B:B),1010,MATCH(A48+1,Raw!B:B,0)-1)),"H")&gt;1,2,"")),6000)-12000
+IFERROR(LARGE(INDIRECT("RAW!AC"&amp;MATCH(A48,Raw!B:B,0)&amp;":AC"&amp;IF(A48=MAX(Raw!B:B),1010,MATCH(A48+1,Raw!B:B,0)-1)),IF(COUNTIF(INDIRECT("Raw!C"&amp;MATCH(A48,Raw!B:B,0)&amp;":C"&amp;IF(A48=MAX(Raw!B:B),1010,MATCH(A48+1,Raw!B:B,0)-1)),"S")&gt;0,COUNTIF(INDIRECT("Raw!C"&amp;MATCH(A48,Raw!B:B,0)&amp;":C"&amp;IF(A48=MAX(Raw!B:B),1010,MATCH(A48+1,Raw!B:B,0)-1)),"H")+1,"")),4000)+IFERROR(LARGE(INDIRECT("RAW!AC"&amp;MATCH(A48,Raw!B:B,0)&amp;":AC"&amp;IF(A48=MAX(Raw!B:B),1010,MATCH(A48+1,Raw!B:B,0)-1)),IF(COUNTIF(INDIRECT("Raw!C"&amp;MATCH(A48,Raw!B:B,0)&amp;":C"&amp;IF(A48=MAX(Raw!B:B),1010,MATCH(A48+1,Raw!B:B,0)-1)),"S")&gt;1,COUNTIF(INDIRECT("Raw!C"&amp;MATCH(A48,Raw!B:B,0)&amp;":C"&amp;IF(A48=MAX(Raw!B:B),1010,MATCH(A48+1,Raw!B:B,0)-1)),"H")+2,"")),4000)-8000+IFERROR(LARGE(INDIRECT("RAW!AC"&amp;MATCH(A48,Raw!B:B,0)&amp;":AC"&amp;IF(A48=MAX(Raw!B:B),1010,MATCH(A48+1,Raw!B:B,0)-1)),IF(COUNTIF(INDIRECT("Raw!C"&amp;MATCH(A48,Raw!B:B,0)&amp;":C"&amp;IF(A48=MAX(Raw!B:B),1010,MATCH(A48+1,Raw!B:B,0)-1)),"V")&gt;0,COUNTIF(INDIRECT("Raw!C"&amp;MATCH(A48,Raw!B:B,0)&amp;":C"&amp;IF(A48=MAX(Raw!B:B),1010,MATCH(A48+1,Raw!B:B,0)-1)),"H")+COUNTIF(INDIRECT("Raw!C"&amp;MATCH(A48,Raw!B:B,0)&amp;":C"&amp;IF(A48=MAX(Raw!B:B),1010,MATCH(A48+1,Raw!B:B,0)-1)),"S")+1,"")),2000)+IFERROR(LARGE(INDIRECT("RAW!AC"&amp;MATCH(A48,Raw!B:B,0)&amp;":AC"&amp;IF(A48=MAX(Raw!B:B),1010,MATCH(A48+1,Raw!B:B,0)-1)),IF(COUNTIF(INDIRECT("Raw!C"&amp;MATCH(A48,Raw!B:B,0)&amp;":C"&amp;IF(A48=MAX(Raw!B:B),1010,MATCH(A48+1,Raw!B:B,0)-1)),"V")&gt;1,COUNTIF(INDIRECT("Raw!C"&amp;MATCH(A48,Raw!B:B,0)&amp;":C"&amp;IF(A48=MAX(Raw!B:B),1010,MATCH(A48+1,Raw!B:B,0)-1)),"H")+COUNTIF(INDIRECT("Raw!C"&amp;MATCH(A48,Raw!B:B,0)&amp;":C"&amp;IF(A48=MAX(Raw!B:B),1010,MATCH(A48+1,Raw!B:B,0)-1)),"S")+2,"")),2000)-4000,"")</f>
        <v>0</v>
      </c>
      <c r="L48" s="14">
        <f t="shared" ca="1" si="0"/>
        <v>0</v>
      </c>
      <c r="M48" s="14">
        <f t="shared" ca="1" si="1"/>
        <v>0</v>
      </c>
      <c r="N48" s="14">
        <f t="shared" ca="1" si="2"/>
        <v>0</v>
      </c>
      <c r="O48" s="37" t="str">
        <f t="array" aca="1" ref="O48" ca="1">IF(P48="","",(IF(ROUND(P48,1)=ROUND(P47,1),O47,O47+1)))</f>
        <v/>
      </c>
      <c r="P48" s="33" t="str">
        <f t="array" aca="1" ref="P48" ca="1">IF(ROUND(LARGE(B:B,$A48),2)=0,"",LARGE(B:B,$A48))</f>
        <v/>
      </c>
      <c r="Q48" s="33" t="str">
        <f t="array" aca="1" ref="Q48" ca="1">IFERROR(INDEX(Raw!$S$3:$S$502,MATCH(R48,Raw!$R$3:$R$502,0)),"")</f>
        <v/>
      </c>
      <c r="R48" s="34" t="str">
        <f t="array" aca="1" ref="R48" ca="1">IFERROR(INDEX(Raw!$R$3:$R$502,MATCH(IFERROR(INDEX(MATCH(P48,B$2:B$501,0),$A$2:$A$502),""),Raw!$Q$3:$Q$502,0)),"")</f>
        <v/>
      </c>
      <c r="S48" s="38" t="str">
        <f t="array" aca="1" ref="S48" ca="1">IF(T48="","",(IF(ROUND(T48,1)=ROUND(T47,1),S47,S47+1)))</f>
        <v/>
      </c>
      <c r="T48" s="36" t="str">
        <f t="array" aca="1" ref="T48" ca="1">IF(ROUND(LARGE(C:C,$A48),2)=0,"",LARGE(C:C,$A48))</f>
        <v/>
      </c>
      <c r="U48" s="33" t="str">
        <f t="array" aca="1" ref="U48" ca="1">IFERROR(INDEX(Raw!$S$3:$S$502,MATCH(V48,Raw!$R$3:$R$502,0)),"")</f>
        <v/>
      </c>
      <c r="V48" s="34" t="str">
        <f t="array" aca="1" ref="V48" ca="1">IFERROR(INDEX(Raw!$R$3:$R$502,MATCH(IFERROR(INDEX(MATCH(T48,C$2:C$501,0),$A$2:$A$501),""),Raw!$Q$3:$Q$502,0)),"")</f>
        <v/>
      </c>
      <c r="W48" s="38" t="str">
        <f t="array" aca="1" ref="W48" ca="1">IF(X48="","",(IF(ROUND(X48,1)=ROUND(X47,1),W47,W47+1)))</f>
        <v/>
      </c>
      <c r="X48" s="36" t="str">
        <f t="array" aca="1" ref="X48" ca="1">IF(ROUND(LARGE(D:D,$A48),2)=0,"",LARGE(D:D,$A48))</f>
        <v/>
      </c>
      <c r="Y48" s="33" t="str">
        <f t="array" aca="1" ref="Y48" ca="1">IFERROR(INDEX(Raw!$S$3:$S$502,MATCH(Z48,Raw!$R$3:$R$502,0)),"")</f>
        <v/>
      </c>
      <c r="Z48" s="34" t="str">
        <f t="array" aca="1" ref="Z48" ca="1">IFERROR(INDEX(Raw!$R$3:$R$502,MATCH(IFERROR(INDEX(MATCH(X48,D$2:D$501,0),$A$2:$A$501),""),Raw!$Q$3:$Q$502,0)),"")</f>
        <v/>
      </c>
      <c r="AA48" s="38" t="str">
        <f t="array" aca="1" ref="AA48" ca="1">IF(AB48="","",(IF(ROUND(AB48,1)=ROUND(AB47,1),AA47,AA47+1)))</f>
        <v/>
      </c>
      <c r="AB48" s="36" t="str">
        <f t="array" aca="1" ref="AB48" ca="1">IF(ROUND(LARGE(E:E,$A48),2)=0,"",LARGE(E:E,$A48))</f>
        <v/>
      </c>
      <c r="AC48" s="33" t="str">
        <f ca="1">IFERROR(INDEX(Raw!$S$3:$S$502,MATCH(AD48,Raw!$R$3:$R$502,0)),"")</f>
        <v/>
      </c>
      <c r="AD48" s="34" t="str">
        <f t="array" aca="1" ref="AD48" ca="1">IFERROR(INDEX(Raw!$R$3:$R$502,MATCH(IFERROR(INDEX(MATCH(AB48,E$2:E$501,0),$A$2:$A$501),""),Raw!$Q$3:$Q$502,0)),"")</f>
        <v/>
      </c>
      <c r="AE48" s="38" t="str">
        <f t="array" aca="1" ref="AE48" ca="1">IF(AF48="","",(IF(ROUND(AF48,1)=ROUND(AF47,1),AE47,AE47+1)))</f>
        <v/>
      </c>
      <c r="AF48" s="36" t="str">
        <f t="array" aca="1" ref="AF48" ca="1">IF(ROUND(LARGE(F:F,$A48),2)=0,"",LARGE(F:F,$A48))</f>
        <v/>
      </c>
      <c r="AG48" s="33" t="str">
        <f ca="1">IFERROR(INDEX(Raw!$S$3:$S$502,MATCH(AH48,Raw!$R$3:$R$502,0)),"")</f>
        <v/>
      </c>
      <c r="AH48" s="34" t="str">
        <f t="array" aca="1" ref="AH48" ca="1">IFERROR(INDEX(Raw!$R$3:$R$502,MATCH(IFERROR(INDEX(MATCH(AF48,F$2:F$501,0),$A$2:$A$501),""),Raw!$Q$3:$Q$502,0)),"")</f>
        <v/>
      </c>
      <c r="AI48" s="38" t="str">
        <f t="array" aca="1" ref="AI48" ca="1">IF(AJ48="","",(IF(ROUND(AJ48,1)=ROUND(AJ47,1),AI47,AI47+1)))</f>
        <v/>
      </c>
      <c r="AJ48" s="36" t="str">
        <f t="array" aca="1" ref="AJ48" ca="1">IF(ROUND(LARGE(G:G,$A48),2)=0,"",LARGE(G:G,$A48))</f>
        <v/>
      </c>
      <c r="AK48" s="33" t="str">
        <f ca="1">IFERROR(INDEX(Raw!$S$3:$S$502,MATCH(AL48,Raw!$R$3:$R$502,0)),"")</f>
        <v/>
      </c>
      <c r="AL48" s="34" t="str">
        <f t="array" aca="1" ref="AL48" ca="1">IFERROR(INDEX(Raw!$R$3:$R$502,MATCH(IFERROR(INDEX(MATCH(AJ48,G$2:G$501,0),$A$2:$A$501),""),Raw!$Q$3:$Q$502,0)),"")</f>
        <v/>
      </c>
      <c r="AM48" s="38" t="str">
        <f t="array" aca="1" ref="AM48" ca="1">IF(AN48="","",(IF(ROUND(AN48,1)=ROUND(AN47,1),AM47,AM47+1)))</f>
        <v/>
      </c>
      <c r="AN48" s="36" t="str">
        <f t="shared" ca="1" si="10"/>
        <v/>
      </c>
      <c r="AO48" s="33" t="str">
        <f ca="1">IFERROR(INDEX(Raw!$S$3:$S$502,MATCH(AP48,Raw!$R$3:$R$502,0)),"")</f>
        <v/>
      </c>
      <c r="AP48" s="34" t="str">
        <f t="array" aca="1" ref="AP48" ca="1">IFERROR(INDEX(Raw!$R$3:$R$502,MATCH(IFERROR(INDEX(MATCH(AN48,H$2:H$501,0),$A$2:$A$501),""),Raw!$Q$3:$Q$502,0)),"")</f>
        <v/>
      </c>
      <c r="AQ48" s="37" t="str">
        <f t="array" aca="1" ref="AQ48" ca="1">IF(AR48="","",(IF(ROUND(AR48,1)=ROUND(AR47,1),AQ47,AQ47+1)))</f>
        <v/>
      </c>
      <c r="AR48" s="33" t="str">
        <f t="shared" ca="1" si="11"/>
        <v/>
      </c>
      <c r="AS48" s="48" t="str">
        <f t="array" aca="1" ref="AS48" ca="1">IFERROR(INDEX(Raw!$S$3:$S$502,MATCH(AT48,Raw!$R$3:$R$502,0)),"")</f>
        <v/>
      </c>
      <c r="AT48" s="34" t="str">
        <f t="array" aca="1" ref="AT48" ca="1">IFERROR(INDEX(Raw!$R$3:$R$502,MATCH(IFERROR(INDEX(MATCH(AR48,I$2:I$501,0),$A$2:$A$501),""),Raw!$Q$3:$Q$502,0)),"")</f>
        <v/>
      </c>
      <c r="AU48" s="37" t="str">
        <f t="array" aca="1" ref="AU48" ca="1">IF(AV48="","",(IF(ROUND(AV48,1)=ROUND(AV47,1),AU47,AU47+1)))</f>
        <v/>
      </c>
      <c r="AV48" s="33" t="str">
        <f t="shared" ca="1" si="12"/>
        <v/>
      </c>
      <c r="AW48" s="48" t="str">
        <f t="array" aca="1" ref="AW48" ca="1">IFERROR(INDEX(Raw!$S$3:$S$502,MATCH(AX48,Raw!$R$3:$R$502,0)),"")</f>
        <v/>
      </c>
      <c r="AX48" s="34" t="str">
        <f t="array" aca="1" ref="AX48" ca="1">IFERROR(INDEX(Raw!$R$3:$R$502,MATCH(IFERROR(INDEX(MATCH(AV48,J$2:J$501,0),$A$2:$A$501),""),Raw!$Q$3:$Q$502,0)),"")</f>
        <v/>
      </c>
      <c r="AY48" s="37" t="str">
        <f t="array" aca="1" ref="AY48" ca="1">IF(AZ48="","",(IF(ROUND(AZ48,1)=ROUND(AZ47,1),AY47,AY47+1)))</f>
        <v/>
      </c>
      <c r="AZ48" s="33" t="str">
        <f t="shared" ca="1" si="13"/>
        <v/>
      </c>
      <c r="BA48" s="48" t="str">
        <f t="array" aca="1" ref="BA48" ca="1">IFERROR(INDEX(Raw!$S$3:$S$502,MATCH(BB48,Raw!$R$3:$R$502,0)),"")</f>
        <v/>
      </c>
      <c r="BB48" s="34" t="str">
        <f t="array" aca="1" ref="BB48" ca="1">IFERROR(INDEX(Raw!$R$3:$R$502,MATCH(IFERROR(INDEX(MATCH(AZ48,K$2:K$501,0),$A$2:$A$501),""),Raw!$Q$3:$Q$502,0)),"")</f>
        <v/>
      </c>
      <c r="BC48" s="37" t="str">
        <f t="array" aca="1" ref="BC48" ca="1">IF(BD48="","",(IF(ROUND(BD48,1)=ROUND(BD47,1),BC47,BC47+1)))</f>
        <v/>
      </c>
      <c r="BD48" s="33" t="str">
        <f t="shared" ca="1" si="14"/>
        <v/>
      </c>
      <c r="BE48" s="48" t="str">
        <f t="array" aca="1" ref="BE48" ca="1">IFERROR(INDEX(Raw!$S$3:$S$502,MATCH(BF48,Raw!$R$3:$R$502,0)),"")</f>
        <v/>
      </c>
      <c r="BF48" s="34" t="str">
        <f t="array" aca="1" ref="BF48" ca="1">IFERROR(INDEX(Raw!$R$3:$R$502,MATCH(IFERROR(INDEX(MATCH(BD48,L$2:L$501,0),$A$2:$A$501),""),Raw!$Q$3:$Q$502,0)),"")</f>
        <v/>
      </c>
      <c r="BG48" s="37" t="str">
        <f t="array" aca="1" ref="BG48" ca="1">IF(BH48="","",(IF(ROUND(BH48,1)=ROUND(BH47,1),BG47,BG47+1)))</f>
        <v/>
      </c>
      <c r="BH48" s="33" t="str">
        <f t="shared" ca="1" si="15"/>
        <v/>
      </c>
      <c r="BI48" s="48" t="str">
        <f t="array" aca="1" ref="BI48" ca="1">IFERROR(INDEX(Raw!$S$3:$S$502,MATCH(BJ48,Raw!$R$3:$R$502,0)),"")</f>
        <v/>
      </c>
      <c r="BJ48" s="34" t="str">
        <f t="array" aca="1" ref="BJ48" ca="1">IFERROR(INDEX(Raw!$R$3:$R$502,MATCH(IFERROR(INDEX(MATCH(BH48,M$2:M$501,0),$A$2:$A$501),""),Raw!$Q$3:$Q$502,0)),"")</f>
        <v/>
      </c>
      <c r="BK48" s="37" t="str">
        <f t="array" aca="1" ref="BK48" ca="1">IF(BL48="","",(IF(ROUND(BL48,1)=ROUND(BL47,1),BK47,BK47+1)))</f>
        <v/>
      </c>
      <c r="BL48" s="33" t="str">
        <f t="shared" ca="1" si="16"/>
        <v/>
      </c>
      <c r="BM48" s="48" t="str">
        <f t="array" aca="1" ref="BM48" ca="1">IFERROR(INDEX(Raw!$S$3:$S$502,MATCH(BN48,Raw!$R$3:$R$502,0)),"")</f>
        <v/>
      </c>
      <c r="BN48" s="34" t="str">
        <f t="array" aca="1" ref="BN48" ca="1">IFERROR(INDEX(Raw!$R$3:$R$502,MATCH(IFERROR(INDEX(MATCH(BL48,N$2:N$501,0),$A$2:$A$501),""),Raw!$Q$3:$Q$502,0)),"")</f>
        <v/>
      </c>
    </row>
    <row r="49" spans="1:66" x14ac:dyDescent="0.3">
      <c r="A49" s="28">
        <v>48</v>
      </c>
      <c r="B49" s="52">
        <f ca="1">IFERROR(IFERROR(LARGE(INDIRECT("RAW!T"&amp;MATCH(A49,Raw!B:B,0)&amp;":T"&amp;IF(A49=MAX(Raw!B:B),1010,MATCH(A49+1,Raw!B:B,0)-1)),IF(COUNTIF(INDIRECT("Raw!C"&amp;MATCH(A49,Raw!B:B,0)&amp;":C"&amp;IF(A49=MAX(Raw!B:B),1010,MATCH(A49+1,Raw!B:B,0)-1)),"H")&gt;0,1,"")),6000)+IFERROR(LARGE(INDIRECT("RAW!T"&amp;MATCH(A49,Raw!B:B,0)&amp;":T"&amp;IF(A49=MAX(Raw!B:B),1010,MATCH(A49+1,Raw!B:B,0)-1)),IF(COUNTIF(INDIRECT("Raw!C"&amp;MATCH(A49,Raw!B:B,0)&amp;":C"&amp;IF(A49=MAX(Raw!B:B),1010,MATCH(A49+1,Raw!B:B,0)-1)),"H")&gt;1,2,"")),6000)-12000
+IFERROR(LARGE(INDIRECT("RAW!T"&amp;MATCH(A49,Raw!B:B,0)&amp;":T"&amp;IF(A49=MAX(Raw!B:B),1010,MATCH(A49+1,Raw!B:B,0)-1)),IF(COUNTIF(INDIRECT("Raw!C"&amp;MATCH(A49,Raw!B:B,0)&amp;":C"&amp;IF(A49=MAX(Raw!B:B),1010,MATCH(A49+1,Raw!B:B,0)-1)),"S")&gt;0,COUNTIF(INDIRECT("Raw!C"&amp;MATCH(A49,Raw!B:B,0)&amp;":C"&amp;IF(A49=MAX(Raw!B:B),1010,MATCH(A49+1,Raw!B:B,0)-1)),"H")+1,"")),4000)+IFERROR(LARGE(INDIRECT("RAW!T"&amp;MATCH(A49,Raw!B:B,0)&amp;":T"&amp;IF(A49=MAX(Raw!B:B),1010,MATCH(A49+1,Raw!B:B,0)-1)),IF(COUNTIF(INDIRECT("Raw!C"&amp;MATCH(A49,Raw!B:B,0)&amp;":C"&amp;IF(A49=MAX(Raw!B:B),1010,MATCH(A49+1,Raw!B:B,0)-1)),"S")&gt;1,COUNTIF(INDIRECT("Raw!C"&amp;MATCH(A49,Raw!B:B,0)&amp;":C"&amp;IF(A49=MAX(Raw!B:B),1010,MATCH(A49+1,Raw!B:B,0)-1)),"H")+2,"")),4000)-8000+IFERROR(LARGE(INDIRECT("RAW!T"&amp;MATCH(A49,Raw!B:B,0)&amp;":T"&amp;IF(A49=MAX(Raw!B:B),1010,MATCH(A49+1,Raw!B:B,0)-1)),IF(COUNTIF(INDIRECT("Raw!C"&amp;MATCH(A49,Raw!B:B,0)&amp;":C"&amp;IF(A49=MAX(Raw!B:B),1010,MATCH(A49+1,Raw!B:B,0)-1)),"V")&gt;0,COUNTIF(INDIRECT("Raw!C"&amp;MATCH(A49,Raw!B:B,0)&amp;":C"&amp;IF(A49=MAX(Raw!B:B),1010,MATCH(A49+1,Raw!B:B,0)-1)),"H")+COUNTIF(INDIRECT("Raw!C"&amp;MATCH(A49,Raw!B:B,0)&amp;":C"&amp;IF(A49=MAX(Raw!B:B),1010,MATCH(A49+1,Raw!B:B,0)-1)),"S")+1,"")),2000)+IFERROR(LARGE(INDIRECT("RAW!T"&amp;MATCH(A49,Raw!B:B,0)&amp;":T"&amp;IF(A49=MAX(Raw!B:B),1010,MATCH(A49+1,Raw!B:B,0)-1)),IF(COUNTIF(INDIRECT("Raw!C"&amp;MATCH(A49,Raw!B:B,0)&amp;":C"&amp;IF(A49=MAX(Raw!B:B),1010,MATCH(A49+1,Raw!B:B,0)-1)),"V")&gt;1,COUNTIF(INDIRECT("Raw!C"&amp;MATCH(A49,Raw!B:B,0)&amp;":C"&amp;IF(A49=MAX(Raw!B:B),1010,MATCH(A49+1,Raw!B:B,0)-1)),"H")+COUNTIF(INDIRECT("Raw!C"&amp;MATCH(A49,Raw!B:B,0)&amp;":C"&amp;IF(A49=MAX(Raw!B:B),1010,MATCH(A49+1,Raw!B:B,0)-1)),"S")+2,"")),2000)-4000,"")</f>
        <v>0</v>
      </c>
      <c r="C49" s="52">
        <f ca="1">IFERROR(IFERROR(LARGE(INDIRECT("RAW!U"&amp;MATCH(A49,Raw!B:B,0)&amp;":U"&amp;IF(A49=MAX(Raw!B:B),1010,MATCH(A49+1,Raw!B:B,0)-1)),IF(COUNTIF(INDIRECT("Raw!C"&amp;MATCH(A49,Raw!B:B,0)&amp;":C"&amp;IF(A49=MAX(Raw!B:B),1010,MATCH(A49+1,Raw!B:B,0)-1)),"H")&gt;0,1,"")),6000)+IFERROR(LARGE(INDIRECT("RAW!U"&amp;MATCH(A49,Raw!B:B,0)&amp;":U"&amp;IF(A49=MAX(Raw!B:B),1010,MATCH(A49+1,Raw!B:B,0)-1)),IF(COUNTIF(INDIRECT("Raw!C"&amp;MATCH(A49,Raw!B:B,0)&amp;":C"&amp;IF(A49=MAX(Raw!B:B),1010,MATCH(A49+1,Raw!B:B,0)-1)),"H")&gt;1,2,"")),6000)-12000
+IFERROR(LARGE(INDIRECT("RAW!U"&amp;MATCH(A49,Raw!B:B,0)&amp;":U"&amp;IF(A49=MAX(Raw!B:B),1010,MATCH(A49+1,Raw!B:B,0)-1)),IF(COUNTIF(INDIRECT("Raw!C"&amp;MATCH(A49,Raw!B:B,0)&amp;":C"&amp;IF(A49=MAX(Raw!B:B),1010,MATCH(A49+1,Raw!B:B,0)-1)),"S")&gt;0,COUNTIF(INDIRECT("Raw!C"&amp;MATCH(A49,Raw!B:B,0)&amp;":C"&amp;IF(A49=MAX(Raw!B:B),1010,MATCH(A49+1,Raw!B:B,0)-1)),"H")+1,"")),4000)+IFERROR(LARGE(INDIRECT("RAW!U"&amp;MATCH(A49,Raw!B:B,0)&amp;":U"&amp;IF(A49=MAX(Raw!B:B),1010,MATCH(A49+1,Raw!B:B,0)-1)),IF(COUNTIF(INDIRECT("Raw!C"&amp;MATCH(A49,Raw!B:B,0)&amp;":C"&amp;IF(A49=MAX(Raw!B:B),1010,MATCH(A49+1,Raw!B:B,0)-1)),"S")&gt;1,COUNTIF(INDIRECT("Raw!C"&amp;MATCH(A49,Raw!B:B,0)&amp;":C"&amp;IF(A49=MAX(Raw!B:B),1010,MATCH(A49+1,Raw!B:B,0)-1)),"H")+2,"")),4000)-8000+IFERROR(LARGE(INDIRECT("RAW!U"&amp;MATCH(A49,Raw!B:B,0)&amp;":U"&amp;IF(A49=MAX(Raw!B:B),1010,MATCH(A49+1,Raw!B:B,0)-1)),IF(COUNTIF(INDIRECT("Raw!C"&amp;MATCH(A49,Raw!B:B,0)&amp;":C"&amp;IF(A49=MAX(Raw!B:B),1010,MATCH(A49+1,Raw!B:B,0)-1)),"V")&gt;0,COUNTIF(INDIRECT("Raw!C"&amp;MATCH(A49,Raw!B:B,0)&amp;":C"&amp;IF(A49=MAX(Raw!B:B),1010,MATCH(A49+1,Raw!B:B,0)-1)),"H")+COUNTIF(INDIRECT("Raw!C"&amp;MATCH(A49,Raw!B:B,0)&amp;":C"&amp;IF(A49=MAX(Raw!B:B),1010,MATCH(A49+1,Raw!B:B,0)-1)),"S")+1,"")),2000)+IFERROR(LARGE(INDIRECT("RAW!U"&amp;MATCH(A49,Raw!B:B,0)&amp;":U"&amp;IF(A49=MAX(Raw!B:B),1010,MATCH(A49+1,Raw!B:B,0)-1)),IF(COUNTIF(INDIRECT("Raw!C"&amp;MATCH(A49,Raw!B:B,0)&amp;":C"&amp;IF(A49=MAX(Raw!B:B),1010,MATCH(A49+1,Raw!B:B,0)-1)),"V")&gt;1,COUNTIF(INDIRECT("Raw!C"&amp;MATCH(A49,Raw!B:B,0)&amp;":C"&amp;IF(A49=MAX(Raw!B:B),1010,MATCH(A49+1,Raw!B:B,0)-1)),"H")+COUNTIF(INDIRECT("Raw!C"&amp;MATCH(A49,Raw!B:B,0)&amp;":C"&amp;IF(A49=MAX(Raw!B:B),1010,MATCH(A49+1,Raw!B:B,0)-1)),"S")+2,"")),2000)-4000,"")</f>
        <v>0</v>
      </c>
      <c r="D49" s="52">
        <f ca="1">IFERROR(IFERROR(LARGE(INDIRECT("RAW!V"&amp;MATCH(A49,Raw!B:B,0)&amp;":V"&amp;IF(A49=MAX(Raw!B:B),1010,MATCH(A49+1,Raw!B:B,0)-1)),IF(COUNTIF(INDIRECT("Raw!C"&amp;MATCH(A49,Raw!B:B,0)&amp;":C"&amp;IF(A49=MAX(Raw!B:B),1010,MATCH(A49+1,Raw!B:B,0)-1)),"H")&gt;0,1,"")),6000)+IFERROR(LARGE(INDIRECT("RAW!V"&amp;MATCH(A49,Raw!B:B,0)&amp;":V"&amp;IF(A49=MAX(Raw!B:B),1010,MATCH(A49+1,Raw!B:B,0)-1)),IF(COUNTIF(INDIRECT("Raw!C"&amp;MATCH(A49,Raw!B:B,0)&amp;":C"&amp;IF(A49=MAX(Raw!B:B),1010,MATCH(A49+1,Raw!B:B,0)-1)),"H")&gt;1,2,"")),6000)-12000
+IFERROR(LARGE(INDIRECT("RAW!V"&amp;MATCH(A49,Raw!B:B,0)&amp;":V"&amp;IF(A49=MAX(Raw!B:B),1010,MATCH(A49+1,Raw!B:B,0)-1)),IF(COUNTIF(INDIRECT("Raw!C"&amp;MATCH(A49,Raw!B:B,0)&amp;":C"&amp;IF(A49=MAX(Raw!B:B),1010,MATCH(A49+1,Raw!B:B,0)-1)),"S")&gt;0,COUNTIF(INDIRECT("Raw!C"&amp;MATCH(A49,Raw!B:B,0)&amp;":C"&amp;IF(A49=MAX(Raw!B:B),1010,MATCH(A49+1,Raw!B:B,0)-1)),"H")+1,"")),4000)+IFERROR(LARGE(INDIRECT("RAW!V"&amp;MATCH(A49,Raw!B:B,0)&amp;":V"&amp;IF(A49=MAX(Raw!B:B),1010,MATCH(A49+1,Raw!B:B,0)-1)),IF(COUNTIF(INDIRECT("Raw!C"&amp;MATCH(A49,Raw!B:B,0)&amp;":C"&amp;IF(A49=MAX(Raw!B:B),1010,MATCH(A49+1,Raw!B:B,0)-1)),"S")&gt;1,COUNTIF(INDIRECT("Raw!C"&amp;MATCH(A49,Raw!B:B,0)&amp;":C"&amp;IF(A49=MAX(Raw!B:B),1010,MATCH(A49+1,Raw!B:B,0)-1)),"H")+2,"")),4000)-8000+IFERROR(LARGE(INDIRECT("RAW!V"&amp;MATCH(A49,Raw!B:B,0)&amp;":V"&amp;IF(A49=MAX(Raw!B:B),1010,MATCH(A49+1,Raw!B:B,0)-1)),IF(COUNTIF(INDIRECT("Raw!C"&amp;MATCH(A49,Raw!B:B,0)&amp;":C"&amp;IF(A49=MAX(Raw!B:B),1010,MATCH(A49+1,Raw!B:B,0)-1)),"V")&gt;0,COUNTIF(INDIRECT("Raw!C"&amp;MATCH(A49,Raw!B:B,0)&amp;":C"&amp;IF(A49=MAX(Raw!B:B),1010,MATCH(A49+1,Raw!B:B,0)-1)),"H")+COUNTIF(INDIRECT("Raw!C"&amp;MATCH(A49,Raw!B:B,0)&amp;":C"&amp;IF(A49=MAX(Raw!B:B),1010,MATCH(A49+1,Raw!B:B,0)-1)),"S")+1,"")),2000)+IFERROR(LARGE(INDIRECT("RAW!V"&amp;MATCH(A49,Raw!B:B,0)&amp;":V"&amp;IF(A49=MAX(Raw!B:B),1010,MATCH(A49+1,Raw!B:B,0)-1)),IF(COUNTIF(INDIRECT("Raw!C"&amp;MATCH(A49,Raw!B:B,0)&amp;":C"&amp;IF(A49=MAX(Raw!B:B),1010,MATCH(A49+1,Raw!B:B,0)-1)),"V")&gt;1,COUNTIF(INDIRECT("Raw!C"&amp;MATCH(A49,Raw!B:B,0)&amp;":C"&amp;IF(A49=MAX(Raw!B:B),1010,MATCH(A49+1,Raw!B:B,0)-1)),"H")+COUNTIF(INDIRECT("Raw!C"&amp;MATCH(A49,Raw!B:B,0)&amp;":C"&amp;IF(A49=MAX(Raw!B:B),1010,MATCH(A49+1,Raw!B:B,0)-1)),"S")+2,"")),2000)-4000,"")</f>
        <v>0</v>
      </c>
      <c r="E49" s="52">
        <f ca="1">IFERROR(IFERROR(LARGE(INDIRECT("RAW!W"&amp;MATCH(A49,Raw!B:B,0)&amp;":W"&amp;IF(A49=MAX(Raw!B:B),1010,MATCH(A49+1,Raw!B:B,0)-1)),IF(COUNTIF(INDIRECT("Raw!C"&amp;MATCH(A49,Raw!B:B,0)&amp;":C"&amp;IF(A49=MAX(Raw!B:B),1010,MATCH(A49+1,Raw!B:B,0)-1)),"H")&gt;0,1,"")),6000)+IFERROR(LARGE(INDIRECT("RAW!W"&amp;MATCH(A49,Raw!B:B,0)&amp;":W"&amp;IF(A49=MAX(Raw!B:B),1010,MATCH(A49+1,Raw!B:B,0)-1)),IF(COUNTIF(INDIRECT("Raw!C"&amp;MATCH(A49,Raw!B:B,0)&amp;":C"&amp;IF(A49=MAX(Raw!B:B),1010,MATCH(A49+1,Raw!B:B,0)-1)),"H")&gt;1,2,"")),6000)-12000
+IFERROR(LARGE(INDIRECT("RAW!W"&amp;MATCH(A49,Raw!B:B,0)&amp;":W"&amp;IF(A49=MAX(Raw!B:B),1010,MATCH(A49+1,Raw!B:B,0)-1)),IF(COUNTIF(INDIRECT("Raw!C"&amp;MATCH(A49,Raw!B:B,0)&amp;":C"&amp;IF(A49=MAX(Raw!B:B),1010,MATCH(A49+1,Raw!B:B,0)-1)),"S")&gt;0,COUNTIF(INDIRECT("Raw!C"&amp;MATCH(A49,Raw!B:B,0)&amp;":C"&amp;IF(A49=MAX(Raw!B:B),1010,MATCH(A49+1,Raw!B:B,0)-1)),"H")+1,"")),4000)+IFERROR(LARGE(INDIRECT("RAW!W"&amp;MATCH(A49,Raw!B:B,0)&amp;":W"&amp;IF(A49=MAX(Raw!B:B),1010,MATCH(A49+1,Raw!B:B,0)-1)),IF(COUNTIF(INDIRECT("Raw!C"&amp;MATCH(A49,Raw!B:B,0)&amp;":C"&amp;IF(A49=MAX(Raw!B:B),1010,MATCH(A49+1,Raw!B:B,0)-1)),"S")&gt;1,COUNTIF(INDIRECT("Raw!C"&amp;MATCH(A49,Raw!B:B,0)&amp;":C"&amp;IF(A49=MAX(Raw!B:B),1010,MATCH(A49+1,Raw!B:B,0)-1)),"H")+2,"")),4000)-8000+IFERROR(LARGE(INDIRECT("RAW!W"&amp;MATCH(A49,Raw!B:B,0)&amp;":W"&amp;IF(A49=MAX(Raw!B:B),1010,MATCH(A49+1,Raw!B:B,0)-1)),IF(COUNTIF(INDIRECT("Raw!C"&amp;MATCH(A49,Raw!B:B,0)&amp;":C"&amp;IF(A49=MAX(Raw!B:B),1010,MATCH(A49+1,Raw!B:B,0)-1)),"V")&gt;0,COUNTIF(INDIRECT("Raw!C"&amp;MATCH(A49,Raw!B:B,0)&amp;":C"&amp;IF(A49=MAX(Raw!B:B),1010,MATCH(A49+1,Raw!B:B,0)-1)),"H")+COUNTIF(INDIRECT("Raw!C"&amp;MATCH(A49,Raw!B:B,0)&amp;":C"&amp;IF(A49=MAX(Raw!B:B),1010,MATCH(A49+1,Raw!B:B,0)-1)),"S")+1,"")),2000)+IFERROR(LARGE(INDIRECT("RAW!W"&amp;MATCH(A49,Raw!B:B,0)&amp;":W"&amp;IF(A49=MAX(Raw!B:B),1010,MATCH(A49+1,Raw!B:B,0)-1)),IF(COUNTIF(INDIRECT("Raw!C"&amp;MATCH(A49,Raw!B:B,0)&amp;":C"&amp;IF(A49=MAX(Raw!B:B),1010,MATCH(A49+1,Raw!B:B,0)-1)),"V")&gt;1,COUNTIF(INDIRECT("Raw!C"&amp;MATCH(A49,Raw!B:B,0)&amp;":C"&amp;IF(A49=MAX(Raw!B:B),1010,MATCH(A49+1,Raw!B:B,0)-1)),"H")+COUNTIF(INDIRECT("Raw!C"&amp;MATCH(A49,Raw!B:B,0)&amp;":C"&amp;IF(A49=MAX(Raw!B:B),1010,MATCH(A49+1,Raw!B:B,0)-1)),"S")+2,"")),2000)-4000,"")</f>
        <v>0</v>
      </c>
      <c r="F49" s="52">
        <f ca="1">IFERROR(IFERROR(LARGE(INDIRECT("RAW!X"&amp;MATCH(A49,Raw!B:B,0)&amp;":X"&amp;IF(A49=MAX(Raw!B:B),1010,MATCH(A49+1,Raw!B:B,0)-1)),IF(COUNTIF(INDIRECT("Raw!C"&amp;MATCH(A49,Raw!B:B,0)&amp;":C"&amp;IF(A49=MAX(Raw!B:B),1010,MATCH(A49+1,Raw!B:B,0)-1)),"H")&gt;0,1,"")),6000)+IFERROR(LARGE(INDIRECT("RAW!X"&amp;MATCH(A49,Raw!B:B,0)&amp;":X"&amp;IF(A49=MAX(Raw!B:B),1010,MATCH(A49+1,Raw!B:B,0)-1)),IF(COUNTIF(INDIRECT("Raw!C"&amp;MATCH(A49,Raw!B:B,0)&amp;":C"&amp;IF(A49=MAX(Raw!B:B),1010,MATCH(A49+1,Raw!B:B,0)-1)),"H")&gt;1,2,"")),6000)-12000
+IFERROR(LARGE(INDIRECT("RAW!X"&amp;MATCH(A49,Raw!B:B,0)&amp;":X"&amp;IF(A49=MAX(Raw!B:B),1010,MATCH(A49+1,Raw!B:B,0)-1)),IF(COUNTIF(INDIRECT("Raw!C"&amp;MATCH(A49,Raw!B:B,0)&amp;":C"&amp;IF(A49=MAX(Raw!B:B),1010,MATCH(A49+1,Raw!B:B,0)-1)),"S")&gt;0,COUNTIF(INDIRECT("Raw!C"&amp;MATCH(A49,Raw!B:B,0)&amp;":C"&amp;IF(A49=MAX(Raw!B:B),1010,MATCH(A49+1,Raw!B:B,0)-1)),"H")+1,"")),4000)+IFERROR(LARGE(INDIRECT("RAW!X"&amp;MATCH(A49,Raw!B:B,0)&amp;":X"&amp;IF(A49=MAX(Raw!B:B),1010,MATCH(A49+1,Raw!B:B,0)-1)),IF(COUNTIF(INDIRECT("Raw!C"&amp;MATCH(A49,Raw!B:B,0)&amp;":C"&amp;IF(A49=MAX(Raw!B:B),1010,MATCH(A49+1,Raw!B:B,0)-1)),"S")&gt;1,COUNTIF(INDIRECT("Raw!C"&amp;MATCH(A49,Raw!B:B,0)&amp;":C"&amp;IF(A49=MAX(Raw!B:B),1010,MATCH(A49+1,Raw!B:B,0)-1)),"H")+2,"")),4000)-8000+IFERROR(LARGE(INDIRECT("RAW!X"&amp;MATCH(A49,Raw!B:B,0)&amp;":X"&amp;IF(A49=MAX(Raw!B:B),1010,MATCH(A49+1,Raw!B:B,0)-1)),IF(COUNTIF(INDIRECT("Raw!C"&amp;MATCH(A49,Raw!B:B,0)&amp;":C"&amp;IF(A49=MAX(Raw!B:B),1010,MATCH(A49+1,Raw!B:B,0)-1)),"v")&gt;0,COUNTIF(INDIRECT("Raw!C"&amp;MATCH(A49,Raw!B:B,0)&amp;":C"&amp;IF(A49=MAX(Raw!B:B),1010,MATCH(A49+1,Raw!B:B,0)-1)),"H")+COUNTIF(INDIRECT("Raw!C"&amp;MATCH(A49,Raw!B:B,0)&amp;":C"&amp;IF(A49=MAX(Raw!B:B),1010,MATCH(A49+1,Raw!B:B,0)-1)),"S")+1,"")),2000)+IFERROR(LARGE(INDIRECT("RAW!X"&amp;MATCH(A49,Raw!B:B,0)&amp;":X"&amp;IF(A49=MAX(Raw!B:B),1010,MATCH(A49+1,Raw!B:B,0)-1)),IF(COUNTIF(INDIRECT("Raw!C"&amp;MATCH(A49,Raw!B:B,0)&amp;":C"&amp;IF(A49=MAX(Raw!B:B),1010,MATCH(A49+1,Raw!B:B,0)-1)),"v")&gt;1,COUNTIF(INDIRECT("Raw!C"&amp;MATCH(A49,Raw!B:B,0)&amp;":C"&amp;IF(A49=MAX(Raw!B:B),1010,MATCH(A49+1,Raw!B:B,0)-1)),"H")+COUNTIF(INDIRECT("Raw!C"&amp;MATCH(A49,Raw!B:B,0)&amp;":C"&amp;IF(A49=MAX(Raw!B:B),1010,MATCH(A49+1,Raw!B:B,0)-1)),"S")+2,"")),2000)-4000,"")</f>
        <v>0</v>
      </c>
      <c r="G49" s="52">
        <f ca="1">IFERROR(IFERROR(LARGE(INDIRECT("RAW!Y"&amp;MATCH(A49,Raw!B:B,0)&amp;":Y"&amp;IF(A49=MAX(Raw!B:B),1010,MATCH(A49+1,Raw!B:B,0)-1)),IF(COUNTIF(INDIRECT("Raw!C"&amp;MATCH(A49,Raw!B:B,0)&amp;":C"&amp;IF(A49=MAX(Raw!B:B),1010,MATCH(A49+1,Raw!B:B,0)-1)),"H")&gt;0,1,"")),6000)+IFERROR(LARGE(INDIRECT("RAW!Y"&amp;MATCH(A49,Raw!B:B,0)&amp;":Y"&amp;IF(A49=MAX(Raw!B:B),1010,MATCH(A49+1,Raw!B:B,0)-1)),IF(COUNTIF(INDIRECT("Raw!C"&amp;MATCH(A49,Raw!B:B,0)&amp;":C"&amp;IF(A49=MAX(Raw!B:B),1010,MATCH(A49+1,Raw!B:B,0)-1)),"H")&gt;1,2,"")),6000)-12000
+IFERROR(LARGE(INDIRECT("RAW!Y"&amp;MATCH(A49,Raw!B:B,0)&amp;":Y"&amp;IF(A49=MAX(Raw!B:B),1010,MATCH(A49+1,Raw!B:B,0)-1)),IF(COUNTIF(INDIRECT("Raw!C"&amp;MATCH(A49,Raw!B:B,0)&amp;":C"&amp;IF(A49=MAX(Raw!B:B),1010,MATCH(A49+1,Raw!B:B,0)-1)),"S")&gt;0,COUNTIF(INDIRECT("Raw!C"&amp;MATCH(A49,Raw!B:B,0)&amp;":C"&amp;IF(A49=MAX(Raw!B:B),1010,MATCH(A49+1,Raw!B:B,0)-1)),"H")+1,"")),4000)+IFERROR(LARGE(INDIRECT("RAW!Y"&amp;MATCH(A49,Raw!B:B,0)&amp;":Y"&amp;IF(A49=MAX(Raw!B:B),1010,MATCH(A49+1,Raw!B:B,0)-1)),IF(COUNTIF(INDIRECT("Raw!C"&amp;MATCH(A49,Raw!B:B,0)&amp;":C"&amp;IF(A49=MAX(Raw!B:B),1010,MATCH(A49+1,Raw!B:B,0)-1)),"S")&gt;1,COUNTIF(INDIRECT("Raw!C"&amp;MATCH(A49,Raw!B:B,0)&amp;":C"&amp;IF(A49=MAX(Raw!B:B),1010,MATCH(A49+1,Raw!B:B,0)-1)),"H")+2,"")),4000)-8000+IFERROR(LARGE(INDIRECT("RAW!Y"&amp;MATCH(A49,Raw!B:B,0)&amp;":Y"&amp;IF(A49=MAX(Raw!B:B),1010,MATCH(A49+1,Raw!B:B,0)-1)),IF(COUNTIF(INDIRECT("Raw!C"&amp;MATCH(A49,Raw!B:B,0)&amp;":C"&amp;IF(A49=MAX(Raw!B:B),1010,MATCH(A49+1,Raw!B:B,0)-1)),"V")&gt;0,COUNTIF(INDIRECT("Raw!C"&amp;MATCH(A49,Raw!B:B,0)&amp;":C"&amp;IF(A49=MAX(Raw!B:B),1010,MATCH(A49+1,Raw!B:B,0)-1)),"H")+COUNTIF(INDIRECT("Raw!C"&amp;MATCH(A49,Raw!B:B,0)&amp;":C"&amp;IF(A49=MAX(Raw!B:B),1010,MATCH(A49+1,Raw!B:B,0)-1)),"S")+1,"")),2000)+IFERROR(LARGE(INDIRECT("RAW!Y"&amp;MATCH(A49,Raw!B:B,0)&amp;":Y"&amp;IF(A49=MAX(Raw!B:B),1010,MATCH(A49+1,Raw!B:B,0)-1)),IF(COUNTIF(INDIRECT("Raw!C"&amp;MATCH(A49,Raw!B:B,0)&amp;":C"&amp;IF(A49=MAX(Raw!B:B),1010,MATCH(A49+1,Raw!B:B,0)-1)),"V")&gt;1,COUNTIF(INDIRECT("Raw!C"&amp;MATCH(A49,Raw!B:B,0)&amp;":C"&amp;IF(A49=MAX(Raw!B:B),1010,MATCH(A49+1,Raw!B:B,0)-1)),"H")+COUNTIF(INDIRECT("Raw!C"&amp;MATCH(A49,Raw!B:B,0)&amp;":C"&amp;IF(A49=MAX(Raw!B:B),1010,MATCH(A49+1,Raw!B:B,0)-1)),"S")+2,"")),2000)-4000,"")</f>
        <v>0</v>
      </c>
      <c r="H49" s="52">
        <f ca="1">IFERROR(IFERROR(LARGE(INDIRECT("RAW!Z"&amp;MATCH(A49,Raw!B:B,0)&amp;":Z"&amp;IF(A49=MAX(Raw!B:B),1010,MATCH(A49+1,Raw!B:B,0)-1)),IF(COUNTIF(INDIRECT("Raw!C"&amp;MATCH(A49,Raw!B:B,0)&amp;":C"&amp;IF(A49=MAX(Raw!B:B),1010,MATCH(A49+1,Raw!B:B,0)-1)),"H")&gt;0,1,"")),6000)+IFERROR(LARGE(INDIRECT("RAW!Z"&amp;MATCH(A49,Raw!B:B,0)&amp;":Z"&amp;IF(A49=MAX(Raw!B:B),1010,MATCH(A49+1,Raw!B:B,0)-1)),IF(COUNTIF(INDIRECT("Raw!C"&amp;MATCH(A49,Raw!B:B,0)&amp;":C"&amp;IF(A49=MAX(Raw!B:B),1010,MATCH(A49+1,Raw!B:B,0)-1)),"H")&gt;1,2,"")),6000)-12000
+IFERROR(LARGE(INDIRECT("RAW!Z"&amp;MATCH(A49,Raw!B:B,0)&amp;":Z"&amp;IF(A49=MAX(Raw!B:B),1010,MATCH(A49+1,Raw!B:B,0)-1)),IF(COUNTIF(INDIRECT("Raw!C"&amp;MATCH(A49,Raw!B:B,0)&amp;":C"&amp;IF(A49=MAX(Raw!B:B),1010,MATCH(A49+1,Raw!B:B,0)-1)),"S")&gt;0,COUNTIF(INDIRECT("Raw!C"&amp;MATCH(A49,Raw!B:B,0)&amp;":C"&amp;IF(A49=MAX(Raw!B:B),1010,MATCH(A49+1,Raw!B:B,0)-1)),"H")+1,"")),4000)+IFERROR(LARGE(INDIRECT("RAW!Z"&amp;MATCH(A49,Raw!B:B,0)&amp;":Z"&amp;IF(A49=MAX(Raw!B:B),1010,MATCH(A49+1,Raw!B:B,0)-1)),IF(COUNTIF(INDIRECT("Raw!C"&amp;MATCH(A49,Raw!B:B,0)&amp;":C"&amp;IF(A49=MAX(Raw!B:B),1010,MATCH(A49+1,Raw!B:B,0)-1)),"S")&gt;1,COUNTIF(INDIRECT("Raw!C"&amp;MATCH(A49,Raw!B:B,0)&amp;":C"&amp;IF(A49=MAX(Raw!B:B),1010,MATCH(A49+1,Raw!B:B,0)-1)),"H")+2,"")),4000)-8000+IFERROR(LARGE(INDIRECT("RAW!Z"&amp;MATCH(A49,Raw!B:B,0)&amp;":Z"&amp;IF(A49=MAX(Raw!B:B),1010,MATCH(A49+1,Raw!B:B,0)-1)),IF(COUNTIF(INDIRECT("Raw!C"&amp;MATCH(A49,Raw!B:B,0)&amp;":C"&amp;IF(A49=MAX(Raw!B:B),1010,MATCH(A49+1,Raw!B:B,0)-1)),"V")&gt;0,COUNTIF(INDIRECT("Raw!C"&amp;MATCH(A49,Raw!B:B,0)&amp;":C"&amp;IF(A49=MAX(Raw!B:B),1010,MATCH(A49+1,Raw!B:B,0)-1)),"H")+COUNTIF(INDIRECT("Raw!C"&amp;MATCH(A49,Raw!B:B,0)&amp;":C"&amp;IF(A49=MAX(Raw!B:B),1010,MATCH(A49+1,Raw!B:B,0)-1)),"S")+1,"")),2000)+IFERROR(LARGE(INDIRECT("RAW!Z"&amp;MATCH(A49,Raw!B:B,0)&amp;":Z"&amp;IF(A49=MAX(Raw!B:B),1010,MATCH(A49+1,Raw!B:B,0)-1)),IF(COUNTIF(INDIRECT("Raw!C"&amp;MATCH(A49,Raw!B:B,0)&amp;":C"&amp;IF(A49=MAX(Raw!B:B),1010,MATCH(A49+1,Raw!B:B,0)-1)),"V")&gt;1,COUNTIF(INDIRECT("Raw!C"&amp;MATCH(A49,Raw!B:B,0)&amp;":C"&amp;IF(A49=MAX(Raw!B:B),1010,MATCH(A49+1,Raw!B:B,0)-1)),"H")+COUNTIF(INDIRECT("Raw!C"&amp;MATCH(A49,Raw!B:B,0)&amp;":C"&amp;IF(A49=MAX(Raw!B:B),1010,MATCH(A49+1,Raw!B:B,0)-1)),"S")+2,"")),2000)-4000,"")</f>
        <v>0</v>
      </c>
      <c r="I49" s="52">
        <f ca="1">IFERROR(IFERROR(LARGE(INDIRECT("RAW!AA"&amp;MATCH(A49,Raw!B:B,0)&amp;":AA"&amp;IF(A49=MAX(Raw!B:B),1010,MATCH(A49+1,Raw!B:B,0)-1)),IF(COUNTIF(INDIRECT("Raw!C"&amp;MATCH(A49,Raw!B:B,0)&amp;":C"&amp;IF(A49=MAX(Raw!B:B),1010,MATCH(A49+1,Raw!B:B,0)-1)),"H")&gt;0,1,"")),6000)+IFERROR(LARGE(INDIRECT("RAW!AA"&amp;MATCH(A49,Raw!B:B,0)&amp;":AA"&amp;IF(A49=MAX(Raw!B:B),1010,MATCH(A49+1,Raw!B:B,0)-1)),IF(COUNTIF(INDIRECT("Raw!C"&amp;MATCH(A49,Raw!B:B,0)&amp;":C"&amp;IF(A49=MAX(Raw!B:B),1010,MATCH(A49+1,Raw!B:B,0)-1)),"H")&gt;1,2,"")),6000)-12000
+IFERROR(LARGE(INDIRECT("RAW!AA"&amp;MATCH(A49,Raw!B:B,0)&amp;":AA"&amp;IF(A49=MAX(Raw!B:B),1010,MATCH(A49+1,Raw!B:B,0)-1)),IF(COUNTIF(INDIRECT("Raw!C"&amp;MATCH(A49,Raw!B:B,0)&amp;":C"&amp;IF(A49=MAX(Raw!B:B),1010,MATCH(A49+1,Raw!B:B,0)-1)),"S")&gt;0,COUNTIF(INDIRECT("Raw!C"&amp;MATCH(A49,Raw!B:B,0)&amp;":C"&amp;IF(A49=MAX(Raw!B:B),1010,MATCH(A49+1,Raw!B:B,0)-1)),"H")+1,"")),4000)+IFERROR(LARGE(INDIRECT("RAW!AA"&amp;MATCH(A49,Raw!B:B,0)&amp;":AA"&amp;IF(A49=MAX(Raw!B:B),1010,MATCH(A49+1,Raw!B:B,0)-1)),IF(COUNTIF(INDIRECT("Raw!C"&amp;MATCH(A49,Raw!B:B,0)&amp;":C"&amp;IF(A49=MAX(Raw!B:B),1010,MATCH(A49+1,Raw!B:B,0)-1)),"S")&gt;1,COUNTIF(INDIRECT("Raw!C"&amp;MATCH(A49,Raw!B:B,0)&amp;":C"&amp;IF(A49=MAX(Raw!B:B),1010,MATCH(A49+1,Raw!B:B,0)-1)),"H")+2,"")),4000)-8000+IFERROR(LARGE(INDIRECT("RAW!AA"&amp;MATCH(A49,Raw!B:B,0)&amp;":AA"&amp;IF(A49=MAX(Raw!B:B),1010,MATCH(A49+1,Raw!B:B,0)-1)),IF(COUNTIF(INDIRECT("Raw!C"&amp;MATCH(A49,Raw!B:B,0)&amp;":C"&amp;IF(A49=MAX(Raw!B:B),1010,MATCH(A49+1,Raw!B:B,0)-1)),"V")&gt;0,COUNTIF(INDIRECT("Raw!C"&amp;MATCH(A49,Raw!B:B,0)&amp;":C"&amp;IF(A49=MAX(Raw!B:B),1010,MATCH(A49+1,Raw!B:B,0)-1)),"H")+COUNTIF(INDIRECT("Raw!C"&amp;MATCH(A49,Raw!B:B,0)&amp;":C"&amp;IF(A49=MAX(Raw!B:B),1010,MATCH(A49+1,Raw!B:B,0)-1)),"S")+1,"")),2000)+IFERROR(LARGE(INDIRECT("RAW!AA"&amp;MATCH(A49,Raw!B:B,0)&amp;":AA"&amp;IF(A49=MAX(Raw!B:B),1010,MATCH(A49+1,Raw!B:B,0)-1)),IF(COUNTIF(INDIRECT("Raw!C"&amp;MATCH(A49,Raw!B:B,0)&amp;":C"&amp;IF(A49=MAX(Raw!B:B),1010,MATCH(A49+1,Raw!B:B,0)-1)),"V")&gt;1,COUNTIF(INDIRECT("Raw!C"&amp;MATCH(A49,Raw!B:B,0)&amp;":C"&amp;IF(A49=MAX(Raw!B:B),1010,MATCH(A49+1,Raw!B:B,0)-1)),"H")+COUNTIF(INDIRECT("Raw!C"&amp;MATCH(A49,Raw!B:B,0)&amp;":C"&amp;IF(A49=MAX(Raw!B:B),1010,MATCH(A49+1,Raw!B:B,0)-1)),"S")+2,"")),2000)-4000,"")</f>
        <v>0</v>
      </c>
      <c r="J49" s="52">
        <f ca="1">IFERROR(IFERROR(LARGE(INDIRECT("RAW!AB"&amp;MATCH(A49,Raw!B:B,0)&amp;":AB"&amp;IF(A49=MAX(Raw!B:B),1010,MATCH(A49+1,Raw!B:B,0)-1)),IF(COUNTIF(INDIRECT("Raw!C"&amp;MATCH(A49,Raw!B:B,0)&amp;":C"&amp;IF(A49=MAX(Raw!B:B),1010,MATCH(A49+1,Raw!B:B,0)-1)),"H")&gt;0,1,"")),6000)+IFERROR(LARGE(INDIRECT("RAW!AB"&amp;MATCH(A49,Raw!B:B,0)&amp;":AB"&amp;IF(A49=MAX(Raw!B:B),1010,MATCH(A49+1,Raw!B:B,0)-1)),IF(COUNTIF(INDIRECT("Raw!C"&amp;MATCH(A49,Raw!B:B,0)&amp;":C"&amp;IF(A49=MAX(Raw!B:B),1010,MATCH(A49+1,Raw!B:B,0)-1)),"H")&gt;1,2,"")),6000)-12000
+IFERROR(LARGE(INDIRECT("RAW!AB"&amp;MATCH(A49,Raw!B:B,0)&amp;":AB"&amp;IF(A49=MAX(Raw!B:B),1010,MATCH(A49+1,Raw!B:B,0)-1)),IF(COUNTIF(INDIRECT("Raw!C"&amp;MATCH(A49,Raw!B:B,0)&amp;":C"&amp;IF(A49=MAX(Raw!B:B),1010,MATCH(A49+1,Raw!B:B,0)-1)),"S")&gt;0,COUNTIF(INDIRECT("Raw!C"&amp;MATCH(A49,Raw!B:B,0)&amp;":C"&amp;IF(A49=MAX(Raw!B:B),1010,MATCH(A49+1,Raw!B:B,0)-1)),"H")+1,"")),4000)+IFERROR(LARGE(INDIRECT("RAW!AB"&amp;MATCH(A49,Raw!B:B,0)&amp;":AB"&amp;IF(A49=MAX(Raw!B:B),1010,MATCH(A49+1,Raw!B:B,0)-1)),IF(COUNTIF(INDIRECT("Raw!C"&amp;MATCH(A49,Raw!B:B,0)&amp;":C"&amp;IF(A49=MAX(Raw!B:B),1010,MATCH(A49+1,Raw!B:B,0)-1)),"S")&gt;1,COUNTIF(INDIRECT("Raw!C"&amp;MATCH(A49,Raw!B:B,0)&amp;":C"&amp;IF(A49=MAX(Raw!B:B),1010,MATCH(A49+1,Raw!B:B,0)-1)),"H")+2,"")),4000)-8000+IFERROR(LARGE(INDIRECT("RAW!AB"&amp;MATCH(A49,Raw!B:B,0)&amp;":AB"&amp;IF(A49=MAX(Raw!B:B),1010,MATCH(A49+1,Raw!B:B,0)-1)),IF(COUNTIF(INDIRECT("Raw!C"&amp;MATCH(A49,Raw!B:B,0)&amp;":C"&amp;IF(A49=MAX(Raw!B:B),1010,MATCH(A49+1,Raw!B:B,0)-1)),"V")&gt;0,COUNTIF(INDIRECT("Raw!C"&amp;MATCH(A49,Raw!B:B,0)&amp;":C"&amp;IF(A49=MAX(Raw!B:B),1010,MATCH(A49+1,Raw!B:B,0)-1)),"H")+COUNTIF(INDIRECT("Raw!C"&amp;MATCH(A49,Raw!B:B,0)&amp;":C"&amp;IF(A49=MAX(Raw!B:B),1010,MATCH(A49+1,Raw!B:B,0)-1)),"S")+1,"")),2000)+IFERROR(LARGE(INDIRECT("RAW!AB"&amp;MATCH(A49,Raw!B:B,0)&amp;":AB"&amp;IF(A49=MAX(Raw!B:B),1010,MATCH(A49+1,Raw!B:B,0)-1)),IF(COUNTIF(INDIRECT("Raw!C"&amp;MATCH(A49,Raw!B:B,0)&amp;":C"&amp;IF(A49=MAX(Raw!B:B),1010,MATCH(A49+1,Raw!B:B,0)-1)),"V")&gt;1,COUNTIF(INDIRECT("Raw!C"&amp;MATCH(A49,Raw!B:B,0)&amp;":C"&amp;IF(A49=MAX(Raw!B:B),1010,MATCH(A49+1,Raw!B:B,0)-1)),"H")+COUNTIF(INDIRECT("Raw!C"&amp;MATCH(A49,Raw!B:B,0)&amp;":C"&amp;IF(A49=MAX(Raw!B:B),1010,MATCH(A49+1,Raw!B:B,0)-1)),"S")+2,"")),2000)-4000,"")</f>
        <v>0</v>
      </c>
      <c r="K49" s="52">
        <f ca="1">IFERROR(IFERROR(LARGE(INDIRECT("RAW!AC"&amp;MATCH(A49,Raw!B:B,0)&amp;":AC"&amp;IF(A49=MAX(Raw!B:B),1010,MATCH(A49+1,Raw!B:B,0)-1)),IF(COUNTIF(INDIRECT("Raw!C"&amp;MATCH(A49,Raw!B:B,0)&amp;":C"&amp;IF(A49=MAX(Raw!B:B),1010,MATCH(A49+1,Raw!B:B,0)-1)),"H")&gt;0,1,"")),6000)+IFERROR(LARGE(INDIRECT("RAW!AC"&amp;MATCH(A49,Raw!B:B,0)&amp;":AC"&amp;IF(A49=MAX(Raw!B:B),1010,MATCH(A49+1,Raw!B:B,0)-1)),IF(COUNTIF(INDIRECT("Raw!C"&amp;MATCH(A49,Raw!B:B,0)&amp;":C"&amp;IF(A49=MAX(Raw!B:B),1010,MATCH(A49+1,Raw!B:B,0)-1)),"H")&gt;1,2,"")),6000)-12000
+IFERROR(LARGE(INDIRECT("RAW!AC"&amp;MATCH(A49,Raw!B:B,0)&amp;":AC"&amp;IF(A49=MAX(Raw!B:B),1010,MATCH(A49+1,Raw!B:B,0)-1)),IF(COUNTIF(INDIRECT("Raw!C"&amp;MATCH(A49,Raw!B:B,0)&amp;":C"&amp;IF(A49=MAX(Raw!B:B),1010,MATCH(A49+1,Raw!B:B,0)-1)),"S")&gt;0,COUNTIF(INDIRECT("Raw!C"&amp;MATCH(A49,Raw!B:B,0)&amp;":C"&amp;IF(A49=MAX(Raw!B:B),1010,MATCH(A49+1,Raw!B:B,0)-1)),"H")+1,"")),4000)+IFERROR(LARGE(INDIRECT("RAW!AC"&amp;MATCH(A49,Raw!B:B,0)&amp;":AC"&amp;IF(A49=MAX(Raw!B:B),1010,MATCH(A49+1,Raw!B:B,0)-1)),IF(COUNTIF(INDIRECT("Raw!C"&amp;MATCH(A49,Raw!B:B,0)&amp;":C"&amp;IF(A49=MAX(Raw!B:B),1010,MATCH(A49+1,Raw!B:B,0)-1)),"S")&gt;1,COUNTIF(INDIRECT("Raw!C"&amp;MATCH(A49,Raw!B:B,0)&amp;":C"&amp;IF(A49=MAX(Raw!B:B),1010,MATCH(A49+1,Raw!B:B,0)-1)),"H")+2,"")),4000)-8000+IFERROR(LARGE(INDIRECT("RAW!AC"&amp;MATCH(A49,Raw!B:B,0)&amp;":AC"&amp;IF(A49=MAX(Raw!B:B),1010,MATCH(A49+1,Raw!B:B,0)-1)),IF(COUNTIF(INDIRECT("Raw!C"&amp;MATCH(A49,Raw!B:B,0)&amp;":C"&amp;IF(A49=MAX(Raw!B:B),1010,MATCH(A49+1,Raw!B:B,0)-1)),"V")&gt;0,COUNTIF(INDIRECT("Raw!C"&amp;MATCH(A49,Raw!B:B,0)&amp;":C"&amp;IF(A49=MAX(Raw!B:B),1010,MATCH(A49+1,Raw!B:B,0)-1)),"H")+COUNTIF(INDIRECT("Raw!C"&amp;MATCH(A49,Raw!B:B,0)&amp;":C"&amp;IF(A49=MAX(Raw!B:B),1010,MATCH(A49+1,Raw!B:B,0)-1)),"S")+1,"")),2000)+IFERROR(LARGE(INDIRECT("RAW!AC"&amp;MATCH(A49,Raw!B:B,0)&amp;":AC"&amp;IF(A49=MAX(Raw!B:B),1010,MATCH(A49+1,Raw!B:B,0)-1)),IF(COUNTIF(INDIRECT("Raw!C"&amp;MATCH(A49,Raw!B:B,0)&amp;":C"&amp;IF(A49=MAX(Raw!B:B),1010,MATCH(A49+1,Raw!B:B,0)-1)),"V")&gt;1,COUNTIF(INDIRECT("Raw!C"&amp;MATCH(A49,Raw!B:B,0)&amp;":C"&amp;IF(A49=MAX(Raw!B:B),1010,MATCH(A49+1,Raw!B:B,0)-1)),"H")+COUNTIF(INDIRECT("Raw!C"&amp;MATCH(A49,Raw!B:B,0)&amp;":C"&amp;IF(A49=MAX(Raw!B:B),1010,MATCH(A49+1,Raw!B:B,0)-1)),"S")+2,"")),2000)-4000,"")</f>
        <v>0</v>
      </c>
      <c r="L49" s="14">
        <f t="shared" ca="1" si="0"/>
        <v>0</v>
      </c>
      <c r="M49" s="14">
        <f t="shared" ca="1" si="1"/>
        <v>0</v>
      </c>
      <c r="N49" s="14">
        <f t="shared" ca="1" si="2"/>
        <v>0</v>
      </c>
      <c r="O49" s="37" t="str">
        <f t="array" aca="1" ref="O49" ca="1">IF(P49="","",(IF(ROUND(P49,1)=ROUND(P48,1),O48,O48+1)))</f>
        <v/>
      </c>
      <c r="P49" s="33" t="str">
        <f t="array" aca="1" ref="P49" ca="1">IF(ROUND(LARGE(B:B,$A49),2)=0,"",LARGE(B:B,$A49))</f>
        <v/>
      </c>
      <c r="Q49" s="33" t="str">
        <f t="array" aca="1" ref="Q49" ca="1">IFERROR(INDEX(Raw!$S$3:$S$502,MATCH(R49,Raw!$R$3:$R$502,0)),"")</f>
        <v/>
      </c>
      <c r="R49" s="34" t="str">
        <f t="array" aca="1" ref="R49" ca="1">IFERROR(INDEX(Raw!$R$3:$R$502,MATCH(IFERROR(INDEX(MATCH(P49,B$2:B$501,0),$A$2:$A$502),""),Raw!$Q$3:$Q$502,0)),"")</f>
        <v/>
      </c>
      <c r="S49" s="38" t="str">
        <f t="array" aca="1" ref="S49" ca="1">IF(T49="","",(IF(ROUND(T49,1)=ROUND(T48,1),S48,S48+1)))</f>
        <v/>
      </c>
      <c r="T49" s="36" t="str">
        <f t="array" aca="1" ref="T49" ca="1">IF(ROUND(LARGE(C:C,$A49),2)=0,"",LARGE(C:C,$A49))</f>
        <v/>
      </c>
      <c r="U49" s="33" t="str">
        <f t="array" aca="1" ref="U49" ca="1">IFERROR(INDEX(Raw!$S$3:$S$502,MATCH(V49,Raw!$R$3:$R$502,0)),"")</f>
        <v/>
      </c>
      <c r="V49" s="34" t="str">
        <f t="array" aca="1" ref="V49" ca="1">IFERROR(INDEX(Raw!$R$3:$R$502,MATCH(IFERROR(INDEX(MATCH(T49,C$2:C$501,0),$A$2:$A$501),""),Raw!$Q$3:$Q$502,0)),"")</f>
        <v/>
      </c>
      <c r="W49" s="38" t="str">
        <f t="array" aca="1" ref="W49" ca="1">IF(X49="","",(IF(ROUND(X49,1)=ROUND(X48,1),W48,W48+1)))</f>
        <v/>
      </c>
      <c r="X49" s="36" t="str">
        <f t="array" aca="1" ref="X49" ca="1">IF(ROUND(LARGE(D:D,$A49),2)=0,"",LARGE(D:D,$A49))</f>
        <v/>
      </c>
      <c r="Y49" s="33" t="str">
        <f t="array" aca="1" ref="Y49" ca="1">IFERROR(INDEX(Raw!$S$3:$S$502,MATCH(Z49,Raw!$R$3:$R$502,0)),"")</f>
        <v/>
      </c>
      <c r="Z49" s="34" t="str">
        <f t="array" aca="1" ref="Z49" ca="1">IFERROR(INDEX(Raw!$R$3:$R$502,MATCH(IFERROR(INDEX(MATCH(X49,D$2:D$501,0),$A$2:$A$501),""),Raw!$Q$3:$Q$502,0)),"")</f>
        <v/>
      </c>
      <c r="AA49" s="38" t="str">
        <f t="array" aca="1" ref="AA49" ca="1">IF(AB49="","",(IF(ROUND(AB49,1)=ROUND(AB48,1),AA48,AA48+1)))</f>
        <v/>
      </c>
      <c r="AB49" s="36" t="str">
        <f t="array" aca="1" ref="AB49" ca="1">IF(ROUND(LARGE(E:E,$A49),2)=0,"",LARGE(E:E,$A49))</f>
        <v/>
      </c>
      <c r="AC49" s="33" t="str">
        <f ca="1">IFERROR(INDEX(Raw!$S$3:$S$502,MATCH(AD49,Raw!$R$3:$R$502,0)),"")</f>
        <v/>
      </c>
      <c r="AD49" s="34" t="str">
        <f t="array" aca="1" ref="AD49" ca="1">IFERROR(INDEX(Raw!$R$3:$R$502,MATCH(IFERROR(INDEX(MATCH(AB49,E$2:E$501,0),$A$2:$A$501),""),Raw!$Q$3:$Q$502,0)),"")</f>
        <v/>
      </c>
      <c r="AE49" s="38" t="str">
        <f t="array" aca="1" ref="AE49" ca="1">IF(AF49="","",(IF(ROUND(AF49,1)=ROUND(AF48,1),AE48,AE48+1)))</f>
        <v/>
      </c>
      <c r="AF49" s="36" t="str">
        <f t="array" aca="1" ref="AF49" ca="1">IF(ROUND(LARGE(F:F,$A49),2)=0,"",LARGE(F:F,$A49))</f>
        <v/>
      </c>
      <c r="AG49" s="33" t="str">
        <f ca="1">IFERROR(INDEX(Raw!$S$3:$S$502,MATCH(AH49,Raw!$R$3:$R$502,0)),"")</f>
        <v/>
      </c>
      <c r="AH49" s="34" t="str">
        <f t="array" aca="1" ref="AH49" ca="1">IFERROR(INDEX(Raw!$R$3:$R$502,MATCH(IFERROR(INDEX(MATCH(AF49,F$2:F$501,0),$A$2:$A$501),""),Raw!$Q$3:$Q$502,0)),"")</f>
        <v/>
      </c>
      <c r="AI49" s="38" t="str">
        <f t="array" aca="1" ref="AI49" ca="1">IF(AJ49="","",(IF(ROUND(AJ49,1)=ROUND(AJ48,1),AI48,AI48+1)))</f>
        <v/>
      </c>
      <c r="AJ49" s="36" t="str">
        <f t="array" aca="1" ref="AJ49" ca="1">IF(ROUND(LARGE(G:G,$A49),2)=0,"",LARGE(G:G,$A49))</f>
        <v/>
      </c>
      <c r="AK49" s="33" t="str">
        <f ca="1">IFERROR(INDEX(Raw!$S$3:$S$502,MATCH(AL49,Raw!$R$3:$R$502,0)),"")</f>
        <v/>
      </c>
      <c r="AL49" s="34" t="str">
        <f t="array" aca="1" ref="AL49" ca="1">IFERROR(INDEX(Raw!$R$3:$R$502,MATCH(IFERROR(INDEX(MATCH(AJ49,G$2:G$501,0),$A$2:$A$501),""),Raw!$Q$3:$Q$502,0)),"")</f>
        <v/>
      </c>
      <c r="AM49" s="38" t="str">
        <f t="array" aca="1" ref="AM49" ca="1">IF(AN49="","",(IF(ROUND(AN49,1)=ROUND(AN48,1),AM48,AM48+1)))</f>
        <v/>
      </c>
      <c r="AN49" s="36" t="str">
        <f t="shared" ca="1" si="10"/>
        <v/>
      </c>
      <c r="AO49" s="33" t="str">
        <f ca="1">IFERROR(INDEX(Raw!$S$3:$S$502,MATCH(AP49,Raw!$R$3:$R$502,0)),"")</f>
        <v/>
      </c>
      <c r="AP49" s="34" t="str">
        <f t="array" aca="1" ref="AP49" ca="1">IFERROR(INDEX(Raw!$R$3:$R$502,MATCH(IFERROR(INDEX(MATCH(AN49,H$2:H$501,0),$A$2:$A$501),""),Raw!$Q$3:$Q$502,0)),"")</f>
        <v/>
      </c>
      <c r="AQ49" s="37" t="str">
        <f t="array" aca="1" ref="AQ49" ca="1">IF(AR49="","",(IF(ROUND(AR49,1)=ROUND(AR48,1),AQ48,AQ48+1)))</f>
        <v/>
      </c>
      <c r="AR49" s="33" t="str">
        <f t="shared" ca="1" si="11"/>
        <v/>
      </c>
      <c r="AS49" s="48" t="str">
        <f t="array" aca="1" ref="AS49" ca="1">IFERROR(INDEX(Raw!$S$3:$S$502,MATCH(AT49,Raw!$R$3:$R$502,0)),"")</f>
        <v/>
      </c>
      <c r="AT49" s="34" t="str">
        <f t="array" aca="1" ref="AT49" ca="1">IFERROR(INDEX(Raw!$R$3:$R$502,MATCH(IFERROR(INDEX(MATCH(AR49,I$2:I$501,0),$A$2:$A$501),""),Raw!$Q$3:$Q$502,0)),"")</f>
        <v/>
      </c>
      <c r="AU49" s="37" t="str">
        <f t="array" aca="1" ref="AU49" ca="1">IF(AV49="","",(IF(ROUND(AV49,1)=ROUND(AV48,1),AU48,AU48+1)))</f>
        <v/>
      </c>
      <c r="AV49" s="33" t="str">
        <f t="shared" ca="1" si="12"/>
        <v/>
      </c>
      <c r="AW49" s="48" t="str">
        <f t="array" aca="1" ref="AW49" ca="1">IFERROR(INDEX(Raw!$S$3:$S$502,MATCH(AX49,Raw!$R$3:$R$502,0)),"")</f>
        <v/>
      </c>
      <c r="AX49" s="34" t="str">
        <f t="array" aca="1" ref="AX49" ca="1">IFERROR(INDEX(Raw!$R$3:$R$502,MATCH(IFERROR(INDEX(MATCH(AV49,J$2:J$501,0),$A$2:$A$501),""),Raw!$Q$3:$Q$502,0)),"")</f>
        <v/>
      </c>
      <c r="AY49" s="37" t="str">
        <f t="array" aca="1" ref="AY49" ca="1">IF(AZ49="","",(IF(ROUND(AZ49,1)=ROUND(AZ48,1),AY48,AY48+1)))</f>
        <v/>
      </c>
      <c r="AZ49" s="33" t="str">
        <f t="shared" ca="1" si="13"/>
        <v/>
      </c>
      <c r="BA49" s="48" t="str">
        <f t="array" aca="1" ref="BA49" ca="1">IFERROR(INDEX(Raw!$S$3:$S$502,MATCH(BB49,Raw!$R$3:$R$502,0)),"")</f>
        <v/>
      </c>
      <c r="BB49" s="34" t="str">
        <f t="array" aca="1" ref="BB49" ca="1">IFERROR(INDEX(Raw!$R$3:$R$502,MATCH(IFERROR(INDEX(MATCH(AZ49,K$2:K$501,0),$A$2:$A$501),""),Raw!$Q$3:$Q$502,0)),"")</f>
        <v/>
      </c>
      <c r="BC49" s="37" t="str">
        <f t="array" aca="1" ref="BC49" ca="1">IF(BD49="","",(IF(ROUND(BD49,1)=ROUND(BD48,1),BC48,BC48+1)))</f>
        <v/>
      </c>
      <c r="BD49" s="33" t="str">
        <f t="shared" ca="1" si="14"/>
        <v/>
      </c>
      <c r="BE49" s="48" t="str">
        <f t="array" aca="1" ref="BE49" ca="1">IFERROR(INDEX(Raw!$S$3:$S$502,MATCH(BF49,Raw!$R$3:$R$502,0)),"")</f>
        <v/>
      </c>
      <c r="BF49" s="34" t="str">
        <f t="array" aca="1" ref="BF49" ca="1">IFERROR(INDEX(Raw!$R$3:$R$502,MATCH(IFERROR(INDEX(MATCH(BD49,L$2:L$501,0),$A$2:$A$501),""),Raw!$Q$3:$Q$502,0)),"")</f>
        <v/>
      </c>
      <c r="BG49" s="37" t="str">
        <f t="array" aca="1" ref="BG49" ca="1">IF(BH49="","",(IF(ROUND(BH49,1)=ROUND(BH48,1),BG48,BG48+1)))</f>
        <v/>
      </c>
      <c r="BH49" s="33" t="str">
        <f t="shared" ca="1" si="15"/>
        <v/>
      </c>
      <c r="BI49" s="48" t="str">
        <f t="array" aca="1" ref="BI49" ca="1">IFERROR(INDEX(Raw!$S$3:$S$502,MATCH(BJ49,Raw!$R$3:$R$502,0)),"")</f>
        <v/>
      </c>
      <c r="BJ49" s="34" t="str">
        <f t="array" aca="1" ref="BJ49" ca="1">IFERROR(INDEX(Raw!$R$3:$R$502,MATCH(IFERROR(INDEX(MATCH(BH49,M$2:M$501,0),$A$2:$A$501),""),Raw!$Q$3:$Q$502,0)),"")</f>
        <v/>
      </c>
      <c r="BK49" s="37" t="str">
        <f t="array" aca="1" ref="BK49" ca="1">IF(BL49="","",(IF(ROUND(BL49,1)=ROUND(BL48,1),BK48,BK48+1)))</f>
        <v/>
      </c>
      <c r="BL49" s="33" t="str">
        <f t="shared" ca="1" si="16"/>
        <v/>
      </c>
      <c r="BM49" s="48" t="str">
        <f t="array" aca="1" ref="BM49" ca="1">IFERROR(INDEX(Raw!$S$3:$S$502,MATCH(BN49,Raw!$R$3:$R$502,0)),"")</f>
        <v/>
      </c>
      <c r="BN49" s="34" t="str">
        <f t="array" aca="1" ref="BN49" ca="1">IFERROR(INDEX(Raw!$R$3:$R$502,MATCH(IFERROR(INDEX(MATCH(BL49,N$2:N$501,0),$A$2:$A$501),""),Raw!$Q$3:$Q$502,0)),"")</f>
        <v/>
      </c>
    </row>
    <row r="50" spans="1:66" x14ac:dyDescent="0.3">
      <c r="A50" s="28">
        <v>49</v>
      </c>
      <c r="B50" s="52">
        <f ca="1">IFERROR(IFERROR(LARGE(INDIRECT("RAW!T"&amp;MATCH(A50,Raw!B:B,0)&amp;":T"&amp;IF(A50=MAX(Raw!B:B),1010,MATCH(A50+1,Raw!B:B,0)-1)),IF(COUNTIF(INDIRECT("Raw!C"&amp;MATCH(A50,Raw!B:B,0)&amp;":C"&amp;IF(A50=MAX(Raw!B:B),1010,MATCH(A50+1,Raw!B:B,0)-1)),"H")&gt;0,1,"")),6000)+IFERROR(LARGE(INDIRECT("RAW!T"&amp;MATCH(A50,Raw!B:B,0)&amp;":T"&amp;IF(A50=MAX(Raw!B:B),1010,MATCH(A50+1,Raw!B:B,0)-1)),IF(COUNTIF(INDIRECT("Raw!C"&amp;MATCH(A50,Raw!B:B,0)&amp;":C"&amp;IF(A50=MAX(Raw!B:B),1010,MATCH(A50+1,Raw!B:B,0)-1)),"H")&gt;1,2,"")),6000)-12000
+IFERROR(LARGE(INDIRECT("RAW!T"&amp;MATCH(A50,Raw!B:B,0)&amp;":T"&amp;IF(A50=MAX(Raw!B:B),1010,MATCH(A50+1,Raw!B:B,0)-1)),IF(COUNTIF(INDIRECT("Raw!C"&amp;MATCH(A50,Raw!B:B,0)&amp;":C"&amp;IF(A50=MAX(Raw!B:B),1010,MATCH(A50+1,Raw!B:B,0)-1)),"S")&gt;0,COUNTIF(INDIRECT("Raw!C"&amp;MATCH(A50,Raw!B:B,0)&amp;":C"&amp;IF(A50=MAX(Raw!B:B),1010,MATCH(A50+1,Raw!B:B,0)-1)),"H")+1,"")),4000)+IFERROR(LARGE(INDIRECT("RAW!T"&amp;MATCH(A50,Raw!B:B,0)&amp;":T"&amp;IF(A50=MAX(Raw!B:B),1010,MATCH(A50+1,Raw!B:B,0)-1)),IF(COUNTIF(INDIRECT("Raw!C"&amp;MATCH(A50,Raw!B:B,0)&amp;":C"&amp;IF(A50=MAX(Raw!B:B),1010,MATCH(A50+1,Raw!B:B,0)-1)),"S")&gt;1,COUNTIF(INDIRECT("Raw!C"&amp;MATCH(A50,Raw!B:B,0)&amp;":C"&amp;IF(A50=MAX(Raw!B:B),1010,MATCH(A50+1,Raw!B:B,0)-1)),"H")+2,"")),4000)-8000+IFERROR(LARGE(INDIRECT("RAW!T"&amp;MATCH(A50,Raw!B:B,0)&amp;":T"&amp;IF(A50=MAX(Raw!B:B),1010,MATCH(A50+1,Raw!B:B,0)-1)),IF(COUNTIF(INDIRECT("Raw!C"&amp;MATCH(A50,Raw!B:B,0)&amp;":C"&amp;IF(A50=MAX(Raw!B:B),1010,MATCH(A50+1,Raw!B:B,0)-1)),"V")&gt;0,COUNTIF(INDIRECT("Raw!C"&amp;MATCH(A50,Raw!B:B,0)&amp;":C"&amp;IF(A50=MAX(Raw!B:B),1010,MATCH(A50+1,Raw!B:B,0)-1)),"H")+COUNTIF(INDIRECT("Raw!C"&amp;MATCH(A50,Raw!B:B,0)&amp;":C"&amp;IF(A50=MAX(Raw!B:B),1010,MATCH(A50+1,Raw!B:B,0)-1)),"S")+1,"")),2000)+IFERROR(LARGE(INDIRECT("RAW!T"&amp;MATCH(A50,Raw!B:B,0)&amp;":T"&amp;IF(A50=MAX(Raw!B:B),1010,MATCH(A50+1,Raw!B:B,0)-1)),IF(COUNTIF(INDIRECT("Raw!C"&amp;MATCH(A50,Raw!B:B,0)&amp;":C"&amp;IF(A50=MAX(Raw!B:B),1010,MATCH(A50+1,Raw!B:B,0)-1)),"V")&gt;1,COUNTIF(INDIRECT("Raw!C"&amp;MATCH(A50,Raw!B:B,0)&amp;":C"&amp;IF(A50=MAX(Raw!B:B),1010,MATCH(A50+1,Raw!B:B,0)-1)),"H")+COUNTIF(INDIRECT("Raw!C"&amp;MATCH(A50,Raw!B:B,0)&amp;":C"&amp;IF(A50=MAX(Raw!B:B),1010,MATCH(A50+1,Raw!B:B,0)-1)),"S")+2,"")),2000)-4000,"")</f>
        <v>0</v>
      </c>
      <c r="C50" s="52">
        <f ca="1">IFERROR(IFERROR(LARGE(INDIRECT("RAW!U"&amp;MATCH(A50,Raw!B:B,0)&amp;":U"&amp;IF(A50=MAX(Raw!B:B),1010,MATCH(A50+1,Raw!B:B,0)-1)),IF(COUNTIF(INDIRECT("Raw!C"&amp;MATCH(A50,Raw!B:B,0)&amp;":C"&amp;IF(A50=MAX(Raw!B:B),1010,MATCH(A50+1,Raw!B:B,0)-1)),"H")&gt;0,1,"")),6000)+IFERROR(LARGE(INDIRECT("RAW!U"&amp;MATCH(A50,Raw!B:B,0)&amp;":U"&amp;IF(A50=MAX(Raw!B:B),1010,MATCH(A50+1,Raw!B:B,0)-1)),IF(COUNTIF(INDIRECT("Raw!C"&amp;MATCH(A50,Raw!B:B,0)&amp;":C"&amp;IF(A50=MAX(Raw!B:B),1010,MATCH(A50+1,Raw!B:B,0)-1)),"H")&gt;1,2,"")),6000)-12000
+IFERROR(LARGE(INDIRECT("RAW!U"&amp;MATCH(A50,Raw!B:B,0)&amp;":U"&amp;IF(A50=MAX(Raw!B:B),1010,MATCH(A50+1,Raw!B:B,0)-1)),IF(COUNTIF(INDIRECT("Raw!C"&amp;MATCH(A50,Raw!B:B,0)&amp;":C"&amp;IF(A50=MAX(Raw!B:B),1010,MATCH(A50+1,Raw!B:B,0)-1)),"S")&gt;0,COUNTIF(INDIRECT("Raw!C"&amp;MATCH(A50,Raw!B:B,0)&amp;":C"&amp;IF(A50=MAX(Raw!B:B),1010,MATCH(A50+1,Raw!B:B,0)-1)),"H")+1,"")),4000)+IFERROR(LARGE(INDIRECT("RAW!U"&amp;MATCH(A50,Raw!B:B,0)&amp;":U"&amp;IF(A50=MAX(Raw!B:B),1010,MATCH(A50+1,Raw!B:B,0)-1)),IF(COUNTIF(INDIRECT("Raw!C"&amp;MATCH(A50,Raw!B:B,0)&amp;":C"&amp;IF(A50=MAX(Raw!B:B),1010,MATCH(A50+1,Raw!B:B,0)-1)),"S")&gt;1,COUNTIF(INDIRECT("Raw!C"&amp;MATCH(A50,Raw!B:B,0)&amp;":C"&amp;IF(A50=MAX(Raw!B:B),1010,MATCH(A50+1,Raw!B:B,0)-1)),"H")+2,"")),4000)-8000+IFERROR(LARGE(INDIRECT("RAW!U"&amp;MATCH(A50,Raw!B:B,0)&amp;":U"&amp;IF(A50=MAX(Raw!B:B),1010,MATCH(A50+1,Raw!B:B,0)-1)),IF(COUNTIF(INDIRECT("Raw!C"&amp;MATCH(A50,Raw!B:B,0)&amp;":C"&amp;IF(A50=MAX(Raw!B:B),1010,MATCH(A50+1,Raw!B:B,0)-1)),"V")&gt;0,COUNTIF(INDIRECT("Raw!C"&amp;MATCH(A50,Raw!B:B,0)&amp;":C"&amp;IF(A50=MAX(Raw!B:B),1010,MATCH(A50+1,Raw!B:B,0)-1)),"H")+COUNTIF(INDIRECT("Raw!C"&amp;MATCH(A50,Raw!B:B,0)&amp;":C"&amp;IF(A50=MAX(Raw!B:B),1010,MATCH(A50+1,Raw!B:B,0)-1)),"S")+1,"")),2000)+IFERROR(LARGE(INDIRECT("RAW!U"&amp;MATCH(A50,Raw!B:B,0)&amp;":U"&amp;IF(A50=MAX(Raw!B:B),1010,MATCH(A50+1,Raw!B:B,0)-1)),IF(COUNTIF(INDIRECT("Raw!C"&amp;MATCH(A50,Raw!B:B,0)&amp;":C"&amp;IF(A50=MAX(Raw!B:B),1010,MATCH(A50+1,Raw!B:B,0)-1)),"V")&gt;1,COUNTIF(INDIRECT("Raw!C"&amp;MATCH(A50,Raw!B:B,0)&amp;":C"&amp;IF(A50=MAX(Raw!B:B),1010,MATCH(A50+1,Raw!B:B,0)-1)),"H")+COUNTIF(INDIRECT("Raw!C"&amp;MATCH(A50,Raw!B:B,0)&amp;":C"&amp;IF(A50=MAX(Raw!B:B),1010,MATCH(A50+1,Raw!B:B,0)-1)),"S")+2,"")),2000)-4000,"")</f>
        <v>0</v>
      </c>
      <c r="D50" s="52">
        <f ca="1">IFERROR(IFERROR(LARGE(INDIRECT("RAW!V"&amp;MATCH(A50,Raw!B:B,0)&amp;":V"&amp;IF(A50=MAX(Raw!B:B),1010,MATCH(A50+1,Raw!B:B,0)-1)),IF(COUNTIF(INDIRECT("Raw!C"&amp;MATCH(A50,Raw!B:B,0)&amp;":C"&amp;IF(A50=MAX(Raw!B:B),1010,MATCH(A50+1,Raw!B:B,0)-1)),"H")&gt;0,1,"")),6000)+IFERROR(LARGE(INDIRECT("RAW!V"&amp;MATCH(A50,Raw!B:B,0)&amp;":V"&amp;IF(A50=MAX(Raw!B:B),1010,MATCH(A50+1,Raw!B:B,0)-1)),IF(COUNTIF(INDIRECT("Raw!C"&amp;MATCH(A50,Raw!B:B,0)&amp;":C"&amp;IF(A50=MAX(Raw!B:B),1010,MATCH(A50+1,Raw!B:B,0)-1)),"H")&gt;1,2,"")),6000)-12000
+IFERROR(LARGE(INDIRECT("RAW!V"&amp;MATCH(A50,Raw!B:B,0)&amp;":V"&amp;IF(A50=MAX(Raw!B:B),1010,MATCH(A50+1,Raw!B:B,0)-1)),IF(COUNTIF(INDIRECT("Raw!C"&amp;MATCH(A50,Raw!B:B,0)&amp;":C"&amp;IF(A50=MAX(Raw!B:B),1010,MATCH(A50+1,Raw!B:B,0)-1)),"S")&gt;0,COUNTIF(INDIRECT("Raw!C"&amp;MATCH(A50,Raw!B:B,0)&amp;":C"&amp;IF(A50=MAX(Raw!B:B),1010,MATCH(A50+1,Raw!B:B,0)-1)),"H")+1,"")),4000)+IFERROR(LARGE(INDIRECT("RAW!V"&amp;MATCH(A50,Raw!B:B,0)&amp;":V"&amp;IF(A50=MAX(Raw!B:B),1010,MATCH(A50+1,Raw!B:B,0)-1)),IF(COUNTIF(INDIRECT("Raw!C"&amp;MATCH(A50,Raw!B:B,0)&amp;":C"&amp;IF(A50=MAX(Raw!B:B),1010,MATCH(A50+1,Raw!B:B,0)-1)),"S")&gt;1,COUNTIF(INDIRECT("Raw!C"&amp;MATCH(A50,Raw!B:B,0)&amp;":C"&amp;IF(A50=MAX(Raw!B:B),1010,MATCH(A50+1,Raw!B:B,0)-1)),"H")+2,"")),4000)-8000+IFERROR(LARGE(INDIRECT("RAW!V"&amp;MATCH(A50,Raw!B:B,0)&amp;":V"&amp;IF(A50=MAX(Raw!B:B),1010,MATCH(A50+1,Raw!B:B,0)-1)),IF(COUNTIF(INDIRECT("Raw!C"&amp;MATCH(A50,Raw!B:B,0)&amp;":C"&amp;IF(A50=MAX(Raw!B:B),1010,MATCH(A50+1,Raw!B:B,0)-1)),"V")&gt;0,COUNTIF(INDIRECT("Raw!C"&amp;MATCH(A50,Raw!B:B,0)&amp;":C"&amp;IF(A50=MAX(Raw!B:B),1010,MATCH(A50+1,Raw!B:B,0)-1)),"H")+COUNTIF(INDIRECT("Raw!C"&amp;MATCH(A50,Raw!B:B,0)&amp;":C"&amp;IF(A50=MAX(Raw!B:B),1010,MATCH(A50+1,Raw!B:B,0)-1)),"S")+1,"")),2000)+IFERROR(LARGE(INDIRECT("RAW!V"&amp;MATCH(A50,Raw!B:B,0)&amp;":V"&amp;IF(A50=MAX(Raw!B:B),1010,MATCH(A50+1,Raw!B:B,0)-1)),IF(COUNTIF(INDIRECT("Raw!C"&amp;MATCH(A50,Raw!B:B,0)&amp;":C"&amp;IF(A50=MAX(Raw!B:B),1010,MATCH(A50+1,Raw!B:B,0)-1)),"V")&gt;1,COUNTIF(INDIRECT("Raw!C"&amp;MATCH(A50,Raw!B:B,0)&amp;":C"&amp;IF(A50=MAX(Raw!B:B),1010,MATCH(A50+1,Raw!B:B,0)-1)),"H")+COUNTIF(INDIRECT("Raw!C"&amp;MATCH(A50,Raw!B:B,0)&amp;":C"&amp;IF(A50=MAX(Raw!B:B),1010,MATCH(A50+1,Raw!B:B,0)-1)),"S")+2,"")),2000)-4000,"")</f>
        <v>0</v>
      </c>
      <c r="E50" s="52">
        <f ca="1">IFERROR(IFERROR(LARGE(INDIRECT("RAW!W"&amp;MATCH(A50,Raw!B:B,0)&amp;":W"&amp;IF(A50=MAX(Raw!B:B),1010,MATCH(A50+1,Raw!B:B,0)-1)),IF(COUNTIF(INDIRECT("Raw!C"&amp;MATCH(A50,Raw!B:B,0)&amp;":C"&amp;IF(A50=MAX(Raw!B:B),1010,MATCH(A50+1,Raw!B:B,0)-1)),"H")&gt;0,1,"")),6000)+IFERROR(LARGE(INDIRECT("RAW!W"&amp;MATCH(A50,Raw!B:B,0)&amp;":W"&amp;IF(A50=MAX(Raw!B:B),1010,MATCH(A50+1,Raw!B:B,0)-1)),IF(COUNTIF(INDIRECT("Raw!C"&amp;MATCH(A50,Raw!B:B,0)&amp;":C"&amp;IF(A50=MAX(Raw!B:B),1010,MATCH(A50+1,Raw!B:B,0)-1)),"H")&gt;1,2,"")),6000)-12000
+IFERROR(LARGE(INDIRECT("RAW!W"&amp;MATCH(A50,Raw!B:B,0)&amp;":W"&amp;IF(A50=MAX(Raw!B:B),1010,MATCH(A50+1,Raw!B:B,0)-1)),IF(COUNTIF(INDIRECT("Raw!C"&amp;MATCH(A50,Raw!B:B,0)&amp;":C"&amp;IF(A50=MAX(Raw!B:B),1010,MATCH(A50+1,Raw!B:B,0)-1)),"S")&gt;0,COUNTIF(INDIRECT("Raw!C"&amp;MATCH(A50,Raw!B:B,0)&amp;":C"&amp;IF(A50=MAX(Raw!B:B),1010,MATCH(A50+1,Raw!B:B,0)-1)),"H")+1,"")),4000)+IFERROR(LARGE(INDIRECT("RAW!W"&amp;MATCH(A50,Raw!B:B,0)&amp;":W"&amp;IF(A50=MAX(Raw!B:B),1010,MATCH(A50+1,Raw!B:B,0)-1)),IF(COUNTIF(INDIRECT("Raw!C"&amp;MATCH(A50,Raw!B:B,0)&amp;":C"&amp;IF(A50=MAX(Raw!B:B),1010,MATCH(A50+1,Raw!B:B,0)-1)),"S")&gt;1,COUNTIF(INDIRECT("Raw!C"&amp;MATCH(A50,Raw!B:B,0)&amp;":C"&amp;IF(A50=MAX(Raw!B:B),1010,MATCH(A50+1,Raw!B:B,0)-1)),"H")+2,"")),4000)-8000+IFERROR(LARGE(INDIRECT("RAW!W"&amp;MATCH(A50,Raw!B:B,0)&amp;":W"&amp;IF(A50=MAX(Raw!B:B),1010,MATCH(A50+1,Raw!B:B,0)-1)),IF(COUNTIF(INDIRECT("Raw!C"&amp;MATCH(A50,Raw!B:B,0)&amp;":C"&amp;IF(A50=MAX(Raw!B:B),1010,MATCH(A50+1,Raw!B:B,0)-1)),"V")&gt;0,COUNTIF(INDIRECT("Raw!C"&amp;MATCH(A50,Raw!B:B,0)&amp;":C"&amp;IF(A50=MAX(Raw!B:B),1010,MATCH(A50+1,Raw!B:B,0)-1)),"H")+COUNTIF(INDIRECT("Raw!C"&amp;MATCH(A50,Raw!B:B,0)&amp;":C"&amp;IF(A50=MAX(Raw!B:B),1010,MATCH(A50+1,Raw!B:B,0)-1)),"S")+1,"")),2000)+IFERROR(LARGE(INDIRECT("RAW!W"&amp;MATCH(A50,Raw!B:B,0)&amp;":W"&amp;IF(A50=MAX(Raw!B:B),1010,MATCH(A50+1,Raw!B:B,0)-1)),IF(COUNTIF(INDIRECT("Raw!C"&amp;MATCH(A50,Raw!B:B,0)&amp;":C"&amp;IF(A50=MAX(Raw!B:B),1010,MATCH(A50+1,Raw!B:B,0)-1)),"V")&gt;1,COUNTIF(INDIRECT("Raw!C"&amp;MATCH(A50,Raw!B:B,0)&amp;":C"&amp;IF(A50=MAX(Raw!B:B),1010,MATCH(A50+1,Raw!B:B,0)-1)),"H")+COUNTIF(INDIRECT("Raw!C"&amp;MATCH(A50,Raw!B:B,0)&amp;":C"&amp;IF(A50=MAX(Raw!B:B),1010,MATCH(A50+1,Raw!B:B,0)-1)),"S")+2,"")),2000)-4000,"")</f>
        <v>0</v>
      </c>
      <c r="F50" s="52">
        <f ca="1">IFERROR(IFERROR(LARGE(INDIRECT("RAW!X"&amp;MATCH(A50,Raw!B:B,0)&amp;":X"&amp;IF(A50=MAX(Raw!B:B),1010,MATCH(A50+1,Raw!B:B,0)-1)),IF(COUNTIF(INDIRECT("Raw!C"&amp;MATCH(A50,Raw!B:B,0)&amp;":C"&amp;IF(A50=MAX(Raw!B:B),1010,MATCH(A50+1,Raw!B:B,0)-1)),"H")&gt;0,1,"")),6000)+IFERROR(LARGE(INDIRECT("RAW!X"&amp;MATCH(A50,Raw!B:B,0)&amp;":X"&amp;IF(A50=MAX(Raw!B:B),1010,MATCH(A50+1,Raw!B:B,0)-1)),IF(COUNTIF(INDIRECT("Raw!C"&amp;MATCH(A50,Raw!B:B,0)&amp;":C"&amp;IF(A50=MAX(Raw!B:B),1010,MATCH(A50+1,Raw!B:B,0)-1)),"H")&gt;1,2,"")),6000)-12000
+IFERROR(LARGE(INDIRECT("RAW!X"&amp;MATCH(A50,Raw!B:B,0)&amp;":X"&amp;IF(A50=MAX(Raw!B:B),1010,MATCH(A50+1,Raw!B:B,0)-1)),IF(COUNTIF(INDIRECT("Raw!C"&amp;MATCH(A50,Raw!B:B,0)&amp;":C"&amp;IF(A50=MAX(Raw!B:B),1010,MATCH(A50+1,Raw!B:B,0)-1)),"S")&gt;0,COUNTIF(INDIRECT("Raw!C"&amp;MATCH(A50,Raw!B:B,0)&amp;":C"&amp;IF(A50=MAX(Raw!B:B),1010,MATCH(A50+1,Raw!B:B,0)-1)),"H")+1,"")),4000)+IFERROR(LARGE(INDIRECT("RAW!X"&amp;MATCH(A50,Raw!B:B,0)&amp;":X"&amp;IF(A50=MAX(Raw!B:B),1010,MATCH(A50+1,Raw!B:B,0)-1)),IF(COUNTIF(INDIRECT("Raw!C"&amp;MATCH(A50,Raw!B:B,0)&amp;":C"&amp;IF(A50=MAX(Raw!B:B),1010,MATCH(A50+1,Raw!B:B,0)-1)),"S")&gt;1,COUNTIF(INDIRECT("Raw!C"&amp;MATCH(A50,Raw!B:B,0)&amp;":C"&amp;IF(A50=MAX(Raw!B:B),1010,MATCH(A50+1,Raw!B:B,0)-1)),"H")+2,"")),4000)-8000+IFERROR(LARGE(INDIRECT("RAW!X"&amp;MATCH(A50,Raw!B:B,0)&amp;":X"&amp;IF(A50=MAX(Raw!B:B),1010,MATCH(A50+1,Raw!B:B,0)-1)),IF(COUNTIF(INDIRECT("Raw!C"&amp;MATCH(A50,Raw!B:B,0)&amp;":C"&amp;IF(A50=MAX(Raw!B:B),1010,MATCH(A50+1,Raw!B:B,0)-1)),"v")&gt;0,COUNTIF(INDIRECT("Raw!C"&amp;MATCH(A50,Raw!B:B,0)&amp;":C"&amp;IF(A50=MAX(Raw!B:B),1010,MATCH(A50+1,Raw!B:B,0)-1)),"H")+COUNTIF(INDIRECT("Raw!C"&amp;MATCH(A50,Raw!B:B,0)&amp;":C"&amp;IF(A50=MAX(Raw!B:B),1010,MATCH(A50+1,Raw!B:B,0)-1)),"S")+1,"")),2000)+IFERROR(LARGE(INDIRECT("RAW!X"&amp;MATCH(A50,Raw!B:B,0)&amp;":X"&amp;IF(A50=MAX(Raw!B:B),1010,MATCH(A50+1,Raw!B:B,0)-1)),IF(COUNTIF(INDIRECT("Raw!C"&amp;MATCH(A50,Raw!B:B,0)&amp;":C"&amp;IF(A50=MAX(Raw!B:B),1010,MATCH(A50+1,Raw!B:B,0)-1)),"v")&gt;1,COUNTIF(INDIRECT("Raw!C"&amp;MATCH(A50,Raw!B:B,0)&amp;":C"&amp;IF(A50=MAX(Raw!B:B),1010,MATCH(A50+1,Raw!B:B,0)-1)),"H")+COUNTIF(INDIRECT("Raw!C"&amp;MATCH(A50,Raw!B:B,0)&amp;":C"&amp;IF(A50=MAX(Raw!B:B),1010,MATCH(A50+1,Raw!B:B,0)-1)),"S")+2,"")),2000)-4000,"")</f>
        <v>0</v>
      </c>
      <c r="G50" s="52">
        <f ca="1">IFERROR(IFERROR(LARGE(INDIRECT("RAW!Y"&amp;MATCH(A50,Raw!B:B,0)&amp;":Y"&amp;IF(A50=MAX(Raw!B:B),1010,MATCH(A50+1,Raw!B:B,0)-1)),IF(COUNTIF(INDIRECT("Raw!C"&amp;MATCH(A50,Raw!B:B,0)&amp;":C"&amp;IF(A50=MAX(Raw!B:B),1010,MATCH(A50+1,Raw!B:B,0)-1)),"H")&gt;0,1,"")),6000)+IFERROR(LARGE(INDIRECT("RAW!Y"&amp;MATCH(A50,Raw!B:B,0)&amp;":Y"&amp;IF(A50=MAX(Raw!B:B),1010,MATCH(A50+1,Raw!B:B,0)-1)),IF(COUNTIF(INDIRECT("Raw!C"&amp;MATCH(A50,Raw!B:B,0)&amp;":C"&amp;IF(A50=MAX(Raw!B:B),1010,MATCH(A50+1,Raw!B:B,0)-1)),"H")&gt;1,2,"")),6000)-12000
+IFERROR(LARGE(INDIRECT("RAW!Y"&amp;MATCH(A50,Raw!B:B,0)&amp;":Y"&amp;IF(A50=MAX(Raw!B:B),1010,MATCH(A50+1,Raw!B:B,0)-1)),IF(COUNTIF(INDIRECT("Raw!C"&amp;MATCH(A50,Raw!B:B,0)&amp;":C"&amp;IF(A50=MAX(Raw!B:B),1010,MATCH(A50+1,Raw!B:B,0)-1)),"S")&gt;0,COUNTIF(INDIRECT("Raw!C"&amp;MATCH(A50,Raw!B:B,0)&amp;":C"&amp;IF(A50=MAX(Raw!B:B),1010,MATCH(A50+1,Raw!B:B,0)-1)),"H")+1,"")),4000)+IFERROR(LARGE(INDIRECT("RAW!Y"&amp;MATCH(A50,Raw!B:B,0)&amp;":Y"&amp;IF(A50=MAX(Raw!B:B),1010,MATCH(A50+1,Raw!B:B,0)-1)),IF(COUNTIF(INDIRECT("Raw!C"&amp;MATCH(A50,Raw!B:B,0)&amp;":C"&amp;IF(A50=MAX(Raw!B:B),1010,MATCH(A50+1,Raw!B:B,0)-1)),"S")&gt;1,COUNTIF(INDIRECT("Raw!C"&amp;MATCH(A50,Raw!B:B,0)&amp;":C"&amp;IF(A50=MAX(Raw!B:B),1010,MATCH(A50+1,Raw!B:B,0)-1)),"H")+2,"")),4000)-8000+IFERROR(LARGE(INDIRECT("RAW!Y"&amp;MATCH(A50,Raw!B:B,0)&amp;":Y"&amp;IF(A50=MAX(Raw!B:B),1010,MATCH(A50+1,Raw!B:B,0)-1)),IF(COUNTIF(INDIRECT("Raw!C"&amp;MATCH(A50,Raw!B:B,0)&amp;":C"&amp;IF(A50=MAX(Raw!B:B),1010,MATCH(A50+1,Raw!B:B,0)-1)),"V")&gt;0,COUNTIF(INDIRECT("Raw!C"&amp;MATCH(A50,Raw!B:B,0)&amp;":C"&amp;IF(A50=MAX(Raw!B:B),1010,MATCH(A50+1,Raw!B:B,0)-1)),"H")+COUNTIF(INDIRECT("Raw!C"&amp;MATCH(A50,Raw!B:B,0)&amp;":C"&amp;IF(A50=MAX(Raw!B:B),1010,MATCH(A50+1,Raw!B:B,0)-1)),"S")+1,"")),2000)+IFERROR(LARGE(INDIRECT("RAW!Y"&amp;MATCH(A50,Raw!B:B,0)&amp;":Y"&amp;IF(A50=MAX(Raw!B:B),1010,MATCH(A50+1,Raw!B:B,0)-1)),IF(COUNTIF(INDIRECT("Raw!C"&amp;MATCH(A50,Raw!B:B,0)&amp;":C"&amp;IF(A50=MAX(Raw!B:B),1010,MATCH(A50+1,Raw!B:B,0)-1)),"V")&gt;1,COUNTIF(INDIRECT("Raw!C"&amp;MATCH(A50,Raw!B:B,0)&amp;":C"&amp;IF(A50=MAX(Raw!B:B),1010,MATCH(A50+1,Raw!B:B,0)-1)),"H")+COUNTIF(INDIRECT("Raw!C"&amp;MATCH(A50,Raw!B:B,0)&amp;":C"&amp;IF(A50=MAX(Raw!B:B),1010,MATCH(A50+1,Raw!B:B,0)-1)),"S")+2,"")),2000)-4000,"")</f>
        <v>0</v>
      </c>
      <c r="H50" s="52">
        <f ca="1">IFERROR(IFERROR(LARGE(INDIRECT("RAW!Z"&amp;MATCH(A50,Raw!B:B,0)&amp;":Z"&amp;IF(A50=MAX(Raw!B:B),1010,MATCH(A50+1,Raw!B:B,0)-1)),IF(COUNTIF(INDIRECT("Raw!C"&amp;MATCH(A50,Raw!B:B,0)&amp;":C"&amp;IF(A50=MAX(Raw!B:B),1010,MATCH(A50+1,Raw!B:B,0)-1)),"H")&gt;0,1,"")),6000)+IFERROR(LARGE(INDIRECT("RAW!Z"&amp;MATCH(A50,Raw!B:B,0)&amp;":Z"&amp;IF(A50=MAX(Raw!B:B),1010,MATCH(A50+1,Raw!B:B,0)-1)),IF(COUNTIF(INDIRECT("Raw!C"&amp;MATCH(A50,Raw!B:B,0)&amp;":C"&amp;IF(A50=MAX(Raw!B:B),1010,MATCH(A50+1,Raw!B:B,0)-1)),"H")&gt;1,2,"")),6000)-12000
+IFERROR(LARGE(INDIRECT("RAW!Z"&amp;MATCH(A50,Raw!B:B,0)&amp;":Z"&amp;IF(A50=MAX(Raw!B:B),1010,MATCH(A50+1,Raw!B:B,0)-1)),IF(COUNTIF(INDIRECT("Raw!C"&amp;MATCH(A50,Raw!B:B,0)&amp;":C"&amp;IF(A50=MAX(Raw!B:B),1010,MATCH(A50+1,Raw!B:B,0)-1)),"S")&gt;0,COUNTIF(INDIRECT("Raw!C"&amp;MATCH(A50,Raw!B:B,0)&amp;":C"&amp;IF(A50=MAX(Raw!B:B),1010,MATCH(A50+1,Raw!B:B,0)-1)),"H")+1,"")),4000)+IFERROR(LARGE(INDIRECT("RAW!Z"&amp;MATCH(A50,Raw!B:B,0)&amp;":Z"&amp;IF(A50=MAX(Raw!B:B),1010,MATCH(A50+1,Raw!B:B,0)-1)),IF(COUNTIF(INDIRECT("Raw!C"&amp;MATCH(A50,Raw!B:B,0)&amp;":C"&amp;IF(A50=MAX(Raw!B:B),1010,MATCH(A50+1,Raw!B:B,0)-1)),"S")&gt;1,COUNTIF(INDIRECT("Raw!C"&amp;MATCH(A50,Raw!B:B,0)&amp;":C"&amp;IF(A50=MAX(Raw!B:B),1010,MATCH(A50+1,Raw!B:B,0)-1)),"H")+2,"")),4000)-8000+IFERROR(LARGE(INDIRECT("RAW!Z"&amp;MATCH(A50,Raw!B:B,0)&amp;":Z"&amp;IF(A50=MAX(Raw!B:B),1010,MATCH(A50+1,Raw!B:B,0)-1)),IF(COUNTIF(INDIRECT("Raw!C"&amp;MATCH(A50,Raw!B:B,0)&amp;":C"&amp;IF(A50=MAX(Raw!B:B),1010,MATCH(A50+1,Raw!B:B,0)-1)),"V")&gt;0,COUNTIF(INDIRECT("Raw!C"&amp;MATCH(A50,Raw!B:B,0)&amp;":C"&amp;IF(A50=MAX(Raw!B:B),1010,MATCH(A50+1,Raw!B:B,0)-1)),"H")+COUNTIF(INDIRECT("Raw!C"&amp;MATCH(A50,Raw!B:B,0)&amp;":C"&amp;IF(A50=MAX(Raw!B:B),1010,MATCH(A50+1,Raw!B:B,0)-1)),"S")+1,"")),2000)+IFERROR(LARGE(INDIRECT("RAW!Z"&amp;MATCH(A50,Raw!B:B,0)&amp;":Z"&amp;IF(A50=MAX(Raw!B:B),1010,MATCH(A50+1,Raw!B:B,0)-1)),IF(COUNTIF(INDIRECT("Raw!C"&amp;MATCH(A50,Raw!B:B,0)&amp;":C"&amp;IF(A50=MAX(Raw!B:B),1010,MATCH(A50+1,Raw!B:B,0)-1)),"V")&gt;1,COUNTIF(INDIRECT("Raw!C"&amp;MATCH(A50,Raw!B:B,0)&amp;":C"&amp;IF(A50=MAX(Raw!B:B),1010,MATCH(A50+1,Raw!B:B,0)-1)),"H")+COUNTIF(INDIRECT("Raw!C"&amp;MATCH(A50,Raw!B:B,0)&amp;":C"&amp;IF(A50=MAX(Raw!B:B),1010,MATCH(A50+1,Raw!B:B,0)-1)),"S")+2,"")),2000)-4000,"")</f>
        <v>0</v>
      </c>
      <c r="I50" s="52">
        <f ca="1">IFERROR(IFERROR(LARGE(INDIRECT("RAW!AA"&amp;MATCH(A50,Raw!B:B,0)&amp;":AA"&amp;IF(A50=MAX(Raw!B:B),1010,MATCH(A50+1,Raw!B:B,0)-1)),IF(COUNTIF(INDIRECT("Raw!C"&amp;MATCH(A50,Raw!B:B,0)&amp;":C"&amp;IF(A50=MAX(Raw!B:B),1010,MATCH(A50+1,Raw!B:B,0)-1)),"H")&gt;0,1,"")),6000)+IFERROR(LARGE(INDIRECT("RAW!AA"&amp;MATCH(A50,Raw!B:B,0)&amp;":AA"&amp;IF(A50=MAX(Raw!B:B),1010,MATCH(A50+1,Raw!B:B,0)-1)),IF(COUNTIF(INDIRECT("Raw!C"&amp;MATCH(A50,Raw!B:B,0)&amp;":C"&amp;IF(A50=MAX(Raw!B:B),1010,MATCH(A50+1,Raw!B:B,0)-1)),"H")&gt;1,2,"")),6000)-12000
+IFERROR(LARGE(INDIRECT("RAW!AA"&amp;MATCH(A50,Raw!B:B,0)&amp;":AA"&amp;IF(A50=MAX(Raw!B:B),1010,MATCH(A50+1,Raw!B:B,0)-1)),IF(COUNTIF(INDIRECT("Raw!C"&amp;MATCH(A50,Raw!B:B,0)&amp;":C"&amp;IF(A50=MAX(Raw!B:B),1010,MATCH(A50+1,Raw!B:B,0)-1)),"S")&gt;0,COUNTIF(INDIRECT("Raw!C"&amp;MATCH(A50,Raw!B:B,0)&amp;":C"&amp;IF(A50=MAX(Raw!B:B),1010,MATCH(A50+1,Raw!B:B,0)-1)),"H")+1,"")),4000)+IFERROR(LARGE(INDIRECT("RAW!AA"&amp;MATCH(A50,Raw!B:B,0)&amp;":AA"&amp;IF(A50=MAX(Raw!B:B),1010,MATCH(A50+1,Raw!B:B,0)-1)),IF(COUNTIF(INDIRECT("Raw!C"&amp;MATCH(A50,Raw!B:B,0)&amp;":C"&amp;IF(A50=MAX(Raw!B:B),1010,MATCH(A50+1,Raw!B:B,0)-1)),"S")&gt;1,COUNTIF(INDIRECT("Raw!C"&amp;MATCH(A50,Raw!B:B,0)&amp;":C"&amp;IF(A50=MAX(Raw!B:B),1010,MATCH(A50+1,Raw!B:B,0)-1)),"H")+2,"")),4000)-8000+IFERROR(LARGE(INDIRECT("RAW!AA"&amp;MATCH(A50,Raw!B:B,0)&amp;":AA"&amp;IF(A50=MAX(Raw!B:B),1010,MATCH(A50+1,Raw!B:B,0)-1)),IF(COUNTIF(INDIRECT("Raw!C"&amp;MATCH(A50,Raw!B:B,0)&amp;":C"&amp;IF(A50=MAX(Raw!B:B),1010,MATCH(A50+1,Raw!B:B,0)-1)),"V")&gt;0,COUNTIF(INDIRECT("Raw!C"&amp;MATCH(A50,Raw!B:B,0)&amp;":C"&amp;IF(A50=MAX(Raw!B:B),1010,MATCH(A50+1,Raw!B:B,0)-1)),"H")+COUNTIF(INDIRECT("Raw!C"&amp;MATCH(A50,Raw!B:B,0)&amp;":C"&amp;IF(A50=MAX(Raw!B:B),1010,MATCH(A50+1,Raw!B:B,0)-1)),"S")+1,"")),2000)+IFERROR(LARGE(INDIRECT("RAW!AA"&amp;MATCH(A50,Raw!B:B,0)&amp;":AA"&amp;IF(A50=MAX(Raw!B:B),1010,MATCH(A50+1,Raw!B:B,0)-1)),IF(COUNTIF(INDIRECT("Raw!C"&amp;MATCH(A50,Raw!B:B,0)&amp;":C"&amp;IF(A50=MAX(Raw!B:B),1010,MATCH(A50+1,Raw!B:B,0)-1)),"V")&gt;1,COUNTIF(INDIRECT("Raw!C"&amp;MATCH(A50,Raw!B:B,0)&amp;":C"&amp;IF(A50=MAX(Raw!B:B),1010,MATCH(A50+1,Raw!B:B,0)-1)),"H")+COUNTIF(INDIRECT("Raw!C"&amp;MATCH(A50,Raw!B:B,0)&amp;":C"&amp;IF(A50=MAX(Raw!B:B),1010,MATCH(A50+1,Raw!B:B,0)-1)),"S")+2,"")),2000)-4000,"")</f>
        <v>0</v>
      </c>
      <c r="J50" s="52">
        <f ca="1">IFERROR(IFERROR(LARGE(INDIRECT("RAW!AB"&amp;MATCH(A50,Raw!B:B,0)&amp;":AB"&amp;IF(A50=MAX(Raw!B:B),1010,MATCH(A50+1,Raw!B:B,0)-1)),IF(COUNTIF(INDIRECT("Raw!C"&amp;MATCH(A50,Raw!B:B,0)&amp;":C"&amp;IF(A50=MAX(Raw!B:B),1010,MATCH(A50+1,Raw!B:B,0)-1)),"H")&gt;0,1,"")),6000)+IFERROR(LARGE(INDIRECT("RAW!AB"&amp;MATCH(A50,Raw!B:B,0)&amp;":AB"&amp;IF(A50=MAX(Raw!B:B),1010,MATCH(A50+1,Raw!B:B,0)-1)),IF(COUNTIF(INDIRECT("Raw!C"&amp;MATCH(A50,Raw!B:B,0)&amp;":C"&amp;IF(A50=MAX(Raw!B:B),1010,MATCH(A50+1,Raw!B:B,0)-1)),"H")&gt;1,2,"")),6000)-12000
+IFERROR(LARGE(INDIRECT("RAW!AB"&amp;MATCH(A50,Raw!B:B,0)&amp;":AB"&amp;IF(A50=MAX(Raw!B:B),1010,MATCH(A50+1,Raw!B:B,0)-1)),IF(COUNTIF(INDIRECT("Raw!C"&amp;MATCH(A50,Raw!B:B,0)&amp;":C"&amp;IF(A50=MAX(Raw!B:B),1010,MATCH(A50+1,Raw!B:B,0)-1)),"S")&gt;0,COUNTIF(INDIRECT("Raw!C"&amp;MATCH(A50,Raw!B:B,0)&amp;":C"&amp;IF(A50=MAX(Raw!B:B),1010,MATCH(A50+1,Raw!B:B,0)-1)),"H")+1,"")),4000)+IFERROR(LARGE(INDIRECT("RAW!AB"&amp;MATCH(A50,Raw!B:B,0)&amp;":AB"&amp;IF(A50=MAX(Raw!B:B),1010,MATCH(A50+1,Raw!B:B,0)-1)),IF(COUNTIF(INDIRECT("Raw!C"&amp;MATCH(A50,Raw!B:B,0)&amp;":C"&amp;IF(A50=MAX(Raw!B:B),1010,MATCH(A50+1,Raw!B:B,0)-1)),"S")&gt;1,COUNTIF(INDIRECT("Raw!C"&amp;MATCH(A50,Raw!B:B,0)&amp;":C"&amp;IF(A50=MAX(Raw!B:B),1010,MATCH(A50+1,Raw!B:B,0)-1)),"H")+2,"")),4000)-8000+IFERROR(LARGE(INDIRECT("RAW!AB"&amp;MATCH(A50,Raw!B:B,0)&amp;":AB"&amp;IF(A50=MAX(Raw!B:B),1010,MATCH(A50+1,Raw!B:B,0)-1)),IF(COUNTIF(INDIRECT("Raw!C"&amp;MATCH(A50,Raw!B:B,0)&amp;":C"&amp;IF(A50=MAX(Raw!B:B),1010,MATCH(A50+1,Raw!B:B,0)-1)),"V")&gt;0,COUNTIF(INDIRECT("Raw!C"&amp;MATCH(A50,Raw!B:B,0)&amp;":C"&amp;IF(A50=MAX(Raw!B:B),1010,MATCH(A50+1,Raw!B:B,0)-1)),"H")+COUNTIF(INDIRECT("Raw!C"&amp;MATCH(A50,Raw!B:B,0)&amp;":C"&amp;IF(A50=MAX(Raw!B:B),1010,MATCH(A50+1,Raw!B:B,0)-1)),"S")+1,"")),2000)+IFERROR(LARGE(INDIRECT("RAW!AB"&amp;MATCH(A50,Raw!B:B,0)&amp;":AB"&amp;IF(A50=MAX(Raw!B:B),1010,MATCH(A50+1,Raw!B:B,0)-1)),IF(COUNTIF(INDIRECT("Raw!C"&amp;MATCH(A50,Raw!B:B,0)&amp;":C"&amp;IF(A50=MAX(Raw!B:B),1010,MATCH(A50+1,Raw!B:B,0)-1)),"V")&gt;1,COUNTIF(INDIRECT("Raw!C"&amp;MATCH(A50,Raw!B:B,0)&amp;":C"&amp;IF(A50=MAX(Raw!B:B),1010,MATCH(A50+1,Raw!B:B,0)-1)),"H")+COUNTIF(INDIRECT("Raw!C"&amp;MATCH(A50,Raw!B:B,0)&amp;":C"&amp;IF(A50=MAX(Raw!B:B),1010,MATCH(A50+1,Raw!B:B,0)-1)),"S")+2,"")),2000)-4000,"")</f>
        <v>0</v>
      </c>
      <c r="K50" s="52">
        <f ca="1">IFERROR(IFERROR(LARGE(INDIRECT("RAW!AC"&amp;MATCH(A50,Raw!B:B,0)&amp;":AC"&amp;IF(A50=MAX(Raw!B:B),1010,MATCH(A50+1,Raw!B:B,0)-1)),IF(COUNTIF(INDIRECT("Raw!C"&amp;MATCH(A50,Raw!B:B,0)&amp;":C"&amp;IF(A50=MAX(Raw!B:B),1010,MATCH(A50+1,Raw!B:B,0)-1)),"H")&gt;0,1,"")),6000)+IFERROR(LARGE(INDIRECT("RAW!AC"&amp;MATCH(A50,Raw!B:B,0)&amp;":AC"&amp;IF(A50=MAX(Raw!B:B),1010,MATCH(A50+1,Raw!B:B,0)-1)),IF(COUNTIF(INDIRECT("Raw!C"&amp;MATCH(A50,Raw!B:B,0)&amp;":C"&amp;IF(A50=MAX(Raw!B:B),1010,MATCH(A50+1,Raw!B:B,0)-1)),"H")&gt;1,2,"")),6000)-12000
+IFERROR(LARGE(INDIRECT("RAW!AC"&amp;MATCH(A50,Raw!B:B,0)&amp;":AC"&amp;IF(A50=MAX(Raw!B:B),1010,MATCH(A50+1,Raw!B:B,0)-1)),IF(COUNTIF(INDIRECT("Raw!C"&amp;MATCH(A50,Raw!B:B,0)&amp;":C"&amp;IF(A50=MAX(Raw!B:B),1010,MATCH(A50+1,Raw!B:B,0)-1)),"S")&gt;0,COUNTIF(INDIRECT("Raw!C"&amp;MATCH(A50,Raw!B:B,0)&amp;":C"&amp;IF(A50=MAX(Raw!B:B),1010,MATCH(A50+1,Raw!B:B,0)-1)),"H")+1,"")),4000)+IFERROR(LARGE(INDIRECT("RAW!AC"&amp;MATCH(A50,Raw!B:B,0)&amp;":AC"&amp;IF(A50=MAX(Raw!B:B),1010,MATCH(A50+1,Raw!B:B,0)-1)),IF(COUNTIF(INDIRECT("Raw!C"&amp;MATCH(A50,Raw!B:B,0)&amp;":C"&amp;IF(A50=MAX(Raw!B:B),1010,MATCH(A50+1,Raw!B:B,0)-1)),"S")&gt;1,COUNTIF(INDIRECT("Raw!C"&amp;MATCH(A50,Raw!B:B,0)&amp;":C"&amp;IF(A50=MAX(Raw!B:B),1010,MATCH(A50+1,Raw!B:B,0)-1)),"H")+2,"")),4000)-8000+IFERROR(LARGE(INDIRECT("RAW!AC"&amp;MATCH(A50,Raw!B:B,0)&amp;":AC"&amp;IF(A50=MAX(Raw!B:B),1010,MATCH(A50+1,Raw!B:B,0)-1)),IF(COUNTIF(INDIRECT("Raw!C"&amp;MATCH(A50,Raw!B:B,0)&amp;":C"&amp;IF(A50=MAX(Raw!B:B),1010,MATCH(A50+1,Raw!B:B,0)-1)),"V")&gt;0,COUNTIF(INDIRECT("Raw!C"&amp;MATCH(A50,Raw!B:B,0)&amp;":C"&amp;IF(A50=MAX(Raw!B:B),1010,MATCH(A50+1,Raw!B:B,0)-1)),"H")+COUNTIF(INDIRECT("Raw!C"&amp;MATCH(A50,Raw!B:B,0)&amp;":C"&amp;IF(A50=MAX(Raw!B:B),1010,MATCH(A50+1,Raw!B:B,0)-1)),"S")+1,"")),2000)+IFERROR(LARGE(INDIRECT("RAW!AC"&amp;MATCH(A50,Raw!B:B,0)&amp;":AC"&amp;IF(A50=MAX(Raw!B:B),1010,MATCH(A50+1,Raw!B:B,0)-1)),IF(COUNTIF(INDIRECT("Raw!C"&amp;MATCH(A50,Raw!B:B,0)&amp;":C"&amp;IF(A50=MAX(Raw!B:B),1010,MATCH(A50+1,Raw!B:B,0)-1)),"V")&gt;1,COUNTIF(INDIRECT("Raw!C"&amp;MATCH(A50,Raw!B:B,0)&amp;":C"&amp;IF(A50=MAX(Raw!B:B),1010,MATCH(A50+1,Raw!B:B,0)-1)),"H")+COUNTIF(INDIRECT("Raw!C"&amp;MATCH(A50,Raw!B:B,0)&amp;":C"&amp;IF(A50=MAX(Raw!B:B),1010,MATCH(A50+1,Raw!B:B,0)-1)),"S")+2,"")),2000)-4000,"")</f>
        <v>0</v>
      </c>
      <c r="L50" s="14">
        <f t="shared" ca="1" si="0"/>
        <v>0</v>
      </c>
      <c r="M50" s="14">
        <f t="shared" ca="1" si="1"/>
        <v>0</v>
      </c>
      <c r="N50" s="14">
        <f t="shared" ca="1" si="2"/>
        <v>0</v>
      </c>
      <c r="O50" s="37" t="str">
        <f t="array" aca="1" ref="O50" ca="1">IF(P50="","",(IF(ROUND(P50,1)=ROUND(P49,1),O49,O49+1)))</f>
        <v/>
      </c>
      <c r="P50" s="33" t="str">
        <f t="array" aca="1" ref="P50" ca="1">IF(ROUND(LARGE(B:B,$A50),2)=0,"",LARGE(B:B,$A50))</f>
        <v/>
      </c>
      <c r="Q50" s="33" t="str">
        <f t="array" aca="1" ref="Q50" ca="1">IFERROR(INDEX(Raw!$S$3:$S$502,MATCH(R50,Raw!$R$3:$R$502,0)),"")</f>
        <v/>
      </c>
      <c r="R50" s="34" t="str">
        <f t="array" aca="1" ref="R50" ca="1">IFERROR(INDEX(Raw!$R$3:$R$502,MATCH(IFERROR(INDEX(MATCH(P50,B$2:B$501,0),$A$2:$A$502),""),Raw!$Q$3:$Q$502,0)),"")</f>
        <v/>
      </c>
      <c r="S50" s="38" t="str">
        <f t="array" aca="1" ref="S50" ca="1">IF(T50="","",(IF(ROUND(T50,1)=ROUND(T49,1),S49,S49+1)))</f>
        <v/>
      </c>
      <c r="T50" s="36" t="str">
        <f t="array" aca="1" ref="T50" ca="1">IF(ROUND(LARGE(C:C,$A50),2)=0,"",LARGE(C:C,$A50))</f>
        <v/>
      </c>
      <c r="U50" s="33" t="str">
        <f t="array" aca="1" ref="U50" ca="1">IFERROR(INDEX(Raw!$S$3:$S$502,MATCH(V50,Raw!$R$3:$R$502,0)),"")</f>
        <v/>
      </c>
      <c r="V50" s="34" t="str">
        <f t="array" aca="1" ref="V50" ca="1">IFERROR(INDEX(Raw!$R$3:$R$502,MATCH(IFERROR(INDEX(MATCH(T50,C$2:C$501,0),$A$2:$A$501),""),Raw!$Q$3:$Q$502,0)),"")</f>
        <v/>
      </c>
      <c r="W50" s="38" t="str">
        <f t="array" aca="1" ref="W50" ca="1">IF(X50="","",(IF(ROUND(X50,1)=ROUND(X49,1),W49,W49+1)))</f>
        <v/>
      </c>
      <c r="X50" s="36" t="str">
        <f t="array" aca="1" ref="X50" ca="1">IF(ROUND(LARGE(D:D,$A50),2)=0,"",LARGE(D:D,$A50))</f>
        <v/>
      </c>
      <c r="Y50" s="33" t="str">
        <f t="array" aca="1" ref="Y50" ca="1">IFERROR(INDEX(Raw!$S$3:$S$502,MATCH(Z50,Raw!$R$3:$R$502,0)),"")</f>
        <v/>
      </c>
      <c r="Z50" s="34" t="str">
        <f t="array" aca="1" ref="Z50" ca="1">IFERROR(INDEX(Raw!$R$3:$R$502,MATCH(IFERROR(INDEX(MATCH(X50,D$2:D$501,0),$A$2:$A$501),""),Raw!$Q$3:$Q$502,0)),"")</f>
        <v/>
      </c>
      <c r="AA50" s="38" t="str">
        <f t="array" aca="1" ref="AA50" ca="1">IF(AB50="","",(IF(ROUND(AB50,1)=ROUND(AB49,1),AA49,AA49+1)))</f>
        <v/>
      </c>
      <c r="AB50" s="36" t="str">
        <f t="array" aca="1" ref="AB50" ca="1">IF(ROUND(LARGE(E:E,$A50),2)=0,"",LARGE(E:E,$A50))</f>
        <v/>
      </c>
      <c r="AC50" s="33" t="str">
        <f ca="1">IFERROR(INDEX(Raw!$S$3:$S$502,MATCH(AD50,Raw!$R$3:$R$502,0)),"")</f>
        <v/>
      </c>
      <c r="AD50" s="34" t="str">
        <f t="array" aca="1" ref="AD50" ca="1">IFERROR(INDEX(Raw!$R$3:$R$502,MATCH(IFERROR(INDEX(MATCH(AB50,E$2:E$501,0),$A$2:$A$501),""),Raw!$Q$3:$Q$502,0)),"")</f>
        <v/>
      </c>
      <c r="AE50" s="38" t="str">
        <f t="array" aca="1" ref="AE50" ca="1">IF(AF50="","",(IF(ROUND(AF50,1)=ROUND(AF49,1),AE49,AE49+1)))</f>
        <v/>
      </c>
      <c r="AF50" s="36" t="str">
        <f t="array" aca="1" ref="AF50" ca="1">IF(ROUND(LARGE(F:F,$A50),2)=0,"",LARGE(F:F,$A50))</f>
        <v/>
      </c>
      <c r="AG50" s="33" t="str">
        <f ca="1">IFERROR(INDEX(Raw!$S$3:$S$502,MATCH(AH50,Raw!$R$3:$R$502,0)),"")</f>
        <v/>
      </c>
      <c r="AH50" s="34" t="str">
        <f t="array" aca="1" ref="AH50" ca="1">IFERROR(INDEX(Raw!$R$3:$R$502,MATCH(IFERROR(INDEX(MATCH(AF50,F$2:F$501,0),$A$2:$A$501),""),Raw!$Q$3:$Q$502,0)),"")</f>
        <v/>
      </c>
      <c r="AI50" s="38" t="str">
        <f t="array" aca="1" ref="AI50" ca="1">IF(AJ50="","",(IF(ROUND(AJ50,1)=ROUND(AJ49,1),AI49,AI49+1)))</f>
        <v/>
      </c>
      <c r="AJ50" s="36" t="str">
        <f t="array" aca="1" ref="AJ50" ca="1">IF(ROUND(LARGE(G:G,$A50),2)=0,"",LARGE(G:G,$A50))</f>
        <v/>
      </c>
      <c r="AK50" s="33" t="str">
        <f ca="1">IFERROR(INDEX(Raw!$S$3:$S$502,MATCH(AL50,Raw!$R$3:$R$502,0)),"")</f>
        <v/>
      </c>
      <c r="AL50" s="34" t="str">
        <f t="array" aca="1" ref="AL50" ca="1">IFERROR(INDEX(Raw!$R$3:$R$502,MATCH(IFERROR(INDEX(MATCH(AJ50,G$2:G$501,0),$A$2:$A$501),""),Raw!$Q$3:$Q$502,0)),"")</f>
        <v/>
      </c>
      <c r="AM50" s="38" t="str">
        <f t="array" aca="1" ref="AM50" ca="1">IF(AN50="","",(IF(ROUND(AN50,1)=ROUND(AN49,1),AM49,AM49+1)))</f>
        <v/>
      </c>
      <c r="AN50" s="36" t="str">
        <f t="shared" ca="1" si="10"/>
        <v/>
      </c>
      <c r="AO50" s="33" t="str">
        <f ca="1">IFERROR(INDEX(Raw!$S$3:$S$502,MATCH(AP50,Raw!$R$3:$R$502,0)),"")</f>
        <v/>
      </c>
      <c r="AP50" s="34" t="str">
        <f t="array" aca="1" ref="AP50" ca="1">IFERROR(INDEX(Raw!$R$3:$R$502,MATCH(IFERROR(INDEX(MATCH(AN50,H$2:H$501,0),$A$2:$A$501),""),Raw!$Q$3:$Q$502,0)),"")</f>
        <v/>
      </c>
      <c r="AQ50" s="37" t="str">
        <f t="array" aca="1" ref="AQ50" ca="1">IF(AR50="","",(IF(ROUND(AR50,1)=ROUND(AR49,1),AQ49,AQ49+1)))</f>
        <v/>
      </c>
      <c r="AR50" s="33" t="str">
        <f t="shared" ca="1" si="11"/>
        <v/>
      </c>
      <c r="AS50" s="48" t="str">
        <f t="array" aca="1" ref="AS50" ca="1">IFERROR(INDEX(Raw!$S$3:$S$502,MATCH(AT50,Raw!$R$3:$R$502,0)),"")</f>
        <v/>
      </c>
      <c r="AT50" s="34" t="str">
        <f t="array" aca="1" ref="AT50" ca="1">IFERROR(INDEX(Raw!$R$3:$R$502,MATCH(IFERROR(INDEX(MATCH(AR50,I$2:I$501,0),$A$2:$A$501),""),Raw!$Q$3:$Q$502,0)),"")</f>
        <v/>
      </c>
      <c r="AU50" s="37" t="str">
        <f t="array" aca="1" ref="AU50" ca="1">IF(AV50="","",(IF(ROUND(AV50,1)=ROUND(AV49,1),AU49,AU49+1)))</f>
        <v/>
      </c>
      <c r="AV50" s="33" t="str">
        <f t="shared" ca="1" si="12"/>
        <v/>
      </c>
      <c r="AW50" s="48" t="str">
        <f t="array" aca="1" ref="AW50" ca="1">IFERROR(INDEX(Raw!$S$3:$S$502,MATCH(AX50,Raw!$R$3:$R$502,0)),"")</f>
        <v/>
      </c>
      <c r="AX50" s="34" t="str">
        <f t="array" aca="1" ref="AX50" ca="1">IFERROR(INDEX(Raw!$R$3:$R$502,MATCH(IFERROR(INDEX(MATCH(AV50,J$2:J$501,0),$A$2:$A$501),""),Raw!$Q$3:$Q$502,0)),"")</f>
        <v/>
      </c>
      <c r="AY50" s="37" t="str">
        <f t="array" aca="1" ref="AY50" ca="1">IF(AZ50="","",(IF(ROUND(AZ50,1)=ROUND(AZ49,1),AY49,AY49+1)))</f>
        <v/>
      </c>
      <c r="AZ50" s="33" t="str">
        <f t="shared" ca="1" si="13"/>
        <v/>
      </c>
      <c r="BA50" s="48" t="str">
        <f t="array" aca="1" ref="BA50" ca="1">IFERROR(INDEX(Raw!$S$3:$S$502,MATCH(BB50,Raw!$R$3:$R$502,0)),"")</f>
        <v/>
      </c>
      <c r="BB50" s="34" t="str">
        <f t="array" aca="1" ref="BB50" ca="1">IFERROR(INDEX(Raw!$R$3:$R$502,MATCH(IFERROR(INDEX(MATCH(AZ50,K$2:K$501,0),$A$2:$A$501),""),Raw!$Q$3:$Q$502,0)),"")</f>
        <v/>
      </c>
      <c r="BC50" s="37" t="str">
        <f t="array" aca="1" ref="BC50" ca="1">IF(BD50="","",(IF(ROUND(BD50,1)=ROUND(BD49,1),BC49,BC49+1)))</f>
        <v/>
      </c>
      <c r="BD50" s="33" t="str">
        <f t="shared" ca="1" si="14"/>
        <v/>
      </c>
      <c r="BE50" s="48" t="str">
        <f t="array" aca="1" ref="BE50" ca="1">IFERROR(INDEX(Raw!$S$3:$S$502,MATCH(BF50,Raw!$R$3:$R$502,0)),"")</f>
        <v/>
      </c>
      <c r="BF50" s="34" t="str">
        <f t="array" aca="1" ref="BF50" ca="1">IFERROR(INDEX(Raw!$R$3:$R$502,MATCH(IFERROR(INDEX(MATCH(BD50,L$2:L$501,0),$A$2:$A$501),""),Raw!$Q$3:$Q$502,0)),"")</f>
        <v/>
      </c>
      <c r="BG50" s="37" t="str">
        <f t="array" aca="1" ref="BG50" ca="1">IF(BH50="","",(IF(ROUND(BH50,1)=ROUND(BH49,1),BG49,BG49+1)))</f>
        <v/>
      </c>
      <c r="BH50" s="33" t="str">
        <f t="shared" ca="1" si="15"/>
        <v/>
      </c>
      <c r="BI50" s="48" t="str">
        <f t="array" aca="1" ref="BI50" ca="1">IFERROR(INDEX(Raw!$S$3:$S$502,MATCH(BJ50,Raw!$R$3:$R$502,0)),"")</f>
        <v/>
      </c>
      <c r="BJ50" s="34" t="str">
        <f t="array" aca="1" ref="BJ50" ca="1">IFERROR(INDEX(Raw!$R$3:$R$502,MATCH(IFERROR(INDEX(MATCH(BH50,M$2:M$501,0),$A$2:$A$501),""),Raw!$Q$3:$Q$502,0)),"")</f>
        <v/>
      </c>
      <c r="BK50" s="37" t="str">
        <f t="array" aca="1" ref="BK50" ca="1">IF(BL50="","",(IF(ROUND(BL50,1)=ROUND(BL49,1),BK49,BK49+1)))</f>
        <v/>
      </c>
      <c r="BL50" s="33" t="str">
        <f t="shared" ca="1" si="16"/>
        <v/>
      </c>
      <c r="BM50" s="48" t="str">
        <f t="array" aca="1" ref="BM50" ca="1">IFERROR(INDEX(Raw!$S$3:$S$502,MATCH(BN50,Raw!$R$3:$R$502,0)),"")</f>
        <v/>
      </c>
      <c r="BN50" s="34" t="str">
        <f t="array" aca="1" ref="BN50" ca="1">IFERROR(INDEX(Raw!$R$3:$R$502,MATCH(IFERROR(INDEX(MATCH(BL50,N$2:N$501,0),$A$2:$A$501),""),Raw!$Q$3:$Q$502,0)),"")</f>
        <v/>
      </c>
    </row>
    <row r="51" spans="1:66" x14ac:dyDescent="0.3">
      <c r="A51" s="28">
        <v>50</v>
      </c>
      <c r="B51" s="52">
        <f ca="1">IFERROR(IFERROR(LARGE(INDIRECT("RAW!T"&amp;MATCH(A51,Raw!B:B,0)&amp;":T"&amp;IF(A51=MAX(Raw!B:B),1010,MATCH(A51+1,Raw!B:B,0)-1)),IF(COUNTIF(INDIRECT("Raw!C"&amp;MATCH(A51,Raw!B:B,0)&amp;":C"&amp;IF(A51=MAX(Raw!B:B),1010,MATCH(A51+1,Raw!B:B,0)-1)),"H")&gt;0,1,"")),6000)+IFERROR(LARGE(INDIRECT("RAW!T"&amp;MATCH(A51,Raw!B:B,0)&amp;":T"&amp;IF(A51=MAX(Raw!B:B),1010,MATCH(A51+1,Raw!B:B,0)-1)),IF(COUNTIF(INDIRECT("Raw!C"&amp;MATCH(A51,Raw!B:B,0)&amp;":C"&amp;IF(A51=MAX(Raw!B:B),1010,MATCH(A51+1,Raw!B:B,0)-1)),"H")&gt;1,2,"")),6000)-12000
+IFERROR(LARGE(INDIRECT("RAW!T"&amp;MATCH(A51,Raw!B:B,0)&amp;":T"&amp;IF(A51=MAX(Raw!B:B),1010,MATCH(A51+1,Raw!B:B,0)-1)),IF(COUNTIF(INDIRECT("Raw!C"&amp;MATCH(A51,Raw!B:B,0)&amp;":C"&amp;IF(A51=MAX(Raw!B:B),1010,MATCH(A51+1,Raw!B:B,0)-1)),"S")&gt;0,COUNTIF(INDIRECT("Raw!C"&amp;MATCH(A51,Raw!B:B,0)&amp;":C"&amp;IF(A51=MAX(Raw!B:B),1010,MATCH(A51+1,Raw!B:B,0)-1)),"H")+1,"")),4000)+IFERROR(LARGE(INDIRECT("RAW!T"&amp;MATCH(A51,Raw!B:B,0)&amp;":T"&amp;IF(A51=MAX(Raw!B:B),1010,MATCH(A51+1,Raw!B:B,0)-1)),IF(COUNTIF(INDIRECT("Raw!C"&amp;MATCH(A51,Raw!B:B,0)&amp;":C"&amp;IF(A51=MAX(Raw!B:B),1010,MATCH(A51+1,Raw!B:B,0)-1)),"S")&gt;1,COUNTIF(INDIRECT("Raw!C"&amp;MATCH(A51,Raw!B:B,0)&amp;":C"&amp;IF(A51=MAX(Raw!B:B),1010,MATCH(A51+1,Raw!B:B,0)-1)),"H")+2,"")),4000)-8000+IFERROR(LARGE(INDIRECT("RAW!T"&amp;MATCH(A51,Raw!B:B,0)&amp;":T"&amp;IF(A51=MAX(Raw!B:B),1010,MATCH(A51+1,Raw!B:B,0)-1)),IF(COUNTIF(INDIRECT("Raw!C"&amp;MATCH(A51,Raw!B:B,0)&amp;":C"&amp;IF(A51=MAX(Raw!B:B),1010,MATCH(A51+1,Raw!B:B,0)-1)),"V")&gt;0,COUNTIF(INDIRECT("Raw!C"&amp;MATCH(A51,Raw!B:B,0)&amp;":C"&amp;IF(A51=MAX(Raw!B:B),1010,MATCH(A51+1,Raw!B:B,0)-1)),"H")+COUNTIF(INDIRECT("Raw!C"&amp;MATCH(A51,Raw!B:B,0)&amp;":C"&amp;IF(A51=MAX(Raw!B:B),1010,MATCH(A51+1,Raw!B:B,0)-1)),"S")+1,"")),2000)+IFERROR(LARGE(INDIRECT("RAW!T"&amp;MATCH(A51,Raw!B:B,0)&amp;":T"&amp;IF(A51=MAX(Raw!B:B),1010,MATCH(A51+1,Raw!B:B,0)-1)),IF(COUNTIF(INDIRECT("Raw!C"&amp;MATCH(A51,Raw!B:B,0)&amp;":C"&amp;IF(A51=MAX(Raw!B:B),1010,MATCH(A51+1,Raw!B:B,0)-1)),"V")&gt;1,COUNTIF(INDIRECT("Raw!C"&amp;MATCH(A51,Raw!B:B,0)&amp;":C"&amp;IF(A51=MAX(Raw!B:B),1010,MATCH(A51+1,Raw!B:B,0)-1)),"H")+COUNTIF(INDIRECT("Raw!C"&amp;MATCH(A51,Raw!B:B,0)&amp;":C"&amp;IF(A51=MAX(Raw!B:B),1010,MATCH(A51+1,Raw!B:B,0)-1)),"S")+2,"")),2000)-4000,"")</f>
        <v>0</v>
      </c>
      <c r="C51" s="52">
        <f ca="1">IFERROR(IFERROR(LARGE(INDIRECT("RAW!U"&amp;MATCH(A51,Raw!B:B,0)&amp;":U"&amp;IF(A51=MAX(Raw!B:B),1010,MATCH(A51+1,Raw!B:B,0)-1)),IF(COUNTIF(INDIRECT("Raw!C"&amp;MATCH(A51,Raw!B:B,0)&amp;":C"&amp;IF(A51=MAX(Raw!B:B),1010,MATCH(A51+1,Raw!B:B,0)-1)),"H")&gt;0,1,"")),6000)+IFERROR(LARGE(INDIRECT("RAW!U"&amp;MATCH(A51,Raw!B:B,0)&amp;":U"&amp;IF(A51=MAX(Raw!B:B),1010,MATCH(A51+1,Raw!B:B,0)-1)),IF(COUNTIF(INDIRECT("Raw!C"&amp;MATCH(A51,Raw!B:B,0)&amp;":C"&amp;IF(A51=MAX(Raw!B:B),1010,MATCH(A51+1,Raw!B:B,0)-1)),"H")&gt;1,2,"")),6000)-12000
+IFERROR(LARGE(INDIRECT("RAW!U"&amp;MATCH(A51,Raw!B:B,0)&amp;":U"&amp;IF(A51=MAX(Raw!B:B),1010,MATCH(A51+1,Raw!B:B,0)-1)),IF(COUNTIF(INDIRECT("Raw!C"&amp;MATCH(A51,Raw!B:B,0)&amp;":C"&amp;IF(A51=MAX(Raw!B:B),1010,MATCH(A51+1,Raw!B:B,0)-1)),"S")&gt;0,COUNTIF(INDIRECT("Raw!C"&amp;MATCH(A51,Raw!B:B,0)&amp;":C"&amp;IF(A51=MAX(Raw!B:B),1010,MATCH(A51+1,Raw!B:B,0)-1)),"H")+1,"")),4000)+IFERROR(LARGE(INDIRECT("RAW!U"&amp;MATCH(A51,Raw!B:B,0)&amp;":U"&amp;IF(A51=MAX(Raw!B:B),1010,MATCH(A51+1,Raw!B:B,0)-1)),IF(COUNTIF(INDIRECT("Raw!C"&amp;MATCH(A51,Raw!B:B,0)&amp;":C"&amp;IF(A51=MAX(Raw!B:B),1010,MATCH(A51+1,Raw!B:B,0)-1)),"S")&gt;1,COUNTIF(INDIRECT("Raw!C"&amp;MATCH(A51,Raw!B:B,0)&amp;":C"&amp;IF(A51=MAX(Raw!B:B),1010,MATCH(A51+1,Raw!B:B,0)-1)),"H")+2,"")),4000)-8000+IFERROR(LARGE(INDIRECT("RAW!U"&amp;MATCH(A51,Raw!B:B,0)&amp;":U"&amp;IF(A51=MAX(Raw!B:B),1010,MATCH(A51+1,Raw!B:B,0)-1)),IF(COUNTIF(INDIRECT("Raw!C"&amp;MATCH(A51,Raw!B:B,0)&amp;":C"&amp;IF(A51=MAX(Raw!B:B),1010,MATCH(A51+1,Raw!B:B,0)-1)),"V")&gt;0,COUNTIF(INDIRECT("Raw!C"&amp;MATCH(A51,Raw!B:B,0)&amp;":C"&amp;IF(A51=MAX(Raw!B:B),1010,MATCH(A51+1,Raw!B:B,0)-1)),"H")+COUNTIF(INDIRECT("Raw!C"&amp;MATCH(A51,Raw!B:B,0)&amp;":C"&amp;IF(A51=MAX(Raw!B:B),1010,MATCH(A51+1,Raw!B:B,0)-1)),"S")+1,"")),2000)+IFERROR(LARGE(INDIRECT("RAW!U"&amp;MATCH(A51,Raw!B:B,0)&amp;":U"&amp;IF(A51=MAX(Raw!B:B),1010,MATCH(A51+1,Raw!B:B,0)-1)),IF(COUNTIF(INDIRECT("Raw!C"&amp;MATCH(A51,Raw!B:B,0)&amp;":C"&amp;IF(A51=MAX(Raw!B:B),1010,MATCH(A51+1,Raw!B:B,0)-1)),"V")&gt;1,COUNTIF(INDIRECT("Raw!C"&amp;MATCH(A51,Raw!B:B,0)&amp;":C"&amp;IF(A51=MAX(Raw!B:B),1010,MATCH(A51+1,Raw!B:B,0)-1)),"H")+COUNTIF(INDIRECT("Raw!C"&amp;MATCH(A51,Raw!B:B,0)&amp;":C"&amp;IF(A51=MAX(Raw!B:B),1010,MATCH(A51+1,Raw!B:B,0)-1)),"S")+2,"")),2000)-4000,"")</f>
        <v>0</v>
      </c>
      <c r="D51" s="52">
        <f ca="1">IFERROR(IFERROR(LARGE(INDIRECT("RAW!V"&amp;MATCH(A51,Raw!B:B,0)&amp;":V"&amp;IF(A51=MAX(Raw!B:B),1010,MATCH(A51+1,Raw!B:B,0)-1)),IF(COUNTIF(INDIRECT("Raw!C"&amp;MATCH(A51,Raw!B:B,0)&amp;":C"&amp;IF(A51=MAX(Raw!B:B),1010,MATCH(A51+1,Raw!B:B,0)-1)),"H")&gt;0,1,"")),6000)+IFERROR(LARGE(INDIRECT("RAW!V"&amp;MATCH(A51,Raw!B:B,0)&amp;":V"&amp;IF(A51=MAX(Raw!B:B),1010,MATCH(A51+1,Raw!B:B,0)-1)),IF(COUNTIF(INDIRECT("Raw!C"&amp;MATCH(A51,Raw!B:B,0)&amp;":C"&amp;IF(A51=MAX(Raw!B:B),1010,MATCH(A51+1,Raw!B:B,0)-1)),"H")&gt;1,2,"")),6000)-12000
+IFERROR(LARGE(INDIRECT("RAW!V"&amp;MATCH(A51,Raw!B:B,0)&amp;":V"&amp;IF(A51=MAX(Raw!B:B),1010,MATCH(A51+1,Raw!B:B,0)-1)),IF(COUNTIF(INDIRECT("Raw!C"&amp;MATCH(A51,Raw!B:B,0)&amp;":C"&amp;IF(A51=MAX(Raw!B:B),1010,MATCH(A51+1,Raw!B:B,0)-1)),"S")&gt;0,COUNTIF(INDIRECT("Raw!C"&amp;MATCH(A51,Raw!B:B,0)&amp;":C"&amp;IF(A51=MAX(Raw!B:B),1010,MATCH(A51+1,Raw!B:B,0)-1)),"H")+1,"")),4000)+IFERROR(LARGE(INDIRECT("RAW!V"&amp;MATCH(A51,Raw!B:B,0)&amp;":V"&amp;IF(A51=MAX(Raw!B:B),1010,MATCH(A51+1,Raw!B:B,0)-1)),IF(COUNTIF(INDIRECT("Raw!C"&amp;MATCH(A51,Raw!B:B,0)&amp;":C"&amp;IF(A51=MAX(Raw!B:B),1010,MATCH(A51+1,Raw!B:B,0)-1)),"S")&gt;1,COUNTIF(INDIRECT("Raw!C"&amp;MATCH(A51,Raw!B:B,0)&amp;":C"&amp;IF(A51=MAX(Raw!B:B),1010,MATCH(A51+1,Raw!B:B,0)-1)),"H")+2,"")),4000)-8000+IFERROR(LARGE(INDIRECT("RAW!V"&amp;MATCH(A51,Raw!B:B,0)&amp;":V"&amp;IF(A51=MAX(Raw!B:B),1010,MATCH(A51+1,Raw!B:B,0)-1)),IF(COUNTIF(INDIRECT("Raw!C"&amp;MATCH(A51,Raw!B:B,0)&amp;":C"&amp;IF(A51=MAX(Raw!B:B),1010,MATCH(A51+1,Raw!B:B,0)-1)),"V")&gt;0,COUNTIF(INDIRECT("Raw!C"&amp;MATCH(A51,Raw!B:B,0)&amp;":C"&amp;IF(A51=MAX(Raw!B:B),1010,MATCH(A51+1,Raw!B:B,0)-1)),"H")+COUNTIF(INDIRECT("Raw!C"&amp;MATCH(A51,Raw!B:B,0)&amp;":C"&amp;IF(A51=MAX(Raw!B:B),1010,MATCH(A51+1,Raw!B:B,0)-1)),"S")+1,"")),2000)+IFERROR(LARGE(INDIRECT("RAW!V"&amp;MATCH(A51,Raw!B:B,0)&amp;":V"&amp;IF(A51=MAX(Raw!B:B),1010,MATCH(A51+1,Raw!B:B,0)-1)),IF(COUNTIF(INDIRECT("Raw!C"&amp;MATCH(A51,Raw!B:B,0)&amp;":C"&amp;IF(A51=MAX(Raw!B:B),1010,MATCH(A51+1,Raw!B:B,0)-1)),"V")&gt;1,COUNTIF(INDIRECT("Raw!C"&amp;MATCH(A51,Raw!B:B,0)&amp;":C"&amp;IF(A51=MAX(Raw!B:B),1010,MATCH(A51+1,Raw!B:B,0)-1)),"H")+COUNTIF(INDIRECT("Raw!C"&amp;MATCH(A51,Raw!B:B,0)&amp;":C"&amp;IF(A51=MAX(Raw!B:B),1010,MATCH(A51+1,Raw!B:B,0)-1)),"S")+2,"")),2000)-4000,"")</f>
        <v>0</v>
      </c>
      <c r="E51" s="52">
        <f ca="1">IFERROR(IFERROR(LARGE(INDIRECT("RAW!W"&amp;MATCH(A51,Raw!B:B,0)&amp;":W"&amp;IF(A51=MAX(Raw!B:B),1010,MATCH(A51+1,Raw!B:B,0)-1)),IF(COUNTIF(INDIRECT("Raw!C"&amp;MATCH(A51,Raw!B:B,0)&amp;":C"&amp;IF(A51=MAX(Raw!B:B),1010,MATCH(A51+1,Raw!B:B,0)-1)),"H")&gt;0,1,"")),6000)+IFERROR(LARGE(INDIRECT("RAW!W"&amp;MATCH(A51,Raw!B:B,0)&amp;":W"&amp;IF(A51=MAX(Raw!B:B),1010,MATCH(A51+1,Raw!B:B,0)-1)),IF(COUNTIF(INDIRECT("Raw!C"&amp;MATCH(A51,Raw!B:B,0)&amp;":C"&amp;IF(A51=MAX(Raw!B:B),1010,MATCH(A51+1,Raw!B:B,0)-1)),"H")&gt;1,2,"")),6000)-12000
+IFERROR(LARGE(INDIRECT("RAW!W"&amp;MATCH(A51,Raw!B:B,0)&amp;":W"&amp;IF(A51=MAX(Raw!B:B),1010,MATCH(A51+1,Raw!B:B,0)-1)),IF(COUNTIF(INDIRECT("Raw!C"&amp;MATCH(A51,Raw!B:B,0)&amp;":C"&amp;IF(A51=MAX(Raw!B:B),1010,MATCH(A51+1,Raw!B:B,0)-1)),"S")&gt;0,COUNTIF(INDIRECT("Raw!C"&amp;MATCH(A51,Raw!B:B,0)&amp;":C"&amp;IF(A51=MAX(Raw!B:B),1010,MATCH(A51+1,Raw!B:B,0)-1)),"H")+1,"")),4000)+IFERROR(LARGE(INDIRECT("RAW!W"&amp;MATCH(A51,Raw!B:B,0)&amp;":W"&amp;IF(A51=MAX(Raw!B:B),1010,MATCH(A51+1,Raw!B:B,0)-1)),IF(COUNTIF(INDIRECT("Raw!C"&amp;MATCH(A51,Raw!B:B,0)&amp;":C"&amp;IF(A51=MAX(Raw!B:B),1010,MATCH(A51+1,Raw!B:B,0)-1)),"S")&gt;1,COUNTIF(INDIRECT("Raw!C"&amp;MATCH(A51,Raw!B:B,0)&amp;":C"&amp;IF(A51=MAX(Raw!B:B),1010,MATCH(A51+1,Raw!B:B,0)-1)),"H")+2,"")),4000)-8000+IFERROR(LARGE(INDIRECT("RAW!W"&amp;MATCH(A51,Raw!B:B,0)&amp;":W"&amp;IF(A51=MAX(Raw!B:B),1010,MATCH(A51+1,Raw!B:B,0)-1)),IF(COUNTIF(INDIRECT("Raw!C"&amp;MATCH(A51,Raw!B:B,0)&amp;":C"&amp;IF(A51=MAX(Raw!B:B),1010,MATCH(A51+1,Raw!B:B,0)-1)),"V")&gt;0,COUNTIF(INDIRECT("Raw!C"&amp;MATCH(A51,Raw!B:B,0)&amp;":C"&amp;IF(A51=MAX(Raw!B:B),1010,MATCH(A51+1,Raw!B:B,0)-1)),"H")+COUNTIF(INDIRECT("Raw!C"&amp;MATCH(A51,Raw!B:B,0)&amp;":C"&amp;IF(A51=MAX(Raw!B:B),1010,MATCH(A51+1,Raw!B:B,0)-1)),"S")+1,"")),2000)+IFERROR(LARGE(INDIRECT("RAW!W"&amp;MATCH(A51,Raw!B:B,0)&amp;":W"&amp;IF(A51=MAX(Raw!B:B),1010,MATCH(A51+1,Raw!B:B,0)-1)),IF(COUNTIF(INDIRECT("Raw!C"&amp;MATCH(A51,Raw!B:B,0)&amp;":C"&amp;IF(A51=MAX(Raw!B:B),1010,MATCH(A51+1,Raw!B:B,0)-1)),"V")&gt;1,COUNTIF(INDIRECT("Raw!C"&amp;MATCH(A51,Raw!B:B,0)&amp;":C"&amp;IF(A51=MAX(Raw!B:B),1010,MATCH(A51+1,Raw!B:B,0)-1)),"H")+COUNTIF(INDIRECT("Raw!C"&amp;MATCH(A51,Raw!B:B,0)&amp;":C"&amp;IF(A51=MAX(Raw!B:B),1010,MATCH(A51+1,Raw!B:B,0)-1)),"S")+2,"")),2000)-4000,"")</f>
        <v>0</v>
      </c>
      <c r="F51" s="52">
        <f ca="1">IFERROR(IFERROR(LARGE(INDIRECT("RAW!X"&amp;MATCH(A51,Raw!B:B,0)&amp;":X"&amp;IF(A51=MAX(Raw!B:B),1010,MATCH(A51+1,Raw!B:B,0)-1)),IF(COUNTIF(INDIRECT("Raw!C"&amp;MATCH(A51,Raw!B:B,0)&amp;":C"&amp;IF(A51=MAX(Raw!B:B),1010,MATCH(A51+1,Raw!B:B,0)-1)),"H")&gt;0,1,"")),6000)+IFERROR(LARGE(INDIRECT("RAW!X"&amp;MATCH(A51,Raw!B:B,0)&amp;":X"&amp;IF(A51=MAX(Raw!B:B),1010,MATCH(A51+1,Raw!B:B,0)-1)),IF(COUNTIF(INDIRECT("Raw!C"&amp;MATCH(A51,Raw!B:B,0)&amp;":C"&amp;IF(A51=MAX(Raw!B:B),1010,MATCH(A51+1,Raw!B:B,0)-1)),"H")&gt;1,2,"")),6000)-12000
+IFERROR(LARGE(INDIRECT("RAW!X"&amp;MATCH(A51,Raw!B:B,0)&amp;":X"&amp;IF(A51=MAX(Raw!B:B),1010,MATCH(A51+1,Raw!B:B,0)-1)),IF(COUNTIF(INDIRECT("Raw!C"&amp;MATCH(A51,Raw!B:B,0)&amp;":C"&amp;IF(A51=MAX(Raw!B:B),1010,MATCH(A51+1,Raw!B:B,0)-1)),"S")&gt;0,COUNTIF(INDIRECT("Raw!C"&amp;MATCH(A51,Raw!B:B,0)&amp;":C"&amp;IF(A51=MAX(Raw!B:B),1010,MATCH(A51+1,Raw!B:B,0)-1)),"H")+1,"")),4000)+IFERROR(LARGE(INDIRECT("RAW!X"&amp;MATCH(A51,Raw!B:B,0)&amp;":X"&amp;IF(A51=MAX(Raw!B:B),1010,MATCH(A51+1,Raw!B:B,0)-1)),IF(COUNTIF(INDIRECT("Raw!C"&amp;MATCH(A51,Raw!B:B,0)&amp;":C"&amp;IF(A51=MAX(Raw!B:B),1010,MATCH(A51+1,Raw!B:B,0)-1)),"S")&gt;1,COUNTIF(INDIRECT("Raw!C"&amp;MATCH(A51,Raw!B:B,0)&amp;":C"&amp;IF(A51=MAX(Raw!B:B),1010,MATCH(A51+1,Raw!B:B,0)-1)),"H")+2,"")),4000)-8000+IFERROR(LARGE(INDIRECT("RAW!X"&amp;MATCH(A51,Raw!B:B,0)&amp;":X"&amp;IF(A51=MAX(Raw!B:B),1010,MATCH(A51+1,Raw!B:B,0)-1)),IF(COUNTIF(INDIRECT("Raw!C"&amp;MATCH(A51,Raw!B:B,0)&amp;":C"&amp;IF(A51=MAX(Raw!B:B),1010,MATCH(A51+1,Raw!B:B,0)-1)),"v")&gt;0,COUNTIF(INDIRECT("Raw!C"&amp;MATCH(A51,Raw!B:B,0)&amp;":C"&amp;IF(A51=MAX(Raw!B:B),1010,MATCH(A51+1,Raw!B:B,0)-1)),"H")+COUNTIF(INDIRECT("Raw!C"&amp;MATCH(A51,Raw!B:B,0)&amp;":C"&amp;IF(A51=MAX(Raw!B:B),1010,MATCH(A51+1,Raw!B:B,0)-1)),"S")+1,"")),2000)+IFERROR(LARGE(INDIRECT("RAW!X"&amp;MATCH(A51,Raw!B:B,0)&amp;":X"&amp;IF(A51=MAX(Raw!B:B),1010,MATCH(A51+1,Raw!B:B,0)-1)),IF(COUNTIF(INDIRECT("Raw!C"&amp;MATCH(A51,Raw!B:B,0)&amp;":C"&amp;IF(A51=MAX(Raw!B:B),1010,MATCH(A51+1,Raw!B:B,0)-1)),"v")&gt;1,COUNTIF(INDIRECT("Raw!C"&amp;MATCH(A51,Raw!B:B,0)&amp;":C"&amp;IF(A51=MAX(Raw!B:B),1010,MATCH(A51+1,Raw!B:B,0)-1)),"H")+COUNTIF(INDIRECT("Raw!C"&amp;MATCH(A51,Raw!B:B,0)&amp;":C"&amp;IF(A51=MAX(Raw!B:B),1010,MATCH(A51+1,Raw!B:B,0)-1)),"S")+2,"")),2000)-4000,"")</f>
        <v>0</v>
      </c>
      <c r="G51" s="52">
        <f ca="1">IFERROR(IFERROR(LARGE(INDIRECT("RAW!Y"&amp;MATCH(A51,Raw!B:B,0)&amp;":Y"&amp;IF(A51=MAX(Raw!B:B),1010,MATCH(A51+1,Raw!B:B,0)-1)),IF(COUNTIF(INDIRECT("Raw!C"&amp;MATCH(A51,Raw!B:B,0)&amp;":C"&amp;IF(A51=MAX(Raw!B:B),1010,MATCH(A51+1,Raw!B:B,0)-1)),"H")&gt;0,1,"")),6000)+IFERROR(LARGE(INDIRECT("RAW!Y"&amp;MATCH(A51,Raw!B:B,0)&amp;":Y"&amp;IF(A51=MAX(Raw!B:B),1010,MATCH(A51+1,Raw!B:B,0)-1)),IF(COUNTIF(INDIRECT("Raw!C"&amp;MATCH(A51,Raw!B:B,0)&amp;":C"&amp;IF(A51=MAX(Raw!B:B),1010,MATCH(A51+1,Raw!B:B,0)-1)),"H")&gt;1,2,"")),6000)-12000
+IFERROR(LARGE(INDIRECT("RAW!Y"&amp;MATCH(A51,Raw!B:B,0)&amp;":Y"&amp;IF(A51=MAX(Raw!B:B),1010,MATCH(A51+1,Raw!B:B,0)-1)),IF(COUNTIF(INDIRECT("Raw!C"&amp;MATCH(A51,Raw!B:B,0)&amp;":C"&amp;IF(A51=MAX(Raw!B:B),1010,MATCH(A51+1,Raw!B:B,0)-1)),"S")&gt;0,COUNTIF(INDIRECT("Raw!C"&amp;MATCH(A51,Raw!B:B,0)&amp;":C"&amp;IF(A51=MAX(Raw!B:B),1010,MATCH(A51+1,Raw!B:B,0)-1)),"H")+1,"")),4000)+IFERROR(LARGE(INDIRECT("RAW!Y"&amp;MATCH(A51,Raw!B:B,0)&amp;":Y"&amp;IF(A51=MAX(Raw!B:B),1010,MATCH(A51+1,Raw!B:B,0)-1)),IF(COUNTIF(INDIRECT("Raw!C"&amp;MATCH(A51,Raw!B:B,0)&amp;":C"&amp;IF(A51=MAX(Raw!B:B),1010,MATCH(A51+1,Raw!B:B,0)-1)),"S")&gt;1,COUNTIF(INDIRECT("Raw!C"&amp;MATCH(A51,Raw!B:B,0)&amp;":C"&amp;IF(A51=MAX(Raw!B:B),1010,MATCH(A51+1,Raw!B:B,0)-1)),"H")+2,"")),4000)-8000+IFERROR(LARGE(INDIRECT("RAW!Y"&amp;MATCH(A51,Raw!B:B,0)&amp;":Y"&amp;IF(A51=MAX(Raw!B:B),1010,MATCH(A51+1,Raw!B:B,0)-1)),IF(COUNTIF(INDIRECT("Raw!C"&amp;MATCH(A51,Raw!B:B,0)&amp;":C"&amp;IF(A51=MAX(Raw!B:B),1010,MATCH(A51+1,Raw!B:B,0)-1)),"V")&gt;0,COUNTIF(INDIRECT("Raw!C"&amp;MATCH(A51,Raw!B:B,0)&amp;":C"&amp;IF(A51=MAX(Raw!B:B),1010,MATCH(A51+1,Raw!B:B,0)-1)),"H")+COUNTIF(INDIRECT("Raw!C"&amp;MATCH(A51,Raw!B:B,0)&amp;":C"&amp;IF(A51=MAX(Raw!B:B),1010,MATCH(A51+1,Raw!B:B,0)-1)),"S")+1,"")),2000)+IFERROR(LARGE(INDIRECT("RAW!Y"&amp;MATCH(A51,Raw!B:B,0)&amp;":Y"&amp;IF(A51=MAX(Raw!B:B),1010,MATCH(A51+1,Raw!B:B,0)-1)),IF(COUNTIF(INDIRECT("Raw!C"&amp;MATCH(A51,Raw!B:B,0)&amp;":C"&amp;IF(A51=MAX(Raw!B:B),1010,MATCH(A51+1,Raw!B:B,0)-1)),"V")&gt;1,COUNTIF(INDIRECT("Raw!C"&amp;MATCH(A51,Raw!B:B,0)&amp;":C"&amp;IF(A51=MAX(Raw!B:B),1010,MATCH(A51+1,Raw!B:B,0)-1)),"H")+COUNTIF(INDIRECT("Raw!C"&amp;MATCH(A51,Raw!B:B,0)&amp;":C"&amp;IF(A51=MAX(Raw!B:B),1010,MATCH(A51+1,Raw!B:B,0)-1)),"S")+2,"")),2000)-4000,"")</f>
        <v>0</v>
      </c>
      <c r="H51" s="52">
        <f ca="1">IFERROR(IFERROR(LARGE(INDIRECT("RAW!Z"&amp;MATCH(A51,Raw!B:B,0)&amp;":Z"&amp;IF(A51=MAX(Raw!B:B),1010,MATCH(A51+1,Raw!B:B,0)-1)),IF(COUNTIF(INDIRECT("Raw!C"&amp;MATCH(A51,Raw!B:B,0)&amp;":C"&amp;IF(A51=MAX(Raw!B:B),1010,MATCH(A51+1,Raw!B:B,0)-1)),"H")&gt;0,1,"")),6000)+IFERROR(LARGE(INDIRECT("RAW!Z"&amp;MATCH(A51,Raw!B:B,0)&amp;":Z"&amp;IF(A51=MAX(Raw!B:B),1010,MATCH(A51+1,Raw!B:B,0)-1)),IF(COUNTIF(INDIRECT("Raw!C"&amp;MATCH(A51,Raw!B:B,0)&amp;":C"&amp;IF(A51=MAX(Raw!B:B),1010,MATCH(A51+1,Raw!B:B,0)-1)),"H")&gt;1,2,"")),6000)-12000
+IFERROR(LARGE(INDIRECT("RAW!Z"&amp;MATCH(A51,Raw!B:B,0)&amp;":Z"&amp;IF(A51=MAX(Raw!B:B),1010,MATCH(A51+1,Raw!B:B,0)-1)),IF(COUNTIF(INDIRECT("Raw!C"&amp;MATCH(A51,Raw!B:B,0)&amp;":C"&amp;IF(A51=MAX(Raw!B:B),1010,MATCH(A51+1,Raw!B:B,0)-1)),"S")&gt;0,COUNTIF(INDIRECT("Raw!C"&amp;MATCH(A51,Raw!B:B,0)&amp;":C"&amp;IF(A51=MAX(Raw!B:B),1010,MATCH(A51+1,Raw!B:B,0)-1)),"H")+1,"")),4000)+IFERROR(LARGE(INDIRECT("RAW!Z"&amp;MATCH(A51,Raw!B:B,0)&amp;":Z"&amp;IF(A51=MAX(Raw!B:B),1010,MATCH(A51+1,Raw!B:B,0)-1)),IF(COUNTIF(INDIRECT("Raw!C"&amp;MATCH(A51,Raw!B:B,0)&amp;":C"&amp;IF(A51=MAX(Raw!B:B),1010,MATCH(A51+1,Raw!B:B,0)-1)),"S")&gt;1,COUNTIF(INDIRECT("Raw!C"&amp;MATCH(A51,Raw!B:B,0)&amp;":C"&amp;IF(A51=MAX(Raw!B:B),1010,MATCH(A51+1,Raw!B:B,0)-1)),"H")+2,"")),4000)-8000+IFERROR(LARGE(INDIRECT("RAW!Z"&amp;MATCH(A51,Raw!B:B,0)&amp;":Z"&amp;IF(A51=MAX(Raw!B:B),1010,MATCH(A51+1,Raw!B:B,0)-1)),IF(COUNTIF(INDIRECT("Raw!C"&amp;MATCH(A51,Raw!B:B,0)&amp;":C"&amp;IF(A51=MAX(Raw!B:B),1010,MATCH(A51+1,Raw!B:B,0)-1)),"V")&gt;0,COUNTIF(INDIRECT("Raw!C"&amp;MATCH(A51,Raw!B:B,0)&amp;":C"&amp;IF(A51=MAX(Raw!B:B),1010,MATCH(A51+1,Raw!B:B,0)-1)),"H")+COUNTIF(INDIRECT("Raw!C"&amp;MATCH(A51,Raw!B:B,0)&amp;":C"&amp;IF(A51=MAX(Raw!B:B),1010,MATCH(A51+1,Raw!B:B,0)-1)),"S")+1,"")),2000)+IFERROR(LARGE(INDIRECT("RAW!Z"&amp;MATCH(A51,Raw!B:B,0)&amp;":Z"&amp;IF(A51=MAX(Raw!B:B),1010,MATCH(A51+1,Raw!B:B,0)-1)),IF(COUNTIF(INDIRECT("Raw!C"&amp;MATCH(A51,Raw!B:B,0)&amp;":C"&amp;IF(A51=MAX(Raw!B:B),1010,MATCH(A51+1,Raw!B:B,0)-1)),"V")&gt;1,COUNTIF(INDIRECT("Raw!C"&amp;MATCH(A51,Raw!B:B,0)&amp;":C"&amp;IF(A51=MAX(Raw!B:B),1010,MATCH(A51+1,Raw!B:B,0)-1)),"H")+COUNTIF(INDIRECT("Raw!C"&amp;MATCH(A51,Raw!B:B,0)&amp;":C"&amp;IF(A51=MAX(Raw!B:B),1010,MATCH(A51+1,Raw!B:B,0)-1)),"S")+2,"")),2000)-4000,"")</f>
        <v>0</v>
      </c>
      <c r="I51" s="52">
        <f ca="1">IFERROR(IFERROR(LARGE(INDIRECT("RAW!AA"&amp;MATCH(A51,Raw!B:B,0)&amp;":AA"&amp;IF(A51=MAX(Raw!B:B),1010,MATCH(A51+1,Raw!B:B,0)-1)),IF(COUNTIF(INDIRECT("Raw!C"&amp;MATCH(A51,Raw!B:B,0)&amp;":C"&amp;IF(A51=MAX(Raw!B:B),1010,MATCH(A51+1,Raw!B:B,0)-1)),"H")&gt;0,1,"")),6000)+IFERROR(LARGE(INDIRECT("RAW!AA"&amp;MATCH(A51,Raw!B:B,0)&amp;":AA"&amp;IF(A51=MAX(Raw!B:B),1010,MATCH(A51+1,Raw!B:B,0)-1)),IF(COUNTIF(INDIRECT("Raw!C"&amp;MATCH(A51,Raw!B:B,0)&amp;":C"&amp;IF(A51=MAX(Raw!B:B),1010,MATCH(A51+1,Raw!B:B,0)-1)),"H")&gt;1,2,"")),6000)-12000
+IFERROR(LARGE(INDIRECT("RAW!AA"&amp;MATCH(A51,Raw!B:B,0)&amp;":AA"&amp;IF(A51=MAX(Raw!B:B),1010,MATCH(A51+1,Raw!B:B,0)-1)),IF(COUNTIF(INDIRECT("Raw!C"&amp;MATCH(A51,Raw!B:B,0)&amp;":C"&amp;IF(A51=MAX(Raw!B:B),1010,MATCH(A51+1,Raw!B:B,0)-1)),"S")&gt;0,COUNTIF(INDIRECT("Raw!C"&amp;MATCH(A51,Raw!B:B,0)&amp;":C"&amp;IF(A51=MAX(Raw!B:B),1010,MATCH(A51+1,Raw!B:B,0)-1)),"H")+1,"")),4000)+IFERROR(LARGE(INDIRECT("RAW!AA"&amp;MATCH(A51,Raw!B:B,0)&amp;":AA"&amp;IF(A51=MAX(Raw!B:B),1010,MATCH(A51+1,Raw!B:B,0)-1)),IF(COUNTIF(INDIRECT("Raw!C"&amp;MATCH(A51,Raw!B:B,0)&amp;":C"&amp;IF(A51=MAX(Raw!B:B),1010,MATCH(A51+1,Raw!B:B,0)-1)),"S")&gt;1,COUNTIF(INDIRECT("Raw!C"&amp;MATCH(A51,Raw!B:B,0)&amp;":C"&amp;IF(A51=MAX(Raw!B:B),1010,MATCH(A51+1,Raw!B:B,0)-1)),"H")+2,"")),4000)-8000+IFERROR(LARGE(INDIRECT("RAW!AA"&amp;MATCH(A51,Raw!B:B,0)&amp;":AA"&amp;IF(A51=MAX(Raw!B:B),1010,MATCH(A51+1,Raw!B:B,0)-1)),IF(COUNTIF(INDIRECT("Raw!C"&amp;MATCH(A51,Raw!B:B,0)&amp;":C"&amp;IF(A51=MAX(Raw!B:B),1010,MATCH(A51+1,Raw!B:B,0)-1)),"V")&gt;0,COUNTIF(INDIRECT("Raw!C"&amp;MATCH(A51,Raw!B:B,0)&amp;":C"&amp;IF(A51=MAX(Raw!B:B),1010,MATCH(A51+1,Raw!B:B,0)-1)),"H")+COUNTIF(INDIRECT("Raw!C"&amp;MATCH(A51,Raw!B:B,0)&amp;":C"&amp;IF(A51=MAX(Raw!B:B),1010,MATCH(A51+1,Raw!B:B,0)-1)),"S")+1,"")),2000)+IFERROR(LARGE(INDIRECT("RAW!AA"&amp;MATCH(A51,Raw!B:B,0)&amp;":AA"&amp;IF(A51=MAX(Raw!B:B),1010,MATCH(A51+1,Raw!B:B,0)-1)),IF(COUNTIF(INDIRECT("Raw!C"&amp;MATCH(A51,Raw!B:B,0)&amp;":C"&amp;IF(A51=MAX(Raw!B:B),1010,MATCH(A51+1,Raw!B:B,0)-1)),"V")&gt;1,COUNTIF(INDIRECT("Raw!C"&amp;MATCH(A51,Raw!B:B,0)&amp;":C"&amp;IF(A51=MAX(Raw!B:B),1010,MATCH(A51+1,Raw!B:B,0)-1)),"H")+COUNTIF(INDIRECT("Raw!C"&amp;MATCH(A51,Raw!B:B,0)&amp;":C"&amp;IF(A51=MAX(Raw!B:B),1010,MATCH(A51+1,Raw!B:B,0)-1)),"S")+2,"")),2000)-4000,"")</f>
        <v>0</v>
      </c>
      <c r="J51" s="52">
        <f ca="1">IFERROR(IFERROR(LARGE(INDIRECT("RAW!AB"&amp;MATCH(A51,Raw!B:B,0)&amp;":AB"&amp;IF(A51=MAX(Raw!B:B),1010,MATCH(A51+1,Raw!B:B,0)-1)),IF(COUNTIF(INDIRECT("Raw!C"&amp;MATCH(A51,Raw!B:B,0)&amp;":C"&amp;IF(A51=MAX(Raw!B:B),1010,MATCH(A51+1,Raw!B:B,0)-1)),"H")&gt;0,1,"")),6000)+IFERROR(LARGE(INDIRECT("RAW!AB"&amp;MATCH(A51,Raw!B:B,0)&amp;":AB"&amp;IF(A51=MAX(Raw!B:B),1010,MATCH(A51+1,Raw!B:B,0)-1)),IF(COUNTIF(INDIRECT("Raw!C"&amp;MATCH(A51,Raw!B:B,0)&amp;":C"&amp;IF(A51=MAX(Raw!B:B),1010,MATCH(A51+1,Raw!B:B,0)-1)),"H")&gt;1,2,"")),6000)-12000
+IFERROR(LARGE(INDIRECT("RAW!AB"&amp;MATCH(A51,Raw!B:B,0)&amp;":AB"&amp;IF(A51=MAX(Raw!B:B),1010,MATCH(A51+1,Raw!B:B,0)-1)),IF(COUNTIF(INDIRECT("Raw!C"&amp;MATCH(A51,Raw!B:B,0)&amp;":C"&amp;IF(A51=MAX(Raw!B:B),1010,MATCH(A51+1,Raw!B:B,0)-1)),"S")&gt;0,COUNTIF(INDIRECT("Raw!C"&amp;MATCH(A51,Raw!B:B,0)&amp;":C"&amp;IF(A51=MAX(Raw!B:B),1010,MATCH(A51+1,Raw!B:B,0)-1)),"H")+1,"")),4000)+IFERROR(LARGE(INDIRECT("RAW!AB"&amp;MATCH(A51,Raw!B:B,0)&amp;":AB"&amp;IF(A51=MAX(Raw!B:B),1010,MATCH(A51+1,Raw!B:B,0)-1)),IF(COUNTIF(INDIRECT("Raw!C"&amp;MATCH(A51,Raw!B:B,0)&amp;":C"&amp;IF(A51=MAX(Raw!B:B),1010,MATCH(A51+1,Raw!B:B,0)-1)),"S")&gt;1,COUNTIF(INDIRECT("Raw!C"&amp;MATCH(A51,Raw!B:B,0)&amp;":C"&amp;IF(A51=MAX(Raw!B:B),1010,MATCH(A51+1,Raw!B:B,0)-1)),"H")+2,"")),4000)-8000+IFERROR(LARGE(INDIRECT("RAW!AB"&amp;MATCH(A51,Raw!B:B,0)&amp;":AB"&amp;IF(A51=MAX(Raw!B:B),1010,MATCH(A51+1,Raw!B:B,0)-1)),IF(COUNTIF(INDIRECT("Raw!C"&amp;MATCH(A51,Raw!B:B,0)&amp;":C"&amp;IF(A51=MAX(Raw!B:B),1010,MATCH(A51+1,Raw!B:B,0)-1)),"V")&gt;0,COUNTIF(INDIRECT("Raw!C"&amp;MATCH(A51,Raw!B:B,0)&amp;":C"&amp;IF(A51=MAX(Raw!B:B),1010,MATCH(A51+1,Raw!B:B,0)-1)),"H")+COUNTIF(INDIRECT("Raw!C"&amp;MATCH(A51,Raw!B:B,0)&amp;":C"&amp;IF(A51=MAX(Raw!B:B),1010,MATCH(A51+1,Raw!B:B,0)-1)),"S")+1,"")),2000)+IFERROR(LARGE(INDIRECT("RAW!AB"&amp;MATCH(A51,Raw!B:B,0)&amp;":AB"&amp;IF(A51=MAX(Raw!B:B),1010,MATCH(A51+1,Raw!B:B,0)-1)),IF(COUNTIF(INDIRECT("Raw!C"&amp;MATCH(A51,Raw!B:B,0)&amp;":C"&amp;IF(A51=MAX(Raw!B:B),1010,MATCH(A51+1,Raw!B:B,0)-1)),"V")&gt;1,COUNTIF(INDIRECT("Raw!C"&amp;MATCH(A51,Raw!B:B,0)&amp;":C"&amp;IF(A51=MAX(Raw!B:B),1010,MATCH(A51+1,Raw!B:B,0)-1)),"H")+COUNTIF(INDIRECT("Raw!C"&amp;MATCH(A51,Raw!B:B,0)&amp;":C"&amp;IF(A51=MAX(Raw!B:B),1010,MATCH(A51+1,Raw!B:B,0)-1)),"S")+2,"")),2000)-4000,"")</f>
        <v>0</v>
      </c>
      <c r="K51" s="52">
        <f ca="1">IFERROR(IFERROR(LARGE(INDIRECT("RAW!AC"&amp;MATCH(A51,Raw!B:B,0)&amp;":AC"&amp;IF(A51=MAX(Raw!B:B),1010,MATCH(A51+1,Raw!B:B,0)-1)),IF(COUNTIF(INDIRECT("Raw!C"&amp;MATCH(A51,Raw!B:B,0)&amp;":C"&amp;IF(A51=MAX(Raw!B:B),1010,MATCH(A51+1,Raw!B:B,0)-1)),"H")&gt;0,1,"")),6000)+IFERROR(LARGE(INDIRECT("RAW!AC"&amp;MATCH(A51,Raw!B:B,0)&amp;":AC"&amp;IF(A51=MAX(Raw!B:B),1010,MATCH(A51+1,Raw!B:B,0)-1)),IF(COUNTIF(INDIRECT("Raw!C"&amp;MATCH(A51,Raw!B:B,0)&amp;":C"&amp;IF(A51=MAX(Raw!B:B),1010,MATCH(A51+1,Raw!B:B,0)-1)),"H")&gt;1,2,"")),6000)-12000
+IFERROR(LARGE(INDIRECT("RAW!AC"&amp;MATCH(A51,Raw!B:B,0)&amp;":AC"&amp;IF(A51=MAX(Raw!B:B),1010,MATCH(A51+1,Raw!B:B,0)-1)),IF(COUNTIF(INDIRECT("Raw!C"&amp;MATCH(A51,Raw!B:B,0)&amp;":C"&amp;IF(A51=MAX(Raw!B:B),1010,MATCH(A51+1,Raw!B:B,0)-1)),"S")&gt;0,COUNTIF(INDIRECT("Raw!C"&amp;MATCH(A51,Raw!B:B,0)&amp;":C"&amp;IF(A51=MAX(Raw!B:B),1010,MATCH(A51+1,Raw!B:B,0)-1)),"H")+1,"")),4000)+IFERROR(LARGE(INDIRECT("RAW!AC"&amp;MATCH(A51,Raw!B:B,0)&amp;":AC"&amp;IF(A51=MAX(Raw!B:B),1010,MATCH(A51+1,Raw!B:B,0)-1)),IF(COUNTIF(INDIRECT("Raw!C"&amp;MATCH(A51,Raw!B:B,0)&amp;":C"&amp;IF(A51=MAX(Raw!B:B),1010,MATCH(A51+1,Raw!B:B,0)-1)),"S")&gt;1,COUNTIF(INDIRECT("Raw!C"&amp;MATCH(A51,Raw!B:B,0)&amp;":C"&amp;IF(A51=MAX(Raw!B:B),1010,MATCH(A51+1,Raw!B:B,0)-1)),"H")+2,"")),4000)-8000+IFERROR(LARGE(INDIRECT("RAW!AC"&amp;MATCH(A51,Raw!B:B,0)&amp;":AC"&amp;IF(A51=MAX(Raw!B:B),1010,MATCH(A51+1,Raw!B:B,0)-1)),IF(COUNTIF(INDIRECT("Raw!C"&amp;MATCH(A51,Raw!B:B,0)&amp;":C"&amp;IF(A51=MAX(Raw!B:B),1010,MATCH(A51+1,Raw!B:B,0)-1)),"V")&gt;0,COUNTIF(INDIRECT("Raw!C"&amp;MATCH(A51,Raw!B:B,0)&amp;":C"&amp;IF(A51=MAX(Raw!B:B),1010,MATCH(A51+1,Raw!B:B,0)-1)),"H")+COUNTIF(INDIRECT("Raw!C"&amp;MATCH(A51,Raw!B:B,0)&amp;":C"&amp;IF(A51=MAX(Raw!B:B),1010,MATCH(A51+1,Raw!B:B,0)-1)),"S")+1,"")),2000)+IFERROR(LARGE(INDIRECT("RAW!AC"&amp;MATCH(A51,Raw!B:B,0)&amp;":AC"&amp;IF(A51=MAX(Raw!B:B),1010,MATCH(A51+1,Raw!B:B,0)-1)),IF(COUNTIF(INDIRECT("Raw!C"&amp;MATCH(A51,Raw!B:B,0)&amp;":C"&amp;IF(A51=MAX(Raw!B:B),1010,MATCH(A51+1,Raw!B:B,0)-1)),"V")&gt;1,COUNTIF(INDIRECT("Raw!C"&amp;MATCH(A51,Raw!B:B,0)&amp;":C"&amp;IF(A51=MAX(Raw!B:B),1010,MATCH(A51+1,Raw!B:B,0)-1)),"H")+COUNTIF(INDIRECT("Raw!C"&amp;MATCH(A51,Raw!B:B,0)&amp;":C"&amp;IF(A51=MAX(Raw!B:B),1010,MATCH(A51+1,Raw!B:B,0)-1)),"S")+2,"")),2000)-4000,"")</f>
        <v>0</v>
      </c>
      <c r="L51" s="14">
        <f t="shared" ca="1" si="0"/>
        <v>0</v>
      </c>
      <c r="M51" s="14">
        <f t="shared" ca="1" si="1"/>
        <v>0</v>
      </c>
      <c r="N51" s="14">
        <f t="shared" ca="1" si="2"/>
        <v>0</v>
      </c>
      <c r="O51" s="37" t="str">
        <f t="array" aca="1" ref="O51" ca="1">IF(P51="","",(IF(ROUND(P51,1)=ROUND(P50,1),O50,O50+1)))</f>
        <v/>
      </c>
      <c r="P51" s="33" t="str">
        <f t="array" aca="1" ref="P51" ca="1">IF(ROUND(LARGE(B:B,$A51),2)=0,"",LARGE(B:B,$A51))</f>
        <v/>
      </c>
      <c r="Q51" s="33" t="str">
        <f t="array" aca="1" ref="Q51" ca="1">IFERROR(INDEX(Raw!$S$3:$S$502,MATCH(R51,Raw!$R$3:$R$502,0)),"")</f>
        <v/>
      </c>
      <c r="R51" s="34" t="str">
        <f t="array" aca="1" ref="R51" ca="1">IFERROR(INDEX(Raw!$R$3:$R$502,MATCH(IFERROR(INDEX(MATCH(P51,B$2:B$501,0),$A$2:$A$502),""),Raw!$Q$3:$Q$502,0)),"")</f>
        <v/>
      </c>
      <c r="S51" s="38" t="str">
        <f t="array" aca="1" ref="S51" ca="1">IF(T51="","",(IF(ROUND(T51,1)=ROUND(T50,1),S50,S50+1)))</f>
        <v/>
      </c>
      <c r="T51" s="36" t="str">
        <f t="array" aca="1" ref="T51" ca="1">IF(ROUND(LARGE(C:C,$A51),2)=0,"",LARGE(C:C,$A51))</f>
        <v/>
      </c>
      <c r="U51" s="33" t="str">
        <f t="array" aca="1" ref="U51" ca="1">IFERROR(INDEX(Raw!$S$3:$S$502,MATCH(V51,Raw!$R$3:$R$502,0)),"")</f>
        <v/>
      </c>
      <c r="V51" s="34" t="str">
        <f t="array" aca="1" ref="V51" ca="1">IFERROR(INDEX(Raw!$R$3:$R$502,MATCH(IFERROR(INDEX(MATCH(T51,C$2:C$501,0),$A$2:$A$501),""),Raw!$Q$3:$Q$502,0)),"")</f>
        <v/>
      </c>
      <c r="W51" s="38" t="str">
        <f t="array" aca="1" ref="W51" ca="1">IF(X51="","",(IF(ROUND(X51,1)=ROUND(X50,1),W50,W50+1)))</f>
        <v/>
      </c>
      <c r="X51" s="36" t="str">
        <f t="array" aca="1" ref="X51" ca="1">IF(ROUND(LARGE(D:D,$A51),2)=0,"",LARGE(D:D,$A51))</f>
        <v/>
      </c>
      <c r="Y51" s="33" t="str">
        <f t="array" aca="1" ref="Y51" ca="1">IFERROR(INDEX(Raw!$S$3:$S$502,MATCH(Z51,Raw!$R$3:$R$502,0)),"")</f>
        <v/>
      </c>
      <c r="Z51" s="34" t="str">
        <f t="array" aca="1" ref="Z51" ca="1">IFERROR(INDEX(Raw!$R$3:$R$502,MATCH(IFERROR(INDEX(MATCH(X51,D$2:D$501,0),$A$2:$A$501),""),Raw!$Q$3:$Q$502,0)),"")</f>
        <v/>
      </c>
      <c r="AA51" s="38" t="str">
        <f t="array" aca="1" ref="AA51" ca="1">IF(AB51="","",(IF(ROUND(AB51,1)=ROUND(AB50,1),AA50,AA50+1)))</f>
        <v/>
      </c>
      <c r="AB51" s="36" t="str">
        <f t="array" aca="1" ref="AB51" ca="1">IF(ROUND(LARGE(E:E,$A51),2)=0,"",LARGE(E:E,$A51))</f>
        <v/>
      </c>
      <c r="AC51" s="33" t="str">
        <f ca="1">IFERROR(INDEX(Raw!$S$3:$S$502,MATCH(AD51,Raw!$R$3:$R$502,0)),"")</f>
        <v/>
      </c>
      <c r="AD51" s="34" t="str">
        <f t="array" aca="1" ref="AD51" ca="1">IFERROR(INDEX(Raw!$R$3:$R$502,MATCH(IFERROR(INDEX(MATCH(AB51,E$2:E$501,0),$A$2:$A$501),""),Raw!$Q$3:$Q$502,0)),"")</f>
        <v/>
      </c>
      <c r="AE51" s="38" t="str">
        <f t="array" aca="1" ref="AE51" ca="1">IF(AF51="","",(IF(ROUND(AF51,1)=ROUND(AF50,1),AE50,AE50+1)))</f>
        <v/>
      </c>
      <c r="AF51" s="36" t="str">
        <f t="array" aca="1" ref="AF51" ca="1">IF(ROUND(LARGE(F:F,$A51),2)=0,"",LARGE(F:F,$A51))</f>
        <v/>
      </c>
      <c r="AG51" s="33" t="str">
        <f ca="1">IFERROR(INDEX(Raw!$S$3:$S$502,MATCH(AH51,Raw!$R$3:$R$502,0)),"")</f>
        <v/>
      </c>
      <c r="AH51" s="34" t="str">
        <f t="array" aca="1" ref="AH51" ca="1">IFERROR(INDEX(Raw!$R$3:$R$502,MATCH(IFERROR(INDEX(MATCH(AF51,F$2:F$501,0),$A$2:$A$501),""),Raw!$Q$3:$Q$502,0)),"")</f>
        <v/>
      </c>
      <c r="AI51" s="38" t="str">
        <f t="array" aca="1" ref="AI51" ca="1">IF(AJ51="","",(IF(ROUND(AJ51,1)=ROUND(AJ50,1),AI50,AI50+1)))</f>
        <v/>
      </c>
      <c r="AJ51" s="36" t="str">
        <f t="array" aca="1" ref="AJ51" ca="1">IF(ROUND(LARGE(G:G,$A51),2)=0,"",LARGE(G:G,$A51))</f>
        <v/>
      </c>
      <c r="AK51" s="33" t="str">
        <f ca="1">IFERROR(INDEX(Raw!$S$3:$S$502,MATCH(AL51,Raw!$R$3:$R$502,0)),"")</f>
        <v/>
      </c>
      <c r="AL51" s="34" t="str">
        <f t="array" aca="1" ref="AL51" ca="1">IFERROR(INDEX(Raw!$R$3:$R$502,MATCH(IFERROR(INDEX(MATCH(AJ51,G$2:G$501,0),$A$2:$A$501),""),Raw!$Q$3:$Q$502,0)),"")</f>
        <v/>
      </c>
      <c r="AM51" s="38" t="str">
        <f t="array" aca="1" ref="AM51" ca="1">IF(AN51="","",(IF(ROUND(AN51,1)=ROUND(AN50,1),AM50,AM50+1)))</f>
        <v/>
      </c>
      <c r="AN51" s="36" t="str">
        <f t="shared" ca="1" si="10"/>
        <v/>
      </c>
      <c r="AO51" s="33" t="str">
        <f ca="1">IFERROR(INDEX(Raw!$S$3:$S$502,MATCH(AP51,Raw!$R$3:$R$502,0)),"")</f>
        <v/>
      </c>
      <c r="AP51" s="34" t="str">
        <f t="array" aca="1" ref="AP51" ca="1">IFERROR(INDEX(Raw!$R$3:$R$502,MATCH(IFERROR(INDEX(MATCH(AN51,H$2:H$501,0),$A$2:$A$501),""),Raw!$Q$3:$Q$502,0)),"")</f>
        <v/>
      </c>
      <c r="AQ51" s="37" t="str">
        <f t="array" aca="1" ref="AQ51" ca="1">IF(AR51="","",(IF(ROUND(AR51,1)=ROUND(AR50,1),AQ50,AQ50+1)))</f>
        <v/>
      </c>
      <c r="AR51" s="33" t="str">
        <f t="shared" ca="1" si="11"/>
        <v/>
      </c>
      <c r="AS51" s="48" t="str">
        <f t="array" aca="1" ref="AS51" ca="1">IFERROR(INDEX(Raw!$S$3:$S$502,MATCH(AT51,Raw!$R$3:$R$502,0)),"")</f>
        <v/>
      </c>
      <c r="AT51" s="34" t="str">
        <f t="array" aca="1" ref="AT51" ca="1">IFERROR(INDEX(Raw!$R$3:$R$502,MATCH(IFERROR(INDEX(MATCH(AR51,I$2:I$501,0),$A$2:$A$501),""),Raw!$Q$3:$Q$502,0)),"")</f>
        <v/>
      </c>
      <c r="AU51" s="37" t="str">
        <f t="array" aca="1" ref="AU51" ca="1">IF(AV51="","",(IF(ROUND(AV51,1)=ROUND(AV50,1),AU50,AU50+1)))</f>
        <v/>
      </c>
      <c r="AV51" s="33" t="str">
        <f t="shared" ca="1" si="12"/>
        <v/>
      </c>
      <c r="AW51" s="48" t="str">
        <f t="array" aca="1" ref="AW51" ca="1">IFERROR(INDEX(Raw!$S$3:$S$502,MATCH(AX51,Raw!$R$3:$R$502,0)),"")</f>
        <v/>
      </c>
      <c r="AX51" s="34" t="str">
        <f t="array" aca="1" ref="AX51" ca="1">IFERROR(INDEX(Raw!$R$3:$R$502,MATCH(IFERROR(INDEX(MATCH(AV51,J$2:J$501,0),$A$2:$A$501),""),Raw!$Q$3:$Q$502,0)),"")</f>
        <v/>
      </c>
      <c r="AY51" s="37" t="str">
        <f t="array" aca="1" ref="AY51" ca="1">IF(AZ51="","",(IF(ROUND(AZ51,1)=ROUND(AZ50,1),AY50,AY50+1)))</f>
        <v/>
      </c>
      <c r="AZ51" s="33" t="str">
        <f t="shared" ca="1" si="13"/>
        <v/>
      </c>
      <c r="BA51" s="48" t="str">
        <f t="array" aca="1" ref="BA51" ca="1">IFERROR(INDEX(Raw!$S$3:$S$502,MATCH(BB51,Raw!$R$3:$R$502,0)),"")</f>
        <v/>
      </c>
      <c r="BB51" s="34" t="str">
        <f t="array" aca="1" ref="BB51" ca="1">IFERROR(INDEX(Raw!$R$3:$R$502,MATCH(IFERROR(INDEX(MATCH(AZ51,K$2:K$501,0),$A$2:$A$501),""),Raw!$Q$3:$Q$502,0)),"")</f>
        <v/>
      </c>
      <c r="BC51" s="37" t="str">
        <f t="array" aca="1" ref="BC51" ca="1">IF(BD51="","",(IF(ROUND(BD51,1)=ROUND(BD50,1),BC50,BC50+1)))</f>
        <v/>
      </c>
      <c r="BD51" s="33" t="str">
        <f t="shared" ca="1" si="14"/>
        <v/>
      </c>
      <c r="BE51" s="48" t="str">
        <f t="array" aca="1" ref="BE51" ca="1">IFERROR(INDEX(Raw!$S$3:$S$502,MATCH(BF51,Raw!$R$3:$R$502,0)),"")</f>
        <v/>
      </c>
      <c r="BF51" s="34" t="str">
        <f t="array" aca="1" ref="BF51" ca="1">IFERROR(INDEX(Raw!$R$3:$R$502,MATCH(IFERROR(INDEX(MATCH(BD51,L$2:L$501,0),$A$2:$A$501),""),Raw!$Q$3:$Q$502,0)),"")</f>
        <v/>
      </c>
      <c r="BG51" s="37" t="str">
        <f t="array" aca="1" ref="BG51" ca="1">IF(BH51="","",(IF(ROUND(BH51,1)=ROUND(BH50,1),BG50,BG50+1)))</f>
        <v/>
      </c>
      <c r="BH51" s="33" t="str">
        <f t="shared" ca="1" si="15"/>
        <v/>
      </c>
      <c r="BI51" s="48" t="str">
        <f t="array" aca="1" ref="BI51" ca="1">IFERROR(INDEX(Raw!$S$3:$S$502,MATCH(BJ51,Raw!$R$3:$R$502,0)),"")</f>
        <v/>
      </c>
      <c r="BJ51" s="34" t="str">
        <f t="array" aca="1" ref="BJ51" ca="1">IFERROR(INDEX(Raw!$R$3:$R$502,MATCH(IFERROR(INDEX(MATCH(BH51,M$2:M$501,0),$A$2:$A$501),""),Raw!$Q$3:$Q$502,0)),"")</f>
        <v/>
      </c>
      <c r="BK51" s="37" t="str">
        <f t="array" aca="1" ref="BK51" ca="1">IF(BL51="","",(IF(ROUND(BL51,1)=ROUND(BL50,1),BK50,BK50+1)))</f>
        <v/>
      </c>
      <c r="BL51" s="33" t="str">
        <f t="shared" ca="1" si="16"/>
        <v/>
      </c>
      <c r="BM51" s="48" t="str">
        <f t="array" aca="1" ref="BM51" ca="1">IFERROR(INDEX(Raw!$S$3:$S$502,MATCH(BN51,Raw!$R$3:$R$502,0)),"")</f>
        <v/>
      </c>
      <c r="BN51" s="34" t="str">
        <f t="array" aca="1" ref="BN51" ca="1">IFERROR(INDEX(Raw!$R$3:$R$502,MATCH(IFERROR(INDEX(MATCH(BL51,N$2:N$501,0),$A$2:$A$501),""),Raw!$Q$3:$Q$502,0)),"")</f>
        <v/>
      </c>
    </row>
    <row r="52" spans="1:66" x14ac:dyDescent="0.3">
      <c r="A52" s="28">
        <v>51</v>
      </c>
      <c r="B52" s="52">
        <f ca="1">IFERROR(IFERROR(LARGE(INDIRECT("RAW!T"&amp;MATCH(A52,Raw!B:B,0)&amp;":T"&amp;IF(A52=MAX(Raw!B:B),1010,MATCH(A52+1,Raw!B:B,0)-1)),IF(COUNTIF(INDIRECT("Raw!C"&amp;MATCH(A52,Raw!B:B,0)&amp;":C"&amp;IF(A52=MAX(Raw!B:B),1010,MATCH(A52+1,Raw!B:B,0)-1)),"H")&gt;0,1,"")),6000)+IFERROR(LARGE(INDIRECT("RAW!T"&amp;MATCH(A52,Raw!B:B,0)&amp;":T"&amp;IF(A52=MAX(Raw!B:B),1010,MATCH(A52+1,Raw!B:B,0)-1)),IF(COUNTIF(INDIRECT("Raw!C"&amp;MATCH(A52,Raw!B:B,0)&amp;":C"&amp;IF(A52=MAX(Raw!B:B),1010,MATCH(A52+1,Raw!B:B,0)-1)),"H")&gt;1,2,"")),6000)-12000
+IFERROR(LARGE(INDIRECT("RAW!T"&amp;MATCH(A52,Raw!B:B,0)&amp;":T"&amp;IF(A52=MAX(Raw!B:B),1010,MATCH(A52+1,Raw!B:B,0)-1)),IF(COUNTIF(INDIRECT("Raw!C"&amp;MATCH(A52,Raw!B:B,0)&amp;":C"&amp;IF(A52=MAX(Raw!B:B),1010,MATCH(A52+1,Raw!B:B,0)-1)),"S")&gt;0,COUNTIF(INDIRECT("Raw!C"&amp;MATCH(A52,Raw!B:B,0)&amp;":C"&amp;IF(A52=MAX(Raw!B:B),1010,MATCH(A52+1,Raw!B:B,0)-1)),"H")+1,"")),4000)+IFERROR(LARGE(INDIRECT("RAW!T"&amp;MATCH(A52,Raw!B:B,0)&amp;":T"&amp;IF(A52=MAX(Raw!B:B),1010,MATCH(A52+1,Raw!B:B,0)-1)),IF(COUNTIF(INDIRECT("Raw!C"&amp;MATCH(A52,Raw!B:B,0)&amp;":C"&amp;IF(A52=MAX(Raw!B:B),1010,MATCH(A52+1,Raw!B:B,0)-1)),"S")&gt;1,COUNTIF(INDIRECT("Raw!C"&amp;MATCH(A52,Raw!B:B,0)&amp;":C"&amp;IF(A52=MAX(Raw!B:B),1010,MATCH(A52+1,Raw!B:B,0)-1)),"H")+2,"")),4000)-8000+IFERROR(LARGE(INDIRECT("RAW!T"&amp;MATCH(A52,Raw!B:B,0)&amp;":T"&amp;IF(A52=MAX(Raw!B:B),1010,MATCH(A52+1,Raw!B:B,0)-1)),IF(COUNTIF(INDIRECT("Raw!C"&amp;MATCH(A52,Raw!B:B,0)&amp;":C"&amp;IF(A52=MAX(Raw!B:B),1010,MATCH(A52+1,Raw!B:B,0)-1)),"V")&gt;0,COUNTIF(INDIRECT("Raw!C"&amp;MATCH(A52,Raw!B:B,0)&amp;":C"&amp;IF(A52=MAX(Raw!B:B),1010,MATCH(A52+1,Raw!B:B,0)-1)),"H")+COUNTIF(INDIRECT("Raw!C"&amp;MATCH(A52,Raw!B:B,0)&amp;":C"&amp;IF(A52=MAX(Raw!B:B),1010,MATCH(A52+1,Raw!B:B,0)-1)),"S")+1,"")),2000)+IFERROR(LARGE(INDIRECT("RAW!T"&amp;MATCH(A52,Raw!B:B,0)&amp;":T"&amp;IF(A52=MAX(Raw!B:B),1010,MATCH(A52+1,Raw!B:B,0)-1)),IF(COUNTIF(INDIRECT("Raw!C"&amp;MATCH(A52,Raw!B:B,0)&amp;":C"&amp;IF(A52=MAX(Raw!B:B),1010,MATCH(A52+1,Raw!B:B,0)-1)),"V")&gt;1,COUNTIF(INDIRECT("Raw!C"&amp;MATCH(A52,Raw!B:B,0)&amp;":C"&amp;IF(A52=MAX(Raw!B:B),1010,MATCH(A52+1,Raw!B:B,0)-1)),"H")+COUNTIF(INDIRECT("Raw!C"&amp;MATCH(A52,Raw!B:B,0)&amp;":C"&amp;IF(A52=MAX(Raw!B:B),1010,MATCH(A52+1,Raw!B:B,0)-1)),"S")+2,"")),2000)-4000,"")</f>
        <v>0</v>
      </c>
      <c r="C52" s="52">
        <f ca="1">IFERROR(IFERROR(LARGE(INDIRECT("RAW!U"&amp;MATCH(A52,Raw!B:B,0)&amp;":U"&amp;IF(A52=MAX(Raw!B:B),1010,MATCH(A52+1,Raw!B:B,0)-1)),IF(COUNTIF(INDIRECT("Raw!C"&amp;MATCH(A52,Raw!B:B,0)&amp;":C"&amp;IF(A52=MAX(Raw!B:B),1010,MATCH(A52+1,Raw!B:B,0)-1)),"H")&gt;0,1,"")),6000)+IFERROR(LARGE(INDIRECT("RAW!U"&amp;MATCH(A52,Raw!B:B,0)&amp;":U"&amp;IF(A52=MAX(Raw!B:B),1010,MATCH(A52+1,Raw!B:B,0)-1)),IF(COUNTIF(INDIRECT("Raw!C"&amp;MATCH(A52,Raw!B:B,0)&amp;":C"&amp;IF(A52=MAX(Raw!B:B),1010,MATCH(A52+1,Raw!B:B,0)-1)),"H")&gt;1,2,"")),6000)-12000
+IFERROR(LARGE(INDIRECT("RAW!U"&amp;MATCH(A52,Raw!B:B,0)&amp;":U"&amp;IF(A52=MAX(Raw!B:B),1010,MATCH(A52+1,Raw!B:B,0)-1)),IF(COUNTIF(INDIRECT("Raw!C"&amp;MATCH(A52,Raw!B:B,0)&amp;":C"&amp;IF(A52=MAX(Raw!B:B),1010,MATCH(A52+1,Raw!B:B,0)-1)),"S")&gt;0,COUNTIF(INDIRECT("Raw!C"&amp;MATCH(A52,Raw!B:B,0)&amp;":C"&amp;IF(A52=MAX(Raw!B:B),1010,MATCH(A52+1,Raw!B:B,0)-1)),"H")+1,"")),4000)+IFERROR(LARGE(INDIRECT("RAW!U"&amp;MATCH(A52,Raw!B:B,0)&amp;":U"&amp;IF(A52=MAX(Raw!B:B),1010,MATCH(A52+1,Raw!B:B,0)-1)),IF(COUNTIF(INDIRECT("Raw!C"&amp;MATCH(A52,Raw!B:B,0)&amp;":C"&amp;IF(A52=MAX(Raw!B:B),1010,MATCH(A52+1,Raw!B:B,0)-1)),"S")&gt;1,COUNTIF(INDIRECT("Raw!C"&amp;MATCH(A52,Raw!B:B,0)&amp;":C"&amp;IF(A52=MAX(Raw!B:B),1010,MATCH(A52+1,Raw!B:B,0)-1)),"H")+2,"")),4000)-8000+IFERROR(LARGE(INDIRECT("RAW!U"&amp;MATCH(A52,Raw!B:B,0)&amp;":U"&amp;IF(A52=MAX(Raw!B:B),1010,MATCH(A52+1,Raw!B:B,0)-1)),IF(COUNTIF(INDIRECT("Raw!C"&amp;MATCH(A52,Raw!B:B,0)&amp;":C"&amp;IF(A52=MAX(Raw!B:B),1010,MATCH(A52+1,Raw!B:B,0)-1)),"V")&gt;0,COUNTIF(INDIRECT("Raw!C"&amp;MATCH(A52,Raw!B:B,0)&amp;":C"&amp;IF(A52=MAX(Raw!B:B),1010,MATCH(A52+1,Raw!B:B,0)-1)),"H")+COUNTIF(INDIRECT("Raw!C"&amp;MATCH(A52,Raw!B:B,0)&amp;":C"&amp;IF(A52=MAX(Raw!B:B),1010,MATCH(A52+1,Raw!B:B,0)-1)),"S")+1,"")),2000)+IFERROR(LARGE(INDIRECT("RAW!U"&amp;MATCH(A52,Raw!B:B,0)&amp;":U"&amp;IF(A52=MAX(Raw!B:B),1010,MATCH(A52+1,Raw!B:B,0)-1)),IF(COUNTIF(INDIRECT("Raw!C"&amp;MATCH(A52,Raw!B:B,0)&amp;":C"&amp;IF(A52=MAX(Raw!B:B),1010,MATCH(A52+1,Raw!B:B,0)-1)),"V")&gt;1,COUNTIF(INDIRECT("Raw!C"&amp;MATCH(A52,Raw!B:B,0)&amp;":C"&amp;IF(A52=MAX(Raw!B:B),1010,MATCH(A52+1,Raw!B:B,0)-1)),"H")+COUNTIF(INDIRECT("Raw!C"&amp;MATCH(A52,Raw!B:B,0)&amp;":C"&amp;IF(A52=MAX(Raw!B:B),1010,MATCH(A52+1,Raw!B:B,0)-1)),"S")+2,"")),2000)-4000,"")</f>
        <v>0</v>
      </c>
      <c r="D52" s="52">
        <f ca="1">IFERROR(IFERROR(LARGE(INDIRECT("RAW!V"&amp;MATCH(A52,Raw!B:B,0)&amp;":V"&amp;IF(A52=MAX(Raw!B:B),1010,MATCH(A52+1,Raw!B:B,0)-1)),IF(COUNTIF(INDIRECT("Raw!C"&amp;MATCH(A52,Raw!B:B,0)&amp;":C"&amp;IF(A52=MAX(Raw!B:B),1010,MATCH(A52+1,Raw!B:B,0)-1)),"H")&gt;0,1,"")),6000)+IFERROR(LARGE(INDIRECT("RAW!V"&amp;MATCH(A52,Raw!B:B,0)&amp;":V"&amp;IF(A52=MAX(Raw!B:B),1010,MATCH(A52+1,Raw!B:B,0)-1)),IF(COUNTIF(INDIRECT("Raw!C"&amp;MATCH(A52,Raw!B:B,0)&amp;":C"&amp;IF(A52=MAX(Raw!B:B),1010,MATCH(A52+1,Raw!B:B,0)-1)),"H")&gt;1,2,"")),6000)-12000
+IFERROR(LARGE(INDIRECT("RAW!V"&amp;MATCH(A52,Raw!B:B,0)&amp;":V"&amp;IF(A52=MAX(Raw!B:B),1010,MATCH(A52+1,Raw!B:B,0)-1)),IF(COUNTIF(INDIRECT("Raw!C"&amp;MATCH(A52,Raw!B:B,0)&amp;":C"&amp;IF(A52=MAX(Raw!B:B),1010,MATCH(A52+1,Raw!B:B,0)-1)),"S")&gt;0,COUNTIF(INDIRECT("Raw!C"&amp;MATCH(A52,Raw!B:B,0)&amp;":C"&amp;IF(A52=MAX(Raw!B:B),1010,MATCH(A52+1,Raw!B:B,0)-1)),"H")+1,"")),4000)+IFERROR(LARGE(INDIRECT("RAW!V"&amp;MATCH(A52,Raw!B:B,0)&amp;":V"&amp;IF(A52=MAX(Raw!B:B),1010,MATCH(A52+1,Raw!B:B,0)-1)),IF(COUNTIF(INDIRECT("Raw!C"&amp;MATCH(A52,Raw!B:B,0)&amp;":C"&amp;IF(A52=MAX(Raw!B:B),1010,MATCH(A52+1,Raw!B:B,0)-1)),"S")&gt;1,COUNTIF(INDIRECT("Raw!C"&amp;MATCH(A52,Raw!B:B,0)&amp;":C"&amp;IF(A52=MAX(Raw!B:B),1010,MATCH(A52+1,Raw!B:B,0)-1)),"H")+2,"")),4000)-8000+IFERROR(LARGE(INDIRECT("RAW!V"&amp;MATCH(A52,Raw!B:B,0)&amp;":V"&amp;IF(A52=MAX(Raw!B:B),1010,MATCH(A52+1,Raw!B:B,0)-1)),IF(COUNTIF(INDIRECT("Raw!C"&amp;MATCH(A52,Raw!B:B,0)&amp;":C"&amp;IF(A52=MAX(Raw!B:B),1010,MATCH(A52+1,Raw!B:B,0)-1)),"V")&gt;0,COUNTIF(INDIRECT("Raw!C"&amp;MATCH(A52,Raw!B:B,0)&amp;":C"&amp;IF(A52=MAX(Raw!B:B),1010,MATCH(A52+1,Raw!B:B,0)-1)),"H")+COUNTIF(INDIRECT("Raw!C"&amp;MATCH(A52,Raw!B:B,0)&amp;":C"&amp;IF(A52=MAX(Raw!B:B),1010,MATCH(A52+1,Raw!B:B,0)-1)),"S")+1,"")),2000)+IFERROR(LARGE(INDIRECT("RAW!V"&amp;MATCH(A52,Raw!B:B,0)&amp;":V"&amp;IF(A52=MAX(Raw!B:B),1010,MATCH(A52+1,Raw!B:B,0)-1)),IF(COUNTIF(INDIRECT("Raw!C"&amp;MATCH(A52,Raw!B:B,0)&amp;":C"&amp;IF(A52=MAX(Raw!B:B),1010,MATCH(A52+1,Raw!B:B,0)-1)),"V")&gt;1,COUNTIF(INDIRECT("Raw!C"&amp;MATCH(A52,Raw!B:B,0)&amp;":C"&amp;IF(A52=MAX(Raw!B:B),1010,MATCH(A52+1,Raw!B:B,0)-1)),"H")+COUNTIF(INDIRECT("Raw!C"&amp;MATCH(A52,Raw!B:B,0)&amp;":C"&amp;IF(A52=MAX(Raw!B:B),1010,MATCH(A52+1,Raw!B:B,0)-1)),"S")+2,"")),2000)-4000,"")</f>
        <v>0</v>
      </c>
      <c r="E52" s="52">
        <f ca="1">IFERROR(IFERROR(LARGE(INDIRECT("RAW!W"&amp;MATCH(A52,Raw!B:B,0)&amp;":W"&amp;IF(A52=MAX(Raw!B:B),1010,MATCH(A52+1,Raw!B:B,0)-1)),IF(COUNTIF(INDIRECT("Raw!C"&amp;MATCH(A52,Raw!B:B,0)&amp;":C"&amp;IF(A52=MAX(Raw!B:B),1010,MATCH(A52+1,Raw!B:B,0)-1)),"H")&gt;0,1,"")),6000)+IFERROR(LARGE(INDIRECT("RAW!W"&amp;MATCH(A52,Raw!B:B,0)&amp;":W"&amp;IF(A52=MAX(Raw!B:B),1010,MATCH(A52+1,Raw!B:B,0)-1)),IF(COUNTIF(INDIRECT("Raw!C"&amp;MATCH(A52,Raw!B:B,0)&amp;":C"&amp;IF(A52=MAX(Raw!B:B),1010,MATCH(A52+1,Raw!B:B,0)-1)),"H")&gt;1,2,"")),6000)-12000
+IFERROR(LARGE(INDIRECT("RAW!W"&amp;MATCH(A52,Raw!B:B,0)&amp;":W"&amp;IF(A52=MAX(Raw!B:B),1010,MATCH(A52+1,Raw!B:B,0)-1)),IF(COUNTIF(INDIRECT("Raw!C"&amp;MATCH(A52,Raw!B:B,0)&amp;":C"&amp;IF(A52=MAX(Raw!B:B),1010,MATCH(A52+1,Raw!B:B,0)-1)),"S")&gt;0,COUNTIF(INDIRECT("Raw!C"&amp;MATCH(A52,Raw!B:B,0)&amp;":C"&amp;IF(A52=MAX(Raw!B:B),1010,MATCH(A52+1,Raw!B:B,0)-1)),"H")+1,"")),4000)+IFERROR(LARGE(INDIRECT("RAW!W"&amp;MATCH(A52,Raw!B:B,0)&amp;":W"&amp;IF(A52=MAX(Raw!B:B),1010,MATCH(A52+1,Raw!B:B,0)-1)),IF(COUNTIF(INDIRECT("Raw!C"&amp;MATCH(A52,Raw!B:B,0)&amp;":C"&amp;IF(A52=MAX(Raw!B:B),1010,MATCH(A52+1,Raw!B:B,0)-1)),"S")&gt;1,COUNTIF(INDIRECT("Raw!C"&amp;MATCH(A52,Raw!B:B,0)&amp;":C"&amp;IF(A52=MAX(Raw!B:B),1010,MATCH(A52+1,Raw!B:B,0)-1)),"H")+2,"")),4000)-8000+IFERROR(LARGE(INDIRECT("RAW!W"&amp;MATCH(A52,Raw!B:B,0)&amp;":W"&amp;IF(A52=MAX(Raw!B:B),1010,MATCH(A52+1,Raw!B:B,0)-1)),IF(COUNTIF(INDIRECT("Raw!C"&amp;MATCH(A52,Raw!B:B,0)&amp;":C"&amp;IF(A52=MAX(Raw!B:B),1010,MATCH(A52+1,Raw!B:B,0)-1)),"V")&gt;0,COUNTIF(INDIRECT("Raw!C"&amp;MATCH(A52,Raw!B:B,0)&amp;":C"&amp;IF(A52=MAX(Raw!B:B),1010,MATCH(A52+1,Raw!B:B,0)-1)),"H")+COUNTIF(INDIRECT("Raw!C"&amp;MATCH(A52,Raw!B:B,0)&amp;":C"&amp;IF(A52=MAX(Raw!B:B),1010,MATCH(A52+1,Raw!B:B,0)-1)),"S")+1,"")),2000)+IFERROR(LARGE(INDIRECT("RAW!W"&amp;MATCH(A52,Raw!B:B,0)&amp;":W"&amp;IF(A52=MAX(Raw!B:B),1010,MATCH(A52+1,Raw!B:B,0)-1)),IF(COUNTIF(INDIRECT("Raw!C"&amp;MATCH(A52,Raw!B:B,0)&amp;":C"&amp;IF(A52=MAX(Raw!B:B),1010,MATCH(A52+1,Raw!B:B,0)-1)),"V")&gt;1,COUNTIF(INDIRECT("Raw!C"&amp;MATCH(A52,Raw!B:B,0)&amp;":C"&amp;IF(A52=MAX(Raw!B:B),1010,MATCH(A52+1,Raw!B:B,0)-1)),"H")+COUNTIF(INDIRECT("Raw!C"&amp;MATCH(A52,Raw!B:B,0)&amp;":C"&amp;IF(A52=MAX(Raw!B:B),1010,MATCH(A52+1,Raw!B:B,0)-1)),"S")+2,"")),2000)-4000,"")</f>
        <v>0</v>
      </c>
      <c r="F52" s="52">
        <f ca="1">IFERROR(IFERROR(LARGE(INDIRECT("RAW!X"&amp;MATCH(A52,Raw!B:B,0)&amp;":X"&amp;IF(A52=MAX(Raw!B:B),1010,MATCH(A52+1,Raw!B:B,0)-1)),IF(COUNTIF(INDIRECT("Raw!C"&amp;MATCH(A52,Raw!B:B,0)&amp;":C"&amp;IF(A52=MAX(Raw!B:B),1010,MATCH(A52+1,Raw!B:B,0)-1)),"H")&gt;0,1,"")),6000)+IFERROR(LARGE(INDIRECT("RAW!X"&amp;MATCH(A52,Raw!B:B,0)&amp;":X"&amp;IF(A52=MAX(Raw!B:B),1010,MATCH(A52+1,Raw!B:B,0)-1)),IF(COUNTIF(INDIRECT("Raw!C"&amp;MATCH(A52,Raw!B:B,0)&amp;":C"&amp;IF(A52=MAX(Raw!B:B),1010,MATCH(A52+1,Raw!B:B,0)-1)),"H")&gt;1,2,"")),6000)-12000
+IFERROR(LARGE(INDIRECT("RAW!X"&amp;MATCH(A52,Raw!B:B,0)&amp;":X"&amp;IF(A52=MAX(Raw!B:B),1010,MATCH(A52+1,Raw!B:B,0)-1)),IF(COUNTIF(INDIRECT("Raw!C"&amp;MATCH(A52,Raw!B:B,0)&amp;":C"&amp;IF(A52=MAX(Raw!B:B),1010,MATCH(A52+1,Raw!B:B,0)-1)),"S")&gt;0,COUNTIF(INDIRECT("Raw!C"&amp;MATCH(A52,Raw!B:B,0)&amp;":C"&amp;IF(A52=MAX(Raw!B:B),1010,MATCH(A52+1,Raw!B:B,0)-1)),"H")+1,"")),4000)+IFERROR(LARGE(INDIRECT("RAW!X"&amp;MATCH(A52,Raw!B:B,0)&amp;":X"&amp;IF(A52=MAX(Raw!B:B),1010,MATCH(A52+1,Raw!B:B,0)-1)),IF(COUNTIF(INDIRECT("Raw!C"&amp;MATCH(A52,Raw!B:B,0)&amp;":C"&amp;IF(A52=MAX(Raw!B:B),1010,MATCH(A52+1,Raw!B:B,0)-1)),"S")&gt;1,COUNTIF(INDIRECT("Raw!C"&amp;MATCH(A52,Raw!B:B,0)&amp;":C"&amp;IF(A52=MAX(Raw!B:B),1010,MATCH(A52+1,Raw!B:B,0)-1)),"H")+2,"")),4000)-8000+IFERROR(LARGE(INDIRECT("RAW!X"&amp;MATCH(A52,Raw!B:B,0)&amp;":X"&amp;IF(A52=MAX(Raw!B:B),1010,MATCH(A52+1,Raw!B:B,0)-1)),IF(COUNTIF(INDIRECT("Raw!C"&amp;MATCH(A52,Raw!B:B,0)&amp;":C"&amp;IF(A52=MAX(Raw!B:B),1010,MATCH(A52+1,Raw!B:B,0)-1)),"v")&gt;0,COUNTIF(INDIRECT("Raw!C"&amp;MATCH(A52,Raw!B:B,0)&amp;":C"&amp;IF(A52=MAX(Raw!B:B),1010,MATCH(A52+1,Raw!B:B,0)-1)),"H")+COUNTIF(INDIRECT("Raw!C"&amp;MATCH(A52,Raw!B:B,0)&amp;":C"&amp;IF(A52=MAX(Raw!B:B),1010,MATCH(A52+1,Raw!B:B,0)-1)),"S")+1,"")),2000)+IFERROR(LARGE(INDIRECT("RAW!X"&amp;MATCH(A52,Raw!B:B,0)&amp;":X"&amp;IF(A52=MAX(Raw!B:B),1010,MATCH(A52+1,Raw!B:B,0)-1)),IF(COUNTIF(INDIRECT("Raw!C"&amp;MATCH(A52,Raw!B:B,0)&amp;":C"&amp;IF(A52=MAX(Raw!B:B),1010,MATCH(A52+1,Raw!B:B,0)-1)),"v")&gt;1,COUNTIF(INDIRECT("Raw!C"&amp;MATCH(A52,Raw!B:B,0)&amp;":C"&amp;IF(A52=MAX(Raw!B:B),1010,MATCH(A52+1,Raw!B:B,0)-1)),"H")+COUNTIF(INDIRECT("Raw!C"&amp;MATCH(A52,Raw!B:B,0)&amp;":C"&amp;IF(A52=MAX(Raw!B:B),1010,MATCH(A52+1,Raw!B:B,0)-1)),"S")+2,"")),2000)-4000,"")</f>
        <v>0</v>
      </c>
      <c r="G52" s="52">
        <f ca="1">IFERROR(IFERROR(LARGE(INDIRECT("RAW!Y"&amp;MATCH(A52,Raw!B:B,0)&amp;":Y"&amp;IF(A52=MAX(Raw!B:B),1010,MATCH(A52+1,Raw!B:B,0)-1)),IF(COUNTIF(INDIRECT("Raw!C"&amp;MATCH(A52,Raw!B:B,0)&amp;":C"&amp;IF(A52=MAX(Raw!B:B),1010,MATCH(A52+1,Raw!B:B,0)-1)),"H")&gt;0,1,"")),6000)+IFERROR(LARGE(INDIRECT("RAW!Y"&amp;MATCH(A52,Raw!B:B,0)&amp;":Y"&amp;IF(A52=MAX(Raw!B:B),1010,MATCH(A52+1,Raw!B:B,0)-1)),IF(COUNTIF(INDIRECT("Raw!C"&amp;MATCH(A52,Raw!B:B,0)&amp;":C"&amp;IF(A52=MAX(Raw!B:B),1010,MATCH(A52+1,Raw!B:B,0)-1)),"H")&gt;1,2,"")),6000)-12000
+IFERROR(LARGE(INDIRECT("RAW!Y"&amp;MATCH(A52,Raw!B:B,0)&amp;":Y"&amp;IF(A52=MAX(Raw!B:B),1010,MATCH(A52+1,Raw!B:B,0)-1)),IF(COUNTIF(INDIRECT("Raw!C"&amp;MATCH(A52,Raw!B:B,0)&amp;":C"&amp;IF(A52=MAX(Raw!B:B),1010,MATCH(A52+1,Raw!B:B,0)-1)),"S")&gt;0,COUNTIF(INDIRECT("Raw!C"&amp;MATCH(A52,Raw!B:B,0)&amp;":C"&amp;IF(A52=MAX(Raw!B:B),1010,MATCH(A52+1,Raw!B:B,0)-1)),"H")+1,"")),4000)+IFERROR(LARGE(INDIRECT("RAW!Y"&amp;MATCH(A52,Raw!B:B,0)&amp;":Y"&amp;IF(A52=MAX(Raw!B:B),1010,MATCH(A52+1,Raw!B:B,0)-1)),IF(COUNTIF(INDIRECT("Raw!C"&amp;MATCH(A52,Raw!B:B,0)&amp;":C"&amp;IF(A52=MAX(Raw!B:B),1010,MATCH(A52+1,Raw!B:B,0)-1)),"S")&gt;1,COUNTIF(INDIRECT("Raw!C"&amp;MATCH(A52,Raw!B:B,0)&amp;":C"&amp;IF(A52=MAX(Raw!B:B),1010,MATCH(A52+1,Raw!B:B,0)-1)),"H")+2,"")),4000)-8000+IFERROR(LARGE(INDIRECT("RAW!Y"&amp;MATCH(A52,Raw!B:B,0)&amp;":Y"&amp;IF(A52=MAX(Raw!B:B),1010,MATCH(A52+1,Raw!B:B,0)-1)),IF(COUNTIF(INDIRECT("Raw!C"&amp;MATCH(A52,Raw!B:B,0)&amp;":C"&amp;IF(A52=MAX(Raw!B:B),1010,MATCH(A52+1,Raw!B:B,0)-1)),"V")&gt;0,COUNTIF(INDIRECT("Raw!C"&amp;MATCH(A52,Raw!B:B,0)&amp;":C"&amp;IF(A52=MAX(Raw!B:B),1010,MATCH(A52+1,Raw!B:B,0)-1)),"H")+COUNTIF(INDIRECT("Raw!C"&amp;MATCH(A52,Raw!B:B,0)&amp;":C"&amp;IF(A52=MAX(Raw!B:B),1010,MATCH(A52+1,Raw!B:B,0)-1)),"S")+1,"")),2000)+IFERROR(LARGE(INDIRECT("RAW!Y"&amp;MATCH(A52,Raw!B:B,0)&amp;":Y"&amp;IF(A52=MAX(Raw!B:B),1010,MATCH(A52+1,Raw!B:B,0)-1)),IF(COUNTIF(INDIRECT("Raw!C"&amp;MATCH(A52,Raw!B:B,0)&amp;":C"&amp;IF(A52=MAX(Raw!B:B),1010,MATCH(A52+1,Raw!B:B,0)-1)),"V")&gt;1,COUNTIF(INDIRECT("Raw!C"&amp;MATCH(A52,Raw!B:B,0)&amp;":C"&amp;IF(A52=MAX(Raw!B:B),1010,MATCH(A52+1,Raw!B:B,0)-1)),"H")+COUNTIF(INDIRECT("Raw!C"&amp;MATCH(A52,Raw!B:B,0)&amp;":C"&amp;IF(A52=MAX(Raw!B:B),1010,MATCH(A52+1,Raw!B:B,0)-1)),"S")+2,"")),2000)-4000,"")</f>
        <v>0</v>
      </c>
      <c r="H52" s="52">
        <f ca="1">IFERROR(IFERROR(LARGE(INDIRECT("RAW!Z"&amp;MATCH(A52,Raw!B:B,0)&amp;":Z"&amp;IF(A52=MAX(Raw!B:B),1010,MATCH(A52+1,Raw!B:B,0)-1)),IF(COUNTIF(INDIRECT("Raw!C"&amp;MATCH(A52,Raw!B:B,0)&amp;":C"&amp;IF(A52=MAX(Raw!B:B),1010,MATCH(A52+1,Raw!B:B,0)-1)),"H")&gt;0,1,"")),6000)+IFERROR(LARGE(INDIRECT("RAW!Z"&amp;MATCH(A52,Raw!B:B,0)&amp;":Z"&amp;IF(A52=MAX(Raw!B:B),1010,MATCH(A52+1,Raw!B:B,0)-1)),IF(COUNTIF(INDIRECT("Raw!C"&amp;MATCH(A52,Raw!B:B,0)&amp;":C"&amp;IF(A52=MAX(Raw!B:B),1010,MATCH(A52+1,Raw!B:B,0)-1)),"H")&gt;1,2,"")),6000)-12000
+IFERROR(LARGE(INDIRECT("RAW!Z"&amp;MATCH(A52,Raw!B:B,0)&amp;":Z"&amp;IF(A52=MAX(Raw!B:B),1010,MATCH(A52+1,Raw!B:B,0)-1)),IF(COUNTIF(INDIRECT("Raw!C"&amp;MATCH(A52,Raw!B:B,0)&amp;":C"&amp;IF(A52=MAX(Raw!B:B),1010,MATCH(A52+1,Raw!B:B,0)-1)),"S")&gt;0,COUNTIF(INDIRECT("Raw!C"&amp;MATCH(A52,Raw!B:B,0)&amp;":C"&amp;IF(A52=MAX(Raw!B:B),1010,MATCH(A52+1,Raw!B:B,0)-1)),"H")+1,"")),4000)+IFERROR(LARGE(INDIRECT("RAW!Z"&amp;MATCH(A52,Raw!B:B,0)&amp;":Z"&amp;IF(A52=MAX(Raw!B:B),1010,MATCH(A52+1,Raw!B:B,0)-1)),IF(COUNTIF(INDIRECT("Raw!C"&amp;MATCH(A52,Raw!B:B,0)&amp;":C"&amp;IF(A52=MAX(Raw!B:B),1010,MATCH(A52+1,Raw!B:B,0)-1)),"S")&gt;1,COUNTIF(INDIRECT("Raw!C"&amp;MATCH(A52,Raw!B:B,0)&amp;":C"&amp;IF(A52=MAX(Raw!B:B),1010,MATCH(A52+1,Raw!B:B,0)-1)),"H")+2,"")),4000)-8000+IFERROR(LARGE(INDIRECT("RAW!Z"&amp;MATCH(A52,Raw!B:B,0)&amp;":Z"&amp;IF(A52=MAX(Raw!B:B),1010,MATCH(A52+1,Raw!B:B,0)-1)),IF(COUNTIF(INDIRECT("Raw!C"&amp;MATCH(A52,Raw!B:B,0)&amp;":C"&amp;IF(A52=MAX(Raw!B:B),1010,MATCH(A52+1,Raw!B:B,0)-1)),"V")&gt;0,COUNTIF(INDIRECT("Raw!C"&amp;MATCH(A52,Raw!B:B,0)&amp;":C"&amp;IF(A52=MAX(Raw!B:B),1010,MATCH(A52+1,Raw!B:B,0)-1)),"H")+COUNTIF(INDIRECT("Raw!C"&amp;MATCH(A52,Raw!B:B,0)&amp;":C"&amp;IF(A52=MAX(Raw!B:B),1010,MATCH(A52+1,Raw!B:B,0)-1)),"S")+1,"")),2000)+IFERROR(LARGE(INDIRECT("RAW!Z"&amp;MATCH(A52,Raw!B:B,0)&amp;":Z"&amp;IF(A52=MAX(Raw!B:B),1010,MATCH(A52+1,Raw!B:B,0)-1)),IF(COUNTIF(INDIRECT("Raw!C"&amp;MATCH(A52,Raw!B:B,0)&amp;":C"&amp;IF(A52=MAX(Raw!B:B),1010,MATCH(A52+1,Raw!B:B,0)-1)),"V")&gt;1,COUNTIF(INDIRECT("Raw!C"&amp;MATCH(A52,Raw!B:B,0)&amp;":C"&amp;IF(A52=MAX(Raw!B:B),1010,MATCH(A52+1,Raw!B:B,0)-1)),"H")+COUNTIF(INDIRECT("Raw!C"&amp;MATCH(A52,Raw!B:B,0)&amp;":C"&amp;IF(A52=MAX(Raw!B:B),1010,MATCH(A52+1,Raw!B:B,0)-1)),"S")+2,"")),2000)-4000,"")</f>
        <v>0</v>
      </c>
      <c r="I52" s="52">
        <f ca="1">IFERROR(IFERROR(LARGE(INDIRECT("RAW!AA"&amp;MATCH(A52,Raw!B:B,0)&amp;":AA"&amp;IF(A52=MAX(Raw!B:B),1010,MATCH(A52+1,Raw!B:B,0)-1)),IF(COUNTIF(INDIRECT("Raw!C"&amp;MATCH(A52,Raw!B:B,0)&amp;":C"&amp;IF(A52=MAX(Raw!B:B),1010,MATCH(A52+1,Raw!B:B,0)-1)),"H")&gt;0,1,"")),6000)+IFERROR(LARGE(INDIRECT("RAW!AA"&amp;MATCH(A52,Raw!B:B,0)&amp;":AA"&amp;IF(A52=MAX(Raw!B:B),1010,MATCH(A52+1,Raw!B:B,0)-1)),IF(COUNTIF(INDIRECT("Raw!C"&amp;MATCH(A52,Raw!B:B,0)&amp;":C"&amp;IF(A52=MAX(Raw!B:B),1010,MATCH(A52+1,Raw!B:B,0)-1)),"H")&gt;1,2,"")),6000)-12000
+IFERROR(LARGE(INDIRECT("RAW!AA"&amp;MATCH(A52,Raw!B:B,0)&amp;":AA"&amp;IF(A52=MAX(Raw!B:B),1010,MATCH(A52+1,Raw!B:B,0)-1)),IF(COUNTIF(INDIRECT("Raw!C"&amp;MATCH(A52,Raw!B:B,0)&amp;":C"&amp;IF(A52=MAX(Raw!B:B),1010,MATCH(A52+1,Raw!B:B,0)-1)),"S")&gt;0,COUNTIF(INDIRECT("Raw!C"&amp;MATCH(A52,Raw!B:B,0)&amp;":C"&amp;IF(A52=MAX(Raw!B:B),1010,MATCH(A52+1,Raw!B:B,0)-1)),"H")+1,"")),4000)+IFERROR(LARGE(INDIRECT("RAW!AA"&amp;MATCH(A52,Raw!B:B,0)&amp;":AA"&amp;IF(A52=MAX(Raw!B:B),1010,MATCH(A52+1,Raw!B:B,0)-1)),IF(COUNTIF(INDIRECT("Raw!C"&amp;MATCH(A52,Raw!B:B,0)&amp;":C"&amp;IF(A52=MAX(Raw!B:B),1010,MATCH(A52+1,Raw!B:B,0)-1)),"S")&gt;1,COUNTIF(INDIRECT("Raw!C"&amp;MATCH(A52,Raw!B:B,0)&amp;":C"&amp;IF(A52=MAX(Raw!B:B),1010,MATCH(A52+1,Raw!B:B,0)-1)),"H")+2,"")),4000)-8000+IFERROR(LARGE(INDIRECT("RAW!AA"&amp;MATCH(A52,Raw!B:B,0)&amp;":AA"&amp;IF(A52=MAX(Raw!B:B),1010,MATCH(A52+1,Raw!B:B,0)-1)),IF(COUNTIF(INDIRECT("Raw!C"&amp;MATCH(A52,Raw!B:B,0)&amp;":C"&amp;IF(A52=MAX(Raw!B:B),1010,MATCH(A52+1,Raw!B:B,0)-1)),"V")&gt;0,COUNTIF(INDIRECT("Raw!C"&amp;MATCH(A52,Raw!B:B,0)&amp;":C"&amp;IF(A52=MAX(Raw!B:B),1010,MATCH(A52+1,Raw!B:B,0)-1)),"H")+COUNTIF(INDIRECT("Raw!C"&amp;MATCH(A52,Raw!B:B,0)&amp;":C"&amp;IF(A52=MAX(Raw!B:B),1010,MATCH(A52+1,Raw!B:B,0)-1)),"S")+1,"")),2000)+IFERROR(LARGE(INDIRECT("RAW!AA"&amp;MATCH(A52,Raw!B:B,0)&amp;":AA"&amp;IF(A52=MAX(Raw!B:B),1010,MATCH(A52+1,Raw!B:B,0)-1)),IF(COUNTIF(INDIRECT("Raw!C"&amp;MATCH(A52,Raw!B:B,0)&amp;":C"&amp;IF(A52=MAX(Raw!B:B),1010,MATCH(A52+1,Raw!B:B,0)-1)),"V")&gt;1,COUNTIF(INDIRECT("Raw!C"&amp;MATCH(A52,Raw!B:B,0)&amp;":C"&amp;IF(A52=MAX(Raw!B:B),1010,MATCH(A52+1,Raw!B:B,0)-1)),"H")+COUNTIF(INDIRECT("Raw!C"&amp;MATCH(A52,Raw!B:B,0)&amp;":C"&amp;IF(A52=MAX(Raw!B:B),1010,MATCH(A52+1,Raw!B:B,0)-1)),"S")+2,"")),2000)-4000,"")</f>
        <v>0</v>
      </c>
      <c r="J52" s="52">
        <f ca="1">IFERROR(IFERROR(LARGE(INDIRECT("RAW!AB"&amp;MATCH(A52,Raw!B:B,0)&amp;":AB"&amp;IF(A52=MAX(Raw!B:B),1010,MATCH(A52+1,Raw!B:B,0)-1)),IF(COUNTIF(INDIRECT("Raw!C"&amp;MATCH(A52,Raw!B:B,0)&amp;":C"&amp;IF(A52=MAX(Raw!B:B),1010,MATCH(A52+1,Raw!B:B,0)-1)),"H")&gt;0,1,"")),6000)+IFERROR(LARGE(INDIRECT("RAW!AB"&amp;MATCH(A52,Raw!B:B,0)&amp;":AB"&amp;IF(A52=MAX(Raw!B:B),1010,MATCH(A52+1,Raw!B:B,0)-1)),IF(COUNTIF(INDIRECT("Raw!C"&amp;MATCH(A52,Raw!B:B,0)&amp;":C"&amp;IF(A52=MAX(Raw!B:B),1010,MATCH(A52+1,Raw!B:B,0)-1)),"H")&gt;1,2,"")),6000)-12000
+IFERROR(LARGE(INDIRECT("RAW!AB"&amp;MATCH(A52,Raw!B:B,0)&amp;":AB"&amp;IF(A52=MAX(Raw!B:B),1010,MATCH(A52+1,Raw!B:B,0)-1)),IF(COUNTIF(INDIRECT("Raw!C"&amp;MATCH(A52,Raw!B:B,0)&amp;":C"&amp;IF(A52=MAX(Raw!B:B),1010,MATCH(A52+1,Raw!B:B,0)-1)),"S")&gt;0,COUNTIF(INDIRECT("Raw!C"&amp;MATCH(A52,Raw!B:B,0)&amp;":C"&amp;IF(A52=MAX(Raw!B:B),1010,MATCH(A52+1,Raw!B:B,0)-1)),"H")+1,"")),4000)+IFERROR(LARGE(INDIRECT("RAW!AB"&amp;MATCH(A52,Raw!B:B,0)&amp;":AB"&amp;IF(A52=MAX(Raw!B:B),1010,MATCH(A52+1,Raw!B:B,0)-1)),IF(COUNTIF(INDIRECT("Raw!C"&amp;MATCH(A52,Raw!B:B,0)&amp;":C"&amp;IF(A52=MAX(Raw!B:B),1010,MATCH(A52+1,Raw!B:B,0)-1)),"S")&gt;1,COUNTIF(INDIRECT("Raw!C"&amp;MATCH(A52,Raw!B:B,0)&amp;":C"&amp;IF(A52=MAX(Raw!B:B),1010,MATCH(A52+1,Raw!B:B,0)-1)),"H")+2,"")),4000)-8000+IFERROR(LARGE(INDIRECT("RAW!AB"&amp;MATCH(A52,Raw!B:B,0)&amp;":AB"&amp;IF(A52=MAX(Raw!B:B),1010,MATCH(A52+1,Raw!B:B,0)-1)),IF(COUNTIF(INDIRECT("Raw!C"&amp;MATCH(A52,Raw!B:B,0)&amp;":C"&amp;IF(A52=MAX(Raw!B:B),1010,MATCH(A52+1,Raw!B:B,0)-1)),"V")&gt;0,COUNTIF(INDIRECT("Raw!C"&amp;MATCH(A52,Raw!B:B,0)&amp;":C"&amp;IF(A52=MAX(Raw!B:B),1010,MATCH(A52+1,Raw!B:B,0)-1)),"H")+COUNTIF(INDIRECT("Raw!C"&amp;MATCH(A52,Raw!B:B,0)&amp;":C"&amp;IF(A52=MAX(Raw!B:B),1010,MATCH(A52+1,Raw!B:B,0)-1)),"S")+1,"")),2000)+IFERROR(LARGE(INDIRECT("RAW!AB"&amp;MATCH(A52,Raw!B:B,0)&amp;":AB"&amp;IF(A52=MAX(Raw!B:B),1010,MATCH(A52+1,Raw!B:B,0)-1)),IF(COUNTIF(INDIRECT("Raw!C"&amp;MATCH(A52,Raw!B:B,0)&amp;":C"&amp;IF(A52=MAX(Raw!B:B),1010,MATCH(A52+1,Raw!B:B,0)-1)),"V")&gt;1,COUNTIF(INDIRECT("Raw!C"&amp;MATCH(A52,Raw!B:B,0)&amp;":C"&amp;IF(A52=MAX(Raw!B:B),1010,MATCH(A52+1,Raw!B:B,0)-1)),"H")+COUNTIF(INDIRECT("Raw!C"&amp;MATCH(A52,Raw!B:B,0)&amp;":C"&amp;IF(A52=MAX(Raw!B:B),1010,MATCH(A52+1,Raw!B:B,0)-1)),"S")+2,"")),2000)-4000,"")</f>
        <v>0</v>
      </c>
      <c r="K52" s="52">
        <f ca="1">IFERROR(IFERROR(LARGE(INDIRECT("RAW!AC"&amp;MATCH(A52,Raw!B:B,0)&amp;":AC"&amp;IF(A52=MAX(Raw!B:B),1010,MATCH(A52+1,Raw!B:B,0)-1)),IF(COUNTIF(INDIRECT("Raw!C"&amp;MATCH(A52,Raw!B:B,0)&amp;":C"&amp;IF(A52=MAX(Raw!B:B),1010,MATCH(A52+1,Raw!B:B,0)-1)),"H")&gt;0,1,"")),6000)+IFERROR(LARGE(INDIRECT("RAW!AC"&amp;MATCH(A52,Raw!B:B,0)&amp;":AC"&amp;IF(A52=MAX(Raw!B:B),1010,MATCH(A52+1,Raw!B:B,0)-1)),IF(COUNTIF(INDIRECT("Raw!C"&amp;MATCH(A52,Raw!B:B,0)&amp;":C"&amp;IF(A52=MAX(Raw!B:B),1010,MATCH(A52+1,Raw!B:B,0)-1)),"H")&gt;1,2,"")),6000)-12000
+IFERROR(LARGE(INDIRECT("RAW!AC"&amp;MATCH(A52,Raw!B:B,0)&amp;":AC"&amp;IF(A52=MAX(Raw!B:B),1010,MATCH(A52+1,Raw!B:B,0)-1)),IF(COUNTIF(INDIRECT("Raw!C"&amp;MATCH(A52,Raw!B:B,0)&amp;":C"&amp;IF(A52=MAX(Raw!B:B),1010,MATCH(A52+1,Raw!B:B,0)-1)),"S")&gt;0,COUNTIF(INDIRECT("Raw!C"&amp;MATCH(A52,Raw!B:B,0)&amp;":C"&amp;IF(A52=MAX(Raw!B:B),1010,MATCH(A52+1,Raw!B:B,0)-1)),"H")+1,"")),4000)+IFERROR(LARGE(INDIRECT("RAW!AC"&amp;MATCH(A52,Raw!B:B,0)&amp;":AC"&amp;IF(A52=MAX(Raw!B:B),1010,MATCH(A52+1,Raw!B:B,0)-1)),IF(COUNTIF(INDIRECT("Raw!C"&amp;MATCH(A52,Raw!B:B,0)&amp;":C"&amp;IF(A52=MAX(Raw!B:B),1010,MATCH(A52+1,Raw!B:B,0)-1)),"S")&gt;1,COUNTIF(INDIRECT("Raw!C"&amp;MATCH(A52,Raw!B:B,0)&amp;":C"&amp;IF(A52=MAX(Raw!B:B),1010,MATCH(A52+1,Raw!B:B,0)-1)),"H")+2,"")),4000)-8000+IFERROR(LARGE(INDIRECT("RAW!AC"&amp;MATCH(A52,Raw!B:B,0)&amp;":AC"&amp;IF(A52=MAX(Raw!B:B),1010,MATCH(A52+1,Raw!B:B,0)-1)),IF(COUNTIF(INDIRECT("Raw!C"&amp;MATCH(A52,Raw!B:B,0)&amp;":C"&amp;IF(A52=MAX(Raw!B:B),1010,MATCH(A52+1,Raw!B:B,0)-1)),"V")&gt;0,COUNTIF(INDIRECT("Raw!C"&amp;MATCH(A52,Raw!B:B,0)&amp;":C"&amp;IF(A52=MAX(Raw!B:B),1010,MATCH(A52+1,Raw!B:B,0)-1)),"H")+COUNTIF(INDIRECT("Raw!C"&amp;MATCH(A52,Raw!B:B,0)&amp;":C"&amp;IF(A52=MAX(Raw!B:B),1010,MATCH(A52+1,Raw!B:B,0)-1)),"S")+1,"")),2000)+IFERROR(LARGE(INDIRECT("RAW!AC"&amp;MATCH(A52,Raw!B:B,0)&amp;":AC"&amp;IF(A52=MAX(Raw!B:B),1010,MATCH(A52+1,Raw!B:B,0)-1)),IF(COUNTIF(INDIRECT("Raw!C"&amp;MATCH(A52,Raw!B:B,0)&amp;":C"&amp;IF(A52=MAX(Raw!B:B),1010,MATCH(A52+1,Raw!B:B,0)-1)),"V")&gt;1,COUNTIF(INDIRECT("Raw!C"&amp;MATCH(A52,Raw!B:B,0)&amp;":C"&amp;IF(A52=MAX(Raw!B:B),1010,MATCH(A52+1,Raw!B:B,0)-1)),"H")+COUNTIF(INDIRECT("Raw!C"&amp;MATCH(A52,Raw!B:B,0)&amp;":C"&amp;IF(A52=MAX(Raw!B:B),1010,MATCH(A52+1,Raw!B:B,0)-1)),"S")+2,"")),2000)-4000,"")</f>
        <v>0</v>
      </c>
      <c r="L52" s="14">
        <f t="shared" ca="1" si="0"/>
        <v>0</v>
      </c>
      <c r="M52" s="14">
        <f t="shared" ca="1" si="1"/>
        <v>0</v>
      </c>
      <c r="N52" s="14">
        <f t="shared" ca="1" si="2"/>
        <v>0</v>
      </c>
      <c r="O52" s="37" t="str">
        <f t="array" aca="1" ref="O52" ca="1">IF(P52="","",(IF(ROUND(P52,1)=ROUND(P51,1),O51,O51+1)))</f>
        <v/>
      </c>
      <c r="P52" s="33" t="str">
        <f t="array" aca="1" ref="P52" ca="1">IF(ROUND(LARGE(B:B,$A52),2)=0,"",LARGE(B:B,$A52))</f>
        <v/>
      </c>
      <c r="Q52" s="33" t="str">
        <f t="array" aca="1" ref="Q52" ca="1">IFERROR(INDEX(Raw!$S$3:$S$502,MATCH(R52,Raw!$R$3:$R$502,0)),"")</f>
        <v/>
      </c>
      <c r="R52" s="34" t="str">
        <f t="array" aca="1" ref="R52" ca="1">IFERROR(INDEX(Raw!$R$3:$R$502,MATCH(IFERROR(INDEX(MATCH(P52,B$2:B$501,0),$A$2:$A$502),""),Raw!$Q$3:$Q$502,0)),"")</f>
        <v/>
      </c>
      <c r="S52" s="38" t="str">
        <f t="array" aca="1" ref="S52" ca="1">IF(T52="","",(IF(ROUND(T52,1)=ROUND(T51,1),S51,S51+1)))</f>
        <v/>
      </c>
      <c r="T52" s="36" t="str">
        <f t="array" aca="1" ref="T52" ca="1">IF(ROUND(LARGE(C:C,$A52),2)=0,"",LARGE(C:C,$A52))</f>
        <v/>
      </c>
      <c r="U52" s="33" t="str">
        <f t="array" aca="1" ref="U52" ca="1">IFERROR(INDEX(Raw!$S$3:$S$502,MATCH(V52,Raw!$R$3:$R$502,0)),"")</f>
        <v/>
      </c>
      <c r="V52" s="34" t="str">
        <f t="array" aca="1" ref="V52" ca="1">IFERROR(INDEX(Raw!$R$3:$R$502,MATCH(IFERROR(INDEX(MATCH(T52,C$2:C$501,0),$A$2:$A$501),""),Raw!$Q$3:$Q$502,0)),"")</f>
        <v/>
      </c>
      <c r="W52" s="38" t="str">
        <f t="array" aca="1" ref="W52" ca="1">IF(X52="","",(IF(ROUND(X52,1)=ROUND(X51,1),W51,W51+1)))</f>
        <v/>
      </c>
      <c r="X52" s="36" t="str">
        <f t="array" aca="1" ref="X52" ca="1">IF(ROUND(LARGE(D:D,$A52),2)=0,"",LARGE(D:D,$A52))</f>
        <v/>
      </c>
      <c r="Y52" s="33" t="str">
        <f t="array" aca="1" ref="Y52" ca="1">IFERROR(INDEX(Raw!$S$3:$S$502,MATCH(Z52,Raw!$R$3:$R$502,0)),"")</f>
        <v/>
      </c>
      <c r="Z52" s="34" t="str">
        <f t="array" aca="1" ref="Z52" ca="1">IFERROR(INDEX(Raw!$R$3:$R$502,MATCH(IFERROR(INDEX(MATCH(X52,D$2:D$501,0),$A$2:$A$501),""),Raw!$Q$3:$Q$502,0)),"")</f>
        <v/>
      </c>
      <c r="AA52" s="38" t="str">
        <f t="array" aca="1" ref="AA52" ca="1">IF(AB52="","",(IF(ROUND(AB52,1)=ROUND(AB51,1),AA51,AA51+1)))</f>
        <v/>
      </c>
      <c r="AB52" s="36" t="str">
        <f t="array" aca="1" ref="AB52" ca="1">IF(ROUND(LARGE(E:E,$A52),2)=0,"",LARGE(E:E,$A52))</f>
        <v/>
      </c>
      <c r="AC52" s="33" t="str">
        <f ca="1">IFERROR(INDEX(Raw!$S$3:$S$502,MATCH(AD52,Raw!$R$3:$R$502,0)),"")</f>
        <v/>
      </c>
      <c r="AD52" s="34" t="str">
        <f t="array" aca="1" ref="AD52" ca="1">IFERROR(INDEX(Raw!$R$3:$R$502,MATCH(IFERROR(INDEX(MATCH(AB52,E$2:E$501,0),$A$2:$A$501),""),Raw!$Q$3:$Q$502,0)),"")</f>
        <v/>
      </c>
      <c r="AE52" s="38" t="str">
        <f t="array" aca="1" ref="AE52" ca="1">IF(AF52="","",(IF(ROUND(AF52,1)=ROUND(AF51,1),AE51,AE51+1)))</f>
        <v/>
      </c>
      <c r="AF52" s="36" t="str">
        <f t="array" aca="1" ref="AF52" ca="1">IF(ROUND(LARGE(F:F,$A52),2)=0,"",LARGE(F:F,$A52))</f>
        <v/>
      </c>
      <c r="AG52" s="33" t="str">
        <f ca="1">IFERROR(INDEX(Raw!$S$3:$S$502,MATCH(AH52,Raw!$R$3:$R$502,0)),"")</f>
        <v/>
      </c>
      <c r="AH52" s="34" t="str">
        <f t="array" aca="1" ref="AH52" ca="1">IFERROR(INDEX(Raw!$R$3:$R$502,MATCH(IFERROR(INDEX(MATCH(AF52,F$2:F$501,0),$A$2:$A$501),""),Raw!$Q$3:$Q$502,0)),"")</f>
        <v/>
      </c>
      <c r="AI52" s="38" t="str">
        <f t="array" aca="1" ref="AI52" ca="1">IF(AJ52="","",(IF(ROUND(AJ52,1)=ROUND(AJ51,1),AI51,AI51+1)))</f>
        <v/>
      </c>
      <c r="AJ52" s="36" t="str">
        <f t="array" aca="1" ref="AJ52" ca="1">IF(ROUND(LARGE(G:G,$A52),2)=0,"",LARGE(G:G,$A52))</f>
        <v/>
      </c>
      <c r="AK52" s="33" t="str">
        <f ca="1">IFERROR(INDEX(Raw!$S$3:$S$502,MATCH(AL52,Raw!$R$3:$R$502,0)),"")</f>
        <v/>
      </c>
      <c r="AL52" s="34" t="str">
        <f t="array" aca="1" ref="AL52" ca="1">IFERROR(INDEX(Raw!$R$3:$R$502,MATCH(IFERROR(INDEX(MATCH(AJ52,G$2:G$501,0),$A$2:$A$501),""),Raw!$Q$3:$Q$502,0)),"")</f>
        <v/>
      </c>
      <c r="AM52" s="38" t="str">
        <f t="array" aca="1" ref="AM52" ca="1">IF(AN52="","",(IF(ROUND(AN52,1)=ROUND(AN51,1),AM51,AM51+1)))</f>
        <v/>
      </c>
      <c r="AN52" s="36" t="str">
        <f t="shared" ca="1" si="10"/>
        <v/>
      </c>
      <c r="AO52" s="33" t="str">
        <f ca="1">IFERROR(INDEX(Raw!$S$3:$S$502,MATCH(AP52,Raw!$R$3:$R$502,0)),"")</f>
        <v/>
      </c>
      <c r="AP52" s="34" t="str">
        <f t="array" aca="1" ref="AP52" ca="1">IFERROR(INDEX(Raw!$R$3:$R$502,MATCH(IFERROR(INDEX(MATCH(AN52,H$2:H$501,0),$A$2:$A$501),""),Raw!$Q$3:$Q$502,0)),"")</f>
        <v/>
      </c>
      <c r="AQ52" s="37" t="str">
        <f t="array" aca="1" ref="AQ52" ca="1">IF(AR52="","",(IF(ROUND(AR52,1)=ROUND(AR51,1),AQ51,AQ51+1)))</f>
        <v/>
      </c>
      <c r="AR52" s="33" t="str">
        <f t="shared" ca="1" si="11"/>
        <v/>
      </c>
      <c r="AS52" s="48" t="str">
        <f t="array" aca="1" ref="AS52" ca="1">IFERROR(INDEX(Raw!$S$3:$S$502,MATCH(AT52,Raw!$R$3:$R$502,0)),"")</f>
        <v/>
      </c>
      <c r="AT52" s="34" t="str">
        <f t="array" aca="1" ref="AT52" ca="1">IFERROR(INDEX(Raw!$R$3:$R$502,MATCH(IFERROR(INDEX(MATCH(AR52,I$2:I$501,0),$A$2:$A$501),""),Raw!$Q$3:$Q$502,0)),"")</f>
        <v/>
      </c>
      <c r="AU52" s="37" t="str">
        <f t="array" aca="1" ref="AU52" ca="1">IF(AV52="","",(IF(ROUND(AV52,1)=ROUND(AV51,1),AU51,AU51+1)))</f>
        <v/>
      </c>
      <c r="AV52" s="33" t="str">
        <f t="shared" ca="1" si="12"/>
        <v/>
      </c>
      <c r="AW52" s="48" t="str">
        <f t="array" aca="1" ref="AW52" ca="1">IFERROR(INDEX(Raw!$S$3:$S$502,MATCH(AX52,Raw!$R$3:$R$502,0)),"")</f>
        <v/>
      </c>
      <c r="AX52" s="34" t="str">
        <f t="array" aca="1" ref="AX52" ca="1">IFERROR(INDEX(Raw!$R$3:$R$502,MATCH(IFERROR(INDEX(MATCH(AV52,J$2:J$501,0),$A$2:$A$501),""),Raw!$Q$3:$Q$502,0)),"")</f>
        <v/>
      </c>
      <c r="AY52" s="37" t="str">
        <f t="array" aca="1" ref="AY52" ca="1">IF(AZ52="","",(IF(ROUND(AZ52,1)=ROUND(AZ51,1),AY51,AY51+1)))</f>
        <v/>
      </c>
      <c r="AZ52" s="33" t="str">
        <f t="shared" ca="1" si="13"/>
        <v/>
      </c>
      <c r="BA52" s="48" t="str">
        <f t="array" aca="1" ref="BA52" ca="1">IFERROR(INDEX(Raw!$S$3:$S$502,MATCH(BB52,Raw!$R$3:$R$502,0)),"")</f>
        <v/>
      </c>
      <c r="BB52" s="34" t="str">
        <f t="array" aca="1" ref="BB52" ca="1">IFERROR(INDEX(Raw!$R$3:$R$502,MATCH(IFERROR(INDEX(MATCH(AZ52,K$2:K$501,0),$A$2:$A$501),""),Raw!$Q$3:$Q$502,0)),"")</f>
        <v/>
      </c>
      <c r="BC52" s="37" t="str">
        <f t="array" aca="1" ref="BC52" ca="1">IF(BD52="","",(IF(ROUND(BD52,1)=ROUND(BD51,1),BC51,BC51+1)))</f>
        <v/>
      </c>
      <c r="BD52" s="33" t="str">
        <f t="shared" ca="1" si="14"/>
        <v/>
      </c>
      <c r="BE52" s="48" t="str">
        <f t="array" aca="1" ref="BE52" ca="1">IFERROR(INDEX(Raw!$S$3:$S$502,MATCH(BF52,Raw!$R$3:$R$502,0)),"")</f>
        <v/>
      </c>
      <c r="BF52" s="34" t="str">
        <f t="array" aca="1" ref="BF52" ca="1">IFERROR(INDEX(Raw!$R$3:$R$502,MATCH(IFERROR(INDEX(MATCH(BD52,L$2:L$501,0),$A$2:$A$501),""),Raw!$Q$3:$Q$502,0)),"")</f>
        <v/>
      </c>
      <c r="BG52" s="37" t="str">
        <f t="array" aca="1" ref="BG52" ca="1">IF(BH52="","",(IF(ROUND(BH52,1)=ROUND(BH51,1),BG51,BG51+1)))</f>
        <v/>
      </c>
      <c r="BH52" s="33" t="str">
        <f t="shared" ca="1" si="15"/>
        <v/>
      </c>
      <c r="BI52" s="48" t="str">
        <f t="array" aca="1" ref="BI52" ca="1">IFERROR(INDEX(Raw!$S$3:$S$502,MATCH(BJ52,Raw!$R$3:$R$502,0)),"")</f>
        <v/>
      </c>
      <c r="BJ52" s="34" t="str">
        <f t="array" aca="1" ref="BJ52" ca="1">IFERROR(INDEX(Raw!$R$3:$R$502,MATCH(IFERROR(INDEX(MATCH(BH52,M$2:M$501,0),$A$2:$A$501),""),Raw!$Q$3:$Q$502,0)),"")</f>
        <v/>
      </c>
      <c r="BK52" s="37" t="str">
        <f t="array" aca="1" ref="BK52" ca="1">IF(BL52="","",(IF(ROUND(BL52,1)=ROUND(BL51,1),BK51,BK51+1)))</f>
        <v/>
      </c>
      <c r="BL52" s="33" t="str">
        <f t="shared" ca="1" si="16"/>
        <v/>
      </c>
      <c r="BM52" s="48" t="str">
        <f t="array" aca="1" ref="BM52" ca="1">IFERROR(INDEX(Raw!$S$3:$S$502,MATCH(BN52,Raw!$R$3:$R$502,0)),"")</f>
        <v/>
      </c>
      <c r="BN52" s="34" t="str">
        <f t="array" aca="1" ref="BN52" ca="1">IFERROR(INDEX(Raw!$R$3:$R$502,MATCH(IFERROR(INDEX(MATCH(BL52,N$2:N$501,0),$A$2:$A$501),""),Raw!$Q$3:$Q$502,0)),"")</f>
        <v/>
      </c>
    </row>
    <row r="53" spans="1:66" x14ac:dyDescent="0.3">
      <c r="A53" s="28">
        <v>52</v>
      </c>
      <c r="B53" s="52">
        <f ca="1">IFERROR(IFERROR(LARGE(INDIRECT("RAW!T"&amp;MATCH(A53,Raw!B:B,0)&amp;":T"&amp;IF(A53=MAX(Raw!B:B),1010,MATCH(A53+1,Raw!B:B,0)-1)),IF(COUNTIF(INDIRECT("Raw!C"&amp;MATCH(A53,Raw!B:B,0)&amp;":C"&amp;IF(A53=MAX(Raw!B:B),1010,MATCH(A53+1,Raw!B:B,0)-1)),"H")&gt;0,1,"")),6000)+IFERROR(LARGE(INDIRECT("RAW!T"&amp;MATCH(A53,Raw!B:B,0)&amp;":T"&amp;IF(A53=MAX(Raw!B:B),1010,MATCH(A53+1,Raw!B:B,0)-1)),IF(COUNTIF(INDIRECT("Raw!C"&amp;MATCH(A53,Raw!B:B,0)&amp;":C"&amp;IF(A53=MAX(Raw!B:B),1010,MATCH(A53+1,Raw!B:B,0)-1)),"H")&gt;1,2,"")),6000)-12000
+IFERROR(LARGE(INDIRECT("RAW!T"&amp;MATCH(A53,Raw!B:B,0)&amp;":T"&amp;IF(A53=MAX(Raw!B:B),1010,MATCH(A53+1,Raw!B:B,0)-1)),IF(COUNTIF(INDIRECT("Raw!C"&amp;MATCH(A53,Raw!B:B,0)&amp;":C"&amp;IF(A53=MAX(Raw!B:B),1010,MATCH(A53+1,Raw!B:B,0)-1)),"S")&gt;0,COUNTIF(INDIRECT("Raw!C"&amp;MATCH(A53,Raw!B:B,0)&amp;":C"&amp;IF(A53=MAX(Raw!B:B),1010,MATCH(A53+1,Raw!B:B,0)-1)),"H")+1,"")),4000)+IFERROR(LARGE(INDIRECT("RAW!T"&amp;MATCH(A53,Raw!B:B,0)&amp;":T"&amp;IF(A53=MAX(Raw!B:B),1010,MATCH(A53+1,Raw!B:B,0)-1)),IF(COUNTIF(INDIRECT("Raw!C"&amp;MATCH(A53,Raw!B:B,0)&amp;":C"&amp;IF(A53=MAX(Raw!B:B),1010,MATCH(A53+1,Raw!B:B,0)-1)),"S")&gt;1,COUNTIF(INDIRECT("Raw!C"&amp;MATCH(A53,Raw!B:B,0)&amp;":C"&amp;IF(A53=MAX(Raw!B:B),1010,MATCH(A53+1,Raw!B:B,0)-1)),"H")+2,"")),4000)-8000+IFERROR(LARGE(INDIRECT("RAW!T"&amp;MATCH(A53,Raw!B:B,0)&amp;":T"&amp;IF(A53=MAX(Raw!B:B),1010,MATCH(A53+1,Raw!B:B,0)-1)),IF(COUNTIF(INDIRECT("Raw!C"&amp;MATCH(A53,Raw!B:B,0)&amp;":C"&amp;IF(A53=MAX(Raw!B:B),1010,MATCH(A53+1,Raw!B:B,0)-1)),"V")&gt;0,COUNTIF(INDIRECT("Raw!C"&amp;MATCH(A53,Raw!B:B,0)&amp;":C"&amp;IF(A53=MAX(Raw!B:B),1010,MATCH(A53+1,Raw!B:B,0)-1)),"H")+COUNTIF(INDIRECT("Raw!C"&amp;MATCH(A53,Raw!B:B,0)&amp;":C"&amp;IF(A53=MAX(Raw!B:B),1010,MATCH(A53+1,Raw!B:B,0)-1)),"S")+1,"")),2000)+IFERROR(LARGE(INDIRECT("RAW!T"&amp;MATCH(A53,Raw!B:B,0)&amp;":T"&amp;IF(A53=MAX(Raw!B:B),1010,MATCH(A53+1,Raw!B:B,0)-1)),IF(COUNTIF(INDIRECT("Raw!C"&amp;MATCH(A53,Raw!B:B,0)&amp;":C"&amp;IF(A53=MAX(Raw!B:B),1010,MATCH(A53+1,Raw!B:B,0)-1)),"V")&gt;1,COUNTIF(INDIRECT("Raw!C"&amp;MATCH(A53,Raw!B:B,0)&amp;":C"&amp;IF(A53=MAX(Raw!B:B),1010,MATCH(A53+1,Raw!B:B,0)-1)),"H")+COUNTIF(INDIRECT("Raw!C"&amp;MATCH(A53,Raw!B:B,0)&amp;":C"&amp;IF(A53=MAX(Raw!B:B),1010,MATCH(A53+1,Raw!B:B,0)-1)),"S")+2,"")),2000)-4000,"")</f>
        <v>0</v>
      </c>
      <c r="C53" s="52">
        <f ca="1">IFERROR(IFERROR(LARGE(INDIRECT("RAW!U"&amp;MATCH(A53,Raw!B:B,0)&amp;":U"&amp;IF(A53=MAX(Raw!B:B),1010,MATCH(A53+1,Raw!B:B,0)-1)),IF(COUNTIF(INDIRECT("Raw!C"&amp;MATCH(A53,Raw!B:B,0)&amp;":C"&amp;IF(A53=MAX(Raw!B:B),1010,MATCH(A53+1,Raw!B:B,0)-1)),"H")&gt;0,1,"")),6000)+IFERROR(LARGE(INDIRECT("RAW!U"&amp;MATCH(A53,Raw!B:B,0)&amp;":U"&amp;IF(A53=MAX(Raw!B:B),1010,MATCH(A53+1,Raw!B:B,0)-1)),IF(COUNTIF(INDIRECT("Raw!C"&amp;MATCH(A53,Raw!B:B,0)&amp;":C"&amp;IF(A53=MAX(Raw!B:B),1010,MATCH(A53+1,Raw!B:B,0)-1)),"H")&gt;1,2,"")),6000)-12000
+IFERROR(LARGE(INDIRECT("RAW!U"&amp;MATCH(A53,Raw!B:B,0)&amp;":U"&amp;IF(A53=MAX(Raw!B:B),1010,MATCH(A53+1,Raw!B:B,0)-1)),IF(COUNTIF(INDIRECT("Raw!C"&amp;MATCH(A53,Raw!B:B,0)&amp;":C"&amp;IF(A53=MAX(Raw!B:B),1010,MATCH(A53+1,Raw!B:B,0)-1)),"S")&gt;0,COUNTIF(INDIRECT("Raw!C"&amp;MATCH(A53,Raw!B:B,0)&amp;":C"&amp;IF(A53=MAX(Raw!B:B),1010,MATCH(A53+1,Raw!B:B,0)-1)),"H")+1,"")),4000)+IFERROR(LARGE(INDIRECT("RAW!U"&amp;MATCH(A53,Raw!B:B,0)&amp;":U"&amp;IF(A53=MAX(Raw!B:B),1010,MATCH(A53+1,Raw!B:B,0)-1)),IF(COUNTIF(INDIRECT("Raw!C"&amp;MATCH(A53,Raw!B:B,0)&amp;":C"&amp;IF(A53=MAX(Raw!B:B),1010,MATCH(A53+1,Raw!B:B,0)-1)),"S")&gt;1,COUNTIF(INDIRECT("Raw!C"&amp;MATCH(A53,Raw!B:B,0)&amp;":C"&amp;IF(A53=MAX(Raw!B:B),1010,MATCH(A53+1,Raw!B:B,0)-1)),"H")+2,"")),4000)-8000+IFERROR(LARGE(INDIRECT("RAW!U"&amp;MATCH(A53,Raw!B:B,0)&amp;":U"&amp;IF(A53=MAX(Raw!B:B),1010,MATCH(A53+1,Raw!B:B,0)-1)),IF(COUNTIF(INDIRECT("Raw!C"&amp;MATCH(A53,Raw!B:B,0)&amp;":C"&amp;IF(A53=MAX(Raw!B:B),1010,MATCH(A53+1,Raw!B:B,0)-1)),"V")&gt;0,COUNTIF(INDIRECT("Raw!C"&amp;MATCH(A53,Raw!B:B,0)&amp;":C"&amp;IF(A53=MAX(Raw!B:B),1010,MATCH(A53+1,Raw!B:B,0)-1)),"H")+COUNTIF(INDIRECT("Raw!C"&amp;MATCH(A53,Raw!B:B,0)&amp;":C"&amp;IF(A53=MAX(Raw!B:B),1010,MATCH(A53+1,Raw!B:B,0)-1)),"S")+1,"")),2000)+IFERROR(LARGE(INDIRECT("RAW!U"&amp;MATCH(A53,Raw!B:B,0)&amp;":U"&amp;IF(A53=MAX(Raw!B:B),1010,MATCH(A53+1,Raw!B:B,0)-1)),IF(COUNTIF(INDIRECT("Raw!C"&amp;MATCH(A53,Raw!B:B,0)&amp;":C"&amp;IF(A53=MAX(Raw!B:B),1010,MATCH(A53+1,Raw!B:B,0)-1)),"V")&gt;1,COUNTIF(INDIRECT("Raw!C"&amp;MATCH(A53,Raw!B:B,0)&amp;":C"&amp;IF(A53=MAX(Raw!B:B),1010,MATCH(A53+1,Raw!B:B,0)-1)),"H")+COUNTIF(INDIRECT("Raw!C"&amp;MATCH(A53,Raw!B:B,0)&amp;":C"&amp;IF(A53=MAX(Raw!B:B),1010,MATCH(A53+1,Raw!B:B,0)-1)),"S")+2,"")),2000)-4000,"")</f>
        <v>0</v>
      </c>
      <c r="D53" s="52">
        <f ca="1">IFERROR(IFERROR(LARGE(INDIRECT("RAW!V"&amp;MATCH(A53,Raw!B:B,0)&amp;":V"&amp;IF(A53=MAX(Raw!B:B),1010,MATCH(A53+1,Raw!B:B,0)-1)),IF(COUNTIF(INDIRECT("Raw!C"&amp;MATCH(A53,Raw!B:B,0)&amp;":C"&amp;IF(A53=MAX(Raw!B:B),1010,MATCH(A53+1,Raw!B:B,0)-1)),"H")&gt;0,1,"")),6000)+IFERROR(LARGE(INDIRECT("RAW!V"&amp;MATCH(A53,Raw!B:B,0)&amp;":V"&amp;IF(A53=MAX(Raw!B:B),1010,MATCH(A53+1,Raw!B:B,0)-1)),IF(COUNTIF(INDIRECT("Raw!C"&amp;MATCH(A53,Raw!B:B,0)&amp;":C"&amp;IF(A53=MAX(Raw!B:B),1010,MATCH(A53+1,Raw!B:B,0)-1)),"H")&gt;1,2,"")),6000)-12000
+IFERROR(LARGE(INDIRECT("RAW!V"&amp;MATCH(A53,Raw!B:B,0)&amp;":V"&amp;IF(A53=MAX(Raw!B:B),1010,MATCH(A53+1,Raw!B:B,0)-1)),IF(COUNTIF(INDIRECT("Raw!C"&amp;MATCH(A53,Raw!B:B,0)&amp;":C"&amp;IF(A53=MAX(Raw!B:B),1010,MATCH(A53+1,Raw!B:B,0)-1)),"S")&gt;0,COUNTIF(INDIRECT("Raw!C"&amp;MATCH(A53,Raw!B:B,0)&amp;":C"&amp;IF(A53=MAX(Raw!B:B),1010,MATCH(A53+1,Raw!B:B,0)-1)),"H")+1,"")),4000)+IFERROR(LARGE(INDIRECT("RAW!V"&amp;MATCH(A53,Raw!B:B,0)&amp;":V"&amp;IF(A53=MAX(Raw!B:B),1010,MATCH(A53+1,Raw!B:B,0)-1)),IF(COUNTIF(INDIRECT("Raw!C"&amp;MATCH(A53,Raw!B:B,0)&amp;":C"&amp;IF(A53=MAX(Raw!B:B),1010,MATCH(A53+1,Raw!B:B,0)-1)),"S")&gt;1,COUNTIF(INDIRECT("Raw!C"&amp;MATCH(A53,Raw!B:B,0)&amp;":C"&amp;IF(A53=MAX(Raw!B:B),1010,MATCH(A53+1,Raw!B:B,0)-1)),"H")+2,"")),4000)-8000+IFERROR(LARGE(INDIRECT("RAW!V"&amp;MATCH(A53,Raw!B:B,0)&amp;":V"&amp;IF(A53=MAX(Raw!B:B),1010,MATCH(A53+1,Raw!B:B,0)-1)),IF(COUNTIF(INDIRECT("Raw!C"&amp;MATCH(A53,Raw!B:B,0)&amp;":C"&amp;IF(A53=MAX(Raw!B:B),1010,MATCH(A53+1,Raw!B:B,0)-1)),"V")&gt;0,COUNTIF(INDIRECT("Raw!C"&amp;MATCH(A53,Raw!B:B,0)&amp;":C"&amp;IF(A53=MAX(Raw!B:B),1010,MATCH(A53+1,Raw!B:B,0)-1)),"H")+COUNTIF(INDIRECT("Raw!C"&amp;MATCH(A53,Raw!B:B,0)&amp;":C"&amp;IF(A53=MAX(Raw!B:B),1010,MATCH(A53+1,Raw!B:B,0)-1)),"S")+1,"")),2000)+IFERROR(LARGE(INDIRECT("RAW!V"&amp;MATCH(A53,Raw!B:B,0)&amp;":V"&amp;IF(A53=MAX(Raw!B:B),1010,MATCH(A53+1,Raw!B:B,0)-1)),IF(COUNTIF(INDIRECT("Raw!C"&amp;MATCH(A53,Raw!B:B,0)&amp;":C"&amp;IF(A53=MAX(Raw!B:B),1010,MATCH(A53+1,Raw!B:B,0)-1)),"V")&gt;1,COUNTIF(INDIRECT("Raw!C"&amp;MATCH(A53,Raw!B:B,0)&amp;":C"&amp;IF(A53=MAX(Raw!B:B),1010,MATCH(A53+1,Raw!B:B,0)-1)),"H")+COUNTIF(INDIRECT("Raw!C"&amp;MATCH(A53,Raw!B:B,0)&amp;":C"&amp;IF(A53=MAX(Raw!B:B),1010,MATCH(A53+1,Raw!B:B,0)-1)),"S")+2,"")),2000)-4000,"")</f>
        <v>0</v>
      </c>
      <c r="E53" s="52">
        <f ca="1">IFERROR(IFERROR(LARGE(INDIRECT("RAW!W"&amp;MATCH(A53,Raw!B:B,0)&amp;":W"&amp;IF(A53=MAX(Raw!B:B),1010,MATCH(A53+1,Raw!B:B,0)-1)),IF(COUNTIF(INDIRECT("Raw!C"&amp;MATCH(A53,Raw!B:B,0)&amp;":C"&amp;IF(A53=MAX(Raw!B:B),1010,MATCH(A53+1,Raw!B:B,0)-1)),"H")&gt;0,1,"")),6000)+IFERROR(LARGE(INDIRECT("RAW!W"&amp;MATCH(A53,Raw!B:B,0)&amp;":W"&amp;IF(A53=MAX(Raw!B:B),1010,MATCH(A53+1,Raw!B:B,0)-1)),IF(COUNTIF(INDIRECT("Raw!C"&amp;MATCH(A53,Raw!B:B,0)&amp;":C"&amp;IF(A53=MAX(Raw!B:B),1010,MATCH(A53+1,Raw!B:B,0)-1)),"H")&gt;1,2,"")),6000)-12000
+IFERROR(LARGE(INDIRECT("RAW!W"&amp;MATCH(A53,Raw!B:B,0)&amp;":W"&amp;IF(A53=MAX(Raw!B:B),1010,MATCH(A53+1,Raw!B:B,0)-1)),IF(COUNTIF(INDIRECT("Raw!C"&amp;MATCH(A53,Raw!B:B,0)&amp;":C"&amp;IF(A53=MAX(Raw!B:B),1010,MATCH(A53+1,Raw!B:B,0)-1)),"S")&gt;0,COUNTIF(INDIRECT("Raw!C"&amp;MATCH(A53,Raw!B:B,0)&amp;":C"&amp;IF(A53=MAX(Raw!B:B),1010,MATCH(A53+1,Raw!B:B,0)-1)),"H")+1,"")),4000)+IFERROR(LARGE(INDIRECT("RAW!W"&amp;MATCH(A53,Raw!B:B,0)&amp;":W"&amp;IF(A53=MAX(Raw!B:B),1010,MATCH(A53+1,Raw!B:B,0)-1)),IF(COUNTIF(INDIRECT("Raw!C"&amp;MATCH(A53,Raw!B:B,0)&amp;":C"&amp;IF(A53=MAX(Raw!B:B),1010,MATCH(A53+1,Raw!B:B,0)-1)),"S")&gt;1,COUNTIF(INDIRECT("Raw!C"&amp;MATCH(A53,Raw!B:B,0)&amp;":C"&amp;IF(A53=MAX(Raw!B:B),1010,MATCH(A53+1,Raw!B:B,0)-1)),"H")+2,"")),4000)-8000+IFERROR(LARGE(INDIRECT("RAW!W"&amp;MATCH(A53,Raw!B:B,0)&amp;":W"&amp;IF(A53=MAX(Raw!B:B),1010,MATCH(A53+1,Raw!B:B,0)-1)),IF(COUNTIF(INDIRECT("Raw!C"&amp;MATCH(A53,Raw!B:B,0)&amp;":C"&amp;IF(A53=MAX(Raw!B:B),1010,MATCH(A53+1,Raw!B:B,0)-1)),"V")&gt;0,COUNTIF(INDIRECT("Raw!C"&amp;MATCH(A53,Raw!B:B,0)&amp;":C"&amp;IF(A53=MAX(Raw!B:B),1010,MATCH(A53+1,Raw!B:B,0)-1)),"H")+COUNTIF(INDIRECT("Raw!C"&amp;MATCH(A53,Raw!B:B,0)&amp;":C"&amp;IF(A53=MAX(Raw!B:B),1010,MATCH(A53+1,Raw!B:B,0)-1)),"S")+1,"")),2000)+IFERROR(LARGE(INDIRECT("RAW!W"&amp;MATCH(A53,Raw!B:B,0)&amp;":W"&amp;IF(A53=MAX(Raw!B:B),1010,MATCH(A53+1,Raw!B:B,0)-1)),IF(COUNTIF(INDIRECT("Raw!C"&amp;MATCH(A53,Raw!B:B,0)&amp;":C"&amp;IF(A53=MAX(Raw!B:B),1010,MATCH(A53+1,Raw!B:B,0)-1)),"V")&gt;1,COUNTIF(INDIRECT("Raw!C"&amp;MATCH(A53,Raw!B:B,0)&amp;":C"&amp;IF(A53=MAX(Raw!B:B),1010,MATCH(A53+1,Raw!B:B,0)-1)),"H")+COUNTIF(INDIRECT("Raw!C"&amp;MATCH(A53,Raw!B:B,0)&amp;":C"&amp;IF(A53=MAX(Raw!B:B),1010,MATCH(A53+1,Raw!B:B,0)-1)),"S")+2,"")),2000)-4000,"")</f>
        <v>0</v>
      </c>
      <c r="F53" s="52">
        <f ca="1">IFERROR(IFERROR(LARGE(INDIRECT("RAW!X"&amp;MATCH(A53,Raw!B:B,0)&amp;":X"&amp;IF(A53=MAX(Raw!B:B),1010,MATCH(A53+1,Raw!B:B,0)-1)),IF(COUNTIF(INDIRECT("Raw!C"&amp;MATCH(A53,Raw!B:B,0)&amp;":C"&amp;IF(A53=MAX(Raw!B:B),1010,MATCH(A53+1,Raw!B:B,0)-1)),"H")&gt;0,1,"")),6000)+IFERROR(LARGE(INDIRECT("RAW!X"&amp;MATCH(A53,Raw!B:B,0)&amp;":X"&amp;IF(A53=MAX(Raw!B:B),1010,MATCH(A53+1,Raw!B:B,0)-1)),IF(COUNTIF(INDIRECT("Raw!C"&amp;MATCH(A53,Raw!B:B,0)&amp;":C"&amp;IF(A53=MAX(Raw!B:B),1010,MATCH(A53+1,Raw!B:B,0)-1)),"H")&gt;1,2,"")),6000)-12000
+IFERROR(LARGE(INDIRECT("RAW!X"&amp;MATCH(A53,Raw!B:B,0)&amp;":X"&amp;IF(A53=MAX(Raw!B:B),1010,MATCH(A53+1,Raw!B:B,0)-1)),IF(COUNTIF(INDIRECT("Raw!C"&amp;MATCH(A53,Raw!B:B,0)&amp;":C"&amp;IF(A53=MAX(Raw!B:B),1010,MATCH(A53+1,Raw!B:B,0)-1)),"S")&gt;0,COUNTIF(INDIRECT("Raw!C"&amp;MATCH(A53,Raw!B:B,0)&amp;":C"&amp;IF(A53=MAX(Raw!B:B),1010,MATCH(A53+1,Raw!B:B,0)-1)),"H")+1,"")),4000)+IFERROR(LARGE(INDIRECT("RAW!X"&amp;MATCH(A53,Raw!B:B,0)&amp;":X"&amp;IF(A53=MAX(Raw!B:B),1010,MATCH(A53+1,Raw!B:B,0)-1)),IF(COUNTIF(INDIRECT("Raw!C"&amp;MATCH(A53,Raw!B:B,0)&amp;":C"&amp;IF(A53=MAX(Raw!B:B),1010,MATCH(A53+1,Raw!B:B,0)-1)),"S")&gt;1,COUNTIF(INDIRECT("Raw!C"&amp;MATCH(A53,Raw!B:B,0)&amp;":C"&amp;IF(A53=MAX(Raw!B:B),1010,MATCH(A53+1,Raw!B:B,0)-1)),"H")+2,"")),4000)-8000+IFERROR(LARGE(INDIRECT("RAW!X"&amp;MATCH(A53,Raw!B:B,0)&amp;":X"&amp;IF(A53=MAX(Raw!B:B),1010,MATCH(A53+1,Raw!B:B,0)-1)),IF(COUNTIF(INDIRECT("Raw!C"&amp;MATCH(A53,Raw!B:B,0)&amp;":C"&amp;IF(A53=MAX(Raw!B:B),1010,MATCH(A53+1,Raw!B:B,0)-1)),"v")&gt;0,COUNTIF(INDIRECT("Raw!C"&amp;MATCH(A53,Raw!B:B,0)&amp;":C"&amp;IF(A53=MAX(Raw!B:B),1010,MATCH(A53+1,Raw!B:B,0)-1)),"H")+COUNTIF(INDIRECT("Raw!C"&amp;MATCH(A53,Raw!B:B,0)&amp;":C"&amp;IF(A53=MAX(Raw!B:B),1010,MATCH(A53+1,Raw!B:B,0)-1)),"S")+1,"")),2000)+IFERROR(LARGE(INDIRECT("RAW!X"&amp;MATCH(A53,Raw!B:B,0)&amp;":X"&amp;IF(A53=MAX(Raw!B:B),1010,MATCH(A53+1,Raw!B:B,0)-1)),IF(COUNTIF(INDIRECT("Raw!C"&amp;MATCH(A53,Raw!B:B,0)&amp;":C"&amp;IF(A53=MAX(Raw!B:B),1010,MATCH(A53+1,Raw!B:B,0)-1)),"v")&gt;1,COUNTIF(INDIRECT("Raw!C"&amp;MATCH(A53,Raw!B:B,0)&amp;":C"&amp;IF(A53=MAX(Raw!B:B),1010,MATCH(A53+1,Raw!B:B,0)-1)),"H")+COUNTIF(INDIRECT("Raw!C"&amp;MATCH(A53,Raw!B:B,0)&amp;":C"&amp;IF(A53=MAX(Raw!B:B),1010,MATCH(A53+1,Raw!B:B,0)-1)),"S")+2,"")),2000)-4000,"")</f>
        <v>0</v>
      </c>
      <c r="G53" s="52">
        <f ca="1">IFERROR(IFERROR(LARGE(INDIRECT("RAW!Y"&amp;MATCH(A53,Raw!B:B,0)&amp;":Y"&amp;IF(A53=MAX(Raw!B:B),1010,MATCH(A53+1,Raw!B:B,0)-1)),IF(COUNTIF(INDIRECT("Raw!C"&amp;MATCH(A53,Raw!B:B,0)&amp;":C"&amp;IF(A53=MAX(Raw!B:B),1010,MATCH(A53+1,Raw!B:B,0)-1)),"H")&gt;0,1,"")),6000)+IFERROR(LARGE(INDIRECT("RAW!Y"&amp;MATCH(A53,Raw!B:B,0)&amp;":Y"&amp;IF(A53=MAX(Raw!B:B),1010,MATCH(A53+1,Raw!B:B,0)-1)),IF(COUNTIF(INDIRECT("Raw!C"&amp;MATCH(A53,Raw!B:B,0)&amp;":C"&amp;IF(A53=MAX(Raw!B:B),1010,MATCH(A53+1,Raw!B:B,0)-1)),"H")&gt;1,2,"")),6000)-12000
+IFERROR(LARGE(INDIRECT("RAW!Y"&amp;MATCH(A53,Raw!B:B,0)&amp;":Y"&amp;IF(A53=MAX(Raw!B:B),1010,MATCH(A53+1,Raw!B:B,0)-1)),IF(COUNTIF(INDIRECT("Raw!C"&amp;MATCH(A53,Raw!B:B,0)&amp;":C"&amp;IF(A53=MAX(Raw!B:B),1010,MATCH(A53+1,Raw!B:B,0)-1)),"S")&gt;0,COUNTIF(INDIRECT("Raw!C"&amp;MATCH(A53,Raw!B:B,0)&amp;":C"&amp;IF(A53=MAX(Raw!B:B),1010,MATCH(A53+1,Raw!B:B,0)-1)),"H")+1,"")),4000)+IFERROR(LARGE(INDIRECT("RAW!Y"&amp;MATCH(A53,Raw!B:B,0)&amp;":Y"&amp;IF(A53=MAX(Raw!B:B),1010,MATCH(A53+1,Raw!B:B,0)-1)),IF(COUNTIF(INDIRECT("Raw!C"&amp;MATCH(A53,Raw!B:B,0)&amp;":C"&amp;IF(A53=MAX(Raw!B:B),1010,MATCH(A53+1,Raw!B:B,0)-1)),"S")&gt;1,COUNTIF(INDIRECT("Raw!C"&amp;MATCH(A53,Raw!B:B,0)&amp;":C"&amp;IF(A53=MAX(Raw!B:B),1010,MATCH(A53+1,Raw!B:B,0)-1)),"H")+2,"")),4000)-8000+IFERROR(LARGE(INDIRECT("RAW!Y"&amp;MATCH(A53,Raw!B:B,0)&amp;":Y"&amp;IF(A53=MAX(Raw!B:B),1010,MATCH(A53+1,Raw!B:B,0)-1)),IF(COUNTIF(INDIRECT("Raw!C"&amp;MATCH(A53,Raw!B:B,0)&amp;":C"&amp;IF(A53=MAX(Raw!B:B),1010,MATCH(A53+1,Raw!B:B,0)-1)),"V")&gt;0,COUNTIF(INDIRECT("Raw!C"&amp;MATCH(A53,Raw!B:B,0)&amp;":C"&amp;IF(A53=MAX(Raw!B:B),1010,MATCH(A53+1,Raw!B:B,0)-1)),"H")+COUNTIF(INDIRECT("Raw!C"&amp;MATCH(A53,Raw!B:B,0)&amp;":C"&amp;IF(A53=MAX(Raw!B:B),1010,MATCH(A53+1,Raw!B:B,0)-1)),"S")+1,"")),2000)+IFERROR(LARGE(INDIRECT("RAW!Y"&amp;MATCH(A53,Raw!B:B,0)&amp;":Y"&amp;IF(A53=MAX(Raw!B:B),1010,MATCH(A53+1,Raw!B:B,0)-1)),IF(COUNTIF(INDIRECT("Raw!C"&amp;MATCH(A53,Raw!B:B,0)&amp;":C"&amp;IF(A53=MAX(Raw!B:B),1010,MATCH(A53+1,Raw!B:B,0)-1)),"V")&gt;1,COUNTIF(INDIRECT("Raw!C"&amp;MATCH(A53,Raw!B:B,0)&amp;":C"&amp;IF(A53=MAX(Raw!B:B),1010,MATCH(A53+1,Raw!B:B,0)-1)),"H")+COUNTIF(INDIRECT("Raw!C"&amp;MATCH(A53,Raw!B:B,0)&amp;":C"&amp;IF(A53=MAX(Raw!B:B),1010,MATCH(A53+1,Raw!B:B,0)-1)),"S")+2,"")),2000)-4000,"")</f>
        <v>0</v>
      </c>
      <c r="H53" s="52">
        <f ca="1">IFERROR(IFERROR(LARGE(INDIRECT("RAW!Z"&amp;MATCH(A53,Raw!B:B,0)&amp;":Z"&amp;IF(A53=MAX(Raw!B:B),1010,MATCH(A53+1,Raw!B:B,0)-1)),IF(COUNTIF(INDIRECT("Raw!C"&amp;MATCH(A53,Raw!B:B,0)&amp;":C"&amp;IF(A53=MAX(Raw!B:B),1010,MATCH(A53+1,Raw!B:B,0)-1)),"H")&gt;0,1,"")),6000)+IFERROR(LARGE(INDIRECT("RAW!Z"&amp;MATCH(A53,Raw!B:B,0)&amp;":Z"&amp;IF(A53=MAX(Raw!B:B),1010,MATCH(A53+1,Raw!B:B,0)-1)),IF(COUNTIF(INDIRECT("Raw!C"&amp;MATCH(A53,Raw!B:B,0)&amp;":C"&amp;IF(A53=MAX(Raw!B:B),1010,MATCH(A53+1,Raw!B:B,0)-1)),"H")&gt;1,2,"")),6000)-12000
+IFERROR(LARGE(INDIRECT("RAW!Z"&amp;MATCH(A53,Raw!B:B,0)&amp;":Z"&amp;IF(A53=MAX(Raw!B:B),1010,MATCH(A53+1,Raw!B:B,0)-1)),IF(COUNTIF(INDIRECT("Raw!C"&amp;MATCH(A53,Raw!B:B,0)&amp;":C"&amp;IF(A53=MAX(Raw!B:B),1010,MATCH(A53+1,Raw!B:B,0)-1)),"S")&gt;0,COUNTIF(INDIRECT("Raw!C"&amp;MATCH(A53,Raw!B:B,0)&amp;":C"&amp;IF(A53=MAX(Raw!B:B),1010,MATCH(A53+1,Raw!B:B,0)-1)),"H")+1,"")),4000)+IFERROR(LARGE(INDIRECT("RAW!Z"&amp;MATCH(A53,Raw!B:B,0)&amp;":Z"&amp;IF(A53=MAX(Raw!B:B),1010,MATCH(A53+1,Raw!B:B,0)-1)),IF(COUNTIF(INDIRECT("Raw!C"&amp;MATCH(A53,Raw!B:B,0)&amp;":C"&amp;IF(A53=MAX(Raw!B:B),1010,MATCH(A53+1,Raw!B:B,0)-1)),"S")&gt;1,COUNTIF(INDIRECT("Raw!C"&amp;MATCH(A53,Raw!B:B,0)&amp;":C"&amp;IF(A53=MAX(Raw!B:B),1010,MATCH(A53+1,Raw!B:B,0)-1)),"H")+2,"")),4000)-8000+IFERROR(LARGE(INDIRECT("RAW!Z"&amp;MATCH(A53,Raw!B:B,0)&amp;":Z"&amp;IF(A53=MAX(Raw!B:B),1010,MATCH(A53+1,Raw!B:B,0)-1)),IF(COUNTIF(INDIRECT("Raw!C"&amp;MATCH(A53,Raw!B:B,0)&amp;":C"&amp;IF(A53=MAX(Raw!B:B),1010,MATCH(A53+1,Raw!B:B,0)-1)),"V")&gt;0,COUNTIF(INDIRECT("Raw!C"&amp;MATCH(A53,Raw!B:B,0)&amp;":C"&amp;IF(A53=MAX(Raw!B:B),1010,MATCH(A53+1,Raw!B:B,0)-1)),"H")+COUNTIF(INDIRECT("Raw!C"&amp;MATCH(A53,Raw!B:B,0)&amp;":C"&amp;IF(A53=MAX(Raw!B:B),1010,MATCH(A53+1,Raw!B:B,0)-1)),"S")+1,"")),2000)+IFERROR(LARGE(INDIRECT("RAW!Z"&amp;MATCH(A53,Raw!B:B,0)&amp;":Z"&amp;IF(A53=MAX(Raw!B:B),1010,MATCH(A53+1,Raw!B:B,0)-1)),IF(COUNTIF(INDIRECT("Raw!C"&amp;MATCH(A53,Raw!B:B,0)&amp;":C"&amp;IF(A53=MAX(Raw!B:B),1010,MATCH(A53+1,Raw!B:B,0)-1)),"V")&gt;1,COUNTIF(INDIRECT("Raw!C"&amp;MATCH(A53,Raw!B:B,0)&amp;":C"&amp;IF(A53=MAX(Raw!B:B),1010,MATCH(A53+1,Raw!B:B,0)-1)),"H")+COUNTIF(INDIRECT("Raw!C"&amp;MATCH(A53,Raw!B:B,0)&amp;":C"&amp;IF(A53=MAX(Raw!B:B),1010,MATCH(A53+1,Raw!B:B,0)-1)),"S")+2,"")),2000)-4000,"")</f>
        <v>0</v>
      </c>
      <c r="I53" s="52">
        <f ca="1">IFERROR(IFERROR(LARGE(INDIRECT("RAW!AA"&amp;MATCH(A53,Raw!B:B,0)&amp;":AA"&amp;IF(A53=MAX(Raw!B:B),1010,MATCH(A53+1,Raw!B:B,0)-1)),IF(COUNTIF(INDIRECT("Raw!C"&amp;MATCH(A53,Raw!B:B,0)&amp;":C"&amp;IF(A53=MAX(Raw!B:B),1010,MATCH(A53+1,Raw!B:B,0)-1)),"H")&gt;0,1,"")),6000)+IFERROR(LARGE(INDIRECT("RAW!AA"&amp;MATCH(A53,Raw!B:B,0)&amp;":AA"&amp;IF(A53=MAX(Raw!B:B),1010,MATCH(A53+1,Raw!B:B,0)-1)),IF(COUNTIF(INDIRECT("Raw!C"&amp;MATCH(A53,Raw!B:B,0)&amp;":C"&amp;IF(A53=MAX(Raw!B:B),1010,MATCH(A53+1,Raw!B:B,0)-1)),"H")&gt;1,2,"")),6000)-12000
+IFERROR(LARGE(INDIRECT("RAW!AA"&amp;MATCH(A53,Raw!B:B,0)&amp;":AA"&amp;IF(A53=MAX(Raw!B:B),1010,MATCH(A53+1,Raw!B:B,0)-1)),IF(COUNTIF(INDIRECT("Raw!C"&amp;MATCH(A53,Raw!B:B,0)&amp;":C"&amp;IF(A53=MAX(Raw!B:B),1010,MATCH(A53+1,Raw!B:B,0)-1)),"S")&gt;0,COUNTIF(INDIRECT("Raw!C"&amp;MATCH(A53,Raw!B:B,0)&amp;":C"&amp;IF(A53=MAX(Raw!B:B),1010,MATCH(A53+1,Raw!B:B,0)-1)),"H")+1,"")),4000)+IFERROR(LARGE(INDIRECT("RAW!AA"&amp;MATCH(A53,Raw!B:B,0)&amp;":AA"&amp;IF(A53=MAX(Raw!B:B),1010,MATCH(A53+1,Raw!B:B,0)-1)),IF(COUNTIF(INDIRECT("Raw!C"&amp;MATCH(A53,Raw!B:B,0)&amp;":C"&amp;IF(A53=MAX(Raw!B:B),1010,MATCH(A53+1,Raw!B:B,0)-1)),"S")&gt;1,COUNTIF(INDIRECT("Raw!C"&amp;MATCH(A53,Raw!B:B,0)&amp;":C"&amp;IF(A53=MAX(Raw!B:B),1010,MATCH(A53+1,Raw!B:B,0)-1)),"H")+2,"")),4000)-8000+IFERROR(LARGE(INDIRECT("RAW!AA"&amp;MATCH(A53,Raw!B:B,0)&amp;":AA"&amp;IF(A53=MAX(Raw!B:B),1010,MATCH(A53+1,Raw!B:B,0)-1)),IF(COUNTIF(INDIRECT("Raw!C"&amp;MATCH(A53,Raw!B:B,0)&amp;":C"&amp;IF(A53=MAX(Raw!B:B),1010,MATCH(A53+1,Raw!B:B,0)-1)),"V")&gt;0,COUNTIF(INDIRECT("Raw!C"&amp;MATCH(A53,Raw!B:B,0)&amp;":C"&amp;IF(A53=MAX(Raw!B:B),1010,MATCH(A53+1,Raw!B:B,0)-1)),"H")+COUNTIF(INDIRECT("Raw!C"&amp;MATCH(A53,Raw!B:B,0)&amp;":C"&amp;IF(A53=MAX(Raw!B:B),1010,MATCH(A53+1,Raw!B:B,0)-1)),"S")+1,"")),2000)+IFERROR(LARGE(INDIRECT("RAW!AA"&amp;MATCH(A53,Raw!B:B,0)&amp;":AA"&amp;IF(A53=MAX(Raw!B:B),1010,MATCH(A53+1,Raw!B:B,0)-1)),IF(COUNTIF(INDIRECT("Raw!C"&amp;MATCH(A53,Raw!B:B,0)&amp;":C"&amp;IF(A53=MAX(Raw!B:B),1010,MATCH(A53+1,Raw!B:B,0)-1)),"V")&gt;1,COUNTIF(INDIRECT("Raw!C"&amp;MATCH(A53,Raw!B:B,0)&amp;":C"&amp;IF(A53=MAX(Raw!B:B),1010,MATCH(A53+1,Raw!B:B,0)-1)),"H")+COUNTIF(INDIRECT("Raw!C"&amp;MATCH(A53,Raw!B:B,0)&amp;":C"&amp;IF(A53=MAX(Raw!B:B),1010,MATCH(A53+1,Raw!B:B,0)-1)),"S")+2,"")),2000)-4000,"")</f>
        <v>0</v>
      </c>
      <c r="J53" s="52">
        <f ca="1">IFERROR(IFERROR(LARGE(INDIRECT("RAW!AB"&amp;MATCH(A53,Raw!B:B,0)&amp;":AB"&amp;IF(A53=MAX(Raw!B:B),1010,MATCH(A53+1,Raw!B:B,0)-1)),IF(COUNTIF(INDIRECT("Raw!C"&amp;MATCH(A53,Raw!B:B,0)&amp;":C"&amp;IF(A53=MAX(Raw!B:B),1010,MATCH(A53+1,Raw!B:B,0)-1)),"H")&gt;0,1,"")),6000)+IFERROR(LARGE(INDIRECT("RAW!AB"&amp;MATCH(A53,Raw!B:B,0)&amp;":AB"&amp;IF(A53=MAX(Raw!B:B),1010,MATCH(A53+1,Raw!B:B,0)-1)),IF(COUNTIF(INDIRECT("Raw!C"&amp;MATCH(A53,Raw!B:B,0)&amp;":C"&amp;IF(A53=MAX(Raw!B:B),1010,MATCH(A53+1,Raw!B:B,0)-1)),"H")&gt;1,2,"")),6000)-12000
+IFERROR(LARGE(INDIRECT("RAW!AB"&amp;MATCH(A53,Raw!B:B,0)&amp;":AB"&amp;IF(A53=MAX(Raw!B:B),1010,MATCH(A53+1,Raw!B:B,0)-1)),IF(COUNTIF(INDIRECT("Raw!C"&amp;MATCH(A53,Raw!B:B,0)&amp;":C"&amp;IF(A53=MAX(Raw!B:B),1010,MATCH(A53+1,Raw!B:B,0)-1)),"S")&gt;0,COUNTIF(INDIRECT("Raw!C"&amp;MATCH(A53,Raw!B:B,0)&amp;":C"&amp;IF(A53=MAX(Raw!B:B),1010,MATCH(A53+1,Raw!B:B,0)-1)),"H")+1,"")),4000)+IFERROR(LARGE(INDIRECT("RAW!AB"&amp;MATCH(A53,Raw!B:B,0)&amp;":AB"&amp;IF(A53=MAX(Raw!B:B),1010,MATCH(A53+1,Raw!B:B,0)-1)),IF(COUNTIF(INDIRECT("Raw!C"&amp;MATCH(A53,Raw!B:B,0)&amp;":C"&amp;IF(A53=MAX(Raw!B:B),1010,MATCH(A53+1,Raw!B:B,0)-1)),"S")&gt;1,COUNTIF(INDIRECT("Raw!C"&amp;MATCH(A53,Raw!B:B,0)&amp;":C"&amp;IF(A53=MAX(Raw!B:B),1010,MATCH(A53+1,Raw!B:B,0)-1)),"H")+2,"")),4000)-8000+IFERROR(LARGE(INDIRECT("RAW!AB"&amp;MATCH(A53,Raw!B:B,0)&amp;":AB"&amp;IF(A53=MAX(Raw!B:B),1010,MATCH(A53+1,Raw!B:B,0)-1)),IF(COUNTIF(INDIRECT("Raw!C"&amp;MATCH(A53,Raw!B:B,0)&amp;":C"&amp;IF(A53=MAX(Raw!B:B),1010,MATCH(A53+1,Raw!B:B,0)-1)),"V")&gt;0,COUNTIF(INDIRECT("Raw!C"&amp;MATCH(A53,Raw!B:B,0)&amp;":C"&amp;IF(A53=MAX(Raw!B:B),1010,MATCH(A53+1,Raw!B:B,0)-1)),"H")+COUNTIF(INDIRECT("Raw!C"&amp;MATCH(A53,Raw!B:B,0)&amp;":C"&amp;IF(A53=MAX(Raw!B:B),1010,MATCH(A53+1,Raw!B:B,0)-1)),"S")+1,"")),2000)+IFERROR(LARGE(INDIRECT("RAW!AB"&amp;MATCH(A53,Raw!B:B,0)&amp;":AB"&amp;IF(A53=MAX(Raw!B:B),1010,MATCH(A53+1,Raw!B:B,0)-1)),IF(COUNTIF(INDIRECT("Raw!C"&amp;MATCH(A53,Raw!B:B,0)&amp;":C"&amp;IF(A53=MAX(Raw!B:B),1010,MATCH(A53+1,Raw!B:B,0)-1)),"V")&gt;1,COUNTIF(INDIRECT("Raw!C"&amp;MATCH(A53,Raw!B:B,0)&amp;":C"&amp;IF(A53=MAX(Raw!B:B),1010,MATCH(A53+1,Raw!B:B,0)-1)),"H")+COUNTIF(INDIRECT("Raw!C"&amp;MATCH(A53,Raw!B:B,0)&amp;":C"&amp;IF(A53=MAX(Raw!B:B),1010,MATCH(A53+1,Raw!B:B,0)-1)),"S")+2,"")),2000)-4000,"")</f>
        <v>0</v>
      </c>
      <c r="K53" s="52">
        <f ca="1">IFERROR(IFERROR(LARGE(INDIRECT("RAW!AC"&amp;MATCH(A53,Raw!B:B,0)&amp;":AC"&amp;IF(A53=MAX(Raw!B:B),1010,MATCH(A53+1,Raw!B:B,0)-1)),IF(COUNTIF(INDIRECT("Raw!C"&amp;MATCH(A53,Raw!B:B,0)&amp;":C"&amp;IF(A53=MAX(Raw!B:B),1010,MATCH(A53+1,Raw!B:B,0)-1)),"H")&gt;0,1,"")),6000)+IFERROR(LARGE(INDIRECT("RAW!AC"&amp;MATCH(A53,Raw!B:B,0)&amp;":AC"&amp;IF(A53=MAX(Raw!B:B),1010,MATCH(A53+1,Raw!B:B,0)-1)),IF(COUNTIF(INDIRECT("Raw!C"&amp;MATCH(A53,Raw!B:B,0)&amp;":C"&amp;IF(A53=MAX(Raw!B:B),1010,MATCH(A53+1,Raw!B:B,0)-1)),"H")&gt;1,2,"")),6000)-12000
+IFERROR(LARGE(INDIRECT("RAW!AC"&amp;MATCH(A53,Raw!B:B,0)&amp;":AC"&amp;IF(A53=MAX(Raw!B:B),1010,MATCH(A53+1,Raw!B:B,0)-1)),IF(COUNTIF(INDIRECT("Raw!C"&amp;MATCH(A53,Raw!B:B,0)&amp;":C"&amp;IF(A53=MAX(Raw!B:B),1010,MATCH(A53+1,Raw!B:B,0)-1)),"S")&gt;0,COUNTIF(INDIRECT("Raw!C"&amp;MATCH(A53,Raw!B:B,0)&amp;":C"&amp;IF(A53=MAX(Raw!B:B),1010,MATCH(A53+1,Raw!B:B,0)-1)),"H")+1,"")),4000)+IFERROR(LARGE(INDIRECT("RAW!AC"&amp;MATCH(A53,Raw!B:B,0)&amp;":AC"&amp;IF(A53=MAX(Raw!B:B),1010,MATCH(A53+1,Raw!B:B,0)-1)),IF(COUNTIF(INDIRECT("Raw!C"&amp;MATCH(A53,Raw!B:B,0)&amp;":C"&amp;IF(A53=MAX(Raw!B:B),1010,MATCH(A53+1,Raw!B:B,0)-1)),"S")&gt;1,COUNTIF(INDIRECT("Raw!C"&amp;MATCH(A53,Raw!B:B,0)&amp;":C"&amp;IF(A53=MAX(Raw!B:B),1010,MATCH(A53+1,Raw!B:B,0)-1)),"H")+2,"")),4000)-8000+IFERROR(LARGE(INDIRECT("RAW!AC"&amp;MATCH(A53,Raw!B:B,0)&amp;":AC"&amp;IF(A53=MAX(Raw!B:B),1010,MATCH(A53+1,Raw!B:B,0)-1)),IF(COUNTIF(INDIRECT("Raw!C"&amp;MATCH(A53,Raw!B:B,0)&amp;":C"&amp;IF(A53=MAX(Raw!B:B),1010,MATCH(A53+1,Raw!B:B,0)-1)),"V")&gt;0,COUNTIF(INDIRECT("Raw!C"&amp;MATCH(A53,Raw!B:B,0)&amp;":C"&amp;IF(A53=MAX(Raw!B:B),1010,MATCH(A53+1,Raw!B:B,0)-1)),"H")+COUNTIF(INDIRECT("Raw!C"&amp;MATCH(A53,Raw!B:B,0)&amp;":C"&amp;IF(A53=MAX(Raw!B:B),1010,MATCH(A53+1,Raw!B:B,0)-1)),"S")+1,"")),2000)+IFERROR(LARGE(INDIRECT("RAW!AC"&amp;MATCH(A53,Raw!B:B,0)&amp;":AC"&amp;IF(A53=MAX(Raw!B:B),1010,MATCH(A53+1,Raw!B:B,0)-1)),IF(COUNTIF(INDIRECT("Raw!C"&amp;MATCH(A53,Raw!B:B,0)&amp;":C"&amp;IF(A53=MAX(Raw!B:B),1010,MATCH(A53+1,Raw!B:B,0)-1)),"V")&gt;1,COUNTIF(INDIRECT("Raw!C"&amp;MATCH(A53,Raw!B:B,0)&amp;":C"&amp;IF(A53=MAX(Raw!B:B),1010,MATCH(A53+1,Raw!B:B,0)-1)),"H")+COUNTIF(INDIRECT("Raw!C"&amp;MATCH(A53,Raw!B:B,0)&amp;":C"&amp;IF(A53=MAX(Raw!B:B),1010,MATCH(A53+1,Raw!B:B,0)-1)),"S")+2,"")),2000)-4000,"")</f>
        <v>0</v>
      </c>
      <c r="L53" s="14">
        <f t="shared" ca="1" si="0"/>
        <v>0</v>
      </c>
      <c r="M53" s="14">
        <f t="shared" ca="1" si="1"/>
        <v>0</v>
      </c>
      <c r="N53" s="14">
        <f t="shared" ca="1" si="2"/>
        <v>0</v>
      </c>
      <c r="O53" s="37" t="str">
        <f t="array" aca="1" ref="O53" ca="1">IF(P53="","",(IF(ROUND(P53,1)=ROUND(P52,1),O52,O52+1)))</f>
        <v/>
      </c>
      <c r="P53" s="33" t="str">
        <f t="array" aca="1" ref="P53" ca="1">IF(ROUND(LARGE(B:B,$A53),2)=0,"",LARGE(B:B,$A53))</f>
        <v/>
      </c>
      <c r="Q53" s="33" t="str">
        <f t="array" aca="1" ref="Q53" ca="1">IFERROR(INDEX(Raw!$S$3:$S$502,MATCH(R53,Raw!$R$3:$R$502,0)),"")</f>
        <v/>
      </c>
      <c r="R53" s="34" t="str">
        <f t="array" aca="1" ref="R53" ca="1">IFERROR(INDEX(Raw!$R$3:$R$502,MATCH(IFERROR(INDEX(MATCH(P53,B$2:B$501,0),$A$2:$A$502),""),Raw!$Q$3:$Q$502,0)),"")</f>
        <v/>
      </c>
      <c r="S53" s="38" t="str">
        <f t="array" aca="1" ref="S53" ca="1">IF(T53="","",(IF(ROUND(T53,1)=ROUND(T52,1),S52,S52+1)))</f>
        <v/>
      </c>
      <c r="T53" s="36" t="str">
        <f t="array" aca="1" ref="T53" ca="1">IF(ROUND(LARGE(C:C,$A53),2)=0,"",LARGE(C:C,$A53))</f>
        <v/>
      </c>
      <c r="U53" s="33" t="str">
        <f t="array" aca="1" ref="U53" ca="1">IFERROR(INDEX(Raw!$S$3:$S$502,MATCH(V53,Raw!$R$3:$R$502,0)),"")</f>
        <v/>
      </c>
      <c r="V53" s="34" t="str">
        <f t="array" aca="1" ref="V53" ca="1">IFERROR(INDEX(Raw!$R$3:$R$502,MATCH(IFERROR(INDEX(MATCH(T53,C$2:C$501,0),$A$2:$A$501),""),Raw!$Q$3:$Q$502,0)),"")</f>
        <v/>
      </c>
      <c r="W53" s="38" t="str">
        <f t="array" aca="1" ref="W53" ca="1">IF(X53="","",(IF(ROUND(X53,1)=ROUND(X52,1),W52,W52+1)))</f>
        <v/>
      </c>
      <c r="X53" s="36" t="str">
        <f t="array" aca="1" ref="X53" ca="1">IF(ROUND(LARGE(D:D,$A53),2)=0,"",LARGE(D:D,$A53))</f>
        <v/>
      </c>
      <c r="Y53" s="33" t="str">
        <f t="array" aca="1" ref="Y53" ca="1">IFERROR(INDEX(Raw!$S$3:$S$502,MATCH(Z53,Raw!$R$3:$R$502,0)),"")</f>
        <v/>
      </c>
      <c r="Z53" s="34" t="str">
        <f t="array" aca="1" ref="Z53" ca="1">IFERROR(INDEX(Raw!$R$3:$R$502,MATCH(IFERROR(INDEX(MATCH(X53,D$2:D$501,0),$A$2:$A$501),""),Raw!$Q$3:$Q$502,0)),"")</f>
        <v/>
      </c>
      <c r="AA53" s="38" t="str">
        <f t="array" aca="1" ref="AA53" ca="1">IF(AB53="","",(IF(ROUND(AB53,1)=ROUND(AB52,1),AA52,AA52+1)))</f>
        <v/>
      </c>
      <c r="AB53" s="36" t="str">
        <f t="array" aca="1" ref="AB53" ca="1">IF(ROUND(LARGE(E:E,$A53),2)=0,"",LARGE(E:E,$A53))</f>
        <v/>
      </c>
      <c r="AC53" s="33" t="str">
        <f ca="1">IFERROR(INDEX(Raw!$S$3:$S$502,MATCH(AD53,Raw!$R$3:$R$502,0)),"")</f>
        <v/>
      </c>
      <c r="AD53" s="34" t="str">
        <f t="array" aca="1" ref="AD53" ca="1">IFERROR(INDEX(Raw!$R$3:$R$502,MATCH(IFERROR(INDEX(MATCH(AB53,E$2:E$501,0),$A$2:$A$501),""),Raw!$Q$3:$Q$502,0)),"")</f>
        <v/>
      </c>
      <c r="AE53" s="38" t="str">
        <f t="array" aca="1" ref="AE53" ca="1">IF(AF53="","",(IF(ROUND(AF53,1)=ROUND(AF52,1),AE52,AE52+1)))</f>
        <v/>
      </c>
      <c r="AF53" s="36" t="str">
        <f t="array" aca="1" ref="AF53" ca="1">IF(ROUND(LARGE(F:F,$A53),2)=0,"",LARGE(F:F,$A53))</f>
        <v/>
      </c>
      <c r="AG53" s="33" t="str">
        <f ca="1">IFERROR(INDEX(Raw!$S$3:$S$502,MATCH(AH53,Raw!$R$3:$R$502,0)),"")</f>
        <v/>
      </c>
      <c r="AH53" s="34" t="str">
        <f t="array" aca="1" ref="AH53" ca="1">IFERROR(INDEX(Raw!$R$3:$R$502,MATCH(IFERROR(INDEX(MATCH(AF53,F$2:F$501,0),$A$2:$A$501),""),Raw!$Q$3:$Q$502,0)),"")</f>
        <v/>
      </c>
      <c r="AI53" s="38" t="str">
        <f t="array" aca="1" ref="AI53" ca="1">IF(AJ53="","",(IF(ROUND(AJ53,1)=ROUND(AJ52,1),AI52,AI52+1)))</f>
        <v/>
      </c>
      <c r="AJ53" s="36" t="str">
        <f t="array" aca="1" ref="AJ53" ca="1">IF(ROUND(LARGE(G:G,$A53),2)=0,"",LARGE(G:G,$A53))</f>
        <v/>
      </c>
      <c r="AK53" s="33" t="str">
        <f ca="1">IFERROR(INDEX(Raw!$S$3:$S$502,MATCH(AL53,Raw!$R$3:$R$502,0)),"")</f>
        <v/>
      </c>
      <c r="AL53" s="34" t="str">
        <f t="array" aca="1" ref="AL53" ca="1">IFERROR(INDEX(Raw!$R$3:$R$502,MATCH(IFERROR(INDEX(MATCH(AJ53,G$2:G$501,0),$A$2:$A$501),""),Raw!$Q$3:$Q$502,0)),"")</f>
        <v/>
      </c>
      <c r="AM53" s="38" t="str">
        <f t="array" aca="1" ref="AM53" ca="1">IF(AN53="","",(IF(ROUND(AN53,1)=ROUND(AN52,1),AM52,AM52+1)))</f>
        <v/>
      </c>
      <c r="AN53" s="36" t="str">
        <f t="shared" ca="1" si="10"/>
        <v/>
      </c>
      <c r="AO53" s="33" t="str">
        <f ca="1">IFERROR(INDEX(Raw!$S$3:$S$502,MATCH(AP53,Raw!$R$3:$R$502,0)),"")</f>
        <v/>
      </c>
      <c r="AP53" s="34" t="str">
        <f t="array" aca="1" ref="AP53" ca="1">IFERROR(INDEX(Raw!$R$3:$R$502,MATCH(IFERROR(INDEX(MATCH(AN53,H$2:H$501,0),$A$2:$A$501),""),Raw!$Q$3:$Q$502,0)),"")</f>
        <v/>
      </c>
      <c r="AQ53" s="37" t="str">
        <f t="array" aca="1" ref="AQ53" ca="1">IF(AR53="","",(IF(ROUND(AR53,1)=ROUND(AR52,1),AQ52,AQ52+1)))</f>
        <v/>
      </c>
      <c r="AR53" s="33" t="str">
        <f t="shared" ca="1" si="11"/>
        <v/>
      </c>
      <c r="AS53" s="48" t="str">
        <f t="array" aca="1" ref="AS53" ca="1">IFERROR(INDEX(Raw!$S$3:$S$502,MATCH(AT53,Raw!$R$3:$R$502,0)),"")</f>
        <v/>
      </c>
      <c r="AT53" s="34" t="str">
        <f t="array" aca="1" ref="AT53" ca="1">IFERROR(INDEX(Raw!$R$3:$R$502,MATCH(IFERROR(INDEX(MATCH(AR53,I$2:I$501,0),$A$2:$A$501),""),Raw!$Q$3:$Q$502,0)),"")</f>
        <v/>
      </c>
      <c r="AU53" s="37" t="str">
        <f t="array" aca="1" ref="AU53" ca="1">IF(AV53="","",(IF(ROUND(AV53,1)=ROUND(AV52,1),AU52,AU52+1)))</f>
        <v/>
      </c>
      <c r="AV53" s="33" t="str">
        <f t="shared" ca="1" si="12"/>
        <v/>
      </c>
      <c r="AW53" s="48" t="str">
        <f t="array" aca="1" ref="AW53" ca="1">IFERROR(INDEX(Raw!$S$3:$S$502,MATCH(AX53,Raw!$R$3:$R$502,0)),"")</f>
        <v/>
      </c>
      <c r="AX53" s="34" t="str">
        <f t="array" aca="1" ref="AX53" ca="1">IFERROR(INDEX(Raw!$R$3:$R$502,MATCH(IFERROR(INDEX(MATCH(AV53,J$2:J$501,0),$A$2:$A$501),""),Raw!$Q$3:$Q$502,0)),"")</f>
        <v/>
      </c>
      <c r="AY53" s="37" t="str">
        <f t="array" aca="1" ref="AY53" ca="1">IF(AZ53="","",(IF(ROUND(AZ53,1)=ROUND(AZ52,1),AY52,AY52+1)))</f>
        <v/>
      </c>
      <c r="AZ53" s="33" t="str">
        <f t="shared" ca="1" si="13"/>
        <v/>
      </c>
      <c r="BA53" s="48" t="str">
        <f t="array" aca="1" ref="BA53" ca="1">IFERROR(INDEX(Raw!$S$3:$S$502,MATCH(BB53,Raw!$R$3:$R$502,0)),"")</f>
        <v/>
      </c>
      <c r="BB53" s="34" t="str">
        <f t="array" aca="1" ref="BB53" ca="1">IFERROR(INDEX(Raw!$R$3:$R$502,MATCH(IFERROR(INDEX(MATCH(AZ53,K$2:K$501,0),$A$2:$A$501),""),Raw!$Q$3:$Q$502,0)),"")</f>
        <v/>
      </c>
      <c r="BC53" s="37" t="str">
        <f t="array" aca="1" ref="BC53" ca="1">IF(BD53="","",(IF(ROUND(BD53,1)=ROUND(BD52,1),BC52,BC52+1)))</f>
        <v/>
      </c>
      <c r="BD53" s="33" t="str">
        <f t="shared" ca="1" si="14"/>
        <v/>
      </c>
      <c r="BE53" s="48" t="str">
        <f t="array" aca="1" ref="BE53" ca="1">IFERROR(INDEX(Raw!$S$3:$S$502,MATCH(BF53,Raw!$R$3:$R$502,0)),"")</f>
        <v/>
      </c>
      <c r="BF53" s="34" t="str">
        <f t="array" aca="1" ref="BF53" ca="1">IFERROR(INDEX(Raw!$R$3:$R$502,MATCH(IFERROR(INDEX(MATCH(BD53,L$2:L$501,0),$A$2:$A$501),""),Raw!$Q$3:$Q$502,0)),"")</f>
        <v/>
      </c>
      <c r="BG53" s="37" t="str">
        <f t="array" aca="1" ref="BG53" ca="1">IF(BH53="","",(IF(ROUND(BH53,1)=ROUND(BH52,1),BG52,BG52+1)))</f>
        <v/>
      </c>
      <c r="BH53" s="33" t="str">
        <f t="shared" ca="1" si="15"/>
        <v/>
      </c>
      <c r="BI53" s="48" t="str">
        <f t="array" aca="1" ref="BI53" ca="1">IFERROR(INDEX(Raw!$S$3:$S$502,MATCH(BJ53,Raw!$R$3:$R$502,0)),"")</f>
        <v/>
      </c>
      <c r="BJ53" s="34" t="str">
        <f t="array" aca="1" ref="BJ53" ca="1">IFERROR(INDEX(Raw!$R$3:$R$502,MATCH(IFERROR(INDEX(MATCH(BH53,M$2:M$501,0),$A$2:$A$501),""),Raw!$Q$3:$Q$502,0)),"")</f>
        <v/>
      </c>
      <c r="BK53" s="37" t="str">
        <f t="array" aca="1" ref="BK53" ca="1">IF(BL53="","",(IF(ROUND(BL53,1)=ROUND(BL52,1),BK52,BK52+1)))</f>
        <v/>
      </c>
      <c r="BL53" s="33" t="str">
        <f t="shared" ca="1" si="16"/>
        <v/>
      </c>
      <c r="BM53" s="48" t="str">
        <f t="array" aca="1" ref="BM53" ca="1">IFERROR(INDEX(Raw!$S$3:$S$502,MATCH(BN53,Raw!$R$3:$R$502,0)),"")</f>
        <v/>
      </c>
      <c r="BN53" s="34" t="str">
        <f t="array" aca="1" ref="BN53" ca="1">IFERROR(INDEX(Raw!$R$3:$R$502,MATCH(IFERROR(INDEX(MATCH(BL53,N$2:N$501,0),$A$2:$A$501),""),Raw!$Q$3:$Q$502,0)),"")</f>
        <v/>
      </c>
    </row>
    <row r="54" spans="1:66" x14ac:dyDescent="0.3">
      <c r="A54" s="28">
        <v>53</v>
      </c>
      <c r="B54" s="52">
        <f ca="1">IFERROR(IFERROR(LARGE(INDIRECT("RAW!T"&amp;MATCH(A54,Raw!B:B,0)&amp;":T"&amp;IF(A54=MAX(Raw!B:B),1010,MATCH(A54+1,Raw!B:B,0)-1)),IF(COUNTIF(INDIRECT("Raw!C"&amp;MATCH(A54,Raw!B:B,0)&amp;":C"&amp;IF(A54=MAX(Raw!B:B),1010,MATCH(A54+1,Raw!B:B,0)-1)),"H")&gt;0,1,"")),6000)+IFERROR(LARGE(INDIRECT("RAW!T"&amp;MATCH(A54,Raw!B:B,0)&amp;":T"&amp;IF(A54=MAX(Raw!B:B),1010,MATCH(A54+1,Raw!B:B,0)-1)),IF(COUNTIF(INDIRECT("Raw!C"&amp;MATCH(A54,Raw!B:B,0)&amp;":C"&amp;IF(A54=MAX(Raw!B:B),1010,MATCH(A54+1,Raw!B:B,0)-1)),"H")&gt;1,2,"")),6000)-12000
+IFERROR(LARGE(INDIRECT("RAW!T"&amp;MATCH(A54,Raw!B:B,0)&amp;":T"&amp;IF(A54=MAX(Raw!B:B),1010,MATCH(A54+1,Raw!B:B,0)-1)),IF(COUNTIF(INDIRECT("Raw!C"&amp;MATCH(A54,Raw!B:B,0)&amp;":C"&amp;IF(A54=MAX(Raw!B:B),1010,MATCH(A54+1,Raw!B:B,0)-1)),"S")&gt;0,COUNTIF(INDIRECT("Raw!C"&amp;MATCH(A54,Raw!B:B,0)&amp;":C"&amp;IF(A54=MAX(Raw!B:B),1010,MATCH(A54+1,Raw!B:B,0)-1)),"H")+1,"")),4000)+IFERROR(LARGE(INDIRECT("RAW!T"&amp;MATCH(A54,Raw!B:B,0)&amp;":T"&amp;IF(A54=MAX(Raw!B:B),1010,MATCH(A54+1,Raw!B:B,0)-1)),IF(COUNTIF(INDIRECT("Raw!C"&amp;MATCH(A54,Raw!B:B,0)&amp;":C"&amp;IF(A54=MAX(Raw!B:B),1010,MATCH(A54+1,Raw!B:B,0)-1)),"S")&gt;1,COUNTIF(INDIRECT("Raw!C"&amp;MATCH(A54,Raw!B:B,0)&amp;":C"&amp;IF(A54=MAX(Raw!B:B),1010,MATCH(A54+1,Raw!B:B,0)-1)),"H")+2,"")),4000)-8000+IFERROR(LARGE(INDIRECT("RAW!T"&amp;MATCH(A54,Raw!B:B,0)&amp;":T"&amp;IF(A54=MAX(Raw!B:B),1010,MATCH(A54+1,Raw!B:B,0)-1)),IF(COUNTIF(INDIRECT("Raw!C"&amp;MATCH(A54,Raw!B:B,0)&amp;":C"&amp;IF(A54=MAX(Raw!B:B),1010,MATCH(A54+1,Raw!B:B,0)-1)),"V")&gt;0,COUNTIF(INDIRECT("Raw!C"&amp;MATCH(A54,Raw!B:B,0)&amp;":C"&amp;IF(A54=MAX(Raw!B:B),1010,MATCH(A54+1,Raw!B:B,0)-1)),"H")+COUNTIF(INDIRECT("Raw!C"&amp;MATCH(A54,Raw!B:B,0)&amp;":C"&amp;IF(A54=MAX(Raw!B:B),1010,MATCH(A54+1,Raw!B:B,0)-1)),"S")+1,"")),2000)+IFERROR(LARGE(INDIRECT("RAW!T"&amp;MATCH(A54,Raw!B:B,0)&amp;":T"&amp;IF(A54=MAX(Raw!B:B),1010,MATCH(A54+1,Raw!B:B,0)-1)),IF(COUNTIF(INDIRECT("Raw!C"&amp;MATCH(A54,Raw!B:B,0)&amp;":C"&amp;IF(A54=MAX(Raw!B:B),1010,MATCH(A54+1,Raw!B:B,0)-1)),"V")&gt;1,COUNTIF(INDIRECT("Raw!C"&amp;MATCH(A54,Raw!B:B,0)&amp;":C"&amp;IF(A54=MAX(Raw!B:B),1010,MATCH(A54+1,Raw!B:B,0)-1)),"H")+COUNTIF(INDIRECT("Raw!C"&amp;MATCH(A54,Raw!B:B,0)&amp;":C"&amp;IF(A54=MAX(Raw!B:B),1010,MATCH(A54+1,Raw!B:B,0)-1)),"S")+2,"")),2000)-4000,"")</f>
        <v>0</v>
      </c>
      <c r="C54" s="52">
        <f ca="1">IFERROR(IFERROR(LARGE(INDIRECT("RAW!U"&amp;MATCH(A54,Raw!B:B,0)&amp;":U"&amp;IF(A54=MAX(Raw!B:B),1010,MATCH(A54+1,Raw!B:B,0)-1)),IF(COUNTIF(INDIRECT("Raw!C"&amp;MATCH(A54,Raw!B:B,0)&amp;":C"&amp;IF(A54=MAX(Raw!B:B),1010,MATCH(A54+1,Raw!B:B,0)-1)),"H")&gt;0,1,"")),6000)+IFERROR(LARGE(INDIRECT("RAW!U"&amp;MATCH(A54,Raw!B:B,0)&amp;":U"&amp;IF(A54=MAX(Raw!B:B),1010,MATCH(A54+1,Raw!B:B,0)-1)),IF(COUNTIF(INDIRECT("Raw!C"&amp;MATCH(A54,Raw!B:B,0)&amp;":C"&amp;IF(A54=MAX(Raw!B:B),1010,MATCH(A54+1,Raw!B:B,0)-1)),"H")&gt;1,2,"")),6000)-12000
+IFERROR(LARGE(INDIRECT("RAW!U"&amp;MATCH(A54,Raw!B:B,0)&amp;":U"&amp;IF(A54=MAX(Raw!B:B),1010,MATCH(A54+1,Raw!B:B,0)-1)),IF(COUNTIF(INDIRECT("Raw!C"&amp;MATCH(A54,Raw!B:B,0)&amp;":C"&amp;IF(A54=MAX(Raw!B:B),1010,MATCH(A54+1,Raw!B:B,0)-1)),"S")&gt;0,COUNTIF(INDIRECT("Raw!C"&amp;MATCH(A54,Raw!B:B,0)&amp;":C"&amp;IF(A54=MAX(Raw!B:B),1010,MATCH(A54+1,Raw!B:B,0)-1)),"H")+1,"")),4000)+IFERROR(LARGE(INDIRECT("RAW!U"&amp;MATCH(A54,Raw!B:B,0)&amp;":U"&amp;IF(A54=MAX(Raw!B:B),1010,MATCH(A54+1,Raw!B:B,0)-1)),IF(COUNTIF(INDIRECT("Raw!C"&amp;MATCH(A54,Raw!B:B,0)&amp;":C"&amp;IF(A54=MAX(Raw!B:B),1010,MATCH(A54+1,Raw!B:B,0)-1)),"S")&gt;1,COUNTIF(INDIRECT("Raw!C"&amp;MATCH(A54,Raw!B:B,0)&amp;":C"&amp;IF(A54=MAX(Raw!B:B),1010,MATCH(A54+1,Raw!B:B,0)-1)),"H")+2,"")),4000)-8000+IFERROR(LARGE(INDIRECT("RAW!U"&amp;MATCH(A54,Raw!B:B,0)&amp;":U"&amp;IF(A54=MAX(Raw!B:B),1010,MATCH(A54+1,Raw!B:B,0)-1)),IF(COUNTIF(INDIRECT("Raw!C"&amp;MATCH(A54,Raw!B:B,0)&amp;":C"&amp;IF(A54=MAX(Raw!B:B),1010,MATCH(A54+1,Raw!B:B,0)-1)),"V")&gt;0,COUNTIF(INDIRECT("Raw!C"&amp;MATCH(A54,Raw!B:B,0)&amp;":C"&amp;IF(A54=MAX(Raw!B:B),1010,MATCH(A54+1,Raw!B:B,0)-1)),"H")+COUNTIF(INDIRECT("Raw!C"&amp;MATCH(A54,Raw!B:B,0)&amp;":C"&amp;IF(A54=MAX(Raw!B:B),1010,MATCH(A54+1,Raw!B:B,0)-1)),"S")+1,"")),2000)+IFERROR(LARGE(INDIRECT("RAW!U"&amp;MATCH(A54,Raw!B:B,0)&amp;":U"&amp;IF(A54=MAX(Raw!B:B),1010,MATCH(A54+1,Raw!B:B,0)-1)),IF(COUNTIF(INDIRECT("Raw!C"&amp;MATCH(A54,Raw!B:B,0)&amp;":C"&amp;IF(A54=MAX(Raw!B:B),1010,MATCH(A54+1,Raw!B:B,0)-1)),"V")&gt;1,COUNTIF(INDIRECT("Raw!C"&amp;MATCH(A54,Raw!B:B,0)&amp;":C"&amp;IF(A54=MAX(Raw!B:B),1010,MATCH(A54+1,Raw!B:B,0)-1)),"H")+COUNTIF(INDIRECT("Raw!C"&amp;MATCH(A54,Raw!B:B,0)&amp;":C"&amp;IF(A54=MAX(Raw!B:B),1010,MATCH(A54+1,Raw!B:B,0)-1)),"S")+2,"")),2000)-4000,"")</f>
        <v>0</v>
      </c>
      <c r="D54" s="52">
        <f ca="1">IFERROR(IFERROR(LARGE(INDIRECT("RAW!V"&amp;MATCH(A54,Raw!B:B,0)&amp;":V"&amp;IF(A54=MAX(Raw!B:B),1010,MATCH(A54+1,Raw!B:B,0)-1)),IF(COUNTIF(INDIRECT("Raw!C"&amp;MATCH(A54,Raw!B:B,0)&amp;":C"&amp;IF(A54=MAX(Raw!B:B),1010,MATCH(A54+1,Raw!B:B,0)-1)),"H")&gt;0,1,"")),6000)+IFERROR(LARGE(INDIRECT("RAW!V"&amp;MATCH(A54,Raw!B:B,0)&amp;":V"&amp;IF(A54=MAX(Raw!B:B),1010,MATCH(A54+1,Raw!B:B,0)-1)),IF(COUNTIF(INDIRECT("Raw!C"&amp;MATCH(A54,Raw!B:B,0)&amp;":C"&amp;IF(A54=MAX(Raw!B:B),1010,MATCH(A54+1,Raw!B:B,0)-1)),"H")&gt;1,2,"")),6000)-12000
+IFERROR(LARGE(INDIRECT("RAW!V"&amp;MATCH(A54,Raw!B:B,0)&amp;":V"&amp;IF(A54=MAX(Raw!B:B),1010,MATCH(A54+1,Raw!B:B,0)-1)),IF(COUNTIF(INDIRECT("Raw!C"&amp;MATCH(A54,Raw!B:B,0)&amp;":C"&amp;IF(A54=MAX(Raw!B:B),1010,MATCH(A54+1,Raw!B:B,0)-1)),"S")&gt;0,COUNTIF(INDIRECT("Raw!C"&amp;MATCH(A54,Raw!B:B,0)&amp;":C"&amp;IF(A54=MAX(Raw!B:B),1010,MATCH(A54+1,Raw!B:B,0)-1)),"H")+1,"")),4000)+IFERROR(LARGE(INDIRECT("RAW!V"&amp;MATCH(A54,Raw!B:B,0)&amp;":V"&amp;IF(A54=MAX(Raw!B:B),1010,MATCH(A54+1,Raw!B:B,0)-1)),IF(COUNTIF(INDIRECT("Raw!C"&amp;MATCH(A54,Raw!B:B,0)&amp;":C"&amp;IF(A54=MAX(Raw!B:B),1010,MATCH(A54+1,Raw!B:B,0)-1)),"S")&gt;1,COUNTIF(INDIRECT("Raw!C"&amp;MATCH(A54,Raw!B:B,0)&amp;":C"&amp;IF(A54=MAX(Raw!B:B),1010,MATCH(A54+1,Raw!B:B,0)-1)),"H")+2,"")),4000)-8000+IFERROR(LARGE(INDIRECT("RAW!V"&amp;MATCH(A54,Raw!B:B,0)&amp;":V"&amp;IF(A54=MAX(Raw!B:B),1010,MATCH(A54+1,Raw!B:B,0)-1)),IF(COUNTIF(INDIRECT("Raw!C"&amp;MATCH(A54,Raw!B:B,0)&amp;":C"&amp;IF(A54=MAX(Raw!B:B),1010,MATCH(A54+1,Raw!B:B,0)-1)),"V")&gt;0,COUNTIF(INDIRECT("Raw!C"&amp;MATCH(A54,Raw!B:B,0)&amp;":C"&amp;IF(A54=MAX(Raw!B:B),1010,MATCH(A54+1,Raw!B:B,0)-1)),"H")+COUNTIF(INDIRECT("Raw!C"&amp;MATCH(A54,Raw!B:B,0)&amp;":C"&amp;IF(A54=MAX(Raw!B:B),1010,MATCH(A54+1,Raw!B:B,0)-1)),"S")+1,"")),2000)+IFERROR(LARGE(INDIRECT("RAW!V"&amp;MATCH(A54,Raw!B:B,0)&amp;":V"&amp;IF(A54=MAX(Raw!B:B),1010,MATCH(A54+1,Raw!B:B,0)-1)),IF(COUNTIF(INDIRECT("Raw!C"&amp;MATCH(A54,Raw!B:B,0)&amp;":C"&amp;IF(A54=MAX(Raw!B:B),1010,MATCH(A54+1,Raw!B:B,0)-1)),"V")&gt;1,COUNTIF(INDIRECT("Raw!C"&amp;MATCH(A54,Raw!B:B,0)&amp;":C"&amp;IF(A54=MAX(Raw!B:B),1010,MATCH(A54+1,Raw!B:B,0)-1)),"H")+COUNTIF(INDIRECT("Raw!C"&amp;MATCH(A54,Raw!B:B,0)&amp;":C"&amp;IF(A54=MAX(Raw!B:B),1010,MATCH(A54+1,Raw!B:B,0)-1)),"S")+2,"")),2000)-4000,"")</f>
        <v>0</v>
      </c>
      <c r="E54" s="52">
        <f ca="1">IFERROR(IFERROR(LARGE(INDIRECT("RAW!W"&amp;MATCH(A54,Raw!B:B,0)&amp;":W"&amp;IF(A54=MAX(Raw!B:B),1010,MATCH(A54+1,Raw!B:B,0)-1)),IF(COUNTIF(INDIRECT("Raw!C"&amp;MATCH(A54,Raw!B:B,0)&amp;":C"&amp;IF(A54=MAX(Raw!B:B),1010,MATCH(A54+1,Raw!B:B,0)-1)),"H")&gt;0,1,"")),6000)+IFERROR(LARGE(INDIRECT("RAW!W"&amp;MATCH(A54,Raw!B:B,0)&amp;":W"&amp;IF(A54=MAX(Raw!B:B),1010,MATCH(A54+1,Raw!B:B,0)-1)),IF(COUNTIF(INDIRECT("Raw!C"&amp;MATCH(A54,Raw!B:B,0)&amp;":C"&amp;IF(A54=MAX(Raw!B:B),1010,MATCH(A54+1,Raw!B:B,0)-1)),"H")&gt;1,2,"")),6000)-12000
+IFERROR(LARGE(INDIRECT("RAW!W"&amp;MATCH(A54,Raw!B:B,0)&amp;":W"&amp;IF(A54=MAX(Raw!B:B),1010,MATCH(A54+1,Raw!B:B,0)-1)),IF(COUNTIF(INDIRECT("Raw!C"&amp;MATCH(A54,Raw!B:B,0)&amp;":C"&amp;IF(A54=MAX(Raw!B:B),1010,MATCH(A54+1,Raw!B:B,0)-1)),"S")&gt;0,COUNTIF(INDIRECT("Raw!C"&amp;MATCH(A54,Raw!B:B,0)&amp;":C"&amp;IF(A54=MAX(Raw!B:B),1010,MATCH(A54+1,Raw!B:B,0)-1)),"H")+1,"")),4000)+IFERROR(LARGE(INDIRECT("RAW!W"&amp;MATCH(A54,Raw!B:B,0)&amp;":W"&amp;IF(A54=MAX(Raw!B:B),1010,MATCH(A54+1,Raw!B:B,0)-1)),IF(COUNTIF(INDIRECT("Raw!C"&amp;MATCH(A54,Raw!B:B,0)&amp;":C"&amp;IF(A54=MAX(Raw!B:B),1010,MATCH(A54+1,Raw!B:B,0)-1)),"S")&gt;1,COUNTIF(INDIRECT("Raw!C"&amp;MATCH(A54,Raw!B:B,0)&amp;":C"&amp;IF(A54=MAX(Raw!B:B),1010,MATCH(A54+1,Raw!B:B,0)-1)),"H")+2,"")),4000)-8000+IFERROR(LARGE(INDIRECT("RAW!W"&amp;MATCH(A54,Raw!B:B,0)&amp;":W"&amp;IF(A54=MAX(Raw!B:B),1010,MATCH(A54+1,Raw!B:B,0)-1)),IF(COUNTIF(INDIRECT("Raw!C"&amp;MATCH(A54,Raw!B:B,0)&amp;":C"&amp;IF(A54=MAX(Raw!B:B),1010,MATCH(A54+1,Raw!B:B,0)-1)),"V")&gt;0,COUNTIF(INDIRECT("Raw!C"&amp;MATCH(A54,Raw!B:B,0)&amp;":C"&amp;IF(A54=MAX(Raw!B:B),1010,MATCH(A54+1,Raw!B:B,0)-1)),"H")+COUNTIF(INDIRECT("Raw!C"&amp;MATCH(A54,Raw!B:B,0)&amp;":C"&amp;IF(A54=MAX(Raw!B:B),1010,MATCH(A54+1,Raw!B:B,0)-1)),"S")+1,"")),2000)+IFERROR(LARGE(INDIRECT("RAW!W"&amp;MATCH(A54,Raw!B:B,0)&amp;":W"&amp;IF(A54=MAX(Raw!B:B),1010,MATCH(A54+1,Raw!B:B,0)-1)),IF(COUNTIF(INDIRECT("Raw!C"&amp;MATCH(A54,Raw!B:B,0)&amp;":C"&amp;IF(A54=MAX(Raw!B:B),1010,MATCH(A54+1,Raw!B:B,0)-1)),"V")&gt;1,COUNTIF(INDIRECT("Raw!C"&amp;MATCH(A54,Raw!B:B,0)&amp;":C"&amp;IF(A54=MAX(Raw!B:B),1010,MATCH(A54+1,Raw!B:B,0)-1)),"H")+COUNTIF(INDIRECT("Raw!C"&amp;MATCH(A54,Raw!B:B,0)&amp;":C"&amp;IF(A54=MAX(Raw!B:B),1010,MATCH(A54+1,Raw!B:B,0)-1)),"S")+2,"")),2000)-4000,"")</f>
        <v>0</v>
      </c>
      <c r="F54" s="52">
        <f ca="1">IFERROR(IFERROR(LARGE(INDIRECT("RAW!X"&amp;MATCH(A54,Raw!B:B,0)&amp;":X"&amp;IF(A54=MAX(Raw!B:B),1010,MATCH(A54+1,Raw!B:B,0)-1)),IF(COUNTIF(INDIRECT("Raw!C"&amp;MATCH(A54,Raw!B:B,0)&amp;":C"&amp;IF(A54=MAX(Raw!B:B),1010,MATCH(A54+1,Raw!B:B,0)-1)),"H")&gt;0,1,"")),6000)+IFERROR(LARGE(INDIRECT("RAW!X"&amp;MATCH(A54,Raw!B:B,0)&amp;":X"&amp;IF(A54=MAX(Raw!B:B),1010,MATCH(A54+1,Raw!B:B,0)-1)),IF(COUNTIF(INDIRECT("Raw!C"&amp;MATCH(A54,Raw!B:B,0)&amp;":C"&amp;IF(A54=MAX(Raw!B:B),1010,MATCH(A54+1,Raw!B:B,0)-1)),"H")&gt;1,2,"")),6000)-12000
+IFERROR(LARGE(INDIRECT("RAW!X"&amp;MATCH(A54,Raw!B:B,0)&amp;":X"&amp;IF(A54=MAX(Raw!B:B),1010,MATCH(A54+1,Raw!B:B,0)-1)),IF(COUNTIF(INDIRECT("Raw!C"&amp;MATCH(A54,Raw!B:B,0)&amp;":C"&amp;IF(A54=MAX(Raw!B:B),1010,MATCH(A54+1,Raw!B:B,0)-1)),"S")&gt;0,COUNTIF(INDIRECT("Raw!C"&amp;MATCH(A54,Raw!B:B,0)&amp;":C"&amp;IF(A54=MAX(Raw!B:B),1010,MATCH(A54+1,Raw!B:B,0)-1)),"H")+1,"")),4000)+IFERROR(LARGE(INDIRECT("RAW!X"&amp;MATCH(A54,Raw!B:B,0)&amp;":X"&amp;IF(A54=MAX(Raw!B:B),1010,MATCH(A54+1,Raw!B:B,0)-1)),IF(COUNTIF(INDIRECT("Raw!C"&amp;MATCH(A54,Raw!B:B,0)&amp;":C"&amp;IF(A54=MAX(Raw!B:B),1010,MATCH(A54+1,Raw!B:B,0)-1)),"S")&gt;1,COUNTIF(INDIRECT("Raw!C"&amp;MATCH(A54,Raw!B:B,0)&amp;":C"&amp;IF(A54=MAX(Raw!B:B),1010,MATCH(A54+1,Raw!B:B,0)-1)),"H")+2,"")),4000)-8000+IFERROR(LARGE(INDIRECT("RAW!X"&amp;MATCH(A54,Raw!B:B,0)&amp;":X"&amp;IF(A54=MAX(Raw!B:B),1010,MATCH(A54+1,Raw!B:B,0)-1)),IF(COUNTIF(INDIRECT("Raw!C"&amp;MATCH(A54,Raw!B:B,0)&amp;":C"&amp;IF(A54=MAX(Raw!B:B),1010,MATCH(A54+1,Raw!B:B,0)-1)),"v")&gt;0,COUNTIF(INDIRECT("Raw!C"&amp;MATCH(A54,Raw!B:B,0)&amp;":C"&amp;IF(A54=MAX(Raw!B:B),1010,MATCH(A54+1,Raw!B:B,0)-1)),"H")+COUNTIF(INDIRECT("Raw!C"&amp;MATCH(A54,Raw!B:B,0)&amp;":C"&amp;IF(A54=MAX(Raw!B:B),1010,MATCH(A54+1,Raw!B:B,0)-1)),"S")+1,"")),2000)+IFERROR(LARGE(INDIRECT("RAW!X"&amp;MATCH(A54,Raw!B:B,0)&amp;":X"&amp;IF(A54=MAX(Raw!B:B),1010,MATCH(A54+1,Raw!B:B,0)-1)),IF(COUNTIF(INDIRECT("Raw!C"&amp;MATCH(A54,Raw!B:B,0)&amp;":C"&amp;IF(A54=MAX(Raw!B:B),1010,MATCH(A54+1,Raw!B:B,0)-1)),"v")&gt;1,COUNTIF(INDIRECT("Raw!C"&amp;MATCH(A54,Raw!B:B,0)&amp;":C"&amp;IF(A54=MAX(Raw!B:B),1010,MATCH(A54+1,Raw!B:B,0)-1)),"H")+COUNTIF(INDIRECT("Raw!C"&amp;MATCH(A54,Raw!B:B,0)&amp;":C"&amp;IF(A54=MAX(Raw!B:B),1010,MATCH(A54+1,Raw!B:B,0)-1)),"S")+2,"")),2000)-4000,"")</f>
        <v>0</v>
      </c>
      <c r="G54" s="52">
        <f ca="1">IFERROR(IFERROR(LARGE(INDIRECT("RAW!Y"&amp;MATCH(A54,Raw!B:B,0)&amp;":Y"&amp;IF(A54=MAX(Raw!B:B),1010,MATCH(A54+1,Raw!B:B,0)-1)),IF(COUNTIF(INDIRECT("Raw!C"&amp;MATCH(A54,Raw!B:B,0)&amp;":C"&amp;IF(A54=MAX(Raw!B:B),1010,MATCH(A54+1,Raw!B:B,0)-1)),"H")&gt;0,1,"")),6000)+IFERROR(LARGE(INDIRECT("RAW!Y"&amp;MATCH(A54,Raw!B:B,0)&amp;":Y"&amp;IF(A54=MAX(Raw!B:B),1010,MATCH(A54+1,Raw!B:B,0)-1)),IF(COUNTIF(INDIRECT("Raw!C"&amp;MATCH(A54,Raw!B:B,0)&amp;":C"&amp;IF(A54=MAX(Raw!B:B),1010,MATCH(A54+1,Raw!B:B,0)-1)),"H")&gt;1,2,"")),6000)-12000
+IFERROR(LARGE(INDIRECT("RAW!Y"&amp;MATCH(A54,Raw!B:B,0)&amp;":Y"&amp;IF(A54=MAX(Raw!B:B),1010,MATCH(A54+1,Raw!B:B,0)-1)),IF(COUNTIF(INDIRECT("Raw!C"&amp;MATCH(A54,Raw!B:B,0)&amp;":C"&amp;IF(A54=MAX(Raw!B:B),1010,MATCH(A54+1,Raw!B:B,0)-1)),"S")&gt;0,COUNTIF(INDIRECT("Raw!C"&amp;MATCH(A54,Raw!B:B,0)&amp;":C"&amp;IF(A54=MAX(Raw!B:B),1010,MATCH(A54+1,Raw!B:B,0)-1)),"H")+1,"")),4000)+IFERROR(LARGE(INDIRECT("RAW!Y"&amp;MATCH(A54,Raw!B:B,0)&amp;":Y"&amp;IF(A54=MAX(Raw!B:B),1010,MATCH(A54+1,Raw!B:B,0)-1)),IF(COUNTIF(INDIRECT("Raw!C"&amp;MATCH(A54,Raw!B:B,0)&amp;":C"&amp;IF(A54=MAX(Raw!B:B),1010,MATCH(A54+1,Raw!B:B,0)-1)),"S")&gt;1,COUNTIF(INDIRECT("Raw!C"&amp;MATCH(A54,Raw!B:B,0)&amp;":C"&amp;IF(A54=MAX(Raw!B:B),1010,MATCH(A54+1,Raw!B:B,0)-1)),"H")+2,"")),4000)-8000+IFERROR(LARGE(INDIRECT("RAW!Y"&amp;MATCH(A54,Raw!B:B,0)&amp;":Y"&amp;IF(A54=MAX(Raw!B:B),1010,MATCH(A54+1,Raw!B:B,0)-1)),IF(COUNTIF(INDIRECT("Raw!C"&amp;MATCH(A54,Raw!B:B,0)&amp;":C"&amp;IF(A54=MAX(Raw!B:B),1010,MATCH(A54+1,Raw!B:B,0)-1)),"V")&gt;0,COUNTIF(INDIRECT("Raw!C"&amp;MATCH(A54,Raw!B:B,0)&amp;":C"&amp;IF(A54=MAX(Raw!B:B),1010,MATCH(A54+1,Raw!B:B,0)-1)),"H")+COUNTIF(INDIRECT("Raw!C"&amp;MATCH(A54,Raw!B:B,0)&amp;":C"&amp;IF(A54=MAX(Raw!B:B),1010,MATCH(A54+1,Raw!B:B,0)-1)),"S")+1,"")),2000)+IFERROR(LARGE(INDIRECT("RAW!Y"&amp;MATCH(A54,Raw!B:B,0)&amp;":Y"&amp;IF(A54=MAX(Raw!B:B),1010,MATCH(A54+1,Raw!B:B,0)-1)),IF(COUNTIF(INDIRECT("Raw!C"&amp;MATCH(A54,Raw!B:B,0)&amp;":C"&amp;IF(A54=MAX(Raw!B:B),1010,MATCH(A54+1,Raw!B:B,0)-1)),"V")&gt;1,COUNTIF(INDIRECT("Raw!C"&amp;MATCH(A54,Raw!B:B,0)&amp;":C"&amp;IF(A54=MAX(Raw!B:B),1010,MATCH(A54+1,Raw!B:B,0)-1)),"H")+COUNTIF(INDIRECT("Raw!C"&amp;MATCH(A54,Raw!B:B,0)&amp;":C"&amp;IF(A54=MAX(Raw!B:B),1010,MATCH(A54+1,Raw!B:B,0)-1)),"S")+2,"")),2000)-4000,"")</f>
        <v>0</v>
      </c>
      <c r="H54" s="52">
        <f ca="1">IFERROR(IFERROR(LARGE(INDIRECT("RAW!Z"&amp;MATCH(A54,Raw!B:B,0)&amp;":Z"&amp;IF(A54=MAX(Raw!B:B),1010,MATCH(A54+1,Raw!B:B,0)-1)),IF(COUNTIF(INDIRECT("Raw!C"&amp;MATCH(A54,Raw!B:B,0)&amp;":C"&amp;IF(A54=MAX(Raw!B:B),1010,MATCH(A54+1,Raw!B:B,0)-1)),"H")&gt;0,1,"")),6000)+IFERROR(LARGE(INDIRECT("RAW!Z"&amp;MATCH(A54,Raw!B:B,0)&amp;":Z"&amp;IF(A54=MAX(Raw!B:B),1010,MATCH(A54+1,Raw!B:B,0)-1)),IF(COUNTIF(INDIRECT("Raw!C"&amp;MATCH(A54,Raw!B:B,0)&amp;":C"&amp;IF(A54=MAX(Raw!B:B),1010,MATCH(A54+1,Raw!B:B,0)-1)),"H")&gt;1,2,"")),6000)-12000
+IFERROR(LARGE(INDIRECT("RAW!Z"&amp;MATCH(A54,Raw!B:B,0)&amp;":Z"&amp;IF(A54=MAX(Raw!B:B),1010,MATCH(A54+1,Raw!B:B,0)-1)),IF(COUNTIF(INDIRECT("Raw!C"&amp;MATCH(A54,Raw!B:B,0)&amp;":C"&amp;IF(A54=MAX(Raw!B:B),1010,MATCH(A54+1,Raw!B:B,0)-1)),"S")&gt;0,COUNTIF(INDIRECT("Raw!C"&amp;MATCH(A54,Raw!B:B,0)&amp;":C"&amp;IF(A54=MAX(Raw!B:B),1010,MATCH(A54+1,Raw!B:B,0)-1)),"H")+1,"")),4000)+IFERROR(LARGE(INDIRECT("RAW!Z"&amp;MATCH(A54,Raw!B:B,0)&amp;":Z"&amp;IF(A54=MAX(Raw!B:B),1010,MATCH(A54+1,Raw!B:B,0)-1)),IF(COUNTIF(INDIRECT("Raw!C"&amp;MATCH(A54,Raw!B:B,0)&amp;":C"&amp;IF(A54=MAX(Raw!B:B),1010,MATCH(A54+1,Raw!B:B,0)-1)),"S")&gt;1,COUNTIF(INDIRECT("Raw!C"&amp;MATCH(A54,Raw!B:B,0)&amp;":C"&amp;IF(A54=MAX(Raw!B:B),1010,MATCH(A54+1,Raw!B:B,0)-1)),"H")+2,"")),4000)-8000+IFERROR(LARGE(INDIRECT("RAW!Z"&amp;MATCH(A54,Raw!B:B,0)&amp;":Z"&amp;IF(A54=MAX(Raw!B:B),1010,MATCH(A54+1,Raw!B:B,0)-1)),IF(COUNTIF(INDIRECT("Raw!C"&amp;MATCH(A54,Raw!B:B,0)&amp;":C"&amp;IF(A54=MAX(Raw!B:B),1010,MATCH(A54+1,Raw!B:B,0)-1)),"V")&gt;0,COUNTIF(INDIRECT("Raw!C"&amp;MATCH(A54,Raw!B:B,0)&amp;":C"&amp;IF(A54=MAX(Raw!B:B),1010,MATCH(A54+1,Raw!B:B,0)-1)),"H")+COUNTIF(INDIRECT("Raw!C"&amp;MATCH(A54,Raw!B:B,0)&amp;":C"&amp;IF(A54=MAX(Raw!B:B),1010,MATCH(A54+1,Raw!B:B,0)-1)),"S")+1,"")),2000)+IFERROR(LARGE(INDIRECT("RAW!Z"&amp;MATCH(A54,Raw!B:B,0)&amp;":Z"&amp;IF(A54=MAX(Raw!B:B),1010,MATCH(A54+1,Raw!B:B,0)-1)),IF(COUNTIF(INDIRECT("Raw!C"&amp;MATCH(A54,Raw!B:B,0)&amp;":C"&amp;IF(A54=MAX(Raw!B:B),1010,MATCH(A54+1,Raw!B:B,0)-1)),"V")&gt;1,COUNTIF(INDIRECT("Raw!C"&amp;MATCH(A54,Raw!B:B,0)&amp;":C"&amp;IF(A54=MAX(Raw!B:B),1010,MATCH(A54+1,Raw!B:B,0)-1)),"H")+COUNTIF(INDIRECT("Raw!C"&amp;MATCH(A54,Raw!B:B,0)&amp;":C"&amp;IF(A54=MAX(Raw!B:B),1010,MATCH(A54+1,Raw!B:B,0)-1)),"S")+2,"")),2000)-4000,"")</f>
        <v>0</v>
      </c>
      <c r="I54" s="52">
        <f ca="1">IFERROR(IFERROR(LARGE(INDIRECT("RAW!AA"&amp;MATCH(A54,Raw!B:B,0)&amp;":AA"&amp;IF(A54=MAX(Raw!B:B),1010,MATCH(A54+1,Raw!B:B,0)-1)),IF(COUNTIF(INDIRECT("Raw!C"&amp;MATCH(A54,Raw!B:B,0)&amp;":C"&amp;IF(A54=MAX(Raw!B:B),1010,MATCH(A54+1,Raw!B:B,0)-1)),"H")&gt;0,1,"")),6000)+IFERROR(LARGE(INDIRECT("RAW!AA"&amp;MATCH(A54,Raw!B:B,0)&amp;":AA"&amp;IF(A54=MAX(Raw!B:B),1010,MATCH(A54+1,Raw!B:B,0)-1)),IF(COUNTIF(INDIRECT("Raw!C"&amp;MATCH(A54,Raw!B:B,0)&amp;":C"&amp;IF(A54=MAX(Raw!B:B),1010,MATCH(A54+1,Raw!B:B,0)-1)),"H")&gt;1,2,"")),6000)-12000
+IFERROR(LARGE(INDIRECT("RAW!AA"&amp;MATCH(A54,Raw!B:B,0)&amp;":AA"&amp;IF(A54=MAX(Raw!B:B),1010,MATCH(A54+1,Raw!B:B,0)-1)),IF(COUNTIF(INDIRECT("Raw!C"&amp;MATCH(A54,Raw!B:B,0)&amp;":C"&amp;IF(A54=MAX(Raw!B:B),1010,MATCH(A54+1,Raw!B:B,0)-1)),"S")&gt;0,COUNTIF(INDIRECT("Raw!C"&amp;MATCH(A54,Raw!B:B,0)&amp;":C"&amp;IF(A54=MAX(Raw!B:B),1010,MATCH(A54+1,Raw!B:B,0)-1)),"H")+1,"")),4000)+IFERROR(LARGE(INDIRECT("RAW!AA"&amp;MATCH(A54,Raw!B:B,0)&amp;":AA"&amp;IF(A54=MAX(Raw!B:B),1010,MATCH(A54+1,Raw!B:B,0)-1)),IF(COUNTIF(INDIRECT("Raw!C"&amp;MATCH(A54,Raw!B:B,0)&amp;":C"&amp;IF(A54=MAX(Raw!B:B),1010,MATCH(A54+1,Raw!B:B,0)-1)),"S")&gt;1,COUNTIF(INDIRECT("Raw!C"&amp;MATCH(A54,Raw!B:B,0)&amp;":C"&amp;IF(A54=MAX(Raw!B:B),1010,MATCH(A54+1,Raw!B:B,0)-1)),"H")+2,"")),4000)-8000+IFERROR(LARGE(INDIRECT("RAW!AA"&amp;MATCH(A54,Raw!B:B,0)&amp;":AA"&amp;IF(A54=MAX(Raw!B:B),1010,MATCH(A54+1,Raw!B:B,0)-1)),IF(COUNTIF(INDIRECT("Raw!C"&amp;MATCH(A54,Raw!B:B,0)&amp;":C"&amp;IF(A54=MAX(Raw!B:B),1010,MATCH(A54+1,Raw!B:B,0)-1)),"V")&gt;0,COUNTIF(INDIRECT("Raw!C"&amp;MATCH(A54,Raw!B:B,0)&amp;":C"&amp;IF(A54=MAX(Raw!B:B),1010,MATCH(A54+1,Raw!B:B,0)-1)),"H")+COUNTIF(INDIRECT("Raw!C"&amp;MATCH(A54,Raw!B:B,0)&amp;":C"&amp;IF(A54=MAX(Raw!B:B),1010,MATCH(A54+1,Raw!B:B,0)-1)),"S")+1,"")),2000)+IFERROR(LARGE(INDIRECT("RAW!AA"&amp;MATCH(A54,Raw!B:B,0)&amp;":AA"&amp;IF(A54=MAX(Raw!B:B),1010,MATCH(A54+1,Raw!B:B,0)-1)),IF(COUNTIF(INDIRECT("Raw!C"&amp;MATCH(A54,Raw!B:B,0)&amp;":C"&amp;IF(A54=MAX(Raw!B:B),1010,MATCH(A54+1,Raw!B:B,0)-1)),"V")&gt;1,COUNTIF(INDIRECT("Raw!C"&amp;MATCH(A54,Raw!B:B,0)&amp;":C"&amp;IF(A54=MAX(Raw!B:B),1010,MATCH(A54+1,Raw!B:B,0)-1)),"H")+COUNTIF(INDIRECT("Raw!C"&amp;MATCH(A54,Raw!B:B,0)&amp;":C"&amp;IF(A54=MAX(Raw!B:B),1010,MATCH(A54+1,Raw!B:B,0)-1)),"S")+2,"")),2000)-4000,"")</f>
        <v>0</v>
      </c>
      <c r="J54" s="52">
        <f ca="1">IFERROR(IFERROR(LARGE(INDIRECT("RAW!AB"&amp;MATCH(A54,Raw!B:B,0)&amp;":AB"&amp;IF(A54=MAX(Raw!B:B),1010,MATCH(A54+1,Raw!B:B,0)-1)),IF(COUNTIF(INDIRECT("Raw!C"&amp;MATCH(A54,Raw!B:B,0)&amp;":C"&amp;IF(A54=MAX(Raw!B:B),1010,MATCH(A54+1,Raw!B:B,0)-1)),"H")&gt;0,1,"")),6000)+IFERROR(LARGE(INDIRECT("RAW!AB"&amp;MATCH(A54,Raw!B:B,0)&amp;":AB"&amp;IF(A54=MAX(Raw!B:B),1010,MATCH(A54+1,Raw!B:B,0)-1)),IF(COUNTIF(INDIRECT("Raw!C"&amp;MATCH(A54,Raw!B:B,0)&amp;":C"&amp;IF(A54=MAX(Raw!B:B),1010,MATCH(A54+1,Raw!B:B,0)-1)),"H")&gt;1,2,"")),6000)-12000
+IFERROR(LARGE(INDIRECT("RAW!AB"&amp;MATCH(A54,Raw!B:B,0)&amp;":AB"&amp;IF(A54=MAX(Raw!B:B),1010,MATCH(A54+1,Raw!B:B,0)-1)),IF(COUNTIF(INDIRECT("Raw!C"&amp;MATCH(A54,Raw!B:B,0)&amp;":C"&amp;IF(A54=MAX(Raw!B:B),1010,MATCH(A54+1,Raw!B:B,0)-1)),"S")&gt;0,COUNTIF(INDIRECT("Raw!C"&amp;MATCH(A54,Raw!B:B,0)&amp;":C"&amp;IF(A54=MAX(Raw!B:B),1010,MATCH(A54+1,Raw!B:B,0)-1)),"H")+1,"")),4000)+IFERROR(LARGE(INDIRECT("RAW!AB"&amp;MATCH(A54,Raw!B:B,0)&amp;":AB"&amp;IF(A54=MAX(Raw!B:B),1010,MATCH(A54+1,Raw!B:B,0)-1)),IF(COUNTIF(INDIRECT("Raw!C"&amp;MATCH(A54,Raw!B:B,0)&amp;":C"&amp;IF(A54=MAX(Raw!B:B),1010,MATCH(A54+1,Raw!B:B,0)-1)),"S")&gt;1,COUNTIF(INDIRECT("Raw!C"&amp;MATCH(A54,Raw!B:B,0)&amp;":C"&amp;IF(A54=MAX(Raw!B:B),1010,MATCH(A54+1,Raw!B:B,0)-1)),"H")+2,"")),4000)-8000+IFERROR(LARGE(INDIRECT("RAW!AB"&amp;MATCH(A54,Raw!B:B,0)&amp;":AB"&amp;IF(A54=MAX(Raw!B:B),1010,MATCH(A54+1,Raw!B:B,0)-1)),IF(COUNTIF(INDIRECT("Raw!C"&amp;MATCH(A54,Raw!B:B,0)&amp;":C"&amp;IF(A54=MAX(Raw!B:B),1010,MATCH(A54+1,Raw!B:B,0)-1)),"V")&gt;0,COUNTIF(INDIRECT("Raw!C"&amp;MATCH(A54,Raw!B:B,0)&amp;":C"&amp;IF(A54=MAX(Raw!B:B),1010,MATCH(A54+1,Raw!B:B,0)-1)),"H")+COUNTIF(INDIRECT("Raw!C"&amp;MATCH(A54,Raw!B:B,0)&amp;":C"&amp;IF(A54=MAX(Raw!B:B),1010,MATCH(A54+1,Raw!B:B,0)-1)),"S")+1,"")),2000)+IFERROR(LARGE(INDIRECT("RAW!AB"&amp;MATCH(A54,Raw!B:B,0)&amp;":AB"&amp;IF(A54=MAX(Raw!B:B),1010,MATCH(A54+1,Raw!B:B,0)-1)),IF(COUNTIF(INDIRECT("Raw!C"&amp;MATCH(A54,Raw!B:B,0)&amp;":C"&amp;IF(A54=MAX(Raw!B:B),1010,MATCH(A54+1,Raw!B:B,0)-1)),"V")&gt;1,COUNTIF(INDIRECT("Raw!C"&amp;MATCH(A54,Raw!B:B,0)&amp;":C"&amp;IF(A54=MAX(Raw!B:B),1010,MATCH(A54+1,Raw!B:B,0)-1)),"H")+COUNTIF(INDIRECT("Raw!C"&amp;MATCH(A54,Raw!B:B,0)&amp;":C"&amp;IF(A54=MAX(Raw!B:B),1010,MATCH(A54+1,Raw!B:B,0)-1)),"S")+2,"")),2000)-4000,"")</f>
        <v>0</v>
      </c>
      <c r="K54" s="52">
        <f ca="1">IFERROR(IFERROR(LARGE(INDIRECT("RAW!AC"&amp;MATCH(A54,Raw!B:B,0)&amp;":AC"&amp;IF(A54=MAX(Raw!B:B),1010,MATCH(A54+1,Raw!B:B,0)-1)),IF(COUNTIF(INDIRECT("Raw!C"&amp;MATCH(A54,Raw!B:B,0)&amp;":C"&amp;IF(A54=MAX(Raw!B:B),1010,MATCH(A54+1,Raw!B:B,0)-1)),"H")&gt;0,1,"")),6000)+IFERROR(LARGE(INDIRECT("RAW!AC"&amp;MATCH(A54,Raw!B:B,0)&amp;":AC"&amp;IF(A54=MAX(Raw!B:B),1010,MATCH(A54+1,Raw!B:B,0)-1)),IF(COUNTIF(INDIRECT("Raw!C"&amp;MATCH(A54,Raw!B:B,0)&amp;":C"&amp;IF(A54=MAX(Raw!B:B),1010,MATCH(A54+1,Raw!B:B,0)-1)),"H")&gt;1,2,"")),6000)-12000
+IFERROR(LARGE(INDIRECT("RAW!AC"&amp;MATCH(A54,Raw!B:B,0)&amp;":AC"&amp;IF(A54=MAX(Raw!B:B),1010,MATCH(A54+1,Raw!B:B,0)-1)),IF(COUNTIF(INDIRECT("Raw!C"&amp;MATCH(A54,Raw!B:B,0)&amp;":C"&amp;IF(A54=MAX(Raw!B:B),1010,MATCH(A54+1,Raw!B:B,0)-1)),"S")&gt;0,COUNTIF(INDIRECT("Raw!C"&amp;MATCH(A54,Raw!B:B,0)&amp;":C"&amp;IF(A54=MAX(Raw!B:B),1010,MATCH(A54+1,Raw!B:B,0)-1)),"H")+1,"")),4000)+IFERROR(LARGE(INDIRECT("RAW!AC"&amp;MATCH(A54,Raw!B:B,0)&amp;":AC"&amp;IF(A54=MAX(Raw!B:B),1010,MATCH(A54+1,Raw!B:B,0)-1)),IF(COUNTIF(INDIRECT("Raw!C"&amp;MATCH(A54,Raw!B:B,0)&amp;":C"&amp;IF(A54=MAX(Raw!B:B),1010,MATCH(A54+1,Raw!B:B,0)-1)),"S")&gt;1,COUNTIF(INDIRECT("Raw!C"&amp;MATCH(A54,Raw!B:B,0)&amp;":C"&amp;IF(A54=MAX(Raw!B:B),1010,MATCH(A54+1,Raw!B:B,0)-1)),"H")+2,"")),4000)-8000+IFERROR(LARGE(INDIRECT("RAW!AC"&amp;MATCH(A54,Raw!B:B,0)&amp;":AC"&amp;IF(A54=MAX(Raw!B:B),1010,MATCH(A54+1,Raw!B:B,0)-1)),IF(COUNTIF(INDIRECT("Raw!C"&amp;MATCH(A54,Raw!B:B,0)&amp;":C"&amp;IF(A54=MAX(Raw!B:B),1010,MATCH(A54+1,Raw!B:B,0)-1)),"V")&gt;0,COUNTIF(INDIRECT("Raw!C"&amp;MATCH(A54,Raw!B:B,0)&amp;":C"&amp;IF(A54=MAX(Raw!B:B),1010,MATCH(A54+1,Raw!B:B,0)-1)),"H")+COUNTIF(INDIRECT("Raw!C"&amp;MATCH(A54,Raw!B:B,0)&amp;":C"&amp;IF(A54=MAX(Raw!B:B),1010,MATCH(A54+1,Raw!B:B,0)-1)),"S")+1,"")),2000)+IFERROR(LARGE(INDIRECT("RAW!AC"&amp;MATCH(A54,Raw!B:B,0)&amp;":AC"&amp;IF(A54=MAX(Raw!B:B),1010,MATCH(A54+1,Raw!B:B,0)-1)),IF(COUNTIF(INDIRECT("Raw!C"&amp;MATCH(A54,Raw!B:B,0)&amp;":C"&amp;IF(A54=MAX(Raw!B:B),1010,MATCH(A54+1,Raw!B:B,0)-1)),"V")&gt;1,COUNTIF(INDIRECT("Raw!C"&amp;MATCH(A54,Raw!B:B,0)&amp;":C"&amp;IF(A54=MAX(Raw!B:B),1010,MATCH(A54+1,Raw!B:B,0)-1)),"H")+COUNTIF(INDIRECT("Raw!C"&amp;MATCH(A54,Raw!B:B,0)&amp;":C"&amp;IF(A54=MAX(Raw!B:B),1010,MATCH(A54+1,Raw!B:B,0)-1)),"S")+2,"")),2000)-4000,"")</f>
        <v>0</v>
      </c>
      <c r="L54" s="14">
        <f t="shared" ca="1" si="0"/>
        <v>0</v>
      </c>
      <c r="M54" s="14">
        <f t="shared" ca="1" si="1"/>
        <v>0</v>
      </c>
      <c r="N54" s="14">
        <f t="shared" ca="1" si="2"/>
        <v>0</v>
      </c>
      <c r="O54" s="37" t="str">
        <f t="array" aca="1" ref="O54" ca="1">IF(P54="","",(IF(ROUND(P54,1)=ROUND(P53,1),O53,O53+1)))</f>
        <v/>
      </c>
      <c r="P54" s="33" t="str">
        <f t="array" aca="1" ref="P54" ca="1">IF(ROUND(LARGE(B:B,$A54),2)=0,"",LARGE(B:B,$A54))</f>
        <v/>
      </c>
      <c r="Q54" s="33" t="str">
        <f t="array" aca="1" ref="Q54" ca="1">IFERROR(INDEX(Raw!$S$3:$S$502,MATCH(R54,Raw!$R$3:$R$502,0)),"")</f>
        <v/>
      </c>
      <c r="R54" s="34" t="str">
        <f t="array" aca="1" ref="R54" ca="1">IFERROR(INDEX(Raw!$R$3:$R$502,MATCH(IFERROR(INDEX(MATCH(P54,B$2:B$501,0),$A$2:$A$502),""),Raw!$Q$3:$Q$502,0)),"")</f>
        <v/>
      </c>
      <c r="S54" s="38" t="str">
        <f t="array" aca="1" ref="S54" ca="1">IF(T54="","",(IF(ROUND(T54,1)=ROUND(T53,1),S53,S53+1)))</f>
        <v/>
      </c>
      <c r="T54" s="36" t="str">
        <f t="array" aca="1" ref="T54" ca="1">IF(ROUND(LARGE(C:C,$A54),2)=0,"",LARGE(C:C,$A54))</f>
        <v/>
      </c>
      <c r="U54" s="33" t="str">
        <f t="array" aca="1" ref="U54" ca="1">IFERROR(INDEX(Raw!$S$3:$S$502,MATCH(V54,Raw!$R$3:$R$502,0)),"")</f>
        <v/>
      </c>
      <c r="V54" s="34" t="str">
        <f t="array" aca="1" ref="V54" ca="1">IFERROR(INDEX(Raw!$R$3:$R$502,MATCH(IFERROR(INDEX(MATCH(T54,C$2:C$501,0),$A$2:$A$501),""),Raw!$Q$3:$Q$502,0)),"")</f>
        <v/>
      </c>
      <c r="W54" s="38" t="str">
        <f t="array" aca="1" ref="W54" ca="1">IF(X54="","",(IF(ROUND(X54,1)=ROUND(X53,1),W53,W53+1)))</f>
        <v/>
      </c>
      <c r="X54" s="36" t="str">
        <f t="array" aca="1" ref="X54" ca="1">IF(ROUND(LARGE(D:D,$A54),2)=0,"",LARGE(D:D,$A54))</f>
        <v/>
      </c>
      <c r="Y54" s="33" t="str">
        <f t="array" aca="1" ref="Y54" ca="1">IFERROR(INDEX(Raw!$S$3:$S$502,MATCH(Z54,Raw!$R$3:$R$502,0)),"")</f>
        <v/>
      </c>
      <c r="Z54" s="34" t="str">
        <f t="array" aca="1" ref="Z54" ca="1">IFERROR(INDEX(Raw!$R$3:$R$502,MATCH(IFERROR(INDEX(MATCH(X54,D$2:D$501,0),$A$2:$A$501),""),Raw!$Q$3:$Q$502,0)),"")</f>
        <v/>
      </c>
      <c r="AA54" s="38" t="str">
        <f t="array" aca="1" ref="AA54" ca="1">IF(AB54="","",(IF(ROUND(AB54,1)=ROUND(AB53,1),AA53,AA53+1)))</f>
        <v/>
      </c>
      <c r="AB54" s="36" t="str">
        <f t="array" aca="1" ref="AB54" ca="1">IF(ROUND(LARGE(E:E,$A54),2)=0,"",LARGE(E:E,$A54))</f>
        <v/>
      </c>
      <c r="AC54" s="33" t="str">
        <f ca="1">IFERROR(INDEX(Raw!$S$3:$S$502,MATCH(AD54,Raw!$R$3:$R$502,0)),"")</f>
        <v/>
      </c>
      <c r="AD54" s="34" t="str">
        <f t="array" aca="1" ref="AD54" ca="1">IFERROR(INDEX(Raw!$R$3:$R$502,MATCH(IFERROR(INDEX(MATCH(AB54,E$2:E$501,0),$A$2:$A$501),""),Raw!$Q$3:$Q$502,0)),"")</f>
        <v/>
      </c>
      <c r="AE54" s="38" t="str">
        <f t="array" aca="1" ref="AE54" ca="1">IF(AF54="","",(IF(ROUND(AF54,1)=ROUND(AF53,1),AE53,AE53+1)))</f>
        <v/>
      </c>
      <c r="AF54" s="36" t="str">
        <f t="array" aca="1" ref="AF54" ca="1">IF(ROUND(LARGE(F:F,$A54),2)=0,"",LARGE(F:F,$A54))</f>
        <v/>
      </c>
      <c r="AG54" s="33" t="str">
        <f ca="1">IFERROR(INDEX(Raw!$S$3:$S$502,MATCH(AH54,Raw!$R$3:$R$502,0)),"")</f>
        <v/>
      </c>
      <c r="AH54" s="34" t="str">
        <f t="array" aca="1" ref="AH54" ca="1">IFERROR(INDEX(Raw!$R$3:$R$502,MATCH(IFERROR(INDEX(MATCH(AF54,F$2:F$501,0),$A$2:$A$501),""),Raw!$Q$3:$Q$502,0)),"")</f>
        <v/>
      </c>
      <c r="AI54" s="38" t="str">
        <f t="array" aca="1" ref="AI54" ca="1">IF(AJ54="","",(IF(ROUND(AJ54,1)=ROUND(AJ53,1),AI53,AI53+1)))</f>
        <v/>
      </c>
      <c r="AJ54" s="36" t="str">
        <f t="array" aca="1" ref="AJ54" ca="1">IF(ROUND(LARGE(G:G,$A54),2)=0,"",LARGE(G:G,$A54))</f>
        <v/>
      </c>
      <c r="AK54" s="33" t="str">
        <f ca="1">IFERROR(INDEX(Raw!$S$3:$S$502,MATCH(AL54,Raw!$R$3:$R$502,0)),"")</f>
        <v/>
      </c>
      <c r="AL54" s="34" t="str">
        <f t="array" aca="1" ref="AL54" ca="1">IFERROR(INDEX(Raw!$R$3:$R$502,MATCH(IFERROR(INDEX(MATCH(AJ54,G$2:G$501,0),$A$2:$A$501),""),Raw!$Q$3:$Q$502,0)),"")</f>
        <v/>
      </c>
      <c r="AM54" s="38" t="str">
        <f t="array" aca="1" ref="AM54" ca="1">IF(AN54="","",(IF(ROUND(AN54,1)=ROUND(AN53,1),AM53,AM53+1)))</f>
        <v/>
      </c>
      <c r="AN54" s="36" t="str">
        <f t="shared" ca="1" si="10"/>
        <v/>
      </c>
      <c r="AO54" s="33" t="str">
        <f ca="1">IFERROR(INDEX(Raw!$S$3:$S$502,MATCH(AP54,Raw!$R$3:$R$502,0)),"")</f>
        <v/>
      </c>
      <c r="AP54" s="34" t="str">
        <f t="array" aca="1" ref="AP54" ca="1">IFERROR(INDEX(Raw!$R$3:$R$502,MATCH(IFERROR(INDEX(MATCH(AN54,H$2:H$501,0),$A$2:$A$501),""),Raw!$Q$3:$Q$502,0)),"")</f>
        <v/>
      </c>
      <c r="AQ54" s="37" t="str">
        <f t="array" aca="1" ref="AQ54" ca="1">IF(AR54="","",(IF(ROUND(AR54,1)=ROUND(AR53,1),AQ53,AQ53+1)))</f>
        <v/>
      </c>
      <c r="AR54" s="33" t="str">
        <f t="shared" ca="1" si="11"/>
        <v/>
      </c>
      <c r="AS54" s="48" t="str">
        <f t="array" aca="1" ref="AS54" ca="1">IFERROR(INDEX(Raw!$S$3:$S$502,MATCH(AT54,Raw!$R$3:$R$502,0)),"")</f>
        <v/>
      </c>
      <c r="AT54" s="34" t="str">
        <f t="array" aca="1" ref="AT54" ca="1">IFERROR(INDEX(Raw!$R$3:$R$502,MATCH(IFERROR(INDEX(MATCH(AR54,I$2:I$501,0),$A$2:$A$501),""),Raw!$Q$3:$Q$502,0)),"")</f>
        <v/>
      </c>
      <c r="AU54" s="37" t="str">
        <f t="array" aca="1" ref="AU54" ca="1">IF(AV54="","",(IF(ROUND(AV54,1)=ROUND(AV53,1),AU53,AU53+1)))</f>
        <v/>
      </c>
      <c r="AV54" s="33" t="str">
        <f t="shared" ca="1" si="12"/>
        <v/>
      </c>
      <c r="AW54" s="48" t="str">
        <f t="array" aca="1" ref="AW54" ca="1">IFERROR(INDEX(Raw!$S$3:$S$502,MATCH(AX54,Raw!$R$3:$R$502,0)),"")</f>
        <v/>
      </c>
      <c r="AX54" s="34" t="str">
        <f t="array" aca="1" ref="AX54" ca="1">IFERROR(INDEX(Raw!$R$3:$R$502,MATCH(IFERROR(INDEX(MATCH(AV54,J$2:J$501,0),$A$2:$A$501),""),Raw!$Q$3:$Q$502,0)),"")</f>
        <v/>
      </c>
      <c r="AY54" s="37" t="str">
        <f t="array" aca="1" ref="AY54" ca="1">IF(AZ54="","",(IF(ROUND(AZ54,1)=ROUND(AZ53,1),AY53,AY53+1)))</f>
        <v/>
      </c>
      <c r="AZ54" s="33" t="str">
        <f t="shared" ca="1" si="13"/>
        <v/>
      </c>
      <c r="BA54" s="48" t="str">
        <f t="array" aca="1" ref="BA54" ca="1">IFERROR(INDEX(Raw!$S$3:$S$502,MATCH(BB54,Raw!$R$3:$R$502,0)),"")</f>
        <v/>
      </c>
      <c r="BB54" s="34" t="str">
        <f t="array" aca="1" ref="BB54" ca="1">IFERROR(INDEX(Raw!$R$3:$R$502,MATCH(IFERROR(INDEX(MATCH(AZ54,K$2:K$501,0),$A$2:$A$501),""),Raw!$Q$3:$Q$502,0)),"")</f>
        <v/>
      </c>
      <c r="BC54" s="37" t="str">
        <f t="array" aca="1" ref="BC54" ca="1">IF(BD54="","",(IF(ROUND(BD54,1)=ROUND(BD53,1),BC53,BC53+1)))</f>
        <v/>
      </c>
      <c r="BD54" s="33" t="str">
        <f t="shared" ca="1" si="14"/>
        <v/>
      </c>
      <c r="BE54" s="48" t="str">
        <f t="array" aca="1" ref="BE54" ca="1">IFERROR(INDEX(Raw!$S$3:$S$502,MATCH(BF54,Raw!$R$3:$R$502,0)),"")</f>
        <v/>
      </c>
      <c r="BF54" s="34" t="str">
        <f t="array" aca="1" ref="BF54" ca="1">IFERROR(INDEX(Raw!$R$3:$R$502,MATCH(IFERROR(INDEX(MATCH(BD54,L$2:L$501,0),$A$2:$A$501),""),Raw!$Q$3:$Q$502,0)),"")</f>
        <v/>
      </c>
      <c r="BG54" s="37" t="str">
        <f t="array" aca="1" ref="BG54" ca="1">IF(BH54="","",(IF(ROUND(BH54,1)=ROUND(BH53,1),BG53,BG53+1)))</f>
        <v/>
      </c>
      <c r="BH54" s="33" t="str">
        <f t="shared" ca="1" si="15"/>
        <v/>
      </c>
      <c r="BI54" s="48" t="str">
        <f t="array" aca="1" ref="BI54" ca="1">IFERROR(INDEX(Raw!$S$3:$S$502,MATCH(BJ54,Raw!$R$3:$R$502,0)),"")</f>
        <v/>
      </c>
      <c r="BJ54" s="34" t="str">
        <f t="array" aca="1" ref="BJ54" ca="1">IFERROR(INDEX(Raw!$R$3:$R$502,MATCH(IFERROR(INDEX(MATCH(BH54,M$2:M$501,0),$A$2:$A$501),""),Raw!$Q$3:$Q$502,0)),"")</f>
        <v/>
      </c>
      <c r="BK54" s="37" t="str">
        <f t="array" aca="1" ref="BK54" ca="1">IF(BL54="","",(IF(ROUND(BL54,1)=ROUND(BL53,1),BK53,BK53+1)))</f>
        <v/>
      </c>
      <c r="BL54" s="33" t="str">
        <f t="shared" ca="1" si="16"/>
        <v/>
      </c>
      <c r="BM54" s="48" t="str">
        <f t="array" aca="1" ref="BM54" ca="1">IFERROR(INDEX(Raw!$S$3:$S$502,MATCH(BN54,Raw!$R$3:$R$502,0)),"")</f>
        <v/>
      </c>
      <c r="BN54" s="34" t="str">
        <f t="array" aca="1" ref="BN54" ca="1">IFERROR(INDEX(Raw!$R$3:$R$502,MATCH(IFERROR(INDEX(MATCH(BL54,N$2:N$501,0),$A$2:$A$501),""),Raw!$Q$3:$Q$502,0)),"")</f>
        <v/>
      </c>
    </row>
    <row r="55" spans="1:66" x14ac:dyDescent="0.3">
      <c r="A55" s="28">
        <v>54</v>
      </c>
      <c r="B55" s="52">
        <f ca="1">IFERROR(IFERROR(LARGE(INDIRECT("RAW!T"&amp;MATCH(A55,Raw!B:B,0)&amp;":T"&amp;IF(A55=MAX(Raw!B:B),1010,MATCH(A55+1,Raw!B:B,0)-1)),IF(COUNTIF(INDIRECT("Raw!C"&amp;MATCH(A55,Raw!B:B,0)&amp;":C"&amp;IF(A55=MAX(Raw!B:B),1010,MATCH(A55+1,Raw!B:B,0)-1)),"H")&gt;0,1,"")),6000)+IFERROR(LARGE(INDIRECT("RAW!T"&amp;MATCH(A55,Raw!B:B,0)&amp;":T"&amp;IF(A55=MAX(Raw!B:B),1010,MATCH(A55+1,Raw!B:B,0)-1)),IF(COUNTIF(INDIRECT("Raw!C"&amp;MATCH(A55,Raw!B:B,0)&amp;":C"&amp;IF(A55=MAX(Raw!B:B),1010,MATCH(A55+1,Raw!B:B,0)-1)),"H")&gt;1,2,"")),6000)-12000
+IFERROR(LARGE(INDIRECT("RAW!T"&amp;MATCH(A55,Raw!B:B,0)&amp;":T"&amp;IF(A55=MAX(Raw!B:B),1010,MATCH(A55+1,Raw!B:B,0)-1)),IF(COUNTIF(INDIRECT("Raw!C"&amp;MATCH(A55,Raw!B:B,0)&amp;":C"&amp;IF(A55=MAX(Raw!B:B),1010,MATCH(A55+1,Raw!B:B,0)-1)),"S")&gt;0,COUNTIF(INDIRECT("Raw!C"&amp;MATCH(A55,Raw!B:B,0)&amp;":C"&amp;IF(A55=MAX(Raw!B:B),1010,MATCH(A55+1,Raw!B:B,0)-1)),"H")+1,"")),4000)+IFERROR(LARGE(INDIRECT("RAW!T"&amp;MATCH(A55,Raw!B:B,0)&amp;":T"&amp;IF(A55=MAX(Raw!B:B),1010,MATCH(A55+1,Raw!B:B,0)-1)),IF(COUNTIF(INDIRECT("Raw!C"&amp;MATCH(A55,Raw!B:B,0)&amp;":C"&amp;IF(A55=MAX(Raw!B:B),1010,MATCH(A55+1,Raw!B:B,0)-1)),"S")&gt;1,COUNTIF(INDIRECT("Raw!C"&amp;MATCH(A55,Raw!B:B,0)&amp;":C"&amp;IF(A55=MAX(Raw!B:B),1010,MATCH(A55+1,Raw!B:B,0)-1)),"H")+2,"")),4000)-8000+IFERROR(LARGE(INDIRECT("RAW!T"&amp;MATCH(A55,Raw!B:B,0)&amp;":T"&amp;IF(A55=MAX(Raw!B:B),1010,MATCH(A55+1,Raw!B:B,0)-1)),IF(COUNTIF(INDIRECT("Raw!C"&amp;MATCH(A55,Raw!B:B,0)&amp;":C"&amp;IF(A55=MAX(Raw!B:B),1010,MATCH(A55+1,Raw!B:B,0)-1)),"V")&gt;0,COUNTIF(INDIRECT("Raw!C"&amp;MATCH(A55,Raw!B:B,0)&amp;":C"&amp;IF(A55=MAX(Raw!B:B),1010,MATCH(A55+1,Raw!B:B,0)-1)),"H")+COUNTIF(INDIRECT("Raw!C"&amp;MATCH(A55,Raw!B:B,0)&amp;":C"&amp;IF(A55=MAX(Raw!B:B),1010,MATCH(A55+1,Raw!B:B,0)-1)),"S")+1,"")),2000)+IFERROR(LARGE(INDIRECT("RAW!T"&amp;MATCH(A55,Raw!B:B,0)&amp;":T"&amp;IF(A55=MAX(Raw!B:B),1010,MATCH(A55+1,Raw!B:B,0)-1)),IF(COUNTIF(INDIRECT("Raw!C"&amp;MATCH(A55,Raw!B:B,0)&amp;":C"&amp;IF(A55=MAX(Raw!B:B),1010,MATCH(A55+1,Raw!B:B,0)-1)),"V")&gt;1,COUNTIF(INDIRECT("Raw!C"&amp;MATCH(A55,Raw!B:B,0)&amp;":C"&amp;IF(A55=MAX(Raw!B:B),1010,MATCH(A55+1,Raw!B:B,0)-1)),"H")+COUNTIF(INDIRECT("Raw!C"&amp;MATCH(A55,Raw!B:B,0)&amp;":C"&amp;IF(A55=MAX(Raw!B:B),1010,MATCH(A55+1,Raw!B:B,0)-1)),"S")+2,"")),2000)-4000,"")</f>
        <v>0</v>
      </c>
      <c r="C55" s="52">
        <f ca="1">IFERROR(IFERROR(LARGE(INDIRECT("RAW!U"&amp;MATCH(A55,Raw!B:B,0)&amp;":U"&amp;IF(A55=MAX(Raw!B:B),1010,MATCH(A55+1,Raw!B:B,0)-1)),IF(COUNTIF(INDIRECT("Raw!C"&amp;MATCH(A55,Raw!B:B,0)&amp;":C"&amp;IF(A55=MAX(Raw!B:B),1010,MATCH(A55+1,Raw!B:B,0)-1)),"H")&gt;0,1,"")),6000)+IFERROR(LARGE(INDIRECT("RAW!U"&amp;MATCH(A55,Raw!B:B,0)&amp;":U"&amp;IF(A55=MAX(Raw!B:B),1010,MATCH(A55+1,Raw!B:B,0)-1)),IF(COUNTIF(INDIRECT("Raw!C"&amp;MATCH(A55,Raw!B:B,0)&amp;":C"&amp;IF(A55=MAX(Raw!B:B),1010,MATCH(A55+1,Raw!B:B,0)-1)),"H")&gt;1,2,"")),6000)-12000
+IFERROR(LARGE(INDIRECT("RAW!U"&amp;MATCH(A55,Raw!B:B,0)&amp;":U"&amp;IF(A55=MAX(Raw!B:B),1010,MATCH(A55+1,Raw!B:B,0)-1)),IF(COUNTIF(INDIRECT("Raw!C"&amp;MATCH(A55,Raw!B:B,0)&amp;":C"&amp;IF(A55=MAX(Raw!B:B),1010,MATCH(A55+1,Raw!B:B,0)-1)),"S")&gt;0,COUNTIF(INDIRECT("Raw!C"&amp;MATCH(A55,Raw!B:B,0)&amp;":C"&amp;IF(A55=MAX(Raw!B:B),1010,MATCH(A55+1,Raw!B:B,0)-1)),"H")+1,"")),4000)+IFERROR(LARGE(INDIRECT("RAW!U"&amp;MATCH(A55,Raw!B:B,0)&amp;":U"&amp;IF(A55=MAX(Raw!B:B),1010,MATCH(A55+1,Raw!B:B,0)-1)),IF(COUNTIF(INDIRECT("Raw!C"&amp;MATCH(A55,Raw!B:B,0)&amp;":C"&amp;IF(A55=MAX(Raw!B:B),1010,MATCH(A55+1,Raw!B:B,0)-1)),"S")&gt;1,COUNTIF(INDIRECT("Raw!C"&amp;MATCH(A55,Raw!B:B,0)&amp;":C"&amp;IF(A55=MAX(Raw!B:B),1010,MATCH(A55+1,Raw!B:B,0)-1)),"H")+2,"")),4000)-8000+IFERROR(LARGE(INDIRECT("RAW!U"&amp;MATCH(A55,Raw!B:B,0)&amp;":U"&amp;IF(A55=MAX(Raw!B:B),1010,MATCH(A55+1,Raw!B:B,0)-1)),IF(COUNTIF(INDIRECT("Raw!C"&amp;MATCH(A55,Raw!B:B,0)&amp;":C"&amp;IF(A55=MAX(Raw!B:B),1010,MATCH(A55+1,Raw!B:B,0)-1)),"V")&gt;0,COUNTIF(INDIRECT("Raw!C"&amp;MATCH(A55,Raw!B:B,0)&amp;":C"&amp;IF(A55=MAX(Raw!B:B),1010,MATCH(A55+1,Raw!B:B,0)-1)),"H")+COUNTIF(INDIRECT("Raw!C"&amp;MATCH(A55,Raw!B:B,0)&amp;":C"&amp;IF(A55=MAX(Raw!B:B),1010,MATCH(A55+1,Raw!B:B,0)-1)),"S")+1,"")),2000)+IFERROR(LARGE(INDIRECT("RAW!U"&amp;MATCH(A55,Raw!B:B,0)&amp;":U"&amp;IF(A55=MAX(Raw!B:B),1010,MATCH(A55+1,Raw!B:B,0)-1)),IF(COUNTIF(INDIRECT("Raw!C"&amp;MATCH(A55,Raw!B:B,0)&amp;":C"&amp;IF(A55=MAX(Raw!B:B),1010,MATCH(A55+1,Raw!B:B,0)-1)),"V")&gt;1,COUNTIF(INDIRECT("Raw!C"&amp;MATCH(A55,Raw!B:B,0)&amp;":C"&amp;IF(A55=MAX(Raw!B:B),1010,MATCH(A55+1,Raw!B:B,0)-1)),"H")+COUNTIF(INDIRECT("Raw!C"&amp;MATCH(A55,Raw!B:B,0)&amp;":C"&amp;IF(A55=MAX(Raw!B:B),1010,MATCH(A55+1,Raw!B:B,0)-1)),"S")+2,"")),2000)-4000,"")</f>
        <v>0</v>
      </c>
      <c r="D55" s="52">
        <f ca="1">IFERROR(IFERROR(LARGE(INDIRECT("RAW!V"&amp;MATCH(A55,Raw!B:B,0)&amp;":V"&amp;IF(A55=MAX(Raw!B:B),1010,MATCH(A55+1,Raw!B:B,0)-1)),IF(COUNTIF(INDIRECT("Raw!C"&amp;MATCH(A55,Raw!B:B,0)&amp;":C"&amp;IF(A55=MAX(Raw!B:B),1010,MATCH(A55+1,Raw!B:B,0)-1)),"H")&gt;0,1,"")),6000)+IFERROR(LARGE(INDIRECT("RAW!V"&amp;MATCH(A55,Raw!B:B,0)&amp;":V"&amp;IF(A55=MAX(Raw!B:B),1010,MATCH(A55+1,Raw!B:B,0)-1)),IF(COUNTIF(INDIRECT("Raw!C"&amp;MATCH(A55,Raw!B:B,0)&amp;":C"&amp;IF(A55=MAX(Raw!B:B),1010,MATCH(A55+1,Raw!B:B,0)-1)),"H")&gt;1,2,"")),6000)-12000
+IFERROR(LARGE(INDIRECT("RAW!V"&amp;MATCH(A55,Raw!B:B,0)&amp;":V"&amp;IF(A55=MAX(Raw!B:B),1010,MATCH(A55+1,Raw!B:B,0)-1)),IF(COUNTIF(INDIRECT("Raw!C"&amp;MATCH(A55,Raw!B:B,0)&amp;":C"&amp;IF(A55=MAX(Raw!B:B),1010,MATCH(A55+1,Raw!B:B,0)-1)),"S")&gt;0,COUNTIF(INDIRECT("Raw!C"&amp;MATCH(A55,Raw!B:B,0)&amp;":C"&amp;IF(A55=MAX(Raw!B:B),1010,MATCH(A55+1,Raw!B:B,0)-1)),"H")+1,"")),4000)+IFERROR(LARGE(INDIRECT("RAW!V"&amp;MATCH(A55,Raw!B:B,0)&amp;":V"&amp;IF(A55=MAX(Raw!B:B),1010,MATCH(A55+1,Raw!B:B,0)-1)),IF(COUNTIF(INDIRECT("Raw!C"&amp;MATCH(A55,Raw!B:B,0)&amp;":C"&amp;IF(A55=MAX(Raw!B:B),1010,MATCH(A55+1,Raw!B:B,0)-1)),"S")&gt;1,COUNTIF(INDIRECT("Raw!C"&amp;MATCH(A55,Raw!B:B,0)&amp;":C"&amp;IF(A55=MAX(Raw!B:B),1010,MATCH(A55+1,Raw!B:B,0)-1)),"H")+2,"")),4000)-8000+IFERROR(LARGE(INDIRECT("RAW!V"&amp;MATCH(A55,Raw!B:B,0)&amp;":V"&amp;IF(A55=MAX(Raw!B:B),1010,MATCH(A55+1,Raw!B:B,0)-1)),IF(COUNTIF(INDIRECT("Raw!C"&amp;MATCH(A55,Raw!B:B,0)&amp;":C"&amp;IF(A55=MAX(Raw!B:B),1010,MATCH(A55+1,Raw!B:B,0)-1)),"V")&gt;0,COUNTIF(INDIRECT("Raw!C"&amp;MATCH(A55,Raw!B:B,0)&amp;":C"&amp;IF(A55=MAX(Raw!B:B),1010,MATCH(A55+1,Raw!B:B,0)-1)),"H")+COUNTIF(INDIRECT("Raw!C"&amp;MATCH(A55,Raw!B:B,0)&amp;":C"&amp;IF(A55=MAX(Raw!B:B),1010,MATCH(A55+1,Raw!B:B,0)-1)),"S")+1,"")),2000)+IFERROR(LARGE(INDIRECT("RAW!V"&amp;MATCH(A55,Raw!B:B,0)&amp;":V"&amp;IF(A55=MAX(Raw!B:B),1010,MATCH(A55+1,Raw!B:B,0)-1)),IF(COUNTIF(INDIRECT("Raw!C"&amp;MATCH(A55,Raw!B:B,0)&amp;":C"&amp;IF(A55=MAX(Raw!B:B),1010,MATCH(A55+1,Raw!B:B,0)-1)),"V")&gt;1,COUNTIF(INDIRECT("Raw!C"&amp;MATCH(A55,Raw!B:B,0)&amp;":C"&amp;IF(A55=MAX(Raw!B:B),1010,MATCH(A55+1,Raw!B:B,0)-1)),"H")+COUNTIF(INDIRECT("Raw!C"&amp;MATCH(A55,Raw!B:B,0)&amp;":C"&amp;IF(A55=MAX(Raw!B:B),1010,MATCH(A55+1,Raw!B:B,0)-1)),"S")+2,"")),2000)-4000,"")</f>
        <v>0</v>
      </c>
      <c r="E55" s="52">
        <f ca="1">IFERROR(IFERROR(LARGE(INDIRECT("RAW!W"&amp;MATCH(A55,Raw!B:B,0)&amp;":W"&amp;IF(A55=MAX(Raw!B:B),1010,MATCH(A55+1,Raw!B:B,0)-1)),IF(COUNTIF(INDIRECT("Raw!C"&amp;MATCH(A55,Raw!B:B,0)&amp;":C"&amp;IF(A55=MAX(Raw!B:B),1010,MATCH(A55+1,Raw!B:B,0)-1)),"H")&gt;0,1,"")),6000)+IFERROR(LARGE(INDIRECT("RAW!W"&amp;MATCH(A55,Raw!B:B,0)&amp;":W"&amp;IF(A55=MAX(Raw!B:B),1010,MATCH(A55+1,Raw!B:B,0)-1)),IF(COUNTIF(INDIRECT("Raw!C"&amp;MATCH(A55,Raw!B:B,0)&amp;":C"&amp;IF(A55=MAX(Raw!B:B),1010,MATCH(A55+1,Raw!B:B,0)-1)),"H")&gt;1,2,"")),6000)-12000
+IFERROR(LARGE(INDIRECT("RAW!W"&amp;MATCH(A55,Raw!B:B,0)&amp;":W"&amp;IF(A55=MAX(Raw!B:B),1010,MATCH(A55+1,Raw!B:B,0)-1)),IF(COUNTIF(INDIRECT("Raw!C"&amp;MATCH(A55,Raw!B:B,0)&amp;":C"&amp;IF(A55=MAX(Raw!B:B),1010,MATCH(A55+1,Raw!B:B,0)-1)),"S")&gt;0,COUNTIF(INDIRECT("Raw!C"&amp;MATCH(A55,Raw!B:B,0)&amp;":C"&amp;IF(A55=MAX(Raw!B:B),1010,MATCH(A55+1,Raw!B:B,0)-1)),"H")+1,"")),4000)+IFERROR(LARGE(INDIRECT("RAW!W"&amp;MATCH(A55,Raw!B:B,0)&amp;":W"&amp;IF(A55=MAX(Raw!B:B),1010,MATCH(A55+1,Raw!B:B,0)-1)),IF(COUNTIF(INDIRECT("Raw!C"&amp;MATCH(A55,Raw!B:B,0)&amp;":C"&amp;IF(A55=MAX(Raw!B:B),1010,MATCH(A55+1,Raw!B:B,0)-1)),"S")&gt;1,COUNTIF(INDIRECT("Raw!C"&amp;MATCH(A55,Raw!B:B,0)&amp;":C"&amp;IF(A55=MAX(Raw!B:B),1010,MATCH(A55+1,Raw!B:B,0)-1)),"H")+2,"")),4000)-8000+IFERROR(LARGE(INDIRECT("RAW!W"&amp;MATCH(A55,Raw!B:B,0)&amp;":W"&amp;IF(A55=MAX(Raw!B:B),1010,MATCH(A55+1,Raw!B:B,0)-1)),IF(COUNTIF(INDIRECT("Raw!C"&amp;MATCH(A55,Raw!B:B,0)&amp;":C"&amp;IF(A55=MAX(Raw!B:B),1010,MATCH(A55+1,Raw!B:B,0)-1)),"V")&gt;0,COUNTIF(INDIRECT("Raw!C"&amp;MATCH(A55,Raw!B:B,0)&amp;":C"&amp;IF(A55=MAX(Raw!B:B),1010,MATCH(A55+1,Raw!B:B,0)-1)),"H")+COUNTIF(INDIRECT("Raw!C"&amp;MATCH(A55,Raw!B:B,0)&amp;":C"&amp;IF(A55=MAX(Raw!B:B),1010,MATCH(A55+1,Raw!B:B,0)-1)),"S")+1,"")),2000)+IFERROR(LARGE(INDIRECT("RAW!W"&amp;MATCH(A55,Raw!B:B,0)&amp;":W"&amp;IF(A55=MAX(Raw!B:B),1010,MATCH(A55+1,Raw!B:B,0)-1)),IF(COUNTIF(INDIRECT("Raw!C"&amp;MATCH(A55,Raw!B:B,0)&amp;":C"&amp;IF(A55=MAX(Raw!B:B),1010,MATCH(A55+1,Raw!B:B,0)-1)),"V")&gt;1,COUNTIF(INDIRECT("Raw!C"&amp;MATCH(A55,Raw!B:B,0)&amp;":C"&amp;IF(A55=MAX(Raw!B:B),1010,MATCH(A55+1,Raw!B:B,0)-1)),"H")+COUNTIF(INDIRECT("Raw!C"&amp;MATCH(A55,Raw!B:B,0)&amp;":C"&amp;IF(A55=MAX(Raw!B:B),1010,MATCH(A55+1,Raw!B:B,0)-1)),"S")+2,"")),2000)-4000,"")</f>
        <v>0</v>
      </c>
      <c r="F55" s="52">
        <f ca="1">IFERROR(IFERROR(LARGE(INDIRECT("RAW!X"&amp;MATCH(A55,Raw!B:B,0)&amp;":X"&amp;IF(A55=MAX(Raw!B:B),1010,MATCH(A55+1,Raw!B:B,0)-1)),IF(COUNTIF(INDIRECT("Raw!C"&amp;MATCH(A55,Raw!B:B,0)&amp;":C"&amp;IF(A55=MAX(Raw!B:B),1010,MATCH(A55+1,Raw!B:B,0)-1)),"H")&gt;0,1,"")),6000)+IFERROR(LARGE(INDIRECT("RAW!X"&amp;MATCH(A55,Raw!B:B,0)&amp;":X"&amp;IF(A55=MAX(Raw!B:B),1010,MATCH(A55+1,Raw!B:B,0)-1)),IF(COUNTIF(INDIRECT("Raw!C"&amp;MATCH(A55,Raw!B:B,0)&amp;":C"&amp;IF(A55=MAX(Raw!B:B),1010,MATCH(A55+1,Raw!B:B,0)-1)),"H")&gt;1,2,"")),6000)-12000
+IFERROR(LARGE(INDIRECT("RAW!X"&amp;MATCH(A55,Raw!B:B,0)&amp;":X"&amp;IF(A55=MAX(Raw!B:B),1010,MATCH(A55+1,Raw!B:B,0)-1)),IF(COUNTIF(INDIRECT("Raw!C"&amp;MATCH(A55,Raw!B:B,0)&amp;":C"&amp;IF(A55=MAX(Raw!B:B),1010,MATCH(A55+1,Raw!B:B,0)-1)),"S")&gt;0,COUNTIF(INDIRECT("Raw!C"&amp;MATCH(A55,Raw!B:B,0)&amp;":C"&amp;IF(A55=MAX(Raw!B:B),1010,MATCH(A55+1,Raw!B:B,0)-1)),"H")+1,"")),4000)+IFERROR(LARGE(INDIRECT("RAW!X"&amp;MATCH(A55,Raw!B:B,0)&amp;":X"&amp;IF(A55=MAX(Raw!B:B),1010,MATCH(A55+1,Raw!B:B,0)-1)),IF(COUNTIF(INDIRECT("Raw!C"&amp;MATCH(A55,Raw!B:B,0)&amp;":C"&amp;IF(A55=MAX(Raw!B:B),1010,MATCH(A55+1,Raw!B:B,0)-1)),"S")&gt;1,COUNTIF(INDIRECT("Raw!C"&amp;MATCH(A55,Raw!B:B,0)&amp;":C"&amp;IF(A55=MAX(Raw!B:B),1010,MATCH(A55+1,Raw!B:B,0)-1)),"H")+2,"")),4000)-8000+IFERROR(LARGE(INDIRECT("RAW!X"&amp;MATCH(A55,Raw!B:B,0)&amp;":X"&amp;IF(A55=MAX(Raw!B:B),1010,MATCH(A55+1,Raw!B:B,0)-1)),IF(COUNTIF(INDIRECT("Raw!C"&amp;MATCH(A55,Raw!B:B,0)&amp;":C"&amp;IF(A55=MAX(Raw!B:B),1010,MATCH(A55+1,Raw!B:B,0)-1)),"v")&gt;0,COUNTIF(INDIRECT("Raw!C"&amp;MATCH(A55,Raw!B:B,0)&amp;":C"&amp;IF(A55=MAX(Raw!B:B),1010,MATCH(A55+1,Raw!B:B,0)-1)),"H")+COUNTIF(INDIRECT("Raw!C"&amp;MATCH(A55,Raw!B:B,0)&amp;":C"&amp;IF(A55=MAX(Raw!B:B),1010,MATCH(A55+1,Raw!B:B,0)-1)),"S")+1,"")),2000)+IFERROR(LARGE(INDIRECT("RAW!X"&amp;MATCH(A55,Raw!B:B,0)&amp;":X"&amp;IF(A55=MAX(Raw!B:B),1010,MATCH(A55+1,Raw!B:B,0)-1)),IF(COUNTIF(INDIRECT("Raw!C"&amp;MATCH(A55,Raw!B:B,0)&amp;":C"&amp;IF(A55=MAX(Raw!B:B),1010,MATCH(A55+1,Raw!B:B,0)-1)),"v")&gt;1,COUNTIF(INDIRECT("Raw!C"&amp;MATCH(A55,Raw!B:B,0)&amp;":C"&amp;IF(A55=MAX(Raw!B:B),1010,MATCH(A55+1,Raw!B:B,0)-1)),"H")+COUNTIF(INDIRECT("Raw!C"&amp;MATCH(A55,Raw!B:B,0)&amp;":C"&amp;IF(A55=MAX(Raw!B:B),1010,MATCH(A55+1,Raw!B:B,0)-1)),"S")+2,"")),2000)-4000,"")</f>
        <v>0</v>
      </c>
      <c r="G55" s="52">
        <f ca="1">IFERROR(IFERROR(LARGE(INDIRECT("RAW!Y"&amp;MATCH(A55,Raw!B:B,0)&amp;":Y"&amp;IF(A55=MAX(Raw!B:B),1010,MATCH(A55+1,Raw!B:B,0)-1)),IF(COUNTIF(INDIRECT("Raw!C"&amp;MATCH(A55,Raw!B:B,0)&amp;":C"&amp;IF(A55=MAX(Raw!B:B),1010,MATCH(A55+1,Raw!B:B,0)-1)),"H")&gt;0,1,"")),6000)+IFERROR(LARGE(INDIRECT("RAW!Y"&amp;MATCH(A55,Raw!B:B,0)&amp;":Y"&amp;IF(A55=MAX(Raw!B:B),1010,MATCH(A55+1,Raw!B:B,0)-1)),IF(COUNTIF(INDIRECT("Raw!C"&amp;MATCH(A55,Raw!B:B,0)&amp;":C"&amp;IF(A55=MAX(Raw!B:B),1010,MATCH(A55+1,Raw!B:B,0)-1)),"H")&gt;1,2,"")),6000)-12000
+IFERROR(LARGE(INDIRECT("RAW!Y"&amp;MATCH(A55,Raw!B:B,0)&amp;":Y"&amp;IF(A55=MAX(Raw!B:B),1010,MATCH(A55+1,Raw!B:B,0)-1)),IF(COUNTIF(INDIRECT("Raw!C"&amp;MATCH(A55,Raw!B:B,0)&amp;":C"&amp;IF(A55=MAX(Raw!B:B),1010,MATCH(A55+1,Raw!B:B,0)-1)),"S")&gt;0,COUNTIF(INDIRECT("Raw!C"&amp;MATCH(A55,Raw!B:B,0)&amp;":C"&amp;IF(A55=MAX(Raw!B:B),1010,MATCH(A55+1,Raw!B:B,0)-1)),"H")+1,"")),4000)+IFERROR(LARGE(INDIRECT("RAW!Y"&amp;MATCH(A55,Raw!B:B,0)&amp;":Y"&amp;IF(A55=MAX(Raw!B:B),1010,MATCH(A55+1,Raw!B:B,0)-1)),IF(COUNTIF(INDIRECT("Raw!C"&amp;MATCH(A55,Raw!B:B,0)&amp;":C"&amp;IF(A55=MAX(Raw!B:B),1010,MATCH(A55+1,Raw!B:B,0)-1)),"S")&gt;1,COUNTIF(INDIRECT("Raw!C"&amp;MATCH(A55,Raw!B:B,0)&amp;":C"&amp;IF(A55=MAX(Raw!B:B),1010,MATCH(A55+1,Raw!B:B,0)-1)),"H")+2,"")),4000)-8000+IFERROR(LARGE(INDIRECT("RAW!Y"&amp;MATCH(A55,Raw!B:B,0)&amp;":Y"&amp;IF(A55=MAX(Raw!B:B),1010,MATCH(A55+1,Raw!B:B,0)-1)),IF(COUNTIF(INDIRECT("Raw!C"&amp;MATCH(A55,Raw!B:B,0)&amp;":C"&amp;IF(A55=MAX(Raw!B:B),1010,MATCH(A55+1,Raw!B:B,0)-1)),"V")&gt;0,COUNTIF(INDIRECT("Raw!C"&amp;MATCH(A55,Raw!B:B,0)&amp;":C"&amp;IF(A55=MAX(Raw!B:B),1010,MATCH(A55+1,Raw!B:B,0)-1)),"H")+COUNTIF(INDIRECT("Raw!C"&amp;MATCH(A55,Raw!B:B,0)&amp;":C"&amp;IF(A55=MAX(Raw!B:B),1010,MATCH(A55+1,Raw!B:B,0)-1)),"S")+1,"")),2000)+IFERROR(LARGE(INDIRECT("RAW!Y"&amp;MATCH(A55,Raw!B:B,0)&amp;":Y"&amp;IF(A55=MAX(Raw!B:B),1010,MATCH(A55+1,Raw!B:B,0)-1)),IF(COUNTIF(INDIRECT("Raw!C"&amp;MATCH(A55,Raw!B:B,0)&amp;":C"&amp;IF(A55=MAX(Raw!B:B),1010,MATCH(A55+1,Raw!B:B,0)-1)),"V")&gt;1,COUNTIF(INDIRECT("Raw!C"&amp;MATCH(A55,Raw!B:B,0)&amp;":C"&amp;IF(A55=MAX(Raw!B:B),1010,MATCH(A55+1,Raw!B:B,0)-1)),"H")+COUNTIF(INDIRECT("Raw!C"&amp;MATCH(A55,Raw!B:B,0)&amp;":C"&amp;IF(A55=MAX(Raw!B:B),1010,MATCH(A55+1,Raw!B:B,0)-1)),"S")+2,"")),2000)-4000,"")</f>
        <v>0</v>
      </c>
      <c r="H55" s="52">
        <f ca="1">IFERROR(IFERROR(LARGE(INDIRECT("RAW!Z"&amp;MATCH(A55,Raw!B:B,0)&amp;":Z"&amp;IF(A55=MAX(Raw!B:B),1010,MATCH(A55+1,Raw!B:B,0)-1)),IF(COUNTIF(INDIRECT("Raw!C"&amp;MATCH(A55,Raw!B:B,0)&amp;":C"&amp;IF(A55=MAX(Raw!B:B),1010,MATCH(A55+1,Raw!B:B,0)-1)),"H")&gt;0,1,"")),6000)+IFERROR(LARGE(INDIRECT("RAW!Z"&amp;MATCH(A55,Raw!B:B,0)&amp;":Z"&amp;IF(A55=MAX(Raw!B:B),1010,MATCH(A55+1,Raw!B:B,0)-1)),IF(COUNTIF(INDIRECT("Raw!C"&amp;MATCH(A55,Raw!B:B,0)&amp;":C"&amp;IF(A55=MAX(Raw!B:B),1010,MATCH(A55+1,Raw!B:B,0)-1)),"H")&gt;1,2,"")),6000)-12000
+IFERROR(LARGE(INDIRECT("RAW!Z"&amp;MATCH(A55,Raw!B:B,0)&amp;":Z"&amp;IF(A55=MAX(Raw!B:B),1010,MATCH(A55+1,Raw!B:B,0)-1)),IF(COUNTIF(INDIRECT("Raw!C"&amp;MATCH(A55,Raw!B:B,0)&amp;":C"&amp;IF(A55=MAX(Raw!B:B),1010,MATCH(A55+1,Raw!B:B,0)-1)),"S")&gt;0,COUNTIF(INDIRECT("Raw!C"&amp;MATCH(A55,Raw!B:B,0)&amp;":C"&amp;IF(A55=MAX(Raw!B:B),1010,MATCH(A55+1,Raw!B:B,0)-1)),"H")+1,"")),4000)+IFERROR(LARGE(INDIRECT("RAW!Z"&amp;MATCH(A55,Raw!B:B,0)&amp;":Z"&amp;IF(A55=MAX(Raw!B:B),1010,MATCH(A55+1,Raw!B:B,0)-1)),IF(COUNTIF(INDIRECT("Raw!C"&amp;MATCH(A55,Raw!B:B,0)&amp;":C"&amp;IF(A55=MAX(Raw!B:B),1010,MATCH(A55+1,Raw!B:B,0)-1)),"S")&gt;1,COUNTIF(INDIRECT("Raw!C"&amp;MATCH(A55,Raw!B:B,0)&amp;":C"&amp;IF(A55=MAX(Raw!B:B),1010,MATCH(A55+1,Raw!B:B,0)-1)),"H")+2,"")),4000)-8000+IFERROR(LARGE(INDIRECT("RAW!Z"&amp;MATCH(A55,Raw!B:B,0)&amp;":Z"&amp;IF(A55=MAX(Raw!B:B),1010,MATCH(A55+1,Raw!B:B,0)-1)),IF(COUNTIF(INDIRECT("Raw!C"&amp;MATCH(A55,Raw!B:B,0)&amp;":C"&amp;IF(A55=MAX(Raw!B:B),1010,MATCH(A55+1,Raw!B:B,0)-1)),"V")&gt;0,COUNTIF(INDIRECT("Raw!C"&amp;MATCH(A55,Raw!B:B,0)&amp;":C"&amp;IF(A55=MAX(Raw!B:B),1010,MATCH(A55+1,Raw!B:B,0)-1)),"H")+COUNTIF(INDIRECT("Raw!C"&amp;MATCH(A55,Raw!B:B,0)&amp;":C"&amp;IF(A55=MAX(Raw!B:B),1010,MATCH(A55+1,Raw!B:B,0)-1)),"S")+1,"")),2000)+IFERROR(LARGE(INDIRECT("RAW!Z"&amp;MATCH(A55,Raw!B:B,0)&amp;":Z"&amp;IF(A55=MAX(Raw!B:B),1010,MATCH(A55+1,Raw!B:B,0)-1)),IF(COUNTIF(INDIRECT("Raw!C"&amp;MATCH(A55,Raw!B:B,0)&amp;":C"&amp;IF(A55=MAX(Raw!B:B),1010,MATCH(A55+1,Raw!B:B,0)-1)),"V")&gt;1,COUNTIF(INDIRECT("Raw!C"&amp;MATCH(A55,Raw!B:B,0)&amp;":C"&amp;IF(A55=MAX(Raw!B:B),1010,MATCH(A55+1,Raw!B:B,0)-1)),"H")+COUNTIF(INDIRECT("Raw!C"&amp;MATCH(A55,Raw!B:B,0)&amp;":C"&amp;IF(A55=MAX(Raw!B:B),1010,MATCH(A55+1,Raw!B:B,0)-1)),"S")+2,"")),2000)-4000,"")</f>
        <v>0</v>
      </c>
      <c r="I55" s="52">
        <f ca="1">IFERROR(IFERROR(LARGE(INDIRECT("RAW!AA"&amp;MATCH(A55,Raw!B:B,0)&amp;":AA"&amp;IF(A55=MAX(Raw!B:B),1010,MATCH(A55+1,Raw!B:B,0)-1)),IF(COUNTIF(INDIRECT("Raw!C"&amp;MATCH(A55,Raw!B:B,0)&amp;":C"&amp;IF(A55=MAX(Raw!B:B),1010,MATCH(A55+1,Raw!B:B,0)-1)),"H")&gt;0,1,"")),6000)+IFERROR(LARGE(INDIRECT("RAW!AA"&amp;MATCH(A55,Raw!B:B,0)&amp;":AA"&amp;IF(A55=MAX(Raw!B:B),1010,MATCH(A55+1,Raw!B:B,0)-1)),IF(COUNTIF(INDIRECT("Raw!C"&amp;MATCH(A55,Raw!B:B,0)&amp;":C"&amp;IF(A55=MAX(Raw!B:B),1010,MATCH(A55+1,Raw!B:B,0)-1)),"H")&gt;1,2,"")),6000)-12000
+IFERROR(LARGE(INDIRECT("RAW!AA"&amp;MATCH(A55,Raw!B:B,0)&amp;":AA"&amp;IF(A55=MAX(Raw!B:B),1010,MATCH(A55+1,Raw!B:B,0)-1)),IF(COUNTIF(INDIRECT("Raw!C"&amp;MATCH(A55,Raw!B:B,0)&amp;":C"&amp;IF(A55=MAX(Raw!B:B),1010,MATCH(A55+1,Raw!B:B,0)-1)),"S")&gt;0,COUNTIF(INDIRECT("Raw!C"&amp;MATCH(A55,Raw!B:B,0)&amp;":C"&amp;IF(A55=MAX(Raw!B:B),1010,MATCH(A55+1,Raw!B:B,0)-1)),"H")+1,"")),4000)+IFERROR(LARGE(INDIRECT("RAW!AA"&amp;MATCH(A55,Raw!B:B,0)&amp;":AA"&amp;IF(A55=MAX(Raw!B:B),1010,MATCH(A55+1,Raw!B:B,0)-1)),IF(COUNTIF(INDIRECT("Raw!C"&amp;MATCH(A55,Raw!B:B,0)&amp;":C"&amp;IF(A55=MAX(Raw!B:B),1010,MATCH(A55+1,Raw!B:B,0)-1)),"S")&gt;1,COUNTIF(INDIRECT("Raw!C"&amp;MATCH(A55,Raw!B:B,0)&amp;":C"&amp;IF(A55=MAX(Raw!B:B),1010,MATCH(A55+1,Raw!B:B,0)-1)),"H")+2,"")),4000)-8000+IFERROR(LARGE(INDIRECT("RAW!AA"&amp;MATCH(A55,Raw!B:B,0)&amp;":AA"&amp;IF(A55=MAX(Raw!B:B),1010,MATCH(A55+1,Raw!B:B,0)-1)),IF(COUNTIF(INDIRECT("Raw!C"&amp;MATCH(A55,Raw!B:B,0)&amp;":C"&amp;IF(A55=MAX(Raw!B:B),1010,MATCH(A55+1,Raw!B:B,0)-1)),"V")&gt;0,COUNTIF(INDIRECT("Raw!C"&amp;MATCH(A55,Raw!B:B,0)&amp;":C"&amp;IF(A55=MAX(Raw!B:B),1010,MATCH(A55+1,Raw!B:B,0)-1)),"H")+COUNTIF(INDIRECT("Raw!C"&amp;MATCH(A55,Raw!B:B,0)&amp;":C"&amp;IF(A55=MAX(Raw!B:B),1010,MATCH(A55+1,Raw!B:B,0)-1)),"S")+1,"")),2000)+IFERROR(LARGE(INDIRECT("RAW!AA"&amp;MATCH(A55,Raw!B:B,0)&amp;":AA"&amp;IF(A55=MAX(Raw!B:B),1010,MATCH(A55+1,Raw!B:B,0)-1)),IF(COUNTIF(INDIRECT("Raw!C"&amp;MATCH(A55,Raw!B:B,0)&amp;":C"&amp;IF(A55=MAX(Raw!B:B),1010,MATCH(A55+1,Raw!B:B,0)-1)),"V")&gt;1,COUNTIF(INDIRECT("Raw!C"&amp;MATCH(A55,Raw!B:B,0)&amp;":C"&amp;IF(A55=MAX(Raw!B:B),1010,MATCH(A55+1,Raw!B:B,0)-1)),"H")+COUNTIF(INDIRECT("Raw!C"&amp;MATCH(A55,Raw!B:B,0)&amp;":C"&amp;IF(A55=MAX(Raw!B:B),1010,MATCH(A55+1,Raw!B:B,0)-1)),"S")+2,"")),2000)-4000,"")</f>
        <v>0</v>
      </c>
      <c r="J55" s="52">
        <f ca="1">IFERROR(IFERROR(LARGE(INDIRECT("RAW!AB"&amp;MATCH(A55,Raw!B:B,0)&amp;":AB"&amp;IF(A55=MAX(Raw!B:B),1010,MATCH(A55+1,Raw!B:B,0)-1)),IF(COUNTIF(INDIRECT("Raw!C"&amp;MATCH(A55,Raw!B:B,0)&amp;":C"&amp;IF(A55=MAX(Raw!B:B),1010,MATCH(A55+1,Raw!B:B,0)-1)),"H")&gt;0,1,"")),6000)+IFERROR(LARGE(INDIRECT("RAW!AB"&amp;MATCH(A55,Raw!B:B,0)&amp;":AB"&amp;IF(A55=MAX(Raw!B:B),1010,MATCH(A55+1,Raw!B:B,0)-1)),IF(COUNTIF(INDIRECT("Raw!C"&amp;MATCH(A55,Raw!B:B,0)&amp;":C"&amp;IF(A55=MAX(Raw!B:B),1010,MATCH(A55+1,Raw!B:B,0)-1)),"H")&gt;1,2,"")),6000)-12000
+IFERROR(LARGE(INDIRECT("RAW!AB"&amp;MATCH(A55,Raw!B:B,0)&amp;":AB"&amp;IF(A55=MAX(Raw!B:B),1010,MATCH(A55+1,Raw!B:B,0)-1)),IF(COUNTIF(INDIRECT("Raw!C"&amp;MATCH(A55,Raw!B:B,0)&amp;":C"&amp;IF(A55=MAX(Raw!B:B),1010,MATCH(A55+1,Raw!B:B,0)-1)),"S")&gt;0,COUNTIF(INDIRECT("Raw!C"&amp;MATCH(A55,Raw!B:B,0)&amp;":C"&amp;IF(A55=MAX(Raw!B:B),1010,MATCH(A55+1,Raw!B:B,0)-1)),"H")+1,"")),4000)+IFERROR(LARGE(INDIRECT("RAW!AB"&amp;MATCH(A55,Raw!B:B,0)&amp;":AB"&amp;IF(A55=MAX(Raw!B:B),1010,MATCH(A55+1,Raw!B:B,0)-1)),IF(COUNTIF(INDIRECT("Raw!C"&amp;MATCH(A55,Raw!B:B,0)&amp;":C"&amp;IF(A55=MAX(Raw!B:B),1010,MATCH(A55+1,Raw!B:B,0)-1)),"S")&gt;1,COUNTIF(INDIRECT("Raw!C"&amp;MATCH(A55,Raw!B:B,0)&amp;":C"&amp;IF(A55=MAX(Raw!B:B),1010,MATCH(A55+1,Raw!B:B,0)-1)),"H")+2,"")),4000)-8000+IFERROR(LARGE(INDIRECT("RAW!AB"&amp;MATCH(A55,Raw!B:B,0)&amp;":AB"&amp;IF(A55=MAX(Raw!B:B),1010,MATCH(A55+1,Raw!B:B,0)-1)),IF(COUNTIF(INDIRECT("Raw!C"&amp;MATCH(A55,Raw!B:B,0)&amp;":C"&amp;IF(A55=MAX(Raw!B:B),1010,MATCH(A55+1,Raw!B:B,0)-1)),"V")&gt;0,COUNTIF(INDIRECT("Raw!C"&amp;MATCH(A55,Raw!B:B,0)&amp;":C"&amp;IF(A55=MAX(Raw!B:B),1010,MATCH(A55+1,Raw!B:B,0)-1)),"H")+COUNTIF(INDIRECT("Raw!C"&amp;MATCH(A55,Raw!B:B,0)&amp;":C"&amp;IF(A55=MAX(Raw!B:B),1010,MATCH(A55+1,Raw!B:B,0)-1)),"S")+1,"")),2000)+IFERROR(LARGE(INDIRECT("RAW!AB"&amp;MATCH(A55,Raw!B:B,0)&amp;":AB"&amp;IF(A55=MAX(Raw!B:B),1010,MATCH(A55+1,Raw!B:B,0)-1)),IF(COUNTIF(INDIRECT("Raw!C"&amp;MATCH(A55,Raw!B:B,0)&amp;":C"&amp;IF(A55=MAX(Raw!B:B),1010,MATCH(A55+1,Raw!B:B,0)-1)),"V")&gt;1,COUNTIF(INDIRECT("Raw!C"&amp;MATCH(A55,Raw!B:B,0)&amp;":C"&amp;IF(A55=MAX(Raw!B:B),1010,MATCH(A55+1,Raw!B:B,0)-1)),"H")+COUNTIF(INDIRECT("Raw!C"&amp;MATCH(A55,Raw!B:B,0)&amp;":C"&amp;IF(A55=MAX(Raw!B:B),1010,MATCH(A55+1,Raw!B:B,0)-1)),"S")+2,"")),2000)-4000,"")</f>
        <v>0</v>
      </c>
      <c r="K55" s="52">
        <f ca="1">IFERROR(IFERROR(LARGE(INDIRECT("RAW!AC"&amp;MATCH(A55,Raw!B:B,0)&amp;":AC"&amp;IF(A55=MAX(Raw!B:B),1010,MATCH(A55+1,Raw!B:B,0)-1)),IF(COUNTIF(INDIRECT("Raw!C"&amp;MATCH(A55,Raw!B:B,0)&amp;":C"&amp;IF(A55=MAX(Raw!B:B),1010,MATCH(A55+1,Raw!B:B,0)-1)),"H")&gt;0,1,"")),6000)+IFERROR(LARGE(INDIRECT("RAW!AC"&amp;MATCH(A55,Raw!B:B,0)&amp;":AC"&amp;IF(A55=MAX(Raw!B:B),1010,MATCH(A55+1,Raw!B:B,0)-1)),IF(COUNTIF(INDIRECT("Raw!C"&amp;MATCH(A55,Raw!B:B,0)&amp;":C"&amp;IF(A55=MAX(Raw!B:B),1010,MATCH(A55+1,Raw!B:B,0)-1)),"H")&gt;1,2,"")),6000)-12000
+IFERROR(LARGE(INDIRECT("RAW!AC"&amp;MATCH(A55,Raw!B:B,0)&amp;":AC"&amp;IF(A55=MAX(Raw!B:B),1010,MATCH(A55+1,Raw!B:B,0)-1)),IF(COUNTIF(INDIRECT("Raw!C"&amp;MATCH(A55,Raw!B:B,0)&amp;":C"&amp;IF(A55=MAX(Raw!B:B),1010,MATCH(A55+1,Raw!B:B,0)-1)),"S")&gt;0,COUNTIF(INDIRECT("Raw!C"&amp;MATCH(A55,Raw!B:B,0)&amp;":C"&amp;IF(A55=MAX(Raw!B:B),1010,MATCH(A55+1,Raw!B:B,0)-1)),"H")+1,"")),4000)+IFERROR(LARGE(INDIRECT("RAW!AC"&amp;MATCH(A55,Raw!B:B,0)&amp;":AC"&amp;IF(A55=MAX(Raw!B:B),1010,MATCH(A55+1,Raw!B:B,0)-1)),IF(COUNTIF(INDIRECT("Raw!C"&amp;MATCH(A55,Raw!B:B,0)&amp;":C"&amp;IF(A55=MAX(Raw!B:B),1010,MATCH(A55+1,Raw!B:B,0)-1)),"S")&gt;1,COUNTIF(INDIRECT("Raw!C"&amp;MATCH(A55,Raw!B:B,0)&amp;":C"&amp;IF(A55=MAX(Raw!B:B),1010,MATCH(A55+1,Raw!B:B,0)-1)),"H")+2,"")),4000)-8000+IFERROR(LARGE(INDIRECT("RAW!AC"&amp;MATCH(A55,Raw!B:B,0)&amp;":AC"&amp;IF(A55=MAX(Raw!B:B),1010,MATCH(A55+1,Raw!B:B,0)-1)),IF(COUNTIF(INDIRECT("Raw!C"&amp;MATCH(A55,Raw!B:B,0)&amp;":C"&amp;IF(A55=MAX(Raw!B:B),1010,MATCH(A55+1,Raw!B:B,0)-1)),"V")&gt;0,COUNTIF(INDIRECT("Raw!C"&amp;MATCH(A55,Raw!B:B,0)&amp;":C"&amp;IF(A55=MAX(Raw!B:B),1010,MATCH(A55+1,Raw!B:B,0)-1)),"H")+COUNTIF(INDIRECT("Raw!C"&amp;MATCH(A55,Raw!B:B,0)&amp;":C"&amp;IF(A55=MAX(Raw!B:B),1010,MATCH(A55+1,Raw!B:B,0)-1)),"S")+1,"")),2000)+IFERROR(LARGE(INDIRECT("RAW!AC"&amp;MATCH(A55,Raw!B:B,0)&amp;":AC"&amp;IF(A55=MAX(Raw!B:B),1010,MATCH(A55+1,Raw!B:B,0)-1)),IF(COUNTIF(INDIRECT("Raw!C"&amp;MATCH(A55,Raw!B:B,0)&amp;":C"&amp;IF(A55=MAX(Raw!B:B),1010,MATCH(A55+1,Raw!B:B,0)-1)),"V")&gt;1,COUNTIF(INDIRECT("Raw!C"&amp;MATCH(A55,Raw!B:B,0)&amp;":C"&amp;IF(A55=MAX(Raw!B:B),1010,MATCH(A55+1,Raw!B:B,0)-1)),"H")+COUNTIF(INDIRECT("Raw!C"&amp;MATCH(A55,Raw!B:B,0)&amp;":C"&amp;IF(A55=MAX(Raw!B:B),1010,MATCH(A55+1,Raw!B:B,0)-1)),"S")+2,"")),2000)-4000,"")</f>
        <v>0</v>
      </c>
      <c r="L55" s="14">
        <f t="shared" ca="1" si="0"/>
        <v>0</v>
      </c>
      <c r="M55" s="14">
        <f t="shared" ca="1" si="1"/>
        <v>0</v>
      </c>
      <c r="N55" s="14">
        <f t="shared" ca="1" si="2"/>
        <v>0</v>
      </c>
      <c r="O55" s="37" t="str">
        <f t="array" aca="1" ref="O55" ca="1">IF(P55="","",(IF(ROUND(P55,1)=ROUND(P54,1),O54,O54+1)))</f>
        <v/>
      </c>
      <c r="P55" s="33" t="str">
        <f t="array" aca="1" ref="P55" ca="1">IF(ROUND(LARGE(B:B,$A55),2)=0,"",LARGE(B:B,$A55))</f>
        <v/>
      </c>
      <c r="Q55" s="33" t="str">
        <f t="array" aca="1" ref="Q55" ca="1">IFERROR(INDEX(Raw!$S$3:$S$502,MATCH(R55,Raw!$R$3:$R$502,0)),"")</f>
        <v/>
      </c>
      <c r="R55" s="34" t="str">
        <f t="array" aca="1" ref="R55" ca="1">IFERROR(INDEX(Raw!$R$3:$R$502,MATCH(IFERROR(INDEX(MATCH(P55,B$2:B$501,0),$A$2:$A$502),""),Raw!$Q$3:$Q$502,0)),"")</f>
        <v/>
      </c>
      <c r="S55" s="38" t="str">
        <f t="array" aca="1" ref="S55" ca="1">IF(T55="","",(IF(ROUND(T55,1)=ROUND(T54,1),S54,S54+1)))</f>
        <v/>
      </c>
      <c r="T55" s="36" t="str">
        <f t="array" aca="1" ref="T55" ca="1">IF(ROUND(LARGE(C:C,$A55),2)=0,"",LARGE(C:C,$A55))</f>
        <v/>
      </c>
      <c r="U55" s="33" t="str">
        <f t="array" aca="1" ref="U55" ca="1">IFERROR(INDEX(Raw!$S$3:$S$502,MATCH(V55,Raw!$R$3:$R$502,0)),"")</f>
        <v/>
      </c>
      <c r="V55" s="34" t="str">
        <f t="array" aca="1" ref="V55" ca="1">IFERROR(INDEX(Raw!$R$3:$R$502,MATCH(IFERROR(INDEX(MATCH(T55,C$2:C$501,0),$A$2:$A$501),""),Raw!$Q$3:$Q$502,0)),"")</f>
        <v/>
      </c>
      <c r="W55" s="38" t="str">
        <f t="array" aca="1" ref="W55" ca="1">IF(X55="","",(IF(ROUND(X55,1)=ROUND(X54,1),W54,W54+1)))</f>
        <v/>
      </c>
      <c r="X55" s="36" t="str">
        <f t="array" aca="1" ref="X55" ca="1">IF(ROUND(LARGE(D:D,$A55),2)=0,"",LARGE(D:D,$A55))</f>
        <v/>
      </c>
      <c r="Y55" s="33" t="str">
        <f t="array" aca="1" ref="Y55" ca="1">IFERROR(INDEX(Raw!$S$3:$S$502,MATCH(Z55,Raw!$R$3:$R$502,0)),"")</f>
        <v/>
      </c>
      <c r="Z55" s="34" t="str">
        <f t="array" aca="1" ref="Z55" ca="1">IFERROR(INDEX(Raw!$R$3:$R$502,MATCH(IFERROR(INDEX(MATCH(X55,D$2:D$501,0),$A$2:$A$501),""),Raw!$Q$3:$Q$502,0)),"")</f>
        <v/>
      </c>
      <c r="AA55" s="38" t="str">
        <f t="array" aca="1" ref="AA55" ca="1">IF(AB55="","",(IF(ROUND(AB55,1)=ROUND(AB54,1),AA54,AA54+1)))</f>
        <v/>
      </c>
      <c r="AB55" s="36" t="str">
        <f t="array" aca="1" ref="AB55" ca="1">IF(ROUND(LARGE(E:E,$A55),2)=0,"",LARGE(E:E,$A55))</f>
        <v/>
      </c>
      <c r="AC55" s="33" t="str">
        <f ca="1">IFERROR(INDEX(Raw!$S$3:$S$502,MATCH(AD55,Raw!$R$3:$R$502,0)),"")</f>
        <v/>
      </c>
      <c r="AD55" s="34" t="str">
        <f t="array" aca="1" ref="AD55" ca="1">IFERROR(INDEX(Raw!$R$3:$R$502,MATCH(IFERROR(INDEX(MATCH(AB55,E$2:E$501,0),$A$2:$A$501),""),Raw!$Q$3:$Q$502,0)),"")</f>
        <v/>
      </c>
      <c r="AE55" s="38" t="str">
        <f t="array" aca="1" ref="AE55" ca="1">IF(AF55="","",(IF(ROUND(AF55,1)=ROUND(AF54,1),AE54,AE54+1)))</f>
        <v/>
      </c>
      <c r="AF55" s="36" t="str">
        <f t="array" aca="1" ref="AF55" ca="1">IF(ROUND(LARGE(F:F,$A55),2)=0,"",LARGE(F:F,$A55))</f>
        <v/>
      </c>
      <c r="AG55" s="33" t="str">
        <f ca="1">IFERROR(INDEX(Raw!$S$3:$S$502,MATCH(AH55,Raw!$R$3:$R$502,0)),"")</f>
        <v/>
      </c>
      <c r="AH55" s="34" t="str">
        <f t="array" aca="1" ref="AH55" ca="1">IFERROR(INDEX(Raw!$R$3:$R$502,MATCH(IFERROR(INDEX(MATCH(AF55,F$2:F$501,0),$A$2:$A$501),""),Raw!$Q$3:$Q$502,0)),"")</f>
        <v/>
      </c>
      <c r="AI55" s="38" t="str">
        <f t="array" aca="1" ref="AI55" ca="1">IF(AJ55="","",(IF(ROUND(AJ55,1)=ROUND(AJ54,1),AI54,AI54+1)))</f>
        <v/>
      </c>
      <c r="AJ55" s="36" t="str">
        <f t="array" aca="1" ref="AJ55" ca="1">IF(ROUND(LARGE(G:G,$A55),2)=0,"",LARGE(G:G,$A55))</f>
        <v/>
      </c>
      <c r="AK55" s="33" t="str">
        <f ca="1">IFERROR(INDEX(Raw!$S$3:$S$502,MATCH(AL55,Raw!$R$3:$R$502,0)),"")</f>
        <v/>
      </c>
      <c r="AL55" s="34" t="str">
        <f t="array" aca="1" ref="AL55" ca="1">IFERROR(INDEX(Raw!$R$3:$R$502,MATCH(IFERROR(INDEX(MATCH(AJ55,G$2:G$501,0),$A$2:$A$501),""),Raw!$Q$3:$Q$502,0)),"")</f>
        <v/>
      </c>
      <c r="AM55" s="38" t="str">
        <f t="array" aca="1" ref="AM55" ca="1">IF(AN55="","",(IF(ROUND(AN55,1)=ROUND(AN54,1),AM54,AM54+1)))</f>
        <v/>
      </c>
      <c r="AN55" s="36" t="str">
        <f t="shared" ca="1" si="10"/>
        <v/>
      </c>
      <c r="AO55" s="33" t="str">
        <f ca="1">IFERROR(INDEX(Raw!$S$3:$S$502,MATCH(AP55,Raw!$R$3:$R$502,0)),"")</f>
        <v/>
      </c>
      <c r="AP55" s="34" t="str">
        <f t="array" aca="1" ref="AP55" ca="1">IFERROR(INDEX(Raw!$R$3:$R$502,MATCH(IFERROR(INDEX(MATCH(AN55,H$2:H$501,0),$A$2:$A$501),""),Raw!$Q$3:$Q$502,0)),"")</f>
        <v/>
      </c>
      <c r="AQ55" s="37" t="str">
        <f t="array" aca="1" ref="AQ55" ca="1">IF(AR55="","",(IF(ROUND(AR55,1)=ROUND(AR54,1),AQ54,AQ54+1)))</f>
        <v/>
      </c>
      <c r="AR55" s="33" t="str">
        <f t="shared" ca="1" si="11"/>
        <v/>
      </c>
      <c r="AS55" s="48" t="str">
        <f t="array" aca="1" ref="AS55" ca="1">IFERROR(INDEX(Raw!$S$3:$S$502,MATCH(AT55,Raw!$R$3:$R$502,0)),"")</f>
        <v/>
      </c>
      <c r="AT55" s="34" t="str">
        <f t="array" aca="1" ref="AT55" ca="1">IFERROR(INDEX(Raw!$R$3:$R$502,MATCH(IFERROR(INDEX(MATCH(AR55,I$2:I$501,0),$A$2:$A$501),""),Raw!$Q$3:$Q$502,0)),"")</f>
        <v/>
      </c>
      <c r="AU55" s="37" t="str">
        <f t="array" aca="1" ref="AU55" ca="1">IF(AV55="","",(IF(ROUND(AV55,1)=ROUND(AV54,1),AU54,AU54+1)))</f>
        <v/>
      </c>
      <c r="AV55" s="33" t="str">
        <f t="shared" ca="1" si="12"/>
        <v/>
      </c>
      <c r="AW55" s="48" t="str">
        <f t="array" aca="1" ref="AW55" ca="1">IFERROR(INDEX(Raw!$S$3:$S$502,MATCH(AX55,Raw!$R$3:$R$502,0)),"")</f>
        <v/>
      </c>
      <c r="AX55" s="34" t="str">
        <f t="array" aca="1" ref="AX55" ca="1">IFERROR(INDEX(Raw!$R$3:$R$502,MATCH(IFERROR(INDEX(MATCH(AV55,J$2:J$501,0),$A$2:$A$501),""),Raw!$Q$3:$Q$502,0)),"")</f>
        <v/>
      </c>
      <c r="AY55" s="37" t="str">
        <f t="array" aca="1" ref="AY55" ca="1">IF(AZ55="","",(IF(ROUND(AZ55,1)=ROUND(AZ54,1),AY54,AY54+1)))</f>
        <v/>
      </c>
      <c r="AZ55" s="33" t="str">
        <f t="shared" ca="1" si="13"/>
        <v/>
      </c>
      <c r="BA55" s="48" t="str">
        <f t="array" aca="1" ref="BA55" ca="1">IFERROR(INDEX(Raw!$S$3:$S$502,MATCH(BB55,Raw!$R$3:$R$502,0)),"")</f>
        <v/>
      </c>
      <c r="BB55" s="34" t="str">
        <f t="array" aca="1" ref="BB55" ca="1">IFERROR(INDEX(Raw!$R$3:$R$502,MATCH(IFERROR(INDEX(MATCH(AZ55,K$2:K$501,0),$A$2:$A$501),""),Raw!$Q$3:$Q$502,0)),"")</f>
        <v/>
      </c>
      <c r="BC55" s="37" t="str">
        <f t="array" aca="1" ref="BC55" ca="1">IF(BD55="","",(IF(ROUND(BD55,1)=ROUND(BD54,1),BC54,BC54+1)))</f>
        <v/>
      </c>
      <c r="BD55" s="33" t="str">
        <f t="shared" ca="1" si="14"/>
        <v/>
      </c>
      <c r="BE55" s="48" t="str">
        <f t="array" aca="1" ref="BE55" ca="1">IFERROR(INDEX(Raw!$S$3:$S$502,MATCH(BF55,Raw!$R$3:$R$502,0)),"")</f>
        <v/>
      </c>
      <c r="BF55" s="34" t="str">
        <f t="array" aca="1" ref="BF55" ca="1">IFERROR(INDEX(Raw!$R$3:$R$502,MATCH(IFERROR(INDEX(MATCH(BD55,L$2:L$501,0),$A$2:$A$501),""),Raw!$Q$3:$Q$502,0)),"")</f>
        <v/>
      </c>
      <c r="BG55" s="37" t="str">
        <f t="array" aca="1" ref="BG55" ca="1">IF(BH55="","",(IF(ROUND(BH55,1)=ROUND(BH54,1),BG54,BG54+1)))</f>
        <v/>
      </c>
      <c r="BH55" s="33" t="str">
        <f t="shared" ca="1" si="15"/>
        <v/>
      </c>
      <c r="BI55" s="48" t="str">
        <f t="array" aca="1" ref="BI55" ca="1">IFERROR(INDEX(Raw!$S$3:$S$502,MATCH(BJ55,Raw!$R$3:$R$502,0)),"")</f>
        <v/>
      </c>
      <c r="BJ55" s="34" t="str">
        <f t="array" aca="1" ref="BJ55" ca="1">IFERROR(INDEX(Raw!$R$3:$R$502,MATCH(IFERROR(INDEX(MATCH(BH55,M$2:M$501,0),$A$2:$A$501),""),Raw!$Q$3:$Q$502,0)),"")</f>
        <v/>
      </c>
      <c r="BK55" s="37" t="str">
        <f t="array" aca="1" ref="BK55" ca="1">IF(BL55="","",(IF(ROUND(BL55,1)=ROUND(BL54,1),BK54,BK54+1)))</f>
        <v/>
      </c>
      <c r="BL55" s="33" t="str">
        <f t="shared" ca="1" si="16"/>
        <v/>
      </c>
      <c r="BM55" s="48" t="str">
        <f t="array" aca="1" ref="BM55" ca="1">IFERROR(INDEX(Raw!$S$3:$S$502,MATCH(BN55,Raw!$R$3:$R$502,0)),"")</f>
        <v/>
      </c>
      <c r="BN55" s="34" t="str">
        <f t="array" aca="1" ref="BN55" ca="1">IFERROR(INDEX(Raw!$R$3:$R$502,MATCH(IFERROR(INDEX(MATCH(BL55,N$2:N$501,0),$A$2:$A$501),""),Raw!$Q$3:$Q$502,0)),"")</f>
        <v/>
      </c>
    </row>
    <row r="56" spans="1:66" x14ac:dyDescent="0.3">
      <c r="A56" s="28">
        <v>55</v>
      </c>
      <c r="B56" s="52">
        <f ca="1">IFERROR(IFERROR(LARGE(INDIRECT("RAW!T"&amp;MATCH(A56,Raw!B:B,0)&amp;":T"&amp;IF(A56=MAX(Raw!B:B),1010,MATCH(A56+1,Raw!B:B,0)-1)),IF(COUNTIF(INDIRECT("Raw!C"&amp;MATCH(A56,Raw!B:B,0)&amp;":C"&amp;IF(A56=MAX(Raw!B:B),1010,MATCH(A56+1,Raw!B:B,0)-1)),"H")&gt;0,1,"")),6000)+IFERROR(LARGE(INDIRECT("RAW!T"&amp;MATCH(A56,Raw!B:B,0)&amp;":T"&amp;IF(A56=MAX(Raw!B:B),1010,MATCH(A56+1,Raw!B:B,0)-1)),IF(COUNTIF(INDIRECT("Raw!C"&amp;MATCH(A56,Raw!B:B,0)&amp;":C"&amp;IF(A56=MAX(Raw!B:B),1010,MATCH(A56+1,Raw!B:B,0)-1)),"H")&gt;1,2,"")),6000)-12000
+IFERROR(LARGE(INDIRECT("RAW!T"&amp;MATCH(A56,Raw!B:B,0)&amp;":T"&amp;IF(A56=MAX(Raw!B:B),1010,MATCH(A56+1,Raw!B:B,0)-1)),IF(COUNTIF(INDIRECT("Raw!C"&amp;MATCH(A56,Raw!B:B,0)&amp;":C"&amp;IF(A56=MAX(Raw!B:B),1010,MATCH(A56+1,Raw!B:B,0)-1)),"S")&gt;0,COUNTIF(INDIRECT("Raw!C"&amp;MATCH(A56,Raw!B:B,0)&amp;":C"&amp;IF(A56=MAX(Raw!B:B),1010,MATCH(A56+1,Raw!B:B,0)-1)),"H")+1,"")),4000)+IFERROR(LARGE(INDIRECT("RAW!T"&amp;MATCH(A56,Raw!B:B,0)&amp;":T"&amp;IF(A56=MAX(Raw!B:B),1010,MATCH(A56+1,Raw!B:B,0)-1)),IF(COUNTIF(INDIRECT("Raw!C"&amp;MATCH(A56,Raw!B:B,0)&amp;":C"&amp;IF(A56=MAX(Raw!B:B),1010,MATCH(A56+1,Raw!B:B,0)-1)),"S")&gt;1,COUNTIF(INDIRECT("Raw!C"&amp;MATCH(A56,Raw!B:B,0)&amp;":C"&amp;IF(A56=MAX(Raw!B:B),1010,MATCH(A56+1,Raw!B:B,0)-1)),"H")+2,"")),4000)-8000+IFERROR(LARGE(INDIRECT("RAW!T"&amp;MATCH(A56,Raw!B:B,0)&amp;":T"&amp;IF(A56=MAX(Raw!B:B),1010,MATCH(A56+1,Raw!B:B,0)-1)),IF(COUNTIF(INDIRECT("Raw!C"&amp;MATCH(A56,Raw!B:B,0)&amp;":C"&amp;IF(A56=MAX(Raw!B:B),1010,MATCH(A56+1,Raw!B:B,0)-1)),"V")&gt;0,COUNTIF(INDIRECT("Raw!C"&amp;MATCH(A56,Raw!B:B,0)&amp;":C"&amp;IF(A56=MAX(Raw!B:B),1010,MATCH(A56+1,Raw!B:B,0)-1)),"H")+COUNTIF(INDIRECT("Raw!C"&amp;MATCH(A56,Raw!B:B,0)&amp;":C"&amp;IF(A56=MAX(Raw!B:B),1010,MATCH(A56+1,Raw!B:B,0)-1)),"S")+1,"")),2000)+IFERROR(LARGE(INDIRECT("RAW!T"&amp;MATCH(A56,Raw!B:B,0)&amp;":T"&amp;IF(A56=MAX(Raw!B:B),1010,MATCH(A56+1,Raw!B:B,0)-1)),IF(COUNTIF(INDIRECT("Raw!C"&amp;MATCH(A56,Raw!B:B,0)&amp;":C"&amp;IF(A56=MAX(Raw!B:B),1010,MATCH(A56+1,Raw!B:B,0)-1)),"V")&gt;1,COUNTIF(INDIRECT("Raw!C"&amp;MATCH(A56,Raw!B:B,0)&amp;":C"&amp;IF(A56=MAX(Raw!B:B),1010,MATCH(A56+1,Raw!B:B,0)-1)),"H")+COUNTIF(INDIRECT("Raw!C"&amp;MATCH(A56,Raw!B:B,0)&amp;":C"&amp;IF(A56=MAX(Raw!B:B),1010,MATCH(A56+1,Raw!B:B,0)-1)),"S")+2,"")),2000)-4000,"")</f>
        <v>0</v>
      </c>
      <c r="C56" s="52">
        <f ca="1">IFERROR(IFERROR(LARGE(INDIRECT("RAW!U"&amp;MATCH(A56,Raw!B:B,0)&amp;":U"&amp;IF(A56=MAX(Raw!B:B),1010,MATCH(A56+1,Raw!B:B,0)-1)),IF(COUNTIF(INDIRECT("Raw!C"&amp;MATCH(A56,Raw!B:B,0)&amp;":C"&amp;IF(A56=MAX(Raw!B:B),1010,MATCH(A56+1,Raw!B:B,0)-1)),"H")&gt;0,1,"")),6000)+IFERROR(LARGE(INDIRECT("RAW!U"&amp;MATCH(A56,Raw!B:B,0)&amp;":U"&amp;IF(A56=MAX(Raw!B:B),1010,MATCH(A56+1,Raw!B:B,0)-1)),IF(COUNTIF(INDIRECT("Raw!C"&amp;MATCH(A56,Raw!B:B,0)&amp;":C"&amp;IF(A56=MAX(Raw!B:B),1010,MATCH(A56+1,Raw!B:B,0)-1)),"H")&gt;1,2,"")),6000)-12000
+IFERROR(LARGE(INDIRECT("RAW!U"&amp;MATCH(A56,Raw!B:B,0)&amp;":U"&amp;IF(A56=MAX(Raw!B:B),1010,MATCH(A56+1,Raw!B:B,0)-1)),IF(COUNTIF(INDIRECT("Raw!C"&amp;MATCH(A56,Raw!B:B,0)&amp;":C"&amp;IF(A56=MAX(Raw!B:B),1010,MATCH(A56+1,Raw!B:B,0)-1)),"S")&gt;0,COUNTIF(INDIRECT("Raw!C"&amp;MATCH(A56,Raw!B:B,0)&amp;":C"&amp;IF(A56=MAX(Raw!B:B),1010,MATCH(A56+1,Raw!B:B,0)-1)),"H")+1,"")),4000)+IFERROR(LARGE(INDIRECT("RAW!U"&amp;MATCH(A56,Raw!B:B,0)&amp;":U"&amp;IF(A56=MAX(Raw!B:B),1010,MATCH(A56+1,Raw!B:B,0)-1)),IF(COUNTIF(INDIRECT("Raw!C"&amp;MATCH(A56,Raw!B:B,0)&amp;":C"&amp;IF(A56=MAX(Raw!B:B),1010,MATCH(A56+1,Raw!B:B,0)-1)),"S")&gt;1,COUNTIF(INDIRECT("Raw!C"&amp;MATCH(A56,Raw!B:B,0)&amp;":C"&amp;IF(A56=MAX(Raw!B:B),1010,MATCH(A56+1,Raw!B:B,0)-1)),"H")+2,"")),4000)-8000+IFERROR(LARGE(INDIRECT("RAW!U"&amp;MATCH(A56,Raw!B:B,0)&amp;":U"&amp;IF(A56=MAX(Raw!B:B),1010,MATCH(A56+1,Raw!B:B,0)-1)),IF(COUNTIF(INDIRECT("Raw!C"&amp;MATCH(A56,Raw!B:B,0)&amp;":C"&amp;IF(A56=MAX(Raw!B:B),1010,MATCH(A56+1,Raw!B:B,0)-1)),"V")&gt;0,COUNTIF(INDIRECT("Raw!C"&amp;MATCH(A56,Raw!B:B,0)&amp;":C"&amp;IF(A56=MAX(Raw!B:B),1010,MATCH(A56+1,Raw!B:B,0)-1)),"H")+COUNTIF(INDIRECT("Raw!C"&amp;MATCH(A56,Raw!B:B,0)&amp;":C"&amp;IF(A56=MAX(Raw!B:B),1010,MATCH(A56+1,Raw!B:B,0)-1)),"S")+1,"")),2000)+IFERROR(LARGE(INDIRECT("RAW!U"&amp;MATCH(A56,Raw!B:B,0)&amp;":U"&amp;IF(A56=MAX(Raw!B:B),1010,MATCH(A56+1,Raw!B:B,0)-1)),IF(COUNTIF(INDIRECT("Raw!C"&amp;MATCH(A56,Raw!B:B,0)&amp;":C"&amp;IF(A56=MAX(Raw!B:B),1010,MATCH(A56+1,Raw!B:B,0)-1)),"V")&gt;1,COUNTIF(INDIRECT("Raw!C"&amp;MATCH(A56,Raw!B:B,0)&amp;":C"&amp;IF(A56=MAX(Raw!B:B),1010,MATCH(A56+1,Raw!B:B,0)-1)),"H")+COUNTIF(INDIRECT("Raw!C"&amp;MATCH(A56,Raw!B:B,0)&amp;":C"&amp;IF(A56=MAX(Raw!B:B),1010,MATCH(A56+1,Raw!B:B,0)-1)),"S")+2,"")),2000)-4000,"")</f>
        <v>0</v>
      </c>
      <c r="D56" s="52">
        <f ca="1">IFERROR(IFERROR(LARGE(INDIRECT("RAW!V"&amp;MATCH(A56,Raw!B:B,0)&amp;":V"&amp;IF(A56=MAX(Raw!B:B),1010,MATCH(A56+1,Raw!B:B,0)-1)),IF(COUNTIF(INDIRECT("Raw!C"&amp;MATCH(A56,Raw!B:B,0)&amp;":C"&amp;IF(A56=MAX(Raw!B:B),1010,MATCH(A56+1,Raw!B:B,0)-1)),"H")&gt;0,1,"")),6000)+IFERROR(LARGE(INDIRECT("RAW!V"&amp;MATCH(A56,Raw!B:B,0)&amp;":V"&amp;IF(A56=MAX(Raw!B:B),1010,MATCH(A56+1,Raw!B:B,0)-1)),IF(COUNTIF(INDIRECT("Raw!C"&amp;MATCH(A56,Raw!B:B,0)&amp;":C"&amp;IF(A56=MAX(Raw!B:B),1010,MATCH(A56+1,Raw!B:B,0)-1)),"H")&gt;1,2,"")),6000)-12000
+IFERROR(LARGE(INDIRECT("RAW!V"&amp;MATCH(A56,Raw!B:B,0)&amp;":V"&amp;IF(A56=MAX(Raw!B:B),1010,MATCH(A56+1,Raw!B:B,0)-1)),IF(COUNTIF(INDIRECT("Raw!C"&amp;MATCH(A56,Raw!B:B,0)&amp;":C"&amp;IF(A56=MAX(Raw!B:B),1010,MATCH(A56+1,Raw!B:B,0)-1)),"S")&gt;0,COUNTIF(INDIRECT("Raw!C"&amp;MATCH(A56,Raw!B:B,0)&amp;":C"&amp;IF(A56=MAX(Raw!B:B),1010,MATCH(A56+1,Raw!B:B,0)-1)),"H")+1,"")),4000)+IFERROR(LARGE(INDIRECT("RAW!V"&amp;MATCH(A56,Raw!B:B,0)&amp;":V"&amp;IF(A56=MAX(Raw!B:B),1010,MATCH(A56+1,Raw!B:B,0)-1)),IF(COUNTIF(INDIRECT("Raw!C"&amp;MATCH(A56,Raw!B:B,0)&amp;":C"&amp;IF(A56=MAX(Raw!B:B),1010,MATCH(A56+1,Raw!B:B,0)-1)),"S")&gt;1,COUNTIF(INDIRECT("Raw!C"&amp;MATCH(A56,Raw!B:B,0)&amp;":C"&amp;IF(A56=MAX(Raw!B:B),1010,MATCH(A56+1,Raw!B:B,0)-1)),"H")+2,"")),4000)-8000+IFERROR(LARGE(INDIRECT("RAW!V"&amp;MATCH(A56,Raw!B:B,0)&amp;":V"&amp;IF(A56=MAX(Raw!B:B),1010,MATCH(A56+1,Raw!B:B,0)-1)),IF(COUNTIF(INDIRECT("Raw!C"&amp;MATCH(A56,Raw!B:B,0)&amp;":C"&amp;IF(A56=MAX(Raw!B:B),1010,MATCH(A56+1,Raw!B:B,0)-1)),"V")&gt;0,COUNTIF(INDIRECT("Raw!C"&amp;MATCH(A56,Raw!B:B,0)&amp;":C"&amp;IF(A56=MAX(Raw!B:B),1010,MATCH(A56+1,Raw!B:B,0)-1)),"H")+COUNTIF(INDIRECT("Raw!C"&amp;MATCH(A56,Raw!B:B,0)&amp;":C"&amp;IF(A56=MAX(Raw!B:B),1010,MATCH(A56+1,Raw!B:B,0)-1)),"S")+1,"")),2000)+IFERROR(LARGE(INDIRECT("RAW!V"&amp;MATCH(A56,Raw!B:B,0)&amp;":V"&amp;IF(A56=MAX(Raw!B:B),1010,MATCH(A56+1,Raw!B:B,0)-1)),IF(COUNTIF(INDIRECT("Raw!C"&amp;MATCH(A56,Raw!B:B,0)&amp;":C"&amp;IF(A56=MAX(Raw!B:B),1010,MATCH(A56+1,Raw!B:B,0)-1)),"V")&gt;1,COUNTIF(INDIRECT("Raw!C"&amp;MATCH(A56,Raw!B:B,0)&amp;":C"&amp;IF(A56=MAX(Raw!B:B),1010,MATCH(A56+1,Raw!B:B,0)-1)),"H")+COUNTIF(INDIRECT("Raw!C"&amp;MATCH(A56,Raw!B:B,0)&amp;":C"&amp;IF(A56=MAX(Raw!B:B),1010,MATCH(A56+1,Raw!B:B,0)-1)),"S")+2,"")),2000)-4000,"")</f>
        <v>0</v>
      </c>
      <c r="E56" s="52">
        <f ca="1">IFERROR(IFERROR(LARGE(INDIRECT("RAW!W"&amp;MATCH(A56,Raw!B:B,0)&amp;":W"&amp;IF(A56=MAX(Raw!B:B),1010,MATCH(A56+1,Raw!B:B,0)-1)),IF(COUNTIF(INDIRECT("Raw!C"&amp;MATCH(A56,Raw!B:B,0)&amp;":C"&amp;IF(A56=MAX(Raw!B:B),1010,MATCH(A56+1,Raw!B:B,0)-1)),"H")&gt;0,1,"")),6000)+IFERROR(LARGE(INDIRECT("RAW!W"&amp;MATCH(A56,Raw!B:B,0)&amp;":W"&amp;IF(A56=MAX(Raw!B:B),1010,MATCH(A56+1,Raw!B:B,0)-1)),IF(COUNTIF(INDIRECT("Raw!C"&amp;MATCH(A56,Raw!B:B,0)&amp;":C"&amp;IF(A56=MAX(Raw!B:B),1010,MATCH(A56+1,Raw!B:B,0)-1)),"H")&gt;1,2,"")),6000)-12000
+IFERROR(LARGE(INDIRECT("RAW!W"&amp;MATCH(A56,Raw!B:B,0)&amp;":W"&amp;IF(A56=MAX(Raw!B:B),1010,MATCH(A56+1,Raw!B:B,0)-1)),IF(COUNTIF(INDIRECT("Raw!C"&amp;MATCH(A56,Raw!B:B,0)&amp;":C"&amp;IF(A56=MAX(Raw!B:B),1010,MATCH(A56+1,Raw!B:B,0)-1)),"S")&gt;0,COUNTIF(INDIRECT("Raw!C"&amp;MATCH(A56,Raw!B:B,0)&amp;":C"&amp;IF(A56=MAX(Raw!B:B),1010,MATCH(A56+1,Raw!B:B,0)-1)),"H")+1,"")),4000)+IFERROR(LARGE(INDIRECT("RAW!W"&amp;MATCH(A56,Raw!B:B,0)&amp;":W"&amp;IF(A56=MAX(Raw!B:B),1010,MATCH(A56+1,Raw!B:B,0)-1)),IF(COUNTIF(INDIRECT("Raw!C"&amp;MATCH(A56,Raw!B:B,0)&amp;":C"&amp;IF(A56=MAX(Raw!B:B),1010,MATCH(A56+1,Raw!B:B,0)-1)),"S")&gt;1,COUNTIF(INDIRECT("Raw!C"&amp;MATCH(A56,Raw!B:B,0)&amp;":C"&amp;IF(A56=MAX(Raw!B:B),1010,MATCH(A56+1,Raw!B:B,0)-1)),"H")+2,"")),4000)-8000+IFERROR(LARGE(INDIRECT("RAW!W"&amp;MATCH(A56,Raw!B:B,0)&amp;":W"&amp;IF(A56=MAX(Raw!B:B),1010,MATCH(A56+1,Raw!B:B,0)-1)),IF(COUNTIF(INDIRECT("Raw!C"&amp;MATCH(A56,Raw!B:B,0)&amp;":C"&amp;IF(A56=MAX(Raw!B:B),1010,MATCH(A56+1,Raw!B:B,0)-1)),"V")&gt;0,COUNTIF(INDIRECT("Raw!C"&amp;MATCH(A56,Raw!B:B,0)&amp;":C"&amp;IF(A56=MAX(Raw!B:B),1010,MATCH(A56+1,Raw!B:B,0)-1)),"H")+COUNTIF(INDIRECT("Raw!C"&amp;MATCH(A56,Raw!B:B,0)&amp;":C"&amp;IF(A56=MAX(Raw!B:B),1010,MATCH(A56+1,Raw!B:B,0)-1)),"S")+1,"")),2000)+IFERROR(LARGE(INDIRECT("RAW!W"&amp;MATCH(A56,Raw!B:B,0)&amp;":W"&amp;IF(A56=MAX(Raw!B:B),1010,MATCH(A56+1,Raw!B:B,0)-1)),IF(COUNTIF(INDIRECT("Raw!C"&amp;MATCH(A56,Raw!B:B,0)&amp;":C"&amp;IF(A56=MAX(Raw!B:B),1010,MATCH(A56+1,Raw!B:B,0)-1)),"V")&gt;1,COUNTIF(INDIRECT("Raw!C"&amp;MATCH(A56,Raw!B:B,0)&amp;":C"&amp;IF(A56=MAX(Raw!B:B),1010,MATCH(A56+1,Raw!B:B,0)-1)),"H")+COUNTIF(INDIRECT("Raw!C"&amp;MATCH(A56,Raw!B:B,0)&amp;":C"&amp;IF(A56=MAX(Raw!B:B),1010,MATCH(A56+1,Raw!B:B,0)-1)),"S")+2,"")),2000)-4000,"")</f>
        <v>0</v>
      </c>
      <c r="F56" s="52">
        <f ca="1">IFERROR(IFERROR(LARGE(INDIRECT("RAW!X"&amp;MATCH(A56,Raw!B:B,0)&amp;":X"&amp;IF(A56=MAX(Raw!B:B),1010,MATCH(A56+1,Raw!B:B,0)-1)),IF(COUNTIF(INDIRECT("Raw!C"&amp;MATCH(A56,Raw!B:B,0)&amp;":C"&amp;IF(A56=MAX(Raw!B:B),1010,MATCH(A56+1,Raw!B:B,0)-1)),"H")&gt;0,1,"")),6000)+IFERROR(LARGE(INDIRECT("RAW!X"&amp;MATCH(A56,Raw!B:B,0)&amp;":X"&amp;IF(A56=MAX(Raw!B:B),1010,MATCH(A56+1,Raw!B:B,0)-1)),IF(COUNTIF(INDIRECT("Raw!C"&amp;MATCH(A56,Raw!B:B,0)&amp;":C"&amp;IF(A56=MAX(Raw!B:B),1010,MATCH(A56+1,Raw!B:B,0)-1)),"H")&gt;1,2,"")),6000)-12000
+IFERROR(LARGE(INDIRECT("RAW!X"&amp;MATCH(A56,Raw!B:B,0)&amp;":X"&amp;IF(A56=MAX(Raw!B:B),1010,MATCH(A56+1,Raw!B:B,0)-1)),IF(COUNTIF(INDIRECT("Raw!C"&amp;MATCH(A56,Raw!B:B,0)&amp;":C"&amp;IF(A56=MAX(Raw!B:B),1010,MATCH(A56+1,Raw!B:B,0)-1)),"S")&gt;0,COUNTIF(INDIRECT("Raw!C"&amp;MATCH(A56,Raw!B:B,0)&amp;":C"&amp;IF(A56=MAX(Raw!B:B),1010,MATCH(A56+1,Raw!B:B,0)-1)),"H")+1,"")),4000)+IFERROR(LARGE(INDIRECT("RAW!X"&amp;MATCH(A56,Raw!B:B,0)&amp;":X"&amp;IF(A56=MAX(Raw!B:B),1010,MATCH(A56+1,Raw!B:B,0)-1)),IF(COUNTIF(INDIRECT("Raw!C"&amp;MATCH(A56,Raw!B:B,0)&amp;":C"&amp;IF(A56=MAX(Raw!B:B),1010,MATCH(A56+1,Raw!B:B,0)-1)),"S")&gt;1,COUNTIF(INDIRECT("Raw!C"&amp;MATCH(A56,Raw!B:B,0)&amp;":C"&amp;IF(A56=MAX(Raw!B:B),1010,MATCH(A56+1,Raw!B:B,0)-1)),"H")+2,"")),4000)-8000+IFERROR(LARGE(INDIRECT("RAW!X"&amp;MATCH(A56,Raw!B:B,0)&amp;":X"&amp;IF(A56=MAX(Raw!B:B),1010,MATCH(A56+1,Raw!B:B,0)-1)),IF(COUNTIF(INDIRECT("Raw!C"&amp;MATCH(A56,Raw!B:B,0)&amp;":C"&amp;IF(A56=MAX(Raw!B:B),1010,MATCH(A56+1,Raw!B:B,0)-1)),"v")&gt;0,COUNTIF(INDIRECT("Raw!C"&amp;MATCH(A56,Raw!B:B,0)&amp;":C"&amp;IF(A56=MAX(Raw!B:B),1010,MATCH(A56+1,Raw!B:B,0)-1)),"H")+COUNTIF(INDIRECT("Raw!C"&amp;MATCH(A56,Raw!B:B,0)&amp;":C"&amp;IF(A56=MAX(Raw!B:B),1010,MATCH(A56+1,Raw!B:B,0)-1)),"S")+1,"")),2000)+IFERROR(LARGE(INDIRECT("RAW!X"&amp;MATCH(A56,Raw!B:B,0)&amp;":X"&amp;IF(A56=MAX(Raw!B:B),1010,MATCH(A56+1,Raw!B:B,0)-1)),IF(COUNTIF(INDIRECT("Raw!C"&amp;MATCH(A56,Raw!B:B,0)&amp;":C"&amp;IF(A56=MAX(Raw!B:B),1010,MATCH(A56+1,Raw!B:B,0)-1)),"v")&gt;1,COUNTIF(INDIRECT("Raw!C"&amp;MATCH(A56,Raw!B:B,0)&amp;":C"&amp;IF(A56=MAX(Raw!B:B),1010,MATCH(A56+1,Raw!B:B,0)-1)),"H")+COUNTIF(INDIRECT("Raw!C"&amp;MATCH(A56,Raw!B:B,0)&amp;":C"&amp;IF(A56=MAX(Raw!B:B),1010,MATCH(A56+1,Raw!B:B,0)-1)),"S")+2,"")),2000)-4000,"")</f>
        <v>0</v>
      </c>
      <c r="G56" s="52">
        <f ca="1">IFERROR(IFERROR(LARGE(INDIRECT("RAW!Y"&amp;MATCH(A56,Raw!B:B,0)&amp;":Y"&amp;IF(A56=MAX(Raw!B:B),1010,MATCH(A56+1,Raw!B:B,0)-1)),IF(COUNTIF(INDIRECT("Raw!C"&amp;MATCH(A56,Raw!B:B,0)&amp;":C"&amp;IF(A56=MAX(Raw!B:B),1010,MATCH(A56+1,Raw!B:B,0)-1)),"H")&gt;0,1,"")),6000)+IFERROR(LARGE(INDIRECT("RAW!Y"&amp;MATCH(A56,Raw!B:B,0)&amp;":Y"&amp;IF(A56=MAX(Raw!B:B),1010,MATCH(A56+1,Raw!B:B,0)-1)),IF(COUNTIF(INDIRECT("Raw!C"&amp;MATCH(A56,Raw!B:B,0)&amp;":C"&amp;IF(A56=MAX(Raw!B:B),1010,MATCH(A56+1,Raw!B:B,0)-1)),"H")&gt;1,2,"")),6000)-12000
+IFERROR(LARGE(INDIRECT("RAW!Y"&amp;MATCH(A56,Raw!B:B,0)&amp;":Y"&amp;IF(A56=MAX(Raw!B:B),1010,MATCH(A56+1,Raw!B:B,0)-1)),IF(COUNTIF(INDIRECT("Raw!C"&amp;MATCH(A56,Raw!B:B,0)&amp;":C"&amp;IF(A56=MAX(Raw!B:B),1010,MATCH(A56+1,Raw!B:B,0)-1)),"S")&gt;0,COUNTIF(INDIRECT("Raw!C"&amp;MATCH(A56,Raw!B:B,0)&amp;":C"&amp;IF(A56=MAX(Raw!B:B),1010,MATCH(A56+1,Raw!B:B,0)-1)),"H")+1,"")),4000)+IFERROR(LARGE(INDIRECT("RAW!Y"&amp;MATCH(A56,Raw!B:B,0)&amp;":Y"&amp;IF(A56=MAX(Raw!B:B),1010,MATCH(A56+1,Raw!B:B,0)-1)),IF(COUNTIF(INDIRECT("Raw!C"&amp;MATCH(A56,Raw!B:B,0)&amp;":C"&amp;IF(A56=MAX(Raw!B:B),1010,MATCH(A56+1,Raw!B:B,0)-1)),"S")&gt;1,COUNTIF(INDIRECT("Raw!C"&amp;MATCH(A56,Raw!B:B,0)&amp;":C"&amp;IF(A56=MAX(Raw!B:B),1010,MATCH(A56+1,Raw!B:B,0)-1)),"H")+2,"")),4000)-8000+IFERROR(LARGE(INDIRECT("RAW!Y"&amp;MATCH(A56,Raw!B:B,0)&amp;":Y"&amp;IF(A56=MAX(Raw!B:B),1010,MATCH(A56+1,Raw!B:B,0)-1)),IF(COUNTIF(INDIRECT("Raw!C"&amp;MATCH(A56,Raw!B:B,0)&amp;":C"&amp;IF(A56=MAX(Raw!B:B),1010,MATCH(A56+1,Raw!B:B,0)-1)),"V")&gt;0,COUNTIF(INDIRECT("Raw!C"&amp;MATCH(A56,Raw!B:B,0)&amp;":C"&amp;IF(A56=MAX(Raw!B:B),1010,MATCH(A56+1,Raw!B:B,0)-1)),"H")+COUNTIF(INDIRECT("Raw!C"&amp;MATCH(A56,Raw!B:B,0)&amp;":C"&amp;IF(A56=MAX(Raw!B:B),1010,MATCH(A56+1,Raw!B:B,0)-1)),"S")+1,"")),2000)+IFERROR(LARGE(INDIRECT("RAW!Y"&amp;MATCH(A56,Raw!B:B,0)&amp;":Y"&amp;IF(A56=MAX(Raw!B:B),1010,MATCH(A56+1,Raw!B:B,0)-1)),IF(COUNTIF(INDIRECT("Raw!C"&amp;MATCH(A56,Raw!B:B,0)&amp;":C"&amp;IF(A56=MAX(Raw!B:B),1010,MATCH(A56+1,Raw!B:B,0)-1)),"V")&gt;1,COUNTIF(INDIRECT("Raw!C"&amp;MATCH(A56,Raw!B:B,0)&amp;":C"&amp;IF(A56=MAX(Raw!B:B),1010,MATCH(A56+1,Raw!B:B,0)-1)),"H")+COUNTIF(INDIRECT("Raw!C"&amp;MATCH(A56,Raw!B:B,0)&amp;":C"&amp;IF(A56=MAX(Raw!B:B),1010,MATCH(A56+1,Raw!B:B,0)-1)),"S")+2,"")),2000)-4000,"")</f>
        <v>0</v>
      </c>
      <c r="H56" s="52">
        <f ca="1">IFERROR(IFERROR(LARGE(INDIRECT("RAW!Z"&amp;MATCH(A56,Raw!B:B,0)&amp;":Z"&amp;IF(A56=MAX(Raw!B:B),1010,MATCH(A56+1,Raw!B:B,0)-1)),IF(COUNTIF(INDIRECT("Raw!C"&amp;MATCH(A56,Raw!B:B,0)&amp;":C"&amp;IF(A56=MAX(Raw!B:B),1010,MATCH(A56+1,Raw!B:B,0)-1)),"H")&gt;0,1,"")),6000)+IFERROR(LARGE(INDIRECT("RAW!Z"&amp;MATCH(A56,Raw!B:B,0)&amp;":Z"&amp;IF(A56=MAX(Raw!B:B),1010,MATCH(A56+1,Raw!B:B,0)-1)),IF(COUNTIF(INDIRECT("Raw!C"&amp;MATCH(A56,Raw!B:B,0)&amp;":C"&amp;IF(A56=MAX(Raw!B:B),1010,MATCH(A56+1,Raw!B:B,0)-1)),"H")&gt;1,2,"")),6000)-12000
+IFERROR(LARGE(INDIRECT("RAW!Z"&amp;MATCH(A56,Raw!B:B,0)&amp;":Z"&amp;IF(A56=MAX(Raw!B:B),1010,MATCH(A56+1,Raw!B:B,0)-1)),IF(COUNTIF(INDIRECT("Raw!C"&amp;MATCH(A56,Raw!B:B,0)&amp;":C"&amp;IF(A56=MAX(Raw!B:B),1010,MATCH(A56+1,Raw!B:B,0)-1)),"S")&gt;0,COUNTIF(INDIRECT("Raw!C"&amp;MATCH(A56,Raw!B:B,0)&amp;":C"&amp;IF(A56=MAX(Raw!B:B),1010,MATCH(A56+1,Raw!B:B,0)-1)),"H")+1,"")),4000)+IFERROR(LARGE(INDIRECT("RAW!Z"&amp;MATCH(A56,Raw!B:B,0)&amp;":Z"&amp;IF(A56=MAX(Raw!B:B),1010,MATCH(A56+1,Raw!B:B,0)-1)),IF(COUNTIF(INDIRECT("Raw!C"&amp;MATCH(A56,Raw!B:B,0)&amp;":C"&amp;IF(A56=MAX(Raw!B:B),1010,MATCH(A56+1,Raw!B:B,0)-1)),"S")&gt;1,COUNTIF(INDIRECT("Raw!C"&amp;MATCH(A56,Raw!B:B,0)&amp;":C"&amp;IF(A56=MAX(Raw!B:B),1010,MATCH(A56+1,Raw!B:B,0)-1)),"H")+2,"")),4000)-8000+IFERROR(LARGE(INDIRECT("RAW!Z"&amp;MATCH(A56,Raw!B:B,0)&amp;":Z"&amp;IF(A56=MAX(Raw!B:B),1010,MATCH(A56+1,Raw!B:B,0)-1)),IF(COUNTIF(INDIRECT("Raw!C"&amp;MATCH(A56,Raw!B:B,0)&amp;":C"&amp;IF(A56=MAX(Raw!B:B),1010,MATCH(A56+1,Raw!B:B,0)-1)),"V")&gt;0,COUNTIF(INDIRECT("Raw!C"&amp;MATCH(A56,Raw!B:B,0)&amp;":C"&amp;IF(A56=MAX(Raw!B:B),1010,MATCH(A56+1,Raw!B:B,0)-1)),"H")+COUNTIF(INDIRECT("Raw!C"&amp;MATCH(A56,Raw!B:B,0)&amp;":C"&amp;IF(A56=MAX(Raw!B:B),1010,MATCH(A56+1,Raw!B:B,0)-1)),"S")+1,"")),2000)+IFERROR(LARGE(INDIRECT("RAW!Z"&amp;MATCH(A56,Raw!B:B,0)&amp;":Z"&amp;IF(A56=MAX(Raw!B:B),1010,MATCH(A56+1,Raw!B:B,0)-1)),IF(COUNTIF(INDIRECT("Raw!C"&amp;MATCH(A56,Raw!B:B,0)&amp;":C"&amp;IF(A56=MAX(Raw!B:B),1010,MATCH(A56+1,Raw!B:B,0)-1)),"V")&gt;1,COUNTIF(INDIRECT("Raw!C"&amp;MATCH(A56,Raw!B:B,0)&amp;":C"&amp;IF(A56=MAX(Raw!B:B),1010,MATCH(A56+1,Raw!B:B,0)-1)),"H")+COUNTIF(INDIRECT("Raw!C"&amp;MATCH(A56,Raw!B:B,0)&amp;":C"&amp;IF(A56=MAX(Raw!B:B),1010,MATCH(A56+1,Raw!B:B,0)-1)),"S")+2,"")),2000)-4000,"")</f>
        <v>0</v>
      </c>
      <c r="I56" s="52">
        <f ca="1">IFERROR(IFERROR(LARGE(INDIRECT("RAW!AA"&amp;MATCH(A56,Raw!B:B,0)&amp;":AA"&amp;IF(A56=MAX(Raw!B:B),1010,MATCH(A56+1,Raw!B:B,0)-1)),IF(COUNTIF(INDIRECT("Raw!C"&amp;MATCH(A56,Raw!B:B,0)&amp;":C"&amp;IF(A56=MAX(Raw!B:B),1010,MATCH(A56+1,Raw!B:B,0)-1)),"H")&gt;0,1,"")),6000)+IFERROR(LARGE(INDIRECT("RAW!AA"&amp;MATCH(A56,Raw!B:B,0)&amp;":AA"&amp;IF(A56=MAX(Raw!B:B),1010,MATCH(A56+1,Raw!B:B,0)-1)),IF(COUNTIF(INDIRECT("Raw!C"&amp;MATCH(A56,Raw!B:B,0)&amp;":C"&amp;IF(A56=MAX(Raw!B:B),1010,MATCH(A56+1,Raw!B:B,0)-1)),"H")&gt;1,2,"")),6000)-12000
+IFERROR(LARGE(INDIRECT("RAW!AA"&amp;MATCH(A56,Raw!B:B,0)&amp;":AA"&amp;IF(A56=MAX(Raw!B:B),1010,MATCH(A56+1,Raw!B:B,0)-1)),IF(COUNTIF(INDIRECT("Raw!C"&amp;MATCH(A56,Raw!B:B,0)&amp;":C"&amp;IF(A56=MAX(Raw!B:B),1010,MATCH(A56+1,Raw!B:B,0)-1)),"S")&gt;0,COUNTIF(INDIRECT("Raw!C"&amp;MATCH(A56,Raw!B:B,0)&amp;":C"&amp;IF(A56=MAX(Raw!B:B),1010,MATCH(A56+1,Raw!B:B,0)-1)),"H")+1,"")),4000)+IFERROR(LARGE(INDIRECT("RAW!AA"&amp;MATCH(A56,Raw!B:B,0)&amp;":AA"&amp;IF(A56=MAX(Raw!B:B),1010,MATCH(A56+1,Raw!B:B,0)-1)),IF(COUNTIF(INDIRECT("Raw!C"&amp;MATCH(A56,Raw!B:B,0)&amp;":C"&amp;IF(A56=MAX(Raw!B:B),1010,MATCH(A56+1,Raw!B:B,0)-1)),"S")&gt;1,COUNTIF(INDIRECT("Raw!C"&amp;MATCH(A56,Raw!B:B,0)&amp;":C"&amp;IF(A56=MAX(Raw!B:B),1010,MATCH(A56+1,Raw!B:B,0)-1)),"H")+2,"")),4000)-8000+IFERROR(LARGE(INDIRECT("RAW!AA"&amp;MATCH(A56,Raw!B:B,0)&amp;":AA"&amp;IF(A56=MAX(Raw!B:B),1010,MATCH(A56+1,Raw!B:B,0)-1)),IF(COUNTIF(INDIRECT("Raw!C"&amp;MATCH(A56,Raw!B:B,0)&amp;":C"&amp;IF(A56=MAX(Raw!B:B),1010,MATCH(A56+1,Raw!B:B,0)-1)),"V")&gt;0,COUNTIF(INDIRECT("Raw!C"&amp;MATCH(A56,Raw!B:B,0)&amp;":C"&amp;IF(A56=MAX(Raw!B:B),1010,MATCH(A56+1,Raw!B:B,0)-1)),"H")+COUNTIF(INDIRECT("Raw!C"&amp;MATCH(A56,Raw!B:B,0)&amp;":C"&amp;IF(A56=MAX(Raw!B:B),1010,MATCH(A56+1,Raw!B:B,0)-1)),"S")+1,"")),2000)+IFERROR(LARGE(INDIRECT("RAW!AA"&amp;MATCH(A56,Raw!B:B,0)&amp;":AA"&amp;IF(A56=MAX(Raw!B:B),1010,MATCH(A56+1,Raw!B:B,0)-1)),IF(COUNTIF(INDIRECT("Raw!C"&amp;MATCH(A56,Raw!B:B,0)&amp;":C"&amp;IF(A56=MAX(Raw!B:B),1010,MATCH(A56+1,Raw!B:B,0)-1)),"V")&gt;1,COUNTIF(INDIRECT("Raw!C"&amp;MATCH(A56,Raw!B:B,0)&amp;":C"&amp;IF(A56=MAX(Raw!B:B),1010,MATCH(A56+1,Raw!B:B,0)-1)),"H")+COUNTIF(INDIRECT("Raw!C"&amp;MATCH(A56,Raw!B:B,0)&amp;":C"&amp;IF(A56=MAX(Raw!B:B),1010,MATCH(A56+1,Raw!B:B,0)-1)),"S")+2,"")),2000)-4000,"")</f>
        <v>0</v>
      </c>
      <c r="J56" s="52">
        <f ca="1">IFERROR(IFERROR(LARGE(INDIRECT("RAW!AB"&amp;MATCH(A56,Raw!B:B,0)&amp;":AB"&amp;IF(A56=MAX(Raw!B:B),1010,MATCH(A56+1,Raw!B:B,0)-1)),IF(COUNTIF(INDIRECT("Raw!C"&amp;MATCH(A56,Raw!B:B,0)&amp;":C"&amp;IF(A56=MAX(Raw!B:B),1010,MATCH(A56+1,Raw!B:B,0)-1)),"H")&gt;0,1,"")),6000)+IFERROR(LARGE(INDIRECT("RAW!AB"&amp;MATCH(A56,Raw!B:B,0)&amp;":AB"&amp;IF(A56=MAX(Raw!B:B),1010,MATCH(A56+1,Raw!B:B,0)-1)),IF(COUNTIF(INDIRECT("Raw!C"&amp;MATCH(A56,Raw!B:B,0)&amp;":C"&amp;IF(A56=MAX(Raw!B:B),1010,MATCH(A56+1,Raw!B:B,0)-1)),"H")&gt;1,2,"")),6000)-12000
+IFERROR(LARGE(INDIRECT("RAW!AB"&amp;MATCH(A56,Raw!B:B,0)&amp;":AB"&amp;IF(A56=MAX(Raw!B:B),1010,MATCH(A56+1,Raw!B:B,0)-1)),IF(COUNTIF(INDIRECT("Raw!C"&amp;MATCH(A56,Raw!B:B,0)&amp;":C"&amp;IF(A56=MAX(Raw!B:B),1010,MATCH(A56+1,Raw!B:B,0)-1)),"S")&gt;0,COUNTIF(INDIRECT("Raw!C"&amp;MATCH(A56,Raw!B:B,0)&amp;":C"&amp;IF(A56=MAX(Raw!B:B),1010,MATCH(A56+1,Raw!B:B,0)-1)),"H")+1,"")),4000)+IFERROR(LARGE(INDIRECT("RAW!AB"&amp;MATCH(A56,Raw!B:B,0)&amp;":AB"&amp;IF(A56=MAX(Raw!B:B),1010,MATCH(A56+1,Raw!B:B,0)-1)),IF(COUNTIF(INDIRECT("Raw!C"&amp;MATCH(A56,Raw!B:B,0)&amp;":C"&amp;IF(A56=MAX(Raw!B:B),1010,MATCH(A56+1,Raw!B:B,0)-1)),"S")&gt;1,COUNTIF(INDIRECT("Raw!C"&amp;MATCH(A56,Raw!B:B,0)&amp;":C"&amp;IF(A56=MAX(Raw!B:B),1010,MATCH(A56+1,Raw!B:B,0)-1)),"H")+2,"")),4000)-8000+IFERROR(LARGE(INDIRECT("RAW!AB"&amp;MATCH(A56,Raw!B:B,0)&amp;":AB"&amp;IF(A56=MAX(Raw!B:B),1010,MATCH(A56+1,Raw!B:B,0)-1)),IF(COUNTIF(INDIRECT("Raw!C"&amp;MATCH(A56,Raw!B:B,0)&amp;":C"&amp;IF(A56=MAX(Raw!B:B),1010,MATCH(A56+1,Raw!B:B,0)-1)),"V")&gt;0,COUNTIF(INDIRECT("Raw!C"&amp;MATCH(A56,Raw!B:B,0)&amp;":C"&amp;IF(A56=MAX(Raw!B:B),1010,MATCH(A56+1,Raw!B:B,0)-1)),"H")+COUNTIF(INDIRECT("Raw!C"&amp;MATCH(A56,Raw!B:B,0)&amp;":C"&amp;IF(A56=MAX(Raw!B:B),1010,MATCH(A56+1,Raw!B:B,0)-1)),"S")+1,"")),2000)+IFERROR(LARGE(INDIRECT("RAW!AB"&amp;MATCH(A56,Raw!B:B,0)&amp;":AB"&amp;IF(A56=MAX(Raw!B:B),1010,MATCH(A56+1,Raw!B:B,0)-1)),IF(COUNTIF(INDIRECT("Raw!C"&amp;MATCH(A56,Raw!B:B,0)&amp;":C"&amp;IF(A56=MAX(Raw!B:B),1010,MATCH(A56+1,Raw!B:B,0)-1)),"V")&gt;1,COUNTIF(INDIRECT("Raw!C"&amp;MATCH(A56,Raw!B:B,0)&amp;":C"&amp;IF(A56=MAX(Raw!B:B),1010,MATCH(A56+1,Raw!B:B,0)-1)),"H")+COUNTIF(INDIRECT("Raw!C"&amp;MATCH(A56,Raw!B:B,0)&amp;":C"&amp;IF(A56=MAX(Raw!B:B),1010,MATCH(A56+1,Raw!B:B,0)-1)),"S")+2,"")),2000)-4000,"")</f>
        <v>0</v>
      </c>
      <c r="K56" s="52">
        <f ca="1">IFERROR(IFERROR(LARGE(INDIRECT("RAW!AC"&amp;MATCH(A56,Raw!B:B,0)&amp;":AC"&amp;IF(A56=MAX(Raw!B:B),1010,MATCH(A56+1,Raw!B:B,0)-1)),IF(COUNTIF(INDIRECT("Raw!C"&amp;MATCH(A56,Raw!B:B,0)&amp;":C"&amp;IF(A56=MAX(Raw!B:B),1010,MATCH(A56+1,Raw!B:B,0)-1)),"H")&gt;0,1,"")),6000)+IFERROR(LARGE(INDIRECT("RAW!AC"&amp;MATCH(A56,Raw!B:B,0)&amp;":AC"&amp;IF(A56=MAX(Raw!B:B),1010,MATCH(A56+1,Raw!B:B,0)-1)),IF(COUNTIF(INDIRECT("Raw!C"&amp;MATCH(A56,Raw!B:B,0)&amp;":C"&amp;IF(A56=MAX(Raw!B:B),1010,MATCH(A56+1,Raw!B:B,0)-1)),"H")&gt;1,2,"")),6000)-12000
+IFERROR(LARGE(INDIRECT("RAW!AC"&amp;MATCH(A56,Raw!B:B,0)&amp;":AC"&amp;IF(A56=MAX(Raw!B:B),1010,MATCH(A56+1,Raw!B:B,0)-1)),IF(COUNTIF(INDIRECT("Raw!C"&amp;MATCH(A56,Raw!B:B,0)&amp;":C"&amp;IF(A56=MAX(Raw!B:B),1010,MATCH(A56+1,Raw!B:B,0)-1)),"S")&gt;0,COUNTIF(INDIRECT("Raw!C"&amp;MATCH(A56,Raw!B:B,0)&amp;":C"&amp;IF(A56=MAX(Raw!B:B),1010,MATCH(A56+1,Raw!B:B,0)-1)),"H")+1,"")),4000)+IFERROR(LARGE(INDIRECT("RAW!AC"&amp;MATCH(A56,Raw!B:B,0)&amp;":AC"&amp;IF(A56=MAX(Raw!B:B),1010,MATCH(A56+1,Raw!B:B,0)-1)),IF(COUNTIF(INDIRECT("Raw!C"&amp;MATCH(A56,Raw!B:B,0)&amp;":C"&amp;IF(A56=MAX(Raw!B:B),1010,MATCH(A56+1,Raw!B:B,0)-1)),"S")&gt;1,COUNTIF(INDIRECT("Raw!C"&amp;MATCH(A56,Raw!B:B,0)&amp;":C"&amp;IF(A56=MAX(Raw!B:B),1010,MATCH(A56+1,Raw!B:B,0)-1)),"H")+2,"")),4000)-8000+IFERROR(LARGE(INDIRECT("RAW!AC"&amp;MATCH(A56,Raw!B:B,0)&amp;":AC"&amp;IF(A56=MAX(Raw!B:B),1010,MATCH(A56+1,Raw!B:B,0)-1)),IF(COUNTIF(INDIRECT("Raw!C"&amp;MATCH(A56,Raw!B:B,0)&amp;":C"&amp;IF(A56=MAX(Raw!B:B),1010,MATCH(A56+1,Raw!B:B,0)-1)),"V")&gt;0,COUNTIF(INDIRECT("Raw!C"&amp;MATCH(A56,Raw!B:B,0)&amp;":C"&amp;IF(A56=MAX(Raw!B:B),1010,MATCH(A56+1,Raw!B:B,0)-1)),"H")+COUNTIF(INDIRECT("Raw!C"&amp;MATCH(A56,Raw!B:B,0)&amp;":C"&amp;IF(A56=MAX(Raw!B:B),1010,MATCH(A56+1,Raw!B:B,0)-1)),"S")+1,"")),2000)+IFERROR(LARGE(INDIRECT("RAW!AC"&amp;MATCH(A56,Raw!B:B,0)&amp;":AC"&amp;IF(A56=MAX(Raw!B:B),1010,MATCH(A56+1,Raw!B:B,0)-1)),IF(COUNTIF(INDIRECT("Raw!C"&amp;MATCH(A56,Raw!B:B,0)&amp;":C"&amp;IF(A56=MAX(Raw!B:B),1010,MATCH(A56+1,Raw!B:B,0)-1)),"V")&gt;1,COUNTIF(INDIRECT("Raw!C"&amp;MATCH(A56,Raw!B:B,0)&amp;":C"&amp;IF(A56=MAX(Raw!B:B),1010,MATCH(A56+1,Raw!B:B,0)-1)),"H")+COUNTIF(INDIRECT("Raw!C"&amp;MATCH(A56,Raw!B:B,0)&amp;":C"&amp;IF(A56=MAX(Raw!B:B),1010,MATCH(A56+1,Raw!B:B,0)-1)),"S")+2,"")),2000)-4000,"")</f>
        <v>0</v>
      </c>
      <c r="L56" s="14">
        <f t="shared" ca="1" si="0"/>
        <v>0</v>
      </c>
      <c r="M56" s="14">
        <f t="shared" ca="1" si="1"/>
        <v>0</v>
      </c>
      <c r="N56" s="14">
        <f t="shared" ca="1" si="2"/>
        <v>0</v>
      </c>
      <c r="O56" s="37" t="str">
        <f t="array" aca="1" ref="O56" ca="1">IF(P56="","",(IF(ROUND(P56,1)=ROUND(P55,1),O55,O55+1)))</f>
        <v/>
      </c>
      <c r="P56" s="33" t="str">
        <f t="array" aca="1" ref="P56" ca="1">IF(ROUND(LARGE(B:B,$A56),2)=0,"",LARGE(B:B,$A56))</f>
        <v/>
      </c>
      <c r="Q56" s="33" t="str">
        <f t="array" aca="1" ref="Q56" ca="1">IFERROR(INDEX(Raw!$S$3:$S$502,MATCH(R56,Raw!$R$3:$R$502,0)),"")</f>
        <v/>
      </c>
      <c r="R56" s="34" t="str">
        <f t="array" aca="1" ref="R56" ca="1">IFERROR(INDEX(Raw!$R$3:$R$502,MATCH(IFERROR(INDEX(MATCH(P56,B$2:B$501,0),$A$2:$A$502),""),Raw!$Q$3:$Q$502,0)),"")</f>
        <v/>
      </c>
      <c r="S56" s="38" t="str">
        <f t="array" aca="1" ref="S56" ca="1">IF(T56="","",(IF(ROUND(T56,1)=ROUND(T55,1),S55,S55+1)))</f>
        <v/>
      </c>
      <c r="T56" s="36" t="str">
        <f t="array" aca="1" ref="T56" ca="1">IF(ROUND(LARGE(C:C,$A56),2)=0,"",LARGE(C:C,$A56))</f>
        <v/>
      </c>
      <c r="U56" s="33" t="str">
        <f t="array" aca="1" ref="U56" ca="1">IFERROR(INDEX(Raw!$S$3:$S$502,MATCH(V56,Raw!$R$3:$R$502,0)),"")</f>
        <v/>
      </c>
      <c r="V56" s="34" t="str">
        <f t="array" aca="1" ref="V56" ca="1">IFERROR(INDEX(Raw!$R$3:$R$502,MATCH(IFERROR(INDEX(MATCH(T56,C$2:C$501,0),$A$2:$A$501),""),Raw!$Q$3:$Q$502,0)),"")</f>
        <v/>
      </c>
      <c r="W56" s="38" t="str">
        <f t="array" aca="1" ref="W56" ca="1">IF(X56="","",(IF(ROUND(X56,1)=ROUND(X55,1),W55,W55+1)))</f>
        <v/>
      </c>
      <c r="X56" s="36" t="str">
        <f t="array" aca="1" ref="X56" ca="1">IF(ROUND(LARGE(D:D,$A56),2)=0,"",LARGE(D:D,$A56))</f>
        <v/>
      </c>
      <c r="Y56" s="33" t="str">
        <f t="array" aca="1" ref="Y56" ca="1">IFERROR(INDEX(Raw!$S$3:$S$502,MATCH(Z56,Raw!$R$3:$R$502,0)),"")</f>
        <v/>
      </c>
      <c r="Z56" s="34" t="str">
        <f t="array" aca="1" ref="Z56" ca="1">IFERROR(INDEX(Raw!$R$3:$R$502,MATCH(IFERROR(INDEX(MATCH(X56,D$2:D$501,0),$A$2:$A$501),""),Raw!$Q$3:$Q$502,0)),"")</f>
        <v/>
      </c>
      <c r="AA56" s="38" t="str">
        <f t="array" aca="1" ref="AA56" ca="1">IF(AB56="","",(IF(ROUND(AB56,1)=ROUND(AB55,1),AA55,AA55+1)))</f>
        <v/>
      </c>
      <c r="AB56" s="36" t="str">
        <f t="array" aca="1" ref="AB56" ca="1">IF(ROUND(LARGE(E:E,$A56),2)=0,"",LARGE(E:E,$A56))</f>
        <v/>
      </c>
      <c r="AC56" s="33" t="str">
        <f ca="1">IFERROR(INDEX(Raw!$S$3:$S$502,MATCH(AD56,Raw!$R$3:$R$502,0)),"")</f>
        <v/>
      </c>
      <c r="AD56" s="34" t="str">
        <f t="array" aca="1" ref="AD56" ca="1">IFERROR(INDEX(Raw!$R$3:$R$502,MATCH(IFERROR(INDEX(MATCH(AB56,E$2:E$501,0),$A$2:$A$501),""),Raw!$Q$3:$Q$502,0)),"")</f>
        <v/>
      </c>
      <c r="AE56" s="38" t="str">
        <f t="array" aca="1" ref="AE56" ca="1">IF(AF56="","",(IF(ROUND(AF56,1)=ROUND(AF55,1),AE55,AE55+1)))</f>
        <v/>
      </c>
      <c r="AF56" s="36" t="str">
        <f t="array" aca="1" ref="AF56" ca="1">IF(ROUND(LARGE(F:F,$A56),2)=0,"",LARGE(F:F,$A56))</f>
        <v/>
      </c>
      <c r="AG56" s="33" t="str">
        <f ca="1">IFERROR(INDEX(Raw!$S$3:$S$502,MATCH(AH56,Raw!$R$3:$R$502,0)),"")</f>
        <v/>
      </c>
      <c r="AH56" s="34" t="str">
        <f t="array" aca="1" ref="AH56" ca="1">IFERROR(INDEX(Raw!$R$3:$R$502,MATCH(IFERROR(INDEX(MATCH(AF56,F$2:F$501,0),$A$2:$A$501),""),Raw!$Q$3:$Q$502,0)),"")</f>
        <v/>
      </c>
      <c r="AI56" s="38" t="str">
        <f t="array" aca="1" ref="AI56" ca="1">IF(AJ56="","",(IF(ROUND(AJ56,1)=ROUND(AJ55,1),AI55,AI55+1)))</f>
        <v/>
      </c>
      <c r="AJ56" s="36" t="str">
        <f t="array" aca="1" ref="AJ56" ca="1">IF(ROUND(LARGE(G:G,$A56),2)=0,"",LARGE(G:G,$A56))</f>
        <v/>
      </c>
      <c r="AK56" s="33" t="str">
        <f ca="1">IFERROR(INDEX(Raw!$S$3:$S$502,MATCH(AL56,Raw!$R$3:$R$502,0)),"")</f>
        <v/>
      </c>
      <c r="AL56" s="34" t="str">
        <f t="array" aca="1" ref="AL56" ca="1">IFERROR(INDEX(Raw!$R$3:$R$502,MATCH(IFERROR(INDEX(MATCH(AJ56,G$2:G$501,0),$A$2:$A$501),""),Raw!$Q$3:$Q$502,0)),"")</f>
        <v/>
      </c>
      <c r="AM56" s="38" t="str">
        <f t="array" aca="1" ref="AM56" ca="1">IF(AN56="","",(IF(ROUND(AN56,1)=ROUND(AN55,1),AM55,AM55+1)))</f>
        <v/>
      </c>
      <c r="AN56" s="36" t="str">
        <f t="shared" ca="1" si="10"/>
        <v/>
      </c>
      <c r="AO56" s="33" t="str">
        <f ca="1">IFERROR(INDEX(Raw!$S$3:$S$502,MATCH(AP56,Raw!$R$3:$R$502,0)),"")</f>
        <v/>
      </c>
      <c r="AP56" s="34" t="str">
        <f t="array" aca="1" ref="AP56" ca="1">IFERROR(INDEX(Raw!$R$3:$R$502,MATCH(IFERROR(INDEX(MATCH(AN56,H$2:H$501,0),$A$2:$A$501),""),Raw!$Q$3:$Q$502,0)),"")</f>
        <v/>
      </c>
      <c r="AQ56" s="37" t="str">
        <f t="array" aca="1" ref="AQ56" ca="1">IF(AR56="","",(IF(ROUND(AR56,1)=ROUND(AR55,1),AQ55,AQ55+1)))</f>
        <v/>
      </c>
      <c r="AR56" s="33" t="str">
        <f t="shared" ca="1" si="11"/>
        <v/>
      </c>
      <c r="AS56" s="48" t="str">
        <f t="array" aca="1" ref="AS56" ca="1">IFERROR(INDEX(Raw!$S$3:$S$502,MATCH(AT56,Raw!$R$3:$R$502,0)),"")</f>
        <v/>
      </c>
      <c r="AT56" s="34" t="str">
        <f t="array" aca="1" ref="AT56" ca="1">IFERROR(INDEX(Raw!$R$3:$R$502,MATCH(IFERROR(INDEX(MATCH(AR56,I$2:I$501,0),$A$2:$A$501),""),Raw!$Q$3:$Q$502,0)),"")</f>
        <v/>
      </c>
      <c r="AU56" s="37" t="str">
        <f t="array" aca="1" ref="AU56" ca="1">IF(AV56="","",(IF(ROUND(AV56,1)=ROUND(AV55,1),AU55,AU55+1)))</f>
        <v/>
      </c>
      <c r="AV56" s="33" t="str">
        <f t="shared" ca="1" si="12"/>
        <v/>
      </c>
      <c r="AW56" s="48" t="str">
        <f t="array" aca="1" ref="AW56" ca="1">IFERROR(INDEX(Raw!$S$3:$S$502,MATCH(AX56,Raw!$R$3:$R$502,0)),"")</f>
        <v/>
      </c>
      <c r="AX56" s="34" t="str">
        <f t="array" aca="1" ref="AX56" ca="1">IFERROR(INDEX(Raw!$R$3:$R$502,MATCH(IFERROR(INDEX(MATCH(AV56,J$2:J$501,0),$A$2:$A$501),""),Raw!$Q$3:$Q$502,0)),"")</f>
        <v/>
      </c>
      <c r="AY56" s="37" t="str">
        <f t="array" aca="1" ref="AY56" ca="1">IF(AZ56="","",(IF(ROUND(AZ56,1)=ROUND(AZ55,1),AY55,AY55+1)))</f>
        <v/>
      </c>
      <c r="AZ56" s="33" t="str">
        <f t="shared" ca="1" si="13"/>
        <v/>
      </c>
      <c r="BA56" s="48" t="str">
        <f t="array" aca="1" ref="BA56" ca="1">IFERROR(INDEX(Raw!$S$3:$S$502,MATCH(BB56,Raw!$R$3:$R$502,0)),"")</f>
        <v/>
      </c>
      <c r="BB56" s="34" t="str">
        <f t="array" aca="1" ref="BB56" ca="1">IFERROR(INDEX(Raw!$R$3:$R$502,MATCH(IFERROR(INDEX(MATCH(AZ56,K$2:K$501,0),$A$2:$A$501),""),Raw!$Q$3:$Q$502,0)),"")</f>
        <v/>
      </c>
      <c r="BC56" s="37" t="str">
        <f t="array" aca="1" ref="BC56" ca="1">IF(BD56="","",(IF(ROUND(BD56,1)=ROUND(BD55,1),BC55,BC55+1)))</f>
        <v/>
      </c>
      <c r="BD56" s="33" t="str">
        <f t="shared" ca="1" si="14"/>
        <v/>
      </c>
      <c r="BE56" s="48" t="str">
        <f t="array" aca="1" ref="BE56" ca="1">IFERROR(INDEX(Raw!$S$3:$S$502,MATCH(BF56,Raw!$R$3:$R$502,0)),"")</f>
        <v/>
      </c>
      <c r="BF56" s="34" t="str">
        <f t="array" aca="1" ref="BF56" ca="1">IFERROR(INDEX(Raw!$R$3:$R$502,MATCH(IFERROR(INDEX(MATCH(BD56,L$2:L$501,0),$A$2:$A$501),""),Raw!$Q$3:$Q$502,0)),"")</f>
        <v/>
      </c>
      <c r="BG56" s="37" t="str">
        <f t="array" aca="1" ref="BG56" ca="1">IF(BH56="","",(IF(ROUND(BH56,1)=ROUND(BH55,1),BG55,BG55+1)))</f>
        <v/>
      </c>
      <c r="BH56" s="33" t="str">
        <f t="shared" ca="1" si="15"/>
        <v/>
      </c>
      <c r="BI56" s="48" t="str">
        <f t="array" aca="1" ref="BI56" ca="1">IFERROR(INDEX(Raw!$S$3:$S$502,MATCH(BJ56,Raw!$R$3:$R$502,0)),"")</f>
        <v/>
      </c>
      <c r="BJ56" s="34" t="str">
        <f t="array" aca="1" ref="BJ56" ca="1">IFERROR(INDEX(Raw!$R$3:$R$502,MATCH(IFERROR(INDEX(MATCH(BH56,M$2:M$501,0),$A$2:$A$501),""),Raw!$Q$3:$Q$502,0)),"")</f>
        <v/>
      </c>
      <c r="BK56" s="37" t="str">
        <f t="array" aca="1" ref="BK56" ca="1">IF(BL56="","",(IF(ROUND(BL56,1)=ROUND(BL55,1),BK55,BK55+1)))</f>
        <v/>
      </c>
      <c r="BL56" s="33" t="str">
        <f t="shared" ca="1" si="16"/>
        <v/>
      </c>
      <c r="BM56" s="48" t="str">
        <f t="array" aca="1" ref="BM56" ca="1">IFERROR(INDEX(Raw!$S$3:$S$502,MATCH(BN56,Raw!$R$3:$R$502,0)),"")</f>
        <v/>
      </c>
      <c r="BN56" s="34" t="str">
        <f t="array" aca="1" ref="BN56" ca="1">IFERROR(INDEX(Raw!$R$3:$R$502,MATCH(IFERROR(INDEX(MATCH(BL56,N$2:N$501,0),$A$2:$A$501),""),Raw!$Q$3:$Q$502,0)),"")</f>
        <v/>
      </c>
    </row>
    <row r="57" spans="1:66" x14ac:dyDescent="0.3">
      <c r="A57" s="28">
        <v>56</v>
      </c>
      <c r="B57" s="52">
        <f ca="1">IFERROR(IFERROR(LARGE(INDIRECT("RAW!T"&amp;MATCH(A57,Raw!B:B,0)&amp;":T"&amp;IF(A57=MAX(Raw!B:B),1010,MATCH(A57+1,Raw!B:B,0)-1)),IF(COUNTIF(INDIRECT("Raw!C"&amp;MATCH(A57,Raw!B:B,0)&amp;":C"&amp;IF(A57=MAX(Raw!B:B),1010,MATCH(A57+1,Raw!B:B,0)-1)),"H")&gt;0,1,"")),6000)+IFERROR(LARGE(INDIRECT("RAW!T"&amp;MATCH(A57,Raw!B:B,0)&amp;":T"&amp;IF(A57=MAX(Raw!B:B),1010,MATCH(A57+1,Raw!B:B,0)-1)),IF(COUNTIF(INDIRECT("Raw!C"&amp;MATCH(A57,Raw!B:B,0)&amp;":C"&amp;IF(A57=MAX(Raw!B:B),1010,MATCH(A57+1,Raw!B:B,0)-1)),"H")&gt;1,2,"")),6000)-12000
+IFERROR(LARGE(INDIRECT("RAW!T"&amp;MATCH(A57,Raw!B:B,0)&amp;":T"&amp;IF(A57=MAX(Raw!B:B),1010,MATCH(A57+1,Raw!B:B,0)-1)),IF(COUNTIF(INDIRECT("Raw!C"&amp;MATCH(A57,Raw!B:B,0)&amp;":C"&amp;IF(A57=MAX(Raw!B:B),1010,MATCH(A57+1,Raw!B:B,0)-1)),"S")&gt;0,COUNTIF(INDIRECT("Raw!C"&amp;MATCH(A57,Raw!B:B,0)&amp;":C"&amp;IF(A57=MAX(Raw!B:B),1010,MATCH(A57+1,Raw!B:B,0)-1)),"H")+1,"")),4000)+IFERROR(LARGE(INDIRECT("RAW!T"&amp;MATCH(A57,Raw!B:B,0)&amp;":T"&amp;IF(A57=MAX(Raw!B:B),1010,MATCH(A57+1,Raw!B:B,0)-1)),IF(COUNTIF(INDIRECT("Raw!C"&amp;MATCH(A57,Raw!B:B,0)&amp;":C"&amp;IF(A57=MAX(Raw!B:B),1010,MATCH(A57+1,Raw!B:B,0)-1)),"S")&gt;1,COUNTIF(INDIRECT("Raw!C"&amp;MATCH(A57,Raw!B:B,0)&amp;":C"&amp;IF(A57=MAX(Raw!B:B),1010,MATCH(A57+1,Raw!B:B,0)-1)),"H")+2,"")),4000)-8000+IFERROR(LARGE(INDIRECT("RAW!T"&amp;MATCH(A57,Raw!B:B,0)&amp;":T"&amp;IF(A57=MAX(Raw!B:B),1010,MATCH(A57+1,Raw!B:B,0)-1)),IF(COUNTIF(INDIRECT("Raw!C"&amp;MATCH(A57,Raw!B:B,0)&amp;":C"&amp;IF(A57=MAX(Raw!B:B),1010,MATCH(A57+1,Raw!B:B,0)-1)),"V")&gt;0,COUNTIF(INDIRECT("Raw!C"&amp;MATCH(A57,Raw!B:B,0)&amp;":C"&amp;IF(A57=MAX(Raw!B:B),1010,MATCH(A57+1,Raw!B:B,0)-1)),"H")+COUNTIF(INDIRECT("Raw!C"&amp;MATCH(A57,Raw!B:B,0)&amp;":C"&amp;IF(A57=MAX(Raw!B:B),1010,MATCH(A57+1,Raw!B:B,0)-1)),"S")+1,"")),2000)+IFERROR(LARGE(INDIRECT("RAW!T"&amp;MATCH(A57,Raw!B:B,0)&amp;":T"&amp;IF(A57=MAX(Raw!B:B),1010,MATCH(A57+1,Raw!B:B,0)-1)),IF(COUNTIF(INDIRECT("Raw!C"&amp;MATCH(A57,Raw!B:B,0)&amp;":C"&amp;IF(A57=MAX(Raw!B:B),1010,MATCH(A57+1,Raw!B:B,0)-1)),"V")&gt;1,COUNTIF(INDIRECT("Raw!C"&amp;MATCH(A57,Raw!B:B,0)&amp;":C"&amp;IF(A57=MAX(Raw!B:B),1010,MATCH(A57+1,Raw!B:B,0)-1)),"H")+COUNTIF(INDIRECT("Raw!C"&amp;MATCH(A57,Raw!B:B,0)&amp;":C"&amp;IF(A57=MAX(Raw!B:B),1010,MATCH(A57+1,Raw!B:B,0)-1)),"S")+2,"")),2000)-4000,"")</f>
        <v>0</v>
      </c>
      <c r="C57" s="52">
        <f ca="1">IFERROR(IFERROR(LARGE(INDIRECT("RAW!U"&amp;MATCH(A57,Raw!B:B,0)&amp;":U"&amp;IF(A57=MAX(Raw!B:B),1010,MATCH(A57+1,Raw!B:B,0)-1)),IF(COUNTIF(INDIRECT("Raw!C"&amp;MATCH(A57,Raw!B:B,0)&amp;":C"&amp;IF(A57=MAX(Raw!B:B),1010,MATCH(A57+1,Raw!B:B,0)-1)),"H")&gt;0,1,"")),6000)+IFERROR(LARGE(INDIRECT("RAW!U"&amp;MATCH(A57,Raw!B:B,0)&amp;":U"&amp;IF(A57=MAX(Raw!B:B),1010,MATCH(A57+1,Raw!B:B,0)-1)),IF(COUNTIF(INDIRECT("Raw!C"&amp;MATCH(A57,Raw!B:B,0)&amp;":C"&amp;IF(A57=MAX(Raw!B:B),1010,MATCH(A57+1,Raw!B:B,0)-1)),"H")&gt;1,2,"")),6000)-12000
+IFERROR(LARGE(INDIRECT("RAW!U"&amp;MATCH(A57,Raw!B:B,0)&amp;":U"&amp;IF(A57=MAX(Raw!B:B),1010,MATCH(A57+1,Raw!B:B,0)-1)),IF(COUNTIF(INDIRECT("Raw!C"&amp;MATCH(A57,Raw!B:B,0)&amp;":C"&amp;IF(A57=MAX(Raw!B:B),1010,MATCH(A57+1,Raw!B:B,0)-1)),"S")&gt;0,COUNTIF(INDIRECT("Raw!C"&amp;MATCH(A57,Raw!B:B,0)&amp;":C"&amp;IF(A57=MAX(Raw!B:B),1010,MATCH(A57+1,Raw!B:B,0)-1)),"H")+1,"")),4000)+IFERROR(LARGE(INDIRECT("RAW!U"&amp;MATCH(A57,Raw!B:B,0)&amp;":U"&amp;IF(A57=MAX(Raw!B:B),1010,MATCH(A57+1,Raw!B:B,0)-1)),IF(COUNTIF(INDIRECT("Raw!C"&amp;MATCH(A57,Raw!B:B,0)&amp;":C"&amp;IF(A57=MAX(Raw!B:B),1010,MATCH(A57+1,Raw!B:B,0)-1)),"S")&gt;1,COUNTIF(INDIRECT("Raw!C"&amp;MATCH(A57,Raw!B:B,0)&amp;":C"&amp;IF(A57=MAX(Raw!B:B),1010,MATCH(A57+1,Raw!B:B,0)-1)),"H")+2,"")),4000)-8000+IFERROR(LARGE(INDIRECT("RAW!U"&amp;MATCH(A57,Raw!B:B,0)&amp;":U"&amp;IF(A57=MAX(Raw!B:B),1010,MATCH(A57+1,Raw!B:B,0)-1)),IF(COUNTIF(INDIRECT("Raw!C"&amp;MATCH(A57,Raw!B:B,0)&amp;":C"&amp;IF(A57=MAX(Raw!B:B),1010,MATCH(A57+1,Raw!B:B,0)-1)),"V")&gt;0,COUNTIF(INDIRECT("Raw!C"&amp;MATCH(A57,Raw!B:B,0)&amp;":C"&amp;IF(A57=MAX(Raw!B:B),1010,MATCH(A57+1,Raw!B:B,0)-1)),"H")+COUNTIF(INDIRECT("Raw!C"&amp;MATCH(A57,Raw!B:B,0)&amp;":C"&amp;IF(A57=MAX(Raw!B:B),1010,MATCH(A57+1,Raw!B:B,0)-1)),"S")+1,"")),2000)+IFERROR(LARGE(INDIRECT("RAW!U"&amp;MATCH(A57,Raw!B:B,0)&amp;":U"&amp;IF(A57=MAX(Raw!B:B),1010,MATCH(A57+1,Raw!B:B,0)-1)),IF(COUNTIF(INDIRECT("Raw!C"&amp;MATCH(A57,Raw!B:B,0)&amp;":C"&amp;IF(A57=MAX(Raw!B:B),1010,MATCH(A57+1,Raw!B:B,0)-1)),"V")&gt;1,COUNTIF(INDIRECT("Raw!C"&amp;MATCH(A57,Raw!B:B,0)&amp;":C"&amp;IF(A57=MAX(Raw!B:B),1010,MATCH(A57+1,Raw!B:B,0)-1)),"H")+COUNTIF(INDIRECT("Raw!C"&amp;MATCH(A57,Raw!B:B,0)&amp;":C"&amp;IF(A57=MAX(Raw!B:B),1010,MATCH(A57+1,Raw!B:B,0)-1)),"S")+2,"")),2000)-4000,"")</f>
        <v>0</v>
      </c>
      <c r="D57" s="52">
        <f ca="1">IFERROR(IFERROR(LARGE(INDIRECT("RAW!V"&amp;MATCH(A57,Raw!B:B,0)&amp;":V"&amp;IF(A57=MAX(Raw!B:B),1010,MATCH(A57+1,Raw!B:B,0)-1)),IF(COUNTIF(INDIRECT("Raw!C"&amp;MATCH(A57,Raw!B:B,0)&amp;":C"&amp;IF(A57=MAX(Raw!B:B),1010,MATCH(A57+1,Raw!B:B,0)-1)),"H")&gt;0,1,"")),6000)+IFERROR(LARGE(INDIRECT("RAW!V"&amp;MATCH(A57,Raw!B:B,0)&amp;":V"&amp;IF(A57=MAX(Raw!B:B),1010,MATCH(A57+1,Raw!B:B,0)-1)),IF(COUNTIF(INDIRECT("Raw!C"&amp;MATCH(A57,Raw!B:B,0)&amp;":C"&amp;IF(A57=MAX(Raw!B:B),1010,MATCH(A57+1,Raw!B:B,0)-1)),"H")&gt;1,2,"")),6000)-12000
+IFERROR(LARGE(INDIRECT("RAW!V"&amp;MATCH(A57,Raw!B:B,0)&amp;":V"&amp;IF(A57=MAX(Raw!B:B),1010,MATCH(A57+1,Raw!B:B,0)-1)),IF(COUNTIF(INDIRECT("Raw!C"&amp;MATCH(A57,Raw!B:B,0)&amp;":C"&amp;IF(A57=MAX(Raw!B:B),1010,MATCH(A57+1,Raw!B:B,0)-1)),"S")&gt;0,COUNTIF(INDIRECT("Raw!C"&amp;MATCH(A57,Raw!B:B,0)&amp;":C"&amp;IF(A57=MAX(Raw!B:B),1010,MATCH(A57+1,Raw!B:B,0)-1)),"H")+1,"")),4000)+IFERROR(LARGE(INDIRECT("RAW!V"&amp;MATCH(A57,Raw!B:B,0)&amp;":V"&amp;IF(A57=MAX(Raw!B:B),1010,MATCH(A57+1,Raw!B:B,0)-1)),IF(COUNTIF(INDIRECT("Raw!C"&amp;MATCH(A57,Raw!B:B,0)&amp;":C"&amp;IF(A57=MAX(Raw!B:B),1010,MATCH(A57+1,Raw!B:B,0)-1)),"S")&gt;1,COUNTIF(INDIRECT("Raw!C"&amp;MATCH(A57,Raw!B:B,0)&amp;":C"&amp;IF(A57=MAX(Raw!B:B),1010,MATCH(A57+1,Raw!B:B,0)-1)),"H")+2,"")),4000)-8000+IFERROR(LARGE(INDIRECT("RAW!V"&amp;MATCH(A57,Raw!B:B,0)&amp;":V"&amp;IF(A57=MAX(Raw!B:B),1010,MATCH(A57+1,Raw!B:B,0)-1)),IF(COUNTIF(INDIRECT("Raw!C"&amp;MATCH(A57,Raw!B:B,0)&amp;":C"&amp;IF(A57=MAX(Raw!B:B),1010,MATCH(A57+1,Raw!B:B,0)-1)),"V")&gt;0,COUNTIF(INDIRECT("Raw!C"&amp;MATCH(A57,Raw!B:B,0)&amp;":C"&amp;IF(A57=MAX(Raw!B:B),1010,MATCH(A57+1,Raw!B:B,0)-1)),"H")+COUNTIF(INDIRECT("Raw!C"&amp;MATCH(A57,Raw!B:B,0)&amp;":C"&amp;IF(A57=MAX(Raw!B:B),1010,MATCH(A57+1,Raw!B:B,0)-1)),"S")+1,"")),2000)+IFERROR(LARGE(INDIRECT("RAW!V"&amp;MATCH(A57,Raw!B:B,0)&amp;":V"&amp;IF(A57=MAX(Raw!B:B),1010,MATCH(A57+1,Raw!B:B,0)-1)),IF(COUNTIF(INDIRECT("Raw!C"&amp;MATCH(A57,Raw!B:B,0)&amp;":C"&amp;IF(A57=MAX(Raw!B:B),1010,MATCH(A57+1,Raw!B:B,0)-1)),"V")&gt;1,COUNTIF(INDIRECT("Raw!C"&amp;MATCH(A57,Raw!B:B,0)&amp;":C"&amp;IF(A57=MAX(Raw!B:B),1010,MATCH(A57+1,Raw!B:B,0)-1)),"H")+COUNTIF(INDIRECT("Raw!C"&amp;MATCH(A57,Raw!B:B,0)&amp;":C"&amp;IF(A57=MAX(Raw!B:B),1010,MATCH(A57+1,Raw!B:B,0)-1)),"S")+2,"")),2000)-4000,"")</f>
        <v>0</v>
      </c>
      <c r="E57" s="52">
        <f ca="1">IFERROR(IFERROR(LARGE(INDIRECT("RAW!W"&amp;MATCH(A57,Raw!B:B,0)&amp;":W"&amp;IF(A57=MAX(Raw!B:B),1010,MATCH(A57+1,Raw!B:B,0)-1)),IF(COUNTIF(INDIRECT("Raw!C"&amp;MATCH(A57,Raw!B:B,0)&amp;":C"&amp;IF(A57=MAX(Raw!B:B),1010,MATCH(A57+1,Raw!B:B,0)-1)),"H")&gt;0,1,"")),6000)+IFERROR(LARGE(INDIRECT("RAW!W"&amp;MATCH(A57,Raw!B:B,0)&amp;":W"&amp;IF(A57=MAX(Raw!B:B),1010,MATCH(A57+1,Raw!B:B,0)-1)),IF(COUNTIF(INDIRECT("Raw!C"&amp;MATCH(A57,Raw!B:B,0)&amp;":C"&amp;IF(A57=MAX(Raw!B:B),1010,MATCH(A57+1,Raw!B:B,0)-1)),"H")&gt;1,2,"")),6000)-12000
+IFERROR(LARGE(INDIRECT("RAW!W"&amp;MATCH(A57,Raw!B:B,0)&amp;":W"&amp;IF(A57=MAX(Raw!B:B),1010,MATCH(A57+1,Raw!B:B,0)-1)),IF(COUNTIF(INDIRECT("Raw!C"&amp;MATCH(A57,Raw!B:B,0)&amp;":C"&amp;IF(A57=MAX(Raw!B:B),1010,MATCH(A57+1,Raw!B:B,0)-1)),"S")&gt;0,COUNTIF(INDIRECT("Raw!C"&amp;MATCH(A57,Raw!B:B,0)&amp;":C"&amp;IF(A57=MAX(Raw!B:B),1010,MATCH(A57+1,Raw!B:B,0)-1)),"H")+1,"")),4000)+IFERROR(LARGE(INDIRECT("RAW!W"&amp;MATCH(A57,Raw!B:B,0)&amp;":W"&amp;IF(A57=MAX(Raw!B:B),1010,MATCH(A57+1,Raw!B:B,0)-1)),IF(COUNTIF(INDIRECT("Raw!C"&amp;MATCH(A57,Raw!B:B,0)&amp;":C"&amp;IF(A57=MAX(Raw!B:B),1010,MATCH(A57+1,Raw!B:B,0)-1)),"S")&gt;1,COUNTIF(INDIRECT("Raw!C"&amp;MATCH(A57,Raw!B:B,0)&amp;":C"&amp;IF(A57=MAX(Raw!B:B),1010,MATCH(A57+1,Raw!B:B,0)-1)),"H")+2,"")),4000)-8000+IFERROR(LARGE(INDIRECT("RAW!W"&amp;MATCH(A57,Raw!B:B,0)&amp;":W"&amp;IF(A57=MAX(Raw!B:B),1010,MATCH(A57+1,Raw!B:B,0)-1)),IF(COUNTIF(INDIRECT("Raw!C"&amp;MATCH(A57,Raw!B:B,0)&amp;":C"&amp;IF(A57=MAX(Raw!B:B),1010,MATCH(A57+1,Raw!B:B,0)-1)),"V")&gt;0,COUNTIF(INDIRECT("Raw!C"&amp;MATCH(A57,Raw!B:B,0)&amp;":C"&amp;IF(A57=MAX(Raw!B:B),1010,MATCH(A57+1,Raw!B:B,0)-1)),"H")+COUNTIF(INDIRECT("Raw!C"&amp;MATCH(A57,Raw!B:B,0)&amp;":C"&amp;IF(A57=MAX(Raw!B:B),1010,MATCH(A57+1,Raw!B:B,0)-1)),"S")+1,"")),2000)+IFERROR(LARGE(INDIRECT("RAW!W"&amp;MATCH(A57,Raw!B:B,0)&amp;":W"&amp;IF(A57=MAX(Raw!B:B),1010,MATCH(A57+1,Raw!B:B,0)-1)),IF(COUNTIF(INDIRECT("Raw!C"&amp;MATCH(A57,Raw!B:B,0)&amp;":C"&amp;IF(A57=MAX(Raw!B:B),1010,MATCH(A57+1,Raw!B:B,0)-1)),"V")&gt;1,COUNTIF(INDIRECT("Raw!C"&amp;MATCH(A57,Raw!B:B,0)&amp;":C"&amp;IF(A57=MAX(Raw!B:B),1010,MATCH(A57+1,Raw!B:B,0)-1)),"H")+COUNTIF(INDIRECT("Raw!C"&amp;MATCH(A57,Raw!B:B,0)&amp;":C"&amp;IF(A57=MAX(Raw!B:B),1010,MATCH(A57+1,Raw!B:B,0)-1)),"S")+2,"")),2000)-4000,"")</f>
        <v>0</v>
      </c>
      <c r="F57" s="52">
        <f ca="1">IFERROR(IFERROR(LARGE(INDIRECT("RAW!X"&amp;MATCH(A57,Raw!B:B,0)&amp;":X"&amp;IF(A57=MAX(Raw!B:B),1010,MATCH(A57+1,Raw!B:B,0)-1)),IF(COUNTIF(INDIRECT("Raw!C"&amp;MATCH(A57,Raw!B:B,0)&amp;":C"&amp;IF(A57=MAX(Raw!B:B),1010,MATCH(A57+1,Raw!B:B,0)-1)),"H")&gt;0,1,"")),6000)+IFERROR(LARGE(INDIRECT("RAW!X"&amp;MATCH(A57,Raw!B:B,0)&amp;":X"&amp;IF(A57=MAX(Raw!B:B),1010,MATCH(A57+1,Raw!B:B,0)-1)),IF(COUNTIF(INDIRECT("Raw!C"&amp;MATCH(A57,Raw!B:B,0)&amp;":C"&amp;IF(A57=MAX(Raw!B:B),1010,MATCH(A57+1,Raw!B:B,0)-1)),"H")&gt;1,2,"")),6000)-12000
+IFERROR(LARGE(INDIRECT("RAW!X"&amp;MATCH(A57,Raw!B:B,0)&amp;":X"&amp;IF(A57=MAX(Raw!B:B),1010,MATCH(A57+1,Raw!B:B,0)-1)),IF(COUNTIF(INDIRECT("Raw!C"&amp;MATCH(A57,Raw!B:B,0)&amp;":C"&amp;IF(A57=MAX(Raw!B:B),1010,MATCH(A57+1,Raw!B:B,0)-1)),"S")&gt;0,COUNTIF(INDIRECT("Raw!C"&amp;MATCH(A57,Raw!B:B,0)&amp;":C"&amp;IF(A57=MAX(Raw!B:B),1010,MATCH(A57+1,Raw!B:B,0)-1)),"H")+1,"")),4000)+IFERROR(LARGE(INDIRECT("RAW!X"&amp;MATCH(A57,Raw!B:B,0)&amp;":X"&amp;IF(A57=MAX(Raw!B:B),1010,MATCH(A57+1,Raw!B:B,0)-1)),IF(COUNTIF(INDIRECT("Raw!C"&amp;MATCH(A57,Raw!B:B,0)&amp;":C"&amp;IF(A57=MAX(Raw!B:B),1010,MATCH(A57+1,Raw!B:B,0)-1)),"S")&gt;1,COUNTIF(INDIRECT("Raw!C"&amp;MATCH(A57,Raw!B:B,0)&amp;":C"&amp;IF(A57=MAX(Raw!B:B),1010,MATCH(A57+1,Raw!B:B,0)-1)),"H")+2,"")),4000)-8000+IFERROR(LARGE(INDIRECT("RAW!X"&amp;MATCH(A57,Raw!B:B,0)&amp;":X"&amp;IF(A57=MAX(Raw!B:B),1010,MATCH(A57+1,Raw!B:B,0)-1)),IF(COUNTIF(INDIRECT("Raw!C"&amp;MATCH(A57,Raw!B:B,0)&amp;":C"&amp;IF(A57=MAX(Raw!B:B),1010,MATCH(A57+1,Raw!B:B,0)-1)),"v")&gt;0,COUNTIF(INDIRECT("Raw!C"&amp;MATCH(A57,Raw!B:B,0)&amp;":C"&amp;IF(A57=MAX(Raw!B:B),1010,MATCH(A57+1,Raw!B:B,0)-1)),"H")+COUNTIF(INDIRECT("Raw!C"&amp;MATCH(A57,Raw!B:B,0)&amp;":C"&amp;IF(A57=MAX(Raw!B:B),1010,MATCH(A57+1,Raw!B:B,0)-1)),"S")+1,"")),2000)+IFERROR(LARGE(INDIRECT("RAW!X"&amp;MATCH(A57,Raw!B:B,0)&amp;":X"&amp;IF(A57=MAX(Raw!B:B),1010,MATCH(A57+1,Raw!B:B,0)-1)),IF(COUNTIF(INDIRECT("Raw!C"&amp;MATCH(A57,Raw!B:B,0)&amp;":C"&amp;IF(A57=MAX(Raw!B:B),1010,MATCH(A57+1,Raw!B:B,0)-1)),"v")&gt;1,COUNTIF(INDIRECT("Raw!C"&amp;MATCH(A57,Raw!B:B,0)&amp;":C"&amp;IF(A57=MAX(Raw!B:B),1010,MATCH(A57+1,Raw!B:B,0)-1)),"H")+COUNTIF(INDIRECT("Raw!C"&amp;MATCH(A57,Raw!B:B,0)&amp;":C"&amp;IF(A57=MAX(Raw!B:B),1010,MATCH(A57+1,Raw!B:B,0)-1)),"S")+2,"")),2000)-4000,"")</f>
        <v>0</v>
      </c>
      <c r="G57" s="52">
        <f ca="1">IFERROR(IFERROR(LARGE(INDIRECT("RAW!Y"&amp;MATCH(A57,Raw!B:B,0)&amp;":Y"&amp;IF(A57=MAX(Raw!B:B),1010,MATCH(A57+1,Raw!B:B,0)-1)),IF(COUNTIF(INDIRECT("Raw!C"&amp;MATCH(A57,Raw!B:B,0)&amp;":C"&amp;IF(A57=MAX(Raw!B:B),1010,MATCH(A57+1,Raw!B:B,0)-1)),"H")&gt;0,1,"")),6000)+IFERROR(LARGE(INDIRECT("RAW!Y"&amp;MATCH(A57,Raw!B:B,0)&amp;":Y"&amp;IF(A57=MAX(Raw!B:B),1010,MATCH(A57+1,Raw!B:B,0)-1)),IF(COUNTIF(INDIRECT("Raw!C"&amp;MATCH(A57,Raw!B:B,0)&amp;":C"&amp;IF(A57=MAX(Raw!B:B),1010,MATCH(A57+1,Raw!B:B,0)-1)),"H")&gt;1,2,"")),6000)-12000
+IFERROR(LARGE(INDIRECT("RAW!Y"&amp;MATCH(A57,Raw!B:B,0)&amp;":Y"&amp;IF(A57=MAX(Raw!B:B),1010,MATCH(A57+1,Raw!B:B,0)-1)),IF(COUNTIF(INDIRECT("Raw!C"&amp;MATCH(A57,Raw!B:B,0)&amp;":C"&amp;IF(A57=MAX(Raw!B:B),1010,MATCH(A57+1,Raw!B:B,0)-1)),"S")&gt;0,COUNTIF(INDIRECT("Raw!C"&amp;MATCH(A57,Raw!B:B,0)&amp;":C"&amp;IF(A57=MAX(Raw!B:B),1010,MATCH(A57+1,Raw!B:B,0)-1)),"H")+1,"")),4000)+IFERROR(LARGE(INDIRECT("RAW!Y"&amp;MATCH(A57,Raw!B:B,0)&amp;":Y"&amp;IF(A57=MAX(Raw!B:B),1010,MATCH(A57+1,Raw!B:B,0)-1)),IF(COUNTIF(INDIRECT("Raw!C"&amp;MATCH(A57,Raw!B:B,0)&amp;":C"&amp;IF(A57=MAX(Raw!B:B),1010,MATCH(A57+1,Raw!B:B,0)-1)),"S")&gt;1,COUNTIF(INDIRECT("Raw!C"&amp;MATCH(A57,Raw!B:B,0)&amp;":C"&amp;IF(A57=MAX(Raw!B:B),1010,MATCH(A57+1,Raw!B:B,0)-1)),"H")+2,"")),4000)-8000+IFERROR(LARGE(INDIRECT("RAW!Y"&amp;MATCH(A57,Raw!B:B,0)&amp;":Y"&amp;IF(A57=MAX(Raw!B:B),1010,MATCH(A57+1,Raw!B:B,0)-1)),IF(COUNTIF(INDIRECT("Raw!C"&amp;MATCH(A57,Raw!B:B,0)&amp;":C"&amp;IF(A57=MAX(Raw!B:B),1010,MATCH(A57+1,Raw!B:B,0)-1)),"V")&gt;0,COUNTIF(INDIRECT("Raw!C"&amp;MATCH(A57,Raw!B:B,0)&amp;":C"&amp;IF(A57=MAX(Raw!B:B),1010,MATCH(A57+1,Raw!B:B,0)-1)),"H")+COUNTIF(INDIRECT("Raw!C"&amp;MATCH(A57,Raw!B:B,0)&amp;":C"&amp;IF(A57=MAX(Raw!B:B),1010,MATCH(A57+1,Raw!B:B,0)-1)),"S")+1,"")),2000)+IFERROR(LARGE(INDIRECT("RAW!Y"&amp;MATCH(A57,Raw!B:B,0)&amp;":Y"&amp;IF(A57=MAX(Raw!B:B),1010,MATCH(A57+1,Raw!B:B,0)-1)),IF(COUNTIF(INDIRECT("Raw!C"&amp;MATCH(A57,Raw!B:B,0)&amp;":C"&amp;IF(A57=MAX(Raw!B:B),1010,MATCH(A57+1,Raw!B:B,0)-1)),"V")&gt;1,COUNTIF(INDIRECT("Raw!C"&amp;MATCH(A57,Raw!B:B,0)&amp;":C"&amp;IF(A57=MAX(Raw!B:B),1010,MATCH(A57+1,Raw!B:B,0)-1)),"H")+COUNTIF(INDIRECT("Raw!C"&amp;MATCH(A57,Raw!B:B,0)&amp;":C"&amp;IF(A57=MAX(Raw!B:B),1010,MATCH(A57+1,Raw!B:B,0)-1)),"S")+2,"")),2000)-4000,"")</f>
        <v>0</v>
      </c>
      <c r="H57" s="52">
        <f ca="1">IFERROR(IFERROR(LARGE(INDIRECT("RAW!Z"&amp;MATCH(A57,Raw!B:B,0)&amp;":Z"&amp;IF(A57=MAX(Raw!B:B),1010,MATCH(A57+1,Raw!B:B,0)-1)),IF(COUNTIF(INDIRECT("Raw!C"&amp;MATCH(A57,Raw!B:B,0)&amp;":C"&amp;IF(A57=MAX(Raw!B:B),1010,MATCH(A57+1,Raw!B:B,0)-1)),"H")&gt;0,1,"")),6000)+IFERROR(LARGE(INDIRECT("RAW!Z"&amp;MATCH(A57,Raw!B:B,0)&amp;":Z"&amp;IF(A57=MAX(Raw!B:B),1010,MATCH(A57+1,Raw!B:B,0)-1)),IF(COUNTIF(INDIRECT("Raw!C"&amp;MATCH(A57,Raw!B:B,0)&amp;":C"&amp;IF(A57=MAX(Raw!B:B),1010,MATCH(A57+1,Raw!B:B,0)-1)),"H")&gt;1,2,"")),6000)-12000
+IFERROR(LARGE(INDIRECT("RAW!Z"&amp;MATCH(A57,Raw!B:B,0)&amp;":Z"&amp;IF(A57=MAX(Raw!B:B),1010,MATCH(A57+1,Raw!B:B,0)-1)),IF(COUNTIF(INDIRECT("Raw!C"&amp;MATCH(A57,Raw!B:B,0)&amp;":C"&amp;IF(A57=MAX(Raw!B:B),1010,MATCH(A57+1,Raw!B:B,0)-1)),"S")&gt;0,COUNTIF(INDIRECT("Raw!C"&amp;MATCH(A57,Raw!B:B,0)&amp;":C"&amp;IF(A57=MAX(Raw!B:B),1010,MATCH(A57+1,Raw!B:B,0)-1)),"H")+1,"")),4000)+IFERROR(LARGE(INDIRECT("RAW!Z"&amp;MATCH(A57,Raw!B:B,0)&amp;":Z"&amp;IF(A57=MAX(Raw!B:B),1010,MATCH(A57+1,Raw!B:B,0)-1)),IF(COUNTIF(INDIRECT("Raw!C"&amp;MATCH(A57,Raw!B:B,0)&amp;":C"&amp;IF(A57=MAX(Raw!B:B),1010,MATCH(A57+1,Raw!B:B,0)-1)),"S")&gt;1,COUNTIF(INDIRECT("Raw!C"&amp;MATCH(A57,Raw!B:B,0)&amp;":C"&amp;IF(A57=MAX(Raw!B:B),1010,MATCH(A57+1,Raw!B:B,0)-1)),"H")+2,"")),4000)-8000+IFERROR(LARGE(INDIRECT("RAW!Z"&amp;MATCH(A57,Raw!B:B,0)&amp;":Z"&amp;IF(A57=MAX(Raw!B:B),1010,MATCH(A57+1,Raw!B:B,0)-1)),IF(COUNTIF(INDIRECT("Raw!C"&amp;MATCH(A57,Raw!B:B,0)&amp;":C"&amp;IF(A57=MAX(Raw!B:B),1010,MATCH(A57+1,Raw!B:B,0)-1)),"V")&gt;0,COUNTIF(INDIRECT("Raw!C"&amp;MATCH(A57,Raw!B:B,0)&amp;":C"&amp;IF(A57=MAX(Raw!B:B),1010,MATCH(A57+1,Raw!B:B,0)-1)),"H")+COUNTIF(INDIRECT("Raw!C"&amp;MATCH(A57,Raw!B:B,0)&amp;":C"&amp;IF(A57=MAX(Raw!B:B),1010,MATCH(A57+1,Raw!B:B,0)-1)),"S")+1,"")),2000)+IFERROR(LARGE(INDIRECT("RAW!Z"&amp;MATCH(A57,Raw!B:B,0)&amp;":Z"&amp;IF(A57=MAX(Raw!B:B),1010,MATCH(A57+1,Raw!B:B,0)-1)),IF(COUNTIF(INDIRECT("Raw!C"&amp;MATCH(A57,Raw!B:B,0)&amp;":C"&amp;IF(A57=MAX(Raw!B:B),1010,MATCH(A57+1,Raw!B:B,0)-1)),"V")&gt;1,COUNTIF(INDIRECT("Raw!C"&amp;MATCH(A57,Raw!B:B,0)&amp;":C"&amp;IF(A57=MAX(Raw!B:B),1010,MATCH(A57+1,Raw!B:B,0)-1)),"H")+COUNTIF(INDIRECT("Raw!C"&amp;MATCH(A57,Raw!B:B,0)&amp;":C"&amp;IF(A57=MAX(Raw!B:B),1010,MATCH(A57+1,Raw!B:B,0)-1)),"S")+2,"")),2000)-4000,"")</f>
        <v>0</v>
      </c>
      <c r="I57" s="52">
        <f ca="1">IFERROR(IFERROR(LARGE(INDIRECT("RAW!AA"&amp;MATCH(A57,Raw!B:B,0)&amp;":AA"&amp;IF(A57=MAX(Raw!B:B),1010,MATCH(A57+1,Raw!B:B,0)-1)),IF(COUNTIF(INDIRECT("Raw!C"&amp;MATCH(A57,Raw!B:B,0)&amp;":C"&amp;IF(A57=MAX(Raw!B:B),1010,MATCH(A57+1,Raw!B:B,0)-1)),"H")&gt;0,1,"")),6000)+IFERROR(LARGE(INDIRECT("RAW!AA"&amp;MATCH(A57,Raw!B:B,0)&amp;":AA"&amp;IF(A57=MAX(Raw!B:B),1010,MATCH(A57+1,Raw!B:B,0)-1)),IF(COUNTIF(INDIRECT("Raw!C"&amp;MATCH(A57,Raw!B:B,0)&amp;":C"&amp;IF(A57=MAX(Raw!B:B),1010,MATCH(A57+1,Raw!B:B,0)-1)),"H")&gt;1,2,"")),6000)-12000
+IFERROR(LARGE(INDIRECT("RAW!AA"&amp;MATCH(A57,Raw!B:B,0)&amp;":AA"&amp;IF(A57=MAX(Raw!B:B),1010,MATCH(A57+1,Raw!B:B,0)-1)),IF(COUNTIF(INDIRECT("Raw!C"&amp;MATCH(A57,Raw!B:B,0)&amp;":C"&amp;IF(A57=MAX(Raw!B:B),1010,MATCH(A57+1,Raw!B:B,0)-1)),"S")&gt;0,COUNTIF(INDIRECT("Raw!C"&amp;MATCH(A57,Raw!B:B,0)&amp;":C"&amp;IF(A57=MAX(Raw!B:B),1010,MATCH(A57+1,Raw!B:B,0)-1)),"H")+1,"")),4000)+IFERROR(LARGE(INDIRECT("RAW!AA"&amp;MATCH(A57,Raw!B:B,0)&amp;":AA"&amp;IF(A57=MAX(Raw!B:B),1010,MATCH(A57+1,Raw!B:B,0)-1)),IF(COUNTIF(INDIRECT("Raw!C"&amp;MATCH(A57,Raw!B:B,0)&amp;":C"&amp;IF(A57=MAX(Raw!B:B),1010,MATCH(A57+1,Raw!B:B,0)-1)),"S")&gt;1,COUNTIF(INDIRECT("Raw!C"&amp;MATCH(A57,Raw!B:B,0)&amp;":C"&amp;IF(A57=MAX(Raw!B:B),1010,MATCH(A57+1,Raw!B:B,0)-1)),"H")+2,"")),4000)-8000+IFERROR(LARGE(INDIRECT("RAW!AA"&amp;MATCH(A57,Raw!B:B,0)&amp;":AA"&amp;IF(A57=MAX(Raw!B:B),1010,MATCH(A57+1,Raw!B:B,0)-1)),IF(COUNTIF(INDIRECT("Raw!C"&amp;MATCH(A57,Raw!B:B,0)&amp;":C"&amp;IF(A57=MAX(Raw!B:B),1010,MATCH(A57+1,Raw!B:B,0)-1)),"V")&gt;0,COUNTIF(INDIRECT("Raw!C"&amp;MATCH(A57,Raw!B:B,0)&amp;":C"&amp;IF(A57=MAX(Raw!B:B),1010,MATCH(A57+1,Raw!B:B,0)-1)),"H")+COUNTIF(INDIRECT("Raw!C"&amp;MATCH(A57,Raw!B:B,0)&amp;":C"&amp;IF(A57=MAX(Raw!B:B),1010,MATCH(A57+1,Raw!B:B,0)-1)),"S")+1,"")),2000)+IFERROR(LARGE(INDIRECT("RAW!AA"&amp;MATCH(A57,Raw!B:B,0)&amp;":AA"&amp;IF(A57=MAX(Raw!B:B),1010,MATCH(A57+1,Raw!B:B,0)-1)),IF(COUNTIF(INDIRECT("Raw!C"&amp;MATCH(A57,Raw!B:B,0)&amp;":C"&amp;IF(A57=MAX(Raw!B:B),1010,MATCH(A57+1,Raw!B:B,0)-1)),"V")&gt;1,COUNTIF(INDIRECT("Raw!C"&amp;MATCH(A57,Raw!B:B,0)&amp;":C"&amp;IF(A57=MAX(Raw!B:B),1010,MATCH(A57+1,Raw!B:B,0)-1)),"H")+COUNTIF(INDIRECT("Raw!C"&amp;MATCH(A57,Raw!B:B,0)&amp;":C"&amp;IF(A57=MAX(Raw!B:B),1010,MATCH(A57+1,Raw!B:B,0)-1)),"S")+2,"")),2000)-4000,"")</f>
        <v>0</v>
      </c>
      <c r="J57" s="52">
        <f ca="1">IFERROR(IFERROR(LARGE(INDIRECT("RAW!AB"&amp;MATCH(A57,Raw!B:B,0)&amp;":AB"&amp;IF(A57=MAX(Raw!B:B),1010,MATCH(A57+1,Raw!B:B,0)-1)),IF(COUNTIF(INDIRECT("Raw!C"&amp;MATCH(A57,Raw!B:B,0)&amp;":C"&amp;IF(A57=MAX(Raw!B:B),1010,MATCH(A57+1,Raw!B:B,0)-1)),"H")&gt;0,1,"")),6000)+IFERROR(LARGE(INDIRECT("RAW!AB"&amp;MATCH(A57,Raw!B:B,0)&amp;":AB"&amp;IF(A57=MAX(Raw!B:B),1010,MATCH(A57+1,Raw!B:B,0)-1)),IF(COUNTIF(INDIRECT("Raw!C"&amp;MATCH(A57,Raw!B:B,0)&amp;":C"&amp;IF(A57=MAX(Raw!B:B),1010,MATCH(A57+1,Raw!B:B,0)-1)),"H")&gt;1,2,"")),6000)-12000
+IFERROR(LARGE(INDIRECT("RAW!AB"&amp;MATCH(A57,Raw!B:B,0)&amp;":AB"&amp;IF(A57=MAX(Raw!B:B),1010,MATCH(A57+1,Raw!B:B,0)-1)),IF(COUNTIF(INDIRECT("Raw!C"&amp;MATCH(A57,Raw!B:B,0)&amp;":C"&amp;IF(A57=MAX(Raw!B:B),1010,MATCH(A57+1,Raw!B:B,0)-1)),"S")&gt;0,COUNTIF(INDIRECT("Raw!C"&amp;MATCH(A57,Raw!B:B,0)&amp;":C"&amp;IF(A57=MAX(Raw!B:B),1010,MATCH(A57+1,Raw!B:B,0)-1)),"H")+1,"")),4000)+IFERROR(LARGE(INDIRECT("RAW!AB"&amp;MATCH(A57,Raw!B:B,0)&amp;":AB"&amp;IF(A57=MAX(Raw!B:B),1010,MATCH(A57+1,Raw!B:B,0)-1)),IF(COUNTIF(INDIRECT("Raw!C"&amp;MATCH(A57,Raw!B:B,0)&amp;":C"&amp;IF(A57=MAX(Raw!B:B),1010,MATCH(A57+1,Raw!B:B,0)-1)),"S")&gt;1,COUNTIF(INDIRECT("Raw!C"&amp;MATCH(A57,Raw!B:B,0)&amp;":C"&amp;IF(A57=MAX(Raw!B:B),1010,MATCH(A57+1,Raw!B:B,0)-1)),"H")+2,"")),4000)-8000+IFERROR(LARGE(INDIRECT("RAW!AB"&amp;MATCH(A57,Raw!B:B,0)&amp;":AB"&amp;IF(A57=MAX(Raw!B:B),1010,MATCH(A57+1,Raw!B:B,0)-1)),IF(COUNTIF(INDIRECT("Raw!C"&amp;MATCH(A57,Raw!B:B,0)&amp;":C"&amp;IF(A57=MAX(Raw!B:B),1010,MATCH(A57+1,Raw!B:B,0)-1)),"V")&gt;0,COUNTIF(INDIRECT("Raw!C"&amp;MATCH(A57,Raw!B:B,0)&amp;":C"&amp;IF(A57=MAX(Raw!B:B),1010,MATCH(A57+1,Raw!B:B,0)-1)),"H")+COUNTIF(INDIRECT("Raw!C"&amp;MATCH(A57,Raw!B:B,0)&amp;":C"&amp;IF(A57=MAX(Raw!B:B),1010,MATCH(A57+1,Raw!B:B,0)-1)),"S")+1,"")),2000)+IFERROR(LARGE(INDIRECT("RAW!AB"&amp;MATCH(A57,Raw!B:B,0)&amp;":AB"&amp;IF(A57=MAX(Raw!B:B),1010,MATCH(A57+1,Raw!B:B,0)-1)),IF(COUNTIF(INDIRECT("Raw!C"&amp;MATCH(A57,Raw!B:B,0)&amp;":C"&amp;IF(A57=MAX(Raw!B:B),1010,MATCH(A57+1,Raw!B:B,0)-1)),"V")&gt;1,COUNTIF(INDIRECT("Raw!C"&amp;MATCH(A57,Raw!B:B,0)&amp;":C"&amp;IF(A57=MAX(Raw!B:B),1010,MATCH(A57+1,Raw!B:B,0)-1)),"H")+COUNTIF(INDIRECT("Raw!C"&amp;MATCH(A57,Raw!B:B,0)&amp;":C"&amp;IF(A57=MAX(Raw!B:B),1010,MATCH(A57+1,Raw!B:B,0)-1)),"S")+2,"")),2000)-4000,"")</f>
        <v>0</v>
      </c>
      <c r="K57" s="52">
        <f ca="1">IFERROR(IFERROR(LARGE(INDIRECT("RAW!AC"&amp;MATCH(A57,Raw!B:B,0)&amp;":AC"&amp;IF(A57=MAX(Raw!B:B),1010,MATCH(A57+1,Raw!B:B,0)-1)),IF(COUNTIF(INDIRECT("Raw!C"&amp;MATCH(A57,Raw!B:B,0)&amp;":C"&amp;IF(A57=MAX(Raw!B:B),1010,MATCH(A57+1,Raw!B:B,0)-1)),"H")&gt;0,1,"")),6000)+IFERROR(LARGE(INDIRECT("RAW!AC"&amp;MATCH(A57,Raw!B:B,0)&amp;":AC"&amp;IF(A57=MAX(Raw!B:B),1010,MATCH(A57+1,Raw!B:B,0)-1)),IF(COUNTIF(INDIRECT("Raw!C"&amp;MATCH(A57,Raw!B:B,0)&amp;":C"&amp;IF(A57=MAX(Raw!B:B),1010,MATCH(A57+1,Raw!B:B,0)-1)),"H")&gt;1,2,"")),6000)-12000
+IFERROR(LARGE(INDIRECT("RAW!AC"&amp;MATCH(A57,Raw!B:B,0)&amp;":AC"&amp;IF(A57=MAX(Raw!B:B),1010,MATCH(A57+1,Raw!B:B,0)-1)),IF(COUNTIF(INDIRECT("Raw!C"&amp;MATCH(A57,Raw!B:B,0)&amp;":C"&amp;IF(A57=MAX(Raw!B:B),1010,MATCH(A57+1,Raw!B:B,0)-1)),"S")&gt;0,COUNTIF(INDIRECT("Raw!C"&amp;MATCH(A57,Raw!B:B,0)&amp;":C"&amp;IF(A57=MAX(Raw!B:B),1010,MATCH(A57+1,Raw!B:B,0)-1)),"H")+1,"")),4000)+IFERROR(LARGE(INDIRECT("RAW!AC"&amp;MATCH(A57,Raw!B:B,0)&amp;":AC"&amp;IF(A57=MAX(Raw!B:B),1010,MATCH(A57+1,Raw!B:B,0)-1)),IF(COUNTIF(INDIRECT("Raw!C"&amp;MATCH(A57,Raw!B:B,0)&amp;":C"&amp;IF(A57=MAX(Raw!B:B),1010,MATCH(A57+1,Raw!B:B,0)-1)),"S")&gt;1,COUNTIF(INDIRECT("Raw!C"&amp;MATCH(A57,Raw!B:B,0)&amp;":C"&amp;IF(A57=MAX(Raw!B:B),1010,MATCH(A57+1,Raw!B:B,0)-1)),"H")+2,"")),4000)-8000+IFERROR(LARGE(INDIRECT("RAW!AC"&amp;MATCH(A57,Raw!B:B,0)&amp;":AC"&amp;IF(A57=MAX(Raw!B:B),1010,MATCH(A57+1,Raw!B:B,0)-1)),IF(COUNTIF(INDIRECT("Raw!C"&amp;MATCH(A57,Raw!B:B,0)&amp;":C"&amp;IF(A57=MAX(Raw!B:B),1010,MATCH(A57+1,Raw!B:B,0)-1)),"V")&gt;0,COUNTIF(INDIRECT("Raw!C"&amp;MATCH(A57,Raw!B:B,0)&amp;":C"&amp;IF(A57=MAX(Raw!B:B),1010,MATCH(A57+1,Raw!B:B,0)-1)),"H")+COUNTIF(INDIRECT("Raw!C"&amp;MATCH(A57,Raw!B:B,0)&amp;":C"&amp;IF(A57=MAX(Raw!B:B),1010,MATCH(A57+1,Raw!B:B,0)-1)),"S")+1,"")),2000)+IFERROR(LARGE(INDIRECT("RAW!AC"&amp;MATCH(A57,Raw!B:B,0)&amp;":AC"&amp;IF(A57=MAX(Raw!B:B),1010,MATCH(A57+1,Raw!B:B,0)-1)),IF(COUNTIF(INDIRECT("Raw!C"&amp;MATCH(A57,Raw!B:B,0)&amp;":C"&amp;IF(A57=MAX(Raw!B:B),1010,MATCH(A57+1,Raw!B:B,0)-1)),"V")&gt;1,COUNTIF(INDIRECT("Raw!C"&amp;MATCH(A57,Raw!B:B,0)&amp;":C"&amp;IF(A57=MAX(Raw!B:B),1010,MATCH(A57+1,Raw!B:B,0)-1)),"H")+COUNTIF(INDIRECT("Raw!C"&amp;MATCH(A57,Raw!B:B,0)&amp;":C"&amp;IF(A57=MAX(Raw!B:B),1010,MATCH(A57+1,Raw!B:B,0)-1)),"S")+2,"")),2000)-4000,"")</f>
        <v>0</v>
      </c>
      <c r="L57" s="14">
        <f t="shared" ca="1" si="0"/>
        <v>0</v>
      </c>
      <c r="M57" s="14">
        <f t="shared" ca="1" si="1"/>
        <v>0</v>
      </c>
      <c r="N57" s="14">
        <f t="shared" ca="1" si="2"/>
        <v>0</v>
      </c>
      <c r="O57" s="37" t="str">
        <f t="array" aca="1" ref="O57" ca="1">IF(P57="","",(IF(ROUND(P57,1)=ROUND(P56,1),O56,O56+1)))</f>
        <v/>
      </c>
      <c r="P57" s="33" t="str">
        <f t="array" aca="1" ref="P57" ca="1">IF(ROUND(LARGE(B:B,$A57),2)=0,"",LARGE(B:B,$A57))</f>
        <v/>
      </c>
      <c r="Q57" s="33" t="str">
        <f t="array" aca="1" ref="Q57" ca="1">IFERROR(INDEX(Raw!$S$3:$S$502,MATCH(R57,Raw!$R$3:$R$502,0)),"")</f>
        <v/>
      </c>
      <c r="R57" s="34" t="str">
        <f t="array" aca="1" ref="R57" ca="1">IFERROR(INDEX(Raw!$R$3:$R$502,MATCH(IFERROR(INDEX(MATCH(P57,B$2:B$501,0),$A$2:$A$502),""),Raw!$Q$3:$Q$502,0)),"")</f>
        <v/>
      </c>
      <c r="S57" s="38" t="str">
        <f t="array" aca="1" ref="S57" ca="1">IF(T57="","",(IF(ROUND(T57,1)=ROUND(T56,1),S56,S56+1)))</f>
        <v/>
      </c>
      <c r="T57" s="36" t="str">
        <f t="array" aca="1" ref="T57" ca="1">IF(ROUND(LARGE(C:C,$A57),2)=0,"",LARGE(C:C,$A57))</f>
        <v/>
      </c>
      <c r="U57" s="33" t="str">
        <f t="array" aca="1" ref="U57" ca="1">IFERROR(INDEX(Raw!$S$3:$S$502,MATCH(V57,Raw!$R$3:$R$502,0)),"")</f>
        <v/>
      </c>
      <c r="V57" s="34" t="str">
        <f t="array" aca="1" ref="V57" ca="1">IFERROR(INDEX(Raw!$R$3:$R$502,MATCH(IFERROR(INDEX(MATCH(T57,C$2:C$501,0),$A$2:$A$501),""),Raw!$Q$3:$Q$502,0)),"")</f>
        <v/>
      </c>
      <c r="W57" s="38" t="str">
        <f t="array" aca="1" ref="W57" ca="1">IF(X57="","",(IF(ROUND(X57,1)=ROUND(X56,1),W56,W56+1)))</f>
        <v/>
      </c>
      <c r="X57" s="36" t="str">
        <f t="array" aca="1" ref="X57" ca="1">IF(ROUND(LARGE(D:D,$A57),2)=0,"",LARGE(D:D,$A57))</f>
        <v/>
      </c>
      <c r="Y57" s="33" t="str">
        <f t="array" aca="1" ref="Y57" ca="1">IFERROR(INDEX(Raw!$S$3:$S$502,MATCH(Z57,Raw!$R$3:$R$502,0)),"")</f>
        <v/>
      </c>
      <c r="Z57" s="34" t="str">
        <f t="array" aca="1" ref="Z57" ca="1">IFERROR(INDEX(Raw!$R$3:$R$502,MATCH(IFERROR(INDEX(MATCH(X57,D$2:D$501,0),$A$2:$A$501),""),Raw!$Q$3:$Q$502,0)),"")</f>
        <v/>
      </c>
      <c r="AA57" s="38" t="str">
        <f t="array" aca="1" ref="AA57" ca="1">IF(AB57="","",(IF(ROUND(AB57,1)=ROUND(AB56,1),AA56,AA56+1)))</f>
        <v/>
      </c>
      <c r="AB57" s="36" t="str">
        <f t="array" aca="1" ref="AB57" ca="1">IF(ROUND(LARGE(E:E,$A57),2)=0,"",LARGE(E:E,$A57))</f>
        <v/>
      </c>
      <c r="AC57" s="33" t="str">
        <f ca="1">IFERROR(INDEX(Raw!$S$3:$S$502,MATCH(AD57,Raw!$R$3:$R$502,0)),"")</f>
        <v/>
      </c>
      <c r="AD57" s="34" t="str">
        <f t="array" aca="1" ref="AD57" ca="1">IFERROR(INDEX(Raw!$R$3:$R$502,MATCH(IFERROR(INDEX(MATCH(AB57,E$2:E$501,0),$A$2:$A$501),""),Raw!$Q$3:$Q$502,0)),"")</f>
        <v/>
      </c>
      <c r="AE57" s="38" t="str">
        <f t="array" aca="1" ref="AE57" ca="1">IF(AF57="","",(IF(ROUND(AF57,1)=ROUND(AF56,1),AE56,AE56+1)))</f>
        <v/>
      </c>
      <c r="AF57" s="36" t="str">
        <f t="array" aca="1" ref="AF57" ca="1">IF(ROUND(LARGE(F:F,$A57),2)=0,"",LARGE(F:F,$A57))</f>
        <v/>
      </c>
      <c r="AG57" s="33" t="str">
        <f ca="1">IFERROR(INDEX(Raw!$S$3:$S$502,MATCH(AH57,Raw!$R$3:$R$502,0)),"")</f>
        <v/>
      </c>
      <c r="AH57" s="34" t="str">
        <f t="array" aca="1" ref="AH57" ca="1">IFERROR(INDEX(Raw!$R$3:$R$502,MATCH(IFERROR(INDEX(MATCH(AF57,F$2:F$501,0),$A$2:$A$501),""),Raw!$Q$3:$Q$502,0)),"")</f>
        <v/>
      </c>
      <c r="AI57" s="38" t="str">
        <f t="array" aca="1" ref="AI57" ca="1">IF(AJ57="","",(IF(ROUND(AJ57,1)=ROUND(AJ56,1),AI56,AI56+1)))</f>
        <v/>
      </c>
      <c r="AJ57" s="36" t="str">
        <f t="array" aca="1" ref="AJ57" ca="1">IF(ROUND(LARGE(G:G,$A57),2)=0,"",LARGE(G:G,$A57))</f>
        <v/>
      </c>
      <c r="AK57" s="33" t="str">
        <f ca="1">IFERROR(INDEX(Raw!$S$3:$S$502,MATCH(AL57,Raw!$R$3:$R$502,0)),"")</f>
        <v/>
      </c>
      <c r="AL57" s="34" t="str">
        <f t="array" aca="1" ref="AL57" ca="1">IFERROR(INDEX(Raw!$R$3:$R$502,MATCH(IFERROR(INDEX(MATCH(AJ57,G$2:G$501,0),$A$2:$A$501),""),Raw!$Q$3:$Q$502,0)),"")</f>
        <v/>
      </c>
      <c r="AM57" s="38" t="str">
        <f t="array" aca="1" ref="AM57" ca="1">IF(AN57="","",(IF(ROUND(AN57,1)=ROUND(AN56,1),AM56,AM56+1)))</f>
        <v/>
      </c>
      <c r="AN57" s="36" t="str">
        <f t="shared" ca="1" si="10"/>
        <v/>
      </c>
      <c r="AO57" s="33" t="str">
        <f ca="1">IFERROR(INDEX(Raw!$S$3:$S$502,MATCH(AP57,Raw!$R$3:$R$502,0)),"")</f>
        <v/>
      </c>
      <c r="AP57" s="34" t="str">
        <f t="array" aca="1" ref="AP57" ca="1">IFERROR(INDEX(Raw!$R$3:$R$502,MATCH(IFERROR(INDEX(MATCH(AN57,H$2:H$501,0),$A$2:$A$501),""),Raw!$Q$3:$Q$502,0)),"")</f>
        <v/>
      </c>
      <c r="AQ57" s="37" t="str">
        <f t="array" aca="1" ref="AQ57" ca="1">IF(AR57="","",(IF(ROUND(AR57,1)=ROUND(AR56,1),AQ56,AQ56+1)))</f>
        <v/>
      </c>
      <c r="AR57" s="33" t="str">
        <f t="shared" ca="1" si="11"/>
        <v/>
      </c>
      <c r="AS57" s="48" t="str">
        <f t="array" aca="1" ref="AS57" ca="1">IFERROR(INDEX(Raw!$S$3:$S$502,MATCH(AT57,Raw!$R$3:$R$502,0)),"")</f>
        <v/>
      </c>
      <c r="AT57" s="34" t="str">
        <f t="array" aca="1" ref="AT57" ca="1">IFERROR(INDEX(Raw!$R$3:$R$502,MATCH(IFERROR(INDEX(MATCH(AR57,I$2:I$501,0),$A$2:$A$501),""),Raw!$Q$3:$Q$502,0)),"")</f>
        <v/>
      </c>
      <c r="AU57" s="37" t="str">
        <f t="array" aca="1" ref="AU57" ca="1">IF(AV57="","",(IF(ROUND(AV57,1)=ROUND(AV56,1),AU56,AU56+1)))</f>
        <v/>
      </c>
      <c r="AV57" s="33" t="str">
        <f t="shared" ca="1" si="12"/>
        <v/>
      </c>
      <c r="AW57" s="48" t="str">
        <f t="array" aca="1" ref="AW57" ca="1">IFERROR(INDEX(Raw!$S$3:$S$502,MATCH(AX57,Raw!$R$3:$R$502,0)),"")</f>
        <v/>
      </c>
      <c r="AX57" s="34" t="str">
        <f t="array" aca="1" ref="AX57" ca="1">IFERROR(INDEX(Raw!$R$3:$R$502,MATCH(IFERROR(INDEX(MATCH(AV57,J$2:J$501,0),$A$2:$A$501),""),Raw!$Q$3:$Q$502,0)),"")</f>
        <v/>
      </c>
      <c r="AY57" s="37" t="str">
        <f t="array" aca="1" ref="AY57" ca="1">IF(AZ57="","",(IF(ROUND(AZ57,1)=ROUND(AZ56,1),AY56,AY56+1)))</f>
        <v/>
      </c>
      <c r="AZ57" s="33" t="str">
        <f t="shared" ca="1" si="13"/>
        <v/>
      </c>
      <c r="BA57" s="48" t="str">
        <f t="array" aca="1" ref="BA57" ca="1">IFERROR(INDEX(Raw!$S$3:$S$502,MATCH(BB57,Raw!$R$3:$R$502,0)),"")</f>
        <v/>
      </c>
      <c r="BB57" s="34" t="str">
        <f t="array" aca="1" ref="BB57" ca="1">IFERROR(INDEX(Raw!$R$3:$R$502,MATCH(IFERROR(INDEX(MATCH(AZ57,K$2:K$501,0),$A$2:$A$501),""),Raw!$Q$3:$Q$502,0)),"")</f>
        <v/>
      </c>
      <c r="BC57" s="37" t="str">
        <f t="array" aca="1" ref="BC57" ca="1">IF(BD57="","",(IF(ROUND(BD57,1)=ROUND(BD56,1),BC56,BC56+1)))</f>
        <v/>
      </c>
      <c r="BD57" s="33" t="str">
        <f t="shared" ca="1" si="14"/>
        <v/>
      </c>
      <c r="BE57" s="48" t="str">
        <f t="array" aca="1" ref="BE57" ca="1">IFERROR(INDEX(Raw!$S$3:$S$502,MATCH(BF57,Raw!$R$3:$R$502,0)),"")</f>
        <v/>
      </c>
      <c r="BF57" s="34" t="str">
        <f t="array" aca="1" ref="BF57" ca="1">IFERROR(INDEX(Raw!$R$3:$R$502,MATCH(IFERROR(INDEX(MATCH(BD57,L$2:L$501,0),$A$2:$A$501),""),Raw!$Q$3:$Q$502,0)),"")</f>
        <v/>
      </c>
      <c r="BG57" s="37" t="str">
        <f t="array" aca="1" ref="BG57" ca="1">IF(BH57="","",(IF(ROUND(BH57,1)=ROUND(BH56,1),BG56,BG56+1)))</f>
        <v/>
      </c>
      <c r="BH57" s="33" t="str">
        <f t="shared" ca="1" si="15"/>
        <v/>
      </c>
      <c r="BI57" s="48" t="str">
        <f t="array" aca="1" ref="BI57" ca="1">IFERROR(INDEX(Raw!$S$3:$S$502,MATCH(BJ57,Raw!$R$3:$R$502,0)),"")</f>
        <v/>
      </c>
      <c r="BJ57" s="34" t="str">
        <f t="array" aca="1" ref="BJ57" ca="1">IFERROR(INDEX(Raw!$R$3:$R$502,MATCH(IFERROR(INDEX(MATCH(BH57,M$2:M$501,0),$A$2:$A$501),""),Raw!$Q$3:$Q$502,0)),"")</f>
        <v/>
      </c>
      <c r="BK57" s="37" t="str">
        <f t="array" aca="1" ref="BK57" ca="1">IF(BL57="","",(IF(ROUND(BL57,1)=ROUND(BL56,1),BK56,BK56+1)))</f>
        <v/>
      </c>
      <c r="BL57" s="33" t="str">
        <f t="shared" ca="1" si="16"/>
        <v/>
      </c>
      <c r="BM57" s="48" t="str">
        <f t="array" aca="1" ref="BM57" ca="1">IFERROR(INDEX(Raw!$S$3:$S$502,MATCH(BN57,Raw!$R$3:$R$502,0)),"")</f>
        <v/>
      </c>
      <c r="BN57" s="34" t="str">
        <f t="array" aca="1" ref="BN57" ca="1">IFERROR(INDEX(Raw!$R$3:$R$502,MATCH(IFERROR(INDEX(MATCH(BL57,N$2:N$501,0),$A$2:$A$501),""),Raw!$Q$3:$Q$502,0)),"")</f>
        <v/>
      </c>
    </row>
    <row r="58" spans="1:66" x14ac:dyDescent="0.3">
      <c r="A58" s="28">
        <v>57</v>
      </c>
      <c r="B58" s="52">
        <f ca="1">IFERROR(IFERROR(LARGE(INDIRECT("RAW!T"&amp;MATCH(A58,Raw!B:B,0)&amp;":T"&amp;IF(A58=MAX(Raw!B:B),1010,MATCH(A58+1,Raw!B:B,0)-1)),IF(COUNTIF(INDIRECT("Raw!C"&amp;MATCH(A58,Raw!B:B,0)&amp;":C"&amp;IF(A58=MAX(Raw!B:B),1010,MATCH(A58+1,Raw!B:B,0)-1)),"H")&gt;0,1,"")),6000)+IFERROR(LARGE(INDIRECT("RAW!T"&amp;MATCH(A58,Raw!B:B,0)&amp;":T"&amp;IF(A58=MAX(Raw!B:B),1010,MATCH(A58+1,Raw!B:B,0)-1)),IF(COUNTIF(INDIRECT("Raw!C"&amp;MATCH(A58,Raw!B:B,0)&amp;":C"&amp;IF(A58=MAX(Raw!B:B),1010,MATCH(A58+1,Raw!B:B,0)-1)),"H")&gt;1,2,"")),6000)-12000
+IFERROR(LARGE(INDIRECT("RAW!T"&amp;MATCH(A58,Raw!B:B,0)&amp;":T"&amp;IF(A58=MAX(Raw!B:B),1010,MATCH(A58+1,Raw!B:B,0)-1)),IF(COUNTIF(INDIRECT("Raw!C"&amp;MATCH(A58,Raw!B:B,0)&amp;":C"&amp;IF(A58=MAX(Raw!B:B),1010,MATCH(A58+1,Raw!B:B,0)-1)),"S")&gt;0,COUNTIF(INDIRECT("Raw!C"&amp;MATCH(A58,Raw!B:B,0)&amp;":C"&amp;IF(A58=MAX(Raw!B:B),1010,MATCH(A58+1,Raw!B:B,0)-1)),"H")+1,"")),4000)+IFERROR(LARGE(INDIRECT("RAW!T"&amp;MATCH(A58,Raw!B:B,0)&amp;":T"&amp;IF(A58=MAX(Raw!B:B),1010,MATCH(A58+1,Raw!B:B,0)-1)),IF(COUNTIF(INDIRECT("Raw!C"&amp;MATCH(A58,Raw!B:B,0)&amp;":C"&amp;IF(A58=MAX(Raw!B:B),1010,MATCH(A58+1,Raw!B:B,0)-1)),"S")&gt;1,COUNTIF(INDIRECT("Raw!C"&amp;MATCH(A58,Raw!B:B,0)&amp;":C"&amp;IF(A58=MAX(Raw!B:B),1010,MATCH(A58+1,Raw!B:B,0)-1)),"H")+2,"")),4000)-8000+IFERROR(LARGE(INDIRECT("RAW!T"&amp;MATCH(A58,Raw!B:B,0)&amp;":T"&amp;IF(A58=MAX(Raw!B:B),1010,MATCH(A58+1,Raw!B:B,0)-1)),IF(COUNTIF(INDIRECT("Raw!C"&amp;MATCH(A58,Raw!B:B,0)&amp;":C"&amp;IF(A58=MAX(Raw!B:B),1010,MATCH(A58+1,Raw!B:B,0)-1)),"V")&gt;0,COUNTIF(INDIRECT("Raw!C"&amp;MATCH(A58,Raw!B:B,0)&amp;":C"&amp;IF(A58=MAX(Raw!B:B),1010,MATCH(A58+1,Raw!B:B,0)-1)),"H")+COUNTIF(INDIRECT("Raw!C"&amp;MATCH(A58,Raw!B:B,0)&amp;":C"&amp;IF(A58=MAX(Raw!B:B),1010,MATCH(A58+1,Raw!B:B,0)-1)),"S")+1,"")),2000)+IFERROR(LARGE(INDIRECT("RAW!T"&amp;MATCH(A58,Raw!B:B,0)&amp;":T"&amp;IF(A58=MAX(Raw!B:B),1010,MATCH(A58+1,Raw!B:B,0)-1)),IF(COUNTIF(INDIRECT("Raw!C"&amp;MATCH(A58,Raw!B:B,0)&amp;":C"&amp;IF(A58=MAX(Raw!B:B),1010,MATCH(A58+1,Raw!B:B,0)-1)),"V")&gt;1,COUNTIF(INDIRECT("Raw!C"&amp;MATCH(A58,Raw!B:B,0)&amp;":C"&amp;IF(A58=MAX(Raw!B:B),1010,MATCH(A58+1,Raw!B:B,0)-1)),"H")+COUNTIF(INDIRECT("Raw!C"&amp;MATCH(A58,Raw!B:B,0)&amp;":C"&amp;IF(A58=MAX(Raw!B:B),1010,MATCH(A58+1,Raw!B:B,0)-1)),"S")+2,"")),2000)-4000,"")</f>
        <v>0</v>
      </c>
      <c r="C58" s="52">
        <f ca="1">IFERROR(IFERROR(LARGE(INDIRECT("RAW!U"&amp;MATCH(A58,Raw!B:B,0)&amp;":U"&amp;IF(A58=MAX(Raw!B:B),1010,MATCH(A58+1,Raw!B:B,0)-1)),IF(COUNTIF(INDIRECT("Raw!C"&amp;MATCH(A58,Raw!B:B,0)&amp;":C"&amp;IF(A58=MAX(Raw!B:B),1010,MATCH(A58+1,Raw!B:B,0)-1)),"H")&gt;0,1,"")),6000)+IFERROR(LARGE(INDIRECT("RAW!U"&amp;MATCH(A58,Raw!B:B,0)&amp;":U"&amp;IF(A58=MAX(Raw!B:B),1010,MATCH(A58+1,Raw!B:B,0)-1)),IF(COUNTIF(INDIRECT("Raw!C"&amp;MATCH(A58,Raw!B:B,0)&amp;":C"&amp;IF(A58=MAX(Raw!B:B),1010,MATCH(A58+1,Raw!B:B,0)-1)),"H")&gt;1,2,"")),6000)-12000
+IFERROR(LARGE(INDIRECT("RAW!U"&amp;MATCH(A58,Raw!B:B,0)&amp;":U"&amp;IF(A58=MAX(Raw!B:B),1010,MATCH(A58+1,Raw!B:B,0)-1)),IF(COUNTIF(INDIRECT("Raw!C"&amp;MATCH(A58,Raw!B:B,0)&amp;":C"&amp;IF(A58=MAX(Raw!B:B),1010,MATCH(A58+1,Raw!B:B,0)-1)),"S")&gt;0,COUNTIF(INDIRECT("Raw!C"&amp;MATCH(A58,Raw!B:B,0)&amp;":C"&amp;IF(A58=MAX(Raw!B:B),1010,MATCH(A58+1,Raw!B:B,0)-1)),"H")+1,"")),4000)+IFERROR(LARGE(INDIRECT("RAW!U"&amp;MATCH(A58,Raw!B:B,0)&amp;":U"&amp;IF(A58=MAX(Raw!B:B),1010,MATCH(A58+1,Raw!B:B,0)-1)),IF(COUNTIF(INDIRECT("Raw!C"&amp;MATCH(A58,Raw!B:B,0)&amp;":C"&amp;IF(A58=MAX(Raw!B:B),1010,MATCH(A58+1,Raw!B:B,0)-1)),"S")&gt;1,COUNTIF(INDIRECT("Raw!C"&amp;MATCH(A58,Raw!B:B,0)&amp;":C"&amp;IF(A58=MAX(Raw!B:B),1010,MATCH(A58+1,Raw!B:B,0)-1)),"H")+2,"")),4000)-8000+IFERROR(LARGE(INDIRECT("RAW!U"&amp;MATCH(A58,Raw!B:B,0)&amp;":U"&amp;IF(A58=MAX(Raw!B:B),1010,MATCH(A58+1,Raw!B:B,0)-1)),IF(COUNTIF(INDIRECT("Raw!C"&amp;MATCH(A58,Raw!B:B,0)&amp;":C"&amp;IF(A58=MAX(Raw!B:B),1010,MATCH(A58+1,Raw!B:B,0)-1)),"V")&gt;0,COUNTIF(INDIRECT("Raw!C"&amp;MATCH(A58,Raw!B:B,0)&amp;":C"&amp;IF(A58=MAX(Raw!B:B),1010,MATCH(A58+1,Raw!B:B,0)-1)),"H")+COUNTIF(INDIRECT("Raw!C"&amp;MATCH(A58,Raw!B:B,0)&amp;":C"&amp;IF(A58=MAX(Raw!B:B),1010,MATCH(A58+1,Raw!B:B,0)-1)),"S")+1,"")),2000)+IFERROR(LARGE(INDIRECT("RAW!U"&amp;MATCH(A58,Raw!B:B,0)&amp;":U"&amp;IF(A58=MAX(Raw!B:B),1010,MATCH(A58+1,Raw!B:B,0)-1)),IF(COUNTIF(INDIRECT("Raw!C"&amp;MATCH(A58,Raw!B:B,0)&amp;":C"&amp;IF(A58=MAX(Raw!B:B),1010,MATCH(A58+1,Raw!B:B,0)-1)),"V")&gt;1,COUNTIF(INDIRECT("Raw!C"&amp;MATCH(A58,Raw!B:B,0)&amp;":C"&amp;IF(A58=MAX(Raw!B:B),1010,MATCH(A58+1,Raw!B:B,0)-1)),"H")+COUNTIF(INDIRECT("Raw!C"&amp;MATCH(A58,Raw!B:B,0)&amp;":C"&amp;IF(A58=MAX(Raw!B:B),1010,MATCH(A58+1,Raw!B:B,0)-1)),"S")+2,"")),2000)-4000,"")</f>
        <v>0</v>
      </c>
      <c r="D58" s="52">
        <f ca="1">IFERROR(IFERROR(LARGE(INDIRECT("RAW!V"&amp;MATCH(A58,Raw!B:B,0)&amp;":V"&amp;IF(A58=MAX(Raw!B:B),1010,MATCH(A58+1,Raw!B:B,0)-1)),IF(COUNTIF(INDIRECT("Raw!C"&amp;MATCH(A58,Raw!B:B,0)&amp;":C"&amp;IF(A58=MAX(Raw!B:B),1010,MATCH(A58+1,Raw!B:B,0)-1)),"H")&gt;0,1,"")),6000)+IFERROR(LARGE(INDIRECT("RAW!V"&amp;MATCH(A58,Raw!B:B,0)&amp;":V"&amp;IF(A58=MAX(Raw!B:B),1010,MATCH(A58+1,Raw!B:B,0)-1)),IF(COUNTIF(INDIRECT("Raw!C"&amp;MATCH(A58,Raw!B:B,0)&amp;":C"&amp;IF(A58=MAX(Raw!B:B),1010,MATCH(A58+1,Raw!B:B,0)-1)),"H")&gt;1,2,"")),6000)-12000
+IFERROR(LARGE(INDIRECT("RAW!V"&amp;MATCH(A58,Raw!B:B,0)&amp;":V"&amp;IF(A58=MAX(Raw!B:B),1010,MATCH(A58+1,Raw!B:B,0)-1)),IF(COUNTIF(INDIRECT("Raw!C"&amp;MATCH(A58,Raw!B:B,0)&amp;":C"&amp;IF(A58=MAX(Raw!B:B),1010,MATCH(A58+1,Raw!B:B,0)-1)),"S")&gt;0,COUNTIF(INDIRECT("Raw!C"&amp;MATCH(A58,Raw!B:B,0)&amp;":C"&amp;IF(A58=MAX(Raw!B:B),1010,MATCH(A58+1,Raw!B:B,0)-1)),"H")+1,"")),4000)+IFERROR(LARGE(INDIRECT("RAW!V"&amp;MATCH(A58,Raw!B:B,0)&amp;":V"&amp;IF(A58=MAX(Raw!B:B),1010,MATCH(A58+1,Raw!B:B,0)-1)),IF(COUNTIF(INDIRECT("Raw!C"&amp;MATCH(A58,Raw!B:B,0)&amp;":C"&amp;IF(A58=MAX(Raw!B:B),1010,MATCH(A58+1,Raw!B:B,0)-1)),"S")&gt;1,COUNTIF(INDIRECT("Raw!C"&amp;MATCH(A58,Raw!B:B,0)&amp;":C"&amp;IF(A58=MAX(Raw!B:B),1010,MATCH(A58+1,Raw!B:B,0)-1)),"H")+2,"")),4000)-8000+IFERROR(LARGE(INDIRECT("RAW!V"&amp;MATCH(A58,Raw!B:B,0)&amp;":V"&amp;IF(A58=MAX(Raw!B:B),1010,MATCH(A58+1,Raw!B:B,0)-1)),IF(COUNTIF(INDIRECT("Raw!C"&amp;MATCH(A58,Raw!B:B,0)&amp;":C"&amp;IF(A58=MAX(Raw!B:B),1010,MATCH(A58+1,Raw!B:B,0)-1)),"V")&gt;0,COUNTIF(INDIRECT("Raw!C"&amp;MATCH(A58,Raw!B:B,0)&amp;":C"&amp;IF(A58=MAX(Raw!B:B),1010,MATCH(A58+1,Raw!B:B,0)-1)),"H")+COUNTIF(INDIRECT("Raw!C"&amp;MATCH(A58,Raw!B:B,0)&amp;":C"&amp;IF(A58=MAX(Raw!B:B),1010,MATCH(A58+1,Raw!B:B,0)-1)),"S")+1,"")),2000)+IFERROR(LARGE(INDIRECT("RAW!V"&amp;MATCH(A58,Raw!B:B,0)&amp;":V"&amp;IF(A58=MAX(Raw!B:B),1010,MATCH(A58+1,Raw!B:B,0)-1)),IF(COUNTIF(INDIRECT("Raw!C"&amp;MATCH(A58,Raw!B:B,0)&amp;":C"&amp;IF(A58=MAX(Raw!B:B),1010,MATCH(A58+1,Raw!B:B,0)-1)),"V")&gt;1,COUNTIF(INDIRECT("Raw!C"&amp;MATCH(A58,Raw!B:B,0)&amp;":C"&amp;IF(A58=MAX(Raw!B:B),1010,MATCH(A58+1,Raw!B:B,0)-1)),"H")+COUNTIF(INDIRECT("Raw!C"&amp;MATCH(A58,Raw!B:B,0)&amp;":C"&amp;IF(A58=MAX(Raw!B:B),1010,MATCH(A58+1,Raw!B:B,0)-1)),"S")+2,"")),2000)-4000,"")</f>
        <v>0</v>
      </c>
      <c r="E58" s="52">
        <f ca="1">IFERROR(IFERROR(LARGE(INDIRECT("RAW!W"&amp;MATCH(A58,Raw!B:B,0)&amp;":W"&amp;IF(A58=MAX(Raw!B:B),1010,MATCH(A58+1,Raw!B:B,0)-1)),IF(COUNTIF(INDIRECT("Raw!C"&amp;MATCH(A58,Raw!B:B,0)&amp;":C"&amp;IF(A58=MAX(Raw!B:B),1010,MATCH(A58+1,Raw!B:B,0)-1)),"H")&gt;0,1,"")),6000)+IFERROR(LARGE(INDIRECT("RAW!W"&amp;MATCH(A58,Raw!B:B,0)&amp;":W"&amp;IF(A58=MAX(Raw!B:B),1010,MATCH(A58+1,Raw!B:B,0)-1)),IF(COUNTIF(INDIRECT("Raw!C"&amp;MATCH(A58,Raw!B:B,0)&amp;":C"&amp;IF(A58=MAX(Raw!B:B),1010,MATCH(A58+1,Raw!B:B,0)-1)),"H")&gt;1,2,"")),6000)-12000
+IFERROR(LARGE(INDIRECT("RAW!W"&amp;MATCH(A58,Raw!B:B,0)&amp;":W"&amp;IF(A58=MAX(Raw!B:B),1010,MATCH(A58+1,Raw!B:B,0)-1)),IF(COUNTIF(INDIRECT("Raw!C"&amp;MATCH(A58,Raw!B:B,0)&amp;":C"&amp;IF(A58=MAX(Raw!B:B),1010,MATCH(A58+1,Raw!B:B,0)-1)),"S")&gt;0,COUNTIF(INDIRECT("Raw!C"&amp;MATCH(A58,Raw!B:B,0)&amp;":C"&amp;IF(A58=MAX(Raw!B:B),1010,MATCH(A58+1,Raw!B:B,0)-1)),"H")+1,"")),4000)+IFERROR(LARGE(INDIRECT("RAW!W"&amp;MATCH(A58,Raw!B:B,0)&amp;":W"&amp;IF(A58=MAX(Raw!B:B),1010,MATCH(A58+1,Raw!B:B,0)-1)),IF(COUNTIF(INDIRECT("Raw!C"&amp;MATCH(A58,Raw!B:B,0)&amp;":C"&amp;IF(A58=MAX(Raw!B:B),1010,MATCH(A58+1,Raw!B:B,0)-1)),"S")&gt;1,COUNTIF(INDIRECT("Raw!C"&amp;MATCH(A58,Raw!B:B,0)&amp;":C"&amp;IF(A58=MAX(Raw!B:B),1010,MATCH(A58+1,Raw!B:B,0)-1)),"H")+2,"")),4000)-8000+IFERROR(LARGE(INDIRECT("RAW!W"&amp;MATCH(A58,Raw!B:B,0)&amp;":W"&amp;IF(A58=MAX(Raw!B:B),1010,MATCH(A58+1,Raw!B:B,0)-1)),IF(COUNTIF(INDIRECT("Raw!C"&amp;MATCH(A58,Raw!B:B,0)&amp;":C"&amp;IF(A58=MAX(Raw!B:B),1010,MATCH(A58+1,Raw!B:B,0)-1)),"V")&gt;0,COUNTIF(INDIRECT("Raw!C"&amp;MATCH(A58,Raw!B:B,0)&amp;":C"&amp;IF(A58=MAX(Raw!B:B),1010,MATCH(A58+1,Raw!B:B,0)-1)),"H")+COUNTIF(INDIRECT("Raw!C"&amp;MATCH(A58,Raw!B:B,0)&amp;":C"&amp;IF(A58=MAX(Raw!B:B),1010,MATCH(A58+1,Raw!B:B,0)-1)),"S")+1,"")),2000)+IFERROR(LARGE(INDIRECT("RAW!W"&amp;MATCH(A58,Raw!B:B,0)&amp;":W"&amp;IF(A58=MAX(Raw!B:B),1010,MATCH(A58+1,Raw!B:B,0)-1)),IF(COUNTIF(INDIRECT("Raw!C"&amp;MATCH(A58,Raw!B:B,0)&amp;":C"&amp;IF(A58=MAX(Raw!B:B),1010,MATCH(A58+1,Raw!B:B,0)-1)),"V")&gt;1,COUNTIF(INDIRECT("Raw!C"&amp;MATCH(A58,Raw!B:B,0)&amp;":C"&amp;IF(A58=MAX(Raw!B:B),1010,MATCH(A58+1,Raw!B:B,0)-1)),"H")+COUNTIF(INDIRECT("Raw!C"&amp;MATCH(A58,Raw!B:B,0)&amp;":C"&amp;IF(A58=MAX(Raw!B:B),1010,MATCH(A58+1,Raw!B:B,0)-1)),"S")+2,"")),2000)-4000,"")</f>
        <v>0</v>
      </c>
      <c r="F58" s="52">
        <f ca="1">IFERROR(IFERROR(LARGE(INDIRECT("RAW!X"&amp;MATCH(A58,Raw!B:B,0)&amp;":X"&amp;IF(A58=MAX(Raw!B:B),1010,MATCH(A58+1,Raw!B:B,0)-1)),IF(COUNTIF(INDIRECT("Raw!C"&amp;MATCH(A58,Raw!B:B,0)&amp;":C"&amp;IF(A58=MAX(Raw!B:B),1010,MATCH(A58+1,Raw!B:B,0)-1)),"H")&gt;0,1,"")),6000)+IFERROR(LARGE(INDIRECT("RAW!X"&amp;MATCH(A58,Raw!B:B,0)&amp;":X"&amp;IF(A58=MAX(Raw!B:B),1010,MATCH(A58+1,Raw!B:B,0)-1)),IF(COUNTIF(INDIRECT("Raw!C"&amp;MATCH(A58,Raw!B:B,0)&amp;":C"&amp;IF(A58=MAX(Raw!B:B),1010,MATCH(A58+1,Raw!B:B,0)-1)),"H")&gt;1,2,"")),6000)-12000
+IFERROR(LARGE(INDIRECT("RAW!X"&amp;MATCH(A58,Raw!B:B,0)&amp;":X"&amp;IF(A58=MAX(Raw!B:B),1010,MATCH(A58+1,Raw!B:B,0)-1)),IF(COUNTIF(INDIRECT("Raw!C"&amp;MATCH(A58,Raw!B:B,0)&amp;":C"&amp;IF(A58=MAX(Raw!B:B),1010,MATCH(A58+1,Raw!B:B,0)-1)),"S")&gt;0,COUNTIF(INDIRECT("Raw!C"&amp;MATCH(A58,Raw!B:B,0)&amp;":C"&amp;IF(A58=MAX(Raw!B:B),1010,MATCH(A58+1,Raw!B:B,0)-1)),"H")+1,"")),4000)+IFERROR(LARGE(INDIRECT("RAW!X"&amp;MATCH(A58,Raw!B:B,0)&amp;":X"&amp;IF(A58=MAX(Raw!B:B),1010,MATCH(A58+1,Raw!B:B,0)-1)),IF(COUNTIF(INDIRECT("Raw!C"&amp;MATCH(A58,Raw!B:B,0)&amp;":C"&amp;IF(A58=MAX(Raw!B:B),1010,MATCH(A58+1,Raw!B:B,0)-1)),"S")&gt;1,COUNTIF(INDIRECT("Raw!C"&amp;MATCH(A58,Raw!B:B,0)&amp;":C"&amp;IF(A58=MAX(Raw!B:B),1010,MATCH(A58+1,Raw!B:B,0)-1)),"H")+2,"")),4000)-8000+IFERROR(LARGE(INDIRECT("RAW!X"&amp;MATCH(A58,Raw!B:B,0)&amp;":X"&amp;IF(A58=MAX(Raw!B:B),1010,MATCH(A58+1,Raw!B:B,0)-1)),IF(COUNTIF(INDIRECT("Raw!C"&amp;MATCH(A58,Raw!B:B,0)&amp;":C"&amp;IF(A58=MAX(Raw!B:B),1010,MATCH(A58+1,Raw!B:B,0)-1)),"v")&gt;0,COUNTIF(INDIRECT("Raw!C"&amp;MATCH(A58,Raw!B:B,0)&amp;":C"&amp;IF(A58=MAX(Raw!B:B),1010,MATCH(A58+1,Raw!B:B,0)-1)),"H")+COUNTIF(INDIRECT("Raw!C"&amp;MATCH(A58,Raw!B:B,0)&amp;":C"&amp;IF(A58=MAX(Raw!B:B),1010,MATCH(A58+1,Raw!B:B,0)-1)),"S")+1,"")),2000)+IFERROR(LARGE(INDIRECT("RAW!X"&amp;MATCH(A58,Raw!B:B,0)&amp;":X"&amp;IF(A58=MAX(Raw!B:B),1010,MATCH(A58+1,Raw!B:B,0)-1)),IF(COUNTIF(INDIRECT("Raw!C"&amp;MATCH(A58,Raw!B:B,0)&amp;":C"&amp;IF(A58=MAX(Raw!B:B),1010,MATCH(A58+1,Raw!B:B,0)-1)),"v")&gt;1,COUNTIF(INDIRECT("Raw!C"&amp;MATCH(A58,Raw!B:B,0)&amp;":C"&amp;IF(A58=MAX(Raw!B:B),1010,MATCH(A58+1,Raw!B:B,0)-1)),"H")+COUNTIF(INDIRECT("Raw!C"&amp;MATCH(A58,Raw!B:B,0)&amp;":C"&amp;IF(A58=MAX(Raw!B:B),1010,MATCH(A58+1,Raw!B:B,0)-1)),"S")+2,"")),2000)-4000,"")</f>
        <v>0</v>
      </c>
      <c r="G58" s="52">
        <f ca="1">IFERROR(IFERROR(LARGE(INDIRECT("RAW!Y"&amp;MATCH(A58,Raw!B:B,0)&amp;":Y"&amp;IF(A58=MAX(Raw!B:B),1010,MATCH(A58+1,Raw!B:B,0)-1)),IF(COUNTIF(INDIRECT("Raw!C"&amp;MATCH(A58,Raw!B:B,0)&amp;":C"&amp;IF(A58=MAX(Raw!B:B),1010,MATCH(A58+1,Raw!B:B,0)-1)),"H")&gt;0,1,"")),6000)+IFERROR(LARGE(INDIRECT("RAW!Y"&amp;MATCH(A58,Raw!B:B,0)&amp;":Y"&amp;IF(A58=MAX(Raw!B:B),1010,MATCH(A58+1,Raw!B:B,0)-1)),IF(COUNTIF(INDIRECT("Raw!C"&amp;MATCH(A58,Raw!B:B,0)&amp;":C"&amp;IF(A58=MAX(Raw!B:B),1010,MATCH(A58+1,Raw!B:B,0)-1)),"H")&gt;1,2,"")),6000)-12000
+IFERROR(LARGE(INDIRECT("RAW!Y"&amp;MATCH(A58,Raw!B:B,0)&amp;":Y"&amp;IF(A58=MAX(Raw!B:B),1010,MATCH(A58+1,Raw!B:B,0)-1)),IF(COUNTIF(INDIRECT("Raw!C"&amp;MATCH(A58,Raw!B:B,0)&amp;":C"&amp;IF(A58=MAX(Raw!B:B),1010,MATCH(A58+1,Raw!B:B,0)-1)),"S")&gt;0,COUNTIF(INDIRECT("Raw!C"&amp;MATCH(A58,Raw!B:B,0)&amp;":C"&amp;IF(A58=MAX(Raw!B:B),1010,MATCH(A58+1,Raw!B:B,0)-1)),"H")+1,"")),4000)+IFERROR(LARGE(INDIRECT("RAW!Y"&amp;MATCH(A58,Raw!B:B,0)&amp;":Y"&amp;IF(A58=MAX(Raw!B:B),1010,MATCH(A58+1,Raw!B:B,0)-1)),IF(COUNTIF(INDIRECT("Raw!C"&amp;MATCH(A58,Raw!B:B,0)&amp;":C"&amp;IF(A58=MAX(Raw!B:B),1010,MATCH(A58+1,Raw!B:B,0)-1)),"S")&gt;1,COUNTIF(INDIRECT("Raw!C"&amp;MATCH(A58,Raw!B:B,0)&amp;":C"&amp;IF(A58=MAX(Raw!B:B),1010,MATCH(A58+1,Raw!B:B,0)-1)),"H")+2,"")),4000)-8000+IFERROR(LARGE(INDIRECT("RAW!Y"&amp;MATCH(A58,Raw!B:B,0)&amp;":Y"&amp;IF(A58=MAX(Raw!B:B),1010,MATCH(A58+1,Raw!B:B,0)-1)),IF(COUNTIF(INDIRECT("Raw!C"&amp;MATCH(A58,Raw!B:B,0)&amp;":C"&amp;IF(A58=MAX(Raw!B:B),1010,MATCH(A58+1,Raw!B:B,0)-1)),"V")&gt;0,COUNTIF(INDIRECT("Raw!C"&amp;MATCH(A58,Raw!B:B,0)&amp;":C"&amp;IF(A58=MAX(Raw!B:B),1010,MATCH(A58+1,Raw!B:B,0)-1)),"H")+COUNTIF(INDIRECT("Raw!C"&amp;MATCH(A58,Raw!B:B,0)&amp;":C"&amp;IF(A58=MAX(Raw!B:B),1010,MATCH(A58+1,Raw!B:B,0)-1)),"S")+1,"")),2000)+IFERROR(LARGE(INDIRECT("RAW!Y"&amp;MATCH(A58,Raw!B:B,0)&amp;":Y"&amp;IF(A58=MAX(Raw!B:B),1010,MATCH(A58+1,Raw!B:B,0)-1)),IF(COUNTIF(INDIRECT("Raw!C"&amp;MATCH(A58,Raw!B:B,0)&amp;":C"&amp;IF(A58=MAX(Raw!B:B),1010,MATCH(A58+1,Raw!B:B,0)-1)),"V")&gt;1,COUNTIF(INDIRECT("Raw!C"&amp;MATCH(A58,Raw!B:B,0)&amp;":C"&amp;IF(A58=MAX(Raw!B:B),1010,MATCH(A58+1,Raw!B:B,0)-1)),"H")+COUNTIF(INDIRECT("Raw!C"&amp;MATCH(A58,Raw!B:B,0)&amp;":C"&amp;IF(A58=MAX(Raw!B:B),1010,MATCH(A58+1,Raw!B:B,0)-1)),"S")+2,"")),2000)-4000,"")</f>
        <v>0</v>
      </c>
      <c r="H58" s="52">
        <f ca="1">IFERROR(IFERROR(LARGE(INDIRECT("RAW!Z"&amp;MATCH(A58,Raw!B:B,0)&amp;":Z"&amp;IF(A58=MAX(Raw!B:B),1010,MATCH(A58+1,Raw!B:B,0)-1)),IF(COUNTIF(INDIRECT("Raw!C"&amp;MATCH(A58,Raw!B:B,0)&amp;":C"&amp;IF(A58=MAX(Raw!B:B),1010,MATCH(A58+1,Raw!B:B,0)-1)),"H")&gt;0,1,"")),6000)+IFERROR(LARGE(INDIRECT("RAW!Z"&amp;MATCH(A58,Raw!B:B,0)&amp;":Z"&amp;IF(A58=MAX(Raw!B:B),1010,MATCH(A58+1,Raw!B:B,0)-1)),IF(COUNTIF(INDIRECT("Raw!C"&amp;MATCH(A58,Raw!B:B,0)&amp;":C"&amp;IF(A58=MAX(Raw!B:B),1010,MATCH(A58+1,Raw!B:B,0)-1)),"H")&gt;1,2,"")),6000)-12000
+IFERROR(LARGE(INDIRECT("RAW!Z"&amp;MATCH(A58,Raw!B:B,0)&amp;":Z"&amp;IF(A58=MAX(Raw!B:B),1010,MATCH(A58+1,Raw!B:B,0)-1)),IF(COUNTIF(INDIRECT("Raw!C"&amp;MATCH(A58,Raw!B:B,0)&amp;":C"&amp;IF(A58=MAX(Raw!B:B),1010,MATCH(A58+1,Raw!B:B,0)-1)),"S")&gt;0,COUNTIF(INDIRECT("Raw!C"&amp;MATCH(A58,Raw!B:B,0)&amp;":C"&amp;IF(A58=MAX(Raw!B:B),1010,MATCH(A58+1,Raw!B:B,0)-1)),"H")+1,"")),4000)+IFERROR(LARGE(INDIRECT("RAW!Z"&amp;MATCH(A58,Raw!B:B,0)&amp;":Z"&amp;IF(A58=MAX(Raw!B:B),1010,MATCH(A58+1,Raw!B:B,0)-1)),IF(COUNTIF(INDIRECT("Raw!C"&amp;MATCH(A58,Raw!B:B,0)&amp;":C"&amp;IF(A58=MAX(Raw!B:B),1010,MATCH(A58+1,Raw!B:B,0)-1)),"S")&gt;1,COUNTIF(INDIRECT("Raw!C"&amp;MATCH(A58,Raw!B:B,0)&amp;":C"&amp;IF(A58=MAX(Raw!B:B),1010,MATCH(A58+1,Raw!B:B,0)-1)),"H")+2,"")),4000)-8000+IFERROR(LARGE(INDIRECT("RAW!Z"&amp;MATCH(A58,Raw!B:B,0)&amp;":Z"&amp;IF(A58=MAX(Raw!B:B),1010,MATCH(A58+1,Raw!B:B,0)-1)),IF(COUNTIF(INDIRECT("Raw!C"&amp;MATCH(A58,Raw!B:B,0)&amp;":C"&amp;IF(A58=MAX(Raw!B:B),1010,MATCH(A58+1,Raw!B:B,0)-1)),"V")&gt;0,COUNTIF(INDIRECT("Raw!C"&amp;MATCH(A58,Raw!B:B,0)&amp;":C"&amp;IF(A58=MAX(Raw!B:B),1010,MATCH(A58+1,Raw!B:B,0)-1)),"H")+COUNTIF(INDIRECT("Raw!C"&amp;MATCH(A58,Raw!B:B,0)&amp;":C"&amp;IF(A58=MAX(Raw!B:B),1010,MATCH(A58+1,Raw!B:B,0)-1)),"S")+1,"")),2000)+IFERROR(LARGE(INDIRECT("RAW!Z"&amp;MATCH(A58,Raw!B:B,0)&amp;":Z"&amp;IF(A58=MAX(Raw!B:B),1010,MATCH(A58+1,Raw!B:B,0)-1)),IF(COUNTIF(INDIRECT("Raw!C"&amp;MATCH(A58,Raw!B:B,0)&amp;":C"&amp;IF(A58=MAX(Raw!B:B),1010,MATCH(A58+1,Raw!B:B,0)-1)),"V")&gt;1,COUNTIF(INDIRECT("Raw!C"&amp;MATCH(A58,Raw!B:B,0)&amp;":C"&amp;IF(A58=MAX(Raw!B:B),1010,MATCH(A58+1,Raw!B:B,0)-1)),"H")+COUNTIF(INDIRECT("Raw!C"&amp;MATCH(A58,Raw!B:B,0)&amp;":C"&amp;IF(A58=MAX(Raw!B:B),1010,MATCH(A58+1,Raw!B:B,0)-1)),"S")+2,"")),2000)-4000,"")</f>
        <v>0</v>
      </c>
      <c r="I58" s="52">
        <f ca="1">IFERROR(IFERROR(LARGE(INDIRECT("RAW!AA"&amp;MATCH(A58,Raw!B:B,0)&amp;":AA"&amp;IF(A58=MAX(Raw!B:B),1010,MATCH(A58+1,Raw!B:B,0)-1)),IF(COUNTIF(INDIRECT("Raw!C"&amp;MATCH(A58,Raw!B:B,0)&amp;":C"&amp;IF(A58=MAX(Raw!B:B),1010,MATCH(A58+1,Raw!B:B,0)-1)),"H")&gt;0,1,"")),6000)+IFERROR(LARGE(INDIRECT("RAW!AA"&amp;MATCH(A58,Raw!B:B,0)&amp;":AA"&amp;IF(A58=MAX(Raw!B:B),1010,MATCH(A58+1,Raw!B:B,0)-1)),IF(COUNTIF(INDIRECT("Raw!C"&amp;MATCH(A58,Raw!B:B,0)&amp;":C"&amp;IF(A58=MAX(Raw!B:B),1010,MATCH(A58+1,Raw!B:B,0)-1)),"H")&gt;1,2,"")),6000)-12000
+IFERROR(LARGE(INDIRECT("RAW!AA"&amp;MATCH(A58,Raw!B:B,0)&amp;":AA"&amp;IF(A58=MAX(Raw!B:B),1010,MATCH(A58+1,Raw!B:B,0)-1)),IF(COUNTIF(INDIRECT("Raw!C"&amp;MATCH(A58,Raw!B:B,0)&amp;":C"&amp;IF(A58=MAX(Raw!B:B),1010,MATCH(A58+1,Raw!B:B,0)-1)),"S")&gt;0,COUNTIF(INDIRECT("Raw!C"&amp;MATCH(A58,Raw!B:B,0)&amp;":C"&amp;IF(A58=MAX(Raw!B:B),1010,MATCH(A58+1,Raw!B:B,0)-1)),"H")+1,"")),4000)+IFERROR(LARGE(INDIRECT("RAW!AA"&amp;MATCH(A58,Raw!B:B,0)&amp;":AA"&amp;IF(A58=MAX(Raw!B:B),1010,MATCH(A58+1,Raw!B:B,0)-1)),IF(COUNTIF(INDIRECT("Raw!C"&amp;MATCH(A58,Raw!B:B,0)&amp;":C"&amp;IF(A58=MAX(Raw!B:B),1010,MATCH(A58+1,Raw!B:B,0)-1)),"S")&gt;1,COUNTIF(INDIRECT("Raw!C"&amp;MATCH(A58,Raw!B:B,0)&amp;":C"&amp;IF(A58=MAX(Raw!B:B),1010,MATCH(A58+1,Raw!B:B,0)-1)),"H")+2,"")),4000)-8000+IFERROR(LARGE(INDIRECT("RAW!AA"&amp;MATCH(A58,Raw!B:B,0)&amp;":AA"&amp;IF(A58=MAX(Raw!B:B),1010,MATCH(A58+1,Raw!B:B,0)-1)),IF(COUNTIF(INDIRECT("Raw!C"&amp;MATCH(A58,Raw!B:B,0)&amp;":C"&amp;IF(A58=MAX(Raw!B:B),1010,MATCH(A58+1,Raw!B:B,0)-1)),"V")&gt;0,COUNTIF(INDIRECT("Raw!C"&amp;MATCH(A58,Raw!B:B,0)&amp;":C"&amp;IF(A58=MAX(Raw!B:B),1010,MATCH(A58+1,Raw!B:B,0)-1)),"H")+COUNTIF(INDIRECT("Raw!C"&amp;MATCH(A58,Raw!B:B,0)&amp;":C"&amp;IF(A58=MAX(Raw!B:B),1010,MATCH(A58+1,Raw!B:B,0)-1)),"S")+1,"")),2000)+IFERROR(LARGE(INDIRECT("RAW!AA"&amp;MATCH(A58,Raw!B:B,0)&amp;":AA"&amp;IF(A58=MAX(Raw!B:B),1010,MATCH(A58+1,Raw!B:B,0)-1)),IF(COUNTIF(INDIRECT("Raw!C"&amp;MATCH(A58,Raw!B:B,0)&amp;":C"&amp;IF(A58=MAX(Raw!B:B),1010,MATCH(A58+1,Raw!B:B,0)-1)),"V")&gt;1,COUNTIF(INDIRECT("Raw!C"&amp;MATCH(A58,Raw!B:B,0)&amp;":C"&amp;IF(A58=MAX(Raw!B:B),1010,MATCH(A58+1,Raw!B:B,0)-1)),"H")+COUNTIF(INDIRECT("Raw!C"&amp;MATCH(A58,Raw!B:B,0)&amp;":C"&amp;IF(A58=MAX(Raw!B:B),1010,MATCH(A58+1,Raw!B:B,0)-1)),"S")+2,"")),2000)-4000,"")</f>
        <v>0</v>
      </c>
      <c r="J58" s="52">
        <f ca="1">IFERROR(IFERROR(LARGE(INDIRECT("RAW!AB"&amp;MATCH(A58,Raw!B:B,0)&amp;":AB"&amp;IF(A58=MAX(Raw!B:B),1010,MATCH(A58+1,Raw!B:B,0)-1)),IF(COUNTIF(INDIRECT("Raw!C"&amp;MATCH(A58,Raw!B:B,0)&amp;":C"&amp;IF(A58=MAX(Raw!B:B),1010,MATCH(A58+1,Raw!B:B,0)-1)),"H")&gt;0,1,"")),6000)+IFERROR(LARGE(INDIRECT("RAW!AB"&amp;MATCH(A58,Raw!B:B,0)&amp;":AB"&amp;IF(A58=MAX(Raw!B:B),1010,MATCH(A58+1,Raw!B:B,0)-1)),IF(COUNTIF(INDIRECT("Raw!C"&amp;MATCH(A58,Raw!B:B,0)&amp;":C"&amp;IF(A58=MAX(Raw!B:B),1010,MATCH(A58+1,Raw!B:B,0)-1)),"H")&gt;1,2,"")),6000)-12000
+IFERROR(LARGE(INDIRECT("RAW!AB"&amp;MATCH(A58,Raw!B:B,0)&amp;":AB"&amp;IF(A58=MAX(Raw!B:B),1010,MATCH(A58+1,Raw!B:B,0)-1)),IF(COUNTIF(INDIRECT("Raw!C"&amp;MATCH(A58,Raw!B:B,0)&amp;":C"&amp;IF(A58=MAX(Raw!B:B),1010,MATCH(A58+1,Raw!B:B,0)-1)),"S")&gt;0,COUNTIF(INDIRECT("Raw!C"&amp;MATCH(A58,Raw!B:B,0)&amp;":C"&amp;IF(A58=MAX(Raw!B:B),1010,MATCH(A58+1,Raw!B:B,0)-1)),"H")+1,"")),4000)+IFERROR(LARGE(INDIRECT("RAW!AB"&amp;MATCH(A58,Raw!B:B,0)&amp;":AB"&amp;IF(A58=MAX(Raw!B:B),1010,MATCH(A58+1,Raw!B:B,0)-1)),IF(COUNTIF(INDIRECT("Raw!C"&amp;MATCH(A58,Raw!B:B,0)&amp;":C"&amp;IF(A58=MAX(Raw!B:B),1010,MATCH(A58+1,Raw!B:B,0)-1)),"S")&gt;1,COUNTIF(INDIRECT("Raw!C"&amp;MATCH(A58,Raw!B:B,0)&amp;":C"&amp;IF(A58=MAX(Raw!B:B),1010,MATCH(A58+1,Raw!B:B,0)-1)),"H")+2,"")),4000)-8000+IFERROR(LARGE(INDIRECT("RAW!AB"&amp;MATCH(A58,Raw!B:B,0)&amp;":AB"&amp;IF(A58=MAX(Raw!B:B),1010,MATCH(A58+1,Raw!B:B,0)-1)),IF(COUNTIF(INDIRECT("Raw!C"&amp;MATCH(A58,Raw!B:B,0)&amp;":C"&amp;IF(A58=MAX(Raw!B:B),1010,MATCH(A58+1,Raw!B:B,0)-1)),"V")&gt;0,COUNTIF(INDIRECT("Raw!C"&amp;MATCH(A58,Raw!B:B,0)&amp;":C"&amp;IF(A58=MAX(Raw!B:B),1010,MATCH(A58+1,Raw!B:B,0)-1)),"H")+COUNTIF(INDIRECT("Raw!C"&amp;MATCH(A58,Raw!B:B,0)&amp;":C"&amp;IF(A58=MAX(Raw!B:B),1010,MATCH(A58+1,Raw!B:B,0)-1)),"S")+1,"")),2000)+IFERROR(LARGE(INDIRECT("RAW!AB"&amp;MATCH(A58,Raw!B:B,0)&amp;":AB"&amp;IF(A58=MAX(Raw!B:B),1010,MATCH(A58+1,Raw!B:B,0)-1)),IF(COUNTIF(INDIRECT("Raw!C"&amp;MATCH(A58,Raw!B:B,0)&amp;":C"&amp;IF(A58=MAX(Raw!B:B),1010,MATCH(A58+1,Raw!B:B,0)-1)),"V")&gt;1,COUNTIF(INDIRECT("Raw!C"&amp;MATCH(A58,Raw!B:B,0)&amp;":C"&amp;IF(A58=MAX(Raw!B:B),1010,MATCH(A58+1,Raw!B:B,0)-1)),"H")+COUNTIF(INDIRECT("Raw!C"&amp;MATCH(A58,Raw!B:B,0)&amp;":C"&amp;IF(A58=MAX(Raw!B:B),1010,MATCH(A58+1,Raw!B:B,0)-1)),"S")+2,"")),2000)-4000,"")</f>
        <v>0</v>
      </c>
      <c r="K58" s="52">
        <f ca="1">IFERROR(IFERROR(LARGE(INDIRECT("RAW!AC"&amp;MATCH(A58,Raw!B:B,0)&amp;":AC"&amp;IF(A58=MAX(Raw!B:B),1010,MATCH(A58+1,Raw!B:B,0)-1)),IF(COUNTIF(INDIRECT("Raw!C"&amp;MATCH(A58,Raw!B:B,0)&amp;":C"&amp;IF(A58=MAX(Raw!B:B),1010,MATCH(A58+1,Raw!B:B,0)-1)),"H")&gt;0,1,"")),6000)+IFERROR(LARGE(INDIRECT("RAW!AC"&amp;MATCH(A58,Raw!B:B,0)&amp;":AC"&amp;IF(A58=MAX(Raw!B:B),1010,MATCH(A58+1,Raw!B:B,0)-1)),IF(COUNTIF(INDIRECT("Raw!C"&amp;MATCH(A58,Raw!B:B,0)&amp;":C"&amp;IF(A58=MAX(Raw!B:B),1010,MATCH(A58+1,Raw!B:B,0)-1)),"H")&gt;1,2,"")),6000)-12000
+IFERROR(LARGE(INDIRECT("RAW!AC"&amp;MATCH(A58,Raw!B:B,0)&amp;":AC"&amp;IF(A58=MAX(Raw!B:B),1010,MATCH(A58+1,Raw!B:B,0)-1)),IF(COUNTIF(INDIRECT("Raw!C"&amp;MATCH(A58,Raw!B:B,0)&amp;":C"&amp;IF(A58=MAX(Raw!B:B),1010,MATCH(A58+1,Raw!B:B,0)-1)),"S")&gt;0,COUNTIF(INDIRECT("Raw!C"&amp;MATCH(A58,Raw!B:B,0)&amp;":C"&amp;IF(A58=MAX(Raw!B:B),1010,MATCH(A58+1,Raw!B:B,0)-1)),"H")+1,"")),4000)+IFERROR(LARGE(INDIRECT("RAW!AC"&amp;MATCH(A58,Raw!B:B,0)&amp;":AC"&amp;IF(A58=MAX(Raw!B:B),1010,MATCH(A58+1,Raw!B:B,0)-1)),IF(COUNTIF(INDIRECT("Raw!C"&amp;MATCH(A58,Raw!B:B,0)&amp;":C"&amp;IF(A58=MAX(Raw!B:B),1010,MATCH(A58+1,Raw!B:B,0)-1)),"S")&gt;1,COUNTIF(INDIRECT("Raw!C"&amp;MATCH(A58,Raw!B:B,0)&amp;":C"&amp;IF(A58=MAX(Raw!B:B),1010,MATCH(A58+1,Raw!B:B,0)-1)),"H")+2,"")),4000)-8000+IFERROR(LARGE(INDIRECT("RAW!AC"&amp;MATCH(A58,Raw!B:B,0)&amp;":AC"&amp;IF(A58=MAX(Raw!B:B),1010,MATCH(A58+1,Raw!B:B,0)-1)),IF(COUNTIF(INDIRECT("Raw!C"&amp;MATCH(A58,Raw!B:B,0)&amp;":C"&amp;IF(A58=MAX(Raw!B:B),1010,MATCH(A58+1,Raw!B:B,0)-1)),"V")&gt;0,COUNTIF(INDIRECT("Raw!C"&amp;MATCH(A58,Raw!B:B,0)&amp;":C"&amp;IF(A58=MAX(Raw!B:B),1010,MATCH(A58+1,Raw!B:B,0)-1)),"H")+COUNTIF(INDIRECT("Raw!C"&amp;MATCH(A58,Raw!B:B,0)&amp;":C"&amp;IF(A58=MAX(Raw!B:B),1010,MATCH(A58+1,Raw!B:B,0)-1)),"S")+1,"")),2000)+IFERROR(LARGE(INDIRECT("RAW!AC"&amp;MATCH(A58,Raw!B:B,0)&amp;":AC"&amp;IF(A58=MAX(Raw!B:B),1010,MATCH(A58+1,Raw!B:B,0)-1)),IF(COUNTIF(INDIRECT("Raw!C"&amp;MATCH(A58,Raw!B:B,0)&amp;":C"&amp;IF(A58=MAX(Raw!B:B),1010,MATCH(A58+1,Raw!B:B,0)-1)),"V")&gt;1,COUNTIF(INDIRECT("Raw!C"&amp;MATCH(A58,Raw!B:B,0)&amp;":C"&amp;IF(A58=MAX(Raw!B:B),1010,MATCH(A58+1,Raw!B:B,0)-1)),"H")+COUNTIF(INDIRECT("Raw!C"&amp;MATCH(A58,Raw!B:B,0)&amp;":C"&amp;IF(A58=MAX(Raw!B:B),1010,MATCH(A58+1,Raw!B:B,0)-1)),"S")+2,"")),2000)-4000,"")</f>
        <v>0</v>
      </c>
      <c r="L58" s="14">
        <f t="shared" ca="1" si="0"/>
        <v>0</v>
      </c>
      <c r="M58" s="14">
        <f t="shared" ca="1" si="1"/>
        <v>0</v>
      </c>
      <c r="N58" s="14">
        <f t="shared" ca="1" si="2"/>
        <v>0</v>
      </c>
      <c r="O58" s="37" t="str">
        <f t="array" aca="1" ref="O58" ca="1">IF(P58="","",(IF(ROUND(P58,1)=ROUND(P57,1),O57,O57+1)))</f>
        <v/>
      </c>
      <c r="P58" s="33" t="str">
        <f t="array" aca="1" ref="P58" ca="1">IF(ROUND(LARGE(B:B,$A58),2)=0,"",LARGE(B:B,$A58))</f>
        <v/>
      </c>
      <c r="Q58" s="33" t="str">
        <f t="array" aca="1" ref="Q58" ca="1">IFERROR(INDEX(Raw!$S$3:$S$502,MATCH(R58,Raw!$R$3:$R$502,0)),"")</f>
        <v/>
      </c>
      <c r="R58" s="34" t="str">
        <f t="array" aca="1" ref="R58" ca="1">IFERROR(INDEX(Raw!$R$3:$R$502,MATCH(IFERROR(INDEX(MATCH(P58,B$2:B$501,0),$A$2:$A$502),""),Raw!$Q$3:$Q$502,0)),"")</f>
        <v/>
      </c>
      <c r="S58" s="38" t="str">
        <f t="array" aca="1" ref="S58" ca="1">IF(T58="","",(IF(ROUND(T58,1)=ROUND(T57,1),S57,S57+1)))</f>
        <v/>
      </c>
      <c r="T58" s="36" t="str">
        <f t="array" aca="1" ref="T58" ca="1">IF(ROUND(LARGE(C:C,$A58),2)=0,"",LARGE(C:C,$A58))</f>
        <v/>
      </c>
      <c r="U58" s="33" t="str">
        <f t="array" aca="1" ref="U58" ca="1">IFERROR(INDEX(Raw!$S$3:$S$502,MATCH(V58,Raw!$R$3:$R$502,0)),"")</f>
        <v/>
      </c>
      <c r="V58" s="34" t="str">
        <f t="array" aca="1" ref="V58" ca="1">IFERROR(INDEX(Raw!$R$3:$R$502,MATCH(IFERROR(INDEX(MATCH(T58,C$2:C$501,0),$A$2:$A$501),""),Raw!$Q$3:$Q$502,0)),"")</f>
        <v/>
      </c>
      <c r="W58" s="38" t="str">
        <f t="array" aca="1" ref="W58" ca="1">IF(X58="","",(IF(ROUND(X58,1)=ROUND(X57,1),W57,W57+1)))</f>
        <v/>
      </c>
      <c r="X58" s="36" t="str">
        <f t="array" aca="1" ref="X58" ca="1">IF(ROUND(LARGE(D:D,$A58),2)=0,"",LARGE(D:D,$A58))</f>
        <v/>
      </c>
      <c r="Y58" s="33" t="str">
        <f t="array" aca="1" ref="Y58" ca="1">IFERROR(INDEX(Raw!$S$3:$S$502,MATCH(Z58,Raw!$R$3:$R$502,0)),"")</f>
        <v/>
      </c>
      <c r="Z58" s="34" t="str">
        <f t="array" aca="1" ref="Z58" ca="1">IFERROR(INDEX(Raw!$R$3:$R$502,MATCH(IFERROR(INDEX(MATCH(X58,D$2:D$501,0),$A$2:$A$501),""),Raw!$Q$3:$Q$502,0)),"")</f>
        <v/>
      </c>
      <c r="AA58" s="38" t="str">
        <f t="array" aca="1" ref="AA58" ca="1">IF(AB58="","",(IF(ROUND(AB58,1)=ROUND(AB57,1),AA57,AA57+1)))</f>
        <v/>
      </c>
      <c r="AB58" s="36" t="str">
        <f t="array" aca="1" ref="AB58" ca="1">IF(ROUND(LARGE(E:E,$A58),2)=0,"",LARGE(E:E,$A58))</f>
        <v/>
      </c>
      <c r="AC58" s="33" t="str">
        <f ca="1">IFERROR(INDEX(Raw!$S$3:$S$502,MATCH(AD58,Raw!$R$3:$R$502,0)),"")</f>
        <v/>
      </c>
      <c r="AD58" s="34" t="str">
        <f t="array" aca="1" ref="AD58" ca="1">IFERROR(INDEX(Raw!$R$3:$R$502,MATCH(IFERROR(INDEX(MATCH(AB58,E$2:E$501,0),$A$2:$A$501),""),Raw!$Q$3:$Q$502,0)),"")</f>
        <v/>
      </c>
      <c r="AE58" s="38" t="str">
        <f t="array" aca="1" ref="AE58" ca="1">IF(AF58="","",(IF(ROUND(AF58,1)=ROUND(AF57,1),AE57,AE57+1)))</f>
        <v/>
      </c>
      <c r="AF58" s="36" t="str">
        <f t="array" aca="1" ref="AF58" ca="1">IF(ROUND(LARGE(F:F,$A58),2)=0,"",LARGE(F:F,$A58))</f>
        <v/>
      </c>
      <c r="AG58" s="33" t="str">
        <f ca="1">IFERROR(INDEX(Raw!$S$3:$S$502,MATCH(AH58,Raw!$R$3:$R$502,0)),"")</f>
        <v/>
      </c>
      <c r="AH58" s="34" t="str">
        <f t="array" aca="1" ref="AH58" ca="1">IFERROR(INDEX(Raw!$R$3:$R$502,MATCH(IFERROR(INDEX(MATCH(AF58,F$2:F$501,0),$A$2:$A$501),""),Raw!$Q$3:$Q$502,0)),"")</f>
        <v/>
      </c>
      <c r="AI58" s="38" t="str">
        <f t="array" aca="1" ref="AI58" ca="1">IF(AJ58="","",(IF(ROUND(AJ58,1)=ROUND(AJ57,1),AI57,AI57+1)))</f>
        <v/>
      </c>
      <c r="AJ58" s="36" t="str">
        <f t="array" aca="1" ref="AJ58" ca="1">IF(ROUND(LARGE(G:G,$A58),2)=0,"",LARGE(G:G,$A58))</f>
        <v/>
      </c>
      <c r="AK58" s="33" t="str">
        <f ca="1">IFERROR(INDEX(Raw!$S$3:$S$502,MATCH(AL58,Raw!$R$3:$R$502,0)),"")</f>
        <v/>
      </c>
      <c r="AL58" s="34" t="str">
        <f t="array" aca="1" ref="AL58" ca="1">IFERROR(INDEX(Raw!$R$3:$R$502,MATCH(IFERROR(INDEX(MATCH(AJ58,G$2:G$501,0),$A$2:$A$501),""),Raw!$Q$3:$Q$502,0)),"")</f>
        <v/>
      </c>
      <c r="AM58" s="38" t="str">
        <f t="array" aca="1" ref="AM58" ca="1">IF(AN58="","",(IF(ROUND(AN58,1)=ROUND(AN57,1),AM57,AM57+1)))</f>
        <v/>
      </c>
      <c r="AN58" s="36" t="str">
        <f t="shared" ca="1" si="10"/>
        <v/>
      </c>
      <c r="AO58" s="33" t="str">
        <f ca="1">IFERROR(INDEX(Raw!$S$3:$S$502,MATCH(AP58,Raw!$R$3:$R$502,0)),"")</f>
        <v/>
      </c>
      <c r="AP58" s="34" t="str">
        <f t="array" aca="1" ref="AP58" ca="1">IFERROR(INDEX(Raw!$R$3:$R$502,MATCH(IFERROR(INDEX(MATCH(AN58,H$2:H$501,0),$A$2:$A$501),""),Raw!$Q$3:$Q$502,0)),"")</f>
        <v/>
      </c>
      <c r="AQ58" s="37" t="str">
        <f t="array" aca="1" ref="AQ58" ca="1">IF(AR58="","",(IF(ROUND(AR58,1)=ROUND(AR57,1),AQ57,AQ57+1)))</f>
        <v/>
      </c>
      <c r="AR58" s="33" t="str">
        <f t="shared" ca="1" si="11"/>
        <v/>
      </c>
      <c r="AS58" s="48" t="str">
        <f t="array" aca="1" ref="AS58" ca="1">IFERROR(INDEX(Raw!$S$3:$S$502,MATCH(AT58,Raw!$R$3:$R$502,0)),"")</f>
        <v/>
      </c>
      <c r="AT58" s="34" t="str">
        <f t="array" aca="1" ref="AT58" ca="1">IFERROR(INDEX(Raw!$R$3:$R$502,MATCH(IFERROR(INDEX(MATCH(AR58,I$2:I$501,0),$A$2:$A$501),""),Raw!$Q$3:$Q$502,0)),"")</f>
        <v/>
      </c>
      <c r="AU58" s="37" t="str">
        <f t="array" aca="1" ref="AU58" ca="1">IF(AV58="","",(IF(ROUND(AV58,1)=ROUND(AV57,1),AU57,AU57+1)))</f>
        <v/>
      </c>
      <c r="AV58" s="33" t="str">
        <f t="shared" ca="1" si="12"/>
        <v/>
      </c>
      <c r="AW58" s="48" t="str">
        <f t="array" aca="1" ref="AW58" ca="1">IFERROR(INDEX(Raw!$S$3:$S$502,MATCH(AX58,Raw!$R$3:$R$502,0)),"")</f>
        <v/>
      </c>
      <c r="AX58" s="34" t="str">
        <f t="array" aca="1" ref="AX58" ca="1">IFERROR(INDEX(Raw!$R$3:$R$502,MATCH(IFERROR(INDEX(MATCH(AV58,J$2:J$501,0),$A$2:$A$501),""),Raw!$Q$3:$Q$502,0)),"")</f>
        <v/>
      </c>
      <c r="AY58" s="37" t="str">
        <f t="array" aca="1" ref="AY58" ca="1">IF(AZ58="","",(IF(ROUND(AZ58,1)=ROUND(AZ57,1),AY57,AY57+1)))</f>
        <v/>
      </c>
      <c r="AZ58" s="33" t="str">
        <f t="shared" ca="1" si="13"/>
        <v/>
      </c>
      <c r="BA58" s="48" t="str">
        <f t="array" aca="1" ref="BA58" ca="1">IFERROR(INDEX(Raw!$S$3:$S$502,MATCH(BB58,Raw!$R$3:$R$502,0)),"")</f>
        <v/>
      </c>
      <c r="BB58" s="34" t="str">
        <f t="array" aca="1" ref="BB58" ca="1">IFERROR(INDEX(Raw!$R$3:$R$502,MATCH(IFERROR(INDEX(MATCH(AZ58,K$2:K$501,0),$A$2:$A$501),""),Raw!$Q$3:$Q$502,0)),"")</f>
        <v/>
      </c>
      <c r="BC58" s="37" t="str">
        <f t="array" aca="1" ref="BC58" ca="1">IF(BD58="","",(IF(ROUND(BD58,1)=ROUND(BD57,1),BC57,BC57+1)))</f>
        <v/>
      </c>
      <c r="BD58" s="33" t="str">
        <f t="shared" ca="1" si="14"/>
        <v/>
      </c>
      <c r="BE58" s="48" t="str">
        <f t="array" aca="1" ref="BE58" ca="1">IFERROR(INDEX(Raw!$S$3:$S$502,MATCH(BF58,Raw!$R$3:$R$502,0)),"")</f>
        <v/>
      </c>
      <c r="BF58" s="34" t="str">
        <f t="array" aca="1" ref="BF58" ca="1">IFERROR(INDEX(Raw!$R$3:$R$502,MATCH(IFERROR(INDEX(MATCH(BD58,L$2:L$501,0),$A$2:$A$501),""),Raw!$Q$3:$Q$502,0)),"")</f>
        <v/>
      </c>
      <c r="BG58" s="37" t="str">
        <f t="array" aca="1" ref="BG58" ca="1">IF(BH58="","",(IF(ROUND(BH58,1)=ROUND(BH57,1),BG57,BG57+1)))</f>
        <v/>
      </c>
      <c r="BH58" s="33" t="str">
        <f t="shared" ca="1" si="15"/>
        <v/>
      </c>
      <c r="BI58" s="48" t="str">
        <f t="array" aca="1" ref="BI58" ca="1">IFERROR(INDEX(Raw!$S$3:$S$502,MATCH(BJ58,Raw!$R$3:$R$502,0)),"")</f>
        <v/>
      </c>
      <c r="BJ58" s="34" t="str">
        <f t="array" aca="1" ref="BJ58" ca="1">IFERROR(INDEX(Raw!$R$3:$R$502,MATCH(IFERROR(INDEX(MATCH(BH58,M$2:M$501,0),$A$2:$A$501),""),Raw!$Q$3:$Q$502,0)),"")</f>
        <v/>
      </c>
      <c r="BK58" s="37" t="str">
        <f t="array" aca="1" ref="BK58" ca="1">IF(BL58="","",(IF(ROUND(BL58,1)=ROUND(BL57,1),BK57,BK57+1)))</f>
        <v/>
      </c>
      <c r="BL58" s="33" t="str">
        <f t="shared" ca="1" si="16"/>
        <v/>
      </c>
      <c r="BM58" s="48" t="str">
        <f t="array" aca="1" ref="BM58" ca="1">IFERROR(INDEX(Raw!$S$3:$S$502,MATCH(BN58,Raw!$R$3:$R$502,0)),"")</f>
        <v/>
      </c>
      <c r="BN58" s="34" t="str">
        <f t="array" aca="1" ref="BN58" ca="1">IFERROR(INDEX(Raw!$R$3:$R$502,MATCH(IFERROR(INDEX(MATCH(BL58,N$2:N$501,0),$A$2:$A$501),""),Raw!$Q$3:$Q$502,0)),"")</f>
        <v/>
      </c>
    </row>
    <row r="59" spans="1:66" x14ac:dyDescent="0.3">
      <c r="A59" s="28">
        <v>58</v>
      </c>
      <c r="B59" s="52">
        <f ca="1">IFERROR(IFERROR(LARGE(INDIRECT("RAW!T"&amp;MATCH(A59,Raw!B:B,0)&amp;":T"&amp;IF(A59=MAX(Raw!B:B),1010,MATCH(A59+1,Raw!B:B,0)-1)),IF(COUNTIF(INDIRECT("Raw!C"&amp;MATCH(A59,Raw!B:B,0)&amp;":C"&amp;IF(A59=MAX(Raw!B:B),1010,MATCH(A59+1,Raw!B:B,0)-1)),"H")&gt;0,1,"")),6000)+IFERROR(LARGE(INDIRECT("RAW!T"&amp;MATCH(A59,Raw!B:B,0)&amp;":T"&amp;IF(A59=MAX(Raw!B:B),1010,MATCH(A59+1,Raw!B:B,0)-1)),IF(COUNTIF(INDIRECT("Raw!C"&amp;MATCH(A59,Raw!B:B,0)&amp;":C"&amp;IF(A59=MAX(Raw!B:B),1010,MATCH(A59+1,Raw!B:B,0)-1)),"H")&gt;1,2,"")),6000)-12000
+IFERROR(LARGE(INDIRECT("RAW!T"&amp;MATCH(A59,Raw!B:B,0)&amp;":T"&amp;IF(A59=MAX(Raw!B:B),1010,MATCH(A59+1,Raw!B:B,0)-1)),IF(COUNTIF(INDIRECT("Raw!C"&amp;MATCH(A59,Raw!B:B,0)&amp;":C"&amp;IF(A59=MAX(Raw!B:B),1010,MATCH(A59+1,Raw!B:B,0)-1)),"S")&gt;0,COUNTIF(INDIRECT("Raw!C"&amp;MATCH(A59,Raw!B:B,0)&amp;":C"&amp;IF(A59=MAX(Raw!B:B),1010,MATCH(A59+1,Raw!B:B,0)-1)),"H")+1,"")),4000)+IFERROR(LARGE(INDIRECT("RAW!T"&amp;MATCH(A59,Raw!B:B,0)&amp;":T"&amp;IF(A59=MAX(Raw!B:B),1010,MATCH(A59+1,Raw!B:B,0)-1)),IF(COUNTIF(INDIRECT("Raw!C"&amp;MATCH(A59,Raw!B:B,0)&amp;":C"&amp;IF(A59=MAX(Raw!B:B),1010,MATCH(A59+1,Raw!B:B,0)-1)),"S")&gt;1,COUNTIF(INDIRECT("Raw!C"&amp;MATCH(A59,Raw!B:B,0)&amp;":C"&amp;IF(A59=MAX(Raw!B:B),1010,MATCH(A59+1,Raw!B:B,0)-1)),"H")+2,"")),4000)-8000+IFERROR(LARGE(INDIRECT("RAW!T"&amp;MATCH(A59,Raw!B:B,0)&amp;":T"&amp;IF(A59=MAX(Raw!B:B),1010,MATCH(A59+1,Raw!B:B,0)-1)),IF(COUNTIF(INDIRECT("Raw!C"&amp;MATCH(A59,Raw!B:B,0)&amp;":C"&amp;IF(A59=MAX(Raw!B:B),1010,MATCH(A59+1,Raw!B:B,0)-1)),"V")&gt;0,COUNTIF(INDIRECT("Raw!C"&amp;MATCH(A59,Raw!B:B,0)&amp;":C"&amp;IF(A59=MAX(Raw!B:B),1010,MATCH(A59+1,Raw!B:B,0)-1)),"H")+COUNTIF(INDIRECT("Raw!C"&amp;MATCH(A59,Raw!B:B,0)&amp;":C"&amp;IF(A59=MAX(Raw!B:B),1010,MATCH(A59+1,Raw!B:B,0)-1)),"S")+1,"")),2000)+IFERROR(LARGE(INDIRECT("RAW!T"&amp;MATCH(A59,Raw!B:B,0)&amp;":T"&amp;IF(A59=MAX(Raw!B:B),1010,MATCH(A59+1,Raw!B:B,0)-1)),IF(COUNTIF(INDIRECT("Raw!C"&amp;MATCH(A59,Raw!B:B,0)&amp;":C"&amp;IF(A59=MAX(Raw!B:B),1010,MATCH(A59+1,Raw!B:B,0)-1)),"V")&gt;1,COUNTIF(INDIRECT("Raw!C"&amp;MATCH(A59,Raw!B:B,0)&amp;":C"&amp;IF(A59=MAX(Raw!B:B),1010,MATCH(A59+1,Raw!B:B,0)-1)),"H")+COUNTIF(INDIRECT("Raw!C"&amp;MATCH(A59,Raw!B:B,0)&amp;":C"&amp;IF(A59=MAX(Raw!B:B),1010,MATCH(A59+1,Raw!B:B,0)-1)),"S")+2,"")),2000)-4000,"")</f>
        <v>0</v>
      </c>
      <c r="C59" s="52">
        <f ca="1">IFERROR(IFERROR(LARGE(INDIRECT("RAW!U"&amp;MATCH(A59,Raw!B:B,0)&amp;":U"&amp;IF(A59=MAX(Raw!B:B),1010,MATCH(A59+1,Raw!B:B,0)-1)),IF(COUNTIF(INDIRECT("Raw!C"&amp;MATCH(A59,Raw!B:B,0)&amp;":C"&amp;IF(A59=MAX(Raw!B:B),1010,MATCH(A59+1,Raw!B:B,0)-1)),"H")&gt;0,1,"")),6000)+IFERROR(LARGE(INDIRECT("RAW!U"&amp;MATCH(A59,Raw!B:B,0)&amp;":U"&amp;IF(A59=MAX(Raw!B:B),1010,MATCH(A59+1,Raw!B:B,0)-1)),IF(COUNTIF(INDIRECT("Raw!C"&amp;MATCH(A59,Raw!B:B,0)&amp;":C"&amp;IF(A59=MAX(Raw!B:B),1010,MATCH(A59+1,Raw!B:B,0)-1)),"H")&gt;1,2,"")),6000)-12000
+IFERROR(LARGE(INDIRECT("RAW!U"&amp;MATCH(A59,Raw!B:B,0)&amp;":U"&amp;IF(A59=MAX(Raw!B:B),1010,MATCH(A59+1,Raw!B:B,0)-1)),IF(COUNTIF(INDIRECT("Raw!C"&amp;MATCH(A59,Raw!B:B,0)&amp;":C"&amp;IF(A59=MAX(Raw!B:B),1010,MATCH(A59+1,Raw!B:B,0)-1)),"S")&gt;0,COUNTIF(INDIRECT("Raw!C"&amp;MATCH(A59,Raw!B:B,0)&amp;":C"&amp;IF(A59=MAX(Raw!B:B),1010,MATCH(A59+1,Raw!B:B,0)-1)),"H")+1,"")),4000)+IFERROR(LARGE(INDIRECT("RAW!U"&amp;MATCH(A59,Raw!B:B,0)&amp;":U"&amp;IF(A59=MAX(Raw!B:B),1010,MATCH(A59+1,Raw!B:B,0)-1)),IF(COUNTIF(INDIRECT("Raw!C"&amp;MATCH(A59,Raw!B:B,0)&amp;":C"&amp;IF(A59=MAX(Raw!B:B),1010,MATCH(A59+1,Raw!B:B,0)-1)),"S")&gt;1,COUNTIF(INDIRECT("Raw!C"&amp;MATCH(A59,Raw!B:B,0)&amp;":C"&amp;IF(A59=MAX(Raw!B:B),1010,MATCH(A59+1,Raw!B:B,0)-1)),"H")+2,"")),4000)-8000+IFERROR(LARGE(INDIRECT("RAW!U"&amp;MATCH(A59,Raw!B:B,0)&amp;":U"&amp;IF(A59=MAX(Raw!B:B),1010,MATCH(A59+1,Raw!B:B,0)-1)),IF(COUNTIF(INDIRECT("Raw!C"&amp;MATCH(A59,Raw!B:B,0)&amp;":C"&amp;IF(A59=MAX(Raw!B:B),1010,MATCH(A59+1,Raw!B:B,0)-1)),"V")&gt;0,COUNTIF(INDIRECT("Raw!C"&amp;MATCH(A59,Raw!B:B,0)&amp;":C"&amp;IF(A59=MAX(Raw!B:B),1010,MATCH(A59+1,Raw!B:B,0)-1)),"H")+COUNTIF(INDIRECT("Raw!C"&amp;MATCH(A59,Raw!B:B,0)&amp;":C"&amp;IF(A59=MAX(Raw!B:B),1010,MATCH(A59+1,Raw!B:B,0)-1)),"S")+1,"")),2000)+IFERROR(LARGE(INDIRECT("RAW!U"&amp;MATCH(A59,Raw!B:B,0)&amp;":U"&amp;IF(A59=MAX(Raw!B:B),1010,MATCH(A59+1,Raw!B:B,0)-1)),IF(COUNTIF(INDIRECT("Raw!C"&amp;MATCH(A59,Raw!B:B,0)&amp;":C"&amp;IF(A59=MAX(Raw!B:B),1010,MATCH(A59+1,Raw!B:B,0)-1)),"V")&gt;1,COUNTIF(INDIRECT("Raw!C"&amp;MATCH(A59,Raw!B:B,0)&amp;":C"&amp;IF(A59=MAX(Raw!B:B),1010,MATCH(A59+1,Raw!B:B,0)-1)),"H")+COUNTIF(INDIRECT("Raw!C"&amp;MATCH(A59,Raw!B:B,0)&amp;":C"&amp;IF(A59=MAX(Raw!B:B),1010,MATCH(A59+1,Raw!B:B,0)-1)),"S")+2,"")),2000)-4000,"")</f>
        <v>0</v>
      </c>
      <c r="D59" s="52">
        <f ca="1">IFERROR(IFERROR(LARGE(INDIRECT("RAW!V"&amp;MATCH(A59,Raw!B:B,0)&amp;":V"&amp;IF(A59=MAX(Raw!B:B),1010,MATCH(A59+1,Raw!B:B,0)-1)),IF(COUNTIF(INDIRECT("Raw!C"&amp;MATCH(A59,Raw!B:B,0)&amp;":C"&amp;IF(A59=MAX(Raw!B:B),1010,MATCH(A59+1,Raw!B:B,0)-1)),"H")&gt;0,1,"")),6000)+IFERROR(LARGE(INDIRECT("RAW!V"&amp;MATCH(A59,Raw!B:B,0)&amp;":V"&amp;IF(A59=MAX(Raw!B:B),1010,MATCH(A59+1,Raw!B:B,0)-1)),IF(COUNTIF(INDIRECT("Raw!C"&amp;MATCH(A59,Raw!B:B,0)&amp;":C"&amp;IF(A59=MAX(Raw!B:B),1010,MATCH(A59+1,Raw!B:B,0)-1)),"H")&gt;1,2,"")),6000)-12000
+IFERROR(LARGE(INDIRECT("RAW!V"&amp;MATCH(A59,Raw!B:B,0)&amp;":V"&amp;IF(A59=MAX(Raw!B:B),1010,MATCH(A59+1,Raw!B:B,0)-1)),IF(COUNTIF(INDIRECT("Raw!C"&amp;MATCH(A59,Raw!B:B,0)&amp;":C"&amp;IF(A59=MAX(Raw!B:B),1010,MATCH(A59+1,Raw!B:B,0)-1)),"S")&gt;0,COUNTIF(INDIRECT("Raw!C"&amp;MATCH(A59,Raw!B:B,0)&amp;":C"&amp;IF(A59=MAX(Raw!B:B),1010,MATCH(A59+1,Raw!B:B,0)-1)),"H")+1,"")),4000)+IFERROR(LARGE(INDIRECT("RAW!V"&amp;MATCH(A59,Raw!B:B,0)&amp;":V"&amp;IF(A59=MAX(Raw!B:B),1010,MATCH(A59+1,Raw!B:B,0)-1)),IF(COUNTIF(INDIRECT("Raw!C"&amp;MATCH(A59,Raw!B:B,0)&amp;":C"&amp;IF(A59=MAX(Raw!B:B),1010,MATCH(A59+1,Raw!B:B,0)-1)),"S")&gt;1,COUNTIF(INDIRECT("Raw!C"&amp;MATCH(A59,Raw!B:B,0)&amp;":C"&amp;IF(A59=MAX(Raw!B:B),1010,MATCH(A59+1,Raw!B:B,0)-1)),"H")+2,"")),4000)-8000+IFERROR(LARGE(INDIRECT("RAW!V"&amp;MATCH(A59,Raw!B:B,0)&amp;":V"&amp;IF(A59=MAX(Raw!B:B),1010,MATCH(A59+1,Raw!B:B,0)-1)),IF(COUNTIF(INDIRECT("Raw!C"&amp;MATCH(A59,Raw!B:B,0)&amp;":C"&amp;IF(A59=MAX(Raw!B:B),1010,MATCH(A59+1,Raw!B:B,0)-1)),"V")&gt;0,COUNTIF(INDIRECT("Raw!C"&amp;MATCH(A59,Raw!B:B,0)&amp;":C"&amp;IF(A59=MAX(Raw!B:B),1010,MATCH(A59+1,Raw!B:B,0)-1)),"H")+COUNTIF(INDIRECT("Raw!C"&amp;MATCH(A59,Raw!B:B,0)&amp;":C"&amp;IF(A59=MAX(Raw!B:B),1010,MATCH(A59+1,Raw!B:B,0)-1)),"S")+1,"")),2000)+IFERROR(LARGE(INDIRECT("RAW!V"&amp;MATCH(A59,Raw!B:B,0)&amp;":V"&amp;IF(A59=MAX(Raw!B:B),1010,MATCH(A59+1,Raw!B:B,0)-1)),IF(COUNTIF(INDIRECT("Raw!C"&amp;MATCH(A59,Raw!B:B,0)&amp;":C"&amp;IF(A59=MAX(Raw!B:B),1010,MATCH(A59+1,Raw!B:B,0)-1)),"V")&gt;1,COUNTIF(INDIRECT("Raw!C"&amp;MATCH(A59,Raw!B:B,0)&amp;":C"&amp;IF(A59=MAX(Raw!B:B),1010,MATCH(A59+1,Raw!B:B,0)-1)),"H")+COUNTIF(INDIRECT("Raw!C"&amp;MATCH(A59,Raw!B:B,0)&amp;":C"&amp;IF(A59=MAX(Raw!B:B),1010,MATCH(A59+1,Raw!B:B,0)-1)),"S")+2,"")),2000)-4000,"")</f>
        <v>0</v>
      </c>
      <c r="E59" s="52">
        <f ca="1">IFERROR(IFERROR(LARGE(INDIRECT("RAW!W"&amp;MATCH(A59,Raw!B:B,0)&amp;":W"&amp;IF(A59=MAX(Raw!B:B),1010,MATCH(A59+1,Raw!B:B,0)-1)),IF(COUNTIF(INDIRECT("Raw!C"&amp;MATCH(A59,Raw!B:B,0)&amp;":C"&amp;IF(A59=MAX(Raw!B:B),1010,MATCH(A59+1,Raw!B:B,0)-1)),"H")&gt;0,1,"")),6000)+IFERROR(LARGE(INDIRECT("RAW!W"&amp;MATCH(A59,Raw!B:B,0)&amp;":W"&amp;IF(A59=MAX(Raw!B:B),1010,MATCH(A59+1,Raw!B:B,0)-1)),IF(COUNTIF(INDIRECT("Raw!C"&amp;MATCH(A59,Raw!B:B,0)&amp;":C"&amp;IF(A59=MAX(Raw!B:B),1010,MATCH(A59+1,Raw!B:B,0)-1)),"H")&gt;1,2,"")),6000)-12000
+IFERROR(LARGE(INDIRECT("RAW!W"&amp;MATCH(A59,Raw!B:B,0)&amp;":W"&amp;IF(A59=MAX(Raw!B:B),1010,MATCH(A59+1,Raw!B:B,0)-1)),IF(COUNTIF(INDIRECT("Raw!C"&amp;MATCH(A59,Raw!B:B,0)&amp;":C"&amp;IF(A59=MAX(Raw!B:B),1010,MATCH(A59+1,Raw!B:B,0)-1)),"S")&gt;0,COUNTIF(INDIRECT("Raw!C"&amp;MATCH(A59,Raw!B:B,0)&amp;":C"&amp;IF(A59=MAX(Raw!B:B),1010,MATCH(A59+1,Raw!B:B,0)-1)),"H")+1,"")),4000)+IFERROR(LARGE(INDIRECT("RAW!W"&amp;MATCH(A59,Raw!B:B,0)&amp;":W"&amp;IF(A59=MAX(Raw!B:B),1010,MATCH(A59+1,Raw!B:B,0)-1)),IF(COUNTIF(INDIRECT("Raw!C"&amp;MATCH(A59,Raw!B:B,0)&amp;":C"&amp;IF(A59=MAX(Raw!B:B),1010,MATCH(A59+1,Raw!B:B,0)-1)),"S")&gt;1,COUNTIF(INDIRECT("Raw!C"&amp;MATCH(A59,Raw!B:B,0)&amp;":C"&amp;IF(A59=MAX(Raw!B:B),1010,MATCH(A59+1,Raw!B:B,0)-1)),"H")+2,"")),4000)-8000+IFERROR(LARGE(INDIRECT("RAW!W"&amp;MATCH(A59,Raw!B:B,0)&amp;":W"&amp;IF(A59=MAX(Raw!B:B),1010,MATCH(A59+1,Raw!B:B,0)-1)),IF(COUNTIF(INDIRECT("Raw!C"&amp;MATCH(A59,Raw!B:B,0)&amp;":C"&amp;IF(A59=MAX(Raw!B:B),1010,MATCH(A59+1,Raw!B:B,0)-1)),"V")&gt;0,COUNTIF(INDIRECT("Raw!C"&amp;MATCH(A59,Raw!B:B,0)&amp;":C"&amp;IF(A59=MAX(Raw!B:B),1010,MATCH(A59+1,Raw!B:B,0)-1)),"H")+COUNTIF(INDIRECT("Raw!C"&amp;MATCH(A59,Raw!B:B,0)&amp;":C"&amp;IF(A59=MAX(Raw!B:B),1010,MATCH(A59+1,Raw!B:B,0)-1)),"S")+1,"")),2000)+IFERROR(LARGE(INDIRECT("RAW!W"&amp;MATCH(A59,Raw!B:B,0)&amp;":W"&amp;IF(A59=MAX(Raw!B:B),1010,MATCH(A59+1,Raw!B:B,0)-1)),IF(COUNTIF(INDIRECT("Raw!C"&amp;MATCH(A59,Raw!B:B,0)&amp;":C"&amp;IF(A59=MAX(Raw!B:B),1010,MATCH(A59+1,Raw!B:B,0)-1)),"V")&gt;1,COUNTIF(INDIRECT("Raw!C"&amp;MATCH(A59,Raw!B:B,0)&amp;":C"&amp;IF(A59=MAX(Raw!B:B),1010,MATCH(A59+1,Raw!B:B,0)-1)),"H")+COUNTIF(INDIRECT("Raw!C"&amp;MATCH(A59,Raw!B:B,0)&amp;":C"&amp;IF(A59=MAX(Raw!B:B),1010,MATCH(A59+1,Raw!B:B,0)-1)),"S")+2,"")),2000)-4000,"")</f>
        <v>0</v>
      </c>
      <c r="F59" s="52">
        <f ca="1">IFERROR(IFERROR(LARGE(INDIRECT("RAW!X"&amp;MATCH(A59,Raw!B:B,0)&amp;":X"&amp;IF(A59=MAX(Raw!B:B),1010,MATCH(A59+1,Raw!B:B,0)-1)),IF(COUNTIF(INDIRECT("Raw!C"&amp;MATCH(A59,Raw!B:B,0)&amp;":C"&amp;IF(A59=MAX(Raw!B:B),1010,MATCH(A59+1,Raw!B:B,0)-1)),"H")&gt;0,1,"")),6000)+IFERROR(LARGE(INDIRECT("RAW!X"&amp;MATCH(A59,Raw!B:B,0)&amp;":X"&amp;IF(A59=MAX(Raw!B:B),1010,MATCH(A59+1,Raw!B:B,0)-1)),IF(COUNTIF(INDIRECT("Raw!C"&amp;MATCH(A59,Raw!B:B,0)&amp;":C"&amp;IF(A59=MAX(Raw!B:B),1010,MATCH(A59+1,Raw!B:B,0)-1)),"H")&gt;1,2,"")),6000)-12000
+IFERROR(LARGE(INDIRECT("RAW!X"&amp;MATCH(A59,Raw!B:B,0)&amp;":X"&amp;IF(A59=MAX(Raw!B:B),1010,MATCH(A59+1,Raw!B:B,0)-1)),IF(COUNTIF(INDIRECT("Raw!C"&amp;MATCH(A59,Raw!B:B,0)&amp;":C"&amp;IF(A59=MAX(Raw!B:B),1010,MATCH(A59+1,Raw!B:B,0)-1)),"S")&gt;0,COUNTIF(INDIRECT("Raw!C"&amp;MATCH(A59,Raw!B:B,0)&amp;":C"&amp;IF(A59=MAX(Raw!B:B),1010,MATCH(A59+1,Raw!B:B,0)-1)),"H")+1,"")),4000)+IFERROR(LARGE(INDIRECT("RAW!X"&amp;MATCH(A59,Raw!B:B,0)&amp;":X"&amp;IF(A59=MAX(Raw!B:B),1010,MATCH(A59+1,Raw!B:B,0)-1)),IF(COUNTIF(INDIRECT("Raw!C"&amp;MATCH(A59,Raw!B:B,0)&amp;":C"&amp;IF(A59=MAX(Raw!B:B),1010,MATCH(A59+1,Raw!B:B,0)-1)),"S")&gt;1,COUNTIF(INDIRECT("Raw!C"&amp;MATCH(A59,Raw!B:B,0)&amp;":C"&amp;IF(A59=MAX(Raw!B:B),1010,MATCH(A59+1,Raw!B:B,0)-1)),"H")+2,"")),4000)-8000+IFERROR(LARGE(INDIRECT("RAW!X"&amp;MATCH(A59,Raw!B:B,0)&amp;":X"&amp;IF(A59=MAX(Raw!B:B),1010,MATCH(A59+1,Raw!B:B,0)-1)),IF(COUNTIF(INDIRECT("Raw!C"&amp;MATCH(A59,Raw!B:B,0)&amp;":C"&amp;IF(A59=MAX(Raw!B:B),1010,MATCH(A59+1,Raw!B:B,0)-1)),"v")&gt;0,COUNTIF(INDIRECT("Raw!C"&amp;MATCH(A59,Raw!B:B,0)&amp;":C"&amp;IF(A59=MAX(Raw!B:B),1010,MATCH(A59+1,Raw!B:B,0)-1)),"H")+COUNTIF(INDIRECT("Raw!C"&amp;MATCH(A59,Raw!B:B,0)&amp;":C"&amp;IF(A59=MAX(Raw!B:B),1010,MATCH(A59+1,Raw!B:B,0)-1)),"S")+1,"")),2000)+IFERROR(LARGE(INDIRECT("RAW!X"&amp;MATCH(A59,Raw!B:B,0)&amp;":X"&amp;IF(A59=MAX(Raw!B:B),1010,MATCH(A59+1,Raw!B:B,0)-1)),IF(COUNTIF(INDIRECT("Raw!C"&amp;MATCH(A59,Raw!B:B,0)&amp;":C"&amp;IF(A59=MAX(Raw!B:B),1010,MATCH(A59+1,Raw!B:B,0)-1)),"v")&gt;1,COUNTIF(INDIRECT("Raw!C"&amp;MATCH(A59,Raw!B:B,0)&amp;":C"&amp;IF(A59=MAX(Raw!B:B),1010,MATCH(A59+1,Raw!B:B,0)-1)),"H")+COUNTIF(INDIRECT("Raw!C"&amp;MATCH(A59,Raw!B:B,0)&amp;":C"&amp;IF(A59=MAX(Raw!B:B),1010,MATCH(A59+1,Raw!B:B,0)-1)),"S")+2,"")),2000)-4000,"")</f>
        <v>0</v>
      </c>
      <c r="G59" s="52">
        <f ca="1">IFERROR(IFERROR(LARGE(INDIRECT("RAW!Y"&amp;MATCH(A59,Raw!B:B,0)&amp;":Y"&amp;IF(A59=MAX(Raw!B:B),1010,MATCH(A59+1,Raw!B:B,0)-1)),IF(COUNTIF(INDIRECT("Raw!C"&amp;MATCH(A59,Raw!B:B,0)&amp;":C"&amp;IF(A59=MAX(Raw!B:B),1010,MATCH(A59+1,Raw!B:B,0)-1)),"H")&gt;0,1,"")),6000)+IFERROR(LARGE(INDIRECT("RAW!Y"&amp;MATCH(A59,Raw!B:B,0)&amp;":Y"&amp;IF(A59=MAX(Raw!B:B),1010,MATCH(A59+1,Raw!B:B,0)-1)),IF(COUNTIF(INDIRECT("Raw!C"&amp;MATCH(A59,Raw!B:B,0)&amp;":C"&amp;IF(A59=MAX(Raw!B:B),1010,MATCH(A59+1,Raw!B:B,0)-1)),"H")&gt;1,2,"")),6000)-12000
+IFERROR(LARGE(INDIRECT("RAW!Y"&amp;MATCH(A59,Raw!B:B,0)&amp;":Y"&amp;IF(A59=MAX(Raw!B:B),1010,MATCH(A59+1,Raw!B:B,0)-1)),IF(COUNTIF(INDIRECT("Raw!C"&amp;MATCH(A59,Raw!B:B,0)&amp;":C"&amp;IF(A59=MAX(Raw!B:B),1010,MATCH(A59+1,Raw!B:B,0)-1)),"S")&gt;0,COUNTIF(INDIRECT("Raw!C"&amp;MATCH(A59,Raw!B:B,0)&amp;":C"&amp;IF(A59=MAX(Raw!B:B),1010,MATCH(A59+1,Raw!B:B,0)-1)),"H")+1,"")),4000)+IFERROR(LARGE(INDIRECT("RAW!Y"&amp;MATCH(A59,Raw!B:B,0)&amp;":Y"&amp;IF(A59=MAX(Raw!B:B),1010,MATCH(A59+1,Raw!B:B,0)-1)),IF(COUNTIF(INDIRECT("Raw!C"&amp;MATCH(A59,Raw!B:B,0)&amp;":C"&amp;IF(A59=MAX(Raw!B:B),1010,MATCH(A59+1,Raw!B:B,0)-1)),"S")&gt;1,COUNTIF(INDIRECT("Raw!C"&amp;MATCH(A59,Raw!B:B,0)&amp;":C"&amp;IF(A59=MAX(Raw!B:B),1010,MATCH(A59+1,Raw!B:B,0)-1)),"H")+2,"")),4000)-8000+IFERROR(LARGE(INDIRECT("RAW!Y"&amp;MATCH(A59,Raw!B:B,0)&amp;":Y"&amp;IF(A59=MAX(Raw!B:B),1010,MATCH(A59+1,Raw!B:B,0)-1)),IF(COUNTIF(INDIRECT("Raw!C"&amp;MATCH(A59,Raw!B:B,0)&amp;":C"&amp;IF(A59=MAX(Raw!B:B),1010,MATCH(A59+1,Raw!B:B,0)-1)),"V")&gt;0,COUNTIF(INDIRECT("Raw!C"&amp;MATCH(A59,Raw!B:B,0)&amp;":C"&amp;IF(A59=MAX(Raw!B:B),1010,MATCH(A59+1,Raw!B:B,0)-1)),"H")+COUNTIF(INDIRECT("Raw!C"&amp;MATCH(A59,Raw!B:B,0)&amp;":C"&amp;IF(A59=MAX(Raw!B:B),1010,MATCH(A59+1,Raw!B:B,0)-1)),"S")+1,"")),2000)+IFERROR(LARGE(INDIRECT("RAW!Y"&amp;MATCH(A59,Raw!B:B,0)&amp;":Y"&amp;IF(A59=MAX(Raw!B:B),1010,MATCH(A59+1,Raw!B:B,0)-1)),IF(COUNTIF(INDIRECT("Raw!C"&amp;MATCH(A59,Raw!B:B,0)&amp;":C"&amp;IF(A59=MAX(Raw!B:B),1010,MATCH(A59+1,Raw!B:B,0)-1)),"V")&gt;1,COUNTIF(INDIRECT("Raw!C"&amp;MATCH(A59,Raw!B:B,0)&amp;":C"&amp;IF(A59=MAX(Raw!B:B),1010,MATCH(A59+1,Raw!B:B,0)-1)),"H")+COUNTIF(INDIRECT("Raw!C"&amp;MATCH(A59,Raw!B:B,0)&amp;":C"&amp;IF(A59=MAX(Raw!B:B),1010,MATCH(A59+1,Raw!B:B,0)-1)),"S")+2,"")),2000)-4000,"")</f>
        <v>0</v>
      </c>
      <c r="H59" s="52">
        <f ca="1">IFERROR(IFERROR(LARGE(INDIRECT("RAW!Z"&amp;MATCH(A59,Raw!B:B,0)&amp;":Z"&amp;IF(A59=MAX(Raw!B:B),1010,MATCH(A59+1,Raw!B:B,0)-1)),IF(COUNTIF(INDIRECT("Raw!C"&amp;MATCH(A59,Raw!B:B,0)&amp;":C"&amp;IF(A59=MAX(Raw!B:B),1010,MATCH(A59+1,Raw!B:B,0)-1)),"H")&gt;0,1,"")),6000)+IFERROR(LARGE(INDIRECT("RAW!Z"&amp;MATCH(A59,Raw!B:B,0)&amp;":Z"&amp;IF(A59=MAX(Raw!B:B),1010,MATCH(A59+1,Raw!B:B,0)-1)),IF(COUNTIF(INDIRECT("Raw!C"&amp;MATCH(A59,Raw!B:B,0)&amp;":C"&amp;IF(A59=MAX(Raw!B:B),1010,MATCH(A59+1,Raw!B:B,0)-1)),"H")&gt;1,2,"")),6000)-12000
+IFERROR(LARGE(INDIRECT("RAW!Z"&amp;MATCH(A59,Raw!B:B,0)&amp;":Z"&amp;IF(A59=MAX(Raw!B:B),1010,MATCH(A59+1,Raw!B:B,0)-1)),IF(COUNTIF(INDIRECT("Raw!C"&amp;MATCH(A59,Raw!B:B,0)&amp;":C"&amp;IF(A59=MAX(Raw!B:B),1010,MATCH(A59+1,Raw!B:B,0)-1)),"S")&gt;0,COUNTIF(INDIRECT("Raw!C"&amp;MATCH(A59,Raw!B:B,0)&amp;":C"&amp;IF(A59=MAX(Raw!B:B),1010,MATCH(A59+1,Raw!B:B,0)-1)),"H")+1,"")),4000)+IFERROR(LARGE(INDIRECT("RAW!Z"&amp;MATCH(A59,Raw!B:B,0)&amp;":Z"&amp;IF(A59=MAX(Raw!B:B),1010,MATCH(A59+1,Raw!B:B,0)-1)),IF(COUNTIF(INDIRECT("Raw!C"&amp;MATCH(A59,Raw!B:B,0)&amp;":C"&amp;IF(A59=MAX(Raw!B:B),1010,MATCH(A59+1,Raw!B:B,0)-1)),"S")&gt;1,COUNTIF(INDIRECT("Raw!C"&amp;MATCH(A59,Raw!B:B,0)&amp;":C"&amp;IF(A59=MAX(Raw!B:B),1010,MATCH(A59+1,Raw!B:B,0)-1)),"H")+2,"")),4000)-8000+IFERROR(LARGE(INDIRECT("RAW!Z"&amp;MATCH(A59,Raw!B:B,0)&amp;":Z"&amp;IF(A59=MAX(Raw!B:B),1010,MATCH(A59+1,Raw!B:B,0)-1)),IF(COUNTIF(INDIRECT("Raw!C"&amp;MATCH(A59,Raw!B:B,0)&amp;":C"&amp;IF(A59=MAX(Raw!B:B),1010,MATCH(A59+1,Raw!B:B,0)-1)),"V")&gt;0,COUNTIF(INDIRECT("Raw!C"&amp;MATCH(A59,Raw!B:B,0)&amp;":C"&amp;IF(A59=MAX(Raw!B:B),1010,MATCH(A59+1,Raw!B:B,0)-1)),"H")+COUNTIF(INDIRECT("Raw!C"&amp;MATCH(A59,Raw!B:B,0)&amp;":C"&amp;IF(A59=MAX(Raw!B:B),1010,MATCH(A59+1,Raw!B:B,0)-1)),"S")+1,"")),2000)+IFERROR(LARGE(INDIRECT("RAW!Z"&amp;MATCH(A59,Raw!B:B,0)&amp;":Z"&amp;IF(A59=MAX(Raw!B:B),1010,MATCH(A59+1,Raw!B:B,0)-1)),IF(COUNTIF(INDIRECT("Raw!C"&amp;MATCH(A59,Raw!B:B,0)&amp;":C"&amp;IF(A59=MAX(Raw!B:B),1010,MATCH(A59+1,Raw!B:B,0)-1)),"V")&gt;1,COUNTIF(INDIRECT("Raw!C"&amp;MATCH(A59,Raw!B:B,0)&amp;":C"&amp;IF(A59=MAX(Raw!B:B),1010,MATCH(A59+1,Raw!B:B,0)-1)),"H")+COUNTIF(INDIRECT("Raw!C"&amp;MATCH(A59,Raw!B:B,0)&amp;":C"&amp;IF(A59=MAX(Raw!B:B),1010,MATCH(A59+1,Raw!B:B,0)-1)),"S")+2,"")),2000)-4000,"")</f>
        <v>0</v>
      </c>
      <c r="I59" s="52">
        <f ca="1">IFERROR(IFERROR(LARGE(INDIRECT("RAW!AA"&amp;MATCH(A59,Raw!B:B,0)&amp;":AA"&amp;IF(A59=MAX(Raw!B:B),1010,MATCH(A59+1,Raw!B:B,0)-1)),IF(COUNTIF(INDIRECT("Raw!C"&amp;MATCH(A59,Raw!B:B,0)&amp;":C"&amp;IF(A59=MAX(Raw!B:B),1010,MATCH(A59+1,Raw!B:B,0)-1)),"H")&gt;0,1,"")),6000)+IFERROR(LARGE(INDIRECT("RAW!AA"&amp;MATCH(A59,Raw!B:B,0)&amp;":AA"&amp;IF(A59=MAX(Raw!B:B),1010,MATCH(A59+1,Raw!B:B,0)-1)),IF(COUNTIF(INDIRECT("Raw!C"&amp;MATCH(A59,Raw!B:B,0)&amp;":C"&amp;IF(A59=MAX(Raw!B:B),1010,MATCH(A59+1,Raw!B:B,0)-1)),"H")&gt;1,2,"")),6000)-12000
+IFERROR(LARGE(INDIRECT("RAW!AA"&amp;MATCH(A59,Raw!B:B,0)&amp;":AA"&amp;IF(A59=MAX(Raw!B:B),1010,MATCH(A59+1,Raw!B:B,0)-1)),IF(COUNTIF(INDIRECT("Raw!C"&amp;MATCH(A59,Raw!B:B,0)&amp;":C"&amp;IF(A59=MAX(Raw!B:B),1010,MATCH(A59+1,Raw!B:B,0)-1)),"S")&gt;0,COUNTIF(INDIRECT("Raw!C"&amp;MATCH(A59,Raw!B:B,0)&amp;":C"&amp;IF(A59=MAX(Raw!B:B),1010,MATCH(A59+1,Raw!B:B,0)-1)),"H")+1,"")),4000)+IFERROR(LARGE(INDIRECT("RAW!AA"&amp;MATCH(A59,Raw!B:B,0)&amp;":AA"&amp;IF(A59=MAX(Raw!B:B),1010,MATCH(A59+1,Raw!B:B,0)-1)),IF(COUNTIF(INDIRECT("Raw!C"&amp;MATCH(A59,Raw!B:B,0)&amp;":C"&amp;IF(A59=MAX(Raw!B:B),1010,MATCH(A59+1,Raw!B:B,0)-1)),"S")&gt;1,COUNTIF(INDIRECT("Raw!C"&amp;MATCH(A59,Raw!B:B,0)&amp;":C"&amp;IF(A59=MAX(Raw!B:B),1010,MATCH(A59+1,Raw!B:B,0)-1)),"H")+2,"")),4000)-8000+IFERROR(LARGE(INDIRECT("RAW!AA"&amp;MATCH(A59,Raw!B:B,0)&amp;":AA"&amp;IF(A59=MAX(Raw!B:B),1010,MATCH(A59+1,Raw!B:B,0)-1)),IF(COUNTIF(INDIRECT("Raw!C"&amp;MATCH(A59,Raw!B:B,0)&amp;":C"&amp;IF(A59=MAX(Raw!B:B),1010,MATCH(A59+1,Raw!B:B,0)-1)),"V")&gt;0,COUNTIF(INDIRECT("Raw!C"&amp;MATCH(A59,Raw!B:B,0)&amp;":C"&amp;IF(A59=MAX(Raw!B:B),1010,MATCH(A59+1,Raw!B:B,0)-1)),"H")+COUNTIF(INDIRECT("Raw!C"&amp;MATCH(A59,Raw!B:B,0)&amp;":C"&amp;IF(A59=MAX(Raw!B:B),1010,MATCH(A59+1,Raw!B:B,0)-1)),"S")+1,"")),2000)+IFERROR(LARGE(INDIRECT("RAW!AA"&amp;MATCH(A59,Raw!B:B,0)&amp;":AA"&amp;IF(A59=MAX(Raw!B:B),1010,MATCH(A59+1,Raw!B:B,0)-1)),IF(COUNTIF(INDIRECT("Raw!C"&amp;MATCH(A59,Raw!B:B,0)&amp;":C"&amp;IF(A59=MAX(Raw!B:B),1010,MATCH(A59+1,Raw!B:B,0)-1)),"V")&gt;1,COUNTIF(INDIRECT("Raw!C"&amp;MATCH(A59,Raw!B:B,0)&amp;":C"&amp;IF(A59=MAX(Raw!B:B),1010,MATCH(A59+1,Raw!B:B,0)-1)),"H")+COUNTIF(INDIRECT("Raw!C"&amp;MATCH(A59,Raw!B:B,0)&amp;":C"&amp;IF(A59=MAX(Raw!B:B),1010,MATCH(A59+1,Raw!B:B,0)-1)),"S")+2,"")),2000)-4000,"")</f>
        <v>0</v>
      </c>
      <c r="J59" s="52">
        <f ca="1">IFERROR(IFERROR(LARGE(INDIRECT("RAW!AB"&amp;MATCH(A59,Raw!B:B,0)&amp;":AB"&amp;IF(A59=MAX(Raw!B:B),1010,MATCH(A59+1,Raw!B:B,0)-1)),IF(COUNTIF(INDIRECT("Raw!C"&amp;MATCH(A59,Raw!B:B,0)&amp;":C"&amp;IF(A59=MAX(Raw!B:B),1010,MATCH(A59+1,Raw!B:B,0)-1)),"H")&gt;0,1,"")),6000)+IFERROR(LARGE(INDIRECT("RAW!AB"&amp;MATCH(A59,Raw!B:B,0)&amp;":AB"&amp;IF(A59=MAX(Raw!B:B),1010,MATCH(A59+1,Raw!B:B,0)-1)),IF(COUNTIF(INDIRECT("Raw!C"&amp;MATCH(A59,Raw!B:B,0)&amp;":C"&amp;IF(A59=MAX(Raw!B:B),1010,MATCH(A59+1,Raw!B:B,0)-1)),"H")&gt;1,2,"")),6000)-12000
+IFERROR(LARGE(INDIRECT("RAW!AB"&amp;MATCH(A59,Raw!B:B,0)&amp;":AB"&amp;IF(A59=MAX(Raw!B:B),1010,MATCH(A59+1,Raw!B:B,0)-1)),IF(COUNTIF(INDIRECT("Raw!C"&amp;MATCH(A59,Raw!B:B,0)&amp;":C"&amp;IF(A59=MAX(Raw!B:B),1010,MATCH(A59+1,Raw!B:B,0)-1)),"S")&gt;0,COUNTIF(INDIRECT("Raw!C"&amp;MATCH(A59,Raw!B:B,0)&amp;":C"&amp;IF(A59=MAX(Raw!B:B),1010,MATCH(A59+1,Raw!B:B,0)-1)),"H")+1,"")),4000)+IFERROR(LARGE(INDIRECT("RAW!AB"&amp;MATCH(A59,Raw!B:B,0)&amp;":AB"&amp;IF(A59=MAX(Raw!B:B),1010,MATCH(A59+1,Raw!B:B,0)-1)),IF(COUNTIF(INDIRECT("Raw!C"&amp;MATCH(A59,Raw!B:B,0)&amp;":C"&amp;IF(A59=MAX(Raw!B:B),1010,MATCH(A59+1,Raw!B:B,0)-1)),"S")&gt;1,COUNTIF(INDIRECT("Raw!C"&amp;MATCH(A59,Raw!B:B,0)&amp;":C"&amp;IF(A59=MAX(Raw!B:B),1010,MATCH(A59+1,Raw!B:B,0)-1)),"H")+2,"")),4000)-8000+IFERROR(LARGE(INDIRECT("RAW!AB"&amp;MATCH(A59,Raw!B:B,0)&amp;":AB"&amp;IF(A59=MAX(Raw!B:B),1010,MATCH(A59+1,Raw!B:B,0)-1)),IF(COUNTIF(INDIRECT("Raw!C"&amp;MATCH(A59,Raw!B:B,0)&amp;":C"&amp;IF(A59=MAX(Raw!B:B),1010,MATCH(A59+1,Raw!B:B,0)-1)),"V")&gt;0,COUNTIF(INDIRECT("Raw!C"&amp;MATCH(A59,Raw!B:B,0)&amp;":C"&amp;IF(A59=MAX(Raw!B:B),1010,MATCH(A59+1,Raw!B:B,0)-1)),"H")+COUNTIF(INDIRECT("Raw!C"&amp;MATCH(A59,Raw!B:B,0)&amp;":C"&amp;IF(A59=MAX(Raw!B:B),1010,MATCH(A59+1,Raw!B:B,0)-1)),"S")+1,"")),2000)+IFERROR(LARGE(INDIRECT("RAW!AB"&amp;MATCH(A59,Raw!B:B,0)&amp;":AB"&amp;IF(A59=MAX(Raw!B:B),1010,MATCH(A59+1,Raw!B:B,0)-1)),IF(COUNTIF(INDIRECT("Raw!C"&amp;MATCH(A59,Raw!B:B,0)&amp;":C"&amp;IF(A59=MAX(Raw!B:B),1010,MATCH(A59+1,Raw!B:B,0)-1)),"V")&gt;1,COUNTIF(INDIRECT("Raw!C"&amp;MATCH(A59,Raw!B:B,0)&amp;":C"&amp;IF(A59=MAX(Raw!B:B),1010,MATCH(A59+1,Raw!B:B,0)-1)),"H")+COUNTIF(INDIRECT("Raw!C"&amp;MATCH(A59,Raw!B:B,0)&amp;":C"&amp;IF(A59=MAX(Raw!B:B),1010,MATCH(A59+1,Raw!B:B,0)-1)),"S")+2,"")),2000)-4000,"")</f>
        <v>0</v>
      </c>
      <c r="K59" s="52">
        <f ca="1">IFERROR(IFERROR(LARGE(INDIRECT("RAW!AC"&amp;MATCH(A59,Raw!B:B,0)&amp;":AC"&amp;IF(A59=MAX(Raw!B:B),1010,MATCH(A59+1,Raw!B:B,0)-1)),IF(COUNTIF(INDIRECT("Raw!C"&amp;MATCH(A59,Raw!B:B,0)&amp;":C"&amp;IF(A59=MAX(Raw!B:B),1010,MATCH(A59+1,Raw!B:B,0)-1)),"H")&gt;0,1,"")),6000)+IFERROR(LARGE(INDIRECT("RAW!AC"&amp;MATCH(A59,Raw!B:B,0)&amp;":AC"&amp;IF(A59=MAX(Raw!B:B),1010,MATCH(A59+1,Raw!B:B,0)-1)),IF(COUNTIF(INDIRECT("Raw!C"&amp;MATCH(A59,Raw!B:B,0)&amp;":C"&amp;IF(A59=MAX(Raw!B:B),1010,MATCH(A59+1,Raw!B:B,0)-1)),"H")&gt;1,2,"")),6000)-12000
+IFERROR(LARGE(INDIRECT("RAW!AC"&amp;MATCH(A59,Raw!B:B,0)&amp;":AC"&amp;IF(A59=MAX(Raw!B:B),1010,MATCH(A59+1,Raw!B:B,0)-1)),IF(COUNTIF(INDIRECT("Raw!C"&amp;MATCH(A59,Raw!B:B,0)&amp;":C"&amp;IF(A59=MAX(Raw!B:B),1010,MATCH(A59+1,Raw!B:B,0)-1)),"S")&gt;0,COUNTIF(INDIRECT("Raw!C"&amp;MATCH(A59,Raw!B:B,0)&amp;":C"&amp;IF(A59=MAX(Raw!B:B),1010,MATCH(A59+1,Raw!B:B,0)-1)),"H")+1,"")),4000)+IFERROR(LARGE(INDIRECT("RAW!AC"&amp;MATCH(A59,Raw!B:B,0)&amp;":AC"&amp;IF(A59=MAX(Raw!B:B),1010,MATCH(A59+1,Raw!B:B,0)-1)),IF(COUNTIF(INDIRECT("Raw!C"&amp;MATCH(A59,Raw!B:B,0)&amp;":C"&amp;IF(A59=MAX(Raw!B:B),1010,MATCH(A59+1,Raw!B:B,0)-1)),"S")&gt;1,COUNTIF(INDIRECT("Raw!C"&amp;MATCH(A59,Raw!B:B,0)&amp;":C"&amp;IF(A59=MAX(Raw!B:B),1010,MATCH(A59+1,Raw!B:B,0)-1)),"H")+2,"")),4000)-8000+IFERROR(LARGE(INDIRECT("RAW!AC"&amp;MATCH(A59,Raw!B:B,0)&amp;":AC"&amp;IF(A59=MAX(Raw!B:B),1010,MATCH(A59+1,Raw!B:B,0)-1)),IF(COUNTIF(INDIRECT("Raw!C"&amp;MATCH(A59,Raw!B:B,0)&amp;":C"&amp;IF(A59=MAX(Raw!B:B),1010,MATCH(A59+1,Raw!B:B,0)-1)),"V")&gt;0,COUNTIF(INDIRECT("Raw!C"&amp;MATCH(A59,Raw!B:B,0)&amp;":C"&amp;IF(A59=MAX(Raw!B:B),1010,MATCH(A59+1,Raw!B:B,0)-1)),"H")+COUNTIF(INDIRECT("Raw!C"&amp;MATCH(A59,Raw!B:B,0)&amp;":C"&amp;IF(A59=MAX(Raw!B:B),1010,MATCH(A59+1,Raw!B:B,0)-1)),"S")+1,"")),2000)+IFERROR(LARGE(INDIRECT("RAW!AC"&amp;MATCH(A59,Raw!B:B,0)&amp;":AC"&amp;IF(A59=MAX(Raw!B:B),1010,MATCH(A59+1,Raw!B:B,0)-1)),IF(COUNTIF(INDIRECT("Raw!C"&amp;MATCH(A59,Raw!B:B,0)&amp;":C"&amp;IF(A59=MAX(Raw!B:B),1010,MATCH(A59+1,Raw!B:B,0)-1)),"V")&gt;1,COUNTIF(INDIRECT("Raw!C"&amp;MATCH(A59,Raw!B:B,0)&amp;":C"&amp;IF(A59=MAX(Raw!B:B),1010,MATCH(A59+1,Raw!B:B,0)-1)),"H")+COUNTIF(INDIRECT("Raw!C"&amp;MATCH(A59,Raw!B:B,0)&amp;":C"&amp;IF(A59=MAX(Raw!B:B),1010,MATCH(A59+1,Raw!B:B,0)-1)),"S")+2,"")),2000)-4000,"")</f>
        <v>0</v>
      </c>
      <c r="L59" s="14">
        <f t="shared" ca="1" si="0"/>
        <v>0</v>
      </c>
      <c r="M59" s="14">
        <f t="shared" ca="1" si="1"/>
        <v>0</v>
      </c>
      <c r="N59" s="14">
        <f t="shared" ca="1" si="2"/>
        <v>0</v>
      </c>
      <c r="O59" s="37" t="str">
        <f t="array" aca="1" ref="O59" ca="1">IF(P59="","",(IF(ROUND(P59,1)=ROUND(P58,1),O58,O58+1)))</f>
        <v/>
      </c>
      <c r="P59" s="33" t="str">
        <f t="array" aca="1" ref="P59" ca="1">IF(ROUND(LARGE(B:B,$A59),2)=0,"",LARGE(B:B,$A59))</f>
        <v/>
      </c>
      <c r="Q59" s="33" t="str">
        <f t="array" aca="1" ref="Q59" ca="1">IFERROR(INDEX(Raw!$S$3:$S$502,MATCH(R59,Raw!$R$3:$R$502,0)),"")</f>
        <v/>
      </c>
      <c r="R59" s="34" t="str">
        <f t="array" aca="1" ref="R59" ca="1">IFERROR(INDEX(Raw!$R$3:$R$502,MATCH(IFERROR(INDEX(MATCH(P59,B$2:B$501,0),$A$2:$A$502),""),Raw!$Q$3:$Q$502,0)),"")</f>
        <v/>
      </c>
      <c r="S59" s="38" t="str">
        <f t="array" aca="1" ref="S59" ca="1">IF(T59="","",(IF(ROUND(T59,1)=ROUND(T58,1),S58,S58+1)))</f>
        <v/>
      </c>
      <c r="T59" s="36" t="str">
        <f t="array" aca="1" ref="T59" ca="1">IF(ROUND(LARGE(C:C,$A59),2)=0,"",LARGE(C:C,$A59))</f>
        <v/>
      </c>
      <c r="U59" s="33" t="str">
        <f t="array" aca="1" ref="U59" ca="1">IFERROR(INDEX(Raw!$S$3:$S$502,MATCH(V59,Raw!$R$3:$R$502,0)),"")</f>
        <v/>
      </c>
      <c r="V59" s="34" t="str">
        <f t="array" aca="1" ref="V59" ca="1">IFERROR(INDEX(Raw!$R$3:$R$502,MATCH(IFERROR(INDEX(MATCH(T59,C$2:C$501,0),$A$2:$A$501),""),Raw!$Q$3:$Q$502,0)),"")</f>
        <v/>
      </c>
      <c r="W59" s="38" t="str">
        <f t="array" aca="1" ref="W59" ca="1">IF(X59="","",(IF(ROUND(X59,1)=ROUND(X58,1),W58,W58+1)))</f>
        <v/>
      </c>
      <c r="X59" s="36" t="str">
        <f t="array" aca="1" ref="X59" ca="1">IF(ROUND(LARGE(D:D,$A59),2)=0,"",LARGE(D:D,$A59))</f>
        <v/>
      </c>
      <c r="Y59" s="33" t="str">
        <f t="array" aca="1" ref="Y59" ca="1">IFERROR(INDEX(Raw!$S$3:$S$502,MATCH(Z59,Raw!$R$3:$R$502,0)),"")</f>
        <v/>
      </c>
      <c r="Z59" s="34" t="str">
        <f t="array" aca="1" ref="Z59" ca="1">IFERROR(INDEX(Raw!$R$3:$R$502,MATCH(IFERROR(INDEX(MATCH(X59,D$2:D$501,0),$A$2:$A$501),""),Raw!$Q$3:$Q$502,0)),"")</f>
        <v/>
      </c>
      <c r="AA59" s="38" t="str">
        <f t="array" aca="1" ref="AA59" ca="1">IF(AB59="","",(IF(ROUND(AB59,1)=ROUND(AB58,1),AA58,AA58+1)))</f>
        <v/>
      </c>
      <c r="AB59" s="36" t="str">
        <f t="array" aca="1" ref="AB59" ca="1">IF(ROUND(LARGE(E:E,$A59),2)=0,"",LARGE(E:E,$A59))</f>
        <v/>
      </c>
      <c r="AC59" s="33" t="str">
        <f ca="1">IFERROR(INDEX(Raw!$S$3:$S$502,MATCH(AD59,Raw!$R$3:$R$502,0)),"")</f>
        <v/>
      </c>
      <c r="AD59" s="34" t="str">
        <f t="array" aca="1" ref="AD59" ca="1">IFERROR(INDEX(Raw!$R$3:$R$502,MATCH(IFERROR(INDEX(MATCH(AB59,E$2:E$501,0),$A$2:$A$501),""),Raw!$Q$3:$Q$502,0)),"")</f>
        <v/>
      </c>
      <c r="AE59" s="38" t="str">
        <f t="array" aca="1" ref="AE59" ca="1">IF(AF59="","",(IF(ROUND(AF59,1)=ROUND(AF58,1),AE58,AE58+1)))</f>
        <v/>
      </c>
      <c r="AF59" s="36" t="str">
        <f t="array" aca="1" ref="AF59" ca="1">IF(ROUND(LARGE(F:F,$A59),2)=0,"",LARGE(F:F,$A59))</f>
        <v/>
      </c>
      <c r="AG59" s="33" t="str">
        <f ca="1">IFERROR(INDEX(Raw!$S$3:$S$502,MATCH(AH59,Raw!$R$3:$R$502,0)),"")</f>
        <v/>
      </c>
      <c r="AH59" s="34" t="str">
        <f t="array" aca="1" ref="AH59" ca="1">IFERROR(INDEX(Raw!$R$3:$R$502,MATCH(IFERROR(INDEX(MATCH(AF59,F$2:F$501,0),$A$2:$A$501),""),Raw!$Q$3:$Q$502,0)),"")</f>
        <v/>
      </c>
      <c r="AI59" s="38" t="str">
        <f t="array" aca="1" ref="AI59" ca="1">IF(AJ59="","",(IF(ROUND(AJ59,1)=ROUND(AJ58,1),AI58,AI58+1)))</f>
        <v/>
      </c>
      <c r="AJ59" s="36" t="str">
        <f t="array" aca="1" ref="AJ59" ca="1">IF(ROUND(LARGE(G:G,$A59),2)=0,"",LARGE(G:G,$A59))</f>
        <v/>
      </c>
      <c r="AK59" s="33" t="str">
        <f ca="1">IFERROR(INDEX(Raw!$S$3:$S$502,MATCH(AL59,Raw!$R$3:$R$502,0)),"")</f>
        <v/>
      </c>
      <c r="AL59" s="34" t="str">
        <f t="array" aca="1" ref="AL59" ca="1">IFERROR(INDEX(Raw!$R$3:$R$502,MATCH(IFERROR(INDEX(MATCH(AJ59,G$2:G$501,0),$A$2:$A$501),""),Raw!$Q$3:$Q$502,0)),"")</f>
        <v/>
      </c>
      <c r="AM59" s="38" t="str">
        <f t="array" aca="1" ref="AM59" ca="1">IF(AN59="","",(IF(ROUND(AN59,1)=ROUND(AN58,1),AM58,AM58+1)))</f>
        <v/>
      </c>
      <c r="AN59" s="36" t="str">
        <f t="shared" ca="1" si="10"/>
        <v/>
      </c>
      <c r="AO59" s="33" t="str">
        <f ca="1">IFERROR(INDEX(Raw!$S$3:$S$502,MATCH(AP59,Raw!$R$3:$R$502,0)),"")</f>
        <v/>
      </c>
      <c r="AP59" s="34" t="str">
        <f t="array" aca="1" ref="AP59" ca="1">IFERROR(INDEX(Raw!$R$3:$R$502,MATCH(IFERROR(INDEX(MATCH(AN59,H$2:H$501,0),$A$2:$A$501),""),Raw!$Q$3:$Q$502,0)),"")</f>
        <v/>
      </c>
      <c r="AQ59" s="37" t="str">
        <f t="array" aca="1" ref="AQ59" ca="1">IF(AR59="","",(IF(ROUND(AR59,1)=ROUND(AR58,1),AQ58,AQ58+1)))</f>
        <v/>
      </c>
      <c r="AR59" s="33" t="str">
        <f t="shared" ca="1" si="11"/>
        <v/>
      </c>
      <c r="AS59" s="48" t="str">
        <f t="array" aca="1" ref="AS59" ca="1">IFERROR(INDEX(Raw!$S$3:$S$502,MATCH(AT59,Raw!$R$3:$R$502,0)),"")</f>
        <v/>
      </c>
      <c r="AT59" s="34" t="str">
        <f t="array" aca="1" ref="AT59" ca="1">IFERROR(INDEX(Raw!$R$3:$R$502,MATCH(IFERROR(INDEX(MATCH(AR59,I$2:I$501,0),$A$2:$A$501),""),Raw!$Q$3:$Q$502,0)),"")</f>
        <v/>
      </c>
      <c r="AU59" s="37" t="str">
        <f t="array" aca="1" ref="AU59" ca="1">IF(AV59="","",(IF(ROUND(AV59,1)=ROUND(AV58,1),AU58,AU58+1)))</f>
        <v/>
      </c>
      <c r="AV59" s="33" t="str">
        <f t="shared" ca="1" si="12"/>
        <v/>
      </c>
      <c r="AW59" s="48" t="str">
        <f t="array" aca="1" ref="AW59" ca="1">IFERROR(INDEX(Raw!$S$3:$S$502,MATCH(AX59,Raw!$R$3:$R$502,0)),"")</f>
        <v/>
      </c>
      <c r="AX59" s="34" t="str">
        <f t="array" aca="1" ref="AX59" ca="1">IFERROR(INDEX(Raw!$R$3:$R$502,MATCH(IFERROR(INDEX(MATCH(AV59,J$2:J$501,0),$A$2:$A$501),""),Raw!$Q$3:$Q$502,0)),"")</f>
        <v/>
      </c>
      <c r="AY59" s="37" t="str">
        <f t="array" aca="1" ref="AY59" ca="1">IF(AZ59="","",(IF(ROUND(AZ59,1)=ROUND(AZ58,1),AY58,AY58+1)))</f>
        <v/>
      </c>
      <c r="AZ59" s="33" t="str">
        <f t="shared" ca="1" si="13"/>
        <v/>
      </c>
      <c r="BA59" s="48" t="str">
        <f t="array" aca="1" ref="BA59" ca="1">IFERROR(INDEX(Raw!$S$3:$S$502,MATCH(BB59,Raw!$R$3:$R$502,0)),"")</f>
        <v/>
      </c>
      <c r="BB59" s="34" t="str">
        <f t="array" aca="1" ref="BB59" ca="1">IFERROR(INDEX(Raw!$R$3:$R$502,MATCH(IFERROR(INDEX(MATCH(AZ59,K$2:K$501,0),$A$2:$A$501),""),Raw!$Q$3:$Q$502,0)),"")</f>
        <v/>
      </c>
      <c r="BC59" s="37" t="str">
        <f t="array" aca="1" ref="BC59" ca="1">IF(BD59="","",(IF(ROUND(BD59,1)=ROUND(BD58,1),BC58,BC58+1)))</f>
        <v/>
      </c>
      <c r="BD59" s="33" t="str">
        <f t="shared" ca="1" si="14"/>
        <v/>
      </c>
      <c r="BE59" s="48" t="str">
        <f t="array" aca="1" ref="BE59" ca="1">IFERROR(INDEX(Raw!$S$3:$S$502,MATCH(BF59,Raw!$R$3:$R$502,0)),"")</f>
        <v/>
      </c>
      <c r="BF59" s="34" t="str">
        <f t="array" aca="1" ref="BF59" ca="1">IFERROR(INDEX(Raw!$R$3:$R$502,MATCH(IFERROR(INDEX(MATCH(BD59,L$2:L$501,0),$A$2:$A$501),""),Raw!$Q$3:$Q$502,0)),"")</f>
        <v/>
      </c>
      <c r="BG59" s="37" t="str">
        <f t="array" aca="1" ref="BG59" ca="1">IF(BH59="","",(IF(ROUND(BH59,1)=ROUND(BH58,1),BG58,BG58+1)))</f>
        <v/>
      </c>
      <c r="BH59" s="33" t="str">
        <f t="shared" ca="1" si="15"/>
        <v/>
      </c>
      <c r="BI59" s="48" t="str">
        <f t="array" aca="1" ref="BI59" ca="1">IFERROR(INDEX(Raw!$S$3:$S$502,MATCH(BJ59,Raw!$R$3:$R$502,0)),"")</f>
        <v/>
      </c>
      <c r="BJ59" s="34" t="str">
        <f t="array" aca="1" ref="BJ59" ca="1">IFERROR(INDEX(Raw!$R$3:$R$502,MATCH(IFERROR(INDEX(MATCH(BH59,M$2:M$501,0),$A$2:$A$501),""),Raw!$Q$3:$Q$502,0)),"")</f>
        <v/>
      </c>
      <c r="BK59" s="37" t="str">
        <f t="array" aca="1" ref="BK59" ca="1">IF(BL59="","",(IF(ROUND(BL59,1)=ROUND(BL58,1),BK58,BK58+1)))</f>
        <v/>
      </c>
      <c r="BL59" s="33" t="str">
        <f t="shared" ca="1" si="16"/>
        <v/>
      </c>
      <c r="BM59" s="48" t="str">
        <f t="array" aca="1" ref="BM59" ca="1">IFERROR(INDEX(Raw!$S$3:$S$502,MATCH(BN59,Raw!$R$3:$R$502,0)),"")</f>
        <v/>
      </c>
      <c r="BN59" s="34" t="str">
        <f t="array" aca="1" ref="BN59" ca="1">IFERROR(INDEX(Raw!$R$3:$R$502,MATCH(IFERROR(INDEX(MATCH(BL59,N$2:N$501,0),$A$2:$A$501),""),Raw!$Q$3:$Q$502,0)),"")</f>
        <v/>
      </c>
    </row>
    <row r="60" spans="1:66" x14ac:dyDescent="0.3">
      <c r="A60" s="28">
        <v>59</v>
      </c>
      <c r="B60" s="52">
        <f ca="1">IFERROR(IFERROR(LARGE(INDIRECT("RAW!T"&amp;MATCH(A60,Raw!B:B,0)&amp;":T"&amp;IF(A60=MAX(Raw!B:B),1010,MATCH(A60+1,Raw!B:B,0)-1)),IF(COUNTIF(INDIRECT("Raw!C"&amp;MATCH(A60,Raw!B:B,0)&amp;":C"&amp;IF(A60=MAX(Raw!B:B),1010,MATCH(A60+1,Raw!B:B,0)-1)),"H")&gt;0,1,"")),6000)+IFERROR(LARGE(INDIRECT("RAW!T"&amp;MATCH(A60,Raw!B:B,0)&amp;":T"&amp;IF(A60=MAX(Raw!B:B),1010,MATCH(A60+1,Raw!B:B,0)-1)),IF(COUNTIF(INDIRECT("Raw!C"&amp;MATCH(A60,Raw!B:B,0)&amp;":C"&amp;IF(A60=MAX(Raw!B:B),1010,MATCH(A60+1,Raw!B:B,0)-1)),"H")&gt;1,2,"")),6000)-12000
+IFERROR(LARGE(INDIRECT("RAW!T"&amp;MATCH(A60,Raw!B:B,0)&amp;":T"&amp;IF(A60=MAX(Raw!B:B),1010,MATCH(A60+1,Raw!B:B,0)-1)),IF(COUNTIF(INDIRECT("Raw!C"&amp;MATCH(A60,Raw!B:B,0)&amp;":C"&amp;IF(A60=MAX(Raw!B:B),1010,MATCH(A60+1,Raw!B:B,0)-1)),"S")&gt;0,COUNTIF(INDIRECT("Raw!C"&amp;MATCH(A60,Raw!B:B,0)&amp;":C"&amp;IF(A60=MAX(Raw!B:B),1010,MATCH(A60+1,Raw!B:B,0)-1)),"H")+1,"")),4000)+IFERROR(LARGE(INDIRECT("RAW!T"&amp;MATCH(A60,Raw!B:B,0)&amp;":T"&amp;IF(A60=MAX(Raw!B:B),1010,MATCH(A60+1,Raw!B:B,0)-1)),IF(COUNTIF(INDIRECT("Raw!C"&amp;MATCH(A60,Raw!B:B,0)&amp;":C"&amp;IF(A60=MAX(Raw!B:B),1010,MATCH(A60+1,Raw!B:B,0)-1)),"S")&gt;1,COUNTIF(INDIRECT("Raw!C"&amp;MATCH(A60,Raw!B:B,0)&amp;":C"&amp;IF(A60=MAX(Raw!B:B),1010,MATCH(A60+1,Raw!B:B,0)-1)),"H")+2,"")),4000)-8000+IFERROR(LARGE(INDIRECT("RAW!T"&amp;MATCH(A60,Raw!B:B,0)&amp;":T"&amp;IF(A60=MAX(Raw!B:B),1010,MATCH(A60+1,Raw!B:B,0)-1)),IF(COUNTIF(INDIRECT("Raw!C"&amp;MATCH(A60,Raw!B:B,0)&amp;":C"&amp;IF(A60=MAX(Raw!B:B),1010,MATCH(A60+1,Raw!B:B,0)-1)),"V")&gt;0,COUNTIF(INDIRECT("Raw!C"&amp;MATCH(A60,Raw!B:B,0)&amp;":C"&amp;IF(A60=MAX(Raw!B:B),1010,MATCH(A60+1,Raw!B:B,0)-1)),"H")+COUNTIF(INDIRECT("Raw!C"&amp;MATCH(A60,Raw!B:B,0)&amp;":C"&amp;IF(A60=MAX(Raw!B:B),1010,MATCH(A60+1,Raw!B:B,0)-1)),"S")+1,"")),2000)+IFERROR(LARGE(INDIRECT("RAW!T"&amp;MATCH(A60,Raw!B:B,0)&amp;":T"&amp;IF(A60=MAX(Raw!B:B),1010,MATCH(A60+1,Raw!B:B,0)-1)),IF(COUNTIF(INDIRECT("Raw!C"&amp;MATCH(A60,Raw!B:B,0)&amp;":C"&amp;IF(A60=MAX(Raw!B:B),1010,MATCH(A60+1,Raw!B:B,0)-1)),"V")&gt;1,COUNTIF(INDIRECT("Raw!C"&amp;MATCH(A60,Raw!B:B,0)&amp;":C"&amp;IF(A60=MAX(Raw!B:B),1010,MATCH(A60+1,Raw!B:B,0)-1)),"H")+COUNTIF(INDIRECT("Raw!C"&amp;MATCH(A60,Raw!B:B,0)&amp;":C"&amp;IF(A60=MAX(Raw!B:B),1010,MATCH(A60+1,Raw!B:B,0)-1)),"S")+2,"")),2000)-4000,"")</f>
        <v>0</v>
      </c>
      <c r="C60" s="52">
        <f ca="1">IFERROR(IFERROR(LARGE(INDIRECT("RAW!U"&amp;MATCH(A60,Raw!B:B,0)&amp;":U"&amp;IF(A60=MAX(Raw!B:B),1010,MATCH(A60+1,Raw!B:B,0)-1)),IF(COUNTIF(INDIRECT("Raw!C"&amp;MATCH(A60,Raw!B:B,0)&amp;":C"&amp;IF(A60=MAX(Raw!B:B),1010,MATCH(A60+1,Raw!B:B,0)-1)),"H")&gt;0,1,"")),6000)+IFERROR(LARGE(INDIRECT("RAW!U"&amp;MATCH(A60,Raw!B:B,0)&amp;":U"&amp;IF(A60=MAX(Raw!B:B),1010,MATCH(A60+1,Raw!B:B,0)-1)),IF(COUNTIF(INDIRECT("Raw!C"&amp;MATCH(A60,Raw!B:B,0)&amp;":C"&amp;IF(A60=MAX(Raw!B:B),1010,MATCH(A60+1,Raw!B:B,0)-1)),"H")&gt;1,2,"")),6000)-12000
+IFERROR(LARGE(INDIRECT("RAW!U"&amp;MATCH(A60,Raw!B:B,0)&amp;":U"&amp;IF(A60=MAX(Raw!B:B),1010,MATCH(A60+1,Raw!B:B,0)-1)),IF(COUNTIF(INDIRECT("Raw!C"&amp;MATCH(A60,Raw!B:B,0)&amp;":C"&amp;IF(A60=MAX(Raw!B:B),1010,MATCH(A60+1,Raw!B:B,0)-1)),"S")&gt;0,COUNTIF(INDIRECT("Raw!C"&amp;MATCH(A60,Raw!B:B,0)&amp;":C"&amp;IF(A60=MAX(Raw!B:B),1010,MATCH(A60+1,Raw!B:B,0)-1)),"H")+1,"")),4000)+IFERROR(LARGE(INDIRECT("RAW!U"&amp;MATCH(A60,Raw!B:B,0)&amp;":U"&amp;IF(A60=MAX(Raw!B:B),1010,MATCH(A60+1,Raw!B:B,0)-1)),IF(COUNTIF(INDIRECT("Raw!C"&amp;MATCH(A60,Raw!B:B,0)&amp;":C"&amp;IF(A60=MAX(Raw!B:B),1010,MATCH(A60+1,Raw!B:B,0)-1)),"S")&gt;1,COUNTIF(INDIRECT("Raw!C"&amp;MATCH(A60,Raw!B:B,0)&amp;":C"&amp;IF(A60=MAX(Raw!B:B),1010,MATCH(A60+1,Raw!B:B,0)-1)),"H")+2,"")),4000)-8000+IFERROR(LARGE(INDIRECT("RAW!U"&amp;MATCH(A60,Raw!B:B,0)&amp;":U"&amp;IF(A60=MAX(Raw!B:B),1010,MATCH(A60+1,Raw!B:B,0)-1)),IF(COUNTIF(INDIRECT("Raw!C"&amp;MATCH(A60,Raw!B:B,0)&amp;":C"&amp;IF(A60=MAX(Raw!B:B),1010,MATCH(A60+1,Raw!B:B,0)-1)),"V")&gt;0,COUNTIF(INDIRECT("Raw!C"&amp;MATCH(A60,Raw!B:B,0)&amp;":C"&amp;IF(A60=MAX(Raw!B:B),1010,MATCH(A60+1,Raw!B:B,0)-1)),"H")+COUNTIF(INDIRECT("Raw!C"&amp;MATCH(A60,Raw!B:B,0)&amp;":C"&amp;IF(A60=MAX(Raw!B:B),1010,MATCH(A60+1,Raw!B:B,0)-1)),"S")+1,"")),2000)+IFERROR(LARGE(INDIRECT("RAW!U"&amp;MATCH(A60,Raw!B:B,0)&amp;":U"&amp;IF(A60=MAX(Raw!B:B),1010,MATCH(A60+1,Raw!B:B,0)-1)),IF(COUNTIF(INDIRECT("Raw!C"&amp;MATCH(A60,Raw!B:B,0)&amp;":C"&amp;IF(A60=MAX(Raw!B:B),1010,MATCH(A60+1,Raw!B:B,0)-1)),"V")&gt;1,COUNTIF(INDIRECT("Raw!C"&amp;MATCH(A60,Raw!B:B,0)&amp;":C"&amp;IF(A60=MAX(Raw!B:B),1010,MATCH(A60+1,Raw!B:B,0)-1)),"H")+COUNTIF(INDIRECT("Raw!C"&amp;MATCH(A60,Raw!B:B,0)&amp;":C"&amp;IF(A60=MAX(Raw!B:B),1010,MATCH(A60+1,Raw!B:B,0)-1)),"S")+2,"")),2000)-4000,"")</f>
        <v>0</v>
      </c>
      <c r="D60" s="52">
        <f ca="1">IFERROR(IFERROR(LARGE(INDIRECT("RAW!V"&amp;MATCH(A60,Raw!B:B,0)&amp;":V"&amp;IF(A60=MAX(Raw!B:B),1010,MATCH(A60+1,Raw!B:B,0)-1)),IF(COUNTIF(INDIRECT("Raw!C"&amp;MATCH(A60,Raw!B:B,0)&amp;":C"&amp;IF(A60=MAX(Raw!B:B),1010,MATCH(A60+1,Raw!B:B,0)-1)),"H")&gt;0,1,"")),6000)+IFERROR(LARGE(INDIRECT("RAW!V"&amp;MATCH(A60,Raw!B:B,0)&amp;":V"&amp;IF(A60=MAX(Raw!B:B),1010,MATCH(A60+1,Raw!B:B,0)-1)),IF(COUNTIF(INDIRECT("Raw!C"&amp;MATCH(A60,Raw!B:B,0)&amp;":C"&amp;IF(A60=MAX(Raw!B:B),1010,MATCH(A60+1,Raw!B:B,0)-1)),"H")&gt;1,2,"")),6000)-12000
+IFERROR(LARGE(INDIRECT("RAW!V"&amp;MATCH(A60,Raw!B:B,0)&amp;":V"&amp;IF(A60=MAX(Raw!B:B),1010,MATCH(A60+1,Raw!B:B,0)-1)),IF(COUNTIF(INDIRECT("Raw!C"&amp;MATCH(A60,Raw!B:B,0)&amp;":C"&amp;IF(A60=MAX(Raw!B:B),1010,MATCH(A60+1,Raw!B:B,0)-1)),"S")&gt;0,COUNTIF(INDIRECT("Raw!C"&amp;MATCH(A60,Raw!B:B,0)&amp;":C"&amp;IF(A60=MAX(Raw!B:B),1010,MATCH(A60+1,Raw!B:B,0)-1)),"H")+1,"")),4000)+IFERROR(LARGE(INDIRECT("RAW!V"&amp;MATCH(A60,Raw!B:B,0)&amp;":V"&amp;IF(A60=MAX(Raw!B:B),1010,MATCH(A60+1,Raw!B:B,0)-1)),IF(COUNTIF(INDIRECT("Raw!C"&amp;MATCH(A60,Raw!B:B,0)&amp;":C"&amp;IF(A60=MAX(Raw!B:B),1010,MATCH(A60+1,Raw!B:B,0)-1)),"S")&gt;1,COUNTIF(INDIRECT("Raw!C"&amp;MATCH(A60,Raw!B:B,0)&amp;":C"&amp;IF(A60=MAX(Raw!B:B),1010,MATCH(A60+1,Raw!B:B,0)-1)),"H")+2,"")),4000)-8000+IFERROR(LARGE(INDIRECT("RAW!V"&amp;MATCH(A60,Raw!B:B,0)&amp;":V"&amp;IF(A60=MAX(Raw!B:B),1010,MATCH(A60+1,Raw!B:B,0)-1)),IF(COUNTIF(INDIRECT("Raw!C"&amp;MATCH(A60,Raw!B:B,0)&amp;":C"&amp;IF(A60=MAX(Raw!B:B),1010,MATCH(A60+1,Raw!B:B,0)-1)),"V")&gt;0,COUNTIF(INDIRECT("Raw!C"&amp;MATCH(A60,Raw!B:B,0)&amp;":C"&amp;IF(A60=MAX(Raw!B:B),1010,MATCH(A60+1,Raw!B:B,0)-1)),"H")+COUNTIF(INDIRECT("Raw!C"&amp;MATCH(A60,Raw!B:B,0)&amp;":C"&amp;IF(A60=MAX(Raw!B:B),1010,MATCH(A60+1,Raw!B:B,0)-1)),"S")+1,"")),2000)+IFERROR(LARGE(INDIRECT("RAW!V"&amp;MATCH(A60,Raw!B:B,0)&amp;":V"&amp;IF(A60=MAX(Raw!B:B),1010,MATCH(A60+1,Raw!B:B,0)-1)),IF(COUNTIF(INDIRECT("Raw!C"&amp;MATCH(A60,Raw!B:B,0)&amp;":C"&amp;IF(A60=MAX(Raw!B:B),1010,MATCH(A60+1,Raw!B:B,0)-1)),"V")&gt;1,COUNTIF(INDIRECT("Raw!C"&amp;MATCH(A60,Raw!B:B,0)&amp;":C"&amp;IF(A60=MAX(Raw!B:B),1010,MATCH(A60+1,Raw!B:B,0)-1)),"H")+COUNTIF(INDIRECT("Raw!C"&amp;MATCH(A60,Raw!B:B,0)&amp;":C"&amp;IF(A60=MAX(Raw!B:B),1010,MATCH(A60+1,Raw!B:B,0)-1)),"S")+2,"")),2000)-4000,"")</f>
        <v>0</v>
      </c>
      <c r="E60" s="52">
        <f ca="1">IFERROR(IFERROR(LARGE(INDIRECT("RAW!W"&amp;MATCH(A60,Raw!B:B,0)&amp;":W"&amp;IF(A60=MAX(Raw!B:B),1010,MATCH(A60+1,Raw!B:B,0)-1)),IF(COUNTIF(INDIRECT("Raw!C"&amp;MATCH(A60,Raw!B:B,0)&amp;":C"&amp;IF(A60=MAX(Raw!B:B),1010,MATCH(A60+1,Raw!B:B,0)-1)),"H")&gt;0,1,"")),6000)+IFERROR(LARGE(INDIRECT("RAW!W"&amp;MATCH(A60,Raw!B:B,0)&amp;":W"&amp;IF(A60=MAX(Raw!B:B),1010,MATCH(A60+1,Raw!B:B,0)-1)),IF(COUNTIF(INDIRECT("Raw!C"&amp;MATCH(A60,Raw!B:B,0)&amp;":C"&amp;IF(A60=MAX(Raw!B:B),1010,MATCH(A60+1,Raw!B:B,0)-1)),"H")&gt;1,2,"")),6000)-12000
+IFERROR(LARGE(INDIRECT("RAW!W"&amp;MATCH(A60,Raw!B:B,0)&amp;":W"&amp;IF(A60=MAX(Raw!B:B),1010,MATCH(A60+1,Raw!B:B,0)-1)),IF(COUNTIF(INDIRECT("Raw!C"&amp;MATCH(A60,Raw!B:B,0)&amp;":C"&amp;IF(A60=MAX(Raw!B:B),1010,MATCH(A60+1,Raw!B:B,0)-1)),"S")&gt;0,COUNTIF(INDIRECT("Raw!C"&amp;MATCH(A60,Raw!B:B,0)&amp;":C"&amp;IF(A60=MAX(Raw!B:B),1010,MATCH(A60+1,Raw!B:B,0)-1)),"H")+1,"")),4000)+IFERROR(LARGE(INDIRECT("RAW!W"&amp;MATCH(A60,Raw!B:B,0)&amp;":W"&amp;IF(A60=MAX(Raw!B:B),1010,MATCH(A60+1,Raw!B:B,0)-1)),IF(COUNTIF(INDIRECT("Raw!C"&amp;MATCH(A60,Raw!B:B,0)&amp;":C"&amp;IF(A60=MAX(Raw!B:B),1010,MATCH(A60+1,Raw!B:B,0)-1)),"S")&gt;1,COUNTIF(INDIRECT("Raw!C"&amp;MATCH(A60,Raw!B:B,0)&amp;":C"&amp;IF(A60=MAX(Raw!B:B),1010,MATCH(A60+1,Raw!B:B,0)-1)),"H")+2,"")),4000)-8000+IFERROR(LARGE(INDIRECT("RAW!W"&amp;MATCH(A60,Raw!B:B,0)&amp;":W"&amp;IF(A60=MAX(Raw!B:B),1010,MATCH(A60+1,Raw!B:B,0)-1)),IF(COUNTIF(INDIRECT("Raw!C"&amp;MATCH(A60,Raw!B:B,0)&amp;":C"&amp;IF(A60=MAX(Raw!B:B),1010,MATCH(A60+1,Raw!B:B,0)-1)),"V")&gt;0,COUNTIF(INDIRECT("Raw!C"&amp;MATCH(A60,Raw!B:B,0)&amp;":C"&amp;IF(A60=MAX(Raw!B:B),1010,MATCH(A60+1,Raw!B:B,0)-1)),"H")+COUNTIF(INDIRECT("Raw!C"&amp;MATCH(A60,Raw!B:B,0)&amp;":C"&amp;IF(A60=MAX(Raw!B:B),1010,MATCH(A60+1,Raw!B:B,0)-1)),"S")+1,"")),2000)+IFERROR(LARGE(INDIRECT("RAW!W"&amp;MATCH(A60,Raw!B:B,0)&amp;":W"&amp;IF(A60=MAX(Raw!B:B),1010,MATCH(A60+1,Raw!B:B,0)-1)),IF(COUNTIF(INDIRECT("Raw!C"&amp;MATCH(A60,Raw!B:B,0)&amp;":C"&amp;IF(A60=MAX(Raw!B:B),1010,MATCH(A60+1,Raw!B:B,0)-1)),"V")&gt;1,COUNTIF(INDIRECT("Raw!C"&amp;MATCH(A60,Raw!B:B,0)&amp;":C"&amp;IF(A60=MAX(Raw!B:B),1010,MATCH(A60+1,Raw!B:B,0)-1)),"H")+COUNTIF(INDIRECT("Raw!C"&amp;MATCH(A60,Raw!B:B,0)&amp;":C"&amp;IF(A60=MAX(Raw!B:B),1010,MATCH(A60+1,Raw!B:B,0)-1)),"S")+2,"")),2000)-4000,"")</f>
        <v>0</v>
      </c>
      <c r="F60" s="52">
        <f ca="1">IFERROR(IFERROR(LARGE(INDIRECT("RAW!X"&amp;MATCH(A60,Raw!B:B,0)&amp;":X"&amp;IF(A60=MAX(Raw!B:B),1010,MATCH(A60+1,Raw!B:B,0)-1)),IF(COUNTIF(INDIRECT("Raw!C"&amp;MATCH(A60,Raw!B:B,0)&amp;":C"&amp;IF(A60=MAX(Raw!B:B),1010,MATCH(A60+1,Raw!B:B,0)-1)),"H")&gt;0,1,"")),6000)+IFERROR(LARGE(INDIRECT("RAW!X"&amp;MATCH(A60,Raw!B:B,0)&amp;":X"&amp;IF(A60=MAX(Raw!B:B),1010,MATCH(A60+1,Raw!B:B,0)-1)),IF(COUNTIF(INDIRECT("Raw!C"&amp;MATCH(A60,Raw!B:B,0)&amp;":C"&amp;IF(A60=MAX(Raw!B:B),1010,MATCH(A60+1,Raw!B:B,0)-1)),"H")&gt;1,2,"")),6000)-12000
+IFERROR(LARGE(INDIRECT("RAW!X"&amp;MATCH(A60,Raw!B:B,0)&amp;":X"&amp;IF(A60=MAX(Raw!B:B),1010,MATCH(A60+1,Raw!B:B,0)-1)),IF(COUNTIF(INDIRECT("Raw!C"&amp;MATCH(A60,Raw!B:B,0)&amp;":C"&amp;IF(A60=MAX(Raw!B:B),1010,MATCH(A60+1,Raw!B:B,0)-1)),"S")&gt;0,COUNTIF(INDIRECT("Raw!C"&amp;MATCH(A60,Raw!B:B,0)&amp;":C"&amp;IF(A60=MAX(Raw!B:B),1010,MATCH(A60+1,Raw!B:B,0)-1)),"H")+1,"")),4000)+IFERROR(LARGE(INDIRECT("RAW!X"&amp;MATCH(A60,Raw!B:B,0)&amp;":X"&amp;IF(A60=MAX(Raw!B:B),1010,MATCH(A60+1,Raw!B:B,0)-1)),IF(COUNTIF(INDIRECT("Raw!C"&amp;MATCH(A60,Raw!B:B,0)&amp;":C"&amp;IF(A60=MAX(Raw!B:B),1010,MATCH(A60+1,Raw!B:B,0)-1)),"S")&gt;1,COUNTIF(INDIRECT("Raw!C"&amp;MATCH(A60,Raw!B:B,0)&amp;":C"&amp;IF(A60=MAX(Raw!B:B),1010,MATCH(A60+1,Raw!B:B,0)-1)),"H")+2,"")),4000)-8000+IFERROR(LARGE(INDIRECT("RAW!X"&amp;MATCH(A60,Raw!B:B,0)&amp;":X"&amp;IF(A60=MAX(Raw!B:B),1010,MATCH(A60+1,Raw!B:B,0)-1)),IF(COUNTIF(INDIRECT("Raw!C"&amp;MATCH(A60,Raw!B:B,0)&amp;":C"&amp;IF(A60=MAX(Raw!B:B),1010,MATCH(A60+1,Raw!B:B,0)-1)),"v")&gt;0,COUNTIF(INDIRECT("Raw!C"&amp;MATCH(A60,Raw!B:B,0)&amp;":C"&amp;IF(A60=MAX(Raw!B:B),1010,MATCH(A60+1,Raw!B:B,0)-1)),"H")+COUNTIF(INDIRECT("Raw!C"&amp;MATCH(A60,Raw!B:B,0)&amp;":C"&amp;IF(A60=MAX(Raw!B:B),1010,MATCH(A60+1,Raw!B:B,0)-1)),"S")+1,"")),2000)+IFERROR(LARGE(INDIRECT("RAW!X"&amp;MATCH(A60,Raw!B:B,0)&amp;":X"&amp;IF(A60=MAX(Raw!B:B),1010,MATCH(A60+1,Raw!B:B,0)-1)),IF(COUNTIF(INDIRECT("Raw!C"&amp;MATCH(A60,Raw!B:B,0)&amp;":C"&amp;IF(A60=MAX(Raw!B:B),1010,MATCH(A60+1,Raw!B:B,0)-1)),"v")&gt;1,COUNTIF(INDIRECT("Raw!C"&amp;MATCH(A60,Raw!B:B,0)&amp;":C"&amp;IF(A60=MAX(Raw!B:B),1010,MATCH(A60+1,Raw!B:B,0)-1)),"H")+COUNTIF(INDIRECT("Raw!C"&amp;MATCH(A60,Raw!B:B,0)&amp;":C"&amp;IF(A60=MAX(Raw!B:B),1010,MATCH(A60+1,Raw!B:B,0)-1)),"S")+2,"")),2000)-4000,"")</f>
        <v>0</v>
      </c>
      <c r="G60" s="52">
        <f ca="1">IFERROR(IFERROR(LARGE(INDIRECT("RAW!Y"&amp;MATCH(A60,Raw!B:B,0)&amp;":Y"&amp;IF(A60=MAX(Raw!B:B),1010,MATCH(A60+1,Raw!B:B,0)-1)),IF(COUNTIF(INDIRECT("Raw!C"&amp;MATCH(A60,Raw!B:B,0)&amp;":C"&amp;IF(A60=MAX(Raw!B:B),1010,MATCH(A60+1,Raw!B:B,0)-1)),"H")&gt;0,1,"")),6000)+IFERROR(LARGE(INDIRECT("RAW!Y"&amp;MATCH(A60,Raw!B:B,0)&amp;":Y"&amp;IF(A60=MAX(Raw!B:B),1010,MATCH(A60+1,Raw!B:B,0)-1)),IF(COUNTIF(INDIRECT("Raw!C"&amp;MATCH(A60,Raw!B:B,0)&amp;":C"&amp;IF(A60=MAX(Raw!B:B),1010,MATCH(A60+1,Raw!B:B,0)-1)),"H")&gt;1,2,"")),6000)-12000
+IFERROR(LARGE(INDIRECT("RAW!Y"&amp;MATCH(A60,Raw!B:B,0)&amp;":Y"&amp;IF(A60=MAX(Raw!B:B),1010,MATCH(A60+1,Raw!B:B,0)-1)),IF(COUNTIF(INDIRECT("Raw!C"&amp;MATCH(A60,Raw!B:B,0)&amp;":C"&amp;IF(A60=MAX(Raw!B:B),1010,MATCH(A60+1,Raw!B:B,0)-1)),"S")&gt;0,COUNTIF(INDIRECT("Raw!C"&amp;MATCH(A60,Raw!B:B,0)&amp;":C"&amp;IF(A60=MAX(Raw!B:B),1010,MATCH(A60+1,Raw!B:B,0)-1)),"H")+1,"")),4000)+IFERROR(LARGE(INDIRECT("RAW!Y"&amp;MATCH(A60,Raw!B:B,0)&amp;":Y"&amp;IF(A60=MAX(Raw!B:B),1010,MATCH(A60+1,Raw!B:B,0)-1)),IF(COUNTIF(INDIRECT("Raw!C"&amp;MATCH(A60,Raw!B:B,0)&amp;":C"&amp;IF(A60=MAX(Raw!B:B),1010,MATCH(A60+1,Raw!B:B,0)-1)),"S")&gt;1,COUNTIF(INDIRECT("Raw!C"&amp;MATCH(A60,Raw!B:B,0)&amp;":C"&amp;IF(A60=MAX(Raw!B:B),1010,MATCH(A60+1,Raw!B:B,0)-1)),"H")+2,"")),4000)-8000+IFERROR(LARGE(INDIRECT("RAW!Y"&amp;MATCH(A60,Raw!B:B,0)&amp;":Y"&amp;IF(A60=MAX(Raw!B:B),1010,MATCH(A60+1,Raw!B:B,0)-1)),IF(COUNTIF(INDIRECT("Raw!C"&amp;MATCH(A60,Raw!B:B,0)&amp;":C"&amp;IF(A60=MAX(Raw!B:B),1010,MATCH(A60+1,Raw!B:B,0)-1)),"V")&gt;0,COUNTIF(INDIRECT("Raw!C"&amp;MATCH(A60,Raw!B:B,0)&amp;":C"&amp;IF(A60=MAX(Raw!B:B),1010,MATCH(A60+1,Raw!B:B,0)-1)),"H")+COUNTIF(INDIRECT("Raw!C"&amp;MATCH(A60,Raw!B:B,0)&amp;":C"&amp;IF(A60=MAX(Raw!B:B),1010,MATCH(A60+1,Raw!B:B,0)-1)),"S")+1,"")),2000)+IFERROR(LARGE(INDIRECT("RAW!Y"&amp;MATCH(A60,Raw!B:B,0)&amp;":Y"&amp;IF(A60=MAX(Raw!B:B),1010,MATCH(A60+1,Raw!B:B,0)-1)),IF(COUNTIF(INDIRECT("Raw!C"&amp;MATCH(A60,Raw!B:B,0)&amp;":C"&amp;IF(A60=MAX(Raw!B:B),1010,MATCH(A60+1,Raw!B:B,0)-1)),"V")&gt;1,COUNTIF(INDIRECT("Raw!C"&amp;MATCH(A60,Raw!B:B,0)&amp;":C"&amp;IF(A60=MAX(Raw!B:B),1010,MATCH(A60+1,Raw!B:B,0)-1)),"H")+COUNTIF(INDIRECT("Raw!C"&amp;MATCH(A60,Raw!B:B,0)&amp;":C"&amp;IF(A60=MAX(Raw!B:B),1010,MATCH(A60+1,Raw!B:B,0)-1)),"S")+2,"")),2000)-4000,"")</f>
        <v>0</v>
      </c>
      <c r="H60" s="52">
        <f ca="1">IFERROR(IFERROR(LARGE(INDIRECT("RAW!Z"&amp;MATCH(A60,Raw!B:B,0)&amp;":Z"&amp;IF(A60=MAX(Raw!B:B),1010,MATCH(A60+1,Raw!B:B,0)-1)),IF(COUNTIF(INDIRECT("Raw!C"&amp;MATCH(A60,Raw!B:B,0)&amp;":C"&amp;IF(A60=MAX(Raw!B:B),1010,MATCH(A60+1,Raw!B:B,0)-1)),"H")&gt;0,1,"")),6000)+IFERROR(LARGE(INDIRECT("RAW!Z"&amp;MATCH(A60,Raw!B:B,0)&amp;":Z"&amp;IF(A60=MAX(Raw!B:B),1010,MATCH(A60+1,Raw!B:B,0)-1)),IF(COUNTIF(INDIRECT("Raw!C"&amp;MATCH(A60,Raw!B:B,0)&amp;":C"&amp;IF(A60=MAX(Raw!B:B),1010,MATCH(A60+1,Raw!B:B,0)-1)),"H")&gt;1,2,"")),6000)-12000
+IFERROR(LARGE(INDIRECT("RAW!Z"&amp;MATCH(A60,Raw!B:B,0)&amp;":Z"&amp;IF(A60=MAX(Raw!B:B),1010,MATCH(A60+1,Raw!B:B,0)-1)),IF(COUNTIF(INDIRECT("Raw!C"&amp;MATCH(A60,Raw!B:B,0)&amp;":C"&amp;IF(A60=MAX(Raw!B:B),1010,MATCH(A60+1,Raw!B:B,0)-1)),"S")&gt;0,COUNTIF(INDIRECT("Raw!C"&amp;MATCH(A60,Raw!B:B,0)&amp;":C"&amp;IF(A60=MAX(Raw!B:B),1010,MATCH(A60+1,Raw!B:B,0)-1)),"H")+1,"")),4000)+IFERROR(LARGE(INDIRECT("RAW!Z"&amp;MATCH(A60,Raw!B:B,0)&amp;":Z"&amp;IF(A60=MAX(Raw!B:B),1010,MATCH(A60+1,Raw!B:B,0)-1)),IF(COUNTIF(INDIRECT("Raw!C"&amp;MATCH(A60,Raw!B:B,0)&amp;":C"&amp;IF(A60=MAX(Raw!B:B),1010,MATCH(A60+1,Raw!B:B,0)-1)),"S")&gt;1,COUNTIF(INDIRECT("Raw!C"&amp;MATCH(A60,Raw!B:B,0)&amp;":C"&amp;IF(A60=MAX(Raw!B:B),1010,MATCH(A60+1,Raw!B:B,0)-1)),"H")+2,"")),4000)-8000+IFERROR(LARGE(INDIRECT("RAW!Z"&amp;MATCH(A60,Raw!B:B,0)&amp;":Z"&amp;IF(A60=MAX(Raw!B:B),1010,MATCH(A60+1,Raw!B:B,0)-1)),IF(COUNTIF(INDIRECT("Raw!C"&amp;MATCH(A60,Raw!B:B,0)&amp;":C"&amp;IF(A60=MAX(Raw!B:B),1010,MATCH(A60+1,Raw!B:B,0)-1)),"V")&gt;0,COUNTIF(INDIRECT("Raw!C"&amp;MATCH(A60,Raw!B:B,0)&amp;":C"&amp;IF(A60=MAX(Raw!B:B),1010,MATCH(A60+1,Raw!B:B,0)-1)),"H")+COUNTIF(INDIRECT("Raw!C"&amp;MATCH(A60,Raw!B:B,0)&amp;":C"&amp;IF(A60=MAX(Raw!B:B),1010,MATCH(A60+1,Raw!B:B,0)-1)),"S")+1,"")),2000)+IFERROR(LARGE(INDIRECT("RAW!Z"&amp;MATCH(A60,Raw!B:B,0)&amp;":Z"&amp;IF(A60=MAX(Raw!B:B),1010,MATCH(A60+1,Raw!B:B,0)-1)),IF(COUNTIF(INDIRECT("Raw!C"&amp;MATCH(A60,Raw!B:B,0)&amp;":C"&amp;IF(A60=MAX(Raw!B:B),1010,MATCH(A60+1,Raw!B:B,0)-1)),"V")&gt;1,COUNTIF(INDIRECT("Raw!C"&amp;MATCH(A60,Raw!B:B,0)&amp;":C"&amp;IF(A60=MAX(Raw!B:B),1010,MATCH(A60+1,Raw!B:B,0)-1)),"H")+COUNTIF(INDIRECT("Raw!C"&amp;MATCH(A60,Raw!B:B,0)&amp;":C"&amp;IF(A60=MAX(Raw!B:B),1010,MATCH(A60+1,Raw!B:B,0)-1)),"S")+2,"")),2000)-4000,"")</f>
        <v>0</v>
      </c>
      <c r="I60" s="52">
        <f ca="1">IFERROR(IFERROR(LARGE(INDIRECT("RAW!AA"&amp;MATCH(A60,Raw!B:B,0)&amp;":AA"&amp;IF(A60=MAX(Raw!B:B),1010,MATCH(A60+1,Raw!B:B,0)-1)),IF(COUNTIF(INDIRECT("Raw!C"&amp;MATCH(A60,Raw!B:B,0)&amp;":C"&amp;IF(A60=MAX(Raw!B:B),1010,MATCH(A60+1,Raw!B:B,0)-1)),"H")&gt;0,1,"")),6000)+IFERROR(LARGE(INDIRECT("RAW!AA"&amp;MATCH(A60,Raw!B:B,0)&amp;":AA"&amp;IF(A60=MAX(Raw!B:B),1010,MATCH(A60+1,Raw!B:B,0)-1)),IF(COUNTIF(INDIRECT("Raw!C"&amp;MATCH(A60,Raw!B:B,0)&amp;":C"&amp;IF(A60=MAX(Raw!B:B),1010,MATCH(A60+1,Raw!B:B,0)-1)),"H")&gt;1,2,"")),6000)-12000
+IFERROR(LARGE(INDIRECT("RAW!AA"&amp;MATCH(A60,Raw!B:B,0)&amp;":AA"&amp;IF(A60=MAX(Raw!B:B),1010,MATCH(A60+1,Raw!B:B,0)-1)),IF(COUNTIF(INDIRECT("Raw!C"&amp;MATCH(A60,Raw!B:B,0)&amp;":C"&amp;IF(A60=MAX(Raw!B:B),1010,MATCH(A60+1,Raw!B:B,0)-1)),"S")&gt;0,COUNTIF(INDIRECT("Raw!C"&amp;MATCH(A60,Raw!B:B,0)&amp;":C"&amp;IF(A60=MAX(Raw!B:B),1010,MATCH(A60+1,Raw!B:B,0)-1)),"H")+1,"")),4000)+IFERROR(LARGE(INDIRECT("RAW!AA"&amp;MATCH(A60,Raw!B:B,0)&amp;":AA"&amp;IF(A60=MAX(Raw!B:B),1010,MATCH(A60+1,Raw!B:B,0)-1)),IF(COUNTIF(INDIRECT("Raw!C"&amp;MATCH(A60,Raw!B:B,0)&amp;":C"&amp;IF(A60=MAX(Raw!B:B),1010,MATCH(A60+1,Raw!B:B,0)-1)),"S")&gt;1,COUNTIF(INDIRECT("Raw!C"&amp;MATCH(A60,Raw!B:B,0)&amp;":C"&amp;IF(A60=MAX(Raw!B:B),1010,MATCH(A60+1,Raw!B:B,0)-1)),"H")+2,"")),4000)-8000+IFERROR(LARGE(INDIRECT("RAW!AA"&amp;MATCH(A60,Raw!B:B,0)&amp;":AA"&amp;IF(A60=MAX(Raw!B:B),1010,MATCH(A60+1,Raw!B:B,0)-1)),IF(COUNTIF(INDIRECT("Raw!C"&amp;MATCH(A60,Raw!B:B,0)&amp;":C"&amp;IF(A60=MAX(Raw!B:B),1010,MATCH(A60+1,Raw!B:B,0)-1)),"V")&gt;0,COUNTIF(INDIRECT("Raw!C"&amp;MATCH(A60,Raw!B:B,0)&amp;":C"&amp;IF(A60=MAX(Raw!B:B),1010,MATCH(A60+1,Raw!B:B,0)-1)),"H")+COUNTIF(INDIRECT("Raw!C"&amp;MATCH(A60,Raw!B:B,0)&amp;":C"&amp;IF(A60=MAX(Raw!B:B),1010,MATCH(A60+1,Raw!B:B,0)-1)),"S")+1,"")),2000)+IFERROR(LARGE(INDIRECT("RAW!AA"&amp;MATCH(A60,Raw!B:B,0)&amp;":AA"&amp;IF(A60=MAX(Raw!B:B),1010,MATCH(A60+1,Raw!B:B,0)-1)),IF(COUNTIF(INDIRECT("Raw!C"&amp;MATCH(A60,Raw!B:B,0)&amp;":C"&amp;IF(A60=MAX(Raw!B:B),1010,MATCH(A60+1,Raw!B:B,0)-1)),"V")&gt;1,COUNTIF(INDIRECT("Raw!C"&amp;MATCH(A60,Raw!B:B,0)&amp;":C"&amp;IF(A60=MAX(Raw!B:B),1010,MATCH(A60+1,Raw!B:B,0)-1)),"H")+COUNTIF(INDIRECT("Raw!C"&amp;MATCH(A60,Raw!B:B,0)&amp;":C"&amp;IF(A60=MAX(Raw!B:B),1010,MATCH(A60+1,Raw!B:B,0)-1)),"S")+2,"")),2000)-4000,"")</f>
        <v>0</v>
      </c>
      <c r="J60" s="52">
        <f ca="1">IFERROR(IFERROR(LARGE(INDIRECT("RAW!AB"&amp;MATCH(A60,Raw!B:B,0)&amp;":AB"&amp;IF(A60=MAX(Raw!B:B),1010,MATCH(A60+1,Raw!B:B,0)-1)),IF(COUNTIF(INDIRECT("Raw!C"&amp;MATCH(A60,Raw!B:B,0)&amp;":C"&amp;IF(A60=MAX(Raw!B:B),1010,MATCH(A60+1,Raw!B:B,0)-1)),"H")&gt;0,1,"")),6000)+IFERROR(LARGE(INDIRECT("RAW!AB"&amp;MATCH(A60,Raw!B:B,0)&amp;":AB"&amp;IF(A60=MAX(Raw!B:B),1010,MATCH(A60+1,Raw!B:B,0)-1)),IF(COUNTIF(INDIRECT("Raw!C"&amp;MATCH(A60,Raw!B:B,0)&amp;":C"&amp;IF(A60=MAX(Raw!B:B),1010,MATCH(A60+1,Raw!B:B,0)-1)),"H")&gt;1,2,"")),6000)-12000
+IFERROR(LARGE(INDIRECT("RAW!AB"&amp;MATCH(A60,Raw!B:B,0)&amp;":AB"&amp;IF(A60=MAX(Raw!B:B),1010,MATCH(A60+1,Raw!B:B,0)-1)),IF(COUNTIF(INDIRECT("Raw!C"&amp;MATCH(A60,Raw!B:B,0)&amp;":C"&amp;IF(A60=MAX(Raw!B:B),1010,MATCH(A60+1,Raw!B:B,0)-1)),"S")&gt;0,COUNTIF(INDIRECT("Raw!C"&amp;MATCH(A60,Raw!B:B,0)&amp;":C"&amp;IF(A60=MAX(Raw!B:B),1010,MATCH(A60+1,Raw!B:B,0)-1)),"H")+1,"")),4000)+IFERROR(LARGE(INDIRECT("RAW!AB"&amp;MATCH(A60,Raw!B:B,0)&amp;":AB"&amp;IF(A60=MAX(Raw!B:B),1010,MATCH(A60+1,Raw!B:B,0)-1)),IF(COUNTIF(INDIRECT("Raw!C"&amp;MATCH(A60,Raw!B:B,0)&amp;":C"&amp;IF(A60=MAX(Raw!B:B),1010,MATCH(A60+1,Raw!B:B,0)-1)),"S")&gt;1,COUNTIF(INDIRECT("Raw!C"&amp;MATCH(A60,Raw!B:B,0)&amp;":C"&amp;IF(A60=MAX(Raw!B:B),1010,MATCH(A60+1,Raw!B:B,0)-1)),"H")+2,"")),4000)-8000+IFERROR(LARGE(INDIRECT("RAW!AB"&amp;MATCH(A60,Raw!B:B,0)&amp;":AB"&amp;IF(A60=MAX(Raw!B:B),1010,MATCH(A60+1,Raw!B:B,0)-1)),IF(COUNTIF(INDIRECT("Raw!C"&amp;MATCH(A60,Raw!B:B,0)&amp;":C"&amp;IF(A60=MAX(Raw!B:B),1010,MATCH(A60+1,Raw!B:B,0)-1)),"V")&gt;0,COUNTIF(INDIRECT("Raw!C"&amp;MATCH(A60,Raw!B:B,0)&amp;":C"&amp;IF(A60=MAX(Raw!B:B),1010,MATCH(A60+1,Raw!B:B,0)-1)),"H")+COUNTIF(INDIRECT("Raw!C"&amp;MATCH(A60,Raw!B:B,0)&amp;":C"&amp;IF(A60=MAX(Raw!B:B),1010,MATCH(A60+1,Raw!B:B,0)-1)),"S")+1,"")),2000)+IFERROR(LARGE(INDIRECT("RAW!AB"&amp;MATCH(A60,Raw!B:B,0)&amp;":AB"&amp;IF(A60=MAX(Raw!B:B),1010,MATCH(A60+1,Raw!B:B,0)-1)),IF(COUNTIF(INDIRECT("Raw!C"&amp;MATCH(A60,Raw!B:B,0)&amp;":C"&amp;IF(A60=MAX(Raw!B:B),1010,MATCH(A60+1,Raw!B:B,0)-1)),"V")&gt;1,COUNTIF(INDIRECT("Raw!C"&amp;MATCH(A60,Raw!B:B,0)&amp;":C"&amp;IF(A60=MAX(Raw!B:B),1010,MATCH(A60+1,Raw!B:B,0)-1)),"H")+COUNTIF(INDIRECT("Raw!C"&amp;MATCH(A60,Raw!B:B,0)&amp;":C"&amp;IF(A60=MAX(Raw!B:B),1010,MATCH(A60+1,Raw!B:B,0)-1)),"S")+2,"")),2000)-4000,"")</f>
        <v>0</v>
      </c>
      <c r="K60" s="52">
        <f ca="1">IFERROR(IFERROR(LARGE(INDIRECT("RAW!AC"&amp;MATCH(A60,Raw!B:B,0)&amp;":AC"&amp;IF(A60=MAX(Raw!B:B),1010,MATCH(A60+1,Raw!B:B,0)-1)),IF(COUNTIF(INDIRECT("Raw!C"&amp;MATCH(A60,Raw!B:B,0)&amp;":C"&amp;IF(A60=MAX(Raw!B:B),1010,MATCH(A60+1,Raw!B:B,0)-1)),"H")&gt;0,1,"")),6000)+IFERROR(LARGE(INDIRECT("RAW!AC"&amp;MATCH(A60,Raw!B:B,0)&amp;":AC"&amp;IF(A60=MAX(Raw!B:B),1010,MATCH(A60+1,Raw!B:B,0)-1)),IF(COUNTIF(INDIRECT("Raw!C"&amp;MATCH(A60,Raw!B:B,0)&amp;":C"&amp;IF(A60=MAX(Raw!B:B),1010,MATCH(A60+1,Raw!B:B,0)-1)),"H")&gt;1,2,"")),6000)-12000
+IFERROR(LARGE(INDIRECT("RAW!AC"&amp;MATCH(A60,Raw!B:B,0)&amp;":AC"&amp;IF(A60=MAX(Raw!B:B),1010,MATCH(A60+1,Raw!B:B,0)-1)),IF(COUNTIF(INDIRECT("Raw!C"&amp;MATCH(A60,Raw!B:B,0)&amp;":C"&amp;IF(A60=MAX(Raw!B:B),1010,MATCH(A60+1,Raw!B:B,0)-1)),"S")&gt;0,COUNTIF(INDIRECT("Raw!C"&amp;MATCH(A60,Raw!B:B,0)&amp;":C"&amp;IF(A60=MAX(Raw!B:B),1010,MATCH(A60+1,Raw!B:B,0)-1)),"H")+1,"")),4000)+IFERROR(LARGE(INDIRECT("RAW!AC"&amp;MATCH(A60,Raw!B:B,0)&amp;":AC"&amp;IF(A60=MAX(Raw!B:B),1010,MATCH(A60+1,Raw!B:B,0)-1)),IF(COUNTIF(INDIRECT("Raw!C"&amp;MATCH(A60,Raw!B:B,0)&amp;":C"&amp;IF(A60=MAX(Raw!B:B),1010,MATCH(A60+1,Raw!B:B,0)-1)),"S")&gt;1,COUNTIF(INDIRECT("Raw!C"&amp;MATCH(A60,Raw!B:B,0)&amp;":C"&amp;IF(A60=MAX(Raw!B:B),1010,MATCH(A60+1,Raw!B:B,0)-1)),"H")+2,"")),4000)-8000+IFERROR(LARGE(INDIRECT("RAW!AC"&amp;MATCH(A60,Raw!B:B,0)&amp;":AC"&amp;IF(A60=MAX(Raw!B:B),1010,MATCH(A60+1,Raw!B:B,0)-1)),IF(COUNTIF(INDIRECT("Raw!C"&amp;MATCH(A60,Raw!B:B,0)&amp;":C"&amp;IF(A60=MAX(Raw!B:B),1010,MATCH(A60+1,Raw!B:B,0)-1)),"V")&gt;0,COUNTIF(INDIRECT("Raw!C"&amp;MATCH(A60,Raw!B:B,0)&amp;":C"&amp;IF(A60=MAX(Raw!B:B),1010,MATCH(A60+1,Raw!B:B,0)-1)),"H")+COUNTIF(INDIRECT("Raw!C"&amp;MATCH(A60,Raw!B:B,0)&amp;":C"&amp;IF(A60=MAX(Raw!B:B),1010,MATCH(A60+1,Raw!B:B,0)-1)),"S")+1,"")),2000)+IFERROR(LARGE(INDIRECT("RAW!AC"&amp;MATCH(A60,Raw!B:B,0)&amp;":AC"&amp;IF(A60=MAX(Raw!B:B),1010,MATCH(A60+1,Raw!B:B,0)-1)),IF(COUNTIF(INDIRECT("Raw!C"&amp;MATCH(A60,Raw!B:B,0)&amp;":C"&amp;IF(A60=MAX(Raw!B:B),1010,MATCH(A60+1,Raw!B:B,0)-1)),"V")&gt;1,COUNTIF(INDIRECT("Raw!C"&amp;MATCH(A60,Raw!B:B,0)&amp;":C"&amp;IF(A60=MAX(Raw!B:B),1010,MATCH(A60+1,Raw!B:B,0)-1)),"H")+COUNTIF(INDIRECT("Raw!C"&amp;MATCH(A60,Raw!B:B,0)&amp;":C"&amp;IF(A60=MAX(Raw!B:B),1010,MATCH(A60+1,Raw!B:B,0)-1)),"S")+2,"")),2000)-4000,"")</f>
        <v>0</v>
      </c>
      <c r="L60" s="14">
        <f t="shared" ca="1" si="0"/>
        <v>0</v>
      </c>
      <c r="M60" s="14">
        <f t="shared" ca="1" si="1"/>
        <v>0</v>
      </c>
      <c r="N60" s="14">
        <f t="shared" ca="1" si="2"/>
        <v>0</v>
      </c>
      <c r="O60" s="37" t="str">
        <f t="array" aca="1" ref="O60" ca="1">IF(P60="","",(IF(ROUND(P60,1)=ROUND(P59,1),O59,O59+1)))</f>
        <v/>
      </c>
      <c r="P60" s="33" t="str">
        <f t="array" aca="1" ref="P60" ca="1">IF(ROUND(LARGE(B:B,$A60),2)=0,"",LARGE(B:B,$A60))</f>
        <v/>
      </c>
      <c r="Q60" s="33" t="str">
        <f t="array" aca="1" ref="Q60" ca="1">IFERROR(INDEX(Raw!$S$3:$S$502,MATCH(R60,Raw!$R$3:$R$502,0)),"")</f>
        <v/>
      </c>
      <c r="R60" s="34" t="str">
        <f t="array" aca="1" ref="R60" ca="1">IFERROR(INDEX(Raw!$R$3:$R$502,MATCH(IFERROR(INDEX(MATCH(P60,B$2:B$501,0),$A$2:$A$502),""),Raw!$Q$3:$Q$502,0)),"")</f>
        <v/>
      </c>
      <c r="S60" s="38" t="str">
        <f t="array" aca="1" ref="S60" ca="1">IF(T60="","",(IF(ROUND(T60,1)=ROUND(T59,1),S59,S59+1)))</f>
        <v/>
      </c>
      <c r="T60" s="36" t="str">
        <f t="array" aca="1" ref="T60" ca="1">IF(ROUND(LARGE(C:C,$A60),2)=0,"",LARGE(C:C,$A60))</f>
        <v/>
      </c>
      <c r="U60" s="33" t="str">
        <f t="array" aca="1" ref="U60" ca="1">IFERROR(INDEX(Raw!$S$3:$S$502,MATCH(V60,Raw!$R$3:$R$502,0)),"")</f>
        <v/>
      </c>
      <c r="V60" s="34" t="str">
        <f t="array" aca="1" ref="V60" ca="1">IFERROR(INDEX(Raw!$R$3:$R$502,MATCH(IFERROR(INDEX(MATCH(T60,C$2:C$501,0),$A$2:$A$501),""),Raw!$Q$3:$Q$502,0)),"")</f>
        <v/>
      </c>
      <c r="W60" s="38" t="str">
        <f t="array" aca="1" ref="W60" ca="1">IF(X60="","",(IF(ROUND(X60,1)=ROUND(X59,1),W59,W59+1)))</f>
        <v/>
      </c>
      <c r="X60" s="36" t="str">
        <f t="array" aca="1" ref="X60" ca="1">IF(ROUND(LARGE(D:D,$A60),2)=0,"",LARGE(D:D,$A60))</f>
        <v/>
      </c>
      <c r="Y60" s="33" t="str">
        <f t="array" aca="1" ref="Y60" ca="1">IFERROR(INDEX(Raw!$S$3:$S$502,MATCH(Z60,Raw!$R$3:$R$502,0)),"")</f>
        <v/>
      </c>
      <c r="Z60" s="34" t="str">
        <f t="array" aca="1" ref="Z60" ca="1">IFERROR(INDEX(Raw!$R$3:$R$502,MATCH(IFERROR(INDEX(MATCH(X60,D$2:D$501,0),$A$2:$A$501),""),Raw!$Q$3:$Q$502,0)),"")</f>
        <v/>
      </c>
      <c r="AA60" s="38" t="str">
        <f t="array" aca="1" ref="AA60" ca="1">IF(AB60="","",(IF(ROUND(AB60,1)=ROUND(AB59,1),AA59,AA59+1)))</f>
        <v/>
      </c>
      <c r="AB60" s="36" t="str">
        <f t="array" aca="1" ref="AB60" ca="1">IF(ROUND(LARGE(E:E,$A60),2)=0,"",LARGE(E:E,$A60))</f>
        <v/>
      </c>
      <c r="AC60" s="33" t="str">
        <f ca="1">IFERROR(INDEX(Raw!$S$3:$S$502,MATCH(AD60,Raw!$R$3:$R$502,0)),"")</f>
        <v/>
      </c>
      <c r="AD60" s="34" t="str">
        <f t="array" aca="1" ref="AD60" ca="1">IFERROR(INDEX(Raw!$R$3:$R$502,MATCH(IFERROR(INDEX(MATCH(AB60,E$2:E$501,0),$A$2:$A$501),""),Raw!$Q$3:$Q$502,0)),"")</f>
        <v/>
      </c>
      <c r="AE60" s="38" t="str">
        <f t="array" aca="1" ref="AE60" ca="1">IF(AF60="","",(IF(ROUND(AF60,1)=ROUND(AF59,1),AE59,AE59+1)))</f>
        <v/>
      </c>
      <c r="AF60" s="36" t="str">
        <f t="array" aca="1" ref="AF60" ca="1">IF(ROUND(LARGE(F:F,$A60),2)=0,"",LARGE(F:F,$A60))</f>
        <v/>
      </c>
      <c r="AG60" s="33" t="str">
        <f ca="1">IFERROR(INDEX(Raw!$S$3:$S$502,MATCH(AH60,Raw!$R$3:$R$502,0)),"")</f>
        <v/>
      </c>
      <c r="AH60" s="34" t="str">
        <f t="array" aca="1" ref="AH60" ca="1">IFERROR(INDEX(Raw!$R$3:$R$502,MATCH(IFERROR(INDEX(MATCH(AF60,F$2:F$501,0),$A$2:$A$501),""),Raw!$Q$3:$Q$502,0)),"")</f>
        <v/>
      </c>
      <c r="AI60" s="38" t="str">
        <f t="array" aca="1" ref="AI60" ca="1">IF(AJ60="","",(IF(ROUND(AJ60,1)=ROUND(AJ59,1),AI59,AI59+1)))</f>
        <v/>
      </c>
      <c r="AJ60" s="36" t="str">
        <f t="array" aca="1" ref="AJ60" ca="1">IF(ROUND(LARGE(G:G,$A60),2)=0,"",LARGE(G:G,$A60))</f>
        <v/>
      </c>
      <c r="AK60" s="33" t="str">
        <f ca="1">IFERROR(INDEX(Raw!$S$3:$S$502,MATCH(AL60,Raw!$R$3:$R$502,0)),"")</f>
        <v/>
      </c>
      <c r="AL60" s="34" t="str">
        <f t="array" aca="1" ref="AL60" ca="1">IFERROR(INDEX(Raw!$R$3:$R$502,MATCH(IFERROR(INDEX(MATCH(AJ60,G$2:G$501,0),$A$2:$A$501),""),Raw!$Q$3:$Q$502,0)),"")</f>
        <v/>
      </c>
      <c r="AM60" s="38" t="str">
        <f t="array" aca="1" ref="AM60" ca="1">IF(AN60="","",(IF(ROUND(AN60,1)=ROUND(AN59,1),AM59,AM59+1)))</f>
        <v/>
      </c>
      <c r="AN60" s="36" t="str">
        <f t="shared" ca="1" si="10"/>
        <v/>
      </c>
      <c r="AO60" s="33" t="str">
        <f ca="1">IFERROR(INDEX(Raw!$S$3:$S$502,MATCH(AP60,Raw!$R$3:$R$502,0)),"")</f>
        <v/>
      </c>
      <c r="AP60" s="34" t="str">
        <f t="array" aca="1" ref="AP60" ca="1">IFERROR(INDEX(Raw!$R$3:$R$502,MATCH(IFERROR(INDEX(MATCH(AN60,H$2:H$501,0),$A$2:$A$501),""),Raw!$Q$3:$Q$502,0)),"")</f>
        <v/>
      </c>
      <c r="AQ60" s="37" t="str">
        <f t="array" aca="1" ref="AQ60" ca="1">IF(AR60="","",(IF(ROUND(AR60,1)=ROUND(AR59,1),AQ59,AQ59+1)))</f>
        <v/>
      </c>
      <c r="AR60" s="33" t="str">
        <f t="shared" ca="1" si="11"/>
        <v/>
      </c>
      <c r="AS60" s="48" t="str">
        <f t="array" aca="1" ref="AS60" ca="1">IFERROR(INDEX(Raw!$S$3:$S$502,MATCH(AT60,Raw!$R$3:$R$502,0)),"")</f>
        <v/>
      </c>
      <c r="AT60" s="34" t="str">
        <f t="array" aca="1" ref="AT60" ca="1">IFERROR(INDEX(Raw!$R$3:$R$502,MATCH(IFERROR(INDEX(MATCH(AR60,I$2:I$501,0),$A$2:$A$501),""),Raw!$Q$3:$Q$502,0)),"")</f>
        <v/>
      </c>
      <c r="AU60" s="37" t="str">
        <f t="array" aca="1" ref="AU60" ca="1">IF(AV60="","",(IF(ROUND(AV60,1)=ROUND(AV59,1),AU59,AU59+1)))</f>
        <v/>
      </c>
      <c r="AV60" s="33" t="str">
        <f t="shared" ca="1" si="12"/>
        <v/>
      </c>
      <c r="AW60" s="48" t="str">
        <f t="array" aca="1" ref="AW60" ca="1">IFERROR(INDEX(Raw!$S$3:$S$502,MATCH(AX60,Raw!$R$3:$R$502,0)),"")</f>
        <v/>
      </c>
      <c r="AX60" s="34" t="str">
        <f t="array" aca="1" ref="AX60" ca="1">IFERROR(INDEX(Raw!$R$3:$R$502,MATCH(IFERROR(INDEX(MATCH(AV60,J$2:J$501,0),$A$2:$A$501),""),Raw!$Q$3:$Q$502,0)),"")</f>
        <v/>
      </c>
      <c r="AY60" s="37" t="str">
        <f t="array" aca="1" ref="AY60" ca="1">IF(AZ60="","",(IF(ROUND(AZ60,1)=ROUND(AZ59,1),AY59,AY59+1)))</f>
        <v/>
      </c>
      <c r="AZ60" s="33" t="str">
        <f t="shared" ca="1" si="13"/>
        <v/>
      </c>
      <c r="BA60" s="48" t="str">
        <f t="array" aca="1" ref="BA60" ca="1">IFERROR(INDEX(Raw!$S$3:$S$502,MATCH(BB60,Raw!$R$3:$R$502,0)),"")</f>
        <v/>
      </c>
      <c r="BB60" s="34" t="str">
        <f t="array" aca="1" ref="BB60" ca="1">IFERROR(INDEX(Raw!$R$3:$R$502,MATCH(IFERROR(INDEX(MATCH(AZ60,K$2:K$501,0),$A$2:$A$501),""),Raw!$Q$3:$Q$502,0)),"")</f>
        <v/>
      </c>
      <c r="BC60" s="37" t="str">
        <f t="array" aca="1" ref="BC60" ca="1">IF(BD60="","",(IF(ROUND(BD60,1)=ROUND(BD59,1),BC59,BC59+1)))</f>
        <v/>
      </c>
      <c r="BD60" s="33" t="str">
        <f t="shared" ca="1" si="14"/>
        <v/>
      </c>
      <c r="BE60" s="48" t="str">
        <f t="array" aca="1" ref="BE60" ca="1">IFERROR(INDEX(Raw!$S$3:$S$502,MATCH(BF60,Raw!$R$3:$R$502,0)),"")</f>
        <v/>
      </c>
      <c r="BF60" s="34" t="str">
        <f t="array" aca="1" ref="BF60" ca="1">IFERROR(INDEX(Raw!$R$3:$R$502,MATCH(IFERROR(INDEX(MATCH(BD60,L$2:L$501,0),$A$2:$A$501),""),Raw!$Q$3:$Q$502,0)),"")</f>
        <v/>
      </c>
      <c r="BG60" s="37" t="str">
        <f t="array" aca="1" ref="BG60" ca="1">IF(BH60="","",(IF(ROUND(BH60,1)=ROUND(BH59,1),BG59,BG59+1)))</f>
        <v/>
      </c>
      <c r="BH60" s="33" t="str">
        <f t="shared" ca="1" si="15"/>
        <v/>
      </c>
      <c r="BI60" s="48" t="str">
        <f t="array" aca="1" ref="BI60" ca="1">IFERROR(INDEX(Raw!$S$3:$S$502,MATCH(BJ60,Raw!$R$3:$R$502,0)),"")</f>
        <v/>
      </c>
      <c r="BJ60" s="34" t="str">
        <f t="array" aca="1" ref="BJ60" ca="1">IFERROR(INDEX(Raw!$R$3:$R$502,MATCH(IFERROR(INDEX(MATCH(BH60,M$2:M$501,0),$A$2:$A$501),""),Raw!$Q$3:$Q$502,0)),"")</f>
        <v/>
      </c>
      <c r="BK60" s="37" t="str">
        <f t="array" aca="1" ref="BK60" ca="1">IF(BL60="","",(IF(ROUND(BL60,1)=ROUND(BL59,1),BK59,BK59+1)))</f>
        <v/>
      </c>
      <c r="BL60" s="33" t="str">
        <f t="shared" ca="1" si="16"/>
        <v/>
      </c>
      <c r="BM60" s="48" t="str">
        <f t="array" aca="1" ref="BM60" ca="1">IFERROR(INDEX(Raw!$S$3:$S$502,MATCH(BN60,Raw!$R$3:$R$502,0)),"")</f>
        <v/>
      </c>
      <c r="BN60" s="34" t="str">
        <f t="array" aca="1" ref="BN60" ca="1">IFERROR(INDEX(Raw!$R$3:$R$502,MATCH(IFERROR(INDEX(MATCH(BL60,N$2:N$501,0),$A$2:$A$501),""),Raw!$Q$3:$Q$502,0)),"")</f>
        <v/>
      </c>
    </row>
    <row r="61" spans="1:66" x14ac:dyDescent="0.3">
      <c r="A61" s="28">
        <v>60</v>
      </c>
      <c r="B61" s="52">
        <f ca="1">IFERROR(IFERROR(LARGE(INDIRECT("RAW!T"&amp;MATCH(A61,Raw!B:B,0)&amp;":T"&amp;IF(A61=MAX(Raw!B:B),1010,MATCH(A61+1,Raw!B:B,0)-1)),IF(COUNTIF(INDIRECT("Raw!C"&amp;MATCH(A61,Raw!B:B,0)&amp;":C"&amp;IF(A61=MAX(Raw!B:B),1010,MATCH(A61+1,Raw!B:B,0)-1)),"H")&gt;0,1,"")),6000)+IFERROR(LARGE(INDIRECT("RAW!T"&amp;MATCH(A61,Raw!B:B,0)&amp;":T"&amp;IF(A61=MAX(Raw!B:B),1010,MATCH(A61+1,Raw!B:B,0)-1)),IF(COUNTIF(INDIRECT("Raw!C"&amp;MATCH(A61,Raw!B:B,0)&amp;":C"&amp;IF(A61=MAX(Raw!B:B),1010,MATCH(A61+1,Raw!B:B,0)-1)),"H")&gt;1,2,"")),6000)-12000
+IFERROR(LARGE(INDIRECT("RAW!T"&amp;MATCH(A61,Raw!B:B,0)&amp;":T"&amp;IF(A61=MAX(Raw!B:B),1010,MATCH(A61+1,Raw!B:B,0)-1)),IF(COUNTIF(INDIRECT("Raw!C"&amp;MATCH(A61,Raw!B:B,0)&amp;":C"&amp;IF(A61=MAX(Raw!B:B),1010,MATCH(A61+1,Raw!B:B,0)-1)),"S")&gt;0,COUNTIF(INDIRECT("Raw!C"&amp;MATCH(A61,Raw!B:B,0)&amp;":C"&amp;IF(A61=MAX(Raw!B:B),1010,MATCH(A61+1,Raw!B:B,0)-1)),"H")+1,"")),4000)+IFERROR(LARGE(INDIRECT("RAW!T"&amp;MATCH(A61,Raw!B:B,0)&amp;":T"&amp;IF(A61=MAX(Raw!B:B),1010,MATCH(A61+1,Raw!B:B,0)-1)),IF(COUNTIF(INDIRECT("Raw!C"&amp;MATCH(A61,Raw!B:B,0)&amp;":C"&amp;IF(A61=MAX(Raw!B:B),1010,MATCH(A61+1,Raw!B:B,0)-1)),"S")&gt;1,COUNTIF(INDIRECT("Raw!C"&amp;MATCH(A61,Raw!B:B,0)&amp;":C"&amp;IF(A61=MAX(Raw!B:B),1010,MATCH(A61+1,Raw!B:B,0)-1)),"H")+2,"")),4000)-8000+IFERROR(LARGE(INDIRECT("RAW!T"&amp;MATCH(A61,Raw!B:B,0)&amp;":T"&amp;IF(A61=MAX(Raw!B:B),1010,MATCH(A61+1,Raw!B:B,0)-1)),IF(COUNTIF(INDIRECT("Raw!C"&amp;MATCH(A61,Raw!B:B,0)&amp;":C"&amp;IF(A61=MAX(Raw!B:B),1010,MATCH(A61+1,Raw!B:B,0)-1)),"V")&gt;0,COUNTIF(INDIRECT("Raw!C"&amp;MATCH(A61,Raw!B:B,0)&amp;":C"&amp;IF(A61=MAX(Raw!B:B),1010,MATCH(A61+1,Raw!B:B,0)-1)),"H")+COUNTIF(INDIRECT("Raw!C"&amp;MATCH(A61,Raw!B:B,0)&amp;":C"&amp;IF(A61=MAX(Raw!B:B),1010,MATCH(A61+1,Raw!B:B,0)-1)),"S")+1,"")),2000)+IFERROR(LARGE(INDIRECT("RAW!T"&amp;MATCH(A61,Raw!B:B,0)&amp;":T"&amp;IF(A61=MAX(Raw!B:B),1010,MATCH(A61+1,Raw!B:B,0)-1)),IF(COUNTIF(INDIRECT("Raw!C"&amp;MATCH(A61,Raw!B:B,0)&amp;":C"&amp;IF(A61=MAX(Raw!B:B),1010,MATCH(A61+1,Raw!B:B,0)-1)),"V")&gt;1,COUNTIF(INDIRECT("Raw!C"&amp;MATCH(A61,Raw!B:B,0)&amp;":C"&amp;IF(A61=MAX(Raw!B:B),1010,MATCH(A61+1,Raw!B:B,0)-1)),"H")+COUNTIF(INDIRECT("Raw!C"&amp;MATCH(A61,Raw!B:B,0)&amp;":C"&amp;IF(A61=MAX(Raw!B:B),1010,MATCH(A61+1,Raw!B:B,0)-1)),"S")+2,"")),2000)-4000,"")</f>
        <v>0</v>
      </c>
      <c r="C61" s="52">
        <f ca="1">IFERROR(IFERROR(LARGE(INDIRECT("RAW!U"&amp;MATCH(A61,Raw!B:B,0)&amp;":U"&amp;IF(A61=MAX(Raw!B:B),1010,MATCH(A61+1,Raw!B:B,0)-1)),IF(COUNTIF(INDIRECT("Raw!C"&amp;MATCH(A61,Raw!B:B,0)&amp;":C"&amp;IF(A61=MAX(Raw!B:B),1010,MATCH(A61+1,Raw!B:B,0)-1)),"H")&gt;0,1,"")),6000)+IFERROR(LARGE(INDIRECT("RAW!U"&amp;MATCH(A61,Raw!B:B,0)&amp;":U"&amp;IF(A61=MAX(Raw!B:B),1010,MATCH(A61+1,Raw!B:B,0)-1)),IF(COUNTIF(INDIRECT("Raw!C"&amp;MATCH(A61,Raw!B:B,0)&amp;":C"&amp;IF(A61=MAX(Raw!B:B),1010,MATCH(A61+1,Raw!B:B,0)-1)),"H")&gt;1,2,"")),6000)-12000
+IFERROR(LARGE(INDIRECT("RAW!U"&amp;MATCH(A61,Raw!B:B,0)&amp;":U"&amp;IF(A61=MAX(Raw!B:B),1010,MATCH(A61+1,Raw!B:B,0)-1)),IF(COUNTIF(INDIRECT("Raw!C"&amp;MATCH(A61,Raw!B:B,0)&amp;":C"&amp;IF(A61=MAX(Raw!B:B),1010,MATCH(A61+1,Raw!B:B,0)-1)),"S")&gt;0,COUNTIF(INDIRECT("Raw!C"&amp;MATCH(A61,Raw!B:B,0)&amp;":C"&amp;IF(A61=MAX(Raw!B:B),1010,MATCH(A61+1,Raw!B:B,0)-1)),"H")+1,"")),4000)+IFERROR(LARGE(INDIRECT("RAW!U"&amp;MATCH(A61,Raw!B:B,0)&amp;":U"&amp;IF(A61=MAX(Raw!B:B),1010,MATCH(A61+1,Raw!B:B,0)-1)),IF(COUNTIF(INDIRECT("Raw!C"&amp;MATCH(A61,Raw!B:B,0)&amp;":C"&amp;IF(A61=MAX(Raw!B:B),1010,MATCH(A61+1,Raw!B:B,0)-1)),"S")&gt;1,COUNTIF(INDIRECT("Raw!C"&amp;MATCH(A61,Raw!B:B,0)&amp;":C"&amp;IF(A61=MAX(Raw!B:B),1010,MATCH(A61+1,Raw!B:B,0)-1)),"H")+2,"")),4000)-8000+IFERROR(LARGE(INDIRECT("RAW!U"&amp;MATCH(A61,Raw!B:B,0)&amp;":U"&amp;IF(A61=MAX(Raw!B:B),1010,MATCH(A61+1,Raw!B:B,0)-1)),IF(COUNTIF(INDIRECT("Raw!C"&amp;MATCH(A61,Raw!B:B,0)&amp;":C"&amp;IF(A61=MAX(Raw!B:B),1010,MATCH(A61+1,Raw!B:B,0)-1)),"V")&gt;0,COUNTIF(INDIRECT("Raw!C"&amp;MATCH(A61,Raw!B:B,0)&amp;":C"&amp;IF(A61=MAX(Raw!B:B),1010,MATCH(A61+1,Raw!B:B,0)-1)),"H")+COUNTIF(INDIRECT("Raw!C"&amp;MATCH(A61,Raw!B:B,0)&amp;":C"&amp;IF(A61=MAX(Raw!B:B),1010,MATCH(A61+1,Raw!B:B,0)-1)),"S")+1,"")),2000)+IFERROR(LARGE(INDIRECT("RAW!U"&amp;MATCH(A61,Raw!B:B,0)&amp;":U"&amp;IF(A61=MAX(Raw!B:B),1010,MATCH(A61+1,Raw!B:B,0)-1)),IF(COUNTIF(INDIRECT("Raw!C"&amp;MATCH(A61,Raw!B:B,0)&amp;":C"&amp;IF(A61=MAX(Raw!B:B),1010,MATCH(A61+1,Raw!B:B,0)-1)),"V")&gt;1,COUNTIF(INDIRECT("Raw!C"&amp;MATCH(A61,Raw!B:B,0)&amp;":C"&amp;IF(A61=MAX(Raw!B:B),1010,MATCH(A61+1,Raw!B:B,0)-1)),"H")+COUNTIF(INDIRECT("Raw!C"&amp;MATCH(A61,Raw!B:B,0)&amp;":C"&amp;IF(A61=MAX(Raw!B:B),1010,MATCH(A61+1,Raw!B:B,0)-1)),"S")+2,"")),2000)-4000,"")</f>
        <v>0</v>
      </c>
      <c r="D61" s="52">
        <f ca="1">IFERROR(IFERROR(LARGE(INDIRECT("RAW!V"&amp;MATCH(A61,Raw!B:B,0)&amp;":V"&amp;IF(A61=MAX(Raw!B:B),1010,MATCH(A61+1,Raw!B:B,0)-1)),IF(COUNTIF(INDIRECT("Raw!C"&amp;MATCH(A61,Raw!B:B,0)&amp;":C"&amp;IF(A61=MAX(Raw!B:B),1010,MATCH(A61+1,Raw!B:B,0)-1)),"H")&gt;0,1,"")),6000)+IFERROR(LARGE(INDIRECT("RAW!V"&amp;MATCH(A61,Raw!B:B,0)&amp;":V"&amp;IF(A61=MAX(Raw!B:B),1010,MATCH(A61+1,Raw!B:B,0)-1)),IF(COUNTIF(INDIRECT("Raw!C"&amp;MATCH(A61,Raw!B:B,0)&amp;":C"&amp;IF(A61=MAX(Raw!B:B),1010,MATCH(A61+1,Raw!B:B,0)-1)),"H")&gt;1,2,"")),6000)-12000
+IFERROR(LARGE(INDIRECT("RAW!V"&amp;MATCH(A61,Raw!B:B,0)&amp;":V"&amp;IF(A61=MAX(Raw!B:B),1010,MATCH(A61+1,Raw!B:B,0)-1)),IF(COUNTIF(INDIRECT("Raw!C"&amp;MATCH(A61,Raw!B:B,0)&amp;":C"&amp;IF(A61=MAX(Raw!B:B),1010,MATCH(A61+1,Raw!B:B,0)-1)),"S")&gt;0,COUNTIF(INDIRECT("Raw!C"&amp;MATCH(A61,Raw!B:B,0)&amp;":C"&amp;IF(A61=MAX(Raw!B:B),1010,MATCH(A61+1,Raw!B:B,0)-1)),"H")+1,"")),4000)+IFERROR(LARGE(INDIRECT("RAW!V"&amp;MATCH(A61,Raw!B:B,0)&amp;":V"&amp;IF(A61=MAX(Raw!B:B),1010,MATCH(A61+1,Raw!B:B,0)-1)),IF(COUNTIF(INDIRECT("Raw!C"&amp;MATCH(A61,Raw!B:B,0)&amp;":C"&amp;IF(A61=MAX(Raw!B:B),1010,MATCH(A61+1,Raw!B:B,0)-1)),"S")&gt;1,COUNTIF(INDIRECT("Raw!C"&amp;MATCH(A61,Raw!B:B,0)&amp;":C"&amp;IF(A61=MAX(Raw!B:B),1010,MATCH(A61+1,Raw!B:B,0)-1)),"H")+2,"")),4000)-8000+IFERROR(LARGE(INDIRECT("RAW!V"&amp;MATCH(A61,Raw!B:B,0)&amp;":V"&amp;IF(A61=MAX(Raw!B:B),1010,MATCH(A61+1,Raw!B:B,0)-1)),IF(COUNTIF(INDIRECT("Raw!C"&amp;MATCH(A61,Raw!B:B,0)&amp;":C"&amp;IF(A61=MAX(Raw!B:B),1010,MATCH(A61+1,Raw!B:B,0)-1)),"V")&gt;0,COUNTIF(INDIRECT("Raw!C"&amp;MATCH(A61,Raw!B:B,0)&amp;":C"&amp;IF(A61=MAX(Raw!B:B),1010,MATCH(A61+1,Raw!B:B,0)-1)),"H")+COUNTIF(INDIRECT("Raw!C"&amp;MATCH(A61,Raw!B:B,0)&amp;":C"&amp;IF(A61=MAX(Raw!B:B),1010,MATCH(A61+1,Raw!B:B,0)-1)),"S")+1,"")),2000)+IFERROR(LARGE(INDIRECT("RAW!V"&amp;MATCH(A61,Raw!B:B,0)&amp;":V"&amp;IF(A61=MAX(Raw!B:B),1010,MATCH(A61+1,Raw!B:B,0)-1)),IF(COUNTIF(INDIRECT("Raw!C"&amp;MATCH(A61,Raw!B:B,0)&amp;":C"&amp;IF(A61=MAX(Raw!B:B),1010,MATCH(A61+1,Raw!B:B,0)-1)),"V")&gt;1,COUNTIF(INDIRECT("Raw!C"&amp;MATCH(A61,Raw!B:B,0)&amp;":C"&amp;IF(A61=MAX(Raw!B:B),1010,MATCH(A61+1,Raw!B:B,0)-1)),"H")+COUNTIF(INDIRECT("Raw!C"&amp;MATCH(A61,Raw!B:B,0)&amp;":C"&amp;IF(A61=MAX(Raw!B:B),1010,MATCH(A61+1,Raw!B:B,0)-1)),"S")+2,"")),2000)-4000,"")</f>
        <v>0</v>
      </c>
      <c r="E61" s="52">
        <f ca="1">IFERROR(IFERROR(LARGE(INDIRECT("RAW!W"&amp;MATCH(A61,Raw!B:B,0)&amp;":W"&amp;IF(A61=MAX(Raw!B:B),1010,MATCH(A61+1,Raw!B:B,0)-1)),IF(COUNTIF(INDIRECT("Raw!C"&amp;MATCH(A61,Raw!B:B,0)&amp;":C"&amp;IF(A61=MAX(Raw!B:B),1010,MATCH(A61+1,Raw!B:B,0)-1)),"H")&gt;0,1,"")),6000)+IFERROR(LARGE(INDIRECT("RAW!W"&amp;MATCH(A61,Raw!B:B,0)&amp;":W"&amp;IF(A61=MAX(Raw!B:B),1010,MATCH(A61+1,Raw!B:B,0)-1)),IF(COUNTIF(INDIRECT("Raw!C"&amp;MATCH(A61,Raw!B:B,0)&amp;":C"&amp;IF(A61=MAX(Raw!B:B),1010,MATCH(A61+1,Raw!B:B,0)-1)),"H")&gt;1,2,"")),6000)-12000
+IFERROR(LARGE(INDIRECT("RAW!W"&amp;MATCH(A61,Raw!B:B,0)&amp;":W"&amp;IF(A61=MAX(Raw!B:B),1010,MATCH(A61+1,Raw!B:B,0)-1)),IF(COUNTIF(INDIRECT("Raw!C"&amp;MATCH(A61,Raw!B:B,0)&amp;":C"&amp;IF(A61=MAX(Raw!B:B),1010,MATCH(A61+1,Raw!B:B,0)-1)),"S")&gt;0,COUNTIF(INDIRECT("Raw!C"&amp;MATCH(A61,Raw!B:B,0)&amp;":C"&amp;IF(A61=MAX(Raw!B:B),1010,MATCH(A61+1,Raw!B:B,0)-1)),"H")+1,"")),4000)+IFERROR(LARGE(INDIRECT("RAW!W"&amp;MATCH(A61,Raw!B:B,0)&amp;":W"&amp;IF(A61=MAX(Raw!B:B),1010,MATCH(A61+1,Raw!B:B,0)-1)),IF(COUNTIF(INDIRECT("Raw!C"&amp;MATCH(A61,Raw!B:B,0)&amp;":C"&amp;IF(A61=MAX(Raw!B:B),1010,MATCH(A61+1,Raw!B:B,0)-1)),"S")&gt;1,COUNTIF(INDIRECT("Raw!C"&amp;MATCH(A61,Raw!B:B,0)&amp;":C"&amp;IF(A61=MAX(Raw!B:B),1010,MATCH(A61+1,Raw!B:B,0)-1)),"H")+2,"")),4000)-8000+IFERROR(LARGE(INDIRECT("RAW!W"&amp;MATCH(A61,Raw!B:B,0)&amp;":W"&amp;IF(A61=MAX(Raw!B:B),1010,MATCH(A61+1,Raw!B:B,0)-1)),IF(COUNTIF(INDIRECT("Raw!C"&amp;MATCH(A61,Raw!B:B,0)&amp;":C"&amp;IF(A61=MAX(Raw!B:B),1010,MATCH(A61+1,Raw!B:B,0)-1)),"V")&gt;0,COUNTIF(INDIRECT("Raw!C"&amp;MATCH(A61,Raw!B:B,0)&amp;":C"&amp;IF(A61=MAX(Raw!B:B),1010,MATCH(A61+1,Raw!B:B,0)-1)),"H")+COUNTIF(INDIRECT("Raw!C"&amp;MATCH(A61,Raw!B:B,0)&amp;":C"&amp;IF(A61=MAX(Raw!B:B),1010,MATCH(A61+1,Raw!B:B,0)-1)),"S")+1,"")),2000)+IFERROR(LARGE(INDIRECT("RAW!W"&amp;MATCH(A61,Raw!B:B,0)&amp;":W"&amp;IF(A61=MAX(Raw!B:B),1010,MATCH(A61+1,Raw!B:B,0)-1)),IF(COUNTIF(INDIRECT("Raw!C"&amp;MATCH(A61,Raw!B:B,0)&amp;":C"&amp;IF(A61=MAX(Raw!B:B),1010,MATCH(A61+1,Raw!B:B,0)-1)),"V")&gt;1,COUNTIF(INDIRECT("Raw!C"&amp;MATCH(A61,Raw!B:B,0)&amp;":C"&amp;IF(A61=MAX(Raw!B:B),1010,MATCH(A61+1,Raw!B:B,0)-1)),"H")+COUNTIF(INDIRECT("Raw!C"&amp;MATCH(A61,Raw!B:B,0)&amp;":C"&amp;IF(A61=MAX(Raw!B:B),1010,MATCH(A61+1,Raw!B:B,0)-1)),"S")+2,"")),2000)-4000,"")</f>
        <v>0</v>
      </c>
      <c r="F61" s="52">
        <f ca="1">IFERROR(IFERROR(LARGE(INDIRECT("RAW!X"&amp;MATCH(A61,Raw!B:B,0)&amp;":X"&amp;IF(A61=MAX(Raw!B:B),1010,MATCH(A61+1,Raw!B:B,0)-1)),IF(COUNTIF(INDIRECT("Raw!C"&amp;MATCH(A61,Raw!B:B,0)&amp;":C"&amp;IF(A61=MAX(Raw!B:B),1010,MATCH(A61+1,Raw!B:B,0)-1)),"H")&gt;0,1,"")),6000)+IFERROR(LARGE(INDIRECT("RAW!X"&amp;MATCH(A61,Raw!B:B,0)&amp;":X"&amp;IF(A61=MAX(Raw!B:B),1010,MATCH(A61+1,Raw!B:B,0)-1)),IF(COUNTIF(INDIRECT("Raw!C"&amp;MATCH(A61,Raw!B:B,0)&amp;":C"&amp;IF(A61=MAX(Raw!B:B),1010,MATCH(A61+1,Raw!B:B,0)-1)),"H")&gt;1,2,"")),6000)-12000
+IFERROR(LARGE(INDIRECT("RAW!X"&amp;MATCH(A61,Raw!B:B,0)&amp;":X"&amp;IF(A61=MAX(Raw!B:B),1010,MATCH(A61+1,Raw!B:B,0)-1)),IF(COUNTIF(INDIRECT("Raw!C"&amp;MATCH(A61,Raw!B:B,0)&amp;":C"&amp;IF(A61=MAX(Raw!B:B),1010,MATCH(A61+1,Raw!B:B,0)-1)),"S")&gt;0,COUNTIF(INDIRECT("Raw!C"&amp;MATCH(A61,Raw!B:B,0)&amp;":C"&amp;IF(A61=MAX(Raw!B:B),1010,MATCH(A61+1,Raw!B:B,0)-1)),"H")+1,"")),4000)+IFERROR(LARGE(INDIRECT("RAW!X"&amp;MATCH(A61,Raw!B:B,0)&amp;":X"&amp;IF(A61=MAX(Raw!B:B),1010,MATCH(A61+1,Raw!B:B,0)-1)),IF(COUNTIF(INDIRECT("Raw!C"&amp;MATCH(A61,Raw!B:B,0)&amp;":C"&amp;IF(A61=MAX(Raw!B:B),1010,MATCH(A61+1,Raw!B:B,0)-1)),"S")&gt;1,COUNTIF(INDIRECT("Raw!C"&amp;MATCH(A61,Raw!B:B,0)&amp;":C"&amp;IF(A61=MAX(Raw!B:B),1010,MATCH(A61+1,Raw!B:B,0)-1)),"H")+2,"")),4000)-8000+IFERROR(LARGE(INDIRECT("RAW!X"&amp;MATCH(A61,Raw!B:B,0)&amp;":X"&amp;IF(A61=MAX(Raw!B:B),1010,MATCH(A61+1,Raw!B:B,0)-1)),IF(COUNTIF(INDIRECT("Raw!C"&amp;MATCH(A61,Raw!B:B,0)&amp;":C"&amp;IF(A61=MAX(Raw!B:B),1010,MATCH(A61+1,Raw!B:B,0)-1)),"v")&gt;0,COUNTIF(INDIRECT("Raw!C"&amp;MATCH(A61,Raw!B:B,0)&amp;":C"&amp;IF(A61=MAX(Raw!B:B),1010,MATCH(A61+1,Raw!B:B,0)-1)),"H")+COUNTIF(INDIRECT("Raw!C"&amp;MATCH(A61,Raw!B:B,0)&amp;":C"&amp;IF(A61=MAX(Raw!B:B),1010,MATCH(A61+1,Raw!B:B,0)-1)),"S")+1,"")),2000)+IFERROR(LARGE(INDIRECT("RAW!X"&amp;MATCH(A61,Raw!B:B,0)&amp;":X"&amp;IF(A61=MAX(Raw!B:B),1010,MATCH(A61+1,Raw!B:B,0)-1)),IF(COUNTIF(INDIRECT("Raw!C"&amp;MATCH(A61,Raw!B:B,0)&amp;":C"&amp;IF(A61=MAX(Raw!B:B),1010,MATCH(A61+1,Raw!B:B,0)-1)),"v")&gt;1,COUNTIF(INDIRECT("Raw!C"&amp;MATCH(A61,Raw!B:B,0)&amp;":C"&amp;IF(A61=MAX(Raw!B:B),1010,MATCH(A61+1,Raw!B:B,0)-1)),"H")+COUNTIF(INDIRECT("Raw!C"&amp;MATCH(A61,Raw!B:B,0)&amp;":C"&amp;IF(A61=MAX(Raw!B:B),1010,MATCH(A61+1,Raw!B:B,0)-1)),"S")+2,"")),2000)-4000,"")</f>
        <v>0</v>
      </c>
      <c r="G61" s="52">
        <f ca="1">IFERROR(IFERROR(LARGE(INDIRECT("RAW!Y"&amp;MATCH(A61,Raw!B:B,0)&amp;":Y"&amp;IF(A61=MAX(Raw!B:B),1010,MATCH(A61+1,Raw!B:B,0)-1)),IF(COUNTIF(INDIRECT("Raw!C"&amp;MATCH(A61,Raw!B:B,0)&amp;":C"&amp;IF(A61=MAX(Raw!B:B),1010,MATCH(A61+1,Raw!B:B,0)-1)),"H")&gt;0,1,"")),6000)+IFERROR(LARGE(INDIRECT("RAW!Y"&amp;MATCH(A61,Raw!B:B,0)&amp;":Y"&amp;IF(A61=MAX(Raw!B:B),1010,MATCH(A61+1,Raw!B:B,0)-1)),IF(COUNTIF(INDIRECT("Raw!C"&amp;MATCH(A61,Raw!B:B,0)&amp;":C"&amp;IF(A61=MAX(Raw!B:B),1010,MATCH(A61+1,Raw!B:B,0)-1)),"H")&gt;1,2,"")),6000)-12000
+IFERROR(LARGE(INDIRECT("RAW!Y"&amp;MATCH(A61,Raw!B:B,0)&amp;":Y"&amp;IF(A61=MAX(Raw!B:B),1010,MATCH(A61+1,Raw!B:B,0)-1)),IF(COUNTIF(INDIRECT("Raw!C"&amp;MATCH(A61,Raw!B:B,0)&amp;":C"&amp;IF(A61=MAX(Raw!B:B),1010,MATCH(A61+1,Raw!B:B,0)-1)),"S")&gt;0,COUNTIF(INDIRECT("Raw!C"&amp;MATCH(A61,Raw!B:B,0)&amp;":C"&amp;IF(A61=MAX(Raw!B:B),1010,MATCH(A61+1,Raw!B:B,0)-1)),"H")+1,"")),4000)+IFERROR(LARGE(INDIRECT("RAW!Y"&amp;MATCH(A61,Raw!B:B,0)&amp;":Y"&amp;IF(A61=MAX(Raw!B:B),1010,MATCH(A61+1,Raw!B:B,0)-1)),IF(COUNTIF(INDIRECT("Raw!C"&amp;MATCH(A61,Raw!B:B,0)&amp;":C"&amp;IF(A61=MAX(Raw!B:B),1010,MATCH(A61+1,Raw!B:B,0)-1)),"S")&gt;1,COUNTIF(INDIRECT("Raw!C"&amp;MATCH(A61,Raw!B:B,0)&amp;":C"&amp;IF(A61=MAX(Raw!B:B),1010,MATCH(A61+1,Raw!B:B,0)-1)),"H")+2,"")),4000)-8000+IFERROR(LARGE(INDIRECT("RAW!Y"&amp;MATCH(A61,Raw!B:B,0)&amp;":Y"&amp;IF(A61=MAX(Raw!B:B),1010,MATCH(A61+1,Raw!B:B,0)-1)),IF(COUNTIF(INDIRECT("Raw!C"&amp;MATCH(A61,Raw!B:B,0)&amp;":C"&amp;IF(A61=MAX(Raw!B:B),1010,MATCH(A61+1,Raw!B:B,0)-1)),"V")&gt;0,COUNTIF(INDIRECT("Raw!C"&amp;MATCH(A61,Raw!B:B,0)&amp;":C"&amp;IF(A61=MAX(Raw!B:B),1010,MATCH(A61+1,Raw!B:B,0)-1)),"H")+COUNTIF(INDIRECT("Raw!C"&amp;MATCH(A61,Raw!B:B,0)&amp;":C"&amp;IF(A61=MAX(Raw!B:B),1010,MATCH(A61+1,Raw!B:B,0)-1)),"S")+1,"")),2000)+IFERROR(LARGE(INDIRECT("RAW!Y"&amp;MATCH(A61,Raw!B:B,0)&amp;":Y"&amp;IF(A61=MAX(Raw!B:B),1010,MATCH(A61+1,Raw!B:B,0)-1)),IF(COUNTIF(INDIRECT("Raw!C"&amp;MATCH(A61,Raw!B:B,0)&amp;":C"&amp;IF(A61=MAX(Raw!B:B),1010,MATCH(A61+1,Raw!B:B,0)-1)),"V")&gt;1,COUNTIF(INDIRECT("Raw!C"&amp;MATCH(A61,Raw!B:B,0)&amp;":C"&amp;IF(A61=MAX(Raw!B:B),1010,MATCH(A61+1,Raw!B:B,0)-1)),"H")+COUNTIF(INDIRECT("Raw!C"&amp;MATCH(A61,Raw!B:B,0)&amp;":C"&amp;IF(A61=MAX(Raw!B:B),1010,MATCH(A61+1,Raw!B:B,0)-1)),"S")+2,"")),2000)-4000,"")</f>
        <v>0</v>
      </c>
      <c r="H61" s="52">
        <f ca="1">IFERROR(IFERROR(LARGE(INDIRECT("RAW!Z"&amp;MATCH(A61,Raw!B:B,0)&amp;":Z"&amp;IF(A61=MAX(Raw!B:B),1010,MATCH(A61+1,Raw!B:B,0)-1)),IF(COUNTIF(INDIRECT("Raw!C"&amp;MATCH(A61,Raw!B:B,0)&amp;":C"&amp;IF(A61=MAX(Raw!B:B),1010,MATCH(A61+1,Raw!B:B,0)-1)),"H")&gt;0,1,"")),6000)+IFERROR(LARGE(INDIRECT("RAW!Z"&amp;MATCH(A61,Raw!B:B,0)&amp;":Z"&amp;IF(A61=MAX(Raw!B:B),1010,MATCH(A61+1,Raw!B:B,0)-1)),IF(COUNTIF(INDIRECT("Raw!C"&amp;MATCH(A61,Raw!B:B,0)&amp;":C"&amp;IF(A61=MAX(Raw!B:B),1010,MATCH(A61+1,Raw!B:B,0)-1)),"H")&gt;1,2,"")),6000)-12000
+IFERROR(LARGE(INDIRECT("RAW!Z"&amp;MATCH(A61,Raw!B:B,0)&amp;":Z"&amp;IF(A61=MAX(Raw!B:B),1010,MATCH(A61+1,Raw!B:B,0)-1)),IF(COUNTIF(INDIRECT("Raw!C"&amp;MATCH(A61,Raw!B:B,0)&amp;":C"&amp;IF(A61=MAX(Raw!B:B),1010,MATCH(A61+1,Raw!B:B,0)-1)),"S")&gt;0,COUNTIF(INDIRECT("Raw!C"&amp;MATCH(A61,Raw!B:B,0)&amp;":C"&amp;IF(A61=MAX(Raw!B:B),1010,MATCH(A61+1,Raw!B:B,0)-1)),"H")+1,"")),4000)+IFERROR(LARGE(INDIRECT("RAW!Z"&amp;MATCH(A61,Raw!B:B,0)&amp;":Z"&amp;IF(A61=MAX(Raw!B:B),1010,MATCH(A61+1,Raw!B:B,0)-1)),IF(COUNTIF(INDIRECT("Raw!C"&amp;MATCH(A61,Raw!B:B,0)&amp;":C"&amp;IF(A61=MAX(Raw!B:B),1010,MATCH(A61+1,Raw!B:B,0)-1)),"S")&gt;1,COUNTIF(INDIRECT("Raw!C"&amp;MATCH(A61,Raw!B:B,0)&amp;":C"&amp;IF(A61=MAX(Raw!B:B),1010,MATCH(A61+1,Raw!B:B,0)-1)),"H")+2,"")),4000)-8000+IFERROR(LARGE(INDIRECT("RAW!Z"&amp;MATCH(A61,Raw!B:B,0)&amp;":Z"&amp;IF(A61=MAX(Raw!B:B),1010,MATCH(A61+1,Raw!B:B,0)-1)),IF(COUNTIF(INDIRECT("Raw!C"&amp;MATCH(A61,Raw!B:B,0)&amp;":C"&amp;IF(A61=MAX(Raw!B:B),1010,MATCH(A61+1,Raw!B:B,0)-1)),"V")&gt;0,COUNTIF(INDIRECT("Raw!C"&amp;MATCH(A61,Raw!B:B,0)&amp;":C"&amp;IF(A61=MAX(Raw!B:B),1010,MATCH(A61+1,Raw!B:B,0)-1)),"H")+COUNTIF(INDIRECT("Raw!C"&amp;MATCH(A61,Raw!B:B,0)&amp;":C"&amp;IF(A61=MAX(Raw!B:B),1010,MATCH(A61+1,Raw!B:B,0)-1)),"S")+1,"")),2000)+IFERROR(LARGE(INDIRECT("RAW!Z"&amp;MATCH(A61,Raw!B:B,0)&amp;":Z"&amp;IF(A61=MAX(Raw!B:B),1010,MATCH(A61+1,Raw!B:B,0)-1)),IF(COUNTIF(INDIRECT("Raw!C"&amp;MATCH(A61,Raw!B:B,0)&amp;":C"&amp;IF(A61=MAX(Raw!B:B),1010,MATCH(A61+1,Raw!B:B,0)-1)),"V")&gt;1,COUNTIF(INDIRECT("Raw!C"&amp;MATCH(A61,Raw!B:B,0)&amp;":C"&amp;IF(A61=MAX(Raw!B:B),1010,MATCH(A61+1,Raw!B:B,0)-1)),"H")+COUNTIF(INDIRECT("Raw!C"&amp;MATCH(A61,Raw!B:B,0)&amp;":C"&amp;IF(A61=MAX(Raw!B:B),1010,MATCH(A61+1,Raw!B:B,0)-1)),"S")+2,"")),2000)-4000,"")</f>
        <v>0</v>
      </c>
      <c r="I61" s="52">
        <f ca="1">IFERROR(IFERROR(LARGE(INDIRECT("RAW!AA"&amp;MATCH(A61,Raw!B:B,0)&amp;":AA"&amp;IF(A61=MAX(Raw!B:B),1010,MATCH(A61+1,Raw!B:B,0)-1)),IF(COUNTIF(INDIRECT("Raw!C"&amp;MATCH(A61,Raw!B:B,0)&amp;":C"&amp;IF(A61=MAX(Raw!B:B),1010,MATCH(A61+1,Raw!B:B,0)-1)),"H")&gt;0,1,"")),6000)+IFERROR(LARGE(INDIRECT("RAW!AA"&amp;MATCH(A61,Raw!B:B,0)&amp;":AA"&amp;IF(A61=MAX(Raw!B:B),1010,MATCH(A61+1,Raw!B:B,0)-1)),IF(COUNTIF(INDIRECT("Raw!C"&amp;MATCH(A61,Raw!B:B,0)&amp;":C"&amp;IF(A61=MAX(Raw!B:B),1010,MATCH(A61+1,Raw!B:B,0)-1)),"H")&gt;1,2,"")),6000)-12000
+IFERROR(LARGE(INDIRECT("RAW!AA"&amp;MATCH(A61,Raw!B:B,0)&amp;":AA"&amp;IF(A61=MAX(Raw!B:B),1010,MATCH(A61+1,Raw!B:B,0)-1)),IF(COUNTIF(INDIRECT("Raw!C"&amp;MATCH(A61,Raw!B:B,0)&amp;":C"&amp;IF(A61=MAX(Raw!B:B),1010,MATCH(A61+1,Raw!B:B,0)-1)),"S")&gt;0,COUNTIF(INDIRECT("Raw!C"&amp;MATCH(A61,Raw!B:B,0)&amp;":C"&amp;IF(A61=MAX(Raw!B:B),1010,MATCH(A61+1,Raw!B:B,0)-1)),"H")+1,"")),4000)+IFERROR(LARGE(INDIRECT("RAW!AA"&amp;MATCH(A61,Raw!B:B,0)&amp;":AA"&amp;IF(A61=MAX(Raw!B:B),1010,MATCH(A61+1,Raw!B:B,0)-1)),IF(COUNTIF(INDIRECT("Raw!C"&amp;MATCH(A61,Raw!B:B,0)&amp;":C"&amp;IF(A61=MAX(Raw!B:B),1010,MATCH(A61+1,Raw!B:B,0)-1)),"S")&gt;1,COUNTIF(INDIRECT("Raw!C"&amp;MATCH(A61,Raw!B:B,0)&amp;":C"&amp;IF(A61=MAX(Raw!B:B),1010,MATCH(A61+1,Raw!B:B,0)-1)),"H")+2,"")),4000)-8000+IFERROR(LARGE(INDIRECT("RAW!AA"&amp;MATCH(A61,Raw!B:B,0)&amp;":AA"&amp;IF(A61=MAX(Raw!B:B),1010,MATCH(A61+1,Raw!B:B,0)-1)),IF(COUNTIF(INDIRECT("Raw!C"&amp;MATCH(A61,Raw!B:B,0)&amp;":C"&amp;IF(A61=MAX(Raw!B:B),1010,MATCH(A61+1,Raw!B:B,0)-1)),"V")&gt;0,COUNTIF(INDIRECT("Raw!C"&amp;MATCH(A61,Raw!B:B,0)&amp;":C"&amp;IF(A61=MAX(Raw!B:B),1010,MATCH(A61+1,Raw!B:B,0)-1)),"H")+COUNTIF(INDIRECT("Raw!C"&amp;MATCH(A61,Raw!B:B,0)&amp;":C"&amp;IF(A61=MAX(Raw!B:B),1010,MATCH(A61+1,Raw!B:B,0)-1)),"S")+1,"")),2000)+IFERROR(LARGE(INDIRECT("RAW!AA"&amp;MATCH(A61,Raw!B:B,0)&amp;":AA"&amp;IF(A61=MAX(Raw!B:B),1010,MATCH(A61+1,Raw!B:B,0)-1)),IF(COUNTIF(INDIRECT("Raw!C"&amp;MATCH(A61,Raw!B:B,0)&amp;":C"&amp;IF(A61=MAX(Raw!B:B),1010,MATCH(A61+1,Raw!B:B,0)-1)),"V")&gt;1,COUNTIF(INDIRECT("Raw!C"&amp;MATCH(A61,Raw!B:B,0)&amp;":C"&amp;IF(A61=MAX(Raw!B:B),1010,MATCH(A61+1,Raw!B:B,0)-1)),"H")+COUNTIF(INDIRECT("Raw!C"&amp;MATCH(A61,Raw!B:B,0)&amp;":C"&amp;IF(A61=MAX(Raw!B:B),1010,MATCH(A61+1,Raw!B:B,0)-1)),"S")+2,"")),2000)-4000,"")</f>
        <v>0</v>
      </c>
      <c r="J61" s="52">
        <f ca="1">IFERROR(IFERROR(LARGE(INDIRECT("RAW!AB"&amp;MATCH(A61,Raw!B:B,0)&amp;":AB"&amp;IF(A61=MAX(Raw!B:B),1010,MATCH(A61+1,Raw!B:B,0)-1)),IF(COUNTIF(INDIRECT("Raw!C"&amp;MATCH(A61,Raw!B:B,0)&amp;":C"&amp;IF(A61=MAX(Raw!B:B),1010,MATCH(A61+1,Raw!B:B,0)-1)),"H")&gt;0,1,"")),6000)+IFERROR(LARGE(INDIRECT("RAW!AB"&amp;MATCH(A61,Raw!B:B,0)&amp;":AB"&amp;IF(A61=MAX(Raw!B:B),1010,MATCH(A61+1,Raw!B:B,0)-1)),IF(COUNTIF(INDIRECT("Raw!C"&amp;MATCH(A61,Raw!B:B,0)&amp;":C"&amp;IF(A61=MAX(Raw!B:B),1010,MATCH(A61+1,Raw!B:B,0)-1)),"H")&gt;1,2,"")),6000)-12000
+IFERROR(LARGE(INDIRECT("RAW!AB"&amp;MATCH(A61,Raw!B:B,0)&amp;":AB"&amp;IF(A61=MAX(Raw!B:B),1010,MATCH(A61+1,Raw!B:B,0)-1)),IF(COUNTIF(INDIRECT("Raw!C"&amp;MATCH(A61,Raw!B:B,0)&amp;":C"&amp;IF(A61=MAX(Raw!B:B),1010,MATCH(A61+1,Raw!B:B,0)-1)),"S")&gt;0,COUNTIF(INDIRECT("Raw!C"&amp;MATCH(A61,Raw!B:B,0)&amp;":C"&amp;IF(A61=MAX(Raw!B:B),1010,MATCH(A61+1,Raw!B:B,0)-1)),"H")+1,"")),4000)+IFERROR(LARGE(INDIRECT("RAW!AB"&amp;MATCH(A61,Raw!B:B,0)&amp;":AB"&amp;IF(A61=MAX(Raw!B:B),1010,MATCH(A61+1,Raw!B:B,0)-1)),IF(COUNTIF(INDIRECT("Raw!C"&amp;MATCH(A61,Raw!B:B,0)&amp;":C"&amp;IF(A61=MAX(Raw!B:B),1010,MATCH(A61+1,Raw!B:B,0)-1)),"S")&gt;1,COUNTIF(INDIRECT("Raw!C"&amp;MATCH(A61,Raw!B:B,0)&amp;":C"&amp;IF(A61=MAX(Raw!B:B),1010,MATCH(A61+1,Raw!B:B,0)-1)),"H")+2,"")),4000)-8000+IFERROR(LARGE(INDIRECT("RAW!AB"&amp;MATCH(A61,Raw!B:B,0)&amp;":AB"&amp;IF(A61=MAX(Raw!B:B),1010,MATCH(A61+1,Raw!B:B,0)-1)),IF(COUNTIF(INDIRECT("Raw!C"&amp;MATCH(A61,Raw!B:B,0)&amp;":C"&amp;IF(A61=MAX(Raw!B:B),1010,MATCH(A61+1,Raw!B:B,0)-1)),"V")&gt;0,COUNTIF(INDIRECT("Raw!C"&amp;MATCH(A61,Raw!B:B,0)&amp;":C"&amp;IF(A61=MAX(Raw!B:B),1010,MATCH(A61+1,Raw!B:B,0)-1)),"H")+COUNTIF(INDIRECT("Raw!C"&amp;MATCH(A61,Raw!B:B,0)&amp;":C"&amp;IF(A61=MAX(Raw!B:B),1010,MATCH(A61+1,Raw!B:B,0)-1)),"S")+1,"")),2000)+IFERROR(LARGE(INDIRECT("RAW!AB"&amp;MATCH(A61,Raw!B:B,0)&amp;":AB"&amp;IF(A61=MAX(Raw!B:B),1010,MATCH(A61+1,Raw!B:B,0)-1)),IF(COUNTIF(INDIRECT("Raw!C"&amp;MATCH(A61,Raw!B:B,0)&amp;":C"&amp;IF(A61=MAX(Raw!B:B),1010,MATCH(A61+1,Raw!B:B,0)-1)),"V")&gt;1,COUNTIF(INDIRECT("Raw!C"&amp;MATCH(A61,Raw!B:B,0)&amp;":C"&amp;IF(A61=MAX(Raw!B:B),1010,MATCH(A61+1,Raw!B:B,0)-1)),"H")+COUNTIF(INDIRECT("Raw!C"&amp;MATCH(A61,Raw!B:B,0)&amp;":C"&amp;IF(A61=MAX(Raw!B:B),1010,MATCH(A61+1,Raw!B:B,0)-1)),"S")+2,"")),2000)-4000,"")</f>
        <v>0</v>
      </c>
      <c r="K61" s="52">
        <f ca="1">IFERROR(IFERROR(LARGE(INDIRECT("RAW!AC"&amp;MATCH(A61,Raw!B:B,0)&amp;":AC"&amp;IF(A61=MAX(Raw!B:B),1010,MATCH(A61+1,Raw!B:B,0)-1)),IF(COUNTIF(INDIRECT("Raw!C"&amp;MATCH(A61,Raw!B:B,0)&amp;":C"&amp;IF(A61=MAX(Raw!B:B),1010,MATCH(A61+1,Raw!B:B,0)-1)),"H")&gt;0,1,"")),6000)+IFERROR(LARGE(INDIRECT("RAW!AC"&amp;MATCH(A61,Raw!B:B,0)&amp;":AC"&amp;IF(A61=MAX(Raw!B:B),1010,MATCH(A61+1,Raw!B:B,0)-1)),IF(COUNTIF(INDIRECT("Raw!C"&amp;MATCH(A61,Raw!B:B,0)&amp;":C"&amp;IF(A61=MAX(Raw!B:B),1010,MATCH(A61+1,Raw!B:B,0)-1)),"H")&gt;1,2,"")),6000)-12000
+IFERROR(LARGE(INDIRECT("RAW!AC"&amp;MATCH(A61,Raw!B:B,0)&amp;":AC"&amp;IF(A61=MAX(Raw!B:B),1010,MATCH(A61+1,Raw!B:B,0)-1)),IF(COUNTIF(INDIRECT("Raw!C"&amp;MATCH(A61,Raw!B:B,0)&amp;":C"&amp;IF(A61=MAX(Raw!B:B),1010,MATCH(A61+1,Raw!B:B,0)-1)),"S")&gt;0,COUNTIF(INDIRECT("Raw!C"&amp;MATCH(A61,Raw!B:B,0)&amp;":C"&amp;IF(A61=MAX(Raw!B:B),1010,MATCH(A61+1,Raw!B:B,0)-1)),"H")+1,"")),4000)+IFERROR(LARGE(INDIRECT("RAW!AC"&amp;MATCH(A61,Raw!B:B,0)&amp;":AC"&amp;IF(A61=MAX(Raw!B:B),1010,MATCH(A61+1,Raw!B:B,0)-1)),IF(COUNTIF(INDIRECT("Raw!C"&amp;MATCH(A61,Raw!B:B,0)&amp;":C"&amp;IF(A61=MAX(Raw!B:B),1010,MATCH(A61+1,Raw!B:B,0)-1)),"S")&gt;1,COUNTIF(INDIRECT("Raw!C"&amp;MATCH(A61,Raw!B:B,0)&amp;":C"&amp;IF(A61=MAX(Raw!B:B),1010,MATCH(A61+1,Raw!B:B,0)-1)),"H")+2,"")),4000)-8000+IFERROR(LARGE(INDIRECT("RAW!AC"&amp;MATCH(A61,Raw!B:B,0)&amp;":AC"&amp;IF(A61=MAX(Raw!B:B),1010,MATCH(A61+1,Raw!B:B,0)-1)),IF(COUNTIF(INDIRECT("Raw!C"&amp;MATCH(A61,Raw!B:B,0)&amp;":C"&amp;IF(A61=MAX(Raw!B:B),1010,MATCH(A61+1,Raw!B:B,0)-1)),"V")&gt;0,COUNTIF(INDIRECT("Raw!C"&amp;MATCH(A61,Raw!B:B,0)&amp;":C"&amp;IF(A61=MAX(Raw!B:B),1010,MATCH(A61+1,Raw!B:B,0)-1)),"H")+COUNTIF(INDIRECT("Raw!C"&amp;MATCH(A61,Raw!B:B,0)&amp;":C"&amp;IF(A61=MAX(Raw!B:B),1010,MATCH(A61+1,Raw!B:B,0)-1)),"S")+1,"")),2000)+IFERROR(LARGE(INDIRECT("RAW!AC"&amp;MATCH(A61,Raw!B:B,0)&amp;":AC"&amp;IF(A61=MAX(Raw!B:B),1010,MATCH(A61+1,Raw!B:B,0)-1)),IF(COUNTIF(INDIRECT("Raw!C"&amp;MATCH(A61,Raw!B:B,0)&amp;":C"&amp;IF(A61=MAX(Raw!B:B),1010,MATCH(A61+1,Raw!B:B,0)-1)),"V")&gt;1,COUNTIF(INDIRECT("Raw!C"&amp;MATCH(A61,Raw!B:B,0)&amp;":C"&amp;IF(A61=MAX(Raw!B:B),1010,MATCH(A61+1,Raw!B:B,0)-1)),"H")+COUNTIF(INDIRECT("Raw!C"&amp;MATCH(A61,Raw!B:B,0)&amp;":C"&amp;IF(A61=MAX(Raw!B:B),1010,MATCH(A61+1,Raw!B:B,0)-1)),"S")+2,"")),2000)-4000,"")</f>
        <v>0</v>
      </c>
      <c r="L61" s="14">
        <f t="shared" ca="1" si="0"/>
        <v>0</v>
      </c>
      <c r="M61" s="14">
        <f t="shared" ca="1" si="1"/>
        <v>0</v>
      </c>
      <c r="N61" s="14">
        <f t="shared" ca="1" si="2"/>
        <v>0</v>
      </c>
      <c r="O61" s="37" t="str">
        <f t="array" aca="1" ref="O61" ca="1">IF(P61="","",(IF(ROUND(P61,1)=ROUND(P60,1),O60,O60+1)))</f>
        <v/>
      </c>
      <c r="P61" s="33" t="str">
        <f t="array" aca="1" ref="P61" ca="1">IF(ROUND(LARGE(B:B,$A61),2)=0,"",LARGE(B:B,$A61))</f>
        <v/>
      </c>
      <c r="Q61" s="33" t="str">
        <f t="array" aca="1" ref="Q61" ca="1">IFERROR(INDEX(Raw!$S$3:$S$502,MATCH(R61,Raw!$R$3:$R$502,0)),"")</f>
        <v/>
      </c>
      <c r="R61" s="34" t="str">
        <f t="array" aca="1" ref="R61" ca="1">IFERROR(INDEX(Raw!$R$3:$R$502,MATCH(IFERROR(INDEX(MATCH(P61,B$2:B$501,0),$A$2:$A$502),""),Raw!$Q$3:$Q$502,0)),"")</f>
        <v/>
      </c>
      <c r="S61" s="38" t="str">
        <f t="array" aca="1" ref="S61" ca="1">IF(T61="","",(IF(ROUND(T61,1)=ROUND(T60,1),S60,S60+1)))</f>
        <v/>
      </c>
      <c r="T61" s="36" t="str">
        <f t="array" aca="1" ref="T61" ca="1">IF(ROUND(LARGE(C:C,$A61),2)=0,"",LARGE(C:C,$A61))</f>
        <v/>
      </c>
      <c r="U61" s="33" t="str">
        <f t="array" aca="1" ref="U61" ca="1">IFERROR(INDEX(Raw!$S$3:$S$502,MATCH(V61,Raw!$R$3:$R$502,0)),"")</f>
        <v/>
      </c>
      <c r="V61" s="34" t="str">
        <f t="array" aca="1" ref="V61" ca="1">IFERROR(INDEX(Raw!$R$3:$R$502,MATCH(IFERROR(INDEX(MATCH(T61,C$2:C$501,0),$A$2:$A$501),""),Raw!$Q$3:$Q$502,0)),"")</f>
        <v/>
      </c>
      <c r="W61" s="38" t="str">
        <f t="array" aca="1" ref="W61" ca="1">IF(X61="","",(IF(ROUND(X61,1)=ROUND(X60,1),W60,W60+1)))</f>
        <v/>
      </c>
      <c r="X61" s="36" t="str">
        <f t="array" aca="1" ref="X61" ca="1">IF(ROUND(LARGE(D:D,$A61),2)=0,"",LARGE(D:D,$A61))</f>
        <v/>
      </c>
      <c r="Y61" s="33" t="str">
        <f t="array" aca="1" ref="Y61" ca="1">IFERROR(INDEX(Raw!$S$3:$S$502,MATCH(Z61,Raw!$R$3:$R$502,0)),"")</f>
        <v/>
      </c>
      <c r="Z61" s="34" t="str">
        <f t="array" aca="1" ref="Z61" ca="1">IFERROR(INDEX(Raw!$R$3:$R$502,MATCH(IFERROR(INDEX(MATCH(X61,D$2:D$501,0),$A$2:$A$501),""),Raw!$Q$3:$Q$502,0)),"")</f>
        <v/>
      </c>
      <c r="AA61" s="38" t="str">
        <f t="array" aca="1" ref="AA61" ca="1">IF(AB61="","",(IF(ROUND(AB61,1)=ROUND(AB60,1),AA60,AA60+1)))</f>
        <v/>
      </c>
      <c r="AB61" s="36" t="str">
        <f t="array" aca="1" ref="AB61" ca="1">IF(ROUND(LARGE(E:E,$A61),2)=0,"",LARGE(E:E,$A61))</f>
        <v/>
      </c>
      <c r="AC61" s="33" t="str">
        <f ca="1">IFERROR(INDEX(Raw!$S$3:$S$502,MATCH(AD61,Raw!$R$3:$R$502,0)),"")</f>
        <v/>
      </c>
      <c r="AD61" s="34" t="str">
        <f t="array" aca="1" ref="AD61" ca="1">IFERROR(INDEX(Raw!$R$3:$R$502,MATCH(IFERROR(INDEX(MATCH(AB61,E$2:E$501,0),$A$2:$A$501),""),Raw!$Q$3:$Q$502,0)),"")</f>
        <v/>
      </c>
      <c r="AE61" s="38" t="str">
        <f t="array" aca="1" ref="AE61" ca="1">IF(AF61="","",(IF(ROUND(AF61,1)=ROUND(AF60,1),AE60,AE60+1)))</f>
        <v/>
      </c>
      <c r="AF61" s="36" t="str">
        <f t="array" aca="1" ref="AF61" ca="1">IF(ROUND(LARGE(F:F,$A61),2)=0,"",LARGE(F:F,$A61))</f>
        <v/>
      </c>
      <c r="AG61" s="33" t="str">
        <f ca="1">IFERROR(INDEX(Raw!$S$3:$S$502,MATCH(AH61,Raw!$R$3:$R$502,0)),"")</f>
        <v/>
      </c>
      <c r="AH61" s="34" t="str">
        <f t="array" aca="1" ref="AH61" ca="1">IFERROR(INDEX(Raw!$R$3:$R$502,MATCH(IFERROR(INDEX(MATCH(AF61,F$2:F$501,0),$A$2:$A$501),""),Raw!$Q$3:$Q$502,0)),"")</f>
        <v/>
      </c>
      <c r="AI61" s="38" t="str">
        <f t="array" aca="1" ref="AI61" ca="1">IF(AJ61="","",(IF(ROUND(AJ61,1)=ROUND(AJ60,1),AI60,AI60+1)))</f>
        <v/>
      </c>
      <c r="AJ61" s="36" t="str">
        <f t="array" aca="1" ref="AJ61" ca="1">IF(ROUND(LARGE(G:G,$A61),2)=0,"",LARGE(G:G,$A61))</f>
        <v/>
      </c>
      <c r="AK61" s="33" t="str">
        <f ca="1">IFERROR(INDEX(Raw!$S$3:$S$502,MATCH(AL61,Raw!$R$3:$R$502,0)),"")</f>
        <v/>
      </c>
      <c r="AL61" s="34" t="str">
        <f t="array" aca="1" ref="AL61" ca="1">IFERROR(INDEX(Raw!$R$3:$R$502,MATCH(IFERROR(INDEX(MATCH(AJ61,G$2:G$501,0),$A$2:$A$501),""),Raw!$Q$3:$Q$502,0)),"")</f>
        <v/>
      </c>
      <c r="AM61" s="38" t="str">
        <f t="array" aca="1" ref="AM61" ca="1">IF(AN61="","",(IF(ROUND(AN61,1)=ROUND(AN60,1),AM60,AM60+1)))</f>
        <v/>
      </c>
      <c r="AN61" s="36" t="str">
        <f t="shared" ca="1" si="10"/>
        <v/>
      </c>
      <c r="AO61" s="33" t="str">
        <f ca="1">IFERROR(INDEX(Raw!$S$3:$S$502,MATCH(AP61,Raw!$R$3:$R$502,0)),"")</f>
        <v/>
      </c>
      <c r="AP61" s="34" t="str">
        <f t="array" aca="1" ref="AP61" ca="1">IFERROR(INDEX(Raw!$R$3:$R$502,MATCH(IFERROR(INDEX(MATCH(AN61,H$2:H$501,0),$A$2:$A$501),""),Raw!$Q$3:$Q$502,0)),"")</f>
        <v/>
      </c>
      <c r="AQ61" s="37" t="str">
        <f t="array" aca="1" ref="AQ61" ca="1">IF(AR61="","",(IF(ROUND(AR61,1)=ROUND(AR60,1),AQ60,AQ60+1)))</f>
        <v/>
      </c>
      <c r="AR61" s="33" t="str">
        <f t="shared" ca="1" si="11"/>
        <v/>
      </c>
      <c r="AS61" s="48" t="str">
        <f t="array" aca="1" ref="AS61" ca="1">IFERROR(INDEX(Raw!$S$3:$S$502,MATCH(AT61,Raw!$R$3:$R$502,0)),"")</f>
        <v/>
      </c>
      <c r="AT61" s="34" t="str">
        <f t="array" aca="1" ref="AT61" ca="1">IFERROR(INDEX(Raw!$R$3:$R$502,MATCH(IFERROR(INDEX(MATCH(AR61,I$2:I$501,0),$A$2:$A$501),""),Raw!$Q$3:$Q$502,0)),"")</f>
        <v/>
      </c>
      <c r="AU61" s="37" t="str">
        <f t="array" aca="1" ref="AU61" ca="1">IF(AV61="","",(IF(ROUND(AV61,1)=ROUND(AV60,1),AU60,AU60+1)))</f>
        <v/>
      </c>
      <c r="AV61" s="33" t="str">
        <f t="shared" ca="1" si="12"/>
        <v/>
      </c>
      <c r="AW61" s="48" t="str">
        <f t="array" aca="1" ref="AW61" ca="1">IFERROR(INDEX(Raw!$S$3:$S$502,MATCH(AX61,Raw!$R$3:$R$502,0)),"")</f>
        <v/>
      </c>
      <c r="AX61" s="34" t="str">
        <f t="array" aca="1" ref="AX61" ca="1">IFERROR(INDEX(Raw!$R$3:$R$502,MATCH(IFERROR(INDEX(MATCH(AV61,J$2:J$501,0),$A$2:$A$501),""),Raw!$Q$3:$Q$502,0)),"")</f>
        <v/>
      </c>
      <c r="AY61" s="37" t="str">
        <f t="array" aca="1" ref="AY61" ca="1">IF(AZ61="","",(IF(ROUND(AZ61,1)=ROUND(AZ60,1),AY60,AY60+1)))</f>
        <v/>
      </c>
      <c r="AZ61" s="33" t="str">
        <f t="shared" ca="1" si="13"/>
        <v/>
      </c>
      <c r="BA61" s="48" t="str">
        <f t="array" aca="1" ref="BA61" ca="1">IFERROR(INDEX(Raw!$S$3:$S$502,MATCH(BB61,Raw!$R$3:$R$502,0)),"")</f>
        <v/>
      </c>
      <c r="BB61" s="34" t="str">
        <f t="array" aca="1" ref="BB61" ca="1">IFERROR(INDEX(Raw!$R$3:$R$502,MATCH(IFERROR(INDEX(MATCH(AZ61,K$2:K$501,0),$A$2:$A$501),""),Raw!$Q$3:$Q$502,0)),"")</f>
        <v/>
      </c>
      <c r="BC61" s="37" t="str">
        <f t="array" aca="1" ref="BC61" ca="1">IF(BD61="","",(IF(ROUND(BD61,1)=ROUND(BD60,1),BC60,BC60+1)))</f>
        <v/>
      </c>
      <c r="BD61" s="33" t="str">
        <f t="shared" ca="1" si="14"/>
        <v/>
      </c>
      <c r="BE61" s="48" t="str">
        <f t="array" aca="1" ref="BE61" ca="1">IFERROR(INDEX(Raw!$S$3:$S$502,MATCH(BF61,Raw!$R$3:$R$502,0)),"")</f>
        <v/>
      </c>
      <c r="BF61" s="34" t="str">
        <f t="array" aca="1" ref="BF61" ca="1">IFERROR(INDEX(Raw!$R$3:$R$502,MATCH(IFERROR(INDEX(MATCH(BD61,L$2:L$501,0),$A$2:$A$501),""),Raw!$Q$3:$Q$502,0)),"")</f>
        <v/>
      </c>
      <c r="BG61" s="37" t="str">
        <f t="array" aca="1" ref="BG61" ca="1">IF(BH61="","",(IF(ROUND(BH61,1)=ROUND(BH60,1),BG60,BG60+1)))</f>
        <v/>
      </c>
      <c r="BH61" s="33" t="str">
        <f t="shared" ca="1" si="15"/>
        <v/>
      </c>
      <c r="BI61" s="48" t="str">
        <f t="array" aca="1" ref="BI61" ca="1">IFERROR(INDEX(Raw!$S$3:$S$502,MATCH(BJ61,Raw!$R$3:$R$502,0)),"")</f>
        <v/>
      </c>
      <c r="BJ61" s="34" t="str">
        <f t="array" aca="1" ref="BJ61" ca="1">IFERROR(INDEX(Raw!$R$3:$R$502,MATCH(IFERROR(INDEX(MATCH(BH61,M$2:M$501,0),$A$2:$A$501),""),Raw!$Q$3:$Q$502,0)),"")</f>
        <v/>
      </c>
      <c r="BK61" s="37" t="str">
        <f t="array" aca="1" ref="BK61" ca="1">IF(BL61="","",(IF(ROUND(BL61,1)=ROUND(BL60,1),BK60,BK60+1)))</f>
        <v/>
      </c>
      <c r="BL61" s="33" t="str">
        <f t="shared" ca="1" si="16"/>
        <v/>
      </c>
      <c r="BM61" s="48" t="str">
        <f t="array" aca="1" ref="BM61" ca="1">IFERROR(INDEX(Raw!$S$3:$S$502,MATCH(BN61,Raw!$R$3:$R$502,0)),"")</f>
        <v/>
      </c>
      <c r="BN61" s="34" t="str">
        <f t="array" aca="1" ref="BN61" ca="1">IFERROR(INDEX(Raw!$R$3:$R$502,MATCH(IFERROR(INDEX(MATCH(BL61,N$2:N$501,0),$A$2:$A$501),""),Raw!$Q$3:$Q$502,0)),"")</f>
        <v/>
      </c>
    </row>
    <row r="62" spans="1:66" x14ac:dyDescent="0.3">
      <c r="A62" s="28">
        <v>61</v>
      </c>
      <c r="B62" s="52">
        <f ca="1">IFERROR(IFERROR(LARGE(INDIRECT("RAW!T"&amp;MATCH(A62,Raw!B:B,0)&amp;":T"&amp;IF(A62=MAX(Raw!B:B),1010,MATCH(A62+1,Raw!B:B,0)-1)),IF(COUNTIF(INDIRECT("Raw!C"&amp;MATCH(A62,Raw!B:B,0)&amp;":C"&amp;IF(A62=MAX(Raw!B:B),1010,MATCH(A62+1,Raw!B:B,0)-1)),"H")&gt;0,1,"")),6000)+IFERROR(LARGE(INDIRECT("RAW!T"&amp;MATCH(A62,Raw!B:B,0)&amp;":T"&amp;IF(A62=MAX(Raw!B:B),1010,MATCH(A62+1,Raw!B:B,0)-1)),IF(COUNTIF(INDIRECT("Raw!C"&amp;MATCH(A62,Raw!B:B,0)&amp;":C"&amp;IF(A62=MAX(Raw!B:B),1010,MATCH(A62+1,Raw!B:B,0)-1)),"H")&gt;1,2,"")),6000)-12000
+IFERROR(LARGE(INDIRECT("RAW!T"&amp;MATCH(A62,Raw!B:B,0)&amp;":T"&amp;IF(A62=MAX(Raw!B:B),1010,MATCH(A62+1,Raw!B:B,0)-1)),IF(COUNTIF(INDIRECT("Raw!C"&amp;MATCH(A62,Raw!B:B,0)&amp;":C"&amp;IF(A62=MAX(Raw!B:B),1010,MATCH(A62+1,Raw!B:B,0)-1)),"S")&gt;0,COUNTIF(INDIRECT("Raw!C"&amp;MATCH(A62,Raw!B:B,0)&amp;":C"&amp;IF(A62=MAX(Raw!B:B),1010,MATCH(A62+1,Raw!B:B,0)-1)),"H")+1,"")),4000)+IFERROR(LARGE(INDIRECT("RAW!T"&amp;MATCH(A62,Raw!B:B,0)&amp;":T"&amp;IF(A62=MAX(Raw!B:B),1010,MATCH(A62+1,Raw!B:B,0)-1)),IF(COUNTIF(INDIRECT("Raw!C"&amp;MATCH(A62,Raw!B:B,0)&amp;":C"&amp;IF(A62=MAX(Raw!B:B),1010,MATCH(A62+1,Raw!B:B,0)-1)),"S")&gt;1,COUNTIF(INDIRECT("Raw!C"&amp;MATCH(A62,Raw!B:B,0)&amp;":C"&amp;IF(A62=MAX(Raw!B:B),1010,MATCH(A62+1,Raw!B:B,0)-1)),"H")+2,"")),4000)-8000+IFERROR(LARGE(INDIRECT("RAW!T"&amp;MATCH(A62,Raw!B:B,0)&amp;":T"&amp;IF(A62=MAX(Raw!B:B),1010,MATCH(A62+1,Raw!B:B,0)-1)),IF(COUNTIF(INDIRECT("Raw!C"&amp;MATCH(A62,Raw!B:B,0)&amp;":C"&amp;IF(A62=MAX(Raw!B:B),1010,MATCH(A62+1,Raw!B:B,0)-1)),"V")&gt;0,COUNTIF(INDIRECT("Raw!C"&amp;MATCH(A62,Raw!B:B,0)&amp;":C"&amp;IF(A62=MAX(Raw!B:B),1010,MATCH(A62+1,Raw!B:B,0)-1)),"H")+COUNTIF(INDIRECT("Raw!C"&amp;MATCH(A62,Raw!B:B,0)&amp;":C"&amp;IF(A62=MAX(Raw!B:B),1010,MATCH(A62+1,Raw!B:B,0)-1)),"S")+1,"")),2000)+IFERROR(LARGE(INDIRECT("RAW!T"&amp;MATCH(A62,Raw!B:B,0)&amp;":T"&amp;IF(A62=MAX(Raw!B:B),1010,MATCH(A62+1,Raw!B:B,0)-1)),IF(COUNTIF(INDIRECT("Raw!C"&amp;MATCH(A62,Raw!B:B,0)&amp;":C"&amp;IF(A62=MAX(Raw!B:B),1010,MATCH(A62+1,Raw!B:B,0)-1)),"V")&gt;1,COUNTIF(INDIRECT("Raw!C"&amp;MATCH(A62,Raw!B:B,0)&amp;":C"&amp;IF(A62=MAX(Raw!B:B),1010,MATCH(A62+1,Raw!B:B,0)-1)),"H")+COUNTIF(INDIRECT("Raw!C"&amp;MATCH(A62,Raw!B:B,0)&amp;":C"&amp;IF(A62=MAX(Raw!B:B),1010,MATCH(A62+1,Raw!B:B,0)-1)),"S")+2,"")),2000)-4000,"")</f>
        <v>0</v>
      </c>
      <c r="C62" s="52">
        <f ca="1">IFERROR(IFERROR(LARGE(INDIRECT("RAW!U"&amp;MATCH(A62,Raw!B:B,0)&amp;":U"&amp;IF(A62=MAX(Raw!B:B),1010,MATCH(A62+1,Raw!B:B,0)-1)),IF(COUNTIF(INDIRECT("Raw!C"&amp;MATCH(A62,Raw!B:B,0)&amp;":C"&amp;IF(A62=MAX(Raw!B:B),1010,MATCH(A62+1,Raw!B:B,0)-1)),"H")&gt;0,1,"")),6000)+IFERROR(LARGE(INDIRECT("RAW!U"&amp;MATCH(A62,Raw!B:B,0)&amp;":U"&amp;IF(A62=MAX(Raw!B:B),1010,MATCH(A62+1,Raw!B:B,0)-1)),IF(COUNTIF(INDIRECT("Raw!C"&amp;MATCH(A62,Raw!B:B,0)&amp;":C"&amp;IF(A62=MAX(Raw!B:B),1010,MATCH(A62+1,Raw!B:B,0)-1)),"H")&gt;1,2,"")),6000)-12000
+IFERROR(LARGE(INDIRECT("RAW!U"&amp;MATCH(A62,Raw!B:B,0)&amp;":U"&amp;IF(A62=MAX(Raw!B:B),1010,MATCH(A62+1,Raw!B:B,0)-1)),IF(COUNTIF(INDIRECT("Raw!C"&amp;MATCH(A62,Raw!B:B,0)&amp;":C"&amp;IF(A62=MAX(Raw!B:B),1010,MATCH(A62+1,Raw!B:B,0)-1)),"S")&gt;0,COUNTIF(INDIRECT("Raw!C"&amp;MATCH(A62,Raw!B:B,0)&amp;":C"&amp;IF(A62=MAX(Raw!B:B),1010,MATCH(A62+1,Raw!B:B,0)-1)),"H")+1,"")),4000)+IFERROR(LARGE(INDIRECT("RAW!U"&amp;MATCH(A62,Raw!B:B,0)&amp;":U"&amp;IF(A62=MAX(Raw!B:B),1010,MATCH(A62+1,Raw!B:B,0)-1)),IF(COUNTIF(INDIRECT("Raw!C"&amp;MATCH(A62,Raw!B:B,0)&amp;":C"&amp;IF(A62=MAX(Raw!B:B),1010,MATCH(A62+1,Raw!B:B,0)-1)),"S")&gt;1,COUNTIF(INDIRECT("Raw!C"&amp;MATCH(A62,Raw!B:B,0)&amp;":C"&amp;IF(A62=MAX(Raw!B:B),1010,MATCH(A62+1,Raw!B:B,0)-1)),"H")+2,"")),4000)-8000+IFERROR(LARGE(INDIRECT("RAW!U"&amp;MATCH(A62,Raw!B:B,0)&amp;":U"&amp;IF(A62=MAX(Raw!B:B),1010,MATCH(A62+1,Raw!B:B,0)-1)),IF(COUNTIF(INDIRECT("Raw!C"&amp;MATCH(A62,Raw!B:B,0)&amp;":C"&amp;IF(A62=MAX(Raw!B:B),1010,MATCH(A62+1,Raw!B:B,0)-1)),"V")&gt;0,COUNTIF(INDIRECT("Raw!C"&amp;MATCH(A62,Raw!B:B,0)&amp;":C"&amp;IF(A62=MAX(Raw!B:B),1010,MATCH(A62+1,Raw!B:B,0)-1)),"H")+COUNTIF(INDIRECT("Raw!C"&amp;MATCH(A62,Raw!B:B,0)&amp;":C"&amp;IF(A62=MAX(Raw!B:B),1010,MATCH(A62+1,Raw!B:B,0)-1)),"S")+1,"")),2000)+IFERROR(LARGE(INDIRECT("RAW!U"&amp;MATCH(A62,Raw!B:B,0)&amp;":U"&amp;IF(A62=MAX(Raw!B:B),1010,MATCH(A62+1,Raw!B:B,0)-1)),IF(COUNTIF(INDIRECT("Raw!C"&amp;MATCH(A62,Raw!B:B,0)&amp;":C"&amp;IF(A62=MAX(Raw!B:B),1010,MATCH(A62+1,Raw!B:B,0)-1)),"V")&gt;1,COUNTIF(INDIRECT("Raw!C"&amp;MATCH(A62,Raw!B:B,0)&amp;":C"&amp;IF(A62=MAX(Raw!B:B),1010,MATCH(A62+1,Raw!B:B,0)-1)),"H")+COUNTIF(INDIRECT("Raw!C"&amp;MATCH(A62,Raw!B:B,0)&amp;":C"&amp;IF(A62=MAX(Raw!B:B),1010,MATCH(A62+1,Raw!B:B,0)-1)),"S")+2,"")),2000)-4000,"")</f>
        <v>0</v>
      </c>
      <c r="D62" s="52">
        <f ca="1">IFERROR(IFERROR(LARGE(INDIRECT("RAW!V"&amp;MATCH(A62,Raw!B:B,0)&amp;":V"&amp;IF(A62=MAX(Raw!B:B),1010,MATCH(A62+1,Raw!B:B,0)-1)),IF(COUNTIF(INDIRECT("Raw!C"&amp;MATCH(A62,Raw!B:B,0)&amp;":C"&amp;IF(A62=MAX(Raw!B:B),1010,MATCH(A62+1,Raw!B:B,0)-1)),"H")&gt;0,1,"")),6000)+IFERROR(LARGE(INDIRECT("RAW!V"&amp;MATCH(A62,Raw!B:B,0)&amp;":V"&amp;IF(A62=MAX(Raw!B:B),1010,MATCH(A62+1,Raw!B:B,0)-1)),IF(COUNTIF(INDIRECT("Raw!C"&amp;MATCH(A62,Raw!B:B,0)&amp;":C"&amp;IF(A62=MAX(Raw!B:B),1010,MATCH(A62+1,Raw!B:B,0)-1)),"H")&gt;1,2,"")),6000)-12000
+IFERROR(LARGE(INDIRECT("RAW!V"&amp;MATCH(A62,Raw!B:B,0)&amp;":V"&amp;IF(A62=MAX(Raw!B:B),1010,MATCH(A62+1,Raw!B:B,0)-1)),IF(COUNTIF(INDIRECT("Raw!C"&amp;MATCH(A62,Raw!B:B,0)&amp;":C"&amp;IF(A62=MAX(Raw!B:B),1010,MATCH(A62+1,Raw!B:B,0)-1)),"S")&gt;0,COUNTIF(INDIRECT("Raw!C"&amp;MATCH(A62,Raw!B:B,0)&amp;":C"&amp;IF(A62=MAX(Raw!B:B),1010,MATCH(A62+1,Raw!B:B,0)-1)),"H")+1,"")),4000)+IFERROR(LARGE(INDIRECT("RAW!V"&amp;MATCH(A62,Raw!B:B,0)&amp;":V"&amp;IF(A62=MAX(Raw!B:B),1010,MATCH(A62+1,Raw!B:B,0)-1)),IF(COUNTIF(INDIRECT("Raw!C"&amp;MATCH(A62,Raw!B:B,0)&amp;":C"&amp;IF(A62=MAX(Raw!B:B),1010,MATCH(A62+1,Raw!B:B,0)-1)),"S")&gt;1,COUNTIF(INDIRECT("Raw!C"&amp;MATCH(A62,Raw!B:B,0)&amp;":C"&amp;IF(A62=MAX(Raw!B:B),1010,MATCH(A62+1,Raw!B:B,0)-1)),"H")+2,"")),4000)-8000+IFERROR(LARGE(INDIRECT("RAW!V"&amp;MATCH(A62,Raw!B:B,0)&amp;":V"&amp;IF(A62=MAX(Raw!B:B),1010,MATCH(A62+1,Raw!B:B,0)-1)),IF(COUNTIF(INDIRECT("Raw!C"&amp;MATCH(A62,Raw!B:B,0)&amp;":C"&amp;IF(A62=MAX(Raw!B:B),1010,MATCH(A62+1,Raw!B:B,0)-1)),"V")&gt;0,COUNTIF(INDIRECT("Raw!C"&amp;MATCH(A62,Raw!B:B,0)&amp;":C"&amp;IF(A62=MAX(Raw!B:B),1010,MATCH(A62+1,Raw!B:B,0)-1)),"H")+COUNTIF(INDIRECT("Raw!C"&amp;MATCH(A62,Raw!B:B,0)&amp;":C"&amp;IF(A62=MAX(Raw!B:B),1010,MATCH(A62+1,Raw!B:B,0)-1)),"S")+1,"")),2000)+IFERROR(LARGE(INDIRECT("RAW!V"&amp;MATCH(A62,Raw!B:B,0)&amp;":V"&amp;IF(A62=MAX(Raw!B:B),1010,MATCH(A62+1,Raw!B:B,0)-1)),IF(COUNTIF(INDIRECT("Raw!C"&amp;MATCH(A62,Raw!B:B,0)&amp;":C"&amp;IF(A62=MAX(Raw!B:B),1010,MATCH(A62+1,Raw!B:B,0)-1)),"V")&gt;1,COUNTIF(INDIRECT("Raw!C"&amp;MATCH(A62,Raw!B:B,0)&amp;":C"&amp;IF(A62=MAX(Raw!B:B),1010,MATCH(A62+1,Raw!B:B,0)-1)),"H")+COUNTIF(INDIRECT("Raw!C"&amp;MATCH(A62,Raw!B:B,0)&amp;":C"&amp;IF(A62=MAX(Raw!B:B),1010,MATCH(A62+1,Raw!B:B,0)-1)),"S")+2,"")),2000)-4000,"")</f>
        <v>0</v>
      </c>
      <c r="E62" s="52">
        <f ca="1">IFERROR(IFERROR(LARGE(INDIRECT("RAW!W"&amp;MATCH(A62,Raw!B:B,0)&amp;":W"&amp;IF(A62=MAX(Raw!B:B),1010,MATCH(A62+1,Raw!B:B,0)-1)),IF(COUNTIF(INDIRECT("Raw!C"&amp;MATCH(A62,Raw!B:B,0)&amp;":C"&amp;IF(A62=MAX(Raw!B:B),1010,MATCH(A62+1,Raw!B:B,0)-1)),"H")&gt;0,1,"")),6000)+IFERROR(LARGE(INDIRECT("RAW!W"&amp;MATCH(A62,Raw!B:B,0)&amp;":W"&amp;IF(A62=MAX(Raw!B:B),1010,MATCH(A62+1,Raw!B:B,0)-1)),IF(COUNTIF(INDIRECT("Raw!C"&amp;MATCH(A62,Raw!B:B,0)&amp;":C"&amp;IF(A62=MAX(Raw!B:B),1010,MATCH(A62+1,Raw!B:B,0)-1)),"H")&gt;1,2,"")),6000)-12000
+IFERROR(LARGE(INDIRECT("RAW!W"&amp;MATCH(A62,Raw!B:B,0)&amp;":W"&amp;IF(A62=MAX(Raw!B:B),1010,MATCH(A62+1,Raw!B:B,0)-1)),IF(COUNTIF(INDIRECT("Raw!C"&amp;MATCH(A62,Raw!B:B,0)&amp;":C"&amp;IF(A62=MAX(Raw!B:B),1010,MATCH(A62+1,Raw!B:B,0)-1)),"S")&gt;0,COUNTIF(INDIRECT("Raw!C"&amp;MATCH(A62,Raw!B:B,0)&amp;":C"&amp;IF(A62=MAX(Raw!B:B),1010,MATCH(A62+1,Raw!B:B,0)-1)),"H")+1,"")),4000)+IFERROR(LARGE(INDIRECT("RAW!W"&amp;MATCH(A62,Raw!B:B,0)&amp;":W"&amp;IF(A62=MAX(Raw!B:B),1010,MATCH(A62+1,Raw!B:B,0)-1)),IF(COUNTIF(INDIRECT("Raw!C"&amp;MATCH(A62,Raw!B:B,0)&amp;":C"&amp;IF(A62=MAX(Raw!B:B),1010,MATCH(A62+1,Raw!B:B,0)-1)),"S")&gt;1,COUNTIF(INDIRECT("Raw!C"&amp;MATCH(A62,Raw!B:B,0)&amp;":C"&amp;IF(A62=MAX(Raw!B:B),1010,MATCH(A62+1,Raw!B:B,0)-1)),"H")+2,"")),4000)-8000+IFERROR(LARGE(INDIRECT("RAW!W"&amp;MATCH(A62,Raw!B:B,0)&amp;":W"&amp;IF(A62=MAX(Raw!B:B),1010,MATCH(A62+1,Raw!B:B,0)-1)),IF(COUNTIF(INDIRECT("Raw!C"&amp;MATCH(A62,Raw!B:B,0)&amp;":C"&amp;IF(A62=MAX(Raw!B:B),1010,MATCH(A62+1,Raw!B:B,0)-1)),"V")&gt;0,COUNTIF(INDIRECT("Raw!C"&amp;MATCH(A62,Raw!B:B,0)&amp;":C"&amp;IF(A62=MAX(Raw!B:B),1010,MATCH(A62+1,Raw!B:B,0)-1)),"H")+COUNTIF(INDIRECT("Raw!C"&amp;MATCH(A62,Raw!B:B,0)&amp;":C"&amp;IF(A62=MAX(Raw!B:B),1010,MATCH(A62+1,Raw!B:B,0)-1)),"S")+1,"")),2000)+IFERROR(LARGE(INDIRECT("RAW!W"&amp;MATCH(A62,Raw!B:B,0)&amp;":W"&amp;IF(A62=MAX(Raw!B:B),1010,MATCH(A62+1,Raw!B:B,0)-1)),IF(COUNTIF(INDIRECT("Raw!C"&amp;MATCH(A62,Raw!B:B,0)&amp;":C"&amp;IF(A62=MAX(Raw!B:B),1010,MATCH(A62+1,Raw!B:B,0)-1)),"V")&gt;1,COUNTIF(INDIRECT("Raw!C"&amp;MATCH(A62,Raw!B:B,0)&amp;":C"&amp;IF(A62=MAX(Raw!B:B),1010,MATCH(A62+1,Raw!B:B,0)-1)),"H")+COUNTIF(INDIRECT("Raw!C"&amp;MATCH(A62,Raw!B:B,0)&amp;":C"&amp;IF(A62=MAX(Raw!B:B),1010,MATCH(A62+1,Raw!B:B,0)-1)),"S")+2,"")),2000)-4000,"")</f>
        <v>0</v>
      </c>
      <c r="F62" s="52">
        <f ca="1">IFERROR(IFERROR(LARGE(INDIRECT("RAW!X"&amp;MATCH(A62,Raw!B:B,0)&amp;":X"&amp;IF(A62=MAX(Raw!B:B),1010,MATCH(A62+1,Raw!B:B,0)-1)),IF(COUNTIF(INDIRECT("Raw!C"&amp;MATCH(A62,Raw!B:B,0)&amp;":C"&amp;IF(A62=MAX(Raw!B:B),1010,MATCH(A62+1,Raw!B:B,0)-1)),"H")&gt;0,1,"")),6000)+IFERROR(LARGE(INDIRECT("RAW!X"&amp;MATCH(A62,Raw!B:B,0)&amp;":X"&amp;IF(A62=MAX(Raw!B:B),1010,MATCH(A62+1,Raw!B:B,0)-1)),IF(COUNTIF(INDIRECT("Raw!C"&amp;MATCH(A62,Raw!B:B,0)&amp;":C"&amp;IF(A62=MAX(Raw!B:B),1010,MATCH(A62+1,Raw!B:B,0)-1)),"H")&gt;1,2,"")),6000)-12000
+IFERROR(LARGE(INDIRECT("RAW!X"&amp;MATCH(A62,Raw!B:B,0)&amp;":X"&amp;IF(A62=MAX(Raw!B:B),1010,MATCH(A62+1,Raw!B:B,0)-1)),IF(COUNTIF(INDIRECT("Raw!C"&amp;MATCH(A62,Raw!B:B,0)&amp;":C"&amp;IF(A62=MAX(Raw!B:B),1010,MATCH(A62+1,Raw!B:B,0)-1)),"S")&gt;0,COUNTIF(INDIRECT("Raw!C"&amp;MATCH(A62,Raw!B:B,0)&amp;":C"&amp;IF(A62=MAX(Raw!B:B),1010,MATCH(A62+1,Raw!B:B,0)-1)),"H")+1,"")),4000)+IFERROR(LARGE(INDIRECT("RAW!X"&amp;MATCH(A62,Raw!B:B,0)&amp;":X"&amp;IF(A62=MAX(Raw!B:B),1010,MATCH(A62+1,Raw!B:B,0)-1)),IF(COUNTIF(INDIRECT("Raw!C"&amp;MATCH(A62,Raw!B:B,0)&amp;":C"&amp;IF(A62=MAX(Raw!B:B),1010,MATCH(A62+1,Raw!B:B,0)-1)),"S")&gt;1,COUNTIF(INDIRECT("Raw!C"&amp;MATCH(A62,Raw!B:B,0)&amp;":C"&amp;IF(A62=MAX(Raw!B:B),1010,MATCH(A62+1,Raw!B:B,0)-1)),"H")+2,"")),4000)-8000+IFERROR(LARGE(INDIRECT("RAW!X"&amp;MATCH(A62,Raw!B:B,0)&amp;":X"&amp;IF(A62=MAX(Raw!B:B),1010,MATCH(A62+1,Raw!B:B,0)-1)),IF(COUNTIF(INDIRECT("Raw!C"&amp;MATCH(A62,Raw!B:B,0)&amp;":C"&amp;IF(A62=MAX(Raw!B:B),1010,MATCH(A62+1,Raw!B:B,0)-1)),"v")&gt;0,COUNTIF(INDIRECT("Raw!C"&amp;MATCH(A62,Raw!B:B,0)&amp;":C"&amp;IF(A62=MAX(Raw!B:B),1010,MATCH(A62+1,Raw!B:B,0)-1)),"H")+COUNTIF(INDIRECT("Raw!C"&amp;MATCH(A62,Raw!B:B,0)&amp;":C"&amp;IF(A62=MAX(Raw!B:B),1010,MATCH(A62+1,Raw!B:B,0)-1)),"S")+1,"")),2000)+IFERROR(LARGE(INDIRECT("RAW!X"&amp;MATCH(A62,Raw!B:B,0)&amp;":X"&amp;IF(A62=MAX(Raw!B:B),1010,MATCH(A62+1,Raw!B:B,0)-1)),IF(COUNTIF(INDIRECT("Raw!C"&amp;MATCH(A62,Raw!B:B,0)&amp;":C"&amp;IF(A62=MAX(Raw!B:B),1010,MATCH(A62+1,Raw!B:B,0)-1)),"v")&gt;1,COUNTIF(INDIRECT("Raw!C"&amp;MATCH(A62,Raw!B:B,0)&amp;":C"&amp;IF(A62=MAX(Raw!B:B),1010,MATCH(A62+1,Raw!B:B,0)-1)),"H")+COUNTIF(INDIRECT("Raw!C"&amp;MATCH(A62,Raw!B:B,0)&amp;":C"&amp;IF(A62=MAX(Raw!B:B),1010,MATCH(A62+1,Raw!B:B,0)-1)),"S")+2,"")),2000)-4000,"")</f>
        <v>0</v>
      </c>
      <c r="G62" s="52">
        <f ca="1">IFERROR(IFERROR(LARGE(INDIRECT("RAW!Y"&amp;MATCH(A62,Raw!B:B,0)&amp;":Y"&amp;IF(A62=MAX(Raw!B:B),1010,MATCH(A62+1,Raw!B:B,0)-1)),IF(COUNTIF(INDIRECT("Raw!C"&amp;MATCH(A62,Raw!B:B,0)&amp;":C"&amp;IF(A62=MAX(Raw!B:B),1010,MATCH(A62+1,Raw!B:B,0)-1)),"H")&gt;0,1,"")),6000)+IFERROR(LARGE(INDIRECT("RAW!Y"&amp;MATCH(A62,Raw!B:B,0)&amp;":Y"&amp;IF(A62=MAX(Raw!B:B),1010,MATCH(A62+1,Raw!B:B,0)-1)),IF(COUNTIF(INDIRECT("Raw!C"&amp;MATCH(A62,Raw!B:B,0)&amp;":C"&amp;IF(A62=MAX(Raw!B:B),1010,MATCH(A62+1,Raw!B:B,0)-1)),"H")&gt;1,2,"")),6000)-12000
+IFERROR(LARGE(INDIRECT("RAW!Y"&amp;MATCH(A62,Raw!B:B,0)&amp;":Y"&amp;IF(A62=MAX(Raw!B:B),1010,MATCH(A62+1,Raw!B:B,0)-1)),IF(COUNTIF(INDIRECT("Raw!C"&amp;MATCH(A62,Raw!B:B,0)&amp;":C"&amp;IF(A62=MAX(Raw!B:B),1010,MATCH(A62+1,Raw!B:B,0)-1)),"S")&gt;0,COUNTIF(INDIRECT("Raw!C"&amp;MATCH(A62,Raw!B:B,0)&amp;":C"&amp;IF(A62=MAX(Raw!B:B),1010,MATCH(A62+1,Raw!B:B,0)-1)),"H")+1,"")),4000)+IFERROR(LARGE(INDIRECT("RAW!Y"&amp;MATCH(A62,Raw!B:B,0)&amp;":Y"&amp;IF(A62=MAX(Raw!B:B),1010,MATCH(A62+1,Raw!B:B,0)-1)),IF(COUNTIF(INDIRECT("Raw!C"&amp;MATCH(A62,Raw!B:B,0)&amp;":C"&amp;IF(A62=MAX(Raw!B:B),1010,MATCH(A62+1,Raw!B:B,0)-1)),"S")&gt;1,COUNTIF(INDIRECT("Raw!C"&amp;MATCH(A62,Raw!B:B,0)&amp;":C"&amp;IF(A62=MAX(Raw!B:B),1010,MATCH(A62+1,Raw!B:B,0)-1)),"H")+2,"")),4000)-8000+IFERROR(LARGE(INDIRECT("RAW!Y"&amp;MATCH(A62,Raw!B:B,0)&amp;":Y"&amp;IF(A62=MAX(Raw!B:B),1010,MATCH(A62+1,Raw!B:B,0)-1)),IF(COUNTIF(INDIRECT("Raw!C"&amp;MATCH(A62,Raw!B:B,0)&amp;":C"&amp;IF(A62=MAX(Raw!B:B),1010,MATCH(A62+1,Raw!B:B,0)-1)),"V")&gt;0,COUNTIF(INDIRECT("Raw!C"&amp;MATCH(A62,Raw!B:B,0)&amp;":C"&amp;IF(A62=MAX(Raw!B:B),1010,MATCH(A62+1,Raw!B:B,0)-1)),"H")+COUNTIF(INDIRECT("Raw!C"&amp;MATCH(A62,Raw!B:B,0)&amp;":C"&amp;IF(A62=MAX(Raw!B:B),1010,MATCH(A62+1,Raw!B:B,0)-1)),"S")+1,"")),2000)+IFERROR(LARGE(INDIRECT("RAW!Y"&amp;MATCH(A62,Raw!B:B,0)&amp;":Y"&amp;IF(A62=MAX(Raw!B:B),1010,MATCH(A62+1,Raw!B:B,0)-1)),IF(COUNTIF(INDIRECT("Raw!C"&amp;MATCH(A62,Raw!B:B,0)&amp;":C"&amp;IF(A62=MAX(Raw!B:B),1010,MATCH(A62+1,Raw!B:B,0)-1)),"V")&gt;1,COUNTIF(INDIRECT("Raw!C"&amp;MATCH(A62,Raw!B:B,0)&amp;":C"&amp;IF(A62=MAX(Raw!B:B),1010,MATCH(A62+1,Raw!B:B,0)-1)),"H")+COUNTIF(INDIRECT("Raw!C"&amp;MATCH(A62,Raw!B:B,0)&amp;":C"&amp;IF(A62=MAX(Raw!B:B),1010,MATCH(A62+1,Raw!B:B,0)-1)),"S")+2,"")),2000)-4000,"")</f>
        <v>0</v>
      </c>
      <c r="H62" s="52">
        <f ca="1">IFERROR(IFERROR(LARGE(INDIRECT("RAW!Z"&amp;MATCH(A62,Raw!B:B,0)&amp;":Z"&amp;IF(A62=MAX(Raw!B:B),1010,MATCH(A62+1,Raw!B:B,0)-1)),IF(COUNTIF(INDIRECT("Raw!C"&amp;MATCH(A62,Raw!B:B,0)&amp;":C"&amp;IF(A62=MAX(Raw!B:B),1010,MATCH(A62+1,Raw!B:B,0)-1)),"H")&gt;0,1,"")),6000)+IFERROR(LARGE(INDIRECT("RAW!Z"&amp;MATCH(A62,Raw!B:B,0)&amp;":Z"&amp;IF(A62=MAX(Raw!B:B),1010,MATCH(A62+1,Raw!B:B,0)-1)),IF(COUNTIF(INDIRECT("Raw!C"&amp;MATCH(A62,Raw!B:B,0)&amp;":C"&amp;IF(A62=MAX(Raw!B:B),1010,MATCH(A62+1,Raw!B:B,0)-1)),"H")&gt;1,2,"")),6000)-12000
+IFERROR(LARGE(INDIRECT("RAW!Z"&amp;MATCH(A62,Raw!B:B,0)&amp;":Z"&amp;IF(A62=MAX(Raw!B:B),1010,MATCH(A62+1,Raw!B:B,0)-1)),IF(COUNTIF(INDIRECT("Raw!C"&amp;MATCH(A62,Raw!B:B,0)&amp;":C"&amp;IF(A62=MAX(Raw!B:B),1010,MATCH(A62+1,Raw!B:B,0)-1)),"S")&gt;0,COUNTIF(INDIRECT("Raw!C"&amp;MATCH(A62,Raw!B:B,0)&amp;":C"&amp;IF(A62=MAX(Raw!B:B),1010,MATCH(A62+1,Raw!B:B,0)-1)),"H")+1,"")),4000)+IFERROR(LARGE(INDIRECT("RAW!Z"&amp;MATCH(A62,Raw!B:B,0)&amp;":Z"&amp;IF(A62=MAX(Raw!B:B),1010,MATCH(A62+1,Raw!B:B,0)-1)),IF(COUNTIF(INDIRECT("Raw!C"&amp;MATCH(A62,Raw!B:B,0)&amp;":C"&amp;IF(A62=MAX(Raw!B:B),1010,MATCH(A62+1,Raw!B:B,0)-1)),"S")&gt;1,COUNTIF(INDIRECT("Raw!C"&amp;MATCH(A62,Raw!B:B,0)&amp;":C"&amp;IF(A62=MAX(Raw!B:B),1010,MATCH(A62+1,Raw!B:B,0)-1)),"H")+2,"")),4000)-8000+IFERROR(LARGE(INDIRECT("RAW!Z"&amp;MATCH(A62,Raw!B:B,0)&amp;":Z"&amp;IF(A62=MAX(Raw!B:B),1010,MATCH(A62+1,Raw!B:B,0)-1)),IF(COUNTIF(INDIRECT("Raw!C"&amp;MATCH(A62,Raw!B:B,0)&amp;":C"&amp;IF(A62=MAX(Raw!B:B),1010,MATCH(A62+1,Raw!B:B,0)-1)),"V")&gt;0,COUNTIF(INDIRECT("Raw!C"&amp;MATCH(A62,Raw!B:B,0)&amp;":C"&amp;IF(A62=MAX(Raw!B:B),1010,MATCH(A62+1,Raw!B:B,0)-1)),"H")+COUNTIF(INDIRECT("Raw!C"&amp;MATCH(A62,Raw!B:B,0)&amp;":C"&amp;IF(A62=MAX(Raw!B:B),1010,MATCH(A62+1,Raw!B:B,0)-1)),"S")+1,"")),2000)+IFERROR(LARGE(INDIRECT("RAW!Z"&amp;MATCH(A62,Raw!B:B,0)&amp;":Z"&amp;IF(A62=MAX(Raw!B:B),1010,MATCH(A62+1,Raw!B:B,0)-1)),IF(COUNTIF(INDIRECT("Raw!C"&amp;MATCH(A62,Raw!B:B,0)&amp;":C"&amp;IF(A62=MAX(Raw!B:B),1010,MATCH(A62+1,Raw!B:B,0)-1)),"V")&gt;1,COUNTIF(INDIRECT("Raw!C"&amp;MATCH(A62,Raw!B:B,0)&amp;":C"&amp;IF(A62=MAX(Raw!B:B),1010,MATCH(A62+1,Raw!B:B,0)-1)),"H")+COUNTIF(INDIRECT("Raw!C"&amp;MATCH(A62,Raw!B:B,0)&amp;":C"&amp;IF(A62=MAX(Raw!B:B),1010,MATCH(A62+1,Raw!B:B,0)-1)),"S")+2,"")),2000)-4000,"")</f>
        <v>0</v>
      </c>
      <c r="I62" s="52">
        <f ca="1">IFERROR(IFERROR(LARGE(INDIRECT("RAW!AA"&amp;MATCH(A62,Raw!B:B,0)&amp;":AA"&amp;IF(A62=MAX(Raw!B:B),1010,MATCH(A62+1,Raw!B:B,0)-1)),IF(COUNTIF(INDIRECT("Raw!C"&amp;MATCH(A62,Raw!B:B,0)&amp;":C"&amp;IF(A62=MAX(Raw!B:B),1010,MATCH(A62+1,Raw!B:B,0)-1)),"H")&gt;0,1,"")),6000)+IFERROR(LARGE(INDIRECT("RAW!AA"&amp;MATCH(A62,Raw!B:B,0)&amp;":AA"&amp;IF(A62=MAX(Raw!B:B),1010,MATCH(A62+1,Raw!B:B,0)-1)),IF(COUNTIF(INDIRECT("Raw!C"&amp;MATCH(A62,Raw!B:B,0)&amp;":C"&amp;IF(A62=MAX(Raw!B:B),1010,MATCH(A62+1,Raw!B:B,0)-1)),"H")&gt;1,2,"")),6000)-12000
+IFERROR(LARGE(INDIRECT("RAW!AA"&amp;MATCH(A62,Raw!B:B,0)&amp;":AA"&amp;IF(A62=MAX(Raw!B:B),1010,MATCH(A62+1,Raw!B:B,0)-1)),IF(COUNTIF(INDIRECT("Raw!C"&amp;MATCH(A62,Raw!B:B,0)&amp;":C"&amp;IF(A62=MAX(Raw!B:B),1010,MATCH(A62+1,Raw!B:B,0)-1)),"S")&gt;0,COUNTIF(INDIRECT("Raw!C"&amp;MATCH(A62,Raw!B:B,0)&amp;":C"&amp;IF(A62=MAX(Raw!B:B),1010,MATCH(A62+1,Raw!B:B,0)-1)),"H")+1,"")),4000)+IFERROR(LARGE(INDIRECT("RAW!AA"&amp;MATCH(A62,Raw!B:B,0)&amp;":AA"&amp;IF(A62=MAX(Raw!B:B),1010,MATCH(A62+1,Raw!B:B,0)-1)),IF(COUNTIF(INDIRECT("Raw!C"&amp;MATCH(A62,Raw!B:B,0)&amp;":C"&amp;IF(A62=MAX(Raw!B:B),1010,MATCH(A62+1,Raw!B:B,0)-1)),"S")&gt;1,COUNTIF(INDIRECT("Raw!C"&amp;MATCH(A62,Raw!B:B,0)&amp;":C"&amp;IF(A62=MAX(Raw!B:B),1010,MATCH(A62+1,Raw!B:B,0)-1)),"H")+2,"")),4000)-8000+IFERROR(LARGE(INDIRECT("RAW!AA"&amp;MATCH(A62,Raw!B:B,0)&amp;":AA"&amp;IF(A62=MAX(Raw!B:B),1010,MATCH(A62+1,Raw!B:B,0)-1)),IF(COUNTIF(INDIRECT("Raw!C"&amp;MATCH(A62,Raw!B:B,0)&amp;":C"&amp;IF(A62=MAX(Raw!B:B),1010,MATCH(A62+1,Raw!B:B,0)-1)),"V")&gt;0,COUNTIF(INDIRECT("Raw!C"&amp;MATCH(A62,Raw!B:B,0)&amp;":C"&amp;IF(A62=MAX(Raw!B:B),1010,MATCH(A62+1,Raw!B:B,0)-1)),"H")+COUNTIF(INDIRECT("Raw!C"&amp;MATCH(A62,Raw!B:B,0)&amp;":C"&amp;IF(A62=MAX(Raw!B:B),1010,MATCH(A62+1,Raw!B:B,0)-1)),"S")+1,"")),2000)+IFERROR(LARGE(INDIRECT("RAW!AA"&amp;MATCH(A62,Raw!B:B,0)&amp;":AA"&amp;IF(A62=MAX(Raw!B:B),1010,MATCH(A62+1,Raw!B:B,0)-1)),IF(COUNTIF(INDIRECT("Raw!C"&amp;MATCH(A62,Raw!B:B,0)&amp;":C"&amp;IF(A62=MAX(Raw!B:B),1010,MATCH(A62+1,Raw!B:B,0)-1)),"V")&gt;1,COUNTIF(INDIRECT("Raw!C"&amp;MATCH(A62,Raw!B:B,0)&amp;":C"&amp;IF(A62=MAX(Raw!B:B),1010,MATCH(A62+1,Raw!B:B,0)-1)),"H")+COUNTIF(INDIRECT("Raw!C"&amp;MATCH(A62,Raw!B:B,0)&amp;":C"&amp;IF(A62=MAX(Raw!B:B),1010,MATCH(A62+1,Raw!B:B,0)-1)),"S")+2,"")),2000)-4000,"")</f>
        <v>0</v>
      </c>
      <c r="J62" s="52">
        <f ca="1">IFERROR(IFERROR(LARGE(INDIRECT("RAW!AB"&amp;MATCH(A62,Raw!B:B,0)&amp;":AB"&amp;IF(A62=MAX(Raw!B:B),1010,MATCH(A62+1,Raw!B:B,0)-1)),IF(COUNTIF(INDIRECT("Raw!C"&amp;MATCH(A62,Raw!B:B,0)&amp;":C"&amp;IF(A62=MAX(Raw!B:B),1010,MATCH(A62+1,Raw!B:B,0)-1)),"H")&gt;0,1,"")),6000)+IFERROR(LARGE(INDIRECT("RAW!AB"&amp;MATCH(A62,Raw!B:B,0)&amp;":AB"&amp;IF(A62=MAX(Raw!B:B),1010,MATCH(A62+1,Raw!B:B,0)-1)),IF(COUNTIF(INDIRECT("Raw!C"&amp;MATCH(A62,Raw!B:B,0)&amp;":C"&amp;IF(A62=MAX(Raw!B:B),1010,MATCH(A62+1,Raw!B:B,0)-1)),"H")&gt;1,2,"")),6000)-12000
+IFERROR(LARGE(INDIRECT("RAW!AB"&amp;MATCH(A62,Raw!B:B,0)&amp;":AB"&amp;IF(A62=MAX(Raw!B:B),1010,MATCH(A62+1,Raw!B:B,0)-1)),IF(COUNTIF(INDIRECT("Raw!C"&amp;MATCH(A62,Raw!B:B,0)&amp;":C"&amp;IF(A62=MAX(Raw!B:B),1010,MATCH(A62+1,Raw!B:B,0)-1)),"S")&gt;0,COUNTIF(INDIRECT("Raw!C"&amp;MATCH(A62,Raw!B:B,0)&amp;":C"&amp;IF(A62=MAX(Raw!B:B),1010,MATCH(A62+1,Raw!B:B,0)-1)),"H")+1,"")),4000)+IFERROR(LARGE(INDIRECT("RAW!AB"&amp;MATCH(A62,Raw!B:B,0)&amp;":AB"&amp;IF(A62=MAX(Raw!B:B),1010,MATCH(A62+1,Raw!B:B,0)-1)),IF(COUNTIF(INDIRECT("Raw!C"&amp;MATCH(A62,Raw!B:B,0)&amp;":C"&amp;IF(A62=MAX(Raw!B:B),1010,MATCH(A62+1,Raw!B:B,0)-1)),"S")&gt;1,COUNTIF(INDIRECT("Raw!C"&amp;MATCH(A62,Raw!B:B,0)&amp;":C"&amp;IF(A62=MAX(Raw!B:B),1010,MATCH(A62+1,Raw!B:B,0)-1)),"H")+2,"")),4000)-8000+IFERROR(LARGE(INDIRECT("RAW!AB"&amp;MATCH(A62,Raw!B:B,0)&amp;":AB"&amp;IF(A62=MAX(Raw!B:B),1010,MATCH(A62+1,Raw!B:B,0)-1)),IF(COUNTIF(INDIRECT("Raw!C"&amp;MATCH(A62,Raw!B:B,0)&amp;":C"&amp;IF(A62=MAX(Raw!B:B),1010,MATCH(A62+1,Raw!B:B,0)-1)),"V")&gt;0,COUNTIF(INDIRECT("Raw!C"&amp;MATCH(A62,Raw!B:B,0)&amp;":C"&amp;IF(A62=MAX(Raw!B:B),1010,MATCH(A62+1,Raw!B:B,0)-1)),"H")+COUNTIF(INDIRECT("Raw!C"&amp;MATCH(A62,Raw!B:B,0)&amp;":C"&amp;IF(A62=MAX(Raw!B:B),1010,MATCH(A62+1,Raw!B:B,0)-1)),"S")+1,"")),2000)+IFERROR(LARGE(INDIRECT("RAW!AB"&amp;MATCH(A62,Raw!B:B,0)&amp;":AB"&amp;IF(A62=MAX(Raw!B:B),1010,MATCH(A62+1,Raw!B:B,0)-1)),IF(COUNTIF(INDIRECT("Raw!C"&amp;MATCH(A62,Raw!B:B,0)&amp;":C"&amp;IF(A62=MAX(Raw!B:B),1010,MATCH(A62+1,Raw!B:B,0)-1)),"V")&gt;1,COUNTIF(INDIRECT("Raw!C"&amp;MATCH(A62,Raw!B:B,0)&amp;":C"&amp;IF(A62=MAX(Raw!B:B),1010,MATCH(A62+1,Raw!B:B,0)-1)),"H")+COUNTIF(INDIRECT("Raw!C"&amp;MATCH(A62,Raw!B:B,0)&amp;":C"&amp;IF(A62=MAX(Raw!B:B),1010,MATCH(A62+1,Raw!B:B,0)-1)),"S")+2,"")),2000)-4000,"")</f>
        <v>0</v>
      </c>
      <c r="K62" s="52">
        <f ca="1">IFERROR(IFERROR(LARGE(INDIRECT("RAW!AC"&amp;MATCH(A62,Raw!B:B,0)&amp;":AC"&amp;IF(A62=MAX(Raw!B:B),1010,MATCH(A62+1,Raw!B:B,0)-1)),IF(COUNTIF(INDIRECT("Raw!C"&amp;MATCH(A62,Raw!B:B,0)&amp;":C"&amp;IF(A62=MAX(Raw!B:B),1010,MATCH(A62+1,Raw!B:B,0)-1)),"H")&gt;0,1,"")),6000)+IFERROR(LARGE(INDIRECT("RAW!AC"&amp;MATCH(A62,Raw!B:B,0)&amp;":AC"&amp;IF(A62=MAX(Raw!B:B),1010,MATCH(A62+1,Raw!B:B,0)-1)),IF(COUNTIF(INDIRECT("Raw!C"&amp;MATCH(A62,Raw!B:B,0)&amp;":C"&amp;IF(A62=MAX(Raw!B:B),1010,MATCH(A62+1,Raw!B:B,0)-1)),"H")&gt;1,2,"")),6000)-12000
+IFERROR(LARGE(INDIRECT("RAW!AC"&amp;MATCH(A62,Raw!B:B,0)&amp;":AC"&amp;IF(A62=MAX(Raw!B:B),1010,MATCH(A62+1,Raw!B:B,0)-1)),IF(COUNTIF(INDIRECT("Raw!C"&amp;MATCH(A62,Raw!B:B,0)&amp;":C"&amp;IF(A62=MAX(Raw!B:B),1010,MATCH(A62+1,Raw!B:B,0)-1)),"S")&gt;0,COUNTIF(INDIRECT("Raw!C"&amp;MATCH(A62,Raw!B:B,0)&amp;":C"&amp;IF(A62=MAX(Raw!B:B),1010,MATCH(A62+1,Raw!B:B,0)-1)),"H")+1,"")),4000)+IFERROR(LARGE(INDIRECT("RAW!AC"&amp;MATCH(A62,Raw!B:B,0)&amp;":AC"&amp;IF(A62=MAX(Raw!B:B),1010,MATCH(A62+1,Raw!B:B,0)-1)),IF(COUNTIF(INDIRECT("Raw!C"&amp;MATCH(A62,Raw!B:B,0)&amp;":C"&amp;IF(A62=MAX(Raw!B:B),1010,MATCH(A62+1,Raw!B:B,0)-1)),"S")&gt;1,COUNTIF(INDIRECT("Raw!C"&amp;MATCH(A62,Raw!B:B,0)&amp;":C"&amp;IF(A62=MAX(Raw!B:B),1010,MATCH(A62+1,Raw!B:B,0)-1)),"H")+2,"")),4000)-8000+IFERROR(LARGE(INDIRECT("RAW!AC"&amp;MATCH(A62,Raw!B:B,0)&amp;":AC"&amp;IF(A62=MAX(Raw!B:B),1010,MATCH(A62+1,Raw!B:B,0)-1)),IF(COUNTIF(INDIRECT("Raw!C"&amp;MATCH(A62,Raw!B:B,0)&amp;":C"&amp;IF(A62=MAX(Raw!B:B),1010,MATCH(A62+1,Raw!B:B,0)-1)),"V")&gt;0,COUNTIF(INDIRECT("Raw!C"&amp;MATCH(A62,Raw!B:B,0)&amp;":C"&amp;IF(A62=MAX(Raw!B:B),1010,MATCH(A62+1,Raw!B:B,0)-1)),"H")+COUNTIF(INDIRECT("Raw!C"&amp;MATCH(A62,Raw!B:B,0)&amp;":C"&amp;IF(A62=MAX(Raw!B:B),1010,MATCH(A62+1,Raw!B:B,0)-1)),"S")+1,"")),2000)+IFERROR(LARGE(INDIRECT("RAW!AC"&amp;MATCH(A62,Raw!B:B,0)&amp;":AC"&amp;IF(A62=MAX(Raw!B:B),1010,MATCH(A62+1,Raw!B:B,0)-1)),IF(COUNTIF(INDIRECT("Raw!C"&amp;MATCH(A62,Raw!B:B,0)&amp;":C"&amp;IF(A62=MAX(Raw!B:B),1010,MATCH(A62+1,Raw!B:B,0)-1)),"V")&gt;1,COUNTIF(INDIRECT("Raw!C"&amp;MATCH(A62,Raw!B:B,0)&amp;":C"&amp;IF(A62=MAX(Raw!B:B),1010,MATCH(A62+1,Raw!B:B,0)-1)),"H")+COUNTIF(INDIRECT("Raw!C"&amp;MATCH(A62,Raw!B:B,0)&amp;":C"&amp;IF(A62=MAX(Raw!B:B),1010,MATCH(A62+1,Raw!B:B,0)-1)),"S")+2,"")),2000)-4000,"")</f>
        <v>0</v>
      </c>
      <c r="L62" s="14">
        <f t="shared" ca="1" si="0"/>
        <v>0</v>
      </c>
      <c r="M62" s="14">
        <f t="shared" ca="1" si="1"/>
        <v>0</v>
      </c>
      <c r="N62" s="14">
        <f t="shared" ca="1" si="2"/>
        <v>0</v>
      </c>
      <c r="O62" s="37" t="str">
        <f t="array" aca="1" ref="O62" ca="1">IF(P62="","",(IF(ROUND(P62,1)=ROUND(P61,1),O61,O61+1)))</f>
        <v/>
      </c>
      <c r="P62" s="33" t="str">
        <f t="array" aca="1" ref="P62" ca="1">IF(ROUND(LARGE(B:B,$A62),2)=0,"",LARGE(B:B,$A62))</f>
        <v/>
      </c>
      <c r="Q62" s="33" t="str">
        <f t="array" aca="1" ref="Q62" ca="1">IFERROR(INDEX(Raw!$S$3:$S$502,MATCH(R62,Raw!$R$3:$R$502,0)),"")</f>
        <v/>
      </c>
      <c r="R62" s="34" t="str">
        <f t="array" aca="1" ref="R62" ca="1">IFERROR(INDEX(Raw!$R$3:$R$502,MATCH(IFERROR(INDEX(MATCH(P62,B$2:B$501,0),$A$2:$A$502),""),Raw!$Q$3:$Q$502,0)),"")</f>
        <v/>
      </c>
      <c r="S62" s="38" t="str">
        <f t="array" aca="1" ref="S62" ca="1">IF(T62="","",(IF(ROUND(T62,1)=ROUND(T61,1),S61,S61+1)))</f>
        <v/>
      </c>
      <c r="T62" s="36" t="str">
        <f t="array" aca="1" ref="T62" ca="1">IF(ROUND(LARGE(C:C,$A62),2)=0,"",LARGE(C:C,$A62))</f>
        <v/>
      </c>
      <c r="U62" s="33" t="str">
        <f t="array" aca="1" ref="U62" ca="1">IFERROR(INDEX(Raw!$S$3:$S$502,MATCH(V62,Raw!$R$3:$R$502,0)),"")</f>
        <v/>
      </c>
      <c r="V62" s="34" t="str">
        <f t="array" aca="1" ref="V62" ca="1">IFERROR(INDEX(Raw!$R$3:$R$502,MATCH(IFERROR(INDEX(MATCH(T62,C$2:C$501,0),$A$2:$A$501),""),Raw!$Q$3:$Q$502,0)),"")</f>
        <v/>
      </c>
      <c r="W62" s="38" t="str">
        <f t="array" aca="1" ref="W62" ca="1">IF(X62="","",(IF(ROUND(X62,1)=ROUND(X61,1),W61,W61+1)))</f>
        <v/>
      </c>
      <c r="X62" s="36" t="str">
        <f t="array" aca="1" ref="X62" ca="1">IF(ROUND(LARGE(D:D,$A62),2)=0,"",LARGE(D:D,$A62))</f>
        <v/>
      </c>
      <c r="Y62" s="33" t="str">
        <f t="array" aca="1" ref="Y62" ca="1">IFERROR(INDEX(Raw!$S$3:$S$502,MATCH(Z62,Raw!$R$3:$R$502,0)),"")</f>
        <v/>
      </c>
      <c r="Z62" s="34" t="str">
        <f t="array" aca="1" ref="Z62" ca="1">IFERROR(INDEX(Raw!$R$3:$R$502,MATCH(IFERROR(INDEX(MATCH(X62,D$2:D$501,0),$A$2:$A$501),""),Raw!$Q$3:$Q$502,0)),"")</f>
        <v/>
      </c>
      <c r="AA62" s="38" t="str">
        <f t="array" aca="1" ref="AA62" ca="1">IF(AB62="","",(IF(ROUND(AB62,1)=ROUND(AB61,1),AA61,AA61+1)))</f>
        <v/>
      </c>
      <c r="AB62" s="36" t="str">
        <f t="array" aca="1" ref="AB62" ca="1">IF(ROUND(LARGE(E:E,$A62),2)=0,"",LARGE(E:E,$A62))</f>
        <v/>
      </c>
      <c r="AC62" s="33" t="str">
        <f ca="1">IFERROR(INDEX(Raw!$S$3:$S$502,MATCH(AD62,Raw!$R$3:$R$502,0)),"")</f>
        <v/>
      </c>
      <c r="AD62" s="34" t="str">
        <f t="array" aca="1" ref="AD62" ca="1">IFERROR(INDEX(Raw!$R$3:$R$502,MATCH(IFERROR(INDEX(MATCH(AB62,E$2:E$501,0),$A$2:$A$501),""),Raw!$Q$3:$Q$502,0)),"")</f>
        <v/>
      </c>
      <c r="AE62" s="38" t="str">
        <f t="array" aca="1" ref="AE62" ca="1">IF(AF62="","",(IF(ROUND(AF62,1)=ROUND(AF61,1),AE61,AE61+1)))</f>
        <v/>
      </c>
      <c r="AF62" s="36" t="str">
        <f t="array" aca="1" ref="AF62" ca="1">IF(ROUND(LARGE(F:F,$A62),2)=0,"",LARGE(F:F,$A62))</f>
        <v/>
      </c>
      <c r="AG62" s="33" t="str">
        <f ca="1">IFERROR(INDEX(Raw!$S$3:$S$502,MATCH(AH62,Raw!$R$3:$R$502,0)),"")</f>
        <v/>
      </c>
      <c r="AH62" s="34" t="str">
        <f t="array" aca="1" ref="AH62" ca="1">IFERROR(INDEX(Raw!$R$3:$R$502,MATCH(IFERROR(INDEX(MATCH(AF62,F$2:F$501,0),$A$2:$A$501),""),Raw!$Q$3:$Q$502,0)),"")</f>
        <v/>
      </c>
      <c r="AI62" s="38" t="str">
        <f t="array" aca="1" ref="AI62" ca="1">IF(AJ62="","",(IF(ROUND(AJ62,1)=ROUND(AJ61,1),AI61,AI61+1)))</f>
        <v/>
      </c>
      <c r="AJ62" s="36" t="str">
        <f t="array" aca="1" ref="AJ62" ca="1">IF(ROUND(LARGE(G:G,$A62),2)=0,"",LARGE(G:G,$A62))</f>
        <v/>
      </c>
      <c r="AK62" s="33" t="str">
        <f ca="1">IFERROR(INDEX(Raw!$S$3:$S$502,MATCH(AL62,Raw!$R$3:$R$502,0)),"")</f>
        <v/>
      </c>
      <c r="AL62" s="34" t="str">
        <f t="array" aca="1" ref="AL62" ca="1">IFERROR(INDEX(Raw!$R$3:$R$502,MATCH(IFERROR(INDEX(MATCH(AJ62,G$2:G$501,0),$A$2:$A$501),""),Raw!$Q$3:$Q$502,0)),"")</f>
        <v/>
      </c>
      <c r="AM62" s="38" t="str">
        <f t="array" aca="1" ref="AM62" ca="1">IF(AN62="","",(IF(ROUND(AN62,1)=ROUND(AN61,1),AM61,AM61+1)))</f>
        <v/>
      </c>
      <c r="AN62" s="36" t="str">
        <f t="shared" ca="1" si="10"/>
        <v/>
      </c>
      <c r="AO62" s="33" t="str">
        <f ca="1">IFERROR(INDEX(Raw!$S$3:$S$502,MATCH(AP62,Raw!$R$3:$R$502,0)),"")</f>
        <v/>
      </c>
      <c r="AP62" s="34" t="str">
        <f t="array" aca="1" ref="AP62" ca="1">IFERROR(INDEX(Raw!$R$3:$R$502,MATCH(IFERROR(INDEX(MATCH(AN62,H$2:H$501,0),$A$2:$A$501),""),Raw!$Q$3:$Q$502,0)),"")</f>
        <v/>
      </c>
      <c r="AQ62" s="37" t="str">
        <f t="array" aca="1" ref="AQ62" ca="1">IF(AR62="","",(IF(ROUND(AR62,1)=ROUND(AR61,1),AQ61,AQ61+1)))</f>
        <v/>
      </c>
      <c r="AR62" s="33" t="str">
        <f t="shared" ca="1" si="11"/>
        <v/>
      </c>
      <c r="AS62" s="48" t="str">
        <f t="array" aca="1" ref="AS62" ca="1">IFERROR(INDEX(Raw!$S$3:$S$502,MATCH(AT62,Raw!$R$3:$R$502,0)),"")</f>
        <v/>
      </c>
      <c r="AT62" s="34" t="str">
        <f t="array" aca="1" ref="AT62" ca="1">IFERROR(INDEX(Raw!$R$3:$R$502,MATCH(IFERROR(INDEX(MATCH(AR62,I$2:I$501,0),$A$2:$A$501),""),Raw!$Q$3:$Q$502,0)),"")</f>
        <v/>
      </c>
      <c r="AU62" s="37" t="str">
        <f t="array" aca="1" ref="AU62" ca="1">IF(AV62="","",(IF(ROUND(AV62,1)=ROUND(AV61,1),AU61,AU61+1)))</f>
        <v/>
      </c>
      <c r="AV62" s="33" t="str">
        <f t="shared" ca="1" si="12"/>
        <v/>
      </c>
      <c r="AW62" s="48" t="str">
        <f t="array" aca="1" ref="AW62" ca="1">IFERROR(INDEX(Raw!$S$3:$S$502,MATCH(AX62,Raw!$R$3:$R$502,0)),"")</f>
        <v/>
      </c>
      <c r="AX62" s="34" t="str">
        <f t="array" aca="1" ref="AX62" ca="1">IFERROR(INDEX(Raw!$R$3:$R$502,MATCH(IFERROR(INDEX(MATCH(AV62,J$2:J$501,0),$A$2:$A$501),""),Raw!$Q$3:$Q$502,0)),"")</f>
        <v/>
      </c>
      <c r="AY62" s="37" t="str">
        <f t="array" aca="1" ref="AY62" ca="1">IF(AZ62="","",(IF(ROUND(AZ62,1)=ROUND(AZ61,1),AY61,AY61+1)))</f>
        <v/>
      </c>
      <c r="AZ62" s="33" t="str">
        <f t="shared" ca="1" si="13"/>
        <v/>
      </c>
      <c r="BA62" s="48" t="str">
        <f t="array" aca="1" ref="BA62" ca="1">IFERROR(INDEX(Raw!$S$3:$S$502,MATCH(BB62,Raw!$R$3:$R$502,0)),"")</f>
        <v/>
      </c>
      <c r="BB62" s="34" t="str">
        <f t="array" aca="1" ref="BB62" ca="1">IFERROR(INDEX(Raw!$R$3:$R$502,MATCH(IFERROR(INDEX(MATCH(AZ62,K$2:K$501,0),$A$2:$A$501),""),Raw!$Q$3:$Q$502,0)),"")</f>
        <v/>
      </c>
      <c r="BC62" s="37" t="str">
        <f t="array" aca="1" ref="BC62" ca="1">IF(BD62="","",(IF(ROUND(BD62,1)=ROUND(BD61,1),BC61,BC61+1)))</f>
        <v/>
      </c>
      <c r="BD62" s="33" t="str">
        <f t="shared" ca="1" si="14"/>
        <v/>
      </c>
      <c r="BE62" s="48" t="str">
        <f t="array" aca="1" ref="BE62" ca="1">IFERROR(INDEX(Raw!$S$3:$S$502,MATCH(BF62,Raw!$R$3:$R$502,0)),"")</f>
        <v/>
      </c>
      <c r="BF62" s="34" t="str">
        <f t="array" aca="1" ref="BF62" ca="1">IFERROR(INDEX(Raw!$R$3:$R$502,MATCH(IFERROR(INDEX(MATCH(BD62,L$2:L$501,0),$A$2:$A$501),""),Raw!$Q$3:$Q$502,0)),"")</f>
        <v/>
      </c>
      <c r="BG62" s="37" t="str">
        <f t="array" aca="1" ref="BG62" ca="1">IF(BH62="","",(IF(ROUND(BH62,1)=ROUND(BH61,1),BG61,BG61+1)))</f>
        <v/>
      </c>
      <c r="BH62" s="33" t="str">
        <f t="shared" ca="1" si="15"/>
        <v/>
      </c>
      <c r="BI62" s="48" t="str">
        <f t="array" aca="1" ref="BI62" ca="1">IFERROR(INDEX(Raw!$S$3:$S$502,MATCH(BJ62,Raw!$R$3:$R$502,0)),"")</f>
        <v/>
      </c>
      <c r="BJ62" s="34" t="str">
        <f t="array" aca="1" ref="BJ62" ca="1">IFERROR(INDEX(Raw!$R$3:$R$502,MATCH(IFERROR(INDEX(MATCH(BH62,M$2:M$501,0),$A$2:$A$501),""),Raw!$Q$3:$Q$502,0)),"")</f>
        <v/>
      </c>
      <c r="BK62" s="37" t="str">
        <f t="array" aca="1" ref="BK62" ca="1">IF(BL62="","",(IF(ROUND(BL62,1)=ROUND(BL61,1),BK61,BK61+1)))</f>
        <v/>
      </c>
      <c r="BL62" s="33" t="str">
        <f t="shared" ca="1" si="16"/>
        <v/>
      </c>
      <c r="BM62" s="48" t="str">
        <f t="array" aca="1" ref="BM62" ca="1">IFERROR(INDEX(Raw!$S$3:$S$502,MATCH(BN62,Raw!$R$3:$R$502,0)),"")</f>
        <v/>
      </c>
      <c r="BN62" s="34" t="str">
        <f t="array" aca="1" ref="BN62" ca="1">IFERROR(INDEX(Raw!$R$3:$R$502,MATCH(IFERROR(INDEX(MATCH(BL62,N$2:N$501,0),$A$2:$A$501),""),Raw!$Q$3:$Q$502,0)),"")</f>
        <v/>
      </c>
    </row>
    <row r="63" spans="1:66" x14ac:dyDescent="0.3">
      <c r="A63" s="28">
        <v>62</v>
      </c>
      <c r="B63" s="52">
        <f ca="1">IFERROR(IFERROR(LARGE(INDIRECT("RAW!T"&amp;MATCH(A63,Raw!B:B,0)&amp;":T"&amp;IF(A63=MAX(Raw!B:B),1010,MATCH(A63+1,Raw!B:B,0)-1)),IF(COUNTIF(INDIRECT("Raw!C"&amp;MATCH(A63,Raw!B:B,0)&amp;":C"&amp;IF(A63=MAX(Raw!B:B),1010,MATCH(A63+1,Raw!B:B,0)-1)),"H")&gt;0,1,"")),6000)+IFERROR(LARGE(INDIRECT("RAW!T"&amp;MATCH(A63,Raw!B:B,0)&amp;":T"&amp;IF(A63=MAX(Raw!B:B),1010,MATCH(A63+1,Raw!B:B,0)-1)),IF(COUNTIF(INDIRECT("Raw!C"&amp;MATCH(A63,Raw!B:B,0)&amp;":C"&amp;IF(A63=MAX(Raw!B:B),1010,MATCH(A63+1,Raw!B:B,0)-1)),"H")&gt;1,2,"")),6000)-12000
+IFERROR(LARGE(INDIRECT("RAW!T"&amp;MATCH(A63,Raw!B:B,0)&amp;":T"&amp;IF(A63=MAX(Raw!B:B),1010,MATCH(A63+1,Raw!B:B,0)-1)),IF(COUNTIF(INDIRECT("Raw!C"&amp;MATCH(A63,Raw!B:B,0)&amp;":C"&amp;IF(A63=MAX(Raw!B:B),1010,MATCH(A63+1,Raw!B:B,0)-1)),"S")&gt;0,COUNTIF(INDIRECT("Raw!C"&amp;MATCH(A63,Raw!B:B,0)&amp;":C"&amp;IF(A63=MAX(Raw!B:B),1010,MATCH(A63+1,Raw!B:B,0)-1)),"H")+1,"")),4000)+IFERROR(LARGE(INDIRECT("RAW!T"&amp;MATCH(A63,Raw!B:B,0)&amp;":T"&amp;IF(A63=MAX(Raw!B:B),1010,MATCH(A63+1,Raw!B:B,0)-1)),IF(COUNTIF(INDIRECT("Raw!C"&amp;MATCH(A63,Raw!B:B,0)&amp;":C"&amp;IF(A63=MAX(Raw!B:B),1010,MATCH(A63+1,Raw!B:B,0)-1)),"S")&gt;1,COUNTIF(INDIRECT("Raw!C"&amp;MATCH(A63,Raw!B:B,0)&amp;":C"&amp;IF(A63=MAX(Raw!B:B),1010,MATCH(A63+1,Raw!B:B,0)-1)),"H")+2,"")),4000)-8000+IFERROR(LARGE(INDIRECT("RAW!T"&amp;MATCH(A63,Raw!B:B,0)&amp;":T"&amp;IF(A63=MAX(Raw!B:B),1010,MATCH(A63+1,Raw!B:B,0)-1)),IF(COUNTIF(INDIRECT("Raw!C"&amp;MATCH(A63,Raw!B:B,0)&amp;":C"&amp;IF(A63=MAX(Raw!B:B),1010,MATCH(A63+1,Raw!B:B,0)-1)),"V")&gt;0,COUNTIF(INDIRECT("Raw!C"&amp;MATCH(A63,Raw!B:B,0)&amp;":C"&amp;IF(A63=MAX(Raw!B:B),1010,MATCH(A63+1,Raw!B:B,0)-1)),"H")+COUNTIF(INDIRECT("Raw!C"&amp;MATCH(A63,Raw!B:B,0)&amp;":C"&amp;IF(A63=MAX(Raw!B:B),1010,MATCH(A63+1,Raw!B:B,0)-1)),"S")+1,"")),2000)+IFERROR(LARGE(INDIRECT("RAW!T"&amp;MATCH(A63,Raw!B:B,0)&amp;":T"&amp;IF(A63=MAX(Raw!B:B),1010,MATCH(A63+1,Raw!B:B,0)-1)),IF(COUNTIF(INDIRECT("Raw!C"&amp;MATCH(A63,Raw!B:B,0)&amp;":C"&amp;IF(A63=MAX(Raw!B:B),1010,MATCH(A63+1,Raw!B:B,0)-1)),"V")&gt;1,COUNTIF(INDIRECT("Raw!C"&amp;MATCH(A63,Raw!B:B,0)&amp;":C"&amp;IF(A63=MAX(Raw!B:B),1010,MATCH(A63+1,Raw!B:B,0)-1)),"H")+COUNTIF(INDIRECT("Raw!C"&amp;MATCH(A63,Raw!B:B,0)&amp;":C"&amp;IF(A63=MAX(Raw!B:B),1010,MATCH(A63+1,Raw!B:B,0)-1)),"S")+2,"")),2000)-4000,"")</f>
        <v>0</v>
      </c>
      <c r="C63" s="52">
        <f ca="1">IFERROR(IFERROR(LARGE(INDIRECT("RAW!U"&amp;MATCH(A63,Raw!B:B,0)&amp;":U"&amp;IF(A63=MAX(Raw!B:B),1010,MATCH(A63+1,Raw!B:B,0)-1)),IF(COUNTIF(INDIRECT("Raw!C"&amp;MATCH(A63,Raw!B:B,0)&amp;":C"&amp;IF(A63=MAX(Raw!B:B),1010,MATCH(A63+1,Raw!B:B,0)-1)),"H")&gt;0,1,"")),6000)+IFERROR(LARGE(INDIRECT("RAW!U"&amp;MATCH(A63,Raw!B:B,0)&amp;":U"&amp;IF(A63=MAX(Raw!B:B),1010,MATCH(A63+1,Raw!B:B,0)-1)),IF(COUNTIF(INDIRECT("Raw!C"&amp;MATCH(A63,Raw!B:B,0)&amp;":C"&amp;IF(A63=MAX(Raw!B:B),1010,MATCH(A63+1,Raw!B:B,0)-1)),"H")&gt;1,2,"")),6000)-12000
+IFERROR(LARGE(INDIRECT("RAW!U"&amp;MATCH(A63,Raw!B:B,0)&amp;":U"&amp;IF(A63=MAX(Raw!B:B),1010,MATCH(A63+1,Raw!B:B,0)-1)),IF(COUNTIF(INDIRECT("Raw!C"&amp;MATCH(A63,Raw!B:B,0)&amp;":C"&amp;IF(A63=MAX(Raw!B:B),1010,MATCH(A63+1,Raw!B:B,0)-1)),"S")&gt;0,COUNTIF(INDIRECT("Raw!C"&amp;MATCH(A63,Raw!B:B,0)&amp;":C"&amp;IF(A63=MAX(Raw!B:B),1010,MATCH(A63+1,Raw!B:B,0)-1)),"H")+1,"")),4000)+IFERROR(LARGE(INDIRECT("RAW!U"&amp;MATCH(A63,Raw!B:B,0)&amp;":U"&amp;IF(A63=MAX(Raw!B:B),1010,MATCH(A63+1,Raw!B:B,0)-1)),IF(COUNTIF(INDIRECT("Raw!C"&amp;MATCH(A63,Raw!B:B,0)&amp;":C"&amp;IF(A63=MAX(Raw!B:B),1010,MATCH(A63+1,Raw!B:B,0)-1)),"S")&gt;1,COUNTIF(INDIRECT("Raw!C"&amp;MATCH(A63,Raw!B:B,0)&amp;":C"&amp;IF(A63=MAX(Raw!B:B),1010,MATCH(A63+1,Raw!B:B,0)-1)),"H")+2,"")),4000)-8000+IFERROR(LARGE(INDIRECT("RAW!U"&amp;MATCH(A63,Raw!B:B,0)&amp;":U"&amp;IF(A63=MAX(Raw!B:B),1010,MATCH(A63+1,Raw!B:B,0)-1)),IF(COUNTIF(INDIRECT("Raw!C"&amp;MATCH(A63,Raw!B:B,0)&amp;":C"&amp;IF(A63=MAX(Raw!B:B),1010,MATCH(A63+1,Raw!B:B,0)-1)),"V")&gt;0,COUNTIF(INDIRECT("Raw!C"&amp;MATCH(A63,Raw!B:B,0)&amp;":C"&amp;IF(A63=MAX(Raw!B:B),1010,MATCH(A63+1,Raw!B:B,0)-1)),"H")+COUNTIF(INDIRECT("Raw!C"&amp;MATCH(A63,Raw!B:B,0)&amp;":C"&amp;IF(A63=MAX(Raw!B:B),1010,MATCH(A63+1,Raw!B:B,0)-1)),"S")+1,"")),2000)+IFERROR(LARGE(INDIRECT("RAW!U"&amp;MATCH(A63,Raw!B:B,0)&amp;":U"&amp;IF(A63=MAX(Raw!B:B),1010,MATCH(A63+1,Raw!B:B,0)-1)),IF(COUNTIF(INDIRECT("Raw!C"&amp;MATCH(A63,Raw!B:B,0)&amp;":C"&amp;IF(A63=MAX(Raw!B:B),1010,MATCH(A63+1,Raw!B:B,0)-1)),"V")&gt;1,COUNTIF(INDIRECT("Raw!C"&amp;MATCH(A63,Raw!B:B,0)&amp;":C"&amp;IF(A63=MAX(Raw!B:B),1010,MATCH(A63+1,Raw!B:B,0)-1)),"H")+COUNTIF(INDIRECT("Raw!C"&amp;MATCH(A63,Raw!B:B,0)&amp;":C"&amp;IF(A63=MAX(Raw!B:B),1010,MATCH(A63+1,Raw!B:B,0)-1)),"S")+2,"")),2000)-4000,"")</f>
        <v>0</v>
      </c>
      <c r="D63" s="52">
        <f ca="1">IFERROR(IFERROR(LARGE(INDIRECT("RAW!V"&amp;MATCH(A63,Raw!B:B,0)&amp;":V"&amp;IF(A63=MAX(Raw!B:B),1010,MATCH(A63+1,Raw!B:B,0)-1)),IF(COUNTIF(INDIRECT("Raw!C"&amp;MATCH(A63,Raw!B:B,0)&amp;":C"&amp;IF(A63=MAX(Raw!B:B),1010,MATCH(A63+1,Raw!B:B,0)-1)),"H")&gt;0,1,"")),6000)+IFERROR(LARGE(INDIRECT("RAW!V"&amp;MATCH(A63,Raw!B:B,0)&amp;":V"&amp;IF(A63=MAX(Raw!B:B),1010,MATCH(A63+1,Raw!B:B,0)-1)),IF(COUNTIF(INDIRECT("Raw!C"&amp;MATCH(A63,Raw!B:B,0)&amp;":C"&amp;IF(A63=MAX(Raw!B:B),1010,MATCH(A63+1,Raw!B:B,0)-1)),"H")&gt;1,2,"")),6000)-12000
+IFERROR(LARGE(INDIRECT("RAW!V"&amp;MATCH(A63,Raw!B:B,0)&amp;":V"&amp;IF(A63=MAX(Raw!B:B),1010,MATCH(A63+1,Raw!B:B,0)-1)),IF(COUNTIF(INDIRECT("Raw!C"&amp;MATCH(A63,Raw!B:B,0)&amp;":C"&amp;IF(A63=MAX(Raw!B:B),1010,MATCH(A63+1,Raw!B:B,0)-1)),"S")&gt;0,COUNTIF(INDIRECT("Raw!C"&amp;MATCH(A63,Raw!B:B,0)&amp;":C"&amp;IF(A63=MAX(Raw!B:B),1010,MATCH(A63+1,Raw!B:B,0)-1)),"H")+1,"")),4000)+IFERROR(LARGE(INDIRECT("RAW!V"&amp;MATCH(A63,Raw!B:B,0)&amp;":V"&amp;IF(A63=MAX(Raw!B:B),1010,MATCH(A63+1,Raw!B:B,0)-1)),IF(COUNTIF(INDIRECT("Raw!C"&amp;MATCH(A63,Raw!B:B,0)&amp;":C"&amp;IF(A63=MAX(Raw!B:B),1010,MATCH(A63+1,Raw!B:B,0)-1)),"S")&gt;1,COUNTIF(INDIRECT("Raw!C"&amp;MATCH(A63,Raw!B:B,0)&amp;":C"&amp;IF(A63=MAX(Raw!B:B),1010,MATCH(A63+1,Raw!B:B,0)-1)),"H")+2,"")),4000)-8000+IFERROR(LARGE(INDIRECT("RAW!V"&amp;MATCH(A63,Raw!B:B,0)&amp;":V"&amp;IF(A63=MAX(Raw!B:B),1010,MATCH(A63+1,Raw!B:B,0)-1)),IF(COUNTIF(INDIRECT("Raw!C"&amp;MATCH(A63,Raw!B:B,0)&amp;":C"&amp;IF(A63=MAX(Raw!B:B),1010,MATCH(A63+1,Raw!B:B,0)-1)),"V")&gt;0,COUNTIF(INDIRECT("Raw!C"&amp;MATCH(A63,Raw!B:B,0)&amp;":C"&amp;IF(A63=MAX(Raw!B:B),1010,MATCH(A63+1,Raw!B:B,0)-1)),"H")+COUNTIF(INDIRECT("Raw!C"&amp;MATCH(A63,Raw!B:B,0)&amp;":C"&amp;IF(A63=MAX(Raw!B:B),1010,MATCH(A63+1,Raw!B:B,0)-1)),"S")+1,"")),2000)+IFERROR(LARGE(INDIRECT("RAW!V"&amp;MATCH(A63,Raw!B:B,0)&amp;":V"&amp;IF(A63=MAX(Raw!B:B),1010,MATCH(A63+1,Raw!B:B,0)-1)),IF(COUNTIF(INDIRECT("Raw!C"&amp;MATCH(A63,Raw!B:B,0)&amp;":C"&amp;IF(A63=MAX(Raw!B:B),1010,MATCH(A63+1,Raw!B:B,0)-1)),"V")&gt;1,COUNTIF(INDIRECT("Raw!C"&amp;MATCH(A63,Raw!B:B,0)&amp;":C"&amp;IF(A63=MAX(Raw!B:B),1010,MATCH(A63+1,Raw!B:B,0)-1)),"H")+COUNTIF(INDIRECT("Raw!C"&amp;MATCH(A63,Raw!B:B,0)&amp;":C"&amp;IF(A63=MAX(Raw!B:B),1010,MATCH(A63+1,Raw!B:B,0)-1)),"S")+2,"")),2000)-4000,"")</f>
        <v>0</v>
      </c>
      <c r="E63" s="52">
        <f ca="1">IFERROR(IFERROR(LARGE(INDIRECT("RAW!W"&amp;MATCH(A63,Raw!B:B,0)&amp;":W"&amp;IF(A63=MAX(Raw!B:B),1010,MATCH(A63+1,Raw!B:B,0)-1)),IF(COUNTIF(INDIRECT("Raw!C"&amp;MATCH(A63,Raw!B:B,0)&amp;":C"&amp;IF(A63=MAX(Raw!B:B),1010,MATCH(A63+1,Raw!B:B,0)-1)),"H")&gt;0,1,"")),6000)+IFERROR(LARGE(INDIRECT("RAW!W"&amp;MATCH(A63,Raw!B:B,0)&amp;":W"&amp;IF(A63=MAX(Raw!B:B),1010,MATCH(A63+1,Raw!B:B,0)-1)),IF(COUNTIF(INDIRECT("Raw!C"&amp;MATCH(A63,Raw!B:B,0)&amp;":C"&amp;IF(A63=MAX(Raw!B:B),1010,MATCH(A63+1,Raw!B:B,0)-1)),"H")&gt;1,2,"")),6000)-12000
+IFERROR(LARGE(INDIRECT("RAW!W"&amp;MATCH(A63,Raw!B:B,0)&amp;":W"&amp;IF(A63=MAX(Raw!B:B),1010,MATCH(A63+1,Raw!B:B,0)-1)),IF(COUNTIF(INDIRECT("Raw!C"&amp;MATCH(A63,Raw!B:B,0)&amp;":C"&amp;IF(A63=MAX(Raw!B:B),1010,MATCH(A63+1,Raw!B:B,0)-1)),"S")&gt;0,COUNTIF(INDIRECT("Raw!C"&amp;MATCH(A63,Raw!B:B,0)&amp;":C"&amp;IF(A63=MAX(Raw!B:B),1010,MATCH(A63+1,Raw!B:B,0)-1)),"H")+1,"")),4000)+IFERROR(LARGE(INDIRECT("RAW!W"&amp;MATCH(A63,Raw!B:B,0)&amp;":W"&amp;IF(A63=MAX(Raw!B:B),1010,MATCH(A63+1,Raw!B:B,0)-1)),IF(COUNTIF(INDIRECT("Raw!C"&amp;MATCH(A63,Raw!B:B,0)&amp;":C"&amp;IF(A63=MAX(Raw!B:B),1010,MATCH(A63+1,Raw!B:B,0)-1)),"S")&gt;1,COUNTIF(INDIRECT("Raw!C"&amp;MATCH(A63,Raw!B:B,0)&amp;":C"&amp;IF(A63=MAX(Raw!B:B),1010,MATCH(A63+1,Raw!B:B,0)-1)),"H")+2,"")),4000)-8000+IFERROR(LARGE(INDIRECT("RAW!W"&amp;MATCH(A63,Raw!B:B,0)&amp;":W"&amp;IF(A63=MAX(Raw!B:B),1010,MATCH(A63+1,Raw!B:B,0)-1)),IF(COUNTIF(INDIRECT("Raw!C"&amp;MATCH(A63,Raw!B:B,0)&amp;":C"&amp;IF(A63=MAX(Raw!B:B),1010,MATCH(A63+1,Raw!B:B,0)-1)),"V")&gt;0,COUNTIF(INDIRECT("Raw!C"&amp;MATCH(A63,Raw!B:B,0)&amp;":C"&amp;IF(A63=MAX(Raw!B:B),1010,MATCH(A63+1,Raw!B:B,0)-1)),"H")+COUNTIF(INDIRECT("Raw!C"&amp;MATCH(A63,Raw!B:B,0)&amp;":C"&amp;IF(A63=MAX(Raw!B:B),1010,MATCH(A63+1,Raw!B:B,0)-1)),"S")+1,"")),2000)+IFERROR(LARGE(INDIRECT("RAW!W"&amp;MATCH(A63,Raw!B:B,0)&amp;":W"&amp;IF(A63=MAX(Raw!B:B),1010,MATCH(A63+1,Raw!B:B,0)-1)),IF(COUNTIF(INDIRECT("Raw!C"&amp;MATCH(A63,Raw!B:B,0)&amp;":C"&amp;IF(A63=MAX(Raw!B:B),1010,MATCH(A63+1,Raw!B:B,0)-1)),"V")&gt;1,COUNTIF(INDIRECT("Raw!C"&amp;MATCH(A63,Raw!B:B,0)&amp;":C"&amp;IF(A63=MAX(Raw!B:B),1010,MATCH(A63+1,Raw!B:B,0)-1)),"H")+COUNTIF(INDIRECT("Raw!C"&amp;MATCH(A63,Raw!B:B,0)&amp;":C"&amp;IF(A63=MAX(Raw!B:B),1010,MATCH(A63+1,Raw!B:B,0)-1)),"S")+2,"")),2000)-4000,"")</f>
        <v>0</v>
      </c>
      <c r="F63" s="52">
        <f ca="1">IFERROR(IFERROR(LARGE(INDIRECT("RAW!X"&amp;MATCH(A63,Raw!B:B,0)&amp;":X"&amp;IF(A63=MAX(Raw!B:B),1010,MATCH(A63+1,Raw!B:B,0)-1)),IF(COUNTIF(INDIRECT("Raw!C"&amp;MATCH(A63,Raw!B:B,0)&amp;":C"&amp;IF(A63=MAX(Raw!B:B),1010,MATCH(A63+1,Raw!B:B,0)-1)),"H")&gt;0,1,"")),6000)+IFERROR(LARGE(INDIRECT("RAW!X"&amp;MATCH(A63,Raw!B:B,0)&amp;":X"&amp;IF(A63=MAX(Raw!B:B),1010,MATCH(A63+1,Raw!B:B,0)-1)),IF(COUNTIF(INDIRECT("Raw!C"&amp;MATCH(A63,Raw!B:B,0)&amp;":C"&amp;IF(A63=MAX(Raw!B:B),1010,MATCH(A63+1,Raw!B:B,0)-1)),"H")&gt;1,2,"")),6000)-12000
+IFERROR(LARGE(INDIRECT("RAW!X"&amp;MATCH(A63,Raw!B:B,0)&amp;":X"&amp;IF(A63=MAX(Raw!B:B),1010,MATCH(A63+1,Raw!B:B,0)-1)),IF(COUNTIF(INDIRECT("Raw!C"&amp;MATCH(A63,Raw!B:B,0)&amp;":C"&amp;IF(A63=MAX(Raw!B:B),1010,MATCH(A63+1,Raw!B:B,0)-1)),"S")&gt;0,COUNTIF(INDIRECT("Raw!C"&amp;MATCH(A63,Raw!B:B,0)&amp;":C"&amp;IF(A63=MAX(Raw!B:B),1010,MATCH(A63+1,Raw!B:B,0)-1)),"H")+1,"")),4000)+IFERROR(LARGE(INDIRECT("RAW!X"&amp;MATCH(A63,Raw!B:B,0)&amp;":X"&amp;IF(A63=MAX(Raw!B:B),1010,MATCH(A63+1,Raw!B:B,0)-1)),IF(COUNTIF(INDIRECT("Raw!C"&amp;MATCH(A63,Raw!B:B,0)&amp;":C"&amp;IF(A63=MAX(Raw!B:B),1010,MATCH(A63+1,Raw!B:B,0)-1)),"S")&gt;1,COUNTIF(INDIRECT("Raw!C"&amp;MATCH(A63,Raw!B:B,0)&amp;":C"&amp;IF(A63=MAX(Raw!B:B),1010,MATCH(A63+1,Raw!B:B,0)-1)),"H")+2,"")),4000)-8000+IFERROR(LARGE(INDIRECT("RAW!X"&amp;MATCH(A63,Raw!B:B,0)&amp;":X"&amp;IF(A63=MAX(Raw!B:B),1010,MATCH(A63+1,Raw!B:B,0)-1)),IF(COUNTIF(INDIRECT("Raw!C"&amp;MATCH(A63,Raw!B:B,0)&amp;":C"&amp;IF(A63=MAX(Raw!B:B),1010,MATCH(A63+1,Raw!B:B,0)-1)),"v")&gt;0,COUNTIF(INDIRECT("Raw!C"&amp;MATCH(A63,Raw!B:B,0)&amp;":C"&amp;IF(A63=MAX(Raw!B:B),1010,MATCH(A63+1,Raw!B:B,0)-1)),"H")+COUNTIF(INDIRECT("Raw!C"&amp;MATCH(A63,Raw!B:B,0)&amp;":C"&amp;IF(A63=MAX(Raw!B:B),1010,MATCH(A63+1,Raw!B:B,0)-1)),"S")+1,"")),2000)+IFERROR(LARGE(INDIRECT("RAW!X"&amp;MATCH(A63,Raw!B:B,0)&amp;":X"&amp;IF(A63=MAX(Raw!B:B),1010,MATCH(A63+1,Raw!B:B,0)-1)),IF(COUNTIF(INDIRECT("Raw!C"&amp;MATCH(A63,Raw!B:B,0)&amp;":C"&amp;IF(A63=MAX(Raw!B:B),1010,MATCH(A63+1,Raw!B:B,0)-1)),"v")&gt;1,COUNTIF(INDIRECT("Raw!C"&amp;MATCH(A63,Raw!B:B,0)&amp;":C"&amp;IF(A63=MAX(Raw!B:B),1010,MATCH(A63+1,Raw!B:B,0)-1)),"H")+COUNTIF(INDIRECT("Raw!C"&amp;MATCH(A63,Raw!B:B,0)&amp;":C"&amp;IF(A63=MAX(Raw!B:B),1010,MATCH(A63+1,Raw!B:B,0)-1)),"S")+2,"")),2000)-4000,"")</f>
        <v>0</v>
      </c>
      <c r="G63" s="52">
        <f ca="1">IFERROR(IFERROR(LARGE(INDIRECT("RAW!Y"&amp;MATCH(A63,Raw!B:B,0)&amp;":Y"&amp;IF(A63=MAX(Raw!B:B),1010,MATCH(A63+1,Raw!B:B,0)-1)),IF(COUNTIF(INDIRECT("Raw!C"&amp;MATCH(A63,Raw!B:B,0)&amp;":C"&amp;IF(A63=MAX(Raw!B:B),1010,MATCH(A63+1,Raw!B:B,0)-1)),"H")&gt;0,1,"")),6000)+IFERROR(LARGE(INDIRECT("RAW!Y"&amp;MATCH(A63,Raw!B:B,0)&amp;":Y"&amp;IF(A63=MAX(Raw!B:B),1010,MATCH(A63+1,Raw!B:B,0)-1)),IF(COUNTIF(INDIRECT("Raw!C"&amp;MATCH(A63,Raw!B:B,0)&amp;":C"&amp;IF(A63=MAX(Raw!B:B),1010,MATCH(A63+1,Raw!B:B,0)-1)),"H")&gt;1,2,"")),6000)-12000
+IFERROR(LARGE(INDIRECT("RAW!Y"&amp;MATCH(A63,Raw!B:B,0)&amp;":Y"&amp;IF(A63=MAX(Raw!B:B),1010,MATCH(A63+1,Raw!B:B,0)-1)),IF(COUNTIF(INDIRECT("Raw!C"&amp;MATCH(A63,Raw!B:B,0)&amp;":C"&amp;IF(A63=MAX(Raw!B:B),1010,MATCH(A63+1,Raw!B:B,0)-1)),"S")&gt;0,COUNTIF(INDIRECT("Raw!C"&amp;MATCH(A63,Raw!B:B,0)&amp;":C"&amp;IF(A63=MAX(Raw!B:B),1010,MATCH(A63+1,Raw!B:B,0)-1)),"H")+1,"")),4000)+IFERROR(LARGE(INDIRECT("RAW!Y"&amp;MATCH(A63,Raw!B:B,0)&amp;":Y"&amp;IF(A63=MAX(Raw!B:B),1010,MATCH(A63+1,Raw!B:B,0)-1)),IF(COUNTIF(INDIRECT("Raw!C"&amp;MATCH(A63,Raw!B:B,0)&amp;":C"&amp;IF(A63=MAX(Raw!B:B),1010,MATCH(A63+1,Raw!B:B,0)-1)),"S")&gt;1,COUNTIF(INDIRECT("Raw!C"&amp;MATCH(A63,Raw!B:B,0)&amp;":C"&amp;IF(A63=MAX(Raw!B:B),1010,MATCH(A63+1,Raw!B:B,0)-1)),"H")+2,"")),4000)-8000+IFERROR(LARGE(INDIRECT("RAW!Y"&amp;MATCH(A63,Raw!B:B,0)&amp;":Y"&amp;IF(A63=MAX(Raw!B:B),1010,MATCH(A63+1,Raw!B:B,0)-1)),IF(COUNTIF(INDIRECT("Raw!C"&amp;MATCH(A63,Raw!B:B,0)&amp;":C"&amp;IF(A63=MAX(Raw!B:B),1010,MATCH(A63+1,Raw!B:B,0)-1)),"V")&gt;0,COUNTIF(INDIRECT("Raw!C"&amp;MATCH(A63,Raw!B:B,0)&amp;":C"&amp;IF(A63=MAX(Raw!B:B),1010,MATCH(A63+1,Raw!B:B,0)-1)),"H")+COUNTIF(INDIRECT("Raw!C"&amp;MATCH(A63,Raw!B:B,0)&amp;":C"&amp;IF(A63=MAX(Raw!B:B),1010,MATCH(A63+1,Raw!B:B,0)-1)),"S")+1,"")),2000)+IFERROR(LARGE(INDIRECT("RAW!Y"&amp;MATCH(A63,Raw!B:B,0)&amp;":Y"&amp;IF(A63=MAX(Raw!B:B),1010,MATCH(A63+1,Raw!B:B,0)-1)),IF(COUNTIF(INDIRECT("Raw!C"&amp;MATCH(A63,Raw!B:B,0)&amp;":C"&amp;IF(A63=MAX(Raw!B:B),1010,MATCH(A63+1,Raw!B:B,0)-1)),"V")&gt;1,COUNTIF(INDIRECT("Raw!C"&amp;MATCH(A63,Raw!B:B,0)&amp;":C"&amp;IF(A63=MAX(Raw!B:B),1010,MATCH(A63+1,Raw!B:B,0)-1)),"H")+COUNTIF(INDIRECT("Raw!C"&amp;MATCH(A63,Raw!B:B,0)&amp;":C"&amp;IF(A63=MAX(Raw!B:B),1010,MATCH(A63+1,Raw!B:B,0)-1)),"S")+2,"")),2000)-4000,"")</f>
        <v>0</v>
      </c>
      <c r="H63" s="52">
        <f ca="1">IFERROR(IFERROR(LARGE(INDIRECT("RAW!Z"&amp;MATCH(A63,Raw!B:B,0)&amp;":Z"&amp;IF(A63=MAX(Raw!B:B),1010,MATCH(A63+1,Raw!B:B,0)-1)),IF(COUNTIF(INDIRECT("Raw!C"&amp;MATCH(A63,Raw!B:B,0)&amp;":C"&amp;IF(A63=MAX(Raw!B:B),1010,MATCH(A63+1,Raw!B:B,0)-1)),"H")&gt;0,1,"")),6000)+IFERROR(LARGE(INDIRECT("RAW!Z"&amp;MATCH(A63,Raw!B:B,0)&amp;":Z"&amp;IF(A63=MAX(Raw!B:B),1010,MATCH(A63+1,Raw!B:B,0)-1)),IF(COUNTIF(INDIRECT("Raw!C"&amp;MATCH(A63,Raw!B:B,0)&amp;":C"&amp;IF(A63=MAX(Raw!B:B),1010,MATCH(A63+1,Raw!B:B,0)-1)),"H")&gt;1,2,"")),6000)-12000
+IFERROR(LARGE(INDIRECT("RAW!Z"&amp;MATCH(A63,Raw!B:B,0)&amp;":Z"&amp;IF(A63=MAX(Raw!B:B),1010,MATCH(A63+1,Raw!B:B,0)-1)),IF(COUNTIF(INDIRECT("Raw!C"&amp;MATCH(A63,Raw!B:B,0)&amp;":C"&amp;IF(A63=MAX(Raw!B:B),1010,MATCH(A63+1,Raw!B:B,0)-1)),"S")&gt;0,COUNTIF(INDIRECT("Raw!C"&amp;MATCH(A63,Raw!B:B,0)&amp;":C"&amp;IF(A63=MAX(Raw!B:B),1010,MATCH(A63+1,Raw!B:B,0)-1)),"H")+1,"")),4000)+IFERROR(LARGE(INDIRECT("RAW!Z"&amp;MATCH(A63,Raw!B:B,0)&amp;":Z"&amp;IF(A63=MAX(Raw!B:B),1010,MATCH(A63+1,Raw!B:B,0)-1)),IF(COUNTIF(INDIRECT("Raw!C"&amp;MATCH(A63,Raw!B:B,0)&amp;":C"&amp;IF(A63=MAX(Raw!B:B),1010,MATCH(A63+1,Raw!B:B,0)-1)),"S")&gt;1,COUNTIF(INDIRECT("Raw!C"&amp;MATCH(A63,Raw!B:B,0)&amp;":C"&amp;IF(A63=MAX(Raw!B:B),1010,MATCH(A63+1,Raw!B:B,0)-1)),"H")+2,"")),4000)-8000+IFERROR(LARGE(INDIRECT("RAW!Z"&amp;MATCH(A63,Raw!B:B,0)&amp;":Z"&amp;IF(A63=MAX(Raw!B:B),1010,MATCH(A63+1,Raw!B:B,0)-1)),IF(COUNTIF(INDIRECT("Raw!C"&amp;MATCH(A63,Raw!B:B,0)&amp;":C"&amp;IF(A63=MAX(Raw!B:B),1010,MATCH(A63+1,Raw!B:B,0)-1)),"V")&gt;0,COUNTIF(INDIRECT("Raw!C"&amp;MATCH(A63,Raw!B:B,0)&amp;":C"&amp;IF(A63=MAX(Raw!B:B),1010,MATCH(A63+1,Raw!B:B,0)-1)),"H")+COUNTIF(INDIRECT("Raw!C"&amp;MATCH(A63,Raw!B:B,0)&amp;":C"&amp;IF(A63=MAX(Raw!B:B),1010,MATCH(A63+1,Raw!B:B,0)-1)),"S")+1,"")),2000)+IFERROR(LARGE(INDIRECT("RAW!Z"&amp;MATCH(A63,Raw!B:B,0)&amp;":Z"&amp;IF(A63=MAX(Raw!B:B),1010,MATCH(A63+1,Raw!B:B,0)-1)),IF(COUNTIF(INDIRECT("Raw!C"&amp;MATCH(A63,Raw!B:B,0)&amp;":C"&amp;IF(A63=MAX(Raw!B:B),1010,MATCH(A63+1,Raw!B:B,0)-1)),"V")&gt;1,COUNTIF(INDIRECT("Raw!C"&amp;MATCH(A63,Raw!B:B,0)&amp;":C"&amp;IF(A63=MAX(Raw!B:B),1010,MATCH(A63+1,Raw!B:B,0)-1)),"H")+COUNTIF(INDIRECT("Raw!C"&amp;MATCH(A63,Raw!B:B,0)&amp;":C"&amp;IF(A63=MAX(Raw!B:B),1010,MATCH(A63+1,Raw!B:B,0)-1)),"S")+2,"")),2000)-4000,"")</f>
        <v>0</v>
      </c>
      <c r="I63" s="52">
        <f ca="1">IFERROR(IFERROR(LARGE(INDIRECT("RAW!AA"&amp;MATCH(A63,Raw!B:B,0)&amp;":AA"&amp;IF(A63=MAX(Raw!B:B),1010,MATCH(A63+1,Raw!B:B,0)-1)),IF(COUNTIF(INDIRECT("Raw!C"&amp;MATCH(A63,Raw!B:B,0)&amp;":C"&amp;IF(A63=MAX(Raw!B:B),1010,MATCH(A63+1,Raw!B:B,0)-1)),"H")&gt;0,1,"")),6000)+IFERROR(LARGE(INDIRECT("RAW!AA"&amp;MATCH(A63,Raw!B:B,0)&amp;":AA"&amp;IF(A63=MAX(Raw!B:B),1010,MATCH(A63+1,Raw!B:B,0)-1)),IF(COUNTIF(INDIRECT("Raw!C"&amp;MATCH(A63,Raw!B:B,0)&amp;":C"&amp;IF(A63=MAX(Raw!B:B),1010,MATCH(A63+1,Raw!B:B,0)-1)),"H")&gt;1,2,"")),6000)-12000
+IFERROR(LARGE(INDIRECT("RAW!AA"&amp;MATCH(A63,Raw!B:B,0)&amp;":AA"&amp;IF(A63=MAX(Raw!B:B),1010,MATCH(A63+1,Raw!B:B,0)-1)),IF(COUNTIF(INDIRECT("Raw!C"&amp;MATCH(A63,Raw!B:B,0)&amp;":C"&amp;IF(A63=MAX(Raw!B:B),1010,MATCH(A63+1,Raw!B:B,0)-1)),"S")&gt;0,COUNTIF(INDIRECT("Raw!C"&amp;MATCH(A63,Raw!B:B,0)&amp;":C"&amp;IF(A63=MAX(Raw!B:B),1010,MATCH(A63+1,Raw!B:B,0)-1)),"H")+1,"")),4000)+IFERROR(LARGE(INDIRECT("RAW!AA"&amp;MATCH(A63,Raw!B:B,0)&amp;":AA"&amp;IF(A63=MAX(Raw!B:B),1010,MATCH(A63+1,Raw!B:B,0)-1)),IF(COUNTIF(INDIRECT("Raw!C"&amp;MATCH(A63,Raw!B:B,0)&amp;":C"&amp;IF(A63=MAX(Raw!B:B),1010,MATCH(A63+1,Raw!B:B,0)-1)),"S")&gt;1,COUNTIF(INDIRECT("Raw!C"&amp;MATCH(A63,Raw!B:B,0)&amp;":C"&amp;IF(A63=MAX(Raw!B:B),1010,MATCH(A63+1,Raw!B:B,0)-1)),"H")+2,"")),4000)-8000+IFERROR(LARGE(INDIRECT("RAW!AA"&amp;MATCH(A63,Raw!B:B,0)&amp;":AA"&amp;IF(A63=MAX(Raw!B:B),1010,MATCH(A63+1,Raw!B:B,0)-1)),IF(COUNTIF(INDIRECT("Raw!C"&amp;MATCH(A63,Raw!B:B,0)&amp;":C"&amp;IF(A63=MAX(Raw!B:B),1010,MATCH(A63+1,Raw!B:B,0)-1)),"V")&gt;0,COUNTIF(INDIRECT("Raw!C"&amp;MATCH(A63,Raw!B:B,0)&amp;":C"&amp;IF(A63=MAX(Raw!B:B),1010,MATCH(A63+1,Raw!B:B,0)-1)),"H")+COUNTIF(INDIRECT("Raw!C"&amp;MATCH(A63,Raw!B:B,0)&amp;":C"&amp;IF(A63=MAX(Raw!B:B),1010,MATCH(A63+1,Raw!B:B,0)-1)),"S")+1,"")),2000)+IFERROR(LARGE(INDIRECT("RAW!AA"&amp;MATCH(A63,Raw!B:B,0)&amp;":AA"&amp;IF(A63=MAX(Raw!B:B),1010,MATCH(A63+1,Raw!B:B,0)-1)),IF(COUNTIF(INDIRECT("Raw!C"&amp;MATCH(A63,Raw!B:B,0)&amp;":C"&amp;IF(A63=MAX(Raw!B:B),1010,MATCH(A63+1,Raw!B:B,0)-1)),"V")&gt;1,COUNTIF(INDIRECT("Raw!C"&amp;MATCH(A63,Raw!B:B,0)&amp;":C"&amp;IF(A63=MAX(Raw!B:B),1010,MATCH(A63+1,Raw!B:B,0)-1)),"H")+COUNTIF(INDIRECT("Raw!C"&amp;MATCH(A63,Raw!B:B,0)&amp;":C"&amp;IF(A63=MAX(Raw!B:B),1010,MATCH(A63+1,Raw!B:B,0)-1)),"S")+2,"")),2000)-4000,"")</f>
        <v>0</v>
      </c>
      <c r="J63" s="52">
        <f ca="1">IFERROR(IFERROR(LARGE(INDIRECT("RAW!AB"&amp;MATCH(A63,Raw!B:B,0)&amp;":AB"&amp;IF(A63=MAX(Raw!B:B),1010,MATCH(A63+1,Raw!B:B,0)-1)),IF(COUNTIF(INDIRECT("Raw!C"&amp;MATCH(A63,Raw!B:B,0)&amp;":C"&amp;IF(A63=MAX(Raw!B:B),1010,MATCH(A63+1,Raw!B:B,0)-1)),"H")&gt;0,1,"")),6000)+IFERROR(LARGE(INDIRECT("RAW!AB"&amp;MATCH(A63,Raw!B:B,0)&amp;":AB"&amp;IF(A63=MAX(Raw!B:B),1010,MATCH(A63+1,Raw!B:B,0)-1)),IF(COUNTIF(INDIRECT("Raw!C"&amp;MATCH(A63,Raw!B:B,0)&amp;":C"&amp;IF(A63=MAX(Raw!B:B),1010,MATCH(A63+1,Raw!B:B,0)-1)),"H")&gt;1,2,"")),6000)-12000
+IFERROR(LARGE(INDIRECT("RAW!AB"&amp;MATCH(A63,Raw!B:B,0)&amp;":AB"&amp;IF(A63=MAX(Raw!B:B),1010,MATCH(A63+1,Raw!B:B,0)-1)),IF(COUNTIF(INDIRECT("Raw!C"&amp;MATCH(A63,Raw!B:B,0)&amp;":C"&amp;IF(A63=MAX(Raw!B:B),1010,MATCH(A63+1,Raw!B:B,0)-1)),"S")&gt;0,COUNTIF(INDIRECT("Raw!C"&amp;MATCH(A63,Raw!B:B,0)&amp;":C"&amp;IF(A63=MAX(Raw!B:B),1010,MATCH(A63+1,Raw!B:B,0)-1)),"H")+1,"")),4000)+IFERROR(LARGE(INDIRECT("RAW!AB"&amp;MATCH(A63,Raw!B:B,0)&amp;":AB"&amp;IF(A63=MAX(Raw!B:B),1010,MATCH(A63+1,Raw!B:B,0)-1)),IF(COUNTIF(INDIRECT("Raw!C"&amp;MATCH(A63,Raw!B:B,0)&amp;":C"&amp;IF(A63=MAX(Raw!B:B),1010,MATCH(A63+1,Raw!B:B,0)-1)),"S")&gt;1,COUNTIF(INDIRECT("Raw!C"&amp;MATCH(A63,Raw!B:B,0)&amp;":C"&amp;IF(A63=MAX(Raw!B:B),1010,MATCH(A63+1,Raw!B:B,0)-1)),"H")+2,"")),4000)-8000+IFERROR(LARGE(INDIRECT("RAW!AB"&amp;MATCH(A63,Raw!B:B,0)&amp;":AB"&amp;IF(A63=MAX(Raw!B:B),1010,MATCH(A63+1,Raw!B:B,0)-1)),IF(COUNTIF(INDIRECT("Raw!C"&amp;MATCH(A63,Raw!B:B,0)&amp;":C"&amp;IF(A63=MAX(Raw!B:B),1010,MATCH(A63+1,Raw!B:B,0)-1)),"V")&gt;0,COUNTIF(INDIRECT("Raw!C"&amp;MATCH(A63,Raw!B:B,0)&amp;":C"&amp;IF(A63=MAX(Raw!B:B),1010,MATCH(A63+1,Raw!B:B,0)-1)),"H")+COUNTIF(INDIRECT("Raw!C"&amp;MATCH(A63,Raw!B:B,0)&amp;":C"&amp;IF(A63=MAX(Raw!B:B),1010,MATCH(A63+1,Raw!B:B,0)-1)),"S")+1,"")),2000)+IFERROR(LARGE(INDIRECT("RAW!AB"&amp;MATCH(A63,Raw!B:B,0)&amp;":AB"&amp;IF(A63=MAX(Raw!B:B),1010,MATCH(A63+1,Raw!B:B,0)-1)),IF(COUNTIF(INDIRECT("Raw!C"&amp;MATCH(A63,Raw!B:B,0)&amp;":C"&amp;IF(A63=MAX(Raw!B:B),1010,MATCH(A63+1,Raw!B:B,0)-1)),"V")&gt;1,COUNTIF(INDIRECT("Raw!C"&amp;MATCH(A63,Raw!B:B,0)&amp;":C"&amp;IF(A63=MAX(Raw!B:B),1010,MATCH(A63+1,Raw!B:B,0)-1)),"H")+COUNTIF(INDIRECT("Raw!C"&amp;MATCH(A63,Raw!B:B,0)&amp;":C"&amp;IF(A63=MAX(Raw!B:B),1010,MATCH(A63+1,Raw!B:B,0)-1)),"S")+2,"")),2000)-4000,"")</f>
        <v>0</v>
      </c>
      <c r="K63" s="52">
        <f ca="1">IFERROR(IFERROR(LARGE(INDIRECT("RAW!AC"&amp;MATCH(A63,Raw!B:B,0)&amp;":AC"&amp;IF(A63=MAX(Raw!B:B),1010,MATCH(A63+1,Raw!B:B,0)-1)),IF(COUNTIF(INDIRECT("Raw!C"&amp;MATCH(A63,Raw!B:B,0)&amp;":C"&amp;IF(A63=MAX(Raw!B:B),1010,MATCH(A63+1,Raw!B:B,0)-1)),"H")&gt;0,1,"")),6000)+IFERROR(LARGE(INDIRECT("RAW!AC"&amp;MATCH(A63,Raw!B:B,0)&amp;":AC"&amp;IF(A63=MAX(Raw!B:B),1010,MATCH(A63+1,Raw!B:B,0)-1)),IF(COUNTIF(INDIRECT("Raw!C"&amp;MATCH(A63,Raw!B:B,0)&amp;":C"&amp;IF(A63=MAX(Raw!B:B),1010,MATCH(A63+1,Raw!B:B,0)-1)),"H")&gt;1,2,"")),6000)-12000
+IFERROR(LARGE(INDIRECT("RAW!AC"&amp;MATCH(A63,Raw!B:B,0)&amp;":AC"&amp;IF(A63=MAX(Raw!B:B),1010,MATCH(A63+1,Raw!B:B,0)-1)),IF(COUNTIF(INDIRECT("Raw!C"&amp;MATCH(A63,Raw!B:B,0)&amp;":C"&amp;IF(A63=MAX(Raw!B:B),1010,MATCH(A63+1,Raw!B:B,0)-1)),"S")&gt;0,COUNTIF(INDIRECT("Raw!C"&amp;MATCH(A63,Raw!B:B,0)&amp;":C"&amp;IF(A63=MAX(Raw!B:B),1010,MATCH(A63+1,Raw!B:B,0)-1)),"H")+1,"")),4000)+IFERROR(LARGE(INDIRECT("RAW!AC"&amp;MATCH(A63,Raw!B:B,0)&amp;":AC"&amp;IF(A63=MAX(Raw!B:B),1010,MATCH(A63+1,Raw!B:B,0)-1)),IF(COUNTIF(INDIRECT("Raw!C"&amp;MATCH(A63,Raw!B:B,0)&amp;":C"&amp;IF(A63=MAX(Raw!B:B),1010,MATCH(A63+1,Raw!B:B,0)-1)),"S")&gt;1,COUNTIF(INDIRECT("Raw!C"&amp;MATCH(A63,Raw!B:B,0)&amp;":C"&amp;IF(A63=MAX(Raw!B:B),1010,MATCH(A63+1,Raw!B:B,0)-1)),"H")+2,"")),4000)-8000+IFERROR(LARGE(INDIRECT("RAW!AC"&amp;MATCH(A63,Raw!B:B,0)&amp;":AC"&amp;IF(A63=MAX(Raw!B:B),1010,MATCH(A63+1,Raw!B:B,0)-1)),IF(COUNTIF(INDIRECT("Raw!C"&amp;MATCH(A63,Raw!B:B,0)&amp;":C"&amp;IF(A63=MAX(Raw!B:B),1010,MATCH(A63+1,Raw!B:B,0)-1)),"V")&gt;0,COUNTIF(INDIRECT("Raw!C"&amp;MATCH(A63,Raw!B:B,0)&amp;":C"&amp;IF(A63=MAX(Raw!B:B),1010,MATCH(A63+1,Raw!B:B,0)-1)),"H")+COUNTIF(INDIRECT("Raw!C"&amp;MATCH(A63,Raw!B:B,0)&amp;":C"&amp;IF(A63=MAX(Raw!B:B),1010,MATCH(A63+1,Raw!B:B,0)-1)),"S")+1,"")),2000)+IFERROR(LARGE(INDIRECT("RAW!AC"&amp;MATCH(A63,Raw!B:B,0)&amp;":AC"&amp;IF(A63=MAX(Raw!B:B),1010,MATCH(A63+1,Raw!B:B,0)-1)),IF(COUNTIF(INDIRECT("Raw!C"&amp;MATCH(A63,Raw!B:B,0)&amp;":C"&amp;IF(A63=MAX(Raw!B:B),1010,MATCH(A63+1,Raw!B:B,0)-1)),"V")&gt;1,COUNTIF(INDIRECT("Raw!C"&amp;MATCH(A63,Raw!B:B,0)&amp;":C"&amp;IF(A63=MAX(Raw!B:B),1010,MATCH(A63+1,Raw!B:B,0)-1)),"H")+COUNTIF(INDIRECT("Raw!C"&amp;MATCH(A63,Raw!B:B,0)&amp;":C"&amp;IF(A63=MAX(Raw!B:B),1010,MATCH(A63+1,Raw!B:B,0)-1)),"S")+2,"")),2000)-4000,"")</f>
        <v>0</v>
      </c>
      <c r="L63" s="14">
        <f t="shared" ca="1" si="0"/>
        <v>0</v>
      </c>
      <c r="M63" s="14">
        <f t="shared" ca="1" si="1"/>
        <v>0</v>
      </c>
      <c r="N63" s="14">
        <f t="shared" ca="1" si="2"/>
        <v>0</v>
      </c>
      <c r="O63" s="37" t="str">
        <f t="array" aca="1" ref="O63" ca="1">IF(P63="","",(IF(ROUND(P63,1)=ROUND(P62,1),O62,O62+1)))</f>
        <v/>
      </c>
      <c r="P63" s="33" t="str">
        <f t="array" aca="1" ref="P63" ca="1">IF(ROUND(LARGE(B:B,$A63),2)=0,"",LARGE(B:B,$A63))</f>
        <v/>
      </c>
      <c r="Q63" s="33" t="str">
        <f t="array" aca="1" ref="Q63" ca="1">IFERROR(INDEX(Raw!$S$3:$S$502,MATCH(R63,Raw!$R$3:$R$502,0)),"")</f>
        <v/>
      </c>
      <c r="R63" s="34" t="str">
        <f t="array" aca="1" ref="R63" ca="1">IFERROR(INDEX(Raw!$R$3:$R$502,MATCH(IFERROR(INDEX(MATCH(P63,B$2:B$501,0),$A$2:$A$502),""),Raw!$Q$3:$Q$502,0)),"")</f>
        <v/>
      </c>
      <c r="S63" s="38" t="str">
        <f t="array" aca="1" ref="S63" ca="1">IF(T63="","",(IF(ROUND(T63,1)=ROUND(T62,1),S62,S62+1)))</f>
        <v/>
      </c>
      <c r="T63" s="36" t="str">
        <f t="array" aca="1" ref="T63" ca="1">IF(ROUND(LARGE(C:C,$A63),2)=0,"",LARGE(C:C,$A63))</f>
        <v/>
      </c>
      <c r="U63" s="33" t="str">
        <f t="array" aca="1" ref="U63" ca="1">IFERROR(INDEX(Raw!$S$3:$S$502,MATCH(V63,Raw!$R$3:$R$502,0)),"")</f>
        <v/>
      </c>
      <c r="V63" s="34" t="str">
        <f t="array" aca="1" ref="V63" ca="1">IFERROR(INDEX(Raw!$R$3:$R$502,MATCH(IFERROR(INDEX(MATCH(T63,C$2:C$501,0),$A$2:$A$501),""),Raw!$Q$3:$Q$502,0)),"")</f>
        <v/>
      </c>
      <c r="W63" s="38" t="str">
        <f t="array" aca="1" ref="W63" ca="1">IF(X63="","",(IF(ROUND(X63,1)=ROUND(X62,1),W62,W62+1)))</f>
        <v/>
      </c>
      <c r="X63" s="36" t="str">
        <f t="array" aca="1" ref="X63" ca="1">IF(ROUND(LARGE(D:D,$A63),2)=0,"",LARGE(D:D,$A63))</f>
        <v/>
      </c>
      <c r="Y63" s="33" t="str">
        <f t="array" aca="1" ref="Y63" ca="1">IFERROR(INDEX(Raw!$S$3:$S$502,MATCH(Z63,Raw!$R$3:$R$502,0)),"")</f>
        <v/>
      </c>
      <c r="Z63" s="34" t="str">
        <f t="array" aca="1" ref="Z63" ca="1">IFERROR(INDEX(Raw!$R$3:$R$502,MATCH(IFERROR(INDEX(MATCH(X63,D$2:D$501,0),$A$2:$A$501),""),Raw!$Q$3:$Q$502,0)),"")</f>
        <v/>
      </c>
      <c r="AA63" s="38" t="str">
        <f t="array" aca="1" ref="AA63" ca="1">IF(AB63="","",(IF(ROUND(AB63,1)=ROUND(AB62,1),AA62,AA62+1)))</f>
        <v/>
      </c>
      <c r="AB63" s="36" t="str">
        <f t="array" aca="1" ref="AB63" ca="1">IF(ROUND(LARGE(E:E,$A63),2)=0,"",LARGE(E:E,$A63))</f>
        <v/>
      </c>
      <c r="AC63" s="33" t="str">
        <f ca="1">IFERROR(INDEX(Raw!$S$3:$S$502,MATCH(AD63,Raw!$R$3:$R$502,0)),"")</f>
        <v/>
      </c>
      <c r="AD63" s="34" t="str">
        <f t="array" aca="1" ref="AD63" ca="1">IFERROR(INDEX(Raw!$R$3:$R$502,MATCH(IFERROR(INDEX(MATCH(AB63,E$2:E$501,0),$A$2:$A$501),""),Raw!$Q$3:$Q$502,0)),"")</f>
        <v/>
      </c>
      <c r="AE63" s="38" t="str">
        <f t="array" aca="1" ref="AE63" ca="1">IF(AF63="","",(IF(ROUND(AF63,1)=ROUND(AF62,1),AE62,AE62+1)))</f>
        <v/>
      </c>
      <c r="AF63" s="36" t="str">
        <f t="array" aca="1" ref="AF63" ca="1">IF(ROUND(LARGE(F:F,$A63),2)=0,"",LARGE(F:F,$A63))</f>
        <v/>
      </c>
      <c r="AG63" s="33" t="str">
        <f ca="1">IFERROR(INDEX(Raw!$S$3:$S$502,MATCH(AH63,Raw!$R$3:$R$502,0)),"")</f>
        <v/>
      </c>
      <c r="AH63" s="34" t="str">
        <f t="array" aca="1" ref="AH63" ca="1">IFERROR(INDEX(Raw!$R$3:$R$502,MATCH(IFERROR(INDEX(MATCH(AF63,F$2:F$501,0),$A$2:$A$501),""),Raw!$Q$3:$Q$502,0)),"")</f>
        <v/>
      </c>
      <c r="AI63" s="38" t="str">
        <f t="array" aca="1" ref="AI63" ca="1">IF(AJ63="","",(IF(ROUND(AJ63,1)=ROUND(AJ62,1),AI62,AI62+1)))</f>
        <v/>
      </c>
      <c r="AJ63" s="36" t="str">
        <f t="array" aca="1" ref="AJ63" ca="1">IF(ROUND(LARGE(G:G,$A63),2)=0,"",LARGE(G:G,$A63))</f>
        <v/>
      </c>
      <c r="AK63" s="33" t="str">
        <f ca="1">IFERROR(INDEX(Raw!$S$3:$S$502,MATCH(AL63,Raw!$R$3:$R$502,0)),"")</f>
        <v/>
      </c>
      <c r="AL63" s="34" t="str">
        <f t="array" aca="1" ref="AL63" ca="1">IFERROR(INDEX(Raw!$R$3:$R$502,MATCH(IFERROR(INDEX(MATCH(AJ63,G$2:G$501,0),$A$2:$A$501),""),Raw!$Q$3:$Q$502,0)),"")</f>
        <v/>
      </c>
      <c r="AM63" s="38" t="str">
        <f t="array" aca="1" ref="AM63" ca="1">IF(AN63="","",(IF(ROUND(AN63,1)=ROUND(AN62,1),AM62,AM62+1)))</f>
        <v/>
      </c>
      <c r="AN63" s="36" t="str">
        <f t="shared" ca="1" si="10"/>
        <v/>
      </c>
      <c r="AO63" s="33" t="str">
        <f ca="1">IFERROR(INDEX(Raw!$S$3:$S$502,MATCH(AP63,Raw!$R$3:$R$502,0)),"")</f>
        <v/>
      </c>
      <c r="AP63" s="34" t="str">
        <f t="array" aca="1" ref="AP63" ca="1">IFERROR(INDEX(Raw!$R$3:$R$502,MATCH(IFERROR(INDEX(MATCH(AN63,H$2:H$501,0),$A$2:$A$501),""),Raw!$Q$3:$Q$502,0)),"")</f>
        <v/>
      </c>
      <c r="AQ63" s="37" t="str">
        <f t="array" aca="1" ref="AQ63" ca="1">IF(AR63="","",(IF(ROUND(AR63,1)=ROUND(AR62,1),AQ62,AQ62+1)))</f>
        <v/>
      </c>
      <c r="AR63" s="33" t="str">
        <f t="shared" ca="1" si="11"/>
        <v/>
      </c>
      <c r="AS63" s="48" t="str">
        <f t="array" aca="1" ref="AS63" ca="1">IFERROR(INDEX(Raw!$S$3:$S$502,MATCH(AT63,Raw!$R$3:$R$502,0)),"")</f>
        <v/>
      </c>
      <c r="AT63" s="34" t="str">
        <f t="array" aca="1" ref="AT63" ca="1">IFERROR(INDEX(Raw!$R$3:$R$502,MATCH(IFERROR(INDEX(MATCH(AR63,I$2:I$501,0),$A$2:$A$501),""),Raw!$Q$3:$Q$502,0)),"")</f>
        <v/>
      </c>
      <c r="AU63" s="37" t="str">
        <f t="array" aca="1" ref="AU63" ca="1">IF(AV63="","",(IF(ROUND(AV63,1)=ROUND(AV62,1),AU62,AU62+1)))</f>
        <v/>
      </c>
      <c r="AV63" s="33" t="str">
        <f t="shared" ca="1" si="12"/>
        <v/>
      </c>
      <c r="AW63" s="48" t="str">
        <f t="array" aca="1" ref="AW63" ca="1">IFERROR(INDEX(Raw!$S$3:$S$502,MATCH(AX63,Raw!$R$3:$R$502,0)),"")</f>
        <v/>
      </c>
      <c r="AX63" s="34" t="str">
        <f t="array" aca="1" ref="AX63" ca="1">IFERROR(INDEX(Raw!$R$3:$R$502,MATCH(IFERROR(INDEX(MATCH(AV63,J$2:J$501,0),$A$2:$A$501),""),Raw!$Q$3:$Q$502,0)),"")</f>
        <v/>
      </c>
      <c r="AY63" s="37" t="str">
        <f t="array" aca="1" ref="AY63" ca="1">IF(AZ63="","",(IF(ROUND(AZ63,1)=ROUND(AZ62,1),AY62,AY62+1)))</f>
        <v/>
      </c>
      <c r="AZ63" s="33" t="str">
        <f t="shared" ca="1" si="13"/>
        <v/>
      </c>
      <c r="BA63" s="48" t="str">
        <f t="array" aca="1" ref="BA63" ca="1">IFERROR(INDEX(Raw!$S$3:$S$502,MATCH(BB63,Raw!$R$3:$R$502,0)),"")</f>
        <v/>
      </c>
      <c r="BB63" s="34" t="str">
        <f t="array" aca="1" ref="BB63" ca="1">IFERROR(INDEX(Raw!$R$3:$R$502,MATCH(IFERROR(INDEX(MATCH(AZ63,K$2:K$501,0),$A$2:$A$501),""),Raw!$Q$3:$Q$502,0)),"")</f>
        <v/>
      </c>
      <c r="BC63" s="37" t="str">
        <f t="array" aca="1" ref="BC63" ca="1">IF(BD63="","",(IF(ROUND(BD63,1)=ROUND(BD62,1),BC62,BC62+1)))</f>
        <v/>
      </c>
      <c r="BD63" s="33" t="str">
        <f t="shared" ca="1" si="14"/>
        <v/>
      </c>
      <c r="BE63" s="48" t="str">
        <f t="array" aca="1" ref="BE63" ca="1">IFERROR(INDEX(Raw!$S$3:$S$502,MATCH(BF63,Raw!$R$3:$R$502,0)),"")</f>
        <v/>
      </c>
      <c r="BF63" s="34" t="str">
        <f t="array" aca="1" ref="BF63" ca="1">IFERROR(INDEX(Raw!$R$3:$R$502,MATCH(IFERROR(INDEX(MATCH(BD63,L$2:L$501,0),$A$2:$A$501),""),Raw!$Q$3:$Q$502,0)),"")</f>
        <v/>
      </c>
      <c r="BG63" s="37" t="str">
        <f t="array" aca="1" ref="BG63" ca="1">IF(BH63="","",(IF(ROUND(BH63,1)=ROUND(BH62,1),BG62,BG62+1)))</f>
        <v/>
      </c>
      <c r="BH63" s="33" t="str">
        <f t="shared" ca="1" si="15"/>
        <v/>
      </c>
      <c r="BI63" s="48" t="str">
        <f t="array" aca="1" ref="BI63" ca="1">IFERROR(INDEX(Raw!$S$3:$S$502,MATCH(BJ63,Raw!$R$3:$R$502,0)),"")</f>
        <v/>
      </c>
      <c r="BJ63" s="34" t="str">
        <f t="array" aca="1" ref="BJ63" ca="1">IFERROR(INDEX(Raw!$R$3:$R$502,MATCH(IFERROR(INDEX(MATCH(BH63,M$2:M$501,0),$A$2:$A$501),""),Raw!$Q$3:$Q$502,0)),"")</f>
        <v/>
      </c>
      <c r="BK63" s="37" t="str">
        <f t="array" aca="1" ref="BK63" ca="1">IF(BL63="","",(IF(ROUND(BL63,1)=ROUND(BL62,1),BK62,BK62+1)))</f>
        <v/>
      </c>
      <c r="BL63" s="33" t="str">
        <f t="shared" ca="1" si="16"/>
        <v/>
      </c>
      <c r="BM63" s="48" t="str">
        <f t="array" aca="1" ref="BM63" ca="1">IFERROR(INDEX(Raw!$S$3:$S$502,MATCH(BN63,Raw!$R$3:$R$502,0)),"")</f>
        <v/>
      </c>
      <c r="BN63" s="34" t="str">
        <f t="array" aca="1" ref="BN63" ca="1">IFERROR(INDEX(Raw!$R$3:$R$502,MATCH(IFERROR(INDEX(MATCH(BL63,N$2:N$501,0),$A$2:$A$501),""),Raw!$Q$3:$Q$502,0)),"")</f>
        <v/>
      </c>
    </row>
    <row r="64" spans="1:66" x14ac:dyDescent="0.3">
      <c r="A64" s="28">
        <v>63</v>
      </c>
      <c r="B64" s="52">
        <f ca="1">IFERROR(IFERROR(LARGE(INDIRECT("RAW!T"&amp;MATCH(A64,Raw!B:B,0)&amp;":T"&amp;IF(A64=MAX(Raw!B:B),1010,MATCH(A64+1,Raw!B:B,0)-1)),IF(COUNTIF(INDIRECT("Raw!C"&amp;MATCH(A64,Raw!B:B,0)&amp;":C"&amp;IF(A64=MAX(Raw!B:B),1010,MATCH(A64+1,Raw!B:B,0)-1)),"H")&gt;0,1,"")),6000)+IFERROR(LARGE(INDIRECT("RAW!T"&amp;MATCH(A64,Raw!B:B,0)&amp;":T"&amp;IF(A64=MAX(Raw!B:B),1010,MATCH(A64+1,Raw!B:B,0)-1)),IF(COUNTIF(INDIRECT("Raw!C"&amp;MATCH(A64,Raw!B:B,0)&amp;":C"&amp;IF(A64=MAX(Raw!B:B),1010,MATCH(A64+1,Raw!B:B,0)-1)),"H")&gt;1,2,"")),6000)-12000
+IFERROR(LARGE(INDIRECT("RAW!T"&amp;MATCH(A64,Raw!B:B,0)&amp;":T"&amp;IF(A64=MAX(Raw!B:B),1010,MATCH(A64+1,Raw!B:B,0)-1)),IF(COUNTIF(INDIRECT("Raw!C"&amp;MATCH(A64,Raw!B:B,0)&amp;":C"&amp;IF(A64=MAX(Raw!B:B),1010,MATCH(A64+1,Raw!B:B,0)-1)),"S")&gt;0,COUNTIF(INDIRECT("Raw!C"&amp;MATCH(A64,Raw!B:B,0)&amp;":C"&amp;IF(A64=MAX(Raw!B:B),1010,MATCH(A64+1,Raw!B:B,0)-1)),"H")+1,"")),4000)+IFERROR(LARGE(INDIRECT("RAW!T"&amp;MATCH(A64,Raw!B:B,0)&amp;":T"&amp;IF(A64=MAX(Raw!B:B),1010,MATCH(A64+1,Raw!B:B,0)-1)),IF(COUNTIF(INDIRECT("Raw!C"&amp;MATCH(A64,Raw!B:B,0)&amp;":C"&amp;IF(A64=MAX(Raw!B:B),1010,MATCH(A64+1,Raw!B:B,0)-1)),"S")&gt;1,COUNTIF(INDIRECT("Raw!C"&amp;MATCH(A64,Raw!B:B,0)&amp;":C"&amp;IF(A64=MAX(Raw!B:B),1010,MATCH(A64+1,Raw!B:B,0)-1)),"H")+2,"")),4000)-8000+IFERROR(LARGE(INDIRECT("RAW!T"&amp;MATCH(A64,Raw!B:B,0)&amp;":T"&amp;IF(A64=MAX(Raw!B:B),1010,MATCH(A64+1,Raw!B:B,0)-1)),IF(COUNTIF(INDIRECT("Raw!C"&amp;MATCH(A64,Raw!B:B,0)&amp;":C"&amp;IF(A64=MAX(Raw!B:B),1010,MATCH(A64+1,Raw!B:B,0)-1)),"V")&gt;0,COUNTIF(INDIRECT("Raw!C"&amp;MATCH(A64,Raw!B:B,0)&amp;":C"&amp;IF(A64=MAX(Raw!B:B),1010,MATCH(A64+1,Raw!B:B,0)-1)),"H")+COUNTIF(INDIRECT("Raw!C"&amp;MATCH(A64,Raw!B:B,0)&amp;":C"&amp;IF(A64=MAX(Raw!B:B),1010,MATCH(A64+1,Raw!B:B,0)-1)),"S")+1,"")),2000)+IFERROR(LARGE(INDIRECT("RAW!T"&amp;MATCH(A64,Raw!B:B,0)&amp;":T"&amp;IF(A64=MAX(Raw!B:B),1010,MATCH(A64+1,Raw!B:B,0)-1)),IF(COUNTIF(INDIRECT("Raw!C"&amp;MATCH(A64,Raw!B:B,0)&amp;":C"&amp;IF(A64=MAX(Raw!B:B),1010,MATCH(A64+1,Raw!B:B,0)-1)),"V")&gt;1,COUNTIF(INDIRECT("Raw!C"&amp;MATCH(A64,Raw!B:B,0)&amp;":C"&amp;IF(A64=MAX(Raw!B:B),1010,MATCH(A64+1,Raw!B:B,0)-1)),"H")+COUNTIF(INDIRECT("Raw!C"&amp;MATCH(A64,Raw!B:B,0)&amp;":C"&amp;IF(A64=MAX(Raw!B:B),1010,MATCH(A64+1,Raw!B:B,0)-1)),"S")+2,"")),2000)-4000,"")</f>
        <v>0</v>
      </c>
      <c r="C64" s="52">
        <f ca="1">IFERROR(IFERROR(LARGE(INDIRECT("RAW!U"&amp;MATCH(A64,Raw!B:B,0)&amp;":U"&amp;IF(A64=MAX(Raw!B:B),1010,MATCH(A64+1,Raw!B:B,0)-1)),IF(COUNTIF(INDIRECT("Raw!C"&amp;MATCH(A64,Raw!B:B,0)&amp;":C"&amp;IF(A64=MAX(Raw!B:B),1010,MATCH(A64+1,Raw!B:B,0)-1)),"H")&gt;0,1,"")),6000)+IFERROR(LARGE(INDIRECT("RAW!U"&amp;MATCH(A64,Raw!B:B,0)&amp;":U"&amp;IF(A64=MAX(Raw!B:B),1010,MATCH(A64+1,Raw!B:B,0)-1)),IF(COUNTIF(INDIRECT("Raw!C"&amp;MATCH(A64,Raw!B:B,0)&amp;":C"&amp;IF(A64=MAX(Raw!B:B),1010,MATCH(A64+1,Raw!B:B,0)-1)),"H")&gt;1,2,"")),6000)-12000
+IFERROR(LARGE(INDIRECT("RAW!U"&amp;MATCH(A64,Raw!B:B,0)&amp;":U"&amp;IF(A64=MAX(Raw!B:B),1010,MATCH(A64+1,Raw!B:B,0)-1)),IF(COUNTIF(INDIRECT("Raw!C"&amp;MATCH(A64,Raw!B:B,0)&amp;":C"&amp;IF(A64=MAX(Raw!B:B),1010,MATCH(A64+1,Raw!B:B,0)-1)),"S")&gt;0,COUNTIF(INDIRECT("Raw!C"&amp;MATCH(A64,Raw!B:B,0)&amp;":C"&amp;IF(A64=MAX(Raw!B:B),1010,MATCH(A64+1,Raw!B:B,0)-1)),"H")+1,"")),4000)+IFERROR(LARGE(INDIRECT("RAW!U"&amp;MATCH(A64,Raw!B:B,0)&amp;":U"&amp;IF(A64=MAX(Raw!B:B),1010,MATCH(A64+1,Raw!B:B,0)-1)),IF(COUNTIF(INDIRECT("Raw!C"&amp;MATCH(A64,Raw!B:B,0)&amp;":C"&amp;IF(A64=MAX(Raw!B:B),1010,MATCH(A64+1,Raw!B:B,0)-1)),"S")&gt;1,COUNTIF(INDIRECT("Raw!C"&amp;MATCH(A64,Raw!B:B,0)&amp;":C"&amp;IF(A64=MAX(Raw!B:B),1010,MATCH(A64+1,Raw!B:B,0)-1)),"H")+2,"")),4000)-8000+IFERROR(LARGE(INDIRECT("RAW!U"&amp;MATCH(A64,Raw!B:B,0)&amp;":U"&amp;IF(A64=MAX(Raw!B:B),1010,MATCH(A64+1,Raw!B:B,0)-1)),IF(COUNTIF(INDIRECT("Raw!C"&amp;MATCH(A64,Raw!B:B,0)&amp;":C"&amp;IF(A64=MAX(Raw!B:B),1010,MATCH(A64+1,Raw!B:B,0)-1)),"V")&gt;0,COUNTIF(INDIRECT("Raw!C"&amp;MATCH(A64,Raw!B:B,0)&amp;":C"&amp;IF(A64=MAX(Raw!B:B),1010,MATCH(A64+1,Raw!B:B,0)-1)),"H")+COUNTIF(INDIRECT("Raw!C"&amp;MATCH(A64,Raw!B:B,0)&amp;":C"&amp;IF(A64=MAX(Raw!B:B),1010,MATCH(A64+1,Raw!B:B,0)-1)),"S")+1,"")),2000)+IFERROR(LARGE(INDIRECT("RAW!U"&amp;MATCH(A64,Raw!B:B,0)&amp;":U"&amp;IF(A64=MAX(Raw!B:B),1010,MATCH(A64+1,Raw!B:B,0)-1)),IF(COUNTIF(INDIRECT("Raw!C"&amp;MATCH(A64,Raw!B:B,0)&amp;":C"&amp;IF(A64=MAX(Raw!B:B),1010,MATCH(A64+1,Raw!B:B,0)-1)),"V")&gt;1,COUNTIF(INDIRECT("Raw!C"&amp;MATCH(A64,Raw!B:B,0)&amp;":C"&amp;IF(A64=MAX(Raw!B:B),1010,MATCH(A64+1,Raw!B:B,0)-1)),"H")+COUNTIF(INDIRECT("Raw!C"&amp;MATCH(A64,Raw!B:B,0)&amp;":C"&amp;IF(A64=MAX(Raw!B:B),1010,MATCH(A64+1,Raw!B:B,0)-1)),"S")+2,"")),2000)-4000,"")</f>
        <v>0</v>
      </c>
      <c r="D64" s="52">
        <f ca="1">IFERROR(IFERROR(LARGE(INDIRECT("RAW!V"&amp;MATCH(A64,Raw!B:B,0)&amp;":V"&amp;IF(A64=MAX(Raw!B:B),1010,MATCH(A64+1,Raw!B:B,0)-1)),IF(COUNTIF(INDIRECT("Raw!C"&amp;MATCH(A64,Raw!B:B,0)&amp;":C"&amp;IF(A64=MAX(Raw!B:B),1010,MATCH(A64+1,Raw!B:B,0)-1)),"H")&gt;0,1,"")),6000)+IFERROR(LARGE(INDIRECT("RAW!V"&amp;MATCH(A64,Raw!B:B,0)&amp;":V"&amp;IF(A64=MAX(Raw!B:B),1010,MATCH(A64+1,Raw!B:B,0)-1)),IF(COUNTIF(INDIRECT("Raw!C"&amp;MATCH(A64,Raw!B:B,0)&amp;":C"&amp;IF(A64=MAX(Raw!B:B),1010,MATCH(A64+1,Raw!B:B,0)-1)),"H")&gt;1,2,"")),6000)-12000
+IFERROR(LARGE(INDIRECT("RAW!V"&amp;MATCH(A64,Raw!B:B,0)&amp;":V"&amp;IF(A64=MAX(Raw!B:B),1010,MATCH(A64+1,Raw!B:B,0)-1)),IF(COUNTIF(INDIRECT("Raw!C"&amp;MATCH(A64,Raw!B:B,0)&amp;":C"&amp;IF(A64=MAX(Raw!B:B),1010,MATCH(A64+1,Raw!B:B,0)-1)),"S")&gt;0,COUNTIF(INDIRECT("Raw!C"&amp;MATCH(A64,Raw!B:B,0)&amp;":C"&amp;IF(A64=MAX(Raw!B:B),1010,MATCH(A64+1,Raw!B:B,0)-1)),"H")+1,"")),4000)+IFERROR(LARGE(INDIRECT("RAW!V"&amp;MATCH(A64,Raw!B:B,0)&amp;":V"&amp;IF(A64=MAX(Raw!B:B),1010,MATCH(A64+1,Raw!B:B,0)-1)),IF(COUNTIF(INDIRECT("Raw!C"&amp;MATCH(A64,Raw!B:B,0)&amp;":C"&amp;IF(A64=MAX(Raw!B:B),1010,MATCH(A64+1,Raw!B:B,0)-1)),"S")&gt;1,COUNTIF(INDIRECT("Raw!C"&amp;MATCH(A64,Raw!B:B,0)&amp;":C"&amp;IF(A64=MAX(Raw!B:B),1010,MATCH(A64+1,Raw!B:B,0)-1)),"H")+2,"")),4000)-8000+IFERROR(LARGE(INDIRECT("RAW!V"&amp;MATCH(A64,Raw!B:B,0)&amp;":V"&amp;IF(A64=MAX(Raw!B:B),1010,MATCH(A64+1,Raw!B:B,0)-1)),IF(COUNTIF(INDIRECT("Raw!C"&amp;MATCH(A64,Raw!B:B,0)&amp;":C"&amp;IF(A64=MAX(Raw!B:B),1010,MATCH(A64+1,Raw!B:B,0)-1)),"V")&gt;0,COUNTIF(INDIRECT("Raw!C"&amp;MATCH(A64,Raw!B:B,0)&amp;":C"&amp;IF(A64=MAX(Raw!B:B),1010,MATCH(A64+1,Raw!B:B,0)-1)),"H")+COUNTIF(INDIRECT("Raw!C"&amp;MATCH(A64,Raw!B:B,0)&amp;":C"&amp;IF(A64=MAX(Raw!B:B),1010,MATCH(A64+1,Raw!B:B,0)-1)),"S")+1,"")),2000)+IFERROR(LARGE(INDIRECT("RAW!V"&amp;MATCH(A64,Raw!B:B,0)&amp;":V"&amp;IF(A64=MAX(Raw!B:B),1010,MATCH(A64+1,Raw!B:B,0)-1)),IF(COUNTIF(INDIRECT("Raw!C"&amp;MATCH(A64,Raw!B:B,0)&amp;":C"&amp;IF(A64=MAX(Raw!B:B),1010,MATCH(A64+1,Raw!B:B,0)-1)),"V")&gt;1,COUNTIF(INDIRECT("Raw!C"&amp;MATCH(A64,Raw!B:B,0)&amp;":C"&amp;IF(A64=MAX(Raw!B:B),1010,MATCH(A64+1,Raw!B:B,0)-1)),"H")+COUNTIF(INDIRECT("Raw!C"&amp;MATCH(A64,Raw!B:B,0)&amp;":C"&amp;IF(A64=MAX(Raw!B:B),1010,MATCH(A64+1,Raw!B:B,0)-1)),"S")+2,"")),2000)-4000,"")</f>
        <v>0</v>
      </c>
      <c r="E64" s="52">
        <f ca="1">IFERROR(IFERROR(LARGE(INDIRECT("RAW!W"&amp;MATCH(A64,Raw!B:B,0)&amp;":W"&amp;IF(A64=MAX(Raw!B:B),1010,MATCH(A64+1,Raw!B:B,0)-1)),IF(COUNTIF(INDIRECT("Raw!C"&amp;MATCH(A64,Raw!B:B,0)&amp;":C"&amp;IF(A64=MAX(Raw!B:B),1010,MATCH(A64+1,Raw!B:B,0)-1)),"H")&gt;0,1,"")),6000)+IFERROR(LARGE(INDIRECT("RAW!W"&amp;MATCH(A64,Raw!B:B,0)&amp;":W"&amp;IF(A64=MAX(Raw!B:B),1010,MATCH(A64+1,Raw!B:B,0)-1)),IF(COUNTIF(INDIRECT("Raw!C"&amp;MATCH(A64,Raw!B:B,0)&amp;":C"&amp;IF(A64=MAX(Raw!B:B),1010,MATCH(A64+1,Raw!B:B,0)-1)),"H")&gt;1,2,"")),6000)-12000
+IFERROR(LARGE(INDIRECT("RAW!W"&amp;MATCH(A64,Raw!B:B,0)&amp;":W"&amp;IF(A64=MAX(Raw!B:B),1010,MATCH(A64+1,Raw!B:B,0)-1)),IF(COUNTIF(INDIRECT("Raw!C"&amp;MATCH(A64,Raw!B:B,0)&amp;":C"&amp;IF(A64=MAX(Raw!B:B),1010,MATCH(A64+1,Raw!B:B,0)-1)),"S")&gt;0,COUNTIF(INDIRECT("Raw!C"&amp;MATCH(A64,Raw!B:B,0)&amp;":C"&amp;IF(A64=MAX(Raw!B:B),1010,MATCH(A64+1,Raw!B:B,0)-1)),"H")+1,"")),4000)+IFERROR(LARGE(INDIRECT("RAW!W"&amp;MATCH(A64,Raw!B:B,0)&amp;":W"&amp;IF(A64=MAX(Raw!B:B),1010,MATCH(A64+1,Raw!B:B,0)-1)),IF(COUNTIF(INDIRECT("Raw!C"&amp;MATCH(A64,Raw!B:B,0)&amp;":C"&amp;IF(A64=MAX(Raw!B:B),1010,MATCH(A64+1,Raw!B:B,0)-1)),"S")&gt;1,COUNTIF(INDIRECT("Raw!C"&amp;MATCH(A64,Raw!B:B,0)&amp;":C"&amp;IF(A64=MAX(Raw!B:B),1010,MATCH(A64+1,Raw!B:B,0)-1)),"H")+2,"")),4000)-8000+IFERROR(LARGE(INDIRECT("RAW!W"&amp;MATCH(A64,Raw!B:B,0)&amp;":W"&amp;IF(A64=MAX(Raw!B:B),1010,MATCH(A64+1,Raw!B:B,0)-1)),IF(COUNTIF(INDIRECT("Raw!C"&amp;MATCH(A64,Raw!B:B,0)&amp;":C"&amp;IF(A64=MAX(Raw!B:B),1010,MATCH(A64+1,Raw!B:B,0)-1)),"V")&gt;0,COUNTIF(INDIRECT("Raw!C"&amp;MATCH(A64,Raw!B:B,0)&amp;":C"&amp;IF(A64=MAX(Raw!B:B),1010,MATCH(A64+1,Raw!B:B,0)-1)),"H")+COUNTIF(INDIRECT("Raw!C"&amp;MATCH(A64,Raw!B:B,0)&amp;":C"&amp;IF(A64=MAX(Raw!B:B),1010,MATCH(A64+1,Raw!B:B,0)-1)),"S")+1,"")),2000)+IFERROR(LARGE(INDIRECT("RAW!W"&amp;MATCH(A64,Raw!B:B,0)&amp;":W"&amp;IF(A64=MAX(Raw!B:B),1010,MATCH(A64+1,Raw!B:B,0)-1)),IF(COUNTIF(INDIRECT("Raw!C"&amp;MATCH(A64,Raw!B:B,0)&amp;":C"&amp;IF(A64=MAX(Raw!B:B),1010,MATCH(A64+1,Raw!B:B,0)-1)),"V")&gt;1,COUNTIF(INDIRECT("Raw!C"&amp;MATCH(A64,Raw!B:B,0)&amp;":C"&amp;IF(A64=MAX(Raw!B:B),1010,MATCH(A64+1,Raw!B:B,0)-1)),"H")+COUNTIF(INDIRECT("Raw!C"&amp;MATCH(A64,Raw!B:B,0)&amp;":C"&amp;IF(A64=MAX(Raw!B:B),1010,MATCH(A64+1,Raw!B:B,0)-1)),"S")+2,"")),2000)-4000,"")</f>
        <v>0</v>
      </c>
      <c r="F64" s="52">
        <f ca="1">IFERROR(IFERROR(LARGE(INDIRECT("RAW!X"&amp;MATCH(A64,Raw!B:B,0)&amp;":X"&amp;IF(A64=MAX(Raw!B:B),1010,MATCH(A64+1,Raw!B:B,0)-1)),IF(COUNTIF(INDIRECT("Raw!C"&amp;MATCH(A64,Raw!B:B,0)&amp;":C"&amp;IF(A64=MAX(Raw!B:B),1010,MATCH(A64+1,Raw!B:B,0)-1)),"H")&gt;0,1,"")),6000)+IFERROR(LARGE(INDIRECT("RAW!X"&amp;MATCH(A64,Raw!B:B,0)&amp;":X"&amp;IF(A64=MAX(Raw!B:B),1010,MATCH(A64+1,Raw!B:B,0)-1)),IF(COUNTIF(INDIRECT("Raw!C"&amp;MATCH(A64,Raw!B:B,0)&amp;":C"&amp;IF(A64=MAX(Raw!B:B),1010,MATCH(A64+1,Raw!B:B,0)-1)),"H")&gt;1,2,"")),6000)-12000
+IFERROR(LARGE(INDIRECT("RAW!X"&amp;MATCH(A64,Raw!B:B,0)&amp;":X"&amp;IF(A64=MAX(Raw!B:B),1010,MATCH(A64+1,Raw!B:B,0)-1)),IF(COUNTIF(INDIRECT("Raw!C"&amp;MATCH(A64,Raw!B:B,0)&amp;":C"&amp;IF(A64=MAX(Raw!B:B),1010,MATCH(A64+1,Raw!B:B,0)-1)),"S")&gt;0,COUNTIF(INDIRECT("Raw!C"&amp;MATCH(A64,Raw!B:B,0)&amp;":C"&amp;IF(A64=MAX(Raw!B:B),1010,MATCH(A64+1,Raw!B:B,0)-1)),"H")+1,"")),4000)+IFERROR(LARGE(INDIRECT("RAW!X"&amp;MATCH(A64,Raw!B:B,0)&amp;":X"&amp;IF(A64=MAX(Raw!B:B),1010,MATCH(A64+1,Raw!B:B,0)-1)),IF(COUNTIF(INDIRECT("Raw!C"&amp;MATCH(A64,Raw!B:B,0)&amp;":C"&amp;IF(A64=MAX(Raw!B:B),1010,MATCH(A64+1,Raw!B:B,0)-1)),"S")&gt;1,COUNTIF(INDIRECT("Raw!C"&amp;MATCH(A64,Raw!B:B,0)&amp;":C"&amp;IF(A64=MAX(Raw!B:B),1010,MATCH(A64+1,Raw!B:B,0)-1)),"H")+2,"")),4000)-8000+IFERROR(LARGE(INDIRECT("RAW!X"&amp;MATCH(A64,Raw!B:B,0)&amp;":X"&amp;IF(A64=MAX(Raw!B:B),1010,MATCH(A64+1,Raw!B:B,0)-1)),IF(COUNTIF(INDIRECT("Raw!C"&amp;MATCH(A64,Raw!B:B,0)&amp;":C"&amp;IF(A64=MAX(Raw!B:B),1010,MATCH(A64+1,Raw!B:B,0)-1)),"v")&gt;0,COUNTIF(INDIRECT("Raw!C"&amp;MATCH(A64,Raw!B:B,0)&amp;":C"&amp;IF(A64=MAX(Raw!B:B),1010,MATCH(A64+1,Raw!B:B,0)-1)),"H")+COUNTIF(INDIRECT("Raw!C"&amp;MATCH(A64,Raw!B:B,0)&amp;":C"&amp;IF(A64=MAX(Raw!B:B),1010,MATCH(A64+1,Raw!B:B,0)-1)),"S")+1,"")),2000)+IFERROR(LARGE(INDIRECT("RAW!X"&amp;MATCH(A64,Raw!B:B,0)&amp;":X"&amp;IF(A64=MAX(Raw!B:B),1010,MATCH(A64+1,Raw!B:B,0)-1)),IF(COUNTIF(INDIRECT("Raw!C"&amp;MATCH(A64,Raw!B:B,0)&amp;":C"&amp;IF(A64=MAX(Raw!B:B),1010,MATCH(A64+1,Raw!B:B,0)-1)),"v")&gt;1,COUNTIF(INDIRECT("Raw!C"&amp;MATCH(A64,Raw!B:B,0)&amp;":C"&amp;IF(A64=MAX(Raw!B:B),1010,MATCH(A64+1,Raw!B:B,0)-1)),"H")+COUNTIF(INDIRECT("Raw!C"&amp;MATCH(A64,Raw!B:B,0)&amp;":C"&amp;IF(A64=MAX(Raw!B:B),1010,MATCH(A64+1,Raw!B:B,0)-1)),"S")+2,"")),2000)-4000,"")</f>
        <v>0</v>
      </c>
      <c r="G64" s="52">
        <f ca="1">IFERROR(IFERROR(LARGE(INDIRECT("RAW!Y"&amp;MATCH(A64,Raw!B:B,0)&amp;":Y"&amp;IF(A64=MAX(Raw!B:B),1010,MATCH(A64+1,Raw!B:B,0)-1)),IF(COUNTIF(INDIRECT("Raw!C"&amp;MATCH(A64,Raw!B:B,0)&amp;":C"&amp;IF(A64=MAX(Raw!B:B),1010,MATCH(A64+1,Raw!B:B,0)-1)),"H")&gt;0,1,"")),6000)+IFERROR(LARGE(INDIRECT("RAW!Y"&amp;MATCH(A64,Raw!B:B,0)&amp;":Y"&amp;IF(A64=MAX(Raw!B:B),1010,MATCH(A64+1,Raw!B:B,0)-1)),IF(COUNTIF(INDIRECT("Raw!C"&amp;MATCH(A64,Raw!B:B,0)&amp;":C"&amp;IF(A64=MAX(Raw!B:B),1010,MATCH(A64+1,Raw!B:B,0)-1)),"H")&gt;1,2,"")),6000)-12000
+IFERROR(LARGE(INDIRECT("RAW!Y"&amp;MATCH(A64,Raw!B:B,0)&amp;":Y"&amp;IF(A64=MAX(Raw!B:B),1010,MATCH(A64+1,Raw!B:B,0)-1)),IF(COUNTIF(INDIRECT("Raw!C"&amp;MATCH(A64,Raw!B:B,0)&amp;":C"&amp;IF(A64=MAX(Raw!B:B),1010,MATCH(A64+1,Raw!B:B,0)-1)),"S")&gt;0,COUNTIF(INDIRECT("Raw!C"&amp;MATCH(A64,Raw!B:B,0)&amp;":C"&amp;IF(A64=MAX(Raw!B:B),1010,MATCH(A64+1,Raw!B:B,0)-1)),"H")+1,"")),4000)+IFERROR(LARGE(INDIRECT("RAW!Y"&amp;MATCH(A64,Raw!B:B,0)&amp;":Y"&amp;IF(A64=MAX(Raw!B:B),1010,MATCH(A64+1,Raw!B:B,0)-1)),IF(COUNTIF(INDIRECT("Raw!C"&amp;MATCH(A64,Raw!B:B,0)&amp;":C"&amp;IF(A64=MAX(Raw!B:B),1010,MATCH(A64+1,Raw!B:B,0)-1)),"S")&gt;1,COUNTIF(INDIRECT("Raw!C"&amp;MATCH(A64,Raw!B:B,0)&amp;":C"&amp;IF(A64=MAX(Raw!B:B),1010,MATCH(A64+1,Raw!B:B,0)-1)),"H")+2,"")),4000)-8000+IFERROR(LARGE(INDIRECT("RAW!Y"&amp;MATCH(A64,Raw!B:B,0)&amp;":Y"&amp;IF(A64=MAX(Raw!B:B),1010,MATCH(A64+1,Raw!B:B,0)-1)),IF(COUNTIF(INDIRECT("Raw!C"&amp;MATCH(A64,Raw!B:B,0)&amp;":C"&amp;IF(A64=MAX(Raw!B:B),1010,MATCH(A64+1,Raw!B:B,0)-1)),"V")&gt;0,COUNTIF(INDIRECT("Raw!C"&amp;MATCH(A64,Raw!B:B,0)&amp;":C"&amp;IF(A64=MAX(Raw!B:B),1010,MATCH(A64+1,Raw!B:B,0)-1)),"H")+COUNTIF(INDIRECT("Raw!C"&amp;MATCH(A64,Raw!B:B,0)&amp;":C"&amp;IF(A64=MAX(Raw!B:B),1010,MATCH(A64+1,Raw!B:B,0)-1)),"S")+1,"")),2000)+IFERROR(LARGE(INDIRECT("RAW!Y"&amp;MATCH(A64,Raw!B:B,0)&amp;":Y"&amp;IF(A64=MAX(Raw!B:B),1010,MATCH(A64+1,Raw!B:B,0)-1)),IF(COUNTIF(INDIRECT("Raw!C"&amp;MATCH(A64,Raw!B:B,0)&amp;":C"&amp;IF(A64=MAX(Raw!B:B),1010,MATCH(A64+1,Raw!B:B,0)-1)),"V")&gt;1,COUNTIF(INDIRECT("Raw!C"&amp;MATCH(A64,Raw!B:B,0)&amp;":C"&amp;IF(A64=MAX(Raw!B:B),1010,MATCH(A64+1,Raw!B:B,0)-1)),"H")+COUNTIF(INDIRECT("Raw!C"&amp;MATCH(A64,Raw!B:B,0)&amp;":C"&amp;IF(A64=MAX(Raw!B:B),1010,MATCH(A64+1,Raw!B:B,0)-1)),"S")+2,"")),2000)-4000,"")</f>
        <v>0</v>
      </c>
      <c r="H64" s="52">
        <f ca="1">IFERROR(IFERROR(LARGE(INDIRECT("RAW!Z"&amp;MATCH(A64,Raw!B:B,0)&amp;":Z"&amp;IF(A64=MAX(Raw!B:B),1010,MATCH(A64+1,Raw!B:B,0)-1)),IF(COUNTIF(INDIRECT("Raw!C"&amp;MATCH(A64,Raw!B:B,0)&amp;":C"&amp;IF(A64=MAX(Raw!B:B),1010,MATCH(A64+1,Raw!B:B,0)-1)),"H")&gt;0,1,"")),6000)+IFERROR(LARGE(INDIRECT("RAW!Z"&amp;MATCH(A64,Raw!B:B,0)&amp;":Z"&amp;IF(A64=MAX(Raw!B:B),1010,MATCH(A64+1,Raw!B:B,0)-1)),IF(COUNTIF(INDIRECT("Raw!C"&amp;MATCH(A64,Raw!B:B,0)&amp;":C"&amp;IF(A64=MAX(Raw!B:B),1010,MATCH(A64+1,Raw!B:B,0)-1)),"H")&gt;1,2,"")),6000)-12000
+IFERROR(LARGE(INDIRECT("RAW!Z"&amp;MATCH(A64,Raw!B:B,0)&amp;":Z"&amp;IF(A64=MAX(Raw!B:B),1010,MATCH(A64+1,Raw!B:B,0)-1)),IF(COUNTIF(INDIRECT("Raw!C"&amp;MATCH(A64,Raw!B:B,0)&amp;":C"&amp;IF(A64=MAX(Raw!B:B),1010,MATCH(A64+1,Raw!B:B,0)-1)),"S")&gt;0,COUNTIF(INDIRECT("Raw!C"&amp;MATCH(A64,Raw!B:B,0)&amp;":C"&amp;IF(A64=MAX(Raw!B:B),1010,MATCH(A64+1,Raw!B:B,0)-1)),"H")+1,"")),4000)+IFERROR(LARGE(INDIRECT("RAW!Z"&amp;MATCH(A64,Raw!B:B,0)&amp;":Z"&amp;IF(A64=MAX(Raw!B:B),1010,MATCH(A64+1,Raw!B:B,0)-1)),IF(COUNTIF(INDIRECT("Raw!C"&amp;MATCH(A64,Raw!B:B,0)&amp;":C"&amp;IF(A64=MAX(Raw!B:B),1010,MATCH(A64+1,Raw!B:B,0)-1)),"S")&gt;1,COUNTIF(INDIRECT("Raw!C"&amp;MATCH(A64,Raw!B:B,0)&amp;":C"&amp;IF(A64=MAX(Raw!B:B),1010,MATCH(A64+1,Raw!B:B,0)-1)),"H")+2,"")),4000)-8000+IFERROR(LARGE(INDIRECT("RAW!Z"&amp;MATCH(A64,Raw!B:B,0)&amp;":Z"&amp;IF(A64=MAX(Raw!B:B),1010,MATCH(A64+1,Raw!B:B,0)-1)),IF(COUNTIF(INDIRECT("Raw!C"&amp;MATCH(A64,Raw!B:B,0)&amp;":C"&amp;IF(A64=MAX(Raw!B:B),1010,MATCH(A64+1,Raw!B:B,0)-1)),"V")&gt;0,COUNTIF(INDIRECT("Raw!C"&amp;MATCH(A64,Raw!B:B,0)&amp;":C"&amp;IF(A64=MAX(Raw!B:B),1010,MATCH(A64+1,Raw!B:B,0)-1)),"H")+COUNTIF(INDIRECT("Raw!C"&amp;MATCH(A64,Raw!B:B,0)&amp;":C"&amp;IF(A64=MAX(Raw!B:B),1010,MATCH(A64+1,Raw!B:B,0)-1)),"S")+1,"")),2000)+IFERROR(LARGE(INDIRECT("RAW!Z"&amp;MATCH(A64,Raw!B:B,0)&amp;":Z"&amp;IF(A64=MAX(Raw!B:B),1010,MATCH(A64+1,Raw!B:B,0)-1)),IF(COUNTIF(INDIRECT("Raw!C"&amp;MATCH(A64,Raw!B:B,0)&amp;":C"&amp;IF(A64=MAX(Raw!B:B),1010,MATCH(A64+1,Raw!B:B,0)-1)),"V")&gt;1,COUNTIF(INDIRECT("Raw!C"&amp;MATCH(A64,Raw!B:B,0)&amp;":C"&amp;IF(A64=MAX(Raw!B:B),1010,MATCH(A64+1,Raw!B:B,0)-1)),"H")+COUNTIF(INDIRECT("Raw!C"&amp;MATCH(A64,Raw!B:B,0)&amp;":C"&amp;IF(A64=MAX(Raw!B:B),1010,MATCH(A64+1,Raw!B:B,0)-1)),"S")+2,"")),2000)-4000,"")</f>
        <v>0</v>
      </c>
      <c r="I64" s="52">
        <f ca="1">IFERROR(IFERROR(LARGE(INDIRECT("RAW!AA"&amp;MATCH(A64,Raw!B:B,0)&amp;":AA"&amp;IF(A64=MAX(Raw!B:B),1010,MATCH(A64+1,Raw!B:B,0)-1)),IF(COUNTIF(INDIRECT("Raw!C"&amp;MATCH(A64,Raw!B:B,0)&amp;":C"&amp;IF(A64=MAX(Raw!B:B),1010,MATCH(A64+1,Raw!B:B,0)-1)),"H")&gt;0,1,"")),6000)+IFERROR(LARGE(INDIRECT("RAW!AA"&amp;MATCH(A64,Raw!B:B,0)&amp;":AA"&amp;IF(A64=MAX(Raw!B:B),1010,MATCH(A64+1,Raw!B:B,0)-1)),IF(COUNTIF(INDIRECT("Raw!C"&amp;MATCH(A64,Raw!B:B,0)&amp;":C"&amp;IF(A64=MAX(Raw!B:B),1010,MATCH(A64+1,Raw!B:B,0)-1)),"H")&gt;1,2,"")),6000)-12000
+IFERROR(LARGE(INDIRECT("RAW!AA"&amp;MATCH(A64,Raw!B:B,0)&amp;":AA"&amp;IF(A64=MAX(Raw!B:B),1010,MATCH(A64+1,Raw!B:B,0)-1)),IF(COUNTIF(INDIRECT("Raw!C"&amp;MATCH(A64,Raw!B:B,0)&amp;":C"&amp;IF(A64=MAX(Raw!B:B),1010,MATCH(A64+1,Raw!B:B,0)-1)),"S")&gt;0,COUNTIF(INDIRECT("Raw!C"&amp;MATCH(A64,Raw!B:B,0)&amp;":C"&amp;IF(A64=MAX(Raw!B:B),1010,MATCH(A64+1,Raw!B:B,0)-1)),"H")+1,"")),4000)+IFERROR(LARGE(INDIRECT("RAW!AA"&amp;MATCH(A64,Raw!B:B,0)&amp;":AA"&amp;IF(A64=MAX(Raw!B:B),1010,MATCH(A64+1,Raw!B:B,0)-1)),IF(COUNTIF(INDIRECT("Raw!C"&amp;MATCH(A64,Raw!B:B,0)&amp;":C"&amp;IF(A64=MAX(Raw!B:B),1010,MATCH(A64+1,Raw!B:B,0)-1)),"S")&gt;1,COUNTIF(INDIRECT("Raw!C"&amp;MATCH(A64,Raw!B:B,0)&amp;":C"&amp;IF(A64=MAX(Raw!B:B),1010,MATCH(A64+1,Raw!B:B,0)-1)),"H")+2,"")),4000)-8000+IFERROR(LARGE(INDIRECT("RAW!AA"&amp;MATCH(A64,Raw!B:B,0)&amp;":AA"&amp;IF(A64=MAX(Raw!B:B),1010,MATCH(A64+1,Raw!B:B,0)-1)),IF(COUNTIF(INDIRECT("Raw!C"&amp;MATCH(A64,Raw!B:B,0)&amp;":C"&amp;IF(A64=MAX(Raw!B:B),1010,MATCH(A64+1,Raw!B:B,0)-1)),"V")&gt;0,COUNTIF(INDIRECT("Raw!C"&amp;MATCH(A64,Raw!B:B,0)&amp;":C"&amp;IF(A64=MAX(Raw!B:B),1010,MATCH(A64+1,Raw!B:B,0)-1)),"H")+COUNTIF(INDIRECT("Raw!C"&amp;MATCH(A64,Raw!B:B,0)&amp;":C"&amp;IF(A64=MAX(Raw!B:B),1010,MATCH(A64+1,Raw!B:B,0)-1)),"S")+1,"")),2000)+IFERROR(LARGE(INDIRECT("RAW!AA"&amp;MATCH(A64,Raw!B:B,0)&amp;":AA"&amp;IF(A64=MAX(Raw!B:B),1010,MATCH(A64+1,Raw!B:B,0)-1)),IF(COUNTIF(INDIRECT("Raw!C"&amp;MATCH(A64,Raw!B:B,0)&amp;":C"&amp;IF(A64=MAX(Raw!B:B),1010,MATCH(A64+1,Raw!B:B,0)-1)),"V")&gt;1,COUNTIF(INDIRECT("Raw!C"&amp;MATCH(A64,Raw!B:B,0)&amp;":C"&amp;IF(A64=MAX(Raw!B:B),1010,MATCH(A64+1,Raw!B:B,0)-1)),"H")+COUNTIF(INDIRECT("Raw!C"&amp;MATCH(A64,Raw!B:B,0)&amp;":C"&amp;IF(A64=MAX(Raw!B:B),1010,MATCH(A64+1,Raw!B:B,0)-1)),"S")+2,"")),2000)-4000,"")</f>
        <v>0</v>
      </c>
      <c r="J64" s="52">
        <f ca="1">IFERROR(IFERROR(LARGE(INDIRECT("RAW!AB"&amp;MATCH(A64,Raw!B:B,0)&amp;":AB"&amp;IF(A64=MAX(Raw!B:B),1010,MATCH(A64+1,Raw!B:B,0)-1)),IF(COUNTIF(INDIRECT("Raw!C"&amp;MATCH(A64,Raw!B:B,0)&amp;":C"&amp;IF(A64=MAX(Raw!B:B),1010,MATCH(A64+1,Raw!B:B,0)-1)),"H")&gt;0,1,"")),6000)+IFERROR(LARGE(INDIRECT("RAW!AB"&amp;MATCH(A64,Raw!B:B,0)&amp;":AB"&amp;IF(A64=MAX(Raw!B:B),1010,MATCH(A64+1,Raw!B:B,0)-1)),IF(COUNTIF(INDIRECT("Raw!C"&amp;MATCH(A64,Raw!B:B,0)&amp;":C"&amp;IF(A64=MAX(Raw!B:B),1010,MATCH(A64+1,Raw!B:B,0)-1)),"H")&gt;1,2,"")),6000)-12000
+IFERROR(LARGE(INDIRECT("RAW!AB"&amp;MATCH(A64,Raw!B:B,0)&amp;":AB"&amp;IF(A64=MAX(Raw!B:B),1010,MATCH(A64+1,Raw!B:B,0)-1)),IF(COUNTIF(INDIRECT("Raw!C"&amp;MATCH(A64,Raw!B:B,0)&amp;":C"&amp;IF(A64=MAX(Raw!B:B),1010,MATCH(A64+1,Raw!B:B,0)-1)),"S")&gt;0,COUNTIF(INDIRECT("Raw!C"&amp;MATCH(A64,Raw!B:B,0)&amp;":C"&amp;IF(A64=MAX(Raw!B:B),1010,MATCH(A64+1,Raw!B:B,0)-1)),"H")+1,"")),4000)+IFERROR(LARGE(INDIRECT("RAW!AB"&amp;MATCH(A64,Raw!B:B,0)&amp;":AB"&amp;IF(A64=MAX(Raw!B:B),1010,MATCH(A64+1,Raw!B:B,0)-1)),IF(COUNTIF(INDIRECT("Raw!C"&amp;MATCH(A64,Raw!B:B,0)&amp;":C"&amp;IF(A64=MAX(Raw!B:B),1010,MATCH(A64+1,Raw!B:B,0)-1)),"S")&gt;1,COUNTIF(INDIRECT("Raw!C"&amp;MATCH(A64,Raw!B:B,0)&amp;":C"&amp;IF(A64=MAX(Raw!B:B),1010,MATCH(A64+1,Raw!B:B,0)-1)),"H")+2,"")),4000)-8000+IFERROR(LARGE(INDIRECT("RAW!AB"&amp;MATCH(A64,Raw!B:B,0)&amp;":AB"&amp;IF(A64=MAX(Raw!B:B),1010,MATCH(A64+1,Raw!B:B,0)-1)),IF(COUNTIF(INDIRECT("Raw!C"&amp;MATCH(A64,Raw!B:B,0)&amp;":C"&amp;IF(A64=MAX(Raw!B:B),1010,MATCH(A64+1,Raw!B:B,0)-1)),"V")&gt;0,COUNTIF(INDIRECT("Raw!C"&amp;MATCH(A64,Raw!B:B,0)&amp;":C"&amp;IF(A64=MAX(Raw!B:B),1010,MATCH(A64+1,Raw!B:B,0)-1)),"H")+COUNTIF(INDIRECT("Raw!C"&amp;MATCH(A64,Raw!B:B,0)&amp;":C"&amp;IF(A64=MAX(Raw!B:B),1010,MATCH(A64+1,Raw!B:B,0)-1)),"S")+1,"")),2000)+IFERROR(LARGE(INDIRECT("RAW!AB"&amp;MATCH(A64,Raw!B:B,0)&amp;":AB"&amp;IF(A64=MAX(Raw!B:B),1010,MATCH(A64+1,Raw!B:B,0)-1)),IF(COUNTIF(INDIRECT("Raw!C"&amp;MATCH(A64,Raw!B:B,0)&amp;":C"&amp;IF(A64=MAX(Raw!B:B),1010,MATCH(A64+1,Raw!B:B,0)-1)),"V")&gt;1,COUNTIF(INDIRECT("Raw!C"&amp;MATCH(A64,Raw!B:B,0)&amp;":C"&amp;IF(A64=MAX(Raw!B:B),1010,MATCH(A64+1,Raw!B:B,0)-1)),"H")+COUNTIF(INDIRECT("Raw!C"&amp;MATCH(A64,Raw!B:B,0)&amp;":C"&amp;IF(A64=MAX(Raw!B:B),1010,MATCH(A64+1,Raw!B:B,0)-1)),"S")+2,"")),2000)-4000,"")</f>
        <v>0</v>
      </c>
      <c r="K64" s="52">
        <f ca="1">IFERROR(IFERROR(LARGE(INDIRECT("RAW!AC"&amp;MATCH(A64,Raw!B:B,0)&amp;":AC"&amp;IF(A64=MAX(Raw!B:B),1010,MATCH(A64+1,Raw!B:B,0)-1)),IF(COUNTIF(INDIRECT("Raw!C"&amp;MATCH(A64,Raw!B:B,0)&amp;":C"&amp;IF(A64=MAX(Raw!B:B),1010,MATCH(A64+1,Raw!B:B,0)-1)),"H")&gt;0,1,"")),6000)+IFERROR(LARGE(INDIRECT("RAW!AC"&amp;MATCH(A64,Raw!B:B,0)&amp;":AC"&amp;IF(A64=MAX(Raw!B:B),1010,MATCH(A64+1,Raw!B:B,0)-1)),IF(COUNTIF(INDIRECT("Raw!C"&amp;MATCH(A64,Raw!B:B,0)&amp;":C"&amp;IF(A64=MAX(Raw!B:B),1010,MATCH(A64+1,Raw!B:B,0)-1)),"H")&gt;1,2,"")),6000)-12000
+IFERROR(LARGE(INDIRECT("RAW!AC"&amp;MATCH(A64,Raw!B:B,0)&amp;":AC"&amp;IF(A64=MAX(Raw!B:B),1010,MATCH(A64+1,Raw!B:B,0)-1)),IF(COUNTIF(INDIRECT("Raw!C"&amp;MATCH(A64,Raw!B:B,0)&amp;":C"&amp;IF(A64=MAX(Raw!B:B),1010,MATCH(A64+1,Raw!B:B,0)-1)),"S")&gt;0,COUNTIF(INDIRECT("Raw!C"&amp;MATCH(A64,Raw!B:B,0)&amp;":C"&amp;IF(A64=MAX(Raw!B:B),1010,MATCH(A64+1,Raw!B:B,0)-1)),"H")+1,"")),4000)+IFERROR(LARGE(INDIRECT("RAW!AC"&amp;MATCH(A64,Raw!B:B,0)&amp;":AC"&amp;IF(A64=MAX(Raw!B:B),1010,MATCH(A64+1,Raw!B:B,0)-1)),IF(COUNTIF(INDIRECT("Raw!C"&amp;MATCH(A64,Raw!B:B,0)&amp;":C"&amp;IF(A64=MAX(Raw!B:B),1010,MATCH(A64+1,Raw!B:B,0)-1)),"S")&gt;1,COUNTIF(INDIRECT("Raw!C"&amp;MATCH(A64,Raw!B:B,0)&amp;":C"&amp;IF(A64=MAX(Raw!B:B),1010,MATCH(A64+1,Raw!B:B,0)-1)),"H")+2,"")),4000)-8000+IFERROR(LARGE(INDIRECT("RAW!AC"&amp;MATCH(A64,Raw!B:B,0)&amp;":AC"&amp;IF(A64=MAX(Raw!B:B),1010,MATCH(A64+1,Raw!B:B,0)-1)),IF(COUNTIF(INDIRECT("Raw!C"&amp;MATCH(A64,Raw!B:B,0)&amp;":C"&amp;IF(A64=MAX(Raw!B:B),1010,MATCH(A64+1,Raw!B:B,0)-1)),"V")&gt;0,COUNTIF(INDIRECT("Raw!C"&amp;MATCH(A64,Raw!B:B,0)&amp;":C"&amp;IF(A64=MAX(Raw!B:B),1010,MATCH(A64+1,Raw!B:B,0)-1)),"H")+COUNTIF(INDIRECT("Raw!C"&amp;MATCH(A64,Raw!B:B,0)&amp;":C"&amp;IF(A64=MAX(Raw!B:B),1010,MATCH(A64+1,Raw!B:B,0)-1)),"S")+1,"")),2000)+IFERROR(LARGE(INDIRECT("RAW!AC"&amp;MATCH(A64,Raw!B:B,0)&amp;":AC"&amp;IF(A64=MAX(Raw!B:B),1010,MATCH(A64+1,Raw!B:B,0)-1)),IF(COUNTIF(INDIRECT("Raw!C"&amp;MATCH(A64,Raw!B:B,0)&amp;":C"&amp;IF(A64=MAX(Raw!B:B),1010,MATCH(A64+1,Raw!B:B,0)-1)),"V")&gt;1,COUNTIF(INDIRECT("Raw!C"&amp;MATCH(A64,Raw!B:B,0)&amp;":C"&amp;IF(A64=MAX(Raw!B:B),1010,MATCH(A64+1,Raw!B:B,0)-1)),"H")+COUNTIF(INDIRECT("Raw!C"&amp;MATCH(A64,Raw!B:B,0)&amp;":C"&amp;IF(A64=MAX(Raw!B:B),1010,MATCH(A64+1,Raw!B:B,0)-1)),"S")+2,"")),2000)-4000,"")</f>
        <v>0</v>
      </c>
      <c r="L64" s="14">
        <f t="shared" ca="1" si="0"/>
        <v>0</v>
      </c>
      <c r="M64" s="14">
        <f t="shared" ca="1" si="1"/>
        <v>0</v>
      </c>
      <c r="N64" s="14">
        <f t="shared" ca="1" si="2"/>
        <v>0</v>
      </c>
      <c r="O64" s="37" t="str">
        <f t="array" aca="1" ref="O64" ca="1">IF(P64="","",(IF(ROUND(P64,1)=ROUND(P63,1),O63,O63+1)))</f>
        <v/>
      </c>
      <c r="P64" s="33" t="str">
        <f t="array" aca="1" ref="P64" ca="1">IF(ROUND(LARGE(B:B,$A64),2)=0,"",LARGE(B:B,$A64))</f>
        <v/>
      </c>
      <c r="Q64" s="33" t="str">
        <f t="array" aca="1" ref="Q64" ca="1">IFERROR(INDEX(Raw!$S$3:$S$502,MATCH(R64,Raw!$R$3:$R$502,0)),"")</f>
        <v/>
      </c>
      <c r="R64" s="34" t="str">
        <f t="array" aca="1" ref="R64" ca="1">IFERROR(INDEX(Raw!$R$3:$R$502,MATCH(IFERROR(INDEX(MATCH(P64,B$2:B$501,0),$A$2:$A$502),""),Raw!$Q$3:$Q$502,0)),"")</f>
        <v/>
      </c>
      <c r="S64" s="38" t="str">
        <f t="array" aca="1" ref="S64" ca="1">IF(T64="","",(IF(ROUND(T64,1)=ROUND(T63,1),S63,S63+1)))</f>
        <v/>
      </c>
      <c r="T64" s="36" t="str">
        <f t="array" aca="1" ref="T64" ca="1">IF(ROUND(LARGE(C:C,$A64),2)=0,"",LARGE(C:C,$A64))</f>
        <v/>
      </c>
      <c r="U64" s="33" t="str">
        <f t="array" aca="1" ref="U64" ca="1">IFERROR(INDEX(Raw!$S$3:$S$502,MATCH(V64,Raw!$R$3:$R$502,0)),"")</f>
        <v/>
      </c>
      <c r="V64" s="34" t="str">
        <f t="array" aca="1" ref="V64" ca="1">IFERROR(INDEX(Raw!$R$3:$R$502,MATCH(IFERROR(INDEX(MATCH(T64,C$2:C$501,0),$A$2:$A$501),""),Raw!$Q$3:$Q$502,0)),"")</f>
        <v/>
      </c>
      <c r="W64" s="38" t="str">
        <f t="array" aca="1" ref="W64" ca="1">IF(X64="","",(IF(ROUND(X64,1)=ROUND(X63,1),W63,W63+1)))</f>
        <v/>
      </c>
      <c r="X64" s="36" t="str">
        <f t="array" aca="1" ref="X64" ca="1">IF(ROUND(LARGE(D:D,$A64),2)=0,"",LARGE(D:D,$A64))</f>
        <v/>
      </c>
      <c r="Y64" s="33" t="str">
        <f t="array" aca="1" ref="Y64" ca="1">IFERROR(INDEX(Raw!$S$3:$S$502,MATCH(Z64,Raw!$R$3:$R$502,0)),"")</f>
        <v/>
      </c>
      <c r="Z64" s="34" t="str">
        <f t="array" aca="1" ref="Z64" ca="1">IFERROR(INDEX(Raw!$R$3:$R$502,MATCH(IFERROR(INDEX(MATCH(X64,D$2:D$501,0),$A$2:$A$501),""),Raw!$Q$3:$Q$502,0)),"")</f>
        <v/>
      </c>
      <c r="AA64" s="38" t="str">
        <f t="array" aca="1" ref="AA64" ca="1">IF(AB64="","",(IF(ROUND(AB64,1)=ROUND(AB63,1),AA63,AA63+1)))</f>
        <v/>
      </c>
      <c r="AB64" s="36" t="str">
        <f t="array" aca="1" ref="AB64" ca="1">IF(ROUND(LARGE(E:E,$A64),2)=0,"",LARGE(E:E,$A64))</f>
        <v/>
      </c>
      <c r="AC64" s="33" t="str">
        <f ca="1">IFERROR(INDEX(Raw!$S$3:$S$502,MATCH(AD64,Raw!$R$3:$R$502,0)),"")</f>
        <v/>
      </c>
      <c r="AD64" s="34" t="str">
        <f t="array" aca="1" ref="AD64" ca="1">IFERROR(INDEX(Raw!$R$3:$R$502,MATCH(IFERROR(INDEX(MATCH(AB64,E$2:E$501,0),$A$2:$A$501),""),Raw!$Q$3:$Q$502,0)),"")</f>
        <v/>
      </c>
      <c r="AE64" s="38" t="str">
        <f t="array" aca="1" ref="AE64" ca="1">IF(AF64="","",(IF(ROUND(AF64,1)=ROUND(AF63,1),AE63,AE63+1)))</f>
        <v/>
      </c>
      <c r="AF64" s="36" t="str">
        <f t="array" aca="1" ref="AF64" ca="1">IF(ROUND(LARGE(F:F,$A64),2)=0,"",LARGE(F:F,$A64))</f>
        <v/>
      </c>
      <c r="AG64" s="33" t="str">
        <f ca="1">IFERROR(INDEX(Raw!$S$3:$S$502,MATCH(AH64,Raw!$R$3:$R$502,0)),"")</f>
        <v/>
      </c>
      <c r="AH64" s="34" t="str">
        <f t="array" aca="1" ref="AH64" ca="1">IFERROR(INDEX(Raw!$R$3:$R$502,MATCH(IFERROR(INDEX(MATCH(AF64,F$2:F$501,0),$A$2:$A$501),""),Raw!$Q$3:$Q$502,0)),"")</f>
        <v/>
      </c>
      <c r="AI64" s="38" t="str">
        <f t="array" aca="1" ref="AI64" ca="1">IF(AJ64="","",(IF(ROUND(AJ64,1)=ROUND(AJ63,1),AI63,AI63+1)))</f>
        <v/>
      </c>
      <c r="AJ64" s="36" t="str">
        <f t="array" aca="1" ref="AJ64" ca="1">IF(ROUND(LARGE(G:G,$A64),2)=0,"",LARGE(G:G,$A64))</f>
        <v/>
      </c>
      <c r="AK64" s="33" t="str">
        <f ca="1">IFERROR(INDEX(Raw!$S$3:$S$502,MATCH(AL64,Raw!$R$3:$R$502,0)),"")</f>
        <v/>
      </c>
      <c r="AL64" s="34" t="str">
        <f t="array" aca="1" ref="AL64" ca="1">IFERROR(INDEX(Raw!$R$3:$R$502,MATCH(IFERROR(INDEX(MATCH(AJ64,G$2:G$501,0),$A$2:$A$501),""),Raw!$Q$3:$Q$502,0)),"")</f>
        <v/>
      </c>
      <c r="AM64" s="38" t="str">
        <f t="array" aca="1" ref="AM64" ca="1">IF(AN64="","",(IF(ROUND(AN64,1)=ROUND(AN63,1),AM63,AM63+1)))</f>
        <v/>
      </c>
      <c r="AN64" s="36" t="str">
        <f t="shared" ca="1" si="10"/>
        <v/>
      </c>
      <c r="AO64" s="33" t="str">
        <f ca="1">IFERROR(INDEX(Raw!$S$3:$S$502,MATCH(AP64,Raw!$R$3:$R$502,0)),"")</f>
        <v/>
      </c>
      <c r="AP64" s="34" t="str">
        <f t="array" aca="1" ref="AP64" ca="1">IFERROR(INDEX(Raw!$R$3:$R$502,MATCH(IFERROR(INDEX(MATCH(AN64,H$2:H$501,0),$A$2:$A$501),""),Raw!$Q$3:$Q$502,0)),"")</f>
        <v/>
      </c>
      <c r="AQ64" s="37" t="str">
        <f t="array" aca="1" ref="AQ64" ca="1">IF(AR64="","",(IF(ROUND(AR64,1)=ROUND(AR63,1),AQ63,AQ63+1)))</f>
        <v/>
      </c>
      <c r="AR64" s="33" t="str">
        <f t="shared" ca="1" si="11"/>
        <v/>
      </c>
      <c r="AS64" s="48" t="str">
        <f t="array" aca="1" ref="AS64" ca="1">IFERROR(INDEX(Raw!$S$3:$S$502,MATCH(AT64,Raw!$R$3:$R$502,0)),"")</f>
        <v/>
      </c>
      <c r="AT64" s="34" t="str">
        <f t="array" aca="1" ref="AT64" ca="1">IFERROR(INDEX(Raw!$R$3:$R$502,MATCH(IFERROR(INDEX(MATCH(AR64,I$2:I$501,0),$A$2:$A$501),""),Raw!$Q$3:$Q$502,0)),"")</f>
        <v/>
      </c>
      <c r="AU64" s="37" t="str">
        <f t="array" aca="1" ref="AU64" ca="1">IF(AV64="","",(IF(ROUND(AV64,1)=ROUND(AV63,1),AU63,AU63+1)))</f>
        <v/>
      </c>
      <c r="AV64" s="33" t="str">
        <f t="shared" ca="1" si="12"/>
        <v/>
      </c>
      <c r="AW64" s="48" t="str">
        <f t="array" aca="1" ref="AW64" ca="1">IFERROR(INDEX(Raw!$S$3:$S$502,MATCH(AX64,Raw!$R$3:$R$502,0)),"")</f>
        <v/>
      </c>
      <c r="AX64" s="34" t="str">
        <f t="array" aca="1" ref="AX64" ca="1">IFERROR(INDEX(Raw!$R$3:$R$502,MATCH(IFERROR(INDEX(MATCH(AV64,J$2:J$501,0),$A$2:$A$501),""),Raw!$Q$3:$Q$502,0)),"")</f>
        <v/>
      </c>
      <c r="AY64" s="37" t="str">
        <f t="array" aca="1" ref="AY64" ca="1">IF(AZ64="","",(IF(ROUND(AZ64,1)=ROUND(AZ63,1),AY63,AY63+1)))</f>
        <v/>
      </c>
      <c r="AZ64" s="33" t="str">
        <f t="shared" ca="1" si="13"/>
        <v/>
      </c>
      <c r="BA64" s="48" t="str">
        <f t="array" aca="1" ref="BA64" ca="1">IFERROR(INDEX(Raw!$S$3:$S$502,MATCH(BB64,Raw!$R$3:$R$502,0)),"")</f>
        <v/>
      </c>
      <c r="BB64" s="34" t="str">
        <f t="array" aca="1" ref="BB64" ca="1">IFERROR(INDEX(Raw!$R$3:$R$502,MATCH(IFERROR(INDEX(MATCH(AZ64,K$2:K$501,0),$A$2:$A$501),""),Raw!$Q$3:$Q$502,0)),"")</f>
        <v/>
      </c>
      <c r="BC64" s="37" t="str">
        <f t="array" aca="1" ref="BC64" ca="1">IF(BD64="","",(IF(ROUND(BD64,1)=ROUND(BD63,1),BC63,BC63+1)))</f>
        <v/>
      </c>
      <c r="BD64" s="33" t="str">
        <f t="shared" ca="1" si="14"/>
        <v/>
      </c>
      <c r="BE64" s="48" t="str">
        <f t="array" aca="1" ref="BE64" ca="1">IFERROR(INDEX(Raw!$S$3:$S$502,MATCH(BF64,Raw!$R$3:$R$502,0)),"")</f>
        <v/>
      </c>
      <c r="BF64" s="34" t="str">
        <f t="array" aca="1" ref="BF64" ca="1">IFERROR(INDEX(Raw!$R$3:$R$502,MATCH(IFERROR(INDEX(MATCH(BD64,L$2:L$501,0),$A$2:$A$501),""),Raw!$Q$3:$Q$502,0)),"")</f>
        <v/>
      </c>
      <c r="BG64" s="37" t="str">
        <f t="array" aca="1" ref="BG64" ca="1">IF(BH64="","",(IF(ROUND(BH64,1)=ROUND(BH63,1),BG63,BG63+1)))</f>
        <v/>
      </c>
      <c r="BH64" s="33" t="str">
        <f t="shared" ca="1" si="15"/>
        <v/>
      </c>
      <c r="BI64" s="48" t="str">
        <f t="array" aca="1" ref="BI64" ca="1">IFERROR(INDEX(Raw!$S$3:$S$502,MATCH(BJ64,Raw!$R$3:$R$502,0)),"")</f>
        <v/>
      </c>
      <c r="BJ64" s="34" t="str">
        <f t="array" aca="1" ref="BJ64" ca="1">IFERROR(INDEX(Raw!$R$3:$R$502,MATCH(IFERROR(INDEX(MATCH(BH64,M$2:M$501,0),$A$2:$A$501),""),Raw!$Q$3:$Q$502,0)),"")</f>
        <v/>
      </c>
      <c r="BK64" s="37" t="str">
        <f t="array" aca="1" ref="BK64" ca="1">IF(BL64="","",(IF(ROUND(BL64,1)=ROUND(BL63,1),BK63,BK63+1)))</f>
        <v/>
      </c>
      <c r="BL64" s="33" t="str">
        <f t="shared" ca="1" si="16"/>
        <v/>
      </c>
      <c r="BM64" s="48" t="str">
        <f t="array" aca="1" ref="BM64" ca="1">IFERROR(INDEX(Raw!$S$3:$S$502,MATCH(BN64,Raw!$R$3:$R$502,0)),"")</f>
        <v/>
      </c>
      <c r="BN64" s="34" t="str">
        <f t="array" aca="1" ref="BN64" ca="1">IFERROR(INDEX(Raw!$R$3:$R$502,MATCH(IFERROR(INDEX(MATCH(BL64,N$2:N$501,0),$A$2:$A$501),""),Raw!$Q$3:$Q$502,0)),"")</f>
        <v/>
      </c>
    </row>
    <row r="65" spans="1:66" x14ac:dyDescent="0.3">
      <c r="A65" s="28">
        <v>64</v>
      </c>
      <c r="B65" s="52">
        <f ca="1">IFERROR(IFERROR(LARGE(INDIRECT("RAW!T"&amp;MATCH(A65,Raw!B:B,0)&amp;":T"&amp;IF(A65=MAX(Raw!B:B),1010,MATCH(A65+1,Raw!B:B,0)-1)),IF(COUNTIF(INDIRECT("Raw!C"&amp;MATCH(A65,Raw!B:B,0)&amp;":C"&amp;IF(A65=MAX(Raw!B:B),1010,MATCH(A65+1,Raw!B:B,0)-1)),"H")&gt;0,1,"")),6000)+IFERROR(LARGE(INDIRECT("RAW!T"&amp;MATCH(A65,Raw!B:B,0)&amp;":T"&amp;IF(A65=MAX(Raw!B:B),1010,MATCH(A65+1,Raw!B:B,0)-1)),IF(COUNTIF(INDIRECT("Raw!C"&amp;MATCH(A65,Raw!B:B,0)&amp;":C"&amp;IF(A65=MAX(Raw!B:B),1010,MATCH(A65+1,Raw!B:B,0)-1)),"H")&gt;1,2,"")),6000)-12000
+IFERROR(LARGE(INDIRECT("RAW!T"&amp;MATCH(A65,Raw!B:B,0)&amp;":T"&amp;IF(A65=MAX(Raw!B:B),1010,MATCH(A65+1,Raw!B:B,0)-1)),IF(COUNTIF(INDIRECT("Raw!C"&amp;MATCH(A65,Raw!B:B,0)&amp;":C"&amp;IF(A65=MAX(Raw!B:B),1010,MATCH(A65+1,Raw!B:B,0)-1)),"S")&gt;0,COUNTIF(INDIRECT("Raw!C"&amp;MATCH(A65,Raw!B:B,0)&amp;":C"&amp;IF(A65=MAX(Raw!B:B),1010,MATCH(A65+1,Raw!B:B,0)-1)),"H")+1,"")),4000)+IFERROR(LARGE(INDIRECT("RAW!T"&amp;MATCH(A65,Raw!B:B,0)&amp;":T"&amp;IF(A65=MAX(Raw!B:B),1010,MATCH(A65+1,Raw!B:B,0)-1)),IF(COUNTIF(INDIRECT("Raw!C"&amp;MATCH(A65,Raw!B:B,0)&amp;":C"&amp;IF(A65=MAX(Raw!B:B),1010,MATCH(A65+1,Raw!B:B,0)-1)),"S")&gt;1,COUNTIF(INDIRECT("Raw!C"&amp;MATCH(A65,Raw!B:B,0)&amp;":C"&amp;IF(A65=MAX(Raw!B:B),1010,MATCH(A65+1,Raw!B:B,0)-1)),"H")+2,"")),4000)-8000+IFERROR(LARGE(INDIRECT("RAW!T"&amp;MATCH(A65,Raw!B:B,0)&amp;":T"&amp;IF(A65=MAX(Raw!B:B),1010,MATCH(A65+1,Raw!B:B,0)-1)),IF(COUNTIF(INDIRECT("Raw!C"&amp;MATCH(A65,Raw!B:B,0)&amp;":C"&amp;IF(A65=MAX(Raw!B:B),1010,MATCH(A65+1,Raw!B:B,0)-1)),"V")&gt;0,COUNTIF(INDIRECT("Raw!C"&amp;MATCH(A65,Raw!B:B,0)&amp;":C"&amp;IF(A65=MAX(Raw!B:B),1010,MATCH(A65+1,Raw!B:B,0)-1)),"H")+COUNTIF(INDIRECT("Raw!C"&amp;MATCH(A65,Raw!B:B,0)&amp;":C"&amp;IF(A65=MAX(Raw!B:B),1010,MATCH(A65+1,Raw!B:B,0)-1)),"S")+1,"")),2000)+IFERROR(LARGE(INDIRECT("RAW!T"&amp;MATCH(A65,Raw!B:B,0)&amp;":T"&amp;IF(A65=MAX(Raw!B:B),1010,MATCH(A65+1,Raw!B:B,0)-1)),IF(COUNTIF(INDIRECT("Raw!C"&amp;MATCH(A65,Raw!B:B,0)&amp;":C"&amp;IF(A65=MAX(Raw!B:B),1010,MATCH(A65+1,Raw!B:B,0)-1)),"V")&gt;1,COUNTIF(INDIRECT("Raw!C"&amp;MATCH(A65,Raw!B:B,0)&amp;":C"&amp;IF(A65=MAX(Raw!B:B),1010,MATCH(A65+1,Raw!B:B,0)-1)),"H")+COUNTIF(INDIRECT("Raw!C"&amp;MATCH(A65,Raw!B:B,0)&amp;":C"&amp;IF(A65=MAX(Raw!B:B),1010,MATCH(A65+1,Raw!B:B,0)-1)),"S")+2,"")),2000)-4000,"")</f>
        <v>0</v>
      </c>
      <c r="C65" s="52">
        <f ca="1">IFERROR(IFERROR(LARGE(INDIRECT("RAW!U"&amp;MATCH(A65,Raw!B:B,0)&amp;":U"&amp;IF(A65=MAX(Raw!B:B),1010,MATCH(A65+1,Raw!B:B,0)-1)),IF(COUNTIF(INDIRECT("Raw!C"&amp;MATCH(A65,Raw!B:B,0)&amp;":C"&amp;IF(A65=MAX(Raw!B:B),1010,MATCH(A65+1,Raw!B:B,0)-1)),"H")&gt;0,1,"")),6000)+IFERROR(LARGE(INDIRECT("RAW!U"&amp;MATCH(A65,Raw!B:B,0)&amp;":U"&amp;IF(A65=MAX(Raw!B:B),1010,MATCH(A65+1,Raw!B:B,0)-1)),IF(COUNTIF(INDIRECT("Raw!C"&amp;MATCH(A65,Raw!B:B,0)&amp;":C"&amp;IF(A65=MAX(Raw!B:B),1010,MATCH(A65+1,Raw!B:B,0)-1)),"H")&gt;1,2,"")),6000)-12000
+IFERROR(LARGE(INDIRECT("RAW!U"&amp;MATCH(A65,Raw!B:B,0)&amp;":U"&amp;IF(A65=MAX(Raw!B:B),1010,MATCH(A65+1,Raw!B:B,0)-1)),IF(COUNTIF(INDIRECT("Raw!C"&amp;MATCH(A65,Raw!B:B,0)&amp;":C"&amp;IF(A65=MAX(Raw!B:B),1010,MATCH(A65+1,Raw!B:B,0)-1)),"S")&gt;0,COUNTIF(INDIRECT("Raw!C"&amp;MATCH(A65,Raw!B:B,0)&amp;":C"&amp;IF(A65=MAX(Raw!B:B),1010,MATCH(A65+1,Raw!B:B,0)-1)),"H")+1,"")),4000)+IFERROR(LARGE(INDIRECT("RAW!U"&amp;MATCH(A65,Raw!B:B,0)&amp;":U"&amp;IF(A65=MAX(Raw!B:B),1010,MATCH(A65+1,Raw!B:B,0)-1)),IF(COUNTIF(INDIRECT("Raw!C"&amp;MATCH(A65,Raw!B:B,0)&amp;":C"&amp;IF(A65=MAX(Raw!B:B),1010,MATCH(A65+1,Raw!B:B,0)-1)),"S")&gt;1,COUNTIF(INDIRECT("Raw!C"&amp;MATCH(A65,Raw!B:B,0)&amp;":C"&amp;IF(A65=MAX(Raw!B:B),1010,MATCH(A65+1,Raw!B:B,0)-1)),"H")+2,"")),4000)-8000+IFERROR(LARGE(INDIRECT("RAW!U"&amp;MATCH(A65,Raw!B:B,0)&amp;":U"&amp;IF(A65=MAX(Raw!B:B),1010,MATCH(A65+1,Raw!B:B,0)-1)),IF(COUNTIF(INDIRECT("Raw!C"&amp;MATCH(A65,Raw!B:B,0)&amp;":C"&amp;IF(A65=MAX(Raw!B:B),1010,MATCH(A65+1,Raw!B:B,0)-1)),"V")&gt;0,COUNTIF(INDIRECT("Raw!C"&amp;MATCH(A65,Raw!B:B,0)&amp;":C"&amp;IF(A65=MAX(Raw!B:B),1010,MATCH(A65+1,Raw!B:B,0)-1)),"H")+COUNTIF(INDIRECT("Raw!C"&amp;MATCH(A65,Raw!B:B,0)&amp;":C"&amp;IF(A65=MAX(Raw!B:B),1010,MATCH(A65+1,Raw!B:B,0)-1)),"S")+1,"")),2000)+IFERROR(LARGE(INDIRECT("RAW!U"&amp;MATCH(A65,Raw!B:B,0)&amp;":U"&amp;IF(A65=MAX(Raw!B:B),1010,MATCH(A65+1,Raw!B:B,0)-1)),IF(COUNTIF(INDIRECT("Raw!C"&amp;MATCH(A65,Raw!B:B,0)&amp;":C"&amp;IF(A65=MAX(Raw!B:B),1010,MATCH(A65+1,Raw!B:B,0)-1)),"V")&gt;1,COUNTIF(INDIRECT("Raw!C"&amp;MATCH(A65,Raw!B:B,0)&amp;":C"&amp;IF(A65=MAX(Raw!B:B),1010,MATCH(A65+1,Raw!B:B,0)-1)),"H")+COUNTIF(INDIRECT("Raw!C"&amp;MATCH(A65,Raw!B:B,0)&amp;":C"&amp;IF(A65=MAX(Raw!B:B),1010,MATCH(A65+1,Raw!B:B,0)-1)),"S")+2,"")),2000)-4000,"")</f>
        <v>0</v>
      </c>
      <c r="D65" s="52">
        <f ca="1">IFERROR(IFERROR(LARGE(INDIRECT("RAW!V"&amp;MATCH(A65,Raw!B:B,0)&amp;":V"&amp;IF(A65=MAX(Raw!B:B),1010,MATCH(A65+1,Raw!B:B,0)-1)),IF(COUNTIF(INDIRECT("Raw!C"&amp;MATCH(A65,Raw!B:B,0)&amp;":C"&amp;IF(A65=MAX(Raw!B:B),1010,MATCH(A65+1,Raw!B:B,0)-1)),"H")&gt;0,1,"")),6000)+IFERROR(LARGE(INDIRECT("RAW!V"&amp;MATCH(A65,Raw!B:B,0)&amp;":V"&amp;IF(A65=MAX(Raw!B:B),1010,MATCH(A65+1,Raw!B:B,0)-1)),IF(COUNTIF(INDIRECT("Raw!C"&amp;MATCH(A65,Raw!B:B,0)&amp;":C"&amp;IF(A65=MAX(Raw!B:B),1010,MATCH(A65+1,Raw!B:B,0)-1)),"H")&gt;1,2,"")),6000)-12000
+IFERROR(LARGE(INDIRECT("RAW!V"&amp;MATCH(A65,Raw!B:B,0)&amp;":V"&amp;IF(A65=MAX(Raw!B:B),1010,MATCH(A65+1,Raw!B:B,0)-1)),IF(COUNTIF(INDIRECT("Raw!C"&amp;MATCH(A65,Raw!B:B,0)&amp;":C"&amp;IF(A65=MAX(Raw!B:B),1010,MATCH(A65+1,Raw!B:B,0)-1)),"S")&gt;0,COUNTIF(INDIRECT("Raw!C"&amp;MATCH(A65,Raw!B:B,0)&amp;":C"&amp;IF(A65=MAX(Raw!B:B),1010,MATCH(A65+1,Raw!B:B,0)-1)),"H")+1,"")),4000)+IFERROR(LARGE(INDIRECT("RAW!V"&amp;MATCH(A65,Raw!B:B,0)&amp;":V"&amp;IF(A65=MAX(Raw!B:B),1010,MATCH(A65+1,Raw!B:B,0)-1)),IF(COUNTIF(INDIRECT("Raw!C"&amp;MATCH(A65,Raw!B:B,0)&amp;":C"&amp;IF(A65=MAX(Raw!B:B),1010,MATCH(A65+1,Raw!B:B,0)-1)),"S")&gt;1,COUNTIF(INDIRECT("Raw!C"&amp;MATCH(A65,Raw!B:B,0)&amp;":C"&amp;IF(A65=MAX(Raw!B:B),1010,MATCH(A65+1,Raw!B:B,0)-1)),"H")+2,"")),4000)-8000+IFERROR(LARGE(INDIRECT("RAW!V"&amp;MATCH(A65,Raw!B:B,0)&amp;":V"&amp;IF(A65=MAX(Raw!B:B),1010,MATCH(A65+1,Raw!B:B,0)-1)),IF(COUNTIF(INDIRECT("Raw!C"&amp;MATCH(A65,Raw!B:B,0)&amp;":C"&amp;IF(A65=MAX(Raw!B:B),1010,MATCH(A65+1,Raw!B:B,0)-1)),"V")&gt;0,COUNTIF(INDIRECT("Raw!C"&amp;MATCH(A65,Raw!B:B,0)&amp;":C"&amp;IF(A65=MAX(Raw!B:B),1010,MATCH(A65+1,Raw!B:B,0)-1)),"H")+COUNTIF(INDIRECT("Raw!C"&amp;MATCH(A65,Raw!B:B,0)&amp;":C"&amp;IF(A65=MAX(Raw!B:B),1010,MATCH(A65+1,Raw!B:B,0)-1)),"S")+1,"")),2000)+IFERROR(LARGE(INDIRECT("RAW!V"&amp;MATCH(A65,Raw!B:B,0)&amp;":V"&amp;IF(A65=MAX(Raw!B:B),1010,MATCH(A65+1,Raw!B:B,0)-1)),IF(COUNTIF(INDIRECT("Raw!C"&amp;MATCH(A65,Raw!B:B,0)&amp;":C"&amp;IF(A65=MAX(Raw!B:B),1010,MATCH(A65+1,Raw!B:B,0)-1)),"V")&gt;1,COUNTIF(INDIRECT("Raw!C"&amp;MATCH(A65,Raw!B:B,0)&amp;":C"&amp;IF(A65=MAX(Raw!B:B),1010,MATCH(A65+1,Raw!B:B,0)-1)),"H")+COUNTIF(INDIRECT("Raw!C"&amp;MATCH(A65,Raw!B:B,0)&amp;":C"&amp;IF(A65=MAX(Raw!B:B),1010,MATCH(A65+1,Raw!B:B,0)-1)),"S")+2,"")),2000)-4000,"")</f>
        <v>0</v>
      </c>
      <c r="E65" s="52">
        <f ca="1">IFERROR(IFERROR(LARGE(INDIRECT("RAW!W"&amp;MATCH(A65,Raw!B:B,0)&amp;":W"&amp;IF(A65=MAX(Raw!B:B),1010,MATCH(A65+1,Raw!B:B,0)-1)),IF(COUNTIF(INDIRECT("Raw!C"&amp;MATCH(A65,Raw!B:B,0)&amp;":C"&amp;IF(A65=MAX(Raw!B:B),1010,MATCH(A65+1,Raw!B:B,0)-1)),"H")&gt;0,1,"")),6000)+IFERROR(LARGE(INDIRECT("RAW!W"&amp;MATCH(A65,Raw!B:B,0)&amp;":W"&amp;IF(A65=MAX(Raw!B:B),1010,MATCH(A65+1,Raw!B:B,0)-1)),IF(COUNTIF(INDIRECT("Raw!C"&amp;MATCH(A65,Raw!B:B,0)&amp;":C"&amp;IF(A65=MAX(Raw!B:B),1010,MATCH(A65+1,Raw!B:B,0)-1)),"H")&gt;1,2,"")),6000)-12000
+IFERROR(LARGE(INDIRECT("RAW!W"&amp;MATCH(A65,Raw!B:B,0)&amp;":W"&amp;IF(A65=MAX(Raw!B:B),1010,MATCH(A65+1,Raw!B:B,0)-1)),IF(COUNTIF(INDIRECT("Raw!C"&amp;MATCH(A65,Raw!B:B,0)&amp;":C"&amp;IF(A65=MAX(Raw!B:B),1010,MATCH(A65+1,Raw!B:B,0)-1)),"S")&gt;0,COUNTIF(INDIRECT("Raw!C"&amp;MATCH(A65,Raw!B:B,0)&amp;":C"&amp;IF(A65=MAX(Raw!B:B),1010,MATCH(A65+1,Raw!B:B,0)-1)),"H")+1,"")),4000)+IFERROR(LARGE(INDIRECT("RAW!W"&amp;MATCH(A65,Raw!B:B,0)&amp;":W"&amp;IF(A65=MAX(Raw!B:B),1010,MATCH(A65+1,Raw!B:B,0)-1)),IF(COUNTIF(INDIRECT("Raw!C"&amp;MATCH(A65,Raw!B:B,0)&amp;":C"&amp;IF(A65=MAX(Raw!B:B),1010,MATCH(A65+1,Raw!B:B,0)-1)),"S")&gt;1,COUNTIF(INDIRECT("Raw!C"&amp;MATCH(A65,Raw!B:B,0)&amp;":C"&amp;IF(A65=MAX(Raw!B:B),1010,MATCH(A65+1,Raw!B:B,0)-1)),"H")+2,"")),4000)-8000+IFERROR(LARGE(INDIRECT("RAW!W"&amp;MATCH(A65,Raw!B:B,0)&amp;":W"&amp;IF(A65=MAX(Raw!B:B),1010,MATCH(A65+1,Raw!B:B,0)-1)),IF(COUNTIF(INDIRECT("Raw!C"&amp;MATCH(A65,Raw!B:B,0)&amp;":C"&amp;IF(A65=MAX(Raw!B:B),1010,MATCH(A65+1,Raw!B:B,0)-1)),"V")&gt;0,COUNTIF(INDIRECT("Raw!C"&amp;MATCH(A65,Raw!B:B,0)&amp;":C"&amp;IF(A65=MAX(Raw!B:B),1010,MATCH(A65+1,Raw!B:B,0)-1)),"H")+COUNTIF(INDIRECT("Raw!C"&amp;MATCH(A65,Raw!B:B,0)&amp;":C"&amp;IF(A65=MAX(Raw!B:B),1010,MATCH(A65+1,Raw!B:B,0)-1)),"S")+1,"")),2000)+IFERROR(LARGE(INDIRECT("RAW!W"&amp;MATCH(A65,Raw!B:B,0)&amp;":W"&amp;IF(A65=MAX(Raw!B:B),1010,MATCH(A65+1,Raw!B:B,0)-1)),IF(COUNTIF(INDIRECT("Raw!C"&amp;MATCH(A65,Raw!B:B,0)&amp;":C"&amp;IF(A65=MAX(Raw!B:B),1010,MATCH(A65+1,Raw!B:B,0)-1)),"V")&gt;1,COUNTIF(INDIRECT("Raw!C"&amp;MATCH(A65,Raw!B:B,0)&amp;":C"&amp;IF(A65=MAX(Raw!B:B),1010,MATCH(A65+1,Raw!B:B,0)-1)),"H")+COUNTIF(INDIRECT("Raw!C"&amp;MATCH(A65,Raw!B:B,0)&amp;":C"&amp;IF(A65=MAX(Raw!B:B),1010,MATCH(A65+1,Raw!B:B,0)-1)),"S")+2,"")),2000)-4000,"")</f>
        <v>0</v>
      </c>
      <c r="F65" s="52">
        <f ca="1">IFERROR(IFERROR(LARGE(INDIRECT("RAW!X"&amp;MATCH(A65,Raw!B:B,0)&amp;":X"&amp;IF(A65=MAX(Raw!B:B),1010,MATCH(A65+1,Raw!B:B,0)-1)),IF(COUNTIF(INDIRECT("Raw!C"&amp;MATCH(A65,Raw!B:B,0)&amp;":C"&amp;IF(A65=MAX(Raw!B:B),1010,MATCH(A65+1,Raw!B:B,0)-1)),"H")&gt;0,1,"")),6000)+IFERROR(LARGE(INDIRECT("RAW!X"&amp;MATCH(A65,Raw!B:B,0)&amp;":X"&amp;IF(A65=MAX(Raw!B:B),1010,MATCH(A65+1,Raw!B:B,0)-1)),IF(COUNTIF(INDIRECT("Raw!C"&amp;MATCH(A65,Raw!B:B,0)&amp;":C"&amp;IF(A65=MAX(Raw!B:B),1010,MATCH(A65+1,Raw!B:B,0)-1)),"H")&gt;1,2,"")),6000)-12000
+IFERROR(LARGE(INDIRECT("RAW!X"&amp;MATCH(A65,Raw!B:B,0)&amp;":X"&amp;IF(A65=MAX(Raw!B:B),1010,MATCH(A65+1,Raw!B:B,0)-1)),IF(COUNTIF(INDIRECT("Raw!C"&amp;MATCH(A65,Raw!B:B,0)&amp;":C"&amp;IF(A65=MAX(Raw!B:B),1010,MATCH(A65+1,Raw!B:B,0)-1)),"S")&gt;0,COUNTIF(INDIRECT("Raw!C"&amp;MATCH(A65,Raw!B:B,0)&amp;":C"&amp;IF(A65=MAX(Raw!B:B),1010,MATCH(A65+1,Raw!B:B,0)-1)),"H")+1,"")),4000)+IFERROR(LARGE(INDIRECT("RAW!X"&amp;MATCH(A65,Raw!B:B,0)&amp;":X"&amp;IF(A65=MAX(Raw!B:B),1010,MATCH(A65+1,Raw!B:B,0)-1)),IF(COUNTIF(INDIRECT("Raw!C"&amp;MATCH(A65,Raw!B:B,0)&amp;":C"&amp;IF(A65=MAX(Raw!B:B),1010,MATCH(A65+1,Raw!B:B,0)-1)),"S")&gt;1,COUNTIF(INDIRECT("Raw!C"&amp;MATCH(A65,Raw!B:B,0)&amp;":C"&amp;IF(A65=MAX(Raw!B:B),1010,MATCH(A65+1,Raw!B:B,0)-1)),"H")+2,"")),4000)-8000+IFERROR(LARGE(INDIRECT("RAW!X"&amp;MATCH(A65,Raw!B:B,0)&amp;":X"&amp;IF(A65=MAX(Raw!B:B),1010,MATCH(A65+1,Raw!B:B,0)-1)),IF(COUNTIF(INDIRECT("Raw!C"&amp;MATCH(A65,Raw!B:B,0)&amp;":C"&amp;IF(A65=MAX(Raw!B:B),1010,MATCH(A65+1,Raw!B:B,0)-1)),"v")&gt;0,COUNTIF(INDIRECT("Raw!C"&amp;MATCH(A65,Raw!B:B,0)&amp;":C"&amp;IF(A65=MAX(Raw!B:B),1010,MATCH(A65+1,Raw!B:B,0)-1)),"H")+COUNTIF(INDIRECT("Raw!C"&amp;MATCH(A65,Raw!B:B,0)&amp;":C"&amp;IF(A65=MAX(Raw!B:B),1010,MATCH(A65+1,Raw!B:B,0)-1)),"S")+1,"")),2000)+IFERROR(LARGE(INDIRECT("RAW!X"&amp;MATCH(A65,Raw!B:B,0)&amp;":X"&amp;IF(A65=MAX(Raw!B:B),1010,MATCH(A65+1,Raw!B:B,0)-1)),IF(COUNTIF(INDIRECT("Raw!C"&amp;MATCH(A65,Raw!B:B,0)&amp;":C"&amp;IF(A65=MAX(Raw!B:B),1010,MATCH(A65+1,Raw!B:B,0)-1)),"v")&gt;1,COUNTIF(INDIRECT("Raw!C"&amp;MATCH(A65,Raw!B:B,0)&amp;":C"&amp;IF(A65=MAX(Raw!B:B),1010,MATCH(A65+1,Raw!B:B,0)-1)),"H")+COUNTIF(INDIRECT("Raw!C"&amp;MATCH(A65,Raw!B:B,0)&amp;":C"&amp;IF(A65=MAX(Raw!B:B),1010,MATCH(A65+1,Raw!B:B,0)-1)),"S")+2,"")),2000)-4000,"")</f>
        <v>0</v>
      </c>
      <c r="G65" s="52">
        <f ca="1">IFERROR(IFERROR(LARGE(INDIRECT("RAW!Y"&amp;MATCH(A65,Raw!B:B,0)&amp;":Y"&amp;IF(A65=MAX(Raw!B:B),1010,MATCH(A65+1,Raw!B:B,0)-1)),IF(COUNTIF(INDIRECT("Raw!C"&amp;MATCH(A65,Raw!B:B,0)&amp;":C"&amp;IF(A65=MAX(Raw!B:B),1010,MATCH(A65+1,Raw!B:B,0)-1)),"H")&gt;0,1,"")),6000)+IFERROR(LARGE(INDIRECT("RAW!Y"&amp;MATCH(A65,Raw!B:B,0)&amp;":Y"&amp;IF(A65=MAX(Raw!B:B),1010,MATCH(A65+1,Raw!B:B,0)-1)),IF(COUNTIF(INDIRECT("Raw!C"&amp;MATCH(A65,Raw!B:B,0)&amp;":C"&amp;IF(A65=MAX(Raw!B:B),1010,MATCH(A65+1,Raw!B:B,0)-1)),"H")&gt;1,2,"")),6000)-12000
+IFERROR(LARGE(INDIRECT("RAW!Y"&amp;MATCH(A65,Raw!B:B,0)&amp;":Y"&amp;IF(A65=MAX(Raw!B:B),1010,MATCH(A65+1,Raw!B:B,0)-1)),IF(COUNTIF(INDIRECT("Raw!C"&amp;MATCH(A65,Raw!B:B,0)&amp;":C"&amp;IF(A65=MAX(Raw!B:B),1010,MATCH(A65+1,Raw!B:B,0)-1)),"S")&gt;0,COUNTIF(INDIRECT("Raw!C"&amp;MATCH(A65,Raw!B:B,0)&amp;":C"&amp;IF(A65=MAX(Raw!B:B),1010,MATCH(A65+1,Raw!B:B,0)-1)),"H")+1,"")),4000)+IFERROR(LARGE(INDIRECT("RAW!Y"&amp;MATCH(A65,Raw!B:B,0)&amp;":Y"&amp;IF(A65=MAX(Raw!B:B),1010,MATCH(A65+1,Raw!B:B,0)-1)),IF(COUNTIF(INDIRECT("Raw!C"&amp;MATCH(A65,Raw!B:B,0)&amp;":C"&amp;IF(A65=MAX(Raw!B:B),1010,MATCH(A65+1,Raw!B:B,0)-1)),"S")&gt;1,COUNTIF(INDIRECT("Raw!C"&amp;MATCH(A65,Raw!B:B,0)&amp;":C"&amp;IF(A65=MAX(Raw!B:B),1010,MATCH(A65+1,Raw!B:B,0)-1)),"H")+2,"")),4000)-8000+IFERROR(LARGE(INDIRECT("RAW!Y"&amp;MATCH(A65,Raw!B:B,0)&amp;":Y"&amp;IF(A65=MAX(Raw!B:B),1010,MATCH(A65+1,Raw!B:B,0)-1)),IF(COUNTIF(INDIRECT("Raw!C"&amp;MATCH(A65,Raw!B:B,0)&amp;":C"&amp;IF(A65=MAX(Raw!B:B),1010,MATCH(A65+1,Raw!B:B,0)-1)),"V")&gt;0,COUNTIF(INDIRECT("Raw!C"&amp;MATCH(A65,Raw!B:B,0)&amp;":C"&amp;IF(A65=MAX(Raw!B:B),1010,MATCH(A65+1,Raw!B:B,0)-1)),"H")+COUNTIF(INDIRECT("Raw!C"&amp;MATCH(A65,Raw!B:B,0)&amp;":C"&amp;IF(A65=MAX(Raw!B:B),1010,MATCH(A65+1,Raw!B:B,0)-1)),"S")+1,"")),2000)+IFERROR(LARGE(INDIRECT("RAW!Y"&amp;MATCH(A65,Raw!B:B,0)&amp;":Y"&amp;IF(A65=MAX(Raw!B:B),1010,MATCH(A65+1,Raw!B:B,0)-1)),IF(COUNTIF(INDIRECT("Raw!C"&amp;MATCH(A65,Raw!B:B,0)&amp;":C"&amp;IF(A65=MAX(Raw!B:B),1010,MATCH(A65+1,Raw!B:B,0)-1)),"V")&gt;1,COUNTIF(INDIRECT("Raw!C"&amp;MATCH(A65,Raw!B:B,0)&amp;":C"&amp;IF(A65=MAX(Raw!B:B),1010,MATCH(A65+1,Raw!B:B,0)-1)),"H")+COUNTIF(INDIRECT("Raw!C"&amp;MATCH(A65,Raw!B:B,0)&amp;":C"&amp;IF(A65=MAX(Raw!B:B),1010,MATCH(A65+1,Raw!B:B,0)-1)),"S")+2,"")),2000)-4000,"")</f>
        <v>0</v>
      </c>
      <c r="H65" s="52">
        <f ca="1">IFERROR(IFERROR(LARGE(INDIRECT("RAW!Z"&amp;MATCH(A65,Raw!B:B,0)&amp;":Z"&amp;IF(A65=MAX(Raw!B:B),1010,MATCH(A65+1,Raw!B:B,0)-1)),IF(COUNTIF(INDIRECT("Raw!C"&amp;MATCH(A65,Raw!B:B,0)&amp;":C"&amp;IF(A65=MAX(Raw!B:B),1010,MATCH(A65+1,Raw!B:B,0)-1)),"H")&gt;0,1,"")),6000)+IFERROR(LARGE(INDIRECT("RAW!Z"&amp;MATCH(A65,Raw!B:B,0)&amp;":Z"&amp;IF(A65=MAX(Raw!B:B),1010,MATCH(A65+1,Raw!B:B,0)-1)),IF(COUNTIF(INDIRECT("Raw!C"&amp;MATCH(A65,Raw!B:B,0)&amp;":C"&amp;IF(A65=MAX(Raw!B:B),1010,MATCH(A65+1,Raw!B:B,0)-1)),"H")&gt;1,2,"")),6000)-12000
+IFERROR(LARGE(INDIRECT("RAW!Z"&amp;MATCH(A65,Raw!B:B,0)&amp;":Z"&amp;IF(A65=MAX(Raw!B:B),1010,MATCH(A65+1,Raw!B:B,0)-1)),IF(COUNTIF(INDIRECT("Raw!C"&amp;MATCH(A65,Raw!B:B,0)&amp;":C"&amp;IF(A65=MAX(Raw!B:B),1010,MATCH(A65+1,Raw!B:B,0)-1)),"S")&gt;0,COUNTIF(INDIRECT("Raw!C"&amp;MATCH(A65,Raw!B:B,0)&amp;":C"&amp;IF(A65=MAX(Raw!B:B),1010,MATCH(A65+1,Raw!B:B,0)-1)),"H")+1,"")),4000)+IFERROR(LARGE(INDIRECT("RAW!Z"&amp;MATCH(A65,Raw!B:B,0)&amp;":Z"&amp;IF(A65=MAX(Raw!B:B),1010,MATCH(A65+1,Raw!B:B,0)-1)),IF(COUNTIF(INDIRECT("Raw!C"&amp;MATCH(A65,Raw!B:B,0)&amp;":C"&amp;IF(A65=MAX(Raw!B:B),1010,MATCH(A65+1,Raw!B:B,0)-1)),"S")&gt;1,COUNTIF(INDIRECT("Raw!C"&amp;MATCH(A65,Raw!B:B,0)&amp;":C"&amp;IF(A65=MAX(Raw!B:B),1010,MATCH(A65+1,Raw!B:B,0)-1)),"H")+2,"")),4000)-8000+IFERROR(LARGE(INDIRECT("RAW!Z"&amp;MATCH(A65,Raw!B:B,0)&amp;":Z"&amp;IF(A65=MAX(Raw!B:B),1010,MATCH(A65+1,Raw!B:B,0)-1)),IF(COUNTIF(INDIRECT("Raw!C"&amp;MATCH(A65,Raw!B:B,0)&amp;":C"&amp;IF(A65=MAX(Raw!B:B),1010,MATCH(A65+1,Raw!B:B,0)-1)),"V")&gt;0,COUNTIF(INDIRECT("Raw!C"&amp;MATCH(A65,Raw!B:B,0)&amp;":C"&amp;IF(A65=MAX(Raw!B:B),1010,MATCH(A65+1,Raw!B:B,0)-1)),"H")+COUNTIF(INDIRECT("Raw!C"&amp;MATCH(A65,Raw!B:B,0)&amp;":C"&amp;IF(A65=MAX(Raw!B:B),1010,MATCH(A65+1,Raw!B:B,0)-1)),"S")+1,"")),2000)+IFERROR(LARGE(INDIRECT("RAW!Z"&amp;MATCH(A65,Raw!B:B,0)&amp;":Z"&amp;IF(A65=MAX(Raw!B:B),1010,MATCH(A65+1,Raw!B:B,0)-1)),IF(COUNTIF(INDIRECT("Raw!C"&amp;MATCH(A65,Raw!B:B,0)&amp;":C"&amp;IF(A65=MAX(Raw!B:B),1010,MATCH(A65+1,Raw!B:B,0)-1)),"V")&gt;1,COUNTIF(INDIRECT("Raw!C"&amp;MATCH(A65,Raw!B:B,0)&amp;":C"&amp;IF(A65=MAX(Raw!B:B),1010,MATCH(A65+1,Raw!B:B,0)-1)),"H")+COUNTIF(INDIRECT("Raw!C"&amp;MATCH(A65,Raw!B:B,0)&amp;":C"&amp;IF(A65=MAX(Raw!B:B),1010,MATCH(A65+1,Raw!B:B,0)-1)),"S")+2,"")),2000)-4000,"")</f>
        <v>0</v>
      </c>
      <c r="I65" s="52">
        <f ca="1">IFERROR(IFERROR(LARGE(INDIRECT("RAW!AA"&amp;MATCH(A65,Raw!B:B,0)&amp;":AA"&amp;IF(A65=MAX(Raw!B:B),1010,MATCH(A65+1,Raw!B:B,0)-1)),IF(COUNTIF(INDIRECT("Raw!C"&amp;MATCH(A65,Raw!B:B,0)&amp;":C"&amp;IF(A65=MAX(Raw!B:B),1010,MATCH(A65+1,Raw!B:B,0)-1)),"H")&gt;0,1,"")),6000)+IFERROR(LARGE(INDIRECT("RAW!AA"&amp;MATCH(A65,Raw!B:B,0)&amp;":AA"&amp;IF(A65=MAX(Raw!B:B),1010,MATCH(A65+1,Raw!B:B,0)-1)),IF(COUNTIF(INDIRECT("Raw!C"&amp;MATCH(A65,Raw!B:B,0)&amp;":C"&amp;IF(A65=MAX(Raw!B:B),1010,MATCH(A65+1,Raw!B:B,0)-1)),"H")&gt;1,2,"")),6000)-12000
+IFERROR(LARGE(INDIRECT("RAW!AA"&amp;MATCH(A65,Raw!B:B,0)&amp;":AA"&amp;IF(A65=MAX(Raw!B:B),1010,MATCH(A65+1,Raw!B:B,0)-1)),IF(COUNTIF(INDIRECT("Raw!C"&amp;MATCH(A65,Raw!B:B,0)&amp;":C"&amp;IF(A65=MAX(Raw!B:B),1010,MATCH(A65+1,Raw!B:B,0)-1)),"S")&gt;0,COUNTIF(INDIRECT("Raw!C"&amp;MATCH(A65,Raw!B:B,0)&amp;":C"&amp;IF(A65=MAX(Raw!B:B),1010,MATCH(A65+1,Raw!B:B,0)-1)),"H")+1,"")),4000)+IFERROR(LARGE(INDIRECT("RAW!AA"&amp;MATCH(A65,Raw!B:B,0)&amp;":AA"&amp;IF(A65=MAX(Raw!B:B),1010,MATCH(A65+1,Raw!B:B,0)-1)),IF(COUNTIF(INDIRECT("Raw!C"&amp;MATCH(A65,Raw!B:B,0)&amp;":C"&amp;IF(A65=MAX(Raw!B:B),1010,MATCH(A65+1,Raw!B:B,0)-1)),"S")&gt;1,COUNTIF(INDIRECT("Raw!C"&amp;MATCH(A65,Raw!B:B,0)&amp;":C"&amp;IF(A65=MAX(Raw!B:B),1010,MATCH(A65+1,Raw!B:B,0)-1)),"H")+2,"")),4000)-8000+IFERROR(LARGE(INDIRECT("RAW!AA"&amp;MATCH(A65,Raw!B:B,0)&amp;":AA"&amp;IF(A65=MAX(Raw!B:B),1010,MATCH(A65+1,Raw!B:B,0)-1)),IF(COUNTIF(INDIRECT("Raw!C"&amp;MATCH(A65,Raw!B:B,0)&amp;":C"&amp;IF(A65=MAX(Raw!B:B),1010,MATCH(A65+1,Raw!B:B,0)-1)),"V")&gt;0,COUNTIF(INDIRECT("Raw!C"&amp;MATCH(A65,Raw!B:B,0)&amp;":C"&amp;IF(A65=MAX(Raw!B:B),1010,MATCH(A65+1,Raw!B:B,0)-1)),"H")+COUNTIF(INDIRECT("Raw!C"&amp;MATCH(A65,Raw!B:B,0)&amp;":C"&amp;IF(A65=MAX(Raw!B:B),1010,MATCH(A65+1,Raw!B:B,0)-1)),"S")+1,"")),2000)+IFERROR(LARGE(INDIRECT("RAW!AA"&amp;MATCH(A65,Raw!B:B,0)&amp;":AA"&amp;IF(A65=MAX(Raw!B:B),1010,MATCH(A65+1,Raw!B:B,0)-1)),IF(COUNTIF(INDIRECT("Raw!C"&amp;MATCH(A65,Raw!B:B,0)&amp;":C"&amp;IF(A65=MAX(Raw!B:B),1010,MATCH(A65+1,Raw!B:B,0)-1)),"V")&gt;1,COUNTIF(INDIRECT("Raw!C"&amp;MATCH(A65,Raw!B:B,0)&amp;":C"&amp;IF(A65=MAX(Raw!B:B),1010,MATCH(A65+1,Raw!B:B,0)-1)),"H")+COUNTIF(INDIRECT("Raw!C"&amp;MATCH(A65,Raw!B:B,0)&amp;":C"&amp;IF(A65=MAX(Raw!B:B),1010,MATCH(A65+1,Raw!B:B,0)-1)),"S")+2,"")),2000)-4000,"")</f>
        <v>0</v>
      </c>
      <c r="J65" s="52">
        <f ca="1">IFERROR(IFERROR(LARGE(INDIRECT("RAW!AB"&amp;MATCH(A65,Raw!B:B,0)&amp;":AB"&amp;IF(A65=MAX(Raw!B:B),1010,MATCH(A65+1,Raw!B:B,0)-1)),IF(COUNTIF(INDIRECT("Raw!C"&amp;MATCH(A65,Raw!B:B,0)&amp;":C"&amp;IF(A65=MAX(Raw!B:B),1010,MATCH(A65+1,Raw!B:B,0)-1)),"H")&gt;0,1,"")),6000)+IFERROR(LARGE(INDIRECT("RAW!AB"&amp;MATCH(A65,Raw!B:B,0)&amp;":AB"&amp;IF(A65=MAX(Raw!B:B),1010,MATCH(A65+1,Raw!B:B,0)-1)),IF(COUNTIF(INDIRECT("Raw!C"&amp;MATCH(A65,Raw!B:B,0)&amp;":C"&amp;IF(A65=MAX(Raw!B:B),1010,MATCH(A65+1,Raw!B:B,0)-1)),"H")&gt;1,2,"")),6000)-12000
+IFERROR(LARGE(INDIRECT("RAW!AB"&amp;MATCH(A65,Raw!B:B,0)&amp;":AB"&amp;IF(A65=MAX(Raw!B:B),1010,MATCH(A65+1,Raw!B:B,0)-1)),IF(COUNTIF(INDIRECT("Raw!C"&amp;MATCH(A65,Raw!B:B,0)&amp;":C"&amp;IF(A65=MAX(Raw!B:B),1010,MATCH(A65+1,Raw!B:B,0)-1)),"S")&gt;0,COUNTIF(INDIRECT("Raw!C"&amp;MATCH(A65,Raw!B:B,0)&amp;":C"&amp;IF(A65=MAX(Raw!B:B),1010,MATCH(A65+1,Raw!B:B,0)-1)),"H")+1,"")),4000)+IFERROR(LARGE(INDIRECT("RAW!AB"&amp;MATCH(A65,Raw!B:B,0)&amp;":AB"&amp;IF(A65=MAX(Raw!B:B),1010,MATCH(A65+1,Raw!B:B,0)-1)),IF(COUNTIF(INDIRECT("Raw!C"&amp;MATCH(A65,Raw!B:B,0)&amp;":C"&amp;IF(A65=MAX(Raw!B:B),1010,MATCH(A65+1,Raw!B:B,0)-1)),"S")&gt;1,COUNTIF(INDIRECT("Raw!C"&amp;MATCH(A65,Raw!B:B,0)&amp;":C"&amp;IF(A65=MAX(Raw!B:B),1010,MATCH(A65+1,Raw!B:B,0)-1)),"H")+2,"")),4000)-8000+IFERROR(LARGE(INDIRECT("RAW!AB"&amp;MATCH(A65,Raw!B:B,0)&amp;":AB"&amp;IF(A65=MAX(Raw!B:B),1010,MATCH(A65+1,Raw!B:B,0)-1)),IF(COUNTIF(INDIRECT("Raw!C"&amp;MATCH(A65,Raw!B:B,0)&amp;":C"&amp;IF(A65=MAX(Raw!B:B),1010,MATCH(A65+1,Raw!B:B,0)-1)),"V")&gt;0,COUNTIF(INDIRECT("Raw!C"&amp;MATCH(A65,Raw!B:B,0)&amp;":C"&amp;IF(A65=MAX(Raw!B:B),1010,MATCH(A65+1,Raw!B:B,0)-1)),"H")+COUNTIF(INDIRECT("Raw!C"&amp;MATCH(A65,Raw!B:B,0)&amp;":C"&amp;IF(A65=MAX(Raw!B:B),1010,MATCH(A65+1,Raw!B:B,0)-1)),"S")+1,"")),2000)+IFERROR(LARGE(INDIRECT("RAW!AB"&amp;MATCH(A65,Raw!B:B,0)&amp;":AB"&amp;IF(A65=MAX(Raw!B:B),1010,MATCH(A65+1,Raw!B:B,0)-1)),IF(COUNTIF(INDIRECT("Raw!C"&amp;MATCH(A65,Raw!B:B,0)&amp;":C"&amp;IF(A65=MAX(Raw!B:B),1010,MATCH(A65+1,Raw!B:B,0)-1)),"V")&gt;1,COUNTIF(INDIRECT("Raw!C"&amp;MATCH(A65,Raw!B:B,0)&amp;":C"&amp;IF(A65=MAX(Raw!B:B),1010,MATCH(A65+1,Raw!B:B,0)-1)),"H")+COUNTIF(INDIRECT("Raw!C"&amp;MATCH(A65,Raw!B:B,0)&amp;":C"&amp;IF(A65=MAX(Raw!B:B),1010,MATCH(A65+1,Raw!B:B,0)-1)),"S")+2,"")),2000)-4000,"")</f>
        <v>0</v>
      </c>
      <c r="K65" s="52">
        <f ca="1">IFERROR(IFERROR(LARGE(INDIRECT("RAW!AC"&amp;MATCH(A65,Raw!B:B,0)&amp;":AC"&amp;IF(A65=MAX(Raw!B:B),1010,MATCH(A65+1,Raw!B:B,0)-1)),IF(COUNTIF(INDIRECT("Raw!C"&amp;MATCH(A65,Raw!B:B,0)&amp;":C"&amp;IF(A65=MAX(Raw!B:B),1010,MATCH(A65+1,Raw!B:B,0)-1)),"H")&gt;0,1,"")),6000)+IFERROR(LARGE(INDIRECT("RAW!AC"&amp;MATCH(A65,Raw!B:B,0)&amp;":AC"&amp;IF(A65=MAX(Raw!B:B),1010,MATCH(A65+1,Raw!B:B,0)-1)),IF(COUNTIF(INDIRECT("Raw!C"&amp;MATCH(A65,Raw!B:B,0)&amp;":C"&amp;IF(A65=MAX(Raw!B:B),1010,MATCH(A65+1,Raw!B:B,0)-1)),"H")&gt;1,2,"")),6000)-12000
+IFERROR(LARGE(INDIRECT("RAW!AC"&amp;MATCH(A65,Raw!B:B,0)&amp;":AC"&amp;IF(A65=MAX(Raw!B:B),1010,MATCH(A65+1,Raw!B:B,0)-1)),IF(COUNTIF(INDIRECT("Raw!C"&amp;MATCH(A65,Raw!B:B,0)&amp;":C"&amp;IF(A65=MAX(Raw!B:B),1010,MATCH(A65+1,Raw!B:B,0)-1)),"S")&gt;0,COUNTIF(INDIRECT("Raw!C"&amp;MATCH(A65,Raw!B:B,0)&amp;":C"&amp;IF(A65=MAX(Raw!B:B),1010,MATCH(A65+1,Raw!B:B,0)-1)),"H")+1,"")),4000)+IFERROR(LARGE(INDIRECT("RAW!AC"&amp;MATCH(A65,Raw!B:B,0)&amp;":AC"&amp;IF(A65=MAX(Raw!B:B),1010,MATCH(A65+1,Raw!B:B,0)-1)),IF(COUNTIF(INDIRECT("Raw!C"&amp;MATCH(A65,Raw!B:B,0)&amp;":C"&amp;IF(A65=MAX(Raw!B:B),1010,MATCH(A65+1,Raw!B:B,0)-1)),"S")&gt;1,COUNTIF(INDIRECT("Raw!C"&amp;MATCH(A65,Raw!B:B,0)&amp;":C"&amp;IF(A65=MAX(Raw!B:B),1010,MATCH(A65+1,Raw!B:B,0)-1)),"H")+2,"")),4000)-8000+IFERROR(LARGE(INDIRECT("RAW!AC"&amp;MATCH(A65,Raw!B:B,0)&amp;":AC"&amp;IF(A65=MAX(Raw!B:B),1010,MATCH(A65+1,Raw!B:B,0)-1)),IF(COUNTIF(INDIRECT("Raw!C"&amp;MATCH(A65,Raw!B:B,0)&amp;":C"&amp;IF(A65=MAX(Raw!B:B),1010,MATCH(A65+1,Raw!B:B,0)-1)),"V")&gt;0,COUNTIF(INDIRECT("Raw!C"&amp;MATCH(A65,Raw!B:B,0)&amp;":C"&amp;IF(A65=MAX(Raw!B:B),1010,MATCH(A65+1,Raw!B:B,0)-1)),"H")+COUNTIF(INDIRECT("Raw!C"&amp;MATCH(A65,Raw!B:B,0)&amp;":C"&amp;IF(A65=MAX(Raw!B:B),1010,MATCH(A65+1,Raw!B:B,0)-1)),"S")+1,"")),2000)+IFERROR(LARGE(INDIRECT("RAW!AC"&amp;MATCH(A65,Raw!B:B,0)&amp;":AC"&amp;IF(A65=MAX(Raw!B:B),1010,MATCH(A65+1,Raw!B:B,0)-1)),IF(COUNTIF(INDIRECT("Raw!C"&amp;MATCH(A65,Raw!B:B,0)&amp;":C"&amp;IF(A65=MAX(Raw!B:B),1010,MATCH(A65+1,Raw!B:B,0)-1)),"V")&gt;1,COUNTIF(INDIRECT("Raw!C"&amp;MATCH(A65,Raw!B:B,0)&amp;":C"&amp;IF(A65=MAX(Raw!B:B),1010,MATCH(A65+1,Raw!B:B,0)-1)),"H")+COUNTIF(INDIRECT("Raw!C"&amp;MATCH(A65,Raw!B:B,0)&amp;":C"&amp;IF(A65=MAX(Raw!B:B),1010,MATCH(A65+1,Raw!B:B,0)-1)),"S")+2,"")),2000)-4000,"")</f>
        <v>0</v>
      </c>
      <c r="L65" s="14">
        <f t="shared" ca="1" si="0"/>
        <v>0</v>
      </c>
      <c r="M65" s="14">
        <f t="shared" ca="1" si="1"/>
        <v>0</v>
      </c>
      <c r="N65" s="14">
        <f t="shared" ca="1" si="2"/>
        <v>0</v>
      </c>
      <c r="O65" s="37" t="str">
        <f t="array" aca="1" ref="O65" ca="1">IF(P65="","",(IF(ROUND(P65,1)=ROUND(P64,1),O64,O64+1)))</f>
        <v/>
      </c>
      <c r="P65" s="33" t="str">
        <f t="array" aca="1" ref="P65" ca="1">IF(ROUND(LARGE(B:B,$A65),2)=0,"",LARGE(B:B,$A65))</f>
        <v/>
      </c>
      <c r="Q65" s="33" t="str">
        <f t="array" aca="1" ref="Q65" ca="1">IFERROR(INDEX(Raw!$S$3:$S$502,MATCH(R65,Raw!$R$3:$R$502,0)),"")</f>
        <v/>
      </c>
      <c r="R65" s="34" t="str">
        <f t="array" aca="1" ref="R65" ca="1">IFERROR(INDEX(Raw!$R$3:$R$502,MATCH(IFERROR(INDEX(MATCH(P65,B$2:B$501,0),$A$2:$A$502),""),Raw!$Q$3:$Q$502,0)),"")</f>
        <v/>
      </c>
      <c r="S65" s="38" t="str">
        <f t="array" aca="1" ref="S65" ca="1">IF(T65="","",(IF(ROUND(T65,1)=ROUND(T64,1),S64,S64+1)))</f>
        <v/>
      </c>
      <c r="T65" s="36" t="str">
        <f t="array" aca="1" ref="T65" ca="1">IF(ROUND(LARGE(C:C,$A65),2)=0,"",LARGE(C:C,$A65))</f>
        <v/>
      </c>
      <c r="U65" s="33" t="str">
        <f t="array" aca="1" ref="U65" ca="1">IFERROR(INDEX(Raw!$S$3:$S$502,MATCH(V65,Raw!$R$3:$R$502,0)),"")</f>
        <v/>
      </c>
      <c r="V65" s="34" t="str">
        <f t="array" aca="1" ref="V65" ca="1">IFERROR(INDEX(Raw!$R$3:$R$502,MATCH(IFERROR(INDEX(MATCH(T65,C$2:C$501,0),$A$2:$A$501),""),Raw!$Q$3:$Q$502,0)),"")</f>
        <v/>
      </c>
      <c r="W65" s="38" t="str">
        <f t="array" aca="1" ref="W65" ca="1">IF(X65="","",(IF(ROUND(X65,1)=ROUND(X64,1),W64,W64+1)))</f>
        <v/>
      </c>
      <c r="X65" s="36" t="str">
        <f t="array" aca="1" ref="X65" ca="1">IF(ROUND(LARGE(D:D,$A65),2)=0,"",LARGE(D:D,$A65))</f>
        <v/>
      </c>
      <c r="Y65" s="33" t="str">
        <f t="array" aca="1" ref="Y65" ca="1">IFERROR(INDEX(Raw!$S$3:$S$502,MATCH(Z65,Raw!$R$3:$R$502,0)),"")</f>
        <v/>
      </c>
      <c r="Z65" s="34" t="str">
        <f t="array" aca="1" ref="Z65" ca="1">IFERROR(INDEX(Raw!$R$3:$R$502,MATCH(IFERROR(INDEX(MATCH(X65,D$2:D$501,0),$A$2:$A$501),""),Raw!$Q$3:$Q$502,0)),"")</f>
        <v/>
      </c>
      <c r="AA65" s="38" t="str">
        <f t="array" aca="1" ref="AA65" ca="1">IF(AB65="","",(IF(ROUND(AB65,1)=ROUND(AB64,1),AA64,AA64+1)))</f>
        <v/>
      </c>
      <c r="AB65" s="36" t="str">
        <f t="array" aca="1" ref="AB65" ca="1">IF(ROUND(LARGE(E:E,$A65),2)=0,"",LARGE(E:E,$A65))</f>
        <v/>
      </c>
      <c r="AC65" s="33" t="str">
        <f ca="1">IFERROR(INDEX(Raw!$S$3:$S$502,MATCH(AD65,Raw!$R$3:$R$502,0)),"")</f>
        <v/>
      </c>
      <c r="AD65" s="34" t="str">
        <f t="array" aca="1" ref="AD65" ca="1">IFERROR(INDEX(Raw!$R$3:$R$502,MATCH(IFERROR(INDEX(MATCH(AB65,E$2:E$501,0),$A$2:$A$501),""),Raw!$Q$3:$Q$502,0)),"")</f>
        <v/>
      </c>
      <c r="AE65" s="38" t="str">
        <f t="array" aca="1" ref="AE65" ca="1">IF(AF65="","",(IF(ROUND(AF65,1)=ROUND(AF64,1),AE64,AE64+1)))</f>
        <v/>
      </c>
      <c r="AF65" s="36" t="str">
        <f t="array" aca="1" ref="AF65" ca="1">IF(ROUND(LARGE(F:F,$A65),2)=0,"",LARGE(F:F,$A65))</f>
        <v/>
      </c>
      <c r="AG65" s="33" t="str">
        <f ca="1">IFERROR(INDEX(Raw!$S$3:$S$502,MATCH(AH65,Raw!$R$3:$R$502,0)),"")</f>
        <v/>
      </c>
      <c r="AH65" s="34" t="str">
        <f t="array" aca="1" ref="AH65" ca="1">IFERROR(INDEX(Raw!$R$3:$R$502,MATCH(IFERROR(INDEX(MATCH(AF65,F$2:F$501,0),$A$2:$A$501),""),Raw!$Q$3:$Q$502,0)),"")</f>
        <v/>
      </c>
      <c r="AI65" s="38" t="str">
        <f t="array" aca="1" ref="AI65" ca="1">IF(AJ65="","",(IF(ROUND(AJ65,1)=ROUND(AJ64,1),AI64,AI64+1)))</f>
        <v/>
      </c>
      <c r="AJ65" s="36" t="str">
        <f t="array" aca="1" ref="AJ65" ca="1">IF(ROUND(LARGE(G:G,$A65),2)=0,"",LARGE(G:G,$A65))</f>
        <v/>
      </c>
      <c r="AK65" s="33" t="str">
        <f ca="1">IFERROR(INDEX(Raw!$S$3:$S$502,MATCH(AL65,Raw!$R$3:$R$502,0)),"")</f>
        <v/>
      </c>
      <c r="AL65" s="34" t="str">
        <f t="array" aca="1" ref="AL65" ca="1">IFERROR(INDEX(Raw!$R$3:$R$502,MATCH(IFERROR(INDEX(MATCH(AJ65,G$2:G$501,0),$A$2:$A$501),""),Raw!$Q$3:$Q$502,0)),"")</f>
        <v/>
      </c>
      <c r="AM65" s="38" t="str">
        <f t="array" aca="1" ref="AM65" ca="1">IF(AN65="","",(IF(ROUND(AN65,1)=ROUND(AN64,1),AM64,AM64+1)))</f>
        <v/>
      </c>
      <c r="AN65" s="36" t="str">
        <f t="shared" ca="1" si="10"/>
        <v/>
      </c>
      <c r="AO65" s="33" t="str">
        <f ca="1">IFERROR(INDEX(Raw!$S$3:$S$502,MATCH(AP65,Raw!$R$3:$R$502,0)),"")</f>
        <v/>
      </c>
      <c r="AP65" s="34" t="str">
        <f t="array" aca="1" ref="AP65" ca="1">IFERROR(INDEX(Raw!$R$3:$R$502,MATCH(IFERROR(INDEX(MATCH(AN65,H$2:H$501,0),$A$2:$A$501),""),Raw!$Q$3:$Q$502,0)),"")</f>
        <v/>
      </c>
      <c r="AQ65" s="37" t="str">
        <f t="array" aca="1" ref="AQ65" ca="1">IF(AR65="","",(IF(ROUND(AR65,1)=ROUND(AR64,1),AQ64,AQ64+1)))</f>
        <v/>
      </c>
      <c r="AR65" s="33" t="str">
        <f t="shared" ca="1" si="11"/>
        <v/>
      </c>
      <c r="AS65" s="48" t="str">
        <f t="array" aca="1" ref="AS65" ca="1">IFERROR(INDEX(Raw!$S$3:$S$502,MATCH(AT65,Raw!$R$3:$R$502,0)),"")</f>
        <v/>
      </c>
      <c r="AT65" s="34" t="str">
        <f t="array" aca="1" ref="AT65" ca="1">IFERROR(INDEX(Raw!$R$3:$R$502,MATCH(IFERROR(INDEX(MATCH(AR65,I$2:I$501,0),$A$2:$A$501),""),Raw!$Q$3:$Q$502,0)),"")</f>
        <v/>
      </c>
      <c r="AU65" s="37" t="str">
        <f t="array" aca="1" ref="AU65" ca="1">IF(AV65="","",(IF(ROUND(AV65,1)=ROUND(AV64,1),AU64,AU64+1)))</f>
        <v/>
      </c>
      <c r="AV65" s="33" t="str">
        <f t="shared" ca="1" si="12"/>
        <v/>
      </c>
      <c r="AW65" s="48" t="str">
        <f t="array" aca="1" ref="AW65" ca="1">IFERROR(INDEX(Raw!$S$3:$S$502,MATCH(AX65,Raw!$R$3:$R$502,0)),"")</f>
        <v/>
      </c>
      <c r="AX65" s="34" t="str">
        <f t="array" aca="1" ref="AX65" ca="1">IFERROR(INDEX(Raw!$R$3:$R$502,MATCH(IFERROR(INDEX(MATCH(AV65,J$2:J$501,0),$A$2:$A$501),""),Raw!$Q$3:$Q$502,0)),"")</f>
        <v/>
      </c>
      <c r="AY65" s="37" t="str">
        <f t="array" aca="1" ref="AY65" ca="1">IF(AZ65="","",(IF(ROUND(AZ65,1)=ROUND(AZ64,1),AY64,AY64+1)))</f>
        <v/>
      </c>
      <c r="AZ65" s="33" t="str">
        <f t="shared" ca="1" si="13"/>
        <v/>
      </c>
      <c r="BA65" s="48" t="str">
        <f t="array" aca="1" ref="BA65" ca="1">IFERROR(INDEX(Raw!$S$3:$S$502,MATCH(BB65,Raw!$R$3:$R$502,0)),"")</f>
        <v/>
      </c>
      <c r="BB65" s="34" t="str">
        <f t="array" aca="1" ref="BB65" ca="1">IFERROR(INDEX(Raw!$R$3:$R$502,MATCH(IFERROR(INDEX(MATCH(AZ65,K$2:K$501,0),$A$2:$A$501),""),Raw!$Q$3:$Q$502,0)),"")</f>
        <v/>
      </c>
      <c r="BC65" s="37" t="str">
        <f t="array" aca="1" ref="BC65" ca="1">IF(BD65="","",(IF(ROUND(BD65,1)=ROUND(BD64,1),BC64,BC64+1)))</f>
        <v/>
      </c>
      <c r="BD65" s="33" t="str">
        <f t="shared" ca="1" si="14"/>
        <v/>
      </c>
      <c r="BE65" s="48" t="str">
        <f t="array" aca="1" ref="BE65" ca="1">IFERROR(INDEX(Raw!$S$3:$S$502,MATCH(BF65,Raw!$R$3:$R$502,0)),"")</f>
        <v/>
      </c>
      <c r="BF65" s="34" t="str">
        <f t="array" aca="1" ref="BF65" ca="1">IFERROR(INDEX(Raw!$R$3:$R$502,MATCH(IFERROR(INDEX(MATCH(BD65,L$2:L$501,0),$A$2:$A$501),""),Raw!$Q$3:$Q$502,0)),"")</f>
        <v/>
      </c>
      <c r="BG65" s="37" t="str">
        <f t="array" aca="1" ref="BG65" ca="1">IF(BH65="","",(IF(ROUND(BH65,1)=ROUND(BH64,1),BG64,BG64+1)))</f>
        <v/>
      </c>
      <c r="BH65" s="33" t="str">
        <f t="shared" ca="1" si="15"/>
        <v/>
      </c>
      <c r="BI65" s="48" t="str">
        <f t="array" aca="1" ref="BI65" ca="1">IFERROR(INDEX(Raw!$S$3:$S$502,MATCH(BJ65,Raw!$R$3:$R$502,0)),"")</f>
        <v/>
      </c>
      <c r="BJ65" s="34" t="str">
        <f t="array" aca="1" ref="BJ65" ca="1">IFERROR(INDEX(Raw!$R$3:$R$502,MATCH(IFERROR(INDEX(MATCH(BH65,M$2:M$501,0),$A$2:$A$501),""),Raw!$Q$3:$Q$502,0)),"")</f>
        <v/>
      </c>
      <c r="BK65" s="37" t="str">
        <f t="array" aca="1" ref="BK65" ca="1">IF(BL65="","",(IF(ROUND(BL65,1)=ROUND(BL64,1),BK64,BK64+1)))</f>
        <v/>
      </c>
      <c r="BL65" s="33" t="str">
        <f t="shared" ca="1" si="16"/>
        <v/>
      </c>
      <c r="BM65" s="48" t="str">
        <f t="array" aca="1" ref="BM65" ca="1">IFERROR(INDEX(Raw!$S$3:$S$502,MATCH(BN65,Raw!$R$3:$R$502,0)),"")</f>
        <v/>
      </c>
      <c r="BN65" s="34" t="str">
        <f t="array" aca="1" ref="BN65" ca="1">IFERROR(INDEX(Raw!$R$3:$R$502,MATCH(IFERROR(INDEX(MATCH(BL65,N$2:N$501,0),$A$2:$A$501),""),Raw!$Q$3:$Q$502,0)),"")</f>
        <v/>
      </c>
    </row>
    <row r="66" spans="1:66" x14ac:dyDescent="0.3">
      <c r="A66" s="28">
        <v>65</v>
      </c>
      <c r="B66" s="52">
        <f ca="1">IFERROR(IFERROR(LARGE(INDIRECT("RAW!T"&amp;MATCH(A66,Raw!B:B,0)&amp;":T"&amp;IF(A66=MAX(Raw!B:B),1010,MATCH(A66+1,Raw!B:B,0)-1)),IF(COUNTIF(INDIRECT("Raw!C"&amp;MATCH(A66,Raw!B:B,0)&amp;":C"&amp;IF(A66=MAX(Raw!B:B),1010,MATCH(A66+1,Raw!B:B,0)-1)),"H")&gt;0,1,"")),6000)+IFERROR(LARGE(INDIRECT("RAW!T"&amp;MATCH(A66,Raw!B:B,0)&amp;":T"&amp;IF(A66=MAX(Raw!B:B),1010,MATCH(A66+1,Raw!B:B,0)-1)),IF(COUNTIF(INDIRECT("Raw!C"&amp;MATCH(A66,Raw!B:B,0)&amp;":C"&amp;IF(A66=MAX(Raw!B:B),1010,MATCH(A66+1,Raw!B:B,0)-1)),"H")&gt;1,2,"")),6000)-12000
+IFERROR(LARGE(INDIRECT("RAW!T"&amp;MATCH(A66,Raw!B:B,0)&amp;":T"&amp;IF(A66=MAX(Raw!B:B),1010,MATCH(A66+1,Raw!B:B,0)-1)),IF(COUNTIF(INDIRECT("Raw!C"&amp;MATCH(A66,Raw!B:B,0)&amp;":C"&amp;IF(A66=MAX(Raw!B:B),1010,MATCH(A66+1,Raw!B:B,0)-1)),"S")&gt;0,COUNTIF(INDIRECT("Raw!C"&amp;MATCH(A66,Raw!B:B,0)&amp;":C"&amp;IF(A66=MAX(Raw!B:B),1010,MATCH(A66+1,Raw!B:B,0)-1)),"H")+1,"")),4000)+IFERROR(LARGE(INDIRECT("RAW!T"&amp;MATCH(A66,Raw!B:B,0)&amp;":T"&amp;IF(A66=MAX(Raw!B:B),1010,MATCH(A66+1,Raw!B:B,0)-1)),IF(COUNTIF(INDIRECT("Raw!C"&amp;MATCH(A66,Raw!B:B,0)&amp;":C"&amp;IF(A66=MAX(Raw!B:B),1010,MATCH(A66+1,Raw!B:B,0)-1)),"S")&gt;1,COUNTIF(INDIRECT("Raw!C"&amp;MATCH(A66,Raw!B:B,0)&amp;":C"&amp;IF(A66=MAX(Raw!B:B),1010,MATCH(A66+1,Raw!B:B,0)-1)),"H")+2,"")),4000)-8000+IFERROR(LARGE(INDIRECT("RAW!T"&amp;MATCH(A66,Raw!B:B,0)&amp;":T"&amp;IF(A66=MAX(Raw!B:B),1010,MATCH(A66+1,Raw!B:B,0)-1)),IF(COUNTIF(INDIRECT("Raw!C"&amp;MATCH(A66,Raw!B:B,0)&amp;":C"&amp;IF(A66=MAX(Raw!B:B),1010,MATCH(A66+1,Raw!B:B,0)-1)),"V")&gt;0,COUNTIF(INDIRECT("Raw!C"&amp;MATCH(A66,Raw!B:B,0)&amp;":C"&amp;IF(A66=MAX(Raw!B:B),1010,MATCH(A66+1,Raw!B:B,0)-1)),"H")+COUNTIF(INDIRECT("Raw!C"&amp;MATCH(A66,Raw!B:B,0)&amp;":C"&amp;IF(A66=MAX(Raw!B:B),1010,MATCH(A66+1,Raw!B:B,0)-1)),"S")+1,"")),2000)+IFERROR(LARGE(INDIRECT("RAW!T"&amp;MATCH(A66,Raw!B:B,0)&amp;":T"&amp;IF(A66=MAX(Raw!B:B),1010,MATCH(A66+1,Raw!B:B,0)-1)),IF(COUNTIF(INDIRECT("Raw!C"&amp;MATCH(A66,Raw!B:B,0)&amp;":C"&amp;IF(A66=MAX(Raw!B:B),1010,MATCH(A66+1,Raw!B:B,0)-1)),"V")&gt;1,COUNTIF(INDIRECT("Raw!C"&amp;MATCH(A66,Raw!B:B,0)&amp;":C"&amp;IF(A66=MAX(Raw!B:B),1010,MATCH(A66+1,Raw!B:B,0)-1)),"H")+COUNTIF(INDIRECT("Raw!C"&amp;MATCH(A66,Raw!B:B,0)&amp;":C"&amp;IF(A66=MAX(Raw!B:B),1010,MATCH(A66+1,Raw!B:B,0)-1)),"S")+2,"")),2000)-4000,"")</f>
        <v>0</v>
      </c>
      <c r="C66" s="52">
        <f ca="1">IFERROR(IFERROR(LARGE(INDIRECT("RAW!U"&amp;MATCH(A66,Raw!B:B,0)&amp;":U"&amp;IF(A66=MAX(Raw!B:B),1010,MATCH(A66+1,Raw!B:B,0)-1)),IF(COUNTIF(INDIRECT("Raw!C"&amp;MATCH(A66,Raw!B:B,0)&amp;":C"&amp;IF(A66=MAX(Raw!B:B),1010,MATCH(A66+1,Raw!B:B,0)-1)),"H")&gt;0,1,"")),6000)+IFERROR(LARGE(INDIRECT("RAW!U"&amp;MATCH(A66,Raw!B:B,0)&amp;":U"&amp;IF(A66=MAX(Raw!B:B),1010,MATCH(A66+1,Raw!B:B,0)-1)),IF(COUNTIF(INDIRECT("Raw!C"&amp;MATCH(A66,Raw!B:B,0)&amp;":C"&amp;IF(A66=MAX(Raw!B:B),1010,MATCH(A66+1,Raw!B:B,0)-1)),"H")&gt;1,2,"")),6000)-12000
+IFERROR(LARGE(INDIRECT("RAW!U"&amp;MATCH(A66,Raw!B:B,0)&amp;":U"&amp;IF(A66=MAX(Raw!B:B),1010,MATCH(A66+1,Raw!B:B,0)-1)),IF(COUNTIF(INDIRECT("Raw!C"&amp;MATCH(A66,Raw!B:B,0)&amp;":C"&amp;IF(A66=MAX(Raw!B:B),1010,MATCH(A66+1,Raw!B:B,0)-1)),"S")&gt;0,COUNTIF(INDIRECT("Raw!C"&amp;MATCH(A66,Raw!B:B,0)&amp;":C"&amp;IF(A66=MAX(Raw!B:B),1010,MATCH(A66+1,Raw!B:B,0)-1)),"H")+1,"")),4000)+IFERROR(LARGE(INDIRECT("RAW!U"&amp;MATCH(A66,Raw!B:B,0)&amp;":U"&amp;IF(A66=MAX(Raw!B:B),1010,MATCH(A66+1,Raw!B:B,0)-1)),IF(COUNTIF(INDIRECT("Raw!C"&amp;MATCH(A66,Raw!B:B,0)&amp;":C"&amp;IF(A66=MAX(Raw!B:B),1010,MATCH(A66+1,Raw!B:B,0)-1)),"S")&gt;1,COUNTIF(INDIRECT("Raw!C"&amp;MATCH(A66,Raw!B:B,0)&amp;":C"&amp;IF(A66=MAX(Raw!B:B),1010,MATCH(A66+1,Raw!B:B,0)-1)),"H")+2,"")),4000)-8000+IFERROR(LARGE(INDIRECT("RAW!U"&amp;MATCH(A66,Raw!B:B,0)&amp;":U"&amp;IF(A66=MAX(Raw!B:B),1010,MATCH(A66+1,Raw!B:B,0)-1)),IF(COUNTIF(INDIRECT("Raw!C"&amp;MATCH(A66,Raw!B:B,0)&amp;":C"&amp;IF(A66=MAX(Raw!B:B),1010,MATCH(A66+1,Raw!B:B,0)-1)),"V")&gt;0,COUNTIF(INDIRECT("Raw!C"&amp;MATCH(A66,Raw!B:B,0)&amp;":C"&amp;IF(A66=MAX(Raw!B:B),1010,MATCH(A66+1,Raw!B:B,0)-1)),"H")+COUNTIF(INDIRECT("Raw!C"&amp;MATCH(A66,Raw!B:B,0)&amp;":C"&amp;IF(A66=MAX(Raw!B:B),1010,MATCH(A66+1,Raw!B:B,0)-1)),"S")+1,"")),2000)+IFERROR(LARGE(INDIRECT("RAW!U"&amp;MATCH(A66,Raw!B:B,0)&amp;":U"&amp;IF(A66=MAX(Raw!B:B),1010,MATCH(A66+1,Raw!B:B,0)-1)),IF(COUNTIF(INDIRECT("Raw!C"&amp;MATCH(A66,Raw!B:B,0)&amp;":C"&amp;IF(A66=MAX(Raw!B:B),1010,MATCH(A66+1,Raw!B:B,0)-1)),"V")&gt;1,COUNTIF(INDIRECT("Raw!C"&amp;MATCH(A66,Raw!B:B,0)&amp;":C"&amp;IF(A66=MAX(Raw!B:B),1010,MATCH(A66+1,Raw!B:B,0)-1)),"H")+COUNTIF(INDIRECT("Raw!C"&amp;MATCH(A66,Raw!B:B,0)&amp;":C"&amp;IF(A66=MAX(Raw!B:B),1010,MATCH(A66+1,Raw!B:B,0)-1)),"S")+2,"")),2000)-4000,"")</f>
        <v>0</v>
      </c>
      <c r="D66" s="52">
        <f ca="1">IFERROR(IFERROR(LARGE(INDIRECT("RAW!V"&amp;MATCH(A66,Raw!B:B,0)&amp;":V"&amp;IF(A66=MAX(Raw!B:B),1010,MATCH(A66+1,Raw!B:B,0)-1)),IF(COUNTIF(INDIRECT("Raw!C"&amp;MATCH(A66,Raw!B:B,0)&amp;":C"&amp;IF(A66=MAX(Raw!B:B),1010,MATCH(A66+1,Raw!B:B,0)-1)),"H")&gt;0,1,"")),6000)+IFERROR(LARGE(INDIRECT("RAW!V"&amp;MATCH(A66,Raw!B:B,0)&amp;":V"&amp;IF(A66=MAX(Raw!B:B),1010,MATCH(A66+1,Raw!B:B,0)-1)),IF(COUNTIF(INDIRECT("Raw!C"&amp;MATCH(A66,Raw!B:B,0)&amp;":C"&amp;IF(A66=MAX(Raw!B:B),1010,MATCH(A66+1,Raw!B:B,0)-1)),"H")&gt;1,2,"")),6000)-12000
+IFERROR(LARGE(INDIRECT("RAW!V"&amp;MATCH(A66,Raw!B:B,0)&amp;":V"&amp;IF(A66=MAX(Raw!B:B),1010,MATCH(A66+1,Raw!B:B,0)-1)),IF(COUNTIF(INDIRECT("Raw!C"&amp;MATCH(A66,Raw!B:B,0)&amp;":C"&amp;IF(A66=MAX(Raw!B:B),1010,MATCH(A66+1,Raw!B:B,0)-1)),"S")&gt;0,COUNTIF(INDIRECT("Raw!C"&amp;MATCH(A66,Raw!B:B,0)&amp;":C"&amp;IF(A66=MAX(Raw!B:B),1010,MATCH(A66+1,Raw!B:B,0)-1)),"H")+1,"")),4000)+IFERROR(LARGE(INDIRECT("RAW!V"&amp;MATCH(A66,Raw!B:B,0)&amp;":V"&amp;IF(A66=MAX(Raw!B:B),1010,MATCH(A66+1,Raw!B:B,0)-1)),IF(COUNTIF(INDIRECT("Raw!C"&amp;MATCH(A66,Raw!B:B,0)&amp;":C"&amp;IF(A66=MAX(Raw!B:B),1010,MATCH(A66+1,Raw!B:B,0)-1)),"S")&gt;1,COUNTIF(INDIRECT("Raw!C"&amp;MATCH(A66,Raw!B:B,0)&amp;":C"&amp;IF(A66=MAX(Raw!B:B),1010,MATCH(A66+1,Raw!B:B,0)-1)),"H")+2,"")),4000)-8000+IFERROR(LARGE(INDIRECT("RAW!V"&amp;MATCH(A66,Raw!B:B,0)&amp;":V"&amp;IF(A66=MAX(Raw!B:B),1010,MATCH(A66+1,Raw!B:B,0)-1)),IF(COUNTIF(INDIRECT("Raw!C"&amp;MATCH(A66,Raw!B:B,0)&amp;":C"&amp;IF(A66=MAX(Raw!B:B),1010,MATCH(A66+1,Raw!B:B,0)-1)),"V")&gt;0,COUNTIF(INDIRECT("Raw!C"&amp;MATCH(A66,Raw!B:B,0)&amp;":C"&amp;IF(A66=MAX(Raw!B:B),1010,MATCH(A66+1,Raw!B:B,0)-1)),"H")+COUNTIF(INDIRECT("Raw!C"&amp;MATCH(A66,Raw!B:B,0)&amp;":C"&amp;IF(A66=MAX(Raw!B:B),1010,MATCH(A66+1,Raw!B:B,0)-1)),"S")+1,"")),2000)+IFERROR(LARGE(INDIRECT("RAW!V"&amp;MATCH(A66,Raw!B:B,0)&amp;":V"&amp;IF(A66=MAX(Raw!B:B),1010,MATCH(A66+1,Raw!B:B,0)-1)),IF(COUNTIF(INDIRECT("Raw!C"&amp;MATCH(A66,Raw!B:B,0)&amp;":C"&amp;IF(A66=MAX(Raw!B:B),1010,MATCH(A66+1,Raw!B:B,0)-1)),"V")&gt;1,COUNTIF(INDIRECT("Raw!C"&amp;MATCH(A66,Raw!B:B,0)&amp;":C"&amp;IF(A66=MAX(Raw!B:B),1010,MATCH(A66+1,Raw!B:B,0)-1)),"H")+COUNTIF(INDIRECT("Raw!C"&amp;MATCH(A66,Raw!B:B,0)&amp;":C"&amp;IF(A66=MAX(Raw!B:B),1010,MATCH(A66+1,Raw!B:B,0)-1)),"S")+2,"")),2000)-4000,"")</f>
        <v>0</v>
      </c>
      <c r="E66" s="52">
        <f ca="1">IFERROR(IFERROR(LARGE(INDIRECT("RAW!W"&amp;MATCH(A66,Raw!B:B,0)&amp;":W"&amp;IF(A66=MAX(Raw!B:B),1010,MATCH(A66+1,Raw!B:B,0)-1)),IF(COUNTIF(INDIRECT("Raw!C"&amp;MATCH(A66,Raw!B:B,0)&amp;":C"&amp;IF(A66=MAX(Raw!B:B),1010,MATCH(A66+1,Raw!B:B,0)-1)),"H")&gt;0,1,"")),6000)+IFERROR(LARGE(INDIRECT("RAW!W"&amp;MATCH(A66,Raw!B:B,0)&amp;":W"&amp;IF(A66=MAX(Raw!B:B),1010,MATCH(A66+1,Raw!B:B,0)-1)),IF(COUNTIF(INDIRECT("Raw!C"&amp;MATCH(A66,Raw!B:B,0)&amp;":C"&amp;IF(A66=MAX(Raw!B:B),1010,MATCH(A66+1,Raw!B:B,0)-1)),"H")&gt;1,2,"")),6000)-12000
+IFERROR(LARGE(INDIRECT("RAW!W"&amp;MATCH(A66,Raw!B:B,0)&amp;":W"&amp;IF(A66=MAX(Raw!B:B),1010,MATCH(A66+1,Raw!B:B,0)-1)),IF(COUNTIF(INDIRECT("Raw!C"&amp;MATCH(A66,Raw!B:B,0)&amp;":C"&amp;IF(A66=MAX(Raw!B:B),1010,MATCH(A66+1,Raw!B:B,0)-1)),"S")&gt;0,COUNTIF(INDIRECT("Raw!C"&amp;MATCH(A66,Raw!B:B,0)&amp;":C"&amp;IF(A66=MAX(Raw!B:B),1010,MATCH(A66+1,Raw!B:B,0)-1)),"H")+1,"")),4000)+IFERROR(LARGE(INDIRECT("RAW!W"&amp;MATCH(A66,Raw!B:B,0)&amp;":W"&amp;IF(A66=MAX(Raw!B:B),1010,MATCH(A66+1,Raw!B:B,0)-1)),IF(COUNTIF(INDIRECT("Raw!C"&amp;MATCH(A66,Raw!B:B,0)&amp;":C"&amp;IF(A66=MAX(Raw!B:B),1010,MATCH(A66+1,Raw!B:B,0)-1)),"S")&gt;1,COUNTIF(INDIRECT("Raw!C"&amp;MATCH(A66,Raw!B:B,0)&amp;":C"&amp;IF(A66=MAX(Raw!B:B),1010,MATCH(A66+1,Raw!B:B,0)-1)),"H")+2,"")),4000)-8000+IFERROR(LARGE(INDIRECT("RAW!W"&amp;MATCH(A66,Raw!B:B,0)&amp;":W"&amp;IF(A66=MAX(Raw!B:B),1010,MATCH(A66+1,Raw!B:B,0)-1)),IF(COUNTIF(INDIRECT("Raw!C"&amp;MATCH(A66,Raw!B:B,0)&amp;":C"&amp;IF(A66=MAX(Raw!B:B),1010,MATCH(A66+1,Raw!B:B,0)-1)),"V")&gt;0,COUNTIF(INDIRECT("Raw!C"&amp;MATCH(A66,Raw!B:B,0)&amp;":C"&amp;IF(A66=MAX(Raw!B:B),1010,MATCH(A66+1,Raw!B:B,0)-1)),"H")+COUNTIF(INDIRECT("Raw!C"&amp;MATCH(A66,Raw!B:B,0)&amp;":C"&amp;IF(A66=MAX(Raw!B:B),1010,MATCH(A66+1,Raw!B:B,0)-1)),"S")+1,"")),2000)+IFERROR(LARGE(INDIRECT("RAW!W"&amp;MATCH(A66,Raw!B:B,0)&amp;":W"&amp;IF(A66=MAX(Raw!B:B),1010,MATCH(A66+1,Raw!B:B,0)-1)),IF(COUNTIF(INDIRECT("Raw!C"&amp;MATCH(A66,Raw!B:B,0)&amp;":C"&amp;IF(A66=MAX(Raw!B:B),1010,MATCH(A66+1,Raw!B:B,0)-1)),"V")&gt;1,COUNTIF(INDIRECT("Raw!C"&amp;MATCH(A66,Raw!B:B,0)&amp;":C"&amp;IF(A66=MAX(Raw!B:B),1010,MATCH(A66+1,Raw!B:B,0)-1)),"H")+COUNTIF(INDIRECT("Raw!C"&amp;MATCH(A66,Raw!B:B,0)&amp;":C"&amp;IF(A66=MAX(Raw!B:B),1010,MATCH(A66+1,Raw!B:B,0)-1)),"S")+2,"")),2000)-4000,"")</f>
        <v>0</v>
      </c>
      <c r="F66" s="52">
        <f ca="1">IFERROR(IFERROR(LARGE(INDIRECT("RAW!X"&amp;MATCH(A66,Raw!B:B,0)&amp;":X"&amp;IF(A66=MAX(Raw!B:B),1010,MATCH(A66+1,Raw!B:B,0)-1)),IF(COUNTIF(INDIRECT("Raw!C"&amp;MATCH(A66,Raw!B:B,0)&amp;":C"&amp;IF(A66=MAX(Raw!B:B),1010,MATCH(A66+1,Raw!B:B,0)-1)),"H")&gt;0,1,"")),6000)+IFERROR(LARGE(INDIRECT("RAW!X"&amp;MATCH(A66,Raw!B:B,0)&amp;":X"&amp;IF(A66=MAX(Raw!B:B),1010,MATCH(A66+1,Raw!B:B,0)-1)),IF(COUNTIF(INDIRECT("Raw!C"&amp;MATCH(A66,Raw!B:B,0)&amp;":C"&amp;IF(A66=MAX(Raw!B:B),1010,MATCH(A66+1,Raw!B:B,0)-1)),"H")&gt;1,2,"")),6000)-12000
+IFERROR(LARGE(INDIRECT("RAW!X"&amp;MATCH(A66,Raw!B:B,0)&amp;":X"&amp;IF(A66=MAX(Raw!B:B),1010,MATCH(A66+1,Raw!B:B,0)-1)),IF(COUNTIF(INDIRECT("Raw!C"&amp;MATCH(A66,Raw!B:B,0)&amp;":C"&amp;IF(A66=MAX(Raw!B:B),1010,MATCH(A66+1,Raw!B:B,0)-1)),"S")&gt;0,COUNTIF(INDIRECT("Raw!C"&amp;MATCH(A66,Raw!B:B,0)&amp;":C"&amp;IF(A66=MAX(Raw!B:B),1010,MATCH(A66+1,Raw!B:B,0)-1)),"H")+1,"")),4000)+IFERROR(LARGE(INDIRECT("RAW!X"&amp;MATCH(A66,Raw!B:B,0)&amp;":X"&amp;IF(A66=MAX(Raw!B:B),1010,MATCH(A66+1,Raw!B:B,0)-1)),IF(COUNTIF(INDIRECT("Raw!C"&amp;MATCH(A66,Raw!B:B,0)&amp;":C"&amp;IF(A66=MAX(Raw!B:B),1010,MATCH(A66+1,Raw!B:B,0)-1)),"S")&gt;1,COUNTIF(INDIRECT("Raw!C"&amp;MATCH(A66,Raw!B:B,0)&amp;":C"&amp;IF(A66=MAX(Raw!B:B),1010,MATCH(A66+1,Raw!B:B,0)-1)),"H")+2,"")),4000)-8000+IFERROR(LARGE(INDIRECT("RAW!X"&amp;MATCH(A66,Raw!B:B,0)&amp;":X"&amp;IF(A66=MAX(Raw!B:B),1010,MATCH(A66+1,Raw!B:B,0)-1)),IF(COUNTIF(INDIRECT("Raw!C"&amp;MATCH(A66,Raw!B:B,0)&amp;":C"&amp;IF(A66=MAX(Raw!B:B),1010,MATCH(A66+1,Raw!B:B,0)-1)),"v")&gt;0,COUNTIF(INDIRECT("Raw!C"&amp;MATCH(A66,Raw!B:B,0)&amp;":C"&amp;IF(A66=MAX(Raw!B:B),1010,MATCH(A66+1,Raw!B:B,0)-1)),"H")+COUNTIF(INDIRECT("Raw!C"&amp;MATCH(A66,Raw!B:B,0)&amp;":C"&amp;IF(A66=MAX(Raw!B:B),1010,MATCH(A66+1,Raw!B:B,0)-1)),"S")+1,"")),2000)+IFERROR(LARGE(INDIRECT("RAW!X"&amp;MATCH(A66,Raw!B:B,0)&amp;":X"&amp;IF(A66=MAX(Raw!B:B),1010,MATCH(A66+1,Raw!B:B,0)-1)),IF(COUNTIF(INDIRECT("Raw!C"&amp;MATCH(A66,Raw!B:B,0)&amp;":C"&amp;IF(A66=MAX(Raw!B:B),1010,MATCH(A66+1,Raw!B:B,0)-1)),"v")&gt;1,COUNTIF(INDIRECT("Raw!C"&amp;MATCH(A66,Raw!B:B,0)&amp;":C"&amp;IF(A66=MAX(Raw!B:B),1010,MATCH(A66+1,Raw!B:B,0)-1)),"H")+COUNTIF(INDIRECT("Raw!C"&amp;MATCH(A66,Raw!B:B,0)&amp;":C"&amp;IF(A66=MAX(Raw!B:B),1010,MATCH(A66+1,Raw!B:B,0)-1)),"S")+2,"")),2000)-4000,"")</f>
        <v>0</v>
      </c>
      <c r="G66" s="52">
        <f ca="1">IFERROR(IFERROR(LARGE(INDIRECT("RAW!Y"&amp;MATCH(A66,Raw!B:B,0)&amp;":Y"&amp;IF(A66=MAX(Raw!B:B),1010,MATCH(A66+1,Raw!B:B,0)-1)),IF(COUNTIF(INDIRECT("Raw!C"&amp;MATCH(A66,Raw!B:B,0)&amp;":C"&amp;IF(A66=MAX(Raw!B:B),1010,MATCH(A66+1,Raw!B:B,0)-1)),"H")&gt;0,1,"")),6000)+IFERROR(LARGE(INDIRECT("RAW!Y"&amp;MATCH(A66,Raw!B:B,0)&amp;":Y"&amp;IF(A66=MAX(Raw!B:B),1010,MATCH(A66+1,Raw!B:B,0)-1)),IF(COUNTIF(INDIRECT("Raw!C"&amp;MATCH(A66,Raw!B:B,0)&amp;":C"&amp;IF(A66=MAX(Raw!B:B),1010,MATCH(A66+1,Raw!B:B,0)-1)),"H")&gt;1,2,"")),6000)-12000
+IFERROR(LARGE(INDIRECT("RAW!Y"&amp;MATCH(A66,Raw!B:B,0)&amp;":Y"&amp;IF(A66=MAX(Raw!B:B),1010,MATCH(A66+1,Raw!B:B,0)-1)),IF(COUNTIF(INDIRECT("Raw!C"&amp;MATCH(A66,Raw!B:B,0)&amp;":C"&amp;IF(A66=MAX(Raw!B:B),1010,MATCH(A66+1,Raw!B:B,0)-1)),"S")&gt;0,COUNTIF(INDIRECT("Raw!C"&amp;MATCH(A66,Raw!B:B,0)&amp;":C"&amp;IF(A66=MAX(Raw!B:B),1010,MATCH(A66+1,Raw!B:B,0)-1)),"H")+1,"")),4000)+IFERROR(LARGE(INDIRECT("RAW!Y"&amp;MATCH(A66,Raw!B:B,0)&amp;":Y"&amp;IF(A66=MAX(Raw!B:B),1010,MATCH(A66+1,Raw!B:B,0)-1)),IF(COUNTIF(INDIRECT("Raw!C"&amp;MATCH(A66,Raw!B:B,0)&amp;":C"&amp;IF(A66=MAX(Raw!B:B),1010,MATCH(A66+1,Raw!B:B,0)-1)),"S")&gt;1,COUNTIF(INDIRECT("Raw!C"&amp;MATCH(A66,Raw!B:B,0)&amp;":C"&amp;IF(A66=MAX(Raw!B:B),1010,MATCH(A66+1,Raw!B:B,0)-1)),"H")+2,"")),4000)-8000+IFERROR(LARGE(INDIRECT("RAW!Y"&amp;MATCH(A66,Raw!B:B,0)&amp;":Y"&amp;IF(A66=MAX(Raw!B:B),1010,MATCH(A66+1,Raw!B:B,0)-1)),IF(COUNTIF(INDIRECT("Raw!C"&amp;MATCH(A66,Raw!B:B,0)&amp;":C"&amp;IF(A66=MAX(Raw!B:B),1010,MATCH(A66+1,Raw!B:B,0)-1)),"V")&gt;0,COUNTIF(INDIRECT("Raw!C"&amp;MATCH(A66,Raw!B:B,0)&amp;":C"&amp;IF(A66=MAX(Raw!B:B),1010,MATCH(A66+1,Raw!B:B,0)-1)),"H")+COUNTIF(INDIRECT("Raw!C"&amp;MATCH(A66,Raw!B:B,0)&amp;":C"&amp;IF(A66=MAX(Raw!B:B),1010,MATCH(A66+1,Raw!B:B,0)-1)),"S")+1,"")),2000)+IFERROR(LARGE(INDIRECT("RAW!Y"&amp;MATCH(A66,Raw!B:B,0)&amp;":Y"&amp;IF(A66=MAX(Raw!B:B),1010,MATCH(A66+1,Raw!B:B,0)-1)),IF(COUNTIF(INDIRECT("Raw!C"&amp;MATCH(A66,Raw!B:B,0)&amp;":C"&amp;IF(A66=MAX(Raw!B:B),1010,MATCH(A66+1,Raw!B:B,0)-1)),"V")&gt;1,COUNTIF(INDIRECT("Raw!C"&amp;MATCH(A66,Raw!B:B,0)&amp;":C"&amp;IF(A66=MAX(Raw!B:B),1010,MATCH(A66+1,Raw!B:B,0)-1)),"H")+COUNTIF(INDIRECT("Raw!C"&amp;MATCH(A66,Raw!B:B,0)&amp;":C"&amp;IF(A66=MAX(Raw!B:B),1010,MATCH(A66+1,Raw!B:B,0)-1)),"S")+2,"")),2000)-4000,"")</f>
        <v>0</v>
      </c>
      <c r="H66" s="52">
        <f ca="1">IFERROR(IFERROR(LARGE(INDIRECT("RAW!Z"&amp;MATCH(A66,Raw!B:B,0)&amp;":Z"&amp;IF(A66=MAX(Raw!B:B),1010,MATCH(A66+1,Raw!B:B,0)-1)),IF(COUNTIF(INDIRECT("Raw!C"&amp;MATCH(A66,Raw!B:B,0)&amp;":C"&amp;IF(A66=MAX(Raw!B:B),1010,MATCH(A66+1,Raw!B:B,0)-1)),"H")&gt;0,1,"")),6000)+IFERROR(LARGE(INDIRECT("RAW!Z"&amp;MATCH(A66,Raw!B:B,0)&amp;":Z"&amp;IF(A66=MAX(Raw!B:B),1010,MATCH(A66+1,Raw!B:B,0)-1)),IF(COUNTIF(INDIRECT("Raw!C"&amp;MATCH(A66,Raw!B:B,0)&amp;":C"&amp;IF(A66=MAX(Raw!B:B),1010,MATCH(A66+1,Raw!B:B,0)-1)),"H")&gt;1,2,"")),6000)-12000
+IFERROR(LARGE(INDIRECT("RAW!Z"&amp;MATCH(A66,Raw!B:B,0)&amp;":Z"&amp;IF(A66=MAX(Raw!B:B),1010,MATCH(A66+1,Raw!B:B,0)-1)),IF(COUNTIF(INDIRECT("Raw!C"&amp;MATCH(A66,Raw!B:B,0)&amp;":C"&amp;IF(A66=MAX(Raw!B:B),1010,MATCH(A66+1,Raw!B:B,0)-1)),"S")&gt;0,COUNTIF(INDIRECT("Raw!C"&amp;MATCH(A66,Raw!B:B,0)&amp;":C"&amp;IF(A66=MAX(Raw!B:B),1010,MATCH(A66+1,Raw!B:B,0)-1)),"H")+1,"")),4000)+IFERROR(LARGE(INDIRECT("RAW!Z"&amp;MATCH(A66,Raw!B:B,0)&amp;":Z"&amp;IF(A66=MAX(Raw!B:B),1010,MATCH(A66+1,Raw!B:B,0)-1)),IF(COUNTIF(INDIRECT("Raw!C"&amp;MATCH(A66,Raw!B:B,0)&amp;":C"&amp;IF(A66=MAX(Raw!B:B),1010,MATCH(A66+1,Raw!B:B,0)-1)),"S")&gt;1,COUNTIF(INDIRECT("Raw!C"&amp;MATCH(A66,Raw!B:B,0)&amp;":C"&amp;IF(A66=MAX(Raw!B:B),1010,MATCH(A66+1,Raw!B:B,0)-1)),"H")+2,"")),4000)-8000+IFERROR(LARGE(INDIRECT("RAW!Z"&amp;MATCH(A66,Raw!B:B,0)&amp;":Z"&amp;IF(A66=MAX(Raw!B:B),1010,MATCH(A66+1,Raw!B:B,0)-1)),IF(COUNTIF(INDIRECT("Raw!C"&amp;MATCH(A66,Raw!B:B,0)&amp;":C"&amp;IF(A66=MAX(Raw!B:B),1010,MATCH(A66+1,Raw!B:B,0)-1)),"V")&gt;0,COUNTIF(INDIRECT("Raw!C"&amp;MATCH(A66,Raw!B:B,0)&amp;":C"&amp;IF(A66=MAX(Raw!B:B),1010,MATCH(A66+1,Raw!B:B,0)-1)),"H")+COUNTIF(INDIRECT("Raw!C"&amp;MATCH(A66,Raw!B:B,0)&amp;":C"&amp;IF(A66=MAX(Raw!B:B),1010,MATCH(A66+1,Raw!B:B,0)-1)),"S")+1,"")),2000)+IFERROR(LARGE(INDIRECT("RAW!Z"&amp;MATCH(A66,Raw!B:B,0)&amp;":Z"&amp;IF(A66=MAX(Raw!B:B),1010,MATCH(A66+1,Raw!B:B,0)-1)),IF(COUNTIF(INDIRECT("Raw!C"&amp;MATCH(A66,Raw!B:B,0)&amp;":C"&amp;IF(A66=MAX(Raw!B:B),1010,MATCH(A66+1,Raw!B:B,0)-1)),"V")&gt;1,COUNTIF(INDIRECT("Raw!C"&amp;MATCH(A66,Raw!B:B,0)&amp;":C"&amp;IF(A66=MAX(Raw!B:B),1010,MATCH(A66+1,Raw!B:B,0)-1)),"H")+COUNTIF(INDIRECT("Raw!C"&amp;MATCH(A66,Raw!B:B,0)&amp;":C"&amp;IF(A66=MAX(Raw!B:B),1010,MATCH(A66+1,Raw!B:B,0)-1)),"S")+2,"")),2000)-4000,"")</f>
        <v>0</v>
      </c>
      <c r="I66" s="52">
        <f ca="1">IFERROR(IFERROR(LARGE(INDIRECT("RAW!AA"&amp;MATCH(A66,Raw!B:B,0)&amp;":AA"&amp;IF(A66=MAX(Raw!B:B),1010,MATCH(A66+1,Raw!B:B,0)-1)),IF(COUNTIF(INDIRECT("Raw!C"&amp;MATCH(A66,Raw!B:B,0)&amp;":C"&amp;IF(A66=MAX(Raw!B:B),1010,MATCH(A66+1,Raw!B:B,0)-1)),"H")&gt;0,1,"")),6000)+IFERROR(LARGE(INDIRECT("RAW!AA"&amp;MATCH(A66,Raw!B:B,0)&amp;":AA"&amp;IF(A66=MAX(Raw!B:B),1010,MATCH(A66+1,Raw!B:B,0)-1)),IF(COUNTIF(INDIRECT("Raw!C"&amp;MATCH(A66,Raw!B:B,0)&amp;":C"&amp;IF(A66=MAX(Raw!B:B),1010,MATCH(A66+1,Raw!B:B,0)-1)),"H")&gt;1,2,"")),6000)-12000
+IFERROR(LARGE(INDIRECT("RAW!AA"&amp;MATCH(A66,Raw!B:B,0)&amp;":AA"&amp;IF(A66=MAX(Raw!B:B),1010,MATCH(A66+1,Raw!B:B,0)-1)),IF(COUNTIF(INDIRECT("Raw!C"&amp;MATCH(A66,Raw!B:B,0)&amp;":C"&amp;IF(A66=MAX(Raw!B:B),1010,MATCH(A66+1,Raw!B:B,0)-1)),"S")&gt;0,COUNTIF(INDIRECT("Raw!C"&amp;MATCH(A66,Raw!B:B,0)&amp;":C"&amp;IF(A66=MAX(Raw!B:B),1010,MATCH(A66+1,Raw!B:B,0)-1)),"H")+1,"")),4000)+IFERROR(LARGE(INDIRECT("RAW!AA"&amp;MATCH(A66,Raw!B:B,0)&amp;":AA"&amp;IF(A66=MAX(Raw!B:B),1010,MATCH(A66+1,Raw!B:B,0)-1)),IF(COUNTIF(INDIRECT("Raw!C"&amp;MATCH(A66,Raw!B:B,0)&amp;":C"&amp;IF(A66=MAX(Raw!B:B),1010,MATCH(A66+1,Raw!B:B,0)-1)),"S")&gt;1,COUNTIF(INDIRECT("Raw!C"&amp;MATCH(A66,Raw!B:B,0)&amp;":C"&amp;IF(A66=MAX(Raw!B:B),1010,MATCH(A66+1,Raw!B:B,0)-1)),"H")+2,"")),4000)-8000+IFERROR(LARGE(INDIRECT("RAW!AA"&amp;MATCH(A66,Raw!B:B,0)&amp;":AA"&amp;IF(A66=MAX(Raw!B:B),1010,MATCH(A66+1,Raw!B:B,0)-1)),IF(COUNTIF(INDIRECT("Raw!C"&amp;MATCH(A66,Raw!B:B,0)&amp;":C"&amp;IF(A66=MAX(Raw!B:B),1010,MATCH(A66+1,Raw!B:B,0)-1)),"V")&gt;0,COUNTIF(INDIRECT("Raw!C"&amp;MATCH(A66,Raw!B:B,0)&amp;":C"&amp;IF(A66=MAX(Raw!B:B),1010,MATCH(A66+1,Raw!B:B,0)-1)),"H")+COUNTIF(INDIRECT("Raw!C"&amp;MATCH(A66,Raw!B:B,0)&amp;":C"&amp;IF(A66=MAX(Raw!B:B),1010,MATCH(A66+1,Raw!B:B,0)-1)),"S")+1,"")),2000)+IFERROR(LARGE(INDIRECT("RAW!AA"&amp;MATCH(A66,Raw!B:B,0)&amp;":AA"&amp;IF(A66=MAX(Raw!B:B),1010,MATCH(A66+1,Raw!B:B,0)-1)),IF(COUNTIF(INDIRECT("Raw!C"&amp;MATCH(A66,Raw!B:B,0)&amp;":C"&amp;IF(A66=MAX(Raw!B:B),1010,MATCH(A66+1,Raw!B:B,0)-1)),"V")&gt;1,COUNTIF(INDIRECT("Raw!C"&amp;MATCH(A66,Raw!B:B,0)&amp;":C"&amp;IF(A66=MAX(Raw!B:B),1010,MATCH(A66+1,Raw!B:B,0)-1)),"H")+COUNTIF(INDIRECT("Raw!C"&amp;MATCH(A66,Raw!B:B,0)&amp;":C"&amp;IF(A66=MAX(Raw!B:B),1010,MATCH(A66+1,Raw!B:B,0)-1)),"S")+2,"")),2000)-4000,"")</f>
        <v>0</v>
      </c>
      <c r="J66" s="52">
        <f ca="1">IFERROR(IFERROR(LARGE(INDIRECT("RAW!AB"&amp;MATCH(A66,Raw!B:B,0)&amp;":AB"&amp;IF(A66=MAX(Raw!B:B),1010,MATCH(A66+1,Raw!B:B,0)-1)),IF(COUNTIF(INDIRECT("Raw!C"&amp;MATCH(A66,Raw!B:B,0)&amp;":C"&amp;IF(A66=MAX(Raw!B:B),1010,MATCH(A66+1,Raw!B:B,0)-1)),"H")&gt;0,1,"")),6000)+IFERROR(LARGE(INDIRECT("RAW!AB"&amp;MATCH(A66,Raw!B:B,0)&amp;":AB"&amp;IF(A66=MAX(Raw!B:B),1010,MATCH(A66+1,Raw!B:B,0)-1)),IF(COUNTIF(INDIRECT("Raw!C"&amp;MATCH(A66,Raw!B:B,0)&amp;":C"&amp;IF(A66=MAX(Raw!B:B),1010,MATCH(A66+1,Raw!B:B,0)-1)),"H")&gt;1,2,"")),6000)-12000
+IFERROR(LARGE(INDIRECT("RAW!AB"&amp;MATCH(A66,Raw!B:B,0)&amp;":AB"&amp;IF(A66=MAX(Raw!B:B),1010,MATCH(A66+1,Raw!B:B,0)-1)),IF(COUNTIF(INDIRECT("Raw!C"&amp;MATCH(A66,Raw!B:B,0)&amp;":C"&amp;IF(A66=MAX(Raw!B:B),1010,MATCH(A66+1,Raw!B:B,0)-1)),"S")&gt;0,COUNTIF(INDIRECT("Raw!C"&amp;MATCH(A66,Raw!B:B,0)&amp;":C"&amp;IF(A66=MAX(Raw!B:B),1010,MATCH(A66+1,Raw!B:B,0)-1)),"H")+1,"")),4000)+IFERROR(LARGE(INDIRECT("RAW!AB"&amp;MATCH(A66,Raw!B:B,0)&amp;":AB"&amp;IF(A66=MAX(Raw!B:B),1010,MATCH(A66+1,Raw!B:B,0)-1)),IF(COUNTIF(INDIRECT("Raw!C"&amp;MATCH(A66,Raw!B:B,0)&amp;":C"&amp;IF(A66=MAX(Raw!B:B),1010,MATCH(A66+1,Raw!B:B,0)-1)),"S")&gt;1,COUNTIF(INDIRECT("Raw!C"&amp;MATCH(A66,Raw!B:B,0)&amp;":C"&amp;IF(A66=MAX(Raw!B:B),1010,MATCH(A66+1,Raw!B:B,0)-1)),"H")+2,"")),4000)-8000+IFERROR(LARGE(INDIRECT("RAW!AB"&amp;MATCH(A66,Raw!B:B,0)&amp;":AB"&amp;IF(A66=MAX(Raw!B:B),1010,MATCH(A66+1,Raw!B:B,0)-1)),IF(COUNTIF(INDIRECT("Raw!C"&amp;MATCH(A66,Raw!B:B,0)&amp;":C"&amp;IF(A66=MAX(Raw!B:B),1010,MATCH(A66+1,Raw!B:B,0)-1)),"V")&gt;0,COUNTIF(INDIRECT("Raw!C"&amp;MATCH(A66,Raw!B:B,0)&amp;":C"&amp;IF(A66=MAX(Raw!B:B),1010,MATCH(A66+1,Raw!B:B,0)-1)),"H")+COUNTIF(INDIRECT("Raw!C"&amp;MATCH(A66,Raw!B:B,0)&amp;":C"&amp;IF(A66=MAX(Raw!B:B),1010,MATCH(A66+1,Raw!B:B,0)-1)),"S")+1,"")),2000)+IFERROR(LARGE(INDIRECT("RAW!AB"&amp;MATCH(A66,Raw!B:B,0)&amp;":AB"&amp;IF(A66=MAX(Raw!B:B),1010,MATCH(A66+1,Raw!B:B,0)-1)),IF(COUNTIF(INDIRECT("Raw!C"&amp;MATCH(A66,Raw!B:B,0)&amp;":C"&amp;IF(A66=MAX(Raw!B:B),1010,MATCH(A66+1,Raw!B:B,0)-1)),"V")&gt;1,COUNTIF(INDIRECT("Raw!C"&amp;MATCH(A66,Raw!B:B,0)&amp;":C"&amp;IF(A66=MAX(Raw!B:B),1010,MATCH(A66+1,Raw!B:B,0)-1)),"H")+COUNTIF(INDIRECT("Raw!C"&amp;MATCH(A66,Raw!B:B,0)&amp;":C"&amp;IF(A66=MAX(Raw!B:B),1010,MATCH(A66+1,Raw!B:B,0)-1)),"S")+2,"")),2000)-4000,"")</f>
        <v>0</v>
      </c>
      <c r="K66" s="52">
        <f ca="1">IFERROR(IFERROR(LARGE(INDIRECT("RAW!AC"&amp;MATCH(A66,Raw!B:B,0)&amp;":AC"&amp;IF(A66=MAX(Raw!B:B),1010,MATCH(A66+1,Raw!B:B,0)-1)),IF(COUNTIF(INDIRECT("Raw!C"&amp;MATCH(A66,Raw!B:B,0)&amp;":C"&amp;IF(A66=MAX(Raw!B:B),1010,MATCH(A66+1,Raw!B:B,0)-1)),"H")&gt;0,1,"")),6000)+IFERROR(LARGE(INDIRECT("RAW!AC"&amp;MATCH(A66,Raw!B:B,0)&amp;":AC"&amp;IF(A66=MAX(Raw!B:B),1010,MATCH(A66+1,Raw!B:B,0)-1)),IF(COUNTIF(INDIRECT("Raw!C"&amp;MATCH(A66,Raw!B:B,0)&amp;":C"&amp;IF(A66=MAX(Raw!B:B),1010,MATCH(A66+1,Raw!B:B,0)-1)),"H")&gt;1,2,"")),6000)-12000
+IFERROR(LARGE(INDIRECT("RAW!AC"&amp;MATCH(A66,Raw!B:B,0)&amp;":AC"&amp;IF(A66=MAX(Raw!B:B),1010,MATCH(A66+1,Raw!B:B,0)-1)),IF(COUNTIF(INDIRECT("Raw!C"&amp;MATCH(A66,Raw!B:B,0)&amp;":C"&amp;IF(A66=MAX(Raw!B:B),1010,MATCH(A66+1,Raw!B:B,0)-1)),"S")&gt;0,COUNTIF(INDIRECT("Raw!C"&amp;MATCH(A66,Raw!B:B,0)&amp;":C"&amp;IF(A66=MAX(Raw!B:B),1010,MATCH(A66+1,Raw!B:B,0)-1)),"H")+1,"")),4000)+IFERROR(LARGE(INDIRECT("RAW!AC"&amp;MATCH(A66,Raw!B:B,0)&amp;":AC"&amp;IF(A66=MAX(Raw!B:B),1010,MATCH(A66+1,Raw!B:B,0)-1)),IF(COUNTIF(INDIRECT("Raw!C"&amp;MATCH(A66,Raw!B:B,0)&amp;":C"&amp;IF(A66=MAX(Raw!B:B),1010,MATCH(A66+1,Raw!B:B,0)-1)),"S")&gt;1,COUNTIF(INDIRECT("Raw!C"&amp;MATCH(A66,Raw!B:B,0)&amp;":C"&amp;IF(A66=MAX(Raw!B:B),1010,MATCH(A66+1,Raw!B:B,0)-1)),"H")+2,"")),4000)-8000+IFERROR(LARGE(INDIRECT("RAW!AC"&amp;MATCH(A66,Raw!B:B,0)&amp;":AC"&amp;IF(A66=MAX(Raw!B:B),1010,MATCH(A66+1,Raw!B:B,0)-1)),IF(COUNTIF(INDIRECT("Raw!C"&amp;MATCH(A66,Raw!B:B,0)&amp;":C"&amp;IF(A66=MAX(Raw!B:B),1010,MATCH(A66+1,Raw!B:B,0)-1)),"V")&gt;0,COUNTIF(INDIRECT("Raw!C"&amp;MATCH(A66,Raw!B:B,0)&amp;":C"&amp;IF(A66=MAX(Raw!B:B),1010,MATCH(A66+1,Raw!B:B,0)-1)),"H")+COUNTIF(INDIRECT("Raw!C"&amp;MATCH(A66,Raw!B:B,0)&amp;":C"&amp;IF(A66=MAX(Raw!B:B),1010,MATCH(A66+1,Raw!B:B,0)-1)),"S")+1,"")),2000)+IFERROR(LARGE(INDIRECT("RAW!AC"&amp;MATCH(A66,Raw!B:B,0)&amp;":AC"&amp;IF(A66=MAX(Raw!B:B),1010,MATCH(A66+1,Raw!B:B,0)-1)),IF(COUNTIF(INDIRECT("Raw!C"&amp;MATCH(A66,Raw!B:B,0)&amp;":C"&amp;IF(A66=MAX(Raw!B:B),1010,MATCH(A66+1,Raw!B:B,0)-1)),"V")&gt;1,COUNTIF(INDIRECT("Raw!C"&amp;MATCH(A66,Raw!B:B,0)&amp;":C"&amp;IF(A66=MAX(Raw!B:B),1010,MATCH(A66+1,Raw!B:B,0)-1)),"H")+COUNTIF(INDIRECT("Raw!C"&amp;MATCH(A66,Raw!B:B,0)&amp;":C"&amp;IF(A66=MAX(Raw!B:B),1010,MATCH(A66+1,Raw!B:B,0)-1)),"S")+2,"")),2000)-4000,"")</f>
        <v>0</v>
      </c>
      <c r="L66" s="14">
        <f t="shared" ca="1" si="0"/>
        <v>0</v>
      </c>
      <c r="M66" s="14">
        <f t="shared" ca="1" si="1"/>
        <v>0</v>
      </c>
      <c r="N66" s="14">
        <f t="shared" ca="1" si="2"/>
        <v>0</v>
      </c>
      <c r="O66" s="37" t="str">
        <f t="array" aca="1" ref="O66" ca="1">IF(P66="","",(IF(ROUND(P66,1)=ROUND(P65,1),O65,O65+1)))</f>
        <v/>
      </c>
      <c r="P66" s="33" t="str">
        <f t="array" aca="1" ref="P66" ca="1">IF(ROUND(LARGE(B:B,$A66),2)=0,"",LARGE(B:B,$A66))</f>
        <v/>
      </c>
      <c r="Q66" s="33" t="str">
        <f t="array" aca="1" ref="Q66" ca="1">IFERROR(INDEX(Raw!$S$3:$S$502,MATCH(R66,Raw!$R$3:$R$502,0)),"")</f>
        <v/>
      </c>
      <c r="R66" s="34" t="str">
        <f t="array" aca="1" ref="R66" ca="1">IFERROR(INDEX(Raw!$R$3:$R$502,MATCH(IFERROR(INDEX(MATCH(P66,B$2:B$501,0),$A$2:$A$502),""),Raw!$Q$3:$Q$502,0)),"")</f>
        <v/>
      </c>
      <c r="S66" s="38" t="str">
        <f t="array" aca="1" ref="S66" ca="1">IF(T66="","",(IF(ROUND(T66,1)=ROUND(T65,1),S65,S65+1)))</f>
        <v/>
      </c>
      <c r="T66" s="36" t="str">
        <f t="array" aca="1" ref="T66" ca="1">IF(ROUND(LARGE(C:C,$A66),2)=0,"",LARGE(C:C,$A66))</f>
        <v/>
      </c>
      <c r="U66" s="33" t="str">
        <f t="array" aca="1" ref="U66" ca="1">IFERROR(INDEX(Raw!$S$3:$S$502,MATCH(V66,Raw!$R$3:$R$502,0)),"")</f>
        <v/>
      </c>
      <c r="V66" s="34" t="str">
        <f t="array" aca="1" ref="V66" ca="1">IFERROR(INDEX(Raw!$R$3:$R$502,MATCH(IFERROR(INDEX(MATCH(T66,C$2:C$501,0),$A$2:$A$501),""),Raw!$Q$3:$Q$502,0)),"")</f>
        <v/>
      </c>
      <c r="W66" s="38" t="str">
        <f t="array" aca="1" ref="W66" ca="1">IF(X66="","",(IF(ROUND(X66,1)=ROUND(X65,1),W65,W65+1)))</f>
        <v/>
      </c>
      <c r="X66" s="36" t="str">
        <f t="array" aca="1" ref="X66" ca="1">IF(ROUND(LARGE(D:D,$A66),2)=0,"",LARGE(D:D,$A66))</f>
        <v/>
      </c>
      <c r="Y66" s="33" t="str">
        <f t="array" aca="1" ref="Y66" ca="1">IFERROR(INDEX(Raw!$S$3:$S$502,MATCH(Z66,Raw!$R$3:$R$502,0)),"")</f>
        <v/>
      </c>
      <c r="Z66" s="34" t="str">
        <f t="array" aca="1" ref="Z66" ca="1">IFERROR(INDEX(Raw!$R$3:$R$502,MATCH(IFERROR(INDEX(MATCH(X66,D$2:D$501,0),$A$2:$A$501),""),Raw!$Q$3:$Q$502,0)),"")</f>
        <v/>
      </c>
      <c r="AA66" s="38" t="str">
        <f t="array" aca="1" ref="AA66" ca="1">IF(AB66="","",(IF(ROUND(AB66,1)=ROUND(AB65,1),AA65,AA65+1)))</f>
        <v/>
      </c>
      <c r="AB66" s="36" t="str">
        <f t="array" aca="1" ref="AB66" ca="1">IF(ROUND(LARGE(E:E,$A66),2)=0,"",LARGE(E:E,$A66))</f>
        <v/>
      </c>
      <c r="AC66" s="33" t="str">
        <f ca="1">IFERROR(INDEX(Raw!$S$3:$S$502,MATCH(AD66,Raw!$R$3:$R$502,0)),"")</f>
        <v/>
      </c>
      <c r="AD66" s="34" t="str">
        <f t="array" aca="1" ref="AD66" ca="1">IFERROR(INDEX(Raw!$R$3:$R$502,MATCH(IFERROR(INDEX(MATCH(AB66,E$2:E$501,0),$A$2:$A$501),""),Raw!$Q$3:$Q$502,0)),"")</f>
        <v/>
      </c>
      <c r="AE66" s="38" t="str">
        <f t="array" aca="1" ref="AE66" ca="1">IF(AF66="","",(IF(ROUND(AF66,1)=ROUND(AF65,1),AE65,AE65+1)))</f>
        <v/>
      </c>
      <c r="AF66" s="36" t="str">
        <f t="array" aca="1" ref="AF66" ca="1">IF(ROUND(LARGE(F:F,$A66),2)=0,"",LARGE(F:F,$A66))</f>
        <v/>
      </c>
      <c r="AG66" s="33" t="str">
        <f ca="1">IFERROR(INDEX(Raw!$S$3:$S$502,MATCH(AH66,Raw!$R$3:$R$502,0)),"")</f>
        <v/>
      </c>
      <c r="AH66" s="34" t="str">
        <f t="array" aca="1" ref="AH66" ca="1">IFERROR(INDEX(Raw!$R$3:$R$502,MATCH(IFERROR(INDEX(MATCH(AF66,F$2:F$501,0),$A$2:$A$501),""),Raw!$Q$3:$Q$502,0)),"")</f>
        <v/>
      </c>
      <c r="AI66" s="38" t="str">
        <f t="array" aca="1" ref="AI66" ca="1">IF(AJ66="","",(IF(ROUND(AJ66,1)=ROUND(AJ65,1),AI65,AI65+1)))</f>
        <v/>
      </c>
      <c r="AJ66" s="36" t="str">
        <f t="array" aca="1" ref="AJ66" ca="1">IF(ROUND(LARGE(G:G,$A66),2)=0,"",LARGE(G:G,$A66))</f>
        <v/>
      </c>
      <c r="AK66" s="33" t="str">
        <f ca="1">IFERROR(INDEX(Raw!$S$3:$S$502,MATCH(AL66,Raw!$R$3:$R$502,0)),"")</f>
        <v/>
      </c>
      <c r="AL66" s="34" t="str">
        <f t="array" aca="1" ref="AL66" ca="1">IFERROR(INDEX(Raw!$R$3:$R$502,MATCH(IFERROR(INDEX(MATCH(AJ66,G$2:G$501,0),$A$2:$A$501),""),Raw!$Q$3:$Q$502,0)),"")</f>
        <v/>
      </c>
      <c r="AM66" s="38" t="str">
        <f t="array" aca="1" ref="AM66" ca="1">IF(AN66="","",(IF(ROUND(AN66,1)=ROUND(AN65,1),AM65,AM65+1)))</f>
        <v/>
      </c>
      <c r="AN66" s="36" t="str">
        <f t="shared" ca="1" si="10"/>
        <v/>
      </c>
      <c r="AO66" s="33" t="str">
        <f ca="1">IFERROR(INDEX(Raw!$S$3:$S$502,MATCH(AP66,Raw!$R$3:$R$502,0)),"")</f>
        <v/>
      </c>
      <c r="AP66" s="34" t="str">
        <f t="array" aca="1" ref="AP66" ca="1">IFERROR(INDEX(Raw!$R$3:$R$502,MATCH(IFERROR(INDEX(MATCH(AN66,H$2:H$501,0),$A$2:$A$501),""),Raw!$Q$3:$Q$502,0)),"")</f>
        <v/>
      </c>
      <c r="AQ66" s="37" t="str">
        <f t="array" aca="1" ref="AQ66" ca="1">IF(AR66="","",(IF(ROUND(AR66,1)=ROUND(AR65,1),AQ65,AQ65+1)))</f>
        <v/>
      </c>
      <c r="AR66" s="33" t="str">
        <f t="shared" ca="1" si="11"/>
        <v/>
      </c>
      <c r="AS66" s="48" t="str">
        <f t="array" aca="1" ref="AS66" ca="1">IFERROR(INDEX(Raw!$S$3:$S$502,MATCH(AT66,Raw!$R$3:$R$502,0)),"")</f>
        <v/>
      </c>
      <c r="AT66" s="34" t="str">
        <f t="array" aca="1" ref="AT66" ca="1">IFERROR(INDEX(Raw!$R$3:$R$502,MATCH(IFERROR(INDEX(MATCH(AR66,I$2:I$501,0),$A$2:$A$501),""),Raw!$Q$3:$Q$502,0)),"")</f>
        <v/>
      </c>
      <c r="AU66" s="37" t="str">
        <f t="array" aca="1" ref="AU66" ca="1">IF(AV66="","",(IF(ROUND(AV66,1)=ROUND(AV65,1),AU65,AU65+1)))</f>
        <v/>
      </c>
      <c r="AV66" s="33" t="str">
        <f t="shared" ca="1" si="12"/>
        <v/>
      </c>
      <c r="AW66" s="48" t="str">
        <f t="array" aca="1" ref="AW66" ca="1">IFERROR(INDEX(Raw!$S$3:$S$502,MATCH(AX66,Raw!$R$3:$R$502,0)),"")</f>
        <v/>
      </c>
      <c r="AX66" s="34" t="str">
        <f t="array" aca="1" ref="AX66" ca="1">IFERROR(INDEX(Raw!$R$3:$R$502,MATCH(IFERROR(INDEX(MATCH(AV66,J$2:J$501,0),$A$2:$A$501),""),Raw!$Q$3:$Q$502,0)),"")</f>
        <v/>
      </c>
      <c r="AY66" s="37" t="str">
        <f t="array" aca="1" ref="AY66" ca="1">IF(AZ66="","",(IF(ROUND(AZ66,1)=ROUND(AZ65,1),AY65,AY65+1)))</f>
        <v/>
      </c>
      <c r="AZ66" s="33" t="str">
        <f t="shared" ca="1" si="13"/>
        <v/>
      </c>
      <c r="BA66" s="48" t="str">
        <f t="array" aca="1" ref="BA66" ca="1">IFERROR(INDEX(Raw!$S$3:$S$502,MATCH(BB66,Raw!$R$3:$R$502,0)),"")</f>
        <v/>
      </c>
      <c r="BB66" s="34" t="str">
        <f t="array" aca="1" ref="BB66" ca="1">IFERROR(INDEX(Raw!$R$3:$R$502,MATCH(IFERROR(INDEX(MATCH(AZ66,K$2:K$501,0),$A$2:$A$501),""),Raw!$Q$3:$Q$502,0)),"")</f>
        <v/>
      </c>
      <c r="BC66" s="37" t="str">
        <f t="array" aca="1" ref="BC66" ca="1">IF(BD66="","",(IF(ROUND(BD66,1)=ROUND(BD65,1),BC65,BC65+1)))</f>
        <v/>
      </c>
      <c r="BD66" s="33" t="str">
        <f t="shared" ca="1" si="14"/>
        <v/>
      </c>
      <c r="BE66" s="48" t="str">
        <f t="array" aca="1" ref="BE66" ca="1">IFERROR(INDEX(Raw!$S$3:$S$502,MATCH(BF66,Raw!$R$3:$R$502,0)),"")</f>
        <v/>
      </c>
      <c r="BF66" s="34" t="str">
        <f t="array" aca="1" ref="BF66" ca="1">IFERROR(INDEX(Raw!$R$3:$R$502,MATCH(IFERROR(INDEX(MATCH(BD66,L$2:L$501,0),$A$2:$A$501),""),Raw!$Q$3:$Q$502,0)),"")</f>
        <v/>
      </c>
      <c r="BG66" s="37" t="str">
        <f t="array" aca="1" ref="BG66" ca="1">IF(BH66="","",(IF(ROUND(BH66,1)=ROUND(BH65,1),BG65,BG65+1)))</f>
        <v/>
      </c>
      <c r="BH66" s="33" t="str">
        <f t="shared" ca="1" si="15"/>
        <v/>
      </c>
      <c r="BI66" s="48" t="str">
        <f t="array" aca="1" ref="BI66" ca="1">IFERROR(INDEX(Raw!$S$3:$S$502,MATCH(BJ66,Raw!$R$3:$R$502,0)),"")</f>
        <v/>
      </c>
      <c r="BJ66" s="34" t="str">
        <f t="array" aca="1" ref="BJ66" ca="1">IFERROR(INDEX(Raw!$R$3:$R$502,MATCH(IFERROR(INDEX(MATCH(BH66,M$2:M$501,0),$A$2:$A$501),""),Raw!$Q$3:$Q$502,0)),"")</f>
        <v/>
      </c>
      <c r="BK66" s="37" t="str">
        <f t="array" aca="1" ref="BK66" ca="1">IF(BL66="","",(IF(ROUND(BL66,1)=ROUND(BL65,1),BK65,BK65+1)))</f>
        <v/>
      </c>
      <c r="BL66" s="33" t="str">
        <f t="shared" ca="1" si="16"/>
        <v/>
      </c>
      <c r="BM66" s="48" t="str">
        <f t="array" aca="1" ref="BM66" ca="1">IFERROR(INDEX(Raw!$S$3:$S$502,MATCH(BN66,Raw!$R$3:$R$502,0)),"")</f>
        <v/>
      </c>
      <c r="BN66" s="34" t="str">
        <f t="array" aca="1" ref="BN66" ca="1">IFERROR(INDEX(Raw!$R$3:$R$502,MATCH(IFERROR(INDEX(MATCH(BL66,N$2:N$501,0),$A$2:$A$501),""),Raw!$Q$3:$Q$502,0)),"")</f>
        <v/>
      </c>
    </row>
    <row r="67" spans="1:66" x14ac:dyDescent="0.3">
      <c r="A67" s="28">
        <v>66</v>
      </c>
      <c r="B67" s="52">
        <f ca="1">IFERROR(IFERROR(LARGE(INDIRECT("RAW!T"&amp;MATCH(A67,Raw!B:B,0)&amp;":T"&amp;IF(A67=MAX(Raw!B:B),1010,MATCH(A67+1,Raw!B:B,0)-1)),IF(COUNTIF(INDIRECT("Raw!C"&amp;MATCH(A67,Raw!B:B,0)&amp;":C"&amp;IF(A67=MAX(Raw!B:B),1010,MATCH(A67+1,Raw!B:B,0)-1)),"H")&gt;0,1,"")),6000)+IFERROR(LARGE(INDIRECT("RAW!T"&amp;MATCH(A67,Raw!B:B,0)&amp;":T"&amp;IF(A67=MAX(Raw!B:B),1010,MATCH(A67+1,Raw!B:B,0)-1)),IF(COUNTIF(INDIRECT("Raw!C"&amp;MATCH(A67,Raw!B:B,0)&amp;":C"&amp;IF(A67=MAX(Raw!B:B),1010,MATCH(A67+1,Raw!B:B,0)-1)),"H")&gt;1,2,"")),6000)-12000
+IFERROR(LARGE(INDIRECT("RAW!T"&amp;MATCH(A67,Raw!B:B,0)&amp;":T"&amp;IF(A67=MAX(Raw!B:B),1010,MATCH(A67+1,Raw!B:B,0)-1)),IF(COUNTIF(INDIRECT("Raw!C"&amp;MATCH(A67,Raw!B:B,0)&amp;":C"&amp;IF(A67=MAX(Raw!B:B),1010,MATCH(A67+1,Raw!B:B,0)-1)),"S")&gt;0,COUNTIF(INDIRECT("Raw!C"&amp;MATCH(A67,Raw!B:B,0)&amp;":C"&amp;IF(A67=MAX(Raw!B:B),1010,MATCH(A67+1,Raw!B:B,0)-1)),"H")+1,"")),4000)+IFERROR(LARGE(INDIRECT("RAW!T"&amp;MATCH(A67,Raw!B:B,0)&amp;":T"&amp;IF(A67=MAX(Raw!B:B),1010,MATCH(A67+1,Raw!B:B,0)-1)),IF(COUNTIF(INDIRECT("Raw!C"&amp;MATCH(A67,Raw!B:B,0)&amp;":C"&amp;IF(A67=MAX(Raw!B:B),1010,MATCH(A67+1,Raw!B:B,0)-1)),"S")&gt;1,COUNTIF(INDIRECT("Raw!C"&amp;MATCH(A67,Raw!B:B,0)&amp;":C"&amp;IF(A67=MAX(Raw!B:B),1010,MATCH(A67+1,Raw!B:B,0)-1)),"H")+2,"")),4000)-8000+IFERROR(LARGE(INDIRECT("RAW!T"&amp;MATCH(A67,Raw!B:B,0)&amp;":T"&amp;IF(A67=MAX(Raw!B:B),1010,MATCH(A67+1,Raw!B:B,0)-1)),IF(COUNTIF(INDIRECT("Raw!C"&amp;MATCH(A67,Raw!B:B,0)&amp;":C"&amp;IF(A67=MAX(Raw!B:B),1010,MATCH(A67+1,Raw!B:B,0)-1)),"V")&gt;0,COUNTIF(INDIRECT("Raw!C"&amp;MATCH(A67,Raw!B:B,0)&amp;":C"&amp;IF(A67=MAX(Raw!B:B),1010,MATCH(A67+1,Raw!B:B,0)-1)),"H")+COUNTIF(INDIRECT("Raw!C"&amp;MATCH(A67,Raw!B:B,0)&amp;":C"&amp;IF(A67=MAX(Raw!B:B),1010,MATCH(A67+1,Raw!B:B,0)-1)),"S")+1,"")),2000)+IFERROR(LARGE(INDIRECT("RAW!T"&amp;MATCH(A67,Raw!B:B,0)&amp;":T"&amp;IF(A67=MAX(Raw!B:B),1010,MATCH(A67+1,Raw!B:B,0)-1)),IF(COUNTIF(INDIRECT("Raw!C"&amp;MATCH(A67,Raw!B:B,0)&amp;":C"&amp;IF(A67=MAX(Raw!B:B),1010,MATCH(A67+1,Raw!B:B,0)-1)),"V")&gt;1,COUNTIF(INDIRECT("Raw!C"&amp;MATCH(A67,Raw!B:B,0)&amp;":C"&amp;IF(A67=MAX(Raw!B:B),1010,MATCH(A67+1,Raw!B:B,0)-1)),"H")+COUNTIF(INDIRECT("Raw!C"&amp;MATCH(A67,Raw!B:B,0)&amp;":C"&amp;IF(A67=MAX(Raw!B:B),1010,MATCH(A67+1,Raw!B:B,0)-1)),"S")+2,"")),2000)-4000,"")</f>
        <v>0</v>
      </c>
      <c r="C67" s="52">
        <f ca="1">IFERROR(IFERROR(LARGE(INDIRECT("RAW!U"&amp;MATCH(A67,Raw!B:B,0)&amp;":U"&amp;IF(A67=MAX(Raw!B:B),1010,MATCH(A67+1,Raw!B:B,0)-1)),IF(COUNTIF(INDIRECT("Raw!C"&amp;MATCH(A67,Raw!B:B,0)&amp;":C"&amp;IF(A67=MAX(Raw!B:B),1010,MATCH(A67+1,Raw!B:B,0)-1)),"H")&gt;0,1,"")),6000)+IFERROR(LARGE(INDIRECT("RAW!U"&amp;MATCH(A67,Raw!B:B,0)&amp;":U"&amp;IF(A67=MAX(Raw!B:B),1010,MATCH(A67+1,Raw!B:B,0)-1)),IF(COUNTIF(INDIRECT("Raw!C"&amp;MATCH(A67,Raw!B:B,0)&amp;":C"&amp;IF(A67=MAX(Raw!B:B),1010,MATCH(A67+1,Raw!B:B,0)-1)),"H")&gt;1,2,"")),6000)-12000
+IFERROR(LARGE(INDIRECT("RAW!U"&amp;MATCH(A67,Raw!B:B,0)&amp;":U"&amp;IF(A67=MAX(Raw!B:B),1010,MATCH(A67+1,Raw!B:B,0)-1)),IF(COUNTIF(INDIRECT("Raw!C"&amp;MATCH(A67,Raw!B:B,0)&amp;":C"&amp;IF(A67=MAX(Raw!B:B),1010,MATCH(A67+1,Raw!B:B,0)-1)),"S")&gt;0,COUNTIF(INDIRECT("Raw!C"&amp;MATCH(A67,Raw!B:B,0)&amp;":C"&amp;IF(A67=MAX(Raw!B:B),1010,MATCH(A67+1,Raw!B:B,0)-1)),"H")+1,"")),4000)+IFERROR(LARGE(INDIRECT("RAW!U"&amp;MATCH(A67,Raw!B:B,0)&amp;":U"&amp;IF(A67=MAX(Raw!B:B),1010,MATCH(A67+1,Raw!B:B,0)-1)),IF(COUNTIF(INDIRECT("Raw!C"&amp;MATCH(A67,Raw!B:B,0)&amp;":C"&amp;IF(A67=MAX(Raw!B:B),1010,MATCH(A67+1,Raw!B:B,0)-1)),"S")&gt;1,COUNTIF(INDIRECT("Raw!C"&amp;MATCH(A67,Raw!B:B,0)&amp;":C"&amp;IF(A67=MAX(Raw!B:B),1010,MATCH(A67+1,Raw!B:B,0)-1)),"H")+2,"")),4000)-8000+IFERROR(LARGE(INDIRECT("RAW!U"&amp;MATCH(A67,Raw!B:B,0)&amp;":U"&amp;IF(A67=MAX(Raw!B:B),1010,MATCH(A67+1,Raw!B:B,0)-1)),IF(COUNTIF(INDIRECT("Raw!C"&amp;MATCH(A67,Raw!B:B,0)&amp;":C"&amp;IF(A67=MAX(Raw!B:B),1010,MATCH(A67+1,Raw!B:B,0)-1)),"V")&gt;0,COUNTIF(INDIRECT("Raw!C"&amp;MATCH(A67,Raw!B:B,0)&amp;":C"&amp;IF(A67=MAX(Raw!B:B),1010,MATCH(A67+1,Raw!B:B,0)-1)),"H")+COUNTIF(INDIRECT("Raw!C"&amp;MATCH(A67,Raw!B:B,0)&amp;":C"&amp;IF(A67=MAX(Raw!B:B),1010,MATCH(A67+1,Raw!B:B,0)-1)),"S")+1,"")),2000)+IFERROR(LARGE(INDIRECT("RAW!U"&amp;MATCH(A67,Raw!B:B,0)&amp;":U"&amp;IF(A67=MAX(Raw!B:B),1010,MATCH(A67+1,Raw!B:B,0)-1)),IF(COUNTIF(INDIRECT("Raw!C"&amp;MATCH(A67,Raw!B:B,0)&amp;":C"&amp;IF(A67=MAX(Raw!B:B),1010,MATCH(A67+1,Raw!B:B,0)-1)),"V")&gt;1,COUNTIF(INDIRECT("Raw!C"&amp;MATCH(A67,Raw!B:B,0)&amp;":C"&amp;IF(A67=MAX(Raw!B:B),1010,MATCH(A67+1,Raw!B:B,0)-1)),"H")+COUNTIF(INDIRECT("Raw!C"&amp;MATCH(A67,Raw!B:B,0)&amp;":C"&amp;IF(A67=MAX(Raw!B:B),1010,MATCH(A67+1,Raw!B:B,0)-1)),"S")+2,"")),2000)-4000,"")</f>
        <v>0</v>
      </c>
      <c r="D67" s="52">
        <f ca="1">IFERROR(IFERROR(LARGE(INDIRECT("RAW!V"&amp;MATCH(A67,Raw!B:B,0)&amp;":V"&amp;IF(A67=MAX(Raw!B:B),1010,MATCH(A67+1,Raw!B:B,0)-1)),IF(COUNTIF(INDIRECT("Raw!C"&amp;MATCH(A67,Raw!B:B,0)&amp;":C"&amp;IF(A67=MAX(Raw!B:B),1010,MATCH(A67+1,Raw!B:B,0)-1)),"H")&gt;0,1,"")),6000)+IFERROR(LARGE(INDIRECT("RAW!V"&amp;MATCH(A67,Raw!B:B,0)&amp;":V"&amp;IF(A67=MAX(Raw!B:B),1010,MATCH(A67+1,Raw!B:B,0)-1)),IF(COUNTIF(INDIRECT("Raw!C"&amp;MATCH(A67,Raw!B:B,0)&amp;":C"&amp;IF(A67=MAX(Raw!B:B),1010,MATCH(A67+1,Raw!B:B,0)-1)),"H")&gt;1,2,"")),6000)-12000
+IFERROR(LARGE(INDIRECT("RAW!V"&amp;MATCH(A67,Raw!B:B,0)&amp;":V"&amp;IF(A67=MAX(Raw!B:B),1010,MATCH(A67+1,Raw!B:B,0)-1)),IF(COUNTIF(INDIRECT("Raw!C"&amp;MATCH(A67,Raw!B:B,0)&amp;":C"&amp;IF(A67=MAX(Raw!B:B),1010,MATCH(A67+1,Raw!B:B,0)-1)),"S")&gt;0,COUNTIF(INDIRECT("Raw!C"&amp;MATCH(A67,Raw!B:B,0)&amp;":C"&amp;IF(A67=MAX(Raw!B:B),1010,MATCH(A67+1,Raw!B:B,0)-1)),"H")+1,"")),4000)+IFERROR(LARGE(INDIRECT("RAW!V"&amp;MATCH(A67,Raw!B:B,0)&amp;":V"&amp;IF(A67=MAX(Raw!B:B),1010,MATCH(A67+1,Raw!B:B,0)-1)),IF(COUNTIF(INDIRECT("Raw!C"&amp;MATCH(A67,Raw!B:B,0)&amp;":C"&amp;IF(A67=MAX(Raw!B:B),1010,MATCH(A67+1,Raw!B:B,0)-1)),"S")&gt;1,COUNTIF(INDIRECT("Raw!C"&amp;MATCH(A67,Raw!B:B,0)&amp;":C"&amp;IF(A67=MAX(Raw!B:B),1010,MATCH(A67+1,Raw!B:B,0)-1)),"H")+2,"")),4000)-8000+IFERROR(LARGE(INDIRECT("RAW!V"&amp;MATCH(A67,Raw!B:B,0)&amp;":V"&amp;IF(A67=MAX(Raw!B:B),1010,MATCH(A67+1,Raw!B:B,0)-1)),IF(COUNTIF(INDIRECT("Raw!C"&amp;MATCH(A67,Raw!B:B,0)&amp;":C"&amp;IF(A67=MAX(Raw!B:B),1010,MATCH(A67+1,Raw!B:B,0)-1)),"V")&gt;0,COUNTIF(INDIRECT("Raw!C"&amp;MATCH(A67,Raw!B:B,0)&amp;":C"&amp;IF(A67=MAX(Raw!B:B),1010,MATCH(A67+1,Raw!B:B,0)-1)),"H")+COUNTIF(INDIRECT("Raw!C"&amp;MATCH(A67,Raw!B:B,0)&amp;":C"&amp;IF(A67=MAX(Raw!B:B),1010,MATCH(A67+1,Raw!B:B,0)-1)),"S")+1,"")),2000)+IFERROR(LARGE(INDIRECT("RAW!V"&amp;MATCH(A67,Raw!B:B,0)&amp;":V"&amp;IF(A67=MAX(Raw!B:B),1010,MATCH(A67+1,Raw!B:B,0)-1)),IF(COUNTIF(INDIRECT("Raw!C"&amp;MATCH(A67,Raw!B:B,0)&amp;":C"&amp;IF(A67=MAX(Raw!B:B),1010,MATCH(A67+1,Raw!B:B,0)-1)),"V")&gt;1,COUNTIF(INDIRECT("Raw!C"&amp;MATCH(A67,Raw!B:B,0)&amp;":C"&amp;IF(A67=MAX(Raw!B:B),1010,MATCH(A67+1,Raw!B:B,0)-1)),"H")+COUNTIF(INDIRECT("Raw!C"&amp;MATCH(A67,Raw!B:B,0)&amp;":C"&amp;IF(A67=MAX(Raw!B:B),1010,MATCH(A67+1,Raw!B:B,0)-1)),"S")+2,"")),2000)-4000,"")</f>
        <v>0</v>
      </c>
      <c r="E67" s="52">
        <f ca="1">IFERROR(IFERROR(LARGE(INDIRECT("RAW!W"&amp;MATCH(A67,Raw!B:B,0)&amp;":W"&amp;IF(A67=MAX(Raw!B:B),1010,MATCH(A67+1,Raw!B:B,0)-1)),IF(COUNTIF(INDIRECT("Raw!C"&amp;MATCH(A67,Raw!B:B,0)&amp;":C"&amp;IF(A67=MAX(Raw!B:B),1010,MATCH(A67+1,Raw!B:B,0)-1)),"H")&gt;0,1,"")),6000)+IFERROR(LARGE(INDIRECT("RAW!W"&amp;MATCH(A67,Raw!B:B,0)&amp;":W"&amp;IF(A67=MAX(Raw!B:B),1010,MATCH(A67+1,Raw!B:B,0)-1)),IF(COUNTIF(INDIRECT("Raw!C"&amp;MATCH(A67,Raw!B:B,0)&amp;":C"&amp;IF(A67=MAX(Raw!B:B),1010,MATCH(A67+1,Raw!B:B,0)-1)),"H")&gt;1,2,"")),6000)-12000
+IFERROR(LARGE(INDIRECT("RAW!W"&amp;MATCH(A67,Raw!B:B,0)&amp;":W"&amp;IF(A67=MAX(Raw!B:B),1010,MATCH(A67+1,Raw!B:B,0)-1)),IF(COUNTIF(INDIRECT("Raw!C"&amp;MATCH(A67,Raw!B:B,0)&amp;":C"&amp;IF(A67=MAX(Raw!B:B),1010,MATCH(A67+1,Raw!B:B,0)-1)),"S")&gt;0,COUNTIF(INDIRECT("Raw!C"&amp;MATCH(A67,Raw!B:B,0)&amp;":C"&amp;IF(A67=MAX(Raw!B:B),1010,MATCH(A67+1,Raw!B:B,0)-1)),"H")+1,"")),4000)+IFERROR(LARGE(INDIRECT("RAW!W"&amp;MATCH(A67,Raw!B:B,0)&amp;":W"&amp;IF(A67=MAX(Raw!B:B),1010,MATCH(A67+1,Raw!B:B,0)-1)),IF(COUNTIF(INDIRECT("Raw!C"&amp;MATCH(A67,Raw!B:B,0)&amp;":C"&amp;IF(A67=MAX(Raw!B:B),1010,MATCH(A67+1,Raw!B:B,0)-1)),"S")&gt;1,COUNTIF(INDIRECT("Raw!C"&amp;MATCH(A67,Raw!B:B,0)&amp;":C"&amp;IF(A67=MAX(Raw!B:B),1010,MATCH(A67+1,Raw!B:B,0)-1)),"H")+2,"")),4000)-8000+IFERROR(LARGE(INDIRECT("RAW!W"&amp;MATCH(A67,Raw!B:B,0)&amp;":W"&amp;IF(A67=MAX(Raw!B:B),1010,MATCH(A67+1,Raw!B:B,0)-1)),IF(COUNTIF(INDIRECT("Raw!C"&amp;MATCH(A67,Raw!B:B,0)&amp;":C"&amp;IF(A67=MAX(Raw!B:B),1010,MATCH(A67+1,Raw!B:B,0)-1)),"V")&gt;0,COUNTIF(INDIRECT("Raw!C"&amp;MATCH(A67,Raw!B:B,0)&amp;":C"&amp;IF(A67=MAX(Raw!B:B),1010,MATCH(A67+1,Raw!B:B,0)-1)),"H")+COUNTIF(INDIRECT("Raw!C"&amp;MATCH(A67,Raw!B:B,0)&amp;":C"&amp;IF(A67=MAX(Raw!B:B),1010,MATCH(A67+1,Raw!B:B,0)-1)),"S")+1,"")),2000)+IFERROR(LARGE(INDIRECT("RAW!W"&amp;MATCH(A67,Raw!B:B,0)&amp;":W"&amp;IF(A67=MAX(Raw!B:B),1010,MATCH(A67+1,Raw!B:B,0)-1)),IF(COUNTIF(INDIRECT("Raw!C"&amp;MATCH(A67,Raw!B:B,0)&amp;":C"&amp;IF(A67=MAX(Raw!B:B),1010,MATCH(A67+1,Raw!B:B,0)-1)),"V")&gt;1,COUNTIF(INDIRECT("Raw!C"&amp;MATCH(A67,Raw!B:B,0)&amp;":C"&amp;IF(A67=MAX(Raw!B:B),1010,MATCH(A67+1,Raw!B:B,0)-1)),"H")+COUNTIF(INDIRECT("Raw!C"&amp;MATCH(A67,Raw!B:B,0)&amp;":C"&amp;IF(A67=MAX(Raw!B:B),1010,MATCH(A67+1,Raw!B:B,0)-1)),"S")+2,"")),2000)-4000,"")</f>
        <v>0</v>
      </c>
      <c r="F67" s="52">
        <f ca="1">IFERROR(IFERROR(LARGE(INDIRECT("RAW!X"&amp;MATCH(A67,Raw!B:B,0)&amp;":X"&amp;IF(A67=MAX(Raw!B:B),1010,MATCH(A67+1,Raw!B:B,0)-1)),IF(COUNTIF(INDIRECT("Raw!C"&amp;MATCH(A67,Raw!B:B,0)&amp;":C"&amp;IF(A67=MAX(Raw!B:B),1010,MATCH(A67+1,Raw!B:B,0)-1)),"H")&gt;0,1,"")),6000)+IFERROR(LARGE(INDIRECT("RAW!X"&amp;MATCH(A67,Raw!B:B,0)&amp;":X"&amp;IF(A67=MAX(Raw!B:B),1010,MATCH(A67+1,Raw!B:B,0)-1)),IF(COUNTIF(INDIRECT("Raw!C"&amp;MATCH(A67,Raw!B:B,0)&amp;":C"&amp;IF(A67=MAX(Raw!B:B),1010,MATCH(A67+1,Raw!B:B,0)-1)),"H")&gt;1,2,"")),6000)-12000
+IFERROR(LARGE(INDIRECT("RAW!X"&amp;MATCH(A67,Raw!B:B,0)&amp;":X"&amp;IF(A67=MAX(Raw!B:B),1010,MATCH(A67+1,Raw!B:B,0)-1)),IF(COUNTIF(INDIRECT("Raw!C"&amp;MATCH(A67,Raw!B:B,0)&amp;":C"&amp;IF(A67=MAX(Raw!B:B),1010,MATCH(A67+1,Raw!B:B,0)-1)),"S")&gt;0,COUNTIF(INDIRECT("Raw!C"&amp;MATCH(A67,Raw!B:B,0)&amp;":C"&amp;IF(A67=MAX(Raw!B:B),1010,MATCH(A67+1,Raw!B:B,0)-1)),"H")+1,"")),4000)+IFERROR(LARGE(INDIRECT("RAW!X"&amp;MATCH(A67,Raw!B:B,0)&amp;":X"&amp;IF(A67=MAX(Raw!B:B),1010,MATCH(A67+1,Raw!B:B,0)-1)),IF(COUNTIF(INDIRECT("Raw!C"&amp;MATCH(A67,Raw!B:B,0)&amp;":C"&amp;IF(A67=MAX(Raw!B:B),1010,MATCH(A67+1,Raw!B:B,0)-1)),"S")&gt;1,COUNTIF(INDIRECT("Raw!C"&amp;MATCH(A67,Raw!B:B,0)&amp;":C"&amp;IF(A67=MAX(Raw!B:B),1010,MATCH(A67+1,Raw!B:B,0)-1)),"H")+2,"")),4000)-8000+IFERROR(LARGE(INDIRECT("RAW!X"&amp;MATCH(A67,Raw!B:B,0)&amp;":X"&amp;IF(A67=MAX(Raw!B:B),1010,MATCH(A67+1,Raw!B:B,0)-1)),IF(COUNTIF(INDIRECT("Raw!C"&amp;MATCH(A67,Raw!B:B,0)&amp;":C"&amp;IF(A67=MAX(Raw!B:B),1010,MATCH(A67+1,Raw!B:B,0)-1)),"v")&gt;0,COUNTIF(INDIRECT("Raw!C"&amp;MATCH(A67,Raw!B:B,0)&amp;":C"&amp;IF(A67=MAX(Raw!B:B),1010,MATCH(A67+1,Raw!B:B,0)-1)),"H")+COUNTIF(INDIRECT("Raw!C"&amp;MATCH(A67,Raw!B:B,0)&amp;":C"&amp;IF(A67=MAX(Raw!B:B),1010,MATCH(A67+1,Raw!B:B,0)-1)),"S")+1,"")),2000)+IFERROR(LARGE(INDIRECT("RAW!X"&amp;MATCH(A67,Raw!B:B,0)&amp;":X"&amp;IF(A67=MAX(Raw!B:B),1010,MATCH(A67+1,Raw!B:B,0)-1)),IF(COUNTIF(INDIRECT("Raw!C"&amp;MATCH(A67,Raw!B:B,0)&amp;":C"&amp;IF(A67=MAX(Raw!B:B),1010,MATCH(A67+1,Raw!B:B,0)-1)),"v")&gt;1,COUNTIF(INDIRECT("Raw!C"&amp;MATCH(A67,Raw!B:B,0)&amp;":C"&amp;IF(A67=MAX(Raw!B:B),1010,MATCH(A67+1,Raw!B:B,0)-1)),"H")+COUNTIF(INDIRECT("Raw!C"&amp;MATCH(A67,Raw!B:B,0)&amp;":C"&amp;IF(A67=MAX(Raw!B:B),1010,MATCH(A67+1,Raw!B:B,0)-1)),"S")+2,"")),2000)-4000,"")</f>
        <v>0</v>
      </c>
      <c r="G67" s="52">
        <f ca="1">IFERROR(IFERROR(LARGE(INDIRECT("RAW!Y"&amp;MATCH(A67,Raw!B:B,0)&amp;":Y"&amp;IF(A67=MAX(Raw!B:B),1010,MATCH(A67+1,Raw!B:B,0)-1)),IF(COUNTIF(INDIRECT("Raw!C"&amp;MATCH(A67,Raw!B:B,0)&amp;":C"&amp;IF(A67=MAX(Raw!B:B),1010,MATCH(A67+1,Raw!B:B,0)-1)),"H")&gt;0,1,"")),6000)+IFERROR(LARGE(INDIRECT("RAW!Y"&amp;MATCH(A67,Raw!B:B,0)&amp;":Y"&amp;IF(A67=MAX(Raw!B:B),1010,MATCH(A67+1,Raw!B:B,0)-1)),IF(COUNTIF(INDIRECT("Raw!C"&amp;MATCH(A67,Raw!B:B,0)&amp;":C"&amp;IF(A67=MAX(Raw!B:B),1010,MATCH(A67+1,Raw!B:B,0)-1)),"H")&gt;1,2,"")),6000)-12000
+IFERROR(LARGE(INDIRECT("RAW!Y"&amp;MATCH(A67,Raw!B:B,0)&amp;":Y"&amp;IF(A67=MAX(Raw!B:B),1010,MATCH(A67+1,Raw!B:B,0)-1)),IF(COUNTIF(INDIRECT("Raw!C"&amp;MATCH(A67,Raw!B:B,0)&amp;":C"&amp;IF(A67=MAX(Raw!B:B),1010,MATCH(A67+1,Raw!B:B,0)-1)),"S")&gt;0,COUNTIF(INDIRECT("Raw!C"&amp;MATCH(A67,Raw!B:B,0)&amp;":C"&amp;IF(A67=MAX(Raw!B:B),1010,MATCH(A67+1,Raw!B:B,0)-1)),"H")+1,"")),4000)+IFERROR(LARGE(INDIRECT("RAW!Y"&amp;MATCH(A67,Raw!B:B,0)&amp;":Y"&amp;IF(A67=MAX(Raw!B:B),1010,MATCH(A67+1,Raw!B:B,0)-1)),IF(COUNTIF(INDIRECT("Raw!C"&amp;MATCH(A67,Raw!B:B,0)&amp;":C"&amp;IF(A67=MAX(Raw!B:B),1010,MATCH(A67+1,Raw!B:B,0)-1)),"S")&gt;1,COUNTIF(INDIRECT("Raw!C"&amp;MATCH(A67,Raw!B:B,0)&amp;":C"&amp;IF(A67=MAX(Raw!B:B),1010,MATCH(A67+1,Raw!B:B,0)-1)),"H")+2,"")),4000)-8000+IFERROR(LARGE(INDIRECT("RAW!Y"&amp;MATCH(A67,Raw!B:B,0)&amp;":Y"&amp;IF(A67=MAX(Raw!B:B),1010,MATCH(A67+1,Raw!B:B,0)-1)),IF(COUNTIF(INDIRECT("Raw!C"&amp;MATCH(A67,Raw!B:B,0)&amp;":C"&amp;IF(A67=MAX(Raw!B:B),1010,MATCH(A67+1,Raw!B:B,0)-1)),"V")&gt;0,COUNTIF(INDIRECT("Raw!C"&amp;MATCH(A67,Raw!B:B,0)&amp;":C"&amp;IF(A67=MAX(Raw!B:B),1010,MATCH(A67+1,Raw!B:B,0)-1)),"H")+COUNTIF(INDIRECT("Raw!C"&amp;MATCH(A67,Raw!B:B,0)&amp;":C"&amp;IF(A67=MAX(Raw!B:B),1010,MATCH(A67+1,Raw!B:B,0)-1)),"S")+1,"")),2000)+IFERROR(LARGE(INDIRECT("RAW!Y"&amp;MATCH(A67,Raw!B:B,0)&amp;":Y"&amp;IF(A67=MAX(Raw!B:B),1010,MATCH(A67+1,Raw!B:B,0)-1)),IF(COUNTIF(INDIRECT("Raw!C"&amp;MATCH(A67,Raw!B:B,0)&amp;":C"&amp;IF(A67=MAX(Raw!B:B),1010,MATCH(A67+1,Raw!B:B,0)-1)),"V")&gt;1,COUNTIF(INDIRECT("Raw!C"&amp;MATCH(A67,Raw!B:B,0)&amp;":C"&amp;IF(A67=MAX(Raw!B:B),1010,MATCH(A67+1,Raw!B:B,0)-1)),"H")+COUNTIF(INDIRECT("Raw!C"&amp;MATCH(A67,Raw!B:B,0)&amp;":C"&amp;IF(A67=MAX(Raw!B:B),1010,MATCH(A67+1,Raw!B:B,0)-1)),"S")+2,"")),2000)-4000,"")</f>
        <v>0</v>
      </c>
      <c r="H67" s="52">
        <f ca="1">IFERROR(IFERROR(LARGE(INDIRECT("RAW!Z"&amp;MATCH(A67,Raw!B:B,0)&amp;":Z"&amp;IF(A67=MAX(Raw!B:B),1010,MATCH(A67+1,Raw!B:B,0)-1)),IF(COUNTIF(INDIRECT("Raw!C"&amp;MATCH(A67,Raw!B:B,0)&amp;":C"&amp;IF(A67=MAX(Raw!B:B),1010,MATCH(A67+1,Raw!B:B,0)-1)),"H")&gt;0,1,"")),6000)+IFERROR(LARGE(INDIRECT("RAW!Z"&amp;MATCH(A67,Raw!B:B,0)&amp;":Z"&amp;IF(A67=MAX(Raw!B:B),1010,MATCH(A67+1,Raw!B:B,0)-1)),IF(COUNTIF(INDIRECT("Raw!C"&amp;MATCH(A67,Raw!B:B,0)&amp;":C"&amp;IF(A67=MAX(Raw!B:B),1010,MATCH(A67+1,Raw!B:B,0)-1)),"H")&gt;1,2,"")),6000)-12000
+IFERROR(LARGE(INDIRECT("RAW!Z"&amp;MATCH(A67,Raw!B:B,0)&amp;":Z"&amp;IF(A67=MAX(Raw!B:B),1010,MATCH(A67+1,Raw!B:B,0)-1)),IF(COUNTIF(INDIRECT("Raw!C"&amp;MATCH(A67,Raw!B:B,0)&amp;":C"&amp;IF(A67=MAX(Raw!B:B),1010,MATCH(A67+1,Raw!B:B,0)-1)),"S")&gt;0,COUNTIF(INDIRECT("Raw!C"&amp;MATCH(A67,Raw!B:B,0)&amp;":C"&amp;IF(A67=MAX(Raw!B:B),1010,MATCH(A67+1,Raw!B:B,0)-1)),"H")+1,"")),4000)+IFERROR(LARGE(INDIRECT("RAW!Z"&amp;MATCH(A67,Raw!B:B,0)&amp;":Z"&amp;IF(A67=MAX(Raw!B:B),1010,MATCH(A67+1,Raw!B:B,0)-1)),IF(COUNTIF(INDIRECT("Raw!C"&amp;MATCH(A67,Raw!B:B,0)&amp;":C"&amp;IF(A67=MAX(Raw!B:B),1010,MATCH(A67+1,Raw!B:B,0)-1)),"S")&gt;1,COUNTIF(INDIRECT("Raw!C"&amp;MATCH(A67,Raw!B:B,0)&amp;":C"&amp;IF(A67=MAX(Raw!B:B),1010,MATCH(A67+1,Raw!B:B,0)-1)),"H")+2,"")),4000)-8000+IFERROR(LARGE(INDIRECT("RAW!Z"&amp;MATCH(A67,Raw!B:B,0)&amp;":Z"&amp;IF(A67=MAX(Raw!B:B),1010,MATCH(A67+1,Raw!B:B,0)-1)),IF(COUNTIF(INDIRECT("Raw!C"&amp;MATCH(A67,Raw!B:B,0)&amp;":C"&amp;IF(A67=MAX(Raw!B:B),1010,MATCH(A67+1,Raw!B:B,0)-1)),"V")&gt;0,COUNTIF(INDIRECT("Raw!C"&amp;MATCH(A67,Raw!B:B,0)&amp;":C"&amp;IF(A67=MAX(Raw!B:B),1010,MATCH(A67+1,Raw!B:B,0)-1)),"H")+COUNTIF(INDIRECT("Raw!C"&amp;MATCH(A67,Raw!B:B,0)&amp;":C"&amp;IF(A67=MAX(Raw!B:B),1010,MATCH(A67+1,Raw!B:B,0)-1)),"S")+1,"")),2000)+IFERROR(LARGE(INDIRECT("RAW!Z"&amp;MATCH(A67,Raw!B:B,0)&amp;":Z"&amp;IF(A67=MAX(Raw!B:B),1010,MATCH(A67+1,Raw!B:B,0)-1)),IF(COUNTIF(INDIRECT("Raw!C"&amp;MATCH(A67,Raw!B:B,0)&amp;":C"&amp;IF(A67=MAX(Raw!B:B),1010,MATCH(A67+1,Raw!B:B,0)-1)),"V")&gt;1,COUNTIF(INDIRECT("Raw!C"&amp;MATCH(A67,Raw!B:B,0)&amp;":C"&amp;IF(A67=MAX(Raw!B:B),1010,MATCH(A67+1,Raw!B:B,0)-1)),"H")+COUNTIF(INDIRECT("Raw!C"&amp;MATCH(A67,Raw!B:B,0)&amp;":C"&amp;IF(A67=MAX(Raw!B:B),1010,MATCH(A67+1,Raw!B:B,0)-1)),"S")+2,"")),2000)-4000,"")</f>
        <v>0</v>
      </c>
      <c r="I67" s="52">
        <f ca="1">IFERROR(IFERROR(LARGE(INDIRECT("RAW!AA"&amp;MATCH(A67,Raw!B:B,0)&amp;":AA"&amp;IF(A67=MAX(Raw!B:B),1010,MATCH(A67+1,Raw!B:B,0)-1)),IF(COUNTIF(INDIRECT("Raw!C"&amp;MATCH(A67,Raw!B:B,0)&amp;":C"&amp;IF(A67=MAX(Raw!B:B),1010,MATCH(A67+1,Raw!B:B,0)-1)),"H")&gt;0,1,"")),6000)+IFERROR(LARGE(INDIRECT("RAW!AA"&amp;MATCH(A67,Raw!B:B,0)&amp;":AA"&amp;IF(A67=MAX(Raw!B:B),1010,MATCH(A67+1,Raw!B:B,0)-1)),IF(COUNTIF(INDIRECT("Raw!C"&amp;MATCH(A67,Raw!B:B,0)&amp;":C"&amp;IF(A67=MAX(Raw!B:B),1010,MATCH(A67+1,Raw!B:B,0)-1)),"H")&gt;1,2,"")),6000)-12000
+IFERROR(LARGE(INDIRECT("RAW!AA"&amp;MATCH(A67,Raw!B:B,0)&amp;":AA"&amp;IF(A67=MAX(Raw!B:B),1010,MATCH(A67+1,Raw!B:B,0)-1)),IF(COUNTIF(INDIRECT("Raw!C"&amp;MATCH(A67,Raw!B:B,0)&amp;":C"&amp;IF(A67=MAX(Raw!B:B),1010,MATCH(A67+1,Raw!B:B,0)-1)),"S")&gt;0,COUNTIF(INDIRECT("Raw!C"&amp;MATCH(A67,Raw!B:B,0)&amp;":C"&amp;IF(A67=MAX(Raw!B:B),1010,MATCH(A67+1,Raw!B:B,0)-1)),"H")+1,"")),4000)+IFERROR(LARGE(INDIRECT("RAW!AA"&amp;MATCH(A67,Raw!B:B,0)&amp;":AA"&amp;IF(A67=MAX(Raw!B:B),1010,MATCH(A67+1,Raw!B:B,0)-1)),IF(COUNTIF(INDIRECT("Raw!C"&amp;MATCH(A67,Raw!B:B,0)&amp;":C"&amp;IF(A67=MAX(Raw!B:B),1010,MATCH(A67+1,Raw!B:B,0)-1)),"S")&gt;1,COUNTIF(INDIRECT("Raw!C"&amp;MATCH(A67,Raw!B:B,0)&amp;":C"&amp;IF(A67=MAX(Raw!B:B),1010,MATCH(A67+1,Raw!B:B,0)-1)),"H")+2,"")),4000)-8000+IFERROR(LARGE(INDIRECT("RAW!AA"&amp;MATCH(A67,Raw!B:B,0)&amp;":AA"&amp;IF(A67=MAX(Raw!B:B),1010,MATCH(A67+1,Raw!B:B,0)-1)),IF(COUNTIF(INDIRECT("Raw!C"&amp;MATCH(A67,Raw!B:B,0)&amp;":C"&amp;IF(A67=MAX(Raw!B:B),1010,MATCH(A67+1,Raw!B:B,0)-1)),"V")&gt;0,COUNTIF(INDIRECT("Raw!C"&amp;MATCH(A67,Raw!B:B,0)&amp;":C"&amp;IF(A67=MAX(Raw!B:B),1010,MATCH(A67+1,Raw!B:B,0)-1)),"H")+COUNTIF(INDIRECT("Raw!C"&amp;MATCH(A67,Raw!B:B,0)&amp;":C"&amp;IF(A67=MAX(Raw!B:B),1010,MATCH(A67+1,Raw!B:B,0)-1)),"S")+1,"")),2000)+IFERROR(LARGE(INDIRECT("RAW!AA"&amp;MATCH(A67,Raw!B:B,0)&amp;":AA"&amp;IF(A67=MAX(Raw!B:B),1010,MATCH(A67+1,Raw!B:B,0)-1)),IF(COUNTIF(INDIRECT("Raw!C"&amp;MATCH(A67,Raw!B:B,0)&amp;":C"&amp;IF(A67=MAX(Raw!B:B),1010,MATCH(A67+1,Raw!B:B,0)-1)),"V")&gt;1,COUNTIF(INDIRECT("Raw!C"&amp;MATCH(A67,Raw!B:B,0)&amp;":C"&amp;IF(A67=MAX(Raw!B:B),1010,MATCH(A67+1,Raw!B:B,0)-1)),"H")+COUNTIF(INDIRECT("Raw!C"&amp;MATCH(A67,Raw!B:B,0)&amp;":C"&amp;IF(A67=MAX(Raw!B:B),1010,MATCH(A67+1,Raw!B:B,0)-1)),"S")+2,"")),2000)-4000,"")</f>
        <v>0</v>
      </c>
      <c r="J67" s="52">
        <f ca="1">IFERROR(IFERROR(LARGE(INDIRECT("RAW!AB"&amp;MATCH(A67,Raw!B:B,0)&amp;":AB"&amp;IF(A67=MAX(Raw!B:B),1010,MATCH(A67+1,Raw!B:B,0)-1)),IF(COUNTIF(INDIRECT("Raw!C"&amp;MATCH(A67,Raw!B:B,0)&amp;":C"&amp;IF(A67=MAX(Raw!B:B),1010,MATCH(A67+1,Raw!B:B,0)-1)),"H")&gt;0,1,"")),6000)+IFERROR(LARGE(INDIRECT("RAW!AB"&amp;MATCH(A67,Raw!B:B,0)&amp;":AB"&amp;IF(A67=MAX(Raw!B:B),1010,MATCH(A67+1,Raw!B:B,0)-1)),IF(COUNTIF(INDIRECT("Raw!C"&amp;MATCH(A67,Raw!B:B,0)&amp;":C"&amp;IF(A67=MAX(Raw!B:B),1010,MATCH(A67+1,Raw!B:B,0)-1)),"H")&gt;1,2,"")),6000)-12000
+IFERROR(LARGE(INDIRECT("RAW!AB"&amp;MATCH(A67,Raw!B:B,0)&amp;":AB"&amp;IF(A67=MAX(Raw!B:B),1010,MATCH(A67+1,Raw!B:B,0)-1)),IF(COUNTIF(INDIRECT("Raw!C"&amp;MATCH(A67,Raw!B:B,0)&amp;":C"&amp;IF(A67=MAX(Raw!B:B),1010,MATCH(A67+1,Raw!B:B,0)-1)),"S")&gt;0,COUNTIF(INDIRECT("Raw!C"&amp;MATCH(A67,Raw!B:B,0)&amp;":C"&amp;IF(A67=MAX(Raw!B:B),1010,MATCH(A67+1,Raw!B:B,0)-1)),"H")+1,"")),4000)+IFERROR(LARGE(INDIRECT("RAW!AB"&amp;MATCH(A67,Raw!B:B,0)&amp;":AB"&amp;IF(A67=MAX(Raw!B:B),1010,MATCH(A67+1,Raw!B:B,0)-1)),IF(COUNTIF(INDIRECT("Raw!C"&amp;MATCH(A67,Raw!B:B,0)&amp;":C"&amp;IF(A67=MAX(Raw!B:B),1010,MATCH(A67+1,Raw!B:B,0)-1)),"S")&gt;1,COUNTIF(INDIRECT("Raw!C"&amp;MATCH(A67,Raw!B:B,0)&amp;":C"&amp;IF(A67=MAX(Raw!B:B),1010,MATCH(A67+1,Raw!B:B,0)-1)),"H")+2,"")),4000)-8000+IFERROR(LARGE(INDIRECT("RAW!AB"&amp;MATCH(A67,Raw!B:B,0)&amp;":AB"&amp;IF(A67=MAX(Raw!B:B),1010,MATCH(A67+1,Raw!B:B,0)-1)),IF(COUNTIF(INDIRECT("Raw!C"&amp;MATCH(A67,Raw!B:B,0)&amp;":C"&amp;IF(A67=MAX(Raw!B:B),1010,MATCH(A67+1,Raw!B:B,0)-1)),"V")&gt;0,COUNTIF(INDIRECT("Raw!C"&amp;MATCH(A67,Raw!B:B,0)&amp;":C"&amp;IF(A67=MAX(Raw!B:B),1010,MATCH(A67+1,Raw!B:B,0)-1)),"H")+COUNTIF(INDIRECT("Raw!C"&amp;MATCH(A67,Raw!B:B,0)&amp;":C"&amp;IF(A67=MAX(Raw!B:B),1010,MATCH(A67+1,Raw!B:B,0)-1)),"S")+1,"")),2000)+IFERROR(LARGE(INDIRECT("RAW!AB"&amp;MATCH(A67,Raw!B:B,0)&amp;":AB"&amp;IF(A67=MAX(Raw!B:B),1010,MATCH(A67+1,Raw!B:B,0)-1)),IF(COUNTIF(INDIRECT("Raw!C"&amp;MATCH(A67,Raw!B:B,0)&amp;":C"&amp;IF(A67=MAX(Raw!B:B),1010,MATCH(A67+1,Raw!B:B,0)-1)),"V")&gt;1,COUNTIF(INDIRECT("Raw!C"&amp;MATCH(A67,Raw!B:B,0)&amp;":C"&amp;IF(A67=MAX(Raw!B:B),1010,MATCH(A67+1,Raw!B:B,0)-1)),"H")+COUNTIF(INDIRECT("Raw!C"&amp;MATCH(A67,Raw!B:B,0)&amp;":C"&amp;IF(A67=MAX(Raw!B:B),1010,MATCH(A67+1,Raw!B:B,0)-1)),"S")+2,"")),2000)-4000,"")</f>
        <v>0</v>
      </c>
      <c r="K67" s="52">
        <f ca="1">IFERROR(IFERROR(LARGE(INDIRECT("RAW!AC"&amp;MATCH(A67,Raw!B:B,0)&amp;":AC"&amp;IF(A67=MAX(Raw!B:B),1010,MATCH(A67+1,Raw!B:B,0)-1)),IF(COUNTIF(INDIRECT("Raw!C"&amp;MATCH(A67,Raw!B:B,0)&amp;":C"&amp;IF(A67=MAX(Raw!B:B),1010,MATCH(A67+1,Raw!B:B,0)-1)),"H")&gt;0,1,"")),6000)+IFERROR(LARGE(INDIRECT("RAW!AC"&amp;MATCH(A67,Raw!B:B,0)&amp;":AC"&amp;IF(A67=MAX(Raw!B:B),1010,MATCH(A67+1,Raw!B:B,0)-1)),IF(COUNTIF(INDIRECT("Raw!C"&amp;MATCH(A67,Raw!B:B,0)&amp;":C"&amp;IF(A67=MAX(Raw!B:B),1010,MATCH(A67+1,Raw!B:B,0)-1)),"H")&gt;1,2,"")),6000)-12000
+IFERROR(LARGE(INDIRECT("RAW!AC"&amp;MATCH(A67,Raw!B:B,0)&amp;":AC"&amp;IF(A67=MAX(Raw!B:B),1010,MATCH(A67+1,Raw!B:B,0)-1)),IF(COUNTIF(INDIRECT("Raw!C"&amp;MATCH(A67,Raw!B:B,0)&amp;":C"&amp;IF(A67=MAX(Raw!B:B),1010,MATCH(A67+1,Raw!B:B,0)-1)),"S")&gt;0,COUNTIF(INDIRECT("Raw!C"&amp;MATCH(A67,Raw!B:B,0)&amp;":C"&amp;IF(A67=MAX(Raw!B:B),1010,MATCH(A67+1,Raw!B:B,0)-1)),"H")+1,"")),4000)+IFERROR(LARGE(INDIRECT("RAW!AC"&amp;MATCH(A67,Raw!B:B,0)&amp;":AC"&amp;IF(A67=MAX(Raw!B:B),1010,MATCH(A67+1,Raw!B:B,0)-1)),IF(COUNTIF(INDIRECT("Raw!C"&amp;MATCH(A67,Raw!B:B,0)&amp;":C"&amp;IF(A67=MAX(Raw!B:B),1010,MATCH(A67+1,Raw!B:B,0)-1)),"S")&gt;1,COUNTIF(INDIRECT("Raw!C"&amp;MATCH(A67,Raw!B:B,0)&amp;":C"&amp;IF(A67=MAX(Raw!B:B),1010,MATCH(A67+1,Raw!B:B,0)-1)),"H")+2,"")),4000)-8000+IFERROR(LARGE(INDIRECT("RAW!AC"&amp;MATCH(A67,Raw!B:B,0)&amp;":AC"&amp;IF(A67=MAX(Raw!B:B),1010,MATCH(A67+1,Raw!B:B,0)-1)),IF(COUNTIF(INDIRECT("Raw!C"&amp;MATCH(A67,Raw!B:B,0)&amp;":C"&amp;IF(A67=MAX(Raw!B:B),1010,MATCH(A67+1,Raw!B:B,0)-1)),"V")&gt;0,COUNTIF(INDIRECT("Raw!C"&amp;MATCH(A67,Raw!B:B,0)&amp;":C"&amp;IF(A67=MAX(Raw!B:B),1010,MATCH(A67+1,Raw!B:B,0)-1)),"H")+COUNTIF(INDIRECT("Raw!C"&amp;MATCH(A67,Raw!B:B,0)&amp;":C"&amp;IF(A67=MAX(Raw!B:B),1010,MATCH(A67+1,Raw!B:B,0)-1)),"S")+1,"")),2000)+IFERROR(LARGE(INDIRECT("RAW!AC"&amp;MATCH(A67,Raw!B:B,0)&amp;":AC"&amp;IF(A67=MAX(Raw!B:B),1010,MATCH(A67+1,Raw!B:B,0)-1)),IF(COUNTIF(INDIRECT("Raw!C"&amp;MATCH(A67,Raw!B:B,0)&amp;":C"&amp;IF(A67=MAX(Raw!B:B),1010,MATCH(A67+1,Raw!B:B,0)-1)),"V")&gt;1,COUNTIF(INDIRECT("Raw!C"&amp;MATCH(A67,Raw!B:B,0)&amp;":C"&amp;IF(A67=MAX(Raw!B:B),1010,MATCH(A67+1,Raw!B:B,0)-1)),"H")+COUNTIF(INDIRECT("Raw!C"&amp;MATCH(A67,Raw!B:B,0)&amp;":C"&amp;IF(A67=MAX(Raw!B:B),1010,MATCH(A67+1,Raw!B:B,0)-1)),"S")+2,"")),2000)-4000,"")</f>
        <v>0</v>
      </c>
      <c r="L67" s="14">
        <f t="shared" ref="L67:L83" ca="1" si="17">SUM(B67:H67)</f>
        <v>0</v>
      </c>
      <c r="M67" s="14">
        <f t="shared" ref="M67:M83" ca="1" si="18">SUM(I67:K67)</f>
        <v>0</v>
      </c>
      <c r="N67" s="14">
        <f t="shared" ref="N67:N83" ca="1" si="19">SUM(B67:K67)</f>
        <v>0</v>
      </c>
      <c r="O67" s="37" t="str">
        <f t="array" aca="1" ref="O67" ca="1">IF(P67="","",(IF(ROUND(P67,1)=ROUND(P66,1),O66,O66+1)))</f>
        <v/>
      </c>
      <c r="P67" s="33" t="str">
        <f t="array" aca="1" ref="P67" ca="1">IF(ROUND(LARGE(B:B,$A67),2)=0,"",LARGE(B:B,$A67))</f>
        <v/>
      </c>
      <c r="Q67" s="33" t="str">
        <f t="array" aca="1" ref="Q67" ca="1">IFERROR(INDEX(Raw!$S$3:$S$502,MATCH(R67,Raw!$R$3:$R$502,0)),"")</f>
        <v/>
      </c>
      <c r="R67" s="34" t="str">
        <f t="array" aca="1" ref="R67" ca="1">IFERROR(INDEX(Raw!$R$3:$R$502,MATCH(IFERROR(INDEX(MATCH(P67,B$2:B$501,0),$A$2:$A$502),""),Raw!$Q$3:$Q$502,0)),"")</f>
        <v/>
      </c>
      <c r="S67" s="38" t="str">
        <f t="array" aca="1" ref="S67" ca="1">IF(T67="","",(IF(ROUND(T67,1)=ROUND(T66,1),S66,S66+1)))</f>
        <v/>
      </c>
      <c r="T67" s="36" t="str">
        <f t="array" aca="1" ref="T67" ca="1">IF(ROUND(LARGE(C:C,$A67),2)=0,"",LARGE(C:C,$A67))</f>
        <v/>
      </c>
      <c r="U67" s="33" t="str">
        <f t="array" aca="1" ref="U67" ca="1">IFERROR(INDEX(Raw!$S$3:$S$502,MATCH(V67,Raw!$R$3:$R$502,0)),"")</f>
        <v/>
      </c>
      <c r="V67" s="34" t="str">
        <f t="array" aca="1" ref="V67" ca="1">IFERROR(INDEX(Raw!$R$3:$R$502,MATCH(IFERROR(INDEX(MATCH(T67,C$2:C$501,0),$A$2:$A$501),""),Raw!$Q$3:$Q$502,0)),"")</f>
        <v/>
      </c>
      <c r="W67" s="38" t="str">
        <f t="array" aca="1" ref="W67" ca="1">IF(X67="","",(IF(ROUND(X67,1)=ROUND(X66,1),W66,W66+1)))</f>
        <v/>
      </c>
      <c r="X67" s="36" t="str">
        <f t="array" aca="1" ref="X67" ca="1">IF(ROUND(LARGE(D:D,$A67),2)=0,"",LARGE(D:D,$A67))</f>
        <v/>
      </c>
      <c r="Y67" s="33" t="str">
        <f t="array" aca="1" ref="Y67" ca="1">IFERROR(INDEX(Raw!$S$3:$S$502,MATCH(Z67,Raw!$R$3:$R$502,0)),"")</f>
        <v/>
      </c>
      <c r="Z67" s="34" t="str">
        <f t="array" aca="1" ref="Z67" ca="1">IFERROR(INDEX(Raw!$R$3:$R$502,MATCH(IFERROR(INDEX(MATCH(X67,D$2:D$501,0),$A$2:$A$501),""),Raw!$Q$3:$Q$502,0)),"")</f>
        <v/>
      </c>
      <c r="AA67" s="38" t="str">
        <f t="array" aca="1" ref="AA67" ca="1">IF(AB67="","",(IF(ROUND(AB67,1)=ROUND(AB66,1),AA66,AA66+1)))</f>
        <v/>
      </c>
      <c r="AB67" s="36" t="str">
        <f t="array" aca="1" ref="AB67" ca="1">IF(ROUND(LARGE(E:E,$A67),2)=0,"",LARGE(E:E,$A67))</f>
        <v/>
      </c>
      <c r="AC67" s="33" t="str">
        <f ca="1">IFERROR(INDEX(Raw!$S$3:$S$502,MATCH(AD67,Raw!$R$3:$R$502,0)),"")</f>
        <v/>
      </c>
      <c r="AD67" s="34" t="str">
        <f t="array" aca="1" ref="AD67" ca="1">IFERROR(INDEX(Raw!$R$3:$R$502,MATCH(IFERROR(INDEX(MATCH(AB67,E$2:E$501,0),$A$2:$A$501),""),Raw!$Q$3:$Q$502,0)),"")</f>
        <v/>
      </c>
      <c r="AE67" s="38" t="str">
        <f t="array" aca="1" ref="AE67" ca="1">IF(AF67="","",(IF(ROUND(AF67,1)=ROUND(AF66,1),AE66,AE66+1)))</f>
        <v/>
      </c>
      <c r="AF67" s="36" t="str">
        <f t="array" aca="1" ref="AF67" ca="1">IF(ROUND(LARGE(F:F,$A67),2)=0,"",LARGE(F:F,$A67))</f>
        <v/>
      </c>
      <c r="AG67" s="33" t="str">
        <f ca="1">IFERROR(INDEX(Raw!$S$3:$S$502,MATCH(AH67,Raw!$R$3:$R$502,0)),"")</f>
        <v/>
      </c>
      <c r="AH67" s="34" t="str">
        <f t="array" aca="1" ref="AH67" ca="1">IFERROR(INDEX(Raw!$R$3:$R$502,MATCH(IFERROR(INDEX(MATCH(AF67,F$2:F$501,0),$A$2:$A$501),""),Raw!$Q$3:$Q$502,0)),"")</f>
        <v/>
      </c>
      <c r="AI67" s="38" t="str">
        <f t="array" aca="1" ref="AI67" ca="1">IF(AJ67="","",(IF(ROUND(AJ67,1)=ROUND(AJ66,1),AI66,AI66+1)))</f>
        <v/>
      </c>
      <c r="AJ67" s="36" t="str">
        <f t="array" aca="1" ref="AJ67" ca="1">IF(ROUND(LARGE(G:G,$A67),2)=0,"",LARGE(G:G,$A67))</f>
        <v/>
      </c>
      <c r="AK67" s="33" t="str">
        <f ca="1">IFERROR(INDEX(Raw!$S$3:$S$502,MATCH(AL67,Raw!$R$3:$R$502,0)),"")</f>
        <v/>
      </c>
      <c r="AL67" s="34" t="str">
        <f t="array" aca="1" ref="AL67" ca="1">IFERROR(INDEX(Raw!$R$3:$R$502,MATCH(IFERROR(INDEX(MATCH(AJ67,G$2:G$501,0),$A$2:$A$501),""),Raw!$Q$3:$Q$502,0)),"")</f>
        <v/>
      </c>
      <c r="AM67" s="38" t="str">
        <f t="array" aca="1" ref="AM67" ca="1">IF(AN67="","",(IF(ROUND(AN67,1)=ROUND(AN66,1),AM66,AM66+1)))</f>
        <v/>
      </c>
      <c r="AN67" s="36" t="str">
        <f t="shared" ca="1" si="10"/>
        <v/>
      </c>
      <c r="AO67" s="33" t="str">
        <f ca="1">IFERROR(INDEX(Raw!$S$3:$S$502,MATCH(AP67,Raw!$R$3:$R$502,0)),"")</f>
        <v/>
      </c>
      <c r="AP67" s="34" t="str">
        <f t="array" aca="1" ref="AP67" ca="1">IFERROR(INDEX(Raw!$R$3:$R$502,MATCH(IFERROR(INDEX(MATCH(AN67,H$2:H$501,0),$A$2:$A$501),""),Raw!$Q$3:$Q$502,0)),"")</f>
        <v/>
      </c>
      <c r="AQ67" s="37" t="str">
        <f t="array" aca="1" ref="AQ67" ca="1">IF(AR67="","",(IF(ROUND(AR67,1)=ROUND(AR66,1),AQ66,AQ66+1)))</f>
        <v/>
      </c>
      <c r="AR67" s="33" t="str">
        <f t="shared" ca="1" si="11"/>
        <v/>
      </c>
      <c r="AS67" s="48" t="str">
        <f t="array" aca="1" ref="AS67" ca="1">IFERROR(INDEX(Raw!$S$3:$S$502,MATCH(AT67,Raw!$R$3:$R$502,0)),"")</f>
        <v/>
      </c>
      <c r="AT67" s="34" t="str">
        <f t="array" aca="1" ref="AT67" ca="1">IFERROR(INDEX(Raw!$R$3:$R$502,MATCH(IFERROR(INDEX(MATCH(AR67,I$2:I$501,0),$A$2:$A$501),""),Raw!$Q$3:$Q$502,0)),"")</f>
        <v/>
      </c>
      <c r="AU67" s="37" t="str">
        <f t="array" aca="1" ref="AU67" ca="1">IF(AV67="","",(IF(ROUND(AV67,1)=ROUND(AV66,1),AU66,AU66+1)))</f>
        <v/>
      </c>
      <c r="AV67" s="33" t="str">
        <f t="shared" ca="1" si="12"/>
        <v/>
      </c>
      <c r="AW67" s="48" t="str">
        <f t="array" aca="1" ref="AW67" ca="1">IFERROR(INDEX(Raw!$S$3:$S$502,MATCH(AX67,Raw!$R$3:$R$502,0)),"")</f>
        <v/>
      </c>
      <c r="AX67" s="34" t="str">
        <f t="array" aca="1" ref="AX67" ca="1">IFERROR(INDEX(Raw!$R$3:$R$502,MATCH(IFERROR(INDEX(MATCH(AV67,J$2:J$501,0),$A$2:$A$501),""),Raw!$Q$3:$Q$502,0)),"")</f>
        <v/>
      </c>
      <c r="AY67" s="37" t="str">
        <f t="array" aca="1" ref="AY67" ca="1">IF(AZ67="","",(IF(ROUND(AZ67,1)=ROUND(AZ66,1),AY66,AY66+1)))</f>
        <v/>
      </c>
      <c r="AZ67" s="33" t="str">
        <f t="shared" ca="1" si="13"/>
        <v/>
      </c>
      <c r="BA67" s="48" t="str">
        <f t="array" aca="1" ref="BA67" ca="1">IFERROR(INDEX(Raw!$S$3:$S$502,MATCH(BB67,Raw!$R$3:$R$502,0)),"")</f>
        <v/>
      </c>
      <c r="BB67" s="34" t="str">
        <f t="array" aca="1" ref="BB67" ca="1">IFERROR(INDEX(Raw!$R$3:$R$502,MATCH(IFERROR(INDEX(MATCH(AZ67,K$2:K$501,0),$A$2:$A$501),""),Raw!$Q$3:$Q$502,0)),"")</f>
        <v/>
      </c>
      <c r="BC67" s="37" t="str">
        <f t="array" aca="1" ref="BC67" ca="1">IF(BD67="","",(IF(ROUND(BD67,1)=ROUND(BD66,1),BC66,BC66+1)))</f>
        <v/>
      </c>
      <c r="BD67" s="33" t="str">
        <f t="shared" ca="1" si="14"/>
        <v/>
      </c>
      <c r="BE67" s="48" t="str">
        <f t="array" aca="1" ref="BE67" ca="1">IFERROR(INDEX(Raw!$S$3:$S$502,MATCH(BF67,Raw!$R$3:$R$502,0)),"")</f>
        <v/>
      </c>
      <c r="BF67" s="34" t="str">
        <f t="array" aca="1" ref="BF67" ca="1">IFERROR(INDEX(Raw!$R$3:$R$502,MATCH(IFERROR(INDEX(MATCH(BD67,L$2:L$501,0),$A$2:$A$501),""),Raw!$Q$3:$Q$502,0)),"")</f>
        <v/>
      </c>
      <c r="BG67" s="37" t="str">
        <f t="array" aca="1" ref="BG67" ca="1">IF(BH67="","",(IF(ROUND(BH67,1)=ROUND(BH66,1),BG66,BG66+1)))</f>
        <v/>
      </c>
      <c r="BH67" s="33" t="str">
        <f t="shared" ca="1" si="15"/>
        <v/>
      </c>
      <c r="BI67" s="48" t="str">
        <f t="array" aca="1" ref="BI67" ca="1">IFERROR(INDEX(Raw!$S$3:$S$502,MATCH(BJ67,Raw!$R$3:$R$502,0)),"")</f>
        <v/>
      </c>
      <c r="BJ67" s="34" t="str">
        <f t="array" aca="1" ref="BJ67" ca="1">IFERROR(INDEX(Raw!$R$3:$R$502,MATCH(IFERROR(INDEX(MATCH(BH67,M$2:M$501,0),$A$2:$A$501),""),Raw!$Q$3:$Q$502,0)),"")</f>
        <v/>
      </c>
      <c r="BK67" s="37" t="str">
        <f t="array" aca="1" ref="BK67" ca="1">IF(BL67="","",(IF(ROUND(BL67,1)=ROUND(BL66,1),BK66,BK66+1)))</f>
        <v/>
      </c>
      <c r="BL67" s="33" t="str">
        <f t="shared" ca="1" si="16"/>
        <v/>
      </c>
      <c r="BM67" s="48" t="str">
        <f t="array" aca="1" ref="BM67" ca="1">IFERROR(INDEX(Raw!$S$3:$S$502,MATCH(BN67,Raw!$R$3:$R$502,0)),"")</f>
        <v/>
      </c>
      <c r="BN67" s="34" t="str">
        <f t="array" aca="1" ref="BN67" ca="1">IFERROR(INDEX(Raw!$R$3:$R$502,MATCH(IFERROR(INDEX(MATCH(BL67,N$2:N$501,0),$A$2:$A$501),""),Raw!$Q$3:$Q$502,0)),"")</f>
        <v/>
      </c>
    </row>
    <row r="68" spans="1:66" x14ac:dyDescent="0.3">
      <c r="A68" s="28">
        <v>67</v>
      </c>
      <c r="B68" s="52">
        <f ca="1">IFERROR(IFERROR(LARGE(INDIRECT("RAW!T"&amp;MATCH(A68,Raw!B:B,0)&amp;":T"&amp;IF(A68=MAX(Raw!B:B),1010,MATCH(A68+1,Raw!B:B,0)-1)),IF(COUNTIF(INDIRECT("Raw!C"&amp;MATCH(A68,Raw!B:B,0)&amp;":C"&amp;IF(A68=MAX(Raw!B:B),1010,MATCH(A68+1,Raw!B:B,0)-1)),"H")&gt;0,1,"")),6000)+IFERROR(LARGE(INDIRECT("RAW!T"&amp;MATCH(A68,Raw!B:B,0)&amp;":T"&amp;IF(A68=MAX(Raw!B:B),1010,MATCH(A68+1,Raw!B:B,0)-1)),IF(COUNTIF(INDIRECT("Raw!C"&amp;MATCH(A68,Raw!B:B,0)&amp;":C"&amp;IF(A68=MAX(Raw!B:B),1010,MATCH(A68+1,Raw!B:B,0)-1)),"H")&gt;1,2,"")),6000)-12000
+IFERROR(LARGE(INDIRECT("RAW!T"&amp;MATCH(A68,Raw!B:B,0)&amp;":T"&amp;IF(A68=MAX(Raw!B:B),1010,MATCH(A68+1,Raw!B:B,0)-1)),IF(COUNTIF(INDIRECT("Raw!C"&amp;MATCH(A68,Raw!B:B,0)&amp;":C"&amp;IF(A68=MAX(Raw!B:B),1010,MATCH(A68+1,Raw!B:B,0)-1)),"S")&gt;0,COUNTIF(INDIRECT("Raw!C"&amp;MATCH(A68,Raw!B:B,0)&amp;":C"&amp;IF(A68=MAX(Raw!B:B),1010,MATCH(A68+1,Raw!B:B,0)-1)),"H")+1,"")),4000)+IFERROR(LARGE(INDIRECT("RAW!T"&amp;MATCH(A68,Raw!B:B,0)&amp;":T"&amp;IF(A68=MAX(Raw!B:B),1010,MATCH(A68+1,Raw!B:B,0)-1)),IF(COUNTIF(INDIRECT("Raw!C"&amp;MATCH(A68,Raw!B:B,0)&amp;":C"&amp;IF(A68=MAX(Raw!B:B),1010,MATCH(A68+1,Raw!B:B,0)-1)),"S")&gt;1,COUNTIF(INDIRECT("Raw!C"&amp;MATCH(A68,Raw!B:B,0)&amp;":C"&amp;IF(A68=MAX(Raw!B:B),1010,MATCH(A68+1,Raw!B:B,0)-1)),"H")+2,"")),4000)-8000+IFERROR(LARGE(INDIRECT("RAW!T"&amp;MATCH(A68,Raw!B:B,0)&amp;":T"&amp;IF(A68=MAX(Raw!B:B),1010,MATCH(A68+1,Raw!B:B,0)-1)),IF(COUNTIF(INDIRECT("Raw!C"&amp;MATCH(A68,Raw!B:B,0)&amp;":C"&amp;IF(A68=MAX(Raw!B:B),1010,MATCH(A68+1,Raw!B:B,0)-1)),"V")&gt;0,COUNTIF(INDIRECT("Raw!C"&amp;MATCH(A68,Raw!B:B,0)&amp;":C"&amp;IF(A68=MAX(Raw!B:B),1010,MATCH(A68+1,Raw!B:B,0)-1)),"H")+COUNTIF(INDIRECT("Raw!C"&amp;MATCH(A68,Raw!B:B,0)&amp;":C"&amp;IF(A68=MAX(Raw!B:B),1010,MATCH(A68+1,Raw!B:B,0)-1)),"S")+1,"")),2000)+IFERROR(LARGE(INDIRECT("RAW!T"&amp;MATCH(A68,Raw!B:B,0)&amp;":T"&amp;IF(A68=MAX(Raw!B:B),1010,MATCH(A68+1,Raw!B:B,0)-1)),IF(COUNTIF(INDIRECT("Raw!C"&amp;MATCH(A68,Raw!B:B,0)&amp;":C"&amp;IF(A68=MAX(Raw!B:B),1010,MATCH(A68+1,Raw!B:B,0)-1)),"V")&gt;1,COUNTIF(INDIRECT("Raw!C"&amp;MATCH(A68,Raw!B:B,0)&amp;":C"&amp;IF(A68=MAX(Raw!B:B),1010,MATCH(A68+1,Raw!B:B,0)-1)),"H")+COUNTIF(INDIRECT("Raw!C"&amp;MATCH(A68,Raw!B:B,0)&amp;":C"&amp;IF(A68=MAX(Raw!B:B),1010,MATCH(A68+1,Raw!B:B,0)-1)),"S")+2,"")),2000)-4000,"")</f>
        <v>0</v>
      </c>
      <c r="C68" s="52">
        <f ca="1">IFERROR(IFERROR(LARGE(INDIRECT("RAW!U"&amp;MATCH(A68,Raw!B:B,0)&amp;":U"&amp;IF(A68=MAX(Raw!B:B),1010,MATCH(A68+1,Raw!B:B,0)-1)),IF(COUNTIF(INDIRECT("Raw!C"&amp;MATCH(A68,Raw!B:B,0)&amp;":C"&amp;IF(A68=MAX(Raw!B:B),1010,MATCH(A68+1,Raw!B:B,0)-1)),"H")&gt;0,1,"")),6000)+IFERROR(LARGE(INDIRECT("RAW!U"&amp;MATCH(A68,Raw!B:B,0)&amp;":U"&amp;IF(A68=MAX(Raw!B:B),1010,MATCH(A68+1,Raw!B:B,0)-1)),IF(COUNTIF(INDIRECT("Raw!C"&amp;MATCH(A68,Raw!B:B,0)&amp;":C"&amp;IF(A68=MAX(Raw!B:B),1010,MATCH(A68+1,Raw!B:B,0)-1)),"H")&gt;1,2,"")),6000)-12000
+IFERROR(LARGE(INDIRECT("RAW!U"&amp;MATCH(A68,Raw!B:B,0)&amp;":U"&amp;IF(A68=MAX(Raw!B:B),1010,MATCH(A68+1,Raw!B:B,0)-1)),IF(COUNTIF(INDIRECT("Raw!C"&amp;MATCH(A68,Raw!B:B,0)&amp;":C"&amp;IF(A68=MAX(Raw!B:B),1010,MATCH(A68+1,Raw!B:B,0)-1)),"S")&gt;0,COUNTIF(INDIRECT("Raw!C"&amp;MATCH(A68,Raw!B:B,0)&amp;":C"&amp;IF(A68=MAX(Raw!B:B),1010,MATCH(A68+1,Raw!B:B,0)-1)),"H")+1,"")),4000)+IFERROR(LARGE(INDIRECT("RAW!U"&amp;MATCH(A68,Raw!B:B,0)&amp;":U"&amp;IF(A68=MAX(Raw!B:B),1010,MATCH(A68+1,Raw!B:B,0)-1)),IF(COUNTIF(INDIRECT("Raw!C"&amp;MATCH(A68,Raw!B:B,0)&amp;":C"&amp;IF(A68=MAX(Raw!B:B),1010,MATCH(A68+1,Raw!B:B,0)-1)),"S")&gt;1,COUNTIF(INDIRECT("Raw!C"&amp;MATCH(A68,Raw!B:B,0)&amp;":C"&amp;IF(A68=MAX(Raw!B:B),1010,MATCH(A68+1,Raw!B:B,0)-1)),"H")+2,"")),4000)-8000+IFERROR(LARGE(INDIRECT("RAW!U"&amp;MATCH(A68,Raw!B:B,0)&amp;":U"&amp;IF(A68=MAX(Raw!B:B),1010,MATCH(A68+1,Raw!B:B,0)-1)),IF(COUNTIF(INDIRECT("Raw!C"&amp;MATCH(A68,Raw!B:B,0)&amp;":C"&amp;IF(A68=MAX(Raw!B:B),1010,MATCH(A68+1,Raw!B:B,0)-1)),"V")&gt;0,COUNTIF(INDIRECT("Raw!C"&amp;MATCH(A68,Raw!B:B,0)&amp;":C"&amp;IF(A68=MAX(Raw!B:B),1010,MATCH(A68+1,Raw!B:B,0)-1)),"H")+COUNTIF(INDIRECT("Raw!C"&amp;MATCH(A68,Raw!B:B,0)&amp;":C"&amp;IF(A68=MAX(Raw!B:B),1010,MATCH(A68+1,Raw!B:B,0)-1)),"S")+1,"")),2000)+IFERROR(LARGE(INDIRECT("RAW!U"&amp;MATCH(A68,Raw!B:B,0)&amp;":U"&amp;IF(A68=MAX(Raw!B:B),1010,MATCH(A68+1,Raw!B:B,0)-1)),IF(COUNTIF(INDIRECT("Raw!C"&amp;MATCH(A68,Raw!B:B,0)&amp;":C"&amp;IF(A68=MAX(Raw!B:B),1010,MATCH(A68+1,Raw!B:B,0)-1)),"V")&gt;1,COUNTIF(INDIRECT("Raw!C"&amp;MATCH(A68,Raw!B:B,0)&amp;":C"&amp;IF(A68=MAX(Raw!B:B),1010,MATCH(A68+1,Raw!B:B,0)-1)),"H")+COUNTIF(INDIRECT("Raw!C"&amp;MATCH(A68,Raw!B:B,0)&amp;":C"&amp;IF(A68=MAX(Raw!B:B),1010,MATCH(A68+1,Raw!B:B,0)-1)),"S")+2,"")),2000)-4000,"")</f>
        <v>0</v>
      </c>
      <c r="D68" s="52">
        <f ca="1">IFERROR(IFERROR(LARGE(INDIRECT("RAW!V"&amp;MATCH(A68,Raw!B:B,0)&amp;":V"&amp;IF(A68=MAX(Raw!B:B),1010,MATCH(A68+1,Raw!B:B,0)-1)),IF(COUNTIF(INDIRECT("Raw!C"&amp;MATCH(A68,Raw!B:B,0)&amp;":C"&amp;IF(A68=MAX(Raw!B:B),1010,MATCH(A68+1,Raw!B:B,0)-1)),"H")&gt;0,1,"")),6000)+IFERROR(LARGE(INDIRECT("RAW!V"&amp;MATCH(A68,Raw!B:B,0)&amp;":V"&amp;IF(A68=MAX(Raw!B:B),1010,MATCH(A68+1,Raw!B:B,0)-1)),IF(COUNTIF(INDIRECT("Raw!C"&amp;MATCH(A68,Raw!B:B,0)&amp;":C"&amp;IF(A68=MAX(Raw!B:B),1010,MATCH(A68+1,Raw!B:B,0)-1)),"H")&gt;1,2,"")),6000)-12000
+IFERROR(LARGE(INDIRECT("RAW!V"&amp;MATCH(A68,Raw!B:B,0)&amp;":V"&amp;IF(A68=MAX(Raw!B:B),1010,MATCH(A68+1,Raw!B:B,0)-1)),IF(COUNTIF(INDIRECT("Raw!C"&amp;MATCH(A68,Raw!B:B,0)&amp;":C"&amp;IF(A68=MAX(Raw!B:B),1010,MATCH(A68+1,Raw!B:B,0)-1)),"S")&gt;0,COUNTIF(INDIRECT("Raw!C"&amp;MATCH(A68,Raw!B:B,0)&amp;":C"&amp;IF(A68=MAX(Raw!B:B),1010,MATCH(A68+1,Raw!B:B,0)-1)),"H")+1,"")),4000)+IFERROR(LARGE(INDIRECT("RAW!V"&amp;MATCH(A68,Raw!B:B,0)&amp;":V"&amp;IF(A68=MAX(Raw!B:B),1010,MATCH(A68+1,Raw!B:B,0)-1)),IF(COUNTIF(INDIRECT("Raw!C"&amp;MATCH(A68,Raw!B:B,0)&amp;":C"&amp;IF(A68=MAX(Raw!B:B),1010,MATCH(A68+1,Raw!B:B,0)-1)),"S")&gt;1,COUNTIF(INDIRECT("Raw!C"&amp;MATCH(A68,Raw!B:B,0)&amp;":C"&amp;IF(A68=MAX(Raw!B:B),1010,MATCH(A68+1,Raw!B:B,0)-1)),"H")+2,"")),4000)-8000+IFERROR(LARGE(INDIRECT("RAW!V"&amp;MATCH(A68,Raw!B:B,0)&amp;":V"&amp;IF(A68=MAX(Raw!B:B),1010,MATCH(A68+1,Raw!B:B,0)-1)),IF(COUNTIF(INDIRECT("Raw!C"&amp;MATCH(A68,Raw!B:B,0)&amp;":C"&amp;IF(A68=MAX(Raw!B:B),1010,MATCH(A68+1,Raw!B:B,0)-1)),"V")&gt;0,COUNTIF(INDIRECT("Raw!C"&amp;MATCH(A68,Raw!B:B,0)&amp;":C"&amp;IF(A68=MAX(Raw!B:B),1010,MATCH(A68+1,Raw!B:B,0)-1)),"H")+COUNTIF(INDIRECT("Raw!C"&amp;MATCH(A68,Raw!B:B,0)&amp;":C"&amp;IF(A68=MAX(Raw!B:B),1010,MATCH(A68+1,Raw!B:B,0)-1)),"S")+1,"")),2000)+IFERROR(LARGE(INDIRECT("RAW!V"&amp;MATCH(A68,Raw!B:B,0)&amp;":V"&amp;IF(A68=MAX(Raw!B:B),1010,MATCH(A68+1,Raw!B:B,0)-1)),IF(COUNTIF(INDIRECT("Raw!C"&amp;MATCH(A68,Raw!B:B,0)&amp;":C"&amp;IF(A68=MAX(Raw!B:B),1010,MATCH(A68+1,Raw!B:B,0)-1)),"V")&gt;1,COUNTIF(INDIRECT("Raw!C"&amp;MATCH(A68,Raw!B:B,0)&amp;":C"&amp;IF(A68=MAX(Raw!B:B),1010,MATCH(A68+1,Raw!B:B,0)-1)),"H")+COUNTIF(INDIRECT("Raw!C"&amp;MATCH(A68,Raw!B:B,0)&amp;":C"&amp;IF(A68=MAX(Raw!B:B),1010,MATCH(A68+1,Raw!B:B,0)-1)),"S")+2,"")),2000)-4000,"")</f>
        <v>0</v>
      </c>
      <c r="E68" s="52">
        <f ca="1">IFERROR(IFERROR(LARGE(INDIRECT("RAW!W"&amp;MATCH(A68,Raw!B:B,0)&amp;":W"&amp;IF(A68=MAX(Raw!B:B),1010,MATCH(A68+1,Raw!B:B,0)-1)),IF(COUNTIF(INDIRECT("Raw!C"&amp;MATCH(A68,Raw!B:B,0)&amp;":C"&amp;IF(A68=MAX(Raw!B:B),1010,MATCH(A68+1,Raw!B:B,0)-1)),"H")&gt;0,1,"")),6000)+IFERROR(LARGE(INDIRECT("RAW!W"&amp;MATCH(A68,Raw!B:B,0)&amp;":W"&amp;IF(A68=MAX(Raw!B:B),1010,MATCH(A68+1,Raw!B:B,0)-1)),IF(COUNTIF(INDIRECT("Raw!C"&amp;MATCH(A68,Raw!B:B,0)&amp;":C"&amp;IF(A68=MAX(Raw!B:B),1010,MATCH(A68+1,Raw!B:B,0)-1)),"H")&gt;1,2,"")),6000)-12000
+IFERROR(LARGE(INDIRECT("RAW!W"&amp;MATCH(A68,Raw!B:B,0)&amp;":W"&amp;IF(A68=MAX(Raw!B:B),1010,MATCH(A68+1,Raw!B:B,0)-1)),IF(COUNTIF(INDIRECT("Raw!C"&amp;MATCH(A68,Raw!B:B,0)&amp;":C"&amp;IF(A68=MAX(Raw!B:B),1010,MATCH(A68+1,Raw!B:B,0)-1)),"S")&gt;0,COUNTIF(INDIRECT("Raw!C"&amp;MATCH(A68,Raw!B:B,0)&amp;":C"&amp;IF(A68=MAX(Raw!B:B),1010,MATCH(A68+1,Raw!B:B,0)-1)),"H")+1,"")),4000)+IFERROR(LARGE(INDIRECT("RAW!W"&amp;MATCH(A68,Raw!B:B,0)&amp;":W"&amp;IF(A68=MAX(Raw!B:B),1010,MATCH(A68+1,Raw!B:B,0)-1)),IF(COUNTIF(INDIRECT("Raw!C"&amp;MATCH(A68,Raw!B:B,0)&amp;":C"&amp;IF(A68=MAX(Raw!B:B),1010,MATCH(A68+1,Raw!B:B,0)-1)),"S")&gt;1,COUNTIF(INDIRECT("Raw!C"&amp;MATCH(A68,Raw!B:B,0)&amp;":C"&amp;IF(A68=MAX(Raw!B:B),1010,MATCH(A68+1,Raw!B:B,0)-1)),"H")+2,"")),4000)-8000+IFERROR(LARGE(INDIRECT("RAW!W"&amp;MATCH(A68,Raw!B:B,0)&amp;":W"&amp;IF(A68=MAX(Raw!B:B),1010,MATCH(A68+1,Raw!B:B,0)-1)),IF(COUNTIF(INDIRECT("Raw!C"&amp;MATCH(A68,Raw!B:B,0)&amp;":C"&amp;IF(A68=MAX(Raw!B:B),1010,MATCH(A68+1,Raw!B:B,0)-1)),"V")&gt;0,COUNTIF(INDIRECT("Raw!C"&amp;MATCH(A68,Raw!B:B,0)&amp;":C"&amp;IF(A68=MAX(Raw!B:B),1010,MATCH(A68+1,Raw!B:B,0)-1)),"H")+COUNTIF(INDIRECT("Raw!C"&amp;MATCH(A68,Raw!B:B,0)&amp;":C"&amp;IF(A68=MAX(Raw!B:B),1010,MATCH(A68+1,Raw!B:B,0)-1)),"S")+1,"")),2000)+IFERROR(LARGE(INDIRECT("RAW!W"&amp;MATCH(A68,Raw!B:B,0)&amp;":W"&amp;IF(A68=MAX(Raw!B:B),1010,MATCH(A68+1,Raw!B:B,0)-1)),IF(COUNTIF(INDIRECT("Raw!C"&amp;MATCH(A68,Raw!B:B,0)&amp;":C"&amp;IF(A68=MAX(Raw!B:B),1010,MATCH(A68+1,Raw!B:B,0)-1)),"V")&gt;1,COUNTIF(INDIRECT("Raw!C"&amp;MATCH(A68,Raw!B:B,0)&amp;":C"&amp;IF(A68=MAX(Raw!B:B),1010,MATCH(A68+1,Raw!B:B,0)-1)),"H")+COUNTIF(INDIRECT("Raw!C"&amp;MATCH(A68,Raw!B:B,0)&amp;":C"&amp;IF(A68=MAX(Raw!B:B),1010,MATCH(A68+1,Raw!B:B,0)-1)),"S")+2,"")),2000)-4000,"")</f>
        <v>0</v>
      </c>
      <c r="F68" s="52">
        <f ca="1">IFERROR(IFERROR(LARGE(INDIRECT("RAW!X"&amp;MATCH(A68,Raw!B:B,0)&amp;":X"&amp;IF(A68=MAX(Raw!B:B),1010,MATCH(A68+1,Raw!B:B,0)-1)),IF(COUNTIF(INDIRECT("Raw!C"&amp;MATCH(A68,Raw!B:B,0)&amp;":C"&amp;IF(A68=MAX(Raw!B:B),1010,MATCH(A68+1,Raw!B:B,0)-1)),"H")&gt;0,1,"")),6000)+IFERROR(LARGE(INDIRECT("RAW!X"&amp;MATCH(A68,Raw!B:B,0)&amp;":X"&amp;IF(A68=MAX(Raw!B:B),1010,MATCH(A68+1,Raw!B:B,0)-1)),IF(COUNTIF(INDIRECT("Raw!C"&amp;MATCH(A68,Raw!B:B,0)&amp;":C"&amp;IF(A68=MAX(Raw!B:B),1010,MATCH(A68+1,Raw!B:B,0)-1)),"H")&gt;1,2,"")),6000)-12000
+IFERROR(LARGE(INDIRECT("RAW!X"&amp;MATCH(A68,Raw!B:B,0)&amp;":X"&amp;IF(A68=MAX(Raw!B:B),1010,MATCH(A68+1,Raw!B:B,0)-1)),IF(COUNTIF(INDIRECT("Raw!C"&amp;MATCH(A68,Raw!B:B,0)&amp;":C"&amp;IF(A68=MAX(Raw!B:B),1010,MATCH(A68+1,Raw!B:B,0)-1)),"S")&gt;0,COUNTIF(INDIRECT("Raw!C"&amp;MATCH(A68,Raw!B:B,0)&amp;":C"&amp;IF(A68=MAX(Raw!B:B),1010,MATCH(A68+1,Raw!B:B,0)-1)),"H")+1,"")),4000)+IFERROR(LARGE(INDIRECT("RAW!X"&amp;MATCH(A68,Raw!B:B,0)&amp;":X"&amp;IF(A68=MAX(Raw!B:B),1010,MATCH(A68+1,Raw!B:B,0)-1)),IF(COUNTIF(INDIRECT("Raw!C"&amp;MATCH(A68,Raw!B:B,0)&amp;":C"&amp;IF(A68=MAX(Raw!B:B),1010,MATCH(A68+1,Raw!B:B,0)-1)),"S")&gt;1,COUNTIF(INDIRECT("Raw!C"&amp;MATCH(A68,Raw!B:B,0)&amp;":C"&amp;IF(A68=MAX(Raw!B:B),1010,MATCH(A68+1,Raw!B:B,0)-1)),"H")+2,"")),4000)-8000+IFERROR(LARGE(INDIRECT("RAW!X"&amp;MATCH(A68,Raw!B:B,0)&amp;":X"&amp;IF(A68=MAX(Raw!B:B),1010,MATCH(A68+1,Raw!B:B,0)-1)),IF(COUNTIF(INDIRECT("Raw!C"&amp;MATCH(A68,Raw!B:B,0)&amp;":C"&amp;IF(A68=MAX(Raw!B:B),1010,MATCH(A68+1,Raw!B:B,0)-1)),"v")&gt;0,COUNTIF(INDIRECT("Raw!C"&amp;MATCH(A68,Raw!B:B,0)&amp;":C"&amp;IF(A68=MAX(Raw!B:B),1010,MATCH(A68+1,Raw!B:B,0)-1)),"H")+COUNTIF(INDIRECT("Raw!C"&amp;MATCH(A68,Raw!B:B,0)&amp;":C"&amp;IF(A68=MAX(Raw!B:B),1010,MATCH(A68+1,Raw!B:B,0)-1)),"S")+1,"")),2000)+IFERROR(LARGE(INDIRECT("RAW!X"&amp;MATCH(A68,Raw!B:B,0)&amp;":X"&amp;IF(A68=MAX(Raw!B:B),1010,MATCH(A68+1,Raw!B:B,0)-1)),IF(COUNTIF(INDIRECT("Raw!C"&amp;MATCH(A68,Raw!B:B,0)&amp;":C"&amp;IF(A68=MAX(Raw!B:B),1010,MATCH(A68+1,Raw!B:B,0)-1)),"v")&gt;1,COUNTIF(INDIRECT("Raw!C"&amp;MATCH(A68,Raw!B:B,0)&amp;":C"&amp;IF(A68=MAX(Raw!B:B),1010,MATCH(A68+1,Raw!B:B,0)-1)),"H")+COUNTIF(INDIRECT("Raw!C"&amp;MATCH(A68,Raw!B:B,0)&amp;":C"&amp;IF(A68=MAX(Raw!B:B),1010,MATCH(A68+1,Raw!B:B,0)-1)),"S")+2,"")),2000)-4000,"")</f>
        <v>0</v>
      </c>
      <c r="G68" s="52">
        <f ca="1">IFERROR(IFERROR(LARGE(INDIRECT("RAW!Y"&amp;MATCH(A68,Raw!B:B,0)&amp;":Y"&amp;IF(A68=MAX(Raw!B:B),1010,MATCH(A68+1,Raw!B:B,0)-1)),IF(COUNTIF(INDIRECT("Raw!C"&amp;MATCH(A68,Raw!B:B,0)&amp;":C"&amp;IF(A68=MAX(Raw!B:B),1010,MATCH(A68+1,Raw!B:B,0)-1)),"H")&gt;0,1,"")),6000)+IFERROR(LARGE(INDIRECT("RAW!Y"&amp;MATCH(A68,Raw!B:B,0)&amp;":Y"&amp;IF(A68=MAX(Raw!B:B),1010,MATCH(A68+1,Raw!B:B,0)-1)),IF(COUNTIF(INDIRECT("Raw!C"&amp;MATCH(A68,Raw!B:B,0)&amp;":C"&amp;IF(A68=MAX(Raw!B:B),1010,MATCH(A68+1,Raw!B:B,0)-1)),"H")&gt;1,2,"")),6000)-12000
+IFERROR(LARGE(INDIRECT("RAW!Y"&amp;MATCH(A68,Raw!B:B,0)&amp;":Y"&amp;IF(A68=MAX(Raw!B:B),1010,MATCH(A68+1,Raw!B:B,0)-1)),IF(COUNTIF(INDIRECT("Raw!C"&amp;MATCH(A68,Raw!B:B,0)&amp;":C"&amp;IF(A68=MAX(Raw!B:B),1010,MATCH(A68+1,Raw!B:B,0)-1)),"S")&gt;0,COUNTIF(INDIRECT("Raw!C"&amp;MATCH(A68,Raw!B:B,0)&amp;":C"&amp;IF(A68=MAX(Raw!B:B),1010,MATCH(A68+1,Raw!B:B,0)-1)),"H")+1,"")),4000)+IFERROR(LARGE(INDIRECT("RAW!Y"&amp;MATCH(A68,Raw!B:B,0)&amp;":Y"&amp;IF(A68=MAX(Raw!B:B),1010,MATCH(A68+1,Raw!B:B,0)-1)),IF(COUNTIF(INDIRECT("Raw!C"&amp;MATCH(A68,Raw!B:B,0)&amp;":C"&amp;IF(A68=MAX(Raw!B:B),1010,MATCH(A68+1,Raw!B:B,0)-1)),"S")&gt;1,COUNTIF(INDIRECT("Raw!C"&amp;MATCH(A68,Raw!B:B,0)&amp;":C"&amp;IF(A68=MAX(Raw!B:B),1010,MATCH(A68+1,Raw!B:B,0)-1)),"H")+2,"")),4000)-8000+IFERROR(LARGE(INDIRECT("RAW!Y"&amp;MATCH(A68,Raw!B:B,0)&amp;":Y"&amp;IF(A68=MAX(Raw!B:B),1010,MATCH(A68+1,Raw!B:B,0)-1)),IF(COUNTIF(INDIRECT("Raw!C"&amp;MATCH(A68,Raw!B:B,0)&amp;":C"&amp;IF(A68=MAX(Raw!B:B),1010,MATCH(A68+1,Raw!B:B,0)-1)),"V")&gt;0,COUNTIF(INDIRECT("Raw!C"&amp;MATCH(A68,Raw!B:B,0)&amp;":C"&amp;IF(A68=MAX(Raw!B:B),1010,MATCH(A68+1,Raw!B:B,0)-1)),"H")+COUNTIF(INDIRECT("Raw!C"&amp;MATCH(A68,Raw!B:B,0)&amp;":C"&amp;IF(A68=MAX(Raw!B:B),1010,MATCH(A68+1,Raw!B:B,0)-1)),"S")+1,"")),2000)+IFERROR(LARGE(INDIRECT("RAW!Y"&amp;MATCH(A68,Raw!B:B,0)&amp;":Y"&amp;IF(A68=MAX(Raw!B:B),1010,MATCH(A68+1,Raw!B:B,0)-1)),IF(COUNTIF(INDIRECT("Raw!C"&amp;MATCH(A68,Raw!B:B,0)&amp;":C"&amp;IF(A68=MAX(Raw!B:B),1010,MATCH(A68+1,Raw!B:B,0)-1)),"V")&gt;1,COUNTIF(INDIRECT("Raw!C"&amp;MATCH(A68,Raw!B:B,0)&amp;":C"&amp;IF(A68=MAX(Raw!B:B),1010,MATCH(A68+1,Raw!B:B,0)-1)),"H")+COUNTIF(INDIRECT("Raw!C"&amp;MATCH(A68,Raw!B:B,0)&amp;":C"&amp;IF(A68=MAX(Raw!B:B),1010,MATCH(A68+1,Raw!B:B,0)-1)),"S")+2,"")),2000)-4000,"")</f>
        <v>0</v>
      </c>
      <c r="H68" s="52">
        <f ca="1">IFERROR(IFERROR(LARGE(INDIRECT("RAW!Z"&amp;MATCH(A68,Raw!B:B,0)&amp;":Z"&amp;IF(A68=MAX(Raw!B:B),1010,MATCH(A68+1,Raw!B:B,0)-1)),IF(COUNTIF(INDIRECT("Raw!C"&amp;MATCH(A68,Raw!B:B,0)&amp;":C"&amp;IF(A68=MAX(Raw!B:B),1010,MATCH(A68+1,Raw!B:B,0)-1)),"H")&gt;0,1,"")),6000)+IFERROR(LARGE(INDIRECT("RAW!Z"&amp;MATCH(A68,Raw!B:B,0)&amp;":Z"&amp;IF(A68=MAX(Raw!B:B),1010,MATCH(A68+1,Raw!B:B,0)-1)),IF(COUNTIF(INDIRECT("Raw!C"&amp;MATCH(A68,Raw!B:B,0)&amp;":C"&amp;IF(A68=MAX(Raw!B:B),1010,MATCH(A68+1,Raw!B:B,0)-1)),"H")&gt;1,2,"")),6000)-12000
+IFERROR(LARGE(INDIRECT("RAW!Z"&amp;MATCH(A68,Raw!B:B,0)&amp;":Z"&amp;IF(A68=MAX(Raw!B:B),1010,MATCH(A68+1,Raw!B:B,0)-1)),IF(COUNTIF(INDIRECT("Raw!C"&amp;MATCH(A68,Raw!B:B,0)&amp;":C"&amp;IF(A68=MAX(Raw!B:B),1010,MATCH(A68+1,Raw!B:B,0)-1)),"S")&gt;0,COUNTIF(INDIRECT("Raw!C"&amp;MATCH(A68,Raw!B:B,0)&amp;":C"&amp;IF(A68=MAX(Raw!B:B),1010,MATCH(A68+1,Raw!B:B,0)-1)),"H")+1,"")),4000)+IFERROR(LARGE(INDIRECT("RAW!Z"&amp;MATCH(A68,Raw!B:B,0)&amp;":Z"&amp;IF(A68=MAX(Raw!B:B),1010,MATCH(A68+1,Raw!B:B,0)-1)),IF(COUNTIF(INDIRECT("Raw!C"&amp;MATCH(A68,Raw!B:B,0)&amp;":C"&amp;IF(A68=MAX(Raw!B:B),1010,MATCH(A68+1,Raw!B:B,0)-1)),"S")&gt;1,COUNTIF(INDIRECT("Raw!C"&amp;MATCH(A68,Raw!B:B,0)&amp;":C"&amp;IF(A68=MAX(Raw!B:B),1010,MATCH(A68+1,Raw!B:B,0)-1)),"H")+2,"")),4000)-8000+IFERROR(LARGE(INDIRECT("RAW!Z"&amp;MATCH(A68,Raw!B:B,0)&amp;":Z"&amp;IF(A68=MAX(Raw!B:B),1010,MATCH(A68+1,Raw!B:B,0)-1)),IF(COUNTIF(INDIRECT("Raw!C"&amp;MATCH(A68,Raw!B:B,0)&amp;":C"&amp;IF(A68=MAX(Raw!B:B),1010,MATCH(A68+1,Raw!B:B,0)-1)),"V")&gt;0,COUNTIF(INDIRECT("Raw!C"&amp;MATCH(A68,Raw!B:B,0)&amp;":C"&amp;IF(A68=MAX(Raw!B:B),1010,MATCH(A68+1,Raw!B:B,0)-1)),"H")+COUNTIF(INDIRECT("Raw!C"&amp;MATCH(A68,Raw!B:B,0)&amp;":C"&amp;IF(A68=MAX(Raw!B:B),1010,MATCH(A68+1,Raw!B:B,0)-1)),"S")+1,"")),2000)+IFERROR(LARGE(INDIRECT("RAW!Z"&amp;MATCH(A68,Raw!B:B,0)&amp;":Z"&amp;IF(A68=MAX(Raw!B:B),1010,MATCH(A68+1,Raw!B:B,0)-1)),IF(COUNTIF(INDIRECT("Raw!C"&amp;MATCH(A68,Raw!B:B,0)&amp;":C"&amp;IF(A68=MAX(Raw!B:B),1010,MATCH(A68+1,Raw!B:B,0)-1)),"V")&gt;1,COUNTIF(INDIRECT("Raw!C"&amp;MATCH(A68,Raw!B:B,0)&amp;":C"&amp;IF(A68=MAX(Raw!B:B),1010,MATCH(A68+1,Raw!B:B,0)-1)),"H")+COUNTIF(INDIRECT("Raw!C"&amp;MATCH(A68,Raw!B:B,0)&amp;":C"&amp;IF(A68=MAX(Raw!B:B),1010,MATCH(A68+1,Raw!B:B,0)-1)),"S")+2,"")),2000)-4000,"")</f>
        <v>0</v>
      </c>
      <c r="I68" s="52">
        <f ca="1">IFERROR(IFERROR(LARGE(INDIRECT("RAW!AA"&amp;MATCH(A68,Raw!B:B,0)&amp;":AA"&amp;IF(A68=MAX(Raw!B:B),1010,MATCH(A68+1,Raw!B:B,0)-1)),IF(COUNTIF(INDIRECT("Raw!C"&amp;MATCH(A68,Raw!B:B,0)&amp;":C"&amp;IF(A68=MAX(Raw!B:B),1010,MATCH(A68+1,Raw!B:B,0)-1)),"H")&gt;0,1,"")),6000)+IFERROR(LARGE(INDIRECT("RAW!AA"&amp;MATCH(A68,Raw!B:B,0)&amp;":AA"&amp;IF(A68=MAX(Raw!B:B),1010,MATCH(A68+1,Raw!B:B,0)-1)),IF(COUNTIF(INDIRECT("Raw!C"&amp;MATCH(A68,Raw!B:B,0)&amp;":C"&amp;IF(A68=MAX(Raw!B:B),1010,MATCH(A68+1,Raw!B:B,0)-1)),"H")&gt;1,2,"")),6000)-12000
+IFERROR(LARGE(INDIRECT("RAW!AA"&amp;MATCH(A68,Raw!B:B,0)&amp;":AA"&amp;IF(A68=MAX(Raw!B:B),1010,MATCH(A68+1,Raw!B:B,0)-1)),IF(COUNTIF(INDIRECT("Raw!C"&amp;MATCH(A68,Raw!B:B,0)&amp;":C"&amp;IF(A68=MAX(Raw!B:B),1010,MATCH(A68+1,Raw!B:B,0)-1)),"S")&gt;0,COUNTIF(INDIRECT("Raw!C"&amp;MATCH(A68,Raw!B:B,0)&amp;":C"&amp;IF(A68=MAX(Raw!B:B),1010,MATCH(A68+1,Raw!B:B,0)-1)),"H")+1,"")),4000)+IFERROR(LARGE(INDIRECT("RAW!AA"&amp;MATCH(A68,Raw!B:B,0)&amp;":AA"&amp;IF(A68=MAX(Raw!B:B),1010,MATCH(A68+1,Raw!B:B,0)-1)),IF(COUNTIF(INDIRECT("Raw!C"&amp;MATCH(A68,Raw!B:B,0)&amp;":C"&amp;IF(A68=MAX(Raw!B:B),1010,MATCH(A68+1,Raw!B:B,0)-1)),"S")&gt;1,COUNTIF(INDIRECT("Raw!C"&amp;MATCH(A68,Raw!B:B,0)&amp;":C"&amp;IF(A68=MAX(Raw!B:B),1010,MATCH(A68+1,Raw!B:B,0)-1)),"H")+2,"")),4000)-8000+IFERROR(LARGE(INDIRECT("RAW!AA"&amp;MATCH(A68,Raw!B:B,0)&amp;":AA"&amp;IF(A68=MAX(Raw!B:B),1010,MATCH(A68+1,Raw!B:B,0)-1)),IF(COUNTIF(INDIRECT("Raw!C"&amp;MATCH(A68,Raw!B:B,0)&amp;":C"&amp;IF(A68=MAX(Raw!B:B),1010,MATCH(A68+1,Raw!B:B,0)-1)),"V")&gt;0,COUNTIF(INDIRECT("Raw!C"&amp;MATCH(A68,Raw!B:B,0)&amp;":C"&amp;IF(A68=MAX(Raw!B:B),1010,MATCH(A68+1,Raw!B:B,0)-1)),"H")+COUNTIF(INDIRECT("Raw!C"&amp;MATCH(A68,Raw!B:B,0)&amp;":C"&amp;IF(A68=MAX(Raw!B:B),1010,MATCH(A68+1,Raw!B:B,0)-1)),"S")+1,"")),2000)+IFERROR(LARGE(INDIRECT("RAW!AA"&amp;MATCH(A68,Raw!B:B,0)&amp;":AA"&amp;IF(A68=MAX(Raw!B:B),1010,MATCH(A68+1,Raw!B:B,0)-1)),IF(COUNTIF(INDIRECT("Raw!C"&amp;MATCH(A68,Raw!B:B,0)&amp;":C"&amp;IF(A68=MAX(Raw!B:B),1010,MATCH(A68+1,Raw!B:B,0)-1)),"V")&gt;1,COUNTIF(INDIRECT("Raw!C"&amp;MATCH(A68,Raw!B:B,0)&amp;":C"&amp;IF(A68=MAX(Raw!B:B),1010,MATCH(A68+1,Raw!B:B,0)-1)),"H")+COUNTIF(INDIRECT("Raw!C"&amp;MATCH(A68,Raw!B:B,0)&amp;":C"&amp;IF(A68=MAX(Raw!B:B),1010,MATCH(A68+1,Raw!B:B,0)-1)),"S")+2,"")),2000)-4000,"")</f>
        <v>0</v>
      </c>
      <c r="J68" s="52">
        <f ca="1">IFERROR(IFERROR(LARGE(INDIRECT("RAW!AB"&amp;MATCH(A68,Raw!B:B,0)&amp;":AB"&amp;IF(A68=MAX(Raw!B:B),1010,MATCH(A68+1,Raw!B:B,0)-1)),IF(COUNTIF(INDIRECT("Raw!C"&amp;MATCH(A68,Raw!B:B,0)&amp;":C"&amp;IF(A68=MAX(Raw!B:B),1010,MATCH(A68+1,Raw!B:B,0)-1)),"H")&gt;0,1,"")),6000)+IFERROR(LARGE(INDIRECT("RAW!AB"&amp;MATCH(A68,Raw!B:B,0)&amp;":AB"&amp;IF(A68=MAX(Raw!B:B),1010,MATCH(A68+1,Raw!B:B,0)-1)),IF(COUNTIF(INDIRECT("Raw!C"&amp;MATCH(A68,Raw!B:B,0)&amp;":C"&amp;IF(A68=MAX(Raw!B:B),1010,MATCH(A68+1,Raw!B:B,0)-1)),"H")&gt;1,2,"")),6000)-12000
+IFERROR(LARGE(INDIRECT("RAW!AB"&amp;MATCH(A68,Raw!B:B,0)&amp;":AB"&amp;IF(A68=MAX(Raw!B:B),1010,MATCH(A68+1,Raw!B:B,0)-1)),IF(COUNTIF(INDIRECT("Raw!C"&amp;MATCH(A68,Raw!B:B,0)&amp;":C"&amp;IF(A68=MAX(Raw!B:B),1010,MATCH(A68+1,Raw!B:B,0)-1)),"S")&gt;0,COUNTIF(INDIRECT("Raw!C"&amp;MATCH(A68,Raw!B:B,0)&amp;":C"&amp;IF(A68=MAX(Raw!B:B),1010,MATCH(A68+1,Raw!B:B,0)-1)),"H")+1,"")),4000)+IFERROR(LARGE(INDIRECT("RAW!AB"&amp;MATCH(A68,Raw!B:B,0)&amp;":AB"&amp;IF(A68=MAX(Raw!B:B),1010,MATCH(A68+1,Raw!B:B,0)-1)),IF(COUNTIF(INDIRECT("Raw!C"&amp;MATCH(A68,Raw!B:B,0)&amp;":C"&amp;IF(A68=MAX(Raw!B:B),1010,MATCH(A68+1,Raw!B:B,0)-1)),"S")&gt;1,COUNTIF(INDIRECT("Raw!C"&amp;MATCH(A68,Raw!B:B,0)&amp;":C"&amp;IF(A68=MAX(Raw!B:B),1010,MATCH(A68+1,Raw!B:B,0)-1)),"H")+2,"")),4000)-8000+IFERROR(LARGE(INDIRECT("RAW!AB"&amp;MATCH(A68,Raw!B:B,0)&amp;":AB"&amp;IF(A68=MAX(Raw!B:B),1010,MATCH(A68+1,Raw!B:B,0)-1)),IF(COUNTIF(INDIRECT("Raw!C"&amp;MATCH(A68,Raw!B:B,0)&amp;":C"&amp;IF(A68=MAX(Raw!B:B),1010,MATCH(A68+1,Raw!B:B,0)-1)),"V")&gt;0,COUNTIF(INDIRECT("Raw!C"&amp;MATCH(A68,Raw!B:B,0)&amp;":C"&amp;IF(A68=MAX(Raw!B:B),1010,MATCH(A68+1,Raw!B:B,0)-1)),"H")+COUNTIF(INDIRECT("Raw!C"&amp;MATCH(A68,Raw!B:B,0)&amp;":C"&amp;IF(A68=MAX(Raw!B:B),1010,MATCH(A68+1,Raw!B:B,0)-1)),"S")+1,"")),2000)+IFERROR(LARGE(INDIRECT("RAW!AB"&amp;MATCH(A68,Raw!B:B,0)&amp;":AB"&amp;IF(A68=MAX(Raw!B:B),1010,MATCH(A68+1,Raw!B:B,0)-1)),IF(COUNTIF(INDIRECT("Raw!C"&amp;MATCH(A68,Raw!B:B,0)&amp;":C"&amp;IF(A68=MAX(Raw!B:B),1010,MATCH(A68+1,Raw!B:B,0)-1)),"V")&gt;1,COUNTIF(INDIRECT("Raw!C"&amp;MATCH(A68,Raw!B:B,0)&amp;":C"&amp;IF(A68=MAX(Raw!B:B),1010,MATCH(A68+1,Raw!B:B,0)-1)),"H")+COUNTIF(INDIRECT("Raw!C"&amp;MATCH(A68,Raw!B:B,0)&amp;":C"&amp;IF(A68=MAX(Raw!B:B),1010,MATCH(A68+1,Raw!B:B,0)-1)),"S")+2,"")),2000)-4000,"")</f>
        <v>0</v>
      </c>
      <c r="K68" s="52">
        <f ca="1">IFERROR(IFERROR(LARGE(INDIRECT("RAW!AC"&amp;MATCH(A68,Raw!B:B,0)&amp;":AC"&amp;IF(A68=MAX(Raw!B:B),1010,MATCH(A68+1,Raw!B:B,0)-1)),IF(COUNTIF(INDIRECT("Raw!C"&amp;MATCH(A68,Raw!B:B,0)&amp;":C"&amp;IF(A68=MAX(Raw!B:B),1010,MATCH(A68+1,Raw!B:B,0)-1)),"H")&gt;0,1,"")),6000)+IFERROR(LARGE(INDIRECT("RAW!AC"&amp;MATCH(A68,Raw!B:B,0)&amp;":AC"&amp;IF(A68=MAX(Raw!B:B),1010,MATCH(A68+1,Raw!B:B,0)-1)),IF(COUNTIF(INDIRECT("Raw!C"&amp;MATCH(A68,Raw!B:B,0)&amp;":C"&amp;IF(A68=MAX(Raw!B:B),1010,MATCH(A68+1,Raw!B:B,0)-1)),"H")&gt;1,2,"")),6000)-12000
+IFERROR(LARGE(INDIRECT("RAW!AC"&amp;MATCH(A68,Raw!B:B,0)&amp;":AC"&amp;IF(A68=MAX(Raw!B:B),1010,MATCH(A68+1,Raw!B:B,0)-1)),IF(COUNTIF(INDIRECT("Raw!C"&amp;MATCH(A68,Raw!B:B,0)&amp;":C"&amp;IF(A68=MAX(Raw!B:B),1010,MATCH(A68+1,Raw!B:B,0)-1)),"S")&gt;0,COUNTIF(INDIRECT("Raw!C"&amp;MATCH(A68,Raw!B:B,0)&amp;":C"&amp;IF(A68=MAX(Raw!B:B),1010,MATCH(A68+1,Raw!B:B,0)-1)),"H")+1,"")),4000)+IFERROR(LARGE(INDIRECT("RAW!AC"&amp;MATCH(A68,Raw!B:B,0)&amp;":AC"&amp;IF(A68=MAX(Raw!B:B),1010,MATCH(A68+1,Raw!B:B,0)-1)),IF(COUNTIF(INDIRECT("Raw!C"&amp;MATCH(A68,Raw!B:B,0)&amp;":C"&amp;IF(A68=MAX(Raw!B:B),1010,MATCH(A68+1,Raw!B:B,0)-1)),"S")&gt;1,COUNTIF(INDIRECT("Raw!C"&amp;MATCH(A68,Raw!B:B,0)&amp;":C"&amp;IF(A68=MAX(Raw!B:B),1010,MATCH(A68+1,Raw!B:B,0)-1)),"H")+2,"")),4000)-8000+IFERROR(LARGE(INDIRECT("RAW!AC"&amp;MATCH(A68,Raw!B:B,0)&amp;":AC"&amp;IF(A68=MAX(Raw!B:B),1010,MATCH(A68+1,Raw!B:B,0)-1)),IF(COUNTIF(INDIRECT("Raw!C"&amp;MATCH(A68,Raw!B:B,0)&amp;":C"&amp;IF(A68=MAX(Raw!B:B),1010,MATCH(A68+1,Raw!B:B,0)-1)),"V")&gt;0,COUNTIF(INDIRECT("Raw!C"&amp;MATCH(A68,Raw!B:B,0)&amp;":C"&amp;IF(A68=MAX(Raw!B:B),1010,MATCH(A68+1,Raw!B:B,0)-1)),"H")+COUNTIF(INDIRECT("Raw!C"&amp;MATCH(A68,Raw!B:B,0)&amp;":C"&amp;IF(A68=MAX(Raw!B:B),1010,MATCH(A68+1,Raw!B:B,0)-1)),"S")+1,"")),2000)+IFERROR(LARGE(INDIRECT("RAW!AC"&amp;MATCH(A68,Raw!B:B,0)&amp;":AC"&amp;IF(A68=MAX(Raw!B:B),1010,MATCH(A68+1,Raw!B:B,0)-1)),IF(COUNTIF(INDIRECT("Raw!C"&amp;MATCH(A68,Raw!B:B,0)&amp;":C"&amp;IF(A68=MAX(Raw!B:B),1010,MATCH(A68+1,Raw!B:B,0)-1)),"V")&gt;1,COUNTIF(INDIRECT("Raw!C"&amp;MATCH(A68,Raw!B:B,0)&amp;":C"&amp;IF(A68=MAX(Raw!B:B),1010,MATCH(A68+1,Raw!B:B,0)-1)),"H")+COUNTIF(INDIRECT("Raw!C"&amp;MATCH(A68,Raw!B:B,0)&amp;":C"&amp;IF(A68=MAX(Raw!B:B),1010,MATCH(A68+1,Raw!B:B,0)-1)),"S")+2,"")),2000)-4000,"")</f>
        <v>0</v>
      </c>
      <c r="L68" s="14">
        <f t="shared" ca="1" si="17"/>
        <v>0</v>
      </c>
      <c r="M68" s="14">
        <f t="shared" ca="1" si="18"/>
        <v>0</v>
      </c>
      <c r="N68" s="14">
        <f t="shared" ca="1" si="19"/>
        <v>0</v>
      </c>
      <c r="O68" s="37" t="str">
        <f t="array" aca="1" ref="O68" ca="1">IF(P68="","",(IF(ROUND(P68,1)=ROUND(P67,1),O67,O67+1)))</f>
        <v/>
      </c>
      <c r="P68" s="33" t="str">
        <f t="array" aca="1" ref="P68" ca="1">IF(ROUND(LARGE(B:B,$A68),2)=0,"",LARGE(B:B,$A68))</f>
        <v/>
      </c>
      <c r="Q68" s="33" t="str">
        <f t="array" aca="1" ref="Q68" ca="1">IFERROR(INDEX(Raw!$S$3:$S$502,MATCH(R68,Raw!$R$3:$R$502,0)),"")</f>
        <v/>
      </c>
      <c r="R68" s="34" t="str">
        <f t="array" aca="1" ref="R68" ca="1">IFERROR(INDEX(Raw!$R$3:$R$502,MATCH(IFERROR(INDEX(MATCH(P68,B$2:B$501,0),$A$2:$A$502),""),Raw!$Q$3:$Q$502,0)),"")</f>
        <v/>
      </c>
      <c r="S68" s="38" t="str">
        <f t="array" aca="1" ref="S68" ca="1">IF(T68="","",(IF(ROUND(T68,1)=ROUND(T67,1),S67,S67+1)))</f>
        <v/>
      </c>
      <c r="T68" s="36" t="str">
        <f t="array" aca="1" ref="T68" ca="1">IF(ROUND(LARGE(C:C,$A68),2)=0,"",LARGE(C:C,$A68))</f>
        <v/>
      </c>
      <c r="U68" s="33" t="str">
        <f t="array" aca="1" ref="U68" ca="1">IFERROR(INDEX(Raw!$S$3:$S$502,MATCH(V68,Raw!$R$3:$R$502,0)),"")</f>
        <v/>
      </c>
      <c r="V68" s="34" t="str">
        <f t="array" aca="1" ref="V68" ca="1">IFERROR(INDEX(Raw!$R$3:$R$502,MATCH(IFERROR(INDEX(MATCH(T68,C$2:C$501,0),$A$2:$A$501),""),Raw!$Q$3:$Q$502,0)),"")</f>
        <v/>
      </c>
      <c r="W68" s="38" t="str">
        <f t="array" aca="1" ref="W68" ca="1">IF(X68="","",(IF(ROUND(X68,1)=ROUND(X67,1),W67,W67+1)))</f>
        <v/>
      </c>
      <c r="X68" s="36" t="str">
        <f t="array" aca="1" ref="X68" ca="1">IF(ROUND(LARGE(D:D,$A68),2)=0,"",LARGE(D:D,$A68))</f>
        <v/>
      </c>
      <c r="Y68" s="33" t="str">
        <f t="array" aca="1" ref="Y68" ca="1">IFERROR(INDEX(Raw!$S$3:$S$502,MATCH(Z68,Raw!$R$3:$R$502,0)),"")</f>
        <v/>
      </c>
      <c r="Z68" s="34" t="str">
        <f t="array" aca="1" ref="Z68" ca="1">IFERROR(INDEX(Raw!$R$3:$R$502,MATCH(IFERROR(INDEX(MATCH(X68,D$2:D$501,0),$A$2:$A$501),""),Raw!$Q$3:$Q$502,0)),"")</f>
        <v/>
      </c>
      <c r="AA68" s="38" t="str">
        <f t="array" aca="1" ref="AA68" ca="1">IF(AB68="","",(IF(ROUND(AB68,1)=ROUND(AB67,1),AA67,AA67+1)))</f>
        <v/>
      </c>
      <c r="AB68" s="36" t="str">
        <f t="array" aca="1" ref="AB68" ca="1">IF(ROUND(LARGE(E:E,$A68),2)=0,"",LARGE(E:E,$A68))</f>
        <v/>
      </c>
      <c r="AC68" s="33" t="str">
        <f ca="1">IFERROR(INDEX(Raw!$S$3:$S$502,MATCH(AD68,Raw!$R$3:$R$502,0)),"")</f>
        <v/>
      </c>
      <c r="AD68" s="34" t="str">
        <f t="array" aca="1" ref="AD68" ca="1">IFERROR(INDEX(Raw!$R$3:$R$502,MATCH(IFERROR(INDEX(MATCH(AB68,E$2:E$501,0),$A$2:$A$501),""),Raw!$Q$3:$Q$502,0)),"")</f>
        <v/>
      </c>
      <c r="AE68" s="38" t="str">
        <f t="array" aca="1" ref="AE68" ca="1">IF(AF68="","",(IF(ROUND(AF68,1)=ROUND(AF67,1),AE67,AE67+1)))</f>
        <v/>
      </c>
      <c r="AF68" s="36" t="str">
        <f t="array" aca="1" ref="AF68" ca="1">IF(ROUND(LARGE(F:F,$A68),2)=0,"",LARGE(F:F,$A68))</f>
        <v/>
      </c>
      <c r="AG68" s="33" t="str">
        <f ca="1">IFERROR(INDEX(Raw!$S$3:$S$502,MATCH(AH68,Raw!$R$3:$R$502,0)),"")</f>
        <v/>
      </c>
      <c r="AH68" s="34" t="str">
        <f t="array" aca="1" ref="AH68" ca="1">IFERROR(INDEX(Raw!$R$3:$R$502,MATCH(IFERROR(INDEX(MATCH(AF68,F$2:F$501,0),$A$2:$A$501),""),Raw!$Q$3:$Q$502,0)),"")</f>
        <v/>
      </c>
      <c r="AI68" s="38" t="str">
        <f t="array" aca="1" ref="AI68" ca="1">IF(AJ68="","",(IF(ROUND(AJ68,1)=ROUND(AJ67,1),AI67,AI67+1)))</f>
        <v/>
      </c>
      <c r="AJ68" s="36" t="str">
        <f t="array" aca="1" ref="AJ68" ca="1">IF(ROUND(LARGE(G:G,$A68),2)=0,"",LARGE(G:G,$A68))</f>
        <v/>
      </c>
      <c r="AK68" s="33" t="str">
        <f ca="1">IFERROR(INDEX(Raw!$S$3:$S$502,MATCH(AL68,Raw!$R$3:$R$502,0)),"")</f>
        <v/>
      </c>
      <c r="AL68" s="34" t="str">
        <f t="array" aca="1" ref="AL68" ca="1">IFERROR(INDEX(Raw!$R$3:$R$502,MATCH(IFERROR(INDEX(MATCH(AJ68,G$2:G$501,0),$A$2:$A$501),""),Raw!$Q$3:$Q$502,0)),"")</f>
        <v/>
      </c>
      <c r="AM68" s="38" t="str">
        <f t="array" aca="1" ref="AM68" ca="1">IF(AN68="","",(IF(ROUND(AN68,1)=ROUND(AN67,1),AM67,AM67+1)))</f>
        <v/>
      </c>
      <c r="AN68" s="36" t="str">
        <f t="shared" ref="AN68:AN83" ca="1" si="20">IF(ROUND(LARGE(H:H,$A68),2)=0,"",LARGE(H:H,$A68))</f>
        <v/>
      </c>
      <c r="AO68" s="33" t="str">
        <f ca="1">IFERROR(INDEX(Raw!$S$3:$S$502,MATCH(AP68,Raw!$R$3:$R$502,0)),"")</f>
        <v/>
      </c>
      <c r="AP68" s="34" t="str">
        <f t="array" aca="1" ref="AP68" ca="1">IFERROR(INDEX(Raw!$R$3:$R$502,MATCH(IFERROR(INDEX(MATCH(AN68,H$2:H$501,0),$A$2:$A$501),""),Raw!$Q$3:$Q$502,0)),"")</f>
        <v/>
      </c>
      <c r="AQ68" s="37" t="str">
        <f t="array" aca="1" ref="AQ68" ca="1">IF(AR68="","",(IF(ROUND(AR68,1)=ROUND(AR67,1),AQ67,AQ67+1)))</f>
        <v/>
      </c>
      <c r="AR68" s="33" t="str">
        <f t="shared" ref="AR68:AR83" ca="1" si="21">IF(ROUND(LARGE(I:I,$A68),2)=0,"",LARGE(I:I,$A68))</f>
        <v/>
      </c>
      <c r="AS68" s="48" t="str">
        <f t="array" aca="1" ref="AS68" ca="1">IFERROR(INDEX(Raw!$S$3:$S$502,MATCH(AT68,Raw!$R$3:$R$502,0)),"")</f>
        <v/>
      </c>
      <c r="AT68" s="34" t="str">
        <f t="array" aca="1" ref="AT68" ca="1">IFERROR(INDEX(Raw!$R$3:$R$502,MATCH(IFERROR(INDEX(MATCH(AR68,I$2:I$501,0),$A$2:$A$501),""),Raw!$Q$3:$Q$502,0)),"")</f>
        <v/>
      </c>
      <c r="AU68" s="37" t="str">
        <f t="array" aca="1" ref="AU68" ca="1">IF(AV68="","",(IF(ROUND(AV68,1)=ROUND(AV67,1),AU67,AU67+1)))</f>
        <v/>
      </c>
      <c r="AV68" s="33" t="str">
        <f t="shared" ref="AV68:AV83" ca="1" si="22">IF(ROUND(LARGE(J:J,$A68),2)=0,"",LARGE(J:J,$A68))</f>
        <v/>
      </c>
      <c r="AW68" s="48" t="str">
        <f t="array" aca="1" ref="AW68" ca="1">IFERROR(INDEX(Raw!$S$3:$S$502,MATCH(AX68,Raw!$R$3:$R$502,0)),"")</f>
        <v/>
      </c>
      <c r="AX68" s="34" t="str">
        <f t="array" aca="1" ref="AX68" ca="1">IFERROR(INDEX(Raw!$R$3:$R$502,MATCH(IFERROR(INDEX(MATCH(AV68,J$2:J$501,0),$A$2:$A$501),""),Raw!$Q$3:$Q$502,0)),"")</f>
        <v/>
      </c>
      <c r="AY68" s="37" t="str">
        <f t="array" aca="1" ref="AY68" ca="1">IF(AZ68="","",(IF(ROUND(AZ68,1)=ROUND(AZ67,1),AY67,AY67+1)))</f>
        <v/>
      </c>
      <c r="AZ68" s="33" t="str">
        <f t="shared" ref="AZ68:AZ83" ca="1" si="23">IF(ROUND(LARGE(K:K,$A68),2)=0,"",LARGE(K:K,$A68))</f>
        <v/>
      </c>
      <c r="BA68" s="48" t="str">
        <f t="array" aca="1" ref="BA68" ca="1">IFERROR(INDEX(Raw!$S$3:$S$502,MATCH(BB68,Raw!$R$3:$R$502,0)),"")</f>
        <v/>
      </c>
      <c r="BB68" s="34" t="str">
        <f t="array" aca="1" ref="BB68" ca="1">IFERROR(INDEX(Raw!$R$3:$R$502,MATCH(IFERROR(INDEX(MATCH(AZ68,K$2:K$501,0),$A$2:$A$501),""),Raw!$Q$3:$Q$502,0)),"")</f>
        <v/>
      </c>
      <c r="BC68" s="37" t="str">
        <f t="array" aca="1" ref="BC68" ca="1">IF(BD68="","",(IF(ROUND(BD68,1)=ROUND(BD67,1),BC67,BC67+1)))</f>
        <v/>
      </c>
      <c r="BD68" s="33" t="str">
        <f t="shared" ref="BD68:BD83" ca="1" si="24">IF(ROUND(LARGE(L:L,$A68),2)=0,"",LARGE(L:L,$A68))</f>
        <v/>
      </c>
      <c r="BE68" s="48" t="str">
        <f t="array" aca="1" ref="BE68" ca="1">IFERROR(INDEX(Raw!$S$3:$S$502,MATCH(BF68,Raw!$R$3:$R$502,0)),"")</f>
        <v/>
      </c>
      <c r="BF68" s="34" t="str">
        <f t="array" aca="1" ref="BF68" ca="1">IFERROR(INDEX(Raw!$R$3:$R$502,MATCH(IFERROR(INDEX(MATCH(BD68,L$2:L$501,0),$A$2:$A$501),""),Raw!$Q$3:$Q$502,0)),"")</f>
        <v/>
      </c>
      <c r="BG68" s="37" t="str">
        <f t="array" aca="1" ref="BG68" ca="1">IF(BH68="","",(IF(ROUND(BH68,1)=ROUND(BH67,1),BG67,BG67+1)))</f>
        <v/>
      </c>
      <c r="BH68" s="33" t="str">
        <f t="shared" ref="BH68:BH83" ca="1" si="25">IF(ROUND(LARGE(M:M,$A68),2)=0,"",LARGE(M:M,$A68))</f>
        <v/>
      </c>
      <c r="BI68" s="48" t="str">
        <f t="array" aca="1" ref="BI68" ca="1">IFERROR(INDEX(Raw!$S$3:$S$502,MATCH(BJ68,Raw!$R$3:$R$502,0)),"")</f>
        <v/>
      </c>
      <c r="BJ68" s="34" t="str">
        <f t="array" aca="1" ref="BJ68" ca="1">IFERROR(INDEX(Raw!$R$3:$R$502,MATCH(IFERROR(INDEX(MATCH(BH68,M$2:M$501,0),$A$2:$A$501),""),Raw!$Q$3:$Q$502,0)),"")</f>
        <v/>
      </c>
      <c r="BK68" s="37" t="str">
        <f t="array" aca="1" ref="BK68" ca="1">IF(BL68="","",(IF(ROUND(BL68,1)=ROUND(BL67,1),BK67,BK67+1)))</f>
        <v/>
      </c>
      <c r="BL68" s="33" t="str">
        <f t="shared" ref="BL68:BL83" ca="1" si="26">IF(ROUND(LARGE(N:N,$A68),2)=0,"",LARGE(N:N,$A68))</f>
        <v/>
      </c>
      <c r="BM68" s="48" t="str">
        <f t="array" aca="1" ref="BM68" ca="1">IFERROR(INDEX(Raw!$S$3:$S$502,MATCH(BN68,Raw!$R$3:$R$502,0)),"")</f>
        <v/>
      </c>
      <c r="BN68" s="34" t="str">
        <f t="array" aca="1" ref="BN68" ca="1">IFERROR(INDEX(Raw!$R$3:$R$502,MATCH(IFERROR(INDEX(MATCH(BL68,N$2:N$501,0),$A$2:$A$501),""),Raw!$Q$3:$Q$502,0)),"")</f>
        <v/>
      </c>
    </row>
    <row r="69" spans="1:66" x14ac:dyDescent="0.3">
      <c r="A69" s="28">
        <v>68</v>
      </c>
      <c r="B69" s="52">
        <f ca="1">IFERROR(IFERROR(LARGE(INDIRECT("RAW!T"&amp;MATCH(A69,Raw!B:B,0)&amp;":T"&amp;IF(A69=MAX(Raw!B:B),1010,MATCH(A69+1,Raw!B:B,0)-1)),IF(COUNTIF(INDIRECT("Raw!C"&amp;MATCH(A69,Raw!B:B,0)&amp;":C"&amp;IF(A69=MAX(Raw!B:B),1010,MATCH(A69+1,Raw!B:B,0)-1)),"H")&gt;0,1,"")),6000)+IFERROR(LARGE(INDIRECT("RAW!T"&amp;MATCH(A69,Raw!B:B,0)&amp;":T"&amp;IF(A69=MAX(Raw!B:B),1010,MATCH(A69+1,Raw!B:B,0)-1)),IF(COUNTIF(INDIRECT("Raw!C"&amp;MATCH(A69,Raw!B:B,0)&amp;":C"&amp;IF(A69=MAX(Raw!B:B),1010,MATCH(A69+1,Raw!B:B,0)-1)),"H")&gt;1,2,"")),6000)-12000
+IFERROR(LARGE(INDIRECT("RAW!T"&amp;MATCH(A69,Raw!B:B,0)&amp;":T"&amp;IF(A69=MAX(Raw!B:B),1010,MATCH(A69+1,Raw!B:B,0)-1)),IF(COUNTIF(INDIRECT("Raw!C"&amp;MATCH(A69,Raw!B:B,0)&amp;":C"&amp;IF(A69=MAX(Raw!B:B),1010,MATCH(A69+1,Raw!B:B,0)-1)),"S")&gt;0,COUNTIF(INDIRECT("Raw!C"&amp;MATCH(A69,Raw!B:B,0)&amp;":C"&amp;IF(A69=MAX(Raw!B:B),1010,MATCH(A69+1,Raw!B:B,0)-1)),"H")+1,"")),4000)+IFERROR(LARGE(INDIRECT("RAW!T"&amp;MATCH(A69,Raw!B:B,0)&amp;":T"&amp;IF(A69=MAX(Raw!B:B),1010,MATCH(A69+1,Raw!B:B,0)-1)),IF(COUNTIF(INDIRECT("Raw!C"&amp;MATCH(A69,Raw!B:B,0)&amp;":C"&amp;IF(A69=MAX(Raw!B:B),1010,MATCH(A69+1,Raw!B:B,0)-1)),"S")&gt;1,COUNTIF(INDIRECT("Raw!C"&amp;MATCH(A69,Raw!B:B,0)&amp;":C"&amp;IF(A69=MAX(Raw!B:B),1010,MATCH(A69+1,Raw!B:B,0)-1)),"H")+2,"")),4000)-8000+IFERROR(LARGE(INDIRECT("RAW!T"&amp;MATCH(A69,Raw!B:B,0)&amp;":T"&amp;IF(A69=MAX(Raw!B:B),1010,MATCH(A69+1,Raw!B:B,0)-1)),IF(COUNTIF(INDIRECT("Raw!C"&amp;MATCH(A69,Raw!B:B,0)&amp;":C"&amp;IF(A69=MAX(Raw!B:B),1010,MATCH(A69+1,Raw!B:B,0)-1)),"V")&gt;0,COUNTIF(INDIRECT("Raw!C"&amp;MATCH(A69,Raw!B:B,0)&amp;":C"&amp;IF(A69=MAX(Raw!B:B),1010,MATCH(A69+1,Raw!B:B,0)-1)),"H")+COUNTIF(INDIRECT("Raw!C"&amp;MATCH(A69,Raw!B:B,0)&amp;":C"&amp;IF(A69=MAX(Raw!B:B),1010,MATCH(A69+1,Raw!B:B,0)-1)),"S")+1,"")),2000)+IFERROR(LARGE(INDIRECT("RAW!T"&amp;MATCH(A69,Raw!B:B,0)&amp;":T"&amp;IF(A69=MAX(Raw!B:B),1010,MATCH(A69+1,Raw!B:B,0)-1)),IF(COUNTIF(INDIRECT("Raw!C"&amp;MATCH(A69,Raw!B:B,0)&amp;":C"&amp;IF(A69=MAX(Raw!B:B),1010,MATCH(A69+1,Raw!B:B,0)-1)),"V")&gt;1,COUNTIF(INDIRECT("Raw!C"&amp;MATCH(A69,Raw!B:B,0)&amp;":C"&amp;IF(A69=MAX(Raw!B:B),1010,MATCH(A69+1,Raw!B:B,0)-1)),"H")+COUNTIF(INDIRECT("Raw!C"&amp;MATCH(A69,Raw!B:B,0)&amp;":C"&amp;IF(A69=MAX(Raw!B:B),1010,MATCH(A69+1,Raw!B:B,0)-1)),"S")+2,"")),2000)-4000,"")</f>
        <v>0</v>
      </c>
      <c r="C69" s="52">
        <f ca="1">IFERROR(IFERROR(LARGE(INDIRECT("RAW!U"&amp;MATCH(A69,Raw!B:B,0)&amp;":U"&amp;IF(A69=MAX(Raw!B:B),1010,MATCH(A69+1,Raw!B:B,0)-1)),IF(COUNTIF(INDIRECT("Raw!C"&amp;MATCH(A69,Raw!B:B,0)&amp;":C"&amp;IF(A69=MAX(Raw!B:B),1010,MATCH(A69+1,Raw!B:B,0)-1)),"H")&gt;0,1,"")),6000)+IFERROR(LARGE(INDIRECT("RAW!U"&amp;MATCH(A69,Raw!B:B,0)&amp;":U"&amp;IF(A69=MAX(Raw!B:B),1010,MATCH(A69+1,Raw!B:B,0)-1)),IF(COUNTIF(INDIRECT("Raw!C"&amp;MATCH(A69,Raw!B:B,0)&amp;":C"&amp;IF(A69=MAX(Raw!B:B),1010,MATCH(A69+1,Raw!B:B,0)-1)),"H")&gt;1,2,"")),6000)-12000
+IFERROR(LARGE(INDIRECT("RAW!U"&amp;MATCH(A69,Raw!B:B,0)&amp;":U"&amp;IF(A69=MAX(Raw!B:B),1010,MATCH(A69+1,Raw!B:B,0)-1)),IF(COUNTIF(INDIRECT("Raw!C"&amp;MATCH(A69,Raw!B:B,0)&amp;":C"&amp;IF(A69=MAX(Raw!B:B),1010,MATCH(A69+1,Raw!B:B,0)-1)),"S")&gt;0,COUNTIF(INDIRECT("Raw!C"&amp;MATCH(A69,Raw!B:B,0)&amp;":C"&amp;IF(A69=MAX(Raw!B:B),1010,MATCH(A69+1,Raw!B:B,0)-1)),"H")+1,"")),4000)+IFERROR(LARGE(INDIRECT("RAW!U"&amp;MATCH(A69,Raw!B:B,0)&amp;":U"&amp;IF(A69=MAX(Raw!B:B),1010,MATCH(A69+1,Raw!B:B,0)-1)),IF(COUNTIF(INDIRECT("Raw!C"&amp;MATCH(A69,Raw!B:B,0)&amp;":C"&amp;IF(A69=MAX(Raw!B:B),1010,MATCH(A69+1,Raw!B:B,0)-1)),"S")&gt;1,COUNTIF(INDIRECT("Raw!C"&amp;MATCH(A69,Raw!B:B,0)&amp;":C"&amp;IF(A69=MAX(Raw!B:B),1010,MATCH(A69+1,Raw!B:B,0)-1)),"H")+2,"")),4000)-8000+IFERROR(LARGE(INDIRECT("RAW!U"&amp;MATCH(A69,Raw!B:B,0)&amp;":U"&amp;IF(A69=MAX(Raw!B:B),1010,MATCH(A69+1,Raw!B:B,0)-1)),IF(COUNTIF(INDIRECT("Raw!C"&amp;MATCH(A69,Raw!B:B,0)&amp;":C"&amp;IF(A69=MAX(Raw!B:B),1010,MATCH(A69+1,Raw!B:B,0)-1)),"V")&gt;0,COUNTIF(INDIRECT("Raw!C"&amp;MATCH(A69,Raw!B:B,0)&amp;":C"&amp;IF(A69=MAX(Raw!B:B),1010,MATCH(A69+1,Raw!B:B,0)-1)),"H")+COUNTIF(INDIRECT("Raw!C"&amp;MATCH(A69,Raw!B:B,0)&amp;":C"&amp;IF(A69=MAX(Raw!B:B),1010,MATCH(A69+1,Raw!B:B,0)-1)),"S")+1,"")),2000)+IFERROR(LARGE(INDIRECT("RAW!U"&amp;MATCH(A69,Raw!B:B,0)&amp;":U"&amp;IF(A69=MAX(Raw!B:B),1010,MATCH(A69+1,Raw!B:B,0)-1)),IF(COUNTIF(INDIRECT("Raw!C"&amp;MATCH(A69,Raw!B:B,0)&amp;":C"&amp;IF(A69=MAX(Raw!B:B),1010,MATCH(A69+1,Raw!B:B,0)-1)),"V")&gt;1,COUNTIF(INDIRECT("Raw!C"&amp;MATCH(A69,Raw!B:B,0)&amp;":C"&amp;IF(A69=MAX(Raw!B:B),1010,MATCH(A69+1,Raw!B:B,0)-1)),"H")+COUNTIF(INDIRECT("Raw!C"&amp;MATCH(A69,Raw!B:B,0)&amp;":C"&amp;IF(A69=MAX(Raw!B:B),1010,MATCH(A69+1,Raw!B:B,0)-1)),"S")+2,"")),2000)-4000,"")</f>
        <v>0</v>
      </c>
      <c r="D69" s="52">
        <f ca="1">IFERROR(IFERROR(LARGE(INDIRECT("RAW!V"&amp;MATCH(A69,Raw!B:B,0)&amp;":V"&amp;IF(A69=MAX(Raw!B:B),1010,MATCH(A69+1,Raw!B:B,0)-1)),IF(COUNTIF(INDIRECT("Raw!C"&amp;MATCH(A69,Raw!B:B,0)&amp;":C"&amp;IF(A69=MAX(Raw!B:B),1010,MATCH(A69+1,Raw!B:B,0)-1)),"H")&gt;0,1,"")),6000)+IFERROR(LARGE(INDIRECT("RAW!V"&amp;MATCH(A69,Raw!B:B,0)&amp;":V"&amp;IF(A69=MAX(Raw!B:B),1010,MATCH(A69+1,Raw!B:B,0)-1)),IF(COUNTIF(INDIRECT("Raw!C"&amp;MATCH(A69,Raw!B:B,0)&amp;":C"&amp;IF(A69=MAX(Raw!B:B),1010,MATCH(A69+1,Raw!B:B,0)-1)),"H")&gt;1,2,"")),6000)-12000
+IFERROR(LARGE(INDIRECT("RAW!V"&amp;MATCH(A69,Raw!B:B,0)&amp;":V"&amp;IF(A69=MAX(Raw!B:B),1010,MATCH(A69+1,Raw!B:B,0)-1)),IF(COUNTIF(INDIRECT("Raw!C"&amp;MATCH(A69,Raw!B:B,0)&amp;":C"&amp;IF(A69=MAX(Raw!B:B),1010,MATCH(A69+1,Raw!B:B,0)-1)),"S")&gt;0,COUNTIF(INDIRECT("Raw!C"&amp;MATCH(A69,Raw!B:B,0)&amp;":C"&amp;IF(A69=MAX(Raw!B:B),1010,MATCH(A69+1,Raw!B:B,0)-1)),"H")+1,"")),4000)+IFERROR(LARGE(INDIRECT("RAW!V"&amp;MATCH(A69,Raw!B:B,0)&amp;":V"&amp;IF(A69=MAX(Raw!B:B),1010,MATCH(A69+1,Raw!B:B,0)-1)),IF(COUNTIF(INDIRECT("Raw!C"&amp;MATCH(A69,Raw!B:B,0)&amp;":C"&amp;IF(A69=MAX(Raw!B:B),1010,MATCH(A69+1,Raw!B:B,0)-1)),"S")&gt;1,COUNTIF(INDIRECT("Raw!C"&amp;MATCH(A69,Raw!B:B,0)&amp;":C"&amp;IF(A69=MAX(Raw!B:B),1010,MATCH(A69+1,Raw!B:B,0)-1)),"H")+2,"")),4000)-8000+IFERROR(LARGE(INDIRECT("RAW!V"&amp;MATCH(A69,Raw!B:B,0)&amp;":V"&amp;IF(A69=MAX(Raw!B:B),1010,MATCH(A69+1,Raw!B:B,0)-1)),IF(COUNTIF(INDIRECT("Raw!C"&amp;MATCH(A69,Raw!B:B,0)&amp;":C"&amp;IF(A69=MAX(Raw!B:B),1010,MATCH(A69+1,Raw!B:B,0)-1)),"V")&gt;0,COUNTIF(INDIRECT("Raw!C"&amp;MATCH(A69,Raw!B:B,0)&amp;":C"&amp;IF(A69=MAX(Raw!B:B),1010,MATCH(A69+1,Raw!B:B,0)-1)),"H")+COUNTIF(INDIRECT("Raw!C"&amp;MATCH(A69,Raw!B:B,0)&amp;":C"&amp;IF(A69=MAX(Raw!B:B),1010,MATCH(A69+1,Raw!B:B,0)-1)),"S")+1,"")),2000)+IFERROR(LARGE(INDIRECT("RAW!V"&amp;MATCH(A69,Raw!B:B,0)&amp;":V"&amp;IF(A69=MAX(Raw!B:B),1010,MATCH(A69+1,Raw!B:B,0)-1)),IF(COUNTIF(INDIRECT("Raw!C"&amp;MATCH(A69,Raw!B:B,0)&amp;":C"&amp;IF(A69=MAX(Raw!B:B),1010,MATCH(A69+1,Raw!B:B,0)-1)),"V")&gt;1,COUNTIF(INDIRECT("Raw!C"&amp;MATCH(A69,Raw!B:B,0)&amp;":C"&amp;IF(A69=MAX(Raw!B:B),1010,MATCH(A69+1,Raw!B:B,0)-1)),"H")+COUNTIF(INDIRECT("Raw!C"&amp;MATCH(A69,Raw!B:B,0)&amp;":C"&amp;IF(A69=MAX(Raw!B:B),1010,MATCH(A69+1,Raw!B:B,0)-1)),"S")+2,"")),2000)-4000,"")</f>
        <v>0</v>
      </c>
      <c r="E69" s="52">
        <f ca="1">IFERROR(IFERROR(LARGE(INDIRECT("RAW!W"&amp;MATCH(A69,Raw!B:B,0)&amp;":W"&amp;IF(A69=MAX(Raw!B:B),1010,MATCH(A69+1,Raw!B:B,0)-1)),IF(COUNTIF(INDIRECT("Raw!C"&amp;MATCH(A69,Raw!B:B,0)&amp;":C"&amp;IF(A69=MAX(Raw!B:B),1010,MATCH(A69+1,Raw!B:B,0)-1)),"H")&gt;0,1,"")),6000)+IFERROR(LARGE(INDIRECT("RAW!W"&amp;MATCH(A69,Raw!B:B,0)&amp;":W"&amp;IF(A69=MAX(Raw!B:B),1010,MATCH(A69+1,Raw!B:B,0)-1)),IF(COUNTIF(INDIRECT("Raw!C"&amp;MATCH(A69,Raw!B:B,0)&amp;":C"&amp;IF(A69=MAX(Raw!B:B),1010,MATCH(A69+1,Raw!B:B,0)-1)),"H")&gt;1,2,"")),6000)-12000
+IFERROR(LARGE(INDIRECT("RAW!W"&amp;MATCH(A69,Raw!B:B,0)&amp;":W"&amp;IF(A69=MAX(Raw!B:B),1010,MATCH(A69+1,Raw!B:B,0)-1)),IF(COUNTIF(INDIRECT("Raw!C"&amp;MATCH(A69,Raw!B:B,0)&amp;":C"&amp;IF(A69=MAX(Raw!B:B),1010,MATCH(A69+1,Raw!B:B,0)-1)),"S")&gt;0,COUNTIF(INDIRECT("Raw!C"&amp;MATCH(A69,Raw!B:B,0)&amp;":C"&amp;IF(A69=MAX(Raw!B:B),1010,MATCH(A69+1,Raw!B:B,0)-1)),"H")+1,"")),4000)+IFERROR(LARGE(INDIRECT("RAW!W"&amp;MATCH(A69,Raw!B:B,0)&amp;":W"&amp;IF(A69=MAX(Raw!B:B),1010,MATCH(A69+1,Raw!B:B,0)-1)),IF(COUNTIF(INDIRECT("Raw!C"&amp;MATCH(A69,Raw!B:B,0)&amp;":C"&amp;IF(A69=MAX(Raw!B:B),1010,MATCH(A69+1,Raw!B:B,0)-1)),"S")&gt;1,COUNTIF(INDIRECT("Raw!C"&amp;MATCH(A69,Raw!B:B,0)&amp;":C"&amp;IF(A69=MAX(Raw!B:B),1010,MATCH(A69+1,Raw!B:B,0)-1)),"H")+2,"")),4000)-8000+IFERROR(LARGE(INDIRECT("RAW!W"&amp;MATCH(A69,Raw!B:B,0)&amp;":W"&amp;IF(A69=MAX(Raw!B:B),1010,MATCH(A69+1,Raw!B:B,0)-1)),IF(COUNTIF(INDIRECT("Raw!C"&amp;MATCH(A69,Raw!B:B,0)&amp;":C"&amp;IF(A69=MAX(Raw!B:B),1010,MATCH(A69+1,Raw!B:B,0)-1)),"V")&gt;0,COUNTIF(INDIRECT("Raw!C"&amp;MATCH(A69,Raw!B:B,0)&amp;":C"&amp;IF(A69=MAX(Raw!B:B),1010,MATCH(A69+1,Raw!B:B,0)-1)),"H")+COUNTIF(INDIRECT("Raw!C"&amp;MATCH(A69,Raw!B:B,0)&amp;":C"&amp;IF(A69=MAX(Raw!B:B),1010,MATCH(A69+1,Raw!B:B,0)-1)),"S")+1,"")),2000)+IFERROR(LARGE(INDIRECT("RAW!W"&amp;MATCH(A69,Raw!B:B,0)&amp;":W"&amp;IF(A69=MAX(Raw!B:B),1010,MATCH(A69+1,Raw!B:B,0)-1)),IF(COUNTIF(INDIRECT("Raw!C"&amp;MATCH(A69,Raw!B:B,0)&amp;":C"&amp;IF(A69=MAX(Raw!B:B),1010,MATCH(A69+1,Raw!B:B,0)-1)),"V")&gt;1,COUNTIF(INDIRECT("Raw!C"&amp;MATCH(A69,Raw!B:B,0)&amp;":C"&amp;IF(A69=MAX(Raw!B:B),1010,MATCH(A69+1,Raw!B:B,0)-1)),"H")+COUNTIF(INDIRECT("Raw!C"&amp;MATCH(A69,Raw!B:B,0)&amp;":C"&amp;IF(A69=MAX(Raw!B:B),1010,MATCH(A69+1,Raw!B:B,0)-1)),"S")+2,"")),2000)-4000,"")</f>
        <v>0</v>
      </c>
      <c r="F69" s="52">
        <f ca="1">IFERROR(IFERROR(LARGE(INDIRECT("RAW!X"&amp;MATCH(A69,Raw!B:B,0)&amp;":X"&amp;IF(A69=MAX(Raw!B:B),1010,MATCH(A69+1,Raw!B:B,0)-1)),IF(COUNTIF(INDIRECT("Raw!C"&amp;MATCH(A69,Raw!B:B,0)&amp;":C"&amp;IF(A69=MAX(Raw!B:B),1010,MATCH(A69+1,Raw!B:B,0)-1)),"H")&gt;0,1,"")),6000)+IFERROR(LARGE(INDIRECT("RAW!X"&amp;MATCH(A69,Raw!B:B,0)&amp;":X"&amp;IF(A69=MAX(Raw!B:B),1010,MATCH(A69+1,Raw!B:B,0)-1)),IF(COUNTIF(INDIRECT("Raw!C"&amp;MATCH(A69,Raw!B:B,0)&amp;":C"&amp;IF(A69=MAX(Raw!B:B),1010,MATCH(A69+1,Raw!B:B,0)-1)),"H")&gt;1,2,"")),6000)-12000
+IFERROR(LARGE(INDIRECT("RAW!X"&amp;MATCH(A69,Raw!B:B,0)&amp;":X"&amp;IF(A69=MAX(Raw!B:B),1010,MATCH(A69+1,Raw!B:B,0)-1)),IF(COUNTIF(INDIRECT("Raw!C"&amp;MATCH(A69,Raw!B:B,0)&amp;":C"&amp;IF(A69=MAX(Raw!B:B),1010,MATCH(A69+1,Raw!B:B,0)-1)),"S")&gt;0,COUNTIF(INDIRECT("Raw!C"&amp;MATCH(A69,Raw!B:B,0)&amp;":C"&amp;IF(A69=MAX(Raw!B:B),1010,MATCH(A69+1,Raw!B:B,0)-1)),"H")+1,"")),4000)+IFERROR(LARGE(INDIRECT("RAW!X"&amp;MATCH(A69,Raw!B:B,0)&amp;":X"&amp;IF(A69=MAX(Raw!B:B),1010,MATCH(A69+1,Raw!B:B,0)-1)),IF(COUNTIF(INDIRECT("Raw!C"&amp;MATCH(A69,Raw!B:B,0)&amp;":C"&amp;IF(A69=MAX(Raw!B:B),1010,MATCH(A69+1,Raw!B:B,0)-1)),"S")&gt;1,COUNTIF(INDIRECT("Raw!C"&amp;MATCH(A69,Raw!B:B,0)&amp;":C"&amp;IF(A69=MAX(Raw!B:B),1010,MATCH(A69+1,Raw!B:B,0)-1)),"H")+2,"")),4000)-8000+IFERROR(LARGE(INDIRECT("RAW!X"&amp;MATCH(A69,Raw!B:B,0)&amp;":X"&amp;IF(A69=MAX(Raw!B:B),1010,MATCH(A69+1,Raw!B:B,0)-1)),IF(COUNTIF(INDIRECT("Raw!C"&amp;MATCH(A69,Raw!B:B,0)&amp;":C"&amp;IF(A69=MAX(Raw!B:B),1010,MATCH(A69+1,Raw!B:B,0)-1)),"v")&gt;0,COUNTIF(INDIRECT("Raw!C"&amp;MATCH(A69,Raw!B:B,0)&amp;":C"&amp;IF(A69=MAX(Raw!B:B),1010,MATCH(A69+1,Raw!B:B,0)-1)),"H")+COUNTIF(INDIRECT("Raw!C"&amp;MATCH(A69,Raw!B:B,0)&amp;":C"&amp;IF(A69=MAX(Raw!B:B),1010,MATCH(A69+1,Raw!B:B,0)-1)),"S")+1,"")),2000)+IFERROR(LARGE(INDIRECT("RAW!X"&amp;MATCH(A69,Raw!B:B,0)&amp;":X"&amp;IF(A69=MAX(Raw!B:B),1010,MATCH(A69+1,Raw!B:B,0)-1)),IF(COUNTIF(INDIRECT("Raw!C"&amp;MATCH(A69,Raw!B:B,0)&amp;":C"&amp;IF(A69=MAX(Raw!B:B),1010,MATCH(A69+1,Raw!B:B,0)-1)),"v")&gt;1,COUNTIF(INDIRECT("Raw!C"&amp;MATCH(A69,Raw!B:B,0)&amp;":C"&amp;IF(A69=MAX(Raw!B:B),1010,MATCH(A69+1,Raw!B:B,0)-1)),"H")+COUNTIF(INDIRECT("Raw!C"&amp;MATCH(A69,Raw!B:B,0)&amp;":C"&amp;IF(A69=MAX(Raw!B:B),1010,MATCH(A69+1,Raw!B:B,0)-1)),"S")+2,"")),2000)-4000,"")</f>
        <v>0</v>
      </c>
      <c r="G69" s="52">
        <f ca="1">IFERROR(IFERROR(LARGE(INDIRECT("RAW!Y"&amp;MATCH(A69,Raw!B:B,0)&amp;":Y"&amp;IF(A69=MAX(Raw!B:B),1010,MATCH(A69+1,Raw!B:B,0)-1)),IF(COUNTIF(INDIRECT("Raw!C"&amp;MATCH(A69,Raw!B:B,0)&amp;":C"&amp;IF(A69=MAX(Raw!B:B),1010,MATCH(A69+1,Raw!B:B,0)-1)),"H")&gt;0,1,"")),6000)+IFERROR(LARGE(INDIRECT("RAW!Y"&amp;MATCH(A69,Raw!B:B,0)&amp;":Y"&amp;IF(A69=MAX(Raw!B:B),1010,MATCH(A69+1,Raw!B:B,0)-1)),IF(COUNTIF(INDIRECT("Raw!C"&amp;MATCH(A69,Raw!B:B,0)&amp;":C"&amp;IF(A69=MAX(Raw!B:B),1010,MATCH(A69+1,Raw!B:B,0)-1)),"H")&gt;1,2,"")),6000)-12000
+IFERROR(LARGE(INDIRECT("RAW!Y"&amp;MATCH(A69,Raw!B:B,0)&amp;":Y"&amp;IF(A69=MAX(Raw!B:B),1010,MATCH(A69+1,Raw!B:B,0)-1)),IF(COUNTIF(INDIRECT("Raw!C"&amp;MATCH(A69,Raw!B:B,0)&amp;":C"&amp;IF(A69=MAX(Raw!B:B),1010,MATCH(A69+1,Raw!B:B,0)-1)),"S")&gt;0,COUNTIF(INDIRECT("Raw!C"&amp;MATCH(A69,Raw!B:B,0)&amp;":C"&amp;IF(A69=MAX(Raw!B:B),1010,MATCH(A69+1,Raw!B:B,0)-1)),"H")+1,"")),4000)+IFERROR(LARGE(INDIRECT("RAW!Y"&amp;MATCH(A69,Raw!B:B,0)&amp;":Y"&amp;IF(A69=MAX(Raw!B:B),1010,MATCH(A69+1,Raw!B:B,0)-1)),IF(COUNTIF(INDIRECT("Raw!C"&amp;MATCH(A69,Raw!B:B,0)&amp;":C"&amp;IF(A69=MAX(Raw!B:B),1010,MATCH(A69+1,Raw!B:B,0)-1)),"S")&gt;1,COUNTIF(INDIRECT("Raw!C"&amp;MATCH(A69,Raw!B:B,0)&amp;":C"&amp;IF(A69=MAX(Raw!B:B),1010,MATCH(A69+1,Raw!B:B,0)-1)),"H")+2,"")),4000)-8000+IFERROR(LARGE(INDIRECT("RAW!Y"&amp;MATCH(A69,Raw!B:B,0)&amp;":Y"&amp;IF(A69=MAX(Raw!B:B),1010,MATCH(A69+1,Raw!B:B,0)-1)),IF(COUNTIF(INDIRECT("Raw!C"&amp;MATCH(A69,Raw!B:B,0)&amp;":C"&amp;IF(A69=MAX(Raw!B:B),1010,MATCH(A69+1,Raw!B:B,0)-1)),"V")&gt;0,COUNTIF(INDIRECT("Raw!C"&amp;MATCH(A69,Raw!B:B,0)&amp;":C"&amp;IF(A69=MAX(Raw!B:B),1010,MATCH(A69+1,Raw!B:B,0)-1)),"H")+COUNTIF(INDIRECT("Raw!C"&amp;MATCH(A69,Raw!B:B,0)&amp;":C"&amp;IF(A69=MAX(Raw!B:B),1010,MATCH(A69+1,Raw!B:B,0)-1)),"S")+1,"")),2000)+IFERROR(LARGE(INDIRECT("RAW!Y"&amp;MATCH(A69,Raw!B:B,0)&amp;":Y"&amp;IF(A69=MAX(Raw!B:B),1010,MATCH(A69+1,Raw!B:B,0)-1)),IF(COUNTIF(INDIRECT("Raw!C"&amp;MATCH(A69,Raw!B:B,0)&amp;":C"&amp;IF(A69=MAX(Raw!B:B),1010,MATCH(A69+1,Raw!B:B,0)-1)),"V")&gt;1,COUNTIF(INDIRECT("Raw!C"&amp;MATCH(A69,Raw!B:B,0)&amp;":C"&amp;IF(A69=MAX(Raw!B:B),1010,MATCH(A69+1,Raw!B:B,0)-1)),"H")+COUNTIF(INDIRECT("Raw!C"&amp;MATCH(A69,Raw!B:B,0)&amp;":C"&amp;IF(A69=MAX(Raw!B:B),1010,MATCH(A69+1,Raw!B:B,0)-1)),"S")+2,"")),2000)-4000,"")</f>
        <v>0</v>
      </c>
      <c r="H69" s="52">
        <f ca="1">IFERROR(IFERROR(LARGE(INDIRECT("RAW!Z"&amp;MATCH(A69,Raw!B:B,0)&amp;":Z"&amp;IF(A69=MAX(Raw!B:B),1010,MATCH(A69+1,Raw!B:B,0)-1)),IF(COUNTIF(INDIRECT("Raw!C"&amp;MATCH(A69,Raw!B:B,0)&amp;":C"&amp;IF(A69=MAX(Raw!B:B),1010,MATCH(A69+1,Raw!B:B,0)-1)),"H")&gt;0,1,"")),6000)+IFERROR(LARGE(INDIRECT("RAW!Z"&amp;MATCH(A69,Raw!B:B,0)&amp;":Z"&amp;IF(A69=MAX(Raw!B:B),1010,MATCH(A69+1,Raw!B:B,0)-1)),IF(COUNTIF(INDIRECT("Raw!C"&amp;MATCH(A69,Raw!B:B,0)&amp;":C"&amp;IF(A69=MAX(Raw!B:B),1010,MATCH(A69+1,Raw!B:B,0)-1)),"H")&gt;1,2,"")),6000)-12000
+IFERROR(LARGE(INDIRECT("RAW!Z"&amp;MATCH(A69,Raw!B:B,0)&amp;":Z"&amp;IF(A69=MAX(Raw!B:B),1010,MATCH(A69+1,Raw!B:B,0)-1)),IF(COUNTIF(INDIRECT("Raw!C"&amp;MATCH(A69,Raw!B:B,0)&amp;":C"&amp;IF(A69=MAX(Raw!B:B),1010,MATCH(A69+1,Raw!B:B,0)-1)),"S")&gt;0,COUNTIF(INDIRECT("Raw!C"&amp;MATCH(A69,Raw!B:B,0)&amp;":C"&amp;IF(A69=MAX(Raw!B:B),1010,MATCH(A69+1,Raw!B:B,0)-1)),"H")+1,"")),4000)+IFERROR(LARGE(INDIRECT("RAW!Z"&amp;MATCH(A69,Raw!B:B,0)&amp;":Z"&amp;IF(A69=MAX(Raw!B:B),1010,MATCH(A69+1,Raw!B:B,0)-1)),IF(COUNTIF(INDIRECT("Raw!C"&amp;MATCH(A69,Raw!B:B,0)&amp;":C"&amp;IF(A69=MAX(Raw!B:B),1010,MATCH(A69+1,Raw!B:B,0)-1)),"S")&gt;1,COUNTIF(INDIRECT("Raw!C"&amp;MATCH(A69,Raw!B:B,0)&amp;":C"&amp;IF(A69=MAX(Raw!B:B),1010,MATCH(A69+1,Raw!B:B,0)-1)),"H")+2,"")),4000)-8000+IFERROR(LARGE(INDIRECT("RAW!Z"&amp;MATCH(A69,Raw!B:B,0)&amp;":Z"&amp;IF(A69=MAX(Raw!B:B),1010,MATCH(A69+1,Raw!B:B,0)-1)),IF(COUNTIF(INDIRECT("Raw!C"&amp;MATCH(A69,Raw!B:B,0)&amp;":C"&amp;IF(A69=MAX(Raw!B:B),1010,MATCH(A69+1,Raw!B:B,0)-1)),"V")&gt;0,COUNTIF(INDIRECT("Raw!C"&amp;MATCH(A69,Raw!B:B,0)&amp;":C"&amp;IF(A69=MAX(Raw!B:B),1010,MATCH(A69+1,Raw!B:B,0)-1)),"H")+COUNTIF(INDIRECT("Raw!C"&amp;MATCH(A69,Raw!B:B,0)&amp;":C"&amp;IF(A69=MAX(Raw!B:B),1010,MATCH(A69+1,Raw!B:B,0)-1)),"S")+1,"")),2000)+IFERROR(LARGE(INDIRECT("RAW!Z"&amp;MATCH(A69,Raw!B:B,0)&amp;":Z"&amp;IF(A69=MAX(Raw!B:B),1010,MATCH(A69+1,Raw!B:B,0)-1)),IF(COUNTIF(INDIRECT("Raw!C"&amp;MATCH(A69,Raw!B:B,0)&amp;":C"&amp;IF(A69=MAX(Raw!B:B),1010,MATCH(A69+1,Raw!B:B,0)-1)),"V")&gt;1,COUNTIF(INDIRECT("Raw!C"&amp;MATCH(A69,Raw!B:B,0)&amp;":C"&amp;IF(A69=MAX(Raw!B:B),1010,MATCH(A69+1,Raw!B:B,0)-1)),"H")+COUNTIF(INDIRECT("Raw!C"&amp;MATCH(A69,Raw!B:B,0)&amp;":C"&amp;IF(A69=MAX(Raw!B:B),1010,MATCH(A69+1,Raw!B:B,0)-1)),"S")+2,"")),2000)-4000,"")</f>
        <v>0</v>
      </c>
      <c r="I69" s="52">
        <f ca="1">IFERROR(IFERROR(LARGE(INDIRECT("RAW!AA"&amp;MATCH(A69,Raw!B:B,0)&amp;":AA"&amp;IF(A69=MAX(Raw!B:B),1010,MATCH(A69+1,Raw!B:B,0)-1)),IF(COUNTIF(INDIRECT("Raw!C"&amp;MATCH(A69,Raw!B:B,0)&amp;":C"&amp;IF(A69=MAX(Raw!B:B),1010,MATCH(A69+1,Raw!B:B,0)-1)),"H")&gt;0,1,"")),6000)+IFERROR(LARGE(INDIRECT("RAW!AA"&amp;MATCH(A69,Raw!B:B,0)&amp;":AA"&amp;IF(A69=MAX(Raw!B:B),1010,MATCH(A69+1,Raw!B:B,0)-1)),IF(COUNTIF(INDIRECT("Raw!C"&amp;MATCH(A69,Raw!B:B,0)&amp;":C"&amp;IF(A69=MAX(Raw!B:B),1010,MATCH(A69+1,Raw!B:B,0)-1)),"H")&gt;1,2,"")),6000)-12000
+IFERROR(LARGE(INDIRECT("RAW!AA"&amp;MATCH(A69,Raw!B:B,0)&amp;":AA"&amp;IF(A69=MAX(Raw!B:B),1010,MATCH(A69+1,Raw!B:B,0)-1)),IF(COUNTIF(INDIRECT("Raw!C"&amp;MATCH(A69,Raw!B:B,0)&amp;":C"&amp;IF(A69=MAX(Raw!B:B),1010,MATCH(A69+1,Raw!B:B,0)-1)),"S")&gt;0,COUNTIF(INDIRECT("Raw!C"&amp;MATCH(A69,Raw!B:B,0)&amp;":C"&amp;IF(A69=MAX(Raw!B:B),1010,MATCH(A69+1,Raw!B:B,0)-1)),"H")+1,"")),4000)+IFERROR(LARGE(INDIRECT("RAW!AA"&amp;MATCH(A69,Raw!B:B,0)&amp;":AA"&amp;IF(A69=MAX(Raw!B:B),1010,MATCH(A69+1,Raw!B:B,0)-1)),IF(COUNTIF(INDIRECT("Raw!C"&amp;MATCH(A69,Raw!B:B,0)&amp;":C"&amp;IF(A69=MAX(Raw!B:B),1010,MATCH(A69+1,Raw!B:B,0)-1)),"S")&gt;1,COUNTIF(INDIRECT("Raw!C"&amp;MATCH(A69,Raw!B:B,0)&amp;":C"&amp;IF(A69=MAX(Raw!B:B),1010,MATCH(A69+1,Raw!B:B,0)-1)),"H")+2,"")),4000)-8000+IFERROR(LARGE(INDIRECT("RAW!AA"&amp;MATCH(A69,Raw!B:B,0)&amp;":AA"&amp;IF(A69=MAX(Raw!B:B),1010,MATCH(A69+1,Raw!B:B,0)-1)),IF(COUNTIF(INDIRECT("Raw!C"&amp;MATCH(A69,Raw!B:B,0)&amp;":C"&amp;IF(A69=MAX(Raw!B:B),1010,MATCH(A69+1,Raw!B:B,0)-1)),"V")&gt;0,COUNTIF(INDIRECT("Raw!C"&amp;MATCH(A69,Raw!B:B,0)&amp;":C"&amp;IF(A69=MAX(Raw!B:B),1010,MATCH(A69+1,Raw!B:B,0)-1)),"H")+COUNTIF(INDIRECT("Raw!C"&amp;MATCH(A69,Raw!B:B,0)&amp;":C"&amp;IF(A69=MAX(Raw!B:B),1010,MATCH(A69+1,Raw!B:B,0)-1)),"S")+1,"")),2000)+IFERROR(LARGE(INDIRECT("RAW!AA"&amp;MATCH(A69,Raw!B:B,0)&amp;":AA"&amp;IF(A69=MAX(Raw!B:B),1010,MATCH(A69+1,Raw!B:B,0)-1)),IF(COUNTIF(INDIRECT("Raw!C"&amp;MATCH(A69,Raw!B:B,0)&amp;":C"&amp;IF(A69=MAX(Raw!B:B),1010,MATCH(A69+1,Raw!B:B,0)-1)),"V")&gt;1,COUNTIF(INDIRECT("Raw!C"&amp;MATCH(A69,Raw!B:B,0)&amp;":C"&amp;IF(A69=MAX(Raw!B:B),1010,MATCH(A69+1,Raw!B:B,0)-1)),"H")+COUNTIF(INDIRECT("Raw!C"&amp;MATCH(A69,Raw!B:B,0)&amp;":C"&amp;IF(A69=MAX(Raw!B:B),1010,MATCH(A69+1,Raw!B:B,0)-1)),"S")+2,"")),2000)-4000,"")</f>
        <v>0</v>
      </c>
      <c r="J69" s="52">
        <f ca="1">IFERROR(IFERROR(LARGE(INDIRECT("RAW!AB"&amp;MATCH(A69,Raw!B:B,0)&amp;":AB"&amp;IF(A69=MAX(Raw!B:B),1010,MATCH(A69+1,Raw!B:B,0)-1)),IF(COUNTIF(INDIRECT("Raw!C"&amp;MATCH(A69,Raw!B:B,0)&amp;":C"&amp;IF(A69=MAX(Raw!B:B),1010,MATCH(A69+1,Raw!B:B,0)-1)),"H")&gt;0,1,"")),6000)+IFERROR(LARGE(INDIRECT("RAW!AB"&amp;MATCH(A69,Raw!B:B,0)&amp;":AB"&amp;IF(A69=MAX(Raw!B:B),1010,MATCH(A69+1,Raw!B:B,0)-1)),IF(COUNTIF(INDIRECT("Raw!C"&amp;MATCH(A69,Raw!B:B,0)&amp;":C"&amp;IF(A69=MAX(Raw!B:B),1010,MATCH(A69+1,Raw!B:B,0)-1)),"H")&gt;1,2,"")),6000)-12000
+IFERROR(LARGE(INDIRECT("RAW!AB"&amp;MATCH(A69,Raw!B:B,0)&amp;":AB"&amp;IF(A69=MAX(Raw!B:B),1010,MATCH(A69+1,Raw!B:B,0)-1)),IF(COUNTIF(INDIRECT("Raw!C"&amp;MATCH(A69,Raw!B:B,0)&amp;":C"&amp;IF(A69=MAX(Raw!B:B),1010,MATCH(A69+1,Raw!B:B,0)-1)),"S")&gt;0,COUNTIF(INDIRECT("Raw!C"&amp;MATCH(A69,Raw!B:B,0)&amp;":C"&amp;IF(A69=MAX(Raw!B:B),1010,MATCH(A69+1,Raw!B:B,0)-1)),"H")+1,"")),4000)+IFERROR(LARGE(INDIRECT("RAW!AB"&amp;MATCH(A69,Raw!B:B,0)&amp;":AB"&amp;IF(A69=MAX(Raw!B:B),1010,MATCH(A69+1,Raw!B:B,0)-1)),IF(COUNTIF(INDIRECT("Raw!C"&amp;MATCH(A69,Raw!B:B,0)&amp;":C"&amp;IF(A69=MAX(Raw!B:B),1010,MATCH(A69+1,Raw!B:B,0)-1)),"S")&gt;1,COUNTIF(INDIRECT("Raw!C"&amp;MATCH(A69,Raw!B:B,0)&amp;":C"&amp;IF(A69=MAX(Raw!B:B),1010,MATCH(A69+1,Raw!B:B,0)-1)),"H")+2,"")),4000)-8000+IFERROR(LARGE(INDIRECT("RAW!AB"&amp;MATCH(A69,Raw!B:B,0)&amp;":AB"&amp;IF(A69=MAX(Raw!B:B),1010,MATCH(A69+1,Raw!B:B,0)-1)),IF(COUNTIF(INDIRECT("Raw!C"&amp;MATCH(A69,Raw!B:B,0)&amp;":C"&amp;IF(A69=MAX(Raw!B:B),1010,MATCH(A69+1,Raw!B:B,0)-1)),"V")&gt;0,COUNTIF(INDIRECT("Raw!C"&amp;MATCH(A69,Raw!B:B,0)&amp;":C"&amp;IF(A69=MAX(Raw!B:B),1010,MATCH(A69+1,Raw!B:B,0)-1)),"H")+COUNTIF(INDIRECT("Raw!C"&amp;MATCH(A69,Raw!B:B,0)&amp;":C"&amp;IF(A69=MAX(Raw!B:B),1010,MATCH(A69+1,Raw!B:B,0)-1)),"S")+1,"")),2000)+IFERROR(LARGE(INDIRECT("RAW!AB"&amp;MATCH(A69,Raw!B:B,0)&amp;":AB"&amp;IF(A69=MAX(Raw!B:B),1010,MATCH(A69+1,Raw!B:B,0)-1)),IF(COUNTIF(INDIRECT("Raw!C"&amp;MATCH(A69,Raw!B:B,0)&amp;":C"&amp;IF(A69=MAX(Raw!B:B),1010,MATCH(A69+1,Raw!B:B,0)-1)),"V")&gt;1,COUNTIF(INDIRECT("Raw!C"&amp;MATCH(A69,Raw!B:B,0)&amp;":C"&amp;IF(A69=MAX(Raw!B:B),1010,MATCH(A69+1,Raw!B:B,0)-1)),"H")+COUNTIF(INDIRECT("Raw!C"&amp;MATCH(A69,Raw!B:B,0)&amp;":C"&amp;IF(A69=MAX(Raw!B:B),1010,MATCH(A69+1,Raw!B:B,0)-1)),"S")+2,"")),2000)-4000,"")</f>
        <v>0</v>
      </c>
      <c r="K69" s="52">
        <f ca="1">IFERROR(IFERROR(LARGE(INDIRECT("RAW!AC"&amp;MATCH(A69,Raw!B:B,0)&amp;":AC"&amp;IF(A69=MAX(Raw!B:B),1010,MATCH(A69+1,Raw!B:B,0)-1)),IF(COUNTIF(INDIRECT("Raw!C"&amp;MATCH(A69,Raw!B:B,0)&amp;":C"&amp;IF(A69=MAX(Raw!B:B),1010,MATCH(A69+1,Raw!B:B,0)-1)),"H")&gt;0,1,"")),6000)+IFERROR(LARGE(INDIRECT("RAW!AC"&amp;MATCH(A69,Raw!B:B,0)&amp;":AC"&amp;IF(A69=MAX(Raw!B:B),1010,MATCH(A69+1,Raw!B:B,0)-1)),IF(COUNTIF(INDIRECT("Raw!C"&amp;MATCH(A69,Raw!B:B,0)&amp;":C"&amp;IF(A69=MAX(Raw!B:B),1010,MATCH(A69+1,Raw!B:B,0)-1)),"H")&gt;1,2,"")),6000)-12000
+IFERROR(LARGE(INDIRECT("RAW!AC"&amp;MATCH(A69,Raw!B:B,0)&amp;":AC"&amp;IF(A69=MAX(Raw!B:B),1010,MATCH(A69+1,Raw!B:B,0)-1)),IF(COUNTIF(INDIRECT("Raw!C"&amp;MATCH(A69,Raw!B:B,0)&amp;":C"&amp;IF(A69=MAX(Raw!B:B),1010,MATCH(A69+1,Raw!B:B,0)-1)),"S")&gt;0,COUNTIF(INDIRECT("Raw!C"&amp;MATCH(A69,Raw!B:B,0)&amp;":C"&amp;IF(A69=MAX(Raw!B:B),1010,MATCH(A69+1,Raw!B:B,0)-1)),"H")+1,"")),4000)+IFERROR(LARGE(INDIRECT("RAW!AC"&amp;MATCH(A69,Raw!B:B,0)&amp;":AC"&amp;IF(A69=MAX(Raw!B:B),1010,MATCH(A69+1,Raw!B:B,0)-1)),IF(COUNTIF(INDIRECT("Raw!C"&amp;MATCH(A69,Raw!B:B,0)&amp;":C"&amp;IF(A69=MAX(Raw!B:B),1010,MATCH(A69+1,Raw!B:B,0)-1)),"S")&gt;1,COUNTIF(INDIRECT("Raw!C"&amp;MATCH(A69,Raw!B:B,0)&amp;":C"&amp;IF(A69=MAX(Raw!B:B),1010,MATCH(A69+1,Raw!B:B,0)-1)),"H")+2,"")),4000)-8000+IFERROR(LARGE(INDIRECT("RAW!AC"&amp;MATCH(A69,Raw!B:B,0)&amp;":AC"&amp;IF(A69=MAX(Raw!B:B),1010,MATCH(A69+1,Raw!B:B,0)-1)),IF(COUNTIF(INDIRECT("Raw!C"&amp;MATCH(A69,Raw!B:B,0)&amp;":C"&amp;IF(A69=MAX(Raw!B:B),1010,MATCH(A69+1,Raw!B:B,0)-1)),"V")&gt;0,COUNTIF(INDIRECT("Raw!C"&amp;MATCH(A69,Raw!B:B,0)&amp;":C"&amp;IF(A69=MAX(Raw!B:B),1010,MATCH(A69+1,Raw!B:B,0)-1)),"H")+COUNTIF(INDIRECT("Raw!C"&amp;MATCH(A69,Raw!B:B,0)&amp;":C"&amp;IF(A69=MAX(Raw!B:B),1010,MATCH(A69+1,Raw!B:B,0)-1)),"S")+1,"")),2000)+IFERROR(LARGE(INDIRECT("RAW!AC"&amp;MATCH(A69,Raw!B:B,0)&amp;":AC"&amp;IF(A69=MAX(Raw!B:B),1010,MATCH(A69+1,Raw!B:B,0)-1)),IF(COUNTIF(INDIRECT("Raw!C"&amp;MATCH(A69,Raw!B:B,0)&amp;":C"&amp;IF(A69=MAX(Raw!B:B),1010,MATCH(A69+1,Raw!B:B,0)-1)),"V")&gt;1,COUNTIF(INDIRECT("Raw!C"&amp;MATCH(A69,Raw!B:B,0)&amp;":C"&amp;IF(A69=MAX(Raw!B:B),1010,MATCH(A69+1,Raw!B:B,0)-1)),"H")+COUNTIF(INDIRECT("Raw!C"&amp;MATCH(A69,Raw!B:B,0)&amp;":C"&amp;IF(A69=MAX(Raw!B:B),1010,MATCH(A69+1,Raw!B:B,0)-1)),"S")+2,"")),2000)-4000,"")</f>
        <v>0</v>
      </c>
      <c r="L69" s="14">
        <f t="shared" ca="1" si="17"/>
        <v>0</v>
      </c>
      <c r="M69" s="14">
        <f t="shared" ca="1" si="18"/>
        <v>0</v>
      </c>
      <c r="N69" s="14">
        <f t="shared" ca="1" si="19"/>
        <v>0</v>
      </c>
      <c r="O69" s="37" t="str">
        <f t="array" aca="1" ref="O69" ca="1">IF(P69="","",(IF(ROUND(P69,1)=ROUND(P68,1),O68,O68+1)))</f>
        <v/>
      </c>
      <c r="P69" s="33" t="str">
        <f t="array" aca="1" ref="P69" ca="1">IF(ROUND(LARGE(B:B,$A69),2)=0,"",LARGE(B:B,$A69))</f>
        <v/>
      </c>
      <c r="Q69" s="33" t="str">
        <f t="array" aca="1" ref="Q69" ca="1">IFERROR(INDEX(Raw!$S$3:$S$502,MATCH(R69,Raw!$R$3:$R$502,0)),"")</f>
        <v/>
      </c>
      <c r="R69" s="34" t="str">
        <f t="array" aca="1" ref="R69" ca="1">IFERROR(INDEX(Raw!$R$3:$R$502,MATCH(IFERROR(INDEX(MATCH(P69,B$2:B$501,0),$A$2:$A$502),""),Raw!$Q$3:$Q$502,0)),"")</f>
        <v/>
      </c>
      <c r="S69" s="38" t="str">
        <f t="array" aca="1" ref="S69" ca="1">IF(T69="","",(IF(ROUND(T69,1)=ROUND(T68,1),S68,S68+1)))</f>
        <v/>
      </c>
      <c r="T69" s="36" t="str">
        <f t="array" aca="1" ref="T69" ca="1">IF(ROUND(LARGE(C:C,$A69),2)=0,"",LARGE(C:C,$A69))</f>
        <v/>
      </c>
      <c r="U69" s="33" t="str">
        <f t="array" aca="1" ref="U69" ca="1">IFERROR(INDEX(Raw!$S$3:$S$502,MATCH(V69,Raw!$R$3:$R$502,0)),"")</f>
        <v/>
      </c>
      <c r="V69" s="34" t="str">
        <f t="array" aca="1" ref="V69" ca="1">IFERROR(INDEX(Raw!$R$3:$R$502,MATCH(IFERROR(INDEX(MATCH(T69,C$2:C$501,0),$A$2:$A$501),""),Raw!$Q$3:$Q$502,0)),"")</f>
        <v/>
      </c>
      <c r="W69" s="38" t="str">
        <f t="array" aca="1" ref="W69" ca="1">IF(X69="","",(IF(ROUND(X69,1)=ROUND(X68,1),W68,W68+1)))</f>
        <v/>
      </c>
      <c r="X69" s="36" t="str">
        <f t="array" aca="1" ref="X69" ca="1">IF(ROUND(LARGE(D:D,$A69),2)=0,"",LARGE(D:D,$A69))</f>
        <v/>
      </c>
      <c r="Y69" s="33" t="str">
        <f t="array" aca="1" ref="Y69" ca="1">IFERROR(INDEX(Raw!$S$3:$S$502,MATCH(Z69,Raw!$R$3:$R$502,0)),"")</f>
        <v/>
      </c>
      <c r="Z69" s="34" t="str">
        <f t="array" aca="1" ref="Z69" ca="1">IFERROR(INDEX(Raw!$R$3:$R$502,MATCH(IFERROR(INDEX(MATCH(X69,D$2:D$501,0),$A$2:$A$501),""),Raw!$Q$3:$Q$502,0)),"")</f>
        <v/>
      </c>
      <c r="AA69" s="38" t="str">
        <f t="array" aca="1" ref="AA69" ca="1">IF(AB69="","",(IF(ROUND(AB69,1)=ROUND(AB68,1),AA68,AA68+1)))</f>
        <v/>
      </c>
      <c r="AB69" s="36" t="str">
        <f t="array" aca="1" ref="AB69" ca="1">IF(ROUND(LARGE(E:E,$A69),2)=0,"",LARGE(E:E,$A69))</f>
        <v/>
      </c>
      <c r="AC69" s="33" t="str">
        <f ca="1">IFERROR(INDEX(Raw!$S$3:$S$502,MATCH(AD69,Raw!$R$3:$R$502,0)),"")</f>
        <v/>
      </c>
      <c r="AD69" s="34" t="str">
        <f t="array" aca="1" ref="AD69" ca="1">IFERROR(INDEX(Raw!$R$3:$R$502,MATCH(IFERROR(INDEX(MATCH(AB69,E$2:E$501,0),$A$2:$A$501),""),Raw!$Q$3:$Q$502,0)),"")</f>
        <v/>
      </c>
      <c r="AE69" s="38" t="str">
        <f t="array" aca="1" ref="AE69" ca="1">IF(AF69="","",(IF(ROUND(AF69,1)=ROUND(AF68,1),AE68,AE68+1)))</f>
        <v/>
      </c>
      <c r="AF69" s="36" t="str">
        <f t="array" aca="1" ref="AF69" ca="1">IF(ROUND(LARGE(F:F,$A69),2)=0,"",LARGE(F:F,$A69))</f>
        <v/>
      </c>
      <c r="AG69" s="33" t="str">
        <f ca="1">IFERROR(INDEX(Raw!$S$3:$S$502,MATCH(AH69,Raw!$R$3:$R$502,0)),"")</f>
        <v/>
      </c>
      <c r="AH69" s="34" t="str">
        <f t="array" aca="1" ref="AH69" ca="1">IFERROR(INDEX(Raw!$R$3:$R$502,MATCH(IFERROR(INDEX(MATCH(AF69,F$2:F$501,0),$A$2:$A$501),""),Raw!$Q$3:$Q$502,0)),"")</f>
        <v/>
      </c>
      <c r="AI69" s="38" t="str">
        <f t="array" aca="1" ref="AI69" ca="1">IF(AJ69="","",(IF(ROUND(AJ69,1)=ROUND(AJ68,1),AI68,AI68+1)))</f>
        <v/>
      </c>
      <c r="AJ69" s="36" t="str">
        <f t="array" aca="1" ref="AJ69" ca="1">IF(ROUND(LARGE(G:G,$A69),2)=0,"",LARGE(G:G,$A69))</f>
        <v/>
      </c>
      <c r="AK69" s="33" t="str">
        <f ca="1">IFERROR(INDEX(Raw!$S$3:$S$502,MATCH(AL69,Raw!$R$3:$R$502,0)),"")</f>
        <v/>
      </c>
      <c r="AL69" s="34" t="str">
        <f t="array" aca="1" ref="AL69" ca="1">IFERROR(INDEX(Raw!$R$3:$R$502,MATCH(IFERROR(INDEX(MATCH(AJ69,G$2:G$501,0),$A$2:$A$501),""),Raw!$Q$3:$Q$502,0)),"")</f>
        <v/>
      </c>
      <c r="AM69" s="38" t="str">
        <f t="array" aca="1" ref="AM69" ca="1">IF(AN69="","",(IF(ROUND(AN69,1)=ROUND(AN68,1),AM68,AM68+1)))</f>
        <v/>
      </c>
      <c r="AN69" s="36" t="str">
        <f t="shared" ca="1" si="20"/>
        <v/>
      </c>
      <c r="AO69" s="33" t="str">
        <f ca="1">IFERROR(INDEX(Raw!$S$3:$S$502,MATCH(AP69,Raw!$R$3:$R$502,0)),"")</f>
        <v/>
      </c>
      <c r="AP69" s="34" t="str">
        <f t="array" aca="1" ref="AP69" ca="1">IFERROR(INDEX(Raw!$R$3:$R$502,MATCH(IFERROR(INDEX(MATCH(AN69,H$2:H$501,0),$A$2:$A$501),""),Raw!$Q$3:$Q$502,0)),"")</f>
        <v/>
      </c>
      <c r="AQ69" s="37" t="str">
        <f t="array" aca="1" ref="AQ69" ca="1">IF(AR69="","",(IF(ROUND(AR69,1)=ROUND(AR68,1),AQ68,AQ68+1)))</f>
        <v/>
      </c>
      <c r="AR69" s="33" t="str">
        <f t="shared" ca="1" si="21"/>
        <v/>
      </c>
      <c r="AS69" s="48" t="str">
        <f t="array" aca="1" ref="AS69" ca="1">IFERROR(INDEX(Raw!$S$3:$S$502,MATCH(AT69,Raw!$R$3:$R$502,0)),"")</f>
        <v/>
      </c>
      <c r="AT69" s="34" t="str">
        <f t="array" aca="1" ref="AT69" ca="1">IFERROR(INDEX(Raw!$R$3:$R$502,MATCH(IFERROR(INDEX(MATCH(AR69,I$2:I$501,0),$A$2:$A$501),""),Raw!$Q$3:$Q$502,0)),"")</f>
        <v/>
      </c>
      <c r="AU69" s="37" t="str">
        <f t="array" aca="1" ref="AU69" ca="1">IF(AV69="","",(IF(ROUND(AV69,1)=ROUND(AV68,1),AU68,AU68+1)))</f>
        <v/>
      </c>
      <c r="AV69" s="33" t="str">
        <f t="shared" ca="1" si="22"/>
        <v/>
      </c>
      <c r="AW69" s="48" t="str">
        <f t="array" aca="1" ref="AW69" ca="1">IFERROR(INDEX(Raw!$S$3:$S$502,MATCH(AX69,Raw!$R$3:$R$502,0)),"")</f>
        <v/>
      </c>
      <c r="AX69" s="34" t="str">
        <f t="array" aca="1" ref="AX69" ca="1">IFERROR(INDEX(Raw!$R$3:$R$502,MATCH(IFERROR(INDEX(MATCH(AV69,J$2:J$501,0),$A$2:$A$501),""),Raw!$Q$3:$Q$502,0)),"")</f>
        <v/>
      </c>
      <c r="AY69" s="37" t="str">
        <f t="array" aca="1" ref="AY69" ca="1">IF(AZ69="","",(IF(ROUND(AZ69,1)=ROUND(AZ68,1),AY68,AY68+1)))</f>
        <v/>
      </c>
      <c r="AZ69" s="33" t="str">
        <f t="shared" ca="1" si="23"/>
        <v/>
      </c>
      <c r="BA69" s="48" t="str">
        <f t="array" aca="1" ref="BA69" ca="1">IFERROR(INDEX(Raw!$S$3:$S$502,MATCH(BB69,Raw!$R$3:$R$502,0)),"")</f>
        <v/>
      </c>
      <c r="BB69" s="34" t="str">
        <f t="array" aca="1" ref="BB69" ca="1">IFERROR(INDEX(Raw!$R$3:$R$502,MATCH(IFERROR(INDEX(MATCH(AZ69,K$2:K$501,0),$A$2:$A$501),""),Raw!$Q$3:$Q$502,0)),"")</f>
        <v/>
      </c>
      <c r="BC69" s="37" t="str">
        <f t="array" aca="1" ref="BC69" ca="1">IF(BD69="","",(IF(ROUND(BD69,1)=ROUND(BD68,1),BC68,BC68+1)))</f>
        <v/>
      </c>
      <c r="BD69" s="33" t="str">
        <f t="shared" ca="1" si="24"/>
        <v/>
      </c>
      <c r="BE69" s="48" t="str">
        <f t="array" aca="1" ref="BE69" ca="1">IFERROR(INDEX(Raw!$S$3:$S$502,MATCH(BF69,Raw!$R$3:$R$502,0)),"")</f>
        <v/>
      </c>
      <c r="BF69" s="34" t="str">
        <f t="array" aca="1" ref="BF69" ca="1">IFERROR(INDEX(Raw!$R$3:$R$502,MATCH(IFERROR(INDEX(MATCH(BD69,L$2:L$501,0),$A$2:$A$501),""),Raw!$Q$3:$Q$502,0)),"")</f>
        <v/>
      </c>
      <c r="BG69" s="37" t="str">
        <f t="array" aca="1" ref="BG69" ca="1">IF(BH69="","",(IF(ROUND(BH69,1)=ROUND(BH68,1),BG68,BG68+1)))</f>
        <v/>
      </c>
      <c r="BH69" s="33" t="str">
        <f t="shared" ca="1" si="25"/>
        <v/>
      </c>
      <c r="BI69" s="48" t="str">
        <f t="array" aca="1" ref="BI69" ca="1">IFERROR(INDEX(Raw!$S$3:$S$502,MATCH(BJ69,Raw!$R$3:$R$502,0)),"")</f>
        <v/>
      </c>
      <c r="BJ69" s="34" t="str">
        <f t="array" aca="1" ref="BJ69" ca="1">IFERROR(INDEX(Raw!$R$3:$R$502,MATCH(IFERROR(INDEX(MATCH(BH69,M$2:M$501,0),$A$2:$A$501),""),Raw!$Q$3:$Q$502,0)),"")</f>
        <v/>
      </c>
      <c r="BK69" s="37" t="str">
        <f t="array" aca="1" ref="BK69" ca="1">IF(BL69="","",(IF(ROUND(BL69,1)=ROUND(BL68,1),BK68,BK68+1)))</f>
        <v/>
      </c>
      <c r="BL69" s="33" t="str">
        <f t="shared" ca="1" si="26"/>
        <v/>
      </c>
      <c r="BM69" s="48" t="str">
        <f t="array" aca="1" ref="BM69" ca="1">IFERROR(INDEX(Raw!$S$3:$S$502,MATCH(BN69,Raw!$R$3:$R$502,0)),"")</f>
        <v/>
      </c>
      <c r="BN69" s="34" t="str">
        <f t="array" aca="1" ref="BN69" ca="1">IFERROR(INDEX(Raw!$R$3:$R$502,MATCH(IFERROR(INDEX(MATCH(BL69,N$2:N$501,0),$A$2:$A$501),""),Raw!$Q$3:$Q$502,0)),"")</f>
        <v/>
      </c>
    </row>
    <row r="70" spans="1:66" x14ac:dyDescent="0.3">
      <c r="A70" s="28">
        <v>69</v>
      </c>
      <c r="B70" s="52">
        <f ca="1">IFERROR(IFERROR(LARGE(INDIRECT("RAW!T"&amp;MATCH(A70,Raw!B:B,0)&amp;":T"&amp;IF(A70=MAX(Raw!B:B),1010,MATCH(A70+1,Raw!B:B,0)-1)),IF(COUNTIF(INDIRECT("Raw!C"&amp;MATCH(A70,Raw!B:B,0)&amp;":C"&amp;IF(A70=MAX(Raw!B:B),1010,MATCH(A70+1,Raw!B:B,0)-1)),"H")&gt;0,1,"")),6000)+IFERROR(LARGE(INDIRECT("RAW!T"&amp;MATCH(A70,Raw!B:B,0)&amp;":T"&amp;IF(A70=MAX(Raw!B:B),1010,MATCH(A70+1,Raw!B:B,0)-1)),IF(COUNTIF(INDIRECT("Raw!C"&amp;MATCH(A70,Raw!B:B,0)&amp;":C"&amp;IF(A70=MAX(Raw!B:B),1010,MATCH(A70+1,Raw!B:B,0)-1)),"H")&gt;1,2,"")),6000)-12000
+IFERROR(LARGE(INDIRECT("RAW!T"&amp;MATCH(A70,Raw!B:B,0)&amp;":T"&amp;IF(A70=MAX(Raw!B:B),1010,MATCH(A70+1,Raw!B:B,0)-1)),IF(COUNTIF(INDIRECT("Raw!C"&amp;MATCH(A70,Raw!B:B,0)&amp;":C"&amp;IF(A70=MAX(Raw!B:B),1010,MATCH(A70+1,Raw!B:B,0)-1)),"S")&gt;0,COUNTIF(INDIRECT("Raw!C"&amp;MATCH(A70,Raw!B:B,0)&amp;":C"&amp;IF(A70=MAX(Raw!B:B),1010,MATCH(A70+1,Raw!B:B,0)-1)),"H")+1,"")),4000)+IFERROR(LARGE(INDIRECT("RAW!T"&amp;MATCH(A70,Raw!B:B,0)&amp;":T"&amp;IF(A70=MAX(Raw!B:B),1010,MATCH(A70+1,Raw!B:B,0)-1)),IF(COUNTIF(INDIRECT("Raw!C"&amp;MATCH(A70,Raw!B:B,0)&amp;":C"&amp;IF(A70=MAX(Raw!B:B),1010,MATCH(A70+1,Raw!B:B,0)-1)),"S")&gt;1,COUNTIF(INDIRECT("Raw!C"&amp;MATCH(A70,Raw!B:B,0)&amp;":C"&amp;IF(A70=MAX(Raw!B:B),1010,MATCH(A70+1,Raw!B:B,0)-1)),"H")+2,"")),4000)-8000+IFERROR(LARGE(INDIRECT("RAW!T"&amp;MATCH(A70,Raw!B:B,0)&amp;":T"&amp;IF(A70=MAX(Raw!B:B),1010,MATCH(A70+1,Raw!B:B,0)-1)),IF(COUNTIF(INDIRECT("Raw!C"&amp;MATCH(A70,Raw!B:B,0)&amp;":C"&amp;IF(A70=MAX(Raw!B:B),1010,MATCH(A70+1,Raw!B:B,0)-1)),"V")&gt;0,COUNTIF(INDIRECT("Raw!C"&amp;MATCH(A70,Raw!B:B,0)&amp;":C"&amp;IF(A70=MAX(Raw!B:B),1010,MATCH(A70+1,Raw!B:B,0)-1)),"H")+COUNTIF(INDIRECT("Raw!C"&amp;MATCH(A70,Raw!B:B,0)&amp;":C"&amp;IF(A70=MAX(Raw!B:B),1010,MATCH(A70+1,Raw!B:B,0)-1)),"S")+1,"")),2000)+IFERROR(LARGE(INDIRECT("RAW!T"&amp;MATCH(A70,Raw!B:B,0)&amp;":T"&amp;IF(A70=MAX(Raw!B:B),1010,MATCH(A70+1,Raw!B:B,0)-1)),IF(COUNTIF(INDIRECT("Raw!C"&amp;MATCH(A70,Raw!B:B,0)&amp;":C"&amp;IF(A70=MAX(Raw!B:B),1010,MATCH(A70+1,Raw!B:B,0)-1)),"V")&gt;1,COUNTIF(INDIRECT("Raw!C"&amp;MATCH(A70,Raw!B:B,0)&amp;":C"&amp;IF(A70=MAX(Raw!B:B),1010,MATCH(A70+1,Raw!B:B,0)-1)),"H")+COUNTIF(INDIRECT("Raw!C"&amp;MATCH(A70,Raw!B:B,0)&amp;":C"&amp;IF(A70=MAX(Raw!B:B),1010,MATCH(A70+1,Raw!B:B,0)-1)),"S")+2,"")),2000)-4000,"")</f>
        <v>0</v>
      </c>
      <c r="C70" s="52">
        <f ca="1">IFERROR(IFERROR(LARGE(INDIRECT("RAW!U"&amp;MATCH(A70,Raw!B:B,0)&amp;":U"&amp;IF(A70=MAX(Raw!B:B),1010,MATCH(A70+1,Raw!B:B,0)-1)),IF(COUNTIF(INDIRECT("Raw!C"&amp;MATCH(A70,Raw!B:B,0)&amp;":C"&amp;IF(A70=MAX(Raw!B:B),1010,MATCH(A70+1,Raw!B:B,0)-1)),"H")&gt;0,1,"")),6000)+IFERROR(LARGE(INDIRECT("RAW!U"&amp;MATCH(A70,Raw!B:B,0)&amp;":U"&amp;IF(A70=MAX(Raw!B:B),1010,MATCH(A70+1,Raw!B:B,0)-1)),IF(COUNTIF(INDIRECT("Raw!C"&amp;MATCH(A70,Raw!B:B,0)&amp;":C"&amp;IF(A70=MAX(Raw!B:B),1010,MATCH(A70+1,Raw!B:B,0)-1)),"H")&gt;1,2,"")),6000)-12000
+IFERROR(LARGE(INDIRECT("RAW!U"&amp;MATCH(A70,Raw!B:B,0)&amp;":U"&amp;IF(A70=MAX(Raw!B:B),1010,MATCH(A70+1,Raw!B:B,0)-1)),IF(COUNTIF(INDIRECT("Raw!C"&amp;MATCH(A70,Raw!B:B,0)&amp;":C"&amp;IF(A70=MAX(Raw!B:B),1010,MATCH(A70+1,Raw!B:B,0)-1)),"S")&gt;0,COUNTIF(INDIRECT("Raw!C"&amp;MATCH(A70,Raw!B:B,0)&amp;":C"&amp;IF(A70=MAX(Raw!B:B),1010,MATCH(A70+1,Raw!B:B,0)-1)),"H")+1,"")),4000)+IFERROR(LARGE(INDIRECT("RAW!U"&amp;MATCH(A70,Raw!B:B,0)&amp;":U"&amp;IF(A70=MAX(Raw!B:B),1010,MATCH(A70+1,Raw!B:B,0)-1)),IF(COUNTIF(INDIRECT("Raw!C"&amp;MATCH(A70,Raw!B:B,0)&amp;":C"&amp;IF(A70=MAX(Raw!B:B),1010,MATCH(A70+1,Raw!B:B,0)-1)),"S")&gt;1,COUNTIF(INDIRECT("Raw!C"&amp;MATCH(A70,Raw!B:B,0)&amp;":C"&amp;IF(A70=MAX(Raw!B:B),1010,MATCH(A70+1,Raw!B:B,0)-1)),"H")+2,"")),4000)-8000+IFERROR(LARGE(INDIRECT("RAW!U"&amp;MATCH(A70,Raw!B:B,0)&amp;":U"&amp;IF(A70=MAX(Raw!B:B),1010,MATCH(A70+1,Raw!B:B,0)-1)),IF(COUNTIF(INDIRECT("Raw!C"&amp;MATCH(A70,Raw!B:B,0)&amp;":C"&amp;IF(A70=MAX(Raw!B:B),1010,MATCH(A70+1,Raw!B:B,0)-1)),"V")&gt;0,COUNTIF(INDIRECT("Raw!C"&amp;MATCH(A70,Raw!B:B,0)&amp;":C"&amp;IF(A70=MAX(Raw!B:B),1010,MATCH(A70+1,Raw!B:B,0)-1)),"H")+COUNTIF(INDIRECT("Raw!C"&amp;MATCH(A70,Raw!B:B,0)&amp;":C"&amp;IF(A70=MAX(Raw!B:B),1010,MATCH(A70+1,Raw!B:B,0)-1)),"S")+1,"")),2000)+IFERROR(LARGE(INDIRECT("RAW!U"&amp;MATCH(A70,Raw!B:B,0)&amp;":U"&amp;IF(A70=MAX(Raw!B:B),1010,MATCH(A70+1,Raw!B:B,0)-1)),IF(COUNTIF(INDIRECT("Raw!C"&amp;MATCH(A70,Raw!B:B,0)&amp;":C"&amp;IF(A70=MAX(Raw!B:B),1010,MATCH(A70+1,Raw!B:B,0)-1)),"V")&gt;1,COUNTIF(INDIRECT("Raw!C"&amp;MATCH(A70,Raw!B:B,0)&amp;":C"&amp;IF(A70=MAX(Raw!B:B),1010,MATCH(A70+1,Raw!B:B,0)-1)),"H")+COUNTIF(INDIRECT("Raw!C"&amp;MATCH(A70,Raw!B:B,0)&amp;":C"&amp;IF(A70=MAX(Raw!B:B),1010,MATCH(A70+1,Raw!B:B,0)-1)),"S")+2,"")),2000)-4000,"")</f>
        <v>0</v>
      </c>
      <c r="D70" s="52">
        <f ca="1">IFERROR(IFERROR(LARGE(INDIRECT("RAW!V"&amp;MATCH(A70,Raw!B:B,0)&amp;":V"&amp;IF(A70=MAX(Raw!B:B),1010,MATCH(A70+1,Raw!B:B,0)-1)),IF(COUNTIF(INDIRECT("Raw!C"&amp;MATCH(A70,Raw!B:B,0)&amp;":C"&amp;IF(A70=MAX(Raw!B:B),1010,MATCH(A70+1,Raw!B:B,0)-1)),"H")&gt;0,1,"")),6000)+IFERROR(LARGE(INDIRECT("RAW!V"&amp;MATCH(A70,Raw!B:B,0)&amp;":V"&amp;IF(A70=MAX(Raw!B:B),1010,MATCH(A70+1,Raw!B:B,0)-1)),IF(COUNTIF(INDIRECT("Raw!C"&amp;MATCH(A70,Raw!B:B,0)&amp;":C"&amp;IF(A70=MAX(Raw!B:B),1010,MATCH(A70+1,Raw!B:B,0)-1)),"H")&gt;1,2,"")),6000)-12000
+IFERROR(LARGE(INDIRECT("RAW!V"&amp;MATCH(A70,Raw!B:B,0)&amp;":V"&amp;IF(A70=MAX(Raw!B:B),1010,MATCH(A70+1,Raw!B:B,0)-1)),IF(COUNTIF(INDIRECT("Raw!C"&amp;MATCH(A70,Raw!B:B,0)&amp;":C"&amp;IF(A70=MAX(Raw!B:B),1010,MATCH(A70+1,Raw!B:B,0)-1)),"S")&gt;0,COUNTIF(INDIRECT("Raw!C"&amp;MATCH(A70,Raw!B:B,0)&amp;":C"&amp;IF(A70=MAX(Raw!B:B),1010,MATCH(A70+1,Raw!B:B,0)-1)),"H")+1,"")),4000)+IFERROR(LARGE(INDIRECT("RAW!V"&amp;MATCH(A70,Raw!B:B,0)&amp;":V"&amp;IF(A70=MAX(Raw!B:B),1010,MATCH(A70+1,Raw!B:B,0)-1)),IF(COUNTIF(INDIRECT("Raw!C"&amp;MATCH(A70,Raw!B:B,0)&amp;":C"&amp;IF(A70=MAX(Raw!B:B),1010,MATCH(A70+1,Raw!B:B,0)-1)),"S")&gt;1,COUNTIF(INDIRECT("Raw!C"&amp;MATCH(A70,Raw!B:B,0)&amp;":C"&amp;IF(A70=MAX(Raw!B:B),1010,MATCH(A70+1,Raw!B:B,0)-1)),"H")+2,"")),4000)-8000+IFERROR(LARGE(INDIRECT("RAW!V"&amp;MATCH(A70,Raw!B:B,0)&amp;":V"&amp;IF(A70=MAX(Raw!B:B),1010,MATCH(A70+1,Raw!B:B,0)-1)),IF(COUNTIF(INDIRECT("Raw!C"&amp;MATCH(A70,Raw!B:B,0)&amp;":C"&amp;IF(A70=MAX(Raw!B:B),1010,MATCH(A70+1,Raw!B:B,0)-1)),"V")&gt;0,COUNTIF(INDIRECT("Raw!C"&amp;MATCH(A70,Raw!B:B,0)&amp;":C"&amp;IF(A70=MAX(Raw!B:B),1010,MATCH(A70+1,Raw!B:B,0)-1)),"H")+COUNTIF(INDIRECT("Raw!C"&amp;MATCH(A70,Raw!B:B,0)&amp;":C"&amp;IF(A70=MAX(Raw!B:B),1010,MATCH(A70+1,Raw!B:B,0)-1)),"S")+1,"")),2000)+IFERROR(LARGE(INDIRECT("RAW!V"&amp;MATCH(A70,Raw!B:B,0)&amp;":V"&amp;IF(A70=MAX(Raw!B:B),1010,MATCH(A70+1,Raw!B:B,0)-1)),IF(COUNTIF(INDIRECT("Raw!C"&amp;MATCH(A70,Raw!B:B,0)&amp;":C"&amp;IF(A70=MAX(Raw!B:B),1010,MATCH(A70+1,Raw!B:B,0)-1)),"V")&gt;1,COUNTIF(INDIRECT("Raw!C"&amp;MATCH(A70,Raw!B:B,0)&amp;":C"&amp;IF(A70=MAX(Raw!B:B),1010,MATCH(A70+1,Raw!B:B,0)-1)),"H")+COUNTIF(INDIRECT("Raw!C"&amp;MATCH(A70,Raw!B:B,0)&amp;":C"&amp;IF(A70=MAX(Raw!B:B),1010,MATCH(A70+1,Raw!B:B,0)-1)),"S")+2,"")),2000)-4000,"")</f>
        <v>0</v>
      </c>
      <c r="E70" s="52">
        <f ca="1">IFERROR(IFERROR(LARGE(INDIRECT("RAW!W"&amp;MATCH(A70,Raw!B:B,0)&amp;":W"&amp;IF(A70=MAX(Raw!B:B),1010,MATCH(A70+1,Raw!B:B,0)-1)),IF(COUNTIF(INDIRECT("Raw!C"&amp;MATCH(A70,Raw!B:B,0)&amp;":C"&amp;IF(A70=MAX(Raw!B:B),1010,MATCH(A70+1,Raw!B:B,0)-1)),"H")&gt;0,1,"")),6000)+IFERROR(LARGE(INDIRECT("RAW!W"&amp;MATCH(A70,Raw!B:B,0)&amp;":W"&amp;IF(A70=MAX(Raw!B:B),1010,MATCH(A70+1,Raw!B:B,0)-1)),IF(COUNTIF(INDIRECT("Raw!C"&amp;MATCH(A70,Raw!B:B,0)&amp;":C"&amp;IF(A70=MAX(Raw!B:B),1010,MATCH(A70+1,Raw!B:B,0)-1)),"H")&gt;1,2,"")),6000)-12000
+IFERROR(LARGE(INDIRECT("RAW!W"&amp;MATCH(A70,Raw!B:B,0)&amp;":W"&amp;IF(A70=MAX(Raw!B:B),1010,MATCH(A70+1,Raw!B:B,0)-1)),IF(COUNTIF(INDIRECT("Raw!C"&amp;MATCH(A70,Raw!B:B,0)&amp;":C"&amp;IF(A70=MAX(Raw!B:B),1010,MATCH(A70+1,Raw!B:B,0)-1)),"S")&gt;0,COUNTIF(INDIRECT("Raw!C"&amp;MATCH(A70,Raw!B:B,0)&amp;":C"&amp;IF(A70=MAX(Raw!B:B),1010,MATCH(A70+1,Raw!B:B,0)-1)),"H")+1,"")),4000)+IFERROR(LARGE(INDIRECT("RAW!W"&amp;MATCH(A70,Raw!B:B,0)&amp;":W"&amp;IF(A70=MAX(Raw!B:B),1010,MATCH(A70+1,Raw!B:B,0)-1)),IF(COUNTIF(INDIRECT("Raw!C"&amp;MATCH(A70,Raw!B:B,0)&amp;":C"&amp;IF(A70=MAX(Raw!B:B),1010,MATCH(A70+1,Raw!B:B,0)-1)),"S")&gt;1,COUNTIF(INDIRECT("Raw!C"&amp;MATCH(A70,Raw!B:B,0)&amp;":C"&amp;IF(A70=MAX(Raw!B:B),1010,MATCH(A70+1,Raw!B:B,0)-1)),"H")+2,"")),4000)-8000+IFERROR(LARGE(INDIRECT("RAW!W"&amp;MATCH(A70,Raw!B:B,0)&amp;":W"&amp;IF(A70=MAX(Raw!B:B),1010,MATCH(A70+1,Raw!B:B,0)-1)),IF(COUNTIF(INDIRECT("Raw!C"&amp;MATCH(A70,Raw!B:B,0)&amp;":C"&amp;IF(A70=MAX(Raw!B:B),1010,MATCH(A70+1,Raw!B:B,0)-1)),"V")&gt;0,COUNTIF(INDIRECT("Raw!C"&amp;MATCH(A70,Raw!B:B,0)&amp;":C"&amp;IF(A70=MAX(Raw!B:B),1010,MATCH(A70+1,Raw!B:B,0)-1)),"H")+COUNTIF(INDIRECT("Raw!C"&amp;MATCH(A70,Raw!B:B,0)&amp;":C"&amp;IF(A70=MAX(Raw!B:B),1010,MATCH(A70+1,Raw!B:B,0)-1)),"S")+1,"")),2000)+IFERROR(LARGE(INDIRECT("RAW!W"&amp;MATCH(A70,Raw!B:B,0)&amp;":W"&amp;IF(A70=MAX(Raw!B:B),1010,MATCH(A70+1,Raw!B:B,0)-1)),IF(COUNTIF(INDIRECT("Raw!C"&amp;MATCH(A70,Raw!B:B,0)&amp;":C"&amp;IF(A70=MAX(Raw!B:B),1010,MATCH(A70+1,Raw!B:B,0)-1)),"V")&gt;1,COUNTIF(INDIRECT("Raw!C"&amp;MATCH(A70,Raw!B:B,0)&amp;":C"&amp;IF(A70=MAX(Raw!B:B),1010,MATCH(A70+1,Raw!B:B,0)-1)),"H")+COUNTIF(INDIRECT("Raw!C"&amp;MATCH(A70,Raw!B:B,0)&amp;":C"&amp;IF(A70=MAX(Raw!B:B),1010,MATCH(A70+1,Raw!B:B,0)-1)),"S")+2,"")),2000)-4000,"")</f>
        <v>0</v>
      </c>
      <c r="F70" s="52">
        <f ca="1">IFERROR(IFERROR(LARGE(INDIRECT("RAW!X"&amp;MATCH(A70,Raw!B:B,0)&amp;":X"&amp;IF(A70=MAX(Raw!B:B),1010,MATCH(A70+1,Raw!B:B,0)-1)),IF(COUNTIF(INDIRECT("Raw!C"&amp;MATCH(A70,Raw!B:B,0)&amp;":C"&amp;IF(A70=MAX(Raw!B:B),1010,MATCH(A70+1,Raw!B:B,0)-1)),"H")&gt;0,1,"")),6000)+IFERROR(LARGE(INDIRECT("RAW!X"&amp;MATCH(A70,Raw!B:B,0)&amp;":X"&amp;IF(A70=MAX(Raw!B:B),1010,MATCH(A70+1,Raw!B:B,0)-1)),IF(COUNTIF(INDIRECT("Raw!C"&amp;MATCH(A70,Raw!B:B,0)&amp;":C"&amp;IF(A70=MAX(Raw!B:B),1010,MATCH(A70+1,Raw!B:B,0)-1)),"H")&gt;1,2,"")),6000)-12000
+IFERROR(LARGE(INDIRECT("RAW!X"&amp;MATCH(A70,Raw!B:B,0)&amp;":X"&amp;IF(A70=MAX(Raw!B:B),1010,MATCH(A70+1,Raw!B:B,0)-1)),IF(COUNTIF(INDIRECT("Raw!C"&amp;MATCH(A70,Raw!B:B,0)&amp;":C"&amp;IF(A70=MAX(Raw!B:B),1010,MATCH(A70+1,Raw!B:B,0)-1)),"S")&gt;0,COUNTIF(INDIRECT("Raw!C"&amp;MATCH(A70,Raw!B:B,0)&amp;":C"&amp;IF(A70=MAX(Raw!B:B),1010,MATCH(A70+1,Raw!B:B,0)-1)),"H")+1,"")),4000)+IFERROR(LARGE(INDIRECT("RAW!X"&amp;MATCH(A70,Raw!B:B,0)&amp;":X"&amp;IF(A70=MAX(Raw!B:B),1010,MATCH(A70+1,Raw!B:B,0)-1)),IF(COUNTIF(INDIRECT("Raw!C"&amp;MATCH(A70,Raw!B:B,0)&amp;":C"&amp;IF(A70=MAX(Raw!B:B),1010,MATCH(A70+1,Raw!B:B,0)-1)),"S")&gt;1,COUNTIF(INDIRECT("Raw!C"&amp;MATCH(A70,Raw!B:B,0)&amp;":C"&amp;IF(A70=MAX(Raw!B:B),1010,MATCH(A70+1,Raw!B:B,0)-1)),"H")+2,"")),4000)-8000+IFERROR(LARGE(INDIRECT("RAW!X"&amp;MATCH(A70,Raw!B:B,0)&amp;":X"&amp;IF(A70=MAX(Raw!B:B),1010,MATCH(A70+1,Raw!B:B,0)-1)),IF(COUNTIF(INDIRECT("Raw!C"&amp;MATCH(A70,Raw!B:B,0)&amp;":C"&amp;IF(A70=MAX(Raw!B:B),1010,MATCH(A70+1,Raw!B:B,0)-1)),"v")&gt;0,COUNTIF(INDIRECT("Raw!C"&amp;MATCH(A70,Raw!B:B,0)&amp;":C"&amp;IF(A70=MAX(Raw!B:B),1010,MATCH(A70+1,Raw!B:B,0)-1)),"H")+COUNTIF(INDIRECT("Raw!C"&amp;MATCH(A70,Raw!B:B,0)&amp;":C"&amp;IF(A70=MAX(Raw!B:B),1010,MATCH(A70+1,Raw!B:B,0)-1)),"S")+1,"")),2000)+IFERROR(LARGE(INDIRECT("RAW!X"&amp;MATCH(A70,Raw!B:B,0)&amp;":X"&amp;IF(A70=MAX(Raw!B:B),1010,MATCH(A70+1,Raw!B:B,0)-1)),IF(COUNTIF(INDIRECT("Raw!C"&amp;MATCH(A70,Raw!B:B,0)&amp;":C"&amp;IF(A70=MAX(Raw!B:B),1010,MATCH(A70+1,Raw!B:B,0)-1)),"v")&gt;1,COUNTIF(INDIRECT("Raw!C"&amp;MATCH(A70,Raw!B:B,0)&amp;":C"&amp;IF(A70=MAX(Raw!B:B),1010,MATCH(A70+1,Raw!B:B,0)-1)),"H")+COUNTIF(INDIRECT("Raw!C"&amp;MATCH(A70,Raw!B:B,0)&amp;":C"&amp;IF(A70=MAX(Raw!B:B),1010,MATCH(A70+1,Raw!B:B,0)-1)),"S")+2,"")),2000)-4000,"")</f>
        <v>0</v>
      </c>
      <c r="G70" s="52">
        <f ca="1">IFERROR(IFERROR(LARGE(INDIRECT("RAW!Y"&amp;MATCH(A70,Raw!B:B,0)&amp;":Y"&amp;IF(A70=MAX(Raw!B:B),1010,MATCH(A70+1,Raw!B:B,0)-1)),IF(COUNTIF(INDIRECT("Raw!C"&amp;MATCH(A70,Raw!B:B,0)&amp;":C"&amp;IF(A70=MAX(Raw!B:B),1010,MATCH(A70+1,Raw!B:B,0)-1)),"H")&gt;0,1,"")),6000)+IFERROR(LARGE(INDIRECT("RAW!Y"&amp;MATCH(A70,Raw!B:B,0)&amp;":Y"&amp;IF(A70=MAX(Raw!B:B),1010,MATCH(A70+1,Raw!B:B,0)-1)),IF(COUNTIF(INDIRECT("Raw!C"&amp;MATCH(A70,Raw!B:B,0)&amp;":C"&amp;IF(A70=MAX(Raw!B:B),1010,MATCH(A70+1,Raw!B:B,0)-1)),"H")&gt;1,2,"")),6000)-12000
+IFERROR(LARGE(INDIRECT("RAW!Y"&amp;MATCH(A70,Raw!B:B,0)&amp;":Y"&amp;IF(A70=MAX(Raw!B:B),1010,MATCH(A70+1,Raw!B:B,0)-1)),IF(COUNTIF(INDIRECT("Raw!C"&amp;MATCH(A70,Raw!B:B,0)&amp;":C"&amp;IF(A70=MAX(Raw!B:B),1010,MATCH(A70+1,Raw!B:B,0)-1)),"S")&gt;0,COUNTIF(INDIRECT("Raw!C"&amp;MATCH(A70,Raw!B:B,0)&amp;":C"&amp;IF(A70=MAX(Raw!B:B),1010,MATCH(A70+1,Raw!B:B,0)-1)),"H")+1,"")),4000)+IFERROR(LARGE(INDIRECT("RAW!Y"&amp;MATCH(A70,Raw!B:B,0)&amp;":Y"&amp;IF(A70=MAX(Raw!B:B),1010,MATCH(A70+1,Raw!B:B,0)-1)),IF(COUNTIF(INDIRECT("Raw!C"&amp;MATCH(A70,Raw!B:B,0)&amp;":C"&amp;IF(A70=MAX(Raw!B:B),1010,MATCH(A70+1,Raw!B:B,0)-1)),"S")&gt;1,COUNTIF(INDIRECT("Raw!C"&amp;MATCH(A70,Raw!B:B,0)&amp;":C"&amp;IF(A70=MAX(Raw!B:B),1010,MATCH(A70+1,Raw!B:B,0)-1)),"H")+2,"")),4000)-8000+IFERROR(LARGE(INDIRECT("RAW!Y"&amp;MATCH(A70,Raw!B:B,0)&amp;":Y"&amp;IF(A70=MAX(Raw!B:B),1010,MATCH(A70+1,Raw!B:B,0)-1)),IF(COUNTIF(INDIRECT("Raw!C"&amp;MATCH(A70,Raw!B:B,0)&amp;":C"&amp;IF(A70=MAX(Raw!B:B),1010,MATCH(A70+1,Raw!B:B,0)-1)),"V")&gt;0,COUNTIF(INDIRECT("Raw!C"&amp;MATCH(A70,Raw!B:B,0)&amp;":C"&amp;IF(A70=MAX(Raw!B:B),1010,MATCH(A70+1,Raw!B:B,0)-1)),"H")+COUNTIF(INDIRECT("Raw!C"&amp;MATCH(A70,Raw!B:B,0)&amp;":C"&amp;IF(A70=MAX(Raw!B:B),1010,MATCH(A70+1,Raw!B:B,0)-1)),"S")+1,"")),2000)+IFERROR(LARGE(INDIRECT("RAW!Y"&amp;MATCH(A70,Raw!B:B,0)&amp;":Y"&amp;IF(A70=MAX(Raw!B:B),1010,MATCH(A70+1,Raw!B:B,0)-1)),IF(COUNTIF(INDIRECT("Raw!C"&amp;MATCH(A70,Raw!B:B,0)&amp;":C"&amp;IF(A70=MAX(Raw!B:B),1010,MATCH(A70+1,Raw!B:B,0)-1)),"V")&gt;1,COUNTIF(INDIRECT("Raw!C"&amp;MATCH(A70,Raw!B:B,0)&amp;":C"&amp;IF(A70=MAX(Raw!B:B),1010,MATCH(A70+1,Raw!B:B,0)-1)),"H")+COUNTIF(INDIRECT("Raw!C"&amp;MATCH(A70,Raw!B:B,0)&amp;":C"&amp;IF(A70=MAX(Raw!B:B),1010,MATCH(A70+1,Raw!B:B,0)-1)),"S")+2,"")),2000)-4000,"")</f>
        <v>0</v>
      </c>
      <c r="H70" s="52">
        <f ca="1">IFERROR(IFERROR(LARGE(INDIRECT("RAW!Z"&amp;MATCH(A70,Raw!B:B,0)&amp;":Z"&amp;IF(A70=MAX(Raw!B:B),1010,MATCH(A70+1,Raw!B:B,0)-1)),IF(COUNTIF(INDIRECT("Raw!C"&amp;MATCH(A70,Raw!B:B,0)&amp;":C"&amp;IF(A70=MAX(Raw!B:B),1010,MATCH(A70+1,Raw!B:B,0)-1)),"H")&gt;0,1,"")),6000)+IFERROR(LARGE(INDIRECT("RAW!Z"&amp;MATCH(A70,Raw!B:B,0)&amp;":Z"&amp;IF(A70=MAX(Raw!B:B),1010,MATCH(A70+1,Raw!B:B,0)-1)),IF(COUNTIF(INDIRECT("Raw!C"&amp;MATCH(A70,Raw!B:B,0)&amp;":C"&amp;IF(A70=MAX(Raw!B:B),1010,MATCH(A70+1,Raw!B:B,0)-1)),"H")&gt;1,2,"")),6000)-12000
+IFERROR(LARGE(INDIRECT("RAW!Z"&amp;MATCH(A70,Raw!B:B,0)&amp;":Z"&amp;IF(A70=MAX(Raw!B:B),1010,MATCH(A70+1,Raw!B:B,0)-1)),IF(COUNTIF(INDIRECT("Raw!C"&amp;MATCH(A70,Raw!B:B,0)&amp;":C"&amp;IF(A70=MAX(Raw!B:B),1010,MATCH(A70+1,Raw!B:B,0)-1)),"S")&gt;0,COUNTIF(INDIRECT("Raw!C"&amp;MATCH(A70,Raw!B:B,0)&amp;":C"&amp;IF(A70=MAX(Raw!B:B),1010,MATCH(A70+1,Raw!B:B,0)-1)),"H")+1,"")),4000)+IFERROR(LARGE(INDIRECT("RAW!Z"&amp;MATCH(A70,Raw!B:B,0)&amp;":Z"&amp;IF(A70=MAX(Raw!B:B),1010,MATCH(A70+1,Raw!B:B,0)-1)),IF(COUNTIF(INDIRECT("Raw!C"&amp;MATCH(A70,Raw!B:B,0)&amp;":C"&amp;IF(A70=MAX(Raw!B:B),1010,MATCH(A70+1,Raw!B:B,0)-1)),"S")&gt;1,COUNTIF(INDIRECT("Raw!C"&amp;MATCH(A70,Raw!B:B,0)&amp;":C"&amp;IF(A70=MAX(Raw!B:B),1010,MATCH(A70+1,Raw!B:B,0)-1)),"H")+2,"")),4000)-8000+IFERROR(LARGE(INDIRECT("RAW!Z"&amp;MATCH(A70,Raw!B:B,0)&amp;":Z"&amp;IF(A70=MAX(Raw!B:B),1010,MATCH(A70+1,Raw!B:B,0)-1)),IF(COUNTIF(INDIRECT("Raw!C"&amp;MATCH(A70,Raw!B:B,0)&amp;":C"&amp;IF(A70=MAX(Raw!B:B),1010,MATCH(A70+1,Raw!B:B,0)-1)),"V")&gt;0,COUNTIF(INDIRECT("Raw!C"&amp;MATCH(A70,Raw!B:B,0)&amp;":C"&amp;IF(A70=MAX(Raw!B:B),1010,MATCH(A70+1,Raw!B:B,0)-1)),"H")+COUNTIF(INDIRECT("Raw!C"&amp;MATCH(A70,Raw!B:B,0)&amp;":C"&amp;IF(A70=MAX(Raw!B:B),1010,MATCH(A70+1,Raw!B:B,0)-1)),"S")+1,"")),2000)+IFERROR(LARGE(INDIRECT("RAW!Z"&amp;MATCH(A70,Raw!B:B,0)&amp;":Z"&amp;IF(A70=MAX(Raw!B:B),1010,MATCH(A70+1,Raw!B:B,0)-1)),IF(COUNTIF(INDIRECT("Raw!C"&amp;MATCH(A70,Raw!B:B,0)&amp;":C"&amp;IF(A70=MAX(Raw!B:B),1010,MATCH(A70+1,Raw!B:B,0)-1)),"V")&gt;1,COUNTIF(INDIRECT("Raw!C"&amp;MATCH(A70,Raw!B:B,0)&amp;":C"&amp;IF(A70=MAX(Raw!B:B),1010,MATCH(A70+1,Raw!B:B,0)-1)),"H")+COUNTIF(INDIRECT("Raw!C"&amp;MATCH(A70,Raw!B:B,0)&amp;":C"&amp;IF(A70=MAX(Raw!B:B),1010,MATCH(A70+1,Raw!B:B,0)-1)),"S")+2,"")),2000)-4000,"")</f>
        <v>0</v>
      </c>
      <c r="I70" s="52">
        <f ca="1">IFERROR(IFERROR(LARGE(INDIRECT("RAW!AA"&amp;MATCH(A70,Raw!B:B,0)&amp;":AA"&amp;IF(A70=MAX(Raw!B:B),1010,MATCH(A70+1,Raw!B:B,0)-1)),IF(COUNTIF(INDIRECT("Raw!C"&amp;MATCH(A70,Raw!B:B,0)&amp;":C"&amp;IF(A70=MAX(Raw!B:B),1010,MATCH(A70+1,Raw!B:B,0)-1)),"H")&gt;0,1,"")),6000)+IFERROR(LARGE(INDIRECT("RAW!AA"&amp;MATCH(A70,Raw!B:B,0)&amp;":AA"&amp;IF(A70=MAX(Raw!B:B),1010,MATCH(A70+1,Raw!B:B,0)-1)),IF(COUNTIF(INDIRECT("Raw!C"&amp;MATCH(A70,Raw!B:B,0)&amp;":C"&amp;IF(A70=MAX(Raw!B:B),1010,MATCH(A70+1,Raw!B:B,0)-1)),"H")&gt;1,2,"")),6000)-12000
+IFERROR(LARGE(INDIRECT("RAW!AA"&amp;MATCH(A70,Raw!B:B,0)&amp;":AA"&amp;IF(A70=MAX(Raw!B:B),1010,MATCH(A70+1,Raw!B:B,0)-1)),IF(COUNTIF(INDIRECT("Raw!C"&amp;MATCH(A70,Raw!B:B,0)&amp;":C"&amp;IF(A70=MAX(Raw!B:B),1010,MATCH(A70+1,Raw!B:B,0)-1)),"S")&gt;0,COUNTIF(INDIRECT("Raw!C"&amp;MATCH(A70,Raw!B:B,0)&amp;":C"&amp;IF(A70=MAX(Raw!B:B),1010,MATCH(A70+1,Raw!B:B,0)-1)),"H")+1,"")),4000)+IFERROR(LARGE(INDIRECT("RAW!AA"&amp;MATCH(A70,Raw!B:B,0)&amp;":AA"&amp;IF(A70=MAX(Raw!B:B),1010,MATCH(A70+1,Raw!B:B,0)-1)),IF(COUNTIF(INDIRECT("Raw!C"&amp;MATCH(A70,Raw!B:B,0)&amp;":C"&amp;IF(A70=MAX(Raw!B:B),1010,MATCH(A70+1,Raw!B:B,0)-1)),"S")&gt;1,COUNTIF(INDIRECT("Raw!C"&amp;MATCH(A70,Raw!B:B,0)&amp;":C"&amp;IF(A70=MAX(Raw!B:B),1010,MATCH(A70+1,Raw!B:B,0)-1)),"H")+2,"")),4000)-8000+IFERROR(LARGE(INDIRECT("RAW!AA"&amp;MATCH(A70,Raw!B:B,0)&amp;":AA"&amp;IF(A70=MAX(Raw!B:B),1010,MATCH(A70+1,Raw!B:B,0)-1)),IF(COUNTIF(INDIRECT("Raw!C"&amp;MATCH(A70,Raw!B:B,0)&amp;":C"&amp;IF(A70=MAX(Raw!B:B),1010,MATCH(A70+1,Raw!B:B,0)-1)),"V")&gt;0,COUNTIF(INDIRECT("Raw!C"&amp;MATCH(A70,Raw!B:B,0)&amp;":C"&amp;IF(A70=MAX(Raw!B:B),1010,MATCH(A70+1,Raw!B:B,0)-1)),"H")+COUNTIF(INDIRECT("Raw!C"&amp;MATCH(A70,Raw!B:B,0)&amp;":C"&amp;IF(A70=MAX(Raw!B:B),1010,MATCH(A70+1,Raw!B:B,0)-1)),"S")+1,"")),2000)+IFERROR(LARGE(INDIRECT("RAW!AA"&amp;MATCH(A70,Raw!B:B,0)&amp;":AA"&amp;IF(A70=MAX(Raw!B:B),1010,MATCH(A70+1,Raw!B:B,0)-1)),IF(COUNTIF(INDIRECT("Raw!C"&amp;MATCH(A70,Raw!B:B,0)&amp;":C"&amp;IF(A70=MAX(Raw!B:B),1010,MATCH(A70+1,Raw!B:B,0)-1)),"V")&gt;1,COUNTIF(INDIRECT("Raw!C"&amp;MATCH(A70,Raw!B:B,0)&amp;":C"&amp;IF(A70=MAX(Raw!B:B),1010,MATCH(A70+1,Raw!B:B,0)-1)),"H")+COUNTIF(INDIRECT("Raw!C"&amp;MATCH(A70,Raw!B:B,0)&amp;":C"&amp;IF(A70=MAX(Raw!B:B),1010,MATCH(A70+1,Raw!B:B,0)-1)),"S")+2,"")),2000)-4000,"")</f>
        <v>0</v>
      </c>
      <c r="J70" s="52">
        <f ca="1">IFERROR(IFERROR(LARGE(INDIRECT("RAW!AB"&amp;MATCH(A70,Raw!B:B,0)&amp;":AB"&amp;IF(A70=MAX(Raw!B:B),1010,MATCH(A70+1,Raw!B:B,0)-1)),IF(COUNTIF(INDIRECT("Raw!C"&amp;MATCH(A70,Raw!B:B,0)&amp;":C"&amp;IF(A70=MAX(Raw!B:B),1010,MATCH(A70+1,Raw!B:B,0)-1)),"H")&gt;0,1,"")),6000)+IFERROR(LARGE(INDIRECT("RAW!AB"&amp;MATCH(A70,Raw!B:B,0)&amp;":AB"&amp;IF(A70=MAX(Raw!B:B),1010,MATCH(A70+1,Raw!B:B,0)-1)),IF(COUNTIF(INDIRECT("Raw!C"&amp;MATCH(A70,Raw!B:B,0)&amp;":C"&amp;IF(A70=MAX(Raw!B:B),1010,MATCH(A70+1,Raw!B:B,0)-1)),"H")&gt;1,2,"")),6000)-12000
+IFERROR(LARGE(INDIRECT("RAW!AB"&amp;MATCH(A70,Raw!B:B,0)&amp;":AB"&amp;IF(A70=MAX(Raw!B:B),1010,MATCH(A70+1,Raw!B:B,0)-1)),IF(COUNTIF(INDIRECT("Raw!C"&amp;MATCH(A70,Raw!B:B,0)&amp;":C"&amp;IF(A70=MAX(Raw!B:B),1010,MATCH(A70+1,Raw!B:B,0)-1)),"S")&gt;0,COUNTIF(INDIRECT("Raw!C"&amp;MATCH(A70,Raw!B:B,0)&amp;":C"&amp;IF(A70=MAX(Raw!B:B),1010,MATCH(A70+1,Raw!B:B,0)-1)),"H")+1,"")),4000)+IFERROR(LARGE(INDIRECT("RAW!AB"&amp;MATCH(A70,Raw!B:B,0)&amp;":AB"&amp;IF(A70=MAX(Raw!B:B),1010,MATCH(A70+1,Raw!B:B,0)-1)),IF(COUNTIF(INDIRECT("Raw!C"&amp;MATCH(A70,Raw!B:B,0)&amp;":C"&amp;IF(A70=MAX(Raw!B:B),1010,MATCH(A70+1,Raw!B:B,0)-1)),"S")&gt;1,COUNTIF(INDIRECT("Raw!C"&amp;MATCH(A70,Raw!B:B,0)&amp;":C"&amp;IF(A70=MAX(Raw!B:B),1010,MATCH(A70+1,Raw!B:B,0)-1)),"H")+2,"")),4000)-8000+IFERROR(LARGE(INDIRECT("RAW!AB"&amp;MATCH(A70,Raw!B:B,0)&amp;":AB"&amp;IF(A70=MAX(Raw!B:B),1010,MATCH(A70+1,Raw!B:B,0)-1)),IF(COUNTIF(INDIRECT("Raw!C"&amp;MATCH(A70,Raw!B:B,0)&amp;":C"&amp;IF(A70=MAX(Raw!B:B),1010,MATCH(A70+1,Raw!B:B,0)-1)),"V")&gt;0,COUNTIF(INDIRECT("Raw!C"&amp;MATCH(A70,Raw!B:B,0)&amp;":C"&amp;IF(A70=MAX(Raw!B:B),1010,MATCH(A70+1,Raw!B:B,0)-1)),"H")+COUNTIF(INDIRECT("Raw!C"&amp;MATCH(A70,Raw!B:B,0)&amp;":C"&amp;IF(A70=MAX(Raw!B:B),1010,MATCH(A70+1,Raw!B:B,0)-1)),"S")+1,"")),2000)+IFERROR(LARGE(INDIRECT("RAW!AB"&amp;MATCH(A70,Raw!B:B,0)&amp;":AB"&amp;IF(A70=MAX(Raw!B:B),1010,MATCH(A70+1,Raw!B:B,0)-1)),IF(COUNTIF(INDIRECT("Raw!C"&amp;MATCH(A70,Raw!B:B,0)&amp;":C"&amp;IF(A70=MAX(Raw!B:B),1010,MATCH(A70+1,Raw!B:B,0)-1)),"V")&gt;1,COUNTIF(INDIRECT("Raw!C"&amp;MATCH(A70,Raw!B:B,0)&amp;":C"&amp;IF(A70=MAX(Raw!B:B),1010,MATCH(A70+1,Raw!B:B,0)-1)),"H")+COUNTIF(INDIRECT("Raw!C"&amp;MATCH(A70,Raw!B:B,0)&amp;":C"&amp;IF(A70=MAX(Raw!B:B),1010,MATCH(A70+1,Raw!B:B,0)-1)),"S")+2,"")),2000)-4000,"")</f>
        <v>0</v>
      </c>
      <c r="K70" s="52">
        <f ca="1">IFERROR(IFERROR(LARGE(INDIRECT("RAW!AC"&amp;MATCH(A70,Raw!B:B,0)&amp;":AC"&amp;IF(A70=MAX(Raw!B:B),1010,MATCH(A70+1,Raw!B:B,0)-1)),IF(COUNTIF(INDIRECT("Raw!C"&amp;MATCH(A70,Raw!B:B,0)&amp;":C"&amp;IF(A70=MAX(Raw!B:B),1010,MATCH(A70+1,Raw!B:B,0)-1)),"H")&gt;0,1,"")),6000)+IFERROR(LARGE(INDIRECT("RAW!AC"&amp;MATCH(A70,Raw!B:B,0)&amp;":AC"&amp;IF(A70=MAX(Raw!B:B),1010,MATCH(A70+1,Raw!B:B,0)-1)),IF(COUNTIF(INDIRECT("Raw!C"&amp;MATCH(A70,Raw!B:B,0)&amp;":C"&amp;IF(A70=MAX(Raw!B:B),1010,MATCH(A70+1,Raw!B:B,0)-1)),"H")&gt;1,2,"")),6000)-12000
+IFERROR(LARGE(INDIRECT("RAW!AC"&amp;MATCH(A70,Raw!B:B,0)&amp;":AC"&amp;IF(A70=MAX(Raw!B:B),1010,MATCH(A70+1,Raw!B:B,0)-1)),IF(COUNTIF(INDIRECT("Raw!C"&amp;MATCH(A70,Raw!B:B,0)&amp;":C"&amp;IF(A70=MAX(Raw!B:B),1010,MATCH(A70+1,Raw!B:B,0)-1)),"S")&gt;0,COUNTIF(INDIRECT("Raw!C"&amp;MATCH(A70,Raw!B:B,0)&amp;":C"&amp;IF(A70=MAX(Raw!B:B),1010,MATCH(A70+1,Raw!B:B,0)-1)),"H")+1,"")),4000)+IFERROR(LARGE(INDIRECT("RAW!AC"&amp;MATCH(A70,Raw!B:B,0)&amp;":AC"&amp;IF(A70=MAX(Raw!B:B),1010,MATCH(A70+1,Raw!B:B,0)-1)),IF(COUNTIF(INDIRECT("Raw!C"&amp;MATCH(A70,Raw!B:B,0)&amp;":C"&amp;IF(A70=MAX(Raw!B:B),1010,MATCH(A70+1,Raw!B:B,0)-1)),"S")&gt;1,COUNTIF(INDIRECT("Raw!C"&amp;MATCH(A70,Raw!B:B,0)&amp;":C"&amp;IF(A70=MAX(Raw!B:B),1010,MATCH(A70+1,Raw!B:B,0)-1)),"H")+2,"")),4000)-8000+IFERROR(LARGE(INDIRECT("RAW!AC"&amp;MATCH(A70,Raw!B:B,0)&amp;":AC"&amp;IF(A70=MAX(Raw!B:B),1010,MATCH(A70+1,Raw!B:B,0)-1)),IF(COUNTIF(INDIRECT("Raw!C"&amp;MATCH(A70,Raw!B:B,0)&amp;":C"&amp;IF(A70=MAX(Raw!B:B),1010,MATCH(A70+1,Raw!B:B,0)-1)),"V")&gt;0,COUNTIF(INDIRECT("Raw!C"&amp;MATCH(A70,Raw!B:B,0)&amp;":C"&amp;IF(A70=MAX(Raw!B:B),1010,MATCH(A70+1,Raw!B:B,0)-1)),"H")+COUNTIF(INDIRECT("Raw!C"&amp;MATCH(A70,Raw!B:B,0)&amp;":C"&amp;IF(A70=MAX(Raw!B:B),1010,MATCH(A70+1,Raw!B:B,0)-1)),"S")+1,"")),2000)+IFERROR(LARGE(INDIRECT("RAW!AC"&amp;MATCH(A70,Raw!B:B,0)&amp;":AC"&amp;IF(A70=MAX(Raw!B:B),1010,MATCH(A70+1,Raw!B:B,0)-1)),IF(COUNTIF(INDIRECT("Raw!C"&amp;MATCH(A70,Raw!B:B,0)&amp;":C"&amp;IF(A70=MAX(Raw!B:B),1010,MATCH(A70+1,Raw!B:B,0)-1)),"V")&gt;1,COUNTIF(INDIRECT("Raw!C"&amp;MATCH(A70,Raw!B:B,0)&amp;":C"&amp;IF(A70=MAX(Raw!B:B),1010,MATCH(A70+1,Raw!B:B,0)-1)),"H")+COUNTIF(INDIRECT("Raw!C"&amp;MATCH(A70,Raw!B:B,0)&amp;":C"&amp;IF(A70=MAX(Raw!B:B),1010,MATCH(A70+1,Raw!B:B,0)-1)),"S")+2,"")),2000)-4000,"")</f>
        <v>0</v>
      </c>
      <c r="L70" s="14">
        <f t="shared" ca="1" si="17"/>
        <v>0</v>
      </c>
      <c r="M70" s="14">
        <f t="shared" ca="1" si="18"/>
        <v>0</v>
      </c>
      <c r="N70" s="14">
        <f t="shared" ca="1" si="19"/>
        <v>0</v>
      </c>
      <c r="O70" s="37" t="str">
        <f t="array" aca="1" ref="O70" ca="1">IF(P70="","",(IF(ROUND(P70,1)=ROUND(P69,1),O69,O69+1)))</f>
        <v/>
      </c>
      <c r="P70" s="33" t="str">
        <f t="array" aca="1" ref="P70" ca="1">IF(ROUND(LARGE(B:B,$A70),2)=0,"",LARGE(B:B,$A70))</f>
        <v/>
      </c>
      <c r="Q70" s="33" t="str">
        <f t="array" aca="1" ref="Q70" ca="1">IFERROR(INDEX(Raw!$S$3:$S$502,MATCH(R70,Raw!$R$3:$R$502,0)),"")</f>
        <v/>
      </c>
      <c r="R70" s="34" t="str">
        <f t="array" aca="1" ref="R70" ca="1">IFERROR(INDEX(Raw!$R$3:$R$502,MATCH(IFERROR(INDEX(MATCH(P70,B$2:B$501,0),$A$2:$A$502),""),Raw!$Q$3:$Q$502,0)),"")</f>
        <v/>
      </c>
      <c r="S70" s="38" t="str">
        <f t="array" aca="1" ref="S70" ca="1">IF(T70="","",(IF(ROUND(T70,1)=ROUND(T69,1),S69,S69+1)))</f>
        <v/>
      </c>
      <c r="T70" s="36" t="str">
        <f t="array" aca="1" ref="T70" ca="1">IF(ROUND(LARGE(C:C,$A70),2)=0,"",LARGE(C:C,$A70))</f>
        <v/>
      </c>
      <c r="U70" s="33" t="str">
        <f t="array" aca="1" ref="U70" ca="1">IFERROR(INDEX(Raw!$S$3:$S$502,MATCH(V70,Raw!$R$3:$R$502,0)),"")</f>
        <v/>
      </c>
      <c r="V70" s="34" t="str">
        <f t="array" aca="1" ref="V70" ca="1">IFERROR(INDEX(Raw!$R$3:$R$502,MATCH(IFERROR(INDEX(MATCH(T70,C$2:C$501,0),$A$2:$A$501),""),Raw!$Q$3:$Q$502,0)),"")</f>
        <v/>
      </c>
      <c r="W70" s="38" t="str">
        <f t="array" aca="1" ref="W70" ca="1">IF(X70="","",(IF(ROUND(X70,1)=ROUND(X69,1),W69,W69+1)))</f>
        <v/>
      </c>
      <c r="X70" s="36" t="str">
        <f t="array" aca="1" ref="X70" ca="1">IF(ROUND(LARGE(D:D,$A70),2)=0,"",LARGE(D:D,$A70))</f>
        <v/>
      </c>
      <c r="Y70" s="33" t="str">
        <f t="array" aca="1" ref="Y70" ca="1">IFERROR(INDEX(Raw!$S$3:$S$502,MATCH(Z70,Raw!$R$3:$R$502,0)),"")</f>
        <v/>
      </c>
      <c r="Z70" s="34" t="str">
        <f t="array" aca="1" ref="Z70" ca="1">IFERROR(INDEX(Raw!$R$3:$R$502,MATCH(IFERROR(INDEX(MATCH(X70,D$2:D$501,0),$A$2:$A$501),""),Raw!$Q$3:$Q$502,0)),"")</f>
        <v/>
      </c>
      <c r="AA70" s="38" t="str">
        <f t="array" aca="1" ref="AA70" ca="1">IF(AB70="","",(IF(ROUND(AB70,1)=ROUND(AB69,1),AA69,AA69+1)))</f>
        <v/>
      </c>
      <c r="AB70" s="36" t="str">
        <f t="array" aca="1" ref="AB70" ca="1">IF(ROUND(LARGE(E:E,$A70),2)=0,"",LARGE(E:E,$A70))</f>
        <v/>
      </c>
      <c r="AC70" s="33" t="str">
        <f ca="1">IFERROR(INDEX(Raw!$S$3:$S$502,MATCH(AD70,Raw!$R$3:$R$502,0)),"")</f>
        <v/>
      </c>
      <c r="AD70" s="34" t="str">
        <f t="array" aca="1" ref="AD70" ca="1">IFERROR(INDEX(Raw!$R$3:$R$502,MATCH(IFERROR(INDEX(MATCH(AB70,E$2:E$501,0),$A$2:$A$501),""),Raw!$Q$3:$Q$502,0)),"")</f>
        <v/>
      </c>
      <c r="AE70" s="38" t="str">
        <f t="array" aca="1" ref="AE70" ca="1">IF(AF70="","",(IF(ROUND(AF70,1)=ROUND(AF69,1),AE69,AE69+1)))</f>
        <v/>
      </c>
      <c r="AF70" s="36" t="str">
        <f t="array" aca="1" ref="AF70" ca="1">IF(ROUND(LARGE(F:F,$A70),2)=0,"",LARGE(F:F,$A70))</f>
        <v/>
      </c>
      <c r="AG70" s="33" t="str">
        <f ca="1">IFERROR(INDEX(Raw!$S$3:$S$502,MATCH(AH70,Raw!$R$3:$R$502,0)),"")</f>
        <v/>
      </c>
      <c r="AH70" s="34" t="str">
        <f t="array" aca="1" ref="AH70" ca="1">IFERROR(INDEX(Raw!$R$3:$R$502,MATCH(IFERROR(INDEX(MATCH(AF70,F$2:F$501,0),$A$2:$A$501),""),Raw!$Q$3:$Q$502,0)),"")</f>
        <v/>
      </c>
      <c r="AI70" s="38" t="str">
        <f t="array" aca="1" ref="AI70" ca="1">IF(AJ70="","",(IF(ROUND(AJ70,1)=ROUND(AJ69,1),AI69,AI69+1)))</f>
        <v/>
      </c>
      <c r="AJ70" s="36" t="str">
        <f t="array" aca="1" ref="AJ70" ca="1">IF(ROUND(LARGE(G:G,$A70),2)=0,"",LARGE(G:G,$A70))</f>
        <v/>
      </c>
      <c r="AK70" s="33" t="str">
        <f ca="1">IFERROR(INDEX(Raw!$S$3:$S$502,MATCH(AL70,Raw!$R$3:$R$502,0)),"")</f>
        <v/>
      </c>
      <c r="AL70" s="34" t="str">
        <f t="array" aca="1" ref="AL70" ca="1">IFERROR(INDEX(Raw!$R$3:$R$502,MATCH(IFERROR(INDEX(MATCH(AJ70,G$2:G$501,0),$A$2:$A$501),""),Raw!$Q$3:$Q$502,0)),"")</f>
        <v/>
      </c>
      <c r="AM70" s="38" t="str">
        <f t="array" aca="1" ref="AM70" ca="1">IF(AN70="","",(IF(ROUND(AN70,1)=ROUND(AN69,1),AM69,AM69+1)))</f>
        <v/>
      </c>
      <c r="AN70" s="36" t="str">
        <f t="shared" ca="1" si="20"/>
        <v/>
      </c>
      <c r="AO70" s="33" t="str">
        <f ca="1">IFERROR(INDEX(Raw!$S$3:$S$502,MATCH(AP70,Raw!$R$3:$R$502,0)),"")</f>
        <v/>
      </c>
      <c r="AP70" s="34" t="str">
        <f t="array" aca="1" ref="AP70" ca="1">IFERROR(INDEX(Raw!$R$3:$R$502,MATCH(IFERROR(INDEX(MATCH(AN70,H$2:H$501,0),$A$2:$A$501),""),Raw!$Q$3:$Q$502,0)),"")</f>
        <v/>
      </c>
      <c r="AQ70" s="37" t="str">
        <f t="array" aca="1" ref="AQ70" ca="1">IF(AR70="","",(IF(ROUND(AR70,1)=ROUND(AR69,1),AQ69,AQ69+1)))</f>
        <v/>
      </c>
      <c r="AR70" s="33" t="str">
        <f t="shared" ca="1" si="21"/>
        <v/>
      </c>
      <c r="AS70" s="48" t="str">
        <f t="array" aca="1" ref="AS70" ca="1">IFERROR(INDEX(Raw!$S$3:$S$502,MATCH(AT70,Raw!$R$3:$R$502,0)),"")</f>
        <v/>
      </c>
      <c r="AT70" s="34" t="str">
        <f t="array" aca="1" ref="AT70" ca="1">IFERROR(INDEX(Raw!$R$3:$R$502,MATCH(IFERROR(INDEX(MATCH(AR70,I$2:I$501,0),$A$2:$A$501),""),Raw!$Q$3:$Q$502,0)),"")</f>
        <v/>
      </c>
      <c r="AU70" s="37" t="str">
        <f t="array" aca="1" ref="AU70" ca="1">IF(AV70="","",(IF(ROUND(AV70,1)=ROUND(AV69,1),AU69,AU69+1)))</f>
        <v/>
      </c>
      <c r="AV70" s="33" t="str">
        <f t="shared" ca="1" si="22"/>
        <v/>
      </c>
      <c r="AW70" s="48" t="str">
        <f t="array" aca="1" ref="AW70" ca="1">IFERROR(INDEX(Raw!$S$3:$S$502,MATCH(AX70,Raw!$R$3:$R$502,0)),"")</f>
        <v/>
      </c>
      <c r="AX70" s="34" t="str">
        <f t="array" aca="1" ref="AX70" ca="1">IFERROR(INDEX(Raw!$R$3:$R$502,MATCH(IFERROR(INDEX(MATCH(AV70,J$2:J$501,0),$A$2:$A$501),""),Raw!$Q$3:$Q$502,0)),"")</f>
        <v/>
      </c>
      <c r="AY70" s="37" t="str">
        <f t="array" aca="1" ref="AY70" ca="1">IF(AZ70="","",(IF(ROUND(AZ70,1)=ROUND(AZ69,1),AY69,AY69+1)))</f>
        <v/>
      </c>
      <c r="AZ70" s="33" t="str">
        <f t="shared" ca="1" si="23"/>
        <v/>
      </c>
      <c r="BA70" s="48" t="str">
        <f t="array" aca="1" ref="BA70" ca="1">IFERROR(INDEX(Raw!$S$3:$S$502,MATCH(BB70,Raw!$R$3:$R$502,0)),"")</f>
        <v/>
      </c>
      <c r="BB70" s="34" t="str">
        <f t="array" aca="1" ref="BB70" ca="1">IFERROR(INDEX(Raw!$R$3:$R$502,MATCH(IFERROR(INDEX(MATCH(AZ70,K$2:K$501,0),$A$2:$A$501),""),Raw!$Q$3:$Q$502,0)),"")</f>
        <v/>
      </c>
      <c r="BC70" s="37" t="str">
        <f t="array" aca="1" ref="BC70" ca="1">IF(BD70="","",(IF(ROUND(BD70,1)=ROUND(BD69,1),BC69,BC69+1)))</f>
        <v/>
      </c>
      <c r="BD70" s="33" t="str">
        <f t="shared" ca="1" si="24"/>
        <v/>
      </c>
      <c r="BE70" s="48" t="str">
        <f t="array" aca="1" ref="BE70" ca="1">IFERROR(INDEX(Raw!$S$3:$S$502,MATCH(BF70,Raw!$R$3:$R$502,0)),"")</f>
        <v/>
      </c>
      <c r="BF70" s="34" t="str">
        <f t="array" aca="1" ref="BF70" ca="1">IFERROR(INDEX(Raw!$R$3:$R$502,MATCH(IFERROR(INDEX(MATCH(BD70,L$2:L$501,0),$A$2:$A$501),""),Raw!$Q$3:$Q$502,0)),"")</f>
        <v/>
      </c>
      <c r="BG70" s="37" t="str">
        <f t="array" aca="1" ref="BG70" ca="1">IF(BH70="","",(IF(ROUND(BH70,1)=ROUND(BH69,1),BG69,BG69+1)))</f>
        <v/>
      </c>
      <c r="BH70" s="33" t="str">
        <f t="shared" ca="1" si="25"/>
        <v/>
      </c>
      <c r="BI70" s="48" t="str">
        <f t="array" aca="1" ref="BI70" ca="1">IFERROR(INDEX(Raw!$S$3:$S$502,MATCH(BJ70,Raw!$R$3:$R$502,0)),"")</f>
        <v/>
      </c>
      <c r="BJ70" s="34" t="str">
        <f t="array" aca="1" ref="BJ70" ca="1">IFERROR(INDEX(Raw!$R$3:$R$502,MATCH(IFERROR(INDEX(MATCH(BH70,M$2:M$501,0),$A$2:$A$501),""),Raw!$Q$3:$Q$502,0)),"")</f>
        <v/>
      </c>
      <c r="BK70" s="37" t="str">
        <f t="array" aca="1" ref="BK70" ca="1">IF(BL70="","",(IF(ROUND(BL70,1)=ROUND(BL69,1),BK69,BK69+1)))</f>
        <v/>
      </c>
      <c r="BL70" s="33" t="str">
        <f t="shared" ca="1" si="26"/>
        <v/>
      </c>
      <c r="BM70" s="48" t="str">
        <f t="array" aca="1" ref="BM70" ca="1">IFERROR(INDEX(Raw!$S$3:$S$502,MATCH(BN70,Raw!$R$3:$R$502,0)),"")</f>
        <v/>
      </c>
      <c r="BN70" s="34" t="str">
        <f t="array" aca="1" ref="BN70" ca="1">IFERROR(INDEX(Raw!$R$3:$R$502,MATCH(IFERROR(INDEX(MATCH(BL70,N$2:N$501,0),$A$2:$A$501),""),Raw!$Q$3:$Q$502,0)),"")</f>
        <v/>
      </c>
    </row>
    <row r="71" spans="1:66" x14ac:dyDescent="0.3">
      <c r="A71" s="28">
        <v>70</v>
      </c>
      <c r="B71" s="52">
        <f ca="1">IFERROR(IFERROR(LARGE(INDIRECT("RAW!T"&amp;MATCH(A71,Raw!B:B,0)&amp;":T"&amp;IF(A71=MAX(Raw!B:B),1010,MATCH(A71+1,Raw!B:B,0)-1)),IF(COUNTIF(INDIRECT("Raw!C"&amp;MATCH(A71,Raw!B:B,0)&amp;":C"&amp;IF(A71=MAX(Raw!B:B),1010,MATCH(A71+1,Raw!B:B,0)-1)),"H")&gt;0,1,"")),6000)+IFERROR(LARGE(INDIRECT("RAW!T"&amp;MATCH(A71,Raw!B:B,0)&amp;":T"&amp;IF(A71=MAX(Raw!B:B),1010,MATCH(A71+1,Raw!B:B,0)-1)),IF(COUNTIF(INDIRECT("Raw!C"&amp;MATCH(A71,Raw!B:B,0)&amp;":C"&amp;IF(A71=MAX(Raw!B:B),1010,MATCH(A71+1,Raw!B:B,0)-1)),"H")&gt;1,2,"")),6000)-12000
+IFERROR(LARGE(INDIRECT("RAW!T"&amp;MATCH(A71,Raw!B:B,0)&amp;":T"&amp;IF(A71=MAX(Raw!B:B),1010,MATCH(A71+1,Raw!B:B,0)-1)),IF(COUNTIF(INDIRECT("Raw!C"&amp;MATCH(A71,Raw!B:B,0)&amp;":C"&amp;IF(A71=MAX(Raw!B:B),1010,MATCH(A71+1,Raw!B:B,0)-1)),"S")&gt;0,COUNTIF(INDIRECT("Raw!C"&amp;MATCH(A71,Raw!B:B,0)&amp;":C"&amp;IF(A71=MAX(Raw!B:B),1010,MATCH(A71+1,Raw!B:B,0)-1)),"H")+1,"")),4000)+IFERROR(LARGE(INDIRECT("RAW!T"&amp;MATCH(A71,Raw!B:B,0)&amp;":T"&amp;IF(A71=MAX(Raw!B:B),1010,MATCH(A71+1,Raw!B:B,0)-1)),IF(COUNTIF(INDIRECT("Raw!C"&amp;MATCH(A71,Raw!B:B,0)&amp;":C"&amp;IF(A71=MAX(Raw!B:B),1010,MATCH(A71+1,Raw!B:B,0)-1)),"S")&gt;1,COUNTIF(INDIRECT("Raw!C"&amp;MATCH(A71,Raw!B:B,0)&amp;":C"&amp;IF(A71=MAX(Raw!B:B),1010,MATCH(A71+1,Raw!B:B,0)-1)),"H")+2,"")),4000)-8000+IFERROR(LARGE(INDIRECT("RAW!T"&amp;MATCH(A71,Raw!B:B,0)&amp;":T"&amp;IF(A71=MAX(Raw!B:B),1010,MATCH(A71+1,Raw!B:B,0)-1)),IF(COUNTIF(INDIRECT("Raw!C"&amp;MATCH(A71,Raw!B:B,0)&amp;":C"&amp;IF(A71=MAX(Raw!B:B),1010,MATCH(A71+1,Raw!B:B,0)-1)),"V")&gt;0,COUNTIF(INDIRECT("Raw!C"&amp;MATCH(A71,Raw!B:B,0)&amp;":C"&amp;IF(A71=MAX(Raw!B:B),1010,MATCH(A71+1,Raw!B:B,0)-1)),"H")+COUNTIF(INDIRECT("Raw!C"&amp;MATCH(A71,Raw!B:B,0)&amp;":C"&amp;IF(A71=MAX(Raw!B:B),1010,MATCH(A71+1,Raw!B:B,0)-1)),"S")+1,"")),2000)+IFERROR(LARGE(INDIRECT("RAW!T"&amp;MATCH(A71,Raw!B:B,0)&amp;":T"&amp;IF(A71=MAX(Raw!B:B),1010,MATCH(A71+1,Raw!B:B,0)-1)),IF(COUNTIF(INDIRECT("Raw!C"&amp;MATCH(A71,Raw!B:B,0)&amp;":C"&amp;IF(A71=MAX(Raw!B:B),1010,MATCH(A71+1,Raw!B:B,0)-1)),"V")&gt;1,COUNTIF(INDIRECT("Raw!C"&amp;MATCH(A71,Raw!B:B,0)&amp;":C"&amp;IF(A71=MAX(Raw!B:B),1010,MATCH(A71+1,Raw!B:B,0)-1)),"H")+COUNTIF(INDIRECT("Raw!C"&amp;MATCH(A71,Raw!B:B,0)&amp;":C"&amp;IF(A71=MAX(Raw!B:B),1010,MATCH(A71+1,Raw!B:B,0)-1)),"S")+2,"")),2000)-4000,"")</f>
        <v>0</v>
      </c>
      <c r="C71" s="52">
        <f ca="1">IFERROR(IFERROR(LARGE(INDIRECT("RAW!U"&amp;MATCH(A71,Raw!B:B,0)&amp;":U"&amp;IF(A71=MAX(Raw!B:B),1010,MATCH(A71+1,Raw!B:B,0)-1)),IF(COUNTIF(INDIRECT("Raw!C"&amp;MATCH(A71,Raw!B:B,0)&amp;":C"&amp;IF(A71=MAX(Raw!B:B),1010,MATCH(A71+1,Raw!B:B,0)-1)),"H")&gt;0,1,"")),6000)+IFERROR(LARGE(INDIRECT("RAW!U"&amp;MATCH(A71,Raw!B:B,0)&amp;":U"&amp;IF(A71=MAX(Raw!B:B),1010,MATCH(A71+1,Raw!B:B,0)-1)),IF(COUNTIF(INDIRECT("Raw!C"&amp;MATCH(A71,Raw!B:B,0)&amp;":C"&amp;IF(A71=MAX(Raw!B:B),1010,MATCH(A71+1,Raw!B:B,0)-1)),"H")&gt;1,2,"")),6000)-12000
+IFERROR(LARGE(INDIRECT("RAW!U"&amp;MATCH(A71,Raw!B:B,0)&amp;":U"&amp;IF(A71=MAX(Raw!B:B),1010,MATCH(A71+1,Raw!B:B,0)-1)),IF(COUNTIF(INDIRECT("Raw!C"&amp;MATCH(A71,Raw!B:B,0)&amp;":C"&amp;IF(A71=MAX(Raw!B:B),1010,MATCH(A71+1,Raw!B:B,0)-1)),"S")&gt;0,COUNTIF(INDIRECT("Raw!C"&amp;MATCH(A71,Raw!B:B,0)&amp;":C"&amp;IF(A71=MAX(Raw!B:B),1010,MATCH(A71+1,Raw!B:B,0)-1)),"H")+1,"")),4000)+IFERROR(LARGE(INDIRECT("RAW!U"&amp;MATCH(A71,Raw!B:B,0)&amp;":U"&amp;IF(A71=MAX(Raw!B:B),1010,MATCH(A71+1,Raw!B:B,0)-1)),IF(COUNTIF(INDIRECT("Raw!C"&amp;MATCH(A71,Raw!B:B,0)&amp;":C"&amp;IF(A71=MAX(Raw!B:B),1010,MATCH(A71+1,Raw!B:B,0)-1)),"S")&gt;1,COUNTIF(INDIRECT("Raw!C"&amp;MATCH(A71,Raw!B:B,0)&amp;":C"&amp;IF(A71=MAX(Raw!B:B),1010,MATCH(A71+1,Raw!B:B,0)-1)),"H")+2,"")),4000)-8000+IFERROR(LARGE(INDIRECT("RAW!U"&amp;MATCH(A71,Raw!B:B,0)&amp;":U"&amp;IF(A71=MAX(Raw!B:B),1010,MATCH(A71+1,Raw!B:B,0)-1)),IF(COUNTIF(INDIRECT("Raw!C"&amp;MATCH(A71,Raw!B:B,0)&amp;":C"&amp;IF(A71=MAX(Raw!B:B),1010,MATCH(A71+1,Raw!B:B,0)-1)),"V")&gt;0,COUNTIF(INDIRECT("Raw!C"&amp;MATCH(A71,Raw!B:B,0)&amp;":C"&amp;IF(A71=MAX(Raw!B:B),1010,MATCH(A71+1,Raw!B:B,0)-1)),"H")+COUNTIF(INDIRECT("Raw!C"&amp;MATCH(A71,Raw!B:B,0)&amp;":C"&amp;IF(A71=MAX(Raw!B:B),1010,MATCH(A71+1,Raw!B:B,0)-1)),"S")+1,"")),2000)+IFERROR(LARGE(INDIRECT("RAW!U"&amp;MATCH(A71,Raw!B:B,0)&amp;":U"&amp;IF(A71=MAX(Raw!B:B),1010,MATCH(A71+1,Raw!B:B,0)-1)),IF(COUNTIF(INDIRECT("Raw!C"&amp;MATCH(A71,Raw!B:B,0)&amp;":C"&amp;IF(A71=MAX(Raw!B:B),1010,MATCH(A71+1,Raw!B:B,0)-1)),"V")&gt;1,COUNTIF(INDIRECT("Raw!C"&amp;MATCH(A71,Raw!B:B,0)&amp;":C"&amp;IF(A71=MAX(Raw!B:B),1010,MATCH(A71+1,Raw!B:B,0)-1)),"H")+COUNTIF(INDIRECT("Raw!C"&amp;MATCH(A71,Raw!B:B,0)&amp;":C"&amp;IF(A71=MAX(Raw!B:B),1010,MATCH(A71+1,Raw!B:B,0)-1)),"S")+2,"")),2000)-4000,"")</f>
        <v>0</v>
      </c>
      <c r="D71" s="52">
        <f ca="1">IFERROR(IFERROR(LARGE(INDIRECT("RAW!V"&amp;MATCH(A71,Raw!B:B,0)&amp;":V"&amp;IF(A71=MAX(Raw!B:B),1010,MATCH(A71+1,Raw!B:B,0)-1)),IF(COUNTIF(INDIRECT("Raw!C"&amp;MATCH(A71,Raw!B:B,0)&amp;":C"&amp;IF(A71=MAX(Raw!B:B),1010,MATCH(A71+1,Raw!B:B,0)-1)),"H")&gt;0,1,"")),6000)+IFERROR(LARGE(INDIRECT("RAW!V"&amp;MATCH(A71,Raw!B:B,0)&amp;":V"&amp;IF(A71=MAX(Raw!B:B),1010,MATCH(A71+1,Raw!B:B,0)-1)),IF(COUNTIF(INDIRECT("Raw!C"&amp;MATCH(A71,Raw!B:B,0)&amp;":C"&amp;IF(A71=MAX(Raw!B:B),1010,MATCH(A71+1,Raw!B:B,0)-1)),"H")&gt;1,2,"")),6000)-12000
+IFERROR(LARGE(INDIRECT("RAW!V"&amp;MATCH(A71,Raw!B:B,0)&amp;":V"&amp;IF(A71=MAX(Raw!B:B),1010,MATCH(A71+1,Raw!B:B,0)-1)),IF(COUNTIF(INDIRECT("Raw!C"&amp;MATCH(A71,Raw!B:B,0)&amp;":C"&amp;IF(A71=MAX(Raw!B:B),1010,MATCH(A71+1,Raw!B:B,0)-1)),"S")&gt;0,COUNTIF(INDIRECT("Raw!C"&amp;MATCH(A71,Raw!B:B,0)&amp;":C"&amp;IF(A71=MAX(Raw!B:B),1010,MATCH(A71+1,Raw!B:B,0)-1)),"H")+1,"")),4000)+IFERROR(LARGE(INDIRECT("RAW!V"&amp;MATCH(A71,Raw!B:B,0)&amp;":V"&amp;IF(A71=MAX(Raw!B:B),1010,MATCH(A71+1,Raw!B:B,0)-1)),IF(COUNTIF(INDIRECT("Raw!C"&amp;MATCH(A71,Raw!B:B,0)&amp;":C"&amp;IF(A71=MAX(Raw!B:B),1010,MATCH(A71+1,Raw!B:B,0)-1)),"S")&gt;1,COUNTIF(INDIRECT("Raw!C"&amp;MATCH(A71,Raw!B:B,0)&amp;":C"&amp;IF(A71=MAX(Raw!B:B),1010,MATCH(A71+1,Raw!B:B,0)-1)),"H")+2,"")),4000)-8000+IFERROR(LARGE(INDIRECT("RAW!V"&amp;MATCH(A71,Raw!B:B,0)&amp;":V"&amp;IF(A71=MAX(Raw!B:B),1010,MATCH(A71+1,Raw!B:B,0)-1)),IF(COUNTIF(INDIRECT("Raw!C"&amp;MATCH(A71,Raw!B:B,0)&amp;":C"&amp;IF(A71=MAX(Raw!B:B),1010,MATCH(A71+1,Raw!B:B,0)-1)),"V")&gt;0,COUNTIF(INDIRECT("Raw!C"&amp;MATCH(A71,Raw!B:B,0)&amp;":C"&amp;IF(A71=MAX(Raw!B:B),1010,MATCH(A71+1,Raw!B:B,0)-1)),"H")+COUNTIF(INDIRECT("Raw!C"&amp;MATCH(A71,Raw!B:B,0)&amp;":C"&amp;IF(A71=MAX(Raw!B:B),1010,MATCH(A71+1,Raw!B:B,0)-1)),"S")+1,"")),2000)+IFERROR(LARGE(INDIRECT("RAW!V"&amp;MATCH(A71,Raw!B:B,0)&amp;":V"&amp;IF(A71=MAX(Raw!B:B),1010,MATCH(A71+1,Raw!B:B,0)-1)),IF(COUNTIF(INDIRECT("Raw!C"&amp;MATCH(A71,Raw!B:B,0)&amp;":C"&amp;IF(A71=MAX(Raw!B:B),1010,MATCH(A71+1,Raw!B:B,0)-1)),"V")&gt;1,COUNTIF(INDIRECT("Raw!C"&amp;MATCH(A71,Raw!B:B,0)&amp;":C"&amp;IF(A71=MAX(Raw!B:B),1010,MATCH(A71+1,Raw!B:B,0)-1)),"H")+COUNTIF(INDIRECT("Raw!C"&amp;MATCH(A71,Raw!B:B,0)&amp;":C"&amp;IF(A71=MAX(Raw!B:B),1010,MATCH(A71+1,Raw!B:B,0)-1)),"S")+2,"")),2000)-4000,"")</f>
        <v>0</v>
      </c>
      <c r="E71" s="52">
        <f ca="1">IFERROR(IFERROR(LARGE(INDIRECT("RAW!W"&amp;MATCH(A71,Raw!B:B,0)&amp;":W"&amp;IF(A71=MAX(Raw!B:B),1010,MATCH(A71+1,Raw!B:B,0)-1)),IF(COUNTIF(INDIRECT("Raw!C"&amp;MATCH(A71,Raw!B:B,0)&amp;":C"&amp;IF(A71=MAX(Raw!B:B),1010,MATCH(A71+1,Raw!B:B,0)-1)),"H")&gt;0,1,"")),6000)+IFERROR(LARGE(INDIRECT("RAW!W"&amp;MATCH(A71,Raw!B:B,0)&amp;":W"&amp;IF(A71=MAX(Raw!B:B),1010,MATCH(A71+1,Raw!B:B,0)-1)),IF(COUNTIF(INDIRECT("Raw!C"&amp;MATCH(A71,Raw!B:B,0)&amp;":C"&amp;IF(A71=MAX(Raw!B:B),1010,MATCH(A71+1,Raw!B:B,0)-1)),"H")&gt;1,2,"")),6000)-12000
+IFERROR(LARGE(INDIRECT("RAW!W"&amp;MATCH(A71,Raw!B:B,0)&amp;":W"&amp;IF(A71=MAX(Raw!B:B),1010,MATCH(A71+1,Raw!B:B,0)-1)),IF(COUNTIF(INDIRECT("Raw!C"&amp;MATCH(A71,Raw!B:B,0)&amp;":C"&amp;IF(A71=MAX(Raw!B:B),1010,MATCH(A71+1,Raw!B:B,0)-1)),"S")&gt;0,COUNTIF(INDIRECT("Raw!C"&amp;MATCH(A71,Raw!B:B,0)&amp;":C"&amp;IF(A71=MAX(Raw!B:B),1010,MATCH(A71+1,Raw!B:B,0)-1)),"H")+1,"")),4000)+IFERROR(LARGE(INDIRECT("RAW!W"&amp;MATCH(A71,Raw!B:B,0)&amp;":W"&amp;IF(A71=MAX(Raw!B:B),1010,MATCH(A71+1,Raw!B:B,0)-1)),IF(COUNTIF(INDIRECT("Raw!C"&amp;MATCH(A71,Raw!B:B,0)&amp;":C"&amp;IF(A71=MAX(Raw!B:B),1010,MATCH(A71+1,Raw!B:B,0)-1)),"S")&gt;1,COUNTIF(INDIRECT("Raw!C"&amp;MATCH(A71,Raw!B:B,0)&amp;":C"&amp;IF(A71=MAX(Raw!B:B),1010,MATCH(A71+1,Raw!B:B,0)-1)),"H")+2,"")),4000)-8000+IFERROR(LARGE(INDIRECT("RAW!W"&amp;MATCH(A71,Raw!B:B,0)&amp;":W"&amp;IF(A71=MAX(Raw!B:B),1010,MATCH(A71+1,Raw!B:B,0)-1)),IF(COUNTIF(INDIRECT("Raw!C"&amp;MATCH(A71,Raw!B:B,0)&amp;":C"&amp;IF(A71=MAX(Raw!B:B),1010,MATCH(A71+1,Raw!B:B,0)-1)),"V")&gt;0,COUNTIF(INDIRECT("Raw!C"&amp;MATCH(A71,Raw!B:B,0)&amp;":C"&amp;IF(A71=MAX(Raw!B:B),1010,MATCH(A71+1,Raw!B:B,0)-1)),"H")+COUNTIF(INDIRECT("Raw!C"&amp;MATCH(A71,Raw!B:B,0)&amp;":C"&amp;IF(A71=MAX(Raw!B:B),1010,MATCH(A71+1,Raw!B:B,0)-1)),"S")+1,"")),2000)+IFERROR(LARGE(INDIRECT("RAW!W"&amp;MATCH(A71,Raw!B:B,0)&amp;":W"&amp;IF(A71=MAX(Raw!B:B),1010,MATCH(A71+1,Raw!B:B,0)-1)),IF(COUNTIF(INDIRECT("Raw!C"&amp;MATCH(A71,Raw!B:B,0)&amp;":C"&amp;IF(A71=MAX(Raw!B:B),1010,MATCH(A71+1,Raw!B:B,0)-1)),"V")&gt;1,COUNTIF(INDIRECT("Raw!C"&amp;MATCH(A71,Raw!B:B,0)&amp;":C"&amp;IF(A71=MAX(Raw!B:B),1010,MATCH(A71+1,Raw!B:B,0)-1)),"H")+COUNTIF(INDIRECT("Raw!C"&amp;MATCH(A71,Raw!B:B,0)&amp;":C"&amp;IF(A71=MAX(Raw!B:B),1010,MATCH(A71+1,Raw!B:B,0)-1)),"S")+2,"")),2000)-4000,"")</f>
        <v>0</v>
      </c>
      <c r="F71" s="52">
        <f ca="1">IFERROR(IFERROR(LARGE(INDIRECT("RAW!X"&amp;MATCH(A71,Raw!B:B,0)&amp;":X"&amp;IF(A71=MAX(Raw!B:B),1010,MATCH(A71+1,Raw!B:B,0)-1)),IF(COUNTIF(INDIRECT("Raw!C"&amp;MATCH(A71,Raw!B:B,0)&amp;":C"&amp;IF(A71=MAX(Raw!B:B),1010,MATCH(A71+1,Raw!B:B,0)-1)),"H")&gt;0,1,"")),6000)+IFERROR(LARGE(INDIRECT("RAW!X"&amp;MATCH(A71,Raw!B:B,0)&amp;":X"&amp;IF(A71=MAX(Raw!B:B),1010,MATCH(A71+1,Raw!B:B,0)-1)),IF(COUNTIF(INDIRECT("Raw!C"&amp;MATCH(A71,Raw!B:B,0)&amp;":C"&amp;IF(A71=MAX(Raw!B:B),1010,MATCH(A71+1,Raw!B:B,0)-1)),"H")&gt;1,2,"")),6000)-12000
+IFERROR(LARGE(INDIRECT("RAW!X"&amp;MATCH(A71,Raw!B:B,0)&amp;":X"&amp;IF(A71=MAX(Raw!B:B),1010,MATCH(A71+1,Raw!B:B,0)-1)),IF(COUNTIF(INDIRECT("Raw!C"&amp;MATCH(A71,Raw!B:B,0)&amp;":C"&amp;IF(A71=MAX(Raw!B:B),1010,MATCH(A71+1,Raw!B:B,0)-1)),"S")&gt;0,COUNTIF(INDIRECT("Raw!C"&amp;MATCH(A71,Raw!B:B,0)&amp;":C"&amp;IF(A71=MAX(Raw!B:B),1010,MATCH(A71+1,Raw!B:B,0)-1)),"H")+1,"")),4000)+IFERROR(LARGE(INDIRECT("RAW!X"&amp;MATCH(A71,Raw!B:B,0)&amp;":X"&amp;IF(A71=MAX(Raw!B:B),1010,MATCH(A71+1,Raw!B:B,0)-1)),IF(COUNTIF(INDIRECT("Raw!C"&amp;MATCH(A71,Raw!B:B,0)&amp;":C"&amp;IF(A71=MAX(Raw!B:B),1010,MATCH(A71+1,Raw!B:B,0)-1)),"S")&gt;1,COUNTIF(INDIRECT("Raw!C"&amp;MATCH(A71,Raw!B:B,0)&amp;":C"&amp;IF(A71=MAX(Raw!B:B),1010,MATCH(A71+1,Raw!B:B,0)-1)),"H")+2,"")),4000)-8000+IFERROR(LARGE(INDIRECT("RAW!X"&amp;MATCH(A71,Raw!B:B,0)&amp;":X"&amp;IF(A71=MAX(Raw!B:B),1010,MATCH(A71+1,Raw!B:B,0)-1)),IF(COUNTIF(INDIRECT("Raw!C"&amp;MATCH(A71,Raw!B:B,0)&amp;":C"&amp;IF(A71=MAX(Raw!B:B),1010,MATCH(A71+1,Raw!B:B,0)-1)),"v")&gt;0,COUNTIF(INDIRECT("Raw!C"&amp;MATCH(A71,Raw!B:B,0)&amp;":C"&amp;IF(A71=MAX(Raw!B:B),1010,MATCH(A71+1,Raw!B:B,0)-1)),"H")+COUNTIF(INDIRECT("Raw!C"&amp;MATCH(A71,Raw!B:B,0)&amp;":C"&amp;IF(A71=MAX(Raw!B:B),1010,MATCH(A71+1,Raw!B:B,0)-1)),"S")+1,"")),2000)+IFERROR(LARGE(INDIRECT("RAW!X"&amp;MATCH(A71,Raw!B:B,0)&amp;":X"&amp;IF(A71=MAX(Raw!B:B),1010,MATCH(A71+1,Raw!B:B,0)-1)),IF(COUNTIF(INDIRECT("Raw!C"&amp;MATCH(A71,Raw!B:B,0)&amp;":C"&amp;IF(A71=MAX(Raw!B:B),1010,MATCH(A71+1,Raw!B:B,0)-1)),"v")&gt;1,COUNTIF(INDIRECT("Raw!C"&amp;MATCH(A71,Raw!B:B,0)&amp;":C"&amp;IF(A71=MAX(Raw!B:B),1010,MATCH(A71+1,Raw!B:B,0)-1)),"H")+COUNTIF(INDIRECT("Raw!C"&amp;MATCH(A71,Raw!B:B,0)&amp;":C"&amp;IF(A71=MAX(Raw!B:B),1010,MATCH(A71+1,Raw!B:B,0)-1)),"S")+2,"")),2000)-4000,"")</f>
        <v>0</v>
      </c>
      <c r="G71" s="52">
        <f ca="1">IFERROR(IFERROR(LARGE(INDIRECT("RAW!Y"&amp;MATCH(A71,Raw!B:B,0)&amp;":Y"&amp;IF(A71=MAX(Raw!B:B),1010,MATCH(A71+1,Raw!B:B,0)-1)),IF(COUNTIF(INDIRECT("Raw!C"&amp;MATCH(A71,Raw!B:B,0)&amp;":C"&amp;IF(A71=MAX(Raw!B:B),1010,MATCH(A71+1,Raw!B:B,0)-1)),"H")&gt;0,1,"")),6000)+IFERROR(LARGE(INDIRECT("RAW!Y"&amp;MATCH(A71,Raw!B:B,0)&amp;":Y"&amp;IF(A71=MAX(Raw!B:B),1010,MATCH(A71+1,Raw!B:B,0)-1)),IF(COUNTIF(INDIRECT("Raw!C"&amp;MATCH(A71,Raw!B:B,0)&amp;":C"&amp;IF(A71=MAX(Raw!B:B),1010,MATCH(A71+1,Raw!B:B,0)-1)),"H")&gt;1,2,"")),6000)-12000
+IFERROR(LARGE(INDIRECT("RAW!Y"&amp;MATCH(A71,Raw!B:B,0)&amp;":Y"&amp;IF(A71=MAX(Raw!B:B),1010,MATCH(A71+1,Raw!B:B,0)-1)),IF(COUNTIF(INDIRECT("Raw!C"&amp;MATCH(A71,Raw!B:B,0)&amp;":C"&amp;IF(A71=MAX(Raw!B:B),1010,MATCH(A71+1,Raw!B:B,0)-1)),"S")&gt;0,COUNTIF(INDIRECT("Raw!C"&amp;MATCH(A71,Raw!B:B,0)&amp;":C"&amp;IF(A71=MAX(Raw!B:B),1010,MATCH(A71+1,Raw!B:B,0)-1)),"H")+1,"")),4000)+IFERROR(LARGE(INDIRECT("RAW!Y"&amp;MATCH(A71,Raw!B:B,0)&amp;":Y"&amp;IF(A71=MAX(Raw!B:B),1010,MATCH(A71+1,Raw!B:B,0)-1)),IF(COUNTIF(INDIRECT("Raw!C"&amp;MATCH(A71,Raw!B:B,0)&amp;":C"&amp;IF(A71=MAX(Raw!B:B),1010,MATCH(A71+1,Raw!B:B,0)-1)),"S")&gt;1,COUNTIF(INDIRECT("Raw!C"&amp;MATCH(A71,Raw!B:B,0)&amp;":C"&amp;IF(A71=MAX(Raw!B:B),1010,MATCH(A71+1,Raw!B:B,0)-1)),"H")+2,"")),4000)-8000+IFERROR(LARGE(INDIRECT("RAW!Y"&amp;MATCH(A71,Raw!B:B,0)&amp;":Y"&amp;IF(A71=MAX(Raw!B:B),1010,MATCH(A71+1,Raw!B:B,0)-1)),IF(COUNTIF(INDIRECT("Raw!C"&amp;MATCH(A71,Raw!B:B,0)&amp;":C"&amp;IF(A71=MAX(Raw!B:B),1010,MATCH(A71+1,Raw!B:B,0)-1)),"V")&gt;0,COUNTIF(INDIRECT("Raw!C"&amp;MATCH(A71,Raw!B:B,0)&amp;":C"&amp;IF(A71=MAX(Raw!B:B),1010,MATCH(A71+1,Raw!B:B,0)-1)),"H")+COUNTIF(INDIRECT("Raw!C"&amp;MATCH(A71,Raw!B:B,0)&amp;":C"&amp;IF(A71=MAX(Raw!B:B),1010,MATCH(A71+1,Raw!B:B,0)-1)),"S")+1,"")),2000)+IFERROR(LARGE(INDIRECT("RAW!Y"&amp;MATCH(A71,Raw!B:B,0)&amp;":Y"&amp;IF(A71=MAX(Raw!B:B),1010,MATCH(A71+1,Raw!B:B,0)-1)),IF(COUNTIF(INDIRECT("Raw!C"&amp;MATCH(A71,Raw!B:B,0)&amp;":C"&amp;IF(A71=MAX(Raw!B:B),1010,MATCH(A71+1,Raw!B:B,0)-1)),"V")&gt;1,COUNTIF(INDIRECT("Raw!C"&amp;MATCH(A71,Raw!B:B,0)&amp;":C"&amp;IF(A71=MAX(Raw!B:B),1010,MATCH(A71+1,Raw!B:B,0)-1)),"H")+COUNTIF(INDIRECT("Raw!C"&amp;MATCH(A71,Raw!B:B,0)&amp;":C"&amp;IF(A71=MAX(Raw!B:B),1010,MATCH(A71+1,Raw!B:B,0)-1)),"S")+2,"")),2000)-4000,"")</f>
        <v>0</v>
      </c>
      <c r="H71" s="52">
        <f ca="1">IFERROR(IFERROR(LARGE(INDIRECT("RAW!Z"&amp;MATCH(A71,Raw!B:B,0)&amp;":Z"&amp;IF(A71=MAX(Raw!B:B),1010,MATCH(A71+1,Raw!B:B,0)-1)),IF(COUNTIF(INDIRECT("Raw!C"&amp;MATCH(A71,Raw!B:B,0)&amp;":C"&amp;IF(A71=MAX(Raw!B:B),1010,MATCH(A71+1,Raw!B:B,0)-1)),"H")&gt;0,1,"")),6000)+IFERROR(LARGE(INDIRECT("RAW!Z"&amp;MATCH(A71,Raw!B:B,0)&amp;":Z"&amp;IF(A71=MAX(Raw!B:B),1010,MATCH(A71+1,Raw!B:B,0)-1)),IF(COUNTIF(INDIRECT("Raw!C"&amp;MATCH(A71,Raw!B:B,0)&amp;":C"&amp;IF(A71=MAX(Raw!B:B),1010,MATCH(A71+1,Raw!B:B,0)-1)),"H")&gt;1,2,"")),6000)-12000
+IFERROR(LARGE(INDIRECT("RAW!Z"&amp;MATCH(A71,Raw!B:B,0)&amp;":Z"&amp;IF(A71=MAX(Raw!B:B),1010,MATCH(A71+1,Raw!B:B,0)-1)),IF(COUNTIF(INDIRECT("Raw!C"&amp;MATCH(A71,Raw!B:B,0)&amp;":C"&amp;IF(A71=MAX(Raw!B:B),1010,MATCH(A71+1,Raw!B:B,0)-1)),"S")&gt;0,COUNTIF(INDIRECT("Raw!C"&amp;MATCH(A71,Raw!B:B,0)&amp;":C"&amp;IF(A71=MAX(Raw!B:B),1010,MATCH(A71+1,Raw!B:B,0)-1)),"H")+1,"")),4000)+IFERROR(LARGE(INDIRECT("RAW!Z"&amp;MATCH(A71,Raw!B:B,0)&amp;":Z"&amp;IF(A71=MAX(Raw!B:B),1010,MATCH(A71+1,Raw!B:B,0)-1)),IF(COUNTIF(INDIRECT("Raw!C"&amp;MATCH(A71,Raw!B:B,0)&amp;":C"&amp;IF(A71=MAX(Raw!B:B),1010,MATCH(A71+1,Raw!B:B,0)-1)),"S")&gt;1,COUNTIF(INDIRECT("Raw!C"&amp;MATCH(A71,Raw!B:B,0)&amp;":C"&amp;IF(A71=MAX(Raw!B:B),1010,MATCH(A71+1,Raw!B:B,0)-1)),"H")+2,"")),4000)-8000+IFERROR(LARGE(INDIRECT("RAW!Z"&amp;MATCH(A71,Raw!B:B,0)&amp;":Z"&amp;IF(A71=MAX(Raw!B:B),1010,MATCH(A71+1,Raw!B:B,0)-1)),IF(COUNTIF(INDIRECT("Raw!C"&amp;MATCH(A71,Raw!B:B,0)&amp;":C"&amp;IF(A71=MAX(Raw!B:B),1010,MATCH(A71+1,Raw!B:B,0)-1)),"V")&gt;0,COUNTIF(INDIRECT("Raw!C"&amp;MATCH(A71,Raw!B:B,0)&amp;":C"&amp;IF(A71=MAX(Raw!B:B),1010,MATCH(A71+1,Raw!B:B,0)-1)),"H")+COUNTIF(INDIRECT("Raw!C"&amp;MATCH(A71,Raw!B:B,0)&amp;":C"&amp;IF(A71=MAX(Raw!B:B),1010,MATCH(A71+1,Raw!B:B,0)-1)),"S")+1,"")),2000)+IFERROR(LARGE(INDIRECT("RAW!Z"&amp;MATCH(A71,Raw!B:B,0)&amp;":Z"&amp;IF(A71=MAX(Raw!B:B),1010,MATCH(A71+1,Raw!B:B,0)-1)),IF(COUNTIF(INDIRECT("Raw!C"&amp;MATCH(A71,Raw!B:B,0)&amp;":C"&amp;IF(A71=MAX(Raw!B:B),1010,MATCH(A71+1,Raw!B:B,0)-1)),"V")&gt;1,COUNTIF(INDIRECT("Raw!C"&amp;MATCH(A71,Raw!B:B,0)&amp;":C"&amp;IF(A71=MAX(Raw!B:B),1010,MATCH(A71+1,Raw!B:B,0)-1)),"H")+COUNTIF(INDIRECT("Raw!C"&amp;MATCH(A71,Raw!B:B,0)&amp;":C"&amp;IF(A71=MAX(Raw!B:B),1010,MATCH(A71+1,Raw!B:B,0)-1)),"S")+2,"")),2000)-4000,"")</f>
        <v>0</v>
      </c>
      <c r="I71" s="52">
        <f ca="1">IFERROR(IFERROR(LARGE(INDIRECT("RAW!AA"&amp;MATCH(A71,Raw!B:B,0)&amp;":AA"&amp;IF(A71=MAX(Raw!B:B),1010,MATCH(A71+1,Raw!B:B,0)-1)),IF(COUNTIF(INDIRECT("Raw!C"&amp;MATCH(A71,Raw!B:B,0)&amp;":C"&amp;IF(A71=MAX(Raw!B:B),1010,MATCH(A71+1,Raw!B:B,0)-1)),"H")&gt;0,1,"")),6000)+IFERROR(LARGE(INDIRECT("RAW!AA"&amp;MATCH(A71,Raw!B:B,0)&amp;":AA"&amp;IF(A71=MAX(Raw!B:B),1010,MATCH(A71+1,Raw!B:B,0)-1)),IF(COUNTIF(INDIRECT("Raw!C"&amp;MATCH(A71,Raw!B:B,0)&amp;":C"&amp;IF(A71=MAX(Raw!B:B),1010,MATCH(A71+1,Raw!B:B,0)-1)),"H")&gt;1,2,"")),6000)-12000
+IFERROR(LARGE(INDIRECT("RAW!AA"&amp;MATCH(A71,Raw!B:B,0)&amp;":AA"&amp;IF(A71=MAX(Raw!B:B),1010,MATCH(A71+1,Raw!B:B,0)-1)),IF(COUNTIF(INDIRECT("Raw!C"&amp;MATCH(A71,Raw!B:B,0)&amp;":C"&amp;IF(A71=MAX(Raw!B:B),1010,MATCH(A71+1,Raw!B:B,0)-1)),"S")&gt;0,COUNTIF(INDIRECT("Raw!C"&amp;MATCH(A71,Raw!B:B,0)&amp;":C"&amp;IF(A71=MAX(Raw!B:B),1010,MATCH(A71+1,Raw!B:B,0)-1)),"H")+1,"")),4000)+IFERROR(LARGE(INDIRECT("RAW!AA"&amp;MATCH(A71,Raw!B:B,0)&amp;":AA"&amp;IF(A71=MAX(Raw!B:B),1010,MATCH(A71+1,Raw!B:B,0)-1)),IF(COUNTIF(INDIRECT("Raw!C"&amp;MATCH(A71,Raw!B:B,0)&amp;":C"&amp;IF(A71=MAX(Raw!B:B),1010,MATCH(A71+1,Raw!B:B,0)-1)),"S")&gt;1,COUNTIF(INDIRECT("Raw!C"&amp;MATCH(A71,Raw!B:B,0)&amp;":C"&amp;IF(A71=MAX(Raw!B:B),1010,MATCH(A71+1,Raw!B:B,0)-1)),"H")+2,"")),4000)-8000+IFERROR(LARGE(INDIRECT("RAW!AA"&amp;MATCH(A71,Raw!B:B,0)&amp;":AA"&amp;IF(A71=MAX(Raw!B:B),1010,MATCH(A71+1,Raw!B:B,0)-1)),IF(COUNTIF(INDIRECT("Raw!C"&amp;MATCH(A71,Raw!B:B,0)&amp;":C"&amp;IF(A71=MAX(Raw!B:B),1010,MATCH(A71+1,Raw!B:B,0)-1)),"V")&gt;0,COUNTIF(INDIRECT("Raw!C"&amp;MATCH(A71,Raw!B:B,0)&amp;":C"&amp;IF(A71=MAX(Raw!B:B),1010,MATCH(A71+1,Raw!B:B,0)-1)),"H")+COUNTIF(INDIRECT("Raw!C"&amp;MATCH(A71,Raw!B:B,0)&amp;":C"&amp;IF(A71=MAX(Raw!B:B),1010,MATCH(A71+1,Raw!B:B,0)-1)),"S")+1,"")),2000)+IFERROR(LARGE(INDIRECT("RAW!AA"&amp;MATCH(A71,Raw!B:B,0)&amp;":AA"&amp;IF(A71=MAX(Raw!B:B),1010,MATCH(A71+1,Raw!B:B,0)-1)),IF(COUNTIF(INDIRECT("Raw!C"&amp;MATCH(A71,Raw!B:B,0)&amp;":C"&amp;IF(A71=MAX(Raw!B:B),1010,MATCH(A71+1,Raw!B:B,0)-1)),"V")&gt;1,COUNTIF(INDIRECT("Raw!C"&amp;MATCH(A71,Raw!B:B,0)&amp;":C"&amp;IF(A71=MAX(Raw!B:B),1010,MATCH(A71+1,Raw!B:B,0)-1)),"H")+COUNTIF(INDIRECT("Raw!C"&amp;MATCH(A71,Raw!B:B,0)&amp;":C"&amp;IF(A71=MAX(Raw!B:B),1010,MATCH(A71+1,Raw!B:B,0)-1)),"S")+2,"")),2000)-4000,"")</f>
        <v>0</v>
      </c>
      <c r="J71" s="52">
        <f ca="1">IFERROR(IFERROR(LARGE(INDIRECT("RAW!AB"&amp;MATCH(A71,Raw!B:B,0)&amp;":AB"&amp;IF(A71=MAX(Raw!B:B),1010,MATCH(A71+1,Raw!B:B,0)-1)),IF(COUNTIF(INDIRECT("Raw!C"&amp;MATCH(A71,Raw!B:B,0)&amp;":C"&amp;IF(A71=MAX(Raw!B:B),1010,MATCH(A71+1,Raw!B:B,0)-1)),"H")&gt;0,1,"")),6000)+IFERROR(LARGE(INDIRECT("RAW!AB"&amp;MATCH(A71,Raw!B:B,0)&amp;":AB"&amp;IF(A71=MAX(Raw!B:B),1010,MATCH(A71+1,Raw!B:B,0)-1)),IF(COUNTIF(INDIRECT("Raw!C"&amp;MATCH(A71,Raw!B:B,0)&amp;":C"&amp;IF(A71=MAX(Raw!B:B),1010,MATCH(A71+1,Raw!B:B,0)-1)),"H")&gt;1,2,"")),6000)-12000
+IFERROR(LARGE(INDIRECT("RAW!AB"&amp;MATCH(A71,Raw!B:B,0)&amp;":AB"&amp;IF(A71=MAX(Raw!B:B),1010,MATCH(A71+1,Raw!B:B,0)-1)),IF(COUNTIF(INDIRECT("Raw!C"&amp;MATCH(A71,Raw!B:B,0)&amp;":C"&amp;IF(A71=MAX(Raw!B:B),1010,MATCH(A71+1,Raw!B:B,0)-1)),"S")&gt;0,COUNTIF(INDIRECT("Raw!C"&amp;MATCH(A71,Raw!B:B,0)&amp;":C"&amp;IF(A71=MAX(Raw!B:B),1010,MATCH(A71+1,Raw!B:B,0)-1)),"H")+1,"")),4000)+IFERROR(LARGE(INDIRECT("RAW!AB"&amp;MATCH(A71,Raw!B:B,0)&amp;":AB"&amp;IF(A71=MAX(Raw!B:B),1010,MATCH(A71+1,Raw!B:B,0)-1)),IF(COUNTIF(INDIRECT("Raw!C"&amp;MATCH(A71,Raw!B:B,0)&amp;":C"&amp;IF(A71=MAX(Raw!B:B),1010,MATCH(A71+1,Raw!B:B,0)-1)),"S")&gt;1,COUNTIF(INDIRECT("Raw!C"&amp;MATCH(A71,Raw!B:B,0)&amp;":C"&amp;IF(A71=MAX(Raw!B:B),1010,MATCH(A71+1,Raw!B:B,0)-1)),"H")+2,"")),4000)-8000+IFERROR(LARGE(INDIRECT("RAW!AB"&amp;MATCH(A71,Raw!B:B,0)&amp;":AB"&amp;IF(A71=MAX(Raw!B:B),1010,MATCH(A71+1,Raw!B:B,0)-1)),IF(COUNTIF(INDIRECT("Raw!C"&amp;MATCH(A71,Raw!B:B,0)&amp;":C"&amp;IF(A71=MAX(Raw!B:B),1010,MATCH(A71+1,Raw!B:B,0)-1)),"V")&gt;0,COUNTIF(INDIRECT("Raw!C"&amp;MATCH(A71,Raw!B:B,0)&amp;":C"&amp;IF(A71=MAX(Raw!B:B),1010,MATCH(A71+1,Raw!B:B,0)-1)),"H")+COUNTIF(INDIRECT("Raw!C"&amp;MATCH(A71,Raw!B:B,0)&amp;":C"&amp;IF(A71=MAX(Raw!B:B),1010,MATCH(A71+1,Raw!B:B,0)-1)),"S")+1,"")),2000)+IFERROR(LARGE(INDIRECT("RAW!AB"&amp;MATCH(A71,Raw!B:B,0)&amp;":AB"&amp;IF(A71=MAX(Raw!B:B),1010,MATCH(A71+1,Raw!B:B,0)-1)),IF(COUNTIF(INDIRECT("Raw!C"&amp;MATCH(A71,Raw!B:B,0)&amp;":C"&amp;IF(A71=MAX(Raw!B:B),1010,MATCH(A71+1,Raw!B:B,0)-1)),"V")&gt;1,COUNTIF(INDIRECT("Raw!C"&amp;MATCH(A71,Raw!B:B,0)&amp;":C"&amp;IF(A71=MAX(Raw!B:B),1010,MATCH(A71+1,Raw!B:B,0)-1)),"H")+COUNTIF(INDIRECT("Raw!C"&amp;MATCH(A71,Raw!B:B,0)&amp;":C"&amp;IF(A71=MAX(Raw!B:B),1010,MATCH(A71+1,Raw!B:B,0)-1)),"S")+2,"")),2000)-4000,"")</f>
        <v>0</v>
      </c>
      <c r="K71" s="52">
        <f ca="1">IFERROR(IFERROR(LARGE(INDIRECT("RAW!AC"&amp;MATCH(A71,Raw!B:B,0)&amp;":AC"&amp;IF(A71=MAX(Raw!B:B),1010,MATCH(A71+1,Raw!B:B,0)-1)),IF(COUNTIF(INDIRECT("Raw!C"&amp;MATCH(A71,Raw!B:B,0)&amp;":C"&amp;IF(A71=MAX(Raw!B:B),1010,MATCH(A71+1,Raw!B:B,0)-1)),"H")&gt;0,1,"")),6000)+IFERROR(LARGE(INDIRECT("RAW!AC"&amp;MATCH(A71,Raw!B:B,0)&amp;":AC"&amp;IF(A71=MAX(Raw!B:B),1010,MATCH(A71+1,Raw!B:B,0)-1)),IF(COUNTIF(INDIRECT("Raw!C"&amp;MATCH(A71,Raw!B:B,0)&amp;":C"&amp;IF(A71=MAX(Raw!B:B),1010,MATCH(A71+1,Raw!B:B,0)-1)),"H")&gt;1,2,"")),6000)-12000
+IFERROR(LARGE(INDIRECT("RAW!AC"&amp;MATCH(A71,Raw!B:B,0)&amp;":AC"&amp;IF(A71=MAX(Raw!B:B),1010,MATCH(A71+1,Raw!B:B,0)-1)),IF(COUNTIF(INDIRECT("Raw!C"&amp;MATCH(A71,Raw!B:B,0)&amp;":C"&amp;IF(A71=MAX(Raw!B:B),1010,MATCH(A71+1,Raw!B:B,0)-1)),"S")&gt;0,COUNTIF(INDIRECT("Raw!C"&amp;MATCH(A71,Raw!B:B,0)&amp;":C"&amp;IF(A71=MAX(Raw!B:B),1010,MATCH(A71+1,Raw!B:B,0)-1)),"H")+1,"")),4000)+IFERROR(LARGE(INDIRECT("RAW!AC"&amp;MATCH(A71,Raw!B:B,0)&amp;":AC"&amp;IF(A71=MAX(Raw!B:B),1010,MATCH(A71+1,Raw!B:B,0)-1)),IF(COUNTIF(INDIRECT("Raw!C"&amp;MATCH(A71,Raw!B:B,0)&amp;":C"&amp;IF(A71=MAX(Raw!B:B),1010,MATCH(A71+1,Raw!B:B,0)-1)),"S")&gt;1,COUNTIF(INDIRECT("Raw!C"&amp;MATCH(A71,Raw!B:B,0)&amp;":C"&amp;IF(A71=MAX(Raw!B:B),1010,MATCH(A71+1,Raw!B:B,0)-1)),"H")+2,"")),4000)-8000+IFERROR(LARGE(INDIRECT("RAW!AC"&amp;MATCH(A71,Raw!B:B,0)&amp;":AC"&amp;IF(A71=MAX(Raw!B:B),1010,MATCH(A71+1,Raw!B:B,0)-1)),IF(COUNTIF(INDIRECT("Raw!C"&amp;MATCH(A71,Raw!B:B,0)&amp;":C"&amp;IF(A71=MAX(Raw!B:B),1010,MATCH(A71+1,Raw!B:B,0)-1)),"V")&gt;0,COUNTIF(INDIRECT("Raw!C"&amp;MATCH(A71,Raw!B:B,0)&amp;":C"&amp;IF(A71=MAX(Raw!B:B),1010,MATCH(A71+1,Raw!B:B,0)-1)),"H")+COUNTIF(INDIRECT("Raw!C"&amp;MATCH(A71,Raw!B:B,0)&amp;":C"&amp;IF(A71=MAX(Raw!B:B),1010,MATCH(A71+1,Raw!B:B,0)-1)),"S")+1,"")),2000)+IFERROR(LARGE(INDIRECT("RAW!AC"&amp;MATCH(A71,Raw!B:B,0)&amp;":AC"&amp;IF(A71=MAX(Raw!B:B),1010,MATCH(A71+1,Raw!B:B,0)-1)),IF(COUNTIF(INDIRECT("Raw!C"&amp;MATCH(A71,Raw!B:B,0)&amp;":C"&amp;IF(A71=MAX(Raw!B:B),1010,MATCH(A71+1,Raw!B:B,0)-1)),"V")&gt;1,COUNTIF(INDIRECT("Raw!C"&amp;MATCH(A71,Raw!B:B,0)&amp;":C"&amp;IF(A71=MAX(Raw!B:B),1010,MATCH(A71+1,Raw!B:B,0)-1)),"H")+COUNTIF(INDIRECT("Raw!C"&amp;MATCH(A71,Raw!B:B,0)&amp;":C"&amp;IF(A71=MAX(Raw!B:B),1010,MATCH(A71+1,Raw!B:B,0)-1)),"S")+2,"")),2000)-4000,"")</f>
        <v>0</v>
      </c>
      <c r="L71" s="14">
        <f t="shared" ca="1" si="17"/>
        <v>0</v>
      </c>
      <c r="M71" s="14">
        <f t="shared" ca="1" si="18"/>
        <v>0</v>
      </c>
      <c r="N71" s="14">
        <f t="shared" ca="1" si="19"/>
        <v>0</v>
      </c>
      <c r="O71" s="37" t="str">
        <f t="array" aca="1" ref="O71" ca="1">IF(P71="","",(IF(ROUND(P71,1)=ROUND(P70,1),O70,O70+1)))</f>
        <v/>
      </c>
      <c r="P71" s="33" t="str">
        <f t="array" aca="1" ref="P71" ca="1">IF(ROUND(LARGE(B:B,$A71),2)=0,"",LARGE(B:B,$A71))</f>
        <v/>
      </c>
      <c r="Q71" s="33" t="str">
        <f t="array" aca="1" ref="Q71" ca="1">IFERROR(INDEX(Raw!$S$3:$S$502,MATCH(R71,Raw!$R$3:$R$502,0)),"")</f>
        <v/>
      </c>
      <c r="R71" s="34" t="str">
        <f t="array" aca="1" ref="R71" ca="1">IFERROR(INDEX(Raw!$R$3:$R$502,MATCH(IFERROR(INDEX(MATCH(P71,B$2:B$501,0),$A$2:$A$502),""),Raw!$Q$3:$Q$502,0)),"")</f>
        <v/>
      </c>
      <c r="S71" s="38" t="str">
        <f t="array" aca="1" ref="S71" ca="1">IF(T71="","",(IF(ROUND(T71,1)=ROUND(T70,1),S70,S70+1)))</f>
        <v/>
      </c>
      <c r="T71" s="36" t="str">
        <f t="array" aca="1" ref="T71" ca="1">IF(ROUND(LARGE(C:C,$A71),2)=0,"",LARGE(C:C,$A71))</f>
        <v/>
      </c>
      <c r="U71" s="33" t="str">
        <f t="array" aca="1" ref="U71" ca="1">IFERROR(INDEX(Raw!$S$3:$S$502,MATCH(V71,Raw!$R$3:$R$502,0)),"")</f>
        <v/>
      </c>
      <c r="V71" s="34" t="str">
        <f t="array" aca="1" ref="V71" ca="1">IFERROR(INDEX(Raw!$R$3:$R$502,MATCH(IFERROR(INDEX(MATCH(T71,C$2:C$501,0),$A$2:$A$501),""),Raw!$Q$3:$Q$502,0)),"")</f>
        <v/>
      </c>
      <c r="W71" s="38" t="str">
        <f t="array" aca="1" ref="W71" ca="1">IF(X71="","",(IF(ROUND(X71,1)=ROUND(X70,1),W70,W70+1)))</f>
        <v/>
      </c>
      <c r="X71" s="36" t="str">
        <f t="array" aca="1" ref="X71" ca="1">IF(ROUND(LARGE(D:D,$A71),2)=0,"",LARGE(D:D,$A71))</f>
        <v/>
      </c>
      <c r="Y71" s="33" t="str">
        <f t="array" aca="1" ref="Y71" ca="1">IFERROR(INDEX(Raw!$S$3:$S$502,MATCH(Z71,Raw!$R$3:$R$502,0)),"")</f>
        <v/>
      </c>
      <c r="Z71" s="34" t="str">
        <f t="array" aca="1" ref="Z71" ca="1">IFERROR(INDEX(Raw!$R$3:$R$502,MATCH(IFERROR(INDEX(MATCH(X71,D$2:D$501,0),$A$2:$A$501),""),Raw!$Q$3:$Q$502,0)),"")</f>
        <v/>
      </c>
      <c r="AA71" s="38" t="str">
        <f t="array" aca="1" ref="AA71" ca="1">IF(AB71="","",(IF(ROUND(AB71,1)=ROUND(AB70,1),AA70,AA70+1)))</f>
        <v/>
      </c>
      <c r="AB71" s="36" t="str">
        <f t="array" aca="1" ref="AB71" ca="1">IF(ROUND(LARGE(E:E,$A71),2)=0,"",LARGE(E:E,$A71))</f>
        <v/>
      </c>
      <c r="AC71" s="33" t="str">
        <f ca="1">IFERROR(INDEX(Raw!$S$3:$S$502,MATCH(AD71,Raw!$R$3:$R$502,0)),"")</f>
        <v/>
      </c>
      <c r="AD71" s="34" t="str">
        <f t="array" aca="1" ref="AD71" ca="1">IFERROR(INDEX(Raw!$R$3:$R$502,MATCH(IFERROR(INDEX(MATCH(AB71,E$2:E$501,0),$A$2:$A$501),""),Raw!$Q$3:$Q$502,0)),"")</f>
        <v/>
      </c>
      <c r="AE71" s="38" t="str">
        <f t="array" aca="1" ref="AE71" ca="1">IF(AF71="","",(IF(ROUND(AF71,1)=ROUND(AF70,1),AE70,AE70+1)))</f>
        <v/>
      </c>
      <c r="AF71" s="36" t="str">
        <f t="array" aca="1" ref="AF71" ca="1">IF(ROUND(LARGE(F:F,$A71),2)=0,"",LARGE(F:F,$A71))</f>
        <v/>
      </c>
      <c r="AG71" s="33" t="str">
        <f ca="1">IFERROR(INDEX(Raw!$S$3:$S$502,MATCH(AH71,Raw!$R$3:$R$502,0)),"")</f>
        <v/>
      </c>
      <c r="AH71" s="34" t="str">
        <f t="array" aca="1" ref="AH71" ca="1">IFERROR(INDEX(Raw!$R$3:$R$502,MATCH(IFERROR(INDEX(MATCH(AF71,F$2:F$501,0),$A$2:$A$501),""),Raw!$Q$3:$Q$502,0)),"")</f>
        <v/>
      </c>
      <c r="AI71" s="38" t="str">
        <f t="array" aca="1" ref="AI71" ca="1">IF(AJ71="","",(IF(ROUND(AJ71,1)=ROUND(AJ70,1),AI70,AI70+1)))</f>
        <v/>
      </c>
      <c r="AJ71" s="36" t="str">
        <f t="array" aca="1" ref="AJ71" ca="1">IF(ROUND(LARGE(G:G,$A71),2)=0,"",LARGE(G:G,$A71))</f>
        <v/>
      </c>
      <c r="AK71" s="33" t="str">
        <f ca="1">IFERROR(INDEX(Raw!$S$3:$S$502,MATCH(AL71,Raw!$R$3:$R$502,0)),"")</f>
        <v/>
      </c>
      <c r="AL71" s="34" t="str">
        <f t="array" aca="1" ref="AL71" ca="1">IFERROR(INDEX(Raw!$R$3:$R$502,MATCH(IFERROR(INDEX(MATCH(AJ71,G$2:G$501,0),$A$2:$A$501),""),Raw!$Q$3:$Q$502,0)),"")</f>
        <v/>
      </c>
      <c r="AM71" s="38" t="str">
        <f t="array" aca="1" ref="AM71" ca="1">IF(AN71="","",(IF(ROUND(AN71,1)=ROUND(AN70,1),AM70,AM70+1)))</f>
        <v/>
      </c>
      <c r="AN71" s="36" t="str">
        <f t="shared" ca="1" si="20"/>
        <v/>
      </c>
      <c r="AO71" s="33" t="str">
        <f ca="1">IFERROR(INDEX(Raw!$S$3:$S$502,MATCH(AP71,Raw!$R$3:$R$502,0)),"")</f>
        <v/>
      </c>
      <c r="AP71" s="34" t="str">
        <f t="array" aca="1" ref="AP71" ca="1">IFERROR(INDEX(Raw!$R$3:$R$502,MATCH(IFERROR(INDEX(MATCH(AN71,H$2:H$501,0),$A$2:$A$501),""),Raw!$Q$3:$Q$502,0)),"")</f>
        <v/>
      </c>
      <c r="AQ71" s="37" t="str">
        <f t="array" aca="1" ref="AQ71" ca="1">IF(AR71="","",(IF(ROUND(AR71,1)=ROUND(AR70,1),AQ70,AQ70+1)))</f>
        <v/>
      </c>
      <c r="AR71" s="33" t="str">
        <f t="shared" ca="1" si="21"/>
        <v/>
      </c>
      <c r="AS71" s="48" t="str">
        <f t="array" aca="1" ref="AS71" ca="1">IFERROR(INDEX(Raw!$S$3:$S$502,MATCH(AT71,Raw!$R$3:$R$502,0)),"")</f>
        <v/>
      </c>
      <c r="AT71" s="34" t="str">
        <f t="array" aca="1" ref="AT71" ca="1">IFERROR(INDEX(Raw!$R$3:$R$502,MATCH(IFERROR(INDEX(MATCH(AR71,I$2:I$501,0),$A$2:$A$501),""),Raw!$Q$3:$Q$502,0)),"")</f>
        <v/>
      </c>
      <c r="AU71" s="37" t="str">
        <f t="array" aca="1" ref="AU71" ca="1">IF(AV71="","",(IF(ROUND(AV71,1)=ROUND(AV70,1),AU70,AU70+1)))</f>
        <v/>
      </c>
      <c r="AV71" s="33" t="str">
        <f t="shared" ca="1" si="22"/>
        <v/>
      </c>
      <c r="AW71" s="48" t="str">
        <f t="array" aca="1" ref="AW71" ca="1">IFERROR(INDEX(Raw!$S$3:$S$502,MATCH(AX71,Raw!$R$3:$R$502,0)),"")</f>
        <v/>
      </c>
      <c r="AX71" s="34" t="str">
        <f t="array" aca="1" ref="AX71" ca="1">IFERROR(INDEX(Raw!$R$3:$R$502,MATCH(IFERROR(INDEX(MATCH(AV71,J$2:J$501,0),$A$2:$A$501),""),Raw!$Q$3:$Q$502,0)),"")</f>
        <v/>
      </c>
      <c r="AY71" s="37" t="str">
        <f t="array" aca="1" ref="AY71" ca="1">IF(AZ71="","",(IF(ROUND(AZ71,1)=ROUND(AZ70,1),AY70,AY70+1)))</f>
        <v/>
      </c>
      <c r="AZ71" s="33" t="str">
        <f t="shared" ca="1" si="23"/>
        <v/>
      </c>
      <c r="BA71" s="48" t="str">
        <f t="array" aca="1" ref="BA71" ca="1">IFERROR(INDEX(Raw!$S$3:$S$502,MATCH(BB71,Raw!$R$3:$R$502,0)),"")</f>
        <v/>
      </c>
      <c r="BB71" s="34" t="str">
        <f t="array" aca="1" ref="BB71" ca="1">IFERROR(INDEX(Raw!$R$3:$R$502,MATCH(IFERROR(INDEX(MATCH(AZ71,K$2:K$501,0),$A$2:$A$501),""),Raw!$Q$3:$Q$502,0)),"")</f>
        <v/>
      </c>
      <c r="BC71" s="37" t="str">
        <f t="array" aca="1" ref="BC71" ca="1">IF(BD71="","",(IF(ROUND(BD71,1)=ROUND(BD70,1),BC70,BC70+1)))</f>
        <v/>
      </c>
      <c r="BD71" s="33" t="str">
        <f t="shared" ca="1" si="24"/>
        <v/>
      </c>
      <c r="BE71" s="48" t="str">
        <f t="array" aca="1" ref="BE71" ca="1">IFERROR(INDEX(Raw!$S$3:$S$502,MATCH(BF71,Raw!$R$3:$R$502,0)),"")</f>
        <v/>
      </c>
      <c r="BF71" s="34" t="str">
        <f t="array" aca="1" ref="BF71" ca="1">IFERROR(INDEX(Raw!$R$3:$R$502,MATCH(IFERROR(INDEX(MATCH(BD71,L$2:L$501,0),$A$2:$A$501),""),Raw!$Q$3:$Q$502,0)),"")</f>
        <v/>
      </c>
      <c r="BG71" s="37" t="str">
        <f t="array" aca="1" ref="BG71" ca="1">IF(BH71="","",(IF(ROUND(BH71,1)=ROUND(BH70,1),BG70,BG70+1)))</f>
        <v/>
      </c>
      <c r="BH71" s="33" t="str">
        <f t="shared" ca="1" si="25"/>
        <v/>
      </c>
      <c r="BI71" s="48" t="str">
        <f t="array" aca="1" ref="BI71" ca="1">IFERROR(INDEX(Raw!$S$3:$S$502,MATCH(BJ71,Raw!$R$3:$R$502,0)),"")</f>
        <v/>
      </c>
      <c r="BJ71" s="34" t="str">
        <f t="array" aca="1" ref="BJ71" ca="1">IFERROR(INDEX(Raw!$R$3:$R$502,MATCH(IFERROR(INDEX(MATCH(BH71,M$2:M$501,0),$A$2:$A$501),""),Raw!$Q$3:$Q$502,0)),"")</f>
        <v/>
      </c>
      <c r="BK71" s="37" t="str">
        <f t="array" aca="1" ref="BK71" ca="1">IF(BL71="","",(IF(ROUND(BL71,1)=ROUND(BL70,1),BK70,BK70+1)))</f>
        <v/>
      </c>
      <c r="BL71" s="33" t="str">
        <f t="shared" ca="1" si="26"/>
        <v/>
      </c>
      <c r="BM71" s="48" t="str">
        <f t="array" aca="1" ref="BM71" ca="1">IFERROR(INDEX(Raw!$S$3:$S$502,MATCH(BN71,Raw!$R$3:$R$502,0)),"")</f>
        <v/>
      </c>
      <c r="BN71" s="34" t="str">
        <f t="array" aca="1" ref="BN71" ca="1">IFERROR(INDEX(Raw!$R$3:$R$502,MATCH(IFERROR(INDEX(MATCH(BL71,N$2:N$501,0),$A$2:$A$501),""),Raw!$Q$3:$Q$502,0)),"")</f>
        <v/>
      </c>
    </row>
    <row r="72" spans="1:66" x14ac:dyDescent="0.3">
      <c r="A72" s="28">
        <v>71</v>
      </c>
      <c r="B72" s="52">
        <f ca="1">IFERROR(IFERROR(LARGE(INDIRECT("RAW!T"&amp;MATCH(A72,Raw!B:B,0)&amp;":T"&amp;IF(A72=MAX(Raw!B:B),1010,MATCH(A72+1,Raw!B:B,0)-1)),IF(COUNTIF(INDIRECT("Raw!C"&amp;MATCH(A72,Raw!B:B,0)&amp;":C"&amp;IF(A72=MAX(Raw!B:B),1010,MATCH(A72+1,Raw!B:B,0)-1)),"H")&gt;0,1,"")),6000)+IFERROR(LARGE(INDIRECT("RAW!T"&amp;MATCH(A72,Raw!B:B,0)&amp;":T"&amp;IF(A72=MAX(Raw!B:B),1010,MATCH(A72+1,Raw!B:B,0)-1)),IF(COUNTIF(INDIRECT("Raw!C"&amp;MATCH(A72,Raw!B:B,0)&amp;":C"&amp;IF(A72=MAX(Raw!B:B),1010,MATCH(A72+1,Raw!B:B,0)-1)),"H")&gt;1,2,"")),6000)-12000
+IFERROR(LARGE(INDIRECT("RAW!T"&amp;MATCH(A72,Raw!B:B,0)&amp;":T"&amp;IF(A72=MAX(Raw!B:B),1010,MATCH(A72+1,Raw!B:B,0)-1)),IF(COUNTIF(INDIRECT("Raw!C"&amp;MATCH(A72,Raw!B:B,0)&amp;":C"&amp;IF(A72=MAX(Raw!B:B),1010,MATCH(A72+1,Raw!B:B,0)-1)),"S")&gt;0,COUNTIF(INDIRECT("Raw!C"&amp;MATCH(A72,Raw!B:B,0)&amp;":C"&amp;IF(A72=MAX(Raw!B:B),1010,MATCH(A72+1,Raw!B:B,0)-1)),"H")+1,"")),4000)+IFERROR(LARGE(INDIRECT("RAW!T"&amp;MATCH(A72,Raw!B:B,0)&amp;":T"&amp;IF(A72=MAX(Raw!B:B),1010,MATCH(A72+1,Raw!B:B,0)-1)),IF(COUNTIF(INDIRECT("Raw!C"&amp;MATCH(A72,Raw!B:B,0)&amp;":C"&amp;IF(A72=MAX(Raw!B:B),1010,MATCH(A72+1,Raw!B:B,0)-1)),"S")&gt;1,COUNTIF(INDIRECT("Raw!C"&amp;MATCH(A72,Raw!B:B,0)&amp;":C"&amp;IF(A72=MAX(Raw!B:B),1010,MATCH(A72+1,Raw!B:B,0)-1)),"H")+2,"")),4000)-8000+IFERROR(LARGE(INDIRECT("RAW!T"&amp;MATCH(A72,Raw!B:B,0)&amp;":T"&amp;IF(A72=MAX(Raw!B:B),1010,MATCH(A72+1,Raw!B:B,0)-1)),IF(COUNTIF(INDIRECT("Raw!C"&amp;MATCH(A72,Raw!B:B,0)&amp;":C"&amp;IF(A72=MAX(Raw!B:B),1010,MATCH(A72+1,Raw!B:B,0)-1)),"V")&gt;0,COUNTIF(INDIRECT("Raw!C"&amp;MATCH(A72,Raw!B:B,0)&amp;":C"&amp;IF(A72=MAX(Raw!B:B),1010,MATCH(A72+1,Raw!B:B,0)-1)),"H")+COUNTIF(INDIRECT("Raw!C"&amp;MATCH(A72,Raw!B:B,0)&amp;":C"&amp;IF(A72=MAX(Raw!B:B),1010,MATCH(A72+1,Raw!B:B,0)-1)),"S")+1,"")),2000)+IFERROR(LARGE(INDIRECT("RAW!T"&amp;MATCH(A72,Raw!B:B,0)&amp;":T"&amp;IF(A72=MAX(Raw!B:B),1010,MATCH(A72+1,Raw!B:B,0)-1)),IF(COUNTIF(INDIRECT("Raw!C"&amp;MATCH(A72,Raw!B:B,0)&amp;":C"&amp;IF(A72=MAX(Raw!B:B),1010,MATCH(A72+1,Raw!B:B,0)-1)),"V")&gt;1,COUNTIF(INDIRECT("Raw!C"&amp;MATCH(A72,Raw!B:B,0)&amp;":C"&amp;IF(A72=MAX(Raw!B:B),1010,MATCH(A72+1,Raw!B:B,0)-1)),"H")+COUNTIF(INDIRECT("Raw!C"&amp;MATCH(A72,Raw!B:B,0)&amp;":C"&amp;IF(A72=MAX(Raw!B:B),1010,MATCH(A72+1,Raw!B:B,0)-1)),"S")+2,"")),2000)-4000,"")</f>
        <v>0</v>
      </c>
      <c r="C72" s="52">
        <f ca="1">IFERROR(IFERROR(LARGE(INDIRECT("RAW!U"&amp;MATCH(A72,Raw!B:B,0)&amp;":U"&amp;IF(A72=MAX(Raw!B:B),1010,MATCH(A72+1,Raw!B:B,0)-1)),IF(COUNTIF(INDIRECT("Raw!C"&amp;MATCH(A72,Raw!B:B,0)&amp;":C"&amp;IF(A72=MAX(Raw!B:B),1010,MATCH(A72+1,Raw!B:B,0)-1)),"H")&gt;0,1,"")),6000)+IFERROR(LARGE(INDIRECT("RAW!U"&amp;MATCH(A72,Raw!B:B,0)&amp;":U"&amp;IF(A72=MAX(Raw!B:B),1010,MATCH(A72+1,Raw!B:B,0)-1)),IF(COUNTIF(INDIRECT("Raw!C"&amp;MATCH(A72,Raw!B:B,0)&amp;":C"&amp;IF(A72=MAX(Raw!B:B),1010,MATCH(A72+1,Raw!B:B,0)-1)),"H")&gt;1,2,"")),6000)-12000
+IFERROR(LARGE(INDIRECT("RAW!U"&amp;MATCH(A72,Raw!B:B,0)&amp;":U"&amp;IF(A72=MAX(Raw!B:B),1010,MATCH(A72+1,Raw!B:B,0)-1)),IF(COUNTIF(INDIRECT("Raw!C"&amp;MATCH(A72,Raw!B:B,0)&amp;":C"&amp;IF(A72=MAX(Raw!B:B),1010,MATCH(A72+1,Raw!B:B,0)-1)),"S")&gt;0,COUNTIF(INDIRECT("Raw!C"&amp;MATCH(A72,Raw!B:B,0)&amp;":C"&amp;IF(A72=MAX(Raw!B:B),1010,MATCH(A72+1,Raw!B:B,0)-1)),"H")+1,"")),4000)+IFERROR(LARGE(INDIRECT("RAW!U"&amp;MATCH(A72,Raw!B:B,0)&amp;":U"&amp;IF(A72=MAX(Raw!B:B),1010,MATCH(A72+1,Raw!B:B,0)-1)),IF(COUNTIF(INDIRECT("Raw!C"&amp;MATCH(A72,Raw!B:B,0)&amp;":C"&amp;IF(A72=MAX(Raw!B:B),1010,MATCH(A72+1,Raw!B:B,0)-1)),"S")&gt;1,COUNTIF(INDIRECT("Raw!C"&amp;MATCH(A72,Raw!B:B,0)&amp;":C"&amp;IF(A72=MAX(Raw!B:B),1010,MATCH(A72+1,Raw!B:B,0)-1)),"H")+2,"")),4000)-8000+IFERROR(LARGE(INDIRECT("RAW!U"&amp;MATCH(A72,Raw!B:B,0)&amp;":U"&amp;IF(A72=MAX(Raw!B:B),1010,MATCH(A72+1,Raw!B:B,0)-1)),IF(COUNTIF(INDIRECT("Raw!C"&amp;MATCH(A72,Raw!B:B,0)&amp;":C"&amp;IF(A72=MAX(Raw!B:B),1010,MATCH(A72+1,Raw!B:B,0)-1)),"V")&gt;0,COUNTIF(INDIRECT("Raw!C"&amp;MATCH(A72,Raw!B:B,0)&amp;":C"&amp;IF(A72=MAX(Raw!B:B),1010,MATCH(A72+1,Raw!B:B,0)-1)),"H")+COUNTIF(INDIRECT("Raw!C"&amp;MATCH(A72,Raw!B:B,0)&amp;":C"&amp;IF(A72=MAX(Raw!B:B),1010,MATCH(A72+1,Raw!B:B,0)-1)),"S")+1,"")),2000)+IFERROR(LARGE(INDIRECT("RAW!U"&amp;MATCH(A72,Raw!B:B,0)&amp;":U"&amp;IF(A72=MAX(Raw!B:B),1010,MATCH(A72+1,Raw!B:B,0)-1)),IF(COUNTIF(INDIRECT("Raw!C"&amp;MATCH(A72,Raw!B:B,0)&amp;":C"&amp;IF(A72=MAX(Raw!B:B),1010,MATCH(A72+1,Raw!B:B,0)-1)),"V")&gt;1,COUNTIF(INDIRECT("Raw!C"&amp;MATCH(A72,Raw!B:B,0)&amp;":C"&amp;IF(A72=MAX(Raw!B:B),1010,MATCH(A72+1,Raw!B:B,0)-1)),"H")+COUNTIF(INDIRECT("Raw!C"&amp;MATCH(A72,Raw!B:B,0)&amp;":C"&amp;IF(A72=MAX(Raw!B:B),1010,MATCH(A72+1,Raw!B:B,0)-1)),"S")+2,"")),2000)-4000,"")</f>
        <v>0</v>
      </c>
      <c r="D72" s="52">
        <f ca="1">IFERROR(IFERROR(LARGE(INDIRECT("RAW!V"&amp;MATCH(A72,Raw!B:B,0)&amp;":V"&amp;IF(A72=MAX(Raw!B:B),1010,MATCH(A72+1,Raw!B:B,0)-1)),IF(COUNTIF(INDIRECT("Raw!C"&amp;MATCH(A72,Raw!B:B,0)&amp;":C"&amp;IF(A72=MAX(Raw!B:B),1010,MATCH(A72+1,Raw!B:B,0)-1)),"H")&gt;0,1,"")),6000)+IFERROR(LARGE(INDIRECT("RAW!V"&amp;MATCH(A72,Raw!B:B,0)&amp;":V"&amp;IF(A72=MAX(Raw!B:B),1010,MATCH(A72+1,Raw!B:B,0)-1)),IF(COUNTIF(INDIRECT("Raw!C"&amp;MATCH(A72,Raw!B:B,0)&amp;":C"&amp;IF(A72=MAX(Raw!B:B),1010,MATCH(A72+1,Raw!B:B,0)-1)),"H")&gt;1,2,"")),6000)-12000
+IFERROR(LARGE(INDIRECT("RAW!V"&amp;MATCH(A72,Raw!B:B,0)&amp;":V"&amp;IF(A72=MAX(Raw!B:B),1010,MATCH(A72+1,Raw!B:B,0)-1)),IF(COUNTIF(INDIRECT("Raw!C"&amp;MATCH(A72,Raw!B:B,0)&amp;":C"&amp;IF(A72=MAX(Raw!B:B),1010,MATCH(A72+1,Raw!B:B,0)-1)),"S")&gt;0,COUNTIF(INDIRECT("Raw!C"&amp;MATCH(A72,Raw!B:B,0)&amp;":C"&amp;IF(A72=MAX(Raw!B:B),1010,MATCH(A72+1,Raw!B:B,0)-1)),"H")+1,"")),4000)+IFERROR(LARGE(INDIRECT("RAW!V"&amp;MATCH(A72,Raw!B:B,0)&amp;":V"&amp;IF(A72=MAX(Raw!B:B),1010,MATCH(A72+1,Raw!B:B,0)-1)),IF(COUNTIF(INDIRECT("Raw!C"&amp;MATCH(A72,Raw!B:B,0)&amp;":C"&amp;IF(A72=MAX(Raw!B:B),1010,MATCH(A72+1,Raw!B:B,0)-1)),"S")&gt;1,COUNTIF(INDIRECT("Raw!C"&amp;MATCH(A72,Raw!B:B,0)&amp;":C"&amp;IF(A72=MAX(Raw!B:B),1010,MATCH(A72+1,Raw!B:B,0)-1)),"H")+2,"")),4000)-8000+IFERROR(LARGE(INDIRECT("RAW!V"&amp;MATCH(A72,Raw!B:B,0)&amp;":V"&amp;IF(A72=MAX(Raw!B:B),1010,MATCH(A72+1,Raw!B:B,0)-1)),IF(COUNTIF(INDIRECT("Raw!C"&amp;MATCH(A72,Raw!B:B,0)&amp;":C"&amp;IF(A72=MAX(Raw!B:B),1010,MATCH(A72+1,Raw!B:B,0)-1)),"V")&gt;0,COUNTIF(INDIRECT("Raw!C"&amp;MATCH(A72,Raw!B:B,0)&amp;":C"&amp;IF(A72=MAX(Raw!B:B),1010,MATCH(A72+1,Raw!B:B,0)-1)),"H")+COUNTIF(INDIRECT("Raw!C"&amp;MATCH(A72,Raw!B:B,0)&amp;":C"&amp;IF(A72=MAX(Raw!B:B),1010,MATCH(A72+1,Raw!B:B,0)-1)),"S")+1,"")),2000)+IFERROR(LARGE(INDIRECT("RAW!V"&amp;MATCH(A72,Raw!B:B,0)&amp;":V"&amp;IF(A72=MAX(Raw!B:B),1010,MATCH(A72+1,Raw!B:B,0)-1)),IF(COUNTIF(INDIRECT("Raw!C"&amp;MATCH(A72,Raw!B:B,0)&amp;":C"&amp;IF(A72=MAX(Raw!B:B),1010,MATCH(A72+1,Raw!B:B,0)-1)),"V")&gt;1,COUNTIF(INDIRECT("Raw!C"&amp;MATCH(A72,Raw!B:B,0)&amp;":C"&amp;IF(A72=MAX(Raw!B:B),1010,MATCH(A72+1,Raw!B:B,0)-1)),"H")+COUNTIF(INDIRECT("Raw!C"&amp;MATCH(A72,Raw!B:B,0)&amp;":C"&amp;IF(A72=MAX(Raw!B:B),1010,MATCH(A72+1,Raw!B:B,0)-1)),"S")+2,"")),2000)-4000,"")</f>
        <v>0</v>
      </c>
      <c r="E72" s="52">
        <f ca="1">IFERROR(IFERROR(LARGE(INDIRECT("RAW!W"&amp;MATCH(A72,Raw!B:B,0)&amp;":W"&amp;IF(A72=MAX(Raw!B:B),1010,MATCH(A72+1,Raw!B:B,0)-1)),IF(COUNTIF(INDIRECT("Raw!C"&amp;MATCH(A72,Raw!B:B,0)&amp;":C"&amp;IF(A72=MAX(Raw!B:B),1010,MATCH(A72+1,Raw!B:B,0)-1)),"H")&gt;0,1,"")),6000)+IFERROR(LARGE(INDIRECT("RAW!W"&amp;MATCH(A72,Raw!B:B,0)&amp;":W"&amp;IF(A72=MAX(Raw!B:B),1010,MATCH(A72+1,Raw!B:B,0)-1)),IF(COUNTIF(INDIRECT("Raw!C"&amp;MATCH(A72,Raw!B:B,0)&amp;":C"&amp;IF(A72=MAX(Raw!B:B),1010,MATCH(A72+1,Raw!B:B,0)-1)),"H")&gt;1,2,"")),6000)-12000
+IFERROR(LARGE(INDIRECT("RAW!W"&amp;MATCH(A72,Raw!B:B,0)&amp;":W"&amp;IF(A72=MAX(Raw!B:B),1010,MATCH(A72+1,Raw!B:B,0)-1)),IF(COUNTIF(INDIRECT("Raw!C"&amp;MATCH(A72,Raw!B:B,0)&amp;":C"&amp;IF(A72=MAX(Raw!B:B),1010,MATCH(A72+1,Raw!B:B,0)-1)),"S")&gt;0,COUNTIF(INDIRECT("Raw!C"&amp;MATCH(A72,Raw!B:B,0)&amp;":C"&amp;IF(A72=MAX(Raw!B:B),1010,MATCH(A72+1,Raw!B:B,0)-1)),"H")+1,"")),4000)+IFERROR(LARGE(INDIRECT("RAW!W"&amp;MATCH(A72,Raw!B:B,0)&amp;":W"&amp;IF(A72=MAX(Raw!B:B),1010,MATCH(A72+1,Raw!B:B,0)-1)),IF(COUNTIF(INDIRECT("Raw!C"&amp;MATCH(A72,Raw!B:B,0)&amp;":C"&amp;IF(A72=MAX(Raw!B:B),1010,MATCH(A72+1,Raw!B:B,0)-1)),"S")&gt;1,COUNTIF(INDIRECT("Raw!C"&amp;MATCH(A72,Raw!B:B,0)&amp;":C"&amp;IF(A72=MAX(Raw!B:B),1010,MATCH(A72+1,Raw!B:B,0)-1)),"H")+2,"")),4000)-8000+IFERROR(LARGE(INDIRECT("RAW!W"&amp;MATCH(A72,Raw!B:B,0)&amp;":W"&amp;IF(A72=MAX(Raw!B:B),1010,MATCH(A72+1,Raw!B:B,0)-1)),IF(COUNTIF(INDIRECT("Raw!C"&amp;MATCH(A72,Raw!B:B,0)&amp;":C"&amp;IF(A72=MAX(Raw!B:B),1010,MATCH(A72+1,Raw!B:B,0)-1)),"V")&gt;0,COUNTIF(INDIRECT("Raw!C"&amp;MATCH(A72,Raw!B:B,0)&amp;":C"&amp;IF(A72=MAX(Raw!B:B),1010,MATCH(A72+1,Raw!B:B,0)-1)),"H")+COUNTIF(INDIRECT("Raw!C"&amp;MATCH(A72,Raw!B:B,0)&amp;":C"&amp;IF(A72=MAX(Raw!B:B),1010,MATCH(A72+1,Raw!B:B,0)-1)),"S")+1,"")),2000)+IFERROR(LARGE(INDIRECT("RAW!W"&amp;MATCH(A72,Raw!B:B,0)&amp;":W"&amp;IF(A72=MAX(Raw!B:B),1010,MATCH(A72+1,Raw!B:B,0)-1)),IF(COUNTIF(INDIRECT("Raw!C"&amp;MATCH(A72,Raw!B:B,0)&amp;":C"&amp;IF(A72=MAX(Raw!B:B),1010,MATCH(A72+1,Raw!B:B,0)-1)),"V")&gt;1,COUNTIF(INDIRECT("Raw!C"&amp;MATCH(A72,Raw!B:B,0)&amp;":C"&amp;IF(A72=MAX(Raw!B:B),1010,MATCH(A72+1,Raw!B:B,0)-1)),"H")+COUNTIF(INDIRECT("Raw!C"&amp;MATCH(A72,Raw!B:B,0)&amp;":C"&amp;IF(A72=MAX(Raw!B:B),1010,MATCH(A72+1,Raw!B:B,0)-1)),"S")+2,"")),2000)-4000,"")</f>
        <v>0</v>
      </c>
      <c r="F72" s="52">
        <f ca="1">IFERROR(IFERROR(LARGE(INDIRECT("RAW!X"&amp;MATCH(A72,Raw!B:B,0)&amp;":X"&amp;IF(A72=MAX(Raw!B:B),1010,MATCH(A72+1,Raw!B:B,0)-1)),IF(COUNTIF(INDIRECT("Raw!C"&amp;MATCH(A72,Raw!B:B,0)&amp;":C"&amp;IF(A72=MAX(Raw!B:B),1010,MATCH(A72+1,Raw!B:B,0)-1)),"H")&gt;0,1,"")),6000)+IFERROR(LARGE(INDIRECT("RAW!X"&amp;MATCH(A72,Raw!B:B,0)&amp;":X"&amp;IF(A72=MAX(Raw!B:B),1010,MATCH(A72+1,Raw!B:B,0)-1)),IF(COUNTIF(INDIRECT("Raw!C"&amp;MATCH(A72,Raw!B:B,0)&amp;":C"&amp;IF(A72=MAX(Raw!B:B),1010,MATCH(A72+1,Raw!B:B,0)-1)),"H")&gt;1,2,"")),6000)-12000
+IFERROR(LARGE(INDIRECT("RAW!X"&amp;MATCH(A72,Raw!B:B,0)&amp;":X"&amp;IF(A72=MAX(Raw!B:B),1010,MATCH(A72+1,Raw!B:B,0)-1)),IF(COUNTIF(INDIRECT("Raw!C"&amp;MATCH(A72,Raw!B:B,0)&amp;":C"&amp;IF(A72=MAX(Raw!B:B),1010,MATCH(A72+1,Raw!B:B,0)-1)),"S")&gt;0,COUNTIF(INDIRECT("Raw!C"&amp;MATCH(A72,Raw!B:B,0)&amp;":C"&amp;IF(A72=MAX(Raw!B:B),1010,MATCH(A72+1,Raw!B:B,0)-1)),"H")+1,"")),4000)+IFERROR(LARGE(INDIRECT("RAW!X"&amp;MATCH(A72,Raw!B:B,0)&amp;":X"&amp;IF(A72=MAX(Raw!B:B),1010,MATCH(A72+1,Raw!B:B,0)-1)),IF(COUNTIF(INDIRECT("Raw!C"&amp;MATCH(A72,Raw!B:B,0)&amp;":C"&amp;IF(A72=MAX(Raw!B:B),1010,MATCH(A72+1,Raw!B:B,0)-1)),"S")&gt;1,COUNTIF(INDIRECT("Raw!C"&amp;MATCH(A72,Raw!B:B,0)&amp;":C"&amp;IF(A72=MAX(Raw!B:B),1010,MATCH(A72+1,Raw!B:B,0)-1)),"H")+2,"")),4000)-8000+IFERROR(LARGE(INDIRECT("RAW!X"&amp;MATCH(A72,Raw!B:B,0)&amp;":X"&amp;IF(A72=MAX(Raw!B:B),1010,MATCH(A72+1,Raw!B:B,0)-1)),IF(COUNTIF(INDIRECT("Raw!C"&amp;MATCH(A72,Raw!B:B,0)&amp;":C"&amp;IF(A72=MAX(Raw!B:B),1010,MATCH(A72+1,Raw!B:B,0)-1)),"v")&gt;0,COUNTIF(INDIRECT("Raw!C"&amp;MATCH(A72,Raw!B:B,0)&amp;":C"&amp;IF(A72=MAX(Raw!B:B),1010,MATCH(A72+1,Raw!B:B,0)-1)),"H")+COUNTIF(INDIRECT("Raw!C"&amp;MATCH(A72,Raw!B:B,0)&amp;":C"&amp;IF(A72=MAX(Raw!B:B),1010,MATCH(A72+1,Raw!B:B,0)-1)),"S")+1,"")),2000)+IFERROR(LARGE(INDIRECT("RAW!X"&amp;MATCH(A72,Raw!B:B,0)&amp;":X"&amp;IF(A72=MAX(Raw!B:B),1010,MATCH(A72+1,Raw!B:B,0)-1)),IF(COUNTIF(INDIRECT("Raw!C"&amp;MATCH(A72,Raw!B:B,0)&amp;":C"&amp;IF(A72=MAX(Raw!B:B),1010,MATCH(A72+1,Raw!B:B,0)-1)),"v")&gt;1,COUNTIF(INDIRECT("Raw!C"&amp;MATCH(A72,Raw!B:B,0)&amp;":C"&amp;IF(A72=MAX(Raw!B:B),1010,MATCH(A72+1,Raw!B:B,0)-1)),"H")+COUNTIF(INDIRECT("Raw!C"&amp;MATCH(A72,Raw!B:B,0)&amp;":C"&amp;IF(A72=MAX(Raw!B:B),1010,MATCH(A72+1,Raw!B:B,0)-1)),"S")+2,"")),2000)-4000,"")</f>
        <v>0</v>
      </c>
      <c r="G72" s="52">
        <f ca="1">IFERROR(IFERROR(LARGE(INDIRECT("RAW!Y"&amp;MATCH(A72,Raw!B:B,0)&amp;":Y"&amp;IF(A72=MAX(Raw!B:B),1010,MATCH(A72+1,Raw!B:B,0)-1)),IF(COUNTIF(INDIRECT("Raw!C"&amp;MATCH(A72,Raw!B:B,0)&amp;":C"&amp;IF(A72=MAX(Raw!B:B),1010,MATCH(A72+1,Raw!B:B,0)-1)),"H")&gt;0,1,"")),6000)+IFERROR(LARGE(INDIRECT("RAW!Y"&amp;MATCH(A72,Raw!B:B,0)&amp;":Y"&amp;IF(A72=MAX(Raw!B:B),1010,MATCH(A72+1,Raw!B:B,0)-1)),IF(COUNTIF(INDIRECT("Raw!C"&amp;MATCH(A72,Raw!B:B,0)&amp;":C"&amp;IF(A72=MAX(Raw!B:B),1010,MATCH(A72+1,Raw!B:B,0)-1)),"H")&gt;1,2,"")),6000)-12000
+IFERROR(LARGE(INDIRECT("RAW!Y"&amp;MATCH(A72,Raw!B:B,0)&amp;":Y"&amp;IF(A72=MAX(Raw!B:B),1010,MATCH(A72+1,Raw!B:B,0)-1)),IF(COUNTIF(INDIRECT("Raw!C"&amp;MATCH(A72,Raw!B:B,0)&amp;":C"&amp;IF(A72=MAX(Raw!B:B),1010,MATCH(A72+1,Raw!B:B,0)-1)),"S")&gt;0,COUNTIF(INDIRECT("Raw!C"&amp;MATCH(A72,Raw!B:B,0)&amp;":C"&amp;IF(A72=MAX(Raw!B:B),1010,MATCH(A72+1,Raw!B:B,0)-1)),"H")+1,"")),4000)+IFERROR(LARGE(INDIRECT("RAW!Y"&amp;MATCH(A72,Raw!B:B,0)&amp;":Y"&amp;IF(A72=MAX(Raw!B:B),1010,MATCH(A72+1,Raw!B:B,0)-1)),IF(COUNTIF(INDIRECT("Raw!C"&amp;MATCH(A72,Raw!B:B,0)&amp;":C"&amp;IF(A72=MAX(Raw!B:B),1010,MATCH(A72+1,Raw!B:B,0)-1)),"S")&gt;1,COUNTIF(INDIRECT("Raw!C"&amp;MATCH(A72,Raw!B:B,0)&amp;":C"&amp;IF(A72=MAX(Raw!B:B),1010,MATCH(A72+1,Raw!B:B,0)-1)),"H")+2,"")),4000)-8000+IFERROR(LARGE(INDIRECT("RAW!Y"&amp;MATCH(A72,Raw!B:B,0)&amp;":Y"&amp;IF(A72=MAX(Raw!B:B),1010,MATCH(A72+1,Raw!B:B,0)-1)),IF(COUNTIF(INDIRECT("Raw!C"&amp;MATCH(A72,Raw!B:B,0)&amp;":C"&amp;IF(A72=MAX(Raw!B:B),1010,MATCH(A72+1,Raw!B:B,0)-1)),"V")&gt;0,COUNTIF(INDIRECT("Raw!C"&amp;MATCH(A72,Raw!B:B,0)&amp;":C"&amp;IF(A72=MAX(Raw!B:B),1010,MATCH(A72+1,Raw!B:B,0)-1)),"H")+COUNTIF(INDIRECT("Raw!C"&amp;MATCH(A72,Raw!B:B,0)&amp;":C"&amp;IF(A72=MAX(Raw!B:B),1010,MATCH(A72+1,Raw!B:B,0)-1)),"S")+1,"")),2000)+IFERROR(LARGE(INDIRECT("RAW!Y"&amp;MATCH(A72,Raw!B:B,0)&amp;":Y"&amp;IF(A72=MAX(Raw!B:B),1010,MATCH(A72+1,Raw!B:B,0)-1)),IF(COUNTIF(INDIRECT("Raw!C"&amp;MATCH(A72,Raw!B:B,0)&amp;":C"&amp;IF(A72=MAX(Raw!B:B),1010,MATCH(A72+1,Raw!B:B,0)-1)),"V")&gt;1,COUNTIF(INDIRECT("Raw!C"&amp;MATCH(A72,Raw!B:B,0)&amp;":C"&amp;IF(A72=MAX(Raw!B:B),1010,MATCH(A72+1,Raw!B:B,0)-1)),"H")+COUNTIF(INDIRECT("Raw!C"&amp;MATCH(A72,Raw!B:B,0)&amp;":C"&amp;IF(A72=MAX(Raw!B:B),1010,MATCH(A72+1,Raw!B:B,0)-1)),"S")+2,"")),2000)-4000,"")</f>
        <v>0</v>
      </c>
      <c r="H72" s="52">
        <f ca="1">IFERROR(IFERROR(LARGE(INDIRECT("RAW!Z"&amp;MATCH(A72,Raw!B:B,0)&amp;":Z"&amp;IF(A72=MAX(Raw!B:B),1010,MATCH(A72+1,Raw!B:B,0)-1)),IF(COUNTIF(INDIRECT("Raw!C"&amp;MATCH(A72,Raw!B:B,0)&amp;":C"&amp;IF(A72=MAX(Raw!B:B),1010,MATCH(A72+1,Raw!B:B,0)-1)),"H")&gt;0,1,"")),6000)+IFERROR(LARGE(INDIRECT("RAW!Z"&amp;MATCH(A72,Raw!B:B,0)&amp;":Z"&amp;IF(A72=MAX(Raw!B:B),1010,MATCH(A72+1,Raw!B:B,0)-1)),IF(COUNTIF(INDIRECT("Raw!C"&amp;MATCH(A72,Raw!B:B,0)&amp;":C"&amp;IF(A72=MAX(Raw!B:B),1010,MATCH(A72+1,Raw!B:B,0)-1)),"H")&gt;1,2,"")),6000)-12000
+IFERROR(LARGE(INDIRECT("RAW!Z"&amp;MATCH(A72,Raw!B:B,0)&amp;":Z"&amp;IF(A72=MAX(Raw!B:B),1010,MATCH(A72+1,Raw!B:B,0)-1)),IF(COUNTIF(INDIRECT("Raw!C"&amp;MATCH(A72,Raw!B:B,0)&amp;":C"&amp;IF(A72=MAX(Raw!B:B),1010,MATCH(A72+1,Raw!B:B,0)-1)),"S")&gt;0,COUNTIF(INDIRECT("Raw!C"&amp;MATCH(A72,Raw!B:B,0)&amp;":C"&amp;IF(A72=MAX(Raw!B:B),1010,MATCH(A72+1,Raw!B:B,0)-1)),"H")+1,"")),4000)+IFERROR(LARGE(INDIRECT("RAW!Z"&amp;MATCH(A72,Raw!B:B,0)&amp;":Z"&amp;IF(A72=MAX(Raw!B:B),1010,MATCH(A72+1,Raw!B:B,0)-1)),IF(COUNTIF(INDIRECT("Raw!C"&amp;MATCH(A72,Raw!B:B,0)&amp;":C"&amp;IF(A72=MAX(Raw!B:B),1010,MATCH(A72+1,Raw!B:B,0)-1)),"S")&gt;1,COUNTIF(INDIRECT("Raw!C"&amp;MATCH(A72,Raw!B:B,0)&amp;":C"&amp;IF(A72=MAX(Raw!B:B),1010,MATCH(A72+1,Raw!B:B,0)-1)),"H")+2,"")),4000)-8000+IFERROR(LARGE(INDIRECT("RAW!Z"&amp;MATCH(A72,Raw!B:B,0)&amp;":Z"&amp;IF(A72=MAX(Raw!B:B),1010,MATCH(A72+1,Raw!B:B,0)-1)),IF(COUNTIF(INDIRECT("Raw!C"&amp;MATCH(A72,Raw!B:B,0)&amp;":C"&amp;IF(A72=MAX(Raw!B:B),1010,MATCH(A72+1,Raw!B:B,0)-1)),"V")&gt;0,COUNTIF(INDIRECT("Raw!C"&amp;MATCH(A72,Raw!B:B,0)&amp;":C"&amp;IF(A72=MAX(Raw!B:B),1010,MATCH(A72+1,Raw!B:B,0)-1)),"H")+COUNTIF(INDIRECT("Raw!C"&amp;MATCH(A72,Raw!B:B,0)&amp;":C"&amp;IF(A72=MAX(Raw!B:B),1010,MATCH(A72+1,Raw!B:B,0)-1)),"S")+1,"")),2000)+IFERROR(LARGE(INDIRECT("RAW!Z"&amp;MATCH(A72,Raw!B:B,0)&amp;":Z"&amp;IF(A72=MAX(Raw!B:B),1010,MATCH(A72+1,Raw!B:B,0)-1)),IF(COUNTIF(INDIRECT("Raw!C"&amp;MATCH(A72,Raw!B:B,0)&amp;":C"&amp;IF(A72=MAX(Raw!B:B),1010,MATCH(A72+1,Raw!B:B,0)-1)),"V")&gt;1,COUNTIF(INDIRECT("Raw!C"&amp;MATCH(A72,Raw!B:B,0)&amp;":C"&amp;IF(A72=MAX(Raw!B:B),1010,MATCH(A72+1,Raw!B:B,0)-1)),"H")+COUNTIF(INDIRECT("Raw!C"&amp;MATCH(A72,Raw!B:B,0)&amp;":C"&amp;IF(A72=MAX(Raw!B:B),1010,MATCH(A72+1,Raw!B:B,0)-1)),"S")+2,"")),2000)-4000,"")</f>
        <v>0</v>
      </c>
      <c r="I72" s="52">
        <f ca="1">IFERROR(IFERROR(LARGE(INDIRECT("RAW!AA"&amp;MATCH(A72,Raw!B:B,0)&amp;":AA"&amp;IF(A72=MAX(Raw!B:B),1010,MATCH(A72+1,Raw!B:B,0)-1)),IF(COUNTIF(INDIRECT("Raw!C"&amp;MATCH(A72,Raw!B:B,0)&amp;":C"&amp;IF(A72=MAX(Raw!B:B),1010,MATCH(A72+1,Raw!B:B,0)-1)),"H")&gt;0,1,"")),6000)+IFERROR(LARGE(INDIRECT("RAW!AA"&amp;MATCH(A72,Raw!B:B,0)&amp;":AA"&amp;IF(A72=MAX(Raw!B:B),1010,MATCH(A72+1,Raw!B:B,0)-1)),IF(COUNTIF(INDIRECT("Raw!C"&amp;MATCH(A72,Raw!B:B,0)&amp;":C"&amp;IF(A72=MAX(Raw!B:B),1010,MATCH(A72+1,Raw!B:B,0)-1)),"H")&gt;1,2,"")),6000)-12000
+IFERROR(LARGE(INDIRECT("RAW!AA"&amp;MATCH(A72,Raw!B:B,0)&amp;":AA"&amp;IF(A72=MAX(Raw!B:B),1010,MATCH(A72+1,Raw!B:B,0)-1)),IF(COUNTIF(INDIRECT("Raw!C"&amp;MATCH(A72,Raw!B:B,0)&amp;":C"&amp;IF(A72=MAX(Raw!B:B),1010,MATCH(A72+1,Raw!B:B,0)-1)),"S")&gt;0,COUNTIF(INDIRECT("Raw!C"&amp;MATCH(A72,Raw!B:B,0)&amp;":C"&amp;IF(A72=MAX(Raw!B:B),1010,MATCH(A72+1,Raw!B:B,0)-1)),"H")+1,"")),4000)+IFERROR(LARGE(INDIRECT("RAW!AA"&amp;MATCH(A72,Raw!B:B,0)&amp;":AA"&amp;IF(A72=MAX(Raw!B:B),1010,MATCH(A72+1,Raw!B:B,0)-1)),IF(COUNTIF(INDIRECT("Raw!C"&amp;MATCH(A72,Raw!B:B,0)&amp;":C"&amp;IF(A72=MAX(Raw!B:B),1010,MATCH(A72+1,Raw!B:B,0)-1)),"S")&gt;1,COUNTIF(INDIRECT("Raw!C"&amp;MATCH(A72,Raw!B:B,0)&amp;":C"&amp;IF(A72=MAX(Raw!B:B),1010,MATCH(A72+1,Raw!B:B,0)-1)),"H")+2,"")),4000)-8000+IFERROR(LARGE(INDIRECT("RAW!AA"&amp;MATCH(A72,Raw!B:B,0)&amp;":AA"&amp;IF(A72=MAX(Raw!B:B),1010,MATCH(A72+1,Raw!B:B,0)-1)),IF(COUNTIF(INDIRECT("Raw!C"&amp;MATCH(A72,Raw!B:B,0)&amp;":C"&amp;IF(A72=MAX(Raw!B:B),1010,MATCH(A72+1,Raw!B:B,0)-1)),"V")&gt;0,COUNTIF(INDIRECT("Raw!C"&amp;MATCH(A72,Raw!B:B,0)&amp;":C"&amp;IF(A72=MAX(Raw!B:B),1010,MATCH(A72+1,Raw!B:B,0)-1)),"H")+COUNTIF(INDIRECT("Raw!C"&amp;MATCH(A72,Raw!B:B,0)&amp;":C"&amp;IF(A72=MAX(Raw!B:B),1010,MATCH(A72+1,Raw!B:B,0)-1)),"S")+1,"")),2000)+IFERROR(LARGE(INDIRECT("RAW!AA"&amp;MATCH(A72,Raw!B:B,0)&amp;":AA"&amp;IF(A72=MAX(Raw!B:B),1010,MATCH(A72+1,Raw!B:B,0)-1)),IF(COUNTIF(INDIRECT("Raw!C"&amp;MATCH(A72,Raw!B:B,0)&amp;":C"&amp;IF(A72=MAX(Raw!B:B),1010,MATCH(A72+1,Raw!B:B,0)-1)),"V")&gt;1,COUNTIF(INDIRECT("Raw!C"&amp;MATCH(A72,Raw!B:B,0)&amp;":C"&amp;IF(A72=MAX(Raw!B:B),1010,MATCH(A72+1,Raw!B:B,0)-1)),"H")+COUNTIF(INDIRECT("Raw!C"&amp;MATCH(A72,Raw!B:B,0)&amp;":C"&amp;IF(A72=MAX(Raw!B:B),1010,MATCH(A72+1,Raw!B:B,0)-1)),"S")+2,"")),2000)-4000,"")</f>
        <v>0</v>
      </c>
      <c r="J72" s="52">
        <f ca="1">IFERROR(IFERROR(LARGE(INDIRECT("RAW!AB"&amp;MATCH(A72,Raw!B:B,0)&amp;":AB"&amp;IF(A72=MAX(Raw!B:B),1010,MATCH(A72+1,Raw!B:B,0)-1)),IF(COUNTIF(INDIRECT("Raw!C"&amp;MATCH(A72,Raw!B:B,0)&amp;":C"&amp;IF(A72=MAX(Raw!B:B),1010,MATCH(A72+1,Raw!B:B,0)-1)),"H")&gt;0,1,"")),6000)+IFERROR(LARGE(INDIRECT("RAW!AB"&amp;MATCH(A72,Raw!B:B,0)&amp;":AB"&amp;IF(A72=MAX(Raw!B:B),1010,MATCH(A72+1,Raw!B:B,0)-1)),IF(COUNTIF(INDIRECT("Raw!C"&amp;MATCH(A72,Raw!B:B,0)&amp;":C"&amp;IF(A72=MAX(Raw!B:B),1010,MATCH(A72+1,Raw!B:B,0)-1)),"H")&gt;1,2,"")),6000)-12000
+IFERROR(LARGE(INDIRECT("RAW!AB"&amp;MATCH(A72,Raw!B:B,0)&amp;":AB"&amp;IF(A72=MAX(Raw!B:B),1010,MATCH(A72+1,Raw!B:B,0)-1)),IF(COUNTIF(INDIRECT("Raw!C"&amp;MATCH(A72,Raw!B:B,0)&amp;":C"&amp;IF(A72=MAX(Raw!B:B),1010,MATCH(A72+1,Raw!B:B,0)-1)),"S")&gt;0,COUNTIF(INDIRECT("Raw!C"&amp;MATCH(A72,Raw!B:B,0)&amp;":C"&amp;IF(A72=MAX(Raw!B:B),1010,MATCH(A72+1,Raw!B:B,0)-1)),"H")+1,"")),4000)+IFERROR(LARGE(INDIRECT("RAW!AB"&amp;MATCH(A72,Raw!B:B,0)&amp;":AB"&amp;IF(A72=MAX(Raw!B:B),1010,MATCH(A72+1,Raw!B:B,0)-1)),IF(COUNTIF(INDIRECT("Raw!C"&amp;MATCH(A72,Raw!B:B,0)&amp;":C"&amp;IF(A72=MAX(Raw!B:B),1010,MATCH(A72+1,Raw!B:B,0)-1)),"S")&gt;1,COUNTIF(INDIRECT("Raw!C"&amp;MATCH(A72,Raw!B:B,0)&amp;":C"&amp;IF(A72=MAX(Raw!B:B),1010,MATCH(A72+1,Raw!B:B,0)-1)),"H")+2,"")),4000)-8000+IFERROR(LARGE(INDIRECT("RAW!AB"&amp;MATCH(A72,Raw!B:B,0)&amp;":AB"&amp;IF(A72=MAX(Raw!B:B),1010,MATCH(A72+1,Raw!B:B,0)-1)),IF(COUNTIF(INDIRECT("Raw!C"&amp;MATCH(A72,Raw!B:B,0)&amp;":C"&amp;IF(A72=MAX(Raw!B:B),1010,MATCH(A72+1,Raw!B:B,0)-1)),"V")&gt;0,COUNTIF(INDIRECT("Raw!C"&amp;MATCH(A72,Raw!B:B,0)&amp;":C"&amp;IF(A72=MAX(Raw!B:B),1010,MATCH(A72+1,Raw!B:B,0)-1)),"H")+COUNTIF(INDIRECT("Raw!C"&amp;MATCH(A72,Raw!B:B,0)&amp;":C"&amp;IF(A72=MAX(Raw!B:B),1010,MATCH(A72+1,Raw!B:B,0)-1)),"S")+1,"")),2000)+IFERROR(LARGE(INDIRECT("RAW!AB"&amp;MATCH(A72,Raw!B:B,0)&amp;":AB"&amp;IF(A72=MAX(Raw!B:B),1010,MATCH(A72+1,Raw!B:B,0)-1)),IF(COUNTIF(INDIRECT("Raw!C"&amp;MATCH(A72,Raw!B:B,0)&amp;":C"&amp;IF(A72=MAX(Raw!B:B),1010,MATCH(A72+1,Raw!B:B,0)-1)),"V")&gt;1,COUNTIF(INDIRECT("Raw!C"&amp;MATCH(A72,Raw!B:B,0)&amp;":C"&amp;IF(A72=MAX(Raw!B:B),1010,MATCH(A72+1,Raw!B:B,0)-1)),"H")+COUNTIF(INDIRECT("Raw!C"&amp;MATCH(A72,Raw!B:B,0)&amp;":C"&amp;IF(A72=MAX(Raw!B:B),1010,MATCH(A72+1,Raw!B:B,0)-1)),"S")+2,"")),2000)-4000,"")</f>
        <v>0</v>
      </c>
      <c r="K72" s="52">
        <f ca="1">IFERROR(IFERROR(LARGE(INDIRECT("RAW!AC"&amp;MATCH(A72,Raw!B:B,0)&amp;":AC"&amp;IF(A72=MAX(Raw!B:B),1010,MATCH(A72+1,Raw!B:B,0)-1)),IF(COUNTIF(INDIRECT("Raw!C"&amp;MATCH(A72,Raw!B:B,0)&amp;":C"&amp;IF(A72=MAX(Raw!B:B),1010,MATCH(A72+1,Raw!B:B,0)-1)),"H")&gt;0,1,"")),6000)+IFERROR(LARGE(INDIRECT("RAW!AC"&amp;MATCH(A72,Raw!B:B,0)&amp;":AC"&amp;IF(A72=MAX(Raw!B:B),1010,MATCH(A72+1,Raw!B:B,0)-1)),IF(COUNTIF(INDIRECT("Raw!C"&amp;MATCH(A72,Raw!B:B,0)&amp;":C"&amp;IF(A72=MAX(Raw!B:B),1010,MATCH(A72+1,Raw!B:B,0)-1)),"H")&gt;1,2,"")),6000)-12000
+IFERROR(LARGE(INDIRECT("RAW!AC"&amp;MATCH(A72,Raw!B:B,0)&amp;":AC"&amp;IF(A72=MAX(Raw!B:B),1010,MATCH(A72+1,Raw!B:B,0)-1)),IF(COUNTIF(INDIRECT("Raw!C"&amp;MATCH(A72,Raw!B:B,0)&amp;":C"&amp;IF(A72=MAX(Raw!B:B),1010,MATCH(A72+1,Raw!B:B,0)-1)),"S")&gt;0,COUNTIF(INDIRECT("Raw!C"&amp;MATCH(A72,Raw!B:B,0)&amp;":C"&amp;IF(A72=MAX(Raw!B:B),1010,MATCH(A72+1,Raw!B:B,0)-1)),"H")+1,"")),4000)+IFERROR(LARGE(INDIRECT("RAW!AC"&amp;MATCH(A72,Raw!B:B,0)&amp;":AC"&amp;IF(A72=MAX(Raw!B:B),1010,MATCH(A72+1,Raw!B:B,0)-1)),IF(COUNTIF(INDIRECT("Raw!C"&amp;MATCH(A72,Raw!B:B,0)&amp;":C"&amp;IF(A72=MAX(Raw!B:B),1010,MATCH(A72+1,Raw!B:B,0)-1)),"S")&gt;1,COUNTIF(INDIRECT("Raw!C"&amp;MATCH(A72,Raw!B:B,0)&amp;":C"&amp;IF(A72=MAX(Raw!B:B),1010,MATCH(A72+1,Raw!B:B,0)-1)),"H")+2,"")),4000)-8000+IFERROR(LARGE(INDIRECT("RAW!AC"&amp;MATCH(A72,Raw!B:B,0)&amp;":AC"&amp;IF(A72=MAX(Raw!B:B),1010,MATCH(A72+1,Raw!B:B,0)-1)),IF(COUNTIF(INDIRECT("Raw!C"&amp;MATCH(A72,Raw!B:B,0)&amp;":C"&amp;IF(A72=MAX(Raw!B:B),1010,MATCH(A72+1,Raw!B:B,0)-1)),"V")&gt;0,COUNTIF(INDIRECT("Raw!C"&amp;MATCH(A72,Raw!B:B,0)&amp;":C"&amp;IF(A72=MAX(Raw!B:B),1010,MATCH(A72+1,Raw!B:B,0)-1)),"H")+COUNTIF(INDIRECT("Raw!C"&amp;MATCH(A72,Raw!B:B,0)&amp;":C"&amp;IF(A72=MAX(Raw!B:B),1010,MATCH(A72+1,Raw!B:B,0)-1)),"S")+1,"")),2000)+IFERROR(LARGE(INDIRECT("RAW!AC"&amp;MATCH(A72,Raw!B:B,0)&amp;":AC"&amp;IF(A72=MAX(Raw!B:B),1010,MATCH(A72+1,Raw!B:B,0)-1)),IF(COUNTIF(INDIRECT("Raw!C"&amp;MATCH(A72,Raw!B:B,0)&amp;":C"&amp;IF(A72=MAX(Raw!B:B),1010,MATCH(A72+1,Raw!B:B,0)-1)),"V")&gt;1,COUNTIF(INDIRECT("Raw!C"&amp;MATCH(A72,Raw!B:B,0)&amp;":C"&amp;IF(A72=MAX(Raw!B:B),1010,MATCH(A72+1,Raw!B:B,0)-1)),"H")+COUNTIF(INDIRECT("Raw!C"&amp;MATCH(A72,Raw!B:B,0)&amp;":C"&amp;IF(A72=MAX(Raw!B:B),1010,MATCH(A72+1,Raw!B:B,0)-1)),"S")+2,"")),2000)-4000,"")</f>
        <v>0</v>
      </c>
      <c r="L72" s="14">
        <f t="shared" ca="1" si="17"/>
        <v>0</v>
      </c>
      <c r="M72" s="14">
        <f t="shared" ca="1" si="18"/>
        <v>0</v>
      </c>
      <c r="N72" s="14">
        <f t="shared" ca="1" si="19"/>
        <v>0</v>
      </c>
      <c r="O72" s="37" t="str">
        <f t="array" aca="1" ref="O72" ca="1">IF(P72="","",(IF(ROUND(P72,1)=ROUND(P71,1),O71,O71+1)))</f>
        <v/>
      </c>
      <c r="P72" s="33" t="str">
        <f t="array" aca="1" ref="P72" ca="1">IF(ROUND(LARGE(B:B,$A72),2)=0,"",LARGE(B:B,$A72))</f>
        <v/>
      </c>
      <c r="Q72" s="33" t="str">
        <f t="array" aca="1" ref="Q72" ca="1">IFERROR(INDEX(Raw!$S$3:$S$502,MATCH(R72,Raw!$R$3:$R$502,0)),"")</f>
        <v/>
      </c>
      <c r="R72" s="34" t="str">
        <f t="array" aca="1" ref="R72" ca="1">IFERROR(INDEX(Raw!$R$3:$R$502,MATCH(IFERROR(INDEX(MATCH(P72,B$2:B$501,0),$A$2:$A$502),""),Raw!$Q$3:$Q$502,0)),"")</f>
        <v/>
      </c>
      <c r="S72" s="38" t="str">
        <f t="array" aca="1" ref="S72" ca="1">IF(T72="","",(IF(ROUND(T72,1)=ROUND(T71,1),S71,S71+1)))</f>
        <v/>
      </c>
      <c r="T72" s="36" t="str">
        <f t="array" aca="1" ref="T72" ca="1">IF(ROUND(LARGE(C:C,$A72),2)=0,"",LARGE(C:C,$A72))</f>
        <v/>
      </c>
      <c r="U72" s="33" t="str">
        <f t="array" aca="1" ref="U72" ca="1">IFERROR(INDEX(Raw!$S$3:$S$502,MATCH(V72,Raw!$R$3:$R$502,0)),"")</f>
        <v/>
      </c>
      <c r="V72" s="34" t="str">
        <f t="array" aca="1" ref="V72" ca="1">IFERROR(INDEX(Raw!$R$3:$R$502,MATCH(IFERROR(INDEX(MATCH(T72,C$2:C$501,0),$A$2:$A$501),""),Raw!$Q$3:$Q$502,0)),"")</f>
        <v/>
      </c>
      <c r="W72" s="38" t="str">
        <f t="array" aca="1" ref="W72" ca="1">IF(X72="","",(IF(ROUND(X72,1)=ROUND(X71,1),W71,W71+1)))</f>
        <v/>
      </c>
      <c r="X72" s="36" t="str">
        <f t="array" aca="1" ref="X72" ca="1">IF(ROUND(LARGE(D:D,$A72),2)=0,"",LARGE(D:D,$A72))</f>
        <v/>
      </c>
      <c r="Y72" s="33" t="str">
        <f t="array" aca="1" ref="Y72" ca="1">IFERROR(INDEX(Raw!$S$3:$S$502,MATCH(Z72,Raw!$R$3:$R$502,0)),"")</f>
        <v/>
      </c>
      <c r="Z72" s="34" t="str">
        <f t="array" aca="1" ref="Z72" ca="1">IFERROR(INDEX(Raw!$R$3:$R$502,MATCH(IFERROR(INDEX(MATCH(X72,D$2:D$501,0),$A$2:$A$501),""),Raw!$Q$3:$Q$502,0)),"")</f>
        <v/>
      </c>
      <c r="AA72" s="38" t="str">
        <f t="array" aca="1" ref="AA72" ca="1">IF(AB72="","",(IF(ROUND(AB72,1)=ROUND(AB71,1),AA71,AA71+1)))</f>
        <v/>
      </c>
      <c r="AB72" s="36" t="str">
        <f t="array" aca="1" ref="AB72" ca="1">IF(ROUND(LARGE(E:E,$A72),2)=0,"",LARGE(E:E,$A72))</f>
        <v/>
      </c>
      <c r="AC72" s="33" t="str">
        <f ca="1">IFERROR(INDEX(Raw!$S$3:$S$502,MATCH(AD72,Raw!$R$3:$R$502,0)),"")</f>
        <v/>
      </c>
      <c r="AD72" s="34" t="str">
        <f t="array" aca="1" ref="AD72" ca="1">IFERROR(INDEX(Raw!$R$3:$R$502,MATCH(IFERROR(INDEX(MATCH(AB72,E$2:E$501,0),$A$2:$A$501),""),Raw!$Q$3:$Q$502,0)),"")</f>
        <v/>
      </c>
      <c r="AE72" s="38" t="str">
        <f t="array" aca="1" ref="AE72" ca="1">IF(AF72="","",(IF(ROUND(AF72,1)=ROUND(AF71,1),AE71,AE71+1)))</f>
        <v/>
      </c>
      <c r="AF72" s="36" t="str">
        <f t="array" aca="1" ref="AF72" ca="1">IF(ROUND(LARGE(F:F,$A72),2)=0,"",LARGE(F:F,$A72))</f>
        <v/>
      </c>
      <c r="AG72" s="33" t="str">
        <f ca="1">IFERROR(INDEX(Raw!$S$3:$S$502,MATCH(AH72,Raw!$R$3:$R$502,0)),"")</f>
        <v/>
      </c>
      <c r="AH72" s="34" t="str">
        <f t="array" aca="1" ref="AH72" ca="1">IFERROR(INDEX(Raw!$R$3:$R$502,MATCH(IFERROR(INDEX(MATCH(AF72,F$2:F$501,0),$A$2:$A$501),""),Raw!$Q$3:$Q$502,0)),"")</f>
        <v/>
      </c>
      <c r="AI72" s="38" t="str">
        <f t="array" aca="1" ref="AI72" ca="1">IF(AJ72="","",(IF(ROUND(AJ72,1)=ROUND(AJ71,1),AI71,AI71+1)))</f>
        <v/>
      </c>
      <c r="AJ72" s="36" t="str">
        <f t="array" aca="1" ref="AJ72" ca="1">IF(ROUND(LARGE(G:G,$A72),2)=0,"",LARGE(G:G,$A72))</f>
        <v/>
      </c>
      <c r="AK72" s="33" t="str">
        <f ca="1">IFERROR(INDEX(Raw!$S$3:$S$502,MATCH(AL72,Raw!$R$3:$R$502,0)),"")</f>
        <v/>
      </c>
      <c r="AL72" s="34" t="str">
        <f t="array" aca="1" ref="AL72" ca="1">IFERROR(INDEX(Raw!$R$3:$R$502,MATCH(IFERROR(INDEX(MATCH(AJ72,G$2:G$501,0),$A$2:$A$501),""),Raw!$Q$3:$Q$502,0)),"")</f>
        <v/>
      </c>
      <c r="AM72" s="38" t="str">
        <f t="array" aca="1" ref="AM72" ca="1">IF(AN72="","",(IF(ROUND(AN72,1)=ROUND(AN71,1),AM71,AM71+1)))</f>
        <v/>
      </c>
      <c r="AN72" s="36" t="str">
        <f t="shared" ca="1" si="20"/>
        <v/>
      </c>
      <c r="AO72" s="33" t="str">
        <f ca="1">IFERROR(INDEX(Raw!$S$3:$S$502,MATCH(AP72,Raw!$R$3:$R$502,0)),"")</f>
        <v/>
      </c>
      <c r="AP72" s="34" t="str">
        <f t="array" aca="1" ref="AP72" ca="1">IFERROR(INDEX(Raw!$R$3:$R$502,MATCH(IFERROR(INDEX(MATCH(AN72,H$2:H$501,0),$A$2:$A$501),""),Raw!$Q$3:$Q$502,0)),"")</f>
        <v/>
      </c>
      <c r="AQ72" s="37" t="str">
        <f t="array" aca="1" ref="AQ72" ca="1">IF(AR72="","",(IF(ROUND(AR72,1)=ROUND(AR71,1),AQ71,AQ71+1)))</f>
        <v/>
      </c>
      <c r="AR72" s="33" t="str">
        <f t="shared" ca="1" si="21"/>
        <v/>
      </c>
      <c r="AS72" s="48" t="str">
        <f t="array" aca="1" ref="AS72" ca="1">IFERROR(INDEX(Raw!$S$3:$S$502,MATCH(AT72,Raw!$R$3:$R$502,0)),"")</f>
        <v/>
      </c>
      <c r="AT72" s="34" t="str">
        <f t="array" aca="1" ref="AT72" ca="1">IFERROR(INDEX(Raw!$R$3:$R$502,MATCH(IFERROR(INDEX(MATCH(AR72,I$2:I$501,0),$A$2:$A$501),""),Raw!$Q$3:$Q$502,0)),"")</f>
        <v/>
      </c>
      <c r="AU72" s="37" t="str">
        <f t="array" aca="1" ref="AU72" ca="1">IF(AV72="","",(IF(ROUND(AV72,1)=ROUND(AV71,1),AU71,AU71+1)))</f>
        <v/>
      </c>
      <c r="AV72" s="33" t="str">
        <f t="shared" ca="1" si="22"/>
        <v/>
      </c>
      <c r="AW72" s="48" t="str">
        <f t="array" aca="1" ref="AW72" ca="1">IFERROR(INDEX(Raw!$S$3:$S$502,MATCH(AX72,Raw!$R$3:$R$502,0)),"")</f>
        <v/>
      </c>
      <c r="AX72" s="34" t="str">
        <f t="array" aca="1" ref="AX72" ca="1">IFERROR(INDEX(Raw!$R$3:$R$502,MATCH(IFERROR(INDEX(MATCH(AV72,J$2:J$501,0),$A$2:$A$501),""),Raw!$Q$3:$Q$502,0)),"")</f>
        <v/>
      </c>
      <c r="AY72" s="37" t="str">
        <f t="array" aca="1" ref="AY72" ca="1">IF(AZ72="","",(IF(ROUND(AZ72,1)=ROUND(AZ71,1),AY71,AY71+1)))</f>
        <v/>
      </c>
      <c r="AZ72" s="33" t="str">
        <f t="shared" ca="1" si="23"/>
        <v/>
      </c>
      <c r="BA72" s="48" t="str">
        <f t="array" aca="1" ref="BA72" ca="1">IFERROR(INDEX(Raw!$S$3:$S$502,MATCH(BB72,Raw!$R$3:$R$502,0)),"")</f>
        <v/>
      </c>
      <c r="BB72" s="34" t="str">
        <f t="array" aca="1" ref="BB72" ca="1">IFERROR(INDEX(Raw!$R$3:$R$502,MATCH(IFERROR(INDEX(MATCH(AZ72,K$2:K$501,0),$A$2:$A$501),""),Raw!$Q$3:$Q$502,0)),"")</f>
        <v/>
      </c>
      <c r="BC72" s="37" t="str">
        <f t="array" aca="1" ref="BC72" ca="1">IF(BD72="","",(IF(ROUND(BD72,1)=ROUND(BD71,1),BC71,BC71+1)))</f>
        <v/>
      </c>
      <c r="BD72" s="33" t="str">
        <f t="shared" ca="1" si="24"/>
        <v/>
      </c>
      <c r="BE72" s="48" t="str">
        <f t="array" aca="1" ref="BE72" ca="1">IFERROR(INDEX(Raw!$S$3:$S$502,MATCH(BF72,Raw!$R$3:$R$502,0)),"")</f>
        <v/>
      </c>
      <c r="BF72" s="34" t="str">
        <f t="array" aca="1" ref="BF72" ca="1">IFERROR(INDEX(Raw!$R$3:$R$502,MATCH(IFERROR(INDEX(MATCH(BD72,L$2:L$501,0),$A$2:$A$501),""),Raw!$Q$3:$Q$502,0)),"")</f>
        <v/>
      </c>
      <c r="BG72" s="37" t="str">
        <f t="array" aca="1" ref="BG72" ca="1">IF(BH72="","",(IF(ROUND(BH72,1)=ROUND(BH71,1),BG71,BG71+1)))</f>
        <v/>
      </c>
      <c r="BH72" s="33" t="str">
        <f t="shared" ca="1" si="25"/>
        <v/>
      </c>
      <c r="BI72" s="48" t="str">
        <f t="array" aca="1" ref="BI72" ca="1">IFERROR(INDEX(Raw!$S$3:$S$502,MATCH(BJ72,Raw!$R$3:$R$502,0)),"")</f>
        <v/>
      </c>
      <c r="BJ72" s="34" t="str">
        <f t="array" aca="1" ref="BJ72" ca="1">IFERROR(INDEX(Raw!$R$3:$R$502,MATCH(IFERROR(INDEX(MATCH(BH72,M$2:M$501,0),$A$2:$A$501),""),Raw!$Q$3:$Q$502,0)),"")</f>
        <v/>
      </c>
      <c r="BK72" s="37" t="str">
        <f t="array" aca="1" ref="BK72" ca="1">IF(BL72="","",(IF(ROUND(BL72,1)=ROUND(BL71,1),BK71,BK71+1)))</f>
        <v/>
      </c>
      <c r="BL72" s="33" t="str">
        <f t="shared" ca="1" si="26"/>
        <v/>
      </c>
      <c r="BM72" s="48" t="str">
        <f t="array" aca="1" ref="BM72" ca="1">IFERROR(INDEX(Raw!$S$3:$S$502,MATCH(BN72,Raw!$R$3:$R$502,0)),"")</f>
        <v/>
      </c>
      <c r="BN72" s="34" t="str">
        <f t="array" aca="1" ref="BN72" ca="1">IFERROR(INDEX(Raw!$R$3:$R$502,MATCH(IFERROR(INDEX(MATCH(BL72,N$2:N$501,0),$A$2:$A$501),""),Raw!$Q$3:$Q$502,0)),"")</f>
        <v/>
      </c>
    </row>
    <row r="73" spans="1:66" x14ac:dyDescent="0.3">
      <c r="A73" s="28">
        <v>72</v>
      </c>
      <c r="B73" s="52">
        <f ca="1">IFERROR(IFERROR(LARGE(INDIRECT("RAW!T"&amp;MATCH(A73,Raw!B:B,0)&amp;":T"&amp;IF(A73=MAX(Raw!B:B),1010,MATCH(A73+1,Raw!B:B,0)-1)),IF(COUNTIF(INDIRECT("Raw!C"&amp;MATCH(A73,Raw!B:B,0)&amp;":C"&amp;IF(A73=MAX(Raw!B:B),1010,MATCH(A73+1,Raw!B:B,0)-1)),"H")&gt;0,1,"")),6000)+IFERROR(LARGE(INDIRECT("RAW!T"&amp;MATCH(A73,Raw!B:B,0)&amp;":T"&amp;IF(A73=MAX(Raw!B:B),1010,MATCH(A73+1,Raw!B:B,0)-1)),IF(COUNTIF(INDIRECT("Raw!C"&amp;MATCH(A73,Raw!B:B,0)&amp;":C"&amp;IF(A73=MAX(Raw!B:B),1010,MATCH(A73+1,Raw!B:B,0)-1)),"H")&gt;1,2,"")),6000)-12000
+IFERROR(LARGE(INDIRECT("RAW!T"&amp;MATCH(A73,Raw!B:B,0)&amp;":T"&amp;IF(A73=MAX(Raw!B:B),1010,MATCH(A73+1,Raw!B:B,0)-1)),IF(COUNTIF(INDIRECT("Raw!C"&amp;MATCH(A73,Raw!B:B,0)&amp;":C"&amp;IF(A73=MAX(Raw!B:B),1010,MATCH(A73+1,Raw!B:B,0)-1)),"S")&gt;0,COUNTIF(INDIRECT("Raw!C"&amp;MATCH(A73,Raw!B:B,0)&amp;":C"&amp;IF(A73=MAX(Raw!B:B),1010,MATCH(A73+1,Raw!B:B,0)-1)),"H")+1,"")),4000)+IFERROR(LARGE(INDIRECT("RAW!T"&amp;MATCH(A73,Raw!B:B,0)&amp;":T"&amp;IF(A73=MAX(Raw!B:B),1010,MATCH(A73+1,Raw!B:B,0)-1)),IF(COUNTIF(INDIRECT("Raw!C"&amp;MATCH(A73,Raw!B:B,0)&amp;":C"&amp;IF(A73=MAX(Raw!B:B),1010,MATCH(A73+1,Raw!B:B,0)-1)),"S")&gt;1,COUNTIF(INDIRECT("Raw!C"&amp;MATCH(A73,Raw!B:B,0)&amp;":C"&amp;IF(A73=MAX(Raw!B:B),1010,MATCH(A73+1,Raw!B:B,0)-1)),"H")+2,"")),4000)-8000+IFERROR(LARGE(INDIRECT("RAW!T"&amp;MATCH(A73,Raw!B:B,0)&amp;":T"&amp;IF(A73=MAX(Raw!B:B),1010,MATCH(A73+1,Raw!B:B,0)-1)),IF(COUNTIF(INDIRECT("Raw!C"&amp;MATCH(A73,Raw!B:B,0)&amp;":C"&amp;IF(A73=MAX(Raw!B:B),1010,MATCH(A73+1,Raw!B:B,0)-1)),"V")&gt;0,COUNTIF(INDIRECT("Raw!C"&amp;MATCH(A73,Raw!B:B,0)&amp;":C"&amp;IF(A73=MAX(Raw!B:B),1010,MATCH(A73+1,Raw!B:B,0)-1)),"H")+COUNTIF(INDIRECT("Raw!C"&amp;MATCH(A73,Raw!B:B,0)&amp;":C"&amp;IF(A73=MAX(Raw!B:B),1010,MATCH(A73+1,Raw!B:B,0)-1)),"S")+1,"")),2000)+IFERROR(LARGE(INDIRECT("RAW!T"&amp;MATCH(A73,Raw!B:B,0)&amp;":T"&amp;IF(A73=MAX(Raw!B:B),1010,MATCH(A73+1,Raw!B:B,0)-1)),IF(COUNTIF(INDIRECT("Raw!C"&amp;MATCH(A73,Raw!B:B,0)&amp;":C"&amp;IF(A73=MAX(Raw!B:B),1010,MATCH(A73+1,Raw!B:B,0)-1)),"V")&gt;1,COUNTIF(INDIRECT("Raw!C"&amp;MATCH(A73,Raw!B:B,0)&amp;":C"&amp;IF(A73=MAX(Raw!B:B),1010,MATCH(A73+1,Raw!B:B,0)-1)),"H")+COUNTIF(INDIRECT("Raw!C"&amp;MATCH(A73,Raw!B:B,0)&amp;":C"&amp;IF(A73=MAX(Raw!B:B),1010,MATCH(A73+1,Raw!B:B,0)-1)),"S")+2,"")),2000)-4000,"")</f>
        <v>0</v>
      </c>
      <c r="C73" s="52">
        <f ca="1">IFERROR(IFERROR(LARGE(INDIRECT("RAW!U"&amp;MATCH(A73,Raw!B:B,0)&amp;":U"&amp;IF(A73=MAX(Raw!B:B),1010,MATCH(A73+1,Raw!B:B,0)-1)),IF(COUNTIF(INDIRECT("Raw!C"&amp;MATCH(A73,Raw!B:B,0)&amp;":C"&amp;IF(A73=MAX(Raw!B:B),1010,MATCH(A73+1,Raw!B:B,0)-1)),"H")&gt;0,1,"")),6000)+IFERROR(LARGE(INDIRECT("RAW!U"&amp;MATCH(A73,Raw!B:B,0)&amp;":U"&amp;IF(A73=MAX(Raw!B:B),1010,MATCH(A73+1,Raw!B:B,0)-1)),IF(COUNTIF(INDIRECT("Raw!C"&amp;MATCH(A73,Raw!B:B,0)&amp;":C"&amp;IF(A73=MAX(Raw!B:B),1010,MATCH(A73+1,Raw!B:B,0)-1)),"H")&gt;1,2,"")),6000)-12000
+IFERROR(LARGE(INDIRECT("RAW!U"&amp;MATCH(A73,Raw!B:B,0)&amp;":U"&amp;IF(A73=MAX(Raw!B:B),1010,MATCH(A73+1,Raw!B:B,0)-1)),IF(COUNTIF(INDIRECT("Raw!C"&amp;MATCH(A73,Raw!B:B,0)&amp;":C"&amp;IF(A73=MAX(Raw!B:B),1010,MATCH(A73+1,Raw!B:B,0)-1)),"S")&gt;0,COUNTIF(INDIRECT("Raw!C"&amp;MATCH(A73,Raw!B:B,0)&amp;":C"&amp;IF(A73=MAX(Raw!B:B),1010,MATCH(A73+1,Raw!B:B,0)-1)),"H")+1,"")),4000)+IFERROR(LARGE(INDIRECT("RAW!U"&amp;MATCH(A73,Raw!B:B,0)&amp;":U"&amp;IF(A73=MAX(Raw!B:B),1010,MATCH(A73+1,Raw!B:B,0)-1)),IF(COUNTIF(INDIRECT("Raw!C"&amp;MATCH(A73,Raw!B:B,0)&amp;":C"&amp;IF(A73=MAX(Raw!B:B),1010,MATCH(A73+1,Raw!B:B,0)-1)),"S")&gt;1,COUNTIF(INDIRECT("Raw!C"&amp;MATCH(A73,Raw!B:B,0)&amp;":C"&amp;IF(A73=MAX(Raw!B:B),1010,MATCH(A73+1,Raw!B:B,0)-1)),"H")+2,"")),4000)-8000+IFERROR(LARGE(INDIRECT("RAW!U"&amp;MATCH(A73,Raw!B:B,0)&amp;":U"&amp;IF(A73=MAX(Raw!B:B),1010,MATCH(A73+1,Raw!B:B,0)-1)),IF(COUNTIF(INDIRECT("Raw!C"&amp;MATCH(A73,Raw!B:B,0)&amp;":C"&amp;IF(A73=MAX(Raw!B:B),1010,MATCH(A73+1,Raw!B:B,0)-1)),"V")&gt;0,COUNTIF(INDIRECT("Raw!C"&amp;MATCH(A73,Raw!B:B,0)&amp;":C"&amp;IF(A73=MAX(Raw!B:B),1010,MATCH(A73+1,Raw!B:B,0)-1)),"H")+COUNTIF(INDIRECT("Raw!C"&amp;MATCH(A73,Raw!B:B,0)&amp;":C"&amp;IF(A73=MAX(Raw!B:B),1010,MATCH(A73+1,Raw!B:B,0)-1)),"S")+1,"")),2000)+IFERROR(LARGE(INDIRECT("RAW!U"&amp;MATCH(A73,Raw!B:B,0)&amp;":U"&amp;IF(A73=MAX(Raw!B:B),1010,MATCH(A73+1,Raw!B:B,0)-1)),IF(COUNTIF(INDIRECT("Raw!C"&amp;MATCH(A73,Raw!B:B,0)&amp;":C"&amp;IF(A73=MAX(Raw!B:B),1010,MATCH(A73+1,Raw!B:B,0)-1)),"V")&gt;1,COUNTIF(INDIRECT("Raw!C"&amp;MATCH(A73,Raw!B:B,0)&amp;":C"&amp;IF(A73=MAX(Raw!B:B),1010,MATCH(A73+1,Raw!B:B,0)-1)),"H")+COUNTIF(INDIRECT("Raw!C"&amp;MATCH(A73,Raw!B:B,0)&amp;":C"&amp;IF(A73=MAX(Raw!B:B),1010,MATCH(A73+1,Raw!B:B,0)-1)),"S")+2,"")),2000)-4000,"")</f>
        <v>0</v>
      </c>
      <c r="D73" s="52">
        <f ca="1">IFERROR(IFERROR(LARGE(INDIRECT("RAW!V"&amp;MATCH(A73,Raw!B:B,0)&amp;":V"&amp;IF(A73=MAX(Raw!B:B),1010,MATCH(A73+1,Raw!B:B,0)-1)),IF(COUNTIF(INDIRECT("Raw!C"&amp;MATCH(A73,Raw!B:B,0)&amp;":C"&amp;IF(A73=MAX(Raw!B:B),1010,MATCH(A73+1,Raw!B:B,0)-1)),"H")&gt;0,1,"")),6000)+IFERROR(LARGE(INDIRECT("RAW!V"&amp;MATCH(A73,Raw!B:B,0)&amp;":V"&amp;IF(A73=MAX(Raw!B:B),1010,MATCH(A73+1,Raw!B:B,0)-1)),IF(COUNTIF(INDIRECT("Raw!C"&amp;MATCH(A73,Raw!B:B,0)&amp;":C"&amp;IF(A73=MAX(Raw!B:B),1010,MATCH(A73+1,Raw!B:B,0)-1)),"H")&gt;1,2,"")),6000)-12000
+IFERROR(LARGE(INDIRECT("RAW!V"&amp;MATCH(A73,Raw!B:B,0)&amp;":V"&amp;IF(A73=MAX(Raw!B:B),1010,MATCH(A73+1,Raw!B:B,0)-1)),IF(COUNTIF(INDIRECT("Raw!C"&amp;MATCH(A73,Raw!B:B,0)&amp;":C"&amp;IF(A73=MAX(Raw!B:B),1010,MATCH(A73+1,Raw!B:B,0)-1)),"S")&gt;0,COUNTIF(INDIRECT("Raw!C"&amp;MATCH(A73,Raw!B:B,0)&amp;":C"&amp;IF(A73=MAX(Raw!B:B),1010,MATCH(A73+1,Raw!B:B,0)-1)),"H")+1,"")),4000)+IFERROR(LARGE(INDIRECT("RAW!V"&amp;MATCH(A73,Raw!B:B,0)&amp;":V"&amp;IF(A73=MAX(Raw!B:B),1010,MATCH(A73+1,Raw!B:B,0)-1)),IF(COUNTIF(INDIRECT("Raw!C"&amp;MATCH(A73,Raw!B:B,0)&amp;":C"&amp;IF(A73=MAX(Raw!B:B),1010,MATCH(A73+1,Raw!B:B,0)-1)),"S")&gt;1,COUNTIF(INDIRECT("Raw!C"&amp;MATCH(A73,Raw!B:B,0)&amp;":C"&amp;IF(A73=MAX(Raw!B:B),1010,MATCH(A73+1,Raw!B:B,0)-1)),"H")+2,"")),4000)-8000+IFERROR(LARGE(INDIRECT("RAW!V"&amp;MATCH(A73,Raw!B:B,0)&amp;":V"&amp;IF(A73=MAX(Raw!B:B),1010,MATCH(A73+1,Raw!B:B,0)-1)),IF(COUNTIF(INDIRECT("Raw!C"&amp;MATCH(A73,Raw!B:B,0)&amp;":C"&amp;IF(A73=MAX(Raw!B:B),1010,MATCH(A73+1,Raw!B:B,0)-1)),"V")&gt;0,COUNTIF(INDIRECT("Raw!C"&amp;MATCH(A73,Raw!B:B,0)&amp;":C"&amp;IF(A73=MAX(Raw!B:B),1010,MATCH(A73+1,Raw!B:B,0)-1)),"H")+COUNTIF(INDIRECT("Raw!C"&amp;MATCH(A73,Raw!B:B,0)&amp;":C"&amp;IF(A73=MAX(Raw!B:B),1010,MATCH(A73+1,Raw!B:B,0)-1)),"S")+1,"")),2000)+IFERROR(LARGE(INDIRECT("RAW!V"&amp;MATCH(A73,Raw!B:B,0)&amp;":V"&amp;IF(A73=MAX(Raw!B:B),1010,MATCH(A73+1,Raw!B:B,0)-1)),IF(COUNTIF(INDIRECT("Raw!C"&amp;MATCH(A73,Raw!B:B,0)&amp;":C"&amp;IF(A73=MAX(Raw!B:B),1010,MATCH(A73+1,Raw!B:B,0)-1)),"V")&gt;1,COUNTIF(INDIRECT("Raw!C"&amp;MATCH(A73,Raw!B:B,0)&amp;":C"&amp;IF(A73=MAX(Raw!B:B),1010,MATCH(A73+1,Raw!B:B,0)-1)),"H")+COUNTIF(INDIRECT("Raw!C"&amp;MATCH(A73,Raw!B:B,0)&amp;":C"&amp;IF(A73=MAX(Raw!B:B),1010,MATCH(A73+1,Raw!B:B,0)-1)),"S")+2,"")),2000)-4000,"")</f>
        <v>0</v>
      </c>
      <c r="E73" s="52">
        <f ca="1">IFERROR(IFERROR(LARGE(INDIRECT("RAW!W"&amp;MATCH(A73,Raw!B:B,0)&amp;":W"&amp;IF(A73=MAX(Raw!B:B),1010,MATCH(A73+1,Raw!B:B,0)-1)),IF(COUNTIF(INDIRECT("Raw!C"&amp;MATCH(A73,Raw!B:B,0)&amp;":C"&amp;IF(A73=MAX(Raw!B:B),1010,MATCH(A73+1,Raw!B:B,0)-1)),"H")&gt;0,1,"")),6000)+IFERROR(LARGE(INDIRECT("RAW!W"&amp;MATCH(A73,Raw!B:B,0)&amp;":W"&amp;IF(A73=MAX(Raw!B:B),1010,MATCH(A73+1,Raw!B:B,0)-1)),IF(COUNTIF(INDIRECT("Raw!C"&amp;MATCH(A73,Raw!B:B,0)&amp;":C"&amp;IF(A73=MAX(Raw!B:B),1010,MATCH(A73+1,Raw!B:B,0)-1)),"H")&gt;1,2,"")),6000)-12000
+IFERROR(LARGE(INDIRECT("RAW!W"&amp;MATCH(A73,Raw!B:B,0)&amp;":W"&amp;IF(A73=MAX(Raw!B:B),1010,MATCH(A73+1,Raw!B:B,0)-1)),IF(COUNTIF(INDIRECT("Raw!C"&amp;MATCH(A73,Raw!B:B,0)&amp;":C"&amp;IF(A73=MAX(Raw!B:B),1010,MATCH(A73+1,Raw!B:B,0)-1)),"S")&gt;0,COUNTIF(INDIRECT("Raw!C"&amp;MATCH(A73,Raw!B:B,0)&amp;":C"&amp;IF(A73=MAX(Raw!B:B),1010,MATCH(A73+1,Raw!B:B,0)-1)),"H")+1,"")),4000)+IFERROR(LARGE(INDIRECT("RAW!W"&amp;MATCH(A73,Raw!B:B,0)&amp;":W"&amp;IF(A73=MAX(Raw!B:B),1010,MATCH(A73+1,Raw!B:B,0)-1)),IF(COUNTIF(INDIRECT("Raw!C"&amp;MATCH(A73,Raw!B:B,0)&amp;":C"&amp;IF(A73=MAX(Raw!B:B),1010,MATCH(A73+1,Raw!B:B,0)-1)),"S")&gt;1,COUNTIF(INDIRECT("Raw!C"&amp;MATCH(A73,Raw!B:B,0)&amp;":C"&amp;IF(A73=MAX(Raw!B:B),1010,MATCH(A73+1,Raw!B:B,0)-1)),"H")+2,"")),4000)-8000+IFERROR(LARGE(INDIRECT("RAW!W"&amp;MATCH(A73,Raw!B:B,0)&amp;":W"&amp;IF(A73=MAX(Raw!B:B),1010,MATCH(A73+1,Raw!B:B,0)-1)),IF(COUNTIF(INDIRECT("Raw!C"&amp;MATCH(A73,Raw!B:B,0)&amp;":C"&amp;IF(A73=MAX(Raw!B:B),1010,MATCH(A73+1,Raw!B:B,0)-1)),"V")&gt;0,COUNTIF(INDIRECT("Raw!C"&amp;MATCH(A73,Raw!B:B,0)&amp;":C"&amp;IF(A73=MAX(Raw!B:B),1010,MATCH(A73+1,Raw!B:B,0)-1)),"H")+COUNTIF(INDIRECT("Raw!C"&amp;MATCH(A73,Raw!B:B,0)&amp;":C"&amp;IF(A73=MAX(Raw!B:B),1010,MATCH(A73+1,Raw!B:B,0)-1)),"S")+1,"")),2000)+IFERROR(LARGE(INDIRECT("RAW!W"&amp;MATCH(A73,Raw!B:B,0)&amp;":W"&amp;IF(A73=MAX(Raw!B:B),1010,MATCH(A73+1,Raw!B:B,0)-1)),IF(COUNTIF(INDIRECT("Raw!C"&amp;MATCH(A73,Raw!B:B,0)&amp;":C"&amp;IF(A73=MAX(Raw!B:B),1010,MATCH(A73+1,Raw!B:B,0)-1)),"V")&gt;1,COUNTIF(INDIRECT("Raw!C"&amp;MATCH(A73,Raw!B:B,0)&amp;":C"&amp;IF(A73=MAX(Raw!B:B),1010,MATCH(A73+1,Raw!B:B,0)-1)),"H")+COUNTIF(INDIRECT("Raw!C"&amp;MATCH(A73,Raw!B:B,0)&amp;":C"&amp;IF(A73=MAX(Raw!B:B),1010,MATCH(A73+1,Raw!B:B,0)-1)),"S")+2,"")),2000)-4000,"")</f>
        <v>0</v>
      </c>
      <c r="F73" s="52">
        <f ca="1">IFERROR(IFERROR(LARGE(INDIRECT("RAW!X"&amp;MATCH(A73,Raw!B:B,0)&amp;":X"&amp;IF(A73=MAX(Raw!B:B),1010,MATCH(A73+1,Raw!B:B,0)-1)),IF(COUNTIF(INDIRECT("Raw!C"&amp;MATCH(A73,Raw!B:B,0)&amp;":C"&amp;IF(A73=MAX(Raw!B:B),1010,MATCH(A73+1,Raw!B:B,0)-1)),"H")&gt;0,1,"")),6000)+IFERROR(LARGE(INDIRECT("RAW!X"&amp;MATCH(A73,Raw!B:B,0)&amp;":X"&amp;IF(A73=MAX(Raw!B:B),1010,MATCH(A73+1,Raw!B:B,0)-1)),IF(COUNTIF(INDIRECT("Raw!C"&amp;MATCH(A73,Raw!B:B,0)&amp;":C"&amp;IF(A73=MAX(Raw!B:B),1010,MATCH(A73+1,Raw!B:B,0)-1)),"H")&gt;1,2,"")),6000)-12000
+IFERROR(LARGE(INDIRECT("RAW!X"&amp;MATCH(A73,Raw!B:B,0)&amp;":X"&amp;IF(A73=MAX(Raw!B:B),1010,MATCH(A73+1,Raw!B:B,0)-1)),IF(COUNTIF(INDIRECT("Raw!C"&amp;MATCH(A73,Raw!B:B,0)&amp;":C"&amp;IF(A73=MAX(Raw!B:B),1010,MATCH(A73+1,Raw!B:B,0)-1)),"S")&gt;0,COUNTIF(INDIRECT("Raw!C"&amp;MATCH(A73,Raw!B:B,0)&amp;":C"&amp;IF(A73=MAX(Raw!B:B),1010,MATCH(A73+1,Raw!B:B,0)-1)),"H")+1,"")),4000)+IFERROR(LARGE(INDIRECT("RAW!X"&amp;MATCH(A73,Raw!B:B,0)&amp;":X"&amp;IF(A73=MAX(Raw!B:B),1010,MATCH(A73+1,Raw!B:B,0)-1)),IF(COUNTIF(INDIRECT("Raw!C"&amp;MATCH(A73,Raw!B:B,0)&amp;":C"&amp;IF(A73=MAX(Raw!B:B),1010,MATCH(A73+1,Raw!B:B,0)-1)),"S")&gt;1,COUNTIF(INDIRECT("Raw!C"&amp;MATCH(A73,Raw!B:B,0)&amp;":C"&amp;IF(A73=MAX(Raw!B:B),1010,MATCH(A73+1,Raw!B:B,0)-1)),"H")+2,"")),4000)-8000+IFERROR(LARGE(INDIRECT("RAW!X"&amp;MATCH(A73,Raw!B:B,0)&amp;":X"&amp;IF(A73=MAX(Raw!B:B),1010,MATCH(A73+1,Raw!B:B,0)-1)),IF(COUNTIF(INDIRECT("Raw!C"&amp;MATCH(A73,Raw!B:B,0)&amp;":C"&amp;IF(A73=MAX(Raw!B:B),1010,MATCH(A73+1,Raw!B:B,0)-1)),"v")&gt;0,COUNTIF(INDIRECT("Raw!C"&amp;MATCH(A73,Raw!B:B,0)&amp;":C"&amp;IF(A73=MAX(Raw!B:B),1010,MATCH(A73+1,Raw!B:B,0)-1)),"H")+COUNTIF(INDIRECT("Raw!C"&amp;MATCH(A73,Raw!B:B,0)&amp;":C"&amp;IF(A73=MAX(Raw!B:B),1010,MATCH(A73+1,Raw!B:B,0)-1)),"S")+1,"")),2000)+IFERROR(LARGE(INDIRECT("RAW!X"&amp;MATCH(A73,Raw!B:B,0)&amp;":X"&amp;IF(A73=MAX(Raw!B:B),1010,MATCH(A73+1,Raw!B:B,0)-1)),IF(COUNTIF(INDIRECT("Raw!C"&amp;MATCH(A73,Raw!B:B,0)&amp;":C"&amp;IF(A73=MAX(Raw!B:B),1010,MATCH(A73+1,Raw!B:B,0)-1)),"v")&gt;1,COUNTIF(INDIRECT("Raw!C"&amp;MATCH(A73,Raw!B:B,0)&amp;":C"&amp;IF(A73=MAX(Raw!B:B),1010,MATCH(A73+1,Raw!B:B,0)-1)),"H")+COUNTIF(INDIRECT("Raw!C"&amp;MATCH(A73,Raw!B:B,0)&amp;":C"&amp;IF(A73=MAX(Raw!B:B),1010,MATCH(A73+1,Raw!B:B,0)-1)),"S")+2,"")),2000)-4000,"")</f>
        <v>0</v>
      </c>
      <c r="G73" s="52">
        <f ca="1">IFERROR(IFERROR(LARGE(INDIRECT("RAW!Y"&amp;MATCH(A73,Raw!B:B,0)&amp;":Y"&amp;IF(A73=MAX(Raw!B:B),1010,MATCH(A73+1,Raw!B:B,0)-1)),IF(COUNTIF(INDIRECT("Raw!C"&amp;MATCH(A73,Raw!B:B,0)&amp;":C"&amp;IF(A73=MAX(Raw!B:B),1010,MATCH(A73+1,Raw!B:B,0)-1)),"H")&gt;0,1,"")),6000)+IFERROR(LARGE(INDIRECT("RAW!Y"&amp;MATCH(A73,Raw!B:B,0)&amp;":Y"&amp;IF(A73=MAX(Raw!B:B),1010,MATCH(A73+1,Raw!B:B,0)-1)),IF(COUNTIF(INDIRECT("Raw!C"&amp;MATCH(A73,Raw!B:B,0)&amp;":C"&amp;IF(A73=MAX(Raw!B:B),1010,MATCH(A73+1,Raw!B:B,0)-1)),"H")&gt;1,2,"")),6000)-12000
+IFERROR(LARGE(INDIRECT("RAW!Y"&amp;MATCH(A73,Raw!B:B,0)&amp;":Y"&amp;IF(A73=MAX(Raw!B:B),1010,MATCH(A73+1,Raw!B:B,0)-1)),IF(COUNTIF(INDIRECT("Raw!C"&amp;MATCH(A73,Raw!B:B,0)&amp;":C"&amp;IF(A73=MAX(Raw!B:B),1010,MATCH(A73+1,Raw!B:B,0)-1)),"S")&gt;0,COUNTIF(INDIRECT("Raw!C"&amp;MATCH(A73,Raw!B:B,0)&amp;":C"&amp;IF(A73=MAX(Raw!B:B),1010,MATCH(A73+1,Raw!B:B,0)-1)),"H")+1,"")),4000)+IFERROR(LARGE(INDIRECT("RAW!Y"&amp;MATCH(A73,Raw!B:B,0)&amp;":Y"&amp;IF(A73=MAX(Raw!B:B),1010,MATCH(A73+1,Raw!B:B,0)-1)),IF(COUNTIF(INDIRECT("Raw!C"&amp;MATCH(A73,Raw!B:B,0)&amp;":C"&amp;IF(A73=MAX(Raw!B:B),1010,MATCH(A73+1,Raw!B:B,0)-1)),"S")&gt;1,COUNTIF(INDIRECT("Raw!C"&amp;MATCH(A73,Raw!B:B,0)&amp;":C"&amp;IF(A73=MAX(Raw!B:B),1010,MATCH(A73+1,Raw!B:B,0)-1)),"H")+2,"")),4000)-8000+IFERROR(LARGE(INDIRECT("RAW!Y"&amp;MATCH(A73,Raw!B:B,0)&amp;":Y"&amp;IF(A73=MAX(Raw!B:B),1010,MATCH(A73+1,Raw!B:B,0)-1)),IF(COUNTIF(INDIRECT("Raw!C"&amp;MATCH(A73,Raw!B:B,0)&amp;":C"&amp;IF(A73=MAX(Raw!B:B),1010,MATCH(A73+1,Raw!B:B,0)-1)),"V")&gt;0,COUNTIF(INDIRECT("Raw!C"&amp;MATCH(A73,Raw!B:B,0)&amp;":C"&amp;IF(A73=MAX(Raw!B:B),1010,MATCH(A73+1,Raw!B:B,0)-1)),"H")+COUNTIF(INDIRECT("Raw!C"&amp;MATCH(A73,Raw!B:B,0)&amp;":C"&amp;IF(A73=MAX(Raw!B:B),1010,MATCH(A73+1,Raw!B:B,0)-1)),"S")+1,"")),2000)+IFERROR(LARGE(INDIRECT("RAW!Y"&amp;MATCH(A73,Raw!B:B,0)&amp;":Y"&amp;IF(A73=MAX(Raw!B:B),1010,MATCH(A73+1,Raw!B:B,0)-1)),IF(COUNTIF(INDIRECT("Raw!C"&amp;MATCH(A73,Raw!B:B,0)&amp;":C"&amp;IF(A73=MAX(Raw!B:B),1010,MATCH(A73+1,Raw!B:B,0)-1)),"V")&gt;1,COUNTIF(INDIRECT("Raw!C"&amp;MATCH(A73,Raw!B:B,0)&amp;":C"&amp;IF(A73=MAX(Raw!B:B),1010,MATCH(A73+1,Raw!B:B,0)-1)),"H")+COUNTIF(INDIRECT("Raw!C"&amp;MATCH(A73,Raw!B:B,0)&amp;":C"&amp;IF(A73=MAX(Raw!B:B),1010,MATCH(A73+1,Raw!B:B,0)-1)),"S")+2,"")),2000)-4000,"")</f>
        <v>0</v>
      </c>
      <c r="H73" s="52">
        <f ca="1">IFERROR(IFERROR(LARGE(INDIRECT("RAW!Z"&amp;MATCH(A73,Raw!B:B,0)&amp;":Z"&amp;IF(A73=MAX(Raw!B:B),1010,MATCH(A73+1,Raw!B:B,0)-1)),IF(COUNTIF(INDIRECT("Raw!C"&amp;MATCH(A73,Raw!B:B,0)&amp;":C"&amp;IF(A73=MAX(Raw!B:B),1010,MATCH(A73+1,Raw!B:B,0)-1)),"H")&gt;0,1,"")),6000)+IFERROR(LARGE(INDIRECT("RAW!Z"&amp;MATCH(A73,Raw!B:B,0)&amp;":Z"&amp;IF(A73=MAX(Raw!B:B),1010,MATCH(A73+1,Raw!B:B,0)-1)),IF(COUNTIF(INDIRECT("Raw!C"&amp;MATCH(A73,Raw!B:B,0)&amp;":C"&amp;IF(A73=MAX(Raw!B:B),1010,MATCH(A73+1,Raw!B:B,0)-1)),"H")&gt;1,2,"")),6000)-12000
+IFERROR(LARGE(INDIRECT("RAW!Z"&amp;MATCH(A73,Raw!B:B,0)&amp;":Z"&amp;IF(A73=MAX(Raw!B:B),1010,MATCH(A73+1,Raw!B:B,0)-1)),IF(COUNTIF(INDIRECT("Raw!C"&amp;MATCH(A73,Raw!B:B,0)&amp;":C"&amp;IF(A73=MAX(Raw!B:B),1010,MATCH(A73+1,Raw!B:B,0)-1)),"S")&gt;0,COUNTIF(INDIRECT("Raw!C"&amp;MATCH(A73,Raw!B:B,0)&amp;":C"&amp;IF(A73=MAX(Raw!B:B),1010,MATCH(A73+1,Raw!B:B,0)-1)),"H")+1,"")),4000)+IFERROR(LARGE(INDIRECT("RAW!Z"&amp;MATCH(A73,Raw!B:B,0)&amp;":Z"&amp;IF(A73=MAX(Raw!B:B),1010,MATCH(A73+1,Raw!B:B,0)-1)),IF(COUNTIF(INDIRECT("Raw!C"&amp;MATCH(A73,Raw!B:B,0)&amp;":C"&amp;IF(A73=MAX(Raw!B:B),1010,MATCH(A73+1,Raw!B:B,0)-1)),"S")&gt;1,COUNTIF(INDIRECT("Raw!C"&amp;MATCH(A73,Raw!B:B,0)&amp;":C"&amp;IF(A73=MAX(Raw!B:B),1010,MATCH(A73+1,Raw!B:B,0)-1)),"H")+2,"")),4000)-8000+IFERROR(LARGE(INDIRECT("RAW!Z"&amp;MATCH(A73,Raw!B:B,0)&amp;":Z"&amp;IF(A73=MAX(Raw!B:B),1010,MATCH(A73+1,Raw!B:B,0)-1)),IF(COUNTIF(INDIRECT("Raw!C"&amp;MATCH(A73,Raw!B:B,0)&amp;":C"&amp;IF(A73=MAX(Raw!B:B),1010,MATCH(A73+1,Raw!B:B,0)-1)),"V")&gt;0,COUNTIF(INDIRECT("Raw!C"&amp;MATCH(A73,Raw!B:B,0)&amp;":C"&amp;IF(A73=MAX(Raw!B:B),1010,MATCH(A73+1,Raw!B:B,0)-1)),"H")+COUNTIF(INDIRECT("Raw!C"&amp;MATCH(A73,Raw!B:B,0)&amp;":C"&amp;IF(A73=MAX(Raw!B:B),1010,MATCH(A73+1,Raw!B:B,0)-1)),"S")+1,"")),2000)+IFERROR(LARGE(INDIRECT("RAW!Z"&amp;MATCH(A73,Raw!B:B,0)&amp;":Z"&amp;IF(A73=MAX(Raw!B:B),1010,MATCH(A73+1,Raw!B:B,0)-1)),IF(COUNTIF(INDIRECT("Raw!C"&amp;MATCH(A73,Raw!B:B,0)&amp;":C"&amp;IF(A73=MAX(Raw!B:B),1010,MATCH(A73+1,Raw!B:B,0)-1)),"V")&gt;1,COUNTIF(INDIRECT("Raw!C"&amp;MATCH(A73,Raw!B:B,0)&amp;":C"&amp;IF(A73=MAX(Raw!B:B),1010,MATCH(A73+1,Raw!B:B,0)-1)),"H")+COUNTIF(INDIRECT("Raw!C"&amp;MATCH(A73,Raw!B:B,0)&amp;":C"&amp;IF(A73=MAX(Raw!B:B),1010,MATCH(A73+1,Raw!B:B,0)-1)),"S")+2,"")),2000)-4000,"")</f>
        <v>0</v>
      </c>
      <c r="I73" s="52">
        <f ca="1">IFERROR(IFERROR(LARGE(INDIRECT("RAW!AA"&amp;MATCH(A73,Raw!B:B,0)&amp;":AA"&amp;IF(A73=MAX(Raw!B:B),1010,MATCH(A73+1,Raw!B:B,0)-1)),IF(COUNTIF(INDIRECT("Raw!C"&amp;MATCH(A73,Raw!B:B,0)&amp;":C"&amp;IF(A73=MAX(Raw!B:B),1010,MATCH(A73+1,Raw!B:B,0)-1)),"H")&gt;0,1,"")),6000)+IFERROR(LARGE(INDIRECT("RAW!AA"&amp;MATCH(A73,Raw!B:B,0)&amp;":AA"&amp;IF(A73=MAX(Raw!B:B),1010,MATCH(A73+1,Raw!B:B,0)-1)),IF(COUNTIF(INDIRECT("Raw!C"&amp;MATCH(A73,Raw!B:B,0)&amp;":C"&amp;IF(A73=MAX(Raw!B:B),1010,MATCH(A73+1,Raw!B:B,0)-1)),"H")&gt;1,2,"")),6000)-12000
+IFERROR(LARGE(INDIRECT("RAW!AA"&amp;MATCH(A73,Raw!B:B,0)&amp;":AA"&amp;IF(A73=MAX(Raw!B:B),1010,MATCH(A73+1,Raw!B:B,0)-1)),IF(COUNTIF(INDIRECT("Raw!C"&amp;MATCH(A73,Raw!B:B,0)&amp;":C"&amp;IF(A73=MAX(Raw!B:B),1010,MATCH(A73+1,Raw!B:B,0)-1)),"S")&gt;0,COUNTIF(INDIRECT("Raw!C"&amp;MATCH(A73,Raw!B:B,0)&amp;":C"&amp;IF(A73=MAX(Raw!B:B),1010,MATCH(A73+1,Raw!B:B,0)-1)),"H")+1,"")),4000)+IFERROR(LARGE(INDIRECT("RAW!AA"&amp;MATCH(A73,Raw!B:B,0)&amp;":AA"&amp;IF(A73=MAX(Raw!B:B),1010,MATCH(A73+1,Raw!B:B,0)-1)),IF(COUNTIF(INDIRECT("Raw!C"&amp;MATCH(A73,Raw!B:B,0)&amp;":C"&amp;IF(A73=MAX(Raw!B:B),1010,MATCH(A73+1,Raw!B:B,0)-1)),"S")&gt;1,COUNTIF(INDIRECT("Raw!C"&amp;MATCH(A73,Raw!B:B,0)&amp;":C"&amp;IF(A73=MAX(Raw!B:B),1010,MATCH(A73+1,Raw!B:B,0)-1)),"H")+2,"")),4000)-8000+IFERROR(LARGE(INDIRECT("RAW!AA"&amp;MATCH(A73,Raw!B:B,0)&amp;":AA"&amp;IF(A73=MAX(Raw!B:B),1010,MATCH(A73+1,Raw!B:B,0)-1)),IF(COUNTIF(INDIRECT("Raw!C"&amp;MATCH(A73,Raw!B:B,0)&amp;":C"&amp;IF(A73=MAX(Raw!B:B),1010,MATCH(A73+1,Raw!B:B,0)-1)),"V")&gt;0,COUNTIF(INDIRECT("Raw!C"&amp;MATCH(A73,Raw!B:B,0)&amp;":C"&amp;IF(A73=MAX(Raw!B:B),1010,MATCH(A73+1,Raw!B:B,0)-1)),"H")+COUNTIF(INDIRECT("Raw!C"&amp;MATCH(A73,Raw!B:B,0)&amp;":C"&amp;IF(A73=MAX(Raw!B:B),1010,MATCH(A73+1,Raw!B:B,0)-1)),"S")+1,"")),2000)+IFERROR(LARGE(INDIRECT("RAW!AA"&amp;MATCH(A73,Raw!B:B,0)&amp;":AA"&amp;IF(A73=MAX(Raw!B:B),1010,MATCH(A73+1,Raw!B:B,0)-1)),IF(COUNTIF(INDIRECT("Raw!C"&amp;MATCH(A73,Raw!B:B,0)&amp;":C"&amp;IF(A73=MAX(Raw!B:B),1010,MATCH(A73+1,Raw!B:B,0)-1)),"V")&gt;1,COUNTIF(INDIRECT("Raw!C"&amp;MATCH(A73,Raw!B:B,0)&amp;":C"&amp;IF(A73=MAX(Raw!B:B),1010,MATCH(A73+1,Raw!B:B,0)-1)),"H")+COUNTIF(INDIRECT("Raw!C"&amp;MATCH(A73,Raw!B:B,0)&amp;":C"&amp;IF(A73=MAX(Raw!B:B),1010,MATCH(A73+1,Raw!B:B,0)-1)),"S")+2,"")),2000)-4000,"")</f>
        <v>0</v>
      </c>
      <c r="J73" s="52">
        <f ca="1">IFERROR(IFERROR(LARGE(INDIRECT("RAW!AB"&amp;MATCH(A73,Raw!B:B,0)&amp;":AB"&amp;IF(A73=MAX(Raw!B:B),1010,MATCH(A73+1,Raw!B:B,0)-1)),IF(COUNTIF(INDIRECT("Raw!C"&amp;MATCH(A73,Raw!B:B,0)&amp;":C"&amp;IF(A73=MAX(Raw!B:B),1010,MATCH(A73+1,Raw!B:B,0)-1)),"H")&gt;0,1,"")),6000)+IFERROR(LARGE(INDIRECT("RAW!AB"&amp;MATCH(A73,Raw!B:B,0)&amp;":AB"&amp;IF(A73=MAX(Raw!B:B),1010,MATCH(A73+1,Raw!B:B,0)-1)),IF(COUNTIF(INDIRECT("Raw!C"&amp;MATCH(A73,Raw!B:B,0)&amp;":C"&amp;IF(A73=MAX(Raw!B:B),1010,MATCH(A73+1,Raw!B:B,0)-1)),"H")&gt;1,2,"")),6000)-12000
+IFERROR(LARGE(INDIRECT("RAW!AB"&amp;MATCH(A73,Raw!B:B,0)&amp;":AB"&amp;IF(A73=MAX(Raw!B:B),1010,MATCH(A73+1,Raw!B:B,0)-1)),IF(COUNTIF(INDIRECT("Raw!C"&amp;MATCH(A73,Raw!B:B,0)&amp;":C"&amp;IF(A73=MAX(Raw!B:B),1010,MATCH(A73+1,Raw!B:B,0)-1)),"S")&gt;0,COUNTIF(INDIRECT("Raw!C"&amp;MATCH(A73,Raw!B:B,0)&amp;":C"&amp;IF(A73=MAX(Raw!B:B),1010,MATCH(A73+1,Raw!B:B,0)-1)),"H")+1,"")),4000)+IFERROR(LARGE(INDIRECT("RAW!AB"&amp;MATCH(A73,Raw!B:B,0)&amp;":AB"&amp;IF(A73=MAX(Raw!B:B),1010,MATCH(A73+1,Raw!B:B,0)-1)),IF(COUNTIF(INDIRECT("Raw!C"&amp;MATCH(A73,Raw!B:B,0)&amp;":C"&amp;IF(A73=MAX(Raw!B:B),1010,MATCH(A73+1,Raw!B:B,0)-1)),"S")&gt;1,COUNTIF(INDIRECT("Raw!C"&amp;MATCH(A73,Raw!B:B,0)&amp;":C"&amp;IF(A73=MAX(Raw!B:B),1010,MATCH(A73+1,Raw!B:B,0)-1)),"H")+2,"")),4000)-8000+IFERROR(LARGE(INDIRECT("RAW!AB"&amp;MATCH(A73,Raw!B:B,0)&amp;":AB"&amp;IF(A73=MAX(Raw!B:B),1010,MATCH(A73+1,Raw!B:B,0)-1)),IF(COUNTIF(INDIRECT("Raw!C"&amp;MATCH(A73,Raw!B:B,0)&amp;":C"&amp;IF(A73=MAX(Raw!B:B),1010,MATCH(A73+1,Raw!B:B,0)-1)),"V")&gt;0,COUNTIF(INDIRECT("Raw!C"&amp;MATCH(A73,Raw!B:B,0)&amp;":C"&amp;IF(A73=MAX(Raw!B:B),1010,MATCH(A73+1,Raw!B:B,0)-1)),"H")+COUNTIF(INDIRECT("Raw!C"&amp;MATCH(A73,Raw!B:B,0)&amp;":C"&amp;IF(A73=MAX(Raw!B:B),1010,MATCH(A73+1,Raw!B:B,0)-1)),"S")+1,"")),2000)+IFERROR(LARGE(INDIRECT("RAW!AB"&amp;MATCH(A73,Raw!B:B,0)&amp;":AB"&amp;IF(A73=MAX(Raw!B:B),1010,MATCH(A73+1,Raw!B:B,0)-1)),IF(COUNTIF(INDIRECT("Raw!C"&amp;MATCH(A73,Raw!B:B,0)&amp;":C"&amp;IF(A73=MAX(Raw!B:B),1010,MATCH(A73+1,Raw!B:B,0)-1)),"V")&gt;1,COUNTIF(INDIRECT("Raw!C"&amp;MATCH(A73,Raw!B:B,0)&amp;":C"&amp;IF(A73=MAX(Raw!B:B),1010,MATCH(A73+1,Raw!B:B,0)-1)),"H")+COUNTIF(INDIRECT("Raw!C"&amp;MATCH(A73,Raw!B:B,0)&amp;":C"&amp;IF(A73=MAX(Raw!B:B),1010,MATCH(A73+1,Raw!B:B,0)-1)),"S")+2,"")),2000)-4000,"")</f>
        <v>0</v>
      </c>
      <c r="K73" s="52">
        <f ca="1">IFERROR(IFERROR(LARGE(INDIRECT("RAW!AC"&amp;MATCH(A73,Raw!B:B,0)&amp;":AC"&amp;IF(A73=MAX(Raw!B:B),1010,MATCH(A73+1,Raw!B:B,0)-1)),IF(COUNTIF(INDIRECT("Raw!C"&amp;MATCH(A73,Raw!B:B,0)&amp;":C"&amp;IF(A73=MAX(Raw!B:B),1010,MATCH(A73+1,Raw!B:B,0)-1)),"H")&gt;0,1,"")),6000)+IFERROR(LARGE(INDIRECT("RAW!AC"&amp;MATCH(A73,Raw!B:B,0)&amp;":AC"&amp;IF(A73=MAX(Raw!B:B),1010,MATCH(A73+1,Raw!B:B,0)-1)),IF(COUNTIF(INDIRECT("Raw!C"&amp;MATCH(A73,Raw!B:B,0)&amp;":C"&amp;IF(A73=MAX(Raw!B:B),1010,MATCH(A73+1,Raw!B:B,0)-1)),"H")&gt;1,2,"")),6000)-12000
+IFERROR(LARGE(INDIRECT("RAW!AC"&amp;MATCH(A73,Raw!B:B,0)&amp;":AC"&amp;IF(A73=MAX(Raw!B:B),1010,MATCH(A73+1,Raw!B:B,0)-1)),IF(COUNTIF(INDIRECT("Raw!C"&amp;MATCH(A73,Raw!B:B,0)&amp;":C"&amp;IF(A73=MAX(Raw!B:B),1010,MATCH(A73+1,Raw!B:B,0)-1)),"S")&gt;0,COUNTIF(INDIRECT("Raw!C"&amp;MATCH(A73,Raw!B:B,0)&amp;":C"&amp;IF(A73=MAX(Raw!B:B),1010,MATCH(A73+1,Raw!B:B,0)-1)),"H")+1,"")),4000)+IFERROR(LARGE(INDIRECT("RAW!AC"&amp;MATCH(A73,Raw!B:B,0)&amp;":AC"&amp;IF(A73=MAX(Raw!B:B),1010,MATCH(A73+1,Raw!B:B,0)-1)),IF(COUNTIF(INDIRECT("Raw!C"&amp;MATCH(A73,Raw!B:B,0)&amp;":C"&amp;IF(A73=MAX(Raw!B:B),1010,MATCH(A73+1,Raw!B:B,0)-1)),"S")&gt;1,COUNTIF(INDIRECT("Raw!C"&amp;MATCH(A73,Raw!B:B,0)&amp;":C"&amp;IF(A73=MAX(Raw!B:B),1010,MATCH(A73+1,Raw!B:B,0)-1)),"H")+2,"")),4000)-8000+IFERROR(LARGE(INDIRECT("RAW!AC"&amp;MATCH(A73,Raw!B:B,0)&amp;":AC"&amp;IF(A73=MAX(Raw!B:B),1010,MATCH(A73+1,Raw!B:B,0)-1)),IF(COUNTIF(INDIRECT("Raw!C"&amp;MATCH(A73,Raw!B:B,0)&amp;":C"&amp;IF(A73=MAX(Raw!B:B),1010,MATCH(A73+1,Raw!B:B,0)-1)),"V")&gt;0,COUNTIF(INDIRECT("Raw!C"&amp;MATCH(A73,Raw!B:B,0)&amp;":C"&amp;IF(A73=MAX(Raw!B:B),1010,MATCH(A73+1,Raw!B:B,0)-1)),"H")+COUNTIF(INDIRECT("Raw!C"&amp;MATCH(A73,Raw!B:B,0)&amp;":C"&amp;IF(A73=MAX(Raw!B:B),1010,MATCH(A73+1,Raw!B:B,0)-1)),"S")+1,"")),2000)+IFERROR(LARGE(INDIRECT("RAW!AC"&amp;MATCH(A73,Raw!B:B,0)&amp;":AC"&amp;IF(A73=MAX(Raw!B:B),1010,MATCH(A73+1,Raw!B:B,0)-1)),IF(COUNTIF(INDIRECT("Raw!C"&amp;MATCH(A73,Raw!B:B,0)&amp;":C"&amp;IF(A73=MAX(Raw!B:B),1010,MATCH(A73+1,Raw!B:B,0)-1)),"V")&gt;1,COUNTIF(INDIRECT("Raw!C"&amp;MATCH(A73,Raw!B:B,0)&amp;":C"&amp;IF(A73=MAX(Raw!B:B),1010,MATCH(A73+1,Raw!B:B,0)-1)),"H")+COUNTIF(INDIRECT("Raw!C"&amp;MATCH(A73,Raw!B:B,0)&amp;":C"&amp;IF(A73=MAX(Raw!B:B),1010,MATCH(A73+1,Raw!B:B,0)-1)),"S")+2,"")),2000)-4000,"")</f>
        <v>0</v>
      </c>
      <c r="L73" s="14">
        <f t="shared" ca="1" si="17"/>
        <v>0</v>
      </c>
      <c r="M73" s="14">
        <f t="shared" ca="1" si="18"/>
        <v>0</v>
      </c>
      <c r="N73" s="14">
        <f t="shared" ca="1" si="19"/>
        <v>0</v>
      </c>
      <c r="O73" s="37" t="str">
        <f t="array" aca="1" ref="O73" ca="1">IF(P73="","",(IF(ROUND(P73,1)=ROUND(P72,1),O72,O72+1)))</f>
        <v/>
      </c>
      <c r="P73" s="33" t="str">
        <f t="array" aca="1" ref="P73" ca="1">IF(ROUND(LARGE(B:B,$A73),2)=0,"",LARGE(B:B,$A73))</f>
        <v/>
      </c>
      <c r="Q73" s="33" t="str">
        <f t="array" aca="1" ref="Q73" ca="1">IFERROR(INDEX(Raw!$S$3:$S$502,MATCH(R73,Raw!$R$3:$R$502,0)),"")</f>
        <v/>
      </c>
      <c r="R73" s="34" t="str">
        <f t="array" aca="1" ref="R73" ca="1">IFERROR(INDEX(Raw!$R$3:$R$502,MATCH(IFERROR(INDEX(MATCH(P73,B$2:B$501,0),$A$2:$A$502),""),Raw!$Q$3:$Q$502,0)),"")</f>
        <v/>
      </c>
      <c r="S73" s="38" t="str">
        <f t="array" aca="1" ref="S73" ca="1">IF(T73="","",(IF(ROUND(T73,1)=ROUND(T72,1),S72,S72+1)))</f>
        <v/>
      </c>
      <c r="T73" s="36" t="str">
        <f t="array" aca="1" ref="T73" ca="1">IF(ROUND(LARGE(C:C,$A73),2)=0,"",LARGE(C:C,$A73))</f>
        <v/>
      </c>
      <c r="U73" s="33" t="str">
        <f t="array" aca="1" ref="U73" ca="1">IFERROR(INDEX(Raw!$S$3:$S$502,MATCH(V73,Raw!$R$3:$R$502,0)),"")</f>
        <v/>
      </c>
      <c r="V73" s="34" t="str">
        <f t="array" aca="1" ref="V73" ca="1">IFERROR(INDEX(Raw!$R$3:$R$502,MATCH(IFERROR(INDEX(MATCH(T73,C$2:C$501,0),$A$2:$A$501),""),Raw!$Q$3:$Q$502,0)),"")</f>
        <v/>
      </c>
      <c r="W73" s="38" t="str">
        <f t="array" aca="1" ref="W73" ca="1">IF(X73="","",(IF(ROUND(X73,1)=ROUND(X72,1),W72,W72+1)))</f>
        <v/>
      </c>
      <c r="X73" s="36" t="str">
        <f t="array" aca="1" ref="X73" ca="1">IF(ROUND(LARGE(D:D,$A73),2)=0,"",LARGE(D:D,$A73))</f>
        <v/>
      </c>
      <c r="Y73" s="33" t="str">
        <f t="array" aca="1" ref="Y73" ca="1">IFERROR(INDEX(Raw!$S$3:$S$502,MATCH(Z73,Raw!$R$3:$R$502,0)),"")</f>
        <v/>
      </c>
      <c r="Z73" s="34" t="str">
        <f t="array" aca="1" ref="Z73" ca="1">IFERROR(INDEX(Raw!$R$3:$R$502,MATCH(IFERROR(INDEX(MATCH(X73,D$2:D$501,0),$A$2:$A$501),""),Raw!$Q$3:$Q$502,0)),"")</f>
        <v/>
      </c>
      <c r="AA73" s="38" t="str">
        <f t="array" aca="1" ref="AA73" ca="1">IF(AB73="","",(IF(ROUND(AB73,1)=ROUND(AB72,1),AA72,AA72+1)))</f>
        <v/>
      </c>
      <c r="AB73" s="36" t="str">
        <f t="array" aca="1" ref="AB73" ca="1">IF(ROUND(LARGE(E:E,$A73),2)=0,"",LARGE(E:E,$A73))</f>
        <v/>
      </c>
      <c r="AC73" s="33" t="str">
        <f ca="1">IFERROR(INDEX(Raw!$S$3:$S$502,MATCH(AD73,Raw!$R$3:$R$502,0)),"")</f>
        <v/>
      </c>
      <c r="AD73" s="34" t="str">
        <f t="array" aca="1" ref="AD73" ca="1">IFERROR(INDEX(Raw!$R$3:$R$502,MATCH(IFERROR(INDEX(MATCH(AB73,E$2:E$501,0),$A$2:$A$501),""),Raw!$Q$3:$Q$502,0)),"")</f>
        <v/>
      </c>
      <c r="AE73" s="38" t="str">
        <f t="array" aca="1" ref="AE73" ca="1">IF(AF73="","",(IF(ROUND(AF73,1)=ROUND(AF72,1),AE72,AE72+1)))</f>
        <v/>
      </c>
      <c r="AF73" s="36" t="str">
        <f t="array" aca="1" ref="AF73" ca="1">IF(ROUND(LARGE(F:F,$A73),2)=0,"",LARGE(F:F,$A73))</f>
        <v/>
      </c>
      <c r="AG73" s="33" t="str">
        <f ca="1">IFERROR(INDEX(Raw!$S$3:$S$502,MATCH(AH73,Raw!$R$3:$R$502,0)),"")</f>
        <v/>
      </c>
      <c r="AH73" s="34" t="str">
        <f t="array" aca="1" ref="AH73" ca="1">IFERROR(INDEX(Raw!$R$3:$R$502,MATCH(IFERROR(INDEX(MATCH(AF73,F$2:F$501,0),$A$2:$A$501),""),Raw!$Q$3:$Q$502,0)),"")</f>
        <v/>
      </c>
      <c r="AI73" s="38" t="str">
        <f t="array" aca="1" ref="AI73" ca="1">IF(AJ73="","",(IF(ROUND(AJ73,1)=ROUND(AJ72,1),AI72,AI72+1)))</f>
        <v/>
      </c>
      <c r="AJ73" s="36" t="str">
        <f t="array" aca="1" ref="AJ73" ca="1">IF(ROUND(LARGE(G:G,$A73),2)=0,"",LARGE(G:G,$A73))</f>
        <v/>
      </c>
      <c r="AK73" s="33" t="str">
        <f ca="1">IFERROR(INDEX(Raw!$S$3:$S$502,MATCH(AL73,Raw!$R$3:$R$502,0)),"")</f>
        <v/>
      </c>
      <c r="AL73" s="34" t="str">
        <f t="array" aca="1" ref="AL73" ca="1">IFERROR(INDEX(Raw!$R$3:$R$502,MATCH(IFERROR(INDEX(MATCH(AJ73,G$2:G$501,0),$A$2:$A$501),""),Raw!$Q$3:$Q$502,0)),"")</f>
        <v/>
      </c>
      <c r="AM73" s="38" t="str">
        <f t="array" aca="1" ref="AM73" ca="1">IF(AN73="","",(IF(ROUND(AN73,1)=ROUND(AN72,1),AM72,AM72+1)))</f>
        <v/>
      </c>
      <c r="AN73" s="36" t="str">
        <f t="shared" ca="1" si="20"/>
        <v/>
      </c>
      <c r="AO73" s="33" t="str">
        <f ca="1">IFERROR(INDEX(Raw!$S$3:$S$502,MATCH(AP73,Raw!$R$3:$R$502,0)),"")</f>
        <v/>
      </c>
      <c r="AP73" s="34" t="str">
        <f t="array" aca="1" ref="AP73" ca="1">IFERROR(INDEX(Raw!$R$3:$R$502,MATCH(IFERROR(INDEX(MATCH(AN73,H$2:H$501,0),$A$2:$A$501),""),Raw!$Q$3:$Q$502,0)),"")</f>
        <v/>
      </c>
      <c r="AQ73" s="37" t="str">
        <f t="array" aca="1" ref="AQ73" ca="1">IF(AR73="","",(IF(ROUND(AR73,1)=ROUND(AR72,1),AQ72,AQ72+1)))</f>
        <v/>
      </c>
      <c r="AR73" s="33" t="str">
        <f t="shared" ca="1" si="21"/>
        <v/>
      </c>
      <c r="AS73" s="48" t="str">
        <f t="array" aca="1" ref="AS73" ca="1">IFERROR(INDEX(Raw!$S$3:$S$502,MATCH(AT73,Raw!$R$3:$R$502,0)),"")</f>
        <v/>
      </c>
      <c r="AT73" s="34" t="str">
        <f t="array" aca="1" ref="AT73" ca="1">IFERROR(INDEX(Raw!$R$3:$R$502,MATCH(IFERROR(INDEX(MATCH(AR73,I$2:I$501,0),$A$2:$A$501),""),Raw!$Q$3:$Q$502,0)),"")</f>
        <v/>
      </c>
      <c r="AU73" s="37" t="str">
        <f t="array" aca="1" ref="AU73" ca="1">IF(AV73="","",(IF(ROUND(AV73,1)=ROUND(AV72,1),AU72,AU72+1)))</f>
        <v/>
      </c>
      <c r="AV73" s="33" t="str">
        <f t="shared" ca="1" si="22"/>
        <v/>
      </c>
      <c r="AW73" s="48" t="str">
        <f t="array" aca="1" ref="AW73" ca="1">IFERROR(INDEX(Raw!$S$3:$S$502,MATCH(AX73,Raw!$R$3:$R$502,0)),"")</f>
        <v/>
      </c>
      <c r="AX73" s="34" t="str">
        <f t="array" aca="1" ref="AX73" ca="1">IFERROR(INDEX(Raw!$R$3:$R$502,MATCH(IFERROR(INDEX(MATCH(AV73,J$2:J$501,0),$A$2:$A$501),""),Raw!$Q$3:$Q$502,0)),"")</f>
        <v/>
      </c>
      <c r="AY73" s="37" t="str">
        <f t="array" aca="1" ref="AY73" ca="1">IF(AZ73="","",(IF(ROUND(AZ73,1)=ROUND(AZ72,1),AY72,AY72+1)))</f>
        <v/>
      </c>
      <c r="AZ73" s="33" t="str">
        <f t="shared" ca="1" si="23"/>
        <v/>
      </c>
      <c r="BA73" s="48" t="str">
        <f t="array" aca="1" ref="BA73" ca="1">IFERROR(INDEX(Raw!$S$3:$S$502,MATCH(BB73,Raw!$R$3:$R$502,0)),"")</f>
        <v/>
      </c>
      <c r="BB73" s="34" t="str">
        <f t="array" aca="1" ref="BB73" ca="1">IFERROR(INDEX(Raw!$R$3:$R$502,MATCH(IFERROR(INDEX(MATCH(AZ73,K$2:K$501,0),$A$2:$A$501),""),Raw!$Q$3:$Q$502,0)),"")</f>
        <v/>
      </c>
      <c r="BC73" s="37" t="str">
        <f t="array" aca="1" ref="BC73" ca="1">IF(BD73="","",(IF(ROUND(BD73,1)=ROUND(BD72,1),BC72,BC72+1)))</f>
        <v/>
      </c>
      <c r="BD73" s="33" t="str">
        <f t="shared" ca="1" si="24"/>
        <v/>
      </c>
      <c r="BE73" s="48" t="str">
        <f t="array" aca="1" ref="BE73" ca="1">IFERROR(INDEX(Raw!$S$3:$S$502,MATCH(BF73,Raw!$R$3:$R$502,0)),"")</f>
        <v/>
      </c>
      <c r="BF73" s="34" t="str">
        <f t="array" aca="1" ref="BF73" ca="1">IFERROR(INDEX(Raw!$R$3:$R$502,MATCH(IFERROR(INDEX(MATCH(BD73,L$2:L$501,0),$A$2:$A$501),""),Raw!$Q$3:$Q$502,0)),"")</f>
        <v/>
      </c>
      <c r="BG73" s="37" t="str">
        <f t="array" aca="1" ref="BG73" ca="1">IF(BH73="","",(IF(ROUND(BH73,1)=ROUND(BH72,1),BG72,BG72+1)))</f>
        <v/>
      </c>
      <c r="BH73" s="33" t="str">
        <f t="shared" ca="1" si="25"/>
        <v/>
      </c>
      <c r="BI73" s="48" t="str">
        <f t="array" aca="1" ref="BI73" ca="1">IFERROR(INDEX(Raw!$S$3:$S$502,MATCH(BJ73,Raw!$R$3:$R$502,0)),"")</f>
        <v/>
      </c>
      <c r="BJ73" s="34" t="str">
        <f t="array" aca="1" ref="BJ73" ca="1">IFERROR(INDEX(Raw!$R$3:$R$502,MATCH(IFERROR(INDEX(MATCH(BH73,M$2:M$501,0),$A$2:$A$501),""),Raw!$Q$3:$Q$502,0)),"")</f>
        <v/>
      </c>
      <c r="BK73" s="37" t="str">
        <f t="array" aca="1" ref="BK73" ca="1">IF(BL73="","",(IF(ROUND(BL73,1)=ROUND(BL72,1),BK72,BK72+1)))</f>
        <v/>
      </c>
      <c r="BL73" s="33" t="str">
        <f t="shared" ca="1" si="26"/>
        <v/>
      </c>
      <c r="BM73" s="48" t="str">
        <f t="array" aca="1" ref="BM73" ca="1">IFERROR(INDEX(Raw!$S$3:$S$502,MATCH(BN73,Raw!$R$3:$R$502,0)),"")</f>
        <v/>
      </c>
      <c r="BN73" s="34" t="str">
        <f t="array" aca="1" ref="BN73" ca="1">IFERROR(INDEX(Raw!$R$3:$R$502,MATCH(IFERROR(INDEX(MATCH(BL73,N$2:N$501,0),$A$2:$A$501),""),Raw!$Q$3:$Q$502,0)),"")</f>
        <v/>
      </c>
    </row>
    <row r="74" spans="1:66" x14ac:dyDescent="0.3">
      <c r="A74" s="28">
        <v>73</v>
      </c>
      <c r="B74" s="52">
        <f ca="1">IFERROR(IFERROR(LARGE(INDIRECT("RAW!T"&amp;MATCH(A74,Raw!B:B,0)&amp;":T"&amp;IF(A74=MAX(Raw!B:B),1010,MATCH(A74+1,Raw!B:B,0)-1)),IF(COUNTIF(INDIRECT("Raw!C"&amp;MATCH(A74,Raw!B:B,0)&amp;":C"&amp;IF(A74=MAX(Raw!B:B),1010,MATCH(A74+1,Raw!B:B,0)-1)),"H")&gt;0,1,"")),6000)+IFERROR(LARGE(INDIRECT("RAW!T"&amp;MATCH(A74,Raw!B:B,0)&amp;":T"&amp;IF(A74=MAX(Raw!B:B),1010,MATCH(A74+1,Raw!B:B,0)-1)),IF(COUNTIF(INDIRECT("Raw!C"&amp;MATCH(A74,Raw!B:B,0)&amp;":C"&amp;IF(A74=MAX(Raw!B:B),1010,MATCH(A74+1,Raw!B:B,0)-1)),"H")&gt;1,2,"")),6000)-12000
+IFERROR(LARGE(INDIRECT("RAW!T"&amp;MATCH(A74,Raw!B:B,0)&amp;":T"&amp;IF(A74=MAX(Raw!B:B),1010,MATCH(A74+1,Raw!B:B,0)-1)),IF(COUNTIF(INDIRECT("Raw!C"&amp;MATCH(A74,Raw!B:B,0)&amp;":C"&amp;IF(A74=MAX(Raw!B:B),1010,MATCH(A74+1,Raw!B:B,0)-1)),"S")&gt;0,COUNTIF(INDIRECT("Raw!C"&amp;MATCH(A74,Raw!B:B,0)&amp;":C"&amp;IF(A74=MAX(Raw!B:B),1010,MATCH(A74+1,Raw!B:B,0)-1)),"H")+1,"")),4000)+IFERROR(LARGE(INDIRECT("RAW!T"&amp;MATCH(A74,Raw!B:B,0)&amp;":T"&amp;IF(A74=MAX(Raw!B:B),1010,MATCH(A74+1,Raw!B:B,0)-1)),IF(COUNTIF(INDIRECT("Raw!C"&amp;MATCH(A74,Raw!B:B,0)&amp;":C"&amp;IF(A74=MAX(Raw!B:B),1010,MATCH(A74+1,Raw!B:B,0)-1)),"S")&gt;1,COUNTIF(INDIRECT("Raw!C"&amp;MATCH(A74,Raw!B:B,0)&amp;":C"&amp;IF(A74=MAX(Raw!B:B),1010,MATCH(A74+1,Raw!B:B,0)-1)),"H")+2,"")),4000)-8000+IFERROR(LARGE(INDIRECT("RAW!T"&amp;MATCH(A74,Raw!B:B,0)&amp;":T"&amp;IF(A74=MAX(Raw!B:B),1010,MATCH(A74+1,Raw!B:B,0)-1)),IF(COUNTIF(INDIRECT("Raw!C"&amp;MATCH(A74,Raw!B:B,0)&amp;":C"&amp;IF(A74=MAX(Raw!B:B),1010,MATCH(A74+1,Raw!B:B,0)-1)),"V")&gt;0,COUNTIF(INDIRECT("Raw!C"&amp;MATCH(A74,Raw!B:B,0)&amp;":C"&amp;IF(A74=MAX(Raw!B:B),1010,MATCH(A74+1,Raw!B:B,0)-1)),"H")+COUNTIF(INDIRECT("Raw!C"&amp;MATCH(A74,Raw!B:B,0)&amp;":C"&amp;IF(A74=MAX(Raw!B:B),1010,MATCH(A74+1,Raw!B:B,0)-1)),"S")+1,"")),2000)+IFERROR(LARGE(INDIRECT("RAW!T"&amp;MATCH(A74,Raw!B:B,0)&amp;":T"&amp;IF(A74=MAX(Raw!B:B),1010,MATCH(A74+1,Raw!B:B,0)-1)),IF(COUNTIF(INDIRECT("Raw!C"&amp;MATCH(A74,Raw!B:B,0)&amp;":C"&amp;IF(A74=MAX(Raw!B:B),1010,MATCH(A74+1,Raw!B:B,0)-1)),"V")&gt;1,COUNTIF(INDIRECT("Raw!C"&amp;MATCH(A74,Raw!B:B,0)&amp;":C"&amp;IF(A74=MAX(Raw!B:B),1010,MATCH(A74+1,Raw!B:B,0)-1)),"H")+COUNTIF(INDIRECT("Raw!C"&amp;MATCH(A74,Raw!B:B,0)&amp;":C"&amp;IF(A74=MAX(Raw!B:B),1010,MATCH(A74+1,Raw!B:B,0)-1)),"S")+2,"")),2000)-4000,"")</f>
        <v>0</v>
      </c>
      <c r="C74" s="52">
        <f ca="1">IFERROR(IFERROR(LARGE(INDIRECT("RAW!U"&amp;MATCH(A74,Raw!B:B,0)&amp;":U"&amp;IF(A74=MAX(Raw!B:B),1010,MATCH(A74+1,Raw!B:B,0)-1)),IF(COUNTIF(INDIRECT("Raw!C"&amp;MATCH(A74,Raw!B:B,0)&amp;":C"&amp;IF(A74=MAX(Raw!B:B),1010,MATCH(A74+1,Raw!B:B,0)-1)),"H")&gt;0,1,"")),6000)+IFERROR(LARGE(INDIRECT("RAW!U"&amp;MATCH(A74,Raw!B:B,0)&amp;":U"&amp;IF(A74=MAX(Raw!B:B),1010,MATCH(A74+1,Raw!B:B,0)-1)),IF(COUNTIF(INDIRECT("Raw!C"&amp;MATCH(A74,Raw!B:B,0)&amp;":C"&amp;IF(A74=MAX(Raw!B:B),1010,MATCH(A74+1,Raw!B:B,0)-1)),"H")&gt;1,2,"")),6000)-12000
+IFERROR(LARGE(INDIRECT("RAW!U"&amp;MATCH(A74,Raw!B:B,0)&amp;":U"&amp;IF(A74=MAX(Raw!B:B),1010,MATCH(A74+1,Raw!B:B,0)-1)),IF(COUNTIF(INDIRECT("Raw!C"&amp;MATCH(A74,Raw!B:B,0)&amp;":C"&amp;IF(A74=MAX(Raw!B:B),1010,MATCH(A74+1,Raw!B:B,0)-1)),"S")&gt;0,COUNTIF(INDIRECT("Raw!C"&amp;MATCH(A74,Raw!B:B,0)&amp;":C"&amp;IF(A74=MAX(Raw!B:B),1010,MATCH(A74+1,Raw!B:B,0)-1)),"H")+1,"")),4000)+IFERROR(LARGE(INDIRECT("RAW!U"&amp;MATCH(A74,Raw!B:B,0)&amp;":U"&amp;IF(A74=MAX(Raw!B:B),1010,MATCH(A74+1,Raw!B:B,0)-1)),IF(COUNTIF(INDIRECT("Raw!C"&amp;MATCH(A74,Raw!B:B,0)&amp;":C"&amp;IF(A74=MAX(Raw!B:B),1010,MATCH(A74+1,Raw!B:B,0)-1)),"S")&gt;1,COUNTIF(INDIRECT("Raw!C"&amp;MATCH(A74,Raw!B:B,0)&amp;":C"&amp;IF(A74=MAX(Raw!B:B),1010,MATCH(A74+1,Raw!B:B,0)-1)),"H")+2,"")),4000)-8000+IFERROR(LARGE(INDIRECT("RAW!U"&amp;MATCH(A74,Raw!B:B,0)&amp;":U"&amp;IF(A74=MAX(Raw!B:B),1010,MATCH(A74+1,Raw!B:B,0)-1)),IF(COUNTIF(INDIRECT("Raw!C"&amp;MATCH(A74,Raw!B:B,0)&amp;":C"&amp;IF(A74=MAX(Raw!B:B),1010,MATCH(A74+1,Raw!B:B,0)-1)),"V")&gt;0,COUNTIF(INDIRECT("Raw!C"&amp;MATCH(A74,Raw!B:B,0)&amp;":C"&amp;IF(A74=MAX(Raw!B:B),1010,MATCH(A74+1,Raw!B:B,0)-1)),"H")+COUNTIF(INDIRECT("Raw!C"&amp;MATCH(A74,Raw!B:B,0)&amp;":C"&amp;IF(A74=MAX(Raw!B:B),1010,MATCH(A74+1,Raw!B:B,0)-1)),"S")+1,"")),2000)+IFERROR(LARGE(INDIRECT("RAW!U"&amp;MATCH(A74,Raw!B:B,0)&amp;":U"&amp;IF(A74=MAX(Raw!B:B),1010,MATCH(A74+1,Raw!B:B,0)-1)),IF(COUNTIF(INDIRECT("Raw!C"&amp;MATCH(A74,Raw!B:B,0)&amp;":C"&amp;IF(A74=MAX(Raw!B:B),1010,MATCH(A74+1,Raw!B:B,0)-1)),"V")&gt;1,COUNTIF(INDIRECT("Raw!C"&amp;MATCH(A74,Raw!B:B,0)&amp;":C"&amp;IF(A74=MAX(Raw!B:B),1010,MATCH(A74+1,Raw!B:B,0)-1)),"H")+COUNTIF(INDIRECT("Raw!C"&amp;MATCH(A74,Raw!B:B,0)&amp;":C"&amp;IF(A74=MAX(Raw!B:B),1010,MATCH(A74+1,Raw!B:B,0)-1)),"S")+2,"")),2000)-4000,"")</f>
        <v>0</v>
      </c>
      <c r="D74" s="52">
        <f ca="1">IFERROR(IFERROR(LARGE(INDIRECT("RAW!V"&amp;MATCH(A74,Raw!B:B,0)&amp;":V"&amp;IF(A74=MAX(Raw!B:B),1010,MATCH(A74+1,Raw!B:B,0)-1)),IF(COUNTIF(INDIRECT("Raw!C"&amp;MATCH(A74,Raw!B:B,0)&amp;":C"&amp;IF(A74=MAX(Raw!B:B),1010,MATCH(A74+1,Raw!B:B,0)-1)),"H")&gt;0,1,"")),6000)+IFERROR(LARGE(INDIRECT("RAW!V"&amp;MATCH(A74,Raw!B:B,0)&amp;":V"&amp;IF(A74=MAX(Raw!B:B),1010,MATCH(A74+1,Raw!B:B,0)-1)),IF(COUNTIF(INDIRECT("Raw!C"&amp;MATCH(A74,Raw!B:B,0)&amp;":C"&amp;IF(A74=MAX(Raw!B:B),1010,MATCH(A74+1,Raw!B:B,0)-1)),"H")&gt;1,2,"")),6000)-12000
+IFERROR(LARGE(INDIRECT("RAW!V"&amp;MATCH(A74,Raw!B:B,0)&amp;":V"&amp;IF(A74=MAX(Raw!B:B),1010,MATCH(A74+1,Raw!B:B,0)-1)),IF(COUNTIF(INDIRECT("Raw!C"&amp;MATCH(A74,Raw!B:B,0)&amp;":C"&amp;IF(A74=MAX(Raw!B:B),1010,MATCH(A74+1,Raw!B:B,0)-1)),"S")&gt;0,COUNTIF(INDIRECT("Raw!C"&amp;MATCH(A74,Raw!B:B,0)&amp;":C"&amp;IF(A74=MAX(Raw!B:B),1010,MATCH(A74+1,Raw!B:B,0)-1)),"H")+1,"")),4000)+IFERROR(LARGE(INDIRECT("RAW!V"&amp;MATCH(A74,Raw!B:B,0)&amp;":V"&amp;IF(A74=MAX(Raw!B:B),1010,MATCH(A74+1,Raw!B:B,0)-1)),IF(COUNTIF(INDIRECT("Raw!C"&amp;MATCH(A74,Raw!B:B,0)&amp;":C"&amp;IF(A74=MAX(Raw!B:B),1010,MATCH(A74+1,Raw!B:B,0)-1)),"S")&gt;1,COUNTIF(INDIRECT("Raw!C"&amp;MATCH(A74,Raw!B:B,0)&amp;":C"&amp;IF(A74=MAX(Raw!B:B),1010,MATCH(A74+1,Raw!B:B,0)-1)),"H")+2,"")),4000)-8000+IFERROR(LARGE(INDIRECT("RAW!V"&amp;MATCH(A74,Raw!B:B,0)&amp;":V"&amp;IF(A74=MAX(Raw!B:B),1010,MATCH(A74+1,Raw!B:B,0)-1)),IF(COUNTIF(INDIRECT("Raw!C"&amp;MATCH(A74,Raw!B:B,0)&amp;":C"&amp;IF(A74=MAX(Raw!B:B),1010,MATCH(A74+1,Raw!B:B,0)-1)),"V")&gt;0,COUNTIF(INDIRECT("Raw!C"&amp;MATCH(A74,Raw!B:B,0)&amp;":C"&amp;IF(A74=MAX(Raw!B:B),1010,MATCH(A74+1,Raw!B:B,0)-1)),"H")+COUNTIF(INDIRECT("Raw!C"&amp;MATCH(A74,Raw!B:B,0)&amp;":C"&amp;IF(A74=MAX(Raw!B:B),1010,MATCH(A74+1,Raw!B:B,0)-1)),"S")+1,"")),2000)+IFERROR(LARGE(INDIRECT("RAW!V"&amp;MATCH(A74,Raw!B:B,0)&amp;":V"&amp;IF(A74=MAX(Raw!B:B),1010,MATCH(A74+1,Raw!B:B,0)-1)),IF(COUNTIF(INDIRECT("Raw!C"&amp;MATCH(A74,Raw!B:B,0)&amp;":C"&amp;IF(A74=MAX(Raw!B:B),1010,MATCH(A74+1,Raw!B:B,0)-1)),"V")&gt;1,COUNTIF(INDIRECT("Raw!C"&amp;MATCH(A74,Raw!B:B,0)&amp;":C"&amp;IF(A74=MAX(Raw!B:B),1010,MATCH(A74+1,Raw!B:B,0)-1)),"H")+COUNTIF(INDIRECT("Raw!C"&amp;MATCH(A74,Raw!B:B,0)&amp;":C"&amp;IF(A74=MAX(Raw!B:B),1010,MATCH(A74+1,Raw!B:B,0)-1)),"S")+2,"")),2000)-4000,"")</f>
        <v>0</v>
      </c>
      <c r="E74" s="52">
        <f ca="1">IFERROR(IFERROR(LARGE(INDIRECT("RAW!W"&amp;MATCH(A74,Raw!B:B,0)&amp;":W"&amp;IF(A74=MAX(Raw!B:B),1010,MATCH(A74+1,Raw!B:B,0)-1)),IF(COUNTIF(INDIRECT("Raw!C"&amp;MATCH(A74,Raw!B:B,0)&amp;":C"&amp;IF(A74=MAX(Raw!B:B),1010,MATCH(A74+1,Raw!B:B,0)-1)),"H")&gt;0,1,"")),6000)+IFERROR(LARGE(INDIRECT("RAW!W"&amp;MATCH(A74,Raw!B:B,0)&amp;":W"&amp;IF(A74=MAX(Raw!B:B),1010,MATCH(A74+1,Raw!B:B,0)-1)),IF(COUNTIF(INDIRECT("Raw!C"&amp;MATCH(A74,Raw!B:B,0)&amp;":C"&amp;IF(A74=MAX(Raw!B:B),1010,MATCH(A74+1,Raw!B:B,0)-1)),"H")&gt;1,2,"")),6000)-12000
+IFERROR(LARGE(INDIRECT("RAW!W"&amp;MATCH(A74,Raw!B:B,0)&amp;":W"&amp;IF(A74=MAX(Raw!B:B),1010,MATCH(A74+1,Raw!B:B,0)-1)),IF(COUNTIF(INDIRECT("Raw!C"&amp;MATCH(A74,Raw!B:B,0)&amp;":C"&amp;IF(A74=MAX(Raw!B:B),1010,MATCH(A74+1,Raw!B:B,0)-1)),"S")&gt;0,COUNTIF(INDIRECT("Raw!C"&amp;MATCH(A74,Raw!B:B,0)&amp;":C"&amp;IF(A74=MAX(Raw!B:B),1010,MATCH(A74+1,Raw!B:B,0)-1)),"H")+1,"")),4000)+IFERROR(LARGE(INDIRECT("RAW!W"&amp;MATCH(A74,Raw!B:B,0)&amp;":W"&amp;IF(A74=MAX(Raw!B:B),1010,MATCH(A74+1,Raw!B:B,0)-1)),IF(COUNTIF(INDIRECT("Raw!C"&amp;MATCH(A74,Raw!B:B,0)&amp;":C"&amp;IF(A74=MAX(Raw!B:B),1010,MATCH(A74+1,Raw!B:B,0)-1)),"S")&gt;1,COUNTIF(INDIRECT("Raw!C"&amp;MATCH(A74,Raw!B:B,0)&amp;":C"&amp;IF(A74=MAX(Raw!B:B),1010,MATCH(A74+1,Raw!B:B,0)-1)),"H")+2,"")),4000)-8000+IFERROR(LARGE(INDIRECT("RAW!W"&amp;MATCH(A74,Raw!B:B,0)&amp;":W"&amp;IF(A74=MAX(Raw!B:B),1010,MATCH(A74+1,Raw!B:B,0)-1)),IF(COUNTIF(INDIRECT("Raw!C"&amp;MATCH(A74,Raw!B:B,0)&amp;":C"&amp;IF(A74=MAX(Raw!B:B),1010,MATCH(A74+1,Raw!B:B,0)-1)),"V")&gt;0,COUNTIF(INDIRECT("Raw!C"&amp;MATCH(A74,Raw!B:B,0)&amp;":C"&amp;IF(A74=MAX(Raw!B:B),1010,MATCH(A74+1,Raw!B:B,0)-1)),"H")+COUNTIF(INDIRECT("Raw!C"&amp;MATCH(A74,Raw!B:B,0)&amp;":C"&amp;IF(A74=MAX(Raw!B:B),1010,MATCH(A74+1,Raw!B:B,0)-1)),"S")+1,"")),2000)+IFERROR(LARGE(INDIRECT("RAW!W"&amp;MATCH(A74,Raw!B:B,0)&amp;":W"&amp;IF(A74=MAX(Raw!B:B),1010,MATCH(A74+1,Raw!B:B,0)-1)),IF(COUNTIF(INDIRECT("Raw!C"&amp;MATCH(A74,Raw!B:B,0)&amp;":C"&amp;IF(A74=MAX(Raw!B:B),1010,MATCH(A74+1,Raw!B:B,0)-1)),"V")&gt;1,COUNTIF(INDIRECT("Raw!C"&amp;MATCH(A74,Raw!B:B,0)&amp;":C"&amp;IF(A74=MAX(Raw!B:B),1010,MATCH(A74+1,Raw!B:B,0)-1)),"H")+COUNTIF(INDIRECT("Raw!C"&amp;MATCH(A74,Raw!B:B,0)&amp;":C"&amp;IF(A74=MAX(Raw!B:B),1010,MATCH(A74+1,Raw!B:B,0)-1)),"S")+2,"")),2000)-4000,"")</f>
        <v>0</v>
      </c>
      <c r="F74" s="52">
        <f ca="1">IFERROR(IFERROR(LARGE(INDIRECT("RAW!X"&amp;MATCH(A74,Raw!B:B,0)&amp;":X"&amp;IF(A74=MAX(Raw!B:B),1010,MATCH(A74+1,Raw!B:B,0)-1)),IF(COUNTIF(INDIRECT("Raw!C"&amp;MATCH(A74,Raw!B:B,0)&amp;":C"&amp;IF(A74=MAX(Raw!B:B),1010,MATCH(A74+1,Raw!B:B,0)-1)),"H")&gt;0,1,"")),6000)+IFERROR(LARGE(INDIRECT("RAW!X"&amp;MATCH(A74,Raw!B:B,0)&amp;":X"&amp;IF(A74=MAX(Raw!B:B),1010,MATCH(A74+1,Raw!B:B,0)-1)),IF(COUNTIF(INDIRECT("Raw!C"&amp;MATCH(A74,Raw!B:B,0)&amp;":C"&amp;IF(A74=MAX(Raw!B:B),1010,MATCH(A74+1,Raw!B:B,0)-1)),"H")&gt;1,2,"")),6000)-12000
+IFERROR(LARGE(INDIRECT("RAW!X"&amp;MATCH(A74,Raw!B:B,0)&amp;":X"&amp;IF(A74=MAX(Raw!B:B),1010,MATCH(A74+1,Raw!B:B,0)-1)),IF(COUNTIF(INDIRECT("Raw!C"&amp;MATCH(A74,Raw!B:B,0)&amp;":C"&amp;IF(A74=MAX(Raw!B:B),1010,MATCH(A74+1,Raw!B:B,0)-1)),"S")&gt;0,COUNTIF(INDIRECT("Raw!C"&amp;MATCH(A74,Raw!B:B,0)&amp;":C"&amp;IF(A74=MAX(Raw!B:B),1010,MATCH(A74+1,Raw!B:B,0)-1)),"H")+1,"")),4000)+IFERROR(LARGE(INDIRECT("RAW!X"&amp;MATCH(A74,Raw!B:B,0)&amp;":X"&amp;IF(A74=MAX(Raw!B:B),1010,MATCH(A74+1,Raw!B:B,0)-1)),IF(COUNTIF(INDIRECT("Raw!C"&amp;MATCH(A74,Raw!B:B,0)&amp;":C"&amp;IF(A74=MAX(Raw!B:B),1010,MATCH(A74+1,Raw!B:B,0)-1)),"S")&gt;1,COUNTIF(INDIRECT("Raw!C"&amp;MATCH(A74,Raw!B:B,0)&amp;":C"&amp;IF(A74=MAX(Raw!B:B),1010,MATCH(A74+1,Raw!B:B,0)-1)),"H")+2,"")),4000)-8000+IFERROR(LARGE(INDIRECT("RAW!X"&amp;MATCH(A74,Raw!B:B,0)&amp;":X"&amp;IF(A74=MAX(Raw!B:B),1010,MATCH(A74+1,Raw!B:B,0)-1)),IF(COUNTIF(INDIRECT("Raw!C"&amp;MATCH(A74,Raw!B:B,0)&amp;":C"&amp;IF(A74=MAX(Raw!B:B),1010,MATCH(A74+1,Raw!B:B,0)-1)),"v")&gt;0,COUNTIF(INDIRECT("Raw!C"&amp;MATCH(A74,Raw!B:B,0)&amp;":C"&amp;IF(A74=MAX(Raw!B:B),1010,MATCH(A74+1,Raw!B:B,0)-1)),"H")+COUNTIF(INDIRECT("Raw!C"&amp;MATCH(A74,Raw!B:B,0)&amp;":C"&amp;IF(A74=MAX(Raw!B:B),1010,MATCH(A74+1,Raw!B:B,0)-1)),"S")+1,"")),2000)+IFERROR(LARGE(INDIRECT("RAW!X"&amp;MATCH(A74,Raw!B:B,0)&amp;":X"&amp;IF(A74=MAX(Raw!B:B),1010,MATCH(A74+1,Raw!B:B,0)-1)),IF(COUNTIF(INDIRECT("Raw!C"&amp;MATCH(A74,Raw!B:B,0)&amp;":C"&amp;IF(A74=MAX(Raw!B:B),1010,MATCH(A74+1,Raw!B:B,0)-1)),"v")&gt;1,COUNTIF(INDIRECT("Raw!C"&amp;MATCH(A74,Raw!B:B,0)&amp;":C"&amp;IF(A74=MAX(Raw!B:B),1010,MATCH(A74+1,Raw!B:B,0)-1)),"H")+COUNTIF(INDIRECT("Raw!C"&amp;MATCH(A74,Raw!B:B,0)&amp;":C"&amp;IF(A74=MAX(Raw!B:B),1010,MATCH(A74+1,Raw!B:B,0)-1)),"S")+2,"")),2000)-4000,"")</f>
        <v>0</v>
      </c>
      <c r="G74" s="52">
        <f ca="1">IFERROR(IFERROR(LARGE(INDIRECT("RAW!Y"&amp;MATCH(A74,Raw!B:B,0)&amp;":Y"&amp;IF(A74=MAX(Raw!B:B),1010,MATCH(A74+1,Raw!B:B,0)-1)),IF(COUNTIF(INDIRECT("Raw!C"&amp;MATCH(A74,Raw!B:B,0)&amp;":C"&amp;IF(A74=MAX(Raw!B:B),1010,MATCH(A74+1,Raw!B:B,0)-1)),"H")&gt;0,1,"")),6000)+IFERROR(LARGE(INDIRECT("RAW!Y"&amp;MATCH(A74,Raw!B:B,0)&amp;":Y"&amp;IF(A74=MAX(Raw!B:B),1010,MATCH(A74+1,Raw!B:B,0)-1)),IF(COUNTIF(INDIRECT("Raw!C"&amp;MATCH(A74,Raw!B:B,0)&amp;":C"&amp;IF(A74=MAX(Raw!B:B),1010,MATCH(A74+1,Raw!B:B,0)-1)),"H")&gt;1,2,"")),6000)-12000
+IFERROR(LARGE(INDIRECT("RAW!Y"&amp;MATCH(A74,Raw!B:B,0)&amp;":Y"&amp;IF(A74=MAX(Raw!B:B),1010,MATCH(A74+1,Raw!B:B,0)-1)),IF(COUNTIF(INDIRECT("Raw!C"&amp;MATCH(A74,Raw!B:B,0)&amp;":C"&amp;IF(A74=MAX(Raw!B:B),1010,MATCH(A74+1,Raw!B:B,0)-1)),"S")&gt;0,COUNTIF(INDIRECT("Raw!C"&amp;MATCH(A74,Raw!B:B,0)&amp;":C"&amp;IF(A74=MAX(Raw!B:B),1010,MATCH(A74+1,Raw!B:B,0)-1)),"H")+1,"")),4000)+IFERROR(LARGE(INDIRECT("RAW!Y"&amp;MATCH(A74,Raw!B:B,0)&amp;":Y"&amp;IF(A74=MAX(Raw!B:B),1010,MATCH(A74+1,Raw!B:B,0)-1)),IF(COUNTIF(INDIRECT("Raw!C"&amp;MATCH(A74,Raw!B:B,0)&amp;":C"&amp;IF(A74=MAX(Raw!B:B),1010,MATCH(A74+1,Raw!B:B,0)-1)),"S")&gt;1,COUNTIF(INDIRECT("Raw!C"&amp;MATCH(A74,Raw!B:B,0)&amp;":C"&amp;IF(A74=MAX(Raw!B:B),1010,MATCH(A74+1,Raw!B:B,0)-1)),"H")+2,"")),4000)-8000+IFERROR(LARGE(INDIRECT("RAW!Y"&amp;MATCH(A74,Raw!B:B,0)&amp;":Y"&amp;IF(A74=MAX(Raw!B:B),1010,MATCH(A74+1,Raw!B:B,0)-1)),IF(COUNTIF(INDIRECT("Raw!C"&amp;MATCH(A74,Raw!B:B,0)&amp;":C"&amp;IF(A74=MAX(Raw!B:B),1010,MATCH(A74+1,Raw!B:B,0)-1)),"V")&gt;0,COUNTIF(INDIRECT("Raw!C"&amp;MATCH(A74,Raw!B:B,0)&amp;":C"&amp;IF(A74=MAX(Raw!B:B),1010,MATCH(A74+1,Raw!B:B,0)-1)),"H")+COUNTIF(INDIRECT("Raw!C"&amp;MATCH(A74,Raw!B:B,0)&amp;":C"&amp;IF(A74=MAX(Raw!B:B),1010,MATCH(A74+1,Raw!B:B,0)-1)),"S")+1,"")),2000)+IFERROR(LARGE(INDIRECT("RAW!Y"&amp;MATCH(A74,Raw!B:B,0)&amp;":Y"&amp;IF(A74=MAX(Raw!B:B),1010,MATCH(A74+1,Raw!B:B,0)-1)),IF(COUNTIF(INDIRECT("Raw!C"&amp;MATCH(A74,Raw!B:B,0)&amp;":C"&amp;IF(A74=MAX(Raw!B:B),1010,MATCH(A74+1,Raw!B:B,0)-1)),"V")&gt;1,COUNTIF(INDIRECT("Raw!C"&amp;MATCH(A74,Raw!B:B,0)&amp;":C"&amp;IF(A74=MAX(Raw!B:B),1010,MATCH(A74+1,Raw!B:B,0)-1)),"H")+COUNTIF(INDIRECT("Raw!C"&amp;MATCH(A74,Raw!B:B,0)&amp;":C"&amp;IF(A74=MAX(Raw!B:B),1010,MATCH(A74+1,Raw!B:B,0)-1)),"S")+2,"")),2000)-4000,"")</f>
        <v>0</v>
      </c>
      <c r="H74" s="52">
        <f ca="1">IFERROR(IFERROR(LARGE(INDIRECT("RAW!Z"&amp;MATCH(A74,Raw!B:B,0)&amp;":Z"&amp;IF(A74=MAX(Raw!B:B),1010,MATCH(A74+1,Raw!B:B,0)-1)),IF(COUNTIF(INDIRECT("Raw!C"&amp;MATCH(A74,Raw!B:B,0)&amp;":C"&amp;IF(A74=MAX(Raw!B:B),1010,MATCH(A74+1,Raw!B:B,0)-1)),"H")&gt;0,1,"")),6000)+IFERROR(LARGE(INDIRECT("RAW!Z"&amp;MATCH(A74,Raw!B:B,0)&amp;":Z"&amp;IF(A74=MAX(Raw!B:B),1010,MATCH(A74+1,Raw!B:B,0)-1)),IF(COUNTIF(INDIRECT("Raw!C"&amp;MATCH(A74,Raw!B:B,0)&amp;":C"&amp;IF(A74=MAX(Raw!B:B),1010,MATCH(A74+1,Raw!B:B,0)-1)),"H")&gt;1,2,"")),6000)-12000
+IFERROR(LARGE(INDIRECT("RAW!Z"&amp;MATCH(A74,Raw!B:B,0)&amp;":Z"&amp;IF(A74=MAX(Raw!B:B),1010,MATCH(A74+1,Raw!B:B,0)-1)),IF(COUNTIF(INDIRECT("Raw!C"&amp;MATCH(A74,Raw!B:B,0)&amp;":C"&amp;IF(A74=MAX(Raw!B:B),1010,MATCH(A74+1,Raw!B:B,0)-1)),"S")&gt;0,COUNTIF(INDIRECT("Raw!C"&amp;MATCH(A74,Raw!B:B,0)&amp;":C"&amp;IF(A74=MAX(Raw!B:B),1010,MATCH(A74+1,Raw!B:B,0)-1)),"H")+1,"")),4000)+IFERROR(LARGE(INDIRECT("RAW!Z"&amp;MATCH(A74,Raw!B:B,0)&amp;":Z"&amp;IF(A74=MAX(Raw!B:B),1010,MATCH(A74+1,Raw!B:B,0)-1)),IF(COUNTIF(INDIRECT("Raw!C"&amp;MATCH(A74,Raw!B:B,0)&amp;":C"&amp;IF(A74=MAX(Raw!B:B),1010,MATCH(A74+1,Raw!B:B,0)-1)),"S")&gt;1,COUNTIF(INDIRECT("Raw!C"&amp;MATCH(A74,Raw!B:B,0)&amp;":C"&amp;IF(A74=MAX(Raw!B:B),1010,MATCH(A74+1,Raw!B:B,0)-1)),"H")+2,"")),4000)-8000+IFERROR(LARGE(INDIRECT("RAW!Z"&amp;MATCH(A74,Raw!B:B,0)&amp;":Z"&amp;IF(A74=MAX(Raw!B:B),1010,MATCH(A74+1,Raw!B:B,0)-1)),IF(COUNTIF(INDIRECT("Raw!C"&amp;MATCH(A74,Raw!B:B,0)&amp;":C"&amp;IF(A74=MAX(Raw!B:B),1010,MATCH(A74+1,Raw!B:B,0)-1)),"V")&gt;0,COUNTIF(INDIRECT("Raw!C"&amp;MATCH(A74,Raw!B:B,0)&amp;":C"&amp;IF(A74=MAX(Raw!B:B),1010,MATCH(A74+1,Raw!B:B,0)-1)),"H")+COUNTIF(INDIRECT("Raw!C"&amp;MATCH(A74,Raw!B:B,0)&amp;":C"&amp;IF(A74=MAX(Raw!B:B),1010,MATCH(A74+1,Raw!B:B,0)-1)),"S")+1,"")),2000)+IFERROR(LARGE(INDIRECT("RAW!Z"&amp;MATCH(A74,Raw!B:B,0)&amp;":Z"&amp;IF(A74=MAX(Raw!B:B),1010,MATCH(A74+1,Raw!B:B,0)-1)),IF(COUNTIF(INDIRECT("Raw!C"&amp;MATCH(A74,Raw!B:B,0)&amp;":C"&amp;IF(A74=MAX(Raw!B:B),1010,MATCH(A74+1,Raw!B:B,0)-1)),"V")&gt;1,COUNTIF(INDIRECT("Raw!C"&amp;MATCH(A74,Raw!B:B,0)&amp;":C"&amp;IF(A74=MAX(Raw!B:B),1010,MATCH(A74+1,Raw!B:B,0)-1)),"H")+COUNTIF(INDIRECT("Raw!C"&amp;MATCH(A74,Raw!B:B,0)&amp;":C"&amp;IF(A74=MAX(Raw!B:B),1010,MATCH(A74+1,Raw!B:B,0)-1)),"S")+2,"")),2000)-4000,"")</f>
        <v>0</v>
      </c>
      <c r="I74" s="52">
        <f ca="1">IFERROR(IFERROR(LARGE(INDIRECT("RAW!AA"&amp;MATCH(A74,Raw!B:B,0)&amp;":AA"&amp;IF(A74=MAX(Raw!B:B),1010,MATCH(A74+1,Raw!B:B,0)-1)),IF(COUNTIF(INDIRECT("Raw!C"&amp;MATCH(A74,Raw!B:B,0)&amp;":C"&amp;IF(A74=MAX(Raw!B:B),1010,MATCH(A74+1,Raw!B:B,0)-1)),"H")&gt;0,1,"")),6000)+IFERROR(LARGE(INDIRECT("RAW!AA"&amp;MATCH(A74,Raw!B:B,0)&amp;":AA"&amp;IF(A74=MAX(Raw!B:B),1010,MATCH(A74+1,Raw!B:B,0)-1)),IF(COUNTIF(INDIRECT("Raw!C"&amp;MATCH(A74,Raw!B:B,0)&amp;":C"&amp;IF(A74=MAX(Raw!B:B),1010,MATCH(A74+1,Raw!B:B,0)-1)),"H")&gt;1,2,"")),6000)-12000
+IFERROR(LARGE(INDIRECT("RAW!AA"&amp;MATCH(A74,Raw!B:B,0)&amp;":AA"&amp;IF(A74=MAX(Raw!B:B),1010,MATCH(A74+1,Raw!B:B,0)-1)),IF(COUNTIF(INDIRECT("Raw!C"&amp;MATCH(A74,Raw!B:B,0)&amp;":C"&amp;IF(A74=MAX(Raw!B:B),1010,MATCH(A74+1,Raw!B:B,0)-1)),"S")&gt;0,COUNTIF(INDIRECT("Raw!C"&amp;MATCH(A74,Raw!B:B,0)&amp;":C"&amp;IF(A74=MAX(Raw!B:B),1010,MATCH(A74+1,Raw!B:B,0)-1)),"H")+1,"")),4000)+IFERROR(LARGE(INDIRECT("RAW!AA"&amp;MATCH(A74,Raw!B:B,0)&amp;":AA"&amp;IF(A74=MAX(Raw!B:B),1010,MATCH(A74+1,Raw!B:B,0)-1)),IF(COUNTIF(INDIRECT("Raw!C"&amp;MATCH(A74,Raw!B:B,0)&amp;":C"&amp;IF(A74=MAX(Raw!B:B),1010,MATCH(A74+1,Raw!B:B,0)-1)),"S")&gt;1,COUNTIF(INDIRECT("Raw!C"&amp;MATCH(A74,Raw!B:B,0)&amp;":C"&amp;IF(A74=MAX(Raw!B:B),1010,MATCH(A74+1,Raw!B:B,0)-1)),"H")+2,"")),4000)-8000+IFERROR(LARGE(INDIRECT("RAW!AA"&amp;MATCH(A74,Raw!B:B,0)&amp;":AA"&amp;IF(A74=MAX(Raw!B:B),1010,MATCH(A74+1,Raw!B:B,0)-1)),IF(COUNTIF(INDIRECT("Raw!C"&amp;MATCH(A74,Raw!B:B,0)&amp;":C"&amp;IF(A74=MAX(Raw!B:B),1010,MATCH(A74+1,Raw!B:B,0)-1)),"V")&gt;0,COUNTIF(INDIRECT("Raw!C"&amp;MATCH(A74,Raw!B:B,0)&amp;":C"&amp;IF(A74=MAX(Raw!B:B),1010,MATCH(A74+1,Raw!B:B,0)-1)),"H")+COUNTIF(INDIRECT("Raw!C"&amp;MATCH(A74,Raw!B:B,0)&amp;":C"&amp;IF(A74=MAX(Raw!B:B),1010,MATCH(A74+1,Raw!B:B,0)-1)),"S")+1,"")),2000)+IFERROR(LARGE(INDIRECT("RAW!AA"&amp;MATCH(A74,Raw!B:B,0)&amp;":AA"&amp;IF(A74=MAX(Raw!B:B),1010,MATCH(A74+1,Raw!B:B,0)-1)),IF(COUNTIF(INDIRECT("Raw!C"&amp;MATCH(A74,Raw!B:B,0)&amp;":C"&amp;IF(A74=MAX(Raw!B:B),1010,MATCH(A74+1,Raw!B:B,0)-1)),"V")&gt;1,COUNTIF(INDIRECT("Raw!C"&amp;MATCH(A74,Raw!B:B,0)&amp;":C"&amp;IF(A74=MAX(Raw!B:B),1010,MATCH(A74+1,Raw!B:B,0)-1)),"H")+COUNTIF(INDIRECT("Raw!C"&amp;MATCH(A74,Raw!B:B,0)&amp;":C"&amp;IF(A74=MAX(Raw!B:B),1010,MATCH(A74+1,Raw!B:B,0)-1)),"S")+2,"")),2000)-4000,"")</f>
        <v>0</v>
      </c>
      <c r="J74" s="52">
        <f ca="1">IFERROR(IFERROR(LARGE(INDIRECT("RAW!AB"&amp;MATCH(A74,Raw!B:B,0)&amp;":AB"&amp;IF(A74=MAX(Raw!B:B),1010,MATCH(A74+1,Raw!B:B,0)-1)),IF(COUNTIF(INDIRECT("Raw!C"&amp;MATCH(A74,Raw!B:B,0)&amp;":C"&amp;IF(A74=MAX(Raw!B:B),1010,MATCH(A74+1,Raw!B:B,0)-1)),"H")&gt;0,1,"")),6000)+IFERROR(LARGE(INDIRECT("RAW!AB"&amp;MATCH(A74,Raw!B:B,0)&amp;":AB"&amp;IF(A74=MAX(Raw!B:B),1010,MATCH(A74+1,Raw!B:B,0)-1)),IF(COUNTIF(INDIRECT("Raw!C"&amp;MATCH(A74,Raw!B:B,0)&amp;":C"&amp;IF(A74=MAX(Raw!B:B),1010,MATCH(A74+1,Raw!B:B,0)-1)),"H")&gt;1,2,"")),6000)-12000
+IFERROR(LARGE(INDIRECT("RAW!AB"&amp;MATCH(A74,Raw!B:B,0)&amp;":AB"&amp;IF(A74=MAX(Raw!B:B),1010,MATCH(A74+1,Raw!B:B,0)-1)),IF(COUNTIF(INDIRECT("Raw!C"&amp;MATCH(A74,Raw!B:B,0)&amp;":C"&amp;IF(A74=MAX(Raw!B:B),1010,MATCH(A74+1,Raw!B:B,0)-1)),"S")&gt;0,COUNTIF(INDIRECT("Raw!C"&amp;MATCH(A74,Raw!B:B,0)&amp;":C"&amp;IF(A74=MAX(Raw!B:B),1010,MATCH(A74+1,Raw!B:B,0)-1)),"H")+1,"")),4000)+IFERROR(LARGE(INDIRECT("RAW!AB"&amp;MATCH(A74,Raw!B:B,0)&amp;":AB"&amp;IF(A74=MAX(Raw!B:B),1010,MATCH(A74+1,Raw!B:B,0)-1)),IF(COUNTIF(INDIRECT("Raw!C"&amp;MATCH(A74,Raw!B:B,0)&amp;":C"&amp;IF(A74=MAX(Raw!B:B),1010,MATCH(A74+1,Raw!B:B,0)-1)),"S")&gt;1,COUNTIF(INDIRECT("Raw!C"&amp;MATCH(A74,Raw!B:B,0)&amp;":C"&amp;IF(A74=MAX(Raw!B:B),1010,MATCH(A74+1,Raw!B:B,0)-1)),"H")+2,"")),4000)-8000+IFERROR(LARGE(INDIRECT("RAW!AB"&amp;MATCH(A74,Raw!B:B,0)&amp;":AB"&amp;IF(A74=MAX(Raw!B:B),1010,MATCH(A74+1,Raw!B:B,0)-1)),IF(COUNTIF(INDIRECT("Raw!C"&amp;MATCH(A74,Raw!B:B,0)&amp;":C"&amp;IF(A74=MAX(Raw!B:B),1010,MATCH(A74+1,Raw!B:B,0)-1)),"V")&gt;0,COUNTIF(INDIRECT("Raw!C"&amp;MATCH(A74,Raw!B:B,0)&amp;":C"&amp;IF(A74=MAX(Raw!B:B),1010,MATCH(A74+1,Raw!B:B,0)-1)),"H")+COUNTIF(INDIRECT("Raw!C"&amp;MATCH(A74,Raw!B:B,0)&amp;":C"&amp;IF(A74=MAX(Raw!B:B),1010,MATCH(A74+1,Raw!B:B,0)-1)),"S")+1,"")),2000)+IFERROR(LARGE(INDIRECT("RAW!AB"&amp;MATCH(A74,Raw!B:B,0)&amp;":AB"&amp;IF(A74=MAX(Raw!B:B),1010,MATCH(A74+1,Raw!B:B,0)-1)),IF(COUNTIF(INDIRECT("Raw!C"&amp;MATCH(A74,Raw!B:B,0)&amp;":C"&amp;IF(A74=MAX(Raw!B:B),1010,MATCH(A74+1,Raw!B:B,0)-1)),"V")&gt;1,COUNTIF(INDIRECT("Raw!C"&amp;MATCH(A74,Raw!B:B,0)&amp;":C"&amp;IF(A74=MAX(Raw!B:B),1010,MATCH(A74+1,Raw!B:B,0)-1)),"H")+COUNTIF(INDIRECT("Raw!C"&amp;MATCH(A74,Raw!B:B,0)&amp;":C"&amp;IF(A74=MAX(Raw!B:B),1010,MATCH(A74+1,Raw!B:B,0)-1)),"S")+2,"")),2000)-4000,"")</f>
        <v>0</v>
      </c>
      <c r="K74" s="52">
        <f ca="1">IFERROR(IFERROR(LARGE(INDIRECT("RAW!AC"&amp;MATCH(A74,Raw!B:B,0)&amp;":AC"&amp;IF(A74=MAX(Raw!B:B),1010,MATCH(A74+1,Raw!B:B,0)-1)),IF(COUNTIF(INDIRECT("Raw!C"&amp;MATCH(A74,Raw!B:B,0)&amp;":C"&amp;IF(A74=MAX(Raw!B:B),1010,MATCH(A74+1,Raw!B:B,0)-1)),"H")&gt;0,1,"")),6000)+IFERROR(LARGE(INDIRECT("RAW!AC"&amp;MATCH(A74,Raw!B:B,0)&amp;":AC"&amp;IF(A74=MAX(Raw!B:B),1010,MATCH(A74+1,Raw!B:B,0)-1)),IF(COUNTIF(INDIRECT("Raw!C"&amp;MATCH(A74,Raw!B:B,0)&amp;":C"&amp;IF(A74=MAX(Raw!B:B),1010,MATCH(A74+1,Raw!B:B,0)-1)),"H")&gt;1,2,"")),6000)-12000
+IFERROR(LARGE(INDIRECT("RAW!AC"&amp;MATCH(A74,Raw!B:B,0)&amp;":AC"&amp;IF(A74=MAX(Raw!B:B),1010,MATCH(A74+1,Raw!B:B,0)-1)),IF(COUNTIF(INDIRECT("Raw!C"&amp;MATCH(A74,Raw!B:B,0)&amp;":C"&amp;IF(A74=MAX(Raw!B:B),1010,MATCH(A74+1,Raw!B:B,0)-1)),"S")&gt;0,COUNTIF(INDIRECT("Raw!C"&amp;MATCH(A74,Raw!B:B,0)&amp;":C"&amp;IF(A74=MAX(Raw!B:B),1010,MATCH(A74+1,Raw!B:B,0)-1)),"H")+1,"")),4000)+IFERROR(LARGE(INDIRECT("RAW!AC"&amp;MATCH(A74,Raw!B:B,0)&amp;":AC"&amp;IF(A74=MAX(Raw!B:B),1010,MATCH(A74+1,Raw!B:B,0)-1)),IF(COUNTIF(INDIRECT("Raw!C"&amp;MATCH(A74,Raw!B:B,0)&amp;":C"&amp;IF(A74=MAX(Raw!B:B),1010,MATCH(A74+1,Raw!B:B,0)-1)),"S")&gt;1,COUNTIF(INDIRECT("Raw!C"&amp;MATCH(A74,Raw!B:B,0)&amp;":C"&amp;IF(A74=MAX(Raw!B:B),1010,MATCH(A74+1,Raw!B:B,0)-1)),"H")+2,"")),4000)-8000+IFERROR(LARGE(INDIRECT("RAW!AC"&amp;MATCH(A74,Raw!B:B,0)&amp;":AC"&amp;IF(A74=MAX(Raw!B:B),1010,MATCH(A74+1,Raw!B:B,0)-1)),IF(COUNTIF(INDIRECT("Raw!C"&amp;MATCH(A74,Raw!B:B,0)&amp;":C"&amp;IF(A74=MAX(Raw!B:B),1010,MATCH(A74+1,Raw!B:B,0)-1)),"V")&gt;0,COUNTIF(INDIRECT("Raw!C"&amp;MATCH(A74,Raw!B:B,0)&amp;":C"&amp;IF(A74=MAX(Raw!B:B),1010,MATCH(A74+1,Raw!B:B,0)-1)),"H")+COUNTIF(INDIRECT("Raw!C"&amp;MATCH(A74,Raw!B:B,0)&amp;":C"&amp;IF(A74=MAX(Raw!B:B),1010,MATCH(A74+1,Raw!B:B,0)-1)),"S")+1,"")),2000)+IFERROR(LARGE(INDIRECT("RAW!AC"&amp;MATCH(A74,Raw!B:B,0)&amp;":AC"&amp;IF(A74=MAX(Raw!B:B),1010,MATCH(A74+1,Raw!B:B,0)-1)),IF(COUNTIF(INDIRECT("Raw!C"&amp;MATCH(A74,Raw!B:B,0)&amp;":C"&amp;IF(A74=MAX(Raw!B:B),1010,MATCH(A74+1,Raw!B:B,0)-1)),"V")&gt;1,COUNTIF(INDIRECT("Raw!C"&amp;MATCH(A74,Raw!B:B,0)&amp;":C"&amp;IF(A74=MAX(Raw!B:B),1010,MATCH(A74+1,Raw!B:B,0)-1)),"H")+COUNTIF(INDIRECT("Raw!C"&amp;MATCH(A74,Raw!B:B,0)&amp;":C"&amp;IF(A74=MAX(Raw!B:B),1010,MATCH(A74+1,Raw!B:B,0)-1)),"S")+2,"")),2000)-4000,"")</f>
        <v>0</v>
      </c>
      <c r="L74" s="14">
        <f t="shared" ca="1" si="17"/>
        <v>0</v>
      </c>
      <c r="M74" s="14">
        <f t="shared" ca="1" si="18"/>
        <v>0</v>
      </c>
      <c r="N74" s="14">
        <f t="shared" ca="1" si="19"/>
        <v>0</v>
      </c>
      <c r="O74" s="37" t="str">
        <f t="array" aca="1" ref="O74" ca="1">IF(P74="","",(IF(ROUND(P74,1)=ROUND(P73,1),O73,O73+1)))</f>
        <v/>
      </c>
      <c r="P74" s="33" t="str">
        <f t="array" aca="1" ref="P74" ca="1">IF(ROUND(LARGE(B:B,$A74),2)=0,"",LARGE(B:B,$A74))</f>
        <v/>
      </c>
      <c r="Q74" s="33" t="str">
        <f t="array" aca="1" ref="Q74" ca="1">IFERROR(INDEX(Raw!$S$3:$S$502,MATCH(R74,Raw!$R$3:$R$502,0)),"")</f>
        <v/>
      </c>
      <c r="R74" s="34" t="str">
        <f t="array" aca="1" ref="R74" ca="1">IFERROR(INDEX(Raw!$R$3:$R$502,MATCH(IFERROR(INDEX(MATCH(P74,B$2:B$501,0),$A$2:$A$502),""),Raw!$Q$3:$Q$502,0)),"")</f>
        <v/>
      </c>
      <c r="S74" s="38" t="str">
        <f t="array" aca="1" ref="S74" ca="1">IF(T74="","",(IF(ROUND(T74,1)=ROUND(T73,1),S73,S73+1)))</f>
        <v/>
      </c>
      <c r="T74" s="36" t="str">
        <f t="array" aca="1" ref="T74" ca="1">IF(ROUND(LARGE(C:C,$A74),2)=0,"",LARGE(C:C,$A74))</f>
        <v/>
      </c>
      <c r="U74" s="33" t="str">
        <f t="array" aca="1" ref="U74" ca="1">IFERROR(INDEX(Raw!$S$3:$S$502,MATCH(V74,Raw!$R$3:$R$502,0)),"")</f>
        <v/>
      </c>
      <c r="V74" s="34" t="str">
        <f t="array" aca="1" ref="V74" ca="1">IFERROR(INDEX(Raw!$R$3:$R$502,MATCH(IFERROR(INDEX(MATCH(T74,C$2:C$501,0),$A$2:$A$501),""),Raw!$Q$3:$Q$502,0)),"")</f>
        <v/>
      </c>
      <c r="W74" s="38" t="str">
        <f t="array" aca="1" ref="W74" ca="1">IF(X74="","",(IF(ROUND(X74,1)=ROUND(X73,1),W73,W73+1)))</f>
        <v/>
      </c>
      <c r="X74" s="36" t="str">
        <f t="array" aca="1" ref="X74" ca="1">IF(ROUND(LARGE(D:D,$A74),2)=0,"",LARGE(D:D,$A74))</f>
        <v/>
      </c>
      <c r="Y74" s="33" t="str">
        <f t="array" aca="1" ref="Y74" ca="1">IFERROR(INDEX(Raw!$S$3:$S$502,MATCH(Z74,Raw!$R$3:$R$502,0)),"")</f>
        <v/>
      </c>
      <c r="Z74" s="34" t="str">
        <f t="array" aca="1" ref="Z74" ca="1">IFERROR(INDEX(Raw!$R$3:$R$502,MATCH(IFERROR(INDEX(MATCH(X74,D$2:D$501,0),$A$2:$A$501),""),Raw!$Q$3:$Q$502,0)),"")</f>
        <v/>
      </c>
      <c r="AA74" s="38" t="str">
        <f t="array" aca="1" ref="AA74" ca="1">IF(AB74="","",(IF(ROUND(AB74,1)=ROUND(AB73,1),AA73,AA73+1)))</f>
        <v/>
      </c>
      <c r="AB74" s="36" t="str">
        <f t="array" aca="1" ref="AB74" ca="1">IF(ROUND(LARGE(E:E,$A74),2)=0,"",LARGE(E:E,$A74))</f>
        <v/>
      </c>
      <c r="AC74" s="33" t="str">
        <f ca="1">IFERROR(INDEX(Raw!$S$3:$S$502,MATCH(AD74,Raw!$R$3:$R$502,0)),"")</f>
        <v/>
      </c>
      <c r="AD74" s="34" t="str">
        <f t="array" aca="1" ref="AD74" ca="1">IFERROR(INDEX(Raw!$R$3:$R$502,MATCH(IFERROR(INDEX(MATCH(AB74,E$2:E$501,0),$A$2:$A$501),""),Raw!$Q$3:$Q$502,0)),"")</f>
        <v/>
      </c>
      <c r="AE74" s="38" t="str">
        <f t="array" aca="1" ref="AE74" ca="1">IF(AF74="","",(IF(ROUND(AF74,1)=ROUND(AF73,1),AE73,AE73+1)))</f>
        <v/>
      </c>
      <c r="AF74" s="36" t="str">
        <f t="array" aca="1" ref="AF74" ca="1">IF(ROUND(LARGE(F:F,$A74),2)=0,"",LARGE(F:F,$A74))</f>
        <v/>
      </c>
      <c r="AG74" s="33" t="str">
        <f ca="1">IFERROR(INDEX(Raw!$S$3:$S$502,MATCH(AH74,Raw!$R$3:$R$502,0)),"")</f>
        <v/>
      </c>
      <c r="AH74" s="34" t="str">
        <f t="array" aca="1" ref="AH74" ca="1">IFERROR(INDEX(Raw!$R$3:$R$502,MATCH(IFERROR(INDEX(MATCH(AF74,F$2:F$501,0),$A$2:$A$501),""),Raw!$Q$3:$Q$502,0)),"")</f>
        <v/>
      </c>
      <c r="AI74" s="38" t="str">
        <f t="array" aca="1" ref="AI74" ca="1">IF(AJ74="","",(IF(ROUND(AJ74,1)=ROUND(AJ73,1),AI73,AI73+1)))</f>
        <v/>
      </c>
      <c r="AJ74" s="36" t="str">
        <f t="array" aca="1" ref="AJ74" ca="1">IF(ROUND(LARGE(G:G,$A74),2)=0,"",LARGE(G:G,$A74))</f>
        <v/>
      </c>
      <c r="AK74" s="33" t="str">
        <f ca="1">IFERROR(INDEX(Raw!$S$3:$S$502,MATCH(AL74,Raw!$R$3:$R$502,0)),"")</f>
        <v/>
      </c>
      <c r="AL74" s="34" t="str">
        <f t="array" aca="1" ref="AL74" ca="1">IFERROR(INDEX(Raw!$R$3:$R$502,MATCH(IFERROR(INDEX(MATCH(AJ74,G$2:G$501,0),$A$2:$A$501),""),Raw!$Q$3:$Q$502,0)),"")</f>
        <v/>
      </c>
      <c r="AM74" s="38" t="str">
        <f t="array" aca="1" ref="AM74" ca="1">IF(AN74="","",(IF(ROUND(AN74,1)=ROUND(AN73,1),AM73,AM73+1)))</f>
        <v/>
      </c>
      <c r="AN74" s="36" t="str">
        <f t="shared" ca="1" si="20"/>
        <v/>
      </c>
      <c r="AO74" s="33" t="str">
        <f ca="1">IFERROR(INDEX(Raw!$S$3:$S$502,MATCH(AP74,Raw!$R$3:$R$502,0)),"")</f>
        <v/>
      </c>
      <c r="AP74" s="34" t="str">
        <f t="array" aca="1" ref="AP74" ca="1">IFERROR(INDEX(Raw!$R$3:$R$502,MATCH(IFERROR(INDEX(MATCH(AN74,H$2:H$501,0),$A$2:$A$501),""),Raw!$Q$3:$Q$502,0)),"")</f>
        <v/>
      </c>
      <c r="AQ74" s="37" t="str">
        <f t="array" aca="1" ref="AQ74" ca="1">IF(AR74="","",(IF(ROUND(AR74,1)=ROUND(AR73,1),AQ73,AQ73+1)))</f>
        <v/>
      </c>
      <c r="AR74" s="33" t="str">
        <f t="shared" ca="1" si="21"/>
        <v/>
      </c>
      <c r="AS74" s="48" t="str">
        <f t="array" aca="1" ref="AS74" ca="1">IFERROR(INDEX(Raw!$S$3:$S$502,MATCH(AT74,Raw!$R$3:$R$502,0)),"")</f>
        <v/>
      </c>
      <c r="AT74" s="34" t="str">
        <f t="array" aca="1" ref="AT74" ca="1">IFERROR(INDEX(Raw!$R$3:$R$502,MATCH(IFERROR(INDEX(MATCH(AR74,I$2:I$501,0),$A$2:$A$501),""),Raw!$Q$3:$Q$502,0)),"")</f>
        <v/>
      </c>
      <c r="AU74" s="37" t="str">
        <f t="array" aca="1" ref="AU74" ca="1">IF(AV74="","",(IF(ROUND(AV74,1)=ROUND(AV73,1),AU73,AU73+1)))</f>
        <v/>
      </c>
      <c r="AV74" s="33" t="str">
        <f t="shared" ca="1" si="22"/>
        <v/>
      </c>
      <c r="AW74" s="48" t="str">
        <f t="array" aca="1" ref="AW74" ca="1">IFERROR(INDEX(Raw!$S$3:$S$502,MATCH(AX74,Raw!$R$3:$R$502,0)),"")</f>
        <v/>
      </c>
      <c r="AX74" s="34" t="str">
        <f t="array" aca="1" ref="AX74" ca="1">IFERROR(INDEX(Raw!$R$3:$R$502,MATCH(IFERROR(INDEX(MATCH(AV74,J$2:J$501,0),$A$2:$A$501),""),Raw!$Q$3:$Q$502,0)),"")</f>
        <v/>
      </c>
      <c r="AY74" s="37" t="str">
        <f t="array" aca="1" ref="AY74" ca="1">IF(AZ74="","",(IF(ROUND(AZ74,1)=ROUND(AZ73,1),AY73,AY73+1)))</f>
        <v/>
      </c>
      <c r="AZ74" s="33" t="str">
        <f t="shared" ca="1" si="23"/>
        <v/>
      </c>
      <c r="BA74" s="48" t="str">
        <f t="array" aca="1" ref="BA74" ca="1">IFERROR(INDEX(Raw!$S$3:$S$502,MATCH(BB74,Raw!$R$3:$R$502,0)),"")</f>
        <v/>
      </c>
      <c r="BB74" s="34" t="str">
        <f t="array" aca="1" ref="BB74" ca="1">IFERROR(INDEX(Raw!$R$3:$R$502,MATCH(IFERROR(INDEX(MATCH(AZ74,K$2:K$501,0),$A$2:$A$501),""),Raw!$Q$3:$Q$502,0)),"")</f>
        <v/>
      </c>
      <c r="BC74" s="37" t="str">
        <f t="array" aca="1" ref="BC74" ca="1">IF(BD74="","",(IF(ROUND(BD74,1)=ROUND(BD73,1),BC73,BC73+1)))</f>
        <v/>
      </c>
      <c r="BD74" s="33" t="str">
        <f t="shared" ca="1" si="24"/>
        <v/>
      </c>
      <c r="BE74" s="48" t="str">
        <f t="array" aca="1" ref="BE74" ca="1">IFERROR(INDEX(Raw!$S$3:$S$502,MATCH(BF74,Raw!$R$3:$R$502,0)),"")</f>
        <v/>
      </c>
      <c r="BF74" s="34" t="str">
        <f t="array" aca="1" ref="BF74" ca="1">IFERROR(INDEX(Raw!$R$3:$R$502,MATCH(IFERROR(INDEX(MATCH(BD74,L$2:L$501,0),$A$2:$A$501),""),Raw!$Q$3:$Q$502,0)),"")</f>
        <v/>
      </c>
      <c r="BG74" s="37" t="str">
        <f t="array" aca="1" ref="BG74" ca="1">IF(BH74="","",(IF(ROUND(BH74,1)=ROUND(BH73,1),BG73,BG73+1)))</f>
        <v/>
      </c>
      <c r="BH74" s="33" t="str">
        <f t="shared" ca="1" si="25"/>
        <v/>
      </c>
      <c r="BI74" s="48" t="str">
        <f t="array" aca="1" ref="BI74" ca="1">IFERROR(INDEX(Raw!$S$3:$S$502,MATCH(BJ74,Raw!$R$3:$R$502,0)),"")</f>
        <v/>
      </c>
      <c r="BJ74" s="34" t="str">
        <f t="array" aca="1" ref="BJ74" ca="1">IFERROR(INDEX(Raw!$R$3:$R$502,MATCH(IFERROR(INDEX(MATCH(BH74,M$2:M$501,0),$A$2:$A$501),""),Raw!$Q$3:$Q$502,0)),"")</f>
        <v/>
      </c>
      <c r="BK74" s="37" t="str">
        <f t="array" aca="1" ref="BK74" ca="1">IF(BL74="","",(IF(ROUND(BL74,1)=ROUND(BL73,1),BK73,BK73+1)))</f>
        <v/>
      </c>
      <c r="BL74" s="33" t="str">
        <f t="shared" ca="1" si="26"/>
        <v/>
      </c>
      <c r="BM74" s="48" t="str">
        <f t="array" aca="1" ref="BM74" ca="1">IFERROR(INDEX(Raw!$S$3:$S$502,MATCH(BN74,Raw!$R$3:$R$502,0)),"")</f>
        <v/>
      </c>
      <c r="BN74" s="34" t="str">
        <f t="array" aca="1" ref="BN74" ca="1">IFERROR(INDEX(Raw!$R$3:$R$502,MATCH(IFERROR(INDEX(MATCH(BL74,N$2:N$501,0),$A$2:$A$501),""),Raw!$Q$3:$Q$502,0)),"")</f>
        <v/>
      </c>
    </row>
    <row r="75" spans="1:66" x14ac:dyDescent="0.3">
      <c r="A75" s="28">
        <v>74</v>
      </c>
      <c r="B75" s="52">
        <f ca="1">IFERROR(IFERROR(LARGE(INDIRECT("RAW!T"&amp;MATCH(A75,Raw!B:B,0)&amp;":T"&amp;IF(A75=MAX(Raw!B:B),1010,MATCH(A75+1,Raw!B:B,0)-1)),IF(COUNTIF(INDIRECT("Raw!C"&amp;MATCH(A75,Raw!B:B,0)&amp;":C"&amp;IF(A75=MAX(Raw!B:B),1010,MATCH(A75+1,Raw!B:B,0)-1)),"H")&gt;0,1,"")),6000)+IFERROR(LARGE(INDIRECT("RAW!T"&amp;MATCH(A75,Raw!B:B,0)&amp;":T"&amp;IF(A75=MAX(Raw!B:B),1010,MATCH(A75+1,Raw!B:B,0)-1)),IF(COUNTIF(INDIRECT("Raw!C"&amp;MATCH(A75,Raw!B:B,0)&amp;":C"&amp;IF(A75=MAX(Raw!B:B),1010,MATCH(A75+1,Raw!B:B,0)-1)),"H")&gt;1,2,"")),6000)-12000
+IFERROR(LARGE(INDIRECT("RAW!T"&amp;MATCH(A75,Raw!B:B,0)&amp;":T"&amp;IF(A75=MAX(Raw!B:B),1010,MATCH(A75+1,Raw!B:B,0)-1)),IF(COUNTIF(INDIRECT("Raw!C"&amp;MATCH(A75,Raw!B:B,0)&amp;":C"&amp;IF(A75=MAX(Raw!B:B),1010,MATCH(A75+1,Raw!B:B,0)-1)),"S")&gt;0,COUNTIF(INDIRECT("Raw!C"&amp;MATCH(A75,Raw!B:B,0)&amp;":C"&amp;IF(A75=MAX(Raw!B:B),1010,MATCH(A75+1,Raw!B:B,0)-1)),"H")+1,"")),4000)+IFERROR(LARGE(INDIRECT("RAW!T"&amp;MATCH(A75,Raw!B:B,0)&amp;":T"&amp;IF(A75=MAX(Raw!B:B),1010,MATCH(A75+1,Raw!B:B,0)-1)),IF(COUNTIF(INDIRECT("Raw!C"&amp;MATCH(A75,Raw!B:B,0)&amp;":C"&amp;IF(A75=MAX(Raw!B:B),1010,MATCH(A75+1,Raw!B:B,0)-1)),"S")&gt;1,COUNTIF(INDIRECT("Raw!C"&amp;MATCH(A75,Raw!B:B,0)&amp;":C"&amp;IF(A75=MAX(Raw!B:B),1010,MATCH(A75+1,Raw!B:B,0)-1)),"H")+2,"")),4000)-8000+IFERROR(LARGE(INDIRECT("RAW!T"&amp;MATCH(A75,Raw!B:B,0)&amp;":T"&amp;IF(A75=MAX(Raw!B:B),1010,MATCH(A75+1,Raw!B:B,0)-1)),IF(COUNTIF(INDIRECT("Raw!C"&amp;MATCH(A75,Raw!B:B,0)&amp;":C"&amp;IF(A75=MAX(Raw!B:B),1010,MATCH(A75+1,Raw!B:B,0)-1)),"V")&gt;0,COUNTIF(INDIRECT("Raw!C"&amp;MATCH(A75,Raw!B:B,0)&amp;":C"&amp;IF(A75=MAX(Raw!B:B),1010,MATCH(A75+1,Raw!B:B,0)-1)),"H")+COUNTIF(INDIRECT("Raw!C"&amp;MATCH(A75,Raw!B:B,0)&amp;":C"&amp;IF(A75=MAX(Raw!B:B),1010,MATCH(A75+1,Raw!B:B,0)-1)),"S")+1,"")),2000)+IFERROR(LARGE(INDIRECT("RAW!T"&amp;MATCH(A75,Raw!B:B,0)&amp;":T"&amp;IF(A75=MAX(Raw!B:B),1010,MATCH(A75+1,Raw!B:B,0)-1)),IF(COUNTIF(INDIRECT("Raw!C"&amp;MATCH(A75,Raw!B:B,0)&amp;":C"&amp;IF(A75=MAX(Raw!B:B),1010,MATCH(A75+1,Raw!B:B,0)-1)),"V")&gt;1,COUNTIF(INDIRECT("Raw!C"&amp;MATCH(A75,Raw!B:B,0)&amp;":C"&amp;IF(A75=MAX(Raw!B:B),1010,MATCH(A75+1,Raw!B:B,0)-1)),"H")+COUNTIF(INDIRECT("Raw!C"&amp;MATCH(A75,Raw!B:B,0)&amp;":C"&amp;IF(A75=MAX(Raw!B:B),1010,MATCH(A75+1,Raw!B:B,0)-1)),"S")+2,"")),2000)-4000,"")</f>
        <v>0</v>
      </c>
      <c r="C75" s="52">
        <f ca="1">IFERROR(IFERROR(LARGE(INDIRECT("RAW!U"&amp;MATCH(A75,Raw!B:B,0)&amp;":U"&amp;IF(A75=MAX(Raw!B:B),1010,MATCH(A75+1,Raw!B:B,0)-1)),IF(COUNTIF(INDIRECT("Raw!C"&amp;MATCH(A75,Raw!B:B,0)&amp;":C"&amp;IF(A75=MAX(Raw!B:B),1010,MATCH(A75+1,Raw!B:B,0)-1)),"H")&gt;0,1,"")),6000)+IFERROR(LARGE(INDIRECT("RAW!U"&amp;MATCH(A75,Raw!B:B,0)&amp;":U"&amp;IF(A75=MAX(Raw!B:B),1010,MATCH(A75+1,Raw!B:B,0)-1)),IF(COUNTIF(INDIRECT("Raw!C"&amp;MATCH(A75,Raw!B:B,0)&amp;":C"&amp;IF(A75=MAX(Raw!B:B),1010,MATCH(A75+1,Raw!B:B,0)-1)),"H")&gt;1,2,"")),6000)-12000
+IFERROR(LARGE(INDIRECT("RAW!U"&amp;MATCH(A75,Raw!B:B,0)&amp;":U"&amp;IF(A75=MAX(Raw!B:B),1010,MATCH(A75+1,Raw!B:B,0)-1)),IF(COUNTIF(INDIRECT("Raw!C"&amp;MATCH(A75,Raw!B:B,0)&amp;":C"&amp;IF(A75=MAX(Raw!B:B),1010,MATCH(A75+1,Raw!B:B,0)-1)),"S")&gt;0,COUNTIF(INDIRECT("Raw!C"&amp;MATCH(A75,Raw!B:B,0)&amp;":C"&amp;IF(A75=MAX(Raw!B:B),1010,MATCH(A75+1,Raw!B:B,0)-1)),"H")+1,"")),4000)+IFERROR(LARGE(INDIRECT("RAW!U"&amp;MATCH(A75,Raw!B:B,0)&amp;":U"&amp;IF(A75=MAX(Raw!B:B),1010,MATCH(A75+1,Raw!B:B,0)-1)),IF(COUNTIF(INDIRECT("Raw!C"&amp;MATCH(A75,Raw!B:B,0)&amp;":C"&amp;IF(A75=MAX(Raw!B:B),1010,MATCH(A75+1,Raw!B:B,0)-1)),"S")&gt;1,COUNTIF(INDIRECT("Raw!C"&amp;MATCH(A75,Raw!B:B,0)&amp;":C"&amp;IF(A75=MAX(Raw!B:B),1010,MATCH(A75+1,Raw!B:B,0)-1)),"H")+2,"")),4000)-8000+IFERROR(LARGE(INDIRECT("RAW!U"&amp;MATCH(A75,Raw!B:B,0)&amp;":U"&amp;IF(A75=MAX(Raw!B:B),1010,MATCH(A75+1,Raw!B:B,0)-1)),IF(COUNTIF(INDIRECT("Raw!C"&amp;MATCH(A75,Raw!B:B,0)&amp;":C"&amp;IF(A75=MAX(Raw!B:B),1010,MATCH(A75+1,Raw!B:B,0)-1)),"V")&gt;0,COUNTIF(INDIRECT("Raw!C"&amp;MATCH(A75,Raw!B:B,0)&amp;":C"&amp;IF(A75=MAX(Raw!B:B),1010,MATCH(A75+1,Raw!B:B,0)-1)),"H")+COUNTIF(INDIRECT("Raw!C"&amp;MATCH(A75,Raw!B:B,0)&amp;":C"&amp;IF(A75=MAX(Raw!B:B),1010,MATCH(A75+1,Raw!B:B,0)-1)),"S")+1,"")),2000)+IFERROR(LARGE(INDIRECT("RAW!U"&amp;MATCH(A75,Raw!B:B,0)&amp;":U"&amp;IF(A75=MAX(Raw!B:B),1010,MATCH(A75+1,Raw!B:B,0)-1)),IF(COUNTIF(INDIRECT("Raw!C"&amp;MATCH(A75,Raw!B:B,0)&amp;":C"&amp;IF(A75=MAX(Raw!B:B),1010,MATCH(A75+1,Raw!B:B,0)-1)),"V")&gt;1,COUNTIF(INDIRECT("Raw!C"&amp;MATCH(A75,Raw!B:B,0)&amp;":C"&amp;IF(A75=MAX(Raw!B:B),1010,MATCH(A75+1,Raw!B:B,0)-1)),"H")+COUNTIF(INDIRECT("Raw!C"&amp;MATCH(A75,Raw!B:B,0)&amp;":C"&amp;IF(A75=MAX(Raw!B:B),1010,MATCH(A75+1,Raw!B:B,0)-1)),"S")+2,"")),2000)-4000,"")</f>
        <v>0</v>
      </c>
      <c r="D75" s="52">
        <f ca="1">IFERROR(IFERROR(LARGE(INDIRECT("RAW!V"&amp;MATCH(A75,Raw!B:B,0)&amp;":V"&amp;IF(A75=MAX(Raw!B:B),1010,MATCH(A75+1,Raw!B:B,0)-1)),IF(COUNTIF(INDIRECT("Raw!C"&amp;MATCH(A75,Raw!B:B,0)&amp;":C"&amp;IF(A75=MAX(Raw!B:B),1010,MATCH(A75+1,Raw!B:B,0)-1)),"H")&gt;0,1,"")),6000)+IFERROR(LARGE(INDIRECT("RAW!V"&amp;MATCH(A75,Raw!B:B,0)&amp;":V"&amp;IF(A75=MAX(Raw!B:B),1010,MATCH(A75+1,Raw!B:B,0)-1)),IF(COUNTIF(INDIRECT("Raw!C"&amp;MATCH(A75,Raw!B:B,0)&amp;":C"&amp;IF(A75=MAX(Raw!B:B),1010,MATCH(A75+1,Raw!B:B,0)-1)),"H")&gt;1,2,"")),6000)-12000
+IFERROR(LARGE(INDIRECT("RAW!V"&amp;MATCH(A75,Raw!B:B,0)&amp;":V"&amp;IF(A75=MAX(Raw!B:B),1010,MATCH(A75+1,Raw!B:B,0)-1)),IF(COUNTIF(INDIRECT("Raw!C"&amp;MATCH(A75,Raw!B:B,0)&amp;":C"&amp;IF(A75=MAX(Raw!B:B),1010,MATCH(A75+1,Raw!B:B,0)-1)),"S")&gt;0,COUNTIF(INDIRECT("Raw!C"&amp;MATCH(A75,Raw!B:B,0)&amp;":C"&amp;IF(A75=MAX(Raw!B:B),1010,MATCH(A75+1,Raw!B:B,0)-1)),"H")+1,"")),4000)+IFERROR(LARGE(INDIRECT("RAW!V"&amp;MATCH(A75,Raw!B:B,0)&amp;":V"&amp;IF(A75=MAX(Raw!B:B),1010,MATCH(A75+1,Raw!B:B,0)-1)),IF(COUNTIF(INDIRECT("Raw!C"&amp;MATCH(A75,Raw!B:B,0)&amp;":C"&amp;IF(A75=MAX(Raw!B:B),1010,MATCH(A75+1,Raw!B:B,0)-1)),"S")&gt;1,COUNTIF(INDIRECT("Raw!C"&amp;MATCH(A75,Raw!B:B,0)&amp;":C"&amp;IF(A75=MAX(Raw!B:B),1010,MATCH(A75+1,Raw!B:B,0)-1)),"H")+2,"")),4000)-8000+IFERROR(LARGE(INDIRECT("RAW!V"&amp;MATCH(A75,Raw!B:B,0)&amp;":V"&amp;IF(A75=MAX(Raw!B:B),1010,MATCH(A75+1,Raw!B:B,0)-1)),IF(COUNTIF(INDIRECT("Raw!C"&amp;MATCH(A75,Raw!B:B,0)&amp;":C"&amp;IF(A75=MAX(Raw!B:B),1010,MATCH(A75+1,Raw!B:B,0)-1)),"V")&gt;0,COUNTIF(INDIRECT("Raw!C"&amp;MATCH(A75,Raw!B:B,0)&amp;":C"&amp;IF(A75=MAX(Raw!B:B),1010,MATCH(A75+1,Raw!B:B,0)-1)),"H")+COUNTIF(INDIRECT("Raw!C"&amp;MATCH(A75,Raw!B:B,0)&amp;":C"&amp;IF(A75=MAX(Raw!B:B),1010,MATCH(A75+1,Raw!B:B,0)-1)),"S")+1,"")),2000)+IFERROR(LARGE(INDIRECT("RAW!V"&amp;MATCH(A75,Raw!B:B,0)&amp;":V"&amp;IF(A75=MAX(Raw!B:B),1010,MATCH(A75+1,Raw!B:B,0)-1)),IF(COUNTIF(INDIRECT("Raw!C"&amp;MATCH(A75,Raw!B:B,0)&amp;":C"&amp;IF(A75=MAX(Raw!B:B),1010,MATCH(A75+1,Raw!B:B,0)-1)),"V")&gt;1,COUNTIF(INDIRECT("Raw!C"&amp;MATCH(A75,Raw!B:B,0)&amp;":C"&amp;IF(A75=MAX(Raw!B:B),1010,MATCH(A75+1,Raw!B:B,0)-1)),"H")+COUNTIF(INDIRECT("Raw!C"&amp;MATCH(A75,Raw!B:B,0)&amp;":C"&amp;IF(A75=MAX(Raw!B:B),1010,MATCH(A75+1,Raw!B:B,0)-1)),"S")+2,"")),2000)-4000,"")</f>
        <v>0</v>
      </c>
      <c r="E75" s="52">
        <f ca="1">IFERROR(IFERROR(LARGE(INDIRECT("RAW!W"&amp;MATCH(A75,Raw!B:B,0)&amp;":W"&amp;IF(A75=MAX(Raw!B:B),1010,MATCH(A75+1,Raw!B:B,0)-1)),IF(COUNTIF(INDIRECT("Raw!C"&amp;MATCH(A75,Raw!B:B,0)&amp;":C"&amp;IF(A75=MAX(Raw!B:B),1010,MATCH(A75+1,Raw!B:B,0)-1)),"H")&gt;0,1,"")),6000)+IFERROR(LARGE(INDIRECT("RAW!W"&amp;MATCH(A75,Raw!B:B,0)&amp;":W"&amp;IF(A75=MAX(Raw!B:B),1010,MATCH(A75+1,Raw!B:B,0)-1)),IF(COUNTIF(INDIRECT("Raw!C"&amp;MATCH(A75,Raw!B:B,0)&amp;":C"&amp;IF(A75=MAX(Raw!B:B),1010,MATCH(A75+1,Raw!B:B,0)-1)),"H")&gt;1,2,"")),6000)-12000
+IFERROR(LARGE(INDIRECT("RAW!W"&amp;MATCH(A75,Raw!B:B,0)&amp;":W"&amp;IF(A75=MAX(Raw!B:B),1010,MATCH(A75+1,Raw!B:B,0)-1)),IF(COUNTIF(INDIRECT("Raw!C"&amp;MATCH(A75,Raw!B:B,0)&amp;":C"&amp;IF(A75=MAX(Raw!B:B),1010,MATCH(A75+1,Raw!B:B,0)-1)),"S")&gt;0,COUNTIF(INDIRECT("Raw!C"&amp;MATCH(A75,Raw!B:B,0)&amp;":C"&amp;IF(A75=MAX(Raw!B:B),1010,MATCH(A75+1,Raw!B:B,0)-1)),"H")+1,"")),4000)+IFERROR(LARGE(INDIRECT("RAW!W"&amp;MATCH(A75,Raw!B:B,0)&amp;":W"&amp;IF(A75=MAX(Raw!B:B),1010,MATCH(A75+1,Raw!B:B,0)-1)),IF(COUNTIF(INDIRECT("Raw!C"&amp;MATCH(A75,Raw!B:B,0)&amp;":C"&amp;IF(A75=MAX(Raw!B:B),1010,MATCH(A75+1,Raw!B:B,0)-1)),"S")&gt;1,COUNTIF(INDIRECT("Raw!C"&amp;MATCH(A75,Raw!B:B,0)&amp;":C"&amp;IF(A75=MAX(Raw!B:B),1010,MATCH(A75+1,Raw!B:B,0)-1)),"H")+2,"")),4000)-8000+IFERROR(LARGE(INDIRECT("RAW!W"&amp;MATCH(A75,Raw!B:B,0)&amp;":W"&amp;IF(A75=MAX(Raw!B:B),1010,MATCH(A75+1,Raw!B:B,0)-1)),IF(COUNTIF(INDIRECT("Raw!C"&amp;MATCH(A75,Raw!B:B,0)&amp;":C"&amp;IF(A75=MAX(Raw!B:B),1010,MATCH(A75+1,Raw!B:B,0)-1)),"V")&gt;0,COUNTIF(INDIRECT("Raw!C"&amp;MATCH(A75,Raw!B:B,0)&amp;":C"&amp;IF(A75=MAX(Raw!B:B),1010,MATCH(A75+1,Raw!B:B,0)-1)),"H")+COUNTIF(INDIRECT("Raw!C"&amp;MATCH(A75,Raw!B:B,0)&amp;":C"&amp;IF(A75=MAX(Raw!B:B),1010,MATCH(A75+1,Raw!B:B,0)-1)),"S")+1,"")),2000)+IFERROR(LARGE(INDIRECT("RAW!W"&amp;MATCH(A75,Raw!B:B,0)&amp;":W"&amp;IF(A75=MAX(Raw!B:B),1010,MATCH(A75+1,Raw!B:B,0)-1)),IF(COUNTIF(INDIRECT("Raw!C"&amp;MATCH(A75,Raw!B:B,0)&amp;":C"&amp;IF(A75=MAX(Raw!B:B),1010,MATCH(A75+1,Raw!B:B,0)-1)),"V")&gt;1,COUNTIF(INDIRECT("Raw!C"&amp;MATCH(A75,Raw!B:B,0)&amp;":C"&amp;IF(A75=MAX(Raw!B:B),1010,MATCH(A75+1,Raw!B:B,0)-1)),"H")+COUNTIF(INDIRECT("Raw!C"&amp;MATCH(A75,Raw!B:B,0)&amp;":C"&amp;IF(A75=MAX(Raw!B:B),1010,MATCH(A75+1,Raw!B:B,0)-1)),"S")+2,"")),2000)-4000,"")</f>
        <v>0</v>
      </c>
      <c r="F75" s="52">
        <f ca="1">IFERROR(IFERROR(LARGE(INDIRECT("RAW!X"&amp;MATCH(A75,Raw!B:B,0)&amp;":X"&amp;IF(A75=MAX(Raw!B:B),1010,MATCH(A75+1,Raw!B:B,0)-1)),IF(COUNTIF(INDIRECT("Raw!C"&amp;MATCH(A75,Raw!B:B,0)&amp;":C"&amp;IF(A75=MAX(Raw!B:B),1010,MATCH(A75+1,Raw!B:B,0)-1)),"H")&gt;0,1,"")),6000)+IFERROR(LARGE(INDIRECT("RAW!X"&amp;MATCH(A75,Raw!B:B,0)&amp;":X"&amp;IF(A75=MAX(Raw!B:B),1010,MATCH(A75+1,Raw!B:B,0)-1)),IF(COUNTIF(INDIRECT("Raw!C"&amp;MATCH(A75,Raw!B:B,0)&amp;":C"&amp;IF(A75=MAX(Raw!B:B),1010,MATCH(A75+1,Raw!B:B,0)-1)),"H")&gt;1,2,"")),6000)-12000
+IFERROR(LARGE(INDIRECT("RAW!X"&amp;MATCH(A75,Raw!B:B,0)&amp;":X"&amp;IF(A75=MAX(Raw!B:B),1010,MATCH(A75+1,Raw!B:B,0)-1)),IF(COUNTIF(INDIRECT("Raw!C"&amp;MATCH(A75,Raw!B:B,0)&amp;":C"&amp;IF(A75=MAX(Raw!B:B),1010,MATCH(A75+1,Raw!B:B,0)-1)),"S")&gt;0,COUNTIF(INDIRECT("Raw!C"&amp;MATCH(A75,Raw!B:B,0)&amp;":C"&amp;IF(A75=MAX(Raw!B:B),1010,MATCH(A75+1,Raw!B:B,0)-1)),"H")+1,"")),4000)+IFERROR(LARGE(INDIRECT("RAW!X"&amp;MATCH(A75,Raw!B:B,0)&amp;":X"&amp;IF(A75=MAX(Raw!B:B),1010,MATCH(A75+1,Raw!B:B,0)-1)),IF(COUNTIF(INDIRECT("Raw!C"&amp;MATCH(A75,Raw!B:B,0)&amp;":C"&amp;IF(A75=MAX(Raw!B:B),1010,MATCH(A75+1,Raw!B:B,0)-1)),"S")&gt;1,COUNTIF(INDIRECT("Raw!C"&amp;MATCH(A75,Raw!B:B,0)&amp;":C"&amp;IF(A75=MAX(Raw!B:B),1010,MATCH(A75+1,Raw!B:B,0)-1)),"H")+2,"")),4000)-8000+IFERROR(LARGE(INDIRECT("RAW!X"&amp;MATCH(A75,Raw!B:B,0)&amp;":X"&amp;IF(A75=MAX(Raw!B:B),1010,MATCH(A75+1,Raw!B:B,0)-1)),IF(COUNTIF(INDIRECT("Raw!C"&amp;MATCH(A75,Raw!B:B,0)&amp;":C"&amp;IF(A75=MAX(Raw!B:B),1010,MATCH(A75+1,Raw!B:B,0)-1)),"v")&gt;0,COUNTIF(INDIRECT("Raw!C"&amp;MATCH(A75,Raw!B:B,0)&amp;":C"&amp;IF(A75=MAX(Raw!B:B),1010,MATCH(A75+1,Raw!B:B,0)-1)),"H")+COUNTIF(INDIRECT("Raw!C"&amp;MATCH(A75,Raw!B:B,0)&amp;":C"&amp;IF(A75=MAX(Raw!B:B),1010,MATCH(A75+1,Raw!B:B,0)-1)),"S")+1,"")),2000)+IFERROR(LARGE(INDIRECT("RAW!X"&amp;MATCH(A75,Raw!B:B,0)&amp;":X"&amp;IF(A75=MAX(Raw!B:B),1010,MATCH(A75+1,Raw!B:B,0)-1)),IF(COUNTIF(INDIRECT("Raw!C"&amp;MATCH(A75,Raw!B:B,0)&amp;":C"&amp;IF(A75=MAX(Raw!B:B),1010,MATCH(A75+1,Raw!B:B,0)-1)),"v")&gt;1,COUNTIF(INDIRECT("Raw!C"&amp;MATCH(A75,Raw!B:B,0)&amp;":C"&amp;IF(A75=MAX(Raw!B:B),1010,MATCH(A75+1,Raw!B:B,0)-1)),"H")+COUNTIF(INDIRECT("Raw!C"&amp;MATCH(A75,Raw!B:B,0)&amp;":C"&amp;IF(A75=MAX(Raw!B:B),1010,MATCH(A75+1,Raw!B:B,0)-1)),"S")+2,"")),2000)-4000,"")</f>
        <v>0</v>
      </c>
      <c r="G75" s="52">
        <f ca="1">IFERROR(IFERROR(LARGE(INDIRECT("RAW!Y"&amp;MATCH(A75,Raw!B:B,0)&amp;":Y"&amp;IF(A75=MAX(Raw!B:B),1010,MATCH(A75+1,Raw!B:B,0)-1)),IF(COUNTIF(INDIRECT("Raw!C"&amp;MATCH(A75,Raw!B:B,0)&amp;":C"&amp;IF(A75=MAX(Raw!B:B),1010,MATCH(A75+1,Raw!B:B,0)-1)),"H")&gt;0,1,"")),6000)+IFERROR(LARGE(INDIRECT("RAW!Y"&amp;MATCH(A75,Raw!B:B,0)&amp;":Y"&amp;IF(A75=MAX(Raw!B:B),1010,MATCH(A75+1,Raw!B:B,0)-1)),IF(COUNTIF(INDIRECT("Raw!C"&amp;MATCH(A75,Raw!B:B,0)&amp;":C"&amp;IF(A75=MAX(Raw!B:B),1010,MATCH(A75+1,Raw!B:B,0)-1)),"H")&gt;1,2,"")),6000)-12000
+IFERROR(LARGE(INDIRECT("RAW!Y"&amp;MATCH(A75,Raw!B:B,0)&amp;":Y"&amp;IF(A75=MAX(Raw!B:B),1010,MATCH(A75+1,Raw!B:B,0)-1)),IF(COUNTIF(INDIRECT("Raw!C"&amp;MATCH(A75,Raw!B:B,0)&amp;":C"&amp;IF(A75=MAX(Raw!B:B),1010,MATCH(A75+1,Raw!B:B,0)-1)),"S")&gt;0,COUNTIF(INDIRECT("Raw!C"&amp;MATCH(A75,Raw!B:B,0)&amp;":C"&amp;IF(A75=MAX(Raw!B:B),1010,MATCH(A75+1,Raw!B:B,0)-1)),"H")+1,"")),4000)+IFERROR(LARGE(INDIRECT("RAW!Y"&amp;MATCH(A75,Raw!B:B,0)&amp;":Y"&amp;IF(A75=MAX(Raw!B:B),1010,MATCH(A75+1,Raw!B:B,0)-1)),IF(COUNTIF(INDIRECT("Raw!C"&amp;MATCH(A75,Raw!B:B,0)&amp;":C"&amp;IF(A75=MAX(Raw!B:B),1010,MATCH(A75+1,Raw!B:B,0)-1)),"S")&gt;1,COUNTIF(INDIRECT("Raw!C"&amp;MATCH(A75,Raw!B:B,0)&amp;":C"&amp;IF(A75=MAX(Raw!B:B),1010,MATCH(A75+1,Raw!B:B,0)-1)),"H")+2,"")),4000)-8000+IFERROR(LARGE(INDIRECT("RAW!Y"&amp;MATCH(A75,Raw!B:B,0)&amp;":Y"&amp;IF(A75=MAX(Raw!B:B),1010,MATCH(A75+1,Raw!B:B,0)-1)),IF(COUNTIF(INDIRECT("Raw!C"&amp;MATCH(A75,Raw!B:B,0)&amp;":C"&amp;IF(A75=MAX(Raw!B:B),1010,MATCH(A75+1,Raw!B:B,0)-1)),"V")&gt;0,COUNTIF(INDIRECT("Raw!C"&amp;MATCH(A75,Raw!B:B,0)&amp;":C"&amp;IF(A75=MAX(Raw!B:B),1010,MATCH(A75+1,Raw!B:B,0)-1)),"H")+COUNTIF(INDIRECT("Raw!C"&amp;MATCH(A75,Raw!B:B,0)&amp;":C"&amp;IF(A75=MAX(Raw!B:B),1010,MATCH(A75+1,Raw!B:B,0)-1)),"S")+1,"")),2000)+IFERROR(LARGE(INDIRECT("RAW!Y"&amp;MATCH(A75,Raw!B:B,0)&amp;":Y"&amp;IF(A75=MAX(Raw!B:B),1010,MATCH(A75+1,Raw!B:B,0)-1)),IF(COUNTIF(INDIRECT("Raw!C"&amp;MATCH(A75,Raw!B:B,0)&amp;":C"&amp;IF(A75=MAX(Raw!B:B),1010,MATCH(A75+1,Raw!B:B,0)-1)),"V")&gt;1,COUNTIF(INDIRECT("Raw!C"&amp;MATCH(A75,Raw!B:B,0)&amp;":C"&amp;IF(A75=MAX(Raw!B:B),1010,MATCH(A75+1,Raw!B:B,0)-1)),"H")+COUNTIF(INDIRECT("Raw!C"&amp;MATCH(A75,Raw!B:B,0)&amp;":C"&amp;IF(A75=MAX(Raw!B:B),1010,MATCH(A75+1,Raw!B:B,0)-1)),"S")+2,"")),2000)-4000,"")</f>
        <v>0</v>
      </c>
      <c r="H75" s="52">
        <f ca="1">IFERROR(IFERROR(LARGE(INDIRECT("RAW!Z"&amp;MATCH(A75,Raw!B:B,0)&amp;":Z"&amp;IF(A75=MAX(Raw!B:B),1010,MATCH(A75+1,Raw!B:B,0)-1)),IF(COUNTIF(INDIRECT("Raw!C"&amp;MATCH(A75,Raw!B:B,0)&amp;":C"&amp;IF(A75=MAX(Raw!B:B),1010,MATCH(A75+1,Raw!B:B,0)-1)),"H")&gt;0,1,"")),6000)+IFERROR(LARGE(INDIRECT("RAW!Z"&amp;MATCH(A75,Raw!B:B,0)&amp;":Z"&amp;IF(A75=MAX(Raw!B:B),1010,MATCH(A75+1,Raw!B:B,0)-1)),IF(COUNTIF(INDIRECT("Raw!C"&amp;MATCH(A75,Raw!B:B,0)&amp;":C"&amp;IF(A75=MAX(Raw!B:B),1010,MATCH(A75+1,Raw!B:B,0)-1)),"H")&gt;1,2,"")),6000)-12000
+IFERROR(LARGE(INDIRECT("RAW!Z"&amp;MATCH(A75,Raw!B:B,0)&amp;":Z"&amp;IF(A75=MAX(Raw!B:B),1010,MATCH(A75+1,Raw!B:B,0)-1)),IF(COUNTIF(INDIRECT("Raw!C"&amp;MATCH(A75,Raw!B:B,0)&amp;":C"&amp;IF(A75=MAX(Raw!B:B),1010,MATCH(A75+1,Raw!B:B,0)-1)),"S")&gt;0,COUNTIF(INDIRECT("Raw!C"&amp;MATCH(A75,Raw!B:B,0)&amp;":C"&amp;IF(A75=MAX(Raw!B:B),1010,MATCH(A75+1,Raw!B:B,0)-1)),"H")+1,"")),4000)+IFERROR(LARGE(INDIRECT("RAW!Z"&amp;MATCH(A75,Raw!B:B,0)&amp;":Z"&amp;IF(A75=MAX(Raw!B:B),1010,MATCH(A75+1,Raw!B:B,0)-1)),IF(COUNTIF(INDIRECT("Raw!C"&amp;MATCH(A75,Raw!B:B,0)&amp;":C"&amp;IF(A75=MAX(Raw!B:B),1010,MATCH(A75+1,Raw!B:B,0)-1)),"S")&gt;1,COUNTIF(INDIRECT("Raw!C"&amp;MATCH(A75,Raw!B:B,0)&amp;":C"&amp;IF(A75=MAX(Raw!B:B),1010,MATCH(A75+1,Raw!B:B,0)-1)),"H")+2,"")),4000)-8000+IFERROR(LARGE(INDIRECT("RAW!Z"&amp;MATCH(A75,Raw!B:B,0)&amp;":Z"&amp;IF(A75=MAX(Raw!B:B),1010,MATCH(A75+1,Raw!B:B,0)-1)),IF(COUNTIF(INDIRECT("Raw!C"&amp;MATCH(A75,Raw!B:B,0)&amp;":C"&amp;IF(A75=MAX(Raw!B:B),1010,MATCH(A75+1,Raw!B:B,0)-1)),"V")&gt;0,COUNTIF(INDIRECT("Raw!C"&amp;MATCH(A75,Raw!B:B,0)&amp;":C"&amp;IF(A75=MAX(Raw!B:B),1010,MATCH(A75+1,Raw!B:B,0)-1)),"H")+COUNTIF(INDIRECT("Raw!C"&amp;MATCH(A75,Raw!B:B,0)&amp;":C"&amp;IF(A75=MAX(Raw!B:B),1010,MATCH(A75+1,Raw!B:B,0)-1)),"S")+1,"")),2000)+IFERROR(LARGE(INDIRECT("RAW!Z"&amp;MATCH(A75,Raw!B:B,0)&amp;":Z"&amp;IF(A75=MAX(Raw!B:B),1010,MATCH(A75+1,Raw!B:B,0)-1)),IF(COUNTIF(INDIRECT("Raw!C"&amp;MATCH(A75,Raw!B:B,0)&amp;":C"&amp;IF(A75=MAX(Raw!B:B),1010,MATCH(A75+1,Raw!B:B,0)-1)),"V")&gt;1,COUNTIF(INDIRECT("Raw!C"&amp;MATCH(A75,Raw!B:B,0)&amp;":C"&amp;IF(A75=MAX(Raw!B:B),1010,MATCH(A75+1,Raw!B:B,0)-1)),"H")+COUNTIF(INDIRECT("Raw!C"&amp;MATCH(A75,Raw!B:B,0)&amp;":C"&amp;IF(A75=MAX(Raw!B:B),1010,MATCH(A75+1,Raw!B:B,0)-1)),"S")+2,"")),2000)-4000,"")</f>
        <v>0</v>
      </c>
      <c r="I75" s="52">
        <f ca="1">IFERROR(IFERROR(LARGE(INDIRECT("RAW!AA"&amp;MATCH(A75,Raw!B:B,0)&amp;":AA"&amp;IF(A75=MAX(Raw!B:B),1010,MATCH(A75+1,Raw!B:B,0)-1)),IF(COUNTIF(INDIRECT("Raw!C"&amp;MATCH(A75,Raw!B:B,0)&amp;":C"&amp;IF(A75=MAX(Raw!B:B),1010,MATCH(A75+1,Raw!B:B,0)-1)),"H")&gt;0,1,"")),6000)+IFERROR(LARGE(INDIRECT("RAW!AA"&amp;MATCH(A75,Raw!B:B,0)&amp;":AA"&amp;IF(A75=MAX(Raw!B:B),1010,MATCH(A75+1,Raw!B:B,0)-1)),IF(COUNTIF(INDIRECT("Raw!C"&amp;MATCH(A75,Raw!B:B,0)&amp;":C"&amp;IF(A75=MAX(Raw!B:B),1010,MATCH(A75+1,Raw!B:B,0)-1)),"H")&gt;1,2,"")),6000)-12000
+IFERROR(LARGE(INDIRECT("RAW!AA"&amp;MATCH(A75,Raw!B:B,0)&amp;":AA"&amp;IF(A75=MAX(Raw!B:B),1010,MATCH(A75+1,Raw!B:B,0)-1)),IF(COUNTIF(INDIRECT("Raw!C"&amp;MATCH(A75,Raw!B:B,0)&amp;":C"&amp;IF(A75=MAX(Raw!B:B),1010,MATCH(A75+1,Raw!B:B,0)-1)),"S")&gt;0,COUNTIF(INDIRECT("Raw!C"&amp;MATCH(A75,Raw!B:B,0)&amp;":C"&amp;IF(A75=MAX(Raw!B:B),1010,MATCH(A75+1,Raw!B:B,0)-1)),"H")+1,"")),4000)+IFERROR(LARGE(INDIRECT("RAW!AA"&amp;MATCH(A75,Raw!B:B,0)&amp;":AA"&amp;IF(A75=MAX(Raw!B:B),1010,MATCH(A75+1,Raw!B:B,0)-1)),IF(COUNTIF(INDIRECT("Raw!C"&amp;MATCH(A75,Raw!B:B,0)&amp;":C"&amp;IF(A75=MAX(Raw!B:B),1010,MATCH(A75+1,Raw!B:B,0)-1)),"S")&gt;1,COUNTIF(INDIRECT("Raw!C"&amp;MATCH(A75,Raw!B:B,0)&amp;":C"&amp;IF(A75=MAX(Raw!B:B),1010,MATCH(A75+1,Raw!B:B,0)-1)),"H")+2,"")),4000)-8000+IFERROR(LARGE(INDIRECT("RAW!AA"&amp;MATCH(A75,Raw!B:B,0)&amp;":AA"&amp;IF(A75=MAX(Raw!B:B),1010,MATCH(A75+1,Raw!B:B,0)-1)),IF(COUNTIF(INDIRECT("Raw!C"&amp;MATCH(A75,Raw!B:B,0)&amp;":C"&amp;IF(A75=MAX(Raw!B:B),1010,MATCH(A75+1,Raw!B:B,0)-1)),"V")&gt;0,COUNTIF(INDIRECT("Raw!C"&amp;MATCH(A75,Raw!B:B,0)&amp;":C"&amp;IF(A75=MAX(Raw!B:B),1010,MATCH(A75+1,Raw!B:B,0)-1)),"H")+COUNTIF(INDIRECT("Raw!C"&amp;MATCH(A75,Raw!B:B,0)&amp;":C"&amp;IF(A75=MAX(Raw!B:B),1010,MATCH(A75+1,Raw!B:B,0)-1)),"S")+1,"")),2000)+IFERROR(LARGE(INDIRECT("RAW!AA"&amp;MATCH(A75,Raw!B:B,0)&amp;":AA"&amp;IF(A75=MAX(Raw!B:B),1010,MATCH(A75+1,Raw!B:B,0)-1)),IF(COUNTIF(INDIRECT("Raw!C"&amp;MATCH(A75,Raw!B:B,0)&amp;":C"&amp;IF(A75=MAX(Raw!B:B),1010,MATCH(A75+1,Raw!B:B,0)-1)),"V")&gt;1,COUNTIF(INDIRECT("Raw!C"&amp;MATCH(A75,Raw!B:B,0)&amp;":C"&amp;IF(A75=MAX(Raw!B:B),1010,MATCH(A75+1,Raw!B:B,0)-1)),"H")+COUNTIF(INDIRECT("Raw!C"&amp;MATCH(A75,Raw!B:B,0)&amp;":C"&amp;IF(A75=MAX(Raw!B:B),1010,MATCH(A75+1,Raw!B:B,0)-1)),"S")+2,"")),2000)-4000,"")</f>
        <v>0</v>
      </c>
      <c r="J75" s="52">
        <f ca="1">IFERROR(IFERROR(LARGE(INDIRECT("RAW!AB"&amp;MATCH(A75,Raw!B:B,0)&amp;":AB"&amp;IF(A75=MAX(Raw!B:B),1010,MATCH(A75+1,Raw!B:B,0)-1)),IF(COUNTIF(INDIRECT("Raw!C"&amp;MATCH(A75,Raw!B:B,0)&amp;":C"&amp;IF(A75=MAX(Raw!B:B),1010,MATCH(A75+1,Raw!B:B,0)-1)),"H")&gt;0,1,"")),6000)+IFERROR(LARGE(INDIRECT("RAW!AB"&amp;MATCH(A75,Raw!B:B,0)&amp;":AB"&amp;IF(A75=MAX(Raw!B:B),1010,MATCH(A75+1,Raw!B:B,0)-1)),IF(COUNTIF(INDIRECT("Raw!C"&amp;MATCH(A75,Raw!B:B,0)&amp;":C"&amp;IF(A75=MAX(Raw!B:B),1010,MATCH(A75+1,Raw!B:B,0)-1)),"H")&gt;1,2,"")),6000)-12000
+IFERROR(LARGE(INDIRECT("RAW!AB"&amp;MATCH(A75,Raw!B:B,0)&amp;":AB"&amp;IF(A75=MAX(Raw!B:B),1010,MATCH(A75+1,Raw!B:B,0)-1)),IF(COUNTIF(INDIRECT("Raw!C"&amp;MATCH(A75,Raw!B:B,0)&amp;":C"&amp;IF(A75=MAX(Raw!B:B),1010,MATCH(A75+1,Raw!B:B,0)-1)),"S")&gt;0,COUNTIF(INDIRECT("Raw!C"&amp;MATCH(A75,Raw!B:B,0)&amp;":C"&amp;IF(A75=MAX(Raw!B:B),1010,MATCH(A75+1,Raw!B:B,0)-1)),"H")+1,"")),4000)+IFERROR(LARGE(INDIRECT("RAW!AB"&amp;MATCH(A75,Raw!B:B,0)&amp;":AB"&amp;IF(A75=MAX(Raw!B:B),1010,MATCH(A75+1,Raw!B:B,0)-1)),IF(COUNTIF(INDIRECT("Raw!C"&amp;MATCH(A75,Raw!B:B,0)&amp;":C"&amp;IF(A75=MAX(Raw!B:B),1010,MATCH(A75+1,Raw!B:B,0)-1)),"S")&gt;1,COUNTIF(INDIRECT("Raw!C"&amp;MATCH(A75,Raw!B:B,0)&amp;":C"&amp;IF(A75=MAX(Raw!B:B),1010,MATCH(A75+1,Raw!B:B,0)-1)),"H")+2,"")),4000)-8000+IFERROR(LARGE(INDIRECT("RAW!AB"&amp;MATCH(A75,Raw!B:B,0)&amp;":AB"&amp;IF(A75=MAX(Raw!B:B),1010,MATCH(A75+1,Raw!B:B,0)-1)),IF(COUNTIF(INDIRECT("Raw!C"&amp;MATCH(A75,Raw!B:B,0)&amp;":C"&amp;IF(A75=MAX(Raw!B:B),1010,MATCH(A75+1,Raw!B:B,0)-1)),"V")&gt;0,COUNTIF(INDIRECT("Raw!C"&amp;MATCH(A75,Raw!B:B,0)&amp;":C"&amp;IF(A75=MAX(Raw!B:B),1010,MATCH(A75+1,Raw!B:B,0)-1)),"H")+COUNTIF(INDIRECT("Raw!C"&amp;MATCH(A75,Raw!B:B,0)&amp;":C"&amp;IF(A75=MAX(Raw!B:B),1010,MATCH(A75+1,Raw!B:B,0)-1)),"S")+1,"")),2000)+IFERROR(LARGE(INDIRECT("RAW!AB"&amp;MATCH(A75,Raw!B:B,0)&amp;":AB"&amp;IF(A75=MAX(Raw!B:B),1010,MATCH(A75+1,Raw!B:B,0)-1)),IF(COUNTIF(INDIRECT("Raw!C"&amp;MATCH(A75,Raw!B:B,0)&amp;":C"&amp;IF(A75=MAX(Raw!B:B),1010,MATCH(A75+1,Raw!B:B,0)-1)),"V")&gt;1,COUNTIF(INDIRECT("Raw!C"&amp;MATCH(A75,Raw!B:B,0)&amp;":C"&amp;IF(A75=MAX(Raw!B:B),1010,MATCH(A75+1,Raw!B:B,0)-1)),"H")+COUNTIF(INDIRECT("Raw!C"&amp;MATCH(A75,Raw!B:B,0)&amp;":C"&amp;IF(A75=MAX(Raw!B:B),1010,MATCH(A75+1,Raw!B:B,0)-1)),"S")+2,"")),2000)-4000,"")</f>
        <v>0</v>
      </c>
      <c r="K75" s="52">
        <f ca="1">IFERROR(IFERROR(LARGE(INDIRECT("RAW!AC"&amp;MATCH(A75,Raw!B:B,0)&amp;":AC"&amp;IF(A75=MAX(Raw!B:B),1010,MATCH(A75+1,Raw!B:B,0)-1)),IF(COUNTIF(INDIRECT("Raw!C"&amp;MATCH(A75,Raw!B:B,0)&amp;":C"&amp;IF(A75=MAX(Raw!B:B),1010,MATCH(A75+1,Raw!B:B,0)-1)),"H")&gt;0,1,"")),6000)+IFERROR(LARGE(INDIRECT("RAW!AC"&amp;MATCH(A75,Raw!B:B,0)&amp;":AC"&amp;IF(A75=MAX(Raw!B:B),1010,MATCH(A75+1,Raw!B:B,0)-1)),IF(COUNTIF(INDIRECT("Raw!C"&amp;MATCH(A75,Raw!B:B,0)&amp;":C"&amp;IF(A75=MAX(Raw!B:B),1010,MATCH(A75+1,Raw!B:B,0)-1)),"H")&gt;1,2,"")),6000)-12000
+IFERROR(LARGE(INDIRECT("RAW!AC"&amp;MATCH(A75,Raw!B:B,0)&amp;":AC"&amp;IF(A75=MAX(Raw!B:B),1010,MATCH(A75+1,Raw!B:B,0)-1)),IF(COUNTIF(INDIRECT("Raw!C"&amp;MATCH(A75,Raw!B:B,0)&amp;":C"&amp;IF(A75=MAX(Raw!B:B),1010,MATCH(A75+1,Raw!B:B,0)-1)),"S")&gt;0,COUNTIF(INDIRECT("Raw!C"&amp;MATCH(A75,Raw!B:B,0)&amp;":C"&amp;IF(A75=MAX(Raw!B:B),1010,MATCH(A75+1,Raw!B:B,0)-1)),"H")+1,"")),4000)+IFERROR(LARGE(INDIRECT("RAW!AC"&amp;MATCH(A75,Raw!B:B,0)&amp;":AC"&amp;IF(A75=MAX(Raw!B:B),1010,MATCH(A75+1,Raw!B:B,0)-1)),IF(COUNTIF(INDIRECT("Raw!C"&amp;MATCH(A75,Raw!B:B,0)&amp;":C"&amp;IF(A75=MAX(Raw!B:B),1010,MATCH(A75+1,Raw!B:B,0)-1)),"S")&gt;1,COUNTIF(INDIRECT("Raw!C"&amp;MATCH(A75,Raw!B:B,0)&amp;":C"&amp;IF(A75=MAX(Raw!B:B),1010,MATCH(A75+1,Raw!B:B,0)-1)),"H")+2,"")),4000)-8000+IFERROR(LARGE(INDIRECT("RAW!AC"&amp;MATCH(A75,Raw!B:B,0)&amp;":AC"&amp;IF(A75=MAX(Raw!B:B),1010,MATCH(A75+1,Raw!B:B,0)-1)),IF(COUNTIF(INDIRECT("Raw!C"&amp;MATCH(A75,Raw!B:B,0)&amp;":C"&amp;IF(A75=MAX(Raw!B:B),1010,MATCH(A75+1,Raw!B:B,0)-1)),"V")&gt;0,COUNTIF(INDIRECT("Raw!C"&amp;MATCH(A75,Raw!B:B,0)&amp;":C"&amp;IF(A75=MAX(Raw!B:B),1010,MATCH(A75+1,Raw!B:B,0)-1)),"H")+COUNTIF(INDIRECT("Raw!C"&amp;MATCH(A75,Raw!B:B,0)&amp;":C"&amp;IF(A75=MAX(Raw!B:B),1010,MATCH(A75+1,Raw!B:B,0)-1)),"S")+1,"")),2000)+IFERROR(LARGE(INDIRECT("RAW!AC"&amp;MATCH(A75,Raw!B:B,0)&amp;":AC"&amp;IF(A75=MAX(Raw!B:B),1010,MATCH(A75+1,Raw!B:B,0)-1)),IF(COUNTIF(INDIRECT("Raw!C"&amp;MATCH(A75,Raw!B:B,0)&amp;":C"&amp;IF(A75=MAX(Raw!B:B),1010,MATCH(A75+1,Raw!B:B,0)-1)),"V")&gt;1,COUNTIF(INDIRECT("Raw!C"&amp;MATCH(A75,Raw!B:B,0)&amp;":C"&amp;IF(A75=MAX(Raw!B:B),1010,MATCH(A75+1,Raw!B:B,0)-1)),"H")+COUNTIF(INDIRECT("Raw!C"&amp;MATCH(A75,Raw!B:B,0)&amp;":C"&amp;IF(A75=MAX(Raw!B:B),1010,MATCH(A75+1,Raw!B:B,0)-1)),"S")+2,"")),2000)-4000,"")</f>
        <v>0</v>
      </c>
      <c r="L75" s="14">
        <f t="shared" ca="1" si="17"/>
        <v>0</v>
      </c>
      <c r="M75" s="14">
        <f t="shared" ca="1" si="18"/>
        <v>0</v>
      </c>
      <c r="N75" s="14">
        <f t="shared" ca="1" si="19"/>
        <v>0</v>
      </c>
      <c r="O75" s="37" t="str">
        <f t="array" aca="1" ref="O75" ca="1">IF(P75="","",(IF(ROUND(P75,1)=ROUND(P74,1),O74,O74+1)))</f>
        <v/>
      </c>
      <c r="P75" s="33" t="str">
        <f t="array" aca="1" ref="P75" ca="1">IF(ROUND(LARGE(B:B,$A75),2)=0,"",LARGE(B:B,$A75))</f>
        <v/>
      </c>
      <c r="Q75" s="33" t="str">
        <f t="array" aca="1" ref="Q75" ca="1">IFERROR(INDEX(Raw!$S$3:$S$502,MATCH(R75,Raw!$R$3:$R$502,0)),"")</f>
        <v/>
      </c>
      <c r="R75" s="34" t="str">
        <f t="array" aca="1" ref="R75" ca="1">IFERROR(INDEX(Raw!$R$3:$R$502,MATCH(IFERROR(INDEX(MATCH(P75,B$2:B$501,0),$A$2:$A$502),""),Raw!$Q$3:$Q$502,0)),"")</f>
        <v/>
      </c>
      <c r="S75" s="38" t="str">
        <f t="array" aca="1" ref="S75" ca="1">IF(T75="","",(IF(ROUND(T75,1)=ROUND(T74,1),S74,S74+1)))</f>
        <v/>
      </c>
      <c r="T75" s="36" t="str">
        <f t="array" aca="1" ref="T75" ca="1">IF(ROUND(LARGE(C:C,$A75),2)=0,"",LARGE(C:C,$A75))</f>
        <v/>
      </c>
      <c r="U75" s="33" t="str">
        <f t="array" aca="1" ref="U75" ca="1">IFERROR(INDEX(Raw!$S$3:$S$502,MATCH(V75,Raw!$R$3:$R$502,0)),"")</f>
        <v/>
      </c>
      <c r="V75" s="34" t="str">
        <f t="array" aca="1" ref="V75" ca="1">IFERROR(INDEX(Raw!$R$3:$R$502,MATCH(IFERROR(INDEX(MATCH(T75,C$2:C$501,0),$A$2:$A$501),""),Raw!$Q$3:$Q$502,0)),"")</f>
        <v/>
      </c>
      <c r="W75" s="38" t="str">
        <f t="array" aca="1" ref="W75" ca="1">IF(X75="","",(IF(ROUND(X75,1)=ROUND(X74,1),W74,W74+1)))</f>
        <v/>
      </c>
      <c r="X75" s="36" t="str">
        <f t="array" aca="1" ref="X75" ca="1">IF(ROUND(LARGE(D:D,$A75),2)=0,"",LARGE(D:D,$A75))</f>
        <v/>
      </c>
      <c r="Y75" s="33" t="str">
        <f t="array" aca="1" ref="Y75" ca="1">IFERROR(INDEX(Raw!$S$3:$S$502,MATCH(Z75,Raw!$R$3:$R$502,0)),"")</f>
        <v/>
      </c>
      <c r="Z75" s="34" t="str">
        <f t="array" aca="1" ref="Z75" ca="1">IFERROR(INDEX(Raw!$R$3:$R$502,MATCH(IFERROR(INDEX(MATCH(X75,D$2:D$501,0),$A$2:$A$501),""),Raw!$Q$3:$Q$502,0)),"")</f>
        <v/>
      </c>
      <c r="AA75" s="38" t="str">
        <f t="array" aca="1" ref="AA75" ca="1">IF(AB75="","",(IF(ROUND(AB75,1)=ROUND(AB74,1),AA74,AA74+1)))</f>
        <v/>
      </c>
      <c r="AB75" s="36" t="str">
        <f t="array" aca="1" ref="AB75" ca="1">IF(ROUND(LARGE(E:E,$A75),2)=0,"",LARGE(E:E,$A75))</f>
        <v/>
      </c>
      <c r="AC75" s="33" t="str">
        <f ca="1">IFERROR(INDEX(Raw!$S$3:$S$502,MATCH(AD75,Raw!$R$3:$R$502,0)),"")</f>
        <v/>
      </c>
      <c r="AD75" s="34" t="str">
        <f t="array" aca="1" ref="AD75" ca="1">IFERROR(INDEX(Raw!$R$3:$R$502,MATCH(IFERROR(INDEX(MATCH(AB75,E$2:E$501,0),$A$2:$A$501),""),Raw!$Q$3:$Q$502,0)),"")</f>
        <v/>
      </c>
      <c r="AE75" s="38" t="str">
        <f t="array" aca="1" ref="AE75" ca="1">IF(AF75="","",(IF(ROUND(AF75,1)=ROUND(AF74,1),AE74,AE74+1)))</f>
        <v/>
      </c>
      <c r="AF75" s="36" t="str">
        <f t="array" aca="1" ref="AF75" ca="1">IF(ROUND(LARGE(F:F,$A75),2)=0,"",LARGE(F:F,$A75))</f>
        <v/>
      </c>
      <c r="AG75" s="33" t="str">
        <f ca="1">IFERROR(INDEX(Raw!$S$3:$S$502,MATCH(AH75,Raw!$R$3:$R$502,0)),"")</f>
        <v/>
      </c>
      <c r="AH75" s="34" t="str">
        <f t="array" aca="1" ref="AH75" ca="1">IFERROR(INDEX(Raw!$R$3:$R$502,MATCH(IFERROR(INDEX(MATCH(AF75,F$2:F$501,0),$A$2:$A$501),""),Raw!$Q$3:$Q$502,0)),"")</f>
        <v/>
      </c>
      <c r="AI75" s="38" t="str">
        <f t="array" aca="1" ref="AI75" ca="1">IF(AJ75="","",(IF(ROUND(AJ75,1)=ROUND(AJ74,1),AI74,AI74+1)))</f>
        <v/>
      </c>
      <c r="AJ75" s="36" t="str">
        <f t="array" aca="1" ref="AJ75" ca="1">IF(ROUND(LARGE(G:G,$A75),2)=0,"",LARGE(G:G,$A75))</f>
        <v/>
      </c>
      <c r="AK75" s="33" t="str">
        <f ca="1">IFERROR(INDEX(Raw!$S$3:$S$502,MATCH(AL75,Raw!$R$3:$R$502,0)),"")</f>
        <v/>
      </c>
      <c r="AL75" s="34" t="str">
        <f t="array" aca="1" ref="AL75" ca="1">IFERROR(INDEX(Raw!$R$3:$R$502,MATCH(IFERROR(INDEX(MATCH(AJ75,G$2:G$501,0),$A$2:$A$501),""),Raw!$Q$3:$Q$502,0)),"")</f>
        <v/>
      </c>
      <c r="AM75" s="38" t="str">
        <f t="array" aca="1" ref="AM75" ca="1">IF(AN75="","",(IF(ROUND(AN75,1)=ROUND(AN74,1),AM74,AM74+1)))</f>
        <v/>
      </c>
      <c r="AN75" s="36" t="str">
        <f t="shared" ca="1" si="20"/>
        <v/>
      </c>
      <c r="AO75" s="33" t="str">
        <f ca="1">IFERROR(INDEX(Raw!$S$3:$S$502,MATCH(AP75,Raw!$R$3:$R$502,0)),"")</f>
        <v/>
      </c>
      <c r="AP75" s="34" t="str">
        <f t="array" aca="1" ref="AP75" ca="1">IFERROR(INDEX(Raw!$R$3:$R$502,MATCH(IFERROR(INDEX(MATCH(AN75,H$2:H$501,0),$A$2:$A$501),""),Raw!$Q$3:$Q$502,0)),"")</f>
        <v/>
      </c>
      <c r="AQ75" s="37" t="str">
        <f t="array" aca="1" ref="AQ75" ca="1">IF(AR75="","",(IF(ROUND(AR75,1)=ROUND(AR74,1),AQ74,AQ74+1)))</f>
        <v/>
      </c>
      <c r="AR75" s="33" t="str">
        <f t="shared" ca="1" si="21"/>
        <v/>
      </c>
      <c r="AS75" s="48" t="str">
        <f t="array" aca="1" ref="AS75" ca="1">IFERROR(INDEX(Raw!$S$3:$S$502,MATCH(AT75,Raw!$R$3:$R$502,0)),"")</f>
        <v/>
      </c>
      <c r="AT75" s="34" t="str">
        <f t="array" aca="1" ref="AT75" ca="1">IFERROR(INDEX(Raw!$R$3:$R$502,MATCH(IFERROR(INDEX(MATCH(AR75,I$2:I$501,0),$A$2:$A$501),""),Raw!$Q$3:$Q$502,0)),"")</f>
        <v/>
      </c>
      <c r="AU75" s="37" t="str">
        <f t="array" aca="1" ref="AU75" ca="1">IF(AV75="","",(IF(ROUND(AV75,1)=ROUND(AV74,1),AU74,AU74+1)))</f>
        <v/>
      </c>
      <c r="AV75" s="33" t="str">
        <f t="shared" ca="1" si="22"/>
        <v/>
      </c>
      <c r="AW75" s="48" t="str">
        <f t="array" aca="1" ref="AW75" ca="1">IFERROR(INDEX(Raw!$S$3:$S$502,MATCH(AX75,Raw!$R$3:$R$502,0)),"")</f>
        <v/>
      </c>
      <c r="AX75" s="34" t="str">
        <f t="array" aca="1" ref="AX75" ca="1">IFERROR(INDEX(Raw!$R$3:$R$502,MATCH(IFERROR(INDEX(MATCH(AV75,J$2:J$501,0),$A$2:$A$501),""),Raw!$Q$3:$Q$502,0)),"")</f>
        <v/>
      </c>
      <c r="AY75" s="37" t="str">
        <f t="array" aca="1" ref="AY75" ca="1">IF(AZ75="","",(IF(ROUND(AZ75,1)=ROUND(AZ74,1),AY74,AY74+1)))</f>
        <v/>
      </c>
      <c r="AZ75" s="33" t="str">
        <f t="shared" ca="1" si="23"/>
        <v/>
      </c>
      <c r="BA75" s="48" t="str">
        <f t="array" aca="1" ref="BA75" ca="1">IFERROR(INDEX(Raw!$S$3:$S$502,MATCH(BB75,Raw!$R$3:$R$502,0)),"")</f>
        <v/>
      </c>
      <c r="BB75" s="34" t="str">
        <f t="array" aca="1" ref="BB75" ca="1">IFERROR(INDEX(Raw!$R$3:$R$502,MATCH(IFERROR(INDEX(MATCH(AZ75,K$2:K$501,0),$A$2:$A$501),""),Raw!$Q$3:$Q$502,0)),"")</f>
        <v/>
      </c>
      <c r="BC75" s="37" t="str">
        <f t="array" aca="1" ref="BC75" ca="1">IF(BD75="","",(IF(ROUND(BD75,1)=ROUND(BD74,1),BC74,BC74+1)))</f>
        <v/>
      </c>
      <c r="BD75" s="33" t="str">
        <f t="shared" ca="1" si="24"/>
        <v/>
      </c>
      <c r="BE75" s="48" t="str">
        <f t="array" aca="1" ref="BE75" ca="1">IFERROR(INDEX(Raw!$S$3:$S$502,MATCH(BF75,Raw!$R$3:$R$502,0)),"")</f>
        <v/>
      </c>
      <c r="BF75" s="34" t="str">
        <f t="array" aca="1" ref="BF75" ca="1">IFERROR(INDEX(Raw!$R$3:$R$502,MATCH(IFERROR(INDEX(MATCH(BD75,L$2:L$501,0),$A$2:$A$501),""),Raw!$Q$3:$Q$502,0)),"")</f>
        <v/>
      </c>
      <c r="BG75" s="37" t="str">
        <f t="array" aca="1" ref="BG75" ca="1">IF(BH75="","",(IF(ROUND(BH75,1)=ROUND(BH74,1),BG74,BG74+1)))</f>
        <v/>
      </c>
      <c r="BH75" s="33" t="str">
        <f t="shared" ca="1" si="25"/>
        <v/>
      </c>
      <c r="BI75" s="48" t="str">
        <f t="array" aca="1" ref="BI75" ca="1">IFERROR(INDEX(Raw!$S$3:$S$502,MATCH(BJ75,Raw!$R$3:$R$502,0)),"")</f>
        <v/>
      </c>
      <c r="BJ75" s="34" t="str">
        <f t="array" aca="1" ref="BJ75" ca="1">IFERROR(INDEX(Raw!$R$3:$R$502,MATCH(IFERROR(INDEX(MATCH(BH75,M$2:M$501,0),$A$2:$A$501),""),Raw!$Q$3:$Q$502,0)),"")</f>
        <v/>
      </c>
      <c r="BK75" s="37" t="str">
        <f t="array" aca="1" ref="BK75" ca="1">IF(BL75="","",(IF(ROUND(BL75,1)=ROUND(BL74,1),BK74,BK74+1)))</f>
        <v/>
      </c>
      <c r="BL75" s="33" t="str">
        <f t="shared" ca="1" si="26"/>
        <v/>
      </c>
      <c r="BM75" s="48" t="str">
        <f t="array" aca="1" ref="BM75" ca="1">IFERROR(INDEX(Raw!$S$3:$S$502,MATCH(BN75,Raw!$R$3:$R$502,0)),"")</f>
        <v/>
      </c>
      <c r="BN75" s="34" t="str">
        <f t="array" aca="1" ref="BN75" ca="1">IFERROR(INDEX(Raw!$R$3:$R$502,MATCH(IFERROR(INDEX(MATCH(BL75,N$2:N$501,0),$A$2:$A$501),""),Raw!$Q$3:$Q$502,0)),"")</f>
        <v/>
      </c>
    </row>
    <row r="76" spans="1:66" x14ac:dyDescent="0.3">
      <c r="A76" s="28">
        <v>75</v>
      </c>
      <c r="B76" s="52">
        <f ca="1">IFERROR(IFERROR(LARGE(INDIRECT("RAW!T"&amp;MATCH(A76,Raw!B:B,0)&amp;":T"&amp;IF(A76=MAX(Raw!B:B),1010,MATCH(A76+1,Raw!B:B,0)-1)),IF(COUNTIF(INDIRECT("Raw!C"&amp;MATCH(A76,Raw!B:B,0)&amp;":C"&amp;IF(A76=MAX(Raw!B:B),1010,MATCH(A76+1,Raw!B:B,0)-1)),"H")&gt;0,1,"")),6000)+IFERROR(LARGE(INDIRECT("RAW!T"&amp;MATCH(A76,Raw!B:B,0)&amp;":T"&amp;IF(A76=MAX(Raw!B:B),1010,MATCH(A76+1,Raw!B:B,0)-1)),IF(COUNTIF(INDIRECT("Raw!C"&amp;MATCH(A76,Raw!B:B,0)&amp;":C"&amp;IF(A76=MAX(Raw!B:B),1010,MATCH(A76+1,Raw!B:B,0)-1)),"H")&gt;1,2,"")),6000)-12000
+IFERROR(LARGE(INDIRECT("RAW!T"&amp;MATCH(A76,Raw!B:B,0)&amp;":T"&amp;IF(A76=MAX(Raw!B:B),1010,MATCH(A76+1,Raw!B:B,0)-1)),IF(COUNTIF(INDIRECT("Raw!C"&amp;MATCH(A76,Raw!B:B,0)&amp;":C"&amp;IF(A76=MAX(Raw!B:B),1010,MATCH(A76+1,Raw!B:B,0)-1)),"S")&gt;0,COUNTIF(INDIRECT("Raw!C"&amp;MATCH(A76,Raw!B:B,0)&amp;":C"&amp;IF(A76=MAX(Raw!B:B),1010,MATCH(A76+1,Raw!B:B,0)-1)),"H")+1,"")),4000)+IFERROR(LARGE(INDIRECT("RAW!T"&amp;MATCH(A76,Raw!B:B,0)&amp;":T"&amp;IF(A76=MAX(Raw!B:B),1010,MATCH(A76+1,Raw!B:B,0)-1)),IF(COUNTIF(INDIRECT("Raw!C"&amp;MATCH(A76,Raw!B:B,0)&amp;":C"&amp;IF(A76=MAX(Raw!B:B),1010,MATCH(A76+1,Raw!B:B,0)-1)),"S")&gt;1,COUNTIF(INDIRECT("Raw!C"&amp;MATCH(A76,Raw!B:B,0)&amp;":C"&amp;IF(A76=MAX(Raw!B:B),1010,MATCH(A76+1,Raw!B:B,0)-1)),"H")+2,"")),4000)-8000+IFERROR(LARGE(INDIRECT("RAW!T"&amp;MATCH(A76,Raw!B:B,0)&amp;":T"&amp;IF(A76=MAX(Raw!B:B),1010,MATCH(A76+1,Raw!B:B,0)-1)),IF(COUNTIF(INDIRECT("Raw!C"&amp;MATCH(A76,Raw!B:B,0)&amp;":C"&amp;IF(A76=MAX(Raw!B:B),1010,MATCH(A76+1,Raw!B:B,0)-1)),"V")&gt;0,COUNTIF(INDIRECT("Raw!C"&amp;MATCH(A76,Raw!B:B,0)&amp;":C"&amp;IF(A76=MAX(Raw!B:B),1010,MATCH(A76+1,Raw!B:B,0)-1)),"H")+COUNTIF(INDIRECT("Raw!C"&amp;MATCH(A76,Raw!B:B,0)&amp;":C"&amp;IF(A76=MAX(Raw!B:B),1010,MATCH(A76+1,Raw!B:B,0)-1)),"S")+1,"")),2000)+IFERROR(LARGE(INDIRECT("RAW!T"&amp;MATCH(A76,Raw!B:B,0)&amp;":T"&amp;IF(A76=MAX(Raw!B:B),1010,MATCH(A76+1,Raw!B:B,0)-1)),IF(COUNTIF(INDIRECT("Raw!C"&amp;MATCH(A76,Raw!B:B,0)&amp;":C"&amp;IF(A76=MAX(Raw!B:B),1010,MATCH(A76+1,Raw!B:B,0)-1)),"V")&gt;1,COUNTIF(INDIRECT("Raw!C"&amp;MATCH(A76,Raw!B:B,0)&amp;":C"&amp;IF(A76=MAX(Raw!B:B),1010,MATCH(A76+1,Raw!B:B,0)-1)),"H")+COUNTIF(INDIRECT("Raw!C"&amp;MATCH(A76,Raw!B:B,0)&amp;":C"&amp;IF(A76=MAX(Raw!B:B),1010,MATCH(A76+1,Raw!B:B,0)-1)),"S")+2,"")),2000)-4000,"")</f>
        <v>0</v>
      </c>
      <c r="C76" s="52">
        <f ca="1">IFERROR(IFERROR(LARGE(INDIRECT("RAW!U"&amp;MATCH(A76,Raw!B:B,0)&amp;":U"&amp;IF(A76=MAX(Raw!B:B),1010,MATCH(A76+1,Raw!B:B,0)-1)),IF(COUNTIF(INDIRECT("Raw!C"&amp;MATCH(A76,Raw!B:B,0)&amp;":C"&amp;IF(A76=MAX(Raw!B:B),1010,MATCH(A76+1,Raw!B:B,0)-1)),"H")&gt;0,1,"")),6000)+IFERROR(LARGE(INDIRECT("RAW!U"&amp;MATCH(A76,Raw!B:B,0)&amp;":U"&amp;IF(A76=MAX(Raw!B:B),1010,MATCH(A76+1,Raw!B:B,0)-1)),IF(COUNTIF(INDIRECT("Raw!C"&amp;MATCH(A76,Raw!B:B,0)&amp;":C"&amp;IF(A76=MAX(Raw!B:B),1010,MATCH(A76+1,Raw!B:B,0)-1)),"H")&gt;1,2,"")),6000)-12000
+IFERROR(LARGE(INDIRECT("RAW!U"&amp;MATCH(A76,Raw!B:B,0)&amp;":U"&amp;IF(A76=MAX(Raw!B:B),1010,MATCH(A76+1,Raw!B:B,0)-1)),IF(COUNTIF(INDIRECT("Raw!C"&amp;MATCH(A76,Raw!B:B,0)&amp;":C"&amp;IF(A76=MAX(Raw!B:B),1010,MATCH(A76+1,Raw!B:B,0)-1)),"S")&gt;0,COUNTIF(INDIRECT("Raw!C"&amp;MATCH(A76,Raw!B:B,0)&amp;":C"&amp;IF(A76=MAX(Raw!B:B),1010,MATCH(A76+1,Raw!B:B,0)-1)),"H")+1,"")),4000)+IFERROR(LARGE(INDIRECT("RAW!U"&amp;MATCH(A76,Raw!B:B,0)&amp;":U"&amp;IF(A76=MAX(Raw!B:B),1010,MATCH(A76+1,Raw!B:B,0)-1)),IF(COUNTIF(INDIRECT("Raw!C"&amp;MATCH(A76,Raw!B:B,0)&amp;":C"&amp;IF(A76=MAX(Raw!B:B),1010,MATCH(A76+1,Raw!B:B,0)-1)),"S")&gt;1,COUNTIF(INDIRECT("Raw!C"&amp;MATCH(A76,Raw!B:B,0)&amp;":C"&amp;IF(A76=MAX(Raw!B:B),1010,MATCH(A76+1,Raw!B:B,0)-1)),"H")+2,"")),4000)-8000+IFERROR(LARGE(INDIRECT("RAW!U"&amp;MATCH(A76,Raw!B:B,0)&amp;":U"&amp;IF(A76=MAX(Raw!B:B),1010,MATCH(A76+1,Raw!B:B,0)-1)),IF(COUNTIF(INDIRECT("Raw!C"&amp;MATCH(A76,Raw!B:B,0)&amp;":C"&amp;IF(A76=MAX(Raw!B:B),1010,MATCH(A76+1,Raw!B:B,0)-1)),"V")&gt;0,COUNTIF(INDIRECT("Raw!C"&amp;MATCH(A76,Raw!B:B,0)&amp;":C"&amp;IF(A76=MAX(Raw!B:B),1010,MATCH(A76+1,Raw!B:B,0)-1)),"H")+COUNTIF(INDIRECT("Raw!C"&amp;MATCH(A76,Raw!B:B,0)&amp;":C"&amp;IF(A76=MAX(Raw!B:B),1010,MATCH(A76+1,Raw!B:B,0)-1)),"S")+1,"")),2000)+IFERROR(LARGE(INDIRECT("RAW!U"&amp;MATCH(A76,Raw!B:B,0)&amp;":U"&amp;IF(A76=MAX(Raw!B:B),1010,MATCH(A76+1,Raw!B:B,0)-1)),IF(COUNTIF(INDIRECT("Raw!C"&amp;MATCH(A76,Raw!B:B,0)&amp;":C"&amp;IF(A76=MAX(Raw!B:B),1010,MATCH(A76+1,Raw!B:B,0)-1)),"V")&gt;1,COUNTIF(INDIRECT("Raw!C"&amp;MATCH(A76,Raw!B:B,0)&amp;":C"&amp;IF(A76=MAX(Raw!B:B),1010,MATCH(A76+1,Raw!B:B,0)-1)),"H")+COUNTIF(INDIRECT("Raw!C"&amp;MATCH(A76,Raw!B:B,0)&amp;":C"&amp;IF(A76=MAX(Raw!B:B),1010,MATCH(A76+1,Raw!B:B,0)-1)),"S")+2,"")),2000)-4000,"")</f>
        <v>0</v>
      </c>
      <c r="D76" s="52">
        <f ca="1">IFERROR(IFERROR(LARGE(INDIRECT("RAW!V"&amp;MATCH(A76,Raw!B:B,0)&amp;":V"&amp;IF(A76=MAX(Raw!B:B),1010,MATCH(A76+1,Raw!B:B,0)-1)),IF(COUNTIF(INDIRECT("Raw!C"&amp;MATCH(A76,Raw!B:B,0)&amp;":C"&amp;IF(A76=MAX(Raw!B:B),1010,MATCH(A76+1,Raw!B:B,0)-1)),"H")&gt;0,1,"")),6000)+IFERROR(LARGE(INDIRECT("RAW!V"&amp;MATCH(A76,Raw!B:B,0)&amp;":V"&amp;IF(A76=MAX(Raw!B:B),1010,MATCH(A76+1,Raw!B:B,0)-1)),IF(COUNTIF(INDIRECT("Raw!C"&amp;MATCH(A76,Raw!B:B,0)&amp;":C"&amp;IF(A76=MAX(Raw!B:B),1010,MATCH(A76+1,Raw!B:B,0)-1)),"H")&gt;1,2,"")),6000)-12000
+IFERROR(LARGE(INDIRECT("RAW!V"&amp;MATCH(A76,Raw!B:B,0)&amp;":V"&amp;IF(A76=MAX(Raw!B:B),1010,MATCH(A76+1,Raw!B:B,0)-1)),IF(COUNTIF(INDIRECT("Raw!C"&amp;MATCH(A76,Raw!B:B,0)&amp;":C"&amp;IF(A76=MAX(Raw!B:B),1010,MATCH(A76+1,Raw!B:B,0)-1)),"S")&gt;0,COUNTIF(INDIRECT("Raw!C"&amp;MATCH(A76,Raw!B:B,0)&amp;":C"&amp;IF(A76=MAX(Raw!B:B),1010,MATCH(A76+1,Raw!B:B,0)-1)),"H")+1,"")),4000)+IFERROR(LARGE(INDIRECT("RAW!V"&amp;MATCH(A76,Raw!B:B,0)&amp;":V"&amp;IF(A76=MAX(Raw!B:B),1010,MATCH(A76+1,Raw!B:B,0)-1)),IF(COUNTIF(INDIRECT("Raw!C"&amp;MATCH(A76,Raw!B:B,0)&amp;":C"&amp;IF(A76=MAX(Raw!B:B),1010,MATCH(A76+1,Raw!B:B,0)-1)),"S")&gt;1,COUNTIF(INDIRECT("Raw!C"&amp;MATCH(A76,Raw!B:B,0)&amp;":C"&amp;IF(A76=MAX(Raw!B:B),1010,MATCH(A76+1,Raw!B:B,0)-1)),"H")+2,"")),4000)-8000+IFERROR(LARGE(INDIRECT("RAW!V"&amp;MATCH(A76,Raw!B:B,0)&amp;":V"&amp;IF(A76=MAX(Raw!B:B),1010,MATCH(A76+1,Raw!B:B,0)-1)),IF(COUNTIF(INDIRECT("Raw!C"&amp;MATCH(A76,Raw!B:B,0)&amp;":C"&amp;IF(A76=MAX(Raw!B:B),1010,MATCH(A76+1,Raw!B:B,0)-1)),"V")&gt;0,COUNTIF(INDIRECT("Raw!C"&amp;MATCH(A76,Raw!B:B,0)&amp;":C"&amp;IF(A76=MAX(Raw!B:B),1010,MATCH(A76+1,Raw!B:B,0)-1)),"H")+COUNTIF(INDIRECT("Raw!C"&amp;MATCH(A76,Raw!B:B,0)&amp;":C"&amp;IF(A76=MAX(Raw!B:B),1010,MATCH(A76+1,Raw!B:B,0)-1)),"S")+1,"")),2000)+IFERROR(LARGE(INDIRECT("RAW!V"&amp;MATCH(A76,Raw!B:B,0)&amp;":V"&amp;IF(A76=MAX(Raw!B:B),1010,MATCH(A76+1,Raw!B:B,0)-1)),IF(COUNTIF(INDIRECT("Raw!C"&amp;MATCH(A76,Raw!B:B,0)&amp;":C"&amp;IF(A76=MAX(Raw!B:B),1010,MATCH(A76+1,Raw!B:B,0)-1)),"V")&gt;1,COUNTIF(INDIRECT("Raw!C"&amp;MATCH(A76,Raw!B:B,0)&amp;":C"&amp;IF(A76=MAX(Raw!B:B),1010,MATCH(A76+1,Raw!B:B,0)-1)),"H")+COUNTIF(INDIRECT("Raw!C"&amp;MATCH(A76,Raw!B:B,0)&amp;":C"&amp;IF(A76=MAX(Raw!B:B),1010,MATCH(A76+1,Raw!B:B,0)-1)),"S")+2,"")),2000)-4000,"")</f>
        <v>0</v>
      </c>
      <c r="E76" s="52">
        <f ca="1">IFERROR(IFERROR(LARGE(INDIRECT("RAW!W"&amp;MATCH(A76,Raw!B:B,0)&amp;":W"&amp;IF(A76=MAX(Raw!B:B),1010,MATCH(A76+1,Raw!B:B,0)-1)),IF(COUNTIF(INDIRECT("Raw!C"&amp;MATCH(A76,Raw!B:B,0)&amp;":C"&amp;IF(A76=MAX(Raw!B:B),1010,MATCH(A76+1,Raw!B:B,0)-1)),"H")&gt;0,1,"")),6000)+IFERROR(LARGE(INDIRECT("RAW!W"&amp;MATCH(A76,Raw!B:B,0)&amp;":W"&amp;IF(A76=MAX(Raw!B:B),1010,MATCH(A76+1,Raw!B:B,0)-1)),IF(COUNTIF(INDIRECT("Raw!C"&amp;MATCH(A76,Raw!B:B,0)&amp;":C"&amp;IF(A76=MAX(Raw!B:B),1010,MATCH(A76+1,Raw!B:B,0)-1)),"H")&gt;1,2,"")),6000)-12000
+IFERROR(LARGE(INDIRECT("RAW!W"&amp;MATCH(A76,Raw!B:B,0)&amp;":W"&amp;IF(A76=MAX(Raw!B:B),1010,MATCH(A76+1,Raw!B:B,0)-1)),IF(COUNTIF(INDIRECT("Raw!C"&amp;MATCH(A76,Raw!B:B,0)&amp;":C"&amp;IF(A76=MAX(Raw!B:B),1010,MATCH(A76+1,Raw!B:B,0)-1)),"S")&gt;0,COUNTIF(INDIRECT("Raw!C"&amp;MATCH(A76,Raw!B:B,0)&amp;":C"&amp;IF(A76=MAX(Raw!B:B),1010,MATCH(A76+1,Raw!B:B,0)-1)),"H")+1,"")),4000)+IFERROR(LARGE(INDIRECT("RAW!W"&amp;MATCH(A76,Raw!B:B,0)&amp;":W"&amp;IF(A76=MAX(Raw!B:B),1010,MATCH(A76+1,Raw!B:B,0)-1)),IF(COUNTIF(INDIRECT("Raw!C"&amp;MATCH(A76,Raw!B:B,0)&amp;":C"&amp;IF(A76=MAX(Raw!B:B),1010,MATCH(A76+1,Raw!B:B,0)-1)),"S")&gt;1,COUNTIF(INDIRECT("Raw!C"&amp;MATCH(A76,Raw!B:B,0)&amp;":C"&amp;IF(A76=MAX(Raw!B:B),1010,MATCH(A76+1,Raw!B:B,0)-1)),"H")+2,"")),4000)-8000+IFERROR(LARGE(INDIRECT("RAW!W"&amp;MATCH(A76,Raw!B:B,0)&amp;":W"&amp;IF(A76=MAX(Raw!B:B),1010,MATCH(A76+1,Raw!B:B,0)-1)),IF(COUNTIF(INDIRECT("Raw!C"&amp;MATCH(A76,Raw!B:B,0)&amp;":C"&amp;IF(A76=MAX(Raw!B:B),1010,MATCH(A76+1,Raw!B:B,0)-1)),"V")&gt;0,COUNTIF(INDIRECT("Raw!C"&amp;MATCH(A76,Raw!B:B,0)&amp;":C"&amp;IF(A76=MAX(Raw!B:B),1010,MATCH(A76+1,Raw!B:B,0)-1)),"H")+COUNTIF(INDIRECT("Raw!C"&amp;MATCH(A76,Raw!B:B,0)&amp;":C"&amp;IF(A76=MAX(Raw!B:B),1010,MATCH(A76+1,Raw!B:B,0)-1)),"S")+1,"")),2000)+IFERROR(LARGE(INDIRECT("RAW!W"&amp;MATCH(A76,Raw!B:B,0)&amp;":W"&amp;IF(A76=MAX(Raw!B:B),1010,MATCH(A76+1,Raw!B:B,0)-1)),IF(COUNTIF(INDIRECT("Raw!C"&amp;MATCH(A76,Raw!B:B,0)&amp;":C"&amp;IF(A76=MAX(Raw!B:B),1010,MATCH(A76+1,Raw!B:B,0)-1)),"V")&gt;1,COUNTIF(INDIRECT("Raw!C"&amp;MATCH(A76,Raw!B:B,0)&amp;":C"&amp;IF(A76=MAX(Raw!B:B),1010,MATCH(A76+1,Raw!B:B,0)-1)),"H")+COUNTIF(INDIRECT("Raw!C"&amp;MATCH(A76,Raw!B:B,0)&amp;":C"&amp;IF(A76=MAX(Raw!B:B),1010,MATCH(A76+1,Raw!B:B,0)-1)),"S")+2,"")),2000)-4000,"")</f>
        <v>0</v>
      </c>
      <c r="F76" s="52">
        <f ca="1">IFERROR(IFERROR(LARGE(INDIRECT("RAW!X"&amp;MATCH(A76,Raw!B:B,0)&amp;":X"&amp;IF(A76=MAX(Raw!B:B),1010,MATCH(A76+1,Raw!B:B,0)-1)),IF(COUNTIF(INDIRECT("Raw!C"&amp;MATCH(A76,Raw!B:B,0)&amp;":C"&amp;IF(A76=MAX(Raw!B:B),1010,MATCH(A76+1,Raw!B:B,0)-1)),"H")&gt;0,1,"")),6000)+IFERROR(LARGE(INDIRECT("RAW!X"&amp;MATCH(A76,Raw!B:B,0)&amp;":X"&amp;IF(A76=MAX(Raw!B:B),1010,MATCH(A76+1,Raw!B:B,0)-1)),IF(COUNTIF(INDIRECT("Raw!C"&amp;MATCH(A76,Raw!B:B,0)&amp;":C"&amp;IF(A76=MAX(Raw!B:B),1010,MATCH(A76+1,Raw!B:B,0)-1)),"H")&gt;1,2,"")),6000)-12000
+IFERROR(LARGE(INDIRECT("RAW!X"&amp;MATCH(A76,Raw!B:B,0)&amp;":X"&amp;IF(A76=MAX(Raw!B:B),1010,MATCH(A76+1,Raw!B:B,0)-1)),IF(COUNTIF(INDIRECT("Raw!C"&amp;MATCH(A76,Raw!B:B,0)&amp;":C"&amp;IF(A76=MAX(Raw!B:B),1010,MATCH(A76+1,Raw!B:B,0)-1)),"S")&gt;0,COUNTIF(INDIRECT("Raw!C"&amp;MATCH(A76,Raw!B:B,0)&amp;":C"&amp;IF(A76=MAX(Raw!B:B),1010,MATCH(A76+1,Raw!B:B,0)-1)),"H")+1,"")),4000)+IFERROR(LARGE(INDIRECT("RAW!X"&amp;MATCH(A76,Raw!B:B,0)&amp;":X"&amp;IF(A76=MAX(Raw!B:B),1010,MATCH(A76+1,Raw!B:B,0)-1)),IF(COUNTIF(INDIRECT("Raw!C"&amp;MATCH(A76,Raw!B:B,0)&amp;":C"&amp;IF(A76=MAX(Raw!B:B),1010,MATCH(A76+1,Raw!B:B,0)-1)),"S")&gt;1,COUNTIF(INDIRECT("Raw!C"&amp;MATCH(A76,Raw!B:B,0)&amp;":C"&amp;IF(A76=MAX(Raw!B:B),1010,MATCH(A76+1,Raw!B:B,0)-1)),"H")+2,"")),4000)-8000+IFERROR(LARGE(INDIRECT("RAW!X"&amp;MATCH(A76,Raw!B:B,0)&amp;":X"&amp;IF(A76=MAX(Raw!B:B),1010,MATCH(A76+1,Raw!B:B,0)-1)),IF(COUNTIF(INDIRECT("Raw!C"&amp;MATCH(A76,Raw!B:B,0)&amp;":C"&amp;IF(A76=MAX(Raw!B:B),1010,MATCH(A76+1,Raw!B:B,0)-1)),"v")&gt;0,COUNTIF(INDIRECT("Raw!C"&amp;MATCH(A76,Raw!B:B,0)&amp;":C"&amp;IF(A76=MAX(Raw!B:B),1010,MATCH(A76+1,Raw!B:B,0)-1)),"H")+COUNTIF(INDIRECT("Raw!C"&amp;MATCH(A76,Raw!B:B,0)&amp;":C"&amp;IF(A76=MAX(Raw!B:B),1010,MATCH(A76+1,Raw!B:B,0)-1)),"S")+1,"")),2000)+IFERROR(LARGE(INDIRECT("RAW!X"&amp;MATCH(A76,Raw!B:B,0)&amp;":X"&amp;IF(A76=MAX(Raw!B:B),1010,MATCH(A76+1,Raw!B:B,0)-1)),IF(COUNTIF(INDIRECT("Raw!C"&amp;MATCH(A76,Raw!B:B,0)&amp;":C"&amp;IF(A76=MAX(Raw!B:B),1010,MATCH(A76+1,Raw!B:B,0)-1)),"v")&gt;1,COUNTIF(INDIRECT("Raw!C"&amp;MATCH(A76,Raw!B:B,0)&amp;":C"&amp;IF(A76=MAX(Raw!B:B),1010,MATCH(A76+1,Raw!B:B,0)-1)),"H")+COUNTIF(INDIRECT("Raw!C"&amp;MATCH(A76,Raw!B:B,0)&amp;":C"&amp;IF(A76=MAX(Raw!B:B),1010,MATCH(A76+1,Raw!B:B,0)-1)),"S")+2,"")),2000)-4000,"")</f>
        <v>0</v>
      </c>
      <c r="G76" s="52">
        <f ca="1">IFERROR(IFERROR(LARGE(INDIRECT("RAW!Y"&amp;MATCH(A76,Raw!B:B,0)&amp;":Y"&amp;IF(A76=MAX(Raw!B:B),1010,MATCH(A76+1,Raw!B:B,0)-1)),IF(COUNTIF(INDIRECT("Raw!C"&amp;MATCH(A76,Raw!B:B,0)&amp;":C"&amp;IF(A76=MAX(Raw!B:B),1010,MATCH(A76+1,Raw!B:B,0)-1)),"H")&gt;0,1,"")),6000)+IFERROR(LARGE(INDIRECT("RAW!Y"&amp;MATCH(A76,Raw!B:B,0)&amp;":Y"&amp;IF(A76=MAX(Raw!B:B),1010,MATCH(A76+1,Raw!B:B,0)-1)),IF(COUNTIF(INDIRECT("Raw!C"&amp;MATCH(A76,Raw!B:B,0)&amp;":C"&amp;IF(A76=MAX(Raw!B:B),1010,MATCH(A76+1,Raw!B:B,0)-1)),"H")&gt;1,2,"")),6000)-12000
+IFERROR(LARGE(INDIRECT("RAW!Y"&amp;MATCH(A76,Raw!B:B,0)&amp;":Y"&amp;IF(A76=MAX(Raw!B:B),1010,MATCH(A76+1,Raw!B:B,0)-1)),IF(COUNTIF(INDIRECT("Raw!C"&amp;MATCH(A76,Raw!B:B,0)&amp;":C"&amp;IF(A76=MAX(Raw!B:B),1010,MATCH(A76+1,Raw!B:B,0)-1)),"S")&gt;0,COUNTIF(INDIRECT("Raw!C"&amp;MATCH(A76,Raw!B:B,0)&amp;":C"&amp;IF(A76=MAX(Raw!B:B),1010,MATCH(A76+1,Raw!B:B,0)-1)),"H")+1,"")),4000)+IFERROR(LARGE(INDIRECT("RAW!Y"&amp;MATCH(A76,Raw!B:B,0)&amp;":Y"&amp;IF(A76=MAX(Raw!B:B),1010,MATCH(A76+1,Raw!B:B,0)-1)),IF(COUNTIF(INDIRECT("Raw!C"&amp;MATCH(A76,Raw!B:B,0)&amp;":C"&amp;IF(A76=MAX(Raw!B:B),1010,MATCH(A76+1,Raw!B:B,0)-1)),"S")&gt;1,COUNTIF(INDIRECT("Raw!C"&amp;MATCH(A76,Raw!B:B,0)&amp;":C"&amp;IF(A76=MAX(Raw!B:B),1010,MATCH(A76+1,Raw!B:B,0)-1)),"H")+2,"")),4000)-8000+IFERROR(LARGE(INDIRECT("RAW!Y"&amp;MATCH(A76,Raw!B:B,0)&amp;":Y"&amp;IF(A76=MAX(Raw!B:B),1010,MATCH(A76+1,Raw!B:B,0)-1)),IF(COUNTIF(INDIRECT("Raw!C"&amp;MATCH(A76,Raw!B:B,0)&amp;":C"&amp;IF(A76=MAX(Raw!B:B),1010,MATCH(A76+1,Raw!B:B,0)-1)),"V")&gt;0,COUNTIF(INDIRECT("Raw!C"&amp;MATCH(A76,Raw!B:B,0)&amp;":C"&amp;IF(A76=MAX(Raw!B:B),1010,MATCH(A76+1,Raw!B:B,0)-1)),"H")+COUNTIF(INDIRECT("Raw!C"&amp;MATCH(A76,Raw!B:B,0)&amp;":C"&amp;IF(A76=MAX(Raw!B:B),1010,MATCH(A76+1,Raw!B:B,0)-1)),"S")+1,"")),2000)+IFERROR(LARGE(INDIRECT("RAW!Y"&amp;MATCH(A76,Raw!B:B,0)&amp;":Y"&amp;IF(A76=MAX(Raw!B:B),1010,MATCH(A76+1,Raw!B:B,0)-1)),IF(COUNTIF(INDIRECT("Raw!C"&amp;MATCH(A76,Raw!B:B,0)&amp;":C"&amp;IF(A76=MAX(Raw!B:B),1010,MATCH(A76+1,Raw!B:B,0)-1)),"V")&gt;1,COUNTIF(INDIRECT("Raw!C"&amp;MATCH(A76,Raw!B:B,0)&amp;":C"&amp;IF(A76=MAX(Raw!B:B),1010,MATCH(A76+1,Raw!B:B,0)-1)),"H")+COUNTIF(INDIRECT("Raw!C"&amp;MATCH(A76,Raw!B:B,0)&amp;":C"&amp;IF(A76=MAX(Raw!B:B),1010,MATCH(A76+1,Raw!B:B,0)-1)),"S")+2,"")),2000)-4000,"")</f>
        <v>0</v>
      </c>
      <c r="H76" s="52">
        <f ca="1">IFERROR(IFERROR(LARGE(INDIRECT("RAW!Z"&amp;MATCH(A76,Raw!B:B,0)&amp;":Z"&amp;IF(A76=MAX(Raw!B:B),1010,MATCH(A76+1,Raw!B:B,0)-1)),IF(COUNTIF(INDIRECT("Raw!C"&amp;MATCH(A76,Raw!B:B,0)&amp;":C"&amp;IF(A76=MAX(Raw!B:B),1010,MATCH(A76+1,Raw!B:B,0)-1)),"H")&gt;0,1,"")),6000)+IFERROR(LARGE(INDIRECT("RAW!Z"&amp;MATCH(A76,Raw!B:B,0)&amp;":Z"&amp;IF(A76=MAX(Raw!B:B),1010,MATCH(A76+1,Raw!B:B,0)-1)),IF(COUNTIF(INDIRECT("Raw!C"&amp;MATCH(A76,Raw!B:B,0)&amp;":C"&amp;IF(A76=MAX(Raw!B:B),1010,MATCH(A76+1,Raw!B:B,0)-1)),"H")&gt;1,2,"")),6000)-12000
+IFERROR(LARGE(INDIRECT("RAW!Z"&amp;MATCH(A76,Raw!B:B,0)&amp;":Z"&amp;IF(A76=MAX(Raw!B:B),1010,MATCH(A76+1,Raw!B:B,0)-1)),IF(COUNTIF(INDIRECT("Raw!C"&amp;MATCH(A76,Raw!B:B,0)&amp;":C"&amp;IF(A76=MAX(Raw!B:B),1010,MATCH(A76+1,Raw!B:B,0)-1)),"S")&gt;0,COUNTIF(INDIRECT("Raw!C"&amp;MATCH(A76,Raw!B:B,0)&amp;":C"&amp;IF(A76=MAX(Raw!B:B),1010,MATCH(A76+1,Raw!B:B,0)-1)),"H")+1,"")),4000)+IFERROR(LARGE(INDIRECT("RAW!Z"&amp;MATCH(A76,Raw!B:B,0)&amp;":Z"&amp;IF(A76=MAX(Raw!B:B),1010,MATCH(A76+1,Raw!B:B,0)-1)),IF(COUNTIF(INDIRECT("Raw!C"&amp;MATCH(A76,Raw!B:B,0)&amp;":C"&amp;IF(A76=MAX(Raw!B:B),1010,MATCH(A76+1,Raw!B:B,0)-1)),"S")&gt;1,COUNTIF(INDIRECT("Raw!C"&amp;MATCH(A76,Raw!B:B,0)&amp;":C"&amp;IF(A76=MAX(Raw!B:B),1010,MATCH(A76+1,Raw!B:B,0)-1)),"H")+2,"")),4000)-8000+IFERROR(LARGE(INDIRECT("RAW!Z"&amp;MATCH(A76,Raw!B:B,0)&amp;":Z"&amp;IF(A76=MAX(Raw!B:B),1010,MATCH(A76+1,Raw!B:B,0)-1)),IF(COUNTIF(INDIRECT("Raw!C"&amp;MATCH(A76,Raw!B:B,0)&amp;":C"&amp;IF(A76=MAX(Raw!B:B),1010,MATCH(A76+1,Raw!B:B,0)-1)),"V")&gt;0,COUNTIF(INDIRECT("Raw!C"&amp;MATCH(A76,Raw!B:B,0)&amp;":C"&amp;IF(A76=MAX(Raw!B:B),1010,MATCH(A76+1,Raw!B:B,0)-1)),"H")+COUNTIF(INDIRECT("Raw!C"&amp;MATCH(A76,Raw!B:B,0)&amp;":C"&amp;IF(A76=MAX(Raw!B:B),1010,MATCH(A76+1,Raw!B:B,0)-1)),"S")+1,"")),2000)+IFERROR(LARGE(INDIRECT("RAW!Z"&amp;MATCH(A76,Raw!B:B,0)&amp;":Z"&amp;IF(A76=MAX(Raw!B:B),1010,MATCH(A76+1,Raw!B:B,0)-1)),IF(COUNTIF(INDIRECT("Raw!C"&amp;MATCH(A76,Raw!B:B,0)&amp;":C"&amp;IF(A76=MAX(Raw!B:B),1010,MATCH(A76+1,Raw!B:B,0)-1)),"V")&gt;1,COUNTIF(INDIRECT("Raw!C"&amp;MATCH(A76,Raw!B:B,0)&amp;":C"&amp;IF(A76=MAX(Raw!B:B),1010,MATCH(A76+1,Raw!B:B,0)-1)),"H")+COUNTIF(INDIRECT("Raw!C"&amp;MATCH(A76,Raw!B:B,0)&amp;":C"&amp;IF(A76=MAX(Raw!B:B),1010,MATCH(A76+1,Raw!B:B,0)-1)),"S")+2,"")),2000)-4000,"")</f>
        <v>0</v>
      </c>
      <c r="I76" s="52">
        <f ca="1">IFERROR(IFERROR(LARGE(INDIRECT("RAW!AA"&amp;MATCH(A76,Raw!B:B,0)&amp;":AA"&amp;IF(A76=MAX(Raw!B:B),1010,MATCH(A76+1,Raw!B:B,0)-1)),IF(COUNTIF(INDIRECT("Raw!C"&amp;MATCH(A76,Raw!B:B,0)&amp;":C"&amp;IF(A76=MAX(Raw!B:B),1010,MATCH(A76+1,Raw!B:B,0)-1)),"H")&gt;0,1,"")),6000)+IFERROR(LARGE(INDIRECT("RAW!AA"&amp;MATCH(A76,Raw!B:B,0)&amp;":AA"&amp;IF(A76=MAX(Raw!B:B),1010,MATCH(A76+1,Raw!B:B,0)-1)),IF(COUNTIF(INDIRECT("Raw!C"&amp;MATCH(A76,Raw!B:B,0)&amp;":C"&amp;IF(A76=MAX(Raw!B:B),1010,MATCH(A76+1,Raw!B:B,0)-1)),"H")&gt;1,2,"")),6000)-12000
+IFERROR(LARGE(INDIRECT("RAW!AA"&amp;MATCH(A76,Raw!B:B,0)&amp;":AA"&amp;IF(A76=MAX(Raw!B:B),1010,MATCH(A76+1,Raw!B:B,0)-1)),IF(COUNTIF(INDIRECT("Raw!C"&amp;MATCH(A76,Raw!B:B,0)&amp;":C"&amp;IF(A76=MAX(Raw!B:B),1010,MATCH(A76+1,Raw!B:B,0)-1)),"S")&gt;0,COUNTIF(INDIRECT("Raw!C"&amp;MATCH(A76,Raw!B:B,0)&amp;":C"&amp;IF(A76=MAX(Raw!B:B),1010,MATCH(A76+1,Raw!B:B,0)-1)),"H")+1,"")),4000)+IFERROR(LARGE(INDIRECT("RAW!AA"&amp;MATCH(A76,Raw!B:B,0)&amp;":AA"&amp;IF(A76=MAX(Raw!B:B),1010,MATCH(A76+1,Raw!B:B,0)-1)),IF(COUNTIF(INDIRECT("Raw!C"&amp;MATCH(A76,Raw!B:B,0)&amp;":C"&amp;IF(A76=MAX(Raw!B:B),1010,MATCH(A76+1,Raw!B:B,0)-1)),"S")&gt;1,COUNTIF(INDIRECT("Raw!C"&amp;MATCH(A76,Raw!B:B,0)&amp;":C"&amp;IF(A76=MAX(Raw!B:B),1010,MATCH(A76+1,Raw!B:B,0)-1)),"H")+2,"")),4000)-8000+IFERROR(LARGE(INDIRECT("RAW!AA"&amp;MATCH(A76,Raw!B:B,0)&amp;":AA"&amp;IF(A76=MAX(Raw!B:B),1010,MATCH(A76+1,Raw!B:B,0)-1)),IF(COUNTIF(INDIRECT("Raw!C"&amp;MATCH(A76,Raw!B:B,0)&amp;":C"&amp;IF(A76=MAX(Raw!B:B),1010,MATCH(A76+1,Raw!B:B,0)-1)),"V")&gt;0,COUNTIF(INDIRECT("Raw!C"&amp;MATCH(A76,Raw!B:B,0)&amp;":C"&amp;IF(A76=MAX(Raw!B:B),1010,MATCH(A76+1,Raw!B:B,0)-1)),"H")+COUNTIF(INDIRECT("Raw!C"&amp;MATCH(A76,Raw!B:B,0)&amp;":C"&amp;IF(A76=MAX(Raw!B:B),1010,MATCH(A76+1,Raw!B:B,0)-1)),"S")+1,"")),2000)+IFERROR(LARGE(INDIRECT("RAW!AA"&amp;MATCH(A76,Raw!B:B,0)&amp;":AA"&amp;IF(A76=MAX(Raw!B:B),1010,MATCH(A76+1,Raw!B:B,0)-1)),IF(COUNTIF(INDIRECT("Raw!C"&amp;MATCH(A76,Raw!B:B,0)&amp;":C"&amp;IF(A76=MAX(Raw!B:B),1010,MATCH(A76+1,Raw!B:B,0)-1)),"V")&gt;1,COUNTIF(INDIRECT("Raw!C"&amp;MATCH(A76,Raw!B:B,0)&amp;":C"&amp;IF(A76=MAX(Raw!B:B),1010,MATCH(A76+1,Raw!B:B,0)-1)),"H")+COUNTIF(INDIRECT("Raw!C"&amp;MATCH(A76,Raw!B:B,0)&amp;":C"&amp;IF(A76=MAX(Raw!B:B),1010,MATCH(A76+1,Raw!B:B,0)-1)),"S")+2,"")),2000)-4000,"")</f>
        <v>0</v>
      </c>
      <c r="J76" s="52">
        <f ca="1">IFERROR(IFERROR(LARGE(INDIRECT("RAW!AB"&amp;MATCH(A76,Raw!B:B,0)&amp;":AB"&amp;IF(A76=MAX(Raw!B:B),1010,MATCH(A76+1,Raw!B:B,0)-1)),IF(COUNTIF(INDIRECT("Raw!C"&amp;MATCH(A76,Raw!B:B,0)&amp;":C"&amp;IF(A76=MAX(Raw!B:B),1010,MATCH(A76+1,Raw!B:B,0)-1)),"H")&gt;0,1,"")),6000)+IFERROR(LARGE(INDIRECT("RAW!AB"&amp;MATCH(A76,Raw!B:B,0)&amp;":AB"&amp;IF(A76=MAX(Raw!B:B),1010,MATCH(A76+1,Raw!B:B,0)-1)),IF(COUNTIF(INDIRECT("Raw!C"&amp;MATCH(A76,Raw!B:B,0)&amp;":C"&amp;IF(A76=MAX(Raw!B:B),1010,MATCH(A76+1,Raw!B:B,0)-1)),"H")&gt;1,2,"")),6000)-12000
+IFERROR(LARGE(INDIRECT("RAW!AB"&amp;MATCH(A76,Raw!B:B,0)&amp;":AB"&amp;IF(A76=MAX(Raw!B:B),1010,MATCH(A76+1,Raw!B:B,0)-1)),IF(COUNTIF(INDIRECT("Raw!C"&amp;MATCH(A76,Raw!B:B,0)&amp;":C"&amp;IF(A76=MAX(Raw!B:B),1010,MATCH(A76+1,Raw!B:B,0)-1)),"S")&gt;0,COUNTIF(INDIRECT("Raw!C"&amp;MATCH(A76,Raw!B:B,0)&amp;":C"&amp;IF(A76=MAX(Raw!B:B),1010,MATCH(A76+1,Raw!B:B,0)-1)),"H")+1,"")),4000)+IFERROR(LARGE(INDIRECT("RAW!AB"&amp;MATCH(A76,Raw!B:B,0)&amp;":AB"&amp;IF(A76=MAX(Raw!B:B),1010,MATCH(A76+1,Raw!B:B,0)-1)),IF(COUNTIF(INDIRECT("Raw!C"&amp;MATCH(A76,Raw!B:B,0)&amp;":C"&amp;IF(A76=MAX(Raw!B:B),1010,MATCH(A76+1,Raw!B:B,0)-1)),"S")&gt;1,COUNTIF(INDIRECT("Raw!C"&amp;MATCH(A76,Raw!B:B,0)&amp;":C"&amp;IF(A76=MAX(Raw!B:B),1010,MATCH(A76+1,Raw!B:B,0)-1)),"H")+2,"")),4000)-8000+IFERROR(LARGE(INDIRECT("RAW!AB"&amp;MATCH(A76,Raw!B:B,0)&amp;":AB"&amp;IF(A76=MAX(Raw!B:B),1010,MATCH(A76+1,Raw!B:B,0)-1)),IF(COUNTIF(INDIRECT("Raw!C"&amp;MATCH(A76,Raw!B:B,0)&amp;":C"&amp;IF(A76=MAX(Raw!B:B),1010,MATCH(A76+1,Raw!B:B,0)-1)),"V")&gt;0,COUNTIF(INDIRECT("Raw!C"&amp;MATCH(A76,Raw!B:B,0)&amp;":C"&amp;IF(A76=MAX(Raw!B:B),1010,MATCH(A76+1,Raw!B:B,0)-1)),"H")+COUNTIF(INDIRECT("Raw!C"&amp;MATCH(A76,Raw!B:B,0)&amp;":C"&amp;IF(A76=MAX(Raw!B:B),1010,MATCH(A76+1,Raw!B:B,0)-1)),"S")+1,"")),2000)+IFERROR(LARGE(INDIRECT("RAW!AB"&amp;MATCH(A76,Raw!B:B,0)&amp;":AB"&amp;IF(A76=MAX(Raw!B:B),1010,MATCH(A76+1,Raw!B:B,0)-1)),IF(COUNTIF(INDIRECT("Raw!C"&amp;MATCH(A76,Raw!B:B,0)&amp;":C"&amp;IF(A76=MAX(Raw!B:B),1010,MATCH(A76+1,Raw!B:B,0)-1)),"V")&gt;1,COUNTIF(INDIRECT("Raw!C"&amp;MATCH(A76,Raw!B:B,0)&amp;":C"&amp;IF(A76=MAX(Raw!B:B),1010,MATCH(A76+1,Raw!B:B,0)-1)),"H")+COUNTIF(INDIRECT("Raw!C"&amp;MATCH(A76,Raw!B:B,0)&amp;":C"&amp;IF(A76=MAX(Raw!B:B),1010,MATCH(A76+1,Raw!B:B,0)-1)),"S")+2,"")),2000)-4000,"")</f>
        <v>0</v>
      </c>
      <c r="K76" s="52">
        <f ca="1">IFERROR(IFERROR(LARGE(INDIRECT("RAW!AC"&amp;MATCH(A76,Raw!B:B,0)&amp;":AC"&amp;IF(A76=MAX(Raw!B:B),1010,MATCH(A76+1,Raw!B:B,0)-1)),IF(COUNTIF(INDIRECT("Raw!C"&amp;MATCH(A76,Raw!B:B,0)&amp;":C"&amp;IF(A76=MAX(Raw!B:B),1010,MATCH(A76+1,Raw!B:B,0)-1)),"H")&gt;0,1,"")),6000)+IFERROR(LARGE(INDIRECT("RAW!AC"&amp;MATCH(A76,Raw!B:B,0)&amp;":AC"&amp;IF(A76=MAX(Raw!B:B),1010,MATCH(A76+1,Raw!B:B,0)-1)),IF(COUNTIF(INDIRECT("Raw!C"&amp;MATCH(A76,Raw!B:B,0)&amp;":C"&amp;IF(A76=MAX(Raw!B:B),1010,MATCH(A76+1,Raw!B:B,0)-1)),"H")&gt;1,2,"")),6000)-12000
+IFERROR(LARGE(INDIRECT("RAW!AC"&amp;MATCH(A76,Raw!B:B,0)&amp;":AC"&amp;IF(A76=MAX(Raw!B:B),1010,MATCH(A76+1,Raw!B:B,0)-1)),IF(COUNTIF(INDIRECT("Raw!C"&amp;MATCH(A76,Raw!B:B,0)&amp;":C"&amp;IF(A76=MAX(Raw!B:B),1010,MATCH(A76+1,Raw!B:B,0)-1)),"S")&gt;0,COUNTIF(INDIRECT("Raw!C"&amp;MATCH(A76,Raw!B:B,0)&amp;":C"&amp;IF(A76=MAX(Raw!B:B),1010,MATCH(A76+1,Raw!B:B,0)-1)),"H")+1,"")),4000)+IFERROR(LARGE(INDIRECT("RAW!AC"&amp;MATCH(A76,Raw!B:B,0)&amp;":AC"&amp;IF(A76=MAX(Raw!B:B),1010,MATCH(A76+1,Raw!B:B,0)-1)),IF(COUNTIF(INDIRECT("Raw!C"&amp;MATCH(A76,Raw!B:B,0)&amp;":C"&amp;IF(A76=MAX(Raw!B:B),1010,MATCH(A76+1,Raw!B:B,0)-1)),"S")&gt;1,COUNTIF(INDIRECT("Raw!C"&amp;MATCH(A76,Raw!B:B,0)&amp;":C"&amp;IF(A76=MAX(Raw!B:B),1010,MATCH(A76+1,Raw!B:B,0)-1)),"H")+2,"")),4000)-8000+IFERROR(LARGE(INDIRECT("RAW!AC"&amp;MATCH(A76,Raw!B:B,0)&amp;":AC"&amp;IF(A76=MAX(Raw!B:B),1010,MATCH(A76+1,Raw!B:B,0)-1)),IF(COUNTIF(INDIRECT("Raw!C"&amp;MATCH(A76,Raw!B:B,0)&amp;":C"&amp;IF(A76=MAX(Raw!B:B),1010,MATCH(A76+1,Raw!B:B,0)-1)),"V")&gt;0,COUNTIF(INDIRECT("Raw!C"&amp;MATCH(A76,Raw!B:B,0)&amp;":C"&amp;IF(A76=MAX(Raw!B:B),1010,MATCH(A76+1,Raw!B:B,0)-1)),"H")+COUNTIF(INDIRECT("Raw!C"&amp;MATCH(A76,Raw!B:B,0)&amp;":C"&amp;IF(A76=MAX(Raw!B:B),1010,MATCH(A76+1,Raw!B:B,0)-1)),"S")+1,"")),2000)+IFERROR(LARGE(INDIRECT("RAW!AC"&amp;MATCH(A76,Raw!B:B,0)&amp;":AC"&amp;IF(A76=MAX(Raw!B:B),1010,MATCH(A76+1,Raw!B:B,0)-1)),IF(COUNTIF(INDIRECT("Raw!C"&amp;MATCH(A76,Raw!B:B,0)&amp;":C"&amp;IF(A76=MAX(Raw!B:B),1010,MATCH(A76+1,Raw!B:B,0)-1)),"V")&gt;1,COUNTIF(INDIRECT("Raw!C"&amp;MATCH(A76,Raw!B:B,0)&amp;":C"&amp;IF(A76=MAX(Raw!B:B),1010,MATCH(A76+1,Raw!B:B,0)-1)),"H")+COUNTIF(INDIRECT("Raw!C"&amp;MATCH(A76,Raw!B:B,0)&amp;":C"&amp;IF(A76=MAX(Raw!B:B),1010,MATCH(A76+1,Raw!B:B,0)-1)),"S")+2,"")),2000)-4000,"")</f>
        <v>0</v>
      </c>
      <c r="L76" s="14">
        <f t="shared" ca="1" si="17"/>
        <v>0</v>
      </c>
      <c r="M76" s="14">
        <f t="shared" ca="1" si="18"/>
        <v>0</v>
      </c>
      <c r="N76" s="14">
        <f t="shared" ca="1" si="19"/>
        <v>0</v>
      </c>
      <c r="O76" s="37" t="str">
        <f t="array" aca="1" ref="O76" ca="1">IF(P76="","",(IF(ROUND(P76,1)=ROUND(P75,1),O75,O75+1)))</f>
        <v/>
      </c>
      <c r="P76" s="33" t="str">
        <f t="array" aca="1" ref="P76" ca="1">IF(ROUND(LARGE(B:B,$A76),2)=0,"",LARGE(B:B,$A76))</f>
        <v/>
      </c>
      <c r="Q76" s="33" t="str">
        <f t="array" aca="1" ref="Q76" ca="1">IFERROR(INDEX(Raw!$S$3:$S$502,MATCH(R76,Raw!$R$3:$R$502,0)),"")</f>
        <v/>
      </c>
      <c r="R76" s="34" t="str">
        <f t="array" aca="1" ref="R76" ca="1">IFERROR(INDEX(Raw!$R$3:$R$502,MATCH(IFERROR(INDEX(MATCH(P76,B$2:B$501,0),$A$2:$A$502),""),Raw!$Q$3:$Q$502,0)),"")</f>
        <v/>
      </c>
      <c r="S76" s="38" t="str">
        <f t="array" aca="1" ref="S76" ca="1">IF(T76="","",(IF(ROUND(T76,1)=ROUND(T75,1),S75,S75+1)))</f>
        <v/>
      </c>
      <c r="T76" s="36" t="str">
        <f t="array" aca="1" ref="T76" ca="1">IF(ROUND(LARGE(C:C,$A76),2)=0,"",LARGE(C:C,$A76))</f>
        <v/>
      </c>
      <c r="U76" s="33" t="str">
        <f t="array" aca="1" ref="U76" ca="1">IFERROR(INDEX(Raw!$S$3:$S$502,MATCH(V76,Raw!$R$3:$R$502,0)),"")</f>
        <v/>
      </c>
      <c r="V76" s="34" t="str">
        <f t="array" aca="1" ref="V76" ca="1">IFERROR(INDEX(Raw!$R$3:$R$502,MATCH(IFERROR(INDEX(MATCH(T76,C$2:C$501,0),$A$2:$A$501),""),Raw!$Q$3:$Q$502,0)),"")</f>
        <v/>
      </c>
      <c r="W76" s="38" t="str">
        <f t="array" aca="1" ref="W76" ca="1">IF(X76="","",(IF(ROUND(X76,1)=ROUND(X75,1),W75,W75+1)))</f>
        <v/>
      </c>
      <c r="X76" s="36" t="str">
        <f t="array" aca="1" ref="X76" ca="1">IF(ROUND(LARGE(D:D,$A76),2)=0,"",LARGE(D:D,$A76))</f>
        <v/>
      </c>
      <c r="Y76" s="33" t="str">
        <f t="array" aca="1" ref="Y76" ca="1">IFERROR(INDEX(Raw!$S$3:$S$502,MATCH(Z76,Raw!$R$3:$R$502,0)),"")</f>
        <v/>
      </c>
      <c r="Z76" s="34" t="str">
        <f t="array" aca="1" ref="Z76" ca="1">IFERROR(INDEX(Raw!$R$3:$R$502,MATCH(IFERROR(INDEX(MATCH(X76,D$2:D$501,0),$A$2:$A$501),""),Raw!$Q$3:$Q$502,0)),"")</f>
        <v/>
      </c>
      <c r="AA76" s="38" t="str">
        <f t="array" aca="1" ref="AA76" ca="1">IF(AB76="","",(IF(ROUND(AB76,1)=ROUND(AB75,1),AA75,AA75+1)))</f>
        <v/>
      </c>
      <c r="AB76" s="36" t="str">
        <f t="array" aca="1" ref="AB76" ca="1">IF(ROUND(LARGE(E:E,$A76),2)=0,"",LARGE(E:E,$A76))</f>
        <v/>
      </c>
      <c r="AC76" s="33" t="str">
        <f ca="1">IFERROR(INDEX(Raw!$S$3:$S$502,MATCH(AD76,Raw!$R$3:$R$502,0)),"")</f>
        <v/>
      </c>
      <c r="AD76" s="34" t="str">
        <f t="array" aca="1" ref="AD76" ca="1">IFERROR(INDEX(Raw!$R$3:$R$502,MATCH(IFERROR(INDEX(MATCH(AB76,E$2:E$501,0),$A$2:$A$501),""),Raw!$Q$3:$Q$502,0)),"")</f>
        <v/>
      </c>
      <c r="AE76" s="38" t="str">
        <f t="array" aca="1" ref="AE76" ca="1">IF(AF76="","",(IF(ROUND(AF76,1)=ROUND(AF75,1),AE75,AE75+1)))</f>
        <v/>
      </c>
      <c r="AF76" s="36" t="str">
        <f t="array" aca="1" ref="AF76" ca="1">IF(ROUND(LARGE(F:F,$A76),2)=0,"",LARGE(F:F,$A76))</f>
        <v/>
      </c>
      <c r="AG76" s="33" t="str">
        <f ca="1">IFERROR(INDEX(Raw!$S$3:$S$502,MATCH(AH76,Raw!$R$3:$R$502,0)),"")</f>
        <v/>
      </c>
      <c r="AH76" s="34" t="str">
        <f t="array" aca="1" ref="AH76" ca="1">IFERROR(INDEX(Raw!$R$3:$R$502,MATCH(IFERROR(INDEX(MATCH(AF76,F$2:F$501,0),$A$2:$A$501),""),Raw!$Q$3:$Q$502,0)),"")</f>
        <v/>
      </c>
      <c r="AI76" s="38" t="str">
        <f t="array" aca="1" ref="AI76" ca="1">IF(AJ76="","",(IF(ROUND(AJ76,1)=ROUND(AJ75,1),AI75,AI75+1)))</f>
        <v/>
      </c>
      <c r="AJ76" s="36" t="str">
        <f t="array" aca="1" ref="AJ76" ca="1">IF(ROUND(LARGE(G:G,$A76),2)=0,"",LARGE(G:G,$A76))</f>
        <v/>
      </c>
      <c r="AK76" s="33" t="str">
        <f ca="1">IFERROR(INDEX(Raw!$S$3:$S$502,MATCH(AL76,Raw!$R$3:$R$502,0)),"")</f>
        <v/>
      </c>
      <c r="AL76" s="34" t="str">
        <f t="array" aca="1" ref="AL76" ca="1">IFERROR(INDEX(Raw!$R$3:$R$502,MATCH(IFERROR(INDEX(MATCH(AJ76,G$2:G$501,0),$A$2:$A$501),""),Raw!$Q$3:$Q$502,0)),"")</f>
        <v/>
      </c>
      <c r="AM76" s="38" t="str">
        <f t="array" aca="1" ref="AM76" ca="1">IF(AN76="","",(IF(ROUND(AN76,1)=ROUND(AN75,1),AM75,AM75+1)))</f>
        <v/>
      </c>
      <c r="AN76" s="36" t="str">
        <f t="shared" ca="1" si="20"/>
        <v/>
      </c>
      <c r="AO76" s="33" t="str">
        <f ca="1">IFERROR(INDEX(Raw!$S$3:$S$502,MATCH(AP76,Raw!$R$3:$R$502,0)),"")</f>
        <v/>
      </c>
      <c r="AP76" s="34" t="str">
        <f t="array" aca="1" ref="AP76" ca="1">IFERROR(INDEX(Raw!$R$3:$R$502,MATCH(IFERROR(INDEX(MATCH(AN76,H$2:H$501,0),$A$2:$A$501),""),Raw!$Q$3:$Q$502,0)),"")</f>
        <v/>
      </c>
      <c r="AQ76" s="37" t="str">
        <f t="array" aca="1" ref="AQ76" ca="1">IF(AR76="","",(IF(ROUND(AR76,1)=ROUND(AR75,1),AQ75,AQ75+1)))</f>
        <v/>
      </c>
      <c r="AR76" s="33" t="str">
        <f t="shared" ca="1" si="21"/>
        <v/>
      </c>
      <c r="AS76" s="48" t="str">
        <f t="array" aca="1" ref="AS76" ca="1">IFERROR(INDEX(Raw!$S$3:$S$502,MATCH(AT76,Raw!$R$3:$R$502,0)),"")</f>
        <v/>
      </c>
      <c r="AT76" s="34" t="str">
        <f t="array" aca="1" ref="AT76" ca="1">IFERROR(INDEX(Raw!$R$3:$R$502,MATCH(IFERROR(INDEX(MATCH(AR76,I$2:I$501,0),$A$2:$A$501),""),Raw!$Q$3:$Q$502,0)),"")</f>
        <v/>
      </c>
      <c r="AU76" s="37" t="str">
        <f t="array" aca="1" ref="AU76" ca="1">IF(AV76="","",(IF(ROUND(AV76,1)=ROUND(AV75,1),AU75,AU75+1)))</f>
        <v/>
      </c>
      <c r="AV76" s="33" t="str">
        <f t="shared" ca="1" si="22"/>
        <v/>
      </c>
      <c r="AW76" s="48" t="str">
        <f t="array" aca="1" ref="AW76" ca="1">IFERROR(INDEX(Raw!$S$3:$S$502,MATCH(AX76,Raw!$R$3:$R$502,0)),"")</f>
        <v/>
      </c>
      <c r="AX76" s="34" t="str">
        <f t="array" aca="1" ref="AX76" ca="1">IFERROR(INDEX(Raw!$R$3:$R$502,MATCH(IFERROR(INDEX(MATCH(AV76,J$2:J$501,0),$A$2:$A$501),""),Raw!$Q$3:$Q$502,0)),"")</f>
        <v/>
      </c>
      <c r="AY76" s="37" t="str">
        <f t="array" aca="1" ref="AY76" ca="1">IF(AZ76="","",(IF(ROUND(AZ76,1)=ROUND(AZ75,1),AY75,AY75+1)))</f>
        <v/>
      </c>
      <c r="AZ76" s="33" t="str">
        <f t="shared" ca="1" si="23"/>
        <v/>
      </c>
      <c r="BA76" s="48" t="str">
        <f t="array" aca="1" ref="BA76" ca="1">IFERROR(INDEX(Raw!$S$3:$S$502,MATCH(BB76,Raw!$R$3:$R$502,0)),"")</f>
        <v/>
      </c>
      <c r="BB76" s="34" t="str">
        <f t="array" aca="1" ref="BB76" ca="1">IFERROR(INDEX(Raw!$R$3:$R$502,MATCH(IFERROR(INDEX(MATCH(AZ76,K$2:K$501,0),$A$2:$A$501),""),Raw!$Q$3:$Q$502,0)),"")</f>
        <v/>
      </c>
      <c r="BC76" s="37" t="str">
        <f t="array" aca="1" ref="BC76" ca="1">IF(BD76="","",(IF(ROUND(BD76,1)=ROUND(BD75,1),BC75,BC75+1)))</f>
        <v/>
      </c>
      <c r="BD76" s="33" t="str">
        <f t="shared" ca="1" si="24"/>
        <v/>
      </c>
      <c r="BE76" s="48" t="str">
        <f t="array" aca="1" ref="BE76" ca="1">IFERROR(INDEX(Raw!$S$3:$S$502,MATCH(BF76,Raw!$R$3:$R$502,0)),"")</f>
        <v/>
      </c>
      <c r="BF76" s="34" t="str">
        <f t="array" aca="1" ref="BF76" ca="1">IFERROR(INDEX(Raw!$R$3:$R$502,MATCH(IFERROR(INDEX(MATCH(BD76,L$2:L$501,0),$A$2:$A$501),""),Raw!$Q$3:$Q$502,0)),"")</f>
        <v/>
      </c>
      <c r="BG76" s="37" t="str">
        <f t="array" aca="1" ref="BG76" ca="1">IF(BH76="","",(IF(ROUND(BH76,1)=ROUND(BH75,1),BG75,BG75+1)))</f>
        <v/>
      </c>
      <c r="BH76" s="33" t="str">
        <f t="shared" ca="1" si="25"/>
        <v/>
      </c>
      <c r="BI76" s="48" t="str">
        <f t="array" aca="1" ref="BI76" ca="1">IFERROR(INDEX(Raw!$S$3:$S$502,MATCH(BJ76,Raw!$R$3:$R$502,0)),"")</f>
        <v/>
      </c>
      <c r="BJ76" s="34" t="str">
        <f t="array" aca="1" ref="BJ76" ca="1">IFERROR(INDEX(Raw!$R$3:$R$502,MATCH(IFERROR(INDEX(MATCH(BH76,M$2:M$501,0),$A$2:$A$501),""),Raw!$Q$3:$Q$502,0)),"")</f>
        <v/>
      </c>
      <c r="BK76" s="37" t="str">
        <f t="array" aca="1" ref="BK76" ca="1">IF(BL76="","",(IF(ROUND(BL76,1)=ROUND(BL75,1),BK75,BK75+1)))</f>
        <v/>
      </c>
      <c r="BL76" s="33" t="str">
        <f t="shared" ca="1" si="26"/>
        <v/>
      </c>
      <c r="BM76" s="48" t="str">
        <f t="array" aca="1" ref="BM76" ca="1">IFERROR(INDEX(Raw!$S$3:$S$502,MATCH(BN76,Raw!$R$3:$R$502,0)),"")</f>
        <v/>
      </c>
      <c r="BN76" s="34" t="str">
        <f t="array" aca="1" ref="BN76" ca="1">IFERROR(INDEX(Raw!$R$3:$R$502,MATCH(IFERROR(INDEX(MATCH(BL76,N$2:N$501,0),$A$2:$A$501),""),Raw!$Q$3:$Q$502,0)),"")</f>
        <v/>
      </c>
    </row>
    <row r="77" spans="1:66" x14ac:dyDescent="0.3">
      <c r="A77" s="28">
        <v>76</v>
      </c>
      <c r="B77" s="52">
        <f ca="1">IFERROR(IFERROR(LARGE(INDIRECT("RAW!T"&amp;MATCH(A77,Raw!B:B,0)&amp;":T"&amp;IF(A77=MAX(Raw!B:B),1010,MATCH(A77+1,Raw!B:B,0)-1)),IF(COUNTIF(INDIRECT("Raw!C"&amp;MATCH(A77,Raw!B:B,0)&amp;":C"&amp;IF(A77=MAX(Raw!B:B),1010,MATCH(A77+1,Raw!B:B,0)-1)),"H")&gt;0,1,"")),6000)+IFERROR(LARGE(INDIRECT("RAW!T"&amp;MATCH(A77,Raw!B:B,0)&amp;":T"&amp;IF(A77=MAX(Raw!B:B),1010,MATCH(A77+1,Raw!B:B,0)-1)),IF(COUNTIF(INDIRECT("Raw!C"&amp;MATCH(A77,Raw!B:B,0)&amp;":C"&amp;IF(A77=MAX(Raw!B:B),1010,MATCH(A77+1,Raw!B:B,0)-1)),"H")&gt;1,2,"")),6000)-12000
+IFERROR(LARGE(INDIRECT("RAW!T"&amp;MATCH(A77,Raw!B:B,0)&amp;":T"&amp;IF(A77=MAX(Raw!B:B),1010,MATCH(A77+1,Raw!B:B,0)-1)),IF(COUNTIF(INDIRECT("Raw!C"&amp;MATCH(A77,Raw!B:B,0)&amp;":C"&amp;IF(A77=MAX(Raw!B:B),1010,MATCH(A77+1,Raw!B:B,0)-1)),"S")&gt;0,COUNTIF(INDIRECT("Raw!C"&amp;MATCH(A77,Raw!B:B,0)&amp;":C"&amp;IF(A77=MAX(Raw!B:B),1010,MATCH(A77+1,Raw!B:B,0)-1)),"H")+1,"")),4000)+IFERROR(LARGE(INDIRECT("RAW!T"&amp;MATCH(A77,Raw!B:B,0)&amp;":T"&amp;IF(A77=MAX(Raw!B:B),1010,MATCH(A77+1,Raw!B:B,0)-1)),IF(COUNTIF(INDIRECT("Raw!C"&amp;MATCH(A77,Raw!B:B,0)&amp;":C"&amp;IF(A77=MAX(Raw!B:B),1010,MATCH(A77+1,Raw!B:B,0)-1)),"S")&gt;1,COUNTIF(INDIRECT("Raw!C"&amp;MATCH(A77,Raw!B:B,0)&amp;":C"&amp;IF(A77=MAX(Raw!B:B),1010,MATCH(A77+1,Raw!B:B,0)-1)),"H")+2,"")),4000)-8000+IFERROR(LARGE(INDIRECT("RAW!T"&amp;MATCH(A77,Raw!B:B,0)&amp;":T"&amp;IF(A77=MAX(Raw!B:B),1010,MATCH(A77+1,Raw!B:B,0)-1)),IF(COUNTIF(INDIRECT("Raw!C"&amp;MATCH(A77,Raw!B:B,0)&amp;":C"&amp;IF(A77=MAX(Raw!B:B),1010,MATCH(A77+1,Raw!B:B,0)-1)),"V")&gt;0,COUNTIF(INDIRECT("Raw!C"&amp;MATCH(A77,Raw!B:B,0)&amp;":C"&amp;IF(A77=MAX(Raw!B:B),1010,MATCH(A77+1,Raw!B:B,0)-1)),"H")+COUNTIF(INDIRECT("Raw!C"&amp;MATCH(A77,Raw!B:B,0)&amp;":C"&amp;IF(A77=MAX(Raw!B:B),1010,MATCH(A77+1,Raw!B:B,0)-1)),"S")+1,"")),2000)+IFERROR(LARGE(INDIRECT("RAW!T"&amp;MATCH(A77,Raw!B:B,0)&amp;":T"&amp;IF(A77=MAX(Raw!B:B),1010,MATCH(A77+1,Raw!B:B,0)-1)),IF(COUNTIF(INDIRECT("Raw!C"&amp;MATCH(A77,Raw!B:B,0)&amp;":C"&amp;IF(A77=MAX(Raw!B:B),1010,MATCH(A77+1,Raw!B:B,0)-1)),"V")&gt;1,COUNTIF(INDIRECT("Raw!C"&amp;MATCH(A77,Raw!B:B,0)&amp;":C"&amp;IF(A77=MAX(Raw!B:B),1010,MATCH(A77+1,Raw!B:B,0)-1)),"H")+COUNTIF(INDIRECT("Raw!C"&amp;MATCH(A77,Raw!B:B,0)&amp;":C"&amp;IF(A77=MAX(Raw!B:B),1010,MATCH(A77+1,Raw!B:B,0)-1)),"S")+2,"")),2000)-4000,"")</f>
        <v>0</v>
      </c>
      <c r="C77" s="52">
        <f ca="1">IFERROR(IFERROR(LARGE(INDIRECT("RAW!U"&amp;MATCH(A77,Raw!B:B,0)&amp;":U"&amp;IF(A77=MAX(Raw!B:B),1010,MATCH(A77+1,Raw!B:B,0)-1)),IF(COUNTIF(INDIRECT("Raw!C"&amp;MATCH(A77,Raw!B:B,0)&amp;":C"&amp;IF(A77=MAX(Raw!B:B),1010,MATCH(A77+1,Raw!B:B,0)-1)),"H")&gt;0,1,"")),6000)+IFERROR(LARGE(INDIRECT("RAW!U"&amp;MATCH(A77,Raw!B:B,0)&amp;":U"&amp;IF(A77=MAX(Raw!B:B),1010,MATCH(A77+1,Raw!B:B,0)-1)),IF(COUNTIF(INDIRECT("Raw!C"&amp;MATCH(A77,Raw!B:B,0)&amp;":C"&amp;IF(A77=MAX(Raw!B:B),1010,MATCH(A77+1,Raw!B:B,0)-1)),"H")&gt;1,2,"")),6000)-12000
+IFERROR(LARGE(INDIRECT("RAW!U"&amp;MATCH(A77,Raw!B:B,0)&amp;":U"&amp;IF(A77=MAX(Raw!B:B),1010,MATCH(A77+1,Raw!B:B,0)-1)),IF(COUNTIF(INDIRECT("Raw!C"&amp;MATCH(A77,Raw!B:B,0)&amp;":C"&amp;IF(A77=MAX(Raw!B:B),1010,MATCH(A77+1,Raw!B:B,0)-1)),"S")&gt;0,COUNTIF(INDIRECT("Raw!C"&amp;MATCH(A77,Raw!B:B,0)&amp;":C"&amp;IF(A77=MAX(Raw!B:B),1010,MATCH(A77+1,Raw!B:B,0)-1)),"H")+1,"")),4000)+IFERROR(LARGE(INDIRECT("RAW!U"&amp;MATCH(A77,Raw!B:B,0)&amp;":U"&amp;IF(A77=MAX(Raw!B:B),1010,MATCH(A77+1,Raw!B:B,0)-1)),IF(COUNTIF(INDIRECT("Raw!C"&amp;MATCH(A77,Raw!B:B,0)&amp;":C"&amp;IF(A77=MAX(Raw!B:B),1010,MATCH(A77+1,Raw!B:B,0)-1)),"S")&gt;1,COUNTIF(INDIRECT("Raw!C"&amp;MATCH(A77,Raw!B:B,0)&amp;":C"&amp;IF(A77=MAX(Raw!B:B),1010,MATCH(A77+1,Raw!B:B,0)-1)),"H")+2,"")),4000)-8000+IFERROR(LARGE(INDIRECT("RAW!U"&amp;MATCH(A77,Raw!B:B,0)&amp;":U"&amp;IF(A77=MAX(Raw!B:B),1010,MATCH(A77+1,Raw!B:B,0)-1)),IF(COUNTIF(INDIRECT("Raw!C"&amp;MATCH(A77,Raw!B:B,0)&amp;":C"&amp;IF(A77=MAX(Raw!B:B),1010,MATCH(A77+1,Raw!B:B,0)-1)),"V")&gt;0,COUNTIF(INDIRECT("Raw!C"&amp;MATCH(A77,Raw!B:B,0)&amp;":C"&amp;IF(A77=MAX(Raw!B:B),1010,MATCH(A77+1,Raw!B:B,0)-1)),"H")+COUNTIF(INDIRECT("Raw!C"&amp;MATCH(A77,Raw!B:B,0)&amp;":C"&amp;IF(A77=MAX(Raw!B:B),1010,MATCH(A77+1,Raw!B:B,0)-1)),"S")+1,"")),2000)+IFERROR(LARGE(INDIRECT("RAW!U"&amp;MATCH(A77,Raw!B:B,0)&amp;":U"&amp;IF(A77=MAX(Raw!B:B),1010,MATCH(A77+1,Raw!B:B,0)-1)),IF(COUNTIF(INDIRECT("Raw!C"&amp;MATCH(A77,Raw!B:B,0)&amp;":C"&amp;IF(A77=MAX(Raw!B:B),1010,MATCH(A77+1,Raw!B:B,0)-1)),"V")&gt;1,COUNTIF(INDIRECT("Raw!C"&amp;MATCH(A77,Raw!B:B,0)&amp;":C"&amp;IF(A77=MAX(Raw!B:B),1010,MATCH(A77+1,Raw!B:B,0)-1)),"H")+COUNTIF(INDIRECT("Raw!C"&amp;MATCH(A77,Raw!B:B,0)&amp;":C"&amp;IF(A77=MAX(Raw!B:B),1010,MATCH(A77+1,Raw!B:B,0)-1)),"S")+2,"")),2000)-4000,"")</f>
        <v>0</v>
      </c>
      <c r="D77" s="52">
        <f ca="1">IFERROR(IFERROR(LARGE(INDIRECT("RAW!V"&amp;MATCH(A77,Raw!B:B,0)&amp;":V"&amp;IF(A77=MAX(Raw!B:B),1010,MATCH(A77+1,Raw!B:B,0)-1)),IF(COUNTIF(INDIRECT("Raw!C"&amp;MATCH(A77,Raw!B:B,0)&amp;":C"&amp;IF(A77=MAX(Raw!B:B),1010,MATCH(A77+1,Raw!B:B,0)-1)),"H")&gt;0,1,"")),6000)+IFERROR(LARGE(INDIRECT("RAW!V"&amp;MATCH(A77,Raw!B:B,0)&amp;":V"&amp;IF(A77=MAX(Raw!B:B),1010,MATCH(A77+1,Raw!B:B,0)-1)),IF(COUNTIF(INDIRECT("Raw!C"&amp;MATCH(A77,Raw!B:B,0)&amp;":C"&amp;IF(A77=MAX(Raw!B:B),1010,MATCH(A77+1,Raw!B:B,0)-1)),"H")&gt;1,2,"")),6000)-12000
+IFERROR(LARGE(INDIRECT("RAW!V"&amp;MATCH(A77,Raw!B:B,0)&amp;":V"&amp;IF(A77=MAX(Raw!B:B),1010,MATCH(A77+1,Raw!B:B,0)-1)),IF(COUNTIF(INDIRECT("Raw!C"&amp;MATCH(A77,Raw!B:B,0)&amp;":C"&amp;IF(A77=MAX(Raw!B:B),1010,MATCH(A77+1,Raw!B:B,0)-1)),"S")&gt;0,COUNTIF(INDIRECT("Raw!C"&amp;MATCH(A77,Raw!B:B,0)&amp;":C"&amp;IF(A77=MAX(Raw!B:B),1010,MATCH(A77+1,Raw!B:B,0)-1)),"H")+1,"")),4000)+IFERROR(LARGE(INDIRECT("RAW!V"&amp;MATCH(A77,Raw!B:B,0)&amp;":V"&amp;IF(A77=MAX(Raw!B:B),1010,MATCH(A77+1,Raw!B:B,0)-1)),IF(COUNTIF(INDIRECT("Raw!C"&amp;MATCH(A77,Raw!B:B,0)&amp;":C"&amp;IF(A77=MAX(Raw!B:B),1010,MATCH(A77+1,Raw!B:B,0)-1)),"S")&gt;1,COUNTIF(INDIRECT("Raw!C"&amp;MATCH(A77,Raw!B:B,0)&amp;":C"&amp;IF(A77=MAX(Raw!B:B),1010,MATCH(A77+1,Raw!B:B,0)-1)),"H")+2,"")),4000)-8000+IFERROR(LARGE(INDIRECT("RAW!V"&amp;MATCH(A77,Raw!B:B,0)&amp;":V"&amp;IF(A77=MAX(Raw!B:B),1010,MATCH(A77+1,Raw!B:B,0)-1)),IF(COUNTIF(INDIRECT("Raw!C"&amp;MATCH(A77,Raw!B:B,0)&amp;":C"&amp;IF(A77=MAX(Raw!B:B),1010,MATCH(A77+1,Raw!B:B,0)-1)),"V")&gt;0,COUNTIF(INDIRECT("Raw!C"&amp;MATCH(A77,Raw!B:B,0)&amp;":C"&amp;IF(A77=MAX(Raw!B:B),1010,MATCH(A77+1,Raw!B:B,0)-1)),"H")+COUNTIF(INDIRECT("Raw!C"&amp;MATCH(A77,Raw!B:B,0)&amp;":C"&amp;IF(A77=MAX(Raw!B:B),1010,MATCH(A77+1,Raw!B:B,0)-1)),"S")+1,"")),2000)+IFERROR(LARGE(INDIRECT("RAW!V"&amp;MATCH(A77,Raw!B:B,0)&amp;":V"&amp;IF(A77=MAX(Raw!B:B),1010,MATCH(A77+1,Raw!B:B,0)-1)),IF(COUNTIF(INDIRECT("Raw!C"&amp;MATCH(A77,Raw!B:B,0)&amp;":C"&amp;IF(A77=MAX(Raw!B:B),1010,MATCH(A77+1,Raw!B:B,0)-1)),"V")&gt;1,COUNTIF(INDIRECT("Raw!C"&amp;MATCH(A77,Raw!B:B,0)&amp;":C"&amp;IF(A77=MAX(Raw!B:B),1010,MATCH(A77+1,Raw!B:B,0)-1)),"H")+COUNTIF(INDIRECT("Raw!C"&amp;MATCH(A77,Raw!B:B,0)&amp;":C"&amp;IF(A77=MAX(Raw!B:B),1010,MATCH(A77+1,Raw!B:B,0)-1)),"S")+2,"")),2000)-4000,"")</f>
        <v>0</v>
      </c>
      <c r="E77" s="52">
        <f ca="1">IFERROR(IFERROR(LARGE(INDIRECT("RAW!W"&amp;MATCH(A77,Raw!B:B,0)&amp;":W"&amp;IF(A77=MAX(Raw!B:B),1010,MATCH(A77+1,Raw!B:B,0)-1)),IF(COUNTIF(INDIRECT("Raw!C"&amp;MATCH(A77,Raw!B:B,0)&amp;":C"&amp;IF(A77=MAX(Raw!B:B),1010,MATCH(A77+1,Raw!B:B,0)-1)),"H")&gt;0,1,"")),6000)+IFERROR(LARGE(INDIRECT("RAW!W"&amp;MATCH(A77,Raw!B:B,0)&amp;":W"&amp;IF(A77=MAX(Raw!B:B),1010,MATCH(A77+1,Raw!B:B,0)-1)),IF(COUNTIF(INDIRECT("Raw!C"&amp;MATCH(A77,Raw!B:B,0)&amp;":C"&amp;IF(A77=MAX(Raw!B:B),1010,MATCH(A77+1,Raw!B:B,0)-1)),"H")&gt;1,2,"")),6000)-12000
+IFERROR(LARGE(INDIRECT("RAW!W"&amp;MATCH(A77,Raw!B:B,0)&amp;":W"&amp;IF(A77=MAX(Raw!B:B),1010,MATCH(A77+1,Raw!B:B,0)-1)),IF(COUNTIF(INDIRECT("Raw!C"&amp;MATCH(A77,Raw!B:B,0)&amp;":C"&amp;IF(A77=MAX(Raw!B:B),1010,MATCH(A77+1,Raw!B:B,0)-1)),"S")&gt;0,COUNTIF(INDIRECT("Raw!C"&amp;MATCH(A77,Raw!B:B,0)&amp;":C"&amp;IF(A77=MAX(Raw!B:B),1010,MATCH(A77+1,Raw!B:B,0)-1)),"H")+1,"")),4000)+IFERROR(LARGE(INDIRECT("RAW!W"&amp;MATCH(A77,Raw!B:B,0)&amp;":W"&amp;IF(A77=MAX(Raw!B:B),1010,MATCH(A77+1,Raw!B:B,0)-1)),IF(COUNTIF(INDIRECT("Raw!C"&amp;MATCH(A77,Raw!B:B,0)&amp;":C"&amp;IF(A77=MAX(Raw!B:B),1010,MATCH(A77+1,Raw!B:B,0)-1)),"S")&gt;1,COUNTIF(INDIRECT("Raw!C"&amp;MATCH(A77,Raw!B:B,0)&amp;":C"&amp;IF(A77=MAX(Raw!B:B),1010,MATCH(A77+1,Raw!B:B,0)-1)),"H")+2,"")),4000)-8000+IFERROR(LARGE(INDIRECT("RAW!W"&amp;MATCH(A77,Raw!B:B,0)&amp;":W"&amp;IF(A77=MAX(Raw!B:B),1010,MATCH(A77+1,Raw!B:B,0)-1)),IF(COUNTIF(INDIRECT("Raw!C"&amp;MATCH(A77,Raw!B:B,0)&amp;":C"&amp;IF(A77=MAX(Raw!B:B),1010,MATCH(A77+1,Raw!B:B,0)-1)),"V")&gt;0,COUNTIF(INDIRECT("Raw!C"&amp;MATCH(A77,Raw!B:B,0)&amp;":C"&amp;IF(A77=MAX(Raw!B:B),1010,MATCH(A77+1,Raw!B:B,0)-1)),"H")+COUNTIF(INDIRECT("Raw!C"&amp;MATCH(A77,Raw!B:B,0)&amp;":C"&amp;IF(A77=MAX(Raw!B:B),1010,MATCH(A77+1,Raw!B:B,0)-1)),"S")+1,"")),2000)+IFERROR(LARGE(INDIRECT("RAW!W"&amp;MATCH(A77,Raw!B:B,0)&amp;":W"&amp;IF(A77=MAX(Raw!B:B),1010,MATCH(A77+1,Raw!B:B,0)-1)),IF(COUNTIF(INDIRECT("Raw!C"&amp;MATCH(A77,Raw!B:B,0)&amp;":C"&amp;IF(A77=MAX(Raw!B:B),1010,MATCH(A77+1,Raw!B:B,0)-1)),"V")&gt;1,COUNTIF(INDIRECT("Raw!C"&amp;MATCH(A77,Raw!B:B,0)&amp;":C"&amp;IF(A77=MAX(Raw!B:B),1010,MATCH(A77+1,Raw!B:B,0)-1)),"H")+COUNTIF(INDIRECT("Raw!C"&amp;MATCH(A77,Raw!B:B,0)&amp;":C"&amp;IF(A77=MAX(Raw!B:B),1010,MATCH(A77+1,Raw!B:B,0)-1)),"S")+2,"")),2000)-4000,"")</f>
        <v>0</v>
      </c>
      <c r="F77" s="52">
        <f ca="1">IFERROR(IFERROR(LARGE(INDIRECT("RAW!X"&amp;MATCH(A77,Raw!B:B,0)&amp;":X"&amp;IF(A77=MAX(Raw!B:B),1010,MATCH(A77+1,Raw!B:B,0)-1)),IF(COUNTIF(INDIRECT("Raw!C"&amp;MATCH(A77,Raw!B:B,0)&amp;":C"&amp;IF(A77=MAX(Raw!B:B),1010,MATCH(A77+1,Raw!B:B,0)-1)),"H")&gt;0,1,"")),6000)+IFERROR(LARGE(INDIRECT("RAW!X"&amp;MATCH(A77,Raw!B:B,0)&amp;":X"&amp;IF(A77=MAX(Raw!B:B),1010,MATCH(A77+1,Raw!B:B,0)-1)),IF(COUNTIF(INDIRECT("Raw!C"&amp;MATCH(A77,Raw!B:B,0)&amp;":C"&amp;IF(A77=MAX(Raw!B:B),1010,MATCH(A77+1,Raw!B:B,0)-1)),"H")&gt;1,2,"")),6000)-12000
+IFERROR(LARGE(INDIRECT("RAW!X"&amp;MATCH(A77,Raw!B:B,0)&amp;":X"&amp;IF(A77=MAX(Raw!B:B),1010,MATCH(A77+1,Raw!B:B,0)-1)),IF(COUNTIF(INDIRECT("Raw!C"&amp;MATCH(A77,Raw!B:B,0)&amp;":C"&amp;IF(A77=MAX(Raw!B:B),1010,MATCH(A77+1,Raw!B:B,0)-1)),"S")&gt;0,COUNTIF(INDIRECT("Raw!C"&amp;MATCH(A77,Raw!B:B,0)&amp;":C"&amp;IF(A77=MAX(Raw!B:B),1010,MATCH(A77+1,Raw!B:B,0)-1)),"H")+1,"")),4000)+IFERROR(LARGE(INDIRECT("RAW!X"&amp;MATCH(A77,Raw!B:B,0)&amp;":X"&amp;IF(A77=MAX(Raw!B:B),1010,MATCH(A77+1,Raw!B:B,0)-1)),IF(COUNTIF(INDIRECT("Raw!C"&amp;MATCH(A77,Raw!B:B,0)&amp;":C"&amp;IF(A77=MAX(Raw!B:B),1010,MATCH(A77+1,Raw!B:B,0)-1)),"S")&gt;1,COUNTIF(INDIRECT("Raw!C"&amp;MATCH(A77,Raw!B:B,0)&amp;":C"&amp;IF(A77=MAX(Raw!B:B),1010,MATCH(A77+1,Raw!B:B,0)-1)),"H")+2,"")),4000)-8000+IFERROR(LARGE(INDIRECT("RAW!X"&amp;MATCH(A77,Raw!B:B,0)&amp;":X"&amp;IF(A77=MAX(Raw!B:B),1010,MATCH(A77+1,Raw!B:B,0)-1)),IF(COUNTIF(INDIRECT("Raw!C"&amp;MATCH(A77,Raw!B:B,0)&amp;":C"&amp;IF(A77=MAX(Raw!B:B),1010,MATCH(A77+1,Raw!B:B,0)-1)),"v")&gt;0,COUNTIF(INDIRECT("Raw!C"&amp;MATCH(A77,Raw!B:B,0)&amp;":C"&amp;IF(A77=MAX(Raw!B:B),1010,MATCH(A77+1,Raw!B:B,0)-1)),"H")+COUNTIF(INDIRECT("Raw!C"&amp;MATCH(A77,Raw!B:B,0)&amp;":C"&amp;IF(A77=MAX(Raw!B:B),1010,MATCH(A77+1,Raw!B:B,0)-1)),"S")+1,"")),2000)+IFERROR(LARGE(INDIRECT("RAW!X"&amp;MATCH(A77,Raw!B:B,0)&amp;":X"&amp;IF(A77=MAX(Raw!B:B),1010,MATCH(A77+1,Raw!B:B,0)-1)),IF(COUNTIF(INDIRECT("Raw!C"&amp;MATCH(A77,Raw!B:B,0)&amp;":C"&amp;IF(A77=MAX(Raw!B:B),1010,MATCH(A77+1,Raw!B:B,0)-1)),"v")&gt;1,COUNTIF(INDIRECT("Raw!C"&amp;MATCH(A77,Raw!B:B,0)&amp;":C"&amp;IF(A77=MAX(Raw!B:B),1010,MATCH(A77+1,Raw!B:B,0)-1)),"H")+COUNTIF(INDIRECT("Raw!C"&amp;MATCH(A77,Raw!B:B,0)&amp;":C"&amp;IF(A77=MAX(Raw!B:B),1010,MATCH(A77+1,Raw!B:B,0)-1)),"S")+2,"")),2000)-4000,"")</f>
        <v>0</v>
      </c>
      <c r="G77" s="52">
        <f ca="1">IFERROR(IFERROR(LARGE(INDIRECT("RAW!Y"&amp;MATCH(A77,Raw!B:B,0)&amp;":Y"&amp;IF(A77=MAX(Raw!B:B),1010,MATCH(A77+1,Raw!B:B,0)-1)),IF(COUNTIF(INDIRECT("Raw!C"&amp;MATCH(A77,Raw!B:B,0)&amp;":C"&amp;IF(A77=MAX(Raw!B:B),1010,MATCH(A77+1,Raw!B:B,0)-1)),"H")&gt;0,1,"")),6000)+IFERROR(LARGE(INDIRECT("RAW!Y"&amp;MATCH(A77,Raw!B:B,0)&amp;":Y"&amp;IF(A77=MAX(Raw!B:B),1010,MATCH(A77+1,Raw!B:B,0)-1)),IF(COUNTIF(INDIRECT("Raw!C"&amp;MATCH(A77,Raw!B:B,0)&amp;":C"&amp;IF(A77=MAX(Raw!B:B),1010,MATCH(A77+1,Raw!B:B,0)-1)),"H")&gt;1,2,"")),6000)-12000
+IFERROR(LARGE(INDIRECT("RAW!Y"&amp;MATCH(A77,Raw!B:B,0)&amp;":Y"&amp;IF(A77=MAX(Raw!B:B),1010,MATCH(A77+1,Raw!B:B,0)-1)),IF(COUNTIF(INDIRECT("Raw!C"&amp;MATCH(A77,Raw!B:B,0)&amp;":C"&amp;IF(A77=MAX(Raw!B:B),1010,MATCH(A77+1,Raw!B:B,0)-1)),"S")&gt;0,COUNTIF(INDIRECT("Raw!C"&amp;MATCH(A77,Raw!B:B,0)&amp;":C"&amp;IF(A77=MAX(Raw!B:B),1010,MATCH(A77+1,Raw!B:B,0)-1)),"H")+1,"")),4000)+IFERROR(LARGE(INDIRECT("RAW!Y"&amp;MATCH(A77,Raw!B:B,0)&amp;":Y"&amp;IF(A77=MAX(Raw!B:B),1010,MATCH(A77+1,Raw!B:B,0)-1)),IF(COUNTIF(INDIRECT("Raw!C"&amp;MATCH(A77,Raw!B:B,0)&amp;":C"&amp;IF(A77=MAX(Raw!B:B),1010,MATCH(A77+1,Raw!B:B,0)-1)),"S")&gt;1,COUNTIF(INDIRECT("Raw!C"&amp;MATCH(A77,Raw!B:B,0)&amp;":C"&amp;IF(A77=MAX(Raw!B:B),1010,MATCH(A77+1,Raw!B:B,0)-1)),"H")+2,"")),4000)-8000+IFERROR(LARGE(INDIRECT("RAW!Y"&amp;MATCH(A77,Raw!B:B,0)&amp;":Y"&amp;IF(A77=MAX(Raw!B:B),1010,MATCH(A77+1,Raw!B:B,0)-1)),IF(COUNTIF(INDIRECT("Raw!C"&amp;MATCH(A77,Raw!B:B,0)&amp;":C"&amp;IF(A77=MAX(Raw!B:B),1010,MATCH(A77+1,Raw!B:B,0)-1)),"V")&gt;0,COUNTIF(INDIRECT("Raw!C"&amp;MATCH(A77,Raw!B:B,0)&amp;":C"&amp;IF(A77=MAX(Raw!B:B),1010,MATCH(A77+1,Raw!B:B,0)-1)),"H")+COUNTIF(INDIRECT("Raw!C"&amp;MATCH(A77,Raw!B:B,0)&amp;":C"&amp;IF(A77=MAX(Raw!B:B),1010,MATCH(A77+1,Raw!B:B,0)-1)),"S")+1,"")),2000)+IFERROR(LARGE(INDIRECT("RAW!Y"&amp;MATCH(A77,Raw!B:B,0)&amp;":Y"&amp;IF(A77=MAX(Raw!B:B),1010,MATCH(A77+1,Raw!B:B,0)-1)),IF(COUNTIF(INDIRECT("Raw!C"&amp;MATCH(A77,Raw!B:B,0)&amp;":C"&amp;IF(A77=MAX(Raw!B:B),1010,MATCH(A77+1,Raw!B:B,0)-1)),"V")&gt;1,COUNTIF(INDIRECT("Raw!C"&amp;MATCH(A77,Raw!B:B,0)&amp;":C"&amp;IF(A77=MAX(Raw!B:B),1010,MATCH(A77+1,Raw!B:B,0)-1)),"H")+COUNTIF(INDIRECT("Raw!C"&amp;MATCH(A77,Raw!B:B,0)&amp;":C"&amp;IF(A77=MAX(Raw!B:B),1010,MATCH(A77+1,Raw!B:B,0)-1)),"S")+2,"")),2000)-4000,"")</f>
        <v>0</v>
      </c>
      <c r="H77" s="52">
        <f ca="1">IFERROR(IFERROR(LARGE(INDIRECT("RAW!Z"&amp;MATCH(A77,Raw!B:B,0)&amp;":Z"&amp;IF(A77=MAX(Raw!B:B),1010,MATCH(A77+1,Raw!B:B,0)-1)),IF(COUNTIF(INDIRECT("Raw!C"&amp;MATCH(A77,Raw!B:B,0)&amp;":C"&amp;IF(A77=MAX(Raw!B:B),1010,MATCH(A77+1,Raw!B:B,0)-1)),"H")&gt;0,1,"")),6000)+IFERROR(LARGE(INDIRECT("RAW!Z"&amp;MATCH(A77,Raw!B:B,0)&amp;":Z"&amp;IF(A77=MAX(Raw!B:B),1010,MATCH(A77+1,Raw!B:B,0)-1)),IF(COUNTIF(INDIRECT("Raw!C"&amp;MATCH(A77,Raw!B:B,0)&amp;":C"&amp;IF(A77=MAX(Raw!B:B),1010,MATCH(A77+1,Raw!B:B,0)-1)),"H")&gt;1,2,"")),6000)-12000
+IFERROR(LARGE(INDIRECT("RAW!Z"&amp;MATCH(A77,Raw!B:B,0)&amp;":Z"&amp;IF(A77=MAX(Raw!B:B),1010,MATCH(A77+1,Raw!B:B,0)-1)),IF(COUNTIF(INDIRECT("Raw!C"&amp;MATCH(A77,Raw!B:B,0)&amp;":C"&amp;IF(A77=MAX(Raw!B:B),1010,MATCH(A77+1,Raw!B:B,0)-1)),"S")&gt;0,COUNTIF(INDIRECT("Raw!C"&amp;MATCH(A77,Raw!B:B,0)&amp;":C"&amp;IF(A77=MAX(Raw!B:B),1010,MATCH(A77+1,Raw!B:B,0)-1)),"H")+1,"")),4000)+IFERROR(LARGE(INDIRECT("RAW!Z"&amp;MATCH(A77,Raw!B:B,0)&amp;":Z"&amp;IF(A77=MAX(Raw!B:B),1010,MATCH(A77+1,Raw!B:B,0)-1)),IF(COUNTIF(INDIRECT("Raw!C"&amp;MATCH(A77,Raw!B:B,0)&amp;":C"&amp;IF(A77=MAX(Raw!B:B),1010,MATCH(A77+1,Raw!B:B,0)-1)),"S")&gt;1,COUNTIF(INDIRECT("Raw!C"&amp;MATCH(A77,Raw!B:B,0)&amp;":C"&amp;IF(A77=MAX(Raw!B:B),1010,MATCH(A77+1,Raw!B:B,0)-1)),"H")+2,"")),4000)-8000+IFERROR(LARGE(INDIRECT("RAW!Z"&amp;MATCH(A77,Raw!B:B,0)&amp;":Z"&amp;IF(A77=MAX(Raw!B:B),1010,MATCH(A77+1,Raw!B:B,0)-1)),IF(COUNTIF(INDIRECT("Raw!C"&amp;MATCH(A77,Raw!B:B,0)&amp;":C"&amp;IF(A77=MAX(Raw!B:B),1010,MATCH(A77+1,Raw!B:B,0)-1)),"V")&gt;0,COUNTIF(INDIRECT("Raw!C"&amp;MATCH(A77,Raw!B:B,0)&amp;":C"&amp;IF(A77=MAX(Raw!B:B),1010,MATCH(A77+1,Raw!B:B,0)-1)),"H")+COUNTIF(INDIRECT("Raw!C"&amp;MATCH(A77,Raw!B:B,0)&amp;":C"&amp;IF(A77=MAX(Raw!B:B),1010,MATCH(A77+1,Raw!B:B,0)-1)),"S")+1,"")),2000)+IFERROR(LARGE(INDIRECT("RAW!Z"&amp;MATCH(A77,Raw!B:B,0)&amp;":Z"&amp;IF(A77=MAX(Raw!B:B),1010,MATCH(A77+1,Raw!B:B,0)-1)),IF(COUNTIF(INDIRECT("Raw!C"&amp;MATCH(A77,Raw!B:B,0)&amp;":C"&amp;IF(A77=MAX(Raw!B:B),1010,MATCH(A77+1,Raw!B:B,0)-1)),"V")&gt;1,COUNTIF(INDIRECT("Raw!C"&amp;MATCH(A77,Raw!B:B,0)&amp;":C"&amp;IF(A77=MAX(Raw!B:B),1010,MATCH(A77+1,Raw!B:B,0)-1)),"H")+COUNTIF(INDIRECT("Raw!C"&amp;MATCH(A77,Raw!B:B,0)&amp;":C"&amp;IF(A77=MAX(Raw!B:B),1010,MATCH(A77+1,Raw!B:B,0)-1)),"S")+2,"")),2000)-4000,"")</f>
        <v>0</v>
      </c>
      <c r="I77" s="52">
        <f ca="1">IFERROR(IFERROR(LARGE(INDIRECT("RAW!AA"&amp;MATCH(A77,Raw!B:B,0)&amp;":AA"&amp;IF(A77=MAX(Raw!B:B),1010,MATCH(A77+1,Raw!B:B,0)-1)),IF(COUNTIF(INDIRECT("Raw!C"&amp;MATCH(A77,Raw!B:B,0)&amp;":C"&amp;IF(A77=MAX(Raw!B:B),1010,MATCH(A77+1,Raw!B:B,0)-1)),"H")&gt;0,1,"")),6000)+IFERROR(LARGE(INDIRECT("RAW!AA"&amp;MATCH(A77,Raw!B:B,0)&amp;":AA"&amp;IF(A77=MAX(Raw!B:B),1010,MATCH(A77+1,Raw!B:B,0)-1)),IF(COUNTIF(INDIRECT("Raw!C"&amp;MATCH(A77,Raw!B:B,0)&amp;":C"&amp;IF(A77=MAX(Raw!B:B),1010,MATCH(A77+1,Raw!B:B,0)-1)),"H")&gt;1,2,"")),6000)-12000
+IFERROR(LARGE(INDIRECT("RAW!AA"&amp;MATCH(A77,Raw!B:B,0)&amp;":AA"&amp;IF(A77=MAX(Raw!B:B),1010,MATCH(A77+1,Raw!B:B,0)-1)),IF(COUNTIF(INDIRECT("Raw!C"&amp;MATCH(A77,Raw!B:B,0)&amp;":C"&amp;IF(A77=MAX(Raw!B:B),1010,MATCH(A77+1,Raw!B:B,0)-1)),"S")&gt;0,COUNTIF(INDIRECT("Raw!C"&amp;MATCH(A77,Raw!B:B,0)&amp;":C"&amp;IF(A77=MAX(Raw!B:B),1010,MATCH(A77+1,Raw!B:B,0)-1)),"H")+1,"")),4000)+IFERROR(LARGE(INDIRECT("RAW!AA"&amp;MATCH(A77,Raw!B:B,0)&amp;":AA"&amp;IF(A77=MAX(Raw!B:B),1010,MATCH(A77+1,Raw!B:B,0)-1)),IF(COUNTIF(INDIRECT("Raw!C"&amp;MATCH(A77,Raw!B:B,0)&amp;":C"&amp;IF(A77=MAX(Raw!B:B),1010,MATCH(A77+1,Raw!B:B,0)-1)),"S")&gt;1,COUNTIF(INDIRECT("Raw!C"&amp;MATCH(A77,Raw!B:B,0)&amp;":C"&amp;IF(A77=MAX(Raw!B:B),1010,MATCH(A77+1,Raw!B:B,0)-1)),"H")+2,"")),4000)-8000+IFERROR(LARGE(INDIRECT("RAW!AA"&amp;MATCH(A77,Raw!B:B,0)&amp;":AA"&amp;IF(A77=MAX(Raw!B:B),1010,MATCH(A77+1,Raw!B:B,0)-1)),IF(COUNTIF(INDIRECT("Raw!C"&amp;MATCH(A77,Raw!B:B,0)&amp;":C"&amp;IF(A77=MAX(Raw!B:B),1010,MATCH(A77+1,Raw!B:B,0)-1)),"V")&gt;0,COUNTIF(INDIRECT("Raw!C"&amp;MATCH(A77,Raw!B:B,0)&amp;":C"&amp;IF(A77=MAX(Raw!B:B),1010,MATCH(A77+1,Raw!B:B,0)-1)),"H")+COUNTIF(INDIRECT("Raw!C"&amp;MATCH(A77,Raw!B:B,0)&amp;":C"&amp;IF(A77=MAX(Raw!B:B),1010,MATCH(A77+1,Raw!B:B,0)-1)),"S")+1,"")),2000)+IFERROR(LARGE(INDIRECT("RAW!AA"&amp;MATCH(A77,Raw!B:B,0)&amp;":AA"&amp;IF(A77=MAX(Raw!B:B),1010,MATCH(A77+1,Raw!B:B,0)-1)),IF(COUNTIF(INDIRECT("Raw!C"&amp;MATCH(A77,Raw!B:B,0)&amp;":C"&amp;IF(A77=MAX(Raw!B:B),1010,MATCH(A77+1,Raw!B:B,0)-1)),"V")&gt;1,COUNTIF(INDIRECT("Raw!C"&amp;MATCH(A77,Raw!B:B,0)&amp;":C"&amp;IF(A77=MAX(Raw!B:B),1010,MATCH(A77+1,Raw!B:B,0)-1)),"H")+COUNTIF(INDIRECT("Raw!C"&amp;MATCH(A77,Raw!B:B,0)&amp;":C"&amp;IF(A77=MAX(Raw!B:B),1010,MATCH(A77+1,Raw!B:B,0)-1)),"S")+2,"")),2000)-4000,"")</f>
        <v>0</v>
      </c>
      <c r="J77" s="52">
        <f ca="1">IFERROR(IFERROR(LARGE(INDIRECT("RAW!AB"&amp;MATCH(A77,Raw!B:B,0)&amp;":AB"&amp;IF(A77=MAX(Raw!B:B),1010,MATCH(A77+1,Raw!B:B,0)-1)),IF(COUNTIF(INDIRECT("Raw!C"&amp;MATCH(A77,Raw!B:B,0)&amp;":C"&amp;IF(A77=MAX(Raw!B:B),1010,MATCH(A77+1,Raw!B:B,0)-1)),"H")&gt;0,1,"")),6000)+IFERROR(LARGE(INDIRECT("RAW!AB"&amp;MATCH(A77,Raw!B:B,0)&amp;":AB"&amp;IF(A77=MAX(Raw!B:B),1010,MATCH(A77+1,Raw!B:B,0)-1)),IF(COUNTIF(INDIRECT("Raw!C"&amp;MATCH(A77,Raw!B:B,0)&amp;":C"&amp;IF(A77=MAX(Raw!B:B),1010,MATCH(A77+1,Raw!B:B,0)-1)),"H")&gt;1,2,"")),6000)-12000
+IFERROR(LARGE(INDIRECT("RAW!AB"&amp;MATCH(A77,Raw!B:B,0)&amp;":AB"&amp;IF(A77=MAX(Raw!B:B),1010,MATCH(A77+1,Raw!B:B,0)-1)),IF(COUNTIF(INDIRECT("Raw!C"&amp;MATCH(A77,Raw!B:B,0)&amp;":C"&amp;IF(A77=MAX(Raw!B:B),1010,MATCH(A77+1,Raw!B:B,0)-1)),"S")&gt;0,COUNTIF(INDIRECT("Raw!C"&amp;MATCH(A77,Raw!B:B,0)&amp;":C"&amp;IF(A77=MAX(Raw!B:B),1010,MATCH(A77+1,Raw!B:B,0)-1)),"H")+1,"")),4000)+IFERROR(LARGE(INDIRECT("RAW!AB"&amp;MATCH(A77,Raw!B:B,0)&amp;":AB"&amp;IF(A77=MAX(Raw!B:B),1010,MATCH(A77+1,Raw!B:B,0)-1)),IF(COUNTIF(INDIRECT("Raw!C"&amp;MATCH(A77,Raw!B:B,0)&amp;":C"&amp;IF(A77=MAX(Raw!B:B),1010,MATCH(A77+1,Raw!B:B,0)-1)),"S")&gt;1,COUNTIF(INDIRECT("Raw!C"&amp;MATCH(A77,Raw!B:B,0)&amp;":C"&amp;IF(A77=MAX(Raw!B:B),1010,MATCH(A77+1,Raw!B:B,0)-1)),"H")+2,"")),4000)-8000+IFERROR(LARGE(INDIRECT("RAW!AB"&amp;MATCH(A77,Raw!B:B,0)&amp;":AB"&amp;IF(A77=MAX(Raw!B:B),1010,MATCH(A77+1,Raw!B:B,0)-1)),IF(COUNTIF(INDIRECT("Raw!C"&amp;MATCH(A77,Raw!B:B,0)&amp;":C"&amp;IF(A77=MAX(Raw!B:B),1010,MATCH(A77+1,Raw!B:B,0)-1)),"V")&gt;0,COUNTIF(INDIRECT("Raw!C"&amp;MATCH(A77,Raw!B:B,0)&amp;":C"&amp;IF(A77=MAX(Raw!B:B),1010,MATCH(A77+1,Raw!B:B,0)-1)),"H")+COUNTIF(INDIRECT("Raw!C"&amp;MATCH(A77,Raw!B:B,0)&amp;":C"&amp;IF(A77=MAX(Raw!B:B),1010,MATCH(A77+1,Raw!B:B,0)-1)),"S")+1,"")),2000)+IFERROR(LARGE(INDIRECT("RAW!AB"&amp;MATCH(A77,Raw!B:B,0)&amp;":AB"&amp;IF(A77=MAX(Raw!B:B),1010,MATCH(A77+1,Raw!B:B,0)-1)),IF(COUNTIF(INDIRECT("Raw!C"&amp;MATCH(A77,Raw!B:B,0)&amp;":C"&amp;IF(A77=MAX(Raw!B:B),1010,MATCH(A77+1,Raw!B:B,0)-1)),"V")&gt;1,COUNTIF(INDIRECT("Raw!C"&amp;MATCH(A77,Raw!B:B,0)&amp;":C"&amp;IF(A77=MAX(Raw!B:B),1010,MATCH(A77+1,Raw!B:B,0)-1)),"H")+COUNTIF(INDIRECT("Raw!C"&amp;MATCH(A77,Raw!B:B,0)&amp;":C"&amp;IF(A77=MAX(Raw!B:B),1010,MATCH(A77+1,Raw!B:B,0)-1)),"S")+2,"")),2000)-4000,"")</f>
        <v>0</v>
      </c>
      <c r="K77" s="52">
        <f ca="1">IFERROR(IFERROR(LARGE(INDIRECT("RAW!AC"&amp;MATCH(A77,Raw!B:B,0)&amp;":AC"&amp;IF(A77=MAX(Raw!B:B),1010,MATCH(A77+1,Raw!B:B,0)-1)),IF(COUNTIF(INDIRECT("Raw!C"&amp;MATCH(A77,Raw!B:B,0)&amp;":C"&amp;IF(A77=MAX(Raw!B:B),1010,MATCH(A77+1,Raw!B:B,0)-1)),"H")&gt;0,1,"")),6000)+IFERROR(LARGE(INDIRECT("RAW!AC"&amp;MATCH(A77,Raw!B:B,0)&amp;":AC"&amp;IF(A77=MAX(Raw!B:B),1010,MATCH(A77+1,Raw!B:B,0)-1)),IF(COUNTIF(INDIRECT("Raw!C"&amp;MATCH(A77,Raw!B:B,0)&amp;":C"&amp;IF(A77=MAX(Raw!B:B),1010,MATCH(A77+1,Raw!B:B,0)-1)),"H")&gt;1,2,"")),6000)-12000
+IFERROR(LARGE(INDIRECT("RAW!AC"&amp;MATCH(A77,Raw!B:B,0)&amp;":AC"&amp;IF(A77=MAX(Raw!B:B),1010,MATCH(A77+1,Raw!B:B,0)-1)),IF(COUNTIF(INDIRECT("Raw!C"&amp;MATCH(A77,Raw!B:B,0)&amp;":C"&amp;IF(A77=MAX(Raw!B:B),1010,MATCH(A77+1,Raw!B:B,0)-1)),"S")&gt;0,COUNTIF(INDIRECT("Raw!C"&amp;MATCH(A77,Raw!B:B,0)&amp;":C"&amp;IF(A77=MAX(Raw!B:B),1010,MATCH(A77+1,Raw!B:B,0)-1)),"H")+1,"")),4000)+IFERROR(LARGE(INDIRECT("RAW!AC"&amp;MATCH(A77,Raw!B:B,0)&amp;":AC"&amp;IF(A77=MAX(Raw!B:B),1010,MATCH(A77+1,Raw!B:B,0)-1)),IF(COUNTIF(INDIRECT("Raw!C"&amp;MATCH(A77,Raw!B:B,0)&amp;":C"&amp;IF(A77=MAX(Raw!B:B),1010,MATCH(A77+1,Raw!B:B,0)-1)),"S")&gt;1,COUNTIF(INDIRECT("Raw!C"&amp;MATCH(A77,Raw!B:B,0)&amp;":C"&amp;IF(A77=MAX(Raw!B:B),1010,MATCH(A77+1,Raw!B:B,0)-1)),"H")+2,"")),4000)-8000+IFERROR(LARGE(INDIRECT("RAW!AC"&amp;MATCH(A77,Raw!B:B,0)&amp;":AC"&amp;IF(A77=MAX(Raw!B:B),1010,MATCH(A77+1,Raw!B:B,0)-1)),IF(COUNTIF(INDIRECT("Raw!C"&amp;MATCH(A77,Raw!B:B,0)&amp;":C"&amp;IF(A77=MAX(Raw!B:B),1010,MATCH(A77+1,Raw!B:B,0)-1)),"V")&gt;0,COUNTIF(INDIRECT("Raw!C"&amp;MATCH(A77,Raw!B:B,0)&amp;":C"&amp;IF(A77=MAX(Raw!B:B),1010,MATCH(A77+1,Raw!B:B,0)-1)),"H")+COUNTIF(INDIRECT("Raw!C"&amp;MATCH(A77,Raw!B:B,0)&amp;":C"&amp;IF(A77=MAX(Raw!B:B),1010,MATCH(A77+1,Raw!B:B,0)-1)),"S")+1,"")),2000)+IFERROR(LARGE(INDIRECT("RAW!AC"&amp;MATCH(A77,Raw!B:B,0)&amp;":AC"&amp;IF(A77=MAX(Raw!B:B),1010,MATCH(A77+1,Raw!B:B,0)-1)),IF(COUNTIF(INDIRECT("Raw!C"&amp;MATCH(A77,Raw!B:B,0)&amp;":C"&amp;IF(A77=MAX(Raw!B:B),1010,MATCH(A77+1,Raw!B:B,0)-1)),"V")&gt;1,COUNTIF(INDIRECT("Raw!C"&amp;MATCH(A77,Raw!B:B,0)&amp;":C"&amp;IF(A77=MAX(Raw!B:B),1010,MATCH(A77+1,Raw!B:B,0)-1)),"H")+COUNTIF(INDIRECT("Raw!C"&amp;MATCH(A77,Raw!B:B,0)&amp;":C"&amp;IF(A77=MAX(Raw!B:B),1010,MATCH(A77+1,Raw!B:B,0)-1)),"S")+2,"")),2000)-4000,"")</f>
        <v>0</v>
      </c>
      <c r="L77" s="14">
        <f t="shared" ca="1" si="17"/>
        <v>0</v>
      </c>
      <c r="M77" s="14">
        <f t="shared" ca="1" si="18"/>
        <v>0</v>
      </c>
      <c r="N77" s="14">
        <f t="shared" ca="1" si="19"/>
        <v>0</v>
      </c>
      <c r="O77" s="37" t="str">
        <f t="array" aca="1" ref="O77" ca="1">IF(P77="","",(IF(ROUND(P77,1)=ROUND(P76,1),O76,O76+1)))</f>
        <v/>
      </c>
      <c r="P77" s="33" t="str">
        <f t="array" aca="1" ref="P77" ca="1">IF(ROUND(LARGE(B:B,$A77),2)=0,"",LARGE(B:B,$A77))</f>
        <v/>
      </c>
      <c r="Q77" s="33" t="str">
        <f t="array" aca="1" ref="Q77" ca="1">IFERROR(INDEX(Raw!$S$3:$S$502,MATCH(R77,Raw!$R$3:$R$502,0)),"")</f>
        <v/>
      </c>
      <c r="R77" s="34" t="str">
        <f t="array" aca="1" ref="R77" ca="1">IFERROR(INDEX(Raw!$R$3:$R$502,MATCH(IFERROR(INDEX(MATCH(P77,B$2:B$501,0),$A$2:$A$502),""),Raw!$Q$3:$Q$502,0)),"")</f>
        <v/>
      </c>
      <c r="S77" s="38" t="str">
        <f t="array" aca="1" ref="S77" ca="1">IF(T77="","",(IF(ROUND(T77,1)=ROUND(T76,1),S76,S76+1)))</f>
        <v/>
      </c>
      <c r="T77" s="36" t="str">
        <f t="array" aca="1" ref="T77" ca="1">IF(ROUND(LARGE(C:C,$A77),2)=0,"",LARGE(C:C,$A77))</f>
        <v/>
      </c>
      <c r="U77" s="33" t="str">
        <f t="array" aca="1" ref="U77" ca="1">IFERROR(INDEX(Raw!$S$3:$S$502,MATCH(V77,Raw!$R$3:$R$502,0)),"")</f>
        <v/>
      </c>
      <c r="V77" s="34" t="str">
        <f t="array" aca="1" ref="V77" ca="1">IFERROR(INDEX(Raw!$R$3:$R$502,MATCH(IFERROR(INDEX(MATCH(T77,C$2:C$501,0),$A$2:$A$501),""),Raw!$Q$3:$Q$502,0)),"")</f>
        <v/>
      </c>
      <c r="W77" s="38" t="str">
        <f t="array" aca="1" ref="W77" ca="1">IF(X77="","",(IF(ROUND(X77,1)=ROUND(X76,1),W76,W76+1)))</f>
        <v/>
      </c>
      <c r="X77" s="36" t="str">
        <f t="array" aca="1" ref="X77" ca="1">IF(ROUND(LARGE(D:D,$A77),2)=0,"",LARGE(D:D,$A77))</f>
        <v/>
      </c>
      <c r="Y77" s="33" t="str">
        <f t="array" aca="1" ref="Y77" ca="1">IFERROR(INDEX(Raw!$S$3:$S$502,MATCH(Z77,Raw!$R$3:$R$502,0)),"")</f>
        <v/>
      </c>
      <c r="Z77" s="34" t="str">
        <f t="array" aca="1" ref="Z77" ca="1">IFERROR(INDEX(Raw!$R$3:$R$502,MATCH(IFERROR(INDEX(MATCH(X77,D$2:D$501,0),$A$2:$A$501),""),Raw!$Q$3:$Q$502,0)),"")</f>
        <v/>
      </c>
      <c r="AA77" s="38" t="str">
        <f t="array" aca="1" ref="AA77" ca="1">IF(AB77="","",(IF(ROUND(AB77,1)=ROUND(AB76,1),AA76,AA76+1)))</f>
        <v/>
      </c>
      <c r="AB77" s="36" t="str">
        <f t="array" aca="1" ref="AB77" ca="1">IF(ROUND(LARGE(E:E,$A77),2)=0,"",LARGE(E:E,$A77))</f>
        <v/>
      </c>
      <c r="AC77" s="33" t="str">
        <f ca="1">IFERROR(INDEX(Raw!$S$3:$S$502,MATCH(AD77,Raw!$R$3:$R$502,0)),"")</f>
        <v/>
      </c>
      <c r="AD77" s="34" t="str">
        <f t="array" aca="1" ref="AD77" ca="1">IFERROR(INDEX(Raw!$R$3:$R$502,MATCH(IFERROR(INDEX(MATCH(AB77,E$2:E$501,0),$A$2:$A$501),""),Raw!$Q$3:$Q$502,0)),"")</f>
        <v/>
      </c>
      <c r="AE77" s="38" t="str">
        <f t="array" aca="1" ref="AE77" ca="1">IF(AF77="","",(IF(ROUND(AF77,1)=ROUND(AF76,1),AE76,AE76+1)))</f>
        <v/>
      </c>
      <c r="AF77" s="36" t="str">
        <f t="array" aca="1" ref="AF77" ca="1">IF(ROUND(LARGE(F:F,$A77),2)=0,"",LARGE(F:F,$A77))</f>
        <v/>
      </c>
      <c r="AG77" s="33" t="str">
        <f ca="1">IFERROR(INDEX(Raw!$S$3:$S$502,MATCH(AH77,Raw!$R$3:$R$502,0)),"")</f>
        <v/>
      </c>
      <c r="AH77" s="34" t="str">
        <f t="array" aca="1" ref="AH77" ca="1">IFERROR(INDEX(Raw!$R$3:$R$502,MATCH(IFERROR(INDEX(MATCH(AF77,F$2:F$501,0),$A$2:$A$501),""),Raw!$Q$3:$Q$502,0)),"")</f>
        <v/>
      </c>
      <c r="AI77" s="38" t="str">
        <f t="array" aca="1" ref="AI77" ca="1">IF(AJ77="","",(IF(ROUND(AJ77,1)=ROUND(AJ76,1),AI76,AI76+1)))</f>
        <v/>
      </c>
      <c r="AJ77" s="36" t="str">
        <f t="array" aca="1" ref="AJ77" ca="1">IF(ROUND(LARGE(G:G,$A77),2)=0,"",LARGE(G:G,$A77))</f>
        <v/>
      </c>
      <c r="AK77" s="33" t="str">
        <f ca="1">IFERROR(INDEX(Raw!$S$3:$S$502,MATCH(AL77,Raw!$R$3:$R$502,0)),"")</f>
        <v/>
      </c>
      <c r="AL77" s="34" t="str">
        <f t="array" aca="1" ref="AL77" ca="1">IFERROR(INDEX(Raw!$R$3:$R$502,MATCH(IFERROR(INDEX(MATCH(AJ77,G$2:G$501,0),$A$2:$A$501),""),Raw!$Q$3:$Q$502,0)),"")</f>
        <v/>
      </c>
      <c r="AM77" s="38" t="str">
        <f t="array" aca="1" ref="AM77" ca="1">IF(AN77="","",(IF(ROUND(AN77,1)=ROUND(AN76,1),AM76,AM76+1)))</f>
        <v/>
      </c>
      <c r="AN77" s="36" t="str">
        <f t="shared" ca="1" si="20"/>
        <v/>
      </c>
      <c r="AO77" s="33" t="str">
        <f ca="1">IFERROR(INDEX(Raw!$S$3:$S$502,MATCH(AP77,Raw!$R$3:$R$502,0)),"")</f>
        <v/>
      </c>
      <c r="AP77" s="34" t="str">
        <f t="array" aca="1" ref="AP77" ca="1">IFERROR(INDEX(Raw!$R$3:$R$502,MATCH(IFERROR(INDEX(MATCH(AN77,H$2:H$501,0),$A$2:$A$501),""),Raw!$Q$3:$Q$502,0)),"")</f>
        <v/>
      </c>
      <c r="AQ77" s="37" t="str">
        <f t="array" aca="1" ref="AQ77" ca="1">IF(AR77="","",(IF(ROUND(AR77,1)=ROUND(AR76,1),AQ76,AQ76+1)))</f>
        <v/>
      </c>
      <c r="AR77" s="33" t="str">
        <f t="shared" ca="1" si="21"/>
        <v/>
      </c>
      <c r="AS77" s="48" t="str">
        <f t="array" aca="1" ref="AS77" ca="1">IFERROR(INDEX(Raw!$S$3:$S$502,MATCH(AT77,Raw!$R$3:$R$502,0)),"")</f>
        <v/>
      </c>
      <c r="AT77" s="34" t="str">
        <f t="array" aca="1" ref="AT77" ca="1">IFERROR(INDEX(Raw!$R$3:$R$502,MATCH(IFERROR(INDEX(MATCH(AR77,I$2:I$501,0),$A$2:$A$501),""),Raw!$Q$3:$Q$502,0)),"")</f>
        <v/>
      </c>
      <c r="AU77" s="37" t="str">
        <f t="array" aca="1" ref="AU77" ca="1">IF(AV77="","",(IF(ROUND(AV77,1)=ROUND(AV76,1),AU76,AU76+1)))</f>
        <v/>
      </c>
      <c r="AV77" s="33" t="str">
        <f t="shared" ca="1" si="22"/>
        <v/>
      </c>
      <c r="AW77" s="48" t="str">
        <f t="array" aca="1" ref="AW77" ca="1">IFERROR(INDEX(Raw!$S$3:$S$502,MATCH(AX77,Raw!$R$3:$R$502,0)),"")</f>
        <v/>
      </c>
      <c r="AX77" s="34" t="str">
        <f t="array" aca="1" ref="AX77" ca="1">IFERROR(INDEX(Raw!$R$3:$R$502,MATCH(IFERROR(INDEX(MATCH(AV77,J$2:J$501,0),$A$2:$A$501),""),Raw!$Q$3:$Q$502,0)),"")</f>
        <v/>
      </c>
      <c r="AY77" s="37" t="str">
        <f t="array" aca="1" ref="AY77" ca="1">IF(AZ77="","",(IF(ROUND(AZ77,1)=ROUND(AZ76,1),AY76,AY76+1)))</f>
        <v/>
      </c>
      <c r="AZ77" s="33" t="str">
        <f t="shared" ca="1" si="23"/>
        <v/>
      </c>
      <c r="BA77" s="48" t="str">
        <f t="array" aca="1" ref="BA77" ca="1">IFERROR(INDEX(Raw!$S$3:$S$502,MATCH(BB77,Raw!$R$3:$R$502,0)),"")</f>
        <v/>
      </c>
      <c r="BB77" s="34" t="str">
        <f t="array" aca="1" ref="BB77" ca="1">IFERROR(INDEX(Raw!$R$3:$R$502,MATCH(IFERROR(INDEX(MATCH(AZ77,K$2:K$501,0),$A$2:$A$501),""),Raw!$Q$3:$Q$502,0)),"")</f>
        <v/>
      </c>
      <c r="BC77" s="37" t="str">
        <f t="array" aca="1" ref="BC77" ca="1">IF(BD77="","",(IF(ROUND(BD77,1)=ROUND(BD76,1),BC76,BC76+1)))</f>
        <v/>
      </c>
      <c r="BD77" s="33" t="str">
        <f t="shared" ca="1" si="24"/>
        <v/>
      </c>
      <c r="BE77" s="48" t="str">
        <f t="array" aca="1" ref="BE77" ca="1">IFERROR(INDEX(Raw!$S$3:$S$502,MATCH(BF77,Raw!$R$3:$R$502,0)),"")</f>
        <v/>
      </c>
      <c r="BF77" s="34" t="str">
        <f t="array" aca="1" ref="BF77" ca="1">IFERROR(INDEX(Raw!$R$3:$R$502,MATCH(IFERROR(INDEX(MATCH(BD77,L$2:L$501,0),$A$2:$A$501),""),Raw!$Q$3:$Q$502,0)),"")</f>
        <v/>
      </c>
      <c r="BG77" s="37" t="str">
        <f t="array" aca="1" ref="BG77" ca="1">IF(BH77="","",(IF(ROUND(BH77,1)=ROUND(BH76,1),BG76,BG76+1)))</f>
        <v/>
      </c>
      <c r="BH77" s="33" t="str">
        <f t="shared" ca="1" si="25"/>
        <v/>
      </c>
      <c r="BI77" s="48" t="str">
        <f t="array" aca="1" ref="BI77" ca="1">IFERROR(INDEX(Raw!$S$3:$S$502,MATCH(BJ77,Raw!$R$3:$R$502,0)),"")</f>
        <v/>
      </c>
      <c r="BJ77" s="34" t="str">
        <f t="array" aca="1" ref="BJ77" ca="1">IFERROR(INDEX(Raw!$R$3:$R$502,MATCH(IFERROR(INDEX(MATCH(BH77,M$2:M$501,0),$A$2:$A$501),""),Raw!$Q$3:$Q$502,0)),"")</f>
        <v/>
      </c>
      <c r="BK77" s="37" t="str">
        <f t="array" aca="1" ref="BK77" ca="1">IF(BL77="","",(IF(ROUND(BL77,1)=ROUND(BL76,1),BK76,BK76+1)))</f>
        <v/>
      </c>
      <c r="BL77" s="33" t="str">
        <f t="shared" ca="1" si="26"/>
        <v/>
      </c>
      <c r="BM77" s="48" t="str">
        <f t="array" aca="1" ref="BM77" ca="1">IFERROR(INDEX(Raw!$S$3:$S$502,MATCH(BN77,Raw!$R$3:$R$502,0)),"")</f>
        <v/>
      </c>
      <c r="BN77" s="34" t="str">
        <f t="array" aca="1" ref="BN77" ca="1">IFERROR(INDEX(Raw!$R$3:$R$502,MATCH(IFERROR(INDEX(MATCH(BL77,N$2:N$501,0),$A$2:$A$501),""),Raw!$Q$3:$Q$502,0)),"")</f>
        <v/>
      </c>
    </row>
    <row r="78" spans="1:66" x14ac:dyDescent="0.3">
      <c r="A78" s="28">
        <v>77</v>
      </c>
      <c r="B78" s="52">
        <f ca="1">IFERROR(IFERROR(LARGE(INDIRECT("RAW!T"&amp;MATCH(A78,Raw!B:B,0)&amp;":T"&amp;IF(A78=MAX(Raw!B:B),1010,MATCH(A78+1,Raw!B:B,0)-1)),IF(COUNTIF(INDIRECT("Raw!C"&amp;MATCH(A78,Raw!B:B,0)&amp;":C"&amp;IF(A78=MAX(Raw!B:B),1010,MATCH(A78+1,Raw!B:B,0)-1)),"H")&gt;0,1,"")),6000)+IFERROR(LARGE(INDIRECT("RAW!T"&amp;MATCH(A78,Raw!B:B,0)&amp;":T"&amp;IF(A78=MAX(Raw!B:B),1010,MATCH(A78+1,Raw!B:B,0)-1)),IF(COUNTIF(INDIRECT("Raw!C"&amp;MATCH(A78,Raw!B:B,0)&amp;":C"&amp;IF(A78=MAX(Raw!B:B),1010,MATCH(A78+1,Raw!B:B,0)-1)),"H")&gt;1,2,"")),6000)-12000
+IFERROR(LARGE(INDIRECT("RAW!T"&amp;MATCH(A78,Raw!B:B,0)&amp;":T"&amp;IF(A78=MAX(Raw!B:B),1010,MATCH(A78+1,Raw!B:B,0)-1)),IF(COUNTIF(INDIRECT("Raw!C"&amp;MATCH(A78,Raw!B:B,0)&amp;":C"&amp;IF(A78=MAX(Raw!B:B),1010,MATCH(A78+1,Raw!B:B,0)-1)),"S")&gt;0,COUNTIF(INDIRECT("Raw!C"&amp;MATCH(A78,Raw!B:B,0)&amp;":C"&amp;IF(A78=MAX(Raw!B:B),1010,MATCH(A78+1,Raw!B:B,0)-1)),"H")+1,"")),4000)+IFERROR(LARGE(INDIRECT("RAW!T"&amp;MATCH(A78,Raw!B:B,0)&amp;":T"&amp;IF(A78=MAX(Raw!B:B),1010,MATCH(A78+1,Raw!B:B,0)-1)),IF(COUNTIF(INDIRECT("Raw!C"&amp;MATCH(A78,Raw!B:B,0)&amp;":C"&amp;IF(A78=MAX(Raw!B:B),1010,MATCH(A78+1,Raw!B:B,0)-1)),"S")&gt;1,COUNTIF(INDIRECT("Raw!C"&amp;MATCH(A78,Raw!B:B,0)&amp;":C"&amp;IF(A78=MAX(Raw!B:B),1010,MATCH(A78+1,Raw!B:B,0)-1)),"H")+2,"")),4000)-8000+IFERROR(LARGE(INDIRECT("RAW!T"&amp;MATCH(A78,Raw!B:B,0)&amp;":T"&amp;IF(A78=MAX(Raw!B:B),1010,MATCH(A78+1,Raw!B:B,0)-1)),IF(COUNTIF(INDIRECT("Raw!C"&amp;MATCH(A78,Raw!B:B,0)&amp;":C"&amp;IF(A78=MAX(Raw!B:B),1010,MATCH(A78+1,Raw!B:B,0)-1)),"V")&gt;0,COUNTIF(INDIRECT("Raw!C"&amp;MATCH(A78,Raw!B:B,0)&amp;":C"&amp;IF(A78=MAX(Raw!B:B),1010,MATCH(A78+1,Raw!B:B,0)-1)),"H")+COUNTIF(INDIRECT("Raw!C"&amp;MATCH(A78,Raw!B:B,0)&amp;":C"&amp;IF(A78=MAX(Raw!B:B),1010,MATCH(A78+1,Raw!B:B,0)-1)),"S")+1,"")),2000)+IFERROR(LARGE(INDIRECT("RAW!T"&amp;MATCH(A78,Raw!B:B,0)&amp;":T"&amp;IF(A78=MAX(Raw!B:B),1010,MATCH(A78+1,Raw!B:B,0)-1)),IF(COUNTIF(INDIRECT("Raw!C"&amp;MATCH(A78,Raw!B:B,0)&amp;":C"&amp;IF(A78=MAX(Raw!B:B),1010,MATCH(A78+1,Raw!B:B,0)-1)),"V")&gt;1,COUNTIF(INDIRECT("Raw!C"&amp;MATCH(A78,Raw!B:B,0)&amp;":C"&amp;IF(A78=MAX(Raw!B:B),1010,MATCH(A78+1,Raw!B:B,0)-1)),"H")+COUNTIF(INDIRECT("Raw!C"&amp;MATCH(A78,Raw!B:B,0)&amp;":C"&amp;IF(A78=MAX(Raw!B:B),1010,MATCH(A78+1,Raw!B:B,0)-1)),"S")+2,"")),2000)-4000,"")</f>
        <v>0</v>
      </c>
      <c r="C78" s="52">
        <f ca="1">IFERROR(IFERROR(LARGE(INDIRECT("RAW!U"&amp;MATCH(A78,Raw!B:B,0)&amp;":U"&amp;IF(A78=MAX(Raw!B:B),1010,MATCH(A78+1,Raw!B:B,0)-1)),IF(COUNTIF(INDIRECT("Raw!C"&amp;MATCH(A78,Raw!B:B,0)&amp;":C"&amp;IF(A78=MAX(Raw!B:B),1010,MATCH(A78+1,Raw!B:B,0)-1)),"H")&gt;0,1,"")),6000)+IFERROR(LARGE(INDIRECT("RAW!U"&amp;MATCH(A78,Raw!B:B,0)&amp;":U"&amp;IF(A78=MAX(Raw!B:B),1010,MATCH(A78+1,Raw!B:B,0)-1)),IF(COUNTIF(INDIRECT("Raw!C"&amp;MATCH(A78,Raw!B:B,0)&amp;":C"&amp;IF(A78=MAX(Raw!B:B),1010,MATCH(A78+1,Raw!B:B,0)-1)),"H")&gt;1,2,"")),6000)-12000
+IFERROR(LARGE(INDIRECT("RAW!U"&amp;MATCH(A78,Raw!B:B,0)&amp;":U"&amp;IF(A78=MAX(Raw!B:B),1010,MATCH(A78+1,Raw!B:B,0)-1)),IF(COUNTIF(INDIRECT("Raw!C"&amp;MATCH(A78,Raw!B:B,0)&amp;":C"&amp;IF(A78=MAX(Raw!B:B),1010,MATCH(A78+1,Raw!B:B,0)-1)),"S")&gt;0,COUNTIF(INDIRECT("Raw!C"&amp;MATCH(A78,Raw!B:B,0)&amp;":C"&amp;IF(A78=MAX(Raw!B:B),1010,MATCH(A78+1,Raw!B:B,0)-1)),"H")+1,"")),4000)+IFERROR(LARGE(INDIRECT("RAW!U"&amp;MATCH(A78,Raw!B:B,0)&amp;":U"&amp;IF(A78=MAX(Raw!B:B),1010,MATCH(A78+1,Raw!B:B,0)-1)),IF(COUNTIF(INDIRECT("Raw!C"&amp;MATCH(A78,Raw!B:B,0)&amp;":C"&amp;IF(A78=MAX(Raw!B:B),1010,MATCH(A78+1,Raw!B:B,0)-1)),"S")&gt;1,COUNTIF(INDIRECT("Raw!C"&amp;MATCH(A78,Raw!B:B,0)&amp;":C"&amp;IF(A78=MAX(Raw!B:B),1010,MATCH(A78+1,Raw!B:B,0)-1)),"H")+2,"")),4000)-8000+IFERROR(LARGE(INDIRECT("RAW!U"&amp;MATCH(A78,Raw!B:B,0)&amp;":U"&amp;IF(A78=MAX(Raw!B:B),1010,MATCH(A78+1,Raw!B:B,0)-1)),IF(COUNTIF(INDIRECT("Raw!C"&amp;MATCH(A78,Raw!B:B,0)&amp;":C"&amp;IF(A78=MAX(Raw!B:B),1010,MATCH(A78+1,Raw!B:B,0)-1)),"V")&gt;0,COUNTIF(INDIRECT("Raw!C"&amp;MATCH(A78,Raw!B:B,0)&amp;":C"&amp;IF(A78=MAX(Raw!B:B),1010,MATCH(A78+1,Raw!B:B,0)-1)),"H")+COUNTIF(INDIRECT("Raw!C"&amp;MATCH(A78,Raw!B:B,0)&amp;":C"&amp;IF(A78=MAX(Raw!B:B),1010,MATCH(A78+1,Raw!B:B,0)-1)),"S")+1,"")),2000)+IFERROR(LARGE(INDIRECT("RAW!U"&amp;MATCH(A78,Raw!B:B,0)&amp;":U"&amp;IF(A78=MAX(Raw!B:B),1010,MATCH(A78+1,Raw!B:B,0)-1)),IF(COUNTIF(INDIRECT("Raw!C"&amp;MATCH(A78,Raw!B:B,0)&amp;":C"&amp;IF(A78=MAX(Raw!B:B),1010,MATCH(A78+1,Raw!B:B,0)-1)),"V")&gt;1,COUNTIF(INDIRECT("Raw!C"&amp;MATCH(A78,Raw!B:B,0)&amp;":C"&amp;IF(A78=MAX(Raw!B:B),1010,MATCH(A78+1,Raw!B:B,0)-1)),"H")+COUNTIF(INDIRECT("Raw!C"&amp;MATCH(A78,Raw!B:B,0)&amp;":C"&amp;IF(A78=MAX(Raw!B:B),1010,MATCH(A78+1,Raw!B:B,0)-1)),"S")+2,"")),2000)-4000,"")</f>
        <v>0</v>
      </c>
      <c r="D78" s="52">
        <f ca="1">IFERROR(IFERROR(LARGE(INDIRECT("RAW!V"&amp;MATCH(A78,Raw!B:B,0)&amp;":V"&amp;IF(A78=MAX(Raw!B:B),1010,MATCH(A78+1,Raw!B:B,0)-1)),IF(COUNTIF(INDIRECT("Raw!C"&amp;MATCH(A78,Raw!B:B,0)&amp;":C"&amp;IF(A78=MAX(Raw!B:B),1010,MATCH(A78+1,Raw!B:B,0)-1)),"H")&gt;0,1,"")),6000)+IFERROR(LARGE(INDIRECT("RAW!V"&amp;MATCH(A78,Raw!B:B,0)&amp;":V"&amp;IF(A78=MAX(Raw!B:B),1010,MATCH(A78+1,Raw!B:B,0)-1)),IF(COUNTIF(INDIRECT("Raw!C"&amp;MATCH(A78,Raw!B:B,0)&amp;":C"&amp;IF(A78=MAX(Raw!B:B),1010,MATCH(A78+1,Raw!B:B,0)-1)),"H")&gt;1,2,"")),6000)-12000
+IFERROR(LARGE(INDIRECT("RAW!V"&amp;MATCH(A78,Raw!B:B,0)&amp;":V"&amp;IF(A78=MAX(Raw!B:B),1010,MATCH(A78+1,Raw!B:B,0)-1)),IF(COUNTIF(INDIRECT("Raw!C"&amp;MATCH(A78,Raw!B:B,0)&amp;":C"&amp;IF(A78=MAX(Raw!B:B),1010,MATCH(A78+1,Raw!B:B,0)-1)),"S")&gt;0,COUNTIF(INDIRECT("Raw!C"&amp;MATCH(A78,Raw!B:B,0)&amp;":C"&amp;IF(A78=MAX(Raw!B:B),1010,MATCH(A78+1,Raw!B:B,0)-1)),"H")+1,"")),4000)+IFERROR(LARGE(INDIRECT("RAW!V"&amp;MATCH(A78,Raw!B:B,0)&amp;":V"&amp;IF(A78=MAX(Raw!B:B),1010,MATCH(A78+1,Raw!B:B,0)-1)),IF(COUNTIF(INDIRECT("Raw!C"&amp;MATCH(A78,Raw!B:B,0)&amp;":C"&amp;IF(A78=MAX(Raw!B:B),1010,MATCH(A78+1,Raw!B:B,0)-1)),"S")&gt;1,COUNTIF(INDIRECT("Raw!C"&amp;MATCH(A78,Raw!B:B,0)&amp;":C"&amp;IF(A78=MAX(Raw!B:B),1010,MATCH(A78+1,Raw!B:B,0)-1)),"H")+2,"")),4000)-8000+IFERROR(LARGE(INDIRECT("RAW!V"&amp;MATCH(A78,Raw!B:B,0)&amp;":V"&amp;IF(A78=MAX(Raw!B:B),1010,MATCH(A78+1,Raw!B:B,0)-1)),IF(COUNTIF(INDIRECT("Raw!C"&amp;MATCH(A78,Raw!B:B,0)&amp;":C"&amp;IF(A78=MAX(Raw!B:B),1010,MATCH(A78+1,Raw!B:B,0)-1)),"V")&gt;0,COUNTIF(INDIRECT("Raw!C"&amp;MATCH(A78,Raw!B:B,0)&amp;":C"&amp;IF(A78=MAX(Raw!B:B),1010,MATCH(A78+1,Raw!B:B,0)-1)),"H")+COUNTIF(INDIRECT("Raw!C"&amp;MATCH(A78,Raw!B:B,0)&amp;":C"&amp;IF(A78=MAX(Raw!B:B),1010,MATCH(A78+1,Raw!B:B,0)-1)),"S")+1,"")),2000)+IFERROR(LARGE(INDIRECT("RAW!V"&amp;MATCH(A78,Raw!B:B,0)&amp;":V"&amp;IF(A78=MAX(Raw!B:B),1010,MATCH(A78+1,Raw!B:B,0)-1)),IF(COUNTIF(INDIRECT("Raw!C"&amp;MATCH(A78,Raw!B:B,0)&amp;":C"&amp;IF(A78=MAX(Raw!B:B),1010,MATCH(A78+1,Raw!B:B,0)-1)),"V")&gt;1,COUNTIF(INDIRECT("Raw!C"&amp;MATCH(A78,Raw!B:B,0)&amp;":C"&amp;IF(A78=MAX(Raw!B:B),1010,MATCH(A78+1,Raw!B:B,0)-1)),"H")+COUNTIF(INDIRECT("Raw!C"&amp;MATCH(A78,Raw!B:B,0)&amp;":C"&amp;IF(A78=MAX(Raw!B:B),1010,MATCH(A78+1,Raw!B:B,0)-1)),"S")+2,"")),2000)-4000,"")</f>
        <v>0</v>
      </c>
      <c r="E78" s="52">
        <f ca="1">IFERROR(IFERROR(LARGE(INDIRECT("RAW!W"&amp;MATCH(A78,Raw!B:B,0)&amp;":W"&amp;IF(A78=MAX(Raw!B:B),1010,MATCH(A78+1,Raw!B:B,0)-1)),IF(COUNTIF(INDIRECT("Raw!C"&amp;MATCH(A78,Raw!B:B,0)&amp;":C"&amp;IF(A78=MAX(Raw!B:B),1010,MATCH(A78+1,Raw!B:B,0)-1)),"H")&gt;0,1,"")),6000)+IFERROR(LARGE(INDIRECT("RAW!W"&amp;MATCH(A78,Raw!B:B,0)&amp;":W"&amp;IF(A78=MAX(Raw!B:B),1010,MATCH(A78+1,Raw!B:B,0)-1)),IF(COUNTIF(INDIRECT("Raw!C"&amp;MATCH(A78,Raw!B:B,0)&amp;":C"&amp;IF(A78=MAX(Raw!B:B),1010,MATCH(A78+1,Raw!B:B,0)-1)),"H")&gt;1,2,"")),6000)-12000
+IFERROR(LARGE(INDIRECT("RAW!W"&amp;MATCH(A78,Raw!B:B,0)&amp;":W"&amp;IF(A78=MAX(Raw!B:B),1010,MATCH(A78+1,Raw!B:B,0)-1)),IF(COUNTIF(INDIRECT("Raw!C"&amp;MATCH(A78,Raw!B:B,0)&amp;":C"&amp;IF(A78=MAX(Raw!B:B),1010,MATCH(A78+1,Raw!B:B,0)-1)),"S")&gt;0,COUNTIF(INDIRECT("Raw!C"&amp;MATCH(A78,Raw!B:B,0)&amp;":C"&amp;IF(A78=MAX(Raw!B:B),1010,MATCH(A78+1,Raw!B:B,0)-1)),"H")+1,"")),4000)+IFERROR(LARGE(INDIRECT("RAW!W"&amp;MATCH(A78,Raw!B:B,0)&amp;":W"&amp;IF(A78=MAX(Raw!B:B),1010,MATCH(A78+1,Raw!B:B,0)-1)),IF(COUNTIF(INDIRECT("Raw!C"&amp;MATCH(A78,Raw!B:B,0)&amp;":C"&amp;IF(A78=MAX(Raw!B:B),1010,MATCH(A78+1,Raw!B:B,0)-1)),"S")&gt;1,COUNTIF(INDIRECT("Raw!C"&amp;MATCH(A78,Raw!B:B,0)&amp;":C"&amp;IF(A78=MAX(Raw!B:B),1010,MATCH(A78+1,Raw!B:B,0)-1)),"H")+2,"")),4000)-8000+IFERROR(LARGE(INDIRECT("RAW!W"&amp;MATCH(A78,Raw!B:B,0)&amp;":W"&amp;IF(A78=MAX(Raw!B:B),1010,MATCH(A78+1,Raw!B:B,0)-1)),IF(COUNTIF(INDIRECT("Raw!C"&amp;MATCH(A78,Raw!B:B,0)&amp;":C"&amp;IF(A78=MAX(Raw!B:B),1010,MATCH(A78+1,Raw!B:B,0)-1)),"V")&gt;0,COUNTIF(INDIRECT("Raw!C"&amp;MATCH(A78,Raw!B:B,0)&amp;":C"&amp;IF(A78=MAX(Raw!B:B),1010,MATCH(A78+1,Raw!B:B,0)-1)),"H")+COUNTIF(INDIRECT("Raw!C"&amp;MATCH(A78,Raw!B:B,0)&amp;":C"&amp;IF(A78=MAX(Raw!B:B),1010,MATCH(A78+1,Raw!B:B,0)-1)),"S")+1,"")),2000)+IFERROR(LARGE(INDIRECT("RAW!W"&amp;MATCH(A78,Raw!B:B,0)&amp;":W"&amp;IF(A78=MAX(Raw!B:B),1010,MATCH(A78+1,Raw!B:B,0)-1)),IF(COUNTIF(INDIRECT("Raw!C"&amp;MATCH(A78,Raw!B:B,0)&amp;":C"&amp;IF(A78=MAX(Raw!B:B),1010,MATCH(A78+1,Raw!B:B,0)-1)),"V")&gt;1,COUNTIF(INDIRECT("Raw!C"&amp;MATCH(A78,Raw!B:B,0)&amp;":C"&amp;IF(A78=MAX(Raw!B:B),1010,MATCH(A78+1,Raw!B:B,0)-1)),"H")+COUNTIF(INDIRECT("Raw!C"&amp;MATCH(A78,Raw!B:B,0)&amp;":C"&amp;IF(A78=MAX(Raw!B:B),1010,MATCH(A78+1,Raw!B:B,0)-1)),"S")+2,"")),2000)-4000,"")</f>
        <v>0</v>
      </c>
      <c r="F78" s="52">
        <f ca="1">IFERROR(IFERROR(LARGE(INDIRECT("RAW!X"&amp;MATCH(A78,Raw!B:B,0)&amp;":X"&amp;IF(A78=MAX(Raw!B:B),1010,MATCH(A78+1,Raw!B:B,0)-1)),IF(COUNTIF(INDIRECT("Raw!C"&amp;MATCH(A78,Raw!B:B,0)&amp;":C"&amp;IF(A78=MAX(Raw!B:B),1010,MATCH(A78+1,Raw!B:B,0)-1)),"H")&gt;0,1,"")),6000)+IFERROR(LARGE(INDIRECT("RAW!X"&amp;MATCH(A78,Raw!B:B,0)&amp;":X"&amp;IF(A78=MAX(Raw!B:B),1010,MATCH(A78+1,Raw!B:B,0)-1)),IF(COUNTIF(INDIRECT("Raw!C"&amp;MATCH(A78,Raw!B:B,0)&amp;":C"&amp;IF(A78=MAX(Raw!B:B),1010,MATCH(A78+1,Raw!B:B,0)-1)),"H")&gt;1,2,"")),6000)-12000
+IFERROR(LARGE(INDIRECT("RAW!X"&amp;MATCH(A78,Raw!B:B,0)&amp;":X"&amp;IF(A78=MAX(Raw!B:B),1010,MATCH(A78+1,Raw!B:B,0)-1)),IF(COUNTIF(INDIRECT("Raw!C"&amp;MATCH(A78,Raw!B:B,0)&amp;":C"&amp;IF(A78=MAX(Raw!B:B),1010,MATCH(A78+1,Raw!B:B,0)-1)),"S")&gt;0,COUNTIF(INDIRECT("Raw!C"&amp;MATCH(A78,Raw!B:B,0)&amp;":C"&amp;IF(A78=MAX(Raw!B:B),1010,MATCH(A78+1,Raw!B:B,0)-1)),"H")+1,"")),4000)+IFERROR(LARGE(INDIRECT("RAW!X"&amp;MATCH(A78,Raw!B:B,0)&amp;":X"&amp;IF(A78=MAX(Raw!B:B),1010,MATCH(A78+1,Raw!B:B,0)-1)),IF(COUNTIF(INDIRECT("Raw!C"&amp;MATCH(A78,Raw!B:B,0)&amp;":C"&amp;IF(A78=MAX(Raw!B:B),1010,MATCH(A78+1,Raw!B:B,0)-1)),"S")&gt;1,COUNTIF(INDIRECT("Raw!C"&amp;MATCH(A78,Raw!B:B,0)&amp;":C"&amp;IF(A78=MAX(Raw!B:B),1010,MATCH(A78+1,Raw!B:B,0)-1)),"H")+2,"")),4000)-8000+IFERROR(LARGE(INDIRECT("RAW!X"&amp;MATCH(A78,Raw!B:B,0)&amp;":X"&amp;IF(A78=MAX(Raw!B:B),1010,MATCH(A78+1,Raw!B:B,0)-1)),IF(COUNTIF(INDIRECT("Raw!C"&amp;MATCH(A78,Raw!B:B,0)&amp;":C"&amp;IF(A78=MAX(Raw!B:B),1010,MATCH(A78+1,Raw!B:B,0)-1)),"v")&gt;0,COUNTIF(INDIRECT("Raw!C"&amp;MATCH(A78,Raw!B:B,0)&amp;":C"&amp;IF(A78=MAX(Raw!B:B),1010,MATCH(A78+1,Raw!B:B,0)-1)),"H")+COUNTIF(INDIRECT("Raw!C"&amp;MATCH(A78,Raw!B:B,0)&amp;":C"&amp;IF(A78=MAX(Raw!B:B),1010,MATCH(A78+1,Raw!B:B,0)-1)),"S")+1,"")),2000)+IFERROR(LARGE(INDIRECT("RAW!X"&amp;MATCH(A78,Raw!B:B,0)&amp;":X"&amp;IF(A78=MAX(Raw!B:B),1010,MATCH(A78+1,Raw!B:B,0)-1)),IF(COUNTIF(INDIRECT("Raw!C"&amp;MATCH(A78,Raw!B:B,0)&amp;":C"&amp;IF(A78=MAX(Raw!B:B),1010,MATCH(A78+1,Raw!B:B,0)-1)),"v")&gt;1,COUNTIF(INDIRECT("Raw!C"&amp;MATCH(A78,Raw!B:B,0)&amp;":C"&amp;IF(A78=MAX(Raw!B:B),1010,MATCH(A78+1,Raw!B:B,0)-1)),"H")+COUNTIF(INDIRECT("Raw!C"&amp;MATCH(A78,Raw!B:B,0)&amp;":C"&amp;IF(A78=MAX(Raw!B:B),1010,MATCH(A78+1,Raw!B:B,0)-1)),"S")+2,"")),2000)-4000,"")</f>
        <v>0</v>
      </c>
      <c r="G78" s="52">
        <f ca="1">IFERROR(IFERROR(LARGE(INDIRECT("RAW!Y"&amp;MATCH(A78,Raw!B:B,0)&amp;":Y"&amp;IF(A78=MAX(Raw!B:B),1010,MATCH(A78+1,Raw!B:B,0)-1)),IF(COUNTIF(INDIRECT("Raw!C"&amp;MATCH(A78,Raw!B:B,0)&amp;":C"&amp;IF(A78=MAX(Raw!B:B),1010,MATCH(A78+1,Raw!B:B,0)-1)),"H")&gt;0,1,"")),6000)+IFERROR(LARGE(INDIRECT("RAW!Y"&amp;MATCH(A78,Raw!B:B,0)&amp;":Y"&amp;IF(A78=MAX(Raw!B:B),1010,MATCH(A78+1,Raw!B:B,0)-1)),IF(COUNTIF(INDIRECT("Raw!C"&amp;MATCH(A78,Raw!B:B,0)&amp;":C"&amp;IF(A78=MAX(Raw!B:B),1010,MATCH(A78+1,Raw!B:B,0)-1)),"H")&gt;1,2,"")),6000)-12000
+IFERROR(LARGE(INDIRECT("RAW!Y"&amp;MATCH(A78,Raw!B:B,0)&amp;":Y"&amp;IF(A78=MAX(Raw!B:B),1010,MATCH(A78+1,Raw!B:B,0)-1)),IF(COUNTIF(INDIRECT("Raw!C"&amp;MATCH(A78,Raw!B:B,0)&amp;":C"&amp;IF(A78=MAX(Raw!B:B),1010,MATCH(A78+1,Raw!B:B,0)-1)),"S")&gt;0,COUNTIF(INDIRECT("Raw!C"&amp;MATCH(A78,Raw!B:B,0)&amp;":C"&amp;IF(A78=MAX(Raw!B:B),1010,MATCH(A78+1,Raw!B:B,0)-1)),"H")+1,"")),4000)+IFERROR(LARGE(INDIRECT("RAW!Y"&amp;MATCH(A78,Raw!B:B,0)&amp;":Y"&amp;IF(A78=MAX(Raw!B:B),1010,MATCH(A78+1,Raw!B:B,0)-1)),IF(COUNTIF(INDIRECT("Raw!C"&amp;MATCH(A78,Raw!B:B,0)&amp;":C"&amp;IF(A78=MAX(Raw!B:B),1010,MATCH(A78+1,Raw!B:B,0)-1)),"S")&gt;1,COUNTIF(INDIRECT("Raw!C"&amp;MATCH(A78,Raw!B:B,0)&amp;":C"&amp;IF(A78=MAX(Raw!B:B),1010,MATCH(A78+1,Raw!B:B,0)-1)),"H")+2,"")),4000)-8000+IFERROR(LARGE(INDIRECT("RAW!Y"&amp;MATCH(A78,Raw!B:B,0)&amp;":Y"&amp;IF(A78=MAX(Raw!B:B),1010,MATCH(A78+1,Raw!B:B,0)-1)),IF(COUNTIF(INDIRECT("Raw!C"&amp;MATCH(A78,Raw!B:B,0)&amp;":C"&amp;IF(A78=MAX(Raw!B:B),1010,MATCH(A78+1,Raw!B:B,0)-1)),"V")&gt;0,COUNTIF(INDIRECT("Raw!C"&amp;MATCH(A78,Raw!B:B,0)&amp;":C"&amp;IF(A78=MAX(Raw!B:B),1010,MATCH(A78+1,Raw!B:B,0)-1)),"H")+COUNTIF(INDIRECT("Raw!C"&amp;MATCH(A78,Raw!B:B,0)&amp;":C"&amp;IF(A78=MAX(Raw!B:B),1010,MATCH(A78+1,Raw!B:B,0)-1)),"S")+1,"")),2000)+IFERROR(LARGE(INDIRECT("RAW!Y"&amp;MATCH(A78,Raw!B:B,0)&amp;":Y"&amp;IF(A78=MAX(Raw!B:B),1010,MATCH(A78+1,Raw!B:B,0)-1)),IF(COUNTIF(INDIRECT("Raw!C"&amp;MATCH(A78,Raw!B:B,0)&amp;":C"&amp;IF(A78=MAX(Raw!B:B),1010,MATCH(A78+1,Raw!B:B,0)-1)),"V")&gt;1,COUNTIF(INDIRECT("Raw!C"&amp;MATCH(A78,Raw!B:B,0)&amp;":C"&amp;IF(A78=MAX(Raw!B:B),1010,MATCH(A78+1,Raw!B:B,0)-1)),"H")+COUNTIF(INDIRECT("Raw!C"&amp;MATCH(A78,Raw!B:B,0)&amp;":C"&amp;IF(A78=MAX(Raw!B:B),1010,MATCH(A78+1,Raw!B:B,0)-1)),"S")+2,"")),2000)-4000,"")</f>
        <v>0</v>
      </c>
      <c r="H78" s="52">
        <f ca="1">IFERROR(IFERROR(LARGE(INDIRECT("RAW!Z"&amp;MATCH(A78,Raw!B:B,0)&amp;":Z"&amp;IF(A78=MAX(Raw!B:B),1010,MATCH(A78+1,Raw!B:B,0)-1)),IF(COUNTIF(INDIRECT("Raw!C"&amp;MATCH(A78,Raw!B:B,0)&amp;":C"&amp;IF(A78=MAX(Raw!B:B),1010,MATCH(A78+1,Raw!B:B,0)-1)),"H")&gt;0,1,"")),6000)+IFERROR(LARGE(INDIRECT("RAW!Z"&amp;MATCH(A78,Raw!B:B,0)&amp;":Z"&amp;IF(A78=MAX(Raw!B:B),1010,MATCH(A78+1,Raw!B:B,0)-1)),IF(COUNTIF(INDIRECT("Raw!C"&amp;MATCH(A78,Raw!B:B,0)&amp;":C"&amp;IF(A78=MAX(Raw!B:B),1010,MATCH(A78+1,Raw!B:B,0)-1)),"H")&gt;1,2,"")),6000)-12000
+IFERROR(LARGE(INDIRECT("RAW!Z"&amp;MATCH(A78,Raw!B:B,0)&amp;":Z"&amp;IF(A78=MAX(Raw!B:B),1010,MATCH(A78+1,Raw!B:B,0)-1)),IF(COUNTIF(INDIRECT("Raw!C"&amp;MATCH(A78,Raw!B:B,0)&amp;":C"&amp;IF(A78=MAX(Raw!B:B),1010,MATCH(A78+1,Raw!B:B,0)-1)),"S")&gt;0,COUNTIF(INDIRECT("Raw!C"&amp;MATCH(A78,Raw!B:B,0)&amp;":C"&amp;IF(A78=MAX(Raw!B:B),1010,MATCH(A78+1,Raw!B:B,0)-1)),"H")+1,"")),4000)+IFERROR(LARGE(INDIRECT("RAW!Z"&amp;MATCH(A78,Raw!B:B,0)&amp;":Z"&amp;IF(A78=MAX(Raw!B:B),1010,MATCH(A78+1,Raw!B:B,0)-1)),IF(COUNTIF(INDIRECT("Raw!C"&amp;MATCH(A78,Raw!B:B,0)&amp;":C"&amp;IF(A78=MAX(Raw!B:B),1010,MATCH(A78+1,Raw!B:B,0)-1)),"S")&gt;1,COUNTIF(INDIRECT("Raw!C"&amp;MATCH(A78,Raw!B:B,0)&amp;":C"&amp;IF(A78=MAX(Raw!B:B),1010,MATCH(A78+1,Raw!B:B,0)-1)),"H")+2,"")),4000)-8000+IFERROR(LARGE(INDIRECT("RAW!Z"&amp;MATCH(A78,Raw!B:B,0)&amp;":Z"&amp;IF(A78=MAX(Raw!B:B),1010,MATCH(A78+1,Raw!B:B,0)-1)),IF(COUNTIF(INDIRECT("Raw!C"&amp;MATCH(A78,Raw!B:B,0)&amp;":C"&amp;IF(A78=MAX(Raw!B:B),1010,MATCH(A78+1,Raw!B:B,0)-1)),"V")&gt;0,COUNTIF(INDIRECT("Raw!C"&amp;MATCH(A78,Raw!B:B,0)&amp;":C"&amp;IF(A78=MAX(Raw!B:B),1010,MATCH(A78+1,Raw!B:B,0)-1)),"H")+COUNTIF(INDIRECT("Raw!C"&amp;MATCH(A78,Raw!B:B,0)&amp;":C"&amp;IF(A78=MAX(Raw!B:B),1010,MATCH(A78+1,Raw!B:B,0)-1)),"S")+1,"")),2000)+IFERROR(LARGE(INDIRECT("RAW!Z"&amp;MATCH(A78,Raw!B:B,0)&amp;":Z"&amp;IF(A78=MAX(Raw!B:B),1010,MATCH(A78+1,Raw!B:B,0)-1)),IF(COUNTIF(INDIRECT("Raw!C"&amp;MATCH(A78,Raw!B:B,0)&amp;":C"&amp;IF(A78=MAX(Raw!B:B),1010,MATCH(A78+1,Raw!B:B,0)-1)),"V")&gt;1,COUNTIF(INDIRECT("Raw!C"&amp;MATCH(A78,Raw!B:B,0)&amp;":C"&amp;IF(A78=MAX(Raw!B:B),1010,MATCH(A78+1,Raw!B:B,0)-1)),"H")+COUNTIF(INDIRECT("Raw!C"&amp;MATCH(A78,Raw!B:B,0)&amp;":C"&amp;IF(A78=MAX(Raw!B:B),1010,MATCH(A78+1,Raw!B:B,0)-1)),"S")+2,"")),2000)-4000,"")</f>
        <v>0</v>
      </c>
      <c r="I78" s="52">
        <f ca="1">IFERROR(IFERROR(LARGE(INDIRECT("RAW!AA"&amp;MATCH(A78,Raw!B:B,0)&amp;":AA"&amp;IF(A78=MAX(Raw!B:B),1010,MATCH(A78+1,Raw!B:B,0)-1)),IF(COUNTIF(INDIRECT("Raw!C"&amp;MATCH(A78,Raw!B:B,0)&amp;":C"&amp;IF(A78=MAX(Raw!B:B),1010,MATCH(A78+1,Raw!B:B,0)-1)),"H")&gt;0,1,"")),6000)+IFERROR(LARGE(INDIRECT("RAW!AA"&amp;MATCH(A78,Raw!B:B,0)&amp;":AA"&amp;IF(A78=MAX(Raw!B:B),1010,MATCH(A78+1,Raw!B:B,0)-1)),IF(COUNTIF(INDIRECT("Raw!C"&amp;MATCH(A78,Raw!B:B,0)&amp;":C"&amp;IF(A78=MAX(Raw!B:B),1010,MATCH(A78+1,Raw!B:B,0)-1)),"H")&gt;1,2,"")),6000)-12000
+IFERROR(LARGE(INDIRECT("RAW!AA"&amp;MATCH(A78,Raw!B:B,0)&amp;":AA"&amp;IF(A78=MAX(Raw!B:B),1010,MATCH(A78+1,Raw!B:B,0)-1)),IF(COUNTIF(INDIRECT("Raw!C"&amp;MATCH(A78,Raw!B:B,0)&amp;":C"&amp;IF(A78=MAX(Raw!B:B),1010,MATCH(A78+1,Raw!B:B,0)-1)),"S")&gt;0,COUNTIF(INDIRECT("Raw!C"&amp;MATCH(A78,Raw!B:B,0)&amp;":C"&amp;IF(A78=MAX(Raw!B:B),1010,MATCH(A78+1,Raw!B:B,0)-1)),"H")+1,"")),4000)+IFERROR(LARGE(INDIRECT("RAW!AA"&amp;MATCH(A78,Raw!B:B,0)&amp;":AA"&amp;IF(A78=MAX(Raw!B:B),1010,MATCH(A78+1,Raw!B:B,0)-1)),IF(COUNTIF(INDIRECT("Raw!C"&amp;MATCH(A78,Raw!B:B,0)&amp;":C"&amp;IF(A78=MAX(Raw!B:B),1010,MATCH(A78+1,Raw!B:B,0)-1)),"S")&gt;1,COUNTIF(INDIRECT("Raw!C"&amp;MATCH(A78,Raw!B:B,0)&amp;":C"&amp;IF(A78=MAX(Raw!B:B),1010,MATCH(A78+1,Raw!B:B,0)-1)),"H")+2,"")),4000)-8000+IFERROR(LARGE(INDIRECT("RAW!AA"&amp;MATCH(A78,Raw!B:B,0)&amp;":AA"&amp;IF(A78=MAX(Raw!B:B),1010,MATCH(A78+1,Raw!B:B,0)-1)),IF(COUNTIF(INDIRECT("Raw!C"&amp;MATCH(A78,Raw!B:B,0)&amp;":C"&amp;IF(A78=MAX(Raw!B:B),1010,MATCH(A78+1,Raw!B:B,0)-1)),"V")&gt;0,COUNTIF(INDIRECT("Raw!C"&amp;MATCH(A78,Raw!B:B,0)&amp;":C"&amp;IF(A78=MAX(Raw!B:B),1010,MATCH(A78+1,Raw!B:B,0)-1)),"H")+COUNTIF(INDIRECT("Raw!C"&amp;MATCH(A78,Raw!B:B,0)&amp;":C"&amp;IF(A78=MAX(Raw!B:B),1010,MATCH(A78+1,Raw!B:B,0)-1)),"S")+1,"")),2000)+IFERROR(LARGE(INDIRECT("RAW!AA"&amp;MATCH(A78,Raw!B:B,0)&amp;":AA"&amp;IF(A78=MAX(Raw!B:B),1010,MATCH(A78+1,Raw!B:B,0)-1)),IF(COUNTIF(INDIRECT("Raw!C"&amp;MATCH(A78,Raw!B:B,0)&amp;":C"&amp;IF(A78=MAX(Raw!B:B),1010,MATCH(A78+1,Raw!B:B,0)-1)),"V")&gt;1,COUNTIF(INDIRECT("Raw!C"&amp;MATCH(A78,Raw!B:B,0)&amp;":C"&amp;IF(A78=MAX(Raw!B:B),1010,MATCH(A78+1,Raw!B:B,0)-1)),"H")+COUNTIF(INDIRECT("Raw!C"&amp;MATCH(A78,Raw!B:B,0)&amp;":C"&amp;IF(A78=MAX(Raw!B:B),1010,MATCH(A78+1,Raw!B:B,0)-1)),"S")+2,"")),2000)-4000,"")</f>
        <v>0</v>
      </c>
      <c r="J78" s="52">
        <f ca="1">IFERROR(IFERROR(LARGE(INDIRECT("RAW!AB"&amp;MATCH(A78,Raw!B:B,0)&amp;":AB"&amp;IF(A78=MAX(Raw!B:B),1010,MATCH(A78+1,Raw!B:B,0)-1)),IF(COUNTIF(INDIRECT("Raw!C"&amp;MATCH(A78,Raw!B:B,0)&amp;":C"&amp;IF(A78=MAX(Raw!B:B),1010,MATCH(A78+1,Raw!B:B,0)-1)),"H")&gt;0,1,"")),6000)+IFERROR(LARGE(INDIRECT("RAW!AB"&amp;MATCH(A78,Raw!B:B,0)&amp;":AB"&amp;IF(A78=MAX(Raw!B:B),1010,MATCH(A78+1,Raw!B:B,0)-1)),IF(COUNTIF(INDIRECT("Raw!C"&amp;MATCH(A78,Raw!B:B,0)&amp;":C"&amp;IF(A78=MAX(Raw!B:B),1010,MATCH(A78+1,Raw!B:B,0)-1)),"H")&gt;1,2,"")),6000)-12000
+IFERROR(LARGE(INDIRECT("RAW!AB"&amp;MATCH(A78,Raw!B:B,0)&amp;":AB"&amp;IF(A78=MAX(Raw!B:B),1010,MATCH(A78+1,Raw!B:B,0)-1)),IF(COUNTIF(INDIRECT("Raw!C"&amp;MATCH(A78,Raw!B:B,0)&amp;":C"&amp;IF(A78=MAX(Raw!B:B),1010,MATCH(A78+1,Raw!B:B,0)-1)),"S")&gt;0,COUNTIF(INDIRECT("Raw!C"&amp;MATCH(A78,Raw!B:B,0)&amp;":C"&amp;IF(A78=MAX(Raw!B:B),1010,MATCH(A78+1,Raw!B:B,0)-1)),"H")+1,"")),4000)+IFERROR(LARGE(INDIRECT("RAW!AB"&amp;MATCH(A78,Raw!B:B,0)&amp;":AB"&amp;IF(A78=MAX(Raw!B:B),1010,MATCH(A78+1,Raw!B:B,0)-1)),IF(COUNTIF(INDIRECT("Raw!C"&amp;MATCH(A78,Raw!B:B,0)&amp;":C"&amp;IF(A78=MAX(Raw!B:B),1010,MATCH(A78+1,Raw!B:B,0)-1)),"S")&gt;1,COUNTIF(INDIRECT("Raw!C"&amp;MATCH(A78,Raw!B:B,0)&amp;":C"&amp;IF(A78=MAX(Raw!B:B),1010,MATCH(A78+1,Raw!B:B,0)-1)),"H")+2,"")),4000)-8000+IFERROR(LARGE(INDIRECT("RAW!AB"&amp;MATCH(A78,Raw!B:B,0)&amp;":AB"&amp;IF(A78=MAX(Raw!B:B),1010,MATCH(A78+1,Raw!B:B,0)-1)),IF(COUNTIF(INDIRECT("Raw!C"&amp;MATCH(A78,Raw!B:B,0)&amp;":C"&amp;IF(A78=MAX(Raw!B:B),1010,MATCH(A78+1,Raw!B:B,0)-1)),"V")&gt;0,COUNTIF(INDIRECT("Raw!C"&amp;MATCH(A78,Raw!B:B,0)&amp;":C"&amp;IF(A78=MAX(Raw!B:B),1010,MATCH(A78+1,Raw!B:B,0)-1)),"H")+COUNTIF(INDIRECT("Raw!C"&amp;MATCH(A78,Raw!B:B,0)&amp;":C"&amp;IF(A78=MAX(Raw!B:B),1010,MATCH(A78+1,Raw!B:B,0)-1)),"S")+1,"")),2000)+IFERROR(LARGE(INDIRECT("RAW!AB"&amp;MATCH(A78,Raw!B:B,0)&amp;":AB"&amp;IF(A78=MAX(Raw!B:B),1010,MATCH(A78+1,Raw!B:B,0)-1)),IF(COUNTIF(INDIRECT("Raw!C"&amp;MATCH(A78,Raw!B:B,0)&amp;":C"&amp;IF(A78=MAX(Raw!B:B),1010,MATCH(A78+1,Raw!B:B,0)-1)),"V")&gt;1,COUNTIF(INDIRECT("Raw!C"&amp;MATCH(A78,Raw!B:B,0)&amp;":C"&amp;IF(A78=MAX(Raw!B:B),1010,MATCH(A78+1,Raw!B:B,0)-1)),"H")+COUNTIF(INDIRECT("Raw!C"&amp;MATCH(A78,Raw!B:B,0)&amp;":C"&amp;IF(A78=MAX(Raw!B:B),1010,MATCH(A78+1,Raw!B:B,0)-1)),"S")+2,"")),2000)-4000,"")</f>
        <v>0</v>
      </c>
      <c r="K78" s="52">
        <f ca="1">IFERROR(IFERROR(LARGE(INDIRECT("RAW!AC"&amp;MATCH(A78,Raw!B:B,0)&amp;":AC"&amp;IF(A78=MAX(Raw!B:B),1010,MATCH(A78+1,Raw!B:B,0)-1)),IF(COUNTIF(INDIRECT("Raw!C"&amp;MATCH(A78,Raw!B:B,0)&amp;":C"&amp;IF(A78=MAX(Raw!B:B),1010,MATCH(A78+1,Raw!B:B,0)-1)),"H")&gt;0,1,"")),6000)+IFERROR(LARGE(INDIRECT("RAW!AC"&amp;MATCH(A78,Raw!B:B,0)&amp;":AC"&amp;IF(A78=MAX(Raw!B:B),1010,MATCH(A78+1,Raw!B:B,0)-1)),IF(COUNTIF(INDIRECT("Raw!C"&amp;MATCH(A78,Raw!B:B,0)&amp;":C"&amp;IF(A78=MAX(Raw!B:B),1010,MATCH(A78+1,Raw!B:B,0)-1)),"H")&gt;1,2,"")),6000)-12000
+IFERROR(LARGE(INDIRECT("RAW!AC"&amp;MATCH(A78,Raw!B:B,0)&amp;":AC"&amp;IF(A78=MAX(Raw!B:B),1010,MATCH(A78+1,Raw!B:B,0)-1)),IF(COUNTIF(INDIRECT("Raw!C"&amp;MATCH(A78,Raw!B:B,0)&amp;":C"&amp;IF(A78=MAX(Raw!B:B),1010,MATCH(A78+1,Raw!B:B,0)-1)),"S")&gt;0,COUNTIF(INDIRECT("Raw!C"&amp;MATCH(A78,Raw!B:B,0)&amp;":C"&amp;IF(A78=MAX(Raw!B:B),1010,MATCH(A78+1,Raw!B:B,0)-1)),"H")+1,"")),4000)+IFERROR(LARGE(INDIRECT("RAW!AC"&amp;MATCH(A78,Raw!B:B,0)&amp;":AC"&amp;IF(A78=MAX(Raw!B:B),1010,MATCH(A78+1,Raw!B:B,0)-1)),IF(COUNTIF(INDIRECT("Raw!C"&amp;MATCH(A78,Raw!B:B,0)&amp;":C"&amp;IF(A78=MAX(Raw!B:B),1010,MATCH(A78+1,Raw!B:B,0)-1)),"S")&gt;1,COUNTIF(INDIRECT("Raw!C"&amp;MATCH(A78,Raw!B:B,0)&amp;":C"&amp;IF(A78=MAX(Raw!B:B),1010,MATCH(A78+1,Raw!B:B,0)-1)),"H")+2,"")),4000)-8000+IFERROR(LARGE(INDIRECT("RAW!AC"&amp;MATCH(A78,Raw!B:B,0)&amp;":AC"&amp;IF(A78=MAX(Raw!B:B),1010,MATCH(A78+1,Raw!B:B,0)-1)),IF(COUNTIF(INDIRECT("Raw!C"&amp;MATCH(A78,Raw!B:B,0)&amp;":C"&amp;IF(A78=MAX(Raw!B:B),1010,MATCH(A78+1,Raw!B:B,0)-1)),"V")&gt;0,COUNTIF(INDIRECT("Raw!C"&amp;MATCH(A78,Raw!B:B,0)&amp;":C"&amp;IF(A78=MAX(Raw!B:B),1010,MATCH(A78+1,Raw!B:B,0)-1)),"H")+COUNTIF(INDIRECT("Raw!C"&amp;MATCH(A78,Raw!B:B,0)&amp;":C"&amp;IF(A78=MAX(Raw!B:B),1010,MATCH(A78+1,Raw!B:B,0)-1)),"S")+1,"")),2000)+IFERROR(LARGE(INDIRECT("RAW!AC"&amp;MATCH(A78,Raw!B:B,0)&amp;":AC"&amp;IF(A78=MAX(Raw!B:B),1010,MATCH(A78+1,Raw!B:B,0)-1)),IF(COUNTIF(INDIRECT("Raw!C"&amp;MATCH(A78,Raw!B:B,0)&amp;":C"&amp;IF(A78=MAX(Raw!B:B),1010,MATCH(A78+1,Raw!B:B,0)-1)),"V")&gt;1,COUNTIF(INDIRECT("Raw!C"&amp;MATCH(A78,Raw!B:B,0)&amp;":C"&amp;IF(A78=MAX(Raw!B:B),1010,MATCH(A78+1,Raw!B:B,0)-1)),"H")+COUNTIF(INDIRECT("Raw!C"&amp;MATCH(A78,Raw!B:B,0)&amp;":C"&amp;IF(A78=MAX(Raw!B:B),1010,MATCH(A78+1,Raw!B:B,0)-1)),"S")+2,"")),2000)-4000,"")</f>
        <v>0</v>
      </c>
      <c r="L78" s="14">
        <f t="shared" ca="1" si="17"/>
        <v>0</v>
      </c>
      <c r="M78" s="14">
        <f t="shared" ca="1" si="18"/>
        <v>0</v>
      </c>
      <c r="N78" s="14">
        <f t="shared" ca="1" si="19"/>
        <v>0</v>
      </c>
      <c r="O78" s="37" t="str">
        <f t="array" aca="1" ref="O78" ca="1">IF(P78="","",(IF(ROUND(P78,1)=ROUND(P77,1),O77,O77+1)))</f>
        <v/>
      </c>
      <c r="P78" s="33" t="str">
        <f t="array" aca="1" ref="P78" ca="1">IF(ROUND(LARGE(B:B,$A78),2)=0,"",LARGE(B:B,$A78))</f>
        <v/>
      </c>
      <c r="Q78" s="33" t="str">
        <f t="array" aca="1" ref="Q78" ca="1">IFERROR(INDEX(Raw!$S$3:$S$502,MATCH(R78,Raw!$R$3:$R$502,0)),"")</f>
        <v/>
      </c>
      <c r="R78" s="34" t="str">
        <f t="array" aca="1" ref="R78" ca="1">IFERROR(INDEX(Raw!$R$3:$R$502,MATCH(IFERROR(INDEX(MATCH(P78,B$2:B$501,0),$A$2:$A$502),""),Raw!$Q$3:$Q$502,0)),"")</f>
        <v/>
      </c>
      <c r="S78" s="38" t="str">
        <f t="array" aca="1" ref="S78" ca="1">IF(T78="","",(IF(ROUND(T78,1)=ROUND(T77,1),S77,S77+1)))</f>
        <v/>
      </c>
      <c r="T78" s="36" t="str">
        <f t="array" aca="1" ref="T78" ca="1">IF(ROUND(LARGE(C:C,$A78),2)=0,"",LARGE(C:C,$A78))</f>
        <v/>
      </c>
      <c r="U78" s="33" t="str">
        <f t="array" aca="1" ref="U78" ca="1">IFERROR(INDEX(Raw!$S$3:$S$502,MATCH(V78,Raw!$R$3:$R$502,0)),"")</f>
        <v/>
      </c>
      <c r="V78" s="34" t="str">
        <f t="array" aca="1" ref="V78" ca="1">IFERROR(INDEX(Raw!$R$3:$R$502,MATCH(IFERROR(INDEX(MATCH(T78,C$2:C$501,0),$A$2:$A$501),""),Raw!$Q$3:$Q$502,0)),"")</f>
        <v/>
      </c>
      <c r="W78" s="38" t="str">
        <f t="array" aca="1" ref="W78" ca="1">IF(X78="","",(IF(ROUND(X78,1)=ROUND(X77,1),W77,W77+1)))</f>
        <v/>
      </c>
      <c r="X78" s="36" t="str">
        <f t="array" aca="1" ref="X78" ca="1">IF(ROUND(LARGE(D:D,$A78),2)=0,"",LARGE(D:D,$A78))</f>
        <v/>
      </c>
      <c r="Y78" s="33" t="str">
        <f t="array" aca="1" ref="Y78" ca="1">IFERROR(INDEX(Raw!$S$3:$S$502,MATCH(Z78,Raw!$R$3:$R$502,0)),"")</f>
        <v/>
      </c>
      <c r="Z78" s="34" t="str">
        <f t="array" aca="1" ref="Z78" ca="1">IFERROR(INDEX(Raw!$R$3:$R$502,MATCH(IFERROR(INDEX(MATCH(X78,D$2:D$501,0),$A$2:$A$501),""),Raw!$Q$3:$Q$502,0)),"")</f>
        <v/>
      </c>
      <c r="AA78" s="38" t="str">
        <f t="array" aca="1" ref="AA78" ca="1">IF(AB78="","",(IF(ROUND(AB78,1)=ROUND(AB77,1),AA77,AA77+1)))</f>
        <v/>
      </c>
      <c r="AB78" s="36" t="str">
        <f t="array" aca="1" ref="AB78" ca="1">IF(ROUND(LARGE(E:E,$A78),2)=0,"",LARGE(E:E,$A78))</f>
        <v/>
      </c>
      <c r="AC78" s="33" t="str">
        <f ca="1">IFERROR(INDEX(Raw!$S$3:$S$502,MATCH(AD78,Raw!$R$3:$R$502,0)),"")</f>
        <v/>
      </c>
      <c r="AD78" s="34" t="str">
        <f t="array" aca="1" ref="AD78" ca="1">IFERROR(INDEX(Raw!$R$3:$R$502,MATCH(IFERROR(INDEX(MATCH(AB78,E$2:E$501,0),$A$2:$A$501),""),Raw!$Q$3:$Q$502,0)),"")</f>
        <v/>
      </c>
      <c r="AE78" s="38" t="str">
        <f t="array" aca="1" ref="AE78" ca="1">IF(AF78="","",(IF(ROUND(AF78,1)=ROUND(AF77,1),AE77,AE77+1)))</f>
        <v/>
      </c>
      <c r="AF78" s="36" t="str">
        <f t="array" aca="1" ref="AF78" ca="1">IF(ROUND(LARGE(F:F,$A78),2)=0,"",LARGE(F:F,$A78))</f>
        <v/>
      </c>
      <c r="AG78" s="33" t="str">
        <f ca="1">IFERROR(INDEX(Raw!$S$3:$S$502,MATCH(AH78,Raw!$R$3:$R$502,0)),"")</f>
        <v/>
      </c>
      <c r="AH78" s="34" t="str">
        <f t="array" aca="1" ref="AH78" ca="1">IFERROR(INDEX(Raw!$R$3:$R$502,MATCH(IFERROR(INDEX(MATCH(AF78,F$2:F$501,0),$A$2:$A$501),""),Raw!$Q$3:$Q$502,0)),"")</f>
        <v/>
      </c>
      <c r="AI78" s="38" t="str">
        <f t="array" aca="1" ref="AI78" ca="1">IF(AJ78="","",(IF(ROUND(AJ78,1)=ROUND(AJ77,1),AI77,AI77+1)))</f>
        <v/>
      </c>
      <c r="AJ78" s="36" t="str">
        <f t="array" aca="1" ref="AJ78" ca="1">IF(ROUND(LARGE(G:G,$A78),2)=0,"",LARGE(G:G,$A78))</f>
        <v/>
      </c>
      <c r="AK78" s="33" t="str">
        <f ca="1">IFERROR(INDEX(Raw!$S$3:$S$502,MATCH(AL78,Raw!$R$3:$R$502,0)),"")</f>
        <v/>
      </c>
      <c r="AL78" s="34" t="str">
        <f t="array" aca="1" ref="AL78" ca="1">IFERROR(INDEX(Raw!$R$3:$R$502,MATCH(IFERROR(INDEX(MATCH(AJ78,G$2:G$501,0),$A$2:$A$501),""),Raw!$Q$3:$Q$502,0)),"")</f>
        <v/>
      </c>
      <c r="AM78" s="38" t="str">
        <f t="array" aca="1" ref="AM78" ca="1">IF(AN78="","",(IF(ROUND(AN78,1)=ROUND(AN77,1),AM77,AM77+1)))</f>
        <v/>
      </c>
      <c r="AN78" s="36" t="str">
        <f t="shared" ca="1" si="20"/>
        <v/>
      </c>
      <c r="AO78" s="33" t="str">
        <f ca="1">IFERROR(INDEX(Raw!$S$3:$S$502,MATCH(AP78,Raw!$R$3:$R$502,0)),"")</f>
        <v/>
      </c>
      <c r="AP78" s="34" t="str">
        <f t="array" aca="1" ref="AP78" ca="1">IFERROR(INDEX(Raw!$R$3:$R$502,MATCH(IFERROR(INDEX(MATCH(AN78,H$2:H$501,0),$A$2:$A$501),""),Raw!$Q$3:$Q$502,0)),"")</f>
        <v/>
      </c>
      <c r="AQ78" s="37" t="str">
        <f t="array" aca="1" ref="AQ78" ca="1">IF(AR78="","",(IF(ROUND(AR78,1)=ROUND(AR77,1),AQ77,AQ77+1)))</f>
        <v/>
      </c>
      <c r="AR78" s="33" t="str">
        <f t="shared" ca="1" si="21"/>
        <v/>
      </c>
      <c r="AS78" s="48" t="str">
        <f t="array" aca="1" ref="AS78" ca="1">IFERROR(INDEX(Raw!$S$3:$S$502,MATCH(AT78,Raw!$R$3:$R$502,0)),"")</f>
        <v/>
      </c>
      <c r="AT78" s="34" t="str">
        <f t="array" aca="1" ref="AT78" ca="1">IFERROR(INDEX(Raw!$R$3:$R$502,MATCH(IFERROR(INDEX(MATCH(AR78,I$2:I$501,0),$A$2:$A$501),""),Raw!$Q$3:$Q$502,0)),"")</f>
        <v/>
      </c>
      <c r="AU78" s="37" t="str">
        <f t="array" aca="1" ref="AU78" ca="1">IF(AV78="","",(IF(ROUND(AV78,1)=ROUND(AV77,1),AU77,AU77+1)))</f>
        <v/>
      </c>
      <c r="AV78" s="33" t="str">
        <f t="shared" ca="1" si="22"/>
        <v/>
      </c>
      <c r="AW78" s="48" t="str">
        <f t="array" aca="1" ref="AW78" ca="1">IFERROR(INDEX(Raw!$S$3:$S$502,MATCH(AX78,Raw!$R$3:$R$502,0)),"")</f>
        <v/>
      </c>
      <c r="AX78" s="34" t="str">
        <f t="array" aca="1" ref="AX78" ca="1">IFERROR(INDEX(Raw!$R$3:$R$502,MATCH(IFERROR(INDEX(MATCH(AV78,J$2:J$501,0),$A$2:$A$501),""),Raw!$Q$3:$Q$502,0)),"")</f>
        <v/>
      </c>
      <c r="AY78" s="37" t="str">
        <f t="array" aca="1" ref="AY78" ca="1">IF(AZ78="","",(IF(ROUND(AZ78,1)=ROUND(AZ77,1),AY77,AY77+1)))</f>
        <v/>
      </c>
      <c r="AZ78" s="33" t="str">
        <f t="shared" ca="1" si="23"/>
        <v/>
      </c>
      <c r="BA78" s="48" t="str">
        <f t="array" aca="1" ref="BA78" ca="1">IFERROR(INDEX(Raw!$S$3:$S$502,MATCH(BB78,Raw!$R$3:$R$502,0)),"")</f>
        <v/>
      </c>
      <c r="BB78" s="34" t="str">
        <f t="array" aca="1" ref="BB78" ca="1">IFERROR(INDEX(Raw!$R$3:$R$502,MATCH(IFERROR(INDEX(MATCH(AZ78,K$2:K$501,0),$A$2:$A$501),""),Raw!$Q$3:$Q$502,0)),"")</f>
        <v/>
      </c>
      <c r="BC78" s="37" t="str">
        <f t="array" aca="1" ref="BC78" ca="1">IF(BD78="","",(IF(ROUND(BD78,1)=ROUND(BD77,1),BC77,BC77+1)))</f>
        <v/>
      </c>
      <c r="BD78" s="33" t="str">
        <f t="shared" ca="1" si="24"/>
        <v/>
      </c>
      <c r="BE78" s="48" t="str">
        <f t="array" aca="1" ref="BE78" ca="1">IFERROR(INDEX(Raw!$S$3:$S$502,MATCH(BF78,Raw!$R$3:$R$502,0)),"")</f>
        <v/>
      </c>
      <c r="BF78" s="34" t="str">
        <f t="array" aca="1" ref="BF78" ca="1">IFERROR(INDEX(Raw!$R$3:$R$502,MATCH(IFERROR(INDEX(MATCH(BD78,L$2:L$501,0),$A$2:$A$501),""),Raw!$Q$3:$Q$502,0)),"")</f>
        <v/>
      </c>
      <c r="BG78" s="37" t="str">
        <f t="array" aca="1" ref="BG78" ca="1">IF(BH78="","",(IF(ROUND(BH78,1)=ROUND(BH77,1),BG77,BG77+1)))</f>
        <v/>
      </c>
      <c r="BH78" s="33" t="str">
        <f t="shared" ca="1" si="25"/>
        <v/>
      </c>
      <c r="BI78" s="48" t="str">
        <f t="array" aca="1" ref="BI78" ca="1">IFERROR(INDEX(Raw!$S$3:$S$502,MATCH(BJ78,Raw!$R$3:$R$502,0)),"")</f>
        <v/>
      </c>
      <c r="BJ78" s="34" t="str">
        <f t="array" aca="1" ref="BJ78" ca="1">IFERROR(INDEX(Raw!$R$3:$R$502,MATCH(IFERROR(INDEX(MATCH(BH78,M$2:M$501,0),$A$2:$A$501),""),Raw!$Q$3:$Q$502,0)),"")</f>
        <v/>
      </c>
      <c r="BK78" s="37" t="str">
        <f t="array" aca="1" ref="BK78" ca="1">IF(BL78="","",(IF(ROUND(BL78,1)=ROUND(BL77,1),BK77,BK77+1)))</f>
        <v/>
      </c>
      <c r="BL78" s="33" t="str">
        <f t="shared" ca="1" si="26"/>
        <v/>
      </c>
      <c r="BM78" s="48" t="str">
        <f t="array" aca="1" ref="BM78" ca="1">IFERROR(INDEX(Raw!$S$3:$S$502,MATCH(BN78,Raw!$R$3:$R$502,0)),"")</f>
        <v/>
      </c>
      <c r="BN78" s="34" t="str">
        <f t="array" aca="1" ref="BN78" ca="1">IFERROR(INDEX(Raw!$R$3:$R$502,MATCH(IFERROR(INDEX(MATCH(BL78,N$2:N$501,0),$A$2:$A$501),""),Raw!$Q$3:$Q$502,0)),"")</f>
        <v/>
      </c>
    </row>
    <row r="79" spans="1:66" x14ac:dyDescent="0.3">
      <c r="A79" s="28">
        <v>78</v>
      </c>
      <c r="B79" s="52">
        <f ca="1">IFERROR(IFERROR(LARGE(INDIRECT("RAW!T"&amp;MATCH(A79,Raw!B:B,0)&amp;":T"&amp;IF(A79=MAX(Raw!B:B),1010,MATCH(A79+1,Raw!B:B,0)-1)),IF(COUNTIF(INDIRECT("Raw!C"&amp;MATCH(A79,Raw!B:B,0)&amp;":C"&amp;IF(A79=MAX(Raw!B:B),1010,MATCH(A79+1,Raw!B:B,0)-1)),"H")&gt;0,1,"")),6000)+IFERROR(LARGE(INDIRECT("RAW!T"&amp;MATCH(A79,Raw!B:B,0)&amp;":T"&amp;IF(A79=MAX(Raw!B:B),1010,MATCH(A79+1,Raw!B:B,0)-1)),IF(COUNTIF(INDIRECT("Raw!C"&amp;MATCH(A79,Raw!B:B,0)&amp;":C"&amp;IF(A79=MAX(Raw!B:B),1010,MATCH(A79+1,Raw!B:B,0)-1)),"H")&gt;1,2,"")),6000)-12000
+IFERROR(LARGE(INDIRECT("RAW!T"&amp;MATCH(A79,Raw!B:B,0)&amp;":T"&amp;IF(A79=MAX(Raw!B:B),1010,MATCH(A79+1,Raw!B:B,0)-1)),IF(COUNTIF(INDIRECT("Raw!C"&amp;MATCH(A79,Raw!B:B,0)&amp;":C"&amp;IF(A79=MAX(Raw!B:B),1010,MATCH(A79+1,Raw!B:B,0)-1)),"S")&gt;0,COUNTIF(INDIRECT("Raw!C"&amp;MATCH(A79,Raw!B:B,0)&amp;":C"&amp;IF(A79=MAX(Raw!B:B),1010,MATCH(A79+1,Raw!B:B,0)-1)),"H")+1,"")),4000)+IFERROR(LARGE(INDIRECT("RAW!T"&amp;MATCH(A79,Raw!B:B,0)&amp;":T"&amp;IF(A79=MAX(Raw!B:B),1010,MATCH(A79+1,Raw!B:B,0)-1)),IF(COUNTIF(INDIRECT("Raw!C"&amp;MATCH(A79,Raw!B:B,0)&amp;":C"&amp;IF(A79=MAX(Raw!B:B),1010,MATCH(A79+1,Raw!B:B,0)-1)),"S")&gt;1,COUNTIF(INDIRECT("Raw!C"&amp;MATCH(A79,Raw!B:B,0)&amp;":C"&amp;IF(A79=MAX(Raw!B:B),1010,MATCH(A79+1,Raw!B:B,0)-1)),"H")+2,"")),4000)-8000+IFERROR(LARGE(INDIRECT("RAW!T"&amp;MATCH(A79,Raw!B:B,0)&amp;":T"&amp;IF(A79=MAX(Raw!B:B),1010,MATCH(A79+1,Raw!B:B,0)-1)),IF(COUNTIF(INDIRECT("Raw!C"&amp;MATCH(A79,Raw!B:B,0)&amp;":C"&amp;IF(A79=MAX(Raw!B:B),1010,MATCH(A79+1,Raw!B:B,0)-1)),"V")&gt;0,COUNTIF(INDIRECT("Raw!C"&amp;MATCH(A79,Raw!B:B,0)&amp;":C"&amp;IF(A79=MAX(Raw!B:B),1010,MATCH(A79+1,Raw!B:B,0)-1)),"H")+COUNTIF(INDIRECT("Raw!C"&amp;MATCH(A79,Raw!B:B,0)&amp;":C"&amp;IF(A79=MAX(Raw!B:B),1010,MATCH(A79+1,Raw!B:B,0)-1)),"S")+1,"")),2000)+IFERROR(LARGE(INDIRECT("RAW!T"&amp;MATCH(A79,Raw!B:B,0)&amp;":T"&amp;IF(A79=MAX(Raw!B:B),1010,MATCH(A79+1,Raw!B:B,0)-1)),IF(COUNTIF(INDIRECT("Raw!C"&amp;MATCH(A79,Raw!B:B,0)&amp;":C"&amp;IF(A79=MAX(Raw!B:B),1010,MATCH(A79+1,Raw!B:B,0)-1)),"V")&gt;1,COUNTIF(INDIRECT("Raw!C"&amp;MATCH(A79,Raw!B:B,0)&amp;":C"&amp;IF(A79=MAX(Raw!B:B),1010,MATCH(A79+1,Raw!B:B,0)-1)),"H")+COUNTIF(INDIRECT("Raw!C"&amp;MATCH(A79,Raw!B:B,0)&amp;":C"&amp;IF(A79=MAX(Raw!B:B),1010,MATCH(A79+1,Raw!B:B,0)-1)),"S")+2,"")),2000)-4000,"")</f>
        <v>0</v>
      </c>
      <c r="C79" s="52">
        <f ca="1">IFERROR(IFERROR(LARGE(INDIRECT("RAW!U"&amp;MATCH(A79,Raw!B:B,0)&amp;":U"&amp;IF(A79=MAX(Raw!B:B),1010,MATCH(A79+1,Raw!B:B,0)-1)),IF(COUNTIF(INDIRECT("Raw!C"&amp;MATCH(A79,Raw!B:B,0)&amp;":C"&amp;IF(A79=MAX(Raw!B:B),1010,MATCH(A79+1,Raw!B:B,0)-1)),"H")&gt;0,1,"")),6000)+IFERROR(LARGE(INDIRECT("RAW!U"&amp;MATCH(A79,Raw!B:B,0)&amp;":U"&amp;IF(A79=MAX(Raw!B:B),1010,MATCH(A79+1,Raw!B:B,0)-1)),IF(COUNTIF(INDIRECT("Raw!C"&amp;MATCH(A79,Raw!B:B,0)&amp;":C"&amp;IF(A79=MAX(Raw!B:B),1010,MATCH(A79+1,Raw!B:B,0)-1)),"H")&gt;1,2,"")),6000)-12000
+IFERROR(LARGE(INDIRECT("RAW!U"&amp;MATCH(A79,Raw!B:B,0)&amp;":U"&amp;IF(A79=MAX(Raw!B:B),1010,MATCH(A79+1,Raw!B:B,0)-1)),IF(COUNTIF(INDIRECT("Raw!C"&amp;MATCH(A79,Raw!B:B,0)&amp;":C"&amp;IF(A79=MAX(Raw!B:B),1010,MATCH(A79+1,Raw!B:B,0)-1)),"S")&gt;0,COUNTIF(INDIRECT("Raw!C"&amp;MATCH(A79,Raw!B:B,0)&amp;":C"&amp;IF(A79=MAX(Raw!B:B),1010,MATCH(A79+1,Raw!B:B,0)-1)),"H")+1,"")),4000)+IFERROR(LARGE(INDIRECT("RAW!U"&amp;MATCH(A79,Raw!B:B,0)&amp;":U"&amp;IF(A79=MAX(Raw!B:B),1010,MATCH(A79+1,Raw!B:B,0)-1)),IF(COUNTIF(INDIRECT("Raw!C"&amp;MATCH(A79,Raw!B:B,0)&amp;":C"&amp;IF(A79=MAX(Raw!B:B),1010,MATCH(A79+1,Raw!B:B,0)-1)),"S")&gt;1,COUNTIF(INDIRECT("Raw!C"&amp;MATCH(A79,Raw!B:B,0)&amp;":C"&amp;IF(A79=MAX(Raw!B:B),1010,MATCH(A79+1,Raw!B:B,0)-1)),"H")+2,"")),4000)-8000+IFERROR(LARGE(INDIRECT("RAW!U"&amp;MATCH(A79,Raw!B:B,0)&amp;":U"&amp;IF(A79=MAX(Raw!B:B),1010,MATCH(A79+1,Raw!B:B,0)-1)),IF(COUNTIF(INDIRECT("Raw!C"&amp;MATCH(A79,Raw!B:B,0)&amp;":C"&amp;IF(A79=MAX(Raw!B:B),1010,MATCH(A79+1,Raw!B:B,0)-1)),"V")&gt;0,COUNTIF(INDIRECT("Raw!C"&amp;MATCH(A79,Raw!B:B,0)&amp;":C"&amp;IF(A79=MAX(Raw!B:B),1010,MATCH(A79+1,Raw!B:B,0)-1)),"H")+COUNTIF(INDIRECT("Raw!C"&amp;MATCH(A79,Raw!B:B,0)&amp;":C"&amp;IF(A79=MAX(Raw!B:B),1010,MATCH(A79+1,Raw!B:B,0)-1)),"S")+1,"")),2000)+IFERROR(LARGE(INDIRECT("RAW!U"&amp;MATCH(A79,Raw!B:B,0)&amp;":U"&amp;IF(A79=MAX(Raw!B:B),1010,MATCH(A79+1,Raw!B:B,0)-1)),IF(COUNTIF(INDIRECT("Raw!C"&amp;MATCH(A79,Raw!B:B,0)&amp;":C"&amp;IF(A79=MAX(Raw!B:B),1010,MATCH(A79+1,Raw!B:B,0)-1)),"V")&gt;1,COUNTIF(INDIRECT("Raw!C"&amp;MATCH(A79,Raw!B:B,0)&amp;":C"&amp;IF(A79=MAX(Raw!B:B),1010,MATCH(A79+1,Raw!B:B,0)-1)),"H")+COUNTIF(INDIRECT("Raw!C"&amp;MATCH(A79,Raw!B:B,0)&amp;":C"&amp;IF(A79=MAX(Raw!B:B),1010,MATCH(A79+1,Raw!B:B,0)-1)),"S")+2,"")),2000)-4000,"")</f>
        <v>0</v>
      </c>
      <c r="D79" s="52">
        <f ca="1">IFERROR(IFERROR(LARGE(INDIRECT("RAW!V"&amp;MATCH(A79,Raw!B:B,0)&amp;":V"&amp;IF(A79=MAX(Raw!B:B),1010,MATCH(A79+1,Raw!B:B,0)-1)),IF(COUNTIF(INDIRECT("Raw!C"&amp;MATCH(A79,Raw!B:B,0)&amp;":C"&amp;IF(A79=MAX(Raw!B:B),1010,MATCH(A79+1,Raw!B:B,0)-1)),"H")&gt;0,1,"")),6000)+IFERROR(LARGE(INDIRECT("RAW!V"&amp;MATCH(A79,Raw!B:B,0)&amp;":V"&amp;IF(A79=MAX(Raw!B:B),1010,MATCH(A79+1,Raw!B:B,0)-1)),IF(COUNTIF(INDIRECT("Raw!C"&amp;MATCH(A79,Raw!B:B,0)&amp;":C"&amp;IF(A79=MAX(Raw!B:B),1010,MATCH(A79+1,Raw!B:B,0)-1)),"H")&gt;1,2,"")),6000)-12000
+IFERROR(LARGE(INDIRECT("RAW!V"&amp;MATCH(A79,Raw!B:B,0)&amp;":V"&amp;IF(A79=MAX(Raw!B:B),1010,MATCH(A79+1,Raw!B:B,0)-1)),IF(COUNTIF(INDIRECT("Raw!C"&amp;MATCH(A79,Raw!B:B,0)&amp;":C"&amp;IF(A79=MAX(Raw!B:B),1010,MATCH(A79+1,Raw!B:B,0)-1)),"S")&gt;0,COUNTIF(INDIRECT("Raw!C"&amp;MATCH(A79,Raw!B:B,0)&amp;":C"&amp;IF(A79=MAX(Raw!B:B),1010,MATCH(A79+1,Raw!B:B,0)-1)),"H")+1,"")),4000)+IFERROR(LARGE(INDIRECT("RAW!V"&amp;MATCH(A79,Raw!B:B,0)&amp;":V"&amp;IF(A79=MAX(Raw!B:B),1010,MATCH(A79+1,Raw!B:B,0)-1)),IF(COUNTIF(INDIRECT("Raw!C"&amp;MATCH(A79,Raw!B:B,0)&amp;":C"&amp;IF(A79=MAX(Raw!B:B),1010,MATCH(A79+1,Raw!B:B,0)-1)),"S")&gt;1,COUNTIF(INDIRECT("Raw!C"&amp;MATCH(A79,Raw!B:B,0)&amp;":C"&amp;IF(A79=MAX(Raw!B:B),1010,MATCH(A79+1,Raw!B:B,0)-1)),"H")+2,"")),4000)-8000+IFERROR(LARGE(INDIRECT("RAW!V"&amp;MATCH(A79,Raw!B:B,0)&amp;":V"&amp;IF(A79=MAX(Raw!B:B),1010,MATCH(A79+1,Raw!B:B,0)-1)),IF(COUNTIF(INDIRECT("Raw!C"&amp;MATCH(A79,Raw!B:B,0)&amp;":C"&amp;IF(A79=MAX(Raw!B:B),1010,MATCH(A79+1,Raw!B:B,0)-1)),"V")&gt;0,COUNTIF(INDIRECT("Raw!C"&amp;MATCH(A79,Raw!B:B,0)&amp;":C"&amp;IF(A79=MAX(Raw!B:B),1010,MATCH(A79+1,Raw!B:B,0)-1)),"H")+COUNTIF(INDIRECT("Raw!C"&amp;MATCH(A79,Raw!B:B,0)&amp;":C"&amp;IF(A79=MAX(Raw!B:B),1010,MATCH(A79+1,Raw!B:B,0)-1)),"S")+1,"")),2000)+IFERROR(LARGE(INDIRECT("RAW!V"&amp;MATCH(A79,Raw!B:B,0)&amp;":V"&amp;IF(A79=MAX(Raw!B:B),1010,MATCH(A79+1,Raw!B:B,0)-1)),IF(COUNTIF(INDIRECT("Raw!C"&amp;MATCH(A79,Raw!B:B,0)&amp;":C"&amp;IF(A79=MAX(Raw!B:B),1010,MATCH(A79+1,Raw!B:B,0)-1)),"V")&gt;1,COUNTIF(INDIRECT("Raw!C"&amp;MATCH(A79,Raw!B:B,0)&amp;":C"&amp;IF(A79=MAX(Raw!B:B),1010,MATCH(A79+1,Raw!B:B,0)-1)),"H")+COUNTIF(INDIRECT("Raw!C"&amp;MATCH(A79,Raw!B:B,0)&amp;":C"&amp;IF(A79=MAX(Raw!B:B),1010,MATCH(A79+1,Raw!B:B,0)-1)),"S")+2,"")),2000)-4000,"")</f>
        <v>0</v>
      </c>
      <c r="E79" s="52">
        <f ca="1">IFERROR(IFERROR(LARGE(INDIRECT("RAW!W"&amp;MATCH(A79,Raw!B:B,0)&amp;":W"&amp;IF(A79=MAX(Raw!B:B),1010,MATCH(A79+1,Raw!B:B,0)-1)),IF(COUNTIF(INDIRECT("Raw!C"&amp;MATCH(A79,Raw!B:B,0)&amp;":C"&amp;IF(A79=MAX(Raw!B:B),1010,MATCH(A79+1,Raw!B:B,0)-1)),"H")&gt;0,1,"")),6000)+IFERROR(LARGE(INDIRECT("RAW!W"&amp;MATCH(A79,Raw!B:B,0)&amp;":W"&amp;IF(A79=MAX(Raw!B:B),1010,MATCH(A79+1,Raw!B:B,0)-1)),IF(COUNTIF(INDIRECT("Raw!C"&amp;MATCH(A79,Raw!B:B,0)&amp;":C"&amp;IF(A79=MAX(Raw!B:B),1010,MATCH(A79+1,Raw!B:B,0)-1)),"H")&gt;1,2,"")),6000)-12000
+IFERROR(LARGE(INDIRECT("RAW!W"&amp;MATCH(A79,Raw!B:B,0)&amp;":W"&amp;IF(A79=MAX(Raw!B:B),1010,MATCH(A79+1,Raw!B:B,0)-1)),IF(COUNTIF(INDIRECT("Raw!C"&amp;MATCH(A79,Raw!B:B,0)&amp;":C"&amp;IF(A79=MAX(Raw!B:B),1010,MATCH(A79+1,Raw!B:B,0)-1)),"S")&gt;0,COUNTIF(INDIRECT("Raw!C"&amp;MATCH(A79,Raw!B:B,0)&amp;":C"&amp;IF(A79=MAX(Raw!B:B),1010,MATCH(A79+1,Raw!B:B,0)-1)),"H")+1,"")),4000)+IFERROR(LARGE(INDIRECT("RAW!W"&amp;MATCH(A79,Raw!B:B,0)&amp;":W"&amp;IF(A79=MAX(Raw!B:B),1010,MATCH(A79+1,Raw!B:B,0)-1)),IF(COUNTIF(INDIRECT("Raw!C"&amp;MATCH(A79,Raw!B:B,0)&amp;":C"&amp;IF(A79=MAX(Raw!B:B),1010,MATCH(A79+1,Raw!B:B,0)-1)),"S")&gt;1,COUNTIF(INDIRECT("Raw!C"&amp;MATCH(A79,Raw!B:B,0)&amp;":C"&amp;IF(A79=MAX(Raw!B:B),1010,MATCH(A79+1,Raw!B:B,0)-1)),"H")+2,"")),4000)-8000+IFERROR(LARGE(INDIRECT("RAW!W"&amp;MATCH(A79,Raw!B:B,0)&amp;":W"&amp;IF(A79=MAX(Raw!B:B),1010,MATCH(A79+1,Raw!B:B,0)-1)),IF(COUNTIF(INDIRECT("Raw!C"&amp;MATCH(A79,Raw!B:B,0)&amp;":C"&amp;IF(A79=MAX(Raw!B:B),1010,MATCH(A79+1,Raw!B:B,0)-1)),"V")&gt;0,COUNTIF(INDIRECT("Raw!C"&amp;MATCH(A79,Raw!B:B,0)&amp;":C"&amp;IF(A79=MAX(Raw!B:B),1010,MATCH(A79+1,Raw!B:B,0)-1)),"H")+COUNTIF(INDIRECT("Raw!C"&amp;MATCH(A79,Raw!B:B,0)&amp;":C"&amp;IF(A79=MAX(Raw!B:B),1010,MATCH(A79+1,Raw!B:B,0)-1)),"S")+1,"")),2000)+IFERROR(LARGE(INDIRECT("RAW!W"&amp;MATCH(A79,Raw!B:B,0)&amp;":W"&amp;IF(A79=MAX(Raw!B:B),1010,MATCH(A79+1,Raw!B:B,0)-1)),IF(COUNTIF(INDIRECT("Raw!C"&amp;MATCH(A79,Raw!B:B,0)&amp;":C"&amp;IF(A79=MAX(Raw!B:B),1010,MATCH(A79+1,Raw!B:B,0)-1)),"V")&gt;1,COUNTIF(INDIRECT("Raw!C"&amp;MATCH(A79,Raw!B:B,0)&amp;":C"&amp;IF(A79=MAX(Raw!B:B),1010,MATCH(A79+1,Raw!B:B,0)-1)),"H")+COUNTIF(INDIRECT("Raw!C"&amp;MATCH(A79,Raw!B:B,0)&amp;":C"&amp;IF(A79=MAX(Raw!B:B),1010,MATCH(A79+1,Raw!B:B,0)-1)),"S")+2,"")),2000)-4000,"")</f>
        <v>0</v>
      </c>
      <c r="F79" s="52">
        <f ca="1">IFERROR(IFERROR(LARGE(INDIRECT("RAW!X"&amp;MATCH(A79,Raw!B:B,0)&amp;":X"&amp;IF(A79=MAX(Raw!B:B),1010,MATCH(A79+1,Raw!B:B,0)-1)),IF(COUNTIF(INDIRECT("Raw!C"&amp;MATCH(A79,Raw!B:B,0)&amp;":C"&amp;IF(A79=MAX(Raw!B:B),1010,MATCH(A79+1,Raw!B:B,0)-1)),"H")&gt;0,1,"")),6000)+IFERROR(LARGE(INDIRECT("RAW!X"&amp;MATCH(A79,Raw!B:B,0)&amp;":X"&amp;IF(A79=MAX(Raw!B:B),1010,MATCH(A79+1,Raw!B:B,0)-1)),IF(COUNTIF(INDIRECT("Raw!C"&amp;MATCH(A79,Raw!B:B,0)&amp;":C"&amp;IF(A79=MAX(Raw!B:B),1010,MATCH(A79+1,Raw!B:B,0)-1)),"H")&gt;1,2,"")),6000)-12000
+IFERROR(LARGE(INDIRECT("RAW!X"&amp;MATCH(A79,Raw!B:B,0)&amp;":X"&amp;IF(A79=MAX(Raw!B:B),1010,MATCH(A79+1,Raw!B:B,0)-1)),IF(COUNTIF(INDIRECT("Raw!C"&amp;MATCH(A79,Raw!B:B,0)&amp;":C"&amp;IF(A79=MAX(Raw!B:B),1010,MATCH(A79+1,Raw!B:B,0)-1)),"S")&gt;0,COUNTIF(INDIRECT("Raw!C"&amp;MATCH(A79,Raw!B:B,0)&amp;":C"&amp;IF(A79=MAX(Raw!B:B),1010,MATCH(A79+1,Raw!B:B,0)-1)),"H")+1,"")),4000)+IFERROR(LARGE(INDIRECT("RAW!X"&amp;MATCH(A79,Raw!B:B,0)&amp;":X"&amp;IF(A79=MAX(Raw!B:B),1010,MATCH(A79+1,Raw!B:B,0)-1)),IF(COUNTIF(INDIRECT("Raw!C"&amp;MATCH(A79,Raw!B:B,0)&amp;":C"&amp;IF(A79=MAX(Raw!B:B),1010,MATCH(A79+1,Raw!B:B,0)-1)),"S")&gt;1,COUNTIF(INDIRECT("Raw!C"&amp;MATCH(A79,Raw!B:B,0)&amp;":C"&amp;IF(A79=MAX(Raw!B:B),1010,MATCH(A79+1,Raw!B:B,0)-1)),"H")+2,"")),4000)-8000+IFERROR(LARGE(INDIRECT("RAW!X"&amp;MATCH(A79,Raw!B:B,0)&amp;":X"&amp;IF(A79=MAX(Raw!B:B),1010,MATCH(A79+1,Raw!B:B,0)-1)),IF(COUNTIF(INDIRECT("Raw!C"&amp;MATCH(A79,Raw!B:B,0)&amp;":C"&amp;IF(A79=MAX(Raw!B:B),1010,MATCH(A79+1,Raw!B:B,0)-1)),"v")&gt;0,COUNTIF(INDIRECT("Raw!C"&amp;MATCH(A79,Raw!B:B,0)&amp;":C"&amp;IF(A79=MAX(Raw!B:B),1010,MATCH(A79+1,Raw!B:B,0)-1)),"H")+COUNTIF(INDIRECT("Raw!C"&amp;MATCH(A79,Raw!B:B,0)&amp;":C"&amp;IF(A79=MAX(Raw!B:B),1010,MATCH(A79+1,Raw!B:B,0)-1)),"S")+1,"")),2000)+IFERROR(LARGE(INDIRECT("RAW!X"&amp;MATCH(A79,Raw!B:B,0)&amp;":X"&amp;IF(A79=MAX(Raw!B:B),1010,MATCH(A79+1,Raw!B:B,0)-1)),IF(COUNTIF(INDIRECT("Raw!C"&amp;MATCH(A79,Raw!B:B,0)&amp;":C"&amp;IF(A79=MAX(Raw!B:B),1010,MATCH(A79+1,Raw!B:B,0)-1)),"v")&gt;1,COUNTIF(INDIRECT("Raw!C"&amp;MATCH(A79,Raw!B:B,0)&amp;":C"&amp;IF(A79=MAX(Raw!B:B),1010,MATCH(A79+1,Raw!B:B,0)-1)),"H")+COUNTIF(INDIRECT("Raw!C"&amp;MATCH(A79,Raw!B:B,0)&amp;":C"&amp;IF(A79=MAX(Raw!B:B),1010,MATCH(A79+1,Raw!B:B,0)-1)),"S")+2,"")),2000)-4000,"")</f>
        <v>0</v>
      </c>
      <c r="G79" s="52">
        <f ca="1">IFERROR(IFERROR(LARGE(INDIRECT("RAW!Y"&amp;MATCH(A79,Raw!B:B,0)&amp;":Y"&amp;IF(A79=MAX(Raw!B:B),1010,MATCH(A79+1,Raw!B:B,0)-1)),IF(COUNTIF(INDIRECT("Raw!C"&amp;MATCH(A79,Raw!B:B,0)&amp;":C"&amp;IF(A79=MAX(Raw!B:B),1010,MATCH(A79+1,Raw!B:B,0)-1)),"H")&gt;0,1,"")),6000)+IFERROR(LARGE(INDIRECT("RAW!Y"&amp;MATCH(A79,Raw!B:B,0)&amp;":Y"&amp;IF(A79=MAX(Raw!B:B),1010,MATCH(A79+1,Raw!B:B,0)-1)),IF(COUNTIF(INDIRECT("Raw!C"&amp;MATCH(A79,Raw!B:B,0)&amp;":C"&amp;IF(A79=MAX(Raw!B:B),1010,MATCH(A79+1,Raw!B:B,0)-1)),"H")&gt;1,2,"")),6000)-12000
+IFERROR(LARGE(INDIRECT("RAW!Y"&amp;MATCH(A79,Raw!B:B,0)&amp;":Y"&amp;IF(A79=MAX(Raw!B:B),1010,MATCH(A79+1,Raw!B:B,0)-1)),IF(COUNTIF(INDIRECT("Raw!C"&amp;MATCH(A79,Raw!B:B,0)&amp;":C"&amp;IF(A79=MAX(Raw!B:B),1010,MATCH(A79+1,Raw!B:B,0)-1)),"S")&gt;0,COUNTIF(INDIRECT("Raw!C"&amp;MATCH(A79,Raw!B:B,0)&amp;":C"&amp;IF(A79=MAX(Raw!B:B),1010,MATCH(A79+1,Raw!B:B,0)-1)),"H")+1,"")),4000)+IFERROR(LARGE(INDIRECT("RAW!Y"&amp;MATCH(A79,Raw!B:B,0)&amp;":Y"&amp;IF(A79=MAX(Raw!B:B),1010,MATCH(A79+1,Raw!B:B,0)-1)),IF(COUNTIF(INDIRECT("Raw!C"&amp;MATCH(A79,Raw!B:B,0)&amp;":C"&amp;IF(A79=MAX(Raw!B:B),1010,MATCH(A79+1,Raw!B:B,0)-1)),"S")&gt;1,COUNTIF(INDIRECT("Raw!C"&amp;MATCH(A79,Raw!B:B,0)&amp;":C"&amp;IF(A79=MAX(Raw!B:B),1010,MATCH(A79+1,Raw!B:B,0)-1)),"H")+2,"")),4000)-8000+IFERROR(LARGE(INDIRECT("RAW!Y"&amp;MATCH(A79,Raw!B:B,0)&amp;":Y"&amp;IF(A79=MAX(Raw!B:B),1010,MATCH(A79+1,Raw!B:B,0)-1)),IF(COUNTIF(INDIRECT("Raw!C"&amp;MATCH(A79,Raw!B:B,0)&amp;":C"&amp;IF(A79=MAX(Raw!B:B),1010,MATCH(A79+1,Raw!B:B,0)-1)),"V")&gt;0,COUNTIF(INDIRECT("Raw!C"&amp;MATCH(A79,Raw!B:B,0)&amp;":C"&amp;IF(A79=MAX(Raw!B:B),1010,MATCH(A79+1,Raw!B:B,0)-1)),"H")+COUNTIF(INDIRECT("Raw!C"&amp;MATCH(A79,Raw!B:B,0)&amp;":C"&amp;IF(A79=MAX(Raw!B:B),1010,MATCH(A79+1,Raw!B:B,0)-1)),"S")+1,"")),2000)+IFERROR(LARGE(INDIRECT("RAW!Y"&amp;MATCH(A79,Raw!B:B,0)&amp;":Y"&amp;IF(A79=MAX(Raw!B:B),1010,MATCH(A79+1,Raw!B:B,0)-1)),IF(COUNTIF(INDIRECT("Raw!C"&amp;MATCH(A79,Raw!B:B,0)&amp;":C"&amp;IF(A79=MAX(Raw!B:B),1010,MATCH(A79+1,Raw!B:B,0)-1)),"V")&gt;1,COUNTIF(INDIRECT("Raw!C"&amp;MATCH(A79,Raw!B:B,0)&amp;":C"&amp;IF(A79=MAX(Raw!B:B),1010,MATCH(A79+1,Raw!B:B,0)-1)),"H")+COUNTIF(INDIRECT("Raw!C"&amp;MATCH(A79,Raw!B:B,0)&amp;":C"&amp;IF(A79=MAX(Raw!B:B),1010,MATCH(A79+1,Raw!B:B,0)-1)),"S")+2,"")),2000)-4000,"")</f>
        <v>0</v>
      </c>
      <c r="H79" s="52">
        <f ca="1">IFERROR(IFERROR(LARGE(INDIRECT("RAW!Z"&amp;MATCH(A79,Raw!B:B,0)&amp;":Z"&amp;IF(A79=MAX(Raw!B:B),1010,MATCH(A79+1,Raw!B:B,0)-1)),IF(COUNTIF(INDIRECT("Raw!C"&amp;MATCH(A79,Raw!B:B,0)&amp;":C"&amp;IF(A79=MAX(Raw!B:B),1010,MATCH(A79+1,Raw!B:B,0)-1)),"H")&gt;0,1,"")),6000)+IFERROR(LARGE(INDIRECT("RAW!Z"&amp;MATCH(A79,Raw!B:B,0)&amp;":Z"&amp;IF(A79=MAX(Raw!B:B),1010,MATCH(A79+1,Raw!B:B,0)-1)),IF(COUNTIF(INDIRECT("Raw!C"&amp;MATCH(A79,Raw!B:B,0)&amp;":C"&amp;IF(A79=MAX(Raw!B:B),1010,MATCH(A79+1,Raw!B:B,0)-1)),"H")&gt;1,2,"")),6000)-12000
+IFERROR(LARGE(INDIRECT("RAW!Z"&amp;MATCH(A79,Raw!B:B,0)&amp;":Z"&amp;IF(A79=MAX(Raw!B:B),1010,MATCH(A79+1,Raw!B:B,0)-1)),IF(COUNTIF(INDIRECT("Raw!C"&amp;MATCH(A79,Raw!B:B,0)&amp;":C"&amp;IF(A79=MAX(Raw!B:B),1010,MATCH(A79+1,Raw!B:B,0)-1)),"S")&gt;0,COUNTIF(INDIRECT("Raw!C"&amp;MATCH(A79,Raw!B:B,0)&amp;":C"&amp;IF(A79=MAX(Raw!B:B),1010,MATCH(A79+1,Raw!B:B,0)-1)),"H")+1,"")),4000)+IFERROR(LARGE(INDIRECT("RAW!Z"&amp;MATCH(A79,Raw!B:B,0)&amp;":Z"&amp;IF(A79=MAX(Raw!B:B),1010,MATCH(A79+1,Raw!B:B,0)-1)),IF(COUNTIF(INDIRECT("Raw!C"&amp;MATCH(A79,Raw!B:B,0)&amp;":C"&amp;IF(A79=MAX(Raw!B:B),1010,MATCH(A79+1,Raw!B:B,0)-1)),"S")&gt;1,COUNTIF(INDIRECT("Raw!C"&amp;MATCH(A79,Raw!B:B,0)&amp;":C"&amp;IF(A79=MAX(Raw!B:B),1010,MATCH(A79+1,Raw!B:B,0)-1)),"H")+2,"")),4000)-8000+IFERROR(LARGE(INDIRECT("RAW!Z"&amp;MATCH(A79,Raw!B:B,0)&amp;":Z"&amp;IF(A79=MAX(Raw!B:B),1010,MATCH(A79+1,Raw!B:B,0)-1)),IF(COUNTIF(INDIRECT("Raw!C"&amp;MATCH(A79,Raw!B:B,0)&amp;":C"&amp;IF(A79=MAX(Raw!B:B),1010,MATCH(A79+1,Raw!B:B,0)-1)),"V")&gt;0,COUNTIF(INDIRECT("Raw!C"&amp;MATCH(A79,Raw!B:B,0)&amp;":C"&amp;IF(A79=MAX(Raw!B:B),1010,MATCH(A79+1,Raw!B:B,0)-1)),"H")+COUNTIF(INDIRECT("Raw!C"&amp;MATCH(A79,Raw!B:B,0)&amp;":C"&amp;IF(A79=MAX(Raw!B:B),1010,MATCH(A79+1,Raw!B:B,0)-1)),"S")+1,"")),2000)+IFERROR(LARGE(INDIRECT("RAW!Z"&amp;MATCH(A79,Raw!B:B,0)&amp;":Z"&amp;IF(A79=MAX(Raw!B:B),1010,MATCH(A79+1,Raw!B:B,0)-1)),IF(COUNTIF(INDIRECT("Raw!C"&amp;MATCH(A79,Raw!B:B,0)&amp;":C"&amp;IF(A79=MAX(Raw!B:B),1010,MATCH(A79+1,Raw!B:B,0)-1)),"V")&gt;1,COUNTIF(INDIRECT("Raw!C"&amp;MATCH(A79,Raw!B:B,0)&amp;":C"&amp;IF(A79=MAX(Raw!B:B),1010,MATCH(A79+1,Raw!B:B,0)-1)),"H")+COUNTIF(INDIRECT("Raw!C"&amp;MATCH(A79,Raw!B:B,0)&amp;":C"&amp;IF(A79=MAX(Raw!B:B),1010,MATCH(A79+1,Raw!B:B,0)-1)),"S")+2,"")),2000)-4000,"")</f>
        <v>0</v>
      </c>
      <c r="I79" s="52">
        <f ca="1">IFERROR(IFERROR(LARGE(INDIRECT("RAW!AA"&amp;MATCH(A79,Raw!B:B,0)&amp;":AA"&amp;IF(A79=MAX(Raw!B:B),1010,MATCH(A79+1,Raw!B:B,0)-1)),IF(COUNTIF(INDIRECT("Raw!C"&amp;MATCH(A79,Raw!B:B,0)&amp;":C"&amp;IF(A79=MAX(Raw!B:B),1010,MATCH(A79+1,Raw!B:B,0)-1)),"H")&gt;0,1,"")),6000)+IFERROR(LARGE(INDIRECT("RAW!AA"&amp;MATCH(A79,Raw!B:B,0)&amp;":AA"&amp;IF(A79=MAX(Raw!B:B),1010,MATCH(A79+1,Raw!B:B,0)-1)),IF(COUNTIF(INDIRECT("Raw!C"&amp;MATCH(A79,Raw!B:B,0)&amp;":C"&amp;IF(A79=MAX(Raw!B:B),1010,MATCH(A79+1,Raw!B:B,0)-1)),"H")&gt;1,2,"")),6000)-12000
+IFERROR(LARGE(INDIRECT("RAW!AA"&amp;MATCH(A79,Raw!B:B,0)&amp;":AA"&amp;IF(A79=MAX(Raw!B:B),1010,MATCH(A79+1,Raw!B:B,0)-1)),IF(COUNTIF(INDIRECT("Raw!C"&amp;MATCH(A79,Raw!B:B,0)&amp;":C"&amp;IF(A79=MAX(Raw!B:B),1010,MATCH(A79+1,Raw!B:B,0)-1)),"S")&gt;0,COUNTIF(INDIRECT("Raw!C"&amp;MATCH(A79,Raw!B:B,0)&amp;":C"&amp;IF(A79=MAX(Raw!B:B),1010,MATCH(A79+1,Raw!B:B,0)-1)),"H")+1,"")),4000)+IFERROR(LARGE(INDIRECT("RAW!AA"&amp;MATCH(A79,Raw!B:B,0)&amp;":AA"&amp;IF(A79=MAX(Raw!B:B),1010,MATCH(A79+1,Raw!B:B,0)-1)),IF(COUNTIF(INDIRECT("Raw!C"&amp;MATCH(A79,Raw!B:B,0)&amp;":C"&amp;IF(A79=MAX(Raw!B:B),1010,MATCH(A79+1,Raw!B:B,0)-1)),"S")&gt;1,COUNTIF(INDIRECT("Raw!C"&amp;MATCH(A79,Raw!B:B,0)&amp;":C"&amp;IF(A79=MAX(Raw!B:B),1010,MATCH(A79+1,Raw!B:B,0)-1)),"H")+2,"")),4000)-8000+IFERROR(LARGE(INDIRECT("RAW!AA"&amp;MATCH(A79,Raw!B:B,0)&amp;":AA"&amp;IF(A79=MAX(Raw!B:B),1010,MATCH(A79+1,Raw!B:B,0)-1)),IF(COUNTIF(INDIRECT("Raw!C"&amp;MATCH(A79,Raw!B:B,0)&amp;":C"&amp;IF(A79=MAX(Raw!B:B),1010,MATCH(A79+1,Raw!B:B,0)-1)),"V")&gt;0,COUNTIF(INDIRECT("Raw!C"&amp;MATCH(A79,Raw!B:B,0)&amp;":C"&amp;IF(A79=MAX(Raw!B:B),1010,MATCH(A79+1,Raw!B:B,0)-1)),"H")+COUNTIF(INDIRECT("Raw!C"&amp;MATCH(A79,Raw!B:B,0)&amp;":C"&amp;IF(A79=MAX(Raw!B:B),1010,MATCH(A79+1,Raw!B:B,0)-1)),"S")+1,"")),2000)+IFERROR(LARGE(INDIRECT("RAW!AA"&amp;MATCH(A79,Raw!B:B,0)&amp;":AA"&amp;IF(A79=MAX(Raw!B:B),1010,MATCH(A79+1,Raw!B:B,0)-1)),IF(COUNTIF(INDIRECT("Raw!C"&amp;MATCH(A79,Raw!B:B,0)&amp;":C"&amp;IF(A79=MAX(Raw!B:B),1010,MATCH(A79+1,Raw!B:B,0)-1)),"V")&gt;1,COUNTIF(INDIRECT("Raw!C"&amp;MATCH(A79,Raw!B:B,0)&amp;":C"&amp;IF(A79=MAX(Raw!B:B),1010,MATCH(A79+1,Raw!B:B,0)-1)),"H")+COUNTIF(INDIRECT("Raw!C"&amp;MATCH(A79,Raw!B:B,0)&amp;":C"&amp;IF(A79=MAX(Raw!B:B),1010,MATCH(A79+1,Raw!B:B,0)-1)),"S")+2,"")),2000)-4000,"")</f>
        <v>0</v>
      </c>
      <c r="J79" s="52">
        <f ca="1">IFERROR(IFERROR(LARGE(INDIRECT("RAW!AB"&amp;MATCH(A79,Raw!B:B,0)&amp;":AB"&amp;IF(A79=MAX(Raw!B:B),1010,MATCH(A79+1,Raw!B:B,0)-1)),IF(COUNTIF(INDIRECT("Raw!C"&amp;MATCH(A79,Raw!B:B,0)&amp;":C"&amp;IF(A79=MAX(Raw!B:B),1010,MATCH(A79+1,Raw!B:B,0)-1)),"H")&gt;0,1,"")),6000)+IFERROR(LARGE(INDIRECT("RAW!AB"&amp;MATCH(A79,Raw!B:B,0)&amp;":AB"&amp;IF(A79=MAX(Raw!B:B),1010,MATCH(A79+1,Raw!B:B,0)-1)),IF(COUNTIF(INDIRECT("Raw!C"&amp;MATCH(A79,Raw!B:B,0)&amp;":C"&amp;IF(A79=MAX(Raw!B:B),1010,MATCH(A79+1,Raw!B:B,0)-1)),"H")&gt;1,2,"")),6000)-12000
+IFERROR(LARGE(INDIRECT("RAW!AB"&amp;MATCH(A79,Raw!B:B,0)&amp;":AB"&amp;IF(A79=MAX(Raw!B:B),1010,MATCH(A79+1,Raw!B:B,0)-1)),IF(COUNTIF(INDIRECT("Raw!C"&amp;MATCH(A79,Raw!B:B,0)&amp;":C"&amp;IF(A79=MAX(Raw!B:B),1010,MATCH(A79+1,Raw!B:B,0)-1)),"S")&gt;0,COUNTIF(INDIRECT("Raw!C"&amp;MATCH(A79,Raw!B:B,0)&amp;":C"&amp;IF(A79=MAX(Raw!B:B),1010,MATCH(A79+1,Raw!B:B,0)-1)),"H")+1,"")),4000)+IFERROR(LARGE(INDIRECT("RAW!AB"&amp;MATCH(A79,Raw!B:B,0)&amp;":AB"&amp;IF(A79=MAX(Raw!B:B),1010,MATCH(A79+1,Raw!B:B,0)-1)),IF(COUNTIF(INDIRECT("Raw!C"&amp;MATCH(A79,Raw!B:B,0)&amp;":C"&amp;IF(A79=MAX(Raw!B:B),1010,MATCH(A79+1,Raw!B:B,0)-1)),"S")&gt;1,COUNTIF(INDIRECT("Raw!C"&amp;MATCH(A79,Raw!B:B,0)&amp;":C"&amp;IF(A79=MAX(Raw!B:B),1010,MATCH(A79+1,Raw!B:B,0)-1)),"H")+2,"")),4000)-8000+IFERROR(LARGE(INDIRECT("RAW!AB"&amp;MATCH(A79,Raw!B:B,0)&amp;":AB"&amp;IF(A79=MAX(Raw!B:B),1010,MATCH(A79+1,Raw!B:B,0)-1)),IF(COUNTIF(INDIRECT("Raw!C"&amp;MATCH(A79,Raw!B:B,0)&amp;":C"&amp;IF(A79=MAX(Raw!B:B),1010,MATCH(A79+1,Raw!B:B,0)-1)),"V")&gt;0,COUNTIF(INDIRECT("Raw!C"&amp;MATCH(A79,Raw!B:B,0)&amp;":C"&amp;IF(A79=MAX(Raw!B:B),1010,MATCH(A79+1,Raw!B:B,0)-1)),"H")+COUNTIF(INDIRECT("Raw!C"&amp;MATCH(A79,Raw!B:B,0)&amp;":C"&amp;IF(A79=MAX(Raw!B:B),1010,MATCH(A79+1,Raw!B:B,0)-1)),"S")+1,"")),2000)+IFERROR(LARGE(INDIRECT("RAW!AB"&amp;MATCH(A79,Raw!B:B,0)&amp;":AB"&amp;IF(A79=MAX(Raw!B:B),1010,MATCH(A79+1,Raw!B:B,0)-1)),IF(COUNTIF(INDIRECT("Raw!C"&amp;MATCH(A79,Raw!B:B,0)&amp;":C"&amp;IF(A79=MAX(Raw!B:B),1010,MATCH(A79+1,Raw!B:B,0)-1)),"V")&gt;1,COUNTIF(INDIRECT("Raw!C"&amp;MATCH(A79,Raw!B:B,0)&amp;":C"&amp;IF(A79=MAX(Raw!B:B),1010,MATCH(A79+1,Raw!B:B,0)-1)),"H")+COUNTIF(INDIRECT("Raw!C"&amp;MATCH(A79,Raw!B:B,0)&amp;":C"&amp;IF(A79=MAX(Raw!B:B),1010,MATCH(A79+1,Raw!B:B,0)-1)),"S")+2,"")),2000)-4000,"")</f>
        <v>0</v>
      </c>
      <c r="K79" s="52">
        <f ca="1">IFERROR(IFERROR(LARGE(INDIRECT("RAW!AC"&amp;MATCH(A79,Raw!B:B,0)&amp;":AC"&amp;IF(A79=MAX(Raw!B:B),1010,MATCH(A79+1,Raw!B:B,0)-1)),IF(COUNTIF(INDIRECT("Raw!C"&amp;MATCH(A79,Raw!B:B,0)&amp;":C"&amp;IF(A79=MAX(Raw!B:B),1010,MATCH(A79+1,Raw!B:B,0)-1)),"H")&gt;0,1,"")),6000)+IFERROR(LARGE(INDIRECT("RAW!AC"&amp;MATCH(A79,Raw!B:B,0)&amp;":AC"&amp;IF(A79=MAX(Raw!B:B),1010,MATCH(A79+1,Raw!B:B,0)-1)),IF(COUNTIF(INDIRECT("Raw!C"&amp;MATCH(A79,Raw!B:B,0)&amp;":C"&amp;IF(A79=MAX(Raw!B:B),1010,MATCH(A79+1,Raw!B:B,0)-1)),"H")&gt;1,2,"")),6000)-12000
+IFERROR(LARGE(INDIRECT("RAW!AC"&amp;MATCH(A79,Raw!B:B,0)&amp;":AC"&amp;IF(A79=MAX(Raw!B:B),1010,MATCH(A79+1,Raw!B:B,0)-1)),IF(COUNTIF(INDIRECT("Raw!C"&amp;MATCH(A79,Raw!B:B,0)&amp;":C"&amp;IF(A79=MAX(Raw!B:B),1010,MATCH(A79+1,Raw!B:B,0)-1)),"S")&gt;0,COUNTIF(INDIRECT("Raw!C"&amp;MATCH(A79,Raw!B:B,0)&amp;":C"&amp;IF(A79=MAX(Raw!B:B),1010,MATCH(A79+1,Raw!B:B,0)-1)),"H")+1,"")),4000)+IFERROR(LARGE(INDIRECT("RAW!AC"&amp;MATCH(A79,Raw!B:B,0)&amp;":AC"&amp;IF(A79=MAX(Raw!B:B),1010,MATCH(A79+1,Raw!B:B,0)-1)),IF(COUNTIF(INDIRECT("Raw!C"&amp;MATCH(A79,Raw!B:B,0)&amp;":C"&amp;IF(A79=MAX(Raw!B:B),1010,MATCH(A79+1,Raw!B:B,0)-1)),"S")&gt;1,COUNTIF(INDIRECT("Raw!C"&amp;MATCH(A79,Raw!B:B,0)&amp;":C"&amp;IF(A79=MAX(Raw!B:B),1010,MATCH(A79+1,Raw!B:B,0)-1)),"H")+2,"")),4000)-8000+IFERROR(LARGE(INDIRECT("RAW!AC"&amp;MATCH(A79,Raw!B:B,0)&amp;":AC"&amp;IF(A79=MAX(Raw!B:B),1010,MATCH(A79+1,Raw!B:B,0)-1)),IF(COUNTIF(INDIRECT("Raw!C"&amp;MATCH(A79,Raw!B:B,0)&amp;":C"&amp;IF(A79=MAX(Raw!B:B),1010,MATCH(A79+1,Raw!B:B,0)-1)),"V")&gt;0,COUNTIF(INDIRECT("Raw!C"&amp;MATCH(A79,Raw!B:B,0)&amp;":C"&amp;IF(A79=MAX(Raw!B:B),1010,MATCH(A79+1,Raw!B:B,0)-1)),"H")+COUNTIF(INDIRECT("Raw!C"&amp;MATCH(A79,Raw!B:B,0)&amp;":C"&amp;IF(A79=MAX(Raw!B:B),1010,MATCH(A79+1,Raw!B:B,0)-1)),"S")+1,"")),2000)+IFERROR(LARGE(INDIRECT("RAW!AC"&amp;MATCH(A79,Raw!B:B,0)&amp;":AC"&amp;IF(A79=MAX(Raw!B:B),1010,MATCH(A79+1,Raw!B:B,0)-1)),IF(COUNTIF(INDIRECT("Raw!C"&amp;MATCH(A79,Raw!B:B,0)&amp;":C"&amp;IF(A79=MAX(Raw!B:B),1010,MATCH(A79+1,Raw!B:B,0)-1)),"V")&gt;1,COUNTIF(INDIRECT("Raw!C"&amp;MATCH(A79,Raw!B:B,0)&amp;":C"&amp;IF(A79=MAX(Raw!B:B),1010,MATCH(A79+1,Raw!B:B,0)-1)),"H")+COUNTIF(INDIRECT("Raw!C"&amp;MATCH(A79,Raw!B:B,0)&amp;":C"&amp;IF(A79=MAX(Raw!B:B),1010,MATCH(A79+1,Raw!B:B,0)-1)),"S")+2,"")),2000)-4000,"")</f>
        <v>0</v>
      </c>
      <c r="L79" s="14">
        <f t="shared" ca="1" si="17"/>
        <v>0</v>
      </c>
      <c r="M79" s="14">
        <f t="shared" ca="1" si="18"/>
        <v>0</v>
      </c>
      <c r="N79" s="14">
        <f t="shared" ca="1" si="19"/>
        <v>0</v>
      </c>
      <c r="O79" s="37" t="str">
        <f t="array" aca="1" ref="O79" ca="1">IF(P79="","",(IF(ROUND(P79,1)=ROUND(P78,1),O78,O78+1)))</f>
        <v/>
      </c>
      <c r="P79" s="33" t="str">
        <f t="array" aca="1" ref="P79" ca="1">IF(ROUND(LARGE(B:B,$A79),2)=0,"",LARGE(B:B,$A79))</f>
        <v/>
      </c>
      <c r="Q79" s="33" t="str">
        <f t="array" aca="1" ref="Q79" ca="1">IFERROR(INDEX(Raw!$S$3:$S$502,MATCH(R79,Raw!$R$3:$R$502,0)),"")</f>
        <v/>
      </c>
      <c r="R79" s="34" t="str">
        <f t="array" aca="1" ref="R79" ca="1">IFERROR(INDEX(Raw!$R$3:$R$502,MATCH(IFERROR(INDEX(MATCH(P79,B$2:B$501,0),$A$2:$A$502),""),Raw!$Q$3:$Q$502,0)),"")</f>
        <v/>
      </c>
      <c r="S79" s="38" t="str">
        <f t="array" aca="1" ref="S79" ca="1">IF(T79="","",(IF(ROUND(T79,1)=ROUND(T78,1),S78,S78+1)))</f>
        <v/>
      </c>
      <c r="T79" s="36" t="str">
        <f t="array" aca="1" ref="T79" ca="1">IF(ROUND(LARGE(C:C,$A79),2)=0,"",LARGE(C:C,$A79))</f>
        <v/>
      </c>
      <c r="U79" s="33" t="str">
        <f t="array" aca="1" ref="U79" ca="1">IFERROR(INDEX(Raw!$S$3:$S$502,MATCH(V79,Raw!$R$3:$R$502,0)),"")</f>
        <v/>
      </c>
      <c r="V79" s="34" t="str">
        <f t="array" aca="1" ref="V79" ca="1">IFERROR(INDEX(Raw!$R$3:$R$502,MATCH(IFERROR(INDEX(MATCH(T79,C$2:C$501,0),$A$2:$A$501),""),Raw!$Q$3:$Q$502,0)),"")</f>
        <v/>
      </c>
      <c r="W79" s="38" t="str">
        <f t="array" aca="1" ref="W79" ca="1">IF(X79="","",(IF(ROUND(X79,1)=ROUND(X78,1),W78,W78+1)))</f>
        <v/>
      </c>
      <c r="X79" s="36" t="str">
        <f t="array" aca="1" ref="X79" ca="1">IF(ROUND(LARGE(D:D,$A79),2)=0,"",LARGE(D:D,$A79))</f>
        <v/>
      </c>
      <c r="Y79" s="33" t="str">
        <f t="array" aca="1" ref="Y79" ca="1">IFERROR(INDEX(Raw!$S$3:$S$502,MATCH(Z79,Raw!$R$3:$R$502,0)),"")</f>
        <v/>
      </c>
      <c r="Z79" s="34" t="str">
        <f t="array" aca="1" ref="Z79" ca="1">IFERROR(INDEX(Raw!$R$3:$R$502,MATCH(IFERROR(INDEX(MATCH(X79,D$2:D$501,0),$A$2:$A$501),""),Raw!$Q$3:$Q$502,0)),"")</f>
        <v/>
      </c>
      <c r="AA79" s="38" t="str">
        <f t="array" aca="1" ref="AA79" ca="1">IF(AB79="","",(IF(ROUND(AB79,1)=ROUND(AB78,1),AA78,AA78+1)))</f>
        <v/>
      </c>
      <c r="AB79" s="36" t="str">
        <f t="array" aca="1" ref="AB79" ca="1">IF(ROUND(LARGE(E:E,$A79),2)=0,"",LARGE(E:E,$A79))</f>
        <v/>
      </c>
      <c r="AC79" s="33" t="str">
        <f ca="1">IFERROR(INDEX(Raw!$S$3:$S$502,MATCH(AD79,Raw!$R$3:$R$502,0)),"")</f>
        <v/>
      </c>
      <c r="AD79" s="34" t="str">
        <f t="array" aca="1" ref="AD79" ca="1">IFERROR(INDEX(Raw!$R$3:$R$502,MATCH(IFERROR(INDEX(MATCH(AB79,E$2:E$501,0),$A$2:$A$501),""),Raw!$Q$3:$Q$502,0)),"")</f>
        <v/>
      </c>
      <c r="AE79" s="38" t="str">
        <f t="array" aca="1" ref="AE79" ca="1">IF(AF79="","",(IF(ROUND(AF79,1)=ROUND(AF78,1),AE78,AE78+1)))</f>
        <v/>
      </c>
      <c r="AF79" s="36" t="str">
        <f t="array" aca="1" ref="AF79" ca="1">IF(ROUND(LARGE(F:F,$A79),2)=0,"",LARGE(F:F,$A79))</f>
        <v/>
      </c>
      <c r="AG79" s="33" t="str">
        <f ca="1">IFERROR(INDEX(Raw!$S$3:$S$502,MATCH(AH79,Raw!$R$3:$R$502,0)),"")</f>
        <v/>
      </c>
      <c r="AH79" s="34" t="str">
        <f t="array" aca="1" ref="AH79" ca="1">IFERROR(INDEX(Raw!$R$3:$R$502,MATCH(IFERROR(INDEX(MATCH(AF79,F$2:F$501,0),$A$2:$A$501),""),Raw!$Q$3:$Q$502,0)),"")</f>
        <v/>
      </c>
      <c r="AI79" s="38" t="str">
        <f t="array" aca="1" ref="AI79" ca="1">IF(AJ79="","",(IF(ROUND(AJ79,1)=ROUND(AJ78,1),AI78,AI78+1)))</f>
        <v/>
      </c>
      <c r="AJ79" s="36" t="str">
        <f t="array" aca="1" ref="AJ79" ca="1">IF(ROUND(LARGE(G:G,$A79),2)=0,"",LARGE(G:G,$A79))</f>
        <v/>
      </c>
      <c r="AK79" s="33" t="str">
        <f ca="1">IFERROR(INDEX(Raw!$S$3:$S$502,MATCH(AL79,Raw!$R$3:$R$502,0)),"")</f>
        <v/>
      </c>
      <c r="AL79" s="34" t="str">
        <f t="array" aca="1" ref="AL79" ca="1">IFERROR(INDEX(Raw!$R$3:$R$502,MATCH(IFERROR(INDEX(MATCH(AJ79,G$2:G$501,0),$A$2:$A$501),""),Raw!$Q$3:$Q$502,0)),"")</f>
        <v/>
      </c>
      <c r="AM79" s="38" t="str">
        <f t="array" aca="1" ref="AM79" ca="1">IF(AN79="","",(IF(ROUND(AN79,1)=ROUND(AN78,1),AM78,AM78+1)))</f>
        <v/>
      </c>
      <c r="AN79" s="36" t="str">
        <f t="shared" ca="1" si="20"/>
        <v/>
      </c>
      <c r="AO79" s="33" t="str">
        <f ca="1">IFERROR(INDEX(Raw!$S$3:$S$502,MATCH(AP79,Raw!$R$3:$R$502,0)),"")</f>
        <v/>
      </c>
      <c r="AP79" s="34" t="str">
        <f t="array" aca="1" ref="AP79" ca="1">IFERROR(INDEX(Raw!$R$3:$R$502,MATCH(IFERROR(INDEX(MATCH(AN79,H$2:H$501,0),$A$2:$A$501),""),Raw!$Q$3:$Q$502,0)),"")</f>
        <v/>
      </c>
      <c r="AQ79" s="37" t="str">
        <f t="array" aca="1" ref="AQ79" ca="1">IF(AR79="","",(IF(ROUND(AR79,1)=ROUND(AR78,1),AQ78,AQ78+1)))</f>
        <v/>
      </c>
      <c r="AR79" s="33" t="str">
        <f t="shared" ca="1" si="21"/>
        <v/>
      </c>
      <c r="AS79" s="48" t="str">
        <f t="array" aca="1" ref="AS79" ca="1">IFERROR(INDEX(Raw!$S$3:$S$502,MATCH(AT79,Raw!$R$3:$R$502,0)),"")</f>
        <v/>
      </c>
      <c r="AT79" s="34" t="str">
        <f t="array" aca="1" ref="AT79" ca="1">IFERROR(INDEX(Raw!$R$3:$R$502,MATCH(IFERROR(INDEX(MATCH(AR79,I$2:I$501,0),$A$2:$A$501),""),Raw!$Q$3:$Q$502,0)),"")</f>
        <v/>
      </c>
      <c r="AU79" s="37" t="str">
        <f t="array" aca="1" ref="AU79" ca="1">IF(AV79="","",(IF(ROUND(AV79,1)=ROUND(AV78,1),AU78,AU78+1)))</f>
        <v/>
      </c>
      <c r="AV79" s="33" t="str">
        <f t="shared" ca="1" si="22"/>
        <v/>
      </c>
      <c r="AW79" s="48" t="str">
        <f t="array" aca="1" ref="AW79" ca="1">IFERROR(INDEX(Raw!$S$3:$S$502,MATCH(AX79,Raw!$R$3:$R$502,0)),"")</f>
        <v/>
      </c>
      <c r="AX79" s="34" t="str">
        <f t="array" aca="1" ref="AX79" ca="1">IFERROR(INDEX(Raw!$R$3:$R$502,MATCH(IFERROR(INDEX(MATCH(AV79,J$2:J$501,0),$A$2:$A$501),""),Raw!$Q$3:$Q$502,0)),"")</f>
        <v/>
      </c>
      <c r="AY79" s="37" t="str">
        <f t="array" aca="1" ref="AY79" ca="1">IF(AZ79="","",(IF(ROUND(AZ79,1)=ROUND(AZ78,1),AY78,AY78+1)))</f>
        <v/>
      </c>
      <c r="AZ79" s="33" t="str">
        <f t="shared" ca="1" si="23"/>
        <v/>
      </c>
      <c r="BA79" s="48" t="str">
        <f t="array" aca="1" ref="BA79" ca="1">IFERROR(INDEX(Raw!$S$3:$S$502,MATCH(BB79,Raw!$R$3:$R$502,0)),"")</f>
        <v/>
      </c>
      <c r="BB79" s="34" t="str">
        <f t="array" aca="1" ref="BB79" ca="1">IFERROR(INDEX(Raw!$R$3:$R$502,MATCH(IFERROR(INDEX(MATCH(AZ79,K$2:K$501,0),$A$2:$A$501),""),Raw!$Q$3:$Q$502,0)),"")</f>
        <v/>
      </c>
      <c r="BC79" s="37" t="str">
        <f t="array" aca="1" ref="BC79" ca="1">IF(BD79="","",(IF(ROUND(BD79,1)=ROUND(BD78,1),BC78,BC78+1)))</f>
        <v/>
      </c>
      <c r="BD79" s="33" t="str">
        <f t="shared" ca="1" si="24"/>
        <v/>
      </c>
      <c r="BE79" s="48" t="str">
        <f t="array" aca="1" ref="BE79" ca="1">IFERROR(INDEX(Raw!$S$3:$S$502,MATCH(BF79,Raw!$R$3:$R$502,0)),"")</f>
        <v/>
      </c>
      <c r="BF79" s="34" t="str">
        <f t="array" aca="1" ref="BF79" ca="1">IFERROR(INDEX(Raw!$R$3:$R$502,MATCH(IFERROR(INDEX(MATCH(BD79,L$2:L$501,0),$A$2:$A$501),""),Raw!$Q$3:$Q$502,0)),"")</f>
        <v/>
      </c>
      <c r="BG79" s="37" t="str">
        <f t="array" aca="1" ref="BG79" ca="1">IF(BH79="","",(IF(ROUND(BH79,1)=ROUND(BH78,1),BG78,BG78+1)))</f>
        <v/>
      </c>
      <c r="BH79" s="33" t="str">
        <f t="shared" ca="1" si="25"/>
        <v/>
      </c>
      <c r="BI79" s="48" t="str">
        <f t="array" aca="1" ref="BI79" ca="1">IFERROR(INDEX(Raw!$S$3:$S$502,MATCH(BJ79,Raw!$R$3:$R$502,0)),"")</f>
        <v/>
      </c>
      <c r="BJ79" s="34" t="str">
        <f t="array" aca="1" ref="BJ79" ca="1">IFERROR(INDEX(Raw!$R$3:$R$502,MATCH(IFERROR(INDEX(MATCH(BH79,M$2:M$501,0),$A$2:$A$501),""),Raw!$Q$3:$Q$502,0)),"")</f>
        <v/>
      </c>
      <c r="BK79" s="37" t="str">
        <f t="array" aca="1" ref="BK79" ca="1">IF(BL79="","",(IF(ROUND(BL79,1)=ROUND(BL78,1),BK78,BK78+1)))</f>
        <v/>
      </c>
      <c r="BL79" s="33" t="str">
        <f t="shared" ca="1" si="26"/>
        <v/>
      </c>
      <c r="BM79" s="48" t="str">
        <f t="array" aca="1" ref="BM79" ca="1">IFERROR(INDEX(Raw!$S$3:$S$502,MATCH(BN79,Raw!$R$3:$R$502,0)),"")</f>
        <v/>
      </c>
      <c r="BN79" s="34" t="str">
        <f t="array" aca="1" ref="BN79" ca="1">IFERROR(INDEX(Raw!$R$3:$R$502,MATCH(IFERROR(INDEX(MATCH(BL79,N$2:N$501,0),$A$2:$A$501),""),Raw!$Q$3:$Q$502,0)),"")</f>
        <v/>
      </c>
    </row>
    <row r="80" spans="1:66" x14ac:dyDescent="0.3">
      <c r="A80" s="28">
        <v>79</v>
      </c>
      <c r="B80" s="52">
        <f ca="1">IFERROR(IFERROR(LARGE(INDIRECT("RAW!T"&amp;MATCH(A80,Raw!B:B,0)&amp;":T"&amp;IF(A80=MAX(Raw!B:B),1010,MATCH(A80+1,Raw!B:B,0)-1)),IF(COUNTIF(INDIRECT("Raw!C"&amp;MATCH(A80,Raw!B:B,0)&amp;":C"&amp;IF(A80=MAX(Raw!B:B),1010,MATCH(A80+1,Raw!B:B,0)-1)),"H")&gt;0,1,"")),6000)+IFERROR(LARGE(INDIRECT("RAW!T"&amp;MATCH(A80,Raw!B:B,0)&amp;":T"&amp;IF(A80=MAX(Raw!B:B),1010,MATCH(A80+1,Raw!B:B,0)-1)),IF(COUNTIF(INDIRECT("Raw!C"&amp;MATCH(A80,Raw!B:B,0)&amp;":C"&amp;IF(A80=MAX(Raw!B:B),1010,MATCH(A80+1,Raw!B:B,0)-1)),"H")&gt;1,2,"")),6000)-12000
+IFERROR(LARGE(INDIRECT("RAW!T"&amp;MATCH(A80,Raw!B:B,0)&amp;":T"&amp;IF(A80=MAX(Raw!B:B),1010,MATCH(A80+1,Raw!B:B,0)-1)),IF(COUNTIF(INDIRECT("Raw!C"&amp;MATCH(A80,Raw!B:B,0)&amp;":C"&amp;IF(A80=MAX(Raw!B:B),1010,MATCH(A80+1,Raw!B:B,0)-1)),"S")&gt;0,COUNTIF(INDIRECT("Raw!C"&amp;MATCH(A80,Raw!B:B,0)&amp;":C"&amp;IF(A80=MAX(Raw!B:B),1010,MATCH(A80+1,Raw!B:B,0)-1)),"H")+1,"")),4000)+IFERROR(LARGE(INDIRECT("RAW!T"&amp;MATCH(A80,Raw!B:B,0)&amp;":T"&amp;IF(A80=MAX(Raw!B:B),1010,MATCH(A80+1,Raw!B:B,0)-1)),IF(COUNTIF(INDIRECT("Raw!C"&amp;MATCH(A80,Raw!B:B,0)&amp;":C"&amp;IF(A80=MAX(Raw!B:B),1010,MATCH(A80+1,Raw!B:B,0)-1)),"S")&gt;1,COUNTIF(INDIRECT("Raw!C"&amp;MATCH(A80,Raw!B:B,0)&amp;":C"&amp;IF(A80=MAX(Raw!B:B),1010,MATCH(A80+1,Raw!B:B,0)-1)),"H")+2,"")),4000)-8000+IFERROR(LARGE(INDIRECT("RAW!T"&amp;MATCH(A80,Raw!B:B,0)&amp;":T"&amp;IF(A80=MAX(Raw!B:B),1010,MATCH(A80+1,Raw!B:B,0)-1)),IF(COUNTIF(INDIRECT("Raw!C"&amp;MATCH(A80,Raw!B:B,0)&amp;":C"&amp;IF(A80=MAX(Raw!B:B),1010,MATCH(A80+1,Raw!B:B,0)-1)),"V")&gt;0,COUNTIF(INDIRECT("Raw!C"&amp;MATCH(A80,Raw!B:B,0)&amp;":C"&amp;IF(A80=MAX(Raw!B:B),1010,MATCH(A80+1,Raw!B:B,0)-1)),"H")+COUNTIF(INDIRECT("Raw!C"&amp;MATCH(A80,Raw!B:B,0)&amp;":C"&amp;IF(A80=MAX(Raw!B:B),1010,MATCH(A80+1,Raw!B:B,0)-1)),"S")+1,"")),2000)+IFERROR(LARGE(INDIRECT("RAW!T"&amp;MATCH(A80,Raw!B:B,0)&amp;":T"&amp;IF(A80=MAX(Raw!B:B),1010,MATCH(A80+1,Raw!B:B,0)-1)),IF(COUNTIF(INDIRECT("Raw!C"&amp;MATCH(A80,Raw!B:B,0)&amp;":C"&amp;IF(A80=MAX(Raw!B:B),1010,MATCH(A80+1,Raw!B:B,0)-1)),"V")&gt;1,COUNTIF(INDIRECT("Raw!C"&amp;MATCH(A80,Raw!B:B,0)&amp;":C"&amp;IF(A80=MAX(Raw!B:B),1010,MATCH(A80+1,Raw!B:B,0)-1)),"H")+COUNTIF(INDIRECT("Raw!C"&amp;MATCH(A80,Raw!B:B,0)&amp;":C"&amp;IF(A80=MAX(Raw!B:B),1010,MATCH(A80+1,Raw!B:B,0)-1)),"S")+2,"")),2000)-4000,"")</f>
        <v>0</v>
      </c>
      <c r="C80" s="52">
        <f ca="1">IFERROR(IFERROR(LARGE(INDIRECT("RAW!U"&amp;MATCH(A80,Raw!B:B,0)&amp;":U"&amp;IF(A80=MAX(Raw!B:B),1010,MATCH(A80+1,Raw!B:B,0)-1)),IF(COUNTIF(INDIRECT("Raw!C"&amp;MATCH(A80,Raw!B:B,0)&amp;":C"&amp;IF(A80=MAX(Raw!B:B),1010,MATCH(A80+1,Raw!B:B,0)-1)),"H")&gt;0,1,"")),6000)+IFERROR(LARGE(INDIRECT("RAW!U"&amp;MATCH(A80,Raw!B:B,0)&amp;":U"&amp;IF(A80=MAX(Raw!B:B),1010,MATCH(A80+1,Raw!B:B,0)-1)),IF(COUNTIF(INDIRECT("Raw!C"&amp;MATCH(A80,Raw!B:B,0)&amp;":C"&amp;IF(A80=MAX(Raw!B:B),1010,MATCH(A80+1,Raw!B:B,0)-1)),"H")&gt;1,2,"")),6000)-12000
+IFERROR(LARGE(INDIRECT("RAW!U"&amp;MATCH(A80,Raw!B:B,0)&amp;":U"&amp;IF(A80=MAX(Raw!B:B),1010,MATCH(A80+1,Raw!B:B,0)-1)),IF(COUNTIF(INDIRECT("Raw!C"&amp;MATCH(A80,Raw!B:B,0)&amp;":C"&amp;IF(A80=MAX(Raw!B:B),1010,MATCH(A80+1,Raw!B:B,0)-1)),"S")&gt;0,COUNTIF(INDIRECT("Raw!C"&amp;MATCH(A80,Raw!B:B,0)&amp;":C"&amp;IF(A80=MAX(Raw!B:B),1010,MATCH(A80+1,Raw!B:B,0)-1)),"H")+1,"")),4000)+IFERROR(LARGE(INDIRECT("RAW!U"&amp;MATCH(A80,Raw!B:B,0)&amp;":U"&amp;IF(A80=MAX(Raw!B:B),1010,MATCH(A80+1,Raw!B:B,0)-1)),IF(COUNTIF(INDIRECT("Raw!C"&amp;MATCH(A80,Raw!B:B,0)&amp;":C"&amp;IF(A80=MAX(Raw!B:B),1010,MATCH(A80+1,Raw!B:B,0)-1)),"S")&gt;1,COUNTIF(INDIRECT("Raw!C"&amp;MATCH(A80,Raw!B:B,0)&amp;":C"&amp;IF(A80=MAX(Raw!B:B),1010,MATCH(A80+1,Raw!B:B,0)-1)),"H")+2,"")),4000)-8000+IFERROR(LARGE(INDIRECT("RAW!U"&amp;MATCH(A80,Raw!B:B,0)&amp;":U"&amp;IF(A80=MAX(Raw!B:B),1010,MATCH(A80+1,Raw!B:B,0)-1)),IF(COUNTIF(INDIRECT("Raw!C"&amp;MATCH(A80,Raw!B:B,0)&amp;":C"&amp;IF(A80=MAX(Raw!B:B),1010,MATCH(A80+1,Raw!B:B,0)-1)),"V")&gt;0,COUNTIF(INDIRECT("Raw!C"&amp;MATCH(A80,Raw!B:B,0)&amp;":C"&amp;IF(A80=MAX(Raw!B:B),1010,MATCH(A80+1,Raw!B:B,0)-1)),"H")+COUNTIF(INDIRECT("Raw!C"&amp;MATCH(A80,Raw!B:B,0)&amp;":C"&amp;IF(A80=MAX(Raw!B:B),1010,MATCH(A80+1,Raw!B:B,0)-1)),"S")+1,"")),2000)+IFERROR(LARGE(INDIRECT("RAW!U"&amp;MATCH(A80,Raw!B:B,0)&amp;":U"&amp;IF(A80=MAX(Raw!B:B),1010,MATCH(A80+1,Raw!B:B,0)-1)),IF(COUNTIF(INDIRECT("Raw!C"&amp;MATCH(A80,Raw!B:B,0)&amp;":C"&amp;IF(A80=MAX(Raw!B:B),1010,MATCH(A80+1,Raw!B:B,0)-1)),"V")&gt;1,COUNTIF(INDIRECT("Raw!C"&amp;MATCH(A80,Raw!B:B,0)&amp;":C"&amp;IF(A80=MAX(Raw!B:B),1010,MATCH(A80+1,Raw!B:B,0)-1)),"H")+COUNTIF(INDIRECT("Raw!C"&amp;MATCH(A80,Raw!B:B,0)&amp;":C"&amp;IF(A80=MAX(Raw!B:B),1010,MATCH(A80+1,Raw!B:B,0)-1)),"S")+2,"")),2000)-4000,"")</f>
        <v>0</v>
      </c>
      <c r="D80" s="52">
        <f ca="1">IFERROR(IFERROR(LARGE(INDIRECT("RAW!V"&amp;MATCH(A80,Raw!B:B,0)&amp;":V"&amp;IF(A80=MAX(Raw!B:B),1010,MATCH(A80+1,Raw!B:B,0)-1)),IF(COUNTIF(INDIRECT("Raw!C"&amp;MATCH(A80,Raw!B:B,0)&amp;":C"&amp;IF(A80=MAX(Raw!B:B),1010,MATCH(A80+1,Raw!B:B,0)-1)),"H")&gt;0,1,"")),6000)+IFERROR(LARGE(INDIRECT("RAW!V"&amp;MATCH(A80,Raw!B:B,0)&amp;":V"&amp;IF(A80=MAX(Raw!B:B),1010,MATCH(A80+1,Raw!B:B,0)-1)),IF(COUNTIF(INDIRECT("Raw!C"&amp;MATCH(A80,Raw!B:B,0)&amp;":C"&amp;IF(A80=MAX(Raw!B:B),1010,MATCH(A80+1,Raw!B:B,0)-1)),"H")&gt;1,2,"")),6000)-12000
+IFERROR(LARGE(INDIRECT("RAW!V"&amp;MATCH(A80,Raw!B:B,0)&amp;":V"&amp;IF(A80=MAX(Raw!B:B),1010,MATCH(A80+1,Raw!B:B,0)-1)),IF(COUNTIF(INDIRECT("Raw!C"&amp;MATCH(A80,Raw!B:B,0)&amp;":C"&amp;IF(A80=MAX(Raw!B:B),1010,MATCH(A80+1,Raw!B:B,0)-1)),"S")&gt;0,COUNTIF(INDIRECT("Raw!C"&amp;MATCH(A80,Raw!B:B,0)&amp;":C"&amp;IF(A80=MAX(Raw!B:B),1010,MATCH(A80+1,Raw!B:B,0)-1)),"H")+1,"")),4000)+IFERROR(LARGE(INDIRECT("RAW!V"&amp;MATCH(A80,Raw!B:B,0)&amp;":V"&amp;IF(A80=MAX(Raw!B:B),1010,MATCH(A80+1,Raw!B:B,0)-1)),IF(COUNTIF(INDIRECT("Raw!C"&amp;MATCH(A80,Raw!B:B,0)&amp;":C"&amp;IF(A80=MAX(Raw!B:B),1010,MATCH(A80+1,Raw!B:B,0)-1)),"S")&gt;1,COUNTIF(INDIRECT("Raw!C"&amp;MATCH(A80,Raw!B:B,0)&amp;":C"&amp;IF(A80=MAX(Raw!B:B),1010,MATCH(A80+1,Raw!B:B,0)-1)),"H")+2,"")),4000)-8000+IFERROR(LARGE(INDIRECT("RAW!V"&amp;MATCH(A80,Raw!B:B,0)&amp;":V"&amp;IF(A80=MAX(Raw!B:B),1010,MATCH(A80+1,Raw!B:B,0)-1)),IF(COUNTIF(INDIRECT("Raw!C"&amp;MATCH(A80,Raw!B:B,0)&amp;":C"&amp;IF(A80=MAX(Raw!B:B),1010,MATCH(A80+1,Raw!B:B,0)-1)),"V")&gt;0,COUNTIF(INDIRECT("Raw!C"&amp;MATCH(A80,Raw!B:B,0)&amp;":C"&amp;IF(A80=MAX(Raw!B:B),1010,MATCH(A80+1,Raw!B:B,0)-1)),"H")+COUNTIF(INDIRECT("Raw!C"&amp;MATCH(A80,Raw!B:B,0)&amp;":C"&amp;IF(A80=MAX(Raw!B:B),1010,MATCH(A80+1,Raw!B:B,0)-1)),"S")+1,"")),2000)+IFERROR(LARGE(INDIRECT("RAW!V"&amp;MATCH(A80,Raw!B:B,0)&amp;":V"&amp;IF(A80=MAX(Raw!B:B),1010,MATCH(A80+1,Raw!B:B,0)-1)),IF(COUNTIF(INDIRECT("Raw!C"&amp;MATCH(A80,Raw!B:B,0)&amp;":C"&amp;IF(A80=MAX(Raw!B:B),1010,MATCH(A80+1,Raw!B:B,0)-1)),"V")&gt;1,COUNTIF(INDIRECT("Raw!C"&amp;MATCH(A80,Raw!B:B,0)&amp;":C"&amp;IF(A80=MAX(Raw!B:B),1010,MATCH(A80+1,Raw!B:B,0)-1)),"H")+COUNTIF(INDIRECT("Raw!C"&amp;MATCH(A80,Raw!B:B,0)&amp;":C"&amp;IF(A80=MAX(Raw!B:B),1010,MATCH(A80+1,Raw!B:B,0)-1)),"S")+2,"")),2000)-4000,"")</f>
        <v>0</v>
      </c>
      <c r="E80" s="52">
        <f ca="1">IFERROR(IFERROR(LARGE(INDIRECT("RAW!W"&amp;MATCH(A80,Raw!B:B,0)&amp;":W"&amp;IF(A80=MAX(Raw!B:B),1010,MATCH(A80+1,Raw!B:B,0)-1)),IF(COUNTIF(INDIRECT("Raw!C"&amp;MATCH(A80,Raw!B:B,0)&amp;":C"&amp;IF(A80=MAX(Raw!B:B),1010,MATCH(A80+1,Raw!B:B,0)-1)),"H")&gt;0,1,"")),6000)+IFERROR(LARGE(INDIRECT("RAW!W"&amp;MATCH(A80,Raw!B:B,0)&amp;":W"&amp;IF(A80=MAX(Raw!B:B),1010,MATCH(A80+1,Raw!B:B,0)-1)),IF(COUNTIF(INDIRECT("Raw!C"&amp;MATCH(A80,Raw!B:B,0)&amp;":C"&amp;IF(A80=MAX(Raw!B:B),1010,MATCH(A80+1,Raw!B:B,0)-1)),"H")&gt;1,2,"")),6000)-12000
+IFERROR(LARGE(INDIRECT("RAW!W"&amp;MATCH(A80,Raw!B:B,0)&amp;":W"&amp;IF(A80=MAX(Raw!B:B),1010,MATCH(A80+1,Raw!B:B,0)-1)),IF(COUNTIF(INDIRECT("Raw!C"&amp;MATCH(A80,Raw!B:B,0)&amp;":C"&amp;IF(A80=MAX(Raw!B:B),1010,MATCH(A80+1,Raw!B:B,0)-1)),"S")&gt;0,COUNTIF(INDIRECT("Raw!C"&amp;MATCH(A80,Raw!B:B,0)&amp;":C"&amp;IF(A80=MAX(Raw!B:B),1010,MATCH(A80+1,Raw!B:B,0)-1)),"H")+1,"")),4000)+IFERROR(LARGE(INDIRECT("RAW!W"&amp;MATCH(A80,Raw!B:B,0)&amp;":W"&amp;IF(A80=MAX(Raw!B:B),1010,MATCH(A80+1,Raw!B:B,0)-1)),IF(COUNTIF(INDIRECT("Raw!C"&amp;MATCH(A80,Raw!B:B,0)&amp;":C"&amp;IF(A80=MAX(Raw!B:B),1010,MATCH(A80+1,Raw!B:B,0)-1)),"S")&gt;1,COUNTIF(INDIRECT("Raw!C"&amp;MATCH(A80,Raw!B:B,0)&amp;":C"&amp;IF(A80=MAX(Raw!B:B),1010,MATCH(A80+1,Raw!B:B,0)-1)),"H")+2,"")),4000)-8000+IFERROR(LARGE(INDIRECT("RAW!W"&amp;MATCH(A80,Raw!B:B,0)&amp;":W"&amp;IF(A80=MAX(Raw!B:B),1010,MATCH(A80+1,Raw!B:B,0)-1)),IF(COUNTIF(INDIRECT("Raw!C"&amp;MATCH(A80,Raw!B:B,0)&amp;":C"&amp;IF(A80=MAX(Raw!B:B),1010,MATCH(A80+1,Raw!B:B,0)-1)),"V")&gt;0,COUNTIF(INDIRECT("Raw!C"&amp;MATCH(A80,Raw!B:B,0)&amp;":C"&amp;IF(A80=MAX(Raw!B:B),1010,MATCH(A80+1,Raw!B:B,0)-1)),"H")+COUNTIF(INDIRECT("Raw!C"&amp;MATCH(A80,Raw!B:B,0)&amp;":C"&amp;IF(A80=MAX(Raw!B:B),1010,MATCH(A80+1,Raw!B:B,0)-1)),"S")+1,"")),2000)+IFERROR(LARGE(INDIRECT("RAW!W"&amp;MATCH(A80,Raw!B:B,0)&amp;":W"&amp;IF(A80=MAX(Raw!B:B),1010,MATCH(A80+1,Raw!B:B,0)-1)),IF(COUNTIF(INDIRECT("Raw!C"&amp;MATCH(A80,Raw!B:B,0)&amp;":C"&amp;IF(A80=MAX(Raw!B:B),1010,MATCH(A80+1,Raw!B:B,0)-1)),"V")&gt;1,COUNTIF(INDIRECT("Raw!C"&amp;MATCH(A80,Raw!B:B,0)&amp;":C"&amp;IF(A80=MAX(Raw!B:B),1010,MATCH(A80+1,Raw!B:B,0)-1)),"H")+COUNTIF(INDIRECT("Raw!C"&amp;MATCH(A80,Raw!B:B,0)&amp;":C"&amp;IF(A80=MAX(Raw!B:B),1010,MATCH(A80+1,Raw!B:B,0)-1)),"S")+2,"")),2000)-4000,"")</f>
        <v>0</v>
      </c>
      <c r="F80" s="52">
        <f ca="1">IFERROR(IFERROR(LARGE(INDIRECT("RAW!X"&amp;MATCH(A80,Raw!B:B,0)&amp;":X"&amp;IF(A80=MAX(Raw!B:B),1010,MATCH(A80+1,Raw!B:B,0)-1)),IF(COUNTIF(INDIRECT("Raw!C"&amp;MATCH(A80,Raw!B:B,0)&amp;":C"&amp;IF(A80=MAX(Raw!B:B),1010,MATCH(A80+1,Raw!B:B,0)-1)),"H")&gt;0,1,"")),6000)+IFERROR(LARGE(INDIRECT("RAW!X"&amp;MATCH(A80,Raw!B:B,0)&amp;":X"&amp;IF(A80=MAX(Raw!B:B),1010,MATCH(A80+1,Raw!B:B,0)-1)),IF(COUNTIF(INDIRECT("Raw!C"&amp;MATCH(A80,Raw!B:B,0)&amp;":C"&amp;IF(A80=MAX(Raw!B:B),1010,MATCH(A80+1,Raw!B:B,0)-1)),"H")&gt;1,2,"")),6000)-12000
+IFERROR(LARGE(INDIRECT("RAW!X"&amp;MATCH(A80,Raw!B:B,0)&amp;":X"&amp;IF(A80=MAX(Raw!B:B),1010,MATCH(A80+1,Raw!B:B,0)-1)),IF(COUNTIF(INDIRECT("Raw!C"&amp;MATCH(A80,Raw!B:B,0)&amp;":C"&amp;IF(A80=MAX(Raw!B:B),1010,MATCH(A80+1,Raw!B:B,0)-1)),"S")&gt;0,COUNTIF(INDIRECT("Raw!C"&amp;MATCH(A80,Raw!B:B,0)&amp;":C"&amp;IF(A80=MAX(Raw!B:B),1010,MATCH(A80+1,Raw!B:B,0)-1)),"H")+1,"")),4000)+IFERROR(LARGE(INDIRECT("RAW!X"&amp;MATCH(A80,Raw!B:B,0)&amp;":X"&amp;IF(A80=MAX(Raw!B:B),1010,MATCH(A80+1,Raw!B:B,0)-1)),IF(COUNTIF(INDIRECT("Raw!C"&amp;MATCH(A80,Raw!B:B,0)&amp;":C"&amp;IF(A80=MAX(Raw!B:B),1010,MATCH(A80+1,Raw!B:B,0)-1)),"S")&gt;1,COUNTIF(INDIRECT("Raw!C"&amp;MATCH(A80,Raw!B:B,0)&amp;":C"&amp;IF(A80=MAX(Raw!B:B),1010,MATCH(A80+1,Raw!B:B,0)-1)),"H")+2,"")),4000)-8000+IFERROR(LARGE(INDIRECT("RAW!X"&amp;MATCH(A80,Raw!B:B,0)&amp;":X"&amp;IF(A80=MAX(Raw!B:B),1010,MATCH(A80+1,Raw!B:B,0)-1)),IF(COUNTIF(INDIRECT("Raw!C"&amp;MATCH(A80,Raw!B:B,0)&amp;":C"&amp;IF(A80=MAX(Raw!B:B),1010,MATCH(A80+1,Raw!B:B,0)-1)),"v")&gt;0,COUNTIF(INDIRECT("Raw!C"&amp;MATCH(A80,Raw!B:B,0)&amp;":C"&amp;IF(A80=MAX(Raw!B:B),1010,MATCH(A80+1,Raw!B:B,0)-1)),"H")+COUNTIF(INDIRECT("Raw!C"&amp;MATCH(A80,Raw!B:B,0)&amp;":C"&amp;IF(A80=MAX(Raw!B:B),1010,MATCH(A80+1,Raw!B:B,0)-1)),"S")+1,"")),2000)+IFERROR(LARGE(INDIRECT("RAW!X"&amp;MATCH(A80,Raw!B:B,0)&amp;":X"&amp;IF(A80=MAX(Raw!B:B),1010,MATCH(A80+1,Raw!B:B,0)-1)),IF(COUNTIF(INDIRECT("Raw!C"&amp;MATCH(A80,Raw!B:B,0)&amp;":C"&amp;IF(A80=MAX(Raw!B:B),1010,MATCH(A80+1,Raw!B:B,0)-1)),"v")&gt;1,COUNTIF(INDIRECT("Raw!C"&amp;MATCH(A80,Raw!B:B,0)&amp;":C"&amp;IF(A80=MAX(Raw!B:B),1010,MATCH(A80+1,Raw!B:B,0)-1)),"H")+COUNTIF(INDIRECT("Raw!C"&amp;MATCH(A80,Raw!B:B,0)&amp;":C"&amp;IF(A80=MAX(Raw!B:B),1010,MATCH(A80+1,Raw!B:B,0)-1)),"S")+2,"")),2000)-4000,"")</f>
        <v>0</v>
      </c>
      <c r="G80" s="52">
        <f ca="1">IFERROR(IFERROR(LARGE(INDIRECT("RAW!Y"&amp;MATCH(A80,Raw!B:B,0)&amp;":Y"&amp;IF(A80=MAX(Raw!B:B),1010,MATCH(A80+1,Raw!B:B,0)-1)),IF(COUNTIF(INDIRECT("Raw!C"&amp;MATCH(A80,Raw!B:B,0)&amp;":C"&amp;IF(A80=MAX(Raw!B:B),1010,MATCH(A80+1,Raw!B:B,0)-1)),"H")&gt;0,1,"")),6000)+IFERROR(LARGE(INDIRECT("RAW!Y"&amp;MATCH(A80,Raw!B:B,0)&amp;":Y"&amp;IF(A80=MAX(Raw!B:B),1010,MATCH(A80+1,Raw!B:B,0)-1)),IF(COUNTIF(INDIRECT("Raw!C"&amp;MATCH(A80,Raw!B:B,0)&amp;":C"&amp;IF(A80=MAX(Raw!B:B),1010,MATCH(A80+1,Raw!B:B,0)-1)),"H")&gt;1,2,"")),6000)-12000
+IFERROR(LARGE(INDIRECT("RAW!Y"&amp;MATCH(A80,Raw!B:B,0)&amp;":Y"&amp;IF(A80=MAX(Raw!B:B),1010,MATCH(A80+1,Raw!B:B,0)-1)),IF(COUNTIF(INDIRECT("Raw!C"&amp;MATCH(A80,Raw!B:B,0)&amp;":C"&amp;IF(A80=MAX(Raw!B:B),1010,MATCH(A80+1,Raw!B:B,0)-1)),"S")&gt;0,COUNTIF(INDIRECT("Raw!C"&amp;MATCH(A80,Raw!B:B,0)&amp;":C"&amp;IF(A80=MAX(Raw!B:B),1010,MATCH(A80+1,Raw!B:B,0)-1)),"H")+1,"")),4000)+IFERROR(LARGE(INDIRECT("RAW!Y"&amp;MATCH(A80,Raw!B:B,0)&amp;":Y"&amp;IF(A80=MAX(Raw!B:B),1010,MATCH(A80+1,Raw!B:B,0)-1)),IF(COUNTIF(INDIRECT("Raw!C"&amp;MATCH(A80,Raw!B:B,0)&amp;":C"&amp;IF(A80=MAX(Raw!B:B),1010,MATCH(A80+1,Raw!B:B,0)-1)),"S")&gt;1,COUNTIF(INDIRECT("Raw!C"&amp;MATCH(A80,Raw!B:B,0)&amp;":C"&amp;IF(A80=MAX(Raw!B:B),1010,MATCH(A80+1,Raw!B:B,0)-1)),"H")+2,"")),4000)-8000+IFERROR(LARGE(INDIRECT("RAW!Y"&amp;MATCH(A80,Raw!B:B,0)&amp;":Y"&amp;IF(A80=MAX(Raw!B:B),1010,MATCH(A80+1,Raw!B:B,0)-1)),IF(COUNTIF(INDIRECT("Raw!C"&amp;MATCH(A80,Raw!B:B,0)&amp;":C"&amp;IF(A80=MAX(Raw!B:B),1010,MATCH(A80+1,Raw!B:B,0)-1)),"V")&gt;0,COUNTIF(INDIRECT("Raw!C"&amp;MATCH(A80,Raw!B:B,0)&amp;":C"&amp;IF(A80=MAX(Raw!B:B),1010,MATCH(A80+1,Raw!B:B,0)-1)),"H")+COUNTIF(INDIRECT("Raw!C"&amp;MATCH(A80,Raw!B:B,0)&amp;":C"&amp;IF(A80=MAX(Raw!B:B),1010,MATCH(A80+1,Raw!B:B,0)-1)),"S")+1,"")),2000)+IFERROR(LARGE(INDIRECT("RAW!Y"&amp;MATCH(A80,Raw!B:B,0)&amp;":Y"&amp;IF(A80=MAX(Raw!B:B),1010,MATCH(A80+1,Raw!B:B,0)-1)),IF(COUNTIF(INDIRECT("Raw!C"&amp;MATCH(A80,Raw!B:B,0)&amp;":C"&amp;IF(A80=MAX(Raw!B:B),1010,MATCH(A80+1,Raw!B:B,0)-1)),"V")&gt;1,COUNTIF(INDIRECT("Raw!C"&amp;MATCH(A80,Raw!B:B,0)&amp;":C"&amp;IF(A80=MAX(Raw!B:B),1010,MATCH(A80+1,Raw!B:B,0)-1)),"H")+COUNTIF(INDIRECT("Raw!C"&amp;MATCH(A80,Raw!B:B,0)&amp;":C"&amp;IF(A80=MAX(Raw!B:B),1010,MATCH(A80+1,Raw!B:B,0)-1)),"S")+2,"")),2000)-4000,"")</f>
        <v>0</v>
      </c>
      <c r="H80" s="52">
        <f ca="1">IFERROR(IFERROR(LARGE(INDIRECT("RAW!Z"&amp;MATCH(A80,Raw!B:B,0)&amp;":Z"&amp;IF(A80=MAX(Raw!B:B),1010,MATCH(A80+1,Raw!B:B,0)-1)),IF(COUNTIF(INDIRECT("Raw!C"&amp;MATCH(A80,Raw!B:B,0)&amp;":C"&amp;IF(A80=MAX(Raw!B:B),1010,MATCH(A80+1,Raw!B:B,0)-1)),"H")&gt;0,1,"")),6000)+IFERROR(LARGE(INDIRECT("RAW!Z"&amp;MATCH(A80,Raw!B:B,0)&amp;":Z"&amp;IF(A80=MAX(Raw!B:B),1010,MATCH(A80+1,Raw!B:B,0)-1)),IF(COUNTIF(INDIRECT("Raw!C"&amp;MATCH(A80,Raw!B:B,0)&amp;":C"&amp;IF(A80=MAX(Raw!B:B),1010,MATCH(A80+1,Raw!B:B,0)-1)),"H")&gt;1,2,"")),6000)-12000
+IFERROR(LARGE(INDIRECT("RAW!Z"&amp;MATCH(A80,Raw!B:B,0)&amp;":Z"&amp;IF(A80=MAX(Raw!B:B),1010,MATCH(A80+1,Raw!B:B,0)-1)),IF(COUNTIF(INDIRECT("Raw!C"&amp;MATCH(A80,Raw!B:B,0)&amp;":C"&amp;IF(A80=MAX(Raw!B:B),1010,MATCH(A80+1,Raw!B:B,0)-1)),"S")&gt;0,COUNTIF(INDIRECT("Raw!C"&amp;MATCH(A80,Raw!B:B,0)&amp;":C"&amp;IF(A80=MAX(Raw!B:B),1010,MATCH(A80+1,Raw!B:B,0)-1)),"H")+1,"")),4000)+IFERROR(LARGE(INDIRECT("RAW!Z"&amp;MATCH(A80,Raw!B:B,0)&amp;":Z"&amp;IF(A80=MAX(Raw!B:B),1010,MATCH(A80+1,Raw!B:B,0)-1)),IF(COUNTIF(INDIRECT("Raw!C"&amp;MATCH(A80,Raw!B:B,0)&amp;":C"&amp;IF(A80=MAX(Raw!B:B),1010,MATCH(A80+1,Raw!B:B,0)-1)),"S")&gt;1,COUNTIF(INDIRECT("Raw!C"&amp;MATCH(A80,Raw!B:B,0)&amp;":C"&amp;IF(A80=MAX(Raw!B:B),1010,MATCH(A80+1,Raw!B:B,0)-1)),"H")+2,"")),4000)-8000+IFERROR(LARGE(INDIRECT("RAW!Z"&amp;MATCH(A80,Raw!B:B,0)&amp;":Z"&amp;IF(A80=MAX(Raw!B:B),1010,MATCH(A80+1,Raw!B:B,0)-1)),IF(COUNTIF(INDIRECT("Raw!C"&amp;MATCH(A80,Raw!B:B,0)&amp;":C"&amp;IF(A80=MAX(Raw!B:B),1010,MATCH(A80+1,Raw!B:B,0)-1)),"V")&gt;0,COUNTIF(INDIRECT("Raw!C"&amp;MATCH(A80,Raw!B:B,0)&amp;":C"&amp;IF(A80=MAX(Raw!B:B),1010,MATCH(A80+1,Raw!B:B,0)-1)),"H")+COUNTIF(INDIRECT("Raw!C"&amp;MATCH(A80,Raw!B:B,0)&amp;":C"&amp;IF(A80=MAX(Raw!B:B),1010,MATCH(A80+1,Raw!B:B,0)-1)),"S")+1,"")),2000)+IFERROR(LARGE(INDIRECT("RAW!Z"&amp;MATCH(A80,Raw!B:B,0)&amp;":Z"&amp;IF(A80=MAX(Raw!B:B),1010,MATCH(A80+1,Raw!B:B,0)-1)),IF(COUNTIF(INDIRECT("Raw!C"&amp;MATCH(A80,Raw!B:B,0)&amp;":C"&amp;IF(A80=MAX(Raw!B:B),1010,MATCH(A80+1,Raw!B:B,0)-1)),"V")&gt;1,COUNTIF(INDIRECT("Raw!C"&amp;MATCH(A80,Raw!B:B,0)&amp;":C"&amp;IF(A80=MAX(Raw!B:B),1010,MATCH(A80+1,Raw!B:B,0)-1)),"H")+COUNTIF(INDIRECT("Raw!C"&amp;MATCH(A80,Raw!B:B,0)&amp;":C"&amp;IF(A80=MAX(Raw!B:B),1010,MATCH(A80+1,Raw!B:B,0)-1)),"S")+2,"")),2000)-4000,"")</f>
        <v>0</v>
      </c>
      <c r="I80" s="52">
        <f ca="1">IFERROR(IFERROR(LARGE(INDIRECT("RAW!AA"&amp;MATCH(A80,Raw!B:B,0)&amp;":AA"&amp;IF(A80=MAX(Raw!B:B),1010,MATCH(A80+1,Raw!B:B,0)-1)),IF(COUNTIF(INDIRECT("Raw!C"&amp;MATCH(A80,Raw!B:B,0)&amp;":C"&amp;IF(A80=MAX(Raw!B:B),1010,MATCH(A80+1,Raw!B:B,0)-1)),"H")&gt;0,1,"")),6000)+IFERROR(LARGE(INDIRECT("RAW!AA"&amp;MATCH(A80,Raw!B:B,0)&amp;":AA"&amp;IF(A80=MAX(Raw!B:B),1010,MATCH(A80+1,Raw!B:B,0)-1)),IF(COUNTIF(INDIRECT("Raw!C"&amp;MATCH(A80,Raw!B:B,0)&amp;":C"&amp;IF(A80=MAX(Raw!B:B),1010,MATCH(A80+1,Raw!B:B,0)-1)),"H")&gt;1,2,"")),6000)-12000
+IFERROR(LARGE(INDIRECT("RAW!AA"&amp;MATCH(A80,Raw!B:B,0)&amp;":AA"&amp;IF(A80=MAX(Raw!B:B),1010,MATCH(A80+1,Raw!B:B,0)-1)),IF(COUNTIF(INDIRECT("Raw!C"&amp;MATCH(A80,Raw!B:B,0)&amp;":C"&amp;IF(A80=MAX(Raw!B:B),1010,MATCH(A80+1,Raw!B:B,0)-1)),"S")&gt;0,COUNTIF(INDIRECT("Raw!C"&amp;MATCH(A80,Raw!B:B,0)&amp;":C"&amp;IF(A80=MAX(Raw!B:B),1010,MATCH(A80+1,Raw!B:B,0)-1)),"H")+1,"")),4000)+IFERROR(LARGE(INDIRECT("RAW!AA"&amp;MATCH(A80,Raw!B:B,0)&amp;":AA"&amp;IF(A80=MAX(Raw!B:B),1010,MATCH(A80+1,Raw!B:B,0)-1)),IF(COUNTIF(INDIRECT("Raw!C"&amp;MATCH(A80,Raw!B:B,0)&amp;":C"&amp;IF(A80=MAX(Raw!B:B),1010,MATCH(A80+1,Raw!B:B,0)-1)),"S")&gt;1,COUNTIF(INDIRECT("Raw!C"&amp;MATCH(A80,Raw!B:B,0)&amp;":C"&amp;IF(A80=MAX(Raw!B:B),1010,MATCH(A80+1,Raw!B:B,0)-1)),"H")+2,"")),4000)-8000+IFERROR(LARGE(INDIRECT("RAW!AA"&amp;MATCH(A80,Raw!B:B,0)&amp;":AA"&amp;IF(A80=MAX(Raw!B:B),1010,MATCH(A80+1,Raw!B:B,0)-1)),IF(COUNTIF(INDIRECT("Raw!C"&amp;MATCH(A80,Raw!B:B,0)&amp;":C"&amp;IF(A80=MAX(Raw!B:B),1010,MATCH(A80+1,Raw!B:B,0)-1)),"V")&gt;0,COUNTIF(INDIRECT("Raw!C"&amp;MATCH(A80,Raw!B:B,0)&amp;":C"&amp;IF(A80=MAX(Raw!B:B),1010,MATCH(A80+1,Raw!B:B,0)-1)),"H")+COUNTIF(INDIRECT("Raw!C"&amp;MATCH(A80,Raw!B:B,0)&amp;":C"&amp;IF(A80=MAX(Raw!B:B),1010,MATCH(A80+1,Raw!B:B,0)-1)),"S")+1,"")),2000)+IFERROR(LARGE(INDIRECT("RAW!AA"&amp;MATCH(A80,Raw!B:B,0)&amp;":AA"&amp;IF(A80=MAX(Raw!B:B),1010,MATCH(A80+1,Raw!B:B,0)-1)),IF(COUNTIF(INDIRECT("Raw!C"&amp;MATCH(A80,Raw!B:B,0)&amp;":C"&amp;IF(A80=MAX(Raw!B:B),1010,MATCH(A80+1,Raw!B:B,0)-1)),"V")&gt;1,COUNTIF(INDIRECT("Raw!C"&amp;MATCH(A80,Raw!B:B,0)&amp;":C"&amp;IF(A80=MAX(Raw!B:B),1010,MATCH(A80+1,Raw!B:B,0)-1)),"H")+COUNTIF(INDIRECT("Raw!C"&amp;MATCH(A80,Raw!B:B,0)&amp;":C"&amp;IF(A80=MAX(Raw!B:B),1010,MATCH(A80+1,Raw!B:B,0)-1)),"S")+2,"")),2000)-4000,"")</f>
        <v>0</v>
      </c>
      <c r="J80" s="52">
        <f ca="1">IFERROR(IFERROR(LARGE(INDIRECT("RAW!AB"&amp;MATCH(A80,Raw!B:B,0)&amp;":AB"&amp;IF(A80=MAX(Raw!B:B),1010,MATCH(A80+1,Raw!B:B,0)-1)),IF(COUNTIF(INDIRECT("Raw!C"&amp;MATCH(A80,Raw!B:B,0)&amp;":C"&amp;IF(A80=MAX(Raw!B:B),1010,MATCH(A80+1,Raw!B:B,0)-1)),"H")&gt;0,1,"")),6000)+IFERROR(LARGE(INDIRECT("RAW!AB"&amp;MATCH(A80,Raw!B:B,0)&amp;":AB"&amp;IF(A80=MAX(Raw!B:B),1010,MATCH(A80+1,Raw!B:B,0)-1)),IF(COUNTIF(INDIRECT("Raw!C"&amp;MATCH(A80,Raw!B:B,0)&amp;":C"&amp;IF(A80=MAX(Raw!B:B),1010,MATCH(A80+1,Raw!B:B,0)-1)),"H")&gt;1,2,"")),6000)-12000
+IFERROR(LARGE(INDIRECT("RAW!AB"&amp;MATCH(A80,Raw!B:B,0)&amp;":AB"&amp;IF(A80=MAX(Raw!B:B),1010,MATCH(A80+1,Raw!B:B,0)-1)),IF(COUNTIF(INDIRECT("Raw!C"&amp;MATCH(A80,Raw!B:B,0)&amp;":C"&amp;IF(A80=MAX(Raw!B:B),1010,MATCH(A80+1,Raw!B:B,0)-1)),"S")&gt;0,COUNTIF(INDIRECT("Raw!C"&amp;MATCH(A80,Raw!B:B,0)&amp;":C"&amp;IF(A80=MAX(Raw!B:B),1010,MATCH(A80+1,Raw!B:B,0)-1)),"H")+1,"")),4000)+IFERROR(LARGE(INDIRECT("RAW!AB"&amp;MATCH(A80,Raw!B:B,0)&amp;":AB"&amp;IF(A80=MAX(Raw!B:B),1010,MATCH(A80+1,Raw!B:B,0)-1)),IF(COUNTIF(INDIRECT("Raw!C"&amp;MATCH(A80,Raw!B:B,0)&amp;":C"&amp;IF(A80=MAX(Raw!B:B),1010,MATCH(A80+1,Raw!B:B,0)-1)),"S")&gt;1,COUNTIF(INDIRECT("Raw!C"&amp;MATCH(A80,Raw!B:B,0)&amp;":C"&amp;IF(A80=MAX(Raw!B:B),1010,MATCH(A80+1,Raw!B:B,0)-1)),"H")+2,"")),4000)-8000+IFERROR(LARGE(INDIRECT("RAW!AB"&amp;MATCH(A80,Raw!B:B,0)&amp;":AB"&amp;IF(A80=MAX(Raw!B:B),1010,MATCH(A80+1,Raw!B:B,0)-1)),IF(COUNTIF(INDIRECT("Raw!C"&amp;MATCH(A80,Raw!B:B,0)&amp;":C"&amp;IF(A80=MAX(Raw!B:B),1010,MATCH(A80+1,Raw!B:B,0)-1)),"V")&gt;0,COUNTIF(INDIRECT("Raw!C"&amp;MATCH(A80,Raw!B:B,0)&amp;":C"&amp;IF(A80=MAX(Raw!B:B),1010,MATCH(A80+1,Raw!B:B,0)-1)),"H")+COUNTIF(INDIRECT("Raw!C"&amp;MATCH(A80,Raw!B:B,0)&amp;":C"&amp;IF(A80=MAX(Raw!B:B),1010,MATCH(A80+1,Raw!B:B,0)-1)),"S")+1,"")),2000)+IFERROR(LARGE(INDIRECT("RAW!AB"&amp;MATCH(A80,Raw!B:B,0)&amp;":AB"&amp;IF(A80=MAX(Raw!B:B),1010,MATCH(A80+1,Raw!B:B,0)-1)),IF(COUNTIF(INDIRECT("Raw!C"&amp;MATCH(A80,Raw!B:B,0)&amp;":C"&amp;IF(A80=MAX(Raw!B:B),1010,MATCH(A80+1,Raw!B:B,0)-1)),"V")&gt;1,COUNTIF(INDIRECT("Raw!C"&amp;MATCH(A80,Raw!B:B,0)&amp;":C"&amp;IF(A80=MAX(Raw!B:B),1010,MATCH(A80+1,Raw!B:B,0)-1)),"H")+COUNTIF(INDIRECT("Raw!C"&amp;MATCH(A80,Raw!B:B,0)&amp;":C"&amp;IF(A80=MAX(Raw!B:B),1010,MATCH(A80+1,Raw!B:B,0)-1)),"S")+2,"")),2000)-4000,"")</f>
        <v>0</v>
      </c>
      <c r="K80" s="52">
        <f ca="1">IFERROR(IFERROR(LARGE(INDIRECT("RAW!AC"&amp;MATCH(A80,Raw!B:B,0)&amp;":AC"&amp;IF(A80=MAX(Raw!B:B),1010,MATCH(A80+1,Raw!B:B,0)-1)),IF(COUNTIF(INDIRECT("Raw!C"&amp;MATCH(A80,Raw!B:B,0)&amp;":C"&amp;IF(A80=MAX(Raw!B:B),1010,MATCH(A80+1,Raw!B:B,0)-1)),"H")&gt;0,1,"")),6000)+IFERROR(LARGE(INDIRECT("RAW!AC"&amp;MATCH(A80,Raw!B:B,0)&amp;":AC"&amp;IF(A80=MAX(Raw!B:B),1010,MATCH(A80+1,Raw!B:B,0)-1)),IF(COUNTIF(INDIRECT("Raw!C"&amp;MATCH(A80,Raw!B:B,0)&amp;":C"&amp;IF(A80=MAX(Raw!B:B),1010,MATCH(A80+1,Raw!B:B,0)-1)),"H")&gt;1,2,"")),6000)-12000
+IFERROR(LARGE(INDIRECT("RAW!AC"&amp;MATCH(A80,Raw!B:B,0)&amp;":AC"&amp;IF(A80=MAX(Raw!B:B),1010,MATCH(A80+1,Raw!B:B,0)-1)),IF(COUNTIF(INDIRECT("Raw!C"&amp;MATCH(A80,Raw!B:B,0)&amp;":C"&amp;IF(A80=MAX(Raw!B:B),1010,MATCH(A80+1,Raw!B:B,0)-1)),"S")&gt;0,COUNTIF(INDIRECT("Raw!C"&amp;MATCH(A80,Raw!B:B,0)&amp;":C"&amp;IF(A80=MAX(Raw!B:B),1010,MATCH(A80+1,Raw!B:B,0)-1)),"H")+1,"")),4000)+IFERROR(LARGE(INDIRECT("RAW!AC"&amp;MATCH(A80,Raw!B:B,0)&amp;":AC"&amp;IF(A80=MAX(Raw!B:B),1010,MATCH(A80+1,Raw!B:B,0)-1)),IF(COUNTIF(INDIRECT("Raw!C"&amp;MATCH(A80,Raw!B:B,0)&amp;":C"&amp;IF(A80=MAX(Raw!B:B),1010,MATCH(A80+1,Raw!B:B,0)-1)),"S")&gt;1,COUNTIF(INDIRECT("Raw!C"&amp;MATCH(A80,Raw!B:B,0)&amp;":C"&amp;IF(A80=MAX(Raw!B:B),1010,MATCH(A80+1,Raw!B:B,0)-1)),"H")+2,"")),4000)-8000+IFERROR(LARGE(INDIRECT("RAW!AC"&amp;MATCH(A80,Raw!B:B,0)&amp;":AC"&amp;IF(A80=MAX(Raw!B:B),1010,MATCH(A80+1,Raw!B:B,0)-1)),IF(COUNTIF(INDIRECT("Raw!C"&amp;MATCH(A80,Raw!B:B,0)&amp;":C"&amp;IF(A80=MAX(Raw!B:B),1010,MATCH(A80+1,Raw!B:B,0)-1)),"V")&gt;0,COUNTIF(INDIRECT("Raw!C"&amp;MATCH(A80,Raw!B:B,0)&amp;":C"&amp;IF(A80=MAX(Raw!B:B),1010,MATCH(A80+1,Raw!B:B,0)-1)),"H")+COUNTIF(INDIRECT("Raw!C"&amp;MATCH(A80,Raw!B:B,0)&amp;":C"&amp;IF(A80=MAX(Raw!B:B),1010,MATCH(A80+1,Raw!B:B,0)-1)),"S")+1,"")),2000)+IFERROR(LARGE(INDIRECT("RAW!AC"&amp;MATCH(A80,Raw!B:B,0)&amp;":AC"&amp;IF(A80=MAX(Raw!B:B),1010,MATCH(A80+1,Raw!B:B,0)-1)),IF(COUNTIF(INDIRECT("Raw!C"&amp;MATCH(A80,Raw!B:B,0)&amp;":C"&amp;IF(A80=MAX(Raw!B:B),1010,MATCH(A80+1,Raw!B:B,0)-1)),"V")&gt;1,COUNTIF(INDIRECT("Raw!C"&amp;MATCH(A80,Raw!B:B,0)&amp;":C"&amp;IF(A80=MAX(Raw!B:B),1010,MATCH(A80+1,Raw!B:B,0)-1)),"H")+COUNTIF(INDIRECT("Raw!C"&amp;MATCH(A80,Raw!B:B,0)&amp;":C"&amp;IF(A80=MAX(Raw!B:B),1010,MATCH(A80+1,Raw!B:B,0)-1)),"S")+2,"")),2000)-4000,"")</f>
        <v>0</v>
      </c>
      <c r="L80" s="14">
        <f t="shared" ca="1" si="17"/>
        <v>0</v>
      </c>
      <c r="M80" s="14">
        <f t="shared" ca="1" si="18"/>
        <v>0</v>
      </c>
      <c r="N80" s="14">
        <f t="shared" ca="1" si="19"/>
        <v>0</v>
      </c>
      <c r="O80" s="37" t="str">
        <f t="array" aca="1" ref="O80" ca="1">IF(P80="","",(IF(ROUND(P80,1)=ROUND(P79,1),O79,O79+1)))</f>
        <v/>
      </c>
      <c r="P80" s="33" t="str">
        <f t="array" aca="1" ref="P80" ca="1">IF(ROUND(LARGE(B:B,$A80),2)=0,"",LARGE(B:B,$A80))</f>
        <v/>
      </c>
      <c r="Q80" s="33" t="str">
        <f t="array" aca="1" ref="Q80" ca="1">IFERROR(INDEX(Raw!$S$3:$S$502,MATCH(R80,Raw!$R$3:$R$502,0)),"")</f>
        <v/>
      </c>
      <c r="R80" s="34" t="str">
        <f t="array" aca="1" ref="R80" ca="1">IFERROR(INDEX(Raw!$R$3:$R$502,MATCH(IFERROR(INDEX(MATCH(P80,B$2:B$501,0),$A$2:$A$502),""),Raw!$Q$3:$Q$502,0)),"")</f>
        <v/>
      </c>
      <c r="S80" s="38" t="str">
        <f t="array" aca="1" ref="S80" ca="1">IF(T80="","",(IF(ROUND(T80,1)=ROUND(T79,1),S79,S79+1)))</f>
        <v/>
      </c>
      <c r="T80" s="36" t="str">
        <f t="array" aca="1" ref="T80" ca="1">IF(ROUND(LARGE(C:C,$A80),2)=0,"",LARGE(C:C,$A80))</f>
        <v/>
      </c>
      <c r="U80" s="33" t="str">
        <f t="array" aca="1" ref="U80" ca="1">IFERROR(INDEX(Raw!$S$3:$S$502,MATCH(V80,Raw!$R$3:$R$502,0)),"")</f>
        <v/>
      </c>
      <c r="V80" s="34" t="str">
        <f t="array" aca="1" ref="V80" ca="1">IFERROR(INDEX(Raw!$R$3:$R$502,MATCH(IFERROR(INDEX(MATCH(T80,C$2:C$501,0),$A$2:$A$501),""),Raw!$Q$3:$Q$502,0)),"")</f>
        <v/>
      </c>
      <c r="W80" s="38" t="str">
        <f t="array" aca="1" ref="W80" ca="1">IF(X80="","",(IF(ROUND(X80,1)=ROUND(X79,1),W79,W79+1)))</f>
        <v/>
      </c>
      <c r="X80" s="36" t="str">
        <f t="array" aca="1" ref="X80" ca="1">IF(ROUND(LARGE(D:D,$A80),2)=0,"",LARGE(D:D,$A80))</f>
        <v/>
      </c>
      <c r="Y80" s="33" t="str">
        <f t="array" aca="1" ref="Y80" ca="1">IFERROR(INDEX(Raw!$S$3:$S$502,MATCH(Z80,Raw!$R$3:$R$502,0)),"")</f>
        <v/>
      </c>
      <c r="Z80" s="34" t="str">
        <f t="array" aca="1" ref="Z80" ca="1">IFERROR(INDEX(Raw!$R$3:$R$502,MATCH(IFERROR(INDEX(MATCH(X80,D$2:D$501,0),$A$2:$A$501),""),Raw!$Q$3:$Q$502,0)),"")</f>
        <v/>
      </c>
      <c r="AA80" s="38" t="str">
        <f t="array" aca="1" ref="AA80" ca="1">IF(AB80="","",(IF(ROUND(AB80,1)=ROUND(AB79,1),AA79,AA79+1)))</f>
        <v/>
      </c>
      <c r="AB80" s="36" t="str">
        <f t="array" aca="1" ref="AB80" ca="1">IF(ROUND(LARGE(E:E,$A80),2)=0,"",LARGE(E:E,$A80))</f>
        <v/>
      </c>
      <c r="AC80" s="33" t="str">
        <f ca="1">IFERROR(INDEX(Raw!$S$3:$S$502,MATCH(AD80,Raw!$R$3:$R$502,0)),"")</f>
        <v/>
      </c>
      <c r="AD80" s="34" t="str">
        <f t="array" aca="1" ref="AD80" ca="1">IFERROR(INDEX(Raw!$R$3:$R$502,MATCH(IFERROR(INDEX(MATCH(AB80,E$2:E$501,0),$A$2:$A$501),""),Raw!$Q$3:$Q$502,0)),"")</f>
        <v/>
      </c>
      <c r="AE80" s="38" t="str">
        <f t="array" aca="1" ref="AE80" ca="1">IF(AF80="","",(IF(ROUND(AF80,1)=ROUND(AF79,1),AE79,AE79+1)))</f>
        <v/>
      </c>
      <c r="AF80" s="36" t="str">
        <f t="array" aca="1" ref="AF80" ca="1">IF(ROUND(LARGE(F:F,$A80),2)=0,"",LARGE(F:F,$A80))</f>
        <v/>
      </c>
      <c r="AG80" s="33" t="str">
        <f ca="1">IFERROR(INDEX(Raw!$S$3:$S$502,MATCH(AH80,Raw!$R$3:$R$502,0)),"")</f>
        <v/>
      </c>
      <c r="AH80" s="34" t="str">
        <f t="array" aca="1" ref="AH80" ca="1">IFERROR(INDEX(Raw!$R$3:$R$502,MATCH(IFERROR(INDEX(MATCH(AF80,F$2:F$501,0),$A$2:$A$501),""),Raw!$Q$3:$Q$502,0)),"")</f>
        <v/>
      </c>
      <c r="AI80" s="38" t="str">
        <f t="array" aca="1" ref="AI80" ca="1">IF(AJ80="","",(IF(ROUND(AJ80,1)=ROUND(AJ79,1),AI79,AI79+1)))</f>
        <v/>
      </c>
      <c r="AJ80" s="36" t="str">
        <f t="array" aca="1" ref="AJ80" ca="1">IF(ROUND(LARGE(G:G,$A80),2)=0,"",LARGE(G:G,$A80))</f>
        <v/>
      </c>
      <c r="AK80" s="33" t="str">
        <f ca="1">IFERROR(INDEX(Raw!$S$3:$S$502,MATCH(AL80,Raw!$R$3:$R$502,0)),"")</f>
        <v/>
      </c>
      <c r="AL80" s="34" t="str">
        <f t="array" aca="1" ref="AL80" ca="1">IFERROR(INDEX(Raw!$R$3:$R$502,MATCH(IFERROR(INDEX(MATCH(AJ80,G$2:G$501,0),$A$2:$A$501),""),Raw!$Q$3:$Q$502,0)),"")</f>
        <v/>
      </c>
      <c r="AM80" s="38" t="str">
        <f t="array" aca="1" ref="AM80" ca="1">IF(AN80="","",(IF(ROUND(AN80,1)=ROUND(AN79,1),AM79,AM79+1)))</f>
        <v/>
      </c>
      <c r="AN80" s="36" t="str">
        <f t="shared" ca="1" si="20"/>
        <v/>
      </c>
      <c r="AO80" s="33" t="str">
        <f ca="1">IFERROR(INDEX(Raw!$S$3:$S$502,MATCH(AP80,Raw!$R$3:$R$502,0)),"")</f>
        <v/>
      </c>
      <c r="AP80" s="34" t="str">
        <f t="array" aca="1" ref="AP80" ca="1">IFERROR(INDEX(Raw!$R$3:$R$502,MATCH(IFERROR(INDEX(MATCH(AN80,H$2:H$501,0),$A$2:$A$501),""),Raw!$Q$3:$Q$502,0)),"")</f>
        <v/>
      </c>
      <c r="AQ80" s="37" t="str">
        <f t="array" aca="1" ref="AQ80" ca="1">IF(AR80="","",(IF(ROUND(AR80,1)=ROUND(AR79,1),AQ79,AQ79+1)))</f>
        <v/>
      </c>
      <c r="AR80" s="33" t="str">
        <f t="shared" ca="1" si="21"/>
        <v/>
      </c>
      <c r="AS80" s="48" t="str">
        <f t="array" aca="1" ref="AS80" ca="1">IFERROR(INDEX(Raw!$S$3:$S$502,MATCH(AT80,Raw!$R$3:$R$502,0)),"")</f>
        <v/>
      </c>
      <c r="AT80" s="34" t="str">
        <f t="array" aca="1" ref="AT80" ca="1">IFERROR(INDEX(Raw!$R$3:$R$502,MATCH(IFERROR(INDEX(MATCH(AR80,I$2:I$501,0),$A$2:$A$501),""),Raw!$Q$3:$Q$502,0)),"")</f>
        <v/>
      </c>
      <c r="AU80" s="37" t="str">
        <f t="array" aca="1" ref="AU80" ca="1">IF(AV80="","",(IF(ROUND(AV80,1)=ROUND(AV79,1),AU79,AU79+1)))</f>
        <v/>
      </c>
      <c r="AV80" s="33" t="str">
        <f t="shared" ca="1" si="22"/>
        <v/>
      </c>
      <c r="AW80" s="48" t="str">
        <f t="array" aca="1" ref="AW80" ca="1">IFERROR(INDEX(Raw!$S$3:$S$502,MATCH(AX80,Raw!$R$3:$R$502,0)),"")</f>
        <v/>
      </c>
      <c r="AX80" s="34" t="str">
        <f t="array" aca="1" ref="AX80" ca="1">IFERROR(INDEX(Raw!$R$3:$R$502,MATCH(IFERROR(INDEX(MATCH(AV80,J$2:J$501,0),$A$2:$A$501),""),Raw!$Q$3:$Q$502,0)),"")</f>
        <v/>
      </c>
      <c r="AY80" s="37" t="str">
        <f t="array" aca="1" ref="AY80" ca="1">IF(AZ80="","",(IF(ROUND(AZ80,1)=ROUND(AZ79,1),AY79,AY79+1)))</f>
        <v/>
      </c>
      <c r="AZ80" s="33" t="str">
        <f t="shared" ca="1" si="23"/>
        <v/>
      </c>
      <c r="BA80" s="48" t="str">
        <f t="array" aca="1" ref="BA80" ca="1">IFERROR(INDEX(Raw!$S$3:$S$502,MATCH(BB80,Raw!$R$3:$R$502,0)),"")</f>
        <v/>
      </c>
      <c r="BB80" s="34" t="str">
        <f t="array" aca="1" ref="BB80" ca="1">IFERROR(INDEX(Raw!$R$3:$R$502,MATCH(IFERROR(INDEX(MATCH(AZ80,K$2:K$501,0),$A$2:$A$501),""),Raw!$Q$3:$Q$502,0)),"")</f>
        <v/>
      </c>
      <c r="BC80" s="37" t="str">
        <f t="array" aca="1" ref="BC80" ca="1">IF(BD80="","",(IF(ROUND(BD80,1)=ROUND(BD79,1),BC79,BC79+1)))</f>
        <v/>
      </c>
      <c r="BD80" s="33" t="str">
        <f t="shared" ca="1" si="24"/>
        <v/>
      </c>
      <c r="BE80" s="48" t="str">
        <f t="array" aca="1" ref="BE80" ca="1">IFERROR(INDEX(Raw!$S$3:$S$502,MATCH(BF80,Raw!$R$3:$R$502,0)),"")</f>
        <v/>
      </c>
      <c r="BF80" s="34" t="str">
        <f t="array" aca="1" ref="BF80" ca="1">IFERROR(INDEX(Raw!$R$3:$R$502,MATCH(IFERROR(INDEX(MATCH(BD80,L$2:L$501,0),$A$2:$A$501),""),Raw!$Q$3:$Q$502,0)),"")</f>
        <v/>
      </c>
      <c r="BG80" s="37" t="str">
        <f t="array" aca="1" ref="BG80" ca="1">IF(BH80="","",(IF(ROUND(BH80,1)=ROUND(BH79,1),BG79,BG79+1)))</f>
        <v/>
      </c>
      <c r="BH80" s="33" t="str">
        <f t="shared" ca="1" si="25"/>
        <v/>
      </c>
      <c r="BI80" s="48" t="str">
        <f t="array" aca="1" ref="BI80" ca="1">IFERROR(INDEX(Raw!$S$3:$S$502,MATCH(BJ80,Raw!$R$3:$R$502,0)),"")</f>
        <v/>
      </c>
      <c r="BJ80" s="34" t="str">
        <f t="array" aca="1" ref="BJ80" ca="1">IFERROR(INDEX(Raw!$R$3:$R$502,MATCH(IFERROR(INDEX(MATCH(BH80,M$2:M$501,0),$A$2:$A$501),""),Raw!$Q$3:$Q$502,0)),"")</f>
        <v/>
      </c>
      <c r="BK80" s="37" t="str">
        <f t="array" aca="1" ref="BK80" ca="1">IF(BL80="","",(IF(ROUND(BL80,1)=ROUND(BL79,1),BK79,BK79+1)))</f>
        <v/>
      </c>
      <c r="BL80" s="33" t="str">
        <f t="shared" ca="1" si="26"/>
        <v/>
      </c>
      <c r="BM80" s="48" t="str">
        <f t="array" aca="1" ref="BM80" ca="1">IFERROR(INDEX(Raw!$S$3:$S$502,MATCH(BN80,Raw!$R$3:$R$502,0)),"")</f>
        <v/>
      </c>
      <c r="BN80" s="34" t="str">
        <f t="array" aca="1" ref="BN80" ca="1">IFERROR(INDEX(Raw!$R$3:$R$502,MATCH(IFERROR(INDEX(MATCH(BL80,N$2:N$501,0),$A$2:$A$501),""),Raw!$Q$3:$Q$502,0)),"")</f>
        <v/>
      </c>
    </row>
    <row r="81" spans="1:66" x14ac:dyDescent="0.3">
      <c r="A81" s="28">
        <v>80</v>
      </c>
      <c r="B81" s="52">
        <f ca="1">IFERROR(IFERROR(LARGE(INDIRECT("RAW!T"&amp;MATCH(A81,Raw!B:B,0)&amp;":T"&amp;IF(A81=MAX(Raw!B:B),1010,MATCH(A81+1,Raw!B:B,0)-1)),IF(COUNTIF(INDIRECT("Raw!C"&amp;MATCH(A81,Raw!B:B,0)&amp;":C"&amp;IF(A81=MAX(Raw!B:B),1010,MATCH(A81+1,Raw!B:B,0)-1)),"H")&gt;0,1,"")),6000)+IFERROR(LARGE(INDIRECT("RAW!T"&amp;MATCH(A81,Raw!B:B,0)&amp;":T"&amp;IF(A81=MAX(Raw!B:B),1010,MATCH(A81+1,Raw!B:B,0)-1)),IF(COUNTIF(INDIRECT("Raw!C"&amp;MATCH(A81,Raw!B:B,0)&amp;":C"&amp;IF(A81=MAX(Raw!B:B),1010,MATCH(A81+1,Raw!B:B,0)-1)),"H")&gt;1,2,"")),6000)-12000
+IFERROR(LARGE(INDIRECT("RAW!T"&amp;MATCH(A81,Raw!B:B,0)&amp;":T"&amp;IF(A81=MAX(Raw!B:B),1010,MATCH(A81+1,Raw!B:B,0)-1)),IF(COUNTIF(INDIRECT("Raw!C"&amp;MATCH(A81,Raw!B:B,0)&amp;":C"&amp;IF(A81=MAX(Raw!B:B),1010,MATCH(A81+1,Raw!B:B,0)-1)),"S")&gt;0,COUNTIF(INDIRECT("Raw!C"&amp;MATCH(A81,Raw!B:B,0)&amp;":C"&amp;IF(A81=MAX(Raw!B:B),1010,MATCH(A81+1,Raw!B:B,0)-1)),"H")+1,"")),4000)+IFERROR(LARGE(INDIRECT("RAW!T"&amp;MATCH(A81,Raw!B:B,0)&amp;":T"&amp;IF(A81=MAX(Raw!B:B),1010,MATCH(A81+1,Raw!B:B,0)-1)),IF(COUNTIF(INDIRECT("Raw!C"&amp;MATCH(A81,Raw!B:B,0)&amp;":C"&amp;IF(A81=MAX(Raw!B:B),1010,MATCH(A81+1,Raw!B:B,0)-1)),"S")&gt;1,COUNTIF(INDIRECT("Raw!C"&amp;MATCH(A81,Raw!B:B,0)&amp;":C"&amp;IF(A81=MAX(Raw!B:B),1010,MATCH(A81+1,Raw!B:B,0)-1)),"H")+2,"")),4000)-8000+IFERROR(LARGE(INDIRECT("RAW!T"&amp;MATCH(A81,Raw!B:B,0)&amp;":T"&amp;IF(A81=MAX(Raw!B:B),1010,MATCH(A81+1,Raw!B:B,0)-1)),IF(COUNTIF(INDIRECT("Raw!C"&amp;MATCH(A81,Raw!B:B,0)&amp;":C"&amp;IF(A81=MAX(Raw!B:B),1010,MATCH(A81+1,Raw!B:B,0)-1)),"V")&gt;0,COUNTIF(INDIRECT("Raw!C"&amp;MATCH(A81,Raw!B:B,0)&amp;":C"&amp;IF(A81=MAX(Raw!B:B),1010,MATCH(A81+1,Raw!B:B,0)-1)),"H")+COUNTIF(INDIRECT("Raw!C"&amp;MATCH(A81,Raw!B:B,0)&amp;":C"&amp;IF(A81=MAX(Raw!B:B),1010,MATCH(A81+1,Raw!B:B,0)-1)),"S")+1,"")),2000)+IFERROR(LARGE(INDIRECT("RAW!T"&amp;MATCH(A81,Raw!B:B,0)&amp;":T"&amp;IF(A81=MAX(Raw!B:B),1010,MATCH(A81+1,Raw!B:B,0)-1)),IF(COUNTIF(INDIRECT("Raw!C"&amp;MATCH(A81,Raw!B:B,0)&amp;":C"&amp;IF(A81=MAX(Raw!B:B),1010,MATCH(A81+1,Raw!B:B,0)-1)),"V")&gt;1,COUNTIF(INDIRECT("Raw!C"&amp;MATCH(A81,Raw!B:B,0)&amp;":C"&amp;IF(A81=MAX(Raw!B:B),1010,MATCH(A81+1,Raw!B:B,0)-1)),"H")+COUNTIF(INDIRECT("Raw!C"&amp;MATCH(A81,Raw!B:B,0)&amp;":C"&amp;IF(A81=MAX(Raw!B:B),1010,MATCH(A81+1,Raw!B:B,0)-1)),"S")+2,"")),2000)-4000,"")</f>
        <v>0</v>
      </c>
      <c r="C81" s="52">
        <f ca="1">IFERROR(IFERROR(LARGE(INDIRECT("RAW!U"&amp;MATCH(A81,Raw!B:B,0)&amp;":U"&amp;IF(A81=MAX(Raw!B:B),1010,MATCH(A81+1,Raw!B:B,0)-1)),IF(COUNTIF(INDIRECT("Raw!C"&amp;MATCH(A81,Raw!B:B,0)&amp;":C"&amp;IF(A81=MAX(Raw!B:B),1010,MATCH(A81+1,Raw!B:B,0)-1)),"H")&gt;0,1,"")),6000)+IFERROR(LARGE(INDIRECT("RAW!U"&amp;MATCH(A81,Raw!B:B,0)&amp;":U"&amp;IF(A81=MAX(Raw!B:B),1010,MATCH(A81+1,Raw!B:B,0)-1)),IF(COUNTIF(INDIRECT("Raw!C"&amp;MATCH(A81,Raw!B:B,0)&amp;":C"&amp;IF(A81=MAX(Raw!B:B),1010,MATCH(A81+1,Raw!B:B,0)-1)),"H")&gt;1,2,"")),6000)-12000
+IFERROR(LARGE(INDIRECT("RAW!U"&amp;MATCH(A81,Raw!B:B,0)&amp;":U"&amp;IF(A81=MAX(Raw!B:B),1010,MATCH(A81+1,Raw!B:B,0)-1)),IF(COUNTIF(INDIRECT("Raw!C"&amp;MATCH(A81,Raw!B:B,0)&amp;":C"&amp;IF(A81=MAX(Raw!B:B),1010,MATCH(A81+1,Raw!B:B,0)-1)),"S")&gt;0,COUNTIF(INDIRECT("Raw!C"&amp;MATCH(A81,Raw!B:B,0)&amp;":C"&amp;IF(A81=MAX(Raw!B:B),1010,MATCH(A81+1,Raw!B:B,0)-1)),"H")+1,"")),4000)+IFERROR(LARGE(INDIRECT("RAW!U"&amp;MATCH(A81,Raw!B:B,0)&amp;":U"&amp;IF(A81=MAX(Raw!B:B),1010,MATCH(A81+1,Raw!B:B,0)-1)),IF(COUNTIF(INDIRECT("Raw!C"&amp;MATCH(A81,Raw!B:B,0)&amp;":C"&amp;IF(A81=MAX(Raw!B:B),1010,MATCH(A81+1,Raw!B:B,0)-1)),"S")&gt;1,COUNTIF(INDIRECT("Raw!C"&amp;MATCH(A81,Raw!B:B,0)&amp;":C"&amp;IF(A81=MAX(Raw!B:B),1010,MATCH(A81+1,Raw!B:B,0)-1)),"H")+2,"")),4000)-8000+IFERROR(LARGE(INDIRECT("RAW!U"&amp;MATCH(A81,Raw!B:B,0)&amp;":U"&amp;IF(A81=MAX(Raw!B:B),1010,MATCH(A81+1,Raw!B:B,0)-1)),IF(COUNTIF(INDIRECT("Raw!C"&amp;MATCH(A81,Raw!B:B,0)&amp;":C"&amp;IF(A81=MAX(Raw!B:B),1010,MATCH(A81+1,Raw!B:B,0)-1)),"V")&gt;0,COUNTIF(INDIRECT("Raw!C"&amp;MATCH(A81,Raw!B:B,0)&amp;":C"&amp;IF(A81=MAX(Raw!B:B),1010,MATCH(A81+1,Raw!B:B,0)-1)),"H")+COUNTIF(INDIRECT("Raw!C"&amp;MATCH(A81,Raw!B:B,0)&amp;":C"&amp;IF(A81=MAX(Raw!B:B),1010,MATCH(A81+1,Raw!B:B,0)-1)),"S")+1,"")),2000)+IFERROR(LARGE(INDIRECT("RAW!U"&amp;MATCH(A81,Raw!B:B,0)&amp;":U"&amp;IF(A81=MAX(Raw!B:B),1010,MATCH(A81+1,Raw!B:B,0)-1)),IF(COUNTIF(INDIRECT("Raw!C"&amp;MATCH(A81,Raw!B:B,0)&amp;":C"&amp;IF(A81=MAX(Raw!B:B),1010,MATCH(A81+1,Raw!B:B,0)-1)),"V")&gt;1,COUNTIF(INDIRECT("Raw!C"&amp;MATCH(A81,Raw!B:B,0)&amp;":C"&amp;IF(A81=MAX(Raw!B:B),1010,MATCH(A81+1,Raw!B:B,0)-1)),"H")+COUNTIF(INDIRECT("Raw!C"&amp;MATCH(A81,Raw!B:B,0)&amp;":C"&amp;IF(A81=MAX(Raw!B:B),1010,MATCH(A81+1,Raw!B:B,0)-1)),"S")+2,"")),2000)-4000,"")</f>
        <v>0</v>
      </c>
      <c r="D81" s="52">
        <f ca="1">IFERROR(IFERROR(LARGE(INDIRECT("RAW!V"&amp;MATCH(A81,Raw!B:B,0)&amp;":V"&amp;IF(A81=MAX(Raw!B:B),1010,MATCH(A81+1,Raw!B:B,0)-1)),IF(COUNTIF(INDIRECT("Raw!C"&amp;MATCH(A81,Raw!B:B,0)&amp;":C"&amp;IF(A81=MAX(Raw!B:B),1010,MATCH(A81+1,Raw!B:B,0)-1)),"H")&gt;0,1,"")),6000)+IFERROR(LARGE(INDIRECT("RAW!V"&amp;MATCH(A81,Raw!B:B,0)&amp;":V"&amp;IF(A81=MAX(Raw!B:B),1010,MATCH(A81+1,Raw!B:B,0)-1)),IF(COUNTIF(INDIRECT("Raw!C"&amp;MATCH(A81,Raw!B:B,0)&amp;":C"&amp;IF(A81=MAX(Raw!B:B),1010,MATCH(A81+1,Raw!B:B,0)-1)),"H")&gt;1,2,"")),6000)-12000
+IFERROR(LARGE(INDIRECT("RAW!V"&amp;MATCH(A81,Raw!B:B,0)&amp;":V"&amp;IF(A81=MAX(Raw!B:B),1010,MATCH(A81+1,Raw!B:B,0)-1)),IF(COUNTIF(INDIRECT("Raw!C"&amp;MATCH(A81,Raw!B:B,0)&amp;":C"&amp;IF(A81=MAX(Raw!B:B),1010,MATCH(A81+1,Raw!B:B,0)-1)),"S")&gt;0,COUNTIF(INDIRECT("Raw!C"&amp;MATCH(A81,Raw!B:B,0)&amp;":C"&amp;IF(A81=MAX(Raw!B:B),1010,MATCH(A81+1,Raw!B:B,0)-1)),"H")+1,"")),4000)+IFERROR(LARGE(INDIRECT("RAW!V"&amp;MATCH(A81,Raw!B:B,0)&amp;":V"&amp;IF(A81=MAX(Raw!B:B),1010,MATCH(A81+1,Raw!B:B,0)-1)),IF(COUNTIF(INDIRECT("Raw!C"&amp;MATCH(A81,Raw!B:B,0)&amp;":C"&amp;IF(A81=MAX(Raw!B:B),1010,MATCH(A81+1,Raw!B:B,0)-1)),"S")&gt;1,COUNTIF(INDIRECT("Raw!C"&amp;MATCH(A81,Raw!B:B,0)&amp;":C"&amp;IF(A81=MAX(Raw!B:B),1010,MATCH(A81+1,Raw!B:B,0)-1)),"H")+2,"")),4000)-8000+IFERROR(LARGE(INDIRECT("RAW!V"&amp;MATCH(A81,Raw!B:B,0)&amp;":V"&amp;IF(A81=MAX(Raw!B:B),1010,MATCH(A81+1,Raw!B:B,0)-1)),IF(COUNTIF(INDIRECT("Raw!C"&amp;MATCH(A81,Raw!B:B,0)&amp;":C"&amp;IF(A81=MAX(Raw!B:B),1010,MATCH(A81+1,Raw!B:B,0)-1)),"V")&gt;0,COUNTIF(INDIRECT("Raw!C"&amp;MATCH(A81,Raw!B:B,0)&amp;":C"&amp;IF(A81=MAX(Raw!B:B),1010,MATCH(A81+1,Raw!B:B,0)-1)),"H")+COUNTIF(INDIRECT("Raw!C"&amp;MATCH(A81,Raw!B:B,0)&amp;":C"&amp;IF(A81=MAX(Raw!B:B),1010,MATCH(A81+1,Raw!B:B,0)-1)),"S")+1,"")),2000)+IFERROR(LARGE(INDIRECT("RAW!V"&amp;MATCH(A81,Raw!B:B,0)&amp;":V"&amp;IF(A81=MAX(Raw!B:B),1010,MATCH(A81+1,Raw!B:B,0)-1)),IF(COUNTIF(INDIRECT("Raw!C"&amp;MATCH(A81,Raw!B:B,0)&amp;":C"&amp;IF(A81=MAX(Raw!B:B),1010,MATCH(A81+1,Raw!B:B,0)-1)),"V")&gt;1,COUNTIF(INDIRECT("Raw!C"&amp;MATCH(A81,Raw!B:B,0)&amp;":C"&amp;IF(A81=MAX(Raw!B:B),1010,MATCH(A81+1,Raw!B:B,0)-1)),"H")+COUNTIF(INDIRECT("Raw!C"&amp;MATCH(A81,Raw!B:B,0)&amp;":C"&amp;IF(A81=MAX(Raw!B:B),1010,MATCH(A81+1,Raw!B:B,0)-1)),"S")+2,"")),2000)-4000,"")</f>
        <v>0</v>
      </c>
      <c r="E81" s="52">
        <f ca="1">IFERROR(IFERROR(LARGE(INDIRECT("RAW!W"&amp;MATCH(A81,Raw!B:B,0)&amp;":W"&amp;IF(A81=MAX(Raw!B:B),1010,MATCH(A81+1,Raw!B:B,0)-1)),IF(COUNTIF(INDIRECT("Raw!C"&amp;MATCH(A81,Raw!B:B,0)&amp;":C"&amp;IF(A81=MAX(Raw!B:B),1010,MATCH(A81+1,Raw!B:B,0)-1)),"H")&gt;0,1,"")),6000)+IFERROR(LARGE(INDIRECT("RAW!W"&amp;MATCH(A81,Raw!B:B,0)&amp;":W"&amp;IF(A81=MAX(Raw!B:B),1010,MATCH(A81+1,Raw!B:B,0)-1)),IF(COUNTIF(INDIRECT("Raw!C"&amp;MATCH(A81,Raw!B:B,0)&amp;":C"&amp;IF(A81=MAX(Raw!B:B),1010,MATCH(A81+1,Raw!B:B,0)-1)),"H")&gt;1,2,"")),6000)-12000
+IFERROR(LARGE(INDIRECT("RAW!W"&amp;MATCH(A81,Raw!B:B,0)&amp;":W"&amp;IF(A81=MAX(Raw!B:B),1010,MATCH(A81+1,Raw!B:B,0)-1)),IF(COUNTIF(INDIRECT("Raw!C"&amp;MATCH(A81,Raw!B:B,0)&amp;":C"&amp;IF(A81=MAX(Raw!B:B),1010,MATCH(A81+1,Raw!B:B,0)-1)),"S")&gt;0,COUNTIF(INDIRECT("Raw!C"&amp;MATCH(A81,Raw!B:B,0)&amp;":C"&amp;IF(A81=MAX(Raw!B:B),1010,MATCH(A81+1,Raw!B:B,0)-1)),"H")+1,"")),4000)+IFERROR(LARGE(INDIRECT("RAW!W"&amp;MATCH(A81,Raw!B:B,0)&amp;":W"&amp;IF(A81=MAX(Raw!B:B),1010,MATCH(A81+1,Raw!B:B,0)-1)),IF(COUNTIF(INDIRECT("Raw!C"&amp;MATCH(A81,Raw!B:B,0)&amp;":C"&amp;IF(A81=MAX(Raw!B:B),1010,MATCH(A81+1,Raw!B:B,0)-1)),"S")&gt;1,COUNTIF(INDIRECT("Raw!C"&amp;MATCH(A81,Raw!B:B,0)&amp;":C"&amp;IF(A81=MAX(Raw!B:B),1010,MATCH(A81+1,Raw!B:B,0)-1)),"H")+2,"")),4000)-8000+IFERROR(LARGE(INDIRECT("RAW!W"&amp;MATCH(A81,Raw!B:B,0)&amp;":W"&amp;IF(A81=MAX(Raw!B:B),1010,MATCH(A81+1,Raw!B:B,0)-1)),IF(COUNTIF(INDIRECT("Raw!C"&amp;MATCH(A81,Raw!B:B,0)&amp;":C"&amp;IF(A81=MAX(Raw!B:B),1010,MATCH(A81+1,Raw!B:B,0)-1)),"V")&gt;0,COUNTIF(INDIRECT("Raw!C"&amp;MATCH(A81,Raw!B:B,0)&amp;":C"&amp;IF(A81=MAX(Raw!B:B),1010,MATCH(A81+1,Raw!B:B,0)-1)),"H")+COUNTIF(INDIRECT("Raw!C"&amp;MATCH(A81,Raw!B:B,0)&amp;":C"&amp;IF(A81=MAX(Raw!B:B),1010,MATCH(A81+1,Raw!B:B,0)-1)),"S")+1,"")),2000)+IFERROR(LARGE(INDIRECT("RAW!W"&amp;MATCH(A81,Raw!B:B,0)&amp;":W"&amp;IF(A81=MAX(Raw!B:B),1010,MATCH(A81+1,Raw!B:B,0)-1)),IF(COUNTIF(INDIRECT("Raw!C"&amp;MATCH(A81,Raw!B:B,0)&amp;":C"&amp;IF(A81=MAX(Raw!B:B),1010,MATCH(A81+1,Raw!B:B,0)-1)),"V")&gt;1,COUNTIF(INDIRECT("Raw!C"&amp;MATCH(A81,Raw!B:B,0)&amp;":C"&amp;IF(A81=MAX(Raw!B:B),1010,MATCH(A81+1,Raw!B:B,0)-1)),"H")+COUNTIF(INDIRECT("Raw!C"&amp;MATCH(A81,Raw!B:B,0)&amp;":C"&amp;IF(A81=MAX(Raw!B:B),1010,MATCH(A81+1,Raw!B:B,0)-1)),"S")+2,"")),2000)-4000,"")</f>
        <v>0</v>
      </c>
      <c r="F81" s="52">
        <f ca="1">IFERROR(IFERROR(LARGE(INDIRECT("RAW!X"&amp;MATCH(A81,Raw!B:B,0)&amp;":X"&amp;IF(A81=MAX(Raw!B:B),1010,MATCH(A81+1,Raw!B:B,0)-1)),IF(COUNTIF(INDIRECT("Raw!C"&amp;MATCH(A81,Raw!B:B,0)&amp;":C"&amp;IF(A81=MAX(Raw!B:B),1010,MATCH(A81+1,Raw!B:B,0)-1)),"H")&gt;0,1,"")),6000)+IFERROR(LARGE(INDIRECT("RAW!X"&amp;MATCH(A81,Raw!B:B,0)&amp;":X"&amp;IF(A81=MAX(Raw!B:B),1010,MATCH(A81+1,Raw!B:B,0)-1)),IF(COUNTIF(INDIRECT("Raw!C"&amp;MATCH(A81,Raw!B:B,0)&amp;":C"&amp;IF(A81=MAX(Raw!B:B),1010,MATCH(A81+1,Raw!B:B,0)-1)),"H")&gt;1,2,"")),6000)-12000
+IFERROR(LARGE(INDIRECT("RAW!X"&amp;MATCH(A81,Raw!B:B,0)&amp;":X"&amp;IF(A81=MAX(Raw!B:B),1010,MATCH(A81+1,Raw!B:B,0)-1)),IF(COUNTIF(INDIRECT("Raw!C"&amp;MATCH(A81,Raw!B:B,0)&amp;":C"&amp;IF(A81=MAX(Raw!B:B),1010,MATCH(A81+1,Raw!B:B,0)-1)),"S")&gt;0,COUNTIF(INDIRECT("Raw!C"&amp;MATCH(A81,Raw!B:B,0)&amp;":C"&amp;IF(A81=MAX(Raw!B:B),1010,MATCH(A81+1,Raw!B:B,0)-1)),"H")+1,"")),4000)+IFERROR(LARGE(INDIRECT("RAW!X"&amp;MATCH(A81,Raw!B:B,0)&amp;":X"&amp;IF(A81=MAX(Raw!B:B),1010,MATCH(A81+1,Raw!B:B,0)-1)),IF(COUNTIF(INDIRECT("Raw!C"&amp;MATCH(A81,Raw!B:B,0)&amp;":C"&amp;IF(A81=MAX(Raw!B:B),1010,MATCH(A81+1,Raw!B:B,0)-1)),"S")&gt;1,COUNTIF(INDIRECT("Raw!C"&amp;MATCH(A81,Raw!B:B,0)&amp;":C"&amp;IF(A81=MAX(Raw!B:B),1010,MATCH(A81+1,Raw!B:B,0)-1)),"H")+2,"")),4000)-8000+IFERROR(LARGE(INDIRECT("RAW!X"&amp;MATCH(A81,Raw!B:B,0)&amp;":X"&amp;IF(A81=MAX(Raw!B:B),1010,MATCH(A81+1,Raw!B:B,0)-1)),IF(COUNTIF(INDIRECT("Raw!C"&amp;MATCH(A81,Raw!B:B,0)&amp;":C"&amp;IF(A81=MAX(Raw!B:B),1010,MATCH(A81+1,Raw!B:B,0)-1)),"v")&gt;0,COUNTIF(INDIRECT("Raw!C"&amp;MATCH(A81,Raw!B:B,0)&amp;":C"&amp;IF(A81=MAX(Raw!B:B),1010,MATCH(A81+1,Raw!B:B,0)-1)),"H")+COUNTIF(INDIRECT("Raw!C"&amp;MATCH(A81,Raw!B:B,0)&amp;":C"&amp;IF(A81=MAX(Raw!B:B),1010,MATCH(A81+1,Raw!B:B,0)-1)),"S")+1,"")),2000)+IFERROR(LARGE(INDIRECT("RAW!X"&amp;MATCH(A81,Raw!B:B,0)&amp;":X"&amp;IF(A81=MAX(Raw!B:B),1010,MATCH(A81+1,Raw!B:B,0)-1)),IF(COUNTIF(INDIRECT("Raw!C"&amp;MATCH(A81,Raw!B:B,0)&amp;":C"&amp;IF(A81=MAX(Raw!B:B),1010,MATCH(A81+1,Raw!B:B,0)-1)),"v")&gt;1,COUNTIF(INDIRECT("Raw!C"&amp;MATCH(A81,Raw!B:B,0)&amp;":C"&amp;IF(A81=MAX(Raw!B:B),1010,MATCH(A81+1,Raw!B:B,0)-1)),"H")+COUNTIF(INDIRECT("Raw!C"&amp;MATCH(A81,Raw!B:B,0)&amp;":C"&amp;IF(A81=MAX(Raw!B:B),1010,MATCH(A81+1,Raw!B:B,0)-1)),"S")+2,"")),2000)-4000,"")</f>
        <v>0</v>
      </c>
      <c r="G81" s="52">
        <f ca="1">IFERROR(IFERROR(LARGE(INDIRECT("RAW!Y"&amp;MATCH(A81,Raw!B:B,0)&amp;":Y"&amp;IF(A81=MAX(Raw!B:B),1010,MATCH(A81+1,Raw!B:B,0)-1)),IF(COUNTIF(INDIRECT("Raw!C"&amp;MATCH(A81,Raw!B:B,0)&amp;":C"&amp;IF(A81=MAX(Raw!B:B),1010,MATCH(A81+1,Raw!B:B,0)-1)),"H")&gt;0,1,"")),6000)+IFERROR(LARGE(INDIRECT("RAW!Y"&amp;MATCH(A81,Raw!B:B,0)&amp;":Y"&amp;IF(A81=MAX(Raw!B:B),1010,MATCH(A81+1,Raw!B:B,0)-1)),IF(COUNTIF(INDIRECT("Raw!C"&amp;MATCH(A81,Raw!B:B,0)&amp;":C"&amp;IF(A81=MAX(Raw!B:B),1010,MATCH(A81+1,Raw!B:B,0)-1)),"H")&gt;1,2,"")),6000)-12000
+IFERROR(LARGE(INDIRECT("RAW!Y"&amp;MATCH(A81,Raw!B:B,0)&amp;":Y"&amp;IF(A81=MAX(Raw!B:B),1010,MATCH(A81+1,Raw!B:B,0)-1)),IF(COUNTIF(INDIRECT("Raw!C"&amp;MATCH(A81,Raw!B:B,0)&amp;":C"&amp;IF(A81=MAX(Raw!B:B),1010,MATCH(A81+1,Raw!B:B,0)-1)),"S")&gt;0,COUNTIF(INDIRECT("Raw!C"&amp;MATCH(A81,Raw!B:B,0)&amp;":C"&amp;IF(A81=MAX(Raw!B:B),1010,MATCH(A81+1,Raw!B:B,0)-1)),"H")+1,"")),4000)+IFERROR(LARGE(INDIRECT("RAW!Y"&amp;MATCH(A81,Raw!B:B,0)&amp;":Y"&amp;IF(A81=MAX(Raw!B:B),1010,MATCH(A81+1,Raw!B:B,0)-1)),IF(COUNTIF(INDIRECT("Raw!C"&amp;MATCH(A81,Raw!B:B,0)&amp;":C"&amp;IF(A81=MAX(Raw!B:B),1010,MATCH(A81+1,Raw!B:B,0)-1)),"S")&gt;1,COUNTIF(INDIRECT("Raw!C"&amp;MATCH(A81,Raw!B:B,0)&amp;":C"&amp;IF(A81=MAX(Raw!B:B),1010,MATCH(A81+1,Raw!B:B,0)-1)),"H")+2,"")),4000)-8000+IFERROR(LARGE(INDIRECT("RAW!Y"&amp;MATCH(A81,Raw!B:B,0)&amp;":Y"&amp;IF(A81=MAX(Raw!B:B),1010,MATCH(A81+1,Raw!B:B,0)-1)),IF(COUNTIF(INDIRECT("Raw!C"&amp;MATCH(A81,Raw!B:B,0)&amp;":C"&amp;IF(A81=MAX(Raw!B:B),1010,MATCH(A81+1,Raw!B:B,0)-1)),"V")&gt;0,COUNTIF(INDIRECT("Raw!C"&amp;MATCH(A81,Raw!B:B,0)&amp;":C"&amp;IF(A81=MAX(Raw!B:B),1010,MATCH(A81+1,Raw!B:B,0)-1)),"H")+COUNTIF(INDIRECT("Raw!C"&amp;MATCH(A81,Raw!B:B,0)&amp;":C"&amp;IF(A81=MAX(Raw!B:B),1010,MATCH(A81+1,Raw!B:B,0)-1)),"S")+1,"")),2000)+IFERROR(LARGE(INDIRECT("RAW!Y"&amp;MATCH(A81,Raw!B:B,0)&amp;":Y"&amp;IF(A81=MAX(Raw!B:B),1010,MATCH(A81+1,Raw!B:B,0)-1)),IF(COUNTIF(INDIRECT("Raw!C"&amp;MATCH(A81,Raw!B:B,0)&amp;":C"&amp;IF(A81=MAX(Raw!B:B),1010,MATCH(A81+1,Raw!B:B,0)-1)),"V")&gt;1,COUNTIF(INDIRECT("Raw!C"&amp;MATCH(A81,Raw!B:B,0)&amp;":C"&amp;IF(A81=MAX(Raw!B:B),1010,MATCH(A81+1,Raw!B:B,0)-1)),"H")+COUNTIF(INDIRECT("Raw!C"&amp;MATCH(A81,Raw!B:B,0)&amp;":C"&amp;IF(A81=MAX(Raw!B:B),1010,MATCH(A81+1,Raw!B:B,0)-1)),"S")+2,"")),2000)-4000,"")</f>
        <v>0</v>
      </c>
      <c r="H81" s="52">
        <f ca="1">IFERROR(IFERROR(LARGE(INDIRECT("RAW!Z"&amp;MATCH(A81,Raw!B:B,0)&amp;":Z"&amp;IF(A81=MAX(Raw!B:B),1010,MATCH(A81+1,Raw!B:B,0)-1)),IF(COUNTIF(INDIRECT("Raw!C"&amp;MATCH(A81,Raw!B:B,0)&amp;":C"&amp;IF(A81=MAX(Raw!B:B),1010,MATCH(A81+1,Raw!B:B,0)-1)),"H")&gt;0,1,"")),6000)+IFERROR(LARGE(INDIRECT("RAW!Z"&amp;MATCH(A81,Raw!B:B,0)&amp;":Z"&amp;IF(A81=MAX(Raw!B:B),1010,MATCH(A81+1,Raw!B:B,0)-1)),IF(COUNTIF(INDIRECT("Raw!C"&amp;MATCH(A81,Raw!B:B,0)&amp;":C"&amp;IF(A81=MAX(Raw!B:B),1010,MATCH(A81+1,Raw!B:B,0)-1)),"H")&gt;1,2,"")),6000)-12000
+IFERROR(LARGE(INDIRECT("RAW!Z"&amp;MATCH(A81,Raw!B:B,0)&amp;":Z"&amp;IF(A81=MAX(Raw!B:B),1010,MATCH(A81+1,Raw!B:B,0)-1)),IF(COUNTIF(INDIRECT("Raw!C"&amp;MATCH(A81,Raw!B:B,0)&amp;":C"&amp;IF(A81=MAX(Raw!B:B),1010,MATCH(A81+1,Raw!B:B,0)-1)),"S")&gt;0,COUNTIF(INDIRECT("Raw!C"&amp;MATCH(A81,Raw!B:B,0)&amp;":C"&amp;IF(A81=MAX(Raw!B:B),1010,MATCH(A81+1,Raw!B:B,0)-1)),"H")+1,"")),4000)+IFERROR(LARGE(INDIRECT("RAW!Z"&amp;MATCH(A81,Raw!B:B,0)&amp;":Z"&amp;IF(A81=MAX(Raw!B:B),1010,MATCH(A81+1,Raw!B:B,0)-1)),IF(COUNTIF(INDIRECT("Raw!C"&amp;MATCH(A81,Raw!B:B,0)&amp;":C"&amp;IF(A81=MAX(Raw!B:B),1010,MATCH(A81+1,Raw!B:B,0)-1)),"S")&gt;1,COUNTIF(INDIRECT("Raw!C"&amp;MATCH(A81,Raw!B:B,0)&amp;":C"&amp;IF(A81=MAX(Raw!B:B),1010,MATCH(A81+1,Raw!B:B,0)-1)),"H")+2,"")),4000)-8000+IFERROR(LARGE(INDIRECT("RAW!Z"&amp;MATCH(A81,Raw!B:B,0)&amp;":Z"&amp;IF(A81=MAX(Raw!B:B),1010,MATCH(A81+1,Raw!B:B,0)-1)),IF(COUNTIF(INDIRECT("Raw!C"&amp;MATCH(A81,Raw!B:B,0)&amp;":C"&amp;IF(A81=MAX(Raw!B:B),1010,MATCH(A81+1,Raw!B:B,0)-1)),"V")&gt;0,COUNTIF(INDIRECT("Raw!C"&amp;MATCH(A81,Raw!B:B,0)&amp;":C"&amp;IF(A81=MAX(Raw!B:B),1010,MATCH(A81+1,Raw!B:B,0)-1)),"H")+COUNTIF(INDIRECT("Raw!C"&amp;MATCH(A81,Raw!B:B,0)&amp;":C"&amp;IF(A81=MAX(Raw!B:B),1010,MATCH(A81+1,Raw!B:B,0)-1)),"S")+1,"")),2000)+IFERROR(LARGE(INDIRECT("RAW!Z"&amp;MATCH(A81,Raw!B:B,0)&amp;":Z"&amp;IF(A81=MAX(Raw!B:B),1010,MATCH(A81+1,Raw!B:B,0)-1)),IF(COUNTIF(INDIRECT("Raw!C"&amp;MATCH(A81,Raw!B:B,0)&amp;":C"&amp;IF(A81=MAX(Raw!B:B),1010,MATCH(A81+1,Raw!B:B,0)-1)),"V")&gt;1,COUNTIF(INDIRECT("Raw!C"&amp;MATCH(A81,Raw!B:B,0)&amp;":C"&amp;IF(A81=MAX(Raw!B:B),1010,MATCH(A81+1,Raw!B:B,0)-1)),"H")+COUNTIF(INDIRECT("Raw!C"&amp;MATCH(A81,Raw!B:B,0)&amp;":C"&amp;IF(A81=MAX(Raw!B:B),1010,MATCH(A81+1,Raw!B:B,0)-1)),"S")+2,"")),2000)-4000,"")</f>
        <v>0</v>
      </c>
      <c r="I81" s="52">
        <f ca="1">IFERROR(IFERROR(LARGE(INDIRECT("RAW!AA"&amp;MATCH(A81,Raw!B:B,0)&amp;":AA"&amp;IF(A81=MAX(Raw!B:B),1010,MATCH(A81+1,Raw!B:B,0)-1)),IF(COUNTIF(INDIRECT("Raw!C"&amp;MATCH(A81,Raw!B:B,0)&amp;":C"&amp;IF(A81=MAX(Raw!B:B),1010,MATCH(A81+1,Raw!B:B,0)-1)),"H")&gt;0,1,"")),6000)+IFERROR(LARGE(INDIRECT("RAW!AA"&amp;MATCH(A81,Raw!B:B,0)&amp;":AA"&amp;IF(A81=MAX(Raw!B:B),1010,MATCH(A81+1,Raw!B:B,0)-1)),IF(COUNTIF(INDIRECT("Raw!C"&amp;MATCH(A81,Raw!B:B,0)&amp;":C"&amp;IF(A81=MAX(Raw!B:B),1010,MATCH(A81+1,Raw!B:B,0)-1)),"H")&gt;1,2,"")),6000)-12000
+IFERROR(LARGE(INDIRECT("RAW!AA"&amp;MATCH(A81,Raw!B:B,0)&amp;":AA"&amp;IF(A81=MAX(Raw!B:B),1010,MATCH(A81+1,Raw!B:B,0)-1)),IF(COUNTIF(INDIRECT("Raw!C"&amp;MATCH(A81,Raw!B:B,0)&amp;":C"&amp;IF(A81=MAX(Raw!B:B),1010,MATCH(A81+1,Raw!B:B,0)-1)),"S")&gt;0,COUNTIF(INDIRECT("Raw!C"&amp;MATCH(A81,Raw!B:B,0)&amp;":C"&amp;IF(A81=MAX(Raw!B:B),1010,MATCH(A81+1,Raw!B:B,0)-1)),"H")+1,"")),4000)+IFERROR(LARGE(INDIRECT("RAW!AA"&amp;MATCH(A81,Raw!B:B,0)&amp;":AA"&amp;IF(A81=MAX(Raw!B:B),1010,MATCH(A81+1,Raw!B:B,0)-1)),IF(COUNTIF(INDIRECT("Raw!C"&amp;MATCH(A81,Raw!B:B,0)&amp;":C"&amp;IF(A81=MAX(Raw!B:B),1010,MATCH(A81+1,Raw!B:B,0)-1)),"S")&gt;1,COUNTIF(INDIRECT("Raw!C"&amp;MATCH(A81,Raw!B:B,0)&amp;":C"&amp;IF(A81=MAX(Raw!B:B),1010,MATCH(A81+1,Raw!B:B,0)-1)),"H")+2,"")),4000)-8000+IFERROR(LARGE(INDIRECT("RAW!AA"&amp;MATCH(A81,Raw!B:B,0)&amp;":AA"&amp;IF(A81=MAX(Raw!B:B),1010,MATCH(A81+1,Raw!B:B,0)-1)),IF(COUNTIF(INDIRECT("Raw!C"&amp;MATCH(A81,Raw!B:B,0)&amp;":C"&amp;IF(A81=MAX(Raw!B:B),1010,MATCH(A81+1,Raw!B:B,0)-1)),"V")&gt;0,COUNTIF(INDIRECT("Raw!C"&amp;MATCH(A81,Raw!B:B,0)&amp;":C"&amp;IF(A81=MAX(Raw!B:B),1010,MATCH(A81+1,Raw!B:B,0)-1)),"H")+COUNTIF(INDIRECT("Raw!C"&amp;MATCH(A81,Raw!B:B,0)&amp;":C"&amp;IF(A81=MAX(Raw!B:B),1010,MATCH(A81+1,Raw!B:B,0)-1)),"S")+1,"")),2000)+IFERROR(LARGE(INDIRECT("RAW!AA"&amp;MATCH(A81,Raw!B:B,0)&amp;":AA"&amp;IF(A81=MAX(Raw!B:B),1010,MATCH(A81+1,Raw!B:B,0)-1)),IF(COUNTIF(INDIRECT("Raw!C"&amp;MATCH(A81,Raw!B:B,0)&amp;":C"&amp;IF(A81=MAX(Raw!B:B),1010,MATCH(A81+1,Raw!B:B,0)-1)),"V")&gt;1,COUNTIF(INDIRECT("Raw!C"&amp;MATCH(A81,Raw!B:B,0)&amp;":C"&amp;IF(A81=MAX(Raw!B:B),1010,MATCH(A81+1,Raw!B:B,0)-1)),"H")+COUNTIF(INDIRECT("Raw!C"&amp;MATCH(A81,Raw!B:B,0)&amp;":C"&amp;IF(A81=MAX(Raw!B:B),1010,MATCH(A81+1,Raw!B:B,0)-1)),"S")+2,"")),2000)-4000,"")</f>
        <v>0</v>
      </c>
      <c r="J81" s="52">
        <f ca="1">IFERROR(IFERROR(LARGE(INDIRECT("RAW!AB"&amp;MATCH(A81,Raw!B:B,0)&amp;":AB"&amp;IF(A81=MAX(Raw!B:B),1010,MATCH(A81+1,Raw!B:B,0)-1)),IF(COUNTIF(INDIRECT("Raw!C"&amp;MATCH(A81,Raw!B:B,0)&amp;":C"&amp;IF(A81=MAX(Raw!B:B),1010,MATCH(A81+1,Raw!B:B,0)-1)),"H")&gt;0,1,"")),6000)+IFERROR(LARGE(INDIRECT("RAW!AB"&amp;MATCH(A81,Raw!B:B,0)&amp;":AB"&amp;IF(A81=MAX(Raw!B:B),1010,MATCH(A81+1,Raw!B:B,0)-1)),IF(COUNTIF(INDIRECT("Raw!C"&amp;MATCH(A81,Raw!B:B,0)&amp;":C"&amp;IF(A81=MAX(Raw!B:B),1010,MATCH(A81+1,Raw!B:B,0)-1)),"H")&gt;1,2,"")),6000)-12000
+IFERROR(LARGE(INDIRECT("RAW!AB"&amp;MATCH(A81,Raw!B:B,0)&amp;":AB"&amp;IF(A81=MAX(Raw!B:B),1010,MATCH(A81+1,Raw!B:B,0)-1)),IF(COUNTIF(INDIRECT("Raw!C"&amp;MATCH(A81,Raw!B:B,0)&amp;":C"&amp;IF(A81=MAX(Raw!B:B),1010,MATCH(A81+1,Raw!B:B,0)-1)),"S")&gt;0,COUNTIF(INDIRECT("Raw!C"&amp;MATCH(A81,Raw!B:B,0)&amp;":C"&amp;IF(A81=MAX(Raw!B:B),1010,MATCH(A81+1,Raw!B:B,0)-1)),"H")+1,"")),4000)+IFERROR(LARGE(INDIRECT("RAW!AB"&amp;MATCH(A81,Raw!B:B,0)&amp;":AB"&amp;IF(A81=MAX(Raw!B:B),1010,MATCH(A81+1,Raw!B:B,0)-1)),IF(COUNTIF(INDIRECT("Raw!C"&amp;MATCH(A81,Raw!B:B,0)&amp;":C"&amp;IF(A81=MAX(Raw!B:B),1010,MATCH(A81+1,Raw!B:B,0)-1)),"S")&gt;1,COUNTIF(INDIRECT("Raw!C"&amp;MATCH(A81,Raw!B:B,0)&amp;":C"&amp;IF(A81=MAX(Raw!B:B),1010,MATCH(A81+1,Raw!B:B,0)-1)),"H")+2,"")),4000)-8000+IFERROR(LARGE(INDIRECT("RAW!AB"&amp;MATCH(A81,Raw!B:B,0)&amp;":AB"&amp;IF(A81=MAX(Raw!B:B),1010,MATCH(A81+1,Raw!B:B,0)-1)),IF(COUNTIF(INDIRECT("Raw!C"&amp;MATCH(A81,Raw!B:B,0)&amp;":C"&amp;IF(A81=MAX(Raw!B:B),1010,MATCH(A81+1,Raw!B:B,0)-1)),"V")&gt;0,COUNTIF(INDIRECT("Raw!C"&amp;MATCH(A81,Raw!B:B,0)&amp;":C"&amp;IF(A81=MAX(Raw!B:B),1010,MATCH(A81+1,Raw!B:B,0)-1)),"H")+COUNTIF(INDIRECT("Raw!C"&amp;MATCH(A81,Raw!B:B,0)&amp;":C"&amp;IF(A81=MAX(Raw!B:B),1010,MATCH(A81+1,Raw!B:B,0)-1)),"S")+1,"")),2000)+IFERROR(LARGE(INDIRECT("RAW!AB"&amp;MATCH(A81,Raw!B:B,0)&amp;":AB"&amp;IF(A81=MAX(Raw!B:B),1010,MATCH(A81+1,Raw!B:B,0)-1)),IF(COUNTIF(INDIRECT("Raw!C"&amp;MATCH(A81,Raw!B:B,0)&amp;":C"&amp;IF(A81=MAX(Raw!B:B),1010,MATCH(A81+1,Raw!B:B,0)-1)),"V")&gt;1,COUNTIF(INDIRECT("Raw!C"&amp;MATCH(A81,Raw!B:B,0)&amp;":C"&amp;IF(A81=MAX(Raw!B:B),1010,MATCH(A81+1,Raw!B:B,0)-1)),"H")+COUNTIF(INDIRECT("Raw!C"&amp;MATCH(A81,Raw!B:B,0)&amp;":C"&amp;IF(A81=MAX(Raw!B:B),1010,MATCH(A81+1,Raw!B:B,0)-1)),"S")+2,"")),2000)-4000,"")</f>
        <v>0</v>
      </c>
      <c r="K81" s="52">
        <f ca="1">IFERROR(IFERROR(LARGE(INDIRECT("RAW!AC"&amp;MATCH(A81,Raw!B:B,0)&amp;":AC"&amp;IF(A81=MAX(Raw!B:B),1010,MATCH(A81+1,Raw!B:B,0)-1)),IF(COUNTIF(INDIRECT("Raw!C"&amp;MATCH(A81,Raw!B:B,0)&amp;":C"&amp;IF(A81=MAX(Raw!B:B),1010,MATCH(A81+1,Raw!B:B,0)-1)),"H")&gt;0,1,"")),6000)+IFERROR(LARGE(INDIRECT("RAW!AC"&amp;MATCH(A81,Raw!B:B,0)&amp;":AC"&amp;IF(A81=MAX(Raw!B:B),1010,MATCH(A81+1,Raw!B:B,0)-1)),IF(COUNTIF(INDIRECT("Raw!C"&amp;MATCH(A81,Raw!B:B,0)&amp;":C"&amp;IF(A81=MAX(Raw!B:B),1010,MATCH(A81+1,Raw!B:B,0)-1)),"H")&gt;1,2,"")),6000)-12000
+IFERROR(LARGE(INDIRECT("RAW!AC"&amp;MATCH(A81,Raw!B:B,0)&amp;":AC"&amp;IF(A81=MAX(Raw!B:B),1010,MATCH(A81+1,Raw!B:B,0)-1)),IF(COUNTIF(INDIRECT("Raw!C"&amp;MATCH(A81,Raw!B:B,0)&amp;":C"&amp;IF(A81=MAX(Raw!B:B),1010,MATCH(A81+1,Raw!B:B,0)-1)),"S")&gt;0,COUNTIF(INDIRECT("Raw!C"&amp;MATCH(A81,Raw!B:B,0)&amp;":C"&amp;IF(A81=MAX(Raw!B:B),1010,MATCH(A81+1,Raw!B:B,0)-1)),"H")+1,"")),4000)+IFERROR(LARGE(INDIRECT("RAW!AC"&amp;MATCH(A81,Raw!B:B,0)&amp;":AC"&amp;IF(A81=MAX(Raw!B:B),1010,MATCH(A81+1,Raw!B:B,0)-1)),IF(COUNTIF(INDIRECT("Raw!C"&amp;MATCH(A81,Raw!B:B,0)&amp;":C"&amp;IF(A81=MAX(Raw!B:B),1010,MATCH(A81+1,Raw!B:B,0)-1)),"S")&gt;1,COUNTIF(INDIRECT("Raw!C"&amp;MATCH(A81,Raw!B:B,0)&amp;":C"&amp;IF(A81=MAX(Raw!B:B),1010,MATCH(A81+1,Raw!B:B,0)-1)),"H")+2,"")),4000)-8000+IFERROR(LARGE(INDIRECT("RAW!AC"&amp;MATCH(A81,Raw!B:B,0)&amp;":AC"&amp;IF(A81=MAX(Raw!B:B),1010,MATCH(A81+1,Raw!B:B,0)-1)),IF(COUNTIF(INDIRECT("Raw!C"&amp;MATCH(A81,Raw!B:B,0)&amp;":C"&amp;IF(A81=MAX(Raw!B:B),1010,MATCH(A81+1,Raw!B:B,0)-1)),"V")&gt;0,COUNTIF(INDIRECT("Raw!C"&amp;MATCH(A81,Raw!B:B,0)&amp;":C"&amp;IF(A81=MAX(Raw!B:B),1010,MATCH(A81+1,Raw!B:B,0)-1)),"H")+COUNTIF(INDIRECT("Raw!C"&amp;MATCH(A81,Raw!B:B,0)&amp;":C"&amp;IF(A81=MAX(Raw!B:B),1010,MATCH(A81+1,Raw!B:B,0)-1)),"S")+1,"")),2000)+IFERROR(LARGE(INDIRECT("RAW!AC"&amp;MATCH(A81,Raw!B:B,0)&amp;":AC"&amp;IF(A81=MAX(Raw!B:B),1010,MATCH(A81+1,Raw!B:B,0)-1)),IF(COUNTIF(INDIRECT("Raw!C"&amp;MATCH(A81,Raw!B:B,0)&amp;":C"&amp;IF(A81=MAX(Raw!B:B),1010,MATCH(A81+1,Raw!B:B,0)-1)),"V")&gt;1,COUNTIF(INDIRECT("Raw!C"&amp;MATCH(A81,Raw!B:B,0)&amp;":C"&amp;IF(A81=MAX(Raw!B:B),1010,MATCH(A81+1,Raw!B:B,0)-1)),"H")+COUNTIF(INDIRECT("Raw!C"&amp;MATCH(A81,Raw!B:B,0)&amp;":C"&amp;IF(A81=MAX(Raw!B:B),1010,MATCH(A81+1,Raw!B:B,0)-1)),"S")+2,"")),2000)-4000,"")</f>
        <v>0</v>
      </c>
      <c r="L81" s="14">
        <f t="shared" ca="1" si="17"/>
        <v>0</v>
      </c>
      <c r="M81" s="14">
        <f t="shared" ca="1" si="18"/>
        <v>0</v>
      </c>
      <c r="N81" s="14">
        <f t="shared" ca="1" si="19"/>
        <v>0</v>
      </c>
      <c r="O81" s="37" t="str">
        <f t="array" aca="1" ref="O81" ca="1">IF(P81="","",(IF(ROUND(P81,1)=ROUND(P80,1),O80,O80+1)))</f>
        <v/>
      </c>
      <c r="P81" s="33" t="str">
        <f t="array" aca="1" ref="P81" ca="1">IF(ROUND(LARGE(B:B,$A81),2)=0,"",LARGE(B:B,$A81))</f>
        <v/>
      </c>
      <c r="Q81" s="33" t="str">
        <f t="array" aca="1" ref="Q81" ca="1">IFERROR(INDEX(Raw!$S$3:$S$502,MATCH(R81,Raw!$R$3:$R$502,0)),"")</f>
        <v/>
      </c>
      <c r="R81" s="34" t="str">
        <f t="array" aca="1" ref="R81" ca="1">IFERROR(INDEX(Raw!$R$3:$R$502,MATCH(IFERROR(INDEX(MATCH(P81,B$2:B$501,0),$A$2:$A$502),""),Raw!$Q$3:$Q$502,0)),"")</f>
        <v/>
      </c>
      <c r="S81" s="38" t="str">
        <f t="array" aca="1" ref="S81" ca="1">IF(T81="","",(IF(ROUND(T81,1)=ROUND(T80,1),S80,S80+1)))</f>
        <v/>
      </c>
      <c r="T81" s="36" t="str">
        <f t="array" aca="1" ref="T81" ca="1">IF(ROUND(LARGE(C:C,$A81),2)=0,"",LARGE(C:C,$A81))</f>
        <v/>
      </c>
      <c r="U81" s="33" t="str">
        <f t="array" aca="1" ref="U81" ca="1">IFERROR(INDEX(Raw!$S$3:$S$502,MATCH(V81,Raw!$R$3:$R$502,0)),"")</f>
        <v/>
      </c>
      <c r="V81" s="34" t="str">
        <f t="array" aca="1" ref="V81" ca="1">IFERROR(INDEX(Raw!$R$3:$R$502,MATCH(IFERROR(INDEX(MATCH(T81,C$2:C$501,0),$A$2:$A$501),""),Raw!$Q$3:$Q$502,0)),"")</f>
        <v/>
      </c>
      <c r="W81" s="38" t="str">
        <f t="array" aca="1" ref="W81" ca="1">IF(X81="","",(IF(ROUND(X81,1)=ROUND(X80,1),W80,W80+1)))</f>
        <v/>
      </c>
      <c r="X81" s="36" t="str">
        <f t="array" aca="1" ref="X81" ca="1">IF(ROUND(LARGE(D:D,$A81),2)=0,"",LARGE(D:D,$A81))</f>
        <v/>
      </c>
      <c r="Y81" s="33" t="str">
        <f t="array" aca="1" ref="Y81" ca="1">IFERROR(INDEX(Raw!$S$3:$S$502,MATCH(Z81,Raw!$R$3:$R$502,0)),"")</f>
        <v/>
      </c>
      <c r="Z81" s="34" t="str">
        <f t="array" aca="1" ref="Z81" ca="1">IFERROR(INDEX(Raw!$R$3:$R$502,MATCH(IFERROR(INDEX(MATCH(X81,D$2:D$501,0),$A$2:$A$501),""),Raw!$Q$3:$Q$502,0)),"")</f>
        <v/>
      </c>
      <c r="AA81" s="38" t="str">
        <f t="array" aca="1" ref="AA81" ca="1">IF(AB81="","",(IF(ROUND(AB81,1)=ROUND(AB80,1),AA80,AA80+1)))</f>
        <v/>
      </c>
      <c r="AB81" s="36" t="str">
        <f t="array" aca="1" ref="AB81" ca="1">IF(ROUND(LARGE(E:E,$A81),2)=0,"",LARGE(E:E,$A81))</f>
        <v/>
      </c>
      <c r="AC81" s="33" t="str">
        <f ca="1">IFERROR(INDEX(Raw!$S$3:$S$502,MATCH(AD81,Raw!$R$3:$R$502,0)),"")</f>
        <v/>
      </c>
      <c r="AD81" s="34" t="str">
        <f t="array" aca="1" ref="AD81" ca="1">IFERROR(INDEX(Raw!$R$3:$R$502,MATCH(IFERROR(INDEX(MATCH(AB81,E$2:E$501,0),$A$2:$A$501),""),Raw!$Q$3:$Q$502,0)),"")</f>
        <v/>
      </c>
      <c r="AE81" s="38" t="str">
        <f t="array" aca="1" ref="AE81" ca="1">IF(AF81="","",(IF(ROUND(AF81,1)=ROUND(AF80,1),AE80,AE80+1)))</f>
        <v/>
      </c>
      <c r="AF81" s="36" t="str">
        <f t="array" aca="1" ref="AF81" ca="1">IF(ROUND(LARGE(F:F,$A81),2)=0,"",LARGE(F:F,$A81))</f>
        <v/>
      </c>
      <c r="AG81" s="33" t="str">
        <f ca="1">IFERROR(INDEX(Raw!$S$3:$S$502,MATCH(AH81,Raw!$R$3:$R$502,0)),"")</f>
        <v/>
      </c>
      <c r="AH81" s="34" t="str">
        <f t="array" aca="1" ref="AH81" ca="1">IFERROR(INDEX(Raw!$R$3:$R$502,MATCH(IFERROR(INDEX(MATCH(AF81,F$2:F$501,0),$A$2:$A$501),""),Raw!$Q$3:$Q$502,0)),"")</f>
        <v/>
      </c>
      <c r="AI81" s="38" t="str">
        <f t="array" aca="1" ref="AI81" ca="1">IF(AJ81="","",(IF(ROUND(AJ81,1)=ROUND(AJ80,1),AI80,AI80+1)))</f>
        <v/>
      </c>
      <c r="AJ81" s="36" t="str">
        <f t="array" aca="1" ref="AJ81" ca="1">IF(ROUND(LARGE(G:G,$A81),2)=0,"",LARGE(G:G,$A81))</f>
        <v/>
      </c>
      <c r="AK81" s="33" t="str">
        <f ca="1">IFERROR(INDEX(Raw!$S$3:$S$502,MATCH(AL81,Raw!$R$3:$R$502,0)),"")</f>
        <v/>
      </c>
      <c r="AL81" s="34" t="str">
        <f t="array" aca="1" ref="AL81" ca="1">IFERROR(INDEX(Raw!$R$3:$R$502,MATCH(IFERROR(INDEX(MATCH(AJ81,G$2:G$501,0),$A$2:$A$501),""),Raw!$Q$3:$Q$502,0)),"")</f>
        <v/>
      </c>
      <c r="AM81" s="38" t="str">
        <f t="array" aca="1" ref="AM81" ca="1">IF(AN81="","",(IF(ROUND(AN81,1)=ROUND(AN80,1),AM80,AM80+1)))</f>
        <v/>
      </c>
      <c r="AN81" s="36" t="str">
        <f t="shared" ca="1" si="20"/>
        <v/>
      </c>
      <c r="AO81" s="33" t="str">
        <f ca="1">IFERROR(INDEX(Raw!$S$3:$S$502,MATCH(AP81,Raw!$R$3:$R$502,0)),"")</f>
        <v/>
      </c>
      <c r="AP81" s="34" t="str">
        <f t="array" aca="1" ref="AP81" ca="1">IFERROR(INDEX(Raw!$R$3:$R$502,MATCH(IFERROR(INDEX(MATCH(AN81,H$2:H$501,0),$A$2:$A$501),""),Raw!$Q$3:$Q$502,0)),"")</f>
        <v/>
      </c>
      <c r="AQ81" s="37" t="str">
        <f t="array" aca="1" ref="AQ81" ca="1">IF(AR81="","",(IF(ROUND(AR81,1)=ROUND(AR80,1),AQ80,AQ80+1)))</f>
        <v/>
      </c>
      <c r="AR81" s="33" t="str">
        <f t="shared" ca="1" si="21"/>
        <v/>
      </c>
      <c r="AS81" s="48" t="str">
        <f t="array" aca="1" ref="AS81" ca="1">IFERROR(INDEX(Raw!$S$3:$S$502,MATCH(AT81,Raw!$R$3:$R$502,0)),"")</f>
        <v/>
      </c>
      <c r="AT81" s="34" t="str">
        <f t="array" aca="1" ref="AT81" ca="1">IFERROR(INDEX(Raw!$R$3:$R$502,MATCH(IFERROR(INDEX(MATCH(AR81,I$2:I$501,0),$A$2:$A$501),""),Raw!$Q$3:$Q$502,0)),"")</f>
        <v/>
      </c>
      <c r="AU81" s="37" t="str">
        <f t="array" aca="1" ref="AU81" ca="1">IF(AV81="","",(IF(ROUND(AV81,1)=ROUND(AV80,1),AU80,AU80+1)))</f>
        <v/>
      </c>
      <c r="AV81" s="33" t="str">
        <f t="shared" ca="1" si="22"/>
        <v/>
      </c>
      <c r="AW81" s="48" t="str">
        <f t="array" aca="1" ref="AW81" ca="1">IFERROR(INDEX(Raw!$S$3:$S$502,MATCH(AX81,Raw!$R$3:$R$502,0)),"")</f>
        <v/>
      </c>
      <c r="AX81" s="34" t="str">
        <f t="array" aca="1" ref="AX81" ca="1">IFERROR(INDEX(Raw!$R$3:$R$502,MATCH(IFERROR(INDEX(MATCH(AV81,J$2:J$501,0),$A$2:$A$501),""),Raw!$Q$3:$Q$502,0)),"")</f>
        <v/>
      </c>
      <c r="AY81" s="37" t="str">
        <f t="array" aca="1" ref="AY81" ca="1">IF(AZ81="","",(IF(ROUND(AZ81,1)=ROUND(AZ80,1),AY80,AY80+1)))</f>
        <v/>
      </c>
      <c r="AZ81" s="33" t="str">
        <f t="shared" ca="1" si="23"/>
        <v/>
      </c>
      <c r="BA81" s="48" t="str">
        <f t="array" aca="1" ref="BA81" ca="1">IFERROR(INDEX(Raw!$S$3:$S$502,MATCH(BB81,Raw!$R$3:$R$502,0)),"")</f>
        <v/>
      </c>
      <c r="BB81" s="34" t="str">
        <f t="array" aca="1" ref="BB81" ca="1">IFERROR(INDEX(Raw!$R$3:$R$502,MATCH(IFERROR(INDEX(MATCH(AZ81,K$2:K$501,0),$A$2:$A$501),""),Raw!$Q$3:$Q$502,0)),"")</f>
        <v/>
      </c>
      <c r="BC81" s="37" t="str">
        <f t="array" aca="1" ref="BC81" ca="1">IF(BD81="","",(IF(ROUND(BD81,1)=ROUND(BD80,1),BC80,BC80+1)))</f>
        <v/>
      </c>
      <c r="BD81" s="33" t="str">
        <f t="shared" ca="1" si="24"/>
        <v/>
      </c>
      <c r="BE81" s="48" t="str">
        <f t="array" aca="1" ref="BE81" ca="1">IFERROR(INDEX(Raw!$S$3:$S$502,MATCH(BF81,Raw!$R$3:$R$502,0)),"")</f>
        <v/>
      </c>
      <c r="BF81" s="34" t="str">
        <f t="array" aca="1" ref="BF81" ca="1">IFERROR(INDEX(Raw!$R$3:$R$502,MATCH(IFERROR(INDEX(MATCH(BD81,L$2:L$501,0),$A$2:$A$501),""),Raw!$Q$3:$Q$502,0)),"")</f>
        <v/>
      </c>
      <c r="BG81" s="37" t="str">
        <f t="array" aca="1" ref="BG81" ca="1">IF(BH81="","",(IF(ROUND(BH81,1)=ROUND(BH80,1),BG80,BG80+1)))</f>
        <v/>
      </c>
      <c r="BH81" s="33" t="str">
        <f t="shared" ca="1" si="25"/>
        <v/>
      </c>
      <c r="BI81" s="48" t="str">
        <f t="array" aca="1" ref="BI81" ca="1">IFERROR(INDEX(Raw!$S$3:$S$502,MATCH(BJ81,Raw!$R$3:$R$502,0)),"")</f>
        <v/>
      </c>
      <c r="BJ81" s="34" t="str">
        <f t="array" aca="1" ref="BJ81" ca="1">IFERROR(INDEX(Raw!$R$3:$R$502,MATCH(IFERROR(INDEX(MATCH(BH81,M$2:M$501,0),$A$2:$A$501),""),Raw!$Q$3:$Q$502,0)),"")</f>
        <v/>
      </c>
      <c r="BK81" s="37" t="str">
        <f t="array" aca="1" ref="BK81" ca="1">IF(BL81="","",(IF(ROUND(BL81,1)=ROUND(BL80,1),BK80,BK80+1)))</f>
        <v/>
      </c>
      <c r="BL81" s="33" t="str">
        <f t="shared" ca="1" si="26"/>
        <v/>
      </c>
      <c r="BM81" s="48" t="str">
        <f t="array" aca="1" ref="BM81" ca="1">IFERROR(INDEX(Raw!$S$3:$S$502,MATCH(BN81,Raw!$R$3:$R$502,0)),"")</f>
        <v/>
      </c>
      <c r="BN81" s="34" t="str">
        <f t="array" aca="1" ref="BN81" ca="1">IFERROR(INDEX(Raw!$R$3:$R$502,MATCH(IFERROR(INDEX(MATCH(BL81,N$2:N$501,0),$A$2:$A$501),""),Raw!$Q$3:$Q$502,0)),"")</f>
        <v/>
      </c>
    </row>
    <row r="82" spans="1:66" x14ac:dyDescent="0.3">
      <c r="A82" s="28">
        <v>81</v>
      </c>
      <c r="B82" s="52">
        <f ca="1">IFERROR(IFERROR(LARGE(INDIRECT("RAW!T"&amp;MATCH(A82,Raw!B:B,0)&amp;":T"&amp;IF(A82=MAX(Raw!B:B),1010,MATCH(A82+1,Raw!B:B,0)-1)),IF(COUNTIF(INDIRECT("Raw!C"&amp;MATCH(A82,Raw!B:B,0)&amp;":C"&amp;IF(A82=MAX(Raw!B:B),1010,MATCH(A82+1,Raw!B:B,0)-1)),"H")&gt;0,1,"")),6000)+IFERROR(LARGE(INDIRECT("RAW!T"&amp;MATCH(A82,Raw!B:B,0)&amp;":T"&amp;IF(A82=MAX(Raw!B:B),1010,MATCH(A82+1,Raw!B:B,0)-1)),IF(COUNTIF(INDIRECT("Raw!C"&amp;MATCH(A82,Raw!B:B,0)&amp;":C"&amp;IF(A82=MAX(Raw!B:B),1010,MATCH(A82+1,Raw!B:B,0)-1)),"H")&gt;1,2,"")),6000)-12000
+IFERROR(LARGE(INDIRECT("RAW!T"&amp;MATCH(A82,Raw!B:B,0)&amp;":T"&amp;IF(A82=MAX(Raw!B:B),1010,MATCH(A82+1,Raw!B:B,0)-1)),IF(COUNTIF(INDIRECT("Raw!C"&amp;MATCH(A82,Raw!B:B,0)&amp;":C"&amp;IF(A82=MAX(Raw!B:B),1010,MATCH(A82+1,Raw!B:B,0)-1)),"S")&gt;0,COUNTIF(INDIRECT("Raw!C"&amp;MATCH(A82,Raw!B:B,0)&amp;":C"&amp;IF(A82=MAX(Raw!B:B),1010,MATCH(A82+1,Raw!B:B,0)-1)),"H")+1,"")),4000)+IFERROR(LARGE(INDIRECT("RAW!T"&amp;MATCH(A82,Raw!B:B,0)&amp;":T"&amp;IF(A82=MAX(Raw!B:B),1010,MATCH(A82+1,Raw!B:B,0)-1)),IF(COUNTIF(INDIRECT("Raw!C"&amp;MATCH(A82,Raw!B:B,0)&amp;":C"&amp;IF(A82=MAX(Raw!B:B),1010,MATCH(A82+1,Raw!B:B,0)-1)),"S")&gt;1,COUNTIF(INDIRECT("Raw!C"&amp;MATCH(A82,Raw!B:B,0)&amp;":C"&amp;IF(A82=MAX(Raw!B:B),1010,MATCH(A82+1,Raw!B:B,0)-1)),"H")+2,"")),4000)-8000+IFERROR(LARGE(INDIRECT("RAW!T"&amp;MATCH(A82,Raw!B:B,0)&amp;":T"&amp;IF(A82=MAX(Raw!B:B),1010,MATCH(A82+1,Raw!B:B,0)-1)),IF(COUNTIF(INDIRECT("Raw!C"&amp;MATCH(A82,Raw!B:B,0)&amp;":C"&amp;IF(A82=MAX(Raw!B:B),1010,MATCH(A82+1,Raw!B:B,0)-1)),"V")&gt;0,COUNTIF(INDIRECT("Raw!C"&amp;MATCH(A82,Raw!B:B,0)&amp;":C"&amp;IF(A82=MAX(Raw!B:B),1010,MATCH(A82+1,Raw!B:B,0)-1)),"H")+COUNTIF(INDIRECT("Raw!C"&amp;MATCH(A82,Raw!B:B,0)&amp;":C"&amp;IF(A82=MAX(Raw!B:B),1010,MATCH(A82+1,Raw!B:B,0)-1)),"S")+1,"")),2000)+IFERROR(LARGE(INDIRECT("RAW!T"&amp;MATCH(A82,Raw!B:B,0)&amp;":T"&amp;IF(A82=MAX(Raw!B:B),1010,MATCH(A82+1,Raw!B:B,0)-1)),IF(COUNTIF(INDIRECT("Raw!C"&amp;MATCH(A82,Raw!B:B,0)&amp;":C"&amp;IF(A82=MAX(Raw!B:B),1010,MATCH(A82+1,Raw!B:B,0)-1)),"V")&gt;1,COUNTIF(INDIRECT("Raw!C"&amp;MATCH(A82,Raw!B:B,0)&amp;":C"&amp;IF(A82=MAX(Raw!B:B),1010,MATCH(A82+1,Raw!B:B,0)-1)),"H")+COUNTIF(INDIRECT("Raw!C"&amp;MATCH(A82,Raw!B:B,0)&amp;":C"&amp;IF(A82=MAX(Raw!B:B),1010,MATCH(A82+1,Raw!B:B,0)-1)),"S")+2,"")),2000)-4000,"")</f>
        <v>0</v>
      </c>
      <c r="C82" s="52">
        <f ca="1">IFERROR(IFERROR(LARGE(INDIRECT("RAW!U"&amp;MATCH(A82,Raw!B:B,0)&amp;":U"&amp;IF(A82=MAX(Raw!B:B),1010,MATCH(A82+1,Raw!B:B,0)-1)),IF(COUNTIF(INDIRECT("Raw!C"&amp;MATCH(A82,Raw!B:B,0)&amp;":C"&amp;IF(A82=MAX(Raw!B:B),1010,MATCH(A82+1,Raw!B:B,0)-1)),"H")&gt;0,1,"")),6000)+IFERROR(LARGE(INDIRECT("RAW!U"&amp;MATCH(A82,Raw!B:B,0)&amp;":U"&amp;IF(A82=MAX(Raw!B:B),1010,MATCH(A82+1,Raw!B:B,0)-1)),IF(COUNTIF(INDIRECT("Raw!C"&amp;MATCH(A82,Raw!B:B,0)&amp;":C"&amp;IF(A82=MAX(Raw!B:B),1010,MATCH(A82+1,Raw!B:B,0)-1)),"H")&gt;1,2,"")),6000)-12000
+IFERROR(LARGE(INDIRECT("RAW!U"&amp;MATCH(A82,Raw!B:B,0)&amp;":U"&amp;IF(A82=MAX(Raw!B:B),1010,MATCH(A82+1,Raw!B:B,0)-1)),IF(COUNTIF(INDIRECT("Raw!C"&amp;MATCH(A82,Raw!B:B,0)&amp;":C"&amp;IF(A82=MAX(Raw!B:B),1010,MATCH(A82+1,Raw!B:B,0)-1)),"S")&gt;0,COUNTIF(INDIRECT("Raw!C"&amp;MATCH(A82,Raw!B:B,0)&amp;":C"&amp;IF(A82=MAX(Raw!B:B),1010,MATCH(A82+1,Raw!B:B,0)-1)),"H")+1,"")),4000)+IFERROR(LARGE(INDIRECT("RAW!U"&amp;MATCH(A82,Raw!B:B,0)&amp;":U"&amp;IF(A82=MAX(Raw!B:B),1010,MATCH(A82+1,Raw!B:B,0)-1)),IF(COUNTIF(INDIRECT("Raw!C"&amp;MATCH(A82,Raw!B:B,0)&amp;":C"&amp;IF(A82=MAX(Raw!B:B),1010,MATCH(A82+1,Raw!B:B,0)-1)),"S")&gt;1,COUNTIF(INDIRECT("Raw!C"&amp;MATCH(A82,Raw!B:B,0)&amp;":C"&amp;IF(A82=MAX(Raw!B:B),1010,MATCH(A82+1,Raw!B:B,0)-1)),"H")+2,"")),4000)-8000+IFERROR(LARGE(INDIRECT("RAW!U"&amp;MATCH(A82,Raw!B:B,0)&amp;":U"&amp;IF(A82=MAX(Raw!B:B),1010,MATCH(A82+1,Raw!B:B,0)-1)),IF(COUNTIF(INDIRECT("Raw!C"&amp;MATCH(A82,Raw!B:B,0)&amp;":C"&amp;IF(A82=MAX(Raw!B:B),1010,MATCH(A82+1,Raw!B:B,0)-1)),"V")&gt;0,COUNTIF(INDIRECT("Raw!C"&amp;MATCH(A82,Raw!B:B,0)&amp;":C"&amp;IF(A82=MAX(Raw!B:B),1010,MATCH(A82+1,Raw!B:B,0)-1)),"H")+COUNTIF(INDIRECT("Raw!C"&amp;MATCH(A82,Raw!B:B,0)&amp;":C"&amp;IF(A82=MAX(Raw!B:B),1010,MATCH(A82+1,Raw!B:B,0)-1)),"S")+1,"")),2000)+IFERROR(LARGE(INDIRECT("RAW!U"&amp;MATCH(A82,Raw!B:B,0)&amp;":U"&amp;IF(A82=MAX(Raw!B:B),1010,MATCH(A82+1,Raw!B:B,0)-1)),IF(COUNTIF(INDIRECT("Raw!C"&amp;MATCH(A82,Raw!B:B,0)&amp;":C"&amp;IF(A82=MAX(Raw!B:B),1010,MATCH(A82+1,Raw!B:B,0)-1)),"V")&gt;1,COUNTIF(INDIRECT("Raw!C"&amp;MATCH(A82,Raw!B:B,0)&amp;":C"&amp;IF(A82=MAX(Raw!B:B),1010,MATCH(A82+1,Raw!B:B,0)-1)),"H")+COUNTIF(INDIRECT("Raw!C"&amp;MATCH(A82,Raw!B:B,0)&amp;":C"&amp;IF(A82=MAX(Raw!B:B),1010,MATCH(A82+1,Raw!B:B,0)-1)),"S")+2,"")),2000)-4000,"")</f>
        <v>0</v>
      </c>
      <c r="D82" s="52">
        <f ca="1">IFERROR(IFERROR(LARGE(INDIRECT("RAW!V"&amp;MATCH(A82,Raw!B:B,0)&amp;":V"&amp;IF(A82=MAX(Raw!B:B),1010,MATCH(A82+1,Raw!B:B,0)-1)),IF(COUNTIF(INDIRECT("Raw!C"&amp;MATCH(A82,Raw!B:B,0)&amp;":C"&amp;IF(A82=MAX(Raw!B:B),1010,MATCH(A82+1,Raw!B:B,0)-1)),"H")&gt;0,1,"")),6000)+IFERROR(LARGE(INDIRECT("RAW!V"&amp;MATCH(A82,Raw!B:B,0)&amp;":V"&amp;IF(A82=MAX(Raw!B:B),1010,MATCH(A82+1,Raw!B:B,0)-1)),IF(COUNTIF(INDIRECT("Raw!C"&amp;MATCH(A82,Raw!B:B,0)&amp;":C"&amp;IF(A82=MAX(Raw!B:B),1010,MATCH(A82+1,Raw!B:B,0)-1)),"H")&gt;1,2,"")),6000)-12000
+IFERROR(LARGE(INDIRECT("RAW!V"&amp;MATCH(A82,Raw!B:B,0)&amp;":V"&amp;IF(A82=MAX(Raw!B:B),1010,MATCH(A82+1,Raw!B:B,0)-1)),IF(COUNTIF(INDIRECT("Raw!C"&amp;MATCH(A82,Raw!B:B,0)&amp;":C"&amp;IF(A82=MAX(Raw!B:B),1010,MATCH(A82+1,Raw!B:B,0)-1)),"S")&gt;0,COUNTIF(INDIRECT("Raw!C"&amp;MATCH(A82,Raw!B:B,0)&amp;":C"&amp;IF(A82=MAX(Raw!B:B),1010,MATCH(A82+1,Raw!B:B,0)-1)),"H")+1,"")),4000)+IFERROR(LARGE(INDIRECT("RAW!V"&amp;MATCH(A82,Raw!B:B,0)&amp;":V"&amp;IF(A82=MAX(Raw!B:B),1010,MATCH(A82+1,Raw!B:B,0)-1)),IF(COUNTIF(INDIRECT("Raw!C"&amp;MATCH(A82,Raw!B:B,0)&amp;":C"&amp;IF(A82=MAX(Raw!B:B),1010,MATCH(A82+1,Raw!B:B,0)-1)),"S")&gt;1,COUNTIF(INDIRECT("Raw!C"&amp;MATCH(A82,Raw!B:B,0)&amp;":C"&amp;IF(A82=MAX(Raw!B:B),1010,MATCH(A82+1,Raw!B:B,0)-1)),"H")+2,"")),4000)-8000+IFERROR(LARGE(INDIRECT("RAW!V"&amp;MATCH(A82,Raw!B:B,0)&amp;":V"&amp;IF(A82=MAX(Raw!B:B),1010,MATCH(A82+1,Raw!B:B,0)-1)),IF(COUNTIF(INDIRECT("Raw!C"&amp;MATCH(A82,Raw!B:B,0)&amp;":C"&amp;IF(A82=MAX(Raw!B:B),1010,MATCH(A82+1,Raw!B:B,0)-1)),"V")&gt;0,COUNTIF(INDIRECT("Raw!C"&amp;MATCH(A82,Raw!B:B,0)&amp;":C"&amp;IF(A82=MAX(Raw!B:B),1010,MATCH(A82+1,Raw!B:B,0)-1)),"H")+COUNTIF(INDIRECT("Raw!C"&amp;MATCH(A82,Raw!B:B,0)&amp;":C"&amp;IF(A82=MAX(Raw!B:B),1010,MATCH(A82+1,Raw!B:B,0)-1)),"S")+1,"")),2000)+IFERROR(LARGE(INDIRECT("RAW!V"&amp;MATCH(A82,Raw!B:B,0)&amp;":V"&amp;IF(A82=MAX(Raw!B:B),1010,MATCH(A82+1,Raw!B:B,0)-1)),IF(COUNTIF(INDIRECT("Raw!C"&amp;MATCH(A82,Raw!B:B,0)&amp;":C"&amp;IF(A82=MAX(Raw!B:B),1010,MATCH(A82+1,Raw!B:B,0)-1)),"V")&gt;1,COUNTIF(INDIRECT("Raw!C"&amp;MATCH(A82,Raw!B:B,0)&amp;":C"&amp;IF(A82=MAX(Raw!B:B),1010,MATCH(A82+1,Raw!B:B,0)-1)),"H")+COUNTIF(INDIRECT("Raw!C"&amp;MATCH(A82,Raw!B:B,0)&amp;":C"&amp;IF(A82=MAX(Raw!B:B),1010,MATCH(A82+1,Raw!B:B,0)-1)),"S")+2,"")),2000)-4000,"")</f>
        <v>0</v>
      </c>
      <c r="E82" s="52">
        <f ca="1">IFERROR(IFERROR(LARGE(INDIRECT("RAW!W"&amp;MATCH(A82,Raw!B:B,0)&amp;":W"&amp;IF(A82=MAX(Raw!B:B),1010,MATCH(A82+1,Raw!B:B,0)-1)),IF(COUNTIF(INDIRECT("Raw!C"&amp;MATCH(A82,Raw!B:B,0)&amp;":C"&amp;IF(A82=MAX(Raw!B:B),1010,MATCH(A82+1,Raw!B:B,0)-1)),"H")&gt;0,1,"")),6000)+IFERROR(LARGE(INDIRECT("RAW!W"&amp;MATCH(A82,Raw!B:B,0)&amp;":W"&amp;IF(A82=MAX(Raw!B:B),1010,MATCH(A82+1,Raw!B:B,0)-1)),IF(COUNTIF(INDIRECT("Raw!C"&amp;MATCH(A82,Raw!B:B,0)&amp;":C"&amp;IF(A82=MAX(Raw!B:B),1010,MATCH(A82+1,Raw!B:B,0)-1)),"H")&gt;1,2,"")),6000)-12000
+IFERROR(LARGE(INDIRECT("RAW!W"&amp;MATCH(A82,Raw!B:B,0)&amp;":W"&amp;IF(A82=MAX(Raw!B:B),1010,MATCH(A82+1,Raw!B:B,0)-1)),IF(COUNTIF(INDIRECT("Raw!C"&amp;MATCH(A82,Raw!B:B,0)&amp;":C"&amp;IF(A82=MAX(Raw!B:B),1010,MATCH(A82+1,Raw!B:B,0)-1)),"S")&gt;0,COUNTIF(INDIRECT("Raw!C"&amp;MATCH(A82,Raw!B:B,0)&amp;":C"&amp;IF(A82=MAX(Raw!B:B),1010,MATCH(A82+1,Raw!B:B,0)-1)),"H")+1,"")),4000)+IFERROR(LARGE(INDIRECT("RAW!W"&amp;MATCH(A82,Raw!B:B,0)&amp;":W"&amp;IF(A82=MAX(Raw!B:B),1010,MATCH(A82+1,Raw!B:B,0)-1)),IF(COUNTIF(INDIRECT("Raw!C"&amp;MATCH(A82,Raw!B:B,0)&amp;":C"&amp;IF(A82=MAX(Raw!B:B),1010,MATCH(A82+1,Raw!B:B,0)-1)),"S")&gt;1,COUNTIF(INDIRECT("Raw!C"&amp;MATCH(A82,Raw!B:B,0)&amp;":C"&amp;IF(A82=MAX(Raw!B:B),1010,MATCH(A82+1,Raw!B:B,0)-1)),"H")+2,"")),4000)-8000+IFERROR(LARGE(INDIRECT("RAW!W"&amp;MATCH(A82,Raw!B:B,0)&amp;":W"&amp;IF(A82=MAX(Raw!B:B),1010,MATCH(A82+1,Raw!B:B,0)-1)),IF(COUNTIF(INDIRECT("Raw!C"&amp;MATCH(A82,Raw!B:B,0)&amp;":C"&amp;IF(A82=MAX(Raw!B:B),1010,MATCH(A82+1,Raw!B:B,0)-1)),"V")&gt;0,COUNTIF(INDIRECT("Raw!C"&amp;MATCH(A82,Raw!B:B,0)&amp;":C"&amp;IF(A82=MAX(Raw!B:B),1010,MATCH(A82+1,Raw!B:B,0)-1)),"H")+COUNTIF(INDIRECT("Raw!C"&amp;MATCH(A82,Raw!B:B,0)&amp;":C"&amp;IF(A82=MAX(Raw!B:B),1010,MATCH(A82+1,Raw!B:B,0)-1)),"S")+1,"")),2000)+IFERROR(LARGE(INDIRECT("RAW!W"&amp;MATCH(A82,Raw!B:B,0)&amp;":W"&amp;IF(A82=MAX(Raw!B:B),1010,MATCH(A82+1,Raw!B:B,0)-1)),IF(COUNTIF(INDIRECT("Raw!C"&amp;MATCH(A82,Raw!B:B,0)&amp;":C"&amp;IF(A82=MAX(Raw!B:B),1010,MATCH(A82+1,Raw!B:B,0)-1)),"V")&gt;1,COUNTIF(INDIRECT("Raw!C"&amp;MATCH(A82,Raw!B:B,0)&amp;":C"&amp;IF(A82=MAX(Raw!B:B),1010,MATCH(A82+1,Raw!B:B,0)-1)),"H")+COUNTIF(INDIRECT("Raw!C"&amp;MATCH(A82,Raw!B:B,0)&amp;":C"&amp;IF(A82=MAX(Raw!B:B),1010,MATCH(A82+1,Raw!B:B,0)-1)),"S")+2,"")),2000)-4000,"")</f>
        <v>0</v>
      </c>
      <c r="F82" s="52">
        <f ca="1">IFERROR(IFERROR(LARGE(INDIRECT("RAW!X"&amp;MATCH(A82,Raw!B:B,0)&amp;":X"&amp;IF(A82=MAX(Raw!B:B),1010,MATCH(A82+1,Raw!B:B,0)-1)),IF(COUNTIF(INDIRECT("Raw!C"&amp;MATCH(A82,Raw!B:B,0)&amp;":C"&amp;IF(A82=MAX(Raw!B:B),1010,MATCH(A82+1,Raw!B:B,0)-1)),"H")&gt;0,1,"")),6000)+IFERROR(LARGE(INDIRECT("RAW!X"&amp;MATCH(A82,Raw!B:B,0)&amp;":X"&amp;IF(A82=MAX(Raw!B:B),1010,MATCH(A82+1,Raw!B:B,0)-1)),IF(COUNTIF(INDIRECT("Raw!C"&amp;MATCH(A82,Raw!B:B,0)&amp;":C"&amp;IF(A82=MAX(Raw!B:B),1010,MATCH(A82+1,Raw!B:B,0)-1)),"H")&gt;1,2,"")),6000)-12000
+IFERROR(LARGE(INDIRECT("RAW!X"&amp;MATCH(A82,Raw!B:B,0)&amp;":X"&amp;IF(A82=MAX(Raw!B:B),1010,MATCH(A82+1,Raw!B:B,0)-1)),IF(COUNTIF(INDIRECT("Raw!C"&amp;MATCH(A82,Raw!B:B,0)&amp;":C"&amp;IF(A82=MAX(Raw!B:B),1010,MATCH(A82+1,Raw!B:B,0)-1)),"S")&gt;0,COUNTIF(INDIRECT("Raw!C"&amp;MATCH(A82,Raw!B:B,0)&amp;":C"&amp;IF(A82=MAX(Raw!B:B),1010,MATCH(A82+1,Raw!B:B,0)-1)),"H")+1,"")),4000)+IFERROR(LARGE(INDIRECT("RAW!X"&amp;MATCH(A82,Raw!B:B,0)&amp;":X"&amp;IF(A82=MAX(Raw!B:B),1010,MATCH(A82+1,Raw!B:B,0)-1)),IF(COUNTIF(INDIRECT("Raw!C"&amp;MATCH(A82,Raw!B:B,0)&amp;":C"&amp;IF(A82=MAX(Raw!B:B),1010,MATCH(A82+1,Raw!B:B,0)-1)),"S")&gt;1,COUNTIF(INDIRECT("Raw!C"&amp;MATCH(A82,Raw!B:B,0)&amp;":C"&amp;IF(A82=MAX(Raw!B:B),1010,MATCH(A82+1,Raw!B:B,0)-1)),"H")+2,"")),4000)-8000+IFERROR(LARGE(INDIRECT("RAW!X"&amp;MATCH(A82,Raw!B:B,0)&amp;":X"&amp;IF(A82=MAX(Raw!B:B),1010,MATCH(A82+1,Raw!B:B,0)-1)),IF(COUNTIF(INDIRECT("Raw!C"&amp;MATCH(A82,Raw!B:B,0)&amp;":C"&amp;IF(A82=MAX(Raw!B:B),1010,MATCH(A82+1,Raw!B:B,0)-1)),"v")&gt;0,COUNTIF(INDIRECT("Raw!C"&amp;MATCH(A82,Raw!B:B,0)&amp;":C"&amp;IF(A82=MAX(Raw!B:B),1010,MATCH(A82+1,Raw!B:B,0)-1)),"H")+COUNTIF(INDIRECT("Raw!C"&amp;MATCH(A82,Raw!B:B,0)&amp;":C"&amp;IF(A82=MAX(Raw!B:B),1010,MATCH(A82+1,Raw!B:B,0)-1)),"S")+1,"")),2000)+IFERROR(LARGE(INDIRECT("RAW!X"&amp;MATCH(A82,Raw!B:B,0)&amp;":X"&amp;IF(A82=MAX(Raw!B:B),1010,MATCH(A82+1,Raw!B:B,0)-1)),IF(COUNTIF(INDIRECT("Raw!C"&amp;MATCH(A82,Raw!B:B,0)&amp;":C"&amp;IF(A82=MAX(Raw!B:B),1010,MATCH(A82+1,Raw!B:B,0)-1)),"v")&gt;1,COUNTIF(INDIRECT("Raw!C"&amp;MATCH(A82,Raw!B:B,0)&amp;":C"&amp;IF(A82=MAX(Raw!B:B),1010,MATCH(A82+1,Raw!B:B,0)-1)),"H")+COUNTIF(INDIRECT("Raw!C"&amp;MATCH(A82,Raw!B:B,0)&amp;":C"&amp;IF(A82=MAX(Raw!B:B),1010,MATCH(A82+1,Raw!B:B,0)-1)),"S")+2,"")),2000)-4000,"")</f>
        <v>0</v>
      </c>
      <c r="G82" s="52">
        <f ca="1">IFERROR(IFERROR(LARGE(INDIRECT("RAW!Y"&amp;MATCH(A82,Raw!B:B,0)&amp;":Y"&amp;IF(A82=MAX(Raw!B:B),1010,MATCH(A82+1,Raw!B:B,0)-1)),IF(COUNTIF(INDIRECT("Raw!C"&amp;MATCH(A82,Raw!B:B,0)&amp;":C"&amp;IF(A82=MAX(Raw!B:B),1010,MATCH(A82+1,Raw!B:B,0)-1)),"H")&gt;0,1,"")),6000)+IFERROR(LARGE(INDIRECT("RAW!Y"&amp;MATCH(A82,Raw!B:B,0)&amp;":Y"&amp;IF(A82=MAX(Raw!B:B),1010,MATCH(A82+1,Raw!B:B,0)-1)),IF(COUNTIF(INDIRECT("Raw!C"&amp;MATCH(A82,Raw!B:B,0)&amp;":C"&amp;IF(A82=MAX(Raw!B:B),1010,MATCH(A82+1,Raw!B:B,0)-1)),"H")&gt;1,2,"")),6000)-12000
+IFERROR(LARGE(INDIRECT("RAW!Y"&amp;MATCH(A82,Raw!B:B,0)&amp;":Y"&amp;IF(A82=MAX(Raw!B:B),1010,MATCH(A82+1,Raw!B:B,0)-1)),IF(COUNTIF(INDIRECT("Raw!C"&amp;MATCH(A82,Raw!B:B,0)&amp;":C"&amp;IF(A82=MAX(Raw!B:B),1010,MATCH(A82+1,Raw!B:B,0)-1)),"S")&gt;0,COUNTIF(INDIRECT("Raw!C"&amp;MATCH(A82,Raw!B:B,0)&amp;":C"&amp;IF(A82=MAX(Raw!B:B),1010,MATCH(A82+1,Raw!B:B,0)-1)),"H")+1,"")),4000)+IFERROR(LARGE(INDIRECT("RAW!Y"&amp;MATCH(A82,Raw!B:B,0)&amp;":Y"&amp;IF(A82=MAX(Raw!B:B),1010,MATCH(A82+1,Raw!B:B,0)-1)),IF(COUNTIF(INDIRECT("Raw!C"&amp;MATCH(A82,Raw!B:B,0)&amp;":C"&amp;IF(A82=MAX(Raw!B:B),1010,MATCH(A82+1,Raw!B:B,0)-1)),"S")&gt;1,COUNTIF(INDIRECT("Raw!C"&amp;MATCH(A82,Raw!B:B,0)&amp;":C"&amp;IF(A82=MAX(Raw!B:B),1010,MATCH(A82+1,Raw!B:B,0)-1)),"H")+2,"")),4000)-8000+IFERROR(LARGE(INDIRECT("RAW!Y"&amp;MATCH(A82,Raw!B:B,0)&amp;":Y"&amp;IF(A82=MAX(Raw!B:B),1010,MATCH(A82+1,Raw!B:B,0)-1)),IF(COUNTIF(INDIRECT("Raw!C"&amp;MATCH(A82,Raw!B:B,0)&amp;":C"&amp;IF(A82=MAX(Raw!B:B),1010,MATCH(A82+1,Raw!B:B,0)-1)),"V")&gt;0,COUNTIF(INDIRECT("Raw!C"&amp;MATCH(A82,Raw!B:B,0)&amp;":C"&amp;IF(A82=MAX(Raw!B:B),1010,MATCH(A82+1,Raw!B:B,0)-1)),"H")+COUNTIF(INDIRECT("Raw!C"&amp;MATCH(A82,Raw!B:B,0)&amp;":C"&amp;IF(A82=MAX(Raw!B:B),1010,MATCH(A82+1,Raw!B:B,0)-1)),"S")+1,"")),2000)+IFERROR(LARGE(INDIRECT("RAW!Y"&amp;MATCH(A82,Raw!B:B,0)&amp;":Y"&amp;IF(A82=MAX(Raw!B:B),1010,MATCH(A82+1,Raw!B:B,0)-1)),IF(COUNTIF(INDIRECT("Raw!C"&amp;MATCH(A82,Raw!B:B,0)&amp;":C"&amp;IF(A82=MAX(Raw!B:B),1010,MATCH(A82+1,Raw!B:B,0)-1)),"V")&gt;1,COUNTIF(INDIRECT("Raw!C"&amp;MATCH(A82,Raw!B:B,0)&amp;":C"&amp;IF(A82=MAX(Raw!B:B),1010,MATCH(A82+1,Raw!B:B,0)-1)),"H")+COUNTIF(INDIRECT("Raw!C"&amp;MATCH(A82,Raw!B:B,0)&amp;":C"&amp;IF(A82=MAX(Raw!B:B),1010,MATCH(A82+1,Raw!B:B,0)-1)),"S")+2,"")),2000)-4000,"")</f>
        <v>0</v>
      </c>
      <c r="H82" s="52">
        <f ca="1">IFERROR(IFERROR(LARGE(INDIRECT("RAW!Z"&amp;MATCH(A82,Raw!B:B,0)&amp;":Z"&amp;IF(A82=MAX(Raw!B:B),1010,MATCH(A82+1,Raw!B:B,0)-1)),IF(COUNTIF(INDIRECT("Raw!C"&amp;MATCH(A82,Raw!B:B,0)&amp;":C"&amp;IF(A82=MAX(Raw!B:B),1010,MATCH(A82+1,Raw!B:B,0)-1)),"H")&gt;0,1,"")),6000)+IFERROR(LARGE(INDIRECT("RAW!Z"&amp;MATCH(A82,Raw!B:B,0)&amp;":Z"&amp;IF(A82=MAX(Raw!B:B),1010,MATCH(A82+1,Raw!B:B,0)-1)),IF(COUNTIF(INDIRECT("Raw!C"&amp;MATCH(A82,Raw!B:B,0)&amp;":C"&amp;IF(A82=MAX(Raw!B:B),1010,MATCH(A82+1,Raw!B:B,0)-1)),"H")&gt;1,2,"")),6000)-12000
+IFERROR(LARGE(INDIRECT("RAW!Z"&amp;MATCH(A82,Raw!B:B,0)&amp;":Z"&amp;IF(A82=MAX(Raw!B:B),1010,MATCH(A82+1,Raw!B:B,0)-1)),IF(COUNTIF(INDIRECT("Raw!C"&amp;MATCH(A82,Raw!B:B,0)&amp;":C"&amp;IF(A82=MAX(Raw!B:B),1010,MATCH(A82+1,Raw!B:B,0)-1)),"S")&gt;0,COUNTIF(INDIRECT("Raw!C"&amp;MATCH(A82,Raw!B:B,0)&amp;":C"&amp;IF(A82=MAX(Raw!B:B),1010,MATCH(A82+1,Raw!B:B,0)-1)),"H")+1,"")),4000)+IFERROR(LARGE(INDIRECT("RAW!Z"&amp;MATCH(A82,Raw!B:B,0)&amp;":Z"&amp;IF(A82=MAX(Raw!B:B),1010,MATCH(A82+1,Raw!B:B,0)-1)),IF(COUNTIF(INDIRECT("Raw!C"&amp;MATCH(A82,Raw!B:B,0)&amp;":C"&amp;IF(A82=MAX(Raw!B:B),1010,MATCH(A82+1,Raw!B:B,0)-1)),"S")&gt;1,COUNTIF(INDIRECT("Raw!C"&amp;MATCH(A82,Raw!B:B,0)&amp;":C"&amp;IF(A82=MAX(Raw!B:B),1010,MATCH(A82+1,Raw!B:B,0)-1)),"H")+2,"")),4000)-8000+IFERROR(LARGE(INDIRECT("RAW!Z"&amp;MATCH(A82,Raw!B:B,0)&amp;":Z"&amp;IF(A82=MAX(Raw!B:B),1010,MATCH(A82+1,Raw!B:B,0)-1)),IF(COUNTIF(INDIRECT("Raw!C"&amp;MATCH(A82,Raw!B:B,0)&amp;":C"&amp;IF(A82=MAX(Raw!B:B),1010,MATCH(A82+1,Raw!B:B,0)-1)),"V")&gt;0,COUNTIF(INDIRECT("Raw!C"&amp;MATCH(A82,Raw!B:B,0)&amp;":C"&amp;IF(A82=MAX(Raw!B:B),1010,MATCH(A82+1,Raw!B:B,0)-1)),"H")+COUNTIF(INDIRECT("Raw!C"&amp;MATCH(A82,Raw!B:B,0)&amp;":C"&amp;IF(A82=MAX(Raw!B:B),1010,MATCH(A82+1,Raw!B:B,0)-1)),"S")+1,"")),2000)+IFERROR(LARGE(INDIRECT("RAW!Z"&amp;MATCH(A82,Raw!B:B,0)&amp;":Z"&amp;IF(A82=MAX(Raw!B:B),1010,MATCH(A82+1,Raw!B:B,0)-1)),IF(COUNTIF(INDIRECT("Raw!C"&amp;MATCH(A82,Raw!B:B,0)&amp;":C"&amp;IF(A82=MAX(Raw!B:B),1010,MATCH(A82+1,Raw!B:B,0)-1)),"V")&gt;1,COUNTIF(INDIRECT("Raw!C"&amp;MATCH(A82,Raw!B:B,0)&amp;":C"&amp;IF(A82=MAX(Raw!B:B),1010,MATCH(A82+1,Raw!B:B,0)-1)),"H")+COUNTIF(INDIRECT("Raw!C"&amp;MATCH(A82,Raw!B:B,0)&amp;":C"&amp;IF(A82=MAX(Raw!B:B),1010,MATCH(A82+1,Raw!B:B,0)-1)),"S")+2,"")),2000)-4000,"")</f>
        <v>0</v>
      </c>
      <c r="I82" s="52">
        <f ca="1">IFERROR(IFERROR(LARGE(INDIRECT("RAW!AA"&amp;MATCH(A82,Raw!B:B,0)&amp;":AA"&amp;IF(A82=MAX(Raw!B:B),1010,MATCH(A82+1,Raw!B:B,0)-1)),IF(COUNTIF(INDIRECT("Raw!C"&amp;MATCH(A82,Raw!B:B,0)&amp;":C"&amp;IF(A82=MAX(Raw!B:B),1010,MATCH(A82+1,Raw!B:B,0)-1)),"H")&gt;0,1,"")),6000)+IFERROR(LARGE(INDIRECT("RAW!AA"&amp;MATCH(A82,Raw!B:B,0)&amp;":AA"&amp;IF(A82=MAX(Raw!B:B),1010,MATCH(A82+1,Raw!B:B,0)-1)),IF(COUNTIF(INDIRECT("Raw!C"&amp;MATCH(A82,Raw!B:B,0)&amp;":C"&amp;IF(A82=MAX(Raw!B:B),1010,MATCH(A82+1,Raw!B:B,0)-1)),"H")&gt;1,2,"")),6000)-12000
+IFERROR(LARGE(INDIRECT("RAW!AA"&amp;MATCH(A82,Raw!B:B,0)&amp;":AA"&amp;IF(A82=MAX(Raw!B:B),1010,MATCH(A82+1,Raw!B:B,0)-1)),IF(COUNTIF(INDIRECT("Raw!C"&amp;MATCH(A82,Raw!B:B,0)&amp;":C"&amp;IF(A82=MAX(Raw!B:B),1010,MATCH(A82+1,Raw!B:B,0)-1)),"S")&gt;0,COUNTIF(INDIRECT("Raw!C"&amp;MATCH(A82,Raw!B:B,0)&amp;":C"&amp;IF(A82=MAX(Raw!B:B),1010,MATCH(A82+1,Raw!B:B,0)-1)),"H")+1,"")),4000)+IFERROR(LARGE(INDIRECT("RAW!AA"&amp;MATCH(A82,Raw!B:B,0)&amp;":AA"&amp;IF(A82=MAX(Raw!B:B),1010,MATCH(A82+1,Raw!B:B,0)-1)),IF(COUNTIF(INDIRECT("Raw!C"&amp;MATCH(A82,Raw!B:B,0)&amp;":C"&amp;IF(A82=MAX(Raw!B:B),1010,MATCH(A82+1,Raw!B:B,0)-1)),"S")&gt;1,COUNTIF(INDIRECT("Raw!C"&amp;MATCH(A82,Raw!B:B,0)&amp;":C"&amp;IF(A82=MAX(Raw!B:B),1010,MATCH(A82+1,Raw!B:B,0)-1)),"H")+2,"")),4000)-8000+IFERROR(LARGE(INDIRECT("RAW!AA"&amp;MATCH(A82,Raw!B:B,0)&amp;":AA"&amp;IF(A82=MAX(Raw!B:B),1010,MATCH(A82+1,Raw!B:B,0)-1)),IF(COUNTIF(INDIRECT("Raw!C"&amp;MATCH(A82,Raw!B:B,0)&amp;":C"&amp;IF(A82=MAX(Raw!B:B),1010,MATCH(A82+1,Raw!B:B,0)-1)),"V")&gt;0,COUNTIF(INDIRECT("Raw!C"&amp;MATCH(A82,Raw!B:B,0)&amp;":C"&amp;IF(A82=MAX(Raw!B:B),1010,MATCH(A82+1,Raw!B:B,0)-1)),"H")+COUNTIF(INDIRECT("Raw!C"&amp;MATCH(A82,Raw!B:B,0)&amp;":C"&amp;IF(A82=MAX(Raw!B:B),1010,MATCH(A82+1,Raw!B:B,0)-1)),"S")+1,"")),2000)+IFERROR(LARGE(INDIRECT("RAW!AA"&amp;MATCH(A82,Raw!B:B,0)&amp;":AA"&amp;IF(A82=MAX(Raw!B:B),1010,MATCH(A82+1,Raw!B:B,0)-1)),IF(COUNTIF(INDIRECT("Raw!C"&amp;MATCH(A82,Raw!B:B,0)&amp;":C"&amp;IF(A82=MAX(Raw!B:B),1010,MATCH(A82+1,Raw!B:B,0)-1)),"V")&gt;1,COUNTIF(INDIRECT("Raw!C"&amp;MATCH(A82,Raw!B:B,0)&amp;":C"&amp;IF(A82=MAX(Raw!B:B),1010,MATCH(A82+1,Raw!B:B,0)-1)),"H")+COUNTIF(INDIRECT("Raw!C"&amp;MATCH(A82,Raw!B:B,0)&amp;":C"&amp;IF(A82=MAX(Raw!B:B),1010,MATCH(A82+1,Raw!B:B,0)-1)),"S")+2,"")),2000)-4000,"")</f>
        <v>0</v>
      </c>
      <c r="J82" s="52">
        <f ca="1">IFERROR(IFERROR(LARGE(INDIRECT("RAW!AB"&amp;MATCH(A82,Raw!B:B,0)&amp;":AB"&amp;IF(A82=MAX(Raw!B:B),1010,MATCH(A82+1,Raw!B:B,0)-1)),IF(COUNTIF(INDIRECT("Raw!C"&amp;MATCH(A82,Raw!B:B,0)&amp;":C"&amp;IF(A82=MAX(Raw!B:B),1010,MATCH(A82+1,Raw!B:B,0)-1)),"H")&gt;0,1,"")),6000)+IFERROR(LARGE(INDIRECT("RAW!AB"&amp;MATCH(A82,Raw!B:B,0)&amp;":AB"&amp;IF(A82=MAX(Raw!B:B),1010,MATCH(A82+1,Raw!B:B,0)-1)),IF(COUNTIF(INDIRECT("Raw!C"&amp;MATCH(A82,Raw!B:B,0)&amp;":C"&amp;IF(A82=MAX(Raw!B:B),1010,MATCH(A82+1,Raw!B:B,0)-1)),"H")&gt;1,2,"")),6000)-12000
+IFERROR(LARGE(INDIRECT("RAW!AB"&amp;MATCH(A82,Raw!B:B,0)&amp;":AB"&amp;IF(A82=MAX(Raw!B:B),1010,MATCH(A82+1,Raw!B:B,0)-1)),IF(COUNTIF(INDIRECT("Raw!C"&amp;MATCH(A82,Raw!B:B,0)&amp;":C"&amp;IF(A82=MAX(Raw!B:B),1010,MATCH(A82+1,Raw!B:B,0)-1)),"S")&gt;0,COUNTIF(INDIRECT("Raw!C"&amp;MATCH(A82,Raw!B:B,0)&amp;":C"&amp;IF(A82=MAX(Raw!B:B),1010,MATCH(A82+1,Raw!B:B,0)-1)),"H")+1,"")),4000)+IFERROR(LARGE(INDIRECT("RAW!AB"&amp;MATCH(A82,Raw!B:B,0)&amp;":AB"&amp;IF(A82=MAX(Raw!B:B),1010,MATCH(A82+1,Raw!B:B,0)-1)),IF(COUNTIF(INDIRECT("Raw!C"&amp;MATCH(A82,Raw!B:B,0)&amp;":C"&amp;IF(A82=MAX(Raw!B:B),1010,MATCH(A82+1,Raw!B:B,0)-1)),"S")&gt;1,COUNTIF(INDIRECT("Raw!C"&amp;MATCH(A82,Raw!B:B,0)&amp;":C"&amp;IF(A82=MAX(Raw!B:B),1010,MATCH(A82+1,Raw!B:B,0)-1)),"H")+2,"")),4000)-8000+IFERROR(LARGE(INDIRECT("RAW!AB"&amp;MATCH(A82,Raw!B:B,0)&amp;":AB"&amp;IF(A82=MAX(Raw!B:B),1010,MATCH(A82+1,Raw!B:B,0)-1)),IF(COUNTIF(INDIRECT("Raw!C"&amp;MATCH(A82,Raw!B:B,0)&amp;":C"&amp;IF(A82=MAX(Raw!B:B),1010,MATCH(A82+1,Raw!B:B,0)-1)),"V")&gt;0,COUNTIF(INDIRECT("Raw!C"&amp;MATCH(A82,Raw!B:B,0)&amp;":C"&amp;IF(A82=MAX(Raw!B:B),1010,MATCH(A82+1,Raw!B:B,0)-1)),"H")+COUNTIF(INDIRECT("Raw!C"&amp;MATCH(A82,Raw!B:B,0)&amp;":C"&amp;IF(A82=MAX(Raw!B:B),1010,MATCH(A82+1,Raw!B:B,0)-1)),"S")+1,"")),2000)+IFERROR(LARGE(INDIRECT("RAW!AB"&amp;MATCH(A82,Raw!B:B,0)&amp;":AB"&amp;IF(A82=MAX(Raw!B:B),1010,MATCH(A82+1,Raw!B:B,0)-1)),IF(COUNTIF(INDIRECT("Raw!C"&amp;MATCH(A82,Raw!B:B,0)&amp;":C"&amp;IF(A82=MAX(Raw!B:B),1010,MATCH(A82+1,Raw!B:B,0)-1)),"V")&gt;1,COUNTIF(INDIRECT("Raw!C"&amp;MATCH(A82,Raw!B:B,0)&amp;":C"&amp;IF(A82=MAX(Raw!B:B),1010,MATCH(A82+1,Raw!B:B,0)-1)),"H")+COUNTIF(INDIRECT("Raw!C"&amp;MATCH(A82,Raw!B:B,0)&amp;":C"&amp;IF(A82=MAX(Raw!B:B),1010,MATCH(A82+1,Raw!B:B,0)-1)),"S")+2,"")),2000)-4000,"")</f>
        <v>0</v>
      </c>
      <c r="K82" s="52">
        <f ca="1">IFERROR(IFERROR(LARGE(INDIRECT("RAW!AC"&amp;MATCH(A82,Raw!B:B,0)&amp;":AC"&amp;IF(A82=MAX(Raw!B:B),1010,MATCH(A82+1,Raw!B:B,0)-1)),IF(COUNTIF(INDIRECT("Raw!C"&amp;MATCH(A82,Raw!B:B,0)&amp;":C"&amp;IF(A82=MAX(Raw!B:B),1010,MATCH(A82+1,Raw!B:B,0)-1)),"H")&gt;0,1,"")),6000)+IFERROR(LARGE(INDIRECT("RAW!AC"&amp;MATCH(A82,Raw!B:B,0)&amp;":AC"&amp;IF(A82=MAX(Raw!B:B),1010,MATCH(A82+1,Raw!B:B,0)-1)),IF(COUNTIF(INDIRECT("Raw!C"&amp;MATCH(A82,Raw!B:B,0)&amp;":C"&amp;IF(A82=MAX(Raw!B:B),1010,MATCH(A82+1,Raw!B:B,0)-1)),"H")&gt;1,2,"")),6000)-12000
+IFERROR(LARGE(INDIRECT("RAW!AC"&amp;MATCH(A82,Raw!B:B,0)&amp;":AC"&amp;IF(A82=MAX(Raw!B:B),1010,MATCH(A82+1,Raw!B:B,0)-1)),IF(COUNTIF(INDIRECT("Raw!C"&amp;MATCH(A82,Raw!B:B,0)&amp;":C"&amp;IF(A82=MAX(Raw!B:B),1010,MATCH(A82+1,Raw!B:B,0)-1)),"S")&gt;0,COUNTIF(INDIRECT("Raw!C"&amp;MATCH(A82,Raw!B:B,0)&amp;":C"&amp;IF(A82=MAX(Raw!B:B),1010,MATCH(A82+1,Raw!B:B,0)-1)),"H")+1,"")),4000)+IFERROR(LARGE(INDIRECT("RAW!AC"&amp;MATCH(A82,Raw!B:B,0)&amp;":AC"&amp;IF(A82=MAX(Raw!B:B),1010,MATCH(A82+1,Raw!B:B,0)-1)),IF(COUNTIF(INDIRECT("Raw!C"&amp;MATCH(A82,Raw!B:B,0)&amp;":C"&amp;IF(A82=MAX(Raw!B:B),1010,MATCH(A82+1,Raw!B:B,0)-1)),"S")&gt;1,COUNTIF(INDIRECT("Raw!C"&amp;MATCH(A82,Raw!B:B,0)&amp;":C"&amp;IF(A82=MAX(Raw!B:B),1010,MATCH(A82+1,Raw!B:B,0)-1)),"H")+2,"")),4000)-8000+IFERROR(LARGE(INDIRECT("RAW!AC"&amp;MATCH(A82,Raw!B:B,0)&amp;":AC"&amp;IF(A82=MAX(Raw!B:B),1010,MATCH(A82+1,Raw!B:B,0)-1)),IF(COUNTIF(INDIRECT("Raw!C"&amp;MATCH(A82,Raw!B:B,0)&amp;":C"&amp;IF(A82=MAX(Raw!B:B),1010,MATCH(A82+1,Raw!B:B,0)-1)),"V")&gt;0,COUNTIF(INDIRECT("Raw!C"&amp;MATCH(A82,Raw!B:B,0)&amp;":C"&amp;IF(A82=MAX(Raw!B:B),1010,MATCH(A82+1,Raw!B:B,0)-1)),"H")+COUNTIF(INDIRECT("Raw!C"&amp;MATCH(A82,Raw!B:B,0)&amp;":C"&amp;IF(A82=MAX(Raw!B:B),1010,MATCH(A82+1,Raw!B:B,0)-1)),"S")+1,"")),2000)+IFERROR(LARGE(INDIRECT("RAW!AC"&amp;MATCH(A82,Raw!B:B,0)&amp;":AC"&amp;IF(A82=MAX(Raw!B:B),1010,MATCH(A82+1,Raw!B:B,0)-1)),IF(COUNTIF(INDIRECT("Raw!C"&amp;MATCH(A82,Raw!B:B,0)&amp;":C"&amp;IF(A82=MAX(Raw!B:B),1010,MATCH(A82+1,Raw!B:B,0)-1)),"V")&gt;1,COUNTIF(INDIRECT("Raw!C"&amp;MATCH(A82,Raw!B:B,0)&amp;":C"&amp;IF(A82=MAX(Raw!B:B),1010,MATCH(A82+1,Raw!B:B,0)-1)),"H")+COUNTIF(INDIRECT("Raw!C"&amp;MATCH(A82,Raw!B:B,0)&amp;":C"&amp;IF(A82=MAX(Raw!B:B),1010,MATCH(A82+1,Raw!B:B,0)-1)),"S")+2,"")),2000)-4000,"")</f>
        <v>0</v>
      </c>
      <c r="L82" s="14">
        <f t="shared" ca="1" si="17"/>
        <v>0</v>
      </c>
      <c r="M82" s="14">
        <f t="shared" ca="1" si="18"/>
        <v>0</v>
      </c>
      <c r="N82" s="14">
        <f t="shared" ca="1" si="19"/>
        <v>0</v>
      </c>
      <c r="O82" s="37" t="str">
        <f t="array" aca="1" ref="O82" ca="1">IF(P82="","",(IF(ROUND(P82,1)=ROUND(P81,1),O81,O81+1)))</f>
        <v/>
      </c>
      <c r="P82" s="33" t="str">
        <f t="array" aca="1" ref="P82" ca="1">IF(ROUND(LARGE(B:B,$A82),2)=0,"",LARGE(B:B,$A82))</f>
        <v/>
      </c>
      <c r="Q82" s="33" t="str">
        <f t="array" aca="1" ref="Q82" ca="1">IFERROR(INDEX(Raw!$S$3:$S$502,MATCH(R82,Raw!$R$3:$R$502,0)),"")</f>
        <v/>
      </c>
      <c r="R82" s="34" t="str">
        <f t="array" aca="1" ref="R82" ca="1">IFERROR(INDEX(Raw!$R$3:$R$502,MATCH(IFERROR(INDEX(MATCH(P82,B$2:B$501,0),$A$2:$A$502),""),Raw!$Q$3:$Q$502,0)),"")</f>
        <v/>
      </c>
      <c r="S82" s="38" t="str">
        <f t="array" aca="1" ref="S82" ca="1">IF(T82="","",(IF(ROUND(T82,1)=ROUND(T81,1),S81,S81+1)))</f>
        <v/>
      </c>
      <c r="T82" s="36" t="str">
        <f t="array" aca="1" ref="T82" ca="1">IF(ROUND(LARGE(C:C,$A82),2)=0,"",LARGE(C:C,$A82))</f>
        <v/>
      </c>
      <c r="U82" s="33" t="str">
        <f t="array" aca="1" ref="U82" ca="1">IFERROR(INDEX(Raw!$S$3:$S$502,MATCH(V82,Raw!$R$3:$R$502,0)),"")</f>
        <v/>
      </c>
      <c r="V82" s="34" t="str">
        <f t="array" aca="1" ref="V82" ca="1">IFERROR(INDEX(Raw!$R$3:$R$502,MATCH(IFERROR(INDEX(MATCH(T82,C$2:C$501,0),$A$2:$A$501),""),Raw!$Q$3:$Q$502,0)),"")</f>
        <v/>
      </c>
      <c r="W82" s="38" t="str">
        <f t="array" aca="1" ref="W82" ca="1">IF(X82="","",(IF(ROUND(X82,1)=ROUND(X81,1),W81,W81+1)))</f>
        <v/>
      </c>
      <c r="X82" s="36" t="str">
        <f t="array" aca="1" ref="X82" ca="1">IF(ROUND(LARGE(D:D,$A82),2)=0,"",LARGE(D:D,$A82))</f>
        <v/>
      </c>
      <c r="Y82" s="33" t="str">
        <f t="array" aca="1" ref="Y82" ca="1">IFERROR(INDEX(Raw!$S$3:$S$502,MATCH(Z82,Raw!$R$3:$R$502,0)),"")</f>
        <v/>
      </c>
      <c r="Z82" s="34" t="str">
        <f t="array" aca="1" ref="Z82" ca="1">IFERROR(INDEX(Raw!$R$3:$R$502,MATCH(IFERROR(INDEX(MATCH(X82,D$2:D$501,0),$A$2:$A$501),""),Raw!$Q$3:$Q$502,0)),"")</f>
        <v/>
      </c>
      <c r="AA82" s="38" t="str">
        <f t="array" aca="1" ref="AA82" ca="1">IF(AB82="","",(IF(ROUND(AB82,1)=ROUND(AB81,1),AA81,AA81+1)))</f>
        <v/>
      </c>
      <c r="AB82" s="36" t="str">
        <f t="array" aca="1" ref="AB82" ca="1">IF(ROUND(LARGE(E:E,$A82),2)=0,"",LARGE(E:E,$A82))</f>
        <v/>
      </c>
      <c r="AC82" s="33" t="str">
        <f ca="1">IFERROR(INDEX(Raw!$S$3:$S$502,MATCH(AD82,Raw!$R$3:$R$502,0)),"")</f>
        <v/>
      </c>
      <c r="AD82" s="34" t="str">
        <f t="array" aca="1" ref="AD82" ca="1">IFERROR(INDEX(Raw!$R$3:$R$502,MATCH(IFERROR(INDEX(MATCH(AB82,E$2:E$501,0),$A$2:$A$501),""),Raw!$Q$3:$Q$502,0)),"")</f>
        <v/>
      </c>
      <c r="AE82" s="38" t="str">
        <f t="array" aca="1" ref="AE82" ca="1">IF(AF82="","",(IF(ROUND(AF82,1)=ROUND(AF81,1),AE81,AE81+1)))</f>
        <v/>
      </c>
      <c r="AF82" s="36" t="str">
        <f t="array" aca="1" ref="AF82" ca="1">IF(ROUND(LARGE(F:F,$A82),2)=0,"",LARGE(F:F,$A82))</f>
        <v/>
      </c>
      <c r="AG82" s="33" t="str">
        <f ca="1">IFERROR(INDEX(Raw!$S$3:$S$502,MATCH(AH82,Raw!$R$3:$R$502,0)),"")</f>
        <v/>
      </c>
      <c r="AH82" s="34" t="str">
        <f t="array" aca="1" ref="AH82" ca="1">IFERROR(INDEX(Raw!$R$3:$R$502,MATCH(IFERROR(INDEX(MATCH(AF82,F$2:F$501,0),$A$2:$A$501),""),Raw!$Q$3:$Q$502,0)),"")</f>
        <v/>
      </c>
      <c r="AI82" s="38" t="str">
        <f t="array" aca="1" ref="AI82" ca="1">IF(AJ82="","",(IF(ROUND(AJ82,1)=ROUND(AJ81,1),AI81,AI81+1)))</f>
        <v/>
      </c>
      <c r="AJ82" s="36" t="str">
        <f t="array" aca="1" ref="AJ82" ca="1">IF(ROUND(LARGE(G:G,$A82),2)=0,"",LARGE(G:G,$A82))</f>
        <v/>
      </c>
      <c r="AK82" s="33" t="str">
        <f ca="1">IFERROR(INDEX(Raw!$S$3:$S$502,MATCH(AL82,Raw!$R$3:$R$502,0)),"")</f>
        <v/>
      </c>
      <c r="AL82" s="34" t="str">
        <f t="array" aca="1" ref="AL82" ca="1">IFERROR(INDEX(Raw!$R$3:$R$502,MATCH(IFERROR(INDEX(MATCH(AJ82,G$2:G$501,0),$A$2:$A$501),""),Raw!$Q$3:$Q$502,0)),"")</f>
        <v/>
      </c>
      <c r="AM82" s="38" t="str">
        <f t="array" aca="1" ref="AM82" ca="1">IF(AN82="","",(IF(ROUND(AN82,1)=ROUND(AN81,1),AM81,AM81+1)))</f>
        <v/>
      </c>
      <c r="AN82" s="36" t="str">
        <f t="shared" ca="1" si="20"/>
        <v/>
      </c>
      <c r="AO82" s="33" t="str">
        <f ca="1">IFERROR(INDEX(Raw!$S$3:$S$502,MATCH(AP82,Raw!$R$3:$R$502,0)),"")</f>
        <v/>
      </c>
      <c r="AP82" s="34" t="str">
        <f t="array" aca="1" ref="AP82" ca="1">IFERROR(INDEX(Raw!$R$3:$R$502,MATCH(IFERROR(INDEX(MATCH(AN82,H$2:H$501,0),$A$2:$A$501),""),Raw!$Q$3:$Q$502,0)),"")</f>
        <v/>
      </c>
      <c r="AQ82" s="37" t="str">
        <f t="array" aca="1" ref="AQ82" ca="1">IF(AR82="","",(IF(ROUND(AR82,1)=ROUND(AR81,1),AQ81,AQ81+1)))</f>
        <v/>
      </c>
      <c r="AR82" s="33" t="str">
        <f t="shared" ca="1" si="21"/>
        <v/>
      </c>
      <c r="AS82" s="48" t="str">
        <f t="array" aca="1" ref="AS82" ca="1">IFERROR(INDEX(Raw!$S$3:$S$502,MATCH(AT82,Raw!$R$3:$R$502,0)),"")</f>
        <v/>
      </c>
      <c r="AT82" s="34" t="str">
        <f t="array" aca="1" ref="AT82" ca="1">IFERROR(INDEX(Raw!$R$3:$R$502,MATCH(IFERROR(INDEX(MATCH(AR82,I$2:I$501,0),$A$2:$A$501),""),Raw!$Q$3:$Q$502,0)),"")</f>
        <v/>
      </c>
      <c r="AU82" s="37" t="str">
        <f t="array" aca="1" ref="AU82" ca="1">IF(AV82="","",(IF(ROUND(AV82,1)=ROUND(AV81,1),AU81,AU81+1)))</f>
        <v/>
      </c>
      <c r="AV82" s="33" t="str">
        <f t="shared" ca="1" si="22"/>
        <v/>
      </c>
      <c r="AW82" s="48" t="str">
        <f t="array" aca="1" ref="AW82" ca="1">IFERROR(INDEX(Raw!$S$3:$S$502,MATCH(AX82,Raw!$R$3:$R$502,0)),"")</f>
        <v/>
      </c>
      <c r="AX82" s="34" t="str">
        <f t="array" aca="1" ref="AX82" ca="1">IFERROR(INDEX(Raw!$R$3:$R$502,MATCH(IFERROR(INDEX(MATCH(AV82,J$2:J$501,0),$A$2:$A$501),""),Raw!$Q$3:$Q$502,0)),"")</f>
        <v/>
      </c>
      <c r="AY82" s="37" t="str">
        <f t="array" aca="1" ref="AY82" ca="1">IF(AZ82="","",(IF(ROUND(AZ82,1)=ROUND(AZ81,1),AY81,AY81+1)))</f>
        <v/>
      </c>
      <c r="AZ82" s="33" t="str">
        <f t="shared" ca="1" si="23"/>
        <v/>
      </c>
      <c r="BA82" s="48" t="str">
        <f t="array" aca="1" ref="BA82" ca="1">IFERROR(INDEX(Raw!$S$3:$S$502,MATCH(BB82,Raw!$R$3:$R$502,0)),"")</f>
        <v/>
      </c>
      <c r="BB82" s="34" t="str">
        <f t="array" aca="1" ref="BB82" ca="1">IFERROR(INDEX(Raw!$R$3:$R$502,MATCH(IFERROR(INDEX(MATCH(AZ82,K$2:K$501,0),$A$2:$A$501),""),Raw!$Q$3:$Q$502,0)),"")</f>
        <v/>
      </c>
      <c r="BC82" s="37" t="str">
        <f t="array" aca="1" ref="BC82" ca="1">IF(BD82="","",(IF(ROUND(BD82,1)=ROUND(BD81,1),BC81,BC81+1)))</f>
        <v/>
      </c>
      <c r="BD82" s="33" t="str">
        <f t="shared" ca="1" si="24"/>
        <v/>
      </c>
      <c r="BE82" s="48" t="str">
        <f t="array" aca="1" ref="BE82" ca="1">IFERROR(INDEX(Raw!$S$3:$S$502,MATCH(BF82,Raw!$R$3:$R$502,0)),"")</f>
        <v/>
      </c>
      <c r="BF82" s="34" t="str">
        <f t="array" aca="1" ref="BF82" ca="1">IFERROR(INDEX(Raw!$R$3:$R$502,MATCH(IFERROR(INDEX(MATCH(BD82,L$2:L$501,0),$A$2:$A$501),""),Raw!$Q$3:$Q$502,0)),"")</f>
        <v/>
      </c>
      <c r="BG82" s="37" t="str">
        <f t="array" aca="1" ref="BG82" ca="1">IF(BH82="","",(IF(ROUND(BH82,1)=ROUND(BH81,1),BG81,BG81+1)))</f>
        <v/>
      </c>
      <c r="BH82" s="33" t="str">
        <f t="shared" ca="1" si="25"/>
        <v/>
      </c>
      <c r="BI82" s="48" t="str">
        <f t="array" aca="1" ref="BI82" ca="1">IFERROR(INDEX(Raw!$S$3:$S$502,MATCH(BJ82,Raw!$R$3:$R$502,0)),"")</f>
        <v/>
      </c>
      <c r="BJ82" s="34" t="str">
        <f t="array" aca="1" ref="BJ82" ca="1">IFERROR(INDEX(Raw!$R$3:$R$502,MATCH(IFERROR(INDEX(MATCH(BH82,M$2:M$501,0),$A$2:$A$501),""),Raw!$Q$3:$Q$502,0)),"")</f>
        <v/>
      </c>
      <c r="BK82" s="37" t="str">
        <f t="array" aca="1" ref="BK82" ca="1">IF(BL82="","",(IF(ROUND(BL82,1)=ROUND(BL81,1),BK81,BK81+1)))</f>
        <v/>
      </c>
      <c r="BL82" s="33" t="str">
        <f t="shared" ca="1" si="26"/>
        <v/>
      </c>
      <c r="BM82" s="48" t="str">
        <f t="array" aca="1" ref="BM82" ca="1">IFERROR(INDEX(Raw!$S$3:$S$502,MATCH(BN82,Raw!$R$3:$R$502,0)),"")</f>
        <v/>
      </c>
      <c r="BN82" s="34" t="str">
        <f t="array" aca="1" ref="BN82" ca="1">IFERROR(INDEX(Raw!$R$3:$R$502,MATCH(IFERROR(INDEX(MATCH(BL82,N$2:N$501,0),$A$2:$A$501),""),Raw!$Q$3:$Q$502,0)),"")</f>
        <v/>
      </c>
    </row>
    <row r="83" spans="1:66" x14ac:dyDescent="0.3">
      <c r="A83" s="28">
        <v>82</v>
      </c>
      <c r="B83" s="52">
        <f ca="1">IFERROR(IFERROR(LARGE(INDIRECT("RAW!T"&amp;MATCH(A83,Raw!B:B,0)&amp;":T"&amp;IF(A83=MAX(Raw!B:B),1010,MATCH(A83+1,Raw!B:B,0)-1)),IF(COUNTIF(INDIRECT("Raw!C"&amp;MATCH(A83,Raw!B:B,0)&amp;":C"&amp;IF(A83=MAX(Raw!B:B),1010,MATCH(A83+1,Raw!B:B,0)-1)),"H")&gt;0,1,"")),6000)+IFERROR(LARGE(INDIRECT("RAW!T"&amp;MATCH(A83,Raw!B:B,0)&amp;":T"&amp;IF(A83=MAX(Raw!B:B),1010,MATCH(A83+1,Raw!B:B,0)-1)),IF(COUNTIF(INDIRECT("Raw!C"&amp;MATCH(A83,Raw!B:B,0)&amp;":C"&amp;IF(A83=MAX(Raw!B:B),1010,MATCH(A83+1,Raw!B:B,0)-1)),"H")&gt;1,2,"")),6000)-12000
+IFERROR(LARGE(INDIRECT("RAW!T"&amp;MATCH(A83,Raw!B:B,0)&amp;":T"&amp;IF(A83=MAX(Raw!B:B),1010,MATCH(A83+1,Raw!B:B,0)-1)),IF(COUNTIF(INDIRECT("Raw!C"&amp;MATCH(A83,Raw!B:B,0)&amp;":C"&amp;IF(A83=MAX(Raw!B:B),1010,MATCH(A83+1,Raw!B:B,0)-1)),"S")&gt;0,COUNTIF(INDIRECT("Raw!C"&amp;MATCH(A83,Raw!B:B,0)&amp;":C"&amp;IF(A83=MAX(Raw!B:B),1010,MATCH(A83+1,Raw!B:B,0)-1)),"H")+1,"")),4000)+IFERROR(LARGE(INDIRECT("RAW!T"&amp;MATCH(A83,Raw!B:B,0)&amp;":T"&amp;IF(A83=MAX(Raw!B:B),1010,MATCH(A83+1,Raw!B:B,0)-1)),IF(COUNTIF(INDIRECT("Raw!C"&amp;MATCH(A83,Raw!B:B,0)&amp;":C"&amp;IF(A83=MAX(Raw!B:B),1010,MATCH(A83+1,Raw!B:B,0)-1)),"S")&gt;1,COUNTIF(INDIRECT("Raw!C"&amp;MATCH(A83,Raw!B:B,0)&amp;":C"&amp;IF(A83=MAX(Raw!B:B),1010,MATCH(A83+1,Raw!B:B,0)-1)),"H")+2,"")),4000)-8000+IFERROR(LARGE(INDIRECT("RAW!T"&amp;MATCH(A83,Raw!B:B,0)&amp;":T"&amp;IF(A83=MAX(Raw!B:B),1010,MATCH(A83+1,Raw!B:B,0)-1)),IF(COUNTIF(INDIRECT("Raw!C"&amp;MATCH(A83,Raw!B:B,0)&amp;":C"&amp;IF(A83=MAX(Raw!B:B),1010,MATCH(A83+1,Raw!B:B,0)-1)),"V")&gt;0,COUNTIF(INDIRECT("Raw!C"&amp;MATCH(A83,Raw!B:B,0)&amp;":C"&amp;IF(A83=MAX(Raw!B:B),1010,MATCH(A83+1,Raw!B:B,0)-1)),"H")+COUNTIF(INDIRECT("Raw!C"&amp;MATCH(A83,Raw!B:B,0)&amp;":C"&amp;IF(A83=MAX(Raw!B:B),1010,MATCH(A83+1,Raw!B:B,0)-1)),"S")+1,"")),2000)+IFERROR(LARGE(INDIRECT("RAW!T"&amp;MATCH(A83,Raw!B:B,0)&amp;":T"&amp;IF(A83=MAX(Raw!B:B),1010,MATCH(A83+1,Raw!B:B,0)-1)),IF(COUNTIF(INDIRECT("Raw!C"&amp;MATCH(A83,Raw!B:B,0)&amp;":C"&amp;IF(A83=MAX(Raw!B:B),1010,MATCH(A83+1,Raw!B:B,0)-1)),"V")&gt;1,COUNTIF(INDIRECT("Raw!C"&amp;MATCH(A83,Raw!B:B,0)&amp;":C"&amp;IF(A83=MAX(Raw!B:B),1010,MATCH(A83+1,Raw!B:B,0)-1)),"H")+COUNTIF(INDIRECT("Raw!C"&amp;MATCH(A83,Raw!B:B,0)&amp;":C"&amp;IF(A83=MAX(Raw!B:B),1010,MATCH(A83+1,Raw!B:B,0)-1)),"S")+2,"")),2000)-4000,"")</f>
        <v>0</v>
      </c>
      <c r="C83" s="52">
        <f ca="1">IFERROR(IFERROR(LARGE(INDIRECT("RAW!U"&amp;MATCH(A83,Raw!B:B,0)&amp;":U"&amp;IF(A83=MAX(Raw!B:B),1010,MATCH(A83+1,Raw!B:B,0)-1)),IF(COUNTIF(INDIRECT("Raw!C"&amp;MATCH(A83,Raw!B:B,0)&amp;":C"&amp;IF(A83=MAX(Raw!B:B),1010,MATCH(A83+1,Raw!B:B,0)-1)),"H")&gt;0,1,"")),6000)+IFERROR(LARGE(INDIRECT("RAW!U"&amp;MATCH(A83,Raw!B:B,0)&amp;":U"&amp;IF(A83=MAX(Raw!B:B),1010,MATCH(A83+1,Raw!B:B,0)-1)),IF(COUNTIF(INDIRECT("Raw!C"&amp;MATCH(A83,Raw!B:B,0)&amp;":C"&amp;IF(A83=MAX(Raw!B:B),1010,MATCH(A83+1,Raw!B:B,0)-1)),"H")&gt;1,2,"")),6000)-12000
+IFERROR(LARGE(INDIRECT("RAW!U"&amp;MATCH(A83,Raw!B:B,0)&amp;":U"&amp;IF(A83=MAX(Raw!B:B),1010,MATCH(A83+1,Raw!B:B,0)-1)),IF(COUNTIF(INDIRECT("Raw!C"&amp;MATCH(A83,Raw!B:B,0)&amp;":C"&amp;IF(A83=MAX(Raw!B:B),1010,MATCH(A83+1,Raw!B:B,0)-1)),"S")&gt;0,COUNTIF(INDIRECT("Raw!C"&amp;MATCH(A83,Raw!B:B,0)&amp;":C"&amp;IF(A83=MAX(Raw!B:B),1010,MATCH(A83+1,Raw!B:B,0)-1)),"H")+1,"")),4000)+IFERROR(LARGE(INDIRECT("RAW!U"&amp;MATCH(A83,Raw!B:B,0)&amp;":U"&amp;IF(A83=MAX(Raw!B:B),1010,MATCH(A83+1,Raw!B:B,0)-1)),IF(COUNTIF(INDIRECT("Raw!C"&amp;MATCH(A83,Raw!B:B,0)&amp;":C"&amp;IF(A83=MAX(Raw!B:B),1010,MATCH(A83+1,Raw!B:B,0)-1)),"S")&gt;1,COUNTIF(INDIRECT("Raw!C"&amp;MATCH(A83,Raw!B:B,0)&amp;":C"&amp;IF(A83=MAX(Raw!B:B),1010,MATCH(A83+1,Raw!B:B,0)-1)),"H")+2,"")),4000)-8000+IFERROR(LARGE(INDIRECT("RAW!U"&amp;MATCH(A83,Raw!B:B,0)&amp;":U"&amp;IF(A83=MAX(Raw!B:B),1010,MATCH(A83+1,Raw!B:B,0)-1)),IF(COUNTIF(INDIRECT("Raw!C"&amp;MATCH(A83,Raw!B:B,0)&amp;":C"&amp;IF(A83=MAX(Raw!B:B),1010,MATCH(A83+1,Raw!B:B,0)-1)),"V")&gt;0,COUNTIF(INDIRECT("Raw!C"&amp;MATCH(A83,Raw!B:B,0)&amp;":C"&amp;IF(A83=MAX(Raw!B:B),1010,MATCH(A83+1,Raw!B:B,0)-1)),"H")+COUNTIF(INDIRECT("Raw!C"&amp;MATCH(A83,Raw!B:B,0)&amp;":C"&amp;IF(A83=MAX(Raw!B:B),1010,MATCH(A83+1,Raw!B:B,0)-1)),"S")+1,"")),2000)+IFERROR(LARGE(INDIRECT("RAW!U"&amp;MATCH(A83,Raw!B:B,0)&amp;":U"&amp;IF(A83=MAX(Raw!B:B),1010,MATCH(A83+1,Raw!B:B,0)-1)),IF(COUNTIF(INDIRECT("Raw!C"&amp;MATCH(A83,Raw!B:B,0)&amp;":C"&amp;IF(A83=MAX(Raw!B:B),1010,MATCH(A83+1,Raw!B:B,0)-1)),"V")&gt;1,COUNTIF(INDIRECT("Raw!C"&amp;MATCH(A83,Raw!B:B,0)&amp;":C"&amp;IF(A83=MAX(Raw!B:B),1010,MATCH(A83+1,Raw!B:B,0)-1)),"H")+COUNTIF(INDIRECT("Raw!C"&amp;MATCH(A83,Raw!B:B,0)&amp;":C"&amp;IF(A83=MAX(Raw!B:B),1010,MATCH(A83+1,Raw!B:B,0)-1)),"S")+2,"")),2000)-4000,"")</f>
        <v>0</v>
      </c>
      <c r="D83" s="52">
        <f ca="1">IFERROR(IFERROR(LARGE(INDIRECT("RAW!V"&amp;MATCH(A83,Raw!B:B,0)&amp;":V"&amp;IF(A83=MAX(Raw!B:B),1010,MATCH(A83+1,Raw!B:B,0)-1)),IF(COUNTIF(INDIRECT("Raw!C"&amp;MATCH(A83,Raw!B:B,0)&amp;":C"&amp;IF(A83=MAX(Raw!B:B),1010,MATCH(A83+1,Raw!B:B,0)-1)),"H")&gt;0,1,"")),6000)+IFERROR(LARGE(INDIRECT("RAW!V"&amp;MATCH(A83,Raw!B:B,0)&amp;":V"&amp;IF(A83=MAX(Raw!B:B),1010,MATCH(A83+1,Raw!B:B,0)-1)),IF(COUNTIF(INDIRECT("Raw!C"&amp;MATCH(A83,Raw!B:B,0)&amp;":C"&amp;IF(A83=MAX(Raw!B:B),1010,MATCH(A83+1,Raw!B:B,0)-1)),"H")&gt;1,2,"")),6000)-12000
+IFERROR(LARGE(INDIRECT("RAW!V"&amp;MATCH(A83,Raw!B:B,0)&amp;":V"&amp;IF(A83=MAX(Raw!B:B),1010,MATCH(A83+1,Raw!B:B,0)-1)),IF(COUNTIF(INDIRECT("Raw!C"&amp;MATCH(A83,Raw!B:B,0)&amp;":C"&amp;IF(A83=MAX(Raw!B:B),1010,MATCH(A83+1,Raw!B:B,0)-1)),"S")&gt;0,COUNTIF(INDIRECT("Raw!C"&amp;MATCH(A83,Raw!B:B,0)&amp;":C"&amp;IF(A83=MAX(Raw!B:B),1010,MATCH(A83+1,Raw!B:B,0)-1)),"H")+1,"")),4000)+IFERROR(LARGE(INDIRECT("RAW!V"&amp;MATCH(A83,Raw!B:B,0)&amp;":V"&amp;IF(A83=MAX(Raw!B:B),1010,MATCH(A83+1,Raw!B:B,0)-1)),IF(COUNTIF(INDIRECT("Raw!C"&amp;MATCH(A83,Raw!B:B,0)&amp;":C"&amp;IF(A83=MAX(Raw!B:B),1010,MATCH(A83+1,Raw!B:B,0)-1)),"S")&gt;1,COUNTIF(INDIRECT("Raw!C"&amp;MATCH(A83,Raw!B:B,0)&amp;":C"&amp;IF(A83=MAX(Raw!B:B),1010,MATCH(A83+1,Raw!B:B,0)-1)),"H")+2,"")),4000)-8000+IFERROR(LARGE(INDIRECT("RAW!V"&amp;MATCH(A83,Raw!B:B,0)&amp;":V"&amp;IF(A83=MAX(Raw!B:B),1010,MATCH(A83+1,Raw!B:B,0)-1)),IF(COUNTIF(INDIRECT("Raw!C"&amp;MATCH(A83,Raw!B:B,0)&amp;":C"&amp;IF(A83=MAX(Raw!B:B),1010,MATCH(A83+1,Raw!B:B,0)-1)),"V")&gt;0,COUNTIF(INDIRECT("Raw!C"&amp;MATCH(A83,Raw!B:B,0)&amp;":C"&amp;IF(A83=MAX(Raw!B:B),1010,MATCH(A83+1,Raw!B:B,0)-1)),"H")+COUNTIF(INDIRECT("Raw!C"&amp;MATCH(A83,Raw!B:B,0)&amp;":C"&amp;IF(A83=MAX(Raw!B:B),1010,MATCH(A83+1,Raw!B:B,0)-1)),"S")+1,"")),2000)+IFERROR(LARGE(INDIRECT("RAW!V"&amp;MATCH(A83,Raw!B:B,0)&amp;":V"&amp;IF(A83=MAX(Raw!B:B),1010,MATCH(A83+1,Raw!B:B,0)-1)),IF(COUNTIF(INDIRECT("Raw!C"&amp;MATCH(A83,Raw!B:B,0)&amp;":C"&amp;IF(A83=MAX(Raw!B:B),1010,MATCH(A83+1,Raw!B:B,0)-1)),"V")&gt;1,COUNTIF(INDIRECT("Raw!C"&amp;MATCH(A83,Raw!B:B,0)&amp;":C"&amp;IF(A83=MAX(Raw!B:B),1010,MATCH(A83+1,Raw!B:B,0)-1)),"H")+COUNTIF(INDIRECT("Raw!C"&amp;MATCH(A83,Raw!B:B,0)&amp;":C"&amp;IF(A83=MAX(Raw!B:B),1010,MATCH(A83+1,Raw!B:B,0)-1)),"S")+2,"")),2000)-4000,"")</f>
        <v>0</v>
      </c>
      <c r="E83" s="52">
        <f ca="1">IFERROR(IFERROR(LARGE(INDIRECT("RAW!W"&amp;MATCH(A83,Raw!B:B,0)&amp;":W"&amp;IF(A83=MAX(Raw!B:B),1010,MATCH(A83+1,Raw!B:B,0)-1)),IF(COUNTIF(INDIRECT("Raw!C"&amp;MATCH(A83,Raw!B:B,0)&amp;":C"&amp;IF(A83=MAX(Raw!B:B),1010,MATCH(A83+1,Raw!B:B,0)-1)),"H")&gt;0,1,"")),6000)+IFERROR(LARGE(INDIRECT("RAW!W"&amp;MATCH(A83,Raw!B:B,0)&amp;":W"&amp;IF(A83=MAX(Raw!B:B),1010,MATCH(A83+1,Raw!B:B,0)-1)),IF(COUNTIF(INDIRECT("Raw!C"&amp;MATCH(A83,Raw!B:B,0)&amp;":C"&amp;IF(A83=MAX(Raw!B:B),1010,MATCH(A83+1,Raw!B:B,0)-1)),"H")&gt;1,2,"")),6000)-12000
+IFERROR(LARGE(INDIRECT("RAW!W"&amp;MATCH(A83,Raw!B:B,0)&amp;":W"&amp;IF(A83=MAX(Raw!B:B),1010,MATCH(A83+1,Raw!B:B,0)-1)),IF(COUNTIF(INDIRECT("Raw!C"&amp;MATCH(A83,Raw!B:B,0)&amp;":C"&amp;IF(A83=MAX(Raw!B:B),1010,MATCH(A83+1,Raw!B:B,0)-1)),"S")&gt;0,COUNTIF(INDIRECT("Raw!C"&amp;MATCH(A83,Raw!B:B,0)&amp;":C"&amp;IF(A83=MAX(Raw!B:B),1010,MATCH(A83+1,Raw!B:B,0)-1)),"H")+1,"")),4000)+IFERROR(LARGE(INDIRECT("RAW!W"&amp;MATCH(A83,Raw!B:B,0)&amp;":W"&amp;IF(A83=MAX(Raw!B:B),1010,MATCH(A83+1,Raw!B:B,0)-1)),IF(COUNTIF(INDIRECT("Raw!C"&amp;MATCH(A83,Raw!B:B,0)&amp;":C"&amp;IF(A83=MAX(Raw!B:B),1010,MATCH(A83+1,Raw!B:B,0)-1)),"S")&gt;1,COUNTIF(INDIRECT("Raw!C"&amp;MATCH(A83,Raw!B:B,0)&amp;":C"&amp;IF(A83=MAX(Raw!B:B),1010,MATCH(A83+1,Raw!B:B,0)-1)),"H")+2,"")),4000)-8000+IFERROR(LARGE(INDIRECT("RAW!W"&amp;MATCH(A83,Raw!B:B,0)&amp;":W"&amp;IF(A83=MAX(Raw!B:B),1010,MATCH(A83+1,Raw!B:B,0)-1)),IF(COUNTIF(INDIRECT("Raw!C"&amp;MATCH(A83,Raw!B:B,0)&amp;":C"&amp;IF(A83=MAX(Raw!B:B),1010,MATCH(A83+1,Raw!B:B,0)-1)),"V")&gt;0,COUNTIF(INDIRECT("Raw!C"&amp;MATCH(A83,Raw!B:B,0)&amp;":C"&amp;IF(A83=MAX(Raw!B:B),1010,MATCH(A83+1,Raw!B:B,0)-1)),"H")+COUNTIF(INDIRECT("Raw!C"&amp;MATCH(A83,Raw!B:B,0)&amp;":C"&amp;IF(A83=MAX(Raw!B:B),1010,MATCH(A83+1,Raw!B:B,0)-1)),"S")+1,"")),2000)+IFERROR(LARGE(INDIRECT("RAW!W"&amp;MATCH(A83,Raw!B:B,0)&amp;":W"&amp;IF(A83=MAX(Raw!B:B),1010,MATCH(A83+1,Raw!B:B,0)-1)),IF(COUNTIF(INDIRECT("Raw!C"&amp;MATCH(A83,Raw!B:B,0)&amp;":C"&amp;IF(A83=MAX(Raw!B:B),1010,MATCH(A83+1,Raw!B:B,0)-1)),"V")&gt;1,COUNTIF(INDIRECT("Raw!C"&amp;MATCH(A83,Raw!B:B,0)&amp;":C"&amp;IF(A83=MAX(Raw!B:B),1010,MATCH(A83+1,Raw!B:B,0)-1)),"H")+COUNTIF(INDIRECT("Raw!C"&amp;MATCH(A83,Raw!B:B,0)&amp;":C"&amp;IF(A83=MAX(Raw!B:B),1010,MATCH(A83+1,Raw!B:B,0)-1)),"S")+2,"")),2000)-4000,"")</f>
        <v>0</v>
      </c>
      <c r="F83" s="52">
        <f ca="1">IFERROR(IFERROR(LARGE(INDIRECT("RAW!X"&amp;MATCH(A83,Raw!B:B,0)&amp;":X"&amp;IF(A83=MAX(Raw!B:B),1010,MATCH(A83+1,Raw!B:B,0)-1)),IF(COUNTIF(INDIRECT("Raw!C"&amp;MATCH(A83,Raw!B:B,0)&amp;":C"&amp;IF(A83=MAX(Raw!B:B),1010,MATCH(A83+1,Raw!B:B,0)-1)),"H")&gt;0,1,"")),6000)+IFERROR(LARGE(INDIRECT("RAW!X"&amp;MATCH(A83,Raw!B:B,0)&amp;":X"&amp;IF(A83=MAX(Raw!B:B),1010,MATCH(A83+1,Raw!B:B,0)-1)),IF(COUNTIF(INDIRECT("Raw!C"&amp;MATCH(A83,Raw!B:B,0)&amp;":C"&amp;IF(A83=MAX(Raw!B:B),1010,MATCH(A83+1,Raw!B:B,0)-1)),"H")&gt;1,2,"")),6000)-12000
+IFERROR(LARGE(INDIRECT("RAW!X"&amp;MATCH(A83,Raw!B:B,0)&amp;":X"&amp;IF(A83=MAX(Raw!B:B),1010,MATCH(A83+1,Raw!B:B,0)-1)),IF(COUNTIF(INDIRECT("Raw!C"&amp;MATCH(A83,Raw!B:B,0)&amp;":C"&amp;IF(A83=MAX(Raw!B:B),1010,MATCH(A83+1,Raw!B:B,0)-1)),"S")&gt;0,COUNTIF(INDIRECT("Raw!C"&amp;MATCH(A83,Raw!B:B,0)&amp;":C"&amp;IF(A83=MAX(Raw!B:B),1010,MATCH(A83+1,Raw!B:B,0)-1)),"H")+1,"")),4000)+IFERROR(LARGE(INDIRECT("RAW!X"&amp;MATCH(A83,Raw!B:B,0)&amp;":X"&amp;IF(A83=MAX(Raw!B:B),1010,MATCH(A83+1,Raw!B:B,0)-1)),IF(COUNTIF(INDIRECT("Raw!C"&amp;MATCH(A83,Raw!B:B,0)&amp;":C"&amp;IF(A83=MAX(Raw!B:B),1010,MATCH(A83+1,Raw!B:B,0)-1)),"S")&gt;1,COUNTIF(INDIRECT("Raw!C"&amp;MATCH(A83,Raw!B:B,0)&amp;":C"&amp;IF(A83=MAX(Raw!B:B),1010,MATCH(A83+1,Raw!B:B,0)-1)),"H")+2,"")),4000)-8000+IFERROR(LARGE(INDIRECT("RAW!X"&amp;MATCH(A83,Raw!B:B,0)&amp;":X"&amp;IF(A83=MAX(Raw!B:B),1010,MATCH(A83+1,Raw!B:B,0)-1)),IF(COUNTIF(INDIRECT("Raw!C"&amp;MATCH(A83,Raw!B:B,0)&amp;":C"&amp;IF(A83=MAX(Raw!B:B),1010,MATCH(A83+1,Raw!B:B,0)-1)),"v")&gt;0,COUNTIF(INDIRECT("Raw!C"&amp;MATCH(A83,Raw!B:B,0)&amp;":C"&amp;IF(A83=MAX(Raw!B:B),1010,MATCH(A83+1,Raw!B:B,0)-1)),"H")+COUNTIF(INDIRECT("Raw!C"&amp;MATCH(A83,Raw!B:B,0)&amp;":C"&amp;IF(A83=MAX(Raw!B:B),1010,MATCH(A83+1,Raw!B:B,0)-1)),"S")+1,"")),2000)+IFERROR(LARGE(INDIRECT("RAW!X"&amp;MATCH(A83,Raw!B:B,0)&amp;":X"&amp;IF(A83=MAX(Raw!B:B),1010,MATCH(A83+1,Raw!B:B,0)-1)),IF(COUNTIF(INDIRECT("Raw!C"&amp;MATCH(A83,Raw!B:B,0)&amp;":C"&amp;IF(A83=MAX(Raw!B:B),1010,MATCH(A83+1,Raw!B:B,0)-1)),"v")&gt;1,COUNTIF(INDIRECT("Raw!C"&amp;MATCH(A83,Raw!B:B,0)&amp;":C"&amp;IF(A83=MAX(Raw!B:B),1010,MATCH(A83+1,Raw!B:B,0)-1)),"H")+COUNTIF(INDIRECT("Raw!C"&amp;MATCH(A83,Raw!B:B,0)&amp;":C"&amp;IF(A83=MAX(Raw!B:B),1010,MATCH(A83+1,Raw!B:B,0)-1)),"S")+2,"")),2000)-4000,"")</f>
        <v>0</v>
      </c>
      <c r="G83" s="52">
        <f ca="1">IFERROR(IFERROR(LARGE(INDIRECT("RAW!Y"&amp;MATCH(A83,Raw!B:B,0)&amp;":Y"&amp;IF(A83=MAX(Raw!B:B),1010,MATCH(A83+1,Raw!B:B,0)-1)),IF(COUNTIF(INDIRECT("Raw!C"&amp;MATCH(A83,Raw!B:B,0)&amp;":C"&amp;IF(A83=MAX(Raw!B:B),1010,MATCH(A83+1,Raw!B:B,0)-1)),"H")&gt;0,1,"")),6000)+IFERROR(LARGE(INDIRECT("RAW!Y"&amp;MATCH(A83,Raw!B:B,0)&amp;":Y"&amp;IF(A83=MAX(Raw!B:B),1010,MATCH(A83+1,Raw!B:B,0)-1)),IF(COUNTIF(INDIRECT("Raw!C"&amp;MATCH(A83,Raw!B:B,0)&amp;":C"&amp;IF(A83=MAX(Raw!B:B),1010,MATCH(A83+1,Raw!B:B,0)-1)),"H")&gt;1,2,"")),6000)-12000
+IFERROR(LARGE(INDIRECT("RAW!Y"&amp;MATCH(A83,Raw!B:B,0)&amp;":Y"&amp;IF(A83=MAX(Raw!B:B),1010,MATCH(A83+1,Raw!B:B,0)-1)),IF(COUNTIF(INDIRECT("Raw!C"&amp;MATCH(A83,Raw!B:B,0)&amp;":C"&amp;IF(A83=MAX(Raw!B:B),1010,MATCH(A83+1,Raw!B:B,0)-1)),"S")&gt;0,COUNTIF(INDIRECT("Raw!C"&amp;MATCH(A83,Raw!B:B,0)&amp;":C"&amp;IF(A83=MAX(Raw!B:B),1010,MATCH(A83+1,Raw!B:B,0)-1)),"H")+1,"")),4000)+IFERROR(LARGE(INDIRECT("RAW!Y"&amp;MATCH(A83,Raw!B:B,0)&amp;":Y"&amp;IF(A83=MAX(Raw!B:B),1010,MATCH(A83+1,Raw!B:B,0)-1)),IF(COUNTIF(INDIRECT("Raw!C"&amp;MATCH(A83,Raw!B:B,0)&amp;":C"&amp;IF(A83=MAX(Raw!B:B),1010,MATCH(A83+1,Raw!B:B,0)-1)),"S")&gt;1,COUNTIF(INDIRECT("Raw!C"&amp;MATCH(A83,Raw!B:B,0)&amp;":C"&amp;IF(A83=MAX(Raw!B:B),1010,MATCH(A83+1,Raw!B:B,0)-1)),"H")+2,"")),4000)-8000+IFERROR(LARGE(INDIRECT("RAW!Y"&amp;MATCH(A83,Raw!B:B,0)&amp;":Y"&amp;IF(A83=MAX(Raw!B:B),1010,MATCH(A83+1,Raw!B:B,0)-1)),IF(COUNTIF(INDIRECT("Raw!C"&amp;MATCH(A83,Raw!B:B,0)&amp;":C"&amp;IF(A83=MAX(Raw!B:B),1010,MATCH(A83+1,Raw!B:B,0)-1)),"V")&gt;0,COUNTIF(INDIRECT("Raw!C"&amp;MATCH(A83,Raw!B:B,0)&amp;":C"&amp;IF(A83=MAX(Raw!B:B),1010,MATCH(A83+1,Raw!B:B,0)-1)),"H")+COUNTIF(INDIRECT("Raw!C"&amp;MATCH(A83,Raw!B:B,0)&amp;":C"&amp;IF(A83=MAX(Raw!B:B),1010,MATCH(A83+1,Raw!B:B,0)-1)),"S")+1,"")),2000)+IFERROR(LARGE(INDIRECT("RAW!Y"&amp;MATCH(A83,Raw!B:B,0)&amp;":Y"&amp;IF(A83=MAX(Raw!B:B),1010,MATCH(A83+1,Raw!B:B,0)-1)),IF(COUNTIF(INDIRECT("Raw!C"&amp;MATCH(A83,Raw!B:B,0)&amp;":C"&amp;IF(A83=MAX(Raw!B:B),1010,MATCH(A83+1,Raw!B:B,0)-1)),"V")&gt;1,COUNTIF(INDIRECT("Raw!C"&amp;MATCH(A83,Raw!B:B,0)&amp;":C"&amp;IF(A83=MAX(Raw!B:B),1010,MATCH(A83+1,Raw!B:B,0)-1)),"H")+COUNTIF(INDIRECT("Raw!C"&amp;MATCH(A83,Raw!B:B,0)&amp;":C"&amp;IF(A83=MAX(Raw!B:B),1010,MATCH(A83+1,Raw!B:B,0)-1)),"S")+2,"")),2000)-4000,"")</f>
        <v>0</v>
      </c>
      <c r="H83" s="52">
        <f ca="1">IFERROR(IFERROR(LARGE(INDIRECT("RAW!Z"&amp;MATCH(A83,Raw!B:B,0)&amp;":Z"&amp;IF(A83=MAX(Raw!B:B),1010,MATCH(A83+1,Raw!B:B,0)-1)),IF(COUNTIF(INDIRECT("Raw!C"&amp;MATCH(A83,Raw!B:B,0)&amp;":C"&amp;IF(A83=MAX(Raw!B:B),1010,MATCH(A83+1,Raw!B:B,0)-1)),"H")&gt;0,1,"")),6000)+IFERROR(LARGE(INDIRECT("RAW!Z"&amp;MATCH(A83,Raw!B:B,0)&amp;":Z"&amp;IF(A83=MAX(Raw!B:B),1010,MATCH(A83+1,Raw!B:B,0)-1)),IF(COUNTIF(INDIRECT("Raw!C"&amp;MATCH(A83,Raw!B:B,0)&amp;":C"&amp;IF(A83=MAX(Raw!B:B),1010,MATCH(A83+1,Raw!B:B,0)-1)),"H")&gt;1,2,"")),6000)-12000
+IFERROR(LARGE(INDIRECT("RAW!Z"&amp;MATCH(A83,Raw!B:B,0)&amp;":Z"&amp;IF(A83=MAX(Raw!B:B),1010,MATCH(A83+1,Raw!B:B,0)-1)),IF(COUNTIF(INDIRECT("Raw!C"&amp;MATCH(A83,Raw!B:B,0)&amp;":C"&amp;IF(A83=MAX(Raw!B:B),1010,MATCH(A83+1,Raw!B:B,0)-1)),"S")&gt;0,COUNTIF(INDIRECT("Raw!C"&amp;MATCH(A83,Raw!B:B,0)&amp;":C"&amp;IF(A83=MAX(Raw!B:B),1010,MATCH(A83+1,Raw!B:B,0)-1)),"H")+1,"")),4000)+IFERROR(LARGE(INDIRECT("RAW!Z"&amp;MATCH(A83,Raw!B:B,0)&amp;":Z"&amp;IF(A83=MAX(Raw!B:B),1010,MATCH(A83+1,Raw!B:B,0)-1)),IF(COUNTIF(INDIRECT("Raw!C"&amp;MATCH(A83,Raw!B:B,0)&amp;":C"&amp;IF(A83=MAX(Raw!B:B),1010,MATCH(A83+1,Raw!B:B,0)-1)),"S")&gt;1,COUNTIF(INDIRECT("Raw!C"&amp;MATCH(A83,Raw!B:B,0)&amp;":C"&amp;IF(A83=MAX(Raw!B:B),1010,MATCH(A83+1,Raw!B:B,0)-1)),"H")+2,"")),4000)-8000+IFERROR(LARGE(INDIRECT("RAW!Z"&amp;MATCH(A83,Raw!B:B,0)&amp;":Z"&amp;IF(A83=MAX(Raw!B:B),1010,MATCH(A83+1,Raw!B:B,0)-1)),IF(COUNTIF(INDIRECT("Raw!C"&amp;MATCH(A83,Raw!B:B,0)&amp;":C"&amp;IF(A83=MAX(Raw!B:B),1010,MATCH(A83+1,Raw!B:B,0)-1)),"V")&gt;0,COUNTIF(INDIRECT("Raw!C"&amp;MATCH(A83,Raw!B:B,0)&amp;":C"&amp;IF(A83=MAX(Raw!B:B),1010,MATCH(A83+1,Raw!B:B,0)-1)),"H")+COUNTIF(INDIRECT("Raw!C"&amp;MATCH(A83,Raw!B:B,0)&amp;":C"&amp;IF(A83=MAX(Raw!B:B),1010,MATCH(A83+1,Raw!B:B,0)-1)),"S")+1,"")),2000)+IFERROR(LARGE(INDIRECT("RAW!Z"&amp;MATCH(A83,Raw!B:B,0)&amp;":Z"&amp;IF(A83=MAX(Raw!B:B),1010,MATCH(A83+1,Raw!B:B,0)-1)),IF(COUNTIF(INDIRECT("Raw!C"&amp;MATCH(A83,Raw!B:B,0)&amp;":C"&amp;IF(A83=MAX(Raw!B:B),1010,MATCH(A83+1,Raw!B:B,0)-1)),"V")&gt;1,COUNTIF(INDIRECT("Raw!C"&amp;MATCH(A83,Raw!B:B,0)&amp;":C"&amp;IF(A83=MAX(Raw!B:B),1010,MATCH(A83+1,Raw!B:B,0)-1)),"H")+COUNTIF(INDIRECT("Raw!C"&amp;MATCH(A83,Raw!B:B,0)&amp;":C"&amp;IF(A83=MAX(Raw!B:B),1010,MATCH(A83+1,Raw!B:B,0)-1)),"S")+2,"")),2000)-4000,"")</f>
        <v>0</v>
      </c>
      <c r="I83" s="52">
        <f ca="1">IFERROR(IFERROR(LARGE(INDIRECT("RAW!AA"&amp;MATCH(A83,Raw!B:B,0)&amp;":AA"&amp;IF(A83=MAX(Raw!B:B),1010,MATCH(A83+1,Raw!B:B,0)-1)),IF(COUNTIF(INDIRECT("Raw!C"&amp;MATCH(A83,Raw!B:B,0)&amp;":C"&amp;IF(A83=MAX(Raw!B:B),1010,MATCH(A83+1,Raw!B:B,0)-1)),"H")&gt;0,1,"")),6000)+IFERROR(LARGE(INDIRECT("RAW!AA"&amp;MATCH(A83,Raw!B:B,0)&amp;":AA"&amp;IF(A83=MAX(Raw!B:B),1010,MATCH(A83+1,Raw!B:B,0)-1)),IF(COUNTIF(INDIRECT("Raw!C"&amp;MATCH(A83,Raw!B:B,0)&amp;":C"&amp;IF(A83=MAX(Raw!B:B),1010,MATCH(A83+1,Raw!B:B,0)-1)),"H")&gt;1,2,"")),6000)-12000
+IFERROR(LARGE(INDIRECT("RAW!AA"&amp;MATCH(A83,Raw!B:B,0)&amp;":AA"&amp;IF(A83=MAX(Raw!B:B),1010,MATCH(A83+1,Raw!B:B,0)-1)),IF(COUNTIF(INDIRECT("Raw!C"&amp;MATCH(A83,Raw!B:B,0)&amp;":C"&amp;IF(A83=MAX(Raw!B:B),1010,MATCH(A83+1,Raw!B:B,0)-1)),"S")&gt;0,COUNTIF(INDIRECT("Raw!C"&amp;MATCH(A83,Raw!B:B,0)&amp;":C"&amp;IF(A83=MAX(Raw!B:B),1010,MATCH(A83+1,Raw!B:B,0)-1)),"H")+1,"")),4000)+IFERROR(LARGE(INDIRECT("RAW!AA"&amp;MATCH(A83,Raw!B:B,0)&amp;":AA"&amp;IF(A83=MAX(Raw!B:B),1010,MATCH(A83+1,Raw!B:B,0)-1)),IF(COUNTIF(INDIRECT("Raw!C"&amp;MATCH(A83,Raw!B:B,0)&amp;":C"&amp;IF(A83=MAX(Raw!B:B),1010,MATCH(A83+1,Raw!B:B,0)-1)),"S")&gt;1,COUNTIF(INDIRECT("Raw!C"&amp;MATCH(A83,Raw!B:B,0)&amp;":C"&amp;IF(A83=MAX(Raw!B:B),1010,MATCH(A83+1,Raw!B:B,0)-1)),"H")+2,"")),4000)-8000+IFERROR(LARGE(INDIRECT("RAW!AA"&amp;MATCH(A83,Raw!B:B,0)&amp;":AA"&amp;IF(A83=MAX(Raw!B:B),1010,MATCH(A83+1,Raw!B:B,0)-1)),IF(COUNTIF(INDIRECT("Raw!C"&amp;MATCH(A83,Raw!B:B,0)&amp;":C"&amp;IF(A83=MAX(Raw!B:B),1010,MATCH(A83+1,Raw!B:B,0)-1)),"V")&gt;0,COUNTIF(INDIRECT("Raw!C"&amp;MATCH(A83,Raw!B:B,0)&amp;":C"&amp;IF(A83=MAX(Raw!B:B),1010,MATCH(A83+1,Raw!B:B,0)-1)),"H")+COUNTIF(INDIRECT("Raw!C"&amp;MATCH(A83,Raw!B:B,0)&amp;":C"&amp;IF(A83=MAX(Raw!B:B),1010,MATCH(A83+1,Raw!B:B,0)-1)),"S")+1,"")),2000)+IFERROR(LARGE(INDIRECT("RAW!AA"&amp;MATCH(A83,Raw!B:B,0)&amp;":AA"&amp;IF(A83=MAX(Raw!B:B),1010,MATCH(A83+1,Raw!B:B,0)-1)),IF(COUNTIF(INDIRECT("Raw!C"&amp;MATCH(A83,Raw!B:B,0)&amp;":C"&amp;IF(A83=MAX(Raw!B:B),1010,MATCH(A83+1,Raw!B:B,0)-1)),"V")&gt;1,COUNTIF(INDIRECT("Raw!C"&amp;MATCH(A83,Raw!B:B,0)&amp;":C"&amp;IF(A83=MAX(Raw!B:B),1010,MATCH(A83+1,Raw!B:B,0)-1)),"H")+COUNTIF(INDIRECT("Raw!C"&amp;MATCH(A83,Raw!B:B,0)&amp;":C"&amp;IF(A83=MAX(Raw!B:B),1010,MATCH(A83+1,Raw!B:B,0)-1)),"S")+2,"")),2000)-4000,"")</f>
        <v>0</v>
      </c>
      <c r="J83" s="52">
        <f ca="1">IFERROR(IFERROR(LARGE(INDIRECT("RAW!AB"&amp;MATCH(A83,Raw!B:B,0)&amp;":AB"&amp;IF(A83=MAX(Raw!B:B),1010,MATCH(A83+1,Raw!B:B,0)-1)),IF(COUNTIF(INDIRECT("Raw!C"&amp;MATCH(A83,Raw!B:B,0)&amp;":C"&amp;IF(A83=MAX(Raw!B:B),1010,MATCH(A83+1,Raw!B:B,0)-1)),"H")&gt;0,1,"")),6000)+IFERROR(LARGE(INDIRECT("RAW!AB"&amp;MATCH(A83,Raw!B:B,0)&amp;":AB"&amp;IF(A83=MAX(Raw!B:B),1010,MATCH(A83+1,Raw!B:B,0)-1)),IF(COUNTIF(INDIRECT("Raw!C"&amp;MATCH(A83,Raw!B:B,0)&amp;":C"&amp;IF(A83=MAX(Raw!B:B),1010,MATCH(A83+1,Raw!B:B,0)-1)),"H")&gt;1,2,"")),6000)-12000
+IFERROR(LARGE(INDIRECT("RAW!AB"&amp;MATCH(A83,Raw!B:B,0)&amp;":AB"&amp;IF(A83=MAX(Raw!B:B),1010,MATCH(A83+1,Raw!B:B,0)-1)),IF(COUNTIF(INDIRECT("Raw!C"&amp;MATCH(A83,Raw!B:B,0)&amp;":C"&amp;IF(A83=MAX(Raw!B:B),1010,MATCH(A83+1,Raw!B:B,0)-1)),"S")&gt;0,COUNTIF(INDIRECT("Raw!C"&amp;MATCH(A83,Raw!B:B,0)&amp;":C"&amp;IF(A83=MAX(Raw!B:B),1010,MATCH(A83+1,Raw!B:B,0)-1)),"H")+1,"")),4000)+IFERROR(LARGE(INDIRECT("RAW!AB"&amp;MATCH(A83,Raw!B:B,0)&amp;":AB"&amp;IF(A83=MAX(Raw!B:B),1010,MATCH(A83+1,Raw!B:B,0)-1)),IF(COUNTIF(INDIRECT("Raw!C"&amp;MATCH(A83,Raw!B:B,0)&amp;":C"&amp;IF(A83=MAX(Raw!B:B),1010,MATCH(A83+1,Raw!B:B,0)-1)),"S")&gt;1,COUNTIF(INDIRECT("Raw!C"&amp;MATCH(A83,Raw!B:B,0)&amp;":C"&amp;IF(A83=MAX(Raw!B:B),1010,MATCH(A83+1,Raw!B:B,0)-1)),"H")+2,"")),4000)-8000+IFERROR(LARGE(INDIRECT("RAW!AB"&amp;MATCH(A83,Raw!B:B,0)&amp;":AB"&amp;IF(A83=MAX(Raw!B:B),1010,MATCH(A83+1,Raw!B:B,0)-1)),IF(COUNTIF(INDIRECT("Raw!C"&amp;MATCH(A83,Raw!B:B,0)&amp;":C"&amp;IF(A83=MAX(Raw!B:B),1010,MATCH(A83+1,Raw!B:B,0)-1)),"V")&gt;0,COUNTIF(INDIRECT("Raw!C"&amp;MATCH(A83,Raw!B:B,0)&amp;":C"&amp;IF(A83=MAX(Raw!B:B),1010,MATCH(A83+1,Raw!B:B,0)-1)),"H")+COUNTIF(INDIRECT("Raw!C"&amp;MATCH(A83,Raw!B:B,0)&amp;":C"&amp;IF(A83=MAX(Raw!B:B),1010,MATCH(A83+1,Raw!B:B,0)-1)),"S")+1,"")),2000)+IFERROR(LARGE(INDIRECT("RAW!AB"&amp;MATCH(A83,Raw!B:B,0)&amp;":AB"&amp;IF(A83=MAX(Raw!B:B),1010,MATCH(A83+1,Raw!B:B,0)-1)),IF(COUNTIF(INDIRECT("Raw!C"&amp;MATCH(A83,Raw!B:B,0)&amp;":C"&amp;IF(A83=MAX(Raw!B:B),1010,MATCH(A83+1,Raw!B:B,0)-1)),"V")&gt;1,COUNTIF(INDIRECT("Raw!C"&amp;MATCH(A83,Raw!B:B,0)&amp;":C"&amp;IF(A83=MAX(Raw!B:B),1010,MATCH(A83+1,Raw!B:B,0)-1)),"H")+COUNTIF(INDIRECT("Raw!C"&amp;MATCH(A83,Raw!B:B,0)&amp;":C"&amp;IF(A83=MAX(Raw!B:B),1010,MATCH(A83+1,Raw!B:B,0)-1)),"S")+2,"")),2000)-4000,"")</f>
        <v>0</v>
      </c>
      <c r="K83" s="52">
        <f ca="1">IFERROR(IFERROR(LARGE(INDIRECT("RAW!AC"&amp;MATCH(A83,Raw!B:B,0)&amp;":AC"&amp;IF(A83=MAX(Raw!B:B),1010,MATCH(A83+1,Raw!B:B,0)-1)),IF(COUNTIF(INDIRECT("Raw!C"&amp;MATCH(A83,Raw!B:B,0)&amp;":C"&amp;IF(A83=MAX(Raw!B:B),1010,MATCH(A83+1,Raw!B:B,0)-1)),"H")&gt;0,1,"")),6000)+IFERROR(LARGE(INDIRECT("RAW!AC"&amp;MATCH(A83,Raw!B:B,0)&amp;":AC"&amp;IF(A83=MAX(Raw!B:B),1010,MATCH(A83+1,Raw!B:B,0)-1)),IF(COUNTIF(INDIRECT("Raw!C"&amp;MATCH(A83,Raw!B:B,0)&amp;":C"&amp;IF(A83=MAX(Raw!B:B),1010,MATCH(A83+1,Raw!B:B,0)-1)),"H")&gt;1,2,"")),6000)-12000
+IFERROR(LARGE(INDIRECT("RAW!AC"&amp;MATCH(A83,Raw!B:B,0)&amp;":AC"&amp;IF(A83=MAX(Raw!B:B),1010,MATCH(A83+1,Raw!B:B,0)-1)),IF(COUNTIF(INDIRECT("Raw!C"&amp;MATCH(A83,Raw!B:B,0)&amp;":C"&amp;IF(A83=MAX(Raw!B:B),1010,MATCH(A83+1,Raw!B:B,0)-1)),"S")&gt;0,COUNTIF(INDIRECT("Raw!C"&amp;MATCH(A83,Raw!B:B,0)&amp;":C"&amp;IF(A83=MAX(Raw!B:B),1010,MATCH(A83+1,Raw!B:B,0)-1)),"H")+1,"")),4000)+IFERROR(LARGE(INDIRECT("RAW!AC"&amp;MATCH(A83,Raw!B:B,0)&amp;":AC"&amp;IF(A83=MAX(Raw!B:B),1010,MATCH(A83+1,Raw!B:B,0)-1)),IF(COUNTIF(INDIRECT("Raw!C"&amp;MATCH(A83,Raw!B:B,0)&amp;":C"&amp;IF(A83=MAX(Raw!B:B),1010,MATCH(A83+1,Raw!B:B,0)-1)),"S")&gt;1,COUNTIF(INDIRECT("Raw!C"&amp;MATCH(A83,Raw!B:B,0)&amp;":C"&amp;IF(A83=MAX(Raw!B:B),1010,MATCH(A83+1,Raw!B:B,0)-1)),"H")+2,"")),4000)-8000+IFERROR(LARGE(INDIRECT("RAW!AC"&amp;MATCH(A83,Raw!B:B,0)&amp;":AC"&amp;IF(A83=MAX(Raw!B:B),1010,MATCH(A83+1,Raw!B:B,0)-1)),IF(COUNTIF(INDIRECT("Raw!C"&amp;MATCH(A83,Raw!B:B,0)&amp;":C"&amp;IF(A83=MAX(Raw!B:B),1010,MATCH(A83+1,Raw!B:B,0)-1)),"V")&gt;0,COUNTIF(INDIRECT("Raw!C"&amp;MATCH(A83,Raw!B:B,0)&amp;":C"&amp;IF(A83=MAX(Raw!B:B),1010,MATCH(A83+1,Raw!B:B,0)-1)),"H")+COUNTIF(INDIRECT("Raw!C"&amp;MATCH(A83,Raw!B:B,0)&amp;":C"&amp;IF(A83=MAX(Raw!B:B),1010,MATCH(A83+1,Raw!B:B,0)-1)),"S")+1,"")),2000)+IFERROR(LARGE(INDIRECT("RAW!AC"&amp;MATCH(A83,Raw!B:B,0)&amp;":AC"&amp;IF(A83=MAX(Raw!B:B),1010,MATCH(A83+1,Raw!B:B,0)-1)),IF(COUNTIF(INDIRECT("Raw!C"&amp;MATCH(A83,Raw!B:B,0)&amp;":C"&amp;IF(A83=MAX(Raw!B:B),1010,MATCH(A83+1,Raw!B:B,0)-1)),"V")&gt;1,COUNTIF(INDIRECT("Raw!C"&amp;MATCH(A83,Raw!B:B,0)&amp;":C"&amp;IF(A83=MAX(Raw!B:B),1010,MATCH(A83+1,Raw!B:B,0)-1)),"H")+COUNTIF(INDIRECT("Raw!C"&amp;MATCH(A83,Raw!B:B,0)&amp;":C"&amp;IF(A83=MAX(Raw!B:B),1010,MATCH(A83+1,Raw!B:B,0)-1)),"S")+2,"")),2000)-4000,"")</f>
        <v>0</v>
      </c>
      <c r="L83" s="14">
        <f t="shared" ca="1" si="17"/>
        <v>0</v>
      </c>
      <c r="M83" s="14">
        <f t="shared" ca="1" si="18"/>
        <v>0</v>
      </c>
      <c r="N83" s="14">
        <f t="shared" ca="1" si="19"/>
        <v>0</v>
      </c>
      <c r="O83" s="37" t="str">
        <f t="array" aca="1" ref="O83" ca="1">IF(P83="","",(IF(ROUND(P83,1)=ROUND(P82,1),O82,O82+1)))</f>
        <v/>
      </c>
      <c r="P83" s="33" t="str">
        <f t="array" aca="1" ref="P83" ca="1">IF(ROUND(LARGE(B:B,$A83),2)=0,"",LARGE(B:B,$A83))</f>
        <v/>
      </c>
      <c r="Q83" s="33" t="str">
        <f t="array" aca="1" ref="Q83" ca="1">IFERROR(INDEX(Raw!$S$3:$S$502,MATCH(R83,Raw!$R$3:$R$502,0)),"")</f>
        <v/>
      </c>
      <c r="R83" s="34" t="str">
        <f t="array" aca="1" ref="R83" ca="1">IFERROR(INDEX(Raw!$R$3:$R$502,MATCH(IFERROR(INDEX(MATCH(P83,B$2:B$501,0),$A$2:$A$502),""),Raw!$Q$3:$Q$502,0)),"")</f>
        <v/>
      </c>
      <c r="S83" s="38" t="str">
        <f t="array" aca="1" ref="S83" ca="1">IF(T83="","",(IF(ROUND(T83,1)=ROUND(T82,1),S82,S82+1)))</f>
        <v/>
      </c>
      <c r="T83" s="36" t="str">
        <f t="array" aca="1" ref="T83" ca="1">IF(ROUND(LARGE(C:C,$A83),2)=0,"",LARGE(C:C,$A83))</f>
        <v/>
      </c>
      <c r="U83" s="33" t="str">
        <f t="array" aca="1" ref="U83" ca="1">IFERROR(INDEX(Raw!$S$3:$S$502,MATCH(V83,Raw!$R$3:$R$502,0)),"")</f>
        <v/>
      </c>
      <c r="V83" s="34" t="str">
        <f t="array" aca="1" ref="V83" ca="1">IFERROR(INDEX(Raw!$R$3:$R$502,MATCH(IFERROR(INDEX(MATCH(T83,C$2:C$501,0),$A$2:$A$501),""),Raw!$Q$3:$Q$502,0)),"")</f>
        <v/>
      </c>
      <c r="W83" s="38" t="str">
        <f t="array" aca="1" ref="W83" ca="1">IF(X83="","",(IF(ROUND(X83,1)=ROUND(X82,1),W82,W82+1)))</f>
        <v/>
      </c>
      <c r="X83" s="36" t="str">
        <f t="array" aca="1" ref="X83" ca="1">IF(ROUND(LARGE(D:D,$A83),2)=0,"",LARGE(D:D,$A83))</f>
        <v/>
      </c>
      <c r="Y83" s="33" t="str">
        <f t="array" aca="1" ref="Y83" ca="1">IFERROR(INDEX(Raw!$S$3:$S$502,MATCH(Z83,Raw!$R$3:$R$502,0)),"")</f>
        <v/>
      </c>
      <c r="Z83" s="34" t="str">
        <f t="array" aca="1" ref="Z83" ca="1">IFERROR(INDEX(Raw!$R$3:$R$502,MATCH(IFERROR(INDEX(MATCH(X83,D$2:D$501,0),$A$2:$A$501),""),Raw!$Q$3:$Q$502,0)),"")</f>
        <v/>
      </c>
      <c r="AA83" s="38" t="str">
        <f t="array" aca="1" ref="AA83" ca="1">IF(AB83="","",(IF(ROUND(AB83,1)=ROUND(AB82,1),AA82,AA82+1)))</f>
        <v/>
      </c>
      <c r="AB83" s="36" t="str">
        <f t="array" aca="1" ref="AB83" ca="1">IF(ROUND(LARGE(E:E,$A83),2)=0,"",LARGE(E:E,$A83))</f>
        <v/>
      </c>
      <c r="AC83" s="33" t="str">
        <f ca="1">IFERROR(INDEX(Raw!$S$3:$S$502,MATCH(AD83,Raw!$R$3:$R$502,0)),"")</f>
        <v/>
      </c>
      <c r="AD83" s="34" t="str">
        <f t="array" aca="1" ref="AD83" ca="1">IFERROR(INDEX(Raw!$R$3:$R$502,MATCH(IFERROR(INDEX(MATCH(AB83,E$2:E$501,0),$A$2:$A$501),""),Raw!$Q$3:$Q$502,0)),"")</f>
        <v/>
      </c>
      <c r="AE83" s="38" t="str">
        <f t="array" aca="1" ref="AE83" ca="1">IF(AF83="","",(IF(ROUND(AF83,1)=ROUND(AF82,1),AE82,AE82+1)))</f>
        <v/>
      </c>
      <c r="AF83" s="36" t="str">
        <f t="array" aca="1" ref="AF83" ca="1">IF(ROUND(LARGE(F:F,$A83),2)=0,"",LARGE(F:F,$A83))</f>
        <v/>
      </c>
      <c r="AG83" s="33" t="str">
        <f ca="1">IFERROR(INDEX(Raw!$S$3:$S$502,MATCH(AH83,Raw!$R$3:$R$502,0)),"")</f>
        <v/>
      </c>
      <c r="AH83" s="34" t="str">
        <f t="array" aca="1" ref="AH83" ca="1">IFERROR(INDEX(Raw!$R$3:$R$502,MATCH(IFERROR(INDEX(MATCH(AF83,F$2:F$501,0),$A$2:$A$501),""),Raw!$Q$3:$Q$502,0)),"")</f>
        <v/>
      </c>
      <c r="AI83" s="38" t="str">
        <f t="array" aca="1" ref="AI83" ca="1">IF(AJ83="","",(IF(ROUND(AJ83,1)=ROUND(AJ82,1),AI82,AI82+1)))</f>
        <v/>
      </c>
      <c r="AJ83" s="36" t="str">
        <f t="array" aca="1" ref="AJ83" ca="1">IF(ROUND(LARGE(G:G,$A83),2)=0,"",LARGE(G:G,$A83))</f>
        <v/>
      </c>
      <c r="AK83" s="33" t="str">
        <f ca="1">IFERROR(INDEX(Raw!$S$3:$S$502,MATCH(AL83,Raw!$R$3:$R$502,0)),"")</f>
        <v/>
      </c>
      <c r="AL83" s="34" t="str">
        <f t="array" aca="1" ref="AL83" ca="1">IFERROR(INDEX(Raw!$R$3:$R$502,MATCH(IFERROR(INDEX(MATCH(AJ83,G$2:G$501,0),$A$2:$A$501),""),Raw!$Q$3:$Q$502,0)),"")</f>
        <v/>
      </c>
      <c r="AM83" s="38" t="str">
        <f t="array" aca="1" ref="AM83" ca="1">IF(AN83="","",(IF(ROUND(AN83,1)=ROUND(AN82,1),AM82,AM82+1)))</f>
        <v/>
      </c>
      <c r="AN83" s="36" t="str">
        <f t="shared" ca="1" si="20"/>
        <v/>
      </c>
      <c r="AO83" s="33" t="str">
        <f ca="1">IFERROR(INDEX(Raw!$S$3:$S$502,MATCH(AP83,Raw!$R$3:$R$502,0)),"")</f>
        <v/>
      </c>
      <c r="AP83" s="34" t="str">
        <f t="array" aca="1" ref="AP83" ca="1">IFERROR(INDEX(Raw!$R$3:$R$502,MATCH(IFERROR(INDEX(MATCH(AN83,H$2:H$501,0),$A$2:$A$501),""),Raw!$Q$3:$Q$502,0)),"")</f>
        <v/>
      </c>
      <c r="AQ83" s="37" t="str">
        <f t="array" aca="1" ref="AQ83" ca="1">IF(AR83="","",(IF(ROUND(AR83,1)=ROUND(AR82,1),AQ82,AQ82+1)))</f>
        <v/>
      </c>
      <c r="AR83" s="33" t="str">
        <f t="shared" ca="1" si="21"/>
        <v/>
      </c>
      <c r="AS83" s="48" t="str">
        <f t="array" aca="1" ref="AS83" ca="1">IFERROR(INDEX(Raw!$S$3:$S$502,MATCH(AT83,Raw!$R$3:$R$502,0)),"")</f>
        <v/>
      </c>
      <c r="AT83" s="34" t="str">
        <f t="array" aca="1" ref="AT83" ca="1">IFERROR(INDEX(Raw!$R$3:$R$502,MATCH(IFERROR(INDEX(MATCH(AR83,I$2:I$501,0),$A$2:$A$501),""),Raw!$Q$3:$Q$502,0)),"")</f>
        <v/>
      </c>
      <c r="AU83" s="37" t="str">
        <f t="array" aca="1" ref="AU83" ca="1">IF(AV83="","",(IF(ROUND(AV83,1)=ROUND(AV82,1),AU82,AU82+1)))</f>
        <v/>
      </c>
      <c r="AV83" s="33" t="str">
        <f t="shared" ca="1" si="22"/>
        <v/>
      </c>
      <c r="AW83" s="48" t="str">
        <f t="array" aca="1" ref="AW83" ca="1">IFERROR(INDEX(Raw!$S$3:$S$502,MATCH(AX83,Raw!$R$3:$R$502,0)),"")</f>
        <v/>
      </c>
      <c r="AX83" s="34" t="str">
        <f t="array" aca="1" ref="AX83" ca="1">IFERROR(INDEX(Raw!$R$3:$R$502,MATCH(IFERROR(INDEX(MATCH(AV83,J$2:J$501,0),$A$2:$A$501),""),Raw!$Q$3:$Q$502,0)),"")</f>
        <v/>
      </c>
      <c r="AY83" s="37" t="str">
        <f t="array" aca="1" ref="AY83" ca="1">IF(AZ83="","",(IF(ROUND(AZ83,1)=ROUND(AZ82,1),AY82,AY82+1)))</f>
        <v/>
      </c>
      <c r="AZ83" s="33" t="str">
        <f t="shared" ca="1" si="23"/>
        <v/>
      </c>
      <c r="BA83" s="48" t="str">
        <f t="array" aca="1" ref="BA83" ca="1">IFERROR(INDEX(Raw!$S$3:$S$502,MATCH(BB83,Raw!$R$3:$R$502,0)),"")</f>
        <v/>
      </c>
      <c r="BB83" s="34" t="str">
        <f t="array" aca="1" ref="BB83" ca="1">IFERROR(INDEX(Raw!$R$3:$R$502,MATCH(IFERROR(INDEX(MATCH(AZ83,K$2:K$501,0),$A$2:$A$501),""),Raw!$Q$3:$Q$502,0)),"")</f>
        <v/>
      </c>
      <c r="BC83" s="37" t="str">
        <f t="array" aca="1" ref="BC83" ca="1">IF(BD83="","",(IF(ROUND(BD83,1)=ROUND(BD82,1),BC82,BC82+1)))</f>
        <v/>
      </c>
      <c r="BD83" s="33" t="str">
        <f t="shared" ca="1" si="24"/>
        <v/>
      </c>
      <c r="BE83" s="48" t="str">
        <f t="array" aca="1" ref="BE83" ca="1">IFERROR(INDEX(Raw!$S$3:$S$502,MATCH(BF83,Raw!$R$3:$R$502,0)),"")</f>
        <v/>
      </c>
      <c r="BF83" s="34" t="str">
        <f t="array" aca="1" ref="BF83" ca="1">IFERROR(INDEX(Raw!$R$3:$R$502,MATCH(IFERROR(INDEX(MATCH(BD83,L$2:L$501,0),$A$2:$A$501),""),Raw!$Q$3:$Q$502,0)),"")</f>
        <v/>
      </c>
      <c r="BG83" s="37" t="str">
        <f t="array" aca="1" ref="BG83" ca="1">IF(BH83="","",(IF(ROUND(BH83,1)=ROUND(BH82,1),BG82,BG82+1)))</f>
        <v/>
      </c>
      <c r="BH83" s="33" t="str">
        <f t="shared" ca="1" si="25"/>
        <v/>
      </c>
      <c r="BI83" s="48" t="str">
        <f t="array" aca="1" ref="BI83" ca="1">IFERROR(INDEX(Raw!$S$3:$S$502,MATCH(BJ83,Raw!$R$3:$R$502,0)),"")</f>
        <v/>
      </c>
      <c r="BJ83" s="34" t="str">
        <f t="array" aca="1" ref="BJ83" ca="1">IFERROR(INDEX(Raw!$R$3:$R$502,MATCH(IFERROR(INDEX(MATCH(BH83,M$2:M$501,0),$A$2:$A$501),""),Raw!$Q$3:$Q$502,0)),"")</f>
        <v/>
      </c>
      <c r="BK83" s="37" t="str">
        <f t="array" aca="1" ref="BK83" ca="1">IF(BL83="","",(IF(ROUND(BL83,1)=ROUND(BL82,1),BK82,BK82+1)))</f>
        <v/>
      </c>
      <c r="BL83" s="33" t="str">
        <f t="shared" ca="1" si="26"/>
        <v/>
      </c>
      <c r="BM83" s="48" t="str">
        <f t="array" aca="1" ref="BM83" ca="1">IFERROR(INDEX(Raw!$S$3:$S$502,MATCH(BN83,Raw!$R$3:$R$502,0)),"")</f>
        <v/>
      </c>
      <c r="BN83" s="34" t="str">
        <f t="array" aca="1" ref="BN83" ca="1">IFERROR(INDEX(Raw!$R$3:$R$502,MATCH(IFERROR(INDEX(MATCH(BL83,N$2:N$501,0),$A$2:$A$501),""),Raw!$Q$3:$Q$502,0)),"")</f>
        <v/>
      </c>
    </row>
  </sheetData>
  <mergeCells count="13">
    <mergeCell ref="BK1:BN1"/>
    <mergeCell ref="O1:R1"/>
    <mergeCell ref="S1:V1"/>
    <mergeCell ref="W1:Z1"/>
    <mergeCell ref="AA1:AD1"/>
    <mergeCell ref="AE1:AH1"/>
    <mergeCell ref="AI1:AL1"/>
    <mergeCell ref="AM1:AP1"/>
    <mergeCell ref="AY1:BB1"/>
    <mergeCell ref="AU1:AX1"/>
    <mergeCell ref="AQ1:AT1"/>
    <mergeCell ref="BG1:BJ1"/>
    <mergeCell ref="BC1:BF1"/>
  </mergeCells>
  <conditionalFormatting sqref="U2:U83 Y2:Y83 AC2:AC83 AG2:AG83 AK2:AK83 AO2:AO83">
    <cfRule type="expression" dxfId="39" priority="73">
      <formula>"$p$2=""L"""</formula>
    </cfRule>
  </conditionalFormatting>
  <conditionalFormatting sqref="O2:R83">
    <cfRule type="expression" dxfId="38" priority="59" stopIfTrue="1">
      <formula>IF($Q2="L",1,0)</formula>
    </cfRule>
    <cfRule type="expression" dxfId="37" priority="60" stopIfTrue="1">
      <formula>IF($Q2="M",1,0)</formula>
    </cfRule>
    <cfRule type="expression" dxfId="36" priority="61">
      <formula>IF($Q2="S",1,0)</formula>
    </cfRule>
  </conditionalFormatting>
  <conditionalFormatting sqref="S2:V83">
    <cfRule type="expression" dxfId="35" priority="56" stopIfTrue="1">
      <formula>IF($U2="L",1,0)</formula>
    </cfRule>
    <cfRule type="expression" dxfId="34" priority="57" stopIfTrue="1">
      <formula>IF($U2="M",1,0)</formula>
    </cfRule>
    <cfRule type="expression" dxfId="33" priority="58">
      <formula>IF($U2="S",1,0)</formula>
    </cfRule>
  </conditionalFormatting>
  <conditionalFormatting sqref="W2:Z83">
    <cfRule type="expression" dxfId="32" priority="53" stopIfTrue="1">
      <formula>IF($Y2="L",1,0)</formula>
    </cfRule>
    <cfRule type="expression" dxfId="31" priority="54" stopIfTrue="1">
      <formula>IF($Y2="M",1,0)</formula>
    </cfRule>
    <cfRule type="expression" dxfId="30" priority="55">
      <formula>IF($Y2="S",1,0)</formula>
    </cfRule>
  </conditionalFormatting>
  <conditionalFormatting sqref="AA2:AD83">
    <cfRule type="expression" dxfId="29" priority="50" stopIfTrue="1">
      <formula>IF($AC2="L",1,0)</formula>
    </cfRule>
    <cfRule type="expression" dxfId="28" priority="51" stopIfTrue="1">
      <formula>IF($AC2="M",1,0)</formula>
    </cfRule>
    <cfRule type="expression" dxfId="27" priority="52">
      <formula>IF($AC2="S",1,0)</formula>
    </cfRule>
  </conditionalFormatting>
  <conditionalFormatting sqref="AE2:AH83">
    <cfRule type="expression" dxfId="26" priority="47" stopIfTrue="1">
      <formula>IF($AG2="L",1,0)</formula>
    </cfRule>
    <cfRule type="expression" dxfId="25" priority="48" stopIfTrue="1">
      <formula>IF($AG2="M",1,0)</formula>
    </cfRule>
    <cfRule type="expression" dxfId="24" priority="49">
      <formula>IF($AG2="S",1,0)</formula>
    </cfRule>
  </conditionalFormatting>
  <conditionalFormatting sqref="AI2:AL83">
    <cfRule type="expression" dxfId="23" priority="44" stopIfTrue="1">
      <formula>IF($AK2="L",1,0)</formula>
    </cfRule>
    <cfRule type="expression" dxfId="22" priority="45" stopIfTrue="1">
      <formula>IF($AK2="M",1,0)</formula>
    </cfRule>
    <cfRule type="expression" dxfId="21" priority="46">
      <formula>IF($AK2="S",1,0)</formula>
    </cfRule>
  </conditionalFormatting>
  <conditionalFormatting sqref="AM2:AP83">
    <cfRule type="expression" dxfId="20" priority="41" stopIfTrue="1">
      <formula>IF($AO2="L",1,0)</formula>
    </cfRule>
    <cfRule type="expression" dxfId="19" priority="42" stopIfTrue="1">
      <formula>IF($AO2="M",1,0)</formula>
    </cfRule>
    <cfRule type="expression" dxfId="18" priority="43">
      <formula>IF($AO2="S",1,0)</formula>
    </cfRule>
  </conditionalFormatting>
  <conditionalFormatting sqref="BK2:BN83">
    <cfRule type="expression" dxfId="17" priority="17" stopIfTrue="1">
      <formula>IF($BM2="L",1,0)</formula>
    </cfRule>
    <cfRule type="expression" dxfId="16" priority="18" stopIfTrue="1">
      <formula>IF($BM2="M",1,0)</formula>
    </cfRule>
    <cfRule type="expression" dxfId="15" priority="25">
      <formula>IF($BM2="S",1,0)</formula>
    </cfRule>
  </conditionalFormatting>
  <conditionalFormatting sqref="AY2:BB83">
    <cfRule type="expression" dxfId="14" priority="13" stopIfTrue="1">
      <formula>IF($BA2="L",1,0)</formula>
    </cfRule>
    <cfRule type="expression" dxfId="13" priority="14" stopIfTrue="1">
      <formula>IF($BA2="M",1,0)</formula>
    </cfRule>
    <cfRule type="expression" dxfId="12" priority="15">
      <formula>IF($BA2="S",1,0)</formula>
    </cfRule>
  </conditionalFormatting>
  <conditionalFormatting sqref="AU2:AX83">
    <cfRule type="expression" dxfId="11" priority="10" stopIfTrue="1">
      <formula>IF($AW2="L",1,0)</formula>
    </cfRule>
    <cfRule type="expression" dxfId="10" priority="11" stopIfTrue="1">
      <formula>IF($AW2="M",1,0)</formula>
    </cfRule>
    <cfRule type="expression" dxfId="9" priority="12">
      <formula>IF($AW2="S",1,0)</formula>
    </cfRule>
  </conditionalFormatting>
  <conditionalFormatting sqref="AQ2:AT83">
    <cfRule type="expression" dxfId="8" priority="7" stopIfTrue="1">
      <formula>IF($AS2="L",1,0)</formula>
    </cfRule>
    <cfRule type="expression" dxfId="7" priority="8" stopIfTrue="1">
      <formula>IF($AS2="M",1,0)</formula>
    </cfRule>
    <cfRule type="expression" dxfId="6" priority="9">
      <formula>IF($AS2="S",1,0)</formula>
    </cfRule>
  </conditionalFormatting>
  <conditionalFormatting sqref="BG2:BJ83">
    <cfRule type="expression" dxfId="5" priority="4" stopIfTrue="1">
      <formula>IF($BI2="L",1,0)</formula>
    </cfRule>
    <cfRule type="expression" dxfId="4" priority="5" stopIfTrue="1">
      <formula>IF($BI2="M",1,0)</formula>
    </cfRule>
    <cfRule type="expression" dxfId="3" priority="6">
      <formula>IF($BI2="S",1,0)</formula>
    </cfRule>
  </conditionalFormatting>
  <conditionalFormatting sqref="BC2:BF83">
    <cfRule type="expression" dxfId="2" priority="1" stopIfTrue="1">
      <formula>IF($BE2="L",1,0)</formula>
    </cfRule>
    <cfRule type="expression" dxfId="1" priority="2" stopIfTrue="1">
      <formula>IF($BE2="M",1,0)</formula>
    </cfRule>
    <cfRule type="expression" dxfId="0" priority="3">
      <formula>IF($BE2="S",1,0)</formula>
    </cfRule>
  </conditionalFormatting>
  <printOptions horizontalCentered="1" gridLines="1"/>
  <pageMargins left="0.7" right="0.7" top="0.75" bottom="0.75" header="0.3" footer="0.3"/>
  <pageSetup scale="39" fitToWidth="2" orientation="landscape" r:id="rId1"/>
  <colBreaks count="2" manualBreakCount="2">
    <brk id="26" max="1048575" man="1"/>
    <brk id="3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500"/>
  <sheetViews>
    <sheetView topLeftCell="B1" workbookViewId="0">
      <selection activeCell="B1" sqref="B1:O1"/>
    </sheetView>
  </sheetViews>
  <sheetFormatPr defaultRowHeight="14.4" x14ac:dyDescent="0.3"/>
  <cols>
    <col min="1" max="1" width="0" hidden="1" customWidth="1"/>
    <col min="2" max="2" width="5.33203125" style="3" customWidth="1"/>
    <col min="3" max="3" width="16.6640625" customWidth="1"/>
    <col min="4" max="4" width="13.44140625" bestFit="1" customWidth="1"/>
    <col min="5" max="5" width="6.33203125" style="13" customWidth="1"/>
    <col min="6" max="6" width="3.33203125" customWidth="1"/>
    <col min="7" max="7" width="5.33203125" style="3" bestFit="1" customWidth="1"/>
    <col min="8" max="8" width="16.6640625" customWidth="1"/>
    <col min="9" max="9" width="13.44140625" bestFit="1" customWidth="1"/>
    <col min="10" max="10" width="6.33203125" style="13" customWidth="1"/>
    <col min="11" max="11" width="3.33203125" customWidth="1"/>
    <col min="12" max="12" width="5.33203125" style="3" bestFit="1" customWidth="1"/>
    <col min="13" max="13" width="16.6640625" customWidth="1"/>
    <col min="14" max="14" width="13.44140625" bestFit="1" customWidth="1"/>
    <col min="15" max="15" width="6.33203125" style="13" customWidth="1"/>
  </cols>
  <sheetData>
    <row r="1" spans="1:15" ht="25.8" x14ac:dyDescent="0.5">
      <c r="B1" s="75" t="s">
        <v>3</v>
      </c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</row>
    <row r="2" spans="1:15" ht="19.8" x14ac:dyDescent="0.4">
      <c r="B2" s="74" t="s">
        <v>29</v>
      </c>
      <c r="C2" s="74"/>
      <c r="D2" s="74"/>
      <c r="E2" s="17"/>
      <c r="F2" s="20"/>
      <c r="G2" s="74" t="s">
        <v>30</v>
      </c>
      <c r="H2" s="74"/>
      <c r="I2" s="74"/>
      <c r="J2" s="74"/>
      <c r="K2" s="20"/>
      <c r="L2" s="74" t="s">
        <v>31</v>
      </c>
      <c r="M2" s="74"/>
      <c r="N2" s="74"/>
      <c r="O2" s="74"/>
    </row>
    <row r="3" spans="1:15" x14ac:dyDescent="0.3">
      <c r="A3" s="2" t="s">
        <v>12</v>
      </c>
      <c r="B3" s="2" t="s">
        <v>10</v>
      </c>
      <c r="C3" s="1" t="s">
        <v>2</v>
      </c>
      <c r="D3" s="1" t="s">
        <v>0</v>
      </c>
      <c r="E3" s="12" t="s">
        <v>11</v>
      </c>
      <c r="G3" s="2" t="s">
        <v>10</v>
      </c>
      <c r="H3" s="1" t="s">
        <v>2</v>
      </c>
      <c r="I3" s="1" t="s">
        <v>0</v>
      </c>
      <c r="J3" s="12" t="s">
        <v>11</v>
      </c>
      <c r="L3" s="2" t="s">
        <v>10</v>
      </c>
      <c r="M3" s="1" t="s">
        <v>2</v>
      </c>
      <c r="N3" s="1" t="s">
        <v>0</v>
      </c>
      <c r="O3" s="12" t="s">
        <v>11</v>
      </c>
    </row>
    <row r="4" spans="1:15" x14ac:dyDescent="0.3">
      <c r="A4">
        <v>1</v>
      </c>
      <c r="B4" s="3">
        <v>1</v>
      </c>
      <c r="C4" t="str">
        <f>IF(E4="","",(INDEX(Raw!D:D,MATCH(E4+6000,Raw!T:T,0))))</f>
        <v>Poonam Sahoo</v>
      </c>
      <c r="D4" t="str">
        <f ca="1">IF(E4="","",(INDEX(Raw!A:A,MATCH(E4+6000,Raw!T:T,0))))</f>
        <v>Acton-Boxborough</v>
      </c>
      <c r="E4" s="13">
        <f>(IFERROR(IF(LARGE(Raw!T:T,A4)-6000&gt;0,LARGE(Raw!T:T,A4)-6000,""),""))</f>
        <v>971.39999979999993</v>
      </c>
      <c r="G4" s="3">
        <v>1</v>
      </c>
      <c r="H4" t="str">
        <f>IF(J4="","",(INDEX(Raw!D:D,MATCH(J4+4000,Raw!T:T,0))))</f>
        <v>Nicholas Chafy</v>
      </c>
      <c r="I4" t="str">
        <f ca="1">IF(J4="","",(INDEX(Raw!A:A,MATCH(J4+4000,Raw!T:T,0))))</f>
        <v>Acton-Boxborough</v>
      </c>
      <c r="J4" s="13">
        <f>(IFERROR(IF(LARGE(Raw!T:T,A4+COUNTIF(Raw!C:C,"H"))-4000&gt;0,LARGE(Raw!T:T,A4+COUNTIF(Raw!C:C,"H"))-4000,""),""))</f>
        <v>885.6999993999998</v>
      </c>
      <c r="L4" s="3">
        <v>1</v>
      </c>
      <c r="M4" t="str">
        <f>IF(O4="","",(INDEX(Raw!D:D,MATCH(O4+2000,Raw!T:T,0))))</f>
        <v>Ajay Karthik</v>
      </c>
      <c r="N4" t="str">
        <f ca="1">IF(O4="","",(INDEX(Raw!A:A,MATCH(O4+2000,Raw!T:T,0))))</f>
        <v>Acton-Boxborough</v>
      </c>
      <c r="O4" s="13">
        <f>(IFERROR(IF(LARGE(Raw!T:T,A4+COUNTIF(Raw!C:C,"H")+COUNTIF(Raw!C:C,"S"))-2000&gt;0,LARGE(Raw!T:T,A4+COUNTIF(Raw!C:C,"H")+COUNTIF(Raw!C:C,"S"))-2000,""),""))</f>
        <v>799.99999920000027</v>
      </c>
    </row>
    <row r="5" spans="1:15" x14ac:dyDescent="0.3">
      <c r="A5">
        <v>2</v>
      </c>
      <c r="B5" s="3">
        <f>IFERROR(IF(ROUND(E5,3)=ROUND(E4,3),B4,B4+1),"")</f>
        <v>1</v>
      </c>
      <c r="C5" s="52" t="str">
        <f>IF(E5="","",(INDEX(Raw!D:D,MATCH(E5+6000,Raw!T:T,0))))</f>
        <v>Stefan Quaadgras</v>
      </c>
      <c r="D5" s="52" t="str">
        <f ca="1">IF(E5="","",(INDEX(Raw!A:A,MATCH(E5+6000,Raw!T:T,0))))</f>
        <v>Acton-Boxborough</v>
      </c>
      <c r="E5" s="58">
        <f>(IFERROR(IF(LARGE(Raw!T:T,A5)-6000&gt;0,LARGE(Raw!T:T,A5)-6000,""),""))</f>
        <v>971.39999960000023</v>
      </c>
      <c r="G5" s="3">
        <f t="shared" ref="G5:G68" si="0">IFERROR(IF(ROUND(J5,3)=ROUND(J4,3),G4,G4+1),"")</f>
        <v>2</v>
      </c>
      <c r="H5" s="52" t="str">
        <f>IF(J5="","",(INDEX(Raw!D:D,MATCH(J5+4000,Raw!T:T,0))))</f>
        <v>Emory Peng</v>
      </c>
      <c r="I5" s="52" t="str">
        <f ca="1">IF(J5="","",(INDEX(Raw!A:A,MATCH(J5+4000,Raw!T:T,0))))</f>
        <v>Acton-Boxborough</v>
      </c>
      <c r="J5" s="58">
        <f>(IFERROR(IF(LARGE(Raw!T:T,A5+COUNTIF(Raw!C:C,"H"))-4000&gt;0,LARGE(Raw!T:T,A5+COUNTIF(Raw!C:C,"H"))-4000,""),""))</f>
        <v>828.59999930000049</v>
      </c>
      <c r="L5" s="3">
        <f t="shared" ref="L5:L68" si="1">IFERROR(IF(ROUND(O5,3)=ROUND(O4,3),L4,L4+1),"")</f>
        <v>2</v>
      </c>
      <c r="M5" s="52" t="str">
        <f>IF(O5="","",(INDEX(Raw!D:D,MATCH(O5+2000,Raw!T:T,0))))</f>
        <v>Alon Efroni</v>
      </c>
      <c r="N5" s="52" t="str">
        <f ca="1">IF(O5="","",(INDEX(Raw!A:A,MATCH(O5+2000,Raw!T:T,0))))</f>
        <v>Ashland</v>
      </c>
      <c r="O5" s="58">
        <f>(IFERROR(IF(LARGE(Raw!T:T,A5+COUNTIF(Raw!C:C,"H")+COUNTIF(Raw!C:C,"S"))-2000&gt;0,LARGE(Raw!T:T,A5+COUNTIF(Raw!C:C,"H")+COUNTIF(Raw!C:C,"S"))-2000,""),""))</f>
        <v>771.39999769999986</v>
      </c>
    </row>
    <row r="6" spans="1:15" x14ac:dyDescent="0.3">
      <c r="A6">
        <v>3</v>
      </c>
      <c r="B6" s="3">
        <f t="shared" ref="B6:B68" si="2">IFERROR(IF(ROUND(E6,3)=ROUND(E5,3),B5,B5+1),"")</f>
        <v>2</v>
      </c>
      <c r="C6" s="52" t="str">
        <f>IF(E6="","",(INDEX(Raw!D:D,MATCH(E6+6000,Raw!T:T,0))))</f>
        <v>Alexandra Krylova</v>
      </c>
      <c r="D6" s="52" t="str">
        <f ca="1">IF(E6="","",(INDEX(Raw!A:A,MATCH(E6+6000,Raw!T:T,0))))</f>
        <v>Franklin</v>
      </c>
      <c r="E6" s="58">
        <f>(IFERROR(IF(LARGE(Raw!T:T,A6)-6000&gt;0,LARGE(Raw!T:T,A6)-6000,""),""))</f>
        <v>942.89999660000012</v>
      </c>
      <c r="G6" s="3">
        <f t="shared" si="0"/>
        <v>3</v>
      </c>
      <c r="H6" s="52" t="str">
        <f>IF(J6="","",(INDEX(Raw!D:D,MATCH(J6+4000,Raw!T:T,0))))</f>
        <v>Andrew Hu</v>
      </c>
      <c r="I6" s="52" t="str">
        <f ca="1">IF(J6="","",(INDEX(Raw!A:A,MATCH(J6+4000,Raw!T:T,0))))</f>
        <v>Acton-Boxborough</v>
      </c>
      <c r="J6" s="58">
        <f>(IFERROR(IF(LARGE(Raw!T:T,A6+COUNTIF(Raw!C:C,"H"))-4000&gt;0,LARGE(Raw!T:T,A6+COUNTIF(Raw!C:C,"H"))-4000,""),""))</f>
        <v>771.39999949999947</v>
      </c>
      <c r="L6" s="3">
        <f t="shared" si="1"/>
        <v>3</v>
      </c>
      <c r="M6" s="52" t="str">
        <f>IF(O6="","",(INDEX(Raw!D:D,MATCH(O6+2000,Raw!T:T,0))))</f>
        <v>Ronan Fulcher</v>
      </c>
      <c r="N6" s="52" t="str">
        <f ca="1">IF(O6="","",(INDEX(Raw!A:A,MATCH(O6+2000,Raw!T:T,0))))</f>
        <v>Sharon</v>
      </c>
      <c r="O6" s="58">
        <f>(IFERROR(IF(LARGE(Raw!T:T,A6+COUNTIF(Raw!C:C,"H")+COUNTIF(Raw!C:C,"S"))-2000&gt;0,LARGE(Raw!T:T,A6+COUNTIF(Raw!C:C,"H")+COUNTIF(Raw!C:C,"S"))-2000,""),""))</f>
        <v>685.6999952000001</v>
      </c>
    </row>
    <row r="7" spans="1:15" x14ac:dyDescent="0.3">
      <c r="A7">
        <v>4</v>
      </c>
      <c r="B7" s="3">
        <f t="shared" si="2"/>
        <v>2</v>
      </c>
      <c r="C7" s="52" t="str">
        <f>IF(E7="","",(INDEX(Raw!D:D,MATCH(E7+6000,Raw!T:T,0))))</f>
        <v>Andrew Xu</v>
      </c>
      <c r="D7" s="52" t="str">
        <f ca="1">IF(E7="","",(INDEX(Raw!A:A,MATCH(E7+6000,Raw!T:T,0))))</f>
        <v>Sharon</v>
      </c>
      <c r="E7" s="58">
        <f>(IFERROR(IF(LARGE(Raw!T:T,A7)-6000&gt;0,LARGE(Raw!T:T,A7)-6000,""),""))</f>
        <v>942.89999569999964</v>
      </c>
      <c r="G7" s="3">
        <f t="shared" si="0"/>
        <v>4</v>
      </c>
      <c r="H7" s="52" t="str">
        <f>IF(J7="","",(INDEX(Raw!D:D,MATCH(J7+4000,Raw!T:T,0))))</f>
        <v>Derek Mui</v>
      </c>
      <c r="I7" s="52" t="str">
        <f ca="1">IF(J7="","",(INDEX(Raw!A:A,MATCH(J7+4000,Raw!T:T,0))))</f>
        <v>Wellesley</v>
      </c>
      <c r="J7" s="58">
        <f>(IFERROR(IF(LARGE(Raw!T:T,A7+COUNTIF(Raw!C:C,"H"))-4000&gt;0,LARGE(Raw!T:T,A7+COUNTIF(Raw!C:C,"H"))-4000,""),""))</f>
        <v>714.29999859999953</v>
      </c>
      <c r="L7" s="3">
        <f t="shared" si="1"/>
        <v>4</v>
      </c>
      <c r="M7" s="52" t="str">
        <f>IF(O7="","",(INDEX(Raw!D:D,MATCH(O7+2000,Raw!T:T,0))))</f>
        <v>Parth Mathur</v>
      </c>
      <c r="N7" s="52" t="str">
        <f ca="1">IF(O7="","",(INDEX(Raw!A:A,MATCH(O7+2000,Raw!T:T,0))))</f>
        <v>Acton-Boxborough</v>
      </c>
      <c r="O7" s="58">
        <f>(IFERROR(IF(LARGE(Raw!T:T,A7+COUNTIF(Raw!C:C,"H")+COUNTIF(Raw!C:C,"S"))-2000&gt;0,LARGE(Raw!T:T,A7+COUNTIF(Raw!C:C,"H")+COUNTIF(Raw!C:C,"S"))-2000,""),""))</f>
        <v>571.39999910000006</v>
      </c>
    </row>
    <row r="8" spans="1:15" x14ac:dyDescent="0.3">
      <c r="A8">
        <v>5</v>
      </c>
      <c r="B8" s="3">
        <f t="shared" si="2"/>
        <v>3</v>
      </c>
      <c r="C8" s="52" t="str">
        <f>IF(E8="","",(INDEX(Raw!D:D,MATCH(E8+6000,Raw!T:T,0))))</f>
        <v>Powell Zhang</v>
      </c>
      <c r="D8" s="52" t="str">
        <f ca="1">IF(E8="","",(INDEX(Raw!A:A,MATCH(E8+6000,Raw!T:T,0))))</f>
        <v>Lexington</v>
      </c>
      <c r="E8" s="58">
        <f>(IFERROR(IF(LARGE(Raw!T:T,A8)-6000&gt;0,LARGE(Raw!T:T,A8)-6000,""),""))</f>
        <v>914.29998960000012</v>
      </c>
      <c r="G8" s="3">
        <f t="shared" si="0"/>
        <v>4</v>
      </c>
      <c r="H8" s="52" t="str">
        <f>IF(J8="","",(INDEX(Raw!D:D,MATCH(J8+4000,Raw!T:T,0))))</f>
        <v>Joseph Amendolare</v>
      </c>
      <c r="I8" s="52" t="str">
        <f ca="1">IF(J8="","",(INDEX(Raw!A:A,MATCH(J8+4000,Raw!T:T,0))))</f>
        <v>Quincy</v>
      </c>
      <c r="J8" s="58">
        <f>(IFERROR(IF(LARGE(Raw!T:T,A8+COUNTIF(Raw!C:C,"H"))-4000&gt;0,LARGE(Raw!T:T,A8+COUNTIF(Raw!C:C,"H"))-4000,""),""))</f>
        <v>714.29999719999978</v>
      </c>
      <c r="L8" s="3">
        <f t="shared" si="1"/>
        <v>5</v>
      </c>
      <c r="M8" s="52" t="str">
        <f>IF(O8="","",(INDEX(Raw!D:D,MATCH(O8+2000,Raw!T:T,0))))</f>
        <v>Lydia Chan</v>
      </c>
      <c r="N8" s="52" t="str">
        <f ca="1">IF(O8="","",(INDEX(Raw!A:A,MATCH(O8+2000,Raw!T:T,0))))</f>
        <v>North Quincy</v>
      </c>
      <c r="O8" s="58">
        <f>(IFERROR(IF(LARGE(Raw!T:T,A8+COUNTIF(Raw!C:C,"H")+COUNTIF(Raw!C:C,"S"))-2000&gt;0,LARGE(Raw!T:T,A8+COUNTIF(Raw!C:C,"H")+COUNTIF(Raw!C:C,"S"))-2000,""),""))</f>
        <v>514.29999379999981</v>
      </c>
    </row>
    <row r="9" spans="1:15" x14ac:dyDescent="0.3">
      <c r="A9">
        <v>6</v>
      </c>
      <c r="B9" s="3">
        <f t="shared" si="2"/>
        <v>3</v>
      </c>
      <c r="C9" s="52" t="str">
        <f>IF(E9="","",(INDEX(Raw!D:D,MATCH(E9+6000,Raw!T:T,0))))</f>
        <v>Mary Regan</v>
      </c>
      <c r="D9" s="52" t="str">
        <f ca="1">IF(E9="","",(INDEX(Raw!A:A,MATCH(E9+6000,Raw!T:T,0))))</f>
        <v>North Reading</v>
      </c>
      <c r="E9" s="58">
        <f>(IFERROR(IF(LARGE(Raw!T:T,A9)-6000&gt;0,LARGE(Raw!T:T,A9)-6000,""),""))</f>
        <v>914.29998630000046</v>
      </c>
      <c r="G9" s="3">
        <f t="shared" si="0"/>
        <v>5</v>
      </c>
      <c r="H9" s="52" t="str">
        <f>IF(J9="","",(INDEX(Raw!D:D,MATCH(J9+4000,Raw!T:T,0))))</f>
        <v>Ethan McCarthy</v>
      </c>
      <c r="I9" s="52" t="str">
        <f ca="1">IF(J9="","",(INDEX(Raw!A:A,MATCH(J9+4000,Raw!T:T,0))))</f>
        <v>Franklin</v>
      </c>
      <c r="J9" s="58">
        <f>(IFERROR(IF(LARGE(Raw!T:T,A9+COUNTIF(Raw!C:C,"H"))-4000&gt;0,LARGE(Raw!T:T,A9+COUNTIF(Raw!C:C,"H"))-4000,""),""))</f>
        <v>685.69999610000013</v>
      </c>
      <c r="L9" s="3">
        <f t="shared" si="1"/>
        <v>6</v>
      </c>
      <c r="M9" s="52" t="str">
        <f>IF(O9="","",(INDEX(Raw!D:D,MATCH(O9+2000,Raw!T:T,0))))</f>
        <v>Haley Long</v>
      </c>
      <c r="N9" s="52" t="str">
        <f ca="1">IF(O9="","",(INDEX(Raw!A:A,MATCH(O9+2000,Raw!T:T,0))))</f>
        <v>SABIS International</v>
      </c>
      <c r="O9" s="58">
        <f>(IFERROR(IF(LARGE(Raw!T:T,A9+COUNTIF(Raw!C:C,"H")+COUNTIF(Raw!C:C,"S"))-2000&gt;0,LARGE(Raw!T:T,A9+COUNTIF(Raw!C:C,"H")+COUNTIF(Raw!C:C,"S"))-2000,""),""))</f>
        <v>485.69999129999997</v>
      </c>
    </row>
    <row r="10" spans="1:15" x14ac:dyDescent="0.3">
      <c r="A10">
        <v>7</v>
      </c>
      <c r="B10" s="3">
        <f t="shared" si="2"/>
        <v>3</v>
      </c>
      <c r="C10" s="52" t="str">
        <f>IF(E10="","",(INDEX(Raw!D:D,MATCH(E10+6000,Raw!T:T,0))))</f>
        <v>Michael Tyrrell</v>
      </c>
      <c r="D10" s="52" t="str">
        <f ca="1">IF(E10="","",(INDEX(Raw!A:A,MATCH(E10+6000,Raw!T:T,0))))</f>
        <v>North Reading</v>
      </c>
      <c r="E10" s="58">
        <f>(IFERROR(IF(LARGE(Raw!T:T,A10)-6000&gt;0,LARGE(Raw!T:T,A10)-6000,""),""))</f>
        <v>914.29998619999969</v>
      </c>
      <c r="G10" s="3">
        <f t="shared" si="0"/>
        <v>6</v>
      </c>
      <c r="H10" s="52" t="str">
        <f>IF(J10="","",(INDEX(Raw!D:D,MATCH(J10+4000,Raw!T:T,0))))</f>
        <v>Brianna Doucette</v>
      </c>
      <c r="I10" s="52" t="str">
        <f ca="1">IF(J10="","",(INDEX(Raw!A:A,MATCH(J10+4000,Raw!T:T,0))))</f>
        <v>Ashland</v>
      </c>
      <c r="J10" s="58">
        <f>(IFERROR(IF(LARGE(Raw!T:T,A10+COUNTIF(Raw!C:C,"H"))-4000&gt;0,LARGE(Raw!T:T,A10+COUNTIF(Raw!C:C,"H"))-4000,""),""))</f>
        <v>599.99999800000023</v>
      </c>
      <c r="L10" s="3">
        <f t="shared" si="1"/>
        <v>6</v>
      </c>
      <c r="M10" s="52" t="str">
        <f>IF(O10="","",(INDEX(Raw!D:D,MATCH(O10+2000,Raw!T:T,0))))</f>
        <v>Ethan Tilley</v>
      </c>
      <c r="N10" s="52" t="str">
        <f ca="1">IF(O10="","",(INDEX(Raw!A:A,MATCH(O10+2000,Raw!T:T,0))))</f>
        <v>Austin Prep</v>
      </c>
      <c r="O10" s="58">
        <f>(IFERROR(IF(LARGE(Raw!T:T,A10+COUNTIF(Raw!C:C,"H")+COUNTIF(Raw!C:C,"S"))-2000&gt;0,LARGE(Raw!T:T,A10+COUNTIF(Raw!C:C,"H")+COUNTIF(Raw!C:C,"S"))-2000,""),""))</f>
        <v>485.69999039999993</v>
      </c>
    </row>
    <row r="11" spans="1:15" x14ac:dyDescent="0.3">
      <c r="A11">
        <v>8</v>
      </c>
      <c r="B11" s="3">
        <f t="shared" si="2"/>
        <v>4</v>
      </c>
      <c r="C11" s="52" t="str">
        <f>IF(E11="","",(INDEX(Raw!D:D,MATCH(E11+6000,Raw!T:T,0))))</f>
        <v>Sonia Subramaniam</v>
      </c>
      <c r="D11" s="52" t="str">
        <f ca="1">IF(E11="","",(INDEX(Raw!A:A,MATCH(E11+6000,Raw!T:T,0))))</f>
        <v>Wellesley</v>
      </c>
      <c r="E11" s="58">
        <f>(IFERROR(IF(LARGE(Raw!T:T,A11)-6000&gt;0,LARGE(Raw!T:T,A11)-6000,""),""))</f>
        <v>885.69999900000039</v>
      </c>
      <c r="G11" s="3">
        <f t="shared" si="0"/>
        <v>6</v>
      </c>
      <c r="H11" s="52" t="str">
        <f>IF(J11="","",(INDEX(Raw!D:D,MATCH(J11+4000,Raw!T:T,0))))</f>
        <v>Ivan Shabalin</v>
      </c>
      <c r="I11" s="52" t="str">
        <f ca="1">IF(J11="","",(INDEX(Raw!A:A,MATCH(J11+4000,Raw!T:T,0))))</f>
        <v>Ashland</v>
      </c>
      <c r="J11" s="58">
        <f>(IFERROR(IF(LARGE(Raw!T:T,A11+COUNTIF(Raw!C:C,"H"))-4000&gt;0,LARGE(Raw!T:T,A11+COUNTIF(Raw!C:C,"H"))-4000,""),""))</f>
        <v>599.99999790000038</v>
      </c>
      <c r="L11" s="3">
        <f t="shared" si="1"/>
        <v>7</v>
      </c>
      <c r="M11" s="52" t="str">
        <f>IF(O11="","",(INDEX(Raw!D:D,MATCH(O11+2000,Raw!T:T,0))))</f>
        <v>David DeMello</v>
      </c>
      <c r="N11" s="52" t="str">
        <f ca="1">IF(O11="","",(INDEX(Raw!A:A,MATCH(O11+2000,Raw!T:T,0))))</f>
        <v>Franklin</v>
      </c>
      <c r="O11" s="58">
        <f>(IFERROR(IF(LARGE(Raw!T:T,A11+COUNTIF(Raw!C:C,"H")+COUNTIF(Raw!C:C,"S"))-2000&gt;0,LARGE(Raw!T:T,A11+COUNTIF(Raw!C:C,"H")+COUNTIF(Raw!C:C,"S"))-2000,""),""))</f>
        <v>457.09999590000007</v>
      </c>
    </row>
    <row r="12" spans="1:15" x14ac:dyDescent="0.3">
      <c r="A12">
        <v>9</v>
      </c>
      <c r="B12" s="3">
        <f t="shared" si="2"/>
        <v>4</v>
      </c>
      <c r="C12" s="52" t="str">
        <f>IF(E12="","",(INDEX(Raw!D:D,MATCH(E12+6000,Raw!T:T,0))))</f>
        <v>Javier Lopez</v>
      </c>
      <c r="D12" s="52" t="str">
        <f ca="1">IF(E12="","",(INDEX(Raw!A:A,MATCH(E12+6000,Raw!T:T,0))))</f>
        <v>Wellesley</v>
      </c>
      <c r="E12" s="58">
        <f>(IFERROR(IF(LARGE(Raw!T:T,A12)-6000&gt;0,LARGE(Raw!T:T,A12)-6000,""),""))</f>
        <v>885.69999889999963</v>
      </c>
      <c r="G12" s="3">
        <f t="shared" si="0"/>
        <v>6</v>
      </c>
      <c r="H12" s="52" t="str">
        <f>IF(J12="","",(INDEX(Raw!D:D,MATCH(J12+4000,Raw!T:T,0))))</f>
        <v>Raveena Ravi</v>
      </c>
      <c r="I12" s="52" t="str">
        <f ca="1">IF(J12="","",(INDEX(Raw!A:A,MATCH(J12+4000,Raw!T:T,0))))</f>
        <v>Sharon</v>
      </c>
      <c r="J12" s="58">
        <f>(IFERROR(IF(LARGE(Raw!T:T,A12+COUNTIF(Raw!C:C,"H"))-4000&gt;0,LARGE(Raw!T:T,A12+COUNTIF(Raw!C:C,"H"))-4000,""),""))</f>
        <v>599.99999539999953</v>
      </c>
      <c r="L12" s="3">
        <f t="shared" si="1"/>
        <v>7</v>
      </c>
      <c r="M12" s="52" t="str">
        <f>IF(O12="","",(INDEX(Raw!D:D,MATCH(O12+2000,Raw!T:T,0))))</f>
        <v>Isabel Murphy</v>
      </c>
      <c r="N12" s="52" t="str">
        <f ca="1">IF(O12="","",(INDEX(Raw!A:A,MATCH(O12+2000,Raw!T:T,0))))</f>
        <v>SABIS International</v>
      </c>
      <c r="O12" s="58">
        <f>(IFERROR(IF(LARGE(Raw!T:T,A12+COUNTIF(Raw!C:C,"H")+COUNTIF(Raw!C:C,"S"))-2000&gt;0,LARGE(Raw!T:T,A12+COUNTIF(Raw!C:C,"H")+COUNTIF(Raw!C:C,"S"))-2000,""),""))</f>
        <v>457.0999912000002</v>
      </c>
    </row>
    <row r="13" spans="1:15" x14ac:dyDescent="0.3">
      <c r="A13">
        <v>10</v>
      </c>
      <c r="B13" s="3">
        <f t="shared" si="2"/>
        <v>5</v>
      </c>
      <c r="C13" s="52" t="str">
        <f>IF(E13="","",(INDEX(Raw!D:D,MATCH(E13+6000,Raw!T:T,0))))</f>
        <v>Ben Workman</v>
      </c>
      <c r="D13" s="52" t="str">
        <f ca="1">IF(E13="","",(INDEX(Raw!A:A,MATCH(E13+6000,Raw!T:T,0))))</f>
        <v>Wellesley</v>
      </c>
      <c r="E13" s="58">
        <f>(IFERROR(IF(LARGE(Raw!T:T,A13)-6000&gt;0,LARGE(Raw!T:T,A13)-6000,""),""))</f>
        <v>828.59999880000032</v>
      </c>
      <c r="G13" s="3">
        <f t="shared" si="0"/>
        <v>6</v>
      </c>
      <c r="H13" s="52" t="str">
        <f>IF(J13="","",(INDEX(Raw!D:D,MATCH(J13+4000,Raw!T:T,0))))</f>
        <v>Krishna Kuchibhotla</v>
      </c>
      <c r="I13" s="52" t="str">
        <f ca="1">IF(J13="","",(INDEX(Raw!A:A,MATCH(J13+4000,Raw!T:T,0))))</f>
        <v>Lexington</v>
      </c>
      <c r="J13" s="58">
        <f>(IFERROR(IF(LARGE(Raw!T:T,A13+COUNTIF(Raw!C:C,"H"))-4000&gt;0,LARGE(Raw!T:T,A13+COUNTIF(Raw!C:C,"H"))-4000,""),""))</f>
        <v>599.99998930000038</v>
      </c>
      <c r="L13" s="3">
        <f t="shared" si="1"/>
        <v>8</v>
      </c>
      <c r="M13" s="52" t="str">
        <f>IF(O13="","",(INDEX(Raw!D:D,MATCH(O13+2000,Raw!T:T,0))))</f>
        <v>William Manning</v>
      </c>
      <c r="N13" s="52" t="str">
        <f ca="1">IF(O13="","",(INDEX(Raw!A:A,MATCH(O13+2000,Raw!T:T,0))))</f>
        <v>Wellesley</v>
      </c>
      <c r="O13" s="58">
        <f>(IFERROR(IF(LARGE(Raw!T:T,A13+COUNTIF(Raw!C:C,"H")+COUNTIF(Raw!C:C,"S"))-2000&gt;0,LARGE(Raw!T:T,A13+COUNTIF(Raw!C:C,"H")+COUNTIF(Raw!C:C,"S"))-2000,""),""))</f>
        <v>428.5999984</v>
      </c>
    </row>
    <row r="14" spans="1:15" x14ac:dyDescent="0.3">
      <c r="A14">
        <v>11</v>
      </c>
      <c r="B14" s="3">
        <f t="shared" si="2"/>
        <v>5</v>
      </c>
      <c r="C14" s="52" t="str">
        <f>IF(E14="","",(INDEX(Raw!D:D,MATCH(E14+6000,Raw!T:T,0))))</f>
        <v>Nivashini Suresh</v>
      </c>
      <c r="D14" s="52" t="str">
        <f ca="1">IF(E14="","",(INDEX(Raw!A:A,MATCH(E14+6000,Raw!T:T,0))))</f>
        <v>Sharon</v>
      </c>
      <c r="E14" s="58">
        <f>(IFERROR(IF(LARGE(Raw!T:T,A14)-6000&gt;0,LARGE(Raw!T:T,A14)-6000,""),""))</f>
        <v>828.59999580000022</v>
      </c>
      <c r="G14" s="3">
        <f t="shared" si="0"/>
        <v>6</v>
      </c>
      <c r="H14" s="52" t="str">
        <f>IF(J14="","",(INDEX(Raw!D:D,MATCH(J14+4000,Raw!T:T,0))))</f>
        <v>Evan Li</v>
      </c>
      <c r="I14" s="52" t="str">
        <f ca="1">IF(J14="","",(INDEX(Raw!A:A,MATCH(J14+4000,Raw!T:T,0))))</f>
        <v>Lexington</v>
      </c>
      <c r="J14" s="58">
        <f>(IFERROR(IF(LARGE(Raw!T:T,A14+COUNTIF(Raw!C:C,"H"))-4000&gt;0,LARGE(Raw!T:T,A14+COUNTIF(Raw!C:C,"H"))-4000,""),""))</f>
        <v>599.99998909999977</v>
      </c>
      <c r="L14" s="3">
        <f t="shared" si="1"/>
        <v>9</v>
      </c>
      <c r="M14" s="52" t="str">
        <f>IF(O14="","",(INDEX(Raw!D:D,MATCH(O14+2000,Raw!T:T,0))))</f>
        <v>Katherine Blay-Tandoh</v>
      </c>
      <c r="N14" s="52" t="str">
        <f ca="1">IF(O14="","",(INDEX(Raw!A:A,MATCH(O14+2000,Raw!T:T,0))))</f>
        <v>Pittsfield</v>
      </c>
      <c r="O14" s="58">
        <f>(IFERROR(IF(LARGE(Raw!T:T,A14+COUNTIF(Raw!C:C,"H")+COUNTIF(Raw!C:C,"S"))-2000&gt;0,LARGE(Raw!T:T,A14+COUNTIF(Raw!C:C,"H")+COUNTIF(Raw!C:C,"S"))-2000,""),""))</f>
        <v>371.39999299999999</v>
      </c>
    </row>
    <row r="15" spans="1:15" x14ac:dyDescent="0.3">
      <c r="A15">
        <v>12</v>
      </c>
      <c r="B15" s="3">
        <f t="shared" si="2"/>
        <v>5</v>
      </c>
      <c r="C15" s="52" t="str">
        <f>IF(E15="","",(INDEX(Raw!D:D,MATCH(E15+6000,Raw!T:T,0))))</f>
        <v>David Han</v>
      </c>
      <c r="D15" s="52" t="str">
        <f ca="1">IF(E15="","",(INDEX(Raw!A:A,MATCH(E15+6000,Raw!T:T,0))))</f>
        <v>Westwood</v>
      </c>
      <c r="E15" s="58">
        <f>(IFERROR(IF(LARGE(Raw!T:T,A15)-6000&gt;0,LARGE(Raw!T:T,A15)-6000,""),""))</f>
        <v>828.59998569999971</v>
      </c>
      <c r="G15" s="3">
        <f t="shared" si="0"/>
        <v>7</v>
      </c>
      <c r="H15" s="52" t="str">
        <f>IF(J15="","",(INDEX(Raw!D:D,MATCH(J15+4000,Raw!T:T,0))))</f>
        <v>Arnav Jain</v>
      </c>
      <c r="I15" s="52" t="str">
        <f ca="1">IF(J15="","",(INDEX(Raw!A:A,MATCH(J15+4000,Raw!T:T,0))))</f>
        <v>Wellesley</v>
      </c>
      <c r="J15" s="58">
        <f>(IFERROR(IF(LARGE(Raw!T:T,A15+COUNTIF(Raw!C:C,"H"))-4000&gt;0,LARGE(Raw!T:T,A15+COUNTIF(Raw!C:C,"H"))-4000,""),""))</f>
        <v>571.39999850000004</v>
      </c>
      <c r="L15" s="3">
        <f t="shared" si="1"/>
        <v>10</v>
      </c>
      <c r="M15" s="52" t="str">
        <f>IF(O15="","",(INDEX(Raw!D:D,MATCH(O15+2000,Raw!T:T,0))))</f>
        <v>James DiSilvio</v>
      </c>
      <c r="N15" s="52" t="str">
        <f ca="1">IF(O15="","",(INDEX(Raw!A:A,MATCH(O15+2000,Raw!T:T,0))))</f>
        <v>Natick</v>
      </c>
      <c r="O15" s="58">
        <f>(IFERROR(IF(LARGE(Raw!T:T,A15+COUNTIF(Raw!C:C,"H")+COUNTIF(Raw!C:C,"S"))-2000&gt;0,LARGE(Raw!T:T,A15+COUNTIF(Raw!C:C,"H")+COUNTIF(Raw!C:C,"S"))-2000,""),""))</f>
        <v>342.89999470000021</v>
      </c>
    </row>
    <row r="16" spans="1:15" x14ac:dyDescent="0.3">
      <c r="A16">
        <v>13</v>
      </c>
      <c r="B16" s="3">
        <f t="shared" si="2"/>
        <v>6</v>
      </c>
      <c r="C16" s="52" t="str">
        <f>IF(E16="","",(INDEX(Raw!D:D,MATCH(E16+6000,Raw!T:T,0))))</f>
        <v>James Hu</v>
      </c>
      <c r="D16" s="52" t="str">
        <f ca="1">IF(E16="","",(INDEX(Raw!A:A,MATCH(E16+6000,Raw!T:T,0))))</f>
        <v>Acton-Boxborough</v>
      </c>
      <c r="E16" s="58">
        <f>(IFERROR(IF(LARGE(Raw!T:T,A16)-6000&gt;0,LARGE(Raw!T:T,A16)-6000,""),""))</f>
        <v>799.99999969999953</v>
      </c>
      <c r="G16" s="3">
        <f t="shared" si="0"/>
        <v>8</v>
      </c>
      <c r="H16" s="52" t="str">
        <f>IF(J16="","",(INDEX(Raw!D:D,MATCH(J16+4000,Raw!T:T,0))))</f>
        <v>Juliana Goclowski</v>
      </c>
      <c r="I16" s="52" t="str">
        <f ca="1">IF(J16="","",(INDEX(Raw!A:A,MATCH(J16+4000,Raw!T:T,0))))</f>
        <v>Sharon</v>
      </c>
      <c r="J16" s="58">
        <f>(IFERROR(IF(LARGE(Raw!T:T,A16+COUNTIF(Raw!C:C,"H"))-4000&gt;0,LARGE(Raw!T:T,A16+COUNTIF(Raw!C:C,"H"))-4000,""),""))</f>
        <v>542.89999530000023</v>
      </c>
      <c r="L16" s="3">
        <f t="shared" si="1"/>
        <v>11</v>
      </c>
      <c r="M16" s="52" t="str">
        <f>IF(O16="","",(INDEX(Raw!D:D,MATCH(O16+2000,Raw!T:T,0))))</f>
        <v>Dillon Donahue</v>
      </c>
      <c r="N16" s="52" t="str">
        <f ca="1">IF(O16="","",(INDEX(Raw!A:A,MATCH(O16+2000,Raw!T:T,0))))</f>
        <v>Quincy</v>
      </c>
      <c r="O16" s="58">
        <f>(IFERROR(IF(LARGE(Raw!T:T,A16+COUNTIF(Raw!C:C,"H")+COUNTIF(Raw!C:C,"S"))-2000&gt;0,LARGE(Raw!T:T,A16+COUNTIF(Raw!C:C,"H")+COUNTIF(Raw!C:C,"S"))-2000,""),""))</f>
        <v>285.69999680000001</v>
      </c>
    </row>
    <row r="17" spans="1:15" x14ac:dyDescent="0.3">
      <c r="A17">
        <v>14</v>
      </c>
      <c r="B17" s="3">
        <f t="shared" si="2"/>
        <v>6</v>
      </c>
      <c r="C17" s="52" t="str">
        <f>IF(E17="","",(INDEX(Raw!D:D,MATCH(E17+6000,Raw!T:T,0))))</f>
        <v>Kunal Pal</v>
      </c>
      <c r="D17" s="52" t="str">
        <f ca="1">IF(E17="","",(INDEX(Raw!A:A,MATCH(E17+6000,Raw!T:T,0))))</f>
        <v>Tewksbury</v>
      </c>
      <c r="E17" s="58">
        <f>(IFERROR(IF(LARGE(Raw!T:T,A17)-6000&gt;0,LARGE(Raw!T:T,A17)-6000,""),""))</f>
        <v>799.99998679999953</v>
      </c>
      <c r="G17" s="3">
        <f t="shared" si="0"/>
        <v>8</v>
      </c>
      <c r="H17" s="52" t="str">
        <f>IF(J17="","",(INDEX(Raw!D:D,MATCH(J17+4000,Raw!T:T,0))))</f>
        <v>Rachel Wang</v>
      </c>
      <c r="I17" s="52" t="str">
        <f ca="1">IF(J17="","",(INDEX(Raw!A:A,MATCH(J17+4000,Raw!T:T,0))))</f>
        <v>Milford</v>
      </c>
      <c r="J17" s="58">
        <f>(IFERROR(IF(LARGE(Raw!T:T,A17+COUNTIF(Raw!C:C,"H"))-4000&gt;0,LARGE(Raw!T:T,A17+COUNTIF(Raw!C:C,"H"))-4000,""),""))</f>
        <v>542.89999230000012</v>
      </c>
      <c r="L17" s="3">
        <f t="shared" si="1"/>
        <v>11</v>
      </c>
      <c r="M17" s="52" t="str">
        <f>IF(O17="","",(INDEX(Raw!D:D,MATCH(O17+2000,Raw!T:T,0))))</f>
        <v>Cristielly Prado</v>
      </c>
      <c r="N17" s="52" t="str">
        <f ca="1">IF(O17="","",(INDEX(Raw!A:A,MATCH(O17+2000,Raw!T:T,0))))</f>
        <v>Milford</v>
      </c>
      <c r="O17" s="58">
        <f>(IFERROR(IF(LARGE(Raw!T:T,A17+COUNTIF(Raw!C:C,"H")+COUNTIF(Raw!C:C,"S"))-2000&gt;0,LARGE(Raw!T:T,A17+COUNTIF(Raw!C:C,"H")+COUNTIF(Raw!C:C,"S"))-2000,""),""))</f>
        <v>285.69999210000015</v>
      </c>
    </row>
    <row r="18" spans="1:15" x14ac:dyDescent="0.3">
      <c r="A18">
        <v>15</v>
      </c>
      <c r="B18" s="3">
        <f t="shared" si="2"/>
        <v>7</v>
      </c>
      <c r="C18" s="52" t="str">
        <f>IF(E18="","",(INDEX(Raw!D:D,MATCH(E18+6000,Raw!T:T,0))))</f>
        <v>Caitlin Ho</v>
      </c>
      <c r="D18" s="52" t="str">
        <f ca="1">IF(E18="","",(INDEX(Raw!A:A,MATCH(E18+6000,Raw!T:T,0))))</f>
        <v>Quincy</v>
      </c>
      <c r="E18" s="58">
        <f>(IFERROR(IF(LARGE(Raw!T:T,A18)-6000&gt;0,LARGE(Raw!T:T,A18)-6000,""),""))</f>
        <v>771.3999974999997</v>
      </c>
      <c r="G18" s="3">
        <f t="shared" si="0"/>
        <v>8</v>
      </c>
      <c r="H18" s="52" t="str">
        <f>IF(J18="","",(INDEX(Raw!D:D,MATCH(J18+4000,Raw!T:T,0))))</f>
        <v>Sharath Jegannathan</v>
      </c>
      <c r="I18" s="52" t="str">
        <f ca="1">IF(J18="","",(INDEX(Raw!A:A,MATCH(J18+4000,Raw!T:T,0))))</f>
        <v>Lexington</v>
      </c>
      <c r="J18" s="58">
        <f>(IFERROR(IF(LARGE(Raw!T:T,A18+COUNTIF(Raw!C:C,"H"))-4000&gt;0,LARGE(Raw!T:T,A18+COUNTIF(Raw!C:C,"H"))-4000,""),""))</f>
        <v>542.89998920000016</v>
      </c>
      <c r="L18" s="3">
        <f t="shared" si="1"/>
        <v>12</v>
      </c>
      <c r="M18" s="52" t="str">
        <f>IF(O18="","",(INDEX(Raw!D:D,MATCH(O18+2000,Raw!T:T,0))))</f>
        <v>Hannah Wood</v>
      </c>
      <c r="N18" s="52" t="str">
        <f ca="1">IF(O18="","",(INDEX(Raw!A:A,MATCH(O18+2000,Raw!T:T,0))))</f>
        <v>Ashland</v>
      </c>
      <c r="O18" s="58">
        <f>(IFERROR(IF(LARGE(Raw!T:T,A18+COUNTIF(Raw!C:C,"H")+COUNTIF(Raw!C:C,"S"))-2000&gt;0,LARGE(Raw!T:T,A18+COUNTIF(Raw!C:C,"H")+COUNTIF(Raw!C:C,"S"))-2000,""),""))</f>
        <v>257.09999759999982</v>
      </c>
    </row>
    <row r="19" spans="1:15" x14ac:dyDescent="0.3">
      <c r="A19">
        <v>16</v>
      </c>
      <c r="B19" s="3">
        <f t="shared" si="2"/>
        <v>7</v>
      </c>
      <c r="C19" s="52" t="str">
        <f>IF(E19="","",(INDEX(Raw!D:D,MATCH(E19+6000,Raw!T:T,0))))</f>
        <v>Kevin Donohue</v>
      </c>
      <c r="D19" s="52" t="str">
        <f ca="1">IF(E19="","",(INDEX(Raw!A:A,MATCH(E19+6000,Raw!T:T,0))))</f>
        <v>Silver Lake</v>
      </c>
      <c r="E19" s="58">
        <f>(IFERROR(IF(LARGE(Raw!T:T,A19)-6000&gt;0,LARGE(Raw!T:T,A19)-6000,""),""))</f>
        <v>771.39999019999959</v>
      </c>
      <c r="G19" s="3">
        <f t="shared" si="0"/>
        <v>8</v>
      </c>
      <c r="H19" s="52" t="str">
        <f>IF(J19="","",(INDEX(Raw!D:D,MATCH(J19+4000,Raw!T:T,0))))</f>
        <v>Mildness Onyekwere</v>
      </c>
      <c r="I19" s="52" t="str">
        <f ca="1">IF(J19="","",(INDEX(Raw!A:A,MATCH(J19+4000,Raw!T:T,0))))</f>
        <v>Shepherd Hill</v>
      </c>
      <c r="J19" s="58">
        <f>(IFERROR(IF(LARGE(Raw!T:T,A19+COUNTIF(Raw!C:C,"H"))-4000&gt;0,LARGE(Raw!T:T,A19+COUNTIF(Raw!C:C,"H"))-4000,""),""))</f>
        <v>542.89998850000029</v>
      </c>
      <c r="L19" s="3">
        <f t="shared" si="1"/>
        <v>12</v>
      </c>
      <c r="M19" s="52" t="str">
        <f>IF(O19="","",(INDEX(Raw!D:D,MATCH(O19+2000,Raw!T:T,0))))</f>
        <v>Skye Matranga</v>
      </c>
      <c r="N19" s="52" t="str">
        <f ca="1">IF(O19="","",(INDEX(Raw!A:A,MATCH(O19+2000,Raw!T:T,0))))</f>
        <v>Quincy</v>
      </c>
      <c r="O19" s="58">
        <f>(IFERROR(IF(LARGE(Raw!T:T,A19+COUNTIF(Raw!C:C,"H")+COUNTIF(Raw!C:C,"S"))-2000&gt;0,LARGE(Raw!T:T,A19+COUNTIF(Raw!C:C,"H")+COUNTIF(Raw!C:C,"S"))-2000,""),""))</f>
        <v>257.09999669999979</v>
      </c>
    </row>
    <row r="20" spans="1:15" x14ac:dyDescent="0.3">
      <c r="A20">
        <v>17</v>
      </c>
      <c r="B20" s="3">
        <f t="shared" si="2"/>
        <v>7</v>
      </c>
      <c r="C20" s="52" t="str">
        <f>IF(E20="","",(INDEX(Raw!D:D,MATCH(E20+6000,Raw!T:T,0))))</f>
        <v>Jacob Wheeler</v>
      </c>
      <c r="D20" s="52" t="str">
        <f ca="1">IF(E20="","",(INDEX(Raw!A:A,MATCH(E20+6000,Raw!T:T,0))))</f>
        <v>Shepherd Hill</v>
      </c>
      <c r="E20" s="58">
        <f>(IFERROR(IF(LARGE(Raw!T:T,A20)-6000&gt;0,LARGE(Raw!T:T,A20)-6000,""),""))</f>
        <v>771.39998869999999</v>
      </c>
      <c r="G20" s="3">
        <f t="shared" si="0"/>
        <v>9</v>
      </c>
      <c r="H20" s="52" t="str">
        <f>IF(J20="","",(INDEX(Raw!D:D,MATCH(J20+4000,Raw!T:T,0))))</f>
        <v>Michelle Chen</v>
      </c>
      <c r="I20" s="52" t="str">
        <f ca="1">IF(J20="","",(INDEX(Raw!A:A,MATCH(J20+4000,Raw!T:T,0))))</f>
        <v>Quincy</v>
      </c>
      <c r="J20" s="58">
        <f>(IFERROR(IF(LARGE(Raw!T:T,A20+COUNTIF(Raw!C:C,"H"))-4000&gt;0,LARGE(Raw!T:T,A20+COUNTIF(Raw!C:C,"H"))-4000,""),""))</f>
        <v>514.29999700000008</v>
      </c>
      <c r="L20" s="3">
        <f t="shared" si="1"/>
        <v>12</v>
      </c>
      <c r="M20" s="52" t="str">
        <f>IF(O20="","",(INDEX(Raw!D:D,MATCH(O20+2000,Raw!T:T,0))))</f>
        <v>Madelyn Bronson</v>
      </c>
      <c r="N20" s="52" t="str">
        <f ca="1">IF(O20="","",(INDEX(Raw!A:A,MATCH(O20+2000,Raw!T:T,0))))</f>
        <v>Pittsfield</v>
      </c>
      <c r="O20" s="58">
        <f>(IFERROR(IF(LARGE(Raw!T:T,A20+COUNTIF(Raw!C:C,"H")+COUNTIF(Raw!C:C,"S"))-2000&gt;0,LARGE(Raw!T:T,A20+COUNTIF(Raw!C:C,"H")+COUNTIF(Raw!C:C,"S"))-2000,""),""))</f>
        <v>257.09999310000012</v>
      </c>
    </row>
    <row r="21" spans="1:15" x14ac:dyDescent="0.3">
      <c r="A21">
        <v>18</v>
      </c>
      <c r="B21" s="3">
        <f t="shared" si="2"/>
        <v>8</v>
      </c>
      <c r="C21" s="52" t="str">
        <f>IF(E21="","",(INDEX(Raw!D:D,MATCH(E21+6000,Raw!T:T,0))))</f>
        <v>Nicolas Asnes</v>
      </c>
      <c r="D21" s="52" t="str">
        <f ca="1">IF(E21="","",(INDEX(Raw!A:A,MATCH(E21+6000,Raw!T:T,0))))</f>
        <v>Silver Lake</v>
      </c>
      <c r="E21" s="58">
        <f>(IFERROR(IF(LARGE(Raw!T:T,A21)-6000&gt;0,LARGE(Raw!T:T,A21)-6000,""),""))</f>
        <v>714.29999029999999</v>
      </c>
      <c r="G21" s="3">
        <f t="shared" si="0"/>
        <v>9</v>
      </c>
      <c r="H21" s="52" t="str">
        <f>IF(J21="","",(INDEX(Raw!D:D,MATCH(J21+4000,Raw!T:T,0))))</f>
        <v>Malika Maksudiy</v>
      </c>
      <c r="I21" s="52" t="str">
        <f ca="1">IF(J21="","",(INDEX(Raw!A:A,MATCH(J21+4000,Raw!T:T,0))))</f>
        <v>Franklin</v>
      </c>
      <c r="J21" s="58">
        <f>(IFERROR(IF(LARGE(Raw!T:T,A21+COUNTIF(Raw!C:C,"H"))-4000&gt;0,LARGE(Raw!T:T,A21+COUNTIF(Raw!C:C,"H"))-4000,""),""))</f>
        <v>514.2999963000002</v>
      </c>
      <c r="L21" s="3">
        <f t="shared" si="1"/>
        <v>12</v>
      </c>
      <c r="M21" s="52" t="str">
        <f>IF(O21="","",(INDEX(Raw!D:D,MATCH(O21+2000,Raw!T:T,0))))</f>
        <v>Michael Graziano</v>
      </c>
      <c r="N21" s="52" t="str">
        <f ca="1">IF(O21="","",(INDEX(Raw!A:A,MATCH(O21+2000,Raw!T:T,0))))</f>
        <v>SABIS International</v>
      </c>
      <c r="O21" s="58">
        <f>(IFERROR(IF(LARGE(Raw!T:T,A21+COUNTIF(Raw!C:C,"H")+COUNTIF(Raw!C:C,"S"))-2000&gt;0,LARGE(Raw!T:T,A21+COUNTIF(Raw!C:C,"H")+COUNTIF(Raw!C:C,"S"))-2000,""),""))</f>
        <v>257.0999910999999</v>
      </c>
    </row>
    <row r="22" spans="1:15" x14ac:dyDescent="0.3">
      <c r="A22">
        <v>19</v>
      </c>
      <c r="B22" s="3">
        <f t="shared" si="2"/>
        <v>9</v>
      </c>
      <c r="C22" s="52" t="str">
        <f>IF(E22="","",(INDEX(Raw!D:D,MATCH(E22+6000,Raw!T:T,0))))</f>
        <v>Toan Luong</v>
      </c>
      <c r="D22" s="52" t="str">
        <f ca="1">IF(E22="","",(INDEX(Raw!A:A,MATCH(E22+6000,Raw!T:T,0))))</f>
        <v>Quincy</v>
      </c>
      <c r="E22" s="58">
        <f>(IFERROR(IF(LARGE(Raw!T:T,A22)-6000&gt;0,LARGE(Raw!T:T,A22)-6000,""),""))</f>
        <v>685.69999740000003</v>
      </c>
      <c r="G22" s="3">
        <f t="shared" si="0"/>
        <v>10</v>
      </c>
      <c r="H22" s="52" t="str">
        <f>IF(J22="","",(INDEX(Raw!D:D,MATCH(J22+4000,Raw!T:T,0))))</f>
        <v>Olivia Bogiages</v>
      </c>
      <c r="I22" s="52" t="str">
        <f ca="1">IF(J22="","",(INDEX(Raw!A:A,MATCH(J22+4000,Raw!T:T,0))))</f>
        <v>Wellesley</v>
      </c>
      <c r="J22" s="58">
        <f>(IFERROR(IF(LARGE(Raw!T:T,A22+COUNTIF(Raw!C:C,"H"))-4000&gt;0,LARGE(Raw!T:T,A22+COUNTIF(Raw!C:C,"H"))-4000,""),""))</f>
        <v>485.69999869999992</v>
      </c>
      <c r="L22" s="3">
        <f t="shared" si="1"/>
        <v>13</v>
      </c>
      <c r="M22" s="52" t="str">
        <f>IF(O22="","",(INDEX(Raw!D:D,MATCH(O22+2000,Raw!T:T,0))))</f>
        <v>Dustin Baker</v>
      </c>
      <c r="N22" s="52" t="str">
        <f ca="1">IF(O22="","",(INDEX(Raw!A:A,MATCH(O22+2000,Raw!T:T,0))))</f>
        <v>Quincy</v>
      </c>
      <c r="O22" s="58">
        <f>(IFERROR(IF(LARGE(Raw!T:T,A22+COUNTIF(Raw!C:C,"H")+COUNTIF(Raw!C:C,"S"))-2000&gt;0,LARGE(Raw!T:T,A22+COUNTIF(Raw!C:C,"H")+COUNTIF(Raw!C:C,"S"))-2000,""),""))</f>
        <v>228.59999689999995</v>
      </c>
    </row>
    <row r="23" spans="1:15" x14ac:dyDescent="0.3">
      <c r="A23">
        <v>20</v>
      </c>
      <c r="B23" s="3">
        <f t="shared" si="2"/>
        <v>9</v>
      </c>
      <c r="C23" s="52" t="str">
        <f>IF(E23="","",(INDEX(Raw!D:D,MATCH(E23+6000,Raw!T:T,0))))</f>
        <v>Thomas Yacovone</v>
      </c>
      <c r="D23" s="52" t="str">
        <f ca="1">IF(E23="","",(INDEX(Raw!A:A,MATCH(E23+6000,Raw!T:T,0))))</f>
        <v>SABIS International</v>
      </c>
      <c r="E23" s="58">
        <f>(IFERROR(IF(LARGE(Raw!T:T,A23)-6000&gt;0,LARGE(Raw!T:T,A23)-6000,""),""))</f>
        <v>685.69999180000013</v>
      </c>
      <c r="G23" s="3">
        <f t="shared" si="0"/>
        <v>10</v>
      </c>
      <c r="H23" s="52" t="str">
        <f>IF(J23="","",(INDEX(Raw!D:D,MATCH(J23+4000,Raw!T:T,0))))</f>
        <v>Clay Napurano</v>
      </c>
      <c r="I23" s="52" t="str">
        <f ca="1">IF(J23="","",(INDEX(Raw!A:A,MATCH(J23+4000,Raw!T:T,0))))</f>
        <v>Natick</v>
      </c>
      <c r="J23" s="58">
        <f>(IFERROR(IF(LARGE(Raw!T:T,A23+COUNTIF(Raw!C:C,"H"))-4000&gt;0,LARGE(Raw!T:T,A23+COUNTIF(Raw!C:C,"H"))-4000,""),""))</f>
        <v>485.69999480000024</v>
      </c>
      <c r="L23" s="3">
        <f t="shared" si="1"/>
        <v>13</v>
      </c>
      <c r="M23" s="52" t="str">
        <f>IF(O23="","",(INDEX(Raw!D:D,MATCH(O23+2000,Raw!T:T,0))))</f>
        <v>Macarena Arrue Riofrio</v>
      </c>
      <c r="N23" s="52" t="str">
        <f ca="1">IF(O23="","",(INDEX(Raw!A:A,MATCH(O23+2000,Raw!T:T,0))))</f>
        <v>North Quincy</v>
      </c>
      <c r="O23" s="58">
        <f>(IFERROR(IF(LARGE(Raw!T:T,A23+COUNTIF(Raw!C:C,"H")+COUNTIF(Raw!C:C,"S"))-2000&gt;0,LARGE(Raw!T:T,A23+COUNTIF(Raw!C:C,"H")+COUNTIF(Raw!C:C,"S"))-2000,""),""))</f>
        <v>228.59999400000015</v>
      </c>
    </row>
    <row r="24" spans="1:15" x14ac:dyDescent="0.3">
      <c r="A24">
        <v>21</v>
      </c>
      <c r="B24" s="3">
        <f t="shared" si="2"/>
        <v>10</v>
      </c>
      <c r="C24" s="52" t="str">
        <f>IF(E24="","",(INDEX(Raw!D:D,MATCH(E24+6000,Raw!T:T,0))))</f>
        <v>Aditya Kansal</v>
      </c>
      <c r="D24" s="52" t="str">
        <f ca="1">IF(E24="","",(INDEX(Raw!A:A,MATCH(E24+6000,Raw!T:T,0))))</f>
        <v>Ashland</v>
      </c>
      <c r="E24" s="58">
        <f>(IFERROR(IF(LARGE(Raw!T:T,A24)-6000&gt;0,LARGE(Raw!T:T,A24)-6000,""),""))</f>
        <v>657.09999830000015</v>
      </c>
      <c r="G24" s="3">
        <f t="shared" si="0"/>
        <v>10</v>
      </c>
      <c r="H24" s="52" t="str">
        <f>IF(J24="","",(INDEX(Raw!D:D,MATCH(J24+4000,Raw!T:T,0))))</f>
        <v>Spencer Casey</v>
      </c>
      <c r="I24" s="52" t="str">
        <f ca="1">IF(J24="","",(INDEX(Raw!A:A,MATCH(J24+4000,Raw!T:T,0))))</f>
        <v>Austin Prep</v>
      </c>
      <c r="J24" s="58">
        <f>(IFERROR(IF(LARGE(Raw!T:T,A24+COUNTIF(Raw!C:C,"H"))-4000&gt;0,LARGE(Raw!T:T,A24+COUNTIF(Raw!C:C,"H"))-4000,""),""))</f>
        <v>485.69999069999994</v>
      </c>
      <c r="L24" s="3">
        <f t="shared" si="1"/>
        <v>14</v>
      </c>
      <c r="M24" s="52" t="str">
        <f>IF(O24="","",(INDEX(Raw!D:D,MATCH(O24+2000,Raw!T:T,0))))</f>
        <v>William Lydon</v>
      </c>
      <c r="N24" s="52" t="str">
        <f ca="1">IF(O24="","",(INDEX(Raw!A:A,MATCH(O24+2000,Raw!T:T,0))))</f>
        <v>North Quincy</v>
      </c>
      <c r="O24" s="58">
        <f>(IFERROR(IF(LARGE(Raw!T:T,A24+COUNTIF(Raw!C:C,"H")+COUNTIF(Raw!C:C,"S"))-2000&gt;0,LARGE(Raw!T:T,A24+COUNTIF(Raw!C:C,"H")+COUNTIF(Raw!C:C,"S"))-2000,""),""))</f>
        <v>199.99999389999994</v>
      </c>
    </row>
    <row r="25" spans="1:15" x14ac:dyDescent="0.3">
      <c r="A25">
        <v>22</v>
      </c>
      <c r="B25" s="3">
        <f t="shared" si="2"/>
        <v>10</v>
      </c>
      <c r="C25" s="52" t="str">
        <f>IF(E25="","",(INDEX(Raw!D:D,MATCH(E25+6000,Raw!T:T,0))))</f>
        <v>Emma Koskovich</v>
      </c>
      <c r="D25" s="52" t="str">
        <f ca="1">IF(E25="","",(INDEX(Raw!A:A,MATCH(E25+6000,Raw!T:T,0))))</f>
        <v>Natick</v>
      </c>
      <c r="E25" s="58">
        <f>(IFERROR(IF(LARGE(Raw!T:T,A25)-6000&gt;0,LARGE(Raw!T:T,A25)-6000,""),""))</f>
        <v>657.09999510000034</v>
      </c>
      <c r="G25" s="3">
        <f t="shared" si="0"/>
        <v>11</v>
      </c>
      <c r="H25" s="52" t="str">
        <f>IF(J25="","",(INDEX(Raw!D:D,MATCH(J25+4000,Raw!T:T,0))))</f>
        <v>Jack Emberley</v>
      </c>
      <c r="I25" s="52" t="str">
        <f ca="1">IF(J25="","",(INDEX(Raw!A:A,MATCH(J25+4000,Raw!T:T,0))))</f>
        <v>Ashland</v>
      </c>
      <c r="J25" s="58">
        <f>(IFERROR(IF(LARGE(Raw!T:T,A25+COUNTIF(Raw!C:C,"H"))-4000&gt;0,LARGE(Raw!T:T,A25+COUNTIF(Raw!C:C,"H"))-4000,""),""))</f>
        <v>457.09999779999998</v>
      </c>
      <c r="L25" s="3">
        <f t="shared" si="1"/>
        <v>14</v>
      </c>
      <c r="M25" s="52" t="str">
        <f>IF(O25="","",(INDEX(Raw!D:D,MATCH(O25+2000,Raw!T:T,0))))</f>
        <v>Fleur Sereko</v>
      </c>
      <c r="N25" s="52" t="str">
        <f ca="1">IF(O25="","",(INDEX(Raw!A:A,MATCH(O25+2000,Raw!T:T,0))))</f>
        <v>Pittsfield</v>
      </c>
      <c r="O25" s="58">
        <f>(IFERROR(IF(LARGE(Raw!T:T,A25+COUNTIF(Raw!C:C,"H")+COUNTIF(Raw!C:C,"S"))-2000&gt;0,LARGE(Raw!T:T,A25+COUNTIF(Raw!C:C,"H")+COUNTIF(Raw!C:C,"S"))-2000,""),""))</f>
        <v>199.99999290000005</v>
      </c>
    </row>
    <row r="26" spans="1:15" x14ac:dyDescent="0.3">
      <c r="A26">
        <v>23</v>
      </c>
      <c r="B26" s="3">
        <f t="shared" si="2"/>
        <v>10</v>
      </c>
      <c r="C26" s="52" t="str">
        <f>IF(E26="","",(INDEX(Raw!D:D,MATCH(E26+6000,Raw!T:T,0))))</f>
        <v>Aayush Patel</v>
      </c>
      <c r="D26" s="52" t="str">
        <f ca="1">IF(E26="","",(INDEX(Raw!A:A,MATCH(E26+6000,Raw!T:T,0))))</f>
        <v>Milford</v>
      </c>
      <c r="E26" s="58">
        <f>(IFERROR(IF(LARGE(Raw!T:T,A26)-6000&gt;0,LARGE(Raw!T:T,A26)-6000,""),""))</f>
        <v>657.09999260000041</v>
      </c>
      <c r="G26" s="3">
        <f t="shared" si="0"/>
        <v>11</v>
      </c>
      <c r="H26" s="52" t="str">
        <f>IF(J26="","",(INDEX(Raw!D:D,MATCH(J26+4000,Raw!T:T,0))))</f>
        <v>William Huang</v>
      </c>
      <c r="I26" s="52" t="str">
        <f ca="1">IF(J26="","",(INDEX(Raw!A:A,MATCH(J26+4000,Raw!T:T,0))))</f>
        <v>North Quincy</v>
      </c>
      <c r="J26" s="58">
        <f>(IFERROR(IF(LARGE(Raw!T:T,A26+COUNTIF(Raw!C:C,"H"))-4000&gt;0,LARGE(Raw!T:T,A26+COUNTIF(Raw!C:C,"H"))-4000,""),""))</f>
        <v>457.0999941</v>
      </c>
      <c r="L26" s="3">
        <f t="shared" si="1"/>
        <v>15</v>
      </c>
      <c r="M26" s="52" t="str">
        <f>IF(O26="","",(INDEX(Raw!D:D,MATCH(O26+2000,Raw!T:T,0))))</f>
        <v>Christina Brady</v>
      </c>
      <c r="N26" s="52" t="str">
        <f ca="1">IF(O26="","",(INDEX(Raw!A:A,MATCH(O26+2000,Raw!T:T,0))))</f>
        <v>Milford</v>
      </c>
      <c r="O26" s="58">
        <f>(IFERROR(IF(LARGE(Raw!T:T,A26+COUNTIF(Raw!C:C,"H")+COUNTIF(Raw!C:C,"S"))-2000&gt;0,LARGE(Raw!T:T,A26+COUNTIF(Raw!C:C,"H")+COUNTIF(Raw!C:C,"S"))-2000,""),""))</f>
        <v>142.89999200000011</v>
      </c>
    </row>
    <row r="27" spans="1:15" x14ac:dyDescent="0.3">
      <c r="A27">
        <v>24</v>
      </c>
      <c r="B27" s="3">
        <f t="shared" si="2"/>
        <v>11</v>
      </c>
      <c r="C27" s="52" t="str">
        <f>IF(E27="","",(INDEX(Raw!D:D,MATCH(E27+6000,Raw!T:T,0))))</f>
        <v>Cindy Su</v>
      </c>
      <c r="D27" s="52" t="str">
        <f ca="1">IF(E27="","",(INDEX(Raw!A:A,MATCH(E27+6000,Raw!T:T,0))))</f>
        <v>Quincy</v>
      </c>
      <c r="E27" s="58">
        <f>(IFERROR(IF(LARGE(Raw!T:T,A27)-6000&gt;0,LARGE(Raw!T:T,A27)-6000,""),""))</f>
        <v>628.59999729999981</v>
      </c>
      <c r="G27" s="3">
        <f t="shared" si="0"/>
        <v>12</v>
      </c>
      <c r="H27" s="52" t="str">
        <f>IF(J27="","",(INDEX(Raw!D:D,MATCH(J27+4000,Raw!T:T,0))))</f>
        <v>Gordon Smith</v>
      </c>
      <c r="I27" s="52" t="str">
        <f ca="1">IF(J27="","",(INDEX(Raw!A:A,MATCH(J27+4000,Raw!T:T,0))))</f>
        <v>Silver Lake</v>
      </c>
      <c r="J27" s="58">
        <f>(IFERROR(IF(LARGE(Raw!T:T,A27+COUNTIF(Raw!C:C,"H"))-4000&gt;0,LARGE(Raw!T:T,A27+COUNTIF(Raw!C:C,"H"))-4000,""),""))</f>
        <v>428.5999898</v>
      </c>
      <c r="L27" s="3">
        <f t="shared" si="1"/>
        <v>16</v>
      </c>
      <c r="M27" s="52" t="str">
        <f>IF(O27="","",(INDEX(Raw!D:D,MATCH(O27+2000,Raw!T:T,0))))</f>
        <v>Christopher Lainez</v>
      </c>
      <c r="N27" s="52" t="str">
        <f ca="1">IF(O27="","",(INDEX(Raw!A:A,MATCH(O27+2000,Raw!T:T,0))))</f>
        <v>Milford</v>
      </c>
      <c r="O27" s="58">
        <f>(IFERROR(IF(LARGE(Raw!T:T,A27+COUNTIF(Raw!C:C,"H")+COUNTIF(Raw!C:C,"S"))-2000&gt;0,LARGE(Raw!T:T,A27+COUNTIF(Raw!C:C,"H")+COUNTIF(Raw!C:C,"S"))-2000,""),""))</f>
        <v>85.699992199999997</v>
      </c>
    </row>
    <row r="28" spans="1:15" x14ac:dyDescent="0.3">
      <c r="A28">
        <v>25</v>
      </c>
      <c r="B28" s="3">
        <f t="shared" si="2"/>
        <v>11</v>
      </c>
      <c r="C28" s="52" t="str">
        <f>IF(E28="","",(INDEX(Raw!D:D,MATCH(E28+6000,Raw!T:T,0))))</f>
        <v>Kaylin Chan</v>
      </c>
      <c r="D28" s="52" t="str">
        <f ca="1">IF(E28="","",(INDEX(Raw!A:A,MATCH(E28+6000,Raw!T:T,0))))</f>
        <v>North Quincy</v>
      </c>
      <c r="E28" s="58">
        <f>(IFERROR(IF(LARGE(Raw!T:T,A28)-6000&gt;0,LARGE(Raw!T:T,A28)-6000,""),""))</f>
        <v>628.59999460000017</v>
      </c>
      <c r="G28" s="3">
        <f t="shared" si="0"/>
        <v>12</v>
      </c>
      <c r="H28" s="52" t="str">
        <f>IF(J28="","",(INDEX(Raw!D:D,MATCH(J28+4000,Raw!T:T,0))))</f>
        <v>Alex Howlett</v>
      </c>
      <c r="I28" s="52" t="str">
        <f ca="1">IF(J28="","",(INDEX(Raw!A:A,MATCH(J28+4000,Raw!T:T,0))))</f>
        <v>Wilmington</v>
      </c>
      <c r="J28" s="58">
        <f>(IFERROR(IF(LARGE(Raw!T:T,A28+COUNTIF(Raw!C:C,"H"))-4000&gt;0,LARGE(Raw!T:T,A28+COUNTIF(Raw!C:C,"H"))-4000,""),""))</f>
        <v>428.59998790000009</v>
      </c>
      <c r="L28" s="3" t="str">
        <f t="shared" si="1"/>
        <v/>
      </c>
      <c r="M28" s="52" t="str">
        <f>IF(O28="","",(INDEX(Raw!D:D,MATCH(O28+2000,Raw!T:T,0))))</f>
        <v/>
      </c>
      <c r="N28" s="52" t="str">
        <f>IF(O28="","",(INDEX(Raw!A:A,MATCH(O28+2000,Raw!T:T,0))))</f>
        <v/>
      </c>
      <c r="O28" s="58" t="str">
        <f>(IFERROR(IF(LARGE(Raw!T:T,A28+COUNTIF(Raw!C:C,"H")+COUNTIF(Raw!C:C,"S"))-2000&gt;0,LARGE(Raw!T:T,A28+COUNTIF(Raw!C:C,"H")+COUNTIF(Raw!C:C,"S"))-2000,""),""))</f>
        <v/>
      </c>
    </row>
    <row r="29" spans="1:15" x14ac:dyDescent="0.3">
      <c r="A29">
        <v>26</v>
      </c>
      <c r="B29" s="3">
        <f t="shared" si="2"/>
        <v>11</v>
      </c>
      <c r="C29" s="52" t="str">
        <f>IF(E29="","",(INDEX(Raw!D:D,MATCH(E29+6000,Raw!T:T,0))))</f>
        <v>Dylan Berk</v>
      </c>
      <c r="D29" s="52" t="str">
        <f ca="1">IF(E29="","",(INDEX(Raw!A:A,MATCH(E29+6000,Raw!T:T,0))))</f>
        <v>Shepherd Hill</v>
      </c>
      <c r="E29" s="58">
        <f>(IFERROR(IF(LARGE(Raw!T:T,A29)-6000&gt;0,LARGE(Raw!T:T,A29)-6000,""),""))</f>
        <v>628.59998889999952</v>
      </c>
      <c r="G29" s="3">
        <f t="shared" si="0"/>
        <v>12</v>
      </c>
      <c r="H29" s="52" t="str">
        <f>IF(J29="","",(INDEX(Raw!D:D,MATCH(J29+4000,Raw!T:T,0))))</f>
        <v>Riley Auth</v>
      </c>
      <c r="I29" s="52" t="str">
        <f ca="1">IF(J29="","",(INDEX(Raw!A:A,MATCH(J29+4000,Raw!T:T,0))))</f>
        <v>Tewksbury</v>
      </c>
      <c r="J29" s="58">
        <f>(IFERROR(IF(LARGE(Raw!T:T,A29+COUNTIF(Raw!C:C,"H"))-4000&gt;0,LARGE(Raw!T:T,A29+COUNTIF(Raw!C:C,"H"))-4000,""),""))</f>
        <v>428.59998660000019</v>
      </c>
      <c r="L29" s="3" t="str">
        <f t="shared" si="1"/>
        <v/>
      </c>
      <c r="M29" s="52" t="str">
        <f>IF(O29="","",(INDEX(Raw!D:D,MATCH(O29+2000,Raw!T:T,0))))</f>
        <v/>
      </c>
      <c r="N29" s="52" t="str">
        <f>IF(O29="","",(INDEX(Raw!A:A,MATCH(O29+2000,Raw!T:T,0))))</f>
        <v/>
      </c>
      <c r="O29" s="58" t="str">
        <f>(IFERROR(IF(LARGE(Raw!T:T,A29+COUNTIF(Raw!C:C,"H")+COUNTIF(Raw!C:C,"S"))-2000&gt;0,LARGE(Raw!T:T,A29+COUNTIF(Raw!C:C,"H")+COUNTIF(Raw!C:C,"S"))-2000,""),""))</f>
        <v/>
      </c>
    </row>
    <row r="30" spans="1:15" x14ac:dyDescent="0.3">
      <c r="A30">
        <v>27</v>
      </c>
      <c r="B30" s="3">
        <f t="shared" si="2"/>
        <v>11</v>
      </c>
      <c r="C30" s="52" t="str">
        <f>IF(E30="","",(INDEX(Raw!D:D,MATCH(E30+6000,Raw!T:T,0))))</f>
        <v>Serena Veilleux</v>
      </c>
      <c r="D30" s="52" t="str">
        <f ca="1">IF(E30="","",(INDEX(Raw!A:A,MATCH(E30+6000,Raw!T:T,0))))</f>
        <v>Shepherd Hill</v>
      </c>
      <c r="E30" s="58">
        <f>(IFERROR(IF(LARGE(Raw!T:T,A30)-6000&gt;0,LARGE(Raw!T:T,A30)-6000,""),""))</f>
        <v>628.59998879999966</v>
      </c>
      <c r="G30" s="3">
        <f t="shared" si="0"/>
        <v>13</v>
      </c>
      <c r="H30" s="52" t="str">
        <f>IF(J30="","",(INDEX(Raw!D:D,MATCH(J30+4000,Raw!T:T,0))))</f>
        <v>Rachel Deng</v>
      </c>
      <c r="I30" s="52" t="str">
        <f ca="1">IF(J30="","",(INDEX(Raw!A:A,MATCH(J30+4000,Raw!T:T,0))))</f>
        <v>Natick</v>
      </c>
      <c r="J30" s="58">
        <f>(IFERROR(IF(LARGE(Raw!T:T,A30+COUNTIF(Raw!C:C,"H"))-4000&gt;0,LARGE(Raw!T:T,A30+COUNTIF(Raw!C:C,"H"))-4000,""),""))</f>
        <v>399.99999490000027</v>
      </c>
      <c r="L30" s="3" t="str">
        <f t="shared" si="1"/>
        <v/>
      </c>
      <c r="M30" s="52" t="str">
        <f>IF(O30="","",(INDEX(Raw!D:D,MATCH(O30+2000,Raw!T:T,0))))</f>
        <v/>
      </c>
      <c r="N30" s="52" t="str">
        <f>IF(O30="","",(INDEX(Raw!A:A,MATCH(O30+2000,Raw!T:T,0))))</f>
        <v/>
      </c>
      <c r="O30" s="58" t="str">
        <f>(IFERROR(IF(LARGE(Raw!T:T,A30+COUNTIF(Raw!C:C,"H")+COUNTIF(Raw!C:C,"S"))-2000&gt;0,LARGE(Raw!T:T,A30+COUNTIF(Raw!C:C,"H")+COUNTIF(Raw!C:C,"S"))-2000,""),""))</f>
        <v/>
      </c>
    </row>
    <row r="31" spans="1:15" x14ac:dyDescent="0.3">
      <c r="A31">
        <v>28</v>
      </c>
      <c r="B31" s="3">
        <f t="shared" si="2"/>
        <v>11</v>
      </c>
      <c r="C31" s="52" t="str">
        <f>IF(E31="","",(INDEX(Raw!D:D,MATCH(E31+6000,Raw!T:T,0))))</f>
        <v>Kate Park</v>
      </c>
      <c r="D31" s="52" t="str">
        <f ca="1">IF(E31="","",(INDEX(Raw!A:A,MATCH(E31+6000,Raw!T:T,0))))</f>
        <v>Westwood</v>
      </c>
      <c r="E31" s="58">
        <f>(IFERROR(IF(LARGE(Raw!T:T,A31)-6000&gt;0,LARGE(Raw!T:T,A31)-6000,""),""))</f>
        <v>628.59998559999985</v>
      </c>
      <c r="G31" s="3">
        <f t="shared" si="0"/>
        <v>13</v>
      </c>
      <c r="H31" s="52" t="str">
        <f>IF(J31="","",(INDEX(Raw!D:D,MATCH(J31+4000,Raw!T:T,0))))</f>
        <v>Matthew Spittler</v>
      </c>
      <c r="I31" s="52" t="str">
        <f ca="1">IF(J31="","",(INDEX(Raw!A:A,MATCH(J31+4000,Raw!T:T,0))))</f>
        <v>Milford</v>
      </c>
      <c r="J31" s="58">
        <f>(IFERROR(IF(LARGE(Raw!T:T,A31+COUNTIF(Raw!C:C,"H"))-4000&gt;0,LARGE(Raw!T:T,A31+COUNTIF(Raw!C:C,"H"))-4000,""),""))</f>
        <v>399.99999240000034</v>
      </c>
      <c r="L31" s="3" t="str">
        <f t="shared" si="1"/>
        <v/>
      </c>
      <c r="M31" s="52" t="str">
        <f>IF(O31="","",(INDEX(Raw!D:D,MATCH(O31+2000,Raw!T:T,0))))</f>
        <v/>
      </c>
      <c r="N31" s="52" t="str">
        <f>IF(O31="","",(INDEX(Raw!A:A,MATCH(O31+2000,Raw!T:T,0))))</f>
        <v/>
      </c>
      <c r="O31" s="58" t="str">
        <f>(IFERROR(IF(LARGE(Raw!T:T,A31+COUNTIF(Raw!C:C,"H")+COUNTIF(Raw!C:C,"S"))-2000&gt;0,LARGE(Raw!T:T,A31+COUNTIF(Raw!C:C,"H")+COUNTIF(Raw!C:C,"S"))-2000,""),""))</f>
        <v/>
      </c>
    </row>
    <row r="32" spans="1:15" x14ac:dyDescent="0.3">
      <c r="A32">
        <v>29</v>
      </c>
      <c r="B32" s="3">
        <f t="shared" si="2"/>
        <v>12</v>
      </c>
      <c r="C32" s="52" t="str">
        <f>IF(E32="","",(INDEX(Raw!D:D,MATCH(E32+6000,Raw!T:T,0))))</f>
        <v>Alexandra Aranovich</v>
      </c>
      <c r="D32" s="52" t="str">
        <f ca="1">IF(E32="","",(INDEX(Raw!A:A,MATCH(E32+6000,Raw!T:T,0))))</f>
        <v>Sharon</v>
      </c>
      <c r="E32" s="58">
        <f>(IFERROR(IF(LARGE(Raw!T:T,A32)-6000&gt;0,LARGE(Raw!T:T,A32)-6000,""),""))</f>
        <v>599.99999560000015</v>
      </c>
      <c r="G32" s="3">
        <f t="shared" si="0"/>
        <v>13</v>
      </c>
      <c r="H32" s="52" t="str">
        <f>IF(J32="","",(INDEX(Raw!D:D,MATCH(J32+4000,Raw!T:T,0))))</f>
        <v>James Moro</v>
      </c>
      <c r="I32" s="52" t="str">
        <f ca="1">IF(J32="","",(INDEX(Raw!A:A,MATCH(J32+4000,Raw!T:T,0))))</f>
        <v>Austin Prep</v>
      </c>
      <c r="J32" s="58">
        <f>(IFERROR(IF(LARGE(Raw!T:T,A32+COUNTIF(Raw!C:C,"H"))-4000&gt;0,LARGE(Raw!T:T,A32+COUNTIF(Raw!C:C,"H"))-4000,""),""))</f>
        <v>399.99999060000027</v>
      </c>
      <c r="L32" s="3" t="str">
        <f t="shared" si="1"/>
        <v/>
      </c>
      <c r="M32" s="52" t="str">
        <f>IF(O32="","",(INDEX(Raw!D:D,MATCH(O32+2000,Raw!T:T,0))))</f>
        <v/>
      </c>
      <c r="N32" s="52" t="str">
        <f>IF(O32="","",(INDEX(Raw!A:A,MATCH(O32+2000,Raw!T:T,0))))</f>
        <v/>
      </c>
      <c r="O32" s="58" t="str">
        <f>(IFERROR(IF(LARGE(Raw!T:T,A32+COUNTIF(Raw!C:C,"H")+COUNTIF(Raw!C:C,"S"))-2000&gt;0,LARGE(Raw!T:T,A32+COUNTIF(Raw!C:C,"H")+COUNTIF(Raw!C:C,"S"))-2000,""),""))</f>
        <v/>
      </c>
    </row>
    <row r="33" spans="1:15" x14ac:dyDescent="0.3">
      <c r="A33">
        <v>30</v>
      </c>
      <c r="B33" s="3">
        <f t="shared" si="2"/>
        <v>12</v>
      </c>
      <c r="C33" s="52" t="str">
        <f>IF(E33="","",(INDEX(Raw!D:D,MATCH(E33+6000,Raw!T:T,0))))</f>
        <v>Roy Watson</v>
      </c>
      <c r="D33" s="52" t="str">
        <f ca="1">IF(E33="","",(INDEX(Raw!A:A,MATCH(E33+6000,Raw!T:T,0))))</f>
        <v>SABIS International</v>
      </c>
      <c r="E33" s="58">
        <f>(IFERROR(IF(LARGE(Raw!T:T,A33)-6000&gt;0,LARGE(Raw!T:T,A33)-6000,""),""))</f>
        <v>599.99999170000046</v>
      </c>
      <c r="G33" s="3">
        <f t="shared" si="0"/>
        <v>14</v>
      </c>
      <c r="H33" s="52" t="str">
        <f>IF(J33="","",(INDEX(Raw!D:D,MATCH(J33+4000,Raw!T:T,0))))</f>
        <v>Sabrina Pinto</v>
      </c>
      <c r="I33" s="52" t="str">
        <f ca="1">IF(J33="","",(INDEX(Raw!A:A,MATCH(J33+4000,Raw!T:T,0))))</f>
        <v>Quincy</v>
      </c>
      <c r="J33" s="58">
        <f>(IFERROR(IF(LARGE(Raw!T:T,A33+COUNTIF(Raw!C:C,"H"))-4000&gt;0,LARGE(Raw!T:T,A33+COUNTIF(Raw!C:C,"H"))-4000,""),""))</f>
        <v>371.39999710000029</v>
      </c>
      <c r="L33" s="3" t="str">
        <f t="shared" si="1"/>
        <v/>
      </c>
      <c r="M33" s="52" t="str">
        <f>IF(O33="","",(INDEX(Raw!D:D,MATCH(O33+2000,Raw!T:T,0))))</f>
        <v/>
      </c>
      <c r="N33" s="52" t="str">
        <f>IF(O33="","",(INDEX(Raw!A:A,MATCH(O33+2000,Raw!T:T,0))))</f>
        <v/>
      </c>
      <c r="O33" s="58" t="str">
        <f>(IFERROR(IF(LARGE(Raw!T:T,A33+COUNTIF(Raw!C:C,"H")+COUNTIF(Raw!C:C,"S"))-2000&gt;0,LARGE(Raw!T:T,A33+COUNTIF(Raw!C:C,"H")+COUNTIF(Raw!C:C,"S"))-2000,""),""))</f>
        <v/>
      </c>
    </row>
    <row r="34" spans="1:15" x14ac:dyDescent="0.3">
      <c r="A34">
        <v>31</v>
      </c>
      <c r="B34" s="3">
        <f t="shared" si="2"/>
        <v>12</v>
      </c>
      <c r="C34" s="52" t="str">
        <f>IF(E34="","",(INDEX(Raw!D:D,MATCH(E34+6000,Raw!T:T,0))))</f>
        <v>Tara Sarma</v>
      </c>
      <c r="D34" s="52" t="str">
        <f ca="1">IF(E34="","",(INDEX(Raw!A:A,MATCH(E34+6000,Raw!T:T,0))))</f>
        <v>Lexington</v>
      </c>
      <c r="E34" s="58">
        <f>(IFERROR(IF(LARGE(Raw!T:T,A34)-6000&gt;0,LARGE(Raw!T:T,A34)-6000,""),""))</f>
        <v>599.99998950000008</v>
      </c>
      <c r="G34" s="3">
        <f t="shared" si="0"/>
        <v>14</v>
      </c>
      <c r="H34" s="52" t="str">
        <f>IF(J34="","",(INDEX(Raw!D:D,MATCH(J34+4000,Raw!T:T,0))))</f>
        <v>Aubree McClure</v>
      </c>
      <c r="I34" s="52" t="str">
        <f ca="1">IF(J34="","",(INDEX(Raw!A:A,MATCH(J34+4000,Raw!T:T,0))))</f>
        <v>Pittsfield</v>
      </c>
      <c r="J34" s="58">
        <f>(IFERROR(IF(LARGE(Raw!T:T,A34+COUNTIF(Raw!C:C,"H"))-4000&gt;0,LARGE(Raw!T:T,A34+COUNTIF(Raw!C:C,"H"))-4000,""),""))</f>
        <v>371.39999340000031</v>
      </c>
      <c r="L34" s="3" t="str">
        <f t="shared" si="1"/>
        <v/>
      </c>
      <c r="M34" s="52" t="str">
        <f>IF(O34="","",(INDEX(Raw!D:D,MATCH(O34+2000,Raw!T:T,0))))</f>
        <v/>
      </c>
      <c r="N34" s="52" t="str">
        <f>IF(O34="","",(INDEX(Raw!A:A,MATCH(O34+2000,Raw!T:T,0))))</f>
        <v/>
      </c>
      <c r="O34" s="58" t="str">
        <f>(IFERROR(IF(LARGE(Raw!T:T,A34+COUNTIF(Raw!C:C,"H")+COUNTIF(Raw!C:C,"S"))-2000&gt;0,LARGE(Raw!T:T,A34+COUNTIF(Raw!C:C,"H")+COUNTIF(Raw!C:C,"S"))-2000,""),""))</f>
        <v/>
      </c>
    </row>
    <row r="35" spans="1:15" x14ac:dyDescent="0.3">
      <c r="A35">
        <v>32</v>
      </c>
      <c r="B35" s="3">
        <f t="shared" si="2"/>
        <v>13</v>
      </c>
      <c r="C35" s="52" t="str">
        <f>IF(E35="","",(INDEX(Raw!D:D,MATCH(E35+6000,Raw!T:T,0))))</f>
        <v>Colleen Buckley</v>
      </c>
      <c r="D35" s="52" t="str">
        <f ca="1">IF(E35="","",(INDEX(Raw!A:A,MATCH(E35+6000,Raw!T:T,0))))</f>
        <v>Milford</v>
      </c>
      <c r="E35" s="58">
        <f>(IFERROR(IF(LARGE(Raw!T:T,A35)-6000&gt;0,LARGE(Raw!T:T,A35)-6000,""),""))</f>
        <v>571.39999280000029</v>
      </c>
      <c r="G35" s="3">
        <f t="shared" si="0"/>
        <v>14</v>
      </c>
      <c r="H35" s="52" t="str">
        <f>IF(J35="","",(INDEX(Raw!D:D,MATCH(J35+4000,Raw!T:T,0))))</f>
        <v>Victoria Withycombe</v>
      </c>
      <c r="I35" s="52" t="str">
        <f ca="1">IF(J35="","",(INDEX(Raw!A:A,MATCH(J35+4000,Raw!T:T,0))))</f>
        <v>Austin Prep</v>
      </c>
      <c r="J35" s="58">
        <f>(IFERROR(IF(LARGE(Raw!T:T,A35+COUNTIF(Raw!C:C,"H"))-4000&gt;0,LARGE(Raw!T:T,A35+COUNTIF(Raw!C:C,"H"))-4000,""),""))</f>
        <v>371.39999050000006</v>
      </c>
      <c r="L35" s="3" t="str">
        <f t="shared" si="1"/>
        <v/>
      </c>
      <c r="M35" s="52" t="str">
        <f>IF(O35="","",(INDEX(Raw!D:D,MATCH(O35+2000,Raw!T:T,0))))</f>
        <v/>
      </c>
      <c r="N35" s="52" t="str">
        <f>IF(O35="","",(INDEX(Raw!A:A,MATCH(O35+2000,Raw!T:T,0))))</f>
        <v/>
      </c>
      <c r="O35" s="58" t="str">
        <f>(IFERROR(IF(LARGE(Raw!T:T,A35+COUNTIF(Raw!C:C,"H")+COUNTIF(Raw!C:C,"S"))-2000&gt;0,LARGE(Raw!T:T,A35+COUNTIF(Raw!C:C,"H")+COUNTIF(Raw!C:C,"S"))-2000,""),""))</f>
        <v/>
      </c>
    </row>
    <row r="36" spans="1:15" x14ac:dyDescent="0.3">
      <c r="A36">
        <v>33</v>
      </c>
      <c r="B36" s="3">
        <f t="shared" si="2"/>
        <v>13</v>
      </c>
      <c r="C36" s="52" t="str">
        <f>IF(E36="","",(INDEX(Raw!D:D,MATCH(E36+6000,Raw!T:T,0))))</f>
        <v>Jesse Ding</v>
      </c>
      <c r="D36" s="52" t="str">
        <f ca="1">IF(E36="","",(INDEX(Raw!A:A,MATCH(E36+6000,Raw!T:T,0))))</f>
        <v>Wilmington</v>
      </c>
      <c r="E36" s="58">
        <f>(IFERROR(IF(LARGE(Raw!T:T,A36)-6000&gt;0,LARGE(Raw!T:T,A36)-6000,""),""))</f>
        <v>571.39998829999968</v>
      </c>
      <c r="G36" s="3">
        <f t="shared" si="0"/>
        <v>14</v>
      </c>
      <c r="H36" s="52" t="str">
        <f>IF(J36="","",(INDEX(Raw!D:D,MATCH(J36+4000,Raw!T:T,0))))</f>
        <v>Jacob Belcher</v>
      </c>
      <c r="I36" s="52" t="str">
        <f ca="1">IF(J36="","",(INDEX(Raw!A:A,MATCH(J36+4000,Raw!T:T,0))))</f>
        <v>Silver Lake</v>
      </c>
      <c r="J36" s="58">
        <f>(IFERROR(IF(LARGE(Raw!T:T,A36+COUNTIF(Raw!C:C,"H"))-4000&gt;0,LARGE(Raw!T:T,A36+COUNTIF(Raw!C:C,"H"))-4000,""),""))</f>
        <v>371.39998999999989</v>
      </c>
      <c r="L36" s="3" t="str">
        <f t="shared" si="1"/>
        <v/>
      </c>
      <c r="M36" s="52" t="str">
        <f>IF(O36="","",(INDEX(Raw!D:D,MATCH(O36+2000,Raw!T:T,0))))</f>
        <v/>
      </c>
      <c r="N36" s="52" t="str">
        <f>IF(O36="","",(INDEX(Raw!A:A,MATCH(O36+2000,Raw!T:T,0))))</f>
        <v/>
      </c>
      <c r="O36" s="58" t="str">
        <f>(IFERROR(IF(LARGE(Raw!T:T,A36+COUNTIF(Raw!C:C,"H")+COUNTIF(Raw!C:C,"S"))-2000&gt;0,LARGE(Raw!T:T,A36+COUNTIF(Raw!C:C,"H")+COUNTIF(Raw!C:C,"S"))-2000,""),""))</f>
        <v/>
      </c>
    </row>
    <row r="37" spans="1:15" x14ac:dyDescent="0.3">
      <c r="A37">
        <v>34</v>
      </c>
      <c r="B37" s="3">
        <f t="shared" si="2"/>
        <v>14</v>
      </c>
      <c r="C37" s="52" t="str">
        <f>IF(E37="","",(INDEX(Raw!D:D,MATCH(E37+6000,Raw!T:T,0))))</f>
        <v>Alisha Tran</v>
      </c>
      <c r="D37" s="52" t="str">
        <f ca="1">IF(E37="","",(INDEX(Raw!A:A,MATCH(E37+6000,Raw!T:T,0))))</f>
        <v>North Quincy</v>
      </c>
      <c r="E37" s="58">
        <f>(IFERROR(IF(LARGE(Raw!T:T,A37)-6000&gt;0,LARGE(Raw!T:T,A37)-6000,""),""))</f>
        <v>542.89999439999974</v>
      </c>
      <c r="G37" s="3">
        <f t="shared" si="0"/>
        <v>14</v>
      </c>
      <c r="H37" s="52" t="str">
        <f>IF(J37="","",(INDEX(Raw!D:D,MATCH(J37+4000,Raw!T:T,0))))</f>
        <v>Nathaniel Howlett</v>
      </c>
      <c r="I37" s="52" t="str">
        <f ca="1">IF(J37="","",(INDEX(Raw!A:A,MATCH(J37+4000,Raw!T:T,0))))</f>
        <v>Wilmington</v>
      </c>
      <c r="J37" s="58">
        <f>(IFERROR(IF(LARGE(Raw!T:T,A37+COUNTIF(Raw!C:C,"H"))-4000&gt;0,LARGE(Raw!T:T,A37+COUNTIF(Raw!C:C,"H"))-4000,""),""))</f>
        <v>371.39998800000012</v>
      </c>
      <c r="L37" s="3" t="str">
        <f t="shared" si="1"/>
        <v/>
      </c>
      <c r="M37" s="52" t="str">
        <f>IF(O37="","",(INDEX(Raw!D:D,MATCH(O37+2000,Raw!T:T,0))))</f>
        <v/>
      </c>
      <c r="N37" s="52" t="str">
        <f>IF(O37="","",(INDEX(Raw!A:A,MATCH(O37+2000,Raw!T:T,0))))</f>
        <v/>
      </c>
      <c r="O37" s="58" t="str">
        <f>(IFERROR(IF(LARGE(Raw!T:T,A37+COUNTIF(Raw!C:C,"H")+COUNTIF(Raw!C:C,"S"))-2000&gt;0,LARGE(Raw!T:T,A37+COUNTIF(Raw!C:C,"H")+COUNTIF(Raw!C:C,"S"))-2000,""),""))</f>
        <v/>
      </c>
    </row>
    <row r="38" spans="1:15" x14ac:dyDescent="0.3">
      <c r="A38">
        <v>35</v>
      </c>
      <c r="B38" s="3">
        <f t="shared" si="2"/>
        <v>14</v>
      </c>
      <c r="C38" s="52" t="str">
        <f>IF(E38="","",(INDEX(Raw!D:D,MATCH(E38+6000,Raw!T:T,0))))</f>
        <v>Abigail Varghese</v>
      </c>
      <c r="D38" s="52" t="str">
        <f ca="1">IF(E38="","",(INDEX(Raw!A:A,MATCH(E38+6000,Raw!T:T,0))))</f>
        <v>Tewksbury</v>
      </c>
      <c r="E38" s="58">
        <f>(IFERROR(IF(LARGE(Raw!T:T,A38)-6000&gt;0,LARGE(Raw!T:T,A38)-6000,""),""))</f>
        <v>542.89998670000023</v>
      </c>
      <c r="G38" s="3">
        <f t="shared" si="0"/>
        <v>15</v>
      </c>
      <c r="H38" s="52" t="str">
        <f>IF(J38="","",(INDEX(Raw!D:D,MATCH(J38+4000,Raw!T:T,0))))</f>
        <v>Gina Petraglia</v>
      </c>
      <c r="I38" s="52" t="str">
        <f ca="1">IF(J38="","",(INDEX(Raw!A:A,MATCH(J38+4000,Raw!T:T,0))))</f>
        <v>Matignon</v>
      </c>
      <c r="J38" s="58">
        <f>(IFERROR(IF(LARGE(Raw!T:T,A38+COUNTIF(Raw!C:C,"H"))-4000&gt;0,LARGE(Raw!T:T,A38+COUNTIF(Raw!C:C,"H"))-4000,""),""))</f>
        <v>342.89998709999963</v>
      </c>
      <c r="L38" s="3" t="str">
        <f t="shared" si="1"/>
        <v/>
      </c>
      <c r="M38" s="52" t="str">
        <f>IF(O38="","",(INDEX(Raw!D:D,MATCH(O38+2000,Raw!T:T,0))))</f>
        <v/>
      </c>
      <c r="N38" s="52" t="str">
        <f>IF(O38="","",(INDEX(Raw!A:A,MATCH(O38+2000,Raw!T:T,0))))</f>
        <v/>
      </c>
      <c r="O38" s="58" t="str">
        <f>(IFERROR(IF(LARGE(Raw!T:T,A38+COUNTIF(Raw!C:C,"H")+COUNTIF(Raw!C:C,"S"))-2000&gt;0,LARGE(Raw!T:T,A38+COUNTIF(Raw!C:C,"H")+COUNTIF(Raw!C:C,"S"))-2000,""),""))</f>
        <v/>
      </c>
    </row>
    <row r="39" spans="1:15" x14ac:dyDescent="0.3">
      <c r="A39">
        <v>36</v>
      </c>
      <c r="B39" s="3">
        <f t="shared" si="2"/>
        <v>15</v>
      </c>
      <c r="C39" s="52" t="str">
        <f>IF(E39="","",(INDEX(Raw!D:D,MATCH(E39+6000,Raw!T:T,0))))</f>
        <v>Katie Nguyen</v>
      </c>
      <c r="D39" s="52" t="str">
        <f ca="1">IF(E39="","",(INDEX(Raw!A:A,MATCH(E39+6000,Raw!T:T,0))))</f>
        <v>Franklin</v>
      </c>
      <c r="E39" s="58">
        <f>(IFERROR(IF(LARGE(Raw!T:T,A39)-6000&gt;0,LARGE(Raw!T:T,A39)-6000,""),""))</f>
        <v>514.29999640000005</v>
      </c>
      <c r="G39" s="3">
        <f t="shared" si="0"/>
        <v>16</v>
      </c>
      <c r="H39" s="52" t="str">
        <f>IF(J39="","",(INDEX(Raw!D:D,MATCH(J39+4000,Raw!T:T,0))))</f>
        <v>Britney Zheng</v>
      </c>
      <c r="I39" s="52" t="str">
        <f ca="1">IF(J39="","",(INDEX(Raw!A:A,MATCH(J39+4000,Raw!T:T,0))))</f>
        <v>North Quincy</v>
      </c>
      <c r="J39" s="58">
        <f>(IFERROR(IF(LARGE(Raw!T:T,A39+COUNTIF(Raw!C:C,"H"))-4000&gt;0,LARGE(Raw!T:T,A39+COUNTIF(Raw!C:C,"H"))-4000,""),""))</f>
        <v>314.29999430000044</v>
      </c>
      <c r="L39" s="3" t="str">
        <f t="shared" si="1"/>
        <v/>
      </c>
      <c r="M39" s="52" t="str">
        <f>IF(O39="","",(INDEX(Raw!D:D,MATCH(O39+2000,Raw!T:T,0))))</f>
        <v/>
      </c>
      <c r="N39" s="52" t="str">
        <f>IF(O39="","",(INDEX(Raw!A:A,MATCH(O39+2000,Raw!T:T,0))))</f>
        <v/>
      </c>
      <c r="O39" s="58" t="str">
        <f>(IFERROR(IF(LARGE(Raw!T:T,A39+COUNTIF(Raw!C:C,"H")+COUNTIF(Raw!C:C,"S"))-2000&gt;0,LARGE(Raw!T:T,A39+COUNTIF(Raw!C:C,"H")+COUNTIF(Raw!C:C,"S"))-2000,""),""))</f>
        <v/>
      </c>
    </row>
    <row r="40" spans="1:15" x14ac:dyDescent="0.3">
      <c r="A40">
        <v>37</v>
      </c>
      <c r="B40" s="3">
        <f t="shared" si="2"/>
        <v>15</v>
      </c>
      <c r="C40" s="52" t="str">
        <f>IF(E40="","",(INDEX(Raw!D:D,MATCH(E40+6000,Raw!T:T,0))))</f>
        <v>Brian Lavinio</v>
      </c>
      <c r="D40" s="52" t="str">
        <f ca="1">IF(E40="","",(INDEX(Raw!A:A,MATCH(E40+6000,Raw!T:T,0))))</f>
        <v>Pittsfield</v>
      </c>
      <c r="E40" s="58">
        <f>(IFERROR(IF(LARGE(Raw!T:T,A40)-6000&gt;0,LARGE(Raw!T:T,A40)-6000,""),""))</f>
        <v>514.29999370000041</v>
      </c>
      <c r="G40" s="3">
        <f t="shared" si="0"/>
        <v>16</v>
      </c>
      <c r="H40" s="52" t="str">
        <f>IF(J40="","",(INDEX(Raw!D:D,MATCH(J40+4000,Raw!T:T,0))))</f>
        <v>Allie Henderson</v>
      </c>
      <c r="I40" s="52" t="str">
        <f ca="1">IF(J40="","",(INDEX(Raw!A:A,MATCH(J40+4000,Raw!T:T,0))))</f>
        <v>Pittsfield</v>
      </c>
      <c r="J40" s="58">
        <f>(IFERROR(IF(LARGE(Raw!T:T,A40+COUNTIF(Raw!C:C,"H"))-4000&gt;0,LARGE(Raw!T:T,A40+COUNTIF(Raw!C:C,"H"))-4000,""),""))</f>
        <v>314.29999320000024</v>
      </c>
      <c r="L40" s="3" t="str">
        <f t="shared" si="1"/>
        <v/>
      </c>
      <c r="M40" s="52" t="str">
        <f>IF(O40="","",(INDEX(Raw!D:D,MATCH(O40+2000,Raw!T:T,0))))</f>
        <v/>
      </c>
      <c r="N40" s="52" t="str">
        <f>IF(O40="","",(INDEX(Raw!A:A,MATCH(O40+2000,Raw!T:T,0))))</f>
        <v/>
      </c>
      <c r="O40" s="58" t="str">
        <f>(IFERROR(IF(LARGE(Raw!T:T,A40+COUNTIF(Raw!C:C,"H")+COUNTIF(Raw!C:C,"S"))-2000&gt;0,LARGE(Raw!T:T,A40+COUNTIF(Raw!C:C,"H")+COUNTIF(Raw!C:C,"S"))-2000,""),""))</f>
        <v/>
      </c>
    </row>
    <row r="41" spans="1:15" x14ac:dyDescent="0.3">
      <c r="A41">
        <v>38</v>
      </c>
      <c r="B41" s="3">
        <f t="shared" si="2"/>
        <v>15</v>
      </c>
      <c r="C41" s="52" t="str">
        <f>IF(E41="","",(INDEX(Raw!D:D,MATCH(E41+6000,Raw!T:T,0))))</f>
        <v>Hannah Berkel</v>
      </c>
      <c r="D41" s="52" t="str">
        <f ca="1">IF(E41="","",(INDEX(Raw!A:A,MATCH(E41+6000,Raw!T:T,0))))</f>
        <v>Pittsfield</v>
      </c>
      <c r="E41" s="58">
        <f>(IFERROR(IF(LARGE(Raw!T:T,A41)-6000&gt;0,LARGE(Raw!T:T,A41)-6000,""),""))</f>
        <v>514.29999359999965</v>
      </c>
      <c r="G41" s="3">
        <f t="shared" si="0"/>
        <v>16</v>
      </c>
      <c r="H41" s="52" t="str">
        <f>IF(J41="","",(INDEX(Raw!D:D,MATCH(J41+4000,Raw!T:T,0))))</f>
        <v>Joanne Arulraj</v>
      </c>
      <c r="I41" s="52" t="str">
        <f ca="1">IF(J41="","",(INDEX(Raw!A:A,MATCH(J41+4000,Raw!T:T,0))))</f>
        <v>Wilmington</v>
      </c>
      <c r="J41" s="58">
        <f>(IFERROR(IF(LARGE(Raw!T:T,A41+COUNTIF(Raw!C:C,"H"))-4000&gt;0,LARGE(Raw!T:T,A41+COUNTIF(Raw!C:C,"H"))-4000,""),""))</f>
        <v>314.29998780000005</v>
      </c>
      <c r="L41" s="3" t="str">
        <f t="shared" si="1"/>
        <v/>
      </c>
      <c r="M41" s="52" t="str">
        <f>IF(O41="","",(INDEX(Raw!D:D,MATCH(O41+2000,Raw!T:T,0))))</f>
        <v/>
      </c>
      <c r="N41" s="52" t="str">
        <f>IF(O41="","",(INDEX(Raw!A:A,MATCH(O41+2000,Raw!T:T,0))))</f>
        <v/>
      </c>
      <c r="O41" s="58" t="str">
        <f>(IFERROR(IF(LARGE(Raw!T:T,A41+COUNTIF(Raw!C:C,"H")+COUNTIF(Raw!C:C,"S"))-2000&gt;0,LARGE(Raw!T:T,A41+COUNTIF(Raw!C:C,"H")+COUNTIF(Raw!C:C,"S"))-2000,""),""))</f>
        <v/>
      </c>
    </row>
    <row r="42" spans="1:15" x14ac:dyDescent="0.3">
      <c r="A42">
        <v>39</v>
      </c>
      <c r="B42" s="3">
        <f t="shared" si="2"/>
        <v>15</v>
      </c>
      <c r="C42" s="52" t="str">
        <f>IF(E42="","",(INDEX(Raw!D:D,MATCH(E42+6000,Raw!T:T,0))))</f>
        <v>Megan Fay</v>
      </c>
      <c r="D42" s="52" t="str">
        <f ca="1">IF(E42="","",(INDEX(Raw!A:A,MATCH(E42+6000,Raw!T:T,0))))</f>
        <v>Silver Lake</v>
      </c>
      <c r="E42" s="58">
        <f>(IFERROR(IF(LARGE(Raw!T:T,A42)-6000&gt;0,LARGE(Raw!T:T,A42)-6000,""),""))</f>
        <v>514.29999010000029</v>
      </c>
      <c r="G42" s="3">
        <f t="shared" si="0"/>
        <v>16</v>
      </c>
      <c r="H42" s="52" t="str">
        <f>IF(J42="","",(INDEX(Raw!D:D,MATCH(J42+4000,Raw!T:T,0))))</f>
        <v>Katherine Coviello</v>
      </c>
      <c r="I42" s="52" t="str">
        <f ca="1">IF(J42="","",(INDEX(Raw!A:A,MATCH(J42+4000,Raw!T:T,0))))</f>
        <v>Matignon</v>
      </c>
      <c r="J42" s="58">
        <f>(IFERROR(IF(LARGE(Raw!T:T,A42+COUNTIF(Raw!C:C,"H"))-4000&gt;0,LARGE(Raw!T:T,A42+COUNTIF(Raw!C:C,"H"))-4000,""),""))</f>
        <v>314.29998729999988</v>
      </c>
      <c r="L42" s="3" t="str">
        <f t="shared" si="1"/>
        <v/>
      </c>
      <c r="M42" s="52" t="str">
        <f>IF(O42="","",(INDEX(Raw!D:D,MATCH(O42+2000,Raw!T:T,0))))</f>
        <v/>
      </c>
      <c r="N42" s="52" t="str">
        <f>IF(O42="","",(INDEX(Raw!A:A,MATCH(O42+2000,Raw!T:T,0))))</f>
        <v/>
      </c>
      <c r="O42" s="58" t="str">
        <f>(IFERROR(IF(LARGE(Raw!T:T,A42+COUNTIF(Raw!C:C,"H")+COUNTIF(Raw!C:C,"S"))-2000&gt;0,LARGE(Raw!T:T,A42+COUNTIF(Raw!C:C,"H")+COUNTIF(Raw!C:C,"S"))-2000,""),""))</f>
        <v/>
      </c>
    </row>
    <row r="43" spans="1:15" x14ac:dyDescent="0.3">
      <c r="A43">
        <v>40</v>
      </c>
      <c r="B43" s="3">
        <f t="shared" si="2"/>
        <v>15</v>
      </c>
      <c r="C43" s="52" t="str">
        <f>IF(E43="","",(INDEX(Raw!D:D,MATCH(E43+6000,Raw!T:T,0))))</f>
        <v>Aaliyah Abel</v>
      </c>
      <c r="D43" s="52" t="str">
        <f ca="1">IF(E43="","",(INDEX(Raw!A:A,MATCH(E43+6000,Raw!T:T,0))))</f>
        <v>Wilmington</v>
      </c>
      <c r="E43" s="58">
        <f>(IFERROR(IF(LARGE(Raw!T:T,A43)-6000&gt;0,LARGE(Raw!T:T,A43)-6000,""),""))</f>
        <v>514.29998820000037</v>
      </c>
      <c r="G43" s="3">
        <f t="shared" si="0"/>
        <v>17</v>
      </c>
      <c r="H43" s="52" t="str">
        <f>IF(J43="","",(INDEX(Raw!D:D,MATCH(J43+4000,Raw!T:T,0))))</f>
        <v>George Bissell</v>
      </c>
      <c r="I43" s="52" t="str">
        <f ca="1">IF(J43="","",(INDEX(Raw!A:A,MATCH(J43+4000,Raw!T:T,0))))</f>
        <v>Pittsfield</v>
      </c>
      <c r="J43" s="58">
        <f>(IFERROR(IF(LARGE(Raw!T:T,A43+COUNTIF(Raw!C:C,"H"))-4000&gt;0,LARGE(Raw!T:T,A43+COUNTIF(Raw!C:C,"H"))-4000,""),""))</f>
        <v>285.69999329999973</v>
      </c>
      <c r="L43" s="3" t="str">
        <f t="shared" si="1"/>
        <v/>
      </c>
      <c r="M43" s="52" t="str">
        <f>IF(O43="","",(INDEX(Raw!D:D,MATCH(O43+2000,Raw!T:T,0))))</f>
        <v/>
      </c>
      <c r="N43" s="52" t="str">
        <f>IF(O43="","",(INDEX(Raw!A:A,MATCH(O43+2000,Raw!T:T,0))))</f>
        <v/>
      </c>
      <c r="O43" s="58" t="str">
        <f>(IFERROR(IF(LARGE(Raw!T:T,A43+COUNTIF(Raw!C:C,"H")+COUNTIF(Raw!C:C,"S"))-2000&gt;0,LARGE(Raw!T:T,A43+COUNTIF(Raw!C:C,"H")+COUNTIF(Raw!C:C,"S"))-2000,""),""))</f>
        <v/>
      </c>
    </row>
    <row r="44" spans="1:15" x14ac:dyDescent="0.3">
      <c r="A44">
        <v>41</v>
      </c>
      <c r="B44" s="3">
        <f t="shared" si="2"/>
        <v>15</v>
      </c>
      <c r="C44" s="52" t="str">
        <f>IF(E44="","",(INDEX(Raw!D:D,MATCH(E44+6000,Raw!T:T,0))))</f>
        <v>Joung Ho Kim</v>
      </c>
      <c r="D44" s="52" t="str">
        <f ca="1">IF(E44="","",(INDEX(Raw!A:A,MATCH(E44+6000,Raw!T:T,0))))</f>
        <v>Matignon</v>
      </c>
      <c r="E44" s="58">
        <f>(IFERROR(IF(LARGE(Raw!T:T,A44)-6000&gt;0,LARGE(Raw!T:T,A44)-6000,""),""))</f>
        <v>514.29998749999959</v>
      </c>
      <c r="G44" s="3">
        <f t="shared" si="0"/>
        <v>17</v>
      </c>
      <c r="H44" s="52" t="str">
        <f>IF(J44="","",(INDEX(Raw!D:D,MATCH(J44+4000,Raw!T:T,0))))</f>
        <v>Ashley LaVergne</v>
      </c>
      <c r="I44" s="52" t="str">
        <f ca="1">IF(J44="","",(INDEX(Raw!A:A,MATCH(J44+4000,Raw!T:T,0))))</f>
        <v>Milford</v>
      </c>
      <c r="J44" s="58">
        <f>(IFERROR(IF(LARGE(Raw!T:T,A44+COUNTIF(Raw!C:C,"H"))-4000&gt;0,LARGE(Raw!T:T,A44+COUNTIF(Raw!C:C,"H"))-4000,""),""))</f>
        <v>285.69999250000001</v>
      </c>
      <c r="L44" s="3" t="str">
        <f t="shared" si="1"/>
        <v/>
      </c>
      <c r="M44" s="52" t="str">
        <f>IF(O44="","",(INDEX(Raw!D:D,MATCH(O44+2000,Raw!T:T,0))))</f>
        <v/>
      </c>
      <c r="N44" s="52" t="str">
        <f>IF(O44="","",(INDEX(Raw!A:A,MATCH(O44+2000,Raw!T:T,0))))</f>
        <v/>
      </c>
      <c r="O44" s="58" t="str">
        <f>(IFERROR(IF(LARGE(Raw!T:T,A44+COUNTIF(Raw!C:C,"H")+COUNTIF(Raw!C:C,"S"))-2000&gt;0,LARGE(Raw!T:T,A44+COUNTIF(Raw!C:C,"H")+COUNTIF(Raw!C:C,"S"))-2000,""),""))</f>
        <v/>
      </c>
    </row>
    <row r="45" spans="1:15" x14ac:dyDescent="0.3">
      <c r="A45">
        <v>42</v>
      </c>
      <c r="B45" s="3">
        <f t="shared" si="2"/>
        <v>16</v>
      </c>
      <c r="C45" s="52" t="str">
        <f>IF(E45="","",(INDEX(Raw!D:D,MATCH(E45+6000,Raw!T:T,0))))</f>
        <v>Katerina Krstanovic</v>
      </c>
      <c r="D45" s="52" t="str">
        <f ca="1">IF(E45="","",(INDEX(Raw!A:A,MATCH(E45+6000,Raw!T:T,0))))</f>
        <v>Matignon</v>
      </c>
      <c r="E45" s="58">
        <f>(IFERROR(IF(LARGE(Raw!T:T,A45)-6000&gt;0,LARGE(Raw!T:T,A45)-6000,""),""))</f>
        <v>485.69998740000028</v>
      </c>
      <c r="G45" s="3">
        <f t="shared" si="0"/>
        <v>17</v>
      </c>
      <c r="H45" s="52" t="str">
        <f>IF(J45="","",(INDEX(Raw!D:D,MATCH(J45+4000,Raw!T:T,0))))</f>
        <v>Amara Audette</v>
      </c>
      <c r="I45" s="52" t="str">
        <f ca="1">IF(J45="","",(INDEX(Raw!A:A,MATCH(J45+4000,Raw!T:T,0))))</f>
        <v>SABIS International</v>
      </c>
      <c r="J45" s="58">
        <f>(IFERROR(IF(LARGE(Raw!T:T,A45+COUNTIF(Raw!C:C,"H"))-4000&gt;0,LARGE(Raw!T:T,A45+COUNTIF(Raw!C:C,"H"))-4000,""),""))</f>
        <v>285.69999139999982</v>
      </c>
      <c r="L45" s="3" t="str">
        <f t="shared" si="1"/>
        <v/>
      </c>
      <c r="M45" s="52" t="str">
        <f>IF(O45="","",(INDEX(Raw!D:D,MATCH(O45+2000,Raw!T:T,0))))</f>
        <v/>
      </c>
      <c r="N45" s="52" t="str">
        <f>IF(O45="","",(INDEX(Raw!A:A,MATCH(O45+2000,Raw!T:T,0))))</f>
        <v/>
      </c>
      <c r="O45" s="58" t="str">
        <f>(IFERROR(IF(LARGE(Raw!T:T,A45+COUNTIF(Raw!C:C,"H")+COUNTIF(Raw!C:C,"S"))-2000&gt;0,LARGE(Raw!T:T,A45+COUNTIF(Raw!C:C,"H")+COUNTIF(Raw!C:C,"S"))-2000,""),""))</f>
        <v/>
      </c>
    </row>
    <row r="46" spans="1:15" x14ac:dyDescent="0.3">
      <c r="A46">
        <v>43</v>
      </c>
      <c r="B46" s="3">
        <f t="shared" si="2"/>
        <v>16</v>
      </c>
      <c r="C46" s="52" t="str">
        <f>IF(E46="","",(INDEX(Raw!D:D,MATCH(E46+6000,Raw!T:T,0))))</f>
        <v>Laura Wagner</v>
      </c>
      <c r="D46" s="52" t="str">
        <f ca="1">IF(E46="","",(INDEX(Raw!A:A,MATCH(E46+6000,Raw!T:T,0))))</f>
        <v>North Reading</v>
      </c>
      <c r="E46" s="58">
        <f>(IFERROR(IF(LARGE(Raw!T:T,A46)-6000&gt;0,LARGE(Raw!T:T,A46)-6000,""),""))</f>
        <v>485.69998610000039</v>
      </c>
      <c r="G46" s="3">
        <f t="shared" si="0"/>
        <v>17</v>
      </c>
      <c r="H46" s="52" t="str">
        <f>IF(J46="","",(INDEX(Raw!D:D,MATCH(J46+4000,Raw!T:T,0))))</f>
        <v>Xicheng He</v>
      </c>
      <c r="I46" s="52" t="str">
        <f ca="1">IF(J46="","",(INDEX(Raw!A:A,MATCH(J46+4000,Raw!T:T,0))))</f>
        <v>Matignon</v>
      </c>
      <c r="J46" s="58">
        <f>(IFERROR(IF(LARGE(Raw!T:T,A46+COUNTIF(Raw!C:C,"H"))-4000&gt;0,LARGE(Raw!T:T,A46+COUNTIF(Raw!C:C,"H"))-4000,""),""))</f>
        <v>285.69998719999967</v>
      </c>
      <c r="L46" s="3" t="str">
        <f t="shared" si="1"/>
        <v/>
      </c>
      <c r="M46" s="52" t="str">
        <f>IF(O46="","",(INDEX(Raw!D:D,MATCH(O46+2000,Raw!T:T,0))))</f>
        <v/>
      </c>
      <c r="N46" s="52" t="str">
        <f>IF(O46="","",(INDEX(Raw!A:A,MATCH(O46+2000,Raw!T:T,0))))</f>
        <v/>
      </c>
      <c r="O46" s="58" t="str">
        <f>(IFERROR(IF(LARGE(Raw!T:T,A46+COUNTIF(Raw!C:C,"H")+COUNTIF(Raw!C:C,"S"))-2000&gt;0,LARGE(Raw!T:T,A46+COUNTIF(Raw!C:C,"H")+COUNTIF(Raw!C:C,"S"))-2000,""),""))</f>
        <v/>
      </c>
    </row>
    <row r="47" spans="1:15" x14ac:dyDescent="0.3">
      <c r="A47">
        <v>44</v>
      </c>
      <c r="B47" s="3">
        <f t="shared" si="2"/>
        <v>17</v>
      </c>
      <c r="C47" s="52" t="str">
        <f>IF(E47="","",(INDEX(Raw!D:D,MATCH(E47+6000,Raw!T:T,0))))</f>
        <v>Brianna Sahagian</v>
      </c>
      <c r="D47" s="52" t="str">
        <f ca="1">IF(E47="","",(INDEX(Raw!A:A,MATCH(E47+6000,Raw!T:T,0))))</f>
        <v>Natick</v>
      </c>
      <c r="E47" s="58">
        <f>(IFERROR(IF(LARGE(Raw!T:T,A47)-6000&gt;0,LARGE(Raw!T:T,A47)-6000,""),""))</f>
        <v>457.09999500000049</v>
      </c>
      <c r="G47" s="3">
        <f t="shared" si="0"/>
        <v>18</v>
      </c>
      <c r="H47" s="52" t="str">
        <f>IF(J47="","",(INDEX(Raw!D:D,MATCH(J47+4000,Raw!T:T,0))))</f>
        <v>Sophia Rawan</v>
      </c>
      <c r="I47" s="52" t="str">
        <f ca="1">IF(J47="","",(INDEX(Raw!A:A,MATCH(J47+4000,Raw!T:T,0))))</f>
        <v>Franklin</v>
      </c>
      <c r="J47" s="58">
        <f>(IFERROR(IF(LARGE(Raw!T:T,A47+COUNTIF(Raw!C:C,"H"))-4000&gt;0,LARGE(Raw!T:T,A47+COUNTIF(Raw!C:C,"H"))-4000,""),""))</f>
        <v>257.09999619999962</v>
      </c>
      <c r="L47" s="3" t="str">
        <f t="shared" si="1"/>
        <v/>
      </c>
      <c r="M47" s="52" t="str">
        <f>IF(O47="","",(INDEX(Raw!D:D,MATCH(O47+2000,Raw!T:T,0))))</f>
        <v/>
      </c>
      <c r="N47" s="52" t="str">
        <f>IF(O47="","",(INDEX(Raw!A:A,MATCH(O47+2000,Raw!T:T,0))))</f>
        <v/>
      </c>
      <c r="O47" s="58" t="str">
        <f>(IFERROR(IF(LARGE(Raw!T:T,A47+COUNTIF(Raw!C:C,"H")+COUNTIF(Raw!C:C,"S"))-2000&gt;0,LARGE(Raw!T:T,A47+COUNTIF(Raw!C:C,"H")+COUNTIF(Raw!C:C,"S"))-2000,""),""))</f>
        <v/>
      </c>
    </row>
    <row r="48" spans="1:15" x14ac:dyDescent="0.3">
      <c r="A48">
        <v>45</v>
      </c>
      <c r="B48" s="3">
        <f t="shared" si="2"/>
        <v>17</v>
      </c>
      <c r="C48" s="52" t="str">
        <f>IF(E48="","",(INDEX(Raw!D:D,MATCH(E48+6000,Raw!T:T,0))))</f>
        <v>Trista Dearstyne</v>
      </c>
      <c r="D48" s="52" t="str">
        <f ca="1">IF(E48="","",(INDEX(Raw!A:A,MATCH(E48+6000,Raw!T:T,0))))</f>
        <v>Pittsfield</v>
      </c>
      <c r="E48" s="58">
        <f>(IFERROR(IF(LARGE(Raw!T:T,A48)-6000&gt;0,LARGE(Raw!T:T,A48)-6000,""),""))</f>
        <v>457.09999349999998</v>
      </c>
      <c r="G48" s="3">
        <f t="shared" si="0"/>
        <v>18</v>
      </c>
      <c r="H48" s="52" t="str">
        <f>IF(J48="","",(INDEX(Raw!D:D,MATCH(J48+4000,Raw!T:T,0))))</f>
        <v>Mackenzie Reynolds</v>
      </c>
      <c r="I48" s="52" t="str">
        <f ca="1">IF(J48="","",(INDEX(Raw!A:A,MATCH(J48+4000,Raw!T:T,0))))</f>
        <v>Shepherd Hill</v>
      </c>
      <c r="J48" s="58">
        <f>(IFERROR(IF(LARGE(Raw!T:T,A48+COUNTIF(Raw!C:C,"H"))-4000&gt;0,LARGE(Raw!T:T,A48+COUNTIF(Raw!C:C,"H"))-4000,""),""))</f>
        <v>257.09998859999996</v>
      </c>
      <c r="L48" s="3" t="str">
        <f t="shared" si="1"/>
        <v/>
      </c>
      <c r="M48" s="52" t="str">
        <f>IF(O48="","",(INDEX(Raw!D:D,MATCH(O48+2000,Raw!T:T,0))))</f>
        <v/>
      </c>
      <c r="N48" s="52" t="str">
        <f>IF(O48="","",(INDEX(Raw!A:A,MATCH(O48+2000,Raw!T:T,0))))</f>
        <v/>
      </c>
      <c r="O48" s="58" t="str">
        <f>(IFERROR(IF(LARGE(Raw!T:T,A48+COUNTIF(Raw!C:C,"H")+COUNTIF(Raw!C:C,"S"))-2000&gt;0,LARGE(Raw!T:T,A48+COUNTIF(Raw!C:C,"H")+COUNTIF(Raw!C:C,"S"))-2000,""),""))</f>
        <v/>
      </c>
    </row>
    <row r="49" spans="1:15" x14ac:dyDescent="0.3">
      <c r="A49">
        <v>46</v>
      </c>
      <c r="B49" s="3">
        <f t="shared" si="2"/>
        <v>17</v>
      </c>
      <c r="C49" s="52" t="str">
        <f>IF(E49="","",(INDEX(Raw!D:D,MATCH(E49+6000,Raw!T:T,0))))</f>
        <v>Alexandria Barnard-Davignon</v>
      </c>
      <c r="D49" s="52" t="str">
        <f ca="1">IF(E49="","",(INDEX(Raw!A:A,MATCH(E49+6000,Raw!T:T,0))))</f>
        <v>SABIS International</v>
      </c>
      <c r="E49" s="58">
        <f>(IFERROR(IF(LARGE(Raw!T:T,A49)-6000&gt;0,LARGE(Raw!T:T,A49)-6000,""),""))</f>
        <v>457.09999189999962</v>
      </c>
      <c r="G49" s="3">
        <f t="shared" si="0"/>
        <v>19</v>
      </c>
      <c r="H49" s="52" t="str">
        <f>IF(J49="","",(INDEX(Raw!D:D,MATCH(J49+4000,Raw!T:T,0))))</f>
        <v>Kylie Bologna</v>
      </c>
      <c r="I49" s="52" t="str">
        <f ca="1">IF(J49="","",(INDEX(Raw!A:A,MATCH(J49+4000,Raw!T:T,0))))</f>
        <v>Taconic</v>
      </c>
      <c r="J49" s="58">
        <f>(IFERROR(IF(LARGE(Raw!T:T,A49+COUNTIF(Raw!C:C,"H"))-4000&gt;0,LARGE(Raw!T:T,A49+COUNTIF(Raw!C:C,"H"))-4000,""),""))</f>
        <v>142.8999845999997</v>
      </c>
      <c r="L49" s="3" t="str">
        <f t="shared" si="1"/>
        <v/>
      </c>
      <c r="M49" s="52" t="str">
        <f>IF(O49="","",(INDEX(Raw!D:D,MATCH(O49+2000,Raw!T:T,0))))</f>
        <v/>
      </c>
      <c r="N49" s="52" t="str">
        <f>IF(O49="","",(INDEX(Raw!A:A,MATCH(O49+2000,Raw!T:T,0))))</f>
        <v/>
      </c>
      <c r="O49" s="58" t="str">
        <f>(IFERROR(IF(LARGE(Raw!T:T,A49+COUNTIF(Raw!C:C,"H")+COUNTIF(Raw!C:C,"S"))-2000&gt;0,LARGE(Raw!T:T,A49+COUNTIF(Raw!C:C,"H")+COUNTIF(Raw!C:C,"S"))-2000,""),""))</f>
        <v/>
      </c>
    </row>
    <row r="50" spans="1:15" x14ac:dyDescent="0.3">
      <c r="A50">
        <v>47</v>
      </c>
      <c r="B50" s="3">
        <f t="shared" si="2"/>
        <v>18</v>
      </c>
      <c r="C50" s="52" t="str">
        <f>IF(E50="","",(INDEX(Raw!D:D,MATCH(E50+6000,Raw!T:T,0))))</f>
        <v>Jenny Zeng</v>
      </c>
      <c r="D50" s="52" t="str">
        <f ca="1">IF(E50="","",(INDEX(Raw!A:A,MATCH(E50+6000,Raw!T:T,0))))</f>
        <v>North Quincy</v>
      </c>
      <c r="E50" s="58">
        <f>(IFERROR(IF(LARGE(Raw!T:T,A50)-6000&gt;0,LARGE(Raw!T:T,A50)-6000,""),""))</f>
        <v>399.99999449999996</v>
      </c>
      <c r="G50" s="3" t="str">
        <f t="shared" si="0"/>
        <v/>
      </c>
      <c r="H50" s="52" t="str">
        <f>IF(J50="","",(INDEX(Raw!D:D,MATCH(J50+4000,Raw!T:T,0))))</f>
        <v/>
      </c>
      <c r="I50" s="52" t="str">
        <f>IF(J50="","",(INDEX(Raw!A:A,MATCH(J50+4000,Raw!T:T,0))))</f>
        <v/>
      </c>
      <c r="J50" s="58" t="str">
        <f>(IFERROR(IF(LARGE(Raw!T:T,A50+COUNTIF(Raw!C:C,"H"))-4000&gt;0,LARGE(Raw!T:T,A50+COUNTIF(Raw!C:C,"H"))-4000,""),""))</f>
        <v/>
      </c>
      <c r="L50" s="3" t="str">
        <f t="shared" si="1"/>
        <v/>
      </c>
      <c r="M50" s="52" t="str">
        <f>IF(O50="","",(INDEX(Raw!D:D,MATCH(O50+2000,Raw!T:T,0))))</f>
        <v/>
      </c>
      <c r="N50" s="52" t="str">
        <f>IF(O50="","",(INDEX(Raw!A:A,MATCH(O50+2000,Raw!T:T,0))))</f>
        <v/>
      </c>
      <c r="O50" s="58" t="str">
        <f>(IFERROR(IF(LARGE(Raw!T:T,A50+COUNTIF(Raw!C:C,"H")+COUNTIF(Raw!C:C,"S"))-2000&gt;0,LARGE(Raw!T:T,A50+COUNTIF(Raw!C:C,"H")+COUNTIF(Raw!C:C,"S"))-2000,""),""))</f>
        <v/>
      </c>
    </row>
    <row r="51" spans="1:15" x14ac:dyDescent="0.3">
      <c r="A51">
        <v>48</v>
      </c>
      <c r="B51" s="3">
        <f t="shared" si="2"/>
        <v>18</v>
      </c>
      <c r="C51" s="52" t="str">
        <f>IF(E51="","",(INDEX(Raw!D:D,MATCH(E51+6000,Raw!T:T,0))))</f>
        <v>Catherine Jalbert</v>
      </c>
      <c r="D51" s="52" t="str">
        <f ca="1">IF(E51="","",(INDEX(Raw!A:A,MATCH(E51+6000,Raw!T:T,0))))</f>
        <v>Austin Prep</v>
      </c>
      <c r="E51" s="58">
        <f>(IFERROR(IF(LARGE(Raw!T:T,A51)-6000&gt;0,LARGE(Raw!T:T,A51)-6000,""),""))</f>
        <v>399.99999089999983</v>
      </c>
      <c r="G51" s="3" t="str">
        <f t="shared" si="0"/>
        <v/>
      </c>
      <c r="H51" s="52" t="str">
        <f>IF(J51="","",(INDEX(Raw!D:D,MATCH(J51+4000,Raw!T:T,0))))</f>
        <v/>
      </c>
      <c r="I51" s="52" t="str">
        <f>IF(J51="","",(INDEX(Raw!A:A,MATCH(J51+4000,Raw!T:T,0))))</f>
        <v/>
      </c>
      <c r="J51" s="58" t="str">
        <f>(IFERROR(IF(LARGE(Raw!T:T,A51+COUNTIF(Raw!C:C,"H"))-4000&gt;0,LARGE(Raw!T:T,A51+COUNTIF(Raw!C:C,"H"))-4000,""),""))</f>
        <v/>
      </c>
      <c r="L51" s="3" t="str">
        <f t="shared" si="1"/>
        <v/>
      </c>
      <c r="M51" s="52" t="str">
        <f>IF(O51="","",(INDEX(Raw!D:D,MATCH(O51+2000,Raw!T:T,0))))</f>
        <v/>
      </c>
      <c r="N51" s="52" t="str">
        <f>IF(O51="","",(INDEX(Raw!A:A,MATCH(O51+2000,Raw!T:T,0))))</f>
        <v/>
      </c>
      <c r="O51" s="58" t="str">
        <f>(IFERROR(IF(LARGE(Raw!T:T,A51+COUNTIF(Raw!C:C,"H")+COUNTIF(Raw!C:C,"S"))-2000&gt;0,LARGE(Raw!T:T,A51+COUNTIF(Raw!C:C,"H")+COUNTIF(Raw!C:C,"S"))-2000,""),""))</f>
        <v/>
      </c>
    </row>
    <row r="52" spans="1:15" x14ac:dyDescent="0.3">
      <c r="A52">
        <v>49</v>
      </c>
      <c r="B52" s="3">
        <f t="shared" si="2"/>
        <v>18</v>
      </c>
      <c r="C52" s="52" t="str">
        <f>IF(E52="","",(INDEX(Raw!D:D,MATCH(E52+6000,Raw!T:T,0))))</f>
        <v>Shashwati Sanjay</v>
      </c>
      <c r="D52" s="52" t="str">
        <f ca="1">IF(E52="","",(INDEX(Raw!A:A,MATCH(E52+6000,Raw!T:T,0))))</f>
        <v>Lexington</v>
      </c>
      <c r="E52" s="58">
        <f>(IFERROR(IF(LARGE(Raw!T:T,A52)-6000&gt;0,LARGE(Raw!T:T,A52)-6000,""),""))</f>
        <v>399.99998940000023</v>
      </c>
      <c r="G52" s="3" t="str">
        <f t="shared" si="0"/>
        <v/>
      </c>
      <c r="H52" s="52" t="str">
        <f>IF(J52="","",(INDEX(Raw!D:D,MATCH(J52+4000,Raw!T:T,0))))</f>
        <v/>
      </c>
      <c r="I52" s="52" t="str">
        <f>IF(J52="","",(INDEX(Raw!A:A,MATCH(J52+4000,Raw!T:T,0))))</f>
        <v/>
      </c>
      <c r="J52" s="58" t="str">
        <f>(IFERROR(IF(LARGE(Raw!T:T,A52+COUNTIF(Raw!C:C,"H"))-4000&gt;0,LARGE(Raw!T:T,A52+COUNTIF(Raw!C:C,"H"))-4000,""),""))</f>
        <v/>
      </c>
      <c r="L52" s="3" t="str">
        <f t="shared" si="1"/>
        <v/>
      </c>
      <c r="M52" s="52" t="str">
        <f>IF(O52="","",(INDEX(Raw!D:D,MATCH(O52+2000,Raw!T:T,0))))</f>
        <v/>
      </c>
      <c r="N52" s="52" t="str">
        <f>IF(O52="","",(INDEX(Raw!A:A,MATCH(O52+2000,Raw!T:T,0))))</f>
        <v/>
      </c>
      <c r="O52" s="58" t="str">
        <f>(IFERROR(IF(LARGE(Raw!T:T,A52+COUNTIF(Raw!C:C,"H")+COUNTIF(Raw!C:C,"S"))-2000&gt;0,LARGE(Raw!T:T,A52+COUNTIF(Raw!C:C,"H")+COUNTIF(Raw!C:C,"S"))-2000,""),""))</f>
        <v/>
      </c>
    </row>
    <row r="53" spans="1:15" x14ac:dyDescent="0.3">
      <c r="A53">
        <v>50</v>
      </c>
      <c r="B53" s="3">
        <f t="shared" si="2"/>
        <v>18</v>
      </c>
      <c r="C53" s="52" t="str">
        <f>IF(E53="","",(INDEX(Raw!D:D,MATCH(E53+6000,Raw!T:T,0))))</f>
        <v>Mia Farah</v>
      </c>
      <c r="D53" s="52" t="str">
        <f ca="1">IF(E53="","",(INDEX(Raw!A:A,MATCH(E53+6000,Raw!T:T,0))))</f>
        <v>Westwood</v>
      </c>
      <c r="E53" s="58">
        <f>(IFERROR(IF(LARGE(Raw!T:T,A53)-6000&gt;0,LARGE(Raw!T:T,A53)-6000,""),""))</f>
        <v>399.99998549999964</v>
      </c>
      <c r="G53" s="3" t="str">
        <f t="shared" si="0"/>
        <v/>
      </c>
      <c r="H53" s="52" t="str">
        <f>IF(J53="","",(INDEX(Raw!D:D,MATCH(J53+4000,Raw!T:T,0))))</f>
        <v/>
      </c>
      <c r="I53" s="52" t="str">
        <f>IF(J53="","",(INDEX(Raw!A:A,MATCH(J53+4000,Raw!T:T,0))))</f>
        <v/>
      </c>
      <c r="J53" s="58" t="str">
        <f>(IFERROR(IF(LARGE(Raw!T:T,A53+COUNTIF(Raw!C:C,"H"))-4000&gt;0,LARGE(Raw!T:T,A53+COUNTIF(Raw!C:C,"H"))-4000,""),""))</f>
        <v/>
      </c>
      <c r="L53" s="3" t="str">
        <f t="shared" si="1"/>
        <v/>
      </c>
      <c r="M53" s="52" t="str">
        <f>IF(O53="","",(INDEX(Raw!D:D,MATCH(O53+2000,Raw!T:T,0))))</f>
        <v/>
      </c>
      <c r="N53" s="52" t="str">
        <f>IF(O53="","",(INDEX(Raw!A:A,MATCH(O53+2000,Raw!T:T,0))))</f>
        <v/>
      </c>
      <c r="O53" s="58" t="str">
        <f>(IFERROR(IF(LARGE(Raw!T:T,A53+COUNTIF(Raw!C:C,"H")+COUNTIF(Raw!C:C,"S"))-2000&gt;0,LARGE(Raw!T:T,A53+COUNTIF(Raw!C:C,"H")+COUNTIF(Raw!C:C,"S"))-2000,""),""))</f>
        <v/>
      </c>
    </row>
    <row r="54" spans="1:15" x14ac:dyDescent="0.3">
      <c r="A54">
        <v>51</v>
      </c>
      <c r="B54" s="3">
        <f t="shared" si="2"/>
        <v>19</v>
      </c>
      <c r="C54" s="52" t="str">
        <f>IF(E54="","",(INDEX(Raw!D:D,MATCH(E54+6000,Raw!T:T,0))))</f>
        <v>Angelina Georgacopoulos</v>
      </c>
      <c r="D54" s="52" t="str">
        <f ca="1">IF(E54="","",(INDEX(Raw!A:A,MATCH(E54+6000,Raw!T:T,0))))</f>
        <v>Tewksbury</v>
      </c>
      <c r="E54" s="58">
        <f>(IFERROR(IF(LARGE(Raw!T:T,A54)-6000&gt;0,LARGE(Raw!T:T,A54)-6000,""),""))</f>
        <v>371.39998689999993</v>
      </c>
      <c r="G54" s="3" t="str">
        <f t="shared" si="0"/>
        <v/>
      </c>
      <c r="H54" s="52" t="str">
        <f>IF(J54="","",(INDEX(Raw!D:D,MATCH(J54+4000,Raw!T:T,0))))</f>
        <v/>
      </c>
      <c r="I54" s="52" t="str">
        <f>IF(J54="","",(INDEX(Raw!A:A,MATCH(J54+4000,Raw!T:T,0))))</f>
        <v/>
      </c>
      <c r="J54" s="58" t="str">
        <f>(IFERROR(IF(LARGE(Raw!T:T,A54+COUNTIF(Raw!C:C,"H"))-4000&gt;0,LARGE(Raw!T:T,A54+COUNTIF(Raw!C:C,"H"))-4000,""),""))</f>
        <v/>
      </c>
      <c r="L54" s="3" t="str">
        <f t="shared" si="1"/>
        <v/>
      </c>
      <c r="M54" s="52" t="str">
        <f>IF(O54="","",(INDEX(Raw!D:D,MATCH(O54+2000,Raw!T:T,0))))</f>
        <v/>
      </c>
      <c r="N54" s="52" t="str">
        <f>IF(O54="","",(INDEX(Raw!A:A,MATCH(O54+2000,Raw!T:T,0))))</f>
        <v/>
      </c>
      <c r="O54" s="58" t="str">
        <f>(IFERROR(IF(LARGE(Raw!T:T,A54+COUNTIF(Raw!C:C,"H")+COUNTIF(Raw!C:C,"S"))-2000&gt;0,LARGE(Raw!T:T,A54+COUNTIF(Raw!C:C,"H")+COUNTIF(Raw!C:C,"S"))-2000,""),""))</f>
        <v/>
      </c>
    </row>
    <row r="55" spans="1:15" x14ac:dyDescent="0.3">
      <c r="A55">
        <v>52</v>
      </c>
      <c r="B55" s="3">
        <f t="shared" si="2"/>
        <v>20</v>
      </c>
      <c r="C55" s="52" t="str">
        <f>IF(E55="","",(INDEX(Raw!D:D,MATCH(E55+6000,Raw!T:T,0))))</f>
        <v>Poorva Bagchee</v>
      </c>
      <c r="D55" s="52" t="str">
        <f ca="1">IF(E55="","",(INDEX(Raw!A:A,MATCH(E55+6000,Raw!T:T,0))))</f>
        <v>Ashland</v>
      </c>
      <c r="E55" s="58">
        <f>(IFERROR(IF(LARGE(Raw!T:T,A55)-6000&gt;0,LARGE(Raw!T:T,A55)-6000,""),""))</f>
        <v>342.89999809999972</v>
      </c>
      <c r="G55" s="3" t="str">
        <f t="shared" si="0"/>
        <v/>
      </c>
      <c r="H55" s="52" t="str">
        <f>IF(J55="","",(INDEX(Raw!D:D,MATCH(J55+4000,Raw!T:T,0))))</f>
        <v/>
      </c>
      <c r="I55" s="52" t="str">
        <f>IF(J55="","",(INDEX(Raw!A:A,MATCH(J55+4000,Raw!T:T,0))))</f>
        <v/>
      </c>
      <c r="J55" s="58" t="str">
        <f>(IFERROR(IF(LARGE(Raw!T:T,A55+COUNTIF(Raw!C:C,"H"))-4000&gt;0,LARGE(Raw!T:T,A55+COUNTIF(Raw!C:C,"H"))-4000,""),""))</f>
        <v/>
      </c>
      <c r="L55" s="3" t="str">
        <f t="shared" si="1"/>
        <v/>
      </c>
      <c r="M55" s="52" t="str">
        <f>IF(O55="","",(INDEX(Raw!D:D,MATCH(O55+2000,Raw!T:T,0))))</f>
        <v/>
      </c>
      <c r="N55" s="52" t="str">
        <f>IF(O55="","",(INDEX(Raw!A:A,MATCH(O55+2000,Raw!T:T,0))))</f>
        <v/>
      </c>
      <c r="O55" s="58" t="str">
        <f>(IFERROR(IF(LARGE(Raw!T:T,A55+COUNTIF(Raw!C:C,"H")+COUNTIF(Raw!C:C,"S"))-2000&gt;0,LARGE(Raw!T:T,A55+COUNTIF(Raw!C:C,"H")+COUNTIF(Raw!C:C,"S"))-2000,""),""))</f>
        <v/>
      </c>
    </row>
    <row r="56" spans="1:15" x14ac:dyDescent="0.3">
      <c r="A56">
        <v>53</v>
      </c>
      <c r="B56" s="3">
        <f t="shared" si="2"/>
        <v>20</v>
      </c>
      <c r="C56" s="52" t="str">
        <f>IF(E56="","",(INDEX(Raw!D:D,MATCH(E56+6000,Raw!T:T,0))))</f>
        <v>Adam Gendreau</v>
      </c>
      <c r="D56" s="52" t="str">
        <f ca="1">IF(E56="","",(INDEX(Raw!A:A,MATCH(E56+6000,Raw!T:T,0))))</f>
        <v>Franklin</v>
      </c>
      <c r="E56" s="58">
        <f>(IFERROR(IF(LARGE(Raw!T:T,A56)-6000&gt;0,LARGE(Raw!T:T,A56)-6000,""),""))</f>
        <v>342.89999650000027</v>
      </c>
      <c r="G56" s="3" t="str">
        <f t="shared" si="0"/>
        <v/>
      </c>
      <c r="H56" s="52" t="str">
        <f>IF(J56="","",(INDEX(Raw!D:D,MATCH(J56+4000,Raw!T:T,0))))</f>
        <v/>
      </c>
      <c r="I56" s="52" t="str">
        <f>IF(J56="","",(INDEX(Raw!A:A,MATCH(J56+4000,Raw!T:T,0))))</f>
        <v/>
      </c>
      <c r="J56" s="58" t="str">
        <f>(IFERROR(IF(LARGE(Raw!T:T,A56+COUNTIF(Raw!C:C,"H"))-4000&gt;0,LARGE(Raw!T:T,A56+COUNTIF(Raw!C:C,"H"))-4000,""),""))</f>
        <v/>
      </c>
      <c r="L56" s="3" t="str">
        <f t="shared" si="1"/>
        <v/>
      </c>
      <c r="M56" s="52" t="str">
        <f>IF(O56="","",(INDEX(Raw!D:D,MATCH(O56+2000,Raw!T:T,0))))</f>
        <v/>
      </c>
      <c r="N56" s="52" t="str">
        <f>IF(O56="","",(INDEX(Raw!A:A,MATCH(O56+2000,Raw!T:T,0))))</f>
        <v/>
      </c>
      <c r="O56" s="58" t="str">
        <f>(IFERROR(IF(LARGE(Raw!T:T,A56+COUNTIF(Raw!C:C,"H")+COUNTIF(Raw!C:C,"S"))-2000&gt;0,LARGE(Raw!T:T,A56+COUNTIF(Raw!C:C,"H")+COUNTIF(Raw!C:C,"S"))-2000,""),""))</f>
        <v/>
      </c>
    </row>
    <row r="57" spans="1:15" x14ac:dyDescent="0.3">
      <c r="A57">
        <v>54</v>
      </c>
      <c r="B57" s="3">
        <f t="shared" si="2"/>
        <v>20</v>
      </c>
      <c r="C57" s="52" t="str">
        <f>IF(E57="","",(INDEX(Raw!D:D,MATCH(E57+6000,Raw!T:T,0))))</f>
        <v>Maria Aliberti</v>
      </c>
      <c r="D57" s="52" t="str">
        <f ca="1">IF(E57="","",(INDEX(Raw!A:A,MATCH(E57+6000,Raw!T:T,0))))</f>
        <v>Matignon</v>
      </c>
      <c r="E57" s="58">
        <f>(IFERROR(IF(LARGE(Raw!T:T,A57)-6000&gt;0,LARGE(Raw!T:T,A57)-6000,""),""))</f>
        <v>342.8999875999998</v>
      </c>
      <c r="G57" s="3" t="str">
        <f t="shared" si="0"/>
        <v/>
      </c>
      <c r="H57" s="52" t="str">
        <f>IF(J57="","",(INDEX(Raw!D:D,MATCH(J57+4000,Raw!T:T,0))))</f>
        <v/>
      </c>
      <c r="I57" s="52" t="str">
        <f>IF(J57="","",(INDEX(Raw!A:A,MATCH(J57+4000,Raw!T:T,0))))</f>
        <v/>
      </c>
      <c r="J57" s="58" t="str">
        <f>(IFERROR(IF(LARGE(Raw!T:T,A57+COUNTIF(Raw!C:C,"H"))-4000&gt;0,LARGE(Raw!T:T,A57+COUNTIF(Raw!C:C,"H"))-4000,""),""))</f>
        <v/>
      </c>
      <c r="L57" s="3" t="str">
        <f t="shared" si="1"/>
        <v/>
      </c>
      <c r="M57" s="52" t="str">
        <f>IF(O57="","",(INDEX(Raw!D:D,MATCH(O57+2000,Raw!T:T,0))))</f>
        <v/>
      </c>
      <c r="N57" s="52" t="str">
        <f>IF(O57="","",(INDEX(Raw!A:A,MATCH(O57+2000,Raw!T:T,0))))</f>
        <v/>
      </c>
      <c r="O57" s="58" t="str">
        <f>(IFERROR(IF(LARGE(Raw!T:T,A57+COUNTIF(Raw!C:C,"H")+COUNTIF(Raw!C:C,"S"))-2000&gt;0,LARGE(Raw!T:T,A57+COUNTIF(Raw!C:C,"H")+COUNTIF(Raw!C:C,"S"))-2000,""),""))</f>
        <v/>
      </c>
    </row>
    <row r="58" spans="1:15" x14ac:dyDescent="0.3">
      <c r="A58">
        <v>55</v>
      </c>
      <c r="B58" s="3">
        <f t="shared" si="2"/>
        <v>21</v>
      </c>
      <c r="C58" s="52" t="str">
        <f>IF(E58="","",(INDEX(Raw!D:D,MATCH(E58+6000,Raw!T:T,0))))</f>
        <v>Maanasa Dhavala</v>
      </c>
      <c r="D58" s="52" t="str">
        <f ca="1">IF(E58="","",(INDEX(Raw!A:A,MATCH(E58+6000,Raw!T:T,0))))</f>
        <v>Ashland</v>
      </c>
      <c r="E58" s="58">
        <f>(IFERROR(IF(LARGE(Raw!T:T,A58)-6000&gt;0,LARGE(Raw!T:T,A58)-6000,""),""))</f>
        <v>314.29999820000012</v>
      </c>
      <c r="G58" s="3" t="str">
        <f t="shared" si="0"/>
        <v/>
      </c>
      <c r="H58" s="52" t="str">
        <f>IF(J58="","",(INDEX(Raw!D:D,MATCH(J58+4000,Raw!T:T,0))))</f>
        <v/>
      </c>
      <c r="I58" s="52" t="str">
        <f>IF(J58="","",(INDEX(Raw!A:A,MATCH(J58+4000,Raw!T:T,0))))</f>
        <v/>
      </c>
      <c r="J58" s="58" t="str">
        <f>(IFERROR(IF(LARGE(Raw!T:T,A58+COUNTIF(Raw!C:C,"H"))-4000&gt;0,LARGE(Raw!T:T,A58+COUNTIF(Raw!C:C,"H"))-4000,""),""))</f>
        <v/>
      </c>
      <c r="L58" s="3" t="str">
        <f t="shared" si="1"/>
        <v/>
      </c>
      <c r="M58" s="52" t="str">
        <f>IF(O58="","",(INDEX(Raw!D:D,MATCH(O58+2000,Raw!T:T,0))))</f>
        <v/>
      </c>
      <c r="N58" s="52" t="str">
        <f>IF(O58="","",(INDEX(Raw!A:A,MATCH(O58+2000,Raw!T:T,0))))</f>
        <v/>
      </c>
      <c r="O58" s="58" t="str">
        <f>(IFERROR(IF(LARGE(Raw!T:T,A58+COUNTIF(Raw!C:C,"H")+COUNTIF(Raw!C:C,"S"))-2000&gt;0,LARGE(Raw!T:T,A58+COUNTIF(Raw!C:C,"H")+COUNTIF(Raw!C:C,"S"))-2000,""),""))</f>
        <v/>
      </c>
    </row>
    <row r="59" spans="1:15" x14ac:dyDescent="0.3">
      <c r="A59">
        <v>56</v>
      </c>
      <c r="B59" s="3">
        <f t="shared" si="2"/>
        <v>21</v>
      </c>
      <c r="C59" s="52" t="str">
        <f>IF(E59="","",(INDEX(Raw!D:D,MATCH(E59+6000,Raw!T:T,0))))</f>
        <v>Parker Howlett</v>
      </c>
      <c r="D59" s="52" t="str">
        <f ca="1">IF(E59="","",(INDEX(Raw!A:A,MATCH(E59+6000,Raw!T:T,0))))</f>
        <v>Wilmington</v>
      </c>
      <c r="E59" s="58">
        <f>(IFERROR(IF(LARGE(Raw!T:T,A59)-6000&gt;0,LARGE(Raw!T:T,A59)-6000,""),""))</f>
        <v>314.29998809999961</v>
      </c>
      <c r="G59" s="3" t="str">
        <f t="shared" si="0"/>
        <v/>
      </c>
      <c r="H59" s="52" t="str">
        <f>IF(J59="","",(INDEX(Raw!D:D,MATCH(J59+4000,Raw!T:T,0))))</f>
        <v/>
      </c>
      <c r="I59" s="52" t="str">
        <f>IF(J59="","",(INDEX(Raw!A:A,MATCH(J59+4000,Raw!T:T,0))))</f>
        <v/>
      </c>
      <c r="J59" s="58" t="str">
        <f>(IFERROR(IF(LARGE(Raw!T:T,A59+COUNTIF(Raw!C:C,"H"))-4000&gt;0,LARGE(Raw!T:T,A59+COUNTIF(Raw!C:C,"H"))-4000,""),""))</f>
        <v/>
      </c>
      <c r="L59" s="3" t="str">
        <f t="shared" si="1"/>
        <v/>
      </c>
      <c r="M59" s="52" t="str">
        <f>IF(O59="","",(INDEX(Raw!D:D,MATCH(O59+2000,Raw!T:T,0))))</f>
        <v/>
      </c>
      <c r="N59" s="52" t="str">
        <f>IF(O59="","",(INDEX(Raw!A:A,MATCH(O59+2000,Raw!T:T,0))))</f>
        <v/>
      </c>
      <c r="O59" s="58" t="str">
        <f>(IFERROR(IF(LARGE(Raw!T:T,A59+COUNTIF(Raw!C:C,"H")+COUNTIF(Raw!C:C,"S"))-2000&gt;0,LARGE(Raw!T:T,A59+COUNTIF(Raw!C:C,"H")+COUNTIF(Raw!C:C,"S"))-2000,""),""))</f>
        <v/>
      </c>
    </row>
    <row r="60" spans="1:15" x14ac:dyDescent="0.3">
      <c r="A60">
        <v>57</v>
      </c>
      <c r="B60" s="3">
        <f t="shared" si="2"/>
        <v>22</v>
      </c>
      <c r="C60" s="52" t="str">
        <f>IF(E60="","",(INDEX(Raw!D:D,MATCH(E60+6000,Raw!T:T,0))))</f>
        <v>Selena Lottero</v>
      </c>
      <c r="D60" s="52" t="str">
        <f ca="1">IF(E60="","",(INDEX(Raw!A:A,MATCH(E60+6000,Raw!T:T,0))))</f>
        <v>Milford</v>
      </c>
      <c r="E60" s="58">
        <f>(IFERROR(IF(LARGE(Raw!T:T,A60)-6000&gt;0,LARGE(Raw!T:T,A60)-6000,""),""))</f>
        <v>285.69999269999971</v>
      </c>
      <c r="G60" s="3" t="str">
        <f t="shared" si="0"/>
        <v/>
      </c>
      <c r="H60" s="52" t="str">
        <f>IF(J60="","",(INDEX(Raw!D:D,MATCH(J60+4000,Raw!T:T,0))))</f>
        <v/>
      </c>
      <c r="I60" s="52" t="str">
        <f>IF(J60="","",(INDEX(Raw!A:A,MATCH(J60+4000,Raw!T:T,0))))</f>
        <v/>
      </c>
      <c r="J60" s="58" t="str">
        <f>(IFERROR(IF(LARGE(Raw!T:T,A60+COUNTIF(Raw!C:C,"H"))-4000&gt;0,LARGE(Raw!T:T,A60+COUNTIF(Raw!C:C,"H"))-4000,""),""))</f>
        <v/>
      </c>
      <c r="L60" s="3" t="str">
        <f t="shared" si="1"/>
        <v/>
      </c>
      <c r="M60" s="52" t="str">
        <f>IF(O60="","",(INDEX(Raw!D:D,MATCH(O60+2000,Raw!T:T,0))))</f>
        <v/>
      </c>
      <c r="N60" s="52" t="str">
        <f>IF(O60="","",(INDEX(Raw!A:A,MATCH(O60+2000,Raw!T:T,0))))</f>
        <v/>
      </c>
      <c r="O60" s="58" t="str">
        <f>(IFERROR(IF(LARGE(Raw!T:T,A60+COUNTIF(Raw!C:C,"H")+COUNTIF(Raw!C:C,"S"))-2000&gt;0,LARGE(Raw!T:T,A60+COUNTIF(Raw!C:C,"H")+COUNTIF(Raw!C:C,"S"))-2000,""),""))</f>
        <v/>
      </c>
    </row>
    <row r="61" spans="1:15" x14ac:dyDescent="0.3">
      <c r="A61">
        <v>58</v>
      </c>
      <c r="B61" s="3">
        <f t="shared" si="2"/>
        <v>22</v>
      </c>
      <c r="C61" s="52" t="str">
        <f>IF(E61="","",(INDEX(Raw!D:D,MATCH(E61+6000,Raw!T:T,0))))</f>
        <v>Eryn Trant</v>
      </c>
      <c r="D61" s="52" t="str">
        <f ca="1">IF(E61="","",(INDEX(Raw!A:A,MATCH(E61+6000,Raw!T:T,0))))</f>
        <v>Austin Prep</v>
      </c>
      <c r="E61" s="58">
        <f>(IFERROR(IF(LARGE(Raw!T:T,A61)-6000&gt;0,LARGE(Raw!T:T,A61)-6000,""),""))</f>
        <v>285.6999907999998</v>
      </c>
      <c r="G61" s="3" t="str">
        <f t="shared" si="0"/>
        <v/>
      </c>
      <c r="H61" s="52" t="str">
        <f>IF(J61="","",(INDEX(Raw!D:D,MATCH(J61+4000,Raw!T:T,0))))</f>
        <v/>
      </c>
      <c r="I61" s="52" t="str">
        <f>IF(J61="","",(INDEX(Raw!A:A,MATCH(J61+4000,Raw!T:T,0))))</f>
        <v/>
      </c>
      <c r="J61" s="58" t="str">
        <f>(IFERROR(IF(LARGE(Raw!T:T,A61+COUNTIF(Raw!C:C,"H"))-4000&gt;0,LARGE(Raw!T:T,A61+COUNTIF(Raw!C:C,"H"))-4000,""),""))</f>
        <v/>
      </c>
      <c r="L61" s="3" t="str">
        <f t="shared" si="1"/>
        <v/>
      </c>
      <c r="M61" s="52" t="str">
        <f>IF(O61="","",(INDEX(Raw!D:D,MATCH(O61+2000,Raw!T:T,0))))</f>
        <v/>
      </c>
      <c r="N61" s="52" t="str">
        <f>IF(O61="","",(INDEX(Raw!A:A,MATCH(O61+2000,Raw!T:T,0))))</f>
        <v/>
      </c>
      <c r="O61" s="58" t="str">
        <f>(IFERROR(IF(LARGE(Raw!T:T,A61+COUNTIF(Raw!C:C,"H")+COUNTIF(Raw!C:C,"S"))-2000&gt;0,LARGE(Raw!T:T,A61+COUNTIF(Raw!C:C,"H")+COUNTIF(Raw!C:C,"S"))-2000,""),""))</f>
        <v/>
      </c>
    </row>
    <row r="62" spans="1:15" x14ac:dyDescent="0.3">
      <c r="A62">
        <v>59</v>
      </c>
      <c r="B62" s="3" t="str">
        <f t="shared" si="2"/>
        <v/>
      </c>
      <c r="C62" s="52" t="str">
        <f>IF(E62="","",(INDEX(Raw!D:D,MATCH(E62+6000,Raw!T:T,0))))</f>
        <v/>
      </c>
      <c r="D62" s="52" t="str">
        <f>IF(E62="","",(INDEX(Raw!A:A,MATCH(E62+6000,Raw!T:T,0))))</f>
        <v/>
      </c>
      <c r="E62" s="58" t="str">
        <f>(IFERROR(IF(LARGE(Raw!T:T,A62)-6000&gt;0,LARGE(Raw!T:T,A62)-6000,""),""))</f>
        <v/>
      </c>
      <c r="G62" s="3" t="str">
        <f t="shared" si="0"/>
        <v/>
      </c>
      <c r="H62" s="52" t="str">
        <f>IF(J62="","",(INDEX(Raw!D:D,MATCH(J62+4000,Raw!T:T,0))))</f>
        <v/>
      </c>
      <c r="I62" s="52" t="str">
        <f>IF(J62="","",(INDEX(Raw!A:A,MATCH(J62+4000,Raw!T:T,0))))</f>
        <v/>
      </c>
      <c r="J62" s="58" t="str">
        <f>(IFERROR(IF(LARGE(Raw!T:T,A62+COUNTIF(Raw!C:C,"H"))-4000&gt;0,LARGE(Raw!T:T,A62+COUNTIF(Raw!C:C,"H"))-4000,""),""))</f>
        <v/>
      </c>
      <c r="L62" s="3" t="str">
        <f t="shared" si="1"/>
        <v/>
      </c>
      <c r="M62" s="52" t="str">
        <f>IF(O62="","",(INDEX(Raw!D:D,MATCH(O62+2000,Raw!T:T,0))))</f>
        <v/>
      </c>
      <c r="N62" s="52" t="str">
        <f>IF(O62="","",(INDEX(Raw!A:A,MATCH(O62+2000,Raw!T:T,0))))</f>
        <v/>
      </c>
      <c r="O62" s="58" t="str">
        <f>(IFERROR(IF(LARGE(Raw!T:T,A62+COUNTIF(Raw!C:C,"H")+COUNTIF(Raw!C:C,"S"))-2000&gt;0,LARGE(Raw!T:T,A62+COUNTIF(Raw!C:C,"H")+COUNTIF(Raw!C:C,"S"))-2000,""),""))</f>
        <v/>
      </c>
    </row>
    <row r="63" spans="1:15" x14ac:dyDescent="0.3">
      <c r="A63">
        <v>60</v>
      </c>
      <c r="B63" s="3" t="str">
        <f t="shared" si="2"/>
        <v/>
      </c>
      <c r="C63" s="52" t="str">
        <f>IF(E63="","",(INDEX(Raw!D:D,MATCH(E63+6000,Raw!T:T,0))))</f>
        <v/>
      </c>
      <c r="D63" s="52" t="str">
        <f>IF(E63="","",(INDEX(Raw!A:A,MATCH(E63+6000,Raw!T:T,0))))</f>
        <v/>
      </c>
      <c r="E63" s="58" t="str">
        <f>(IFERROR(IF(LARGE(Raw!T:T,A63)-6000&gt;0,LARGE(Raw!T:T,A63)-6000,""),""))</f>
        <v/>
      </c>
      <c r="G63" s="3" t="str">
        <f t="shared" si="0"/>
        <v/>
      </c>
      <c r="H63" s="52" t="str">
        <f>IF(J63="","",(INDEX(Raw!D:D,MATCH(J63+4000,Raw!T:T,0))))</f>
        <v/>
      </c>
      <c r="I63" s="52" t="str">
        <f>IF(J63="","",(INDEX(Raw!A:A,MATCH(J63+4000,Raw!T:T,0))))</f>
        <v/>
      </c>
      <c r="J63" s="58" t="str">
        <f>(IFERROR(IF(LARGE(Raw!T:T,A63+COUNTIF(Raw!C:C,"H"))-4000&gt;0,LARGE(Raw!T:T,A63+COUNTIF(Raw!C:C,"H"))-4000,""),""))</f>
        <v/>
      </c>
      <c r="L63" s="3" t="str">
        <f t="shared" si="1"/>
        <v/>
      </c>
      <c r="M63" s="52" t="str">
        <f>IF(O63="","",(INDEX(Raw!D:D,MATCH(O63+2000,Raw!T:T,0))))</f>
        <v/>
      </c>
      <c r="N63" s="52" t="str">
        <f>IF(O63="","",(INDEX(Raw!A:A,MATCH(O63+2000,Raw!T:T,0))))</f>
        <v/>
      </c>
      <c r="O63" s="58" t="str">
        <f>(IFERROR(IF(LARGE(Raw!T:T,A63+COUNTIF(Raw!C:C,"H")+COUNTIF(Raw!C:C,"S"))-2000&gt;0,LARGE(Raw!T:T,A63+COUNTIF(Raw!C:C,"H")+COUNTIF(Raw!C:C,"S"))-2000,""),""))</f>
        <v/>
      </c>
    </row>
    <row r="64" spans="1:15" x14ac:dyDescent="0.3">
      <c r="A64">
        <v>61</v>
      </c>
      <c r="B64" s="3" t="str">
        <f t="shared" si="2"/>
        <v/>
      </c>
      <c r="C64" s="52" t="str">
        <f>IF(E64="","",(INDEX(Raw!D:D,MATCH(E64+6000,Raw!T:T,0))))</f>
        <v/>
      </c>
      <c r="D64" s="52" t="str">
        <f>IF(E64="","",(INDEX(Raw!A:A,MATCH(E64+6000,Raw!T:T,0))))</f>
        <v/>
      </c>
      <c r="E64" s="58" t="str">
        <f>(IFERROR(IF(LARGE(Raw!T:T,A64)-6000&gt;0,LARGE(Raw!T:T,A64)-6000,""),""))</f>
        <v/>
      </c>
      <c r="G64" s="3" t="str">
        <f t="shared" si="0"/>
        <v/>
      </c>
      <c r="H64" s="52" t="str">
        <f>IF(J64="","",(INDEX(Raw!D:D,MATCH(J64+4000,Raw!T:T,0))))</f>
        <v/>
      </c>
      <c r="I64" s="52" t="str">
        <f>IF(J64="","",(INDEX(Raw!A:A,MATCH(J64+4000,Raw!T:T,0))))</f>
        <v/>
      </c>
      <c r="J64" s="58" t="str">
        <f>(IFERROR(IF(LARGE(Raw!T:T,A64+COUNTIF(Raw!C:C,"H"))-4000&gt;0,LARGE(Raw!T:T,A64+COUNTIF(Raw!C:C,"H"))-4000,""),""))</f>
        <v/>
      </c>
      <c r="L64" s="3" t="str">
        <f t="shared" si="1"/>
        <v/>
      </c>
      <c r="M64" s="52" t="str">
        <f>IF(O64="","",(INDEX(Raw!D:D,MATCH(O64+2000,Raw!T:T,0))))</f>
        <v/>
      </c>
      <c r="N64" s="52" t="str">
        <f>IF(O64="","",(INDEX(Raw!A:A,MATCH(O64+2000,Raw!T:T,0))))</f>
        <v/>
      </c>
      <c r="O64" s="58" t="str">
        <f>(IFERROR(IF(LARGE(Raw!T:T,A64+COUNTIF(Raw!C:C,"H")+COUNTIF(Raw!C:C,"S"))-2000&gt;0,LARGE(Raw!T:T,A64+COUNTIF(Raw!C:C,"H")+COUNTIF(Raw!C:C,"S"))-2000,""),""))</f>
        <v/>
      </c>
    </row>
    <row r="65" spans="1:15" x14ac:dyDescent="0.3">
      <c r="A65">
        <v>62</v>
      </c>
      <c r="B65" s="3" t="str">
        <f t="shared" si="2"/>
        <v/>
      </c>
      <c r="C65" s="52" t="str">
        <f>IF(E65="","",(INDEX(Raw!D:D,MATCH(E65+6000,Raw!T:T,0))))</f>
        <v/>
      </c>
      <c r="D65" s="52" t="str">
        <f>IF(E65="","",(INDEX(Raw!A:A,MATCH(E65+6000,Raw!T:T,0))))</f>
        <v/>
      </c>
      <c r="E65" s="58" t="str">
        <f>(IFERROR(IF(LARGE(Raw!T:T,A65)-6000&gt;0,LARGE(Raw!T:T,A65)-6000,""),""))</f>
        <v/>
      </c>
      <c r="G65" s="3" t="str">
        <f t="shared" si="0"/>
        <v/>
      </c>
      <c r="H65" s="52" t="str">
        <f>IF(J65="","",(INDEX(Raw!D:D,MATCH(J65+4000,Raw!T:T,0))))</f>
        <v/>
      </c>
      <c r="I65" s="52" t="str">
        <f>IF(J65="","",(INDEX(Raw!A:A,MATCH(J65+4000,Raw!T:T,0))))</f>
        <v/>
      </c>
      <c r="J65" s="58" t="str">
        <f>(IFERROR(IF(LARGE(Raw!T:T,A65+COUNTIF(Raw!C:C,"H"))-4000&gt;0,LARGE(Raw!T:T,A65+COUNTIF(Raw!C:C,"H"))-4000,""),""))</f>
        <v/>
      </c>
      <c r="L65" s="3" t="str">
        <f t="shared" si="1"/>
        <v/>
      </c>
      <c r="M65" s="52" t="str">
        <f>IF(O65="","",(INDEX(Raw!D:D,MATCH(O65+2000,Raw!T:T,0))))</f>
        <v/>
      </c>
      <c r="N65" s="52" t="str">
        <f>IF(O65="","",(INDEX(Raw!A:A,MATCH(O65+2000,Raw!T:T,0))))</f>
        <v/>
      </c>
      <c r="O65" s="58" t="str">
        <f>(IFERROR(IF(LARGE(Raw!T:T,A65+COUNTIF(Raw!C:C,"H")+COUNTIF(Raw!C:C,"S"))-2000&gt;0,LARGE(Raw!T:T,A65+COUNTIF(Raw!C:C,"H")+COUNTIF(Raw!C:C,"S"))-2000,""),""))</f>
        <v/>
      </c>
    </row>
    <row r="66" spans="1:15" x14ac:dyDescent="0.3">
      <c r="A66">
        <v>63</v>
      </c>
      <c r="B66" s="3" t="str">
        <f t="shared" si="2"/>
        <v/>
      </c>
      <c r="C66" s="52" t="str">
        <f>IF(E66="","",(INDEX(Raw!D:D,MATCH(E66+6000,Raw!T:T,0))))</f>
        <v/>
      </c>
      <c r="D66" s="52" t="str">
        <f>IF(E66="","",(INDEX(Raw!A:A,MATCH(E66+6000,Raw!T:T,0))))</f>
        <v/>
      </c>
      <c r="E66" s="58" t="str">
        <f>(IFERROR(IF(LARGE(Raw!T:T,A66)-6000&gt;0,LARGE(Raw!T:T,A66)-6000,""),""))</f>
        <v/>
      </c>
      <c r="G66" s="3" t="str">
        <f t="shared" si="0"/>
        <v/>
      </c>
      <c r="H66" s="52" t="str">
        <f>IF(J66="","",(INDEX(Raw!D:D,MATCH(J66+4000,Raw!T:T,0))))</f>
        <v/>
      </c>
      <c r="I66" s="52" t="str">
        <f>IF(J66="","",(INDEX(Raw!A:A,MATCH(J66+4000,Raw!T:T,0))))</f>
        <v/>
      </c>
      <c r="J66" s="58" t="str">
        <f>(IFERROR(IF(LARGE(Raw!T:T,A66+COUNTIF(Raw!C:C,"H"))-4000&gt;0,LARGE(Raw!T:T,A66+COUNTIF(Raw!C:C,"H"))-4000,""),""))</f>
        <v/>
      </c>
      <c r="L66" s="3" t="str">
        <f t="shared" si="1"/>
        <v/>
      </c>
      <c r="M66" s="52" t="str">
        <f>IF(O66="","",(INDEX(Raw!D:D,MATCH(O66+2000,Raw!T:T,0))))</f>
        <v/>
      </c>
      <c r="N66" s="52" t="str">
        <f>IF(O66="","",(INDEX(Raw!A:A,MATCH(O66+2000,Raw!T:T,0))))</f>
        <v/>
      </c>
      <c r="O66" s="58" t="str">
        <f>(IFERROR(IF(LARGE(Raw!T:T,A66+COUNTIF(Raw!C:C,"H")+COUNTIF(Raw!C:C,"S"))-2000&gt;0,LARGE(Raw!T:T,A66+COUNTIF(Raw!C:C,"H")+COUNTIF(Raw!C:C,"S"))-2000,""),""))</f>
        <v/>
      </c>
    </row>
    <row r="67" spans="1:15" x14ac:dyDescent="0.3">
      <c r="A67">
        <v>64</v>
      </c>
      <c r="B67" s="3" t="str">
        <f t="shared" si="2"/>
        <v/>
      </c>
      <c r="C67" s="52" t="str">
        <f>IF(E67="","",(INDEX(Raw!D:D,MATCH(E67+6000,Raw!T:T,0))))</f>
        <v/>
      </c>
      <c r="D67" s="52" t="str">
        <f>IF(E67="","",(INDEX(Raw!A:A,MATCH(E67+6000,Raw!T:T,0))))</f>
        <v/>
      </c>
      <c r="E67" s="58" t="str">
        <f>(IFERROR(IF(LARGE(Raw!T:T,A67)-6000&gt;0,LARGE(Raw!T:T,A67)-6000,""),""))</f>
        <v/>
      </c>
      <c r="G67" s="3" t="str">
        <f t="shared" si="0"/>
        <v/>
      </c>
      <c r="H67" s="52" t="str">
        <f>IF(J67="","",(INDEX(Raw!D:D,MATCH(J67+4000,Raw!T:T,0))))</f>
        <v/>
      </c>
      <c r="I67" s="52" t="str">
        <f>IF(J67="","",(INDEX(Raw!A:A,MATCH(J67+4000,Raw!T:T,0))))</f>
        <v/>
      </c>
      <c r="J67" s="58" t="str">
        <f>(IFERROR(IF(LARGE(Raw!T:T,A67+COUNTIF(Raw!C:C,"H"))-4000&gt;0,LARGE(Raw!T:T,A67+COUNTIF(Raw!C:C,"H"))-4000,""),""))</f>
        <v/>
      </c>
      <c r="L67" s="3" t="str">
        <f t="shared" si="1"/>
        <v/>
      </c>
      <c r="M67" s="52" t="str">
        <f>IF(O67="","",(INDEX(Raw!D:D,MATCH(O67+2000,Raw!T:T,0))))</f>
        <v/>
      </c>
      <c r="N67" s="52" t="str">
        <f>IF(O67="","",(INDEX(Raw!A:A,MATCH(O67+2000,Raw!T:T,0))))</f>
        <v/>
      </c>
      <c r="O67" s="58" t="str">
        <f>(IFERROR(IF(LARGE(Raw!T:T,A67+COUNTIF(Raw!C:C,"H")+COUNTIF(Raw!C:C,"S"))-2000&gt;0,LARGE(Raw!T:T,A67+COUNTIF(Raw!C:C,"H")+COUNTIF(Raw!C:C,"S"))-2000,""),""))</f>
        <v/>
      </c>
    </row>
    <row r="68" spans="1:15" x14ac:dyDescent="0.3">
      <c r="A68">
        <v>65</v>
      </c>
      <c r="B68" s="3" t="str">
        <f t="shared" si="2"/>
        <v/>
      </c>
      <c r="C68" s="52" t="str">
        <f>IF(E68="","",(INDEX(Raw!D:D,MATCH(E68+6000,Raw!T:T,0))))</f>
        <v/>
      </c>
      <c r="D68" s="52" t="str">
        <f>IF(E68="","",(INDEX(Raw!A:A,MATCH(E68+6000,Raw!T:T,0))))</f>
        <v/>
      </c>
      <c r="E68" s="58" t="str">
        <f>(IFERROR(IF(LARGE(Raw!T:T,A68)-6000&gt;0,LARGE(Raw!T:T,A68)-6000,""),""))</f>
        <v/>
      </c>
      <c r="G68" s="3" t="str">
        <f t="shared" si="0"/>
        <v/>
      </c>
      <c r="H68" s="52" t="str">
        <f>IF(J68="","",(INDEX(Raw!D:D,MATCH(J68+4000,Raw!T:T,0))))</f>
        <v/>
      </c>
      <c r="I68" s="52" t="str">
        <f>IF(J68="","",(INDEX(Raw!A:A,MATCH(J68+4000,Raw!T:T,0))))</f>
        <v/>
      </c>
      <c r="J68" s="58" t="str">
        <f>(IFERROR(IF(LARGE(Raw!T:T,A68+COUNTIF(Raw!C:C,"H"))-4000&gt;0,LARGE(Raw!T:T,A68+COUNTIF(Raw!C:C,"H"))-4000,""),""))</f>
        <v/>
      </c>
      <c r="L68" s="3" t="str">
        <f t="shared" si="1"/>
        <v/>
      </c>
      <c r="M68" s="52" t="str">
        <f>IF(O68="","",(INDEX(Raw!D:D,MATCH(O68+2000,Raw!T:T,0))))</f>
        <v/>
      </c>
      <c r="N68" s="52" t="str">
        <f>IF(O68="","",(INDEX(Raw!A:A,MATCH(O68+2000,Raw!T:T,0))))</f>
        <v/>
      </c>
      <c r="O68" s="58" t="str">
        <f>(IFERROR(IF(LARGE(Raw!T:T,A68+COUNTIF(Raw!C:C,"H")+COUNTIF(Raw!C:C,"S"))-2000&gt;0,LARGE(Raw!T:T,A68+COUNTIF(Raw!C:C,"H")+COUNTIF(Raw!C:C,"S"))-2000,""),""))</f>
        <v/>
      </c>
    </row>
    <row r="69" spans="1:15" x14ac:dyDescent="0.3">
      <c r="A69">
        <v>66</v>
      </c>
      <c r="B69" s="3" t="str">
        <f t="shared" ref="B69:B132" si="3">IFERROR(IF(ROUND(E69,3)=ROUND(E68,3),B68,B68+1),"")</f>
        <v/>
      </c>
      <c r="C69" s="52" t="str">
        <f>IF(E69="","",(INDEX(Raw!D:D,MATCH(E69+6000,Raw!T:T,0))))</f>
        <v/>
      </c>
      <c r="D69" s="52" t="str">
        <f>IF(E69="","",(INDEX(Raw!A:A,MATCH(E69+6000,Raw!T:T,0))))</f>
        <v/>
      </c>
      <c r="E69" s="58" t="str">
        <f>(IFERROR(IF(LARGE(Raw!T:T,A69)-6000&gt;0,LARGE(Raw!T:T,A69)-6000,""),""))</f>
        <v/>
      </c>
      <c r="G69" s="3" t="str">
        <f t="shared" ref="G69:G132" si="4">IFERROR(IF(ROUND(J69,3)=ROUND(J68,3),G68,G68+1),"")</f>
        <v/>
      </c>
      <c r="H69" s="52" t="str">
        <f>IF(J69="","",(INDEX(Raw!D:D,MATCH(J69+4000,Raw!T:T,0))))</f>
        <v/>
      </c>
      <c r="I69" s="52" t="str">
        <f>IF(J69="","",(INDEX(Raw!A:A,MATCH(J69+4000,Raw!T:T,0))))</f>
        <v/>
      </c>
      <c r="J69" s="58" t="str">
        <f>(IFERROR(IF(LARGE(Raw!T:T,A69+COUNTIF(Raw!C:C,"H"))-4000&gt;0,LARGE(Raw!T:T,A69+COUNTIF(Raw!C:C,"H"))-4000,""),""))</f>
        <v/>
      </c>
      <c r="L69" s="3" t="str">
        <f t="shared" ref="L69:L132" si="5">IFERROR(IF(ROUND(O69,3)=ROUND(O68,3),L68,L68+1),"")</f>
        <v/>
      </c>
      <c r="M69" s="52" t="str">
        <f>IF(O69="","",(INDEX(Raw!D:D,MATCH(O69+2000,Raw!T:T,0))))</f>
        <v/>
      </c>
      <c r="N69" s="52" t="str">
        <f>IF(O69="","",(INDEX(Raw!A:A,MATCH(O69+2000,Raw!T:T,0))))</f>
        <v/>
      </c>
      <c r="O69" s="58" t="str">
        <f>(IFERROR(IF(LARGE(Raw!T:T,A69+COUNTIF(Raw!C:C,"H")+COUNTIF(Raw!C:C,"S"))-2000&gt;0,LARGE(Raw!T:T,A69+COUNTIF(Raw!C:C,"H")+COUNTIF(Raw!C:C,"S"))-2000,""),""))</f>
        <v/>
      </c>
    </row>
    <row r="70" spans="1:15" x14ac:dyDescent="0.3">
      <c r="A70">
        <v>67</v>
      </c>
      <c r="B70" s="3" t="str">
        <f t="shared" si="3"/>
        <v/>
      </c>
      <c r="C70" s="52" t="str">
        <f>IF(E70="","",(INDEX(Raw!D:D,MATCH(E70+6000,Raw!T:T,0))))</f>
        <v/>
      </c>
      <c r="D70" s="52" t="str">
        <f>IF(E70="","",(INDEX(Raw!A:A,MATCH(E70+6000,Raw!T:T,0))))</f>
        <v/>
      </c>
      <c r="E70" s="58" t="str">
        <f>(IFERROR(IF(LARGE(Raw!T:T,A70)-6000&gt;0,LARGE(Raw!T:T,A70)-6000,""),""))</f>
        <v/>
      </c>
      <c r="G70" s="3" t="str">
        <f t="shared" si="4"/>
        <v/>
      </c>
      <c r="H70" s="52" t="str">
        <f>IF(J70="","",(INDEX(Raw!D:D,MATCH(J70+4000,Raw!T:T,0))))</f>
        <v/>
      </c>
      <c r="I70" s="52" t="str">
        <f>IF(J70="","",(INDEX(Raw!A:A,MATCH(J70+4000,Raw!T:T,0))))</f>
        <v/>
      </c>
      <c r="J70" s="58" t="str">
        <f>(IFERROR(IF(LARGE(Raw!T:T,A70+COUNTIF(Raw!C:C,"H"))-4000&gt;0,LARGE(Raw!T:T,A70+COUNTIF(Raw!C:C,"H"))-4000,""),""))</f>
        <v/>
      </c>
      <c r="L70" s="3" t="str">
        <f t="shared" si="5"/>
        <v/>
      </c>
      <c r="M70" s="52" t="str">
        <f>IF(O70="","",(INDEX(Raw!D:D,MATCH(O70+2000,Raw!T:T,0))))</f>
        <v/>
      </c>
      <c r="N70" s="52" t="str">
        <f>IF(O70="","",(INDEX(Raw!A:A,MATCH(O70+2000,Raw!T:T,0))))</f>
        <v/>
      </c>
      <c r="O70" s="58" t="str">
        <f>(IFERROR(IF(LARGE(Raw!T:T,A70+COUNTIF(Raw!C:C,"H")+COUNTIF(Raw!C:C,"S"))-2000&gt;0,LARGE(Raw!T:T,A70+COUNTIF(Raw!C:C,"H")+COUNTIF(Raw!C:C,"S"))-2000,""),""))</f>
        <v/>
      </c>
    </row>
    <row r="71" spans="1:15" x14ac:dyDescent="0.3">
      <c r="A71">
        <v>68</v>
      </c>
      <c r="B71" s="3" t="str">
        <f t="shared" si="3"/>
        <v/>
      </c>
      <c r="C71" s="52" t="str">
        <f>IF(E71="","",(INDEX(Raw!D:D,MATCH(E71+6000,Raw!T:T,0))))</f>
        <v/>
      </c>
      <c r="D71" s="52" t="str">
        <f>IF(E71="","",(INDEX(Raw!A:A,MATCH(E71+6000,Raw!T:T,0))))</f>
        <v/>
      </c>
      <c r="E71" s="58" t="str">
        <f>(IFERROR(IF(LARGE(Raw!T:T,A71)-6000&gt;0,LARGE(Raw!T:T,A71)-6000,""),""))</f>
        <v/>
      </c>
      <c r="G71" s="3" t="str">
        <f t="shared" si="4"/>
        <v/>
      </c>
      <c r="H71" s="52" t="str">
        <f>IF(J71="","",(INDEX(Raw!D:D,MATCH(J71+4000,Raw!T:T,0))))</f>
        <v/>
      </c>
      <c r="I71" s="52" t="str">
        <f>IF(J71="","",(INDEX(Raw!A:A,MATCH(J71+4000,Raw!T:T,0))))</f>
        <v/>
      </c>
      <c r="J71" s="58" t="str">
        <f>(IFERROR(IF(LARGE(Raw!T:T,A71+COUNTIF(Raw!C:C,"H"))-4000&gt;0,LARGE(Raw!T:T,A71+COUNTIF(Raw!C:C,"H"))-4000,""),""))</f>
        <v/>
      </c>
      <c r="L71" s="3" t="str">
        <f t="shared" si="5"/>
        <v/>
      </c>
      <c r="M71" s="52" t="str">
        <f>IF(O71="","",(INDEX(Raw!D:D,MATCH(O71+2000,Raw!T:T,0))))</f>
        <v/>
      </c>
      <c r="N71" s="52" t="str">
        <f>IF(O71="","",(INDEX(Raw!A:A,MATCH(O71+2000,Raw!T:T,0))))</f>
        <v/>
      </c>
      <c r="O71" s="58" t="str">
        <f>(IFERROR(IF(LARGE(Raw!T:T,A71+COUNTIF(Raw!C:C,"H")+COUNTIF(Raw!C:C,"S"))-2000&gt;0,LARGE(Raw!T:T,A71+COUNTIF(Raw!C:C,"H")+COUNTIF(Raw!C:C,"S"))-2000,""),""))</f>
        <v/>
      </c>
    </row>
    <row r="72" spans="1:15" x14ac:dyDescent="0.3">
      <c r="A72">
        <v>69</v>
      </c>
      <c r="B72" s="3" t="str">
        <f t="shared" si="3"/>
        <v/>
      </c>
      <c r="C72" s="52" t="str">
        <f>IF(E72="","",(INDEX(Raw!D:D,MATCH(E72+6000,Raw!T:T,0))))</f>
        <v/>
      </c>
      <c r="D72" s="52" t="str">
        <f>IF(E72="","",(INDEX(Raw!A:A,MATCH(E72+6000,Raw!T:T,0))))</f>
        <v/>
      </c>
      <c r="E72" s="58" t="str">
        <f>(IFERROR(IF(LARGE(Raw!T:T,A72)-6000&gt;0,LARGE(Raw!T:T,A72)-6000,""),""))</f>
        <v/>
      </c>
      <c r="G72" s="3" t="str">
        <f t="shared" si="4"/>
        <v/>
      </c>
      <c r="H72" s="52" t="str">
        <f>IF(J72="","",(INDEX(Raw!D:D,MATCH(J72+4000,Raw!T:T,0))))</f>
        <v/>
      </c>
      <c r="I72" s="52" t="str">
        <f>IF(J72="","",(INDEX(Raw!A:A,MATCH(J72+4000,Raw!T:T,0))))</f>
        <v/>
      </c>
      <c r="J72" s="58" t="str">
        <f>(IFERROR(IF(LARGE(Raw!T:T,A72+COUNTIF(Raw!C:C,"H"))-4000&gt;0,LARGE(Raw!T:T,A72+COUNTIF(Raw!C:C,"H"))-4000,""),""))</f>
        <v/>
      </c>
      <c r="L72" s="3" t="str">
        <f t="shared" si="5"/>
        <v/>
      </c>
      <c r="M72" s="52" t="str">
        <f>IF(O72="","",(INDEX(Raw!D:D,MATCH(O72+2000,Raw!T:T,0))))</f>
        <v/>
      </c>
      <c r="N72" s="52" t="str">
        <f>IF(O72="","",(INDEX(Raw!A:A,MATCH(O72+2000,Raw!T:T,0))))</f>
        <v/>
      </c>
      <c r="O72" s="58" t="str">
        <f>(IFERROR(IF(LARGE(Raw!T:T,A72+COUNTIF(Raw!C:C,"H")+COUNTIF(Raw!C:C,"S"))-2000&gt;0,LARGE(Raw!T:T,A72+COUNTIF(Raw!C:C,"H")+COUNTIF(Raw!C:C,"S"))-2000,""),""))</f>
        <v/>
      </c>
    </row>
    <row r="73" spans="1:15" x14ac:dyDescent="0.3">
      <c r="A73">
        <v>70</v>
      </c>
      <c r="B73" s="3" t="str">
        <f t="shared" si="3"/>
        <v/>
      </c>
      <c r="C73" s="52" t="str">
        <f>IF(E73="","",(INDEX(Raw!D:D,MATCH(E73+6000,Raw!T:T,0))))</f>
        <v/>
      </c>
      <c r="D73" s="52" t="str">
        <f>IF(E73="","",(INDEX(Raw!A:A,MATCH(E73+6000,Raw!T:T,0))))</f>
        <v/>
      </c>
      <c r="E73" s="58" t="str">
        <f>(IFERROR(IF(LARGE(Raw!T:T,A73)-6000&gt;0,LARGE(Raw!T:T,A73)-6000,""),""))</f>
        <v/>
      </c>
      <c r="G73" s="3" t="str">
        <f t="shared" si="4"/>
        <v/>
      </c>
      <c r="H73" s="52" t="str">
        <f>IF(J73="","",(INDEX(Raw!D:D,MATCH(J73+4000,Raw!T:T,0))))</f>
        <v/>
      </c>
      <c r="I73" s="52" t="str">
        <f>IF(J73="","",(INDEX(Raw!A:A,MATCH(J73+4000,Raw!T:T,0))))</f>
        <v/>
      </c>
      <c r="J73" s="58" t="str">
        <f>(IFERROR(IF(LARGE(Raw!T:T,A73+COUNTIF(Raw!C:C,"H"))-4000&gt;0,LARGE(Raw!T:T,A73+COUNTIF(Raw!C:C,"H"))-4000,""),""))</f>
        <v/>
      </c>
      <c r="L73" s="3" t="str">
        <f t="shared" si="5"/>
        <v/>
      </c>
      <c r="M73" s="52" t="str">
        <f>IF(O73="","",(INDEX(Raw!D:D,MATCH(O73+2000,Raw!T:T,0))))</f>
        <v/>
      </c>
      <c r="N73" s="52" t="str">
        <f>IF(O73="","",(INDEX(Raw!A:A,MATCH(O73+2000,Raw!T:T,0))))</f>
        <v/>
      </c>
      <c r="O73" s="58" t="str">
        <f>(IFERROR(IF(LARGE(Raw!T:T,A73+COUNTIF(Raw!C:C,"H")+COUNTIF(Raw!C:C,"S"))-2000&gt;0,LARGE(Raw!T:T,A73+COUNTIF(Raw!C:C,"H")+COUNTIF(Raw!C:C,"S"))-2000,""),""))</f>
        <v/>
      </c>
    </row>
    <row r="74" spans="1:15" x14ac:dyDescent="0.3">
      <c r="A74">
        <v>71</v>
      </c>
      <c r="B74" s="3" t="str">
        <f t="shared" si="3"/>
        <v/>
      </c>
      <c r="C74" s="52" t="str">
        <f>IF(E74="","",(INDEX(Raw!D:D,MATCH(E74+6000,Raw!T:T,0))))</f>
        <v/>
      </c>
      <c r="D74" s="52" t="str">
        <f>IF(E74="","",(INDEX(Raw!A:A,MATCH(E74+6000,Raw!T:T,0))))</f>
        <v/>
      </c>
      <c r="E74" s="58" t="str">
        <f>(IFERROR(IF(LARGE(Raw!T:T,A74)-6000&gt;0,LARGE(Raw!T:T,A74)-6000,""),""))</f>
        <v/>
      </c>
      <c r="G74" s="3" t="str">
        <f t="shared" si="4"/>
        <v/>
      </c>
      <c r="H74" s="52" t="str">
        <f>IF(J74="","",(INDEX(Raw!D:D,MATCH(J74+4000,Raw!T:T,0))))</f>
        <v/>
      </c>
      <c r="I74" s="52" t="str">
        <f>IF(J74="","",(INDEX(Raw!A:A,MATCH(J74+4000,Raw!T:T,0))))</f>
        <v/>
      </c>
      <c r="J74" s="58" t="str">
        <f>(IFERROR(IF(LARGE(Raw!T:T,A74+COUNTIF(Raw!C:C,"H"))-4000&gt;0,LARGE(Raw!T:T,A74+COUNTIF(Raw!C:C,"H"))-4000,""),""))</f>
        <v/>
      </c>
      <c r="L74" s="3" t="str">
        <f t="shared" si="5"/>
        <v/>
      </c>
      <c r="M74" s="52" t="str">
        <f>IF(O74="","",(INDEX(Raw!D:D,MATCH(O74+2000,Raw!T:T,0))))</f>
        <v/>
      </c>
      <c r="N74" s="52" t="str">
        <f>IF(O74="","",(INDEX(Raw!A:A,MATCH(O74+2000,Raw!T:T,0))))</f>
        <v/>
      </c>
      <c r="O74" s="58" t="str">
        <f>(IFERROR(IF(LARGE(Raw!T:T,A74+COUNTIF(Raw!C:C,"H")+COUNTIF(Raw!C:C,"S"))-2000&gt;0,LARGE(Raw!T:T,A74+COUNTIF(Raw!C:C,"H")+COUNTIF(Raw!C:C,"S"))-2000,""),""))</f>
        <v/>
      </c>
    </row>
    <row r="75" spans="1:15" x14ac:dyDescent="0.3">
      <c r="A75">
        <v>72</v>
      </c>
      <c r="B75" s="3" t="str">
        <f t="shared" si="3"/>
        <v/>
      </c>
      <c r="C75" s="52" t="str">
        <f>IF(E75="","",(INDEX(Raw!D:D,MATCH(E75+6000,Raw!T:T,0))))</f>
        <v/>
      </c>
      <c r="D75" s="52" t="str">
        <f>IF(E75="","",(INDEX(Raw!A:A,MATCH(E75+6000,Raw!T:T,0))))</f>
        <v/>
      </c>
      <c r="E75" s="58" t="str">
        <f>(IFERROR(IF(LARGE(Raw!T:T,A75)-6000&gt;0,LARGE(Raw!T:T,A75)-6000,""),""))</f>
        <v/>
      </c>
      <c r="G75" s="3" t="str">
        <f t="shared" si="4"/>
        <v/>
      </c>
      <c r="H75" s="52" t="str">
        <f>IF(J75="","",(INDEX(Raw!D:D,MATCH(J75+4000,Raw!T:T,0))))</f>
        <v/>
      </c>
      <c r="I75" s="52" t="str">
        <f>IF(J75="","",(INDEX(Raw!A:A,MATCH(J75+4000,Raw!T:T,0))))</f>
        <v/>
      </c>
      <c r="J75" s="58" t="str">
        <f>(IFERROR(IF(LARGE(Raw!T:T,A75+COUNTIF(Raw!C:C,"H"))-4000&gt;0,LARGE(Raw!T:T,A75+COUNTIF(Raw!C:C,"H"))-4000,""),""))</f>
        <v/>
      </c>
      <c r="L75" s="3" t="str">
        <f t="shared" si="5"/>
        <v/>
      </c>
      <c r="M75" s="52" t="str">
        <f>IF(O75="","",(INDEX(Raw!D:D,MATCH(O75+2000,Raw!T:T,0))))</f>
        <v/>
      </c>
      <c r="N75" s="52" t="str">
        <f>IF(O75="","",(INDEX(Raw!A:A,MATCH(O75+2000,Raw!T:T,0))))</f>
        <v/>
      </c>
      <c r="O75" s="58" t="str">
        <f>(IFERROR(IF(LARGE(Raw!T:T,A75+COUNTIF(Raw!C:C,"H")+COUNTIF(Raw!C:C,"S"))-2000&gt;0,LARGE(Raw!T:T,A75+COUNTIF(Raw!C:C,"H")+COUNTIF(Raw!C:C,"S"))-2000,""),""))</f>
        <v/>
      </c>
    </row>
    <row r="76" spans="1:15" x14ac:dyDescent="0.3">
      <c r="A76">
        <v>73</v>
      </c>
      <c r="B76" s="3" t="str">
        <f t="shared" si="3"/>
        <v/>
      </c>
      <c r="C76" s="52" t="str">
        <f>IF(E76="","",(INDEX(Raw!D:D,MATCH(E76+6000,Raw!T:T,0))))</f>
        <v/>
      </c>
      <c r="D76" s="52" t="str">
        <f>IF(E76="","",(INDEX(Raw!A:A,MATCH(E76+6000,Raw!T:T,0))))</f>
        <v/>
      </c>
      <c r="E76" s="58" t="str">
        <f>(IFERROR(IF(LARGE(Raw!T:T,A76)-6000&gt;0,LARGE(Raw!T:T,A76)-6000,""),""))</f>
        <v/>
      </c>
      <c r="G76" s="3" t="str">
        <f t="shared" si="4"/>
        <v/>
      </c>
      <c r="H76" s="52" t="str">
        <f>IF(J76="","",(INDEX(Raw!D:D,MATCH(J76+4000,Raw!T:T,0))))</f>
        <v/>
      </c>
      <c r="I76" s="52" t="str">
        <f>IF(J76="","",(INDEX(Raw!A:A,MATCH(J76+4000,Raw!T:T,0))))</f>
        <v/>
      </c>
      <c r="J76" s="58" t="str">
        <f>(IFERROR(IF(LARGE(Raw!T:T,A76+COUNTIF(Raw!C:C,"H"))-4000&gt;0,LARGE(Raw!T:T,A76+COUNTIF(Raw!C:C,"H"))-4000,""),""))</f>
        <v/>
      </c>
      <c r="L76" s="3" t="str">
        <f t="shared" si="5"/>
        <v/>
      </c>
      <c r="M76" s="52" t="str">
        <f>IF(O76="","",(INDEX(Raw!D:D,MATCH(O76+2000,Raw!T:T,0))))</f>
        <v/>
      </c>
      <c r="N76" s="52" t="str">
        <f>IF(O76="","",(INDEX(Raw!A:A,MATCH(O76+2000,Raw!T:T,0))))</f>
        <v/>
      </c>
      <c r="O76" s="58" t="str">
        <f>(IFERROR(IF(LARGE(Raw!T:T,A76+COUNTIF(Raw!C:C,"H")+COUNTIF(Raw!C:C,"S"))-2000&gt;0,LARGE(Raw!T:T,A76+COUNTIF(Raw!C:C,"H")+COUNTIF(Raw!C:C,"S"))-2000,""),""))</f>
        <v/>
      </c>
    </row>
    <row r="77" spans="1:15" x14ac:dyDescent="0.3">
      <c r="A77">
        <v>74</v>
      </c>
      <c r="B77" s="3" t="str">
        <f t="shared" si="3"/>
        <v/>
      </c>
      <c r="C77" s="52" t="str">
        <f>IF(E77="","",(INDEX(Raw!D:D,MATCH(E77+6000,Raw!T:T,0))))</f>
        <v/>
      </c>
      <c r="D77" s="52" t="str">
        <f>IF(E77="","",(INDEX(Raw!A:A,MATCH(E77+6000,Raw!T:T,0))))</f>
        <v/>
      </c>
      <c r="E77" s="58" t="str">
        <f>(IFERROR(IF(LARGE(Raw!T:T,A77)-6000&gt;0,LARGE(Raw!T:T,A77)-6000,""),""))</f>
        <v/>
      </c>
      <c r="G77" s="3" t="str">
        <f t="shared" si="4"/>
        <v/>
      </c>
      <c r="H77" s="52" t="str">
        <f>IF(J77="","",(INDEX(Raw!D:D,MATCH(J77+4000,Raw!T:T,0))))</f>
        <v/>
      </c>
      <c r="I77" s="52" t="str">
        <f>IF(J77="","",(INDEX(Raw!A:A,MATCH(J77+4000,Raw!T:T,0))))</f>
        <v/>
      </c>
      <c r="J77" s="58" t="str">
        <f>(IFERROR(IF(LARGE(Raw!T:T,A77+COUNTIF(Raw!C:C,"H"))-4000&gt;0,LARGE(Raw!T:T,A77+COUNTIF(Raw!C:C,"H"))-4000,""),""))</f>
        <v/>
      </c>
      <c r="L77" s="3" t="str">
        <f t="shared" si="5"/>
        <v/>
      </c>
      <c r="M77" s="52" t="str">
        <f>IF(O77="","",(INDEX(Raw!D:D,MATCH(O77+2000,Raw!T:T,0))))</f>
        <v/>
      </c>
      <c r="N77" s="52" t="str">
        <f>IF(O77="","",(INDEX(Raw!A:A,MATCH(O77+2000,Raw!T:T,0))))</f>
        <v/>
      </c>
      <c r="O77" s="58" t="str">
        <f>(IFERROR(IF(LARGE(Raw!T:T,A77+COUNTIF(Raw!C:C,"H")+COUNTIF(Raw!C:C,"S"))-2000&gt;0,LARGE(Raw!T:T,A77+COUNTIF(Raw!C:C,"H")+COUNTIF(Raw!C:C,"S"))-2000,""),""))</f>
        <v/>
      </c>
    </row>
    <row r="78" spans="1:15" x14ac:dyDescent="0.3">
      <c r="A78">
        <v>75</v>
      </c>
      <c r="B78" s="3" t="str">
        <f t="shared" si="3"/>
        <v/>
      </c>
      <c r="C78" s="52" t="str">
        <f>IF(E78="","",(INDEX(Raw!D:D,MATCH(E78+6000,Raw!T:T,0))))</f>
        <v/>
      </c>
      <c r="D78" s="52" t="str">
        <f>IF(E78="","",(INDEX(Raw!A:A,MATCH(E78+6000,Raw!T:T,0))))</f>
        <v/>
      </c>
      <c r="E78" s="58" t="str">
        <f>(IFERROR(IF(LARGE(Raw!T:T,A78)-6000&gt;0,LARGE(Raw!T:T,A78)-6000,""),""))</f>
        <v/>
      </c>
      <c r="G78" s="3" t="str">
        <f t="shared" si="4"/>
        <v/>
      </c>
      <c r="H78" s="52" t="str">
        <f>IF(J78="","",(INDEX(Raw!D:D,MATCH(J78+4000,Raw!T:T,0))))</f>
        <v/>
      </c>
      <c r="I78" s="52" t="str">
        <f>IF(J78="","",(INDEX(Raw!A:A,MATCH(J78+4000,Raw!T:T,0))))</f>
        <v/>
      </c>
      <c r="J78" s="58" t="str">
        <f>(IFERROR(IF(LARGE(Raw!T:T,A78+COUNTIF(Raw!C:C,"H"))-4000&gt;0,LARGE(Raw!T:T,A78+COUNTIF(Raw!C:C,"H"))-4000,""),""))</f>
        <v/>
      </c>
      <c r="L78" s="3" t="str">
        <f t="shared" si="5"/>
        <v/>
      </c>
      <c r="M78" s="52" t="str">
        <f>IF(O78="","",(INDEX(Raw!D:D,MATCH(O78+2000,Raw!T:T,0))))</f>
        <v/>
      </c>
      <c r="N78" s="52" t="str">
        <f>IF(O78="","",(INDEX(Raw!A:A,MATCH(O78+2000,Raw!T:T,0))))</f>
        <v/>
      </c>
      <c r="O78" s="58" t="str">
        <f>(IFERROR(IF(LARGE(Raw!T:T,A78+COUNTIF(Raw!C:C,"H")+COUNTIF(Raw!C:C,"S"))-2000&gt;0,LARGE(Raw!T:T,A78+COUNTIF(Raw!C:C,"H")+COUNTIF(Raw!C:C,"S"))-2000,""),""))</f>
        <v/>
      </c>
    </row>
    <row r="79" spans="1:15" x14ac:dyDescent="0.3">
      <c r="A79">
        <v>76</v>
      </c>
      <c r="B79" s="3" t="str">
        <f t="shared" si="3"/>
        <v/>
      </c>
      <c r="C79" s="52" t="str">
        <f>IF(E79="","",(INDEX(Raw!D:D,MATCH(E79+6000,Raw!T:T,0))))</f>
        <v/>
      </c>
      <c r="D79" s="52" t="str">
        <f>IF(E79="","",(INDEX(Raw!A:A,MATCH(E79+6000,Raw!T:T,0))))</f>
        <v/>
      </c>
      <c r="E79" s="58" t="str">
        <f>(IFERROR(IF(LARGE(Raw!T:T,A79)-6000&gt;0,LARGE(Raw!T:T,A79)-6000,""),""))</f>
        <v/>
      </c>
      <c r="G79" s="3" t="str">
        <f t="shared" si="4"/>
        <v/>
      </c>
      <c r="H79" s="52" t="str">
        <f>IF(J79="","",(INDEX(Raw!D:D,MATCH(J79+4000,Raw!T:T,0))))</f>
        <v/>
      </c>
      <c r="I79" s="52" t="str">
        <f>IF(J79="","",(INDEX(Raw!A:A,MATCH(J79+4000,Raw!T:T,0))))</f>
        <v/>
      </c>
      <c r="J79" s="58" t="str">
        <f>(IFERROR(IF(LARGE(Raw!T:T,A79+COUNTIF(Raw!C:C,"H"))-4000&gt;0,LARGE(Raw!T:T,A79+COUNTIF(Raw!C:C,"H"))-4000,""),""))</f>
        <v/>
      </c>
      <c r="L79" s="3" t="str">
        <f t="shared" si="5"/>
        <v/>
      </c>
      <c r="M79" s="52" t="str">
        <f>IF(O79="","",(INDEX(Raw!D:D,MATCH(O79+2000,Raw!T:T,0))))</f>
        <v/>
      </c>
      <c r="N79" s="52" t="str">
        <f>IF(O79="","",(INDEX(Raw!A:A,MATCH(O79+2000,Raw!T:T,0))))</f>
        <v/>
      </c>
      <c r="O79" s="58" t="str">
        <f>(IFERROR(IF(LARGE(Raw!T:T,A79+COUNTIF(Raw!C:C,"H")+COUNTIF(Raw!C:C,"S"))-2000&gt;0,LARGE(Raw!T:T,A79+COUNTIF(Raw!C:C,"H")+COUNTIF(Raw!C:C,"S"))-2000,""),""))</f>
        <v/>
      </c>
    </row>
    <row r="80" spans="1:15" x14ac:dyDescent="0.3">
      <c r="A80">
        <v>77</v>
      </c>
      <c r="B80" s="3" t="str">
        <f t="shared" si="3"/>
        <v/>
      </c>
      <c r="C80" s="52" t="str">
        <f>IF(E80="","",(INDEX(Raw!D:D,MATCH(E80+6000,Raw!T:T,0))))</f>
        <v/>
      </c>
      <c r="D80" s="52" t="str">
        <f>IF(E80="","",(INDEX(Raw!A:A,MATCH(E80+6000,Raw!T:T,0))))</f>
        <v/>
      </c>
      <c r="E80" s="58" t="str">
        <f>(IFERROR(IF(LARGE(Raw!T:T,A80)-6000&gt;0,LARGE(Raw!T:T,A80)-6000,""),""))</f>
        <v/>
      </c>
      <c r="G80" s="3" t="str">
        <f t="shared" si="4"/>
        <v/>
      </c>
      <c r="H80" s="52" t="str">
        <f>IF(J80="","",(INDEX(Raw!D:D,MATCH(J80+4000,Raw!T:T,0))))</f>
        <v/>
      </c>
      <c r="I80" s="52" t="str">
        <f>IF(J80="","",(INDEX(Raw!A:A,MATCH(J80+4000,Raw!T:T,0))))</f>
        <v/>
      </c>
      <c r="J80" s="58" t="str">
        <f>(IFERROR(IF(LARGE(Raw!T:T,A80+COUNTIF(Raw!C:C,"H"))-4000&gt;0,LARGE(Raw!T:T,A80+COUNTIF(Raw!C:C,"H"))-4000,""),""))</f>
        <v/>
      </c>
      <c r="L80" s="3" t="str">
        <f t="shared" si="5"/>
        <v/>
      </c>
      <c r="M80" s="52" t="str">
        <f>IF(O80="","",(INDEX(Raw!D:D,MATCH(O80+2000,Raw!T:T,0))))</f>
        <v/>
      </c>
      <c r="N80" s="52" t="str">
        <f>IF(O80="","",(INDEX(Raw!A:A,MATCH(O80+2000,Raw!T:T,0))))</f>
        <v/>
      </c>
      <c r="O80" s="58" t="str">
        <f>(IFERROR(IF(LARGE(Raw!T:T,A80+COUNTIF(Raw!C:C,"H")+COUNTIF(Raw!C:C,"S"))-2000&gt;0,LARGE(Raw!T:T,A80+COUNTIF(Raw!C:C,"H")+COUNTIF(Raw!C:C,"S"))-2000,""),""))</f>
        <v/>
      </c>
    </row>
    <row r="81" spans="1:15" x14ac:dyDescent="0.3">
      <c r="A81">
        <v>78</v>
      </c>
      <c r="B81" s="3" t="str">
        <f t="shared" si="3"/>
        <v/>
      </c>
      <c r="C81" s="52" t="str">
        <f>IF(E81="","",(INDEX(Raw!D:D,MATCH(E81+6000,Raw!T:T,0))))</f>
        <v/>
      </c>
      <c r="D81" s="52" t="str">
        <f>IF(E81="","",(INDEX(Raw!A:A,MATCH(E81+6000,Raw!T:T,0))))</f>
        <v/>
      </c>
      <c r="E81" s="58" t="str">
        <f>(IFERROR(IF(LARGE(Raw!T:T,A81)-6000&gt;0,LARGE(Raw!T:T,A81)-6000,""),""))</f>
        <v/>
      </c>
      <c r="G81" s="3" t="str">
        <f t="shared" si="4"/>
        <v/>
      </c>
      <c r="H81" s="52" t="str">
        <f>IF(J81="","",(INDEX(Raw!D:D,MATCH(J81+4000,Raw!T:T,0))))</f>
        <v/>
      </c>
      <c r="I81" s="52" t="str">
        <f>IF(J81="","",(INDEX(Raw!A:A,MATCH(J81+4000,Raw!T:T,0))))</f>
        <v/>
      </c>
      <c r="J81" s="58" t="str">
        <f>(IFERROR(IF(LARGE(Raw!T:T,A81+COUNTIF(Raw!C:C,"H"))-4000&gt;0,LARGE(Raw!T:T,A81+COUNTIF(Raw!C:C,"H"))-4000,""),""))</f>
        <v/>
      </c>
      <c r="L81" s="3" t="str">
        <f t="shared" si="5"/>
        <v/>
      </c>
      <c r="M81" s="52" t="str">
        <f>IF(O81="","",(INDEX(Raw!D:D,MATCH(O81+2000,Raw!T:T,0))))</f>
        <v/>
      </c>
      <c r="N81" s="52" t="str">
        <f>IF(O81="","",(INDEX(Raw!A:A,MATCH(O81+2000,Raw!T:T,0))))</f>
        <v/>
      </c>
      <c r="O81" s="58" t="str">
        <f>(IFERROR(IF(LARGE(Raw!T:T,A81+COUNTIF(Raw!C:C,"H")+COUNTIF(Raw!C:C,"S"))-2000&gt;0,LARGE(Raw!T:T,A81+COUNTIF(Raw!C:C,"H")+COUNTIF(Raw!C:C,"S"))-2000,""),""))</f>
        <v/>
      </c>
    </row>
    <row r="82" spans="1:15" x14ac:dyDescent="0.3">
      <c r="A82">
        <v>79</v>
      </c>
      <c r="B82" s="3" t="str">
        <f t="shared" si="3"/>
        <v/>
      </c>
      <c r="C82" s="52" t="str">
        <f>IF(E82="","",(INDEX(Raw!D:D,MATCH(E82+6000,Raw!T:T,0))))</f>
        <v/>
      </c>
      <c r="D82" s="52" t="str">
        <f>IF(E82="","",(INDEX(Raw!A:A,MATCH(E82+6000,Raw!T:T,0))))</f>
        <v/>
      </c>
      <c r="E82" s="58" t="str">
        <f>(IFERROR(IF(LARGE(Raw!T:T,A82)-6000&gt;0,LARGE(Raw!T:T,A82)-6000,""),""))</f>
        <v/>
      </c>
      <c r="G82" s="3" t="str">
        <f t="shared" si="4"/>
        <v/>
      </c>
      <c r="H82" s="52" t="str">
        <f>IF(J82="","",(INDEX(Raw!D:D,MATCH(J82+4000,Raw!T:T,0))))</f>
        <v/>
      </c>
      <c r="I82" s="52" t="str">
        <f>IF(J82="","",(INDEX(Raw!A:A,MATCH(J82+4000,Raw!T:T,0))))</f>
        <v/>
      </c>
      <c r="J82" s="58" t="str">
        <f>(IFERROR(IF(LARGE(Raw!T:T,A82+COUNTIF(Raw!C:C,"H"))-4000&gt;0,LARGE(Raw!T:T,A82+COUNTIF(Raw!C:C,"H"))-4000,""),""))</f>
        <v/>
      </c>
      <c r="L82" s="3" t="str">
        <f t="shared" si="5"/>
        <v/>
      </c>
      <c r="M82" s="52" t="str">
        <f>IF(O82="","",(INDEX(Raw!D:D,MATCH(O82+2000,Raw!T:T,0))))</f>
        <v/>
      </c>
      <c r="N82" s="52" t="str">
        <f>IF(O82="","",(INDEX(Raw!A:A,MATCH(O82+2000,Raw!T:T,0))))</f>
        <v/>
      </c>
      <c r="O82" s="58" t="str">
        <f>(IFERROR(IF(LARGE(Raw!T:T,A82+COUNTIF(Raw!C:C,"H")+COUNTIF(Raw!C:C,"S"))-2000&gt;0,LARGE(Raw!T:T,A82+COUNTIF(Raw!C:C,"H")+COUNTIF(Raw!C:C,"S"))-2000,""),""))</f>
        <v/>
      </c>
    </row>
    <row r="83" spans="1:15" x14ac:dyDescent="0.3">
      <c r="A83">
        <v>80</v>
      </c>
      <c r="B83" s="3" t="str">
        <f t="shared" si="3"/>
        <v/>
      </c>
      <c r="C83" s="52" t="str">
        <f>IF(E83="","",(INDEX(Raw!D:D,MATCH(E83+6000,Raw!T:T,0))))</f>
        <v/>
      </c>
      <c r="D83" s="52" t="str">
        <f>IF(E83="","",(INDEX(Raw!A:A,MATCH(E83+6000,Raw!T:T,0))))</f>
        <v/>
      </c>
      <c r="E83" s="58" t="str">
        <f>(IFERROR(IF(LARGE(Raw!T:T,A83)-6000&gt;0,LARGE(Raw!T:T,A83)-6000,""),""))</f>
        <v/>
      </c>
      <c r="G83" s="3" t="str">
        <f t="shared" si="4"/>
        <v/>
      </c>
      <c r="H83" s="52" t="str">
        <f>IF(J83="","",(INDEX(Raw!D:D,MATCH(J83+4000,Raw!T:T,0))))</f>
        <v/>
      </c>
      <c r="I83" s="52" t="str">
        <f>IF(J83="","",(INDEX(Raw!A:A,MATCH(J83+4000,Raw!T:T,0))))</f>
        <v/>
      </c>
      <c r="J83" s="58" t="str">
        <f>(IFERROR(IF(LARGE(Raw!T:T,A83+COUNTIF(Raw!C:C,"H"))-4000&gt;0,LARGE(Raw!T:T,A83+COUNTIF(Raw!C:C,"H"))-4000,""),""))</f>
        <v/>
      </c>
      <c r="L83" s="3" t="str">
        <f t="shared" si="5"/>
        <v/>
      </c>
      <c r="M83" s="52" t="str">
        <f>IF(O83="","",(INDEX(Raw!D:D,MATCH(O83+2000,Raw!T:T,0))))</f>
        <v/>
      </c>
      <c r="N83" s="52" t="str">
        <f>IF(O83="","",(INDEX(Raw!A:A,MATCH(O83+2000,Raw!T:T,0))))</f>
        <v/>
      </c>
      <c r="O83" s="58" t="str">
        <f>(IFERROR(IF(LARGE(Raw!T:T,A83+COUNTIF(Raw!C:C,"H")+COUNTIF(Raw!C:C,"S"))-2000&gt;0,LARGE(Raw!T:T,A83+COUNTIF(Raw!C:C,"H")+COUNTIF(Raw!C:C,"S"))-2000,""),""))</f>
        <v/>
      </c>
    </row>
    <row r="84" spans="1:15" x14ac:dyDescent="0.3">
      <c r="A84">
        <v>81</v>
      </c>
      <c r="B84" s="3" t="str">
        <f t="shared" si="3"/>
        <v/>
      </c>
      <c r="C84" s="52" t="str">
        <f>IF(E84="","",(INDEX(Raw!D:D,MATCH(E84+6000,Raw!T:T,0))))</f>
        <v/>
      </c>
      <c r="D84" s="52" t="str">
        <f>IF(E84="","",(INDEX(Raw!A:A,MATCH(E84+6000,Raw!T:T,0))))</f>
        <v/>
      </c>
      <c r="E84" s="58" t="str">
        <f>(IFERROR(IF(LARGE(Raw!T:T,A84)-6000&gt;0,LARGE(Raw!T:T,A84)-6000,""),""))</f>
        <v/>
      </c>
      <c r="G84" s="3" t="str">
        <f t="shared" si="4"/>
        <v/>
      </c>
      <c r="H84" s="52" t="str">
        <f>IF(J84="","",(INDEX(Raw!D:D,MATCH(J84+4000,Raw!T:T,0))))</f>
        <v/>
      </c>
      <c r="I84" s="52" t="str">
        <f>IF(J84="","",(INDEX(Raw!A:A,MATCH(J84+4000,Raw!T:T,0))))</f>
        <v/>
      </c>
      <c r="J84" s="58" t="str">
        <f>(IFERROR(IF(LARGE(Raw!T:T,A84+COUNTIF(Raw!C:C,"H"))-4000&gt;0,LARGE(Raw!T:T,A84+COUNTIF(Raw!C:C,"H"))-4000,""),""))</f>
        <v/>
      </c>
      <c r="L84" s="3" t="str">
        <f t="shared" si="5"/>
        <v/>
      </c>
      <c r="M84" s="52" t="str">
        <f>IF(O84="","",(INDEX(Raw!D:D,MATCH(O84+2000,Raw!T:T,0))))</f>
        <v/>
      </c>
      <c r="N84" s="52" t="str">
        <f>IF(O84="","",(INDEX(Raw!A:A,MATCH(O84+2000,Raw!T:T,0))))</f>
        <v/>
      </c>
      <c r="O84" s="58" t="str">
        <f>(IFERROR(IF(LARGE(Raw!T:T,A84+COUNTIF(Raw!C:C,"H")+COUNTIF(Raw!C:C,"S"))-2000&gt;0,LARGE(Raw!T:T,A84+COUNTIF(Raw!C:C,"H")+COUNTIF(Raw!C:C,"S"))-2000,""),""))</f>
        <v/>
      </c>
    </row>
    <row r="85" spans="1:15" x14ac:dyDescent="0.3">
      <c r="A85">
        <v>82</v>
      </c>
      <c r="B85" s="3" t="str">
        <f t="shared" si="3"/>
        <v/>
      </c>
      <c r="C85" s="52" t="str">
        <f>IF(E85="","",(INDEX(Raw!D:D,MATCH(E85+6000,Raw!T:T,0))))</f>
        <v/>
      </c>
      <c r="D85" s="52" t="str">
        <f>IF(E85="","",(INDEX(Raw!A:A,MATCH(E85+6000,Raw!T:T,0))))</f>
        <v/>
      </c>
      <c r="E85" s="58" t="str">
        <f>(IFERROR(IF(LARGE(Raw!T:T,A85)-6000&gt;0,LARGE(Raw!T:T,A85)-6000,""),""))</f>
        <v/>
      </c>
      <c r="G85" s="3" t="str">
        <f t="shared" si="4"/>
        <v/>
      </c>
      <c r="H85" s="52" t="str">
        <f>IF(J85="","",(INDEX(Raw!D:D,MATCH(J85+4000,Raw!T:T,0))))</f>
        <v/>
      </c>
      <c r="I85" s="52" t="str">
        <f>IF(J85="","",(INDEX(Raw!A:A,MATCH(J85+4000,Raw!T:T,0))))</f>
        <v/>
      </c>
      <c r="J85" s="58" t="str">
        <f>(IFERROR(IF(LARGE(Raw!T:T,A85+COUNTIF(Raw!C:C,"H"))-4000&gt;0,LARGE(Raw!T:T,A85+COUNTIF(Raw!C:C,"H"))-4000,""),""))</f>
        <v/>
      </c>
      <c r="L85" s="3" t="str">
        <f t="shared" si="5"/>
        <v/>
      </c>
      <c r="M85" s="52" t="str">
        <f>IF(O85="","",(INDEX(Raw!D:D,MATCH(O85+2000,Raw!T:T,0))))</f>
        <v/>
      </c>
      <c r="N85" s="52" t="str">
        <f>IF(O85="","",(INDEX(Raw!A:A,MATCH(O85+2000,Raw!T:T,0))))</f>
        <v/>
      </c>
      <c r="O85" s="58" t="str">
        <f>(IFERROR(IF(LARGE(Raw!T:T,A85+COUNTIF(Raw!C:C,"H")+COUNTIF(Raw!C:C,"S"))-2000&gt;0,LARGE(Raw!T:T,A85+COUNTIF(Raw!C:C,"H")+COUNTIF(Raw!C:C,"S"))-2000,""),""))</f>
        <v/>
      </c>
    </row>
    <row r="86" spans="1:15" x14ac:dyDescent="0.3">
      <c r="A86">
        <v>83</v>
      </c>
      <c r="B86" s="3" t="str">
        <f t="shared" si="3"/>
        <v/>
      </c>
      <c r="C86" s="52" t="str">
        <f>IF(E86="","",(INDEX(Raw!D:D,MATCH(E86+6000,Raw!T:T,0))))</f>
        <v/>
      </c>
      <c r="D86" s="52" t="str">
        <f>IF(E86="","",(INDEX(Raw!A:A,MATCH(E86+6000,Raw!T:T,0))))</f>
        <v/>
      </c>
      <c r="E86" s="58" t="str">
        <f>(IFERROR(IF(LARGE(Raw!T:T,A86)-6000&gt;0,LARGE(Raw!T:T,A86)-6000,""),""))</f>
        <v/>
      </c>
      <c r="G86" s="3" t="str">
        <f t="shared" si="4"/>
        <v/>
      </c>
      <c r="H86" s="52" t="str">
        <f>IF(J86="","",(INDEX(Raw!D:D,MATCH(J86+4000,Raw!T:T,0))))</f>
        <v/>
      </c>
      <c r="I86" s="52" t="str">
        <f>IF(J86="","",(INDEX(Raw!A:A,MATCH(J86+4000,Raw!T:T,0))))</f>
        <v/>
      </c>
      <c r="J86" s="58" t="str">
        <f>(IFERROR(IF(LARGE(Raw!T:T,A86+COUNTIF(Raw!C:C,"H"))-4000&gt;0,LARGE(Raw!T:T,A86+COUNTIF(Raw!C:C,"H"))-4000,""),""))</f>
        <v/>
      </c>
      <c r="L86" s="3" t="str">
        <f t="shared" si="5"/>
        <v/>
      </c>
      <c r="M86" s="52" t="str">
        <f>IF(O86="","",(INDEX(Raw!D:D,MATCH(O86+2000,Raw!T:T,0))))</f>
        <v/>
      </c>
      <c r="N86" s="52" t="str">
        <f>IF(O86="","",(INDEX(Raw!A:A,MATCH(O86+2000,Raw!T:T,0))))</f>
        <v/>
      </c>
      <c r="O86" s="58" t="str">
        <f>(IFERROR(IF(LARGE(Raw!T:T,A86+COUNTIF(Raw!C:C,"H")+COUNTIF(Raw!C:C,"S"))-2000&gt;0,LARGE(Raw!T:T,A86+COUNTIF(Raw!C:C,"H")+COUNTIF(Raw!C:C,"S"))-2000,""),""))</f>
        <v/>
      </c>
    </row>
    <row r="87" spans="1:15" x14ac:dyDescent="0.3">
      <c r="A87">
        <v>84</v>
      </c>
      <c r="B87" s="3" t="str">
        <f t="shared" si="3"/>
        <v/>
      </c>
      <c r="C87" s="52" t="str">
        <f>IF(E87="","",(INDEX(Raw!D:D,MATCH(E87+6000,Raw!T:T,0))))</f>
        <v/>
      </c>
      <c r="D87" s="52" t="str">
        <f>IF(E87="","",(INDEX(Raw!A:A,MATCH(E87+6000,Raw!T:T,0))))</f>
        <v/>
      </c>
      <c r="E87" s="58" t="str">
        <f>(IFERROR(IF(LARGE(Raw!T:T,A87)-6000&gt;0,LARGE(Raw!T:T,A87)-6000,""),""))</f>
        <v/>
      </c>
      <c r="G87" s="3" t="str">
        <f t="shared" si="4"/>
        <v/>
      </c>
      <c r="H87" s="52" t="str">
        <f>IF(J87="","",(INDEX(Raw!D:D,MATCH(J87+4000,Raw!T:T,0))))</f>
        <v/>
      </c>
      <c r="I87" s="52" t="str">
        <f>IF(J87="","",(INDEX(Raw!A:A,MATCH(J87+4000,Raw!T:T,0))))</f>
        <v/>
      </c>
      <c r="J87" s="58" t="str">
        <f>(IFERROR(IF(LARGE(Raw!T:T,A87+COUNTIF(Raw!C:C,"H"))-4000&gt;0,LARGE(Raw!T:T,A87+COUNTIF(Raw!C:C,"H"))-4000,""),""))</f>
        <v/>
      </c>
      <c r="L87" s="3" t="str">
        <f t="shared" si="5"/>
        <v/>
      </c>
      <c r="M87" s="52" t="str">
        <f>IF(O87="","",(INDEX(Raw!D:D,MATCH(O87+2000,Raw!T:T,0))))</f>
        <v/>
      </c>
      <c r="N87" s="52" t="str">
        <f>IF(O87="","",(INDEX(Raw!A:A,MATCH(O87+2000,Raw!T:T,0))))</f>
        <v/>
      </c>
      <c r="O87" s="58" t="str">
        <f>(IFERROR(IF(LARGE(Raw!T:T,A87+COUNTIF(Raw!C:C,"H")+COUNTIF(Raw!C:C,"S"))-2000&gt;0,LARGE(Raw!T:T,A87+COUNTIF(Raw!C:C,"H")+COUNTIF(Raw!C:C,"S"))-2000,""),""))</f>
        <v/>
      </c>
    </row>
    <row r="88" spans="1:15" x14ac:dyDescent="0.3">
      <c r="A88">
        <v>85</v>
      </c>
      <c r="B88" s="3" t="str">
        <f t="shared" si="3"/>
        <v/>
      </c>
      <c r="C88" s="52" t="str">
        <f>IF(E88="","",(INDEX(Raw!D:D,MATCH(E88+6000,Raw!T:T,0))))</f>
        <v/>
      </c>
      <c r="D88" s="52" t="str">
        <f>IF(E88="","",(INDEX(Raw!A:A,MATCH(E88+6000,Raw!T:T,0))))</f>
        <v/>
      </c>
      <c r="E88" s="58" t="str">
        <f>(IFERROR(IF(LARGE(Raw!T:T,A88)-6000&gt;0,LARGE(Raw!T:T,A88)-6000,""),""))</f>
        <v/>
      </c>
      <c r="G88" s="3" t="str">
        <f t="shared" si="4"/>
        <v/>
      </c>
      <c r="H88" s="52" t="str">
        <f>IF(J88="","",(INDEX(Raw!D:D,MATCH(J88+4000,Raw!T:T,0))))</f>
        <v/>
      </c>
      <c r="I88" s="52" t="str">
        <f>IF(J88="","",(INDEX(Raw!A:A,MATCH(J88+4000,Raw!T:T,0))))</f>
        <v/>
      </c>
      <c r="J88" s="58" t="str">
        <f>(IFERROR(IF(LARGE(Raw!T:T,A88+COUNTIF(Raw!C:C,"H"))-4000&gt;0,LARGE(Raw!T:T,A88+COUNTIF(Raw!C:C,"H"))-4000,""),""))</f>
        <v/>
      </c>
      <c r="L88" s="3" t="str">
        <f t="shared" si="5"/>
        <v/>
      </c>
      <c r="M88" s="52" t="str">
        <f>IF(O88="","",(INDEX(Raw!D:D,MATCH(O88+2000,Raw!T:T,0))))</f>
        <v/>
      </c>
      <c r="N88" s="52" t="str">
        <f>IF(O88="","",(INDEX(Raw!A:A,MATCH(O88+2000,Raw!T:T,0))))</f>
        <v/>
      </c>
      <c r="O88" s="58" t="str">
        <f>(IFERROR(IF(LARGE(Raw!T:T,A88+COUNTIF(Raw!C:C,"H")+COUNTIF(Raw!C:C,"S"))-2000&gt;0,LARGE(Raw!T:T,A88+COUNTIF(Raw!C:C,"H")+COUNTIF(Raw!C:C,"S"))-2000,""),""))</f>
        <v/>
      </c>
    </row>
    <row r="89" spans="1:15" x14ac:dyDescent="0.3">
      <c r="A89">
        <v>86</v>
      </c>
      <c r="B89" s="3" t="str">
        <f t="shared" si="3"/>
        <v/>
      </c>
      <c r="C89" s="52" t="str">
        <f>IF(E89="","",(INDEX(Raw!D:D,MATCH(E89+6000,Raw!T:T,0))))</f>
        <v/>
      </c>
      <c r="D89" s="52" t="str">
        <f>IF(E89="","",(INDEX(Raw!A:A,MATCH(E89+6000,Raw!T:T,0))))</f>
        <v/>
      </c>
      <c r="E89" s="58" t="str">
        <f>(IFERROR(IF(LARGE(Raw!T:T,A89)-6000&gt;0,LARGE(Raw!T:T,A89)-6000,""),""))</f>
        <v/>
      </c>
      <c r="G89" s="3" t="str">
        <f t="shared" si="4"/>
        <v/>
      </c>
      <c r="H89" s="52" t="str">
        <f>IF(J89="","",(INDEX(Raw!D:D,MATCH(J89+4000,Raw!T:T,0))))</f>
        <v/>
      </c>
      <c r="I89" s="52" t="str">
        <f>IF(J89="","",(INDEX(Raw!A:A,MATCH(J89+4000,Raw!T:T,0))))</f>
        <v/>
      </c>
      <c r="J89" s="58" t="str">
        <f>(IFERROR(IF(LARGE(Raw!T:T,A89+COUNTIF(Raw!C:C,"H"))-4000&gt;0,LARGE(Raw!T:T,A89+COUNTIF(Raw!C:C,"H"))-4000,""),""))</f>
        <v/>
      </c>
      <c r="L89" s="3" t="str">
        <f t="shared" si="5"/>
        <v/>
      </c>
      <c r="M89" s="52" t="str">
        <f>IF(O89="","",(INDEX(Raw!D:D,MATCH(O89+2000,Raw!T:T,0))))</f>
        <v/>
      </c>
      <c r="N89" s="52" t="str">
        <f>IF(O89="","",(INDEX(Raw!A:A,MATCH(O89+2000,Raw!T:T,0))))</f>
        <v/>
      </c>
      <c r="O89" s="58" t="str">
        <f>(IFERROR(IF(LARGE(Raw!T:T,A89+COUNTIF(Raw!C:C,"H")+COUNTIF(Raw!C:C,"S"))-2000&gt;0,LARGE(Raw!T:T,A89+COUNTIF(Raw!C:C,"H")+COUNTIF(Raw!C:C,"S"))-2000,""),""))</f>
        <v/>
      </c>
    </row>
    <row r="90" spans="1:15" x14ac:dyDescent="0.3">
      <c r="A90">
        <v>87</v>
      </c>
      <c r="B90" s="3" t="str">
        <f t="shared" si="3"/>
        <v/>
      </c>
      <c r="C90" s="52" t="str">
        <f>IF(E90="","",(INDEX(Raw!D:D,MATCH(E90+6000,Raw!T:T,0))))</f>
        <v/>
      </c>
      <c r="D90" s="52" t="str">
        <f>IF(E90="","",(INDEX(Raw!A:A,MATCH(E90+6000,Raw!T:T,0))))</f>
        <v/>
      </c>
      <c r="E90" s="58" t="str">
        <f>(IFERROR(IF(LARGE(Raw!T:T,A90)-6000&gt;0,LARGE(Raw!T:T,A90)-6000,""),""))</f>
        <v/>
      </c>
      <c r="G90" s="3" t="str">
        <f t="shared" si="4"/>
        <v/>
      </c>
      <c r="H90" s="52" t="str">
        <f>IF(J90="","",(INDEX(Raw!D:D,MATCH(J90+4000,Raw!T:T,0))))</f>
        <v/>
      </c>
      <c r="I90" s="52" t="str">
        <f>IF(J90="","",(INDEX(Raw!A:A,MATCH(J90+4000,Raw!T:T,0))))</f>
        <v/>
      </c>
      <c r="J90" s="58" t="str">
        <f>(IFERROR(IF(LARGE(Raw!T:T,A90+COUNTIF(Raw!C:C,"H"))-4000&gt;0,LARGE(Raw!T:T,A90+COUNTIF(Raw!C:C,"H"))-4000,""),""))</f>
        <v/>
      </c>
      <c r="L90" s="3" t="str">
        <f t="shared" si="5"/>
        <v/>
      </c>
      <c r="M90" s="52" t="str">
        <f>IF(O90="","",(INDEX(Raw!D:D,MATCH(O90+2000,Raw!T:T,0))))</f>
        <v/>
      </c>
      <c r="N90" s="52" t="str">
        <f>IF(O90="","",(INDEX(Raw!A:A,MATCH(O90+2000,Raw!T:T,0))))</f>
        <v/>
      </c>
      <c r="O90" s="58" t="str">
        <f>(IFERROR(IF(LARGE(Raw!T:T,A90+COUNTIF(Raw!C:C,"H")+COUNTIF(Raw!C:C,"S"))-2000&gt;0,LARGE(Raw!T:T,A90+COUNTIF(Raw!C:C,"H")+COUNTIF(Raw!C:C,"S"))-2000,""),""))</f>
        <v/>
      </c>
    </row>
    <row r="91" spans="1:15" x14ac:dyDescent="0.3">
      <c r="A91">
        <v>88</v>
      </c>
      <c r="B91" s="3" t="str">
        <f t="shared" si="3"/>
        <v/>
      </c>
      <c r="C91" s="52" t="str">
        <f>IF(E91="","",(INDEX(Raw!D:D,MATCH(E91+6000,Raw!T:T,0))))</f>
        <v/>
      </c>
      <c r="D91" s="52" t="str">
        <f>IF(E91="","",(INDEX(Raw!A:A,MATCH(E91+6000,Raw!T:T,0))))</f>
        <v/>
      </c>
      <c r="E91" s="58" t="str">
        <f>(IFERROR(IF(LARGE(Raw!T:T,A91)-6000&gt;0,LARGE(Raw!T:T,A91)-6000,""),""))</f>
        <v/>
      </c>
      <c r="G91" s="3" t="str">
        <f t="shared" si="4"/>
        <v/>
      </c>
      <c r="H91" s="52" t="str">
        <f>IF(J91="","",(INDEX(Raw!D:D,MATCH(J91+4000,Raw!T:T,0))))</f>
        <v/>
      </c>
      <c r="I91" s="52" t="str">
        <f>IF(J91="","",(INDEX(Raw!A:A,MATCH(J91+4000,Raw!T:T,0))))</f>
        <v/>
      </c>
      <c r="J91" s="58" t="str">
        <f>(IFERROR(IF(LARGE(Raw!T:T,A91+COUNTIF(Raw!C:C,"H"))-4000&gt;0,LARGE(Raw!T:T,A91+COUNTIF(Raw!C:C,"H"))-4000,""),""))</f>
        <v/>
      </c>
      <c r="L91" s="3" t="str">
        <f t="shared" si="5"/>
        <v/>
      </c>
      <c r="M91" s="52" t="str">
        <f>IF(O91="","",(INDEX(Raw!D:D,MATCH(O91+2000,Raw!T:T,0))))</f>
        <v/>
      </c>
      <c r="N91" s="52" t="str">
        <f>IF(O91="","",(INDEX(Raw!A:A,MATCH(O91+2000,Raw!T:T,0))))</f>
        <v/>
      </c>
      <c r="O91" s="58" t="str">
        <f>(IFERROR(IF(LARGE(Raw!T:T,A91+COUNTIF(Raw!C:C,"H")+COUNTIF(Raw!C:C,"S"))-2000&gt;0,LARGE(Raw!T:T,A91+COUNTIF(Raw!C:C,"H")+COUNTIF(Raw!C:C,"S"))-2000,""),""))</f>
        <v/>
      </c>
    </row>
    <row r="92" spans="1:15" x14ac:dyDescent="0.3">
      <c r="A92">
        <v>89</v>
      </c>
      <c r="B92" s="3" t="str">
        <f t="shared" si="3"/>
        <v/>
      </c>
      <c r="C92" s="52" t="str">
        <f>IF(E92="","",(INDEX(Raw!D:D,MATCH(E92+6000,Raw!T:T,0))))</f>
        <v/>
      </c>
      <c r="D92" s="52" t="str">
        <f>IF(E92="","",(INDEX(Raw!A:A,MATCH(E92+6000,Raw!T:T,0))))</f>
        <v/>
      </c>
      <c r="E92" s="58" t="str">
        <f>(IFERROR(IF(LARGE(Raw!T:T,A92)-6000&gt;0,LARGE(Raw!T:T,A92)-6000,""),""))</f>
        <v/>
      </c>
      <c r="G92" s="3" t="str">
        <f t="shared" si="4"/>
        <v/>
      </c>
      <c r="H92" s="52" t="str">
        <f>IF(J92="","",(INDEX(Raw!D:D,MATCH(J92+4000,Raw!T:T,0))))</f>
        <v/>
      </c>
      <c r="I92" s="52" t="str">
        <f>IF(J92="","",(INDEX(Raw!A:A,MATCH(J92+4000,Raw!T:T,0))))</f>
        <v/>
      </c>
      <c r="J92" s="58" t="str">
        <f>(IFERROR(IF(LARGE(Raw!T:T,A92+COUNTIF(Raw!C:C,"H"))-4000&gt;0,LARGE(Raw!T:T,A92+COUNTIF(Raw!C:C,"H"))-4000,""),""))</f>
        <v/>
      </c>
      <c r="L92" s="3" t="str">
        <f t="shared" si="5"/>
        <v/>
      </c>
      <c r="M92" s="52" t="str">
        <f>IF(O92="","",(INDEX(Raw!D:D,MATCH(O92+2000,Raw!T:T,0))))</f>
        <v/>
      </c>
      <c r="N92" s="52" t="str">
        <f>IF(O92="","",(INDEX(Raw!A:A,MATCH(O92+2000,Raw!T:T,0))))</f>
        <v/>
      </c>
      <c r="O92" s="58" t="str">
        <f>(IFERROR(IF(LARGE(Raw!T:T,A92+COUNTIF(Raw!C:C,"H")+COUNTIF(Raw!C:C,"S"))-2000&gt;0,LARGE(Raw!T:T,A92+COUNTIF(Raw!C:C,"H")+COUNTIF(Raw!C:C,"S"))-2000,""),""))</f>
        <v/>
      </c>
    </row>
    <row r="93" spans="1:15" x14ac:dyDescent="0.3">
      <c r="A93">
        <v>90</v>
      </c>
      <c r="B93" s="3" t="str">
        <f t="shared" si="3"/>
        <v/>
      </c>
      <c r="C93" s="52" t="str">
        <f>IF(E93="","",(INDEX(Raw!D:D,MATCH(E93+6000,Raw!T:T,0))))</f>
        <v/>
      </c>
      <c r="D93" s="52" t="str">
        <f>IF(E93="","",(INDEX(Raw!A:A,MATCH(E93+6000,Raw!T:T,0))))</f>
        <v/>
      </c>
      <c r="E93" s="58" t="str">
        <f>(IFERROR(IF(LARGE(Raw!T:T,A93)-6000&gt;0,LARGE(Raw!T:T,A93)-6000,""),""))</f>
        <v/>
      </c>
      <c r="G93" s="3" t="str">
        <f t="shared" si="4"/>
        <v/>
      </c>
      <c r="H93" s="52" t="str">
        <f>IF(J93="","",(INDEX(Raw!D:D,MATCH(J93+4000,Raw!T:T,0))))</f>
        <v/>
      </c>
      <c r="I93" s="52" t="str">
        <f>IF(J93="","",(INDEX(Raw!A:A,MATCH(J93+4000,Raw!T:T,0))))</f>
        <v/>
      </c>
      <c r="J93" s="58" t="str">
        <f>(IFERROR(IF(LARGE(Raw!T:T,A93+COUNTIF(Raw!C:C,"H"))-4000&gt;0,LARGE(Raw!T:T,A93+COUNTIF(Raw!C:C,"H"))-4000,""),""))</f>
        <v/>
      </c>
      <c r="L93" s="3" t="str">
        <f t="shared" si="5"/>
        <v/>
      </c>
      <c r="M93" s="52" t="str">
        <f>IF(O93="","",(INDEX(Raw!D:D,MATCH(O93+2000,Raw!T:T,0))))</f>
        <v/>
      </c>
      <c r="N93" s="52" t="str">
        <f>IF(O93="","",(INDEX(Raw!A:A,MATCH(O93+2000,Raw!T:T,0))))</f>
        <v/>
      </c>
      <c r="O93" s="58" t="str">
        <f>(IFERROR(IF(LARGE(Raw!T:T,A93+COUNTIF(Raw!C:C,"H")+COUNTIF(Raw!C:C,"S"))-2000&gt;0,LARGE(Raw!T:T,A93+COUNTIF(Raw!C:C,"H")+COUNTIF(Raw!C:C,"S"))-2000,""),""))</f>
        <v/>
      </c>
    </row>
    <row r="94" spans="1:15" x14ac:dyDescent="0.3">
      <c r="A94">
        <v>91</v>
      </c>
      <c r="B94" s="3" t="str">
        <f t="shared" si="3"/>
        <v/>
      </c>
      <c r="C94" s="52" t="str">
        <f>IF(E94="","",(INDEX(Raw!D:D,MATCH(E94+6000,Raw!T:T,0))))</f>
        <v/>
      </c>
      <c r="D94" s="52" t="str">
        <f>IF(E94="","",(INDEX(Raw!A:A,MATCH(E94+6000,Raw!T:T,0))))</f>
        <v/>
      </c>
      <c r="E94" s="58" t="str">
        <f>(IFERROR(IF(LARGE(Raw!T:T,A94)-6000&gt;0,LARGE(Raw!T:T,A94)-6000,""),""))</f>
        <v/>
      </c>
      <c r="G94" s="3" t="str">
        <f t="shared" si="4"/>
        <v/>
      </c>
      <c r="H94" s="52" t="str">
        <f>IF(J94="","",(INDEX(Raw!D:D,MATCH(J94+4000,Raw!T:T,0))))</f>
        <v/>
      </c>
      <c r="I94" s="52" t="str">
        <f>IF(J94="","",(INDEX(Raw!A:A,MATCH(J94+4000,Raw!T:T,0))))</f>
        <v/>
      </c>
      <c r="J94" s="58" t="str">
        <f>(IFERROR(IF(LARGE(Raw!T:T,A94+COUNTIF(Raw!C:C,"H"))-4000&gt;0,LARGE(Raw!T:T,A94+COUNTIF(Raw!C:C,"H"))-4000,""),""))</f>
        <v/>
      </c>
      <c r="L94" s="3" t="str">
        <f t="shared" si="5"/>
        <v/>
      </c>
      <c r="M94" s="52" t="str">
        <f>IF(O94="","",(INDEX(Raw!D:D,MATCH(O94+2000,Raw!T:T,0))))</f>
        <v/>
      </c>
      <c r="N94" s="52" t="str">
        <f>IF(O94="","",(INDEX(Raw!A:A,MATCH(O94+2000,Raw!T:T,0))))</f>
        <v/>
      </c>
      <c r="O94" s="58" t="str">
        <f>(IFERROR(IF(LARGE(Raw!T:T,A94+COUNTIF(Raw!C:C,"H")+COUNTIF(Raw!C:C,"S"))-2000&gt;0,LARGE(Raw!T:T,A94+COUNTIF(Raw!C:C,"H")+COUNTIF(Raw!C:C,"S"))-2000,""),""))</f>
        <v/>
      </c>
    </row>
    <row r="95" spans="1:15" x14ac:dyDescent="0.3">
      <c r="A95">
        <v>92</v>
      </c>
      <c r="B95" s="3" t="str">
        <f t="shared" si="3"/>
        <v/>
      </c>
      <c r="C95" s="52" t="str">
        <f>IF(E95="","",(INDEX(Raw!D:D,MATCH(E95+6000,Raw!T:T,0))))</f>
        <v/>
      </c>
      <c r="D95" s="52" t="str">
        <f>IF(E95="","",(INDEX(Raw!A:A,MATCH(E95+6000,Raw!T:T,0))))</f>
        <v/>
      </c>
      <c r="E95" s="58" t="str">
        <f>(IFERROR(IF(LARGE(Raw!T:T,A95)-6000&gt;0,LARGE(Raw!T:T,A95)-6000,""),""))</f>
        <v/>
      </c>
      <c r="G95" s="3" t="str">
        <f t="shared" si="4"/>
        <v/>
      </c>
      <c r="H95" s="52" t="str">
        <f>IF(J95="","",(INDEX(Raw!D:D,MATCH(J95+4000,Raw!T:T,0))))</f>
        <v/>
      </c>
      <c r="I95" s="52" t="str">
        <f>IF(J95="","",(INDEX(Raw!A:A,MATCH(J95+4000,Raw!T:T,0))))</f>
        <v/>
      </c>
      <c r="J95" s="58" t="str">
        <f>(IFERROR(IF(LARGE(Raw!T:T,A95+COUNTIF(Raw!C:C,"H"))-4000&gt;0,LARGE(Raw!T:T,A95+COUNTIF(Raw!C:C,"H"))-4000,""),""))</f>
        <v/>
      </c>
      <c r="L95" s="3" t="str">
        <f t="shared" si="5"/>
        <v/>
      </c>
      <c r="M95" s="52" t="str">
        <f>IF(O95="","",(INDEX(Raw!D:D,MATCH(O95+2000,Raw!T:T,0))))</f>
        <v/>
      </c>
      <c r="N95" s="52" t="str">
        <f>IF(O95="","",(INDEX(Raw!A:A,MATCH(O95+2000,Raw!T:T,0))))</f>
        <v/>
      </c>
      <c r="O95" s="58" t="str">
        <f>(IFERROR(IF(LARGE(Raw!T:T,A95+COUNTIF(Raw!C:C,"H")+COUNTIF(Raw!C:C,"S"))-2000&gt;0,LARGE(Raw!T:T,A95+COUNTIF(Raw!C:C,"H")+COUNTIF(Raw!C:C,"S"))-2000,""),""))</f>
        <v/>
      </c>
    </row>
    <row r="96" spans="1:15" x14ac:dyDescent="0.3">
      <c r="A96">
        <v>93</v>
      </c>
      <c r="B96" s="3" t="str">
        <f t="shared" si="3"/>
        <v/>
      </c>
      <c r="C96" s="52" t="str">
        <f>IF(E96="","",(INDEX(Raw!D:D,MATCH(E96+6000,Raw!T:T,0))))</f>
        <v/>
      </c>
      <c r="D96" s="52" t="str">
        <f>IF(E96="","",(INDEX(Raw!A:A,MATCH(E96+6000,Raw!T:T,0))))</f>
        <v/>
      </c>
      <c r="E96" s="58" t="str">
        <f>(IFERROR(IF(LARGE(Raw!T:T,A96)-6000&gt;0,LARGE(Raw!T:T,A96)-6000,""),""))</f>
        <v/>
      </c>
      <c r="G96" s="3" t="str">
        <f t="shared" si="4"/>
        <v/>
      </c>
      <c r="H96" s="52" t="str">
        <f>IF(J96="","",(INDEX(Raw!D:D,MATCH(J96+4000,Raw!T:T,0))))</f>
        <v/>
      </c>
      <c r="I96" s="52" t="str">
        <f>IF(J96="","",(INDEX(Raw!A:A,MATCH(J96+4000,Raw!T:T,0))))</f>
        <v/>
      </c>
      <c r="J96" s="58" t="str">
        <f>(IFERROR(IF(LARGE(Raw!T:T,A96+COUNTIF(Raw!C:C,"H"))-4000&gt;0,LARGE(Raw!T:T,A96+COUNTIF(Raw!C:C,"H"))-4000,""),""))</f>
        <v/>
      </c>
      <c r="L96" s="3" t="str">
        <f t="shared" si="5"/>
        <v/>
      </c>
      <c r="M96" s="52" t="str">
        <f>IF(O96="","",(INDEX(Raw!D:D,MATCH(O96+2000,Raw!T:T,0))))</f>
        <v/>
      </c>
      <c r="N96" s="52" t="str">
        <f>IF(O96="","",(INDEX(Raw!A:A,MATCH(O96+2000,Raw!T:T,0))))</f>
        <v/>
      </c>
      <c r="O96" s="58" t="str">
        <f>(IFERROR(IF(LARGE(Raw!T:T,A96+COUNTIF(Raw!C:C,"H")+COUNTIF(Raw!C:C,"S"))-2000&gt;0,LARGE(Raw!T:T,A96+COUNTIF(Raw!C:C,"H")+COUNTIF(Raw!C:C,"S"))-2000,""),""))</f>
        <v/>
      </c>
    </row>
    <row r="97" spans="1:15" x14ac:dyDescent="0.3">
      <c r="A97">
        <v>94</v>
      </c>
      <c r="B97" s="3" t="str">
        <f t="shared" si="3"/>
        <v/>
      </c>
      <c r="C97" s="52" t="str">
        <f>IF(E97="","",(INDEX(Raw!D:D,MATCH(E97+6000,Raw!T:T,0))))</f>
        <v/>
      </c>
      <c r="D97" s="52" t="str">
        <f>IF(E97="","",(INDEX(Raw!A:A,MATCH(E97+6000,Raw!T:T,0))))</f>
        <v/>
      </c>
      <c r="E97" s="58" t="str">
        <f>(IFERROR(IF(LARGE(Raw!T:T,A97)-6000&gt;0,LARGE(Raw!T:T,A97)-6000,""),""))</f>
        <v/>
      </c>
      <c r="G97" s="3" t="str">
        <f t="shared" si="4"/>
        <v/>
      </c>
      <c r="H97" s="52" t="str">
        <f>IF(J97="","",(INDEX(Raw!D:D,MATCH(J97+4000,Raw!T:T,0))))</f>
        <v/>
      </c>
      <c r="I97" s="52" t="str">
        <f>IF(J97="","",(INDEX(Raw!A:A,MATCH(J97+4000,Raw!T:T,0))))</f>
        <v/>
      </c>
      <c r="J97" s="58" t="str">
        <f>(IFERROR(IF(LARGE(Raw!T:T,A97+COUNTIF(Raw!C:C,"H"))-4000&gt;0,LARGE(Raw!T:T,A97+COUNTIF(Raw!C:C,"H"))-4000,""),""))</f>
        <v/>
      </c>
      <c r="L97" s="3" t="str">
        <f t="shared" si="5"/>
        <v/>
      </c>
      <c r="M97" s="52" t="str">
        <f>IF(O97="","",(INDEX(Raw!D:D,MATCH(O97+2000,Raw!T:T,0))))</f>
        <v/>
      </c>
      <c r="N97" s="52" t="str">
        <f>IF(O97="","",(INDEX(Raw!A:A,MATCH(O97+2000,Raw!T:T,0))))</f>
        <v/>
      </c>
      <c r="O97" s="58" t="str">
        <f>(IFERROR(IF(LARGE(Raw!T:T,A97+COUNTIF(Raw!C:C,"H")+COUNTIF(Raw!C:C,"S"))-2000&gt;0,LARGE(Raw!T:T,A97+COUNTIF(Raw!C:C,"H")+COUNTIF(Raw!C:C,"S"))-2000,""),""))</f>
        <v/>
      </c>
    </row>
    <row r="98" spans="1:15" x14ac:dyDescent="0.3">
      <c r="A98">
        <v>95</v>
      </c>
      <c r="B98" s="3" t="str">
        <f t="shared" si="3"/>
        <v/>
      </c>
      <c r="C98" s="52" t="str">
        <f>IF(E98="","",(INDEX(Raw!D:D,MATCH(E98+6000,Raw!T:T,0))))</f>
        <v/>
      </c>
      <c r="D98" s="52" t="str">
        <f>IF(E98="","",(INDEX(Raw!A:A,MATCH(E98+6000,Raw!T:T,0))))</f>
        <v/>
      </c>
      <c r="E98" s="58" t="str">
        <f>(IFERROR(IF(LARGE(Raw!T:T,A98)-6000&gt;0,LARGE(Raw!T:T,A98)-6000,""),""))</f>
        <v/>
      </c>
      <c r="G98" s="3" t="str">
        <f t="shared" si="4"/>
        <v/>
      </c>
      <c r="H98" s="52" t="str">
        <f>IF(J98="","",(INDEX(Raw!D:D,MATCH(J98+4000,Raw!T:T,0))))</f>
        <v/>
      </c>
      <c r="I98" s="52" t="str">
        <f>IF(J98="","",(INDEX(Raw!A:A,MATCH(J98+4000,Raw!T:T,0))))</f>
        <v/>
      </c>
      <c r="J98" s="58" t="str">
        <f>(IFERROR(IF(LARGE(Raw!T:T,A98+COUNTIF(Raw!C:C,"H"))-4000&gt;0,LARGE(Raw!T:T,A98+COUNTIF(Raw!C:C,"H"))-4000,""),""))</f>
        <v/>
      </c>
      <c r="L98" s="3" t="str">
        <f t="shared" si="5"/>
        <v/>
      </c>
      <c r="M98" s="52" t="str">
        <f>IF(O98="","",(INDEX(Raw!D:D,MATCH(O98+2000,Raw!T:T,0))))</f>
        <v/>
      </c>
      <c r="N98" s="52" t="str">
        <f>IF(O98="","",(INDEX(Raw!A:A,MATCH(O98+2000,Raw!T:T,0))))</f>
        <v/>
      </c>
      <c r="O98" s="58" t="str">
        <f>(IFERROR(IF(LARGE(Raw!T:T,A98+COUNTIF(Raw!C:C,"H")+COUNTIF(Raw!C:C,"S"))-2000&gt;0,LARGE(Raw!T:T,A98+COUNTIF(Raw!C:C,"H")+COUNTIF(Raw!C:C,"S"))-2000,""),""))</f>
        <v/>
      </c>
    </row>
    <row r="99" spans="1:15" x14ac:dyDescent="0.3">
      <c r="A99">
        <v>96</v>
      </c>
      <c r="B99" s="3" t="str">
        <f t="shared" si="3"/>
        <v/>
      </c>
      <c r="C99" s="52" t="str">
        <f>IF(E99="","",(INDEX(Raw!D:D,MATCH(E99+6000,Raw!T:T,0))))</f>
        <v/>
      </c>
      <c r="D99" s="52" t="str">
        <f>IF(E99="","",(INDEX(Raw!A:A,MATCH(E99+6000,Raw!T:T,0))))</f>
        <v/>
      </c>
      <c r="E99" s="58" t="str">
        <f>(IFERROR(IF(LARGE(Raw!T:T,A99)-6000&gt;0,LARGE(Raw!T:T,A99)-6000,""),""))</f>
        <v/>
      </c>
      <c r="G99" s="3" t="str">
        <f t="shared" si="4"/>
        <v/>
      </c>
      <c r="H99" s="52" t="str">
        <f>IF(J99="","",(INDEX(Raw!D:D,MATCH(J99+4000,Raw!T:T,0))))</f>
        <v/>
      </c>
      <c r="I99" s="52" t="str">
        <f>IF(J99="","",(INDEX(Raw!A:A,MATCH(J99+4000,Raw!T:T,0))))</f>
        <v/>
      </c>
      <c r="J99" s="58" t="str">
        <f>(IFERROR(IF(LARGE(Raw!T:T,A99+COUNTIF(Raw!C:C,"H"))-4000&gt;0,LARGE(Raw!T:T,A99+COUNTIF(Raw!C:C,"H"))-4000,""),""))</f>
        <v/>
      </c>
      <c r="L99" s="3" t="str">
        <f t="shared" si="5"/>
        <v/>
      </c>
      <c r="M99" s="52" t="str">
        <f>IF(O99="","",(INDEX(Raw!D:D,MATCH(O99+2000,Raw!T:T,0))))</f>
        <v/>
      </c>
      <c r="N99" s="52" t="str">
        <f>IF(O99="","",(INDEX(Raw!A:A,MATCH(O99+2000,Raw!T:T,0))))</f>
        <v/>
      </c>
      <c r="O99" s="58" t="str">
        <f>(IFERROR(IF(LARGE(Raw!T:T,A99+COUNTIF(Raw!C:C,"H")+COUNTIF(Raw!C:C,"S"))-2000&gt;0,LARGE(Raw!T:T,A99+COUNTIF(Raw!C:C,"H")+COUNTIF(Raw!C:C,"S"))-2000,""),""))</f>
        <v/>
      </c>
    </row>
    <row r="100" spans="1:15" x14ac:dyDescent="0.3">
      <c r="A100">
        <v>97</v>
      </c>
      <c r="B100" s="3" t="str">
        <f t="shared" si="3"/>
        <v/>
      </c>
      <c r="C100" s="52" t="str">
        <f>IF(E100="","",(INDEX(Raw!D:D,MATCH(E100+6000,Raw!T:T,0))))</f>
        <v/>
      </c>
      <c r="D100" s="52" t="str">
        <f>IF(E100="","",(INDEX(Raw!A:A,MATCH(E100+6000,Raw!T:T,0))))</f>
        <v/>
      </c>
      <c r="E100" s="58" t="str">
        <f>(IFERROR(IF(LARGE(Raw!T:T,A100)-6000&gt;0,LARGE(Raw!T:T,A100)-6000,""),""))</f>
        <v/>
      </c>
      <c r="G100" s="3" t="str">
        <f t="shared" si="4"/>
        <v/>
      </c>
      <c r="H100" s="52" t="str">
        <f>IF(J100="","",(INDEX(Raw!D:D,MATCH(J100+4000,Raw!T:T,0))))</f>
        <v/>
      </c>
      <c r="I100" s="52" t="str">
        <f>IF(J100="","",(INDEX(Raw!A:A,MATCH(J100+4000,Raw!T:T,0))))</f>
        <v/>
      </c>
      <c r="J100" s="58" t="str">
        <f>(IFERROR(IF(LARGE(Raw!T:T,A100+COUNTIF(Raw!C:C,"H"))-4000&gt;0,LARGE(Raw!T:T,A100+COUNTIF(Raw!C:C,"H"))-4000,""),""))</f>
        <v/>
      </c>
      <c r="L100" s="3" t="str">
        <f t="shared" si="5"/>
        <v/>
      </c>
      <c r="M100" s="52" t="str">
        <f>IF(O100="","",(INDEX(Raw!D:D,MATCH(O100+2000,Raw!T:T,0))))</f>
        <v/>
      </c>
      <c r="N100" s="52" t="str">
        <f>IF(O100="","",(INDEX(Raw!A:A,MATCH(O100+2000,Raw!T:T,0))))</f>
        <v/>
      </c>
      <c r="O100" s="58" t="str">
        <f>(IFERROR(IF(LARGE(Raw!T:T,A100+COUNTIF(Raw!C:C,"H")+COUNTIF(Raw!C:C,"S"))-2000&gt;0,LARGE(Raw!T:T,A100+COUNTIF(Raw!C:C,"H")+COUNTIF(Raw!C:C,"S"))-2000,""),""))</f>
        <v/>
      </c>
    </row>
    <row r="101" spans="1:15" x14ac:dyDescent="0.3">
      <c r="A101">
        <v>98</v>
      </c>
      <c r="B101" s="3" t="str">
        <f t="shared" si="3"/>
        <v/>
      </c>
      <c r="C101" s="52" t="str">
        <f>IF(E101="","",(INDEX(Raw!D:D,MATCH(E101+6000,Raw!T:T,0))))</f>
        <v/>
      </c>
      <c r="D101" s="52" t="str">
        <f>IF(E101="","",(INDEX(Raw!A:A,MATCH(E101+6000,Raw!T:T,0))))</f>
        <v/>
      </c>
      <c r="E101" s="58" t="str">
        <f>(IFERROR(IF(LARGE(Raw!T:T,A101)-6000&gt;0,LARGE(Raw!T:T,A101)-6000,""),""))</f>
        <v/>
      </c>
      <c r="G101" s="3" t="str">
        <f t="shared" si="4"/>
        <v/>
      </c>
      <c r="H101" s="52" t="str">
        <f>IF(J101="","",(INDEX(Raw!D:D,MATCH(J101+4000,Raw!T:T,0))))</f>
        <v/>
      </c>
      <c r="I101" s="52" t="str">
        <f>IF(J101="","",(INDEX(Raw!A:A,MATCH(J101+4000,Raw!T:T,0))))</f>
        <v/>
      </c>
      <c r="J101" s="58" t="str">
        <f>(IFERROR(IF(LARGE(Raw!T:T,A101+COUNTIF(Raw!C:C,"H"))-4000&gt;0,LARGE(Raw!T:T,A101+COUNTIF(Raw!C:C,"H"))-4000,""),""))</f>
        <v/>
      </c>
      <c r="L101" s="3" t="str">
        <f t="shared" si="5"/>
        <v/>
      </c>
      <c r="M101" s="52" t="str">
        <f>IF(O101="","",(INDEX(Raw!D:D,MATCH(O101+2000,Raw!T:T,0))))</f>
        <v/>
      </c>
      <c r="N101" s="52" t="str">
        <f>IF(O101="","",(INDEX(Raw!A:A,MATCH(O101+2000,Raw!T:T,0))))</f>
        <v/>
      </c>
      <c r="O101" s="58" t="str">
        <f>(IFERROR(IF(LARGE(Raw!T:T,A101+COUNTIF(Raw!C:C,"H")+COUNTIF(Raw!C:C,"S"))-2000&gt;0,LARGE(Raw!T:T,A101+COUNTIF(Raw!C:C,"H")+COUNTIF(Raw!C:C,"S"))-2000,""),""))</f>
        <v/>
      </c>
    </row>
    <row r="102" spans="1:15" x14ac:dyDescent="0.3">
      <c r="A102">
        <v>99</v>
      </c>
      <c r="B102" s="3" t="str">
        <f t="shared" si="3"/>
        <v/>
      </c>
      <c r="C102" s="52" t="str">
        <f>IF(E102="","",(INDEX(Raw!D:D,MATCH(E102+6000,Raw!T:T,0))))</f>
        <v/>
      </c>
      <c r="D102" s="52" t="str">
        <f>IF(E102="","",(INDEX(Raw!A:A,MATCH(E102+6000,Raw!T:T,0))))</f>
        <v/>
      </c>
      <c r="E102" s="58" t="str">
        <f>(IFERROR(IF(LARGE(Raw!T:T,A102)-6000&gt;0,LARGE(Raw!T:T,A102)-6000,""),""))</f>
        <v/>
      </c>
      <c r="G102" s="3" t="str">
        <f t="shared" si="4"/>
        <v/>
      </c>
      <c r="H102" s="52" t="str">
        <f>IF(J102="","",(INDEX(Raw!D:D,MATCH(J102+4000,Raw!T:T,0))))</f>
        <v/>
      </c>
      <c r="I102" s="52" t="str">
        <f>IF(J102="","",(INDEX(Raw!A:A,MATCH(J102+4000,Raw!T:T,0))))</f>
        <v/>
      </c>
      <c r="J102" s="58" t="str">
        <f>(IFERROR(IF(LARGE(Raw!T:T,A102+COUNTIF(Raw!C:C,"H"))-4000&gt;0,LARGE(Raw!T:T,A102+COUNTIF(Raw!C:C,"H"))-4000,""),""))</f>
        <v/>
      </c>
      <c r="L102" s="3" t="str">
        <f t="shared" si="5"/>
        <v/>
      </c>
      <c r="M102" s="52" t="str">
        <f>IF(O102="","",(INDEX(Raw!D:D,MATCH(O102+2000,Raw!T:T,0))))</f>
        <v/>
      </c>
      <c r="N102" s="52" t="str">
        <f>IF(O102="","",(INDEX(Raw!A:A,MATCH(O102+2000,Raw!T:T,0))))</f>
        <v/>
      </c>
      <c r="O102" s="58" t="str">
        <f>(IFERROR(IF(LARGE(Raw!T:T,A102+COUNTIF(Raw!C:C,"H")+COUNTIF(Raw!C:C,"S"))-2000&gt;0,LARGE(Raw!T:T,A102+COUNTIF(Raw!C:C,"H")+COUNTIF(Raw!C:C,"S"))-2000,""),""))</f>
        <v/>
      </c>
    </row>
    <row r="103" spans="1:15" x14ac:dyDescent="0.3">
      <c r="A103">
        <v>100</v>
      </c>
      <c r="B103" s="3" t="str">
        <f t="shared" si="3"/>
        <v/>
      </c>
      <c r="C103" s="52" t="str">
        <f>IF(E103="","",(INDEX(Raw!D:D,MATCH(E103+6000,Raw!T:T,0))))</f>
        <v/>
      </c>
      <c r="D103" s="52" t="str">
        <f>IF(E103="","",(INDEX(Raw!A:A,MATCH(E103+6000,Raw!T:T,0))))</f>
        <v/>
      </c>
      <c r="E103" s="58" t="str">
        <f>(IFERROR(IF(LARGE(Raw!T:T,A103)-6000&gt;0,LARGE(Raw!T:T,A103)-6000,""),""))</f>
        <v/>
      </c>
      <c r="G103" s="3" t="str">
        <f t="shared" si="4"/>
        <v/>
      </c>
      <c r="H103" s="52" t="str">
        <f>IF(J103="","",(INDEX(Raw!D:D,MATCH(J103+4000,Raw!T:T,0))))</f>
        <v/>
      </c>
      <c r="I103" s="52" t="str">
        <f>IF(J103="","",(INDEX(Raw!A:A,MATCH(J103+4000,Raw!T:T,0))))</f>
        <v/>
      </c>
      <c r="J103" s="58" t="str">
        <f>(IFERROR(IF(LARGE(Raw!T:T,A103+COUNTIF(Raw!C:C,"H"))-4000&gt;0,LARGE(Raw!T:T,A103+COUNTIF(Raw!C:C,"H"))-4000,""),""))</f>
        <v/>
      </c>
      <c r="L103" s="3" t="str">
        <f t="shared" si="5"/>
        <v/>
      </c>
      <c r="M103" s="52" t="str">
        <f>IF(O103="","",(INDEX(Raw!D:D,MATCH(O103+2000,Raw!T:T,0))))</f>
        <v/>
      </c>
      <c r="N103" s="52" t="str">
        <f>IF(O103="","",(INDEX(Raw!A:A,MATCH(O103+2000,Raw!T:T,0))))</f>
        <v/>
      </c>
      <c r="O103" s="58" t="str">
        <f>(IFERROR(IF(LARGE(Raw!T:T,A103+COUNTIF(Raw!C:C,"H")+COUNTIF(Raw!C:C,"S"))-2000&gt;0,LARGE(Raw!T:T,A103+COUNTIF(Raw!C:C,"H")+COUNTIF(Raw!C:C,"S"))-2000,""),""))</f>
        <v/>
      </c>
    </row>
    <row r="104" spans="1:15" x14ac:dyDescent="0.3">
      <c r="A104">
        <v>101</v>
      </c>
      <c r="B104" s="3" t="str">
        <f t="shared" si="3"/>
        <v/>
      </c>
      <c r="C104" s="52" t="str">
        <f>IF(E104="","",(INDEX(Raw!D:D,MATCH(E104+6000,Raw!T:T,0))))</f>
        <v/>
      </c>
      <c r="D104" s="52" t="str">
        <f>IF(E104="","",(INDEX(Raw!A:A,MATCH(E104+6000,Raw!T:T,0))))</f>
        <v/>
      </c>
      <c r="E104" s="58" t="str">
        <f>(IFERROR(IF(LARGE(Raw!T:T,A104)-6000&gt;0,LARGE(Raw!T:T,A104)-6000,""),""))</f>
        <v/>
      </c>
      <c r="G104" s="3" t="str">
        <f t="shared" si="4"/>
        <v/>
      </c>
      <c r="H104" s="52" t="str">
        <f>IF(J104="","",(INDEX(Raw!D:D,MATCH(J104+4000,Raw!T:T,0))))</f>
        <v/>
      </c>
      <c r="I104" s="52" t="str">
        <f>IF(J104="","",(INDEX(Raw!A:A,MATCH(J104+4000,Raw!T:T,0))))</f>
        <v/>
      </c>
      <c r="J104" s="58" t="str">
        <f>(IFERROR(IF(LARGE(Raw!T:T,A104+COUNTIF(Raw!C:C,"H"))-4000&gt;0,LARGE(Raw!T:T,A104+COUNTIF(Raw!C:C,"H"))-4000,""),""))</f>
        <v/>
      </c>
      <c r="L104" s="3" t="str">
        <f t="shared" si="5"/>
        <v/>
      </c>
      <c r="M104" s="52" t="str">
        <f>IF(O104="","",(INDEX(Raw!D:D,MATCH(O104+2000,Raw!T:T,0))))</f>
        <v/>
      </c>
      <c r="N104" s="52" t="str">
        <f>IF(O104="","",(INDEX(Raw!A:A,MATCH(O104+2000,Raw!T:T,0))))</f>
        <v/>
      </c>
      <c r="O104" s="58" t="str">
        <f>(IFERROR(IF(LARGE(Raw!T:T,A104+COUNTIF(Raw!C:C,"H")+COUNTIF(Raw!C:C,"S"))-2000&gt;0,LARGE(Raw!T:T,A104+COUNTIF(Raw!C:C,"H")+COUNTIF(Raw!C:C,"S"))-2000,""),""))</f>
        <v/>
      </c>
    </row>
    <row r="105" spans="1:15" x14ac:dyDescent="0.3">
      <c r="A105">
        <v>102</v>
      </c>
      <c r="B105" s="3" t="str">
        <f t="shared" si="3"/>
        <v/>
      </c>
      <c r="C105" s="52" t="str">
        <f>IF(E105="","",(INDEX(Raw!D:D,MATCH(E105+6000,Raw!T:T,0))))</f>
        <v/>
      </c>
      <c r="D105" s="52" t="str">
        <f>IF(E105="","",(INDEX(Raw!A:A,MATCH(E105+6000,Raw!T:T,0))))</f>
        <v/>
      </c>
      <c r="E105" s="58" t="str">
        <f>(IFERROR(IF(LARGE(Raw!T:T,A105)-6000&gt;0,LARGE(Raw!T:T,A105)-6000,""),""))</f>
        <v/>
      </c>
      <c r="G105" s="3" t="str">
        <f t="shared" si="4"/>
        <v/>
      </c>
      <c r="H105" s="52" t="str">
        <f>IF(J105="","",(INDEX(Raw!D:D,MATCH(J105+4000,Raw!T:T,0))))</f>
        <v/>
      </c>
      <c r="I105" s="52" t="str">
        <f>IF(J105="","",(INDEX(Raw!A:A,MATCH(J105+4000,Raw!T:T,0))))</f>
        <v/>
      </c>
      <c r="J105" s="58" t="str">
        <f>(IFERROR(IF(LARGE(Raw!T:T,A105+COUNTIF(Raw!C:C,"H"))-4000&gt;0,LARGE(Raw!T:T,A105+COUNTIF(Raw!C:C,"H"))-4000,""),""))</f>
        <v/>
      </c>
      <c r="L105" s="3" t="str">
        <f t="shared" si="5"/>
        <v/>
      </c>
      <c r="M105" s="52" t="str">
        <f>IF(O105="","",(INDEX(Raw!D:D,MATCH(O105+2000,Raw!T:T,0))))</f>
        <v/>
      </c>
      <c r="N105" s="52" t="str">
        <f>IF(O105="","",(INDEX(Raw!A:A,MATCH(O105+2000,Raw!T:T,0))))</f>
        <v/>
      </c>
      <c r="O105" s="58" t="str">
        <f>(IFERROR(IF(LARGE(Raw!T:T,A105+COUNTIF(Raw!C:C,"H")+COUNTIF(Raw!C:C,"S"))-2000&gt;0,LARGE(Raw!T:T,A105+COUNTIF(Raw!C:C,"H")+COUNTIF(Raw!C:C,"S"))-2000,""),""))</f>
        <v/>
      </c>
    </row>
    <row r="106" spans="1:15" x14ac:dyDescent="0.3">
      <c r="A106">
        <v>103</v>
      </c>
      <c r="B106" s="3" t="str">
        <f t="shared" si="3"/>
        <v/>
      </c>
      <c r="C106" s="52" t="str">
        <f>IF(E106="","",(INDEX(Raw!D:D,MATCH(E106+6000,Raw!T:T,0))))</f>
        <v/>
      </c>
      <c r="D106" s="52" t="str">
        <f>IF(E106="","",(INDEX(Raw!A:A,MATCH(E106+6000,Raw!T:T,0))))</f>
        <v/>
      </c>
      <c r="E106" s="58" t="str">
        <f>(IFERROR(IF(LARGE(Raw!T:T,A106)-6000&gt;0,LARGE(Raw!T:T,A106)-6000,""),""))</f>
        <v/>
      </c>
      <c r="G106" s="3" t="str">
        <f t="shared" si="4"/>
        <v/>
      </c>
      <c r="H106" s="52" t="str">
        <f>IF(J106="","",(INDEX(Raw!D:D,MATCH(J106+4000,Raw!T:T,0))))</f>
        <v/>
      </c>
      <c r="I106" s="52" t="str">
        <f>IF(J106="","",(INDEX(Raw!A:A,MATCH(J106+4000,Raw!T:T,0))))</f>
        <v/>
      </c>
      <c r="J106" s="58" t="str">
        <f>(IFERROR(IF(LARGE(Raw!T:T,A106+COUNTIF(Raw!C:C,"H"))-4000&gt;0,LARGE(Raw!T:T,A106+COUNTIF(Raw!C:C,"H"))-4000,""),""))</f>
        <v/>
      </c>
      <c r="L106" s="3" t="str">
        <f t="shared" si="5"/>
        <v/>
      </c>
      <c r="M106" s="52" t="str">
        <f>IF(O106="","",(INDEX(Raw!D:D,MATCH(O106+2000,Raw!T:T,0))))</f>
        <v/>
      </c>
      <c r="N106" s="52" t="str">
        <f>IF(O106="","",(INDEX(Raw!A:A,MATCH(O106+2000,Raw!T:T,0))))</f>
        <v/>
      </c>
      <c r="O106" s="58" t="str">
        <f>(IFERROR(IF(LARGE(Raw!T:T,A106+COUNTIF(Raw!C:C,"H")+COUNTIF(Raw!C:C,"S"))-2000&gt;0,LARGE(Raw!T:T,A106+COUNTIF(Raw!C:C,"H")+COUNTIF(Raw!C:C,"S"))-2000,""),""))</f>
        <v/>
      </c>
    </row>
    <row r="107" spans="1:15" x14ac:dyDescent="0.3">
      <c r="A107">
        <v>104</v>
      </c>
      <c r="B107" s="3" t="str">
        <f t="shared" si="3"/>
        <v/>
      </c>
      <c r="C107" s="52" t="str">
        <f>IF(E107="","",(INDEX(Raw!D:D,MATCH(E107+6000,Raw!T:T,0))))</f>
        <v/>
      </c>
      <c r="D107" s="52" t="str">
        <f>IF(E107="","",(INDEX(Raw!A:A,MATCH(E107+6000,Raw!T:T,0))))</f>
        <v/>
      </c>
      <c r="E107" s="58" t="str">
        <f>(IFERROR(IF(LARGE(Raw!T:T,A107)-6000&gt;0,LARGE(Raw!T:T,A107)-6000,""),""))</f>
        <v/>
      </c>
      <c r="G107" s="3" t="str">
        <f t="shared" si="4"/>
        <v/>
      </c>
      <c r="H107" s="52" t="str">
        <f>IF(J107="","",(INDEX(Raw!D:D,MATCH(J107+4000,Raw!T:T,0))))</f>
        <v/>
      </c>
      <c r="I107" s="52" t="str">
        <f>IF(J107="","",(INDEX(Raw!A:A,MATCH(J107+4000,Raw!T:T,0))))</f>
        <v/>
      </c>
      <c r="J107" s="58" t="str">
        <f>(IFERROR(IF(LARGE(Raw!T:T,A107+COUNTIF(Raw!C:C,"H"))-4000&gt;0,LARGE(Raw!T:T,A107+COUNTIF(Raw!C:C,"H"))-4000,""),""))</f>
        <v/>
      </c>
      <c r="L107" s="3" t="str">
        <f t="shared" si="5"/>
        <v/>
      </c>
      <c r="M107" s="52" t="str">
        <f>IF(O107="","",(INDEX(Raw!D:D,MATCH(O107+2000,Raw!T:T,0))))</f>
        <v/>
      </c>
      <c r="N107" s="52" t="str">
        <f>IF(O107="","",(INDEX(Raw!A:A,MATCH(O107+2000,Raw!T:T,0))))</f>
        <v/>
      </c>
      <c r="O107" s="58" t="str">
        <f>(IFERROR(IF(LARGE(Raw!T:T,A107+COUNTIF(Raw!C:C,"H")+COUNTIF(Raw!C:C,"S"))-2000&gt;0,LARGE(Raw!T:T,A107+COUNTIF(Raw!C:C,"H")+COUNTIF(Raw!C:C,"S"))-2000,""),""))</f>
        <v/>
      </c>
    </row>
    <row r="108" spans="1:15" x14ac:dyDescent="0.3">
      <c r="A108">
        <v>105</v>
      </c>
      <c r="B108" s="3" t="str">
        <f t="shared" si="3"/>
        <v/>
      </c>
      <c r="C108" s="52" t="str">
        <f>IF(E108="","",(INDEX(Raw!D:D,MATCH(E108+6000,Raw!T:T,0))))</f>
        <v/>
      </c>
      <c r="D108" s="52" t="str">
        <f>IF(E108="","",(INDEX(Raw!A:A,MATCH(E108+6000,Raw!T:T,0))))</f>
        <v/>
      </c>
      <c r="E108" s="58" t="str">
        <f>(IFERROR(IF(LARGE(Raw!T:T,A108)-6000&gt;0,LARGE(Raw!T:T,A108)-6000,""),""))</f>
        <v/>
      </c>
      <c r="G108" s="3" t="str">
        <f t="shared" si="4"/>
        <v/>
      </c>
      <c r="H108" s="52" t="str">
        <f>IF(J108="","",(INDEX(Raw!D:D,MATCH(J108+4000,Raw!T:T,0))))</f>
        <v/>
      </c>
      <c r="I108" s="52" t="str">
        <f>IF(J108="","",(INDEX(Raw!A:A,MATCH(J108+4000,Raw!T:T,0))))</f>
        <v/>
      </c>
      <c r="J108" s="58" t="str">
        <f>(IFERROR(IF(LARGE(Raw!T:T,A108+COUNTIF(Raw!C:C,"H"))-4000&gt;0,LARGE(Raw!T:T,A108+COUNTIF(Raw!C:C,"H"))-4000,""),""))</f>
        <v/>
      </c>
      <c r="L108" s="3" t="str">
        <f t="shared" si="5"/>
        <v/>
      </c>
      <c r="M108" s="52" t="str">
        <f>IF(O108="","",(INDEX(Raw!D:D,MATCH(O108+2000,Raw!T:T,0))))</f>
        <v/>
      </c>
      <c r="N108" s="52" t="str">
        <f>IF(O108="","",(INDEX(Raw!A:A,MATCH(O108+2000,Raw!T:T,0))))</f>
        <v/>
      </c>
      <c r="O108" s="58" t="str">
        <f>(IFERROR(IF(LARGE(Raw!T:T,A108+COUNTIF(Raw!C:C,"H")+COUNTIF(Raw!C:C,"S"))-2000&gt;0,LARGE(Raw!T:T,A108+COUNTIF(Raw!C:C,"H")+COUNTIF(Raw!C:C,"S"))-2000,""),""))</f>
        <v/>
      </c>
    </row>
    <row r="109" spans="1:15" x14ac:dyDescent="0.3">
      <c r="A109">
        <v>106</v>
      </c>
      <c r="B109" s="3" t="str">
        <f t="shared" si="3"/>
        <v/>
      </c>
      <c r="C109" s="52" t="str">
        <f>IF(E109="","",(INDEX(Raw!D:D,MATCH(E109+6000,Raw!T:T,0))))</f>
        <v/>
      </c>
      <c r="D109" s="52" t="str">
        <f>IF(E109="","",(INDEX(Raw!A:A,MATCH(E109+6000,Raw!T:T,0))))</f>
        <v/>
      </c>
      <c r="E109" s="58" t="str">
        <f>(IFERROR(IF(LARGE(Raw!T:T,A109)-6000&gt;0,LARGE(Raw!T:T,A109)-6000,""),""))</f>
        <v/>
      </c>
      <c r="G109" s="3" t="str">
        <f t="shared" si="4"/>
        <v/>
      </c>
      <c r="H109" s="52" t="str">
        <f>IF(J109="","",(INDEX(Raw!D:D,MATCH(J109+4000,Raw!T:T,0))))</f>
        <v/>
      </c>
      <c r="I109" s="52" t="str">
        <f>IF(J109="","",(INDEX(Raw!A:A,MATCH(J109+4000,Raw!T:T,0))))</f>
        <v/>
      </c>
      <c r="J109" s="58" t="str">
        <f>(IFERROR(IF(LARGE(Raw!T:T,A109+COUNTIF(Raw!C:C,"H"))-4000&gt;0,LARGE(Raw!T:T,A109+COUNTIF(Raw!C:C,"H"))-4000,""),""))</f>
        <v/>
      </c>
      <c r="L109" s="3" t="str">
        <f t="shared" si="5"/>
        <v/>
      </c>
      <c r="M109" s="52" t="str">
        <f>IF(O109="","",(INDEX(Raw!D:D,MATCH(O109+2000,Raw!T:T,0))))</f>
        <v/>
      </c>
      <c r="N109" s="52" t="str">
        <f>IF(O109="","",(INDEX(Raw!A:A,MATCH(O109+2000,Raw!T:T,0))))</f>
        <v/>
      </c>
      <c r="O109" s="58" t="str">
        <f>(IFERROR(IF(LARGE(Raw!T:T,A109+COUNTIF(Raw!C:C,"H")+COUNTIF(Raw!C:C,"S"))-2000&gt;0,LARGE(Raw!T:T,A109+COUNTIF(Raw!C:C,"H")+COUNTIF(Raw!C:C,"S"))-2000,""),""))</f>
        <v/>
      </c>
    </row>
    <row r="110" spans="1:15" x14ac:dyDescent="0.3">
      <c r="A110">
        <v>107</v>
      </c>
      <c r="B110" s="3" t="str">
        <f t="shared" si="3"/>
        <v/>
      </c>
      <c r="C110" s="52" t="str">
        <f>IF(E110="","",(INDEX(Raw!D:D,MATCH(E110+6000,Raw!T:T,0))))</f>
        <v/>
      </c>
      <c r="D110" s="52" t="str">
        <f>IF(E110="","",(INDEX(Raw!A:A,MATCH(E110+6000,Raw!T:T,0))))</f>
        <v/>
      </c>
      <c r="E110" s="58" t="str">
        <f>(IFERROR(IF(LARGE(Raw!T:T,A110)-6000&gt;0,LARGE(Raw!T:T,A110)-6000,""),""))</f>
        <v/>
      </c>
      <c r="G110" s="3" t="str">
        <f t="shared" si="4"/>
        <v/>
      </c>
      <c r="H110" s="52" t="str">
        <f>IF(J110="","",(INDEX(Raw!D:D,MATCH(J110+4000,Raw!T:T,0))))</f>
        <v/>
      </c>
      <c r="I110" s="52" t="str">
        <f>IF(J110="","",(INDEX(Raw!A:A,MATCH(J110+4000,Raw!T:T,0))))</f>
        <v/>
      </c>
      <c r="J110" s="58" t="str">
        <f>(IFERROR(IF(LARGE(Raw!T:T,A110+COUNTIF(Raw!C:C,"H"))-4000&gt;0,LARGE(Raw!T:T,A110+COUNTIF(Raw!C:C,"H"))-4000,""),""))</f>
        <v/>
      </c>
      <c r="L110" s="3" t="str">
        <f t="shared" si="5"/>
        <v/>
      </c>
      <c r="M110" s="52" t="str">
        <f>IF(O110="","",(INDEX(Raw!D:D,MATCH(O110+2000,Raw!T:T,0))))</f>
        <v/>
      </c>
      <c r="N110" s="52" t="str">
        <f>IF(O110="","",(INDEX(Raw!A:A,MATCH(O110+2000,Raw!T:T,0))))</f>
        <v/>
      </c>
      <c r="O110" s="58" t="str">
        <f>(IFERROR(IF(LARGE(Raw!T:T,A110+COUNTIF(Raw!C:C,"H")+COUNTIF(Raw!C:C,"S"))-2000&gt;0,LARGE(Raw!T:T,A110+COUNTIF(Raw!C:C,"H")+COUNTIF(Raw!C:C,"S"))-2000,""),""))</f>
        <v/>
      </c>
    </row>
    <row r="111" spans="1:15" x14ac:dyDescent="0.3">
      <c r="A111">
        <v>108</v>
      </c>
      <c r="B111" s="3" t="str">
        <f t="shared" si="3"/>
        <v/>
      </c>
      <c r="C111" s="52" t="str">
        <f>IF(E111="","",(INDEX(Raw!D:D,MATCH(E111+6000,Raw!T:T,0))))</f>
        <v/>
      </c>
      <c r="D111" s="52" t="str">
        <f>IF(E111="","",(INDEX(Raw!A:A,MATCH(E111+6000,Raw!T:T,0))))</f>
        <v/>
      </c>
      <c r="E111" s="58" t="str">
        <f>(IFERROR(IF(LARGE(Raw!T:T,A111)-6000&gt;0,LARGE(Raw!T:T,A111)-6000,""),""))</f>
        <v/>
      </c>
      <c r="G111" s="3" t="str">
        <f t="shared" si="4"/>
        <v/>
      </c>
      <c r="H111" s="52" t="str">
        <f>IF(J111="","",(INDEX(Raw!D:D,MATCH(J111+4000,Raw!T:T,0))))</f>
        <v/>
      </c>
      <c r="I111" s="52" t="str">
        <f>IF(J111="","",(INDEX(Raw!A:A,MATCH(J111+4000,Raw!T:T,0))))</f>
        <v/>
      </c>
      <c r="J111" s="58" t="str">
        <f>(IFERROR(IF(LARGE(Raw!T:T,A111+COUNTIF(Raw!C:C,"H"))-4000&gt;0,LARGE(Raw!T:T,A111+COUNTIF(Raw!C:C,"H"))-4000,""),""))</f>
        <v/>
      </c>
      <c r="L111" s="3" t="str">
        <f t="shared" si="5"/>
        <v/>
      </c>
      <c r="M111" s="52" t="str">
        <f>IF(O111="","",(INDEX(Raw!D:D,MATCH(O111+2000,Raw!T:T,0))))</f>
        <v/>
      </c>
      <c r="N111" s="52" t="str">
        <f>IF(O111="","",(INDEX(Raw!A:A,MATCH(O111+2000,Raw!T:T,0))))</f>
        <v/>
      </c>
      <c r="O111" s="58" t="str">
        <f>(IFERROR(IF(LARGE(Raw!T:T,A111+COUNTIF(Raw!C:C,"H")+COUNTIF(Raw!C:C,"S"))-2000&gt;0,LARGE(Raw!T:T,A111+COUNTIF(Raw!C:C,"H")+COUNTIF(Raw!C:C,"S"))-2000,""),""))</f>
        <v/>
      </c>
    </row>
    <row r="112" spans="1:15" x14ac:dyDescent="0.3">
      <c r="A112">
        <v>109</v>
      </c>
      <c r="B112" s="3" t="str">
        <f t="shared" si="3"/>
        <v/>
      </c>
      <c r="C112" s="52" t="str">
        <f>IF(E112="","",(INDEX(Raw!D:D,MATCH(E112+6000,Raw!T:T,0))))</f>
        <v/>
      </c>
      <c r="D112" s="52" t="str">
        <f>IF(E112="","",(INDEX(Raw!A:A,MATCH(E112+6000,Raw!T:T,0))))</f>
        <v/>
      </c>
      <c r="E112" s="58" t="str">
        <f>(IFERROR(IF(LARGE(Raw!T:T,A112)-6000&gt;0,LARGE(Raw!T:T,A112)-6000,""),""))</f>
        <v/>
      </c>
      <c r="G112" s="3" t="str">
        <f t="shared" si="4"/>
        <v/>
      </c>
      <c r="H112" s="52" t="str">
        <f>IF(J112="","",(INDEX(Raw!D:D,MATCH(J112+4000,Raw!T:T,0))))</f>
        <v/>
      </c>
      <c r="I112" s="52" t="str">
        <f>IF(J112="","",(INDEX(Raw!A:A,MATCH(J112+4000,Raw!T:T,0))))</f>
        <v/>
      </c>
      <c r="J112" s="58" t="str">
        <f>(IFERROR(IF(LARGE(Raw!T:T,A112+COUNTIF(Raw!C:C,"H"))-4000&gt;0,LARGE(Raw!T:T,A112+COUNTIF(Raw!C:C,"H"))-4000,""),""))</f>
        <v/>
      </c>
      <c r="L112" s="3" t="str">
        <f t="shared" si="5"/>
        <v/>
      </c>
      <c r="M112" s="52" t="str">
        <f>IF(O112="","",(INDEX(Raw!D:D,MATCH(O112+2000,Raw!T:T,0))))</f>
        <v/>
      </c>
      <c r="N112" s="52" t="str">
        <f>IF(O112="","",(INDEX(Raw!A:A,MATCH(O112+2000,Raw!T:T,0))))</f>
        <v/>
      </c>
      <c r="O112" s="58" t="str">
        <f>(IFERROR(IF(LARGE(Raw!T:T,A112+COUNTIF(Raw!C:C,"H")+COUNTIF(Raw!C:C,"S"))-2000&gt;0,LARGE(Raw!T:T,A112+COUNTIF(Raw!C:C,"H")+COUNTIF(Raw!C:C,"S"))-2000,""),""))</f>
        <v/>
      </c>
    </row>
    <row r="113" spans="1:15" x14ac:dyDescent="0.3">
      <c r="A113">
        <v>110</v>
      </c>
      <c r="B113" s="3" t="str">
        <f t="shared" si="3"/>
        <v/>
      </c>
      <c r="C113" s="52" t="str">
        <f>IF(E113="","",(INDEX(Raw!D:D,MATCH(E113+6000,Raw!T:T,0))))</f>
        <v/>
      </c>
      <c r="D113" s="52" t="str">
        <f>IF(E113="","",(INDEX(Raw!A:A,MATCH(E113+6000,Raw!T:T,0))))</f>
        <v/>
      </c>
      <c r="E113" s="58" t="str">
        <f>(IFERROR(IF(LARGE(Raw!T:T,A113)-6000&gt;0,LARGE(Raw!T:T,A113)-6000,""),""))</f>
        <v/>
      </c>
      <c r="G113" s="3" t="str">
        <f t="shared" si="4"/>
        <v/>
      </c>
      <c r="H113" s="52" t="str">
        <f>IF(J113="","",(INDEX(Raw!D:D,MATCH(J113+4000,Raw!T:T,0))))</f>
        <v/>
      </c>
      <c r="I113" s="52" t="str">
        <f>IF(J113="","",(INDEX(Raw!A:A,MATCH(J113+4000,Raw!T:T,0))))</f>
        <v/>
      </c>
      <c r="J113" s="58" t="str">
        <f>(IFERROR(IF(LARGE(Raw!T:T,A113+COUNTIF(Raw!C:C,"H"))-4000&gt;0,LARGE(Raw!T:T,A113+COUNTIF(Raw!C:C,"H"))-4000,""),""))</f>
        <v/>
      </c>
      <c r="L113" s="3" t="str">
        <f t="shared" si="5"/>
        <v/>
      </c>
      <c r="M113" s="52" t="str">
        <f>IF(O113="","",(INDEX(Raw!D:D,MATCH(O113+2000,Raw!T:T,0))))</f>
        <v/>
      </c>
      <c r="N113" s="52" t="str">
        <f>IF(O113="","",(INDEX(Raw!A:A,MATCH(O113+2000,Raw!T:T,0))))</f>
        <v/>
      </c>
      <c r="O113" s="58" t="str">
        <f>(IFERROR(IF(LARGE(Raw!T:T,A113+COUNTIF(Raw!C:C,"H")+COUNTIF(Raw!C:C,"S"))-2000&gt;0,LARGE(Raw!T:T,A113+COUNTIF(Raw!C:C,"H")+COUNTIF(Raw!C:C,"S"))-2000,""),""))</f>
        <v/>
      </c>
    </row>
    <row r="114" spans="1:15" x14ac:dyDescent="0.3">
      <c r="A114">
        <v>111</v>
      </c>
      <c r="B114" s="3" t="str">
        <f t="shared" si="3"/>
        <v/>
      </c>
      <c r="C114" s="52" t="str">
        <f>IF(E114="","",(INDEX(Raw!D:D,MATCH(E114+6000,Raw!T:T,0))))</f>
        <v/>
      </c>
      <c r="D114" s="52" t="str">
        <f>IF(E114="","",(INDEX(Raw!A:A,MATCH(E114+6000,Raw!T:T,0))))</f>
        <v/>
      </c>
      <c r="E114" s="58" t="str">
        <f>(IFERROR(IF(LARGE(Raw!T:T,A114)-6000&gt;0,LARGE(Raw!T:T,A114)-6000,""),""))</f>
        <v/>
      </c>
      <c r="G114" s="3" t="str">
        <f t="shared" si="4"/>
        <v/>
      </c>
      <c r="H114" s="52" t="str">
        <f>IF(J114="","",(INDEX(Raw!D:D,MATCH(J114+4000,Raw!T:T,0))))</f>
        <v/>
      </c>
      <c r="I114" s="52" t="str">
        <f>IF(J114="","",(INDEX(Raw!A:A,MATCH(J114+4000,Raw!T:T,0))))</f>
        <v/>
      </c>
      <c r="J114" s="58" t="str">
        <f>(IFERROR(IF(LARGE(Raw!T:T,A114+COUNTIF(Raw!C:C,"H"))-4000&gt;0,LARGE(Raw!T:T,A114+COUNTIF(Raw!C:C,"H"))-4000,""),""))</f>
        <v/>
      </c>
      <c r="L114" s="3" t="str">
        <f t="shared" si="5"/>
        <v/>
      </c>
      <c r="M114" s="52" t="str">
        <f>IF(O114="","",(INDEX(Raw!D:D,MATCH(O114+2000,Raw!T:T,0))))</f>
        <v/>
      </c>
      <c r="N114" s="52" t="str">
        <f>IF(O114="","",(INDEX(Raw!A:A,MATCH(O114+2000,Raw!T:T,0))))</f>
        <v/>
      </c>
      <c r="O114" s="58" t="str">
        <f>(IFERROR(IF(LARGE(Raw!T:T,A114+COUNTIF(Raw!C:C,"H")+COUNTIF(Raw!C:C,"S"))-2000&gt;0,LARGE(Raw!T:T,A114+COUNTIF(Raw!C:C,"H")+COUNTIF(Raw!C:C,"S"))-2000,""),""))</f>
        <v/>
      </c>
    </row>
    <row r="115" spans="1:15" x14ac:dyDescent="0.3">
      <c r="A115">
        <v>112</v>
      </c>
      <c r="B115" s="3" t="str">
        <f t="shared" si="3"/>
        <v/>
      </c>
      <c r="C115" s="52" t="str">
        <f>IF(E115="","",(INDEX(Raw!D:D,MATCH(E115+6000,Raw!T:T,0))))</f>
        <v/>
      </c>
      <c r="D115" s="52" t="str">
        <f>IF(E115="","",(INDEX(Raw!A:A,MATCH(E115+6000,Raw!T:T,0))))</f>
        <v/>
      </c>
      <c r="E115" s="58" t="str">
        <f>(IFERROR(IF(LARGE(Raw!T:T,A115)-6000&gt;0,LARGE(Raw!T:T,A115)-6000,""),""))</f>
        <v/>
      </c>
      <c r="G115" s="3" t="str">
        <f t="shared" si="4"/>
        <v/>
      </c>
      <c r="H115" s="52" t="str">
        <f>IF(J115="","",(INDEX(Raw!D:D,MATCH(J115+4000,Raw!T:T,0))))</f>
        <v/>
      </c>
      <c r="I115" s="52" t="str">
        <f>IF(J115="","",(INDEX(Raw!A:A,MATCH(J115+4000,Raw!T:T,0))))</f>
        <v/>
      </c>
      <c r="J115" s="58" t="str">
        <f>(IFERROR(IF(LARGE(Raw!T:T,A115+COUNTIF(Raw!C:C,"H"))-4000&gt;0,LARGE(Raw!T:T,A115+COUNTIF(Raw!C:C,"H"))-4000,""),""))</f>
        <v/>
      </c>
      <c r="L115" s="3" t="str">
        <f t="shared" si="5"/>
        <v/>
      </c>
      <c r="M115" s="52" t="str">
        <f>IF(O115="","",(INDEX(Raw!D:D,MATCH(O115+2000,Raw!T:T,0))))</f>
        <v/>
      </c>
      <c r="N115" s="52" t="str">
        <f>IF(O115="","",(INDEX(Raw!A:A,MATCH(O115+2000,Raw!T:T,0))))</f>
        <v/>
      </c>
      <c r="O115" s="58" t="str">
        <f>(IFERROR(IF(LARGE(Raw!T:T,A115+COUNTIF(Raw!C:C,"H")+COUNTIF(Raw!C:C,"S"))-2000&gt;0,LARGE(Raw!T:T,A115+COUNTIF(Raw!C:C,"H")+COUNTIF(Raw!C:C,"S"))-2000,""),""))</f>
        <v/>
      </c>
    </row>
    <row r="116" spans="1:15" x14ac:dyDescent="0.3">
      <c r="A116">
        <v>113</v>
      </c>
      <c r="B116" s="3" t="str">
        <f t="shared" si="3"/>
        <v/>
      </c>
      <c r="C116" s="52" t="str">
        <f>IF(E116="","",(INDEX(Raw!D:D,MATCH(E116+6000,Raw!T:T,0))))</f>
        <v/>
      </c>
      <c r="D116" s="52" t="str">
        <f>IF(E116="","",(INDEX(Raw!A:A,MATCH(E116+6000,Raw!T:T,0))))</f>
        <v/>
      </c>
      <c r="E116" s="58" t="str">
        <f>(IFERROR(IF(LARGE(Raw!T:T,A116)-6000&gt;0,LARGE(Raw!T:T,A116)-6000,""),""))</f>
        <v/>
      </c>
      <c r="G116" s="3" t="str">
        <f t="shared" si="4"/>
        <v/>
      </c>
      <c r="H116" s="52" t="str">
        <f>IF(J116="","",(INDEX(Raw!D:D,MATCH(J116+4000,Raw!T:T,0))))</f>
        <v/>
      </c>
      <c r="I116" s="52" t="str">
        <f>IF(J116="","",(INDEX(Raw!A:A,MATCH(J116+4000,Raw!T:T,0))))</f>
        <v/>
      </c>
      <c r="J116" s="58" t="str">
        <f>(IFERROR(IF(LARGE(Raw!T:T,A116+COUNTIF(Raw!C:C,"H"))-4000&gt;0,LARGE(Raw!T:T,A116+COUNTIF(Raw!C:C,"H"))-4000,""),""))</f>
        <v/>
      </c>
      <c r="L116" s="3" t="str">
        <f t="shared" si="5"/>
        <v/>
      </c>
      <c r="M116" s="52" t="str">
        <f>IF(O116="","",(INDEX(Raw!D:D,MATCH(O116+2000,Raw!T:T,0))))</f>
        <v/>
      </c>
      <c r="N116" s="52" t="str">
        <f>IF(O116="","",(INDEX(Raw!A:A,MATCH(O116+2000,Raw!T:T,0))))</f>
        <v/>
      </c>
      <c r="O116" s="58" t="str">
        <f>(IFERROR(IF(LARGE(Raw!T:T,A116+COUNTIF(Raw!C:C,"H")+COUNTIF(Raw!C:C,"S"))-2000&gt;0,LARGE(Raw!T:T,A116+COUNTIF(Raw!C:C,"H")+COUNTIF(Raw!C:C,"S"))-2000,""),""))</f>
        <v/>
      </c>
    </row>
    <row r="117" spans="1:15" x14ac:dyDescent="0.3">
      <c r="A117">
        <v>114</v>
      </c>
      <c r="B117" s="3" t="str">
        <f t="shared" si="3"/>
        <v/>
      </c>
      <c r="C117" s="52" t="str">
        <f>IF(E117="","",(INDEX(Raw!D:D,MATCH(E117+6000,Raw!T:T,0))))</f>
        <v/>
      </c>
      <c r="D117" s="52" t="str">
        <f>IF(E117="","",(INDEX(Raw!A:A,MATCH(E117+6000,Raw!T:T,0))))</f>
        <v/>
      </c>
      <c r="E117" s="58" t="str">
        <f>(IFERROR(IF(LARGE(Raw!T:T,A117)-6000&gt;0,LARGE(Raw!T:T,A117)-6000,""),""))</f>
        <v/>
      </c>
      <c r="G117" s="3" t="str">
        <f t="shared" si="4"/>
        <v/>
      </c>
      <c r="H117" s="52" t="str">
        <f>IF(J117="","",(INDEX(Raw!D:D,MATCH(J117+4000,Raw!T:T,0))))</f>
        <v/>
      </c>
      <c r="I117" s="52" t="str">
        <f>IF(J117="","",(INDEX(Raw!A:A,MATCH(J117+4000,Raw!T:T,0))))</f>
        <v/>
      </c>
      <c r="J117" s="58" t="str">
        <f>(IFERROR(IF(LARGE(Raw!T:T,A117+COUNTIF(Raw!C:C,"H"))-4000&gt;0,LARGE(Raw!T:T,A117+COUNTIF(Raw!C:C,"H"))-4000,""),""))</f>
        <v/>
      </c>
      <c r="L117" s="3" t="str">
        <f t="shared" si="5"/>
        <v/>
      </c>
      <c r="M117" s="52" t="str">
        <f>IF(O117="","",(INDEX(Raw!D:D,MATCH(O117+2000,Raw!T:T,0))))</f>
        <v/>
      </c>
      <c r="N117" s="52" t="str">
        <f>IF(O117="","",(INDEX(Raw!A:A,MATCH(O117+2000,Raw!T:T,0))))</f>
        <v/>
      </c>
      <c r="O117" s="58" t="str">
        <f>(IFERROR(IF(LARGE(Raw!T:T,A117+COUNTIF(Raw!C:C,"H")+COUNTIF(Raw!C:C,"S"))-2000&gt;0,LARGE(Raw!T:T,A117+COUNTIF(Raw!C:C,"H")+COUNTIF(Raw!C:C,"S"))-2000,""),""))</f>
        <v/>
      </c>
    </row>
    <row r="118" spans="1:15" x14ac:dyDescent="0.3">
      <c r="A118">
        <v>115</v>
      </c>
      <c r="B118" s="3" t="str">
        <f t="shared" si="3"/>
        <v/>
      </c>
      <c r="C118" s="52" t="str">
        <f>IF(E118="","",(INDEX(Raw!D:D,MATCH(E118+6000,Raw!T:T,0))))</f>
        <v/>
      </c>
      <c r="D118" s="52" t="str">
        <f>IF(E118="","",(INDEX(Raw!A:A,MATCH(E118+6000,Raw!T:T,0))))</f>
        <v/>
      </c>
      <c r="E118" s="58" t="str">
        <f>(IFERROR(IF(LARGE(Raw!T:T,A118)-6000&gt;0,LARGE(Raw!T:T,A118)-6000,""),""))</f>
        <v/>
      </c>
      <c r="G118" s="3" t="str">
        <f t="shared" si="4"/>
        <v/>
      </c>
      <c r="H118" s="52" t="str">
        <f>IF(J118="","",(INDEX(Raw!D:D,MATCH(J118+4000,Raw!T:T,0))))</f>
        <v/>
      </c>
      <c r="I118" s="52" t="str">
        <f>IF(J118="","",(INDEX(Raw!A:A,MATCH(J118+4000,Raw!T:T,0))))</f>
        <v/>
      </c>
      <c r="J118" s="58" t="str">
        <f>(IFERROR(IF(LARGE(Raw!T:T,A118+COUNTIF(Raw!C:C,"H"))-4000&gt;0,LARGE(Raw!T:T,A118+COUNTIF(Raw!C:C,"H"))-4000,""),""))</f>
        <v/>
      </c>
      <c r="L118" s="3" t="str">
        <f t="shared" si="5"/>
        <v/>
      </c>
      <c r="M118" s="52" t="str">
        <f>IF(O118="","",(INDEX(Raw!D:D,MATCH(O118+2000,Raw!T:T,0))))</f>
        <v/>
      </c>
      <c r="N118" s="52" t="str">
        <f>IF(O118="","",(INDEX(Raw!A:A,MATCH(O118+2000,Raw!T:T,0))))</f>
        <v/>
      </c>
      <c r="O118" s="58" t="str">
        <f>(IFERROR(IF(LARGE(Raw!T:T,A118+COUNTIF(Raw!C:C,"H")+COUNTIF(Raw!C:C,"S"))-2000&gt;0,LARGE(Raw!T:T,A118+COUNTIF(Raw!C:C,"H")+COUNTIF(Raw!C:C,"S"))-2000,""),""))</f>
        <v/>
      </c>
    </row>
    <row r="119" spans="1:15" x14ac:dyDescent="0.3">
      <c r="A119">
        <v>116</v>
      </c>
      <c r="B119" s="3" t="str">
        <f t="shared" si="3"/>
        <v/>
      </c>
      <c r="C119" s="52" t="str">
        <f>IF(E119="","",(INDEX(Raw!D:D,MATCH(E119+6000,Raw!T:T,0))))</f>
        <v/>
      </c>
      <c r="D119" s="52" t="str">
        <f>IF(E119="","",(INDEX(Raw!A:A,MATCH(E119+6000,Raw!T:T,0))))</f>
        <v/>
      </c>
      <c r="E119" s="58" t="str">
        <f>(IFERROR(IF(LARGE(Raw!T:T,A119)-6000&gt;0,LARGE(Raw!T:T,A119)-6000,""),""))</f>
        <v/>
      </c>
      <c r="G119" s="3" t="str">
        <f t="shared" si="4"/>
        <v/>
      </c>
      <c r="H119" s="52" t="str">
        <f>IF(J119="","",(INDEX(Raw!D:D,MATCH(J119+4000,Raw!T:T,0))))</f>
        <v/>
      </c>
      <c r="I119" s="52" t="str">
        <f>IF(J119="","",(INDEX(Raw!A:A,MATCH(J119+4000,Raw!T:T,0))))</f>
        <v/>
      </c>
      <c r="J119" s="58" t="str">
        <f>(IFERROR(IF(LARGE(Raw!T:T,A119+COUNTIF(Raw!C:C,"H"))-4000&gt;0,LARGE(Raw!T:T,A119+COUNTIF(Raw!C:C,"H"))-4000,""),""))</f>
        <v/>
      </c>
      <c r="L119" s="3" t="str">
        <f t="shared" si="5"/>
        <v/>
      </c>
      <c r="M119" s="52" t="str">
        <f>IF(O119="","",(INDEX(Raw!D:D,MATCH(O119+2000,Raw!T:T,0))))</f>
        <v/>
      </c>
      <c r="N119" s="52" t="str">
        <f>IF(O119="","",(INDEX(Raw!A:A,MATCH(O119+2000,Raw!T:T,0))))</f>
        <v/>
      </c>
      <c r="O119" s="58" t="str">
        <f>(IFERROR(IF(LARGE(Raw!T:T,A119+COUNTIF(Raw!C:C,"H")+COUNTIF(Raw!C:C,"S"))-2000&gt;0,LARGE(Raw!T:T,A119+COUNTIF(Raw!C:C,"H")+COUNTIF(Raw!C:C,"S"))-2000,""),""))</f>
        <v/>
      </c>
    </row>
    <row r="120" spans="1:15" x14ac:dyDescent="0.3">
      <c r="A120">
        <v>117</v>
      </c>
      <c r="B120" s="3" t="str">
        <f t="shared" si="3"/>
        <v/>
      </c>
      <c r="C120" s="52" t="str">
        <f>IF(E120="","",(INDEX(Raw!D:D,MATCH(E120+6000,Raw!T:T,0))))</f>
        <v/>
      </c>
      <c r="D120" s="52" t="str">
        <f>IF(E120="","",(INDEX(Raw!A:A,MATCH(E120+6000,Raw!T:T,0))))</f>
        <v/>
      </c>
      <c r="E120" s="58" t="str">
        <f>(IFERROR(IF(LARGE(Raw!T:T,A120)-6000&gt;0,LARGE(Raw!T:T,A120)-6000,""),""))</f>
        <v/>
      </c>
      <c r="G120" s="3" t="str">
        <f t="shared" si="4"/>
        <v/>
      </c>
      <c r="H120" s="52" t="str">
        <f>IF(J120="","",(INDEX(Raw!D:D,MATCH(J120+4000,Raw!T:T,0))))</f>
        <v/>
      </c>
      <c r="I120" s="52" t="str">
        <f>IF(J120="","",(INDEX(Raw!A:A,MATCH(J120+4000,Raw!T:T,0))))</f>
        <v/>
      </c>
      <c r="J120" s="58" t="str">
        <f>(IFERROR(IF(LARGE(Raw!T:T,A120+COUNTIF(Raw!C:C,"H"))-4000&gt;0,LARGE(Raw!T:T,A120+COUNTIF(Raw!C:C,"H"))-4000,""),""))</f>
        <v/>
      </c>
      <c r="L120" s="3" t="str">
        <f t="shared" si="5"/>
        <v/>
      </c>
      <c r="M120" s="52" t="str">
        <f>IF(O120="","",(INDEX(Raw!D:D,MATCH(O120+2000,Raw!T:T,0))))</f>
        <v/>
      </c>
      <c r="N120" s="52" t="str">
        <f>IF(O120="","",(INDEX(Raw!A:A,MATCH(O120+2000,Raw!T:T,0))))</f>
        <v/>
      </c>
      <c r="O120" s="58" t="str">
        <f>(IFERROR(IF(LARGE(Raw!T:T,A120+COUNTIF(Raw!C:C,"H")+COUNTIF(Raw!C:C,"S"))-2000&gt;0,LARGE(Raw!T:T,A120+COUNTIF(Raw!C:C,"H")+COUNTIF(Raw!C:C,"S"))-2000,""),""))</f>
        <v/>
      </c>
    </row>
    <row r="121" spans="1:15" x14ac:dyDescent="0.3">
      <c r="A121">
        <v>118</v>
      </c>
      <c r="B121" s="3" t="str">
        <f t="shared" si="3"/>
        <v/>
      </c>
      <c r="C121" s="52" t="str">
        <f>IF(E121="","",(INDEX(Raw!D:D,MATCH(E121+6000,Raw!T:T,0))))</f>
        <v/>
      </c>
      <c r="D121" s="52" t="str">
        <f>IF(E121="","",(INDEX(Raw!A:A,MATCH(E121+6000,Raw!T:T,0))))</f>
        <v/>
      </c>
      <c r="E121" s="58" t="str">
        <f>(IFERROR(IF(LARGE(Raw!T:T,A121)-6000&gt;0,LARGE(Raw!T:T,A121)-6000,""),""))</f>
        <v/>
      </c>
      <c r="G121" s="3" t="str">
        <f t="shared" si="4"/>
        <v/>
      </c>
      <c r="H121" s="52" t="str">
        <f>IF(J121="","",(INDEX(Raw!D:D,MATCH(J121+4000,Raw!T:T,0))))</f>
        <v/>
      </c>
      <c r="I121" s="52" t="str">
        <f>IF(J121="","",(INDEX(Raw!A:A,MATCH(J121+4000,Raw!T:T,0))))</f>
        <v/>
      </c>
      <c r="J121" s="58" t="str">
        <f>(IFERROR(IF(LARGE(Raw!T:T,A121+COUNTIF(Raw!C:C,"H"))-4000&gt;0,LARGE(Raw!T:T,A121+COUNTIF(Raw!C:C,"H"))-4000,""),""))</f>
        <v/>
      </c>
      <c r="L121" s="3" t="str">
        <f t="shared" si="5"/>
        <v/>
      </c>
      <c r="M121" s="52" t="str">
        <f>IF(O121="","",(INDEX(Raw!D:D,MATCH(O121+2000,Raw!T:T,0))))</f>
        <v/>
      </c>
      <c r="N121" s="52" t="str">
        <f>IF(O121="","",(INDEX(Raw!A:A,MATCH(O121+2000,Raw!T:T,0))))</f>
        <v/>
      </c>
      <c r="O121" s="58" t="str">
        <f>(IFERROR(IF(LARGE(Raw!T:T,A121+COUNTIF(Raw!C:C,"H")+COUNTIF(Raw!C:C,"S"))-2000&gt;0,LARGE(Raw!T:T,A121+COUNTIF(Raw!C:C,"H")+COUNTIF(Raw!C:C,"S"))-2000,""),""))</f>
        <v/>
      </c>
    </row>
    <row r="122" spans="1:15" x14ac:dyDescent="0.3">
      <c r="A122">
        <v>119</v>
      </c>
      <c r="B122" s="3" t="str">
        <f t="shared" si="3"/>
        <v/>
      </c>
      <c r="C122" s="52" t="str">
        <f>IF(E122="","",(INDEX(Raw!D:D,MATCH(E122+6000,Raw!T:T,0))))</f>
        <v/>
      </c>
      <c r="D122" s="52" t="str">
        <f>IF(E122="","",(INDEX(Raw!A:A,MATCH(E122+6000,Raw!T:T,0))))</f>
        <v/>
      </c>
      <c r="E122" s="58" t="str">
        <f>(IFERROR(IF(LARGE(Raw!T:T,A122)-6000&gt;0,LARGE(Raw!T:T,A122)-6000,""),""))</f>
        <v/>
      </c>
      <c r="G122" s="3" t="str">
        <f t="shared" si="4"/>
        <v/>
      </c>
      <c r="H122" s="52" t="str">
        <f>IF(J122="","",(INDEX(Raw!D:D,MATCH(J122+4000,Raw!T:T,0))))</f>
        <v/>
      </c>
      <c r="I122" s="52" t="str">
        <f>IF(J122="","",(INDEX(Raw!A:A,MATCH(J122+4000,Raw!T:T,0))))</f>
        <v/>
      </c>
      <c r="J122" s="58" t="str">
        <f>(IFERROR(IF(LARGE(Raw!T:T,A122+COUNTIF(Raw!C:C,"H"))-4000&gt;0,LARGE(Raw!T:T,A122+COUNTIF(Raw!C:C,"H"))-4000,""),""))</f>
        <v/>
      </c>
      <c r="L122" s="3" t="str">
        <f t="shared" si="5"/>
        <v/>
      </c>
      <c r="M122" s="52" t="str">
        <f>IF(O122="","",(INDEX(Raw!D:D,MATCH(O122+2000,Raw!T:T,0))))</f>
        <v/>
      </c>
      <c r="N122" s="52" t="str">
        <f>IF(O122="","",(INDEX(Raw!A:A,MATCH(O122+2000,Raw!T:T,0))))</f>
        <v/>
      </c>
      <c r="O122" s="58" t="str">
        <f>(IFERROR(IF(LARGE(Raw!T:T,A122+COUNTIF(Raw!C:C,"H")+COUNTIF(Raw!C:C,"S"))-2000&gt;0,LARGE(Raw!T:T,A122+COUNTIF(Raw!C:C,"H")+COUNTIF(Raw!C:C,"S"))-2000,""),""))</f>
        <v/>
      </c>
    </row>
    <row r="123" spans="1:15" x14ac:dyDescent="0.3">
      <c r="A123">
        <v>120</v>
      </c>
      <c r="B123" s="3" t="str">
        <f t="shared" si="3"/>
        <v/>
      </c>
      <c r="C123" s="52" t="str">
        <f>IF(E123="","",(INDEX(Raw!D:D,MATCH(E123+6000,Raw!T:T,0))))</f>
        <v/>
      </c>
      <c r="D123" s="52" t="str">
        <f>IF(E123="","",(INDEX(Raw!A:A,MATCH(E123+6000,Raw!T:T,0))))</f>
        <v/>
      </c>
      <c r="E123" s="58" t="str">
        <f>(IFERROR(IF(LARGE(Raw!T:T,A123)-6000&gt;0,LARGE(Raw!T:T,A123)-6000,""),""))</f>
        <v/>
      </c>
      <c r="G123" s="3" t="str">
        <f t="shared" si="4"/>
        <v/>
      </c>
      <c r="H123" s="52" t="str">
        <f>IF(J123="","",(INDEX(Raw!D:D,MATCH(J123+4000,Raw!T:T,0))))</f>
        <v/>
      </c>
      <c r="I123" s="52" t="str">
        <f>IF(J123="","",(INDEX(Raw!A:A,MATCH(J123+4000,Raw!T:T,0))))</f>
        <v/>
      </c>
      <c r="J123" s="58" t="str">
        <f>(IFERROR(IF(LARGE(Raw!T:T,A123+COUNTIF(Raw!C:C,"H"))-4000&gt;0,LARGE(Raw!T:T,A123+COUNTIF(Raw!C:C,"H"))-4000,""),""))</f>
        <v/>
      </c>
      <c r="L123" s="3" t="str">
        <f t="shared" si="5"/>
        <v/>
      </c>
      <c r="M123" s="52" t="str">
        <f>IF(O123="","",(INDEX(Raw!D:D,MATCH(O123+2000,Raw!T:T,0))))</f>
        <v/>
      </c>
      <c r="N123" s="52" t="str">
        <f>IF(O123="","",(INDEX(Raw!A:A,MATCH(O123+2000,Raw!T:T,0))))</f>
        <v/>
      </c>
      <c r="O123" s="58" t="str">
        <f>(IFERROR(IF(LARGE(Raw!T:T,A123+COUNTIF(Raw!C:C,"H")+COUNTIF(Raw!C:C,"S"))-2000&gt;0,LARGE(Raw!T:T,A123+COUNTIF(Raw!C:C,"H")+COUNTIF(Raw!C:C,"S"))-2000,""),""))</f>
        <v/>
      </c>
    </row>
    <row r="124" spans="1:15" x14ac:dyDescent="0.3">
      <c r="A124">
        <v>121</v>
      </c>
      <c r="B124" s="3" t="str">
        <f t="shared" si="3"/>
        <v/>
      </c>
      <c r="C124" s="52" t="str">
        <f>IF(E124="","",(INDEX(Raw!D:D,MATCH(E124+6000,Raw!T:T,0))))</f>
        <v/>
      </c>
      <c r="D124" s="52" t="str">
        <f>IF(E124="","",(INDEX(Raw!A:A,MATCH(E124+6000,Raw!T:T,0))))</f>
        <v/>
      </c>
      <c r="E124" s="58" t="str">
        <f>(IFERROR(IF(LARGE(Raw!T:T,A124)-6000&gt;0,LARGE(Raw!T:T,A124)-6000,""),""))</f>
        <v/>
      </c>
      <c r="G124" s="3" t="str">
        <f t="shared" si="4"/>
        <v/>
      </c>
      <c r="H124" s="52" t="str">
        <f>IF(J124="","",(INDEX(Raw!D:D,MATCH(J124+4000,Raw!T:T,0))))</f>
        <v/>
      </c>
      <c r="I124" s="52" t="str">
        <f>IF(J124="","",(INDEX(Raw!A:A,MATCH(J124+4000,Raw!T:T,0))))</f>
        <v/>
      </c>
      <c r="J124" s="58" t="str">
        <f>(IFERROR(IF(LARGE(Raw!T:T,A124+COUNTIF(Raw!C:C,"H"))-4000&gt;0,LARGE(Raw!T:T,A124+COUNTIF(Raw!C:C,"H"))-4000,""),""))</f>
        <v/>
      </c>
      <c r="L124" s="3" t="str">
        <f t="shared" si="5"/>
        <v/>
      </c>
      <c r="M124" s="52" t="str">
        <f>IF(O124="","",(INDEX(Raw!D:D,MATCH(O124+2000,Raw!T:T,0))))</f>
        <v/>
      </c>
      <c r="N124" s="52" t="str">
        <f>IF(O124="","",(INDEX(Raw!A:A,MATCH(O124+2000,Raw!T:T,0))))</f>
        <v/>
      </c>
      <c r="O124" s="58" t="str">
        <f>(IFERROR(IF(LARGE(Raw!T:T,A124+COUNTIF(Raw!C:C,"H")+COUNTIF(Raw!C:C,"S"))-2000&gt;0,LARGE(Raw!T:T,A124+COUNTIF(Raw!C:C,"H")+COUNTIF(Raw!C:C,"S"))-2000,""),""))</f>
        <v/>
      </c>
    </row>
    <row r="125" spans="1:15" x14ac:dyDescent="0.3">
      <c r="A125">
        <v>122</v>
      </c>
      <c r="B125" s="3" t="str">
        <f t="shared" si="3"/>
        <v/>
      </c>
      <c r="C125" s="52" t="str">
        <f>IF(E125="","",(INDEX(Raw!D:D,MATCH(E125+6000,Raw!T:T,0))))</f>
        <v/>
      </c>
      <c r="D125" s="52" t="str">
        <f>IF(E125="","",(INDEX(Raw!A:A,MATCH(E125+6000,Raw!T:T,0))))</f>
        <v/>
      </c>
      <c r="E125" s="58" t="str">
        <f>(IFERROR(IF(LARGE(Raw!T:T,A125)-6000&gt;0,LARGE(Raw!T:T,A125)-6000,""),""))</f>
        <v/>
      </c>
      <c r="G125" s="3" t="str">
        <f t="shared" si="4"/>
        <v/>
      </c>
      <c r="H125" s="52" t="str">
        <f>IF(J125="","",(INDEX(Raw!D:D,MATCH(J125+4000,Raw!T:T,0))))</f>
        <v/>
      </c>
      <c r="I125" s="52" t="str">
        <f>IF(J125="","",(INDEX(Raw!A:A,MATCH(J125+4000,Raw!T:T,0))))</f>
        <v/>
      </c>
      <c r="J125" s="58" t="str">
        <f>(IFERROR(IF(LARGE(Raw!T:T,A125+COUNTIF(Raw!C:C,"H"))-4000&gt;0,LARGE(Raw!T:T,A125+COUNTIF(Raw!C:C,"H"))-4000,""),""))</f>
        <v/>
      </c>
      <c r="L125" s="3" t="str">
        <f t="shared" si="5"/>
        <v/>
      </c>
      <c r="M125" s="52" t="str">
        <f>IF(O125="","",(INDEX(Raw!D:D,MATCH(O125+2000,Raw!T:T,0))))</f>
        <v/>
      </c>
      <c r="N125" s="52" t="str">
        <f>IF(O125="","",(INDEX(Raw!A:A,MATCH(O125+2000,Raw!T:T,0))))</f>
        <v/>
      </c>
      <c r="O125" s="58" t="str">
        <f>(IFERROR(IF(LARGE(Raw!T:T,A125+COUNTIF(Raw!C:C,"H")+COUNTIF(Raw!C:C,"S"))-2000&gt;0,LARGE(Raw!T:T,A125+COUNTIF(Raw!C:C,"H")+COUNTIF(Raw!C:C,"S"))-2000,""),""))</f>
        <v/>
      </c>
    </row>
    <row r="126" spans="1:15" x14ac:dyDescent="0.3">
      <c r="A126">
        <v>123</v>
      </c>
      <c r="B126" s="3" t="str">
        <f t="shared" si="3"/>
        <v/>
      </c>
      <c r="C126" s="52" t="str">
        <f>IF(E126="","",(INDEX(Raw!D:D,MATCH(E126+6000,Raw!T:T,0))))</f>
        <v/>
      </c>
      <c r="D126" s="52" t="str">
        <f>IF(E126="","",(INDEX(Raw!A:A,MATCH(E126+6000,Raw!T:T,0))))</f>
        <v/>
      </c>
      <c r="E126" s="58" t="str">
        <f>(IFERROR(IF(LARGE(Raw!T:T,A126)-6000&gt;0,LARGE(Raw!T:T,A126)-6000,""),""))</f>
        <v/>
      </c>
      <c r="G126" s="3" t="str">
        <f t="shared" si="4"/>
        <v/>
      </c>
      <c r="H126" s="52" t="str">
        <f>IF(J126="","",(INDEX(Raw!D:D,MATCH(J126+4000,Raw!T:T,0))))</f>
        <v/>
      </c>
      <c r="I126" s="52" t="str">
        <f>IF(J126="","",(INDEX(Raw!A:A,MATCH(J126+4000,Raw!T:T,0))))</f>
        <v/>
      </c>
      <c r="J126" s="58" t="str">
        <f>(IFERROR(IF(LARGE(Raw!T:T,A126+COUNTIF(Raw!C:C,"H"))-4000&gt;0,LARGE(Raw!T:T,A126+COUNTIF(Raw!C:C,"H"))-4000,""),""))</f>
        <v/>
      </c>
      <c r="L126" s="3" t="str">
        <f t="shared" si="5"/>
        <v/>
      </c>
      <c r="M126" s="52" t="str">
        <f>IF(O126="","",(INDEX(Raw!D:D,MATCH(O126+2000,Raw!T:T,0))))</f>
        <v/>
      </c>
      <c r="N126" s="52" t="str">
        <f>IF(O126="","",(INDEX(Raw!A:A,MATCH(O126+2000,Raw!T:T,0))))</f>
        <v/>
      </c>
      <c r="O126" s="58" t="str">
        <f>(IFERROR(IF(LARGE(Raw!T:T,A126+COUNTIF(Raw!C:C,"H")+COUNTIF(Raw!C:C,"S"))-2000&gt;0,LARGE(Raw!T:T,A126+COUNTIF(Raw!C:C,"H")+COUNTIF(Raw!C:C,"S"))-2000,""),""))</f>
        <v/>
      </c>
    </row>
    <row r="127" spans="1:15" x14ac:dyDescent="0.3">
      <c r="A127">
        <v>124</v>
      </c>
      <c r="B127" s="3" t="str">
        <f t="shared" si="3"/>
        <v/>
      </c>
      <c r="C127" s="52" t="str">
        <f>IF(E127="","",(INDEX(Raw!D:D,MATCH(E127+6000,Raw!T:T,0))))</f>
        <v/>
      </c>
      <c r="D127" s="52" t="str">
        <f>IF(E127="","",(INDEX(Raw!A:A,MATCH(E127+6000,Raw!T:T,0))))</f>
        <v/>
      </c>
      <c r="E127" s="58" t="str">
        <f>(IFERROR(IF(LARGE(Raw!T:T,A127)-6000&gt;0,LARGE(Raw!T:T,A127)-6000,""),""))</f>
        <v/>
      </c>
      <c r="G127" s="3" t="str">
        <f t="shared" si="4"/>
        <v/>
      </c>
      <c r="H127" s="52" t="str">
        <f>IF(J127="","",(INDEX(Raw!D:D,MATCH(J127+4000,Raw!T:T,0))))</f>
        <v/>
      </c>
      <c r="I127" s="52" t="str">
        <f>IF(J127="","",(INDEX(Raw!A:A,MATCH(J127+4000,Raw!T:T,0))))</f>
        <v/>
      </c>
      <c r="J127" s="58" t="str">
        <f>(IFERROR(IF(LARGE(Raw!T:T,A127+COUNTIF(Raw!C:C,"H"))-4000&gt;0,LARGE(Raw!T:T,A127+COUNTIF(Raw!C:C,"H"))-4000,""),""))</f>
        <v/>
      </c>
      <c r="L127" s="3" t="str">
        <f t="shared" si="5"/>
        <v/>
      </c>
      <c r="M127" s="52" t="str">
        <f>IF(O127="","",(INDEX(Raw!D:D,MATCH(O127+2000,Raw!T:T,0))))</f>
        <v/>
      </c>
      <c r="N127" s="52" t="str">
        <f>IF(O127="","",(INDEX(Raw!A:A,MATCH(O127+2000,Raw!T:T,0))))</f>
        <v/>
      </c>
      <c r="O127" s="58" t="str">
        <f>(IFERROR(IF(LARGE(Raw!T:T,A127+COUNTIF(Raw!C:C,"H")+COUNTIF(Raw!C:C,"S"))-2000&gt;0,LARGE(Raw!T:T,A127+COUNTIF(Raw!C:C,"H")+COUNTIF(Raw!C:C,"S"))-2000,""),""))</f>
        <v/>
      </c>
    </row>
    <row r="128" spans="1:15" x14ac:dyDescent="0.3">
      <c r="A128">
        <v>125</v>
      </c>
      <c r="B128" s="3" t="str">
        <f t="shared" si="3"/>
        <v/>
      </c>
      <c r="C128" s="52" t="str">
        <f>IF(E128="","",(INDEX(Raw!D:D,MATCH(E128+6000,Raw!T:T,0))))</f>
        <v/>
      </c>
      <c r="D128" s="52" t="str">
        <f>IF(E128="","",(INDEX(Raw!A:A,MATCH(E128+6000,Raw!T:T,0))))</f>
        <v/>
      </c>
      <c r="E128" s="58" t="str">
        <f>(IFERROR(IF(LARGE(Raw!T:T,A128)-6000&gt;0,LARGE(Raw!T:T,A128)-6000,""),""))</f>
        <v/>
      </c>
      <c r="G128" s="3" t="str">
        <f t="shared" si="4"/>
        <v/>
      </c>
      <c r="H128" s="52" t="str">
        <f>IF(J128="","",(INDEX(Raw!D:D,MATCH(J128+4000,Raw!T:T,0))))</f>
        <v/>
      </c>
      <c r="I128" s="52" t="str">
        <f>IF(J128="","",(INDEX(Raw!A:A,MATCH(J128+4000,Raw!T:T,0))))</f>
        <v/>
      </c>
      <c r="J128" s="58" t="str">
        <f>(IFERROR(IF(LARGE(Raw!T:T,A128+COUNTIF(Raw!C:C,"H"))-4000&gt;0,LARGE(Raw!T:T,A128+COUNTIF(Raw!C:C,"H"))-4000,""),""))</f>
        <v/>
      </c>
      <c r="L128" s="3" t="str">
        <f t="shared" si="5"/>
        <v/>
      </c>
      <c r="M128" s="52" t="str">
        <f>IF(O128="","",(INDEX(Raw!D:D,MATCH(O128+2000,Raw!T:T,0))))</f>
        <v/>
      </c>
      <c r="N128" s="52" t="str">
        <f>IF(O128="","",(INDEX(Raw!A:A,MATCH(O128+2000,Raw!T:T,0))))</f>
        <v/>
      </c>
      <c r="O128" s="58" t="str">
        <f>(IFERROR(IF(LARGE(Raw!T:T,A128+COUNTIF(Raw!C:C,"H")+COUNTIF(Raw!C:C,"S"))-2000&gt;0,LARGE(Raw!T:T,A128+COUNTIF(Raw!C:C,"H")+COUNTIF(Raw!C:C,"S"))-2000,""),""))</f>
        <v/>
      </c>
    </row>
    <row r="129" spans="1:15" x14ac:dyDescent="0.3">
      <c r="A129">
        <v>126</v>
      </c>
      <c r="B129" s="3" t="str">
        <f t="shared" si="3"/>
        <v/>
      </c>
      <c r="C129" s="52" t="str">
        <f>IF(E129="","",(INDEX(Raw!D:D,MATCH(E129+6000,Raw!T:T,0))))</f>
        <v/>
      </c>
      <c r="D129" s="52" t="str">
        <f>IF(E129="","",(INDEX(Raw!A:A,MATCH(E129+6000,Raw!T:T,0))))</f>
        <v/>
      </c>
      <c r="E129" s="58" t="str">
        <f>(IFERROR(IF(LARGE(Raw!T:T,A129)-6000&gt;0,LARGE(Raw!T:T,A129)-6000,""),""))</f>
        <v/>
      </c>
      <c r="G129" s="3" t="str">
        <f t="shared" si="4"/>
        <v/>
      </c>
      <c r="H129" s="52" t="str">
        <f>IF(J129="","",(INDEX(Raw!D:D,MATCH(J129+4000,Raw!T:T,0))))</f>
        <v/>
      </c>
      <c r="I129" s="52" t="str">
        <f>IF(J129="","",(INDEX(Raw!A:A,MATCH(J129+4000,Raw!T:T,0))))</f>
        <v/>
      </c>
      <c r="J129" s="58" t="str">
        <f>(IFERROR(IF(LARGE(Raw!T:T,A129+COUNTIF(Raw!C:C,"H"))-4000&gt;0,LARGE(Raw!T:T,A129+COUNTIF(Raw!C:C,"H"))-4000,""),""))</f>
        <v/>
      </c>
      <c r="L129" s="3" t="str">
        <f t="shared" si="5"/>
        <v/>
      </c>
      <c r="M129" s="52" t="str">
        <f>IF(O129="","",(INDEX(Raw!D:D,MATCH(O129+2000,Raw!T:T,0))))</f>
        <v/>
      </c>
      <c r="N129" s="52" t="str">
        <f>IF(O129="","",(INDEX(Raw!A:A,MATCH(O129+2000,Raw!T:T,0))))</f>
        <v/>
      </c>
      <c r="O129" s="58" t="str">
        <f>(IFERROR(IF(LARGE(Raw!T:T,A129+COUNTIF(Raw!C:C,"H")+COUNTIF(Raw!C:C,"S"))-2000&gt;0,LARGE(Raw!T:T,A129+COUNTIF(Raw!C:C,"H")+COUNTIF(Raw!C:C,"S"))-2000,""),""))</f>
        <v/>
      </c>
    </row>
    <row r="130" spans="1:15" x14ac:dyDescent="0.3">
      <c r="A130">
        <v>127</v>
      </c>
      <c r="B130" s="3" t="str">
        <f t="shared" si="3"/>
        <v/>
      </c>
      <c r="C130" s="52" t="str">
        <f>IF(E130="","",(INDEX(Raw!D:D,MATCH(E130+6000,Raw!T:T,0))))</f>
        <v/>
      </c>
      <c r="D130" s="52" t="str">
        <f>IF(E130="","",(INDEX(Raw!A:A,MATCH(E130+6000,Raw!T:T,0))))</f>
        <v/>
      </c>
      <c r="E130" s="58" t="str">
        <f>(IFERROR(IF(LARGE(Raw!T:T,A130)-6000&gt;0,LARGE(Raw!T:T,A130)-6000,""),""))</f>
        <v/>
      </c>
      <c r="G130" s="3" t="str">
        <f t="shared" si="4"/>
        <v/>
      </c>
      <c r="H130" s="52" t="str">
        <f>IF(J130="","",(INDEX(Raw!D:D,MATCH(J130+4000,Raw!T:T,0))))</f>
        <v/>
      </c>
      <c r="I130" s="52" t="str">
        <f>IF(J130="","",(INDEX(Raw!A:A,MATCH(J130+4000,Raw!T:T,0))))</f>
        <v/>
      </c>
      <c r="J130" s="58" t="str">
        <f>(IFERROR(IF(LARGE(Raw!T:T,A130+COUNTIF(Raw!C:C,"H"))-4000&gt;0,LARGE(Raw!T:T,A130+COUNTIF(Raw!C:C,"H"))-4000,""),""))</f>
        <v/>
      </c>
      <c r="L130" s="3" t="str">
        <f t="shared" si="5"/>
        <v/>
      </c>
      <c r="M130" s="52" t="str">
        <f>IF(O130="","",(INDEX(Raw!D:D,MATCH(O130+2000,Raw!T:T,0))))</f>
        <v/>
      </c>
      <c r="N130" s="52" t="str">
        <f>IF(O130="","",(INDEX(Raw!A:A,MATCH(O130+2000,Raw!T:T,0))))</f>
        <v/>
      </c>
      <c r="O130" s="58" t="str">
        <f>(IFERROR(IF(LARGE(Raw!T:T,A130+COUNTIF(Raw!C:C,"H")+COUNTIF(Raw!C:C,"S"))-2000&gt;0,LARGE(Raw!T:T,A130+COUNTIF(Raw!C:C,"H")+COUNTIF(Raw!C:C,"S"))-2000,""),""))</f>
        <v/>
      </c>
    </row>
    <row r="131" spans="1:15" x14ac:dyDescent="0.3">
      <c r="A131">
        <v>128</v>
      </c>
      <c r="B131" s="3" t="str">
        <f t="shared" si="3"/>
        <v/>
      </c>
      <c r="C131" s="52" t="str">
        <f>IF(E131="","",(INDEX(Raw!D:D,MATCH(E131+6000,Raw!T:T,0))))</f>
        <v/>
      </c>
      <c r="D131" s="52" t="str">
        <f>IF(E131="","",(INDEX(Raw!A:A,MATCH(E131+6000,Raw!T:T,0))))</f>
        <v/>
      </c>
      <c r="E131" s="58" t="str">
        <f>(IFERROR(IF(LARGE(Raw!T:T,A131)-6000&gt;0,LARGE(Raw!T:T,A131)-6000,""),""))</f>
        <v/>
      </c>
      <c r="G131" s="3" t="str">
        <f t="shared" si="4"/>
        <v/>
      </c>
      <c r="H131" s="52" t="str">
        <f>IF(J131="","",(INDEX(Raw!D:D,MATCH(J131+4000,Raw!T:T,0))))</f>
        <v/>
      </c>
      <c r="I131" s="52" t="str">
        <f>IF(J131="","",(INDEX(Raw!A:A,MATCH(J131+4000,Raw!T:T,0))))</f>
        <v/>
      </c>
      <c r="J131" s="58" t="str">
        <f>(IFERROR(IF(LARGE(Raw!T:T,A131+COUNTIF(Raw!C:C,"H"))-4000&gt;0,LARGE(Raw!T:T,A131+COUNTIF(Raw!C:C,"H"))-4000,""),""))</f>
        <v/>
      </c>
      <c r="L131" s="3" t="str">
        <f t="shared" si="5"/>
        <v/>
      </c>
      <c r="M131" s="52" t="str">
        <f>IF(O131="","",(INDEX(Raw!D:D,MATCH(O131+2000,Raw!T:T,0))))</f>
        <v/>
      </c>
      <c r="N131" s="52" t="str">
        <f>IF(O131="","",(INDEX(Raw!A:A,MATCH(O131+2000,Raw!T:T,0))))</f>
        <v/>
      </c>
      <c r="O131" s="58" t="str">
        <f>(IFERROR(IF(LARGE(Raw!T:T,A131+COUNTIF(Raw!C:C,"H")+COUNTIF(Raw!C:C,"S"))-2000&gt;0,LARGE(Raw!T:T,A131+COUNTIF(Raw!C:C,"H")+COUNTIF(Raw!C:C,"S"))-2000,""),""))</f>
        <v/>
      </c>
    </row>
    <row r="132" spans="1:15" x14ac:dyDescent="0.3">
      <c r="A132">
        <v>129</v>
      </c>
      <c r="B132" s="3" t="str">
        <f t="shared" si="3"/>
        <v/>
      </c>
      <c r="C132" s="52" t="str">
        <f>IF(E132="","",(INDEX(Raw!D:D,MATCH(E132+6000,Raw!T:T,0))))</f>
        <v/>
      </c>
      <c r="D132" s="52" t="str">
        <f>IF(E132="","",(INDEX(Raw!A:A,MATCH(E132+6000,Raw!T:T,0))))</f>
        <v/>
      </c>
      <c r="E132" s="58" t="str">
        <f>(IFERROR(IF(LARGE(Raw!T:T,A132)-6000&gt;0,LARGE(Raw!T:T,A132)-6000,""),""))</f>
        <v/>
      </c>
      <c r="G132" s="3" t="str">
        <f t="shared" si="4"/>
        <v/>
      </c>
      <c r="H132" s="52" t="str">
        <f>IF(J132="","",(INDEX(Raw!D:D,MATCH(J132+4000,Raw!T:T,0))))</f>
        <v/>
      </c>
      <c r="I132" s="52" t="str">
        <f>IF(J132="","",(INDEX(Raw!A:A,MATCH(J132+4000,Raw!T:T,0))))</f>
        <v/>
      </c>
      <c r="J132" s="58" t="str">
        <f>(IFERROR(IF(LARGE(Raw!T:T,A132+COUNTIF(Raw!C:C,"H"))-4000&gt;0,LARGE(Raw!T:T,A132+COUNTIF(Raw!C:C,"H"))-4000,""),""))</f>
        <v/>
      </c>
      <c r="L132" s="3" t="str">
        <f t="shared" si="5"/>
        <v/>
      </c>
      <c r="M132" s="52" t="str">
        <f>IF(O132="","",(INDEX(Raw!D:D,MATCH(O132+2000,Raw!T:T,0))))</f>
        <v/>
      </c>
      <c r="N132" s="52" t="str">
        <f>IF(O132="","",(INDEX(Raw!A:A,MATCH(O132+2000,Raw!T:T,0))))</f>
        <v/>
      </c>
      <c r="O132" s="58" t="str">
        <f>(IFERROR(IF(LARGE(Raw!T:T,A132+COUNTIF(Raw!C:C,"H")+COUNTIF(Raw!C:C,"S"))-2000&gt;0,LARGE(Raw!T:T,A132+COUNTIF(Raw!C:C,"H")+COUNTIF(Raw!C:C,"S"))-2000,""),""))</f>
        <v/>
      </c>
    </row>
    <row r="133" spans="1:15" x14ac:dyDescent="0.3">
      <c r="A133">
        <v>130</v>
      </c>
      <c r="B133" s="3" t="str">
        <f t="shared" ref="B133:B196" si="6">IFERROR(IF(ROUND(E133,3)=ROUND(E132,3),B132,B132+1),"")</f>
        <v/>
      </c>
      <c r="C133" s="52" t="str">
        <f>IF(E133="","",(INDEX(Raw!D:D,MATCH(E133+6000,Raw!T:T,0))))</f>
        <v/>
      </c>
      <c r="D133" s="52" t="str">
        <f>IF(E133="","",(INDEX(Raw!A:A,MATCH(E133+6000,Raw!T:T,0))))</f>
        <v/>
      </c>
      <c r="E133" s="58" t="str">
        <f>(IFERROR(IF(LARGE(Raw!T:T,A133)-6000&gt;0,LARGE(Raw!T:T,A133)-6000,""),""))</f>
        <v/>
      </c>
      <c r="G133" s="3" t="str">
        <f t="shared" ref="G133:G196" si="7">IFERROR(IF(ROUND(J133,3)=ROUND(J132,3),G132,G132+1),"")</f>
        <v/>
      </c>
      <c r="H133" s="52" t="str">
        <f>IF(J133="","",(INDEX(Raw!D:D,MATCH(J133+4000,Raw!T:T,0))))</f>
        <v/>
      </c>
      <c r="I133" s="52" t="str">
        <f>IF(J133="","",(INDEX(Raw!A:A,MATCH(J133+4000,Raw!T:T,0))))</f>
        <v/>
      </c>
      <c r="J133" s="58" t="str">
        <f>(IFERROR(IF(LARGE(Raw!T:T,A133+COUNTIF(Raw!C:C,"H"))-4000&gt;0,LARGE(Raw!T:T,A133+COUNTIF(Raw!C:C,"H"))-4000,""),""))</f>
        <v/>
      </c>
      <c r="L133" s="3" t="str">
        <f t="shared" ref="L133:L196" si="8">IFERROR(IF(ROUND(O133,3)=ROUND(O132,3),L132,L132+1),"")</f>
        <v/>
      </c>
      <c r="M133" s="52" t="str">
        <f>IF(O133="","",(INDEX(Raw!D:D,MATCH(O133+2000,Raw!T:T,0))))</f>
        <v/>
      </c>
      <c r="N133" s="52" t="str">
        <f>IF(O133="","",(INDEX(Raw!A:A,MATCH(O133+2000,Raw!T:T,0))))</f>
        <v/>
      </c>
      <c r="O133" s="58" t="str">
        <f>(IFERROR(IF(LARGE(Raw!T:T,A133+COUNTIF(Raw!C:C,"H")+COUNTIF(Raw!C:C,"S"))-2000&gt;0,LARGE(Raw!T:T,A133+COUNTIF(Raw!C:C,"H")+COUNTIF(Raw!C:C,"S"))-2000,""),""))</f>
        <v/>
      </c>
    </row>
    <row r="134" spans="1:15" x14ac:dyDescent="0.3">
      <c r="A134">
        <v>131</v>
      </c>
      <c r="B134" s="3" t="str">
        <f t="shared" si="6"/>
        <v/>
      </c>
      <c r="C134" s="52" t="str">
        <f>IF(E134="","",(INDEX(Raw!D:D,MATCH(E134+6000,Raw!T:T,0))))</f>
        <v/>
      </c>
      <c r="D134" s="52" t="str">
        <f>IF(E134="","",(INDEX(Raw!A:A,MATCH(E134+6000,Raw!T:T,0))))</f>
        <v/>
      </c>
      <c r="E134" s="58" t="str">
        <f>(IFERROR(IF(LARGE(Raw!T:T,A134)-6000&gt;0,LARGE(Raw!T:T,A134)-6000,""),""))</f>
        <v/>
      </c>
      <c r="G134" s="3" t="str">
        <f t="shared" si="7"/>
        <v/>
      </c>
      <c r="H134" s="52" t="str">
        <f>IF(J134="","",(INDEX(Raw!D:D,MATCH(J134+4000,Raw!T:T,0))))</f>
        <v/>
      </c>
      <c r="I134" s="52" t="str">
        <f>IF(J134="","",(INDEX(Raw!A:A,MATCH(J134+4000,Raw!T:T,0))))</f>
        <v/>
      </c>
      <c r="J134" s="58" t="str">
        <f>(IFERROR(IF(LARGE(Raw!T:T,A134+COUNTIF(Raw!C:C,"H"))-4000&gt;0,LARGE(Raw!T:T,A134+COUNTIF(Raw!C:C,"H"))-4000,""),""))</f>
        <v/>
      </c>
      <c r="L134" s="3" t="str">
        <f t="shared" si="8"/>
        <v/>
      </c>
      <c r="M134" s="52" t="str">
        <f>IF(O134="","",(INDEX(Raw!D:D,MATCH(O134+2000,Raw!T:T,0))))</f>
        <v/>
      </c>
      <c r="N134" s="52" t="str">
        <f>IF(O134="","",(INDEX(Raw!A:A,MATCH(O134+2000,Raw!T:T,0))))</f>
        <v/>
      </c>
      <c r="O134" s="58" t="str">
        <f>(IFERROR(IF(LARGE(Raw!T:T,A134+COUNTIF(Raw!C:C,"H")+COUNTIF(Raw!C:C,"S"))-2000&gt;0,LARGE(Raw!T:T,A134+COUNTIF(Raw!C:C,"H")+COUNTIF(Raw!C:C,"S"))-2000,""),""))</f>
        <v/>
      </c>
    </row>
    <row r="135" spans="1:15" x14ac:dyDescent="0.3">
      <c r="A135">
        <v>132</v>
      </c>
      <c r="B135" s="3" t="str">
        <f t="shared" si="6"/>
        <v/>
      </c>
      <c r="C135" s="52" t="str">
        <f>IF(E135="","",(INDEX(Raw!D:D,MATCH(E135+6000,Raw!T:T,0))))</f>
        <v/>
      </c>
      <c r="D135" s="52" t="str">
        <f>IF(E135="","",(INDEX(Raw!A:A,MATCH(E135+6000,Raw!T:T,0))))</f>
        <v/>
      </c>
      <c r="E135" s="58" t="str">
        <f>(IFERROR(IF(LARGE(Raw!T:T,A135)-6000&gt;0,LARGE(Raw!T:T,A135)-6000,""),""))</f>
        <v/>
      </c>
      <c r="G135" s="3" t="str">
        <f t="shared" si="7"/>
        <v/>
      </c>
      <c r="H135" s="52" t="str">
        <f>IF(J135="","",(INDEX(Raw!D:D,MATCH(J135+4000,Raw!T:T,0))))</f>
        <v/>
      </c>
      <c r="I135" s="52" t="str">
        <f>IF(J135="","",(INDEX(Raw!A:A,MATCH(J135+4000,Raw!T:T,0))))</f>
        <v/>
      </c>
      <c r="J135" s="58" t="str">
        <f>(IFERROR(IF(LARGE(Raw!T:T,A135+COUNTIF(Raw!C:C,"H"))-4000&gt;0,LARGE(Raw!T:T,A135+COUNTIF(Raw!C:C,"H"))-4000,""),""))</f>
        <v/>
      </c>
      <c r="L135" s="3" t="str">
        <f t="shared" si="8"/>
        <v/>
      </c>
      <c r="M135" s="52" t="str">
        <f>IF(O135="","",(INDEX(Raw!D:D,MATCH(O135+2000,Raw!T:T,0))))</f>
        <v/>
      </c>
      <c r="N135" s="52" t="str">
        <f>IF(O135="","",(INDEX(Raw!A:A,MATCH(O135+2000,Raw!T:T,0))))</f>
        <v/>
      </c>
      <c r="O135" s="58" t="str">
        <f>(IFERROR(IF(LARGE(Raw!T:T,A135+COUNTIF(Raw!C:C,"H")+COUNTIF(Raw!C:C,"S"))-2000&gt;0,LARGE(Raw!T:T,A135+COUNTIF(Raw!C:C,"H")+COUNTIF(Raw!C:C,"S"))-2000,""),""))</f>
        <v/>
      </c>
    </row>
    <row r="136" spans="1:15" x14ac:dyDescent="0.3">
      <c r="A136">
        <v>133</v>
      </c>
      <c r="B136" s="3" t="str">
        <f t="shared" si="6"/>
        <v/>
      </c>
      <c r="C136" s="52" t="str">
        <f>IF(E136="","",(INDEX(Raw!D:D,MATCH(E136+6000,Raw!T:T,0))))</f>
        <v/>
      </c>
      <c r="D136" s="52" t="str">
        <f>IF(E136="","",(INDEX(Raw!A:A,MATCH(E136+6000,Raw!T:T,0))))</f>
        <v/>
      </c>
      <c r="E136" s="58" t="str">
        <f>(IFERROR(IF(LARGE(Raw!T:T,A136)-6000&gt;0,LARGE(Raw!T:T,A136)-6000,""),""))</f>
        <v/>
      </c>
      <c r="G136" s="3" t="str">
        <f t="shared" si="7"/>
        <v/>
      </c>
      <c r="H136" s="52" t="str">
        <f>IF(J136="","",(INDEX(Raw!D:D,MATCH(J136+4000,Raw!T:T,0))))</f>
        <v/>
      </c>
      <c r="I136" s="52" t="str">
        <f>IF(J136="","",(INDEX(Raw!A:A,MATCH(J136+4000,Raw!T:T,0))))</f>
        <v/>
      </c>
      <c r="J136" s="58" t="str">
        <f>(IFERROR(IF(LARGE(Raw!T:T,A136+COUNTIF(Raw!C:C,"H"))-4000&gt;0,LARGE(Raw!T:T,A136+COUNTIF(Raw!C:C,"H"))-4000,""),""))</f>
        <v/>
      </c>
      <c r="L136" s="3" t="str">
        <f t="shared" si="8"/>
        <v/>
      </c>
      <c r="M136" s="52" t="str">
        <f>IF(O136="","",(INDEX(Raw!D:D,MATCH(O136+2000,Raw!T:T,0))))</f>
        <v/>
      </c>
      <c r="N136" s="52" t="str">
        <f>IF(O136="","",(INDEX(Raw!A:A,MATCH(O136+2000,Raw!T:T,0))))</f>
        <v/>
      </c>
      <c r="O136" s="58" t="str">
        <f>(IFERROR(IF(LARGE(Raw!T:T,A136+COUNTIF(Raw!C:C,"H")+COUNTIF(Raw!C:C,"S"))-2000&gt;0,LARGE(Raw!T:T,A136+COUNTIF(Raw!C:C,"H")+COUNTIF(Raw!C:C,"S"))-2000,""),""))</f>
        <v/>
      </c>
    </row>
    <row r="137" spans="1:15" x14ac:dyDescent="0.3">
      <c r="A137">
        <v>134</v>
      </c>
      <c r="B137" s="3" t="str">
        <f t="shared" si="6"/>
        <v/>
      </c>
      <c r="C137" s="52" t="str">
        <f>IF(E137="","",(INDEX(Raw!D:D,MATCH(E137+6000,Raw!T:T,0))))</f>
        <v/>
      </c>
      <c r="D137" s="52" t="str">
        <f>IF(E137="","",(INDEX(Raw!A:A,MATCH(E137+6000,Raw!T:T,0))))</f>
        <v/>
      </c>
      <c r="E137" s="58" t="str">
        <f>(IFERROR(IF(LARGE(Raw!T:T,A137)-6000&gt;0,LARGE(Raw!T:T,A137)-6000,""),""))</f>
        <v/>
      </c>
      <c r="G137" s="3" t="str">
        <f t="shared" si="7"/>
        <v/>
      </c>
      <c r="H137" s="52" t="str">
        <f>IF(J137="","",(INDEX(Raw!D:D,MATCH(J137+4000,Raw!T:T,0))))</f>
        <v/>
      </c>
      <c r="I137" s="52" t="str">
        <f>IF(J137="","",(INDEX(Raw!A:A,MATCH(J137+4000,Raw!T:T,0))))</f>
        <v/>
      </c>
      <c r="J137" s="58" t="str">
        <f>(IFERROR(IF(LARGE(Raw!T:T,A137+COUNTIF(Raw!C:C,"H"))-4000&gt;0,LARGE(Raw!T:T,A137+COUNTIF(Raw!C:C,"H"))-4000,""),""))</f>
        <v/>
      </c>
      <c r="L137" s="3" t="str">
        <f t="shared" si="8"/>
        <v/>
      </c>
      <c r="M137" s="52" t="str">
        <f>IF(O137="","",(INDEX(Raw!D:D,MATCH(O137+2000,Raw!T:T,0))))</f>
        <v/>
      </c>
      <c r="N137" s="52" t="str">
        <f>IF(O137="","",(INDEX(Raw!A:A,MATCH(O137+2000,Raw!T:T,0))))</f>
        <v/>
      </c>
      <c r="O137" s="58" t="str">
        <f>(IFERROR(IF(LARGE(Raw!T:T,A137+COUNTIF(Raw!C:C,"H")+COUNTIF(Raw!C:C,"S"))-2000&gt;0,LARGE(Raw!T:T,A137+COUNTIF(Raw!C:C,"H")+COUNTIF(Raw!C:C,"S"))-2000,""),""))</f>
        <v/>
      </c>
    </row>
    <row r="138" spans="1:15" x14ac:dyDescent="0.3">
      <c r="A138">
        <v>135</v>
      </c>
      <c r="B138" s="3" t="str">
        <f t="shared" si="6"/>
        <v/>
      </c>
      <c r="C138" s="52" t="str">
        <f>IF(E138="","",(INDEX(Raw!D:D,MATCH(E138+6000,Raw!T:T,0))))</f>
        <v/>
      </c>
      <c r="D138" s="52" t="str">
        <f>IF(E138="","",(INDEX(Raw!A:A,MATCH(E138+6000,Raw!T:T,0))))</f>
        <v/>
      </c>
      <c r="E138" s="58" t="str">
        <f>(IFERROR(IF(LARGE(Raw!T:T,A138)-6000&gt;0,LARGE(Raw!T:T,A138)-6000,""),""))</f>
        <v/>
      </c>
      <c r="G138" s="3" t="str">
        <f t="shared" si="7"/>
        <v/>
      </c>
      <c r="H138" s="52" t="str">
        <f>IF(J138="","",(INDEX(Raw!D:D,MATCH(J138+4000,Raw!T:T,0))))</f>
        <v/>
      </c>
      <c r="I138" s="52" t="str">
        <f>IF(J138="","",(INDEX(Raw!A:A,MATCH(J138+4000,Raw!T:T,0))))</f>
        <v/>
      </c>
      <c r="J138" s="58" t="str">
        <f>(IFERROR(IF(LARGE(Raw!T:T,A138+COUNTIF(Raw!C:C,"H"))-4000&gt;0,LARGE(Raw!T:T,A138+COUNTIF(Raw!C:C,"H"))-4000,""),""))</f>
        <v/>
      </c>
      <c r="L138" s="3" t="str">
        <f t="shared" si="8"/>
        <v/>
      </c>
      <c r="M138" s="52" t="str">
        <f>IF(O138="","",(INDEX(Raw!D:D,MATCH(O138+2000,Raw!T:T,0))))</f>
        <v/>
      </c>
      <c r="N138" s="52" t="str">
        <f>IF(O138="","",(INDEX(Raw!A:A,MATCH(O138+2000,Raw!T:T,0))))</f>
        <v/>
      </c>
      <c r="O138" s="58" t="str">
        <f>(IFERROR(IF(LARGE(Raw!T:T,A138+COUNTIF(Raw!C:C,"H")+COUNTIF(Raw!C:C,"S"))-2000&gt;0,LARGE(Raw!T:T,A138+COUNTIF(Raw!C:C,"H")+COUNTIF(Raw!C:C,"S"))-2000,""),""))</f>
        <v/>
      </c>
    </row>
    <row r="139" spans="1:15" x14ac:dyDescent="0.3">
      <c r="A139">
        <v>136</v>
      </c>
      <c r="B139" s="3" t="str">
        <f t="shared" si="6"/>
        <v/>
      </c>
      <c r="C139" s="52" t="str">
        <f>IF(E139="","",(INDEX(Raw!D:D,MATCH(E139+6000,Raw!T:T,0))))</f>
        <v/>
      </c>
      <c r="D139" s="52" t="str">
        <f>IF(E139="","",(INDEX(Raw!A:A,MATCH(E139+6000,Raw!T:T,0))))</f>
        <v/>
      </c>
      <c r="E139" s="58" t="str">
        <f>(IFERROR(IF(LARGE(Raw!T:T,A139)-6000&gt;0,LARGE(Raw!T:T,A139)-6000,""),""))</f>
        <v/>
      </c>
      <c r="G139" s="3" t="str">
        <f t="shared" si="7"/>
        <v/>
      </c>
      <c r="H139" s="52" t="str">
        <f>IF(J139="","",(INDEX(Raw!D:D,MATCH(J139+4000,Raw!T:T,0))))</f>
        <v/>
      </c>
      <c r="I139" s="52" t="str">
        <f>IF(J139="","",(INDEX(Raw!A:A,MATCH(J139+4000,Raw!T:T,0))))</f>
        <v/>
      </c>
      <c r="J139" s="58" t="str">
        <f>(IFERROR(IF(LARGE(Raw!T:T,A139+COUNTIF(Raw!C:C,"H"))-4000&gt;0,LARGE(Raw!T:T,A139+COUNTIF(Raw!C:C,"H"))-4000,""),""))</f>
        <v/>
      </c>
      <c r="L139" s="3" t="str">
        <f t="shared" si="8"/>
        <v/>
      </c>
      <c r="M139" s="52" t="str">
        <f>IF(O139="","",(INDEX(Raw!D:D,MATCH(O139+2000,Raw!T:T,0))))</f>
        <v/>
      </c>
      <c r="N139" s="52" t="str">
        <f>IF(O139="","",(INDEX(Raw!A:A,MATCH(O139+2000,Raw!T:T,0))))</f>
        <v/>
      </c>
      <c r="O139" s="58" t="str">
        <f>(IFERROR(IF(LARGE(Raw!T:T,A139+COUNTIF(Raw!C:C,"H")+COUNTIF(Raw!C:C,"S"))-2000&gt;0,LARGE(Raw!T:T,A139+COUNTIF(Raw!C:C,"H")+COUNTIF(Raw!C:C,"S"))-2000,""),""))</f>
        <v/>
      </c>
    </row>
    <row r="140" spans="1:15" x14ac:dyDescent="0.3">
      <c r="A140">
        <v>137</v>
      </c>
      <c r="B140" s="3" t="str">
        <f t="shared" si="6"/>
        <v/>
      </c>
      <c r="C140" s="52" t="str">
        <f>IF(E140="","",(INDEX(Raw!D:D,MATCH(E140+6000,Raw!T:T,0))))</f>
        <v/>
      </c>
      <c r="D140" s="52" t="str">
        <f>IF(E140="","",(INDEX(Raw!A:A,MATCH(E140+6000,Raw!T:T,0))))</f>
        <v/>
      </c>
      <c r="E140" s="58" t="str">
        <f>(IFERROR(IF(LARGE(Raw!T:T,A140)-6000&gt;0,LARGE(Raw!T:T,A140)-6000,""),""))</f>
        <v/>
      </c>
      <c r="G140" s="3" t="str">
        <f t="shared" si="7"/>
        <v/>
      </c>
      <c r="H140" s="52" t="str">
        <f>IF(J140="","",(INDEX(Raw!D:D,MATCH(J140+4000,Raw!T:T,0))))</f>
        <v/>
      </c>
      <c r="I140" s="52" t="str">
        <f>IF(J140="","",(INDEX(Raw!A:A,MATCH(J140+4000,Raw!T:T,0))))</f>
        <v/>
      </c>
      <c r="J140" s="58" t="str">
        <f>(IFERROR(IF(LARGE(Raw!T:T,A140+COUNTIF(Raw!C:C,"H"))-4000&gt;0,LARGE(Raw!T:T,A140+COUNTIF(Raw!C:C,"H"))-4000,""),""))</f>
        <v/>
      </c>
      <c r="L140" s="3" t="str">
        <f t="shared" si="8"/>
        <v/>
      </c>
      <c r="M140" s="52" t="str">
        <f>IF(O140="","",(INDEX(Raw!D:D,MATCH(O140+2000,Raw!T:T,0))))</f>
        <v/>
      </c>
      <c r="N140" s="52" t="str">
        <f>IF(O140="","",(INDEX(Raw!A:A,MATCH(O140+2000,Raw!T:T,0))))</f>
        <v/>
      </c>
      <c r="O140" s="58" t="str">
        <f>(IFERROR(IF(LARGE(Raw!T:T,A140+COUNTIF(Raw!C:C,"H")+COUNTIF(Raw!C:C,"S"))-2000&gt;0,LARGE(Raw!T:T,A140+COUNTIF(Raw!C:C,"H")+COUNTIF(Raw!C:C,"S"))-2000,""),""))</f>
        <v/>
      </c>
    </row>
    <row r="141" spans="1:15" x14ac:dyDescent="0.3">
      <c r="A141">
        <v>138</v>
      </c>
      <c r="B141" s="3" t="str">
        <f t="shared" si="6"/>
        <v/>
      </c>
      <c r="C141" s="52" t="str">
        <f>IF(E141="","",(INDEX(Raw!D:D,MATCH(E141+6000,Raw!T:T,0))))</f>
        <v/>
      </c>
      <c r="D141" s="52" t="str">
        <f>IF(E141="","",(INDEX(Raw!A:A,MATCH(E141+6000,Raw!T:T,0))))</f>
        <v/>
      </c>
      <c r="E141" s="58" t="str">
        <f>(IFERROR(IF(LARGE(Raw!T:T,A141)-6000&gt;0,LARGE(Raw!T:T,A141)-6000,""),""))</f>
        <v/>
      </c>
      <c r="G141" s="3" t="str">
        <f t="shared" si="7"/>
        <v/>
      </c>
      <c r="H141" s="52" t="str">
        <f>IF(J141="","",(INDEX(Raw!D:D,MATCH(J141+4000,Raw!T:T,0))))</f>
        <v/>
      </c>
      <c r="I141" s="52" t="str">
        <f>IF(J141="","",(INDEX(Raw!A:A,MATCH(J141+4000,Raw!T:T,0))))</f>
        <v/>
      </c>
      <c r="J141" s="58" t="str">
        <f>(IFERROR(IF(LARGE(Raw!T:T,A141+COUNTIF(Raw!C:C,"H"))-4000&gt;0,LARGE(Raw!T:T,A141+COUNTIF(Raw!C:C,"H"))-4000,""),""))</f>
        <v/>
      </c>
      <c r="L141" s="3" t="str">
        <f t="shared" si="8"/>
        <v/>
      </c>
      <c r="M141" s="52" t="str">
        <f>IF(O141="","",(INDEX(Raw!D:D,MATCH(O141+2000,Raw!T:T,0))))</f>
        <v/>
      </c>
      <c r="N141" s="52" t="str">
        <f>IF(O141="","",(INDEX(Raw!A:A,MATCH(O141+2000,Raw!T:T,0))))</f>
        <v/>
      </c>
      <c r="O141" s="58" t="str">
        <f>(IFERROR(IF(LARGE(Raw!T:T,A141+COUNTIF(Raw!C:C,"H")+COUNTIF(Raw!C:C,"S"))-2000&gt;0,LARGE(Raw!T:T,A141+COUNTIF(Raw!C:C,"H")+COUNTIF(Raw!C:C,"S"))-2000,""),""))</f>
        <v/>
      </c>
    </row>
    <row r="142" spans="1:15" x14ac:dyDescent="0.3">
      <c r="A142">
        <v>139</v>
      </c>
      <c r="B142" s="3" t="str">
        <f t="shared" si="6"/>
        <v/>
      </c>
      <c r="C142" s="52" t="str">
        <f>IF(E142="","",(INDEX(Raw!D:D,MATCH(E142+6000,Raw!T:T,0))))</f>
        <v/>
      </c>
      <c r="D142" s="52" t="str">
        <f>IF(E142="","",(INDEX(Raw!A:A,MATCH(E142+6000,Raw!T:T,0))))</f>
        <v/>
      </c>
      <c r="E142" s="58" t="str">
        <f>(IFERROR(IF(LARGE(Raw!T:T,A142)-6000&gt;0,LARGE(Raw!T:T,A142)-6000,""),""))</f>
        <v/>
      </c>
      <c r="G142" s="3" t="str">
        <f t="shared" si="7"/>
        <v/>
      </c>
      <c r="H142" s="52" t="str">
        <f>IF(J142="","",(INDEX(Raw!D:D,MATCH(J142+4000,Raw!T:T,0))))</f>
        <v/>
      </c>
      <c r="I142" s="52" t="str">
        <f>IF(J142="","",(INDEX(Raw!A:A,MATCH(J142+4000,Raw!T:T,0))))</f>
        <v/>
      </c>
      <c r="J142" s="58" t="str">
        <f>(IFERROR(IF(LARGE(Raw!T:T,A142+COUNTIF(Raw!C:C,"H"))-4000&gt;0,LARGE(Raw!T:T,A142+COUNTIF(Raw!C:C,"H"))-4000,""),""))</f>
        <v/>
      </c>
      <c r="L142" s="3" t="str">
        <f t="shared" si="8"/>
        <v/>
      </c>
      <c r="M142" s="52" t="str">
        <f>IF(O142="","",(INDEX(Raw!D:D,MATCH(O142+2000,Raw!T:T,0))))</f>
        <v/>
      </c>
      <c r="N142" s="52" t="str">
        <f>IF(O142="","",(INDEX(Raw!A:A,MATCH(O142+2000,Raw!T:T,0))))</f>
        <v/>
      </c>
      <c r="O142" s="58" t="str">
        <f>(IFERROR(IF(LARGE(Raw!T:T,A142+COUNTIF(Raw!C:C,"H")+COUNTIF(Raw!C:C,"S"))-2000&gt;0,LARGE(Raw!T:T,A142+COUNTIF(Raw!C:C,"H")+COUNTIF(Raw!C:C,"S"))-2000,""),""))</f>
        <v/>
      </c>
    </row>
    <row r="143" spans="1:15" x14ac:dyDescent="0.3">
      <c r="A143">
        <v>140</v>
      </c>
      <c r="B143" s="3" t="str">
        <f t="shared" si="6"/>
        <v/>
      </c>
      <c r="C143" s="52" t="str">
        <f>IF(E143="","",(INDEX(Raw!D:D,MATCH(E143+6000,Raw!T:T,0))))</f>
        <v/>
      </c>
      <c r="D143" s="52" t="str">
        <f>IF(E143="","",(INDEX(Raw!A:A,MATCH(E143+6000,Raw!T:T,0))))</f>
        <v/>
      </c>
      <c r="E143" s="58" t="str">
        <f>(IFERROR(IF(LARGE(Raw!T:T,A143)-6000&gt;0,LARGE(Raw!T:T,A143)-6000,""),""))</f>
        <v/>
      </c>
      <c r="G143" s="3" t="str">
        <f t="shared" si="7"/>
        <v/>
      </c>
      <c r="H143" s="52" t="str">
        <f>IF(J143="","",(INDEX(Raw!D:D,MATCH(J143+4000,Raw!T:T,0))))</f>
        <v/>
      </c>
      <c r="I143" s="52" t="str">
        <f>IF(J143="","",(INDEX(Raw!A:A,MATCH(J143+4000,Raw!T:T,0))))</f>
        <v/>
      </c>
      <c r="J143" s="58" t="str">
        <f>(IFERROR(IF(LARGE(Raw!T:T,A143+COUNTIF(Raw!C:C,"H"))-4000&gt;0,LARGE(Raw!T:T,A143+COUNTIF(Raw!C:C,"H"))-4000,""),""))</f>
        <v/>
      </c>
      <c r="L143" s="3" t="str">
        <f t="shared" si="8"/>
        <v/>
      </c>
      <c r="M143" s="52" t="str">
        <f>IF(O143="","",(INDEX(Raw!D:D,MATCH(O143+2000,Raw!T:T,0))))</f>
        <v/>
      </c>
      <c r="N143" s="52" t="str">
        <f>IF(O143="","",(INDEX(Raw!A:A,MATCH(O143+2000,Raw!T:T,0))))</f>
        <v/>
      </c>
      <c r="O143" s="58" t="str">
        <f>(IFERROR(IF(LARGE(Raw!T:T,A143+COUNTIF(Raw!C:C,"H")+COUNTIF(Raw!C:C,"S"))-2000&gt;0,LARGE(Raw!T:T,A143+COUNTIF(Raw!C:C,"H")+COUNTIF(Raw!C:C,"S"))-2000,""),""))</f>
        <v/>
      </c>
    </row>
    <row r="144" spans="1:15" x14ac:dyDescent="0.3">
      <c r="A144">
        <v>141</v>
      </c>
      <c r="B144" s="3" t="str">
        <f t="shared" si="6"/>
        <v/>
      </c>
      <c r="C144" s="52" t="str">
        <f>IF(E144="","",(INDEX(Raw!D:D,MATCH(E144+6000,Raw!T:T,0))))</f>
        <v/>
      </c>
      <c r="D144" s="52" t="str">
        <f>IF(E144="","",(INDEX(Raw!A:A,MATCH(E144+6000,Raw!T:T,0))))</f>
        <v/>
      </c>
      <c r="E144" s="58" t="str">
        <f>(IFERROR(IF(LARGE(Raw!T:T,A144)-6000&gt;0,LARGE(Raw!T:T,A144)-6000,""),""))</f>
        <v/>
      </c>
      <c r="G144" s="3" t="str">
        <f t="shared" si="7"/>
        <v/>
      </c>
      <c r="H144" s="52" t="str">
        <f>IF(J144="","",(INDEX(Raw!D:D,MATCH(J144+4000,Raw!T:T,0))))</f>
        <v/>
      </c>
      <c r="I144" s="52" t="str">
        <f>IF(J144="","",(INDEX(Raw!A:A,MATCH(J144+4000,Raw!T:T,0))))</f>
        <v/>
      </c>
      <c r="J144" s="58" t="str">
        <f>(IFERROR(IF(LARGE(Raw!T:T,A144+COUNTIF(Raw!C:C,"H"))-4000&gt;0,LARGE(Raw!T:T,A144+COUNTIF(Raw!C:C,"H"))-4000,""),""))</f>
        <v/>
      </c>
      <c r="L144" s="3" t="str">
        <f t="shared" si="8"/>
        <v/>
      </c>
      <c r="M144" s="52" t="str">
        <f>IF(O144="","",(INDEX(Raw!D:D,MATCH(O144+2000,Raw!T:T,0))))</f>
        <v/>
      </c>
      <c r="N144" s="52" t="str">
        <f>IF(O144="","",(INDEX(Raw!A:A,MATCH(O144+2000,Raw!T:T,0))))</f>
        <v/>
      </c>
      <c r="O144" s="58" t="str">
        <f>(IFERROR(IF(LARGE(Raw!T:T,A144+COUNTIF(Raw!C:C,"H")+COUNTIF(Raw!C:C,"S"))-2000&gt;0,LARGE(Raw!T:T,A144+COUNTIF(Raw!C:C,"H")+COUNTIF(Raw!C:C,"S"))-2000,""),""))</f>
        <v/>
      </c>
    </row>
    <row r="145" spans="1:15" x14ac:dyDescent="0.3">
      <c r="A145">
        <v>142</v>
      </c>
      <c r="B145" s="3" t="str">
        <f t="shared" si="6"/>
        <v/>
      </c>
      <c r="C145" s="52" t="str">
        <f>IF(E145="","",(INDEX(Raw!D:D,MATCH(E145+6000,Raw!T:T,0))))</f>
        <v/>
      </c>
      <c r="D145" s="52" t="str">
        <f>IF(E145="","",(INDEX(Raw!A:A,MATCH(E145+6000,Raw!T:T,0))))</f>
        <v/>
      </c>
      <c r="E145" s="58" t="str">
        <f>(IFERROR(IF(LARGE(Raw!T:T,A145)-6000&gt;0,LARGE(Raw!T:T,A145)-6000,""),""))</f>
        <v/>
      </c>
      <c r="G145" s="3" t="str">
        <f t="shared" si="7"/>
        <v/>
      </c>
      <c r="H145" s="52" t="str">
        <f>IF(J145="","",(INDEX(Raw!D:D,MATCH(J145+4000,Raw!T:T,0))))</f>
        <v/>
      </c>
      <c r="I145" s="52" t="str">
        <f>IF(J145="","",(INDEX(Raw!A:A,MATCH(J145+4000,Raw!T:T,0))))</f>
        <v/>
      </c>
      <c r="J145" s="58" t="str">
        <f>(IFERROR(IF(LARGE(Raw!T:T,A145+COUNTIF(Raw!C:C,"H"))-4000&gt;0,LARGE(Raw!T:T,A145+COUNTIF(Raw!C:C,"H"))-4000,""),""))</f>
        <v/>
      </c>
      <c r="L145" s="3" t="str">
        <f t="shared" si="8"/>
        <v/>
      </c>
      <c r="M145" s="52" t="str">
        <f>IF(O145="","",(INDEX(Raw!D:D,MATCH(O145+2000,Raw!T:T,0))))</f>
        <v/>
      </c>
      <c r="N145" s="52" t="str">
        <f>IF(O145="","",(INDEX(Raw!A:A,MATCH(O145+2000,Raw!T:T,0))))</f>
        <v/>
      </c>
      <c r="O145" s="58" t="str">
        <f>(IFERROR(IF(LARGE(Raw!T:T,A145+COUNTIF(Raw!C:C,"H")+COUNTIF(Raw!C:C,"S"))-2000&gt;0,LARGE(Raw!T:T,A145+COUNTIF(Raw!C:C,"H")+COUNTIF(Raw!C:C,"S"))-2000,""),""))</f>
        <v/>
      </c>
    </row>
    <row r="146" spans="1:15" x14ac:dyDescent="0.3">
      <c r="A146">
        <v>143</v>
      </c>
      <c r="B146" s="3" t="str">
        <f t="shared" si="6"/>
        <v/>
      </c>
      <c r="C146" s="52" t="str">
        <f>IF(E146="","",(INDEX(Raw!D:D,MATCH(E146+6000,Raw!T:T,0))))</f>
        <v/>
      </c>
      <c r="D146" s="52" t="str">
        <f>IF(E146="","",(INDEX(Raw!A:A,MATCH(E146+6000,Raw!T:T,0))))</f>
        <v/>
      </c>
      <c r="E146" s="58" t="str">
        <f>(IFERROR(IF(LARGE(Raw!T:T,A146)-6000&gt;0,LARGE(Raw!T:T,A146)-6000,""),""))</f>
        <v/>
      </c>
      <c r="G146" s="3" t="str">
        <f t="shared" si="7"/>
        <v/>
      </c>
      <c r="H146" s="52" t="str">
        <f>IF(J146="","",(INDEX(Raw!D:D,MATCH(J146+4000,Raw!T:T,0))))</f>
        <v/>
      </c>
      <c r="I146" s="52" t="str">
        <f>IF(J146="","",(INDEX(Raw!A:A,MATCH(J146+4000,Raw!T:T,0))))</f>
        <v/>
      </c>
      <c r="J146" s="58" t="str">
        <f>(IFERROR(IF(LARGE(Raw!T:T,A146+COUNTIF(Raw!C:C,"H"))-4000&gt;0,LARGE(Raw!T:T,A146+COUNTIF(Raw!C:C,"H"))-4000,""),""))</f>
        <v/>
      </c>
      <c r="L146" s="3" t="str">
        <f t="shared" si="8"/>
        <v/>
      </c>
      <c r="M146" s="52" t="str">
        <f>IF(O146="","",(INDEX(Raw!D:D,MATCH(O146+2000,Raw!T:T,0))))</f>
        <v/>
      </c>
      <c r="N146" s="52" t="str">
        <f>IF(O146="","",(INDEX(Raw!A:A,MATCH(O146+2000,Raw!T:T,0))))</f>
        <v/>
      </c>
      <c r="O146" s="58" t="str">
        <f>(IFERROR(IF(LARGE(Raw!T:T,A146+COUNTIF(Raw!C:C,"H")+COUNTIF(Raw!C:C,"S"))-2000&gt;0,LARGE(Raw!T:T,A146+COUNTIF(Raw!C:C,"H")+COUNTIF(Raw!C:C,"S"))-2000,""),""))</f>
        <v/>
      </c>
    </row>
    <row r="147" spans="1:15" x14ac:dyDescent="0.3">
      <c r="A147">
        <v>144</v>
      </c>
      <c r="B147" s="3" t="str">
        <f t="shared" si="6"/>
        <v/>
      </c>
      <c r="C147" s="52" t="str">
        <f>IF(E147="","",(INDEX(Raw!D:D,MATCH(E147+6000,Raw!T:T,0))))</f>
        <v/>
      </c>
      <c r="D147" s="52" t="str">
        <f>IF(E147="","",(INDEX(Raw!A:A,MATCH(E147+6000,Raw!T:T,0))))</f>
        <v/>
      </c>
      <c r="E147" s="58" t="str">
        <f>(IFERROR(IF(LARGE(Raw!T:T,A147)-6000&gt;0,LARGE(Raw!T:T,A147)-6000,""),""))</f>
        <v/>
      </c>
      <c r="G147" s="3" t="str">
        <f t="shared" si="7"/>
        <v/>
      </c>
      <c r="H147" s="52" t="str">
        <f>IF(J147="","",(INDEX(Raw!D:D,MATCH(J147+4000,Raw!T:T,0))))</f>
        <v/>
      </c>
      <c r="I147" s="52" t="str">
        <f>IF(J147="","",(INDEX(Raw!A:A,MATCH(J147+4000,Raw!T:T,0))))</f>
        <v/>
      </c>
      <c r="J147" s="58" t="str">
        <f>(IFERROR(IF(LARGE(Raw!T:T,A147+COUNTIF(Raw!C:C,"H"))-4000&gt;0,LARGE(Raw!T:T,A147+COUNTIF(Raw!C:C,"H"))-4000,""),""))</f>
        <v/>
      </c>
      <c r="L147" s="3" t="str">
        <f t="shared" si="8"/>
        <v/>
      </c>
      <c r="M147" s="52" t="str">
        <f>IF(O147="","",(INDEX(Raw!D:D,MATCH(O147+2000,Raw!T:T,0))))</f>
        <v/>
      </c>
      <c r="N147" s="52" t="str">
        <f>IF(O147="","",(INDEX(Raw!A:A,MATCH(O147+2000,Raw!T:T,0))))</f>
        <v/>
      </c>
      <c r="O147" s="58" t="str">
        <f>(IFERROR(IF(LARGE(Raw!T:T,A147+COUNTIF(Raw!C:C,"H")+COUNTIF(Raw!C:C,"S"))-2000&gt;0,LARGE(Raw!T:T,A147+COUNTIF(Raw!C:C,"H")+COUNTIF(Raw!C:C,"S"))-2000,""),""))</f>
        <v/>
      </c>
    </row>
    <row r="148" spans="1:15" x14ac:dyDescent="0.3">
      <c r="A148">
        <v>145</v>
      </c>
      <c r="B148" s="3" t="str">
        <f t="shared" si="6"/>
        <v/>
      </c>
      <c r="C148" s="52" t="str">
        <f>IF(E148="","",(INDEX(Raw!D:D,MATCH(E148+6000,Raw!T:T,0))))</f>
        <v/>
      </c>
      <c r="D148" s="52" t="str">
        <f>IF(E148="","",(INDEX(Raw!A:A,MATCH(E148+6000,Raw!T:T,0))))</f>
        <v/>
      </c>
      <c r="E148" s="58" t="str">
        <f>(IFERROR(IF(LARGE(Raw!T:T,A148)-6000&gt;0,LARGE(Raw!T:T,A148)-6000,""),""))</f>
        <v/>
      </c>
      <c r="G148" s="3" t="str">
        <f t="shared" si="7"/>
        <v/>
      </c>
      <c r="H148" s="52" t="str">
        <f>IF(J148="","",(INDEX(Raw!D:D,MATCH(J148+4000,Raw!T:T,0))))</f>
        <v/>
      </c>
      <c r="I148" s="52" t="str">
        <f>IF(J148="","",(INDEX(Raw!A:A,MATCH(J148+4000,Raw!T:T,0))))</f>
        <v/>
      </c>
      <c r="J148" s="58" t="str">
        <f>(IFERROR(IF(LARGE(Raw!T:T,A148+COUNTIF(Raw!C:C,"H"))-4000&gt;0,LARGE(Raw!T:T,A148+COUNTIF(Raw!C:C,"H"))-4000,""),""))</f>
        <v/>
      </c>
      <c r="L148" s="3" t="str">
        <f t="shared" si="8"/>
        <v/>
      </c>
      <c r="M148" s="52" t="str">
        <f>IF(O148="","",(INDEX(Raw!D:D,MATCH(O148+2000,Raw!T:T,0))))</f>
        <v/>
      </c>
      <c r="N148" s="52" t="str">
        <f>IF(O148="","",(INDEX(Raw!A:A,MATCH(O148+2000,Raw!T:T,0))))</f>
        <v/>
      </c>
      <c r="O148" s="58" t="str">
        <f>(IFERROR(IF(LARGE(Raw!T:T,A148+COUNTIF(Raw!C:C,"H")+COUNTIF(Raw!C:C,"S"))-2000&gt;0,LARGE(Raw!T:T,A148+COUNTIF(Raw!C:C,"H")+COUNTIF(Raw!C:C,"S"))-2000,""),""))</f>
        <v/>
      </c>
    </row>
    <row r="149" spans="1:15" x14ac:dyDescent="0.3">
      <c r="A149">
        <v>146</v>
      </c>
      <c r="B149" s="3" t="str">
        <f t="shared" si="6"/>
        <v/>
      </c>
      <c r="C149" s="52" t="str">
        <f>IF(E149="","",(INDEX(Raw!D:D,MATCH(E149+6000,Raw!T:T,0))))</f>
        <v/>
      </c>
      <c r="D149" s="52" t="str">
        <f>IF(E149="","",(INDEX(Raw!A:A,MATCH(E149+6000,Raw!T:T,0))))</f>
        <v/>
      </c>
      <c r="E149" s="58" t="str">
        <f>(IFERROR(IF(LARGE(Raw!T:T,A149)-6000&gt;0,LARGE(Raw!T:T,A149)-6000,""),""))</f>
        <v/>
      </c>
      <c r="G149" s="3" t="str">
        <f t="shared" si="7"/>
        <v/>
      </c>
      <c r="H149" s="52" t="str">
        <f>IF(J149="","",(INDEX(Raw!D:D,MATCH(J149+4000,Raw!T:T,0))))</f>
        <v/>
      </c>
      <c r="I149" s="52" t="str">
        <f>IF(J149="","",(INDEX(Raw!A:A,MATCH(J149+4000,Raw!T:T,0))))</f>
        <v/>
      </c>
      <c r="J149" s="58" t="str">
        <f>(IFERROR(IF(LARGE(Raw!T:T,A149+COUNTIF(Raw!C:C,"H"))-4000&gt;0,LARGE(Raw!T:T,A149+COUNTIF(Raw!C:C,"H"))-4000,""),""))</f>
        <v/>
      </c>
      <c r="L149" s="3" t="str">
        <f t="shared" si="8"/>
        <v/>
      </c>
      <c r="M149" s="52" t="str">
        <f>IF(O149="","",(INDEX(Raw!D:D,MATCH(O149+2000,Raw!T:T,0))))</f>
        <v/>
      </c>
      <c r="N149" s="52" t="str">
        <f>IF(O149="","",(INDEX(Raw!A:A,MATCH(O149+2000,Raw!T:T,0))))</f>
        <v/>
      </c>
      <c r="O149" s="58" t="str">
        <f>(IFERROR(IF(LARGE(Raw!T:T,A149+COUNTIF(Raw!C:C,"H")+COUNTIF(Raw!C:C,"S"))-2000&gt;0,LARGE(Raw!T:T,A149+COUNTIF(Raw!C:C,"H")+COUNTIF(Raw!C:C,"S"))-2000,""),""))</f>
        <v/>
      </c>
    </row>
    <row r="150" spans="1:15" x14ac:dyDescent="0.3">
      <c r="A150">
        <v>147</v>
      </c>
      <c r="B150" s="3" t="str">
        <f t="shared" si="6"/>
        <v/>
      </c>
      <c r="C150" s="52" t="str">
        <f>IF(E150="","",(INDEX(Raw!D:D,MATCH(E150+6000,Raw!T:T,0))))</f>
        <v/>
      </c>
      <c r="D150" s="52" t="str">
        <f>IF(E150="","",(INDEX(Raw!A:A,MATCH(E150+6000,Raw!T:T,0))))</f>
        <v/>
      </c>
      <c r="E150" s="58" t="str">
        <f>(IFERROR(IF(LARGE(Raw!T:T,A150)-6000&gt;0,LARGE(Raw!T:T,A150)-6000,""),""))</f>
        <v/>
      </c>
      <c r="G150" s="3" t="str">
        <f t="shared" si="7"/>
        <v/>
      </c>
      <c r="H150" s="52" t="str">
        <f>IF(J150="","",(INDEX(Raw!D:D,MATCH(J150+4000,Raw!T:T,0))))</f>
        <v/>
      </c>
      <c r="I150" s="52" t="str">
        <f>IF(J150="","",(INDEX(Raw!A:A,MATCH(J150+4000,Raw!T:T,0))))</f>
        <v/>
      </c>
      <c r="J150" s="58" t="str">
        <f>(IFERROR(IF(LARGE(Raw!T:T,A150+COUNTIF(Raw!C:C,"H"))-4000&gt;0,LARGE(Raw!T:T,A150+COUNTIF(Raw!C:C,"H"))-4000,""),""))</f>
        <v/>
      </c>
      <c r="L150" s="3" t="str">
        <f t="shared" si="8"/>
        <v/>
      </c>
      <c r="M150" s="52" t="str">
        <f>IF(O150="","",(INDEX(Raw!D:D,MATCH(O150+2000,Raw!T:T,0))))</f>
        <v/>
      </c>
      <c r="N150" s="52" t="str">
        <f>IF(O150="","",(INDEX(Raw!A:A,MATCH(O150+2000,Raw!T:T,0))))</f>
        <v/>
      </c>
      <c r="O150" s="58" t="str">
        <f>(IFERROR(IF(LARGE(Raw!T:T,A150+COUNTIF(Raw!C:C,"H")+COUNTIF(Raw!C:C,"S"))-2000&gt;0,LARGE(Raw!T:T,A150+COUNTIF(Raw!C:C,"H")+COUNTIF(Raw!C:C,"S"))-2000,""),""))</f>
        <v/>
      </c>
    </row>
    <row r="151" spans="1:15" x14ac:dyDescent="0.3">
      <c r="A151">
        <v>148</v>
      </c>
      <c r="B151" s="3" t="str">
        <f t="shared" si="6"/>
        <v/>
      </c>
      <c r="C151" s="52" t="str">
        <f>IF(E151="","",(INDEX(Raw!D:D,MATCH(E151+6000,Raw!T:T,0))))</f>
        <v/>
      </c>
      <c r="D151" s="52" t="str">
        <f>IF(E151="","",(INDEX(Raw!A:A,MATCH(E151+6000,Raw!T:T,0))))</f>
        <v/>
      </c>
      <c r="E151" s="58" t="str">
        <f>(IFERROR(IF(LARGE(Raw!T:T,A151)-6000&gt;0,LARGE(Raw!T:T,A151)-6000,""),""))</f>
        <v/>
      </c>
      <c r="G151" s="3" t="str">
        <f t="shared" si="7"/>
        <v/>
      </c>
      <c r="H151" s="52" t="str">
        <f>IF(J151="","",(INDEX(Raw!D:D,MATCH(J151+4000,Raw!T:T,0))))</f>
        <v/>
      </c>
      <c r="I151" s="52" t="str">
        <f>IF(J151="","",(INDEX(Raw!A:A,MATCH(J151+4000,Raw!T:T,0))))</f>
        <v/>
      </c>
      <c r="J151" s="58" t="str">
        <f>(IFERROR(IF(LARGE(Raw!T:T,A151+COUNTIF(Raw!C:C,"H"))-4000&gt;0,LARGE(Raw!T:T,A151+COUNTIF(Raw!C:C,"H"))-4000,""),""))</f>
        <v/>
      </c>
      <c r="L151" s="3" t="str">
        <f t="shared" si="8"/>
        <v/>
      </c>
      <c r="M151" s="52" t="str">
        <f>IF(O151="","",(INDEX(Raw!D:D,MATCH(O151+2000,Raw!T:T,0))))</f>
        <v/>
      </c>
      <c r="N151" s="52" t="str">
        <f>IF(O151="","",(INDEX(Raw!A:A,MATCH(O151+2000,Raw!T:T,0))))</f>
        <v/>
      </c>
      <c r="O151" s="58" t="str">
        <f>(IFERROR(IF(LARGE(Raw!T:T,A151+COUNTIF(Raw!C:C,"H")+COUNTIF(Raw!C:C,"S"))-2000&gt;0,LARGE(Raw!T:T,A151+COUNTIF(Raw!C:C,"H")+COUNTIF(Raw!C:C,"S"))-2000,""),""))</f>
        <v/>
      </c>
    </row>
    <row r="152" spans="1:15" x14ac:dyDescent="0.3">
      <c r="A152">
        <v>149</v>
      </c>
      <c r="B152" s="3" t="str">
        <f t="shared" si="6"/>
        <v/>
      </c>
      <c r="C152" s="52" t="str">
        <f>IF(E152="","",(INDEX(Raw!D:D,MATCH(E152+6000,Raw!T:T,0))))</f>
        <v/>
      </c>
      <c r="D152" s="52" t="str">
        <f>IF(E152="","",(INDEX(Raw!A:A,MATCH(E152+6000,Raw!T:T,0))))</f>
        <v/>
      </c>
      <c r="E152" s="58" t="str">
        <f>(IFERROR(IF(LARGE(Raw!T:T,A152)-6000&gt;0,LARGE(Raw!T:T,A152)-6000,""),""))</f>
        <v/>
      </c>
      <c r="G152" s="3" t="str">
        <f t="shared" si="7"/>
        <v/>
      </c>
      <c r="H152" s="52" t="str">
        <f>IF(J152="","",(INDEX(Raw!D:D,MATCH(J152+4000,Raw!T:T,0))))</f>
        <v/>
      </c>
      <c r="I152" s="52" t="str">
        <f>IF(J152="","",(INDEX(Raw!A:A,MATCH(J152+4000,Raw!T:T,0))))</f>
        <v/>
      </c>
      <c r="J152" s="58" t="str">
        <f>(IFERROR(IF(LARGE(Raw!T:T,A152+COUNTIF(Raw!C:C,"H"))-4000&gt;0,LARGE(Raw!T:T,A152+COUNTIF(Raw!C:C,"H"))-4000,""),""))</f>
        <v/>
      </c>
      <c r="L152" s="3" t="str">
        <f t="shared" si="8"/>
        <v/>
      </c>
      <c r="M152" s="52" t="str">
        <f>IF(O152="","",(INDEX(Raw!D:D,MATCH(O152+2000,Raw!T:T,0))))</f>
        <v/>
      </c>
      <c r="N152" s="52" t="str">
        <f>IF(O152="","",(INDEX(Raw!A:A,MATCH(O152+2000,Raw!T:T,0))))</f>
        <v/>
      </c>
      <c r="O152" s="58" t="str">
        <f>(IFERROR(IF(LARGE(Raw!T:T,A152+COUNTIF(Raw!C:C,"H")+COUNTIF(Raw!C:C,"S"))-2000&gt;0,LARGE(Raw!T:T,A152+COUNTIF(Raw!C:C,"H")+COUNTIF(Raw!C:C,"S"))-2000,""),""))</f>
        <v/>
      </c>
    </row>
    <row r="153" spans="1:15" x14ac:dyDescent="0.3">
      <c r="A153">
        <v>150</v>
      </c>
      <c r="B153" s="3" t="str">
        <f t="shared" si="6"/>
        <v/>
      </c>
      <c r="C153" s="52" t="str">
        <f>IF(E153="","",(INDEX(Raw!D:D,MATCH(E153+6000,Raw!T:T,0))))</f>
        <v/>
      </c>
      <c r="D153" s="52" t="str">
        <f>IF(E153="","",(INDEX(Raw!A:A,MATCH(E153+6000,Raw!T:T,0))))</f>
        <v/>
      </c>
      <c r="E153" s="58" t="str">
        <f>(IFERROR(IF(LARGE(Raw!T:T,A153)-6000&gt;0,LARGE(Raw!T:T,A153)-6000,""),""))</f>
        <v/>
      </c>
      <c r="G153" s="3" t="str">
        <f t="shared" si="7"/>
        <v/>
      </c>
      <c r="H153" s="52" t="str">
        <f>IF(J153="","",(INDEX(Raw!D:D,MATCH(J153+4000,Raw!T:T,0))))</f>
        <v/>
      </c>
      <c r="I153" s="52" t="str">
        <f>IF(J153="","",(INDEX(Raw!A:A,MATCH(J153+4000,Raw!T:T,0))))</f>
        <v/>
      </c>
      <c r="J153" s="58" t="str">
        <f>(IFERROR(IF(LARGE(Raw!T:T,A153+COUNTIF(Raw!C:C,"H"))-4000&gt;0,LARGE(Raw!T:T,A153+COUNTIF(Raw!C:C,"H"))-4000,""),""))</f>
        <v/>
      </c>
      <c r="L153" s="3" t="str">
        <f t="shared" si="8"/>
        <v/>
      </c>
      <c r="M153" s="52" t="str">
        <f>IF(O153="","",(INDEX(Raw!D:D,MATCH(O153+2000,Raw!T:T,0))))</f>
        <v/>
      </c>
      <c r="N153" s="52" t="str">
        <f>IF(O153="","",(INDEX(Raw!A:A,MATCH(O153+2000,Raw!T:T,0))))</f>
        <v/>
      </c>
      <c r="O153" s="58" t="str">
        <f>(IFERROR(IF(LARGE(Raw!T:T,A153+COUNTIF(Raw!C:C,"H")+COUNTIF(Raw!C:C,"S"))-2000&gt;0,LARGE(Raw!T:T,A153+COUNTIF(Raw!C:C,"H")+COUNTIF(Raw!C:C,"S"))-2000,""),""))</f>
        <v/>
      </c>
    </row>
    <row r="154" spans="1:15" x14ac:dyDescent="0.3">
      <c r="A154">
        <v>151</v>
      </c>
      <c r="B154" s="3" t="str">
        <f t="shared" si="6"/>
        <v/>
      </c>
      <c r="C154" s="52" t="str">
        <f>IF(E154="","",(INDEX(Raw!D:D,MATCH(E154+6000,Raw!T:T,0))))</f>
        <v/>
      </c>
      <c r="D154" s="52" t="str">
        <f>IF(E154="","",(INDEX(Raw!A:A,MATCH(E154+6000,Raw!T:T,0))))</f>
        <v/>
      </c>
      <c r="E154" s="58" t="str">
        <f>(IFERROR(IF(LARGE(Raw!T:T,A154)-6000&gt;0,LARGE(Raw!T:T,A154)-6000,""),""))</f>
        <v/>
      </c>
      <c r="G154" s="3" t="str">
        <f t="shared" si="7"/>
        <v/>
      </c>
      <c r="H154" s="52" t="str">
        <f>IF(J154="","",(INDEX(Raw!D:D,MATCH(J154+4000,Raw!T:T,0))))</f>
        <v/>
      </c>
      <c r="I154" s="52" t="str">
        <f>IF(J154="","",(INDEX(Raw!A:A,MATCH(J154+4000,Raw!T:T,0))))</f>
        <v/>
      </c>
      <c r="J154" s="58" t="str">
        <f>(IFERROR(IF(LARGE(Raw!T:T,A154+COUNTIF(Raw!C:C,"H"))-4000&gt;0,LARGE(Raw!T:T,A154+COUNTIF(Raw!C:C,"H"))-4000,""),""))</f>
        <v/>
      </c>
      <c r="L154" s="3" t="str">
        <f t="shared" si="8"/>
        <v/>
      </c>
      <c r="M154" s="52" t="str">
        <f>IF(O154="","",(INDEX(Raw!D:D,MATCH(O154+2000,Raw!T:T,0))))</f>
        <v/>
      </c>
      <c r="N154" s="52" t="str">
        <f>IF(O154="","",(INDEX(Raw!A:A,MATCH(O154+2000,Raw!T:T,0))))</f>
        <v/>
      </c>
      <c r="O154" s="58" t="str">
        <f>(IFERROR(IF(LARGE(Raw!T:T,A154+COUNTIF(Raw!C:C,"H")+COUNTIF(Raw!C:C,"S"))-2000&gt;0,LARGE(Raw!T:T,A154+COUNTIF(Raw!C:C,"H")+COUNTIF(Raw!C:C,"S"))-2000,""),""))</f>
        <v/>
      </c>
    </row>
    <row r="155" spans="1:15" x14ac:dyDescent="0.3">
      <c r="A155">
        <v>152</v>
      </c>
      <c r="B155" s="3" t="str">
        <f t="shared" si="6"/>
        <v/>
      </c>
      <c r="C155" s="52" t="str">
        <f>IF(E155="","",(INDEX(Raw!D:D,MATCH(E155+6000,Raw!T:T,0))))</f>
        <v/>
      </c>
      <c r="D155" s="52" t="str">
        <f>IF(E155="","",(INDEX(Raw!A:A,MATCH(E155+6000,Raw!T:T,0))))</f>
        <v/>
      </c>
      <c r="E155" s="58" t="str">
        <f>(IFERROR(IF(LARGE(Raw!T:T,A155)-6000&gt;0,LARGE(Raw!T:T,A155)-6000,""),""))</f>
        <v/>
      </c>
      <c r="G155" s="3" t="str">
        <f t="shared" si="7"/>
        <v/>
      </c>
      <c r="H155" s="52" t="str">
        <f>IF(J155="","",(INDEX(Raw!D:D,MATCH(J155+4000,Raw!T:T,0))))</f>
        <v/>
      </c>
      <c r="I155" s="52" t="str">
        <f>IF(J155="","",(INDEX(Raw!A:A,MATCH(J155+4000,Raw!T:T,0))))</f>
        <v/>
      </c>
      <c r="J155" s="58" t="str">
        <f>(IFERROR(IF(LARGE(Raw!T:T,A155+COUNTIF(Raw!C:C,"H"))-4000&gt;0,LARGE(Raw!T:T,A155+COUNTIF(Raw!C:C,"H"))-4000,""),""))</f>
        <v/>
      </c>
      <c r="L155" s="3" t="str">
        <f t="shared" si="8"/>
        <v/>
      </c>
      <c r="M155" s="52" t="str">
        <f>IF(O155="","",(INDEX(Raw!D:D,MATCH(O155+2000,Raw!T:T,0))))</f>
        <v/>
      </c>
      <c r="N155" s="52" t="str">
        <f>IF(O155="","",(INDEX(Raw!A:A,MATCH(O155+2000,Raw!T:T,0))))</f>
        <v/>
      </c>
      <c r="O155" s="58" t="str">
        <f>(IFERROR(IF(LARGE(Raw!T:T,A155+COUNTIF(Raw!C:C,"H")+COUNTIF(Raw!C:C,"S"))-2000&gt;0,LARGE(Raw!T:T,A155+COUNTIF(Raw!C:C,"H")+COUNTIF(Raw!C:C,"S"))-2000,""),""))</f>
        <v/>
      </c>
    </row>
    <row r="156" spans="1:15" x14ac:dyDescent="0.3">
      <c r="A156">
        <v>153</v>
      </c>
      <c r="B156" s="3" t="str">
        <f t="shared" si="6"/>
        <v/>
      </c>
      <c r="C156" s="52" t="str">
        <f>IF(E156="","",(INDEX(Raw!D:D,MATCH(E156+6000,Raw!T:T,0))))</f>
        <v/>
      </c>
      <c r="D156" s="52" t="str">
        <f>IF(E156="","",(INDEX(Raw!A:A,MATCH(E156+6000,Raw!T:T,0))))</f>
        <v/>
      </c>
      <c r="E156" s="58" t="str">
        <f>(IFERROR(IF(LARGE(Raw!T:T,A156)-6000&gt;0,LARGE(Raw!T:T,A156)-6000,""),""))</f>
        <v/>
      </c>
      <c r="G156" s="3" t="str">
        <f t="shared" si="7"/>
        <v/>
      </c>
      <c r="H156" s="52" t="str">
        <f>IF(J156="","",(INDEX(Raw!D:D,MATCH(J156+4000,Raw!T:T,0))))</f>
        <v/>
      </c>
      <c r="I156" s="52" t="str">
        <f>IF(J156="","",(INDEX(Raw!A:A,MATCH(J156+4000,Raw!T:T,0))))</f>
        <v/>
      </c>
      <c r="J156" s="58" t="str">
        <f>(IFERROR(IF(LARGE(Raw!T:T,A156+COUNTIF(Raw!C:C,"H"))-4000&gt;0,LARGE(Raw!T:T,A156+COUNTIF(Raw!C:C,"H"))-4000,""),""))</f>
        <v/>
      </c>
      <c r="L156" s="3" t="str">
        <f t="shared" si="8"/>
        <v/>
      </c>
      <c r="M156" s="52" t="str">
        <f>IF(O156="","",(INDEX(Raw!D:D,MATCH(O156+2000,Raw!T:T,0))))</f>
        <v/>
      </c>
      <c r="N156" s="52" t="str">
        <f>IF(O156="","",(INDEX(Raw!A:A,MATCH(O156+2000,Raw!T:T,0))))</f>
        <v/>
      </c>
      <c r="O156" s="58" t="str">
        <f>(IFERROR(IF(LARGE(Raw!T:T,A156+COUNTIF(Raw!C:C,"H")+COUNTIF(Raw!C:C,"S"))-2000&gt;0,LARGE(Raw!T:T,A156+COUNTIF(Raw!C:C,"H")+COUNTIF(Raw!C:C,"S"))-2000,""),""))</f>
        <v/>
      </c>
    </row>
    <row r="157" spans="1:15" x14ac:dyDescent="0.3">
      <c r="A157">
        <v>154</v>
      </c>
      <c r="B157" s="3" t="str">
        <f t="shared" si="6"/>
        <v/>
      </c>
      <c r="C157" s="52" t="str">
        <f>IF(E157="","",(INDEX(Raw!D:D,MATCH(E157+6000,Raw!T:T,0))))</f>
        <v/>
      </c>
      <c r="D157" s="52" t="str">
        <f>IF(E157="","",(INDEX(Raw!A:A,MATCH(E157+6000,Raw!T:T,0))))</f>
        <v/>
      </c>
      <c r="E157" s="58" t="str">
        <f>(IFERROR(IF(LARGE(Raw!T:T,A157)-6000&gt;0,LARGE(Raw!T:T,A157)-6000,""),""))</f>
        <v/>
      </c>
      <c r="G157" s="3" t="str">
        <f t="shared" si="7"/>
        <v/>
      </c>
      <c r="H157" s="52" t="str">
        <f>IF(J157="","",(INDEX(Raw!D:D,MATCH(J157+4000,Raw!T:T,0))))</f>
        <v/>
      </c>
      <c r="I157" s="52" t="str">
        <f>IF(J157="","",(INDEX(Raw!A:A,MATCH(J157+4000,Raw!T:T,0))))</f>
        <v/>
      </c>
      <c r="J157" s="58" t="str">
        <f>(IFERROR(IF(LARGE(Raw!T:T,A157+COUNTIF(Raw!C:C,"H"))-4000&gt;0,LARGE(Raw!T:T,A157+COUNTIF(Raw!C:C,"H"))-4000,""),""))</f>
        <v/>
      </c>
      <c r="L157" s="3" t="str">
        <f t="shared" si="8"/>
        <v/>
      </c>
      <c r="M157" s="52" t="str">
        <f>IF(O157="","",(INDEX(Raw!D:D,MATCH(O157+2000,Raw!T:T,0))))</f>
        <v/>
      </c>
      <c r="N157" s="52" t="str">
        <f>IF(O157="","",(INDEX(Raw!A:A,MATCH(O157+2000,Raw!T:T,0))))</f>
        <v/>
      </c>
      <c r="O157" s="58" t="str">
        <f>(IFERROR(IF(LARGE(Raw!T:T,A157+COUNTIF(Raw!C:C,"H")+COUNTIF(Raw!C:C,"S"))-2000&gt;0,LARGE(Raw!T:T,A157+COUNTIF(Raw!C:C,"H")+COUNTIF(Raw!C:C,"S"))-2000,""),""))</f>
        <v/>
      </c>
    </row>
    <row r="158" spans="1:15" x14ac:dyDescent="0.3">
      <c r="A158">
        <v>155</v>
      </c>
      <c r="B158" s="3" t="str">
        <f t="shared" si="6"/>
        <v/>
      </c>
      <c r="C158" s="52" t="str">
        <f>IF(E158="","",(INDEX(Raw!D:D,MATCH(E158+6000,Raw!T:T,0))))</f>
        <v/>
      </c>
      <c r="D158" s="52" t="str">
        <f>IF(E158="","",(INDEX(Raw!A:A,MATCH(E158+6000,Raw!T:T,0))))</f>
        <v/>
      </c>
      <c r="E158" s="58" t="str">
        <f>(IFERROR(IF(LARGE(Raw!T:T,A158)-6000&gt;0,LARGE(Raw!T:T,A158)-6000,""),""))</f>
        <v/>
      </c>
      <c r="G158" s="3" t="str">
        <f t="shared" si="7"/>
        <v/>
      </c>
      <c r="H158" s="52" t="str">
        <f>IF(J158="","",(INDEX(Raw!D:D,MATCH(J158+4000,Raw!T:T,0))))</f>
        <v/>
      </c>
      <c r="I158" s="52" t="str">
        <f>IF(J158="","",(INDEX(Raw!A:A,MATCH(J158+4000,Raw!T:T,0))))</f>
        <v/>
      </c>
      <c r="J158" s="58" t="str">
        <f>(IFERROR(IF(LARGE(Raw!T:T,A158+COUNTIF(Raw!C:C,"H"))-4000&gt;0,LARGE(Raw!T:T,A158+COUNTIF(Raw!C:C,"H"))-4000,""),""))</f>
        <v/>
      </c>
      <c r="L158" s="3" t="str">
        <f t="shared" si="8"/>
        <v/>
      </c>
      <c r="M158" s="52" t="str">
        <f>IF(O158="","",(INDEX(Raw!D:D,MATCH(O158+2000,Raw!T:T,0))))</f>
        <v/>
      </c>
      <c r="N158" s="52" t="str">
        <f>IF(O158="","",(INDEX(Raw!A:A,MATCH(O158+2000,Raw!T:T,0))))</f>
        <v/>
      </c>
      <c r="O158" s="58" t="str">
        <f>(IFERROR(IF(LARGE(Raw!T:T,A158+COUNTIF(Raw!C:C,"H")+COUNTIF(Raw!C:C,"S"))-2000&gt;0,LARGE(Raw!T:T,A158+COUNTIF(Raw!C:C,"H")+COUNTIF(Raw!C:C,"S"))-2000,""),""))</f>
        <v/>
      </c>
    </row>
    <row r="159" spans="1:15" x14ac:dyDescent="0.3">
      <c r="A159">
        <v>156</v>
      </c>
      <c r="B159" s="3" t="str">
        <f t="shared" si="6"/>
        <v/>
      </c>
      <c r="C159" s="52" t="str">
        <f>IF(E159="","",(INDEX(Raw!D:D,MATCH(E159+6000,Raw!T:T,0))))</f>
        <v/>
      </c>
      <c r="D159" s="52" t="str">
        <f>IF(E159="","",(INDEX(Raw!A:A,MATCH(E159+6000,Raw!T:T,0))))</f>
        <v/>
      </c>
      <c r="E159" s="58" t="str">
        <f>(IFERROR(IF(LARGE(Raw!T:T,A159)-6000&gt;0,LARGE(Raw!T:T,A159)-6000,""),""))</f>
        <v/>
      </c>
      <c r="G159" s="3" t="str">
        <f t="shared" si="7"/>
        <v/>
      </c>
      <c r="H159" s="52" t="str">
        <f>IF(J159="","",(INDEX(Raw!D:D,MATCH(J159+4000,Raw!T:T,0))))</f>
        <v/>
      </c>
      <c r="I159" s="52" t="str">
        <f>IF(J159="","",(INDEX(Raw!A:A,MATCH(J159+4000,Raw!T:T,0))))</f>
        <v/>
      </c>
      <c r="J159" s="58" t="str">
        <f>(IFERROR(IF(LARGE(Raw!T:T,A159+COUNTIF(Raw!C:C,"H"))-4000&gt;0,LARGE(Raw!T:T,A159+COUNTIF(Raw!C:C,"H"))-4000,""),""))</f>
        <v/>
      </c>
      <c r="L159" s="3" t="str">
        <f t="shared" si="8"/>
        <v/>
      </c>
      <c r="M159" s="52" t="str">
        <f>IF(O159="","",(INDEX(Raw!D:D,MATCH(O159+2000,Raw!T:T,0))))</f>
        <v/>
      </c>
      <c r="N159" s="52" t="str">
        <f>IF(O159="","",(INDEX(Raw!A:A,MATCH(O159+2000,Raw!T:T,0))))</f>
        <v/>
      </c>
      <c r="O159" s="58" t="str">
        <f>(IFERROR(IF(LARGE(Raw!T:T,A159+COUNTIF(Raw!C:C,"H")+COUNTIF(Raw!C:C,"S"))-2000&gt;0,LARGE(Raw!T:T,A159+COUNTIF(Raw!C:C,"H")+COUNTIF(Raw!C:C,"S"))-2000,""),""))</f>
        <v/>
      </c>
    </row>
    <row r="160" spans="1:15" x14ac:dyDescent="0.3">
      <c r="A160">
        <v>157</v>
      </c>
      <c r="B160" s="3" t="str">
        <f t="shared" si="6"/>
        <v/>
      </c>
      <c r="C160" s="52" t="str">
        <f>IF(E160="","",(INDEX(Raw!D:D,MATCH(E160+6000,Raw!T:T,0))))</f>
        <v/>
      </c>
      <c r="D160" s="52" t="str">
        <f>IF(E160="","",(INDEX(Raw!A:A,MATCH(E160+6000,Raw!T:T,0))))</f>
        <v/>
      </c>
      <c r="E160" s="58" t="str">
        <f>(IFERROR(IF(LARGE(Raw!T:T,A160)-6000&gt;0,LARGE(Raw!T:T,A160)-6000,""),""))</f>
        <v/>
      </c>
      <c r="G160" s="3" t="str">
        <f t="shared" si="7"/>
        <v/>
      </c>
      <c r="H160" s="52" t="str">
        <f>IF(J160="","",(INDEX(Raw!D:D,MATCH(J160+4000,Raw!T:T,0))))</f>
        <v/>
      </c>
      <c r="I160" s="52" t="str">
        <f>IF(J160="","",(INDEX(Raw!A:A,MATCH(J160+4000,Raw!T:T,0))))</f>
        <v/>
      </c>
      <c r="J160" s="58" t="str">
        <f>(IFERROR(IF(LARGE(Raw!T:T,A160+COUNTIF(Raw!C:C,"H"))-4000&gt;0,LARGE(Raw!T:T,A160+COUNTIF(Raw!C:C,"H"))-4000,""),""))</f>
        <v/>
      </c>
      <c r="L160" s="3" t="str">
        <f t="shared" si="8"/>
        <v/>
      </c>
      <c r="M160" s="52" t="str">
        <f>IF(O160="","",(INDEX(Raw!D:D,MATCH(O160+2000,Raw!T:T,0))))</f>
        <v/>
      </c>
      <c r="N160" s="52" t="str">
        <f>IF(O160="","",(INDEX(Raw!A:A,MATCH(O160+2000,Raw!T:T,0))))</f>
        <v/>
      </c>
      <c r="O160" s="58" t="str">
        <f>(IFERROR(IF(LARGE(Raw!T:T,A160+COUNTIF(Raw!C:C,"H")+COUNTIF(Raw!C:C,"S"))-2000&gt;0,LARGE(Raw!T:T,A160+COUNTIF(Raw!C:C,"H")+COUNTIF(Raw!C:C,"S"))-2000,""),""))</f>
        <v/>
      </c>
    </row>
    <row r="161" spans="1:15" x14ac:dyDescent="0.3">
      <c r="A161">
        <v>158</v>
      </c>
      <c r="B161" s="3" t="str">
        <f t="shared" si="6"/>
        <v/>
      </c>
      <c r="C161" s="52" t="str">
        <f>IF(E161="","",(INDEX(Raw!D:D,MATCH(E161+6000,Raw!T:T,0))))</f>
        <v/>
      </c>
      <c r="D161" s="52" t="str">
        <f>IF(E161="","",(INDEX(Raw!A:A,MATCH(E161+6000,Raw!T:T,0))))</f>
        <v/>
      </c>
      <c r="E161" s="58" t="str">
        <f>(IFERROR(IF(LARGE(Raw!T:T,A161)-6000&gt;0,LARGE(Raw!T:T,A161)-6000,""),""))</f>
        <v/>
      </c>
      <c r="G161" s="3" t="str">
        <f t="shared" si="7"/>
        <v/>
      </c>
      <c r="H161" s="52" t="str">
        <f>IF(J161="","",(INDEX(Raw!D:D,MATCH(J161+4000,Raw!T:T,0))))</f>
        <v/>
      </c>
      <c r="I161" s="52" t="str">
        <f>IF(J161="","",(INDEX(Raw!A:A,MATCH(J161+4000,Raw!T:T,0))))</f>
        <v/>
      </c>
      <c r="J161" s="58" t="str">
        <f>(IFERROR(IF(LARGE(Raw!T:T,A161+COUNTIF(Raw!C:C,"H"))-4000&gt;0,LARGE(Raw!T:T,A161+COUNTIF(Raw!C:C,"H"))-4000,""),""))</f>
        <v/>
      </c>
      <c r="L161" s="3" t="str">
        <f t="shared" si="8"/>
        <v/>
      </c>
      <c r="M161" s="52" t="str">
        <f>IF(O161="","",(INDEX(Raw!D:D,MATCH(O161+2000,Raw!T:T,0))))</f>
        <v/>
      </c>
      <c r="N161" s="52" t="str">
        <f>IF(O161="","",(INDEX(Raw!A:A,MATCH(O161+2000,Raw!T:T,0))))</f>
        <v/>
      </c>
      <c r="O161" s="58" t="str">
        <f>(IFERROR(IF(LARGE(Raw!T:T,A161+COUNTIF(Raw!C:C,"H")+COUNTIF(Raw!C:C,"S"))-2000&gt;0,LARGE(Raw!T:T,A161+COUNTIF(Raw!C:C,"H")+COUNTIF(Raw!C:C,"S"))-2000,""),""))</f>
        <v/>
      </c>
    </row>
    <row r="162" spans="1:15" x14ac:dyDescent="0.3">
      <c r="A162">
        <v>159</v>
      </c>
      <c r="B162" s="3" t="str">
        <f t="shared" si="6"/>
        <v/>
      </c>
      <c r="C162" s="52" t="str">
        <f>IF(E162="","",(INDEX(Raw!D:D,MATCH(E162+6000,Raw!T:T,0))))</f>
        <v/>
      </c>
      <c r="D162" s="52" t="str">
        <f>IF(E162="","",(INDEX(Raw!A:A,MATCH(E162+6000,Raw!T:T,0))))</f>
        <v/>
      </c>
      <c r="E162" s="58" t="str">
        <f>(IFERROR(IF(LARGE(Raw!T:T,A162)-6000&gt;0,LARGE(Raw!T:T,A162)-6000,""),""))</f>
        <v/>
      </c>
      <c r="G162" s="3" t="str">
        <f t="shared" si="7"/>
        <v/>
      </c>
      <c r="H162" s="52" t="str">
        <f>IF(J162="","",(INDEX(Raw!D:D,MATCH(J162+4000,Raw!T:T,0))))</f>
        <v/>
      </c>
      <c r="I162" s="52" t="str">
        <f>IF(J162="","",(INDEX(Raw!A:A,MATCH(J162+4000,Raw!T:T,0))))</f>
        <v/>
      </c>
      <c r="J162" s="58" t="str">
        <f>(IFERROR(IF(LARGE(Raw!T:T,A162+COUNTIF(Raw!C:C,"H"))-4000&gt;0,LARGE(Raw!T:T,A162+COUNTIF(Raw!C:C,"H"))-4000,""),""))</f>
        <v/>
      </c>
      <c r="L162" s="3" t="str">
        <f t="shared" si="8"/>
        <v/>
      </c>
      <c r="M162" s="52" t="str">
        <f>IF(O162="","",(INDEX(Raw!D:D,MATCH(O162+2000,Raw!T:T,0))))</f>
        <v/>
      </c>
      <c r="N162" s="52" t="str">
        <f>IF(O162="","",(INDEX(Raw!A:A,MATCH(O162+2000,Raw!T:T,0))))</f>
        <v/>
      </c>
      <c r="O162" s="58" t="str">
        <f>(IFERROR(IF(LARGE(Raw!T:T,A162+COUNTIF(Raw!C:C,"H")+COUNTIF(Raw!C:C,"S"))-2000&gt;0,LARGE(Raw!T:T,A162+COUNTIF(Raw!C:C,"H")+COUNTIF(Raw!C:C,"S"))-2000,""),""))</f>
        <v/>
      </c>
    </row>
    <row r="163" spans="1:15" x14ac:dyDescent="0.3">
      <c r="A163">
        <v>160</v>
      </c>
      <c r="B163" s="3" t="str">
        <f t="shared" si="6"/>
        <v/>
      </c>
      <c r="C163" s="52" t="str">
        <f>IF(E163="","",(INDEX(Raw!D:D,MATCH(E163+6000,Raw!T:T,0))))</f>
        <v/>
      </c>
      <c r="D163" s="52" t="str">
        <f>IF(E163="","",(INDEX(Raw!A:A,MATCH(E163+6000,Raw!T:T,0))))</f>
        <v/>
      </c>
      <c r="E163" s="58" t="str">
        <f>(IFERROR(IF(LARGE(Raw!T:T,A163)-6000&gt;0,LARGE(Raw!T:T,A163)-6000,""),""))</f>
        <v/>
      </c>
      <c r="G163" s="3" t="str">
        <f t="shared" si="7"/>
        <v/>
      </c>
      <c r="H163" s="52" t="str">
        <f>IF(J163="","",(INDEX(Raw!D:D,MATCH(J163+4000,Raw!T:T,0))))</f>
        <v/>
      </c>
      <c r="I163" s="52" t="str">
        <f>IF(J163="","",(INDEX(Raw!A:A,MATCH(J163+4000,Raw!T:T,0))))</f>
        <v/>
      </c>
      <c r="J163" s="58" t="str">
        <f>(IFERROR(IF(LARGE(Raw!T:T,A163+COUNTIF(Raw!C:C,"H"))-4000&gt;0,LARGE(Raw!T:T,A163+COUNTIF(Raw!C:C,"H"))-4000,""),""))</f>
        <v/>
      </c>
      <c r="L163" s="3" t="str">
        <f t="shared" si="8"/>
        <v/>
      </c>
      <c r="M163" s="52" t="str">
        <f>IF(O163="","",(INDEX(Raw!D:D,MATCH(O163+2000,Raw!T:T,0))))</f>
        <v/>
      </c>
      <c r="N163" s="52" t="str">
        <f>IF(O163="","",(INDEX(Raw!A:A,MATCH(O163+2000,Raw!T:T,0))))</f>
        <v/>
      </c>
      <c r="O163" s="58" t="str">
        <f>(IFERROR(IF(LARGE(Raw!T:T,A163+COUNTIF(Raw!C:C,"H")+COUNTIF(Raw!C:C,"S"))-2000&gt;0,LARGE(Raw!T:T,A163+COUNTIF(Raw!C:C,"H")+COUNTIF(Raw!C:C,"S"))-2000,""),""))</f>
        <v/>
      </c>
    </row>
    <row r="164" spans="1:15" x14ac:dyDescent="0.3">
      <c r="A164">
        <v>161</v>
      </c>
      <c r="B164" s="3" t="str">
        <f t="shared" si="6"/>
        <v/>
      </c>
      <c r="C164" s="52" t="str">
        <f>IF(E164="","",(INDEX(Raw!D:D,MATCH(E164+6000,Raw!T:T,0))))</f>
        <v/>
      </c>
      <c r="D164" s="52" t="str">
        <f>IF(E164="","",(INDEX(Raw!A:A,MATCH(E164+6000,Raw!T:T,0))))</f>
        <v/>
      </c>
      <c r="E164" s="58" t="str">
        <f>(IFERROR(IF(LARGE(Raw!T:T,A164)-6000&gt;0,LARGE(Raw!T:T,A164)-6000,""),""))</f>
        <v/>
      </c>
      <c r="G164" s="3" t="str">
        <f t="shared" si="7"/>
        <v/>
      </c>
      <c r="H164" s="52" t="str">
        <f>IF(J164="","",(INDEX(Raw!D:D,MATCH(J164+4000,Raw!T:T,0))))</f>
        <v/>
      </c>
      <c r="I164" s="52" t="str">
        <f>IF(J164="","",(INDEX(Raw!A:A,MATCH(J164+4000,Raw!T:T,0))))</f>
        <v/>
      </c>
      <c r="J164" s="58" t="str">
        <f>(IFERROR(IF(LARGE(Raw!T:T,A164+COUNTIF(Raw!C:C,"H"))-4000&gt;0,LARGE(Raw!T:T,A164+COUNTIF(Raw!C:C,"H"))-4000,""),""))</f>
        <v/>
      </c>
      <c r="L164" s="3" t="str">
        <f t="shared" si="8"/>
        <v/>
      </c>
      <c r="M164" s="52" t="str">
        <f>IF(O164="","",(INDEX(Raw!D:D,MATCH(O164+2000,Raw!T:T,0))))</f>
        <v/>
      </c>
      <c r="N164" s="52" t="str">
        <f>IF(O164="","",(INDEX(Raw!A:A,MATCH(O164+2000,Raw!T:T,0))))</f>
        <v/>
      </c>
      <c r="O164" s="58" t="str">
        <f>(IFERROR(IF(LARGE(Raw!T:T,A164+COUNTIF(Raw!C:C,"H")+COUNTIF(Raw!C:C,"S"))-2000&gt;0,LARGE(Raw!T:T,A164+COUNTIF(Raw!C:C,"H")+COUNTIF(Raw!C:C,"S"))-2000,""),""))</f>
        <v/>
      </c>
    </row>
    <row r="165" spans="1:15" x14ac:dyDescent="0.3">
      <c r="A165">
        <v>162</v>
      </c>
      <c r="B165" s="3" t="str">
        <f t="shared" si="6"/>
        <v/>
      </c>
      <c r="C165" s="52" t="str">
        <f>IF(E165="","",(INDEX(Raw!D:D,MATCH(E165+6000,Raw!T:T,0))))</f>
        <v/>
      </c>
      <c r="D165" s="52" t="str">
        <f>IF(E165="","",(INDEX(Raw!A:A,MATCH(E165+6000,Raw!T:T,0))))</f>
        <v/>
      </c>
      <c r="E165" s="58" t="str">
        <f>(IFERROR(IF(LARGE(Raw!T:T,A165)-6000&gt;0,LARGE(Raw!T:T,A165)-6000,""),""))</f>
        <v/>
      </c>
      <c r="G165" s="3" t="str">
        <f t="shared" si="7"/>
        <v/>
      </c>
      <c r="H165" s="52" t="str">
        <f>IF(J165="","",(INDEX(Raw!D:D,MATCH(J165+4000,Raw!T:T,0))))</f>
        <v/>
      </c>
      <c r="I165" s="52" t="str">
        <f>IF(J165="","",(INDEX(Raw!A:A,MATCH(J165+4000,Raw!T:T,0))))</f>
        <v/>
      </c>
      <c r="J165" s="58" t="str">
        <f>(IFERROR(IF(LARGE(Raw!T:T,A165+COUNTIF(Raw!C:C,"H"))-4000&gt;0,LARGE(Raw!T:T,A165+COUNTIF(Raw!C:C,"H"))-4000,""),""))</f>
        <v/>
      </c>
      <c r="L165" s="3" t="str">
        <f t="shared" si="8"/>
        <v/>
      </c>
      <c r="M165" s="52" t="str">
        <f>IF(O165="","",(INDEX(Raw!D:D,MATCH(O165+2000,Raw!T:T,0))))</f>
        <v/>
      </c>
      <c r="N165" s="52" t="str">
        <f>IF(O165="","",(INDEX(Raw!A:A,MATCH(O165+2000,Raw!T:T,0))))</f>
        <v/>
      </c>
      <c r="O165" s="58" t="str">
        <f>(IFERROR(IF(LARGE(Raw!T:T,A165+COUNTIF(Raw!C:C,"H")+COUNTIF(Raw!C:C,"S"))-2000&gt;0,LARGE(Raw!T:T,A165+COUNTIF(Raw!C:C,"H")+COUNTIF(Raw!C:C,"S"))-2000,""),""))</f>
        <v/>
      </c>
    </row>
    <row r="166" spans="1:15" x14ac:dyDescent="0.3">
      <c r="A166">
        <v>163</v>
      </c>
      <c r="B166" s="3" t="str">
        <f t="shared" si="6"/>
        <v/>
      </c>
      <c r="C166" s="52" t="str">
        <f>IF(E166="","",(INDEX(Raw!D:D,MATCH(E166+6000,Raw!T:T,0))))</f>
        <v/>
      </c>
      <c r="D166" s="52" t="str">
        <f>IF(E166="","",(INDEX(Raw!A:A,MATCH(E166+6000,Raw!T:T,0))))</f>
        <v/>
      </c>
      <c r="E166" s="58" t="str">
        <f>(IFERROR(IF(LARGE(Raw!T:T,A166)-6000&gt;0,LARGE(Raw!T:T,A166)-6000,""),""))</f>
        <v/>
      </c>
      <c r="G166" s="3" t="str">
        <f t="shared" si="7"/>
        <v/>
      </c>
      <c r="H166" s="52" t="str">
        <f>IF(J166="","",(INDEX(Raw!D:D,MATCH(J166+4000,Raw!T:T,0))))</f>
        <v/>
      </c>
      <c r="I166" s="52" t="str">
        <f>IF(J166="","",(INDEX(Raw!A:A,MATCH(J166+4000,Raw!T:T,0))))</f>
        <v/>
      </c>
      <c r="J166" s="58" t="str">
        <f>(IFERROR(IF(LARGE(Raw!T:T,A166+COUNTIF(Raw!C:C,"H"))-4000&gt;0,LARGE(Raw!T:T,A166+COUNTIF(Raw!C:C,"H"))-4000,""),""))</f>
        <v/>
      </c>
      <c r="L166" s="3" t="str">
        <f t="shared" si="8"/>
        <v/>
      </c>
      <c r="M166" s="52" t="str">
        <f>IF(O166="","",(INDEX(Raw!D:D,MATCH(O166+2000,Raw!T:T,0))))</f>
        <v/>
      </c>
      <c r="N166" s="52" t="str">
        <f>IF(O166="","",(INDEX(Raw!A:A,MATCH(O166+2000,Raw!T:T,0))))</f>
        <v/>
      </c>
      <c r="O166" s="58" t="str">
        <f>(IFERROR(IF(LARGE(Raw!T:T,A166+COUNTIF(Raw!C:C,"H")+COUNTIF(Raw!C:C,"S"))-2000&gt;0,LARGE(Raw!T:T,A166+COUNTIF(Raw!C:C,"H")+COUNTIF(Raw!C:C,"S"))-2000,""),""))</f>
        <v/>
      </c>
    </row>
    <row r="167" spans="1:15" x14ac:dyDescent="0.3">
      <c r="A167">
        <v>164</v>
      </c>
      <c r="B167" s="3" t="str">
        <f t="shared" si="6"/>
        <v/>
      </c>
      <c r="C167" s="52" t="str">
        <f>IF(E167="","",(INDEX(Raw!D:D,MATCH(E167+6000,Raw!T:T,0))))</f>
        <v/>
      </c>
      <c r="D167" s="52" t="str">
        <f>IF(E167="","",(INDEX(Raw!A:A,MATCH(E167+6000,Raw!T:T,0))))</f>
        <v/>
      </c>
      <c r="E167" s="58" t="str">
        <f>(IFERROR(IF(LARGE(Raw!T:T,A167)-6000&gt;0,LARGE(Raw!T:T,A167)-6000,""),""))</f>
        <v/>
      </c>
      <c r="G167" s="3" t="str">
        <f t="shared" si="7"/>
        <v/>
      </c>
      <c r="H167" s="52" t="str">
        <f>IF(J167="","",(INDEX(Raw!D:D,MATCH(J167+4000,Raw!T:T,0))))</f>
        <v/>
      </c>
      <c r="I167" s="52" t="str">
        <f>IF(J167="","",(INDEX(Raw!A:A,MATCH(J167+4000,Raw!T:T,0))))</f>
        <v/>
      </c>
      <c r="J167" s="58" t="str">
        <f>(IFERROR(IF(LARGE(Raw!T:T,A167+COUNTIF(Raw!C:C,"H"))-4000&gt;0,LARGE(Raw!T:T,A167+COUNTIF(Raw!C:C,"H"))-4000,""),""))</f>
        <v/>
      </c>
      <c r="L167" s="3" t="str">
        <f t="shared" si="8"/>
        <v/>
      </c>
      <c r="M167" s="52" t="str">
        <f>IF(O167="","",(INDEX(Raw!D:D,MATCH(O167+2000,Raw!T:T,0))))</f>
        <v/>
      </c>
      <c r="N167" s="52" t="str">
        <f>IF(O167="","",(INDEX(Raw!A:A,MATCH(O167+2000,Raw!T:T,0))))</f>
        <v/>
      </c>
      <c r="O167" s="58" t="str">
        <f>(IFERROR(IF(LARGE(Raw!T:T,A167+COUNTIF(Raw!C:C,"H")+COUNTIF(Raw!C:C,"S"))-2000&gt;0,LARGE(Raw!T:T,A167+COUNTIF(Raw!C:C,"H")+COUNTIF(Raw!C:C,"S"))-2000,""),""))</f>
        <v/>
      </c>
    </row>
    <row r="168" spans="1:15" x14ac:dyDescent="0.3">
      <c r="A168">
        <v>165</v>
      </c>
      <c r="B168" s="3" t="str">
        <f t="shared" si="6"/>
        <v/>
      </c>
      <c r="C168" s="52" t="str">
        <f>IF(E168="","",(INDEX(Raw!D:D,MATCH(E168+6000,Raw!T:T,0))))</f>
        <v/>
      </c>
      <c r="D168" s="52" t="str">
        <f>IF(E168="","",(INDEX(Raw!A:A,MATCH(E168+6000,Raw!T:T,0))))</f>
        <v/>
      </c>
      <c r="E168" s="58" t="str">
        <f>(IFERROR(IF(LARGE(Raw!T:T,A168)-6000&gt;0,LARGE(Raw!T:T,A168)-6000,""),""))</f>
        <v/>
      </c>
      <c r="G168" s="3" t="str">
        <f t="shared" si="7"/>
        <v/>
      </c>
      <c r="H168" s="52" t="str">
        <f>IF(J168="","",(INDEX(Raw!D:D,MATCH(J168+4000,Raw!T:T,0))))</f>
        <v/>
      </c>
      <c r="I168" s="52" t="str">
        <f>IF(J168="","",(INDEX(Raw!A:A,MATCH(J168+4000,Raw!T:T,0))))</f>
        <v/>
      </c>
      <c r="J168" s="58" t="str">
        <f>(IFERROR(IF(LARGE(Raw!T:T,A168+COUNTIF(Raw!C:C,"H"))-4000&gt;0,LARGE(Raw!T:T,A168+COUNTIF(Raw!C:C,"H"))-4000,""),""))</f>
        <v/>
      </c>
      <c r="L168" s="3" t="str">
        <f t="shared" si="8"/>
        <v/>
      </c>
      <c r="M168" s="52" t="str">
        <f>IF(O168="","",(INDEX(Raw!D:D,MATCH(O168+2000,Raw!T:T,0))))</f>
        <v/>
      </c>
      <c r="N168" s="52" t="str">
        <f>IF(O168="","",(INDEX(Raw!A:A,MATCH(O168+2000,Raw!T:T,0))))</f>
        <v/>
      </c>
      <c r="O168" s="58" t="str">
        <f>(IFERROR(IF(LARGE(Raw!T:T,A168+COUNTIF(Raw!C:C,"H")+COUNTIF(Raw!C:C,"S"))-2000&gt;0,LARGE(Raw!T:T,A168+COUNTIF(Raw!C:C,"H")+COUNTIF(Raw!C:C,"S"))-2000,""),""))</f>
        <v/>
      </c>
    </row>
    <row r="169" spans="1:15" x14ac:dyDescent="0.3">
      <c r="A169">
        <v>166</v>
      </c>
      <c r="B169" s="3" t="str">
        <f t="shared" si="6"/>
        <v/>
      </c>
      <c r="C169" s="52" t="str">
        <f>IF(E169="","",(INDEX(Raw!D:D,MATCH(E169+6000,Raw!T:T,0))))</f>
        <v/>
      </c>
      <c r="D169" s="52" t="str">
        <f>IF(E169="","",(INDEX(Raw!A:A,MATCH(E169+6000,Raw!T:T,0))))</f>
        <v/>
      </c>
      <c r="E169" s="58" t="str">
        <f>(IFERROR(IF(LARGE(Raw!T:T,A169)-6000&gt;0,LARGE(Raw!T:T,A169)-6000,""),""))</f>
        <v/>
      </c>
      <c r="G169" s="3" t="str">
        <f t="shared" si="7"/>
        <v/>
      </c>
      <c r="H169" s="52" t="str">
        <f>IF(J169="","",(INDEX(Raw!D:D,MATCH(J169+4000,Raw!T:T,0))))</f>
        <v/>
      </c>
      <c r="I169" s="52" t="str">
        <f>IF(J169="","",(INDEX(Raw!A:A,MATCH(J169+4000,Raw!T:T,0))))</f>
        <v/>
      </c>
      <c r="J169" s="58" t="str">
        <f>(IFERROR(IF(LARGE(Raw!T:T,A169+COUNTIF(Raw!C:C,"H"))-4000&gt;0,LARGE(Raw!T:T,A169+COUNTIF(Raw!C:C,"H"))-4000,""),""))</f>
        <v/>
      </c>
      <c r="L169" s="3" t="str">
        <f t="shared" si="8"/>
        <v/>
      </c>
      <c r="M169" s="52" t="str">
        <f>IF(O169="","",(INDEX(Raw!D:D,MATCH(O169+2000,Raw!T:T,0))))</f>
        <v/>
      </c>
      <c r="N169" s="52" t="str">
        <f>IF(O169="","",(INDEX(Raw!A:A,MATCH(O169+2000,Raw!T:T,0))))</f>
        <v/>
      </c>
      <c r="O169" s="58" t="str">
        <f>(IFERROR(IF(LARGE(Raw!T:T,A169+COUNTIF(Raw!C:C,"H")+COUNTIF(Raw!C:C,"S"))-2000&gt;0,LARGE(Raw!T:T,A169+COUNTIF(Raw!C:C,"H")+COUNTIF(Raw!C:C,"S"))-2000,""),""))</f>
        <v/>
      </c>
    </row>
    <row r="170" spans="1:15" x14ac:dyDescent="0.3">
      <c r="A170">
        <v>167</v>
      </c>
      <c r="B170" s="3" t="str">
        <f t="shared" si="6"/>
        <v/>
      </c>
      <c r="C170" s="52" t="str">
        <f>IF(E170="","",(INDEX(Raw!D:D,MATCH(E170+6000,Raw!T:T,0))))</f>
        <v/>
      </c>
      <c r="D170" s="52" t="str">
        <f>IF(E170="","",(INDEX(Raw!A:A,MATCH(E170+6000,Raw!T:T,0))))</f>
        <v/>
      </c>
      <c r="E170" s="58" t="str">
        <f>(IFERROR(IF(LARGE(Raw!T:T,A170)-6000&gt;0,LARGE(Raw!T:T,A170)-6000,""),""))</f>
        <v/>
      </c>
      <c r="G170" s="3" t="str">
        <f t="shared" si="7"/>
        <v/>
      </c>
      <c r="H170" s="52" t="str">
        <f>IF(J170="","",(INDEX(Raw!D:D,MATCH(J170+4000,Raw!T:T,0))))</f>
        <v/>
      </c>
      <c r="I170" s="52" t="str">
        <f>IF(J170="","",(INDEX(Raw!A:A,MATCH(J170+4000,Raw!T:T,0))))</f>
        <v/>
      </c>
      <c r="J170" s="58" t="str">
        <f>(IFERROR(IF(LARGE(Raw!T:T,A170+COUNTIF(Raw!C:C,"H"))-4000&gt;0,LARGE(Raw!T:T,A170+COUNTIF(Raw!C:C,"H"))-4000,""),""))</f>
        <v/>
      </c>
      <c r="L170" s="3" t="str">
        <f t="shared" si="8"/>
        <v/>
      </c>
      <c r="M170" s="52" t="str">
        <f>IF(O170="","",(INDEX(Raw!D:D,MATCH(O170+2000,Raw!T:T,0))))</f>
        <v/>
      </c>
      <c r="N170" s="52" t="str">
        <f>IF(O170="","",(INDEX(Raw!A:A,MATCH(O170+2000,Raw!T:T,0))))</f>
        <v/>
      </c>
      <c r="O170" s="58" t="str">
        <f>(IFERROR(IF(LARGE(Raw!T:T,A170+COUNTIF(Raw!C:C,"H")+COUNTIF(Raw!C:C,"S"))-2000&gt;0,LARGE(Raw!T:T,A170+COUNTIF(Raw!C:C,"H")+COUNTIF(Raw!C:C,"S"))-2000,""),""))</f>
        <v/>
      </c>
    </row>
    <row r="171" spans="1:15" x14ac:dyDescent="0.3">
      <c r="A171">
        <v>168</v>
      </c>
      <c r="B171" s="3" t="str">
        <f t="shared" si="6"/>
        <v/>
      </c>
      <c r="C171" s="52" t="str">
        <f>IF(E171="","",(INDEX(Raw!D:D,MATCH(E171+6000,Raw!T:T,0))))</f>
        <v/>
      </c>
      <c r="D171" s="52" t="str">
        <f>IF(E171="","",(INDEX(Raw!A:A,MATCH(E171+6000,Raw!T:T,0))))</f>
        <v/>
      </c>
      <c r="E171" s="58" t="str">
        <f>(IFERROR(IF(LARGE(Raw!T:T,A171)-6000&gt;0,LARGE(Raw!T:T,A171)-6000,""),""))</f>
        <v/>
      </c>
      <c r="G171" s="3" t="str">
        <f t="shared" si="7"/>
        <v/>
      </c>
      <c r="H171" s="52" t="str">
        <f>IF(J171="","",(INDEX(Raw!D:D,MATCH(J171+4000,Raw!T:T,0))))</f>
        <v/>
      </c>
      <c r="I171" s="52" t="str">
        <f>IF(J171="","",(INDEX(Raw!A:A,MATCH(J171+4000,Raw!T:T,0))))</f>
        <v/>
      </c>
      <c r="J171" s="58" t="str">
        <f>(IFERROR(IF(LARGE(Raw!T:T,A171+COUNTIF(Raw!C:C,"H"))-4000&gt;0,LARGE(Raw!T:T,A171+COUNTIF(Raw!C:C,"H"))-4000,""),""))</f>
        <v/>
      </c>
      <c r="L171" s="3" t="str">
        <f t="shared" si="8"/>
        <v/>
      </c>
      <c r="M171" s="52" t="str">
        <f>IF(O171="","",(INDEX(Raw!D:D,MATCH(O171+2000,Raw!T:T,0))))</f>
        <v/>
      </c>
      <c r="N171" s="52" t="str">
        <f>IF(O171="","",(INDEX(Raw!A:A,MATCH(O171+2000,Raw!T:T,0))))</f>
        <v/>
      </c>
      <c r="O171" s="58" t="str">
        <f>(IFERROR(IF(LARGE(Raw!T:T,A171+COUNTIF(Raw!C:C,"H")+COUNTIF(Raw!C:C,"S"))-2000&gt;0,LARGE(Raw!T:T,A171+COUNTIF(Raw!C:C,"H")+COUNTIF(Raw!C:C,"S"))-2000,""),""))</f>
        <v/>
      </c>
    </row>
    <row r="172" spans="1:15" x14ac:dyDescent="0.3">
      <c r="A172">
        <v>169</v>
      </c>
      <c r="B172" s="3" t="str">
        <f t="shared" si="6"/>
        <v/>
      </c>
      <c r="C172" s="52" t="str">
        <f>IF(E172="","",(INDEX(Raw!D:D,MATCH(E172+6000,Raw!T:T,0))))</f>
        <v/>
      </c>
      <c r="D172" s="52" t="str">
        <f>IF(E172="","",(INDEX(Raw!A:A,MATCH(E172+6000,Raw!T:T,0))))</f>
        <v/>
      </c>
      <c r="E172" s="58" t="str">
        <f>(IFERROR(IF(LARGE(Raw!T:T,A172)-6000&gt;0,LARGE(Raw!T:T,A172)-6000,""),""))</f>
        <v/>
      </c>
      <c r="G172" s="3" t="str">
        <f t="shared" si="7"/>
        <v/>
      </c>
      <c r="H172" s="52" t="str">
        <f>IF(J172="","",(INDEX(Raw!D:D,MATCH(J172+4000,Raw!T:T,0))))</f>
        <v/>
      </c>
      <c r="I172" s="52" t="str">
        <f>IF(J172="","",(INDEX(Raw!A:A,MATCH(J172+4000,Raw!T:T,0))))</f>
        <v/>
      </c>
      <c r="J172" s="58" t="str">
        <f>(IFERROR(IF(LARGE(Raw!T:T,A172+COUNTIF(Raw!C:C,"H"))-4000&gt;0,LARGE(Raw!T:T,A172+COUNTIF(Raw!C:C,"H"))-4000,""),""))</f>
        <v/>
      </c>
      <c r="L172" s="3" t="str">
        <f t="shared" si="8"/>
        <v/>
      </c>
      <c r="M172" s="52" t="str">
        <f>IF(O172="","",(INDEX(Raw!D:D,MATCH(O172+2000,Raw!T:T,0))))</f>
        <v/>
      </c>
      <c r="N172" s="52" t="str">
        <f>IF(O172="","",(INDEX(Raw!A:A,MATCH(O172+2000,Raw!T:T,0))))</f>
        <v/>
      </c>
      <c r="O172" s="58" t="str">
        <f>(IFERROR(IF(LARGE(Raw!T:T,A172+COUNTIF(Raw!C:C,"H")+COUNTIF(Raw!C:C,"S"))-2000&gt;0,LARGE(Raw!T:T,A172+COUNTIF(Raw!C:C,"H")+COUNTIF(Raw!C:C,"S"))-2000,""),""))</f>
        <v/>
      </c>
    </row>
    <row r="173" spans="1:15" x14ac:dyDescent="0.3">
      <c r="A173">
        <v>170</v>
      </c>
      <c r="B173" s="3" t="str">
        <f t="shared" si="6"/>
        <v/>
      </c>
      <c r="C173" s="52" t="str">
        <f>IF(E173="","",(INDEX(Raw!D:D,MATCH(E173+6000,Raw!T:T,0))))</f>
        <v/>
      </c>
      <c r="D173" s="52" t="str">
        <f>IF(E173="","",(INDEX(Raw!A:A,MATCH(E173+6000,Raw!T:T,0))))</f>
        <v/>
      </c>
      <c r="E173" s="58" t="str">
        <f>(IFERROR(IF(LARGE(Raw!T:T,A173)-6000&gt;0,LARGE(Raw!T:T,A173)-6000,""),""))</f>
        <v/>
      </c>
      <c r="G173" s="3" t="str">
        <f t="shared" si="7"/>
        <v/>
      </c>
      <c r="H173" s="52" t="str">
        <f>IF(J173="","",(INDEX(Raw!D:D,MATCH(J173+4000,Raw!T:T,0))))</f>
        <v/>
      </c>
      <c r="I173" s="52" t="str">
        <f>IF(J173="","",(INDEX(Raw!A:A,MATCH(J173+4000,Raw!T:T,0))))</f>
        <v/>
      </c>
      <c r="J173" s="58" t="str">
        <f>(IFERROR(IF(LARGE(Raw!T:T,A173+COUNTIF(Raw!C:C,"H"))-4000&gt;0,LARGE(Raw!T:T,A173+COUNTIF(Raw!C:C,"H"))-4000,""),""))</f>
        <v/>
      </c>
      <c r="L173" s="3" t="str">
        <f t="shared" si="8"/>
        <v/>
      </c>
      <c r="M173" s="52" t="str">
        <f>IF(O173="","",(INDEX(Raw!D:D,MATCH(O173+2000,Raw!T:T,0))))</f>
        <v/>
      </c>
      <c r="N173" s="52" t="str">
        <f>IF(O173="","",(INDEX(Raw!A:A,MATCH(O173+2000,Raw!T:T,0))))</f>
        <v/>
      </c>
      <c r="O173" s="58" t="str">
        <f>(IFERROR(IF(LARGE(Raw!T:T,A173+COUNTIF(Raw!C:C,"H")+COUNTIF(Raw!C:C,"S"))-2000&gt;0,LARGE(Raw!T:T,A173+COUNTIF(Raw!C:C,"H")+COUNTIF(Raw!C:C,"S"))-2000,""),""))</f>
        <v/>
      </c>
    </row>
    <row r="174" spans="1:15" x14ac:dyDescent="0.3">
      <c r="A174">
        <v>171</v>
      </c>
      <c r="B174" s="3" t="str">
        <f t="shared" si="6"/>
        <v/>
      </c>
      <c r="C174" s="52" t="str">
        <f>IF(E174="","",(INDEX(Raw!D:D,MATCH(E174+6000,Raw!T:T,0))))</f>
        <v/>
      </c>
      <c r="D174" s="52" t="str">
        <f>IF(E174="","",(INDEX(Raw!A:A,MATCH(E174+6000,Raw!T:T,0))))</f>
        <v/>
      </c>
      <c r="E174" s="58" t="str">
        <f>(IFERROR(IF(LARGE(Raw!T:T,A174)-6000&gt;0,LARGE(Raw!T:T,A174)-6000,""),""))</f>
        <v/>
      </c>
      <c r="G174" s="3" t="str">
        <f t="shared" si="7"/>
        <v/>
      </c>
      <c r="H174" s="52" t="str">
        <f>IF(J174="","",(INDEX(Raw!D:D,MATCH(J174+4000,Raw!T:T,0))))</f>
        <v/>
      </c>
      <c r="I174" s="52" t="str">
        <f>IF(J174="","",(INDEX(Raw!A:A,MATCH(J174+4000,Raw!T:T,0))))</f>
        <v/>
      </c>
      <c r="J174" s="58" t="str">
        <f>(IFERROR(IF(LARGE(Raw!T:T,A174+COUNTIF(Raw!C:C,"H"))-4000&gt;0,LARGE(Raw!T:T,A174+COUNTIF(Raw!C:C,"H"))-4000,""),""))</f>
        <v/>
      </c>
      <c r="L174" s="3" t="str">
        <f t="shared" si="8"/>
        <v/>
      </c>
      <c r="M174" s="52" t="str">
        <f>IF(O174="","",(INDEX(Raw!D:D,MATCH(O174+2000,Raw!T:T,0))))</f>
        <v/>
      </c>
      <c r="N174" s="52" t="str">
        <f>IF(O174="","",(INDEX(Raw!A:A,MATCH(O174+2000,Raw!T:T,0))))</f>
        <v/>
      </c>
      <c r="O174" s="58" t="str">
        <f>(IFERROR(IF(LARGE(Raw!T:T,A174+COUNTIF(Raw!C:C,"H")+COUNTIF(Raw!C:C,"S"))-2000&gt;0,LARGE(Raw!T:T,A174+COUNTIF(Raw!C:C,"H")+COUNTIF(Raw!C:C,"S"))-2000,""),""))</f>
        <v/>
      </c>
    </row>
    <row r="175" spans="1:15" x14ac:dyDescent="0.3">
      <c r="A175">
        <v>172</v>
      </c>
      <c r="B175" s="3" t="str">
        <f t="shared" si="6"/>
        <v/>
      </c>
      <c r="C175" s="52" t="str">
        <f>IF(E175="","",(INDEX(Raw!D:D,MATCH(E175+6000,Raw!T:T,0))))</f>
        <v/>
      </c>
      <c r="D175" s="52" t="str">
        <f>IF(E175="","",(INDEX(Raw!A:A,MATCH(E175+6000,Raw!T:T,0))))</f>
        <v/>
      </c>
      <c r="E175" s="58" t="str">
        <f>(IFERROR(IF(LARGE(Raw!T:T,A175)-6000&gt;0,LARGE(Raw!T:T,A175)-6000,""),""))</f>
        <v/>
      </c>
      <c r="G175" s="3" t="str">
        <f t="shared" si="7"/>
        <v/>
      </c>
      <c r="H175" s="52" t="str">
        <f>IF(J175="","",(INDEX(Raw!D:D,MATCH(J175+4000,Raw!T:T,0))))</f>
        <v/>
      </c>
      <c r="I175" s="52" t="str">
        <f>IF(J175="","",(INDEX(Raw!A:A,MATCH(J175+4000,Raw!T:T,0))))</f>
        <v/>
      </c>
      <c r="J175" s="58" t="str">
        <f>(IFERROR(IF(LARGE(Raw!T:T,A175+COUNTIF(Raw!C:C,"H"))-4000&gt;0,LARGE(Raw!T:T,A175+COUNTIF(Raw!C:C,"H"))-4000,""),""))</f>
        <v/>
      </c>
      <c r="L175" s="3" t="str">
        <f t="shared" si="8"/>
        <v/>
      </c>
      <c r="M175" s="52" t="str">
        <f>IF(O175="","",(INDEX(Raw!D:D,MATCH(O175+2000,Raw!T:T,0))))</f>
        <v/>
      </c>
      <c r="N175" s="52" t="str">
        <f>IF(O175="","",(INDEX(Raw!A:A,MATCH(O175+2000,Raw!T:T,0))))</f>
        <v/>
      </c>
      <c r="O175" s="58" t="str">
        <f>(IFERROR(IF(LARGE(Raw!T:T,A175+COUNTIF(Raw!C:C,"H")+COUNTIF(Raw!C:C,"S"))-2000&gt;0,LARGE(Raw!T:T,A175+COUNTIF(Raw!C:C,"H")+COUNTIF(Raw!C:C,"S"))-2000,""),""))</f>
        <v/>
      </c>
    </row>
    <row r="176" spans="1:15" x14ac:dyDescent="0.3">
      <c r="A176">
        <v>173</v>
      </c>
      <c r="B176" s="3" t="str">
        <f t="shared" si="6"/>
        <v/>
      </c>
      <c r="C176" s="52" t="str">
        <f>IF(E176="","",(INDEX(Raw!D:D,MATCH(E176+6000,Raw!T:T,0))))</f>
        <v/>
      </c>
      <c r="D176" s="52" t="str">
        <f>IF(E176="","",(INDEX(Raw!A:A,MATCH(E176+6000,Raw!T:T,0))))</f>
        <v/>
      </c>
      <c r="E176" s="58" t="str">
        <f>(IFERROR(IF(LARGE(Raw!T:T,A176)-6000&gt;0,LARGE(Raw!T:T,A176)-6000,""),""))</f>
        <v/>
      </c>
      <c r="G176" s="3" t="str">
        <f t="shared" si="7"/>
        <v/>
      </c>
      <c r="H176" s="52" t="str">
        <f>IF(J176="","",(INDEX(Raw!D:D,MATCH(J176+4000,Raw!T:T,0))))</f>
        <v/>
      </c>
      <c r="I176" s="52" t="str">
        <f>IF(J176="","",(INDEX(Raw!A:A,MATCH(J176+4000,Raw!T:T,0))))</f>
        <v/>
      </c>
      <c r="J176" s="58" t="str">
        <f>(IFERROR(IF(LARGE(Raw!T:T,A176+COUNTIF(Raw!C:C,"H"))-4000&gt;0,LARGE(Raw!T:T,A176+COUNTIF(Raw!C:C,"H"))-4000,""),""))</f>
        <v/>
      </c>
      <c r="L176" s="3" t="str">
        <f t="shared" si="8"/>
        <v/>
      </c>
      <c r="M176" s="52" t="str">
        <f>IF(O176="","",(INDEX(Raw!D:D,MATCH(O176+2000,Raw!T:T,0))))</f>
        <v/>
      </c>
      <c r="N176" s="52" t="str">
        <f>IF(O176="","",(INDEX(Raw!A:A,MATCH(O176+2000,Raw!T:T,0))))</f>
        <v/>
      </c>
      <c r="O176" s="58" t="str">
        <f>(IFERROR(IF(LARGE(Raw!T:T,A176+COUNTIF(Raw!C:C,"H")+COUNTIF(Raw!C:C,"S"))-2000&gt;0,LARGE(Raw!T:T,A176+COUNTIF(Raw!C:C,"H")+COUNTIF(Raw!C:C,"S"))-2000,""),""))</f>
        <v/>
      </c>
    </row>
    <row r="177" spans="1:15" x14ac:dyDescent="0.3">
      <c r="A177">
        <v>174</v>
      </c>
      <c r="B177" s="3" t="str">
        <f t="shared" si="6"/>
        <v/>
      </c>
      <c r="C177" s="52" t="str">
        <f>IF(E177="","",(INDEX(Raw!D:D,MATCH(E177+6000,Raw!T:T,0))))</f>
        <v/>
      </c>
      <c r="D177" s="52" t="str">
        <f>IF(E177="","",(INDEX(Raw!A:A,MATCH(E177+6000,Raw!T:T,0))))</f>
        <v/>
      </c>
      <c r="E177" s="58" t="str">
        <f>(IFERROR(IF(LARGE(Raw!T:T,A177)-6000&gt;0,LARGE(Raw!T:T,A177)-6000,""),""))</f>
        <v/>
      </c>
      <c r="G177" s="3" t="str">
        <f t="shared" si="7"/>
        <v/>
      </c>
      <c r="H177" s="52" t="str">
        <f>IF(J177="","",(INDEX(Raw!D:D,MATCH(J177+4000,Raw!T:T,0))))</f>
        <v/>
      </c>
      <c r="I177" s="52" t="str">
        <f>IF(J177="","",(INDEX(Raw!A:A,MATCH(J177+4000,Raw!T:T,0))))</f>
        <v/>
      </c>
      <c r="J177" s="58" t="str">
        <f>(IFERROR(IF(LARGE(Raw!T:T,A177+COUNTIF(Raw!C:C,"H"))-4000&gt;0,LARGE(Raw!T:T,A177+COUNTIF(Raw!C:C,"H"))-4000,""),""))</f>
        <v/>
      </c>
      <c r="L177" s="3" t="str">
        <f t="shared" si="8"/>
        <v/>
      </c>
      <c r="M177" s="52" t="str">
        <f>IF(O177="","",(INDEX(Raw!D:D,MATCH(O177+2000,Raw!T:T,0))))</f>
        <v/>
      </c>
      <c r="N177" s="52" t="str">
        <f>IF(O177="","",(INDEX(Raw!A:A,MATCH(O177+2000,Raw!T:T,0))))</f>
        <v/>
      </c>
      <c r="O177" s="58" t="str">
        <f>(IFERROR(IF(LARGE(Raw!T:T,A177+COUNTIF(Raw!C:C,"H")+COUNTIF(Raw!C:C,"S"))-2000&gt;0,LARGE(Raw!T:T,A177+COUNTIF(Raw!C:C,"H")+COUNTIF(Raw!C:C,"S"))-2000,""),""))</f>
        <v/>
      </c>
    </row>
    <row r="178" spans="1:15" x14ac:dyDescent="0.3">
      <c r="A178">
        <v>175</v>
      </c>
      <c r="B178" s="3" t="str">
        <f t="shared" si="6"/>
        <v/>
      </c>
      <c r="C178" s="52" t="str">
        <f>IF(E178="","",(INDEX(Raw!D:D,MATCH(E178+6000,Raw!T:T,0))))</f>
        <v/>
      </c>
      <c r="D178" s="52" t="str">
        <f>IF(E178="","",(INDEX(Raw!A:A,MATCH(E178+6000,Raw!T:T,0))))</f>
        <v/>
      </c>
      <c r="E178" s="58" t="str">
        <f>(IFERROR(IF(LARGE(Raw!T:T,A178)-6000&gt;0,LARGE(Raw!T:T,A178)-6000,""),""))</f>
        <v/>
      </c>
      <c r="G178" s="3" t="str">
        <f t="shared" si="7"/>
        <v/>
      </c>
      <c r="H178" s="52" t="str">
        <f>IF(J178="","",(INDEX(Raw!D:D,MATCH(J178+4000,Raw!T:T,0))))</f>
        <v/>
      </c>
      <c r="I178" s="52" t="str">
        <f>IF(J178="","",(INDEX(Raw!A:A,MATCH(J178+4000,Raw!T:T,0))))</f>
        <v/>
      </c>
      <c r="J178" s="58" t="str">
        <f>(IFERROR(IF(LARGE(Raw!T:T,A178+COUNTIF(Raw!C:C,"H"))-4000&gt;0,LARGE(Raw!T:T,A178+COUNTIF(Raw!C:C,"H"))-4000,""),""))</f>
        <v/>
      </c>
      <c r="L178" s="3" t="str">
        <f t="shared" si="8"/>
        <v/>
      </c>
      <c r="M178" s="52" t="str">
        <f>IF(O178="","",(INDEX(Raw!D:D,MATCH(O178+2000,Raw!T:T,0))))</f>
        <v/>
      </c>
      <c r="N178" s="52" t="str">
        <f>IF(O178="","",(INDEX(Raw!A:A,MATCH(O178+2000,Raw!T:T,0))))</f>
        <v/>
      </c>
      <c r="O178" s="58" t="str">
        <f>(IFERROR(IF(LARGE(Raw!T:T,A178+COUNTIF(Raw!C:C,"H")+COUNTIF(Raw!C:C,"S"))-2000&gt;0,LARGE(Raw!T:T,A178+COUNTIF(Raw!C:C,"H")+COUNTIF(Raw!C:C,"S"))-2000,""),""))</f>
        <v/>
      </c>
    </row>
    <row r="179" spans="1:15" x14ac:dyDescent="0.3">
      <c r="A179">
        <v>176</v>
      </c>
      <c r="B179" s="3" t="str">
        <f t="shared" si="6"/>
        <v/>
      </c>
      <c r="C179" s="52" t="str">
        <f>IF(E179="","",(INDEX(Raw!D:D,MATCH(E179+6000,Raw!T:T,0))))</f>
        <v/>
      </c>
      <c r="D179" s="52" t="str">
        <f>IF(E179="","",(INDEX(Raw!A:A,MATCH(E179+6000,Raw!T:T,0))))</f>
        <v/>
      </c>
      <c r="E179" s="58" t="str">
        <f>(IFERROR(IF(LARGE(Raw!T:T,A179)-6000&gt;0,LARGE(Raw!T:T,A179)-6000,""),""))</f>
        <v/>
      </c>
      <c r="G179" s="3" t="str">
        <f t="shared" si="7"/>
        <v/>
      </c>
      <c r="H179" s="52" t="str">
        <f>IF(J179="","",(INDEX(Raw!D:D,MATCH(J179+4000,Raw!T:T,0))))</f>
        <v/>
      </c>
      <c r="I179" s="52" t="str">
        <f>IF(J179="","",(INDEX(Raw!A:A,MATCH(J179+4000,Raw!T:T,0))))</f>
        <v/>
      </c>
      <c r="J179" s="58" t="str">
        <f>(IFERROR(IF(LARGE(Raw!T:T,A179+COUNTIF(Raw!C:C,"H"))-4000&gt;0,LARGE(Raw!T:T,A179+COUNTIF(Raw!C:C,"H"))-4000,""),""))</f>
        <v/>
      </c>
      <c r="L179" s="3" t="str">
        <f t="shared" si="8"/>
        <v/>
      </c>
      <c r="M179" s="52" t="str">
        <f>IF(O179="","",(INDEX(Raw!D:D,MATCH(O179+2000,Raw!T:T,0))))</f>
        <v/>
      </c>
      <c r="N179" s="52" t="str">
        <f>IF(O179="","",(INDEX(Raw!A:A,MATCH(O179+2000,Raw!T:T,0))))</f>
        <v/>
      </c>
      <c r="O179" s="58" t="str">
        <f>(IFERROR(IF(LARGE(Raw!T:T,A179+COUNTIF(Raw!C:C,"H")+COUNTIF(Raw!C:C,"S"))-2000&gt;0,LARGE(Raw!T:T,A179+COUNTIF(Raw!C:C,"H")+COUNTIF(Raw!C:C,"S"))-2000,""),""))</f>
        <v/>
      </c>
    </row>
    <row r="180" spans="1:15" x14ac:dyDescent="0.3">
      <c r="A180">
        <v>177</v>
      </c>
      <c r="B180" s="3" t="str">
        <f t="shared" si="6"/>
        <v/>
      </c>
      <c r="C180" s="52" t="str">
        <f>IF(E180="","",(INDEX(Raw!D:D,MATCH(E180+6000,Raw!T:T,0))))</f>
        <v/>
      </c>
      <c r="D180" s="52" t="str">
        <f>IF(E180="","",(INDEX(Raw!A:A,MATCH(E180+6000,Raw!T:T,0))))</f>
        <v/>
      </c>
      <c r="E180" s="58" t="str">
        <f>(IFERROR(IF(LARGE(Raw!T:T,A180)-6000&gt;0,LARGE(Raw!T:T,A180)-6000,""),""))</f>
        <v/>
      </c>
      <c r="G180" s="3" t="str">
        <f t="shared" si="7"/>
        <v/>
      </c>
      <c r="H180" s="52" t="str">
        <f>IF(J180="","",(INDEX(Raw!D:D,MATCH(J180+4000,Raw!T:T,0))))</f>
        <v/>
      </c>
      <c r="I180" s="52" t="str">
        <f>IF(J180="","",(INDEX(Raw!A:A,MATCH(J180+4000,Raw!T:T,0))))</f>
        <v/>
      </c>
      <c r="J180" s="58" t="str">
        <f>(IFERROR(IF(LARGE(Raw!T:T,A180+COUNTIF(Raw!C:C,"H"))-4000&gt;0,LARGE(Raw!T:T,A180+COUNTIF(Raw!C:C,"H"))-4000,""),""))</f>
        <v/>
      </c>
      <c r="L180" s="3" t="str">
        <f t="shared" si="8"/>
        <v/>
      </c>
      <c r="M180" s="52" t="str">
        <f>IF(O180="","",(INDEX(Raw!D:D,MATCH(O180+2000,Raw!T:T,0))))</f>
        <v/>
      </c>
      <c r="N180" s="52" t="str">
        <f>IF(O180="","",(INDEX(Raw!A:A,MATCH(O180+2000,Raw!T:T,0))))</f>
        <v/>
      </c>
      <c r="O180" s="58" t="str">
        <f>(IFERROR(IF(LARGE(Raw!T:T,A180+COUNTIF(Raw!C:C,"H")+COUNTIF(Raw!C:C,"S"))-2000&gt;0,LARGE(Raw!T:T,A180+COUNTIF(Raw!C:C,"H")+COUNTIF(Raw!C:C,"S"))-2000,""),""))</f>
        <v/>
      </c>
    </row>
    <row r="181" spans="1:15" x14ac:dyDescent="0.3">
      <c r="A181">
        <v>178</v>
      </c>
      <c r="B181" s="3" t="str">
        <f t="shared" si="6"/>
        <v/>
      </c>
      <c r="C181" s="52" t="str">
        <f>IF(E181="","",(INDEX(Raw!D:D,MATCH(E181+6000,Raw!T:T,0))))</f>
        <v/>
      </c>
      <c r="D181" s="52" t="str">
        <f>IF(E181="","",(INDEX(Raw!A:A,MATCH(E181+6000,Raw!T:T,0))))</f>
        <v/>
      </c>
      <c r="E181" s="58" t="str">
        <f>(IFERROR(IF(LARGE(Raw!T:T,A181)-6000&gt;0,LARGE(Raw!T:T,A181)-6000,""),""))</f>
        <v/>
      </c>
      <c r="G181" s="3" t="str">
        <f t="shared" si="7"/>
        <v/>
      </c>
      <c r="H181" s="52" t="str">
        <f>IF(J181="","",(INDEX(Raw!D:D,MATCH(J181+4000,Raw!T:T,0))))</f>
        <v/>
      </c>
      <c r="I181" s="52" t="str">
        <f>IF(J181="","",(INDEX(Raw!A:A,MATCH(J181+4000,Raw!T:T,0))))</f>
        <v/>
      </c>
      <c r="J181" s="58" t="str">
        <f>(IFERROR(IF(LARGE(Raw!T:T,A181+COUNTIF(Raw!C:C,"H"))-4000&gt;0,LARGE(Raw!T:T,A181+COUNTIF(Raw!C:C,"H"))-4000,""),""))</f>
        <v/>
      </c>
      <c r="L181" s="3" t="str">
        <f t="shared" si="8"/>
        <v/>
      </c>
      <c r="M181" s="52" t="str">
        <f>IF(O181="","",(INDEX(Raw!D:D,MATCH(O181+2000,Raw!T:T,0))))</f>
        <v/>
      </c>
      <c r="N181" s="52" t="str">
        <f>IF(O181="","",(INDEX(Raw!A:A,MATCH(O181+2000,Raw!T:T,0))))</f>
        <v/>
      </c>
      <c r="O181" s="58" t="str">
        <f>(IFERROR(IF(LARGE(Raw!T:T,A181+COUNTIF(Raw!C:C,"H")+COUNTIF(Raw!C:C,"S"))-2000&gt;0,LARGE(Raw!T:T,A181+COUNTIF(Raw!C:C,"H")+COUNTIF(Raw!C:C,"S"))-2000,""),""))</f>
        <v/>
      </c>
    </row>
    <row r="182" spans="1:15" x14ac:dyDescent="0.3">
      <c r="A182">
        <v>179</v>
      </c>
      <c r="B182" s="3" t="str">
        <f t="shared" si="6"/>
        <v/>
      </c>
      <c r="C182" s="52" t="str">
        <f>IF(E182="","",(INDEX(Raw!D:D,MATCH(E182+6000,Raw!T:T,0))))</f>
        <v/>
      </c>
      <c r="D182" s="52" t="str">
        <f>IF(E182="","",(INDEX(Raw!A:A,MATCH(E182+6000,Raw!T:T,0))))</f>
        <v/>
      </c>
      <c r="E182" s="58" t="str">
        <f>(IFERROR(IF(LARGE(Raw!T:T,A182)-6000&gt;0,LARGE(Raw!T:T,A182)-6000,""),""))</f>
        <v/>
      </c>
      <c r="G182" s="3" t="str">
        <f t="shared" si="7"/>
        <v/>
      </c>
      <c r="H182" s="52" t="str">
        <f>IF(J182="","",(INDEX(Raw!D:D,MATCH(J182+4000,Raw!T:T,0))))</f>
        <v/>
      </c>
      <c r="I182" s="52" t="str">
        <f>IF(J182="","",(INDEX(Raw!A:A,MATCH(J182+4000,Raw!T:T,0))))</f>
        <v/>
      </c>
      <c r="J182" s="58" t="str">
        <f>(IFERROR(IF(LARGE(Raw!T:T,A182+COUNTIF(Raw!C:C,"H"))-4000&gt;0,LARGE(Raw!T:T,A182+COUNTIF(Raw!C:C,"H"))-4000,""),""))</f>
        <v/>
      </c>
      <c r="L182" s="3" t="str">
        <f t="shared" si="8"/>
        <v/>
      </c>
      <c r="M182" s="52" t="str">
        <f>IF(O182="","",(INDEX(Raw!D:D,MATCH(O182+2000,Raw!T:T,0))))</f>
        <v/>
      </c>
      <c r="N182" s="52" t="str">
        <f>IF(O182="","",(INDEX(Raw!A:A,MATCH(O182+2000,Raw!T:T,0))))</f>
        <v/>
      </c>
      <c r="O182" s="58" t="str">
        <f>(IFERROR(IF(LARGE(Raw!T:T,A182+COUNTIF(Raw!C:C,"H")+COUNTIF(Raw!C:C,"S"))-2000&gt;0,LARGE(Raw!T:T,A182+COUNTIF(Raw!C:C,"H")+COUNTIF(Raw!C:C,"S"))-2000,""),""))</f>
        <v/>
      </c>
    </row>
    <row r="183" spans="1:15" x14ac:dyDescent="0.3">
      <c r="A183">
        <v>180</v>
      </c>
      <c r="B183" s="3" t="str">
        <f t="shared" si="6"/>
        <v/>
      </c>
      <c r="C183" s="52" t="str">
        <f>IF(E183="","",(INDEX(Raw!D:D,MATCH(E183+6000,Raw!T:T,0))))</f>
        <v/>
      </c>
      <c r="D183" s="52" t="str">
        <f>IF(E183="","",(INDEX(Raw!A:A,MATCH(E183+6000,Raw!T:T,0))))</f>
        <v/>
      </c>
      <c r="E183" s="58" t="str">
        <f>(IFERROR(IF(LARGE(Raw!T:T,A183)-6000&gt;0,LARGE(Raw!T:T,A183)-6000,""),""))</f>
        <v/>
      </c>
      <c r="G183" s="3" t="str">
        <f t="shared" si="7"/>
        <v/>
      </c>
      <c r="H183" s="52" t="str">
        <f>IF(J183="","",(INDEX(Raw!D:D,MATCH(J183+4000,Raw!T:T,0))))</f>
        <v/>
      </c>
      <c r="I183" s="52" t="str">
        <f>IF(J183="","",(INDEX(Raw!A:A,MATCH(J183+4000,Raw!T:T,0))))</f>
        <v/>
      </c>
      <c r="J183" s="58" t="str">
        <f>(IFERROR(IF(LARGE(Raw!T:T,A183+COUNTIF(Raw!C:C,"H"))-4000&gt;0,LARGE(Raw!T:T,A183+COUNTIF(Raw!C:C,"H"))-4000,""),""))</f>
        <v/>
      </c>
      <c r="L183" s="3" t="str">
        <f t="shared" si="8"/>
        <v/>
      </c>
      <c r="M183" s="52" t="str">
        <f>IF(O183="","",(INDEX(Raw!D:D,MATCH(O183+2000,Raw!T:T,0))))</f>
        <v/>
      </c>
      <c r="N183" s="52" t="str">
        <f>IF(O183="","",(INDEX(Raw!A:A,MATCH(O183+2000,Raw!T:T,0))))</f>
        <v/>
      </c>
      <c r="O183" s="58" t="str">
        <f>(IFERROR(IF(LARGE(Raw!T:T,A183+COUNTIF(Raw!C:C,"H")+COUNTIF(Raw!C:C,"S"))-2000&gt;0,LARGE(Raw!T:T,A183+COUNTIF(Raw!C:C,"H")+COUNTIF(Raw!C:C,"S"))-2000,""),""))</f>
        <v/>
      </c>
    </row>
    <row r="184" spans="1:15" x14ac:dyDescent="0.3">
      <c r="A184">
        <v>181</v>
      </c>
      <c r="B184" s="3" t="str">
        <f t="shared" si="6"/>
        <v/>
      </c>
      <c r="C184" s="52" t="str">
        <f>IF(E184="","",(INDEX(Raw!D:D,MATCH(E184+6000,Raw!T:T,0))))</f>
        <v/>
      </c>
      <c r="D184" s="52" t="str">
        <f>IF(E184="","",(INDEX(Raw!A:A,MATCH(E184+6000,Raw!T:T,0))))</f>
        <v/>
      </c>
      <c r="E184" s="58" t="str">
        <f>(IFERROR(IF(LARGE(Raw!T:T,A184)-6000&gt;0,LARGE(Raw!T:T,A184)-6000,""),""))</f>
        <v/>
      </c>
      <c r="G184" s="3" t="str">
        <f t="shared" si="7"/>
        <v/>
      </c>
      <c r="H184" s="52" t="str">
        <f>IF(J184="","",(INDEX(Raw!D:D,MATCH(J184+4000,Raw!T:T,0))))</f>
        <v/>
      </c>
      <c r="I184" s="52" t="str">
        <f>IF(J184="","",(INDEX(Raw!A:A,MATCH(J184+4000,Raw!T:T,0))))</f>
        <v/>
      </c>
      <c r="J184" s="58" t="str">
        <f>(IFERROR(IF(LARGE(Raw!T:T,A184+COUNTIF(Raw!C:C,"H"))-4000&gt;0,LARGE(Raw!T:T,A184+COUNTIF(Raw!C:C,"H"))-4000,""),""))</f>
        <v/>
      </c>
      <c r="L184" s="3" t="str">
        <f t="shared" si="8"/>
        <v/>
      </c>
      <c r="M184" s="52" t="str">
        <f>IF(O184="","",(INDEX(Raw!D:D,MATCH(O184+2000,Raw!T:T,0))))</f>
        <v/>
      </c>
      <c r="N184" s="52" t="str">
        <f>IF(O184="","",(INDEX(Raw!A:A,MATCH(O184+2000,Raw!T:T,0))))</f>
        <v/>
      </c>
      <c r="O184" s="58" t="str">
        <f>(IFERROR(IF(LARGE(Raw!T:T,A184+COUNTIF(Raw!C:C,"H")+COUNTIF(Raw!C:C,"S"))-2000&gt;0,LARGE(Raw!T:T,A184+COUNTIF(Raw!C:C,"H")+COUNTIF(Raw!C:C,"S"))-2000,""),""))</f>
        <v/>
      </c>
    </row>
    <row r="185" spans="1:15" x14ac:dyDescent="0.3">
      <c r="A185">
        <v>182</v>
      </c>
      <c r="B185" s="3" t="str">
        <f t="shared" si="6"/>
        <v/>
      </c>
      <c r="C185" s="52" t="str">
        <f>IF(E185="","",(INDEX(Raw!D:D,MATCH(E185+6000,Raw!T:T,0))))</f>
        <v/>
      </c>
      <c r="D185" s="52" t="str">
        <f>IF(E185="","",(INDEX(Raw!A:A,MATCH(E185+6000,Raw!T:T,0))))</f>
        <v/>
      </c>
      <c r="E185" s="58" t="str">
        <f>(IFERROR(IF(LARGE(Raw!T:T,A185)-6000&gt;0,LARGE(Raw!T:T,A185)-6000,""),""))</f>
        <v/>
      </c>
      <c r="G185" s="3" t="str">
        <f t="shared" si="7"/>
        <v/>
      </c>
      <c r="H185" s="52" t="str">
        <f>IF(J185="","",(INDEX(Raw!D:D,MATCH(J185+4000,Raw!T:T,0))))</f>
        <v/>
      </c>
      <c r="I185" s="52" t="str">
        <f>IF(J185="","",(INDEX(Raw!A:A,MATCH(J185+4000,Raw!T:T,0))))</f>
        <v/>
      </c>
      <c r="J185" s="58" t="str">
        <f>(IFERROR(IF(LARGE(Raw!T:T,A185+COUNTIF(Raw!C:C,"H"))-4000&gt;0,LARGE(Raw!T:T,A185+COUNTIF(Raw!C:C,"H"))-4000,""),""))</f>
        <v/>
      </c>
      <c r="L185" s="3" t="str">
        <f t="shared" si="8"/>
        <v/>
      </c>
      <c r="M185" s="52" t="str">
        <f>IF(O185="","",(INDEX(Raw!D:D,MATCH(O185+2000,Raw!T:T,0))))</f>
        <v/>
      </c>
      <c r="N185" s="52" t="str">
        <f>IF(O185="","",(INDEX(Raw!A:A,MATCH(O185+2000,Raw!T:T,0))))</f>
        <v/>
      </c>
      <c r="O185" s="58" t="str">
        <f>(IFERROR(IF(LARGE(Raw!T:T,A185+COUNTIF(Raw!C:C,"H")+COUNTIF(Raw!C:C,"S"))-2000&gt;0,LARGE(Raw!T:T,A185+COUNTIF(Raw!C:C,"H")+COUNTIF(Raw!C:C,"S"))-2000,""),""))</f>
        <v/>
      </c>
    </row>
    <row r="186" spans="1:15" x14ac:dyDescent="0.3">
      <c r="A186">
        <v>183</v>
      </c>
      <c r="B186" s="3" t="str">
        <f t="shared" si="6"/>
        <v/>
      </c>
      <c r="C186" s="52" t="str">
        <f>IF(E186="","",(INDEX(Raw!D:D,MATCH(E186+6000,Raw!T:T,0))))</f>
        <v/>
      </c>
      <c r="D186" s="52" t="str">
        <f>IF(E186="","",(INDEX(Raw!A:A,MATCH(E186+6000,Raw!T:T,0))))</f>
        <v/>
      </c>
      <c r="E186" s="58" t="str">
        <f>(IFERROR(IF(LARGE(Raw!T:T,A186)-6000&gt;0,LARGE(Raw!T:T,A186)-6000,""),""))</f>
        <v/>
      </c>
      <c r="G186" s="3" t="str">
        <f t="shared" si="7"/>
        <v/>
      </c>
      <c r="H186" s="52" t="str">
        <f>IF(J186="","",(INDEX(Raw!D:D,MATCH(J186+4000,Raw!T:T,0))))</f>
        <v/>
      </c>
      <c r="I186" s="52" t="str">
        <f>IF(J186="","",(INDEX(Raw!A:A,MATCH(J186+4000,Raw!T:T,0))))</f>
        <v/>
      </c>
      <c r="J186" s="58" t="str">
        <f>(IFERROR(IF(LARGE(Raw!T:T,A186+COUNTIF(Raw!C:C,"H"))-4000&gt;0,LARGE(Raw!T:T,A186+COUNTIF(Raw!C:C,"H"))-4000,""),""))</f>
        <v/>
      </c>
      <c r="L186" s="3" t="str">
        <f t="shared" si="8"/>
        <v/>
      </c>
      <c r="M186" s="52" t="str">
        <f>IF(O186="","",(INDEX(Raw!D:D,MATCH(O186+2000,Raw!T:T,0))))</f>
        <v/>
      </c>
      <c r="N186" s="52" t="str">
        <f>IF(O186="","",(INDEX(Raw!A:A,MATCH(O186+2000,Raw!T:T,0))))</f>
        <v/>
      </c>
      <c r="O186" s="58" t="str">
        <f>(IFERROR(IF(LARGE(Raw!T:T,A186+COUNTIF(Raw!C:C,"H")+COUNTIF(Raw!C:C,"S"))-2000&gt;0,LARGE(Raw!T:T,A186+COUNTIF(Raw!C:C,"H")+COUNTIF(Raw!C:C,"S"))-2000,""),""))</f>
        <v/>
      </c>
    </row>
    <row r="187" spans="1:15" x14ac:dyDescent="0.3">
      <c r="A187">
        <v>184</v>
      </c>
      <c r="B187" s="3" t="str">
        <f t="shared" si="6"/>
        <v/>
      </c>
      <c r="C187" s="52" t="str">
        <f>IF(E187="","",(INDEX(Raw!D:D,MATCH(E187+6000,Raw!T:T,0))))</f>
        <v/>
      </c>
      <c r="D187" s="52" t="str">
        <f>IF(E187="","",(INDEX(Raw!A:A,MATCH(E187+6000,Raw!T:T,0))))</f>
        <v/>
      </c>
      <c r="E187" s="58" t="str">
        <f>(IFERROR(IF(LARGE(Raw!T:T,A187)-6000&gt;0,LARGE(Raw!T:T,A187)-6000,""),""))</f>
        <v/>
      </c>
      <c r="G187" s="3" t="str">
        <f t="shared" si="7"/>
        <v/>
      </c>
      <c r="H187" s="52" t="str">
        <f>IF(J187="","",(INDEX(Raw!D:D,MATCH(J187+4000,Raw!T:T,0))))</f>
        <v/>
      </c>
      <c r="I187" s="52" t="str">
        <f>IF(J187="","",(INDEX(Raw!A:A,MATCH(J187+4000,Raw!T:T,0))))</f>
        <v/>
      </c>
      <c r="J187" s="58" t="str">
        <f>(IFERROR(IF(LARGE(Raw!T:T,A187+COUNTIF(Raw!C:C,"H"))-4000&gt;0,LARGE(Raw!T:T,A187+COUNTIF(Raw!C:C,"H"))-4000,""),""))</f>
        <v/>
      </c>
      <c r="L187" s="3" t="str">
        <f t="shared" si="8"/>
        <v/>
      </c>
      <c r="M187" s="52" t="str">
        <f>IF(O187="","",(INDEX(Raw!D:D,MATCH(O187+2000,Raw!T:T,0))))</f>
        <v/>
      </c>
      <c r="N187" s="52" t="str">
        <f>IF(O187="","",(INDEX(Raw!A:A,MATCH(O187+2000,Raw!T:T,0))))</f>
        <v/>
      </c>
      <c r="O187" s="58" t="str">
        <f>(IFERROR(IF(LARGE(Raw!T:T,A187+COUNTIF(Raw!C:C,"H")+COUNTIF(Raw!C:C,"S"))-2000&gt;0,LARGE(Raw!T:T,A187+COUNTIF(Raw!C:C,"H")+COUNTIF(Raw!C:C,"S"))-2000,""),""))</f>
        <v/>
      </c>
    </row>
    <row r="188" spans="1:15" x14ac:dyDescent="0.3">
      <c r="A188">
        <v>185</v>
      </c>
      <c r="B188" s="3" t="str">
        <f t="shared" si="6"/>
        <v/>
      </c>
      <c r="C188" s="52" t="str">
        <f>IF(E188="","",(INDEX(Raw!D:D,MATCH(E188+6000,Raw!T:T,0))))</f>
        <v/>
      </c>
      <c r="D188" s="52" t="str">
        <f>IF(E188="","",(INDEX(Raw!A:A,MATCH(E188+6000,Raw!T:T,0))))</f>
        <v/>
      </c>
      <c r="E188" s="58" t="str">
        <f>(IFERROR(IF(LARGE(Raw!T:T,A188)-6000&gt;0,LARGE(Raw!T:T,A188)-6000,""),""))</f>
        <v/>
      </c>
      <c r="G188" s="3" t="str">
        <f t="shared" si="7"/>
        <v/>
      </c>
      <c r="H188" s="52" t="str">
        <f>IF(J188="","",(INDEX(Raw!D:D,MATCH(J188+4000,Raw!T:T,0))))</f>
        <v/>
      </c>
      <c r="I188" s="52" t="str">
        <f>IF(J188="","",(INDEX(Raw!A:A,MATCH(J188+4000,Raw!T:T,0))))</f>
        <v/>
      </c>
      <c r="J188" s="58" t="str">
        <f>(IFERROR(IF(LARGE(Raw!T:T,A188+COUNTIF(Raw!C:C,"H"))-4000&gt;0,LARGE(Raw!T:T,A188+COUNTIF(Raw!C:C,"H"))-4000,""),""))</f>
        <v/>
      </c>
      <c r="L188" s="3" t="str">
        <f t="shared" si="8"/>
        <v/>
      </c>
      <c r="M188" s="52" t="str">
        <f>IF(O188="","",(INDEX(Raw!D:D,MATCH(O188+2000,Raw!T:T,0))))</f>
        <v/>
      </c>
      <c r="N188" s="52" t="str">
        <f>IF(O188="","",(INDEX(Raw!A:A,MATCH(O188+2000,Raw!T:T,0))))</f>
        <v/>
      </c>
      <c r="O188" s="58" t="str">
        <f>(IFERROR(IF(LARGE(Raw!T:T,A188+COUNTIF(Raw!C:C,"H")+COUNTIF(Raw!C:C,"S"))-2000&gt;0,LARGE(Raw!T:T,A188+COUNTIF(Raw!C:C,"H")+COUNTIF(Raw!C:C,"S"))-2000,""),""))</f>
        <v/>
      </c>
    </row>
    <row r="189" spans="1:15" x14ac:dyDescent="0.3">
      <c r="A189">
        <v>186</v>
      </c>
      <c r="B189" s="3" t="str">
        <f t="shared" si="6"/>
        <v/>
      </c>
      <c r="C189" s="52" t="str">
        <f>IF(E189="","",(INDEX(Raw!D:D,MATCH(E189+6000,Raw!T:T,0))))</f>
        <v/>
      </c>
      <c r="D189" s="52" t="str">
        <f>IF(E189="","",(INDEX(Raw!A:A,MATCH(E189+6000,Raw!T:T,0))))</f>
        <v/>
      </c>
      <c r="E189" s="58" t="str">
        <f>(IFERROR(IF(LARGE(Raw!T:T,A189)-6000&gt;0,LARGE(Raw!T:T,A189)-6000,""),""))</f>
        <v/>
      </c>
      <c r="G189" s="3" t="str">
        <f t="shared" si="7"/>
        <v/>
      </c>
      <c r="H189" s="52" t="str">
        <f>IF(J189="","",(INDEX(Raw!D:D,MATCH(J189+4000,Raw!T:T,0))))</f>
        <v/>
      </c>
      <c r="I189" s="52" t="str">
        <f>IF(J189="","",(INDEX(Raw!A:A,MATCH(J189+4000,Raw!T:T,0))))</f>
        <v/>
      </c>
      <c r="J189" s="58" t="str">
        <f>(IFERROR(IF(LARGE(Raw!T:T,A189+COUNTIF(Raw!C:C,"H"))-4000&gt;0,LARGE(Raw!T:T,A189+COUNTIF(Raw!C:C,"H"))-4000,""),""))</f>
        <v/>
      </c>
      <c r="L189" s="3" t="str">
        <f t="shared" si="8"/>
        <v/>
      </c>
      <c r="M189" s="52" t="str">
        <f>IF(O189="","",(INDEX(Raw!D:D,MATCH(O189+2000,Raw!T:T,0))))</f>
        <v/>
      </c>
      <c r="N189" s="52" t="str">
        <f>IF(O189="","",(INDEX(Raw!A:A,MATCH(O189+2000,Raw!T:T,0))))</f>
        <v/>
      </c>
      <c r="O189" s="58" t="str">
        <f>(IFERROR(IF(LARGE(Raw!T:T,A189+COUNTIF(Raw!C:C,"H")+COUNTIF(Raw!C:C,"S"))-2000&gt;0,LARGE(Raw!T:T,A189+COUNTIF(Raw!C:C,"H")+COUNTIF(Raw!C:C,"S"))-2000,""),""))</f>
        <v/>
      </c>
    </row>
    <row r="190" spans="1:15" x14ac:dyDescent="0.3">
      <c r="A190">
        <v>187</v>
      </c>
      <c r="B190" s="3" t="str">
        <f t="shared" si="6"/>
        <v/>
      </c>
      <c r="C190" s="52" t="str">
        <f>IF(E190="","",(INDEX(Raw!D:D,MATCH(E190+6000,Raw!T:T,0))))</f>
        <v/>
      </c>
      <c r="D190" s="52" t="str">
        <f>IF(E190="","",(INDEX(Raw!A:A,MATCH(E190+6000,Raw!T:T,0))))</f>
        <v/>
      </c>
      <c r="E190" s="58" t="str">
        <f>(IFERROR(IF(LARGE(Raw!T:T,A190)-6000&gt;0,LARGE(Raw!T:T,A190)-6000,""),""))</f>
        <v/>
      </c>
      <c r="G190" s="3" t="str">
        <f t="shared" si="7"/>
        <v/>
      </c>
      <c r="H190" s="52" t="str">
        <f>IF(J190="","",(INDEX(Raw!D:D,MATCH(J190+4000,Raw!T:T,0))))</f>
        <v/>
      </c>
      <c r="I190" s="52" t="str">
        <f>IF(J190="","",(INDEX(Raw!A:A,MATCH(J190+4000,Raw!T:T,0))))</f>
        <v/>
      </c>
      <c r="J190" s="58" t="str">
        <f>(IFERROR(IF(LARGE(Raw!T:T,A190+COUNTIF(Raw!C:C,"H"))-4000&gt;0,LARGE(Raw!T:T,A190+COUNTIF(Raw!C:C,"H"))-4000,""),""))</f>
        <v/>
      </c>
      <c r="L190" s="3" t="str">
        <f t="shared" si="8"/>
        <v/>
      </c>
      <c r="M190" s="52" t="str">
        <f>IF(O190="","",(INDEX(Raw!D:D,MATCH(O190+2000,Raw!T:T,0))))</f>
        <v/>
      </c>
      <c r="N190" s="52" t="str">
        <f>IF(O190="","",(INDEX(Raw!A:A,MATCH(O190+2000,Raw!T:T,0))))</f>
        <v/>
      </c>
      <c r="O190" s="58" t="str">
        <f>(IFERROR(IF(LARGE(Raw!T:T,A190+COUNTIF(Raw!C:C,"H")+COUNTIF(Raw!C:C,"S"))-2000&gt;0,LARGE(Raw!T:T,A190+COUNTIF(Raw!C:C,"H")+COUNTIF(Raw!C:C,"S"))-2000,""),""))</f>
        <v/>
      </c>
    </row>
    <row r="191" spans="1:15" x14ac:dyDescent="0.3">
      <c r="A191">
        <v>188</v>
      </c>
      <c r="B191" s="3" t="str">
        <f t="shared" si="6"/>
        <v/>
      </c>
      <c r="C191" s="52" t="str">
        <f>IF(E191="","",(INDEX(Raw!D:D,MATCH(E191+6000,Raw!T:T,0))))</f>
        <v/>
      </c>
      <c r="D191" s="52" t="str">
        <f>IF(E191="","",(INDEX(Raw!A:A,MATCH(E191+6000,Raw!T:T,0))))</f>
        <v/>
      </c>
      <c r="E191" s="58" t="str">
        <f>(IFERROR(IF(LARGE(Raw!T:T,A191)-6000&gt;0,LARGE(Raw!T:T,A191)-6000,""),""))</f>
        <v/>
      </c>
      <c r="G191" s="3" t="str">
        <f t="shared" si="7"/>
        <v/>
      </c>
      <c r="H191" s="52" t="str">
        <f>IF(J191="","",(INDEX(Raw!D:D,MATCH(J191+4000,Raw!T:T,0))))</f>
        <v/>
      </c>
      <c r="I191" s="52" t="str">
        <f>IF(J191="","",(INDEX(Raw!A:A,MATCH(J191+4000,Raw!T:T,0))))</f>
        <v/>
      </c>
      <c r="J191" s="58" t="str">
        <f>(IFERROR(IF(LARGE(Raw!T:T,A191+COUNTIF(Raw!C:C,"H"))-4000&gt;0,LARGE(Raw!T:T,A191+COUNTIF(Raw!C:C,"H"))-4000,""),""))</f>
        <v/>
      </c>
      <c r="L191" s="3" t="str">
        <f t="shared" si="8"/>
        <v/>
      </c>
      <c r="M191" s="52" t="str">
        <f>IF(O191="","",(INDEX(Raw!D:D,MATCH(O191+2000,Raw!T:T,0))))</f>
        <v/>
      </c>
      <c r="N191" s="52" t="str">
        <f>IF(O191="","",(INDEX(Raw!A:A,MATCH(O191+2000,Raw!T:T,0))))</f>
        <v/>
      </c>
      <c r="O191" s="58" t="str">
        <f>(IFERROR(IF(LARGE(Raw!T:T,A191+COUNTIF(Raw!C:C,"H")+COUNTIF(Raw!C:C,"S"))-2000&gt;0,LARGE(Raw!T:T,A191+COUNTIF(Raw!C:C,"H")+COUNTIF(Raw!C:C,"S"))-2000,""),""))</f>
        <v/>
      </c>
    </row>
    <row r="192" spans="1:15" x14ac:dyDescent="0.3">
      <c r="A192">
        <v>189</v>
      </c>
      <c r="B192" s="3" t="str">
        <f t="shared" si="6"/>
        <v/>
      </c>
      <c r="C192" s="52" t="str">
        <f>IF(E192="","",(INDEX(Raw!D:D,MATCH(E192+6000,Raw!T:T,0))))</f>
        <v/>
      </c>
      <c r="D192" s="52" t="str">
        <f>IF(E192="","",(INDEX(Raw!A:A,MATCH(E192+6000,Raw!T:T,0))))</f>
        <v/>
      </c>
      <c r="E192" s="58" t="str">
        <f>(IFERROR(IF(LARGE(Raw!T:T,A192)-6000&gt;0,LARGE(Raw!T:T,A192)-6000,""),""))</f>
        <v/>
      </c>
      <c r="G192" s="3" t="str">
        <f t="shared" si="7"/>
        <v/>
      </c>
      <c r="H192" s="52" t="str">
        <f>IF(J192="","",(INDEX(Raw!D:D,MATCH(J192+4000,Raw!T:T,0))))</f>
        <v/>
      </c>
      <c r="I192" s="52" t="str">
        <f>IF(J192="","",(INDEX(Raw!A:A,MATCH(J192+4000,Raw!T:T,0))))</f>
        <v/>
      </c>
      <c r="J192" s="58" t="str">
        <f>(IFERROR(IF(LARGE(Raw!T:T,A192+COUNTIF(Raw!C:C,"H"))-4000&gt;0,LARGE(Raw!T:T,A192+COUNTIF(Raw!C:C,"H"))-4000,""),""))</f>
        <v/>
      </c>
      <c r="L192" s="3" t="str">
        <f t="shared" si="8"/>
        <v/>
      </c>
      <c r="M192" s="52" t="str">
        <f>IF(O192="","",(INDEX(Raw!D:D,MATCH(O192+2000,Raw!T:T,0))))</f>
        <v/>
      </c>
      <c r="N192" s="52" t="str">
        <f>IF(O192="","",(INDEX(Raw!A:A,MATCH(O192+2000,Raw!T:T,0))))</f>
        <v/>
      </c>
      <c r="O192" s="58" t="str">
        <f>(IFERROR(IF(LARGE(Raw!T:T,A192+COUNTIF(Raw!C:C,"H")+COUNTIF(Raw!C:C,"S"))-2000&gt;0,LARGE(Raw!T:T,A192+COUNTIF(Raw!C:C,"H")+COUNTIF(Raw!C:C,"S"))-2000,""),""))</f>
        <v/>
      </c>
    </row>
    <row r="193" spans="1:15" x14ac:dyDescent="0.3">
      <c r="A193">
        <v>190</v>
      </c>
      <c r="B193" s="3" t="str">
        <f t="shared" si="6"/>
        <v/>
      </c>
      <c r="C193" s="52" t="str">
        <f>IF(E193="","",(INDEX(Raw!D:D,MATCH(E193+6000,Raw!T:T,0))))</f>
        <v/>
      </c>
      <c r="D193" s="52" t="str">
        <f>IF(E193="","",(INDEX(Raw!A:A,MATCH(E193+6000,Raw!T:T,0))))</f>
        <v/>
      </c>
      <c r="E193" s="58" t="str">
        <f>(IFERROR(IF(LARGE(Raw!T:T,A193)-6000&gt;0,LARGE(Raw!T:T,A193)-6000,""),""))</f>
        <v/>
      </c>
      <c r="G193" s="3" t="str">
        <f t="shared" si="7"/>
        <v/>
      </c>
      <c r="H193" s="52" t="str">
        <f>IF(J193="","",(INDEX(Raw!D:D,MATCH(J193+4000,Raw!T:T,0))))</f>
        <v/>
      </c>
      <c r="I193" s="52" t="str">
        <f>IF(J193="","",(INDEX(Raw!A:A,MATCH(J193+4000,Raw!T:T,0))))</f>
        <v/>
      </c>
      <c r="J193" s="58" t="str">
        <f>(IFERROR(IF(LARGE(Raw!T:T,A193+COUNTIF(Raw!C:C,"H"))-4000&gt;0,LARGE(Raw!T:T,A193+COUNTIF(Raw!C:C,"H"))-4000,""),""))</f>
        <v/>
      </c>
      <c r="L193" s="3" t="str">
        <f t="shared" si="8"/>
        <v/>
      </c>
      <c r="M193" s="52" t="str">
        <f>IF(O193="","",(INDEX(Raw!D:D,MATCH(O193+2000,Raw!T:T,0))))</f>
        <v/>
      </c>
      <c r="N193" s="52" t="str">
        <f>IF(O193="","",(INDEX(Raw!A:A,MATCH(O193+2000,Raw!T:T,0))))</f>
        <v/>
      </c>
      <c r="O193" s="58" t="str">
        <f>(IFERROR(IF(LARGE(Raw!T:T,A193+COUNTIF(Raw!C:C,"H")+COUNTIF(Raw!C:C,"S"))-2000&gt;0,LARGE(Raw!T:T,A193+COUNTIF(Raw!C:C,"H")+COUNTIF(Raw!C:C,"S"))-2000,""),""))</f>
        <v/>
      </c>
    </row>
    <row r="194" spans="1:15" x14ac:dyDescent="0.3">
      <c r="A194">
        <v>191</v>
      </c>
      <c r="B194" s="3" t="str">
        <f t="shared" si="6"/>
        <v/>
      </c>
      <c r="C194" s="52" t="str">
        <f>IF(E194="","",(INDEX(Raw!D:D,MATCH(E194+6000,Raw!T:T,0))))</f>
        <v/>
      </c>
      <c r="D194" s="52" t="str">
        <f>IF(E194="","",(INDEX(Raw!A:A,MATCH(E194+6000,Raw!T:T,0))))</f>
        <v/>
      </c>
      <c r="E194" s="58" t="str">
        <f>(IFERROR(IF(LARGE(Raw!T:T,A194)-6000&gt;0,LARGE(Raw!T:T,A194)-6000,""),""))</f>
        <v/>
      </c>
      <c r="G194" s="3" t="str">
        <f t="shared" si="7"/>
        <v/>
      </c>
      <c r="H194" s="52" t="str">
        <f>IF(J194="","",(INDEX(Raw!D:D,MATCH(J194+4000,Raw!T:T,0))))</f>
        <v/>
      </c>
      <c r="I194" s="52" t="str">
        <f>IF(J194="","",(INDEX(Raw!A:A,MATCH(J194+4000,Raw!T:T,0))))</f>
        <v/>
      </c>
      <c r="J194" s="58" t="str">
        <f>(IFERROR(IF(LARGE(Raw!T:T,A194+COUNTIF(Raw!C:C,"H"))-4000&gt;0,LARGE(Raw!T:T,A194+COUNTIF(Raw!C:C,"H"))-4000,""),""))</f>
        <v/>
      </c>
      <c r="L194" s="3" t="str">
        <f t="shared" si="8"/>
        <v/>
      </c>
      <c r="M194" s="52" t="str">
        <f>IF(O194="","",(INDEX(Raw!D:D,MATCH(O194+2000,Raw!T:T,0))))</f>
        <v/>
      </c>
      <c r="N194" s="52" t="str">
        <f>IF(O194="","",(INDEX(Raw!A:A,MATCH(O194+2000,Raw!T:T,0))))</f>
        <v/>
      </c>
      <c r="O194" s="58" t="str">
        <f>(IFERROR(IF(LARGE(Raw!T:T,A194+COUNTIF(Raw!C:C,"H")+COUNTIF(Raw!C:C,"S"))-2000&gt;0,LARGE(Raw!T:T,A194+COUNTIF(Raw!C:C,"H")+COUNTIF(Raw!C:C,"S"))-2000,""),""))</f>
        <v/>
      </c>
    </row>
    <row r="195" spans="1:15" x14ac:dyDescent="0.3">
      <c r="A195">
        <v>192</v>
      </c>
      <c r="B195" s="3" t="str">
        <f t="shared" si="6"/>
        <v/>
      </c>
      <c r="C195" s="52" t="str">
        <f>IF(E195="","",(INDEX(Raw!D:D,MATCH(E195+6000,Raw!T:T,0))))</f>
        <v/>
      </c>
      <c r="D195" s="52" t="str">
        <f>IF(E195="","",(INDEX(Raw!A:A,MATCH(E195+6000,Raw!T:T,0))))</f>
        <v/>
      </c>
      <c r="E195" s="58" t="str">
        <f>(IFERROR(IF(LARGE(Raw!T:T,A195)-6000&gt;0,LARGE(Raw!T:T,A195)-6000,""),""))</f>
        <v/>
      </c>
      <c r="G195" s="3" t="str">
        <f t="shared" si="7"/>
        <v/>
      </c>
      <c r="H195" s="52" t="str">
        <f>IF(J195="","",(INDEX(Raw!D:D,MATCH(J195+4000,Raw!T:T,0))))</f>
        <v/>
      </c>
      <c r="I195" s="52" t="str">
        <f>IF(J195="","",(INDEX(Raw!A:A,MATCH(J195+4000,Raw!T:T,0))))</f>
        <v/>
      </c>
      <c r="J195" s="58" t="str">
        <f>(IFERROR(IF(LARGE(Raw!T:T,A195+COUNTIF(Raw!C:C,"H"))-4000&gt;0,LARGE(Raw!T:T,A195+COUNTIF(Raw!C:C,"H"))-4000,""),""))</f>
        <v/>
      </c>
      <c r="L195" s="3" t="str">
        <f t="shared" si="8"/>
        <v/>
      </c>
      <c r="M195" s="52" t="str">
        <f>IF(O195="","",(INDEX(Raw!D:D,MATCH(O195+2000,Raw!T:T,0))))</f>
        <v/>
      </c>
      <c r="N195" s="52" t="str">
        <f>IF(O195="","",(INDEX(Raw!A:A,MATCH(O195+2000,Raw!T:T,0))))</f>
        <v/>
      </c>
      <c r="O195" s="58" t="str">
        <f>(IFERROR(IF(LARGE(Raw!T:T,A195+COUNTIF(Raw!C:C,"H")+COUNTIF(Raw!C:C,"S"))-2000&gt;0,LARGE(Raw!T:T,A195+COUNTIF(Raw!C:C,"H")+COUNTIF(Raw!C:C,"S"))-2000,""),""))</f>
        <v/>
      </c>
    </row>
    <row r="196" spans="1:15" x14ac:dyDescent="0.3">
      <c r="A196">
        <v>193</v>
      </c>
      <c r="B196" s="3" t="str">
        <f t="shared" si="6"/>
        <v/>
      </c>
      <c r="C196" s="52" t="str">
        <f>IF(E196="","",(INDEX(Raw!D:D,MATCH(E196+6000,Raw!T:T,0))))</f>
        <v/>
      </c>
      <c r="D196" s="52" t="str">
        <f>IF(E196="","",(INDEX(Raw!A:A,MATCH(E196+6000,Raw!T:T,0))))</f>
        <v/>
      </c>
      <c r="E196" s="58" t="str">
        <f>(IFERROR(IF(LARGE(Raw!T:T,A196)-6000&gt;0,LARGE(Raw!T:T,A196)-6000,""),""))</f>
        <v/>
      </c>
      <c r="G196" s="3" t="str">
        <f t="shared" si="7"/>
        <v/>
      </c>
      <c r="H196" s="52" t="str">
        <f>IF(J196="","",(INDEX(Raw!D:D,MATCH(J196+4000,Raw!T:T,0))))</f>
        <v/>
      </c>
      <c r="I196" s="52" t="str">
        <f>IF(J196="","",(INDEX(Raw!A:A,MATCH(J196+4000,Raw!T:T,0))))</f>
        <v/>
      </c>
      <c r="J196" s="58" t="str">
        <f>(IFERROR(IF(LARGE(Raw!T:T,A196+COUNTIF(Raw!C:C,"H"))-4000&gt;0,LARGE(Raw!T:T,A196+COUNTIF(Raw!C:C,"H"))-4000,""),""))</f>
        <v/>
      </c>
      <c r="L196" s="3" t="str">
        <f t="shared" si="8"/>
        <v/>
      </c>
      <c r="M196" s="52" t="str">
        <f>IF(O196="","",(INDEX(Raw!D:D,MATCH(O196+2000,Raw!T:T,0))))</f>
        <v/>
      </c>
      <c r="N196" s="52" t="str">
        <f>IF(O196="","",(INDEX(Raw!A:A,MATCH(O196+2000,Raw!T:T,0))))</f>
        <v/>
      </c>
      <c r="O196" s="58" t="str">
        <f>(IFERROR(IF(LARGE(Raw!T:T,A196+COUNTIF(Raw!C:C,"H")+COUNTIF(Raw!C:C,"S"))-2000&gt;0,LARGE(Raw!T:T,A196+COUNTIF(Raw!C:C,"H")+COUNTIF(Raw!C:C,"S"))-2000,""),""))</f>
        <v/>
      </c>
    </row>
    <row r="197" spans="1:15" x14ac:dyDescent="0.3">
      <c r="A197">
        <v>194</v>
      </c>
      <c r="B197" s="3" t="str">
        <f t="shared" ref="B197:B260" si="9">IFERROR(IF(ROUND(E197,3)=ROUND(E196,3),B196,B196+1),"")</f>
        <v/>
      </c>
      <c r="C197" s="52" t="str">
        <f>IF(E197="","",(INDEX(Raw!D:D,MATCH(E197+6000,Raw!T:T,0))))</f>
        <v/>
      </c>
      <c r="D197" s="52" t="str">
        <f>IF(E197="","",(INDEX(Raw!A:A,MATCH(E197+6000,Raw!T:T,0))))</f>
        <v/>
      </c>
      <c r="E197" s="58" t="str">
        <f>(IFERROR(IF(LARGE(Raw!T:T,A197)-6000&gt;0,LARGE(Raw!T:T,A197)-6000,""),""))</f>
        <v/>
      </c>
      <c r="G197" s="3" t="str">
        <f t="shared" ref="G197:G260" si="10">IFERROR(IF(ROUND(J197,3)=ROUND(J196,3),G196,G196+1),"")</f>
        <v/>
      </c>
      <c r="H197" s="52" t="str">
        <f>IF(J197="","",(INDEX(Raw!D:D,MATCH(J197+4000,Raw!T:T,0))))</f>
        <v/>
      </c>
      <c r="I197" s="52" t="str">
        <f>IF(J197="","",(INDEX(Raw!A:A,MATCH(J197+4000,Raw!T:T,0))))</f>
        <v/>
      </c>
      <c r="J197" s="58" t="str">
        <f>(IFERROR(IF(LARGE(Raw!T:T,A197+COUNTIF(Raw!C:C,"H"))-4000&gt;0,LARGE(Raw!T:T,A197+COUNTIF(Raw!C:C,"H"))-4000,""),""))</f>
        <v/>
      </c>
      <c r="L197" s="3" t="str">
        <f t="shared" ref="L197:L260" si="11">IFERROR(IF(ROUND(O197,3)=ROUND(O196,3),L196,L196+1),"")</f>
        <v/>
      </c>
      <c r="M197" s="52" t="str">
        <f>IF(O197="","",(INDEX(Raw!D:D,MATCH(O197+2000,Raw!T:T,0))))</f>
        <v/>
      </c>
      <c r="N197" s="52" t="str">
        <f>IF(O197="","",(INDEX(Raw!A:A,MATCH(O197+2000,Raw!T:T,0))))</f>
        <v/>
      </c>
      <c r="O197" s="58" t="str">
        <f>(IFERROR(IF(LARGE(Raw!T:T,A197+COUNTIF(Raw!C:C,"H")+COUNTIF(Raw!C:C,"S"))-2000&gt;0,LARGE(Raw!T:T,A197+COUNTIF(Raw!C:C,"H")+COUNTIF(Raw!C:C,"S"))-2000,""),""))</f>
        <v/>
      </c>
    </row>
    <row r="198" spans="1:15" x14ac:dyDescent="0.3">
      <c r="A198">
        <v>195</v>
      </c>
      <c r="B198" s="3" t="str">
        <f t="shared" si="9"/>
        <v/>
      </c>
      <c r="C198" s="52" t="str">
        <f>IF(E198="","",(INDEX(Raw!D:D,MATCH(E198+6000,Raw!T:T,0))))</f>
        <v/>
      </c>
      <c r="D198" s="52" t="str">
        <f>IF(E198="","",(INDEX(Raw!A:A,MATCH(E198+6000,Raw!T:T,0))))</f>
        <v/>
      </c>
      <c r="E198" s="58" t="str">
        <f>(IFERROR(IF(LARGE(Raw!T:T,A198)-6000&gt;0,LARGE(Raw!T:T,A198)-6000,""),""))</f>
        <v/>
      </c>
      <c r="G198" s="3" t="str">
        <f t="shared" si="10"/>
        <v/>
      </c>
      <c r="H198" s="52" t="str">
        <f>IF(J198="","",(INDEX(Raw!D:D,MATCH(J198+4000,Raw!T:T,0))))</f>
        <v/>
      </c>
      <c r="I198" s="52" t="str">
        <f>IF(J198="","",(INDEX(Raw!A:A,MATCH(J198+4000,Raw!T:T,0))))</f>
        <v/>
      </c>
      <c r="J198" s="58" t="str">
        <f>(IFERROR(IF(LARGE(Raw!T:T,A198+COUNTIF(Raw!C:C,"H"))-4000&gt;0,LARGE(Raw!T:T,A198+COUNTIF(Raw!C:C,"H"))-4000,""),""))</f>
        <v/>
      </c>
      <c r="L198" s="3" t="str">
        <f t="shared" si="11"/>
        <v/>
      </c>
      <c r="M198" s="52" t="str">
        <f>IF(O198="","",(INDEX(Raw!D:D,MATCH(O198+2000,Raw!T:T,0))))</f>
        <v/>
      </c>
      <c r="N198" s="52" t="str">
        <f>IF(O198="","",(INDEX(Raw!A:A,MATCH(O198+2000,Raw!T:T,0))))</f>
        <v/>
      </c>
      <c r="O198" s="58" t="str">
        <f>(IFERROR(IF(LARGE(Raw!T:T,A198+COUNTIF(Raw!C:C,"H")+COUNTIF(Raw!C:C,"S"))-2000&gt;0,LARGE(Raw!T:T,A198+COUNTIF(Raw!C:C,"H")+COUNTIF(Raw!C:C,"S"))-2000,""),""))</f>
        <v/>
      </c>
    </row>
    <row r="199" spans="1:15" x14ac:dyDescent="0.3">
      <c r="A199">
        <v>196</v>
      </c>
      <c r="B199" s="3" t="str">
        <f t="shared" si="9"/>
        <v/>
      </c>
      <c r="C199" s="52" t="str">
        <f>IF(E199="","",(INDEX(Raw!D:D,MATCH(E199+6000,Raw!T:T,0))))</f>
        <v/>
      </c>
      <c r="D199" s="52" t="str">
        <f>IF(E199="","",(INDEX(Raw!A:A,MATCH(E199+6000,Raw!T:T,0))))</f>
        <v/>
      </c>
      <c r="E199" s="58" t="str">
        <f>(IFERROR(IF(LARGE(Raw!T:T,A199)-6000&gt;0,LARGE(Raw!T:T,A199)-6000,""),""))</f>
        <v/>
      </c>
      <c r="G199" s="3" t="str">
        <f t="shared" si="10"/>
        <v/>
      </c>
      <c r="H199" s="52" t="str">
        <f>IF(J199="","",(INDEX(Raw!D:D,MATCH(J199+4000,Raw!T:T,0))))</f>
        <v/>
      </c>
      <c r="I199" s="52" t="str">
        <f>IF(J199="","",(INDEX(Raw!A:A,MATCH(J199+4000,Raw!T:T,0))))</f>
        <v/>
      </c>
      <c r="J199" s="58" t="str">
        <f>(IFERROR(IF(LARGE(Raw!T:T,A199+COUNTIF(Raw!C:C,"H"))-4000&gt;0,LARGE(Raw!T:T,A199+COUNTIF(Raw!C:C,"H"))-4000,""),""))</f>
        <v/>
      </c>
      <c r="L199" s="3" t="str">
        <f t="shared" si="11"/>
        <v/>
      </c>
      <c r="M199" s="52" t="str">
        <f>IF(O199="","",(INDEX(Raw!D:D,MATCH(O199+2000,Raw!T:T,0))))</f>
        <v/>
      </c>
      <c r="N199" s="52" t="str">
        <f>IF(O199="","",(INDEX(Raw!A:A,MATCH(O199+2000,Raw!T:T,0))))</f>
        <v/>
      </c>
      <c r="O199" s="58" t="str">
        <f>(IFERROR(IF(LARGE(Raw!T:T,A199+COUNTIF(Raw!C:C,"H")+COUNTIF(Raw!C:C,"S"))-2000&gt;0,LARGE(Raw!T:T,A199+COUNTIF(Raw!C:C,"H")+COUNTIF(Raw!C:C,"S"))-2000,""),""))</f>
        <v/>
      </c>
    </row>
    <row r="200" spans="1:15" x14ac:dyDescent="0.3">
      <c r="A200">
        <v>197</v>
      </c>
      <c r="B200" s="3" t="str">
        <f t="shared" si="9"/>
        <v/>
      </c>
      <c r="C200" s="52" t="str">
        <f>IF(E200="","",(INDEX(Raw!D:D,MATCH(E200+6000,Raw!T:T,0))))</f>
        <v/>
      </c>
      <c r="D200" s="52" t="str">
        <f>IF(E200="","",(INDEX(Raw!A:A,MATCH(E200+6000,Raw!T:T,0))))</f>
        <v/>
      </c>
      <c r="E200" s="58" t="str">
        <f>(IFERROR(IF(LARGE(Raw!T:T,A200)-6000&gt;0,LARGE(Raw!T:T,A200)-6000,""),""))</f>
        <v/>
      </c>
      <c r="G200" s="3" t="str">
        <f t="shared" si="10"/>
        <v/>
      </c>
      <c r="H200" s="52" t="str">
        <f>IF(J200="","",(INDEX(Raw!D:D,MATCH(J200+4000,Raw!T:T,0))))</f>
        <v/>
      </c>
      <c r="I200" s="52" t="str">
        <f>IF(J200="","",(INDEX(Raw!A:A,MATCH(J200+4000,Raw!T:T,0))))</f>
        <v/>
      </c>
      <c r="J200" s="58" t="str">
        <f>(IFERROR(IF(LARGE(Raw!T:T,A200+COUNTIF(Raw!C:C,"H"))-4000&gt;0,LARGE(Raw!T:T,A200+COUNTIF(Raw!C:C,"H"))-4000,""),""))</f>
        <v/>
      </c>
      <c r="L200" s="3" t="str">
        <f t="shared" si="11"/>
        <v/>
      </c>
      <c r="M200" s="52" t="str">
        <f>IF(O200="","",(INDEX(Raw!D:D,MATCH(O200+2000,Raw!T:T,0))))</f>
        <v/>
      </c>
      <c r="N200" s="52" t="str">
        <f>IF(O200="","",(INDEX(Raw!A:A,MATCH(O200+2000,Raw!T:T,0))))</f>
        <v/>
      </c>
      <c r="O200" s="58" t="str">
        <f>(IFERROR(IF(LARGE(Raw!T:T,A200+COUNTIF(Raw!C:C,"H")+COUNTIF(Raw!C:C,"S"))-2000&gt;0,LARGE(Raw!T:T,A200+COUNTIF(Raw!C:C,"H")+COUNTIF(Raw!C:C,"S"))-2000,""),""))</f>
        <v/>
      </c>
    </row>
    <row r="201" spans="1:15" x14ac:dyDescent="0.3">
      <c r="A201">
        <v>198</v>
      </c>
      <c r="B201" s="3" t="str">
        <f t="shared" si="9"/>
        <v/>
      </c>
      <c r="C201" s="52" t="str">
        <f>IF(E201="","",(INDEX(Raw!D:D,MATCH(E201+6000,Raw!T:T,0))))</f>
        <v/>
      </c>
      <c r="D201" s="52" t="str">
        <f>IF(E201="","",(INDEX(Raw!A:A,MATCH(E201+6000,Raw!T:T,0))))</f>
        <v/>
      </c>
      <c r="E201" s="58" t="str">
        <f>(IFERROR(IF(LARGE(Raw!T:T,A201)-6000&gt;0,LARGE(Raw!T:T,A201)-6000,""),""))</f>
        <v/>
      </c>
      <c r="G201" s="3" t="str">
        <f t="shared" si="10"/>
        <v/>
      </c>
      <c r="H201" s="52" t="str">
        <f>IF(J201="","",(INDEX(Raw!D:D,MATCH(J201+4000,Raw!T:T,0))))</f>
        <v/>
      </c>
      <c r="I201" s="52" t="str">
        <f>IF(J201="","",(INDEX(Raw!A:A,MATCH(J201+4000,Raw!T:T,0))))</f>
        <v/>
      </c>
      <c r="J201" s="58" t="str">
        <f>(IFERROR(IF(LARGE(Raw!T:T,A201+COUNTIF(Raw!C:C,"H"))-4000&gt;0,LARGE(Raw!T:T,A201+COUNTIF(Raw!C:C,"H"))-4000,""),""))</f>
        <v/>
      </c>
      <c r="L201" s="3" t="str">
        <f t="shared" si="11"/>
        <v/>
      </c>
      <c r="M201" s="52" t="str">
        <f>IF(O201="","",(INDEX(Raw!D:D,MATCH(O201+2000,Raw!T:T,0))))</f>
        <v/>
      </c>
      <c r="N201" s="52" t="str">
        <f>IF(O201="","",(INDEX(Raw!A:A,MATCH(O201+2000,Raw!T:T,0))))</f>
        <v/>
      </c>
      <c r="O201" s="58" t="str">
        <f>(IFERROR(IF(LARGE(Raw!T:T,A201+COUNTIF(Raw!C:C,"H")+COUNTIF(Raw!C:C,"S"))-2000&gt;0,LARGE(Raw!T:T,A201+COUNTIF(Raw!C:C,"H")+COUNTIF(Raw!C:C,"S"))-2000,""),""))</f>
        <v/>
      </c>
    </row>
    <row r="202" spans="1:15" x14ac:dyDescent="0.3">
      <c r="A202">
        <v>199</v>
      </c>
      <c r="B202" s="3" t="str">
        <f t="shared" si="9"/>
        <v/>
      </c>
      <c r="C202" s="52" t="str">
        <f>IF(E202="","",(INDEX(Raw!D:D,MATCH(E202+6000,Raw!T:T,0))))</f>
        <v/>
      </c>
      <c r="D202" s="52" t="str">
        <f>IF(E202="","",(INDEX(Raw!A:A,MATCH(E202+6000,Raw!T:T,0))))</f>
        <v/>
      </c>
      <c r="E202" s="58" t="str">
        <f>(IFERROR(IF(LARGE(Raw!T:T,A202)-6000&gt;0,LARGE(Raw!T:T,A202)-6000,""),""))</f>
        <v/>
      </c>
      <c r="G202" s="3" t="str">
        <f t="shared" si="10"/>
        <v/>
      </c>
      <c r="H202" s="52" t="str">
        <f>IF(J202="","",(INDEX(Raw!D:D,MATCH(J202+4000,Raw!T:T,0))))</f>
        <v/>
      </c>
      <c r="I202" s="52" t="str">
        <f>IF(J202="","",(INDEX(Raw!A:A,MATCH(J202+4000,Raw!T:T,0))))</f>
        <v/>
      </c>
      <c r="J202" s="58" t="str">
        <f>(IFERROR(IF(LARGE(Raw!T:T,A202+COUNTIF(Raw!C:C,"H"))-4000&gt;0,LARGE(Raw!T:T,A202+COUNTIF(Raw!C:C,"H"))-4000,""),""))</f>
        <v/>
      </c>
      <c r="L202" s="3" t="str">
        <f t="shared" si="11"/>
        <v/>
      </c>
      <c r="M202" s="52" t="str">
        <f>IF(O202="","",(INDEX(Raw!D:D,MATCH(O202+2000,Raw!T:T,0))))</f>
        <v/>
      </c>
      <c r="N202" s="52" t="str">
        <f>IF(O202="","",(INDEX(Raw!A:A,MATCH(O202+2000,Raw!T:T,0))))</f>
        <v/>
      </c>
      <c r="O202" s="58" t="str">
        <f>(IFERROR(IF(LARGE(Raw!T:T,A202+COUNTIF(Raw!C:C,"H")+COUNTIF(Raw!C:C,"S"))-2000&gt;0,LARGE(Raw!T:T,A202+COUNTIF(Raw!C:C,"H")+COUNTIF(Raw!C:C,"S"))-2000,""),""))</f>
        <v/>
      </c>
    </row>
    <row r="203" spans="1:15" x14ac:dyDescent="0.3">
      <c r="A203">
        <v>200</v>
      </c>
      <c r="B203" s="3" t="str">
        <f t="shared" si="9"/>
        <v/>
      </c>
      <c r="C203" s="52" t="str">
        <f>IF(E203="","",(INDEX(Raw!D:D,MATCH(E203+6000,Raw!T:T,0))))</f>
        <v/>
      </c>
      <c r="D203" s="52" t="str">
        <f>IF(E203="","",(INDEX(Raw!A:A,MATCH(E203+6000,Raw!T:T,0))))</f>
        <v/>
      </c>
      <c r="E203" s="58" t="str">
        <f>(IFERROR(IF(LARGE(Raw!T:T,A203)-6000&gt;0,LARGE(Raw!T:T,A203)-6000,""),""))</f>
        <v/>
      </c>
      <c r="G203" s="3" t="str">
        <f t="shared" si="10"/>
        <v/>
      </c>
      <c r="H203" s="52" t="str">
        <f>IF(J203="","",(INDEX(Raw!D:D,MATCH(J203+4000,Raw!T:T,0))))</f>
        <v/>
      </c>
      <c r="I203" s="52" t="str">
        <f>IF(J203="","",(INDEX(Raw!A:A,MATCH(J203+4000,Raw!T:T,0))))</f>
        <v/>
      </c>
      <c r="J203" s="58" t="str">
        <f>(IFERROR(IF(LARGE(Raw!T:T,A203+COUNTIF(Raw!C:C,"H"))-4000&gt;0,LARGE(Raw!T:T,A203+COUNTIF(Raw!C:C,"H"))-4000,""),""))</f>
        <v/>
      </c>
      <c r="L203" s="3" t="str">
        <f t="shared" si="11"/>
        <v/>
      </c>
      <c r="M203" s="52" t="str">
        <f>IF(O203="","",(INDEX(Raw!D:D,MATCH(O203+2000,Raw!T:T,0))))</f>
        <v/>
      </c>
      <c r="N203" s="52" t="str">
        <f>IF(O203="","",(INDEX(Raw!A:A,MATCH(O203+2000,Raw!T:T,0))))</f>
        <v/>
      </c>
      <c r="O203" s="58" t="str">
        <f>(IFERROR(IF(LARGE(Raw!T:T,A203+COUNTIF(Raw!C:C,"H")+COUNTIF(Raw!C:C,"S"))-2000&gt;0,LARGE(Raw!T:T,A203+COUNTIF(Raw!C:C,"H")+COUNTIF(Raw!C:C,"S"))-2000,""),""))</f>
        <v/>
      </c>
    </row>
    <row r="204" spans="1:15" x14ac:dyDescent="0.3">
      <c r="A204">
        <v>201</v>
      </c>
      <c r="B204" s="3" t="str">
        <f t="shared" si="9"/>
        <v/>
      </c>
      <c r="C204" s="52" t="str">
        <f>IF(E204="","",(INDEX(Raw!D:D,MATCH(E204+6000,Raw!T:T,0))))</f>
        <v/>
      </c>
      <c r="D204" s="52" t="str">
        <f>IF(E204="","",(INDEX(Raw!A:A,MATCH(E204+6000,Raw!T:T,0))))</f>
        <v/>
      </c>
      <c r="E204" s="58" t="str">
        <f>(IFERROR(IF(LARGE(Raw!T:T,A204)-6000&gt;0,LARGE(Raw!T:T,A204)-6000,""),""))</f>
        <v/>
      </c>
      <c r="G204" s="3" t="str">
        <f t="shared" si="10"/>
        <v/>
      </c>
      <c r="H204" s="52" t="str">
        <f>IF(J204="","",(INDEX(Raw!D:D,MATCH(J204+4000,Raw!T:T,0))))</f>
        <v/>
      </c>
      <c r="I204" s="52" t="str">
        <f>IF(J204="","",(INDEX(Raw!A:A,MATCH(J204+4000,Raw!T:T,0))))</f>
        <v/>
      </c>
      <c r="J204" s="58" t="str">
        <f>(IFERROR(IF(LARGE(Raw!T:T,A204+COUNTIF(Raw!C:C,"H"))-4000&gt;0,LARGE(Raw!T:T,A204+COUNTIF(Raw!C:C,"H"))-4000,""),""))</f>
        <v/>
      </c>
      <c r="L204" s="3" t="str">
        <f t="shared" si="11"/>
        <v/>
      </c>
      <c r="M204" s="52" t="str">
        <f>IF(O204="","",(INDEX(Raw!D:D,MATCH(O204+2000,Raw!T:T,0))))</f>
        <v/>
      </c>
      <c r="N204" s="52" t="str">
        <f>IF(O204="","",(INDEX(Raw!A:A,MATCH(O204+2000,Raw!T:T,0))))</f>
        <v/>
      </c>
      <c r="O204" s="58" t="str">
        <f>(IFERROR(IF(LARGE(Raw!T:T,A204+COUNTIF(Raw!C:C,"H")+COUNTIF(Raw!C:C,"S"))-2000&gt;0,LARGE(Raw!T:T,A204+COUNTIF(Raw!C:C,"H")+COUNTIF(Raw!C:C,"S"))-2000,""),""))</f>
        <v/>
      </c>
    </row>
    <row r="205" spans="1:15" x14ac:dyDescent="0.3">
      <c r="A205">
        <v>202</v>
      </c>
      <c r="B205" s="3" t="str">
        <f t="shared" si="9"/>
        <v/>
      </c>
      <c r="C205" s="52" t="str">
        <f>IF(E205="","",(INDEX(Raw!D:D,MATCH(E205+6000,Raw!T:T,0))))</f>
        <v/>
      </c>
      <c r="D205" s="52" t="str">
        <f>IF(E205="","",(INDEX(Raw!A:A,MATCH(E205+6000,Raw!T:T,0))))</f>
        <v/>
      </c>
      <c r="E205" s="58" t="str">
        <f>(IFERROR(IF(LARGE(Raw!T:T,A205)-6000&gt;0,LARGE(Raw!T:T,A205)-6000,""),""))</f>
        <v/>
      </c>
      <c r="G205" s="3" t="str">
        <f t="shared" si="10"/>
        <v/>
      </c>
      <c r="H205" s="52" t="str">
        <f>IF(J205="","",(INDEX(Raw!D:D,MATCH(J205+4000,Raw!T:T,0))))</f>
        <v/>
      </c>
      <c r="I205" s="52" t="str">
        <f>IF(J205="","",(INDEX(Raw!A:A,MATCH(J205+4000,Raw!T:T,0))))</f>
        <v/>
      </c>
      <c r="J205" s="58" t="str">
        <f>(IFERROR(IF(LARGE(Raw!T:T,A205+COUNTIF(Raw!C:C,"H"))-4000&gt;0,LARGE(Raw!T:T,A205+COUNTIF(Raw!C:C,"H"))-4000,""),""))</f>
        <v/>
      </c>
      <c r="L205" s="3" t="str">
        <f t="shared" si="11"/>
        <v/>
      </c>
      <c r="M205" s="52" t="str">
        <f>IF(O205="","",(INDEX(Raw!D:D,MATCH(O205+2000,Raw!T:T,0))))</f>
        <v/>
      </c>
      <c r="N205" s="52" t="str">
        <f>IF(O205="","",(INDEX(Raw!A:A,MATCH(O205+2000,Raw!T:T,0))))</f>
        <v/>
      </c>
      <c r="O205" s="58" t="str">
        <f>(IFERROR(IF(LARGE(Raw!T:T,A205+COUNTIF(Raw!C:C,"H")+COUNTIF(Raw!C:C,"S"))-2000&gt;0,LARGE(Raw!T:T,A205+COUNTIF(Raw!C:C,"H")+COUNTIF(Raw!C:C,"S"))-2000,""),""))</f>
        <v/>
      </c>
    </row>
    <row r="206" spans="1:15" x14ac:dyDescent="0.3">
      <c r="A206">
        <v>203</v>
      </c>
      <c r="B206" s="3" t="str">
        <f t="shared" si="9"/>
        <v/>
      </c>
      <c r="C206" s="52" t="str">
        <f>IF(E206="","",(INDEX(Raw!D:D,MATCH(E206+6000,Raw!T:T,0))))</f>
        <v/>
      </c>
      <c r="D206" s="52" t="str">
        <f>IF(E206="","",(INDEX(Raw!A:A,MATCH(E206+6000,Raw!T:T,0))))</f>
        <v/>
      </c>
      <c r="E206" s="58" t="str">
        <f>(IFERROR(IF(LARGE(Raw!T:T,A206)-6000&gt;0,LARGE(Raw!T:T,A206)-6000,""),""))</f>
        <v/>
      </c>
      <c r="G206" s="3" t="str">
        <f t="shared" si="10"/>
        <v/>
      </c>
      <c r="H206" s="52" t="str">
        <f>IF(J206="","",(INDEX(Raw!D:D,MATCH(J206+4000,Raw!T:T,0))))</f>
        <v/>
      </c>
      <c r="I206" s="52" t="str">
        <f>IF(J206="","",(INDEX(Raw!A:A,MATCH(J206+4000,Raw!T:T,0))))</f>
        <v/>
      </c>
      <c r="J206" s="58" t="str">
        <f>(IFERROR(IF(LARGE(Raw!T:T,A206+COUNTIF(Raw!C:C,"H"))-4000&gt;0,LARGE(Raw!T:T,A206+COUNTIF(Raw!C:C,"H"))-4000,""),""))</f>
        <v/>
      </c>
      <c r="L206" s="3" t="str">
        <f t="shared" si="11"/>
        <v/>
      </c>
      <c r="M206" s="52" t="str">
        <f>IF(O206="","",(INDEX(Raw!D:D,MATCH(O206+2000,Raw!T:T,0))))</f>
        <v/>
      </c>
      <c r="N206" s="52" t="str">
        <f>IF(O206="","",(INDEX(Raw!A:A,MATCH(O206+2000,Raw!T:T,0))))</f>
        <v/>
      </c>
      <c r="O206" s="58" t="str">
        <f>(IFERROR(IF(LARGE(Raw!T:T,A206+COUNTIF(Raw!C:C,"H")+COUNTIF(Raw!C:C,"S"))-2000&gt;0,LARGE(Raw!T:T,A206+COUNTIF(Raw!C:C,"H")+COUNTIF(Raw!C:C,"S"))-2000,""),""))</f>
        <v/>
      </c>
    </row>
    <row r="207" spans="1:15" x14ac:dyDescent="0.3">
      <c r="A207">
        <v>204</v>
      </c>
      <c r="B207" s="3" t="str">
        <f t="shared" si="9"/>
        <v/>
      </c>
      <c r="C207" s="52" t="str">
        <f>IF(E207="","",(INDEX(Raw!D:D,MATCH(E207+6000,Raw!T:T,0))))</f>
        <v/>
      </c>
      <c r="D207" s="52" t="str">
        <f>IF(E207="","",(INDEX(Raw!A:A,MATCH(E207+6000,Raw!T:T,0))))</f>
        <v/>
      </c>
      <c r="E207" s="58" t="str">
        <f>(IFERROR(IF(LARGE(Raw!T:T,A207)-6000&gt;0,LARGE(Raw!T:T,A207)-6000,""),""))</f>
        <v/>
      </c>
      <c r="G207" s="3" t="str">
        <f t="shared" si="10"/>
        <v/>
      </c>
      <c r="H207" s="52" t="str">
        <f>IF(J207="","",(INDEX(Raw!D:D,MATCH(J207+4000,Raw!T:T,0))))</f>
        <v/>
      </c>
      <c r="I207" s="52" t="str">
        <f>IF(J207="","",(INDEX(Raw!A:A,MATCH(J207+4000,Raw!T:T,0))))</f>
        <v/>
      </c>
      <c r="J207" s="58" t="str">
        <f>(IFERROR(IF(LARGE(Raw!T:T,A207+COUNTIF(Raw!C:C,"H"))-4000&gt;0,LARGE(Raw!T:T,A207+COUNTIF(Raw!C:C,"H"))-4000,""),""))</f>
        <v/>
      </c>
      <c r="L207" s="3" t="str">
        <f t="shared" si="11"/>
        <v/>
      </c>
      <c r="M207" s="52" t="str">
        <f>IF(O207="","",(INDEX(Raw!D:D,MATCH(O207+2000,Raw!T:T,0))))</f>
        <v/>
      </c>
      <c r="N207" s="52" t="str">
        <f>IF(O207="","",(INDEX(Raw!A:A,MATCH(O207+2000,Raw!T:T,0))))</f>
        <v/>
      </c>
      <c r="O207" s="58" t="str">
        <f>(IFERROR(IF(LARGE(Raw!T:T,A207+COUNTIF(Raw!C:C,"H")+COUNTIF(Raw!C:C,"S"))-2000&gt;0,LARGE(Raw!T:T,A207+COUNTIF(Raw!C:C,"H")+COUNTIF(Raw!C:C,"S"))-2000,""),""))</f>
        <v/>
      </c>
    </row>
    <row r="208" spans="1:15" x14ac:dyDescent="0.3">
      <c r="A208">
        <v>205</v>
      </c>
      <c r="B208" s="3" t="str">
        <f t="shared" si="9"/>
        <v/>
      </c>
      <c r="C208" s="52" t="str">
        <f>IF(E208="","",(INDEX(Raw!D:D,MATCH(E208+6000,Raw!T:T,0))))</f>
        <v/>
      </c>
      <c r="D208" s="52" t="str">
        <f>IF(E208="","",(INDEX(Raw!A:A,MATCH(E208+6000,Raw!T:T,0))))</f>
        <v/>
      </c>
      <c r="E208" s="58" t="str">
        <f>(IFERROR(IF(LARGE(Raw!T:T,A208)-6000&gt;0,LARGE(Raw!T:T,A208)-6000,""),""))</f>
        <v/>
      </c>
      <c r="G208" s="3" t="str">
        <f t="shared" si="10"/>
        <v/>
      </c>
      <c r="H208" s="52" t="str">
        <f>IF(J208="","",(INDEX(Raw!D:D,MATCH(J208+4000,Raw!T:T,0))))</f>
        <v/>
      </c>
      <c r="I208" s="52" t="str">
        <f>IF(J208="","",(INDEX(Raw!A:A,MATCH(J208+4000,Raw!T:T,0))))</f>
        <v/>
      </c>
      <c r="J208" s="58" t="str">
        <f>(IFERROR(IF(LARGE(Raw!T:T,A208+COUNTIF(Raw!C:C,"H"))-4000&gt;0,LARGE(Raw!T:T,A208+COUNTIF(Raw!C:C,"H"))-4000,""),""))</f>
        <v/>
      </c>
      <c r="L208" s="3" t="str">
        <f t="shared" si="11"/>
        <v/>
      </c>
      <c r="M208" s="52" t="str">
        <f>IF(O208="","",(INDEX(Raw!D:D,MATCH(O208+2000,Raw!T:T,0))))</f>
        <v/>
      </c>
      <c r="N208" s="52" t="str">
        <f>IF(O208="","",(INDEX(Raw!A:A,MATCH(O208+2000,Raw!T:T,0))))</f>
        <v/>
      </c>
      <c r="O208" s="58" t="str">
        <f>(IFERROR(IF(LARGE(Raw!T:T,A208+COUNTIF(Raw!C:C,"H")+COUNTIF(Raw!C:C,"S"))-2000&gt;0,LARGE(Raw!T:T,A208+COUNTIF(Raw!C:C,"H")+COUNTIF(Raw!C:C,"S"))-2000,""),""))</f>
        <v/>
      </c>
    </row>
    <row r="209" spans="1:15" x14ac:dyDescent="0.3">
      <c r="A209">
        <v>206</v>
      </c>
      <c r="B209" s="3" t="str">
        <f t="shared" si="9"/>
        <v/>
      </c>
      <c r="C209" s="52" t="str">
        <f>IF(E209="","",(INDEX(Raw!D:D,MATCH(E209+6000,Raw!T:T,0))))</f>
        <v/>
      </c>
      <c r="D209" s="52" t="str">
        <f>IF(E209="","",(INDEX(Raw!A:A,MATCH(E209+6000,Raw!T:T,0))))</f>
        <v/>
      </c>
      <c r="E209" s="58" t="str">
        <f>(IFERROR(IF(LARGE(Raw!T:T,A209)-6000&gt;0,LARGE(Raw!T:T,A209)-6000,""),""))</f>
        <v/>
      </c>
      <c r="G209" s="3" t="str">
        <f t="shared" si="10"/>
        <v/>
      </c>
      <c r="H209" s="52" t="str">
        <f>IF(J209="","",(INDEX(Raw!D:D,MATCH(J209+4000,Raw!T:T,0))))</f>
        <v/>
      </c>
      <c r="I209" s="52" t="str">
        <f>IF(J209="","",(INDEX(Raw!A:A,MATCH(J209+4000,Raw!T:T,0))))</f>
        <v/>
      </c>
      <c r="J209" s="58" t="str">
        <f>(IFERROR(IF(LARGE(Raw!T:T,A209+COUNTIF(Raw!C:C,"H"))-4000&gt;0,LARGE(Raw!T:T,A209+COUNTIF(Raw!C:C,"H"))-4000,""),""))</f>
        <v/>
      </c>
      <c r="L209" s="3" t="str">
        <f t="shared" si="11"/>
        <v/>
      </c>
      <c r="M209" s="52" t="str">
        <f>IF(O209="","",(INDEX(Raw!D:D,MATCH(O209+2000,Raw!T:T,0))))</f>
        <v/>
      </c>
      <c r="N209" s="52" t="str">
        <f>IF(O209="","",(INDEX(Raw!A:A,MATCH(O209+2000,Raw!T:T,0))))</f>
        <v/>
      </c>
      <c r="O209" s="58" t="str">
        <f>(IFERROR(IF(LARGE(Raw!T:T,A209+COUNTIF(Raw!C:C,"H")+COUNTIF(Raw!C:C,"S"))-2000&gt;0,LARGE(Raw!T:T,A209+COUNTIF(Raw!C:C,"H")+COUNTIF(Raw!C:C,"S"))-2000,""),""))</f>
        <v/>
      </c>
    </row>
    <row r="210" spans="1:15" x14ac:dyDescent="0.3">
      <c r="A210">
        <v>207</v>
      </c>
      <c r="B210" s="3" t="str">
        <f t="shared" si="9"/>
        <v/>
      </c>
      <c r="C210" s="52" t="str">
        <f>IF(E210="","",(INDEX(Raw!D:D,MATCH(E210+6000,Raw!T:T,0))))</f>
        <v/>
      </c>
      <c r="D210" s="52" t="str">
        <f>IF(E210="","",(INDEX(Raw!A:A,MATCH(E210+6000,Raw!T:T,0))))</f>
        <v/>
      </c>
      <c r="E210" s="58" t="str">
        <f>(IFERROR(IF(LARGE(Raw!T:T,A210)-6000&gt;0,LARGE(Raw!T:T,A210)-6000,""),""))</f>
        <v/>
      </c>
      <c r="G210" s="3" t="str">
        <f t="shared" si="10"/>
        <v/>
      </c>
      <c r="H210" s="52" t="str">
        <f>IF(J210="","",(INDEX(Raw!D:D,MATCH(J210+4000,Raw!T:T,0))))</f>
        <v/>
      </c>
      <c r="I210" s="52" t="str">
        <f>IF(J210="","",(INDEX(Raw!A:A,MATCH(J210+4000,Raw!T:T,0))))</f>
        <v/>
      </c>
      <c r="J210" s="58" t="str">
        <f>(IFERROR(IF(LARGE(Raw!T:T,A210+COUNTIF(Raw!C:C,"H"))-4000&gt;0,LARGE(Raw!T:T,A210+COUNTIF(Raw!C:C,"H"))-4000,""),""))</f>
        <v/>
      </c>
      <c r="L210" s="3" t="str">
        <f t="shared" si="11"/>
        <v/>
      </c>
      <c r="M210" s="52" t="str">
        <f>IF(O210="","",(INDEX(Raw!D:D,MATCH(O210+2000,Raw!T:T,0))))</f>
        <v/>
      </c>
      <c r="N210" s="52" t="str">
        <f>IF(O210="","",(INDEX(Raw!A:A,MATCH(O210+2000,Raw!T:T,0))))</f>
        <v/>
      </c>
      <c r="O210" s="58" t="str">
        <f>(IFERROR(IF(LARGE(Raw!T:T,A210+COUNTIF(Raw!C:C,"H")+COUNTIF(Raw!C:C,"S"))-2000&gt;0,LARGE(Raw!T:T,A210+COUNTIF(Raw!C:C,"H")+COUNTIF(Raw!C:C,"S"))-2000,""),""))</f>
        <v/>
      </c>
    </row>
    <row r="211" spans="1:15" x14ac:dyDescent="0.3">
      <c r="A211">
        <v>208</v>
      </c>
      <c r="B211" s="3" t="str">
        <f t="shared" si="9"/>
        <v/>
      </c>
      <c r="C211" s="52" t="str">
        <f>IF(E211="","",(INDEX(Raw!D:D,MATCH(E211+6000,Raw!T:T,0))))</f>
        <v/>
      </c>
      <c r="D211" s="52" t="str">
        <f>IF(E211="","",(INDEX(Raw!A:A,MATCH(E211+6000,Raw!T:T,0))))</f>
        <v/>
      </c>
      <c r="E211" s="58" t="str">
        <f>(IFERROR(IF(LARGE(Raw!T:T,A211)-6000&gt;0,LARGE(Raw!T:T,A211)-6000,""),""))</f>
        <v/>
      </c>
      <c r="G211" s="3" t="str">
        <f t="shared" si="10"/>
        <v/>
      </c>
      <c r="H211" s="52" t="str">
        <f>IF(J211="","",(INDEX(Raw!D:D,MATCH(J211+4000,Raw!T:T,0))))</f>
        <v/>
      </c>
      <c r="I211" s="52" t="str">
        <f>IF(J211="","",(INDEX(Raw!A:A,MATCH(J211+4000,Raw!T:T,0))))</f>
        <v/>
      </c>
      <c r="J211" s="58" t="str">
        <f>(IFERROR(IF(LARGE(Raw!T:T,A211+COUNTIF(Raw!C:C,"H"))-4000&gt;0,LARGE(Raw!T:T,A211+COUNTIF(Raw!C:C,"H"))-4000,""),""))</f>
        <v/>
      </c>
      <c r="L211" s="3" t="str">
        <f t="shared" si="11"/>
        <v/>
      </c>
      <c r="M211" s="52" t="str">
        <f>IF(O211="","",(INDEX(Raw!D:D,MATCH(O211+2000,Raw!T:T,0))))</f>
        <v/>
      </c>
      <c r="N211" s="52" t="str">
        <f>IF(O211="","",(INDEX(Raw!A:A,MATCH(O211+2000,Raw!T:T,0))))</f>
        <v/>
      </c>
      <c r="O211" s="58" t="str">
        <f>(IFERROR(IF(LARGE(Raw!T:T,A211+COUNTIF(Raw!C:C,"H")+COUNTIF(Raw!C:C,"S"))-2000&gt;0,LARGE(Raw!T:T,A211+COUNTIF(Raw!C:C,"H")+COUNTIF(Raw!C:C,"S"))-2000,""),""))</f>
        <v/>
      </c>
    </row>
    <row r="212" spans="1:15" x14ac:dyDescent="0.3">
      <c r="A212">
        <v>209</v>
      </c>
      <c r="B212" s="3" t="str">
        <f t="shared" si="9"/>
        <v/>
      </c>
      <c r="C212" s="52" t="str">
        <f>IF(E212="","",(INDEX(Raw!D:D,MATCH(E212+6000,Raw!T:T,0))))</f>
        <v/>
      </c>
      <c r="D212" s="52" t="str">
        <f>IF(E212="","",(INDEX(Raw!A:A,MATCH(E212+6000,Raw!T:T,0))))</f>
        <v/>
      </c>
      <c r="E212" s="58" t="str">
        <f>(IFERROR(IF(LARGE(Raw!T:T,A212)-6000&gt;0,LARGE(Raw!T:T,A212)-6000,""),""))</f>
        <v/>
      </c>
      <c r="G212" s="3" t="str">
        <f t="shared" si="10"/>
        <v/>
      </c>
      <c r="H212" s="52" t="str">
        <f>IF(J212="","",(INDEX(Raw!D:D,MATCH(J212+4000,Raw!T:T,0))))</f>
        <v/>
      </c>
      <c r="I212" s="52" t="str">
        <f>IF(J212="","",(INDEX(Raw!A:A,MATCH(J212+4000,Raw!T:T,0))))</f>
        <v/>
      </c>
      <c r="J212" s="58" t="str">
        <f>(IFERROR(IF(LARGE(Raw!T:T,A212+COUNTIF(Raw!C:C,"H"))-4000&gt;0,LARGE(Raw!T:T,A212+COUNTIF(Raw!C:C,"H"))-4000,""),""))</f>
        <v/>
      </c>
      <c r="L212" s="3" t="str">
        <f t="shared" si="11"/>
        <v/>
      </c>
      <c r="M212" s="52" t="str">
        <f>IF(O212="","",(INDEX(Raw!D:D,MATCH(O212+2000,Raw!T:T,0))))</f>
        <v/>
      </c>
      <c r="N212" s="52" t="str">
        <f>IF(O212="","",(INDEX(Raw!A:A,MATCH(O212+2000,Raw!T:T,0))))</f>
        <v/>
      </c>
      <c r="O212" s="58" t="str">
        <f>(IFERROR(IF(LARGE(Raw!T:T,A212+COUNTIF(Raw!C:C,"H")+COUNTIF(Raw!C:C,"S"))-2000&gt;0,LARGE(Raw!T:T,A212+COUNTIF(Raw!C:C,"H")+COUNTIF(Raw!C:C,"S"))-2000,""),""))</f>
        <v/>
      </c>
    </row>
    <row r="213" spans="1:15" x14ac:dyDescent="0.3">
      <c r="A213">
        <v>210</v>
      </c>
      <c r="B213" s="3" t="str">
        <f t="shared" si="9"/>
        <v/>
      </c>
      <c r="C213" s="52" t="str">
        <f>IF(E213="","",(INDEX(Raw!D:D,MATCH(E213+6000,Raw!T:T,0))))</f>
        <v/>
      </c>
      <c r="D213" s="52" t="str">
        <f>IF(E213="","",(INDEX(Raw!A:A,MATCH(E213+6000,Raw!T:T,0))))</f>
        <v/>
      </c>
      <c r="E213" s="58" t="str">
        <f>(IFERROR(IF(LARGE(Raw!T:T,A213)-6000&gt;0,LARGE(Raw!T:T,A213)-6000,""),""))</f>
        <v/>
      </c>
      <c r="G213" s="3" t="str">
        <f t="shared" si="10"/>
        <v/>
      </c>
      <c r="H213" s="52" t="str">
        <f>IF(J213="","",(INDEX(Raw!D:D,MATCH(J213+4000,Raw!T:T,0))))</f>
        <v/>
      </c>
      <c r="I213" s="52" t="str">
        <f>IF(J213="","",(INDEX(Raw!A:A,MATCH(J213+4000,Raw!T:T,0))))</f>
        <v/>
      </c>
      <c r="J213" s="58" t="str">
        <f>(IFERROR(IF(LARGE(Raw!T:T,A213+COUNTIF(Raw!C:C,"H"))-4000&gt;0,LARGE(Raw!T:T,A213+COUNTIF(Raw!C:C,"H"))-4000,""),""))</f>
        <v/>
      </c>
      <c r="L213" s="3" t="str">
        <f t="shared" si="11"/>
        <v/>
      </c>
      <c r="M213" s="52" t="str">
        <f>IF(O213="","",(INDEX(Raw!D:D,MATCH(O213+2000,Raw!T:T,0))))</f>
        <v/>
      </c>
      <c r="N213" s="52" t="str">
        <f>IF(O213="","",(INDEX(Raw!A:A,MATCH(O213+2000,Raw!T:T,0))))</f>
        <v/>
      </c>
      <c r="O213" s="58" t="str">
        <f>(IFERROR(IF(LARGE(Raw!T:T,A213+COUNTIF(Raw!C:C,"H")+COUNTIF(Raw!C:C,"S"))-2000&gt;0,LARGE(Raw!T:T,A213+COUNTIF(Raw!C:C,"H")+COUNTIF(Raw!C:C,"S"))-2000,""),""))</f>
        <v/>
      </c>
    </row>
    <row r="214" spans="1:15" x14ac:dyDescent="0.3">
      <c r="A214">
        <v>211</v>
      </c>
      <c r="B214" s="3" t="str">
        <f t="shared" si="9"/>
        <v/>
      </c>
      <c r="C214" s="52" t="str">
        <f>IF(E214="","",(INDEX(Raw!D:D,MATCH(E214+6000,Raw!T:T,0))))</f>
        <v/>
      </c>
      <c r="D214" s="52" t="str">
        <f>IF(E214="","",(INDEX(Raw!A:A,MATCH(E214+6000,Raw!T:T,0))))</f>
        <v/>
      </c>
      <c r="E214" s="58" t="str">
        <f>(IFERROR(IF(LARGE(Raw!T:T,A214)-6000&gt;0,LARGE(Raw!T:T,A214)-6000,""),""))</f>
        <v/>
      </c>
      <c r="G214" s="3" t="str">
        <f t="shared" si="10"/>
        <v/>
      </c>
      <c r="H214" s="52" t="str">
        <f>IF(J214="","",(INDEX(Raw!D:D,MATCH(J214+4000,Raw!T:T,0))))</f>
        <v/>
      </c>
      <c r="I214" s="52" t="str">
        <f>IF(J214="","",(INDEX(Raw!A:A,MATCH(J214+4000,Raw!T:T,0))))</f>
        <v/>
      </c>
      <c r="J214" s="58" t="str">
        <f>(IFERROR(IF(LARGE(Raw!T:T,A214+COUNTIF(Raw!C:C,"H"))-4000&gt;0,LARGE(Raw!T:T,A214+COUNTIF(Raw!C:C,"H"))-4000,""),""))</f>
        <v/>
      </c>
      <c r="L214" s="3" t="str">
        <f t="shared" si="11"/>
        <v/>
      </c>
      <c r="M214" s="52" t="str">
        <f>IF(O214="","",(INDEX(Raw!D:D,MATCH(O214+2000,Raw!T:T,0))))</f>
        <v/>
      </c>
      <c r="N214" s="52" t="str">
        <f>IF(O214="","",(INDEX(Raw!A:A,MATCH(O214+2000,Raw!T:T,0))))</f>
        <v/>
      </c>
      <c r="O214" s="58" t="str">
        <f>(IFERROR(IF(LARGE(Raw!T:T,A214+COUNTIF(Raw!C:C,"H")+COUNTIF(Raw!C:C,"S"))-2000&gt;0,LARGE(Raw!T:T,A214+COUNTIF(Raw!C:C,"H")+COUNTIF(Raw!C:C,"S"))-2000,""),""))</f>
        <v/>
      </c>
    </row>
    <row r="215" spans="1:15" x14ac:dyDescent="0.3">
      <c r="A215">
        <v>212</v>
      </c>
      <c r="B215" s="3" t="str">
        <f t="shared" si="9"/>
        <v/>
      </c>
      <c r="C215" s="52" t="str">
        <f>IF(E215="","",(INDEX(Raw!D:D,MATCH(E215+6000,Raw!T:T,0))))</f>
        <v/>
      </c>
      <c r="D215" s="52" t="str">
        <f>IF(E215="","",(INDEX(Raw!A:A,MATCH(E215+6000,Raw!T:T,0))))</f>
        <v/>
      </c>
      <c r="E215" s="58" t="str">
        <f>(IFERROR(IF(LARGE(Raw!T:T,A215)-6000&gt;0,LARGE(Raw!T:T,A215)-6000,""),""))</f>
        <v/>
      </c>
      <c r="G215" s="3" t="str">
        <f t="shared" si="10"/>
        <v/>
      </c>
      <c r="H215" s="52" t="str">
        <f>IF(J215="","",(INDEX(Raw!D:D,MATCH(J215+4000,Raw!T:T,0))))</f>
        <v/>
      </c>
      <c r="I215" s="52" t="str">
        <f>IF(J215="","",(INDEX(Raw!A:A,MATCH(J215+4000,Raw!T:T,0))))</f>
        <v/>
      </c>
      <c r="J215" s="58" t="str">
        <f>(IFERROR(IF(LARGE(Raw!T:T,A215+COUNTIF(Raw!C:C,"H"))-4000&gt;0,LARGE(Raw!T:T,A215+COUNTIF(Raw!C:C,"H"))-4000,""),""))</f>
        <v/>
      </c>
      <c r="L215" s="3" t="str">
        <f t="shared" si="11"/>
        <v/>
      </c>
      <c r="M215" s="52" t="str">
        <f>IF(O215="","",(INDEX(Raw!D:D,MATCH(O215+2000,Raw!T:T,0))))</f>
        <v/>
      </c>
      <c r="N215" s="52" t="str">
        <f>IF(O215="","",(INDEX(Raw!A:A,MATCH(O215+2000,Raw!T:T,0))))</f>
        <v/>
      </c>
      <c r="O215" s="58" t="str">
        <f>(IFERROR(IF(LARGE(Raw!T:T,A215+COUNTIF(Raw!C:C,"H")+COUNTIF(Raw!C:C,"S"))-2000&gt;0,LARGE(Raw!T:T,A215+COUNTIF(Raw!C:C,"H")+COUNTIF(Raw!C:C,"S"))-2000,""),""))</f>
        <v/>
      </c>
    </row>
    <row r="216" spans="1:15" x14ac:dyDescent="0.3">
      <c r="A216">
        <v>213</v>
      </c>
      <c r="B216" s="3" t="str">
        <f t="shared" si="9"/>
        <v/>
      </c>
      <c r="C216" s="52" t="str">
        <f>IF(E216="","",(INDEX(Raw!D:D,MATCH(E216+6000,Raw!T:T,0))))</f>
        <v/>
      </c>
      <c r="D216" s="52" t="str">
        <f>IF(E216="","",(INDEX(Raw!A:A,MATCH(E216+6000,Raw!T:T,0))))</f>
        <v/>
      </c>
      <c r="E216" s="58" t="str">
        <f>(IFERROR(IF(LARGE(Raw!T:T,A216)-6000&gt;0,LARGE(Raw!T:T,A216)-6000,""),""))</f>
        <v/>
      </c>
      <c r="G216" s="3" t="str">
        <f t="shared" si="10"/>
        <v/>
      </c>
      <c r="H216" s="52" t="str">
        <f>IF(J216="","",(INDEX(Raw!D:D,MATCH(J216+4000,Raw!T:T,0))))</f>
        <v/>
      </c>
      <c r="I216" s="52" t="str">
        <f>IF(J216="","",(INDEX(Raw!A:A,MATCH(J216+4000,Raw!T:T,0))))</f>
        <v/>
      </c>
      <c r="J216" s="58" t="str">
        <f>(IFERROR(IF(LARGE(Raw!T:T,A216+COUNTIF(Raw!C:C,"H"))-4000&gt;0,LARGE(Raw!T:T,A216+COUNTIF(Raw!C:C,"H"))-4000,""),""))</f>
        <v/>
      </c>
      <c r="L216" s="3" t="str">
        <f t="shared" si="11"/>
        <v/>
      </c>
      <c r="M216" s="52" t="str">
        <f>IF(O216="","",(INDEX(Raw!D:D,MATCH(O216+2000,Raw!T:T,0))))</f>
        <v/>
      </c>
      <c r="N216" s="52" t="str">
        <f>IF(O216="","",(INDEX(Raw!A:A,MATCH(O216+2000,Raw!T:T,0))))</f>
        <v/>
      </c>
      <c r="O216" s="58" t="str">
        <f>(IFERROR(IF(LARGE(Raw!T:T,A216+COUNTIF(Raw!C:C,"H")+COUNTIF(Raw!C:C,"S"))-2000&gt;0,LARGE(Raw!T:T,A216+COUNTIF(Raw!C:C,"H")+COUNTIF(Raw!C:C,"S"))-2000,""),""))</f>
        <v/>
      </c>
    </row>
    <row r="217" spans="1:15" x14ac:dyDescent="0.3">
      <c r="A217">
        <v>214</v>
      </c>
      <c r="B217" s="3" t="str">
        <f t="shared" si="9"/>
        <v/>
      </c>
      <c r="C217" s="52" t="str">
        <f>IF(E217="","",(INDEX(Raw!D:D,MATCH(E217+6000,Raw!T:T,0))))</f>
        <v/>
      </c>
      <c r="D217" s="52" t="str">
        <f>IF(E217="","",(INDEX(Raw!A:A,MATCH(E217+6000,Raw!T:T,0))))</f>
        <v/>
      </c>
      <c r="E217" s="58" t="str">
        <f>(IFERROR(IF(LARGE(Raw!T:T,A217)-6000&gt;0,LARGE(Raw!T:T,A217)-6000,""),""))</f>
        <v/>
      </c>
      <c r="G217" s="3" t="str">
        <f t="shared" si="10"/>
        <v/>
      </c>
      <c r="H217" s="52" t="str">
        <f>IF(J217="","",(INDEX(Raw!D:D,MATCH(J217+4000,Raw!T:T,0))))</f>
        <v/>
      </c>
      <c r="I217" s="52" t="str">
        <f>IF(J217="","",(INDEX(Raw!A:A,MATCH(J217+4000,Raw!T:T,0))))</f>
        <v/>
      </c>
      <c r="J217" s="58" t="str">
        <f>(IFERROR(IF(LARGE(Raw!T:T,A217+COUNTIF(Raw!C:C,"H"))-4000&gt;0,LARGE(Raw!T:T,A217+COUNTIF(Raw!C:C,"H"))-4000,""),""))</f>
        <v/>
      </c>
      <c r="L217" s="3" t="str">
        <f t="shared" si="11"/>
        <v/>
      </c>
      <c r="M217" s="52" t="str">
        <f>IF(O217="","",(INDEX(Raw!D:D,MATCH(O217+2000,Raw!T:T,0))))</f>
        <v/>
      </c>
      <c r="N217" s="52" t="str">
        <f>IF(O217="","",(INDEX(Raw!A:A,MATCH(O217+2000,Raw!T:T,0))))</f>
        <v/>
      </c>
      <c r="O217" s="58" t="str">
        <f>(IFERROR(IF(LARGE(Raw!T:T,A217+COUNTIF(Raw!C:C,"H")+COUNTIF(Raw!C:C,"S"))-2000&gt;0,LARGE(Raw!T:T,A217+COUNTIF(Raw!C:C,"H")+COUNTIF(Raw!C:C,"S"))-2000,""),""))</f>
        <v/>
      </c>
    </row>
    <row r="218" spans="1:15" x14ac:dyDescent="0.3">
      <c r="A218">
        <v>215</v>
      </c>
      <c r="B218" s="3" t="str">
        <f t="shared" si="9"/>
        <v/>
      </c>
      <c r="C218" s="52" t="str">
        <f>IF(E218="","",(INDEX(Raw!D:D,MATCH(E218+6000,Raw!T:T,0))))</f>
        <v/>
      </c>
      <c r="D218" s="52" t="str">
        <f>IF(E218="","",(INDEX(Raw!A:A,MATCH(E218+6000,Raw!T:T,0))))</f>
        <v/>
      </c>
      <c r="E218" s="58" t="str">
        <f>(IFERROR(IF(LARGE(Raw!T:T,A218)-6000&gt;0,LARGE(Raw!T:T,A218)-6000,""),""))</f>
        <v/>
      </c>
      <c r="G218" s="3" t="str">
        <f t="shared" si="10"/>
        <v/>
      </c>
      <c r="H218" s="52" t="str">
        <f>IF(J218="","",(INDEX(Raw!D:D,MATCH(J218+4000,Raw!T:T,0))))</f>
        <v/>
      </c>
      <c r="I218" s="52" t="str">
        <f>IF(J218="","",(INDEX(Raw!A:A,MATCH(J218+4000,Raw!T:T,0))))</f>
        <v/>
      </c>
      <c r="J218" s="58" t="str">
        <f>(IFERROR(IF(LARGE(Raw!T:T,A218+COUNTIF(Raw!C:C,"H"))-4000&gt;0,LARGE(Raw!T:T,A218+COUNTIF(Raw!C:C,"H"))-4000,""),""))</f>
        <v/>
      </c>
      <c r="L218" s="3" t="str">
        <f t="shared" si="11"/>
        <v/>
      </c>
      <c r="M218" s="52" t="str">
        <f>IF(O218="","",(INDEX(Raw!D:D,MATCH(O218+2000,Raw!T:T,0))))</f>
        <v/>
      </c>
      <c r="N218" s="52" t="str">
        <f>IF(O218="","",(INDEX(Raw!A:A,MATCH(O218+2000,Raw!T:T,0))))</f>
        <v/>
      </c>
      <c r="O218" s="58" t="str">
        <f>(IFERROR(IF(LARGE(Raw!T:T,A218+COUNTIF(Raw!C:C,"H")+COUNTIF(Raw!C:C,"S"))-2000&gt;0,LARGE(Raw!T:T,A218+COUNTIF(Raw!C:C,"H")+COUNTIF(Raw!C:C,"S"))-2000,""),""))</f>
        <v/>
      </c>
    </row>
    <row r="219" spans="1:15" x14ac:dyDescent="0.3">
      <c r="A219">
        <v>216</v>
      </c>
      <c r="B219" s="3" t="str">
        <f t="shared" si="9"/>
        <v/>
      </c>
      <c r="C219" s="52" t="str">
        <f>IF(E219="","",(INDEX(Raw!D:D,MATCH(E219+6000,Raw!T:T,0))))</f>
        <v/>
      </c>
      <c r="D219" s="52" t="str">
        <f>IF(E219="","",(INDEX(Raw!A:A,MATCH(E219+6000,Raw!T:T,0))))</f>
        <v/>
      </c>
      <c r="E219" s="58" t="str">
        <f>(IFERROR(IF(LARGE(Raw!T:T,A219)-6000&gt;0,LARGE(Raw!T:T,A219)-6000,""),""))</f>
        <v/>
      </c>
      <c r="G219" s="3" t="str">
        <f t="shared" si="10"/>
        <v/>
      </c>
      <c r="H219" s="52" t="str">
        <f>IF(J219="","",(INDEX(Raw!D:D,MATCH(J219+4000,Raw!T:T,0))))</f>
        <v/>
      </c>
      <c r="I219" s="52" t="str">
        <f>IF(J219="","",(INDEX(Raw!A:A,MATCH(J219+4000,Raw!T:T,0))))</f>
        <v/>
      </c>
      <c r="J219" s="58" t="str">
        <f>(IFERROR(IF(LARGE(Raw!T:T,A219+COUNTIF(Raw!C:C,"H"))-4000&gt;0,LARGE(Raw!T:T,A219+COUNTIF(Raw!C:C,"H"))-4000,""),""))</f>
        <v/>
      </c>
      <c r="L219" s="3" t="str">
        <f t="shared" si="11"/>
        <v/>
      </c>
      <c r="M219" s="52" t="str">
        <f>IF(O219="","",(INDEX(Raw!D:D,MATCH(O219+2000,Raw!T:T,0))))</f>
        <v/>
      </c>
      <c r="N219" s="52" t="str">
        <f>IF(O219="","",(INDEX(Raw!A:A,MATCH(O219+2000,Raw!T:T,0))))</f>
        <v/>
      </c>
      <c r="O219" s="58" t="str">
        <f>(IFERROR(IF(LARGE(Raw!T:T,A219+COUNTIF(Raw!C:C,"H")+COUNTIF(Raw!C:C,"S"))-2000&gt;0,LARGE(Raw!T:T,A219+COUNTIF(Raw!C:C,"H")+COUNTIF(Raw!C:C,"S"))-2000,""),""))</f>
        <v/>
      </c>
    </row>
    <row r="220" spans="1:15" x14ac:dyDescent="0.3">
      <c r="A220">
        <v>217</v>
      </c>
      <c r="B220" s="3" t="str">
        <f t="shared" si="9"/>
        <v/>
      </c>
      <c r="C220" s="52" t="str">
        <f>IF(E220="","",(INDEX(Raw!D:D,MATCH(E220+6000,Raw!T:T,0))))</f>
        <v/>
      </c>
      <c r="D220" s="52" t="str">
        <f>IF(E220="","",(INDEX(Raw!A:A,MATCH(E220+6000,Raw!T:T,0))))</f>
        <v/>
      </c>
      <c r="E220" s="58" t="str">
        <f>(IFERROR(IF(LARGE(Raw!T:T,A220)-6000&gt;0,LARGE(Raw!T:T,A220)-6000,""),""))</f>
        <v/>
      </c>
      <c r="G220" s="3" t="str">
        <f t="shared" si="10"/>
        <v/>
      </c>
      <c r="H220" s="52" t="str">
        <f>IF(J220="","",(INDEX(Raw!D:D,MATCH(J220+4000,Raw!T:T,0))))</f>
        <v/>
      </c>
      <c r="I220" s="52" t="str">
        <f>IF(J220="","",(INDEX(Raw!A:A,MATCH(J220+4000,Raw!T:T,0))))</f>
        <v/>
      </c>
      <c r="J220" s="58" t="str">
        <f>(IFERROR(IF(LARGE(Raw!T:T,A220+COUNTIF(Raw!C:C,"H"))-4000&gt;0,LARGE(Raw!T:T,A220+COUNTIF(Raw!C:C,"H"))-4000,""),""))</f>
        <v/>
      </c>
      <c r="L220" s="3" t="str">
        <f t="shared" si="11"/>
        <v/>
      </c>
      <c r="M220" s="52" t="str">
        <f>IF(O220="","",(INDEX(Raw!D:D,MATCH(O220+2000,Raw!T:T,0))))</f>
        <v/>
      </c>
      <c r="N220" s="52" t="str">
        <f>IF(O220="","",(INDEX(Raw!A:A,MATCH(O220+2000,Raw!T:T,0))))</f>
        <v/>
      </c>
      <c r="O220" s="58" t="str">
        <f>(IFERROR(IF(LARGE(Raw!T:T,A220+COUNTIF(Raw!C:C,"H")+COUNTIF(Raw!C:C,"S"))-2000&gt;0,LARGE(Raw!T:T,A220+COUNTIF(Raw!C:C,"H")+COUNTIF(Raw!C:C,"S"))-2000,""),""))</f>
        <v/>
      </c>
    </row>
    <row r="221" spans="1:15" x14ac:dyDescent="0.3">
      <c r="A221">
        <v>218</v>
      </c>
      <c r="B221" s="3" t="str">
        <f t="shared" si="9"/>
        <v/>
      </c>
      <c r="C221" s="52" t="str">
        <f>IF(E221="","",(INDEX(Raw!D:D,MATCH(E221+6000,Raw!T:T,0))))</f>
        <v/>
      </c>
      <c r="D221" s="52" t="str">
        <f>IF(E221="","",(INDEX(Raw!A:A,MATCH(E221+6000,Raw!T:T,0))))</f>
        <v/>
      </c>
      <c r="E221" s="58" t="str">
        <f>(IFERROR(IF(LARGE(Raw!T:T,A221)-6000&gt;0,LARGE(Raw!T:T,A221)-6000,""),""))</f>
        <v/>
      </c>
      <c r="G221" s="3" t="str">
        <f t="shared" si="10"/>
        <v/>
      </c>
      <c r="H221" s="52" t="str">
        <f>IF(J221="","",(INDEX(Raw!D:D,MATCH(J221+4000,Raw!T:T,0))))</f>
        <v/>
      </c>
      <c r="I221" s="52" t="str">
        <f>IF(J221="","",(INDEX(Raw!A:A,MATCH(J221+4000,Raw!T:T,0))))</f>
        <v/>
      </c>
      <c r="J221" s="58" t="str">
        <f>(IFERROR(IF(LARGE(Raw!T:T,A221+COUNTIF(Raw!C:C,"H"))-4000&gt;0,LARGE(Raw!T:T,A221+COUNTIF(Raw!C:C,"H"))-4000,""),""))</f>
        <v/>
      </c>
      <c r="L221" s="3" t="str">
        <f t="shared" si="11"/>
        <v/>
      </c>
      <c r="M221" s="52" t="str">
        <f>IF(O221="","",(INDEX(Raw!D:D,MATCH(O221+2000,Raw!T:T,0))))</f>
        <v/>
      </c>
      <c r="N221" s="52" t="str">
        <f>IF(O221="","",(INDEX(Raw!A:A,MATCH(O221+2000,Raw!T:T,0))))</f>
        <v/>
      </c>
      <c r="O221" s="58" t="str">
        <f>(IFERROR(IF(LARGE(Raw!T:T,A221+COUNTIF(Raw!C:C,"H")+COUNTIF(Raw!C:C,"S"))-2000&gt;0,LARGE(Raw!T:T,A221+COUNTIF(Raw!C:C,"H")+COUNTIF(Raw!C:C,"S"))-2000,""),""))</f>
        <v/>
      </c>
    </row>
    <row r="222" spans="1:15" x14ac:dyDescent="0.3">
      <c r="A222">
        <v>219</v>
      </c>
      <c r="B222" s="3" t="str">
        <f t="shared" si="9"/>
        <v/>
      </c>
      <c r="C222" s="52" t="str">
        <f>IF(E222="","",(INDEX(Raw!D:D,MATCH(E222+6000,Raw!T:T,0))))</f>
        <v/>
      </c>
      <c r="D222" s="52" t="str">
        <f>IF(E222="","",(INDEX(Raw!A:A,MATCH(E222+6000,Raw!T:T,0))))</f>
        <v/>
      </c>
      <c r="E222" s="58" t="str">
        <f>(IFERROR(IF(LARGE(Raw!T:T,A222)-6000&gt;0,LARGE(Raw!T:T,A222)-6000,""),""))</f>
        <v/>
      </c>
      <c r="G222" s="3" t="str">
        <f t="shared" si="10"/>
        <v/>
      </c>
      <c r="H222" s="52" t="str">
        <f>IF(J222="","",(INDEX(Raw!D:D,MATCH(J222+4000,Raw!T:T,0))))</f>
        <v/>
      </c>
      <c r="I222" s="52" t="str">
        <f>IF(J222="","",(INDEX(Raw!A:A,MATCH(J222+4000,Raw!T:T,0))))</f>
        <v/>
      </c>
      <c r="J222" s="58" t="str">
        <f>(IFERROR(IF(LARGE(Raw!T:T,A222+COUNTIF(Raw!C:C,"H"))-4000&gt;0,LARGE(Raw!T:T,A222+COUNTIF(Raw!C:C,"H"))-4000,""),""))</f>
        <v/>
      </c>
      <c r="L222" s="3" t="str">
        <f t="shared" si="11"/>
        <v/>
      </c>
      <c r="M222" s="52" t="str">
        <f>IF(O222="","",(INDEX(Raw!D:D,MATCH(O222+2000,Raw!T:T,0))))</f>
        <v/>
      </c>
      <c r="N222" s="52" t="str">
        <f>IF(O222="","",(INDEX(Raw!A:A,MATCH(O222+2000,Raw!T:T,0))))</f>
        <v/>
      </c>
      <c r="O222" s="58" t="str">
        <f>(IFERROR(IF(LARGE(Raw!T:T,A222+COUNTIF(Raw!C:C,"H")+COUNTIF(Raw!C:C,"S"))-2000&gt;0,LARGE(Raw!T:T,A222+COUNTIF(Raw!C:C,"H")+COUNTIF(Raw!C:C,"S"))-2000,""),""))</f>
        <v/>
      </c>
    </row>
    <row r="223" spans="1:15" x14ac:dyDescent="0.3">
      <c r="A223">
        <v>220</v>
      </c>
      <c r="B223" s="3" t="str">
        <f t="shared" si="9"/>
        <v/>
      </c>
      <c r="C223" s="52" t="str">
        <f>IF(E223="","",(INDEX(Raw!D:D,MATCH(E223+6000,Raw!T:T,0))))</f>
        <v/>
      </c>
      <c r="D223" s="52" t="str">
        <f>IF(E223="","",(INDEX(Raw!A:A,MATCH(E223+6000,Raw!T:T,0))))</f>
        <v/>
      </c>
      <c r="E223" s="58" t="str">
        <f>(IFERROR(IF(LARGE(Raw!T:T,A223)-6000&gt;0,LARGE(Raw!T:T,A223)-6000,""),""))</f>
        <v/>
      </c>
      <c r="G223" s="3" t="str">
        <f t="shared" si="10"/>
        <v/>
      </c>
      <c r="H223" s="52" t="str">
        <f>IF(J223="","",(INDEX(Raw!D:D,MATCH(J223+4000,Raw!T:T,0))))</f>
        <v/>
      </c>
      <c r="I223" s="52" t="str">
        <f>IF(J223="","",(INDEX(Raw!A:A,MATCH(J223+4000,Raw!T:T,0))))</f>
        <v/>
      </c>
      <c r="J223" s="58" t="str">
        <f>(IFERROR(IF(LARGE(Raw!T:T,A223+COUNTIF(Raw!C:C,"H"))-4000&gt;0,LARGE(Raw!T:T,A223+COUNTIF(Raw!C:C,"H"))-4000,""),""))</f>
        <v/>
      </c>
      <c r="L223" s="3" t="str">
        <f t="shared" si="11"/>
        <v/>
      </c>
      <c r="M223" s="52" t="str">
        <f>IF(O223="","",(INDEX(Raw!D:D,MATCH(O223+2000,Raw!T:T,0))))</f>
        <v/>
      </c>
      <c r="N223" s="52" t="str">
        <f>IF(O223="","",(INDEX(Raw!A:A,MATCH(O223+2000,Raw!T:T,0))))</f>
        <v/>
      </c>
      <c r="O223" s="58" t="str">
        <f>(IFERROR(IF(LARGE(Raw!T:T,A223+COUNTIF(Raw!C:C,"H")+COUNTIF(Raw!C:C,"S"))-2000&gt;0,LARGE(Raw!T:T,A223+COUNTIF(Raw!C:C,"H")+COUNTIF(Raw!C:C,"S"))-2000,""),""))</f>
        <v/>
      </c>
    </row>
    <row r="224" spans="1:15" x14ac:dyDescent="0.3">
      <c r="A224">
        <v>221</v>
      </c>
      <c r="B224" s="3" t="str">
        <f t="shared" si="9"/>
        <v/>
      </c>
      <c r="C224" s="52" t="str">
        <f>IF(E224="","",(INDEX(Raw!D:D,MATCH(E224+6000,Raw!T:T,0))))</f>
        <v/>
      </c>
      <c r="D224" s="52" t="str">
        <f>IF(E224="","",(INDEX(Raw!A:A,MATCH(E224+6000,Raw!T:T,0))))</f>
        <v/>
      </c>
      <c r="E224" s="58" t="str">
        <f>(IFERROR(IF(LARGE(Raw!T:T,A224)-6000&gt;0,LARGE(Raw!T:T,A224)-6000,""),""))</f>
        <v/>
      </c>
      <c r="G224" s="3" t="str">
        <f t="shared" si="10"/>
        <v/>
      </c>
      <c r="H224" s="52" t="str">
        <f>IF(J224="","",(INDEX(Raw!D:D,MATCH(J224+4000,Raw!T:T,0))))</f>
        <v/>
      </c>
      <c r="I224" s="52" t="str">
        <f>IF(J224="","",(INDEX(Raw!A:A,MATCH(J224+4000,Raw!T:T,0))))</f>
        <v/>
      </c>
      <c r="J224" s="58" t="str">
        <f>(IFERROR(IF(LARGE(Raw!T:T,A224+COUNTIF(Raw!C:C,"H"))-4000&gt;0,LARGE(Raw!T:T,A224+COUNTIF(Raw!C:C,"H"))-4000,""),""))</f>
        <v/>
      </c>
      <c r="L224" s="3" t="str">
        <f t="shared" si="11"/>
        <v/>
      </c>
      <c r="M224" s="52" t="str">
        <f>IF(O224="","",(INDEX(Raw!D:D,MATCH(O224+2000,Raw!T:T,0))))</f>
        <v/>
      </c>
      <c r="N224" s="52" t="str">
        <f>IF(O224="","",(INDEX(Raw!A:A,MATCH(O224+2000,Raw!T:T,0))))</f>
        <v/>
      </c>
      <c r="O224" s="58" t="str">
        <f>(IFERROR(IF(LARGE(Raw!T:T,A224+COUNTIF(Raw!C:C,"H")+COUNTIF(Raw!C:C,"S"))-2000&gt;0,LARGE(Raw!T:T,A224+COUNTIF(Raw!C:C,"H")+COUNTIF(Raw!C:C,"S"))-2000,""),""))</f>
        <v/>
      </c>
    </row>
    <row r="225" spans="1:15" x14ac:dyDescent="0.3">
      <c r="A225">
        <v>222</v>
      </c>
      <c r="B225" s="3" t="str">
        <f t="shared" si="9"/>
        <v/>
      </c>
      <c r="C225" s="52" t="str">
        <f>IF(E225="","",(INDEX(Raw!D:D,MATCH(E225+6000,Raw!T:T,0))))</f>
        <v/>
      </c>
      <c r="D225" s="52" t="str">
        <f>IF(E225="","",(INDEX(Raw!A:A,MATCH(E225+6000,Raw!T:T,0))))</f>
        <v/>
      </c>
      <c r="E225" s="58" t="str">
        <f>(IFERROR(IF(LARGE(Raw!T:T,A225)-6000&gt;0,LARGE(Raw!T:T,A225)-6000,""),""))</f>
        <v/>
      </c>
      <c r="G225" s="3" t="str">
        <f t="shared" si="10"/>
        <v/>
      </c>
      <c r="H225" s="52" t="str">
        <f>IF(J225="","",(INDEX(Raw!D:D,MATCH(J225+4000,Raw!T:T,0))))</f>
        <v/>
      </c>
      <c r="I225" s="52" t="str">
        <f>IF(J225="","",(INDEX(Raw!A:A,MATCH(J225+4000,Raw!T:T,0))))</f>
        <v/>
      </c>
      <c r="J225" s="58" t="str">
        <f>(IFERROR(IF(LARGE(Raw!T:T,A225+COUNTIF(Raw!C:C,"H"))-4000&gt;0,LARGE(Raw!T:T,A225+COUNTIF(Raw!C:C,"H"))-4000,""),""))</f>
        <v/>
      </c>
      <c r="L225" s="3" t="str">
        <f t="shared" si="11"/>
        <v/>
      </c>
      <c r="M225" s="52" t="str">
        <f>IF(O225="","",(INDEX(Raw!D:D,MATCH(O225+2000,Raw!T:T,0))))</f>
        <v/>
      </c>
      <c r="N225" s="52" t="str">
        <f>IF(O225="","",(INDEX(Raw!A:A,MATCH(O225+2000,Raw!T:T,0))))</f>
        <v/>
      </c>
      <c r="O225" s="58" t="str">
        <f>(IFERROR(IF(LARGE(Raw!T:T,A225+COUNTIF(Raw!C:C,"H")+COUNTIF(Raw!C:C,"S"))-2000&gt;0,LARGE(Raw!T:T,A225+COUNTIF(Raw!C:C,"H")+COUNTIF(Raw!C:C,"S"))-2000,""),""))</f>
        <v/>
      </c>
    </row>
    <row r="226" spans="1:15" x14ac:dyDescent="0.3">
      <c r="A226">
        <v>223</v>
      </c>
      <c r="B226" s="3" t="str">
        <f t="shared" si="9"/>
        <v/>
      </c>
      <c r="C226" s="52" t="str">
        <f>IF(E226="","",(INDEX(Raw!D:D,MATCH(E226+6000,Raw!T:T,0))))</f>
        <v/>
      </c>
      <c r="D226" s="52" t="str">
        <f>IF(E226="","",(INDEX(Raw!A:A,MATCH(E226+6000,Raw!T:T,0))))</f>
        <v/>
      </c>
      <c r="E226" s="58" t="str">
        <f>(IFERROR(IF(LARGE(Raw!T:T,A226)-6000&gt;0,LARGE(Raw!T:T,A226)-6000,""),""))</f>
        <v/>
      </c>
      <c r="G226" s="3" t="str">
        <f t="shared" si="10"/>
        <v/>
      </c>
      <c r="H226" s="52" t="str">
        <f>IF(J226="","",(INDEX(Raw!D:D,MATCH(J226+4000,Raw!T:T,0))))</f>
        <v/>
      </c>
      <c r="I226" s="52" t="str">
        <f>IF(J226="","",(INDEX(Raw!A:A,MATCH(J226+4000,Raw!T:T,0))))</f>
        <v/>
      </c>
      <c r="J226" s="58" t="str">
        <f>(IFERROR(IF(LARGE(Raw!T:T,A226+COUNTIF(Raw!C:C,"H"))-4000&gt;0,LARGE(Raw!T:T,A226+COUNTIF(Raw!C:C,"H"))-4000,""),""))</f>
        <v/>
      </c>
      <c r="L226" s="3" t="str">
        <f t="shared" si="11"/>
        <v/>
      </c>
      <c r="M226" s="52" t="str">
        <f>IF(O226="","",(INDEX(Raw!D:D,MATCH(O226+2000,Raw!T:T,0))))</f>
        <v/>
      </c>
      <c r="N226" s="52" t="str">
        <f>IF(O226="","",(INDEX(Raw!A:A,MATCH(O226+2000,Raw!T:T,0))))</f>
        <v/>
      </c>
      <c r="O226" s="58" t="str">
        <f>(IFERROR(IF(LARGE(Raw!T:T,A226+COUNTIF(Raw!C:C,"H")+COUNTIF(Raw!C:C,"S"))-2000&gt;0,LARGE(Raw!T:T,A226+COUNTIF(Raw!C:C,"H")+COUNTIF(Raw!C:C,"S"))-2000,""),""))</f>
        <v/>
      </c>
    </row>
    <row r="227" spans="1:15" x14ac:dyDescent="0.3">
      <c r="A227">
        <v>224</v>
      </c>
      <c r="B227" s="3" t="str">
        <f t="shared" si="9"/>
        <v/>
      </c>
      <c r="C227" s="52" t="str">
        <f>IF(E227="","",(INDEX(Raw!D:D,MATCH(E227+6000,Raw!T:T,0))))</f>
        <v/>
      </c>
      <c r="D227" s="52" t="str">
        <f>IF(E227="","",(INDEX(Raw!A:A,MATCH(E227+6000,Raw!T:T,0))))</f>
        <v/>
      </c>
      <c r="E227" s="58" t="str">
        <f>(IFERROR(IF(LARGE(Raw!T:T,A227)-6000&gt;0,LARGE(Raw!T:T,A227)-6000,""),""))</f>
        <v/>
      </c>
      <c r="G227" s="3" t="str">
        <f t="shared" si="10"/>
        <v/>
      </c>
      <c r="H227" s="52" t="str">
        <f>IF(J227="","",(INDEX(Raw!D:D,MATCH(J227+4000,Raw!T:T,0))))</f>
        <v/>
      </c>
      <c r="I227" s="52" t="str">
        <f>IF(J227="","",(INDEX(Raw!A:A,MATCH(J227+4000,Raw!T:T,0))))</f>
        <v/>
      </c>
      <c r="J227" s="58" t="str">
        <f>(IFERROR(IF(LARGE(Raw!T:T,A227+COUNTIF(Raw!C:C,"H"))-4000&gt;0,LARGE(Raw!T:T,A227+COUNTIF(Raw!C:C,"H"))-4000,""),""))</f>
        <v/>
      </c>
      <c r="L227" s="3" t="str">
        <f t="shared" si="11"/>
        <v/>
      </c>
      <c r="M227" s="52" t="str">
        <f>IF(O227="","",(INDEX(Raw!D:D,MATCH(O227+2000,Raw!T:T,0))))</f>
        <v/>
      </c>
      <c r="N227" s="52" t="str">
        <f>IF(O227="","",(INDEX(Raw!A:A,MATCH(O227+2000,Raw!T:T,0))))</f>
        <v/>
      </c>
      <c r="O227" s="58" t="str">
        <f>(IFERROR(IF(LARGE(Raw!T:T,A227+COUNTIF(Raw!C:C,"H")+COUNTIF(Raw!C:C,"S"))-2000&gt;0,LARGE(Raw!T:T,A227+COUNTIF(Raw!C:C,"H")+COUNTIF(Raw!C:C,"S"))-2000,""),""))</f>
        <v/>
      </c>
    </row>
    <row r="228" spans="1:15" x14ac:dyDescent="0.3">
      <c r="A228">
        <v>225</v>
      </c>
      <c r="B228" s="3" t="str">
        <f t="shared" si="9"/>
        <v/>
      </c>
      <c r="C228" s="52" t="str">
        <f>IF(E228="","",(INDEX(Raw!D:D,MATCH(E228+6000,Raw!T:T,0))))</f>
        <v/>
      </c>
      <c r="D228" s="52" t="str">
        <f>IF(E228="","",(INDEX(Raw!A:A,MATCH(E228+6000,Raw!T:T,0))))</f>
        <v/>
      </c>
      <c r="E228" s="58" t="str">
        <f>(IFERROR(IF(LARGE(Raw!T:T,A228)-6000&gt;0,LARGE(Raw!T:T,A228)-6000,""),""))</f>
        <v/>
      </c>
      <c r="G228" s="3" t="str">
        <f t="shared" si="10"/>
        <v/>
      </c>
      <c r="H228" s="52" t="str">
        <f>IF(J228="","",(INDEX(Raw!D:D,MATCH(J228+4000,Raw!T:T,0))))</f>
        <v/>
      </c>
      <c r="I228" s="52" t="str">
        <f>IF(J228="","",(INDEX(Raw!A:A,MATCH(J228+4000,Raw!T:T,0))))</f>
        <v/>
      </c>
      <c r="J228" s="58" t="str">
        <f>(IFERROR(IF(LARGE(Raw!T:T,A228+COUNTIF(Raw!C:C,"H"))-4000&gt;0,LARGE(Raw!T:T,A228+COUNTIF(Raw!C:C,"H"))-4000,""),""))</f>
        <v/>
      </c>
      <c r="L228" s="3" t="str">
        <f t="shared" si="11"/>
        <v/>
      </c>
      <c r="M228" s="52" t="str">
        <f>IF(O228="","",(INDEX(Raw!D:D,MATCH(O228+2000,Raw!T:T,0))))</f>
        <v/>
      </c>
      <c r="N228" s="52" t="str">
        <f>IF(O228="","",(INDEX(Raw!A:A,MATCH(O228+2000,Raw!T:T,0))))</f>
        <v/>
      </c>
      <c r="O228" s="58" t="str">
        <f>(IFERROR(IF(LARGE(Raw!T:T,A228+COUNTIF(Raw!C:C,"H")+COUNTIF(Raw!C:C,"S"))-2000&gt;0,LARGE(Raw!T:T,A228+COUNTIF(Raw!C:C,"H")+COUNTIF(Raw!C:C,"S"))-2000,""),""))</f>
        <v/>
      </c>
    </row>
    <row r="229" spans="1:15" x14ac:dyDescent="0.3">
      <c r="A229">
        <v>226</v>
      </c>
      <c r="B229" s="3" t="str">
        <f t="shared" si="9"/>
        <v/>
      </c>
      <c r="C229" s="52" t="str">
        <f>IF(E229="","",(INDEX(Raw!D:D,MATCH(E229+6000,Raw!T:T,0))))</f>
        <v/>
      </c>
      <c r="D229" s="52" t="str">
        <f>IF(E229="","",(INDEX(Raw!A:A,MATCH(E229+6000,Raw!T:T,0))))</f>
        <v/>
      </c>
      <c r="E229" s="58" t="str">
        <f>(IFERROR(IF(LARGE(Raw!T:T,A229)-6000&gt;0,LARGE(Raw!T:T,A229)-6000,""),""))</f>
        <v/>
      </c>
      <c r="G229" s="3" t="str">
        <f t="shared" si="10"/>
        <v/>
      </c>
      <c r="H229" s="52" t="str">
        <f>IF(J229="","",(INDEX(Raw!D:D,MATCH(J229+4000,Raw!T:T,0))))</f>
        <v/>
      </c>
      <c r="I229" s="52" t="str">
        <f>IF(J229="","",(INDEX(Raw!A:A,MATCH(J229+4000,Raw!T:T,0))))</f>
        <v/>
      </c>
      <c r="J229" s="58" t="str">
        <f>(IFERROR(IF(LARGE(Raw!T:T,A229+COUNTIF(Raw!C:C,"H"))-4000&gt;0,LARGE(Raw!T:T,A229+COUNTIF(Raw!C:C,"H"))-4000,""),""))</f>
        <v/>
      </c>
      <c r="L229" s="3" t="str">
        <f t="shared" si="11"/>
        <v/>
      </c>
      <c r="M229" s="52" t="str">
        <f>IF(O229="","",(INDEX(Raw!D:D,MATCH(O229+2000,Raw!T:T,0))))</f>
        <v/>
      </c>
      <c r="N229" s="52" t="str">
        <f>IF(O229="","",(INDEX(Raw!A:A,MATCH(O229+2000,Raw!T:T,0))))</f>
        <v/>
      </c>
      <c r="O229" s="58" t="str">
        <f>(IFERROR(IF(LARGE(Raw!T:T,A229+COUNTIF(Raw!C:C,"H")+COUNTIF(Raw!C:C,"S"))-2000&gt;0,LARGE(Raw!T:T,A229+COUNTIF(Raw!C:C,"H")+COUNTIF(Raw!C:C,"S"))-2000,""),""))</f>
        <v/>
      </c>
    </row>
    <row r="230" spans="1:15" x14ac:dyDescent="0.3">
      <c r="A230">
        <v>227</v>
      </c>
      <c r="B230" s="3" t="str">
        <f t="shared" si="9"/>
        <v/>
      </c>
      <c r="C230" s="52" t="str">
        <f>IF(E230="","",(INDEX(Raw!D:D,MATCH(E230+6000,Raw!T:T,0))))</f>
        <v/>
      </c>
      <c r="D230" s="52" t="str">
        <f>IF(E230="","",(INDEX(Raw!A:A,MATCH(E230+6000,Raw!T:T,0))))</f>
        <v/>
      </c>
      <c r="E230" s="58" t="str">
        <f>(IFERROR(IF(LARGE(Raw!T:T,A230)-6000&gt;0,LARGE(Raw!T:T,A230)-6000,""),""))</f>
        <v/>
      </c>
      <c r="G230" s="3" t="str">
        <f t="shared" si="10"/>
        <v/>
      </c>
      <c r="H230" s="52" t="str">
        <f>IF(J230="","",(INDEX(Raw!D:D,MATCH(J230+4000,Raw!T:T,0))))</f>
        <v/>
      </c>
      <c r="I230" s="52" t="str">
        <f>IF(J230="","",(INDEX(Raw!A:A,MATCH(J230+4000,Raw!T:T,0))))</f>
        <v/>
      </c>
      <c r="J230" s="58" t="str">
        <f>(IFERROR(IF(LARGE(Raw!T:T,A230+COUNTIF(Raw!C:C,"H"))-4000&gt;0,LARGE(Raw!T:T,A230+COUNTIF(Raw!C:C,"H"))-4000,""),""))</f>
        <v/>
      </c>
      <c r="L230" s="3" t="str">
        <f t="shared" si="11"/>
        <v/>
      </c>
      <c r="M230" s="52" t="str">
        <f>IF(O230="","",(INDEX(Raw!D:D,MATCH(O230+2000,Raw!T:T,0))))</f>
        <v/>
      </c>
      <c r="N230" s="52" t="str">
        <f>IF(O230="","",(INDEX(Raw!A:A,MATCH(O230+2000,Raw!T:T,0))))</f>
        <v/>
      </c>
      <c r="O230" s="58" t="str">
        <f>(IFERROR(IF(LARGE(Raw!T:T,A230+COUNTIF(Raw!C:C,"H")+COUNTIF(Raw!C:C,"S"))-2000&gt;0,LARGE(Raw!T:T,A230+COUNTIF(Raw!C:C,"H")+COUNTIF(Raw!C:C,"S"))-2000,""),""))</f>
        <v/>
      </c>
    </row>
    <row r="231" spans="1:15" x14ac:dyDescent="0.3">
      <c r="A231">
        <v>228</v>
      </c>
      <c r="B231" s="3" t="str">
        <f t="shared" si="9"/>
        <v/>
      </c>
      <c r="C231" s="52" t="str">
        <f>IF(E231="","",(INDEX(Raw!D:D,MATCH(E231+6000,Raw!T:T,0))))</f>
        <v/>
      </c>
      <c r="D231" s="52" t="str">
        <f>IF(E231="","",(INDEX(Raw!A:A,MATCH(E231+6000,Raw!T:T,0))))</f>
        <v/>
      </c>
      <c r="E231" s="58" t="str">
        <f>(IFERROR(IF(LARGE(Raw!T:T,A231)-6000&gt;0,LARGE(Raw!T:T,A231)-6000,""),""))</f>
        <v/>
      </c>
      <c r="G231" s="3" t="str">
        <f t="shared" si="10"/>
        <v/>
      </c>
      <c r="H231" s="52" t="str">
        <f>IF(J231="","",(INDEX(Raw!D:D,MATCH(J231+4000,Raw!T:T,0))))</f>
        <v/>
      </c>
      <c r="I231" s="52" t="str">
        <f>IF(J231="","",(INDEX(Raw!A:A,MATCH(J231+4000,Raw!T:T,0))))</f>
        <v/>
      </c>
      <c r="J231" s="58" t="str">
        <f>(IFERROR(IF(LARGE(Raw!T:T,A231+COUNTIF(Raw!C:C,"H"))-4000&gt;0,LARGE(Raw!T:T,A231+COUNTIF(Raw!C:C,"H"))-4000,""),""))</f>
        <v/>
      </c>
      <c r="L231" s="3" t="str">
        <f t="shared" si="11"/>
        <v/>
      </c>
      <c r="M231" s="52" t="str">
        <f>IF(O231="","",(INDEX(Raw!D:D,MATCH(O231+2000,Raw!T:T,0))))</f>
        <v/>
      </c>
      <c r="N231" s="52" t="str">
        <f>IF(O231="","",(INDEX(Raw!A:A,MATCH(O231+2000,Raw!T:T,0))))</f>
        <v/>
      </c>
      <c r="O231" s="58" t="str">
        <f>(IFERROR(IF(LARGE(Raw!T:T,A231+COUNTIF(Raw!C:C,"H")+COUNTIF(Raw!C:C,"S"))-2000&gt;0,LARGE(Raw!T:T,A231+COUNTIF(Raw!C:C,"H")+COUNTIF(Raw!C:C,"S"))-2000,""),""))</f>
        <v/>
      </c>
    </row>
    <row r="232" spans="1:15" x14ac:dyDescent="0.3">
      <c r="A232">
        <v>229</v>
      </c>
      <c r="B232" s="3" t="str">
        <f t="shared" si="9"/>
        <v/>
      </c>
      <c r="C232" s="52" t="str">
        <f>IF(E232="","",(INDEX(Raw!D:D,MATCH(E232+6000,Raw!T:T,0))))</f>
        <v/>
      </c>
      <c r="D232" s="52" t="str">
        <f>IF(E232="","",(INDEX(Raw!A:A,MATCH(E232+6000,Raw!T:T,0))))</f>
        <v/>
      </c>
      <c r="E232" s="58" t="str">
        <f>(IFERROR(IF(LARGE(Raw!T:T,A232)-6000&gt;0,LARGE(Raw!T:T,A232)-6000,""),""))</f>
        <v/>
      </c>
      <c r="G232" s="3" t="str">
        <f t="shared" si="10"/>
        <v/>
      </c>
      <c r="H232" s="52" t="str">
        <f>IF(J232="","",(INDEX(Raw!D:D,MATCH(J232+4000,Raw!T:T,0))))</f>
        <v/>
      </c>
      <c r="I232" s="52" t="str">
        <f>IF(J232="","",(INDEX(Raw!A:A,MATCH(J232+4000,Raw!T:T,0))))</f>
        <v/>
      </c>
      <c r="J232" s="58" t="str">
        <f>(IFERROR(IF(LARGE(Raw!T:T,A232+COUNTIF(Raw!C:C,"H"))-4000&gt;0,LARGE(Raw!T:T,A232+COUNTIF(Raw!C:C,"H"))-4000,""),""))</f>
        <v/>
      </c>
      <c r="L232" s="3" t="str">
        <f t="shared" si="11"/>
        <v/>
      </c>
      <c r="M232" s="52" t="str">
        <f>IF(O232="","",(INDEX(Raw!D:D,MATCH(O232+2000,Raw!T:T,0))))</f>
        <v/>
      </c>
      <c r="N232" s="52" t="str">
        <f>IF(O232="","",(INDEX(Raw!A:A,MATCH(O232+2000,Raw!T:T,0))))</f>
        <v/>
      </c>
      <c r="O232" s="58" t="str">
        <f>(IFERROR(IF(LARGE(Raw!T:T,A232+COUNTIF(Raw!C:C,"H")+COUNTIF(Raw!C:C,"S"))-2000&gt;0,LARGE(Raw!T:T,A232+COUNTIF(Raw!C:C,"H")+COUNTIF(Raw!C:C,"S"))-2000,""),""))</f>
        <v/>
      </c>
    </row>
    <row r="233" spans="1:15" x14ac:dyDescent="0.3">
      <c r="A233">
        <v>230</v>
      </c>
      <c r="B233" s="3" t="str">
        <f t="shared" si="9"/>
        <v/>
      </c>
      <c r="C233" s="52" t="str">
        <f>IF(E233="","",(INDEX(Raw!D:D,MATCH(E233+6000,Raw!T:T,0))))</f>
        <v/>
      </c>
      <c r="D233" s="52" t="str">
        <f>IF(E233="","",(INDEX(Raw!A:A,MATCH(E233+6000,Raw!T:T,0))))</f>
        <v/>
      </c>
      <c r="E233" s="58" t="str">
        <f>(IFERROR(IF(LARGE(Raw!T:T,A233)-6000&gt;0,LARGE(Raw!T:T,A233)-6000,""),""))</f>
        <v/>
      </c>
      <c r="G233" s="3" t="str">
        <f t="shared" si="10"/>
        <v/>
      </c>
      <c r="H233" s="52" t="str">
        <f>IF(J233="","",(INDEX(Raw!D:D,MATCH(J233+4000,Raw!T:T,0))))</f>
        <v/>
      </c>
      <c r="I233" s="52" t="str">
        <f>IF(J233="","",(INDEX(Raw!A:A,MATCH(J233+4000,Raw!T:T,0))))</f>
        <v/>
      </c>
      <c r="J233" s="58" t="str">
        <f>(IFERROR(IF(LARGE(Raw!T:T,A233+COUNTIF(Raw!C:C,"H"))-4000&gt;0,LARGE(Raw!T:T,A233+COUNTIF(Raw!C:C,"H"))-4000,""),""))</f>
        <v/>
      </c>
      <c r="L233" s="3" t="str">
        <f t="shared" si="11"/>
        <v/>
      </c>
      <c r="M233" s="52" t="str">
        <f>IF(O233="","",(INDEX(Raw!D:D,MATCH(O233+2000,Raw!T:T,0))))</f>
        <v/>
      </c>
      <c r="N233" s="52" t="str">
        <f>IF(O233="","",(INDEX(Raw!A:A,MATCH(O233+2000,Raw!T:T,0))))</f>
        <v/>
      </c>
      <c r="O233" s="58" t="str">
        <f>(IFERROR(IF(LARGE(Raw!T:T,A233+COUNTIF(Raw!C:C,"H")+COUNTIF(Raw!C:C,"S"))-2000&gt;0,LARGE(Raw!T:T,A233+COUNTIF(Raw!C:C,"H")+COUNTIF(Raw!C:C,"S"))-2000,""),""))</f>
        <v/>
      </c>
    </row>
    <row r="234" spans="1:15" x14ac:dyDescent="0.3">
      <c r="A234">
        <v>231</v>
      </c>
      <c r="B234" s="3" t="str">
        <f t="shared" si="9"/>
        <v/>
      </c>
      <c r="C234" s="52" t="str">
        <f>IF(E234="","",(INDEX(Raw!D:D,MATCH(E234+6000,Raw!T:T,0))))</f>
        <v/>
      </c>
      <c r="D234" s="52" t="str">
        <f>IF(E234="","",(INDEX(Raw!A:A,MATCH(E234+6000,Raw!T:T,0))))</f>
        <v/>
      </c>
      <c r="E234" s="58" t="str">
        <f>(IFERROR(IF(LARGE(Raw!T:T,A234)-6000&gt;0,LARGE(Raw!T:T,A234)-6000,""),""))</f>
        <v/>
      </c>
      <c r="G234" s="3" t="str">
        <f t="shared" si="10"/>
        <v/>
      </c>
      <c r="H234" s="52" t="str">
        <f>IF(J234="","",(INDEX(Raw!D:D,MATCH(J234+4000,Raw!T:T,0))))</f>
        <v/>
      </c>
      <c r="I234" s="52" t="str">
        <f>IF(J234="","",(INDEX(Raw!A:A,MATCH(J234+4000,Raw!T:T,0))))</f>
        <v/>
      </c>
      <c r="J234" s="58" t="str">
        <f>(IFERROR(IF(LARGE(Raw!T:T,A234+COUNTIF(Raw!C:C,"H"))-4000&gt;0,LARGE(Raw!T:T,A234+COUNTIF(Raw!C:C,"H"))-4000,""),""))</f>
        <v/>
      </c>
      <c r="L234" s="3" t="str">
        <f t="shared" si="11"/>
        <v/>
      </c>
      <c r="M234" s="52" t="str">
        <f>IF(O234="","",(INDEX(Raw!D:D,MATCH(O234+2000,Raw!T:T,0))))</f>
        <v/>
      </c>
      <c r="N234" s="52" t="str">
        <f>IF(O234="","",(INDEX(Raw!A:A,MATCH(O234+2000,Raw!T:T,0))))</f>
        <v/>
      </c>
      <c r="O234" s="58" t="str">
        <f>(IFERROR(IF(LARGE(Raw!T:T,A234+COUNTIF(Raw!C:C,"H")+COUNTIF(Raw!C:C,"S"))-2000&gt;0,LARGE(Raw!T:T,A234+COUNTIF(Raw!C:C,"H")+COUNTIF(Raw!C:C,"S"))-2000,""),""))</f>
        <v/>
      </c>
    </row>
    <row r="235" spans="1:15" x14ac:dyDescent="0.3">
      <c r="A235">
        <v>232</v>
      </c>
      <c r="B235" s="3" t="str">
        <f t="shared" si="9"/>
        <v/>
      </c>
      <c r="C235" s="52" t="str">
        <f>IF(E235="","",(INDEX(Raw!D:D,MATCH(E235+6000,Raw!T:T,0))))</f>
        <v/>
      </c>
      <c r="D235" s="52" t="str">
        <f>IF(E235="","",(INDEX(Raw!A:A,MATCH(E235+6000,Raw!T:T,0))))</f>
        <v/>
      </c>
      <c r="E235" s="58" t="str">
        <f>(IFERROR(IF(LARGE(Raw!T:T,A235)-6000&gt;0,LARGE(Raw!T:T,A235)-6000,""),""))</f>
        <v/>
      </c>
      <c r="G235" s="3" t="str">
        <f t="shared" si="10"/>
        <v/>
      </c>
      <c r="H235" s="52" t="str">
        <f>IF(J235="","",(INDEX(Raw!D:D,MATCH(J235+4000,Raw!T:T,0))))</f>
        <v/>
      </c>
      <c r="I235" s="52" t="str">
        <f>IF(J235="","",(INDEX(Raw!A:A,MATCH(J235+4000,Raw!T:T,0))))</f>
        <v/>
      </c>
      <c r="J235" s="58" t="str">
        <f>(IFERROR(IF(LARGE(Raw!T:T,A235+COUNTIF(Raw!C:C,"H"))-4000&gt;0,LARGE(Raw!T:T,A235+COUNTIF(Raw!C:C,"H"))-4000,""),""))</f>
        <v/>
      </c>
      <c r="L235" s="3" t="str">
        <f t="shared" si="11"/>
        <v/>
      </c>
      <c r="M235" s="52" t="str">
        <f>IF(O235="","",(INDEX(Raw!D:D,MATCH(O235+2000,Raw!T:T,0))))</f>
        <v/>
      </c>
      <c r="N235" s="52" t="str">
        <f>IF(O235="","",(INDEX(Raw!A:A,MATCH(O235+2000,Raw!T:T,0))))</f>
        <v/>
      </c>
      <c r="O235" s="58" t="str">
        <f>(IFERROR(IF(LARGE(Raw!T:T,A235+COUNTIF(Raw!C:C,"H")+COUNTIF(Raw!C:C,"S"))-2000&gt;0,LARGE(Raw!T:T,A235+COUNTIF(Raw!C:C,"H")+COUNTIF(Raw!C:C,"S"))-2000,""),""))</f>
        <v/>
      </c>
    </row>
    <row r="236" spans="1:15" x14ac:dyDescent="0.3">
      <c r="A236">
        <v>233</v>
      </c>
      <c r="B236" s="3" t="str">
        <f t="shared" si="9"/>
        <v/>
      </c>
      <c r="C236" s="52" t="str">
        <f>IF(E236="","",(INDEX(Raw!D:D,MATCH(E236+6000,Raw!T:T,0))))</f>
        <v/>
      </c>
      <c r="D236" s="52" t="str">
        <f>IF(E236="","",(INDEX(Raw!A:A,MATCH(E236+6000,Raw!T:T,0))))</f>
        <v/>
      </c>
      <c r="E236" s="58" t="str">
        <f>(IFERROR(IF(LARGE(Raw!T:T,A236)-6000&gt;0,LARGE(Raw!T:T,A236)-6000,""),""))</f>
        <v/>
      </c>
      <c r="G236" s="3" t="str">
        <f t="shared" si="10"/>
        <v/>
      </c>
      <c r="H236" s="52" t="str">
        <f>IF(J236="","",(INDEX(Raw!D:D,MATCH(J236+4000,Raw!T:T,0))))</f>
        <v/>
      </c>
      <c r="I236" s="52" t="str">
        <f>IF(J236="","",(INDEX(Raw!A:A,MATCH(J236+4000,Raw!T:T,0))))</f>
        <v/>
      </c>
      <c r="J236" s="58" t="str">
        <f>(IFERROR(IF(LARGE(Raw!T:T,A236+COUNTIF(Raw!C:C,"H"))-4000&gt;0,LARGE(Raw!T:T,A236+COUNTIF(Raw!C:C,"H"))-4000,""),""))</f>
        <v/>
      </c>
      <c r="L236" s="3" t="str">
        <f t="shared" si="11"/>
        <v/>
      </c>
      <c r="M236" s="52" t="str">
        <f>IF(O236="","",(INDEX(Raw!D:D,MATCH(O236+2000,Raw!T:T,0))))</f>
        <v/>
      </c>
      <c r="N236" s="52" t="str">
        <f>IF(O236="","",(INDEX(Raw!A:A,MATCH(O236+2000,Raw!T:T,0))))</f>
        <v/>
      </c>
      <c r="O236" s="58" t="str">
        <f>(IFERROR(IF(LARGE(Raw!T:T,A236+COUNTIF(Raw!C:C,"H")+COUNTIF(Raw!C:C,"S"))-2000&gt;0,LARGE(Raw!T:T,A236+COUNTIF(Raw!C:C,"H")+COUNTIF(Raw!C:C,"S"))-2000,""),""))</f>
        <v/>
      </c>
    </row>
    <row r="237" spans="1:15" x14ac:dyDescent="0.3">
      <c r="A237">
        <v>234</v>
      </c>
      <c r="B237" s="3" t="str">
        <f t="shared" si="9"/>
        <v/>
      </c>
      <c r="C237" s="52" t="str">
        <f>IF(E237="","",(INDEX(Raw!D:D,MATCH(E237+6000,Raw!T:T,0))))</f>
        <v/>
      </c>
      <c r="D237" s="52" t="str">
        <f>IF(E237="","",(INDEX(Raw!A:A,MATCH(E237+6000,Raw!T:T,0))))</f>
        <v/>
      </c>
      <c r="E237" s="58" t="str">
        <f>(IFERROR(IF(LARGE(Raw!T:T,A237)-6000&gt;0,LARGE(Raw!T:T,A237)-6000,""),""))</f>
        <v/>
      </c>
      <c r="G237" s="3" t="str">
        <f t="shared" si="10"/>
        <v/>
      </c>
      <c r="H237" s="52" t="str">
        <f>IF(J237="","",(INDEX(Raw!D:D,MATCH(J237+4000,Raw!T:T,0))))</f>
        <v/>
      </c>
      <c r="I237" s="52" t="str">
        <f>IF(J237="","",(INDEX(Raw!A:A,MATCH(J237+4000,Raw!T:T,0))))</f>
        <v/>
      </c>
      <c r="J237" s="58" t="str">
        <f>(IFERROR(IF(LARGE(Raw!T:T,A237+COUNTIF(Raw!C:C,"H"))-4000&gt;0,LARGE(Raw!T:T,A237+COUNTIF(Raw!C:C,"H"))-4000,""),""))</f>
        <v/>
      </c>
      <c r="L237" s="3" t="str">
        <f t="shared" si="11"/>
        <v/>
      </c>
      <c r="M237" s="52" t="str">
        <f>IF(O237="","",(INDEX(Raw!D:D,MATCH(O237+2000,Raw!T:T,0))))</f>
        <v/>
      </c>
      <c r="N237" s="52" t="str">
        <f>IF(O237="","",(INDEX(Raw!A:A,MATCH(O237+2000,Raw!T:T,0))))</f>
        <v/>
      </c>
      <c r="O237" s="58" t="str">
        <f>(IFERROR(IF(LARGE(Raw!T:T,A237+COUNTIF(Raw!C:C,"H")+COUNTIF(Raw!C:C,"S"))-2000&gt;0,LARGE(Raw!T:T,A237+COUNTIF(Raw!C:C,"H")+COUNTIF(Raw!C:C,"S"))-2000,""),""))</f>
        <v/>
      </c>
    </row>
    <row r="238" spans="1:15" x14ac:dyDescent="0.3">
      <c r="A238">
        <v>235</v>
      </c>
      <c r="B238" s="3" t="str">
        <f t="shared" si="9"/>
        <v/>
      </c>
      <c r="C238" s="52" t="str">
        <f>IF(E238="","",(INDEX(Raw!D:D,MATCH(E238+6000,Raw!T:T,0))))</f>
        <v/>
      </c>
      <c r="D238" s="52" t="str">
        <f>IF(E238="","",(INDEX(Raw!A:A,MATCH(E238+6000,Raw!T:T,0))))</f>
        <v/>
      </c>
      <c r="E238" s="58" t="str">
        <f>(IFERROR(IF(LARGE(Raw!T:T,A238)-6000&gt;0,LARGE(Raw!T:T,A238)-6000,""),""))</f>
        <v/>
      </c>
      <c r="G238" s="3" t="str">
        <f t="shared" si="10"/>
        <v/>
      </c>
      <c r="H238" s="52" t="str">
        <f>IF(J238="","",(INDEX(Raw!D:D,MATCH(J238+4000,Raw!T:T,0))))</f>
        <v/>
      </c>
      <c r="I238" s="52" t="str">
        <f>IF(J238="","",(INDEX(Raw!A:A,MATCH(J238+4000,Raw!T:T,0))))</f>
        <v/>
      </c>
      <c r="J238" s="58" t="str">
        <f>(IFERROR(IF(LARGE(Raw!T:T,A238+COUNTIF(Raw!C:C,"H"))-4000&gt;0,LARGE(Raw!T:T,A238+COUNTIF(Raw!C:C,"H"))-4000,""),""))</f>
        <v/>
      </c>
      <c r="L238" s="3" t="str">
        <f t="shared" si="11"/>
        <v/>
      </c>
      <c r="M238" s="52" t="str">
        <f>IF(O238="","",(INDEX(Raw!D:D,MATCH(O238+2000,Raw!T:T,0))))</f>
        <v/>
      </c>
      <c r="N238" s="52" t="str">
        <f>IF(O238="","",(INDEX(Raw!A:A,MATCH(O238+2000,Raw!T:T,0))))</f>
        <v/>
      </c>
      <c r="O238" s="58" t="str">
        <f>(IFERROR(IF(LARGE(Raw!T:T,A238+COUNTIF(Raw!C:C,"H")+COUNTIF(Raw!C:C,"S"))-2000&gt;0,LARGE(Raw!T:T,A238+COUNTIF(Raw!C:C,"H")+COUNTIF(Raw!C:C,"S"))-2000,""),""))</f>
        <v/>
      </c>
    </row>
    <row r="239" spans="1:15" x14ac:dyDescent="0.3">
      <c r="A239">
        <v>236</v>
      </c>
      <c r="B239" s="3" t="str">
        <f t="shared" si="9"/>
        <v/>
      </c>
      <c r="C239" s="52" t="str">
        <f>IF(E239="","",(INDEX(Raw!D:D,MATCH(E239+6000,Raw!T:T,0))))</f>
        <v/>
      </c>
      <c r="D239" s="52" t="str">
        <f>IF(E239="","",(INDEX(Raw!A:A,MATCH(E239+6000,Raw!T:T,0))))</f>
        <v/>
      </c>
      <c r="E239" s="58" t="str">
        <f>(IFERROR(IF(LARGE(Raw!T:T,A239)-6000&gt;0,LARGE(Raw!T:T,A239)-6000,""),""))</f>
        <v/>
      </c>
      <c r="G239" s="3" t="str">
        <f t="shared" si="10"/>
        <v/>
      </c>
      <c r="H239" s="52" t="str">
        <f>IF(J239="","",(INDEX(Raw!D:D,MATCH(J239+4000,Raw!T:T,0))))</f>
        <v/>
      </c>
      <c r="I239" s="52" t="str">
        <f>IF(J239="","",(INDEX(Raw!A:A,MATCH(J239+4000,Raw!T:T,0))))</f>
        <v/>
      </c>
      <c r="J239" s="58" t="str">
        <f>(IFERROR(IF(LARGE(Raw!T:T,A239+COUNTIF(Raw!C:C,"H"))-4000&gt;0,LARGE(Raw!T:T,A239+COUNTIF(Raw!C:C,"H"))-4000,""),""))</f>
        <v/>
      </c>
      <c r="L239" s="3" t="str">
        <f t="shared" si="11"/>
        <v/>
      </c>
      <c r="M239" s="52" t="str">
        <f>IF(O239="","",(INDEX(Raw!D:D,MATCH(O239+2000,Raw!T:T,0))))</f>
        <v/>
      </c>
      <c r="N239" s="52" t="str">
        <f>IF(O239="","",(INDEX(Raw!A:A,MATCH(O239+2000,Raw!T:T,0))))</f>
        <v/>
      </c>
      <c r="O239" s="58" t="str">
        <f>(IFERROR(IF(LARGE(Raw!T:T,A239+COUNTIF(Raw!C:C,"H")+COUNTIF(Raw!C:C,"S"))-2000&gt;0,LARGE(Raw!T:T,A239+COUNTIF(Raw!C:C,"H")+COUNTIF(Raw!C:C,"S"))-2000,""),""))</f>
        <v/>
      </c>
    </row>
    <row r="240" spans="1:15" x14ac:dyDescent="0.3">
      <c r="A240">
        <v>237</v>
      </c>
      <c r="B240" s="3" t="str">
        <f t="shared" si="9"/>
        <v/>
      </c>
      <c r="C240" s="52" t="str">
        <f>IF(E240="","",(INDEX(Raw!D:D,MATCH(E240+6000,Raw!T:T,0))))</f>
        <v/>
      </c>
      <c r="D240" s="52" t="str">
        <f>IF(E240="","",(INDEX(Raw!A:A,MATCH(E240+6000,Raw!T:T,0))))</f>
        <v/>
      </c>
      <c r="E240" s="58" t="str">
        <f>(IFERROR(IF(LARGE(Raw!T:T,A240)-6000&gt;0,LARGE(Raw!T:T,A240)-6000,""),""))</f>
        <v/>
      </c>
      <c r="G240" s="3" t="str">
        <f t="shared" si="10"/>
        <v/>
      </c>
      <c r="H240" s="52" t="str">
        <f>IF(J240="","",(INDEX(Raw!D:D,MATCH(J240+4000,Raw!T:T,0))))</f>
        <v/>
      </c>
      <c r="I240" s="52" t="str">
        <f>IF(J240="","",(INDEX(Raw!A:A,MATCH(J240+4000,Raw!T:T,0))))</f>
        <v/>
      </c>
      <c r="J240" s="58" t="str">
        <f>(IFERROR(IF(LARGE(Raw!T:T,A240+COUNTIF(Raw!C:C,"H"))-4000&gt;0,LARGE(Raw!T:T,A240+COUNTIF(Raw!C:C,"H"))-4000,""),""))</f>
        <v/>
      </c>
      <c r="L240" s="3" t="str">
        <f t="shared" si="11"/>
        <v/>
      </c>
      <c r="M240" s="52" t="str">
        <f>IF(O240="","",(INDEX(Raw!D:D,MATCH(O240+2000,Raw!T:T,0))))</f>
        <v/>
      </c>
      <c r="N240" s="52" t="str">
        <f>IF(O240="","",(INDEX(Raw!A:A,MATCH(O240+2000,Raw!T:T,0))))</f>
        <v/>
      </c>
      <c r="O240" s="58" t="str">
        <f>(IFERROR(IF(LARGE(Raw!T:T,A240+COUNTIF(Raw!C:C,"H")+COUNTIF(Raw!C:C,"S"))-2000&gt;0,LARGE(Raw!T:T,A240+COUNTIF(Raw!C:C,"H")+COUNTIF(Raw!C:C,"S"))-2000,""),""))</f>
        <v/>
      </c>
    </row>
    <row r="241" spans="1:15" x14ac:dyDescent="0.3">
      <c r="A241">
        <v>238</v>
      </c>
      <c r="B241" s="3" t="str">
        <f t="shared" si="9"/>
        <v/>
      </c>
      <c r="C241" s="52" t="str">
        <f>IF(E241="","",(INDEX(Raw!D:D,MATCH(E241+6000,Raw!T:T,0))))</f>
        <v/>
      </c>
      <c r="D241" s="52" t="str">
        <f>IF(E241="","",(INDEX(Raw!A:A,MATCH(E241+6000,Raw!T:T,0))))</f>
        <v/>
      </c>
      <c r="E241" s="58" t="str">
        <f>(IFERROR(IF(LARGE(Raw!T:T,A241)-6000&gt;0,LARGE(Raw!T:T,A241)-6000,""),""))</f>
        <v/>
      </c>
      <c r="G241" s="3" t="str">
        <f t="shared" si="10"/>
        <v/>
      </c>
      <c r="H241" s="52" t="str">
        <f>IF(J241="","",(INDEX(Raw!D:D,MATCH(J241+4000,Raw!T:T,0))))</f>
        <v/>
      </c>
      <c r="I241" s="52" t="str">
        <f>IF(J241="","",(INDEX(Raw!A:A,MATCH(J241+4000,Raw!T:T,0))))</f>
        <v/>
      </c>
      <c r="J241" s="58" t="str">
        <f>(IFERROR(IF(LARGE(Raw!T:T,A241+COUNTIF(Raw!C:C,"H"))-4000&gt;0,LARGE(Raw!T:T,A241+COUNTIF(Raw!C:C,"H"))-4000,""),""))</f>
        <v/>
      </c>
      <c r="L241" s="3" t="str">
        <f t="shared" si="11"/>
        <v/>
      </c>
      <c r="M241" s="52" t="str">
        <f>IF(O241="","",(INDEX(Raw!D:D,MATCH(O241+2000,Raw!T:T,0))))</f>
        <v/>
      </c>
      <c r="N241" s="52" t="str">
        <f>IF(O241="","",(INDEX(Raw!A:A,MATCH(O241+2000,Raw!T:T,0))))</f>
        <v/>
      </c>
      <c r="O241" s="58" t="str">
        <f>(IFERROR(IF(LARGE(Raw!T:T,A241+COUNTIF(Raw!C:C,"H")+COUNTIF(Raw!C:C,"S"))-2000&gt;0,LARGE(Raw!T:T,A241+COUNTIF(Raw!C:C,"H")+COUNTIF(Raw!C:C,"S"))-2000,""),""))</f>
        <v/>
      </c>
    </row>
    <row r="242" spans="1:15" x14ac:dyDescent="0.3">
      <c r="A242">
        <v>239</v>
      </c>
      <c r="B242" s="3" t="str">
        <f t="shared" si="9"/>
        <v/>
      </c>
      <c r="C242" s="52" t="str">
        <f>IF(E242="","",(INDEX(Raw!D:D,MATCH(E242+6000,Raw!T:T,0))))</f>
        <v/>
      </c>
      <c r="D242" s="52" t="str">
        <f>IF(E242="","",(INDEX(Raw!A:A,MATCH(E242+6000,Raw!T:T,0))))</f>
        <v/>
      </c>
      <c r="E242" s="58" t="str">
        <f>(IFERROR(IF(LARGE(Raw!T:T,A242)-6000&gt;0,LARGE(Raw!T:T,A242)-6000,""),""))</f>
        <v/>
      </c>
      <c r="G242" s="3" t="str">
        <f t="shared" si="10"/>
        <v/>
      </c>
      <c r="H242" s="52" t="str">
        <f>IF(J242="","",(INDEX(Raw!D:D,MATCH(J242+4000,Raw!T:T,0))))</f>
        <v/>
      </c>
      <c r="I242" s="52" t="str">
        <f>IF(J242="","",(INDEX(Raw!A:A,MATCH(J242+4000,Raw!T:T,0))))</f>
        <v/>
      </c>
      <c r="J242" s="58" t="str">
        <f>(IFERROR(IF(LARGE(Raw!T:T,A242+COUNTIF(Raw!C:C,"H"))-4000&gt;0,LARGE(Raw!T:T,A242+COUNTIF(Raw!C:C,"H"))-4000,""),""))</f>
        <v/>
      </c>
      <c r="L242" s="3" t="str">
        <f t="shared" si="11"/>
        <v/>
      </c>
      <c r="M242" s="52" t="str">
        <f>IF(O242="","",(INDEX(Raw!D:D,MATCH(O242+2000,Raw!T:T,0))))</f>
        <v/>
      </c>
      <c r="N242" s="52" t="str">
        <f>IF(O242="","",(INDEX(Raw!A:A,MATCH(O242+2000,Raw!T:T,0))))</f>
        <v/>
      </c>
      <c r="O242" s="58" t="str">
        <f>(IFERROR(IF(LARGE(Raw!T:T,A242+COUNTIF(Raw!C:C,"H")+COUNTIF(Raw!C:C,"S"))-2000&gt;0,LARGE(Raw!T:T,A242+COUNTIF(Raw!C:C,"H")+COUNTIF(Raw!C:C,"S"))-2000,""),""))</f>
        <v/>
      </c>
    </row>
    <row r="243" spans="1:15" x14ac:dyDescent="0.3">
      <c r="A243">
        <v>240</v>
      </c>
      <c r="B243" s="3" t="str">
        <f t="shared" si="9"/>
        <v/>
      </c>
      <c r="C243" s="52" t="str">
        <f>IF(E243="","",(INDEX(Raw!D:D,MATCH(E243+6000,Raw!T:T,0))))</f>
        <v/>
      </c>
      <c r="D243" s="52" t="str">
        <f>IF(E243="","",(INDEX(Raw!A:A,MATCH(E243+6000,Raw!T:T,0))))</f>
        <v/>
      </c>
      <c r="E243" s="58" t="str">
        <f>(IFERROR(IF(LARGE(Raw!T:T,A243)-6000&gt;0,LARGE(Raw!T:T,A243)-6000,""),""))</f>
        <v/>
      </c>
      <c r="G243" s="3" t="str">
        <f t="shared" si="10"/>
        <v/>
      </c>
      <c r="H243" s="52" t="str">
        <f>IF(J243="","",(INDEX(Raw!D:D,MATCH(J243+4000,Raw!T:T,0))))</f>
        <v/>
      </c>
      <c r="I243" s="52" t="str">
        <f>IF(J243="","",(INDEX(Raw!A:A,MATCH(J243+4000,Raw!T:T,0))))</f>
        <v/>
      </c>
      <c r="J243" s="58" t="str">
        <f>(IFERROR(IF(LARGE(Raw!T:T,A243+COUNTIF(Raw!C:C,"H"))-4000&gt;0,LARGE(Raw!T:T,A243+COUNTIF(Raw!C:C,"H"))-4000,""),""))</f>
        <v/>
      </c>
      <c r="L243" s="3" t="str">
        <f t="shared" si="11"/>
        <v/>
      </c>
      <c r="M243" s="52" t="str">
        <f>IF(O243="","",(INDEX(Raw!D:D,MATCH(O243+2000,Raw!T:T,0))))</f>
        <v/>
      </c>
      <c r="N243" s="52" t="str">
        <f>IF(O243="","",(INDEX(Raw!A:A,MATCH(O243+2000,Raw!T:T,0))))</f>
        <v/>
      </c>
      <c r="O243" s="58" t="str">
        <f>(IFERROR(IF(LARGE(Raw!T:T,A243+COUNTIF(Raw!C:C,"H")+COUNTIF(Raw!C:C,"S"))-2000&gt;0,LARGE(Raw!T:T,A243+COUNTIF(Raw!C:C,"H")+COUNTIF(Raw!C:C,"S"))-2000,""),""))</f>
        <v/>
      </c>
    </row>
    <row r="244" spans="1:15" x14ac:dyDescent="0.3">
      <c r="A244">
        <v>241</v>
      </c>
      <c r="B244" s="3" t="str">
        <f t="shared" si="9"/>
        <v/>
      </c>
      <c r="C244" s="52" t="str">
        <f>IF(E244="","",(INDEX(Raw!D:D,MATCH(E244+6000,Raw!T:T,0))))</f>
        <v/>
      </c>
      <c r="D244" s="52" t="str">
        <f>IF(E244="","",(INDEX(Raw!A:A,MATCH(E244+6000,Raw!T:T,0))))</f>
        <v/>
      </c>
      <c r="E244" s="58" t="str">
        <f>(IFERROR(IF(LARGE(Raw!T:T,A244)-6000&gt;0,LARGE(Raw!T:T,A244)-6000,""),""))</f>
        <v/>
      </c>
      <c r="G244" s="3" t="str">
        <f t="shared" si="10"/>
        <v/>
      </c>
      <c r="H244" s="52" t="str">
        <f>IF(J244="","",(INDEX(Raw!D:D,MATCH(J244+4000,Raw!T:T,0))))</f>
        <v/>
      </c>
      <c r="I244" s="52" t="str">
        <f>IF(J244="","",(INDEX(Raw!A:A,MATCH(J244+4000,Raw!T:T,0))))</f>
        <v/>
      </c>
      <c r="J244" s="58" t="str">
        <f>(IFERROR(IF(LARGE(Raw!T:T,A244+COUNTIF(Raw!C:C,"H"))-4000&gt;0,LARGE(Raw!T:T,A244+COUNTIF(Raw!C:C,"H"))-4000,""),""))</f>
        <v/>
      </c>
      <c r="L244" s="3" t="str">
        <f t="shared" si="11"/>
        <v/>
      </c>
      <c r="M244" s="52" t="str">
        <f>IF(O244="","",(INDEX(Raw!D:D,MATCH(O244+2000,Raw!T:T,0))))</f>
        <v/>
      </c>
      <c r="N244" s="52" t="str">
        <f>IF(O244="","",(INDEX(Raw!A:A,MATCH(O244+2000,Raw!T:T,0))))</f>
        <v/>
      </c>
      <c r="O244" s="58" t="str">
        <f>(IFERROR(IF(LARGE(Raw!T:T,A244+COUNTIF(Raw!C:C,"H")+COUNTIF(Raw!C:C,"S"))-2000&gt;0,LARGE(Raw!T:T,A244+COUNTIF(Raw!C:C,"H")+COUNTIF(Raw!C:C,"S"))-2000,""),""))</f>
        <v/>
      </c>
    </row>
    <row r="245" spans="1:15" x14ac:dyDescent="0.3">
      <c r="A245">
        <v>242</v>
      </c>
      <c r="B245" s="3" t="str">
        <f t="shared" si="9"/>
        <v/>
      </c>
      <c r="C245" s="52" t="str">
        <f>IF(E245="","",(INDEX(Raw!D:D,MATCH(E245+6000,Raw!T:T,0))))</f>
        <v/>
      </c>
      <c r="D245" s="52" t="str">
        <f>IF(E245="","",(INDEX(Raw!A:A,MATCH(E245+6000,Raw!T:T,0))))</f>
        <v/>
      </c>
      <c r="E245" s="58" t="str">
        <f>(IFERROR(IF(LARGE(Raw!T:T,A245)-6000&gt;0,LARGE(Raw!T:T,A245)-6000,""),""))</f>
        <v/>
      </c>
      <c r="G245" s="3" t="str">
        <f t="shared" si="10"/>
        <v/>
      </c>
      <c r="H245" s="52" t="str">
        <f>IF(J245="","",(INDEX(Raw!D:D,MATCH(J245+4000,Raw!T:T,0))))</f>
        <v/>
      </c>
      <c r="I245" s="52" t="str">
        <f>IF(J245="","",(INDEX(Raw!A:A,MATCH(J245+4000,Raw!T:T,0))))</f>
        <v/>
      </c>
      <c r="J245" s="58" t="str">
        <f>(IFERROR(IF(LARGE(Raw!T:T,A245+COUNTIF(Raw!C:C,"H"))-4000&gt;0,LARGE(Raw!T:T,A245+COUNTIF(Raw!C:C,"H"))-4000,""),""))</f>
        <v/>
      </c>
      <c r="L245" s="3" t="str">
        <f t="shared" si="11"/>
        <v/>
      </c>
      <c r="M245" s="52" t="str">
        <f>IF(O245="","",(INDEX(Raw!D:D,MATCH(O245+2000,Raw!T:T,0))))</f>
        <v/>
      </c>
      <c r="N245" s="52" t="str">
        <f>IF(O245="","",(INDEX(Raw!A:A,MATCH(O245+2000,Raw!T:T,0))))</f>
        <v/>
      </c>
      <c r="O245" s="58" t="str">
        <f>(IFERROR(IF(LARGE(Raw!T:T,A245+COUNTIF(Raw!C:C,"H")+COUNTIF(Raw!C:C,"S"))-2000&gt;0,LARGE(Raw!T:T,A245+COUNTIF(Raw!C:C,"H")+COUNTIF(Raw!C:C,"S"))-2000,""),""))</f>
        <v/>
      </c>
    </row>
    <row r="246" spans="1:15" x14ac:dyDescent="0.3">
      <c r="A246">
        <v>243</v>
      </c>
      <c r="B246" s="3" t="str">
        <f t="shared" si="9"/>
        <v/>
      </c>
      <c r="C246" s="52" t="str">
        <f>IF(E246="","",(INDEX(Raw!D:D,MATCH(E246+6000,Raw!T:T,0))))</f>
        <v/>
      </c>
      <c r="D246" s="52" t="str">
        <f>IF(E246="","",(INDEX(Raw!A:A,MATCH(E246+6000,Raw!T:T,0))))</f>
        <v/>
      </c>
      <c r="E246" s="58" t="str">
        <f>(IFERROR(IF(LARGE(Raw!T:T,A246)-6000&gt;0,LARGE(Raw!T:T,A246)-6000,""),""))</f>
        <v/>
      </c>
      <c r="G246" s="3" t="str">
        <f t="shared" si="10"/>
        <v/>
      </c>
      <c r="H246" s="52" t="str">
        <f>IF(J246="","",(INDEX(Raw!D:D,MATCH(J246+4000,Raw!T:T,0))))</f>
        <v/>
      </c>
      <c r="I246" s="52" t="str">
        <f>IF(J246="","",(INDEX(Raw!A:A,MATCH(J246+4000,Raw!T:T,0))))</f>
        <v/>
      </c>
      <c r="J246" s="58" t="str">
        <f>(IFERROR(IF(LARGE(Raw!T:T,A246+COUNTIF(Raw!C:C,"H"))-4000&gt;0,LARGE(Raw!T:T,A246+COUNTIF(Raw!C:C,"H"))-4000,""),""))</f>
        <v/>
      </c>
      <c r="L246" s="3" t="str">
        <f t="shared" si="11"/>
        <v/>
      </c>
      <c r="M246" s="52" t="str">
        <f>IF(O246="","",(INDEX(Raw!D:D,MATCH(O246+2000,Raw!T:T,0))))</f>
        <v/>
      </c>
      <c r="N246" s="52" t="str">
        <f>IF(O246="","",(INDEX(Raw!A:A,MATCH(O246+2000,Raw!T:T,0))))</f>
        <v/>
      </c>
      <c r="O246" s="58" t="str">
        <f>(IFERROR(IF(LARGE(Raw!T:T,A246+COUNTIF(Raw!C:C,"H")+COUNTIF(Raw!C:C,"S"))-2000&gt;0,LARGE(Raw!T:T,A246+COUNTIF(Raw!C:C,"H")+COUNTIF(Raw!C:C,"S"))-2000,""),""))</f>
        <v/>
      </c>
    </row>
    <row r="247" spans="1:15" x14ac:dyDescent="0.3">
      <c r="A247">
        <v>244</v>
      </c>
      <c r="B247" s="3" t="str">
        <f t="shared" si="9"/>
        <v/>
      </c>
      <c r="C247" s="52" t="str">
        <f>IF(E247="","",(INDEX(Raw!D:D,MATCH(E247+6000,Raw!T:T,0))))</f>
        <v/>
      </c>
      <c r="D247" s="52" t="str">
        <f>IF(E247="","",(INDEX(Raw!A:A,MATCH(E247+6000,Raw!T:T,0))))</f>
        <v/>
      </c>
      <c r="E247" s="58" t="str">
        <f>(IFERROR(IF(LARGE(Raw!T:T,A247)-6000&gt;0,LARGE(Raw!T:T,A247)-6000,""),""))</f>
        <v/>
      </c>
      <c r="G247" s="3" t="str">
        <f t="shared" si="10"/>
        <v/>
      </c>
      <c r="H247" s="52" t="str">
        <f>IF(J247="","",(INDEX(Raw!D:D,MATCH(J247+4000,Raw!T:T,0))))</f>
        <v/>
      </c>
      <c r="I247" s="52" t="str">
        <f>IF(J247="","",(INDEX(Raw!A:A,MATCH(J247+4000,Raw!T:T,0))))</f>
        <v/>
      </c>
      <c r="J247" s="58" t="str">
        <f>(IFERROR(IF(LARGE(Raw!T:T,A247+COUNTIF(Raw!C:C,"H"))-4000&gt;0,LARGE(Raw!T:T,A247+COUNTIF(Raw!C:C,"H"))-4000,""),""))</f>
        <v/>
      </c>
      <c r="L247" s="3" t="str">
        <f t="shared" si="11"/>
        <v/>
      </c>
      <c r="M247" s="52" t="str">
        <f>IF(O247="","",(INDEX(Raw!D:D,MATCH(O247+2000,Raw!T:T,0))))</f>
        <v/>
      </c>
      <c r="N247" s="52" t="str">
        <f>IF(O247="","",(INDEX(Raw!A:A,MATCH(O247+2000,Raw!T:T,0))))</f>
        <v/>
      </c>
      <c r="O247" s="58" t="str">
        <f>(IFERROR(IF(LARGE(Raw!T:T,A247+COUNTIF(Raw!C:C,"H")+COUNTIF(Raw!C:C,"S"))-2000&gt;0,LARGE(Raw!T:T,A247+COUNTIF(Raw!C:C,"H")+COUNTIF(Raw!C:C,"S"))-2000,""),""))</f>
        <v/>
      </c>
    </row>
    <row r="248" spans="1:15" x14ac:dyDescent="0.3">
      <c r="A248">
        <v>245</v>
      </c>
      <c r="B248" s="3" t="str">
        <f t="shared" si="9"/>
        <v/>
      </c>
      <c r="C248" s="52" t="str">
        <f>IF(E248="","",(INDEX(Raw!D:D,MATCH(E248+6000,Raw!T:T,0))))</f>
        <v/>
      </c>
      <c r="D248" s="52" t="str">
        <f>IF(E248="","",(INDEX(Raw!A:A,MATCH(E248+6000,Raw!T:T,0))))</f>
        <v/>
      </c>
      <c r="E248" s="58" t="str">
        <f>(IFERROR(IF(LARGE(Raw!T:T,A248)-6000&gt;0,LARGE(Raw!T:T,A248)-6000,""),""))</f>
        <v/>
      </c>
      <c r="G248" s="3" t="str">
        <f t="shared" si="10"/>
        <v/>
      </c>
      <c r="H248" s="52" t="str">
        <f>IF(J248="","",(INDEX(Raw!D:D,MATCH(J248+4000,Raw!T:T,0))))</f>
        <v/>
      </c>
      <c r="I248" s="52" t="str">
        <f>IF(J248="","",(INDEX(Raw!A:A,MATCH(J248+4000,Raw!T:T,0))))</f>
        <v/>
      </c>
      <c r="J248" s="58" t="str">
        <f>(IFERROR(IF(LARGE(Raw!T:T,A248+COUNTIF(Raw!C:C,"H"))-4000&gt;0,LARGE(Raw!T:T,A248+COUNTIF(Raw!C:C,"H"))-4000,""),""))</f>
        <v/>
      </c>
      <c r="L248" s="3" t="str">
        <f t="shared" si="11"/>
        <v/>
      </c>
      <c r="M248" s="52" t="str">
        <f>IF(O248="","",(INDEX(Raw!D:D,MATCH(O248+2000,Raw!T:T,0))))</f>
        <v/>
      </c>
      <c r="N248" s="52" t="str">
        <f>IF(O248="","",(INDEX(Raw!A:A,MATCH(O248+2000,Raw!T:T,0))))</f>
        <v/>
      </c>
      <c r="O248" s="58" t="str">
        <f>(IFERROR(IF(LARGE(Raw!T:T,A248+COUNTIF(Raw!C:C,"H")+COUNTIF(Raw!C:C,"S"))-2000&gt;0,LARGE(Raw!T:T,A248+COUNTIF(Raw!C:C,"H")+COUNTIF(Raw!C:C,"S"))-2000,""),""))</f>
        <v/>
      </c>
    </row>
    <row r="249" spans="1:15" x14ac:dyDescent="0.3">
      <c r="A249">
        <v>246</v>
      </c>
      <c r="B249" s="3" t="str">
        <f t="shared" si="9"/>
        <v/>
      </c>
      <c r="C249" s="52" t="str">
        <f>IF(E249="","",(INDEX(Raw!D:D,MATCH(E249+6000,Raw!T:T,0))))</f>
        <v/>
      </c>
      <c r="D249" s="52" t="str">
        <f>IF(E249="","",(INDEX(Raw!A:A,MATCH(E249+6000,Raw!T:T,0))))</f>
        <v/>
      </c>
      <c r="E249" s="58" t="str">
        <f>(IFERROR(IF(LARGE(Raw!T:T,A249)-6000&gt;0,LARGE(Raw!T:T,A249)-6000,""),""))</f>
        <v/>
      </c>
      <c r="G249" s="3" t="str">
        <f t="shared" si="10"/>
        <v/>
      </c>
      <c r="H249" s="52" t="str">
        <f>IF(J249="","",(INDEX(Raw!D:D,MATCH(J249+4000,Raw!T:T,0))))</f>
        <v/>
      </c>
      <c r="I249" s="52" t="str">
        <f>IF(J249="","",(INDEX(Raw!A:A,MATCH(J249+4000,Raw!T:T,0))))</f>
        <v/>
      </c>
      <c r="J249" s="58" t="str">
        <f>(IFERROR(IF(LARGE(Raw!T:T,A249+COUNTIF(Raw!C:C,"H"))-4000&gt;0,LARGE(Raw!T:T,A249+COUNTIF(Raw!C:C,"H"))-4000,""),""))</f>
        <v/>
      </c>
      <c r="L249" s="3" t="str">
        <f t="shared" si="11"/>
        <v/>
      </c>
      <c r="M249" s="52" t="str">
        <f>IF(O249="","",(INDEX(Raw!D:D,MATCH(O249+2000,Raw!T:T,0))))</f>
        <v/>
      </c>
      <c r="N249" s="52" t="str">
        <f>IF(O249="","",(INDEX(Raw!A:A,MATCH(O249+2000,Raw!T:T,0))))</f>
        <v/>
      </c>
      <c r="O249" s="58" t="str">
        <f>(IFERROR(IF(LARGE(Raw!T:T,A249+COUNTIF(Raw!C:C,"H")+COUNTIF(Raw!C:C,"S"))-2000&gt;0,LARGE(Raw!T:T,A249+COUNTIF(Raw!C:C,"H")+COUNTIF(Raw!C:C,"S"))-2000,""),""))</f>
        <v/>
      </c>
    </row>
    <row r="250" spans="1:15" x14ac:dyDescent="0.3">
      <c r="A250">
        <v>247</v>
      </c>
      <c r="B250" s="3" t="str">
        <f t="shared" si="9"/>
        <v/>
      </c>
      <c r="C250" s="52" t="str">
        <f>IF(E250="","",(INDEX(Raw!D:D,MATCH(E250+6000,Raw!T:T,0))))</f>
        <v/>
      </c>
      <c r="D250" s="52" t="str">
        <f>IF(E250="","",(INDEX(Raw!A:A,MATCH(E250+6000,Raw!T:T,0))))</f>
        <v/>
      </c>
      <c r="E250" s="58" t="str">
        <f>(IFERROR(IF(LARGE(Raw!T:T,A250)-6000&gt;0,LARGE(Raw!T:T,A250)-6000,""),""))</f>
        <v/>
      </c>
      <c r="G250" s="3" t="str">
        <f t="shared" si="10"/>
        <v/>
      </c>
      <c r="H250" s="52" t="str">
        <f>IF(J250="","",(INDEX(Raw!D:D,MATCH(J250+4000,Raw!T:T,0))))</f>
        <v/>
      </c>
      <c r="I250" s="52" t="str">
        <f>IF(J250="","",(INDEX(Raw!A:A,MATCH(J250+4000,Raw!T:T,0))))</f>
        <v/>
      </c>
      <c r="J250" s="58" t="str">
        <f>(IFERROR(IF(LARGE(Raw!T:T,A250+COUNTIF(Raw!C:C,"H"))-4000&gt;0,LARGE(Raw!T:T,A250+COUNTIF(Raw!C:C,"H"))-4000,""),""))</f>
        <v/>
      </c>
      <c r="L250" s="3" t="str">
        <f t="shared" si="11"/>
        <v/>
      </c>
      <c r="M250" s="52" t="str">
        <f>IF(O250="","",(INDEX(Raw!D:D,MATCH(O250+2000,Raw!T:T,0))))</f>
        <v/>
      </c>
      <c r="N250" s="52" t="str">
        <f>IF(O250="","",(INDEX(Raw!A:A,MATCH(O250+2000,Raw!T:T,0))))</f>
        <v/>
      </c>
      <c r="O250" s="58" t="str">
        <f>(IFERROR(IF(LARGE(Raw!T:T,A250+COUNTIF(Raw!C:C,"H")+COUNTIF(Raw!C:C,"S"))-2000&gt;0,LARGE(Raw!T:T,A250+COUNTIF(Raw!C:C,"H")+COUNTIF(Raw!C:C,"S"))-2000,""),""))</f>
        <v/>
      </c>
    </row>
    <row r="251" spans="1:15" x14ac:dyDescent="0.3">
      <c r="A251">
        <v>248</v>
      </c>
      <c r="B251" s="3" t="str">
        <f t="shared" si="9"/>
        <v/>
      </c>
      <c r="C251" s="52" t="str">
        <f>IF(E251="","",(INDEX(Raw!D:D,MATCH(E251+6000,Raw!T:T,0))))</f>
        <v/>
      </c>
      <c r="D251" s="52" t="str">
        <f>IF(E251="","",(INDEX(Raw!A:A,MATCH(E251+6000,Raw!T:T,0))))</f>
        <v/>
      </c>
      <c r="E251" s="58" t="str">
        <f>(IFERROR(IF(LARGE(Raw!T:T,A251)-6000&gt;0,LARGE(Raw!T:T,A251)-6000,""),""))</f>
        <v/>
      </c>
      <c r="G251" s="3" t="str">
        <f t="shared" si="10"/>
        <v/>
      </c>
      <c r="H251" s="52" t="str">
        <f>IF(J251="","",(INDEX(Raw!D:D,MATCH(J251+4000,Raw!T:T,0))))</f>
        <v/>
      </c>
      <c r="I251" s="52" t="str">
        <f>IF(J251="","",(INDEX(Raw!A:A,MATCH(J251+4000,Raw!T:T,0))))</f>
        <v/>
      </c>
      <c r="J251" s="58" t="str">
        <f>(IFERROR(IF(LARGE(Raw!T:T,A251+COUNTIF(Raw!C:C,"H"))-4000&gt;0,LARGE(Raw!T:T,A251+COUNTIF(Raw!C:C,"H"))-4000,""),""))</f>
        <v/>
      </c>
      <c r="L251" s="3" t="str">
        <f t="shared" si="11"/>
        <v/>
      </c>
      <c r="M251" s="52" t="str">
        <f>IF(O251="","",(INDEX(Raw!D:D,MATCH(O251+2000,Raw!T:T,0))))</f>
        <v/>
      </c>
      <c r="N251" s="52" t="str">
        <f>IF(O251="","",(INDEX(Raw!A:A,MATCH(O251+2000,Raw!T:T,0))))</f>
        <v/>
      </c>
      <c r="O251" s="58" t="str">
        <f>(IFERROR(IF(LARGE(Raw!T:T,A251+COUNTIF(Raw!C:C,"H")+COUNTIF(Raw!C:C,"S"))-2000&gt;0,LARGE(Raw!T:T,A251+COUNTIF(Raw!C:C,"H")+COUNTIF(Raw!C:C,"S"))-2000,""),""))</f>
        <v/>
      </c>
    </row>
    <row r="252" spans="1:15" x14ac:dyDescent="0.3">
      <c r="A252">
        <v>249</v>
      </c>
      <c r="B252" s="3" t="str">
        <f t="shared" si="9"/>
        <v/>
      </c>
      <c r="C252" s="52" t="str">
        <f>IF(E252="","",(INDEX(Raw!D:D,MATCH(E252+6000,Raw!T:T,0))))</f>
        <v/>
      </c>
      <c r="D252" s="52" t="str">
        <f>IF(E252="","",(INDEX(Raw!A:A,MATCH(E252+6000,Raw!T:T,0))))</f>
        <v/>
      </c>
      <c r="E252" s="58" t="str">
        <f>(IFERROR(IF(LARGE(Raw!T:T,A252)-6000&gt;0,LARGE(Raw!T:T,A252)-6000,""),""))</f>
        <v/>
      </c>
      <c r="G252" s="3" t="str">
        <f t="shared" si="10"/>
        <v/>
      </c>
      <c r="H252" s="52" t="str">
        <f>IF(J252="","",(INDEX(Raw!D:D,MATCH(J252+4000,Raw!T:T,0))))</f>
        <v/>
      </c>
      <c r="I252" s="52" t="str">
        <f>IF(J252="","",(INDEX(Raw!A:A,MATCH(J252+4000,Raw!T:T,0))))</f>
        <v/>
      </c>
      <c r="J252" s="58" t="str">
        <f>(IFERROR(IF(LARGE(Raw!T:T,A252+COUNTIF(Raw!C:C,"H"))-4000&gt;0,LARGE(Raw!T:T,A252+COUNTIF(Raw!C:C,"H"))-4000,""),""))</f>
        <v/>
      </c>
      <c r="L252" s="3" t="str">
        <f t="shared" si="11"/>
        <v/>
      </c>
      <c r="M252" s="52" t="str">
        <f>IF(O252="","",(INDEX(Raw!D:D,MATCH(O252+2000,Raw!T:T,0))))</f>
        <v/>
      </c>
      <c r="N252" s="52" t="str">
        <f>IF(O252="","",(INDEX(Raw!A:A,MATCH(O252+2000,Raw!T:T,0))))</f>
        <v/>
      </c>
      <c r="O252" s="58" t="str">
        <f>(IFERROR(IF(LARGE(Raw!T:T,A252+COUNTIF(Raw!C:C,"H")+COUNTIF(Raw!C:C,"S"))-2000&gt;0,LARGE(Raw!T:T,A252+COUNTIF(Raw!C:C,"H")+COUNTIF(Raw!C:C,"S"))-2000,""),""))</f>
        <v/>
      </c>
    </row>
    <row r="253" spans="1:15" x14ac:dyDescent="0.3">
      <c r="A253">
        <v>250</v>
      </c>
      <c r="B253" s="3" t="str">
        <f t="shared" si="9"/>
        <v/>
      </c>
      <c r="C253" s="52" t="str">
        <f>IF(E253="","",(INDEX(Raw!D:D,MATCH(E253+6000,Raw!T:T,0))))</f>
        <v/>
      </c>
      <c r="D253" s="52" t="str">
        <f>IF(E253="","",(INDEX(Raw!A:A,MATCH(E253+6000,Raw!T:T,0))))</f>
        <v/>
      </c>
      <c r="E253" s="58" t="str">
        <f>(IFERROR(IF(LARGE(Raw!T:T,A253)-6000&gt;0,LARGE(Raw!T:T,A253)-6000,""),""))</f>
        <v/>
      </c>
      <c r="G253" s="3" t="str">
        <f t="shared" si="10"/>
        <v/>
      </c>
      <c r="H253" s="52" t="str">
        <f>IF(J253="","",(INDEX(Raw!D:D,MATCH(J253+4000,Raw!T:T,0))))</f>
        <v/>
      </c>
      <c r="I253" s="52" t="str">
        <f>IF(J253="","",(INDEX(Raw!A:A,MATCH(J253+4000,Raw!T:T,0))))</f>
        <v/>
      </c>
      <c r="J253" s="58" t="str">
        <f>(IFERROR(IF(LARGE(Raw!T:T,A253+COUNTIF(Raw!C:C,"H"))-4000&gt;0,LARGE(Raw!T:T,A253+COUNTIF(Raw!C:C,"H"))-4000,""),""))</f>
        <v/>
      </c>
      <c r="L253" s="3" t="str">
        <f t="shared" si="11"/>
        <v/>
      </c>
      <c r="M253" s="52" t="str">
        <f>IF(O253="","",(INDEX(Raw!D:D,MATCH(O253+2000,Raw!T:T,0))))</f>
        <v/>
      </c>
      <c r="N253" s="52" t="str">
        <f>IF(O253="","",(INDEX(Raw!A:A,MATCH(O253+2000,Raw!T:T,0))))</f>
        <v/>
      </c>
      <c r="O253" s="58" t="str">
        <f>(IFERROR(IF(LARGE(Raw!T:T,A253+COUNTIF(Raw!C:C,"H")+COUNTIF(Raw!C:C,"S"))-2000&gt;0,LARGE(Raw!T:T,A253+COUNTIF(Raw!C:C,"H")+COUNTIF(Raw!C:C,"S"))-2000,""),""))</f>
        <v/>
      </c>
    </row>
    <row r="254" spans="1:15" x14ac:dyDescent="0.3">
      <c r="A254">
        <v>251</v>
      </c>
      <c r="B254" s="3" t="str">
        <f t="shared" si="9"/>
        <v/>
      </c>
      <c r="C254" s="52" t="str">
        <f>IF(E254="","",(INDEX(Raw!D:D,MATCH(E254+6000,Raw!T:T,0))))</f>
        <v/>
      </c>
      <c r="D254" s="52" t="str">
        <f>IF(E254="","",(INDEX(Raw!A:A,MATCH(E254+6000,Raw!T:T,0))))</f>
        <v/>
      </c>
      <c r="E254" s="58" t="str">
        <f>(IFERROR(IF(LARGE(Raw!T:T,A254)-6000&gt;0,LARGE(Raw!T:T,A254)-6000,""),""))</f>
        <v/>
      </c>
      <c r="G254" s="3" t="str">
        <f t="shared" si="10"/>
        <v/>
      </c>
      <c r="H254" s="52" t="str">
        <f>IF(J254="","",(INDEX(Raw!D:D,MATCH(J254+4000,Raw!T:T,0))))</f>
        <v/>
      </c>
      <c r="I254" s="52" t="str">
        <f>IF(J254="","",(INDEX(Raw!A:A,MATCH(J254+4000,Raw!T:T,0))))</f>
        <v/>
      </c>
      <c r="J254" s="58" t="str">
        <f>(IFERROR(IF(LARGE(Raw!T:T,A254+COUNTIF(Raw!C:C,"H"))-4000&gt;0,LARGE(Raw!T:T,A254+COUNTIF(Raw!C:C,"H"))-4000,""),""))</f>
        <v/>
      </c>
      <c r="L254" s="3" t="str">
        <f t="shared" si="11"/>
        <v/>
      </c>
      <c r="M254" s="52" t="str">
        <f>IF(O254="","",(INDEX(Raw!D:D,MATCH(O254+2000,Raw!T:T,0))))</f>
        <v/>
      </c>
      <c r="N254" s="52" t="str">
        <f>IF(O254="","",(INDEX(Raw!A:A,MATCH(O254+2000,Raw!T:T,0))))</f>
        <v/>
      </c>
      <c r="O254" s="58" t="str">
        <f>(IFERROR(IF(LARGE(Raw!T:T,A254+COUNTIF(Raw!C:C,"H")+COUNTIF(Raw!C:C,"S"))-2000&gt;0,LARGE(Raw!T:T,A254+COUNTIF(Raw!C:C,"H")+COUNTIF(Raw!C:C,"S"))-2000,""),""))</f>
        <v/>
      </c>
    </row>
    <row r="255" spans="1:15" x14ac:dyDescent="0.3">
      <c r="A255">
        <v>252</v>
      </c>
      <c r="B255" s="3" t="str">
        <f t="shared" si="9"/>
        <v/>
      </c>
      <c r="C255" s="52" t="str">
        <f>IF(E255="","",(INDEX(Raw!D:D,MATCH(E255+6000,Raw!T:T,0))))</f>
        <v/>
      </c>
      <c r="D255" s="52" t="str">
        <f>IF(E255="","",(INDEX(Raw!A:A,MATCH(E255+6000,Raw!T:T,0))))</f>
        <v/>
      </c>
      <c r="E255" s="58" t="str">
        <f>(IFERROR(IF(LARGE(Raw!T:T,A255)-6000&gt;0,LARGE(Raw!T:T,A255)-6000,""),""))</f>
        <v/>
      </c>
      <c r="G255" s="3" t="str">
        <f t="shared" si="10"/>
        <v/>
      </c>
      <c r="H255" s="52" t="str">
        <f>IF(J255="","",(INDEX(Raw!D:D,MATCH(J255+4000,Raw!T:T,0))))</f>
        <v/>
      </c>
      <c r="I255" s="52" t="str">
        <f>IF(J255="","",(INDEX(Raw!A:A,MATCH(J255+4000,Raw!T:T,0))))</f>
        <v/>
      </c>
      <c r="J255" s="58" t="str">
        <f>(IFERROR(IF(LARGE(Raw!T:T,A255+COUNTIF(Raw!C:C,"H"))-4000&gt;0,LARGE(Raw!T:T,A255+COUNTIF(Raw!C:C,"H"))-4000,""),""))</f>
        <v/>
      </c>
      <c r="L255" s="3" t="str">
        <f t="shared" si="11"/>
        <v/>
      </c>
      <c r="M255" s="52" t="str">
        <f>IF(O255="","",(INDEX(Raw!D:D,MATCH(O255+2000,Raw!T:T,0))))</f>
        <v/>
      </c>
      <c r="N255" s="52" t="str">
        <f>IF(O255="","",(INDEX(Raw!A:A,MATCH(O255+2000,Raw!T:T,0))))</f>
        <v/>
      </c>
      <c r="O255" s="58" t="str">
        <f>(IFERROR(IF(LARGE(Raw!T:T,A255+COUNTIF(Raw!C:C,"H")+COUNTIF(Raw!C:C,"S"))-2000&gt;0,LARGE(Raw!T:T,A255+COUNTIF(Raw!C:C,"H")+COUNTIF(Raw!C:C,"S"))-2000,""),""))</f>
        <v/>
      </c>
    </row>
    <row r="256" spans="1:15" x14ac:dyDescent="0.3">
      <c r="A256">
        <v>253</v>
      </c>
      <c r="B256" s="3" t="str">
        <f t="shared" si="9"/>
        <v/>
      </c>
      <c r="C256" s="52" t="str">
        <f>IF(E256="","",(INDEX(Raw!D:D,MATCH(E256+6000,Raw!T:T,0))))</f>
        <v/>
      </c>
      <c r="D256" s="52" t="str">
        <f>IF(E256="","",(INDEX(Raw!A:A,MATCH(E256+6000,Raw!T:T,0))))</f>
        <v/>
      </c>
      <c r="E256" s="58" t="str">
        <f>(IFERROR(IF(LARGE(Raw!T:T,A256)-6000&gt;0,LARGE(Raw!T:T,A256)-6000,""),""))</f>
        <v/>
      </c>
      <c r="G256" s="3" t="str">
        <f t="shared" si="10"/>
        <v/>
      </c>
      <c r="H256" s="52" t="str">
        <f>IF(J256="","",(INDEX(Raw!D:D,MATCH(J256+4000,Raw!T:T,0))))</f>
        <v/>
      </c>
      <c r="I256" s="52" t="str">
        <f>IF(J256="","",(INDEX(Raw!A:A,MATCH(J256+4000,Raw!T:T,0))))</f>
        <v/>
      </c>
      <c r="J256" s="58" t="str">
        <f>(IFERROR(IF(LARGE(Raw!T:T,A256+COUNTIF(Raw!C:C,"H"))-4000&gt;0,LARGE(Raw!T:T,A256+COUNTIF(Raw!C:C,"H"))-4000,""),""))</f>
        <v/>
      </c>
      <c r="L256" s="3" t="str">
        <f t="shared" si="11"/>
        <v/>
      </c>
      <c r="M256" s="52" t="str">
        <f>IF(O256="","",(INDEX(Raw!D:D,MATCH(O256+2000,Raw!T:T,0))))</f>
        <v/>
      </c>
      <c r="N256" s="52" t="str">
        <f>IF(O256="","",(INDEX(Raw!A:A,MATCH(O256+2000,Raw!T:T,0))))</f>
        <v/>
      </c>
      <c r="O256" s="58" t="str">
        <f>(IFERROR(IF(LARGE(Raw!T:T,A256+COUNTIF(Raw!C:C,"H")+COUNTIF(Raw!C:C,"S"))-2000&gt;0,LARGE(Raw!T:T,A256+COUNTIF(Raw!C:C,"H")+COUNTIF(Raw!C:C,"S"))-2000,""),""))</f>
        <v/>
      </c>
    </row>
    <row r="257" spans="1:15" x14ac:dyDescent="0.3">
      <c r="A257">
        <v>254</v>
      </c>
      <c r="B257" s="3" t="str">
        <f t="shared" si="9"/>
        <v/>
      </c>
      <c r="C257" s="52" t="str">
        <f>IF(E257="","",(INDEX(Raw!D:D,MATCH(E257+6000,Raw!T:T,0))))</f>
        <v/>
      </c>
      <c r="D257" s="52" t="str">
        <f>IF(E257="","",(INDEX(Raw!A:A,MATCH(E257+6000,Raw!T:T,0))))</f>
        <v/>
      </c>
      <c r="E257" s="58" t="str">
        <f>(IFERROR(IF(LARGE(Raw!T:T,A257)-6000&gt;0,LARGE(Raw!T:T,A257)-6000,""),""))</f>
        <v/>
      </c>
      <c r="G257" s="3" t="str">
        <f t="shared" si="10"/>
        <v/>
      </c>
      <c r="H257" s="52" t="str">
        <f>IF(J257="","",(INDEX(Raw!D:D,MATCH(J257+4000,Raw!T:T,0))))</f>
        <v/>
      </c>
      <c r="I257" s="52" t="str">
        <f>IF(J257="","",(INDEX(Raw!A:A,MATCH(J257+4000,Raw!T:T,0))))</f>
        <v/>
      </c>
      <c r="J257" s="58" t="str">
        <f>(IFERROR(IF(LARGE(Raw!T:T,A257+COUNTIF(Raw!C:C,"H"))-4000&gt;0,LARGE(Raw!T:T,A257+COUNTIF(Raw!C:C,"H"))-4000,""),""))</f>
        <v/>
      </c>
      <c r="L257" s="3" t="str">
        <f t="shared" si="11"/>
        <v/>
      </c>
      <c r="M257" s="52" t="str">
        <f>IF(O257="","",(INDEX(Raw!D:D,MATCH(O257+2000,Raw!T:T,0))))</f>
        <v/>
      </c>
      <c r="N257" s="52" t="str">
        <f>IF(O257="","",(INDEX(Raw!A:A,MATCH(O257+2000,Raw!T:T,0))))</f>
        <v/>
      </c>
      <c r="O257" s="58" t="str">
        <f>(IFERROR(IF(LARGE(Raw!T:T,A257+COUNTIF(Raw!C:C,"H")+COUNTIF(Raw!C:C,"S"))-2000&gt;0,LARGE(Raw!T:T,A257+COUNTIF(Raw!C:C,"H")+COUNTIF(Raw!C:C,"S"))-2000,""),""))</f>
        <v/>
      </c>
    </row>
    <row r="258" spans="1:15" x14ac:dyDescent="0.3">
      <c r="A258">
        <v>255</v>
      </c>
      <c r="B258" s="3" t="str">
        <f t="shared" si="9"/>
        <v/>
      </c>
      <c r="C258" s="52" t="str">
        <f>IF(E258="","",(INDEX(Raw!D:D,MATCH(E258+6000,Raw!T:T,0))))</f>
        <v/>
      </c>
      <c r="D258" s="52" t="str">
        <f>IF(E258="","",(INDEX(Raw!A:A,MATCH(E258+6000,Raw!T:T,0))))</f>
        <v/>
      </c>
      <c r="E258" s="58" t="str">
        <f>(IFERROR(IF(LARGE(Raw!T:T,A258)-6000&gt;0,LARGE(Raw!T:T,A258)-6000,""),""))</f>
        <v/>
      </c>
      <c r="G258" s="3" t="str">
        <f t="shared" si="10"/>
        <v/>
      </c>
      <c r="H258" s="52" t="str">
        <f>IF(J258="","",(INDEX(Raw!D:D,MATCH(J258+4000,Raw!T:T,0))))</f>
        <v/>
      </c>
      <c r="I258" s="52" t="str">
        <f>IF(J258="","",(INDEX(Raw!A:A,MATCH(J258+4000,Raw!T:T,0))))</f>
        <v/>
      </c>
      <c r="J258" s="58" t="str">
        <f>(IFERROR(IF(LARGE(Raw!T:T,A258+COUNTIF(Raw!C:C,"H"))-4000&gt;0,LARGE(Raw!T:T,A258+COUNTIF(Raw!C:C,"H"))-4000,""),""))</f>
        <v/>
      </c>
      <c r="L258" s="3" t="str">
        <f t="shared" si="11"/>
        <v/>
      </c>
      <c r="M258" s="52" t="str">
        <f>IF(O258="","",(INDEX(Raw!D:D,MATCH(O258+2000,Raw!T:T,0))))</f>
        <v/>
      </c>
      <c r="N258" s="52" t="str">
        <f>IF(O258="","",(INDEX(Raw!A:A,MATCH(O258+2000,Raw!T:T,0))))</f>
        <v/>
      </c>
      <c r="O258" s="58" t="str">
        <f>(IFERROR(IF(LARGE(Raw!T:T,A258+COUNTIF(Raw!C:C,"H")+COUNTIF(Raw!C:C,"S"))-2000&gt;0,LARGE(Raw!T:T,A258+COUNTIF(Raw!C:C,"H")+COUNTIF(Raw!C:C,"S"))-2000,""),""))</f>
        <v/>
      </c>
    </row>
    <row r="259" spans="1:15" x14ac:dyDescent="0.3">
      <c r="A259">
        <v>256</v>
      </c>
      <c r="B259" s="3" t="str">
        <f t="shared" si="9"/>
        <v/>
      </c>
      <c r="C259" s="52" t="str">
        <f>IF(E259="","",(INDEX(Raw!D:D,MATCH(E259+6000,Raw!T:T,0))))</f>
        <v/>
      </c>
      <c r="D259" s="52" t="str">
        <f>IF(E259="","",(INDEX(Raw!A:A,MATCH(E259+6000,Raw!T:T,0))))</f>
        <v/>
      </c>
      <c r="E259" s="58" t="str">
        <f>(IFERROR(IF(LARGE(Raw!T:T,A259)-6000&gt;0,LARGE(Raw!T:T,A259)-6000,""),""))</f>
        <v/>
      </c>
      <c r="G259" s="3" t="str">
        <f t="shared" si="10"/>
        <v/>
      </c>
      <c r="H259" s="52" t="str">
        <f>IF(J259="","",(INDEX(Raw!D:D,MATCH(J259+4000,Raw!T:T,0))))</f>
        <v/>
      </c>
      <c r="I259" s="52" t="str">
        <f>IF(J259="","",(INDEX(Raw!A:A,MATCH(J259+4000,Raw!T:T,0))))</f>
        <v/>
      </c>
      <c r="J259" s="58" t="str">
        <f>(IFERROR(IF(LARGE(Raw!T:T,A259+COUNTIF(Raw!C:C,"H"))-4000&gt;0,LARGE(Raw!T:T,A259+COUNTIF(Raw!C:C,"H"))-4000,""),""))</f>
        <v/>
      </c>
      <c r="L259" s="3" t="str">
        <f t="shared" si="11"/>
        <v/>
      </c>
      <c r="M259" s="52" t="str">
        <f>IF(O259="","",(INDEX(Raw!D:D,MATCH(O259+2000,Raw!T:T,0))))</f>
        <v/>
      </c>
      <c r="N259" s="52" t="str">
        <f>IF(O259="","",(INDEX(Raw!A:A,MATCH(O259+2000,Raw!T:T,0))))</f>
        <v/>
      </c>
      <c r="O259" s="58" t="str">
        <f>(IFERROR(IF(LARGE(Raw!T:T,A259+COUNTIF(Raw!C:C,"H")+COUNTIF(Raw!C:C,"S"))-2000&gt;0,LARGE(Raw!T:T,A259+COUNTIF(Raw!C:C,"H")+COUNTIF(Raw!C:C,"S"))-2000,""),""))</f>
        <v/>
      </c>
    </row>
    <row r="260" spans="1:15" x14ac:dyDescent="0.3">
      <c r="A260">
        <v>257</v>
      </c>
      <c r="B260" s="3" t="str">
        <f t="shared" si="9"/>
        <v/>
      </c>
      <c r="C260" s="52" t="str">
        <f>IF(E260="","",(INDEX(Raw!D:D,MATCH(E260+6000,Raw!T:T,0))))</f>
        <v/>
      </c>
      <c r="D260" s="52" t="str">
        <f>IF(E260="","",(INDEX(Raw!A:A,MATCH(E260+6000,Raw!T:T,0))))</f>
        <v/>
      </c>
      <c r="E260" s="58" t="str">
        <f>(IFERROR(IF(LARGE(Raw!T:T,A260)-6000&gt;0,LARGE(Raw!T:T,A260)-6000,""),""))</f>
        <v/>
      </c>
      <c r="G260" s="3" t="str">
        <f t="shared" si="10"/>
        <v/>
      </c>
      <c r="H260" s="52" t="str">
        <f>IF(J260="","",(INDEX(Raw!D:D,MATCH(J260+4000,Raw!T:T,0))))</f>
        <v/>
      </c>
      <c r="I260" s="52" t="str">
        <f>IF(J260="","",(INDEX(Raw!A:A,MATCH(J260+4000,Raw!T:T,0))))</f>
        <v/>
      </c>
      <c r="J260" s="58" t="str">
        <f>(IFERROR(IF(LARGE(Raw!T:T,A260+COUNTIF(Raw!C:C,"H"))-4000&gt;0,LARGE(Raw!T:T,A260+COUNTIF(Raw!C:C,"H"))-4000,""),""))</f>
        <v/>
      </c>
      <c r="L260" s="3" t="str">
        <f t="shared" si="11"/>
        <v/>
      </c>
      <c r="M260" s="52" t="str">
        <f>IF(O260="","",(INDEX(Raw!D:D,MATCH(O260+2000,Raw!T:T,0))))</f>
        <v/>
      </c>
      <c r="N260" s="52" t="str">
        <f>IF(O260="","",(INDEX(Raw!A:A,MATCH(O260+2000,Raw!T:T,0))))</f>
        <v/>
      </c>
      <c r="O260" s="58" t="str">
        <f>(IFERROR(IF(LARGE(Raw!T:T,A260+COUNTIF(Raw!C:C,"H")+COUNTIF(Raw!C:C,"S"))-2000&gt;0,LARGE(Raw!T:T,A260+COUNTIF(Raw!C:C,"H")+COUNTIF(Raw!C:C,"S"))-2000,""),""))</f>
        <v/>
      </c>
    </row>
    <row r="261" spans="1:15" x14ac:dyDescent="0.3">
      <c r="A261">
        <v>258</v>
      </c>
      <c r="B261" s="3" t="str">
        <f t="shared" ref="B261:B324" si="12">IFERROR(IF(ROUND(E261,3)=ROUND(E260,3),B260,B260+1),"")</f>
        <v/>
      </c>
      <c r="C261" s="52" t="str">
        <f>IF(E261="","",(INDEX(Raw!D:D,MATCH(E261+6000,Raw!T:T,0))))</f>
        <v/>
      </c>
      <c r="D261" s="52" t="str">
        <f>IF(E261="","",(INDEX(Raw!A:A,MATCH(E261+6000,Raw!T:T,0))))</f>
        <v/>
      </c>
      <c r="E261" s="58" t="str">
        <f>(IFERROR(IF(LARGE(Raw!T:T,A261)-6000&gt;0,LARGE(Raw!T:T,A261)-6000,""),""))</f>
        <v/>
      </c>
      <c r="G261" s="3" t="str">
        <f t="shared" ref="G261:G324" si="13">IFERROR(IF(ROUND(J261,3)=ROUND(J260,3),G260,G260+1),"")</f>
        <v/>
      </c>
      <c r="H261" s="52" t="str">
        <f>IF(J261="","",(INDEX(Raw!D:D,MATCH(J261+4000,Raw!T:T,0))))</f>
        <v/>
      </c>
      <c r="I261" s="52" t="str">
        <f>IF(J261="","",(INDEX(Raw!A:A,MATCH(J261+4000,Raw!T:T,0))))</f>
        <v/>
      </c>
      <c r="J261" s="58" t="str">
        <f>(IFERROR(IF(LARGE(Raw!T:T,A261+COUNTIF(Raw!C:C,"H"))-4000&gt;0,LARGE(Raw!T:T,A261+COUNTIF(Raw!C:C,"H"))-4000,""),""))</f>
        <v/>
      </c>
      <c r="L261" s="3" t="str">
        <f t="shared" ref="L261:L324" si="14">IFERROR(IF(ROUND(O261,3)=ROUND(O260,3),L260,L260+1),"")</f>
        <v/>
      </c>
      <c r="M261" s="52" t="str">
        <f>IF(O261="","",(INDEX(Raw!D:D,MATCH(O261+2000,Raw!T:T,0))))</f>
        <v/>
      </c>
      <c r="N261" s="52" t="str">
        <f>IF(O261="","",(INDEX(Raw!A:A,MATCH(O261+2000,Raw!T:T,0))))</f>
        <v/>
      </c>
      <c r="O261" s="58" t="str">
        <f>(IFERROR(IF(LARGE(Raw!T:T,A261+COUNTIF(Raw!C:C,"H")+COUNTIF(Raw!C:C,"S"))-2000&gt;0,LARGE(Raw!T:T,A261+COUNTIF(Raw!C:C,"H")+COUNTIF(Raw!C:C,"S"))-2000,""),""))</f>
        <v/>
      </c>
    </row>
    <row r="262" spans="1:15" x14ac:dyDescent="0.3">
      <c r="A262">
        <v>259</v>
      </c>
      <c r="B262" s="3" t="str">
        <f t="shared" si="12"/>
        <v/>
      </c>
      <c r="C262" s="52" t="str">
        <f>IF(E262="","",(INDEX(Raw!D:D,MATCH(E262+6000,Raw!T:T,0))))</f>
        <v/>
      </c>
      <c r="D262" s="52" t="str">
        <f>IF(E262="","",(INDEX(Raw!A:A,MATCH(E262+6000,Raw!T:T,0))))</f>
        <v/>
      </c>
      <c r="E262" s="58" t="str">
        <f>(IFERROR(IF(LARGE(Raw!T:T,A262)-6000&gt;0,LARGE(Raw!T:T,A262)-6000,""),""))</f>
        <v/>
      </c>
      <c r="G262" s="3" t="str">
        <f t="shared" si="13"/>
        <v/>
      </c>
      <c r="H262" s="52" t="str">
        <f>IF(J262="","",(INDEX(Raw!D:D,MATCH(J262+4000,Raw!T:T,0))))</f>
        <v/>
      </c>
      <c r="I262" s="52" t="str">
        <f>IF(J262="","",(INDEX(Raw!A:A,MATCH(J262+4000,Raw!T:T,0))))</f>
        <v/>
      </c>
      <c r="J262" s="58" t="str">
        <f>(IFERROR(IF(LARGE(Raw!T:T,A262+COUNTIF(Raw!C:C,"H"))-4000&gt;0,LARGE(Raw!T:T,A262+COUNTIF(Raw!C:C,"H"))-4000,""),""))</f>
        <v/>
      </c>
      <c r="L262" s="3" t="str">
        <f t="shared" si="14"/>
        <v/>
      </c>
      <c r="M262" s="52" t="str">
        <f>IF(O262="","",(INDEX(Raw!D:D,MATCH(O262+2000,Raw!T:T,0))))</f>
        <v/>
      </c>
      <c r="N262" s="52" t="str">
        <f>IF(O262="","",(INDEX(Raw!A:A,MATCH(O262+2000,Raw!T:T,0))))</f>
        <v/>
      </c>
      <c r="O262" s="58" t="str">
        <f>(IFERROR(IF(LARGE(Raw!T:T,A262+COUNTIF(Raw!C:C,"H")+COUNTIF(Raw!C:C,"S"))-2000&gt;0,LARGE(Raw!T:T,A262+COUNTIF(Raw!C:C,"H")+COUNTIF(Raw!C:C,"S"))-2000,""),""))</f>
        <v/>
      </c>
    </row>
    <row r="263" spans="1:15" x14ac:dyDescent="0.3">
      <c r="A263">
        <v>260</v>
      </c>
      <c r="B263" s="3" t="str">
        <f t="shared" si="12"/>
        <v/>
      </c>
      <c r="C263" s="52" t="str">
        <f>IF(E263="","",(INDEX(Raw!D:D,MATCH(E263+6000,Raw!T:T,0))))</f>
        <v/>
      </c>
      <c r="D263" s="52" t="str">
        <f>IF(E263="","",(INDEX(Raw!A:A,MATCH(E263+6000,Raw!T:T,0))))</f>
        <v/>
      </c>
      <c r="E263" s="58" t="str">
        <f>(IFERROR(IF(LARGE(Raw!T:T,A263)-6000&gt;0,LARGE(Raw!T:T,A263)-6000,""),""))</f>
        <v/>
      </c>
      <c r="G263" s="3" t="str">
        <f t="shared" si="13"/>
        <v/>
      </c>
      <c r="H263" s="52" t="str">
        <f>IF(J263="","",(INDEX(Raw!D:D,MATCH(J263+4000,Raw!T:T,0))))</f>
        <v/>
      </c>
      <c r="I263" s="52" t="str">
        <f>IF(J263="","",(INDEX(Raw!A:A,MATCH(J263+4000,Raw!T:T,0))))</f>
        <v/>
      </c>
      <c r="J263" s="58" t="str">
        <f>(IFERROR(IF(LARGE(Raw!T:T,A263+COUNTIF(Raw!C:C,"H"))-4000&gt;0,LARGE(Raw!T:T,A263+COUNTIF(Raw!C:C,"H"))-4000,""),""))</f>
        <v/>
      </c>
      <c r="L263" s="3" t="str">
        <f t="shared" si="14"/>
        <v/>
      </c>
      <c r="M263" s="52" t="str">
        <f>IF(O263="","",(INDEX(Raw!D:D,MATCH(O263+2000,Raw!T:T,0))))</f>
        <v/>
      </c>
      <c r="N263" s="52" t="str">
        <f>IF(O263="","",(INDEX(Raw!A:A,MATCH(O263+2000,Raw!T:T,0))))</f>
        <v/>
      </c>
      <c r="O263" s="58" t="str">
        <f>(IFERROR(IF(LARGE(Raw!T:T,A263+COUNTIF(Raw!C:C,"H")+COUNTIF(Raw!C:C,"S"))-2000&gt;0,LARGE(Raw!T:T,A263+COUNTIF(Raw!C:C,"H")+COUNTIF(Raw!C:C,"S"))-2000,""),""))</f>
        <v/>
      </c>
    </row>
    <row r="264" spans="1:15" x14ac:dyDescent="0.3">
      <c r="A264">
        <v>261</v>
      </c>
      <c r="B264" s="3" t="str">
        <f t="shared" si="12"/>
        <v/>
      </c>
      <c r="C264" s="52" t="str">
        <f>IF(E264="","",(INDEX(Raw!D:D,MATCH(E264+6000,Raw!T:T,0))))</f>
        <v/>
      </c>
      <c r="D264" s="52" t="str">
        <f>IF(E264="","",(INDEX(Raw!A:A,MATCH(E264+6000,Raw!T:T,0))))</f>
        <v/>
      </c>
      <c r="E264" s="58" t="str">
        <f>(IFERROR(IF(LARGE(Raw!T:T,A264)-6000&gt;0,LARGE(Raw!T:T,A264)-6000,""),""))</f>
        <v/>
      </c>
      <c r="G264" s="3" t="str">
        <f t="shared" si="13"/>
        <v/>
      </c>
      <c r="H264" s="52" t="str">
        <f>IF(J264="","",(INDEX(Raw!D:D,MATCH(J264+4000,Raw!T:T,0))))</f>
        <v/>
      </c>
      <c r="I264" s="52" t="str">
        <f>IF(J264="","",(INDEX(Raw!A:A,MATCH(J264+4000,Raw!T:T,0))))</f>
        <v/>
      </c>
      <c r="J264" s="58" t="str">
        <f>(IFERROR(IF(LARGE(Raw!T:T,A264+COUNTIF(Raw!C:C,"H"))-4000&gt;0,LARGE(Raw!T:T,A264+COUNTIF(Raw!C:C,"H"))-4000,""),""))</f>
        <v/>
      </c>
      <c r="L264" s="3" t="str">
        <f t="shared" si="14"/>
        <v/>
      </c>
      <c r="M264" s="52" t="str">
        <f>IF(O264="","",(INDEX(Raw!D:D,MATCH(O264+2000,Raw!T:T,0))))</f>
        <v/>
      </c>
      <c r="N264" s="52" t="str">
        <f>IF(O264="","",(INDEX(Raw!A:A,MATCH(O264+2000,Raw!T:T,0))))</f>
        <v/>
      </c>
      <c r="O264" s="58" t="str">
        <f>(IFERROR(IF(LARGE(Raw!T:T,A264+COUNTIF(Raw!C:C,"H")+COUNTIF(Raw!C:C,"S"))-2000&gt;0,LARGE(Raw!T:T,A264+COUNTIF(Raw!C:C,"H")+COUNTIF(Raw!C:C,"S"))-2000,""),""))</f>
        <v/>
      </c>
    </row>
    <row r="265" spans="1:15" x14ac:dyDescent="0.3">
      <c r="A265">
        <v>262</v>
      </c>
      <c r="B265" s="3" t="str">
        <f t="shared" si="12"/>
        <v/>
      </c>
      <c r="C265" s="52" t="str">
        <f>IF(E265="","",(INDEX(Raw!D:D,MATCH(E265+6000,Raw!T:T,0))))</f>
        <v/>
      </c>
      <c r="D265" s="52" t="str">
        <f>IF(E265="","",(INDEX(Raw!A:A,MATCH(E265+6000,Raw!T:T,0))))</f>
        <v/>
      </c>
      <c r="E265" s="58" t="str">
        <f>(IFERROR(IF(LARGE(Raw!T:T,A265)-6000&gt;0,LARGE(Raw!T:T,A265)-6000,""),""))</f>
        <v/>
      </c>
      <c r="G265" s="3" t="str">
        <f t="shared" si="13"/>
        <v/>
      </c>
      <c r="H265" s="52" t="str">
        <f>IF(J265="","",(INDEX(Raw!D:D,MATCH(J265+4000,Raw!T:T,0))))</f>
        <v/>
      </c>
      <c r="I265" s="52" t="str">
        <f>IF(J265="","",(INDEX(Raw!A:A,MATCH(J265+4000,Raw!T:T,0))))</f>
        <v/>
      </c>
      <c r="J265" s="58" t="str">
        <f>(IFERROR(IF(LARGE(Raw!T:T,A265+COUNTIF(Raw!C:C,"H"))-4000&gt;0,LARGE(Raw!T:T,A265+COUNTIF(Raw!C:C,"H"))-4000,""),""))</f>
        <v/>
      </c>
      <c r="L265" s="3" t="str">
        <f t="shared" si="14"/>
        <v/>
      </c>
      <c r="M265" s="52" t="str">
        <f>IF(O265="","",(INDEX(Raw!D:D,MATCH(O265+2000,Raw!T:T,0))))</f>
        <v/>
      </c>
      <c r="N265" s="52" t="str">
        <f>IF(O265="","",(INDEX(Raw!A:A,MATCH(O265+2000,Raw!T:T,0))))</f>
        <v/>
      </c>
      <c r="O265" s="58" t="str">
        <f>(IFERROR(IF(LARGE(Raw!T:T,A265+COUNTIF(Raw!C:C,"H")+COUNTIF(Raw!C:C,"S"))-2000&gt;0,LARGE(Raw!T:T,A265+COUNTIF(Raw!C:C,"H")+COUNTIF(Raw!C:C,"S"))-2000,""),""))</f>
        <v/>
      </c>
    </row>
    <row r="266" spans="1:15" x14ac:dyDescent="0.3">
      <c r="A266">
        <v>263</v>
      </c>
      <c r="B266" s="3" t="str">
        <f t="shared" si="12"/>
        <v/>
      </c>
      <c r="C266" s="52" t="str">
        <f>IF(E266="","",(INDEX(Raw!D:D,MATCH(E266+6000,Raw!T:T,0))))</f>
        <v/>
      </c>
      <c r="D266" s="52" t="str">
        <f>IF(E266="","",(INDEX(Raw!A:A,MATCH(E266+6000,Raw!T:T,0))))</f>
        <v/>
      </c>
      <c r="E266" s="58" t="str">
        <f>(IFERROR(IF(LARGE(Raw!T:T,A266)-6000&gt;0,LARGE(Raw!T:T,A266)-6000,""),""))</f>
        <v/>
      </c>
      <c r="G266" s="3" t="str">
        <f t="shared" si="13"/>
        <v/>
      </c>
      <c r="H266" s="52" t="str">
        <f>IF(J266="","",(INDEX(Raw!D:D,MATCH(J266+4000,Raw!T:T,0))))</f>
        <v/>
      </c>
      <c r="I266" s="52" t="str">
        <f>IF(J266="","",(INDEX(Raw!A:A,MATCH(J266+4000,Raw!T:T,0))))</f>
        <v/>
      </c>
      <c r="J266" s="58" t="str">
        <f>(IFERROR(IF(LARGE(Raw!T:T,A266+COUNTIF(Raw!C:C,"H"))-4000&gt;0,LARGE(Raw!T:T,A266+COUNTIF(Raw!C:C,"H"))-4000,""),""))</f>
        <v/>
      </c>
      <c r="L266" s="3" t="str">
        <f t="shared" si="14"/>
        <v/>
      </c>
      <c r="M266" s="52" t="str">
        <f>IF(O266="","",(INDEX(Raw!D:D,MATCH(O266+2000,Raw!T:T,0))))</f>
        <v/>
      </c>
      <c r="N266" s="52" t="str">
        <f>IF(O266="","",(INDEX(Raw!A:A,MATCH(O266+2000,Raw!T:T,0))))</f>
        <v/>
      </c>
      <c r="O266" s="58" t="str">
        <f>(IFERROR(IF(LARGE(Raw!T:T,A266+COUNTIF(Raw!C:C,"H")+COUNTIF(Raw!C:C,"S"))-2000&gt;0,LARGE(Raw!T:T,A266+COUNTIF(Raw!C:C,"H")+COUNTIF(Raw!C:C,"S"))-2000,""),""))</f>
        <v/>
      </c>
    </row>
    <row r="267" spans="1:15" x14ac:dyDescent="0.3">
      <c r="A267">
        <v>264</v>
      </c>
      <c r="B267" s="3" t="str">
        <f t="shared" si="12"/>
        <v/>
      </c>
      <c r="C267" s="52" t="str">
        <f>IF(E267="","",(INDEX(Raw!D:D,MATCH(E267+6000,Raw!T:T,0))))</f>
        <v/>
      </c>
      <c r="D267" s="52" t="str">
        <f>IF(E267="","",(INDEX(Raw!A:A,MATCH(E267+6000,Raw!T:T,0))))</f>
        <v/>
      </c>
      <c r="E267" s="58" t="str">
        <f>(IFERROR(IF(LARGE(Raw!T:T,A267)-6000&gt;0,LARGE(Raw!T:T,A267)-6000,""),""))</f>
        <v/>
      </c>
      <c r="G267" s="3" t="str">
        <f t="shared" si="13"/>
        <v/>
      </c>
      <c r="H267" s="52" t="str">
        <f>IF(J267="","",(INDEX(Raw!D:D,MATCH(J267+4000,Raw!T:T,0))))</f>
        <v/>
      </c>
      <c r="I267" s="52" t="str">
        <f>IF(J267="","",(INDEX(Raw!A:A,MATCH(J267+4000,Raw!T:T,0))))</f>
        <v/>
      </c>
      <c r="J267" s="58" t="str">
        <f>(IFERROR(IF(LARGE(Raw!T:T,A267+COUNTIF(Raw!C:C,"H"))-4000&gt;0,LARGE(Raw!T:T,A267+COUNTIF(Raw!C:C,"H"))-4000,""),""))</f>
        <v/>
      </c>
      <c r="L267" s="3" t="str">
        <f t="shared" si="14"/>
        <v/>
      </c>
      <c r="M267" s="52" t="str">
        <f>IF(O267="","",(INDEX(Raw!D:D,MATCH(O267+2000,Raw!T:T,0))))</f>
        <v/>
      </c>
      <c r="N267" s="52" t="str">
        <f>IF(O267="","",(INDEX(Raw!A:A,MATCH(O267+2000,Raw!T:T,0))))</f>
        <v/>
      </c>
      <c r="O267" s="58" t="str">
        <f>(IFERROR(IF(LARGE(Raw!T:T,A267+COUNTIF(Raw!C:C,"H")+COUNTIF(Raw!C:C,"S"))-2000&gt;0,LARGE(Raw!T:T,A267+COUNTIF(Raw!C:C,"H")+COUNTIF(Raw!C:C,"S"))-2000,""),""))</f>
        <v/>
      </c>
    </row>
    <row r="268" spans="1:15" x14ac:dyDescent="0.3">
      <c r="A268">
        <v>265</v>
      </c>
      <c r="B268" s="3" t="str">
        <f t="shared" si="12"/>
        <v/>
      </c>
      <c r="C268" s="52" t="str">
        <f>IF(E268="","",(INDEX(Raw!D:D,MATCH(E268+6000,Raw!T:T,0))))</f>
        <v/>
      </c>
      <c r="D268" s="52" t="str">
        <f>IF(E268="","",(INDEX(Raw!A:A,MATCH(E268+6000,Raw!T:T,0))))</f>
        <v/>
      </c>
      <c r="E268" s="58" t="str">
        <f>(IFERROR(IF(LARGE(Raw!T:T,A268)-6000&gt;0,LARGE(Raw!T:T,A268)-6000,""),""))</f>
        <v/>
      </c>
      <c r="G268" s="3" t="str">
        <f t="shared" si="13"/>
        <v/>
      </c>
      <c r="H268" s="52" t="str">
        <f>IF(J268="","",(INDEX(Raw!D:D,MATCH(J268+4000,Raw!T:T,0))))</f>
        <v/>
      </c>
      <c r="I268" s="52" t="str">
        <f>IF(J268="","",(INDEX(Raw!A:A,MATCH(J268+4000,Raw!T:T,0))))</f>
        <v/>
      </c>
      <c r="J268" s="58" t="str">
        <f>(IFERROR(IF(LARGE(Raw!T:T,A268+COUNTIF(Raw!C:C,"H"))-4000&gt;0,LARGE(Raw!T:T,A268+COUNTIF(Raw!C:C,"H"))-4000,""),""))</f>
        <v/>
      </c>
      <c r="L268" s="3" t="str">
        <f t="shared" si="14"/>
        <v/>
      </c>
      <c r="M268" s="52" t="str">
        <f>IF(O268="","",(INDEX(Raw!D:D,MATCH(O268+2000,Raw!T:T,0))))</f>
        <v/>
      </c>
      <c r="N268" s="52" t="str">
        <f>IF(O268="","",(INDEX(Raw!A:A,MATCH(O268+2000,Raw!T:T,0))))</f>
        <v/>
      </c>
      <c r="O268" s="58" t="str">
        <f>(IFERROR(IF(LARGE(Raw!T:T,A268+COUNTIF(Raw!C:C,"H")+COUNTIF(Raw!C:C,"S"))-2000&gt;0,LARGE(Raw!T:T,A268+COUNTIF(Raw!C:C,"H")+COUNTIF(Raw!C:C,"S"))-2000,""),""))</f>
        <v/>
      </c>
    </row>
    <row r="269" spans="1:15" x14ac:dyDescent="0.3">
      <c r="A269">
        <v>266</v>
      </c>
      <c r="B269" s="3" t="str">
        <f t="shared" si="12"/>
        <v/>
      </c>
      <c r="C269" s="52" t="str">
        <f>IF(E269="","",(INDEX(Raw!D:D,MATCH(E269+6000,Raw!T:T,0))))</f>
        <v/>
      </c>
      <c r="D269" s="52" t="str">
        <f>IF(E269="","",(INDEX(Raw!A:A,MATCH(E269+6000,Raw!T:T,0))))</f>
        <v/>
      </c>
      <c r="E269" s="58" t="str">
        <f>(IFERROR(IF(LARGE(Raw!T:T,A269)-6000&gt;0,LARGE(Raw!T:T,A269)-6000,""),""))</f>
        <v/>
      </c>
      <c r="G269" s="3" t="str">
        <f t="shared" si="13"/>
        <v/>
      </c>
      <c r="H269" s="52" t="str">
        <f>IF(J269="","",(INDEX(Raw!D:D,MATCH(J269+4000,Raw!T:T,0))))</f>
        <v/>
      </c>
      <c r="I269" s="52" t="str">
        <f>IF(J269="","",(INDEX(Raw!A:A,MATCH(J269+4000,Raw!T:T,0))))</f>
        <v/>
      </c>
      <c r="J269" s="58" t="str">
        <f>(IFERROR(IF(LARGE(Raw!T:T,A269+COUNTIF(Raw!C:C,"H"))-4000&gt;0,LARGE(Raw!T:T,A269+COUNTIF(Raw!C:C,"H"))-4000,""),""))</f>
        <v/>
      </c>
      <c r="L269" s="3" t="str">
        <f t="shared" si="14"/>
        <v/>
      </c>
      <c r="M269" s="52" t="str">
        <f>IF(O269="","",(INDEX(Raw!D:D,MATCH(O269+2000,Raw!T:T,0))))</f>
        <v/>
      </c>
      <c r="N269" s="52" t="str">
        <f>IF(O269="","",(INDEX(Raw!A:A,MATCH(O269+2000,Raw!T:T,0))))</f>
        <v/>
      </c>
      <c r="O269" s="58" t="str">
        <f>(IFERROR(IF(LARGE(Raw!T:T,A269+COUNTIF(Raw!C:C,"H")+COUNTIF(Raw!C:C,"S"))-2000&gt;0,LARGE(Raw!T:T,A269+COUNTIF(Raw!C:C,"H")+COUNTIF(Raw!C:C,"S"))-2000,""),""))</f>
        <v/>
      </c>
    </row>
    <row r="270" spans="1:15" x14ac:dyDescent="0.3">
      <c r="A270">
        <v>267</v>
      </c>
      <c r="B270" s="3" t="str">
        <f t="shared" si="12"/>
        <v/>
      </c>
      <c r="C270" s="52" t="str">
        <f>IF(E270="","",(INDEX(Raw!D:D,MATCH(E270+6000,Raw!T:T,0))))</f>
        <v/>
      </c>
      <c r="D270" s="52" t="str">
        <f>IF(E270="","",(INDEX(Raw!A:A,MATCH(E270+6000,Raw!T:T,0))))</f>
        <v/>
      </c>
      <c r="E270" s="58" t="str">
        <f>(IFERROR(IF(LARGE(Raw!T:T,A270)-6000&gt;0,LARGE(Raw!T:T,A270)-6000,""),""))</f>
        <v/>
      </c>
      <c r="G270" s="3" t="str">
        <f t="shared" si="13"/>
        <v/>
      </c>
      <c r="H270" s="52" t="str">
        <f>IF(J270="","",(INDEX(Raw!D:D,MATCH(J270+4000,Raw!T:T,0))))</f>
        <v/>
      </c>
      <c r="I270" s="52" t="str">
        <f>IF(J270="","",(INDEX(Raw!A:A,MATCH(J270+4000,Raw!T:T,0))))</f>
        <v/>
      </c>
      <c r="J270" s="58" t="str">
        <f>(IFERROR(IF(LARGE(Raw!T:T,A270+COUNTIF(Raw!C:C,"H"))-4000&gt;0,LARGE(Raw!T:T,A270+COUNTIF(Raw!C:C,"H"))-4000,""),""))</f>
        <v/>
      </c>
      <c r="L270" s="3" t="str">
        <f t="shared" si="14"/>
        <v/>
      </c>
      <c r="M270" s="52" t="str">
        <f>IF(O270="","",(INDEX(Raw!D:D,MATCH(O270+2000,Raw!T:T,0))))</f>
        <v/>
      </c>
      <c r="N270" s="52" t="str">
        <f>IF(O270="","",(INDEX(Raw!A:A,MATCH(O270+2000,Raw!T:T,0))))</f>
        <v/>
      </c>
      <c r="O270" s="58" t="str">
        <f>(IFERROR(IF(LARGE(Raw!T:T,A270+COUNTIF(Raw!C:C,"H")+COUNTIF(Raw!C:C,"S"))-2000&gt;0,LARGE(Raw!T:T,A270+COUNTIF(Raw!C:C,"H")+COUNTIF(Raw!C:C,"S"))-2000,""),""))</f>
        <v/>
      </c>
    </row>
    <row r="271" spans="1:15" x14ac:dyDescent="0.3">
      <c r="A271">
        <v>268</v>
      </c>
      <c r="B271" s="3" t="str">
        <f t="shared" si="12"/>
        <v/>
      </c>
      <c r="C271" s="52" t="str">
        <f>IF(E271="","",(INDEX(Raw!D:D,MATCH(E271+6000,Raw!T:T,0))))</f>
        <v/>
      </c>
      <c r="D271" s="52" t="str">
        <f>IF(E271="","",(INDEX(Raw!A:A,MATCH(E271+6000,Raw!T:T,0))))</f>
        <v/>
      </c>
      <c r="E271" s="58" t="str">
        <f>(IFERROR(IF(LARGE(Raw!T:T,A271)-6000&gt;0,LARGE(Raw!T:T,A271)-6000,""),""))</f>
        <v/>
      </c>
      <c r="G271" s="3" t="str">
        <f t="shared" si="13"/>
        <v/>
      </c>
      <c r="H271" s="52" t="str">
        <f>IF(J271="","",(INDEX(Raw!D:D,MATCH(J271+4000,Raw!T:T,0))))</f>
        <v/>
      </c>
      <c r="I271" s="52" t="str">
        <f>IF(J271="","",(INDEX(Raw!A:A,MATCH(J271+4000,Raw!T:T,0))))</f>
        <v/>
      </c>
      <c r="J271" s="58" t="str">
        <f>(IFERROR(IF(LARGE(Raw!T:T,A271+COUNTIF(Raw!C:C,"H"))-4000&gt;0,LARGE(Raw!T:T,A271+COUNTIF(Raw!C:C,"H"))-4000,""),""))</f>
        <v/>
      </c>
      <c r="L271" s="3" t="str">
        <f t="shared" si="14"/>
        <v/>
      </c>
      <c r="M271" s="52" t="str">
        <f>IF(O271="","",(INDEX(Raw!D:D,MATCH(O271+2000,Raw!T:T,0))))</f>
        <v/>
      </c>
      <c r="N271" s="52" t="str">
        <f>IF(O271="","",(INDEX(Raw!A:A,MATCH(O271+2000,Raw!T:T,0))))</f>
        <v/>
      </c>
      <c r="O271" s="58" t="str">
        <f>(IFERROR(IF(LARGE(Raw!T:T,A271+COUNTIF(Raw!C:C,"H")+COUNTIF(Raw!C:C,"S"))-2000&gt;0,LARGE(Raw!T:T,A271+COUNTIF(Raw!C:C,"H")+COUNTIF(Raw!C:C,"S"))-2000,""),""))</f>
        <v/>
      </c>
    </row>
    <row r="272" spans="1:15" x14ac:dyDescent="0.3">
      <c r="A272">
        <v>269</v>
      </c>
      <c r="B272" s="3" t="str">
        <f t="shared" si="12"/>
        <v/>
      </c>
      <c r="C272" s="52" t="str">
        <f>IF(E272="","",(INDEX(Raw!D:D,MATCH(E272+6000,Raw!T:T,0))))</f>
        <v/>
      </c>
      <c r="D272" s="52" t="str">
        <f>IF(E272="","",(INDEX(Raw!A:A,MATCH(E272+6000,Raw!T:T,0))))</f>
        <v/>
      </c>
      <c r="E272" s="58" t="str">
        <f>(IFERROR(IF(LARGE(Raw!T:T,A272)-6000&gt;0,LARGE(Raw!T:T,A272)-6000,""),""))</f>
        <v/>
      </c>
      <c r="G272" s="3" t="str">
        <f t="shared" si="13"/>
        <v/>
      </c>
      <c r="H272" s="52" t="str">
        <f>IF(J272="","",(INDEX(Raw!D:D,MATCH(J272+4000,Raw!T:T,0))))</f>
        <v/>
      </c>
      <c r="I272" s="52" t="str">
        <f>IF(J272="","",(INDEX(Raw!A:A,MATCH(J272+4000,Raw!T:T,0))))</f>
        <v/>
      </c>
      <c r="J272" s="58" t="str">
        <f>(IFERROR(IF(LARGE(Raw!T:T,A272+COUNTIF(Raw!C:C,"H"))-4000&gt;0,LARGE(Raw!T:T,A272+COUNTIF(Raw!C:C,"H"))-4000,""),""))</f>
        <v/>
      </c>
      <c r="L272" s="3" t="str">
        <f t="shared" si="14"/>
        <v/>
      </c>
      <c r="M272" s="52" t="str">
        <f>IF(O272="","",(INDEX(Raw!D:D,MATCH(O272+2000,Raw!T:T,0))))</f>
        <v/>
      </c>
      <c r="N272" s="52" t="str">
        <f>IF(O272="","",(INDEX(Raw!A:A,MATCH(O272+2000,Raw!T:T,0))))</f>
        <v/>
      </c>
      <c r="O272" s="58" t="str">
        <f>(IFERROR(IF(LARGE(Raw!T:T,A272+COUNTIF(Raw!C:C,"H")+COUNTIF(Raw!C:C,"S"))-2000&gt;0,LARGE(Raw!T:T,A272+COUNTIF(Raw!C:C,"H")+COUNTIF(Raw!C:C,"S"))-2000,""),""))</f>
        <v/>
      </c>
    </row>
    <row r="273" spans="1:15" x14ac:dyDescent="0.3">
      <c r="A273">
        <v>270</v>
      </c>
      <c r="B273" s="3" t="str">
        <f t="shared" si="12"/>
        <v/>
      </c>
      <c r="C273" s="52" t="str">
        <f>IF(E273="","",(INDEX(Raw!D:D,MATCH(E273+6000,Raw!T:T,0))))</f>
        <v/>
      </c>
      <c r="D273" s="52" t="str">
        <f>IF(E273="","",(INDEX(Raw!A:A,MATCH(E273+6000,Raw!T:T,0))))</f>
        <v/>
      </c>
      <c r="E273" s="58" t="str">
        <f>(IFERROR(IF(LARGE(Raw!T:T,A273)-6000&gt;0,LARGE(Raw!T:T,A273)-6000,""),""))</f>
        <v/>
      </c>
      <c r="G273" s="3" t="str">
        <f t="shared" si="13"/>
        <v/>
      </c>
      <c r="H273" s="52" t="str">
        <f>IF(J273="","",(INDEX(Raw!D:D,MATCH(J273+4000,Raw!T:T,0))))</f>
        <v/>
      </c>
      <c r="I273" s="52" t="str">
        <f>IF(J273="","",(INDEX(Raw!A:A,MATCH(J273+4000,Raw!T:T,0))))</f>
        <v/>
      </c>
      <c r="J273" s="58" t="str">
        <f>(IFERROR(IF(LARGE(Raw!T:T,A273+COUNTIF(Raw!C:C,"H"))-4000&gt;0,LARGE(Raw!T:T,A273+COUNTIF(Raw!C:C,"H"))-4000,""),""))</f>
        <v/>
      </c>
      <c r="L273" s="3" t="str">
        <f t="shared" si="14"/>
        <v/>
      </c>
      <c r="M273" s="52" t="str">
        <f>IF(O273="","",(INDEX(Raw!D:D,MATCH(O273+2000,Raw!T:T,0))))</f>
        <v/>
      </c>
      <c r="N273" s="52" t="str">
        <f>IF(O273="","",(INDEX(Raw!A:A,MATCH(O273+2000,Raw!T:T,0))))</f>
        <v/>
      </c>
      <c r="O273" s="58" t="str">
        <f>(IFERROR(IF(LARGE(Raw!T:T,A273+COUNTIF(Raw!C:C,"H")+COUNTIF(Raw!C:C,"S"))-2000&gt;0,LARGE(Raw!T:T,A273+COUNTIF(Raw!C:C,"H")+COUNTIF(Raw!C:C,"S"))-2000,""),""))</f>
        <v/>
      </c>
    </row>
    <row r="274" spans="1:15" x14ac:dyDescent="0.3">
      <c r="A274">
        <v>271</v>
      </c>
      <c r="B274" s="3" t="str">
        <f t="shared" si="12"/>
        <v/>
      </c>
      <c r="C274" s="52" t="str">
        <f>IF(E274="","",(INDEX(Raw!D:D,MATCH(E274+6000,Raw!T:T,0))))</f>
        <v/>
      </c>
      <c r="D274" s="52" t="str">
        <f>IF(E274="","",(INDEX(Raw!A:A,MATCH(E274+6000,Raw!T:T,0))))</f>
        <v/>
      </c>
      <c r="E274" s="58" t="str">
        <f>(IFERROR(IF(LARGE(Raw!T:T,A274)-6000&gt;0,LARGE(Raw!T:T,A274)-6000,""),""))</f>
        <v/>
      </c>
      <c r="G274" s="3" t="str">
        <f t="shared" si="13"/>
        <v/>
      </c>
      <c r="H274" s="52" t="str">
        <f>IF(J274="","",(INDEX(Raw!D:D,MATCH(J274+4000,Raw!T:T,0))))</f>
        <v/>
      </c>
      <c r="I274" s="52" t="str">
        <f>IF(J274="","",(INDEX(Raw!A:A,MATCH(J274+4000,Raw!T:T,0))))</f>
        <v/>
      </c>
      <c r="J274" s="58" t="str">
        <f>(IFERROR(IF(LARGE(Raw!T:T,A274+COUNTIF(Raw!C:C,"H"))-4000&gt;0,LARGE(Raw!T:T,A274+COUNTIF(Raw!C:C,"H"))-4000,""),""))</f>
        <v/>
      </c>
      <c r="L274" s="3" t="str">
        <f t="shared" si="14"/>
        <v/>
      </c>
      <c r="M274" s="52" t="str">
        <f>IF(O274="","",(INDEX(Raw!D:D,MATCH(O274+2000,Raw!T:T,0))))</f>
        <v/>
      </c>
      <c r="N274" s="52" t="str">
        <f>IF(O274="","",(INDEX(Raw!A:A,MATCH(O274+2000,Raw!T:T,0))))</f>
        <v/>
      </c>
      <c r="O274" s="58" t="str">
        <f>(IFERROR(IF(LARGE(Raw!T:T,A274+COUNTIF(Raw!C:C,"H")+COUNTIF(Raw!C:C,"S"))-2000&gt;0,LARGE(Raw!T:T,A274+COUNTIF(Raw!C:C,"H")+COUNTIF(Raw!C:C,"S"))-2000,""),""))</f>
        <v/>
      </c>
    </row>
    <row r="275" spans="1:15" x14ac:dyDescent="0.3">
      <c r="A275">
        <v>272</v>
      </c>
      <c r="B275" s="3" t="str">
        <f t="shared" si="12"/>
        <v/>
      </c>
      <c r="C275" s="52" t="str">
        <f>IF(E275="","",(INDEX(Raw!D:D,MATCH(E275+6000,Raw!T:T,0))))</f>
        <v/>
      </c>
      <c r="D275" s="52" t="str">
        <f>IF(E275="","",(INDEX(Raw!A:A,MATCH(E275+6000,Raw!T:T,0))))</f>
        <v/>
      </c>
      <c r="E275" s="58" t="str">
        <f>(IFERROR(IF(LARGE(Raw!T:T,A275)-6000&gt;0,LARGE(Raw!T:T,A275)-6000,""),""))</f>
        <v/>
      </c>
      <c r="G275" s="3" t="str">
        <f t="shared" si="13"/>
        <v/>
      </c>
      <c r="H275" s="52" t="str">
        <f>IF(J275="","",(INDEX(Raw!D:D,MATCH(J275+4000,Raw!T:T,0))))</f>
        <v/>
      </c>
      <c r="I275" s="52" t="str">
        <f>IF(J275="","",(INDEX(Raw!A:A,MATCH(J275+4000,Raw!T:T,0))))</f>
        <v/>
      </c>
      <c r="J275" s="58" t="str">
        <f>(IFERROR(IF(LARGE(Raw!T:T,A275+COUNTIF(Raw!C:C,"H"))-4000&gt;0,LARGE(Raw!T:T,A275+COUNTIF(Raw!C:C,"H"))-4000,""),""))</f>
        <v/>
      </c>
      <c r="L275" s="3" t="str">
        <f t="shared" si="14"/>
        <v/>
      </c>
      <c r="M275" s="52" t="str">
        <f>IF(O275="","",(INDEX(Raw!D:D,MATCH(O275+2000,Raw!T:T,0))))</f>
        <v/>
      </c>
      <c r="N275" s="52" t="str">
        <f>IF(O275="","",(INDEX(Raw!A:A,MATCH(O275+2000,Raw!T:T,0))))</f>
        <v/>
      </c>
      <c r="O275" s="58" t="str">
        <f>(IFERROR(IF(LARGE(Raw!T:T,A275+COUNTIF(Raw!C:C,"H")+COUNTIF(Raw!C:C,"S"))-2000&gt;0,LARGE(Raw!T:T,A275+COUNTIF(Raw!C:C,"H")+COUNTIF(Raw!C:C,"S"))-2000,""),""))</f>
        <v/>
      </c>
    </row>
    <row r="276" spans="1:15" x14ac:dyDescent="0.3">
      <c r="A276">
        <v>273</v>
      </c>
      <c r="B276" s="3" t="str">
        <f t="shared" si="12"/>
        <v/>
      </c>
      <c r="C276" s="52" t="str">
        <f>IF(E276="","",(INDEX(Raw!D:D,MATCH(E276+6000,Raw!T:T,0))))</f>
        <v/>
      </c>
      <c r="D276" s="52" t="str">
        <f>IF(E276="","",(INDEX(Raw!A:A,MATCH(E276+6000,Raw!T:T,0))))</f>
        <v/>
      </c>
      <c r="E276" s="58" t="str">
        <f>(IFERROR(IF(LARGE(Raw!T:T,A276)-6000&gt;0,LARGE(Raw!T:T,A276)-6000,""),""))</f>
        <v/>
      </c>
      <c r="G276" s="3" t="str">
        <f t="shared" si="13"/>
        <v/>
      </c>
      <c r="H276" s="52" t="str">
        <f>IF(J276="","",(INDEX(Raw!D:D,MATCH(J276+4000,Raw!T:T,0))))</f>
        <v/>
      </c>
      <c r="I276" s="52" t="str">
        <f>IF(J276="","",(INDEX(Raw!A:A,MATCH(J276+4000,Raw!T:T,0))))</f>
        <v/>
      </c>
      <c r="J276" s="58" t="str">
        <f>(IFERROR(IF(LARGE(Raw!T:T,A276+COUNTIF(Raw!C:C,"H"))-4000&gt;0,LARGE(Raw!T:T,A276+COUNTIF(Raw!C:C,"H"))-4000,""),""))</f>
        <v/>
      </c>
      <c r="L276" s="3" t="str">
        <f t="shared" si="14"/>
        <v/>
      </c>
      <c r="M276" s="52" t="str">
        <f>IF(O276="","",(INDEX(Raw!D:D,MATCH(O276+2000,Raw!T:T,0))))</f>
        <v/>
      </c>
      <c r="N276" s="52" t="str">
        <f>IF(O276="","",(INDEX(Raw!A:A,MATCH(O276+2000,Raw!T:T,0))))</f>
        <v/>
      </c>
      <c r="O276" s="58" t="str">
        <f>(IFERROR(IF(LARGE(Raw!T:T,A276+COUNTIF(Raw!C:C,"H")+COUNTIF(Raw!C:C,"S"))-2000&gt;0,LARGE(Raw!T:T,A276+COUNTIF(Raw!C:C,"H")+COUNTIF(Raw!C:C,"S"))-2000,""),""))</f>
        <v/>
      </c>
    </row>
    <row r="277" spans="1:15" x14ac:dyDescent="0.3">
      <c r="A277">
        <v>274</v>
      </c>
      <c r="B277" s="3" t="str">
        <f t="shared" si="12"/>
        <v/>
      </c>
      <c r="C277" s="52" t="str">
        <f>IF(E277="","",(INDEX(Raw!D:D,MATCH(E277+6000,Raw!T:T,0))))</f>
        <v/>
      </c>
      <c r="D277" s="52" t="str">
        <f>IF(E277="","",(INDEX(Raw!A:A,MATCH(E277+6000,Raw!T:T,0))))</f>
        <v/>
      </c>
      <c r="E277" s="58" t="str">
        <f>(IFERROR(IF(LARGE(Raw!T:T,A277)-6000&gt;0,LARGE(Raw!T:T,A277)-6000,""),""))</f>
        <v/>
      </c>
      <c r="G277" s="3" t="str">
        <f t="shared" si="13"/>
        <v/>
      </c>
      <c r="H277" s="52" t="str">
        <f>IF(J277="","",(INDEX(Raw!D:D,MATCH(J277+4000,Raw!T:T,0))))</f>
        <v/>
      </c>
      <c r="I277" s="52" t="str">
        <f>IF(J277="","",(INDEX(Raw!A:A,MATCH(J277+4000,Raw!T:T,0))))</f>
        <v/>
      </c>
      <c r="J277" s="58" t="str">
        <f>(IFERROR(IF(LARGE(Raw!T:T,A277+COUNTIF(Raw!C:C,"H"))-4000&gt;0,LARGE(Raw!T:T,A277+COUNTIF(Raw!C:C,"H"))-4000,""),""))</f>
        <v/>
      </c>
      <c r="L277" s="3" t="str">
        <f t="shared" si="14"/>
        <v/>
      </c>
      <c r="M277" s="52" t="str">
        <f>IF(O277="","",(INDEX(Raw!D:D,MATCH(O277+2000,Raw!T:T,0))))</f>
        <v/>
      </c>
      <c r="N277" s="52" t="str">
        <f>IF(O277="","",(INDEX(Raw!A:A,MATCH(O277+2000,Raw!T:T,0))))</f>
        <v/>
      </c>
      <c r="O277" s="58" t="str">
        <f>(IFERROR(IF(LARGE(Raw!T:T,A277+COUNTIF(Raw!C:C,"H")+COUNTIF(Raw!C:C,"S"))-2000&gt;0,LARGE(Raw!T:T,A277+COUNTIF(Raw!C:C,"H")+COUNTIF(Raw!C:C,"S"))-2000,""),""))</f>
        <v/>
      </c>
    </row>
    <row r="278" spans="1:15" x14ac:dyDescent="0.3">
      <c r="A278">
        <v>275</v>
      </c>
      <c r="B278" s="3" t="str">
        <f t="shared" si="12"/>
        <v/>
      </c>
      <c r="C278" s="52" t="str">
        <f>IF(E278="","",(INDEX(Raw!D:D,MATCH(E278+6000,Raw!T:T,0))))</f>
        <v/>
      </c>
      <c r="D278" s="52" t="str">
        <f>IF(E278="","",(INDEX(Raw!A:A,MATCH(E278+6000,Raw!T:T,0))))</f>
        <v/>
      </c>
      <c r="E278" s="58" t="str">
        <f>(IFERROR(IF(LARGE(Raw!T:T,A278)-6000&gt;0,LARGE(Raw!T:T,A278)-6000,""),""))</f>
        <v/>
      </c>
      <c r="G278" s="3" t="str">
        <f t="shared" si="13"/>
        <v/>
      </c>
      <c r="H278" s="52" t="str">
        <f>IF(J278="","",(INDEX(Raw!D:D,MATCH(J278+4000,Raw!T:T,0))))</f>
        <v/>
      </c>
      <c r="I278" s="52" t="str">
        <f>IF(J278="","",(INDEX(Raw!A:A,MATCH(J278+4000,Raw!T:T,0))))</f>
        <v/>
      </c>
      <c r="J278" s="58" t="str">
        <f>(IFERROR(IF(LARGE(Raw!T:T,A278+COUNTIF(Raw!C:C,"H"))-4000&gt;0,LARGE(Raw!T:T,A278+COUNTIF(Raw!C:C,"H"))-4000,""),""))</f>
        <v/>
      </c>
      <c r="L278" s="3" t="str">
        <f t="shared" si="14"/>
        <v/>
      </c>
      <c r="M278" s="52" t="str">
        <f>IF(O278="","",(INDEX(Raw!D:D,MATCH(O278+2000,Raw!T:T,0))))</f>
        <v/>
      </c>
      <c r="N278" s="52" t="str">
        <f>IF(O278="","",(INDEX(Raw!A:A,MATCH(O278+2000,Raw!T:T,0))))</f>
        <v/>
      </c>
      <c r="O278" s="58" t="str">
        <f>(IFERROR(IF(LARGE(Raw!T:T,A278+COUNTIF(Raw!C:C,"H")+COUNTIF(Raw!C:C,"S"))-2000&gt;0,LARGE(Raw!T:T,A278+COUNTIF(Raw!C:C,"H")+COUNTIF(Raw!C:C,"S"))-2000,""),""))</f>
        <v/>
      </c>
    </row>
    <row r="279" spans="1:15" x14ac:dyDescent="0.3">
      <c r="A279">
        <v>276</v>
      </c>
      <c r="B279" s="3" t="str">
        <f t="shared" si="12"/>
        <v/>
      </c>
      <c r="C279" s="52" t="str">
        <f>IF(E279="","",(INDEX(Raw!D:D,MATCH(E279+6000,Raw!T:T,0))))</f>
        <v/>
      </c>
      <c r="D279" s="52" t="str">
        <f>IF(E279="","",(INDEX(Raw!A:A,MATCH(E279+6000,Raw!T:T,0))))</f>
        <v/>
      </c>
      <c r="E279" s="58" t="str">
        <f>(IFERROR(IF(LARGE(Raw!T:T,A279)-6000&gt;0,LARGE(Raw!T:T,A279)-6000,""),""))</f>
        <v/>
      </c>
      <c r="G279" s="3" t="str">
        <f t="shared" si="13"/>
        <v/>
      </c>
      <c r="H279" s="52" t="str">
        <f>IF(J279="","",(INDEX(Raw!D:D,MATCH(J279+4000,Raw!T:T,0))))</f>
        <v/>
      </c>
      <c r="I279" s="52" t="str">
        <f>IF(J279="","",(INDEX(Raw!A:A,MATCH(J279+4000,Raw!T:T,0))))</f>
        <v/>
      </c>
      <c r="J279" s="58" t="str">
        <f>(IFERROR(IF(LARGE(Raw!T:T,A279+COUNTIF(Raw!C:C,"H"))-4000&gt;0,LARGE(Raw!T:T,A279+COUNTIF(Raw!C:C,"H"))-4000,""),""))</f>
        <v/>
      </c>
      <c r="L279" s="3" t="str">
        <f t="shared" si="14"/>
        <v/>
      </c>
      <c r="M279" s="52" t="str">
        <f>IF(O279="","",(INDEX(Raw!D:D,MATCH(O279+2000,Raw!T:T,0))))</f>
        <v/>
      </c>
      <c r="N279" s="52" t="str">
        <f>IF(O279="","",(INDEX(Raw!A:A,MATCH(O279+2000,Raw!T:T,0))))</f>
        <v/>
      </c>
      <c r="O279" s="58" t="str">
        <f>(IFERROR(IF(LARGE(Raw!T:T,A279+COUNTIF(Raw!C:C,"H")+COUNTIF(Raw!C:C,"S"))-2000&gt;0,LARGE(Raw!T:T,A279+COUNTIF(Raw!C:C,"H")+COUNTIF(Raw!C:C,"S"))-2000,""),""))</f>
        <v/>
      </c>
    </row>
    <row r="280" spans="1:15" x14ac:dyDescent="0.3">
      <c r="A280">
        <v>277</v>
      </c>
      <c r="B280" s="3" t="str">
        <f t="shared" si="12"/>
        <v/>
      </c>
      <c r="C280" s="52" t="str">
        <f>IF(E280="","",(INDEX(Raw!D:D,MATCH(E280+6000,Raw!T:T,0))))</f>
        <v/>
      </c>
      <c r="D280" s="52" t="str">
        <f>IF(E280="","",(INDEX(Raw!A:A,MATCH(E280+6000,Raw!T:T,0))))</f>
        <v/>
      </c>
      <c r="E280" s="58" t="str">
        <f>(IFERROR(IF(LARGE(Raw!T:T,A280)-6000&gt;0,LARGE(Raw!T:T,A280)-6000,""),""))</f>
        <v/>
      </c>
      <c r="G280" s="3" t="str">
        <f t="shared" si="13"/>
        <v/>
      </c>
      <c r="H280" s="52" t="str">
        <f>IF(J280="","",(INDEX(Raw!D:D,MATCH(J280+4000,Raw!T:T,0))))</f>
        <v/>
      </c>
      <c r="I280" s="52" t="str">
        <f>IF(J280="","",(INDEX(Raw!A:A,MATCH(J280+4000,Raw!T:T,0))))</f>
        <v/>
      </c>
      <c r="J280" s="58" t="str">
        <f>(IFERROR(IF(LARGE(Raw!T:T,A280+COUNTIF(Raw!C:C,"H"))-4000&gt;0,LARGE(Raw!T:T,A280+COUNTIF(Raw!C:C,"H"))-4000,""),""))</f>
        <v/>
      </c>
      <c r="L280" s="3" t="str">
        <f t="shared" si="14"/>
        <v/>
      </c>
      <c r="M280" s="52" t="str">
        <f>IF(O280="","",(INDEX(Raw!D:D,MATCH(O280+2000,Raw!T:T,0))))</f>
        <v/>
      </c>
      <c r="N280" s="52" t="str">
        <f>IF(O280="","",(INDEX(Raw!A:A,MATCH(O280+2000,Raw!T:T,0))))</f>
        <v/>
      </c>
      <c r="O280" s="58" t="str">
        <f>(IFERROR(IF(LARGE(Raw!T:T,A280+COUNTIF(Raw!C:C,"H")+COUNTIF(Raw!C:C,"S"))-2000&gt;0,LARGE(Raw!T:T,A280+COUNTIF(Raw!C:C,"H")+COUNTIF(Raw!C:C,"S"))-2000,""),""))</f>
        <v/>
      </c>
    </row>
    <row r="281" spans="1:15" x14ac:dyDescent="0.3">
      <c r="A281">
        <v>278</v>
      </c>
      <c r="B281" s="3" t="str">
        <f t="shared" si="12"/>
        <v/>
      </c>
      <c r="C281" s="52" t="str">
        <f>IF(E281="","",(INDEX(Raw!D:D,MATCH(E281+6000,Raw!T:T,0))))</f>
        <v/>
      </c>
      <c r="D281" s="52" t="str">
        <f>IF(E281="","",(INDEX(Raw!A:A,MATCH(E281+6000,Raw!T:T,0))))</f>
        <v/>
      </c>
      <c r="E281" s="58" t="str">
        <f>(IFERROR(IF(LARGE(Raw!T:T,A281)-6000&gt;0,LARGE(Raw!T:T,A281)-6000,""),""))</f>
        <v/>
      </c>
      <c r="G281" s="3" t="str">
        <f t="shared" si="13"/>
        <v/>
      </c>
      <c r="H281" s="52" t="str">
        <f>IF(J281="","",(INDEX(Raw!D:D,MATCH(J281+4000,Raw!T:T,0))))</f>
        <v/>
      </c>
      <c r="I281" s="52" t="str">
        <f>IF(J281="","",(INDEX(Raw!A:A,MATCH(J281+4000,Raw!T:T,0))))</f>
        <v/>
      </c>
      <c r="J281" s="58" t="str">
        <f>(IFERROR(IF(LARGE(Raw!T:T,A281+COUNTIF(Raw!C:C,"H"))-4000&gt;0,LARGE(Raw!T:T,A281+COUNTIF(Raw!C:C,"H"))-4000,""),""))</f>
        <v/>
      </c>
      <c r="L281" s="3" t="str">
        <f t="shared" si="14"/>
        <v/>
      </c>
      <c r="M281" s="52" t="str">
        <f>IF(O281="","",(INDEX(Raw!D:D,MATCH(O281+2000,Raw!T:T,0))))</f>
        <v/>
      </c>
      <c r="N281" s="52" t="str">
        <f>IF(O281="","",(INDEX(Raw!A:A,MATCH(O281+2000,Raw!T:T,0))))</f>
        <v/>
      </c>
      <c r="O281" s="58" t="str">
        <f>(IFERROR(IF(LARGE(Raw!T:T,A281+COUNTIF(Raw!C:C,"H")+COUNTIF(Raw!C:C,"S"))-2000&gt;0,LARGE(Raw!T:T,A281+COUNTIF(Raw!C:C,"H")+COUNTIF(Raw!C:C,"S"))-2000,""),""))</f>
        <v/>
      </c>
    </row>
    <row r="282" spans="1:15" x14ac:dyDescent="0.3">
      <c r="A282">
        <v>279</v>
      </c>
      <c r="B282" s="3" t="str">
        <f t="shared" si="12"/>
        <v/>
      </c>
      <c r="C282" s="52" t="str">
        <f>IF(E282="","",(INDEX(Raw!D:D,MATCH(E282+6000,Raw!T:T,0))))</f>
        <v/>
      </c>
      <c r="D282" s="52" t="str">
        <f>IF(E282="","",(INDEX(Raw!A:A,MATCH(E282+6000,Raw!T:T,0))))</f>
        <v/>
      </c>
      <c r="E282" s="58" t="str">
        <f>(IFERROR(IF(LARGE(Raw!T:T,A282)-6000&gt;0,LARGE(Raw!T:T,A282)-6000,""),""))</f>
        <v/>
      </c>
      <c r="G282" s="3" t="str">
        <f t="shared" si="13"/>
        <v/>
      </c>
      <c r="H282" s="52" t="str">
        <f>IF(J282="","",(INDEX(Raw!D:D,MATCH(J282+4000,Raw!T:T,0))))</f>
        <v/>
      </c>
      <c r="I282" s="52" t="str">
        <f>IF(J282="","",(INDEX(Raw!A:A,MATCH(J282+4000,Raw!T:T,0))))</f>
        <v/>
      </c>
      <c r="J282" s="58" t="str">
        <f>(IFERROR(IF(LARGE(Raw!T:T,A282+COUNTIF(Raw!C:C,"H"))-4000&gt;0,LARGE(Raw!T:T,A282+COUNTIF(Raw!C:C,"H"))-4000,""),""))</f>
        <v/>
      </c>
      <c r="L282" s="3" t="str">
        <f t="shared" si="14"/>
        <v/>
      </c>
      <c r="M282" s="52" t="str">
        <f>IF(O282="","",(INDEX(Raw!D:D,MATCH(O282+2000,Raw!T:T,0))))</f>
        <v/>
      </c>
      <c r="N282" s="52" t="str">
        <f>IF(O282="","",(INDEX(Raw!A:A,MATCH(O282+2000,Raw!T:T,0))))</f>
        <v/>
      </c>
      <c r="O282" s="58" t="str">
        <f>(IFERROR(IF(LARGE(Raw!T:T,A282+COUNTIF(Raw!C:C,"H")+COUNTIF(Raw!C:C,"S"))-2000&gt;0,LARGE(Raw!T:T,A282+COUNTIF(Raw!C:C,"H")+COUNTIF(Raw!C:C,"S"))-2000,""),""))</f>
        <v/>
      </c>
    </row>
    <row r="283" spans="1:15" x14ac:dyDescent="0.3">
      <c r="A283">
        <v>280</v>
      </c>
      <c r="B283" s="3" t="str">
        <f t="shared" si="12"/>
        <v/>
      </c>
      <c r="C283" s="52" t="str">
        <f>IF(E283="","",(INDEX(Raw!D:D,MATCH(E283+6000,Raw!T:T,0))))</f>
        <v/>
      </c>
      <c r="D283" s="52" t="str">
        <f>IF(E283="","",(INDEX(Raw!A:A,MATCH(E283+6000,Raw!T:T,0))))</f>
        <v/>
      </c>
      <c r="E283" s="58" t="str">
        <f>(IFERROR(IF(LARGE(Raw!T:T,A283)-6000&gt;0,LARGE(Raw!T:T,A283)-6000,""),""))</f>
        <v/>
      </c>
      <c r="G283" s="3" t="str">
        <f t="shared" si="13"/>
        <v/>
      </c>
      <c r="H283" s="52" t="str">
        <f>IF(J283="","",(INDEX(Raw!D:D,MATCH(J283+4000,Raw!T:T,0))))</f>
        <v/>
      </c>
      <c r="I283" s="52" t="str">
        <f>IF(J283="","",(INDEX(Raw!A:A,MATCH(J283+4000,Raw!T:T,0))))</f>
        <v/>
      </c>
      <c r="J283" s="58" t="str">
        <f>(IFERROR(IF(LARGE(Raw!T:T,A283+COUNTIF(Raw!C:C,"H"))-4000&gt;0,LARGE(Raw!T:T,A283+COUNTIF(Raw!C:C,"H"))-4000,""),""))</f>
        <v/>
      </c>
      <c r="L283" s="3" t="str">
        <f t="shared" si="14"/>
        <v/>
      </c>
      <c r="M283" s="52" t="str">
        <f>IF(O283="","",(INDEX(Raw!D:D,MATCH(O283+2000,Raw!T:T,0))))</f>
        <v/>
      </c>
      <c r="N283" s="52" t="str">
        <f>IF(O283="","",(INDEX(Raw!A:A,MATCH(O283+2000,Raw!T:T,0))))</f>
        <v/>
      </c>
      <c r="O283" s="58" t="str">
        <f>(IFERROR(IF(LARGE(Raw!T:T,A283+COUNTIF(Raw!C:C,"H")+COUNTIF(Raw!C:C,"S"))-2000&gt;0,LARGE(Raw!T:T,A283+COUNTIF(Raw!C:C,"H")+COUNTIF(Raw!C:C,"S"))-2000,""),""))</f>
        <v/>
      </c>
    </row>
    <row r="284" spans="1:15" x14ac:dyDescent="0.3">
      <c r="A284">
        <v>281</v>
      </c>
      <c r="B284" s="3" t="str">
        <f t="shared" si="12"/>
        <v/>
      </c>
      <c r="C284" s="52" t="str">
        <f>IF(E284="","",(INDEX(Raw!D:D,MATCH(E284+6000,Raw!T:T,0))))</f>
        <v/>
      </c>
      <c r="D284" s="52" t="str">
        <f>IF(E284="","",(INDEX(Raw!A:A,MATCH(E284+6000,Raw!T:T,0))))</f>
        <v/>
      </c>
      <c r="E284" s="58" t="str">
        <f>(IFERROR(IF(LARGE(Raw!T:T,A284)-6000&gt;0,LARGE(Raw!T:T,A284)-6000,""),""))</f>
        <v/>
      </c>
      <c r="G284" s="3" t="str">
        <f t="shared" si="13"/>
        <v/>
      </c>
      <c r="H284" s="52" t="str">
        <f>IF(J284="","",(INDEX(Raw!D:D,MATCH(J284+4000,Raw!T:T,0))))</f>
        <v/>
      </c>
      <c r="I284" s="52" t="str">
        <f>IF(J284="","",(INDEX(Raw!A:A,MATCH(J284+4000,Raw!T:T,0))))</f>
        <v/>
      </c>
      <c r="J284" s="58" t="str">
        <f>(IFERROR(IF(LARGE(Raw!T:T,A284+COUNTIF(Raw!C:C,"H"))-4000&gt;0,LARGE(Raw!T:T,A284+COUNTIF(Raw!C:C,"H"))-4000,""),""))</f>
        <v/>
      </c>
      <c r="L284" s="3" t="str">
        <f t="shared" si="14"/>
        <v/>
      </c>
      <c r="M284" s="52" t="str">
        <f>IF(O284="","",(INDEX(Raw!D:D,MATCH(O284+2000,Raw!T:T,0))))</f>
        <v/>
      </c>
      <c r="N284" s="52" t="str">
        <f>IF(O284="","",(INDEX(Raw!A:A,MATCH(O284+2000,Raw!T:T,0))))</f>
        <v/>
      </c>
      <c r="O284" s="58" t="str">
        <f>(IFERROR(IF(LARGE(Raw!T:T,A284+COUNTIF(Raw!C:C,"H")+COUNTIF(Raw!C:C,"S"))-2000&gt;0,LARGE(Raw!T:T,A284+COUNTIF(Raw!C:C,"H")+COUNTIF(Raw!C:C,"S"))-2000,""),""))</f>
        <v/>
      </c>
    </row>
    <row r="285" spans="1:15" x14ac:dyDescent="0.3">
      <c r="A285">
        <v>282</v>
      </c>
      <c r="B285" s="3" t="str">
        <f t="shared" si="12"/>
        <v/>
      </c>
      <c r="C285" s="52" t="str">
        <f>IF(E285="","",(INDEX(Raw!D:D,MATCH(E285+6000,Raw!T:T,0))))</f>
        <v/>
      </c>
      <c r="D285" s="52" t="str">
        <f>IF(E285="","",(INDEX(Raw!A:A,MATCH(E285+6000,Raw!T:T,0))))</f>
        <v/>
      </c>
      <c r="E285" s="58" t="str">
        <f>(IFERROR(IF(LARGE(Raw!T:T,A285)-6000&gt;0,LARGE(Raw!T:T,A285)-6000,""),""))</f>
        <v/>
      </c>
      <c r="G285" s="3" t="str">
        <f t="shared" si="13"/>
        <v/>
      </c>
      <c r="H285" s="52" t="str">
        <f>IF(J285="","",(INDEX(Raw!D:D,MATCH(J285+4000,Raw!T:T,0))))</f>
        <v/>
      </c>
      <c r="I285" s="52" t="str">
        <f>IF(J285="","",(INDEX(Raw!A:A,MATCH(J285+4000,Raw!T:T,0))))</f>
        <v/>
      </c>
      <c r="J285" s="58" t="str">
        <f>(IFERROR(IF(LARGE(Raw!T:T,A285+COUNTIF(Raw!C:C,"H"))-4000&gt;0,LARGE(Raw!T:T,A285+COUNTIF(Raw!C:C,"H"))-4000,""),""))</f>
        <v/>
      </c>
      <c r="L285" s="3" t="str">
        <f t="shared" si="14"/>
        <v/>
      </c>
      <c r="M285" s="52" t="str">
        <f>IF(O285="","",(INDEX(Raw!D:D,MATCH(O285+2000,Raw!T:T,0))))</f>
        <v/>
      </c>
      <c r="N285" s="52" t="str">
        <f>IF(O285="","",(INDEX(Raw!A:A,MATCH(O285+2000,Raw!T:T,0))))</f>
        <v/>
      </c>
      <c r="O285" s="58" t="str">
        <f>(IFERROR(IF(LARGE(Raw!T:T,A285+COUNTIF(Raw!C:C,"H")+COUNTIF(Raw!C:C,"S"))-2000&gt;0,LARGE(Raw!T:T,A285+COUNTIF(Raw!C:C,"H")+COUNTIF(Raw!C:C,"S"))-2000,""),""))</f>
        <v/>
      </c>
    </row>
    <row r="286" spans="1:15" x14ac:dyDescent="0.3">
      <c r="A286">
        <v>283</v>
      </c>
      <c r="B286" s="3" t="str">
        <f t="shared" si="12"/>
        <v/>
      </c>
      <c r="C286" s="52" t="str">
        <f>IF(E286="","",(INDEX(Raw!D:D,MATCH(E286+6000,Raw!T:T,0))))</f>
        <v/>
      </c>
      <c r="D286" s="52" t="str">
        <f>IF(E286="","",(INDEX(Raw!A:A,MATCH(E286+6000,Raw!T:T,0))))</f>
        <v/>
      </c>
      <c r="E286" s="58" t="str">
        <f>(IFERROR(IF(LARGE(Raw!T:T,A286)-6000&gt;0,LARGE(Raw!T:T,A286)-6000,""),""))</f>
        <v/>
      </c>
      <c r="G286" s="3" t="str">
        <f t="shared" si="13"/>
        <v/>
      </c>
      <c r="H286" s="52" t="str">
        <f>IF(J286="","",(INDEX(Raw!D:D,MATCH(J286+4000,Raw!T:T,0))))</f>
        <v/>
      </c>
      <c r="I286" s="52" t="str">
        <f>IF(J286="","",(INDEX(Raw!A:A,MATCH(J286+4000,Raw!T:T,0))))</f>
        <v/>
      </c>
      <c r="J286" s="58" t="str">
        <f>(IFERROR(IF(LARGE(Raw!T:T,A286+COUNTIF(Raw!C:C,"H"))-4000&gt;0,LARGE(Raw!T:T,A286+COUNTIF(Raw!C:C,"H"))-4000,""),""))</f>
        <v/>
      </c>
      <c r="L286" s="3" t="str">
        <f t="shared" si="14"/>
        <v/>
      </c>
      <c r="M286" s="52" t="str">
        <f>IF(O286="","",(INDEX(Raw!D:D,MATCH(O286+2000,Raw!T:T,0))))</f>
        <v/>
      </c>
      <c r="N286" s="52" t="str">
        <f>IF(O286="","",(INDEX(Raw!A:A,MATCH(O286+2000,Raw!T:T,0))))</f>
        <v/>
      </c>
      <c r="O286" s="58" t="str">
        <f>(IFERROR(IF(LARGE(Raw!T:T,A286+COUNTIF(Raw!C:C,"H")+COUNTIF(Raw!C:C,"S"))-2000&gt;0,LARGE(Raw!T:T,A286+COUNTIF(Raw!C:C,"H")+COUNTIF(Raw!C:C,"S"))-2000,""),""))</f>
        <v/>
      </c>
    </row>
    <row r="287" spans="1:15" x14ac:dyDescent="0.3">
      <c r="A287">
        <v>284</v>
      </c>
      <c r="B287" s="3" t="str">
        <f t="shared" si="12"/>
        <v/>
      </c>
      <c r="C287" s="52" t="str">
        <f>IF(E287="","",(INDEX(Raw!D:D,MATCH(E287+6000,Raw!T:T,0))))</f>
        <v/>
      </c>
      <c r="D287" s="52" t="str">
        <f>IF(E287="","",(INDEX(Raw!A:A,MATCH(E287+6000,Raw!T:T,0))))</f>
        <v/>
      </c>
      <c r="E287" s="58" t="str">
        <f>(IFERROR(IF(LARGE(Raw!T:T,A287)-6000&gt;0,LARGE(Raw!T:T,A287)-6000,""),""))</f>
        <v/>
      </c>
      <c r="G287" s="3" t="str">
        <f t="shared" si="13"/>
        <v/>
      </c>
      <c r="H287" s="52" t="str">
        <f>IF(J287="","",(INDEX(Raw!D:D,MATCH(J287+4000,Raw!T:T,0))))</f>
        <v/>
      </c>
      <c r="I287" s="52" t="str">
        <f>IF(J287="","",(INDEX(Raw!A:A,MATCH(J287+4000,Raw!T:T,0))))</f>
        <v/>
      </c>
      <c r="J287" s="58" t="str">
        <f>(IFERROR(IF(LARGE(Raw!T:T,A287+COUNTIF(Raw!C:C,"H"))-4000&gt;0,LARGE(Raw!T:T,A287+COUNTIF(Raw!C:C,"H"))-4000,""),""))</f>
        <v/>
      </c>
      <c r="L287" s="3" t="str">
        <f t="shared" si="14"/>
        <v/>
      </c>
      <c r="M287" s="52" t="str">
        <f>IF(O287="","",(INDEX(Raw!D:D,MATCH(O287+2000,Raw!T:T,0))))</f>
        <v/>
      </c>
      <c r="N287" s="52" t="str">
        <f>IF(O287="","",(INDEX(Raw!A:A,MATCH(O287+2000,Raw!T:T,0))))</f>
        <v/>
      </c>
      <c r="O287" s="58" t="str">
        <f>(IFERROR(IF(LARGE(Raw!T:T,A287+COUNTIF(Raw!C:C,"H")+COUNTIF(Raw!C:C,"S"))-2000&gt;0,LARGE(Raw!T:T,A287+COUNTIF(Raw!C:C,"H")+COUNTIF(Raw!C:C,"S"))-2000,""),""))</f>
        <v/>
      </c>
    </row>
    <row r="288" spans="1:15" x14ac:dyDescent="0.3">
      <c r="A288">
        <v>285</v>
      </c>
      <c r="B288" s="3" t="str">
        <f t="shared" si="12"/>
        <v/>
      </c>
      <c r="C288" s="52" t="str">
        <f>IF(E288="","",(INDEX(Raw!D:D,MATCH(E288+6000,Raw!T:T,0))))</f>
        <v/>
      </c>
      <c r="D288" s="52" t="str">
        <f>IF(E288="","",(INDEX(Raw!A:A,MATCH(E288+6000,Raw!T:T,0))))</f>
        <v/>
      </c>
      <c r="E288" s="58" t="str">
        <f>(IFERROR(IF(LARGE(Raw!T:T,A288)-6000&gt;0,LARGE(Raw!T:T,A288)-6000,""),""))</f>
        <v/>
      </c>
      <c r="G288" s="3" t="str">
        <f t="shared" si="13"/>
        <v/>
      </c>
      <c r="H288" s="52" t="str">
        <f>IF(J288="","",(INDEX(Raw!D:D,MATCH(J288+4000,Raw!T:T,0))))</f>
        <v/>
      </c>
      <c r="I288" s="52" t="str">
        <f>IF(J288="","",(INDEX(Raw!A:A,MATCH(J288+4000,Raw!T:T,0))))</f>
        <v/>
      </c>
      <c r="J288" s="58" t="str">
        <f>(IFERROR(IF(LARGE(Raw!T:T,A288+COUNTIF(Raw!C:C,"H"))-4000&gt;0,LARGE(Raw!T:T,A288+COUNTIF(Raw!C:C,"H"))-4000,""),""))</f>
        <v/>
      </c>
      <c r="L288" s="3" t="str">
        <f t="shared" si="14"/>
        <v/>
      </c>
      <c r="M288" s="52" t="str">
        <f>IF(O288="","",(INDEX(Raw!D:D,MATCH(O288+2000,Raw!T:T,0))))</f>
        <v/>
      </c>
      <c r="N288" s="52" t="str">
        <f>IF(O288="","",(INDEX(Raw!A:A,MATCH(O288+2000,Raw!T:T,0))))</f>
        <v/>
      </c>
      <c r="O288" s="58" t="str">
        <f>(IFERROR(IF(LARGE(Raw!T:T,A288+COUNTIF(Raw!C:C,"H")+COUNTIF(Raw!C:C,"S"))-2000&gt;0,LARGE(Raw!T:T,A288+COUNTIF(Raw!C:C,"H")+COUNTIF(Raw!C:C,"S"))-2000,""),""))</f>
        <v/>
      </c>
    </row>
    <row r="289" spans="1:15" x14ac:dyDescent="0.3">
      <c r="A289">
        <v>286</v>
      </c>
      <c r="B289" s="3" t="str">
        <f t="shared" si="12"/>
        <v/>
      </c>
      <c r="C289" s="52" t="str">
        <f>IF(E289="","",(INDEX(Raw!D:D,MATCH(E289+6000,Raw!T:T,0))))</f>
        <v/>
      </c>
      <c r="D289" s="52" t="str">
        <f>IF(E289="","",(INDEX(Raw!A:A,MATCH(E289+6000,Raw!T:T,0))))</f>
        <v/>
      </c>
      <c r="E289" s="58" t="str">
        <f>(IFERROR(IF(LARGE(Raw!T:T,A289)-6000&gt;0,LARGE(Raw!T:T,A289)-6000,""),""))</f>
        <v/>
      </c>
      <c r="G289" s="3" t="str">
        <f t="shared" si="13"/>
        <v/>
      </c>
      <c r="H289" s="52" t="str">
        <f>IF(J289="","",(INDEX(Raw!D:D,MATCH(J289+4000,Raw!T:T,0))))</f>
        <v/>
      </c>
      <c r="I289" s="52" t="str">
        <f>IF(J289="","",(INDEX(Raw!A:A,MATCH(J289+4000,Raw!T:T,0))))</f>
        <v/>
      </c>
      <c r="J289" s="58" t="str">
        <f>(IFERROR(IF(LARGE(Raw!T:T,A289+COUNTIF(Raw!C:C,"H"))-4000&gt;0,LARGE(Raw!T:T,A289+COUNTIF(Raw!C:C,"H"))-4000,""),""))</f>
        <v/>
      </c>
      <c r="L289" s="3" t="str">
        <f t="shared" si="14"/>
        <v/>
      </c>
      <c r="M289" s="52" t="str">
        <f>IF(O289="","",(INDEX(Raw!D:D,MATCH(O289+2000,Raw!T:T,0))))</f>
        <v/>
      </c>
      <c r="N289" s="52" t="str">
        <f>IF(O289="","",(INDEX(Raw!A:A,MATCH(O289+2000,Raw!T:T,0))))</f>
        <v/>
      </c>
      <c r="O289" s="58" t="str">
        <f>(IFERROR(IF(LARGE(Raw!T:T,A289+COUNTIF(Raw!C:C,"H")+COUNTIF(Raw!C:C,"S"))-2000&gt;0,LARGE(Raw!T:T,A289+COUNTIF(Raw!C:C,"H")+COUNTIF(Raw!C:C,"S"))-2000,""),""))</f>
        <v/>
      </c>
    </row>
    <row r="290" spans="1:15" x14ac:dyDescent="0.3">
      <c r="A290">
        <v>287</v>
      </c>
      <c r="B290" s="3" t="str">
        <f t="shared" si="12"/>
        <v/>
      </c>
      <c r="C290" s="52" t="str">
        <f>IF(E290="","",(INDEX(Raw!D:D,MATCH(E290+6000,Raw!T:T,0))))</f>
        <v/>
      </c>
      <c r="D290" s="52" t="str">
        <f>IF(E290="","",(INDEX(Raw!A:A,MATCH(E290+6000,Raw!T:T,0))))</f>
        <v/>
      </c>
      <c r="E290" s="58" t="str">
        <f>(IFERROR(IF(LARGE(Raw!T:T,A290)-6000&gt;0,LARGE(Raw!T:T,A290)-6000,""),""))</f>
        <v/>
      </c>
      <c r="G290" s="3" t="str">
        <f t="shared" si="13"/>
        <v/>
      </c>
      <c r="H290" s="52" t="str">
        <f>IF(J290="","",(INDEX(Raw!D:D,MATCH(J290+4000,Raw!T:T,0))))</f>
        <v/>
      </c>
      <c r="I290" s="52" t="str">
        <f>IF(J290="","",(INDEX(Raw!A:A,MATCH(J290+4000,Raw!T:T,0))))</f>
        <v/>
      </c>
      <c r="J290" s="58" t="str">
        <f>(IFERROR(IF(LARGE(Raw!T:T,A290+COUNTIF(Raw!C:C,"H"))-4000&gt;0,LARGE(Raw!T:T,A290+COUNTIF(Raw!C:C,"H"))-4000,""),""))</f>
        <v/>
      </c>
      <c r="L290" s="3" t="str">
        <f t="shared" si="14"/>
        <v/>
      </c>
      <c r="M290" s="52" t="str">
        <f>IF(O290="","",(INDEX(Raw!D:D,MATCH(O290+2000,Raw!T:T,0))))</f>
        <v/>
      </c>
      <c r="N290" s="52" t="str">
        <f>IF(O290="","",(INDEX(Raw!A:A,MATCH(O290+2000,Raw!T:T,0))))</f>
        <v/>
      </c>
      <c r="O290" s="58" t="str">
        <f>(IFERROR(IF(LARGE(Raw!T:T,A290+COUNTIF(Raw!C:C,"H")+COUNTIF(Raw!C:C,"S"))-2000&gt;0,LARGE(Raw!T:T,A290+COUNTIF(Raw!C:C,"H")+COUNTIF(Raw!C:C,"S"))-2000,""),""))</f>
        <v/>
      </c>
    </row>
    <row r="291" spans="1:15" x14ac:dyDescent="0.3">
      <c r="A291">
        <v>288</v>
      </c>
      <c r="B291" s="3" t="str">
        <f t="shared" si="12"/>
        <v/>
      </c>
      <c r="C291" s="52" t="str">
        <f>IF(E291="","",(INDEX(Raw!D:D,MATCH(E291+6000,Raw!T:T,0))))</f>
        <v/>
      </c>
      <c r="D291" s="52" t="str">
        <f>IF(E291="","",(INDEX(Raw!A:A,MATCH(E291+6000,Raw!T:T,0))))</f>
        <v/>
      </c>
      <c r="E291" s="58" t="str">
        <f>(IFERROR(IF(LARGE(Raw!T:T,A291)-6000&gt;0,LARGE(Raw!T:T,A291)-6000,""),""))</f>
        <v/>
      </c>
      <c r="G291" s="3" t="str">
        <f t="shared" si="13"/>
        <v/>
      </c>
      <c r="H291" s="52" t="str">
        <f>IF(J291="","",(INDEX(Raw!D:D,MATCH(J291+4000,Raw!T:T,0))))</f>
        <v/>
      </c>
      <c r="I291" s="52" t="str">
        <f>IF(J291="","",(INDEX(Raw!A:A,MATCH(J291+4000,Raw!T:T,0))))</f>
        <v/>
      </c>
      <c r="J291" s="58" t="str">
        <f>(IFERROR(IF(LARGE(Raw!T:T,A291+COUNTIF(Raw!C:C,"H"))-4000&gt;0,LARGE(Raw!T:T,A291+COUNTIF(Raw!C:C,"H"))-4000,""),""))</f>
        <v/>
      </c>
      <c r="L291" s="3" t="str">
        <f t="shared" si="14"/>
        <v/>
      </c>
      <c r="M291" s="52" t="str">
        <f>IF(O291="","",(INDEX(Raw!D:D,MATCH(O291+2000,Raw!T:T,0))))</f>
        <v/>
      </c>
      <c r="N291" s="52" t="str">
        <f>IF(O291="","",(INDEX(Raw!A:A,MATCH(O291+2000,Raw!T:T,0))))</f>
        <v/>
      </c>
      <c r="O291" s="58" t="str">
        <f>(IFERROR(IF(LARGE(Raw!T:T,A291+COUNTIF(Raw!C:C,"H")+COUNTIF(Raw!C:C,"S"))-2000&gt;0,LARGE(Raw!T:T,A291+COUNTIF(Raw!C:C,"H")+COUNTIF(Raw!C:C,"S"))-2000,""),""))</f>
        <v/>
      </c>
    </row>
    <row r="292" spans="1:15" x14ac:dyDescent="0.3">
      <c r="A292">
        <v>289</v>
      </c>
      <c r="B292" s="3" t="str">
        <f t="shared" si="12"/>
        <v/>
      </c>
      <c r="C292" s="52" t="str">
        <f>IF(E292="","",(INDEX(Raw!D:D,MATCH(E292+6000,Raw!T:T,0))))</f>
        <v/>
      </c>
      <c r="D292" s="52" t="str">
        <f>IF(E292="","",(INDEX(Raw!A:A,MATCH(E292+6000,Raw!T:T,0))))</f>
        <v/>
      </c>
      <c r="E292" s="58" t="str">
        <f>(IFERROR(IF(LARGE(Raw!T:T,A292)-6000&gt;0,LARGE(Raw!T:T,A292)-6000,""),""))</f>
        <v/>
      </c>
      <c r="G292" s="3" t="str">
        <f t="shared" si="13"/>
        <v/>
      </c>
      <c r="H292" s="52" t="str">
        <f>IF(J292="","",(INDEX(Raw!D:D,MATCH(J292+4000,Raw!T:T,0))))</f>
        <v/>
      </c>
      <c r="I292" s="52" t="str">
        <f>IF(J292="","",(INDEX(Raw!A:A,MATCH(J292+4000,Raw!T:T,0))))</f>
        <v/>
      </c>
      <c r="J292" s="58" t="str">
        <f>(IFERROR(IF(LARGE(Raw!T:T,A292+COUNTIF(Raw!C:C,"H"))-4000&gt;0,LARGE(Raw!T:T,A292+COUNTIF(Raw!C:C,"H"))-4000,""),""))</f>
        <v/>
      </c>
      <c r="L292" s="3" t="str">
        <f t="shared" si="14"/>
        <v/>
      </c>
      <c r="M292" s="52" t="str">
        <f>IF(O292="","",(INDEX(Raw!D:D,MATCH(O292+2000,Raw!T:T,0))))</f>
        <v/>
      </c>
      <c r="N292" s="52" t="str">
        <f>IF(O292="","",(INDEX(Raw!A:A,MATCH(O292+2000,Raw!T:T,0))))</f>
        <v/>
      </c>
      <c r="O292" s="58" t="str">
        <f>(IFERROR(IF(LARGE(Raw!T:T,A292+COUNTIF(Raw!C:C,"H")+COUNTIF(Raw!C:C,"S"))-2000&gt;0,LARGE(Raw!T:T,A292+COUNTIF(Raw!C:C,"H")+COUNTIF(Raw!C:C,"S"))-2000,""),""))</f>
        <v/>
      </c>
    </row>
    <row r="293" spans="1:15" x14ac:dyDescent="0.3">
      <c r="A293">
        <v>290</v>
      </c>
      <c r="B293" s="3" t="str">
        <f t="shared" si="12"/>
        <v/>
      </c>
      <c r="C293" s="52" t="str">
        <f>IF(E293="","",(INDEX(Raw!D:D,MATCH(E293+6000,Raw!T:T,0))))</f>
        <v/>
      </c>
      <c r="D293" s="52" t="str">
        <f>IF(E293="","",(INDEX(Raw!A:A,MATCH(E293+6000,Raw!T:T,0))))</f>
        <v/>
      </c>
      <c r="E293" s="58" t="str">
        <f>(IFERROR(IF(LARGE(Raw!T:T,A293)-6000&gt;0,LARGE(Raw!T:T,A293)-6000,""),""))</f>
        <v/>
      </c>
      <c r="G293" s="3" t="str">
        <f t="shared" si="13"/>
        <v/>
      </c>
      <c r="H293" s="52" t="str">
        <f>IF(J293="","",(INDEX(Raw!D:D,MATCH(J293+4000,Raw!T:T,0))))</f>
        <v/>
      </c>
      <c r="I293" s="52" t="str">
        <f>IF(J293="","",(INDEX(Raw!A:A,MATCH(J293+4000,Raw!T:T,0))))</f>
        <v/>
      </c>
      <c r="J293" s="58" t="str">
        <f>(IFERROR(IF(LARGE(Raw!T:T,A293+COUNTIF(Raw!C:C,"H"))-4000&gt;0,LARGE(Raw!T:T,A293+COUNTIF(Raw!C:C,"H"))-4000,""),""))</f>
        <v/>
      </c>
      <c r="L293" s="3" t="str">
        <f t="shared" si="14"/>
        <v/>
      </c>
      <c r="M293" s="52" t="str">
        <f>IF(O293="","",(INDEX(Raw!D:D,MATCH(O293+2000,Raw!T:T,0))))</f>
        <v/>
      </c>
      <c r="N293" s="52" t="str">
        <f>IF(O293="","",(INDEX(Raw!A:A,MATCH(O293+2000,Raw!T:T,0))))</f>
        <v/>
      </c>
      <c r="O293" s="58" t="str">
        <f>(IFERROR(IF(LARGE(Raw!T:T,A293+COUNTIF(Raw!C:C,"H")+COUNTIF(Raw!C:C,"S"))-2000&gt;0,LARGE(Raw!T:T,A293+COUNTIF(Raw!C:C,"H")+COUNTIF(Raw!C:C,"S"))-2000,""),""))</f>
        <v/>
      </c>
    </row>
    <row r="294" spans="1:15" x14ac:dyDescent="0.3">
      <c r="A294">
        <v>291</v>
      </c>
      <c r="B294" s="3" t="str">
        <f t="shared" si="12"/>
        <v/>
      </c>
      <c r="C294" s="52" t="str">
        <f>IF(E294="","",(INDEX(Raw!D:D,MATCH(E294+6000,Raw!T:T,0))))</f>
        <v/>
      </c>
      <c r="D294" s="52" t="str">
        <f>IF(E294="","",(INDEX(Raw!A:A,MATCH(E294+6000,Raw!T:T,0))))</f>
        <v/>
      </c>
      <c r="E294" s="58" t="str">
        <f>(IFERROR(IF(LARGE(Raw!T:T,A294)-6000&gt;0,LARGE(Raw!T:T,A294)-6000,""),""))</f>
        <v/>
      </c>
      <c r="G294" s="3" t="str">
        <f t="shared" si="13"/>
        <v/>
      </c>
      <c r="H294" s="52" t="str">
        <f>IF(J294="","",(INDEX(Raw!D:D,MATCH(J294+4000,Raw!T:T,0))))</f>
        <v/>
      </c>
      <c r="I294" s="52" t="str">
        <f>IF(J294="","",(INDEX(Raw!A:A,MATCH(J294+4000,Raw!T:T,0))))</f>
        <v/>
      </c>
      <c r="J294" s="58" t="str">
        <f>(IFERROR(IF(LARGE(Raw!T:T,A294+COUNTIF(Raw!C:C,"H"))-4000&gt;0,LARGE(Raw!T:T,A294+COUNTIF(Raw!C:C,"H"))-4000,""),""))</f>
        <v/>
      </c>
      <c r="L294" s="3" t="str">
        <f t="shared" si="14"/>
        <v/>
      </c>
      <c r="M294" s="52" t="str">
        <f>IF(O294="","",(INDEX(Raw!D:D,MATCH(O294+2000,Raw!T:T,0))))</f>
        <v/>
      </c>
      <c r="N294" s="52" t="str">
        <f>IF(O294="","",(INDEX(Raw!A:A,MATCH(O294+2000,Raw!T:T,0))))</f>
        <v/>
      </c>
      <c r="O294" s="58" t="str">
        <f>(IFERROR(IF(LARGE(Raw!T:T,A294+COUNTIF(Raw!C:C,"H")+COUNTIF(Raw!C:C,"S"))-2000&gt;0,LARGE(Raw!T:T,A294+COUNTIF(Raw!C:C,"H")+COUNTIF(Raw!C:C,"S"))-2000,""),""))</f>
        <v/>
      </c>
    </row>
    <row r="295" spans="1:15" x14ac:dyDescent="0.3">
      <c r="A295">
        <v>292</v>
      </c>
      <c r="B295" s="3" t="str">
        <f t="shared" si="12"/>
        <v/>
      </c>
      <c r="C295" s="52" t="str">
        <f>IF(E295="","",(INDEX(Raw!D:D,MATCH(E295+6000,Raw!T:T,0))))</f>
        <v/>
      </c>
      <c r="D295" s="52" t="str">
        <f>IF(E295="","",(INDEX(Raw!A:A,MATCH(E295+6000,Raw!T:T,0))))</f>
        <v/>
      </c>
      <c r="E295" s="58" t="str">
        <f>(IFERROR(IF(LARGE(Raw!T:T,A295)-6000&gt;0,LARGE(Raw!T:T,A295)-6000,""),""))</f>
        <v/>
      </c>
      <c r="G295" s="3" t="str">
        <f t="shared" si="13"/>
        <v/>
      </c>
      <c r="H295" s="52" t="str">
        <f>IF(J295="","",(INDEX(Raw!D:D,MATCH(J295+4000,Raw!T:T,0))))</f>
        <v/>
      </c>
      <c r="I295" s="52" t="str">
        <f>IF(J295="","",(INDEX(Raw!A:A,MATCH(J295+4000,Raw!T:T,0))))</f>
        <v/>
      </c>
      <c r="J295" s="58" t="str">
        <f>(IFERROR(IF(LARGE(Raw!T:T,A295+COUNTIF(Raw!C:C,"H"))-4000&gt;0,LARGE(Raw!T:T,A295+COUNTIF(Raw!C:C,"H"))-4000,""),""))</f>
        <v/>
      </c>
      <c r="L295" s="3" t="str">
        <f t="shared" si="14"/>
        <v/>
      </c>
      <c r="M295" s="52" t="str">
        <f>IF(O295="","",(INDEX(Raw!D:D,MATCH(O295+2000,Raw!T:T,0))))</f>
        <v/>
      </c>
      <c r="N295" s="52" t="str">
        <f>IF(O295="","",(INDEX(Raw!A:A,MATCH(O295+2000,Raw!T:T,0))))</f>
        <v/>
      </c>
      <c r="O295" s="58" t="str">
        <f>(IFERROR(IF(LARGE(Raw!T:T,A295+COUNTIF(Raw!C:C,"H")+COUNTIF(Raw!C:C,"S"))-2000&gt;0,LARGE(Raw!T:T,A295+COUNTIF(Raw!C:C,"H")+COUNTIF(Raw!C:C,"S"))-2000,""),""))</f>
        <v/>
      </c>
    </row>
    <row r="296" spans="1:15" x14ac:dyDescent="0.3">
      <c r="A296">
        <v>293</v>
      </c>
      <c r="B296" s="3" t="str">
        <f t="shared" si="12"/>
        <v/>
      </c>
      <c r="C296" s="52" t="str">
        <f>IF(E296="","",(INDEX(Raw!D:D,MATCH(E296+6000,Raw!T:T,0))))</f>
        <v/>
      </c>
      <c r="D296" s="52" t="str">
        <f>IF(E296="","",(INDEX(Raw!A:A,MATCH(E296+6000,Raw!T:T,0))))</f>
        <v/>
      </c>
      <c r="E296" s="58" t="str">
        <f>(IFERROR(IF(LARGE(Raw!T:T,A296)-6000&gt;0,LARGE(Raw!T:T,A296)-6000,""),""))</f>
        <v/>
      </c>
      <c r="G296" s="3" t="str">
        <f t="shared" si="13"/>
        <v/>
      </c>
      <c r="H296" s="52" t="str">
        <f>IF(J296="","",(INDEX(Raw!D:D,MATCH(J296+4000,Raw!T:T,0))))</f>
        <v/>
      </c>
      <c r="I296" s="52" t="str">
        <f>IF(J296="","",(INDEX(Raw!A:A,MATCH(J296+4000,Raw!T:T,0))))</f>
        <v/>
      </c>
      <c r="J296" s="58" t="str">
        <f>(IFERROR(IF(LARGE(Raw!T:T,A296+COUNTIF(Raw!C:C,"H"))-4000&gt;0,LARGE(Raw!T:T,A296+COUNTIF(Raw!C:C,"H"))-4000,""),""))</f>
        <v/>
      </c>
      <c r="L296" s="3" t="str">
        <f t="shared" si="14"/>
        <v/>
      </c>
      <c r="M296" s="52" t="str">
        <f>IF(O296="","",(INDEX(Raw!D:D,MATCH(O296+2000,Raw!T:T,0))))</f>
        <v/>
      </c>
      <c r="N296" s="52" t="str">
        <f>IF(O296="","",(INDEX(Raw!A:A,MATCH(O296+2000,Raw!T:T,0))))</f>
        <v/>
      </c>
      <c r="O296" s="58" t="str">
        <f>(IFERROR(IF(LARGE(Raw!T:T,A296+COUNTIF(Raw!C:C,"H")+COUNTIF(Raw!C:C,"S"))-2000&gt;0,LARGE(Raw!T:T,A296+COUNTIF(Raw!C:C,"H")+COUNTIF(Raw!C:C,"S"))-2000,""),""))</f>
        <v/>
      </c>
    </row>
    <row r="297" spans="1:15" x14ac:dyDescent="0.3">
      <c r="A297">
        <v>294</v>
      </c>
      <c r="B297" s="3" t="str">
        <f t="shared" si="12"/>
        <v/>
      </c>
      <c r="C297" s="52" t="str">
        <f>IF(E297="","",(INDEX(Raw!D:D,MATCH(E297+6000,Raw!T:T,0))))</f>
        <v/>
      </c>
      <c r="D297" s="52" t="str">
        <f>IF(E297="","",(INDEX(Raw!A:A,MATCH(E297+6000,Raw!T:T,0))))</f>
        <v/>
      </c>
      <c r="E297" s="58" t="str">
        <f>(IFERROR(IF(LARGE(Raw!T:T,A297)-6000&gt;0,LARGE(Raw!T:T,A297)-6000,""),""))</f>
        <v/>
      </c>
      <c r="G297" s="3" t="str">
        <f t="shared" si="13"/>
        <v/>
      </c>
      <c r="H297" s="52" t="str">
        <f>IF(J297="","",(INDEX(Raw!D:D,MATCH(J297+4000,Raw!T:T,0))))</f>
        <v/>
      </c>
      <c r="I297" s="52" t="str">
        <f>IF(J297="","",(INDEX(Raw!A:A,MATCH(J297+4000,Raw!T:T,0))))</f>
        <v/>
      </c>
      <c r="J297" s="58" t="str">
        <f>(IFERROR(IF(LARGE(Raw!T:T,A297+COUNTIF(Raw!C:C,"H"))-4000&gt;0,LARGE(Raw!T:T,A297+COUNTIF(Raw!C:C,"H"))-4000,""),""))</f>
        <v/>
      </c>
      <c r="L297" s="3" t="str">
        <f t="shared" si="14"/>
        <v/>
      </c>
      <c r="M297" s="52" t="str">
        <f>IF(O297="","",(INDEX(Raw!D:D,MATCH(O297+2000,Raw!T:T,0))))</f>
        <v/>
      </c>
      <c r="N297" s="52" t="str">
        <f>IF(O297="","",(INDEX(Raw!A:A,MATCH(O297+2000,Raw!T:T,0))))</f>
        <v/>
      </c>
      <c r="O297" s="58" t="str">
        <f>(IFERROR(IF(LARGE(Raw!T:T,A297+COUNTIF(Raw!C:C,"H")+COUNTIF(Raw!C:C,"S"))-2000&gt;0,LARGE(Raw!T:T,A297+COUNTIF(Raw!C:C,"H")+COUNTIF(Raw!C:C,"S"))-2000,""),""))</f>
        <v/>
      </c>
    </row>
    <row r="298" spans="1:15" x14ac:dyDescent="0.3">
      <c r="A298">
        <v>295</v>
      </c>
      <c r="B298" s="3" t="str">
        <f t="shared" si="12"/>
        <v/>
      </c>
      <c r="C298" s="52" t="str">
        <f>IF(E298="","",(INDEX(Raw!D:D,MATCH(E298+6000,Raw!T:T,0))))</f>
        <v/>
      </c>
      <c r="D298" s="52" t="str">
        <f>IF(E298="","",(INDEX(Raw!A:A,MATCH(E298+6000,Raw!T:T,0))))</f>
        <v/>
      </c>
      <c r="E298" s="58" t="str">
        <f>(IFERROR(IF(LARGE(Raw!T:T,A298)-6000&gt;0,LARGE(Raw!T:T,A298)-6000,""),""))</f>
        <v/>
      </c>
      <c r="G298" s="3" t="str">
        <f t="shared" si="13"/>
        <v/>
      </c>
      <c r="H298" s="52" t="str">
        <f>IF(J298="","",(INDEX(Raw!D:D,MATCH(J298+4000,Raw!T:T,0))))</f>
        <v/>
      </c>
      <c r="I298" s="52" t="str">
        <f>IF(J298="","",(INDEX(Raw!A:A,MATCH(J298+4000,Raw!T:T,0))))</f>
        <v/>
      </c>
      <c r="J298" s="58" t="str">
        <f>(IFERROR(IF(LARGE(Raw!T:T,A298+COUNTIF(Raw!C:C,"H"))-4000&gt;0,LARGE(Raw!T:T,A298+COUNTIF(Raw!C:C,"H"))-4000,""),""))</f>
        <v/>
      </c>
      <c r="L298" s="3" t="str">
        <f t="shared" si="14"/>
        <v/>
      </c>
      <c r="M298" s="52" t="str">
        <f>IF(O298="","",(INDEX(Raw!D:D,MATCH(O298+2000,Raw!T:T,0))))</f>
        <v/>
      </c>
      <c r="N298" s="52" t="str">
        <f>IF(O298="","",(INDEX(Raw!A:A,MATCH(O298+2000,Raw!T:T,0))))</f>
        <v/>
      </c>
      <c r="O298" s="58" t="str">
        <f>(IFERROR(IF(LARGE(Raw!T:T,A298+COUNTIF(Raw!C:C,"H")+COUNTIF(Raw!C:C,"S"))-2000&gt;0,LARGE(Raw!T:T,A298+COUNTIF(Raw!C:C,"H")+COUNTIF(Raw!C:C,"S"))-2000,""),""))</f>
        <v/>
      </c>
    </row>
    <row r="299" spans="1:15" x14ac:dyDescent="0.3">
      <c r="A299">
        <v>296</v>
      </c>
      <c r="B299" s="3" t="str">
        <f t="shared" si="12"/>
        <v/>
      </c>
      <c r="C299" s="52" t="str">
        <f>IF(E299="","",(INDEX(Raw!D:D,MATCH(E299+6000,Raw!T:T,0))))</f>
        <v/>
      </c>
      <c r="D299" s="52" t="str">
        <f>IF(E299="","",(INDEX(Raw!A:A,MATCH(E299+6000,Raw!T:T,0))))</f>
        <v/>
      </c>
      <c r="E299" s="58" t="str">
        <f>(IFERROR(IF(LARGE(Raw!T:T,A299)-6000&gt;0,LARGE(Raw!T:T,A299)-6000,""),""))</f>
        <v/>
      </c>
      <c r="G299" s="3" t="str">
        <f t="shared" si="13"/>
        <v/>
      </c>
      <c r="H299" s="52" t="str">
        <f>IF(J299="","",(INDEX(Raw!D:D,MATCH(J299+4000,Raw!T:T,0))))</f>
        <v/>
      </c>
      <c r="I299" s="52" t="str">
        <f>IF(J299="","",(INDEX(Raw!A:A,MATCH(J299+4000,Raw!T:T,0))))</f>
        <v/>
      </c>
      <c r="J299" s="58" t="str">
        <f>(IFERROR(IF(LARGE(Raw!T:T,A299+COUNTIF(Raw!C:C,"H"))-4000&gt;0,LARGE(Raw!T:T,A299+COUNTIF(Raw!C:C,"H"))-4000,""),""))</f>
        <v/>
      </c>
      <c r="L299" s="3" t="str">
        <f t="shared" si="14"/>
        <v/>
      </c>
      <c r="M299" s="52" t="str">
        <f>IF(O299="","",(INDEX(Raw!D:D,MATCH(O299+2000,Raw!T:T,0))))</f>
        <v/>
      </c>
      <c r="N299" s="52" t="str">
        <f>IF(O299="","",(INDEX(Raw!A:A,MATCH(O299+2000,Raw!T:T,0))))</f>
        <v/>
      </c>
      <c r="O299" s="58" t="str">
        <f>(IFERROR(IF(LARGE(Raw!T:T,A299+COUNTIF(Raw!C:C,"H")+COUNTIF(Raw!C:C,"S"))-2000&gt;0,LARGE(Raw!T:T,A299+COUNTIF(Raw!C:C,"H")+COUNTIF(Raw!C:C,"S"))-2000,""),""))</f>
        <v/>
      </c>
    </row>
    <row r="300" spans="1:15" x14ac:dyDescent="0.3">
      <c r="A300">
        <v>297</v>
      </c>
      <c r="B300" s="3" t="str">
        <f t="shared" si="12"/>
        <v/>
      </c>
      <c r="C300" s="52" t="str">
        <f>IF(E300="","",(INDEX(Raw!D:D,MATCH(E300+6000,Raw!T:T,0))))</f>
        <v/>
      </c>
      <c r="D300" s="52" t="str">
        <f>IF(E300="","",(INDEX(Raw!A:A,MATCH(E300+6000,Raw!T:T,0))))</f>
        <v/>
      </c>
      <c r="E300" s="58" t="str">
        <f>(IFERROR(IF(LARGE(Raw!T:T,A300)-6000&gt;0,LARGE(Raw!T:T,A300)-6000,""),""))</f>
        <v/>
      </c>
      <c r="G300" s="3" t="str">
        <f t="shared" si="13"/>
        <v/>
      </c>
      <c r="H300" s="52" t="str">
        <f>IF(J300="","",(INDEX(Raw!D:D,MATCH(J300+4000,Raw!T:T,0))))</f>
        <v/>
      </c>
      <c r="I300" s="52" t="str">
        <f>IF(J300="","",(INDEX(Raw!A:A,MATCH(J300+4000,Raw!T:T,0))))</f>
        <v/>
      </c>
      <c r="J300" s="58" t="str">
        <f>(IFERROR(IF(LARGE(Raw!T:T,A300+COUNTIF(Raw!C:C,"H"))-4000&gt;0,LARGE(Raw!T:T,A300+COUNTIF(Raw!C:C,"H"))-4000,""),""))</f>
        <v/>
      </c>
      <c r="L300" s="3" t="str">
        <f t="shared" si="14"/>
        <v/>
      </c>
      <c r="M300" s="52" t="str">
        <f>IF(O300="","",(INDEX(Raw!D:D,MATCH(O300+2000,Raw!T:T,0))))</f>
        <v/>
      </c>
      <c r="N300" s="52" t="str">
        <f>IF(O300="","",(INDEX(Raw!A:A,MATCH(O300+2000,Raw!T:T,0))))</f>
        <v/>
      </c>
      <c r="O300" s="58" t="str">
        <f>(IFERROR(IF(LARGE(Raw!T:T,A300+COUNTIF(Raw!C:C,"H")+COUNTIF(Raw!C:C,"S"))-2000&gt;0,LARGE(Raw!T:T,A300+COUNTIF(Raw!C:C,"H")+COUNTIF(Raw!C:C,"S"))-2000,""),""))</f>
        <v/>
      </c>
    </row>
    <row r="301" spans="1:15" x14ac:dyDescent="0.3">
      <c r="A301">
        <v>298</v>
      </c>
      <c r="B301" s="3" t="str">
        <f t="shared" si="12"/>
        <v/>
      </c>
      <c r="C301" s="52" t="str">
        <f>IF(E301="","",(INDEX(Raw!D:D,MATCH(E301+6000,Raw!T:T,0))))</f>
        <v/>
      </c>
      <c r="D301" s="52" t="str">
        <f>IF(E301="","",(INDEX(Raw!A:A,MATCH(E301+6000,Raw!T:T,0))))</f>
        <v/>
      </c>
      <c r="E301" s="58" t="str">
        <f>(IFERROR(IF(LARGE(Raw!T:T,A301)-6000&gt;0,LARGE(Raw!T:T,A301)-6000,""),""))</f>
        <v/>
      </c>
      <c r="G301" s="3" t="str">
        <f t="shared" si="13"/>
        <v/>
      </c>
      <c r="H301" s="52" t="str">
        <f>IF(J301="","",(INDEX(Raw!D:D,MATCH(J301+4000,Raw!T:T,0))))</f>
        <v/>
      </c>
      <c r="I301" s="52" t="str">
        <f>IF(J301="","",(INDEX(Raw!A:A,MATCH(J301+4000,Raw!T:T,0))))</f>
        <v/>
      </c>
      <c r="J301" s="58" t="str">
        <f>(IFERROR(IF(LARGE(Raw!T:T,A301+COUNTIF(Raw!C:C,"H"))-4000&gt;0,LARGE(Raw!T:T,A301+COUNTIF(Raw!C:C,"H"))-4000,""),""))</f>
        <v/>
      </c>
      <c r="L301" s="3" t="str">
        <f t="shared" si="14"/>
        <v/>
      </c>
      <c r="M301" s="52" t="str">
        <f>IF(O301="","",(INDEX(Raw!D:D,MATCH(O301+2000,Raw!T:T,0))))</f>
        <v/>
      </c>
      <c r="N301" s="52" t="str">
        <f>IF(O301="","",(INDEX(Raw!A:A,MATCH(O301+2000,Raw!T:T,0))))</f>
        <v/>
      </c>
      <c r="O301" s="58" t="str">
        <f>(IFERROR(IF(LARGE(Raw!T:T,A301+COUNTIF(Raw!C:C,"H")+COUNTIF(Raw!C:C,"S"))-2000&gt;0,LARGE(Raw!T:T,A301+COUNTIF(Raw!C:C,"H")+COUNTIF(Raw!C:C,"S"))-2000,""),""))</f>
        <v/>
      </c>
    </row>
    <row r="302" spans="1:15" x14ac:dyDescent="0.3">
      <c r="A302">
        <v>299</v>
      </c>
      <c r="B302" s="3" t="str">
        <f t="shared" si="12"/>
        <v/>
      </c>
      <c r="C302" s="52" t="str">
        <f>IF(E302="","",(INDEX(Raw!D:D,MATCH(E302+6000,Raw!T:T,0))))</f>
        <v/>
      </c>
      <c r="D302" s="52" t="str">
        <f>IF(E302="","",(INDEX(Raw!A:A,MATCH(E302+6000,Raw!T:T,0))))</f>
        <v/>
      </c>
      <c r="E302" s="58" t="str">
        <f>(IFERROR(IF(LARGE(Raw!T:T,A302)-6000&gt;0,LARGE(Raw!T:T,A302)-6000,""),""))</f>
        <v/>
      </c>
      <c r="G302" s="3" t="str">
        <f t="shared" si="13"/>
        <v/>
      </c>
      <c r="H302" s="52" t="str">
        <f>IF(J302="","",(INDEX(Raw!D:D,MATCH(J302+4000,Raw!T:T,0))))</f>
        <v/>
      </c>
      <c r="I302" s="52" t="str">
        <f>IF(J302="","",(INDEX(Raw!A:A,MATCH(J302+4000,Raw!T:T,0))))</f>
        <v/>
      </c>
      <c r="J302" s="58" t="str">
        <f>(IFERROR(IF(LARGE(Raw!T:T,A302+COUNTIF(Raw!C:C,"H"))-4000&gt;0,LARGE(Raw!T:T,A302+COUNTIF(Raw!C:C,"H"))-4000,""),""))</f>
        <v/>
      </c>
      <c r="L302" s="3" t="str">
        <f t="shared" si="14"/>
        <v/>
      </c>
      <c r="M302" s="52" t="str">
        <f>IF(O302="","",(INDEX(Raw!D:D,MATCH(O302+2000,Raw!T:T,0))))</f>
        <v/>
      </c>
      <c r="N302" s="52" t="str">
        <f>IF(O302="","",(INDEX(Raw!A:A,MATCH(O302+2000,Raw!T:T,0))))</f>
        <v/>
      </c>
      <c r="O302" s="58" t="str">
        <f>(IFERROR(IF(LARGE(Raw!T:T,A302+COUNTIF(Raw!C:C,"H")+COUNTIF(Raw!C:C,"S"))-2000&gt;0,LARGE(Raw!T:T,A302+COUNTIF(Raw!C:C,"H")+COUNTIF(Raw!C:C,"S"))-2000,""),""))</f>
        <v/>
      </c>
    </row>
    <row r="303" spans="1:15" x14ac:dyDescent="0.3">
      <c r="A303">
        <v>300</v>
      </c>
      <c r="B303" s="3" t="str">
        <f t="shared" si="12"/>
        <v/>
      </c>
      <c r="C303" s="52" t="str">
        <f>IF(E303="","",(INDEX(Raw!D:D,MATCH(E303+6000,Raw!T:T,0))))</f>
        <v/>
      </c>
      <c r="D303" s="52" t="str">
        <f>IF(E303="","",(INDEX(Raw!A:A,MATCH(E303+6000,Raw!T:T,0))))</f>
        <v/>
      </c>
      <c r="E303" s="58" t="str">
        <f>(IFERROR(IF(LARGE(Raw!T:T,A303)-6000&gt;0,LARGE(Raw!T:T,A303)-6000,""),""))</f>
        <v/>
      </c>
      <c r="G303" s="3" t="str">
        <f t="shared" si="13"/>
        <v/>
      </c>
      <c r="H303" s="52" t="str">
        <f>IF(J303="","",(INDEX(Raw!D:D,MATCH(J303+4000,Raw!T:T,0))))</f>
        <v/>
      </c>
      <c r="I303" s="52" t="str">
        <f>IF(J303="","",(INDEX(Raw!A:A,MATCH(J303+4000,Raw!T:T,0))))</f>
        <v/>
      </c>
      <c r="J303" s="58" t="str">
        <f>(IFERROR(IF(LARGE(Raw!T:T,A303+COUNTIF(Raw!C:C,"H"))-4000&gt;0,LARGE(Raw!T:T,A303+COUNTIF(Raw!C:C,"H"))-4000,""),""))</f>
        <v/>
      </c>
      <c r="L303" s="3" t="str">
        <f t="shared" si="14"/>
        <v/>
      </c>
      <c r="M303" s="52" t="str">
        <f>IF(O303="","",(INDEX(Raw!D:D,MATCH(O303+2000,Raw!T:T,0))))</f>
        <v/>
      </c>
      <c r="N303" s="52" t="str">
        <f>IF(O303="","",(INDEX(Raw!A:A,MATCH(O303+2000,Raw!T:T,0))))</f>
        <v/>
      </c>
      <c r="O303" s="58" t="str">
        <f>(IFERROR(IF(LARGE(Raw!T:T,A303+COUNTIF(Raw!C:C,"H")+COUNTIF(Raw!C:C,"S"))-2000&gt;0,LARGE(Raw!T:T,A303+COUNTIF(Raw!C:C,"H")+COUNTIF(Raw!C:C,"S"))-2000,""),""))</f>
        <v/>
      </c>
    </row>
    <row r="304" spans="1:15" x14ac:dyDescent="0.3">
      <c r="A304">
        <v>301</v>
      </c>
      <c r="B304" s="3" t="str">
        <f t="shared" si="12"/>
        <v/>
      </c>
      <c r="C304" s="52" t="str">
        <f>IF(E304="","",(INDEX(Raw!D:D,MATCH(E304+6000,Raw!T:T,0))))</f>
        <v/>
      </c>
      <c r="D304" s="52" t="str">
        <f>IF(E304="","",(INDEX(Raw!A:A,MATCH(E304+6000,Raw!T:T,0))))</f>
        <v/>
      </c>
      <c r="E304" s="58" t="str">
        <f>(IFERROR(IF(LARGE(Raw!T:T,A304)-6000&gt;0,LARGE(Raw!T:T,A304)-6000,""),""))</f>
        <v/>
      </c>
      <c r="G304" s="3" t="str">
        <f t="shared" si="13"/>
        <v/>
      </c>
      <c r="H304" s="52" t="str">
        <f>IF(J304="","",(INDEX(Raw!D:D,MATCH(J304+4000,Raw!T:T,0))))</f>
        <v/>
      </c>
      <c r="I304" s="52" t="str">
        <f>IF(J304="","",(INDEX(Raw!A:A,MATCH(J304+4000,Raw!T:T,0))))</f>
        <v/>
      </c>
      <c r="J304" s="58" t="str">
        <f>(IFERROR(IF(LARGE(Raw!T:T,A304+COUNTIF(Raw!C:C,"H"))-4000&gt;0,LARGE(Raw!T:T,A304+COUNTIF(Raw!C:C,"H"))-4000,""),""))</f>
        <v/>
      </c>
      <c r="L304" s="3" t="str">
        <f t="shared" si="14"/>
        <v/>
      </c>
      <c r="M304" s="52" t="str">
        <f>IF(O304="","",(INDEX(Raw!D:D,MATCH(O304+2000,Raw!T:T,0))))</f>
        <v/>
      </c>
      <c r="N304" s="52" t="str">
        <f>IF(O304="","",(INDEX(Raw!A:A,MATCH(O304+2000,Raw!T:T,0))))</f>
        <v/>
      </c>
      <c r="O304" s="58" t="str">
        <f>(IFERROR(IF(LARGE(Raw!T:T,A304+COUNTIF(Raw!C:C,"H")+COUNTIF(Raw!C:C,"S"))-2000&gt;0,LARGE(Raw!T:T,A304+COUNTIF(Raw!C:C,"H")+COUNTIF(Raw!C:C,"S"))-2000,""),""))</f>
        <v/>
      </c>
    </row>
    <row r="305" spans="1:15" x14ac:dyDescent="0.3">
      <c r="A305">
        <v>302</v>
      </c>
      <c r="B305" s="3" t="str">
        <f t="shared" si="12"/>
        <v/>
      </c>
      <c r="C305" s="52" t="str">
        <f>IF(E305="","",(INDEX(Raw!D:D,MATCH(E305+6000,Raw!T:T,0))))</f>
        <v/>
      </c>
      <c r="D305" s="52" t="str">
        <f>IF(E305="","",(INDEX(Raw!A:A,MATCH(E305+6000,Raw!T:T,0))))</f>
        <v/>
      </c>
      <c r="E305" s="58" t="str">
        <f>(IFERROR(IF(LARGE(Raw!T:T,A305)-6000&gt;0,LARGE(Raw!T:T,A305)-6000,""),""))</f>
        <v/>
      </c>
      <c r="G305" s="3" t="str">
        <f t="shared" si="13"/>
        <v/>
      </c>
      <c r="H305" s="52" t="str">
        <f>IF(J305="","",(INDEX(Raw!D:D,MATCH(J305+4000,Raw!T:T,0))))</f>
        <v/>
      </c>
      <c r="I305" s="52" t="str">
        <f>IF(J305="","",(INDEX(Raw!A:A,MATCH(J305+4000,Raw!T:T,0))))</f>
        <v/>
      </c>
      <c r="J305" s="58" t="str">
        <f>(IFERROR(IF(LARGE(Raw!T:T,A305+COUNTIF(Raw!C:C,"H"))-4000&gt;0,LARGE(Raw!T:T,A305+COUNTIF(Raw!C:C,"H"))-4000,""),""))</f>
        <v/>
      </c>
      <c r="L305" s="3" t="str">
        <f t="shared" si="14"/>
        <v/>
      </c>
      <c r="M305" s="52" t="str">
        <f>IF(O305="","",(INDEX(Raw!D:D,MATCH(O305+2000,Raw!T:T,0))))</f>
        <v/>
      </c>
      <c r="N305" s="52" t="str">
        <f>IF(O305="","",(INDEX(Raw!A:A,MATCH(O305+2000,Raw!T:T,0))))</f>
        <v/>
      </c>
      <c r="O305" s="58" t="str">
        <f>(IFERROR(IF(LARGE(Raw!T:T,A305+COUNTIF(Raw!C:C,"H")+COUNTIF(Raw!C:C,"S"))-2000&gt;0,LARGE(Raw!T:T,A305+COUNTIF(Raw!C:C,"H")+COUNTIF(Raw!C:C,"S"))-2000,""),""))</f>
        <v/>
      </c>
    </row>
    <row r="306" spans="1:15" x14ac:dyDescent="0.3">
      <c r="A306">
        <v>303</v>
      </c>
      <c r="B306" s="3" t="str">
        <f t="shared" si="12"/>
        <v/>
      </c>
      <c r="C306" s="52" t="str">
        <f>IF(E306="","",(INDEX(Raw!D:D,MATCH(E306+6000,Raw!T:T,0))))</f>
        <v/>
      </c>
      <c r="D306" s="52" t="str">
        <f>IF(E306="","",(INDEX(Raw!A:A,MATCH(E306+6000,Raw!T:T,0))))</f>
        <v/>
      </c>
      <c r="E306" s="58" t="str">
        <f>(IFERROR(IF(LARGE(Raw!T:T,A306)-6000&gt;0,LARGE(Raw!T:T,A306)-6000,""),""))</f>
        <v/>
      </c>
      <c r="G306" s="3" t="str">
        <f t="shared" si="13"/>
        <v/>
      </c>
      <c r="H306" s="52" t="str">
        <f>IF(J306="","",(INDEX(Raw!D:D,MATCH(J306+4000,Raw!T:T,0))))</f>
        <v/>
      </c>
      <c r="I306" s="52" t="str">
        <f>IF(J306="","",(INDEX(Raw!A:A,MATCH(J306+4000,Raw!T:T,0))))</f>
        <v/>
      </c>
      <c r="J306" s="58" t="str">
        <f>(IFERROR(IF(LARGE(Raw!T:T,A306+COUNTIF(Raw!C:C,"H"))-4000&gt;0,LARGE(Raw!T:T,A306+COUNTIF(Raw!C:C,"H"))-4000,""),""))</f>
        <v/>
      </c>
      <c r="L306" s="3" t="str">
        <f t="shared" si="14"/>
        <v/>
      </c>
      <c r="M306" s="52" t="str">
        <f>IF(O306="","",(INDEX(Raw!D:D,MATCH(O306+2000,Raw!T:T,0))))</f>
        <v/>
      </c>
      <c r="N306" s="52" t="str">
        <f>IF(O306="","",(INDEX(Raw!A:A,MATCH(O306+2000,Raw!T:T,0))))</f>
        <v/>
      </c>
      <c r="O306" s="58" t="str">
        <f>(IFERROR(IF(LARGE(Raw!T:T,A306+COUNTIF(Raw!C:C,"H")+COUNTIF(Raw!C:C,"S"))-2000&gt;0,LARGE(Raw!T:T,A306+COUNTIF(Raw!C:C,"H")+COUNTIF(Raw!C:C,"S"))-2000,""),""))</f>
        <v/>
      </c>
    </row>
    <row r="307" spans="1:15" x14ac:dyDescent="0.3">
      <c r="A307">
        <v>304</v>
      </c>
      <c r="B307" s="3" t="str">
        <f t="shared" si="12"/>
        <v/>
      </c>
      <c r="C307" s="52" t="str">
        <f>IF(E307="","",(INDEX(Raw!D:D,MATCH(E307+6000,Raw!T:T,0))))</f>
        <v/>
      </c>
      <c r="D307" s="52" t="str">
        <f>IF(E307="","",(INDEX(Raw!A:A,MATCH(E307+6000,Raw!T:T,0))))</f>
        <v/>
      </c>
      <c r="E307" s="58" t="str">
        <f>(IFERROR(IF(LARGE(Raw!T:T,A307)-6000&gt;0,LARGE(Raw!T:T,A307)-6000,""),""))</f>
        <v/>
      </c>
      <c r="G307" s="3" t="str">
        <f t="shared" si="13"/>
        <v/>
      </c>
      <c r="H307" s="52" t="str">
        <f>IF(J307="","",(INDEX(Raw!D:D,MATCH(J307+4000,Raw!T:T,0))))</f>
        <v/>
      </c>
      <c r="I307" s="52" t="str">
        <f>IF(J307="","",(INDEX(Raw!A:A,MATCH(J307+4000,Raw!T:T,0))))</f>
        <v/>
      </c>
      <c r="J307" s="58" t="str">
        <f>(IFERROR(IF(LARGE(Raw!T:T,A307+COUNTIF(Raw!C:C,"H"))-4000&gt;0,LARGE(Raw!T:T,A307+COUNTIF(Raw!C:C,"H"))-4000,""),""))</f>
        <v/>
      </c>
      <c r="L307" s="3" t="str">
        <f t="shared" si="14"/>
        <v/>
      </c>
      <c r="M307" s="52" t="str">
        <f>IF(O307="","",(INDEX(Raw!D:D,MATCH(O307+2000,Raw!T:T,0))))</f>
        <v/>
      </c>
      <c r="N307" s="52" t="str">
        <f>IF(O307="","",(INDEX(Raw!A:A,MATCH(O307+2000,Raw!T:T,0))))</f>
        <v/>
      </c>
      <c r="O307" s="58" t="str">
        <f>(IFERROR(IF(LARGE(Raw!T:T,A307+COUNTIF(Raw!C:C,"H")+COUNTIF(Raw!C:C,"S"))-2000&gt;0,LARGE(Raw!T:T,A307+COUNTIF(Raw!C:C,"H")+COUNTIF(Raw!C:C,"S"))-2000,""),""))</f>
        <v/>
      </c>
    </row>
    <row r="308" spans="1:15" x14ac:dyDescent="0.3">
      <c r="A308">
        <v>305</v>
      </c>
      <c r="B308" s="3" t="str">
        <f t="shared" si="12"/>
        <v/>
      </c>
      <c r="C308" s="52" t="str">
        <f>IF(E308="","",(INDEX(Raw!D:D,MATCH(E308+6000,Raw!T:T,0))))</f>
        <v/>
      </c>
      <c r="D308" s="52" t="str">
        <f>IF(E308="","",(INDEX(Raw!A:A,MATCH(E308+6000,Raw!T:T,0))))</f>
        <v/>
      </c>
      <c r="E308" s="58" t="str">
        <f>(IFERROR(IF(LARGE(Raw!T:T,A308)-6000&gt;0,LARGE(Raw!T:T,A308)-6000,""),""))</f>
        <v/>
      </c>
      <c r="G308" s="3" t="str">
        <f t="shared" si="13"/>
        <v/>
      </c>
      <c r="H308" s="52" t="str">
        <f>IF(J308="","",(INDEX(Raw!D:D,MATCH(J308+4000,Raw!T:T,0))))</f>
        <v/>
      </c>
      <c r="I308" s="52" t="str">
        <f>IF(J308="","",(INDEX(Raw!A:A,MATCH(J308+4000,Raw!T:T,0))))</f>
        <v/>
      </c>
      <c r="J308" s="58" t="str">
        <f>(IFERROR(IF(LARGE(Raw!T:T,A308+COUNTIF(Raw!C:C,"H"))-4000&gt;0,LARGE(Raw!T:T,A308+COUNTIF(Raw!C:C,"H"))-4000,""),""))</f>
        <v/>
      </c>
      <c r="L308" s="3" t="str">
        <f t="shared" si="14"/>
        <v/>
      </c>
      <c r="M308" s="52" t="str">
        <f>IF(O308="","",(INDEX(Raw!D:D,MATCH(O308+2000,Raw!T:T,0))))</f>
        <v/>
      </c>
      <c r="N308" s="52" t="str">
        <f>IF(O308="","",(INDEX(Raw!A:A,MATCH(O308+2000,Raw!T:T,0))))</f>
        <v/>
      </c>
      <c r="O308" s="58" t="str">
        <f>(IFERROR(IF(LARGE(Raw!T:T,A308+COUNTIF(Raw!C:C,"H")+COUNTIF(Raw!C:C,"S"))-2000&gt;0,LARGE(Raw!T:T,A308+COUNTIF(Raw!C:C,"H")+COUNTIF(Raw!C:C,"S"))-2000,""),""))</f>
        <v/>
      </c>
    </row>
    <row r="309" spans="1:15" x14ac:dyDescent="0.3">
      <c r="A309">
        <v>306</v>
      </c>
      <c r="B309" s="3" t="str">
        <f t="shared" si="12"/>
        <v/>
      </c>
      <c r="C309" s="52" t="str">
        <f>IF(E309="","",(INDEX(Raw!D:D,MATCH(E309+6000,Raw!T:T,0))))</f>
        <v/>
      </c>
      <c r="D309" s="52" t="str">
        <f>IF(E309="","",(INDEX(Raw!A:A,MATCH(E309+6000,Raw!T:T,0))))</f>
        <v/>
      </c>
      <c r="E309" s="58" t="str">
        <f>(IFERROR(IF(LARGE(Raw!T:T,A309)-6000&gt;0,LARGE(Raw!T:T,A309)-6000,""),""))</f>
        <v/>
      </c>
      <c r="G309" s="3" t="str">
        <f t="shared" si="13"/>
        <v/>
      </c>
      <c r="H309" s="52" t="str">
        <f>IF(J309="","",(INDEX(Raw!D:D,MATCH(J309+4000,Raw!T:T,0))))</f>
        <v/>
      </c>
      <c r="I309" s="52" t="str">
        <f>IF(J309="","",(INDEX(Raw!A:A,MATCH(J309+4000,Raw!T:T,0))))</f>
        <v/>
      </c>
      <c r="J309" s="58" t="str">
        <f>(IFERROR(IF(LARGE(Raw!T:T,A309+COUNTIF(Raw!C:C,"H"))-4000&gt;0,LARGE(Raw!T:T,A309+COUNTIF(Raw!C:C,"H"))-4000,""),""))</f>
        <v/>
      </c>
      <c r="L309" s="3" t="str">
        <f t="shared" si="14"/>
        <v/>
      </c>
      <c r="M309" s="52" t="str">
        <f>IF(O309="","",(INDEX(Raw!D:D,MATCH(O309+2000,Raw!T:T,0))))</f>
        <v/>
      </c>
      <c r="N309" s="52" t="str">
        <f>IF(O309="","",(INDEX(Raw!A:A,MATCH(O309+2000,Raw!T:T,0))))</f>
        <v/>
      </c>
      <c r="O309" s="58" t="str">
        <f>(IFERROR(IF(LARGE(Raw!T:T,A309+COUNTIF(Raw!C:C,"H")+COUNTIF(Raw!C:C,"S"))-2000&gt;0,LARGE(Raw!T:T,A309+COUNTIF(Raw!C:C,"H")+COUNTIF(Raw!C:C,"S"))-2000,""),""))</f>
        <v/>
      </c>
    </row>
    <row r="310" spans="1:15" x14ac:dyDescent="0.3">
      <c r="A310">
        <v>307</v>
      </c>
      <c r="B310" s="3" t="str">
        <f t="shared" si="12"/>
        <v/>
      </c>
      <c r="C310" s="52" t="str">
        <f>IF(E310="","",(INDEX(Raw!D:D,MATCH(E310+6000,Raw!T:T,0))))</f>
        <v/>
      </c>
      <c r="D310" s="52" t="str">
        <f>IF(E310="","",(INDEX(Raw!A:A,MATCH(E310+6000,Raw!T:T,0))))</f>
        <v/>
      </c>
      <c r="E310" s="58" t="str">
        <f>(IFERROR(IF(LARGE(Raw!T:T,A310)-6000&gt;0,LARGE(Raw!T:T,A310)-6000,""),""))</f>
        <v/>
      </c>
      <c r="G310" s="3" t="str">
        <f t="shared" si="13"/>
        <v/>
      </c>
      <c r="H310" s="52" t="str">
        <f>IF(J310="","",(INDEX(Raw!D:D,MATCH(J310+4000,Raw!T:T,0))))</f>
        <v/>
      </c>
      <c r="I310" s="52" t="str">
        <f>IF(J310="","",(INDEX(Raw!A:A,MATCH(J310+4000,Raw!T:T,0))))</f>
        <v/>
      </c>
      <c r="J310" s="58" t="str">
        <f>(IFERROR(IF(LARGE(Raw!T:T,A310+COUNTIF(Raw!C:C,"H"))-4000&gt;0,LARGE(Raw!T:T,A310+COUNTIF(Raw!C:C,"H"))-4000,""),""))</f>
        <v/>
      </c>
      <c r="L310" s="3" t="str">
        <f t="shared" si="14"/>
        <v/>
      </c>
      <c r="M310" s="52" t="str">
        <f>IF(O310="","",(INDEX(Raw!D:D,MATCH(O310+2000,Raw!T:T,0))))</f>
        <v/>
      </c>
      <c r="N310" s="52" t="str">
        <f>IF(O310="","",(INDEX(Raw!A:A,MATCH(O310+2000,Raw!T:T,0))))</f>
        <v/>
      </c>
      <c r="O310" s="58" t="str">
        <f>(IFERROR(IF(LARGE(Raw!T:T,A310+COUNTIF(Raw!C:C,"H")+COUNTIF(Raw!C:C,"S"))-2000&gt;0,LARGE(Raw!T:T,A310+COUNTIF(Raw!C:C,"H")+COUNTIF(Raw!C:C,"S"))-2000,""),""))</f>
        <v/>
      </c>
    </row>
    <row r="311" spans="1:15" x14ac:dyDescent="0.3">
      <c r="A311">
        <v>308</v>
      </c>
      <c r="B311" s="3" t="str">
        <f t="shared" si="12"/>
        <v/>
      </c>
      <c r="C311" s="52" t="str">
        <f>IF(E311="","",(INDEX(Raw!D:D,MATCH(E311+6000,Raw!T:T,0))))</f>
        <v/>
      </c>
      <c r="D311" s="52" t="str">
        <f>IF(E311="","",(INDEX(Raw!A:A,MATCH(E311+6000,Raw!T:T,0))))</f>
        <v/>
      </c>
      <c r="E311" s="58" t="str">
        <f>(IFERROR(IF(LARGE(Raw!T:T,A311)-6000&gt;0,LARGE(Raw!T:T,A311)-6000,""),""))</f>
        <v/>
      </c>
      <c r="G311" s="3" t="str">
        <f t="shared" si="13"/>
        <v/>
      </c>
      <c r="H311" s="52" t="str">
        <f>IF(J311="","",(INDEX(Raw!D:D,MATCH(J311+4000,Raw!T:T,0))))</f>
        <v/>
      </c>
      <c r="I311" s="52" t="str">
        <f>IF(J311="","",(INDEX(Raw!A:A,MATCH(J311+4000,Raw!T:T,0))))</f>
        <v/>
      </c>
      <c r="J311" s="58" t="str">
        <f>(IFERROR(IF(LARGE(Raw!T:T,A311+COUNTIF(Raw!C:C,"H"))-4000&gt;0,LARGE(Raw!T:T,A311+COUNTIF(Raw!C:C,"H"))-4000,""),""))</f>
        <v/>
      </c>
      <c r="L311" s="3" t="str">
        <f t="shared" si="14"/>
        <v/>
      </c>
      <c r="M311" s="52" t="str">
        <f>IF(O311="","",(INDEX(Raw!D:D,MATCH(O311+2000,Raw!T:T,0))))</f>
        <v/>
      </c>
      <c r="N311" s="52" t="str">
        <f>IF(O311="","",(INDEX(Raw!A:A,MATCH(O311+2000,Raw!T:T,0))))</f>
        <v/>
      </c>
      <c r="O311" s="58" t="str">
        <f>(IFERROR(IF(LARGE(Raw!T:T,A311+COUNTIF(Raw!C:C,"H")+COUNTIF(Raw!C:C,"S"))-2000&gt;0,LARGE(Raw!T:T,A311+COUNTIF(Raw!C:C,"H")+COUNTIF(Raw!C:C,"S"))-2000,""),""))</f>
        <v/>
      </c>
    </row>
    <row r="312" spans="1:15" x14ac:dyDescent="0.3">
      <c r="A312">
        <v>309</v>
      </c>
      <c r="B312" s="3" t="str">
        <f t="shared" si="12"/>
        <v/>
      </c>
      <c r="C312" s="52" t="str">
        <f>IF(E312="","",(INDEX(Raw!D:D,MATCH(E312+6000,Raw!T:T,0))))</f>
        <v/>
      </c>
      <c r="D312" s="52" t="str">
        <f>IF(E312="","",(INDEX(Raw!A:A,MATCH(E312+6000,Raw!T:T,0))))</f>
        <v/>
      </c>
      <c r="E312" s="58" t="str">
        <f>(IFERROR(IF(LARGE(Raw!T:T,A312)-6000&gt;0,LARGE(Raw!T:T,A312)-6000,""),""))</f>
        <v/>
      </c>
      <c r="G312" s="3" t="str">
        <f t="shared" si="13"/>
        <v/>
      </c>
      <c r="H312" s="52" t="str">
        <f>IF(J312="","",(INDEX(Raw!D:D,MATCH(J312+4000,Raw!T:T,0))))</f>
        <v/>
      </c>
      <c r="I312" s="52" t="str">
        <f>IF(J312="","",(INDEX(Raw!A:A,MATCH(J312+4000,Raw!T:T,0))))</f>
        <v/>
      </c>
      <c r="J312" s="58" t="str">
        <f>(IFERROR(IF(LARGE(Raw!T:T,A312+COUNTIF(Raw!C:C,"H"))-4000&gt;0,LARGE(Raw!T:T,A312+COUNTIF(Raw!C:C,"H"))-4000,""),""))</f>
        <v/>
      </c>
      <c r="L312" s="3" t="str">
        <f t="shared" si="14"/>
        <v/>
      </c>
      <c r="M312" s="52" t="str">
        <f>IF(O312="","",(INDEX(Raw!D:D,MATCH(O312+2000,Raw!T:T,0))))</f>
        <v/>
      </c>
      <c r="N312" s="52" t="str">
        <f>IF(O312="","",(INDEX(Raw!A:A,MATCH(O312+2000,Raw!T:T,0))))</f>
        <v/>
      </c>
      <c r="O312" s="58" t="str">
        <f>(IFERROR(IF(LARGE(Raw!T:T,A312+COUNTIF(Raw!C:C,"H")+COUNTIF(Raw!C:C,"S"))-2000&gt;0,LARGE(Raw!T:T,A312+COUNTIF(Raw!C:C,"H")+COUNTIF(Raw!C:C,"S"))-2000,""),""))</f>
        <v/>
      </c>
    </row>
    <row r="313" spans="1:15" x14ac:dyDescent="0.3">
      <c r="A313">
        <v>310</v>
      </c>
      <c r="B313" s="3" t="str">
        <f t="shared" si="12"/>
        <v/>
      </c>
      <c r="C313" s="52" t="str">
        <f>IF(E313="","",(INDEX(Raw!D:D,MATCH(E313+6000,Raw!T:T,0))))</f>
        <v/>
      </c>
      <c r="D313" s="52" t="str">
        <f>IF(E313="","",(INDEX(Raw!A:A,MATCH(E313+6000,Raw!T:T,0))))</f>
        <v/>
      </c>
      <c r="E313" s="58" t="str">
        <f>(IFERROR(IF(LARGE(Raw!T:T,A313)-6000&gt;0,LARGE(Raw!T:T,A313)-6000,""),""))</f>
        <v/>
      </c>
      <c r="G313" s="3" t="str">
        <f t="shared" si="13"/>
        <v/>
      </c>
      <c r="H313" s="52" t="str">
        <f>IF(J313="","",(INDEX(Raw!D:D,MATCH(J313+4000,Raw!T:T,0))))</f>
        <v/>
      </c>
      <c r="I313" s="52" t="str">
        <f>IF(J313="","",(INDEX(Raw!A:A,MATCH(J313+4000,Raw!T:T,0))))</f>
        <v/>
      </c>
      <c r="J313" s="58" t="str">
        <f>(IFERROR(IF(LARGE(Raw!T:T,A313+COUNTIF(Raw!C:C,"H"))-4000&gt;0,LARGE(Raw!T:T,A313+COUNTIF(Raw!C:C,"H"))-4000,""),""))</f>
        <v/>
      </c>
      <c r="L313" s="3" t="str">
        <f t="shared" si="14"/>
        <v/>
      </c>
      <c r="M313" s="52" t="str">
        <f>IF(O313="","",(INDEX(Raw!D:D,MATCH(O313+2000,Raw!T:T,0))))</f>
        <v/>
      </c>
      <c r="N313" s="52" t="str">
        <f>IF(O313="","",(INDEX(Raw!A:A,MATCH(O313+2000,Raw!T:T,0))))</f>
        <v/>
      </c>
      <c r="O313" s="58" t="str">
        <f>(IFERROR(IF(LARGE(Raw!T:T,A313+COUNTIF(Raw!C:C,"H")+COUNTIF(Raw!C:C,"S"))-2000&gt;0,LARGE(Raw!T:T,A313+COUNTIF(Raw!C:C,"H")+COUNTIF(Raw!C:C,"S"))-2000,""),""))</f>
        <v/>
      </c>
    </row>
    <row r="314" spans="1:15" x14ac:dyDescent="0.3">
      <c r="A314">
        <v>311</v>
      </c>
      <c r="B314" s="3" t="str">
        <f t="shared" si="12"/>
        <v/>
      </c>
      <c r="C314" s="52" t="str">
        <f>IF(E314="","",(INDEX(Raw!D:D,MATCH(E314+6000,Raw!T:T,0))))</f>
        <v/>
      </c>
      <c r="D314" s="52" t="str">
        <f>IF(E314="","",(INDEX(Raw!A:A,MATCH(E314+6000,Raw!T:T,0))))</f>
        <v/>
      </c>
      <c r="E314" s="58" t="str">
        <f>(IFERROR(IF(LARGE(Raw!T:T,A314)-6000&gt;0,LARGE(Raw!T:T,A314)-6000,""),""))</f>
        <v/>
      </c>
      <c r="G314" s="3" t="str">
        <f t="shared" si="13"/>
        <v/>
      </c>
      <c r="H314" s="52" t="str">
        <f>IF(J314="","",(INDEX(Raw!D:D,MATCH(J314+4000,Raw!T:T,0))))</f>
        <v/>
      </c>
      <c r="I314" s="52" t="str">
        <f>IF(J314="","",(INDEX(Raw!A:A,MATCH(J314+4000,Raw!T:T,0))))</f>
        <v/>
      </c>
      <c r="J314" s="58" t="str">
        <f>(IFERROR(IF(LARGE(Raw!T:T,A314+COUNTIF(Raw!C:C,"H"))-4000&gt;0,LARGE(Raw!T:T,A314+COUNTIF(Raw!C:C,"H"))-4000,""),""))</f>
        <v/>
      </c>
      <c r="L314" s="3" t="str">
        <f t="shared" si="14"/>
        <v/>
      </c>
      <c r="M314" s="52" t="str">
        <f>IF(O314="","",(INDEX(Raw!D:D,MATCH(O314+2000,Raw!T:T,0))))</f>
        <v/>
      </c>
      <c r="N314" s="52" t="str">
        <f>IF(O314="","",(INDEX(Raw!A:A,MATCH(O314+2000,Raw!T:T,0))))</f>
        <v/>
      </c>
      <c r="O314" s="58" t="str">
        <f>(IFERROR(IF(LARGE(Raw!T:T,A314+COUNTIF(Raw!C:C,"H")+COUNTIF(Raw!C:C,"S"))-2000&gt;0,LARGE(Raw!T:T,A314+COUNTIF(Raw!C:C,"H")+COUNTIF(Raw!C:C,"S"))-2000,""),""))</f>
        <v/>
      </c>
    </row>
    <row r="315" spans="1:15" x14ac:dyDescent="0.3">
      <c r="A315">
        <v>312</v>
      </c>
      <c r="B315" s="3" t="str">
        <f t="shared" si="12"/>
        <v/>
      </c>
      <c r="C315" s="52" t="str">
        <f>IF(E315="","",(INDEX(Raw!D:D,MATCH(E315+6000,Raw!T:T,0))))</f>
        <v/>
      </c>
      <c r="D315" s="52" t="str">
        <f>IF(E315="","",(INDEX(Raw!A:A,MATCH(E315+6000,Raw!T:T,0))))</f>
        <v/>
      </c>
      <c r="E315" s="58" t="str">
        <f>(IFERROR(IF(LARGE(Raw!T:T,A315)-6000&gt;0,LARGE(Raw!T:T,A315)-6000,""),""))</f>
        <v/>
      </c>
      <c r="G315" s="3" t="str">
        <f t="shared" si="13"/>
        <v/>
      </c>
      <c r="H315" s="52" t="str">
        <f>IF(J315="","",(INDEX(Raw!D:D,MATCH(J315+4000,Raw!T:T,0))))</f>
        <v/>
      </c>
      <c r="I315" s="52" t="str">
        <f>IF(J315="","",(INDEX(Raw!A:A,MATCH(J315+4000,Raw!T:T,0))))</f>
        <v/>
      </c>
      <c r="J315" s="58" t="str">
        <f>(IFERROR(IF(LARGE(Raw!T:T,A315+COUNTIF(Raw!C:C,"H"))-4000&gt;0,LARGE(Raw!T:T,A315+COUNTIF(Raw!C:C,"H"))-4000,""),""))</f>
        <v/>
      </c>
      <c r="L315" s="3" t="str">
        <f t="shared" si="14"/>
        <v/>
      </c>
      <c r="M315" s="52" t="str">
        <f>IF(O315="","",(INDEX(Raw!D:D,MATCH(O315+2000,Raw!T:T,0))))</f>
        <v/>
      </c>
      <c r="N315" s="52" t="str">
        <f>IF(O315="","",(INDEX(Raw!A:A,MATCH(O315+2000,Raw!T:T,0))))</f>
        <v/>
      </c>
      <c r="O315" s="58" t="str">
        <f>(IFERROR(IF(LARGE(Raw!T:T,A315+COUNTIF(Raw!C:C,"H")+COUNTIF(Raw!C:C,"S"))-2000&gt;0,LARGE(Raw!T:T,A315+COUNTIF(Raw!C:C,"H")+COUNTIF(Raw!C:C,"S"))-2000,""),""))</f>
        <v/>
      </c>
    </row>
    <row r="316" spans="1:15" x14ac:dyDescent="0.3">
      <c r="A316">
        <v>313</v>
      </c>
      <c r="B316" s="3" t="str">
        <f t="shared" si="12"/>
        <v/>
      </c>
      <c r="C316" s="52" t="str">
        <f>IF(E316="","",(INDEX(Raw!D:D,MATCH(E316+6000,Raw!T:T,0))))</f>
        <v/>
      </c>
      <c r="D316" s="52" t="str">
        <f>IF(E316="","",(INDEX(Raw!A:A,MATCH(E316+6000,Raw!T:T,0))))</f>
        <v/>
      </c>
      <c r="E316" s="58" t="str">
        <f>(IFERROR(IF(LARGE(Raw!T:T,A316)-6000&gt;0,LARGE(Raw!T:T,A316)-6000,""),""))</f>
        <v/>
      </c>
      <c r="G316" s="3" t="str">
        <f t="shared" si="13"/>
        <v/>
      </c>
      <c r="H316" s="52" t="str">
        <f>IF(J316="","",(INDEX(Raw!D:D,MATCH(J316+4000,Raw!T:T,0))))</f>
        <v/>
      </c>
      <c r="I316" s="52" t="str">
        <f>IF(J316="","",(INDEX(Raw!A:A,MATCH(J316+4000,Raw!T:T,0))))</f>
        <v/>
      </c>
      <c r="J316" s="58" t="str">
        <f>(IFERROR(IF(LARGE(Raw!T:T,A316+COUNTIF(Raw!C:C,"H"))-4000&gt;0,LARGE(Raw!T:T,A316+COUNTIF(Raw!C:C,"H"))-4000,""),""))</f>
        <v/>
      </c>
      <c r="L316" s="3" t="str">
        <f t="shared" si="14"/>
        <v/>
      </c>
      <c r="M316" s="52" t="str">
        <f>IF(O316="","",(INDEX(Raw!D:D,MATCH(O316+2000,Raw!T:T,0))))</f>
        <v/>
      </c>
      <c r="N316" s="52" t="str">
        <f>IF(O316="","",(INDEX(Raw!A:A,MATCH(O316+2000,Raw!T:T,0))))</f>
        <v/>
      </c>
      <c r="O316" s="58" t="str">
        <f>(IFERROR(IF(LARGE(Raw!T:T,A316+COUNTIF(Raw!C:C,"H")+COUNTIF(Raw!C:C,"S"))-2000&gt;0,LARGE(Raw!T:T,A316+COUNTIF(Raw!C:C,"H")+COUNTIF(Raw!C:C,"S"))-2000,""),""))</f>
        <v/>
      </c>
    </row>
    <row r="317" spans="1:15" x14ac:dyDescent="0.3">
      <c r="A317">
        <v>314</v>
      </c>
      <c r="B317" s="3" t="str">
        <f t="shared" si="12"/>
        <v/>
      </c>
      <c r="C317" s="52" t="str">
        <f>IF(E317="","",(INDEX(Raw!D:D,MATCH(E317+6000,Raw!T:T,0))))</f>
        <v/>
      </c>
      <c r="D317" s="52" t="str">
        <f>IF(E317="","",(INDEX(Raw!A:A,MATCH(E317+6000,Raw!T:T,0))))</f>
        <v/>
      </c>
      <c r="E317" s="58" t="str">
        <f>(IFERROR(IF(LARGE(Raw!T:T,A317)-6000&gt;0,LARGE(Raw!T:T,A317)-6000,""),""))</f>
        <v/>
      </c>
      <c r="G317" s="3" t="str">
        <f t="shared" si="13"/>
        <v/>
      </c>
      <c r="H317" s="52" t="str">
        <f>IF(J317="","",(INDEX(Raw!D:D,MATCH(J317+4000,Raw!T:T,0))))</f>
        <v/>
      </c>
      <c r="I317" s="52" t="str">
        <f>IF(J317="","",(INDEX(Raw!A:A,MATCH(J317+4000,Raw!T:T,0))))</f>
        <v/>
      </c>
      <c r="J317" s="58" t="str">
        <f>(IFERROR(IF(LARGE(Raw!T:T,A317+COUNTIF(Raw!C:C,"H"))-4000&gt;0,LARGE(Raw!T:T,A317+COUNTIF(Raw!C:C,"H"))-4000,""),""))</f>
        <v/>
      </c>
      <c r="L317" s="3" t="str">
        <f t="shared" si="14"/>
        <v/>
      </c>
      <c r="M317" s="52" t="str">
        <f>IF(O317="","",(INDEX(Raw!D:D,MATCH(O317+2000,Raw!T:T,0))))</f>
        <v/>
      </c>
      <c r="N317" s="52" t="str">
        <f>IF(O317="","",(INDEX(Raw!A:A,MATCH(O317+2000,Raw!T:T,0))))</f>
        <v/>
      </c>
      <c r="O317" s="58" t="str">
        <f>(IFERROR(IF(LARGE(Raw!T:T,A317+COUNTIF(Raw!C:C,"H")+COUNTIF(Raw!C:C,"S"))-2000&gt;0,LARGE(Raw!T:T,A317+COUNTIF(Raw!C:C,"H")+COUNTIF(Raw!C:C,"S"))-2000,""),""))</f>
        <v/>
      </c>
    </row>
    <row r="318" spans="1:15" x14ac:dyDescent="0.3">
      <c r="A318">
        <v>315</v>
      </c>
      <c r="B318" s="3" t="str">
        <f t="shared" si="12"/>
        <v/>
      </c>
      <c r="C318" s="52" t="str">
        <f>IF(E318="","",(INDEX(Raw!D:D,MATCH(E318+6000,Raw!T:T,0))))</f>
        <v/>
      </c>
      <c r="D318" s="52" t="str">
        <f>IF(E318="","",(INDEX(Raw!A:A,MATCH(E318+6000,Raw!T:T,0))))</f>
        <v/>
      </c>
      <c r="E318" s="58" t="str">
        <f>(IFERROR(IF(LARGE(Raw!T:T,A318)-6000&gt;0,LARGE(Raw!T:T,A318)-6000,""),""))</f>
        <v/>
      </c>
      <c r="G318" s="3" t="str">
        <f t="shared" si="13"/>
        <v/>
      </c>
      <c r="H318" s="52" t="str">
        <f>IF(J318="","",(INDEX(Raw!D:D,MATCH(J318+4000,Raw!T:T,0))))</f>
        <v/>
      </c>
      <c r="I318" s="52" t="str">
        <f>IF(J318="","",(INDEX(Raw!A:A,MATCH(J318+4000,Raw!T:T,0))))</f>
        <v/>
      </c>
      <c r="J318" s="58" t="str">
        <f>(IFERROR(IF(LARGE(Raw!T:T,A318+COUNTIF(Raw!C:C,"H"))-4000&gt;0,LARGE(Raw!T:T,A318+COUNTIF(Raw!C:C,"H"))-4000,""),""))</f>
        <v/>
      </c>
      <c r="L318" s="3" t="str">
        <f t="shared" si="14"/>
        <v/>
      </c>
      <c r="M318" s="52" t="str">
        <f>IF(O318="","",(INDEX(Raw!D:D,MATCH(O318+2000,Raw!T:T,0))))</f>
        <v/>
      </c>
      <c r="N318" s="52" t="str">
        <f>IF(O318="","",(INDEX(Raw!A:A,MATCH(O318+2000,Raw!T:T,0))))</f>
        <v/>
      </c>
      <c r="O318" s="58" t="str">
        <f>(IFERROR(IF(LARGE(Raw!T:T,A318+COUNTIF(Raw!C:C,"H")+COUNTIF(Raw!C:C,"S"))-2000&gt;0,LARGE(Raw!T:T,A318+COUNTIF(Raw!C:C,"H")+COUNTIF(Raw!C:C,"S"))-2000,""),""))</f>
        <v/>
      </c>
    </row>
    <row r="319" spans="1:15" x14ac:dyDescent="0.3">
      <c r="A319">
        <v>316</v>
      </c>
      <c r="B319" s="3" t="str">
        <f t="shared" si="12"/>
        <v/>
      </c>
      <c r="C319" s="52" t="str">
        <f>IF(E319="","",(INDEX(Raw!D:D,MATCH(E319+6000,Raw!T:T,0))))</f>
        <v/>
      </c>
      <c r="D319" s="52" t="str">
        <f>IF(E319="","",(INDEX(Raw!A:A,MATCH(E319+6000,Raw!T:T,0))))</f>
        <v/>
      </c>
      <c r="E319" s="58" t="str">
        <f>(IFERROR(IF(LARGE(Raw!T:T,A319)-6000&gt;0,LARGE(Raw!T:T,A319)-6000,""),""))</f>
        <v/>
      </c>
      <c r="G319" s="3" t="str">
        <f t="shared" si="13"/>
        <v/>
      </c>
      <c r="H319" s="52" t="str">
        <f>IF(J319="","",(INDEX(Raw!D:D,MATCH(J319+4000,Raw!T:T,0))))</f>
        <v/>
      </c>
      <c r="I319" s="52" t="str">
        <f>IF(J319="","",(INDEX(Raw!A:A,MATCH(J319+4000,Raw!T:T,0))))</f>
        <v/>
      </c>
      <c r="J319" s="58" t="str">
        <f>(IFERROR(IF(LARGE(Raw!T:T,A319+COUNTIF(Raw!C:C,"H"))-4000&gt;0,LARGE(Raw!T:T,A319+COUNTIF(Raw!C:C,"H"))-4000,""),""))</f>
        <v/>
      </c>
      <c r="L319" s="3" t="str">
        <f t="shared" si="14"/>
        <v/>
      </c>
      <c r="M319" s="52" t="str">
        <f>IF(O319="","",(INDEX(Raw!D:D,MATCH(O319+2000,Raw!T:T,0))))</f>
        <v/>
      </c>
      <c r="N319" s="52" t="str">
        <f>IF(O319="","",(INDEX(Raw!A:A,MATCH(O319+2000,Raw!T:T,0))))</f>
        <v/>
      </c>
      <c r="O319" s="58" t="str">
        <f>(IFERROR(IF(LARGE(Raw!T:T,A319+COUNTIF(Raw!C:C,"H")+COUNTIF(Raw!C:C,"S"))-2000&gt;0,LARGE(Raw!T:T,A319+COUNTIF(Raw!C:C,"H")+COUNTIF(Raw!C:C,"S"))-2000,""),""))</f>
        <v/>
      </c>
    </row>
    <row r="320" spans="1:15" x14ac:dyDescent="0.3">
      <c r="A320">
        <v>317</v>
      </c>
      <c r="B320" s="3" t="str">
        <f t="shared" si="12"/>
        <v/>
      </c>
      <c r="C320" s="52" t="str">
        <f>IF(E320="","",(INDEX(Raw!D:D,MATCH(E320+6000,Raw!T:T,0))))</f>
        <v/>
      </c>
      <c r="D320" s="52" t="str">
        <f>IF(E320="","",(INDEX(Raw!A:A,MATCH(E320+6000,Raw!T:T,0))))</f>
        <v/>
      </c>
      <c r="E320" s="58" t="str">
        <f>(IFERROR(IF(LARGE(Raw!T:T,A320)-6000&gt;0,LARGE(Raw!T:T,A320)-6000,""),""))</f>
        <v/>
      </c>
      <c r="G320" s="3" t="str">
        <f t="shared" si="13"/>
        <v/>
      </c>
      <c r="H320" s="52" t="str">
        <f>IF(J320="","",(INDEX(Raw!D:D,MATCH(J320+4000,Raw!T:T,0))))</f>
        <v/>
      </c>
      <c r="I320" s="52" t="str">
        <f>IF(J320="","",(INDEX(Raw!A:A,MATCH(J320+4000,Raw!T:T,0))))</f>
        <v/>
      </c>
      <c r="J320" s="58" t="str">
        <f>(IFERROR(IF(LARGE(Raw!T:T,A320+COUNTIF(Raw!C:C,"H"))-4000&gt;0,LARGE(Raw!T:T,A320+COUNTIF(Raw!C:C,"H"))-4000,""),""))</f>
        <v/>
      </c>
      <c r="L320" s="3" t="str">
        <f t="shared" si="14"/>
        <v/>
      </c>
      <c r="M320" s="52" t="str">
        <f>IF(O320="","",(INDEX(Raw!D:D,MATCH(O320+2000,Raw!T:T,0))))</f>
        <v/>
      </c>
      <c r="N320" s="52" t="str">
        <f>IF(O320="","",(INDEX(Raw!A:A,MATCH(O320+2000,Raw!T:T,0))))</f>
        <v/>
      </c>
      <c r="O320" s="58" t="str">
        <f>(IFERROR(IF(LARGE(Raw!T:T,A320+COUNTIF(Raw!C:C,"H")+COUNTIF(Raw!C:C,"S"))-2000&gt;0,LARGE(Raw!T:T,A320+COUNTIF(Raw!C:C,"H")+COUNTIF(Raw!C:C,"S"))-2000,""),""))</f>
        <v/>
      </c>
    </row>
    <row r="321" spans="1:15" x14ac:dyDescent="0.3">
      <c r="A321">
        <v>318</v>
      </c>
      <c r="B321" s="3" t="str">
        <f t="shared" si="12"/>
        <v/>
      </c>
      <c r="C321" s="52" t="str">
        <f>IF(E321="","",(INDEX(Raw!D:D,MATCH(E321+6000,Raw!T:T,0))))</f>
        <v/>
      </c>
      <c r="D321" s="52" t="str">
        <f>IF(E321="","",(INDEX(Raw!A:A,MATCH(E321+6000,Raw!T:T,0))))</f>
        <v/>
      </c>
      <c r="E321" s="58" t="str">
        <f>(IFERROR(IF(LARGE(Raw!T:T,A321)-6000&gt;0,LARGE(Raw!T:T,A321)-6000,""),""))</f>
        <v/>
      </c>
      <c r="G321" s="3" t="str">
        <f t="shared" si="13"/>
        <v/>
      </c>
      <c r="H321" s="52" t="str">
        <f>IF(J321="","",(INDEX(Raw!D:D,MATCH(J321+4000,Raw!T:T,0))))</f>
        <v/>
      </c>
      <c r="I321" s="52" t="str">
        <f>IF(J321="","",(INDEX(Raw!A:A,MATCH(J321+4000,Raw!T:T,0))))</f>
        <v/>
      </c>
      <c r="J321" s="58" t="str">
        <f>(IFERROR(IF(LARGE(Raw!T:T,A321+COUNTIF(Raw!C:C,"H"))-4000&gt;0,LARGE(Raw!T:T,A321+COUNTIF(Raw!C:C,"H"))-4000,""),""))</f>
        <v/>
      </c>
      <c r="L321" s="3" t="str">
        <f t="shared" si="14"/>
        <v/>
      </c>
      <c r="M321" s="52" t="str">
        <f>IF(O321="","",(INDEX(Raw!D:D,MATCH(O321+2000,Raw!T:T,0))))</f>
        <v/>
      </c>
      <c r="N321" s="52" t="str">
        <f>IF(O321="","",(INDEX(Raw!A:A,MATCH(O321+2000,Raw!T:T,0))))</f>
        <v/>
      </c>
      <c r="O321" s="58" t="str">
        <f>(IFERROR(IF(LARGE(Raw!T:T,A321+COUNTIF(Raw!C:C,"H")+COUNTIF(Raw!C:C,"S"))-2000&gt;0,LARGE(Raw!T:T,A321+COUNTIF(Raw!C:C,"H")+COUNTIF(Raw!C:C,"S"))-2000,""),""))</f>
        <v/>
      </c>
    </row>
    <row r="322" spans="1:15" x14ac:dyDescent="0.3">
      <c r="A322">
        <v>319</v>
      </c>
      <c r="B322" s="3" t="str">
        <f t="shared" si="12"/>
        <v/>
      </c>
      <c r="C322" s="52" t="str">
        <f>IF(E322="","",(INDEX(Raw!D:D,MATCH(E322+6000,Raw!T:T,0))))</f>
        <v/>
      </c>
      <c r="D322" s="52" t="str">
        <f>IF(E322="","",(INDEX(Raw!A:A,MATCH(E322+6000,Raw!T:T,0))))</f>
        <v/>
      </c>
      <c r="E322" s="58" t="str">
        <f>(IFERROR(IF(LARGE(Raw!T:T,A322)-6000&gt;0,LARGE(Raw!T:T,A322)-6000,""),""))</f>
        <v/>
      </c>
      <c r="G322" s="3" t="str">
        <f t="shared" si="13"/>
        <v/>
      </c>
      <c r="H322" s="52" t="str">
        <f>IF(J322="","",(INDEX(Raw!D:D,MATCH(J322+4000,Raw!T:T,0))))</f>
        <v/>
      </c>
      <c r="I322" s="52" t="str">
        <f>IF(J322="","",(INDEX(Raw!A:A,MATCH(J322+4000,Raw!T:T,0))))</f>
        <v/>
      </c>
      <c r="J322" s="58" t="str">
        <f>(IFERROR(IF(LARGE(Raw!T:T,A322+COUNTIF(Raw!C:C,"H"))-4000&gt;0,LARGE(Raw!T:T,A322+COUNTIF(Raw!C:C,"H"))-4000,""),""))</f>
        <v/>
      </c>
      <c r="L322" s="3" t="str">
        <f t="shared" si="14"/>
        <v/>
      </c>
      <c r="M322" s="52" t="str">
        <f>IF(O322="","",(INDEX(Raw!D:D,MATCH(O322+2000,Raw!T:T,0))))</f>
        <v/>
      </c>
      <c r="N322" s="52" t="str">
        <f>IF(O322="","",(INDEX(Raw!A:A,MATCH(O322+2000,Raw!T:T,0))))</f>
        <v/>
      </c>
      <c r="O322" s="58" t="str">
        <f>(IFERROR(IF(LARGE(Raw!T:T,A322+COUNTIF(Raw!C:C,"H")+COUNTIF(Raw!C:C,"S"))-2000&gt;0,LARGE(Raw!T:T,A322+COUNTIF(Raw!C:C,"H")+COUNTIF(Raw!C:C,"S"))-2000,""),""))</f>
        <v/>
      </c>
    </row>
    <row r="323" spans="1:15" x14ac:dyDescent="0.3">
      <c r="A323">
        <v>320</v>
      </c>
      <c r="B323" s="3" t="str">
        <f t="shared" si="12"/>
        <v/>
      </c>
      <c r="C323" s="52" t="str">
        <f>IF(E323="","",(INDEX(Raw!D:D,MATCH(E323+6000,Raw!T:T,0))))</f>
        <v/>
      </c>
      <c r="D323" s="52" t="str">
        <f>IF(E323="","",(INDEX(Raw!A:A,MATCH(E323+6000,Raw!T:T,0))))</f>
        <v/>
      </c>
      <c r="E323" s="58" t="str">
        <f>(IFERROR(IF(LARGE(Raw!T:T,A323)-6000&gt;0,LARGE(Raw!T:T,A323)-6000,""),""))</f>
        <v/>
      </c>
      <c r="G323" s="3" t="str">
        <f t="shared" si="13"/>
        <v/>
      </c>
      <c r="H323" s="52" t="str">
        <f>IF(J323="","",(INDEX(Raw!D:D,MATCH(J323+4000,Raw!T:T,0))))</f>
        <v/>
      </c>
      <c r="I323" s="52" t="str">
        <f>IF(J323="","",(INDEX(Raw!A:A,MATCH(J323+4000,Raw!T:T,0))))</f>
        <v/>
      </c>
      <c r="J323" s="58" t="str">
        <f>(IFERROR(IF(LARGE(Raw!T:T,A323+COUNTIF(Raw!C:C,"H"))-4000&gt;0,LARGE(Raw!T:T,A323+COUNTIF(Raw!C:C,"H"))-4000,""),""))</f>
        <v/>
      </c>
      <c r="L323" s="3" t="str">
        <f t="shared" si="14"/>
        <v/>
      </c>
      <c r="M323" s="52" t="str">
        <f>IF(O323="","",(INDEX(Raw!D:D,MATCH(O323+2000,Raw!T:T,0))))</f>
        <v/>
      </c>
      <c r="N323" s="52" t="str">
        <f>IF(O323="","",(INDEX(Raw!A:A,MATCH(O323+2000,Raw!T:T,0))))</f>
        <v/>
      </c>
      <c r="O323" s="58" t="str">
        <f>(IFERROR(IF(LARGE(Raw!T:T,A323+COUNTIF(Raw!C:C,"H")+COUNTIF(Raw!C:C,"S"))-2000&gt;0,LARGE(Raw!T:T,A323+COUNTIF(Raw!C:C,"H")+COUNTIF(Raw!C:C,"S"))-2000,""),""))</f>
        <v/>
      </c>
    </row>
    <row r="324" spans="1:15" x14ac:dyDescent="0.3">
      <c r="A324">
        <v>321</v>
      </c>
      <c r="B324" s="3" t="str">
        <f t="shared" si="12"/>
        <v/>
      </c>
      <c r="C324" s="52" t="str">
        <f>IF(E324="","",(INDEX(Raw!D:D,MATCH(E324+6000,Raw!T:T,0))))</f>
        <v/>
      </c>
      <c r="D324" s="52" t="str">
        <f>IF(E324="","",(INDEX(Raw!A:A,MATCH(E324+6000,Raw!T:T,0))))</f>
        <v/>
      </c>
      <c r="E324" s="58" t="str">
        <f>(IFERROR(IF(LARGE(Raw!T:T,A324)-6000&gt;0,LARGE(Raw!T:T,A324)-6000,""),""))</f>
        <v/>
      </c>
      <c r="G324" s="3" t="str">
        <f t="shared" si="13"/>
        <v/>
      </c>
      <c r="H324" s="52" t="str">
        <f>IF(J324="","",(INDEX(Raw!D:D,MATCH(J324+4000,Raw!T:T,0))))</f>
        <v/>
      </c>
      <c r="I324" s="52" t="str">
        <f>IF(J324="","",(INDEX(Raw!A:A,MATCH(J324+4000,Raw!T:T,0))))</f>
        <v/>
      </c>
      <c r="J324" s="58" t="str">
        <f>(IFERROR(IF(LARGE(Raw!T:T,A324+COUNTIF(Raw!C:C,"H"))-4000&gt;0,LARGE(Raw!T:T,A324+COUNTIF(Raw!C:C,"H"))-4000,""),""))</f>
        <v/>
      </c>
      <c r="L324" s="3" t="str">
        <f t="shared" si="14"/>
        <v/>
      </c>
      <c r="M324" s="52" t="str">
        <f>IF(O324="","",(INDEX(Raw!D:D,MATCH(O324+2000,Raw!T:T,0))))</f>
        <v/>
      </c>
      <c r="N324" s="52" t="str">
        <f>IF(O324="","",(INDEX(Raw!A:A,MATCH(O324+2000,Raw!T:T,0))))</f>
        <v/>
      </c>
      <c r="O324" s="58" t="str">
        <f>(IFERROR(IF(LARGE(Raw!T:T,A324+COUNTIF(Raw!C:C,"H")+COUNTIF(Raw!C:C,"S"))-2000&gt;0,LARGE(Raw!T:T,A324+COUNTIF(Raw!C:C,"H")+COUNTIF(Raw!C:C,"S"))-2000,""),""))</f>
        <v/>
      </c>
    </row>
    <row r="325" spans="1:15" x14ac:dyDescent="0.3">
      <c r="A325">
        <v>322</v>
      </c>
      <c r="B325" s="3" t="str">
        <f t="shared" ref="B325:B388" si="15">IFERROR(IF(ROUND(E325,3)=ROUND(E324,3),B324,B324+1),"")</f>
        <v/>
      </c>
      <c r="C325" s="52" t="str">
        <f>IF(E325="","",(INDEX(Raw!D:D,MATCH(E325+6000,Raw!T:T,0))))</f>
        <v/>
      </c>
      <c r="D325" s="52" t="str">
        <f>IF(E325="","",(INDEX(Raw!A:A,MATCH(E325+6000,Raw!T:T,0))))</f>
        <v/>
      </c>
      <c r="E325" s="58" t="str">
        <f>(IFERROR(IF(LARGE(Raw!T:T,A325)-6000&gt;0,LARGE(Raw!T:T,A325)-6000,""),""))</f>
        <v/>
      </c>
      <c r="G325" s="3" t="str">
        <f t="shared" ref="G325:G388" si="16">IFERROR(IF(ROUND(J325,3)=ROUND(J324,3),G324,G324+1),"")</f>
        <v/>
      </c>
      <c r="H325" s="52" t="str">
        <f>IF(J325="","",(INDEX(Raw!D:D,MATCH(J325+4000,Raw!T:T,0))))</f>
        <v/>
      </c>
      <c r="I325" s="52" t="str">
        <f>IF(J325="","",(INDEX(Raw!A:A,MATCH(J325+4000,Raw!T:T,0))))</f>
        <v/>
      </c>
      <c r="J325" s="58" t="str">
        <f>(IFERROR(IF(LARGE(Raw!T:T,A325+COUNTIF(Raw!C:C,"H"))-4000&gt;0,LARGE(Raw!T:T,A325+COUNTIF(Raw!C:C,"H"))-4000,""),""))</f>
        <v/>
      </c>
      <c r="L325" s="3" t="str">
        <f t="shared" ref="L325:L388" si="17">IFERROR(IF(ROUND(O325,3)=ROUND(O324,3),L324,L324+1),"")</f>
        <v/>
      </c>
      <c r="M325" s="52" t="str">
        <f>IF(O325="","",(INDEX(Raw!D:D,MATCH(O325+2000,Raw!T:T,0))))</f>
        <v/>
      </c>
      <c r="N325" s="52" t="str">
        <f>IF(O325="","",(INDEX(Raw!A:A,MATCH(O325+2000,Raw!T:T,0))))</f>
        <v/>
      </c>
      <c r="O325" s="58" t="str">
        <f>(IFERROR(IF(LARGE(Raw!T:T,A325+COUNTIF(Raw!C:C,"H")+COUNTIF(Raw!C:C,"S"))-2000&gt;0,LARGE(Raw!T:T,A325+COUNTIF(Raw!C:C,"H")+COUNTIF(Raw!C:C,"S"))-2000,""),""))</f>
        <v/>
      </c>
    </row>
    <row r="326" spans="1:15" x14ac:dyDescent="0.3">
      <c r="A326">
        <v>323</v>
      </c>
      <c r="B326" s="3" t="str">
        <f t="shared" si="15"/>
        <v/>
      </c>
      <c r="C326" s="52" t="str">
        <f>IF(E326="","",(INDEX(Raw!D:D,MATCH(E326+6000,Raw!T:T,0))))</f>
        <v/>
      </c>
      <c r="D326" s="52" t="str">
        <f>IF(E326="","",(INDEX(Raw!A:A,MATCH(E326+6000,Raw!T:T,0))))</f>
        <v/>
      </c>
      <c r="E326" s="58" t="str">
        <f>(IFERROR(IF(LARGE(Raw!T:T,A326)-6000&gt;0,LARGE(Raw!T:T,A326)-6000,""),""))</f>
        <v/>
      </c>
      <c r="G326" s="3" t="str">
        <f t="shared" si="16"/>
        <v/>
      </c>
      <c r="H326" s="52" t="str">
        <f>IF(J326="","",(INDEX(Raw!D:D,MATCH(J326+4000,Raw!T:T,0))))</f>
        <v/>
      </c>
      <c r="I326" s="52" t="str">
        <f>IF(J326="","",(INDEX(Raw!A:A,MATCH(J326+4000,Raw!T:T,0))))</f>
        <v/>
      </c>
      <c r="J326" s="58" t="str">
        <f>(IFERROR(IF(LARGE(Raw!T:T,A326+COUNTIF(Raw!C:C,"H"))-4000&gt;0,LARGE(Raw!T:T,A326+COUNTIF(Raw!C:C,"H"))-4000,""),""))</f>
        <v/>
      </c>
      <c r="L326" s="3" t="str">
        <f t="shared" si="17"/>
        <v/>
      </c>
      <c r="M326" s="52" t="str">
        <f>IF(O326="","",(INDEX(Raw!D:D,MATCH(O326+2000,Raw!T:T,0))))</f>
        <v/>
      </c>
      <c r="N326" s="52" t="str">
        <f>IF(O326="","",(INDEX(Raw!A:A,MATCH(O326+2000,Raw!T:T,0))))</f>
        <v/>
      </c>
      <c r="O326" s="58" t="str">
        <f>(IFERROR(IF(LARGE(Raw!T:T,A326+COUNTIF(Raw!C:C,"H")+COUNTIF(Raw!C:C,"S"))-2000&gt;0,LARGE(Raw!T:T,A326+COUNTIF(Raw!C:C,"H")+COUNTIF(Raw!C:C,"S"))-2000,""),""))</f>
        <v/>
      </c>
    </row>
    <row r="327" spans="1:15" x14ac:dyDescent="0.3">
      <c r="A327">
        <v>324</v>
      </c>
      <c r="B327" s="3" t="str">
        <f t="shared" si="15"/>
        <v/>
      </c>
      <c r="C327" s="52" t="str">
        <f>IF(E327="","",(INDEX(Raw!D:D,MATCH(E327+6000,Raw!T:T,0))))</f>
        <v/>
      </c>
      <c r="D327" s="52" t="str">
        <f>IF(E327="","",(INDEX(Raw!A:A,MATCH(E327+6000,Raw!T:T,0))))</f>
        <v/>
      </c>
      <c r="E327" s="58" t="str">
        <f>(IFERROR(IF(LARGE(Raw!T:T,A327)-6000&gt;0,LARGE(Raw!T:T,A327)-6000,""),""))</f>
        <v/>
      </c>
      <c r="G327" s="3" t="str">
        <f t="shared" si="16"/>
        <v/>
      </c>
      <c r="H327" s="52" t="str">
        <f>IF(J327="","",(INDEX(Raw!D:D,MATCH(J327+4000,Raw!T:T,0))))</f>
        <v/>
      </c>
      <c r="I327" s="52" t="str">
        <f>IF(J327="","",(INDEX(Raw!A:A,MATCH(J327+4000,Raw!T:T,0))))</f>
        <v/>
      </c>
      <c r="J327" s="58" t="str">
        <f>(IFERROR(IF(LARGE(Raw!T:T,A327+COUNTIF(Raw!C:C,"H"))-4000&gt;0,LARGE(Raw!T:T,A327+COUNTIF(Raw!C:C,"H"))-4000,""),""))</f>
        <v/>
      </c>
      <c r="L327" s="3" t="str">
        <f t="shared" si="17"/>
        <v/>
      </c>
      <c r="M327" s="52" t="str">
        <f>IF(O327="","",(INDEX(Raw!D:D,MATCH(O327+2000,Raw!T:T,0))))</f>
        <v/>
      </c>
      <c r="N327" s="52" t="str">
        <f>IF(O327="","",(INDEX(Raw!A:A,MATCH(O327+2000,Raw!T:T,0))))</f>
        <v/>
      </c>
      <c r="O327" s="58" t="str">
        <f>(IFERROR(IF(LARGE(Raw!T:T,A327+COUNTIF(Raw!C:C,"H")+COUNTIF(Raw!C:C,"S"))-2000&gt;0,LARGE(Raw!T:T,A327+COUNTIF(Raw!C:C,"H")+COUNTIF(Raw!C:C,"S"))-2000,""),""))</f>
        <v/>
      </c>
    </row>
    <row r="328" spans="1:15" x14ac:dyDescent="0.3">
      <c r="A328">
        <v>325</v>
      </c>
      <c r="B328" s="3" t="str">
        <f t="shared" si="15"/>
        <v/>
      </c>
      <c r="C328" s="52" t="str">
        <f>IF(E328="","",(INDEX(Raw!D:D,MATCH(E328+6000,Raw!T:T,0))))</f>
        <v/>
      </c>
      <c r="D328" s="52" t="str">
        <f>IF(E328="","",(INDEX(Raw!A:A,MATCH(E328+6000,Raw!T:T,0))))</f>
        <v/>
      </c>
      <c r="E328" s="58" t="str">
        <f>(IFERROR(IF(LARGE(Raw!T:T,A328)-6000&gt;0,LARGE(Raw!T:T,A328)-6000,""),""))</f>
        <v/>
      </c>
      <c r="G328" s="3" t="str">
        <f t="shared" si="16"/>
        <v/>
      </c>
      <c r="H328" s="52" t="str">
        <f>IF(J328="","",(INDEX(Raw!D:D,MATCH(J328+4000,Raw!T:T,0))))</f>
        <v/>
      </c>
      <c r="I328" s="52" t="str">
        <f>IF(J328="","",(INDEX(Raw!A:A,MATCH(J328+4000,Raw!T:T,0))))</f>
        <v/>
      </c>
      <c r="J328" s="58" t="str">
        <f>(IFERROR(IF(LARGE(Raw!T:T,A328+COUNTIF(Raw!C:C,"H"))-4000&gt;0,LARGE(Raw!T:T,A328+COUNTIF(Raw!C:C,"H"))-4000,""),""))</f>
        <v/>
      </c>
      <c r="L328" s="3" t="str">
        <f t="shared" si="17"/>
        <v/>
      </c>
      <c r="M328" s="52" t="str">
        <f>IF(O328="","",(INDEX(Raw!D:D,MATCH(O328+2000,Raw!T:T,0))))</f>
        <v/>
      </c>
      <c r="N328" s="52" t="str">
        <f>IF(O328="","",(INDEX(Raw!A:A,MATCH(O328+2000,Raw!T:T,0))))</f>
        <v/>
      </c>
      <c r="O328" s="58" t="str">
        <f>(IFERROR(IF(LARGE(Raw!T:T,A328+COUNTIF(Raw!C:C,"H")+COUNTIF(Raw!C:C,"S"))-2000&gt;0,LARGE(Raw!T:T,A328+COUNTIF(Raw!C:C,"H")+COUNTIF(Raw!C:C,"S"))-2000,""),""))</f>
        <v/>
      </c>
    </row>
    <row r="329" spans="1:15" x14ac:dyDescent="0.3">
      <c r="A329">
        <v>326</v>
      </c>
      <c r="B329" s="3" t="str">
        <f t="shared" si="15"/>
        <v/>
      </c>
      <c r="C329" s="52" t="str">
        <f>IF(E329="","",(INDEX(Raw!D:D,MATCH(E329+6000,Raw!T:T,0))))</f>
        <v/>
      </c>
      <c r="D329" s="52" t="str">
        <f>IF(E329="","",(INDEX(Raw!A:A,MATCH(E329+6000,Raw!T:T,0))))</f>
        <v/>
      </c>
      <c r="E329" s="58" t="str">
        <f>(IFERROR(IF(LARGE(Raw!T:T,A329)-6000&gt;0,LARGE(Raw!T:T,A329)-6000,""),""))</f>
        <v/>
      </c>
      <c r="G329" s="3" t="str">
        <f t="shared" si="16"/>
        <v/>
      </c>
      <c r="H329" s="52" t="str">
        <f>IF(J329="","",(INDEX(Raw!D:D,MATCH(J329+4000,Raw!T:T,0))))</f>
        <v/>
      </c>
      <c r="I329" s="52" t="str">
        <f>IF(J329="","",(INDEX(Raw!A:A,MATCH(J329+4000,Raw!T:T,0))))</f>
        <v/>
      </c>
      <c r="J329" s="58" t="str">
        <f>(IFERROR(IF(LARGE(Raw!T:T,A329+COUNTIF(Raw!C:C,"H"))-4000&gt;0,LARGE(Raw!T:T,A329+COUNTIF(Raw!C:C,"H"))-4000,""),""))</f>
        <v/>
      </c>
      <c r="L329" s="3" t="str">
        <f t="shared" si="17"/>
        <v/>
      </c>
      <c r="M329" s="52" t="str">
        <f>IF(O329="","",(INDEX(Raw!D:D,MATCH(O329+2000,Raw!T:T,0))))</f>
        <v/>
      </c>
      <c r="N329" s="52" t="str">
        <f>IF(O329="","",(INDEX(Raw!A:A,MATCH(O329+2000,Raw!T:T,0))))</f>
        <v/>
      </c>
      <c r="O329" s="58" t="str">
        <f>(IFERROR(IF(LARGE(Raw!T:T,A329+COUNTIF(Raw!C:C,"H")+COUNTIF(Raw!C:C,"S"))-2000&gt;0,LARGE(Raw!T:T,A329+COUNTIF(Raw!C:C,"H")+COUNTIF(Raw!C:C,"S"))-2000,""),""))</f>
        <v/>
      </c>
    </row>
    <row r="330" spans="1:15" x14ac:dyDescent="0.3">
      <c r="A330">
        <v>327</v>
      </c>
      <c r="B330" s="3" t="str">
        <f t="shared" si="15"/>
        <v/>
      </c>
      <c r="C330" s="52" t="str">
        <f>IF(E330="","",(INDEX(Raw!D:D,MATCH(E330+6000,Raw!T:T,0))))</f>
        <v/>
      </c>
      <c r="D330" s="52" t="str">
        <f>IF(E330="","",(INDEX(Raw!A:A,MATCH(E330+6000,Raw!T:T,0))))</f>
        <v/>
      </c>
      <c r="E330" s="58" t="str">
        <f>(IFERROR(IF(LARGE(Raw!T:T,A330)-6000&gt;0,LARGE(Raw!T:T,A330)-6000,""),""))</f>
        <v/>
      </c>
      <c r="G330" s="3" t="str">
        <f t="shared" si="16"/>
        <v/>
      </c>
      <c r="H330" s="52" t="str">
        <f>IF(J330="","",(INDEX(Raw!D:D,MATCH(J330+4000,Raw!T:T,0))))</f>
        <v/>
      </c>
      <c r="I330" s="52" t="str">
        <f>IF(J330="","",(INDEX(Raw!A:A,MATCH(J330+4000,Raw!T:T,0))))</f>
        <v/>
      </c>
      <c r="J330" s="58" t="str">
        <f>(IFERROR(IF(LARGE(Raw!T:T,A330+COUNTIF(Raw!C:C,"H"))-4000&gt;0,LARGE(Raw!T:T,A330+COUNTIF(Raw!C:C,"H"))-4000,""),""))</f>
        <v/>
      </c>
      <c r="L330" s="3" t="str">
        <f t="shared" si="17"/>
        <v/>
      </c>
      <c r="M330" s="52" t="str">
        <f>IF(O330="","",(INDEX(Raw!D:D,MATCH(O330+2000,Raw!T:T,0))))</f>
        <v/>
      </c>
      <c r="N330" s="52" t="str">
        <f>IF(O330="","",(INDEX(Raw!A:A,MATCH(O330+2000,Raw!T:T,0))))</f>
        <v/>
      </c>
      <c r="O330" s="58" t="str">
        <f>(IFERROR(IF(LARGE(Raw!T:T,A330+COUNTIF(Raw!C:C,"H")+COUNTIF(Raw!C:C,"S"))-2000&gt;0,LARGE(Raw!T:T,A330+COUNTIF(Raw!C:C,"H")+COUNTIF(Raw!C:C,"S"))-2000,""),""))</f>
        <v/>
      </c>
    </row>
    <row r="331" spans="1:15" x14ac:dyDescent="0.3">
      <c r="A331">
        <v>328</v>
      </c>
      <c r="B331" s="3" t="str">
        <f t="shared" si="15"/>
        <v/>
      </c>
      <c r="C331" s="52" t="str">
        <f>IF(E331="","",(INDEX(Raw!D:D,MATCH(E331+6000,Raw!T:T,0))))</f>
        <v/>
      </c>
      <c r="D331" s="52" t="str">
        <f>IF(E331="","",(INDEX(Raw!A:A,MATCH(E331+6000,Raw!T:T,0))))</f>
        <v/>
      </c>
      <c r="E331" s="58" t="str">
        <f>(IFERROR(IF(LARGE(Raw!T:T,A331)-6000&gt;0,LARGE(Raw!T:T,A331)-6000,""),""))</f>
        <v/>
      </c>
      <c r="G331" s="3" t="str">
        <f t="shared" si="16"/>
        <v/>
      </c>
      <c r="H331" s="52" t="str">
        <f>IF(J331="","",(INDEX(Raw!D:D,MATCH(J331+4000,Raw!T:T,0))))</f>
        <v/>
      </c>
      <c r="I331" s="52" t="str">
        <f>IF(J331="","",(INDEX(Raw!A:A,MATCH(J331+4000,Raw!T:T,0))))</f>
        <v/>
      </c>
      <c r="J331" s="58" t="str">
        <f>(IFERROR(IF(LARGE(Raw!T:T,A331+COUNTIF(Raw!C:C,"H"))-4000&gt;0,LARGE(Raw!T:T,A331+COUNTIF(Raw!C:C,"H"))-4000,""),""))</f>
        <v/>
      </c>
      <c r="L331" s="3" t="str">
        <f t="shared" si="17"/>
        <v/>
      </c>
      <c r="M331" s="52" t="str">
        <f>IF(O331="","",(INDEX(Raw!D:D,MATCH(O331+2000,Raw!T:T,0))))</f>
        <v/>
      </c>
      <c r="N331" s="52" t="str">
        <f>IF(O331="","",(INDEX(Raw!A:A,MATCH(O331+2000,Raw!T:T,0))))</f>
        <v/>
      </c>
      <c r="O331" s="58" t="str">
        <f>(IFERROR(IF(LARGE(Raw!T:T,A331+COUNTIF(Raw!C:C,"H")+COUNTIF(Raw!C:C,"S"))-2000&gt;0,LARGE(Raw!T:T,A331+COUNTIF(Raw!C:C,"H")+COUNTIF(Raw!C:C,"S"))-2000,""),""))</f>
        <v/>
      </c>
    </row>
    <row r="332" spans="1:15" x14ac:dyDescent="0.3">
      <c r="A332">
        <v>329</v>
      </c>
      <c r="B332" s="3" t="str">
        <f t="shared" si="15"/>
        <v/>
      </c>
      <c r="C332" s="52" t="str">
        <f>IF(E332="","",(INDEX(Raw!D:D,MATCH(E332+6000,Raw!T:T,0))))</f>
        <v/>
      </c>
      <c r="D332" s="52" t="str">
        <f>IF(E332="","",(INDEX(Raw!A:A,MATCH(E332+6000,Raw!T:T,0))))</f>
        <v/>
      </c>
      <c r="E332" s="58" t="str">
        <f>(IFERROR(IF(LARGE(Raw!T:T,A332)-6000&gt;0,LARGE(Raw!T:T,A332)-6000,""),""))</f>
        <v/>
      </c>
      <c r="G332" s="3" t="str">
        <f t="shared" si="16"/>
        <v/>
      </c>
      <c r="H332" s="52" t="str">
        <f>IF(J332="","",(INDEX(Raw!D:D,MATCH(J332+4000,Raw!T:T,0))))</f>
        <v/>
      </c>
      <c r="I332" s="52" t="str">
        <f>IF(J332="","",(INDEX(Raw!A:A,MATCH(J332+4000,Raw!T:T,0))))</f>
        <v/>
      </c>
      <c r="J332" s="58" t="str">
        <f>(IFERROR(IF(LARGE(Raw!T:T,A332+COUNTIF(Raw!C:C,"H"))-4000&gt;0,LARGE(Raw!T:T,A332+COUNTIF(Raw!C:C,"H"))-4000,""),""))</f>
        <v/>
      </c>
      <c r="L332" s="3" t="str">
        <f t="shared" si="17"/>
        <v/>
      </c>
      <c r="M332" s="52" t="str">
        <f>IF(O332="","",(INDEX(Raw!D:D,MATCH(O332+2000,Raw!T:T,0))))</f>
        <v/>
      </c>
      <c r="N332" s="52" t="str">
        <f>IF(O332="","",(INDEX(Raw!A:A,MATCH(O332+2000,Raw!T:T,0))))</f>
        <v/>
      </c>
      <c r="O332" s="58" t="str">
        <f>(IFERROR(IF(LARGE(Raw!T:T,A332+COUNTIF(Raw!C:C,"H")+COUNTIF(Raw!C:C,"S"))-2000&gt;0,LARGE(Raw!T:T,A332+COUNTIF(Raw!C:C,"H")+COUNTIF(Raw!C:C,"S"))-2000,""),""))</f>
        <v/>
      </c>
    </row>
    <row r="333" spans="1:15" x14ac:dyDescent="0.3">
      <c r="A333">
        <v>330</v>
      </c>
      <c r="B333" s="3" t="str">
        <f t="shared" si="15"/>
        <v/>
      </c>
      <c r="C333" s="52" t="str">
        <f>IF(E333="","",(INDEX(Raw!D:D,MATCH(E333+6000,Raw!T:T,0))))</f>
        <v/>
      </c>
      <c r="D333" s="52" t="str">
        <f>IF(E333="","",(INDEX(Raw!A:A,MATCH(E333+6000,Raw!T:T,0))))</f>
        <v/>
      </c>
      <c r="E333" s="58" t="str">
        <f>(IFERROR(IF(LARGE(Raw!T:T,A333)-6000&gt;0,LARGE(Raw!T:T,A333)-6000,""),""))</f>
        <v/>
      </c>
      <c r="G333" s="3" t="str">
        <f t="shared" si="16"/>
        <v/>
      </c>
      <c r="H333" s="52" t="str">
        <f>IF(J333="","",(INDEX(Raw!D:D,MATCH(J333+4000,Raw!T:T,0))))</f>
        <v/>
      </c>
      <c r="I333" s="52" t="str">
        <f>IF(J333="","",(INDEX(Raw!A:A,MATCH(J333+4000,Raw!T:T,0))))</f>
        <v/>
      </c>
      <c r="J333" s="58" t="str">
        <f>(IFERROR(IF(LARGE(Raw!T:T,A333+COUNTIF(Raw!C:C,"H"))-4000&gt;0,LARGE(Raw!T:T,A333+COUNTIF(Raw!C:C,"H"))-4000,""),""))</f>
        <v/>
      </c>
      <c r="L333" s="3" t="str">
        <f t="shared" si="17"/>
        <v/>
      </c>
      <c r="M333" s="52" t="str">
        <f>IF(O333="","",(INDEX(Raw!D:D,MATCH(O333+2000,Raw!T:T,0))))</f>
        <v/>
      </c>
      <c r="N333" s="52" t="str">
        <f>IF(O333="","",(INDEX(Raw!A:A,MATCH(O333+2000,Raw!T:T,0))))</f>
        <v/>
      </c>
      <c r="O333" s="58" t="str">
        <f>(IFERROR(IF(LARGE(Raw!T:T,A333+COUNTIF(Raw!C:C,"H")+COUNTIF(Raw!C:C,"S"))-2000&gt;0,LARGE(Raw!T:T,A333+COUNTIF(Raw!C:C,"H")+COUNTIF(Raw!C:C,"S"))-2000,""),""))</f>
        <v/>
      </c>
    </row>
    <row r="334" spans="1:15" x14ac:dyDescent="0.3">
      <c r="A334">
        <v>331</v>
      </c>
      <c r="B334" s="3" t="str">
        <f t="shared" si="15"/>
        <v/>
      </c>
      <c r="C334" s="52" t="str">
        <f>IF(E334="","",(INDEX(Raw!D:D,MATCH(E334+6000,Raw!T:T,0))))</f>
        <v/>
      </c>
      <c r="D334" s="52" t="str">
        <f>IF(E334="","",(INDEX(Raw!A:A,MATCH(E334+6000,Raw!T:T,0))))</f>
        <v/>
      </c>
      <c r="E334" s="58" t="str">
        <f>(IFERROR(IF(LARGE(Raw!T:T,A334)-6000&gt;0,LARGE(Raw!T:T,A334)-6000,""),""))</f>
        <v/>
      </c>
      <c r="G334" s="3" t="str">
        <f t="shared" si="16"/>
        <v/>
      </c>
      <c r="H334" s="52" t="str">
        <f>IF(J334="","",(INDEX(Raw!D:D,MATCH(J334+4000,Raw!T:T,0))))</f>
        <v/>
      </c>
      <c r="I334" s="52" t="str">
        <f>IF(J334="","",(INDEX(Raw!A:A,MATCH(J334+4000,Raw!T:T,0))))</f>
        <v/>
      </c>
      <c r="J334" s="58" t="str">
        <f>(IFERROR(IF(LARGE(Raw!T:T,A334+COUNTIF(Raw!C:C,"H"))-4000&gt;0,LARGE(Raw!T:T,A334+COUNTIF(Raw!C:C,"H"))-4000,""),""))</f>
        <v/>
      </c>
      <c r="L334" s="3" t="str">
        <f t="shared" si="17"/>
        <v/>
      </c>
      <c r="M334" s="52" t="str">
        <f>IF(O334="","",(INDEX(Raw!D:D,MATCH(O334+2000,Raw!T:T,0))))</f>
        <v/>
      </c>
      <c r="N334" s="52" t="str">
        <f>IF(O334="","",(INDEX(Raw!A:A,MATCH(O334+2000,Raw!T:T,0))))</f>
        <v/>
      </c>
      <c r="O334" s="58" t="str">
        <f>(IFERROR(IF(LARGE(Raw!T:T,A334+COUNTIF(Raw!C:C,"H")+COUNTIF(Raw!C:C,"S"))-2000&gt;0,LARGE(Raw!T:T,A334+COUNTIF(Raw!C:C,"H")+COUNTIF(Raw!C:C,"S"))-2000,""),""))</f>
        <v/>
      </c>
    </row>
    <row r="335" spans="1:15" x14ac:dyDescent="0.3">
      <c r="A335">
        <v>332</v>
      </c>
      <c r="B335" s="3" t="str">
        <f t="shared" si="15"/>
        <v/>
      </c>
      <c r="C335" s="52" t="str">
        <f>IF(E335="","",(INDEX(Raw!D:D,MATCH(E335+6000,Raw!T:T,0))))</f>
        <v/>
      </c>
      <c r="D335" s="52" t="str">
        <f>IF(E335="","",(INDEX(Raw!A:A,MATCH(E335+6000,Raw!T:T,0))))</f>
        <v/>
      </c>
      <c r="E335" s="58" t="str">
        <f>(IFERROR(IF(LARGE(Raw!T:T,A335)-6000&gt;0,LARGE(Raw!T:T,A335)-6000,""),""))</f>
        <v/>
      </c>
      <c r="G335" s="3" t="str">
        <f t="shared" si="16"/>
        <v/>
      </c>
      <c r="H335" s="52" t="str">
        <f>IF(J335="","",(INDEX(Raw!D:D,MATCH(J335+4000,Raw!T:T,0))))</f>
        <v/>
      </c>
      <c r="I335" s="52" t="str">
        <f>IF(J335="","",(INDEX(Raw!A:A,MATCH(J335+4000,Raw!T:T,0))))</f>
        <v/>
      </c>
      <c r="J335" s="58" t="str">
        <f>(IFERROR(IF(LARGE(Raw!T:T,A335+COUNTIF(Raw!C:C,"H"))-4000&gt;0,LARGE(Raw!T:T,A335+COUNTIF(Raw!C:C,"H"))-4000,""),""))</f>
        <v/>
      </c>
      <c r="L335" s="3" t="str">
        <f t="shared" si="17"/>
        <v/>
      </c>
      <c r="M335" s="52" t="str">
        <f>IF(O335="","",(INDEX(Raw!D:D,MATCH(O335+2000,Raw!T:T,0))))</f>
        <v/>
      </c>
      <c r="N335" s="52" t="str">
        <f>IF(O335="","",(INDEX(Raw!A:A,MATCH(O335+2000,Raw!T:T,0))))</f>
        <v/>
      </c>
      <c r="O335" s="58" t="str">
        <f>(IFERROR(IF(LARGE(Raw!T:T,A335+COUNTIF(Raw!C:C,"H")+COUNTIF(Raw!C:C,"S"))-2000&gt;0,LARGE(Raw!T:T,A335+COUNTIF(Raw!C:C,"H")+COUNTIF(Raw!C:C,"S"))-2000,""),""))</f>
        <v/>
      </c>
    </row>
    <row r="336" spans="1:15" x14ac:dyDescent="0.3">
      <c r="A336">
        <v>333</v>
      </c>
      <c r="B336" s="3" t="str">
        <f t="shared" si="15"/>
        <v/>
      </c>
      <c r="C336" s="52" t="str">
        <f>IF(E336="","",(INDEX(Raw!D:D,MATCH(E336+6000,Raw!T:T,0))))</f>
        <v/>
      </c>
      <c r="D336" s="52" t="str">
        <f>IF(E336="","",(INDEX(Raw!A:A,MATCH(E336+6000,Raw!T:T,0))))</f>
        <v/>
      </c>
      <c r="E336" s="58" t="str">
        <f>(IFERROR(IF(LARGE(Raw!T:T,A336)-6000&gt;0,LARGE(Raw!T:T,A336)-6000,""),""))</f>
        <v/>
      </c>
      <c r="G336" s="3" t="str">
        <f t="shared" si="16"/>
        <v/>
      </c>
      <c r="H336" s="52" t="str">
        <f>IF(J336="","",(INDEX(Raw!D:D,MATCH(J336+4000,Raw!T:T,0))))</f>
        <v/>
      </c>
      <c r="I336" s="52" t="str">
        <f>IF(J336="","",(INDEX(Raw!A:A,MATCH(J336+4000,Raw!T:T,0))))</f>
        <v/>
      </c>
      <c r="J336" s="58" t="str">
        <f>(IFERROR(IF(LARGE(Raw!T:T,A336+COUNTIF(Raw!C:C,"H"))-4000&gt;0,LARGE(Raw!T:T,A336+COUNTIF(Raw!C:C,"H"))-4000,""),""))</f>
        <v/>
      </c>
      <c r="L336" s="3" t="str">
        <f t="shared" si="17"/>
        <v/>
      </c>
      <c r="M336" s="52" t="str">
        <f>IF(O336="","",(INDEX(Raw!D:D,MATCH(O336+2000,Raw!T:T,0))))</f>
        <v/>
      </c>
      <c r="N336" s="52" t="str">
        <f>IF(O336="","",(INDEX(Raw!A:A,MATCH(O336+2000,Raw!T:T,0))))</f>
        <v/>
      </c>
      <c r="O336" s="58" t="str">
        <f>(IFERROR(IF(LARGE(Raw!T:T,A336+COUNTIF(Raw!C:C,"H")+COUNTIF(Raw!C:C,"S"))-2000&gt;0,LARGE(Raw!T:T,A336+COUNTIF(Raw!C:C,"H")+COUNTIF(Raw!C:C,"S"))-2000,""),""))</f>
        <v/>
      </c>
    </row>
    <row r="337" spans="1:15" x14ac:dyDescent="0.3">
      <c r="A337">
        <v>334</v>
      </c>
      <c r="B337" s="3" t="str">
        <f t="shared" si="15"/>
        <v/>
      </c>
      <c r="C337" s="52" t="str">
        <f>IF(E337="","",(INDEX(Raw!D:D,MATCH(E337+6000,Raw!T:T,0))))</f>
        <v/>
      </c>
      <c r="D337" s="52" t="str">
        <f>IF(E337="","",(INDEX(Raw!A:A,MATCH(E337+6000,Raw!T:T,0))))</f>
        <v/>
      </c>
      <c r="E337" s="58" t="str">
        <f>(IFERROR(IF(LARGE(Raw!T:T,A337)-6000&gt;0,LARGE(Raw!T:T,A337)-6000,""),""))</f>
        <v/>
      </c>
      <c r="G337" s="3" t="str">
        <f t="shared" si="16"/>
        <v/>
      </c>
      <c r="H337" s="52" t="str">
        <f>IF(J337="","",(INDEX(Raw!D:D,MATCH(J337+4000,Raw!T:T,0))))</f>
        <v/>
      </c>
      <c r="I337" s="52" t="str">
        <f>IF(J337="","",(INDEX(Raw!A:A,MATCH(J337+4000,Raw!T:T,0))))</f>
        <v/>
      </c>
      <c r="J337" s="58" t="str">
        <f>(IFERROR(IF(LARGE(Raw!T:T,A337+COUNTIF(Raw!C:C,"H"))-4000&gt;0,LARGE(Raw!T:T,A337+COUNTIF(Raw!C:C,"H"))-4000,""),""))</f>
        <v/>
      </c>
      <c r="L337" s="3" t="str">
        <f t="shared" si="17"/>
        <v/>
      </c>
      <c r="M337" s="52" t="str">
        <f>IF(O337="","",(INDEX(Raw!D:D,MATCH(O337+2000,Raw!T:T,0))))</f>
        <v/>
      </c>
      <c r="N337" s="52" t="str">
        <f>IF(O337="","",(INDEX(Raw!A:A,MATCH(O337+2000,Raw!T:T,0))))</f>
        <v/>
      </c>
      <c r="O337" s="58" t="str">
        <f>(IFERROR(IF(LARGE(Raw!T:T,A337+COUNTIF(Raw!C:C,"H")+COUNTIF(Raw!C:C,"S"))-2000&gt;0,LARGE(Raw!T:T,A337+COUNTIF(Raw!C:C,"H")+COUNTIF(Raw!C:C,"S"))-2000,""),""))</f>
        <v/>
      </c>
    </row>
    <row r="338" spans="1:15" x14ac:dyDescent="0.3">
      <c r="A338">
        <v>335</v>
      </c>
      <c r="B338" s="3" t="str">
        <f t="shared" si="15"/>
        <v/>
      </c>
      <c r="C338" s="52" t="str">
        <f>IF(E338="","",(INDEX(Raw!D:D,MATCH(E338+6000,Raw!T:T,0))))</f>
        <v/>
      </c>
      <c r="D338" s="52" t="str">
        <f>IF(E338="","",(INDEX(Raw!A:A,MATCH(E338+6000,Raw!T:T,0))))</f>
        <v/>
      </c>
      <c r="E338" s="58" t="str">
        <f>(IFERROR(IF(LARGE(Raw!T:T,A338)-6000&gt;0,LARGE(Raw!T:T,A338)-6000,""),""))</f>
        <v/>
      </c>
      <c r="G338" s="3" t="str">
        <f t="shared" si="16"/>
        <v/>
      </c>
      <c r="H338" s="52" t="str">
        <f>IF(J338="","",(INDEX(Raw!D:D,MATCH(J338+4000,Raw!T:T,0))))</f>
        <v/>
      </c>
      <c r="I338" s="52" t="str">
        <f>IF(J338="","",(INDEX(Raw!A:A,MATCH(J338+4000,Raw!T:T,0))))</f>
        <v/>
      </c>
      <c r="J338" s="58" t="str">
        <f>(IFERROR(IF(LARGE(Raw!T:T,A338+COUNTIF(Raw!C:C,"H"))-4000&gt;0,LARGE(Raw!T:T,A338+COUNTIF(Raw!C:C,"H"))-4000,""),""))</f>
        <v/>
      </c>
      <c r="L338" s="3" t="str">
        <f t="shared" si="17"/>
        <v/>
      </c>
      <c r="M338" s="52" t="str">
        <f>IF(O338="","",(INDEX(Raw!D:D,MATCH(O338+2000,Raw!T:T,0))))</f>
        <v/>
      </c>
      <c r="N338" s="52" t="str">
        <f>IF(O338="","",(INDEX(Raw!A:A,MATCH(O338+2000,Raw!T:T,0))))</f>
        <v/>
      </c>
      <c r="O338" s="58" t="str">
        <f>(IFERROR(IF(LARGE(Raw!T:T,A338+COUNTIF(Raw!C:C,"H")+COUNTIF(Raw!C:C,"S"))-2000&gt;0,LARGE(Raw!T:T,A338+COUNTIF(Raw!C:C,"H")+COUNTIF(Raw!C:C,"S"))-2000,""),""))</f>
        <v/>
      </c>
    </row>
    <row r="339" spans="1:15" x14ac:dyDescent="0.3">
      <c r="A339">
        <v>336</v>
      </c>
      <c r="B339" s="3" t="str">
        <f t="shared" si="15"/>
        <v/>
      </c>
      <c r="C339" s="52" t="str">
        <f>IF(E339="","",(INDEX(Raw!D:D,MATCH(E339+6000,Raw!T:T,0))))</f>
        <v/>
      </c>
      <c r="D339" s="52" t="str">
        <f>IF(E339="","",(INDEX(Raw!A:A,MATCH(E339+6000,Raw!T:T,0))))</f>
        <v/>
      </c>
      <c r="E339" s="58" t="str">
        <f>(IFERROR(IF(LARGE(Raw!T:T,A339)-6000&gt;0,LARGE(Raw!T:T,A339)-6000,""),""))</f>
        <v/>
      </c>
      <c r="G339" s="3" t="str">
        <f t="shared" si="16"/>
        <v/>
      </c>
      <c r="H339" s="52" t="str">
        <f>IF(J339="","",(INDEX(Raw!D:D,MATCH(J339+4000,Raw!T:T,0))))</f>
        <v/>
      </c>
      <c r="I339" s="52" t="str">
        <f>IF(J339="","",(INDEX(Raw!A:A,MATCH(J339+4000,Raw!T:T,0))))</f>
        <v/>
      </c>
      <c r="J339" s="58" t="str">
        <f>(IFERROR(IF(LARGE(Raw!T:T,A339+COUNTIF(Raw!C:C,"H"))-4000&gt;0,LARGE(Raw!T:T,A339+COUNTIF(Raw!C:C,"H"))-4000,""),""))</f>
        <v/>
      </c>
      <c r="L339" s="3" t="str">
        <f t="shared" si="17"/>
        <v/>
      </c>
      <c r="M339" s="52" t="str">
        <f>IF(O339="","",(INDEX(Raw!D:D,MATCH(O339+2000,Raw!T:T,0))))</f>
        <v/>
      </c>
      <c r="N339" s="52" t="str">
        <f>IF(O339="","",(INDEX(Raw!A:A,MATCH(O339+2000,Raw!T:T,0))))</f>
        <v/>
      </c>
      <c r="O339" s="58" t="str">
        <f>(IFERROR(IF(LARGE(Raw!T:T,A339+COUNTIF(Raw!C:C,"H")+COUNTIF(Raw!C:C,"S"))-2000&gt;0,LARGE(Raw!T:T,A339+COUNTIF(Raw!C:C,"H")+COUNTIF(Raw!C:C,"S"))-2000,""),""))</f>
        <v/>
      </c>
    </row>
    <row r="340" spans="1:15" x14ac:dyDescent="0.3">
      <c r="A340">
        <v>337</v>
      </c>
      <c r="B340" s="3" t="str">
        <f t="shared" si="15"/>
        <v/>
      </c>
      <c r="C340" s="52" t="str">
        <f>IF(E340="","",(INDEX(Raw!D:D,MATCH(E340+6000,Raw!T:T,0))))</f>
        <v/>
      </c>
      <c r="D340" s="52" t="str">
        <f>IF(E340="","",(INDEX(Raw!A:A,MATCH(E340+6000,Raw!T:T,0))))</f>
        <v/>
      </c>
      <c r="E340" s="58" t="str">
        <f>(IFERROR(IF(LARGE(Raw!T:T,A340)-6000&gt;0,LARGE(Raw!T:T,A340)-6000,""),""))</f>
        <v/>
      </c>
      <c r="G340" s="3" t="str">
        <f t="shared" si="16"/>
        <v/>
      </c>
      <c r="H340" s="52" t="str">
        <f>IF(J340="","",(INDEX(Raw!D:D,MATCH(J340+4000,Raw!T:T,0))))</f>
        <v/>
      </c>
      <c r="I340" s="52" t="str">
        <f>IF(J340="","",(INDEX(Raw!A:A,MATCH(J340+4000,Raw!T:T,0))))</f>
        <v/>
      </c>
      <c r="J340" s="58" t="str">
        <f>(IFERROR(IF(LARGE(Raw!T:T,A340+COUNTIF(Raw!C:C,"H"))-4000&gt;0,LARGE(Raw!T:T,A340+COUNTIF(Raw!C:C,"H"))-4000,""),""))</f>
        <v/>
      </c>
      <c r="L340" s="3" t="str">
        <f t="shared" si="17"/>
        <v/>
      </c>
      <c r="M340" s="52" t="str">
        <f>IF(O340="","",(INDEX(Raw!D:D,MATCH(O340+2000,Raw!T:T,0))))</f>
        <v/>
      </c>
      <c r="N340" s="52" t="str">
        <f>IF(O340="","",(INDEX(Raw!A:A,MATCH(O340+2000,Raw!T:T,0))))</f>
        <v/>
      </c>
      <c r="O340" s="58" t="str">
        <f>(IFERROR(IF(LARGE(Raw!T:T,A340+COUNTIF(Raw!C:C,"H")+COUNTIF(Raw!C:C,"S"))-2000&gt;0,LARGE(Raw!T:T,A340+COUNTIF(Raw!C:C,"H")+COUNTIF(Raw!C:C,"S"))-2000,""),""))</f>
        <v/>
      </c>
    </row>
    <row r="341" spans="1:15" x14ac:dyDescent="0.3">
      <c r="A341">
        <v>338</v>
      </c>
      <c r="B341" s="3" t="str">
        <f t="shared" si="15"/>
        <v/>
      </c>
      <c r="C341" s="52" t="str">
        <f>IF(E341="","",(INDEX(Raw!D:D,MATCH(E341+6000,Raw!T:T,0))))</f>
        <v/>
      </c>
      <c r="D341" s="52" t="str">
        <f>IF(E341="","",(INDEX(Raw!A:A,MATCH(E341+6000,Raw!T:T,0))))</f>
        <v/>
      </c>
      <c r="E341" s="58" t="str">
        <f>(IFERROR(IF(LARGE(Raw!T:T,A341)-6000&gt;0,LARGE(Raw!T:T,A341)-6000,""),""))</f>
        <v/>
      </c>
      <c r="G341" s="3" t="str">
        <f t="shared" si="16"/>
        <v/>
      </c>
      <c r="H341" s="52" t="str">
        <f>IF(J341="","",(INDEX(Raw!D:D,MATCH(J341+4000,Raw!T:T,0))))</f>
        <v/>
      </c>
      <c r="I341" s="52" t="str">
        <f>IF(J341="","",(INDEX(Raw!A:A,MATCH(J341+4000,Raw!T:T,0))))</f>
        <v/>
      </c>
      <c r="J341" s="58" t="str">
        <f>(IFERROR(IF(LARGE(Raw!T:T,A341+COUNTIF(Raw!C:C,"H"))-4000&gt;0,LARGE(Raw!T:T,A341+COUNTIF(Raw!C:C,"H"))-4000,""),""))</f>
        <v/>
      </c>
      <c r="L341" s="3" t="str">
        <f t="shared" si="17"/>
        <v/>
      </c>
      <c r="M341" s="52" t="str">
        <f>IF(O341="","",(INDEX(Raw!D:D,MATCH(O341+2000,Raw!T:T,0))))</f>
        <v/>
      </c>
      <c r="N341" s="52" t="str">
        <f>IF(O341="","",(INDEX(Raw!A:A,MATCH(O341+2000,Raw!T:T,0))))</f>
        <v/>
      </c>
      <c r="O341" s="58" t="str">
        <f>(IFERROR(IF(LARGE(Raw!T:T,A341+COUNTIF(Raw!C:C,"H")+COUNTIF(Raw!C:C,"S"))-2000&gt;0,LARGE(Raw!T:T,A341+COUNTIF(Raw!C:C,"H")+COUNTIF(Raw!C:C,"S"))-2000,""),""))</f>
        <v/>
      </c>
    </row>
    <row r="342" spans="1:15" x14ac:dyDescent="0.3">
      <c r="A342">
        <v>339</v>
      </c>
      <c r="B342" s="3" t="str">
        <f t="shared" si="15"/>
        <v/>
      </c>
      <c r="C342" s="52" t="str">
        <f>IF(E342="","",(INDEX(Raw!D:D,MATCH(E342+6000,Raw!T:T,0))))</f>
        <v/>
      </c>
      <c r="D342" s="52" t="str">
        <f>IF(E342="","",(INDEX(Raw!A:A,MATCH(E342+6000,Raw!T:T,0))))</f>
        <v/>
      </c>
      <c r="E342" s="58" t="str">
        <f>(IFERROR(IF(LARGE(Raw!T:T,A342)-6000&gt;0,LARGE(Raw!T:T,A342)-6000,""),""))</f>
        <v/>
      </c>
      <c r="G342" s="3" t="str">
        <f t="shared" si="16"/>
        <v/>
      </c>
      <c r="H342" s="52" t="str">
        <f>IF(J342="","",(INDEX(Raw!D:D,MATCH(J342+4000,Raw!T:T,0))))</f>
        <v/>
      </c>
      <c r="I342" s="52" t="str">
        <f>IF(J342="","",(INDEX(Raw!A:A,MATCH(J342+4000,Raw!T:T,0))))</f>
        <v/>
      </c>
      <c r="J342" s="58" t="str">
        <f>(IFERROR(IF(LARGE(Raw!T:T,A342+COUNTIF(Raw!C:C,"H"))-4000&gt;0,LARGE(Raw!T:T,A342+COUNTIF(Raw!C:C,"H"))-4000,""),""))</f>
        <v/>
      </c>
      <c r="L342" s="3" t="str">
        <f t="shared" si="17"/>
        <v/>
      </c>
      <c r="M342" s="52" t="str">
        <f>IF(O342="","",(INDEX(Raw!D:D,MATCH(O342+2000,Raw!T:T,0))))</f>
        <v/>
      </c>
      <c r="N342" s="52" t="str">
        <f>IF(O342="","",(INDEX(Raw!A:A,MATCH(O342+2000,Raw!T:T,0))))</f>
        <v/>
      </c>
      <c r="O342" s="58" t="str">
        <f>(IFERROR(IF(LARGE(Raw!T:T,A342+COUNTIF(Raw!C:C,"H")+COUNTIF(Raw!C:C,"S"))-2000&gt;0,LARGE(Raw!T:T,A342+COUNTIF(Raw!C:C,"H")+COUNTIF(Raw!C:C,"S"))-2000,""),""))</f>
        <v/>
      </c>
    </row>
    <row r="343" spans="1:15" x14ac:dyDescent="0.3">
      <c r="A343">
        <v>340</v>
      </c>
      <c r="B343" s="3" t="str">
        <f t="shared" si="15"/>
        <v/>
      </c>
      <c r="C343" s="52" t="str">
        <f>IF(E343="","",(INDEX(Raw!D:D,MATCH(E343+6000,Raw!T:T,0))))</f>
        <v/>
      </c>
      <c r="D343" s="52" t="str">
        <f>IF(E343="","",(INDEX(Raw!A:A,MATCH(E343+6000,Raw!T:T,0))))</f>
        <v/>
      </c>
      <c r="E343" s="58" t="str">
        <f>(IFERROR(IF(LARGE(Raw!T:T,A343)-6000&gt;0,LARGE(Raw!T:T,A343)-6000,""),""))</f>
        <v/>
      </c>
      <c r="G343" s="3" t="str">
        <f t="shared" si="16"/>
        <v/>
      </c>
      <c r="H343" s="52" t="str">
        <f>IF(J343="","",(INDEX(Raw!D:D,MATCH(J343+4000,Raw!T:T,0))))</f>
        <v/>
      </c>
      <c r="I343" s="52" t="str">
        <f>IF(J343="","",(INDEX(Raw!A:A,MATCH(J343+4000,Raw!T:T,0))))</f>
        <v/>
      </c>
      <c r="J343" s="58" t="str">
        <f>(IFERROR(IF(LARGE(Raw!T:T,A343+COUNTIF(Raw!C:C,"H"))-4000&gt;0,LARGE(Raw!T:T,A343+COUNTIF(Raw!C:C,"H"))-4000,""),""))</f>
        <v/>
      </c>
      <c r="L343" s="3" t="str">
        <f t="shared" si="17"/>
        <v/>
      </c>
      <c r="M343" s="52" t="str">
        <f>IF(O343="","",(INDEX(Raw!D:D,MATCH(O343+2000,Raw!T:T,0))))</f>
        <v/>
      </c>
      <c r="N343" s="52" t="str">
        <f>IF(O343="","",(INDEX(Raw!A:A,MATCH(O343+2000,Raw!T:T,0))))</f>
        <v/>
      </c>
      <c r="O343" s="58" t="str">
        <f>(IFERROR(IF(LARGE(Raw!T:T,A343+COUNTIF(Raw!C:C,"H")+COUNTIF(Raw!C:C,"S"))-2000&gt;0,LARGE(Raw!T:T,A343+COUNTIF(Raw!C:C,"H")+COUNTIF(Raw!C:C,"S"))-2000,""),""))</f>
        <v/>
      </c>
    </row>
    <row r="344" spans="1:15" x14ac:dyDescent="0.3">
      <c r="A344">
        <v>341</v>
      </c>
      <c r="B344" s="3" t="str">
        <f t="shared" si="15"/>
        <v/>
      </c>
      <c r="C344" s="52" t="str">
        <f>IF(E344="","",(INDEX(Raw!D:D,MATCH(E344+6000,Raw!T:T,0))))</f>
        <v/>
      </c>
      <c r="D344" s="52" t="str">
        <f>IF(E344="","",(INDEX(Raw!A:A,MATCH(E344+6000,Raw!T:T,0))))</f>
        <v/>
      </c>
      <c r="E344" s="58" t="str">
        <f>(IFERROR(IF(LARGE(Raw!T:T,A344)-6000&gt;0,LARGE(Raw!T:T,A344)-6000,""),""))</f>
        <v/>
      </c>
      <c r="G344" s="3" t="str">
        <f t="shared" si="16"/>
        <v/>
      </c>
      <c r="H344" s="52" t="str">
        <f>IF(J344="","",(INDEX(Raw!D:D,MATCH(J344+4000,Raw!T:T,0))))</f>
        <v/>
      </c>
      <c r="I344" s="52" t="str">
        <f>IF(J344="","",(INDEX(Raw!A:A,MATCH(J344+4000,Raw!T:T,0))))</f>
        <v/>
      </c>
      <c r="J344" s="58" t="str">
        <f>(IFERROR(IF(LARGE(Raw!T:T,A344+COUNTIF(Raw!C:C,"H"))-4000&gt;0,LARGE(Raw!T:T,A344+COUNTIF(Raw!C:C,"H"))-4000,""),""))</f>
        <v/>
      </c>
      <c r="L344" s="3" t="str">
        <f t="shared" si="17"/>
        <v/>
      </c>
      <c r="M344" s="52" t="str">
        <f>IF(O344="","",(INDEX(Raw!D:D,MATCH(O344+2000,Raw!T:T,0))))</f>
        <v/>
      </c>
      <c r="N344" s="52" t="str">
        <f>IF(O344="","",(INDEX(Raw!A:A,MATCH(O344+2000,Raw!T:T,0))))</f>
        <v/>
      </c>
      <c r="O344" s="58" t="str">
        <f>(IFERROR(IF(LARGE(Raw!T:T,A344+COUNTIF(Raw!C:C,"H")+COUNTIF(Raw!C:C,"S"))-2000&gt;0,LARGE(Raw!T:T,A344+COUNTIF(Raw!C:C,"H")+COUNTIF(Raw!C:C,"S"))-2000,""),""))</f>
        <v/>
      </c>
    </row>
    <row r="345" spans="1:15" x14ac:dyDescent="0.3">
      <c r="A345">
        <v>342</v>
      </c>
      <c r="B345" s="3" t="str">
        <f t="shared" si="15"/>
        <v/>
      </c>
      <c r="C345" s="52" t="str">
        <f>IF(E345="","",(INDEX(Raw!D:D,MATCH(E345+6000,Raw!T:T,0))))</f>
        <v/>
      </c>
      <c r="D345" s="52" t="str">
        <f>IF(E345="","",(INDEX(Raw!A:A,MATCH(E345+6000,Raw!T:T,0))))</f>
        <v/>
      </c>
      <c r="E345" s="58" t="str">
        <f>(IFERROR(IF(LARGE(Raw!T:T,A345)-6000&gt;0,LARGE(Raw!T:T,A345)-6000,""),""))</f>
        <v/>
      </c>
      <c r="G345" s="3" t="str">
        <f t="shared" si="16"/>
        <v/>
      </c>
      <c r="H345" s="52" t="str">
        <f>IF(J345="","",(INDEX(Raw!D:D,MATCH(J345+4000,Raw!T:T,0))))</f>
        <v/>
      </c>
      <c r="I345" s="52" t="str">
        <f>IF(J345="","",(INDEX(Raw!A:A,MATCH(J345+4000,Raw!T:T,0))))</f>
        <v/>
      </c>
      <c r="J345" s="58" t="str">
        <f>(IFERROR(IF(LARGE(Raw!T:T,A345+COUNTIF(Raw!C:C,"H"))-4000&gt;0,LARGE(Raw!T:T,A345+COUNTIF(Raw!C:C,"H"))-4000,""),""))</f>
        <v/>
      </c>
      <c r="L345" s="3" t="str">
        <f t="shared" si="17"/>
        <v/>
      </c>
      <c r="M345" s="52" t="str">
        <f>IF(O345="","",(INDEX(Raw!D:D,MATCH(O345+2000,Raw!T:T,0))))</f>
        <v/>
      </c>
      <c r="N345" s="52" t="str">
        <f>IF(O345="","",(INDEX(Raw!A:A,MATCH(O345+2000,Raw!T:T,0))))</f>
        <v/>
      </c>
      <c r="O345" s="58" t="str">
        <f>(IFERROR(IF(LARGE(Raw!T:T,A345+COUNTIF(Raw!C:C,"H")+COUNTIF(Raw!C:C,"S"))-2000&gt;0,LARGE(Raw!T:T,A345+COUNTIF(Raw!C:C,"H")+COUNTIF(Raw!C:C,"S"))-2000,""),""))</f>
        <v/>
      </c>
    </row>
    <row r="346" spans="1:15" x14ac:dyDescent="0.3">
      <c r="A346">
        <v>343</v>
      </c>
      <c r="B346" s="3" t="str">
        <f t="shared" si="15"/>
        <v/>
      </c>
      <c r="C346" s="52" t="str">
        <f>IF(E346="","",(INDEX(Raw!D:D,MATCH(E346+6000,Raw!T:T,0))))</f>
        <v/>
      </c>
      <c r="D346" s="52" t="str">
        <f>IF(E346="","",(INDEX(Raw!A:A,MATCH(E346+6000,Raw!T:T,0))))</f>
        <v/>
      </c>
      <c r="E346" s="58" t="str">
        <f>(IFERROR(IF(LARGE(Raw!T:T,A346)-6000&gt;0,LARGE(Raw!T:T,A346)-6000,""),""))</f>
        <v/>
      </c>
      <c r="G346" s="3" t="str">
        <f t="shared" si="16"/>
        <v/>
      </c>
      <c r="H346" s="52" t="str">
        <f>IF(J346="","",(INDEX(Raw!D:D,MATCH(J346+4000,Raw!T:T,0))))</f>
        <v/>
      </c>
      <c r="I346" s="52" t="str">
        <f>IF(J346="","",(INDEX(Raw!A:A,MATCH(J346+4000,Raw!T:T,0))))</f>
        <v/>
      </c>
      <c r="J346" s="58" t="str">
        <f>(IFERROR(IF(LARGE(Raw!T:T,A346+COUNTIF(Raw!C:C,"H"))-4000&gt;0,LARGE(Raw!T:T,A346+COUNTIF(Raw!C:C,"H"))-4000,""),""))</f>
        <v/>
      </c>
      <c r="L346" s="3" t="str">
        <f t="shared" si="17"/>
        <v/>
      </c>
      <c r="M346" s="52" t="str">
        <f>IF(O346="","",(INDEX(Raw!D:D,MATCH(O346+2000,Raw!T:T,0))))</f>
        <v/>
      </c>
      <c r="N346" s="52" t="str">
        <f>IF(O346="","",(INDEX(Raw!A:A,MATCH(O346+2000,Raw!T:T,0))))</f>
        <v/>
      </c>
      <c r="O346" s="58" t="str">
        <f>(IFERROR(IF(LARGE(Raw!T:T,A346+COUNTIF(Raw!C:C,"H")+COUNTIF(Raw!C:C,"S"))-2000&gt;0,LARGE(Raw!T:T,A346+COUNTIF(Raw!C:C,"H")+COUNTIF(Raw!C:C,"S"))-2000,""),""))</f>
        <v/>
      </c>
    </row>
    <row r="347" spans="1:15" x14ac:dyDescent="0.3">
      <c r="A347">
        <v>344</v>
      </c>
      <c r="B347" s="3" t="str">
        <f t="shared" si="15"/>
        <v/>
      </c>
      <c r="C347" s="52" t="str">
        <f>IF(E347="","",(INDEX(Raw!D:D,MATCH(E347+6000,Raw!T:T,0))))</f>
        <v/>
      </c>
      <c r="D347" s="52" t="str">
        <f>IF(E347="","",(INDEX(Raw!A:A,MATCH(E347+6000,Raw!T:T,0))))</f>
        <v/>
      </c>
      <c r="E347" s="58" t="str">
        <f>(IFERROR(IF(LARGE(Raw!T:T,A347)-6000&gt;0,LARGE(Raw!T:T,A347)-6000,""),""))</f>
        <v/>
      </c>
      <c r="G347" s="3" t="str">
        <f t="shared" si="16"/>
        <v/>
      </c>
      <c r="H347" s="52" t="str">
        <f>IF(J347="","",(INDEX(Raw!D:D,MATCH(J347+4000,Raw!T:T,0))))</f>
        <v/>
      </c>
      <c r="I347" s="52" t="str">
        <f>IF(J347="","",(INDEX(Raw!A:A,MATCH(J347+4000,Raw!T:T,0))))</f>
        <v/>
      </c>
      <c r="J347" s="58" t="str">
        <f>(IFERROR(IF(LARGE(Raw!T:T,A347+COUNTIF(Raw!C:C,"H"))-4000&gt;0,LARGE(Raw!T:T,A347+COUNTIF(Raw!C:C,"H"))-4000,""),""))</f>
        <v/>
      </c>
      <c r="L347" s="3" t="str">
        <f t="shared" si="17"/>
        <v/>
      </c>
      <c r="M347" s="52" t="str">
        <f>IF(O347="","",(INDEX(Raw!D:D,MATCH(O347+2000,Raw!T:T,0))))</f>
        <v/>
      </c>
      <c r="N347" s="52" t="str">
        <f>IF(O347="","",(INDEX(Raw!A:A,MATCH(O347+2000,Raw!T:T,0))))</f>
        <v/>
      </c>
      <c r="O347" s="58" t="str">
        <f>(IFERROR(IF(LARGE(Raw!T:T,A347+COUNTIF(Raw!C:C,"H")+COUNTIF(Raw!C:C,"S"))-2000&gt;0,LARGE(Raw!T:T,A347+COUNTIF(Raw!C:C,"H")+COUNTIF(Raw!C:C,"S"))-2000,""),""))</f>
        <v/>
      </c>
    </row>
    <row r="348" spans="1:15" x14ac:dyDescent="0.3">
      <c r="A348">
        <v>345</v>
      </c>
      <c r="B348" s="3" t="str">
        <f t="shared" si="15"/>
        <v/>
      </c>
      <c r="C348" s="52" t="str">
        <f>IF(E348="","",(INDEX(Raw!D:D,MATCH(E348+6000,Raw!T:T,0))))</f>
        <v/>
      </c>
      <c r="D348" s="52" t="str">
        <f>IF(E348="","",(INDEX(Raw!A:A,MATCH(E348+6000,Raw!T:T,0))))</f>
        <v/>
      </c>
      <c r="E348" s="58" t="str">
        <f>(IFERROR(IF(LARGE(Raw!T:T,A348)-6000&gt;0,LARGE(Raw!T:T,A348)-6000,""),""))</f>
        <v/>
      </c>
      <c r="G348" s="3" t="str">
        <f t="shared" si="16"/>
        <v/>
      </c>
      <c r="H348" s="52" t="str">
        <f>IF(J348="","",(INDEX(Raw!D:D,MATCH(J348+4000,Raw!T:T,0))))</f>
        <v/>
      </c>
      <c r="I348" s="52" t="str">
        <f>IF(J348="","",(INDEX(Raw!A:A,MATCH(J348+4000,Raw!T:T,0))))</f>
        <v/>
      </c>
      <c r="J348" s="58" t="str">
        <f>(IFERROR(IF(LARGE(Raw!T:T,A348+COUNTIF(Raw!C:C,"H"))-4000&gt;0,LARGE(Raw!T:T,A348+COUNTIF(Raw!C:C,"H"))-4000,""),""))</f>
        <v/>
      </c>
      <c r="L348" s="3" t="str">
        <f t="shared" si="17"/>
        <v/>
      </c>
      <c r="M348" s="52" t="str">
        <f>IF(O348="","",(INDEX(Raw!D:D,MATCH(O348+2000,Raw!T:T,0))))</f>
        <v/>
      </c>
      <c r="N348" s="52" t="str">
        <f>IF(O348="","",(INDEX(Raw!A:A,MATCH(O348+2000,Raw!T:T,0))))</f>
        <v/>
      </c>
      <c r="O348" s="58" t="str">
        <f>(IFERROR(IF(LARGE(Raw!T:T,A348+COUNTIF(Raw!C:C,"H")+COUNTIF(Raw!C:C,"S"))-2000&gt;0,LARGE(Raw!T:T,A348+COUNTIF(Raw!C:C,"H")+COUNTIF(Raw!C:C,"S"))-2000,""),""))</f>
        <v/>
      </c>
    </row>
    <row r="349" spans="1:15" x14ac:dyDescent="0.3">
      <c r="A349">
        <v>346</v>
      </c>
      <c r="B349" s="3" t="str">
        <f t="shared" si="15"/>
        <v/>
      </c>
      <c r="C349" s="52" t="str">
        <f>IF(E349="","",(INDEX(Raw!D:D,MATCH(E349+6000,Raw!T:T,0))))</f>
        <v/>
      </c>
      <c r="D349" s="52" t="str">
        <f>IF(E349="","",(INDEX(Raw!A:A,MATCH(E349+6000,Raw!T:T,0))))</f>
        <v/>
      </c>
      <c r="E349" s="58" t="str">
        <f>(IFERROR(IF(LARGE(Raw!T:T,A349)-6000&gt;0,LARGE(Raw!T:T,A349)-6000,""),""))</f>
        <v/>
      </c>
      <c r="G349" s="3" t="str">
        <f t="shared" si="16"/>
        <v/>
      </c>
      <c r="H349" s="52" t="str">
        <f>IF(J349="","",(INDEX(Raw!D:D,MATCH(J349+4000,Raw!T:T,0))))</f>
        <v/>
      </c>
      <c r="I349" s="52" t="str">
        <f>IF(J349="","",(INDEX(Raw!A:A,MATCH(J349+4000,Raw!T:T,0))))</f>
        <v/>
      </c>
      <c r="J349" s="58" t="str">
        <f>(IFERROR(IF(LARGE(Raw!T:T,A349+COUNTIF(Raw!C:C,"H"))-4000&gt;0,LARGE(Raw!T:T,A349+COUNTIF(Raw!C:C,"H"))-4000,""),""))</f>
        <v/>
      </c>
      <c r="L349" s="3" t="str">
        <f t="shared" si="17"/>
        <v/>
      </c>
      <c r="M349" s="52" t="str">
        <f>IF(O349="","",(INDEX(Raw!D:D,MATCH(O349+2000,Raw!T:T,0))))</f>
        <v/>
      </c>
      <c r="N349" s="52" t="str">
        <f>IF(O349="","",(INDEX(Raw!A:A,MATCH(O349+2000,Raw!T:T,0))))</f>
        <v/>
      </c>
      <c r="O349" s="58" t="str">
        <f>(IFERROR(IF(LARGE(Raw!T:T,A349+COUNTIF(Raw!C:C,"H")+COUNTIF(Raw!C:C,"S"))-2000&gt;0,LARGE(Raw!T:T,A349+COUNTIF(Raw!C:C,"H")+COUNTIF(Raw!C:C,"S"))-2000,""),""))</f>
        <v/>
      </c>
    </row>
    <row r="350" spans="1:15" x14ac:dyDescent="0.3">
      <c r="A350">
        <v>347</v>
      </c>
      <c r="B350" s="3" t="str">
        <f t="shared" si="15"/>
        <v/>
      </c>
      <c r="C350" s="52" t="str">
        <f>IF(E350="","",(INDEX(Raw!D:D,MATCH(E350+6000,Raw!T:T,0))))</f>
        <v/>
      </c>
      <c r="D350" s="52" t="str">
        <f>IF(E350="","",(INDEX(Raw!A:A,MATCH(E350+6000,Raw!T:T,0))))</f>
        <v/>
      </c>
      <c r="E350" s="58" t="str">
        <f>(IFERROR(IF(LARGE(Raw!T:T,A350)-6000&gt;0,LARGE(Raw!T:T,A350)-6000,""),""))</f>
        <v/>
      </c>
      <c r="G350" s="3" t="str">
        <f t="shared" si="16"/>
        <v/>
      </c>
      <c r="H350" s="52" t="str">
        <f>IF(J350="","",(INDEX(Raw!D:D,MATCH(J350+4000,Raw!T:T,0))))</f>
        <v/>
      </c>
      <c r="I350" s="52" t="str">
        <f>IF(J350="","",(INDEX(Raw!A:A,MATCH(J350+4000,Raw!T:T,0))))</f>
        <v/>
      </c>
      <c r="J350" s="58" t="str">
        <f>(IFERROR(IF(LARGE(Raw!T:T,A350+COUNTIF(Raw!C:C,"H"))-4000&gt;0,LARGE(Raw!T:T,A350+COUNTIF(Raw!C:C,"H"))-4000,""),""))</f>
        <v/>
      </c>
      <c r="L350" s="3" t="str">
        <f t="shared" si="17"/>
        <v/>
      </c>
      <c r="M350" s="52" t="str">
        <f>IF(O350="","",(INDEX(Raw!D:D,MATCH(O350+2000,Raw!T:T,0))))</f>
        <v/>
      </c>
      <c r="N350" s="52" t="str">
        <f>IF(O350="","",(INDEX(Raw!A:A,MATCH(O350+2000,Raw!T:T,0))))</f>
        <v/>
      </c>
      <c r="O350" s="58" t="str">
        <f>(IFERROR(IF(LARGE(Raw!T:T,A350+COUNTIF(Raw!C:C,"H")+COUNTIF(Raw!C:C,"S"))-2000&gt;0,LARGE(Raw!T:T,A350+COUNTIF(Raw!C:C,"H")+COUNTIF(Raw!C:C,"S"))-2000,""),""))</f>
        <v/>
      </c>
    </row>
    <row r="351" spans="1:15" x14ac:dyDescent="0.3">
      <c r="A351">
        <v>348</v>
      </c>
      <c r="B351" s="3" t="str">
        <f t="shared" si="15"/>
        <v/>
      </c>
      <c r="C351" s="52" t="str">
        <f>IF(E351="","",(INDEX(Raw!D:D,MATCH(E351+6000,Raw!T:T,0))))</f>
        <v/>
      </c>
      <c r="D351" s="52" t="str">
        <f>IF(E351="","",(INDEX(Raw!A:A,MATCH(E351+6000,Raw!T:T,0))))</f>
        <v/>
      </c>
      <c r="E351" s="58" t="str">
        <f>(IFERROR(IF(LARGE(Raw!T:T,A351)-6000&gt;0,LARGE(Raw!T:T,A351)-6000,""),""))</f>
        <v/>
      </c>
      <c r="G351" s="3" t="str">
        <f t="shared" si="16"/>
        <v/>
      </c>
      <c r="H351" s="52" t="str">
        <f>IF(J351="","",(INDEX(Raw!D:D,MATCH(J351+4000,Raw!T:T,0))))</f>
        <v/>
      </c>
      <c r="I351" s="52" t="str">
        <f>IF(J351="","",(INDEX(Raw!A:A,MATCH(J351+4000,Raw!T:T,0))))</f>
        <v/>
      </c>
      <c r="J351" s="58" t="str">
        <f>(IFERROR(IF(LARGE(Raw!T:T,A351+COUNTIF(Raw!C:C,"H"))-4000&gt;0,LARGE(Raw!T:T,A351+COUNTIF(Raw!C:C,"H"))-4000,""),""))</f>
        <v/>
      </c>
      <c r="L351" s="3" t="str">
        <f t="shared" si="17"/>
        <v/>
      </c>
      <c r="M351" s="52" t="str">
        <f>IF(O351="","",(INDEX(Raw!D:D,MATCH(O351+2000,Raw!T:T,0))))</f>
        <v/>
      </c>
      <c r="N351" s="52" t="str">
        <f>IF(O351="","",(INDEX(Raw!A:A,MATCH(O351+2000,Raw!T:T,0))))</f>
        <v/>
      </c>
      <c r="O351" s="58" t="str">
        <f>(IFERROR(IF(LARGE(Raw!T:T,A351+COUNTIF(Raw!C:C,"H")+COUNTIF(Raw!C:C,"S"))-2000&gt;0,LARGE(Raw!T:T,A351+COUNTIF(Raw!C:C,"H")+COUNTIF(Raw!C:C,"S"))-2000,""),""))</f>
        <v/>
      </c>
    </row>
    <row r="352" spans="1:15" x14ac:dyDescent="0.3">
      <c r="A352">
        <v>349</v>
      </c>
      <c r="B352" s="3" t="str">
        <f t="shared" si="15"/>
        <v/>
      </c>
      <c r="C352" s="52" t="str">
        <f>IF(E352="","",(INDEX(Raw!D:D,MATCH(E352+6000,Raw!T:T,0))))</f>
        <v/>
      </c>
      <c r="D352" s="52" t="str">
        <f>IF(E352="","",(INDEX(Raw!A:A,MATCH(E352+6000,Raw!T:T,0))))</f>
        <v/>
      </c>
      <c r="E352" s="58" t="str">
        <f>(IFERROR(IF(LARGE(Raw!T:T,A352)-6000&gt;0,LARGE(Raw!T:T,A352)-6000,""),""))</f>
        <v/>
      </c>
      <c r="G352" s="3" t="str">
        <f t="shared" si="16"/>
        <v/>
      </c>
      <c r="H352" s="52" t="str">
        <f>IF(J352="","",(INDEX(Raw!D:D,MATCH(J352+4000,Raw!T:T,0))))</f>
        <v/>
      </c>
      <c r="I352" s="52" t="str">
        <f>IF(J352="","",(INDEX(Raw!A:A,MATCH(J352+4000,Raw!T:T,0))))</f>
        <v/>
      </c>
      <c r="J352" s="58" t="str">
        <f>(IFERROR(IF(LARGE(Raw!T:T,A352+COUNTIF(Raw!C:C,"H"))-4000&gt;0,LARGE(Raw!T:T,A352+COUNTIF(Raw!C:C,"H"))-4000,""),""))</f>
        <v/>
      </c>
      <c r="L352" s="3" t="str">
        <f t="shared" si="17"/>
        <v/>
      </c>
      <c r="M352" s="52" t="str">
        <f>IF(O352="","",(INDEX(Raw!D:D,MATCH(O352+2000,Raw!T:T,0))))</f>
        <v/>
      </c>
      <c r="N352" s="52" t="str">
        <f>IF(O352="","",(INDEX(Raw!A:A,MATCH(O352+2000,Raw!T:T,0))))</f>
        <v/>
      </c>
      <c r="O352" s="58" t="str">
        <f>(IFERROR(IF(LARGE(Raw!T:T,A352+COUNTIF(Raw!C:C,"H")+COUNTIF(Raw!C:C,"S"))-2000&gt;0,LARGE(Raw!T:T,A352+COUNTIF(Raw!C:C,"H")+COUNTIF(Raw!C:C,"S"))-2000,""),""))</f>
        <v/>
      </c>
    </row>
    <row r="353" spans="1:15" x14ac:dyDescent="0.3">
      <c r="A353">
        <v>350</v>
      </c>
      <c r="B353" s="3" t="str">
        <f t="shared" si="15"/>
        <v/>
      </c>
      <c r="C353" s="52" t="str">
        <f>IF(E353="","",(INDEX(Raw!D:D,MATCH(E353+6000,Raw!T:T,0))))</f>
        <v/>
      </c>
      <c r="D353" s="52" t="str">
        <f>IF(E353="","",(INDEX(Raw!A:A,MATCH(E353+6000,Raw!T:T,0))))</f>
        <v/>
      </c>
      <c r="E353" s="58" t="str">
        <f>(IFERROR(IF(LARGE(Raw!T:T,A353)-6000&gt;0,LARGE(Raw!T:T,A353)-6000,""),""))</f>
        <v/>
      </c>
      <c r="G353" s="3" t="str">
        <f t="shared" si="16"/>
        <v/>
      </c>
      <c r="H353" s="52" t="str">
        <f>IF(J353="","",(INDEX(Raw!D:D,MATCH(J353+4000,Raw!T:T,0))))</f>
        <v/>
      </c>
      <c r="I353" s="52" t="str">
        <f>IF(J353="","",(INDEX(Raw!A:A,MATCH(J353+4000,Raw!T:T,0))))</f>
        <v/>
      </c>
      <c r="J353" s="58" t="str">
        <f>(IFERROR(IF(LARGE(Raw!T:T,A353+COUNTIF(Raw!C:C,"H"))-4000&gt;0,LARGE(Raw!T:T,A353+COUNTIF(Raw!C:C,"H"))-4000,""),""))</f>
        <v/>
      </c>
      <c r="L353" s="3" t="str">
        <f t="shared" si="17"/>
        <v/>
      </c>
      <c r="M353" s="52" t="str">
        <f>IF(O353="","",(INDEX(Raw!D:D,MATCH(O353+2000,Raw!T:T,0))))</f>
        <v/>
      </c>
      <c r="N353" s="52" t="str">
        <f>IF(O353="","",(INDEX(Raw!A:A,MATCH(O353+2000,Raw!T:T,0))))</f>
        <v/>
      </c>
      <c r="O353" s="58" t="str">
        <f>(IFERROR(IF(LARGE(Raw!T:T,A353+COUNTIF(Raw!C:C,"H")+COUNTIF(Raw!C:C,"S"))-2000&gt;0,LARGE(Raw!T:T,A353+COUNTIF(Raw!C:C,"H")+COUNTIF(Raw!C:C,"S"))-2000,""),""))</f>
        <v/>
      </c>
    </row>
    <row r="354" spans="1:15" x14ac:dyDescent="0.3">
      <c r="A354">
        <v>351</v>
      </c>
      <c r="B354" s="3" t="str">
        <f t="shared" si="15"/>
        <v/>
      </c>
      <c r="C354" s="52" t="str">
        <f>IF(E354="","",(INDEX(Raw!D:D,MATCH(E354+6000,Raw!T:T,0))))</f>
        <v/>
      </c>
      <c r="D354" s="52" t="str">
        <f>IF(E354="","",(INDEX(Raw!A:A,MATCH(E354+6000,Raw!T:T,0))))</f>
        <v/>
      </c>
      <c r="E354" s="58" t="str">
        <f>(IFERROR(IF(LARGE(Raw!T:T,A354)-6000&gt;0,LARGE(Raw!T:T,A354)-6000,""),""))</f>
        <v/>
      </c>
      <c r="G354" s="3" t="str">
        <f t="shared" si="16"/>
        <v/>
      </c>
      <c r="H354" s="52" t="str">
        <f>IF(J354="","",(INDEX(Raw!D:D,MATCH(J354+4000,Raw!T:T,0))))</f>
        <v/>
      </c>
      <c r="I354" s="52" t="str">
        <f>IF(J354="","",(INDEX(Raw!A:A,MATCH(J354+4000,Raw!T:T,0))))</f>
        <v/>
      </c>
      <c r="J354" s="58" t="str">
        <f>(IFERROR(IF(LARGE(Raw!T:T,A354+COUNTIF(Raw!C:C,"H"))-4000&gt;0,LARGE(Raw!T:T,A354+COUNTIF(Raw!C:C,"H"))-4000,""),""))</f>
        <v/>
      </c>
      <c r="L354" s="3" t="str">
        <f t="shared" si="17"/>
        <v/>
      </c>
      <c r="M354" s="52" t="str">
        <f>IF(O354="","",(INDEX(Raw!D:D,MATCH(O354+2000,Raw!T:T,0))))</f>
        <v/>
      </c>
      <c r="N354" s="52" t="str">
        <f>IF(O354="","",(INDEX(Raw!A:A,MATCH(O354+2000,Raw!T:T,0))))</f>
        <v/>
      </c>
      <c r="O354" s="58" t="str">
        <f>(IFERROR(IF(LARGE(Raw!T:T,A354+COUNTIF(Raw!C:C,"H")+COUNTIF(Raw!C:C,"S"))-2000&gt;0,LARGE(Raw!T:T,A354+COUNTIF(Raw!C:C,"H")+COUNTIF(Raw!C:C,"S"))-2000,""),""))</f>
        <v/>
      </c>
    </row>
    <row r="355" spans="1:15" x14ac:dyDescent="0.3">
      <c r="A355">
        <v>352</v>
      </c>
      <c r="B355" s="3" t="str">
        <f t="shared" si="15"/>
        <v/>
      </c>
      <c r="C355" s="52" t="str">
        <f>IF(E355="","",(INDEX(Raw!D:D,MATCH(E355+6000,Raw!T:T,0))))</f>
        <v/>
      </c>
      <c r="D355" s="52" t="str">
        <f>IF(E355="","",(INDEX(Raw!A:A,MATCH(E355+6000,Raw!T:T,0))))</f>
        <v/>
      </c>
      <c r="E355" s="58" t="str">
        <f>(IFERROR(IF(LARGE(Raw!T:T,A355)-6000&gt;0,LARGE(Raw!T:T,A355)-6000,""),""))</f>
        <v/>
      </c>
      <c r="G355" s="3" t="str">
        <f t="shared" si="16"/>
        <v/>
      </c>
      <c r="H355" s="52" t="str">
        <f>IF(J355="","",(INDEX(Raw!D:D,MATCH(J355+4000,Raw!T:T,0))))</f>
        <v/>
      </c>
      <c r="I355" s="52" t="str">
        <f>IF(J355="","",(INDEX(Raw!A:A,MATCH(J355+4000,Raw!T:T,0))))</f>
        <v/>
      </c>
      <c r="J355" s="58" t="str">
        <f>(IFERROR(IF(LARGE(Raw!T:T,A355+COUNTIF(Raw!C:C,"H"))-4000&gt;0,LARGE(Raw!T:T,A355+COUNTIF(Raw!C:C,"H"))-4000,""),""))</f>
        <v/>
      </c>
      <c r="L355" s="3" t="str">
        <f t="shared" si="17"/>
        <v/>
      </c>
      <c r="M355" s="52" t="str">
        <f>IF(O355="","",(INDEX(Raw!D:D,MATCH(O355+2000,Raw!T:T,0))))</f>
        <v/>
      </c>
      <c r="N355" s="52" t="str">
        <f>IF(O355="","",(INDEX(Raw!A:A,MATCH(O355+2000,Raw!T:T,0))))</f>
        <v/>
      </c>
      <c r="O355" s="58" t="str">
        <f>(IFERROR(IF(LARGE(Raw!T:T,A355+COUNTIF(Raw!C:C,"H")+COUNTIF(Raw!C:C,"S"))-2000&gt;0,LARGE(Raw!T:T,A355+COUNTIF(Raw!C:C,"H")+COUNTIF(Raw!C:C,"S"))-2000,""),""))</f>
        <v/>
      </c>
    </row>
    <row r="356" spans="1:15" x14ac:dyDescent="0.3">
      <c r="A356">
        <v>353</v>
      </c>
      <c r="B356" s="3" t="str">
        <f t="shared" si="15"/>
        <v/>
      </c>
      <c r="C356" s="52" t="str">
        <f>IF(E356="","",(INDEX(Raw!D:D,MATCH(E356+6000,Raw!T:T,0))))</f>
        <v/>
      </c>
      <c r="D356" s="52" t="str">
        <f>IF(E356="","",(INDEX(Raw!A:A,MATCH(E356+6000,Raw!T:T,0))))</f>
        <v/>
      </c>
      <c r="E356" s="58" t="str">
        <f>(IFERROR(IF(LARGE(Raw!T:T,A356)-6000&gt;0,LARGE(Raw!T:T,A356)-6000,""),""))</f>
        <v/>
      </c>
      <c r="G356" s="3" t="str">
        <f t="shared" si="16"/>
        <v/>
      </c>
      <c r="H356" s="52" t="str">
        <f>IF(J356="","",(INDEX(Raw!D:D,MATCH(J356+4000,Raw!T:T,0))))</f>
        <v/>
      </c>
      <c r="I356" s="52" t="str">
        <f>IF(J356="","",(INDEX(Raw!A:A,MATCH(J356+4000,Raw!T:T,0))))</f>
        <v/>
      </c>
      <c r="J356" s="58" t="str">
        <f>(IFERROR(IF(LARGE(Raw!T:T,A356+COUNTIF(Raw!C:C,"H"))-4000&gt;0,LARGE(Raw!T:T,A356+COUNTIF(Raw!C:C,"H"))-4000,""),""))</f>
        <v/>
      </c>
      <c r="L356" s="3" t="str">
        <f t="shared" si="17"/>
        <v/>
      </c>
      <c r="M356" s="52" t="str">
        <f>IF(O356="","",(INDEX(Raw!D:D,MATCH(O356+2000,Raw!T:T,0))))</f>
        <v/>
      </c>
      <c r="N356" s="52" t="str">
        <f>IF(O356="","",(INDEX(Raw!A:A,MATCH(O356+2000,Raw!T:T,0))))</f>
        <v/>
      </c>
      <c r="O356" s="58" t="str">
        <f>(IFERROR(IF(LARGE(Raw!T:T,A356+COUNTIF(Raw!C:C,"H")+COUNTIF(Raw!C:C,"S"))-2000&gt;0,LARGE(Raw!T:T,A356+COUNTIF(Raw!C:C,"H")+COUNTIF(Raw!C:C,"S"))-2000,""),""))</f>
        <v/>
      </c>
    </row>
    <row r="357" spans="1:15" x14ac:dyDescent="0.3">
      <c r="A357">
        <v>354</v>
      </c>
      <c r="B357" s="3" t="str">
        <f t="shared" si="15"/>
        <v/>
      </c>
      <c r="C357" s="52" t="str">
        <f>IF(E357="","",(INDEX(Raw!D:D,MATCH(E357+6000,Raw!T:T,0))))</f>
        <v/>
      </c>
      <c r="D357" s="52" t="str">
        <f>IF(E357="","",(INDEX(Raw!A:A,MATCH(E357+6000,Raw!T:T,0))))</f>
        <v/>
      </c>
      <c r="E357" s="58" t="str">
        <f>(IFERROR(IF(LARGE(Raw!T:T,A357)-6000&gt;0,LARGE(Raw!T:T,A357)-6000,""),""))</f>
        <v/>
      </c>
      <c r="G357" s="3" t="str">
        <f t="shared" si="16"/>
        <v/>
      </c>
      <c r="H357" s="52" t="str">
        <f>IF(J357="","",(INDEX(Raw!D:D,MATCH(J357+4000,Raw!T:T,0))))</f>
        <v/>
      </c>
      <c r="I357" s="52" t="str">
        <f>IF(J357="","",(INDEX(Raw!A:A,MATCH(J357+4000,Raw!T:T,0))))</f>
        <v/>
      </c>
      <c r="J357" s="58" t="str">
        <f>(IFERROR(IF(LARGE(Raw!T:T,A357+COUNTIF(Raw!C:C,"H"))-4000&gt;0,LARGE(Raw!T:T,A357+COUNTIF(Raw!C:C,"H"))-4000,""),""))</f>
        <v/>
      </c>
      <c r="L357" s="3" t="str">
        <f t="shared" si="17"/>
        <v/>
      </c>
      <c r="M357" s="52" t="str">
        <f>IF(O357="","",(INDEX(Raw!D:D,MATCH(O357+2000,Raw!T:T,0))))</f>
        <v/>
      </c>
      <c r="N357" s="52" t="str">
        <f>IF(O357="","",(INDEX(Raw!A:A,MATCH(O357+2000,Raw!T:T,0))))</f>
        <v/>
      </c>
      <c r="O357" s="58" t="str">
        <f>(IFERROR(IF(LARGE(Raw!T:T,A357+COUNTIF(Raw!C:C,"H")+COUNTIF(Raw!C:C,"S"))-2000&gt;0,LARGE(Raw!T:T,A357+COUNTIF(Raw!C:C,"H")+COUNTIF(Raw!C:C,"S"))-2000,""),""))</f>
        <v/>
      </c>
    </row>
    <row r="358" spans="1:15" x14ac:dyDescent="0.3">
      <c r="A358">
        <v>355</v>
      </c>
      <c r="B358" s="3" t="str">
        <f t="shared" si="15"/>
        <v/>
      </c>
      <c r="C358" s="52" t="str">
        <f>IF(E358="","",(INDEX(Raw!D:D,MATCH(E358+6000,Raw!T:T,0))))</f>
        <v/>
      </c>
      <c r="D358" s="52" t="str">
        <f>IF(E358="","",(INDEX(Raw!A:A,MATCH(E358+6000,Raw!T:T,0))))</f>
        <v/>
      </c>
      <c r="E358" s="58" t="str">
        <f>(IFERROR(IF(LARGE(Raw!T:T,A358)-6000&gt;0,LARGE(Raw!T:T,A358)-6000,""),""))</f>
        <v/>
      </c>
      <c r="G358" s="3" t="str">
        <f t="shared" si="16"/>
        <v/>
      </c>
      <c r="H358" s="52" t="str">
        <f>IF(J358="","",(INDEX(Raw!D:D,MATCH(J358+4000,Raw!T:T,0))))</f>
        <v/>
      </c>
      <c r="I358" s="52" t="str">
        <f>IF(J358="","",(INDEX(Raw!A:A,MATCH(J358+4000,Raw!T:T,0))))</f>
        <v/>
      </c>
      <c r="J358" s="58" t="str">
        <f>(IFERROR(IF(LARGE(Raw!T:T,A358+COUNTIF(Raw!C:C,"H"))-4000&gt;0,LARGE(Raw!T:T,A358+COUNTIF(Raw!C:C,"H"))-4000,""),""))</f>
        <v/>
      </c>
      <c r="L358" s="3" t="str">
        <f t="shared" si="17"/>
        <v/>
      </c>
      <c r="M358" s="52" t="str">
        <f>IF(O358="","",(INDEX(Raw!D:D,MATCH(O358+2000,Raw!T:T,0))))</f>
        <v/>
      </c>
      <c r="N358" s="52" t="str">
        <f>IF(O358="","",(INDEX(Raw!A:A,MATCH(O358+2000,Raw!T:T,0))))</f>
        <v/>
      </c>
      <c r="O358" s="58" t="str">
        <f>(IFERROR(IF(LARGE(Raw!T:T,A358+COUNTIF(Raw!C:C,"H")+COUNTIF(Raw!C:C,"S"))-2000&gt;0,LARGE(Raw!T:T,A358+COUNTIF(Raw!C:C,"H")+COUNTIF(Raw!C:C,"S"))-2000,""),""))</f>
        <v/>
      </c>
    </row>
    <row r="359" spans="1:15" x14ac:dyDescent="0.3">
      <c r="A359">
        <v>356</v>
      </c>
      <c r="B359" s="3" t="str">
        <f t="shared" si="15"/>
        <v/>
      </c>
      <c r="C359" s="52" t="str">
        <f>IF(E359="","",(INDEX(Raw!D:D,MATCH(E359+6000,Raw!T:T,0))))</f>
        <v/>
      </c>
      <c r="D359" s="52" t="str">
        <f>IF(E359="","",(INDEX(Raw!A:A,MATCH(E359+6000,Raw!T:T,0))))</f>
        <v/>
      </c>
      <c r="E359" s="58" t="str">
        <f>(IFERROR(IF(LARGE(Raw!T:T,A359)-6000&gt;0,LARGE(Raw!T:T,A359)-6000,""),""))</f>
        <v/>
      </c>
      <c r="G359" s="3" t="str">
        <f t="shared" si="16"/>
        <v/>
      </c>
      <c r="H359" s="52" t="str">
        <f>IF(J359="","",(INDEX(Raw!D:D,MATCH(J359+4000,Raw!T:T,0))))</f>
        <v/>
      </c>
      <c r="I359" s="52" t="str">
        <f>IF(J359="","",(INDEX(Raw!A:A,MATCH(J359+4000,Raw!T:T,0))))</f>
        <v/>
      </c>
      <c r="J359" s="58" t="str">
        <f>(IFERROR(IF(LARGE(Raw!T:T,A359+COUNTIF(Raw!C:C,"H"))-4000&gt;0,LARGE(Raw!T:T,A359+COUNTIF(Raw!C:C,"H"))-4000,""),""))</f>
        <v/>
      </c>
      <c r="L359" s="3" t="str">
        <f t="shared" si="17"/>
        <v/>
      </c>
      <c r="M359" s="52" t="str">
        <f>IF(O359="","",(INDEX(Raw!D:D,MATCH(O359+2000,Raw!T:T,0))))</f>
        <v/>
      </c>
      <c r="N359" s="52" t="str">
        <f>IF(O359="","",(INDEX(Raw!A:A,MATCH(O359+2000,Raw!T:T,0))))</f>
        <v/>
      </c>
      <c r="O359" s="58" t="str">
        <f>(IFERROR(IF(LARGE(Raw!T:T,A359+COUNTIF(Raw!C:C,"H")+COUNTIF(Raw!C:C,"S"))-2000&gt;0,LARGE(Raw!T:T,A359+COUNTIF(Raw!C:C,"H")+COUNTIF(Raw!C:C,"S"))-2000,""),""))</f>
        <v/>
      </c>
    </row>
    <row r="360" spans="1:15" x14ac:dyDescent="0.3">
      <c r="A360">
        <v>357</v>
      </c>
      <c r="B360" s="3" t="str">
        <f t="shared" si="15"/>
        <v/>
      </c>
      <c r="C360" s="52" t="str">
        <f>IF(E360="","",(INDEX(Raw!D:D,MATCH(E360+6000,Raw!T:T,0))))</f>
        <v/>
      </c>
      <c r="D360" s="52" t="str">
        <f>IF(E360="","",(INDEX(Raw!A:A,MATCH(E360+6000,Raw!T:T,0))))</f>
        <v/>
      </c>
      <c r="E360" s="58" t="str">
        <f>(IFERROR(IF(LARGE(Raw!T:T,A360)-6000&gt;0,LARGE(Raw!T:T,A360)-6000,""),""))</f>
        <v/>
      </c>
      <c r="G360" s="3" t="str">
        <f t="shared" si="16"/>
        <v/>
      </c>
      <c r="H360" s="52" t="str">
        <f>IF(J360="","",(INDEX(Raw!D:D,MATCH(J360+4000,Raw!T:T,0))))</f>
        <v/>
      </c>
      <c r="I360" s="52" t="str">
        <f>IF(J360="","",(INDEX(Raw!A:A,MATCH(J360+4000,Raw!T:T,0))))</f>
        <v/>
      </c>
      <c r="J360" s="58" t="str">
        <f>(IFERROR(IF(LARGE(Raw!T:T,A360+COUNTIF(Raw!C:C,"H"))-4000&gt;0,LARGE(Raw!T:T,A360+COUNTIF(Raw!C:C,"H"))-4000,""),""))</f>
        <v/>
      </c>
      <c r="L360" s="3" t="str">
        <f t="shared" si="17"/>
        <v/>
      </c>
      <c r="M360" s="52" t="str">
        <f>IF(O360="","",(INDEX(Raw!D:D,MATCH(O360+2000,Raw!T:T,0))))</f>
        <v/>
      </c>
      <c r="N360" s="52" t="str">
        <f>IF(O360="","",(INDEX(Raw!A:A,MATCH(O360+2000,Raw!T:T,0))))</f>
        <v/>
      </c>
      <c r="O360" s="58" t="str">
        <f>(IFERROR(IF(LARGE(Raw!T:T,A360+COUNTIF(Raw!C:C,"H")+COUNTIF(Raw!C:C,"S"))-2000&gt;0,LARGE(Raw!T:T,A360+COUNTIF(Raw!C:C,"H")+COUNTIF(Raw!C:C,"S"))-2000,""),""))</f>
        <v/>
      </c>
    </row>
    <row r="361" spans="1:15" x14ac:dyDescent="0.3">
      <c r="A361">
        <v>358</v>
      </c>
      <c r="B361" s="3" t="str">
        <f t="shared" si="15"/>
        <v/>
      </c>
      <c r="C361" s="52" t="str">
        <f>IF(E361="","",(INDEX(Raw!D:D,MATCH(E361+6000,Raw!T:T,0))))</f>
        <v/>
      </c>
      <c r="D361" s="52" t="str">
        <f>IF(E361="","",(INDEX(Raw!A:A,MATCH(E361+6000,Raw!T:T,0))))</f>
        <v/>
      </c>
      <c r="E361" s="58" t="str">
        <f>(IFERROR(IF(LARGE(Raw!T:T,A361)-6000&gt;0,LARGE(Raw!T:T,A361)-6000,""),""))</f>
        <v/>
      </c>
      <c r="G361" s="3" t="str">
        <f t="shared" si="16"/>
        <v/>
      </c>
      <c r="H361" s="52" t="str">
        <f>IF(J361="","",(INDEX(Raw!D:D,MATCH(J361+4000,Raw!T:T,0))))</f>
        <v/>
      </c>
      <c r="I361" s="52" t="str">
        <f>IF(J361="","",(INDEX(Raw!A:A,MATCH(J361+4000,Raw!T:T,0))))</f>
        <v/>
      </c>
      <c r="J361" s="58" t="str">
        <f>(IFERROR(IF(LARGE(Raw!T:T,A361+COUNTIF(Raw!C:C,"H"))-4000&gt;0,LARGE(Raw!T:T,A361+COUNTIF(Raw!C:C,"H"))-4000,""),""))</f>
        <v/>
      </c>
      <c r="L361" s="3" t="str">
        <f t="shared" si="17"/>
        <v/>
      </c>
      <c r="M361" s="52" t="str">
        <f>IF(O361="","",(INDEX(Raw!D:D,MATCH(O361+2000,Raw!T:T,0))))</f>
        <v/>
      </c>
      <c r="N361" s="52" t="str">
        <f>IF(O361="","",(INDEX(Raw!A:A,MATCH(O361+2000,Raw!T:T,0))))</f>
        <v/>
      </c>
      <c r="O361" s="58" t="str">
        <f>(IFERROR(IF(LARGE(Raw!T:T,A361+COUNTIF(Raw!C:C,"H")+COUNTIF(Raw!C:C,"S"))-2000&gt;0,LARGE(Raw!T:T,A361+COUNTIF(Raw!C:C,"H")+COUNTIF(Raw!C:C,"S"))-2000,""),""))</f>
        <v/>
      </c>
    </row>
    <row r="362" spans="1:15" x14ac:dyDescent="0.3">
      <c r="A362">
        <v>359</v>
      </c>
      <c r="B362" s="3" t="str">
        <f t="shared" si="15"/>
        <v/>
      </c>
      <c r="C362" s="52" t="str">
        <f>IF(E362="","",(INDEX(Raw!D:D,MATCH(E362+6000,Raw!T:T,0))))</f>
        <v/>
      </c>
      <c r="D362" s="52" t="str">
        <f>IF(E362="","",(INDEX(Raw!A:A,MATCH(E362+6000,Raw!T:T,0))))</f>
        <v/>
      </c>
      <c r="E362" s="58" t="str">
        <f>(IFERROR(IF(LARGE(Raw!T:T,A362)-6000&gt;0,LARGE(Raw!T:T,A362)-6000,""),""))</f>
        <v/>
      </c>
      <c r="G362" s="3" t="str">
        <f t="shared" si="16"/>
        <v/>
      </c>
      <c r="H362" s="52" t="str">
        <f>IF(J362="","",(INDEX(Raw!D:D,MATCH(J362+4000,Raw!T:T,0))))</f>
        <v/>
      </c>
      <c r="I362" s="52" t="str">
        <f>IF(J362="","",(INDEX(Raw!A:A,MATCH(J362+4000,Raw!T:T,0))))</f>
        <v/>
      </c>
      <c r="J362" s="58" t="str">
        <f>(IFERROR(IF(LARGE(Raw!T:T,A362+COUNTIF(Raw!C:C,"H"))-4000&gt;0,LARGE(Raw!T:T,A362+COUNTIF(Raw!C:C,"H"))-4000,""),""))</f>
        <v/>
      </c>
      <c r="L362" s="3" t="str">
        <f t="shared" si="17"/>
        <v/>
      </c>
      <c r="M362" s="52" t="str">
        <f>IF(O362="","",(INDEX(Raw!D:D,MATCH(O362+2000,Raw!T:T,0))))</f>
        <v/>
      </c>
      <c r="N362" s="52" t="str">
        <f>IF(O362="","",(INDEX(Raw!A:A,MATCH(O362+2000,Raw!T:T,0))))</f>
        <v/>
      </c>
      <c r="O362" s="58" t="str">
        <f>(IFERROR(IF(LARGE(Raw!T:T,A362+COUNTIF(Raw!C:C,"H")+COUNTIF(Raw!C:C,"S"))-2000&gt;0,LARGE(Raw!T:T,A362+COUNTIF(Raw!C:C,"H")+COUNTIF(Raw!C:C,"S"))-2000,""),""))</f>
        <v/>
      </c>
    </row>
    <row r="363" spans="1:15" x14ac:dyDescent="0.3">
      <c r="A363">
        <v>360</v>
      </c>
      <c r="B363" s="3" t="str">
        <f t="shared" si="15"/>
        <v/>
      </c>
      <c r="C363" s="52" t="str">
        <f>IF(E363="","",(INDEX(Raw!D:D,MATCH(E363+6000,Raw!T:T,0))))</f>
        <v/>
      </c>
      <c r="D363" s="52" t="str">
        <f>IF(E363="","",(INDEX(Raw!A:A,MATCH(E363+6000,Raw!T:T,0))))</f>
        <v/>
      </c>
      <c r="E363" s="58" t="str">
        <f>(IFERROR(IF(LARGE(Raw!T:T,A363)-6000&gt;0,LARGE(Raw!T:T,A363)-6000,""),""))</f>
        <v/>
      </c>
      <c r="G363" s="3" t="str">
        <f t="shared" si="16"/>
        <v/>
      </c>
      <c r="H363" s="52" t="str">
        <f>IF(J363="","",(INDEX(Raw!D:D,MATCH(J363+4000,Raw!T:T,0))))</f>
        <v/>
      </c>
      <c r="I363" s="52" t="str">
        <f>IF(J363="","",(INDEX(Raw!A:A,MATCH(J363+4000,Raw!T:T,0))))</f>
        <v/>
      </c>
      <c r="J363" s="58" t="str">
        <f>(IFERROR(IF(LARGE(Raw!T:T,A363+COUNTIF(Raw!C:C,"H"))-4000&gt;0,LARGE(Raw!T:T,A363+COUNTIF(Raw!C:C,"H"))-4000,""),""))</f>
        <v/>
      </c>
      <c r="L363" s="3" t="str">
        <f t="shared" si="17"/>
        <v/>
      </c>
      <c r="M363" s="52" t="str">
        <f>IF(O363="","",(INDEX(Raw!D:D,MATCH(O363+2000,Raw!T:T,0))))</f>
        <v/>
      </c>
      <c r="N363" s="52" t="str">
        <f>IF(O363="","",(INDEX(Raw!A:A,MATCH(O363+2000,Raw!T:T,0))))</f>
        <v/>
      </c>
      <c r="O363" s="58" t="str">
        <f>(IFERROR(IF(LARGE(Raw!T:T,A363+COUNTIF(Raw!C:C,"H")+COUNTIF(Raw!C:C,"S"))-2000&gt;0,LARGE(Raw!T:T,A363+COUNTIF(Raw!C:C,"H")+COUNTIF(Raw!C:C,"S"))-2000,""),""))</f>
        <v/>
      </c>
    </row>
    <row r="364" spans="1:15" x14ac:dyDescent="0.3">
      <c r="A364">
        <v>361</v>
      </c>
      <c r="B364" s="3" t="str">
        <f t="shared" si="15"/>
        <v/>
      </c>
      <c r="C364" s="52" t="str">
        <f>IF(E364="","",(INDEX(Raw!D:D,MATCH(E364+6000,Raw!T:T,0))))</f>
        <v/>
      </c>
      <c r="D364" s="52" t="str">
        <f>IF(E364="","",(INDEX(Raw!A:A,MATCH(E364+6000,Raw!T:T,0))))</f>
        <v/>
      </c>
      <c r="E364" s="58" t="str">
        <f>(IFERROR(IF(LARGE(Raw!T:T,A364)-6000&gt;0,LARGE(Raw!T:T,A364)-6000,""),""))</f>
        <v/>
      </c>
      <c r="G364" s="3" t="str">
        <f t="shared" si="16"/>
        <v/>
      </c>
      <c r="H364" s="52" t="str">
        <f>IF(J364="","",(INDEX(Raw!D:D,MATCH(J364+4000,Raw!T:T,0))))</f>
        <v/>
      </c>
      <c r="I364" s="52" t="str">
        <f>IF(J364="","",(INDEX(Raw!A:A,MATCH(J364+4000,Raw!T:T,0))))</f>
        <v/>
      </c>
      <c r="J364" s="58" t="str">
        <f>(IFERROR(IF(LARGE(Raw!T:T,A364+COUNTIF(Raw!C:C,"H"))-4000&gt;0,LARGE(Raw!T:T,A364+COUNTIF(Raw!C:C,"H"))-4000,""),""))</f>
        <v/>
      </c>
      <c r="L364" s="3" t="str">
        <f t="shared" si="17"/>
        <v/>
      </c>
      <c r="M364" s="52" t="str">
        <f>IF(O364="","",(INDEX(Raw!D:D,MATCH(O364+2000,Raw!T:T,0))))</f>
        <v/>
      </c>
      <c r="N364" s="52" t="str">
        <f>IF(O364="","",(INDEX(Raw!A:A,MATCH(O364+2000,Raw!T:T,0))))</f>
        <v/>
      </c>
      <c r="O364" s="58" t="str">
        <f>(IFERROR(IF(LARGE(Raw!T:T,A364+COUNTIF(Raw!C:C,"H")+COUNTIF(Raw!C:C,"S"))-2000&gt;0,LARGE(Raw!T:T,A364+COUNTIF(Raw!C:C,"H")+COUNTIF(Raw!C:C,"S"))-2000,""),""))</f>
        <v/>
      </c>
    </row>
    <row r="365" spans="1:15" x14ac:dyDescent="0.3">
      <c r="A365">
        <v>362</v>
      </c>
      <c r="B365" s="3" t="str">
        <f t="shared" si="15"/>
        <v/>
      </c>
      <c r="C365" s="52" t="str">
        <f>IF(E365="","",(INDEX(Raw!D:D,MATCH(E365+6000,Raw!T:T,0))))</f>
        <v/>
      </c>
      <c r="D365" s="52" t="str">
        <f>IF(E365="","",(INDEX(Raw!A:A,MATCH(E365+6000,Raw!T:T,0))))</f>
        <v/>
      </c>
      <c r="E365" s="58" t="str">
        <f>(IFERROR(IF(LARGE(Raw!T:T,A365)-6000&gt;0,LARGE(Raw!T:T,A365)-6000,""),""))</f>
        <v/>
      </c>
      <c r="G365" s="3" t="str">
        <f t="shared" si="16"/>
        <v/>
      </c>
      <c r="H365" s="52" t="str">
        <f>IF(J365="","",(INDEX(Raw!D:D,MATCH(J365+4000,Raw!T:T,0))))</f>
        <v/>
      </c>
      <c r="I365" s="52" t="str">
        <f>IF(J365="","",(INDEX(Raw!A:A,MATCH(J365+4000,Raw!T:T,0))))</f>
        <v/>
      </c>
      <c r="J365" s="58" t="str">
        <f>(IFERROR(IF(LARGE(Raw!T:T,A365+COUNTIF(Raw!C:C,"H"))-4000&gt;0,LARGE(Raw!T:T,A365+COUNTIF(Raw!C:C,"H"))-4000,""),""))</f>
        <v/>
      </c>
      <c r="L365" s="3" t="str">
        <f t="shared" si="17"/>
        <v/>
      </c>
      <c r="M365" s="52" t="str">
        <f>IF(O365="","",(INDEX(Raw!D:D,MATCH(O365+2000,Raw!T:T,0))))</f>
        <v/>
      </c>
      <c r="N365" s="52" t="str">
        <f>IF(O365="","",(INDEX(Raw!A:A,MATCH(O365+2000,Raw!T:T,0))))</f>
        <v/>
      </c>
      <c r="O365" s="58" t="str">
        <f>(IFERROR(IF(LARGE(Raw!T:T,A365+COUNTIF(Raw!C:C,"H")+COUNTIF(Raw!C:C,"S"))-2000&gt;0,LARGE(Raw!T:T,A365+COUNTIF(Raw!C:C,"H")+COUNTIF(Raw!C:C,"S"))-2000,""),""))</f>
        <v/>
      </c>
    </row>
    <row r="366" spans="1:15" x14ac:dyDescent="0.3">
      <c r="A366">
        <v>363</v>
      </c>
      <c r="B366" s="3" t="str">
        <f t="shared" si="15"/>
        <v/>
      </c>
      <c r="C366" s="52" t="str">
        <f>IF(E366="","",(INDEX(Raw!D:D,MATCH(E366+6000,Raw!T:T,0))))</f>
        <v/>
      </c>
      <c r="D366" s="52" t="str">
        <f>IF(E366="","",(INDEX(Raw!A:A,MATCH(E366+6000,Raw!T:T,0))))</f>
        <v/>
      </c>
      <c r="E366" s="58" t="str">
        <f>(IFERROR(IF(LARGE(Raw!T:T,A366)-6000&gt;0,LARGE(Raw!T:T,A366)-6000,""),""))</f>
        <v/>
      </c>
      <c r="G366" s="3" t="str">
        <f t="shared" si="16"/>
        <v/>
      </c>
      <c r="H366" s="52" t="str">
        <f>IF(J366="","",(INDEX(Raw!D:D,MATCH(J366+4000,Raw!T:T,0))))</f>
        <v/>
      </c>
      <c r="I366" s="52" t="str">
        <f>IF(J366="","",(INDEX(Raw!A:A,MATCH(J366+4000,Raw!T:T,0))))</f>
        <v/>
      </c>
      <c r="J366" s="58" t="str">
        <f>(IFERROR(IF(LARGE(Raw!T:T,A366+COUNTIF(Raw!C:C,"H"))-4000&gt;0,LARGE(Raw!T:T,A366+COUNTIF(Raw!C:C,"H"))-4000,""),""))</f>
        <v/>
      </c>
      <c r="L366" s="3" t="str">
        <f t="shared" si="17"/>
        <v/>
      </c>
      <c r="M366" s="52" t="str">
        <f>IF(O366="","",(INDEX(Raw!D:D,MATCH(O366+2000,Raw!T:T,0))))</f>
        <v/>
      </c>
      <c r="N366" s="52" t="str">
        <f>IF(O366="","",(INDEX(Raw!A:A,MATCH(O366+2000,Raw!T:T,0))))</f>
        <v/>
      </c>
      <c r="O366" s="58" t="str">
        <f>(IFERROR(IF(LARGE(Raw!T:T,A366+COUNTIF(Raw!C:C,"H")+COUNTIF(Raw!C:C,"S"))-2000&gt;0,LARGE(Raw!T:T,A366+COUNTIF(Raw!C:C,"H")+COUNTIF(Raw!C:C,"S"))-2000,""),""))</f>
        <v/>
      </c>
    </row>
    <row r="367" spans="1:15" x14ac:dyDescent="0.3">
      <c r="A367">
        <v>364</v>
      </c>
      <c r="B367" s="3" t="str">
        <f t="shared" si="15"/>
        <v/>
      </c>
      <c r="C367" s="52" t="str">
        <f>IF(E367="","",(INDEX(Raw!D:D,MATCH(E367+6000,Raw!T:T,0))))</f>
        <v/>
      </c>
      <c r="D367" s="52" t="str">
        <f>IF(E367="","",(INDEX(Raw!A:A,MATCH(E367+6000,Raw!T:T,0))))</f>
        <v/>
      </c>
      <c r="E367" s="58" t="str">
        <f>(IFERROR(IF(LARGE(Raw!T:T,A367)-6000&gt;0,LARGE(Raw!T:T,A367)-6000,""),""))</f>
        <v/>
      </c>
      <c r="G367" s="3" t="str">
        <f t="shared" si="16"/>
        <v/>
      </c>
      <c r="H367" s="52" t="str">
        <f>IF(J367="","",(INDEX(Raw!D:D,MATCH(J367+4000,Raw!T:T,0))))</f>
        <v/>
      </c>
      <c r="I367" s="52" t="str">
        <f>IF(J367="","",(INDEX(Raw!A:A,MATCH(J367+4000,Raw!T:T,0))))</f>
        <v/>
      </c>
      <c r="J367" s="58" t="str">
        <f>(IFERROR(IF(LARGE(Raw!T:T,A367+COUNTIF(Raw!C:C,"H"))-4000&gt;0,LARGE(Raw!T:T,A367+COUNTIF(Raw!C:C,"H"))-4000,""),""))</f>
        <v/>
      </c>
      <c r="L367" s="3" t="str">
        <f t="shared" si="17"/>
        <v/>
      </c>
      <c r="M367" s="52" t="str">
        <f>IF(O367="","",(INDEX(Raw!D:D,MATCH(O367+2000,Raw!T:T,0))))</f>
        <v/>
      </c>
      <c r="N367" s="52" t="str">
        <f>IF(O367="","",(INDEX(Raw!A:A,MATCH(O367+2000,Raw!T:T,0))))</f>
        <v/>
      </c>
      <c r="O367" s="58" t="str">
        <f>(IFERROR(IF(LARGE(Raw!T:T,A367+COUNTIF(Raw!C:C,"H")+COUNTIF(Raw!C:C,"S"))-2000&gt;0,LARGE(Raw!T:T,A367+COUNTIF(Raw!C:C,"H")+COUNTIF(Raw!C:C,"S"))-2000,""),""))</f>
        <v/>
      </c>
    </row>
    <row r="368" spans="1:15" x14ac:dyDescent="0.3">
      <c r="A368">
        <v>365</v>
      </c>
      <c r="B368" s="3" t="str">
        <f t="shared" si="15"/>
        <v/>
      </c>
      <c r="C368" s="52" t="str">
        <f>IF(E368="","",(INDEX(Raw!D:D,MATCH(E368+6000,Raw!T:T,0))))</f>
        <v/>
      </c>
      <c r="D368" s="52" t="str">
        <f>IF(E368="","",(INDEX(Raw!A:A,MATCH(E368+6000,Raw!T:T,0))))</f>
        <v/>
      </c>
      <c r="E368" s="58" t="str">
        <f>(IFERROR(IF(LARGE(Raw!T:T,A368)-6000&gt;0,LARGE(Raw!T:T,A368)-6000,""),""))</f>
        <v/>
      </c>
      <c r="G368" s="3" t="str">
        <f t="shared" si="16"/>
        <v/>
      </c>
      <c r="H368" s="52" t="str">
        <f>IF(J368="","",(INDEX(Raw!D:D,MATCH(J368+4000,Raw!T:T,0))))</f>
        <v/>
      </c>
      <c r="I368" s="52" t="str">
        <f>IF(J368="","",(INDEX(Raw!A:A,MATCH(J368+4000,Raw!T:T,0))))</f>
        <v/>
      </c>
      <c r="J368" s="58" t="str">
        <f>(IFERROR(IF(LARGE(Raw!T:T,A368+COUNTIF(Raw!C:C,"H"))-4000&gt;0,LARGE(Raw!T:T,A368+COUNTIF(Raw!C:C,"H"))-4000,""),""))</f>
        <v/>
      </c>
      <c r="L368" s="3" t="str">
        <f t="shared" si="17"/>
        <v/>
      </c>
      <c r="M368" s="52" t="str">
        <f>IF(O368="","",(INDEX(Raw!D:D,MATCH(O368+2000,Raw!T:T,0))))</f>
        <v/>
      </c>
      <c r="N368" s="52" t="str">
        <f>IF(O368="","",(INDEX(Raw!A:A,MATCH(O368+2000,Raw!T:T,0))))</f>
        <v/>
      </c>
      <c r="O368" s="58" t="str">
        <f>(IFERROR(IF(LARGE(Raw!T:T,A368+COUNTIF(Raw!C:C,"H")+COUNTIF(Raw!C:C,"S"))-2000&gt;0,LARGE(Raw!T:T,A368+COUNTIF(Raw!C:C,"H")+COUNTIF(Raw!C:C,"S"))-2000,""),""))</f>
        <v/>
      </c>
    </row>
    <row r="369" spans="1:15" x14ac:dyDescent="0.3">
      <c r="A369">
        <v>366</v>
      </c>
      <c r="B369" s="3" t="str">
        <f t="shared" si="15"/>
        <v/>
      </c>
      <c r="C369" s="52" t="str">
        <f>IF(E369="","",(INDEX(Raw!D:D,MATCH(E369+6000,Raw!T:T,0))))</f>
        <v/>
      </c>
      <c r="D369" s="52" t="str">
        <f>IF(E369="","",(INDEX(Raw!A:A,MATCH(E369+6000,Raw!T:T,0))))</f>
        <v/>
      </c>
      <c r="E369" s="58" t="str">
        <f>(IFERROR(IF(LARGE(Raw!T:T,A369)-6000&gt;0,LARGE(Raw!T:T,A369)-6000,""),""))</f>
        <v/>
      </c>
      <c r="G369" s="3" t="str">
        <f t="shared" si="16"/>
        <v/>
      </c>
      <c r="H369" s="52" t="str">
        <f>IF(J369="","",(INDEX(Raw!D:D,MATCH(J369+4000,Raw!T:T,0))))</f>
        <v/>
      </c>
      <c r="I369" s="52" t="str">
        <f>IF(J369="","",(INDEX(Raw!A:A,MATCH(J369+4000,Raw!T:T,0))))</f>
        <v/>
      </c>
      <c r="J369" s="58" t="str">
        <f>(IFERROR(IF(LARGE(Raw!T:T,A369+COUNTIF(Raw!C:C,"H"))-4000&gt;0,LARGE(Raw!T:T,A369+COUNTIF(Raw!C:C,"H"))-4000,""),""))</f>
        <v/>
      </c>
      <c r="L369" s="3" t="str">
        <f t="shared" si="17"/>
        <v/>
      </c>
      <c r="M369" s="52" t="str">
        <f>IF(O369="","",(INDEX(Raw!D:D,MATCH(O369+2000,Raw!T:T,0))))</f>
        <v/>
      </c>
      <c r="N369" s="52" t="str">
        <f>IF(O369="","",(INDEX(Raw!A:A,MATCH(O369+2000,Raw!T:T,0))))</f>
        <v/>
      </c>
      <c r="O369" s="58" t="str">
        <f>(IFERROR(IF(LARGE(Raw!T:T,A369+COUNTIF(Raw!C:C,"H")+COUNTIF(Raw!C:C,"S"))-2000&gt;0,LARGE(Raw!T:T,A369+COUNTIF(Raw!C:C,"H")+COUNTIF(Raw!C:C,"S"))-2000,""),""))</f>
        <v/>
      </c>
    </row>
    <row r="370" spans="1:15" x14ac:dyDescent="0.3">
      <c r="A370">
        <v>367</v>
      </c>
      <c r="B370" s="3" t="str">
        <f t="shared" si="15"/>
        <v/>
      </c>
      <c r="C370" s="52" t="str">
        <f>IF(E370="","",(INDEX(Raw!D:D,MATCH(E370+6000,Raw!T:T,0))))</f>
        <v/>
      </c>
      <c r="D370" s="52" t="str">
        <f>IF(E370="","",(INDEX(Raw!A:A,MATCH(E370+6000,Raw!T:T,0))))</f>
        <v/>
      </c>
      <c r="E370" s="58" t="str">
        <f>(IFERROR(IF(LARGE(Raw!T:T,A370)-6000&gt;0,LARGE(Raw!T:T,A370)-6000,""),""))</f>
        <v/>
      </c>
      <c r="G370" s="3" t="str">
        <f t="shared" si="16"/>
        <v/>
      </c>
      <c r="H370" s="52" t="str">
        <f>IF(J370="","",(INDEX(Raw!D:D,MATCH(J370+4000,Raw!T:T,0))))</f>
        <v/>
      </c>
      <c r="I370" s="52" t="str">
        <f>IF(J370="","",(INDEX(Raw!A:A,MATCH(J370+4000,Raw!T:T,0))))</f>
        <v/>
      </c>
      <c r="J370" s="58" t="str">
        <f>(IFERROR(IF(LARGE(Raw!T:T,A370+COUNTIF(Raw!C:C,"H"))-4000&gt;0,LARGE(Raw!T:T,A370+COUNTIF(Raw!C:C,"H"))-4000,""),""))</f>
        <v/>
      </c>
      <c r="L370" s="3" t="str">
        <f t="shared" si="17"/>
        <v/>
      </c>
      <c r="M370" s="52" t="str">
        <f>IF(O370="","",(INDEX(Raw!D:D,MATCH(O370+2000,Raw!T:T,0))))</f>
        <v/>
      </c>
      <c r="N370" s="52" t="str">
        <f>IF(O370="","",(INDEX(Raw!A:A,MATCH(O370+2000,Raw!T:T,0))))</f>
        <v/>
      </c>
      <c r="O370" s="58" t="str">
        <f>(IFERROR(IF(LARGE(Raw!T:T,A370+COUNTIF(Raw!C:C,"H")+COUNTIF(Raw!C:C,"S"))-2000&gt;0,LARGE(Raw!T:T,A370+COUNTIF(Raw!C:C,"H")+COUNTIF(Raw!C:C,"S"))-2000,""),""))</f>
        <v/>
      </c>
    </row>
    <row r="371" spans="1:15" x14ac:dyDescent="0.3">
      <c r="A371">
        <v>368</v>
      </c>
      <c r="B371" s="3" t="str">
        <f t="shared" si="15"/>
        <v/>
      </c>
      <c r="C371" s="52" t="str">
        <f>IF(E371="","",(INDEX(Raw!D:D,MATCH(E371+6000,Raw!T:T,0))))</f>
        <v/>
      </c>
      <c r="D371" s="52" t="str">
        <f>IF(E371="","",(INDEX(Raw!A:A,MATCH(E371+6000,Raw!T:T,0))))</f>
        <v/>
      </c>
      <c r="E371" s="58" t="str">
        <f>(IFERROR(IF(LARGE(Raw!T:T,A371)-6000&gt;0,LARGE(Raw!T:T,A371)-6000,""),""))</f>
        <v/>
      </c>
      <c r="G371" s="3" t="str">
        <f t="shared" si="16"/>
        <v/>
      </c>
      <c r="H371" s="52" t="str">
        <f>IF(J371="","",(INDEX(Raw!D:D,MATCH(J371+4000,Raw!T:T,0))))</f>
        <v/>
      </c>
      <c r="I371" s="52" t="str">
        <f>IF(J371="","",(INDEX(Raw!A:A,MATCH(J371+4000,Raw!T:T,0))))</f>
        <v/>
      </c>
      <c r="J371" s="58" t="str">
        <f>(IFERROR(IF(LARGE(Raw!T:T,A371+COUNTIF(Raw!C:C,"H"))-4000&gt;0,LARGE(Raw!T:T,A371+COUNTIF(Raw!C:C,"H"))-4000,""),""))</f>
        <v/>
      </c>
      <c r="L371" s="3" t="str">
        <f t="shared" si="17"/>
        <v/>
      </c>
      <c r="M371" s="52" t="str">
        <f>IF(O371="","",(INDEX(Raw!D:D,MATCH(O371+2000,Raw!T:T,0))))</f>
        <v/>
      </c>
      <c r="N371" s="52" t="str">
        <f>IF(O371="","",(INDEX(Raw!A:A,MATCH(O371+2000,Raw!T:T,0))))</f>
        <v/>
      </c>
      <c r="O371" s="58" t="str">
        <f>(IFERROR(IF(LARGE(Raw!T:T,A371+COUNTIF(Raw!C:C,"H")+COUNTIF(Raw!C:C,"S"))-2000&gt;0,LARGE(Raw!T:T,A371+COUNTIF(Raw!C:C,"H")+COUNTIF(Raw!C:C,"S"))-2000,""),""))</f>
        <v/>
      </c>
    </row>
    <row r="372" spans="1:15" x14ac:dyDescent="0.3">
      <c r="A372">
        <v>369</v>
      </c>
      <c r="B372" s="3" t="str">
        <f t="shared" si="15"/>
        <v/>
      </c>
      <c r="C372" s="52" t="str">
        <f>IF(E372="","",(INDEX(Raw!D:D,MATCH(E372+6000,Raw!T:T,0))))</f>
        <v/>
      </c>
      <c r="D372" s="52" t="str">
        <f>IF(E372="","",(INDEX(Raw!A:A,MATCH(E372+6000,Raw!T:T,0))))</f>
        <v/>
      </c>
      <c r="E372" s="58" t="str">
        <f>(IFERROR(IF(LARGE(Raw!T:T,A372)-6000&gt;0,LARGE(Raw!T:T,A372)-6000,""),""))</f>
        <v/>
      </c>
      <c r="G372" s="3" t="str">
        <f t="shared" si="16"/>
        <v/>
      </c>
      <c r="H372" s="52" t="str">
        <f>IF(J372="","",(INDEX(Raw!D:D,MATCH(J372+4000,Raw!T:T,0))))</f>
        <v/>
      </c>
      <c r="I372" s="52" t="str">
        <f>IF(J372="","",(INDEX(Raw!A:A,MATCH(J372+4000,Raw!T:T,0))))</f>
        <v/>
      </c>
      <c r="J372" s="58" t="str">
        <f>(IFERROR(IF(LARGE(Raw!T:T,A372+COUNTIF(Raw!C:C,"H"))-4000&gt;0,LARGE(Raw!T:T,A372+COUNTIF(Raw!C:C,"H"))-4000,""),""))</f>
        <v/>
      </c>
      <c r="L372" s="3" t="str">
        <f t="shared" si="17"/>
        <v/>
      </c>
      <c r="M372" s="52" t="str">
        <f>IF(O372="","",(INDEX(Raw!D:D,MATCH(O372+2000,Raw!T:T,0))))</f>
        <v/>
      </c>
      <c r="N372" s="52" t="str">
        <f>IF(O372="","",(INDEX(Raw!A:A,MATCH(O372+2000,Raw!T:T,0))))</f>
        <v/>
      </c>
      <c r="O372" s="58" t="str">
        <f>(IFERROR(IF(LARGE(Raw!T:T,A372+COUNTIF(Raw!C:C,"H")+COUNTIF(Raw!C:C,"S"))-2000&gt;0,LARGE(Raw!T:T,A372+COUNTIF(Raw!C:C,"H")+COUNTIF(Raw!C:C,"S"))-2000,""),""))</f>
        <v/>
      </c>
    </row>
    <row r="373" spans="1:15" x14ac:dyDescent="0.3">
      <c r="A373">
        <v>370</v>
      </c>
      <c r="B373" s="3" t="str">
        <f t="shared" si="15"/>
        <v/>
      </c>
      <c r="C373" s="52" t="str">
        <f>IF(E373="","",(INDEX(Raw!D:D,MATCH(E373+6000,Raw!T:T,0))))</f>
        <v/>
      </c>
      <c r="D373" s="52" t="str">
        <f>IF(E373="","",(INDEX(Raw!A:A,MATCH(E373+6000,Raw!T:T,0))))</f>
        <v/>
      </c>
      <c r="E373" s="58" t="str">
        <f>(IFERROR(IF(LARGE(Raw!T:T,A373)-6000&gt;0,LARGE(Raw!T:T,A373)-6000,""),""))</f>
        <v/>
      </c>
      <c r="G373" s="3" t="str">
        <f t="shared" si="16"/>
        <v/>
      </c>
      <c r="H373" s="52" t="str">
        <f>IF(J373="","",(INDEX(Raw!D:D,MATCH(J373+4000,Raw!T:T,0))))</f>
        <v/>
      </c>
      <c r="I373" s="52" t="str">
        <f>IF(J373="","",(INDEX(Raw!A:A,MATCH(J373+4000,Raw!T:T,0))))</f>
        <v/>
      </c>
      <c r="J373" s="58" t="str">
        <f>(IFERROR(IF(LARGE(Raw!T:T,A373+COUNTIF(Raw!C:C,"H"))-4000&gt;0,LARGE(Raw!T:T,A373+COUNTIF(Raw!C:C,"H"))-4000,""),""))</f>
        <v/>
      </c>
      <c r="L373" s="3" t="str">
        <f t="shared" si="17"/>
        <v/>
      </c>
      <c r="M373" s="52" t="str">
        <f>IF(O373="","",(INDEX(Raw!D:D,MATCH(O373+2000,Raw!T:T,0))))</f>
        <v/>
      </c>
      <c r="N373" s="52" t="str">
        <f>IF(O373="","",(INDEX(Raw!A:A,MATCH(O373+2000,Raw!T:T,0))))</f>
        <v/>
      </c>
      <c r="O373" s="58" t="str">
        <f>(IFERROR(IF(LARGE(Raw!T:T,A373+COUNTIF(Raw!C:C,"H")+COUNTIF(Raw!C:C,"S"))-2000&gt;0,LARGE(Raw!T:T,A373+COUNTIF(Raw!C:C,"H")+COUNTIF(Raw!C:C,"S"))-2000,""),""))</f>
        <v/>
      </c>
    </row>
    <row r="374" spans="1:15" x14ac:dyDescent="0.3">
      <c r="A374">
        <v>371</v>
      </c>
      <c r="B374" s="3" t="str">
        <f t="shared" si="15"/>
        <v/>
      </c>
      <c r="C374" s="52" t="str">
        <f>IF(E374="","",(INDEX(Raw!D:D,MATCH(E374+6000,Raw!T:T,0))))</f>
        <v/>
      </c>
      <c r="D374" s="52" t="str">
        <f>IF(E374="","",(INDEX(Raw!A:A,MATCH(E374+6000,Raw!T:T,0))))</f>
        <v/>
      </c>
      <c r="E374" s="58" t="str">
        <f>(IFERROR(IF(LARGE(Raw!T:T,A374)-6000&gt;0,LARGE(Raw!T:T,A374)-6000,""),""))</f>
        <v/>
      </c>
      <c r="G374" s="3" t="str">
        <f t="shared" si="16"/>
        <v/>
      </c>
      <c r="H374" s="52" t="str">
        <f>IF(J374="","",(INDEX(Raw!D:D,MATCH(J374+4000,Raw!T:T,0))))</f>
        <v/>
      </c>
      <c r="I374" s="52" t="str">
        <f>IF(J374="","",(INDEX(Raw!A:A,MATCH(J374+4000,Raw!T:T,0))))</f>
        <v/>
      </c>
      <c r="J374" s="58" t="str">
        <f>(IFERROR(IF(LARGE(Raw!T:T,A374+COUNTIF(Raw!C:C,"H"))-4000&gt;0,LARGE(Raw!T:T,A374+COUNTIF(Raw!C:C,"H"))-4000,""),""))</f>
        <v/>
      </c>
      <c r="L374" s="3" t="str">
        <f t="shared" si="17"/>
        <v/>
      </c>
      <c r="M374" s="52" t="str">
        <f>IF(O374="","",(INDEX(Raw!D:D,MATCH(O374+2000,Raw!T:T,0))))</f>
        <v/>
      </c>
      <c r="N374" s="52" t="str">
        <f>IF(O374="","",(INDEX(Raw!A:A,MATCH(O374+2000,Raw!T:T,0))))</f>
        <v/>
      </c>
      <c r="O374" s="58" t="str">
        <f>(IFERROR(IF(LARGE(Raw!T:T,A374+COUNTIF(Raw!C:C,"H")+COUNTIF(Raw!C:C,"S"))-2000&gt;0,LARGE(Raw!T:T,A374+COUNTIF(Raw!C:C,"H")+COUNTIF(Raw!C:C,"S"))-2000,""),""))</f>
        <v/>
      </c>
    </row>
    <row r="375" spans="1:15" x14ac:dyDescent="0.3">
      <c r="A375">
        <v>372</v>
      </c>
      <c r="B375" s="3" t="str">
        <f t="shared" si="15"/>
        <v/>
      </c>
      <c r="C375" s="52" t="str">
        <f>IF(E375="","",(INDEX(Raw!D:D,MATCH(E375+6000,Raw!T:T,0))))</f>
        <v/>
      </c>
      <c r="D375" s="52" t="str">
        <f>IF(E375="","",(INDEX(Raw!A:A,MATCH(E375+6000,Raw!T:T,0))))</f>
        <v/>
      </c>
      <c r="E375" s="58" t="str">
        <f>(IFERROR(IF(LARGE(Raw!T:T,A375)-6000&gt;0,LARGE(Raw!T:T,A375)-6000,""),""))</f>
        <v/>
      </c>
      <c r="G375" s="3" t="str">
        <f t="shared" si="16"/>
        <v/>
      </c>
      <c r="H375" s="52" t="str">
        <f>IF(J375="","",(INDEX(Raw!D:D,MATCH(J375+4000,Raw!T:T,0))))</f>
        <v/>
      </c>
      <c r="I375" s="52" t="str">
        <f>IF(J375="","",(INDEX(Raw!A:A,MATCH(J375+4000,Raw!T:T,0))))</f>
        <v/>
      </c>
      <c r="J375" s="58" t="str">
        <f>(IFERROR(IF(LARGE(Raw!T:T,A375+COUNTIF(Raw!C:C,"H"))-4000&gt;0,LARGE(Raw!T:T,A375+COUNTIF(Raw!C:C,"H"))-4000,""),""))</f>
        <v/>
      </c>
      <c r="L375" s="3" t="str">
        <f t="shared" si="17"/>
        <v/>
      </c>
      <c r="M375" s="52" t="str">
        <f>IF(O375="","",(INDEX(Raw!D:D,MATCH(O375+2000,Raw!T:T,0))))</f>
        <v/>
      </c>
      <c r="N375" s="52" t="str">
        <f>IF(O375="","",(INDEX(Raw!A:A,MATCH(O375+2000,Raw!T:T,0))))</f>
        <v/>
      </c>
      <c r="O375" s="58" t="str">
        <f>(IFERROR(IF(LARGE(Raw!T:T,A375+COUNTIF(Raw!C:C,"H")+COUNTIF(Raw!C:C,"S"))-2000&gt;0,LARGE(Raw!T:T,A375+COUNTIF(Raw!C:C,"H")+COUNTIF(Raw!C:C,"S"))-2000,""),""))</f>
        <v/>
      </c>
    </row>
    <row r="376" spans="1:15" x14ac:dyDescent="0.3">
      <c r="A376">
        <v>373</v>
      </c>
      <c r="B376" s="3" t="str">
        <f t="shared" si="15"/>
        <v/>
      </c>
      <c r="C376" s="52" t="str">
        <f>IF(E376="","",(INDEX(Raw!D:D,MATCH(E376+6000,Raw!T:T,0))))</f>
        <v/>
      </c>
      <c r="D376" s="52" t="str">
        <f>IF(E376="","",(INDEX(Raw!A:A,MATCH(E376+6000,Raw!T:T,0))))</f>
        <v/>
      </c>
      <c r="E376" s="58" t="str">
        <f>(IFERROR(IF(LARGE(Raw!T:T,A376)-6000&gt;0,LARGE(Raw!T:T,A376)-6000,""),""))</f>
        <v/>
      </c>
      <c r="G376" s="3" t="str">
        <f t="shared" si="16"/>
        <v/>
      </c>
      <c r="H376" s="52" t="str">
        <f>IF(J376="","",(INDEX(Raw!D:D,MATCH(J376+4000,Raw!T:T,0))))</f>
        <v/>
      </c>
      <c r="I376" s="52" t="str">
        <f>IF(J376="","",(INDEX(Raw!A:A,MATCH(J376+4000,Raw!T:T,0))))</f>
        <v/>
      </c>
      <c r="J376" s="58" t="str">
        <f>(IFERROR(IF(LARGE(Raw!T:T,A376+COUNTIF(Raw!C:C,"H"))-4000&gt;0,LARGE(Raw!T:T,A376+COUNTIF(Raw!C:C,"H"))-4000,""),""))</f>
        <v/>
      </c>
      <c r="L376" s="3" t="str">
        <f t="shared" si="17"/>
        <v/>
      </c>
      <c r="M376" s="52" t="str">
        <f>IF(O376="","",(INDEX(Raw!D:D,MATCH(O376+2000,Raw!T:T,0))))</f>
        <v/>
      </c>
      <c r="N376" s="52" t="str">
        <f>IF(O376="","",(INDEX(Raw!A:A,MATCH(O376+2000,Raw!T:T,0))))</f>
        <v/>
      </c>
      <c r="O376" s="58" t="str">
        <f>(IFERROR(IF(LARGE(Raw!T:T,A376+COUNTIF(Raw!C:C,"H")+COUNTIF(Raw!C:C,"S"))-2000&gt;0,LARGE(Raw!T:T,A376+COUNTIF(Raw!C:C,"H")+COUNTIF(Raw!C:C,"S"))-2000,""),""))</f>
        <v/>
      </c>
    </row>
    <row r="377" spans="1:15" x14ac:dyDescent="0.3">
      <c r="A377">
        <v>374</v>
      </c>
      <c r="B377" s="3" t="str">
        <f t="shared" si="15"/>
        <v/>
      </c>
      <c r="C377" s="52" t="str">
        <f>IF(E377="","",(INDEX(Raw!D:D,MATCH(E377+6000,Raw!T:T,0))))</f>
        <v/>
      </c>
      <c r="D377" s="52" t="str">
        <f>IF(E377="","",(INDEX(Raw!A:A,MATCH(E377+6000,Raw!T:T,0))))</f>
        <v/>
      </c>
      <c r="E377" s="58" t="str">
        <f>(IFERROR(IF(LARGE(Raw!T:T,A377)-6000&gt;0,LARGE(Raw!T:T,A377)-6000,""),""))</f>
        <v/>
      </c>
      <c r="G377" s="3" t="str">
        <f t="shared" si="16"/>
        <v/>
      </c>
      <c r="H377" s="52" t="str">
        <f>IF(J377="","",(INDEX(Raw!D:D,MATCH(J377+4000,Raw!T:T,0))))</f>
        <v/>
      </c>
      <c r="I377" s="52" t="str">
        <f>IF(J377="","",(INDEX(Raw!A:A,MATCH(J377+4000,Raw!T:T,0))))</f>
        <v/>
      </c>
      <c r="J377" s="58" t="str">
        <f>(IFERROR(IF(LARGE(Raw!T:T,A377+COUNTIF(Raw!C:C,"H"))-4000&gt;0,LARGE(Raw!T:T,A377+COUNTIF(Raw!C:C,"H"))-4000,""),""))</f>
        <v/>
      </c>
      <c r="L377" s="3" t="str">
        <f t="shared" si="17"/>
        <v/>
      </c>
      <c r="M377" s="52" t="str">
        <f>IF(O377="","",(INDEX(Raw!D:D,MATCH(O377+2000,Raw!T:T,0))))</f>
        <v/>
      </c>
      <c r="N377" s="52" t="str">
        <f>IF(O377="","",(INDEX(Raw!A:A,MATCH(O377+2000,Raw!T:T,0))))</f>
        <v/>
      </c>
      <c r="O377" s="58" t="str">
        <f>(IFERROR(IF(LARGE(Raw!T:T,A377+COUNTIF(Raw!C:C,"H")+COUNTIF(Raw!C:C,"S"))-2000&gt;0,LARGE(Raw!T:T,A377+COUNTIF(Raw!C:C,"H")+COUNTIF(Raw!C:C,"S"))-2000,""),""))</f>
        <v/>
      </c>
    </row>
    <row r="378" spans="1:15" x14ac:dyDescent="0.3">
      <c r="A378">
        <v>375</v>
      </c>
      <c r="B378" s="3" t="str">
        <f t="shared" si="15"/>
        <v/>
      </c>
      <c r="C378" s="52" t="str">
        <f>IF(E378="","",(INDEX(Raw!D:D,MATCH(E378+6000,Raw!T:T,0))))</f>
        <v/>
      </c>
      <c r="D378" s="52" t="str">
        <f>IF(E378="","",(INDEX(Raw!A:A,MATCH(E378+6000,Raw!T:T,0))))</f>
        <v/>
      </c>
      <c r="E378" s="58" t="str">
        <f>(IFERROR(IF(LARGE(Raw!T:T,A378)-6000&gt;0,LARGE(Raw!T:T,A378)-6000,""),""))</f>
        <v/>
      </c>
      <c r="G378" s="3" t="str">
        <f t="shared" si="16"/>
        <v/>
      </c>
      <c r="H378" s="52" t="str">
        <f>IF(J378="","",(INDEX(Raw!D:D,MATCH(J378+4000,Raw!T:T,0))))</f>
        <v/>
      </c>
      <c r="I378" s="52" t="str">
        <f>IF(J378="","",(INDEX(Raw!A:A,MATCH(J378+4000,Raw!T:T,0))))</f>
        <v/>
      </c>
      <c r="J378" s="58" t="str">
        <f>(IFERROR(IF(LARGE(Raw!T:T,A378+COUNTIF(Raw!C:C,"H"))-4000&gt;0,LARGE(Raw!T:T,A378+COUNTIF(Raw!C:C,"H"))-4000,""),""))</f>
        <v/>
      </c>
      <c r="L378" s="3" t="str">
        <f t="shared" si="17"/>
        <v/>
      </c>
      <c r="M378" s="52" t="str">
        <f>IF(O378="","",(INDEX(Raw!D:D,MATCH(O378+2000,Raw!T:T,0))))</f>
        <v/>
      </c>
      <c r="N378" s="52" t="str">
        <f>IF(O378="","",(INDEX(Raw!A:A,MATCH(O378+2000,Raw!T:T,0))))</f>
        <v/>
      </c>
      <c r="O378" s="58" t="str">
        <f>(IFERROR(IF(LARGE(Raw!T:T,A378+COUNTIF(Raw!C:C,"H")+COUNTIF(Raw!C:C,"S"))-2000&gt;0,LARGE(Raw!T:T,A378+COUNTIF(Raw!C:C,"H")+COUNTIF(Raw!C:C,"S"))-2000,""),""))</f>
        <v/>
      </c>
    </row>
    <row r="379" spans="1:15" x14ac:dyDescent="0.3">
      <c r="A379">
        <v>376</v>
      </c>
      <c r="B379" s="3" t="str">
        <f t="shared" si="15"/>
        <v/>
      </c>
      <c r="C379" s="52" t="str">
        <f>IF(E379="","",(INDEX(Raw!D:D,MATCH(E379+6000,Raw!T:T,0))))</f>
        <v/>
      </c>
      <c r="D379" s="52" t="str">
        <f>IF(E379="","",(INDEX(Raw!A:A,MATCH(E379+6000,Raw!T:T,0))))</f>
        <v/>
      </c>
      <c r="E379" s="58" t="str">
        <f>(IFERROR(IF(LARGE(Raw!T:T,A379)-6000&gt;0,LARGE(Raw!T:T,A379)-6000,""),""))</f>
        <v/>
      </c>
      <c r="G379" s="3" t="str">
        <f t="shared" si="16"/>
        <v/>
      </c>
      <c r="H379" s="52" t="str">
        <f>IF(J379="","",(INDEX(Raw!D:D,MATCH(J379+4000,Raw!T:T,0))))</f>
        <v/>
      </c>
      <c r="I379" s="52" t="str">
        <f>IF(J379="","",(INDEX(Raw!A:A,MATCH(J379+4000,Raw!T:T,0))))</f>
        <v/>
      </c>
      <c r="J379" s="58" t="str">
        <f>(IFERROR(IF(LARGE(Raw!T:T,A379+COUNTIF(Raw!C:C,"H"))-4000&gt;0,LARGE(Raw!T:T,A379+COUNTIF(Raw!C:C,"H"))-4000,""),""))</f>
        <v/>
      </c>
      <c r="L379" s="3" t="str">
        <f t="shared" si="17"/>
        <v/>
      </c>
      <c r="M379" s="52" t="str">
        <f>IF(O379="","",(INDEX(Raw!D:D,MATCH(O379+2000,Raw!T:T,0))))</f>
        <v/>
      </c>
      <c r="N379" s="52" t="str">
        <f>IF(O379="","",(INDEX(Raw!A:A,MATCH(O379+2000,Raw!T:T,0))))</f>
        <v/>
      </c>
      <c r="O379" s="58" t="str">
        <f>(IFERROR(IF(LARGE(Raw!T:T,A379+COUNTIF(Raw!C:C,"H")+COUNTIF(Raw!C:C,"S"))-2000&gt;0,LARGE(Raw!T:T,A379+COUNTIF(Raw!C:C,"H")+COUNTIF(Raw!C:C,"S"))-2000,""),""))</f>
        <v/>
      </c>
    </row>
    <row r="380" spans="1:15" x14ac:dyDescent="0.3">
      <c r="A380">
        <v>377</v>
      </c>
      <c r="B380" s="3" t="str">
        <f t="shared" si="15"/>
        <v/>
      </c>
      <c r="C380" s="52" t="str">
        <f>IF(E380="","",(INDEX(Raw!D:D,MATCH(E380+6000,Raw!T:T,0))))</f>
        <v/>
      </c>
      <c r="D380" s="52" t="str">
        <f>IF(E380="","",(INDEX(Raw!A:A,MATCH(E380+6000,Raw!T:T,0))))</f>
        <v/>
      </c>
      <c r="E380" s="58" t="str">
        <f>(IFERROR(IF(LARGE(Raw!T:T,A380)-6000&gt;0,LARGE(Raw!T:T,A380)-6000,""),""))</f>
        <v/>
      </c>
      <c r="G380" s="3" t="str">
        <f t="shared" si="16"/>
        <v/>
      </c>
      <c r="H380" s="52" t="str">
        <f>IF(J380="","",(INDEX(Raw!D:D,MATCH(J380+4000,Raw!T:T,0))))</f>
        <v/>
      </c>
      <c r="I380" s="52" t="str">
        <f>IF(J380="","",(INDEX(Raw!A:A,MATCH(J380+4000,Raw!T:T,0))))</f>
        <v/>
      </c>
      <c r="J380" s="58" t="str">
        <f>(IFERROR(IF(LARGE(Raw!T:T,A380+COUNTIF(Raw!C:C,"H"))-4000&gt;0,LARGE(Raw!T:T,A380+COUNTIF(Raw!C:C,"H"))-4000,""),""))</f>
        <v/>
      </c>
      <c r="L380" s="3" t="str">
        <f t="shared" si="17"/>
        <v/>
      </c>
      <c r="M380" s="52" t="str">
        <f>IF(O380="","",(INDEX(Raw!D:D,MATCH(O380+2000,Raw!T:T,0))))</f>
        <v/>
      </c>
      <c r="N380" s="52" t="str">
        <f>IF(O380="","",(INDEX(Raw!A:A,MATCH(O380+2000,Raw!T:T,0))))</f>
        <v/>
      </c>
      <c r="O380" s="58" t="str">
        <f>(IFERROR(IF(LARGE(Raw!T:T,A380+COUNTIF(Raw!C:C,"H")+COUNTIF(Raw!C:C,"S"))-2000&gt;0,LARGE(Raw!T:T,A380+COUNTIF(Raw!C:C,"H")+COUNTIF(Raw!C:C,"S"))-2000,""),""))</f>
        <v/>
      </c>
    </row>
    <row r="381" spans="1:15" x14ac:dyDescent="0.3">
      <c r="A381">
        <v>378</v>
      </c>
      <c r="B381" s="3" t="str">
        <f t="shared" si="15"/>
        <v/>
      </c>
      <c r="C381" s="52" t="str">
        <f>IF(E381="","",(INDEX(Raw!D:D,MATCH(E381+6000,Raw!T:T,0))))</f>
        <v/>
      </c>
      <c r="D381" s="52" t="str">
        <f>IF(E381="","",(INDEX(Raw!A:A,MATCH(E381+6000,Raw!T:T,0))))</f>
        <v/>
      </c>
      <c r="E381" s="58" t="str">
        <f>(IFERROR(IF(LARGE(Raw!T:T,A381)-6000&gt;0,LARGE(Raw!T:T,A381)-6000,""),""))</f>
        <v/>
      </c>
      <c r="G381" s="3" t="str">
        <f t="shared" si="16"/>
        <v/>
      </c>
      <c r="H381" s="52" t="str">
        <f>IF(J381="","",(INDEX(Raw!D:D,MATCH(J381+4000,Raw!T:T,0))))</f>
        <v/>
      </c>
      <c r="I381" s="52" t="str">
        <f>IF(J381="","",(INDEX(Raw!A:A,MATCH(J381+4000,Raw!T:T,0))))</f>
        <v/>
      </c>
      <c r="J381" s="58" t="str">
        <f>(IFERROR(IF(LARGE(Raw!T:T,A381+COUNTIF(Raw!C:C,"H"))-4000&gt;0,LARGE(Raw!T:T,A381+COUNTIF(Raw!C:C,"H"))-4000,""),""))</f>
        <v/>
      </c>
      <c r="L381" s="3" t="str">
        <f t="shared" si="17"/>
        <v/>
      </c>
      <c r="M381" s="52" t="str">
        <f>IF(O381="","",(INDEX(Raw!D:D,MATCH(O381+2000,Raw!T:T,0))))</f>
        <v/>
      </c>
      <c r="N381" s="52" t="str">
        <f>IF(O381="","",(INDEX(Raw!A:A,MATCH(O381+2000,Raw!T:T,0))))</f>
        <v/>
      </c>
      <c r="O381" s="58" t="str">
        <f>(IFERROR(IF(LARGE(Raw!T:T,A381+COUNTIF(Raw!C:C,"H")+COUNTIF(Raw!C:C,"S"))-2000&gt;0,LARGE(Raw!T:T,A381+COUNTIF(Raw!C:C,"H")+COUNTIF(Raw!C:C,"S"))-2000,""),""))</f>
        <v/>
      </c>
    </row>
    <row r="382" spans="1:15" x14ac:dyDescent="0.3">
      <c r="A382">
        <v>379</v>
      </c>
      <c r="B382" s="3" t="str">
        <f t="shared" si="15"/>
        <v/>
      </c>
      <c r="C382" s="52" t="str">
        <f>IF(E382="","",(INDEX(Raw!D:D,MATCH(E382+6000,Raw!T:T,0))))</f>
        <v/>
      </c>
      <c r="D382" s="52" t="str">
        <f>IF(E382="","",(INDEX(Raw!A:A,MATCH(E382+6000,Raw!T:T,0))))</f>
        <v/>
      </c>
      <c r="E382" s="58" t="str">
        <f>(IFERROR(IF(LARGE(Raw!T:T,A382)-6000&gt;0,LARGE(Raw!T:T,A382)-6000,""),""))</f>
        <v/>
      </c>
      <c r="G382" s="3" t="str">
        <f t="shared" si="16"/>
        <v/>
      </c>
      <c r="H382" s="52" t="str">
        <f>IF(J382="","",(INDEX(Raw!D:D,MATCH(J382+4000,Raw!T:T,0))))</f>
        <v/>
      </c>
      <c r="I382" s="52" t="str">
        <f>IF(J382="","",(INDEX(Raw!A:A,MATCH(J382+4000,Raw!T:T,0))))</f>
        <v/>
      </c>
      <c r="J382" s="58" t="str">
        <f>(IFERROR(IF(LARGE(Raw!T:T,A382+COUNTIF(Raw!C:C,"H"))-4000&gt;0,LARGE(Raw!T:T,A382+COUNTIF(Raw!C:C,"H"))-4000,""),""))</f>
        <v/>
      </c>
      <c r="L382" s="3" t="str">
        <f t="shared" si="17"/>
        <v/>
      </c>
      <c r="M382" s="52" t="str">
        <f>IF(O382="","",(INDEX(Raw!D:D,MATCH(O382+2000,Raw!T:T,0))))</f>
        <v/>
      </c>
      <c r="N382" s="52" t="str">
        <f>IF(O382="","",(INDEX(Raw!A:A,MATCH(O382+2000,Raw!T:T,0))))</f>
        <v/>
      </c>
      <c r="O382" s="58" t="str">
        <f>(IFERROR(IF(LARGE(Raw!T:T,A382+COUNTIF(Raw!C:C,"H")+COUNTIF(Raw!C:C,"S"))-2000&gt;0,LARGE(Raw!T:T,A382+COUNTIF(Raw!C:C,"H")+COUNTIF(Raw!C:C,"S"))-2000,""),""))</f>
        <v/>
      </c>
    </row>
    <row r="383" spans="1:15" x14ac:dyDescent="0.3">
      <c r="A383">
        <v>380</v>
      </c>
      <c r="B383" s="3" t="str">
        <f t="shared" si="15"/>
        <v/>
      </c>
      <c r="C383" s="52" t="str">
        <f>IF(E383="","",(INDEX(Raw!D:D,MATCH(E383+6000,Raw!T:T,0))))</f>
        <v/>
      </c>
      <c r="D383" s="52" t="str">
        <f>IF(E383="","",(INDEX(Raw!A:A,MATCH(E383+6000,Raw!T:T,0))))</f>
        <v/>
      </c>
      <c r="E383" s="58" t="str">
        <f>(IFERROR(IF(LARGE(Raw!T:T,A383)-6000&gt;0,LARGE(Raw!T:T,A383)-6000,""),""))</f>
        <v/>
      </c>
      <c r="G383" s="3" t="str">
        <f t="shared" si="16"/>
        <v/>
      </c>
      <c r="H383" s="52" t="str">
        <f>IF(J383="","",(INDEX(Raw!D:D,MATCH(J383+4000,Raw!T:T,0))))</f>
        <v/>
      </c>
      <c r="I383" s="52" t="str">
        <f>IF(J383="","",(INDEX(Raw!A:A,MATCH(J383+4000,Raw!T:T,0))))</f>
        <v/>
      </c>
      <c r="J383" s="58" t="str">
        <f>(IFERROR(IF(LARGE(Raw!T:T,A383+COUNTIF(Raw!C:C,"H"))-4000&gt;0,LARGE(Raw!T:T,A383+COUNTIF(Raw!C:C,"H"))-4000,""),""))</f>
        <v/>
      </c>
      <c r="L383" s="3" t="str">
        <f t="shared" si="17"/>
        <v/>
      </c>
      <c r="M383" s="52" t="str">
        <f>IF(O383="","",(INDEX(Raw!D:D,MATCH(O383+2000,Raw!T:T,0))))</f>
        <v/>
      </c>
      <c r="N383" s="52" t="str">
        <f>IF(O383="","",(INDEX(Raw!A:A,MATCH(O383+2000,Raw!T:T,0))))</f>
        <v/>
      </c>
      <c r="O383" s="58" t="str">
        <f>(IFERROR(IF(LARGE(Raw!T:T,A383+COUNTIF(Raw!C:C,"H")+COUNTIF(Raw!C:C,"S"))-2000&gt;0,LARGE(Raw!T:T,A383+COUNTIF(Raw!C:C,"H")+COUNTIF(Raw!C:C,"S"))-2000,""),""))</f>
        <v/>
      </c>
    </row>
    <row r="384" spans="1:15" x14ac:dyDescent="0.3">
      <c r="A384">
        <v>381</v>
      </c>
      <c r="B384" s="3" t="str">
        <f t="shared" si="15"/>
        <v/>
      </c>
      <c r="C384" s="52" t="str">
        <f>IF(E384="","",(INDEX(Raw!D:D,MATCH(E384+6000,Raw!T:T,0))))</f>
        <v/>
      </c>
      <c r="D384" s="52" t="str">
        <f>IF(E384="","",(INDEX(Raw!A:A,MATCH(E384+6000,Raw!T:T,0))))</f>
        <v/>
      </c>
      <c r="E384" s="58" t="str">
        <f>(IFERROR(IF(LARGE(Raw!T:T,A384)-6000&gt;0,LARGE(Raw!T:T,A384)-6000,""),""))</f>
        <v/>
      </c>
      <c r="G384" s="3" t="str">
        <f t="shared" si="16"/>
        <v/>
      </c>
      <c r="H384" s="52" t="str">
        <f>IF(J384="","",(INDEX(Raw!D:D,MATCH(J384+4000,Raw!T:T,0))))</f>
        <v/>
      </c>
      <c r="I384" s="52" t="str">
        <f>IF(J384="","",(INDEX(Raw!A:A,MATCH(J384+4000,Raw!T:T,0))))</f>
        <v/>
      </c>
      <c r="J384" s="58" t="str">
        <f>(IFERROR(IF(LARGE(Raw!T:T,A384+COUNTIF(Raw!C:C,"H"))-4000&gt;0,LARGE(Raw!T:T,A384+COUNTIF(Raw!C:C,"H"))-4000,""),""))</f>
        <v/>
      </c>
      <c r="L384" s="3" t="str">
        <f t="shared" si="17"/>
        <v/>
      </c>
      <c r="M384" s="52" t="str">
        <f>IF(O384="","",(INDEX(Raw!D:D,MATCH(O384+2000,Raw!T:T,0))))</f>
        <v/>
      </c>
      <c r="N384" s="52" t="str">
        <f>IF(O384="","",(INDEX(Raw!A:A,MATCH(O384+2000,Raw!T:T,0))))</f>
        <v/>
      </c>
      <c r="O384" s="58" t="str">
        <f>(IFERROR(IF(LARGE(Raw!T:T,A384+COUNTIF(Raw!C:C,"H")+COUNTIF(Raw!C:C,"S"))-2000&gt;0,LARGE(Raw!T:T,A384+COUNTIF(Raw!C:C,"H")+COUNTIF(Raw!C:C,"S"))-2000,""),""))</f>
        <v/>
      </c>
    </row>
    <row r="385" spans="1:15" x14ac:dyDescent="0.3">
      <c r="A385">
        <v>382</v>
      </c>
      <c r="B385" s="3" t="str">
        <f t="shared" si="15"/>
        <v/>
      </c>
      <c r="C385" s="52" t="str">
        <f>IF(E385="","",(INDEX(Raw!D:D,MATCH(E385+6000,Raw!T:T,0))))</f>
        <v/>
      </c>
      <c r="D385" s="52" t="str">
        <f>IF(E385="","",(INDEX(Raw!A:A,MATCH(E385+6000,Raw!T:T,0))))</f>
        <v/>
      </c>
      <c r="E385" s="58" t="str">
        <f>(IFERROR(IF(LARGE(Raw!T:T,A385)-6000&gt;0,LARGE(Raw!T:T,A385)-6000,""),""))</f>
        <v/>
      </c>
      <c r="G385" s="3" t="str">
        <f t="shared" si="16"/>
        <v/>
      </c>
      <c r="H385" s="52" t="str">
        <f>IF(J385="","",(INDEX(Raw!D:D,MATCH(J385+4000,Raw!T:T,0))))</f>
        <v/>
      </c>
      <c r="I385" s="52" t="str">
        <f>IF(J385="","",(INDEX(Raw!A:A,MATCH(J385+4000,Raw!T:T,0))))</f>
        <v/>
      </c>
      <c r="J385" s="58" t="str">
        <f>(IFERROR(IF(LARGE(Raw!T:T,A385+COUNTIF(Raw!C:C,"H"))-4000&gt;0,LARGE(Raw!T:T,A385+COUNTIF(Raw!C:C,"H"))-4000,""),""))</f>
        <v/>
      </c>
      <c r="L385" s="3" t="str">
        <f t="shared" si="17"/>
        <v/>
      </c>
      <c r="M385" s="52" t="str">
        <f>IF(O385="","",(INDEX(Raw!D:D,MATCH(O385+2000,Raw!T:T,0))))</f>
        <v/>
      </c>
      <c r="N385" s="52" t="str">
        <f>IF(O385="","",(INDEX(Raw!A:A,MATCH(O385+2000,Raw!T:T,0))))</f>
        <v/>
      </c>
      <c r="O385" s="58" t="str">
        <f>(IFERROR(IF(LARGE(Raw!T:T,A385+COUNTIF(Raw!C:C,"H")+COUNTIF(Raw!C:C,"S"))-2000&gt;0,LARGE(Raw!T:T,A385+COUNTIF(Raw!C:C,"H")+COUNTIF(Raw!C:C,"S"))-2000,""),""))</f>
        <v/>
      </c>
    </row>
    <row r="386" spans="1:15" x14ac:dyDescent="0.3">
      <c r="A386">
        <v>383</v>
      </c>
      <c r="B386" s="3" t="str">
        <f t="shared" si="15"/>
        <v/>
      </c>
      <c r="C386" s="52" t="str">
        <f>IF(E386="","",(INDEX(Raw!D:D,MATCH(E386+6000,Raw!T:T,0))))</f>
        <v/>
      </c>
      <c r="D386" s="52" t="str">
        <f>IF(E386="","",(INDEX(Raw!A:A,MATCH(E386+6000,Raw!T:T,0))))</f>
        <v/>
      </c>
      <c r="E386" s="58" t="str">
        <f>(IFERROR(IF(LARGE(Raw!T:T,A386)-6000&gt;0,LARGE(Raw!T:T,A386)-6000,""),""))</f>
        <v/>
      </c>
      <c r="G386" s="3" t="str">
        <f t="shared" si="16"/>
        <v/>
      </c>
      <c r="H386" s="52" t="str">
        <f>IF(J386="","",(INDEX(Raw!D:D,MATCH(J386+4000,Raw!T:T,0))))</f>
        <v/>
      </c>
      <c r="I386" s="52" t="str">
        <f>IF(J386="","",(INDEX(Raw!A:A,MATCH(J386+4000,Raw!T:T,0))))</f>
        <v/>
      </c>
      <c r="J386" s="58" t="str">
        <f>(IFERROR(IF(LARGE(Raw!T:T,A386+COUNTIF(Raw!C:C,"H"))-4000&gt;0,LARGE(Raw!T:T,A386+COUNTIF(Raw!C:C,"H"))-4000,""),""))</f>
        <v/>
      </c>
      <c r="L386" s="3" t="str">
        <f t="shared" si="17"/>
        <v/>
      </c>
      <c r="M386" s="52" t="str">
        <f>IF(O386="","",(INDEX(Raw!D:D,MATCH(O386+2000,Raw!T:T,0))))</f>
        <v/>
      </c>
      <c r="N386" s="52" t="str">
        <f>IF(O386="","",(INDEX(Raw!A:A,MATCH(O386+2000,Raw!T:T,0))))</f>
        <v/>
      </c>
      <c r="O386" s="58" t="str">
        <f>(IFERROR(IF(LARGE(Raw!T:T,A386+COUNTIF(Raw!C:C,"H")+COUNTIF(Raw!C:C,"S"))-2000&gt;0,LARGE(Raw!T:T,A386+COUNTIF(Raw!C:C,"H")+COUNTIF(Raw!C:C,"S"))-2000,""),""))</f>
        <v/>
      </c>
    </row>
    <row r="387" spans="1:15" x14ac:dyDescent="0.3">
      <c r="A387">
        <v>384</v>
      </c>
      <c r="B387" s="3" t="str">
        <f t="shared" si="15"/>
        <v/>
      </c>
      <c r="C387" s="52" t="str">
        <f>IF(E387="","",(INDEX(Raw!D:D,MATCH(E387+6000,Raw!T:T,0))))</f>
        <v/>
      </c>
      <c r="D387" s="52" t="str">
        <f>IF(E387="","",(INDEX(Raw!A:A,MATCH(E387+6000,Raw!T:T,0))))</f>
        <v/>
      </c>
      <c r="E387" s="58" t="str">
        <f>(IFERROR(IF(LARGE(Raw!T:T,A387)-6000&gt;0,LARGE(Raw!T:T,A387)-6000,""),""))</f>
        <v/>
      </c>
      <c r="G387" s="3" t="str">
        <f t="shared" si="16"/>
        <v/>
      </c>
      <c r="H387" s="52" t="str">
        <f>IF(J387="","",(INDEX(Raw!D:D,MATCH(J387+4000,Raw!T:T,0))))</f>
        <v/>
      </c>
      <c r="I387" s="52" t="str">
        <f>IF(J387="","",(INDEX(Raw!A:A,MATCH(J387+4000,Raw!T:T,0))))</f>
        <v/>
      </c>
      <c r="J387" s="58" t="str">
        <f>(IFERROR(IF(LARGE(Raw!T:T,A387+COUNTIF(Raw!C:C,"H"))-4000&gt;0,LARGE(Raw!T:T,A387+COUNTIF(Raw!C:C,"H"))-4000,""),""))</f>
        <v/>
      </c>
      <c r="L387" s="3" t="str">
        <f t="shared" si="17"/>
        <v/>
      </c>
      <c r="M387" s="52" t="str">
        <f>IF(O387="","",(INDEX(Raw!D:D,MATCH(O387+2000,Raw!T:T,0))))</f>
        <v/>
      </c>
      <c r="N387" s="52" t="str">
        <f>IF(O387="","",(INDEX(Raw!A:A,MATCH(O387+2000,Raw!T:T,0))))</f>
        <v/>
      </c>
      <c r="O387" s="58" t="str">
        <f>(IFERROR(IF(LARGE(Raw!T:T,A387+COUNTIF(Raw!C:C,"H")+COUNTIF(Raw!C:C,"S"))-2000&gt;0,LARGE(Raw!T:T,A387+COUNTIF(Raw!C:C,"H")+COUNTIF(Raw!C:C,"S"))-2000,""),""))</f>
        <v/>
      </c>
    </row>
    <row r="388" spans="1:15" x14ac:dyDescent="0.3">
      <c r="A388">
        <v>385</v>
      </c>
      <c r="B388" s="3" t="str">
        <f t="shared" si="15"/>
        <v/>
      </c>
      <c r="C388" s="52" t="str">
        <f>IF(E388="","",(INDEX(Raw!D:D,MATCH(E388+6000,Raw!T:T,0))))</f>
        <v/>
      </c>
      <c r="D388" s="52" t="str">
        <f>IF(E388="","",(INDEX(Raw!A:A,MATCH(E388+6000,Raw!T:T,0))))</f>
        <v/>
      </c>
      <c r="E388" s="58" t="str">
        <f>(IFERROR(IF(LARGE(Raw!T:T,A388)-6000&gt;0,LARGE(Raw!T:T,A388)-6000,""),""))</f>
        <v/>
      </c>
      <c r="G388" s="3" t="str">
        <f t="shared" si="16"/>
        <v/>
      </c>
      <c r="H388" s="52" t="str">
        <f>IF(J388="","",(INDEX(Raw!D:D,MATCH(J388+4000,Raw!T:T,0))))</f>
        <v/>
      </c>
      <c r="I388" s="52" t="str">
        <f>IF(J388="","",(INDEX(Raw!A:A,MATCH(J388+4000,Raw!T:T,0))))</f>
        <v/>
      </c>
      <c r="J388" s="58" t="str">
        <f>(IFERROR(IF(LARGE(Raw!T:T,A388+COUNTIF(Raw!C:C,"H"))-4000&gt;0,LARGE(Raw!T:T,A388+COUNTIF(Raw!C:C,"H"))-4000,""),""))</f>
        <v/>
      </c>
      <c r="L388" s="3" t="str">
        <f t="shared" si="17"/>
        <v/>
      </c>
      <c r="M388" s="52" t="str">
        <f>IF(O388="","",(INDEX(Raw!D:D,MATCH(O388+2000,Raw!T:T,0))))</f>
        <v/>
      </c>
      <c r="N388" s="52" t="str">
        <f>IF(O388="","",(INDEX(Raw!A:A,MATCH(O388+2000,Raw!T:T,0))))</f>
        <v/>
      </c>
      <c r="O388" s="58" t="str">
        <f>(IFERROR(IF(LARGE(Raw!T:T,A388+COUNTIF(Raw!C:C,"H")+COUNTIF(Raw!C:C,"S"))-2000&gt;0,LARGE(Raw!T:T,A388+COUNTIF(Raw!C:C,"H")+COUNTIF(Raw!C:C,"S"))-2000,""),""))</f>
        <v/>
      </c>
    </row>
    <row r="389" spans="1:15" x14ac:dyDescent="0.3">
      <c r="A389">
        <v>386</v>
      </c>
      <c r="B389" s="3" t="str">
        <f t="shared" ref="B389:B452" si="18">IFERROR(IF(ROUND(E389,3)=ROUND(E388,3),B388,B388+1),"")</f>
        <v/>
      </c>
      <c r="C389" s="52" t="str">
        <f>IF(E389="","",(INDEX(Raw!D:D,MATCH(E389+6000,Raw!T:T,0))))</f>
        <v/>
      </c>
      <c r="D389" s="52" t="str">
        <f>IF(E389="","",(INDEX(Raw!A:A,MATCH(E389+6000,Raw!T:T,0))))</f>
        <v/>
      </c>
      <c r="E389" s="58" t="str">
        <f>(IFERROR(IF(LARGE(Raw!T:T,A389)-6000&gt;0,LARGE(Raw!T:T,A389)-6000,""),""))</f>
        <v/>
      </c>
      <c r="G389" s="3" t="str">
        <f t="shared" ref="G389:G452" si="19">IFERROR(IF(ROUND(J389,3)=ROUND(J388,3),G388,G388+1),"")</f>
        <v/>
      </c>
      <c r="H389" s="52" t="str">
        <f>IF(J389="","",(INDEX(Raw!D:D,MATCH(J389+4000,Raw!T:T,0))))</f>
        <v/>
      </c>
      <c r="I389" s="52" t="str">
        <f>IF(J389="","",(INDEX(Raw!A:A,MATCH(J389+4000,Raw!T:T,0))))</f>
        <v/>
      </c>
      <c r="J389" s="58" t="str">
        <f>(IFERROR(IF(LARGE(Raw!T:T,A389+COUNTIF(Raw!C:C,"H"))-4000&gt;0,LARGE(Raw!T:T,A389+COUNTIF(Raw!C:C,"H"))-4000,""),""))</f>
        <v/>
      </c>
      <c r="L389" s="3" t="str">
        <f t="shared" ref="L389:L452" si="20">IFERROR(IF(ROUND(O389,3)=ROUND(O388,3),L388,L388+1),"")</f>
        <v/>
      </c>
      <c r="M389" s="52" t="str">
        <f>IF(O389="","",(INDEX(Raw!D:D,MATCH(O389+2000,Raw!T:T,0))))</f>
        <v/>
      </c>
      <c r="N389" s="52" t="str">
        <f>IF(O389="","",(INDEX(Raw!A:A,MATCH(O389+2000,Raw!T:T,0))))</f>
        <v/>
      </c>
      <c r="O389" s="58" t="str">
        <f>(IFERROR(IF(LARGE(Raw!T:T,A389+COUNTIF(Raw!C:C,"H")+COUNTIF(Raw!C:C,"S"))-2000&gt;0,LARGE(Raw!T:T,A389+COUNTIF(Raw!C:C,"H")+COUNTIF(Raw!C:C,"S"))-2000,""),""))</f>
        <v/>
      </c>
    </row>
    <row r="390" spans="1:15" x14ac:dyDescent="0.3">
      <c r="A390">
        <v>387</v>
      </c>
      <c r="B390" s="3" t="str">
        <f t="shared" si="18"/>
        <v/>
      </c>
      <c r="C390" s="52" t="str">
        <f>IF(E390="","",(INDEX(Raw!D:D,MATCH(E390+6000,Raw!T:T,0))))</f>
        <v/>
      </c>
      <c r="D390" s="52" t="str">
        <f>IF(E390="","",(INDEX(Raw!A:A,MATCH(E390+6000,Raw!T:T,0))))</f>
        <v/>
      </c>
      <c r="E390" s="58" t="str">
        <f>(IFERROR(IF(LARGE(Raw!T:T,A390)-6000&gt;0,LARGE(Raw!T:T,A390)-6000,""),""))</f>
        <v/>
      </c>
      <c r="G390" s="3" t="str">
        <f t="shared" si="19"/>
        <v/>
      </c>
      <c r="H390" s="52" t="str">
        <f>IF(J390="","",(INDEX(Raw!D:D,MATCH(J390+4000,Raw!T:T,0))))</f>
        <v/>
      </c>
      <c r="I390" s="52" t="str">
        <f>IF(J390="","",(INDEX(Raw!A:A,MATCH(J390+4000,Raw!T:T,0))))</f>
        <v/>
      </c>
      <c r="J390" s="58" t="str">
        <f>(IFERROR(IF(LARGE(Raw!T:T,A390+COUNTIF(Raw!C:C,"H"))-4000&gt;0,LARGE(Raw!T:T,A390+COUNTIF(Raw!C:C,"H"))-4000,""),""))</f>
        <v/>
      </c>
      <c r="L390" s="3" t="str">
        <f t="shared" si="20"/>
        <v/>
      </c>
      <c r="M390" s="52" t="str">
        <f>IF(O390="","",(INDEX(Raw!D:D,MATCH(O390+2000,Raw!T:T,0))))</f>
        <v/>
      </c>
      <c r="N390" s="52" t="str">
        <f>IF(O390="","",(INDEX(Raw!A:A,MATCH(O390+2000,Raw!T:T,0))))</f>
        <v/>
      </c>
      <c r="O390" s="58" t="str">
        <f>(IFERROR(IF(LARGE(Raw!T:T,A390+COUNTIF(Raw!C:C,"H")+COUNTIF(Raw!C:C,"S"))-2000&gt;0,LARGE(Raw!T:T,A390+COUNTIF(Raw!C:C,"H")+COUNTIF(Raw!C:C,"S"))-2000,""),""))</f>
        <v/>
      </c>
    </row>
    <row r="391" spans="1:15" x14ac:dyDescent="0.3">
      <c r="A391">
        <v>388</v>
      </c>
      <c r="B391" s="3" t="str">
        <f t="shared" si="18"/>
        <v/>
      </c>
      <c r="C391" s="52" t="str">
        <f>IF(E391="","",(INDEX(Raw!D:D,MATCH(E391+6000,Raw!T:T,0))))</f>
        <v/>
      </c>
      <c r="D391" s="52" t="str">
        <f>IF(E391="","",(INDEX(Raw!A:A,MATCH(E391+6000,Raw!T:T,0))))</f>
        <v/>
      </c>
      <c r="E391" s="58" t="str">
        <f>(IFERROR(IF(LARGE(Raw!T:T,A391)-6000&gt;0,LARGE(Raw!T:T,A391)-6000,""),""))</f>
        <v/>
      </c>
      <c r="G391" s="3" t="str">
        <f t="shared" si="19"/>
        <v/>
      </c>
      <c r="H391" s="52" t="str">
        <f>IF(J391="","",(INDEX(Raw!D:D,MATCH(J391+4000,Raw!T:T,0))))</f>
        <v/>
      </c>
      <c r="I391" s="52" t="str">
        <f>IF(J391="","",(INDEX(Raw!A:A,MATCH(J391+4000,Raw!T:T,0))))</f>
        <v/>
      </c>
      <c r="J391" s="58" t="str">
        <f>(IFERROR(IF(LARGE(Raw!T:T,A391+COUNTIF(Raw!C:C,"H"))-4000&gt;0,LARGE(Raw!T:T,A391+COUNTIF(Raw!C:C,"H"))-4000,""),""))</f>
        <v/>
      </c>
      <c r="L391" s="3" t="str">
        <f t="shared" si="20"/>
        <v/>
      </c>
      <c r="M391" s="52" t="str">
        <f>IF(O391="","",(INDEX(Raw!D:D,MATCH(O391+2000,Raw!T:T,0))))</f>
        <v/>
      </c>
      <c r="N391" s="52" t="str">
        <f>IF(O391="","",(INDEX(Raw!A:A,MATCH(O391+2000,Raw!T:T,0))))</f>
        <v/>
      </c>
      <c r="O391" s="58" t="str">
        <f>(IFERROR(IF(LARGE(Raw!T:T,A391+COUNTIF(Raw!C:C,"H")+COUNTIF(Raw!C:C,"S"))-2000&gt;0,LARGE(Raw!T:T,A391+COUNTIF(Raw!C:C,"H")+COUNTIF(Raw!C:C,"S"))-2000,""),""))</f>
        <v/>
      </c>
    </row>
    <row r="392" spans="1:15" x14ac:dyDescent="0.3">
      <c r="A392">
        <v>389</v>
      </c>
      <c r="B392" s="3" t="str">
        <f t="shared" si="18"/>
        <v/>
      </c>
      <c r="C392" s="52" t="str">
        <f>IF(E392="","",(INDEX(Raw!D:D,MATCH(E392+6000,Raw!T:T,0))))</f>
        <v/>
      </c>
      <c r="D392" s="52" t="str">
        <f>IF(E392="","",(INDEX(Raw!A:A,MATCH(E392+6000,Raw!T:T,0))))</f>
        <v/>
      </c>
      <c r="E392" s="58" t="str">
        <f>(IFERROR(IF(LARGE(Raw!T:T,A392)-6000&gt;0,LARGE(Raw!T:T,A392)-6000,""),""))</f>
        <v/>
      </c>
      <c r="G392" s="3" t="str">
        <f t="shared" si="19"/>
        <v/>
      </c>
      <c r="H392" s="52" t="str">
        <f>IF(J392="","",(INDEX(Raw!D:D,MATCH(J392+4000,Raw!T:T,0))))</f>
        <v/>
      </c>
      <c r="I392" s="52" t="str">
        <f>IF(J392="","",(INDEX(Raw!A:A,MATCH(J392+4000,Raw!T:T,0))))</f>
        <v/>
      </c>
      <c r="J392" s="58" t="str">
        <f>(IFERROR(IF(LARGE(Raw!T:T,A392+COUNTIF(Raw!C:C,"H"))-4000&gt;0,LARGE(Raw!T:T,A392+COUNTIF(Raw!C:C,"H"))-4000,""),""))</f>
        <v/>
      </c>
      <c r="L392" s="3" t="str">
        <f t="shared" si="20"/>
        <v/>
      </c>
      <c r="M392" s="52" t="str">
        <f>IF(O392="","",(INDEX(Raw!D:D,MATCH(O392+2000,Raw!T:T,0))))</f>
        <v/>
      </c>
      <c r="N392" s="52" t="str">
        <f>IF(O392="","",(INDEX(Raw!A:A,MATCH(O392+2000,Raw!T:T,0))))</f>
        <v/>
      </c>
      <c r="O392" s="58" t="str">
        <f>(IFERROR(IF(LARGE(Raw!T:T,A392+COUNTIF(Raw!C:C,"H")+COUNTIF(Raw!C:C,"S"))-2000&gt;0,LARGE(Raw!T:T,A392+COUNTIF(Raw!C:C,"H")+COUNTIF(Raw!C:C,"S"))-2000,""),""))</f>
        <v/>
      </c>
    </row>
    <row r="393" spans="1:15" x14ac:dyDescent="0.3">
      <c r="A393">
        <v>390</v>
      </c>
      <c r="B393" s="3" t="str">
        <f t="shared" si="18"/>
        <v/>
      </c>
      <c r="C393" s="52" t="str">
        <f>IF(E393="","",(INDEX(Raw!D:D,MATCH(E393+6000,Raw!T:T,0))))</f>
        <v/>
      </c>
      <c r="D393" s="52" t="str">
        <f>IF(E393="","",(INDEX(Raw!A:A,MATCH(E393+6000,Raw!T:T,0))))</f>
        <v/>
      </c>
      <c r="E393" s="58" t="str">
        <f>(IFERROR(IF(LARGE(Raw!T:T,A393)-6000&gt;0,LARGE(Raw!T:T,A393)-6000,""),""))</f>
        <v/>
      </c>
      <c r="G393" s="3" t="str">
        <f t="shared" si="19"/>
        <v/>
      </c>
      <c r="H393" s="52" t="str">
        <f>IF(J393="","",(INDEX(Raw!D:D,MATCH(J393+4000,Raw!T:T,0))))</f>
        <v/>
      </c>
      <c r="I393" s="52" t="str">
        <f>IF(J393="","",(INDEX(Raw!A:A,MATCH(J393+4000,Raw!T:T,0))))</f>
        <v/>
      </c>
      <c r="J393" s="58" t="str">
        <f>(IFERROR(IF(LARGE(Raw!T:T,A393+COUNTIF(Raw!C:C,"H"))-4000&gt;0,LARGE(Raw!T:T,A393+COUNTIF(Raw!C:C,"H"))-4000,""),""))</f>
        <v/>
      </c>
      <c r="L393" s="3" t="str">
        <f t="shared" si="20"/>
        <v/>
      </c>
      <c r="M393" s="52" t="str">
        <f>IF(O393="","",(INDEX(Raw!D:D,MATCH(O393+2000,Raw!T:T,0))))</f>
        <v/>
      </c>
      <c r="N393" s="52" t="str">
        <f>IF(O393="","",(INDEX(Raw!A:A,MATCH(O393+2000,Raw!T:T,0))))</f>
        <v/>
      </c>
      <c r="O393" s="58" t="str">
        <f>(IFERROR(IF(LARGE(Raw!T:T,A393+COUNTIF(Raw!C:C,"H")+COUNTIF(Raw!C:C,"S"))-2000&gt;0,LARGE(Raw!T:T,A393+COUNTIF(Raw!C:C,"H")+COUNTIF(Raw!C:C,"S"))-2000,""),""))</f>
        <v/>
      </c>
    </row>
    <row r="394" spans="1:15" x14ac:dyDescent="0.3">
      <c r="A394">
        <v>391</v>
      </c>
      <c r="B394" s="3" t="str">
        <f t="shared" si="18"/>
        <v/>
      </c>
      <c r="C394" s="52" t="str">
        <f>IF(E394="","",(INDEX(Raw!D:D,MATCH(E394+6000,Raw!T:T,0))))</f>
        <v/>
      </c>
      <c r="D394" s="52" t="str">
        <f>IF(E394="","",(INDEX(Raw!A:A,MATCH(E394+6000,Raw!T:T,0))))</f>
        <v/>
      </c>
      <c r="E394" s="58" t="str">
        <f>(IFERROR(IF(LARGE(Raw!T:T,A394)-6000&gt;0,LARGE(Raw!T:T,A394)-6000,""),""))</f>
        <v/>
      </c>
      <c r="G394" s="3" t="str">
        <f t="shared" si="19"/>
        <v/>
      </c>
      <c r="H394" s="52" t="str">
        <f>IF(J394="","",(INDEX(Raw!D:D,MATCH(J394+4000,Raw!T:T,0))))</f>
        <v/>
      </c>
      <c r="I394" s="52" t="str">
        <f>IF(J394="","",(INDEX(Raw!A:A,MATCH(J394+4000,Raw!T:T,0))))</f>
        <v/>
      </c>
      <c r="J394" s="58" t="str">
        <f>(IFERROR(IF(LARGE(Raw!T:T,A394+COUNTIF(Raw!C:C,"H"))-4000&gt;0,LARGE(Raw!T:T,A394+COUNTIF(Raw!C:C,"H"))-4000,""),""))</f>
        <v/>
      </c>
      <c r="L394" s="3" t="str">
        <f t="shared" si="20"/>
        <v/>
      </c>
      <c r="M394" s="52" t="str">
        <f>IF(O394="","",(INDEX(Raw!D:D,MATCH(O394+2000,Raw!T:T,0))))</f>
        <v/>
      </c>
      <c r="N394" s="52" t="str">
        <f>IF(O394="","",(INDEX(Raw!A:A,MATCH(O394+2000,Raw!T:T,0))))</f>
        <v/>
      </c>
      <c r="O394" s="58" t="str">
        <f>(IFERROR(IF(LARGE(Raw!T:T,A394+COUNTIF(Raw!C:C,"H")+COUNTIF(Raw!C:C,"S"))-2000&gt;0,LARGE(Raw!T:T,A394+COUNTIF(Raw!C:C,"H")+COUNTIF(Raw!C:C,"S"))-2000,""),""))</f>
        <v/>
      </c>
    </row>
    <row r="395" spans="1:15" x14ac:dyDescent="0.3">
      <c r="A395">
        <v>392</v>
      </c>
      <c r="B395" s="3" t="str">
        <f t="shared" si="18"/>
        <v/>
      </c>
      <c r="C395" s="52" t="str">
        <f>IF(E395="","",(INDEX(Raw!D:D,MATCH(E395+6000,Raw!T:T,0))))</f>
        <v/>
      </c>
      <c r="D395" s="52" t="str">
        <f>IF(E395="","",(INDEX(Raw!A:A,MATCH(E395+6000,Raw!T:T,0))))</f>
        <v/>
      </c>
      <c r="E395" s="58" t="str">
        <f>(IFERROR(IF(LARGE(Raw!T:T,A395)-6000&gt;0,LARGE(Raw!T:T,A395)-6000,""),""))</f>
        <v/>
      </c>
      <c r="G395" s="3" t="str">
        <f t="shared" si="19"/>
        <v/>
      </c>
      <c r="H395" s="52" t="str">
        <f>IF(J395="","",(INDEX(Raw!D:D,MATCH(J395+4000,Raw!T:T,0))))</f>
        <v/>
      </c>
      <c r="I395" s="52" t="str">
        <f>IF(J395="","",(INDEX(Raw!A:A,MATCH(J395+4000,Raw!T:T,0))))</f>
        <v/>
      </c>
      <c r="J395" s="58" t="str">
        <f>(IFERROR(IF(LARGE(Raw!T:T,A395+COUNTIF(Raw!C:C,"H"))-4000&gt;0,LARGE(Raw!T:T,A395+COUNTIF(Raw!C:C,"H"))-4000,""),""))</f>
        <v/>
      </c>
      <c r="L395" s="3" t="str">
        <f t="shared" si="20"/>
        <v/>
      </c>
      <c r="M395" s="52" t="str">
        <f>IF(O395="","",(INDEX(Raw!D:D,MATCH(O395+2000,Raw!T:T,0))))</f>
        <v/>
      </c>
      <c r="N395" s="52" t="str">
        <f>IF(O395="","",(INDEX(Raw!A:A,MATCH(O395+2000,Raw!T:T,0))))</f>
        <v/>
      </c>
      <c r="O395" s="58" t="str">
        <f>(IFERROR(IF(LARGE(Raw!T:T,A395+COUNTIF(Raw!C:C,"H")+COUNTIF(Raw!C:C,"S"))-2000&gt;0,LARGE(Raw!T:T,A395+COUNTIF(Raw!C:C,"H")+COUNTIF(Raw!C:C,"S"))-2000,""),""))</f>
        <v/>
      </c>
    </row>
    <row r="396" spans="1:15" x14ac:dyDescent="0.3">
      <c r="A396">
        <v>393</v>
      </c>
      <c r="B396" s="3" t="str">
        <f t="shared" si="18"/>
        <v/>
      </c>
      <c r="C396" s="52" t="str">
        <f>IF(E396="","",(INDEX(Raw!D:D,MATCH(E396+6000,Raw!T:T,0))))</f>
        <v/>
      </c>
      <c r="D396" s="52" t="str">
        <f>IF(E396="","",(INDEX(Raw!A:A,MATCH(E396+6000,Raw!T:T,0))))</f>
        <v/>
      </c>
      <c r="E396" s="58" t="str">
        <f>(IFERROR(IF(LARGE(Raw!T:T,A396)-6000&gt;0,LARGE(Raw!T:T,A396)-6000,""),""))</f>
        <v/>
      </c>
      <c r="G396" s="3" t="str">
        <f t="shared" si="19"/>
        <v/>
      </c>
      <c r="H396" s="52" t="str">
        <f>IF(J396="","",(INDEX(Raw!D:D,MATCH(J396+4000,Raw!T:T,0))))</f>
        <v/>
      </c>
      <c r="I396" s="52" t="str">
        <f>IF(J396="","",(INDEX(Raw!A:A,MATCH(J396+4000,Raw!T:T,0))))</f>
        <v/>
      </c>
      <c r="J396" s="58" t="str">
        <f>(IFERROR(IF(LARGE(Raw!T:T,A396+COUNTIF(Raw!C:C,"H"))-4000&gt;0,LARGE(Raw!T:T,A396+COUNTIF(Raw!C:C,"H"))-4000,""),""))</f>
        <v/>
      </c>
      <c r="L396" s="3" t="str">
        <f t="shared" si="20"/>
        <v/>
      </c>
      <c r="M396" s="52" t="str">
        <f>IF(O396="","",(INDEX(Raw!D:D,MATCH(O396+2000,Raw!T:T,0))))</f>
        <v/>
      </c>
      <c r="N396" s="52" t="str">
        <f>IF(O396="","",(INDEX(Raw!A:A,MATCH(O396+2000,Raw!T:T,0))))</f>
        <v/>
      </c>
      <c r="O396" s="58" t="str">
        <f>(IFERROR(IF(LARGE(Raw!T:T,A396+COUNTIF(Raw!C:C,"H")+COUNTIF(Raw!C:C,"S"))-2000&gt;0,LARGE(Raw!T:T,A396+COUNTIF(Raw!C:C,"H")+COUNTIF(Raw!C:C,"S"))-2000,""),""))</f>
        <v/>
      </c>
    </row>
    <row r="397" spans="1:15" x14ac:dyDescent="0.3">
      <c r="A397">
        <v>394</v>
      </c>
      <c r="B397" s="3" t="str">
        <f t="shared" si="18"/>
        <v/>
      </c>
      <c r="C397" s="52" t="str">
        <f>IF(E397="","",(INDEX(Raw!D:D,MATCH(E397+6000,Raw!T:T,0))))</f>
        <v/>
      </c>
      <c r="D397" s="52" t="str">
        <f>IF(E397="","",(INDEX(Raw!A:A,MATCH(E397+6000,Raw!T:T,0))))</f>
        <v/>
      </c>
      <c r="E397" s="58" t="str">
        <f>(IFERROR(IF(LARGE(Raw!T:T,A397)-6000&gt;0,LARGE(Raw!T:T,A397)-6000,""),""))</f>
        <v/>
      </c>
      <c r="G397" s="3" t="str">
        <f t="shared" si="19"/>
        <v/>
      </c>
      <c r="H397" s="52" t="str">
        <f>IF(J397="","",(INDEX(Raw!D:D,MATCH(J397+4000,Raw!T:T,0))))</f>
        <v/>
      </c>
      <c r="I397" s="52" t="str">
        <f>IF(J397="","",(INDEX(Raw!A:A,MATCH(J397+4000,Raw!T:T,0))))</f>
        <v/>
      </c>
      <c r="J397" s="58" t="str">
        <f>(IFERROR(IF(LARGE(Raw!T:T,A397+COUNTIF(Raw!C:C,"H"))-4000&gt;0,LARGE(Raw!T:T,A397+COUNTIF(Raw!C:C,"H"))-4000,""),""))</f>
        <v/>
      </c>
      <c r="L397" s="3" t="str">
        <f t="shared" si="20"/>
        <v/>
      </c>
      <c r="M397" s="52" t="str">
        <f>IF(O397="","",(INDEX(Raw!D:D,MATCH(O397+2000,Raw!T:T,0))))</f>
        <v/>
      </c>
      <c r="N397" s="52" t="str">
        <f>IF(O397="","",(INDEX(Raw!A:A,MATCH(O397+2000,Raw!T:T,0))))</f>
        <v/>
      </c>
      <c r="O397" s="58" t="str">
        <f>(IFERROR(IF(LARGE(Raw!T:T,A397+COUNTIF(Raw!C:C,"H")+COUNTIF(Raw!C:C,"S"))-2000&gt;0,LARGE(Raw!T:T,A397+COUNTIF(Raw!C:C,"H")+COUNTIF(Raw!C:C,"S"))-2000,""),""))</f>
        <v/>
      </c>
    </row>
    <row r="398" spans="1:15" x14ac:dyDescent="0.3">
      <c r="A398">
        <v>395</v>
      </c>
      <c r="B398" s="3" t="str">
        <f t="shared" si="18"/>
        <v/>
      </c>
      <c r="C398" s="52" t="str">
        <f>IF(E398="","",(INDEX(Raw!D:D,MATCH(E398+6000,Raw!T:T,0))))</f>
        <v/>
      </c>
      <c r="D398" s="52" t="str">
        <f>IF(E398="","",(INDEX(Raw!A:A,MATCH(E398+6000,Raw!T:T,0))))</f>
        <v/>
      </c>
      <c r="E398" s="58" t="str">
        <f>(IFERROR(IF(LARGE(Raw!T:T,A398)-6000&gt;0,LARGE(Raw!T:T,A398)-6000,""),""))</f>
        <v/>
      </c>
      <c r="G398" s="3" t="str">
        <f t="shared" si="19"/>
        <v/>
      </c>
      <c r="H398" s="52" t="str">
        <f>IF(J398="","",(INDEX(Raw!D:D,MATCH(J398+4000,Raw!T:T,0))))</f>
        <v/>
      </c>
      <c r="I398" s="52" t="str">
        <f>IF(J398="","",(INDEX(Raw!A:A,MATCH(J398+4000,Raw!T:T,0))))</f>
        <v/>
      </c>
      <c r="J398" s="58" t="str">
        <f>(IFERROR(IF(LARGE(Raw!T:T,A398+COUNTIF(Raw!C:C,"H"))-4000&gt;0,LARGE(Raw!T:T,A398+COUNTIF(Raw!C:C,"H"))-4000,""),""))</f>
        <v/>
      </c>
      <c r="L398" s="3" t="str">
        <f t="shared" si="20"/>
        <v/>
      </c>
      <c r="M398" s="52" t="str">
        <f>IF(O398="","",(INDEX(Raw!D:D,MATCH(O398+2000,Raw!T:T,0))))</f>
        <v/>
      </c>
      <c r="N398" s="52" t="str">
        <f>IF(O398="","",(INDEX(Raw!A:A,MATCH(O398+2000,Raw!T:T,0))))</f>
        <v/>
      </c>
      <c r="O398" s="58" t="str">
        <f>(IFERROR(IF(LARGE(Raw!T:T,A398+COUNTIF(Raw!C:C,"H")+COUNTIF(Raw!C:C,"S"))-2000&gt;0,LARGE(Raw!T:T,A398+COUNTIF(Raw!C:C,"H")+COUNTIF(Raw!C:C,"S"))-2000,""),""))</f>
        <v/>
      </c>
    </row>
    <row r="399" spans="1:15" x14ac:dyDescent="0.3">
      <c r="A399">
        <v>396</v>
      </c>
      <c r="B399" s="3" t="str">
        <f t="shared" si="18"/>
        <v/>
      </c>
      <c r="C399" s="52" t="str">
        <f>IF(E399="","",(INDEX(Raw!D:D,MATCH(E399+6000,Raw!T:T,0))))</f>
        <v/>
      </c>
      <c r="D399" s="52" t="str">
        <f>IF(E399="","",(INDEX(Raw!A:A,MATCH(E399+6000,Raw!T:T,0))))</f>
        <v/>
      </c>
      <c r="E399" s="58" t="str">
        <f>(IFERROR(IF(LARGE(Raw!T:T,A399)-6000&gt;0,LARGE(Raw!T:T,A399)-6000,""),""))</f>
        <v/>
      </c>
      <c r="G399" s="3" t="str">
        <f t="shared" si="19"/>
        <v/>
      </c>
      <c r="H399" s="52" t="str">
        <f>IF(J399="","",(INDEX(Raw!D:D,MATCH(J399+4000,Raw!T:T,0))))</f>
        <v/>
      </c>
      <c r="I399" s="52" t="str">
        <f>IF(J399="","",(INDEX(Raw!A:A,MATCH(J399+4000,Raw!T:T,0))))</f>
        <v/>
      </c>
      <c r="J399" s="58" t="str">
        <f>(IFERROR(IF(LARGE(Raw!T:T,A399+COUNTIF(Raw!C:C,"H"))-4000&gt;0,LARGE(Raw!T:T,A399+COUNTIF(Raw!C:C,"H"))-4000,""),""))</f>
        <v/>
      </c>
      <c r="L399" s="3" t="str">
        <f t="shared" si="20"/>
        <v/>
      </c>
      <c r="M399" s="52" t="str">
        <f>IF(O399="","",(INDEX(Raw!D:D,MATCH(O399+2000,Raw!T:T,0))))</f>
        <v/>
      </c>
      <c r="N399" s="52" t="str">
        <f>IF(O399="","",(INDEX(Raw!A:A,MATCH(O399+2000,Raw!T:T,0))))</f>
        <v/>
      </c>
      <c r="O399" s="58" t="str">
        <f>(IFERROR(IF(LARGE(Raw!T:T,A399+COUNTIF(Raw!C:C,"H")+COUNTIF(Raw!C:C,"S"))-2000&gt;0,LARGE(Raw!T:T,A399+COUNTIF(Raw!C:C,"H")+COUNTIF(Raw!C:C,"S"))-2000,""),""))</f>
        <v/>
      </c>
    </row>
    <row r="400" spans="1:15" x14ac:dyDescent="0.3">
      <c r="A400">
        <v>397</v>
      </c>
      <c r="B400" s="3" t="str">
        <f t="shared" si="18"/>
        <v/>
      </c>
      <c r="C400" s="52" t="str">
        <f>IF(E400="","",(INDEX(Raw!D:D,MATCH(E400+6000,Raw!T:T,0))))</f>
        <v/>
      </c>
      <c r="D400" s="52" t="str">
        <f>IF(E400="","",(INDEX(Raw!A:A,MATCH(E400+6000,Raw!T:T,0))))</f>
        <v/>
      </c>
      <c r="E400" s="58" t="str">
        <f>(IFERROR(IF(LARGE(Raw!T:T,A400)-6000&gt;0,LARGE(Raw!T:T,A400)-6000,""),""))</f>
        <v/>
      </c>
      <c r="G400" s="3" t="str">
        <f t="shared" si="19"/>
        <v/>
      </c>
      <c r="H400" s="52" t="str">
        <f>IF(J400="","",(INDEX(Raw!D:D,MATCH(J400+4000,Raw!T:T,0))))</f>
        <v/>
      </c>
      <c r="I400" s="52" t="str">
        <f>IF(J400="","",(INDEX(Raw!A:A,MATCH(J400+4000,Raw!T:T,0))))</f>
        <v/>
      </c>
      <c r="J400" s="58" t="str">
        <f>(IFERROR(IF(LARGE(Raw!T:T,A400+COUNTIF(Raw!C:C,"H"))-4000&gt;0,LARGE(Raw!T:T,A400+COUNTIF(Raw!C:C,"H"))-4000,""),""))</f>
        <v/>
      </c>
      <c r="L400" s="3" t="str">
        <f t="shared" si="20"/>
        <v/>
      </c>
      <c r="M400" s="52" t="str">
        <f>IF(O400="","",(INDEX(Raw!D:D,MATCH(O400+2000,Raw!T:T,0))))</f>
        <v/>
      </c>
      <c r="N400" s="52" t="str">
        <f>IF(O400="","",(INDEX(Raw!A:A,MATCH(O400+2000,Raw!T:T,0))))</f>
        <v/>
      </c>
      <c r="O400" s="58" t="str">
        <f>(IFERROR(IF(LARGE(Raw!T:T,A400+COUNTIF(Raw!C:C,"H")+COUNTIF(Raw!C:C,"S"))-2000&gt;0,LARGE(Raw!T:T,A400+COUNTIF(Raw!C:C,"H")+COUNTIF(Raw!C:C,"S"))-2000,""),""))</f>
        <v/>
      </c>
    </row>
    <row r="401" spans="1:15" x14ac:dyDescent="0.3">
      <c r="A401">
        <v>398</v>
      </c>
      <c r="B401" s="3" t="str">
        <f t="shared" si="18"/>
        <v/>
      </c>
      <c r="C401" s="52" t="str">
        <f>IF(E401="","",(INDEX(Raw!D:D,MATCH(E401+6000,Raw!T:T,0))))</f>
        <v/>
      </c>
      <c r="D401" s="52" t="str">
        <f>IF(E401="","",(INDEX(Raw!A:A,MATCH(E401+6000,Raw!T:T,0))))</f>
        <v/>
      </c>
      <c r="E401" s="58" t="str">
        <f>(IFERROR(IF(LARGE(Raw!T:T,A401)-6000&gt;0,LARGE(Raw!T:T,A401)-6000,""),""))</f>
        <v/>
      </c>
      <c r="G401" s="3" t="str">
        <f t="shared" si="19"/>
        <v/>
      </c>
      <c r="H401" s="52" t="str">
        <f>IF(J401="","",(INDEX(Raw!D:D,MATCH(J401+4000,Raw!T:T,0))))</f>
        <v/>
      </c>
      <c r="I401" s="52" t="str">
        <f>IF(J401="","",(INDEX(Raw!A:A,MATCH(J401+4000,Raw!T:T,0))))</f>
        <v/>
      </c>
      <c r="J401" s="58" t="str">
        <f>(IFERROR(IF(LARGE(Raw!T:T,A401+COUNTIF(Raw!C:C,"H"))-4000&gt;0,LARGE(Raw!T:T,A401+COUNTIF(Raw!C:C,"H"))-4000,""),""))</f>
        <v/>
      </c>
      <c r="L401" s="3" t="str">
        <f t="shared" si="20"/>
        <v/>
      </c>
      <c r="M401" s="52" t="str">
        <f>IF(O401="","",(INDEX(Raw!D:D,MATCH(O401+2000,Raw!T:T,0))))</f>
        <v/>
      </c>
      <c r="N401" s="52" t="str">
        <f>IF(O401="","",(INDEX(Raw!A:A,MATCH(O401+2000,Raw!T:T,0))))</f>
        <v/>
      </c>
      <c r="O401" s="58" t="str">
        <f>(IFERROR(IF(LARGE(Raw!T:T,A401+COUNTIF(Raw!C:C,"H")+COUNTIF(Raw!C:C,"S"))-2000&gt;0,LARGE(Raw!T:T,A401+COUNTIF(Raw!C:C,"H")+COUNTIF(Raw!C:C,"S"))-2000,""),""))</f>
        <v/>
      </c>
    </row>
    <row r="402" spans="1:15" x14ac:dyDescent="0.3">
      <c r="A402">
        <v>399</v>
      </c>
      <c r="B402" s="3" t="str">
        <f t="shared" si="18"/>
        <v/>
      </c>
      <c r="C402" s="52" t="str">
        <f>IF(E402="","",(INDEX(Raw!D:D,MATCH(E402+6000,Raw!T:T,0))))</f>
        <v/>
      </c>
      <c r="D402" s="52" t="str">
        <f>IF(E402="","",(INDEX(Raw!A:A,MATCH(E402+6000,Raw!T:T,0))))</f>
        <v/>
      </c>
      <c r="E402" s="58" t="str">
        <f>(IFERROR(IF(LARGE(Raw!T:T,A402)-6000&gt;0,LARGE(Raw!T:T,A402)-6000,""),""))</f>
        <v/>
      </c>
      <c r="G402" s="3" t="str">
        <f t="shared" si="19"/>
        <v/>
      </c>
      <c r="H402" s="52" t="str">
        <f>IF(J402="","",(INDEX(Raw!D:D,MATCH(J402+4000,Raw!T:T,0))))</f>
        <v/>
      </c>
      <c r="I402" s="52" t="str">
        <f>IF(J402="","",(INDEX(Raw!A:A,MATCH(J402+4000,Raw!T:T,0))))</f>
        <v/>
      </c>
      <c r="J402" s="58" t="str">
        <f>(IFERROR(IF(LARGE(Raw!T:T,A402+COUNTIF(Raw!C:C,"H"))-4000&gt;0,LARGE(Raw!T:T,A402+COUNTIF(Raw!C:C,"H"))-4000,""),""))</f>
        <v/>
      </c>
      <c r="L402" s="3" t="str">
        <f t="shared" si="20"/>
        <v/>
      </c>
      <c r="M402" s="52" t="str">
        <f>IF(O402="","",(INDEX(Raw!D:D,MATCH(O402+2000,Raw!T:T,0))))</f>
        <v/>
      </c>
      <c r="N402" s="52" t="str">
        <f>IF(O402="","",(INDEX(Raw!A:A,MATCH(O402+2000,Raw!T:T,0))))</f>
        <v/>
      </c>
      <c r="O402" s="58" t="str">
        <f>(IFERROR(IF(LARGE(Raw!T:T,A402+COUNTIF(Raw!C:C,"H")+COUNTIF(Raw!C:C,"S"))-2000&gt;0,LARGE(Raw!T:T,A402+COUNTIF(Raw!C:C,"H")+COUNTIF(Raw!C:C,"S"))-2000,""),""))</f>
        <v/>
      </c>
    </row>
    <row r="403" spans="1:15" x14ac:dyDescent="0.3">
      <c r="A403">
        <v>400</v>
      </c>
      <c r="B403" s="3" t="str">
        <f t="shared" si="18"/>
        <v/>
      </c>
      <c r="C403" s="52" t="str">
        <f>IF(E403="","",(INDEX(Raw!D:D,MATCH(E403+6000,Raw!T:T,0))))</f>
        <v/>
      </c>
      <c r="D403" s="52" t="str">
        <f>IF(E403="","",(INDEX(Raw!A:A,MATCH(E403+6000,Raw!T:T,0))))</f>
        <v/>
      </c>
      <c r="E403" s="58" t="str">
        <f>(IFERROR(IF(LARGE(Raw!T:T,A403)-6000&gt;0,LARGE(Raw!T:T,A403)-6000,""),""))</f>
        <v/>
      </c>
      <c r="G403" s="3" t="str">
        <f t="shared" si="19"/>
        <v/>
      </c>
      <c r="H403" s="52" t="str">
        <f>IF(J403="","",(INDEX(Raw!D:D,MATCH(J403+4000,Raw!T:T,0))))</f>
        <v/>
      </c>
      <c r="I403" s="52" t="str">
        <f>IF(J403="","",(INDEX(Raw!A:A,MATCH(J403+4000,Raw!T:T,0))))</f>
        <v/>
      </c>
      <c r="J403" s="58" t="str">
        <f>(IFERROR(IF(LARGE(Raw!T:T,A403+COUNTIF(Raw!C:C,"H"))-4000&gt;0,LARGE(Raw!T:T,A403+COUNTIF(Raw!C:C,"H"))-4000,""),""))</f>
        <v/>
      </c>
      <c r="L403" s="3" t="str">
        <f t="shared" si="20"/>
        <v/>
      </c>
      <c r="M403" s="52" t="str">
        <f>IF(O403="","",(INDEX(Raw!D:D,MATCH(O403+2000,Raw!T:T,0))))</f>
        <v/>
      </c>
      <c r="N403" s="52" t="str">
        <f>IF(O403="","",(INDEX(Raw!A:A,MATCH(O403+2000,Raw!T:T,0))))</f>
        <v/>
      </c>
      <c r="O403" s="58" t="str">
        <f>(IFERROR(IF(LARGE(Raw!T:T,A403+COUNTIF(Raw!C:C,"H")+COUNTIF(Raw!C:C,"S"))-2000&gt;0,LARGE(Raw!T:T,A403+COUNTIF(Raw!C:C,"H")+COUNTIF(Raw!C:C,"S"))-2000,""),""))</f>
        <v/>
      </c>
    </row>
    <row r="404" spans="1:15" x14ac:dyDescent="0.3">
      <c r="A404">
        <v>401</v>
      </c>
      <c r="B404" s="3" t="str">
        <f t="shared" si="18"/>
        <v/>
      </c>
      <c r="C404" s="52" t="str">
        <f>IF(E404="","",(INDEX(Raw!D:D,MATCH(E404+6000,Raw!T:T,0))))</f>
        <v/>
      </c>
      <c r="D404" s="52" t="str">
        <f>IF(E404="","",(INDEX(Raw!A:A,MATCH(E404+6000,Raw!T:T,0))))</f>
        <v/>
      </c>
      <c r="E404" s="58" t="str">
        <f>(IFERROR(IF(LARGE(Raw!T:T,A404)-6000&gt;0,LARGE(Raw!T:T,A404)-6000,""),""))</f>
        <v/>
      </c>
      <c r="G404" s="3" t="str">
        <f t="shared" si="19"/>
        <v/>
      </c>
      <c r="H404" s="52" t="str">
        <f>IF(J404="","",(INDEX(Raw!D:D,MATCH(J404+4000,Raw!T:T,0))))</f>
        <v/>
      </c>
      <c r="I404" s="52" t="str">
        <f>IF(J404="","",(INDEX(Raw!A:A,MATCH(J404+4000,Raw!T:T,0))))</f>
        <v/>
      </c>
      <c r="J404" s="58" t="str">
        <f>(IFERROR(IF(LARGE(Raw!T:T,A404+COUNTIF(Raw!C:C,"H"))-4000&gt;0,LARGE(Raw!T:T,A404+COUNTIF(Raw!C:C,"H"))-4000,""),""))</f>
        <v/>
      </c>
      <c r="L404" s="3" t="str">
        <f t="shared" si="20"/>
        <v/>
      </c>
      <c r="M404" s="52" t="str">
        <f>IF(O404="","",(INDEX(Raw!D:D,MATCH(O404+2000,Raw!T:T,0))))</f>
        <v/>
      </c>
      <c r="N404" s="52" t="str">
        <f>IF(O404="","",(INDEX(Raw!A:A,MATCH(O404+2000,Raw!T:T,0))))</f>
        <v/>
      </c>
      <c r="O404" s="58" t="str">
        <f>(IFERROR(IF(LARGE(Raw!T:T,A404+COUNTIF(Raw!C:C,"H")+COUNTIF(Raw!C:C,"S"))-2000&gt;0,LARGE(Raw!T:T,A404+COUNTIF(Raw!C:C,"H")+COUNTIF(Raw!C:C,"S"))-2000,""),""))</f>
        <v/>
      </c>
    </row>
    <row r="405" spans="1:15" x14ac:dyDescent="0.3">
      <c r="A405">
        <v>402</v>
      </c>
      <c r="B405" s="3" t="str">
        <f t="shared" si="18"/>
        <v/>
      </c>
      <c r="C405" s="52" t="str">
        <f>IF(E405="","",(INDEX(Raw!D:D,MATCH(E405+6000,Raw!T:T,0))))</f>
        <v/>
      </c>
      <c r="D405" s="52" t="str">
        <f>IF(E405="","",(INDEX(Raw!A:A,MATCH(E405+6000,Raw!T:T,0))))</f>
        <v/>
      </c>
      <c r="E405" s="58" t="str">
        <f>(IFERROR(IF(LARGE(Raw!T:T,A405)-6000&gt;0,LARGE(Raw!T:T,A405)-6000,""),""))</f>
        <v/>
      </c>
      <c r="G405" s="3" t="str">
        <f t="shared" si="19"/>
        <v/>
      </c>
      <c r="H405" s="52" t="str">
        <f>IF(J405="","",(INDEX(Raw!D:D,MATCH(J405+4000,Raw!T:T,0))))</f>
        <v/>
      </c>
      <c r="I405" s="52" t="str">
        <f>IF(J405="","",(INDEX(Raw!A:A,MATCH(J405+4000,Raw!T:T,0))))</f>
        <v/>
      </c>
      <c r="J405" s="58" t="str">
        <f>(IFERROR(IF(LARGE(Raw!T:T,A405+COUNTIF(Raw!C:C,"H"))-4000&gt;0,LARGE(Raw!T:T,A405+COUNTIF(Raw!C:C,"H"))-4000,""),""))</f>
        <v/>
      </c>
      <c r="L405" s="3" t="str">
        <f t="shared" si="20"/>
        <v/>
      </c>
      <c r="M405" s="52" t="str">
        <f>IF(O405="","",(INDEX(Raw!D:D,MATCH(O405+2000,Raw!T:T,0))))</f>
        <v/>
      </c>
      <c r="N405" s="52" t="str">
        <f>IF(O405="","",(INDEX(Raw!A:A,MATCH(O405+2000,Raw!T:T,0))))</f>
        <v/>
      </c>
      <c r="O405" s="58" t="str">
        <f>(IFERROR(IF(LARGE(Raw!T:T,A405+COUNTIF(Raw!C:C,"H")+COUNTIF(Raw!C:C,"S"))-2000&gt;0,LARGE(Raw!T:T,A405+COUNTIF(Raw!C:C,"H")+COUNTIF(Raw!C:C,"S"))-2000,""),""))</f>
        <v/>
      </c>
    </row>
    <row r="406" spans="1:15" x14ac:dyDescent="0.3">
      <c r="A406">
        <v>403</v>
      </c>
      <c r="B406" s="3" t="str">
        <f t="shared" si="18"/>
        <v/>
      </c>
      <c r="C406" s="52" t="str">
        <f>IF(E406="","",(INDEX(Raw!D:D,MATCH(E406+6000,Raw!T:T,0))))</f>
        <v/>
      </c>
      <c r="D406" s="52" t="str">
        <f>IF(E406="","",(INDEX(Raw!A:A,MATCH(E406+6000,Raw!T:T,0))))</f>
        <v/>
      </c>
      <c r="E406" s="58" t="str">
        <f>(IFERROR(IF(LARGE(Raw!T:T,A406)-6000&gt;0,LARGE(Raw!T:T,A406)-6000,""),""))</f>
        <v/>
      </c>
      <c r="G406" s="3" t="str">
        <f t="shared" si="19"/>
        <v/>
      </c>
      <c r="H406" s="52" t="str">
        <f>IF(J406="","",(INDEX(Raw!D:D,MATCH(J406+4000,Raw!T:T,0))))</f>
        <v/>
      </c>
      <c r="I406" s="52" t="str">
        <f>IF(J406="","",(INDEX(Raw!A:A,MATCH(J406+4000,Raw!T:T,0))))</f>
        <v/>
      </c>
      <c r="J406" s="58" t="str">
        <f>(IFERROR(IF(LARGE(Raw!T:T,A406+COUNTIF(Raw!C:C,"H"))-4000&gt;0,LARGE(Raw!T:T,A406+COUNTIF(Raw!C:C,"H"))-4000,""),""))</f>
        <v/>
      </c>
      <c r="L406" s="3" t="str">
        <f t="shared" si="20"/>
        <v/>
      </c>
      <c r="M406" s="52" t="str">
        <f>IF(O406="","",(INDEX(Raw!D:D,MATCH(O406+2000,Raw!T:T,0))))</f>
        <v/>
      </c>
      <c r="N406" s="52" t="str">
        <f>IF(O406="","",(INDEX(Raw!A:A,MATCH(O406+2000,Raw!T:T,0))))</f>
        <v/>
      </c>
      <c r="O406" s="58" t="str">
        <f>(IFERROR(IF(LARGE(Raw!T:T,A406+COUNTIF(Raw!C:C,"H")+COUNTIF(Raw!C:C,"S"))-2000&gt;0,LARGE(Raw!T:T,A406+COUNTIF(Raw!C:C,"H")+COUNTIF(Raw!C:C,"S"))-2000,""),""))</f>
        <v/>
      </c>
    </row>
    <row r="407" spans="1:15" x14ac:dyDescent="0.3">
      <c r="A407">
        <v>404</v>
      </c>
      <c r="B407" s="3" t="str">
        <f t="shared" si="18"/>
        <v/>
      </c>
      <c r="C407" s="52" t="str">
        <f>IF(E407="","",(INDEX(Raw!D:D,MATCH(E407+6000,Raw!T:T,0))))</f>
        <v/>
      </c>
      <c r="D407" s="52" t="str">
        <f>IF(E407="","",(INDEX(Raw!A:A,MATCH(E407+6000,Raw!T:T,0))))</f>
        <v/>
      </c>
      <c r="E407" s="58" t="str">
        <f>(IFERROR(IF(LARGE(Raw!T:T,A407)-6000&gt;0,LARGE(Raw!T:T,A407)-6000,""),""))</f>
        <v/>
      </c>
      <c r="G407" s="3" t="str">
        <f t="shared" si="19"/>
        <v/>
      </c>
      <c r="H407" s="52" t="str">
        <f>IF(J407="","",(INDEX(Raw!D:D,MATCH(J407+4000,Raw!T:T,0))))</f>
        <v/>
      </c>
      <c r="I407" s="52" t="str">
        <f>IF(J407="","",(INDEX(Raw!A:A,MATCH(J407+4000,Raw!T:T,0))))</f>
        <v/>
      </c>
      <c r="J407" s="58" t="str">
        <f>(IFERROR(IF(LARGE(Raw!T:T,A407+COUNTIF(Raw!C:C,"H"))-4000&gt;0,LARGE(Raw!T:T,A407+COUNTIF(Raw!C:C,"H"))-4000,""),""))</f>
        <v/>
      </c>
      <c r="L407" s="3" t="str">
        <f t="shared" si="20"/>
        <v/>
      </c>
      <c r="M407" s="52" t="str">
        <f>IF(O407="","",(INDEX(Raw!D:D,MATCH(O407+2000,Raw!T:T,0))))</f>
        <v/>
      </c>
      <c r="N407" s="52" t="str">
        <f>IF(O407="","",(INDEX(Raw!A:A,MATCH(O407+2000,Raw!T:T,0))))</f>
        <v/>
      </c>
      <c r="O407" s="58" t="str">
        <f>(IFERROR(IF(LARGE(Raw!T:T,A407+COUNTIF(Raw!C:C,"H")+COUNTIF(Raw!C:C,"S"))-2000&gt;0,LARGE(Raw!T:T,A407+COUNTIF(Raw!C:C,"H")+COUNTIF(Raw!C:C,"S"))-2000,""),""))</f>
        <v/>
      </c>
    </row>
    <row r="408" spans="1:15" x14ac:dyDescent="0.3">
      <c r="A408">
        <v>405</v>
      </c>
      <c r="B408" s="3" t="str">
        <f t="shared" si="18"/>
        <v/>
      </c>
      <c r="C408" s="52" t="str">
        <f>IF(E408="","",(INDEX(Raw!D:D,MATCH(E408+6000,Raw!T:T,0))))</f>
        <v/>
      </c>
      <c r="D408" s="52" t="str">
        <f>IF(E408="","",(INDEX(Raw!A:A,MATCH(E408+6000,Raw!T:T,0))))</f>
        <v/>
      </c>
      <c r="E408" s="58" t="str">
        <f>(IFERROR(IF(LARGE(Raw!T:T,A408)-6000&gt;0,LARGE(Raw!T:T,A408)-6000,""),""))</f>
        <v/>
      </c>
      <c r="G408" s="3" t="str">
        <f t="shared" si="19"/>
        <v/>
      </c>
      <c r="H408" s="52" t="str">
        <f>IF(J408="","",(INDEX(Raw!D:D,MATCH(J408+4000,Raw!T:T,0))))</f>
        <v/>
      </c>
      <c r="I408" s="52" t="str">
        <f>IF(J408="","",(INDEX(Raw!A:A,MATCH(J408+4000,Raw!T:T,0))))</f>
        <v/>
      </c>
      <c r="J408" s="58" t="str">
        <f>(IFERROR(IF(LARGE(Raw!T:T,A408+COUNTIF(Raw!C:C,"H"))-4000&gt;0,LARGE(Raw!T:T,A408+COUNTIF(Raw!C:C,"H"))-4000,""),""))</f>
        <v/>
      </c>
      <c r="L408" s="3" t="str">
        <f t="shared" si="20"/>
        <v/>
      </c>
      <c r="M408" s="52" t="str">
        <f>IF(O408="","",(INDEX(Raw!D:D,MATCH(O408+2000,Raw!T:T,0))))</f>
        <v/>
      </c>
      <c r="N408" s="52" t="str">
        <f>IF(O408="","",(INDEX(Raw!A:A,MATCH(O408+2000,Raw!T:T,0))))</f>
        <v/>
      </c>
      <c r="O408" s="58" t="str">
        <f>(IFERROR(IF(LARGE(Raw!T:T,A408+COUNTIF(Raw!C:C,"H")+COUNTIF(Raw!C:C,"S"))-2000&gt;0,LARGE(Raw!T:T,A408+COUNTIF(Raw!C:C,"H")+COUNTIF(Raw!C:C,"S"))-2000,""),""))</f>
        <v/>
      </c>
    </row>
    <row r="409" spans="1:15" x14ac:dyDescent="0.3">
      <c r="A409">
        <v>406</v>
      </c>
      <c r="B409" s="3" t="str">
        <f t="shared" si="18"/>
        <v/>
      </c>
      <c r="C409" s="52" t="str">
        <f>IF(E409="","",(INDEX(Raw!D:D,MATCH(E409+6000,Raw!T:T,0))))</f>
        <v/>
      </c>
      <c r="D409" s="52" t="str">
        <f>IF(E409="","",(INDEX(Raw!A:A,MATCH(E409+6000,Raw!T:T,0))))</f>
        <v/>
      </c>
      <c r="E409" s="58" t="str">
        <f>(IFERROR(IF(LARGE(Raw!T:T,A409)-6000&gt;0,LARGE(Raw!T:T,A409)-6000,""),""))</f>
        <v/>
      </c>
      <c r="G409" s="3" t="str">
        <f t="shared" si="19"/>
        <v/>
      </c>
      <c r="H409" s="52" t="str">
        <f>IF(J409="","",(INDEX(Raw!D:D,MATCH(J409+4000,Raw!T:T,0))))</f>
        <v/>
      </c>
      <c r="I409" s="52" t="str">
        <f>IF(J409="","",(INDEX(Raw!A:A,MATCH(J409+4000,Raw!T:T,0))))</f>
        <v/>
      </c>
      <c r="J409" s="58" t="str">
        <f>(IFERROR(IF(LARGE(Raw!T:T,A409+COUNTIF(Raw!C:C,"H"))-4000&gt;0,LARGE(Raw!T:T,A409+COUNTIF(Raw!C:C,"H"))-4000,""),""))</f>
        <v/>
      </c>
      <c r="L409" s="3" t="str">
        <f t="shared" si="20"/>
        <v/>
      </c>
      <c r="M409" s="52" t="str">
        <f>IF(O409="","",(INDEX(Raw!D:D,MATCH(O409+2000,Raw!T:T,0))))</f>
        <v/>
      </c>
      <c r="N409" s="52" t="str">
        <f>IF(O409="","",(INDEX(Raw!A:A,MATCH(O409+2000,Raw!T:T,0))))</f>
        <v/>
      </c>
      <c r="O409" s="58" t="str">
        <f>(IFERROR(IF(LARGE(Raw!T:T,A409+COUNTIF(Raw!C:C,"H")+COUNTIF(Raw!C:C,"S"))-2000&gt;0,LARGE(Raw!T:T,A409+COUNTIF(Raw!C:C,"H")+COUNTIF(Raw!C:C,"S"))-2000,""),""))</f>
        <v/>
      </c>
    </row>
    <row r="410" spans="1:15" x14ac:dyDescent="0.3">
      <c r="A410">
        <v>407</v>
      </c>
      <c r="B410" s="3" t="str">
        <f t="shared" si="18"/>
        <v/>
      </c>
      <c r="C410" s="52" t="str">
        <f>IF(E410="","",(INDEX(Raw!D:D,MATCH(E410+6000,Raw!T:T,0))))</f>
        <v/>
      </c>
      <c r="D410" s="52" t="str">
        <f>IF(E410="","",(INDEX(Raw!A:A,MATCH(E410+6000,Raw!T:T,0))))</f>
        <v/>
      </c>
      <c r="E410" s="58" t="str">
        <f>(IFERROR(IF(LARGE(Raw!T:T,A410)-6000&gt;0,LARGE(Raw!T:T,A410)-6000,""),""))</f>
        <v/>
      </c>
      <c r="G410" s="3" t="str">
        <f t="shared" si="19"/>
        <v/>
      </c>
      <c r="H410" s="52" t="str">
        <f>IF(J410="","",(INDEX(Raw!D:D,MATCH(J410+4000,Raw!T:T,0))))</f>
        <v/>
      </c>
      <c r="I410" s="52" t="str">
        <f>IF(J410="","",(INDEX(Raw!A:A,MATCH(J410+4000,Raw!T:T,0))))</f>
        <v/>
      </c>
      <c r="J410" s="58" t="str">
        <f>(IFERROR(IF(LARGE(Raw!T:T,A410+COUNTIF(Raw!C:C,"H"))-4000&gt;0,LARGE(Raw!T:T,A410+COUNTIF(Raw!C:C,"H"))-4000,""),""))</f>
        <v/>
      </c>
      <c r="L410" s="3" t="str">
        <f t="shared" si="20"/>
        <v/>
      </c>
      <c r="M410" s="52" t="str">
        <f>IF(O410="","",(INDEX(Raw!D:D,MATCH(O410+2000,Raw!T:T,0))))</f>
        <v/>
      </c>
      <c r="N410" s="52" t="str">
        <f>IF(O410="","",(INDEX(Raw!A:A,MATCH(O410+2000,Raw!T:T,0))))</f>
        <v/>
      </c>
      <c r="O410" s="58" t="str">
        <f>(IFERROR(IF(LARGE(Raw!T:T,A410+COUNTIF(Raw!C:C,"H")+COUNTIF(Raw!C:C,"S"))-2000&gt;0,LARGE(Raw!T:T,A410+COUNTIF(Raw!C:C,"H")+COUNTIF(Raw!C:C,"S"))-2000,""),""))</f>
        <v/>
      </c>
    </row>
    <row r="411" spans="1:15" x14ac:dyDescent="0.3">
      <c r="A411">
        <v>408</v>
      </c>
      <c r="B411" s="3" t="str">
        <f t="shared" si="18"/>
        <v/>
      </c>
      <c r="C411" s="52" t="str">
        <f>IF(E411="","",(INDEX(Raw!D:D,MATCH(E411+6000,Raw!T:T,0))))</f>
        <v/>
      </c>
      <c r="D411" s="52" t="str">
        <f>IF(E411="","",(INDEX(Raw!A:A,MATCH(E411+6000,Raw!T:T,0))))</f>
        <v/>
      </c>
      <c r="E411" s="58" t="str">
        <f>(IFERROR(IF(LARGE(Raw!T:T,A411)-6000&gt;0,LARGE(Raw!T:T,A411)-6000,""),""))</f>
        <v/>
      </c>
      <c r="G411" s="3" t="str">
        <f t="shared" si="19"/>
        <v/>
      </c>
      <c r="H411" s="52" t="str">
        <f>IF(J411="","",(INDEX(Raw!D:D,MATCH(J411+4000,Raw!T:T,0))))</f>
        <v/>
      </c>
      <c r="I411" s="52" t="str">
        <f>IF(J411="","",(INDEX(Raw!A:A,MATCH(J411+4000,Raw!T:T,0))))</f>
        <v/>
      </c>
      <c r="J411" s="58" t="str">
        <f>(IFERROR(IF(LARGE(Raw!T:T,A411+COUNTIF(Raw!C:C,"H"))-4000&gt;0,LARGE(Raw!T:T,A411+COUNTIF(Raw!C:C,"H"))-4000,""),""))</f>
        <v/>
      </c>
      <c r="L411" s="3" t="str">
        <f t="shared" si="20"/>
        <v/>
      </c>
      <c r="M411" s="52" t="str">
        <f>IF(O411="","",(INDEX(Raw!D:D,MATCH(O411+2000,Raw!T:T,0))))</f>
        <v/>
      </c>
      <c r="N411" s="52" t="str">
        <f>IF(O411="","",(INDEX(Raw!A:A,MATCH(O411+2000,Raw!T:T,0))))</f>
        <v/>
      </c>
      <c r="O411" s="58" t="str">
        <f>(IFERROR(IF(LARGE(Raw!T:T,A411+COUNTIF(Raw!C:C,"H")+COUNTIF(Raw!C:C,"S"))-2000&gt;0,LARGE(Raw!T:T,A411+COUNTIF(Raw!C:C,"H")+COUNTIF(Raw!C:C,"S"))-2000,""),""))</f>
        <v/>
      </c>
    </row>
    <row r="412" spans="1:15" x14ac:dyDescent="0.3">
      <c r="A412">
        <v>409</v>
      </c>
      <c r="B412" s="3" t="str">
        <f t="shared" si="18"/>
        <v/>
      </c>
      <c r="C412" s="52" t="str">
        <f>IF(E412="","",(INDEX(Raw!D:D,MATCH(E412+6000,Raw!T:T,0))))</f>
        <v/>
      </c>
      <c r="D412" s="52" t="str">
        <f>IF(E412="","",(INDEX(Raw!A:A,MATCH(E412+6000,Raw!T:T,0))))</f>
        <v/>
      </c>
      <c r="E412" s="58" t="str">
        <f>(IFERROR(IF(LARGE(Raw!T:T,A412)-6000&gt;0,LARGE(Raw!T:T,A412)-6000,""),""))</f>
        <v/>
      </c>
      <c r="G412" s="3" t="str">
        <f t="shared" si="19"/>
        <v/>
      </c>
      <c r="H412" s="52" t="str">
        <f>IF(J412="","",(INDEX(Raw!D:D,MATCH(J412+4000,Raw!T:T,0))))</f>
        <v/>
      </c>
      <c r="I412" s="52" t="str">
        <f>IF(J412="","",(INDEX(Raw!A:A,MATCH(J412+4000,Raw!T:T,0))))</f>
        <v/>
      </c>
      <c r="J412" s="58" t="str">
        <f>(IFERROR(IF(LARGE(Raw!T:T,A412+COUNTIF(Raw!C:C,"H"))-4000&gt;0,LARGE(Raw!T:T,A412+COUNTIF(Raw!C:C,"H"))-4000,""),""))</f>
        <v/>
      </c>
      <c r="L412" s="3" t="str">
        <f t="shared" si="20"/>
        <v/>
      </c>
      <c r="M412" s="52" t="str">
        <f>IF(O412="","",(INDEX(Raw!D:D,MATCH(O412+2000,Raw!T:T,0))))</f>
        <v/>
      </c>
      <c r="N412" s="52" t="str">
        <f>IF(O412="","",(INDEX(Raw!A:A,MATCH(O412+2000,Raw!T:T,0))))</f>
        <v/>
      </c>
      <c r="O412" s="58" t="str">
        <f>(IFERROR(IF(LARGE(Raw!T:T,A412+COUNTIF(Raw!C:C,"H")+COUNTIF(Raw!C:C,"S"))-2000&gt;0,LARGE(Raw!T:T,A412+COUNTIF(Raw!C:C,"H")+COUNTIF(Raw!C:C,"S"))-2000,""),""))</f>
        <v/>
      </c>
    </row>
    <row r="413" spans="1:15" x14ac:dyDescent="0.3">
      <c r="A413">
        <v>410</v>
      </c>
      <c r="B413" s="3" t="str">
        <f t="shared" si="18"/>
        <v/>
      </c>
      <c r="C413" s="52" t="str">
        <f>IF(E413="","",(INDEX(Raw!D:D,MATCH(E413+6000,Raw!T:T,0))))</f>
        <v/>
      </c>
      <c r="D413" s="52" t="str">
        <f>IF(E413="","",(INDEX(Raw!A:A,MATCH(E413+6000,Raw!T:T,0))))</f>
        <v/>
      </c>
      <c r="E413" s="58" t="str">
        <f>(IFERROR(IF(LARGE(Raw!T:T,A413)-6000&gt;0,LARGE(Raw!T:T,A413)-6000,""),""))</f>
        <v/>
      </c>
      <c r="G413" s="3" t="str">
        <f t="shared" si="19"/>
        <v/>
      </c>
      <c r="H413" s="52" t="str">
        <f>IF(J413="","",(INDEX(Raw!D:D,MATCH(J413+4000,Raw!T:T,0))))</f>
        <v/>
      </c>
      <c r="I413" s="52" t="str">
        <f>IF(J413="","",(INDEX(Raw!A:A,MATCH(J413+4000,Raw!T:T,0))))</f>
        <v/>
      </c>
      <c r="J413" s="58" t="str">
        <f>(IFERROR(IF(LARGE(Raw!T:T,A413+COUNTIF(Raw!C:C,"H"))-4000&gt;0,LARGE(Raw!T:T,A413+COUNTIF(Raw!C:C,"H"))-4000,""),""))</f>
        <v/>
      </c>
      <c r="L413" s="3" t="str">
        <f t="shared" si="20"/>
        <v/>
      </c>
      <c r="M413" s="52" t="str">
        <f>IF(O413="","",(INDEX(Raw!D:D,MATCH(O413+2000,Raw!T:T,0))))</f>
        <v/>
      </c>
      <c r="N413" s="52" t="str">
        <f>IF(O413="","",(INDEX(Raw!A:A,MATCH(O413+2000,Raw!T:T,0))))</f>
        <v/>
      </c>
      <c r="O413" s="58" t="str">
        <f>(IFERROR(IF(LARGE(Raw!T:T,A413+COUNTIF(Raw!C:C,"H")+COUNTIF(Raw!C:C,"S"))-2000&gt;0,LARGE(Raw!T:T,A413+COUNTIF(Raw!C:C,"H")+COUNTIF(Raw!C:C,"S"))-2000,""),""))</f>
        <v/>
      </c>
    </row>
    <row r="414" spans="1:15" x14ac:dyDescent="0.3">
      <c r="A414">
        <v>411</v>
      </c>
      <c r="B414" s="3" t="str">
        <f t="shared" si="18"/>
        <v/>
      </c>
      <c r="C414" s="52" t="str">
        <f>IF(E414="","",(INDEX(Raw!D:D,MATCH(E414+6000,Raw!T:T,0))))</f>
        <v/>
      </c>
      <c r="D414" s="52" t="str">
        <f>IF(E414="","",(INDEX(Raw!A:A,MATCH(E414+6000,Raw!T:T,0))))</f>
        <v/>
      </c>
      <c r="E414" s="58" t="str">
        <f>(IFERROR(IF(LARGE(Raw!T:T,A414)-6000&gt;0,LARGE(Raw!T:T,A414)-6000,""),""))</f>
        <v/>
      </c>
      <c r="G414" s="3" t="str">
        <f t="shared" si="19"/>
        <v/>
      </c>
      <c r="H414" s="52" t="str">
        <f>IF(J414="","",(INDEX(Raw!D:D,MATCH(J414+4000,Raw!T:T,0))))</f>
        <v/>
      </c>
      <c r="I414" s="52" t="str">
        <f>IF(J414="","",(INDEX(Raw!A:A,MATCH(J414+4000,Raw!T:T,0))))</f>
        <v/>
      </c>
      <c r="J414" s="58" t="str">
        <f>(IFERROR(IF(LARGE(Raw!T:T,A414+COUNTIF(Raw!C:C,"H"))-4000&gt;0,LARGE(Raw!T:T,A414+COUNTIF(Raw!C:C,"H"))-4000,""),""))</f>
        <v/>
      </c>
      <c r="L414" s="3" t="str">
        <f t="shared" si="20"/>
        <v/>
      </c>
      <c r="M414" s="52" t="str">
        <f>IF(O414="","",(INDEX(Raw!D:D,MATCH(O414+2000,Raw!T:T,0))))</f>
        <v/>
      </c>
      <c r="N414" s="52" t="str">
        <f>IF(O414="","",(INDEX(Raw!A:A,MATCH(O414+2000,Raw!T:T,0))))</f>
        <v/>
      </c>
      <c r="O414" s="58" t="str">
        <f>(IFERROR(IF(LARGE(Raw!T:T,A414+COUNTIF(Raw!C:C,"H")+COUNTIF(Raw!C:C,"S"))-2000&gt;0,LARGE(Raw!T:T,A414+COUNTIF(Raw!C:C,"H")+COUNTIF(Raw!C:C,"S"))-2000,""),""))</f>
        <v/>
      </c>
    </row>
    <row r="415" spans="1:15" x14ac:dyDescent="0.3">
      <c r="A415">
        <v>412</v>
      </c>
      <c r="B415" s="3" t="str">
        <f t="shared" si="18"/>
        <v/>
      </c>
      <c r="C415" s="52" t="str">
        <f>IF(E415="","",(INDEX(Raw!D:D,MATCH(E415+6000,Raw!T:T,0))))</f>
        <v/>
      </c>
      <c r="D415" s="52" t="str">
        <f>IF(E415="","",(INDEX(Raw!A:A,MATCH(E415+6000,Raw!T:T,0))))</f>
        <v/>
      </c>
      <c r="E415" s="58" t="str">
        <f>(IFERROR(IF(LARGE(Raw!T:T,A415)-6000&gt;0,LARGE(Raw!T:T,A415)-6000,""),""))</f>
        <v/>
      </c>
      <c r="G415" s="3" t="str">
        <f t="shared" si="19"/>
        <v/>
      </c>
      <c r="H415" s="52" t="str">
        <f>IF(J415="","",(INDEX(Raw!D:D,MATCH(J415+4000,Raw!T:T,0))))</f>
        <v/>
      </c>
      <c r="I415" s="52" t="str">
        <f>IF(J415="","",(INDEX(Raw!A:A,MATCH(J415+4000,Raw!T:T,0))))</f>
        <v/>
      </c>
      <c r="J415" s="58" t="str">
        <f>(IFERROR(IF(LARGE(Raw!T:T,A415+COUNTIF(Raw!C:C,"H"))-4000&gt;0,LARGE(Raw!T:T,A415+COUNTIF(Raw!C:C,"H"))-4000,""),""))</f>
        <v/>
      </c>
      <c r="L415" s="3" t="str">
        <f t="shared" si="20"/>
        <v/>
      </c>
      <c r="M415" s="52" t="str">
        <f>IF(O415="","",(INDEX(Raw!D:D,MATCH(O415+2000,Raw!T:T,0))))</f>
        <v/>
      </c>
      <c r="N415" s="52" t="str">
        <f>IF(O415="","",(INDEX(Raw!A:A,MATCH(O415+2000,Raw!T:T,0))))</f>
        <v/>
      </c>
      <c r="O415" s="58" t="str">
        <f>(IFERROR(IF(LARGE(Raw!T:T,A415+COUNTIF(Raw!C:C,"H")+COUNTIF(Raw!C:C,"S"))-2000&gt;0,LARGE(Raw!T:T,A415+COUNTIF(Raw!C:C,"H")+COUNTIF(Raw!C:C,"S"))-2000,""),""))</f>
        <v/>
      </c>
    </row>
    <row r="416" spans="1:15" x14ac:dyDescent="0.3">
      <c r="A416">
        <v>413</v>
      </c>
      <c r="B416" s="3" t="str">
        <f t="shared" si="18"/>
        <v/>
      </c>
      <c r="C416" s="52" t="str">
        <f>IF(E416="","",(INDEX(Raw!D:D,MATCH(E416+6000,Raw!T:T,0))))</f>
        <v/>
      </c>
      <c r="D416" s="52" t="str">
        <f>IF(E416="","",(INDEX(Raw!A:A,MATCH(E416+6000,Raw!T:T,0))))</f>
        <v/>
      </c>
      <c r="E416" s="58" t="str">
        <f>(IFERROR(IF(LARGE(Raw!T:T,A416)-6000&gt;0,LARGE(Raw!T:T,A416)-6000,""),""))</f>
        <v/>
      </c>
      <c r="G416" s="3" t="str">
        <f t="shared" si="19"/>
        <v/>
      </c>
      <c r="H416" s="52" t="str">
        <f>IF(J416="","",(INDEX(Raw!D:D,MATCH(J416+4000,Raw!T:T,0))))</f>
        <v/>
      </c>
      <c r="I416" s="52" t="str">
        <f>IF(J416="","",(INDEX(Raw!A:A,MATCH(J416+4000,Raw!T:T,0))))</f>
        <v/>
      </c>
      <c r="J416" s="58" t="str">
        <f>(IFERROR(IF(LARGE(Raw!T:T,A416+COUNTIF(Raw!C:C,"H"))-4000&gt;0,LARGE(Raw!T:T,A416+COUNTIF(Raw!C:C,"H"))-4000,""),""))</f>
        <v/>
      </c>
      <c r="L416" s="3" t="str">
        <f t="shared" si="20"/>
        <v/>
      </c>
      <c r="M416" s="52" t="str">
        <f>IF(O416="","",(INDEX(Raw!D:D,MATCH(O416+2000,Raw!T:T,0))))</f>
        <v/>
      </c>
      <c r="N416" s="52" t="str">
        <f>IF(O416="","",(INDEX(Raw!A:A,MATCH(O416+2000,Raw!T:T,0))))</f>
        <v/>
      </c>
      <c r="O416" s="58" t="str">
        <f>(IFERROR(IF(LARGE(Raw!T:T,A416+COUNTIF(Raw!C:C,"H")+COUNTIF(Raw!C:C,"S"))-2000&gt;0,LARGE(Raw!T:T,A416+COUNTIF(Raw!C:C,"H")+COUNTIF(Raw!C:C,"S"))-2000,""),""))</f>
        <v/>
      </c>
    </row>
    <row r="417" spans="1:15" x14ac:dyDescent="0.3">
      <c r="A417">
        <v>414</v>
      </c>
      <c r="B417" s="3" t="str">
        <f t="shared" si="18"/>
        <v/>
      </c>
      <c r="C417" s="52" t="str">
        <f>IF(E417="","",(INDEX(Raw!D:D,MATCH(E417+6000,Raw!T:T,0))))</f>
        <v/>
      </c>
      <c r="D417" s="52" t="str">
        <f>IF(E417="","",(INDEX(Raw!A:A,MATCH(E417+6000,Raw!T:T,0))))</f>
        <v/>
      </c>
      <c r="E417" s="58" t="str">
        <f>(IFERROR(IF(LARGE(Raw!T:T,A417)-6000&gt;0,LARGE(Raw!T:T,A417)-6000,""),""))</f>
        <v/>
      </c>
      <c r="G417" s="3" t="str">
        <f t="shared" si="19"/>
        <v/>
      </c>
      <c r="H417" s="52" t="str">
        <f>IF(J417="","",(INDEX(Raw!D:D,MATCH(J417+4000,Raw!T:T,0))))</f>
        <v/>
      </c>
      <c r="I417" s="52" t="str">
        <f>IF(J417="","",(INDEX(Raw!A:A,MATCH(J417+4000,Raw!T:T,0))))</f>
        <v/>
      </c>
      <c r="J417" s="58" t="str">
        <f>(IFERROR(IF(LARGE(Raw!T:T,A417+COUNTIF(Raw!C:C,"H"))-4000&gt;0,LARGE(Raw!T:T,A417+COUNTIF(Raw!C:C,"H"))-4000,""),""))</f>
        <v/>
      </c>
      <c r="L417" s="3" t="str">
        <f t="shared" si="20"/>
        <v/>
      </c>
      <c r="M417" s="52" t="str">
        <f>IF(O417="","",(INDEX(Raw!D:D,MATCH(O417+2000,Raw!T:T,0))))</f>
        <v/>
      </c>
      <c r="N417" s="52" t="str">
        <f>IF(O417="","",(INDEX(Raw!A:A,MATCH(O417+2000,Raw!T:T,0))))</f>
        <v/>
      </c>
      <c r="O417" s="58" t="str">
        <f>(IFERROR(IF(LARGE(Raw!T:T,A417+COUNTIF(Raw!C:C,"H")+COUNTIF(Raw!C:C,"S"))-2000&gt;0,LARGE(Raw!T:T,A417+COUNTIF(Raw!C:C,"H")+COUNTIF(Raw!C:C,"S"))-2000,""),""))</f>
        <v/>
      </c>
    </row>
    <row r="418" spans="1:15" x14ac:dyDescent="0.3">
      <c r="A418">
        <v>415</v>
      </c>
      <c r="B418" s="3" t="str">
        <f t="shared" si="18"/>
        <v/>
      </c>
      <c r="C418" s="52" t="str">
        <f>IF(E418="","",(INDEX(Raw!D:D,MATCH(E418+6000,Raw!T:T,0))))</f>
        <v/>
      </c>
      <c r="D418" s="52" t="str">
        <f>IF(E418="","",(INDEX(Raw!A:A,MATCH(E418+6000,Raw!T:T,0))))</f>
        <v/>
      </c>
      <c r="E418" s="58" t="str">
        <f>(IFERROR(IF(LARGE(Raw!T:T,A418)-6000&gt;0,LARGE(Raw!T:T,A418)-6000,""),""))</f>
        <v/>
      </c>
      <c r="G418" s="3" t="str">
        <f t="shared" si="19"/>
        <v/>
      </c>
      <c r="H418" s="52" t="str">
        <f>IF(J418="","",(INDEX(Raw!D:D,MATCH(J418+4000,Raw!T:T,0))))</f>
        <v/>
      </c>
      <c r="I418" s="52" t="str">
        <f>IF(J418="","",(INDEX(Raw!A:A,MATCH(J418+4000,Raw!T:T,0))))</f>
        <v/>
      </c>
      <c r="J418" s="58" t="str">
        <f>(IFERROR(IF(LARGE(Raw!T:T,A418+COUNTIF(Raw!C:C,"H"))-4000&gt;0,LARGE(Raw!T:T,A418+COUNTIF(Raw!C:C,"H"))-4000,""),""))</f>
        <v/>
      </c>
      <c r="L418" s="3" t="str">
        <f t="shared" si="20"/>
        <v/>
      </c>
      <c r="M418" s="52" t="str">
        <f>IF(O418="","",(INDEX(Raw!D:D,MATCH(O418+2000,Raw!T:T,0))))</f>
        <v/>
      </c>
      <c r="N418" s="52" t="str">
        <f>IF(O418="","",(INDEX(Raw!A:A,MATCH(O418+2000,Raw!T:T,0))))</f>
        <v/>
      </c>
      <c r="O418" s="58" t="str">
        <f>(IFERROR(IF(LARGE(Raw!T:T,A418+COUNTIF(Raw!C:C,"H")+COUNTIF(Raw!C:C,"S"))-2000&gt;0,LARGE(Raw!T:T,A418+COUNTIF(Raw!C:C,"H")+COUNTIF(Raw!C:C,"S"))-2000,""),""))</f>
        <v/>
      </c>
    </row>
    <row r="419" spans="1:15" x14ac:dyDescent="0.3">
      <c r="A419">
        <v>416</v>
      </c>
      <c r="B419" s="3" t="str">
        <f t="shared" si="18"/>
        <v/>
      </c>
      <c r="C419" s="52" t="str">
        <f>IF(E419="","",(INDEX(Raw!D:D,MATCH(E419+6000,Raw!T:T,0))))</f>
        <v/>
      </c>
      <c r="D419" s="52" t="str">
        <f>IF(E419="","",(INDEX(Raw!A:A,MATCH(E419+6000,Raw!T:T,0))))</f>
        <v/>
      </c>
      <c r="E419" s="58" t="str">
        <f>(IFERROR(IF(LARGE(Raw!T:T,A419)-6000&gt;0,LARGE(Raw!T:T,A419)-6000,""),""))</f>
        <v/>
      </c>
      <c r="G419" s="3" t="str">
        <f t="shared" si="19"/>
        <v/>
      </c>
      <c r="H419" s="52" t="str">
        <f>IF(J419="","",(INDEX(Raw!D:D,MATCH(J419+4000,Raw!T:T,0))))</f>
        <v/>
      </c>
      <c r="I419" s="52" t="str">
        <f>IF(J419="","",(INDEX(Raw!A:A,MATCH(J419+4000,Raw!T:T,0))))</f>
        <v/>
      </c>
      <c r="J419" s="58" t="str">
        <f>(IFERROR(IF(LARGE(Raw!T:T,A419+COUNTIF(Raw!C:C,"H"))-4000&gt;0,LARGE(Raw!T:T,A419+COUNTIF(Raw!C:C,"H"))-4000,""),""))</f>
        <v/>
      </c>
      <c r="L419" s="3" t="str">
        <f t="shared" si="20"/>
        <v/>
      </c>
      <c r="M419" s="52" t="str">
        <f>IF(O419="","",(INDEX(Raw!D:D,MATCH(O419+2000,Raw!T:T,0))))</f>
        <v/>
      </c>
      <c r="N419" s="52" t="str">
        <f>IF(O419="","",(INDEX(Raw!A:A,MATCH(O419+2000,Raw!T:T,0))))</f>
        <v/>
      </c>
      <c r="O419" s="58" t="str">
        <f>(IFERROR(IF(LARGE(Raw!T:T,A419+COUNTIF(Raw!C:C,"H")+COUNTIF(Raw!C:C,"S"))-2000&gt;0,LARGE(Raw!T:T,A419+COUNTIF(Raw!C:C,"H")+COUNTIF(Raw!C:C,"S"))-2000,""),""))</f>
        <v/>
      </c>
    </row>
    <row r="420" spans="1:15" x14ac:dyDescent="0.3">
      <c r="A420">
        <v>417</v>
      </c>
      <c r="B420" s="3" t="str">
        <f t="shared" si="18"/>
        <v/>
      </c>
      <c r="C420" s="52" t="str">
        <f>IF(E420="","",(INDEX(Raw!D:D,MATCH(E420+6000,Raw!T:T,0))))</f>
        <v/>
      </c>
      <c r="D420" s="52" t="str">
        <f>IF(E420="","",(INDEX(Raw!A:A,MATCH(E420+6000,Raw!T:T,0))))</f>
        <v/>
      </c>
      <c r="E420" s="58" t="str">
        <f>(IFERROR(IF(LARGE(Raw!T:T,A420)-6000&gt;0,LARGE(Raw!T:T,A420)-6000,""),""))</f>
        <v/>
      </c>
      <c r="G420" s="3" t="str">
        <f t="shared" si="19"/>
        <v/>
      </c>
      <c r="H420" s="52" t="str">
        <f>IF(J420="","",(INDEX(Raw!D:D,MATCH(J420+4000,Raw!T:T,0))))</f>
        <v/>
      </c>
      <c r="I420" s="52" t="str">
        <f>IF(J420="","",(INDEX(Raw!A:A,MATCH(J420+4000,Raw!T:T,0))))</f>
        <v/>
      </c>
      <c r="J420" s="58" t="str">
        <f>(IFERROR(IF(LARGE(Raw!T:T,A420+COUNTIF(Raw!C:C,"H"))-4000&gt;0,LARGE(Raw!T:T,A420+COUNTIF(Raw!C:C,"H"))-4000,""),""))</f>
        <v/>
      </c>
      <c r="L420" s="3" t="str">
        <f t="shared" si="20"/>
        <v/>
      </c>
      <c r="M420" s="52" t="str">
        <f>IF(O420="","",(INDEX(Raw!D:D,MATCH(O420+2000,Raw!T:T,0))))</f>
        <v/>
      </c>
      <c r="N420" s="52" t="str">
        <f>IF(O420="","",(INDEX(Raw!A:A,MATCH(O420+2000,Raw!T:T,0))))</f>
        <v/>
      </c>
      <c r="O420" s="58" t="str">
        <f>(IFERROR(IF(LARGE(Raw!T:T,A420+COUNTIF(Raw!C:C,"H")+COUNTIF(Raw!C:C,"S"))-2000&gt;0,LARGE(Raw!T:T,A420+COUNTIF(Raw!C:C,"H")+COUNTIF(Raw!C:C,"S"))-2000,""),""))</f>
        <v/>
      </c>
    </row>
    <row r="421" spans="1:15" x14ac:dyDescent="0.3">
      <c r="A421">
        <v>418</v>
      </c>
      <c r="B421" s="3" t="str">
        <f t="shared" si="18"/>
        <v/>
      </c>
      <c r="C421" s="52" t="str">
        <f>IF(E421="","",(INDEX(Raw!D:D,MATCH(E421+6000,Raw!T:T,0))))</f>
        <v/>
      </c>
      <c r="D421" s="52" t="str">
        <f>IF(E421="","",(INDEX(Raw!A:A,MATCH(E421+6000,Raw!T:T,0))))</f>
        <v/>
      </c>
      <c r="E421" s="58" t="str">
        <f>(IFERROR(IF(LARGE(Raw!T:T,A421)-6000&gt;0,LARGE(Raw!T:T,A421)-6000,""),""))</f>
        <v/>
      </c>
      <c r="G421" s="3" t="str">
        <f t="shared" si="19"/>
        <v/>
      </c>
      <c r="H421" s="52" t="str">
        <f>IF(J421="","",(INDEX(Raw!D:D,MATCH(J421+4000,Raw!T:T,0))))</f>
        <v/>
      </c>
      <c r="I421" s="52" t="str">
        <f>IF(J421="","",(INDEX(Raw!A:A,MATCH(J421+4000,Raw!T:T,0))))</f>
        <v/>
      </c>
      <c r="J421" s="58" t="str">
        <f>(IFERROR(IF(LARGE(Raw!T:T,A421+COUNTIF(Raw!C:C,"H"))-4000&gt;0,LARGE(Raw!T:T,A421+COUNTIF(Raw!C:C,"H"))-4000,""),""))</f>
        <v/>
      </c>
      <c r="L421" s="3" t="str">
        <f t="shared" si="20"/>
        <v/>
      </c>
      <c r="M421" s="52" t="str">
        <f>IF(O421="","",(INDEX(Raw!D:D,MATCH(O421+2000,Raw!T:T,0))))</f>
        <v/>
      </c>
      <c r="N421" s="52" t="str">
        <f>IF(O421="","",(INDEX(Raw!A:A,MATCH(O421+2000,Raw!T:T,0))))</f>
        <v/>
      </c>
      <c r="O421" s="58" t="str">
        <f>(IFERROR(IF(LARGE(Raw!T:T,A421+COUNTIF(Raw!C:C,"H")+COUNTIF(Raw!C:C,"S"))-2000&gt;0,LARGE(Raw!T:T,A421+COUNTIF(Raw!C:C,"H")+COUNTIF(Raw!C:C,"S"))-2000,""),""))</f>
        <v/>
      </c>
    </row>
    <row r="422" spans="1:15" x14ac:dyDescent="0.3">
      <c r="A422">
        <v>419</v>
      </c>
      <c r="B422" s="3" t="str">
        <f t="shared" si="18"/>
        <v/>
      </c>
      <c r="C422" s="52" t="str">
        <f>IF(E422="","",(INDEX(Raw!D:D,MATCH(E422+6000,Raw!T:T,0))))</f>
        <v/>
      </c>
      <c r="D422" s="52" t="str">
        <f>IF(E422="","",(INDEX(Raw!A:A,MATCH(E422+6000,Raw!T:T,0))))</f>
        <v/>
      </c>
      <c r="E422" s="58" t="str">
        <f>(IFERROR(IF(LARGE(Raw!T:T,A422)-6000&gt;0,LARGE(Raw!T:T,A422)-6000,""),""))</f>
        <v/>
      </c>
      <c r="G422" s="3" t="str">
        <f t="shared" si="19"/>
        <v/>
      </c>
      <c r="H422" s="52" t="str">
        <f>IF(J422="","",(INDEX(Raw!D:D,MATCH(J422+4000,Raw!T:T,0))))</f>
        <v/>
      </c>
      <c r="I422" s="52" t="str">
        <f>IF(J422="","",(INDEX(Raw!A:A,MATCH(J422+4000,Raw!T:T,0))))</f>
        <v/>
      </c>
      <c r="J422" s="58" t="str">
        <f>(IFERROR(IF(LARGE(Raw!T:T,A422+COUNTIF(Raw!C:C,"H"))-4000&gt;0,LARGE(Raw!T:T,A422+COUNTIF(Raw!C:C,"H"))-4000,""),""))</f>
        <v/>
      </c>
      <c r="L422" s="3" t="str">
        <f t="shared" si="20"/>
        <v/>
      </c>
      <c r="M422" s="52" t="str">
        <f>IF(O422="","",(INDEX(Raw!D:D,MATCH(O422+2000,Raw!T:T,0))))</f>
        <v/>
      </c>
      <c r="N422" s="52" t="str">
        <f>IF(O422="","",(INDEX(Raw!A:A,MATCH(O422+2000,Raw!T:T,0))))</f>
        <v/>
      </c>
      <c r="O422" s="58" t="str">
        <f>(IFERROR(IF(LARGE(Raw!T:T,A422+COUNTIF(Raw!C:C,"H")+COUNTIF(Raw!C:C,"S"))-2000&gt;0,LARGE(Raw!T:T,A422+COUNTIF(Raw!C:C,"H")+COUNTIF(Raw!C:C,"S"))-2000,""),""))</f>
        <v/>
      </c>
    </row>
    <row r="423" spans="1:15" x14ac:dyDescent="0.3">
      <c r="A423">
        <v>420</v>
      </c>
      <c r="B423" s="3" t="str">
        <f t="shared" si="18"/>
        <v/>
      </c>
      <c r="C423" s="52" t="str">
        <f>IF(E423="","",(INDEX(Raw!D:D,MATCH(E423+6000,Raw!T:T,0))))</f>
        <v/>
      </c>
      <c r="D423" s="52" t="str">
        <f>IF(E423="","",(INDEX(Raw!A:A,MATCH(E423+6000,Raw!T:T,0))))</f>
        <v/>
      </c>
      <c r="E423" s="58" t="str">
        <f>(IFERROR(IF(LARGE(Raw!T:T,A423)-6000&gt;0,LARGE(Raw!T:T,A423)-6000,""),""))</f>
        <v/>
      </c>
      <c r="G423" s="3" t="str">
        <f t="shared" si="19"/>
        <v/>
      </c>
      <c r="H423" s="52" t="str">
        <f>IF(J423="","",(INDEX(Raw!D:D,MATCH(J423+4000,Raw!T:T,0))))</f>
        <v/>
      </c>
      <c r="I423" s="52" t="str">
        <f>IF(J423="","",(INDEX(Raw!A:A,MATCH(J423+4000,Raw!T:T,0))))</f>
        <v/>
      </c>
      <c r="J423" s="58" t="str">
        <f>(IFERROR(IF(LARGE(Raw!T:T,A423+COUNTIF(Raw!C:C,"H"))-4000&gt;0,LARGE(Raw!T:T,A423+COUNTIF(Raw!C:C,"H"))-4000,""),""))</f>
        <v/>
      </c>
      <c r="L423" s="3" t="str">
        <f t="shared" si="20"/>
        <v/>
      </c>
      <c r="M423" s="52" t="str">
        <f>IF(O423="","",(INDEX(Raw!D:D,MATCH(O423+2000,Raw!T:T,0))))</f>
        <v/>
      </c>
      <c r="N423" s="52" t="str">
        <f>IF(O423="","",(INDEX(Raw!A:A,MATCH(O423+2000,Raw!T:T,0))))</f>
        <v/>
      </c>
      <c r="O423" s="58" t="str">
        <f>(IFERROR(IF(LARGE(Raw!T:T,A423+COUNTIF(Raw!C:C,"H")+COUNTIF(Raw!C:C,"S"))-2000&gt;0,LARGE(Raw!T:T,A423+COUNTIF(Raw!C:C,"H")+COUNTIF(Raw!C:C,"S"))-2000,""),""))</f>
        <v/>
      </c>
    </row>
    <row r="424" spans="1:15" x14ac:dyDescent="0.3">
      <c r="A424">
        <v>421</v>
      </c>
      <c r="B424" s="3" t="str">
        <f t="shared" si="18"/>
        <v/>
      </c>
      <c r="C424" s="52" t="str">
        <f>IF(E424="","",(INDEX(Raw!D:D,MATCH(E424+6000,Raw!T:T,0))))</f>
        <v/>
      </c>
      <c r="D424" s="52" t="str">
        <f>IF(E424="","",(INDEX(Raw!A:A,MATCH(E424+6000,Raw!T:T,0))))</f>
        <v/>
      </c>
      <c r="E424" s="58" t="str">
        <f>(IFERROR(IF(LARGE(Raw!T:T,A424)-6000&gt;0,LARGE(Raw!T:T,A424)-6000,""),""))</f>
        <v/>
      </c>
      <c r="G424" s="3" t="str">
        <f t="shared" si="19"/>
        <v/>
      </c>
      <c r="H424" s="52" t="str">
        <f>IF(J424="","",(INDEX(Raw!D:D,MATCH(J424+4000,Raw!T:T,0))))</f>
        <v/>
      </c>
      <c r="I424" s="52" t="str">
        <f>IF(J424="","",(INDEX(Raw!A:A,MATCH(J424+4000,Raw!T:T,0))))</f>
        <v/>
      </c>
      <c r="J424" s="58" t="str">
        <f>(IFERROR(IF(LARGE(Raw!T:T,A424+COUNTIF(Raw!C:C,"H"))-4000&gt;0,LARGE(Raw!T:T,A424+COUNTIF(Raw!C:C,"H"))-4000,""),""))</f>
        <v/>
      </c>
      <c r="L424" s="3" t="str">
        <f t="shared" si="20"/>
        <v/>
      </c>
      <c r="M424" s="52" t="str">
        <f>IF(O424="","",(INDEX(Raw!D:D,MATCH(O424+2000,Raw!T:T,0))))</f>
        <v/>
      </c>
      <c r="N424" s="52" t="str">
        <f>IF(O424="","",(INDEX(Raw!A:A,MATCH(O424+2000,Raw!T:T,0))))</f>
        <v/>
      </c>
      <c r="O424" s="58" t="str">
        <f>(IFERROR(IF(LARGE(Raw!T:T,A424+COUNTIF(Raw!C:C,"H")+COUNTIF(Raw!C:C,"S"))-2000&gt;0,LARGE(Raw!T:T,A424+COUNTIF(Raw!C:C,"H")+COUNTIF(Raw!C:C,"S"))-2000,""),""))</f>
        <v/>
      </c>
    </row>
    <row r="425" spans="1:15" x14ac:dyDescent="0.3">
      <c r="A425">
        <v>422</v>
      </c>
      <c r="B425" s="3" t="str">
        <f t="shared" si="18"/>
        <v/>
      </c>
      <c r="C425" s="52" t="str">
        <f>IF(E425="","",(INDEX(Raw!D:D,MATCH(E425+6000,Raw!T:T,0))))</f>
        <v/>
      </c>
      <c r="D425" s="52" t="str">
        <f>IF(E425="","",(INDEX(Raw!A:A,MATCH(E425+6000,Raw!T:T,0))))</f>
        <v/>
      </c>
      <c r="E425" s="58" t="str">
        <f>(IFERROR(IF(LARGE(Raw!T:T,A425)-6000&gt;0,LARGE(Raw!T:T,A425)-6000,""),""))</f>
        <v/>
      </c>
      <c r="G425" s="3" t="str">
        <f t="shared" si="19"/>
        <v/>
      </c>
      <c r="H425" s="52" t="str">
        <f>IF(J425="","",(INDEX(Raw!D:D,MATCH(J425+4000,Raw!T:T,0))))</f>
        <v/>
      </c>
      <c r="I425" s="52" t="str">
        <f>IF(J425="","",(INDEX(Raw!A:A,MATCH(J425+4000,Raw!T:T,0))))</f>
        <v/>
      </c>
      <c r="J425" s="58" t="str">
        <f>(IFERROR(IF(LARGE(Raw!T:T,A425+COUNTIF(Raw!C:C,"H"))-4000&gt;0,LARGE(Raw!T:T,A425+COUNTIF(Raw!C:C,"H"))-4000,""),""))</f>
        <v/>
      </c>
      <c r="L425" s="3" t="str">
        <f t="shared" si="20"/>
        <v/>
      </c>
      <c r="M425" s="52" t="str">
        <f>IF(O425="","",(INDEX(Raw!D:D,MATCH(O425+2000,Raw!T:T,0))))</f>
        <v/>
      </c>
      <c r="N425" s="52" t="str">
        <f>IF(O425="","",(INDEX(Raw!A:A,MATCH(O425+2000,Raw!T:T,0))))</f>
        <v/>
      </c>
      <c r="O425" s="58" t="str">
        <f>(IFERROR(IF(LARGE(Raw!T:T,A425+COUNTIF(Raw!C:C,"H")+COUNTIF(Raw!C:C,"S"))-2000&gt;0,LARGE(Raw!T:T,A425+COUNTIF(Raw!C:C,"H")+COUNTIF(Raw!C:C,"S"))-2000,""),""))</f>
        <v/>
      </c>
    </row>
    <row r="426" spans="1:15" x14ac:dyDescent="0.3">
      <c r="A426">
        <v>423</v>
      </c>
      <c r="B426" s="3" t="str">
        <f t="shared" si="18"/>
        <v/>
      </c>
      <c r="C426" s="52" t="str">
        <f>IF(E426="","",(INDEX(Raw!D:D,MATCH(E426+6000,Raw!T:T,0))))</f>
        <v/>
      </c>
      <c r="D426" s="52" t="str">
        <f>IF(E426="","",(INDEX(Raw!A:A,MATCH(E426+6000,Raw!T:T,0))))</f>
        <v/>
      </c>
      <c r="E426" s="58" t="str">
        <f>(IFERROR(IF(LARGE(Raw!T:T,A426)-6000&gt;0,LARGE(Raw!T:T,A426)-6000,""),""))</f>
        <v/>
      </c>
      <c r="G426" s="3" t="str">
        <f t="shared" si="19"/>
        <v/>
      </c>
      <c r="H426" s="52" t="str">
        <f>IF(J426="","",(INDEX(Raw!D:D,MATCH(J426+4000,Raw!T:T,0))))</f>
        <v/>
      </c>
      <c r="I426" s="52" t="str">
        <f>IF(J426="","",(INDEX(Raw!A:A,MATCH(J426+4000,Raw!T:T,0))))</f>
        <v/>
      </c>
      <c r="J426" s="58" t="str">
        <f>(IFERROR(IF(LARGE(Raw!T:T,A426+COUNTIF(Raw!C:C,"H"))-4000&gt;0,LARGE(Raw!T:T,A426+COUNTIF(Raw!C:C,"H"))-4000,""),""))</f>
        <v/>
      </c>
      <c r="L426" s="3" t="str">
        <f t="shared" si="20"/>
        <v/>
      </c>
      <c r="M426" s="52" t="str">
        <f>IF(O426="","",(INDEX(Raw!D:D,MATCH(O426+2000,Raw!T:T,0))))</f>
        <v/>
      </c>
      <c r="N426" s="52" t="str">
        <f>IF(O426="","",(INDEX(Raw!A:A,MATCH(O426+2000,Raw!T:T,0))))</f>
        <v/>
      </c>
      <c r="O426" s="58" t="str">
        <f>(IFERROR(IF(LARGE(Raw!T:T,A426+COUNTIF(Raw!C:C,"H")+COUNTIF(Raw!C:C,"S"))-2000&gt;0,LARGE(Raw!T:T,A426+COUNTIF(Raw!C:C,"H")+COUNTIF(Raw!C:C,"S"))-2000,""),""))</f>
        <v/>
      </c>
    </row>
    <row r="427" spans="1:15" x14ac:dyDescent="0.3">
      <c r="A427">
        <v>424</v>
      </c>
      <c r="B427" s="3" t="str">
        <f t="shared" si="18"/>
        <v/>
      </c>
      <c r="C427" s="52" t="str">
        <f>IF(E427="","",(INDEX(Raw!D:D,MATCH(E427+6000,Raw!T:T,0))))</f>
        <v/>
      </c>
      <c r="D427" s="52" t="str">
        <f>IF(E427="","",(INDEX(Raw!A:A,MATCH(E427+6000,Raw!T:T,0))))</f>
        <v/>
      </c>
      <c r="E427" s="58" t="str">
        <f>(IFERROR(IF(LARGE(Raw!T:T,A427)-6000&gt;0,LARGE(Raw!T:T,A427)-6000,""),""))</f>
        <v/>
      </c>
      <c r="G427" s="3" t="str">
        <f t="shared" si="19"/>
        <v/>
      </c>
      <c r="H427" s="52" t="str">
        <f>IF(J427="","",(INDEX(Raw!D:D,MATCH(J427+4000,Raw!T:T,0))))</f>
        <v/>
      </c>
      <c r="I427" s="52" t="str">
        <f>IF(J427="","",(INDEX(Raw!A:A,MATCH(J427+4000,Raw!T:T,0))))</f>
        <v/>
      </c>
      <c r="J427" s="58" t="str">
        <f>(IFERROR(IF(LARGE(Raw!T:T,A427+COUNTIF(Raw!C:C,"H"))-4000&gt;0,LARGE(Raw!T:T,A427+COUNTIF(Raw!C:C,"H"))-4000,""),""))</f>
        <v/>
      </c>
      <c r="L427" s="3" t="str">
        <f t="shared" si="20"/>
        <v/>
      </c>
      <c r="M427" s="52" t="str">
        <f>IF(O427="","",(INDEX(Raw!D:D,MATCH(O427+2000,Raw!T:T,0))))</f>
        <v/>
      </c>
      <c r="N427" s="52" t="str">
        <f>IF(O427="","",(INDEX(Raw!A:A,MATCH(O427+2000,Raw!T:T,0))))</f>
        <v/>
      </c>
      <c r="O427" s="58" t="str">
        <f>(IFERROR(IF(LARGE(Raw!T:T,A427+COUNTIF(Raw!C:C,"H")+COUNTIF(Raw!C:C,"S"))-2000&gt;0,LARGE(Raw!T:T,A427+COUNTIF(Raw!C:C,"H")+COUNTIF(Raw!C:C,"S"))-2000,""),""))</f>
        <v/>
      </c>
    </row>
    <row r="428" spans="1:15" x14ac:dyDescent="0.3">
      <c r="A428">
        <v>425</v>
      </c>
      <c r="B428" s="3" t="str">
        <f t="shared" si="18"/>
        <v/>
      </c>
      <c r="C428" s="52" t="str">
        <f>IF(E428="","",(INDEX(Raw!D:D,MATCH(E428+6000,Raw!T:T,0))))</f>
        <v/>
      </c>
      <c r="D428" s="52" t="str">
        <f>IF(E428="","",(INDEX(Raw!A:A,MATCH(E428+6000,Raw!T:T,0))))</f>
        <v/>
      </c>
      <c r="E428" s="58" t="str">
        <f>(IFERROR(IF(LARGE(Raw!T:T,A428)-6000&gt;0,LARGE(Raw!T:T,A428)-6000,""),""))</f>
        <v/>
      </c>
      <c r="G428" s="3" t="str">
        <f t="shared" si="19"/>
        <v/>
      </c>
      <c r="H428" s="52" t="str">
        <f>IF(J428="","",(INDEX(Raw!D:D,MATCH(J428+4000,Raw!T:T,0))))</f>
        <v/>
      </c>
      <c r="I428" s="52" t="str">
        <f>IF(J428="","",(INDEX(Raw!A:A,MATCH(J428+4000,Raw!T:T,0))))</f>
        <v/>
      </c>
      <c r="J428" s="58" t="str">
        <f>(IFERROR(IF(LARGE(Raw!T:T,A428+COUNTIF(Raw!C:C,"H"))-4000&gt;0,LARGE(Raw!T:T,A428+COUNTIF(Raw!C:C,"H"))-4000,""),""))</f>
        <v/>
      </c>
      <c r="L428" s="3" t="str">
        <f t="shared" si="20"/>
        <v/>
      </c>
      <c r="M428" s="52" t="str">
        <f>IF(O428="","",(INDEX(Raw!D:D,MATCH(O428+2000,Raw!T:T,0))))</f>
        <v/>
      </c>
      <c r="N428" s="52" t="str">
        <f>IF(O428="","",(INDEX(Raw!A:A,MATCH(O428+2000,Raw!T:T,0))))</f>
        <v/>
      </c>
      <c r="O428" s="58" t="str">
        <f>(IFERROR(IF(LARGE(Raw!T:T,A428+COUNTIF(Raw!C:C,"H")+COUNTIF(Raw!C:C,"S"))-2000&gt;0,LARGE(Raw!T:T,A428+COUNTIF(Raw!C:C,"H")+COUNTIF(Raw!C:C,"S"))-2000,""),""))</f>
        <v/>
      </c>
    </row>
    <row r="429" spans="1:15" x14ac:dyDescent="0.3">
      <c r="A429">
        <v>426</v>
      </c>
      <c r="B429" s="3" t="str">
        <f t="shared" si="18"/>
        <v/>
      </c>
      <c r="C429" s="52" t="str">
        <f>IF(E429="","",(INDEX(Raw!D:D,MATCH(E429+6000,Raw!T:T,0))))</f>
        <v/>
      </c>
      <c r="D429" s="52" t="str">
        <f>IF(E429="","",(INDEX(Raw!A:A,MATCH(E429+6000,Raw!T:T,0))))</f>
        <v/>
      </c>
      <c r="E429" s="58" t="str">
        <f>(IFERROR(IF(LARGE(Raw!T:T,A429)-6000&gt;0,LARGE(Raw!T:T,A429)-6000,""),""))</f>
        <v/>
      </c>
      <c r="G429" s="3" t="str">
        <f t="shared" si="19"/>
        <v/>
      </c>
      <c r="H429" s="52" t="str">
        <f>IF(J429="","",(INDEX(Raw!D:D,MATCH(J429+4000,Raw!T:T,0))))</f>
        <v/>
      </c>
      <c r="I429" s="52" t="str">
        <f>IF(J429="","",(INDEX(Raw!A:A,MATCH(J429+4000,Raw!T:T,0))))</f>
        <v/>
      </c>
      <c r="J429" s="58" t="str">
        <f>(IFERROR(IF(LARGE(Raw!T:T,A429+COUNTIF(Raw!C:C,"H"))-4000&gt;0,LARGE(Raw!T:T,A429+COUNTIF(Raw!C:C,"H"))-4000,""),""))</f>
        <v/>
      </c>
      <c r="L429" s="3" t="str">
        <f t="shared" si="20"/>
        <v/>
      </c>
      <c r="M429" s="52" t="str">
        <f>IF(O429="","",(INDEX(Raw!D:D,MATCH(O429+2000,Raw!T:T,0))))</f>
        <v/>
      </c>
      <c r="N429" s="52" t="str">
        <f>IF(O429="","",(INDEX(Raw!A:A,MATCH(O429+2000,Raw!T:T,0))))</f>
        <v/>
      </c>
      <c r="O429" s="58" t="str">
        <f>(IFERROR(IF(LARGE(Raw!T:T,A429+COUNTIF(Raw!C:C,"H")+COUNTIF(Raw!C:C,"S"))-2000&gt;0,LARGE(Raw!T:T,A429+COUNTIF(Raw!C:C,"H")+COUNTIF(Raw!C:C,"S"))-2000,""),""))</f>
        <v/>
      </c>
    </row>
    <row r="430" spans="1:15" x14ac:dyDescent="0.3">
      <c r="A430">
        <v>427</v>
      </c>
      <c r="B430" s="3" t="str">
        <f t="shared" si="18"/>
        <v/>
      </c>
      <c r="C430" s="52" t="str">
        <f>IF(E430="","",(INDEX(Raw!D:D,MATCH(E430+6000,Raw!T:T,0))))</f>
        <v/>
      </c>
      <c r="D430" s="52" t="str">
        <f>IF(E430="","",(INDEX(Raw!A:A,MATCH(E430+6000,Raw!T:T,0))))</f>
        <v/>
      </c>
      <c r="E430" s="58" t="str">
        <f>(IFERROR(IF(LARGE(Raw!T:T,A430)-6000&gt;0,LARGE(Raw!T:T,A430)-6000,""),""))</f>
        <v/>
      </c>
      <c r="G430" s="3" t="str">
        <f t="shared" si="19"/>
        <v/>
      </c>
      <c r="H430" s="52" t="str">
        <f>IF(J430="","",(INDEX(Raw!D:D,MATCH(J430+4000,Raw!T:T,0))))</f>
        <v/>
      </c>
      <c r="I430" s="52" t="str">
        <f>IF(J430="","",(INDEX(Raw!A:A,MATCH(J430+4000,Raw!T:T,0))))</f>
        <v/>
      </c>
      <c r="J430" s="58" t="str">
        <f>(IFERROR(IF(LARGE(Raw!T:T,A430+COUNTIF(Raw!C:C,"H"))-4000&gt;0,LARGE(Raw!T:T,A430+COUNTIF(Raw!C:C,"H"))-4000,""),""))</f>
        <v/>
      </c>
      <c r="L430" s="3" t="str">
        <f t="shared" si="20"/>
        <v/>
      </c>
      <c r="M430" s="52" t="str">
        <f>IF(O430="","",(INDEX(Raw!D:D,MATCH(O430+2000,Raw!T:T,0))))</f>
        <v/>
      </c>
      <c r="N430" s="52" t="str">
        <f>IF(O430="","",(INDEX(Raw!A:A,MATCH(O430+2000,Raw!T:T,0))))</f>
        <v/>
      </c>
      <c r="O430" s="58" t="str">
        <f>(IFERROR(IF(LARGE(Raw!T:T,A430+COUNTIF(Raw!C:C,"H")+COUNTIF(Raw!C:C,"S"))-2000&gt;0,LARGE(Raw!T:T,A430+COUNTIF(Raw!C:C,"H")+COUNTIF(Raw!C:C,"S"))-2000,""),""))</f>
        <v/>
      </c>
    </row>
    <row r="431" spans="1:15" x14ac:dyDescent="0.3">
      <c r="A431">
        <v>428</v>
      </c>
      <c r="B431" s="3" t="str">
        <f t="shared" si="18"/>
        <v/>
      </c>
      <c r="C431" s="52" t="str">
        <f>IF(E431="","",(INDEX(Raw!D:D,MATCH(E431+6000,Raw!T:T,0))))</f>
        <v/>
      </c>
      <c r="D431" s="52" t="str">
        <f>IF(E431="","",(INDEX(Raw!A:A,MATCH(E431+6000,Raw!T:T,0))))</f>
        <v/>
      </c>
      <c r="E431" s="58" t="str">
        <f>(IFERROR(IF(LARGE(Raw!T:T,A431)-6000&gt;0,LARGE(Raw!T:T,A431)-6000,""),""))</f>
        <v/>
      </c>
      <c r="G431" s="3" t="str">
        <f t="shared" si="19"/>
        <v/>
      </c>
      <c r="H431" s="52" t="str">
        <f>IF(J431="","",(INDEX(Raw!D:D,MATCH(J431+4000,Raw!T:T,0))))</f>
        <v/>
      </c>
      <c r="I431" s="52" t="str">
        <f>IF(J431="","",(INDEX(Raw!A:A,MATCH(J431+4000,Raw!T:T,0))))</f>
        <v/>
      </c>
      <c r="J431" s="58" t="str">
        <f>(IFERROR(IF(LARGE(Raw!T:T,A431+COUNTIF(Raw!C:C,"H"))-4000&gt;0,LARGE(Raw!T:T,A431+COUNTIF(Raw!C:C,"H"))-4000,""),""))</f>
        <v/>
      </c>
      <c r="L431" s="3" t="str">
        <f t="shared" si="20"/>
        <v/>
      </c>
      <c r="M431" s="52" t="str">
        <f>IF(O431="","",(INDEX(Raw!D:D,MATCH(O431+2000,Raw!T:T,0))))</f>
        <v/>
      </c>
      <c r="N431" s="52" t="str">
        <f>IF(O431="","",(INDEX(Raw!A:A,MATCH(O431+2000,Raw!T:T,0))))</f>
        <v/>
      </c>
      <c r="O431" s="58" t="str">
        <f>(IFERROR(IF(LARGE(Raw!T:T,A431+COUNTIF(Raw!C:C,"H")+COUNTIF(Raw!C:C,"S"))-2000&gt;0,LARGE(Raw!T:T,A431+COUNTIF(Raw!C:C,"H")+COUNTIF(Raw!C:C,"S"))-2000,""),""))</f>
        <v/>
      </c>
    </row>
    <row r="432" spans="1:15" x14ac:dyDescent="0.3">
      <c r="A432">
        <v>429</v>
      </c>
      <c r="B432" s="3" t="str">
        <f t="shared" si="18"/>
        <v/>
      </c>
      <c r="C432" s="52" t="str">
        <f>IF(E432="","",(INDEX(Raw!D:D,MATCH(E432+6000,Raw!T:T,0))))</f>
        <v/>
      </c>
      <c r="D432" s="52" t="str">
        <f>IF(E432="","",(INDEX(Raw!A:A,MATCH(E432+6000,Raw!T:T,0))))</f>
        <v/>
      </c>
      <c r="E432" s="58" t="str">
        <f>(IFERROR(IF(LARGE(Raw!T:T,A432)-6000&gt;0,LARGE(Raw!T:T,A432)-6000,""),""))</f>
        <v/>
      </c>
      <c r="G432" s="3" t="str">
        <f t="shared" si="19"/>
        <v/>
      </c>
      <c r="H432" s="52" t="str">
        <f>IF(J432="","",(INDEX(Raw!D:D,MATCH(J432+4000,Raw!T:T,0))))</f>
        <v/>
      </c>
      <c r="I432" s="52" t="str">
        <f>IF(J432="","",(INDEX(Raw!A:A,MATCH(J432+4000,Raw!T:T,0))))</f>
        <v/>
      </c>
      <c r="J432" s="58" t="str">
        <f>(IFERROR(IF(LARGE(Raw!T:T,A432+COUNTIF(Raw!C:C,"H"))-4000&gt;0,LARGE(Raw!T:T,A432+COUNTIF(Raw!C:C,"H"))-4000,""),""))</f>
        <v/>
      </c>
      <c r="L432" s="3" t="str">
        <f t="shared" si="20"/>
        <v/>
      </c>
      <c r="M432" s="52" t="str">
        <f>IF(O432="","",(INDEX(Raw!D:D,MATCH(O432+2000,Raw!T:T,0))))</f>
        <v/>
      </c>
      <c r="N432" s="52" t="str">
        <f>IF(O432="","",(INDEX(Raw!A:A,MATCH(O432+2000,Raw!T:T,0))))</f>
        <v/>
      </c>
      <c r="O432" s="58" t="str">
        <f>(IFERROR(IF(LARGE(Raw!T:T,A432+COUNTIF(Raw!C:C,"H")+COUNTIF(Raw!C:C,"S"))-2000&gt;0,LARGE(Raw!T:T,A432+COUNTIF(Raw!C:C,"H")+COUNTIF(Raw!C:C,"S"))-2000,""),""))</f>
        <v/>
      </c>
    </row>
    <row r="433" spans="1:15" x14ac:dyDescent="0.3">
      <c r="A433">
        <v>430</v>
      </c>
      <c r="B433" s="3" t="str">
        <f t="shared" si="18"/>
        <v/>
      </c>
      <c r="C433" s="52" t="str">
        <f>IF(E433="","",(INDEX(Raw!D:D,MATCH(E433+6000,Raw!T:T,0))))</f>
        <v/>
      </c>
      <c r="D433" s="52" t="str">
        <f>IF(E433="","",(INDEX(Raw!A:A,MATCH(E433+6000,Raw!T:T,0))))</f>
        <v/>
      </c>
      <c r="E433" s="58" t="str">
        <f>(IFERROR(IF(LARGE(Raw!T:T,A433)-6000&gt;0,LARGE(Raw!T:T,A433)-6000,""),""))</f>
        <v/>
      </c>
      <c r="G433" s="3" t="str">
        <f t="shared" si="19"/>
        <v/>
      </c>
      <c r="H433" s="52" t="str">
        <f>IF(J433="","",(INDEX(Raw!D:D,MATCH(J433+4000,Raw!T:T,0))))</f>
        <v/>
      </c>
      <c r="I433" s="52" t="str">
        <f>IF(J433="","",(INDEX(Raw!A:A,MATCH(J433+4000,Raw!T:T,0))))</f>
        <v/>
      </c>
      <c r="J433" s="58" t="str">
        <f>(IFERROR(IF(LARGE(Raw!T:T,A433+COUNTIF(Raw!C:C,"H"))-4000&gt;0,LARGE(Raw!T:T,A433+COUNTIF(Raw!C:C,"H"))-4000,""),""))</f>
        <v/>
      </c>
      <c r="L433" s="3" t="str">
        <f t="shared" si="20"/>
        <v/>
      </c>
      <c r="M433" s="52" t="str">
        <f>IF(O433="","",(INDEX(Raw!D:D,MATCH(O433+2000,Raw!T:T,0))))</f>
        <v/>
      </c>
      <c r="N433" s="52" t="str">
        <f>IF(O433="","",(INDEX(Raw!A:A,MATCH(O433+2000,Raw!T:T,0))))</f>
        <v/>
      </c>
      <c r="O433" s="58" t="str">
        <f>(IFERROR(IF(LARGE(Raw!T:T,A433+COUNTIF(Raw!C:C,"H")+COUNTIF(Raw!C:C,"S"))-2000&gt;0,LARGE(Raw!T:T,A433+COUNTIF(Raw!C:C,"H")+COUNTIF(Raw!C:C,"S"))-2000,""),""))</f>
        <v/>
      </c>
    </row>
    <row r="434" spans="1:15" x14ac:dyDescent="0.3">
      <c r="A434">
        <v>431</v>
      </c>
      <c r="B434" s="3" t="str">
        <f t="shared" si="18"/>
        <v/>
      </c>
      <c r="C434" s="52" t="str">
        <f>IF(E434="","",(INDEX(Raw!D:D,MATCH(E434+6000,Raw!T:T,0))))</f>
        <v/>
      </c>
      <c r="D434" s="52" t="str">
        <f>IF(E434="","",(INDEX(Raw!A:A,MATCH(E434+6000,Raw!T:T,0))))</f>
        <v/>
      </c>
      <c r="E434" s="58" t="str">
        <f>(IFERROR(IF(LARGE(Raw!T:T,A434)-6000&gt;0,LARGE(Raw!T:T,A434)-6000,""),""))</f>
        <v/>
      </c>
      <c r="G434" s="3" t="str">
        <f t="shared" si="19"/>
        <v/>
      </c>
      <c r="H434" s="52" t="str">
        <f>IF(J434="","",(INDEX(Raw!D:D,MATCH(J434+4000,Raw!T:T,0))))</f>
        <v/>
      </c>
      <c r="I434" s="52" t="str">
        <f>IF(J434="","",(INDEX(Raw!A:A,MATCH(J434+4000,Raw!T:T,0))))</f>
        <v/>
      </c>
      <c r="J434" s="58" t="str">
        <f>(IFERROR(IF(LARGE(Raw!T:T,A434+COUNTIF(Raw!C:C,"H"))-4000&gt;0,LARGE(Raw!T:T,A434+COUNTIF(Raw!C:C,"H"))-4000,""),""))</f>
        <v/>
      </c>
      <c r="L434" s="3" t="str">
        <f t="shared" si="20"/>
        <v/>
      </c>
      <c r="M434" s="52" t="str">
        <f>IF(O434="","",(INDEX(Raw!D:D,MATCH(O434+2000,Raw!T:T,0))))</f>
        <v/>
      </c>
      <c r="N434" s="52" t="str">
        <f>IF(O434="","",(INDEX(Raw!A:A,MATCH(O434+2000,Raw!T:T,0))))</f>
        <v/>
      </c>
      <c r="O434" s="58" t="str">
        <f>(IFERROR(IF(LARGE(Raw!T:T,A434+COUNTIF(Raw!C:C,"H")+COUNTIF(Raw!C:C,"S"))-2000&gt;0,LARGE(Raw!T:T,A434+COUNTIF(Raw!C:C,"H")+COUNTIF(Raw!C:C,"S"))-2000,""),""))</f>
        <v/>
      </c>
    </row>
    <row r="435" spans="1:15" x14ac:dyDescent="0.3">
      <c r="A435">
        <v>432</v>
      </c>
      <c r="B435" s="3" t="str">
        <f t="shared" si="18"/>
        <v/>
      </c>
      <c r="C435" s="52" t="str">
        <f>IF(E435="","",(INDEX(Raw!D:D,MATCH(E435+6000,Raw!T:T,0))))</f>
        <v/>
      </c>
      <c r="D435" s="52" t="str">
        <f>IF(E435="","",(INDEX(Raw!A:A,MATCH(E435+6000,Raw!T:T,0))))</f>
        <v/>
      </c>
      <c r="E435" s="58" t="str">
        <f>(IFERROR(IF(LARGE(Raw!T:T,A435)-6000&gt;0,LARGE(Raw!T:T,A435)-6000,""),""))</f>
        <v/>
      </c>
      <c r="G435" s="3" t="str">
        <f t="shared" si="19"/>
        <v/>
      </c>
      <c r="H435" s="52" t="str">
        <f>IF(J435="","",(INDEX(Raw!D:D,MATCH(J435+4000,Raw!T:T,0))))</f>
        <v/>
      </c>
      <c r="I435" s="52" t="str">
        <f>IF(J435="","",(INDEX(Raw!A:A,MATCH(J435+4000,Raw!T:T,0))))</f>
        <v/>
      </c>
      <c r="J435" s="58" t="str">
        <f>(IFERROR(IF(LARGE(Raw!T:T,A435+COUNTIF(Raw!C:C,"H"))-4000&gt;0,LARGE(Raw!T:T,A435+COUNTIF(Raw!C:C,"H"))-4000,""),""))</f>
        <v/>
      </c>
      <c r="L435" s="3" t="str">
        <f t="shared" si="20"/>
        <v/>
      </c>
      <c r="M435" s="52" t="str">
        <f>IF(O435="","",(INDEX(Raw!D:D,MATCH(O435+2000,Raw!T:T,0))))</f>
        <v/>
      </c>
      <c r="N435" s="52" t="str">
        <f>IF(O435="","",(INDEX(Raw!A:A,MATCH(O435+2000,Raw!T:T,0))))</f>
        <v/>
      </c>
      <c r="O435" s="58" t="str">
        <f>(IFERROR(IF(LARGE(Raw!T:T,A435+COUNTIF(Raw!C:C,"H")+COUNTIF(Raw!C:C,"S"))-2000&gt;0,LARGE(Raw!T:T,A435+COUNTIF(Raw!C:C,"H")+COUNTIF(Raw!C:C,"S"))-2000,""),""))</f>
        <v/>
      </c>
    </row>
    <row r="436" spans="1:15" x14ac:dyDescent="0.3">
      <c r="A436">
        <v>433</v>
      </c>
      <c r="B436" s="3" t="str">
        <f t="shared" si="18"/>
        <v/>
      </c>
      <c r="C436" s="52" t="str">
        <f>IF(E436="","",(INDEX(Raw!D:D,MATCH(E436+6000,Raw!T:T,0))))</f>
        <v/>
      </c>
      <c r="D436" s="52" t="str">
        <f>IF(E436="","",(INDEX(Raw!A:A,MATCH(E436+6000,Raw!T:T,0))))</f>
        <v/>
      </c>
      <c r="E436" s="58" t="str">
        <f>(IFERROR(IF(LARGE(Raw!T:T,A436)-6000&gt;0,LARGE(Raw!T:T,A436)-6000,""),""))</f>
        <v/>
      </c>
      <c r="G436" s="3" t="str">
        <f t="shared" si="19"/>
        <v/>
      </c>
      <c r="H436" s="52" t="str">
        <f>IF(J436="","",(INDEX(Raw!D:D,MATCH(J436+4000,Raw!T:T,0))))</f>
        <v/>
      </c>
      <c r="I436" s="52" t="str">
        <f>IF(J436="","",(INDEX(Raw!A:A,MATCH(J436+4000,Raw!T:T,0))))</f>
        <v/>
      </c>
      <c r="J436" s="58" t="str">
        <f>(IFERROR(IF(LARGE(Raw!T:T,A436+COUNTIF(Raw!C:C,"H"))-4000&gt;0,LARGE(Raw!T:T,A436+COUNTIF(Raw!C:C,"H"))-4000,""),""))</f>
        <v/>
      </c>
      <c r="L436" s="3" t="str">
        <f t="shared" si="20"/>
        <v/>
      </c>
      <c r="M436" s="52" t="str">
        <f>IF(O436="","",(INDEX(Raw!D:D,MATCH(O436+2000,Raw!T:T,0))))</f>
        <v/>
      </c>
      <c r="N436" s="52" t="str">
        <f>IF(O436="","",(INDEX(Raw!A:A,MATCH(O436+2000,Raw!T:T,0))))</f>
        <v/>
      </c>
      <c r="O436" s="58" t="str">
        <f>(IFERROR(IF(LARGE(Raw!T:T,A436+COUNTIF(Raw!C:C,"H")+COUNTIF(Raw!C:C,"S"))-2000&gt;0,LARGE(Raw!T:T,A436+COUNTIF(Raw!C:C,"H")+COUNTIF(Raw!C:C,"S"))-2000,""),""))</f>
        <v/>
      </c>
    </row>
    <row r="437" spans="1:15" x14ac:dyDescent="0.3">
      <c r="A437">
        <v>434</v>
      </c>
      <c r="B437" s="3" t="str">
        <f t="shared" si="18"/>
        <v/>
      </c>
      <c r="C437" s="52" t="str">
        <f>IF(E437="","",(INDEX(Raw!D:D,MATCH(E437+6000,Raw!T:T,0))))</f>
        <v/>
      </c>
      <c r="D437" s="52" t="str">
        <f>IF(E437="","",(INDEX(Raw!A:A,MATCH(E437+6000,Raw!T:T,0))))</f>
        <v/>
      </c>
      <c r="E437" s="58" t="str">
        <f>(IFERROR(IF(LARGE(Raw!T:T,A437)-6000&gt;0,LARGE(Raw!T:T,A437)-6000,""),""))</f>
        <v/>
      </c>
      <c r="G437" s="3" t="str">
        <f t="shared" si="19"/>
        <v/>
      </c>
      <c r="H437" s="52" t="str">
        <f>IF(J437="","",(INDEX(Raw!D:D,MATCH(J437+4000,Raw!T:T,0))))</f>
        <v/>
      </c>
      <c r="I437" s="52" t="str">
        <f>IF(J437="","",(INDEX(Raw!A:A,MATCH(J437+4000,Raw!T:T,0))))</f>
        <v/>
      </c>
      <c r="J437" s="58" t="str">
        <f>(IFERROR(IF(LARGE(Raw!T:T,A437+COUNTIF(Raw!C:C,"H"))-4000&gt;0,LARGE(Raw!T:T,A437+COUNTIF(Raw!C:C,"H"))-4000,""),""))</f>
        <v/>
      </c>
      <c r="L437" s="3" t="str">
        <f t="shared" si="20"/>
        <v/>
      </c>
      <c r="M437" s="52" t="str">
        <f>IF(O437="","",(INDEX(Raw!D:D,MATCH(O437+2000,Raw!T:T,0))))</f>
        <v/>
      </c>
      <c r="N437" s="52" t="str">
        <f>IF(O437="","",(INDEX(Raw!A:A,MATCH(O437+2000,Raw!T:T,0))))</f>
        <v/>
      </c>
      <c r="O437" s="58" t="str">
        <f>(IFERROR(IF(LARGE(Raw!T:T,A437+COUNTIF(Raw!C:C,"H")+COUNTIF(Raw!C:C,"S"))-2000&gt;0,LARGE(Raw!T:T,A437+COUNTIF(Raw!C:C,"H")+COUNTIF(Raw!C:C,"S"))-2000,""),""))</f>
        <v/>
      </c>
    </row>
    <row r="438" spans="1:15" x14ac:dyDescent="0.3">
      <c r="A438">
        <v>435</v>
      </c>
      <c r="B438" s="3" t="str">
        <f t="shared" si="18"/>
        <v/>
      </c>
      <c r="C438" s="52" t="str">
        <f>IF(E438="","",(INDEX(Raw!D:D,MATCH(E438+6000,Raw!T:T,0))))</f>
        <v/>
      </c>
      <c r="D438" s="52" t="str">
        <f>IF(E438="","",(INDEX(Raw!A:A,MATCH(E438+6000,Raw!T:T,0))))</f>
        <v/>
      </c>
      <c r="E438" s="58" t="str">
        <f>(IFERROR(IF(LARGE(Raw!T:T,A438)-6000&gt;0,LARGE(Raw!T:T,A438)-6000,""),""))</f>
        <v/>
      </c>
      <c r="G438" s="3" t="str">
        <f t="shared" si="19"/>
        <v/>
      </c>
      <c r="H438" s="52" t="str">
        <f>IF(J438="","",(INDEX(Raw!D:D,MATCH(J438+4000,Raw!T:T,0))))</f>
        <v/>
      </c>
      <c r="I438" s="52" t="str">
        <f>IF(J438="","",(INDEX(Raw!A:A,MATCH(J438+4000,Raw!T:T,0))))</f>
        <v/>
      </c>
      <c r="J438" s="58" t="str">
        <f>(IFERROR(IF(LARGE(Raw!T:T,A438+COUNTIF(Raw!C:C,"H"))-4000&gt;0,LARGE(Raw!T:T,A438+COUNTIF(Raw!C:C,"H"))-4000,""),""))</f>
        <v/>
      </c>
      <c r="L438" s="3" t="str">
        <f t="shared" si="20"/>
        <v/>
      </c>
      <c r="M438" s="52" t="str">
        <f>IF(O438="","",(INDEX(Raw!D:D,MATCH(O438+2000,Raw!T:T,0))))</f>
        <v/>
      </c>
      <c r="N438" s="52" t="str">
        <f>IF(O438="","",(INDEX(Raw!A:A,MATCH(O438+2000,Raw!T:T,0))))</f>
        <v/>
      </c>
      <c r="O438" s="58" t="str">
        <f>(IFERROR(IF(LARGE(Raw!T:T,A438+COUNTIF(Raw!C:C,"H")+COUNTIF(Raw!C:C,"S"))-2000&gt;0,LARGE(Raw!T:T,A438+COUNTIF(Raw!C:C,"H")+COUNTIF(Raw!C:C,"S"))-2000,""),""))</f>
        <v/>
      </c>
    </row>
    <row r="439" spans="1:15" x14ac:dyDescent="0.3">
      <c r="A439">
        <v>436</v>
      </c>
      <c r="B439" s="3" t="str">
        <f t="shared" si="18"/>
        <v/>
      </c>
      <c r="C439" s="52" t="str">
        <f>IF(E439="","",(INDEX(Raw!D:D,MATCH(E439+6000,Raw!T:T,0))))</f>
        <v/>
      </c>
      <c r="D439" s="52" t="str">
        <f>IF(E439="","",(INDEX(Raw!A:A,MATCH(E439+6000,Raw!T:T,0))))</f>
        <v/>
      </c>
      <c r="E439" s="58" t="str">
        <f>(IFERROR(IF(LARGE(Raw!T:T,A439)-6000&gt;0,LARGE(Raw!T:T,A439)-6000,""),""))</f>
        <v/>
      </c>
      <c r="G439" s="3" t="str">
        <f t="shared" si="19"/>
        <v/>
      </c>
      <c r="H439" s="52" t="str">
        <f>IF(J439="","",(INDEX(Raw!D:D,MATCH(J439+4000,Raw!T:T,0))))</f>
        <v/>
      </c>
      <c r="I439" s="52" t="str">
        <f>IF(J439="","",(INDEX(Raw!A:A,MATCH(J439+4000,Raw!T:T,0))))</f>
        <v/>
      </c>
      <c r="J439" s="58" t="str">
        <f>(IFERROR(IF(LARGE(Raw!T:T,A439+COUNTIF(Raw!C:C,"H"))-4000&gt;0,LARGE(Raw!T:T,A439+COUNTIF(Raw!C:C,"H"))-4000,""),""))</f>
        <v/>
      </c>
      <c r="L439" s="3" t="str">
        <f t="shared" si="20"/>
        <v/>
      </c>
      <c r="M439" s="52" t="str">
        <f>IF(O439="","",(INDEX(Raw!D:D,MATCH(O439+2000,Raw!T:T,0))))</f>
        <v/>
      </c>
      <c r="N439" s="52" t="str">
        <f>IF(O439="","",(INDEX(Raw!A:A,MATCH(O439+2000,Raw!T:T,0))))</f>
        <v/>
      </c>
      <c r="O439" s="58" t="str">
        <f>(IFERROR(IF(LARGE(Raw!T:T,A439+COUNTIF(Raw!C:C,"H")+COUNTIF(Raw!C:C,"S"))-2000&gt;0,LARGE(Raw!T:T,A439+COUNTIF(Raw!C:C,"H")+COUNTIF(Raw!C:C,"S"))-2000,""),""))</f>
        <v/>
      </c>
    </row>
    <row r="440" spans="1:15" x14ac:dyDescent="0.3">
      <c r="A440">
        <v>437</v>
      </c>
      <c r="B440" s="3" t="str">
        <f t="shared" si="18"/>
        <v/>
      </c>
      <c r="C440" s="52" t="str">
        <f>IF(E440="","",(INDEX(Raw!D:D,MATCH(E440+6000,Raw!T:T,0))))</f>
        <v/>
      </c>
      <c r="D440" s="52" t="str">
        <f>IF(E440="","",(INDEX(Raw!A:A,MATCH(E440+6000,Raw!T:T,0))))</f>
        <v/>
      </c>
      <c r="E440" s="58" t="str">
        <f>(IFERROR(IF(LARGE(Raw!T:T,A440)-6000&gt;0,LARGE(Raw!T:T,A440)-6000,""),""))</f>
        <v/>
      </c>
      <c r="G440" s="3" t="str">
        <f t="shared" si="19"/>
        <v/>
      </c>
      <c r="H440" s="52" t="str">
        <f>IF(J440="","",(INDEX(Raw!D:D,MATCH(J440+4000,Raw!T:T,0))))</f>
        <v/>
      </c>
      <c r="I440" s="52" t="str">
        <f>IF(J440="","",(INDEX(Raw!A:A,MATCH(J440+4000,Raw!T:T,0))))</f>
        <v/>
      </c>
      <c r="J440" s="58" t="str">
        <f>(IFERROR(IF(LARGE(Raw!T:T,A440+COUNTIF(Raw!C:C,"H"))-4000&gt;0,LARGE(Raw!T:T,A440+COUNTIF(Raw!C:C,"H"))-4000,""),""))</f>
        <v/>
      </c>
      <c r="L440" s="3" t="str">
        <f t="shared" si="20"/>
        <v/>
      </c>
      <c r="M440" s="52" t="str">
        <f>IF(O440="","",(INDEX(Raw!D:D,MATCH(O440+2000,Raw!T:T,0))))</f>
        <v/>
      </c>
      <c r="N440" s="52" t="str">
        <f>IF(O440="","",(INDEX(Raw!A:A,MATCH(O440+2000,Raw!T:T,0))))</f>
        <v/>
      </c>
      <c r="O440" s="58" t="str">
        <f>(IFERROR(IF(LARGE(Raw!T:T,A440+COUNTIF(Raw!C:C,"H")+COUNTIF(Raw!C:C,"S"))-2000&gt;0,LARGE(Raw!T:T,A440+COUNTIF(Raw!C:C,"H")+COUNTIF(Raw!C:C,"S"))-2000,""),""))</f>
        <v/>
      </c>
    </row>
    <row r="441" spans="1:15" x14ac:dyDescent="0.3">
      <c r="A441">
        <v>438</v>
      </c>
      <c r="B441" s="3" t="str">
        <f t="shared" si="18"/>
        <v/>
      </c>
      <c r="C441" s="52" t="str">
        <f>IF(E441="","",(INDEX(Raw!D:D,MATCH(E441+6000,Raw!T:T,0))))</f>
        <v/>
      </c>
      <c r="D441" s="52" t="str">
        <f>IF(E441="","",(INDEX(Raw!A:A,MATCH(E441+6000,Raw!T:T,0))))</f>
        <v/>
      </c>
      <c r="E441" s="58" t="str">
        <f>(IFERROR(IF(LARGE(Raw!T:T,A441)-6000&gt;0,LARGE(Raw!T:T,A441)-6000,""),""))</f>
        <v/>
      </c>
      <c r="G441" s="3" t="str">
        <f t="shared" si="19"/>
        <v/>
      </c>
      <c r="H441" s="52" t="str">
        <f>IF(J441="","",(INDEX(Raw!D:D,MATCH(J441+4000,Raw!T:T,0))))</f>
        <v/>
      </c>
      <c r="I441" s="52" t="str">
        <f>IF(J441="","",(INDEX(Raw!A:A,MATCH(J441+4000,Raw!T:T,0))))</f>
        <v/>
      </c>
      <c r="J441" s="58" t="str">
        <f>(IFERROR(IF(LARGE(Raw!T:T,A441+COUNTIF(Raw!C:C,"H"))-4000&gt;0,LARGE(Raw!T:T,A441+COUNTIF(Raw!C:C,"H"))-4000,""),""))</f>
        <v/>
      </c>
      <c r="L441" s="3" t="str">
        <f t="shared" si="20"/>
        <v/>
      </c>
      <c r="M441" s="52" t="str">
        <f>IF(O441="","",(INDEX(Raw!D:D,MATCH(O441+2000,Raw!T:T,0))))</f>
        <v/>
      </c>
      <c r="N441" s="52" t="str">
        <f>IF(O441="","",(INDEX(Raw!A:A,MATCH(O441+2000,Raw!T:T,0))))</f>
        <v/>
      </c>
      <c r="O441" s="58" t="str">
        <f>(IFERROR(IF(LARGE(Raw!T:T,A441+COUNTIF(Raw!C:C,"H")+COUNTIF(Raw!C:C,"S"))-2000&gt;0,LARGE(Raw!T:T,A441+COUNTIF(Raw!C:C,"H")+COUNTIF(Raw!C:C,"S"))-2000,""),""))</f>
        <v/>
      </c>
    </row>
    <row r="442" spans="1:15" x14ac:dyDescent="0.3">
      <c r="A442">
        <v>439</v>
      </c>
      <c r="B442" s="3" t="str">
        <f t="shared" si="18"/>
        <v/>
      </c>
      <c r="C442" s="52" t="str">
        <f>IF(E442="","",(INDEX(Raw!D:D,MATCH(E442+6000,Raw!T:T,0))))</f>
        <v/>
      </c>
      <c r="D442" s="52" t="str">
        <f>IF(E442="","",(INDEX(Raw!A:A,MATCH(E442+6000,Raw!T:T,0))))</f>
        <v/>
      </c>
      <c r="E442" s="58" t="str">
        <f>(IFERROR(IF(LARGE(Raw!T:T,A442)-6000&gt;0,LARGE(Raw!T:T,A442)-6000,""),""))</f>
        <v/>
      </c>
      <c r="G442" s="3" t="str">
        <f t="shared" si="19"/>
        <v/>
      </c>
      <c r="H442" s="52" t="str">
        <f>IF(J442="","",(INDEX(Raw!D:D,MATCH(J442+4000,Raw!T:T,0))))</f>
        <v/>
      </c>
      <c r="I442" s="52" t="str">
        <f>IF(J442="","",(INDEX(Raw!A:A,MATCH(J442+4000,Raw!T:T,0))))</f>
        <v/>
      </c>
      <c r="J442" s="58" t="str">
        <f>(IFERROR(IF(LARGE(Raw!T:T,A442+COUNTIF(Raw!C:C,"H"))-4000&gt;0,LARGE(Raw!T:T,A442+COUNTIF(Raw!C:C,"H"))-4000,""),""))</f>
        <v/>
      </c>
      <c r="L442" s="3" t="str">
        <f t="shared" si="20"/>
        <v/>
      </c>
      <c r="M442" s="52" t="str">
        <f>IF(O442="","",(INDEX(Raw!D:D,MATCH(O442+2000,Raw!T:T,0))))</f>
        <v/>
      </c>
      <c r="N442" s="52" t="str">
        <f>IF(O442="","",(INDEX(Raw!A:A,MATCH(O442+2000,Raw!T:T,0))))</f>
        <v/>
      </c>
      <c r="O442" s="58" t="str">
        <f>(IFERROR(IF(LARGE(Raw!T:T,A442+COUNTIF(Raw!C:C,"H")+COUNTIF(Raw!C:C,"S"))-2000&gt;0,LARGE(Raw!T:T,A442+COUNTIF(Raw!C:C,"H")+COUNTIF(Raw!C:C,"S"))-2000,""),""))</f>
        <v/>
      </c>
    </row>
    <row r="443" spans="1:15" x14ac:dyDescent="0.3">
      <c r="A443">
        <v>440</v>
      </c>
      <c r="B443" s="3" t="str">
        <f t="shared" si="18"/>
        <v/>
      </c>
      <c r="C443" s="52" t="str">
        <f>IF(E443="","",(INDEX(Raw!D:D,MATCH(E443+6000,Raw!T:T,0))))</f>
        <v/>
      </c>
      <c r="D443" s="52" t="str">
        <f>IF(E443="","",(INDEX(Raw!A:A,MATCH(E443+6000,Raw!T:T,0))))</f>
        <v/>
      </c>
      <c r="E443" s="58" t="str">
        <f>(IFERROR(IF(LARGE(Raw!T:T,A443)-6000&gt;0,LARGE(Raw!T:T,A443)-6000,""),""))</f>
        <v/>
      </c>
      <c r="G443" s="3" t="str">
        <f t="shared" si="19"/>
        <v/>
      </c>
      <c r="H443" s="52" t="str">
        <f>IF(J443="","",(INDEX(Raw!D:D,MATCH(J443+4000,Raw!T:T,0))))</f>
        <v/>
      </c>
      <c r="I443" s="52" t="str">
        <f>IF(J443="","",(INDEX(Raw!A:A,MATCH(J443+4000,Raw!T:T,0))))</f>
        <v/>
      </c>
      <c r="J443" s="58" t="str">
        <f>(IFERROR(IF(LARGE(Raw!T:T,A443+COUNTIF(Raw!C:C,"H"))-4000&gt;0,LARGE(Raw!T:T,A443+COUNTIF(Raw!C:C,"H"))-4000,""),""))</f>
        <v/>
      </c>
      <c r="L443" s="3" t="str">
        <f t="shared" si="20"/>
        <v/>
      </c>
      <c r="M443" s="52" t="str">
        <f>IF(O443="","",(INDEX(Raw!D:D,MATCH(O443+2000,Raw!T:T,0))))</f>
        <v/>
      </c>
      <c r="N443" s="52" t="str">
        <f>IF(O443="","",(INDEX(Raw!A:A,MATCH(O443+2000,Raw!T:T,0))))</f>
        <v/>
      </c>
      <c r="O443" s="58" t="str">
        <f>(IFERROR(IF(LARGE(Raw!T:T,A443+COUNTIF(Raw!C:C,"H")+COUNTIF(Raw!C:C,"S"))-2000&gt;0,LARGE(Raw!T:T,A443+COUNTIF(Raw!C:C,"H")+COUNTIF(Raw!C:C,"S"))-2000,""),""))</f>
        <v/>
      </c>
    </row>
    <row r="444" spans="1:15" x14ac:dyDescent="0.3">
      <c r="A444">
        <v>441</v>
      </c>
      <c r="B444" s="3" t="str">
        <f t="shared" si="18"/>
        <v/>
      </c>
      <c r="C444" s="52" t="str">
        <f>IF(E444="","",(INDEX(Raw!D:D,MATCH(E444+6000,Raw!T:T,0))))</f>
        <v/>
      </c>
      <c r="D444" s="52" t="str">
        <f>IF(E444="","",(INDEX(Raw!A:A,MATCH(E444+6000,Raw!T:T,0))))</f>
        <v/>
      </c>
      <c r="E444" s="58" t="str">
        <f>(IFERROR(IF(LARGE(Raw!T:T,A444)-6000&gt;0,LARGE(Raw!T:T,A444)-6000,""),""))</f>
        <v/>
      </c>
      <c r="G444" s="3" t="str">
        <f t="shared" si="19"/>
        <v/>
      </c>
      <c r="H444" s="52" t="str">
        <f>IF(J444="","",(INDEX(Raw!D:D,MATCH(J444+4000,Raw!T:T,0))))</f>
        <v/>
      </c>
      <c r="I444" s="52" t="str">
        <f>IF(J444="","",(INDEX(Raw!A:A,MATCH(J444+4000,Raw!T:T,0))))</f>
        <v/>
      </c>
      <c r="J444" s="58" t="str">
        <f>(IFERROR(IF(LARGE(Raw!T:T,A444+COUNTIF(Raw!C:C,"H"))-4000&gt;0,LARGE(Raw!T:T,A444+COUNTIF(Raw!C:C,"H"))-4000,""),""))</f>
        <v/>
      </c>
      <c r="L444" s="3" t="str">
        <f t="shared" si="20"/>
        <v/>
      </c>
      <c r="M444" s="52" t="str">
        <f>IF(O444="","",(INDEX(Raw!D:D,MATCH(O444+2000,Raw!T:T,0))))</f>
        <v/>
      </c>
      <c r="N444" s="52" t="str">
        <f>IF(O444="","",(INDEX(Raw!A:A,MATCH(O444+2000,Raw!T:T,0))))</f>
        <v/>
      </c>
      <c r="O444" s="58" t="str">
        <f>(IFERROR(IF(LARGE(Raw!T:T,A444+COUNTIF(Raw!C:C,"H")+COUNTIF(Raw!C:C,"S"))-2000&gt;0,LARGE(Raw!T:T,A444+COUNTIF(Raw!C:C,"H")+COUNTIF(Raw!C:C,"S"))-2000,""),""))</f>
        <v/>
      </c>
    </row>
    <row r="445" spans="1:15" x14ac:dyDescent="0.3">
      <c r="A445">
        <v>442</v>
      </c>
      <c r="B445" s="3" t="str">
        <f t="shared" si="18"/>
        <v/>
      </c>
      <c r="C445" s="52" t="str">
        <f>IF(E445="","",(INDEX(Raw!D:D,MATCH(E445+6000,Raw!T:T,0))))</f>
        <v/>
      </c>
      <c r="D445" s="52" t="str">
        <f>IF(E445="","",(INDEX(Raw!A:A,MATCH(E445+6000,Raw!T:T,0))))</f>
        <v/>
      </c>
      <c r="E445" s="58" t="str">
        <f>(IFERROR(IF(LARGE(Raw!T:T,A445)-6000&gt;0,LARGE(Raw!T:T,A445)-6000,""),""))</f>
        <v/>
      </c>
      <c r="G445" s="3" t="str">
        <f t="shared" si="19"/>
        <v/>
      </c>
      <c r="H445" s="52" t="str">
        <f>IF(J445="","",(INDEX(Raw!D:D,MATCH(J445+4000,Raw!T:T,0))))</f>
        <v/>
      </c>
      <c r="I445" s="52" t="str">
        <f>IF(J445="","",(INDEX(Raw!A:A,MATCH(J445+4000,Raw!T:T,0))))</f>
        <v/>
      </c>
      <c r="J445" s="58" t="str">
        <f>(IFERROR(IF(LARGE(Raw!T:T,A445+COUNTIF(Raw!C:C,"H"))-4000&gt;0,LARGE(Raw!T:T,A445+COUNTIF(Raw!C:C,"H"))-4000,""),""))</f>
        <v/>
      </c>
      <c r="L445" s="3" t="str">
        <f t="shared" si="20"/>
        <v/>
      </c>
      <c r="M445" s="52" t="str">
        <f>IF(O445="","",(INDEX(Raw!D:D,MATCH(O445+2000,Raw!T:T,0))))</f>
        <v/>
      </c>
      <c r="N445" s="52" t="str">
        <f>IF(O445="","",(INDEX(Raw!A:A,MATCH(O445+2000,Raw!T:T,0))))</f>
        <v/>
      </c>
      <c r="O445" s="58" t="str">
        <f>(IFERROR(IF(LARGE(Raw!T:T,A445+COUNTIF(Raw!C:C,"H")+COUNTIF(Raw!C:C,"S"))-2000&gt;0,LARGE(Raw!T:T,A445+COUNTIF(Raw!C:C,"H")+COUNTIF(Raw!C:C,"S"))-2000,""),""))</f>
        <v/>
      </c>
    </row>
    <row r="446" spans="1:15" x14ac:dyDescent="0.3">
      <c r="A446">
        <v>443</v>
      </c>
      <c r="B446" s="3" t="str">
        <f t="shared" si="18"/>
        <v/>
      </c>
      <c r="C446" s="52" t="str">
        <f>IF(E446="","",(INDEX(Raw!D:D,MATCH(E446+6000,Raw!T:T,0))))</f>
        <v/>
      </c>
      <c r="D446" s="52" t="str">
        <f>IF(E446="","",(INDEX(Raw!A:A,MATCH(E446+6000,Raw!T:T,0))))</f>
        <v/>
      </c>
      <c r="E446" s="58" t="str">
        <f>(IFERROR(IF(LARGE(Raw!T:T,A446)-6000&gt;0,LARGE(Raw!T:T,A446)-6000,""),""))</f>
        <v/>
      </c>
      <c r="G446" s="3" t="str">
        <f t="shared" si="19"/>
        <v/>
      </c>
      <c r="H446" s="52" t="str">
        <f>IF(J446="","",(INDEX(Raw!D:D,MATCH(J446+4000,Raw!T:T,0))))</f>
        <v/>
      </c>
      <c r="I446" s="52" t="str">
        <f>IF(J446="","",(INDEX(Raw!A:A,MATCH(J446+4000,Raw!T:T,0))))</f>
        <v/>
      </c>
      <c r="J446" s="58" t="str">
        <f>(IFERROR(IF(LARGE(Raw!T:T,A446+COUNTIF(Raw!C:C,"H"))-4000&gt;0,LARGE(Raw!T:T,A446+COUNTIF(Raw!C:C,"H"))-4000,""),""))</f>
        <v/>
      </c>
      <c r="L446" s="3" t="str">
        <f t="shared" si="20"/>
        <v/>
      </c>
      <c r="M446" s="52" t="str">
        <f>IF(O446="","",(INDEX(Raw!D:D,MATCH(O446+2000,Raw!T:T,0))))</f>
        <v/>
      </c>
      <c r="N446" s="52" t="str">
        <f>IF(O446="","",(INDEX(Raw!A:A,MATCH(O446+2000,Raw!T:T,0))))</f>
        <v/>
      </c>
      <c r="O446" s="58" t="str">
        <f>(IFERROR(IF(LARGE(Raw!T:T,A446+COUNTIF(Raw!C:C,"H")+COUNTIF(Raw!C:C,"S"))-2000&gt;0,LARGE(Raw!T:T,A446+COUNTIF(Raw!C:C,"H")+COUNTIF(Raw!C:C,"S"))-2000,""),""))</f>
        <v/>
      </c>
    </row>
    <row r="447" spans="1:15" x14ac:dyDescent="0.3">
      <c r="A447">
        <v>444</v>
      </c>
      <c r="B447" s="3" t="str">
        <f t="shared" si="18"/>
        <v/>
      </c>
      <c r="C447" s="52" t="str">
        <f>IF(E447="","",(INDEX(Raw!D:D,MATCH(E447+6000,Raw!T:T,0))))</f>
        <v/>
      </c>
      <c r="D447" s="52" t="str">
        <f>IF(E447="","",(INDEX(Raw!A:A,MATCH(E447+6000,Raw!T:T,0))))</f>
        <v/>
      </c>
      <c r="E447" s="58" t="str">
        <f>(IFERROR(IF(LARGE(Raw!T:T,A447)-6000&gt;0,LARGE(Raw!T:T,A447)-6000,""),""))</f>
        <v/>
      </c>
      <c r="G447" s="3" t="str">
        <f t="shared" si="19"/>
        <v/>
      </c>
      <c r="H447" s="52" t="str">
        <f>IF(J447="","",(INDEX(Raw!D:D,MATCH(J447+4000,Raw!T:T,0))))</f>
        <v/>
      </c>
      <c r="I447" s="52" t="str">
        <f>IF(J447="","",(INDEX(Raw!A:A,MATCH(J447+4000,Raw!T:T,0))))</f>
        <v/>
      </c>
      <c r="J447" s="58" t="str">
        <f>(IFERROR(IF(LARGE(Raw!T:T,A447+COUNTIF(Raw!C:C,"H"))-4000&gt;0,LARGE(Raw!T:T,A447+COUNTIF(Raw!C:C,"H"))-4000,""),""))</f>
        <v/>
      </c>
      <c r="L447" s="3" t="str">
        <f t="shared" si="20"/>
        <v/>
      </c>
      <c r="M447" s="52" t="str">
        <f>IF(O447="","",(INDEX(Raw!D:D,MATCH(O447+2000,Raw!T:T,0))))</f>
        <v/>
      </c>
      <c r="N447" s="52" t="str">
        <f>IF(O447="","",(INDEX(Raw!A:A,MATCH(O447+2000,Raw!T:T,0))))</f>
        <v/>
      </c>
      <c r="O447" s="58" t="str">
        <f>(IFERROR(IF(LARGE(Raw!T:T,A447+COUNTIF(Raw!C:C,"H")+COUNTIF(Raw!C:C,"S"))-2000&gt;0,LARGE(Raw!T:T,A447+COUNTIF(Raw!C:C,"H")+COUNTIF(Raw!C:C,"S"))-2000,""),""))</f>
        <v/>
      </c>
    </row>
    <row r="448" spans="1:15" x14ac:dyDescent="0.3">
      <c r="A448">
        <v>445</v>
      </c>
      <c r="B448" s="3" t="str">
        <f t="shared" si="18"/>
        <v/>
      </c>
      <c r="C448" s="52" t="str">
        <f>IF(E448="","",(INDEX(Raw!D:D,MATCH(E448+6000,Raw!T:T,0))))</f>
        <v/>
      </c>
      <c r="D448" s="52" t="str">
        <f>IF(E448="","",(INDEX(Raw!A:A,MATCH(E448+6000,Raw!T:T,0))))</f>
        <v/>
      </c>
      <c r="E448" s="58" t="str">
        <f>(IFERROR(IF(LARGE(Raw!T:T,A448)-6000&gt;0,LARGE(Raw!T:T,A448)-6000,""),""))</f>
        <v/>
      </c>
      <c r="G448" s="3" t="str">
        <f t="shared" si="19"/>
        <v/>
      </c>
      <c r="H448" s="52" t="str">
        <f>IF(J448="","",(INDEX(Raw!D:D,MATCH(J448+4000,Raw!T:T,0))))</f>
        <v/>
      </c>
      <c r="I448" s="52" t="str">
        <f>IF(J448="","",(INDEX(Raw!A:A,MATCH(J448+4000,Raw!T:T,0))))</f>
        <v/>
      </c>
      <c r="J448" s="58" t="str">
        <f>(IFERROR(IF(LARGE(Raw!T:T,A448+COUNTIF(Raw!C:C,"H"))-4000&gt;0,LARGE(Raw!T:T,A448+COUNTIF(Raw!C:C,"H"))-4000,""),""))</f>
        <v/>
      </c>
      <c r="L448" s="3" t="str">
        <f t="shared" si="20"/>
        <v/>
      </c>
      <c r="M448" s="52" t="str">
        <f>IF(O448="","",(INDEX(Raw!D:D,MATCH(O448+2000,Raw!T:T,0))))</f>
        <v/>
      </c>
      <c r="N448" s="52" t="str">
        <f>IF(O448="","",(INDEX(Raw!A:A,MATCH(O448+2000,Raw!T:T,0))))</f>
        <v/>
      </c>
      <c r="O448" s="58" t="str">
        <f>(IFERROR(IF(LARGE(Raw!T:T,A448+COUNTIF(Raw!C:C,"H")+COUNTIF(Raw!C:C,"S"))-2000&gt;0,LARGE(Raw!T:T,A448+COUNTIF(Raw!C:C,"H")+COUNTIF(Raw!C:C,"S"))-2000,""),""))</f>
        <v/>
      </c>
    </row>
    <row r="449" spans="1:15" x14ac:dyDescent="0.3">
      <c r="A449">
        <v>446</v>
      </c>
      <c r="B449" s="3" t="str">
        <f t="shared" si="18"/>
        <v/>
      </c>
      <c r="C449" s="52" t="str">
        <f>IF(E449="","",(INDEX(Raw!D:D,MATCH(E449+6000,Raw!T:T,0))))</f>
        <v/>
      </c>
      <c r="D449" s="52" t="str">
        <f>IF(E449="","",(INDEX(Raw!A:A,MATCH(E449+6000,Raw!T:T,0))))</f>
        <v/>
      </c>
      <c r="E449" s="58" t="str">
        <f>(IFERROR(IF(LARGE(Raw!T:T,A449)-6000&gt;0,LARGE(Raw!T:T,A449)-6000,""),""))</f>
        <v/>
      </c>
      <c r="G449" s="3" t="str">
        <f t="shared" si="19"/>
        <v/>
      </c>
      <c r="H449" s="52" t="str">
        <f>IF(J449="","",(INDEX(Raw!D:D,MATCH(J449+4000,Raw!T:T,0))))</f>
        <v/>
      </c>
      <c r="I449" s="52" t="str">
        <f>IF(J449="","",(INDEX(Raw!A:A,MATCH(J449+4000,Raw!T:T,0))))</f>
        <v/>
      </c>
      <c r="J449" s="58" t="str">
        <f>(IFERROR(IF(LARGE(Raw!T:T,A449+COUNTIF(Raw!C:C,"H"))-4000&gt;0,LARGE(Raw!T:T,A449+COUNTIF(Raw!C:C,"H"))-4000,""),""))</f>
        <v/>
      </c>
      <c r="L449" s="3" t="str">
        <f t="shared" si="20"/>
        <v/>
      </c>
      <c r="M449" s="52" t="str">
        <f>IF(O449="","",(INDEX(Raw!D:D,MATCH(O449+2000,Raw!T:T,0))))</f>
        <v/>
      </c>
      <c r="N449" s="52" t="str">
        <f>IF(O449="","",(INDEX(Raw!A:A,MATCH(O449+2000,Raw!T:T,0))))</f>
        <v/>
      </c>
      <c r="O449" s="58" t="str">
        <f>(IFERROR(IF(LARGE(Raw!T:T,A449+COUNTIF(Raw!C:C,"H")+COUNTIF(Raw!C:C,"S"))-2000&gt;0,LARGE(Raw!T:T,A449+COUNTIF(Raw!C:C,"H")+COUNTIF(Raw!C:C,"S"))-2000,""),""))</f>
        <v/>
      </c>
    </row>
    <row r="450" spans="1:15" x14ac:dyDescent="0.3">
      <c r="A450">
        <v>447</v>
      </c>
      <c r="B450" s="3" t="str">
        <f t="shared" si="18"/>
        <v/>
      </c>
      <c r="C450" s="52" t="str">
        <f>IF(E450="","",(INDEX(Raw!D:D,MATCH(E450+6000,Raw!T:T,0))))</f>
        <v/>
      </c>
      <c r="D450" s="52" t="str">
        <f>IF(E450="","",(INDEX(Raw!A:A,MATCH(E450+6000,Raw!T:T,0))))</f>
        <v/>
      </c>
      <c r="E450" s="58" t="str">
        <f>(IFERROR(IF(LARGE(Raw!T:T,A450)-6000&gt;0,LARGE(Raw!T:T,A450)-6000,""),""))</f>
        <v/>
      </c>
      <c r="G450" s="3" t="str">
        <f t="shared" si="19"/>
        <v/>
      </c>
      <c r="H450" s="52" t="str">
        <f>IF(J450="","",(INDEX(Raw!D:D,MATCH(J450+4000,Raw!T:T,0))))</f>
        <v/>
      </c>
      <c r="I450" s="52" t="str">
        <f>IF(J450="","",(INDEX(Raw!A:A,MATCH(J450+4000,Raw!T:T,0))))</f>
        <v/>
      </c>
      <c r="J450" s="58" t="str">
        <f>(IFERROR(IF(LARGE(Raw!T:T,A450+COUNTIF(Raw!C:C,"H"))-4000&gt;0,LARGE(Raw!T:T,A450+COUNTIF(Raw!C:C,"H"))-4000,""),""))</f>
        <v/>
      </c>
      <c r="L450" s="3" t="str">
        <f t="shared" si="20"/>
        <v/>
      </c>
      <c r="M450" s="52" t="str">
        <f>IF(O450="","",(INDEX(Raw!D:D,MATCH(O450+2000,Raw!T:T,0))))</f>
        <v/>
      </c>
      <c r="N450" s="52" t="str">
        <f>IF(O450="","",(INDEX(Raw!A:A,MATCH(O450+2000,Raw!T:T,0))))</f>
        <v/>
      </c>
      <c r="O450" s="58" t="str">
        <f>(IFERROR(IF(LARGE(Raw!T:T,A450+COUNTIF(Raw!C:C,"H")+COUNTIF(Raw!C:C,"S"))-2000&gt;0,LARGE(Raw!T:T,A450+COUNTIF(Raw!C:C,"H")+COUNTIF(Raw!C:C,"S"))-2000,""),""))</f>
        <v/>
      </c>
    </row>
    <row r="451" spans="1:15" x14ac:dyDescent="0.3">
      <c r="A451">
        <v>448</v>
      </c>
      <c r="B451" s="3" t="str">
        <f t="shared" si="18"/>
        <v/>
      </c>
      <c r="C451" s="52" t="str">
        <f>IF(E451="","",(INDEX(Raw!D:D,MATCH(E451+6000,Raw!T:T,0))))</f>
        <v/>
      </c>
      <c r="D451" s="52" t="str">
        <f>IF(E451="","",(INDEX(Raw!A:A,MATCH(E451+6000,Raw!T:T,0))))</f>
        <v/>
      </c>
      <c r="E451" s="58" t="str">
        <f>(IFERROR(IF(LARGE(Raw!T:T,A451)-6000&gt;0,LARGE(Raw!T:T,A451)-6000,""),""))</f>
        <v/>
      </c>
      <c r="G451" s="3" t="str">
        <f t="shared" si="19"/>
        <v/>
      </c>
      <c r="H451" s="52" t="str">
        <f>IF(J451="","",(INDEX(Raw!D:D,MATCH(J451+4000,Raw!T:T,0))))</f>
        <v/>
      </c>
      <c r="I451" s="52" t="str">
        <f>IF(J451="","",(INDEX(Raw!A:A,MATCH(J451+4000,Raw!T:T,0))))</f>
        <v/>
      </c>
      <c r="J451" s="58" t="str">
        <f>(IFERROR(IF(LARGE(Raw!T:T,A451+COUNTIF(Raw!C:C,"H"))-4000&gt;0,LARGE(Raw!T:T,A451+COUNTIF(Raw!C:C,"H"))-4000,""),""))</f>
        <v/>
      </c>
      <c r="L451" s="3" t="str">
        <f t="shared" si="20"/>
        <v/>
      </c>
      <c r="M451" s="52" t="str">
        <f>IF(O451="","",(INDEX(Raw!D:D,MATCH(O451+2000,Raw!T:T,0))))</f>
        <v/>
      </c>
      <c r="N451" s="52" t="str">
        <f>IF(O451="","",(INDEX(Raw!A:A,MATCH(O451+2000,Raw!T:T,0))))</f>
        <v/>
      </c>
      <c r="O451" s="58" t="str">
        <f>(IFERROR(IF(LARGE(Raw!T:T,A451+COUNTIF(Raw!C:C,"H")+COUNTIF(Raw!C:C,"S"))-2000&gt;0,LARGE(Raw!T:T,A451+COUNTIF(Raw!C:C,"H")+COUNTIF(Raw!C:C,"S"))-2000,""),""))</f>
        <v/>
      </c>
    </row>
    <row r="452" spans="1:15" x14ac:dyDescent="0.3">
      <c r="A452">
        <v>449</v>
      </c>
      <c r="B452" s="3" t="str">
        <f t="shared" si="18"/>
        <v/>
      </c>
      <c r="C452" s="52" t="str">
        <f>IF(E452="","",(INDEX(Raw!D:D,MATCH(E452+6000,Raw!T:T,0))))</f>
        <v/>
      </c>
      <c r="D452" s="52" t="str">
        <f>IF(E452="","",(INDEX(Raw!A:A,MATCH(E452+6000,Raw!T:T,0))))</f>
        <v/>
      </c>
      <c r="E452" s="58" t="str">
        <f>(IFERROR(IF(LARGE(Raw!T:T,A452)-6000&gt;0,LARGE(Raw!T:T,A452)-6000,""),""))</f>
        <v/>
      </c>
      <c r="G452" s="3" t="str">
        <f t="shared" si="19"/>
        <v/>
      </c>
      <c r="H452" s="52" t="str">
        <f>IF(J452="","",(INDEX(Raw!D:D,MATCH(J452+4000,Raw!T:T,0))))</f>
        <v/>
      </c>
      <c r="I452" s="52" t="str">
        <f>IF(J452="","",(INDEX(Raw!A:A,MATCH(J452+4000,Raw!T:T,0))))</f>
        <v/>
      </c>
      <c r="J452" s="58" t="str">
        <f>(IFERROR(IF(LARGE(Raw!T:T,A452+COUNTIF(Raw!C:C,"H"))-4000&gt;0,LARGE(Raw!T:T,A452+COUNTIF(Raw!C:C,"H"))-4000,""),""))</f>
        <v/>
      </c>
      <c r="L452" s="3" t="str">
        <f t="shared" si="20"/>
        <v/>
      </c>
      <c r="M452" s="52" t="str">
        <f>IF(O452="","",(INDEX(Raw!D:D,MATCH(O452+2000,Raw!T:T,0))))</f>
        <v/>
      </c>
      <c r="N452" s="52" t="str">
        <f>IF(O452="","",(INDEX(Raw!A:A,MATCH(O452+2000,Raw!T:T,0))))</f>
        <v/>
      </c>
      <c r="O452" s="58" t="str">
        <f>(IFERROR(IF(LARGE(Raw!T:T,A452+COUNTIF(Raw!C:C,"H")+COUNTIF(Raw!C:C,"S"))-2000&gt;0,LARGE(Raw!T:T,A452+COUNTIF(Raw!C:C,"H")+COUNTIF(Raw!C:C,"S"))-2000,""),""))</f>
        <v/>
      </c>
    </row>
    <row r="453" spans="1:15" x14ac:dyDescent="0.3">
      <c r="A453">
        <v>450</v>
      </c>
      <c r="B453" s="3" t="str">
        <f t="shared" ref="B453:B500" si="21">IFERROR(IF(ROUND(E453,3)=ROUND(E452,3),B452,B452+1),"")</f>
        <v/>
      </c>
      <c r="C453" s="52" t="str">
        <f>IF(E453="","",(INDEX(Raw!D:D,MATCH(E453+6000,Raw!T:T,0))))</f>
        <v/>
      </c>
      <c r="D453" s="52" t="str">
        <f>IF(E453="","",(INDEX(Raw!A:A,MATCH(E453+6000,Raw!T:T,0))))</f>
        <v/>
      </c>
      <c r="E453" s="58" t="str">
        <f>(IFERROR(IF(LARGE(Raw!T:T,A453)-6000&gt;0,LARGE(Raw!T:T,A453)-6000,""),""))</f>
        <v/>
      </c>
      <c r="G453" s="3" t="str">
        <f t="shared" ref="G453:G500" si="22">IFERROR(IF(ROUND(J453,3)=ROUND(J452,3),G452,G452+1),"")</f>
        <v/>
      </c>
      <c r="H453" s="52" t="str">
        <f>IF(J453="","",(INDEX(Raw!D:D,MATCH(J453+4000,Raw!T:T,0))))</f>
        <v/>
      </c>
      <c r="I453" s="52" t="str">
        <f>IF(J453="","",(INDEX(Raw!A:A,MATCH(J453+4000,Raw!T:T,0))))</f>
        <v/>
      </c>
      <c r="J453" s="58" t="str">
        <f>(IFERROR(IF(LARGE(Raw!T:T,A453+COUNTIF(Raw!C:C,"H"))-4000&gt;0,LARGE(Raw!T:T,A453+COUNTIF(Raw!C:C,"H"))-4000,""),""))</f>
        <v/>
      </c>
      <c r="L453" s="3" t="str">
        <f t="shared" ref="L453:L500" si="23">IFERROR(IF(ROUND(O453,3)=ROUND(O452,3),L452,L452+1),"")</f>
        <v/>
      </c>
      <c r="M453" s="52" t="str">
        <f>IF(O453="","",(INDEX(Raw!D:D,MATCH(O453+2000,Raw!T:T,0))))</f>
        <v/>
      </c>
      <c r="N453" s="52" t="str">
        <f>IF(O453="","",(INDEX(Raw!A:A,MATCH(O453+2000,Raw!T:T,0))))</f>
        <v/>
      </c>
      <c r="O453" s="58" t="str">
        <f>(IFERROR(IF(LARGE(Raw!T:T,A453+COUNTIF(Raw!C:C,"H")+COUNTIF(Raw!C:C,"S"))-2000&gt;0,LARGE(Raw!T:T,A453+COUNTIF(Raw!C:C,"H")+COUNTIF(Raw!C:C,"S"))-2000,""),""))</f>
        <v/>
      </c>
    </row>
    <row r="454" spans="1:15" x14ac:dyDescent="0.3">
      <c r="A454">
        <v>451</v>
      </c>
      <c r="B454" s="3" t="str">
        <f t="shared" si="21"/>
        <v/>
      </c>
      <c r="C454" s="52" t="str">
        <f>IF(E454="","",(INDEX(Raw!D:D,MATCH(E454+6000,Raw!T:T,0))))</f>
        <v/>
      </c>
      <c r="D454" s="52" t="str">
        <f>IF(E454="","",(INDEX(Raw!A:A,MATCH(E454+6000,Raw!T:T,0))))</f>
        <v/>
      </c>
      <c r="E454" s="58" t="str">
        <f>(IFERROR(IF(LARGE(Raw!T:T,A454)-6000&gt;0,LARGE(Raw!T:T,A454)-6000,""),""))</f>
        <v/>
      </c>
      <c r="G454" s="3" t="str">
        <f t="shared" si="22"/>
        <v/>
      </c>
      <c r="H454" s="52" t="str">
        <f>IF(J454="","",(INDEX(Raw!D:D,MATCH(J454+4000,Raw!T:T,0))))</f>
        <v/>
      </c>
      <c r="I454" s="52" t="str">
        <f>IF(J454="","",(INDEX(Raw!A:A,MATCH(J454+4000,Raw!T:T,0))))</f>
        <v/>
      </c>
      <c r="J454" s="58" t="str">
        <f>(IFERROR(IF(LARGE(Raw!T:T,A454+COUNTIF(Raw!C:C,"H"))-4000&gt;0,LARGE(Raw!T:T,A454+COUNTIF(Raw!C:C,"H"))-4000,""),""))</f>
        <v/>
      </c>
      <c r="L454" s="3" t="str">
        <f t="shared" si="23"/>
        <v/>
      </c>
      <c r="M454" s="52" t="str">
        <f>IF(O454="","",(INDEX(Raw!D:D,MATCH(O454+2000,Raw!T:T,0))))</f>
        <v/>
      </c>
      <c r="N454" s="52" t="str">
        <f>IF(O454="","",(INDEX(Raw!A:A,MATCH(O454+2000,Raw!T:T,0))))</f>
        <v/>
      </c>
      <c r="O454" s="58" t="str">
        <f>(IFERROR(IF(LARGE(Raw!T:T,A454+COUNTIF(Raw!C:C,"H")+COUNTIF(Raw!C:C,"S"))-2000&gt;0,LARGE(Raw!T:T,A454+COUNTIF(Raw!C:C,"H")+COUNTIF(Raw!C:C,"S"))-2000,""),""))</f>
        <v/>
      </c>
    </row>
    <row r="455" spans="1:15" x14ac:dyDescent="0.3">
      <c r="A455">
        <v>452</v>
      </c>
      <c r="B455" s="3" t="str">
        <f t="shared" si="21"/>
        <v/>
      </c>
      <c r="C455" s="52" t="str">
        <f>IF(E455="","",(INDEX(Raw!D:D,MATCH(E455+6000,Raw!T:T,0))))</f>
        <v/>
      </c>
      <c r="D455" s="52" t="str">
        <f>IF(E455="","",(INDEX(Raw!A:A,MATCH(E455+6000,Raw!T:T,0))))</f>
        <v/>
      </c>
      <c r="E455" s="58" t="str">
        <f>(IFERROR(IF(LARGE(Raw!T:T,A455)-6000&gt;0,LARGE(Raw!T:T,A455)-6000,""),""))</f>
        <v/>
      </c>
      <c r="G455" s="3" t="str">
        <f t="shared" si="22"/>
        <v/>
      </c>
      <c r="H455" s="52" t="str">
        <f>IF(J455="","",(INDEX(Raw!D:D,MATCH(J455+4000,Raw!T:T,0))))</f>
        <v/>
      </c>
      <c r="I455" s="52" t="str">
        <f>IF(J455="","",(INDEX(Raw!A:A,MATCH(J455+4000,Raw!T:T,0))))</f>
        <v/>
      </c>
      <c r="J455" s="58" t="str">
        <f>(IFERROR(IF(LARGE(Raw!T:T,A455+COUNTIF(Raw!C:C,"H"))-4000&gt;0,LARGE(Raw!T:T,A455+COUNTIF(Raw!C:C,"H"))-4000,""),""))</f>
        <v/>
      </c>
      <c r="L455" s="3" t="str">
        <f t="shared" si="23"/>
        <v/>
      </c>
      <c r="M455" s="52" t="str">
        <f>IF(O455="","",(INDEX(Raw!D:D,MATCH(O455+2000,Raw!T:T,0))))</f>
        <v/>
      </c>
      <c r="N455" s="52" t="str">
        <f>IF(O455="","",(INDEX(Raw!A:A,MATCH(O455+2000,Raw!T:T,0))))</f>
        <v/>
      </c>
      <c r="O455" s="58" t="str">
        <f>(IFERROR(IF(LARGE(Raw!T:T,A455+COUNTIF(Raw!C:C,"H")+COUNTIF(Raw!C:C,"S"))-2000&gt;0,LARGE(Raw!T:T,A455+COUNTIF(Raw!C:C,"H")+COUNTIF(Raw!C:C,"S"))-2000,""),""))</f>
        <v/>
      </c>
    </row>
    <row r="456" spans="1:15" x14ac:dyDescent="0.3">
      <c r="A456">
        <v>453</v>
      </c>
      <c r="B456" s="3" t="str">
        <f t="shared" si="21"/>
        <v/>
      </c>
      <c r="C456" s="52" t="str">
        <f>IF(E456="","",(INDEX(Raw!D:D,MATCH(E456+6000,Raw!T:T,0))))</f>
        <v/>
      </c>
      <c r="D456" s="52" t="str">
        <f>IF(E456="","",(INDEX(Raw!A:A,MATCH(E456+6000,Raw!T:T,0))))</f>
        <v/>
      </c>
      <c r="E456" s="58" t="str">
        <f>(IFERROR(IF(LARGE(Raw!T:T,A456)-6000&gt;0,LARGE(Raw!T:T,A456)-6000,""),""))</f>
        <v/>
      </c>
      <c r="G456" s="3" t="str">
        <f t="shared" si="22"/>
        <v/>
      </c>
      <c r="H456" s="52" t="str">
        <f>IF(J456="","",(INDEX(Raw!D:D,MATCH(J456+4000,Raw!T:T,0))))</f>
        <v/>
      </c>
      <c r="I456" s="52" t="str">
        <f>IF(J456="","",(INDEX(Raw!A:A,MATCH(J456+4000,Raw!T:T,0))))</f>
        <v/>
      </c>
      <c r="J456" s="58" t="str">
        <f>(IFERROR(IF(LARGE(Raw!T:T,A456+COUNTIF(Raw!C:C,"H"))-4000&gt;0,LARGE(Raw!T:T,A456+COUNTIF(Raw!C:C,"H"))-4000,""),""))</f>
        <v/>
      </c>
      <c r="L456" s="3" t="str">
        <f t="shared" si="23"/>
        <v/>
      </c>
      <c r="M456" s="52" t="str">
        <f>IF(O456="","",(INDEX(Raw!D:D,MATCH(O456+2000,Raw!T:T,0))))</f>
        <v/>
      </c>
      <c r="N456" s="52" t="str">
        <f>IF(O456="","",(INDEX(Raw!A:A,MATCH(O456+2000,Raw!T:T,0))))</f>
        <v/>
      </c>
      <c r="O456" s="58" t="str">
        <f>(IFERROR(IF(LARGE(Raw!T:T,A456+COUNTIF(Raw!C:C,"H")+COUNTIF(Raw!C:C,"S"))-2000&gt;0,LARGE(Raw!T:T,A456+COUNTIF(Raw!C:C,"H")+COUNTIF(Raw!C:C,"S"))-2000,""),""))</f>
        <v/>
      </c>
    </row>
    <row r="457" spans="1:15" x14ac:dyDescent="0.3">
      <c r="A457">
        <v>454</v>
      </c>
      <c r="B457" s="3" t="str">
        <f t="shared" si="21"/>
        <v/>
      </c>
      <c r="C457" s="52" t="str">
        <f>IF(E457="","",(INDEX(Raw!D:D,MATCH(E457+6000,Raw!T:T,0))))</f>
        <v/>
      </c>
      <c r="D457" s="52" t="str">
        <f>IF(E457="","",(INDEX(Raw!A:A,MATCH(E457+6000,Raw!T:T,0))))</f>
        <v/>
      </c>
      <c r="E457" s="58" t="str">
        <f>(IFERROR(IF(LARGE(Raw!T:T,A457)-6000&gt;0,LARGE(Raw!T:T,A457)-6000,""),""))</f>
        <v/>
      </c>
      <c r="G457" s="3" t="str">
        <f t="shared" si="22"/>
        <v/>
      </c>
      <c r="H457" s="52" t="str">
        <f>IF(J457="","",(INDEX(Raw!D:D,MATCH(J457+4000,Raw!T:T,0))))</f>
        <v/>
      </c>
      <c r="I457" s="52" t="str">
        <f>IF(J457="","",(INDEX(Raw!A:A,MATCH(J457+4000,Raw!T:T,0))))</f>
        <v/>
      </c>
      <c r="J457" s="58" t="str">
        <f>(IFERROR(IF(LARGE(Raw!T:T,A457+COUNTIF(Raw!C:C,"H"))-4000&gt;0,LARGE(Raw!T:T,A457+COUNTIF(Raw!C:C,"H"))-4000,""),""))</f>
        <v/>
      </c>
      <c r="L457" s="3" t="str">
        <f t="shared" si="23"/>
        <v/>
      </c>
      <c r="M457" s="52" t="str">
        <f>IF(O457="","",(INDEX(Raw!D:D,MATCH(O457+2000,Raw!T:T,0))))</f>
        <v/>
      </c>
      <c r="N457" s="52" t="str">
        <f>IF(O457="","",(INDEX(Raw!A:A,MATCH(O457+2000,Raw!T:T,0))))</f>
        <v/>
      </c>
      <c r="O457" s="58" t="str">
        <f>(IFERROR(IF(LARGE(Raw!T:T,A457+COUNTIF(Raw!C:C,"H")+COUNTIF(Raw!C:C,"S"))-2000&gt;0,LARGE(Raw!T:T,A457+COUNTIF(Raw!C:C,"H")+COUNTIF(Raw!C:C,"S"))-2000,""),""))</f>
        <v/>
      </c>
    </row>
    <row r="458" spans="1:15" x14ac:dyDescent="0.3">
      <c r="A458">
        <v>455</v>
      </c>
      <c r="B458" s="3" t="str">
        <f t="shared" si="21"/>
        <v/>
      </c>
      <c r="C458" s="52" t="str">
        <f>IF(E458="","",(INDEX(Raw!D:D,MATCH(E458+6000,Raw!T:T,0))))</f>
        <v/>
      </c>
      <c r="D458" s="52" t="str">
        <f>IF(E458="","",(INDEX(Raw!A:A,MATCH(E458+6000,Raw!T:T,0))))</f>
        <v/>
      </c>
      <c r="E458" s="58" t="str">
        <f>(IFERROR(IF(LARGE(Raw!T:T,A458)-6000&gt;0,LARGE(Raw!T:T,A458)-6000,""),""))</f>
        <v/>
      </c>
      <c r="G458" s="3" t="str">
        <f t="shared" si="22"/>
        <v/>
      </c>
      <c r="H458" s="52" t="str">
        <f>IF(J458="","",(INDEX(Raw!D:D,MATCH(J458+4000,Raw!T:T,0))))</f>
        <v/>
      </c>
      <c r="I458" s="52" t="str">
        <f>IF(J458="","",(INDEX(Raw!A:A,MATCH(J458+4000,Raw!T:T,0))))</f>
        <v/>
      </c>
      <c r="J458" s="58" t="str">
        <f>(IFERROR(IF(LARGE(Raw!T:T,A458+COUNTIF(Raw!C:C,"H"))-4000&gt;0,LARGE(Raw!T:T,A458+COUNTIF(Raw!C:C,"H"))-4000,""),""))</f>
        <v/>
      </c>
      <c r="L458" s="3" t="str">
        <f t="shared" si="23"/>
        <v/>
      </c>
      <c r="M458" s="52" t="str">
        <f>IF(O458="","",(INDEX(Raw!D:D,MATCH(O458+2000,Raw!T:T,0))))</f>
        <v/>
      </c>
      <c r="N458" s="52" t="str">
        <f>IF(O458="","",(INDEX(Raw!A:A,MATCH(O458+2000,Raw!T:T,0))))</f>
        <v/>
      </c>
      <c r="O458" s="58" t="str">
        <f>(IFERROR(IF(LARGE(Raw!T:T,A458+COUNTIF(Raw!C:C,"H")+COUNTIF(Raw!C:C,"S"))-2000&gt;0,LARGE(Raw!T:T,A458+COUNTIF(Raw!C:C,"H")+COUNTIF(Raw!C:C,"S"))-2000,""),""))</f>
        <v/>
      </c>
    </row>
    <row r="459" spans="1:15" x14ac:dyDescent="0.3">
      <c r="A459">
        <v>456</v>
      </c>
      <c r="B459" s="3" t="str">
        <f t="shared" si="21"/>
        <v/>
      </c>
      <c r="C459" s="52" t="str">
        <f>IF(E459="","",(INDEX(Raw!D:D,MATCH(E459+6000,Raw!T:T,0))))</f>
        <v/>
      </c>
      <c r="D459" s="52" t="str">
        <f>IF(E459="","",(INDEX(Raw!A:A,MATCH(E459+6000,Raw!T:T,0))))</f>
        <v/>
      </c>
      <c r="E459" s="58" t="str">
        <f>(IFERROR(IF(LARGE(Raw!T:T,A459)-6000&gt;0,LARGE(Raw!T:T,A459)-6000,""),""))</f>
        <v/>
      </c>
      <c r="G459" s="3" t="str">
        <f t="shared" si="22"/>
        <v/>
      </c>
      <c r="H459" s="52" t="str">
        <f>IF(J459="","",(INDEX(Raw!D:D,MATCH(J459+4000,Raw!T:T,0))))</f>
        <v/>
      </c>
      <c r="I459" s="52" t="str">
        <f>IF(J459="","",(INDEX(Raw!A:A,MATCH(J459+4000,Raw!T:T,0))))</f>
        <v/>
      </c>
      <c r="J459" s="58" t="str">
        <f>(IFERROR(IF(LARGE(Raw!T:T,A459+COUNTIF(Raw!C:C,"H"))-4000&gt;0,LARGE(Raw!T:T,A459+COUNTIF(Raw!C:C,"H"))-4000,""),""))</f>
        <v/>
      </c>
      <c r="L459" s="3" t="str">
        <f t="shared" si="23"/>
        <v/>
      </c>
      <c r="M459" s="52" t="str">
        <f>IF(O459="","",(INDEX(Raw!D:D,MATCH(O459+2000,Raw!T:T,0))))</f>
        <v/>
      </c>
      <c r="N459" s="52" t="str">
        <f>IF(O459="","",(INDEX(Raw!A:A,MATCH(O459+2000,Raw!T:T,0))))</f>
        <v/>
      </c>
      <c r="O459" s="58" t="str">
        <f>(IFERROR(IF(LARGE(Raw!T:T,A459+COUNTIF(Raw!C:C,"H")+COUNTIF(Raw!C:C,"S"))-2000&gt;0,LARGE(Raw!T:T,A459+COUNTIF(Raw!C:C,"H")+COUNTIF(Raw!C:C,"S"))-2000,""),""))</f>
        <v/>
      </c>
    </row>
    <row r="460" spans="1:15" x14ac:dyDescent="0.3">
      <c r="A460">
        <v>457</v>
      </c>
      <c r="B460" s="3" t="str">
        <f t="shared" si="21"/>
        <v/>
      </c>
      <c r="C460" s="52" t="str">
        <f>IF(E460="","",(INDEX(Raw!D:D,MATCH(E460+6000,Raw!T:T,0))))</f>
        <v/>
      </c>
      <c r="D460" s="52" t="str">
        <f>IF(E460="","",(INDEX(Raw!A:A,MATCH(E460+6000,Raw!T:T,0))))</f>
        <v/>
      </c>
      <c r="E460" s="58" t="str">
        <f>(IFERROR(IF(LARGE(Raw!T:T,A460)-6000&gt;0,LARGE(Raw!T:T,A460)-6000,""),""))</f>
        <v/>
      </c>
      <c r="G460" s="3" t="str">
        <f t="shared" si="22"/>
        <v/>
      </c>
      <c r="H460" s="52" t="str">
        <f>IF(J460="","",(INDEX(Raw!D:D,MATCH(J460+4000,Raw!T:T,0))))</f>
        <v/>
      </c>
      <c r="I460" s="52" t="str">
        <f>IF(J460="","",(INDEX(Raw!A:A,MATCH(J460+4000,Raw!T:T,0))))</f>
        <v/>
      </c>
      <c r="J460" s="58" t="str">
        <f>(IFERROR(IF(LARGE(Raw!T:T,A460+COUNTIF(Raw!C:C,"H"))-4000&gt;0,LARGE(Raw!T:T,A460+COUNTIF(Raw!C:C,"H"))-4000,""),""))</f>
        <v/>
      </c>
      <c r="L460" s="3" t="str">
        <f t="shared" si="23"/>
        <v/>
      </c>
      <c r="M460" s="52" t="str">
        <f>IF(O460="","",(INDEX(Raw!D:D,MATCH(O460+2000,Raw!T:T,0))))</f>
        <v/>
      </c>
      <c r="N460" s="52" t="str">
        <f>IF(O460="","",(INDEX(Raw!A:A,MATCH(O460+2000,Raw!T:T,0))))</f>
        <v/>
      </c>
      <c r="O460" s="58" t="str">
        <f>(IFERROR(IF(LARGE(Raw!T:T,A460+COUNTIF(Raw!C:C,"H")+COUNTIF(Raw!C:C,"S"))-2000&gt;0,LARGE(Raw!T:T,A460+COUNTIF(Raw!C:C,"H")+COUNTIF(Raw!C:C,"S"))-2000,""),""))</f>
        <v/>
      </c>
    </row>
    <row r="461" spans="1:15" x14ac:dyDescent="0.3">
      <c r="A461">
        <v>458</v>
      </c>
      <c r="B461" s="3" t="str">
        <f t="shared" si="21"/>
        <v/>
      </c>
      <c r="C461" s="52" t="str">
        <f>IF(E461="","",(INDEX(Raw!D:D,MATCH(E461+6000,Raw!T:T,0))))</f>
        <v/>
      </c>
      <c r="D461" s="52" t="str">
        <f>IF(E461="","",(INDEX(Raw!A:A,MATCH(E461+6000,Raw!T:T,0))))</f>
        <v/>
      </c>
      <c r="E461" s="58" t="str">
        <f>(IFERROR(IF(LARGE(Raw!T:T,A461)-6000&gt;0,LARGE(Raw!T:T,A461)-6000,""),""))</f>
        <v/>
      </c>
      <c r="G461" s="3" t="str">
        <f t="shared" si="22"/>
        <v/>
      </c>
      <c r="H461" s="52" t="str">
        <f>IF(J461="","",(INDEX(Raw!D:D,MATCH(J461+4000,Raw!T:T,0))))</f>
        <v/>
      </c>
      <c r="I461" s="52" t="str">
        <f>IF(J461="","",(INDEX(Raw!A:A,MATCH(J461+4000,Raw!T:T,0))))</f>
        <v/>
      </c>
      <c r="J461" s="58" t="str">
        <f>(IFERROR(IF(LARGE(Raw!T:T,A461+COUNTIF(Raw!C:C,"H"))-4000&gt;0,LARGE(Raw!T:T,A461+COUNTIF(Raw!C:C,"H"))-4000,""),""))</f>
        <v/>
      </c>
      <c r="L461" s="3" t="str">
        <f t="shared" si="23"/>
        <v/>
      </c>
      <c r="M461" s="52" t="str">
        <f>IF(O461="","",(INDEX(Raw!D:D,MATCH(O461+2000,Raw!T:T,0))))</f>
        <v/>
      </c>
      <c r="N461" s="52" t="str">
        <f>IF(O461="","",(INDEX(Raw!A:A,MATCH(O461+2000,Raw!T:T,0))))</f>
        <v/>
      </c>
      <c r="O461" s="58" t="str">
        <f>(IFERROR(IF(LARGE(Raw!T:T,A461+COUNTIF(Raw!C:C,"H")+COUNTIF(Raw!C:C,"S"))-2000&gt;0,LARGE(Raw!T:T,A461+COUNTIF(Raw!C:C,"H")+COUNTIF(Raw!C:C,"S"))-2000,""),""))</f>
        <v/>
      </c>
    </row>
    <row r="462" spans="1:15" x14ac:dyDescent="0.3">
      <c r="A462">
        <v>459</v>
      </c>
      <c r="B462" s="3" t="str">
        <f t="shared" si="21"/>
        <v/>
      </c>
      <c r="C462" s="52" t="str">
        <f>IF(E462="","",(INDEX(Raw!D:D,MATCH(E462+6000,Raw!T:T,0))))</f>
        <v/>
      </c>
      <c r="D462" s="52" t="str">
        <f>IF(E462="","",(INDEX(Raw!A:A,MATCH(E462+6000,Raw!T:T,0))))</f>
        <v/>
      </c>
      <c r="E462" s="58" t="str">
        <f>(IFERROR(IF(LARGE(Raw!T:T,A462)-6000&gt;0,LARGE(Raw!T:T,A462)-6000,""),""))</f>
        <v/>
      </c>
      <c r="G462" s="3" t="str">
        <f t="shared" si="22"/>
        <v/>
      </c>
      <c r="H462" s="52" t="str">
        <f>IF(J462="","",(INDEX(Raw!D:D,MATCH(J462+4000,Raw!T:T,0))))</f>
        <v/>
      </c>
      <c r="I462" s="52" t="str">
        <f>IF(J462="","",(INDEX(Raw!A:A,MATCH(J462+4000,Raw!T:T,0))))</f>
        <v/>
      </c>
      <c r="J462" s="58" t="str">
        <f>(IFERROR(IF(LARGE(Raw!T:T,A462+COUNTIF(Raw!C:C,"H"))-4000&gt;0,LARGE(Raw!T:T,A462+COUNTIF(Raw!C:C,"H"))-4000,""),""))</f>
        <v/>
      </c>
      <c r="L462" s="3" t="str">
        <f t="shared" si="23"/>
        <v/>
      </c>
      <c r="M462" s="52" t="str">
        <f>IF(O462="","",(INDEX(Raw!D:D,MATCH(O462+2000,Raw!T:T,0))))</f>
        <v/>
      </c>
      <c r="N462" s="52" t="str">
        <f>IF(O462="","",(INDEX(Raw!A:A,MATCH(O462+2000,Raw!T:T,0))))</f>
        <v/>
      </c>
      <c r="O462" s="58" t="str">
        <f>(IFERROR(IF(LARGE(Raw!T:T,A462+COUNTIF(Raw!C:C,"H")+COUNTIF(Raw!C:C,"S"))-2000&gt;0,LARGE(Raw!T:T,A462+COUNTIF(Raw!C:C,"H")+COUNTIF(Raw!C:C,"S"))-2000,""),""))</f>
        <v/>
      </c>
    </row>
    <row r="463" spans="1:15" x14ac:dyDescent="0.3">
      <c r="A463">
        <v>460</v>
      </c>
      <c r="B463" s="3" t="str">
        <f t="shared" si="21"/>
        <v/>
      </c>
      <c r="C463" s="52" t="str">
        <f>IF(E463="","",(INDEX(Raw!D:D,MATCH(E463+6000,Raw!T:T,0))))</f>
        <v/>
      </c>
      <c r="D463" s="52" t="str">
        <f>IF(E463="","",(INDEX(Raw!A:A,MATCH(E463+6000,Raw!T:T,0))))</f>
        <v/>
      </c>
      <c r="E463" s="58" t="str">
        <f>(IFERROR(IF(LARGE(Raw!T:T,A463)-6000&gt;0,LARGE(Raw!T:T,A463)-6000,""),""))</f>
        <v/>
      </c>
      <c r="G463" s="3" t="str">
        <f t="shared" si="22"/>
        <v/>
      </c>
      <c r="H463" s="52" t="str">
        <f>IF(J463="","",(INDEX(Raw!D:D,MATCH(J463+4000,Raw!T:T,0))))</f>
        <v/>
      </c>
      <c r="I463" s="52" t="str">
        <f>IF(J463="","",(INDEX(Raw!A:A,MATCH(J463+4000,Raw!T:T,0))))</f>
        <v/>
      </c>
      <c r="J463" s="58" t="str">
        <f>(IFERROR(IF(LARGE(Raw!T:T,A463+COUNTIF(Raw!C:C,"H"))-4000&gt;0,LARGE(Raw!T:T,A463+COUNTIF(Raw!C:C,"H"))-4000,""),""))</f>
        <v/>
      </c>
      <c r="L463" s="3" t="str">
        <f t="shared" si="23"/>
        <v/>
      </c>
      <c r="M463" s="52" t="str">
        <f>IF(O463="","",(INDEX(Raw!D:D,MATCH(O463+2000,Raw!T:T,0))))</f>
        <v/>
      </c>
      <c r="N463" s="52" t="str">
        <f>IF(O463="","",(INDEX(Raw!A:A,MATCH(O463+2000,Raw!T:T,0))))</f>
        <v/>
      </c>
      <c r="O463" s="58" t="str">
        <f>(IFERROR(IF(LARGE(Raw!T:T,A463+COUNTIF(Raw!C:C,"H")+COUNTIF(Raw!C:C,"S"))-2000&gt;0,LARGE(Raw!T:T,A463+COUNTIF(Raw!C:C,"H")+COUNTIF(Raw!C:C,"S"))-2000,""),""))</f>
        <v/>
      </c>
    </row>
    <row r="464" spans="1:15" x14ac:dyDescent="0.3">
      <c r="A464">
        <v>461</v>
      </c>
      <c r="B464" s="3" t="str">
        <f t="shared" si="21"/>
        <v/>
      </c>
      <c r="C464" s="52" t="str">
        <f>IF(E464="","",(INDEX(Raw!D:D,MATCH(E464+6000,Raw!T:T,0))))</f>
        <v/>
      </c>
      <c r="D464" s="52" t="str">
        <f>IF(E464="","",(INDEX(Raw!A:A,MATCH(E464+6000,Raw!T:T,0))))</f>
        <v/>
      </c>
      <c r="E464" s="58" t="str">
        <f>(IFERROR(IF(LARGE(Raw!T:T,A464)-6000&gt;0,LARGE(Raw!T:T,A464)-6000,""),""))</f>
        <v/>
      </c>
      <c r="G464" s="3" t="str">
        <f t="shared" si="22"/>
        <v/>
      </c>
      <c r="H464" s="52" t="str">
        <f>IF(J464="","",(INDEX(Raw!D:D,MATCH(J464+4000,Raw!T:T,0))))</f>
        <v/>
      </c>
      <c r="I464" s="52" t="str">
        <f>IF(J464="","",(INDEX(Raw!A:A,MATCH(J464+4000,Raw!T:T,0))))</f>
        <v/>
      </c>
      <c r="J464" s="58" t="str">
        <f>(IFERROR(IF(LARGE(Raw!T:T,A464+COUNTIF(Raw!C:C,"H"))-4000&gt;0,LARGE(Raw!T:T,A464+COUNTIF(Raw!C:C,"H"))-4000,""),""))</f>
        <v/>
      </c>
      <c r="L464" s="3" t="str">
        <f t="shared" si="23"/>
        <v/>
      </c>
      <c r="M464" s="52" t="str">
        <f>IF(O464="","",(INDEX(Raw!D:D,MATCH(O464+2000,Raw!T:T,0))))</f>
        <v/>
      </c>
      <c r="N464" s="52" t="str">
        <f>IF(O464="","",(INDEX(Raw!A:A,MATCH(O464+2000,Raw!T:T,0))))</f>
        <v/>
      </c>
      <c r="O464" s="58" t="str">
        <f>(IFERROR(IF(LARGE(Raw!T:T,A464+COUNTIF(Raw!C:C,"H")+COUNTIF(Raw!C:C,"S"))-2000&gt;0,LARGE(Raw!T:T,A464+COUNTIF(Raw!C:C,"H")+COUNTIF(Raw!C:C,"S"))-2000,""),""))</f>
        <v/>
      </c>
    </row>
    <row r="465" spans="1:15" x14ac:dyDescent="0.3">
      <c r="A465">
        <v>462</v>
      </c>
      <c r="B465" s="3" t="str">
        <f t="shared" si="21"/>
        <v/>
      </c>
      <c r="C465" s="52" t="str">
        <f>IF(E465="","",(INDEX(Raw!D:D,MATCH(E465+6000,Raw!T:T,0))))</f>
        <v/>
      </c>
      <c r="D465" s="52" t="str">
        <f>IF(E465="","",(INDEX(Raw!A:A,MATCH(E465+6000,Raw!T:T,0))))</f>
        <v/>
      </c>
      <c r="E465" s="58" t="str">
        <f>(IFERROR(IF(LARGE(Raw!T:T,A465)-6000&gt;0,LARGE(Raw!T:T,A465)-6000,""),""))</f>
        <v/>
      </c>
      <c r="G465" s="3" t="str">
        <f t="shared" si="22"/>
        <v/>
      </c>
      <c r="H465" s="52" t="str">
        <f>IF(J465="","",(INDEX(Raw!D:D,MATCH(J465+4000,Raw!T:T,0))))</f>
        <v/>
      </c>
      <c r="I465" s="52" t="str">
        <f>IF(J465="","",(INDEX(Raw!A:A,MATCH(J465+4000,Raw!T:T,0))))</f>
        <v/>
      </c>
      <c r="J465" s="58" t="str">
        <f>(IFERROR(IF(LARGE(Raw!T:T,A465+COUNTIF(Raw!C:C,"H"))-4000&gt;0,LARGE(Raw!T:T,A465+COUNTIF(Raw!C:C,"H"))-4000,""),""))</f>
        <v/>
      </c>
      <c r="L465" s="3" t="str">
        <f t="shared" si="23"/>
        <v/>
      </c>
      <c r="M465" s="52" t="str">
        <f>IF(O465="","",(INDEX(Raw!D:D,MATCH(O465+2000,Raw!T:T,0))))</f>
        <v/>
      </c>
      <c r="N465" s="52" t="str">
        <f>IF(O465="","",(INDEX(Raw!A:A,MATCH(O465+2000,Raw!T:T,0))))</f>
        <v/>
      </c>
      <c r="O465" s="58" t="str">
        <f>(IFERROR(IF(LARGE(Raw!T:T,A465+COUNTIF(Raw!C:C,"H")+COUNTIF(Raw!C:C,"S"))-2000&gt;0,LARGE(Raw!T:T,A465+COUNTIF(Raw!C:C,"H")+COUNTIF(Raw!C:C,"S"))-2000,""),""))</f>
        <v/>
      </c>
    </row>
    <row r="466" spans="1:15" x14ac:dyDescent="0.3">
      <c r="A466">
        <v>463</v>
      </c>
      <c r="B466" s="3" t="str">
        <f t="shared" si="21"/>
        <v/>
      </c>
      <c r="C466" s="52" t="str">
        <f>IF(E466="","",(INDEX(Raw!D:D,MATCH(E466+6000,Raw!T:T,0))))</f>
        <v/>
      </c>
      <c r="D466" s="52" t="str">
        <f>IF(E466="","",(INDEX(Raw!A:A,MATCH(E466+6000,Raw!T:T,0))))</f>
        <v/>
      </c>
      <c r="E466" s="58" t="str">
        <f>(IFERROR(IF(LARGE(Raw!T:T,A466)-6000&gt;0,LARGE(Raw!T:T,A466)-6000,""),""))</f>
        <v/>
      </c>
      <c r="G466" s="3" t="str">
        <f t="shared" si="22"/>
        <v/>
      </c>
      <c r="H466" s="52" t="str">
        <f>IF(J466="","",(INDEX(Raw!D:D,MATCH(J466+4000,Raw!T:T,0))))</f>
        <v/>
      </c>
      <c r="I466" s="52" t="str">
        <f>IF(J466="","",(INDEX(Raw!A:A,MATCH(J466+4000,Raw!T:T,0))))</f>
        <v/>
      </c>
      <c r="J466" s="58" t="str">
        <f>(IFERROR(IF(LARGE(Raw!T:T,A466+COUNTIF(Raw!C:C,"H"))-4000&gt;0,LARGE(Raw!T:T,A466+COUNTIF(Raw!C:C,"H"))-4000,""),""))</f>
        <v/>
      </c>
      <c r="L466" s="3" t="str">
        <f t="shared" si="23"/>
        <v/>
      </c>
      <c r="M466" s="52" t="str">
        <f>IF(O466="","",(INDEX(Raw!D:D,MATCH(O466+2000,Raw!T:T,0))))</f>
        <v/>
      </c>
      <c r="N466" s="52" t="str">
        <f>IF(O466="","",(INDEX(Raw!A:A,MATCH(O466+2000,Raw!T:T,0))))</f>
        <v/>
      </c>
      <c r="O466" s="58" t="str">
        <f>(IFERROR(IF(LARGE(Raw!T:T,A466+COUNTIF(Raw!C:C,"H")+COUNTIF(Raw!C:C,"S"))-2000&gt;0,LARGE(Raw!T:T,A466+COUNTIF(Raw!C:C,"H")+COUNTIF(Raw!C:C,"S"))-2000,""),""))</f>
        <v/>
      </c>
    </row>
    <row r="467" spans="1:15" x14ac:dyDescent="0.3">
      <c r="A467">
        <v>464</v>
      </c>
      <c r="B467" s="3" t="str">
        <f t="shared" si="21"/>
        <v/>
      </c>
      <c r="C467" s="52" t="str">
        <f>IF(E467="","",(INDEX(Raw!D:D,MATCH(E467+6000,Raw!T:T,0))))</f>
        <v/>
      </c>
      <c r="D467" s="52" t="str">
        <f>IF(E467="","",(INDEX(Raw!A:A,MATCH(E467+6000,Raw!T:T,0))))</f>
        <v/>
      </c>
      <c r="E467" s="58" t="str">
        <f>(IFERROR(IF(LARGE(Raw!T:T,A467)-6000&gt;0,LARGE(Raw!T:T,A467)-6000,""),""))</f>
        <v/>
      </c>
      <c r="G467" s="3" t="str">
        <f t="shared" si="22"/>
        <v/>
      </c>
      <c r="H467" s="52" t="str">
        <f>IF(J467="","",(INDEX(Raw!D:D,MATCH(J467+4000,Raw!T:T,0))))</f>
        <v/>
      </c>
      <c r="I467" s="52" t="str">
        <f>IF(J467="","",(INDEX(Raw!A:A,MATCH(J467+4000,Raw!T:T,0))))</f>
        <v/>
      </c>
      <c r="J467" s="58" t="str">
        <f>(IFERROR(IF(LARGE(Raw!T:T,A467+COUNTIF(Raw!C:C,"H"))-4000&gt;0,LARGE(Raw!T:T,A467+COUNTIF(Raw!C:C,"H"))-4000,""),""))</f>
        <v/>
      </c>
      <c r="L467" s="3" t="str">
        <f t="shared" si="23"/>
        <v/>
      </c>
      <c r="M467" s="52" t="str">
        <f>IF(O467="","",(INDEX(Raw!D:D,MATCH(O467+2000,Raw!T:T,0))))</f>
        <v/>
      </c>
      <c r="N467" s="52" t="str">
        <f>IF(O467="","",(INDEX(Raw!A:A,MATCH(O467+2000,Raw!T:T,0))))</f>
        <v/>
      </c>
      <c r="O467" s="58" t="str">
        <f>(IFERROR(IF(LARGE(Raw!T:T,A467+COUNTIF(Raw!C:C,"H")+COUNTIF(Raw!C:C,"S"))-2000&gt;0,LARGE(Raw!T:T,A467+COUNTIF(Raw!C:C,"H")+COUNTIF(Raw!C:C,"S"))-2000,""),""))</f>
        <v/>
      </c>
    </row>
    <row r="468" spans="1:15" x14ac:dyDescent="0.3">
      <c r="A468">
        <v>465</v>
      </c>
      <c r="B468" s="3" t="str">
        <f t="shared" si="21"/>
        <v/>
      </c>
      <c r="C468" s="52" t="str">
        <f>IF(E468="","",(INDEX(Raw!D:D,MATCH(E468+6000,Raw!T:T,0))))</f>
        <v/>
      </c>
      <c r="D468" s="52" t="str">
        <f>IF(E468="","",(INDEX(Raw!A:A,MATCH(E468+6000,Raw!T:T,0))))</f>
        <v/>
      </c>
      <c r="E468" s="58" t="str">
        <f>(IFERROR(IF(LARGE(Raw!T:T,A468)-6000&gt;0,LARGE(Raw!T:T,A468)-6000,""),""))</f>
        <v/>
      </c>
      <c r="G468" s="3" t="str">
        <f t="shared" si="22"/>
        <v/>
      </c>
      <c r="H468" s="52" t="str">
        <f>IF(J468="","",(INDEX(Raw!D:D,MATCH(J468+4000,Raw!T:T,0))))</f>
        <v/>
      </c>
      <c r="I468" s="52" t="str">
        <f>IF(J468="","",(INDEX(Raw!A:A,MATCH(J468+4000,Raw!T:T,0))))</f>
        <v/>
      </c>
      <c r="J468" s="58" t="str">
        <f>(IFERROR(IF(LARGE(Raw!T:T,A468+COUNTIF(Raw!C:C,"H"))-4000&gt;0,LARGE(Raw!T:T,A468+COUNTIF(Raw!C:C,"H"))-4000,""),""))</f>
        <v/>
      </c>
      <c r="L468" s="3" t="str">
        <f t="shared" si="23"/>
        <v/>
      </c>
      <c r="M468" s="52" t="str">
        <f>IF(O468="","",(INDEX(Raw!D:D,MATCH(O468+2000,Raw!T:T,0))))</f>
        <v/>
      </c>
      <c r="N468" s="52" t="str">
        <f>IF(O468="","",(INDEX(Raw!A:A,MATCH(O468+2000,Raw!T:T,0))))</f>
        <v/>
      </c>
      <c r="O468" s="58" t="str">
        <f>(IFERROR(IF(LARGE(Raw!T:T,A468+COUNTIF(Raw!C:C,"H")+COUNTIF(Raw!C:C,"S"))-2000&gt;0,LARGE(Raw!T:T,A468+COUNTIF(Raw!C:C,"H")+COUNTIF(Raw!C:C,"S"))-2000,""),""))</f>
        <v/>
      </c>
    </row>
    <row r="469" spans="1:15" x14ac:dyDescent="0.3">
      <c r="A469">
        <v>466</v>
      </c>
      <c r="B469" s="3" t="str">
        <f t="shared" si="21"/>
        <v/>
      </c>
      <c r="C469" s="52" t="str">
        <f>IF(E469="","",(INDEX(Raw!D:D,MATCH(E469+6000,Raw!T:T,0))))</f>
        <v/>
      </c>
      <c r="D469" s="52" t="str">
        <f>IF(E469="","",(INDEX(Raw!A:A,MATCH(E469+6000,Raw!T:T,0))))</f>
        <v/>
      </c>
      <c r="E469" s="58" t="str">
        <f>(IFERROR(IF(LARGE(Raw!T:T,A469)-6000&gt;0,LARGE(Raw!T:T,A469)-6000,""),""))</f>
        <v/>
      </c>
      <c r="G469" s="3" t="str">
        <f t="shared" si="22"/>
        <v/>
      </c>
      <c r="H469" s="52" t="str">
        <f>IF(J469="","",(INDEX(Raw!D:D,MATCH(J469+4000,Raw!T:T,0))))</f>
        <v/>
      </c>
      <c r="I469" s="52" t="str">
        <f>IF(J469="","",(INDEX(Raw!A:A,MATCH(J469+4000,Raw!T:T,0))))</f>
        <v/>
      </c>
      <c r="J469" s="58" t="str">
        <f>(IFERROR(IF(LARGE(Raw!T:T,A469+COUNTIF(Raw!C:C,"H"))-4000&gt;0,LARGE(Raw!T:T,A469+COUNTIF(Raw!C:C,"H"))-4000,""),""))</f>
        <v/>
      </c>
      <c r="L469" s="3" t="str">
        <f t="shared" si="23"/>
        <v/>
      </c>
      <c r="M469" s="52" t="str">
        <f>IF(O469="","",(INDEX(Raw!D:D,MATCH(O469+2000,Raw!T:T,0))))</f>
        <v/>
      </c>
      <c r="N469" s="52" t="str">
        <f>IF(O469="","",(INDEX(Raw!A:A,MATCH(O469+2000,Raw!T:T,0))))</f>
        <v/>
      </c>
      <c r="O469" s="58" t="str">
        <f>(IFERROR(IF(LARGE(Raw!T:T,A469+COUNTIF(Raw!C:C,"H")+COUNTIF(Raw!C:C,"S"))-2000&gt;0,LARGE(Raw!T:T,A469+COUNTIF(Raw!C:C,"H")+COUNTIF(Raw!C:C,"S"))-2000,""),""))</f>
        <v/>
      </c>
    </row>
    <row r="470" spans="1:15" x14ac:dyDescent="0.3">
      <c r="A470">
        <v>467</v>
      </c>
      <c r="B470" s="3" t="str">
        <f t="shared" si="21"/>
        <v/>
      </c>
      <c r="C470" s="52" t="str">
        <f>IF(E470="","",(INDEX(Raw!D:D,MATCH(E470+6000,Raw!T:T,0))))</f>
        <v/>
      </c>
      <c r="D470" s="52" t="str">
        <f>IF(E470="","",(INDEX(Raw!A:A,MATCH(E470+6000,Raw!T:T,0))))</f>
        <v/>
      </c>
      <c r="E470" s="58" t="str">
        <f>(IFERROR(IF(LARGE(Raw!T:T,A470)-6000&gt;0,LARGE(Raw!T:T,A470)-6000,""),""))</f>
        <v/>
      </c>
      <c r="G470" s="3" t="str">
        <f t="shared" si="22"/>
        <v/>
      </c>
      <c r="H470" s="52" t="str">
        <f>IF(J470="","",(INDEX(Raw!D:D,MATCH(J470+4000,Raw!T:T,0))))</f>
        <v/>
      </c>
      <c r="I470" s="52" t="str">
        <f>IF(J470="","",(INDEX(Raw!A:A,MATCH(J470+4000,Raw!T:T,0))))</f>
        <v/>
      </c>
      <c r="J470" s="58" t="str">
        <f>(IFERROR(IF(LARGE(Raw!T:T,A470+COUNTIF(Raw!C:C,"H"))-4000&gt;0,LARGE(Raw!T:T,A470+COUNTIF(Raw!C:C,"H"))-4000,""),""))</f>
        <v/>
      </c>
      <c r="L470" s="3" t="str">
        <f t="shared" si="23"/>
        <v/>
      </c>
      <c r="M470" s="52" t="str">
        <f>IF(O470="","",(INDEX(Raw!D:D,MATCH(O470+2000,Raw!T:T,0))))</f>
        <v/>
      </c>
      <c r="N470" s="52" t="str">
        <f>IF(O470="","",(INDEX(Raw!A:A,MATCH(O470+2000,Raw!T:T,0))))</f>
        <v/>
      </c>
      <c r="O470" s="58" t="str">
        <f>(IFERROR(IF(LARGE(Raw!T:T,A470+COUNTIF(Raw!C:C,"H")+COUNTIF(Raw!C:C,"S"))-2000&gt;0,LARGE(Raw!T:T,A470+COUNTIF(Raw!C:C,"H")+COUNTIF(Raw!C:C,"S"))-2000,""),""))</f>
        <v/>
      </c>
    </row>
    <row r="471" spans="1:15" x14ac:dyDescent="0.3">
      <c r="A471">
        <v>468</v>
      </c>
      <c r="B471" s="3" t="str">
        <f t="shared" si="21"/>
        <v/>
      </c>
      <c r="C471" s="52" t="str">
        <f>IF(E471="","",(INDEX(Raw!D:D,MATCH(E471+6000,Raw!T:T,0))))</f>
        <v/>
      </c>
      <c r="D471" s="52" t="str">
        <f>IF(E471="","",(INDEX(Raw!A:A,MATCH(E471+6000,Raw!T:T,0))))</f>
        <v/>
      </c>
      <c r="E471" s="58" t="str">
        <f>(IFERROR(IF(LARGE(Raw!T:T,A471)-6000&gt;0,LARGE(Raw!T:T,A471)-6000,""),""))</f>
        <v/>
      </c>
      <c r="G471" s="3" t="str">
        <f t="shared" si="22"/>
        <v/>
      </c>
      <c r="H471" s="52" t="str">
        <f>IF(J471="","",(INDEX(Raw!D:D,MATCH(J471+4000,Raw!T:T,0))))</f>
        <v/>
      </c>
      <c r="I471" s="52" t="str">
        <f>IF(J471="","",(INDEX(Raw!A:A,MATCH(J471+4000,Raw!T:T,0))))</f>
        <v/>
      </c>
      <c r="J471" s="58" t="str">
        <f>(IFERROR(IF(LARGE(Raw!T:T,A471+COUNTIF(Raw!C:C,"H"))-4000&gt;0,LARGE(Raw!T:T,A471+COUNTIF(Raw!C:C,"H"))-4000,""),""))</f>
        <v/>
      </c>
      <c r="L471" s="3" t="str">
        <f t="shared" si="23"/>
        <v/>
      </c>
      <c r="M471" s="52" t="str">
        <f>IF(O471="","",(INDEX(Raw!D:D,MATCH(O471+2000,Raw!T:T,0))))</f>
        <v/>
      </c>
      <c r="N471" s="52" t="str">
        <f>IF(O471="","",(INDEX(Raw!A:A,MATCH(O471+2000,Raw!T:T,0))))</f>
        <v/>
      </c>
      <c r="O471" s="58" t="str">
        <f>(IFERROR(IF(LARGE(Raw!T:T,A471+COUNTIF(Raw!C:C,"H")+COUNTIF(Raw!C:C,"S"))-2000&gt;0,LARGE(Raw!T:T,A471+COUNTIF(Raw!C:C,"H")+COUNTIF(Raw!C:C,"S"))-2000,""),""))</f>
        <v/>
      </c>
    </row>
    <row r="472" spans="1:15" x14ac:dyDescent="0.3">
      <c r="A472">
        <v>469</v>
      </c>
      <c r="B472" s="3" t="str">
        <f t="shared" si="21"/>
        <v/>
      </c>
      <c r="C472" s="52" t="str">
        <f>IF(E472="","",(INDEX(Raw!D:D,MATCH(E472+6000,Raw!T:T,0))))</f>
        <v/>
      </c>
      <c r="D472" s="52" t="str">
        <f>IF(E472="","",(INDEX(Raw!A:A,MATCH(E472+6000,Raw!T:T,0))))</f>
        <v/>
      </c>
      <c r="E472" s="58" t="str">
        <f>(IFERROR(IF(LARGE(Raw!T:T,A472)-6000&gt;0,LARGE(Raw!T:T,A472)-6000,""),""))</f>
        <v/>
      </c>
      <c r="G472" s="3" t="str">
        <f t="shared" si="22"/>
        <v/>
      </c>
      <c r="H472" s="52" t="str">
        <f>IF(J472="","",(INDEX(Raw!D:D,MATCH(J472+4000,Raw!T:T,0))))</f>
        <v/>
      </c>
      <c r="I472" s="52" t="str">
        <f>IF(J472="","",(INDEX(Raw!A:A,MATCH(J472+4000,Raw!T:T,0))))</f>
        <v/>
      </c>
      <c r="J472" s="58" t="str">
        <f>(IFERROR(IF(LARGE(Raw!T:T,A472+COUNTIF(Raw!C:C,"H"))-4000&gt;0,LARGE(Raw!T:T,A472+COUNTIF(Raw!C:C,"H"))-4000,""),""))</f>
        <v/>
      </c>
      <c r="L472" s="3" t="str">
        <f t="shared" si="23"/>
        <v/>
      </c>
      <c r="M472" s="52" t="str">
        <f>IF(O472="","",(INDEX(Raw!D:D,MATCH(O472+2000,Raw!T:T,0))))</f>
        <v/>
      </c>
      <c r="N472" s="52" t="str">
        <f>IF(O472="","",(INDEX(Raw!A:A,MATCH(O472+2000,Raw!T:T,0))))</f>
        <v/>
      </c>
      <c r="O472" s="58" t="str">
        <f>(IFERROR(IF(LARGE(Raw!T:T,A472+COUNTIF(Raw!C:C,"H")+COUNTIF(Raw!C:C,"S"))-2000&gt;0,LARGE(Raw!T:T,A472+COUNTIF(Raw!C:C,"H")+COUNTIF(Raw!C:C,"S"))-2000,""),""))</f>
        <v/>
      </c>
    </row>
    <row r="473" spans="1:15" x14ac:dyDescent="0.3">
      <c r="A473">
        <v>470</v>
      </c>
      <c r="B473" s="3" t="str">
        <f t="shared" si="21"/>
        <v/>
      </c>
      <c r="C473" s="52" t="str">
        <f>IF(E473="","",(INDEX(Raw!D:D,MATCH(E473+6000,Raw!T:T,0))))</f>
        <v/>
      </c>
      <c r="D473" s="52" t="str">
        <f>IF(E473="","",(INDEX(Raw!A:A,MATCH(E473+6000,Raw!T:T,0))))</f>
        <v/>
      </c>
      <c r="E473" s="58" t="str">
        <f>(IFERROR(IF(LARGE(Raw!T:T,A473)-6000&gt;0,LARGE(Raw!T:T,A473)-6000,""),""))</f>
        <v/>
      </c>
      <c r="G473" s="3" t="str">
        <f t="shared" si="22"/>
        <v/>
      </c>
      <c r="H473" s="52" t="str">
        <f>IF(J473="","",(INDEX(Raw!D:D,MATCH(J473+4000,Raw!T:T,0))))</f>
        <v/>
      </c>
      <c r="I473" s="52" t="str">
        <f>IF(J473="","",(INDEX(Raw!A:A,MATCH(J473+4000,Raw!T:T,0))))</f>
        <v/>
      </c>
      <c r="J473" s="58" t="str">
        <f>(IFERROR(IF(LARGE(Raw!T:T,A473+COUNTIF(Raw!C:C,"H"))-4000&gt;0,LARGE(Raw!T:T,A473+COUNTIF(Raw!C:C,"H"))-4000,""),""))</f>
        <v/>
      </c>
      <c r="L473" s="3" t="str">
        <f t="shared" si="23"/>
        <v/>
      </c>
      <c r="M473" s="52" t="str">
        <f>IF(O473="","",(INDEX(Raw!D:D,MATCH(O473+2000,Raw!T:T,0))))</f>
        <v/>
      </c>
      <c r="N473" s="52" t="str">
        <f>IF(O473="","",(INDEX(Raw!A:A,MATCH(O473+2000,Raw!T:T,0))))</f>
        <v/>
      </c>
      <c r="O473" s="58" t="str">
        <f>(IFERROR(IF(LARGE(Raw!T:T,A473+COUNTIF(Raw!C:C,"H")+COUNTIF(Raw!C:C,"S"))-2000&gt;0,LARGE(Raw!T:T,A473+COUNTIF(Raw!C:C,"H")+COUNTIF(Raw!C:C,"S"))-2000,""),""))</f>
        <v/>
      </c>
    </row>
    <row r="474" spans="1:15" x14ac:dyDescent="0.3">
      <c r="A474">
        <v>471</v>
      </c>
      <c r="B474" s="3" t="str">
        <f t="shared" si="21"/>
        <v/>
      </c>
      <c r="C474" s="52" t="str">
        <f>IF(E474="","",(INDEX(Raw!D:D,MATCH(E474+6000,Raw!T:T,0))))</f>
        <v/>
      </c>
      <c r="D474" s="52" t="str">
        <f>IF(E474="","",(INDEX(Raw!A:A,MATCH(E474+6000,Raw!T:T,0))))</f>
        <v/>
      </c>
      <c r="E474" s="58" t="str">
        <f>(IFERROR(IF(LARGE(Raw!T:T,A474)-6000&gt;0,LARGE(Raw!T:T,A474)-6000,""),""))</f>
        <v/>
      </c>
      <c r="G474" s="3" t="str">
        <f t="shared" si="22"/>
        <v/>
      </c>
      <c r="H474" s="52" t="str">
        <f>IF(J474="","",(INDEX(Raw!D:D,MATCH(J474+4000,Raw!T:T,0))))</f>
        <v/>
      </c>
      <c r="I474" s="52" t="str">
        <f>IF(J474="","",(INDEX(Raw!A:A,MATCH(J474+4000,Raw!T:T,0))))</f>
        <v/>
      </c>
      <c r="J474" s="58" t="str">
        <f>(IFERROR(IF(LARGE(Raw!T:T,A474+COUNTIF(Raw!C:C,"H"))-4000&gt;0,LARGE(Raw!T:T,A474+COUNTIF(Raw!C:C,"H"))-4000,""),""))</f>
        <v/>
      </c>
      <c r="L474" s="3" t="str">
        <f t="shared" si="23"/>
        <v/>
      </c>
      <c r="M474" s="52" t="str">
        <f>IF(O474="","",(INDEX(Raw!D:D,MATCH(O474+2000,Raw!T:T,0))))</f>
        <v/>
      </c>
      <c r="N474" s="52" t="str">
        <f>IF(O474="","",(INDEX(Raw!A:A,MATCH(O474+2000,Raw!T:T,0))))</f>
        <v/>
      </c>
      <c r="O474" s="58" t="str">
        <f>(IFERROR(IF(LARGE(Raw!T:T,A474+COUNTIF(Raw!C:C,"H")+COUNTIF(Raw!C:C,"S"))-2000&gt;0,LARGE(Raw!T:T,A474+COUNTIF(Raw!C:C,"H")+COUNTIF(Raw!C:C,"S"))-2000,""),""))</f>
        <v/>
      </c>
    </row>
    <row r="475" spans="1:15" x14ac:dyDescent="0.3">
      <c r="A475">
        <v>472</v>
      </c>
      <c r="B475" s="3" t="str">
        <f t="shared" si="21"/>
        <v/>
      </c>
      <c r="C475" s="52" t="str">
        <f>IF(E475="","",(INDEX(Raw!D:D,MATCH(E475+6000,Raw!T:T,0))))</f>
        <v/>
      </c>
      <c r="D475" s="52" t="str">
        <f>IF(E475="","",(INDEX(Raw!A:A,MATCH(E475+6000,Raw!T:T,0))))</f>
        <v/>
      </c>
      <c r="E475" s="58" t="str">
        <f>(IFERROR(IF(LARGE(Raw!T:T,A475)-6000&gt;0,LARGE(Raw!T:T,A475)-6000,""),""))</f>
        <v/>
      </c>
      <c r="G475" s="3" t="str">
        <f t="shared" si="22"/>
        <v/>
      </c>
      <c r="H475" s="52" t="str">
        <f>IF(J475="","",(INDEX(Raw!D:D,MATCH(J475+4000,Raw!T:T,0))))</f>
        <v/>
      </c>
      <c r="I475" s="52" t="str">
        <f>IF(J475="","",(INDEX(Raw!A:A,MATCH(J475+4000,Raw!T:T,0))))</f>
        <v/>
      </c>
      <c r="J475" s="58" t="str">
        <f>(IFERROR(IF(LARGE(Raw!T:T,A475+COUNTIF(Raw!C:C,"H"))-4000&gt;0,LARGE(Raw!T:T,A475+COUNTIF(Raw!C:C,"H"))-4000,""),""))</f>
        <v/>
      </c>
      <c r="L475" s="3" t="str">
        <f t="shared" si="23"/>
        <v/>
      </c>
      <c r="M475" s="52" t="str">
        <f>IF(O475="","",(INDEX(Raw!D:D,MATCH(O475+2000,Raw!T:T,0))))</f>
        <v/>
      </c>
      <c r="N475" s="52" t="str">
        <f>IF(O475="","",(INDEX(Raw!A:A,MATCH(O475+2000,Raw!T:T,0))))</f>
        <v/>
      </c>
      <c r="O475" s="58" t="str">
        <f>(IFERROR(IF(LARGE(Raw!T:T,A475+COUNTIF(Raw!C:C,"H")+COUNTIF(Raw!C:C,"S"))-2000&gt;0,LARGE(Raw!T:T,A475+COUNTIF(Raw!C:C,"H")+COUNTIF(Raw!C:C,"S"))-2000,""),""))</f>
        <v/>
      </c>
    </row>
    <row r="476" spans="1:15" x14ac:dyDescent="0.3">
      <c r="A476">
        <v>473</v>
      </c>
      <c r="B476" s="3" t="str">
        <f t="shared" si="21"/>
        <v/>
      </c>
      <c r="C476" s="52" t="str">
        <f>IF(E476="","",(INDEX(Raw!D:D,MATCH(E476+6000,Raw!T:T,0))))</f>
        <v/>
      </c>
      <c r="D476" s="52" t="str">
        <f>IF(E476="","",(INDEX(Raw!A:A,MATCH(E476+6000,Raw!T:T,0))))</f>
        <v/>
      </c>
      <c r="E476" s="58" t="str">
        <f>(IFERROR(IF(LARGE(Raw!T:T,A476)-6000&gt;0,LARGE(Raw!T:T,A476)-6000,""),""))</f>
        <v/>
      </c>
      <c r="G476" s="3" t="str">
        <f t="shared" si="22"/>
        <v/>
      </c>
      <c r="H476" s="52" t="str">
        <f>IF(J476="","",(INDEX(Raw!D:D,MATCH(J476+4000,Raw!T:T,0))))</f>
        <v/>
      </c>
      <c r="I476" s="52" t="str">
        <f>IF(J476="","",(INDEX(Raw!A:A,MATCH(J476+4000,Raw!T:T,0))))</f>
        <v/>
      </c>
      <c r="J476" s="58" t="str">
        <f>(IFERROR(IF(LARGE(Raw!T:T,A476+COUNTIF(Raw!C:C,"H"))-4000&gt;0,LARGE(Raw!T:T,A476+COUNTIF(Raw!C:C,"H"))-4000,""),""))</f>
        <v/>
      </c>
      <c r="L476" s="3" t="str">
        <f t="shared" si="23"/>
        <v/>
      </c>
      <c r="M476" s="52" t="str">
        <f>IF(O476="","",(INDEX(Raw!D:D,MATCH(O476+2000,Raw!T:T,0))))</f>
        <v/>
      </c>
      <c r="N476" s="52" t="str">
        <f>IF(O476="","",(INDEX(Raw!A:A,MATCH(O476+2000,Raw!T:T,0))))</f>
        <v/>
      </c>
      <c r="O476" s="58" t="str">
        <f>(IFERROR(IF(LARGE(Raw!T:T,A476+COUNTIF(Raw!C:C,"H")+COUNTIF(Raw!C:C,"S"))-2000&gt;0,LARGE(Raw!T:T,A476+COUNTIF(Raw!C:C,"H")+COUNTIF(Raw!C:C,"S"))-2000,""),""))</f>
        <v/>
      </c>
    </row>
    <row r="477" spans="1:15" x14ac:dyDescent="0.3">
      <c r="A477">
        <v>474</v>
      </c>
      <c r="B477" s="3" t="str">
        <f t="shared" si="21"/>
        <v/>
      </c>
      <c r="C477" s="52" t="str">
        <f>IF(E477="","",(INDEX(Raw!D:D,MATCH(E477+6000,Raw!T:T,0))))</f>
        <v/>
      </c>
      <c r="D477" s="52" t="str">
        <f>IF(E477="","",(INDEX(Raw!A:A,MATCH(E477+6000,Raw!T:T,0))))</f>
        <v/>
      </c>
      <c r="E477" s="58" t="str">
        <f>(IFERROR(IF(LARGE(Raw!T:T,A477)-6000&gt;0,LARGE(Raw!T:T,A477)-6000,""),""))</f>
        <v/>
      </c>
      <c r="G477" s="3" t="str">
        <f t="shared" si="22"/>
        <v/>
      </c>
      <c r="H477" s="52" t="str">
        <f>IF(J477="","",(INDEX(Raw!D:D,MATCH(J477+4000,Raw!T:T,0))))</f>
        <v/>
      </c>
      <c r="I477" s="52" t="str">
        <f>IF(J477="","",(INDEX(Raw!A:A,MATCH(J477+4000,Raw!T:T,0))))</f>
        <v/>
      </c>
      <c r="J477" s="58" t="str">
        <f>(IFERROR(IF(LARGE(Raw!T:T,A477+COUNTIF(Raw!C:C,"H"))-4000&gt;0,LARGE(Raw!T:T,A477+COUNTIF(Raw!C:C,"H"))-4000,""),""))</f>
        <v/>
      </c>
      <c r="L477" s="3" t="str">
        <f t="shared" si="23"/>
        <v/>
      </c>
      <c r="M477" s="52" t="str">
        <f>IF(O477="","",(INDEX(Raw!D:D,MATCH(O477+2000,Raw!T:T,0))))</f>
        <v/>
      </c>
      <c r="N477" s="52" t="str">
        <f>IF(O477="","",(INDEX(Raw!A:A,MATCH(O477+2000,Raw!T:T,0))))</f>
        <v/>
      </c>
      <c r="O477" s="58" t="str">
        <f>(IFERROR(IF(LARGE(Raw!T:T,A477+COUNTIF(Raw!C:C,"H")+COUNTIF(Raw!C:C,"S"))-2000&gt;0,LARGE(Raw!T:T,A477+COUNTIF(Raw!C:C,"H")+COUNTIF(Raw!C:C,"S"))-2000,""),""))</f>
        <v/>
      </c>
    </row>
    <row r="478" spans="1:15" x14ac:dyDescent="0.3">
      <c r="A478">
        <v>475</v>
      </c>
      <c r="B478" s="3" t="str">
        <f t="shared" si="21"/>
        <v/>
      </c>
      <c r="C478" s="52" t="str">
        <f>IF(E478="","",(INDEX(Raw!D:D,MATCH(E478+6000,Raw!T:T,0))))</f>
        <v/>
      </c>
      <c r="D478" s="52" t="str">
        <f>IF(E478="","",(INDEX(Raw!A:A,MATCH(E478+6000,Raw!T:T,0))))</f>
        <v/>
      </c>
      <c r="E478" s="58" t="str">
        <f>(IFERROR(IF(LARGE(Raw!T:T,A478)-6000&gt;0,LARGE(Raw!T:T,A478)-6000,""),""))</f>
        <v/>
      </c>
      <c r="G478" s="3" t="str">
        <f t="shared" si="22"/>
        <v/>
      </c>
      <c r="H478" s="52" t="str">
        <f>IF(J478="","",(INDEX(Raw!D:D,MATCH(J478+4000,Raw!T:T,0))))</f>
        <v/>
      </c>
      <c r="I478" s="52" t="str">
        <f>IF(J478="","",(INDEX(Raw!A:A,MATCH(J478+4000,Raw!T:T,0))))</f>
        <v/>
      </c>
      <c r="J478" s="58" t="str">
        <f>(IFERROR(IF(LARGE(Raw!T:T,A478+COUNTIF(Raw!C:C,"H"))-4000&gt;0,LARGE(Raw!T:T,A478+COUNTIF(Raw!C:C,"H"))-4000,""),""))</f>
        <v/>
      </c>
      <c r="L478" s="3" t="str">
        <f t="shared" si="23"/>
        <v/>
      </c>
      <c r="M478" s="52" t="str">
        <f>IF(O478="","",(INDEX(Raw!D:D,MATCH(O478+2000,Raw!T:T,0))))</f>
        <v/>
      </c>
      <c r="N478" s="52" t="str">
        <f>IF(O478="","",(INDEX(Raw!A:A,MATCH(O478+2000,Raw!T:T,0))))</f>
        <v/>
      </c>
      <c r="O478" s="58" t="str">
        <f>(IFERROR(IF(LARGE(Raw!T:T,A478+COUNTIF(Raw!C:C,"H")+COUNTIF(Raw!C:C,"S"))-2000&gt;0,LARGE(Raw!T:T,A478+COUNTIF(Raw!C:C,"H")+COUNTIF(Raw!C:C,"S"))-2000,""),""))</f>
        <v/>
      </c>
    </row>
    <row r="479" spans="1:15" x14ac:dyDescent="0.3">
      <c r="A479">
        <v>476</v>
      </c>
      <c r="B479" s="3" t="str">
        <f t="shared" si="21"/>
        <v/>
      </c>
      <c r="C479" s="52" t="str">
        <f>IF(E479="","",(INDEX(Raw!D:D,MATCH(E479+6000,Raw!T:T,0))))</f>
        <v/>
      </c>
      <c r="D479" s="52" t="str">
        <f>IF(E479="","",(INDEX(Raw!A:A,MATCH(E479+6000,Raw!T:T,0))))</f>
        <v/>
      </c>
      <c r="E479" s="58" t="str">
        <f>(IFERROR(IF(LARGE(Raw!T:T,A479)-6000&gt;0,LARGE(Raw!T:T,A479)-6000,""),""))</f>
        <v/>
      </c>
      <c r="G479" s="3" t="str">
        <f t="shared" si="22"/>
        <v/>
      </c>
      <c r="H479" s="52" t="str">
        <f>IF(J479="","",(INDEX(Raw!D:D,MATCH(J479+4000,Raw!T:T,0))))</f>
        <v/>
      </c>
      <c r="I479" s="52" t="str">
        <f>IF(J479="","",(INDEX(Raw!A:A,MATCH(J479+4000,Raw!T:T,0))))</f>
        <v/>
      </c>
      <c r="J479" s="58" t="str">
        <f>(IFERROR(IF(LARGE(Raw!T:T,A479+COUNTIF(Raw!C:C,"H"))-4000&gt;0,LARGE(Raw!T:T,A479+COUNTIF(Raw!C:C,"H"))-4000,""),""))</f>
        <v/>
      </c>
      <c r="L479" s="3" t="str">
        <f t="shared" si="23"/>
        <v/>
      </c>
      <c r="M479" s="52" t="str">
        <f>IF(O479="","",(INDEX(Raw!D:D,MATCH(O479+2000,Raw!T:T,0))))</f>
        <v/>
      </c>
      <c r="N479" s="52" t="str">
        <f>IF(O479="","",(INDEX(Raw!A:A,MATCH(O479+2000,Raw!T:T,0))))</f>
        <v/>
      </c>
      <c r="O479" s="58" t="str">
        <f>(IFERROR(IF(LARGE(Raw!T:T,A479+COUNTIF(Raw!C:C,"H")+COUNTIF(Raw!C:C,"S"))-2000&gt;0,LARGE(Raw!T:T,A479+COUNTIF(Raw!C:C,"H")+COUNTIF(Raw!C:C,"S"))-2000,""),""))</f>
        <v/>
      </c>
    </row>
    <row r="480" spans="1:15" x14ac:dyDescent="0.3">
      <c r="A480">
        <v>477</v>
      </c>
      <c r="B480" s="3" t="str">
        <f t="shared" si="21"/>
        <v/>
      </c>
      <c r="C480" s="52" t="str">
        <f>IF(E480="","",(INDEX(Raw!D:D,MATCH(E480+6000,Raw!T:T,0))))</f>
        <v/>
      </c>
      <c r="D480" s="52" t="str">
        <f>IF(E480="","",(INDEX(Raw!A:A,MATCH(E480+6000,Raw!T:T,0))))</f>
        <v/>
      </c>
      <c r="E480" s="58" t="str">
        <f>(IFERROR(IF(LARGE(Raw!T:T,A480)-6000&gt;0,LARGE(Raw!T:T,A480)-6000,""),""))</f>
        <v/>
      </c>
      <c r="G480" s="3" t="str">
        <f t="shared" si="22"/>
        <v/>
      </c>
      <c r="H480" s="52" t="str">
        <f>IF(J480="","",(INDEX(Raw!D:D,MATCH(J480+4000,Raw!T:T,0))))</f>
        <v/>
      </c>
      <c r="I480" s="52" t="str">
        <f>IF(J480="","",(INDEX(Raw!A:A,MATCH(J480+4000,Raw!T:T,0))))</f>
        <v/>
      </c>
      <c r="J480" s="58" t="str">
        <f>(IFERROR(IF(LARGE(Raw!T:T,A480+COUNTIF(Raw!C:C,"H"))-4000&gt;0,LARGE(Raw!T:T,A480+COUNTIF(Raw!C:C,"H"))-4000,""),""))</f>
        <v/>
      </c>
      <c r="L480" s="3" t="str">
        <f t="shared" si="23"/>
        <v/>
      </c>
      <c r="M480" s="52" t="str">
        <f>IF(O480="","",(INDEX(Raw!D:D,MATCH(O480+2000,Raw!T:T,0))))</f>
        <v/>
      </c>
      <c r="N480" s="52" t="str">
        <f>IF(O480="","",(INDEX(Raw!A:A,MATCH(O480+2000,Raw!T:T,0))))</f>
        <v/>
      </c>
      <c r="O480" s="58" t="str">
        <f>(IFERROR(IF(LARGE(Raw!T:T,A480+COUNTIF(Raw!C:C,"H")+COUNTIF(Raw!C:C,"S"))-2000&gt;0,LARGE(Raw!T:T,A480+COUNTIF(Raw!C:C,"H")+COUNTIF(Raw!C:C,"S"))-2000,""),""))</f>
        <v/>
      </c>
    </row>
    <row r="481" spans="1:15" x14ac:dyDescent="0.3">
      <c r="A481">
        <v>478</v>
      </c>
      <c r="B481" s="3" t="str">
        <f t="shared" si="21"/>
        <v/>
      </c>
      <c r="C481" s="52" t="str">
        <f>IF(E481="","",(INDEX(Raw!D:D,MATCH(E481+6000,Raw!T:T,0))))</f>
        <v/>
      </c>
      <c r="D481" s="52" t="str">
        <f>IF(E481="","",(INDEX(Raw!A:A,MATCH(E481+6000,Raw!T:T,0))))</f>
        <v/>
      </c>
      <c r="E481" s="58" t="str">
        <f>(IFERROR(IF(LARGE(Raw!T:T,A481)-6000&gt;0,LARGE(Raw!T:T,A481)-6000,""),""))</f>
        <v/>
      </c>
      <c r="G481" s="3" t="str">
        <f t="shared" si="22"/>
        <v/>
      </c>
      <c r="H481" s="52" t="str">
        <f>IF(J481="","",(INDEX(Raw!D:D,MATCH(J481+4000,Raw!T:T,0))))</f>
        <v/>
      </c>
      <c r="I481" s="52" t="str">
        <f>IF(J481="","",(INDEX(Raw!A:A,MATCH(J481+4000,Raw!T:T,0))))</f>
        <v/>
      </c>
      <c r="J481" s="58" t="str">
        <f>(IFERROR(IF(LARGE(Raw!T:T,A481+COUNTIF(Raw!C:C,"H"))-4000&gt;0,LARGE(Raw!T:T,A481+COUNTIF(Raw!C:C,"H"))-4000,""),""))</f>
        <v/>
      </c>
      <c r="L481" s="3" t="str">
        <f t="shared" si="23"/>
        <v/>
      </c>
      <c r="M481" s="52" t="str">
        <f>IF(O481="","",(INDEX(Raw!D:D,MATCH(O481+2000,Raw!T:T,0))))</f>
        <v/>
      </c>
      <c r="N481" s="52" t="str">
        <f>IF(O481="","",(INDEX(Raw!A:A,MATCH(O481+2000,Raw!T:T,0))))</f>
        <v/>
      </c>
      <c r="O481" s="58" t="str">
        <f>(IFERROR(IF(LARGE(Raw!T:T,A481+COUNTIF(Raw!C:C,"H")+COUNTIF(Raw!C:C,"S"))-2000&gt;0,LARGE(Raw!T:T,A481+COUNTIF(Raw!C:C,"H")+COUNTIF(Raw!C:C,"S"))-2000,""),""))</f>
        <v/>
      </c>
    </row>
    <row r="482" spans="1:15" x14ac:dyDescent="0.3">
      <c r="A482">
        <v>479</v>
      </c>
      <c r="B482" s="3" t="str">
        <f t="shared" si="21"/>
        <v/>
      </c>
      <c r="C482" s="52" t="str">
        <f>IF(E482="","",(INDEX(Raw!D:D,MATCH(E482+6000,Raw!T:T,0))))</f>
        <v/>
      </c>
      <c r="D482" s="52" t="str">
        <f>IF(E482="","",(INDEX(Raw!A:A,MATCH(E482+6000,Raw!T:T,0))))</f>
        <v/>
      </c>
      <c r="E482" s="58" t="str">
        <f>(IFERROR(IF(LARGE(Raw!T:T,A482)-6000&gt;0,LARGE(Raw!T:T,A482)-6000,""),""))</f>
        <v/>
      </c>
      <c r="G482" s="3" t="str">
        <f t="shared" si="22"/>
        <v/>
      </c>
      <c r="H482" s="52" t="str">
        <f>IF(J482="","",(INDEX(Raw!D:D,MATCH(J482+4000,Raw!T:T,0))))</f>
        <v/>
      </c>
      <c r="I482" s="52" t="str">
        <f>IF(J482="","",(INDEX(Raw!A:A,MATCH(J482+4000,Raw!T:T,0))))</f>
        <v/>
      </c>
      <c r="J482" s="58" t="str">
        <f>(IFERROR(IF(LARGE(Raw!T:T,A482+COUNTIF(Raw!C:C,"H"))-4000&gt;0,LARGE(Raw!T:T,A482+COUNTIF(Raw!C:C,"H"))-4000,""),""))</f>
        <v/>
      </c>
      <c r="L482" s="3" t="str">
        <f t="shared" si="23"/>
        <v/>
      </c>
      <c r="M482" s="52" t="str">
        <f>IF(O482="","",(INDEX(Raw!D:D,MATCH(O482+2000,Raw!T:T,0))))</f>
        <v/>
      </c>
      <c r="N482" s="52" t="str">
        <f>IF(O482="","",(INDEX(Raw!A:A,MATCH(O482+2000,Raw!T:T,0))))</f>
        <v/>
      </c>
      <c r="O482" s="58" t="str">
        <f>(IFERROR(IF(LARGE(Raw!T:T,A482+COUNTIF(Raw!C:C,"H")+COUNTIF(Raw!C:C,"S"))-2000&gt;0,LARGE(Raw!T:T,A482+COUNTIF(Raw!C:C,"H")+COUNTIF(Raw!C:C,"S"))-2000,""),""))</f>
        <v/>
      </c>
    </row>
    <row r="483" spans="1:15" x14ac:dyDescent="0.3">
      <c r="A483">
        <v>480</v>
      </c>
      <c r="B483" s="3" t="str">
        <f t="shared" si="21"/>
        <v/>
      </c>
      <c r="C483" s="52" t="str">
        <f>IF(E483="","",(INDEX(Raw!D:D,MATCH(E483+6000,Raw!T:T,0))))</f>
        <v/>
      </c>
      <c r="D483" s="52" t="str">
        <f>IF(E483="","",(INDEX(Raw!A:A,MATCH(E483+6000,Raw!T:T,0))))</f>
        <v/>
      </c>
      <c r="E483" s="58" t="str">
        <f>(IFERROR(IF(LARGE(Raw!T:T,A483)-6000&gt;0,LARGE(Raw!T:T,A483)-6000,""),""))</f>
        <v/>
      </c>
      <c r="G483" s="3" t="str">
        <f t="shared" si="22"/>
        <v/>
      </c>
      <c r="H483" s="52" t="str">
        <f>IF(J483="","",(INDEX(Raw!D:D,MATCH(J483+4000,Raw!T:T,0))))</f>
        <v/>
      </c>
      <c r="I483" s="52" t="str">
        <f>IF(J483="","",(INDEX(Raw!A:A,MATCH(J483+4000,Raw!T:T,0))))</f>
        <v/>
      </c>
      <c r="J483" s="58" t="str">
        <f>(IFERROR(IF(LARGE(Raw!T:T,A483+COUNTIF(Raw!C:C,"H"))-4000&gt;0,LARGE(Raw!T:T,A483+COUNTIF(Raw!C:C,"H"))-4000,""),""))</f>
        <v/>
      </c>
      <c r="L483" s="3" t="str">
        <f t="shared" si="23"/>
        <v/>
      </c>
      <c r="M483" s="52" t="str">
        <f>IF(O483="","",(INDEX(Raw!D:D,MATCH(O483+2000,Raw!T:T,0))))</f>
        <v/>
      </c>
      <c r="N483" s="52" t="str">
        <f>IF(O483="","",(INDEX(Raw!A:A,MATCH(O483+2000,Raw!T:T,0))))</f>
        <v/>
      </c>
      <c r="O483" s="58" t="str">
        <f>(IFERROR(IF(LARGE(Raw!T:T,A483+COUNTIF(Raw!C:C,"H")+COUNTIF(Raw!C:C,"S"))-2000&gt;0,LARGE(Raw!T:T,A483+COUNTIF(Raw!C:C,"H")+COUNTIF(Raw!C:C,"S"))-2000,""),""))</f>
        <v/>
      </c>
    </row>
    <row r="484" spans="1:15" x14ac:dyDescent="0.3">
      <c r="A484">
        <v>481</v>
      </c>
      <c r="B484" s="3" t="str">
        <f t="shared" si="21"/>
        <v/>
      </c>
      <c r="C484" s="52" t="str">
        <f>IF(E484="","",(INDEX(Raw!D:D,MATCH(E484+6000,Raw!T:T,0))))</f>
        <v/>
      </c>
      <c r="D484" s="52" t="str">
        <f>IF(E484="","",(INDEX(Raw!A:A,MATCH(E484+6000,Raw!T:T,0))))</f>
        <v/>
      </c>
      <c r="E484" s="58" t="str">
        <f>(IFERROR(IF(LARGE(Raw!T:T,A484)-6000&gt;0,LARGE(Raw!T:T,A484)-6000,""),""))</f>
        <v/>
      </c>
      <c r="G484" s="3" t="str">
        <f t="shared" si="22"/>
        <v/>
      </c>
      <c r="H484" s="52" t="str">
        <f>IF(J484="","",(INDEX(Raw!D:D,MATCH(J484+4000,Raw!T:T,0))))</f>
        <v/>
      </c>
      <c r="I484" s="52" t="str">
        <f>IF(J484="","",(INDEX(Raw!A:A,MATCH(J484+4000,Raw!T:T,0))))</f>
        <v/>
      </c>
      <c r="J484" s="58" t="str">
        <f>(IFERROR(IF(LARGE(Raw!T:T,A484+COUNTIF(Raw!C:C,"H"))-4000&gt;0,LARGE(Raw!T:T,A484+COUNTIF(Raw!C:C,"H"))-4000,""),""))</f>
        <v/>
      </c>
      <c r="L484" s="3" t="str">
        <f t="shared" si="23"/>
        <v/>
      </c>
      <c r="M484" s="52" t="str">
        <f>IF(O484="","",(INDEX(Raw!D:D,MATCH(O484+2000,Raw!T:T,0))))</f>
        <v/>
      </c>
      <c r="N484" s="52" t="str">
        <f>IF(O484="","",(INDEX(Raw!A:A,MATCH(O484+2000,Raw!T:T,0))))</f>
        <v/>
      </c>
      <c r="O484" s="58" t="str">
        <f>(IFERROR(IF(LARGE(Raw!T:T,A484+COUNTIF(Raw!C:C,"H")+COUNTIF(Raw!C:C,"S"))-2000&gt;0,LARGE(Raw!T:T,A484+COUNTIF(Raw!C:C,"H")+COUNTIF(Raw!C:C,"S"))-2000,""),""))</f>
        <v/>
      </c>
    </row>
    <row r="485" spans="1:15" x14ac:dyDescent="0.3">
      <c r="A485">
        <v>482</v>
      </c>
      <c r="B485" s="3" t="str">
        <f t="shared" si="21"/>
        <v/>
      </c>
      <c r="C485" s="52" t="str">
        <f>IF(E485="","",(INDEX(Raw!D:D,MATCH(E485+6000,Raw!T:T,0))))</f>
        <v/>
      </c>
      <c r="D485" s="52" t="str">
        <f>IF(E485="","",(INDEX(Raw!A:A,MATCH(E485+6000,Raw!T:T,0))))</f>
        <v/>
      </c>
      <c r="E485" s="58" t="str">
        <f>(IFERROR(IF(LARGE(Raw!T:T,A485)-6000&gt;0,LARGE(Raw!T:T,A485)-6000,""),""))</f>
        <v/>
      </c>
      <c r="G485" s="3" t="str">
        <f t="shared" si="22"/>
        <v/>
      </c>
      <c r="H485" s="52" t="str">
        <f>IF(J485="","",(INDEX(Raw!D:D,MATCH(J485+4000,Raw!T:T,0))))</f>
        <v/>
      </c>
      <c r="I485" s="52" t="str">
        <f>IF(J485="","",(INDEX(Raw!A:A,MATCH(J485+4000,Raw!T:T,0))))</f>
        <v/>
      </c>
      <c r="J485" s="58" t="str">
        <f>(IFERROR(IF(LARGE(Raw!T:T,A485+COUNTIF(Raw!C:C,"H"))-4000&gt;0,LARGE(Raw!T:T,A485+COUNTIF(Raw!C:C,"H"))-4000,""),""))</f>
        <v/>
      </c>
      <c r="L485" s="3" t="str">
        <f t="shared" si="23"/>
        <v/>
      </c>
      <c r="M485" s="52" t="str">
        <f>IF(O485="","",(INDEX(Raw!D:D,MATCH(O485+2000,Raw!T:T,0))))</f>
        <v/>
      </c>
      <c r="N485" s="52" t="str">
        <f>IF(O485="","",(INDEX(Raw!A:A,MATCH(O485+2000,Raw!T:T,0))))</f>
        <v/>
      </c>
      <c r="O485" s="58" t="str">
        <f>(IFERROR(IF(LARGE(Raw!T:T,A485+COUNTIF(Raw!C:C,"H")+COUNTIF(Raw!C:C,"S"))-2000&gt;0,LARGE(Raw!T:T,A485+COUNTIF(Raw!C:C,"H")+COUNTIF(Raw!C:C,"S"))-2000,""),""))</f>
        <v/>
      </c>
    </row>
    <row r="486" spans="1:15" x14ac:dyDescent="0.3">
      <c r="A486">
        <v>483</v>
      </c>
      <c r="B486" s="3" t="str">
        <f t="shared" si="21"/>
        <v/>
      </c>
      <c r="C486" s="52" t="str">
        <f>IF(E486="","",(INDEX(Raw!D:D,MATCH(E486+6000,Raw!T:T,0))))</f>
        <v/>
      </c>
      <c r="D486" s="52" t="str">
        <f>IF(E486="","",(INDEX(Raw!A:A,MATCH(E486+6000,Raw!T:T,0))))</f>
        <v/>
      </c>
      <c r="E486" s="58" t="str">
        <f>(IFERROR(IF(LARGE(Raw!T:T,A486)-6000&gt;0,LARGE(Raw!T:T,A486)-6000,""),""))</f>
        <v/>
      </c>
      <c r="G486" s="3" t="str">
        <f t="shared" si="22"/>
        <v/>
      </c>
      <c r="H486" s="52" t="str">
        <f>IF(J486="","",(INDEX(Raw!D:D,MATCH(J486+4000,Raw!T:T,0))))</f>
        <v/>
      </c>
      <c r="I486" s="52" t="str">
        <f>IF(J486="","",(INDEX(Raw!A:A,MATCH(J486+4000,Raw!T:T,0))))</f>
        <v/>
      </c>
      <c r="J486" s="58" t="str">
        <f>(IFERROR(IF(LARGE(Raw!T:T,A486+COUNTIF(Raw!C:C,"H"))-4000&gt;0,LARGE(Raw!T:T,A486+COUNTIF(Raw!C:C,"H"))-4000,""),""))</f>
        <v/>
      </c>
      <c r="L486" s="3" t="str">
        <f t="shared" si="23"/>
        <v/>
      </c>
      <c r="M486" s="52" t="str">
        <f>IF(O486="","",(INDEX(Raw!D:D,MATCH(O486+2000,Raw!T:T,0))))</f>
        <v/>
      </c>
      <c r="N486" s="52" t="str">
        <f>IF(O486="","",(INDEX(Raw!A:A,MATCH(O486+2000,Raw!T:T,0))))</f>
        <v/>
      </c>
      <c r="O486" s="58" t="str">
        <f>(IFERROR(IF(LARGE(Raw!T:T,A486+COUNTIF(Raw!C:C,"H")+COUNTIF(Raw!C:C,"S"))-2000&gt;0,LARGE(Raw!T:T,A486+COUNTIF(Raw!C:C,"H")+COUNTIF(Raw!C:C,"S"))-2000,""),""))</f>
        <v/>
      </c>
    </row>
    <row r="487" spans="1:15" x14ac:dyDescent="0.3">
      <c r="A487">
        <v>484</v>
      </c>
      <c r="B487" s="3" t="str">
        <f t="shared" si="21"/>
        <v/>
      </c>
      <c r="C487" s="52" t="str">
        <f>IF(E487="","",(INDEX(Raw!D:D,MATCH(E487+6000,Raw!T:T,0))))</f>
        <v/>
      </c>
      <c r="D487" s="52" t="str">
        <f>IF(E487="","",(INDEX(Raw!A:A,MATCH(E487+6000,Raw!T:T,0))))</f>
        <v/>
      </c>
      <c r="E487" s="58" t="str">
        <f>(IFERROR(IF(LARGE(Raw!T:T,A487)-6000&gt;0,LARGE(Raw!T:T,A487)-6000,""),""))</f>
        <v/>
      </c>
      <c r="G487" s="3" t="str">
        <f t="shared" si="22"/>
        <v/>
      </c>
      <c r="H487" s="52" t="str">
        <f>IF(J487="","",(INDEX(Raw!D:D,MATCH(J487+4000,Raw!T:T,0))))</f>
        <v/>
      </c>
      <c r="I487" s="52" t="str">
        <f>IF(J487="","",(INDEX(Raw!A:A,MATCH(J487+4000,Raw!T:T,0))))</f>
        <v/>
      </c>
      <c r="J487" s="58" t="str">
        <f>(IFERROR(IF(LARGE(Raw!T:T,A487+COUNTIF(Raw!C:C,"H"))-4000&gt;0,LARGE(Raw!T:T,A487+COUNTIF(Raw!C:C,"H"))-4000,""),""))</f>
        <v/>
      </c>
      <c r="L487" s="3" t="str">
        <f t="shared" si="23"/>
        <v/>
      </c>
      <c r="M487" s="52" t="str">
        <f>IF(O487="","",(INDEX(Raw!D:D,MATCH(O487+2000,Raw!T:T,0))))</f>
        <v/>
      </c>
      <c r="N487" s="52" t="str">
        <f>IF(O487="","",(INDEX(Raw!A:A,MATCH(O487+2000,Raw!T:T,0))))</f>
        <v/>
      </c>
      <c r="O487" s="58" t="str">
        <f>(IFERROR(IF(LARGE(Raw!T:T,A487+COUNTIF(Raw!C:C,"H")+COUNTIF(Raw!C:C,"S"))-2000&gt;0,LARGE(Raw!T:T,A487+COUNTIF(Raw!C:C,"H")+COUNTIF(Raw!C:C,"S"))-2000,""),""))</f>
        <v/>
      </c>
    </row>
    <row r="488" spans="1:15" x14ac:dyDescent="0.3">
      <c r="A488">
        <v>485</v>
      </c>
      <c r="B488" s="3" t="str">
        <f t="shared" si="21"/>
        <v/>
      </c>
      <c r="C488" s="52" t="str">
        <f>IF(E488="","",(INDEX(Raw!D:D,MATCH(E488+6000,Raw!T:T,0))))</f>
        <v/>
      </c>
      <c r="D488" s="52" t="str">
        <f>IF(E488="","",(INDEX(Raw!A:A,MATCH(E488+6000,Raw!T:T,0))))</f>
        <v/>
      </c>
      <c r="E488" s="58" t="str">
        <f>(IFERROR(IF(LARGE(Raw!T:T,A488)-6000&gt;0,LARGE(Raw!T:T,A488)-6000,""),""))</f>
        <v/>
      </c>
      <c r="G488" s="3" t="str">
        <f t="shared" si="22"/>
        <v/>
      </c>
      <c r="H488" s="52" t="str">
        <f>IF(J488="","",(INDEX(Raw!D:D,MATCH(J488+4000,Raw!T:T,0))))</f>
        <v/>
      </c>
      <c r="I488" s="52" t="str">
        <f>IF(J488="","",(INDEX(Raw!A:A,MATCH(J488+4000,Raw!T:T,0))))</f>
        <v/>
      </c>
      <c r="J488" s="58" t="str">
        <f>(IFERROR(IF(LARGE(Raw!T:T,A488+COUNTIF(Raw!C:C,"H"))-4000&gt;0,LARGE(Raw!T:T,A488+COUNTIF(Raw!C:C,"H"))-4000,""),""))</f>
        <v/>
      </c>
      <c r="L488" s="3" t="str">
        <f t="shared" si="23"/>
        <v/>
      </c>
      <c r="M488" s="52" t="str">
        <f>IF(O488="","",(INDEX(Raw!D:D,MATCH(O488+2000,Raw!T:T,0))))</f>
        <v/>
      </c>
      <c r="N488" s="52" t="str">
        <f>IF(O488="","",(INDEX(Raw!A:A,MATCH(O488+2000,Raw!T:T,0))))</f>
        <v/>
      </c>
      <c r="O488" s="58" t="str">
        <f>(IFERROR(IF(LARGE(Raw!T:T,A488+COUNTIF(Raw!C:C,"H")+COUNTIF(Raw!C:C,"S"))-2000&gt;0,LARGE(Raw!T:T,A488+COUNTIF(Raw!C:C,"H")+COUNTIF(Raw!C:C,"S"))-2000,""),""))</f>
        <v/>
      </c>
    </row>
    <row r="489" spans="1:15" x14ac:dyDescent="0.3">
      <c r="A489">
        <v>486</v>
      </c>
      <c r="B489" s="3" t="str">
        <f t="shared" si="21"/>
        <v/>
      </c>
      <c r="C489" s="52" t="str">
        <f>IF(E489="","",(INDEX(Raw!D:D,MATCH(E489+6000,Raw!T:T,0))))</f>
        <v/>
      </c>
      <c r="D489" s="52" t="str">
        <f>IF(E489="","",(INDEX(Raw!A:A,MATCH(E489+6000,Raw!T:T,0))))</f>
        <v/>
      </c>
      <c r="E489" s="58" t="str">
        <f>(IFERROR(IF(LARGE(Raw!T:T,A489)-6000&gt;0,LARGE(Raw!T:T,A489)-6000,""),""))</f>
        <v/>
      </c>
      <c r="G489" s="3" t="str">
        <f t="shared" si="22"/>
        <v/>
      </c>
      <c r="H489" s="52" t="str">
        <f>IF(J489="","",(INDEX(Raw!D:D,MATCH(J489+4000,Raw!T:T,0))))</f>
        <v/>
      </c>
      <c r="I489" s="52" t="str">
        <f>IF(J489="","",(INDEX(Raw!A:A,MATCH(J489+4000,Raw!T:T,0))))</f>
        <v/>
      </c>
      <c r="J489" s="58" t="str">
        <f>(IFERROR(IF(LARGE(Raw!T:T,A489+COUNTIF(Raw!C:C,"H"))-4000&gt;0,LARGE(Raw!T:T,A489+COUNTIF(Raw!C:C,"H"))-4000,""),""))</f>
        <v/>
      </c>
      <c r="L489" s="3" t="str">
        <f t="shared" si="23"/>
        <v/>
      </c>
      <c r="M489" s="52" t="str">
        <f>IF(O489="","",(INDEX(Raw!D:D,MATCH(O489+2000,Raw!T:T,0))))</f>
        <v/>
      </c>
      <c r="N489" s="52" t="str">
        <f>IF(O489="","",(INDEX(Raw!A:A,MATCH(O489+2000,Raw!T:T,0))))</f>
        <v/>
      </c>
      <c r="O489" s="58" t="str">
        <f>(IFERROR(IF(LARGE(Raw!T:T,A489+COUNTIF(Raw!C:C,"H")+COUNTIF(Raw!C:C,"S"))-2000&gt;0,LARGE(Raw!T:T,A489+COUNTIF(Raw!C:C,"H")+COUNTIF(Raw!C:C,"S"))-2000,""),""))</f>
        <v/>
      </c>
    </row>
    <row r="490" spans="1:15" x14ac:dyDescent="0.3">
      <c r="A490">
        <v>487</v>
      </c>
      <c r="B490" s="3" t="str">
        <f t="shared" si="21"/>
        <v/>
      </c>
      <c r="C490" s="52" t="str">
        <f>IF(E490="","",(INDEX(Raw!D:D,MATCH(E490+6000,Raw!T:T,0))))</f>
        <v/>
      </c>
      <c r="D490" s="52" t="str">
        <f>IF(E490="","",(INDEX(Raw!A:A,MATCH(E490+6000,Raw!T:T,0))))</f>
        <v/>
      </c>
      <c r="E490" s="58" t="str">
        <f>(IFERROR(IF(LARGE(Raw!T:T,A490)-6000&gt;0,LARGE(Raw!T:T,A490)-6000,""),""))</f>
        <v/>
      </c>
      <c r="G490" s="3" t="str">
        <f t="shared" si="22"/>
        <v/>
      </c>
      <c r="H490" s="52" t="str">
        <f>IF(J490="","",(INDEX(Raw!D:D,MATCH(J490+4000,Raw!T:T,0))))</f>
        <v/>
      </c>
      <c r="I490" s="52" t="str">
        <f>IF(J490="","",(INDEX(Raw!A:A,MATCH(J490+4000,Raw!T:T,0))))</f>
        <v/>
      </c>
      <c r="J490" s="58" t="str">
        <f>(IFERROR(IF(LARGE(Raw!T:T,A490+COUNTIF(Raw!C:C,"H"))-4000&gt;0,LARGE(Raw!T:T,A490+COUNTIF(Raw!C:C,"H"))-4000,""),""))</f>
        <v/>
      </c>
      <c r="L490" s="3" t="str">
        <f t="shared" si="23"/>
        <v/>
      </c>
      <c r="M490" s="52" t="str">
        <f>IF(O490="","",(INDEX(Raw!D:D,MATCH(O490+2000,Raw!T:T,0))))</f>
        <v/>
      </c>
      <c r="N490" s="52" t="str">
        <f>IF(O490="","",(INDEX(Raw!A:A,MATCH(O490+2000,Raw!T:T,0))))</f>
        <v/>
      </c>
      <c r="O490" s="58" t="str">
        <f>(IFERROR(IF(LARGE(Raw!T:T,A490+COUNTIF(Raw!C:C,"H")+COUNTIF(Raw!C:C,"S"))-2000&gt;0,LARGE(Raw!T:T,A490+COUNTIF(Raw!C:C,"H")+COUNTIF(Raw!C:C,"S"))-2000,""),""))</f>
        <v/>
      </c>
    </row>
    <row r="491" spans="1:15" x14ac:dyDescent="0.3">
      <c r="A491">
        <v>488</v>
      </c>
      <c r="B491" s="3" t="str">
        <f t="shared" si="21"/>
        <v/>
      </c>
      <c r="C491" s="52" t="str">
        <f>IF(E491="","",(INDEX(Raw!D:D,MATCH(E491+6000,Raw!T:T,0))))</f>
        <v/>
      </c>
      <c r="D491" s="52" t="str">
        <f>IF(E491="","",(INDEX(Raw!A:A,MATCH(E491+6000,Raw!T:T,0))))</f>
        <v/>
      </c>
      <c r="E491" s="58" t="str">
        <f>(IFERROR(IF(LARGE(Raw!T:T,A491)-6000&gt;0,LARGE(Raw!T:T,A491)-6000,""),""))</f>
        <v/>
      </c>
      <c r="G491" s="3" t="str">
        <f t="shared" si="22"/>
        <v/>
      </c>
      <c r="H491" s="52" t="str">
        <f>IF(J491="","",(INDEX(Raw!D:D,MATCH(J491+4000,Raw!T:T,0))))</f>
        <v/>
      </c>
      <c r="I491" s="52" t="str">
        <f>IF(J491="","",(INDEX(Raw!A:A,MATCH(J491+4000,Raw!T:T,0))))</f>
        <v/>
      </c>
      <c r="J491" s="58" t="str">
        <f>(IFERROR(IF(LARGE(Raw!T:T,A491+COUNTIF(Raw!C:C,"H"))-4000&gt;0,LARGE(Raw!T:T,A491+COUNTIF(Raw!C:C,"H"))-4000,""),""))</f>
        <v/>
      </c>
      <c r="L491" s="3" t="str">
        <f t="shared" si="23"/>
        <v/>
      </c>
      <c r="M491" s="52" t="str">
        <f>IF(O491="","",(INDEX(Raw!D:D,MATCH(O491+2000,Raw!T:T,0))))</f>
        <v/>
      </c>
      <c r="N491" s="52" t="str">
        <f>IF(O491="","",(INDEX(Raw!A:A,MATCH(O491+2000,Raw!T:T,0))))</f>
        <v/>
      </c>
      <c r="O491" s="58" t="str">
        <f>(IFERROR(IF(LARGE(Raw!T:T,A491+COUNTIF(Raw!C:C,"H")+COUNTIF(Raw!C:C,"S"))-2000&gt;0,LARGE(Raw!T:T,A491+COUNTIF(Raw!C:C,"H")+COUNTIF(Raw!C:C,"S"))-2000,""),""))</f>
        <v/>
      </c>
    </row>
    <row r="492" spans="1:15" x14ac:dyDescent="0.3">
      <c r="A492">
        <v>489</v>
      </c>
      <c r="B492" s="3" t="str">
        <f t="shared" si="21"/>
        <v/>
      </c>
      <c r="C492" s="52" t="str">
        <f>IF(E492="","",(INDEX(Raw!D:D,MATCH(E492+6000,Raw!T:T,0))))</f>
        <v/>
      </c>
      <c r="D492" s="52" t="str">
        <f>IF(E492="","",(INDEX(Raw!A:A,MATCH(E492+6000,Raw!T:T,0))))</f>
        <v/>
      </c>
      <c r="E492" s="58" t="str">
        <f>(IFERROR(IF(LARGE(Raw!T:T,A492)-6000&gt;0,LARGE(Raw!T:T,A492)-6000,""),""))</f>
        <v/>
      </c>
      <c r="G492" s="3" t="str">
        <f t="shared" si="22"/>
        <v/>
      </c>
      <c r="H492" s="52" t="str">
        <f>IF(J492="","",(INDEX(Raw!D:D,MATCH(J492+4000,Raw!T:T,0))))</f>
        <v/>
      </c>
      <c r="I492" s="52" t="str">
        <f>IF(J492="","",(INDEX(Raw!A:A,MATCH(J492+4000,Raw!T:T,0))))</f>
        <v/>
      </c>
      <c r="J492" s="58" t="str">
        <f>(IFERROR(IF(LARGE(Raw!T:T,A492+COUNTIF(Raw!C:C,"H"))-4000&gt;0,LARGE(Raw!T:T,A492+COUNTIF(Raw!C:C,"H"))-4000,""),""))</f>
        <v/>
      </c>
      <c r="L492" s="3" t="str">
        <f t="shared" si="23"/>
        <v/>
      </c>
      <c r="M492" s="52" t="str">
        <f>IF(O492="","",(INDEX(Raw!D:D,MATCH(O492+2000,Raw!T:T,0))))</f>
        <v/>
      </c>
      <c r="N492" s="52" t="str">
        <f>IF(O492="","",(INDEX(Raw!A:A,MATCH(O492+2000,Raw!T:T,0))))</f>
        <v/>
      </c>
      <c r="O492" s="58" t="str">
        <f>(IFERROR(IF(LARGE(Raw!T:T,A492+COUNTIF(Raw!C:C,"H")+COUNTIF(Raw!C:C,"S"))-2000&gt;0,LARGE(Raw!T:T,A492+COUNTIF(Raw!C:C,"H")+COUNTIF(Raw!C:C,"S"))-2000,""),""))</f>
        <v/>
      </c>
    </row>
    <row r="493" spans="1:15" x14ac:dyDescent="0.3">
      <c r="A493">
        <v>490</v>
      </c>
      <c r="B493" s="3" t="str">
        <f t="shared" si="21"/>
        <v/>
      </c>
      <c r="C493" s="52" t="str">
        <f>IF(E493="","",(INDEX(Raw!D:D,MATCH(E493+6000,Raw!T:T,0))))</f>
        <v/>
      </c>
      <c r="D493" s="52" t="str">
        <f>IF(E493="","",(INDEX(Raw!A:A,MATCH(E493+6000,Raw!T:T,0))))</f>
        <v/>
      </c>
      <c r="E493" s="58" t="str">
        <f>(IFERROR(IF(LARGE(Raw!T:T,A493)-6000&gt;0,LARGE(Raw!T:T,A493)-6000,""),""))</f>
        <v/>
      </c>
      <c r="G493" s="3" t="str">
        <f t="shared" si="22"/>
        <v/>
      </c>
      <c r="H493" s="52" t="str">
        <f>IF(J493="","",(INDEX(Raw!D:D,MATCH(J493+4000,Raw!T:T,0))))</f>
        <v/>
      </c>
      <c r="I493" s="52" t="str">
        <f>IF(J493="","",(INDEX(Raw!A:A,MATCH(J493+4000,Raw!T:T,0))))</f>
        <v/>
      </c>
      <c r="J493" s="58" t="str">
        <f>(IFERROR(IF(LARGE(Raw!T:T,A493+COUNTIF(Raw!C:C,"H"))-4000&gt;0,LARGE(Raw!T:T,A493+COUNTIF(Raw!C:C,"H"))-4000,""),""))</f>
        <v/>
      </c>
      <c r="L493" s="3" t="str">
        <f t="shared" si="23"/>
        <v/>
      </c>
      <c r="M493" s="52" t="str">
        <f>IF(O493="","",(INDEX(Raw!D:D,MATCH(O493+2000,Raw!T:T,0))))</f>
        <v/>
      </c>
      <c r="N493" s="52" t="str">
        <f>IF(O493="","",(INDEX(Raw!A:A,MATCH(O493+2000,Raw!T:T,0))))</f>
        <v/>
      </c>
      <c r="O493" s="58" t="str">
        <f>(IFERROR(IF(LARGE(Raw!T:T,A493+COUNTIF(Raw!C:C,"H")+COUNTIF(Raw!C:C,"S"))-2000&gt;0,LARGE(Raw!T:T,A493+COUNTIF(Raw!C:C,"H")+COUNTIF(Raw!C:C,"S"))-2000,""),""))</f>
        <v/>
      </c>
    </row>
    <row r="494" spans="1:15" x14ac:dyDescent="0.3">
      <c r="A494">
        <v>491</v>
      </c>
      <c r="B494" s="3" t="str">
        <f t="shared" si="21"/>
        <v/>
      </c>
      <c r="C494" s="52" t="str">
        <f>IF(E494="","",(INDEX(Raw!D:D,MATCH(E494+6000,Raw!T:T,0))))</f>
        <v/>
      </c>
      <c r="D494" s="52" t="str">
        <f>IF(E494="","",(INDEX(Raw!A:A,MATCH(E494+6000,Raw!T:T,0))))</f>
        <v/>
      </c>
      <c r="E494" s="58" t="str">
        <f>(IFERROR(IF(LARGE(Raw!T:T,A494)-6000&gt;0,LARGE(Raw!T:T,A494)-6000,""),""))</f>
        <v/>
      </c>
      <c r="G494" s="3" t="str">
        <f t="shared" si="22"/>
        <v/>
      </c>
      <c r="H494" s="52" t="str">
        <f>IF(J494="","",(INDEX(Raw!D:D,MATCH(J494+4000,Raw!T:T,0))))</f>
        <v/>
      </c>
      <c r="I494" s="52" t="str">
        <f>IF(J494="","",(INDEX(Raw!A:A,MATCH(J494+4000,Raw!T:T,0))))</f>
        <v/>
      </c>
      <c r="J494" s="58" t="str">
        <f>(IFERROR(IF(LARGE(Raw!T:T,A494+COUNTIF(Raw!C:C,"H"))-4000&gt;0,LARGE(Raw!T:T,A494+COUNTIF(Raw!C:C,"H"))-4000,""),""))</f>
        <v/>
      </c>
      <c r="L494" s="3" t="str">
        <f t="shared" si="23"/>
        <v/>
      </c>
      <c r="M494" s="52" t="str">
        <f>IF(O494="","",(INDEX(Raw!D:D,MATCH(O494+2000,Raw!T:T,0))))</f>
        <v/>
      </c>
      <c r="N494" s="52" t="str">
        <f>IF(O494="","",(INDEX(Raw!A:A,MATCH(O494+2000,Raw!T:T,0))))</f>
        <v/>
      </c>
      <c r="O494" s="58" t="str">
        <f>(IFERROR(IF(LARGE(Raw!T:T,A494+COUNTIF(Raw!C:C,"H")+COUNTIF(Raw!C:C,"S"))-2000&gt;0,LARGE(Raw!T:T,A494+COUNTIF(Raw!C:C,"H")+COUNTIF(Raw!C:C,"S"))-2000,""),""))</f>
        <v/>
      </c>
    </row>
    <row r="495" spans="1:15" x14ac:dyDescent="0.3">
      <c r="A495">
        <v>492</v>
      </c>
      <c r="B495" s="3" t="str">
        <f t="shared" si="21"/>
        <v/>
      </c>
      <c r="C495" s="52" t="str">
        <f>IF(E495="","",(INDEX(Raw!D:D,MATCH(E495+6000,Raw!T:T,0))))</f>
        <v/>
      </c>
      <c r="D495" s="52" t="str">
        <f>IF(E495="","",(INDEX(Raw!A:A,MATCH(E495+6000,Raw!T:T,0))))</f>
        <v/>
      </c>
      <c r="E495" s="58" t="str">
        <f>(IFERROR(IF(LARGE(Raw!T:T,A495)-6000&gt;0,LARGE(Raw!T:T,A495)-6000,""),""))</f>
        <v/>
      </c>
      <c r="G495" s="3" t="str">
        <f t="shared" si="22"/>
        <v/>
      </c>
      <c r="H495" s="52" t="str">
        <f>IF(J495="","",(INDEX(Raw!D:D,MATCH(J495+4000,Raw!T:T,0))))</f>
        <v/>
      </c>
      <c r="I495" s="52" t="str">
        <f>IF(J495="","",(INDEX(Raw!A:A,MATCH(J495+4000,Raw!T:T,0))))</f>
        <v/>
      </c>
      <c r="J495" s="58" t="str">
        <f>(IFERROR(IF(LARGE(Raw!T:T,A495+COUNTIF(Raw!C:C,"H"))-4000&gt;0,LARGE(Raw!T:T,A495+COUNTIF(Raw!C:C,"H"))-4000,""),""))</f>
        <v/>
      </c>
      <c r="L495" s="3" t="str">
        <f t="shared" si="23"/>
        <v/>
      </c>
      <c r="M495" s="52" t="str">
        <f>IF(O495="","",(INDEX(Raw!D:D,MATCH(O495+2000,Raw!T:T,0))))</f>
        <v/>
      </c>
      <c r="N495" s="52" t="str">
        <f>IF(O495="","",(INDEX(Raw!A:A,MATCH(O495+2000,Raw!T:T,0))))</f>
        <v/>
      </c>
      <c r="O495" s="58" t="str">
        <f>(IFERROR(IF(LARGE(Raw!T:T,A495+COUNTIF(Raw!C:C,"H")+COUNTIF(Raw!C:C,"S"))-2000&gt;0,LARGE(Raw!T:T,A495+COUNTIF(Raw!C:C,"H")+COUNTIF(Raw!C:C,"S"))-2000,""),""))</f>
        <v/>
      </c>
    </row>
    <row r="496" spans="1:15" x14ac:dyDescent="0.3">
      <c r="A496">
        <v>493</v>
      </c>
      <c r="B496" s="3" t="str">
        <f t="shared" si="21"/>
        <v/>
      </c>
      <c r="C496" s="52" t="str">
        <f>IF(E496="","",(INDEX(Raw!D:D,MATCH(E496+6000,Raw!T:T,0))))</f>
        <v/>
      </c>
      <c r="D496" s="52" t="str">
        <f>IF(E496="","",(INDEX(Raw!A:A,MATCH(E496+6000,Raw!T:T,0))))</f>
        <v/>
      </c>
      <c r="E496" s="58" t="str">
        <f>(IFERROR(IF(LARGE(Raw!T:T,A496)-6000&gt;0,LARGE(Raw!T:T,A496)-6000,""),""))</f>
        <v/>
      </c>
      <c r="G496" s="3" t="str">
        <f t="shared" si="22"/>
        <v/>
      </c>
      <c r="H496" s="52" t="str">
        <f>IF(J496="","",(INDEX(Raw!D:D,MATCH(J496+4000,Raw!T:T,0))))</f>
        <v/>
      </c>
      <c r="I496" s="52" t="str">
        <f>IF(J496="","",(INDEX(Raw!A:A,MATCH(J496+4000,Raw!T:T,0))))</f>
        <v/>
      </c>
      <c r="J496" s="58" t="str">
        <f>(IFERROR(IF(LARGE(Raw!T:T,A496+COUNTIF(Raw!C:C,"H"))-4000&gt;0,LARGE(Raw!T:T,A496+COUNTIF(Raw!C:C,"H"))-4000,""),""))</f>
        <v/>
      </c>
      <c r="L496" s="3" t="str">
        <f t="shared" si="23"/>
        <v/>
      </c>
      <c r="M496" s="52" t="str">
        <f>IF(O496="","",(INDEX(Raw!D:D,MATCH(O496+2000,Raw!T:T,0))))</f>
        <v/>
      </c>
      <c r="N496" s="52" t="str">
        <f>IF(O496="","",(INDEX(Raw!A:A,MATCH(O496+2000,Raw!T:T,0))))</f>
        <v/>
      </c>
      <c r="O496" s="58" t="str">
        <f>(IFERROR(IF(LARGE(Raw!T:T,A496+COUNTIF(Raw!C:C,"H")+COUNTIF(Raw!C:C,"S"))-2000&gt;0,LARGE(Raw!T:T,A496+COUNTIF(Raw!C:C,"H")+COUNTIF(Raw!C:C,"S"))-2000,""),""))</f>
        <v/>
      </c>
    </row>
    <row r="497" spans="1:15" x14ac:dyDescent="0.3">
      <c r="A497">
        <v>494</v>
      </c>
      <c r="B497" s="3" t="str">
        <f t="shared" si="21"/>
        <v/>
      </c>
      <c r="C497" s="52" t="str">
        <f>IF(E497="","",(INDEX(Raw!D:D,MATCH(E497+6000,Raw!T:T,0))))</f>
        <v/>
      </c>
      <c r="D497" s="52" t="str">
        <f>IF(E497="","",(INDEX(Raw!A:A,MATCH(E497+6000,Raw!T:T,0))))</f>
        <v/>
      </c>
      <c r="E497" s="58" t="str">
        <f>(IFERROR(IF(LARGE(Raw!T:T,A497)-6000&gt;0,LARGE(Raw!T:T,A497)-6000,""),""))</f>
        <v/>
      </c>
      <c r="G497" s="3" t="str">
        <f t="shared" si="22"/>
        <v/>
      </c>
      <c r="H497" s="52" t="str">
        <f>IF(J497="","",(INDEX(Raw!D:D,MATCH(J497+4000,Raw!T:T,0))))</f>
        <v/>
      </c>
      <c r="I497" s="52" t="str">
        <f>IF(J497="","",(INDEX(Raw!A:A,MATCH(J497+4000,Raw!T:T,0))))</f>
        <v/>
      </c>
      <c r="J497" s="58" t="str">
        <f>(IFERROR(IF(LARGE(Raw!T:T,A497+COUNTIF(Raw!C:C,"H"))-4000&gt;0,LARGE(Raw!T:T,A497+COUNTIF(Raw!C:C,"H"))-4000,""),""))</f>
        <v/>
      </c>
      <c r="L497" s="3" t="str">
        <f t="shared" si="23"/>
        <v/>
      </c>
      <c r="M497" s="52" t="str">
        <f>IF(O497="","",(INDEX(Raw!D:D,MATCH(O497+2000,Raw!T:T,0))))</f>
        <v/>
      </c>
      <c r="N497" s="52" t="str">
        <f>IF(O497="","",(INDEX(Raw!A:A,MATCH(O497+2000,Raw!T:T,0))))</f>
        <v/>
      </c>
      <c r="O497" s="58" t="str">
        <f>(IFERROR(IF(LARGE(Raw!T:T,A497+COUNTIF(Raw!C:C,"H")+COUNTIF(Raw!C:C,"S"))-2000&gt;0,LARGE(Raw!T:T,A497+COUNTIF(Raw!C:C,"H")+COUNTIF(Raw!C:C,"S"))-2000,""),""))</f>
        <v/>
      </c>
    </row>
    <row r="498" spans="1:15" x14ac:dyDescent="0.3">
      <c r="A498">
        <v>495</v>
      </c>
      <c r="B498" s="3" t="str">
        <f t="shared" si="21"/>
        <v/>
      </c>
      <c r="C498" s="52" t="str">
        <f>IF(E498="","",(INDEX(Raw!D:D,MATCH(E498+6000,Raw!T:T,0))))</f>
        <v/>
      </c>
      <c r="D498" s="52" t="str">
        <f>IF(E498="","",(INDEX(Raw!A:A,MATCH(E498+6000,Raw!T:T,0))))</f>
        <v/>
      </c>
      <c r="E498" s="58" t="str">
        <f>(IFERROR(IF(LARGE(Raw!T:T,A498)-6000&gt;0,LARGE(Raw!T:T,A498)-6000,""),""))</f>
        <v/>
      </c>
      <c r="G498" s="3" t="str">
        <f t="shared" si="22"/>
        <v/>
      </c>
      <c r="H498" s="52" t="str">
        <f>IF(J498="","",(INDEX(Raw!D:D,MATCH(J498+4000,Raw!T:T,0))))</f>
        <v/>
      </c>
      <c r="I498" s="52" t="str">
        <f>IF(J498="","",(INDEX(Raw!A:A,MATCH(J498+4000,Raw!T:T,0))))</f>
        <v/>
      </c>
      <c r="J498" s="58" t="str">
        <f>(IFERROR(IF(LARGE(Raw!T:T,A498+COUNTIF(Raw!C:C,"H"))-4000&gt;0,LARGE(Raw!T:T,A498+COUNTIF(Raw!C:C,"H"))-4000,""),""))</f>
        <v/>
      </c>
      <c r="L498" s="3" t="str">
        <f t="shared" si="23"/>
        <v/>
      </c>
      <c r="M498" s="52" t="str">
        <f>IF(O498="","",(INDEX(Raw!D:D,MATCH(O498+2000,Raw!T:T,0))))</f>
        <v/>
      </c>
      <c r="N498" s="52" t="str">
        <f>IF(O498="","",(INDEX(Raw!A:A,MATCH(O498+2000,Raw!T:T,0))))</f>
        <v/>
      </c>
      <c r="O498" s="58" t="str">
        <f>(IFERROR(IF(LARGE(Raw!T:T,A498+COUNTIF(Raw!C:C,"H")+COUNTIF(Raw!C:C,"S"))-2000&gt;0,LARGE(Raw!T:T,A498+COUNTIF(Raw!C:C,"H")+COUNTIF(Raw!C:C,"S"))-2000,""),""))</f>
        <v/>
      </c>
    </row>
    <row r="499" spans="1:15" x14ac:dyDescent="0.3">
      <c r="A499">
        <v>496</v>
      </c>
      <c r="B499" s="3" t="str">
        <f t="shared" si="21"/>
        <v/>
      </c>
      <c r="C499" s="52" t="str">
        <f>IF(E499="","",(INDEX(Raw!D:D,MATCH(E499+6000,Raw!T:T,0))))</f>
        <v/>
      </c>
      <c r="D499" s="52" t="str">
        <f>IF(E499="","",(INDEX(Raw!A:A,MATCH(E499+6000,Raw!T:T,0))))</f>
        <v/>
      </c>
      <c r="E499" s="58" t="str">
        <f>(IFERROR(IF(LARGE(Raw!T:T,A499)-6000&gt;0,LARGE(Raw!T:T,A499)-6000,""),""))</f>
        <v/>
      </c>
      <c r="G499" s="3" t="str">
        <f t="shared" si="22"/>
        <v/>
      </c>
      <c r="H499" s="52" t="str">
        <f>IF(J499="","",(INDEX(Raw!D:D,MATCH(J499+4000,Raw!T:T,0))))</f>
        <v/>
      </c>
      <c r="I499" s="52" t="str">
        <f>IF(J499="","",(INDEX(Raw!A:A,MATCH(J499+4000,Raw!T:T,0))))</f>
        <v/>
      </c>
      <c r="J499" s="58" t="str">
        <f>(IFERROR(IF(LARGE(Raw!T:T,A499+COUNTIF(Raw!C:C,"H"))-4000&gt;0,LARGE(Raw!T:T,A499+COUNTIF(Raw!C:C,"H"))-4000,""),""))</f>
        <v/>
      </c>
      <c r="L499" s="3" t="str">
        <f t="shared" si="23"/>
        <v/>
      </c>
      <c r="M499" s="52" t="str">
        <f>IF(O499="","",(INDEX(Raw!D:D,MATCH(O499+2000,Raw!T:T,0))))</f>
        <v/>
      </c>
      <c r="N499" s="52" t="str">
        <f>IF(O499="","",(INDEX(Raw!A:A,MATCH(O499+2000,Raw!T:T,0))))</f>
        <v/>
      </c>
      <c r="O499" s="58" t="str">
        <f>(IFERROR(IF(LARGE(Raw!T:T,A499+COUNTIF(Raw!C:C,"H")+COUNTIF(Raw!C:C,"S"))-2000&gt;0,LARGE(Raw!T:T,A499+COUNTIF(Raw!C:C,"H")+COUNTIF(Raw!C:C,"S"))-2000,""),""))</f>
        <v/>
      </c>
    </row>
    <row r="500" spans="1:15" x14ac:dyDescent="0.3">
      <c r="A500">
        <v>497</v>
      </c>
      <c r="B500" s="3" t="str">
        <f t="shared" si="21"/>
        <v/>
      </c>
      <c r="C500" s="52" t="str">
        <f>IF(E500="","",(INDEX(Raw!D:D,MATCH(E500+6000,Raw!T:T,0))))</f>
        <v/>
      </c>
      <c r="D500" s="52" t="str">
        <f>IF(E500="","",(INDEX(Raw!A:A,MATCH(E500+6000,Raw!T:T,0))))</f>
        <v/>
      </c>
      <c r="E500" s="58" t="str">
        <f>(IFERROR(IF(LARGE(Raw!T:T,A500)-6000&gt;0,LARGE(Raw!T:T,A500)-6000,""),""))</f>
        <v/>
      </c>
      <c r="G500" s="3" t="str">
        <f t="shared" si="22"/>
        <v/>
      </c>
      <c r="H500" s="52" t="str">
        <f>IF(J500="","",(INDEX(Raw!D:D,MATCH(J500+4000,Raw!T:T,0))))</f>
        <v/>
      </c>
      <c r="I500" s="52" t="str">
        <f>IF(J500="","",(INDEX(Raw!A:A,MATCH(J500+4000,Raw!T:T,0))))</f>
        <v/>
      </c>
      <c r="J500" s="58" t="str">
        <f>(IFERROR(IF(LARGE(Raw!T:T,A500+COUNTIF(Raw!C:C,"H"))-4000&gt;0,LARGE(Raw!T:T,A500+COUNTIF(Raw!C:C,"H"))-4000,""),""))</f>
        <v/>
      </c>
      <c r="L500" s="3" t="str">
        <f t="shared" si="23"/>
        <v/>
      </c>
      <c r="M500" s="52" t="str">
        <f>IF(O500="","",(INDEX(Raw!D:D,MATCH(O500+2000,Raw!T:T,0))))</f>
        <v/>
      </c>
      <c r="N500" s="52" t="str">
        <f>IF(O500="","",(INDEX(Raw!A:A,MATCH(O500+2000,Raw!T:T,0))))</f>
        <v/>
      </c>
      <c r="O500" s="58" t="str">
        <f>(IFERROR(IF(LARGE(Raw!T:T,A500+COUNTIF(Raw!C:C,"H")+COUNTIF(Raw!C:C,"S"))-2000&gt;0,LARGE(Raw!T:T,A500+COUNTIF(Raw!C:C,"H")+COUNTIF(Raw!C:C,"S"))-2000,""),""))</f>
        <v/>
      </c>
    </row>
  </sheetData>
  <mergeCells count="4">
    <mergeCell ref="B2:D2"/>
    <mergeCell ref="G2:J2"/>
    <mergeCell ref="L2:O2"/>
    <mergeCell ref="B1:O1"/>
  </mergeCells>
  <printOptions gridLines="1"/>
  <pageMargins left="0.3" right="0.3" top="0.75" bottom="0.7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00"/>
  <sheetViews>
    <sheetView topLeftCell="B1" workbookViewId="0">
      <selection activeCell="B1" sqref="B1:O1"/>
    </sheetView>
  </sheetViews>
  <sheetFormatPr defaultColWidth="9.109375" defaultRowHeight="14.4" x14ac:dyDescent="0.3"/>
  <cols>
    <col min="1" max="1" width="0" style="52" hidden="1" customWidth="1"/>
    <col min="2" max="2" width="5.33203125" style="3" customWidth="1"/>
    <col min="3" max="3" width="16.6640625" style="52" customWidth="1"/>
    <col min="4" max="4" width="13.44140625" style="52" customWidth="1"/>
    <col min="5" max="5" width="6.33203125" style="58" customWidth="1"/>
    <col min="6" max="6" width="3.33203125" style="52" customWidth="1"/>
    <col min="7" max="7" width="5.33203125" style="3" customWidth="1"/>
    <col min="8" max="8" width="16.6640625" style="52" customWidth="1"/>
    <col min="9" max="9" width="13.44140625" style="52" customWidth="1"/>
    <col min="10" max="10" width="6.33203125" style="58" customWidth="1"/>
    <col min="11" max="11" width="3.33203125" style="52" customWidth="1"/>
    <col min="12" max="12" width="5.33203125" style="3" customWidth="1"/>
    <col min="13" max="13" width="16.6640625" style="52" customWidth="1"/>
    <col min="14" max="14" width="13.44140625" style="52" customWidth="1"/>
    <col min="15" max="15" width="6.33203125" style="58" customWidth="1"/>
    <col min="16" max="16384" width="9.109375" style="52"/>
  </cols>
  <sheetData>
    <row r="1" spans="1:15" ht="25.8" x14ac:dyDescent="0.5">
      <c r="B1" s="75" t="s">
        <v>4</v>
      </c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</row>
    <row r="2" spans="1:15" ht="19.8" x14ac:dyDescent="0.4">
      <c r="B2" s="74" t="s">
        <v>29</v>
      </c>
      <c r="C2" s="74"/>
      <c r="D2" s="74"/>
      <c r="E2" s="17"/>
      <c r="F2" s="20"/>
      <c r="G2" s="74" t="s">
        <v>30</v>
      </c>
      <c r="H2" s="74"/>
      <c r="I2" s="74"/>
      <c r="J2" s="74"/>
      <c r="K2" s="20"/>
      <c r="L2" s="74" t="s">
        <v>31</v>
      </c>
      <c r="M2" s="74"/>
      <c r="N2" s="74"/>
      <c r="O2" s="74"/>
    </row>
    <row r="3" spans="1:15" x14ac:dyDescent="0.3">
      <c r="A3" s="2" t="s">
        <v>12</v>
      </c>
      <c r="B3" s="2" t="s">
        <v>10</v>
      </c>
      <c r="C3" s="1" t="s">
        <v>2</v>
      </c>
      <c r="D3" s="1" t="s">
        <v>0</v>
      </c>
      <c r="E3" s="12" t="s">
        <v>11</v>
      </c>
      <c r="G3" s="2" t="s">
        <v>10</v>
      </c>
      <c r="H3" s="1" t="s">
        <v>2</v>
      </c>
      <c r="I3" s="1" t="s">
        <v>0</v>
      </c>
      <c r="J3" s="12" t="s">
        <v>11</v>
      </c>
      <c r="L3" s="2" t="s">
        <v>10</v>
      </c>
      <c r="M3" s="1" t="s">
        <v>2</v>
      </c>
      <c r="N3" s="1" t="s">
        <v>0</v>
      </c>
      <c r="O3" s="12" t="s">
        <v>11</v>
      </c>
    </row>
    <row r="4" spans="1:15" x14ac:dyDescent="0.3">
      <c r="A4" s="52">
        <v>1</v>
      </c>
      <c r="B4" s="3">
        <v>1</v>
      </c>
      <c r="C4" s="52" t="str">
        <f>IF(E4="","",(INDEX(Raw!D:D,MATCH(E4+6000,Raw!U:U,0))))</f>
        <v>Ben Workman</v>
      </c>
      <c r="D4" s="52" t="str">
        <f ca="1">IF(E4="","",(INDEX(Raw!A:A,MATCH(E4+6000,Raw!U:U,0))))</f>
        <v>Wellesley</v>
      </c>
      <c r="E4" s="11">
        <f>(IFERROR(IF(LARGE(Raw!U:U,A4)-6000&gt;0,LARGE(Raw!U:U,A4)-6000,""),""))</f>
        <v>799.99999879999996</v>
      </c>
      <c r="G4" s="3">
        <v>1</v>
      </c>
      <c r="H4" s="52" t="str">
        <f>IF(J4="","",(INDEX(Raw!D:D,MATCH(J4+4000,Raw!U:U,0))))</f>
        <v>Nicholas Chafy</v>
      </c>
      <c r="I4" s="52" t="str">
        <f ca="1">IF(J4="","",(INDEX(Raw!A:A,MATCH(J4+4000,Raw!U:U,0))))</f>
        <v>Acton-Boxborough</v>
      </c>
      <c r="J4" s="11">
        <f>(IFERROR(IF(LARGE(Raw!U:U,A4+COUNTIF(Raw!C:C,"H"))-4000&gt;0,LARGE(Raw!U:U,A4+COUNTIF(Raw!C:C,"H"))-4000,""),""))</f>
        <v>659.99999939999998</v>
      </c>
      <c r="L4" s="3">
        <v>1</v>
      </c>
      <c r="M4" s="52" t="str">
        <f>IF(O4="","",(INDEX(Raw!D:D,MATCH(O4+2000,Raw!U:U,0))))</f>
        <v>Parth Mathur</v>
      </c>
      <c r="N4" s="52" t="str">
        <f ca="1">IF(O4="","",(INDEX(Raw!A:A,MATCH(O4+2000,Raw!U:U,0))))</f>
        <v>Acton-Boxborough</v>
      </c>
      <c r="O4" s="11">
        <f>(IFERROR(IF(LARGE(Raw!U:U,A4+COUNTIF(Raw!C:C,"H")+COUNTIF(Raw!C:C,"S"))-2000&gt;0,LARGE(Raw!U:U,A4+COUNTIF(Raw!C:C,"H")+COUNTIF(Raw!C:C,"S"))-2000,""),""))</f>
        <v>419.99999909999997</v>
      </c>
    </row>
    <row r="5" spans="1:15" x14ac:dyDescent="0.3">
      <c r="A5" s="52">
        <v>2</v>
      </c>
      <c r="B5" s="3">
        <f>IFERROR(IF(ROUND(E5,3)=ROUND(E4,3),B4,B4+1),"")</f>
        <v>2</v>
      </c>
      <c r="C5" s="52" t="str">
        <f>IF(E5="","",(INDEX(Raw!D:D,MATCH(E5+6000,Raw!U:U,0))))</f>
        <v>Poonam Sahoo</v>
      </c>
      <c r="D5" s="52" t="str">
        <f ca="1">IF(E5="","",(INDEX(Raw!A:A,MATCH(E5+6000,Raw!U:U,0))))</f>
        <v>Acton-Boxborough</v>
      </c>
      <c r="E5" s="11">
        <f>(IFERROR(IF(LARGE(Raw!U:U,A5)-6000&gt;0,LARGE(Raw!U:U,A5)-6000,""),""))</f>
        <v>699.9999998000003</v>
      </c>
      <c r="G5" s="3">
        <f t="shared" ref="G5:G68" si="0">IFERROR(IF(ROUND(J5,3)=ROUND(J4,3),G4,G4+1),"")</f>
        <v>2</v>
      </c>
      <c r="H5" s="52" t="str">
        <f>IF(J5="","",(INDEX(Raw!D:D,MATCH(J5+4000,Raw!U:U,0))))</f>
        <v>Olivia Bogiages</v>
      </c>
      <c r="I5" s="52" t="str">
        <f ca="1">IF(J5="","",(INDEX(Raw!A:A,MATCH(J5+4000,Raw!U:U,0))))</f>
        <v>Wellesley</v>
      </c>
      <c r="J5" s="11">
        <f>(IFERROR(IF(LARGE(Raw!U:U,A5+COUNTIF(Raw!C:C,"H"))-4000&gt;0,LARGE(Raw!U:U,A5+COUNTIF(Raw!C:C,"H"))-4000,""),""))</f>
        <v>559.99999870000011</v>
      </c>
      <c r="L5" s="3">
        <f t="shared" ref="L5:L68" si="1">IFERROR(IF(ROUND(O5,3)=ROUND(O4,3),L4,L4+1),"")</f>
        <v>2</v>
      </c>
      <c r="M5" s="52" t="str">
        <f>IF(O5="","",(INDEX(Raw!D:D,MATCH(O5+2000,Raw!U:U,0))))</f>
        <v>Ajay Karthik</v>
      </c>
      <c r="N5" s="52" t="str">
        <f ca="1">IF(O5="","",(INDEX(Raw!A:A,MATCH(O5+2000,Raw!U:U,0))))</f>
        <v>Acton-Boxborough</v>
      </c>
      <c r="O5" s="11">
        <f>(IFERROR(IF(LARGE(Raw!U:U,A5+COUNTIF(Raw!C:C,"H")+COUNTIF(Raw!C:C,"S"))-2000&gt;0,LARGE(Raw!U:U,A5+COUNTIF(Raw!C:C,"H")+COUNTIF(Raw!C:C,"S"))-2000,""),""))</f>
        <v>399.99999919999982</v>
      </c>
    </row>
    <row r="6" spans="1:15" x14ac:dyDescent="0.3">
      <c r="A6" s="52">
        <v>3</v>
      </c>
      <c r="B6" s="3">
        <f t="shared" ref="B6:B69" si="2">IFERROR(IF(ROUND(E6,3)=ROUND(E5,3),B5,B5+1),"")</f>
        <v>2</v>
      </c>
      <c r="C6" s="52" t="str">
        <f>IF(E6="","",(INDEX(Raw!D:D,MATCH(E6+6000,Raw!U:U,0))))</f>
        <v>James Hu</v>
      </c>
      <c r="D6" s="52" t="str">
        <f ca="1">IF(E6="","",(INDEX(Raw!A:A,MATCH(E6+6000,Raw!U:U,0))))</f>
        <v>Acton-Boxborough</v>
      </c>
      <c r="E6" s="11">
        <f>(IFERROR(IF(LARGE(Raw!U:U,A6)-6000&gt;0,LARGE(Raw!U:U,A6)-6000,""),""))</f>
        <v>699.99999969999953</v>
      </c>
      <c r="G6" s="3">
        <f t="shared" si="0"/>
        <v>3</v>
      </c>
      <c r="H6" s="52" t="str">
        <f>IF(J6="","",(INDEX(Raw!D:D,MATCH(J6+4000,Raw!U:U,0))))</f>
        <v>Andrew Hu</v>
      </c>
      <c r="I6" s="52" t="str">
        <f ca="1">IF(J6="","",(INDEX(Raw!A:A,MATCH(J6+4000,Raw!U:U,0))))</f>
        <v>Acton-Boxborough</v>
      </c>
      <c r="J6" s="11">
        <f>(IFERROR(IF(LARGE(Raw!U:U,A6+COUNTIF(Raw!C:C,"H"))-4000&gt;0,LARGE(Raw!U:U,A6+COUNTIF(Raw!C:C,"H"))-4000,""),""))</f>
        <v>539.99999949999983</v>
      </c>
      <c r="L6" s="3">
        <f t="shared" si="1"/>
        <v>2</v>
      </c>
      <c r="M6" s="52" t="str">
        <f>IF(O6="","",(INDEX(Raw!D:D,MATCH(O6+2000,Raw!U:U,0))))</f>
        <v>David DeMello</v>
      </c>
      <c r="N6" s="52" t="str">
        <f ca="1">IF(O6="","",(INDEX(Raw!A:A,MATCH(O6+2000,Raw!U:U,0))))</f>
        <v>Franklin</v>
      </c>
      <c r="O6" s="11">
        <f>(IFERROR(IF(LARGE(Raw!U:U,A6+COUNTIF(Raw!C:C,"H")+COUNTIF(Raw!C:C,"S"))-2000&gt;0,LARGE(Raw!U:U,A6+COUNTIF(Raw!C:C,"H")+COUNTIF(Raw!C:C,"S"))-2000,""),""))</f>
        <v>399.99999590000016</v>
      </c>
    </row>
    <row r="7" spans="1:15" x14ac:dyDescent="0.3">
      <c r="A7" s="52">
        <v>4</v>
      </c>
      <c r="B7" s="3">
        <f t="shared" si="2"/>
        <v>3</v>
      </c>
      <c r="C7" s="52" t="str">
        <f>IF(E7="","",(INDEX(Raw!D:D,MATCH(E7+6000,Raw!U:U,0))))</f>
        <v>Stefan Quaadgras</v>
      </c>
      <c r="D7" s="52" t="str">
        <f ca="1">IF(E7="","",(INDEX(Raw!A:A,MATCH(E7+6000,Raw!U:U,0))))</f>
        <v>Acton-Boxborough</v>
      </c>
      <c r="E7" s="11">
        <f>(IFERROR(IF(LARGE(Raw!U:U,A7)-6000&gt;0,LARGE(Raw!U:U,A7)-6000,""),""))</f>
        <v>599.99999959999968</v>
      </c>
      <c r="G7" s="3">
        <f t="shared" si="0"/>
        <v>4</v>
      </c>
      <c r="H7" s="52" t="str">
        <f>IF(J7="","",(INDEX(Raw!D:D,MATCH(J7+4000,Raw!U:U,0))))</f>
        <v>Emory Peng</v>
      </c>
      <c r="I7" s="52" t="str">
        <f ca="1">IF(J7="","",(INDEX(Raw!A:A,MATCH(J7+4000,Raw!U:U,0))))</f>
        <v>Acton-Boxborough</v>
      </c>
      <c r="J7" s="11">
        <f>(IFERROR(IF(LARGE(Raw!U:U,A7+COUNTIF(Raw!C:C,"H"))-4000&gt;0,LARGE(Raw!U:U,A7+COUNTIF(Raw!C:C,"H"))-4000,""),""))</f>
        <v>519.99999930000013</v>
      </c>
      <c r="L7" s="3">
        <f t="shared" si="1"/>
        <v>2</v>
      </c>
      <c r="M7" s="52" t="str">
        <f>IF(O7="","",(INDEX(Raw!D:D,MATCH(O7+2000,Raw!U:U,0))))</f>
        <v>James DiSilvio</v>
      </c>
      <c r="N7" s="52" t="str">
        <f ca="1">IF(O7="","",(INDEX(Raw!A:A,MATCH(O7+2000,Raw!U:U,0))))</f>
        <v>Natick</v>
      </c>
      <c r="O7" s="11">
        <f>(IFERROR(IF(LARGE(Raw!U:U,A7+COUNTIF(Raw!C:C,"H")+COUNTIF(Raw!C:C,"S"))-2000&gt;0,LARGE(Raw!U:U,A7+COUNTIF(Raw!C:C,"H")+COUNTIF(Raw!C:C,"S"))-2000,""),""))</f>
        <v>399.99999470000012</v>
      </c>
    </row>
    <row r="8" spans="1:15" x14ac:dyDescent="0.3">
      <c r="A8" s="52">
        <v>5</v>
      </c>
      <c r="B8" s="3">
        <f t="shared" si="2"/>
        <v>3</v>
      </c>
      <c r="C8" s="52" t="str">
        <f>IF(E8="","",(INDEX(Raw!D:D,MATCH(E8+6000,Raw!U:U,0))))</f>
        <v>Maanasa Dhavala</v>
      </c>
      <c r="D8" s="52" t="str">
        <f ca="1">IF(E8="","",(INDEX(Raw!A:A,MATCH(E8+6000,Raw!U:U,0))))</f>
        <v>Ashland</v>
      </c>
      <c r="E8" s="11">
        <f>(IFERROR(IF(LARGE(Raw!U:U,A8)-6000&gt;0,LARGE(Raw!U:U,A8)-6000,""),""))</f>
        <v>599.99999819999994</v>
      </c>
      <c r="G8" s="3">
        <f t="shared" si="0"/>
        <v>4</v>
      </c>
      <c r="H8" s="52" t="str">
        <f>IF(J8="","",(INDEX(Raw!D:D,MATCH(J8+4000,Raw!U:U,0))))</f>
        <v>Jack Emberley</v>
      </c>
      <c r="I8" s="52" t="str">
        <f ca="1">IF(J8="","",(INDEX(Raw!A:A,MATCH(J8+4000,Raw!U:U,0))))</f>
        <v>Ashland</v>
      </c>
      <c r="J8" s="11">
        <f>(IFERROR(IF(LARGE(Raw!U:U,A8+COUNTIF(Raw!C:C,"H"))-4000&gt;0,LARGE(Raw!U:U,A8+COUNTIF(Raw!C:C,"H"))-4000,""),""))</f>
        <v>519.99999779999962</v>
      </c>
      <c r="L8" s="3">
        <f t="shared" si="1"/>
        <v>2</v>
      </c>
      <c r="M8" s="52" t="str">
        <f>IF(O8="","",(INDEX(Raw!D:D,MATCH(O8+2000,Raw!U:U,0))))</f>
        <v>Ethan Tilley</v>
      </c>
      <c r="N8" s="52" t="str">
        <f ca="1">IF(O8="","",(INDEX(Raw!A:A,MATCH(O8+2000,Raw!U:U,0))))</f>
        <v>Austin Prep</v>
      </c>
      <c r="O8" s="11">
        <f>(IFERROR(IF(LARGE(Raw!U:U,A8+COUNTIF(Raw!C:C,"H")+COUNTIF(Raw!C:C,"S"))-2000&gt;0,LARGE(Raw!U:U,A8+COUNTIF(Raw!C:C,"H")+COUNTIF(Raw!C:C,"S"))-2000,""),""))</f>
        <v>399.99999040000012</v>
      </c>
    </row>
    <row r="9" spans="1:15" x14ac:dyDescent="0.3">
      <c r="A9" s="52">
        <v>6</v>
      </c>
      <c r="B9" s="3">
        <f t="shared" si="2"/>
        <v>4</v>
      </c>
      <c r="C9" s="52" t="str">
        <f>IF(E9="","",(INDEX(Raw!D:D,MATCH(E9+6000,Raw!U:U,0))))</f>
        <v>David Han</v>
      </c>
      <c r="D9" s="52" t="str">
        <f ca="1">IF(E9="","",(INDEX(Raw!A:A,MATCH(E9+6000,Raw!U:U,0))))</f>
        <v>Westwood</v>
      </c>
      <c r="E9" s="11">
        <f>(IFERROR(IF(LARGE(Raw!U:U,A9)-6000&gt;0,LARGE(Raw!U:U,A9)-6000,""),""))</f>
        <v>579.99998570000025</v>
      </c>
      <c r="G9" s="3">
        <f t="shared" si="0"/>
        <v>4</v>
      </c>
      <c r="H9" s="52" t="str">
        <f>IF(J9="","",(INDEX(Raw!D:D,MATCH(J9+4000,Raw!U:U,0))))</f>
        <v>Clay Napurano</v>
      </c>
      <c r="I9" s="52" t="str">
        <f ca="1">IF(J9="","",(INDEX(Raw!A:A,MATCH(J9+4000,Raw!U:U,0))))</f>
        <v>Natick</v>
      </c>
      <c r="J9" s="11">
        <f>(IFERROR(IF(LARGE(Raw!U:U,A9+COUNTIF(Raw!C:C,"H"))-4000&gt;0,LARGE(Raw!U:U,A9+COUNTIF(Raw!C:C,"H"))-4000,""),""))</f>
        <v>519.99999480000042</v>
      </c>
      <c r="L9" s="3">
        <f t="shared" si="1"/>
        <v>3</v>
      </c>
      <c r="M9" s="52" t="str">
        <f>IF(O9="","",(INDEX(Raw!D:D,MATCH(O9+2000,Raw!U:U,0))))</f>
        <v>William Manning</v>
      </c>
      <c r="N9" s="52" t="str">
        <f ca="1">IF(O9="","",(INDEX(Raw!A:A,MATCH(O9+2000,Raw!U:U,0))))</f>
        <v>Wellesley</v>
      </c>
      <c r="O9" s="11">
        <f>(IFERROR(IF(LARGE(Raw!U:U,A9+COUNTIF(Raw!C:C,"H")+COUNTIF(Raw!C:C,"S"))-2000&gt;0,LARGE(Raw!U:U,A9+COUNTIF(Raw!C:C,"H")+COUNTIF(Raw!C:C,"S"))-2000,""),""))</f>
        <v>379.99999840000009</v>
      </c>
    </row>
    <row r="10" spans="1:15" x14ac:dyDescent="0.3">
      <c r="A10" s="52">
        <v>7</v>
      </c>
      <c r="B10" s="3">
        <f t="shared" si="2"/>
        <v>5</v>
      </c>
      <c r="C10" s="52" t="str">
        <f>IF(E10="","",(INDEX(Raw!D:D,MATCH(E10+6000,Raw!U:U,0))))</f>
        <v>Sonia Subramaniam</v>
      </c>
      <c r="D10" s="52" t="str">
        <f ca="1">IF(E10="","",(INDEX(Raw!A:A,MATCH(E10+6000,Raw!U:U,0))))</f>
        <v>Wellesley</v>
      </c>
      <c r="E10" s="11">
        <f>(IFERROR(IF(LARGE(Raw!U:U,A10)-6000&gt;0,LARGE(Raw!U:U,A10)-6000,""),""))</f>
        <v>559.99999899999966</v>
      </c>
      <c r="G10" s="3">
        <f t="shared" si="0"/>
        <v>5</v>
      </c>
      <c r="H10" s="52" t="str">
        <f>IF(J10="","",(INDEX(Raw!D:D,MATCH(J10+4000,Raw!U:U,0))))</f>
        <v>Mildness Onyekwere</v>
      </c>
      <c r="I10" s="52" t="str">
        <f ca="1">IF(J10="","",(INDEX(Raw!A:A,MATCH(J10+4000,Raw!U:U,0))))</f>
        <v>Shepherd Hill</v>
      </c>
      <c r="J10" s="11">
        <f>(IFERROR(IF(LARGE(Raw!U:U,A10+COUNTIF(Raw!C:C,"H"))-4000&gt;0,LARGE(Raw!U:U,A10+COUNTIF(Raw!C:C,"H"))-4000,""),""))</f>
        <v>439.99998849999974</v>
      </c>
      <c r="L10" s="3">
        <f t="shared" si="1"/>
        <v>3</v>
      </c>
      <c r="M10" s="52" t="str">
        <f>IF(O10="","",(INDEX(Raw!D:D,MATCH(O10+2000,Raw!U:U,0))))</f>
        <v>Madelyn Bronson</v>
      </c>
      <c r="N10" s="52" t="str">
        <f ca="1">IF(O10="","",(INDEX(Raw!A:A,MATCH(O10+2000,Raw!U:U,0))))</f>
        <v>Pittsfield</v>
      </c>
      <c r="O10" s="11">
        <f>(IFERROR(IF(LARGE(Raw!U:U,A10+COUNTIF(Raw!C:C,"H")+COUNTIF(Raw!C:C,"S"))-2000&gt;0,LARGE(Raw!U:U,A10+COUNTIF(Raw!C:C,"H")+COUNTIF(Raw!C:C,"S"))-2000,""),""))</f>
        <v>379.99999310000021</v>
      </c>
    </row>
    <row r="11" spans="1:15" x14ac:dyDescent="0.3">
      <c r="A11" s="52">
        <v>8</v>
      </c>
      <c r="B11" s="3">
        <f t="shared" si="2"/>
        <v>6</v>
      </c>
      <c r="C11" s="52" t="str">
        <f>IF(E11="","",(INDEX(Raw!D:D,MATCH(E11+6000,Raw!U:U,0))))</f>
        <v>Javier Lopez</v>
      </c>
      <c r="D11" s="52" t="str">
        <f ca="1">IF(E11="","",(INDEX(Raw!A:A,MATCH(E11+6000,Raw!U:U,0))))</f>
        <v>Wellesley</v>
      </c>
      <c r="E11" s="11">
        <f>(IFERROR(IF(LARGE(Raw!U:U,A11)-6000&gt;0,LARGE(Raw!U:U,A11)-6000,""),""))</f>
        <v>479.99999889999981</v>
      </c>
      <c r="G11" s="3">
        <f t="shared" si="0"/>
        <v>6</v>
      </c>
      <c r="H11" s="52" t="str">
        <f>IF(J11="","",(INDEX(Raw!D:D,MATCH(J11+4000,Raw!U:U,0))))</f>
        <v>Sophia Rawan</v>
      </c>
      <c r="I11" s="52" t="str">
        <f ca="1">IF(J11="","",(INDEX(Raw!A:A,MATCH(J11+4000,Raw!U:U,0))))</f>
        <v>Franklin</v>
      </c>
      <c r="J11" s="11">
        <f>(IFERROR(IF(LARGE(Raw!U:U,A11+COUNTIF(Raw!C:C,"H"))-4000&gt;0,LARGE(Raw!U:U,A11+COUNTIF(Raw!C:C,"H"))-4000,""),""))</f>
        <v>419.99999620000017</v>
      </c>
      <c r="L11" s="3">
        <f t="shared" si="1"/>
        <v>4</v>
      </c>
      <c r="M11" s="52" t="str">
        <f>IF(O11="","",(INDEX(Raw!D:D,MATCH(O11+2000,Raw!U:U,0))))</f>
        <v>Dustin Baker</v>
      </c>
      <c r="N11" s="52" t="str">
        <f ca="1">IF(O11="","",(INDEX(Raw!A:A,MATCH(O11+2000,Raw!U:U,0))))</f>
        <v>Quincy</v>
      </c>
      <c r="O11" s="11">
        <f>(IFERROR(IF(LARGE(Raw!U:U,A11+COUNTIF(Raw!C:C,"H")+COUNTIF(Raw!C:C,"S"))-2000&gt;0,LARGE(Raw!U:U,A11+COUNTIF(Raw!C:C,"H")+COUNTIF(Raw!C:C,"S"))-2000,""),""))</f>
        <v>359.99999690000004</v>
      </c>
    </row>
    <row r="12" spans="1:15" x14ac:dyDescent="0.3">
      <c r="A12" s="52">
        <v>9</v>
      </c>
      <c r="B12" s="3">
        <f t="shared" si="2"/>
        <v>7</v>
      </c>
      <c r="C12" s="52" t="str">
        <f>IF(E12="","",(INDEX(Raw!D:D,MATCH(E12+6000,Raw!U:U,0))))</f>
        <v>Tara Sarma</v>
      </c>
      <c r="D12" s="52" t="str">
        <f ca="1">IF(E12="","",(INDEX(Raw!A:A,MATCH(E12+6000,Raw!U:U,0))))</f>
        <v>Lexington</v>
      </c>
      <c r="E12" s="11">
        <f>(IFERROR(IF(LARGE(Raw!U:U,A12)-6000&gt;0,LARGE(Raw!U:U,A12)-6000,""),""))</f>
        <v>459.99998950000008</v>
      </c>
      <c r="G12" s="3">
        <f t="shared" si="0"/>
        <v>7</v>
      </c>
      <c r="H12" s="52" t="str">
        <f>IF(J12="","",(INDEX(Raw!D:D,MATCH(J12+4000,Raw!U:U,0))))</f>
        <v>Arnav Jain</v>
      </c>
      <c r="I12" s="52" t="str">
        <f ca="1">IF(J12="","",(INDEX(Raw!A:A,MATCH(J12+4000,Raw!U:U,0))))</f>
        <v>Wellesley</v>
      </c>
      <c r="J12" s="11">
        <f>(IFERROR(IF(LARGE(Raw!U:U,A12+COUNTIF(Raw!C:C,"H"))-4000&gt;0,LARGE(Raw!U:U,A12+COUNTIF(Raw!C:C,"H"))-4000,""),""))</f>
        <v>399.9999985000004</v>
      </c>
      <c r="L12" s="3">
        <f t="shared" si="1"/>
        <v>4</v>
      </c>
      <c r="M12" s="52" t="str">
        <f>IF(O12="","",(INDEX(Raw!D:D,MATCH(O12+2000,Raw!U:U,0))))</f>
        <v>Lydia Chan</v>
      </c>
      <c r="N12" s="52" t="str">
        <f ca="1">IF(O12="","",(INDEX(Raw!A:A,MATCH(O12+2000,Raw!U:U,0))))</f>
        <v>North Quincy</v>
      </c>
      <c r="O12" s="11">
        <f>(IFERROR(IF(LARGE(Raw!U:U,A12+COUNTIF(Raw!C:C,"H")+COUNTIF(Raw!C:C,"S"))-2000&gt;0,LARGE(Raw!U:U,A12+COUNTIF(Raw!C:C,"H")+COUNTIF(Raw!C:C,"S"))-2000,""),""))</f>
        <v>359.99999380000008</v>
      </c>
    </row>
    <row r="13" spans="1:15" x14ac:dyDescent="0.3">
      <c r="A13" s="52">
        <v>10</v>
      </c>
      <c r="B13" s="3">
        <f t="shared" si="2"/>
        <v>8</v>
      </c>
      <c r="C13" s="52" t="str">
        <f>IF(E13="","",(INDEX(Raw!D:D,MATCH(E13+6000,Raw!U:U,0))))</f>
        <v>Aditya Kansal</v>
      </c>
      <c r="D13" s="52" t="str">
        <f ca="1">IF(E13="","",(INDEX(Raw!A:A,MATCH(E13+6000,Raw!U:U,0))))</f>
        <v>Ashland</v>
      </c>
      <c r="E13" s="11">
        <f>(IFERROR(IF(LARGE(Raw!U:U,A13)-6000&gt;0,LARGE(Raw!U:U,A13)-6000,""),""))</f>
        <v>439.99999829999979</v>
      </c>
      <c r="G13" s="3">
        <f t="shared" si="0"/>
        <v>7</v>
      </c>
      <c r="H13" s="52" t="str">
        <f>IF(J13="","",(INDEX(Raw!D:D,MATCH(J13+4000,Raw!U:U,0))))</f>
        <v>Brianna Doucette</v>
      </c>
      <c r="I13" s="52" t="str">
        <f ca="1">IF(J13="","",(INDEX(Raw!A:A,MATCH(J13+4000,Raw!U:U,0))))</f>
        <v>Ashland</v>
      </c>
      <c r="J13" s="11">
        <f>(IFERROR(IF(LARGE(Raw!U:U,A13+COUNTIF(Raw!C:C,"H"))-4000&gt;0,LARGE(Raw!U:U,A13+COUNTIF(Raw!C:C,"H"))-4000,""),""))</f>
        <v>399.99999800000023</v>
      </c>
      <c r="L13" s="3">
        <f t="shared" si="1"/>
        <v>5</v>
      </c>
      <c r="M13" s="52" t="str">
        <f>IF(O13="","",(INDEX(Raw!D:D,MATCH(O13+2000,Raw!U:U,0))))</f>
        <v>Alon Efroni</v>
      </c>
      <c r="N13" s="52" t="str">
        <f ca="1">IF(O13="","",(INDEX(Raw!A:A,MATCH(O13+2000,Raw!U:U,0))))</f>
        <v>Ashland</v>
      </c>
      <c r="O13" s="11">
        <f>(IFERROR(IF(LARGE(Raw!U:U,A13+COUNTIF(Raw!C:C,"H")+COUNTIF(Raw!C:C,"S"))-2000&gt;0,LARGE(Raw!U:U,A13+COUNTIF(Raw!C:C,"H")+COUNTIF(Raw!C:C,"S"))-2000,""),""))</f>
        <v>319.99999769999977</v>
      </c>
    </row>
    <row r="14" spans="1:15" x14ac:dyDescent="0.3">
      <c r="A14" s="52">
        <v>11</v>
      </c>
      <c r="B14" s="3">
        <f t="shared" si="2"/>
        <v>8</v>
      </c>
      <c r="C14" s="52" t="str">
        <f>IF(E14="","",(INDEX(Raw!D:D,MATCH(E14+6000,Raw!U:U,0))))</f>
        <v>Emma Koskovich</v>
      </c>
      <c r="D14" s="52" t="str">
        <f ca="1">IF(E14="","",(INDEX(Raw!A:A,MATCH(E14+6000,Raw!U:U,0))))</f>
        <v>Natick</v>
      </c>
      <c r="E14" s="11">
        <f>(IFERROR(IF(LARGE(Raw!U:U,A14)-6000&gt;0,LARGE(Raw!U:U,A14)-6000,""),""))</f>
        <v>439.99999509999998</v>
      </c>
      <c r="G14" s="3">
        <f t="shared" si="0"/>
        <v>7</v>
      </c>
      <c r="H14" s="52" t="str">
        <f>IF(J14="","",(INDEX(Raw!D:D,MATCH(J14+4000,Raw!U:U,0))))</f>
        <v>Raveena Ravi</v>
      </c>
      <c r="I14" s="52" t="str">
        <f ca="1">IF(J14="","",(INDEX(Raw!A:A,MATCH(J14+4000,Raw!U:U,0))))</f>
        <v>Sharon</v>
      </c>
      <c r="J14" s="11">
        <f>(IFERROR(IF(LARGE(Raw!U:U,A14+COUNTIF(Raw!C:C,"H"))-4000&gt;0,LARGE(Raw!U:U,A14+COUNTIF(Raw!C:C,"H"))-4000,""),""))</f>
        <v>399.99999539999953</v>
      </c>
      <c r="L14" s="3">
        <f t="shared" si="1"/>
        <v>5</v>
      </c>
      <c r="M14" s="52" t="str">
        <f>IF(O14="","",(INDEX(Raw!D:D,MATCH(O14+2000,Raw!U:U,0))))</f>
        <v>Macarena Arrue Riofrio</v>
      </c>
      <c r="N14" s="52" t="str">
        <f ca="1">IF(O14="","",(INDEX(Raw!A:A,MATCH(O14+2000,Raw!U:U,0))))</f>
        <v>North Quincy</v>
      </c>
      <c r="O14" s="11">
        <f>(IFERROR(IF(LARGE(Raw!U:U,A14+COUNTIF(Raw!C:C,"H")+COUNTIF(Raw!C:C,"S"))-2000&gt;0,LARGE(Raw!U:U,A14+COUNTIF(Raw!C:C,"H")+COUNTIF(Raw!C:C,"S"))-2000,""),""))</f>
        <v>319.99999399999979</v>
      </c>
    </row>
    <row r="15" spans="1:15" x14ac:dyDescent="0.3">
      <c r="A15" s="52">
        <v>12</v>
      </c>
      <c r="B15" s="3">
        <f t="shared" si="2"/>
        <v>8</v>
      </c>
      <c r="C15" s="52" t="str">
        <f>IF(E15="","",(INDEX(Raw!D:D,MATCH(E15+6000,Raw!U:U,0))))</f>
        <v>Shashwati Sanjay</v>
      </c>
      <c r="D15" s="52" t="str">
        <f ca="1">IF(E15="","",(INDEX(Raw!A:A,MATCH(E15+6000,Raw!U:U,0))))</f>
        <v>Lexington</v>
      </c>
      <c r="E15" s="11">
        <f>(IFERROR(IF(LARGE(Raw!U:U,A15)-6000&gt;0,LARGE(Raw!U:U,A15)-6000,""),""))</f>
        <v>439.99998940000023</v>
      </c>
      <c r="G15" s="3">
        <f t="shared" si="0"/>
        <v>7</v>
      </c>
      <c r="H15" s="52" t="str">
        <f>IF(J15="","",(INDEX(Raw!D:D,MATCH(J15+4000,Raw!U:U,0))))</f>
        <v>George Bissell</v>
      </c>
      <c r="I15" s="52" t="str">
        <f ca="1">IF(J15="","",(INDEX(Raw!A:A,MATCH(J15+4000,Raw!U:U,0))))</f>
        <v>Pittsfield</v>
      </c>
      <c r="J15" s="11">
        <f>(IFERROR(IF(LARGE(Raw!U:U,A15+COUNTIF(Raw!C:C,"H"))-4000&gt;0,LARGE(Raw!U:U,A15+COUNTIF(Raw!C:C,"H"))-4000,""),""))</f>
        <v>399.99999329999991</v>
      </c>
      <c r="L15" s="3">
        <f t="shared" si="1"/>
        <v>5</v>
      </c>
      <c r="M15" s="52" t="str">
        <f>IF(O15="","",(INDEX(Raw!D:D,MATCH(O15+2000,Raw!U:U,0))))</f>
        <v>Fleur Sereko</v>
      </c>
      <c r="N15" s="52" t="str">
        <f ca="1">IF(O15="","",(INDEX(Raw!A:A,MATCH(O15+2000,Raw!U:U,0))))</f>
        <v>Pittsfield</v>
      </c>
      <c r="O15" s="11">
        <f>(IFERROR(IF(LARGE(Raw!U:U,A15+COUNTIF(Raw!C:C,"H")+COUNTIF(Raw!C:C,"S"))-2000&gt;0,LARGE(Raw!U:U,A15+COUNTIF(Raw!C:C,"H")+COUNTIF(Raw!C:C,"S"))-2000,""),""))</f>
        <v>319.99999290000005</v>
      </c>
    </row>
    <row r="16" spans="1:15" x14ac:dyDescent="0.3">
      <c r="A16" s="52">
        <v>13</v>
      </c>
      <c r="B16" s="3">
        <f t="shared" si="2"/>
        <v>9</v>
      </c>
      <c r="C16" s="52" t="str">
        <f>IF(E16="","",(INDEX(Raw!D:D,MATCH(E16+6000,Raw!U:U,0))))</f>
        <v>Andrew Xu</v>
      </c>
      <c r="D16" s="52" t="str">
        <f ca="1">IF(E16="","",(INDEX(Raw!A:A,MATCH(E16+6000,Raw!U:U,0))))</f>
        <v>Sharon</v>
      </c>
      <c r="E16" s="11">
        <f>(IFERROR(IF(LARGE(Raw!U:U,A16)-6000&gt;0,LARGE(Raw!U:U,A16)-6000,""),""))</f>
        <v>419.9999957</v>
      </c>
      <c r="G16" s="3">
        <f t="shared" si="0"/>
        <v>7</v>
      </c>
      <c r="H16" s="52" t="str">
        <f>IF(J16="","",(INDEX(Raw!D:D,MATCH(J16+4000,Raw!U:U,0))))</f>
        <v>Matthew Spittler</v>
      </c>
      <c r="I16" s="52" t="str">
        <f ca="1">IF(J16="","",(INDEX(Raw!A:A,MATCH(J16+4000,Raw!U:U,0))))</f>
        <v>Milford</v>
      </c>
      <c r="J16" s="11">
        <f>(IFERROR(IF(LARGE(Raw!U:U,A16+COUNTIF(Raw!C:C,"H"))-4000&gt;0,LARGE(Raw!U:U,A16+COUNTIF(Raw!C:C,"H"))-4000,""),""))</f>
        <v>399.99999240000034</v>
      </c>
      <c r="L16" s="3">
        <f t="shared" si="1"/>
        <v>5</v>
      </c>
      <c r="M16" s="52" t="str">
        <f>IF(O16="","",(INDEX(Raw!D:D,MATCH(O16+2000,Raw!U:U,0))))</f>
        <v>Cristielly Prado</v>
      </c>
      <c r="N16" s="52" t="str">
        <f ca="1">IF(O16="","",(INDEX(Raw!A:A,MATCH(O16+2000,Raw!U:U,0))))</f>
        <v>Milford</v>
      </c>
      <c r="O16" s="11">
        <f>(IFERROR(IF(LARGE(Raw!U:U,A16+COUNTIF(Raw!C:C,"H")+COUNTIF(Raw!C:C,"S"))-2000&gt;0,LARGE(Raw!U:U,A16+COUNTIF(Raw!C:C,"H")+COUNTIF(Raw!C:C,"S"))-2000,""),""))</f>
        <v>319.99999209999987</v>
      </c>
    </row>
    <row r="17" spans="1:15" x14ac:dyDescent="0.3">
      <c r="A17" s="52">
        <v>14</v>
      </c>
      <c r="B17" s="3">
        <f t="shared" si="2"/>
        <v>9</v>
      </c>
      <c r="C17" s="52" t="str">
        <f>IF(E17="","",(INDEX(Raw!D:D,MATCH(E17+6000,Raw!U:U,0))))</f>
        <v>Brian Lavinio</v>
      </c>
      <c r="D17" s="52" t="str">
        <f ca="1">IF(E17="","",(INDEX(Raw!A:A,MATCH(E17+6000,Raw!U:U,0))))</f>
        <v>Pittsfield</v>
      </c>
      <c r="E17" s="11">
        <f>(IFERROR(IF(LARGE(Raw!U:U,A17)-6000&gt;0,LARGE(Raw!U:U,A17)-6000,""),""))</f>
        <v>419.99999370000023</v>
      </c>
      <c r="G17" s="3">
        <f t="shared" si="0"/>
        <v>7</v>
      </c>
      <c r="H17" s="52" t="str">
        <f>IF(J17="","",(INDEX(Raw!D:D,MATCH(J17+4000,Raw!U:U,0))))</f>
        <v>Gordon Smith</v>
      </c>
      <c r="I17" s="52" t="str">
        <f ca="1">IF(J17="","",(INDEX(Raw!A:A,MATCH(J17+4000,Raw!U:U,0))))</f>
        <v>Silver Lake</v>
      </c>
      <c r="J17" s="11">
        <f>(IFERROR(IF(LARGE(Raw!U:U,A17+COUNTIF(Raw!C:C,"H"))-4000&gt;0,LARGE(Raw!U:U,A17+COUNTIF(Raw!C:C,"H"))-4000,""),""))</f>
        <v>399.99998979999964</v>
      </c>
      <c r="L17" s="3">
        <f t="shared" si="1"/>
        <v>6</v>
      </c>
      <c r="M17" s="52" t="str">
        <f>IF(O17="","",(INDEX(Raw!D:D,MATCH(O17+2000,Raw!U:U,0))))</f>
        <v>Hannah Wood</v>
      </c>
      <c r="N17" s="52" t="str">
        <f ca="1">IF(O17="","",(INDEX(Raw!A:A,MATCH(O17+2000,Raw!U:U,0))))</f>
        <v>Ashland</v>
      </c>
      <c r="O17" s="11">
        <f>(IFERROR(IF(LARGE(Raw!U:U,A17+COUNTIF(Raw!C:C,"H")+COUNTIF(Raw!C:C,"S"))-2000&gt;0,LARGE(Raw!U:U,A17+COUNTIF(Raw!C:C,"H")+COUNTIF(Raw!C:C,"S"))-2000,""),""))</f>
        <v>299.99999759999992</v>
      </c>
    </row>
    <row r="18" spans="1:15" x14ac:dyDescent="0.3">
      <c r="A18" s="52">
        <v>15</v>
      </c>
      <c r="B18" s="3">
        <f t="shared" si="2"/>
        <v>10</v>
      </c>
      <c r="C18" s="52" t="str">
        <f>IF(E18="","",(INDEX(Raw!D:D,MATCH(E18+6000,Raw!U:U,0))))</f>
        <v>Cindy Su</v>
      </c>
      <c r="D18" s="52" t="str">
        <f ca="1">IF(E18="","",(INDEX(Raw!A:A,MATCH(E18+6000,Raw!U:U,0))))</f>
        <v>Quincy</v>
      </c>
      <c r="E18" s="11">
        <f>(IFERROR(IF(LARGE(Raw!U:U,A18)-6000&gt;0,LARGE(Raw!U:U,A18)-6000,""),""))</f>
        <v>399.99999730000036</v>
      </c>
      <c r="G18" s="3">
        <f t="shared" si="0"/>
        <v>7</v>
      </c>
      <c r="H18" s="52" t="str">
        <f>IF(J18="","",(INDEX(Raw!D:D,MATCH(J18+4000,Raw!U:U,0))))</f>
        <v>Xicheng He</v>
      </c>
      <c r="I18" s="52" t="str">
        <f ca="1">IF(J18="","",(INDEX(Raw!A:A,MATCH(J18+4000,Raw!U:U,0))))</f>
        <v>Matignon</v>
      </c>
      <c r="J18" s="11">
        <f>(IFERROR(IF(LARGE(Raw!U:U,A18+COUNTIF(Raw!C:C,"H"))-4000&gt;0,LARGE(Raw!U:U,A18+COUNTIF(Raw!C:C,"H"))-4000,""),""))</f>
        <v>399.99998719999985</v>
      </c>
      <c r="L18" s="3">
        <f t="shared" si="1"/>
        <v>6</v>
      </c>
      <c r="M18" s="52" t="str">
        <f>IF(O18="","",(INDEX(Raw!D:D,MATCH(O18+2000,Raw!U:U,0))))</f>
        <v>Dillon Donahue</v>
      </c>
      <c r="N18" s="52" t="str">
        <f ca="1">IF(O18="","",(INDEX(Raw!A:A,MATCH(O18+2000,Raw!U:U,0))))</f>
        <v>Quincy</v>
      </c>
      <c r="O18" s="11">
        <f>(IFERROR(IF(LARGE(Raw!U:U,A18+COUNTIF(Raw!C:C,"H")+COUNTIF(Raw!C:C,"S"))-2000&gt;0,LARGE(Raw!U:U,A18+COUNTIF(Raw!C:C,"H")+COUNTIF(Raw!C:C,"S"))-2000,""),""))</f>
        <v>299.99999680000019</v>
      </c>
    </row>
    <row r="19" spans="1:15" x14ac:dyDescent="0.3">
      <c r="A19" s="52">
        <v>16</v>
      </c>
      <c r="B19" s="3">
        <f t="shared" si="2"/>
        <v>10</v>
      </c>
      <c r="C19" s="52" t="str">
        <f>IF(E19="","",(INDEX(Raw!D:D,MATCH(E19+6000,Raw!U:U,0))))</f>
        <v>Alexandra Krylova</v>
      </c>
      <c r="D19" s="52" t="str">
        <f ca="1">IF(E19="","",(INDEX(Raw!A:A,MATCH(E19+6000,Raw!U:U,0))))</f>
        <v>Franklin</v>
      </c>
      <c r="E19" s="11">
        <f>(IFERROR(IF(LARGE(Raw!U:U,A19)-6000&gt;0,LARGE(Raw!U:U,A19)-6000,""),""))</f>
        <v>399.99999659999958</v>
      </c>
      <c r="G19" s="3">
        <f t="shared" si="0"/>
        <v>8</v>
      </c>
      <c r="H19" s="52" t="str">
        <f>IF(J19="","",(INDEX(Raw!D:D,MATCH(J19+4000,Raw!U:U,0))))</f>
        <v>Malika Maksudiy</v>
      </c>
      <c r="I19" s="52" t="str">
        <f ca="1">IF(J19="","",(INDEX(Raw!A:A,MATCH(J19+4000,Raw!U:U,0))))</f>
        <v>Franklin</v>
      </c>
      <c r="J19" s="11">
        <f>(IFERROR(IF(LARGE(Raw!U:U,A19+COUNTIF(Raw!C:C,"H"))-4000&gt;0,LARGE(Raw!U:U,A19+COUNTIF(Raw!C:C,"H"))-4000,""),""))</f>
        <v>379.99999630000002</v>
      </c>
      <c r="L19" s="3">
        <f t="shared" si="1"/>
        <v>6</v>
      </c>
      <c r="M19" s="52" t="str">
        <f>IF(O19="","",(INDEX(Raw!D:D,MATCH(O19+2000,Raw!U:U,0))))</f>
        <v>Skye Matranga</v>
      </c>
      <c r="N19" s="52" t="str">
        <f ca="1">IF(O19="","",(INDEX(Raw!A:A,MATCH(O19+2000,Raw!U:U,0))))</f>
        <v>Quincy</v>
      </c>
      <c r="O19" s="11">
        <f>(IFERROR(IF(LARGE(Raw!U:U,A19+COUNTIF(Raw!C:C,"H")+COUNTIF(Raw!C:C,"S"))-2000&gt;0,LARGE(Raw!U:U,A19+COUNTIF(Raw!C:C,"H")+COUNTIF(Raw!C:C,"S"))-2000,""),""))</f>
        <v>299.99999669999988</v>
      </c>
    </row>
    <row r="20" spans="1:15" x14ac:dyDescent="0.3">
      <c r="A20" s="52">
        <v>17</v>
      </c>
      <c r="B20" s="3">
        <f t="shared" si="2"/>
        <v>10</v>
      </c>
      <c r="C20" s="52" t="str">
        <f>IF(E20="","",(INDEX(Raw!D:D,MATCH(E20+6000,Raw!U:U,0))))</f>
        <v>Nivashini Suresh</v>
      </c>
      <c r="D20" s="52" t="str">
        <f ca="1">IF(E20="","",(INDEX(Raw!A:A,MATCH(E20+6000,Raw!U:U,0))))</f>
        <v>Sharon</v>
      </c>
      <c r="E20" s="11">
        <f>(IFERROR(IF(LARGE(Raw!U:U,A20)-6000&gt;0,LARGE(Raw!U:U,A20)-6000,""),""))</f>
        <v>399.99999579999985</v>
      </c>
      <c r="G20" s="3">
        <f t="shared" si="0"/>
        <v>8</v>
      </c>
      <c r="H20" s="52" t="str">
        <f>IF(J20="","",(INDEX(Raw!D:D,MATCH(J20+4000,Raw!U:U,0))))</f>
        <v>Spencer Casey</v>
      </c>
      <c r="I20" s="52" t="str">
        <f ca="1">IF(J20="","",(INDEX(Raw!A:A,MATCH(J20+4000,Raw!U:U,0))))</f>
        <v>Austin Prep</v>
      </c>
      <c r="J20" s="11">
        <f>(IFERROR(IF(LARGE(Raw!U:U,A20+COUNTIF(Raw!C:C,"H"))-4000&gt;0,LARGE(Raw!U:U,A20+COUNTIF(Raw!C:C,"H"))-4000,""),""))</f>
        <v>379.99999070000013</v>
      </c>
      <c r="L20" s="3">
        <f t="shared" si="1"/>
        <v>6</v>
      </c>
      <c r="M20" s="52" t="str">
        <f>IF(O20="","",(INDEX(Raw!D:D,MATCH(O20+2000,Raw!U:U,0))))</f>
        <v>Christina Brady</v>
      </c>
      <c r="N20" s="52" t="str">
        <f ca="1">IF(O20="","",(INDEX(Raw!A:A,MATCH(O20+2000,Raw!U:U,0))))</f>
        <v>Milford</v>
      </c>
      <c r="O20" s="11">
        <f>(IFERROR(IF(LARGE(Raw!U:U,A20+COUNTIF(Raw!C:C,"H")+COUNTIF(Raw!C:C,"S"))-2000&gt;0,LARGE(Raw!U:U,A20+COUNTIF(Raw!C:C,"H")+COUNTIF(Raw!C:C,"S"))-2000,""),""))</f>
        <v>299.99999200000002</v>
      </c>
    </row>
    <row r="21" spans="1:15" x14ac:dyDescent="0.3">
      <c r="A21" s="52">
        <v>18</v>
      </c>
      <c r="B21" s="3">
        <f t="shared" si="2"/>
        <v>10</v>
      </c>
      <c r="C21" s="52" t="str">
        <f>IF(E21="","",(INDEX(Raw!D:D,MATCH(E21+6000,Raw!U:U,0))))</f>
        <v>Hannah Berkel</v>
      </c>
      <c r="D21" s="52" t="str">
        <f ca="1">IF(E21="","",(INDEX(Raw!A:A,MATCH(E21+6000,Raw!U:U,0))))</f>
        <v>Pittsfield</v>
      </c>
      <c r="E21" s="11">
        <f>(IFERROR(IF(LARGE(Raw!U:U,A21)-6000&gt;0,LARGE(Raw!U:U,A21)-6000,""),""))</f>
        <v>399.99999360000038</v>
      </c>
      <c r="G21" s="3">
        <f t="shared" si="0"/>
        <v>8</v>
      </c>
      <c r="H21" s="52" t="str">
        <f>IF(J21="","",(INDEX(Raw!D:D,MATCH(J21+4000,Raw!U:U,0))))</f>
        <v>Joanne Arulraj</v>
      </c>
      <c r="I21" s="52" t="str">
        <f ca="1">IF(J21="","",(INDEX(Raw!A:A,MATCH(J21+4000,Raw!U:U,0))))</f>
        <v>Wilmington</v>
      </c>
      <c r="J21" s="11">
        <f>(IFERROR(IF(LARGE(Raw!U:U,A21+COUNTIF(Raw!C:C,"H"))-4000&gt;0,LARGE(Raw!U:U,A21+COUNTIF(Raw!C:C,"H"))-4000,""),""))</f>
        <v>379.99998779999987</v>
      </c>
      <c r="L21" s="3">
        <f t="shared" si="1"/>
        <v>6</v>
      </c>
      <c r="M21" s="52" t="str">
        <f>IF(O21="","",(INDEX(Raw!D:D,MATCH(O21+2000,Raw!U:U,0))))</f>
        <v>Haley Long</v>
      </c>
      <c r="N21" s="52" t="str">
        <f ca="1">IF(O21="","",(INDEX(Raw!A:A,MATCH(O21+2000,Raw!U:U,0))))</f>
        <v>SABIS International</v>
      </c>
      <c r="O21" s="11">
        <f>(IFERROR(IF(LARGE(Raw!U:U,A21+COUNTIF(Raw!C:C,"H")+COUNTIF(Raw!C:C,"S"))-2000&gt;0,LARGE(Raw!U:U,A21+COUNTIF(Raw!C:C,"H")+COUNTIF(Raw!C:C,"S"))-2000,""),""))</f>
        <v>299.99999130000015</v>
      </c>
    </row>
    <row r="22" spans="1:15" x14ac:dyDescent="0.3">
      <c r="A22" s="52">
        <v>19</v>
      </c>
      <c r="B22" s="3">
        <f t="shared" si="2"/>
        <v>10</v>
      </c>
      <c r="C22" s="52" t="str">
        <f>IF(E22="","",(INDEX(Raw!D:D,MATCH(E22+6000,Raw!U:U,0))))</f>
        <v>Alexandria Barnard-Davignon</v>
      </c>
      <c r="D22" s="52" t="str">
        <f ca="1">IF(E22="","",(INDEX(Raw!A:A,MATCH(E22+6000,Raw!U:U,0))))</f>
        <v>SABIS International</v>
      </c>
      <c r="E22" s="11">
        <f>(IFERROR(IF(LARGE(Raw!U:U,A22)-6000&gt;0,LARGE(Raw!U:U,A22)-6000,""),""))</f>
        <v>399.99999190000017</v>
      </c>
      <c r="G22" s="3">
        <f t="shared" si="0"/>
        <v>9</v>
      </c>
      <c r="H22" s="52" t="str">
        <f>IF(J22="","",(INDEX(Raw!D:D,MATCH(J22+4000,Raw!U:U,0))))</f>
        <v>Ivan Shabalin</v>
      </c>
      <c r="I22" s="52" t="str">
        <f ca="1">IF(J22="","",(INDEX(Raw!A:A,MATCH(J22+4000,Raw!U:U,0))))</f>
        <v>Ashland</v>
      </c>
      <c r="J22" s="11">
        <f>(IFERROR(IF(LARGE(Raw!U:U,A22+COUNTIF(Raw!C:C,"H"))-4000&gt;0,LARGE(Raw!U:U,A22+COUNTIF(Raw!C:C,"H"))-4000,""),""))</f>
        <v>359.99999790000038</v>
      </c>
      <c r="L22" s="3">
        <f t="shared" si="1"/>
        <v>7</v>
      </c>
      <c r="M22" s="52" t="str">
        <f>IF(O22="","",(INDEX(Raw!D:D,MATCH(O22+2000,Raw!U:U,0))))</f>
        <v>Katherine Blay-Tandoh</v>
      </c>
      <c r="N22" s="52" t="str">
        <f ca="1">IF(O22="","",(INDEX(Raw!A:A,MATCH(O22+2000,Raw!U:U,0))))</f>
        <v>Pittsfield</v>
      </c>
      <c r="O22" s="11">
        <f>(IFERROR(IF(LARGE(Raw!U:U,A22+COUNTIF(Raw!C:C,"H")+COUNTIF(Raw!C:C,"S"))-2000&gt;0,LARGE(Raw!U:U,A22+COUNTIF(Raw!C:C,"H")+COUNTIF(Raw!C:C,"S"))-2000,""),""))</f>
        <v>279.9999929999999</v>
      </c>
    </row>
    <row r="23" spans="1:15" x14ac:dyDescent="0.3">
      <c r="A23" s="52">
        <v>20</v>
      </c>
      <c r="B23" s="3">
        <f t="shared" si="2"/>
        <v>10</v>
      </c>
      <c r="C23" s="52" t="str">
        <f>IF(E23="","",(INDEX(Raw!D:D,MATCH(E23+6000,Raw!U:U,0))))</f>
        <v>Mary Regan</v>
      </c>
      <c r="D23" s="52" t="str">
        <f ca="1">IF(E23="","",(INDEX(Raw!A:A,MATCH(E23+6000,Raw!U:U,0))))</f>
        <v>North Reading</v>
      </c>
      <c r="E23" s="11">
        <f>(IFERROR(IF(LARGE(Raw!U:U,A23)-6000&gt;0,LARGE(Raw!U:U,A23)-6000,""),""))</f>
        <v>399.99998630000027</v>
      </c>
      <c r="G23" s="3">
        <f t="shared" si="0"/>
        <v>10</v>
      </c>
      <c r="H23" s="52" t="str">
        <f>IF(J23="","",(INDEX(Raw!D:D,MATCH(J23+4000,Raw!U:U,0))))</f>
        <v>Michelle Chen</v>
      </c>
      <c r="I23" s="52" t="str">
        <f ca="1">IF(J23="","",(INDEX(Raw!A:A,MATCH(J23+4000,Raw!U:U,0))))</f>
        <v>Quincy</v>
      </c>
      <c r="J23" s="11">
        <f>(IFERROR(IF(LARGE(Raw!U:U,A23+COUNTIF(Raw!C:C,"H"))-4000&gt;0,LARGE(Raw!U:U,A23+COUNTIF(Raw!C:C,"H"))-4000,""),""))</f>
        <v>339.99999699999989</v>
      </c>
      <c r="L23" s="3">
        <f t="shared" si="1"/>
        <v>8</v>
      </c>
      <c r="M23" s="52" t="str">
        <f>IF(O23="","",(INDEX(Raw!D:D,MATCH(O23+2000,Raw!U:U,0))))</f>
        <v>Michael Graziano</v>
      </c>
      <c r="N23" s="52" t="str">
        <f ca="1">IF(O23="","",(INDEX(Raw!A:A,MATCH(O23+2000,Raw!U:U,0))))</f>
        <v>SABIS International</v>
      </c>
      <c r="O23" s="11">
        <f>(IFERROR(IF(LARGE(Raw!U:U,A23+COUNTIF(Raw!C:C,"H")+COUNTIF(Raw!C:C,"S"))-2000&gt;0,LARGE(Raw!U:U,A23+COUNTIF(Raw!C:C,"H")+COUNTIF(Raw!C:C,"S"))-2000,""),""))</f>
        <v>259.99999109999999</v>
      </c>
    </row>
    <row r="24" spans="1:15" x14ac:dyDescent="0.3">
      <c r="A24" s="52">
        <v>21</v>
      </c>
      <c r="B24" s="3">
        <f t="shared" si="2"/>
        <v>11</v>
      </c>
      <c r="C24" s="52" t="str">
        <f>IF(E24="","",(INDEX(Raw!D:D,MATCH(E24+6000,Raw!U:U,0))))</f>
        <v>Adam Gendreau</v>
      </c>
      <c r="D24" s="52" t="str">
        <f ca="1">IF(E24="","",(INDEX(Raw!A:A,MATCH(E24+6000,Raw!U:U,0))))</f>
        <v>Franklin</v>
      </c>
      <c r="E24" s="11">
        <f>(IFERROR(IF(LARGE(Raw!U:U,A24)-6000&gt;0,LARGE(Raw!U:U,A24)-6000,""),""))</f>
        <v>379.99999649999972</v>
      </c>
      <c r="G24" s="3">
        <f t="shared" si="0"/>
        <v>11</v>
      </c>
      <c r="H24" s="52" t="str">
        <f>IF(J24="","",(INDEX(Raw!D:D,MATCH(J24+4000,Raw!U:U,0))))</f>
        <v>Derek Mui</v>
      </c>
      <c r="I24" s="52" t="str">
        <f ca="1">IF(J24="","",(INDEX(Raw!A:A,MATCH(J24+4000,Raw!U:U,0))))</f>
        <v>Wellesley</v>
      </c>
      <c r="J24" s="11">
        <f>(IFERROR(IF(LARGE(Raw!U:U,A24+COUNTIF(Raw!C:C,"H"))-4000&gt;0,LARGE(Raw!U:U,A24+COUNTIF(Raw!C:C,"H"))-4000,""),""))</f>
        <v>319.99999860000025</v>
      </c>
      <c r="L24" s="3">
        <f t="shared" si="1"/>
        <v>9</v>
      </c>
      <c r="M24" s="52" t="str">
        <f>IF(O24="","",(INDEX(Raw!D:D,MATCH(O24+2000,Raw!U:U,0))))</f>
        <v>Christopher Lainez</v>
      </c>
      <c r="N24" s="52" t="str">
        <f ca="1">IF(O24="","",(INDEX(Raw!A:A,MATCH(O24+2000,Raw!U:U,0))))</f>
        <v>Milford</v>
      </c>
      <c r="O24" s="11">
        <f>(IFERROR(IF(LARGE(Raw!U:U,A24+COUNTIF(Raw!C:C,"H")+COUNTIF(Raw!C:C,"S"))-2000&gt;0,LARGE(Raw!U:U,A24+COUNTIF(Raw!C:C,"H")+COUNTIF(Raw!C:C,"S"))-2000,""),""))</f>
        <v>239.99999220000018</v>
      </c>
    </row>
    <row r="25" spans="1:15" x14ac:dyDescent="0.3">
      <c r="A25" s="52">
        <v>22</v>
      </c>
      <c r="B25" s="3">
        <f t="shared" si="2"/>
        <v>11</v>
      </c>
      <c r="C25" s="52" t="str">
        <f>IF(E25="","",(INDEX(Raw!D:D,MATCH(E25+6000,Raw!U:U,0))))</f>
        <v>Alexandra Aranovich</v>
      </c>
      <c r="D25" s="52" t="str">
        <f ca="1">IF(E25="","",(INDEX(Raw!A:A,MATCH(E25+6000,Raw!U:U,0))))</f>
        <v>Sharon</v>
      </c>
      <c r="E25" s="11">
        <f>(IFERROR(IF(LARGE(Raw!U:U,A25)-6000&gt;0,LARGE(Raw!U:U,A25)-6000,""),""))</f>
        <v>379.99999560000015</v>
      </c>
      <c r="G25" s="3">
        <f t="shared" si="0"/>
        <v>11</v>
      </c>
      <c r="H25" s="52" t="str">
        <f>IF(J25="","",(INDEX(Raw!D:D,MATCH(J25+4000,Raw!U:U,0))))</f>
        <v>Britney Zheng</v>
      </c>
      <c r="I25" s="52" t="str">
        <f ca="1">IF(J25="","",(INDEX(Raw!A:A,MATCH(J25+4000,Raw!U:U,0))))</f>
        <v>North Quincy</v>
      </c>
      <c r="J25" s="11">
        <f>(IFERROR(IF(LARGE(Raw!U:U,A25+COUNTIF(Raw!C:C,"H"))-4000&gt;0,LARGE(Raw!U:U,A25+COUNTIF(Raw!C:C,"H"))-4000,""),""))</f>
        <v>319.99999430000025</v>
      </c>
      <c r="L25" s="3">
        <f t="shared" si="1"/>
        <v>10</v>
      </c>
      <c r="M25" s="52" t="str">
        <f>IF(O25="","",(INDEX(Raw!D:D,MATCH(O25+2000,Raw!U:U,0))))</f>
        <v>Ronan Fulcher</v>
      </c>
      <c r="N25" s="52" t="str">
        <f ca="1">IF(O25="","",(INDEX(Raw!A:A,MATCH(O25+2000,Raw!U:U,0))))</f>
        <v>Sharon</v>
      </c>
      <c r="O25" s="11">
        <f>(IFERROR(IF(LARGE(Raw!U:U,A25+COUNTIF(Raw!C:C,"H")+COUNTIF(Raw!C:C,"S"))-2000&gt;0,LARGE(Raw!U:U,A25+COUNTIF(Raw!C:C,"H")+COUNTIF(Raw!C:C,"S"))-2000,""),""))</f>
        <v>219.99999519999983</v>
      </c>
    </row>
    <row r="26" spans="1:15" x14ac:dyDescent="0.3">
      <c r="A26" s="52">
        <v>23</v>
      </c>
      <c r="B26" s="3">
        <f t="shared" si="2"/>
        <v>11</v>
      </c>
      <c r="C26" s="52" t="str">
        <f>IF(E26="","",(INDEX(Raw!D:D,MATCH(E26+6000,Raw!U:U,0))))</f>
        <v>Megan Fay</v>
      </c>
      <c r="D26" s="52" t="str">
        <f ca="1">IF(E26="","",(INDEX(Raw!A:A,MATCH(E26+6000,Raw!U:U,0))))</f>
        <v>Silver Lake</v>
      </c>
      <c r="E26" s="11">
        <f>(IFERROR(IF(LARGE(Raw!U:U,A26)-6000&gt;0,LARGE(Raw!U:U,A26)-6000,""),""))</f>
        <v>379.9999901000001</v>
      </c>
      <c r="G26" s="3">
        <f t="shared" si="0"/>
        <v>11</v>
      </c>
      <c r="H26" s="52" t="str">
        <f>IF(J26="","",(INDEX(Raw!D:D,MATCH(J26+4000,Raw!U:U,0))))</f>
        <v>Victoria Withycombe</v>
      </c>
      <c r="I26" s="52" t="str">
        <f ca="1">IF(J26="","",(INDEX(Raw!A:A,MATCH(J26+4000,Raw!U:U,0))))</f>
        <v>Austin Prep</v>
      </c>
      <c r="J26" s="11">
        <f>(IFERROR(IF(LARGE(Raw!U:U,A26+COUNTIF(Raw!C:C,"H"))-4000&gt;0,LARGE(Raw!U:U,A26+COUNTIF(Raw!C:C,"H"))-4000,""),""))</f>
        <v>319.99999050000042</v>
      </c>
      <c r="L26" s="3">
        <f t="shared" si="1"/>
        <v>10</v>
      </c>
      <c r="M26" s="52" t="str">
        <f>IF(O26="","",(INDEX(Raw!D:D,MATCH(O26+2000,Raw!U:U,0))))</f>
        <v>William Lydon</v>
      </c>
      <c r="N26" s="52" t="str">
        <f ca="1">IF(O26="","",(INDEX(Raw!A:A,MATCH(O26+2000,Raw!U:U,0))))</f>
        <v>North Quincy</v>
      </c>
      <c r="O26" s="11">
        <f>(IFERROR(IF(LARGE(Raw!U:U,A26+COUNTIF(Raw!C:C,"H")+COUNTIF(Raw!C:C,"S"))-2000&gt;0,LARGE(Raw!U:U,A26+COUNTIF(Raw!C:C,"H")+COUNTIF(Raw!C:C,"S"))-2000,""),""))</f>
        <v>219.99999389999994</v>
      </c>
    </row>
    <row r="27" spans="1:15" x14ac:dyDescent="0.3">
      <c r="A27" s="52">
        <v>24</v>
      </c>
      <c r="B27" s="3">
        <f t="shared" si="2"/>
        <v>11</v>
      </c>
      <c r="C27" s="52" t="str">
        <f>IF(E27="","",(INDEX(Raw!D:D,MATCH(E27+6000,Raw!U:U,0))))</f>
        <v>Laura Wagner</v>
      </c>
      <c r="D27" s="52" t="str">
        <f ca="1">IF(E27="","",(INDEX(Raw!A:A,MATCH(E27+6000,Raw!U:U,0))))</f>
        <v>North Reading</v>
      </c>
      <c r="E27" s="11">
        <f>(IFERROR(IF(LARGE(Raw!U:U,A27)-6000&gt;0,LARGE(Raw!U:U,A27)-6000,""),""))</f>
        <v>379.99998609999966</v>
      </c>
      <c r="G27" s="3">
        <f t="shared" si="0"/>
        <v>11</v>
      </c>
      <c r="H27" s="52" t="str">
        <f>IF(J27="","",(INDEX(Raw!D:D,MATCH(J27+4000,Raw!U:U,0))))</f>
        <v>Jacob Belcher</v>
      </c>
      <c r="I27" s="52" t="str">
        <f ca="1">IF(J27="","",(INDEX(Raw!A:A,MATCH(J27+4000,Raw!U:U,0))))</f>
        <v>Silver Lake</v>
      </c>
      <c r="J27" s="11">
        <f>(IFERROR(IF(LARGE(Raw!U:U,A27+COUNTIF(Raw!C:C,"H"))-4000&gt;0,LARGE(Raw!U:U,A27+COUNTIF(Raw!C:C,"H"))-4000,""),""))</f>
        <v>319.99999000000025</v>
      </c>
      <c r="L27" s="3">
        <f t="shared" si="1"/>
        <v>10</v>
      </c>
      <c r="M27" s="52" t="str">
        <f>IF(O27="","",(INDEX(Raw!D:D,MATCH(O27+2000,Raw!U:U,0))))</f>
        <v>Isabel Murphy</v>
      </c>
      <c r="N27" s="52" t="str">
        <f ca="1">IF(O27="","",(INDEX(Raw!A:A,MATCH(O27+2000,Raw!U:U,0))))</f>
        <v>SABIS International</v>
      </c>
      <c r="O27" s="11">
        <f>(IFERROR(IF(LARGE(Raw!U:U,A27+COUNTIF(Raw!C:C,"H")+COUNTIF(Raw!C:C,"S"))-2000&gt;0,LARGE(Raw!U:U,A27+COUNTIF(Raw!C:C,"H")+COUNTIF(Raw!C:C,"S"))-2000,""),""))</f>
        <v>219.99999119999984</v>
      </c>
    </row>
    <row r="28" spans="1:15" x14ac:dyDescent="0.3">
      <c r="A28" s="52">
        <v>25</v>
      </c>
      <c r="B28" s="3">
        <f t="shared" si="2"/>
        <v>12</v>
      </c>
      <c r="C28" s="52" t="str">
        <f>IF(E28="","",(INDEX(Raw!D:D,MATCH(E28+6000,Raw!U:U,0))))</f>
        <v>Kaylin Chan</v>
      </c>
      <c r="D28" s="52" t="str">
        <f ca="1">IF(E28="","",(INDEX(Raw!A:A,MATCH(E28+6000,Raw!U:U,0))))</f>
        <v>North Quincy</v>
      </c>
      <c r="E28" s="11">
        <f>(IFERROR(IF(LARGE(Raw!U:U,A28)-6000&gt;0,LARGE(Raw!U:U,A28)-6000,""),""))</f>
        <v>359.99999459999981</v>
      </c>
      <c r="G28" s="3">
        <f t="shared" si="0"/>
        <v>11</v>
      </c>
      <c r="H28" s="52" t="str">
        <f>IF(J28="","",(INDEX(Raw!D:D,MATCH(J28+4000,Raw!U:U,0))))</f>
        <v>Krishna Kuchibhotla</v>
      </c>
      <c r="I28" s="52" t="str">
        <f ca="1">IF(J28="","",(INDEX(Raw!A:A,MATCH(J28+4000,Raw!U:U,0))))</f>
        <v>Lexington</v>
      </c>
      <c r="J28" s="11">
        <f>(IFERROR(IF(LARGE(Raw!U:U,A28+COUNTIF(Raw!C:C,"H"))-4000&gt;0,LARGE(Raw!U:U,A28+COUNTIF(Raw!C:C,"H"))-4000,""),""))</f>
        <v>319.99998930000038</v>
      </c>
      <c r="L28" s="3" t="str">
        <f t="shared" si="1"/>
        <v/>
      </c>
      <c r="M28" s="52" t="str">
        <f>IF(O28="","",(INDEX(Raw!D:D,MATCH(O28+2000,Raw!U:U,0))))</f>
        <v/>
      </c>
      <c r="N28" s="52" t="str">
        <f>IF(O28="","",(INDEX(Raw!A:A,MATCH(O28+2000,Raw!U:U,0))))</f>
        <v/>
      </c>
      <c r="O28" s="11" t="str">
        <f>(IFERROR(IF(LARGE(Raw!U:U,A28+COUNTIF(Raw!C:C,"H")+COUNTIF(Raw!C:C,"S"))-2000&gt;0,LARGE(Raw!U:U,A28+COUNTIF(Raw!C:C,"H")+COUNTIF(Raw!C:C,"S"))-2000,""),""))</f>
        <v/>
      </c>
    </row>
    <row r="29" spans="1:15" x14ac:dyDescent="0.3">
      <c r="A29" s="52">
        <v>26</v>
      </c>
      <c r="B29" s="3">
        <f t="shared" si="2"/>
        <v>12</v>
      </c>
      <c r="C29" s="52" t="str">
        <f>IF(E29="","",(INDEX(Raw!D:D,MATCH(E29+6000,Raw!U:U,0))))</f>
        <v>Dylan Berk</v>
      </c>
      <c r="D29" s="52" t="str">
        <f ca="1">IF(E29="","",(INDEX(Raw!A:A,MATCH(E29+6000,Raw!U:U,0))))</f>
        <v>Shepherd Hill</v>
      </c>
      <c r="E29" s="11">
        <f>(IFERROR(IF(LARGE(Raw!U:U,A29)-6000&gt;0,LARGE(Raw!U:U,A29)-6000,""),""))</f>
        <v>359.99998890000006</v>
      </c>
      <c r="G29" s="3">
        <f t="shared" si="0"/>
        <v>11</v>
      </c>
      <c r="H29" s="52" t="str">
        <f>IF(J29="","",(INDEX(Raw!D:D,MATCH(J29+4000,Raw!U:U,0))))</f>
        <v>Evan Li</v>
      </c>
      <c r="I29" s="52" t="str">
        <f ca="1">IF(J29="","",(INDEX(Raw!A:A,MATCH(J29+4000,Raw!U:U,0))))</f>
        <v>Lexington</v>
      </c>
      <c r="J29" s="11">
        <f>(IFERROR(IF(LARGE(Raw!U:U,A29+COUNTIF(Raw!C:C,"H"))-4000&gt;0,LARGE(Raw!U:U,A29+COUNTIF(Raw!C:C,"H"))-4000,""),""))</f>
        <v>319.99998909999977</v>
      </c>
      <c r="L29" s="3" t="str">
        <f t="shared" si="1"/>
        <v/>
      </c>
      <c r="M29" s="52" t="str">
        <f>IF(O29="","",(INDEX(Raw!D:D,MATCH(O29+2000,Raw!U:U,0))))</f>
        <v/>
      </c>
      <c r="N29" s="52" t="str">
        <f>IF(O29="","",(INDEX(Raw!A:A,MATCH(O29+2000,Raw!U:U,0))))</f>
        <v/>
      </c>
      <c r="O29" s="11" t="str">
        <f>(IFERROR(IF(LARGE(Raw!U:U,A29+COUNTIF(Raw!C:C,"H")+COUNTIF(Raw!C:C,"S"))-2000&gt;0,LARGE(Raw!U:U,A29+COUNTIF(Raw!C:C,"H")+COUNTIF(Raw!C:C,"S"))-2000,""),""))</f>
        <v/>
      </c>
    </row>
    <row r="30" spans="1:15" x14ac:dyDescent="0.3">
      <c r="A30" s="52">
        <v>27</v>
      </c>
      <c r="B30" s="3">
        <f t="shared" si="2"/>
        <v>12</v>
      </c>
      <c r="C30" s="52" t="str">
        <f>IF(E30="","",(INDEX(Raw!D:D,MATCH(E30+6000,Raw!U:U,0))))</f>
        <v>Parker Howlett</v>
      </c>
      <c r="D30" s="52" t="str">
        <f ca="1">IF(E30="","",(INDEX(Raw!A:A,MATCH(E30+6000,Raw!U:U,0))))</f>
        <v>Wilmington</v>
      </c>
      <c r="E30" s="11">
        <f>(IFERROR(IF(LARGE(Raw!U:U,A30)-6000&gt;0,LARGE(Raw!U:U,A30)-6000,""),""))</f>
        <v>359.99998810000034</v>
      </c>
      <c r="G30" s="3">
        <f t="shared" si="0"/>
        <v>11</v>
      </c>
      <c r="H30" s="52" t="str">
        <f>IF(J30="","",(INDEX(Raw!D:D,MATCH(J30+4000,Raw!U:U,0))))</f>
        <v>Alex Howlett</v>
      </c>
      <c r="I30" s="52" t="str">
        <f ca="1">IF(J30="","",(INDEX(Raw!A:A,MATCH(J30+4000,Raw!U:U,0))))</f>
        <v>Wilmington</v>
      </c>
      <c r="J30" s="11">
        <f>(IFERROR(IF(LARGE(Raw!U:U,A30+COUNTIF(Raw!C:C,"H"))-4000&gt;0,LARGE(Raw!U:U,A30+COUNTIF(Raw!C:C,"H"))-4000,""),""))</f>
        <v>319.99998789999972</v>
      </c>
      <c r="L30" s="3" t="str">
        <f t="shared" si="1"/>
        <v/>
      </c>
      <c r="M30" s="52" t="str">
        <f>IF(O30="","",(INDEX(Raw!D:D,MATCH(O30+2000,Raw!U:U,0))))</f>
        <v/>
      </c>
      <c r="N30" s="52" t="str">
        <f>IF(O30="","",(INDEX(Raw!A:A,MATCH(O30+2000,Raw!U:U,0))))</f>
        <v/>
      </c>
      <c r="O30" s="11" t="str">
        <f>(IFERROR(IF(LARGE(Raw!U:U,A30+COUNTIF(Raw!C:C,"H")+COUNTIF(Raw!C:C,"S"))-2000&gt;0,LARGE(Raw!U:U,A30+COUNTIF(Raw!C:C,"H")+COUNTIF(Raw!C:C,"S"))-2000,""),""))</f>
        <v/>
      </c>
    </row>
    <row r="31" spans="1:15" x14ac:dyDescent="0.3">
      <c r="A31" s="52">
        <v>28</v>
      </c>
      <c r="B31" s="3">
        <f t="shared" si="2"/>
        <v>12</v>
      </c>
      <c r="C31" s="52" t="str">
        <f>IF(E31="","",(INDEX(Raw!D:D,MATCH(E31+6000,Raw!U:U,0))))</f>
        <v>Michael Tyrrell</v>
      </c>
      <c r="D31" s="52" t="str">
        <f ca="1">IF(E31="","",(INDEX(Raw!A:A,MATCH(E31+6000,Raw!U:U,0))))</f>
        <v>North Reading</v>
      </c>
      <c r="E31" s="11">
        <f>(IFERROR(IF(LARGE(Raw!U:U,A31)-6000&gt;0,LARGE(Raw!U:U,A31)-6000,""),""))</f>
        <v>359.99998620000042</v>
      </c>
      <c r="G31" s="3">
        <f t="shared" si="0"/>
        <v>11</v>
      </c>
      <c r="H31" s="52" t="str">
        <f>IF(J31="","",(INDEX(Raw!D:D,MATCH(J31+4000,Raw!U:U,0))))</f>
        <v>Katherine Coviello</v>
      </c>
      <c r="I31" s="52" t="str">
        <f ca="1">IF(J31="","",(INDEX(Raw!A:A,MATCH(J31+4000,Raw!U:U,0))))</f>
        <v>Matignon</v>
      </c>
      <c r="J31" s="11">
        <f>(IFERROR(IF(LARGE(Raw!U:U,A31+COUNTIF(Raw!C:C,"H"))-4000&gt;0,LARGE(Raw!U:U,A31+COUNTIF(Raw!C:C,"H"))-4000,""),""))</f>
        <v>319.9999872999997</v>
      </c>
      <c r="L31" s="3" t="str">
        <f t="shared" si="1"/>
        <v/>
      </c>
      <c r="M31" s="52" t="str">
        <f>IF(O31="","",(INDEX(Raw!D:D,MATCH(O31+2000,Raw!U:U,0))))</f>
        <v/>
      </c>
      <c r="N31" s="52" t="str">
        <f>IF(O31="","",(INDEX(Raw!A:A,MATCH(O31+2000,Raw!U:U,0))))</f>
        <v/>
      </c>
      <c r="O31" s="11" t="str">
        <f>(IFERROR(IF(LARGE(Raw!U:U,A31+COUNTIF(Raw!C:C,"H")+COUNTIF(Raw!C:C,"S"))-2000&gt;0,LARGE(Raw!U:U,A31+COUNTIF(Raw!C:C,"H")+COUNTIF(Raw!C:C,"S"))-2000,""),""))</f>
        <v/>
      </c>
    </row>
    <row r="32" spans="1:15" x14ac:dyDescent="0.3">
      <c r="A32" s="52">
        <v>29</v>
      </c>
      <c r="B32" s="3">
        <f t="shared" si="2"/>
        <v>13</v>
      </c>
      <c r="C32" s="52" t="str">
        <f>IF(E32="","",(INDEX(Raw!D:D,MATCH(E32+6000,Raw!U:U,0))))</f>
        <v>Poorva Bagchee</v>
      </c>
      <c r="D32" s="52" t="str">
        <f ca="1">IF(E32="","",(INDEX(Raw!A:A,MATCH(E32+6000,Raw!U:U,0))))</f>
        <v>Ashland</v>
      </c>
      <c r="E32" s="11">
        <f>(IFERROR(IF(LARGE(Raw!U:U,A32)-6000&gt;0,LARGE(Raw!U:U,A32)-6000,""),""))</f>
        <v>339.99999810000008</v>
      </c>
      <c r="G32" s="3">
        <f t="shared" si="0"/>
        <v>12</v>
      </c>
      <c r="H32" s="52" t="str">
        <f>IF(J32="","",(INDEX(Raw!D:D,MATCH(J32+4000,Raw!U:U,0))))</f>
        <v>Juliana Goclowski</v>
      </c>
      <c r="I32" s="52" t="str">
        <f ca="1">IF(J32="","",(INDEX(Raw!A:A,MATCH(J32+4000,Raw!U:U,0))))</f>
        <v>Sharon</v>
      </c>
      <c r="J32" s="11">
        <f>(IFERROR(IF(LARGE(Raw!U:U,A32+COUNTIF(Raw!C:C,"H"))-4000&gt;0,LARGE(Raw!U:U,A32+COUNTIF(Raw!C:C,"H"))-4000,""),""))</f>
        <v>299.99999529999968</v>
      </c>
      <c r="L32" s="3" t="str">
        <f t="shared" si="1"/>
        <v/>
      </c>
      <c r="M32" s="52" t="str">
        <f>IF(O32="","",(INDEX(Raw!D:D,MATCH(O32+2000,Raw!U:U,0))))</f>
        <v/>
      </c>
      <c r="N32" s="52" t="str">
        <f>IF(O32="","",(INDEX(Raw!A:A,MATCH(O32+2000,Raw!U:U,0))))</f>
        <v/>
      </c>
      <c r="O32" s="11" t="str">
        <f>(IFERROR(IF(LARGE(Raw!U:U,A32+COUNTIF(Raw!C:C,"H")+COUNTIF(Raw!C:C,"S"))-2000&gt;0,LARGE(Raw!U:U,A32+COUNTIF(Raw!C:C,"H")+COUNTIF(Raw!C:C,"S"))-2000,""),""))</f>
        <v/>
      </c>
    </row>
    <row r="33" spans="1:15" x14ac:dyDescent="0.3">
      <c r="A33" s="52">
        <v>30</v>
      </c>
      <c r="B33" s="3">
        <f t="shared" si="2"/>
        <v>13</v>
      </c>
      <c r="C33" s="52" t="str">
        <f>IF(E33="","",(INDEX(Raw!D:D,MATCH(E33+6000,Raw!U:U,0))))</f>
        <v>Katie Nguyen</v>
      </c>
      <c r="D33" s="52" t="str">
        <f ca="1">IF(E33="","",(INDEX(Raw!A:A,MATCH(E33+6000,Raw!U:U,0))))</f>
        <v>Franklin</v>
      </c>
      <c r="E33" s="11">
        <f>(IFERROR(IF(LARGE(Raw!U:U,A33)-6000&gt;0,LARGE(Raw!U:U,A33)-6000,""),""))</f>
        <v>339.99999639999987</v>
      </c>
      <c r="G33" s="3">
        <f t="shared" si="0"/>
        <v>12</v>
      </c>
      <c r="H33" s="52" t="str">
        <f>IF(J33="","",(INDEX(Raw!D:D,MATCH(J33+4000,Raw!U:U,0))))</f>
        <v>Ashley LaVergne</v>
      </c>
      <c r="I33" s="52" t="str">
        <f ca="1">IF(J33="","",(INDEX(Raw!A:A,MATCH(J33+4000,Raw!U:U,0))))</f>
        <v>Milford</v>
      </c>
      <c r="J33" s="11">
        <f>(IFERROR(IF(LARGE(Raw!U:U,A33+COUNTIF(Raw!C:C,"H"))-4000&gt;0,LARGE(Raw!U:U,A33+COUNTIF(Raw!C:C,"H"))-4000,""),""))</f>
        <v>299.99999250000019</v>
      </c>
      <c r="L33" s="3" t="str">
        <f t="shared" si="1"/>
        <v/>
      </c>
      <c r="M33" s="52" t="str">
        <f>IF(O33="","",(INDEX(Raw!D:D,MATCH(O33+2000,Raw!U:U,0))))</f>
        <v/>
      </c>
      <c r="N33" s="52" t="str">
        <f>IF(O33="","",(INDEX(Raw!A:A,MATCH(O33+2000,Raw!U:U,0))))</f>
        <v/>
      </c>
      <c r="O33" s="11" t="str">
        <f>(IFERROR(IF(LARGE(Raw!U:U,A33+COUNTIF(Raw!C:C,"H")+COUNTIF(Raw!C:C,"S"))-2000&gt;0,LARGE(Raw!U:U,A33+COUNTIF(Raw!C:C,"H")+COUNTIF(Raw!C:C,"S"))-2000,""),""))</f>
        <v/>
      </c>
    </row>
    <row r="34" spans="1:15" x14ac:dyDescent="0.3">
      <c r="A34" s="52">
        <v>31</v>
      </c>
      <c r="B34" s="3">
        <f t="shared" si="2"/>
        <v>13</v>
      </c>
      <c r="C34" s="52" t="str">
        <f>IF(E34="","",(INDEX(Raw!D:D,MATCH(E34+6000,Raw!U:U,0))))</f>
        <v>Brianna Sahagian</v>
      </c>
      <c r="D34" s="52" t="str">
        <f ca="1">IF(E34="","",(INDEX(Raw!A:A,MATCH(E34+6000,Raw!U:U,0))))</f>
        <v>Natick</v>
      </c>
      <c r="E34" s="11">
        <f>(IFERROR(IF(LARGE(Raw!U:U,A34)-6000&gt;0,LARGE(Raw!U:U,A34)-6000,""),""))</f>
        <v>339.99999500000013</v>
      </c>
      <c r="G34" s="3">
        <f t="shared" si="0"/>
        <v>13</v>
      </c>
      <c r="H34" s="52" t="str">
        <f>IF(J34="","",(INDEX(Raw!D:D,MATCH(J34+4000,Raw!U:U,0))))</f>
        <v>Joseph Amendolare</v>
      </c>
      <c r="I34" s="52" t="str">
        <f ca="1">IF(J34="","",(INDEX(Raw!A:A,MATCH(J34+4000,Raw!U:U,0))))</f>
        <v>Quincy</v>
      </c>
      <c r="J34" s="11">
        <f>(IFERROR(IF(LARGE(Raw!U:U,A34+COUNTIF(Raw!C:C,"H"))-4000&gt;0,LARGE(Raw!U:U,A34+COUNTIF(Raw!C:C,"H"))-4000,""),""))</f>
        <v>279.9999971999996</v>
      </c>
      <c r="L34" s="3" t="str">
        <f t="shared" si="1"/>
        <v/>
      </c>
      <c r="M34" s="52" t="str">
        <f>IF(O34="","",(INDEX(Raw!D:D,MATCH(O34+2000,Raw!U:U,0))))</f>
        <v/>
      </c>
      <c r="N34" s="52" t="str">
        <f>IF(O34="","",(INDEX(Raw!A:A,MATCH(O34+2000,Raw!U:U,0))))</f>
        <v/>
      </c>
      <c r="O34" s="11" t="str">
        <f>(IFERROR(IF(LARGE(Raw!U:U,A34+COUNTIF(Raw!C:C,"H")+COUNTIF(Raw!C:C,"S"))-2000&gt;0,LARGE(Raw!U:U,A34+COUNTIF(Raw!C:C,"H")+COUNTIF(Raw!C:C,"S"))-2000,""),""))</f>
        <v/>
      </c>
    </row>
    <row r="35" spans="1:15" x14ac:dyDescent="0.3">
      <c r="A35" s="52">
        <v>32</v>
      </c>
      <c r="B35" s="3">
        <f t="shared" si="2"/>
        <v>13</v>
      </c>
      <c r="C35" s="52" t="str">
        <f>IF(E35="","",(INDEX(Raw!D:D,MATCH(E35+6000,Raw!U:U,0))))</f>
        <v>Roy Watson</v>
      </c>
      <c r="D35" s="52" t="str">
        <f ca="1">IF(E35="","",(INDEX(Raw!A:A,MATCH(E35+6000,Raw!U:U,0))))</f>
        <v>SABIS International</v>
      </c>
      <c r="E35" s="11">
        <f>(IFERROR(IF(LARGE(Raw!U:U,A35)-6000&gt;0,LARGE(Raw!U:U,A35)-6000,""),""))</f>
        <v>339.99999170000046</v>
      </c>
      <c r="G35" s="3">
        <f t="shared" si="0"/>
        <v>13</v>
      </c>
      <c r="H35" s="52" t="str">
        <f>IF(J35="","",(INDEX(Raw!D:D,MATCH(J35+4000,Raw!U:U,0))))</f>
        <v>Sabrina Pinto</v>
      </c>
      <c r="I35" s="52" t="str">
        <f ca="1">IF(J35="","",(INDEX(Raw!A:A,MATCH(J35+4000,Raw!U:U,0))))</f>
        <v>Quincy</v>
      </c>
      <c r="J35" s="11">
        <f>(IFERROR(IF(LARGE(Raw!U:U,A35+COUNTIF(Raw!C:C,"H"))-4000&gt;0,LARGE(Raw!U:U,A35+COUNTIF(Raw!C:C,"H"))-4000,""),""))</f>
        <v>279.99999709999975</v>
      </c>
      <c r="L35" s="3" t="str">
        <f t="shared" si="1"/>
        <v/>
      </c>
      <c r="M35" s="52" t="str">
        <f>IF(O35="","",(INDEX(Raw!D:D,MATCH(O35+2000,Raw!U:U,0))))</f>
        <v/>
      </c>
      <c r="N35" s="52" t="str">
        <f>IF(O35="","",(INDEX(Raw!A:A,MATCH(O35+2000,Raw!U:U,0))))</f>
        <v/>
      </c>
      <c r="O35" s="11" t="str">
        <f>(IFERROR(IF(LARGE(Raw!U:U,A35+COUNTIF(Raw!C:C,"H")+COUNTIF(Raw!C:C,"S"))-2000&gt;0,LARGE(Raw!U:U,A35+COUNTIF(Raw!C:C,"H")+COUNTIF(Raw!C:C,"S"))-2000,""),""))</f>
        <v/>
      </c>
    </row>
    <row r="36" spans="1:15" x14ac:dyDescent="0.3">
      <c r="A36" s="52">
        <v>33</v>
      </c>
      <c r="B36" s="3">
        <f t="shared" si="2"/>
        <v>13</v>
      </c>
      <c r="C36" s="52" t="str">
        <f>IF(E36="","",(INDEX(Raw!D:D,MATCH(E36+6000,Raw!U:U,0))))</f>
        <v>Kunal Pal</v>
      </c>
      <c r="D36" s="52" t="str">
        <f ca="1">IF(E36="","",(INDEX(Raw!A:A,MATCH(E36+6000,Raw!U:U,0))))</f>
        <v>Tewksbury</v>
      </c>
      <c r="E36" s="11">
        <f>(IFERROR(IF(LARGE(Raw!U:U,A36)-6000&gt;0,LARGE(Raw!U:U,A36)-6000,""),""))</f>
        <v>339.99998679999953</v>
      </c>
      <c r="G36" s="3">
        <f t="shared" si="0"/>
        <v>13</v>
      </c>
      <c r="H36" s="52" t="str">
        <f>IF(J36="","",(INDEX(Raw!D:D,MATCH(J36+4000,Raw!U:U,0))))</f>
        <v>Aubree McClure</v>
      </c>
      <c r="I36" s="52" t="str">
        <f ca="1">IF(J36="","",(INDEX(Raw!A:A,MATCH(J36+4000,Raw!U:U,0))))</f>
        <v>Pittsfield</v>
      </c>
      <c r="J36" s="11">
        <f>(IFERROR(IF(LARGE(Raw!U:U,A36+COUNTIF(Raw!C:C,"H"))-4000&gt;0,LARGE(Raw!U:U,A36+COUNTIF(Raw!C:C,"H"))-4000,""),""))</f>
        <v>279.99999339999977</v>
      </c>
      <c r="L36" s="3" t="str">
        <f t="shared" si="1"/>
        <v/>
      </c>
      <c r="M36" s="52" t="str">
        <f>IF(O36="","",(INDEX(Raw!D:D,MATCH(O36+2000,Raw!U:U,0))))</f>
        <v/>
      </c>
      <c r="N36" s="52" t="str">
        <f>IF(O36="","",(INDEX(Raw!A:A,MATCH(O36+2000,Raw!U:U,0))))</f>
        <v/>
      </c>
      <c r="O36" s="11" t="str">
        <f>(IFERROR(IF(LARGE(Raw!U:U,A36+COUNTIF(Raw!C:C,"H")+COUNTIF(Raw!C:C,"S"))-2000&gt;0,LARGE(Raw!U:U,A36+COUNTIF(Raw!C:C,"H")+COUNTIF(Raw!C:C,"S"))-2000,""),""))</f>
        <v/>
      </c>
    </row>
    <row r="37" spans="1:15" x14ac:dyDescent="0.3">
      <c r="A37" s="52">
        <v>34</v>
      </c>
      <c r="B37" s="3">
        <f t="shared" si="2"/>
        <v>14</v>
      </c>
      <c r="C37" s="52" t="str">
        <f>IF(E37="","",(INDEX(Raw!D:D,MATCH(E37+6000,Raw!U:U,0))))</f>
        <v>Caitlin Ho</v>
      </c>
      <c r="D37" s="52" t="str">
        <f ca="1">IF(E37="","",(INDEX(Raw!A:A,MATCH(E37+6000,Raw!U:U,0))))</f>
        <v>Quincy</v>
      </c>
      <c r="E37" s="11">
        <f>(IFERROR(IF(LARGE(Raw!U:U,A37)-6000&gt;0,LARGE(Raw!U:U,A37)-6000,""),""))</f>
        <v>319.99999750000006</v>
      </c>
      <c r="G37" s="3">
        <f t="shared" si="0"/>
        <v>13</v>
      </c>
      <c r="H37" s="52" t="str">
        <f>IF(J37="","",(INDEX(Raw!D:D,MATCH(J37+4000,Raw!U:U,0))))</f>
        <v>Rachel Wang</v>
      </c>
      <c r="I37" s="52" t="str">
        <f ca="1">IF(J37="","",(INDEX(Raw!A:A,MATCH(J37+4000,Raw!U:U,0))))</f>
        <v>Milford</v>
      </c>
      <c r="J37" s="11">
        <f>(IFERROR(IF(LARGE(Raw!U:U,A37+COUNTIF(Raw!C:C,"H"))-4000&gt;0,LARGE(Raw!U:U,A37+COUNTIF(Raw!C:C,"H"))-4000,""),""))</f>
        <v>279.99999229999958</v>
      </c>
      <c r="L37" s="3" t="str">
        <f t="shared" si="1"/>
        <v/>
      </c>
      <c r="M37" s="52" t="str">
        <f>IF(O37="","",(INDEX(Raw!D:D,MATCH(O37+2000,Raw!U:U,0))))</f>
        <v/>
      </c>
      <c r="N37" s="52" t="str">
        <f>IF(O37="","",(INDEX(Raw!A:A,MATCH(O37+2000,Raw!U:U,0))))</f>
        <v/>
      </c>
      <c r="O37" s="11" t="str">
        <f>(IFERROR(IF(LARGE(Raw!U:U,A37+COUNTIF(Raw!C:C,"H")+COUNTIF(Raw!C:C,"S"))-2000&gt;0,LARGE(Raw!U:U,A37+COUNTIF(Raw!C:C,"H")+COUNTIF(Raw!C:C,"S"))-2000,""),""))</f>
        <v/>
      </c>
    </row>
    <row r="38" spans="1:15" x14ac:dyDescent="0.3">
      <c r="A38" s="52">
        <v>35</v>
      </c>
      <c r="B38" s="3">
        <f t="shared" si="2"/>
        <v>14</v>
      </c>
      <c r="C38" s="52" t="str">
        <f>IF(E38="","",(INDEX(Raw!D:D,MATCH(E38+6000,Raw!U:U,0))))</f>
        <v>Thomas Yacovone</v>
      </c>
      <c r="D38" s="52" t="str">
        <f ca="1">IF(E38="","",(INDEX(Raw!A:A,MATCH(E38+6000,Raw!U:U,0))))</f>
        <v>SABIS International</v>
      </c>
      <c r="E38" s="11">
        <f>(IFERROR(IF(LARGE(Raw!U:U,A38)-6000&gt;0,LARGE(Raw!U:U,A38)-6000,""),""))</f>
        <v>319.99999180000032</v>
      </c>
      <c r="G38" s="3">
        <f t="shared" si="0"/>
        <v>13</v>
      </c>
      <c r="H38" s="52" t="str">
        <f>IF(J38="","",(INDEX(Raw!D:D,MATCH(J38+4000,Raw!U:U,0))))</f>
        <v>James Moro</v>
      </c>
      <c r="I38" s="52" t="str">
        <f ca="1">IF(J38="","",(INDEX(Raw!A:A,MATCH(J38+4000,Raw!U:U,0))))</f>
        <v>Austin Prep</v>
      </c>
      <c r="J38" s="11">
        <f>(IFERROR(IF(LARGE(Raw!U:U,A38+COUNTIF(Raw!C:C,"H"))-4000&gt;0,LARGE(Raw!U:U,A38+COUNTIF(Raw!C:C,"H"))-4000,""),""))</f>
        <v>279.99999060000027</v>
      </c>
      <c r="L38" s="3" t="str">
        <f t="shared" si="1"/>
        <v/>
      </c>
      <c r="M38" s="52" t="str">
        <f>IF(O38="","",(INDEX(Raw!D:D,MATCH(O38+2000,Raw!U:U,0))))</f>
        <v/>
      </c>
      <c r="N38" s="52" t="str">
        <f>IF(O38="","",(INDEX(Raw!A:A,MATCH(O38+2000,Raw!U:U,0))))</f>
        <v/>
      </c>
      <c r="O38" s="11" t="str">
        <f>(IFERROR(IF(LARGE(Raw!U:U,A38+COUNTIF(Raw!C:C,"H")+COUNTIF(Raw!C:C,"S"))-2000&gt;0,LARGE(Raw!U:U,A38+COUNTIF(Raw!C:C,"H")+COUNTIF(Raw!C:C,"S"))-2000,""),""))</f>
        <v/>
      </c>
    </row>
    <row r="39" spans="1:15" x14ac:dyDescent="0.3">
      <c r="A39" s="52">
        <v>36</v>
      </c>
      <c r="B39" s="3">
        <f t="shared" si="2"/>
        <v>14</v>
      </c>
      <c r="C39" s="52" t="str">
        <f>IF(E39="","",(INDEX(Raw!D:D,MATCH(E39+6000,Raw!U:U,0))))</f>
        <v>Maria Aliberti</v>
      </c>
      <c r="D39" s="52" t="str">
        <f ca="1">IF(E39="","",(INDEX(Raw!A:A,MATCH(E39+6000,Raw!U:U,0))))</f>
        <v>Matignon</v>
      </c>
      <c r="E39" s="11">
        <f>(IFERROR(IF(LARGE(Raw!U:U,A39)-6000&gt;0,LARGE(Raw!U:U,A39)-6000,""),""))</f>
        <v>319.99998760000017</v>
      </c>
      <c r="G39" s="3">
        <f t="shared" si="0"/>
        <v>13</v>
      </c>
      <c r="H39" s="52" t="str">
        <f>IF(J39="","",(INDEX(Raw!D:D,MATCH(J39+4000,Raw!U:U,0))))</f>
        <v>Mackenzie Reynolds</v>
      </c>
      <c r="I39" s="52" t="str">
        <f ca="1">IF(J39="","",(INDEX(Raw!A:A,MATCH(J39+4000,Raw!U:U,0))))</f>
        <v>Shepherd Hill</v>
      </c>
      <c r="J39" s="11">
        <f>(IFERROR(IF(LARGE(Raw!U:U,A39+COUNTIF(Raw!C:C,"H"))-4000&gt;0,LARGE(Raw!U:U,A39+COUNTIF(Raw!C:C,"H"))-4000,""),""))</f>
        <v>279.9999885999996</v>
      </c>
      <c r="L39" s="3" t="str">
        <f t="shared" si="1"/>
        <v/>
      </c>
      <c r="M39" s="52" t="str">
        <f>IF(O39="","",(INDEX(Raw!D:D,MATCH(O39+2000,Raw!U:U,0))))</f>
        <v/>
      </c>
      <c r="N39" s="52" t="str">
        <f>IF(O39="","",(INDEX(Raw!A:A,MATCH(O39+2000,Raw!U:U,0))))</f>
        <v/>
      </c>
      <c r="O39" s="11" t="str">
        <f>(IFERROR(IF(LARGE(Raw!U:U,A39+COUNTIF(Raw!C:C,"H")+COUNTIF(Raw!C:C,"S"))-2000&gt;0,LARGE(Raw!U:U,A39+COUNTIF(Raw!C:C,"H")+COUNTIF(Raw!C:C,"S"))-2000,""),""))</f>
        <v/>
      </c>
    </row>
    <row r="40" spans="1:15" x14ac:dyDescent="0.3">
      <c r="A40" s="52">
        <v>37</v>
      </c>
      <c r="B40" s="3">
        <f t="shared" si="2"/>
        <v>14</v>
      </c>
      <c r="C40" s="52" t="str">
        <f>IF(E40="","",(INDEX(Raw!D:D,MATCH(E40+6000,Raw!U:U,0))))</f>
        <v>Kate Park</v>
      </c>
      <c r="D40" s="52" t="str">
        <f ca="1">IF(E40="","",(INDEX(Raw!A:A,MATCH(E40+6000,Raw!U:U,0))))</f>
        <v>Westwood</v>
      </c>
      <c r="E40" s="11">
        <f>(IFERROR(IF(LARGE(Raw!U:U,A40)-6000&gt;0,LARGE(Raw!U:U,A40)-6000,""),""))</f>
        <v>319.9999856000004</v>
      </c>
      <c r="G40" s="3">
        <f t="shared" si="0"/>
        <v>13</v>
      </c>
      <c r="H40" s="52" t="str">
        <f>IF(J40="","",(INDEX(Raw!D:D,MATCH(J40+4000,Raw!U:U,0))))</f>
        <v>Gina Petraglia</v>
      </c>
      <c r="I40" s="52" t="str">
        <f ca="1">IF(J40="","",(INDEX(Raw!A:A,MATCH(J40+4000,Raw!U:U,0))))</f>
        <v>Matignon</v>
      </c>
      <c r="J40" s="11">
        <f>(IFERROR(IF(LARGE(Raw!U:U,A40+COUNTIF(Raw!C:C,"H"))-4000&gt;0,LARGE(Raw!U:U,A40+COUNTIF(Raw!C:C,"H"))-4000,""),""))</f>
        <v>279.9999871</v>
      </c>
      <c r="L40" s="3" t="str">
        <f t="shared" si="1"/>
        <v/>
      </c>
      <c r="M40" s="52" t="str">
        <f>IF(O40="","",(INDEX(Raw!D:D,MATCH(O40+2000,Raw!U:U,0))))</f>
        <v/>
      </c>
      <c r="N40" s="52" t="str">
        <f>IF(O40="","",(INDEX(Raw!A:A,MATCH(O40+2000,Raw!U:U,0))))</f>
        <v/>
      </c>
      <c r="O40" s="11" t="str">
        <f>(IFERROR(IF(LARGE(Raw!U:U,A40+COUNTIF(Raw!C:C,"H")+COUNTIF(Raw!C:C,"S"))-2000&gt;0,LARGE(Raw!U:U,A40+COUNTIF(Raw!C:C,"H")+COUNTIF(Raw!C:C,"S"))-2000,""),""))</f>
        <v/>
      </c>
    </row>
    <row r="41" spans="1:15" x14ac:dyDescent="0.3">
      <c r="A41" s="52">
        <v>38</v>
      </c>
      <c r="B41" s="3">
        <f t="shared" si="2"/>
        <v>15</v>
      </c>
      <c r="C41" s="52" t="str">
        <f>IF(E41="","",(INDEX(Raw!D:D,MATCH(E41+6000,Raw!U:U,0))))</f>
        <v>Toan Luong</v>
      </c>
      <c r="D41" s="52" t="str">
        <f ca="1">IF(E41="","",(INDEX(Raw!A:A,MATCH(E41+6000,Raw!U:U,0))))</f>
        <v>Quincy</v>
      </c>
      <c r="E41" s="11">
        <f>(IFERROR(IF(LARGE(Raw!U:U,A41)-6000&gt;0,LARGE(Raw!U:U,A41)-6000,""),""))</f>
        <v>299.99999740000021</v>
      </c>
      <c r="G41" s="3">
        <f t="shared" si="0"/>
        <v>13</v>
      </c>
      <c r="H41" s="52" t="str">
        <f>IF(J41="","",(INDEX(Raw!D:D,MATCH(J41+4000,Raw!U:U,0))))</f>
        <v>Riley Auth</v>
      </c>
      <c r="I41" s="52" t="str">
        <f ca="1">IF(J41="","",(INDEX(Raw!A:A,MATCH(J41+4000,Raw!U:U,0))))</f>
        <v>Tewksbury</v>
      </c>
      <c r="J41" s="11">
        <f>(IFERROR(IF(LARGE(Raw!U:U,A41+COUNTIF(Raw!C:C,"H"))-4000&gt;0,LARGE(Raw!U:U,A41+COUNTIF(Raw!C:C,"H"))-4000,""),""))</f>
        <v>279.99998659999983</v>
      </c>
      <c r="L41" s="3" t="str">
        <f t="shared" si="1"/>
        <v/>
      </c>
      <c r="M41" s="52" t="str">
        <f>IF(O41="","",(INDEX(Raw!D:D,MATCH(O41+2000,Raw!U:U,0))))</f>
        <v/>
      </c>
      <c r="N41" s="52" t="str">
        <f>IF(O41="","",(INDEX(Raw!A:A,MATCH(O41+2000,Raw!U:U,0))))</f>
        <v/>
      </c>
      <c r="O41" s="11" t="str">
        <f>(IFERROR(IF(LARGE(Raw!U:U,A41+COUNTIF(Raw!C:C,"H")+COUNTIF(Raw!C:C,"S"))-2000&gt;0,LARGE(Raw!U:U,A41+COUNTIF(Raw!C:C,"H")+COUNTIF(Raw!C:C,"S"))-2000,""),""))</f>
        <v/>
      </c>
    </row>
    <row r="42" spans="1:15" x14ac:dyDescent="0.3">
      <c r="A42" s="52">
        <v>39</v>
      </c>
      <c r="B42" s="3">
        <f t="shared" si="2"/>
        <v>15</v>
      </c>
      <c r="C42" s="52" t="str">
        <f>IF(E42="","",(INDEX(Raw!D:D,MATCH(E42+6000,Raw!U:U,0))))</f>
        <v>Trista Dearstyne</v>
      </c>
      <c r="D42" s="52" t="str">
        <f ca="1">IF(E42="","",(INDEX(Raw!A:A,MATCH(E42+6000,Raw!U:U,0))))</f>
        <v>Pittsfield</v>
      </c>
      <c r="E42" s="11">
        <f>(IFERROR(IF(LARGE(Raw!U:U,A42)-6000&gt;0,LARGE(Raw!U:U,A42)-6000,""),""))</f>
        <v>299.99999349999962</v>
      </c>
      <c r="G42" s="3">
        <f t="shared" si="0"/>
        <v>14</v>
      </c>
      <c r="H42" s="52" t="str">
        <f>IF(J42="","",(INDEX(Raw!D:D,MATCH(J42+4000,Raw!U:U,0))))</f>
        <v>Ethan McCarthy</v>
      </c>
      <c r="I42" s="52" t="str">
        <f ca="1">IF(J42="","",(INDEX(Raw!A:A,MATCH(J42+4000,Raw!U:U,0))))</f>
        <v>Franklin</v>
      </c>
      <c r="J42" s="11">
        <f>(IFERROR(IF(LARGE(Raw!U:U,A42+COUNTIF(Raw!C:C,"H"))-4000&gt;0,LARGE(Raw!U:U,A42+COUNTIF(Raw!C:C,"H"))-4000,""),""))</f>
        <v>259.99999610000032</v>
      </c>
      <c r="L42" s="3" t="str">
        <f t="shared" si="1"/>
        <v/>
      </c>
      <c r="M42" s="52" t="str">
        <f>IF(O42="","",(INDEX(Raw!D:D,MATCH(O42+2000,Raw!U:U,0))))</f>
        <v/>
      </c>
      <c r="N42" s="52" t="str">
        <f>IF(O42="","",(INDEX(Raw!A:A,MATCH(O42+2000,Raw!U:U,0))))</f>
        <v/>
      </c>
      <c r="O42" s="11" t="str">
        <f>(IFERROR(IF(LARGE(Raw!U:U,A42+COUNTIF(Raw!C:C,"H")+COUNTIF(Raw!C:C,"S"))-2000&gt;0,LARGE(Raw!U:U,A42+COUNTIF(Raw!C:C,"H")+COUNTIF(Raw!C:C,"S"))-2000,""),""))</f>
        <v/>
      </c>
    </row>
    <row r="43" spans="1:15" x14ac:dyDescent="0.3">
      <c r="A43" s="52">
        <v>40</v>
      </c>
      <c r="B43" s="3">
        <f t="shared" si="2"/>
        <v>15</v>
      </c>
      <c r="C43" s="52" t="str">
        <f>IF(E43="","",(INDEX(Raw!D:D,MATCH(E43+6000,Raw!U:U,0))))</f>
        <v>Powell Zhang</v>
      </c>
      <c r="D43" s="52" t="str">
        <f ca="1">IF(E43="","",(INDEX(Raw!A:A,MATCH(E43+6000,Raw!U:U,0))))</f>
        <v>Lexington</v>
      </c>
      <c r="E43" s="11">
        <f>(IFERROR(IF(LARGE(Raw!U:U,A43)-6000&gt;0,LARGE(Raw!U:U,A43)-6000,""),""))</f>
        <v>299.99998959999994</v>
      </c>
      <c r="G43" s="3">
        <f t="shared" si="0"/>
        <v>14</v>
      </c>
      <c r="H43" s="52" t="str">
        <f>IF(J43="","",(INDEX(Raw!D:D,MATCH(J43+4000,Raw!U:U,0))))</f>
        <v>Rachel Deng</v>
      </c>
      <c r="I43" s="52" t="str">
        <f ca="1">IF(J43="","",(INDEX(Raw!A:A,MATCH(J43+4000,Raw!U:U,0))))</f>
        <v>Natick</v>
      </c>
      <c r="J43" s="11">
        <f>(IFERROR(IF(LARGE(Raw!U:U,A43+COUNTIF(Raw!C:C,"H"))-4000&gt;0,LARGE(Raw!U:U,A43+COUNTIF(Raw!C:C,"H"))-4000,""),""))</f>
        <v>259.99999490000027</v>
      </c>
      <c r="L43" s="3" t="str">
        <f t="shared" si="1"/>
        <v/>
      </c>
      <c r="M43" s="52" t="str">
        <f>IF(O43="","",(INDEX(Raw!D:D,MATCH(O43+2000,Raw!U:U,0))))</f>
        <v/>
      </c>
      <c r="N43" s="52" t="str">
        <f>IF(O43="","",(INDEX(Raw!A:A,MATCH(O43+2000,Raw!U:U,0))))</f>
        <v/>
      </c>
      <c r="O43" s="11" t="str">
        <f>(IFERROR(IF(LARGE(Raw!U:U,A43+COUNTIF(Raw!C:C,"H")+COUNTIF(Raw!C:C,"S"))-2000&gt;0,LARGE(Raw!U:U,A43+COUNTIF(Raw!C:C,"H")+COUNTIF(Raw!C:C,"S"))-2000,""),""))</f>
        <v/>
      </c>
    </row>
    <row r="44" spans="1:15" x14ac:dyDescent="0.3">
      <c r="A44" s="52">
        <v>41</v>
      </c>
      <c r="B44" s="3">
        <f t="shared" si="2"/>
        <v>15</v>
      </c>
      <c r="C44" s="52" t="str">
        <f>IF(E44="","",(INDEX(Raw!D:D,MATCH(E44+6000,Raw!U:U,0))))</f>
        <v>Jesse Ding</v>
      </c>
      <c r="D44" s="52" t="str">
        <f ca="1">IF(E44="","",(INDEX(Raw!A:A,MATCH(E44+6000,Raw!U:U,0))))</f>
        <v>Wilmington</v>
      </c>
      <c r="E44" s="11">
        <f>(IFERROR(IF(LARGE(Raw!U:U,A44)-6000&gt;0,LARGE(Raw!U:U,A44)-6000,""),""))</f>
        <v>299.99998830000004</v>
      </c>
      <c r="G44" s="3">
        <f t="shared" si="0"/>
        <v>14</v>
      </c>
      <c r="H44" s="52" t="str">
        <f>IF(J44="","",(INDEX(Raw!D:D,MATCH(J44+4000,Raw!U:U,0))))</f>
        <v>Allie Henderson</v>
      </c>
      <c r="I44" s="52" t="str">
        <f ca="1">IF(J44="","",(INDEX(Raw!A:A,MATCH(J44+4000,Raw!U:U,0))))</f>
        <v>Pittsfield</v>
      </c>
      <c r="J44" s="11">
        <f>(IFERROR(IF(LARGE(Raw!U:U,A44+COUNTIF(Raw!C:C,"H"))-4000&gt;0,LARGE(Raw!U:U,A44+COUNTIF(Raw!C:C,"H"))-4000,""),""))</f>
        <v>259.99999320000006</v>
      </c>
      <c r="L44" s="3" t="str">
        <f t="shared" si="1"/>
        <v/>
      </c>
      <c r="M44" s="52" t="str">
        <f>IF(O44="","",(INDEX(Raw!D:D,MATCH(O44+2000,Raw!U:U,0))))</f>
        <v/>
      </c>
      <c r="N44" s="52" t="str">
        <f>IF(O44="","",(INDEX(Raw!A:A,MATCH(O44+2000,Raw!U:U,0))))</f>
        <v/>
      </c>
      <c r="O44" s="11" t="str">
        <f>(IFERROR(IF(LARGE(Raw!U:U,A44+COUNTIF(Raw!C:C,"H")+COUNTIF(Raw!C:C,"S"))-2000&gt;0,LARGE(Raw!U:U,A44+COUNTIF(Raw!C:C,"H")+COUNTIF(Raw!C:C,"S"))-2000,""),""))</f>
        <v/>
      </c>
    </row>
    <row r="45" spans="1:15" x14ac:dyDescent="0.3">
      <c r="A45" s="52">
        <v>42</v>
      </c>
      <c r="B45" s="3">
        <f t="shared" si="2"/>
        <v>15</v>
      </c>
      <c r="C45" s="52" t="str">
        <f>IF(E45="","",(INDEX(Raw!D:D,MATCH(E45+6000,Raw!U:U,0))))</f>
        <v>Angelina Georgacopoulos</v>
      </c>
      <c r="D45" s="52" t="str">
        <f ca="1">IF(E45="","",(INDEX(Raw!A:A,MATCH(E45+6000,Raw!U:U,0))))</f>
        <v>Tewksbury</v>
      </c>
      <c r="E45" s="11">
        <f>(IFERROR(IF(LARGE(Raw!U:U,A45)-6000&gt;0,LARGE(Raw!U:U,A45)-6000,""),""))</f>
        <v>299.99998690000029</v>
      </c>
      <c r="G45" s="3">
        <f t="shared" si="0"/>
        <v>14</v>
      </c>
      <c r="H45" s="52" t="str">
        <f>IF(J45="","",(INDEX(Raw!D:D,MATCH(J45+4000,Raw!U:U,0))))</f>
        <v>Amara Audette</v>
      </c>
      <c r="I45" s="52" t="str">
        <f ca="1">IF(J45="","",(INDEX(Raw!A:A,MATCH(J45+4000,Raw!U:U,0))))</f>
        <v>SABIS International</v>
      </c>
      <c r="J45" s="11">
        <f>(IFERROR(IF(LARGE(Raw!U:U,A45+COUNTIF(Raw!C:C,"H"))-4000&gt;0,LARGE(Raw!U:U,A45+COUNTIF(Raw!C:C,"H"))-4000,""),""))</f>
        <v>259.9999914</v>
      </c>
      <c r="L45" s="3" t="str">
        <f t="shared" si="1"/>
        <v/>
      </c>
      <c r="M45" s="52" t="str">
        <f>IF(O45="","",(INDEX(Raw!D:D,MATCH(O45+2000,Raw!U:U,0))))</f>
        <v/>
      </c>
      <c r="N45" s="52" t="str">
        <f>IF(O45="","",(INDEX(Raw!A:A,MATCH(O45+2000,Raw!U:U,0))))</f>
        <v/>
      </c>
      <c r="O45" s="11" t="str">
        <f>(IFERROR(IF(LARGE(Raw!U:U,A45+COUNTIF(Raw!C:C,"H")+COUNTIF(Raw!C:C,"S"))-2000&gt;0,LARGE(Raw!U:U,A45+COUNTIF(Raw!C:C,"H")+COUNTIF(Raw!C:C,"S"))-2000,""),""))</f>
        <v/>
      </c>
    </row>
    <row r="46" spans="1:15" x14ac:dyDescent="0.3">
      <c r="A46" s="52">
        <v>43</v>
      </c>
      <c r="B46" s="3">
        <f t="shared" si="2"/>
        <v>16</v>
      </c>
      <c r="C46" s="52" t="str">
        <f>IF(E46="","",(INDEX(Raw!D:D,MATCH(E46+6000,Raw!U:U,0))))</f>
        <v>Jenny Zeng</v>
      </c>
      <c r="D46" s="52" t="str">
        <f ca="1">IF(E46="","",(INDEX(Raw!A:A,MATCH(E46+6000,Raw!U:U,0))))</f>
        <v>North Quincy</v>
      </c>
      <c r="E46" s="11">
        <f>(IFERROR(IF(LARGE(Raw!U:U,A46)-6000&gt;0,LARGE(Raw!U:U,A46)-6000,""),""))</f>
        <v>279.99999449999996</v>
      </c>
      <c r="G46" s="3">
        <f t="shared" si="0"/>
        <v>14</v>
      </c>
      <c r="H46" s="52" t="str">
        <f>IF(J46="","",(INDEX(Raw!D:D,MATCH(J46+4000,Raw!U:U,0))))</f>
        <v>Sharath Jegannathan</v>
      </c>
      <c r="I46" s="52" t="str">
        <f ca="1">IF(J46="","",(INDEX(Raw!A:A,MATCH(J46+4000,Raw!U:U,0))))</f>
        <v>Lexington</v>
      </c>
      <c r="J46" s="11">
        <f>(IFERROR(IF(LARGE(Raw!U:U,A46+COUNTIF(Raw!C:C,"H"))-4000&gt;0,LARGE(Raw!U:U,A46+COUNTIF(Raw!C:C,"H"))-4000,""),""))</f>
        <v>259.99998919999962</v>
      </c>
      <c r="L46" s="3" t="str">
        <f t="shared" si="1"/>
        <v/>
      </c>
      <c r="M46" s="52" t="str">
        <f>IF(O46="","",(INDEX(Raw!D:D,MATCH(O46+2000,Raw!U:U,0))))</f>
        <v/>
      </c>
      <c r="N46" s="52" t="str">
        <f>IF(O46="","",(INDEX(Raw!A:A,MATCH(O46+2000,Raw!U:U,0))))</f>
        <v/>
      </c>
      <c r="O46" s="11" t="str">
        <f>(IFERROR(IF(LARGE(Raw!U:U,A46+COUNTIF(Raw!C:C,"H")+COUNTIF(Raw!C:C,"S"))-2000&gt;0,LARGE(Raw!U:U,A46+COUNTIF(Raw!C:C,"H")+COUNTIF(Raw!C:C,"S"))-2000,""),""))</f>
        <v/>
      </c>
    </row>
    <row r="47" spans="1:15" x14ac:dyDescent="0.3">
      <c r="A47" s="52">
        <v>44</v>
      </c>
      <c r="B47" s="3">
        <f t="shared" si="2"/>
        <v>16</v>
      </c>
      <c r="C47" s="52" t="str">
        <f>IF(E47="","",(INDEX(Raw!D:D,MATCH(E47+6000,Raw!U:U,0))))</f>
        <v>Selena Lottero</v>
      </c>
      <c r="D47" s="52" t="str">
        <f ca="1">IF(E47="","",(INDEX(Raw!A:A,MATCH(E47+6000,Raw!U:U,0))))</f>
        <v>Milford</v>
      </c>
      <c r="E47" s="11">
        <f>(IFERROR(IF(LARGE(Raw!U:U,A47)-6000&gt;0,LARGE(Raw!U:U,A47)-6000,""),""))</f>
        <v>279.99999269999989</v>
      </c>
      <c r="G47" s="3">
        <f t="shared" si="0"/>
        <v>15</v>
      </c>
      <c r="H47" s="52" t="str">
        <f>IF(J47="","",(INDEX(Raw!D:D,MATCH(J47+4000,Raw!U:U,0))))</f>
        <v>Nathaniel Howlett</v>
      </c>
      <c r="I47" s="52" t="str">
        <f ca="1">IF(J47="","",(INDEX(Raw!A:A,MATCH(J47+4000,Raw!U:U,0))))</f>
        <v>Wilmington</v>
      </c>
      <c r="J47" s="11">
        <f>(IFERROR(IF(LARGE(Raw!U:U,A47+COUNTIF(Raw!C:C,"H"))-4000&gt;0,LARGE(Raw!U:U,A47+COUNTIF(Raw!C:C,"H"))-4000,""),""))</f>
        <v>239.99998799999958</v>
      </c>
      <c r="L47" s="3" t="str">
        <f t="shared" si="1"/>
        <v/>
      </c>
      <c r="M47" s="52" t="str">
        <f>IF(O47="","",(INDEX(Raw!D:D,MATCH(O47+2000,Raw!U:U,0))))</f>
        <v/>
      </c>
      <c r="N47" s="52" t="str">
        <f>IF(O47="","",(INDEX(Raw!A:A,MATCH(O47+2000,Raw!U:U,0))))</f>
        <v/>
      </c>
      <c r="O47" s="11" t="str">
        <f>(IFERROR(IF(LARGE(Raw!U:U,A47+COUNTIF(Raw!C:C,"H")+COUNTIF(Raw!C:C,"S"))-2000&gt;0,LARGE(Raw!U:U,A47+COUNTIF(Raw!C:C,"H")+COUNTIF(Raw!C:C,"S"))-2000,""),""))</f>
        <v/>
      </c>
    </row>
    <row r="48" spans="1:15" x14ac:dyDescent="0.3">
      <c r="A48" s="52">
        <v>45</v>
      </c>
      <c r="B48" s="3">
        <f t="shared" si="2"/>
        <v>16</v>
      </c>
      <c r="C48" s="52" t="str">
        <f>IF(E48="","",(INDEX(Raw!D:D,MATCH(E48+6000,Raw!U:U,0))))</f>
        <v>Aayush Patel</v>
      </c>
      <c r="D48" s="52" t="str">
        <f ca="1">IF(E48="","",(INDEX(Raw!A:A,MATCH(E48+6000,Raw!U:U,0))))</f>
        <v>Milford</v>
      </c>
      <c r="E48" s="11">
        <f>(IFERROR(IF(LARGE(Raw!U:U,A48)-6000&gt;0,LARGE(Raw!U:U,A48)-6000,""),""))</f>
        <v>279.99999260000004</v>
      </c>
      <c r="G48" s="3">
        <f t="shared" si="0"/>
        <v>16</v>
      </c>
      <c r="H48" s="52" t="str">
        <f>IF(J48="","",(INDEX(Raw!D:D,MATCH(J48+4000,Raw!U:U,0))))</f>
        <v>Kylie Bologna</v>
      </c>
      <c r="I48" s="52" t="str">
        <f ca="1">IF(J48="","",(INDEX(Raw!A:A,MATCH(J48+4000,Raw!U:U,0))))</f>
        <v>Taconic</v>
      </c>
      <c r="J48" s="11">
        <f>(IFERROR(IF(LARGE(Raw!U:U,A48+COUNTIF(Raw!C:C,"H"))-4000&gt;0,LARGE(Raw!U:U,A48+COUNTIF(Raw!C:C,"H"))-4000,""),""))</f>
        <v>219.99998460000006</v>
      </c>
      <c r="L48" s="3" t="str">
        <f t="shared" si="1"/>
        <v/>
      </c>
      <c r="M48" s="52" t="str">
        <f>IF(O48="","",(INDEX(Raw!D:D,MATCH(O48+2000,Raw!U:U,0))))</f>
        <v/>
      </c>
      <c r="N48" s="52" t="str">
        <f>IF(O48="","",(INDEX(Raw!A:A,MATCH(O48+2000,Raw!U:U,0))))</f>
        <v/>
      </c>
      <c r="O48" s="11" t="str">
        <f>(IFERROR(IF(LARGE(Raw!U:U,A48+COUNTIF(Raw!C:C,"H")+COUNTIF(Raw!C:C,"S"))-2000&gt;0,LARGE(Raw!U:U,A48+COUNTIF(Raw!C:C,"H")+COUNTIF(Raw!C:C,"S"))-2000,""),""))</f>
        <v/>
      </c>
    </row>
    <row r="49" spans="1:15" x14ac:dyDescent="0.3">
      <c r="A49" s="52">
        <v>46</v>
      </c>
      <c r="B49" s="3">
        <f t="shared" si="2"/>
        <v>16</v>
      </c>
      <c r="C49" s="52" t="str">
        <f>IF(E49="","",(INDEX(Raw!D:D,MATCH(E49+6000,Raw!U:U,0))))</f>
        <v>Serena Veilleux</v>
      </c>
      <c r="D49" s="52" t="str">
        <f ca="1">IF(E49="","",(INDEX(Raw!A:A,MATCH(E49+6000,Raw!U:U,0))))</f>
        <v>Shepherd Hill</v>
      </c>
      <c r="E49" s="11">
        <f>(IFERROR(IF(LARGE(Raw!U:U,A49)-6000&gt;0,LARGE(Raw!U:U,A49)-6000,""),""))</f>
        <v>279.99998880000021</v>
      </c>
      <c r="G49" s="3">
        <f t="shared" si="0"/>
        <v>17</v>
      </c>
      <c r="H49" s="52" t="str">
        <f>IF(J49="","",(INDEX(Raw!D:D,MATCH(J49+4000,Raw!U:U,0))))</f>
        <v>William Huang</v>
      </c>
      <c r="I49" s="52" t="str">
        <f ca="1">IF(J49="","",(INDEX(Raw!A:A,MATCH(J49+4000,Raw!U:U,0))))</f>
        <v>North Quincy</v>
      </c>
      <c r="J49" s="11">
        <f>(IFERROR(IF(LARGE(Raw!U:U,A49+COUNTIF(Raw!C:C,"H"))-4000&gt;0,LARGE(Raw!U:U,A49+COUNTIF(Raw!C:C,"H"))-4000,""),""))</f>
        <v>199.99999409999964</v>
      </c>
      <c r="L49" s="3" t="str">
        <f t="shared" si="1"/>
        <v/>
      </c>
      <c r="M49" s="52" t="str">
        <f>IF(O49="","",(INDEX(Raw!D:D,MATCH(O49+2000,Raw!U:U,0))))</f>
        <v/>
      </c>
      <c r="N49" s="52" t="str">
        <f>IF(O49="","",(INDEX(Raw!A:A,MATCH(O49+2000,Raw!U:U,0))))</f>
        <v/>
      </c>
      <c r="O49" s="11" t="str">
        <f>(IFERROR(IF(LARGE(Raw!U:U,A49+COUNTIF(Raw!C:C,"H")+COUNTIF(Raw!C:C,"S"))-2000&gt;0,LARGE(Raw!U:U,A49+COUNTIF(Raw!C:C,"H")+COUNTIF(Raw!C:C,"S"))-2000,""),""))</f>
        <v/>
      </c>
    </row>
    <row r="50" spans="1:15" x14ac:dyDescent="0.3">
      <c r="A50" s="52">
        <v>47</v>
      </c>
      <c r="B50" s="3">
        <f t="shared" si="2"/>
        <v>17</v>
      </c>
      <c r="C50" s="52" t="str">
        <f>IF(E50="","",(INDEX(Raw!D:D,MATCH(E50+6000,Raw!U:U,0))))</f>
        <v>Eryn Trant</v>
      </c>
      <c r="D50" s="52" t="str">
        <f ca="1">IF(E50="","",(INDEX(Raw!A:A,MATCH(E50+6000,Raw!U:U,0))))</f>
        <v>Austin Prep</v>
      </c>
      <c r="E50" s="11">
        <f>(IFERROR(IF(LARGE(Raw!U:U,A50)-6000&gt;0,LARGE(Raw!U:U,A50)-6000,""),""))</f>
        <v>259.99999079999998</v>
      </c>
      <c r="G50" s="3" t="str">
        <f t="shared" si="0"/>
        <v/>
      </c>
      <c r="H50" s="52" t="str">
        <f>IF(J50="","",(INDEX(Raw!D:D,MATCH(J50+4000,Raw!U:U,0))))</f>
        <v/>
      </c>
      <c r="I50" s="52" t="str">
        <f>IF(J50="","",(INDEX(Raw!A:A,MATCH(J50+4000,Raw!U:U,0))))</f>
        <v/>
      </c>
      <c r="J50" s="11" t="str">
        <f>(IFERROR(IF(LARGE(Raw!U:U,A50+COUNTIF(Raw!C:C,"H"))-4000&gt;0,LARGE(Raw!U:U,A50+COUNTIF(Raw!C:C,"H"))-4000,""),""))</f>
        <v/>
      </c>
      <c r="L50" s="3" t="str">
        <f t="shared" si="1"/>
        <v/>
      </c>
      <c r="M50" s="52" t="str">
        <f>IF(O50="","",(INDEX(Raw!D:D,MATCH(O50+2000,Raw!U:U,0))))</f>
        <v/>
      </c>
      <c r="N50" s="52" t="str">
        <f>IF(O50="","",(INDEX(Raw!A:A,MATCH(O50+2000,Raw!U:U,0))))</f>
        <v/>
      </c>
      <c r="O50" s="11" t="str">
        <f>(IFERROR(IF(LARGE(Raw!U:U,A50+COUNTIF(Raw!C:C,"H")+COUNTIF(Raw!C:C,"S"))-2000&gt;0,LARGE(Raw!U:U,A50+COUNTIF(Raw!C:C,"H")+COUNTIF(Raw!C:C,"S"))-2000,""),""))</f>
        <v/>
      </c>
    </row>
    <row r="51" spans="1:15" x14ac:dyDescent="0.3">
      <c r="A51" s="52">
        <v>48</v>
      </c>
      <c r="B51" s="3">
        <f t="shared" si="2"/>
        <v>17</v>
      </c>
      <c r="C51" s="52" t="str">
        <f>IF(E51="","",(INDEX(Raw!D:D,MATCH(E51+6000,Raw!U:U,0))))</f>
        <v>Nicolas Asnes</v>
      </c>
      <c r="D51" s="52" t="str">
        <f ca="1">IF(E51="","",(INDEX(Raw!A:A,MATCH(E51+6000,Raw!U:U,0))))</f>
        <v>Silver Lake</v>
      </c>
      <c r="E51" s="11">
        <f>(IFERROR(IF(LARGE(Raw!U:U,A51)-6000&gt;0,LARGE(Raw!U:U,A51)-6000,""),""))</f>
        <v>259.99999029999981</v>
      </c>
      <c r="G51" s="3" t="str">
        <f t="shared" si="0"/>
        <v/>
      </c>
      <c r="H51" s="52" t="str">
        <f>IF(J51="","",(INDEX(Raw!D:D,MATCH(J51+4000,Raw!U:U,0))))</f>
        <v/>
      </c>
      <c r="I51" s="52" t="str">
        <f>IF(J51="","",(INDEX(Raw!A:A,MATCH(J51+4000,Raw!U:U,0))))</f>
        <v/>
      </c>
      <c r="J51" s="11" t="str">
        <f>(IFERROR(IF(LARGE(Raw!U:U,A51+COUNTIF(Raw!C:C,"H"))-4000&gt;0,LARGE(Raw!U:U,A51+COUNTIF(Raw!C:C,"H"))-4000,""),""))</f>
        <v/>
      </c>
      <c r="L51" s="3" t="str">
        <f t="shared" si="1"/>
        <v/>
      </c>
      <c r="M51" s="52" t="str">
        <f>IF(O51="","",(INDEX(Raw!D:D,MATCH(O51+2000,Raw!U:U,0))))</f>
        <v/>
      </c>
      <c r="N51" s="52" t="str">
        <f>IF(O51="","",(INDEX(Raw!A:A,MATCH(O51+2000,Raw!U:U,0))))</f>
        <v/>
      </c>
      <c r="O51" s="11" t="str">
        <f>(IFERROR(IF(LARGE(Raw!U:U,A51+COUNTIF(Raw!C:C,"H")+COUNTIF(Raw!C:C,"S"))-2000&gt;0,LARGE(Raw!U:U,A51+COUNTIF(Raw!C:C,"H")+COUNTIF(Raw!C:C,"S"))-2000,""),""))</f>
        <v/>
      </c>
    </row>
    <row r="52" spans="1:15" x14ac:dyDescent="0.3">
      <c r="A52" s="52">
        <v>49</v>
      </c>
      <c r="B52" s="3">
        <f t="shared" si="2"/>
        <v>17</v>
      </c>
      <c r="C52" s="52" t="str">
        <f>IF(E52="","",(INDEX(Raw!D:D,MATCH(E52+6000,Raw!U:U,0))))</f>
        <v>Jacob Wheeler</v>
      </c>
      <c r="D52" s="52" t="str">
        <f ca="1">IF(E52="","",(INDEX(Raw!A:A,MATCH(E52+6000,Raw!U:U,0))))</f>
        <v>Shepherd Hill</v>
      </c>
      <c r="E52" s="11">
        <f>(IFERROR(IF(LARGE(Raw!U:U,A52)-6000&gt;0,LARGE(Raw!U:U,A52)-6000,""),""))</f>
        <v>259.99998870000036</v>
      </c>
      <c r="G52" s="3" t="str">
        <f t="shared" si="0"/>
        <v/>
      </c>
      <c r="H52" s="52" t="str">
        <f>IF(J52="","",(INDEX(Raw!D:D,MATCH(J52+4000,Raw!U:U,0))))</f>
        <v/>
      </c>
      <c r="I52" s="52" t="str">
        <f>IF(J52="","",(INDEX(Raw!A:A,MATCH(J52+4000,Raw!U:U,0))))</f>
        <v/>
      </c>
      <c r="J52" s="11" t="str">
        <f>(IFERROR(IF(LARGE(Raw!U:U,A52+COUNTIF(Raw!C:C,"H"))-4000&gt;0,LARGE(Raw!U:U,A52+COUNTIF(Raw!C:C,"H"))-4000,""),""))</f>
        <v/>
      </c>
      <c r="L52" s="3" t="str">
        <f t="shared" si="1"/>
        <v/>
      </c>
      <c r="M52" s="52" t="str">
        <f>IF(O52="","",(INDEX(Raw!D:D,MATCH(O52+2000,Raw!U:U,0))))</f>
        <v/>
      </c>
      <c r="N52" s="52" t="str">
        <f>IF(O52="","",(INDEX(Raw!A:A,MATCH(O52+2000,Raw!U:U,0))))</f>
        <v/>
      </c>
      <c r="O52" s="11" t="str">
        <f>(IFERROR(IF(LARGE(Raw!U:U,A52+COUNTIF(Raw!C:C,"H")+COUNTIF(Raw!C:C,"S"))-2000&gt;0,LARGE(Raw!U:U,A52+COUNTIF(Raw!C:C,"H")+COUNTIF(Raw!C:C,"S"))-2000,""),""))</f>
        <v/>
      </c>
    </row>
    <row r="53" spans="1:15" x14ac:dyDescent="0.3">
      <c r="A53" s="52">
        <v>50</v>
      </c>
      <c r="B53" s="3">
        <f t="shared" si="2"/>
        <v>17</v>
      </c>
      <c r="C53" s="52" t="str">
        <f>IF(E53="","",(INDEX(Raw!D:D,MATCH(E53+6000,Raw!U:U,0))))</f>
        <v>Katerina Krstanovic</v>
      </c>
      <c r="D53" s="52" t="str">
        <f ca="1">IF(E53="","",(INDEX(Raw!A:A,MATCH(E53+6000,Raw!U:U,0))))</f>
        <v>Matignon</v>
      </c>
      <c r="E53" s="11">
        <f>(IFERROR(IF(LARGE(Raw!U:U,A53)-6000&gt;0,LARGE(Raw!U:U,A53)-6000,""),""))</f>
        <v>259.99998740000046</v>
      </c>
      <c r="G53" s="3" t="str">
        <f t="shared" si="0"/>
        <v/>
      </c>
      <c r="H53" s="52" t="str">
        <f>IF(J53="","",(INDEX(Raw!D:D,MATCH(J53+4000,Raw!U:U,0))))</f>
        <v/>
      </c>
      <c r="I53" s="52" t="str">
        <f>IF(J53="","",(INDEX(Raw!A:A,MATCH(J53+4000,Raw!U:U,0))))</f>
        <v/>
      </c>
      <c r="J53" s="11" t="str">
        <f>(IFERROR(IF(LARGE(Raw!U:U,A53+COUNTIF(Raw!C:C,"H"))-4000&gt;0,LARGE(Raw!U:U,A53+COUNTIF(Raw!C:C,"H"))-4000,""),""))</f>
        <v/>
      </c>
      <c r="L53" s="3" t="str">
        <f t="shared" si="1"/>
        <v/>
      </c>
      <c r="M53" s="52" t="str">
        <f>IF(O53="","",(INDEX(Raw!D:D,MATCH(O53+2000,Raw!U:U,0))))</f>
        <v/>
      </c>
      <c r="N53" s="52" t="str">
        <f>IF(O53="","",(INDEX(Raw!A:A,MATCH(O53+2000,Raw!U:U,0))))</f>
        <v/>
      </c>
      <c r="O53" s="11" t="str">
        <f>(IFERROR(IF(LARGE(Raw!U:U,A53+COUNTIF(Raw!C:C,"H")+COUNTIF(Raw!C:C,"S"))-2000&gt;0,LARGE(Raw!U:U,A53+COUNTIF(Raw!C:C,"H")+COUNTIF(Raw!C:C,"S"))-2000,""),""))</f>
        <v/>
      </c>
    </row>
    <row r="54" spans="1:15" x14ac:dyDescent="0.3">
      <c r="A54" s="52">
        <v>51</v>
      </c>
      <c r="B54" s="3">
        <f t="shared" si="2"/>
        <v>18</v>
      </c>
      <c r="C54" s="52" t="str">
        <f>IF(E54="","",(INDEX(Raw!D:D,MATCH(E54+6000,Raw!U:U,0))))</f>
        <v>Catherine Jalbert</v>
      </c>
      <c r="D54" s="52" t="str">
        <f ca="1">IF(E54="","",(INDEX(Raw!A:A,MATCH(E54+6000,Raw!U:U,0))))</f>
        <v>Austin Prep</v>
      </c>
      <c r="E54" s="11">
        <f>(IFERROR(IF(LARGE(Raw!U:U,A54)-6000&gt;0,LARGE(Raw!U:U,A54)-6000,""),""))</f>
        <v>239.99999089999983</v>
      </c>
      <c r="G54" s="3" t="str">
        <f t="shared" si="0"/>
        <v/>
      </c>
      <c r="H54" s="52" t="str">
        <f>IF(J54="","",(INDEX(Raw!D:D,MATCH(J54+4000,Raw!U:U,0))))</f>
        <v/>
      </c>
      <c r="I54" s="52" t="str">
        <f>IF(J54="","",(INDEX(Raw!A:A,MATCH(J54+4000,Raw!U:U,0))))</f>
        <v/>
      </c>
      <c r="J54" s="11" t="str">
        <f>(IFERROR(IF(LARGE(Raw!U:U,A54+COUNTIF(Raw!C:C,"H"))-4000&gt;0,LARGE(Raw!U:U,A54+COUNTIF(Raw!C:C,"H"))-4000,""),""))</f>
        <v/>
      </c>
      <c r="L54" s="3" t="str">
        <f t="shared" si="1"/>
        <v/>
      </c>
      <c r="M54" s="52" t="str">
        <f>IF(O54="","",(INDEX(Raw!D:D,MATCH(O54+2000,Raw!U:U,0))))</f>
        <v/>
      </c>
      <c r="N54" s="52" t="str">
        <f>IF(O54="","",(INDEX(Raw!A:A,MATCH(O54+2000,Raw!U:U,0))))</f>
        <v/>
      </c>
      <c r="O54" s="11" t="str">
        <f>(IFERROR(IF(LARGE(Raw!U:U,A54+COUNTIF(Raw!C:C,"H")+COUNTIF(Raw!C:C,"S"))-2000&gt;0,LARGE(Raw!U:U,A54+COUNTIF(Raw!C:C,"H")+COUNTIF(Raw!C:C,"S"))-2000,""),""))</f>
        <v/>
      </c>
    </row>
    <row r="55" spans="1:15" x14ac:dyDescent="0.3">
      <c r="A55" s="52">
        <v>52</v>
      </c>
      <c r="B55" s="3">
        <f t="shared" si="2"/>
        <v>18</v>
      </c>
      <c r="C55" s="52" t="str">
        <f>IF(E55="","",(INDEX(Raw!D:D,MATCH(E55+6000,Raw!U:U,0))))</f>
        <v>Kevin Donohue</v>
      </c>
      <c r="D55" s="52" t="str">
        <f ca="1">IF(E55="","",(INDEX(Raw!A:A,MATCH(E55+6000,Raw!U:U,0))))</f>
        <v>Silver Lake</v>
      </c>
      <c r="E55" s="11">
        <f>(IFERROR(IF(LARGE(Raw!U:U,A55)-6000&gt;0,LARGE(Raw!U:U,A55)-6000,""),""))</f>
        <v>239.99999019999996</v>
      </c>
      <c r="G55" s="3" t="str">
        <f t="shared" si="0"/>
        <v/>
      </c>
      <c r="H55" s="52" t="str">
        <f>IF(J55="","",(INDEX(Raw!D:D,MATCH(J55+4000,Raw!U:U,0))))</f>
        <v/>
      </c>
      <c r="I55" s="52" t="str">
        <f>IF(J55="","",(INDEX(Raw!A:A,MATCH(J55+4000,Raw!U:U,0))))</f>
        <v/>
      </c>
      <c r="J55" s="11" t="str">
        <f>(IFERROR(IF(LARGE(Raw!U:U,A55+COUNTIF(Raw!C:C,"H"))-4000&gt;0,LARGE(Raw!U:U,A55+COUNTIF(Raw!C:C,"H"))-4000,""),""))</f>
        <v/>
      </c>
      <c r="L55" s="3" t="str">
        <f t="shared" si="1"/>
        <v/>
      </c>
      <c r="M55" s="52" t="str">
        <f>IF(O55="","",(INDEX(Raw!D:D,MATCH(O55+2000,Raw!U:U,0))))</f>
        <v/>
      </c>
      <c r="N55" s="52" t="str">
        <f>IF(O55="","",(INDEX(Raw!A:A,MATCH(O55+2000,Raw!U:U,0))))</f>
        <v/>
      </c>
      <c r="O55" s="11" t="str">
        <f>(IFERROR(IF(LARGE(Raw!U:U,A55+COUNTIF(Raw!C:C,"H")+COUNTIF(Raw!C:C,"S"))-2000&gt;0,LARGE(Raw!U:U,A55+COUNTIF(Raw!C:C,"H")+COUNTIF(Raw!C:C,"S"))-2000,""),""))</f>
        <v/>
      </c>
    </row>
    <row r="56" spans="1:15" x14ac:dyDescent="0.3">
      <c r="A56" s="52">
        <v>53</v>
      </c>
      <c r="B56" s="3">
        <f t="shared" si="2"/>
        <v>18</v>
      </c>
      <c r="C56" s="52" t="str">
        <f>IF(E56="","",(INDEX(Raw!D:D,MATCH(E56+6000,Raw!U:U,0))))</f>
        <v>Joung Ho Kim</v>
      </c>
      <c r="D56" s="52" t="str">
        <f ca="1">IF(E56="","",(INDEX(Raw!A:A,MATCH(E56+6000,Raw!U:U,0))))</f>
        <v>Matignon</v>
      </c>
      <c r="E56" s="11">
        <f>(IFERROR(IF(LARGE(Raw!U:U,A56)-6000&gt;0,LARGE(Raw!U:U,A56)-6000,""),""))</f>
        <v>239.99998750000032</v>
      </c>
      <c r="G56" s="3" t="str">
        <f t="shared" si="0"/>
        <v/>
      </c>
      <c r="H56" s="52" t="str">
        <f>IF(J56="","",(INDEX(Raw!D:D,MATCH(J56+4000,Raw!U:U,0))))</f>
        <v/>
      </c>
      <c r="I56" s="52" t="str">
        <f>IF(J56="","",(INDEX(Raw!A:A,MATCH(J56+4000,Raw!U:U,0))))</f>
        <v/>
      </c>
      <c r="J56" s="11" t="str">
        <f>(IFERROR(IF(LARGE(Raw!U:U,A56+COUNTIF(Raw!C:C,"H"))-4000&gt;0,LARGE(Raw!U:U,A56+COUNTIF(Raw!C:C,"H"))-4000,""),""))</f>
        <v/>
      </c>
      <c r="L56" s="3" t="str">
        <f t="shared" si="1"/>
        <v/>
      </c>
      <c r="M56" s="52" t="str">
        <f>IF(O56="","",(INDEX(Raw!D:D,MATCH(O56+2000,Raw!U:U,0))))</f>
        <v/>
      </c>
      <c r="N56" s="52" t="str">
        <f>IF(O56="","",(INDEX(Raw!A:A,MATCH(O56+2000,Raw!U:U,0))))</f>
        <v/>
      </c>
      <c r="O56" s="11" t="str">
        <f>(IFERROR(IF(LARGE(Raw!U:U,A56+COUNTIF(Raw!C:C,"H")+COUNTIF(Raw!C:C,"S"))-2000&gt;0,LARGE(Raw!U:U,A56+COUNTIF(Raw!C:C,"H")+COUNTIF(Raw!C:C,"S"))-2000,""),""))</f>
        <v/>
      </c>
    </row>
    <row r="57" spans="1:15" x14ac:dyDescent="0.3">
      <c r="A57" s="52">
        <v>54</v>
      </c>
      <c r="B57" s="3">
        <f t="shared" si="2"/>
        <v>19</v>
      </c>
      <c r="C57" s="52" t="str">
        <f>IF(E57="","",(INDEX(Raw!D:D,MATCH(E57+6000,Raw!U:U,0))))</f>
        <v>Alisha Tran</v>
      </c>
      <c r="D57" s="52" t="str">
        <f ca="1">IF(E57="","",(INDEX(Raw!A:A,MATCH(E57+6000,Raw!U:U,0))))</f>
        <v>North Quincy</v>
      </c>
      <c r="E57" s="11">
        <f>(IFERROR(IF(LARGE(Raw!U:U,A57)-6000&gt;0,LARGE(Raw!U:U,A57)-6000,""),""))</f>
        <v>219.99999440000011</v>
      </c>
      <c r="G57" s="3" t="str">
        <f t="shared" si="0"/>
        <v/>
      </c>
      <c r="H57" s="52" t="str">
        <f>IF(J57="","",(INDEX(Raw!D:D,MATCH(J57+4000,Raw!U:U,0))))</f>
        <v/>
      </c>
      <c r="I57" s="52" t="str">
        <f>IF(J57="","",(INDEX(Raw!A:A,MATCH(J57+4000,Raw!U:U,0))))</f>
        <v/>
      </c>
      <c r="J57" s="11" t="str">
        <f>(IFERROR(IF(LARGE(Raw!U:U,A57+COUNTIF(Raw!C:C,"H"))-4000&gt;0,LARGE(Raw!U:U,A57+COUNTIF(Raw!C:C,"H"))-4000,""),""))</f>
        <v/>
      </c>
      <c r="L57" s="3" t="str">
        <f t="shared" si="1"/>
        <v/>
      </c>
      <c r="M57" s="52" t="str">
        <f>IF(O57="","",(INDEX(Raw!D:D,MATCH(O57+2000,Raw!U:U,0))))</f>
        <v/>
      </c>
      <c r="N57" s="52" t="str">
        <f>IF(O57="","",(INDEX(Raw!A:A,MATCH(O57+2000,Raw!U:U,0))))</f>
        <v/>
      </c>
      <c r="O57" s="11" t="str">
        <f>(IFERROR(IF(LARGE(Raw!U:U,A57+COUNTIF(Raw!C:C,"H")+COUNTIF(Raw!C:C,"S"))-2000&gt;0,LARGE(Raw!U:U,A57+COUNTIF(Raw!C:C,"H")+COUNTIF(Raw!C:C,"S"))-2000,""),""))</f>
        <v/>
      </c>
    </row>
    <row r="58" spans="1:15" x14ac:dyDescent="0.3">
      <c r="A58" s="52">
        <v>55</v>
      </c>
      <c r="B58" s="3">
        <f t="shared" si="2"/>
        <v>20</v>
      </c>
      <c r="C58" s="52" t="str">
        <f>IF(E58="","",(INDEX(Raw!D:D,MATCH(E58+6000,Raw!U:U,0))))</f>
        <v>Aaliyah Abel</v>
      </c>
      <c r="D58" s="52" t="str">
        <f ca="1">IF(E58="","",(INDEX(Raw!A:A,MATCH(E58+6000,Raw!U:U,0))))</f>
        <v>Wilmington</v>
      </c>
      <c r="E58" s="11">
        <f>(IFERROR(IF(LARGE(Raw!U:U,A58)-6000&gt;0,LARGE(Raw!U:U,A58)-6000,""),""))</f>
        <v>199.99998820000019</v>
      </c>
      <c r="G58" s="3" t="str">
        <f t="shared" si="0"/>
        <v/>
      </c>
      <c r="H58" s="52" t="str">
        <f>IF(J58="","",(INDEX(Raw!D:D,MATCH(J58+4000,Raw!U:U,0))))</f>
        <v/>
      </c>
      <c r="I58" s="52" t="str">
        <f>IF(J58="","",(INDEX(Raw!A:A,MATCH(J58+4000,Raw!U:U,0))))</f>
        <v/>
      </c>
      <c r="J58" s="11" t="str">
        <f>(IFERROR(IF(LARGE(Raw!U:U,A58+COUNTIF(Raw!C:C,"H"))-4000&gt;0,LARGE(Raw!U:U,A58+COUNTIF(Raw!C:C,"H"))-4000,""),""))</f>
        <v/>
      </c>
      <c r="L58" s="3" t="str">
        <f t="shared" si="1"/>
        <v/>
      </c>
      <c r="M58" s="52" t="str">
        <f>IF(O58="","",(INDEX(Raw!D:D,MATCH(O58+2000,Raw!U:U,0))))</f>
        <v/>
      </c>
      <c r="N58" s="52" t="str">
        <f>IF(O58="","",(INDEX(Raw!A:A,MATCH(O58+2000,Raw!U:U,0))))</f>
        <v/>
      </c>
      <c r="O58" s="11" t="str">
        <f>(IFERROR(IF(LARGE(Raw!U:U,A58+COUNTIF(Raw!C:C,"H")+COUNTIF(Raw!C:C,"S"))-2000&gt;0,LARGE(Raw!U:U,A58+COUNTIF(Raw!C:C,"H")+COUNTIF(Raw!C:C,"S"))-2000,""),""))</f>
        <v/>
      </c>
    </row>
    <row r="59" spans="1:15" x14ac:dyDescent="0.3">
      <c r="A59" s="52">
        <v>56</v>
      </c>
      <c r="B59" s="3">
        <f t="shared" si="2"/>
        <v>20</v>
      </c>
      <c r="C59" s="52" t="str">
        <f>IF(E59="","",(INDEX(Raw!D:D,MATCH(E59+6000,Raw!U:U,0))))</f>
        <v>Abigail Varghese</v>
      </c>
      <c r="D59" s="52" t="str">
        <f ca="1">IF(E59="","",(INDEX(Raw!A:A,MATCH(E59+6000,Raw!U:U,0))))</f>
        <v>Tewksbury</v>
      </c>
      <c r="E59" s="11">
        <f>(IFERROR(IF(LARGE(Raw!U:U,A59)-6000&gt;0,LARGE(Raw!U:U,A59)-6000,""),""))</f>
        <v>199.99998669999968</v>
      </c>
      <c r="G59" s="3" t="str">
        <f t="shared" si="0"/>
        <v/>
      </c>
      <c r="H59" s="52" t="str">
        <f>IF(J59="","",(INDEX(Raw!D:D,MATCH(J59+4000,Raw!U:U,0))))</f>
        <v/>
      </c>
      <c r="I59" s="52" t="str">
        <f>IF(J59="","",(INDEX(Raw!A:A,MATCH(J59+4000,Raw!U:U,0))))</f>
        <v/>
      </c>
      <c r="J59" s="11" t="str">
        <f>(IFERROR(IF(LARGE(Raw!U:U,A59+COUNTIF(Raw!C:C,"H"))-4000&gt;0,LARGE(Raw!U:U,A59+COUNTIF(Raw!C:C,"H"))-4000,""),""))</f>
        <v/>
      </c>
      <c r="L59" s="3" t="str">
        <f t="shared" si="1"/>
        <v/>
      </c>
      <c r="M59" s="52" t="str">
        <f>IF(O59="","",(INDEX(Raw!D:D,MATCH(O59+2000,Raw!U:U,0))))</f>
        <v/>
      </c>
      <c r="N59" s="52" t="str">
        <f>IF(O59="","",(INDEX(Raw!A:A,MATCH(O59+2000,Raw!U:U,0))))</f>
        <v/>
      </c>
      <c r="O59" s="11" t="str">
        <f>(IFERROR(IF(LARGE(Raw!U:U,A59+COUNTIF(Raw!C:C,"H")+COUNTIF(Raw!C:C,"S"))-2000&gt;0,LARGE(Raw!U:U,A59+COUNTIF(Raw!C:C,"H")+COUNTIF(Raw!C:C,"S"))-2000,""),""))</f>
        <v/>
      </c>
    </row>
    <row r="60" spans="1:15" x14ac:dyDescent="0.3">
      <c r="A60" s="52">
        <v>57</v>
      </c>
      <c r="B60" s="3">
        <f t="shared" si="2"/>
        <v>21</v>
      </c>
      <c r="C60" s="52" t="str">
        <f>IF(E60="","",(INDEX(Raw!D:D,MATCH(E60+6000,Raw!U:U,0))))</f>
        <v>Mia Farah</v>
      </c>
      <c r="D60" s="52" t="str">
        <f ca="1">IF(E60="","",(INDEX(Raw!A:A,MATCH(E60+6000,Raw!U:U,0))))</f>
        <v>Westwood</v>
      </c>
      <c r="E60" s="11">
        <f>(IFERROR(IF(LARGE(Raw!U:U,A60)-6000&gt;0,LARGE(Raw!U:U,A60)-6000,""),""))</f>
        <v>179.99998549999964</v>
      </c>
      <c r="G60" s="3" t="str">
        <f t="shared" si="0"/>
        <v/>
      </c>
      <c r="H60" s="52" t="str">
        <f>IF(J60="","",(INDEX(Raw!D:D,MATCH(J60+4000,Raw!U:U,0))))</f>
        <v/>
      </c>
      <c r="I60" s="52" t="str">
        <f>IF(J60="","",(INDEX(Raw!A:A,MATCH(J60+4000,Raw!U:U,0))))</f>
        <v/>
      </c>
      <c r="J60" s="11" t="str">
        <f>(IFERROR(IF(LARGE(Raw!U:U,A60+COUNTIF(Raw!C:C,"H"))-4000&gt;0,LARGE(Raw!U:U,A60+COUNTIF(Raw!C:C,"H"))-4000,""),""))</f>
        <v/>
      </c>
      <c r="L60" s="3" t="str">
        <f t="shared" si="1"/>
        <v/>
      </c>
      <c r="M60" s="52" t="str">
        <f>IF(O60="","",(INDEX(Raw!D:D,MATCH(O60+2000,Raw!U:U,0))))</f>
        <v/>
      </c>
      <c r="N60" s="52" t="str">
        <f>IF(O60="","",(INDEX(Raw!A:A,MATCH(O60+2000,Raw!U:U,0))))</f>
        <v/>
      </c>
      <c r="O60" s="11" t="str">
        <f>(IFERROR(IF(LARGE(Raw!U:U,A60+COUNTIF(Raw!C:C,"H")+COUNTIF(Raw!C:C,"S"))-2000&gt;0,LARGE(Raw!U:U,A60+COUNTIF(Raw!C:C,"H")+COUNTIF(Raw!C:C,"S"))-2000,""),""))</f>
        <v/>
      </c>
    </row>
    <row r="61" spans="1:15" x14ac:dyDescent="0.3">
      <c r="A61" s="52">
        <v>58</v>
      </c>
      <c r="B61" s="3">
        <f t="shared" si="2"/>
        <v>22</v>
      </c>
      <c r="C61" s="52" t="str">
        <f>IF(E61="","",(INDEX(Raw!D:D,MATCH(E61+6000,Raw!U:U,0))))</f>
        <v>Colleen Buckley</v>
      </c>
      <c r="D61" s="52" t="str">
        <f ca="1">IF(E61="","",(INDEX(Raw!A:A,MATCH(E61+6000,Raw!U:U,0))))</f>
        <v>Milford</v>
      </c>
      <c r="E61" s="11">
        <f>(IFERROR(IF(LARGE(Raw!U:U,A61)-6000&gt;0,LARGE(Raw!U:U,A61)-6000,""),""))</f>
        <v>139.99999279999975</v>
      </c>
      <c r="G61" s="3" t="str">
        <f t="shared" si="0"/>
        <v/>
      </c>
      <c r="H61" s="52" t="str">
        <f>IF(J61="","",(INDEX(Raw!D:D,MATCH(J61+4000,Raw!U:U,0))))</f>
        <v/>
      </c>
      <c r="I61" s="52" t="str">
        <f>IF(J61="","",(INDEX(Raw!A:A,MATCH(J61+4000,Raw!U:U,0))))</f>
        <v/>
      </c>
      <c r="J61" s="11" t="str">
        <f>(IFERROR(IF(LARGE(Raw!U:U,A61+COUNTIF(Raw!C:C,"H"))-4000&gt;0,LARGE(Raw!U:U,A61+COUNTIF(Raw!C:C,"H"))-4000,""),""))</f>
        <v/>
      </c>
      <c r="L61" s="3" t="str">
        <f t="shared" si="1"/>
        <v/>
      </c>
      <c r="M61" s="52" t="str">
        <f>IF(O61="","",(INDEX(Raw!D:D,MATCH(O61+2000,Raw!U:U,0))))</f>
        <v/>
      </c>
      <c r="N61" s="52" t="str">
        <f>IF(O61="","",(INDEX(Raw!A:A,MATCH(O61+2000,Raw!U:U,0))))</f>
        <v/>
      </c>
      <c r="O61" s="11" t="str">
        <f>(IFERROR(IF(LARGE(Raw!U:U,A61+COUNTIF(Raw!C:C,"H")+COUNTIF(Raw!C:C,"S"))-2000&gt;0,LARGE(Raw!U:U,A61+COUNTIF(Raw!C:C,"H")+COUNTIF(Raw!C:C,"S"))-2000,""),""))</f>
        <v/>
      </c>
    </row>
    <row r="62" spans="1:15" x14ac:dyDescent="0.3">
      <c r="A62" s="52">
        <v>59</v>
      </c>
      <c r="B62" s="3" t="str">
        <f t="shared" si="2"/>
        <v/>
      </c>
      <c r="C62" s="52" t="str">
        <f>IF(E62="","",(INDEX(Raw!D:D,MATCH(E62+6000,Raw!U:U,0))))</f>
        <v/>
      </c>
      <c r="D62" s="52" t="str">
        <f>IF(E62="","",(INDEX(Raw!A:A,MATCH(E62+6000,Raw!U:U,0))))</f>
        <v/>
      </c>
      <c r="E62" s="11" t="str">
        <f>(IFERROR(IF(LARGE(Raw!U:U,A62)-6000&gt;0,LARGE(Raw!U:U,A62)-6000,""),""))</f>
        <v/>
      </c>
      <c r="G62" s="3" t="str">
        <f t="shared" si="0"/>
        <v/>
      </c>
      <c r="H62" s="52" t="str">
        <f>IF(J62="","",(INDEX(Raw!D:D,MATCH(J62+4000,Raw!U:U,0))))</f>
        <v/>
      </c>
      <c r="I62" s="52" t="str">
        <f>IF(J62="","",(INDEX(Raw!A:A,MATCH(J62+4000,Raw!U:U,0))))</f>
        <v/>
      </c>
      <c r="J62" s="11" t="str">
        <f>(IFERROR(IF(LARGE(Raw!U:U,A62+COUNTIF(Raw!C:C,"H"))-4000&gt;0,LARGE(Raw!U:U,A62+COUNTIF(Raw!C:C,"H"))-4000,""),""))</f>
        <v/>
      </c>
      <c r="L62" s="3" t="str">
        <f t="shared" si="1"/>
        <v/>
      </c>
      <c r="M62" s="52" t="str">
        <f>IF(O62="","",(INDEX(Raw!D:D,MATCH(O62+2000,Raw!U:U,0))))</f>
        <v/>
      </c>
      <c r="N62" s="52" t="str">
        <f>IF(O62="","",(INDEX(Raw!A:A,MATCH(O62+2000,Raw!U:U,0))))</f>
        <v/>
      </c>
      <c r="O62" s="11" t="str">
        <f>(IFERROR(IF(LARGE(Raw!U:U,A62+COUNTIF(Raw!C:C,"H")+COUNTIF(Raw!C:C,"S"))-2000&gt;0,LARGE(Raw!U:U,A62+COUNTIF(Raw!C:C,"H")+COUNTIF(Raw!C:C,"S"))-2000,""),""))</f>
        <v/>
      </c>
    </row>
    <row r="63" spans="1:15" x14ac:dyDescent="0.3">
      <c r="A63" s="52">
        <v>60</v>
      </c>
      <c r="B63" s="3" t="str">
        <f t="shared" si="2"/>
        <v/>
      </c>
      <c r="C63" s="52" t="str">
        <f>IF(E63="","",(INDEX(Raw!D:D,MATCH(E63+6000,Raw!U:U,0))))</f>
        <v/>
      </c>
      <c r="D63" s="52" t="str">
        <f>IF(E63="","",(INDEX(Raw!A:A,MATCH(E63+6000,Raw!U:U,0))))</f>
        <v/>
      </c>
      <c r="E63" s="11" t="str">
        <f>(IFERROR(IF(LARGE(Raw!U:U,A63)-6000&gt;0,LARGE(Raw!U:U,A63)-6000,""),""))</f>
        <v/>
      </c>
      <c r="G63" s="3" t="str">
        <f t="shared" si="0"/>
        <v/>
      </c>
      <c r="H63" s="52" t="str">
        <f>IF(J63="","",(INDEX(Raw!D:D,MATCH(J63+4000,Raw!U:U,0))))</f>
        <v/>
      </c>
      <c r="I63" s="52" t="str">
        <f>IF(J63="","",(INDEX(Raw!A:A,MATCH(J63+4000,Raw!U:U,0))))</f>
        <v/>
      </c>
      <c r="J63" s="11" t="str">
        <f>(IFERROR(IF(LARGE(Raw!U:U,A63+COUNTIF(Raw!C:C,"H"))-4000&gt;0,LARGE(Raw!U:U,A63+COUNTIF(Raw!C:C,"H"))-4000,""),""))</f>
        <v/>
      </c>
      <c r="L63" s="3" t="str">
        <f t="shared" si="1"/>
        <v/>
      </c>
      <c r="M63" s="52" t="str">
        <f>IF(O63="","",(INDEX(Raw!D:D,MATCH(O63+2000,Raw!U:U,0))))</f>
        <v/>
      </c>
      <c r="N63" s="52" t="str">
        <f>IF(O63="","",(INDEX(Raw!A:A,MATCH(O63+2000,Raw!U:U,0))))</f>
        <v/>
      </c>
      <c r="O63" s="11" t="str">
        <f>(IFERROR(IF(LARGE(Raw!U:U,A63+COUNTIF(Raw!C:C,"H")+COUNTIF(Raw!C:C,"S"))-2000&gt;0,LARGE(Raw!U:U,A63+COUNTIF(Raw!C:C,"H")+COUNTIF(Raw!C:C,"S"))-2000,""),""))</f>
        <v/>
      </c>
    </row>
    <row r="64" spans="1:15" x14ac:dyDescent="0.3">
      <c r="A64" s="52">
        <v>61</v>
      </c>
      <c r="B64" s="3" t="str">
        <f t="shared" si="2"/>
        <v/>
      </c>
      <c r="C64" s="52" t="str">
        <f>IF(E64="","",(INDEX(Raw!D:D,MATCH(E64+6000,Raw!U:U,0))))</f>
        <v/>
      </c>
      <c r="D64" s="52" t="str">
        <f>IF(E64="","",(INDEX(Raw!A:A,MATCH(E64+6000,Raw!U:U,0))))</f>
        <v/>
      </c>
      <c r="E64" s="11" t="str">
        <f>(IFERROR(IF(LARGE(Raw!U:U,A64)-6000&gt;0,LARGE(Raw!U:U,A64)-6000,""),""))</f>
        <v/>
      </c>
      <c r="G64" s="3" t="str">
        <f t="shared" si="0"/>
        <v/>
      </c>
      <c r="H64" s="52" t="str">
        <f>IF(J64="","",(INDEX(Raw!D:D,MATCH(J64+4000,Raw!U:U,0))))</f>
        <v/>
      </c>
      <c r="I64" s="52" t="str">
        <f>IF(J64="","",(INDEX(Raw!A:A,MATCH(J64+4000,Raw!U:U,0))))</f>
        <v/>
      </c>
      <c r="J64" s="11" t="str">
        <f>(IFERROR(IF(LARGE(Raw!U:U,A64+COUNTIF(Raw!C:C,"H"))-4000&gt;0,LARGE(Raw!U:U,A64+COUNTIF(Raw!C:C,"H"))-4000,""),""))</f>
        <v/>
      </c>
      <c r="L64" s="3" t="str">
        <f t="shared" si="1"/>
        <v/>
      </c>
      <c r="M64" s="52" t="str">
        <f>IF(O64="","",(INDEX(Raw!D:D,MATCH(O64+2000,Raw!U:U,0))))</f>
        <v/>
      </c>
      <c r="N64" s="52" t="str">
        <f>IF(O64="","",(INDEX(Raw!A:A,MATCH(O64+2000,Raw!U:U,0))))</f>
        <v/>
      </c>
      <c r="O64" s="11" t="str">
        <f>(IFERROR(IF(LARGE(Raw!U:U,A64+COUNTIF(Raw!C:C,"H")+COUNTIF(Raw!C:C,"S"))-2000&gt;0,LARGE(Raw!U:U,A64+COUNTIF(Raw!C:C,"H")+COUNTIF(Raw!C:C,"S"))-2000,""),""))</f>
        <v/>
      </c>
    </row>
    <row r="65" spans="1:15" x14ac:dyDescent="0.3">
      <c r="A65" s="52">
        <v>62</v>
      </c>
      <c r="B65" s="3" t="str">
        <f t="shared" si="2"/>
        <v/>
      </c>
      <c r="C65" s="52" t="str">
        <f>IF(E65="","",(INDEX(Raw!D:D,MATCH(E65+6000,Raw!U:U,0))))</f>
        <v/>
      </c>
      <c r="D65" s="52" t="str">
        <f>IF(E65="","",(INDEX(Raw!A:A,MATCH(E65+6000,Raw!U:U,0))))</f>
        <v/>
      </c>
      <c r="E65" s="11" t="str">
        <f>(IFERROR(IF(LARGE(Raw!U:U,A65)-6000&gt;0,LARGE(Raw!U:U,A65)-6000,""),""))</f>
        <v/>
      </c>
      <c r="G65" s="3" t="str">
        <f t="shared" si="0"/>
        <v/>
      </c>
      <c r="H65" s="52" t="str">
        <f>IF(J65="","",(INDEX(Raw!D:D,MATCH(J65+4000,Raw!U:U,0))))</f>
        <v/>
      </c>
      <c r="I65" s="52" t="str">
        <f>IF(J65="","",(INDEX(Raw!A:A,MATCH(J65+4000,Raw!U:U,0))))</f>
        <v/>
      </c>
      <c r="J65" s="11" t="str">
        <f>(IFERROR(IF(LARGE(Raw!U:U,A65+COUNTIF(Raw!C:C,"H"))-4000&gt;0,LARGE(Raw!U:U,A65+COUNTIF(Raw!C:C,"H"))-4000,""),""))</f>
        <v/>
      </c>
      <c r="L65" s="3" t="str">
        <f t="shared" si="1"/>
        <v/>
      </c>
      <c r="M65" s="52" t="str">
        <f>IF(O65="","",(INDEX(Raw!D:D,MATCH(O65+2000,Raw!U:U,0))))</f>
        <v/>
      </c>
      <c r="N65" s="52" t="str">
        <f>IF(O65="","",(INDEX(Raw!A:A,MATCH(O65+2000,Raw!U:U,0))))</f>
        <v/>
      </c>
      <c r="O65" s="11" t="str">
        <f>(IFERROR(IF(LARGE(Raw!U:U,A65+COUNTIF(Raw!C:C,"H")+COUNTIF(Raw!C:C,"S"))-2000&gt;0,LARGE(Raw!U:U,A65+COUNTIF(Raw!C:C,"H")+COUNTIF(Raw!C:C,"S"))-2000,""),""))</f>
        <v/>
      </c>
    </row>
    <row r="66" spans="1:15" x14ac:dyDescent="0.3">
      <c r="A66" s="52">
        <v>63</v>
      </c>
      <c r="B66" s="3" t="str">
        <f t="shared" si="2"/>
        <v/>
      </c>
      <c r="C66" s="52" t="str">
        <f>IF(E66="","",(INDEX(Raw!D:D,MATCH(E66+6000,Raw!U:U,0))))</f>
        <v/>
      </c>
      <c r="D66" s="52" t="str">
        <f>IF(E66="","",(INDEX(Raw!A:A,MATCH(E66+6000,Raw!U:U,0))))</f>
        <v/>
      </c>
      <c r="E66" s="11" t="str">
        <f>(IFERROR(IF(LARGE(Raw!U:U,A66)-6000&gt;0,LARGE(Raw!U:U,A66)-6000,""),""))</f>
        <v/>
      </c>
      <c r="G66" s="3" t="str">
        <f t="shared" si="0"/>
        <v/>
      </c>
      <c r="H66" s="52" t="str">
        <f>IF(J66="","",(INDEX(Raw!D:D,MATCH(J66+4000,Raw!U:U,0))))</f>
        <v/>
      </c>
      <c r="I66" s="52" t="str">
        <f>IF(J66="","",(INDEX(Raw!A:A,MATCH(J66+4000,Raw!U:U,0))))</f>
        <v/>
      </c>
      <c r="J66" s="11" t="str">
        <f>(IFERROR(IF(LARGE(Raw!U:U,A66+COUNTIF(Raw!C:C,"H"))-4000&gt;0,LARGE(Raw!U:U,A66+COUNTIF(Raw!C:C,"H"))-4000,""),""))</f>
        <v/>
      </c>
      <c r="L66" s="3" t="str">
        <f t="shared" si="1"/>
        <v/>
      </c>
      <c r="M66" s="52" t="str">
        <f>IF(O66="","",(INDEX(Raw!D:D,MATCH(O66+2000,Raw!U:U,0))))</f>
        <v/>
      </c>
      <c r="N66" s="52" t="str">
        <f>IF(O66="","",(INDEX(Raw!A:A,MATCH(O66+2000,Raw!U:U,0))))</f>
        <v/>
      </c>
      <c r="O66" s="11" t="str">
        <f>(IFERROR(IF(LARGE(Raw!U:U,A66+COUNTIF(Raw!C:C,"H")+COUNTIF(Raw!C:C,"S"))-2000&gt;0,LARGE(Raw!U:U,A66+COUNTIF(Raw!C:C,"H")+COUNTIF(Raw!C:C,"S"))-2000,""),""))</f>
        <v/>
      </c>
    </row>
    <row r="67" spans="1:15" x14ac:dyDescent="0.3">
      <c r="A67" s="52">
        <v>64</v>
      </c>
      <c r="B67" s="3" t="str">
        <f t="shared" si="2"/>
        <v/>
      </c>
      <c r="C67" s="52" t="str">
        <f>IF(E67="","",(INDEX(Raw!D:D,MATCH(E67+6000,Raw!U:U,0))))</f>
        <v/>
      </c>
      <c r="D67" s="52" t="str">
        <f>IF(E67="","",(INDEX(Raw!A:A,MATCH(E67+6000,Raw!U:U,0))))</f>
        <v/>
      </c>
      <c r="E67" s="11" t="str">
        <f>(IFERROR(IF(LARGE(Raw!U:U,A67)-6000&gt;0,LARGE(Raw!U:U,A67)-6000,""),""))</f>
        <v/>
      </c>
      <c r="G67" s="3" t="str">
        <f t="shared" si="0"/>
        <v/>
      </c>
      <c r="H67" s="52" t="str">
        <f>IF(J67="","",(INDEX(Raw!D:D,MATCH(J67+4000,Raw!U:U,0))))</f>
        <v/>
      </c>
      <c r="I67" s="52" t="str">
        <f>IF(J67="","",(INDEX(Raw!A:A,MATCH(J67+4000,Raw!U:U,0))))</f>
        <v/>
      </c>
      <c r="J67" s="11" t="str">
        <f>(IFERROR(IF(LARGE(Raw!U:U,A67+COUNTIF(Raw!C:C,"H"))-4000&gt;0,LARGE(Raw!U:U,A67+COUNTIF(Raw!C:C,"H"))-4000,""),""))</f>
        <v/>
      </c>
      <c r="L67" s="3" t="str">
        <f t="shared" si="1"/>
        <v/>
      </c>
      <c r="M67" s="52" t="str">
        <f>IF(O67="","",(INDEX(Raw!D:D,MATCH(O67+2000,Raw!U:U,0))))</f>
        <v/>
      </c>
      <c r="N67" s="52" t="str">
        <f>IF(O67="","",(INDEX(Raw!A:A,MATCH(O67+2000,Raw!U:U,0))))</f>
        <v/>
      </c>
      <c r="O67" s="11" t="str">
        <f>(IFERROR(IF(LARGE(Raw!U:U,A67+COUNTIF(Raw!C:C,"H")+COUNTIF(Raw!C:C,"S"))-2000&gt;0,LARGE(Raw!U:U,A67+COUNTIF(Raw!C:C,"H")+COUNTIF(Raw!C:C,"S"))-2000,""),""))</f>
        <v/>
      </c>
    </row>
    <row r="68" spans="1:15" x14ac:dyDescent="0.3">
      <c r="A68" s="52">
        <v>65</v>
      </c>
      <c r="B68" s="3" t="str">
        <f t="shared" si="2"/>
        <v/>
      </c>
      <c r="C68" s="52" t="str">
        <f>IF(E68="","",(INDEX(Raw!D:D,MATCH(E68+6000,Raw!U:U,0))))</f>
        <v/>
      </c>
      <c r="D68" s="52" t="str">
        <f>IF(E68="","",(INDEX(Raw!A:A,MATCH(E68+6000,Raw!U:U,0))))</f>
        <v/>
      </c>
      <c r="E68" s="11" t="str">
        <f>(IFERROR(IF(LARGE(Raw!U:U,A68)-6000&gt;0,LARGE(Raw!U:U,A68)-6000,""),""))</f>
        <v/>
      </c>
      <c r="G68" s="3" t="str">
        <f t="shared" si="0"/>
        <v/>
      </c>
      <c r="H68" s="52" t="str">
        <f>IF(J68="","",(INDEX(Raw!D:D,MATCH(J68+4000,Raw!U:U,0))))</f>
        <v/>
      </c>
      <c r="I68" s="52" t="str">
        <f>IF(J68="","",(INDEX(Raw!A:A,MATCH(J68+4000,Raw!U:U,0))))</f>
        <v/>
      </c>
      <c r="J68" s="11" t="str">
        <f>(IFERROR(IF(LARGE(Raw!U:U,A68+COUNTIF(Raw!C:C,"H"))-4000&gt;0,LARGE(Raw!U:U,A68+COUNTIF(Raw!C:C,"H"))-4000,""),""))</f>
        <v/>
      </c>
      <c r="L68" s="3" t="str">
        <f t="shared" si="1"/>
        <v/>
      </c>
      <c r="M68" s="52" t="str">
        <f>IF(O68="","",(INDEX(Raw!D:D,MATCH(O68+2000,Raw!U:U,0))))</f>
        <v/>
      </c>
      <c r="N68" s="52" t="str">
        <f>IF(O68="","",(INDEX(Raw!A:A,MATCH(O68+2000,Raw!U:U,0))))</f>
        <v/>
      </c>
      <c r="O68" s="11" t="str">
        <f>(IFERROR(IF(LARGE(Raw!U:U,A68+COUNTIF(Raw!C:C,"H")+COUNTIF(Raw!C:C,"S"))-2000&gt;0,LARGE(Raw!U:U,A68+COUNTIF(Raw!C:C,"H")+COUNTIF(Raw!C:C,"S"))-2000,""),""))</f>
        <v/>
      </c>
    </row>
    <row r="69" spans="1:15" x14ac:dyDescent="0.3">
      <c r="A69" s="52">
        <v>66</v>
      </c>
      <c r="B69" s="3" t="str">
        <f t="shared" si="2"/>
        <v/>
      </c>
      <c r="C69" s="52" t="str">
        <f>IF(E69="","",(INDEX(Raw!D:D,MATCH(E69+6000,Raw!U:U,0))))</f>
        <v/>
      </c>
      <c r="D69" s="52" t="str">
        <f>IF(E69="","",(INDEX(Raw!A:A,MATCH(E69+6000,Raw!U:U,0))))</f>
        <v/>
      </c>
      <c r="E69" s="11" t="str">
        <f>(IFERROR(IF(LARGE(Raw!U:U,A69)-6000&gt;0,LARGE(Raw!U:U,A69)-6000,""),""))</f>
        <v/>
      </c>
      <c r="G69" s="3" t="str">
        <f t="shared" ref="G69:G132" si="3">IFERROR(IF(ROUND(J69,3)=ROUND(J68,3),G68,G68+1),"")</f>
        <v/>
      </c>
      <c r="H69" s="52" t="str">
        <f>IF(J69="","",(INDEX(Raw!D:D,MATCH(J69+4000,Raw!U:U,0))))</f>
        <v/>
      </c>
      <c r="I69" s="52" t="str">
        <f>IF(J69="","",(INDEX(Raw!A:A,MATCH(J69+4000,Raw!U:U,0))))</f>
        <v/>
      </c>
      <c r="J69" s="11" t="str">
        <f>(IFERROR(IF(LARGE(Raw!U:U,A69+COUNTIF(Raw!C:C,"H"))-4000&gt;0,LARGE(Raw!U:U,A69+COUNTIF(Raw!C:C,"H"))-4000,""),""))</f>
        <v/>
      </c>
      <c r="L69" s="3" t="str">
        <f t="shared" ref="L69:L132" si="4">IFERROR(IF(ROUND(O69,3)=ROUND(O68,3),L68,L68+1),"")</f>
        <v/>
      </c>
      <c r="M69" s="52" t="str">
        <f>IF(O69="","",(INDEX(Raw!D:D,MATCH(O69+2000,Raw!U:U,0))))</f>
        <v/>
      </c>
      <c r="N69" s="52" t="str">
        <f>IF(O69="","",(INDEX(Raw!A:A,MATCH(O69+2000,Raw!U:U,0))))</f>
        <v/>
      </c>
      <c r="O69" s="11" t="str">
        <f>(IFERROR(IF(LARGE(Raw!U:U,A69+COUNTIF(Raw!C:C,"H")+COUNTIF(Raw!C:C,"S"))-2000&gt;0,LARGE(Raw!U:U,A69+COUNTIF(Raw!C:C,"H")+COUNTIF(Raw!C:C,"S"))-2000,""),""))</f>
        <v/>
      </c>
    </row>
    <row r="70" spans="1:15" x14ac:dyDescent="0.3">
      <c r="A70" s="52">
        <v>67</v>
      </c>
      <c r="B70" s="3" t="str">
        <f t="shared" ref="B70:B133" si="5">IFERROR(IF(ROUND(E70,3)=ROUND(E69,3),B69,B69+1),"")</f>
        <v/>
      </c>
      <c r="C70" s="52" t="str">
        <f>IF(E70="","",(INDEX(Raw!D:D,MATCH(E70+6000,Raw!U:U,0))))</f>
        <v/>
      </c>
      <c r="D70" s="52" t="str">
        <f>IF(E70="","",(INDEX(Raw!A:A,MATCH(E70+6000,Raw!U:U,0))))</f>
        <v/>
      </c>
      <c r="E70" s="11" t="str">
        <f>(IFERROR(IF(LARGE(Raw!U:U,A70)-6000&gt;0,LARGE(Raw!U:U,A70)-6000,""),""))</f>
        <v/>
      </c>
      <c r="G70" s="3" t="str">
        <f t="shared" si="3"/>
        <v/>
      </c>
      <c r="H70" s="52" t="str">
        <f>IF(J70="","",(INDEX(Raw!D:D,MATCH(J70+4000,Raw!U:U,0))))</f>
        <v/>
      </c>
      <c r="I70" s="52" t="str">
        <f>IF(J70="","",(INDEX(Raw!A:A,MATCH(J70+4000,Raw!U:U,0))))</f>
        <v/>
      </c>
      <c r="J70" s="11" t="str">
        <f>(IFERROR(IF(LARGE(Raw!U:U,A70+COUNTIF(Raw!C:C,"H"))-4000&gt;0,LARGE(Raw!U:U,A70+COUNTIF(Raw!C:C,"H"))-4000,""),""))</f>
        <v/>
      </c>
      <c r="L70" s="3" t="str">
        <f t="shared" si="4"/>
        <v/>
      </c>
      <c r="M70" s="52" t="str">
        <f>IF(O70="","",(INDEX(Raw!D:D,MATCH(O70+2000,Raw!U:U,0))))</f>
        <v/>
      </c>
      <c r="N70" s="52" t="str">
        <f>IF(O70="","",(INDEX(Raw!A:A,MATCH(O70+2000,Raw!U:U,0))))</f>
        <v/>
      </c>
      <c r="O70" s="11" t="str">
        <f>(IFERROR(IF(LARGE(Raw!U:U,A70+COUNTIF(Raw!C:C,"H")+COUNTIF(Raw!C:C,"S"))-2000&gt;0,LARGE(Raw!U:U,A70+COUNTIF(Raw!C:C,"H")+COUNTIF(Raw!C:C,"S"))-2000,""),""))</f>
        <v/>
      </c>
    </row>
    <row r="71" spans="1:15" x14ac:dyDescent="0.3">
      <c r="A71" s="52">
        <v>68</v>
      </c>
      <c r="B71" s="3" t="str">
        <f t="shared" si="5"/>
        <v/>
      </c>
      <c r="C71" s="52" t="str">
        <f>IF(E71="","",(INDEX(Raw!D:D,MATCH(E71+6000,Raw!U:U,0))))</f>
        <v/>
      </c>
      <c r="D71" s="52" t="str">
        <f>IF(E71="","",(INDEX(Raw!A:A,MATCH(E71+6000,Raw!U:U,0))))</f>
        <v/>
      </c>
      <c r="E71" s="11" t="str">
        <f>(IFERROR(IF(LARGE(Raw!U:U,A71)-6000&gt;0,LARGE(Raw!U:U,A71)-6000,""),""))</f>
        <v/>
      </c>
      <c r="G71" s="3" t="str">
        <f t="shared" si="3"/>
        <v/>
      </c>
      <c r="H71" s="52" t="str">
        <f>IF(J71="","",(INDEX(Raw!D:D,MATCH(J71+4000,Raw!U:U,0))))</f>
        <v/>
      </c>
      <c r="I71" s="52" t="str">
        <f>IF(J71="","",(INDEX(Raw!A:A,MATCH(J71+4000,Raw!U:U,0))))</f>
        <v/>
      </c>
      <c r="J71" s="11" t="str">
        <f>(IFERROR(IF(LARGE(Raw!U:U,A71+COUNTIF(Raw!C:C,"H"))-4000&gt;0,LARGE(Raw!U:U,A71+COUNTIF(Raw!C:C,"H"))-4000,""),""))</f>
        <v/>
      </c>
      <c r="L71" s="3" t="str">
        <f t="shared" si="4"/>
        <v/>
      </c>
      <c r="M71" s="52" t="str">
        <f>IF(O71="","",(INDEX(Raw!D:D,MATCH(O71+2000,Raw!U:U,0))))</f>
        <v/>
      </c>
      <c r="N71" s="52" t="str">
        <f>IF(O71="","",(INDEX(Raw!A:A,MATCH(O71+2000,Raw!U:U,0))))</f>
        <v/>
      </c>
      <c r="O71" s="11" t="str">
        <f>(IFERROR(IF(LARGE(Raw!U:U,A71+COUNTIF(Raw!C:C,"H")+COUNTIF(Raw!C:C,"S"))-2000&gt;0,LARGE(Raw!U:U,A71+COUNTIF(Raw!C:C,"H")+COUNTIF(Raw!C:C,"S"))-2000,""),""))</f>
        <v/>
      </c>
    </row>
    <row r="72" spans="1:15" x14ac:dyDescent="0.3">
      <c r="A72" s="52">
        <v>69</v>
      </c>
      <c r="B72" s="3" t="str">
        <f t="shared" si="5"/>
        <v/>
      </c>
      <c r="C72" s="52" t="str">
        <f>IF(E72="","",(INDEX(Raw!D:D,MATCH(E72+6000,Raw!U:U,0))))</f>
        <v/>
      </c>
      <c r="D72" s="52" t="str">
        <f>IF(E72="","",(INDEX(Raw!A:A,MATCH(E72+6000,Raw!U:U,0))))</f>
        <v/>
      </c>
      <c r="E72" s="11" t="str">
        <f>(IFERROR(IF(LARGE(Raw!U:U,A72)-6000&gt;0,LARGE(Raw!U:U,A72)-6000,""),""))</f>
        <v/>
      </c>
      <c r="G72" s="3" t="str">
        <f t="shared" si="3"/>
        <v/>
      </c>
      <c r="H72" s="52" t="str">
        <f>IF(J72="","",(INDEX(Raw!D:D,MATCH(J72+4000,Raw!U:U,0))))</f>
        <v/>
      </c>
      <c r="I72" s="52" t="str">
        <f>IF(J72="","",(INDEX(Raw!A:A,MATCH(J72+4000,Raw!U:U,0))))</f>
        <v/>
      </c>
      <c r="J72" s="11" t="str">
        <f>(IFERROR(IF(LARGE(Raw!U:U,A72+COUNTIF(Raw!C:C,"H"))-4000&gt;0,LARGE(Raw!U:U,A72+COUNTIF(Raw!C:C,"H"))-4000,""),""))</f>
        <v/>
      </c>
      <c r="L72" s="3" t="str">
        <f t="shared" si="4"/>
        <v/>
      </c>
      <c r="M72" s="52" t="str">
        <f>IF(O72="","",(INDEX(Raw!D:D,MATCH(O72+2000,Raw!U:U,0))))</f>
        <v/>
      </c>
      <c r="N72" s="52" t="str">
        <f>IF(O72="","",(INDEX(Raw!A:A,MATCH(O72+2000,Raw!U:U,0))))</f>
        <v/>
      </c>
      <c r="O72" s="11" t="str">
        <f>(IFERROR(IF(LARGE(Raw!U:U,A72+COUNTIF(Raw!C:C,"H")+COUNTIF(Raw!C:C,"S"))-2000&gt;0,LARGE(Raw!U:U,A72+COUNTIF(Raw!C:C,"H")+COUNTIF(Raw!C:C,"S"))-2000,""),""))</f>
        <v/>
      </c>
    </row>
    <row r="73" spans="1:15" x14ac:dyDescent="0.3">
      <c r="A73" s="52">
        <v>70</v>
      </c>
      <c r="B73" s="3" t="str">
        <f t="shared" si="5"/>
        <v/>
      </c>
      <c r="C73" s="52" t="str">
        <f>IF(E73="","",(INDEX(Raw!D:D,MATCH(E73+6000,Raw!U:U,0))))</f>
        <v/>
      </c>
      <c r="D73" s="52" t="str">
        <f>IF(E73="","",(INDEX(Raw!A:A,MATCH(E73+6000,Raw!U:U,0))))</f>
        <v/>
      </c>
      <c r="E73" s="11" t="str">
        <f>(IFERROR(IF(LARGE(Raw!U:U,A73)-6000&gt;0,LARGE(Raw!U:U,A73)-6000,""),""))</f>
        <v/>
      </c>
      <c r="G73" s="3" t="str">
        <f t="shared" si="3"/>
        <v/>
      </c>
      <c r="H73" s="52" t="str">
        <f>IF(J73="","",(INDEX(Raw!D:D,MATCH(J73+4000,Raw!U:U,0))))</f>
        <v/>
      </c>
      <c r="I73" s="52" t="str">
        <f>IF(J73="","",(INDEX(Raw!A:A,MATCH(J73+4000,Raw!U:U,0))))</f>
        <v/>
      </c>
      <c r="J73" s="11" t="str">
        <f>(IFERROR(IF(LARGE(Raw!U:U,A73+COUNTIF(Raw!C:C,"H"))-4000&gt;0,LARGE(Raw!U:U,A73+COUNTIF(Raw!C:C,"H"))-4000,""),""))</f>
        <v/>
      </c>
      <c r="L73" s="3" t="str">
        <f t="shared" si="4"/>
        <v/>
      </c>
      <c r="M73" s="52" t="str">
        <f>IF(O73="","",(INDEX(Raw!D:D,MATCH(O73+2000,Raw!U:U,0))))</f>
        <v/>
      </c>
      <c r="N73" s="52" t="str">
        <f>IF(O73="","",(INDEX(Raw!A:A,MATCH(O73+2000,Raw!U:U,0))))</f>
        <v/>
      </c>
      <c r="O73" s="11" t="str">
        <f>(IFERROR(IF(LARGE(Raw!U:U,A73+COUNTIF(Raw!C:C,"H")+COUNTIF(Raw!C:C,"S"))-2000&gt;0,LARGE(Raw!U:U,A73+COUNTIF(Raw!C:C,"H")+COUNTIF(Raw!C:C,"S"))-2000,""),""))</f>
        <v/>
      </c>
    </row>
    <row r="74" spans="1:15" x14ac:dyDescent="0.3">
      <c r="A74" s="52">
        <v>71</v>
      </c>
      <c r="B74" s="3" t="str">
        <f t="shared" si="5"/>
        <v/>
      </c>
      <c r="C74" s="52" t="str">
        <f>IF(E74="","",(INDEX(Raw!D:D,MATCH(E74+6000,Raw!U:U,0))))</f>
        <v/>
      </c>
      <c r="D74" s="52" t="str">
        <f>IF(E74="","",(INDEX(Raw!A:A,MATCH(E74+6000,Raw!U:U,0))))</f>
        <v/>
      </c>
      <c r="E74" s="11" t="str">
        <f>(IFERROR(IF(LARGE(Raw!U:U,A74)-6000&gt;0,LARGE(Raw!U:U,A74)-6000,""),""))</f>
        <v/>
      </c>
      <c r="G74" s="3" t="str">
        <f t="shared" si="3"/>
        <v/>
      </c>
      <c r="H74" s="52" t="str">
        <f>IF(J74="","",(INDEX(Raw!D:D,MATCH(J74+4000,Raw!U:U,0))))</f>
        <v/>
      </c>
      <c r="I74" s="52" t="str">
        <f>IF(J74="","",(INDEX(Raw!A:A,MATCH(J74+4000,Raw!U:U,0))))</f>
        <v/>
      </c>
      <c r="J74" s="11" t="str">
        <f>(IFERROR(IF(LARGE(Raw!U:U,A74+COUNTIF(Raw!C:C,"H"))-4000&gt;0,LARGE(Raw!U:U,A74+COUNTIF(Raw!C:C,"H"))-4000,""),""))</f>
        <v/>
      </c>
      <c r="L74" s="3" t="str">
        <f t="shared" si="4"/>
        <v/>
      </c>
      <c r="M74" s="52" t="str">
        <f>IF(O74="","",(INDEX(Raw!D:D,MATCH(O74+2000,Raw!U:U,0))))</f>
        <v/>
      </c>
      <c r="N74" s="52" t="str">
        <f>IF(O74="","",(INDEX(Raw!A:A,MATCH(O74+2000,Raw!U:U,0))))</f>
        <v/>
      </c>
      <c r="O74" s="11" t="str">
        <f>(IFERROR(IF(LARGE(Raw!U:U,A74+COUNTIF(Raw!C:C,"H")+COUNTIF(Raw!C:C,"S"))-2000&gt;0,LARGE(Raw!U:U,A74+COUNTIF(Raw!C:C,"H")+COUNTIF(Raw!C:C,"S"))-2000,""),""))</f>
        <v/>
      </c>
    </row>
    <row r="75" spans="1:15" x14ac:dyDescent="0.3">
      <c r="A75" s="52">
        <v>72</v>
      </c>
      <c r="B75" s="3" t="str">
        <f t="shared" si="5"/>
        <v/>
      </c>
      <c r="C75" s="52" t="str">
        <f>IF(E75="","",(INDEX(Raw!D:D,MATCH(E75+6000,Raw!U:U,0))))</f>
        <v/>
      </c>
      <c r="D75" s="52" t="str">
        <f>IF(E75="","",(INDEX(Raw!A:A,MATCH(E75+6000,Raw!U:U,0))))</f>
        <v/>
      </c>
      <c r="E75" s="11" t="str">
        <f>(IFERROR(IF(LARGE(Raw!U:U,A75)-6000&gt;0,LARGE(Raw!U:U,A75)-6000,""),""))</f>
        <v/>
      </c>
      <c r="G75" s="3" t="str">
        <f t="shared" si="3"/>
        <v/>
      </c>
      <c r="H75" s="52" t="str">
        <f>IF(J75="","",(INDEX(Raw!D:D,MATCH(J75+4000,Raw!U:U,0))))</f>
        <v/>
      </c>
      <c r="I75" s="52" t="str">
        <f>IF(J75="","",(INDEX(Raw!A:A,MATCH(J75+4000,Raw!U:U,0))))</f>
        <v/>
      </c>
      <c r="J75" s="11" t="str">
        <f>(IFERROR(IF(LARGE(Raw!U:U,A75+COUNTIF(Raw!C:C,"H"))-4000&gt;0,LARGE(Raw!U:U,A75+COUNTIF(Raw!C:C,"H"))-4000,""),""))</f>
        <v/>
      </c>
      <c r="L75" s="3" t="str">
        <f t="shared" si="4"/>
        <v/>
      </c>
      <c r="M75" s="52" t="str">
        <f>IF(O75="","",(INDEX(Raw!D:D,MATCH(O75+2000,Raw!U:U,0))))</f>
        <v/>
      </c>
      <c r="N75" s="52" t="str">
        <f>IF(O75="","",(INDEX(Raw!A:A,MATCH(O75+2000,Raw!U:U,0))))</f>
        <v/>
      </c>
      <c r="O75" s="11" t="str">
        <f>(IFERROR(IF(LARGE(Raw!U:U,A75+COUNTIF(Raw!C:C,"H")+COUNTIF(Raw!C:C,"S"))-2000&gt;0,LARGE(Raw!U:U,A75+COUNTIF(Raw!C:C,"H")+COUNTIF(Raw!C:C,"S"))-2000,""),""))</f>
        <v/>
      </c>
    </row>
    <row r="76" spans="1:15" x14ac:dyDescent="0.3">
      <c r="A76" s="52">
        <v>73</v>
      </c>
      <c r="B76" s="3" t="str">
        <f t="shared" si="5"/>
        <v/>
      </c>
      <c r="C76" s="52" t="str">
        <f>IF(E76="","",(INDEX(Raw!D:D,MATCH(E76+6000,Raw!U:U,0))))</f>
        <v/>
      </c>
      <c r="D76" s="52" t="str">
        <f>IF(E76="","",(INDEX(Raw!A:A,MATCH(E76+6000,Raw!U:U,0))))</f>
        <v/>
      </c>
      <c r="E76" s="11" t="str">
        <f>(IFERROR(IF(LARGE(Raw!U:U,A76)-6000&gt;0,LARGE(Raw!U:U,A76)-6000,""),""))</f>
        <v/>
      </c>
      <c r="G76" s="3" t="str">
        <f t="shared" si="3"/>
        <v/>
      </c>
      <c r="H76" s="52" t="str">
        <f>IF(J76="","",(INDEX(Raw!D:D,MATCH(J76+4000,Raw!U:U,0))))</f>
        <v/>
      </c>
      <c r="I76" s="52" t="str">
        <f>IF(J76="","",(INDEX(Raw!A:A,MATCH(J76+4000,Raw!U:U,0))))</f>
        <v/>
      </c>
      <c r="J76" s="11" t="str">
        <f>(IFERROR(IF(LARGE(Raw!U:U,A76+COUNTIF(Raw!C:C,"H"))-4000&gt;0,LARGE(Raw!U:U,A76+COUNTIF(Raw!C:C,"H"))-4000,""),""))</f>
        <v/>
      </c>
      <c r="L76" s="3" t="str">
        <f t="shared" si="4"/>
        <v/>
      </c>
      <c r="M76" s="52" t="str">
        <f>IF(O76="","",(INDEX(Raw!D:D,MATCH(O76+2000,Raw!U:U,0))))</f>
        <v/>
      </c>
      <c r="N76" s="52" t="str">
        <f>IF(O76="","",(INDEX(Raw!A:A,MATCH(O76+2000,Raw!U:U,0))))</f>
        <v/>
      </c>
      <c r="O76" s="11" t="str">
        <f>(IFERROR(IF(LARGE(Raw!U:U,A76+COUNTIF(Raw!C:C,"H")+COUNTIF(Raw!C:C,"S"))-2000&gt;0,LARGE(Raw!U:U,A76+COUNTIF(Raw!C:C,"H")+COUNTIF(Raw!C:C,"S"))-2000,""),""))</f>
        <v/>
      </c>
    </row>
    <row r="77" spans="1:15" x14ac:dyDescent="0.3">
      <c r="A77" s="52">
        <v>74</v>
      </c>
      <c r="B77" s="3" t="str">
        <f t="shared" si="5"/>
        <v/>
      </c>
      <c r="C77" s="52" t="str">
        <f>IF(E77="","",(INDEX(Raw!D:D,MATCH(E77+6000,Raw!U:U,0))))</f>
        <v/>
      </c>
      <c r="D77" s="52" t="str">
        <f>IF(E77="","",(INDEX(Raw!A:A,MATCH(E77+6000,Raw!U:U,0))))</f>
        <v/>
      </c>
      <c r="E77" s="11" t="str">
        <f>(IFERROR(IF(LARGE(Raw!U:U,A77)-6000&gt;0,LARGE(Raw!U:U,A77)-6000,""),""))</f>
        <v/>
      </c>
      <c r="G77" s="3" t="str">
        <f t="shared" si="3"/>
        <v/>
      </c>
      <c r="H77" s="52" t="str">
        <f>IF(J77="","",(INDEX(Raw!D:D,MATCH(J77+4000,Raw!U:U,0))))</f>
        <v/>
      </c>
      <c r="I77" s="52" t="str">
        <f>IF(J77="","",(INDEX(Raw!A:A,MATCH(J77+4000,Raw!U:U,0))))</f>
        <v/>
      </c>
      <c r="J77" s="11" t="str">
        <f>(IFERROR(IF(LARGE(Raw!U:U,A77+COUNTIF(Raw!C:C,"H"))-4000&gt;0,LARGE(Raw!U:U,A77+COUNTIF(Raw!C:C,"H"))-4000,""),""))</f>
        <v/>
      </c>
      <c r="L77" s="3" t="str">
        <f t="shared" si="4"/>
        <v/>
      </c>
      <c r="M77" s="52" t="str">
        <f>IF(O77="","",(INDEX(Raw!D:D,MATCH(O77+2000,Raw!U:U,0))))</f>
        <v/>
      </c>
      <c r="N77" s="52" t="str">
        <f>IF(O77="","",(INDEX(Raw!A:A,MATCH(O77+2000,Raw!U:U,0))))</f>
        <v/>
      </c>
      <c r="O77" s="11" t="str">
        <f>(IFERROR(IF(LARGE(Raw!U:U,A77+COUNTIF(Raw!C:C,"H")+COUNTIF(Raw!C:C,"S"))-2000&gt;0,LARGE(Raw!U:U,A77+COUNTIF(Raw!C:C,"H")+COUNTIF(Raw!C:C,"S"))-2000,""),""))</f>
        <v/>
      </c>
    </row>
    <row r="78" spans="1:15" x14ac:dyDescent="0.3">
      <c r="A78" s="52">
        <v>75</v>
      </c>
      <c r="B78" s="3" t="str">
        <f t="shared" si="5"/>
        <v/>
      </c>
      <c r="C78" s="52" t="str">
        <f>IF(E78="","",(INDEX(Raw!D:D,MATCH(E78+6000,Raw!U:U,0))))</f>
        <v/>
      </c>
      <c r="D78" s="52" t="str">
        <f>IF(E78="","",(INDEX(Raw!A:A,MATCH(E78+6000,Raw!U:U,0))))</f>
        <v/>
      </c>
      <c r="E78" s="11" t="str">
        <f>(IFERROR(IF(LARGE(Raw!U:U,A78)-6000&gt;0,LARGE(Raw!U:U,A78)-6000,""),""))</f>
        <v/>
      </c>
      <c r="G78" s="3" t="str">
        <f t="shared" si="3"/>
        <v/>
      </c>
      <c r="H78" s="52" t="str">
        <f>IF(J78="","",(INDEX(Raw!D:D,MATCH(J78+4000,Raw!U:U,0))))</f>
        <v/>
      </c>
      <c r="I78" s="52" t="str">
        <f>IF(J78="","",(INDEX(Raw!A:A,MATCH(J78+4000,Raw!U:U,0))))</f>
        <v/>
      </c>
      <c r="J78" s="11" t="str">
        <f>(IFERROR(IF(LARGE(Raw!U:U,A78+COUNTIF(Raw!C:C,"H"))-4000&gt;0,LARGE(Raw!U:U,A78+COUNTIF(Raw!C:C,"H"))-4000,""),""))</f>
        <v/>
      </c>
      <c r="L78" s="3" t="str">
        <f t="shared" si="4"/>
        <v/>
      </c>
      <c r="M78" s="52" t="str">
        <f>IF(O78="","",(INDEX(Raw!D:D,MATCH(O78+2000,Raw!U:U,0))))</f>
        <v/>
      </c>
      <c r="N78" s="52" t="str">
        <f>IF(O78="","",(INDEX(Raw!A:A,MATCH(O78+2000,Raw!U:U,0))))</f>
        <v/>
      </c>
      <c r="O78" s="11" t="str">
        <f>(IFERROR(IF(LARGE(Raw!U:U,A78+COUNTIF(Raw!C:C,"H")+COUNTIF(Raw!C:C,"S"))-2000&gt;0,LARGE(Raw!U:U,A78+COUNTIF(Raw!C:C,"H")+COUNTIF(Raw!C:C,"S"))-2000,""),""))</f>
        <v/>
      </c>
    </row>
    <row r="79" spans="1:15" x14ac:dyDescent="0.3">
      <c r="A79" s="52">
        <v>76</v>
      </c>
      <c r="B79" s="3" t="str">
        <f t="shared" si="5"/>
        <v/>
      </c>
      <c r="C79" s="52" t="str">
        <f>IF(E79="","",(INDEX(Raw!D:D,MATCH(E79+6000,Raw!U:U,0))))</f>
        <v/>
      </c>
      <c r="D79" s="52" t="str">
        <f>IF(E79="","",(INDEX(Raw!A:A,MATCH(E79+6000,Raw!U:U,0))))</f>
        <v/>
      </c>
      <c r="E79" s="11" t="str">
        <f>(IFERROR(IF(LARGE(Raw!U:U,A79)-6000&gt;0,LARGE(Raw!U:U,A79)-6000,""),""))</f>
        <v/>
      </c>
      <c r="G79" s="3" t="str">
        <f t="shared" si="3"/>
        <v/>
      </c>
      <c r="H79" s="52" t="str">
        <f>IF(J79="","",(INDEX(Raw!D:D,MATCH(J79+4000,Raw!U:U,0))))</f>
        <v/>
      </c>
      <c r="I79" s="52" t="str">
        <f>IF(J79="","",(INDEX(Raw!A:A,MATCH(J79+4000,Raw!U:U,0))))</f>
        <v/>
      </c>
      <c r="J79" s="11" t="str">
        <f>(IFERROR(IF(LARGE(Raw!U:U,A79+COUNTIF(Raw!C:C,"H"))-4000&gt;0,LARGE(Raw!U:U,A79+COUNTIF(Raw!C:C,"H"))-4000,""),""))</f>
        <v/>
      </c>
      <c r="L79" s="3" t="str">
        <f t="shared" si="4"/>
        <v/>
      </c>
      <c r="M79" s="52" t="str">
        <f>IF(O79="","",(INDEX(Raw!D:D,MATCH(O79+2000,Raw!U:U,0))))</f>
        <v/>
      </c>
      <c r="N79" s="52" t="str">
        <f>IF(O79="","",(INDEX(Raw!A:A,MATCH(O79+2000,Raw!U:U,0))))</f>
        <v/>
      </c>
      <c r="O79" s="11" t="str">
        <f>(IFERROR(IF(LARGE(Raw!U:U,A79+COUNTIF(Raw!C:C,"H")+COUNTIF(Raw!C:C,"S"))-2000&gt;0,LARGE(Raw!U:U,A79+COUNTIF(Raw!C:C,"H")+COUNTIF(Raw!C:C,"S"))-2000,""),""))</f>
        <v/>
      </c>
    </row>
    <row r="80" spans="1:15" x14ac:dyDescent="0.3">
      <c r="A80" s="52">
        <v>77</v>
      </c>
      <c r="B80" s="3" t="str">
        <f t="shared" si="5"/>
        <v/>
      </c>
      <c r="C80" s="52" t="str">
        <f>IF(E80="","",(INDEX(Raw!D:D,MATCH(E80+6000,Raw!U:U,0))))</f>
        <v/>
      </c>
      <c r="D80" s="52" t="str">
        <f>IF(E80="","",(INDEX(Raw!A:A,MATCH(E80+6000,Raw!U:U,0))))</f>
        <v/>
      </c>
      <c r="E80" s="11" t="str">
        <f>(IFERROR(IF(LARGE(Raw!U:U,A80)-6000&gt;0,LARGE(Raw!U:U,A80)-6000,""),""))</f>
        <v/>
      </c>
      <c r="G80" s="3" t="str">
        <f t="shared" si="3"/>
        <v/>
      </c>
      <c r="H80" s="52" t="str">
        <f>IF(J80="","",(INDEX(Raw!D:D,MATCH(J80+4000,Raw!U:U,0))))</f>
        <v/>
      </c>
      <c r="I80" s="52" t="str">
        <f>IF(J80="","",(INDEX(Raw!A:A,MATCH(J80+4000,Raw!U:U,0))))</f>
        <v/>
      </c>
      <c r="J80" s="11" t="str">
        <f>(IFERROR(IF(LARGE(Raw!U:U,A80+COUNTIF(Raw!C:C,"H"))-4000&gt;0,LARGE(Raw!U:U,A80+COUNTIF(Raw!C:C,"H"))-4000,""),""))</f>
        <v/>
      </c>
      <c r="L80" s="3" t="str">
        <f t="shared" si="4"/>
        <v/>
      </c>
      <c r="M80" s="52" t="str">
        <f>IF(O80="","",(INDEX(Raw!D:D,MATCH(O80+2000,Raw!U:U,0))))</f>
        <v/>
      </c>
      <c r="N80" s="52" t="str">
        <f>IF(O80="","",(INDEX(Raw!A:A,MATCH(O80+2000,Raw!U:U,0))))</f>
        <v/>
      </c>
      <c r="O80" s="11" t="str">
        <f>(IFERROR(IF(LARGE(Raw!U:U,A80+COUNTIF(Raw!C:C,"H")+COUNTIF(Raw!C:C,"S"))-2000&gt;0,LARGE(Raw!U:U,A80+COUNTIF(Raw!C:C,"H")+COUNTIF(Raw!C:C,"S"))-2000,""),""))</f>
        <v/>
      </c>
    </row>
    <row r="81" spans="1:15" x14ac:dyDescent="0.3">
      <c r="A81" s="52">
        <v>78</v>
      </c>
      <c r="B81" s="3" t="str">
        <f t="shared" si="5"/>
        <v/>
      </c>
      <c r="C81" s="52" t="str">
        <f>IF(E81="","",(INDEX(Raw!D:D,MATCH(E81+6000,Raw!U:U,0))))</f>
        <v/>
      </c>
      <c r="D81" s="52" t="str">
        <f>IF(E81="","",(INDEX(Raw!A:A,MATCH(E81+6000,Raw!U:U,0))))</f>
        <v/>
      </c>
      <c r="E81" s="11" t="str">
        <f>(IFERROR(IF(LARGE(Raw!U:U,A81)-6000&gt;0,LARGE(Raw!U:U,A81)-6000,""),""))</f>
        <v/>
      </c>
      <c r="G81" s="3" t="str">
        <f t="shared" si="3"/>
        <v/>
      </c>
      <c r="H81" s="52" t="str">
        <f>IF(J81="","",(INDEX(Raw!D:D,MATCH(J81+4000,Raw!U:U,0))))</f>
        <v/>
      </c>
      <c r="I81" s="52" t="str">
        <f>IF(J81="","",(INDEX(Raw!A:A,MATCH(J81+4000,Raw!U:U,0))))</f>
        <v/>
      </c>
      <c r="J81" s="11" t="str">
        <f>(IFERROR(IF(LARGE(Raw!U:U,A81+COUNTIF(Raw!C:C,"H"))-4000&gt;0,LARGE(Raw!U:U,A81+COUNTIF(Raw!C:C,"H"))-4000,""),""))</f>
        <v/>
      </c>
      <c r="L81" s="3" t="str">
        <f t="shared" si="4"/>
        <v/>
      </c>
      <c r="M81" s="52" t="str">
        <f>IF(O81="","",(INDEX(Raw!D:D,MATCH(O81+2000,Raw!U:U,0))))</f>
        <v/>
      </c>
      <c r="N81" s="52" t="str">
        <f>IF(O81="","",(INDEX(Raw!A:A,MATCH(O81+2000,Raw!U:U,0))))</f>
        <v/>
      </c>
      <c r="O81" s="11" t="str">
        <f>(IFERROR(IF(LARGE(Raw!U:U,A81+COUNTIF(Raw!C:C,"H")+COUNTIF(Raw!C:C,"S"))-2000&gt;0,LARGE(Raw!U:U,A81+COUNTIF(Raw!C:C,"H")+COUNTIF(Raw!C:C,"S"))-2000,""),""))</f>
        <v/>
      </c>
    </row>
    <row r="82" spans="1:15" x14ac:dyDescent="0.3">
      <c r="A82" s="52">
        <v>79</v>
      </c>
      <c r="B82" s="3" t="str">
        <f t="shared" si="5"/>
        <v/>
      </c>
      <c r="C82" s="52" t="str">
        <f>IF(E82="","",(INDEX(Raw!D:D,MATCH(E82+6000,Raw!U:U,0))))</f>
        <v/>
      </c>
      <c r="D82" s="52" t="str">
        <f>IF(E82="","",(INDEX(Raw!A:A,MATCH(E82+6000,Raw!U:U,0))))</f>
        <v/>
      </c>
      <c r="E82" s="11" t="str">
        <f>(IFERROR(IF(LARGE(Raw!U:U,A82)-6000&gt;0,LARGE(Raw!U:U,A82)-6000,""),""))</f>
        <v/>
      </c>
      <c r="G82" s="3" t="str">
        <f t="shared" si="3"/>
        <v/>
      </c>
      <c r="H82" s="52" t="str">
        <f>IF(J82="","",(INDEX(Raw!D:D,MATCH(J82+4000,Raw!U:U,0))))</f>
        <v/>
      </c>
      <c r="I82" s="52" t="str">
        <f>IF(J82="","",(INDEX(Raw!A:A,MATCH(J82+4000,Raw!U:U,0))))</f>
        <v/>
      </c>
      <c r="J82" s="11" t="str">
        <f>(IFERROR(IF(LARGE(Raw!U:U,A82+COUNTIF(Raw!C:C,"H"))-4000&gt;0,LARGE(Raw!U:U,A82+COUNTIF(Raw!C:C,"H"))-4000,""),""))</f>
        <v/>
      </c>
      <c r="L82" s="3" t="str">
        <f t="shared" si="4"/>
        <v/>
      </c>
      <c r="M82" s="52" t="str">
        <f>IF(O82="","",(INDEX(Raw!D:D,MATCH(O82+2000,Raw!U:U,0))))</f>
        <v/>
      </c>
      <c r="N82" s="52" t="str">
        <f>IF(O82="","",(INDEX(Raw!A:A,MATCH(O82+2000,Raw!U:U,0))))</f>
        <v/>
      </c>
      <c r="O82" s="11" t="str">
        <f>(IFERROR(IF(LARGE(Raw!U:U,A82+COUNTIF(Raw!C:C,"H")+COUNTIF(Raw!C:C,"S"))-2000&gt;0,LARGE(Raw!U:U,A82+COUNTIF(Raw!C:C,"H")+COUNTIF(Raw!C:C,"S"))-2000,""),""))</f>
        <v/>
      </c>
    </row>
    <row r="83" spans="1:15" x14ac:dyDescent="0.3">
      <c r="A83" s="52">
        <v>80</v>
      </c>
      <c r="B83" s="3" t="str">
        <f t="shared" si="5"/>
        <v/>
      </c>
      <c r="C83" s="52" t="str">
        <f>IF(E83="","",(INDEX(Raw!D:D,MATCH(E83+6000,Raw!U:U,0))))</f>
        <v/>
      </c>
      <c r="D83" s="52" t="str">
        <f>IF(E83="","",(INDEX(Raw!A:A,MATCH(E83+6000,Raw!U:U,0))))</f>
        <v/>
      </c>
      <c r="E83" s="11" t="str">
        <f>(IFERROR(IF(LARGE(Raw!U:U,A83)-6000&gt;0,LARGE(Raw!U:U,A83)-6000,""),""))</f>
        <v/>
      </c>
      <c r="G83" s="3" t="str">
        <f t="shared" si="3"/>
        <v/>
      </c>
      <c r="H83" s="52" t="str">
        <f>IF(J83="","",(INDEX(Raw!D:D,MATCH(J83+4000,Raw!U:U,0))))</f>
        <v/>
      </c>
      <c r="I83" s="52" t="str">
        <f>IF(J83="","",(INDEX(Raw!A:A,MATCH(J83+4000,Raw!U:U,0))))</f>
        <v/>
      </c>
      <c r="J83" s="11" t="str">
        <f>(IFERROR(IF(LARGE(Raw!U:U,A83+COUNTIF(Raw!C:C,"H"))-4000&gt;0,LARGE(Raw!U:U,A83+COUNTIF(Raw!C:C,"H"))-4000,""),""))</f>
        <v/>
      </c>
      <c r="L83" s="3" t="str">
        <f t="shared" si="4"/>
        <v/>
      </c>
      <c r="M83" s="52" t="str">
        <f>IF(O83="","",(INDEX(Raw!D:D,MATCH(O83+2000,Raw!U:U,0))))</f>
        <v/>
      </c>
      <c r="N83" s="52" t="str">
        <f>IF(O83="","",(INDEX(Raw!A:A,MATCH(O83+2000,Raw!U:U,0))))</f>
        <v/>
      </c>
      <c r="O83" s="11" t="str">
        <f>(IFERROR(IF(LARGE(Raw!U:U,A83+COUNTIF(Raw!C:C,"H")+COUNTIF(Raw!C:C,"S"))-2000&gt;0,LARGE(Raw!U:U,A83+COUNTIF(Raw!C:C,"H")+COUNTIF(Raw!C:C,"S"))-2000,""),""))</f>
        <v/>
      </c>
    </row>
    <row r="84" spans="1:15" x14ac:dyDescent="0.3">
      <c r="A84" s="52">
        <v>81</v>
      </c>
      <c r="B84" s="3" t="str">
        <f t="shared" si="5"/>
        <v/>
      </c>
      <c r="C84" s="52" t="str">
        <f>IF(E84="","",(INDEX(Raw!D:D,MATCH(E84+6000,Raw!U:U,0))))</f>
        <v/>
      </c>
      <c r="D84" s="52" t="str">
        <f>IF(E84="","",(INDEX(Raw!A:A,MATCH(E84+6000,Raw!U:U,0))))</f>
        <v/>
      </c>
      <c r="E84" s="11" t="str">
        <f>(IFERROR(IF(LARGE(Raw!U:U,A84)-6000&gt;0,LARGE(Raw!U:U,A84)-6000,""),""))</f>
        <v/>
      </c>
      <c r="G84" s="3" t="str">
        <f t="shared" si="3"/>
        <v/>
      </c>
      <c r="H84" s="52" t="str">
        <f>IF(J84="","",(INDEX(Raw!D:D,MATCH(J84+4000,Raw!U:U,0))))</f>
        <v/>
      </c>
      <c r="I84" s="52" t="str">
        <f>IF(J84="","",(INDEX(Raw!A:A,MATCH(J84+4000,Raw!U:U,0))))</f>
        <v/>
      </c>
      <c r="J84" s="11" t="str">
        <f>(IFERROR(IF(LARGE(Raw!U:U,A84+COUNTIF(Raw!C:C,"H"))-4000&gt;0,LARGE(Raw!U:U,A84+COUNTIF(Raw!C:C,"H"))-4000,""),""))</f>
        <v/>
      </c>
      <c r="L84" s="3" t="str">
        <f t="shared" si="4"/>
        <v/>
      </c>
      <c r="M84" s="52" t="str">
        <f>IF(O84="","",(INDEX(Raw!D:D,MATCH(O84+2000,Raw!U:U,0))))</f>
        <v/>
      </c>
      <c r="N84" s="52" t="str">
        <f>IF(O84="","",(INDEX(Raw!A:A,MATCH(O84+2000,Raw!U:U,0))))</f>
        <v/>
      </c>
      <c r="O84" s="11" t="str">
        <f>(IFERROR(IF(LARGE(Raw!U:U,A84+COUNTIF(Raw!C:C,"H")+COUNTIF(Raw!C:C,"S"))-2000&gt;0,LARGE(Raw!U:U,A84+COUNTIF(Raw!C:C,"H")+COUNTIF(Raw!C:C,"S"))-2000,""),""))</f>
        <v/>
      </c>
    </row>
    <row r="85" spans="1:15" x14ac:dyDescent="0.3">
      <c r="A85" s="52">
        <v>82</v>
      </c>
      <c r="B85" s="3" t="str">
        <f t="shared" si="5"/>
        <v/>
      </c>
      <c r="C85" s="52" t="str">
        <f>IF(E85="","",(INDEX(Raw!D:D,MATCH(E85+6000,Raw!U:U,0))))</f>
        <v/>
      </c>
      <c r="D85" s="52" t="str">
        <f>IF(E85="","",(INDEX(Raw!A:A,MATCH(E85+6000,Raw!U:U,0))))</f>
        <v/>
      </c>
      <c r="E85" s="11" t="str">
        <f>(IFERROR(IF(LARGE(Raw!U:U,A85)-6000&gt;0,LARGE(Raw!U:U,A85)-6000,""),""))</f>
        <v/>
      </c>
      <c r="G85" s="3" t="str">
        <f t="shared" si="3"/>
        <v/>
      </c>
      <c r="H85" s="52" t="str">
        <f>IF(J85="","",(INDEX(Raw!D:D,MATCH(J85+4000,Raw!U:U,0))))</f>
        <v/>
      </c>
      <c r="I85" s="52" t="str">
        <f>IF(J85="","",(INDEX(Raw!A:A,MATCH(J85+4000,Raw!U:U,0))))</f>
        <v/>
      </c>
      <c r="J85" s="11" t="str">
        <f>(IFERROR(IF(LARGE(Raw!U:U,A85+COUNTIF(Raw!C:C,"H"))-4000&gt;0,LARGE(Raw!U:U,A85+COUNTIF(Raw!C:C,"H"))-4000,""),""))</f>
        <v/>
      </c>
      <c r="L85" s="3" t="str">
        <f t="shared" si="4"/>
        <v/>
      </c>
      <c r="M85" s="52" t="str">
        <f>IF(O85="","",(INDEX(Raw!D:D,MATCH(O85+2000,Raw!U:U,0))))</f>
        <v/>
      </c>
      <c r="N85" s="52" t="str">
        <f>IF(O85="","",(INDEX(Raw!A:A,MATCH(O85+2000,Raw!U:U,0))))</f>
        <v/>
      </c>
      <c r="O85" s="11" t="str">
        <f>(IFERROR(IF(LARGE(Raw!U:U,A85+COUNTIF(Raw!C:C,"H")+COUNTIF(Raw!C:C,"S"))-2000&gt;0,LARGE(Raw!U:U,A85+COUNTIF(Raw!C:C,"H")+COUNTIF(Raw!C:C,"S"))-2000,""),""))</f>
        <v/>
      </c>
    </row>
    <row r="86" spans="1:15" x14ac:dyDescent="0.3">
      <c r="A86" s="52">
        <v>83</v>
      </c>
      <c r="B86" s="3" t="str">
        <f t="shared" si="5"/>
        <v/>
      </c>
      <c r="C86" s="52" t="str">
        <f>IF(E86="","",(INDEX(Raw!D:D,MATCH(E86+6000,Raw!U:U,0))))</f>
        <v/>
      </c>
      <c r="D86" s="52" t="str">
        <f>IF(E86="","",(INDEX(Raw!A:A,MATCH(E86+6000,Raw!U:U,0))))</f>
        <v/>
      </c>
      <c r="E86" s="11" t="str">
        <f>(IFERROR(IF(LARGE(Raw!U:U,A86)-6000&gt;0,LARGE(Raw!U:U,A86)-6000,""),""))</f>
        <v/>
      </c>
      <c r="G86" s="3" t="str">
        <f t="shared" si="3"/>
        <v/>
      </c>
      <c r="H86" s="52" t="str">
        <f>IF(J86="","",(INDEX(Raw!D:D,MATCH(J86+4000,Raw!U:U,0))))</f>
        <v/>
      </c>
      <c r="I86" s="52" t="str">
        <f>IF(J86="","",(INDEX(Raw!A:A,MATCH(J86+4000,Raw!U:U,0))))</f>
        <v/>
      </c>
      <c r="J86" s="11" t="str">
        <f>(IFERROR(IF(LARGE(Raw!U:U,A86+COUNTIF(Raw!C:C,"H"))-4000&gt;0,LARGE(Raw!U:U,A86+COUNTIF(Raw!C:C,"H"))-4000,""),""))</f>
        <v/>
      </c>
      <c r="L86" s="3" t="str">
        <f t="shared" si="4"/>
        <v/>
      </c>
      <c r="M86" s="52" t="str">
        <f>IF(O86="","",(INDEX(Raw!D:D,MATCH(O86+2000,Raw!U:U,0))))</f>
        <v/>
      </c>
      <c r="N86" s="52" t="str">
        <f>IF(O86="","",(INDEX(Raw!A:A,MATCH(O86+2000,Raw!U:U,0))))</f>
        <v/>
      </c>
      <c r="O86" s="11" t="str">
        <f>(IFERROR(IF(LARGE(Raw!U:U,A86+COUNTIF(Raw!C:C,"H")+COUNTIF(Raw!C:C,"S"))-2000&gt;0,LARGE(Raw!U:U,A86+COUNTIF(Raw!C:C,"H")+COUNTIF(Raw!C:C,"S"))-2000,""),""))</f>
        <v/>
      </c>
    </row>
    <row r="87" spans="1:15" x14ac:dyDescent="0.3">
      <c r="A87" s="52">
        <v>84</v>
      </c>
      <c r="B87" s="3" t="str">
        <f t="shared" si="5"/>
        <v/>
      </c>
      <c r="C87" s="52" t="str">
        <f>IF(E87="","",(INDEX(Raw!D:D,MATCH(E87+6000,Raw!U:U,0))))</f>
        <v/>
      </c>
      <c r="D87" s="52" t="str">
        <f>IF(E87="","",(INDEX(Raw!A:A,MATCH(E87+6000,Raw!U:U,0))))</f>
        <v/>
      </c>
      <c r="E87" s="11" t="str">
        <f>(IFERROR(IF(LARGE(Raw!U:U,A87)-6000&gt;0,LARGE(Raw!U:U,A87)-6000,""),""))</f>
        <v/>
      </c>
      <c r="G87" s="3" t="str">
        <f t="shared" si="3"/>
        <v/>
      </c>
      <c r="H87" s="52" t="str">
        <f>IF(J87="","",(INDEX(Raw!D:D,MATCH(J87+4000,Raw!U:U,0))))</f>
        <v/>
      </c>
      <c r="I87" s="52" t="str">
        <f>IF(J87="","",(INDEX(Raw!A:A,MATCH(J87+4000,Raw!U:U,0))))</f>
        <v/>
      </c>
      <c r="J87" s="11" t="str">
        <f>(IFERROR(IF(LARGE(Raw!U:U,A87+COUNTIF(Raw!C:C,"H"))-4000&gt;0,LARGE(Raw!U:U,A87+COUNTIF(Raw!C:C,"H"))-4000,""),""))</f>
        <v/>
      </c>
      <c r="L87" s="3" t="str">
        <f t="shared" si="4"/>
        <v/>
      </c>
      <c r="M87" s="52" t="str">
        <f>IF(O87="","",(INDEX(Raw!D:D,MATCH(O87+2000,Raw!U:U,0))))</f>
        <v/>
      </c>
      <c r="N87" s="52" t="str">
        <f>IF(O87="","",(INDEX(Raw!A:A,MATCH(O87+2000,Raw!U:U,0))))</f>
        <v/>
      </c>
      <c r="O87" s="11" t="str">
        <f>(IFERROR(IF(LARGE(Raw!U:U,A87+COUNTIF(Raw!C:C,"H")+COUNTIF(Raw!C:C,"S"))-2000&gt;0,LARGE(Raw!U:U,A87+COUNTIF(Raw!C:C,"H")+COUNTIF(Raw!C:C,"S"))-2000,""),""))</f>
        <v/>
      </c>
    </row>
    <row r="88" spans="1:15" x14ac:dyDescent="0.3">
      <c r="A88" s="52">
        <v>85</v>
      </c>
      <c r="B88" s="3" t="str">
        <f t="shared" si="5"/>
        <v/>
      </c>
      <c r="C88" s="52" t="str">
        <f>IF(E88="","",(INDEX(Raw!D:D,MATCH(E88+6000,Raw!U:U,0))))</f>
        <v/>
      </c>
      <c r="D88" s="52" t="str">
        <f>IF(E88="","",(INDEX(Raw!A:A,MATCH(E88+6000,Raw!U:U,0))))</f>
        <v/>
      </c>
      <c r="E88" s="11" t="str">
        <f>(IFERROR(IF(LARGE(Raw!U:U,A88)-6000&gt;0,LARGE(Raw!U:U,A88)-6000,""),""))</f>
        <v/>
      </c>
      <c r="G88" s="3" t="str">
        <f t="shared" si="3"/>
        <v/>
      </c>
      <c r="H88" s="52" t="str">
        <f>IF(J88="","",(INDEX(Raw!D:D,MATCH(J88+4000,Raw!U:U,0))))</f>
        <v/>
      </c>
      <c r="I88" s="52" t="str">
        <f>IF(J88="","",(INDEX(Raw!A:A,MATCH(J88+4000,Raw!U:U,0))))</f>
        <v/>
      </c>
      <c r="J88" s="11" t="str">
        <f>(IFERROR(IF(LARGE(Raw!U:U,A88+COUNTIF(Raw!C:C,"H"))-4000&gt;0,LARGE(Raw!U:U,A88+COUNTIF(Raw!C:C,"H"))-4000,""),""))</f>
        <v/>
      </c>
      <c r="L88" s="3" t="str">
        <f t="shared" si="4"/>
        <v/>
      </c>
      <c r="M88" s="52" t="str">
        <f>IF(O88="","",(INDEX(Raw!D:D,MATCH(O88+2000,Raw!U:U,0))))</f>
        <v/>
      </c>
      <c r="N88" s="52" t="str">
        <f>IF(O88="","",(INDEX(Raw!A:A,MATCH(O88+2000,Raw!U:U,0))))</f>
        <v/>
      </c>
      <c r="O88" s="11" t="str">
        <f>(IFERROR(IF(LARGE(Raw!U:U,A88+COUNTIF(Raw!C:C,"H")+COUNTIF(Raw!C:C,"S"))-2000&gt;0,LARGE(Raw!U:U,A88+COUNTIF(Raw!C:C,"H")+COUNTIF(Raw!C:C,"S"))-2000,""),""))</f>
        <v/>
      </c>
    </row>
    <row r="89" spans="1:15" x14ac:dyDescent="0.3">
      <c r="A89" s="52">
        <v>86</v>
      </c>
      <c r="B89" s="3" t="str">
        <f t="shared" si="5"/>
        <v/>
      </c>
      <c r="C89" s="52" t="str">
        <f>IF(E89="","",(INDEX(Raw!D:D,MATCH(E89+6000,Raw!U:U,0))))</f>
        <v/>
      </c>
      <c r="D89" s="52" t="str">
        <f>IF(E89="","",(INDEX(Raw!A:A,MATCH(E89+6000,Raw!U:U,0))))</f>
        <v/>
      </c>
      <c r="E89" s="11" t="str">
        <f>(IFERROR(IF(LARGE(Raw!U:U,A89)-6000&gt;0,LARGE(Raw!U:U,A89)-6000,""),""))</f>
        <v/>
      </c>
      <c r="G89" s="3" t="str">
        <f t="shared" si="3"/>
        <v/>
      </c>
      <c r="H89" s="52" t="str">
        <f>IF(J89="","",(INDEX(Raw!D:D,MATCH(J89+4000,Raw!U:U,0))))</f>
        <v/>
      </c>
      <c r="I89" s="52" t="str">
        <f>IF(J89="","",(INDEX(Raw!A:A,MATCH(J89+4000,Raw!U:U,0))))</f>
        <v/>
      </c>
      <c r="J89" s="11" t="str">
        <f>(IFERROR(IF(LARGE(Raw!U:U,A89+COUNTIF(Raw!C:C,"H"))-4000&gt;0,LARGE(Raw!U:U,A89+COUNTIF(Raw!C:C,"H"))-4000,""),""))</f>
        <v/>
      </c>
      <c r="L89" s="3" t="str">
        <f t="shared" si="4"/>
        <v/>
      </c>
      <c r="M89" s="52" t="str">
        <f>IF(O89="","",(INDEX(Raw!D:D,MATCH(O89+2000,Raw!U:U,0))))</f>
        <v/>
      </c>
      <c r="N89" s="52" t="str">
        <f>IF(O89="","",(INDEX(Raw!A:A,MATCH(O89+2000,Raw!U:U,0))))</f>
        <v/>
      </c>
      <c r="O89" s="11" t="str">
        <f>(IFERROR(IF(LARGE(Raw!U:U,A89+COUNTIF(Raw!C:C,"H")+COUNTIF(Raw!C:C,"S"))-2000&gt;0,LARGE(Raw!U:U,A89+COUNTIF(Raw!C:C,"H")+COUNTIF(Raw!C:C,"S"))-2000,""),""))</f>
        <v/>
      </c>
    </row>
    <row r="90" spans="1:15" x14ac:dyDescent="0.3">
      <c r="A90" s="52">
        <v>87</v>
      </c>
      <c r="B90" s="3" t="str">
        <f t="shared" si="5"/>
        <v/>
      </c>
      <c r="C90" s="52" t="str">
        <f>IF(E90="","",(INDEX(Raw!D:D,MATCH(E90+6000,Raw!U:U,0))))</f>
        <v/>
      </c>
      <c r="D90" s="52" t="str">
        <f>IF(E90="","",(INDEX(Raw!A:A,MATCH(E90+6000,Raw!U:U,0))))</f>
        <v/>
      </c>
      <c r="E90" s="11" t="str">
        <f>(IFERROR(IF(LARGE(Raw!U:U,A90)-6000&gt;0,LARGE(Raw!U:U,A90)-6000,""),""))</f>
        <v/>
      </c>
      <c r="G90" s="3" t="str">
        <f t="shared" si="3"/>
        <v/>
      </c>
      <c r="H90" s="52" t="str">
        <f>IF(J90="","",(INDEX(Raw!D:D,MATCH(J90+4000,Raw!U:U,0))))</f>
        <v/>
      </c>
      <c r="I90" s="52" t="str">
        <f>IF(J90="","",(INDEX(Raw!A:A,MATCH(J90+4000,Raw!U:U,0))))</f>
        <v/>
      </c>
      <c r="J90" s="11" t="str">
        <f>(IFERROR(IF(LARGE(Raw!U:U,A90+COUNTIF(Raw!C:C,"H"))-4000&gt;0,LARGE(Raw!U:U,A90+COUNTIF(Raw!C:C,"H"))-4000,""),""))</f>
        <v/>
      </c>
      <c r="L90" s="3" t="str">
        <f t="shared" si="4"/>
        <v/>
      </c>
      <c r="M90" s="52" t="str">
        <f>IF(O90="","",(INDEX(Raw!D:D,MATCH(O90+2000,Raw!U:U,0))))</f>
        <v/>
      </c>
      <c r="N90" s="52" t="str">
        <f>IF(O90="","",(INDEX(Raw!A:A,MATCH(O90+2000,Raw!U:U,0))))</f>
        <v/>
      </c>
      <c r="O90" s="11" t="str">
        <f>(IFERROR(IF(LARGE(Raw!U:U,A90+COUNTIF(Raw!C:C,"H")+COUNTIF(Raw!C:C,"S"))-2000&gt;0,LARGE(Raw!U:U,A90+COUNTIF(Raw!C:C,"H")+COUNTIF(Raw!C:C,"S"))-2000,""),""))</f>
        <v/>
      </c>
    </row>
    <row r="91" spans="1:15" x14ac:dyDescent="0.3">
      <c r="A91" s="52">
        <v>88</v>
      </c>
      <c r="B91" s="3" t="str">
        <f t="shared" si="5"/>
        <v/>
      </c>
      <c r="C91" s="52" t="str">
        <f>IF(E91="","",(INDEX(Raw!D:D,MATCH(E91+6000,Raw!U:U,0))))</f>
        <v/>
      </c>
      <c r="D91" s="52" t="str">
        <f>IF(E91="","",(INDEX(Raw!A:A,MATCH(E91+6000,Raw!U:U,0))))</f>
        <v/>
      </c>
      <c r="E91" s="11" t="str">
        <f>(IFERROR(IF(LARGE(Raw!U:U,A91)-6000&gt;0,LARGE(Raw!U:U,A91)-6000,""),""))</f>
        <v/>
      </c>
      <c r="G91" s="3" t="str">
        <f t="shared" si="3"/>
        <v/>
      </c>
      <c r="H91" s="52" t="str">
        <f>IF(J91="","",(INDEX(Raw!D:D,MATCH(J91+4000,Raw!U:U,0))))</f>
        <v/>
      </c>
      <c r="I91" s="52" t="str">
        <f>IF(J91="","",(INDEX(Raw!A:A,MATCH(J91+4000,Raw!U:U,0))))</f>
        <v/>
      </c>
      <c r="J91" s="11" t="str">
        <f>(IFERROR(IF(LARGE(Raw!U:U,A91+COUNTIF(Raw!C:C,"H"))-4000&gt;0,LARGE(Raw!U:U,A91+COUNTIF(Raw!C:C,"H"))-4000,""),""))</f>
        <v/>
      </c>
      <c r="L91" s="3" t="str">
        <f t="shared" si="4"/>
        <v/>
      </c>
      <c r="M91" s="52" t="str">
        <f>IF(O91="","",(INDEX(Raw!D:D,MATCH(O91+2000,Raw!U:U,0))))</f>
        <v/>
      </c>
      <c r="N91" s="52" t="str">
        <f>IF(O91="","",(INDEX(Raw!A:A,MATCH(O91+2000,Raw!U:U,0))))</f>
        <v/>
      </c>
      <c r="O91" s="11" t="str">
        <f>(IFERROR(IF(LARGE(Raw!U:U,A91+COUNTIF(Raw!C:C,"H")+COUNTIF(Raw!C:C,"S"))-2000&gt;0,LARGE(Raw!U:U,A91+COUNTIF(Raw!C:C,"H")+COUNTIF(Raw!C:C,"S"))-2000,""),""))</f>
        <v/>
      </c>
    </row>
    <row r="92" spans="1:15" x14ac:dyDescent="0.3">
      <c r="A92" s="52">
        <v>89</v>
      </c>
      <c r="B92" s="3" t="str">
        <f t="shared" si="5"/>
        <v/>
      </c>
      <c r="C92" s="52" t="str">
        <f>IF(E92="","",(INDEX(Raw!D:D,MATCH(E92+6000,Raw!U:U,0))))</f>
        <v/>
      </c>
      <c r="D92" s="52" t="str">
        <f>IF(E92="","",(INDEX(Raw!A:A,MATCH(E92+6000,Raw!U:U,0))))</f>
        <v/>
      </c>
      <c r="E92" s="11" t="str">
        <f>(IFERROR(IF(LARGE(Raw!U:U,A92)-6000&gt;0,LARGE(Raw!U:U,A92)-6000,""),""))</f>
        <v/>
      </c>
      <c r="G92" s="3" t="str">
        <f t="shared" si="3"/>
        <v/>
      </c>
      <c r="H92" s="52" t="str">
        <f>IF(J92="","",(INDEX(Raw!D:D,MATCH(J92+4000,Raw!U:U,0))))</f>
        <v/>
      </c>
      <c r="I92" s="52" t="str">
        <f>IF(J92="","",(INDEX(Raw!A:A,MATCH(J92+4000,Raw!U:U,0))))</f>
        <v/>
      </c>
      <c r="J92" s="11" t="str">
        <f>(IFERROR(IF(LARGE(Raw!U:U,A92+COUNTIF(Raw!C:C,"H"))-4000&gt;0,LARGE(Raw!U:U,A92+COUNTIF(Raw!C:C,"H"))-4000,""),""))</f>
        <v/>
      </c>
      <c r="L92" s="3" t="str">
        <f t="shared" si="4"/>
        <v/>
      </c>
      <c r="M92" s="52" t="str">
        <f>IF(O92="","",(INDEX(Raw!D:D,MATCH(O92+2000,Raw!U:U,0))))</f>
        <v/>
      </c>
      <c r="N92" s="52" t="str">
        <f>IF(O92="","",(INDEX(Raw!A:A,MATCH(O92+2000,Raw!U:U,0))))</f>
        <v/>
      </c>
      <c r="O92" s="11" t="str">
        <f>(IFERROR(IF(LARGE(Raw!U:U,A92+COUNTIF(Raw!C:C,"H")+COUNTIF(Raw!C:C,"S"))-2000&gt;0,LARGE(Raw!U:U,A92+COUNTIF(Raw!C:C,"H")+COUNTIF(Raw!C:C,"S"))-2000,""),""))</f>
        <v/>
      </c>
    </row>
    <row r="93" spans="1:15" x14ac:dyDescent="0.3">
      <c r="A93" s="52">
        <v>90</v>
      </c>
      <c r="B93" s="3" t="str">
        <f t="shared" si="5"/>
        <v/>
      </c>
      <c r="C93" s="52" t="str">
        <f>IF(E93="","",(INDEX(Raw!D:D,MATCH(E93+6000,Raw!U:U,0))))</f>
        <v/>
      </c>
      <c r="D93" s="52" t="str">
        <f>IF(E93="","",(INDEX(Raw!A:A,MATCH(E93+6000,Raw!U:U,0))))</f>
        <v/>
      </c>
      <c r="E93" s="11" t="str">
        <f>(IFERROR(IF(LARGE(Raw!U:U,A93)-6000&gt;0,LARGE(Raw!U:U,A93)-6000,""),""))</f>
        <v/>
      </c>
      <c r="G93" s="3" t="str">
        <f t="shared" si="3"/>
        <v/>
      </c>
      <c r="H93" s="52" t="str">
        <f>IF(J93="","",(INDEX(Raw!D:D,MATCH(J93+4000,Raw!U:U,0))))</f>
        <v/>
      </c>
      <c r="I93" s="52" t="str">
        <f>IF(J93="","",(INDEX(Raw!A:A,MATCH(J93+4000,Raw!U:U,0))))</f>
        <v/>
      </c>
      <c r="J93" s="11" t="str">
        <f>(IFERROR(IF(LARGE(Raw!U:U,A93+COUNTIF(Raw!C:C,"H"))-4000&gt;0,LARGE(Raw!U:U,A93+COUNTIF(Raw!C:C,"H"))-4000,""),""))</f>
        <v/>
      </c>
      <c r="L93" s="3" t="str">
        <f t="shared" si="4"/>
        <v/>
      </c>
      <c r="M93" s="52" t="str">
        <f>IF(O93="","",(INDEX(Raw!D:D,MATCH(O93+2000,Raw!U:U,0))))</f>
        <v/>
      </c>
      <c r="N93" s="52" t="str">
        <f>IF(O93="","",(INDEX(Raw!A:A,MATCH(O93+2000,Raw!U:U,0))))</f>
        <v/>
      </c>
      <c r="O93" s="11" t="str">
        <f>(IFERROR(IF(LARGE(Raw!U:U,A93+COUNTIF(Raw!C:C,"H")+COUNTIF(Raw!C:C,"S"))-2000&gt;0,LARGE(Raw!U:U,A93+COUNTIF(Raw!C:C,"H")+COUNTIF(Raw!C:C,"S"))-2000,""),""))</f>
        <v/>
      </c>
    </row>
    <row r="94" spans="1:15" x14ac:dyDescent="0.3">
      <c r="A94" s="52">
        <v>91</v>
      </c>
      <c r="B94" s="3" t="str">
        <f t="shared" si="5"/>
        <v/>
      </c>
      <c r="C94" s="52" t="str">
        <f>IF(E94="","",(INDEX(Raw!D:D,MATCH(E94+6000,Raw!U:U,0))))</f>
        <v/>
      </c>
      <c r="D94" s="52" t="str">
        <f>IF(E94="","",(INDEX(Raw!A:A,MATCH(E94+6000,Raw!U:U,0))))</f>
        <v/>
      </c>
      <c r="E94" s="11" t="str">
        <f>(IFERROR(IF(LARGE(Raw!U:U,A94)-6000&gt;0,LARGE(Raw!U:U,A94)-6000,""),""))</f>
        <v/>
      </c>
      <c r="G94" s="3" t="str">
        <f t="shared" si="3"/>
        <v/>
      </c>
      <c r="H94" s="52" t="str">
        <f>IF(J94="","",(INDEX(Raw!D:D,MATCH(J94+4000,Raw!U:U,0))))</f>
        <v/>
      </c>
      <c r="I94" s="52" t="str">
        <f>IF(J94="","",(INDEX(Raw!A:A,MATCH(J94+4000,Raw!U:U,0))))</f>
        <v/>
      </c>
      <c r="J94" s="11" t="str">
        <f>(IFERROR(IF(LARGE(Raw!U:U,A94+COUNTIF(Raw!C:C,"H"))-4000&gt;0,LARGE(Raw!U:U,A94+COUNTIF(Raw!C:C,"H"))-4000,""),""))</f>
        <v/>
      </c>
      <c r="L94" s="3" t="str">
        <f t="shared" si="4"/>
        <v/>
      </c>
      <c r="M94" s="52" t="str">
        <f>IF(O94="","",(INDEX(Raw!D:D,MATCH(O94+2000,Raw!U:U,0))))</f>
        <v/>
      </c>
      <c r="N94" s="52" t="str">
        <f>IF(O94="","",(INDEX(Raw!A:A,MATCH(O94+2000,Raw!U:U,0))))</f>
        <v/>
      </c>
      <c r="O94" s="11" t="str">
        <f>(IFERROR(IF(LARGE(Raw!U:U,A94+COUNTIF(Raw!C:C,"H")+COUNTIF(Raw!C:C,"S"))-2000&gt;0,LARGE(Raw!U:U,A94+COUNTIF(Raw!C:C,"H")+COUNTIF(Raw!C:C,"S"))-2000,""),""))</f>
        <v/>
      </c>
    </row>
    <row r="95" spans="1:15" x14ac:dyDescent="0.3">
      <c r="A95" s="52">
        <v>92</v>
      </c>
      <c r="B95" s="3" t="str">
        <f t="shared" si="5"/>
        <v/>
      </c>
      <c r="C95" s="52" t="str">
        <f>IF(E95="","",(INDEX(Raw!D:D,MATCH(E95+6000,Raw!U:U,0))))</f>
        <v/>
      </c>
      <c r="D95" s="52" t="str">
        <f>IF(E95="","",(INDEX(Raw!A:A,MATCH(E95+6000,Raw!U:U,0))))</f>
        <v/>
      </c>
      <c r="E95" s="11" t="str">
        <f>(IFERROR(IF(LARGE(Raw!U:U,A95)-6000&gt;0,LARGE(Raw!U:U,A95)-6000,""),""))</f>
        <v/>
      </c>
      <c r="G95" s="3" t="str">
        <f t="shared" si="3"/>
        <v/>
      </c>
      <c r="H95" s="52" t="str">
        <f>IF(J95="","",(INDEX(Raw!D:D,MATCH(J95+4000,Raw!U:U,0))))</f>
        <v/>
      </c>
      <c r="I95" s="52" t="str">
        <f>IF(J95="","",(INDEX(Raw!A:A,MATCH(J95+4000,Raw!U:U,0))))</f>
        <v/>
      </c>
      <c r="J95" s="11" t="str">
        <f>(IFERROR(IF(LARGE(Raw!U:U,A95+COUNTIF(Raw!C:C,"H"))-4000&gt;0,LARGE(Raw!U:U,A95+COUNTIF(Raw!C:C,"H"))-4000,""),""))</f>
        <v/>
      </c>
      <c r="L95" s="3" t="str">
        <f t="shared" si="4"/>
        <v/>
      </c>
      <c r="M95" s="52" t="str">
        <f>IF(O95="","",(INDEX(Raw!D:D,MATCH(O95+2000,Raw!U:U,0))))</f>
        <v/>
      </c>
      <c r="N95" s="52" t="str">
        <f>IF(O95="","",(INDEX(Raw!A:A,MATCH(O95+2000,Raw!U:U,0))))</f>
        <v/>
      </c>
      <c r="O95" s="11" t="str">
        <f>(IFERROR(IF(LARGE(Raw!U:U,A95+COUNTIF(Raw!C:C,"H")+COUNTIF(Raw!C:C,"S"))-2000&gt;0,LARGE(Raw!U:U,A95+COUNTIF(Raw!C:C,"H")+COUNTIF(Raw!C:C,"S"))-2000,""),""))</f>
        <v/>
      </c>
    </row>
    <row r="96" spans="1:15" x14ac:dyDescent="0.3">
      <c r="A96" s="52">
        <v>93</v>
      </c>
      <c r="B96" s="3" t="str">
        <f t="shared" si="5"/>
        <v/>
      </c>
      <c r="C96" s="52" t="str">
        <f>IF(E96="","",(INDEX(Raw!D:D,MATCH(E96+6000,Raw!U:U,0))))</f>
        <v/>
      </c>
      <c r="D96" s="52" t="str">
        <f>IF(E96="","",(INDEX(Raw!A:A,MATCH(E96+6000,Raw!U:U,0))))</f>
        <v/>
      </c>
      <c r="E96" s="11" t="str">
        <f>(IFERROR(IF(LARGE(Raw!U:U,A96)-6000&gt;0,LARGE(Raw!U:U,A96)-6000,""),""))</f>
        <v/>
      </c>
      <c r="G96" s="3" t="str">
        <f t="shared" si="3"/>
        <v/>
      </c>
      <c r="H96" s="52" t="str">
        <f>IF(J96="","",(INDEX(Raw!D:D,MATCH(J96+4000,Raw!U:U,0))))</f>
        <v/>
      </c>
      <c r="I96" s="52" t="str">
        <f>IF(J96="","",(INDEX(Raw!A:A,MATCH(J96+4000,Raw!U:U,0))))</f>
        <v/>
      </c>
      <c r="J96" s="11" t="str">
        <f>(IFERROR(IF(LARGE(Raw!U:U,A96+COUNTIF(Raw!C:C,"H"))-4000&gt;0,LARGE(Raw!U:U,A96+COUNTIF(Raw!C:C,"H"))-4000,""),""))</f>
        <v/>
      </c>
      <c r="L96" s="3" t="str">
        <f t="shared" si="4"/>
        <v/>
      </c>
      <c r="M96" s="52" t="str">
        <f>IF(O96="","",(INDEX(Raw!D:D,MATCH(O96+2000,Raw!U:U,0))))</f>
        <v/>
      </c>
      <c r="N96" s="52" t="str">
        <f>IF(O96="","",(INDEX(Raw!A:A,MATCH(O96+2000,Raw!U:U,0))))</f>
        <v/>
      </c>
      <c r="O96" s="11" t="str">
        <f>(IFERROR(IF(LARGE(Raw!U:U,A96+COUNTIF(Raw!C:C,"H")+COUNTIF(Raw!C:C,"S"))-2000&gt;0,LARGE(Raw!U:U,A96+COUNTIF(Raw!C:C,"H")+COUNTIF(Raw!C:C,"S"))-2000,""),""))</f>
        <v/>
      </c>
    </row>
    <row r="97" spans="1:15" x14ac:dyDescent="0.3">
      <c r="A97" s="52">
        <v>94</v>
      </c>
      <c r="B97" s="3" t="str">
        <f t="shared" si="5"/>
        <v/>
      </c>
      <c r="C97" s="52" t="str">
        <f>IF(E97="","",(INDEX(Raw!D:D,MATCH(E97+6000,Raw!U:U,0))))</f>
        <v/>
      </c>
      <c r="D97" s="52" t="str">
        <f>IF(E97="","",(INDEX(Raw!A:A,MATCH(E97+6000,Raw!U:U,0))))</f>
        <v/>
      </c>
      <c r="E97" s="11" t="str">
        <f>(IFERROR(IF(LARGE(Raw!U:U,A97)-6000&gt;0,LARGE(Raw!U:U,A97)-6000,""),""))</f>
        <v/>
      </c>
      <c r="G97" s="3" t="str">
        <f t="shared" si="3"/>
        <v/>
      </c>
      <c r="H97" s="52" t="str">
        <f>IF(J97="","",(INDEX(Raw!D:D,MATCH(J97+4000,Raw!U:U,0))))</f>
        <v/>
      </c>
      <c r="I97" s="52" t="str">
        <f>IF(J97="","",(INDEX(Raw!A:A,MATCH(J97+4000,Raw!U:U,0))))</f>
        <v/>
      </c>
      <c r="J97" s="11" t="str">
        <f>(IFERROR(IF(LARGE(Raw!U:U,A97+COUNTIF(Raw!C:C,"H"))-4000&gt;0,LARGE(Raw!U:U,A97+COUNTIF(Raw!C:C,"H"))-4000,""),""))</f>
        <v/>
      </c>
      <c r="L97" s="3" t="str">
        <f t="shared" si="4"/>
        <v/>
      </c>
      <c r="M97" s="52" t="str">
        <f>IF(O97="","",(INDEX(Raw!D:D,MATCH(O97+2000,Raw!U:U,0))))</f>
        <v/>
      </c>
      <c r="N97" s="52" t="str">
        <f>IF(O97="","",(INDEX(Raw!A:A,MATCH(O97+2000,Raw!U:U,0))))</f>
        <v/>
      </c>
      <c r="O97" s="11" t="str">
        <f>(IFERROR(IF(LARGE(Raw!U:U,A97+COUNTIF(Raw!C:C,"H")+COUNTIF(Raw!C:C,"S"))-2000&gt;0,LARGE(Raw!U:U,A97+COUNTIF(Raw!C:C,"H")+COUNTIF(Raw!C:C,"S"))-2000,""),""))</f>
        <v/>
      </c>
    </row>
    <row r="98" spans="1:15" x14ac:dyDescent="0.3">
      <c r="A98" s="52">
        <v>95</v>
      </c>
      <c r="B98" s="3" t="str">
        <f t="shared" si="5"/>
        <v/>
      </c>
      <c r="C98" s="52" t="str">
        <f>IF(E98="","",(INDEX(Raw!D:D,MATCH(E98+6000,Raw!U:U,0))))</f>
        <v/>
      </c>
      <c r="D98" s="52" t="str">
        <f>IF(E98="","",(INDEX(Raw!A:A,MATCH(E98+6000,Raw!U:U,0))))</f>
        <v/>
      </c>
      <c r="E98" s="11" t="str">
        <f>(IFERROR(IF(LARGE(Raw!U:U,A98)-6000&gt;0,LARGE(Raw!U:U,A98)-6000,""),""))</f>
        <v/>
      </c>
      <c r="G98" s="3" t="str">
        <f t="shared" si="3"/>
        <v/>
      </c>
      <c r="H98" s="52" t="str">
        <f>IF(J98="","",(INDEX(Raw!D:D,MATCH(J98+4000,Raw!U:U,0))))</f>
        <v/>
      </c>
      <c r="I98" s="52" t="str">
        <f>IF(J98="","",(INDEX(Raw!A:A,MATCH(J98+4000,Raw!U:U,0))))</f>
        <v/>
      </c>
      <c r="J98" s="11" t="str">
        <f>(IFERROR(IF(LARGE(Raw!U:U,A98+COUNTIF(Raw!C:C,"H"))-4000&gt;0,LARGE(Raw!U:U,A98+COUNTIF(Raw!C:C,"H"))-4000,""),""))</f>
        <v/>
      </c>
      <c r="L98" s="3" t="str">
        <f t="shared" si="4"/>
        <v/>
      </c>
      <c r="M98" s="52" t="str">
        <f>IF(O98="","",(INDEX(Raw!D:D,MATCH(O98+2000,Raw!U:U,0))))</f>
        <v/>
      </c>
      <c r="N98" s="52" t="str">
        <f>IF(O98="","",(INDEX(Raw!A:A,MATCH(O98+2000,Raw!U:U,0))))</f>
        <v/>
      </c>
      <c r="O98" s="11" t="str">
        <f>(IFERROR(IF(LARGE(Raw!U:U,A98+COUNTIF(Raw!C:C,"H")+COUNTIF(Raw!C:C,"S"))-2000&gt;0,LARGE(Raw!U:U,A98+COUNTIF(Raw!C:C,"H")+COUNTIF(Raw!C:C,"S"))-2000,""),""))</f>
        <v/>
      </c>
    </row>
    <row r="99" spans="1:15" x14ac:dyDescent="0.3">
      <c r="A99" s="52">
        <v>96</v>
      </c>
      <c r="B99" s="3" t="str">
        <f t="shared" si="5"/>
        <v/>
      </c>
      <c r="C99" s="52" t="str">
        <f>IF(E99="","",(INDEX(Raw!D:D,MATCH(E99+6000,Raw!U:U,0))))</f>
        <v/>
      </c>
      <c r="D99" s="52" t="str">
        <f>IF(E99="","",(INDEX(Raw!A:A,MATCH(E99+6000,Raw!U:U,0))))</f>
        <v/>
      </c>
      <c r="E99" s="11" t="str">
        <f>(IFERROR(IF(LARGE(Raw!U:U,A99)-6000&gt;0,LARGE(Raw!U:U,A99)-6000,""),""))</f>
        <v/>
      </c>
      <c r="G99" s="3" t="str">
        <f t="shared" si="3"/>
        <v/>
      </c>
      <c r="H99" s="52" t="str">
        <f>IF(J99="","",(INDEX(Raw!D:D,MATCH(J99+4000,Raw!U:U,0))))</f>
        <v/>
      </c>
      <c r="I99" s="52" t="str">
        <f>IF(J99="","",(INDEX(Raw!A:A,MATCH(J99+4000,Raw!U:U,0))))</f>
        <v/>
      </c>
      <c r="J99" s="11" t="str">
        <f>(IFERROR(IF(LARGE(Raw!U:U,A99+COUNTIF(Raw!C:C,"H"))-4000&gt;0,LARGE(Raw!U:U,A99+COUNTIF(Raw!C:C,"H"))-4000,""),""))</f>
        <v/>
      </c>
      <c r="L99" s="3" t="str">
        <f t="shared" si="4"/>
        <v/>
      </c>
      <c r="M99" s="52" t="str">
        <f>IF(O99="","",(INDEX(Raw!D:D,MATCH(O99+2000,Raw!U:U,0))))</f>
        <v/>
      </c>
      <c r="N99" s="52" t="str">
        <f>IF(O99="","",(INDEX(Raw!A:A,MATCH(O99+2000,Raw!U:U,0))))</f>
        <v/>
      </c>
      <c r="O99" s="11" t="str">
        <f>(IFERROR(IF(LARGE(Raw!U:U,A99+COUNTIF(Raw!C:C,"H")+COUNTIF(Raw!C:C,"S"))-2000&gt;0,LARGE(Raw!U:U,A99+COUNTIF(Raw!C:C,"H")+COUNTIF(Raw!C:C,"S"))-2000,""),""))</f>
        <v/>
      </c>
    </row>
    <row r="100" spans="1:15" x14ac:dyDescent="0.3">
      <c r="A100" s="52">
        <v>97</v>
      </c>
      <c r="B100" s="3" t="str">
        <f t="shared" si="5"/>
        <v/>
      </c>
      <c r="C100" s="52" t="str">
        <f>IF(E100="","",(INDEX(Raw!D:D,MATCH(E100+6000,Raw!U:U,0))))</f>
        <v/>
      </c>
      <c r="D100" s="52" t="str">
        <f>IF(E100="","",(INDEX(Raw!A:A,MATCH(E100+6000,Raw!U:U,0))))</f>
        <v/>
      </c>
      <c r="E100" s="11" t="str">
        <f>(IFERROR(IF(LARGE(Raw!U:U,A100)-6000&gt;0,LARGE(Raw!U:U,A100)-6000,""),""))</f>
        <v/>
      </c>
      <c r="G100" s="3" t="str">
        <f t="shared" si="3"/>
        <v/>
      </c>
      <c r="H100" s="52" t="str">
        <f>IF(J100="","",(INDEX(Raw!D:D,MATCH(J100+4000,Raw!U:U,0))))</f>
        <v/>
      </c>
      <c r="I100" s="52" t="str">
        <f>IF(J100="","",(INDEX(Raw!A:A,MATCH(J100+4000,Raw!U:U,0))))</f>
        <v/>
      </c>
      <c r="J100" s="11" t="str">
        <f>(IFERROR(IF(LARGE(Raw!U:U,A100+COUNTIF(Raw!C:C,"H"))-4000&gt;0,LARGE(Raw!U:U,A100+COUNTIF(Raw!C:C,"H"))-4000,""),""))</f>
        <v/>
      </c>
      <c r="L100" s="3" t="str">
        <f t="shared" si="4"/>
        <v/>
      </c>
      <c r="M100" s="52" t="str">
        <f>IF(O100="","",(INDEX(Raw!D:D,MATCH(O100+2000,Raw!U:U,0))))</f>
        <v/>
      </c>
      <c r="N100" s="52" t="str">
        <f>IF(O100="","",(INDEX(Raw!A:A,MATCH(O100+2000,Raw!U:U,0))))</f>
        <v/>
      </c>
      <c r="O100" s="11" t="str">
        <f>(IFERROR(IF(LARGE(Raw!U:U,A100+COUNTIF(Raw!C:C,"H")+COUNTIF(Raw!C:C,"S"))-2000&gt;0,LARGE(Raw!U:U,A100+COUNTIF(Raw!C:C,"H")+COUNTIF(Raw!C:C,"S"))-2000,""),""))</f>
        <v/>
      </c>
    </row>
    <row r="101" spans="1:15" x14ac:dyDescent="0.3">
      <c r="A101" s="52">
        <v>98</v>
      </c>
      <c r="B101" s="3" t="str">
        <f t="shared" si="5"/>
        <v/>
      </c>
      <c r="C101" s="52" t="str">
        <f>IF(E101="","",(INDEX(Raw!D:D,MATCH(E101+6000,Raw!U:U,0))))</f>
        <v/>
      </c>
      <c r="D101" s="52" t="str">
        <f>IF(E101="","",(INDEX(Raw!A:A,MATCH(E101+6000,Raw!U:U,0))))</f>
        <v/>
      </c>
      <c r="E101" s="11" t="str">
        <f>(IFERROR(IF(LARGE(Raw!U:U,A101)-6000&gt;0,LARGE(Raw!U:U,A101)-6000,""),""))</f>
        <v/>
      </c>
      <c r="G101" s="3" t="str">
        <f t="shared" si="3"/>
        <v/>
      </c>
      <c r="H101" s="52" t="str">
        <f>IF(J101="","",(INDEX(Raw!D:D,MATCH(J101+4000,Raw!U:U,0))))</f>
        <v/>
      </c>
      <c r="I101" s="52" t="str">
        <f>IF(J101="","",(INDEX(Raw!A:A,MATCH(J101+4000,Raw!U:U,0))))</f>
        <v/>
      </c>
      <c r="J101" s="11" t="str">
        <f>(IFERROR(IF(LARGE(Raw!U:U,A101+COUNTIF(Raw!C:C,"H"))-4000&gt;0,LARGE(Raw!U:U,A101+COUNTIF(Raw!C:C,"H"))-4000,""),""))</f>
        <v/>
      </c>
      <c r="L101" s="3" t="str">
        <f t="shared" si="4"/>
        <v/>
      </c>
      <c r="M101" s="52" t="str">
        <f>IF(O101="","",(INDEX(Raw!D:D,MATCH(O101+2000,Raw!U:U,0))))</f>
        <v/>
      </c>
      <c r="N101" s="52" t="str">
        <f>IF(O101="","",(INDEX(Raw!A:A,MATCH(O101+2000,Raw!U:U,0))))</f>
        <v/>
      </c>
      <c r="O101" s="11" t="str">
        <f>(IFERROR(IF(LARGE(Raw!U:U,A101+COUNTIF(Raw!C:C,"H")+COUNTIF(Raw!C:C,"S"))-2000&gt;0,LARGE(Raw!U:U,A101+COUNTIF(Raw!C:C,"H")+COUNTIF(Raw!C:C,"S"))-2000,""),""))</f>
        <v/>
      </c>
    </row>
    <row r="102" spans="1:15" x14ac:dyDescent="0.3">
      <c r="A102" s="52">
        <v>99</v>
      </c>
      <c r="B102" s="3" t="str">
        <f t="shared" si="5"/>
        <v/>
      </c>
      <c r="C102" s="52" t="str">
        <f>IF(E102="","",(INDEX(Raw!D:D,MATCH(E102+6000,Raw!U:U,0))))</f>
        <v/>
      </c>
      <c r="D102" s="52" t="str">
        <f>IF(E102="","",(INDEX(Raw!A:A,MATCH(E102+6000,Raw!U:U,0))))</f>
        <v/>
      </c>
      <c r="E102" s="11" t="str">
        <f>(IFERROR(IF(LARGE(Raw!U:U,A102)-6000&gt;0,LARGE(Raw!U:U,A102)-6000,""),""))</f>
        <v/>
      </c>
      <c r="G102" s="3" t="str">
        <f t="shared" si="3"/>
        <v/>
      </c>
      <c r="H102" s="52" t="str">
        <f>IF(J102="","",(INDEX(Raw!D:D,MATCH(J102+4000,Raw!U:U,0))))</f>
        <v/>
      </c>
      <c r="I102" s="52" t="str">
        <f>IF(J102="","",(INDEX(Raw!A:A,MATCH(J102+4000,Raw!U:U,0))))</f>
        <v/>
      </c>
      <c r="J102" s="11" t="str">
        <f>(IFERROR(IF(LARGE(Raw!U:U,A102+COUNTIF(Raw!C:C,"H"))-4000&gt;0,LARGE(Raw!U:U,A102+COUNTIF(Raw!C:C,"H"))-4000,""),""))</f>
        <v/>
      </c>
      <c r="L102" s="3" t="str">
        <f t="shared" si="4"/>
        <v/>
      </c>
      <c r="M102" s="52" t="str">
        <f>IF(O102="","",(INDEX(Raw!D:D,MATCH(O102+2000,Raw!U:U,0))))</f>
        <v/>
      </c>
      <c r="N102" s="52" t="str">
        <f>IF(O102="","",(INDEX(Raw!A:A,MATCH(O102+2000,Raw!U:U,0))))</f>
        <v/>
      </c>
      <c r="O102" s="11" t="str">
        <f>(IFERROR(IF(LARGE(Raw!U:U,A102+COUNTIF(Raw!C:C,"H")+COUNTIF(Raw!C:C,"S"))-2000&gt;0,LARGE(Raw!U:U,A102+COUNTIF(Raw!C:C,"H")+COUNTIF(Raw!C:C,"S"))-2000,""),""))</f>
        <v/>
      </c>
    </row>
    <row r="103" spans="1:15" x14ac:dyDescent="0.3">
      <c r="A103" s="52">
        <v>100</v>
      </c>
      <c r="B103" s="3" t="str">
        <f t="shared" si="5"/>
        <v/>
      </c>
      <c r="C103" s="52" t="str">
        <f>IF(E103="","",(INDEX(Raw!D:D,MATCH(E103+6000,Raw!U:U,0))))</f>
        <v/>
      </c>
      <c r="D103" s="52" t="str">
        <f>IF(E103="","",(INDEX(Raw!A:A,MATCH(E103+6000,Raw!U:U,0))))</f>
        <v/>
      </c>
      <c r="E103" s="11" t="str">
        <f>(IFERROR(IF(LARGE(Raw!U:U,A103)-6000&gt;0,LARGE(Raw!U:U,A103)-6000,""),""))</f>
        <v/>
      </c>
      <c r="G103" s="3" t="str">
        <f t="shared" si="3"/>
        <v/>
      </c>
      <c r="H103" s="52" t="str">
        <f>IF(J103="","",(INDEX(Raw!D:D,MATCH(J103+4000,Raw!U:U,0))))</f>
        <v/>
      </c>
      <c r="I103" s="52" t="str">
        <f>IF(J103="","",(INDEX(Raw!A:A,MATCH(J103+4000,Raw!U:U,0))))</f>
        <v/>
      </c>
      <c r="J103" s="11" t="str">
        <f>(IFERROR(IF(LARGE(Raw!U:U,A103+COUNTIF(Raw!C:C,"H"))-4000&gt;0,LARGE(Raw!U:U,A103+COUNTIF(Raw!C:C,"H"))-4000,""),""))</f>
        <v/>
      </c>
      <c r="L103" s="3" t="str">
        <f t="shared" si="4"/>
        <v/>
      </c>
      <c r="M103" s="52" t="str">
        <f>IF(O103="","",(INDEX(Raw!D:D,MATCH(O103+2000,Raw!U:U,0))))</f>
        <v/>
      </c>
      <c r="N103" s="52" t="str">
        <f>IF(O103="","",(INDEX(Raw!A:A,MATCH(O103+2000,Raw!U:U,0))))</f>
        <v/>
      </c>
      <c r="O103" s="11" t="str">
        <f>(IFERROR(IF(LARGE(Raw!U:U,A103+COUNTIF(Raw!C:C,"H")+COUNTIF(Raw!C:C,"S"))-2000&gt;0,LARGE(Raw!U:U,A103+COUNTIF(Raw!C:C,"H")+COUNTIF(Raw!C:C,"S"))-2000,""),""))</f>
        <v/>
      </c>
    </row>
    <row r="104" spans="1:15" x14ac:dyDescent="0.3">
      <c r="A104" s="52">
        <v>101</v>
      </c>
      <c r="B104" s="3" t="str">
        <f t="shared" si="5"/>
        <v/>
      </c>
      <c r="C104" s="52" t="str">
        <f>IF(E104="","",(INDEX(Raw!D:D,MATCH(E104+6000,Raw!U:U,0))))</f>
        <v/>
      </c>
      <c r="D104" s="52" t="str">
        <f>IF(E104="","",(INDEX(Raw!A:A,MATCH(E104+6000,Raw!U:U,0))))</f>
        <v/>
      </c>
      <c r="E104" s="11" t="str">
        <f>(IFERROR(IF(LARGE(Raw!U:U,A104)-6000&gt;0,LARGE(Raw!U:U,A104)-6000,""),""))</f>
        <v/>
      </c>
      <c r="G104" s="3" t="str">
        <f t="shared" si="3"/>
        <v/>
      </c>
      <c r="H104" s="52" t="str">
        <f>IF(J104="","",(INDEX(Raw!D:D,MATCH(J104+4000,Raw!U:U,0))))</f>
        <v/>
      </c>
      <c r="I104" s="52" t="str">
        <f>IF(J104="","",(INDEX(Raw!A:A,MATCH(J104+4000,Raw!U:U,0))))</f>
        <v/>
      </c>
      <c r="J104" s="11" t="str">
        <f>(IFERROR(IF(LARGE(Raw!U:U,A104+COUNTIF(Raw!C:C,"H"))-4000&gt;0,LARGE(Raw!U:U,A104+COUNTIF(Raw!C:C,"H"))-4000,""),""))</f>
        <v/>
      </c>
      <c r="L104" s="3" t="str">
        <f t="shared" si="4"/>
        <v/>
      </c>
      <c r="M104" s="52" t="str">
        <f>IF(O104="","",(INDEX(Raw!D:D,MATCH(O104+2000,Raw!U:U,0))))</f>
        <v/>
      </c>
      <c r="N104" s="52" t="str">
        <f>IF(O104="","",(INDEX(Raw!A:A,MATCH(O104+2000,Raw!U:U,0))))</f>
        <v/>
      </c>
      <c r="O104" s="11" t="str">
        <f>(IFERROR(IF(LARGE(Raw!U:U,A104+COUNTIF(Raw!C:C,"H")+COUNTIF(Raw!C:C,"S"))-2000&gt;0,LARGE(Raw!U:U,A104+COUNTIF(Raw!C:C,"H")+COUNTIF(Raw!C:C,"S"))-2000,""),""))</f>
        <v/>
      </c>
    </row>
    <row r="105" spans="1:15" x14ac:dyDescent="0.3">
      <c r="A105" s="52">
        <v>102</v>
      </c>
      <c r="B105" s="3" t="str">
        <f t="shared" si="5"/>
        <v/>
      </c>
      <c r="C105" s="52" t="str">
        <f>IF(E105="","",(INDEX(Raw!D:D,MATCH(E105+6000,Raw!U:U,0))))</f>
        <v/>
      </c>
      <c r="D105" s="52" t="str">
        <f>IF(E105="","",(INDEX(Raw!A:A,MATCH(E105+6000,Raw!U:U,0))))</f>
        <v/>
      </c>
      <c r="E105" s="11" t="str">
        <f>(IFERROR(IF(LARGE(Raw!U:U,A105)-6000&gt;0,LARGE(Raw!U:U,A105)-6000,""),""))</f>
        <v/>
      </c>
      <c r="G105" s="3" t="str">
        <f t="shared" si="3"/>
        <v/>
      </c>
      <c r="H105" s="52" t="str">
        <f>IF(J105="","",(INDEX(Raw!D:D,MATCH(J105+4000,Raw!U:U,0))))</f>
        <v/>
      </c>
      <c r="I105" s="52" t="str">
        <f>IF(J105="","",(INDEX(Raw!A:A,MATCH(J105+4000,Raw!U:U,0))))</f>
        <v/>
      </c>
      <c r="J105" s="11" t="str">
        <f>(IFERROR(IF(LARGE(Raw!U:U,A105+COUNTIF(Raw!C:C,"H"))-4000&gt;0,LARGE(Raw!U:U,A105+COUNTIF(Raw!C:C,"H"))-4000,""),""))</f>
        <v/>
      </c>
      <c r="L105" s="3" t="str">
        <f t="shared" si="4"/>
        <v/>
      </c>
      <c r="M105" s="52" t="str">
        <f>IF(O105="","",(INDEX(Raw!D:D,MATCH(O105+2000,Raw!U:U,0))))</f>
        <v/>
      </c>
      <c r="N105" s="52" t="str">
        <f>IF(O105="","",(INDEX(Raw!A:A,MATCH(O105+2000,Raw!U:U,0))))</f>
        <v/>
      </c>
      <c r="O105" s="11" t="str">
        <f>(IFERROR(IF(LARGE(Raw!U:U,A105+COUNTIF(Raw!C:C,"H")+COUNTIF(Raw!C:C,"S"))-2000&gt;0,LARGE(Raw!U:U,A105+COUNTIF(Raw!C:C,"H")+COUNTIF(Raw!C:C,"S"))-2000,""),""))</f>
        <v/>
      </c>
    </row>
    <row r="106" spans="1:15" x14ac:dyDescent="0.3">
      <c r="A106" s="52">
        <v>103</v>
      </c>
      <c r="B106" s="3" t="str">
        <f t="shared" si="5"/>
        <v/>
      </c>
      <c r="C106" s="52" t="str">
        <f>IF(E106="","",(INDEX(Raw!D:D,MATCH(E106+6000,Raw!U:U,0))))</f>
        <v/>
      </c>
      <c r="D106" s="52" t="str">
        <f>IF(E106="","",(INDEX(Raw!A:A,MATCH(E106+6000,Raw!U:U,0))))</f>
        <v/>
      </c>
      <c r="E106" s="11" t="str">
        <f>(IFERROR(IF(LARGE(Raw!U:U,A106)-6000&gt;0,LARGE(Raw!U:U,A106)-6000,""),""))</f>
        <v/>
      </c>
      <c r="G106" s="3" t="str">
        <f t="shared" si="3"/>
        <v/>
      </c>
      <c r="H106" s="52" t="str">
        <f>IF(J106="","",(INDEX(Raw!D:D,MATCH(J106+4000,Raw!U:U,0))))</f>
        <v/>
      </c>
      <c r="I106" s="52" t="str">
        <f>IF(J106="","",(INDEX(Raw!A:A,MATCH(J106+4000,Raw!U:U,0))))</f>
        <v/>
      </c>
      <c r="J106" s="11" t="str">
        <f>(IFERROR(IF(LARGE(Raw!U:U,A106+COUNTIF(Raw!C:C,"H"))-4000&gt;0,LARGE(Raw!U:U,A106+COUNTIF(Raw!C:C,"H"))-4000,""),""))</f>
        <v/>
      </c>
      <c r="L106" s="3" t="str">
        <f t="shared" si="4"/>
        <v/>
      </c>
      <c r="M106" s="52" t="str">
        <f>IF(O106="","",(INDEX(Raw!D:D,MATCH(O106+2000,Raw!U:U,0))))</f>
        <v/>
      </c>
      <c r="N106" s="52" t="str">
        <f>IF(O106="","",(INDEX(Raw!A:A,MATCH(O106+2000,Raw!U:U,0))))</f>
        <v/>
      </c>
      <c r="O106" s="11" t="str">
        <f>(IFERROR(IF(LARGE(Raw!U:U,A106+COUNTIF(Raw!C:C,"H")+COUNTIF(Raw!C:C,"S"))-2000&gt;0,LARGE(Raw!U:U,A106+COUNTIF(Raw!C:C,"H")+COUNTIF(Raw!C:C,"S"))-2000,""),""))</f>
        <v/>
      </c>
    </row>
    <row r="107" spans="1:15" x14ac:dyDescent="0.3">
      <c r="A107" s="52">
        <v>104</v>
      </c>
      <c r="B107" s="3" t="str">
        <f t="shared" si="5"/>
        <v/>
      </c>
      <c r="C107" s="52" t="str">
        <f>IF(E107="","",(INDEX(Raw!D:D,MATCH(E107+6000,Raw!U:U,0))))</f>
        <v/>
      </c>
      <c r="D107" s="52" t="str">
        <f>IF(E107="","",(INDEX(Raw!A:A,MATCH(E107+6000,Raw!U:U,0))))</f>
        <v/>
      </c>
      <c r="E107" s="11" t="str">
        <f>(IFERROR(IF(LARGE(Raw!U:U,A107)-6000&gt;0,LARGE(Raw!U:U,A107)-6000,""),""))</f>
        <v/>
      </c>
      <c r="G107" s="3" t="str">
        <f t="shared" si="3"/>
        <v/>
      </c>
      <c r="H107" s="52" t="str">
        <f>IF(J107="","",(INDEX(Raw!D:D,MATCH(J107+4000,Raw!U:U,0))))</f>
        <v/>
      </c>
      <c r="I107" s="52" t="str">
        <f>IF(J107="","",(INDEX(Raw!A:A,MATCH(J107+4000,Raw!U:U,0))))</f>
        <v/>
      </c>
      <c r="J107" s="11" t="str">
        <f>(IFERROR(IF(LARGE(Raw!U:U,A107+COUNTIF(Raw!C:C,"H"))-4000&gt;0,LARGE(Raw!U:U,A107+COUNTIF(Raw!C:C,"H"))-4000,""),""))</f>
        <v/>
      </c>
      <c r="L107" s="3" t="str">
        <f t="shared" si="4"/>
        <v/>
      </c>
      <c r="M107" s="52" t="str">
        <f>IF(O107="","",(INDEX(Raw!D:D,MATCH(O107+2000,Raw!U:U,0))))</f>
        <v/>
      </c>
      <c r="N107" s="52" t="str">
        <f>IF(O107="","",(INDEX(Raw!A:A,MATCH(O107+2000,Raw!U:U,0))))</f>
        <v/>
      </c>
      <c r="O107" s="11" t="str">
        <f>(IFERROR(IF(LARGE(Raw!U:U,A107+COUNTIF(Raw!C:C,"H")+COUNTIF(Raw!C:C,"S"))-2000&gt;0,LARGE(Raw!U:U,A107+COUNTIF(Raw!C:C,"H")+COUNTIF(Raw!C:C,"S"))-2000,""),""))</f>
        <v/>
      </c>
    </row>
    <row r="108" spans="1:15" x14ac:dyDescent="0.3">
      <c r="A108" s="52">
        <v>105</v>
      </c>
      <c r="B108" s="3" t="str">
        <f t="shared" si="5"/>
        <v/>
      </c>
      <c r="C108" s="52" t="str">
        <f>IF(E108="","",(INDEX(Raw!D:D,MATCH(E108+6000,Raw!U:U,0))))</f>
        <v/>
      </c>
      <c r="D108" s="52" t="str">
        <f>IF(E108="","",(INDEX(Raw!A:A,MATCH(E108+6000,Raw!U:U,0))))</f>
        <v/>
      </c>
      <c r="E108" s="11" t="str">
        <f>(IFERROR(IF(LARGE(Raw!U:U,A108)-6000&gt;0,LARGE(Raw!U:U,A108)-6000,""),""))</f>
        <v/>
      </c>
      <c r="G108" s="3" t="str">
        <f t="shared" si="3"/>
        <v/>
      </c>
      <c r="H108" s="52" t="str">
        <f>IF(J108="","",(INDEX(Raw!D:D,MATCH(J108+4000,Raw!U:U,0))))</f>
        <v/>
      </c>
      <c r="I108" s="52" t="str">
        <f>IF(J108="","",(INDEX(Raw!A:A,MATCH(J108+4000,Raw!U:U,0))))</f>
        <v/>
      </c>
      <c r="J108" s="11" t="str">
        <f>(IFERROR(IF(LARGE(Raw!U:U,A108+COUNTIF(Raw!C:C,"H"))-4000&gt;0,LARGE(Raw!U:U,A108+COUNTIF(Raw!C:C,"H"))-4000,""),""))</f>
        <v/>
      </c>
      <c r="L108" s="3" t="str">
        <f t="shared" si="4"/>
        <v/>
      </c>
      <c r="M108" s="52" t="str">
        <f>IF(O108="","",(INDEX(Raw!D:D,MATCH(O108+2000,Raw!U:U,0))))</f>
        <v/>
      </c>
      <c r="N108" s="52" t="str">
        <f>IF(O108="","",(INDEX(Raw!A:A,MATCH(O108+2000,Raw!U:U,0))))</f>
        <v/>
      </c>
      <c r="O108" s="11" t="str">
        <f>(IFERROR(IF(LARGE(Raw!U:U,A108+COUNTIF(Raw!C:C,"H")+COUNTIF(Raw!C:C,"S"))-2000&gt;0,LARGE(Raw!U:U,A108+COUNTIF(Raw!C:C,"H")+COUNTIF(Raw!C:C,"S"))-2000,""),""))</f>
        <v/>
      </c>
    </row>
    <row r="109" spans="1:15" x14ac:dyDescent="0.3">
      <c r="A109" s="52">
        <v>106</v>
      </c>
      <c r="B109" s="3" t="str">
        <f t="shared" si="5"/>
        <v/>
      </c>
      <c r="C109" s="52" t="str">
        <f>IF(E109="","",(INDEX(Raw!D:D,MATCH(E109+6000,Raw!U:U,0))))</f>
        <v/>
      </c>
      <c r="D109" s="52" t="str">
        <f>IF(E109="","",(INDEX(Raw!A:A,MATCH(E109+6000,Raw!U:U,0))))</f>
        <v/>
      </c>
      <c r="E109" s="11" t="str">
        <f>(IFERROR(IF(LARGE(Raw!U:U,A109)-6000&gt;0,LARGE(Raw!U:U,A109)-6000,""),""))</f>
        <v/>
      </c>
      <c r="G109" s="3" t="str">
        <f t="shared" si="3"/>
        <v/>
      </c>
      <c r="H109" s="52" t="str">
        <f>IF(J109="","",(INDEX(Raw!D:D,MATCH(J109+4000,Raw!U:U,0))))</f>
        <v/>
      </c>
      <c r="I109" s="52" t="str">
        <f>IF(J109="","",(INDEX(Raw!A:A,MATCH(J109+4000,Raw!U:U,0))))</f>
        <v/>
      </c>
      <c r="J109" s="11" t="str">
        <f>(IFERROR(IF(LARGE(Raw!U:U,A109+COUNTIF(Raw!C:C,"H"))-4000&gt;0,LARGE(Raw!U:U,A109+COUNTIF(Raw!C:C,"H"))-4000,""),""))</f>
        <v/>
      </c>
      <c r="L109" s="3" t="str">
        <f t="shared" si="4"/>
        <v/>
      </c>
      <c r="M109" s="52" t="str">
        <f>IF(O109="","",(INDEX(Raw!D:D,MATCH(O109+2000,Raw!U:U,0))))</f>
        <v/>
      </c>
      <c r="N109" s="52" t="str">
        <f>IF(O109="","",(INDEX(Raw!A:A,MATCH(O109+2000,Raw!U:U,0))))</f>
        <v/>
      </c>
      <c r="O109" s="11" t="str">
        <f>(IFERROR(IF(LARGE(Raw!U:U,A109+COUNTIF(Raw!C:C,"H")+COUNTIF(Raw!C:C,"S"))-2000&gt;0,LARGE(Raw!U:U,A109+COUNTIF(Raw!C:C,"H")+COUNTIF(Raw!C:C,"S"))-2000,""),""))</f>
        <v/>
      </c>
    </row>
    <row r="110" spans="1:15" x14ac:dyDescent="0.3">
      <c r="A110" s="52">
        <v>107</v>
      </c>
      <c r="B110" s="3" t="str">
        <f t="shared" si="5"/>
        <v/>
      </c>
      <c r="C110" s="52" t="str">
        <f>IF(E110="","",(INDEX(Raw!D:D,MATCH(E110+6000,Raw!U:U,0))))</f>
        <v/>
      </c>
      <c r="D110" s="52" t="str">
        <f>IF(E110="","",(INDEX(Raw!A:A,MATCH(E110+6000,Raw!U:U,0))))</f>
        <v/>
      </c>
      <c r="E110" s="11" t="str">
        <f>(IFERROR(IF(LARGE(Raw!U:U,A110)-6000&gt;0,LARGE(Raw!U:U,A110)-6000,""),""))</f>
        <v/>
      </c>
      <c r="G110" s="3" t="str">
        <f t="shared" si="3"/>
        <v/>
      </c>
      <c r="H110" s="52" t="str">
        <f>IF(J110="","",(INDEX(Raw!D:D,MATCH(J110+4000,Raw!U:U,0))))</f>
        <v/>
      </c>
      <c r="I110" s="52" t="str">
        <f>IF(J110="","",(INDEX(Raw!A:A,MATCH(J110+4000,Raw!U:U,0))))</f>
        <v/>
      </c>
      <c r="J110" s="11" t="str">
        <f>(IFERROR(IF(LARGE(Raw!U:U,A110+COUNTIF(Raw!C:C,"H"))-4000&gt;0,LARGE(Raw!U:U,A110+COUNTIF(Raw!C:C,"H"))-4000,""),""))</f>
        <v/>
      </c>
      <c r="L110" s="3" t="str">
        <f t="shared" si="4"/>
        <v/>
      </c>
      <c r="M110" s="52" t="str">
        <f>IF(O110="","",(INDEX(Raw!D:D,MATCH(O110+2000,Raw!U:U,0))))</f>
        <v/>
      </c>
      <c r="N110" s="52" t="str">
        <f>IF(O110="","",(INDEX(Raw!A:A,MATCH(O110+2000,Raw!U:U,0))))</f>
        <v/>
      </c>
      <c r="O110" s="11" t="str">
        <f>(IFERROR(IF(LARGE(Raw!U:U,A110+COUNTIF(Raw!C:C,"H")+COUNTIF(Raw!C:C,"S"))-2000&gt;0,LARGE(Raw!U:U,A110+COUNTIF(Raw!C:C,"H")+COUNTIF(Raw!C:C,"S"))-2000,""),""))</f>
        <v/>
      </c>
    </row>
    <row r="111" spans="1:15" x14ac:dyDescent="0.3">
      <c r="A111" s="52">
        <v>108</v>
      </c>
      <c r="B111" s="3" t="str">
        <f t="shared" si="5"/>
        <v/>
      </c>
      <c r="C111" s="52" t="str">
        <f>IF(E111="","",(INDEX(Raw!D:D,MATCH(E111+6000,Raw!U:U,0))))</f>
        <v/>
      </c>
      <c r="D111" s="52" t="str">
        <f>IF(E111="","",(INDEX(Raw!A:A,MATCH(E111+6000,Raw!U:U,0))))</f>
        <v/>
      </c>
      <c r="E111" s="11" t="str">
        <f>(IFERROR(IF(LARGE(Raw!U:U,A111)-6000&gt;0,LARGE(Raw!U:U,A111)-6000,""),""))</f>
        <v/>
      </c>
      <c r="G111" s="3" t="str">
        <f t="shared" si="3"/>
        <v/>
      </c>
      <c r="H111" s="52" t="str">
        <f>IF(J111="","",(INDEX(Raw!D:D,MATCH(J111+4000,Raw!U:U,0))))</f>
        <v/>
      </c>
      <c r="I111" s="52" t="str">
        <f>IF(J111="","",(INDEX(Raw!A:A,MATCH(J111+4000,Raw!U:U,0))))</f>
        <v/>
      </c>
      <c r="J111" s="11" t="str">
        <f>(IFERROR(IF(LARGE(Raw!U:U,A111+COUNTIF(Raw!C:C,"H"))-4000&gt;0,LARGE(Raw!U:U,A111+COUNTIF(Raw!C:C,"H"))-4000,""),""))</f>
        <v/>
      </c>
      <c r="L111" s="3" t="str">
        <f t="shared" si="4"/>
        <v/>
      </c>
      <c r="M111" s="52" t="str">
        <f>IF(O111="","",(INDEX(Raw!D:D,MATCH(O111+2000,Raw!U:U,0))))</f>
        <v/>
      </c>
      <c r="N111" s="52" t="str">
        <f>IF(O111="","",(INDEX(Raw!A:A,MATCH(O111+2000,Raw!U:U,0))))</f>
        <v/>
      </c>
      <c r="O111" s="11" t="str">
        <f>(IFERROR(IF(LARGE(Raw!U:U,A111+COUNTIF(Raw!C:C,"H")+COUNTIF(Raw!C:C,"S"))-2000&gt;0,LARGE(Raw!U:U,A111+COUNTIF(Raw!C:C,"H")+COUNTIF(Raw!C:C,"S"))-2000,""),""))</f>
        <v/>
      </c>
    </row>
    <row r="112" spans="1:15" x14ac:dyDescent="0.3">
      <c r="A112" s="52">
        <v>109</v>
      </c>
      <c r="B112" s="3" t="str">
        <f t="shared" si="5"/>
        <v/>
      </c>
      <c r="C112" s="52" t="str">
        <f>IF(E112="","",(INDEX(Raw!D:D,MATCH(E112+6000,Raw!U:U,0))))</f>
        <v/>
      </c>
      <c r="D112" s="52" t="str">
        <f>IF(E112="","",(INDEX(Raw!A:A,MATCH(E112+6000,Raw!U:U,0))))</f>
        <v/>
      </c>
      <c r="E112" s="11" t="str">
        <f>(IFERROR(IF(LARGE(Raw!U:U,A112)-6000&gt;0,LARGE(Raw!U:U,A112)-6000,""),""))</f>
        <v/>
      </c>
      <c r="G112" s="3" t="str">
        <f t="shared" si="3"/>
        <v/>
      </c>
      <c r="H112" s="52" t="str">
        <f>IF(J112="","",(INDEX(Raw!D:D,MATCH(J112+4000,Raw!U:U,0))))</f>
        <v/>
      </c>
      <c r="I112" s="52" t="str">
        <f>IF(J112="","",(INDEX(Raw!A:A,MATCH(J112+4000,Raw!U:U,0))))</f>
        <v/>
      </c>
      <c r="J112" s="11" t="str">
        <f>(IFERROR(IF(LARGE(Raw!U:U,A112+COUNTIF(Raw!C:C,"H"))-4000&gt;0,LARGE(Raw!U:U,A112+COUNTIF(Raw!C:C,"H"))-4000,""),""))</f>
        <v/>
      </c>
      <c r="L112" s="3" t="str">
        <f t="shared" si="4"/>
        <v/>
      </c>
      <c r="M112" s="52" t="str">
        <f>IF(O112="","",(INDEX(Raw!D:D,MATCH(O112+2000,Raw!U:U,0))))</f>
        <v/>
      </c>
      <c r="N112" s="52" t="str">
        <f>IF(O112="","",(INDEX(Raw!A:A,MATCH(O112+2000,Raw!U:U,0))))</f>
        <v/>
      </c>
      <c r="O112" s="11" t="str">
        <f>(IFERROR(IF(LARGE(Raw!U:U,A112+COUNTIF(Raw!C:C,"H")+COUNTIF(Raw!C:C,"S"))-2000&gt;0,LARGE(Raw!U:U,A112+COUNTIF(Raw!C:C,"H")+COUNTIF(Raw!C:C,"S"))-2000,""),""))</f>
        <v/>
      </c>
    </row>
    <row r="113" spans="1:15" x14ac:dyDescent="0.3">
      <c r="A113" s="52">
        <v>110</v>
      </c>
      <c r="B113" s="3" t="str">
        <f t="shared" si="5"/>
        <v/>
      </c>
      <c r="C113" s="52" t="str">
        <f>IF(E113="","",(INDEX(Raw!D:D,MATCH(E113+6000,Raw!U:U,0))))</f>
        <v/>
      </c>
      <c r="D113" s="52" t="str">
        <f>IF(E113="","",(INDEX(Raw!A:A,MATCH(E113+6000,Raw!U:U,0))))</f>
        <v/>
      </c>
      <c r="E113" s="11" t="str">
        <f>(IFERROR(IF(LARGE(Raw!U:U,A113)-6000&gt;0,LARGE(Raw!U:U,A113)-6000,""),""))</f>
        <v/>
      </c>
      <c r="G113" s="3" t="str">
        <f t="shared" si="3"/>
        <v/>
      </c>
      <c r="H113" s="52" t="str">
        <f>IF(J113="","",(INDEX(Raw!D:D,MATCH(J113+4000,Raw!U:U,0))))</f>
        <v/>
      </c>
      <c r="I113" s="52" t="str">
        <f>IF(J113="","",(INDEX(Raw!A:A,MATCH(J113+4000,Raw!U:U,0))))</f>
        <v/>
      </c>
      <c r="J113" s="11" t="str">
        <f>(IFERROR(IF(LARGE(Raw!U:U,A113+COUNTIF(Raw!C:C,"H"))-4000&gt;0,LARGE(Raw!U:U,A113+COUNTIF(Raw!C:C,"H"))-4000,""),""))</f>
        <v/>
      </c>
      <c r="L113" s="3" t="str">
        <f t="shared" si="4"/>
        <v/>
      </c>
      <c r="M113" s="52" t="str">
        <f>IF(O113="","",(INDEX(Raw!D:D,MATCH(O113+2000,Raw!U:U,0))))</f>
        <v/>
      </c>
      <c r="N113" s="52" t="str">
        <f>IF(O113="","",(INDEX(Raw!A:A,MATCH(O113+2000,Raw!U:U,0))))</f>
        <v/>
      </c>
      <c r="O113" s="11" t="str">
        <f>(IFERROR(IF(LARGE(Raw!U:U,A113+COUNTIF(Raw!C:C,"H")+COUNTIF(Raw!C:C,"S"))-2000&gt;0,LARGE(Raw!U:U,A113+COUNTIF(Raw!C:C,"H")+COUNTIF(Raw!C:C,"S"))-2000,""),""))</f>
        <v/>
      </c>
    </row>
    <row r="114" spans="1:15" x14ac:dyDescent="0.3">
      <c r="A114" s="52">
        <v>111</v>
      </c>
      <c r="B114" s="3" t="str">
        <f t="shared" si="5"/>
        <v/>
      </c>
      <c r="C114" s="52" t="str">
        <f>IF(E114="","",(INDEX(Raw!D:D,MATCH(E114+6000,Raw!U:U,0))))</f>
        <v/>
      </c>
      <c r="D114" s="52" t="str">
        <f>IF(E114="","",(INDEX(Raw!A:A,MATCH(E114+6000,Raw!U:U,0))))</f>
        <v/>
      </c>
      <c r="E114" s="11" t="str">
        <f>(IFERROR(IF(LARGE(Raw!U:U,A114)-6000&gt;0,LARGE(Raw!U:U,A114)-6000,""),""))</f>
        <v/>
      </c>
      <c r="G114" s="3" t="str">
        <f t="shared" si="3"/>
        <v/>
      </c>
      <c r="H114" s="52" t="str">
        <f>IF(J114="","",(INDEX(Raw!D:D,MATCH(J114+4000,Raw!U:U,0))))</f>
        <v/>
      </c>
      <c r="I114" s="52" t="str">
        <f>IF(J114="","",(INDEX(Raw!A:A,MATCH(J114+4000,Raw!U:U,0))))</f>
        <v/>
      </c>
      <c r="J114" s="11" t="str">
        <f>(IFERROR(IF(LARGE(Raw!U:U,A114+COUNTIF(Raw!C:C,"H"))-4000&gt;0,LARGE(Raw!U:U,A114+COUNTIF(Raw!C:C,"H"))-4000,""),""))</f>
        <v/>
      </c>
      <c r="L114" s="3" t="str">
        <f t="shared" si="4"/>
        <v/>
      </c>
      <c r="M114" s="52" t="str">
        <f>IF(O114="","",(INDEX(Raw!D:D,MATCH(O114+2000,Raw!U:U,0))))</f>
        <v/>
      </c>
      <c r="N114" s="52" t="str">
        <f>IF(O114="","",(INDEX(Raw!A:A,MATCH(O114+2000,Raw!U:U,0))))</f>
        <v/>
      </c>
      <c r="O114" s="11" t="str">
        <f>(IFERROR(IF(LARGE(Raw!U:U,A114+COUNTIF(Raw!C:C,"H")+COUNTIF(Raw!C:C,"S"))-2000&gt;0,LARGE(Raw!U:U,A114+COUNTIF(Raw!C:C,"H")+COUNTIF(Raw!C:C,"S"))-2000,""),""))</f>
        <v/>
      </c>
    </row>
    <row r="115" spans="1:15" x14ac:dyDescent="0.3">
      <c r="A115" s="52">
        <v>112</v>
      </c>
      <c r="B115" s="3" t="str">
        <f t="shared" si="5"/>
        <v/>
      </c>
      <c r="C115" s="52" t="str">
        <f>IF(E115="","",(INDEX(Raw!D:D,MATCH(E115+6000,Raw!U:U,0))))</f>
        <v/>
      </c>
      <c r="D115" s="52" t="str">
        <f>IF(E115="","",(INDEX(Raw!A:A,MATCH(E115+6000,Raw!U:U,0))))</f>
        <v/>
      </c>
      <c r="E115" s="11" t="str">
        <f>(IFERROR(IF(LARGE(Raw!U:U,A115)-6000&gt;0,LARGE(Raw!U:U,A115)-6000,""),""))</f>
        <v/>
      </c>
      <c r="G115" s="3" t="str">
        <f t="shared" si="3"/>
        <v/>
      </c>
      <c r="H115" s="52" t="str">
        <f>IF(J115="","",(INDEX(Raw!D:D,MATCH(J115+4000,Raw!U:U,0))))</f>
        <v/>
      </c>
      <c r="I115" s="52" t="str">
        <f>IF(J115="","",(INDEX(Raw!A:A,MATCH(J115+4000,Raw!U:U,0))))</f>
        <v/>
      </c>
      <c r="J115" s="11" t="str">
        <f>(IFERROR(IF(LARGE(Raw!U:U,A115+COUNTIF(Raw!C:C,"H"))-4000&gt;0,LARGE(Raw!U:U,A115+COUNTIF(Raw!C:C,"H"))-4000,""),""))</f>
        <v/>
      </c>
      <c r="L115" s="3" t="str">
        <f t="shared" si="4"/>
        <v/>
      </c>
      <c r="M115" s="52" t="str">
        <f>IF(O115="","",(INDEX(Raw!D:D,MATCH(O115+2000,Raw!U:U,0))))</f>
        <v/>
      </c>
      <c r="N115" s="52" t="str">
        <f>IF(O115="","",(INDEX(Raw!A:A,MATCH(O115+2000,Raw!U:U,0))))</f>
        <v/>
      </c>
      <c r="O115" s="11" t="str">
        <f>(IFERROR(IF(LARGE(Raw!U:U,A115+COUNTIF(Raw!C:C,"H")+COUNTIF(Raw!C:C,"S"))-2000&gt;0,LARGE(Raw!U:U,A115+COUNTIF(Raw!C:C,"H")+COUNTIF(Raw!C:C,"S"))-2000,""),""))</f>
        <v/>
      </c>
    </row>
    <row r="116" spans="1:15" x14ac:dyDescent="0.3">
      <c r="A116" s="52">
        <v>113</v>
      </c>
      <c r="B116" s="3" t="str">
        <f t="shared" si="5"/>
        <v/>
      </c>
      <c r="C116" s="52" t="str">
        <f>IF(E116="","",(INDEX(Raw!D:D,MATCH(E116+6000,Raw!U:U,0))))</f>
        <v/>
      </c>
      <c r="D116" s="52" t="str">
        <f>IF(E116="","",(INDEX(Raw!A:A,MATCH(E116+6000,Raw!U:U,0))))</f>
        <v/>
      </c>
      <c r="E116" s="11" t="str">
        <f>(IFERROR(IF(LARGE(Raw!U:U,A116)-6000&gt;0,LARGE(Raw!U:U,A116)-6000,""),""))</f>
        <v/>
      </c>
      <c r="G116" s="3" t="str">
        <f t="shared" si="3"/>
        <v/>
      </c>
      <c r="H116" s="52" t="str">
        <f>IF(J116="","",(INDEX(Raw!D:D,MATCH(J116+4000,Raw!U:U,0))))</f>
        <v/>
      </c>
      <c r="I116" s="52" t="str">
        <f>IF(J116="","",(INDEX(Raw!A:A,MATCH(J116+4000,Raw!U:U,0))))</f>
        <v/>
      </c>
      <c r="J116" s="11" t="str">
        <f>(IFERROR(IF(LARGE(Raw!U:U,A116+COUNTIF(Raw!C:C,"H"))-4000&gt;0,LARGE(Raw!U:U,A116+COUNTIF(Raw!C:C,"H"))-4000,""),""))</f>
        <v/>
      </c>
      <c r="L116" s="3" t="str">
        <f t="shared" si="4"/>
        <v/>
      </c>
      <c r="M116" s="52" t="str">
        <f>IF(O116="","",(INDEX(Raw!D:D,MATCH(O116+2000,Raw!U:U,0))))</f>
        <v/>
      </c>
      <c r="N116" s="52" t="str">
        <f>IF(O116="","",(INDEX(Raw!A:A,MATCH(O116+2000,Raw!U:U,0))))</f>
        <v/>
      </c>
      <c r="O116" s="11" t="str">
        <f>(IFERROR(IF(LARGE(Raw!U:U,A116+COUNTIF(Raw!C:C,"H")+COUNTIF(Raw!C:C,"S"))-2000&gt;0,LARGE(Raw!U:U,A116+COUNTIF(Raw!C:C,"H")+COUNTIF(Raw!C:C,"S"))-2000,""),""))</f>
        <v/>
      </c>
    </row>
    <row r="117" spans="1:15" x14ac:dyDescent="0.3">
      <c r="A117" s="52">
        <v>114</v>
      </c>
      <c r="B117" s="3" t="str">
        <f t="shared" si="5"/>
        <v/>
      </c>
      <c r="C117" s="52" t="str">
        <f>IF(E117="","",(INDEX(Raw!D:D,MATCH(E117+6000,Raw!U:U,0))))</f>
        <v/>
      </c>
      <c r="D117" s="52" t="str">
        <f>IF(E117="","",(INDEX(Raw!A:A,MATCH(E117+6000,Raw!U:U,0))))</f>
        <v/>
      </c>
      <c r="E117" s="11" t="str">
        <f>(IFERROR(IF(LARGE(Raw!U:U,A117)-6000&gt;0,LARGE(Raw!U:U,A117)-6000,""),""))</f>
        <v/>
      </c>
      <c r="G117" s="3" t="str">
        <f t="shared" si="3"/>
        <v/>
      </c>
      <c r="H117" s="52" t="str">
        <f>IF(J117="","",(INDEX(Raw!D:D,MATCH(J117+4000,Raw!U:U,0))))</f>
        <v/>
      </c>
      <c r="I117" s="52" t="str">
        <f>IF(J117="","",(INDEX(Raw!A:A,MATCH(J117+4000,Raw!U:U,0))))</f>
        <v/>
      </c>
      <c r="J117" s="11" t="str">
        <f>(IFERROR(IF(LARGE(Raw!U:U,A117+COUNTIF(Raw!C:C,"H"))-4000&gt;0,LARGE(Raw!U:U,A117+COUNTIF(Raw!C:C,"H"))-4000,""),""))</f>
        <v/>
      </c>
      <c r="L117" s="3" t="str">
        <f t="shared" si="4"/>
        <v/>
      </c>
      <c r="M117" s="52" t="str">
        <f>IF(O117="","",(INDEX(Raw!D:D,MATCH(O117+2000,Raw!U:U,0))))</f>
        <v/>
      </c>
      <c r="N117" s="52" t="str">
        <f>IF(O117="","",(INDEX(Raw!A:A,MATCH(O117+2000,Raw!U:U,0))))</f>
        <v/>
      </c>
      <c r="O117" s="11" t="str">
        <f>(IFERROR(IF(LARGE(Raw!U:U,A117+COUNTIF(Raw!C:C,"H")+COUNTIF(Raw!C:C,"S"))-2000&gt;0,LARGE(Raw!U:U,A117+COUNTIF(Raw!C:C,"H")+COUNTIF(Raw!C:C,"S"))-2000,""),""))</f>
        <v/>
      </c>
    </row>
    <row r="118" spans="1:15" x14ac:dyDescent="0.3">
      <c r="A118" s="52">
        <v>115</v>
      </c>
      <c r="B118" s="3" t="str">
        <f t="shared" si="5"/>
        <v/>
      </c>
      <c r="C118" s="52" t="str">
        <f>IF(E118="","",(INDEX(Raw!D:D,MATCH(E118+6000,Raw!U:U,0))))</f>
        <v/>
      </c>
      <c r="D118" s="52" t="str">
        <f>IF(E118="","",(INDEX(Raw!A:A,MATCH(E118+6000,Raw!U:U,0))))</f>
        <v/>
      </c>
      <c r="E118" s="11" t="str">
        <f>(IFERROR(IF(LARGE(Raw!U:U,A118)-6000&gt;0,LARGE(Raw!U:U,A118)-6000,""),""))</f>
        <v/>
      </c>
      <c r="G118" s="3" t="str">
        <f t="shared" si="3"/>
        <v/>
      </c>
      <c r="H118" s="52" t="str">
        <f>IF(J118="","",(INDEX(Raw!D:D,MATCH(J118+4000,Raw!U:U,0))))</f>
        <v/>
      </c>
      <c r="I118" s="52" t="str">
        <f>IF(J118="","",(INDEX(Raw!A:A,MATCH(J118+4000,Raw!U:U,0))))</f>
        <v/>
      </c>
      <c r="J118" s="11" t="str">
        <f>(IFERROR(IF(LARGE(Raw!U:U,A118+COUNTIF(Raw!C:C,"H"))-4000&gt;0,LARGE(Raw!U:U,A118+COUNTIF(Raw!C:C,"H"))-4000,""),""))</f>
        <v/>
      </c>
      <c r="L118" s="3" t="str">
        <f t="shared" si="4"/>
        <v/>
      </c>
      <c r="M118" s="52" t="str">
        <f>IF(O118="","",(INDEX(Raw!D:D,MATCH(O118+2000,Raw!U:U,0))))</f>
        <v/>
      </c>
      <c r="N118" s="52" t="str">
        <f>IF(O118="","",(INDEX(Raw!A:A,MATCH(O118+2000,Raw!U:U,0))))</f>
        <v/>
      </c>
      <c r="O118" s="11" t="str">
        <f>(IFERROR(IF(LARGE(Raw!U:U,A118+COUNTIF(Raw!C:C,"H")+COUNTIF(Raw!C:C,"S"))-2000&gt;0,LARGE(Raw!U:U,A118+COUNTIF(Raw!C:C,"H")+COUNTIF(Raw!C:C,"S"))-2000,""),""))</f>
        <v/>
      </c>
    </row>
    <row r="119" spans="1:15" x14ac:dyDescent="0.3">
      <c r="A119" s="52">
        <v>116</v>
      </c>
      <c r="B119" s="3" t="str">
        <f t="shared" si="5"/>
        <v/>
      </c>
      <c r="C119" s="52" t="str">
        <f>IF(E119="","",(INDEX(Raw!D:D,MATCH(E119+6000,Raw!U:U,0))))</f>
        <v/>
      </c>
      <c r="D119" s="52" t="str">
        <f>IF(E119="","",(INDEX(Raw!A:A,MATCH(E119+6000,Raw!U:U,0))))</f>
        <v/>
      </c>
      <c r="E119" s="11" t="str">
        <f>(IFERROR(IF(LARGE(Raw!U:U,A119)-6000&gt;0,LARGE(Raw!U:U,A119)-6000,""),""))</f>
        <v/>
      </c>
      <c r="G119" s="3" t="str">
        <f t="shared" si="3"/>
        <v/>
      </c>
      <c r="H119" s="52" t="str">
        <f>IF(J119="","",(INDEX(Raw!D:D,MATCH(J119+4000,Raw!U:U,0))))</f>
        <v/>
      </c>
      <c r="I119" s="52" t="str">
        <f>IF(J119="","",(INDEX(Raw!A:A,MATCH(J119+4000,Raw!U:U,0))))</f>
        <v/>
      </c>
      <c r="J119" s="11" t="str">
        <f>(IFERROR(IF(LARGE(Raw!U:U,A119+COUNTIF(Raw!C:C,"H"))-4000&gt;0,LARGE(Raw!U:U,A119+COUNTIF(Raw!C:C,"H"))-4000,""),""))</f>
        <v/>
      </c>
      <c r="L119" s="3" t="str">
        <f t="shared" si="4"/>
        <v/>
      </c>
      <c r="M119" s="52" t="str">
        <f>IF(O119="","",(INDEX(Raw!D:D,MATCH(O119+2000,Raw!U:U,0))))</f>
        <v/>
      </c>
      <c r="N119" s="52" t="str">
        <f>IF(O119="","",(INDEX(Raw!A:A,MATCH(O119+2000,Raw!U:U,0))))</f>
        <v/>
      </c>
      <c r="O119" s="11" t="str">
        <f>(IFERROR(IF(LARGE(Raw!U:U,A119+COUNTIF(Raw!C:C,"H")+COUNTIF(Raw!C:C,"S"))-2000&gt;0,LARGE(Raw!U:U,A119+COUNTIF(Raw!C:C,"H")+COUNTIF(Raw!C:C,"S"))-2000,""),""))</f>
        <v/>
      </c>
    </row>
    <row r="120" spans="1:15" x14ac:dyDescent="0.3">
      <c r="A120" s="52">
        <v>117</v>
      </c>
      <c r="B120" s="3" t="str">
        <f t="shared" si="5"/>
        <v/>
      </c>
      <c r="C120" s="52" t="str">
        <f>IF(E120="","",(INDEX(Raw!D:D,MATCH(E120+6000,Raw!U:U,0))))</f>
        <v/>
      </c>
      <c r="D120" s="52" t="str">
        <f>IF(E120="","",(INDEX(Raw!A:A,MATCH(E120+6000,Raw!U:U,0))))</f>
        <v/>
      </c>
      <c r="E120" s="11" t="str">
        <f>(IFERROR(IF(LARGE(Raw!U:U,A120)-6000&gt;0,LARGE(Raw!U:U,A120)-6000,""),""))</f>
        <v/>
      </c>
      <c r="G120" s="3" t="str">
        <f t="shared" si="3"/>
        <v/>
      </c>
      <c r="H120" s="52" t="str">
        <f>IF(J120="","",(INDEX(Raw!D:D,MATCH(J120+4000,Raw!U:U,0))))</f>
        <v/>
      </c>
      <c r="I120" s="52" t="str">
        <f>IF(J120="","",(INDEX(Raw!A:A,MATCH(J120+4000,Raw!U:U,0))))</f>
        <v/>
      </c>
      <c r="J120" s="11" t="str">
        <f>(IFERROR(IF(LARGE(Raw!U:U,A120+COUNTIF(Raw!C:C,"H"))-4000&gt;0,LARGE(Raw!U:U,A120+COUNTIF(Raw!C:C,"H"))-4000,""),""))</f>
        <v/>
      </c>
      <c r="L120" s="3" t="str">
        <f t="shared" si="4"/>
        <v/>
      </c>
      <c r="M120" s="52" t="str">
        <f>IF(O120="","",(INDEX(Raw!D:D,MATCH(O120+2000,Raw!U:U,0))))</f>
        <v/>
      </c>
      <c r="N120" s="52" t="str">
        <f>IF(O120="","",(INDEX(Raw!A:A,MATCH(O120+2000,Raw!U:U,0))))</f>
        <v/>
      </c>
      <c r="O120" s="11" t="str">
        <f>(IFERROR(IF(LARGE(Raw!U:U,A120+COUNTIF(Raw!C:C,"H")+COUNTIF(Raw!C:C,"S"))-2000&gt;0,LARGE(Raw!U:U,A120+COUNTIF(Raw!C:C,"H")+COUNTIF(Raw!C:C,"S"))-2000,""),""))</f>
        <v/>
      </c>
    </row>
    <row r="121" spans="1:15" x14ac:dyDescent="0.3">
      <c r="A121" s="52">
        <v>118</v>
      </c>
      <c r="B121" s="3" t="str">
        <f t="shared" si="5"/>
        <v/>
      </c>
      <c r="C121" s="52" t="str">
        <f>IF(E121="","",(INDEX(Raw!D:D,MATCH(E121+6000,Raw!U:U,0))))</f>
        <v/>
      </c>
      <c r="D121" s="52" t="str">
        <f>IF(E121="","",(INDEX(Raw!A:A,MATCH(E121+6000,Raw!U:U,0))))</f>
        <v/>
      </c>
      <c r="E121" s="11" t="str">
        <f>(IFERROR(IF(LARGE(Raw!U:U,A121)-6000&gt;0,LARGE(Raw!U:U,A121)-6000,""),""))</f>
        <v/>
      </c>
      <c r="G121" s="3" t="str">
        <f t="shared" si="3"/>
        <v/>
      </c>
      <c r="H121" s="52" t="str">
        <f>IF(J121="","",(INDEX(Raw!D:D,MATCH(J121+4000,Raw!U:U,0))))</f>
        <v/>
      </c>
      <c r="I121" s="52" t="str">
        <f>IF(J121="","",(INDEX(Raw!A:A,MATCH(J121+4000,Raw!U:U,0))))</f>
        <v/>
      </c>
      <c r="J121" s="11" t="str">
        <f>(IFERROR(IF(LARGE(Raw!U:U,A121+COUNTIF(Raw!C:C,"H"))-4000&gt;0,LARGE(Raw!U:U,A121+COUNTIF(Raw!C:C,"H"))-4000,""),""))</f>
        <v/>
      </c>
      <c r="L121" s="3" t="str">
        <f t="shared" si="4"/>
        <v/>
      </c>
      <c r="M121" s="52" t="str">
        <f>IF(O121="","",(INDEX(Raw!D:D,MATCH(O121+2000,Raw!U:U,0))))</f>
        <v/>
      </c>
      <c r="N121" s="52" t="str">
        <f>IF(O121="","",(INDEX(Raw!A:A,MATCH(O121+2000,Raw!U:U,0))))</f>
        <v/>
      </c>
      <c r="O121" s="11" t="str">
        <f>(IFERROR(IF(LARGE(Raw!U:U,A121+COUNTIF(Raw!C:C,"H")+COUNTIF(Raw!C:C,"S"))-2000&gt;0,LARGE(Raw!U:U,A121+COUNTIF(Raw!C:C,"H")+COUNTIF(Raw!C:C,"S"))-2000,""),""))</f>
        <v/>
      </c>
    </row>
    <row r="122" spans="1:15" x14ac:dyDescent="0.3">
      <c r="A122" s="52">
        <v>119</v>
      </c>
      <c r="B122" s="3" t="str">
        <f t="shared" si="5"/>
        <v/>
      </c>
      <c r="C122" s="52" t="str">
        <f>IF(E122="","",(INDEX(Raw!D:D,MATCH(E122+6000,Raw!U:U,0))))</f>
        <v/>
      </c>
      <c r="D122" s="52" t="str">
        <f>IF(E122="","",(INDEX(Raw!A:A,MATCH(E122+6000,Raw!U:U,0))))</f>
        <v/>
      </c>
      <c r="E122" s="11" t="str">
        <f>(IFERROR(IF(LARGE(Raw!U:U,A122)-6000&gt;0,LARGE(Raw!U:U,A122)-6000,""),""))</f>
        <v/>
      </c>
      <c r="G122" s="3" t="str">
        <f t="shared" si="3"/>
        <v/>
      </c>
      <c r="H122" s="52" t="str">
        <f>IF(J122="","",(INDEX(Raw!D:D,MATCH(J122+4000,Raw!U:U,0))))</f>
        <v/>
      </c>
      <c r="I122" s="52" t="str">
        <f>IF(J122="","",(INDEX(Raw!A:A,MATCH(J122+4000,Raw!U:U,0))))</f>
        <v/>
      </c>
      <c r="J122" s="11" t="str">
        <f>(IFERROR(IF(LARGE(Raw!U:U,A122+COUNTIF(Raw!C:C,"H"))-4000&gt;0,LARGE(Raw!U:U,A122+COUNTIF(Raw!C:C,"H"))-4000,""),""))</f>
        <v/>
      </c>
      <c r="L122" s="3" t="str">
        <f t="shared" si="4"/>
        <v/>
      </c>
      <c r="M122" s="52" t="str">
        <f>IF(O122="","",(INDEX(Raw!D:D,MATCH(O122+2000,Raw!U:U,0))))</f>
        <v/>
      </c>
      <c r="N122" s="52" t="str">
        <f>IF(O122="","",(INDEX(Raw!A:A,MATCH(O122+2000,Raw!U:U,0))))</f>
        <v/>
      </c>
      <c r="O122" s="11" t="str">
        <f>(IFERROR(IF(LARGE(Raw!U:U,A122+COUNTIF(Raw!C:C,"H")+COUNTIF(Raw!C:C,"S"))-2000&gt;0,LARGE(Raw!U:U,A122+COUNTIF(Raw!C:C,"H")+COUNTIF(Raw!C:C,"S"))-2000,""),""))</f>
        <v/>
      </c>
    </row>
    <row r="123" spans="1:15" x14ac:dyDescent="0.3">
      <c r="A123" s="52">
        <v>120</v>
      </c>
      <c r="B123" s="3" t="str">
        <f t="shared" si="5"/>
        <v/>
      </c>
      <c r="C123" s="52" t="str">
        <f>IF(E123="","",(INDEX(Raw!D:D,MATCH(E123+6000,Raw!U:U,0))))</f>
        <v/>
      </c>
      <c r="D123" s="52" t="str">
        <f>IF(E123="","",(INDEX(Raw!A:A,MATCH(E123+6000,Raw!U:U,0))))</f>
        <v/>
      </c>
      <c r="E123" s="11" t="str">
        <f>(IFERROR(IF(LARGE(Raw!U:U,A123)-6000&gt;0,LARGE(Raw!U:U,A123)-6000,""),""))</f>
        <v/>
      </c>
      <c r="G123" s="3" t="str">
        <f t="shared" si="3"/>
        <v/>
      </c>
      <c r="H123" s="52" t="str">
        <f>IF(J123="","",(INDEX(Raw!D:D,MATCH(J123+4000,Raw!U:U,0))))</f>
        <v/>
      </c>
      <c r="I123" s="52" t="str">
        <f>IF(J123="","",(INDEX(Raw!A:A,MATCH(J123+4000,Raw!U:U,0))))</f>
        <v/>
      </c>
      <c r="J123" s="11" t="str">
        <f>(IFERROR(IF(LARGE(Raw!U:U,A123+COUNTIF(Raw!C:C,"H"))-4000&gt;0,LARGE(Raw!U:U,A123+COUNTIF(Raw!C:C,"H"))-4000,""),""))</f>
        <v/>
      </c>
      <c r="L123" s="3" t="str">
        <f t="shared" si="4"/>
        <v/>
      </c>
      <c r="M123" s="52" t="str">
        <f>IF(O123="","",(INDEX(Raw!D:D,MATCH(O123+2000,Raw!U:U,0))))</f>
        <v/>
      </c>
      <c r="N123" s="52" t="str">
        <f>IF(O123="","",(INDEX(Raw!A:A,MATCH(O123+2000,Raw!U:U,0))))</f>
        <v/>
      </c>
      <c r="O123" s="11" t="str">
        <f>(IFERROR(IF(LARGE(Raw!U:U,A123+COUNTIF(Raw!C:C,"H")+COUNTIF(Raw!C:C,"S"))-2000&gt;0,LARGE(Raw!U:U,A123+COUNTIF(Raw!C:C,"H")+COUNTIF(Raw!C:C,"S"))-2000,""),""))</f>
        <v/>
      </c>
    </row>
    <row r="124" spans="1:15" x14ac:dyDescent="0.3">
      <c r="A124" s="52">
        <v>121</v>
      </c>
      <c r="B124" s="3" t="str">
        <f t="shared" si="5"/>
        <v/>
      </c>
      <c r="C124" s="52" t="str">
        <f>IF(E124="","",(INDEX(Raw!D:D,MATCH(E124+6000,Raw!U:U,0))))</f>
        <v/>
      </c>
      <c r="D124" s="52" t="str">
        <f>IF(E124="","",(INDEX(Raw!A:A,MATCH(E124+6000,Raw!U:U,0))))</f>
        <v/>
      </c>
      <c r="E124" s="11" t="str">
        <f>(IFERROR(IF(LARGE(Raw!U:U,A124)-6000&gt;0,LARGE(Raw!U:U,A124)-6000,""),""))</f>
        <v/>
      </c>
      <c r="G124" s="3" t="str">
        <f t="shared" si="3"/>
        <v/>
      </c>
      <c r="H124" s="52" t="str">
        <f>IF(J124="","",(INDEX(Raw!D:D,MATCH(J124+4000,Raw!U:U,0))))</f>
        <v/>
      </c>
      <c r="I124" s="52" t="str">
        <f>IF(J124="","",(INDEX(Raw!A:A,MATCH(J124+4000,Raw!U:U,0))))</f>
        <v/>
      </c>
      <c r="J124" s="11" t="str">
        <f>(IFERROR(IF(LARGE(Raw!U:U,A124+COUNTIF(Raw!C:C,"H"))-4000&gt;0,LARGE(Raw!U:U,A124+COUNTIF(Raw!C:C,"H"))-4000,""),""))</f>
        <v/>
      </c>
      <c r="L124" s="3" t="str">
        <f t="shared" si="4"/>
        <v/>
      </c>
      <c r="M124" s="52" t="str">
        <f>IF(O124="","",(INDEX(Raw!D:D,MATCH(O124+2000,Raw!U:U,0))))</f>
        <v/>
      </c>
      <c r="N124" s="52" t="str">
        <f>IF(O124="","",(INDEX(Raw!A:A,MATCH(O124+2000,Raw!U:U,0))))</f>
        <v/>
      </c>
      <c r="O124" s="11" t="str">
        <f>(IFERROR(IF(LARGE(Raw!U:U,A124+COUNTIF(Raw!C:C,"H")+COUNTIF(Raw!C:C,"S"))-2000&gt;0,LARGE(Raw!U:U,A124+COUNTIF(Raw!C:C,"H")+COUNTIF(Raw!C:C,"S"))-2000,""),""))</f>
        <v/>
      </c>
    </row>
    <row r="125" spans="1:15" x14ac:dyDescent="0.3">
      <c r="A125" s="52">
        <v>122</v>
      </c>
      <c r="B125" s="3" t="str">
        <f t="shared" si="5"/>
        <v/>
      </c>
      <c r="C125" s="52" t="str">
        <f>IF(E125="","",(INDEX(Raw!D:D,MATCH(E125+6000,Raw!U:U,0))))</f>
        <v/>
      </c>
      <c r="D125" s="52" t="str">
        <f>IF(E125="","",(INDEX(Raw!A:A,MATCH(E125+6000,Raw!U:U,0))))</f>
        <v/>
      </c>
      <c r="E125" s="11" t="str">
        <f>(IFERROR(IF(LARGE(Raw!U:U,A125)-6000&gt;0,LARGE(Raw!U:U,A125)-6000,""),""))</f>
        <v/>
      </c>
      <c r="G125" s="3" t="str">
        <f t="shared" si="3"/>
        <v/>
      </c>
      <c r="H125" s="52" t="str">
        <f>IF(J125="","",(INDEX(Raw!D:D,MATCH(J125+4000,Raw!U:U,0))))</f>
        <v/>
      </c>
      <c r="I125" s="52" t="str">
        <f>IF(J125="","",(INDEX(Raw!A:A,MATCH(J125+4000,Raw!U:U,0))))</f>
        <v/>
      </c>
      <c r="J125" s="11" t="str">
        <f>(IFERROR(IF(LARGE(Raw!U:U,A125+COUNTIF(Raw!C:C,"H"))-4000&gt;0,LARGE(Raw!U:U,A125+COUNTIF(Raw!C:C,"H"))-4000,""),""))</f>
        <v/>
      </c>
      <c r="L125" s="3" t="str">
        <f t="shared" si="4"/>
        <v/>
      </c>
      <c r="M125" s="52" t="str">
        <f>IF(O125="","",(INDEX(Raw!D:D,MATCH(O125+2000,Raw!U:U,0))))</f>
        <v/>
      </c>
      <c r="N125" s="52" t="str">
        <f>IF(O125="","",(INDEX(Raw!A:A,MATCH(O125+2000,Raw!U:U,0))))</f>
        <v/>
      </c>
      <c r="O125" s="11" t="str">
        <f>(IFERROR(IF(LARGE(Raw!U:U,A125+COUNTIF(Raw!C:C,"H")+COUNTIF(Raw!C:C,"S"))-2000&gt;0,LARGE(Raw!U:U,A125+COUNTIF(Raw!C:C,"H")+COUNTIF(Raw!C:C,"S"))-2000,""),""))</f>
        <v/>
      </c>
    </row>
    <row r="126" spans="1:15" x14ac:dyDescent="0.3">
      <c r="A126" s="52">
        <v>123</v>
      </c>
      <c r="B126" s="3" t="str">
        <f t="shared" si="5"/>
        <v/>
      </c>
      <c r="C126" s="52" t="str">
        <f>IF(E126="","",(INDEX(Raw!D:D,MATCH(E126+6000,Raw!U:U,0))))</f>
        <v/>
      </c>
      <c r="D126" s="52" t="str">
        <f>IF(E126="","",(INDEX(Raw!A:A,MATCH(E126+6000,Raw!U:U,0))))</f>
        <v/>
      </c>
      <c r="E126" s="11" t="str">
        <f>(IFERROR(IF(LARGE(Raw!U:U,A126)-6000&gt;0,LARGE(Raw!U:U,A126)-6000,""),""))</f>
        <v/>
      </c>
      <c r="G126" s="3" t="str">
        <f t="shared" si="3"/>
        <v/>
      </c>
      <c r="H126" s="52" t="str">
        <f>IF(J126="","",(INDEX(Raw!D:D,MATCH(J126+4000,Raw!U:U,0))))</f>
        <v/>
      </c>
      <c r="I126" s="52" t="str">
        <f>IF(J126="","",(INDEX(Raw!A:A,MATCH(J126+4000,Raw!U:U,0))))</f>
        <v/>
      </c>
      <c r="J126" s="11" t="str">
        <f>(IFERROR(IF(LARGE(Raw!U:U,A126+COUNTIF(Raw!C:C,"H"))-4000&gt;0,LARGE(Raw!U:U,A126+COUNTIF(Raw!C:C,"H"))-4000,""),""))</f>
        <v/>
      </c>
      <c r="L126" s="3" t="str">
        <f t="shared" si="4"/>
        <v/>
      </c>
      <c r="M126" s="52" t="str">
        <f>IF(O126="","",(INDEX(Raw!D:D,MATCH(O126+2000,Raw!U:U,0))))</f>
        <v/>
      </c>
      <c r="N126" s="52" t="str">
        <f>IF(O126="","",(INDEX(Raw!A:A,MATCH(O126+2000,Raw!U:U,0))))</f>
        <v/>
      </c>
      <c r="O126" s="11" t="str">
        <f>(IFERROR(IF(LARGE(Raw!U:U,A126+COUNTIF(Raw!C:C,"H")+COUNTIF(Raw!C:C,"S"))-2000&gt;0,LARGE(Raw!U:U,A126+COUNTIF(Raw!C:C,"H")+COUNTIF(Raw!C:C,"S"))-2000,""),""))</f>
        <v/>
      </c>
    </row>
    <row r="127" spans="1:15" x14ac:dyDescent="0.3">
      <c r="A127" s="52">
        <v>124</v>
      </c>
      <c r="B127" s="3" t="str">
        <f t="shared" si="5"/>
        <v/>
      </c>
      <c r="C127" s="52" t="str">
        <f>IF(E127="","",(INDEX(Raw!D:D,MATCH(E127+6000,Raw!U:U,0))))</f>
        <v/>
      </c>
      <c r="D127" s="52" t="str">
        <f>IF(E127="","",(INDEX(Raw!A:A,MATCH(E127+6000,Raw!U:U,0))))</f>
        <v/>
      </c>
      <c r="E127" s="11" t="str">
        <f>(IFERROR(IF(LARGE(Raw!U:U,A127)-6000&gt;0,LARGE(Raw!U:U,A127)-6000,""),""))</f>
        <v/>
      </c>
      <c r="G127" s="3" t="str">
        <f t="shared" si="3"/>
        <v/>
      </c>
      <c r="H127" s="52" t="str">
        <f>IF(J127="","",(INDEX(Raw!D:D,MATCH(J127+4000,Raw!U:U,0))))</f>
        <v/>
      </c>
      <c r="I127" s="52" t="str">
        <f>IF(J127="","",(INDEX(Raw!A:A,MATCH(J127+4000,Raw!U:U,0))))</f>
        <v/>
      </c>
      <c r="J127" s="11" t="str">
        <f>(IFERROR(IF(LARGE(Raw!U:U,A127+COUNTIF(Raw!C:C,"H"))-4000&gt;0,LARGE(Raw!U:U,A127+COUNTIF(Raw!C:C,"H"))-4000,""),""))</f>
        <v/>
      </c>
      <c r="L127" s="3" t="str">
        <f t="shared" si="4"/>
        <v/>
      </c>
      <c r="M127" s="52" t="str">
        <f>IF(O127="","",(INDEX(Raw!D:D,MATCH(O127+2000,Raw!U:U,0))))</f>
        <v/>
      </c>
      <c r="N127" s="52" t="str">
        <f>IF(O127="","",(INDEX(Raw!A:A,MATCH(O127+2000,Raw!U:U,0))))</f>
        <v/>
      </c>
      <c r="O127" s="11" t="str">
        <f>(IFERROR(IF(LARGE(Raw!U:U,A127+COUNTIF(Raw!C:C,"H")+COUNTIF(Raw!C:C,"S"))-2000&gt;0,LARGE(Raw!U:U,A127+COUNTIF(Raw!C:C,"H")+COUNTIF(Raw!C:C,"S"))-2000,""),""))</f>
        <v/>
      </c>
    </row>
    <row r="128" spans="1:15" x14ac:dyDescent="0.3">
      <c r="A128" s="52">
        <v>125</v>
      </c>
      <c r="B128" s="3" t="str">
        <f t="shared" si="5"/>
        <v/>
      </c>
      <c r="C128" s="52" t="str">
        <f>IF(E128="","",(INDEX(Raw!D:D,MATCH(E128+6000,Raw!U:U,0))))</f>
        <v/>
      </c>
      <c r="D128" s="52" t="str">
        <f>IF(E128="","",(INDEX(Raw!A:A,MATCH(E128+6000,Raw!U:U,0))))</f>
        <v/>
      </c>
      <c r="E128" s="11" t="str">
        <f>(IFERROR(IF(LARGE(Raw!U:U,A128)-6000&gt;0,LARGE(Raw!U:U,A128)-6000,""),""))</f>
        <v/>
      </c>
      <c r="G128" s="3" t="str">
        <f t="shared" si="3"/>
        <v/>
      </c>
      <c r="H128" s="52" t="str">
        <f>IF(J128="","",(INDEX(Raw!D:D,MATCH(J128+4000,Raw!U:U,0))))</f>
        <v/>
      </c>
      <c r="I128" s="52" t="str">
        <f>IF(J128="","",(INDEX(Raw!A:A,MATCH(J128+4000,Raw!U:U,0))))</f>
        <v/>
      </c>
      <c r="J128" s="11" t="str">
        <f>(IFERROR(IF(LARGE(Raw!U:U,A128+COUNTIF(Raw!C:C,"H"))-4000&gt;0,LARGE(Raw!U:U,A128+COUNTIF(Raw!C:C,"H"))-4000,""),""))</f>
        <v/>
      </c>
      <c r="L128" s="3" t="str">
        <f t="shared" si="4"/>
        <v/>
      </c>
      <c r="M128" s="52" t="str">
        <f>IF(O128="","",(INDEX(Raw!D:D,MATCH(O128+2000,Raw!U:U,0))))</f>
        <v/>
      </c>
      <c r="N128" s="52" t="str">
        <f>IF(O128="","",(INDEX(Raw!A:A,MATCH(O128+2000,Raw!U:U,0))))</f>
        <v/>
      </c>
      <c r="O128" s="11" t="str">
        <f>(IFERROR(IF(LARGE(Raw!U:U,A128+COUNTIF(Raw!C:C,"H")+COUNTIF(Raw!C:C,"S"))-2000&gt;0,LARGE(Raw!U:U,A128+COUNTIF(Raw!C:C,"H")+COUNTIF(Raw!C:C,"S"))-2000,""),""))</f>
        <v/>
      </c>
    </row>
    <row r="129" spans="1:15" x14ac:dyDescent="0.3">
      <c r="A129" s="52">
        <v>126</v>
      </c>
      <c r="B129" s="3" t="str">
        <f t="shared" si="5"/>
        <v/>
      </c>
      <c r="C129" s="52" t="str">
        <f>IF(E129="","",(INDEX(Raw!D:D,MATCH(E129+6000,Raw!U:U,0))))</f>
        <v/>
      </c>
      <c r="D129" s="52" t="str">
        <f>IF(E129="","",(INDEX(Raw!A:A,MATCH(E129+6000,Raw!U:U,0))))</f>
        <v/>
      </c>
      <c r="E129" s="11" t="str">
        <f>(IFERROR(IF(LARGE(Raw!U:U,A129)-6000&gt;0,LARGE(Raw!U:U,A129)-6000,""),""))</f>
        <v/>
      </c>
      <c r="G129" s="3" t="str">
        <f t="shared" si="3"/>
        <v/>
      </c>
      <c r="H129" s="52" t="str">
        <f>IF(J129="","",(INDEX(Raw!D:D,MATCH(J129+4000,Raw!U:U,0))))</f>
        <v/>
      </c>
      <c r="I129" s="52" t="str">
        <f>IF(J129="","",(INDEX(Raw!A:A,MATCH(J129+4000,Raw!U:U,0))))</f>
        <v/>
      </c>
      <c r="J129" s="11" t="str">
        <f>(IFERROR(IF(LARGE(Raw!U:U,A129+COUNTIF(Raw!C:C,"H"))-4000&gt;0,LARGE(Raw!U:U,A129+COUNTIF(Raw!C:C,"H"))-4000,""),""))</f>
        <v/>
      </c>
      <c r="L129" s="3" t="str">
        <f t="shared" si="4"/>
        <v/>
      </c>
      <c r="M129" s="52" t="str">
        <f>IF(O129="","",(INDEX(Raw!D:D,MATCH(O129+2000,Raw!U:U,0))))</f>
        <v/>
      </c>
      <c r="N129" s="52" t="str">
        <f>IF(O129="","",(INDEX(Raw!A:A,MATCH(O129+2000,Raw!U:U,0))))</f>
        <v/>
      </c>
      <c r="O129" s="11" t="str">
        <f>(IFERROR(IF(LARGE(Raw!U:U,A129+COUNTIF(Raw!C:C,"H")+COUNTIF(Raw!C:C,"S"))-2000&gt;0,LARGE(Raw!U:U,A129+COUNTIF(Raw!C:C,"H")+COUNTIF(Raw!C:C,"S"))-2000,""),""))</f>
        <v/>
      </c>
    </row>
    <row r="130" spans="1:15" x14ac:dyDescent="0.3">
      <c r="A130" s="52">
        <v>127</v>
      </c>
      <c r="B130" s="3" t="str">
        <f t="shared" si="5"/>
        <v/>
      </c>
      <c r="C130" s="52" t="str">
        <f>IF(E130="","",(INDEX(Raw!D:D,MATCH(E130+6000,Raw!U:U,0))))</f>
        <v/>
      </c>
      <c r="D130" s="52" t="str">
        <f>IF(E130="","",(INDEX(Raw!A:A,MATCH(E130+6000,Raw!U:U,0))))</f>
        <v/>
      </c>
      <c r="E130" s="11" t="str">
        <f>(IFERROR(IF(LARGE(Raw!U:U,A130)-6000&gt;0,LARGE(Raw!U:U,A130)-6000,""),""))</f>
        <v/>
      </c>
      <c r="G130" s="3" t="str">
        <f t="shared" si="3"/>
        <v/>
      </c>
      <c r="H130" s="52" t="str">
        <f>IF(J130="","",(INDEX(Raw!D:D,MATCH(J130+4000,Raw!U:U,0))))</f>
        <v/>
      </c>
      <c r="I130" s="52" t="str">
        <f>IF(J130="","",(INDEX(Raw!A:A,MATCH(J130+4000,Raw!U:U,0))))</f>
        <v/>
      </c>
      <c r="J130" s="11" t="str">
        <f>(IFERROR(IF(LARGE(Raw!U:U,A130+COUNTIF(Raw!C:C,"H"))-4000&gt;0,LARGE(Raw!U:U,A130+COUNTIF(Raw!C:C,"H"))-4000,""),""))</f>
        <v/>
      </c>
      <c r="L130" s="3" t="str">
        <f t="shared" si="4"/>
        <v/>
      </c>
      <c r="M130" s="52" t="str">
        <f>IF(O130="","",(INDEX(Raw!D:D,MATCH(O130+2000,Raw!U:U,0))))</f>
        <v/>
      </c>
      <c r="N130" s="52" t="str">
        <f>IF(O130="","",(INDEX(Raw!A:A,MATCH(O130+2000,Raw!U:U,0))))</f>
        <v/>
      </c>
      <c r="O130" s="11" t="str">
        <f>(IFERROR(IF(LARGE(Raw!U:U,A130+COUNTIF(Raw!C:C,"H")+COUNTIF(Raw!C:C,"S"))-2000&gt;0,LARGE(Raw!U:U,A130+COUNTIF(Raw!C:C,"H")+COUNTIF(Raw!C:C,"S"))-2000,""),""))</f>
        <v/>
      </c>
    </row>
    <row r="131" spans="1:15" x14ac:dyDescent="0.3">
      <c r="A131" s="52">
        <v>128</v>
      </c>
      <c r="B131" s="3" t="str">
        <f t="shared" si="5"/>
        <v/>
      </c>
      <c r="C131" s="52" t="str">
        <f>IF(E131="","",(INDEX(Raw!D:D,MATCH(E131+6000,Raw!U:U,0))))</f>
        <v/>
      </c>
      <c r="D131" s="52" t="str">
        <f>IF(E131="","",(INDEX(Raw!A:A,MATCH(E131+6000,Raw!U:U,0))))</f>
        <v/>
      </c>
      <c r="E131" s="11" t="str">
        <f>(IFERROR(IF(LARGE(Raw!U:U,A131)-6000&gt;0,LARGE(Raw!U:U,A131)-6000,""),""))</f>
        <v/>
      </c>
      <c r="G131" s="3" t="str">
        <f t="shared" si="3"/>
        <v/>
      </c>
      <c r="H131" s="52" t="str">
        <f>IF(J131="","",(INDEX(Raw!D:D,MATCH(J131+4000,Raw!U:U,0))))</f>
        <v/>
      </c>
      <c r="I131" s="52" t="str">
        <f>IF(J131="","",(INDEX(Raw!A:A,MATCH(J131+4000,Raw!U:U,0))))</f>
        <v/>
      </c>
      <c r="J131" s="11" t="str">
        <f>(IFERROR(IF(LARGE(Raw!U:U,A131+COUNTIF(Raw!C:C,"H"))-4000&gt;0,LARGE(Raw!U:U,A131+COUNTIF(Raw!C:C,"H"))-4000,""),""))</f>
        <v/>
      </c>
      <c r="L131" s="3" t="str">
        <f t="shared" si="4"/>
        <v/>
      </c>
      <c r="M131" s="52" t="str">
        <f>IF(O131="","",(INDEX(Raw!D:D,MATCH(O131+2000,Raw!U:U,0))))</f>
        <v/>
      </c>
      <c r="N131" s="52" t="str">
        <f>IF(O131="","",(INDEX(Raw!A:A,MATCH(O131+2000,Raw!U:U,0))))</f>
        <v/>
      </c>
      <c r="O131" s="11" t="str">
        <f>(IFERROR(IF(LARGE(Raw!U:U,A131+COUNTIF(Raw!C:C,"H")+COUNTIF(Raw!C:C,"S"))-2000&gt;0,LARGE(Raw!U:U,A131+COUNTIF(Raw!C:C,"H")+COUNTIF(Raw!C:C,"S"))-2000,""),""))</f>
        <v/>
      </c>
    </row>
    <row r="132" spans="1:15" x14ac:dyDescent="0.3">
      <c r="A132" s="52">
        <v>129</v>
      </c>
      <c r="B132" s="3" t="str">
        <f t="shared" si="5"/>
        <v/>
      </c>
      <c r="C132" s="52" t="str">
        <f>IF(E132="","",(INDEX(Raw!D:D,MATCH(E132+6000,Raw!U:U,0))))</f>
        <v/>
      </c>
      <c r="D132" s="52" t="str">
        <f>IF(E132="","",(INDEX(Raw!A:A,MATCH(E132+6000,Raw!U:U,0))))</f>
        <v/>
      </c>
      <c r="E132" s="11" t="str">
        <f>(IFERROR(IF(LARGE(Raw!U:U,A132)-6000&gt;0,LARGE(Raw!U:U,A132)-6000,""),""))</f>
        <v/>
      </c>
      <c r="G132" s="3" t="str">
        <f t="shared" si="3"/>
        <v/>
      </c>
      <c r="H132" s="52" t="str">
        <f>IF(J132="","",(INDEX(Raw!D:D,MATCH(J132+4000,Raw!U:U,0))))</f>
        <v/>
      </c>
      <c r="I132" s="52" t="str">
        <f>IF(J132="","",(INDEX(Raw!A:A,MATCH(J132+4000,Raw!U:U,0))))</f>
        <v/>
      </c>
      <c r="J132" s="11" t="str">
        <f>(IFERROR(IF(LARGE(Raw!U:U,A132+COUNTIF(Raw!C:C,"H"))-4000&gt;0,LARGE(Raw!U:U,A132+COUNTIF(Raw!C:C,"H"))-4000,""),""))</f>
        <v/>
      </c>
      <c r="L132" s="3" t="str">
        <f t="shared" si="4"/>
        <v/>
      </c>
      <c r="M132" s="52" t="str">
        <f>IF(O132="","",(INDEX(Raw!D:D,MATCH(O132+2000,Raw!U:U,0))))</f>
        <v/>
      </c>
      <c r="N132" s="52" t="str">
        <f>IF(O132="","",(INDEX(Raw!A:A,MATCH(O132+2000,Raw!U:U,0))))</f>
        <v/>
      </c>
      <c r="O132" s="11" t="str">
        <f>(IFERROR(IF(LARGE(Raw!U:U,A132+COUNTIF(Raw!C:C,"H")+COUNTIF(Raw!C:C,"S"))-2000&gt;0,LARGE(Raw!U:U,A132+COUNTIF(Raw!C:C,"H")+COUNTIF(Raw!C:C,"S"))-2000,""),""))</f>
        <v/>
      </c>
    </row>
    <row r="133" spans="1:15" x14ac:dyDescent="0.3">
      <c r="A133" s="52">
        <v>130</v>
      </c>
      <c r="B133" s="3" t="str">
        <f t="shared" si="5"/>
        <v/>
      </c>
      <c r="C133" s="52" t="str">
        <f>IF(E133="","",(INDEX(Raw!D:D,MATCH(E133+6000,Raw!U:U,0))))</f>
        <v/>
      </c>
      <c r="D133" s="52" t="str">
        <f>IF(E133="","",(INDEX(Raw!A:A,MATCH(E133+6000,Raw!U:U,0))))</f>
        <v/>
      </c>
      <c r="E133" s="11" t="str">
        <f>(IFERROR(IF(LARGE(Raw!U:U,A133)-6000&gt;0,LARGE(Raw!U:U,A133)-6000,""),""))</f>
        <v/>
      </c>
      <c r="G133" s="3" t="str">
        <f t="shared" ref="G133:G196" si="6">IFERROR(IF(ROUND(J133,3)=ROUND(J132,3),G132,G132+1),"")</f>
        <v/>
      </c>
      <c r="H133" s="52" t="str">
        <f>IF(J133="","",(INDEX(Raw!D:D,MATCH(J133+4000,Raw!U:U,0))))</f>
        <v/>
      </c>
      <c r="I133" s="52" t="str">
        <f>IF(J133="","",(INDEX(Raw!A:A,MATCH(J133+4000,Raw!U:U,0))))</f>
        <v/>
      </c>
      <c r="J133" s="11" t="str">
        <f>(IFERROR(IF(LARGE(Raw!U:U,A133+COUNTIF(Raw!C:C,"H"))-4000&gt;0,LARGE(Raw!U:U,A133+COUNTIF(Raw!C:C,"H"))-4000,""),""))</f>
        <v/>
      </c>
      <c r="L133" s="3" t="str">
        <f t="shared" ref="L133:L196" si="7">IFERROR(IF(ROUND(O133,3)=ROUND(O132,3),L132,L132+1),"")</f>
        <v/>
      </c>
      <c r="M133" s="52" t="str">
        <f>IF(O133="","",(INDEX(Raw!D:D,MATCH(O133+2000,Raw!U:U,0))))</f>
        <v/>
      </c>
      <c r="N133" s="52" t="str">
        <f>IF(O133="","",(INDEX(Raw!A:A,MATCH(O133+2000,Raw!U:U,0))))</f>
        <v/>
      </c>
      <c r="O133" s="11" t="str">
        <f>(IFERROR(IF(LARGE(Raw!U:U,A133+COUNTIF(Raw!C:C,"H")+COUNTIF(Raw!C:C,"S"))-2000&gt;0,LARGE(Raw!U:U,A133+COUNTIF(Raw!C:C,"H")+COUNTIF(Raw!C:C,"S"))-2000,""),""))</f>
        <v/>
      </c>
    </row>
    <row r="134" spans="1:15" x14ac:dyDescent="0.3">
      <c r="A134" s="52">
        <v>131</v>
      </c>
      <c r="B134" s="3" t="str">
        <f t="shared" ref="B134:B197" si="8">IFERROR(IF(ROUND(E134,3)=ROUND(E133,3),B133,B133+1),"")</f>
        <v/>
      </c>
      <c r="C134" s="52" t="str">
        <f>IF(E134="","",(INDEX(Raw!D:D,MATCH(E134+6000,Raw!U:U,0))))</f>
        <v/>
      </c>
      <c r="D134" s="52" t="str">
        <f>IF(E134="","",(INDEX(Raw!A:A,MATCH(E134+6000,Raw!U:U,0))))</f>
        <v/>
      </c>
      <c r="E134" s="11" t="str">
        <f>(IFERROR(IF(LARGE(Raw!U:U,A134)-6000&gt;0,LARGE(Raw!U:U,A134)-6000,""),""))</f>
        <v/>
      </c>
      <c r="G134" s="3" t="str">
        <f t="shared" si="6"/>
        <v/>
      </c>
      <c r="H134" s="52" t="str">
        <f>IF(J134="","",(INDEX(Raw!D:D,MATCH(J134+4000,Raw!U:U,0))))</f>
        <v/>
      </c>
      <c r="I134" s="52" t="str">
        <f>IF(J134="","",(INDEX(Raw!A:A,MATCH(J134+4000,Raw!U:U,0))))</f>
        <v/>
      </c>
      <c r="J134" s="11" t="str">
        <f>(IFERROR(IF(LARGE(Raw!U:U,A134+COUNTIF(Raw!C:C,"H"))-4000&gt;0,LARGE(Raw!U:U,A134+COUNTIF(Raw!C:C,"H"))-4000,""),""))</f>
        <v/>
      </c>
      <c r="L134" s="3" t="str">
        <f t="shared" si="7"/>
        <v/>
      </c>
      <c r="M134" s="52" t="str">
        <f>IF(O134="","",(INDEX(Raw!D:D,MATCH(O134+2000,Raw!U:U,0))))</f>
        <v/>
      </c>
      <c r="N134" s="52" t="str">
        <f>IF(O134="","",(INDEX(Raw!A:A,MATCH(O134+2000,Raw!U:U,0))))</f>
        <v/>
      </c>
      <c r="O134" s="11" t="str">
        <f>(IFERROR(IF(LARGE(Raw!U:U,A134+COUNTIF(Raw!C:C,"H")+COUNTIF(Raw!C:C,"S"))-2000&gt;0,LARGE(Raw!U:U,A134+COUNTIF(Raw!C:C,"H")+COUNTIF(Raw!C:C,"S"))-2000,""),""))</f>
        <v/>
      </c>
    </row>
    <row r="135" spans="1:15" x14ac:dyDescent="0.3">
      <c r="A135" s="52">
        <v>132</v>
      </c>
      <c r="B135" s="3" t="str">
        <f t="shared" si="8"/>
        <v/>
      </c>
      <c r="C135" s="52" t="str">
        <f>IF(E135="","",(INDEX(Raw!D:D,MATCH(E135+6000,Raw!U:U,0))))</f>
        <v/>
      </c>
      <c r="D135" s="52" t="str">
        <f>IF(E135="","",(INDEX(Raw!A:A,MATCH(E135+6000,Raw!U:U,0))))</f>
        <v/>
      </c>
      <c r="E135" s="11" t="str">
        <f>(IFERROR(IF(LARGE(Raw!U:U,A135)-6000&gt;0,LARGE(Raw!U:U,A135)-6000,""),""))</f>
        <v/>
      </c>
      <c r="G135" s="3" t="str">
        <f t="shared" si="6"/>
        <v/>
      </c>
      <c r="H135" s="52" t="str">
        <f>IF(J135="","",(INDEX(Raw!D:D,MATCH(J135+4000,Raw!U:U,0))))</f>
        <v/>
      </c>
      <c r="I135" s="52" t="str">
        <f>IF(J135="","",(INDEX(Raw!A:A,MATCH(J135+4000,Raw!U:U,0))))</f>
        <v/>
      </c>
      <c r="J135" s="11" t="str">
        <f>(IFERROR(IF(LARGE(Raw!U:U,A135+COUNTIF(Raw!C:C,"H"))-4000&gt;0,LARGE(Raw!U:U,A135+COUNTIF(Raw!C:C,"H"))-4000,""),""))</f>
        <v/>
      </c>
      <c r="L135" s="3" t="str">
        <f t="shared" si="7"/>
        <v/>
      </c>
      <c r="M135" s="52" t="str">
        <f>IF(O135="","",(INDEX(Raw!D:D,MATCH(O135+2000,Raw!U:U,0))))</f>
        <v/>
      </c>
      <c r="N135" s="52" t="str">
        <f>IF(O135="","",(INDEX(Raw!A:A,MATCH(O135+2000,Raw!U:U,0))))</f>
        <v/>
      </c>
      <c r="O135" s="11" t="str">
        <f>(IFERROR(IF(LARGE(Raw!U:U,A135+COUNTIF(Raw!C:C,"H")+COUNTIF(Raw!C:C,"S"))-2000&gt;0,LARGE(Raw!U:U,A135+COUNTIF(Raw!C:C,"H")+COUNTIF(Raw!C:C,"S"))-2000,""),""))</f>
        <v/>
      </c>
    </row>
    <row r="136" spans="1:15" x14ac:dyDescent="0.3">
      <c r="A136" s="52">
        <v>133</v>
      </c>
      <c r="B136" s="3" t="str">
        <f t="shared" si="8"/>
        <v/>
      </c>
      <c r="C136" s="52" t="str">
        <f>IF(E136="","",(INDEX(Raw!D:D,MATCH(E136+6000,Raw!U:U,0))))</f>
        <v/>
      </c>
      <c r="D136" s="52" t="str">
        <f>IF(E136="","",(INDEX(Raw!A:A,MATCH(E136+6000,Raw!U:U,0))))</f>
        <v/>
      </c>
      <c r="E136" s="11" t="str">
        <f>(IFERROR(IF(LARGE(Raw!U:U,A136)-6000&gt;0,LARGE(Raw!U:U,A136)-6000,""),""))</f>
        <v/>
      </c>
      <c r="G136" s="3" t="str">
        <f t="shared" si="6"/>
        <v/>
      </c>
      <c r="H136" s="52" t="str">
        <f>IF(J136="","",(INDEX(Raw!D:D,MATCH(J136+4000,Raw!U:U,0))))</f>
        <v/>
      </c>
      <c r="I136" s="52" t="str">
        <f>IF(J136="","",(INDEX(Raw!A:A,MATCH(J136+4000,Raw!U:U,0))))</f>
        <v/>
      </c>
      <c r="J136" s="11" t="str">
        <f>(IFERROR(IF(LARGE(Raw!U:U,A136+COUNTIF(Raw!C:C,"H"))-4000&gt;0,LARGE(Raw!U:U,A136+COUNTIF(Raw!C:C,"H"))-4000,""),""))</f>
        <v/>
      </c>
      <c r="L136" s="3" t="str">
        <f t="shared" si="7"/>
        <v/>
      </c>
      <c r="M136" s="52" t="str">
        <f>IF(O136="","",(INDEX(Raw!D:D,MATCH(O136+2000,Raw!U:U,0))))</f>
        <v/>
      </c>
      <c r="N136" s="52" t="str">
        <f>IF(O136="","",(INDEX(Raw!A:A,MATCH(O136+2000,Raw!U:U,0))))</f>
        <v/>
      </c>
      <c r="O136" s="11" t="str">
        <f>(IFERROR(IF(LARGE(Raw!U:U,A136+COUNTIF(Raw!C:C,"H")+COUNTIF(Raw!C:C,"S"))-2000&gt;0,LARGE(Raw!U:U,A136+COUNTIF(Raw!C:C,"H")+COUNTIF(Raw!C:C,"S"))-2000,""),""))</f>
        <v/>
      </c>
    </row>
    <row r="137" spans="1:15" x14ac:dyDescent="0.3">
      <c r="A137" s="52">
        <v>134</v>
      </c>
      <c r="B137" s="3" t="str">
        <f t="shared" si="8"/>
        <v/>
      </c>
      <c r="C137" s="52" t="str">
        <f>IF(E137="","",(INDEX(Raw!D:D,MATCH(E137+6000,Raw!U:U,0))))</f>
        <v/>
      </c>
      <c r="D137" s="52" t="str">
        <f>IF(E137="","",(INDEX(Raw!A:A,MATCH(E137+6000,Raw!U:U,0))))</f>
        <v/>
      </c>
      <c r="E137" s="11" t="str">
        <f>(IFERROR(IF(LARGE(Raw!U:U,A137)-6000&gt;0,LARGE(Raw!U:U,A137)-6000,""),""))</f>
        <v/>
      </c>
      <c r="G137" s="3" t="str">
        <f t="shared" si="6"/>
        <v/>
      </c>
      <c r="H137" s="52" t="str">
        <f>IF(J137="","",(INDEX(Raw!D:D,MATCH(J137+4000,Raw!U:U,0))))</f>
        <v/>
      </c>
      <c r="I137" s="52" t="str">
        <f>IF(J137="","",(INDEX(Raw!A:A,MATCH(J137+4000,Raw!U:U,0))))</f>
        <v/>
      </c>
      <c r="J137" s="11" t="str">
        <f>(IFERROR(IF(LARGE(Raw!U:U,A137+COUNTIF(Raw!C:C,"H"))-4000&gt;0,LARGE(Raw!U:U,A137+COUNTIF(Raw!C:C,"H"))-4000,""),""))</f>
        <v/>
      </c>
      <c r="L137" s="3" t="str">
        <f t="shared" si="7"/>
        <v/>
      </c>
      <c r="M137" s="52" t="str">
        <f>IF(O137="","",(INDEX(Raw!D:D,MATCH(O137+2000,Raw!U:U,0))))</f>
        <v/>
      </c>
      <c r="N137" s="52" t="str">
        <f>IF(O137="","",(INDEX(Raw!A:A,MATCH(O137+2000,Raw!U:U,0))))</f>
        <v/>
      </c>
      <c r="O137" s="11" t="str">
        <f>(IFERROR(IF(LARGE(Raw!U:U,A137+COUNTIF(Raw!C:C,"H")+COUNTIF(Raw!C:C,"S"))-2000&gt;0,LARGE(Raw!U:U,A137+COUNTIF(Raw!C:C,"H")+COUNTIF(Raw!C:C,"S"))-2000,""),""))</f>
        <v/>
      </c>
    </row>
    <row r="138" spans="1:15" x14ac:dyDescent="0.3">
      <c r="A138" s="52">
        <v>135</v>
      </c>
      <c r="B138" s="3" t="str">
        <f t="shared" si="8"/>
        <v/>
      </c>
      <c r="C138" s="52" t="str">
        <f>IF(E138="","",(INDEX(Raw!D:D,MATCH(E138+6000,Raw!U:U,0))))</f>
        <v/>
      </c>
      <c r="D138" s="52" t="str">
        <f>IF(E138="","",(INDEX(Raw!A:A,MATCH(E138+6000,Raw!U:U,0))))</f>
        <v/>
      </c>
      <c r="E138" s="11" t="str">
        <f>(IFERROR(IF(LARGE(Raw!U:U,A138)-6000&gt;0,LARGE(Raw!U:U,A138)-6000,""),""))</f>
        <v/>
      </c>
      <c r="G138" s="3" t="str">
        <f t="shared" si="6"/>
        <v/>
      </c>
      <c r="H138" s="52" t="str">
        <f>IF(J138="","",(INDEX(Raw!D:D,MATCH(J138+4000,Raw!U:U,0))))</f>
        <v/>
      </c>
      <c r="I138" s="52" t="str">
        <f>IF(J138="","",(INDEX(Raw!A:A,MATCH(J138+4000,Raw!U:U,0))))</f>
        <v/>
      </c>
      <c r="J138" s="11" t="str">
        <f>(IFERROR(IF(LARGE(Raw!U:U,A138+COUNTIF(Raw!C:C,"H"))-4000&gt;0,LARGE(Raw!U:U,A138+COUNTIF(Raw!C:C,"H"))-4000,""),""))</f>
        <v/>
      </c>
      <c r="L138" s="3" t="str">
        <f t="shared" si="7"/>
        <v/>
      </c>
      <c r="M138" s="52" t="str">
        <f>IF(O138="","",(INDEX(Raw!D:D,MATCH(O138+2000,Raw!U:U,0))))</f>
        <v/>
      </c>
      <c r="N138" s="52" t="str">
        <f>IF(O138="","",(INDEX(Raw!A:A,MATCH(O138+2000,Raw!U:U,0))))</f>
        <v/>
      </c>
      <c r="O138" s="11" t="str">
        <f>(IFERROR(IF(LARGE(Raw!U:U,A138+COUNTIF(Raw!C:C,"H")+COUNTIF(Raw!C:C,"S"))-2000&gt;0,LARGE(Raw!U:U,A138+COUNTIF(Raw!C:C,"H")+COUNTIF(Raw!C:C,"S"))-2000,""),""))</f>
        <v/>
      </c>
    </row>
    <row r="139" spans="1:15" x14ac:dyDescent="0.3">
      <c r="A139" s="52">
        <v>136</v>
      </c>
      <c r="B139" s="3" t="str">
        <f t="shared" si="8"/>
        <v/>
      </c>
      <c r="C139" s="52" t="str">
        <f>IF(E139="","",(INDEX(Raw!D:D,MATCH(E139+6000,Raw!U:U,0))))</f>
        <v/>
      </c>
      <c r="D139" s="52" t="str">
        <f>IF(E139="","",(INDEX(Raw!A:A,MATCH(E139+6000,Raw!U:U,0))))</f>
        <v/>
      </c>
      <c r="E139" s="11" t="str">
        <f>(IFERROR(IF(LARGE(Raw!U:U,A139)-6000&gt;0,LARGE(Raw!U:U,A139)-6000,""),""))</f>
        <v/>
      </c>
      <c r="G139" s="3" t="str">
        <f t="shared" si="6"/>
        <v/>
      </c>
      <c r="H139" s="52" t="str">
        <f>IF(J139="","",(INDEX(Raw!D:D,MATCH(J139+4000,Raw!U:U,0))))</f>
        <v/>
      </c>
      <c r="I139" s="52" t="str">
        <f>IF(J139="","",(INDEX(Raw!A:A,MATCH(J139+4000,Raw!U:U,0))))</f>
        <v/>
      </c>
      <c r="J139" s="11" t="str">
        <f>(IFERROR(IF(LARGE(Raw!U:U,A139+COUNTIF(Raw!C:C,"H"))-4000&gt;0,LARGE(Raw!U:U,A139+COUNTIF(Raw!C:C,"H"))-4000,""),""))</f>
        <v/>
      </c>
      <c r="L139" s="3" t="str">
        <f t="shared" si="7"/>
        <v/>
      </c>
      <c r="M139" s="52" t="str">
        <f>IF(O139="","",(INDEX(Raw!D:D,MATCH(O139+2000,Raw!U:U,0))))</f>
        <v/>
      </c>
      <c r="N139" s="52" t="str">
        <f>IF(O139="","",(INDEX(Raw!A:A,MATCH(O139+2000,Raw!U:U,0))))</f>
        <v/>
      </c>
      <c r="O139" s="11" t="str">
        <f>(IFERROR(IF(LARGE(Raw!U:U,A139+COUNTIF(Raw!C:C,"H")+COUNTIF(Raw!C:C,"S"))-2000&gt;0,LARGE(Raw!U:U,A139+COUNTIF(Raw!C:C,"H")+COUNTIF(Raw!C:C,"S"))-2000,""),""))</f>
        <v/>
      </c>
    </row>
    <row r="140" spans="1:15" x14ac:dyDescent="0.3">
      <c r="A140" s="52">
        <v>137</v>
      </c>
      <c r="B140" s="3" t="str">
        <f t="shared" si="8"/>
        <v/>
      </c>
      <c r="C140" s="52" t="str">
        <f>IF(E140="","",(INDEX(Raw!D:D,MATCH(E140+6000,Raw!U:U,0))))</f>
        <v/>
      </c>
      <c r="D140" s="52" t="str">
        <f>IF(E140="","",(INDEX(Raw!A:A,MATCH(E140+6000,Raw!U:U,0))))</f>
        <v/>
      </c>
      <c r="E140" s="11" t="str">
        <f>(IFERROR(IF(LARGE(Raw!U:U,A140)-6000&gt;0,LARGE(Raw!U:U,A140)-6000,""),""))</f>
        <v/>
      </c>
      <c r="G140" s="3" t="str">
        <f t="shared" si="6"/>
        <v/>
      </c>
      <c r="H140" s="52" t="str">
        <f>IF(J140="","",(INDEX(Raw!D:D,MATCH(J140+4000,Raw!U:U,0))))</f>
        <v/>
      </c>
      <c r="I140" s="52" t="str">
        <f>IF(J140="","",(INDEX(Raw!A:A,MATCH(J140+4000,Raw!U:U,0))))</f>
        <v/>
      </c>
      <c r="J140" s="11" t="str">
        <f>(IFERROR(IF(LARGE(Raw!U:U,A140+COUNTIF(Raw!C:C,"H"))-4000&gt;0,LARGE(Raw!U:U,A140+COUNTIF(Raw!C:C,"H"))-4000,""),""))</f>
        <v/>
      </c>
      <c r="L140" s="3" t="str">
        <f t="shared" si="7"/>
        <v/>
      </c>
      <c r="M140" s="52" t="str">
        <f>IF(O140="","",(INDEX(Raw!D:D,MATCH(O140+2000,Raw!U:U,0))))</f>
        <v/>
      </c>
      <c r="N140" s="52" t="str">
        <f>IF(O140="","",(INDEX(Raw!A:A,MATCH(O140+2000,Raw!U:U,0))))</f>
        <v/>
      </c>
      <c r="O140" s="11" t="str">
        <f>(IFERROR(IF(LARGE(Raw!U:U,A140+COUNTIF(Raw!C:C,"H")+COUNTIF(Raw!C:C,"S"))-2000&gt;0,LARGE(Raw!U:U,A140+COUNTIF(Raw!C:C,"H")+COUNTIF(Raw!C:C,"S"))-2000,""),""))</f>
        <v/>
      </c>
    </row>
    <row r="141" spans="1:15" x14ac:dyDescent="0.3">
      <c r="A141" s="52">
        <v>138</v>
      </c>
      <c r="B141" s="3" t="str">
        <f t="shared" si="8"/>
        <v/>
      </c>
      <c r="C141" s="52" t="str">
        <f>IF(E141="","",(INDEX(Raw!D:D,MATCH(E141+6000,Raw!U:U,0))))</f>
        <v/>
      </c>
      <c r="D141" s="52" t="str">
        <f>IF(E141="","",(INDEX(Raw!A:A,MATCH(E141+6000,Raw!U:U,0))))</f>
        <v/>
      </c>
      <c r="E141" s="11" t="str">
        <f>(IFERROR(IF(LARGE(Raw!U:U,A141)-6000&gt;0,LARGE(Raw!U:U,A141)-6000,""),""))</f>
        <v/>
      </c>
      <c r="G141" s="3" t="str">
        <f t="shared" si="6"/>
        <v/>
      </c>
      <c r="H141" s="52" t="str">
        <f>IF(J141="","",(INDEX(Raw!D:D,MATCH(J141+4000,Raw!U:U,0))))</f>
        <v/>
      </c>
      <c r="I141" s="52" t="str">
        <f>IF(J141="","",(INDEX(Raw!A:A,MATCH(J141+4000,Raw!U:U,0))))</f>
        <v/>
      </c>
      <c r="J141" s="11" t="str">
        <f>(IFERROR(IF(LARGE(Raw!U:U,A141+COUNTIF(Raw!C:C,"H"))-4000&gt;0,LARGE(Raw!U:U,A141+COUNTIF(Raw!C:C,"H"))-4000,""),""))</f>
        <v/>
      </c>
      <c r="L141" s="3" t="str">
        <f t="shared" si="7"/>
        <v/>
      </c>
      <c r="M141" s="52" t="str">
        <f>IF(O141="","",(INDEX(Raw!D:D,MATCH(O141+2000,Raw!U:U,0))))</f>
        <v/>
      </c>
      <c r="N141" s="52" t="str">
        <f>IF(O141="","",(INDEX(Raw!A:A,MATCH(O141+2000,Raw!U:U,0))))</f>
        <v/>
      </c>
      <c r="O141" s="11" t="str">
        <f>(IFERROR(IF(LARGE(Raw!U:U,A141+COUNTIF(Raw!C:C,"H")+COUNTIF(Raw!C:C,"S"))-2000&gt;0,LARGE(Raw!U:U,A141+COUNTIF(Raw!C:C,"H")+COUNTIF(Raw!C:C,"S"))-2000,""),""))</f>
        <v/>
      </c>
    </row>
    <row r="142" spans="1:15" x14ac:dyDescent="0.3">
      <c r="A142" s="52">
        <v>139</v>
      </c>
      <c r="B142" s="3" t="str">
        <f t="shared" si="8"/>
        <v/>
      </c>
      <c r="C142" s="52" t="str">
        <f>IF(E142="","",(INDEX(Raw!D:D,MATCH(E142+6000,Raw!U:U,0))))</f>
        <v/>
      </c>
      <c r="D142" s="52" t="str">
        <f>IF(E142="","",(INDEX(Raw!A:A,MATCH(E142+6000,Raw!U:U,0))))</f>
        <v/>
      </c>
      <c r="E142" s="11" t="str">
        <f>(IFERROR(IF(LARGE(Raw!U:U,A142)-6000&gt;0,LARGE(Raw!U:U,A142)-6000,""),""))</f>
        <v/>
      </c>
      <c r="G142" s="3" t="str">
        <f t="shared" si="6"/>
        <v/>
      </c>
      <c r="H142" s="52" t="str">
        <f>IF(J142="","",(INDEX(Raw!D:D,MATCH(J142+4000,Raw!U:U,0))))</f>
        <v/>
      </c>
      <c r="I142" s="52" t="str">
        <f>IF(J142="","",(INDEX(Raw!A:A,MATCH(J142+4000,Raw!U:U,0))))</f>
        <v/>
      </c>
      <c r="J142" s="11" t="str">
        <f>(IFERROR(IF(LARGE(Raw!U:U,A142+COUNTIF(Raw!C:C,"H"))-4000&gt;0,LARGE(Raw!U:U,A142+COUNTIF(Raw!C:C,"H"))-4000,""),""))</f>
        <v/>
      </c>
      <c r="L142" s="3" t="str">
        <f t="shared" si="7"/>
        <v/>
      </c>
      <c r="M142" s="52" t="str">
        <f>IF(O142="","",(INDEX(Raw!D:D,MATCH(O142+2000,Raw!U:U,0))))</f>
        <v/>
      </c>
      <c r="N142" s="52" t="str">
        <f>IF(O142="","",(INDEX(Raw!A:A,MATCH(O142+2000,Raw!U:U,0))))</f>
        <v/>
      </c>
      <c r="O142" s="11" t="str">
        <f>(IFERROR(IF(LARGE(Raw!U:U,A142+COUNTIF(Raw!C:C,"H")+COUNTIF(Raw!C:C,"S"))-2000&gt;0,LARGE(Raw!U:U,A142+COUNTIF(Raw!C:C,"H")+COUNTIF(Raw!C:C,"S"))-2000,""),""))</f>
        <v/>
      </c>
    </row>
    <row r="143" spans="1:15" x14ac:dyDescent="0.3">
      <c r="A143" s="52">
        <v>140</v>
      </c>
      <c r="B143" s="3" t="str">
        <f t="shared" si="8"/>
        <v/>
      </c>
      <c r="C143" s="52" t="str">
        <f>IF(E143="","",(INDEX(Raw!D:D,MATCH(E143+6000,Raw!U:U,0))))</f>
        <v/>
      </c>
      <c r="D143" s="52" t="str">
        <f>IF(E143="","",(INDEX(Raw!A:A,MATCH(E143+6000,Raw!U:U,0))))</f>
        <v/>
      </c>
      <c r="E143" s="11" t="str">
        <f>(IFERROR(IF(LARGE(Raw!U:U,A143)-6000&gt;0,LARGE(Raw!U:U,A143)-6000,""),""))</f>
        <v/>
      </c>
      <c r="G143" s="3" t="str">
        <f t="shared" si="6"/>
        <v/>
      </c>
      <c r="H143" s="52" t="str">
        <f>IF(J143="","",(INDEX(Raw!D:D,MATCH(J143+4000,Raw!U:U,0))))</f>
        <v/>
      </c>
      <c r="I143" s="52" t="str">
        <f>IF(J143="","",(INDEX(Raw!A:A,MATCH(J143+4000,Raw!U:U,0))))</f>
        <v/>
      </c>
      <c r="J143" s="11" t="str">
        <f>(IFERROR(IF(LARGE(Raw!U:U,A143+COUNTIF(Raw!C:C,"H"))-4000&gt;0,LARGE(Raw!U:U,A143+COUNTIF(Raw!C:C,"H"))-4000,""),""))</f>
        <v/>
      </c>
      <c r="L143" s="3" t="str">
        <f t="shared" si="7"/>
        <v/>
      </c>
      <c r="M143" s="52" t="str">
        <f>IF(O143="","",(INDEX(Raw!D:D,MATCH(O143+2000,Raw!U:U,0))))</f>
        <v/>
      </c>
      <c r="N143" s="52" t="str">
        <f>IF(O143="","",(INDEX(Raw!A:A,MATCH(O143+2000,Raw!U:U,0))))</f>
        <v/>
      </c>
      <c r="O143" s="11" t="str">
        <f>(IFERROR(IF(LARGE(Raw!U:U,A143+COUNTIF(Raw!C:C,"H")+COUNTIF(Raw!C:C,"S"))-2000&gt;0,LARGE(Raw!U:U,A143+COUNTIF(Raw!C:C,"H")+COUNTIF(Raw!C:C,"S"))-2000,""),""))</f>
        <v/>
      </c>
    </row>
    <row r="144" spans="1:15" x14ac:dyDescent="0.3">
      <c r="A144" s="52">
        <v>141</v>
      </c>
      <c r="B144" s="3" t="str">
        <f t="shared" si="8"/>
        <v/>
      </c>
      <c r="C144" s="52" t="str">
        <f>IF(E144="","",(INDEX(Raw!D:D,MATCH(E144+6000,Raw!U:U,0))))</f>
        <v/>
      </c>
      <c r="D144" s="52" t="str">
        <f>IF(E144="","",(INDEX(Raw!A:A,MATCH(E144+6000,Raw!U:U,0))))</f>
        <v/>
      </c>
      <c r="E144" s="11" t="str">
        <f>(IFERROR(IF(LARGE(Raw!U:U,A144)-6000&gt;0,LARGE(Raw!U:U,A144)-6000,""),""))</f>
        <v/>
      </c>
      <c r="G144" s="3" t="str">
        <f t="shared" si="6"/>
        <v/>
      </c>
      <c r="H144" s="52" t="str">
        <f>IF(J144="","",(INDEX(Raw!D:D,MATCH(J144+4000,Raw!U:U,0))))</f>
        <v/>
      </c>
      <c r="I144" s="52" t="str">
        <f>IF(J144="","",(INDEX(Raw!A:A,MATCH(J144+4000,Raw!U:U,0))))</f>
        <v/>
      </c>
      <c r="J144" s="11" t="str">
        <f>(IFERROR(IF(LARGE(Raw!U:U,A144+COUNTIF(Raw!C:C,"H"))-4000&gt;0,LARGE(Raw!U:U,A144+COUNTIF(Raw!C:C,"H"))-4000,""),""))</f>
        <v/>
      </c>
      <c r="L144" s="3" t="str">
        <f t="shared" si="7"/>
        <v/>
      </c>
      <c r="M144" s="52" t="str">
        <f>IF(O144="","",(INDEX(Raw!D:D,MATCH(O144+2000,Raw!U:U,0))))</f>
        <v/>
      </c>
      <c r="N144" s="52" t="str">
        <f>IF(O144="","",(INDEX(Raw!A:A,MATCH(O144+2000,Raw!U:U,0))))</f>
        <v/>
      </c>
      <c r="O144" s="11" t="str">
        <f>(IFERROR(IF(LARGE(Raw!U:U,A144+COUNTIF(Raw!C:C,"H")+COUNTIF(Raw!C:C,"S"))-2000&gt;0,LARGE(Raw!U:U,A144+COUNTIF(Raw!C:C,"H")+COUNTIF(Raw!C:C,"S"))-2000,""),""))</f>
        <v/>
      </c>
    </row>
    <row r="145" spans="1:15" x14ac:dyDescent="0.3">
      <c r="A145" s="52">
        <v>142</v>
      </c>
      <c r="B145" s="3" t="str">
        <f t="shared" si="8"/>
        <v/>
      </c>
      <c r="C145" s="52" t="str">
        <f>IF(E145="","",(INDEX(Raw!D:D,MATCH(E145+6000,Raw!U:U,0))))</f>
        <v/>
      </c>
      <c r="D145" s="52" t="str">
        <f>IF(E145="","",(INDEX(Raw!A:A,MATCH(E145+6000,Raw!U:U,0))))</f>
        <v/>
      </c>
      <c r="E145" s="11" t="str">
        <f>(IFERROR(IF(LARGE(Raw!U:U,A145)-6000&gt;0,LARGE(Raw!U:U,A145)-6000,""),""))</f>
        <v/>
      </c>
      <c r="G145" s="3" t="str">
        <f t="shared" si="6"/>
        <v/>
      </c>
      <c r="H145" s="52" t="str">
        <f>IF(J145="","",(INDEX(Raw!D:D,MATCH(J145+4000,Raw!U:U,0))))</f>
        <v/>
      </c>
      <c r="I145" s="52" t="str">
        <f>IF(J145="","",(INDEX(Raw!A:A,MATCH(J145+4000,Raw!U:U,0))))</f>
        <v/>
      </c>
      <c r="J145" s="11" t="str">
        <f>(IFERROR(IF(LARGE(Raw!U:U,A145+COUNTIF(Raw!C:C,"H"))-4000&gt;0,LARGE(Raw!U:U,A145+COUNTIF(Raw!C:C,"H"))-4000,""),""))</f>
        <v/>
      </c>
      <c r="L145" s="3" t="str">
        <f t="shared" si="7"/>
        <v/>
      </c>
      <c r="M145" s="52" t="str">
        <f>IF(O145="","",(INDEX(Raw!D:D,MATCH(O145+2000,Raw!U:U,0))))</f>
        <v/>
      </c>
      <c r="N145" s="52" t="str">
        <f>IF(O145="","",(INDEX(Raw!A:A,MATCH(O145+2000,Raw!U:U,0))))</f>
        <v/>
      </c>
      <c r="O145" s="11" t="str">
        <f>(IFERROR(IF(LARGE(Raw!U:U,A145+COUNTIF(Raw!C:C,"H")+COUNTIF(Raw!C:C,"S"))-2000&gt;0,LARGE(Raw!U:U,A145+COUNTIF(Raw!C:C,"H")+COUNTIF(Raw!C:C,"S"))-2000,""),""))</f>
        <v/>
      </c>
    </row>
    <row r="146" spans="1:15" x14ac:dyDescent="0.3">
      <c r="A146" s="52">
        <v>143</v>
      </c>
      <c r="B146" s="3" t="str">
        <f t="shared" si="8"/>
        <v/>
      </c>
      <c r="C146" s="52" t="str">
        <f>IF(E146="","",(INDEX(Raw!D:D,MATCH(E146+6000,Raw!U:U,0))))</f>
        <v/>
      </c>
      <c r="D146" s="52" t="str">
        <f>IF(E146="","",(INDEX(Raw!A:A,MATCH(E146+6000,Raw!U:U,0))))</f>
        <v/>
      </c>
      <c r="E146" s="11" t="str">
        <f>(IFERROR(IF(LARGE(Raw!U:U,A146)-6000&gt;0,LARGE(Raw!U:U,A146)-6000,""),""))</f>
        <v/>
      </c>
      <c r="G146" s="3" t="str">
        <f t="shared" si="6"/>
        <v/>
      </c>
      <c r="H146" s="52" t="str">
        <f>IF(J146="","",(INDEX(Raw!D:D,MATCH(J146+4000,Raw!U:U,0))))</f>
        <v/>
      </c>
      <c r="I146" s="52" t="str">
        <f>IF(J146="","",(INDEX(Raw!A:A,MATCH(J146+4000,Raw!U:U,0))))</f>
        <v/>
      </c>
      <c r="J146" s="11" t="str">
        <f>(IFERROR(IF(LARGE(Raw!U:U,A146+COUNTIF(Raw!C:C,"H"))-4000&gt;0,LARGE(Raw!U:U,A146+COUNTIF(Raw!C:C,"H"))-4000,""),""))</f>
        <v/>
      </c>
      <c r="L146" s="3" t="str">
        <f t="shared" si="7"/>
        <v/>
      </c>
      <c r="M146" s="52" t="str">
        <f>IF(O146="","",(INDEX(Raw!D:D,MATCH(O146+2000,Raw!U:U,0))))</f>
        <v/>
      </c>
      <c r="N146" s="52" t="str">
        <f>IF(O146="","",(INDEX(Raw!A:A,MATCH(O146+2000,Raw!U:U,0))))</f>
        <v/>
      </c>
      <c r="O146" s="11" t="str">
        <f>(IFERROR(IF(LARGE(Raw!U:U,A146+COUNTIF(Raw!C:C,"H")+COUNTIF(Raw!C:C,"S"))-2000&gt;0,LARGE(Raw!U:U,A146+COUNTIF(Raw!C:C,"H")+COUNTIF(Raw!C:C,"S"))-2000,""),""))</f>
        <v/>
      </c>
    </row>
    <row r="147" spans="1:15" x14ac:dyDescent="0.3">
      <c r="A147" s="52">
        <v>144</v>
      </c>
      <c r="B147" s="3" t="str">
        <f t="shared" si="8"/>
        <v/>
      </c>
      <c r="C147" s="52" t="str">
        <f>IF(E147="","",(INDEX(Raw!D:D,MATCH(E147+6000,Raw!U:U,0))))</f>
        <v/>
      </c>
      <c r="D147" s="52" t="str">
        <f>IF(E147="","",(INDEX(Raw!A:A,MATCH(E147+6000,Raw!U:U,0))))</f>
        <v/>
      </c>
      <c r="E147" s="11" t="str">
        <f>(IFERROR(IF(LARGE(Raw!U:U,A147)-6000&gt;0,LARGE(Raw!U:U,A147)-6000,""),""))</f>
        <v/>
      </c>
      <c r="G147" s="3" t="str">
        <f t="shared" si="6"/>
        <v/>
      </c>
      <c r="H147" s="52" t="str">
        <f>IF(J147="","",(INDEX(Raw!D:D,MATCH(J147+4000,Raw!U:U,0))))</f>
        <v/>
      </c>
      <c r="I147" s="52" t="str">
        <f>IF(J147="","",(INDEX(Raw!A:A,MATCH(J147+4000,Raw!U:U,0))))</f>
        <v/>
      </c>
      <c r="J147" s="11" t="str">
        <f>(IFERROR(IF(LARGE(Raw!U:U,A147+COUNTIF(Raw!C:C,"H"))-4000&gt;0,LARGE(Raw!U:U,A147+COUNTIF(Raw!C:C,"H"))-4000,""),""))</f>
        <v/>
      </c>
      <c r="L147" s="3" t="str">
        <f t="shared" si="7"/>
        <v/>
      </c>
      <c r="M147" s="52" t="str">
        <f>IF(O147="","",(INDEX(Raw!D:D,MATCH(O147+2000,Raw!U:U,0))))</f>
        <v/>
      </c>
      <c r="N147" s="52" t="str">
        <f>IF(O147="","",(INDEX(Raw!A:A,MATCH(O147+2000,Raw!U:U,0))))</f>
        <v/>
      </c>
      <c r="O147" s="11" t="str">
        <f>(IFERROR(IF(LARGE(Raw!U:U,A147+COUNTIF(Raw!C:C,"H")+COUNTIF(Raw!C:C,"S"))-2000&gt;0,LARGE(Raw!U:U,A147+COUNTIF(Raw!C:C,"H")+COUNTIF(Raw!C:C,"S"))-2000,""),""))</f>
        <v/>
      </c>
    </row>
    <row r="148" spans="1:15" x14ac:dyDescent="0.3">
      <c r="A148" s="52">
        <v>145</v>
      </c>
      <c r="B148" s="3" t="str">
        <f t="shared" si="8"/>
        <v/>
      </c>
      <c r="C148" s="52" t="str">
        <f>IF(E148="","",(INDEX(Raw!D:D,MATCH(E148+6000,Raw!U:U,0))))</f>
        <v/>
      </c>
      <c r="D148" s="52" t="str">
        <f>IF(E148="","",(INDEX(Raw!A:A,MATCH(E148+6000,Raw!U:U,0))))</f>
        <v/>
      </c>
      <c r="E148" s="11" t="str">
        <f>(IFERROR(IF(LARGE(Raw!U:U,A148)-6000&gt;0,LARGE(Raw!U:U,A148)-6000,""),""))</f>
        <v/>
      </c>
      <c r="G148" s="3" t="str">
        <f t="shared" si="6"/>
        <v/>
      </c>
      <c r="H148" s="52" t="str">
        <f>IF(J148="","",(INDEX(Raw!D:D,MATCH(J148+4000,Raw!U:U,0))))</f>
        <v/>
      </c>
      <c r="I148" s="52" t="str">
        <f>IF(J148="","",(INDEX(Raw!A:A,MATCH(J148+4000,Raw!U:U,0))))</f>
        <v/>
      </c>
      <c r="J148" s="11" t="str">
        <f>(IFERROR(IF(LARGE(Raw!U:U,A148+COUNTIF(Raw!C:C,"H"))-4000&gt;0,LARGE(Raw!U:U,A148+COUNTIF(Raw!C:C,"H"))-4000,""),""))</f>
        <v/>
      </c>
      <c r="L148" s="3" t="str">
        <f t="shared" si="7"/>
        <v/>
      </c>
      <c r="M148" s="52" t="str">
        <f>IF(O148="","",(INDEX(Raw!D:D,MATCH(O148+2000,Raw!U:U,0))))</f>
        <v/>
      </c>
      <c r="N148" s="52" t="str">
        <f>IF(O148="","",(INDEX(Raw!A:A,MATCH(O148+2000,Raw!U:U,0))))</f>
        <v/>
      </c>
      <c r="O148" s="11" t="str">
        <f>(IFERROR(IF(LARGE(Raw!U:U,A148+COUNTIF(Raw!C:C,"H")+COUNTIF(Raw!C:C,"S"))-2000&gt;0,LARGE(Raw!U:U,A148+COUNTIF(Raw!C:C,"H")+COUNTIF(Raw!C:C,"S"))-2000,""),""))</f>
        <v/>
      </c>
    </row>
    <row r="149" spans="1:15" x14ac:dyDescent="0.3">
      <c r="A149" s="52">
        <v>146</v>
      </c>
      <c r="B149" s="3" t="str">
        <f t="shared" si="8"/>
        <v/>
      </c>
      <c r="C149" s="52" t="str">
        <f>IF(E149="","",(INDEX(Raw!D:D,MATCH(E149+6000,Raw!U:U,0))))</f>
        <v/>
      </c>
      <c r="D149" s="52" t="str">
        <f>IF(E149="","",(INDEX(Raw!A:A,MATCH(E149+6000,Raw!U:U,0))))</f>
        <v/>
      </c>
      <c r="E149" s="11" t="str">
        <f>(IFERROR(IF(LARGE(Raw!U:U,A149)-6000&gt;0,LARGE(Raw!U:U,A149)-6000,""),""))</f>
        <v/>
      </c>
      <c r="G149" s="3" t="str">
        <f t="shared" si="6"/>
        <v/>
      </c>
      <c r="H149" s="52" t="str">
        <f>IF(J149="","",(INDEX(Raw!D:D,MATCH(J149+4000,Raw!U:U,0))))</f>
        <v/>
      </c>
      <c r="I149" s="52" t="str">
        <f>IF(J149="","",(INDEX(Raw!A:A,MATCH(J149+4000,Raw!U:U,0))))</f>
        <v/>
      </c>
      <c r="J149" s="11" t="str">
        <f>(IFERROR(IF(LARGE(Raw!U:U,A149+COUNTIF(Raw!C:C,"H"))-4000&gt;0,LARGE(Raw!U:U,A149+COUNTIF(Raw!C:C,"H"))-4000,""),""))</f>
        <v/>
      </c>
      <c r="L149" s="3" t="str">
        <f t="shared" si="7"/>
        <v/>
      </c>
      <c r="M149" s="52" t="str">
        <f>IF(O149="","",(INDEX(Raw!D:D,MATCH(O149+2000,Raw!U:U,0))))</f>
        <v/>
      </c>
      <c r="N149" s="52" t="str">
        <f>IF(O149="","",(INDEX(Raw!A:A,MATCH(O149+2000,Raw!U:U,0))))</f>
        <v/>
      </c>
      <c r="O149" s="11" t="str">
        <f>(IFERROR(IF(LARGE(Raw!U:U,A149+COUNTIF(Raw!C:C,"H")+COUNTIF(Raw!C:C,"S"))-2000&gt;0,LARGE(Raw!U:U,A149+COUNTIF(Raw!C:C,"H")+COUNTIF(Raw!C:C,"S"))-2000,""),""))</f>
        <v/>
      </c>
    </row>
    <row r="150" spans="1:15" x14ac:dyDescent="0.3">
      <c r="A150" s="52">
        <v>147</v>
      </c>
      <c r="B150" s="3" t="str">
        <f t="shared" si="8"/>
        <v/>
      </c>
      <c r="C150" s="52" t="str">
        <f>IF(E150="","",(INDEX(Raw!D:D,MATCH(E150+6000,Raw!U:U,0))))</f>
        <v/>
      </c>
      <c r="D150" s="52" t="str">
        <f>IF(E150="","",(INDEX(Raw!A:A,MATCH(E150+6000,Raw!U:U,0))))</f>
        <v/>
      </c>
      <c r="E150" s="11" t="str">
        <f>(IFERROR(IF(LARGE(Raw!U:U,A150)-6000&gt;0,LARGE(Raw!U:U,A150)-6000,""),""))</f>
        <v/>
      </c>
      <c r="G150" s="3" t="str">
        <f t="shared" si="6"/>
        <v/>
      </c>
      <c r="H150" s="52" t="str">
        <f>IF(J150="","",(INDEX(Raw!D:D,MATCH(J150+4000,Raw!U:U,0))))</f>
        <v/>
      </c>
      <c r="I150" s="52" t="str">
        <f>IF(J150="","",(INDEX(Raw!A:A,MATCH(J150+4000,Raw!U:U,0))))</f>
        <v/>
      </c>
      <c r="J150" s="11" t="str">
        <f>(IFERROR(IF(LARGE(Raw!U:U,A150+COUNTIF(Raw!C:C,"H"))-4000&gt;0,LARGE(Raw!U:U,A150+COUNTIF(Raw!C:C,"H"))-4000,""),""))</f>
        <v/>
      </c>
      <c r="L150" s="3" t="str">
        <f t="shared" si="7"/>
        <v/>
      </c>
      <c r="M150" s="52" t="str">
        <f>IF(O150="","",(INDEX(Raw!D:D,MATCH(O150+2000,Raw!U:U,0))))</f>
        <v/>
      </c>
      <c r="N150" s="52" t="str">
        <f>IF(O150="","",(INDEX(Raw!A:A,MATCH(O150+2000,Raw!U:U,0))))</f>
        <v/>
      </c>
      <c r="O150" s="11" t="str">
        <f>(IFERROR(IF(LARGE(Raw!U:U,A150+COUNTIF(Raw!C:C,"H")+COUNTIF(Raw!C:C,"S"))-2000&gt;0,LARGE(Raw!U:U,A150+COUNTIF(Raw!C:C,"H")+COUNTIF(Raw!C:C,"S"))-2000,""),""))</f>
        <v/>
      </c>
    </row>
    <row r="151" spans="1:15" x14ac:dyDescent="0.3">
      <c r="A151" s="52">
        <v>148</v>
      </c>
      <c r="B151" s="3" t="str">
        <f t="shared" si="8"/>
        <v/>
      </c>
      <c r="C151" s="52" t="str">
        <f>IF(E151="","",(INDEX(Raw!D:D,MATCH(E151+6000,Raw!U:U,0))))</f>
        <v/>
      </c>
      <c r="D151" s="52" t="str">
        <f>IF(E151="","",(INDEX(Raw!A:A,MATCH(E151+6000,Raw!U:U,0))))</f>
        <v/>
      </c>
      <c r="E151" s="11" t="str">
        <f>(IFERROR(IF(LARGE(Raw!U:U,A151)-6000&gt;0,LARGE(Raw!U:U,A151)-6000,""),""))</f>
        <v/>
      </c>
      <c r="G151" s="3" t="str">
        <f t="shared" si="6"/>
        <v/>
      </c>
      <c r="H151" s="52" t="str">
        <f>IF(J151="","",(INDEX(Raw!D:D,MATCH(J151+4000,Raw!U:U,0))))</f>
        <v/>
      </c>
      <c r="I151" s="52" t="str">
        <f>IF(J151="","",(INDEX(Raw!A:A,MATCH(J151+4000,Raw!U:U,0))))</f>
        <v/>
      </c>
      <c r="J151" s="11" t="str">
        <f>(IFERROR(IF(LARGE(Raw!U:U,A151+COUNTIF(Raw!C:C,"H"))-4000&gt;0,LARGE(Raw!U:U,A151+COUNTIF(Raw!C:C,"H"))-4000,""),""))</f>
        <v/>
      </c>
      <c r="L151" s="3" t="str">
        <f t="shared" si="7"/>
        <v/>
      </c>
      <c r="M151" s="52" t="str">
        <f>IF(O151="","",(INDEX(Raw!D:D,MATCH(O151+2000,Raw!U:U,0))))</f>
        <v/>
      </c>
      <c r="N151" s="52" t="str">
        <f>IF(O151="","",(INDEX(Raw!A:A,MATCH(O151+2000,Raw!U:U,0))))</f>
        <v/>
      </c>
      <c r="O151" s="11" t="str">
        <f>(IFERROR(IF(LARGE(Raw!U:U,A151+COUNTIF(Raw!C:C,"H")+COUNTIF(Raw!C:C,"S"))-2000&gt;0,LARGE(Raw!U:U,A151+COUNTIF(Raw!C:C,"H")+COUNTIF(Raw!C:C,"S"))-2000,""),""))</f>
        <v/>
      </c>
    </row>
    <row r="152" spans="1:15" x14ac:dyDescent="0.3">
      <c r="A152" s="52">
        <v>149</v>
      </c>
      <c r="B152" s="3" t="str">
        <f t="shared" si="8"/>
        <v/>
      </c>
      <c r="C152" s="52" t="str">
        <f>IF(E152="","",(INDEX(Raw!D:D,MATCH(E152+6000,Raw!U:U,0))))</f>
        <v/>
      </c>
      <c r="D152" s="52" t="str">
        <f>IF(E152="","",(INDEX(Raw!A:A,MATCH(E152+6000,Raw!U:U,0))))</f>
        <v/>
      </c>
      <c r="E152" s="11" t="str">
        <f>(IFERROR(IF(LARGE(Raw!U:U,A152)-6000&gt;0,LARGE(Raw!U:U,A152)-6000,""),""))</f>
        <v/>
      </c>
      <c r="G152" s="3" t="str">
        <f t="shared" si="6"/>
        <v/>
      </c>
      <c r="H152" s="52" t="str">
        <f>IF(J152="","",(INDEX(Raw!D:D,MATCH(J152+4000,Raw!U:U,0))))</f>
        <v/>
      </c>
      <c r="I152" s="52" t="str">
        <f>IF(J152="","",(INDEX(Raw!A:A,MATCH(J152+4000,Raw!U:U,0))))</f>
        <v/>
      </c>
      <c r="J152" s="11" t="str">
        <f>(IFERROR(IF(LARGE(Raw!U:U,A152+COUNTIF(Raw!C:C,"H"))-4000&gt;0,LARGE(Raw!U:U,A152+COUNTIF(Raw!C:C,"H"))-4000,""),""))</f>
        <v/>
      </c>
      <c r="L152" s="3" t="str">
        <f t="shared" si="7"/>
        <v/>
      </c>
      <c r="M152" s="52" t="str">
        <f>IF(O152="","",(INDEX(Raw!D:D,MATCH(O152+2000,Raw!U:U,0))))</f>
        <v/>
      </c>
      <c r="N152" s="52" t="str">
        <f>IF(O152="","",(INDEX(Raw!A:A,MATCH(O152+2000,Raw!U:U,0))))</f>
        <v/>
      </c>
      <c r="O152" s="11" t="str">
        <f>(IFERROR(IF(LARGE(Raw!U:U,A152+COUNTIF(Raw!C:C,"H")+COUNTIF(Raw!C:C,"S"))-2000&gt;0,LARGE(Raw!U:U,A152+COUNTIF(Raw!C:C,"H")+COUNTIF(Raw!C:C,"S"))-2000,""),""))</f>
        <v/>
      </c>
    </row>
    <row r="153" spans="1:15" x14ac:dyDescent="0.3">
      <c r="A153" s="52">
        <v>150</v>
      </c>
      <c r="B153" s="3" t="str">
        <f t="shared" si="8"/>
        <v/>
      </c>
      <c r="C153" s="52" t="str">
        <f>IF(E153="","",(INDEX(Raw!D:D,MATCH(E153+6000,Raw!U:U,0))))</f>
        <v/>
      </c>
      <c r="D153" s="52" t="str">
        <f>IF(E153="","",(INDEX(Raw!A:A,MATCH(E153+6000,Raw!U:U,0))))</f>
        <v/>
      </c>
      <c r="E153" s="11" t="str">
        <f>(IFERROR(IF(LARGE(Raw!U:U,A153)-6000&gt;0,LARGE(Raw!U:U,A153)-6000,""),""))</f>
        <v/>
      </c>
      <c r="G153" s="3" t="str">
        <f t="shared" si="6"/>
        <v/>
      </c>
      <c r="H153" s="52" t="str">
        <f>IF(J153="","",(INDEX(Raw!D:D,MATCH(J153+4000,Raw!U:U,0))))</f>
        <v/>
      </c>
      <c r="I153" s="52" t="str">
        <f>IF(J153="","",(INDEX(Raw!A:A,MATCH(J153+4000,Raw!U:U,0))))</f>
        <v/>
      </c>
      <c r="J153" s="11" t="str">
        <f>(IFERROR(IF(LARGE(Raw!U:U,A153+COUNTIF(Raw!C:C,"H"))-4000&gt;0,LARGE(Raw!U:U,A153+COUNTIF(Raw!C:C,"H"))-4000,""),""))</f>
        <v/>
      </c>
      <c r="L153" s="3" t="str">
        <f t="shared" si="7"/>
        <v/>
      </c>
      <c r="M153" s="52" t="str">
        <f>IF(O153="","",(INDEX(Raw!D:D,MATCH(O153+2000,Raw!U:U,0))))</f>
        <v/>
      </c>
      <c r="N153" s="52" t="str">
        <f>IF(O153="","",(INDEX(Raw!A:A,MATCH(O153+2000,Raw!U:U,0))))</f>
        <v/>
      </c>
      <c r="O153" s="11" t="str">
        <f>(IFERROR(IF(LARGE(Raw!U:U,A153+COUNTIF(Raw!C:C,"H")+COUNTIF(Raw!C:C,"S"))-2000&gt;0,LARGE(Raw!U:U,A153+COUNTIF(Raw!C:C,"H")+COUNTIF(Raw!C:C,"S"))-2000,""),""))</f>
        <v/>
      </c>
    </row>
    <row r="154" spans="1:15" x14ac:dyDescent="0.3">
      <c r="A154" s="52">
        <v>151</v>
      </c>
      <c r="B154" s="3" t="str">
        <f t="shared" si="8"/>
        <v/>
      </c>
      <c r="C154" s="52" t="str">
        <f>IF(E154="","",(INDEX(Raw!D:D,MATCH(E154+6000,Raw!U:U,0))))</f>
        <v/>
      </c>
      <c r="D154" s="52" t="str">
        <f>IF(E154="","",(INDEX(Raw!A:A,MATCH(E154+6000,Raw!U:U,0))))</f>
        <v/>
      </c>
      <c r="E154" s="11" t="str">
        <f>(IFERROR(IF(LARGE(Raw!U:U,A154)-6000&gt;0,LARGE(Raw!U:U,A154)-6000,""),""))</f>
        <v/>
      </c>
      <c r="G154" s="3" t="str">
        <f t="shared" si="6"/>
        <v/>
      </c>
      <c r="H154" s="52" t="str">
        <f>IF(J154="","",(INDEX(Raw!D:D,MATCH(J154+4000,Raw!U:U,0))))</f>
        <v/>
      </c>
      <c r="I154" s="52" t="str">
        <f>IF(J154="","",(INDEX(Raw!A:A,MATCH(J154+4000,Raw!U:U,0))))</f>
        <v/>
      </c>
      <c r="J154" s="11" t="str">
        <f>(IFERROR(IF(LARGE(Raw!U:U,A154+COUNTIF(Raw!C:C,"H"))-4000&gt;0,LARGE(Raw!U:U,A154+COUNTIF(Raw!C:C,"H"))-4000,""),""))</f>
        <v/>
      </c>
      <c r="L154" s="3" t="str">
        <f t="shared" si="7"/>
        <v/>
      </c>
      <c r="M154" s="52" t="str">
        <f>IF(O154="","",(INDEX(Raw!D:D,MATCH(O154+2000,Raw!U:U,0))))</f>
        <v/>
      </c>
      <c r="N154" s="52" t="str">
        <f>IF(O154="","",(INDEX(Raw!A:A,MATCH(O154+2000,Raw!U:U,0))))</f>
        <v/>
      </c>
      <c r="O154" s="11" t="str">
        <f>(IFERROR(IF(LARGE(Raw!U:U,A154+COUNTIF(Raw!C:C,"H")+COUNTIF(Raw!C:C,"S"))-2000&gt;0,LARGE(Raw!U:U,A154+COUNTIF(Raw!C:C,"H")+COUNTIF(Raw!C:C,"S"))-2000,""),""))</f>
        <v/>
      </c>
    </row>
    <row r="155" spans="1:15" x14ac:dyDescent="0.3">
      <c r="A155" s="52">
        <v>152</v>
      </c>
      <c r="B155" s="3" t="str">
        <f t="shared" si="8"/>
        <v/>
      </c>
      <c r="C155" s="52" t="str">
        <f>IF(E155="","",(INDEX(Raw!D:D,MATCH(E155+6000,Raw!U:U,0))))</f>
        <v/>
      </c>
      <c r="D155" s="52" t="str">
        <f>IF(E155="","",(INDEX(Raw!A:A,MATCH(E155+6000,Raw!U:U,0))))</f>
        <v/>
      </c>
      <c r="E155" s="11" t="str">
        <f>(IFERROR(IF(LARGE(Raw!U:U,A155)-6000&gt;0,LARGE(Raw!U:U,A155)-6000,""),""))</f>
        <v/>
      </c>
      <c r="G155" s="3" t="str">
        <f t="shared" si="6"/>
        <v/>
      </c>
      <c r="H155" s="52" t="str">
        <f>IF(J155="","",(INDEX(Raw!D:D,MATCH(J155+4000,Raw!U:U,0))))</f>
        <v/>
      </c>
      <c r="I155" s="52" t="str">
        <f>IF(J155="","",(INDEX(Raw!A:A,MATCH(J155+4000,Raw!U:U,0))))</f>
        <v/>
      </c>
      <c r="J155" s="11" t="str">
        <f>(IFERROR(IF(LARGE(Raw!U:U,A155+COUNTIF(Raw!C:C,"H"))-4000&gt;0,LARGE(Raw!U:U,A155+COUNTIF(Raw!C:C,"H"))-4000,""),""))</f>
        <v/>
      </c>
      <c r="L155" s="3" t="str">
        <f t="shared" si="7"/>
        <v/>
      </c>
      <c r="M155" s="52" t="str">
        <f>IF(O155="","",(INDEX(Raw!D:D,MATCH(O155+2000,Raw!U:U,0))))</f>
        <v/>
      </c>
      <c r="N155" s="52" t="str">
        <f>IF(O155="","",(INDEX(Raw!A:A,MATCH(O155+2000,Raw!U:U,0))))</f>
        <v/>
      </c>
      <c r="O155" s="11" t="str">
        <f>(IFERROR(IF(LARGE(Raw!U:U,A155+COUNTIF(Raw!C:C,"H")+COUNTIF(Raw!C:C,"S"))-2000&gt;0,LARGE(Raw!U:U,A155+COUNTIF(Raw!C:C,"H")+COUNTIF(Raw!C:C,"S"))-2000,""),""))</f>
        <v/>
      </c>
    </row>
    <row r="156" spans="1:15" x14ac:dyDescent="0.3">
      <c r="A156" s="52">
        <v>153</v>
      </c>
      <c r="B156" s="3" t="str">
        <f t="shared" si="8"/>
        <v/>
      </c>
      <c r="C156" s="52" t="str">
        <f>IF(E156="","",(INDEX(Raw!D:D,MATCH(E156+6000,Raw!U:U,0))))</f>
        <v/>
      </c>
      <c r="D156" s="52" t="str">
        <f>IF(E156="","",(INDEX(Raw!A:A,MATCH(E156+6000,Raw!U:U,0))))</f>
        <v/>
      </c>
      <c r="E156" s="11" t="str">
        <f>(IFERROR(IF(LARGE(Raw!U:U,A156)-6000&gt;0,LARGE(Raw!U:U,A156)-6000,""),""))</f>
        <v/>
      </c>
      <c r="G156" s="3" t="str">
        <f t="shared" si="6"/>
        <v/>
      </c>
      <c r="H156" s="52" t="str">
        <f>IF(J156="","",(INDEX(Raw!D:D,MATCH(J156+4000,Raw!U:U,0))))</f>
        <v/>
      </c>
      <c r="I156" s="52" t="str">
        <f>IF(J156="","",(INDEX(Raw!A:A,MATCH(J156+4000,Raw!U:U,0))))</f>
        <v/>
      </c>
      <c r="J156" s="11" t="str">
        <f>(IFERROR(IF(LARGE(Raw!U:U,A156+COUNTIF(Raw!C:C,"H"))-4000&gt;0,LARGE(Raw!U:U,A156+COUNTIF(Raw!C:C,"H"))-4000,""),""))</f>
        <v/>
      </c>
      <c r="L156" s="3" t="str">
        <f t="shared" si="7"/>
        <v/>
      </c>
      <c r="M156" s="52" t="str">
        <f>IF(O156="","",(INDEX(Raw!D:D,MATCH(O156+2000,Raw!U:U,0))))</f>
        <v/>
      </c>
      <c r="N156" s="52" t="str">
        <f>IF(O156="","",(INDEX(Raw!A:A,MATCH(O156+2000,Raw!U:U,0))))</f>
        <v/>
      </c>
      <c r="O156" s="11" t="str">
        <f>(IFERROR(IF(LARGE(Raw!U:U,A156+COUNTIF(Raw!C:C,"H")+COUNTIF(Raw!C:C,"S"))-2000&gt;0,LARGE(Raw!U:U,A156+COUNTIF(Raw!C:C,"H")+COUNTIF(Raw!C:C,"S"))-2000,""),""))</f>
        <v/>
      </c>
    </row>
    <row r="157" spans="1:15" x14ac:dyDescent="0.3">
      <c r="A157" s="52">
        <v>154</v>
      </c>
      <c r="B157" s="3" t="str">
        <f t="shared" si="8"/>
        <v/>
      </c>
      <c r="C157" s="52" t="str">
        <f>IF(E157="","",(INDEX(Raw!D:D,MATCH(E157+6000,Raw!U:U,0))))</f>
        <v/>
      </c>
      <c r="D157" s="52" t="str">
        <f>IF(E157="","",(INDEX(Raw!A:A,MATCH(E157+6000,Raw!U:U,0))))</f>
        <v/>
      </c>
      <c r="E157" s="11" t="str">
        <f>(IFERROR(IF(LARGE(Raw!U:U,A157)-6000&gt;0,LARGE(Raw!U:U,A157)-6000,""),""))</f>
        <v/>
      </c>
      <c r="G157" s="3" t="str">
        <f t="shared" si="6"/>
        <v/>
      </c>
      <c r="H157" s="52" t="str">
        <f>IF(J157="","",(INDEX(Raw!D:D,MATCH(J157+4000,Raw!U:U,0))))</f>
        <v/>
      </c>
      <c r="I157" s="52" t="str">
        <f>IF(J157="","",(INDEX(Raw!A:A,MATCH(J157+4000,Raw!U:U,0))))</f>
        <v/>
      </c>
      <c r="J157" s="11" t="str">
        <f>(IFERROR(IF(LARGE(Raw!U:U,A157+COUNTIF(Raw!C:C,"H"))-4000&gt;0,LARGE(Raw!U:U,A157+COUNTIF(Raw!C:C,"H"))-4000,""),""))</f>
        <v/>
      </c>
      <c r="L157" s="3" t="str">
        <f t="shared" si="7"/>
        <v/>
      </c>
      <c r="M157" s="52" t="str">
        <f>IF(O157="","",(INDEX(Raw!D:D,MATCH(O157+2000,Raw!U:U,0))))</f>
        <v/>
      </c>
      <c r="N157" s="52" t="str">
        <f>IF(O157="","",(INDEX(Raw!A:A,MATCH(O157+2000,Raw!U:U,0))))</f>
        <v/>
      </c>
      <c r="O157" s="11" t="str">
        <f>(IFERROR(IF(LARGE(Raw!U:U,A157+COUNTIF(Raw!C:C,"H")+COUNTIF(Raw!C:C,"S"))-2000&gt;0,LARGE(Raw!U:U,A157+COUNTIF(Raw!C:C,"H")+COUNTIF(Raw!C:C,"S"))-2000,""),""))</f>
        <v/>
      </c>
    </row>
    <row r="158" spans="1:15" x14ac:dyDescent="0.3">
      <c r="A158" s="52">
        <v>155</v>
      </c>
      <c r="B158" s="3" t="str">
        <f t="shared" si="8"/>
        <v/>
      </c>
      <c r="C158" s="52" t="str">
        <f>IF(E158="","",(INDEX(Raw!D:D,MATCH(E158+6000,Raw!U:U,0))))</f>
        <v/>
      </c>
      <c r="D158" s="52" t="str">
        <f>IF(E158="","",(INDEX(Raw!A:A,MATCH(E158+6000,Raw!U:U,0))))</f>
        <v/>
      </c>
      <c r="E158" s="11" t="str">
        <f>(IFERROR(IF(LARGE(Raw!U:U,A158)-6000&gt;0,LARGE(Raw!U:U,A158)-6000,""),""))</f>
        <v/>
      </c>
      <c r="G158" s="3" t="str">
        <f t="shared" si="6"/>
        <v/>
      </c>
      <c r="H158" s="52" t="str">
        <f>IF(J158="","",(INDEX(Raw!D:D,MATCH(J158+4000,Raw!U:U,0))))</f>
        <v/>
      </c>
      <c r="I158" s="52" t="str">
        <f>IF(J158="","",(INDEX(Raw!A:A,MATCH(J158+4000,Raw!U:U,0))))</f>
        <v/>
      </c>
      <c r="J158" s="11" t="str">
        <f>(IFERROR(IF(LARGE(Raw!U:U,A158+COUNTIF(Raw!C:C,"H"))-4000&gt;0,LARGE(Raw!U:U,A158+COUNTIF(Raw!C:C,"H"))-4000,""),""))</f>
        <v/>
      </c>
      <c r="L158" s="3" t="str">
        <f t="shared" si="7"/>
        <v/>
      </c>
      <c r="M158" s="52" t="str">
        <f>IF(O158="","",(INDEX(Raw!D:D,MATCH(O158+2000,Raw!U:U,0))))</f>
        <v/>
      </c>
      <c r="N158" s="52" t="str">
        <f>IF(O158="","",(INDEX(Raw!A:A,MATCH(O158+2000,Raw!U:U,0))))</f>
        <v/>
      </c>
      <c r="O158" s="11" t="str">
        <f>(IFERROR(IF(LARGE(Raw!U:U,A158+COUNTIF(Raw!C:C,"H")+COUNTIF(Raw!C:C,"S"))-2000&gt;0,LARGE(Raw!U:U,A158+COUNTIF(Raw!C:C,"H")+COUNTIF(Raw!C:C,"S"))-2000,""),""))</f>
        <v/>
      </c>
    </row>
    <row r="159" spans="1:15" x14ac:dyDescent="0.3">
      <c r="A159" s="52">
        <v>156</v>
      </c>
      <c r="B159" s="3" t="str">
        <f t="shared" si="8"/>
        <v/>
      </c>
      <c r="C159" s="52" t="str">
        <f>IF(E159="","",(INDEX(Raw!D:D,MATCH(E159+6000,Raw!U:U,0))))</f>
        <v/>
      </c>
      <c r="D159" s="52" t="str">
        <f>IF(E159="","",(INDEX(Raw!A:A,MATCH(E159+6000,Raw!U:U,0))))</f>
        <v/>
      </c>
      <c r="E159" s="11" t="str">
        <f>(IFERROR(IF(LARGE(Raw!U:U,A159)-6000&gt;0,LARGE(Raw!U:U,A159)-6000,""),""))</f>
        <v/>
      </c>
      <c r="G159" s="3" t="str">
        <f t="shared" si="6"/>
        <v/>
      </c>
      <c r="H159" s="52" t="str">
        <f>IF(J159="","",(INDEX(Raw!D:D,MATCH(J159+4000,Raw!U:U,0))))</f>
        <v/>
      </c>
      <c r="I159" s="52" t="str">
        <f>IF(J159="","",(INDEX(Raw!A:A,MATCH(J159+4000,Raw!U:U,0))))</f>
        <v/>
      </c>
      <c r="J159" s="11" t="str">
        <f>(IFERROR(IF(LARGE(Raw!U:U,A159+COUNTIF(Raw!C:C,"H"))-4000&gt;0,LARGE(Raw!U:U,A159+COUNTIF(Raw!C:C,"H"))-4000,""),""))</f>
        <v/>
      </c>
      <c r="L159" s="3" t="str">
        <f t="shared" si="7"/>
        <v/>
      </c>
      <c r="M159" s="52" t="str">
        <f>IF(O159="","",(INDEX(Raw!D:D,MATCH(O159+2000,Raw!U:U,0))))</f>
        <v/>
      </c>
      <c r="N159" s="52" t="str">
        <f>IF(O159="","",(INDEX(Raw!A:A,MATCH(O159+2000,Raw!U:U,0))))</f>
        <v/>
      </c>
      <c r="O159" s="11" t="str">
        <f>(IFERROR(IF(LARGE(Raw!U:U,A159+COUNTIF(Raw!C:C,"H")+COUNTIF(Raw!C:C,"S"))-2000&gt;0,LARGE(Raw!U:U,A159+COUNTIF(Raw!C:C,"H")+COUNTIF(Raw!C:C,"S"))-2000,""),""))</f>
        <v/>
      </c>
    </row>
    <row r="160" spans="1:15" x14ac:dyDescent="0.3">
      <c r="A160" s="52">
        <v>157</v>
      </c>
      <c r="B160" s="3" t="str">
        <f t="shared" si="8"/>
        <v/>
      </c>
      <c r="C160" s="52" t="str">
        <f>IF(E160="","",(INDEX(Raw!D:D,MATCH(E160+6000,Raw!U:U,0))))</f>
        <v/>
      </c>
      <c r="D160" s="52" t="str">
        <f>IF(E160="","",(INDEX(Raw!A:A,MATCH(E160+6000,Raw!U:U,0))))</f>
        <v/>
      </c>
      <c r="E160" s="11" t="str">
        <f>(IFERROR(IF(LARGE(Raw!U:U,A160)-6000&gt;0,LARGE(Raw!U:U,A160)-6000,""),""))</f>
        <v/>
      </c>
      <c r="G160" s="3" t="str">
        <f t="shared" si="6"/>
        <v/>
      </c>
      <c r="H160" s="52" t="str">
        <f>IF(J160="","",(INDEX(Raw!D:D,MATCH(J160+4000,Raw!U:U,0))))</f>
        <v/>
      </c>
      <c r="I160" s="52" t="str">
        <f>IF(J160="","",(INDEX(Raw!A:A,MATCH(J160+4000,Raw!U:U,0))))</f>
        <v/>
      </c>
      <c r="J160" s="11" t="str">
        <f>(IFERROR(IF(LARGE(Raw!U:U,A160+COUNTIF(Raw!C:C,"H"))-4000&gt;0,LARGE(Raw!U:U,A160+COUNTIF(Raw!C:C,"H"))-4000,""),""))</f>
        <v/>
      </c>
      <c r="L160" s="3" t="str">
        <f t="shared" si="7"/>
        <v/>
      </c>
      <c r="M160" s="52" t="str">
        <f>IF(O160="","",(INDEX(Raw!D:D,MATCH(O160+2000,Raw!U:U,0))))</f>
        <v/>
      </c>
      <c r="N160" s="52" t="str">
        <f>IF(O160="","",(INDEX(Raw!A:A,MATCH(O160+2000,Raw!U:U,0))))</f>
        <v/>
      </c>
      <c r="O160" s="11" t="str">
        <f>(IFERROR(IF(LARGE(Raw!U:U,A160+COUNTIF(Raw!C:C,"H")+COUNTIF(Raw!C:C,"S"))-2000&gt;0,LARGE(Raw!U:U,A160+COUNTIF(Raw!C:C,"H")+COUNTIF(Raw!C:C,"S"))-2000,""),""))</f>
        <v/>
      </c>
    </row>
    <row r="161" spans="1:15" x14ac:dyDescent="0.3">
      <c r="A161" s="52">
        <v>158</v>
      </c>
      <c r="B161" s="3" t="str">
        <f t="shared" si="8"/>
        <v/>
      </c>
      <c r="C161" s="52" t="str">
        <f>IF(E161="","",(INDEX(Raw!D:D,MATCH(E161+6000,Raw!U:U,0))))</f>
        <v/>
      </c>
      <c r="D161" s="52" t="str">
        <f>IF(E161="","",(INDEX(Raw!A:A,MATCH(E161+6000,Raw!U:U,0))))</f>
        <v/>
      </c>
      <c r="E161" s="11" t="str">
        <f>(IFERROR(IF(LARGE(Raw!U:U,A161)-6000&gt;0,LARGE(Raw!U:U,A161)-6000,""),""))</f>
        <v/>
      </c>
      <c r="G161" s="3" t="str">
        <f t="shared" si="6"/>
        <v/>
      </c>
      <c r="H161" s="52" t="str">
        <f>IF(J161="","",(INDEX(Raw!D:D,MATCH(J161+4000,Raw!U:U,0))))</f>
        <v/>
      </c>
      <c r="I161" s="52" t="str">
        <f>IF(J161="","",(INDEX(Raw!A:A,MATCH(J161+4000,Raw!U:U,0))))</f>
        <v/>
      </c>
      <c r="J161" s="11" t="str">
        <f>(IFERROR(IF(LARGE(Raw!U:U,A161+COUNTIF(Raw!C:C,"H"))-4000&gt;0,LARGE(Raw!U:U,A161+COUNTIF(Raw!C:C,"H"))-4000,""),""))</f>
        <v/>
      </c>
      <c r="L161" s="3" t="str">
        <f t="shared" si="7"/>
        <v/>
      </c>
      <c r="M161" s="52" t="str">
        <f>IF(O161="","",(INDEX(Raw!D:D,MATCH(O161+2000,Raw!U:U,0))))</f>
        <v/>
      </c>
      <c r="N161" s="52" t="str">
        <f>IF(O161="","",(INDEX(Raw!A:A,MATCH(O161+2000,Raw!U:U,0))))</f>
        <v/>
      </c>
      <c r="O161" s="11" t="str">
        <f>(IFERROR(IF(LARGE(Raw!U:U,A161+COUNTIF(Raw!C:C,"H")+COUNTIF(Raw!C:C,"S"))-2000&gt;0,LARGE(Raw!U:U,A161+COUNTIF(Raw!C:C,"H")+COUNTIF(Raw!C:C,"S"))-2000,""),""))</f>
        <v/>
      </c>
    </row>
    <row r="162" spans="1:15" x14ac:dyDescent="0.3">
      <c r="A162" s="52">
        <v>159</v>
      </c>
      <c r="B162" s="3" t="str">
        <f t="shared" si="8"/>
        <v/>
      </c>
      <c r="C162" s="52" t="str">
        <f>IF(E162="","",(INDEX(Raw!D:D,MATCH(E162+6000,Raw!U:U,0))))</f>
        <v/>
      </c>
      <c r="D162" s="52" t="str">
        <f>IF(E162="","",(INDEX(Raw!A:A,MATCH(E162+6000,Raw!U:U,0))))</f>
        <v/>
      </c>
      <c r="E162" s="11" t="str">
        <f>(IFERROR(IF(LARGE(Raw!U:U,A162)-6000&gt;0,LARGE(Raw!U:U,A162)-6000,""),""))</f>
        <v/>
      </c>
      <c r="G162" s="3" t="str">
        <f t="shared" si="6"/>
        <v/>
      </c>
      <c r="H162" s="52" t="str">
        <f>IF(J162="","",(INDEX(Raw!D:D,MATCH(J162+4000,Raw!U:U,0))))</f>
        <v/>
      </c>
      <c r="I162" s="52" t="str">
        <f>IF(J162="","",(INDEX(Raw!A:A,MATCH(J162+4000,Raw!U:U,0))))</f>
        <v/>
      </c>
      <c r="J162" s="11" t="str">
        <f>(IFERROR(IF(LARGE(Raw!U:U,A162+COUNTIF(Raw!C:C,"H"))-4000&gt;0,LARGE(Raw!U:U,A162+COUNTIF(Raw!C:C,"H"))-4000,""),""))</f>
        <v/>
      </c>
      <c r="L162" s="3" t="str">
        <f t="shared" si="7"/>
        <v/>
      </c>
      <c r="M162" s="52" t="str">
        <f>IF(O162="","",(INDEX(Raw!D:D,MATCH(O162+2000,Raw!U:U,0))))</f>
        <v/>
      </c>
      <c r="N162" s="52" t="str">
        <f>IF(O162="","",(INDEX(Raw!A:A,MATCH(O162+2000,Raw!U:U,0))))</f>
        <v/>
      </c>
      <c r="O162" s="11" t="str">
        <f>(IFERROR(IF(LARGE(Raw!U:U,A162+COUNTIF(Raw!C:C,"H")+COUNTIF(Raw!C:C,"S"))-2000&gt;0,LARGE(Raw!U:U,A162+COUNTIF(Raw!C:C,"H")+COUNTIF(Raw!C:C,"S"))-2000,""),""))</f>
        <v/>
      </c>
    </row>
    <row r="163" spans="1:15" x14ac:dyDescent="0.3">
      <c r="A163" s="52">
        <v>160</v>
      </c>
      <c r="B163" s="3" t="str">
        <f t="shared" si="8"/>
        <v/>
      </c>
      <c r="C163" s="52" t="str">
        <f>IF(E163="","",(INDEX(Raw!D:D,MATCH(E163+6000,Raw!U:U,0))))</f>
        <v/>
      </c>
      <c r="D163" s="52" t="str">
        <f>IF(E163="","",(INDEX(Raw!A:A,MATCH(E163+6000,Raw!U:U,0))))</f>
        <v/>
      </c>
      <c r="E163" s="11" t="str">
        <f>(IFERROR(IF(LARGE(Raw!U:U,A163)-6000&gt;0,LARGE(Raw!U:U,A163)-6000,""),""))</f>
        <v/>
      </c>
      <c r="G163" s="3" t="str">
        <f t="shared" si="6"/>
        <v/>
      </c>
      <c r="H163" s="52" t="str">
        <f>IF(J163="","",(INDEX(Raw!D:D,MATCH(J163+4000,Raw!U:U,0))))</f>
        <v/>
      </c>
      <c r="I163" s="52" t="str">
        <f>IF(J163="","",(INDEX(Raw!A:A,MATCH(J163+4000,Raw!U:U,0))))</f>
        <v/>
      </c>
      <c r="J163" s="11" t="str">
        <f>(IFERROR(IF(LARGE(Raw!U:U,A163+COUNTIF(Raw!C:C,"H"))-4000&gt;0,LARGE(Raw!U:U,A163+COUNTIF(Raw!C:C,"H"))-4000,""),""))</f>
        <v/>
      </c>
      <c r="L163" s="3" t="str">
        <f t="shared" si="7"/>
        <v/>
      </c>
      <c r="M163" s="52" t="str">
        <f>IF(O163="","",(INDEX(Raw!D:D,MATCH(O163+2000,Raw!U:U,0))))</f>
        <v/>
      </c>
      <c r="N163" s="52" t="str">
        <f>IF(O163="","",(INDEX(Raw!A:A,MATCH(O163+2000,Raw!U:U,0))))</f>
        <v/>
      </c>
      <c r="O163" s="11" t="str">
        <f>(IFERROR(IF(LARGE(Raw!U:U,A163+COUNTIF(Raw!C:C,"H")+COUNTIF(Raw!C:C,"S"))-2000&gt;0,LARGE(Raw!U:U,A163+COUNTIF(Raw!C:C,"H")+COUNTIF(Raw!C:C,"S"))-2000,""),""))</f>
        <v/>
      </c>
    </row>
    <row r="164" spans="1:15" x14ac:dyDescent="0.3">
      <c r="A164" s="52">
        <v>161</v>
      </c>
      <c r="B164" s="3" t="str">
        <f t="shared" si="8"/>
        <v/>
      </c>
      <c r="C164" s="52" t="str">
        <f>IF(E164="","",(INDEX(Raw!D:D,MATCH(E164+6000,Raw!U:U,0))))</f>
        <v/>
      </c>
      <c r="D164" s="52" t="str">
        <f>IF(E164="","",(INDEX(Raw!A:A,MATCH(E164+6000,Raw!U:U,0))))</f>
        <v/>
      </c>
      <c r="E164" s="11" t="str">
        <f>(IFERROR(IF(LARGE(Raw!U:U,A164)-6000&gt;0,LARGE(Raw!U:U,A164)-6000,""),""))</f>
        <v/>
      </c>
      <c r="G164" s="3" t="str">
        <f t="shared" si="6"/>
        <v/>
      </c>
      <c r="H164" s="52" t="str">
        <f>IF(J164="","",(INDEX(Raw!D:D,MATCH(J164+4000,Raw!U:U,0))))</f>
        <v/>
      </c>
      <c r="I164" s="52" t="str">
        <f>IF(J164="","",(INDEX(Raw!A:A,MATCH(J164+4000,Raw!U:U,0))))</f>
        <v/>
      </c>
      <c r="J164" s="11" t="str">
        <f>(IFERROR(IF(LARGE(Raw!U:U,A164+COUNTIF(Raw!C:C,"H"))-4000&gt;0,LARGE(Raw!U:U,A164+COUNTIF(Raw!C:C,"H"))-4000,""),""))</f>
        <v/>
      </c>
      <c r="L164" s="3" t="str">
        <f t="shared" si="7"/>
        <v/>
      </c>
      <c r="M164" s="52" t="str">
        <f>IF(O164="","",(INDEX(Raw!D:D,MATCH(O164+2000,Raw!U:U,0))))</f>
        <v/>
      </c>
      <c r="N164" s="52" t="str">
        <f>IF(O164="","",(INDEX(Raw!A:A,MATCH(O164+2000,Raw!U:U,0))))</f>
        <v/>
      </c>
      <c r="O164" s="11" t="str">
        <f>(IFERROR(IF(LARGE(Raw!U:U,A164+COUNTIF(Raw!C:C,"H")+COUNTIF(Raw!C:C,"S"))-2000&gt;0,LARGE(Raw!U:U,A164+COUNTIF(Raw!C:C,"H")+COUNTIF(Raw!C:C,"S"))-2000,""),""))</f>
        <v/>
      </c>
    </row>
    <row r="165" spans="1:15" x14ac:dyDescent="0.3">
      <c r="A165" s="52">
        <v>162</v>
      </c>
      <c r="B165" s="3" t="str">
        <f t="shared" si="8"/>
        <v/>
      </c>
      <c r="C165" s="52" t="str">
        <f>IF(E165="","",(INDEX(Raw!D:D,MATCH(E165+6000,Raw!U:U,0))))</f>
        <v/>
      </c>
      <c r="D165" s="52" t="str">
        <f>IF(E165="","",(INDEX(Raw!A:A,MATCH(E165+6000,Raw!U:U,0))))</f>
        <v/>
      </c>
      <c r="E165" s="11" t="str">
        <f>(IFERROR(IF(LARGE(Raw!U:U,A165)-6000&gt;0,LARGE(Raw!U:U,A165)-6000,""),""))</f>
        <v/>
      </c>
      <c r="G165" s="3" t="str">
        <f t="shared" si="6"/>
        <v/>
      </c>
      <c r="H165" s="52" t="str">
        <f>IF(J165="","",(INDEX(Raw!D:D,MATCH(J165+4000,Raw!U:U,0))))</f>
        <v/>
      </c>
      <c r="I165" s="52" t="str">
        <f>IF(J165="","",(INDEX(Raw!A:A,MATCH(J165+4000,Raw!U:U,0))))</f>
        <v/>
      </c>
      <c r="J165" s="11" t="str">
        <f>(IFERROR(IF(LARGE(Raw!U:U,A165+COUNTIF(Raw!C:C,"H"))-4000&gt;0,LARGE(Raw!U:U,A165+COUNTIF(Raw!C:C,"H"))-4000,""),""))</f>
        <v/>
      </c>
      <c r="L165" s="3" t="str">
        <f t="shared" si="7"/>
        <v/>
      </c>
      <c r="M165" s="52" t="str">
        <f>IF(O165="","",(INDEX(Raw!D:D,MATCH(O165+2000,Raw!U:U,0))))</f>
        <v/>
      </c>
      <c r="N165" s="52" t="str">
        <f>IF(O165="","",(INDEX(Raw!A:A,MATCH(O165+2000,Raw!U:U,0))))</f>
        <v/>
      </c>
      <c r="O165" s="11" t="str">
        <f>(IFERROR(IF(LARGE(Raw!U:U,A165+COUNTIF(Raw!C:C,"H")+COUNTIF(Raw!C:C,"S"))-2000&gt;0,LARGE(Raw!U:U,A165+COUNTIF(Raw!C:C,"H")+COUNTIF(Raw!C:C,"S"))-2000,""),""))</f>
        <v/>
      </c>
    </row>
    <row r="166" spans="1:15" x14ac:dyDescent="0.3">
      <c r="A166" s="52">
        <v>163</v>
      </c>
      <c r="B166" s="3" t="str">
        <f t="shared" si="8"/>
        <v/>
      </c>
      <c r="C166" s="52" t="str">
        <f>IF(E166="","",(INDEX(Raw!D:D,MATCH(E166+6000,Raw!U:U,0))))</f>
        <v/>
      </c>
      <c r="D166" s="52" t="str">
        <f>IF(E166="","",(INDEX(Raw!A:A,MATCH(E166+6000,Raw!U:U,0))))</f>
        <v/>
      </c>
      <c r="E166" s="11" t="str">
        <f>(IFERROR(IF(LARGE(Raw!U:U,A166)-6000&gt;0,LARGE(Raw!U:U,A166)-6000,""),""))</f>
        <v/>
      </c>
      <c r="G166" s="3" t="str">
        <f t="shared" si="6"/>
        <v/>
      </c>
      <c r="H166" s="52" t="str">
        <f>IF(J166="","",(INDEX(Raw!D:D,MATCH(J166+4000,Raw!U:U,0))))</f>
        <v/>
      </c>
      <c r="I166" s="52" t="str">
        <f>IF(J166="","",(INDEX(Raw!A:A,MATCH(J166+4000,Raw!U:U,0))))</f>
        <v/>
      </c>
      <c r="J166" s="11" t="str">
        <f>(IFERROR(IF(LARGE(Raw!U:U,A166+COUNTIF(Raw!C:C,"H"))-4000&gt;0,LARGE(Raw!U:U,A166+COUNTIF(Raw!C:C,"H"))-4000,""),""))</f>
        <v/>
      </c>
      <c r="L166" s="3" t="str">
        <f t="shared" si="7"/>
        <v/>
      </c>
      <c r="M166" s="52" t="str">
        <f>IF(O166="","",(INDEX(Raw!D:D,MATCH(O166+2000,Raw!U:U,0))))</f>
        <v/>
      </c>
      <c r="N166" s="52" t="str">
        <f>IF(O166="","",(INDEX(Raw!A:A,MATCH(O166+2000,Raw!U:U,0))))</f>
        <v/>
      </c>
      <c r="O166" s="11" t="str">
        <f>(IFERROR(IF(LARGE(Raw!U:U,A166+COUNTIF(Raw!C:C,"H")+COUNTIF(Raw!C:C,"S"))-2000&gt;0,LARGE(Raw!U:U,A166+COUNTIF(Raw!C:C,"H")+COUNTIF(Raw!C:C,"S"))-2000,""),""))</f>
        <v/>
      </c>
    </row>
    <row r="167" spans="1:15" x14ac:dyDescent="0.3">
      <c r="A167" s="52">
        <v>164</v>
      </c>
      <c r="B167" s="3" t="str">
        <f t="shared" si="8"/>
        <v/>
      </c>
      <c r="C167" s="52" t="str">
        <f>IF(E167="","",(INDEX(Raw!D:D,MATCH(E167+6000,Raw!U:U,0))))</f>
        <v/>
      </c>
      <c r="D167" s="52" t="str">
        <f>IF(E167="","",(INDEX(Raw!A:A,MATCH(E167+6000,Raw!U:U,0))))</f>
        <v/>
      </c>
      <c r="E167" s="11" t="str">
        <f>(IFERROR(IF(LARGE(Raw!U:U,A167)-6000&gt;0,LARGE(Raw!U:U,A167)-6000,""),""))</f>
        <v/>
      </c>
      <c r="G167" s="3" t="str">
        <f t="shared" si="6"/>
        <v/>
      </c>
      <c r="H167" s="52" t="str">
        <f>IF(J167="","",(INDEX(Raw!D:D,MATCH(J167+4000,Raw!U:U,0))))</f>
        <v/>
      </c>
      <c r="I167" s="52" t="str">
        <f>IF(J167="","",(INDEX(Raw!A:A,MATCH(J167+4000,Raw!U:U,0))))</f>
        <v/>
      </c>
      <c r="J167" s="11" t="str">
        <f>(IFERROR(IF(LARGE(Raw!U:U,A167+COUNTIF(Raw!C:C,"H"))-4000&gt;0,LARGE(Raw!U:U,A167+COUNTIF(Raw!C:C,"H"))-4000,""),""))</f>
        <v/>
      </c>
      <c r="L167" s="3" t="str">
        <f t="shared" si="7"/>
        <v/>
      </c>
      <c r="M167" s="52" t="str">
        <f>IF(O167="","",(INDEX(Raw!D:D,MATCH(O167+2000,Raw!U:U,0))))</f>
        <v/>
      </c>
      <c r="N167" s="52" t="str">
        <f>IF(O167="","",(INDEX(Raw!A:A,MATCH(O167+2000,Raw!U:U,0))))</f>
        <v/>
      </c>
      <c r="O167" s="11" t="str">
        <f>(IFERROR(IF(LARGE(Raw!U:U,A167+COUNTIF(Raw!C:C,"H")+COUNTIF(Raw!C:C,"S"))-2000&gt;0,LARGE(Raw!U:U,A167+COUNTIF(Raw!C:C,"H")+COUNTIF(Raw!C:C,"S"))-2000,""),""))</f>
        <v/>
      </c>
    </row>
    <row r="168" spans="1:15" x14ac:dyDescent="0.3">
      <c r="A168" s="52">
        <v>165</v>
      </c>
      <c r="B168" s="3" t="str">
        <f t="shared" si="8"/>
        <v/>
      </c>
      <c r="C168" s="52" t="str">
        <f>IF(E168="","",(INDEX(Raw!D:D,MATCH(E168+6000,Raw!U:U,0))))</f>
        <v/>
      </c>
      <c r="D168" s="52" t="str">
        <f>IF(E168="","",(INDEX(Raw!A:A,MATCH(E168+6000,Raw!U:U,0))))</f>
        <v/>
      </c>
      <c r="E168" s="11" t="str">
        <f>(IFERROR(IF(LARGE(Raw!U:U,A168)-6000&gt;0,LARGE(Raw!U:U,A168)-6000,""),""))</f>
        <v/>
      </c>
      <c r="G168" s="3" t="str">
        <f t="shared" si="6"/>
        <v/>
      </c>
      <c r="H168" s="52" t="str">
        <f>IF(J168="","",(INDEX(Raw!D:D,MATCH(J168+4000,Raw!U:U,0))))</f>
        <v/>
      </c>
      <c r="I168" s="52" t="str">
        <f>IF(J168="","",(INDEX(Raw!A:A,MATCH(J168+4000,Raw!U:U,0))))</f>
        <v/>
      </c>
      <c r="J168" s="11" t="str">
        <f>(IFERROR(IF(LARGE(Raw!U:U,A168+COUNTIF(Raw!C:C,"H"))-4000&gt;0,LARGE(Raw!U:U,A168+COUNTIF(Raw!C:C,"H"))-4000,""),""))</f>
        <v/>
      </c>
      <c r="L168" s="3" t="str">
        <f t="shared" si="7"/>
        <v/>
      </c>
      <c r="M168" s="52" t="str">
        <f>IF(O168="","",(INDEX(Raw!D:D,MATCH(O168+2000,Raw!U:U,0))))</f>
        <v/>
      </c>
      <c r="N168" s="52" t="str">
        <f>IF(O168="","",(INDEX(Raw!A:A,MATCH(O168+2000,Raw!U:U,0))))</f>
        <v/>
      </c>
      <c r="O168" s="11" t="str">
        <f>(IFERROR(IF(LARGE(Raw!U:U,A168+COUNTIF(Raw!C:C,"H")+COUNTIF(Raw!C:C,"S"))-2000&gt;0,LARGE(Raw!U:U,A168+COUNTIF(Raw!C:C,"H")+COUNTIF(Raw!C:C,"S"))-2000,""),""))</f>
        <v/>
      </c>
    </row>
    <row r="169" spans="1:15" x14ac:dyDescent="0.3">
      <c r="A169" s="52">
        <v>166</v>
      </c>
      <c r="B169" s="3" t="str">
        <f t="shared" si="8"/>
        <v/>
      </c>
      <c r="C169" s="52" t="str">
        <f>IF(E169="","",(INDEX(Raw!D:D,MATCH(E169+6000,Raw!U:U,0))))</f>
        <v/>
      </c>
      <c r="D169" s="52" t="str">
        <f>IF(E169="","",(INDEX(Raw!A:A,MATCH(E169+6000,Raw!U:U,0))))</f>
        <v/>
      </c>
      <c r="E169" s="11" t="str">
        <f>(IFERROR(IF(LARGE(Raw!U:U,A169)-6000&gt;0,LARGE(Raw!U:U,A169)-6000,""),""))</f>
        <v/>
      </c>
      <c r="G169" s="3" t="str">
        <f t="shared" si="6"/>
        <v/>
      </c>
      <c r="H169" s="52" t="str">
        <f>IF(J169="","",(INDEX(Raw!D:D,MATCH(J169+4000,Raw!U:U,0))))</f>
        <v/>
      </c>
      <c r="I169" s="52" t="str">
        <f>IF(J169="","",(INDEX(Raw!A:A,MATCH(J169+4000,Raw!U:U,0))))</f>
        <v/>
      </c>
      <c r="J169" s="11" t="str">
        <f>(IFERROR(IF(LARGE(Raw!U:U,A169+COUNTIF(Raw!C:C,"H"))-4000&gt;0,LARGE(Raw!U:U,A169+COUNTIF(Raw!C:C,"H"))-4000,""),""))</f>
        <v/>
      </c>
      <c r="L169" s="3" t="str">
        <f t="shared" si="7"/>
        <v/>
      </c>
      <c r="M169" s="52" t="str">
        <f>IF(O169="","",(INDEX(Raw!D:D,MATCH(O169+2000,Raw!U:U,0))))</f>
        <v/>
      </c>
      <c r="N169" s="52" t="str">
        <f>IF(O169="","",(INDEX(Raw!A:A,MATCH(O169+2000,Raw!U:U,0))))</f>
        <v/>
      </c>
      <c r="O169" s="11" t="str">
        <f>(IFERROR(IF(LARGE(Raw!U:U,A169+COUNTIF(Raw!C:C,"H")+COUNTIF(Raw!C:C,"S"))-2000&gt;0,LARGE(Raw!U:U,A169+COUNTIF(Raw!C:C,"H")+COUNTIF(Raw!C:C,"S"))-2000,""),""))</f>
        <v/>
      </c>
    </row>
    <row r="170" spans="1:15" x14ac:dyDescent="0.3">
      <c r="A170" s="52">
        <v>167</v>
      </c>
      <c r="B170" s="3" t="str">
        <f t="shared" si="8"/>
        <v/>
      </c>
      <c r="C170" s="52" t="str">
        <f>IF(E170="","",(INDEX(Raw!D:D,MATCH(E170+6000,Raw!U:U,0))))</f>
        <v/>
      </c>
      <c r="D170" s="52" t="str">
        <f>IF(E170="","",(INDEX(Raw!A:A,MATCH(E170+6000,Raw!U:U,0))))</f>
        <v/>
      </c>
      <c r="E170" s="11" t="str">
        <f>(IFERROR(IF(LARGE(Raw!U:U,A170)-6000&gt;0,LARGE(Raw!U:U,A170)-6000,""),""))</f>
        <v/>
      </c>
      <c r="G170" s="3" t="str">
        <f t="shared" si="6"/>
        <v/>
      </c>
      <c r="H170" s="52" t="str">
        <f>IF(J170="","",(INDEX(Raw!D:D,MATCH(J170+4000,Raw!U:U,0))))</f>
        <v/>
      </c>
      <c r="I170" s="52" t="str">
        <f>IF(J170="","",(INDEX(Raw!A:A,MATCH(J170+4000,Raw!U:U,0))))</f>
        <v/>
      </c>
      <c r="J170" s="11" t="str">
        <f>(IFERROR(IF(LARGE(Raw!U:U,A170+COUNTIF(Raw!C:C,"H"))-4000&gt;0,LARGE(Raw!U:U,A170+COUNTIF(Raw!C:C,"H"))-4000,""),""))</f>
        <v/>
      </c>
      <c r="L170" s="3" t="str">
        <f t="shared" si="7"/>
        <v/>
      </c>
      <c r="M170" s="52" t="str">
        <f>IF(O170="","",(INDEX(Raw!D:D,MATCH(O170+2000,Raw!U:U,0))))</f>
        <v/>
      </c>
      <c r="N170" s="52" t="str">
        <f>IF(O170="","",(INDEX(Raw!A:A,MATCH(O170+2000,Raw!U:U,0))))</f>
        <v/>
      </c>
      <c r="O170" s="11" t="str">
        <f>(IFERROR(IF(LARGE(Raw!U:U,A170+COUNTIF(Raw!C:C,"H")+COUNTIF(Raw!C:C,"S"))-2000&gt;0,LARGE(Raw!U:U,A170+COUNTIF(Raw!C:C,"H")+COUNTIF(Raw!C:C,"S"))-2000,""),""))</f>
        <v/>
      </c>
    </row>
    <row r="171" spans="1:15" x14ac:dyDescent="0.3">
      <c r="A171" s="52">
        <v>168</v>
      </c>
      <c r="B171" s="3" t="str">
        <f t="shared" si="8"/>
        <v/>
      </c>
      <c r="C171" s="52" t="str">
        <f>IF(E171="","",(INDEX(Raw!D:D,MATCH(E171+6000,Raw!U:U,0))))</f>
        <v/>
      </c>
      <c r="D171" s="52" t="str">
        <f>IF(E171="","",(INDEX(Raw!A:A,MATCH(E171+6000,Raw!U:U,0))))</f>
        <v/>
      </c>
      <c r="E171" s="11" t="str">
        <f>(IFERROR(IF(LARGE(Raw!U:U,A171)-6000&gt;0,LARGE(Raw!U:U,A171)-6000,""),""))</f>
        <v/>
      </c>
      <c r="G171" s="3" t="str">
        <f t="shared" si="6"/>
        <v/>
      </c>
      <c r="H171" s="52" t="str">
        <f>IF(J171="","",(INDEX(Raw!D:D,MATCH(J171+4000,Raw!U:U,0))))</f>
        <v/>
      </c>
      <c r="I171" s="52" t="str">
        <f>IF(J171="","",(INDEX(Raw!A:A,MATCH(J171+4000,Raw!U:U,0))))</f>
        <v/>
      </c>
      <c r="J171" s="11" t="str">
        <f>(IFERROR(IF(LARGE(Raw!U:U,A171+COUNTIF(Raw!C:C,"H"))-4000&gt;0,LARGE(Raw!U:U,A171+COUNTIF(Raw!C:C,"H"))-4000,""),""))</f>
        <v/>
      </c>
      <c r="L171" s="3" t="str">
        <f t="shared" si="7"/>
        <v/>
      </c>
      <c r="M171" s="52" t="str">
        <f>IF(O171="","",(INDEX(Raw!D:D,MATCH(O171+2000,Raw!U:U,0))))</f>
        <v/>
      </c>
      <c r="N171" s="52" t="str">
        <f>IF(O171="","",(INDEX(Raw!A:A,MATCH(O171+2000,Raw!U:U,0))))</f>
        <v/>
      </c>
      <c r="O171" s="11" t="str">
        <f>(IFERROR(IF(LARGE(Raw!U:U,A171+COUNTIF(Raw!C:C,"H")+COUNTIF(Raw!C:C,"S"))-2000&gt;0,LARGE(Raw!U:U,A171+COUNTIF(Raw!C:C,"H")+COUNTIF(Raw!C:C,"S"))-2000,""),""))</f>
        <v/>
      </c>
    </row>
    <row r="172" spans="1:15" x14ac:dyDescent="0.3">
      <c r="A172" s="52">
        <v>169</v>
      </c>
      <c r="B172" s="3" t="str">
        <f t="shared" si="8"/>
        <v/>
      </c>
      <c r="C172" s="52" t="str">
        <f>IF(E172="","",(INDEX(Raw!D:D,MATCH(E172+6000,Raw!U:U,0))))</f>
        <v/>
      </c>
      <c r="D172" s="52" t="str">
        <f>IF(E172="","",(INDEX(Raw!A:A,MATCH(E172+6000,Raw!U:U,0))))</f>
        <v/>
      </c>
      <c r="E172" s="11" t="str">
        <f>(IFERROR(IF(LARGE(Raw!U:U,A172)-6000&gt;0,LARGE(Raw!U:U,A172)-6000,""),""))</f>
        <v/>
      </c>
      <c r="G172" s="3" t="str">
        <f t="shared" si="6"/>
        <v/>
      </c>
      <c r="H172" s="52" t="str">
        <f>IF(J172="","",(INDEX(Raw!D:D,MATCH(J172+4000,Raw!U:U,0))))</f>
        <v/>
      </c>
      <c r="I172" s="52" t="str">
        <f>IF(J172="","",(INDEX(Raw!A:A,MATCH(J172+4000,Raw!U:U,0))))</f>
        <v/>
      </c>
      <c r="J172" s="11" t="str">
        <f>(IFERROR(IF(LARGE(Raw!U:U,A172+COUNTIF(Raw!C:C,"H"))-4000&gt;0,LARGE(Raw!U:U,A172+COUNTIF(Raw!C:C,"H"))-4000,""),""))</f>
        <v/>
      </c>
      <c r="L172" s="3" t="str">
        <f t="shared" si="7"/>
        <v/>
      </c>
      <c r="M172" s="52" t="str">
        <f>IF(O172="","",(INDEX(Raw!D:D,MATCH(O172+2000,Raw!U:U,0))))</f>
        <v/>
      </c>
      <c r="N172" s="52" t="str">
        <f>IF(O172="","",(INDEX(Raw!A:A,MATCH(O172+2000,Raw!U:U,0))))</f>
        <v/>
      </c>
      <c r="O172" s="11" t="str">
        <f>(IFERROR(IF(LARGE(Raw!U:U,A172+COUNTIF(Raw!C:C,"H")+COUNTIF(Raw!C:C,"S"))-2000&gt;0,LARGE(Raw!U:U,A172+COUNTIF(Raw!C:C,"H")+COUNTIF(Raw!C:C,"S"))-2000,""),""))</f>
        <v/>
      </c>
    </row>
    <row r="173" spans="1:15" x14ac:dyDescent="0.3">
      <c r="A173" s="52">
        <v>170</v>
      </c>
      <c r="B173" s="3" t="str">
        <f t="shared" si="8"/>
        <v/>
      </c>
      <c r="C173" s="52" t="str">
        <f>IF(E173="","",(INDEX(Raw!D:D,MATCH(E173+6000,Raw!U:U,0))))</f>
        <v/>
      </c>
      <c r="D173" s="52" t="str">
        <f>IF(E173="","",(INDEX(Raw!A:A,MATCH(E173+6000,Raw!U:U,0))))</f>
        <v/>
      </c>
      <c r="E173" s="11" t="str">
        <f>(IFERROR(IF(LARGE(Raw!U:U,A173)-6000&gt;0,LARGE(Raw!U:U,A173)-6000,""),""))</f>
        <v/>
      </c>
      <c r="G173" s="3" t="str">
        <f t="shared" si="6"/>
        <v/>
      </c>
      <c r="H173" s="52" t="str">
        <f>IF(J173="","",(INDEX(Raw!D:D,MATCH(J173+4000,Raw!U:U,0))))</f>
        <v/>
      </c>
      <c r="I173" s="52" t="str">
        <f>IF(J173="","",(INDEX(Raw!A:A,MATCH(J173+4000,Raw!U:U,0))))</f>
        <v/>
      </c>
      <c r="J173" s="11" t="str">
        <f>(IFERROR(IF(LARGE(Raw!U:U,A173+COUNTIF(Raw!C:C,"H"))-4000&gt;0,LARGE(Raw!U:U,A173+COUNTIF(Raw!C:C,"H"))-4000,""),""))</f>
        <v/>
      </c>
      <c r="L173" s="3" t="str">
        <f t="shared" si="7"/>
        <v/>
      </c>
      <c r="M173" s="52" t="str">
        <f>IF(O173="","",(INDEX(Raw!D:D,MATCH(O173+2000,Raw!U:U,0))))</f>
        <v/>
      </c>
      <c r="N173" s="52" t="str">
        <f>IF(O173="","",(INDEX(Raw!A:A,MATCH(O173+2000,Raw!U:U,0))))</f>
        <v/>
      </c>
      <c r="O173" s="11" t="str">
        <f>(IFERROR(IF(LARGE(Raw!U:U,A173+COUNTIF(Raw!C:C,"H")+COUNTIF(Raw!C:C,"S"))-2000&gt;0,LARGE(Raw!U:U,A173+COUNTIF(Raw!C:C,"H")+COUNTIF(Raw!C:C,"S"))-2000,""),""))</f>
        <v/>
      </c>
    </row>
    <row r="174" spans="1:15" x14ac:dyDescent="0.3">
      <c r="A174" s="52">
        <v>171</v>
      </c>
      <c r="B174" s="3" t="str">
        <f t="shared" si="8"/>
        <v/>
      </c>
      <c r="C174" s="52" t="str">
        <f>IF(E174="","",(INDEX(Raw!D:D,MATCH(E174+6000,Raw!U:U,0))))</f>
        <v/>
      </c>
      <c r="D174" s="52" t="str">
        <f>IF(E174="","",(INDEX(Raw!A:A,MATCH(E174+6000,Raw!U:U,0))))</f>
        <v/>
      </c>
      <c r="E174" s="11" t="str">
        <f>(IFERROR(IF(LARGE(Raw!U:U,A174)-6000&gt;0,LARGE(Raw!U:U,A174)-6000,""),""))</f>
        <v/>
      </c>
      <c r="G174" s="3" t="str">
        <f t="shared" si="6"/>
        <v/>
      </c>
      <c r="H174" s="52" t="str">
        <f>IF(J174="","",(INDEX(Raw!D:D,MATCH(J174+4000,Raw!U:U,0))))</f>
        <v/>
      </c>
      <c r="I174" s="52" t="str">
        <f>IF(J174="","",(INDEX(Raw!A:A,MATCH(J174+4000,Raw!U:U,0))))</f>
        <v/>
      </c>
      <c r="J174" s="11" t="str">
        <f>(IFERROR(IF(LARGE(Raw!U:U,A174+COUNTIF(Raw!C:C,"H"))-4000&gt;0,LARGE(Raw!U:U,A174+COUNTIF(Raw!C:C,"H"))-4000,""),""))</f>
        <v/>
      </c>
      <c r="L174" s="3" t="str">
        <f t="shared" si="7"/>
        <v/>
      </c>
      <c r="M174" s="52" t="str">
        <f>IF(O174="","",(INDEX(Raw!D:D,MATCH(O174+2000,Raw!U:U,0))))</f>
        <v/>
      </c>
      <c r="N174" s="52" t="str">
        <f>IF(O174="","",(INDEX(Raw!A:A,MATCH(O174+2000,Raw!U:U,0))))</f>
        <v/>
      </c>
      <c r="O174" s="11" t="str">
        <f>(IFERROR(IF(LARGE(Raw!U:U,A174+COUNTIF(Raw!C:C,"H")+COUNTIF(Raw!C:C,"S"))-2000&gt;0,LARGE(Raw!U:U,A174+COUNTIF(Raw!C:C,"H")+COUNTIF(Raw!C:C,"S"))-2000,""),""))</f>
        <v/>
      </c>
    </row>
    <row r="175" spans="1:15" x14ac:dyDescent="0.3">
      <c r="A175" s="52">
        <v>172</v>
      </c>
      <c r="B175" s="3" t="str">
        <f t="shared" si="8"/>
        <v/>
      </c>
      <c r="C175" s="52" t="str">
        <f>IF(E175="","",(INDEX(Raw!D:D,MATCH(E175+6000,Raw!U:U,0))))</f>
        <v/>
      </c>
      <c r="D175" s="52" t="str">
        <f>IF(E175="","",(INDEX(Raw!A:A,MATCH(E175+6000,Raw!U:U,0))))</f>
        <v/>
      </c>
      <c r="E175" s="11" t="str">
        <f>(IFERROR(IF(LARGE(Raw!U:U,A175)-6000&gt;0,LARGE(Raw!U:U,A175)-6000,""),""))</f>
        <v/>
      </c>
      <c r="G175" s="3" t="str">
        <f t="shared" si="6"/>
        <v/>
      </c>
      <c r="H175" s="52" t="str">
        <f>IF(J175="","",(INDEX(Raw!D:D,MATCH(J175+4000,Raw!U:U,0))))</f>
        <v/>
      </c>
      <c r="I175" s="52" t="str">
        <f>IF(J175="","",(INDEX(Raw!A:A,MATCH(J175+4000,Raw!U:U,0))))</f>
        <v/>
      </c>
      <c r="J175" s="11" t="str">
        <f>(IFERROR(IF(LARGE(Raw!U:U,A175+COUNTIF(Raw!C:C,"H"))-4000&gt;0,LARGE(Raw!U:U,A175+COUNTIF(Raw!C:C,"H"))-4000,""),""))</f>
        <v/>
      </c>
      <c r="L175" s="3" t="str">
        <f t="shared" si="7"/>
        <v/>
      </c>
      <c r="M175" s="52" t="str">
        <f>IF(O175="","",(INDEX(Raw!D:D,MATCH(O175+2000,Raw!U:U,0))))</f>
        <v/>
      </c>
      <c r="N175" s="52" t="str">
        <f>IF(O175="","",(INDEX(Raw!A:A,MATCH(O175+2000,Raw!U:U,0))))</f>
        <v/>
      </c>
      <c r="O175" s="11" t="str">
        <f>(IFERROR(IF(LARGE(Raw!U:U,A175+COUNTIF(Raw!C:C,"H")+COUNTIF(Raw!C:C,"S"))-2000&gt;0,LARGE(Raw!U:U,A175+COUNTIF(Raw!C:C,"H")+COUNTIF(Raw!C:C,"S"))-2000,""),""))</f>
        <v/>
      </c>
    </row>
    <row r="176" spans="1:15" x14ac:dyDescent="0.3">
      <c r="A176" s="52">
        <v>173</v>
      </c>
      <c r="B176" s="3" t="str">
        <f t="shared" si="8"/>
        <v/>
      </c>
      <c r="C176" s="52" t="str">
        <f>IF(E176="","",(INDEX(Raw!D:D,MATCH(E176+6000,Raw!U:U,0))))</f>
        <v/>
      </c>
      <c r="D176" s="52" t="str">
        <f>IF(E176="","",(INDEX(Raw!A:A,MATCH(E176+6000,Raw!U:U,0))))</f>
        <v/>
      </c>
      <c r="E176" s="11" t="str">
        <f>(IFERROR(IF(LARGE(Raw!U:U,A176)-6000&gt;0,LARGE(Raw!U:U,A176)-6000,""),""))</f>
        <v/>
      </c>
      <c r="G176" s="3" t="str">
        <f t="shared" si="6"/>
        <v/>
      </c>
      <c r="H176" s="52" t="str">
        <f>IF(J176="","",(INDEX(Raw!D:D,MATCH(J176+4000,Raw!U:U,0))))</f>
        <v/>
      </c>
      <c r="I176" s="52" t="str">
        <f>IF(J176="","",(INDEX(Raw!A:A,MATCH(J176+4000,Raw!U:U,0))))</f>
        <v/>
      </c>
      <c r="J176" s="11" t="str">
        <f>(IFERROR(IF(LARGE(Raw!U:U,A176+COUNTIF(Raw!C:C,"H"))-4000&gt;0,LARGE(Raw!U:U,A176+COUNTIF(Raw!C:C,"H"))-4000,""),""))</f>
        <v/>
      </c>
      <c r="L176" s="3" t="str">
        <f t="shared" si="7"/>
        <v/>
      </c>
      <c r="M176" s="52" t="str">
        <f>IF(O176="","",(INDEX(Raw!D:D,MATCH(O176+2000,Raw!U:U,0))))</f>
        <v/>
      </c>
      <c r="N176" s="52" t="str">
        <f>IF(O176="","",(INDEX(Raw!A:A,MATCH(O176+2000,Raw!U:U,0))))</f>
        <v/>
      </c>
      <c r="O176" s="11" t="str">
        <f>(IFERROR(IF(LARGE(Raw!U:U,A176+COUNTIF(Raw!C:C,"H")+COUNTIF(Raw!C:C,"S"))-2000&gt;0,LARGE(Raw!U:U,A176+COUNTIF(Raw!C:C,"H")+COUNTIF(Raw!C:C,"S"))-2000,""),""))</f>
        <v/>
      </c>
    </row>
    <row r="177" spans="1:15" x14ac:dyDescent="0.3">
      <c r="A177" s="52">
        <v>174</v>
      </c>
      <c r="B177" s="3" t="str">
        <f t="shared" si="8"/>
        <v/>
      </c>
      <c r="C177" s="52" t="str">
        <f>IF(E177="","",(INDEX(Raw!D:D,MATCH(E177+6000,Raw!U:U,0))))</f>
        <v/>
      </c>
      <c r="D177" s="52" t="str">
        <f>IF(E177="","",(INDEX(Raw!A:A,MATCH(E177+6000,Raw!U:U,0))))</f>
        <v/>
      </c>
      <c r="E177" s="11" t="str">
        <f>(IFERROR(IF(LARGE(Raw!U:U,A177)-6000&gt;0,LARGE(Raw!U:U,A177)-6000,""),""))</f>
        <v/>
      </c>
      <c r="G177" s="3" t="str">
        <f t="shared" si="6"/>
        <v/>
      </c>
      <c r="H177" s="52" t="str">
        <f>IF(J177="","",(INDEX(Raw!D:D,MATCH(J177+4000,Raw!U:U,0))))</f>
        <v/>
      </c>
      <c r="I177" s="52" t="str">
        <f>IF(J177="","",(INDEX(Raw!A:A,MATCH(J177+4000,Raw!U:U,0))))</f>
        <v/>
      </c>
      <c r="J177" s="11" t="str">
        <f>(IFERROR(IF(LARGE(Raw!U:U,A177+COUNTIF(Raw!C:C,"H"))-4000&gt;0,LARGE(Raw!U:U,A177+COUNTIF(Raw!C:C,"H"))-4000,""),""))</f>
        <v/>
      </c>
      <c r="L177" s="3" t="str">
        <f t="shared" si="7"/>
        <v/>
      </c>
      <c r="M177" s="52" t="str">
        <f>IF(O177="","",(INDEX(Raw!D:D,MATCH(O177+2000,Raw!U:U,0))))</f>
        <v/>
      </c>
      <c r="N177" s="52" t="str">
        <f>IF(O177="","",(INDEX(Raw!A:A,MATCH(O177+2000,Raw!U:U,0))))</f>
        <v/>
      </c>
      <c r="O177" s="11" t="str">
        <f>(IFERROR(IF(LARGE(Raw!U:U,A177+COUNTIF(Raw!C:C,"H")+COUNTIF(Raw!C:C,"S"))-2000&gt;0,LARGE(Raw!U:U,A177+COUNTIF(Raw!C:C,"H")+COUNTIF(Raw!C:C,"S"))-2000,""),""))</f>
        <v/>
      </c>
    </row>
    <row r="178" spans="1:15" x14ac:dyDescent="0.3">
      <c r="A178" s="52">
        <v>175</v>
      </c>
      <c r="B178" s="3" t="str">
        <f t="shared" si="8"/>
        <v/>
      </c>
      <c r="C178" s="52" t="str">
        <f>IF(E178="","",(INDEX(Raw!D:D,MATCH(E178+6000,Raw!U:U,0))))</f>
        <v/>
      </c>
      <c r="D178" s="52" t="str">
        <f>IF(E178="","",(INDEX(Raw!A:A,MATCH(E178+6000,Raw!U:U,0))))</f>
        <v/>
      </c>
      <c r="E178" s="11" t="str">
        <f>(IFERROR(IF(LARGE(Raw!U:U,A178)-6000&gt;0,LARGE(Raw!U:U,A178)-6000,""),""))</f>
        <v/>
      </c>
      <c r="G178" s="3" t="str">
        <f t="shared" si="6"/>
        <v/>
      </c>
      <c r="H178" s="52" t="str">
        <f>IF(J178="","",(INDEX(Raw!D:D,MATCH(J178+4000,Raw!U:U,0))))</f>
        <v/>
      </c>
      <c r="I178" s="52" t="str">
        <f>IF(J178="","",(INDEX(Raw!A:A,MATCH(J178+4000,Raw!U:U,0))))</f>
        <v/>
      </c>
      <c r="J178" s="11" t="str">
        <f>(IFERROR(IF(LARGE(Raw!U:U,A178+COUNTIF(Raw!C:C,"H"))-4000&gt;0,LARGE(Raw!U:U,A178+COUNTIF(Raw!C:C,"H"))-4000,""),""))</f>
        <v/>
      </c>
      <c r="L178" s="3" t="str">
        <f t="shared" si="7"/>
        <v/>
      </c>
      <c r="M178" s="52" t="str">
        <f>IF(O178="","",(INDEX(Raw!D:D,MATCH(O178+2000,Raw!U:U,0))))</f>
        <v/>
      </c>
      <c r="N178" s="52" t="str">
        <f>IF(O178="","",(INDEX(Raw!A:A,MATCH(O178+2000,Raw!U:U,0))))</f>
        <v/>
      </c>
      <c r="O178" s="11" t="str">
        <f>(IFERROR(IF(LARGE(Raw!U:U,A178+COUNTIF(Raw!C:C,"H")+COUNTIF(Raw!C:C,"S"))-2000&gt;0,LARGE(Raw!U:U,A178+COUNTIF(Raw!C:C,"H")+COUNTIF(Raw!C:C,"S"))-2000,""),""))</f>
        <v/>
      </c>
    </row>
    <row r="179" spans="1:15" x14ac:dyDescent="0.3">
      <c r="A179" s="52">
        <v>176</v>
      </c>
      <c r="B179" s="3" t="str">
        <f t="shared" si="8"/>
        <v/>
      </c>
      <c r="C179" s="52" t="str">
        <f>IF(E179="","",(INDEX(Raw!D:D,MATCH(E179+6000,Raw!U:U,0))))</f>
        <v/>
      </c>
      <c r="D179" s="52" t="str">
        <f>IF(E179="","",(INDEX(Raw!A:A,MATCH(E179+6000,Raw!U:U,0))))</f>
        <v/>
      </c>
      <c r="E179" s="11" t="str">
        <f>(IFERROR(IF(LARGE(Raw!U:U,A179)-6000&gt;0,LARGE(Raw!U:U,A179)-6000,""),""))</f>
        <v/>
      </c>
      <c r="G179" s="3" t="str">
        <f t="shared" si="6"/>
        <v/>
      </c>
      <c r="H179" s="52" t="str">
        <f>IF(J179="","",(INDEX(Raw!D:D,MATCH(J179+4000,Raw!U:U,0))))</f>
        <v/>
      </c>
      <c r="I179" s="52" t="str">
        <f>IF(J179="","",(INDEX(Raw!A:A,MATCH(J179+4000,Raw!U:U,0))))</f>
        <v/>
      </c>
      <c r="J179" s="11" t="str">
        <f>(IFERROR(IF(LARGE(Raw!U:U,A179+COUNTIF(Raw!C:C,"H"))-4000&gt;0,LARGE(Raw!U:U,A179+COUNTIF(Raw!C:C,"H"))-4000,""),""))</f>
        <v/>
      </c>
      <c r="L179" s="3" t="str">
        <f t="shared" si="7"/>
        <v/>
      </c>
      <c r="M179" s="52" t="str">
        <f>IF(O179="","",(INDEX(Raw!D:D,MATCH(O179+2000,Raw!U:U,0))))</f>
        <v/>
      </c>
      <c r="N179" s="52" t="str">
        <f>IF(O179="","",(INDEX(Raw!A:A,MATCH(O179+2000,Raw!U:U,0))))</f>
        <v/>
      </c>
      <c r="O179" s="11" t="str">
        <f>(IFERROR(IF(LARGE(Raw!U:U,A179+COUNTIF(Raw!C:C,"H")+COUNTIF(Raw!C:C,"S"))-2000&gt;0,LARGE(Raw!U:U,A179+COUNTIF(Raw!C:C,"H")+COUNTIF(Raw!C:C,"S"))-2000,""),""))</f>
        <v/>
      </c>
    </row>
    <row r="180" spans="1:15" x14ac:dyDescent="0.3">
      <c r="A180" s="52">
        <v>177</v>
      </c>
      <c r="B180" s="3" t="str">
        <f t="shared" si="8"/>
        <v/>
      </c>
      <c r="C180" s="52" t="str">
        <f>IF(E180="","",(INDEX(Raw!D:D,MATCH(E180+6000,Raw!U:U,0))))</f>
        <v/>
      </c>
      <c r="D180" s="52" t="str">
        <f>IF(E180="","",(INDEX(Raw!A:A,MATCH(E180+6000,Raw!U:U,0))))</f>
        <v/>
      </c>
      <c r="E180" s="11" t="str">
        <f>(IFERROR(IF(LARGE(Raw!U:U,A180)-6000&gt;0,LARGE(Raw!U:U,A180)-6000,""),""))</f>
        <v/>
      </c>
      <c r="G180" s="3" t="str">
        <f t="shared" si="6"/>
        <v/>
      </c>
      <c r="H180" s="52" t="str">
        <f>IF(J180="","",(INDEX(Raw!D:D,MATCH(J180+4000,Raw!U:U,0))))</f>
        <v/>
      </c>
      <c r="I180" s="52" t="str">
        <f>IF(J180="","",(INDEX(Raw!A:A,MATCH(J180+4000,Raw!U:U,0))))</f>
        <v/>
      </c>
      <c r="J180" s="11" t="str">
        <f>(IFERROR(IF(LARGE(Raw!U:U,A180+COUNTIF(Raw!C:C,"H"))-4000&gt;0,LARGE(Raw!U:U,A180+COUNTIF(Raw!C:C,"H"))-4000,""),""))</f>
        <v/>
      </c>
      <c r="L180" s="3" t="str">
        <f t="shared" si="7"/>
        <v/>
      </c>
      <c r="M180" s="52" t="str">
        <f>IF(O180="","",(INDEX(Raw!D:D,MATCH(O180+2000,Raw!U:U,0))))</f>
        <v/>
      </c>
      <c r="N180" s="52" t="str">
        <f>IF(O180="","",(INDEX(Raw!A:A,MATCH(O180+2000,Raw!U:U,0))))</f>
        <v/>
      </c>
      <c r="O180" s="11" t="str">
        <f>(IFERROR(IF(LARGE(Raw!U:U,A180+COUNTIF(Raw!C:C,"H")+COUNTIF(Raw!C:C,"S"))-2000&gt;0,LARGE(Raw!U:U,A180+COUNTIF(Raw!C:C,"H")+COUNTIF(Raw!C:C,"S"))-2000,""),""))</f>
        <v/>
      </c>
    </row>
    <row r="181" spans="1:15" x14ac:dyDescent="0.3">
      <c r="A181" s="52">
        <v>178</v>
      </c>
      <c r="B181" s="3" t="str">
        <f t="shared" si="8"/>
        <v/>
      </c>
      <c r="C181" s="52" t="str">
        <f>IF(E181="","",(INDEX(Raw!D:D,MATCH(E181+6000,Raw!U:U,0))))</f>
        <v/>
      </c>
      <c r="D181" s="52" t="str">
        <f>IF(E181="","",(INDEX(Raw!A:A,MATCH(E181+6000,Raw!U:U,0))))</f>
        <v/>
      </c>
      <c r="E181" s="11" t="str">
        <f>(IFERROR(IF(LARGE(Raw!U:U,A181)-6000&gt;0,LARGE(Raw!U:U,A181)-6000,""),""))</f>
        <v/>
      </c>
      <c r="G181" s="3" t="str">
        <f t="shared" si="6"/>
        <v/>
      </c>
      <c r="H181" s="52" t="str">
        <f>IF(J181="","",(INDEX(Raw!D:D,MATCH(J181+4000,Raw!U:U,0))))</f>
        <v/>
      </c>
      <c r="I181" s="52" t="str">
        <f>IF(J181="","",(INDEX(Raw!A:A,MATCH(J181+4000,Raw!U:U,0))))</f>
        <v/>
      </c>
      <c r="J181" s="11" t="str">
        <f>(IFERROR(IF(LARGE(Raw!U:U,A181+COUNTIF(Raw!C:C,"H"))-4000&gt;0,LARGE(Raw!U:U,A181+COUNTIF(Raw!C:C,"H"))-4000,""),""))</f>
        <v/>
      </c>
      <c r="L181" s="3" t="str">
        <f t="shared" si="7"/>
        <v/>
      </c>
      <c r="M181" s="52" t="str">
        <f>IF(O181="","",(INDEX(Raw!D:D,MATCH(O181+2000,Raw!U:U,0))))</f>
        <v/>
      </c>
      <c r="N181" s="52" t="str">
        <f>IF(O181="","",(INDEX(Raw!A:A,MATCH(O181+2000,Raw!U:U,0))))</f>
        <v/>
      </c>
      <c r="O181" s="11" t="str">
        <f>(IFERROR(IF(LARGE(Raw!U:U,A181+COUNTIF(Raw!C:C,"H")+COUNTIF(Raw!C:C,"S"))-2000&gt;0,LARGE(Raw!U:U,A181+COUNTIF(Raw!C:C,"H")+COUNTIF(Raw!C:C,"S"))-2000,""),""))</f>
        <v/>
      </c>
    </row>
    <row r="182" spans="1:15" x14ac:dyDescent="0.3">
      <c r="A182" s="52">
        <v>179</v>
      </c>
      <c r="B182" s="3" t="str">
        <f t="shared" si="8"/>
        <v/>
      </c>
      <c r="C182" s="52" t="str">
        <f>IF(E182="","",(INDEX(Raw!D:D,MATCH(E182+6000,Raw!U:U,0))))</f>
        <v/>
      </c>
      <c r="D182" s="52" t="str">
        <f>IF(E182="","",(INDEX(Raw!A:A,MATCH(E182+6000,Raw!U:U,0))))</f>
        <v/>
      </c>
      <c r="E182" s="11" t="str">
        <f>(IFERROR(IF(LARGE(Raw!U:U,A182)-6000&gt;0,LARGE(Raw!U:U,A182)-6000,""),""))</f>
        <v/>
      </c>
      <c r="G182" s="3" t="str">
        <f t="shared" si="6"/>
        <v/>
      </c>
      <c r="H182" s="52" t="str">
        <f>IF(J182="","",(INDEX(Raw!D:D,MATCH(J182+4000,Raw!U:U,0))))</f>
        <v/>
      </c>
      <c r="I182" s="52" t="str">
        <f>IF(J182="","",(INDEX(Raw!A:A,MATCH(J182+4000,Raw!U:U,0))))</f>
        <v/>
      </c>
      <c r="J182" s="11" t="str">
        <f>(IFERROR(IF(LARGE(Raw!U:U,A182+COUNTIF(Raw!C:C,"H"))-4000&gt;0,LARGE(Raw!U:U,A182+COUNTIF(Raw!C:C,"H"))-4000,""),""))</f>
        <v/>
      </c>
      <c r="L182" s="3" t="str">
        <f t="shared" si="7"/>
        <v/>
      </c>
      <c r="M182" s="52" t="str">
        <f>IF(O182="","",(INDEX(Raw!D:D,MATCH(O182+2000,Raw!U:U,0))))</f>
        <v/>
      </c>
      <c r="N182" s="52" t="str">
        <f>IF(O182="","",(INDEX(Raw!A:A,MATCH(O182+2000,Raw!U:U,0))))</f>
        <v/>
      </c>
      <c r="O182" s="11" t="str">
        <f>(IFERROR(IF(LARGE(Raw!U:U,A182+COUNTIF(Raw!C:C,"H")+COUNTIF(Raw!C:C,"S"))-2000&gt;0,LARGE(Raw!U:U,A182+COUNTIF(Raw!C:C,"H")+COUNTIF(Raw!C:C,"S"))-2000,""),""))</f>
        <v/>
      </c>
    </row>
    <row r="183" spans="1:15" x14ac:dyDescent="0.3">
      <c r="A183" s="52">
        <v>180</v>
      </c>
      <c r="B183" s="3" t="str">
        <f t="shared" si="8"/>
        <v/>
      </c>
      <c r="C183" s="52" t="str">
        <f>IF(E183="","",(INDEX(Raw!D:D,MATCH(E183+6000,Raw!U:U,0))))</f>
        <v/>
      </c>
      <c r="D183" s="52" t="str">
        <f>IF(E183="","",(INDEX(Raw!A:A,MATCH(E183+6000,Raw!U:U,0))))</f>
        <v/>
      </c>
      <c r="E183" s="11" t="str">
        <f>(IFERROR(IF(LARGE(Raw!U:U,A183)-6000&gt;0,LARGE(Raw!U:U,A183)-6000,""),""))</f>
        <v/>
      </c>
      <c r="G183" s="3" t="str">
        <f t="shared" si="6"/>
        <v/>
      </c>
      <c r="H183" s="52" t="str">
        <f>IF(J183="","",(INDEX(Raw!D:D,MATCH(J183+4000,Raw!U:U,0))))</f>
        <v/>
      </c>
      <c r="I183" s="52" t="str">
        <f>IF(J183="","",(INDEX(Raw!A:A,MATCH(J183+4000,Raw!U:U,0))))</f>
        <v/>
      </c>
      <c r="J183" s="11" t="str">
        <f>(IFERROR(IF(LARGE(Raw!U:U,A183+COUNTIF(Raw!C:C,"H"))-4000&gt;0,LARGE(Raw!U:U,A183+COUNTIF(Raw!C:C,"H"))-4000,""),""))</f>
        <v/>
      </c>
      <c r="L183" s="3" t="str">
        <f t="shared" si="7"/>
        <v/>
      </c>
      <c r="M183" s="52" t="str">
        <f>IF(O183="","",(INDEX(Raw!D:D,MATCH(O183+2000,Raw!U:U,0))))</f>
        <v/>
      </c>
      <c r="N183" s="52" t="str">
        <f>IF(O183="","",(INDEX(Raw!A:A,MATCH(O183+2000,Raw!U:U,0))))</f>
        <v/>
      </c>
      <c r="O183" s="11" t="str">
        <f>(IFERROR(IF(LARGE(Raw!U:U,A183+COUNTIF(Raw!C:C,"H")+COUNTIF(Raw!C:C,"S"))-2000&gt;0,LARGE(Raw!U:U,A183+COUNTIF(Raw!C:C,"H")+COUNTIF(Raw!C:C,"S"))-2000,""),""))</f>
        <v/>
      </c>
    </row>
    <row r="184" spans="1:15" x14ac:dyDescent="0.3">
      <c r="A184" s="52">
        <v>181</v>
      </c>
      <c r="B184" s="3" t="str">
        <f t="shared" si="8"/>
        <v/>
      </c>
      <c r="C184" s="52" t="str">
        <f>IF(E184="","",(INDEX(Raw!D:D,MATCH(E184+6000,Raw!U:U,0))))</f>
        <v/>
      </c>
      <c r="D184" s="52" t="str">
        <f>IF(E184="","",(INDEX(Raw!A:A,MATCH(E184+6000,Raw!U:U,0))))</f>
        <v/>
      </c>
      <c r="E184" s="11" t="str">
        <f>(IFERROR(IF(LARGE(Raw!U:U,A184)-6000&gt;0,LARGE(Raw!U:U,A184)-6000,""),""))</f>
        <v/>
      </c>
      <c r="G184" s="3" t="str">
        <f t="shared" si="6"/>
        <v/>
      </c>
      <c r="H184" s="52" t="str">
        <f>IF(J184="","",(INDEX(Raw!D:D,MATCH(J184+4000,Raw!U:U,0))))</f>
        <v/>
      </c>
      <c r="I184" s="52" t="str">
        <f>IF(J184="","",(INDEX(Raw!A:A,MATCH(J184+4000,Raw!U:U,0))))</f>
        <v/>
      </c>
      <c r="J184" s="11" t="str">
        <f>(IFERROR(IF(LARGE(Raw!U:U,A184+COUNTIF(Raw!C:C,"H"))-4000&gt;0,LARGE(Raw!U:U,A184+COUNTIF(Raw!C:C,"H"))-4000,""),""))</f>
        <v/>
      </c>
      <c r="L184" s="3" t="str">
        <f t="shared" si="7"/>
        <v/>
      </c>
      <c r="M184" s="52" t="str">
        <f>IF(O184="","",(INDEX(Raw!D:D,MATCH(O184+2000,Raw!U:U,0))))</f>
        <v/>
      </c>
      <c r="N184" s="52" t="str">
        <f>IF(O184="","",(INDEX(Raw!A:A,MATCH(O184+2000,Raw!U:U,0))))</f>
        <v/>
      </c>
      <c r="O184" s="11" t="str">
        <f>(IFERROR(IF(LARGE(Raw!U:U,A184+COUNTIF(Raw!C:C,"H")+COUNTIF(Raw!C:C,"S"))-2000&gt;0,LARGE(Raw!U:U,A184+COUNTIF(Raw!C:C,"H")+COUNTIF(Raw!C:C,"S"))-2000,""),""))</f>
        <v/>
      </c>
    </row>
    <row r="185" spans="1:15" x14ac:dyDescent="0.3">
      <c r="A185" s="52">
        <v>182</v>
      </c>
      <c r="B185" s="3" t="str">
        <f t="shared" si="8"/>
        <v/>
      </c>
      <c r="C185" s="52" t="str">
        <f>IF(E185="","",(INDEX(Raw!D:D,MATCH(E185+6000,Raw!U:U,0))))</f>
        <v/>
      </c>
      <c r="D185" s="52" t="str">
        <f>IF(E185="","",(INDEX(Raw!A:A,MATCH(E185+6000,Raw!U:U,0))))</f>
        <v/>
      </c>
      <c r="E185" s="11" t="str">
        <f>(IFERROR(IF(LARGE(Raw!U:U,A185)-6000&gt;0,LARGE(Raw!U:U,A185)-6000,""),""))</f>
        <v/>
      </c>
      <c r="G185" s="3" t="str">
        <f t="shared" si="6"/>
        <v/>
      </c>
      <c r="H185" s="52" t="str">
        <f>IF(J185="","",(INDEX(Raw!D:D,MATCH(J185+4000,Raw!U:U,0))))</f>
        <v/>
      </c>
      <c r="I185" s="52" t="str">
        <f>IF(J185="","",(INDEX(Raw!A:A,MATCH(J185+4000,Raw!U:U,0))))</f>
        <v/>
      </c>
      <c r="J185" s="11" t="str">
        <f>(IFERROR(IF(LARGE(Raw!U:U,A185+COUNTIF(Raw!C:C,"H"))-4000&gt;0,LARGE(Raw!U:U,A185+COUNTIF(Raw!C:C,"H"))-4000,""),""))</f>
        <v/>
      </c>
      <c r="L185" s="3" t="str">
        <f t="shared" si="7"/>
        <v/>
      </c>
      <c r="M185" s="52" t="str">
        <f>IF(O185="","",(INDEX(Raw!D:D,MATCH(O185+2000,Raw!U:U,0))))</f>
        <v/>
      </c>
      <c r="N185" s="52" t="str">
        <f>IF(O185="","",(INDEX(Raw!A:A,MATCH(O185+2000,Raw!U:U,0))))</f>
        <v/>
      </c>
      <c r="O185" s="11" t="str">
        <f>(IFERROR(IF(LARGE(Raw!U:U,A185+COUNTIF(Raw!C:C,"H")+COUNTIF(Raw!C:C,"S"))-2000&gt;0,LARGE(Raw!U:U,A185+COUNTIF(Raw!C:C,"H")+COUNTIF(Raw!C:C,"S"))-2000,""),""))</f>
        <v/>
      </c>
    </row>
    <row r="186" spans="1:15" x14ac:dyDescent="0.3">
      <c r="A186" s="52">
        <v>183</v>
      </c>
      <c r="B186" s="3" t="str">
        <f t="shared" si="8"/>
        <v/>
      </c>
      <c r="C186" s="52" t="str">
        <f>IF(E186="","",(INDEX(Raw!D:D,MATCH(E186+6000,Raw!U:U,0))))</f>
        <v/>
      </c>
      <c r="D186" s="52" t="str">
        <f>IF(E186="","",(INDEX(Raw!A:A,MATCH(E186+6000,Raw!U:U,0))))</f>
        <v/>
      </c>
      <c r="E186" s="11" t="str">
        <f>(IFERROR(IF(LARGE(Raw!U:U,A186)-6000&gt;0,LARGE(Raw!U:U,A186)-6000,""),""))</f>
        <v/>
      </c>
      <c r="G186" s="3" t="str">
        <f t="shared" si="6"/>
        <v/>
      </c>
      <c r="H186" s="52" t="str">
        <f>IF(J186="","",(INDEX(Raw!D:D,MATCH(J186+4000,Raw!U:U,0))))</f>
        <v/>
      </c>
      <c r="I186" s="52" t="str">
        <f>IF(J186="","",(INDEX(Raw!A:A,MATCH(J186+4000,Raw!U:U,0))))</f>
        <v/>
      </c>
      <c r="J186" s="11" t="str">
        <f>(IFERROR(IF(LARGE(Raw!U:U,A186+COUNTIF(Raw!C:C,"H"))-4000&gt;0,LARGE(Raw!U:U,A186+COUNTIF(Raw!C:C,"H"))-4000,""),""))</f>
        <v/>
      </c>
      <c r="L186" s="3" t="str">
        <f t="shared" si="7"/>
        <v/>
      </c>
      <c r="M186" s="52" t="str">
        <f>IF(O186="","",(INDEX(Raw!D:D,MATCH(O186+2000,Raw!U:U,0))))</f>
        <v/>
      </c>
      <c r="N186" s="52" t="str">
        <f>IF(O186="","",(INDEX(Raw!A:A,MATCH(O186+2000,Raw!U:U,0))))</f>
        <v/>
      </c>
      <c r="O186" s="11" t="str">
        <f>(IFERROR(IF(LARGE(Raw!U:U,A186+COUNTIF(Raw!C:C,"H")+COUNTIF(Raw!C:C,"S"))-2000&gt;0,LARGE(Raw!U:U,A186+COUNTIF(Raw!C:C,"H")+COUNTIF(Raw!C:C,"S"))-2000,""),""))</f>
        <v/>
      </c>
    </row>
    <row r="187" spans="1:15" x14ac:dyDescent="0.3">
      <c r="A187" s="52">
        <v>184</v>
      </c>
      <c r="B187" s="3" t="str">
        <f t="shared" si="8"/>
        <v/>
      </c>
      <c r="C187" s="52" t="str">
        <f>IF(E187="","",(INDEX(Raw!D:D,MATCH(E187+6000,Raw!U:U,0))))</f>
        <v/>
      </c>
      <c r="D187" s="52" t="str">
        <f>IF(E187="","",(INDEX(Raw!A:A,MATCH(E187+6000,Raw!U:U,0))))</f>
        <v/>
      </c>
      <c r="E187" s="11" t="str">
        <f>(IFERROR(IF(LARGE(Raw!U:U,A187)-6000&gt;0,LARGE(Raw!U:U,A187)-6000,""),""))</f>
        <v/>
      </c>
      <c r="G187" s="3" t="str">
        <f t="shared" si="6"/>
        <v/>
      </c>
      <c r="H187" s="52" t="str">
        <f>IF(J187="","",(INDEX(Raw!D:D,MATCH(J187+4000,Raw!U:U,0))))</f>
        <v/>
      </c>
      <c r="I187" s="52" t="str">
        <f>IF(J187="","",(INDEX(Raw!A:A,MATCH(J187+4000,Raw!U:U,0))))</f>
        <v/>
      </c>
      <c r="J187" s="11" t="str">
        <f>(IFERROR(IF(LARGE(Raw!U:U,A187+COUNTIF(Raw!C:C,"H"))-4000&gt;0,LARGE(Raw!U:U,A187+COUNTIF(Raw!C:C,"H"))-4000,""),""))</f>
        <v/>
      </c>
      <c r="L187" s="3" t="str">
        <f t="shared" si="7"/>
        <v/>
      </c>
      <c r="M187" s="52" t="str">
        <f>IF(O187="","",(INDEX(Raw!D:D,MATCH(O187+2000,Raw!U:U,0))))</f>
        <v/>
      </c>
      <c r="N187" s="52" t="str">
        <f>IF(O187="","",(INDEX(Raw!A:A,MATCH(O187+2000,Raw!U:U,0))))</f>
        <v/>
      </c>
      <c r="O187" s="11" t="str">
        <f>(IFERROR(IF(LARGE(Raw!U:U,A187+COUNTIF(Raw!C:C,"H")+COUNTIF(Raw!C:C,"S"))-2000&gt;0,LARGE(Raw!U:U,A187+COUNTIF(Raw!C:C,"H")+COUNTIF(Raw!C:C,"S"))-2000,""),""))</f>
        <v/>
      </c>
    </row>
    <row r="188" spans="1:15" x14ac:dyDescent="0.3">
      <c r="A188" s="52">
        <v>185</v>
      </c>
      <c r="B188" s="3" t="str">
        <f t="shared" si="8"/>
        <v/>
      </c>
      <c r="C188" s="52" t="str">
        <f>IF(E188="","",(INDEX(Raw!D:D,MATCH(E188+6000,Raw!U:U,0))))</f>
        <v/>
      </c>
      <c r="D188" s="52" t="str">
        <f>IF(E188="","",(INDEX(Raw!A:A,MATCH(E188+6000,Raw!U:U,0))))</f>
        <v/>
      </c>
      <c r="E188" s="11" t="str">
        <f>(IFERROR(IF(LARGE(Raw!U:U,A188)-6000&gt;0,LARGE(Raw!U:U,A188)-6000,""),""))</f>
        <v/>
      </c>
      <c r="G188" s="3" t="str">
        <f t="shared" si="6"/>
        <v/>
      </c>
      <c r="H188" s="52" t="str">
        <f>IF(J188="","",(INDEX(Raw!D:D,MATCH(J188+4000,Raw!U:U,0))))</f>
        <v/>
      </c>
      <c r="I188" s="52" t="str">
        <f>IF(J188="","",(INDEX(Raw!A:A,MATCH(J188+4000,Raw!U:U,0))))</f>
        <v/>
      </c>
      <c r="J188" s="11" t="str">
        <f>(IFERROR(IF(LARGE(Raw!U:U,A188+COUNTIF(Raw!C:C,"H"))-4000&gt;0,LARGE(Raw!U:U,A188+COUNTIF(Raw!C:C,"H"))-4000,""),""))</f>
        <v/>
      </c>
      <c r="L188" s="3" t="str">
        <f t="shared" si="7"/>
        <v/>
      </c>
      <c r="M188" s="52" t="str">
        <f>IF(O188="","",(INDEX(Raw!D:D,MATCH(O188+2000,Raw!U:U,0))))</f>
        <v/>
      </c>
      <c r="N188" s="52" t="str">
        <f>IF(O188="","",(INDEX(Raw!A:A,MATCH(O188+2000,Raw!U:U,0))))</f>
        <v/>
      </c>
      <c r="O188" s="11" t="str">
        <f>(IFERROR(IF(LARGE(Raw!U:U,A188+COUNTIF(Raw!C:C,"H")+COUNTIF(Raw!C:C,"S"))-2000&gt;0,LARGE(Raw!U:U,A188+COUNTIF(Raw!C:C,"H")+COUNTIF(Raw!C:C,"S"))-2000,""),""))</f>
        <v/>
      </c>
    </row>
    <row r="189" spans="1:15" x14ac:dyDescent="0.3">
      <c r="A189" s="52">
        <v>186</v>
      </c>
      <c r="B189" s="3" t="str">
        <f t="shared" si="8"/>
        <v/>
      </c>
      <c r="C189" s="52" t="str">
        <f>IF(E189="","",(INDEX(Raw!D:D,MATCH(E189+6000,Raw!U:U,0))))</f>
        <v/>
      </c>
      <c r="D189" s="52" t="str">
        <f>IF(E189="","",(INDEX(Raw!A:A,MATCH(E189+6000,Raw!U:U,0))))</f>
        <v/>
      </c>
      <c r="E189" s="11" t="str">
        <f>(IFERROR(IF(LARGE(Raw!U:U,A189)-6000&gt;0,LARGE(Raw!U:U,A189)-6000,""),""))</f>
        <v/>
      </c>
      <c r="G189" s="3" t="str">
        <f t="shared" si="6"/>
        <v/>
      </c>
      <c r="H189" s="52" t="str">
        <f>IF(J189="","",(INDEX(Raw!D:D,MATCH(J189+4000,Raw!U:U,0))))</f>
        <v/>
      </c>
      <c r="I189" s="52" t="str">
        <f>IF(J189="","",(INDEX(Raw!A:A,MATCH(J189+4000,Raw!U:U,0))))</f>
        <v/>
      </c>
      <c r="J189" s="11" t="str">
        <f>(IFERROR(IF(LARGE(Raw!U:U,A189+COUNTIF(Raw!C:C,"H"))-4000&gt;0,LARGE(Raw!U:U,A189+COUNTIF(Raw!C:C,"H"))-4000,""),""))</f>
        <v/>
      </c>
      <c r="L189" s="3" t="str">
        <f t="shared" si="7"/>
        <v/>
      </c>
      <c r="M189" s="52" t="str">
        <f>IF(O189="","",(INDEX(Raw!D:D,MATCH(O189+2000,Raw!U:U,0))))</f>
        <v/>
      </c>
      <c r="N189" s="52" t="str">
        <f>IF(O189="","",(INDEX(Raw!A:A,MATCH(O189+2000,Raw!U:U,0))))</f>
        <v/>
      </c>
      <c r="O189" s="11" t="str">
        <f>(IFERROR(IF(LARGE(Raw!U:U,A189+COUNTIF(Raw!C:C,"H")+COUNTIF(Raw!C:C,"S"))-2000&gt;0,LARGE(Raw!U:U,A189+COUNTIF(Raw!C:C,"H")+COUNTIF(Raw!C:C,"S"))-2000,""),""))</f>
        <v/>
      </c>
    </row>
    <row r="190" spans="1:15" x14ac:dyDescent="0.3">
      <c r="A190" s="52">
        <v>187</v>
      </c>
      <c r="B190" s="3" t="str">
        <f t="shared" si="8"/>
        <v/>
      </c>
      <c r="C190" s="52" t="str">
        <f>IF(E190="","",(INDEX(Raw!D:D,MATCH(E190+6000,Raw!U:U,0))))</f>
        <v/>
      </c>
      <c r="D190" s="52" t="str">
        <f>IF(E190="","",(INDEX(Raw!A:A,MATCH(E190+6000,Raw!U:U,0))))</f>
        <v/>
      </c>
      <c r="E190" s="11" t="str">
        <f>(IFERROR(IF(LARGE(Raw!U:U,A190)-6000&gt;0,LARGE(Raw!U:U,A190)-6000,""),""))</f>
        <v/>
      </c>
      <c r="G190" s="3" t="str">
        <f t="shared" si="6"/>
        <v/>
      </c>
      <c r="H190" s="52" t="str">
        <f>IF(J190="","",(INDEX(Raw!D:D,MATCH(J190+4000,Raw!U:U,0))))</f>
        <v/>
      </c>
      <c r="I190" s="52" t="str">
        <f>IF(J190="","",(INDEX(Raw!A:A,MATCH(J190+4000,Raw!U:U,0))))</f>
        <v/>
      </c>
      <c r="J190" s="11" t="str">
        <f>(IFERROR(IF(LARGE(Raw!U:U,A190+COUNTIF(Raw!C:C,"H"))-4000&gt;0,LARGE(Raw!U:U,A190+COUNTIF(Raw!C:C,"H"))-4000,""),""))</f>
        <v/>
      </c>
      <c r="L190" s="3" t="str">
        <f t="shared" si="7"/>
        <v/>
      </c>
      <c r="M190" s="52" t="str">
        <f>IF(O190="","",(INDEX(Raw!D:D,MATCH(O190+2000,Raw!U:U,0))))</f>
        <v/>
      </c>
      <c r="N190" s="52" t="str">
        <f>IF(O190="","",(INDEX(Raw!A:A,MATCH(O190+2000,Raw!U:U,0))))</f>
        <v/>
      </c>
      <c r="O190" s="11" t="str">
        <f>(IFERROR(IF(LARGE(Raw!U:U,A190+COUNTIF(Raw!C:C,"H")+COUNTIF(Raw!C:C,"S"))-2000&gt;0,LARGE(Raw!U:U,A190+COUNTIF(Raw!C:C,"H")+COUNTIF(Raw!C:C,"S"))-2000,""),""))</f>
        <v/>
      </c>
    </row>
    <row r="191" spans="1:15" x14ac:dyDescent="0.3">
      <c r="A191" s="52">
        <v>188</v>
      </c>
      <c r="B191" s="3" t="str">
        <f t="shared" si="8"/>
        <v/>
      </c>
      <c r="C191" s="52" t="str">
        <f>IF(E191="","",(INDEX(Raw!D:D,MATCH(E191+6000,Raw!U:U,0))))</f>
        <v/>
      </c>
      <c r="D191" s="52" t="str">
        <f>IF(E191="","",(INDEX(Raw!A:A,MATCH(E191+6000,Raw!U:U,0))))</f>
        <v/>
      </c>
      <c r="E191" s="11" t="str">
        <f>(IFERROR(IF(LARGE(Raw!U:U,A191)-6000&gt;0,LARGE(Raw!U:U,A191)-6000,""),""))</f>
        <v/>
      </c>
      <c r="G191" s="3" t="str">
        <f t="shared" si="6"/>
        <v/>
      </c>
      <c r="H191" s="52" t="str">
        <f>IF(J191="","",(INDEX(Raw!D:D,MATCH(J191+4000,Raw!U:U,0))))</f>
        <v/>
      </c>
      <c r="I191" s="52" t="str">
        <f>IF(J191="","",(INDEX(Raw!A:A,MATCH(J191+4000,Raw!U:U,0))))</f>
        <v/>
      </c>
      <c r="J191" s="11" t="str">
        <f>(IFERROR(IF(LARGE(Raw!U:U,A191+COUNTIF(Raw!C:C,"H"))-4000&gt;0,LARGE(Raw!U:U,A191+COUNTIF(Raw!C:C,"H"))-4000,""),""))</f>
        <v/>
      </c>
      <c r="L191" s="3" t="str">
        <f t="shared" si="7"/>
        <v/>
      </c>
      <c r="M191" s="52" t="str">
        <f>IF(O191="","",(INDEX(Raw!D:D,MATCH(O191+2000,Raw!U:U,0))))</f>
        <v/>
      </c>
      <c r="N191" s="52" t="str">
        <f>IF(O191="","",(INDEX(Raw!A:A,MATCH(O191+2000,Raw!U:U,0))))</f>
        <v/>
      </c>
      <c r="O191" s="11" t="str">
        <f>(IFERROR(IF(LARGE(Raw!U:U,A191+COUNTIF(Raw!C:C,"H")+COUNTIF(Raw!C:C,"S"))-2000&gt;0,LARGE(Raw!U:U,A191+COUNTIF(Raw!C:C,"H")+COUNTIF(Raw!C:C,"S"))-2000,""),""))</f>
        <v/>
      </c>
    </row>
    <row r="192" spans="1:15" x14ac:dyDescent="0.3">
      <c r="A192" s="52">
        <v>189</v>
      </c>
      <c r="B192" s="3" t="str">
        <f t="shared" si="8"/>
        <v/>
      </c>
      <c r="C192" s="52" t="str">
        <f>IF(E192="","",(INDEX(Raw!D:D,MATCH(E192+6000,Raw!U:U,0))))</f>
        <v/>
      </c>
      <c r="D192" s="52" t="str">
        <f>IF(E192="","",(INDEX(Raw!A:A,MATCH(E192+6000,Raw!U:U,0))))</f>
        <v/>
      </c>
      <c r="E192" s="11" t="str">
        <f>(IFERROR(IF(LARGE(Raw!U:U,A192)-6000&gt;0,LARGE(Raw!U:U,A192)-6000,""),""))</f>
        <v/>
      </c>
      <c r="G192" s="3" t="str">
        <f t="shared" si="6"/>
        <v/>
      </c>
      <c r="H192" s="52" t="str">
        <f>IF(J192="","",(INDEX(Raw!D:D,MATCH(J192+4000,Raw!U:U,0))))</f>
        <v/>
      </c>
      <c r="I192" s="52" t="str">
        <f>IF(J192="","",(INDEX(Raw!A:A,MATCH(J192+4000,Raw!U:U,0))))</f>
        <v/>
      </c>
      <c r="J192" s="11" t="str">
        <f>(IFERROR(IF(LARGE(Raw!U:U,A192+COUNTIF(Raw!C:C,"H"))-4000&gt;0,LARGE(Raw!U:U,A192+COUNTIF(Raw!C:C,"H"))-4000,""),""))</f>
        <v/>
      </c>
      <c r="L192" s="3" t="str">
        <f t="shared" si="7"/>
        <v/>
      </c>
      <c r="M192" s="52" t="str">
        <f>IF(O192="","",(INDEX(Raw!D:D,MATCH(O192+2000,Raw!U:U,0))))</f>
        <v/>
      </c>
      <c r="N192" s="52" t="str">
        <f>IF(O192="","",(INDEX(Raw!A:A,MATCH(O192+2000,Raw!U:U,0))))</f>
        <v/>
      </c>
      <c r="O192" s="11" t="str">
        <f>(IFERROR(IF(LARGE(Raw!U:U,A192+COUNTIF(Raw!C:C,"H")+COUNTIF(Raw!C:C,"S"))-2000&gt;0,LARGE(Raw!U:U,A192+COUNTIF(Raw!C:C,"H")+COUNTIF(Raw!C:C,"S"))-2000,""),""))</f>
        <v/>
      </c>
    </row>
    <row r="193" spans="1:15" x14ac:dyDescent="0.3">
      <c r="A193" s="52">
        <v>190</v>
      </c>
      <c r="B193" s="3" t="str">
        <f t="shared" si="8"/>
        <v/>
      </c>
      <c r="C193" s="52" t="str">
        <f>IF(E193="","",(INDEX(Raw!D:D,MATCH(E193+6000,Raw!U:U,0))))</f>
        <v/>
      </c>
      <c r="D193" s="52" t="str">
        <f>IF(E193="","",(INDEX(Raw!A:A,MATCH(E193+6000,Raw!U:U,0))))</f>
        <v/>
      </c>
      <c r="E193" s="11" t="str">
        <f>(IFERROR(IF(LARGE(Raw!U:U,A193)-6000&gt;0,LARGE(Raw!U:U,A193)-6000,""),""))</f>
        <v/>
      </c>
      <c r="G193" s="3" t="str">
        <f t="shared" si="6"/>
        <v/>
      </c>
      <c r="H193" s="52" t="str">
        <f>IF(J193="","",(INDEX(Raw!D:D,MATCH(J193+4000,Raw!U:U,0))))</f>
        <v/>
      </c>
      <c r="I193" s="52" t="str">
        <f>IF(J193="","",(INDEX(Raw!A:A,MATCH(J193+4000,Raw!U:U,0))))</f>
        <v/>
      </c>
      <c r="J193" s="11" t="str">
        <f>(IFERROR(IF(LARGE(Raw!U:U,A193+COUNTIF(Raw!C:C,"H"))-4000&gt;0,LARGE(Raw!U:U,A193+COUNTIF(Raw!C:C,"H"))-4000,""),""))</f>
        <v/>
      </c>
      <c r="L193" s="3" t="str">
        <f t="shared" si="7"/>
        <v/>
      </c>
      <c r="M193" s="52" t="str">
        <f>IF(O193="","",(INDEX(Raw!D:D,MATCH(O193+2000,Raw!U:U,0))))</f>
        <v/>
      </c>
      <c r="N193" s="52" t="str">
        <f>IF(O193="","",(INDEX(Raw!A:A,MATCH(O193+2000,Raw!U:U,0))))</f>
        <v/>
      </c>
      <c r="O193" s="11" t="str">
        <f>(IFERROR(IF(LARGE(Raw!U:U,A193+COUNTIF(Raw!C:C,"H")+COUNTIF(Raw!C:C,"S"))-2000&gt;0,LARGE(Raw!U:U,A193+COUNTIF(Raw!C:C,"H")+COUNTIF(Raw!C:C,"S"))-2000,""),""))</f>
        <v/>
      </c>
    </row>
    <row r="194" spans="1:15" x14ac:dyDescent="0.3">
      <c r="A194" s="52">
        <v>191</v>
      </c>
      <c r="B194" s="3" t="str">
        <f t="shared" si="8"/>
        <v/>
      </c>
      <c r="C194" s="52" t="str">
        <f>IF(E194="","",(INDEX(Raw!D:D,MATCH(E194+6000,Raw!U:U,0))))</f>
        <v/>
      </c>
      <c r="D194" s="52" t="str">
        <f>IF(E194="","",(INDEX(Raw!A:A,MATCH(E194+6000,Raw!U:U,0))))</f>
        <v/>
      </c>
      <c r="E194" s="11" t="str">
        <f>(IFERROR(IF(LARGE(Raw!U:U,A194)-6000&gt;0,LARGE(Raw!U:U,A194)-6000,""),""))</f>
        <v/>
      </c>
      <c r="G194" s="3" t="str">
        <f t="shared" si="6"/>
        <v/>
      </c>
      <c r="H194" s="52" t="str">
        <f>IF(J194="","",(INDEX(Raw!D:D,MATCH(J194+4000,Raw!U:U,0))))</f>
        <v/>
      </c>
      <c r="I194" s="52" t="str">
        <f>IF(J194="","",(INDEX(Raw!A:A,MATCH(J194+4000,Raw!U:U,0))))</f>
        <v/>
      </c>
      <c r="J194" s="11" t="str">
        <f>(IFERROR(IF(LARGE(Raw!U:U,A194+COUNTIF(Raw!C:C,"H"))-4000&gt;0,LARGE(Raw!U:U,A194+COUNTIF(Raw!C:C,"H"))-4000,""),""))</f>
        <v/>
      </c>
      <c r="L194" s="3" t="str">
        <f t="shared" si="7"/>
        <v/>
      </c>
      <c r="M194" s="52" t="str">
        <f>IF(O194="","",(INDEX(Raw!D:D,MATCH(O194+2000,Raw!U:U,0))))</f>
        <v/>
      </c>
      <c r="N194" s="52" t="str">
        <f>IF(O194="","",(INDEX(Raw!A:A,MATCH(O194+2000,Raw!U:U,0))))</f>
        <v/>
      </c>
      <c r="O194" s="11" t="str">
        <f>(IFERROR(IF(LARGE(Raw!U:U,A194+COUNTIF(Raw!C:C,"H")+COUNTIF(Raw!C:C,"S"))-2000&gt;0,LARGE(Raw!U:U,A194+COUNTIF(Raw!C:C,"H")+COUNTIF(Raw!C:C,"S"))-2000,""),""))</f>
        <v/>
      </c>
    </row>
    <row r="195" spans="1:15" x14ac:dyDescent="0.3">
      <c r="A195" s="52">
        <v>192</v>
      </c>
      <c r="B195" s="3" t="str">
        <f t="shared" si="8"/>
        <v/>
      </c>
      <c r="C195" s="52" t="str">
        <f>IF(E195="","",(INDEX(Raw!D:D,MATCH(E195+6000,Raw!U:U,0))))</f>
        <v/>
      </c>
      <c r="D195" s="52" t="str">
        <f>IF(E195="","",(INDEX(Raw!A:A,MATCH(E195+6000,Raw!U:U,0))))</f>
        <v/>
      </c>
      <c r="E195" s="11" t="str">
        <f>(IFERROR(IF(LARGE(Raw!U:U,A195)-6000&gt;0,LARGE(Raw!U:U,A195)-6000,""),""))</f>
        <v/>
      </c>
      <c r="G195" s="3" t="str">
        <f t="shared" si="6"/>
        <v/>
      </c>
      <c r="H195" s="52" t="str">
        <f>IF(J195="","",(INDEX(Raw!D:D,MATCH(J195+4000,Raw!U:U,0))))</f>
        <v/>
      </c>
      <c r="I195" s="52" t="str">
        <f>IF(J195="","",(INDEX(Raw!A:A,MATCH(J195+4000,Raw!U:U,0))))</f>
        <v/>
      </c>
      <c r="J195" s="11" t="str">
        <f>(IFERROR(IF(LARGE(Raw!U:U,A195+COUNTIF(Raw!C:C,"H"))-4000&gt;0,LARGE(Raw!U:U,A195+COUNTIF(Raw!C:C,"H"))-4000,""),""))</f>
        <v/>
      </c>
      <c r="L195" s="3" t="str">
        <f t="shared" si="7"/>
        <v/>
      </c>
      <c r="M195" s="52" t="str">
        <f>IF(O195="","",(INDEX(Raw!D:D,MATCH(O195+2000,Raw!U:U,0))))</f>
        <v/>
      </c>
      <c r="N195" s="52" t="str">
        <f>IF(O195="","",(INDEX(Raw!A:A,MATCH(O195+2000,Raw!U:U,0))))</f>
        <v/>
      </c>
      <c r="O195" s="11" t="str">
        <f>(IFERROR(IF(LARGE(Raw!U:U,A195+COUNTIF(Raw!C:C,"H")+COUNTIF(Raw!C:C,"S"))-2000&gt;0,LARGE(Raw!U:U,A195+COUNTIF(Raw!C:C,"H")+COUNTIF(Raw!C:C,"S"))-2000,""),""))</f>
        <v/>
      </c>
    </row>
    <row r="196" spans="1:15" x14ac:dyDescent="0.3">
      <c r="A196" s="52">
        <v>193</v>
      </c>
      <c r="B196" s="3" t="str">
        <f t="shared" si="8"/>
        <v/>
      </c>
      <c r="C196" s="52" t="str">
        <f>IF(E196="","",(INDEX(Raw!D:D,MATCH(E196+6000,Raw!U:U,0))))</f>
        <v/>
      </c>
      <c r="D196" s="52" t="str">
        <f>IF(E196="","",(INDEX(Raw!A:A,MATCH(E196+6000,Raw!U:U,0))))</f>
        <v/>
      </c>
      <c r="E196" s="11" t="str">
        <f>(IFERROR(IF(LARGE(Raw!U:U,A196)-6000&gt;0,LARGE(Raw!U:U,A196)-6000,""),""))</f>
        <v/>
      </c>
      <c r="G196" s="3" t="str">
        <f t="shared" si="6"/>
        <v/>
      </c>
      <c r="H196" s="52" t="str">
        <f>IF(J196="","",(INDEX(Raw!D:D,MATCH(J196+4000,Raw!U:U,0))))</f>
        <v/>
      </c>
      <c r="I196" s="52" t="str">
        <f>IF(J196="","",(INDEX(Raw!A:A,MATCH(J196+4000,Raw!U:U,0))))</f>
        <v/>
      </c>
      <c r="J196" s="11" t="str">
        <f>(IFERROR(IF(LARGE(Raw!U:U,A196+COUNTIF(Raw!C:C,"H"))-4000&gt;0,LARGE(Raw!U:U,A196+COUNTIF(Raw!C:C,"H"))-4000,""),""))</f>
        <v/>
      </c>
      <c r="L196" s="3" t="str">
        <f t="shared" si="7"/>
        <v/>
      </c>
      <c r="M196" s="52" t="str">
        <f>IF(O196="","",(INDEX(Raw!D:D,MATCH(O196+2000,Raw!U:U,0))))</f>
        <v/>
      </c>
      <c r="N196" s="52" t="str">
        <f>IF(O196="","",(INDEX(Raw!A:A,MATCH(O196+2000,Raw!U:U,0))))</f>
        <v/>
      </c>
      <c r="O196" s="11" t="str">
        <f>(IFERROR(IF(LARGE(Raw!U:U,A196+COUNTIF(Raw!C:C,"H")+COUNTIF(Raw!C:C,"S"))-2000&gt;0,LARGE(Raw!U:U,A196+COUNTIF(Raw!C:C,"H")+COUNTIF(Raw!C:C,"S"))-2000,""),""))</f>
        <v/>
      </c>
    </row>
    <row r="197" spans="1:15" x14ac:dyDescent="0.3">
      <c r="A197" s="52">
        <v>194</v>
      </c>
      <c r="B197" s="3" t="str">
        <f t="shared" si="8"/>
        <v/>
      </c>
      <c r="C197" s="52" t="str">
        <f>IF(E197="","",(INDEX(Raw!D:D,MATCH(E197+6000,Raw!U:U,0))))</f>
        <v/>
      </c>
      <c r="D197" s="52" t="str">
        <f>IF(E197="","",(INDEX(Raw!A:A,MATCH(E197+6000,Raw!U:U,0))))</f>
        <v/>
      </c>
      <c r="E197" s="11" t="str">
        <f>(IFERROR(IF(LARGE(Raw!U:U,A197)-6000&gt;0,LARGE(Raw!U:U,A197)-6000,""),""))</f>
        <v/>
      </c>
      <c r="G197" s="3" t="str">
        <f t="shared" ref="G197:G260" si="9">IFERROR(IF(ROUND(J197,3)=ROUND(J196,3),G196,G196+1),"")</f>
        <v/>
      </c>
      <c r="H197" s="52" t="str">
        <f>IF(J197="","",(INDEX(Raw!D:D,MATCH(J197+4000,Raw!U:U,0))))</f>
        <v/>
      </c>
      <c r="I197" s="52" t="str">
        <f>IF(J197="","",(INDEX(Raw!A:A,MATCH(J197+4000,Raw!U:U,0))))</f>
        <v/>
      </c>
      <c r="J197" s="11" t="str">
        <f>(IFERROR(IF(LARGE(Raw!U:U,A197+COUNTIF(Raw!C:C,"H"))-4000&gt;0,LARGE(Raw!U:U,A197+COUNTIF(Raw!C:C,"H"))-4000,""),""))</f>
        <v/>
      </c>
      <c r="L197" s="3" t="str">
        <f t="shared" ref="L197:L260" si="10">IFERROR(IF(ROUND(O197,3)=ROUND(O196,3),L196,L196+1),"")</f>
        <v/>
      </c>
      <c r="M197" s="52" t="str">
        <f>IF(O197="","",(INDEX(Raw!D:D,MATCH(O197+2000,Raw!U:U,0))))</f>
        <v/>
      </c>
      <c r="N197" s="52" t="str">
        <f>IF(O197="","",(INDEX(Raw!A:A,MATCH(O197+2000,Raw!U:U,0))))</f>
        <v/>
      </c>
      <c r="O197" s="11" t="str">
        <f>(IFERROR(IF(LARGE(Raw!U:U,A197+COUNTIF(Raw!C:C,"H")+COUNTIF(Raw!C:C,"S"))-2000&gt;0,LARGE(Raw!U:U,A197+COUNTIF(Raw!C:C,"H")+COUNTIF(Raw!C:C,"S"))-2000,""),""))</f>
        <v/>
      </c>
    </row>
    <row r="198" spans="1:15" x14ac:dyDescent="0.3">
      <c r="A198" s="52">
        <v>195</v>
      </c>
      <c r="B198" s="3" t="str">
        <f t="shared" ref="B198:B261" si="11">IFERROR(IF(ROUND(E198,3)=ROUND(E197,3),B197,B197+1),"")</f>
        <v/>
      </c>
      <c r="C198" s="52" t="str">
        <f>IF(E198="","",(INDEX(Raw!D:D,MATCH(E198+6000,Raw!U:U,0))))</f>
        <v/>
      </c>
      <c r="D198" s="52" t="str">
        <f>IF(E198="","",(INDEX(Raw!A:A,MATCH(E198+6000,Raw!U:U,0))))</f>
        <v/>
      </c>
      <c r="E198" s="11" t="str">
        <f>(IFERROR(IF(LARGE(Raw!U:U,A198)-6000&gt;0,LARGE(Raw!U:U,A198)-6000,""),""))</f>
        <v/>
      </c>
      <c r="G198" s="3" t="str">
        <f t="shared" si="9"/>
        <v/>
      </c>
      <c r="H198" s="52" t="str">
        <f>IF(J198="","",(INDEX(Raw!D:D,MATCH(J198+4000,Raw!U:U,0))))</f>
        <v/>
      </c>
      <c r="I198" s="52" t="str">
        <f>IF(J198="","",(INDEX(Raw!A:A,MATCH(J198+4000,Raw!U:U,0))))</f>
        <v/>
      </c>
      <c r="J198" s="11" t="str">
        <f>(IFERROR(IF(LARGE(Raw!U:U,A198+COUNTIF(Raw!C:C,"H"))-4000&gt;0,LARGE(Raw!U:U,A198+COUNTIF(Raw!C:C,"H"))-4000,""),""))</f>
        <v/>
      </c>
      <c r="L198" s="3" t="str">
        <f t="shared" si="10"/>
        <v/>
      </c>
      <c r="M198" s="52" t="str">
        <f>IF(O198="","",(INDEX(Raw!D:D,MATCH(O198+2000,Raw!U:U,0))))</f>
        <v/>
      </c>
      <c r="N198" s="52" t="str">
        <f>IF(O198="","",(INDEX(Raw!A:A,MATCH(O198+2000,Raw!U:U,0))))</f>
        <v/>
      </c>
      <c r="O198" s="11" t="str">
        <f>(IFERROR(IF(LARGE(Raw!U:U,A198+COUNTIF(Raw!C:C,"H")+COUNTIF(Raw!C:C,"S"))-2000&gt;0,LARGE(Raw!U:U,A198+COUNTIF(Raw!C:C,"H")+COUNTIF(Raw!C:C,"S"))-2000,""),""))</f>
        <v/>
      </c>
    </row>
    <row r="199" spans="1:15" x14ac:dyDescent="0.3">
      <c r="A199" s="52">
        <v>196</v>
      </c>
      <c r="B199" s="3" t="str">
        <f t="shared" si="11"/>
        <v/>
      </c>
      <c r="C199" s="52" t="str">
        <f>IF(E199="","",(INDEX(Raw!D:D,MATCH(E199+6000,Raw!U:U,0))))</f>
        <v/>
      </c>
      <c r="D199" s="52" t="str">
        <f>IF(E199="","",(INDEX(Raw!A:A,MATCH(E199+6000,Raw!U:U,0))))</f>
        <v/>
      </c>
      <c r="E199" s="11" t="str">
        <f>(IFERROR(IF(LARGE(Raw!U:U,A199)-6000&gt;0,LARGE(Raw!U:U,A199)-6000,""),""))</f>
        <v/>
      </c>
      <c r="G199" s="3" t="str">
        <f t="shared" si="9"/>
        <v/>
      </c>
      <c r="H199" s="52" t="str">
        <f>IF(J199="","",(INDEX(Raw!D:D,MATCH(J199+4000,Raw!U:U,0))))</f>
        <v/>
      </c>
      <c r="I199" s="52" t="str">
        <f>IF(J199="","",(INDEX(Raw!A:A,MATCH(J199+4000,Raw!U:U,0))))</f>
        <v/>
      </c>
      <c r="J199" s="11" t="str">
        <f>(IFERROR(IF(LARGE(Raw!U:U,A199+COUNTIF(Raw!C:C,"H"))-4000&gt;0,LARGE(Raw!U:U,A199+COUNTIF(Raw!C:C,"H"))-4000,""),""))</f>
        <v/>
      </c>
      <c r="L199" s="3" t="str">
        <f t="shared" si="10"/>
        <v/>
      </c>
      <c r="M199" s="52" t="str">
        <f>IF(O199="","",(INDEX(Raw!D:D,MATCH(O199+2000,Raw!U:U,0))))</f>
        <v/>
      </c>
      <c r="N199" s="52" t="str">
        <f>IF(O199="","",(INDEX(Raw!A:A,MATCH(O199+2000,Raw!U:U,0))))</f>
        <v/>
      </c>
      <c r="O199" s="11" t="str">
        <f>(IFERROR(IF(LARGE(Raw!U:U,A199+COUNTIF(Raw!C:C,"H")+COUNTIF(Raw!C:C,"S"))-2000&gt;0,LARGE(Raw!U:U,A199+COUNTIF(Raw!C:C,"H")+COUNTIF(Raw!C:C,"S"))-2000,""),""))</f>
        <v/>
      </c>
    </row>
    <row r="200" spans="1:15" x14ac:dyDescent="0.3">
      <c r="A200" s="52">
        <v>197</v>
      </c>
      <c r="B200" s="3" t="str">
        <f t="shared" si="11"/>
        <v/>
      </c>
      <c r="C200" s="52" t="str">
        <f>IF(E200="","",(INDEX(Raw!D:D,MATCH(E200+6000,Raw!U:U,0))))</f>
        <v/>
      </c>
      <c r="D200" s="52" t="str">
        <f>IF(E200="","",(INDEX(Raw!A:A,MATCH(E200+6000,Raw!U:U,0))))</f>
        <v/>
      </c>
      <c r="E200" s="11" t="str">
        <f>(IFERROR(IF(LARGE(Raw!U:U,A200)-6000&gt;0,LARGE(Raw!U:U,A200)-6000,""),""))</f>
        <v/>
      </c>
      <c r="G200" s="3" t="str">
        <f t="shared" si="9"/>
        <v/>
      </c>
      <c r="H200" s="52" t="str">
        <f>IF(J200="","",(INDEX(Raw!D:D,MATCH(J200+4000,Raw!U:U,0))))</f>
        <v/>
      </c>
      <c r="I200" s="52" t="str">
        <f>IF(J200="","",(INDEX(Raw!A:A,MATCH(J200+4000,Raw!U:U,0))))</f>
        <v/>
      </c>
      <c r="J200" s="11" t="str">
        <f>(IFERROR(IF(LARGE(Raw!U:U,A200+COUNTIF(Raw!C:C,"H"))-4000&gt;0,LARGE(Raw!U:U,A200+COUNTIF(Raw!C:C,"H"))-4000,""),""))</f>
        <v/>
      </c>
      <c r="L200" s="3" t="str">
        <f t="shared" si="10"/>
        <v/>
      </c>
      <c r="M200" s="52" t="str">
        <f>IF(O200="","",(INDEX(Raw!D:D,MATCH(O200+2000,Raw!U:U,0))))</f>
        <v/>
      </c>
      <c r="N200" s="52" t="str">
        <f>IF(O200="","",(INDEX(Raw!A:A,MATCH(O200+2000,Raw!U:U,0))))</f>
        <v/>
      </c>
      <c r="O200" s="11" t="str">
        <f>(IFERROR(IF(LARGE(Raw!U:U,A200+COUNTIF(Raw!C:C,"H")+COUNTIF(Raw!C:C,"S"))-2000&gt;0,LARGE(Raw!U:U,A200+COUNTIF(Raw!C:C,"H")+COUNTIF(Raw!C:C,"S"))-2000,""),""))</f>
        <v/>
      </c>
    </row>
    <row r="201" spans="1:15" x14ac:dyDescent="0.3">
      <c r="A201" s="52">
        <v>198</v>
      </c>
      <c r="B201" s="3" t="str">
        <f t="shared" si="11"/>
        <v/>
      </c>
      <c r="C201" s="52" t="str">
        <f>IF(E201="","",(INDEX(Raw!D:D,MATCH(E201+6000,Raw!U:U,0))))</f>
        <v/>
      </c>
      <c r="D201" s="52" t="str">
        <f>IF(E201="","",(INDEX(Raw!A:A,MATCH(E201+6000,Raw!U:U,0))))</f>
        <v/>
      </c>
      <c r="E201" s="11" t="str">
        <f>(IFERROR(IF(LARGE(Raw!U:U,A201)-6000&gt;0,LARGE(Raw!U:U,A201)-6000,""),""))</f>
        <v/>
      </c>
      <c r="G201" s="3" t="str">
        <f t="shared" si="9"/>
        <v/>
      </c>
      <c r="H201" s="52" t="str">
        <f>IF(J201="","",(INDEX(Raw!D:D,MATCH(J201+4000,Raw!U:U,0))))</f>
        <v/>
      </c>
      <c r="I201" s="52" t="str">
        <f>IF(J201="","",(INDEX(Raw!A:A,MATCH(J201+4000,Raw!U:U,0))))</f>
        <v/>
      </c>
      <c r="J201" s="11" t="str">
        <f>(IFERROR(IF(LARGE(Raw!U:U,A201+COUNTIF(Raw!C:C,"H"))-4000&gt;0,LARGE(Raw!U:U,A201+COUNTIF(Raw!C:C,"H"))-4000,""),""))</f>
        <v/>
      </c>
      <c r="L201" s="3" t="str">
        <f t="shared" si="10"/>
        <v/>
      </c>
      <c r="M201" s="52" t="str">
        <f>IF(O201="","",(INDEX(Raw!D:D,MATCH(O201+2000,Raw!U:U,0))))</f>
        <v/>
      </c>
      <c r="N201" s="52" t="str">
        <f>IF(O201="","",(INDEX(Raw!A:A,MATCH(O201+2000,Raw!U:U,0))))</f>
        <v/>
      </c>
      <c r="O201" s="11" t="str">
        <f>(IFERROR(IF(LARGE(Raw!U:U,A201+COUNTIF(Raw!C:C,"H")+COUNTIF(Raw!C:C,"S"))-2000&gt;0,LARGE(Raw!U:U,A201+COUNTIF(Raw!C:C,"H")+COUNTIF(Raw!C:C,"S"))-2000,""),""))</f>
        <v/>
      </c>
    </row>
    <row r="202" spans="1:15" x14ac:dyDescent="0.3">
      <c r="A202" s="52">
        <v>199</v>
      </c>
      <c r="B202" s="3" t="str">
        <f t="shared" si="11"/>
        <v/>
      </c>
      <c r="C202" s="52" t="str">
        <f>IF(E202="","",(INDEX(Raw!D:D,MATCH(E202+6000,Raw!U:U,0))))</f>
        <v/>
      </c>
      <c r="D202" s="52" t="str">
        <f>IF(E202="","",(INDEX(Raw!A:A,MATCH(E202+6000,Raw!U:U,0))))</f>
        <v/>
      </c>
      <c r="E202" s="11" t="str">
        <f>(IFERROR(IF(LARGE(Raw!U:U,A202)-6000&gt;0,LARGE(Raw!U:U,A202)-6000,""),""))</f>
        <v/>
      </c>
      <c r="G202" s="3" t="str">
        <f t="shared" si="9"/>
        <v/>
      </c>
      <c r="H202" s="52" t="str">
        <f>IF(J202="","",(INDEX(Raw!D:D,MATCH(J202+4000,Raw!U:U,0))))</f>
        <v/>
      </c>
      <c r="I202" s="52" t="str">
        <f>IF(J202="","",(INDEX(Raw!A:A,MATCH(J202+4000,Raw!U:U,0))))</f>
        <v/>
      </c>
      <c r="J202" s="11" t="str">
        <f>(IFERROR(IF(LARGE(Raw!U:U,A202+COUNTIF(Raw!C:C,"H"))-4000&gt;0,LARGE(Raw!U:U,A202+COUNTIF(Raw!C:C,"H"))-4000,""),""))</f>
        <v/>
      </c>
      <c r="L202" s="3" t="str">
        <f t="shared" si="10"/>
        <v/>
      </c>
      <c r="M202" s="52" t="str">
        <f>IF(O202="","",(INDEX(Raw!D:D,MATCH(O202+2000,Raw!U:U,0))))</f>
        <v/>
      </c>
      <c r="N202" s="52" t="str">
        <f>IF(O202="","",(INDEX(Raw!A:A,MATCH(O202+2000,Raw!U:U,0))))</f>
        <v/>
      </c>
      <c r="O202" s="11" t="str">
        <f>(IFERROR(IF(LARGE(Raw!U:U,A202+COUNTIF(Raw!C:C,"H")+COUNTIF(Raw!C:C,"S"))-2000&gt;0,LARGE(Raw!U:U,A202+COUNTIF(Raw!C:C,"H")+COUNTIF(Raw!C:C,"S"))-2000,""),""))</f>
        <v/>
      </c>
    </row>
    <row r="203" spans="1:15" x14ac:dyDescent="0.3">
      <c r="A203" s="52">
        <v>200</v>
      </c>
      <c r="B203" s="3" t="str">
        <f t="shared" si="11"/>
        <v/>
      </c>
      <c r="C203" s="52" t="str">
        <f>IF(E203="","",(INDEX(Raw!D:D,MATCH(E203+6000,Raw!U:U,0))))</f>
        <v/>
      </c>
      <c r="D203" s="52" t="str">
        <f>IF(E203="","",(INDEX(Raw!A:A,MATCH(E203+6000,Raw!U:U,0))))</f>
        <v/>
      </c>
      <c r="E203" s="11" t="str">
        <f>(IFERROR(IF(LARGE(Raw!U:U,A203)-6000&gt;0,LARGE(Raw!U:U,A203)-6000,""),""))</f>
        <v/>
      </c>
      <c r="G203" s="3" t="str">
        <f t="shared" si="9"/>
        <v/>
      </c>
      <c r="H203" s="52" t="str">
        <f>IF(J203="","",(INDEX(Raw!D:D,MATCH(J203+4000,Raw!U:U,0))))</f>
        <v/>
      </c>
      <c r="I203" s="52" t="str">
        <f>IF(J203="","",(INDEX(Raw!A:A,MATCH(J203+4000,Raw!U:U,0))))</f>
        <v/>
      </c>
      <c r="J203" s="11" t="str">
        <f>(IFERROR(IF(LARGE(Raw!U:U,A203+COUNTIF(Raw!C:C,"H"))-4000&gt;0,LARGE(Raw!U:U,A203+COUNTIF(Raw!C:C,"H"))-4000,""),""))</f>
        <v/>
      </c>
      <c r="L203" s="3" t="str">
        <f t="shared" si="10"/>
        <v/>
      </c>
      <c r="M203" s="52" t="str">
        <f>IF(O203="","",(INDEX(Raw!D:D,MATCH(O203+2000,Raw!U:U,0))))</f>
        <v/>
      </c>
      <c r="N203" s="52" t="str">
        <f>IF(O203="","",(INDEX(Raw!A:A,MATCH(O203+2000,Raw!U:U,0))))</f>
        <v/>
      </c>
      <c r="O203" s="11" t="str">
        <f>(IFERROR(IF(LARGE(Raw!U:U,A203+COUNTIF(Raw!C:C,"H")+COUNTIF(Raw!C:C,"S"))-2000&gt;0,LARGE(Raw!U:U,A203+COUNTIF(Raw!C:C,"H")+COUNTIF(Raw!C:C,"S"))-2000,""),""))</f>
        <v/>
      </c>
    </row>
    <row r="204" spans="1:15" x14ac:dyDescent="0.3">
      <c r="A204" s="52">
        <v>201</v>
      </c>
      <c r="B204" s="3" t="str">
        <f t="shared" si="11"/>
        <v/>
      </c>
      <c r="C204" s="52" t="str">
        <f>IF(E204="","",(INDEX(Raw!D:D,MATCH(E204+6000,Raw!U:U,0))))</f>
        <v/>
      </c>
      <c r="D204" s="52" t="str">
        <f>IF(E204="","",(INDEX(Raw!A:A,MATCH(E204+6000,Raw!U:U,0))))</f>
        <v/>
      </c>
      <c r="E204" s="11" t="str">
        <f>(IFERROR(IF(LARGE(Raw!U:U,A204)-6000&gt;0,LARGE(Raw!U:U,A204)-6000,""),""))</f>
        <v/>
      </c>
      <c r="G204" s="3" t="str">
        <f t="shared" si="9"/>
        <v/>
      </c>
      <c r="H204" s="52" t="str">
        <f>IF(J204="","",(INDEX(Raw!D:D,MATCH(J204+4000,Raw!U:U,0))))</f>
        <v/>
      </c>
      <c r="I204" s="52" t="str">
        <f>IF(J204="","",(INDEX(Raw!A:A,MATCH(J204+4000,Raw!U:U,0))))</f>
        <v/>
      </c>
      <c r="J204" s="11" t="str">
        <f>(IFERROR(IF(LARGE(Raw!U:U,A204+COUNTIF(Raw!C:C,"H"))-4000&gt;0,LARGE(Raw!U:U,A204+COUNTIF(Raw!C:C,"H"))-4000,""),""))</f>
        <v/>
      </c>
      <c r="L204" s="3" t="str">
        <f t="shared" si="10"/>
        <v/>
      </c>
      <c r="M204" s="52" t="str">
        <f>IF(O204="","",(INDEX(Raw!D:D,MATCH(O204+2000,Raw!U:U,0))))</f>
        <v/>
      </c>
      <c r="N204" s="52" t="str">
        <f>IF(O204="","",(INDEX(Raw!A:A,MATCH(O204+2000,Raw!U:U,0))))</f>
        <v/>
      </c>
      <c r="O204" s="11" t="str">
        <f>(IFERROR(IF(LARGE(Raw!U:U,A204+COUNTIF(Raw!C:C,"H")+COUNTIF(Raw!C:C,"S"))-2000&gt;0,LARGE(Raw!U:U,A204+COUNTIF(Raw!C:C,"H")+COUNTIF(Raw!C:C,"S"))-2000,""),""))</f>
        <v/>
      </c>
    </row>
    <row r="205" spans="1:15" x14ac:dyDescent="0.3">
      <c r="A205" s="52">
        <v>202</v>
      </c>
      <c r="B205" s="3" t="str">
        <f t="shared" si="11"/>
        <v/>
      </c>
      <c r="C205" s="52" t="str">
        <f>IF(E205="","",(INDEX(Raw!D:D,MATCH(E205+6000,Raw!U:U,0))))</f>
        <v/>
      </c>
      <c r="D205" s="52" t="str">
        <f>IF(E205="","",(INDEX(Raw!A:A,MATCH(E205+6000,Raw!U:U,0))))</f>
        <v/>
      </c>
      <c r="E205" s="11" t="str">
        <f>(IFERROR(IF(LARGE(Raw!U:U,A205)-6000&gt;0,LARGE(Raw!U:U,A205)-6000,""),""))</f>
        <v/>
      </c>
      <c r="G205" s="3" t="str">
        <f t="shared" si="9"/>
        <v/>
      </c>
      <c r="H205" s="52" t="str">
        <f>IF(J205="","",(INDEX(Raw!D:D,MATCH(J205+4000,Raw!U:U,0))))</f>
        <v/>
      </c>
      <c r="I205" s="52" t="str">
        <f>IF(J205="","",(INDEX(Raw!A:A,MATCH(J205+4000,Raw!U:U,0))))</f>
        <v/>
      </c>
      <c r="J205" s="11" t="str">
        <f>(IFERROR(IF(LARGE(Raw!U:U,A205+COUNTIF(Raw!C:C,"H"))-4000&gt;0,LARGE(Raw!U:U,A205+COUNTIF(Raw!C:C,"H"))-4000,""),""))</f>
        <v/>
      </c>
      <c r="L205" s="3" t="str">
        <f t="shared" si="10"/>
        <v/>
      </c>
      <c r="M205" s="52" t="str">
        <f>IF(O205="","",(INDEX(Raw!D:D,MATCH(O205+2000,Raw!U:U,0))))</f>
        <v/>
      </c>
      <c r="N205" s="52" t="str">
        <f>IF(O205="","",(INDEX(Raw!A:A,MATCH(O205+2000,Raw!U:U,0))))</f>
        <v/>
      </c>
      <c r="O205" s="11" t="str">
        <f>(IFERROR(IF(LARGE(Raw!U:U,A205+COUNTIF(Raw!C:C,"H")+COUNTIF(Raw!C:C,"S"))-2000&gt;0,LARGE(Raw!U:U,A205+COUNTIF(Raw!C:C,"H")+COUNTIF(Raw!C:C,"S"))-2000,""),""))</f>
        <v/>
      </c>
    </row>
    <row r="206" spans="1:15" x14ac:dyDescent="0.3">
      <c r="A206" s="52">
        <v>203</v>
      </c>
      <c r="B206" s="3" t="str">
        <f t="shared" si="11"/>
        <v/>
      </c>
      <c r="C206" s="52" t="str">
        <f>IF(E206="","",(INDEX(Raw!D:D,MATCH(E206+6000,Raw!U:U,0))))</f>
        <v/>
      </c>
      <c r="D206" s="52" t="str">
        <f>IF(E206="","",(INDEX(Raw!A:A,MATCH(E206+6000,Raw!U:U,0))))</f>
        <v/>
      </c>
      <c r="E206" s="11" t="str">
        <f>(IFERROR(IF(LARGE(Raw!U:U,A206)-6000&gt;0,LARGE(Raw!U:U,A206)-6000,""),""))</f>
        <v/>
      </c>
      <c r="G206" s="3" t="str">
        <f t="shared" si="9"/>
        <v/>
      </c>
      <c r="H206" s="52" t="str">
        <f>IF(J206="","",(INDEX(Raw!D:D,MATCH(J206+4000,Raw!U:U,0))))</f>
        <v/>
      </c>
      <c r="I206" s="52" t="str">
        <f>IF(J206="","",(INDEX(Raw!A:A,MATCH(J206+4000,Raw!U:U,0))))</f>
        <v/>
      </c>
      <c r="J206" s="11" t="str">
        <f>(IFERROR(IF(LARGE(Raw!U:U,A206+COUNTIF(Raw!C:C,"H"))-4000&gt;0,LARGE(Raw!U:U,A206+COUNTIF(Raw!C:C,"H"))-4000,""),""))</f>
        <v/>
      </c>
      <c r="L206" s="3" t="str">
        <f t="shared" si="10"/>
        <v/>
      </c>
      <c r="M206" s="52" t="str">
        <f>IF(O206="","",(INDEX(Raw!D:D,MATCH(O206+2000,Raw!U:U,0))))</f>
        <v/>
      </c>
      <c r="N206" s="52" t="str">
        <f>IF(O206="","",(INDEX(Raw!A:A,MATCH(O206+2000,Raw!U:U,0))))</f>
        <v/>
      </c>
      <c r="O206" s="11" t="str">
        <f>(IFERROR(IF(LARGE(Raw!U:U,A206+COUNTIF(Raw!C:C,"H")+COUNTIF(Raw!C:C,"S"))-2000&gt;0,LARGE(Raw!U:U,A206+COUNTIF(Raw!C:C,"H")+COUNTIF(Raw!C:C,"S"))-2000,""),""))</f>
        <v/>
      </c>
    </row>
    <row r="207" spans="1:15" x14ac:dyDescent="0.3">
      <c r="A207" s="52">
        <v>204</v>
      </c>
      <c r="B207" s="3" t="str">
        <f t="shared" si="11"/>
        <v/>
      </c>
      <c r="C207" s="52" t="str">
        <f>IF(E207="","",(INDEX(Raw!D:D,MATCH(E207+6000,Raw!U:U,0))))</f>
        <v/>
      </c>
      <c r="D207" s="52" t="str">
        <f>IF(E207="","",(INDEX(Raw!A:A,MATCH(E207+6000,Raw!U:U,0))))</f>
        <v/>
      </c>
      <c r="E207" s="11" t="str">
        <f>(IFERROR(IF(LARGE(Raw!U:U,A207)-6000&gt;0,LARGE(Raw!U:U,A207)-6000,""),""))</f>
        <v/>
      </c>
      <c r="G207" s="3" t="str">
        <f t="shared" si="9"/>
        <v/>
      </c>
      <c r="H207" s="52" t="str">
        <f>IF(J207="","",(INDEX(Raw!D:D,MATCH(J207+4000,Raw!U:U,0))))</f>
        <v/>
      </c>
      <c r="I207" s="52" t="str">
        <f>IF(J207="","",(INDEX(Raw!A:A,MATCH(J207+4000,Raw!U:U,0))))</f>
        <v/>
      </c>
      <c r="J207" s="11" t="str">
        <f>(IFERROR(IF(LARGE(Raw!U:U,A207+COUNTIF(Raw!C:C,"H"))-4000&gt;0,LARGE(Raw!U:U,A207+COUNTIF(Raw!C:C,"H"))-4000,""),""))</f>
        <v/>
      </c>
      <c r="L207" s="3" t="str">
        <f t="shared" si="10"/>
        <v/>
      </c>
      <c r="M207" s="52" t="str">
        <f>IF(O207="","",(INDEX(Raw!D:D,MATCH(O207+2000,Raw!U:U,0))))</f>
        <v/>
      </c>
      <c r="N207" s="52" t="str">
        <f>IF(O207="","",(INDEX(Raw!A:A,MATCH(O207+2000,Raw!U:U,0))))</f>
        <v/>
      </c>
      <c r="O207" s="11" t="str">
        <f>(IFERROR(IF(LARGE(Raw!U:U,A207+COUNTIF(Raw!C:C,"H")+COUNTIF(Raw!C:C,"S"))-2000&gt;0,LARGE(Raw!U:U,A207+COUNTIF(Raw!C:C,"H")+COUNTIF(Raw!C:C,"S"))-2000,""),""))</f>
        <v/>
      </c>
    </row>
    <row r="208" spans="1:15" x14ac:dyDescent="0.3">
      <c r="A208" s="52">
        <v>205</v>
      </c>
      <c r="B208" s="3" t="str">
        <f t="shared" si="11"/>
        <v/>
      </c>
      <c r="C208" s="52" t="str">
        <f>IF(E208="","",(INDEX(Raw!D:D,MATCH(E208+6000,Raw!U:U,0))))</f>
        <v/>
      </c>
      <c r="D208" s="52" t="str">
        <f>IF(E208="","",(INDEX(Raw!A:A,MATCH(E208+6000,Raw!U:U,0))))</f>
        <v/>
      </c>
      <c r="E208" s="11" t="str">
        <f>(IFERROR(IF(LARGE(Raw!U:U,A208)-6000&gt;0,LARGE(Raw!U:U,A208)-6000,""),""))</f>
        <v/>
      </c>
      <c r="G208" s="3" t="str">
        <f t="shared" si="9"/>
        <v/>
      </c>
      <c r="H208" s="52" t="str">
        <f>IF(J208="","",(INDEX(Raw!D:D,MATCH(J208+4000,Raw!U:U,0))))</f>
        <v/>
      </c>
      <c r="I208" s="52" t="str">
        <f>IF(J208="","",(INDEX(Raw!A:A,MATCH(J208+4000,Raw!U:U,0))))</f>
        <v/>
      </c>
      <c r="J208" s="11" t="str">
        <f>(IFERROR(IF(LARGE(Raw!U:U,A208+COUNTIF(Raw!C:C,"H"))-4000&gt;0,LARGE(Raw!U:U,A208+COUNTIF(Raw!C:C,"H"))-4000,""),""))</f>
        <v/>
      </c>
      <c r="L208" s="3" t="str">
        <f t="shared" si="10"/>
        <v/>
      </c>
      <c r="M208" s="52" t="str">
        <f>IF(O208="","",(INDEX(Raw!D:D,MATCH(O208+2000,Raw!U:U,0))))</f>
        <v/>
      </c>
      <c r="N208" s="52" t="str">
        <f>IF(O208="","",(INDEX(Raw!A:A,MATCH(O208+2000,Raw!U:U,0))))</f>
        <v/>
      </c>
      <c r="O208" s="11" t="str">
        <f>(IFERROR(IF(LARGE(Raw!U:U,A208+COUNTIF(Raw!C:C,"H")+COUNTIF(Raw!C:C,"S"))-2000&gt;0,LARGE(Raw!U:U,A208+COUNTIF(Raw!C:C,"H")+COUNTIF(Raw!C:C,"S"))-2000,""),""))</f>
        <v/>
      </c>
    </row>
    <row r="209" spans="1:15" x14ac:dyDescent="0.3">
      <c r="A209" s="52">
        <v>206</v>
      </c>
      <c r="B209" s="3" t="str">
        <f t="shared" si="11"/>
        <v/>
      </c>
      <c r="C209" s="52" t="str">
        <f>IF(E209="","",(INDEX(Raw!D:D,MATCH(E209+6000,Raw!U:U,0))))</f>
        <v/>
      </c>
      <c r="D209" s="52" t="str">
        <f>IF(E209="","",(INDEX(Raw!A:A,MATCH(E209+6000,Raw!U:U,0))))</f>
        <v/>
      </c>
      <c r="E209" s="11" t="str">
        <f>(IFERROR(IF(LARGE(Raw!U:U,A209)-6000&gt;0,LARGE(Raw!U:U,A209)-6000,""),""))</f>
        <v/>
      </c>
      <c r="G209" s="3" t="str">
        <f t="shared" si="9"/>
        <v/>
      </c>
      <c r="H209" s="52" t="str">
        <f>IF(J209="","",(INDEX(Raw!D:D,MATCH(J209+4000,Raw!U:U,0))))</f>
        <v/>
      </c>
      <c r="I209" s="52" t="str">
        <f>IF(J209="","",(INDEX(Raw!A:A,MATCH(J209+4000,Raw!U:U,0))))</f>
        <v/>
      </c>
      <c r="J209" s="11" t="str">
        <f>(IFERROR(IF(LARGE(Raw!U:U,A209+COUNTIF(Raw!C:C,"H"))-4000&gt;0,LARGE(Raw!U:U,A209+COUNTIF(Raw!C:C,"H"))-4000,""),""))</f>
        <v/>
      </c>
      <c r="L209" s="3" t="str">
        <f t="shared" si="10"/>
        <v/>
      </c>
      <c r="M209" s="52" t="str">
        <f>IF(O209="","",(INDEX(Raw!D:D,MATCH(O209+2000,Raw!U:U,0))))</f>
        <v/>
      </c>
      <c r="N209" s="52" t="str">
        <f>IF(O209="","",(INDEX(Raw!A:A,MATCH(O209+2000,Raw!U:U,0))))</f>
        <v/>
      </c>
      <c r="O209" s="11" t="str">
        <f>(IFERROR(IF(LARGE(Raw!U:U,A209+COUNTIF(Raw!C:C,"H")+COUNTIF(Raw!C:C,"S"))-2000&gt;0,LARGE(Raw!U:U,A209+COUNTIF(Raw!C:C,"H")+COUNTIF(Raw!C:C,"S"))-2000,""),""))</f>
        <v/>
      </c>
    </row>
    <row r="210" spans="1:15" x14ac:dyDescent="0.3">
      <c r="A210" s="52">
        <v>207</v>
      </c>
      <c r="B210" s="3" t="str">
        <f t="shared" si="11"/>
        <v/>
      </c>
      <c r="C210" s="52" t="str">
        <f>IF(E210="","",(INDEX(Raw!D:D,MATCH(E210+6000,Raw!U:U,0))))</f>
        <v/>
      </c>
      <c r="D210" s="52" t="str">
        <f>IF(E210="","",(INDEX(Raw!A:A,MATCH(E210+6000,Raw!U:U,0))))</f>
        <v/>
      </c>
      <c r="E210" s="11" t="str">
        <f>(IFERROR(IF(LARGE(Raw!U:U,A210)-6000&gt;0,LARGE(Raw!U:U,A210)-6000,""),""))</f>
        <v/>
      </c>
      <c r="G210" s="3" t="str">
        <f t="shared" si="9"/>
        <v/>
      </c>
      <c r="H210" s="52" t="str">
        <f>IF(J210="","",(INDEX(Raw!D:D,MATCH(J210+4000,Raw!U:U,0))))</f>
        <v/>
      </c>
      <c r="I210" s="52" t="str">
        <f>IF(J210="","",(INDEX(Raw!A:A,MATCH(J210+4000,Raw!U:U,0))))</f>
        <v/>
      </c>
      <c r="J210" s="11" t="str">
        <f>(IFERROR(IF(LARGE(Raw!U:U,A210+COUNTIF(Raw!C:C,"H"))-4000&gt;0,LARGE(Raw!U:U,A210+COUNTIF(Raw!C:C,"H"))-4000,""),""))</f>
        <v/>
      </c>
      <c r="L210" s="3" t="str">
        <f t="shared" si="10"/>
        <v/>
      </c>
      <c r="M210" s="52" t="str">
        <f>IF(O210="","",(INDEX(Raw!D:D,MATCH(O210+2000,Raw!U:U,0))))</f>
        <v/>
      </c>
      <c r="N210" s="52" t="str">
        <f>IF(O210="","",(INDEX(Raw!A:A,MATCH(O210+2000,Raw!U:U,0))))</f>
        <v/>
      </c>
      <c r="O210" s="11" t="str">
        <f>(IFERROR(IF(LARGE(Raw!U:U,A210+COUNTIF(Raw!C:C,"H")+COUNTIF(Raw!C:C,"S"))-2000&gt;0,LARGE(Raw!U:U,A210+COUNTIF(Raw!C:C,"H")+COUNTIF(Raw!C:C,"S"))-2000,""),""))</f>
        <v/>
      </c>
    </row>
    <row r="211" spans="1:15" x14ac:dyDescent="0.3">
      <c r="A211" s="52">
        <v>208</v>
      </c>
      <c r="B211" s="3" t="str">
        <f t="shared" si="11"/>
        <v/>
      </c>
      <c r="C211" s="52" t="str">
        <f>IF(E211="","",(INDEX(Raw!D:D,MATCH(E211+6000,Raw!U:U,0))))</f>
        <v/>
      </c>
      <c r="D211" s="52" t="str">
        <f>IF(E211="","",(INDEX(Raw!A:A,MATCH(E211+6000,Raw!U:U,0))))</f>
        <v/>
      </c>
      <c r="E211" s="11" t="str">
        <f>(IFERROR(IF(LARGE(Raw!U:U,A211)-6000&gt;0,LARGE(Raw!U:U,A211)-6000,""),""))</f>
        <v/>
      </c>
      <c r="G211" s="3" t="str">
        <f t="shared" si="9"/>
        <v/>
      </c>
      <c r="H211" s="52" t="str">
        <f>IF(J211="","",(INDEX(Raw!D:D,MATCH(J211+4000,Raw!U:U,0))))</f>
        <v/>
      </c>
      <c r="I211" s="52" t="str">
        <f>IF(J211="","",(INDEX(Raw!A:A,MATCH(J211+4000,Raw!U:U,0))))</f>
        <v/>
      </c>
      <c r="J211" s="11" t="str">
        <f>(IFERROR(IF(LARGE(Raw!U:U,A211+COUNTIF(Raw!C:C,"H"))-4000&gt;0,LARGE(Raw!U:U,A211+COUNTIF(Raw!C:C,"H"))-4000,""),""))</f>
        <v/>
      </c>
      <c r="L211" s="3" t="str">
        <f t="shared" si="10"/>
        <v/>
      </c>
      <c r="M211" s="52" t="str">
        <f>IF(O211="","",(INDEX(Raw!D:D,MATCH(O211+2000,Raw!U:U,0))))</f>
        <v/>
      </c>
      <c r="N211" s="52" t="str">
        <f>IF(O211="","",(INDEX(Raw!A:A,MATCH(O211+2000,Raw!U:U,0))))</f>
        <v/>
      </c>
      <c r="O211" s="11" t="str">
        <f>(IFERROR(IF(LARGE(Raw!U:U,A211+COUNTIF(Raw!C:C,"H")+COUNTIF(Raw!C:C,"S"))-2000&gt;0,LARGE(Raw!U:U,A211+COUNTIF(Raw!C:C,"H")+COUNTIF(Raw!C:C,"S"))-2000,""),""))</f>
        <v/>
      </c>
    </row>
    <row r="212" spans="1:15" x14ac:dyDescent="0.3">
      <c r="A212" s="52">
        <v>209</v>
      </c>
      <c r="B212" s="3" t="str">
        <f t="shared" si="11"/>
        <v/>
      </c>
      <c r="C212" s="52" t="str">
        <f>IF(E212="","",(INDEX(Raw!D:D,MATCH(E212+6000,Raw!U:U,0))))</f>
        <v/>
      </c>
      <c r="D212" s="52" t="str">
        <f>IF(E212="","",(INDEX(Raw!A:A,MATCH(E212+6000,Raw!U:U,0))))</f>
        <v/>
      </c>
      <c r="E212" s="11" t="str">
        <f>(IFERROR(IF(LARGE(Raw!U:U,A212)-6000&gt;0,LARGE(Raw!U:U,A212)-6000,""),""))</f>
        <v/>
      </c>
      <c r="G212" s="3" t="str">
        <f t="shared" si="9"/>
        <v/>
      </c>
      <c r="H212" s="52" t="str">
        <f>IF(J212="","",(INDEX(Raw!D:D,MATCH(J212+4000,Raw!U:U,0))))</f>
        <v/>
      </c>
      <c r="I212" s="52" t="str">
        <f>IF(J212="","",(INDEX(Raw!A:A,MATCH(J212+4000,Raw!U:U,0))))</f>
        <v/>
      </c>
      <c r="J212" s="11" t="str">
        <f>(IFERROR(IF(LARGE(Raw!U:U,A212+COUNTIF(Raw!C:C,"H"))-4000&gt;0,LARGE(Raw!U:U,A212+COUNTIF(Raw!C:C,"H"))-4000,""),""))</f>
        <v/>
      </c>
      <c r="L212" s="3" t="str">
        <f t="shared" si="10"/>
        <v/>
      </c>
      <c r="M212" s="52" t="str">
        <f>IF(O212="","",(INDEX(Raw!D:D,MATCH(O212+2000,Raw!U:U,0))))</f>
        <v/>
      </c>
      <c r="N212" s="52" t="str">
        <f>IF(O212="","",(INDEX(Raw!A:A,MATCH(O212+2000,Raw!U:U,0))))</f>
        <v/>
      </c>
      <c r="O212" s="11" t="str">
        <f>(IFERROR(IF(LARGE(Raw!U:U,A212+COUNTIF(Raw!C:C,"H")+COUNTIF(Raw!C:C,"S"))-2000&gt;0,LARGE(Raw!U:U,A212+COUNTIF(Raw!C:C,"H")+COUNTIF(Raw!C:C,"S"))-2000,""),""))</f>
        <v/>
      </c>
    </row>
    <row r="213" spans="1:15" x14ac:dyDescent="0.3">
      <c r="A213" s="52">
        <v>210</v>
      </c>
      <c r="B213" s="3" t="str">
        <f t="shared" si="11"/>
        <v/>
      </c>
      <c r="C213" s="52" t="str">
        <f>IF(E213="","",(INDEX(Raw!D:D,MATCH(E213+6000,Raw!U:U,0))))</f>
        <v/>
      </c>
      <c r="D213" s="52" t="str">
        <f>IF(E213="","",(INDEX(Raw!A:A,MATCH(E213+6000,Raw!U:U,0))))</f>
        <v/>
      </c>
      <c r="E213" s="11" t="str">
        <f>(IFERROR(IF(LARGE(Raw!U:U,A213)-6000&gt;0,LARGE(Raw!U:U,A213)-6000,""),""))</f>
        <v/>
      </c>
      <c r="G213" s="3" t="str">
        <f t="shared" si="9"/>
        <v/>
      </c>
      <c r="H213" s="52" t="str">
        <f>IF(J213="","",(INDEX(Raw!D:D,MATCH(J213+4000,Raw!U:U,0))))</f>
        <v/>
      </c>
      <c r="I213" s="52" t="str">
        <f>IF(J213="","",(INDEX(Raw!A:A,MATCH(J213+4000,Raw!U:U,0))))</f>
        <v/>
      </c>
      <c r="J213" s="11" t="str">
        <f>(IFERROR(IF(LARGE(Raw!U:U,A213+COUNTIF(Raw!C:C,"H"))-4000&gt;0,LARGE(Raw!U:U,A213+COUNTIF(Raw!C:C,"H"))-4000,""),""))</f>
        <v/>
      </c>
      <c r="L213" s="3" t="str">
        <f t="shared" si="10"/>
        <v/>
      </c>
      <c r="M213" s="52" t="str">
        <f>IF(O213="","",(INDEX(Raw!D:D,MATCH(O213+2000,Raw!U:U,0))))</f>
        <v/>
      </c>
      <c r="N213" s="52" t="str">
        <f>IF(O213="","",(INDEX(Raw!A:A,MATCH(O213+2000,Raw!U:U,0))))</f>
        <v/>
      </c>
      <c r="O213" s="11" t="str">
        <f>(IFERROR(IF(LARGE(Raw!U:U,A213+COUNTIF(Raw!C:C,"H")+COUNTIF(Raw!C:C,"S"))-2000&gt;0,LARGE(Raw!U:U,A213+COUNTIF(Raw!C:C,"H")+COUNTIF(Raw!C:C,"S"))-2000,""),""))</f>
        <v/>
      </c>
    </row>
    <row r="214" spans="1:15" x14ac:dyDescent="0.3">
      <c r="A214" s="52">
        <v>211</v>
      </c>
      <c r="B214" s="3" t="str">
        <f t="shared" si="11"/>
        <v/>
      </c>
      <c r="C214" s="52" t="str">
        <f>IF(E214="","",(INDEX(Raw!D:D,MATCH(E214+6000,Raw!U:U,0))))</f>
        <v/>
      </c>
      <c r="D214" s="52" t="str">
        <f>IF(E214="","",(INDEX(Raw!A:A,MATCH(E214+6000,Raw!U:U,0))))</f>
        <v/>
      </c>
      <c r="E214" s="11" t="str">
        <f>(IFERROR(IF(LARGE(Raw!U:U,A214)-6000&gt;0,LARGE(Raw!U:U,A214)-6000,""),""))</f>
        <v/>
      </c>
      <c r="G214" s="3" t="str">
        <f t="shared" si="9"/>
        <v/>
      </c>
      <c r="H214" s="52" t="str">
        <f>IF(J214="","",(INDEX(Raw!D:D,MATCH(J214+4000,Raw!U:U,0))))</f>
        <v/>
      </c>
      <c r="I214" s="52" t="str">
        <f>IF(J214="","",(INDEX(Raw!A:A,MATCH(J214+4000,Raw!U:U,0))))</f>
        <v/>
      </c>
      <c r="J214" s="11" t="str">
        <f>(IFERROR(IF(LARGE(Raw!U:U,A214+COUNTIF(Raw!C:C,"H"))-4000&gt;0,LARGE(Raw!U:U,A214+COUNTIF(Raw!C:C,"H"))-4000,""),""))</f>
        <v/>
      </c>
      <c r="L214" s="3" t="str">
        <f t="shared" si="10"/>
        <v/>
      </c>
      <c r="M214" s="52" t="str">
        <f>IF(O214="","",(INDEX(Raw!D:D,MATCH(O214+2000,Raw!U:U,0))))</f>
        <v/>
      </c>
      <c r="N214" s="52" t="str">
        <f>IF(O214="","",(INDEX(Raw!A:A,MATCH(O214+2000,Raw!U:U,0))))</f>
        <v/>
      </c>
      <c r="O214" s="11" t="str">
        <f>(IFERROR(IF(LARGE(Raw!U:U,A214+COUNTIF(Raw!C:C,"H")+COUNTIF(Raw!C:C,"S"))-2000&gt;0,LARGE(Raw!U:U,A214+COUNTIF(Raw!C:C,"H")+COUNTIF(Raw!C:C,"S"))-2000,""),""))</f>
        <v/>
      </c>
    </row>
    <row r="215" spans="1:15" x14ac:dyDescent="0.3">
      <c r="A215" s="52">
        <v>212</v>
      </c>
      <c r="B215" s="3" t="str">
        <f t="shared" si="11"/>
        <v/>
      </c>
      <c r="C215" s="52" t="str">
        <f>IF(E215="","",(INDEX(Raw!D:D,MATCH(E215+6000,Raw!U:U,0))))</f>
        <v/>
      </c>
      <c r="D215" s="52" t="str">
        <f>IF(E215="","",(INDEX(Raw!A:A,MATCH(E215+6000,Raw!U:U,0))))</f>
        <v/>
      </c>
      <c r="E215" s="11" t="str">
        <f>(IFERROR(IF(LARGE(Raw!U:U,A215)-6000&gt;0,LARGE(Raw!U:U,A215)-6000,""),""))</f>
        <v/>
      </c>
      <c r="G215" s="3" t="str">
        <f t="shared" si="9"/>
        <v/>
      </c>
      <c r="H215" s="52" t="str">
        <f>IF(J215="","",(INDEX(Raw!D:D,MATCH(J215+4000,Raw!U:U,0))))</f>
        <v/>
      </c>
      <c r="I215" s="52" t="str">
        <f>IF(J215="","",(INDEX(Raw!A:A,MATCH(J215+4000,Raw!U:U,0))))</f>
        <v/>
      </c>
      <c r="J215" s="11" t="str">
        <f>(IFERROR(IF(LARGE(Raw!U:U,A215+COUNTIF(Raw!C:C,"H"))-4000&gt;0,LARGE(Raw!U:U,A215+COUNTIF(Raw!C:C,"H"))-4000,""),""))</f>
        <v/>
      </c>
      <c r="L215" s="3" t="str">
        <f t="shared" si="10"/>
        <v/>
      </c>
      <c r="M215" s="52" t="str">
        <f>IF(O215="","",(INDEX(Raw!D:D,MATCH(O215+2000,Raw!U:U,0))))</f>
        <v/>
      </c>
      <c r="N215" s="52" t="str">
        <f>IF(O215="","",(INDEX(Raw!A:A,MATCH(O215+2000,Raw!U:U,0))))</f>
        <v/>
      </c>
      <c r="O215" s="11" t="str">
        <f>(IFERROR(IF(LARGE(Raw!U:U,A215+COUNTIF(Raw!C:C,"H")+COUNTIF(Raw!C:C,"S"))-2000&gt;0,LARGE(Raw!U:U,A215+COUNTIF(Raw!C:C,"H")+COUNTIF(Raw!C:C,"S"))-2000,""),""))</f>
        <v/>
      </c>
    </row>
    <row r="216" spans="1:15" x14ac:dyDescent="0.3">
      <c r="A216" s="52">
        <v>213</v>
      </c>
      <c r="B216" s="3" t="str">
        <f t="shared" si="11"/>
        <v/>
      </c>
      <c r="C216" s="52" t="str">
        <f>IF(E216="","",(INDEX(Raw!D:D,MATCH(E216+6000,Raw!U:U,0))))</f>
        <v/>
      </c>
      <c r="D216" s="52" t="str">
        <f>IF(E216="","",(INDEX(Raw!A:A,MATCH(E216+6000,Raw!U:U,0))))</f>
        <v/>
      </c>
      <c r="E216" s="11" t="str">
        <f>(IFERROR(IF(LARGE(Raw!U:U,A216)-6000&gt;0,LARGE(Raw!U:U,A216)-6000,""),""))</f>
        <v/>
      </c>
      <c r="G216" s="3" t="str">
        <f t="shared" si="9"/>
        <v/>
      </c>
      <c r="H216" s="52" t="str">
        <f>IF(J216="","",(INDEX(Raw!D:D,MATCH(J216+4000,Raw!U:U,0))))</f>
        <v/>
      </c>
      <c r="I216" s="52" t="str">
        <f>IF(J216="","",(INDEX(Raw!A:A,MATCH(J216+4000,Raw!U:U,0))))</f>
        <v/>
      </c>
      <c r="J216" s="11" t="str">
        <f>(IFERROR(IF(LARGE(Raw!U:U,A216+COUNTIF(Raw!C:C,"H"))-4000&gt;0,LARGE(Raw!U:U,A216+COUNTIF(Raw!C:C,"H"))-4000,""),""))</f>
        <v/>
      </c>
      <c r="L216" s="3" t="str">
        <f t="shared" si="10"/>
        <v/>
      </c>
      <c r="M216" s="52" t="str">
        <f>IF(O216="","",(INDEX(Raw!D:D,MATCH(O216+2000,Raw!U:U,0))))</f>
        <v/>
      </c>
      <c r="N216" s="52" t="str">
        <f>IF(O216="","",(INDEX(Raw!A:A,MATCH(O216+2000,Raw!U:U,0))))</f>
        <v/>
      </c>
      <c r="O216" s="11" t="str">
        <f>(IFERROR(IF(LARGE(Raw!U:U,A216+COUNTIF(Raw!C:C,"H")+COUNTIF(Raw!C:C,"S"))-2000&gt;0,LARGE(Raw!U:U,A216+COUNTIF(Raw!C:C,"H")+COUNTIF(Raw!C:C,"S"))-2000,""),""))</f>
        <v/>
      </c>
    </row>
    <row r="217" spans="1:15" x14ac:dyDescent="0.3">
      <c r="A217" s="52">
        <v>214</v>
      </c>
      <c r="B217" s="3" t="str">
        <f t="shared" si="11"/>
        <v/>
      </c>
      <c r="C217" s="52" t="str">
        <f>IF(E217="","",(INDEX(Raw!D:D,MATCH(E217+6000,Raw!U:U,0))))</f>
        <v/>
      </c>
      <c r="D217" s="52" t="str">
        <f>IF(E217="","",(INDEX(Raw!A:A,MATCH(E217+6000,Raw!U:U,0))))</f>
        <v/>
      </c>
      <c r="E217" s="11" t="str">
        <f>(IFERROR(IF(LARGE(Raw!U:U,A217)-6000&gt;0,LARGE(Raw!U:U,A217)-6000,""),""))</f>
        <v/>
      </c>
      <c r="G217" s="3" t="str">
        <f t="shared" si="9"/>
        <v/>
      </c>
      <c r="H217" s="52" t="str">
        <f>IF(J217="","",(INDEX(Raw!D:D,MATCH(J217+4000,Raw!U:U,0))))</f>
        <v/>
      </c>
      <c r="I217" s="52" t="str">
        <f>IF(J217="","",(INDEX(Raw!A:A,MATCH(J217+4000,Raw!U:U,0))))</f>
        <v/>
      </c>
      <c r="J217" s="11" t="str">
        <f>(IFERROR(IF(LARGE(Raw!U:U,A217+COUNTIF(Raw!C:C,"H"))-4000&gt;0,LARGE(Raw!U:U,A217+COUNTIF(Raw!C:C,"H"))-4000,""),""))</f>
        <v/>
      </c>
      <c r="L217" s="3" t="str">
        <f t="shared" si="10"/>
        <v/>
      </c>
      <c r="M217" s="52" t="str">
        <f>IF(O217="","",(INDEX(Raw!D:D,MATCH(O217+2000,Raw!U:U,0))))</f>
        <v/>
      </c>
      <c r="N217" s="52" t="str">
        <f>IF(O217="","",(INDEX(Raw!A:A,MATCH(O217+2000,Raw!U:U,0))))</f>
        <v/>
      </c>
      <c r="O217" s="11" t="str">
        <f>(IFERROR(IF(LARGE(Raw!U:U,A217+COUNTIF(Raw!C:C,"H")+COUNTIF(Raw!C:C,"S"))-2000&gt;0,LARGE(Raw!U:U,A217+COUNTIF(Raw!C:C,"H")+COUNTIF(Raw!C:C,"S"))-2000,""),""))</f>
        <v/>
      </c>
    </row>
    <row r="218" spans="1:15" x14ac:dyDescent="0.3">
      <c r="A218" s="52">
        <v>215</v>
      </c>
      <c r="B218" s="3" t="str">
        <f t="shared" si="11"/>
        <v/>
      </c>
      <c r="C218" s="52" t="str">
        <f>IF(E218="","",(INDEX(Raw!D:D,MATCH(E218+6000,Raw!U:U,0))))</f>
        <v/>
      </c>
      <c r="D218" s="52" t="str">
        <f>IF(E218="","",(INDEX(Raw!A:A,MATCH(E218+6000,Raw!U:U,0))))</f>
        <v/>
      </c>
      <c r="E218" s="11" t="str">
        <f>(IFERROR(IF(LARGE(Raw!U:U,A218)-6000&gt;0,LARGE(Raw!U:U,A218)-6000,""),""))</f>
        <v/>
      </c>
      <c r="G218" s="3" t="str">
        <f t="shared" si="9"/>
        <v/>
      </c>
      <c r="H218" s="52" t="str">
        <f>IF(J218="","",(INDEX(Raw!D:D,MATCH(J218+4000,Raw!U:U,0))))</f>
        <v/>
      </c>
      <c r="I218" s="52" t="str">
        <f>IF(J218="","",(INDEX(Raw!A:A,MATCH(J218+4000,Raw!U:U,0))))</f>
        <v/>
      </c>
      <c r="J218" s="11" t="str">
        <f>(IFERROR(IF(LARGE(Raw!U:U,A218+COUNTIF(Raw!C:C,"H"))-4000&gt;0,LARGE(Raw!U:U,A218+COUNTIF(Raw!C:C,"H"))-4000,""),""))</f>
        <v/>
      </c>
      <c r="L218" s="3" t="str">
        <f t="shared" si="10"/>
        <v/>
      </c>
      <c r="M218" s="52" t="str">
        <f>IF(O218="","",(INDEX(Raw!D:D,MATCH(O218+2000,Raw!U:U,0))))</f>
        <v/>
      </c>
      <c r="N218" s="52" t="str">
        <f>IF(O218="","",(INDEX(Raw!A:A,MATCH(O218+2000,Raw!U:U,0))))</f>
        <v/>
      </c>
      <c r="O218" s="11" t="str">
        <f>(IFERROR(IF(LARGE(Raw!U:U,A218+COUNTIF(Raw!C:C,"H")+COUNTIF(Raw!C:C,"S"))-2000&gt;0,LARGE(Raw!U:U,A218+COUNTIF(Raw!C:C,"H")+COUNTIF(Raw!C:C,"S"))-2000,""),""))</f>
        <v/>
      </c>
    </row>
    <row r="219" spans="1:15" x14ac:dyDescent="0.3">
      <c r="A219" s="52">
        <v>216</v>
      </c>
      <c r="B219" s="3" t="str">
        <f t="shared" si="11"/>
        <v/>
      </c>
      <c r="C219" s="52" t="str">
        <f>IF(E219="","",(INDEX(Raw!D:D,MATCH(E219+6000,Raw!U:U,0))))</f>
        <v/>
      </c>
      <c r="D219" s="52" t="str">
        <f>IF(E219="","",(INDEX(Raw!A:A,MATCH(E219+6000,Raw!U:U,0))))</f>
        <v/>
      </c>
      <c r="E219" s="11" t="str">
        <f>(IFERROR(IF(LARGE(Raw!U:U,A219)-6000&gt;0,LARGE(Raw!U:U,A219)-6000,""),""))</f>
        <v/>
      </c>
      <c r="G219" s="3" t="str">
        <f t="shared" si="9"/>
        <v/>
      </c>
      <c r="H219" s="52" t="str">
        <f>IF(J219="","",(INDEX(Raw!D:D,MATCH(J219+4000,Raw!U:U,0))))</f>
        <v/>
      </c>
      <c r="I219" s="52" t="str">
        <f>IF(J219="","",(INDEX(Raw!A:A,MATCH(J219+4000,Raw!U:U,0))))</f>
        <v/>
      </c>
      <c r="J219" s="11" t="str">
        <f>(IFERROR(IF(LARGE(Raw!U:U,A219+COUNTIF(Raw!C:C,"H"))-4000&gt;0,LARGE(Raw!U:U,A219+COUNTIF(Raw!C:C,"H"))-4000,""),""))</f>
        <v/>
      </c>
      <c r="L219" s="3" t="str">
        <f t="shared" si="10"/>
        <v/>
      </c>
      <c r="M219" s="52" t="str">
        <f>IF(O219="","",(INDEX(Raw!D:D,MATCH(O219+2000,Raw!U:U,0))))</f>
        <v/>
      </c>
      <c r="N219" s="52" t="str">
        <f>IF(O219="","",(INDEX(Raw!A:A,MATCH(O219+2000,Raw!U:U,0))))</f>
        <v/>
      </c>
      <c r="O219" s="11" t="str">
        <f>(IFERROR(IF(LARGE(Raw!U:U,A219+COUNTIF(Raw!C:C,"H")+COUNTIF(Raw!C:C,"S"))-2000&gt;0,LARGE(Raw!U:U,A219+COUNTIF(Raw!C:C,"H")+COUNTIF(Raw!C:C,"S"))-2000,""),""))</f>
        <v/>
      </c>
    </row>
    <row r="220" spans="1:15" x14ac:dyDescent="0.3">
      <c r="A220" s="52">
        <v>217</v>
      </c>
      <c r="B220" s="3" t="str">
        <f t="shared" si="11"/>
        <v/>
      </c>
      <c r="C220" s="52" t="str">
        <f>IF(E220="","",(INDEX(Raw!D:D,MATCH(E220+6000,Raw!U:U,0))))</f>
        <v/>
      </c>
      <c r="D220" s="52" t="str">
        <f>IF(E220="","",(INDEX(Raw!A:A,MATCH(E220+6000,Raw!U:U,0))))</f>
        <v/>
      </c>
      <c r="E220" s="11" t="str">
        <f>(IFERROR(IF(LARGE(Raw!U:U,A220)-6000&gt;0,LARGE(Raw!U:U,A220)-6000,""),""))</f>
        <v/>
      </c>
      <c r="G220" s="3" t="str">
        <f t="shared" si="9"/>
        <v/>
      </c>
      <c r="H220" s="52" t="str">
        <f>IF(J220="","",(INDEX(Raw!D:D,MATCH(J220+4000,Raw!U:U,0))))</f>
        <v/>
      </c>
      <c r="I220" s="52" t="str">
        <f>IF(J220="","",(INDEX(Raw!A:A,MATCH(J220+4000,Raw!U:U,0))))</f>
        <v/>
      </c>
      <c r="J220" s="11" t="str">
        <f>(IFERROR(IF(LARGE(Raw!U:U,A220+COUNTIF(Raw!C:C,"H"))-4000&gt;0,LARGE(Raw!U:U,A220+COUNTIF(Raw!C:C,"H"))-4000,""),""))</f>
        <v/>
      </c>
      <c r="L220" s="3" t="str">
        <f t="shared" si="10"/>
        <v/>
      </c>
      <c r="M220" s="52" t="str">
        <f>IF(O220="","",(INDEX(Raw!D:D,MATCH(O220+2000,Raw!U:U,0))))</f>
        <v/>
      </c>
      <c r="N220" s="52" t="str">
        <f>IF(O220="","",(INDEX(Raw!A:A,MATCH(O220+2000,Raw!U:U,0))))</f>
        <v/>
      </c>
      <c r="O220" s="11" t="str">
        <f>(IFERROR(IF(LARGE(Raw!U:U,A220+COUNTIF(Raw!C:C,"H")+COUNTIF(Raw!C:C,"S"))-2000&gt;0,LARGE(Raw!U:U,A220+COUNTIF(Raw!C:C,"H")+COUNTIF(Raw!C:C,"S"))-2000,""),""))</f>
        <v/>
      </c>
    </row>
    <row r="221" spans="1:15" x14ac:dyDescent="0.3">
      <c r="A221" s="52">
        <v>218</v>
      </c>
      <c r="B221" s="3" t="str">
        <f t="shared" si="11"/>
        <v/>
      </c>
      <c r="C221" s="52" t="str">
        <f>IF(E221="","",(INDEX(Raw!D:D,MATCH(E221+6000,Raw!U:U,0))))</f>
        <v/>
      </c>
      <c r="D221" s="52" t="str">
        <f>IF(E221="","",(INDEX(Raw!A:A,MATCH(E221+6000,Raw!U:U,0))))</f>
        <v/>
      </c>
      <c r="E221" s="11" t="str">
        <f>(IFERROR(IF(LARGE(Raw!U:U,A221)-6000&gt;0,LARGE(Raw!U:U,A221)-6000,""),""))</f>
        <v/>
      </c>
      <c r="G221" s="3" t="str">
        <f t="shared" si="9"/>
        <v/>
      </c>
      <c r="H221" s="52" t="str">
        <f>IF(J221="","",(INDEX(Raw!D:D,MATCH(J221+4000,Raw!U:U,0))))</f>
        <v/>
      </c>
      <c r="I221" s="52" t="str">
        <f>IF(J221="","",(INDEX(Raw!A:A,MATCH(J221+4000,Raw!U:U,0))))</f>
        <v/>
      </c>
      <c r="J221" s="11" t="str">
        <f>(IFERROR(IF(LARGE(Raw!U:U,A221+COUNTIF(Raw!C:C,"H"))-4000&gt;0,LARGE(Raw!U:U,A221+COUNTIF(Raw!C:C,"H"))-4000,""),""))</f>
        <v/>
      </c>
      <c r="L221" s="3" t="str">
        <f t="shared" si="10"/>
        <v/>
      </c>
      <c r="M221" s="52" t="str">
        <f>IF(O221="","",(INDEX(Raw!D:D,MATCH(O221+2000,Raw!U:U,0))))</f>
        <v/>
      </c>
      <c r="N221" s="52" t="str">
        <f>IF(O221="","",(INDEX(Raw!A:A,MATCH(O221+2000,Raw!U:U,0))))</f>
        <v/>
      </c>
      <c r="O221" s="11" t="str">
        <f>(IFERROR(IF(LARGE(Raw!U:U,A221+COUNTIF(Raw!C:C,"H")+COUNTIF(Raw!C:C,"S"))-2000&gt;0,LARGE(Raw!U:U,A221+COUNTIF(Raw!C:C,"H")+COUNTIF(Raw!C:C,"S"))-2000,""),""))</f>
        <v/>
      </c>
    </row>
    <row r="222" spans="1:15" x14ac:dyDescent="0.3">
      <c r="A222" s="52">
        <v>219</v>
      </c>
      <c r="B222" s="3" t="str">
        <f t="shared" si="11"/>
        <v/>
      </c>
      <c r="C222" s="52" t="str">
        <f>IF(E222="","",(INDEX(Raw!D:D,MATCH(E222+6000,Raw!U:U,0))))</f>
        <v/>
      </c>
      <c r="D222" s="52" t="str">
        <f>IF(E222="","",(INDEX(Raw!A:A,MATCH(E222+6000,Raw!U:U,0))))</f>
        <v/>
      </c>
      <c r="E222" s="11" t="str">
        <f>(IFERROR(IF(LARGE(Raw!U:U,A222)-6000&gt;0,LARGE(Raw!U:U,A222)-6000,""),""))</f>
        <v/>
      </c>
      <c r="G222" s="3" t="str">
        <f t="shared" si="9"/>
        <v/>
      </c>
      <c r="H222" s="52" t="str">
        <f>IF(J222="","",(INDEX(Raw!D:D,MATCH(J222+4000,Raw!U:U,0))))</f>
        <v/>
      </c>
      <c r="I222" s="52" t="str">
        <f>IF(J222="","",(INDEX(Raw!A:A,MATCH(J222+4000,Raw!U:U,0))))</f>
        <v/>
      </c>
      <c r="J222" s="11" t="str">
        <f>(IFERROR(IF(LARGE(Raw!U:U,A222+COUNTIF(Raw!C:C,"H"))-4000&gt;0,LARGE(Raw!U:U,A222+COUNTIF(Raw!C:C,"H"))-4000,""),""))</f>
        <v/>
      </c>
      <c r="L222" s="3" t="str">
        <f t="shared" si="10"/>
        <v/>
      </c>
      <c r="M222" s="52" t="str">
        <f>IF(O222="","",(INDEX(Raw!D:D,MATCH(O222+2000,Raw!U:U,0))))</f>
        <v/>
      </c>
      <c r="N222" s="52" t="str">
        <f>IF(O222="","",(INDEX(Raw!A:A,MATCH(O222+2000,Raw!U:U,0))))</f>
        <v/>
      </c>
      <c r="O222" s="11" t="str">
        <f>(IFERROR(IF(LARGE(Raw!U:U,A222+COUNTIF(Raw!C:C,"H")+COUNTIF(Raw!C:C,"S"))-2000&gt;0,LARGE(Raw!U:U,A222+COUNTIF(Raw!C:C,"H")+COUNTIF(Raw!C:C,"S"))-2000,""),""))</f>
        <v/>
      </c>
    </row>
    <row r="223" spans="1:15" x14ac:dyDescent="0.3">
      <c r="A223" s="52">
        <v>220</v>
      </c>
      <c r="B223" s="3" t="str">
        <f t="shared" si="11"/>
        <v/>
      </c>
      <c r="C223" s="52" t="str">
        <f>IF(E223="","",(INDEX(Raw!D:D,MATCH(E223+6000,Raw!U:U,0))))</f>
        <v/>
      </c>
      <c r="D223" s="52" t="str">
        <f>IF(E223="","",(INDEX(Raw!A:A,MATCH(E223+6000,Raw!U:U,0))))</f>
        <v/>
      </c>
      <c r="E223" s="11" t="str">
        <f>(IFERROR(IF(LARGE(Raw!U:U,A223)-6000&gt;0,LARGE(Raw!U:U,A223)-6000,""),""))</f>
        <v/>
      </c>
      <c r="G223" s="3" t="str">
        <f t="shared" si="9"/>
        <v/>
      </c>
      <c r="H223" s="52" t="str">
        <f>IF(J223="","",(INDEX(Raw!D:D,MATCH(J223+4000,Raw!U:U,0))))</f>
        <v/>
      </c>
      <c r="I223" s="52" t="str">
        <f>IF(J223="","",(INDEX(Raw!A:A,MATCH(J223+4000,Raw!U:U,0))))</f>
        <v/>
      </c>
      <c r="J223" s="11" t="str">
        <f>(IFERROR(IF(LARGE(Raw!U:U,A223+COUNTIF(Raw!C:C,"H"))-4000&gt;0,LARGE(Raw!U:U,A223+COUNTIF(Raw!C:C,"H"))-4000,""),""))</f>
        <v/>
      </c>
      <c r="L223" s="3" t="str">
        <f t="shared" si="10"/>
        <v/>
      </c>
      <c r="M223" s="52" t="str">
        <f>IF(O223="","",(INDEX(Raw!D:D,MATCH(O223+2000,Raw!U:U,0))))</f>
        <v/>
      </c>
      <c r="N223" s="52" t="str">
        <f>IF(O223="","",(INDEX(Raw!A:A,MATCH(O223+2000,Raw!U:U,0))))</f>
        <v/>
      </c>
      <c r="O223" s="11" t="str">
        <f>(IFERROR(IF(LARGE(Raw!U:U,A223+COUNTIF(Raw!C:C,"H")+COUNTIF(Raw!C:C,"S"))-2000&gt;0,LARGE(Raw!U:U,A223+COUNTIF(Raw!C:C,"H")+COUNTIF(Raw!C:C,"S"))-2000,""),""))</f>
        <v/>
      </c>
    </row>
    <row r="224" spans="1:15" x14ac:dyDescent="0.3">
      <c r="A224" s="52">
        <v>221</v>
      </c>
      <c r="B224" s="3" t="str">
        <f t="shared" si="11"/>
        <v/>
      </c>
      <c r="C224" s="52" t="str">
        <f>IF(E224="","",(INDEX(Raw!D:D,MATCH(E224+6000,Raw!U:U,0))))</f>
        <v/>
      </c>
      <c r="D224" s="52" t="str">
        <f>IF(E224="","",(INDEX(Raw!A:A,MATCH(E224+6000,Raw!U:U,0))))</f>
        <v/>
      </c>
      <c r="E224" s="11" t="str">
        <f>(IFERROR(IF(LARGE(Raw!U:U,A224)-6000&gt;0,LARGE(Raw!U:U,A224)-6000,""),""))</f>
        <v/>
      </c>
      <c r="G224" s="3" t="str">
        <f t="shared" si="9"/>
        <v/>
      </c>
      <c r="H224" s="52" t="str">
        <f>IF(J224="","",(INDEX(Raw!D:D,MATCH(J224+4000,Raw!U:U,0))))</f>
        <v/>
      </c>
      <c r="I224" s="52" t="str">
        <f>IF(J224="","",(INDEX(Raw!A:A,MATCH(J224+4000,Raw!U:U,0))))</f>
        <v/>
      </c>
      <c r="J224" s="11" t="str">
        <f>(IFERROR(IF(LARGE(Raw!U:U,A224+COUNTIF(Raw!C:C,"H"))-4000&gt;0,LARGE(Raw!U:U,A224+COUNTIF(Raw!C:C,"H"))-4000,""),""))</f>
        <v/>
      </c>
      <c r="L224" s="3" t="str">
        <f t="shared" si="10"/>
        <v/>
      </c>
      <c r="M224" s="52" t="str">
        <f>IF(O224="","",(INDEX(Raw!D:D,MATCH(O224+2000,Raw!U:U,0))))</f>
        <v/>
      </c>
      <c r="N224" s="52" t="str">
        <f>IF(O224="","",(INDEX(Raw!A:A,MATCH(O224+2000,Raw!U:U,0))))</f>
        <v/>
      </c>
      <c r="O224" s="11" t="str">
        <f>(IFERROR(IF(LARGE(Raw!U:U,A224+COUNTIF(Raw!C:C,"H")+COUNTIF(Raw!C:C,"S"))-2000&gt;0,LARGE(Raw!U:U,A224+COUNTIF(Raw!C:C,"H")+COUNTIF(Raw!C:C,"S"))-2000,""),""))</f>
        <v/>
      </c>
    </row>
    <row r="225" spans="1:15" x14ac:dyDescent="0.3">
      <c r="A225" s="52">
        <v>222</v>
      </c>
      <c r="B225" s="3" t="str">
        <f t="shared" si="11"/>
        <v/>
      </c>
      <c r="C225" s="52" t="str">
        <f>IF(E225="","",(INDEX(Raw!D:D,MATCH(E225+6000,Raw!U:U,0))))</f>
        <v/>
      </c>
      <c r="D225" s="52" t="str">
        <f>IF(E225="","",(INDEX(Raw!A:A,MATCH(E225+6000,Raw!U:U,0))))</f>
        <v/>
      </c>
      <c r="E225" s="11" t="str">
        <f>(IFERROR(IF(LARGE(Raw!U:U,A225)-6000&gt;0,LARGE(Raw!U:U,A225)-6000,""),""))</f>
        <v/>
      </c>
      <c r="G225" s="3" t="str">
        <f t="shared" si="9"/>
        <v/>
      </c>
      <c r="H225" s="52" t="str">
        <f>IF(J225="","",(INDEX(Raw!D:D,MATCH(J225+4000,Raw!U:U,0))))</f>
        <v/>
      </c>
      <c r="I225" s="52" t="str">
        <f>IF(J225="","",(INDEX(Raw!A:A,MATCH(J225+4000,Raw!U:U,0))))</f>
        <v/>
      </c>
      <c r="J225" s="11" t="str">
        <f>(IFERROR(IF(LARGE(Raw!U:U,A225+COUNTIF(Raw!C:C,"H"))-4000&gt;0,LARGE(Raw!U:U,A225+COUNTIF(Raw!C:C,"H"))-4000,""),""))</f>
        <v/>
      </c>
      <c r="L225" s="3" t="str">
        <f t="shared" si="10"/>
        <v/>
      </c>
      <c r="M225" s="52" t="str">
        <f>IF(O225="","",(INDEX(Raw!D:D,MATCH(O225+2000,Raw!U:U,0))))</f>
        <v/>
      </c>
      <c r="N225" s="52" t="str">
        <f>IF(O225="","",(INDEX(Raw!A:A,MATCH(O225+2000,Raw!U:U,0))))</f>
        <v/>
      </c>
      <c r="O225" s="11" t="str">
        <f>(IFERROR(IF(LARGE(Raw!U:U,A225+COUNTIF(Raw!C:C,"H")+COUNTIF(Raw!C:C,"S"))-2000&gt;0,LARGE(Raw!U:U,A225+COUNTIF(Raw!C:C,"H")+COUNTIF(Raw!C:C,"S"))-2000,""),""))</f>
        <v/>
      </c>
    </row>
    <row r="226" spans="1:15" x14ac:dyDescent="0.3">
      <c r="A226" s="52">
        <v>223</v>
      </c>
      <c r="B226" s="3" t="str">
        <f t="shared" si="11"/>
        <v/>
      </c>
      <c r="C226" s="52" t="str">
        <f>IF(E226="","",(INDEX(Raw!D:D,MATCH(E226+6000,Raw!U:U,0))))</f>
        <v/>
      </c>
      <c r="D226" s="52" t="str">
        <f>IF(E226="","",(INDEX(Raw!A:A,MATCH(E226+6000,Raw!U:U,0))))</f>
        <v/>
      </c>
      <c r="E226" s="11" t="str">
        <f>(IFERROR(IF(LARGE(Raw!U:U,A226)-6000&gt;0,LARGE(Raw!U:U,A226)-6000,""),""))</f>
        <v/>
      </c>
      <c r="G226" s="3" t="str">
        <f t="shared" si="9"/>
        <v/>
      </c>
      <c r="H226" s="52" t="str">
        <f>IF(J226="","",(INDEX(Raw!D:D,MATCH(J226+4000,Raw!U:U,0))))</f>
        <v/>
      </c>
      <c r="I226" s="52" t="str">
        <f>IF(J226="","",(INDEX(Raw!A:A,MATCH(J226+4000,Raw!U:U,0))))</f>
        <v/>
      </c>
      <c r="J226" s="11" t="str">
        <f>(IFERROR(IF(LARGE(Raw!U:U,A226+COUNTIF(Raw!C:C,"H"))-4000&gt;0,LARGE(Raw!U:U,A226+COUNTIF(Raw!C:C,"H"))-4000,""),""))</f>
        <v/>
      </c>
      <c r="L226" s="3" t="str">
        <f t="shared" si="10"/>
        <v/>
      </c>
      <c r="M226" s="52" t="str">
        <f>IF(O226="","",(INDEX(Raw!D:D,MATCH(O226+2000,Raw!U:U,0))))</f>
        <v/>
      </c>
      <c r="N226" s="52" t="str">
        <f>IF(O226="","",(INDEX(Raw!A:A,MATCH(O226+2000,Raw!U:U,0))))</f>
        <v/>
      </c>
      <c r="O226" s="11" t="str">
        <f>(IFERROR(IF(LARGE(Raw!U:U,A226+COUNTIF(Raw!C:C,"H")+COUNTIF(Raw!C:C,"S"))-2000&gt;0,LARGE(Raw!U:U,A226+COUNTIF(Raw!C:C,"H")+COUNTIF(Raw!C:C,"S"))-2000,""),""))</f>
        <v/>
      </c>
    </row>
    <row r="227" spans="1:15" x14ac:dyDescent="0.3">
      <c r="A227" s="52">
        <v>224</v>
      </c>
      <c r="B227" s="3" t="str">
        <f t="shared" si="11"/>
        <v/>
      </c>
      <c r="C227" s="52" t="str">
        <f>IF(E227="","",(INDEX(Raw!D:D,MATCH(E227+6000,Raw!U:U,0))))</f>
        <v/>
      </c>
      <c r="D227" s="52" t="str">
        <f>IF(E227="","",(INDEX(Raw!A:A,MATCH(E227+6000,Raw!U:U,0))))</f>
        <v/>
      </c>
      <c r="E227" s="11" t="str">
        <f>(IFERROR(IF(LARGE(Raw!U:U,A227)-6000&gt;0,LARGE(Raw!U:U,A227)-6000,""),""))</f>
        <v/>
      </c>
      <c r="G227" s="3" t="str">
        <f t="shared" si="9"/>
        <v/>
      </c>
      <c r="H227" s="52" t="str">
        <f>IF(J227="","",(INDEX(Raw!D:D,MATCH(J227+4000,Raw!U:U,0))))</f>
        <v/>
      </c>
      <c r="I227" s="52" t="str">
        <f>IF(J227="","",(INDEX(Raw!A:A,MATCH(J227+4000,Raw!U:U,0))))</f>
        <v/>
      </c>
      <c r="J227" s="11" t="str">
        <f>(IFERROR(IF(LARGE(Raw!U:U,A227+COUNTIF(Raw!C:C,"H"))-4000&gt;0,LARGE(Raw!U:U,A227+COUNTIF(Raw!C:C,"H"))-4000,""),""))</f>
        <v/>
      </c>
      <c r="L227" s="3" t="str">
        <f t="shared" si="10"/>
        <v/>
      </c>
      <c r="M227" s="52" t="str">
        <f>IF(O227="","",(INDEX(Raw!D:D,MATCH(O227+2000,Raw!U:U,0))))</f>
        <v/>
      </c>
      <c r="N227" s="52" t="str">
        <f>IF(O227="","",(INDEX(Raw!A:A,MATCH(O227+2000,Raw!U:U,0))))</f>
        <v/>
      </c>
      <c r="O227" s="11" t="str">
        <f>(IFERROR(IF(LARGE(Raw!U:U,A227+COUNTIF(Raw!C:C,"H")+COUNTIF(Raw!C:C,"S"))-2000&gt;0,LARGE(Raw!U:U,A227+COUNTIF(Raw!C:C,"H")+COUNTIF(Raw!C:C,"S"))-2000,""),""))</f>
        <v/>
      </c>
    </row>
    <row r="228" spans="1:15" x14ac:dyDescent="0.3">
      <c r="A228" s="52">
        <v>225</v>
      </c>
      <c r="B228" s="3" t="str">
        <f t="shared" si="11"/>
        <v/>
      </c>
      <c r="C228" s="52" t="str">
        <f>IF(E228="","",(INDEX(Raw!D:D,MATCH(E228+6000,Raw!U:U,0))))</f>
        <v/>
      </c>
      <c r="D228" s="52" t="str">
        <f>IF(E228="","",(INDEX(Raw!A:A,MATCH(E228+6000,Raw!U:U,0))))</f>
        <v/>
      </c>
      <c r="E228" s="11" t="str">
        <f>(IFERROR(IF(LARGE(Raw!U:U,A228)-6000&gt;0,LARGE(Raw!U:U,A228)-6000,""),""))</f>
        <v/>
      </c>
      <c r="G228" s="3" t="str">
        <f t="shared" si="9"/>
        <v/>
      </c>
      <c r="H228" s="52" t="str">
        <f>IF(J228="","",(INDEX(Raw!D:D,MATCH(J228+4000,Raw!U:U,0))))</f>
        <v/>
      </c>
      <c r="I228" s="52" t="str">
        <f>IF(J228="","",(INDEX(Raw!A:A,MATCH(J228+4000,Raw!U:U,0))))</f>
        <v/>
      </c>
      <c r="J228" s="11" t="str">
        <f>(IFERROR(IF(LARGE(Raw!U:U,A228+COUNTIF(Raw!C:C,"H"))-4000&gt;0,LARGE(Raw!U:U,A228+COUNTIF(Raw!C:C,"H"))-4000,""),""))</f>
        <v/>
      </c>
      <c r="L228" s="3" t="str">
        <f t="shared" si="10"/>
        <v/>
      </c>
      <c r="M228" s="52" t="str">
        <f>IF(O228="","",(INDEX(Raw!D:D,MATCH(O228+2000,Raw!U:U,0))))</f>
        <v/>
      </c>
      <c r="N228" s="52" t="str">
        <f>IF(O228="","",(INDEX(Raw!A:A,MATCH(O228+2000,Raw!U:U,0))))</f>
        <v/>
      </c>
      <c r="O228" s="11" t="str">
        <f>(IFERROR(IF(LARGE(Raw!U:U,A228+COUNTIF(Raw!C:C,"H")+COUNTIF(Raw!C:C,"S"))-2000&gt;0,LARGE(Raw!U:U,A228+COUNTIF(Raw!C:C,"H")+COUNTIF(Raw!C:C,"S"))-2000,""),""))</f>
        <v/>
      </c>
    </row>
    <row r="229" spans="1:15" x14ac:dyDescent="0.3">
      <c r="A229" s="52">
        <v>226</v>
      </c>
      <c r="B229" s="3" t="str">
        <f t="shared" si="11"/>
        <v/>
      </c>
      <c r="C229" s="52" t="str">
        <f>IF(E229="","",(INDEX(Raw!D:D,MATCH(E229+6000,Raw!U:U,0))))</f>
        <v/>
      </c>
      <c r="D229" s="52" t="str">
        <f>IF(E229="","",(INDEX(Raw!A:A,MATCH(E229+6000,Raw!U:U,0))))</f>
        <v/>
      </c>
      <c r="E229" s="11" t="str">
        <f>(IFERROR(IF(LARGE(Raw!U:U,A229)-6000&gt;0,LARGE(Raw!U:U,A229)-6000,""),""))</f>
        <v/>
      </c>
      <c r="G229" s="3" t="str">
        <f t="shared" si="9"/>
        <v/>
      </c>
      <c r="H229" s="52" t="str">
        <f>IF(J229="","",(INDEX(Raw!D:D,MATCH(J229+4000,Raw!U:U,0))))</f>
        <v/>
      </c>
      <c r="I229" s="52" t="str">
        <f>IF(J229="","",(INDEX(Raw!A:A,MATCH(J229+4000,Raw!U:U,0))))</f>
        <v/>
      </c>
      <c r="J229" s="11" t="str">
        <f>(IFERROR(IF(LARGE(Raw!U:U,A229+COUNTIF(Raw!C:C,"H"))-4000&gt;0,LARGE(Raw!U:U,A229+COUNTIF(Raw!C:C,"H"))-4000,""),""))</f>
        <v/>
      </c>
      <c r="L229" s="3" t="str">
        <f t="shared" si="10"/>
        <v/>
      </c>
      <c r="M229" s="52" t="str">
        <f>IF(O229="","",(INDEX(Raw!D:D,MATCH(O229+2000,Raw!U:U,0))))</f>
        <v/>
      </c>
      <c r="N229" s="52" t="str">
        <f>IF(O229="","",(INDEX(Raw!A:A,MATCH(O229+2000,Raw!U:U,0))))</f>
        <v/>
      </c>
      <c r="O229" s="11" t="str">
        <f>(IFERROR(IF(LARGE(Raw!U:U,A229+COUNTIF(Raw!C:C,"H")+COUNTIF(Raw!C:C,"S"))-2000&gt;0,LARGE(Raw!U:U,A229+COUNTIF(Raw!C:C,"H")+COUNTIF(Raw!C:C,"S"))-2000,""),""))</f>
        <v/>
      </c>
    </row>
    <row r="230" spans="1:15" x14ac:dyDescent="0.3">
      <c r="A230" s="52">
        <v>227</v>
      </c>
      <c r="B230" s="3" t="str">
        <f t="shared" si="11"/>
        <v/>
      </c>
      <c r="C230" s="52" t="str">
        <f>IF(E230="","",(INDEX(Raw!D:D,MATCH(E230+6000,Raw!U:U,0))))</f>
        <v/>
      </c>
      <c r="D230" s="52" t="str">
        <f>IF(E230="","",(INDEX(Raw!A:A,MATCH(E230+6000,Raw!U:U,0))))</f>
        <v/>
      </c>
      <c r="E230" s="11" t="str">
        <f>(IFERROR(IF(LARGE(Raw!U:U,A230)-6000&gt;0,LARGE(Raw!U:U,A230)-6000,""),""))</f>
        <v/>
      </c>
      <c r="G230" s="3" t="str">
        <f t="shared" si="9"/>
        <v/>
      </c>
      <c r="H230" s="52" t="str">
        <f>IF(J230="","",(INDEX(Raw!D:D,MATCH(J230+4000,Raw!U:U,0))))</f>
        <v/>
      </c>
      <c r="I230" s="52" t="str">
        <f>IF(J230="","",(INDEX(Raw!A:A,MATCH(J230+4000,Raw!U:U,0))))</f>
        <v/>
      </c>
      <c r="J230" s="11" t="str">
        <f>(IFERROR(IF(LARGE(Raw!U:U,A230+COUNTIF(Raw!C:C,"H"))-4000&gt;0,LARGE(Raw!U:U,A230+COUNTIF(Raw!C:C,"H"))-4000,""),""))</f>
        <v/>
      </c>
      <c r="L230" s="3" t="str">
        <f t="shared" si="10"/>
        <v/>
      </c>
      <c r="M230" s="52" t="str">
        <f>IF(O230="","",(INDEX(Raw!D:D,MATCH(O230+2000,Raw!U:U,0))))</f>
        <v/>
      </c>
      <c r="N230" s="52" t="str">
        <f>IF(O230="","",(INDEX(Raw!A:A,MATCH(O230+2000,Raw!U:U,0))))</f>
        <v/>
      </c>
      <c r="O230" s="11" t="str">
        <f>(IFERROR(IF(LARGE(Raw!U:U,A230+COUNTIF(Raw!C:C,"H")+COUNTIF(Raw!C:C,"S"))-2000&gt;0,LARGE(Raw!U:U,A230+COUNTIF(Raw!C:C,"H")+COUNTIF(Raw!C:C,"S"))-2000,""),""))</f>
        <v/>
      </c>
    </row>
    <row r="231" spans="1:15" x14ac:dyDescent="0.3">
      <c r="A231" s="52">
        <v>228</v>
      </c>
      <c r="B231" s="3" t="str">
        <f t="shared" si="11"/>
        <v/>
      </c>
      <c r="C231" s="52" t="str">
        <f>IF(E231="","",(INDEX(Raw!D:D,MATCH(E231+6000,Raw!U:U,0))))</f>
        <v/>
      </c>
      <c r="D231" s="52" t="str">
        <f>IF(E231="","",(INDEX(Raw!A:A,MATCH(E231+6000,Raw!U:U,0))))</f>
        <v/>
      </c>
      <c r="E231" s="11" t="str">
        <f>(IFERROR(IF(LARGE(Raw!U:U,A231)-6000&gt;0,LARGE(Raw!U:U,A231)-6000,""),""))</f>
        <v/>
      </c>
      <c r="G231" s="3" t="str">
        <f t="shared" si="9"/>
        <v/>
      </c>
      <c r="H231" s="52" t="str">
        <f>IF(J231="","",(INDEX(Raw!D:D,MATCH(J231+4000,Raw!U:U,0))))</f>
        <v/>
      </c>
      <c r="I231" s="52" t="str">
        <f>IF(J231="","",(INDEX(Raw!A:A,MATCH(J231+4000,Raw!U:U,0))))</f>
        <v/>
      </c>
      <c r="J231" s="11" t="str">
        <f>(IFERROR(IF(LARGE(Raw!U:U,A231+COUNTIF(Raw!C:C,"H"))-4000&gt;0,LARGE(Raw!U:U,A231+COUNTIF(Raw!C:C,"H"))-4000,""),""))</f>
        <v/>
      </c>
      <c r="L231" s="3" t="str">
        <f t="shared" si="10"/>
        <v/>
      </c>
      <c r="M231" s="52" t="str">
        <f>IF(O231="","",(INDEX(Raw!D:D,MATCH(O231+2000,Raw!U:U,0))))</f>
        <v/>
      </c>
      <c r="N231" s="52" t="str">
        <f>IF(O231="","",(INDEX(Raw!A:A,MATCH(O231+2000,Raw!U:U,0))))</f>
        <v/>
      </c>
      <c r="O231" s="11" t="str">
        <f>(IFERROR(IF(LARGE(Raw!U:U,A231+COUNTIF(Raw!C:C,"H")+COUNTIF(Raw!C:C,"S"))-2000&gt;0,LARGE(Raw!U:U,A231+COUNTIF(Raw!C:C,"H")+COUNTIF(Raw!C:C,"S"))-2000,""),""))</f>
        <v/>
      </c>
    </row>
    <row r="232" spans="1:15" x14ac:dyDescent="0.3">
      <c r="A232" s="52">
        <v>229</v>
      </c>
      <c r="B232" s="3" t="str">
        <f t="shared" si="11"/>
        <v/>
      </c>
      <c r="C232" s="52" t="str">
        <f>IF(E232="","",(INDEX(Raw!D:D,MATCH(E232+6000,Raw!U:U,0))))</f>
        <v/>
      </c>
      <c r="D232" s="52" t="str">
        <f>IF(E232="","",(INDEX(Raw!A:A,MATCH(E232+6000,Raw!U:U,0))))</f>
        <v/>
      </c>
      <c r="E232" s="11" t="str">
        <f>(IFERROR(IF(LARGE(Raw!U:U,A232)-6000&gt;0,LARGE(Raw!U:U,A232)-6000,""),""))</f>
        <v/>
      </c>
      <c r="G232" s="3" t="str">
        <f t="shared" si="9"/>
        <v/>
      </c>
      <c r="H232" s="52" t="str">
        <f>IF(J232="","",(INDEX(Raw!D:D,MATCH(J232+4000,Raw!U:U,0))))</f>
        <v/>
      </c>
      <c r="I232" s="52" t="str">
        <f>IF(J232="","",(INDEX(Raw!A:A,MATCH(J232+4000,Raw!U:U,0))))</f>
        <v/>
      </c>
      <c r="J232" s="11" t="str">
        <f>(IFERROR(IF(LARGE(Raw!U:U,A232+COUNTIF(Raw!C:C,"H"))-4000&gt;0,LARGE(Raw!U:U,A232+COUNTIF(Raw!C:C,"H"))-4000,""),""))</f>
        <v/>
      </c>
      <c r="L232" s="3" t="str">
        <f t="shared" si="10"/>
        <v/>
      </c>
      <c r="M232" s="52" t="str">
        <f>IF(O232="","",(INDEX(Raw!D:D,MATCH(O232+2000,Raw!U:U,0))))</f>
        <v/>
      </c>
      <c r="N232" s="52" t="str">
        <f>IF(O232="","",(INDEX(Raw!A:A,MATCH(O232+2000,Raw!U:U,0))))</f>
        <v/>
      </c>
      <c r="O232" s="11" t="str">
        <f>(IFERROR(IF(LARGE(Raw!U:U,A232+COUNTIF(Raw!C:C,"H")+COUNTIF(Raw!C:C,"S"))-2000&gt;0,LARGE(Raw!U:U,A232+COUNTIF(Raw!C:C,"H")+COUNTIF(Raw!C:C,"S"))-2000,""),""))</f>
        <v/>
      </c>
    </row>
    <row r="233" spans="1:15" x14ac:dyDescent="0.3">
      <c r="A233" s="52">
        <v>230</v>
      </c>
      <c r="B233" s="3" t="str">
        <f t="shared" si="11"/>
        <v/>
      </c>
      <c r="C233" s="52" t="str">
        <f>IF(E233="","",(INDEX(Raw!D:D,MATCH(E233+6000,Raw!U:U,0))))</f>
        <v/>
      </c>
      <c r="D233" s="52" t="str">
        <f>IF(E233="","",(INDEX(Raw!A:A,MATCH(E233+6000,Raw!U:U,0))))</f>
        <v/>
      </c>
      <c r="E233" s="11" t="str">
        <f>(IFERROR(IF(LARGE(Raw!U:U,A233)-6000&gt;0,LARGE(Raw!U:U,A233)-6000,""),""))</f>
        <v/>
      </c>
      <c r="G233" s="3" t="str">
        <f t="shared" si="9"/>
        <v/>
      </c>
      <c r="H233" s="52" t="str">
        <f>IF(J233="","",(INDEX(Raw!D:D,MATCH(J233+4000,Raw!U:U,0))))</f>
        <v/>
      </c>
      <c r="I233" s="52" t="str">
        <f>IF(J233="","",(INDEX(Raw!A:A,MATCH(J233+4000,Raw!U:U,0))))</f>
        <v/>
      </c>
      <c r="J233" s="11" t="str">
        <f>(IFERROR(IF(LARGE(Raw!U:U,A233+COUNTIF(Raw!C:C,"H"))-4000&gt;0,LARGE(Raw!U:U,A233+COUNTIF(Raw!C:C,"H"))-4000,""),""))</f>
        <v/>
      </c>
      <c r="L233" s="3" t="str">
        <f t="shared" si="10"/>
        <v/>
      </c>
      <c r="M233" s="52" t="str">
        <f>IF(O233="","",(INDEX(Raw!D:D,MATCH(O233+2000,Raw!U:U,0))))</f>
        <v/>
      </c>
      <c r="N233" s="52" t="str">
        <f>IF(O233="","",(INDEX(Raw!A:A,MATCH(O233+2000,Raw!U:U,0))))</f>
        <v/>
      </c>
      <c r="O233" s="11" t="str">
        <f>(IFERROR(IF(LARGE(Raw!U:U,A233+COUNTIF(Raw!C:C,"H")+COUNTIF(Raw!C:C,"S"))-2000&gt;0,LARGE(Raw!U:U,A233+COUNTIF(Raw!C:C,"H")+COUNTIF(Raw!C:C,"S"))-2000,""),""))</f>
        <v/>
      </c>
    </row>
    <row r="234" spans="1:15" x14ac:dyDescent="0.3">
      <c r="A234" s="52">
        <v>231</v>
      </c>
      <c r="B234" s="3" t="str">
        <f t="shared" si="11"/>
        <v/>
      </c>
      <c r="C234" s="52" t="str">
        <f>IF(E234="","",(INDEX(Raw!D:D,MATCH(E234+6000,Raw!U:U,0))))</f>
        <v/>
      </c>
      <c r="D234" s="52" t="str">
        <f>IF(E234="","",(INDEX(Raw!A:A,MATCH(E234+6000,Raw!U:U,0))))</f>
        <v/>
      </c>
      <c r="E234" s="11" t="str">
        <f>(IFERROR(IF(LARGE(Raw!U:U,A234)-6000&gt;0,LARGE(Raw!U:U,A234)-6000,""),""))</f>
        <v/>
      </c>
      <c r="G234" s="3" t="str">
        <f t="shared" si="9"/>
        <v/>
      </c>
      <c r="H234" s="52" t="str">
        <f>IF(J234="","",(INDEX(Raw!D:D,MATCH(J234+4000,Raw!U:U,0))))</f>
        <v/>
      </c>
      <c r="I234" s="52" t="str">
        <f>IF(J234="","",(INDEX(Raw!A:A,MATCH(J234+4000,Raw!U:U,0))))</f>
        <v/>
      </c>
      <c r="J234" s="11" t="str">
        <f>(IFERROR(IF(LARGE(Raw!U:U,A234+COUNTIF(Raw!C:C,"H"))-4000&gt;0,LARGE(Raw!U:U,A234+COUNTIF(Raw!C:C,"H"))-4000,""),""))</f>
        <v/>
      </c>
      <c r="L234" s="3" t="str">
        <f t="shared" si="10"/>
        <v/>
      </c>
      <c r="M234" s="52" t="str">
        <f>IF(O234="","",(INDEX(Raw!D:D,MATCH(O234+2000,Raw!U:U,0))))</f>
        <v/>
      </c>
      <c r="N234" s="52" t="str">
        <f>IF(O234="","",(INDEX(Raw!A:A,MATCH(O234+2000,Raw!U:U,0))))</f>
        <v/>
      </c>
      <c r="O234" s="11" t="str">
        <f>(IFERROR(IF(LARGE(Raw!U:U,A234+COUNTIF(Raw!C:C,"H")+COUNTIF(Raw!C:C,"S"))-2000&gt;0,LARGE(Raw!U:U,A234+COUNTIF(Raw!C:C,"H")+COUNTIF(Raw!C:C,"S"))-2000,""),""))</f>
        <v/>
      </c>
    </row>
    <row r="235" spans="1:15" x14ac:dyDescent="0.3">
      <c r="A235" s="52">
        <v>232</v>
      </c>
      <c r="B235" s="3" t="str">
        <f t="shared" si="11"/>
        <v/>
      </c>
      <c r="C235" s="52" t="str">
        <f>IF(E235="","",(INDEX(Raw!D:D,MATCH(E235+6000,Raw!U:U,0))))</f>
        <v/>
      </c>
      <c r="D235" s="52" t="str">
        <f>IF(E235="","",(INDEX(Raw!A:A,MATCH(E235+6000,Raw!U:U,0))))</f>
        <v/>
      </c>
      <c r="E235" s="11" t="str">
        <f>(IFERROR(IF(LARGE(Raw!U:U,A235)-6000&gt;0,LARGE(Raw!U:U,A235)-6000,""),""))</f>
        <v/>
      </c>
      <c r="G235" s="3" t="str">
        <f t="shared" si="9"/>
        <v/>
      </c>
      <c r="H235" s="52" t="str">
        <f>IF(J235="","",(INDEX(Raw!D:D,MATCH(J235+4000,Raw!U:U,0))))</f>
        <v/>
      </c>
      <c r="I235" s="52" t="str">
        <f>IF(J235="","",(INDEX(Raw!A:A,MATCH(J235+4000,Raw!U:U,0))))</f>
        <v/>
      </c>
      <c r="J235" s="11" t="str">
        <f>(IFERROR(IF(LARGE(Raw!U:U,A235+COUNTIF(Raw!C:C,"H"))-4000&gt;0,LARGE(Raw!U:U,A235+COUNTIF(Raw!C:C,"H"))-4000,""),""))</f>
        <v/>
      </c>
      <c r="L235" s="3" t="str">
        <f t="shared" si="10"/>
        <v/>
      </c>
      <c r="M235" s="52" t="str">
        <f>IF(O235="","",(INDEX(Raw!D:D,MATCH(O235+2000,Raw!U:U,0))))</f>
        <v/>
      </c>
      <c r="N235" s="52" t="str">
        <f>IF(O235="","",(INDEX(Raw!A:A,MATCH(O235+2000,Raw!U:U,0))))</f>
        <v/>
      </c>
      <c r="O235" s="11" t="str">
        <f>(IFERROR(IF(LARGE(Raw!U:U,A235+COUNTIF(Raw!C:C,"H")+COUNTIF(Raw!C:C,"S"))-2000&gt;0,LARGE(Raw!U:U,A235+COUNTIF(Raw!C:C,"H")+COUNTIF(Raw!C:C,"S"))-2000,""),""))</f>
        <v/>
      </c>
    </row>
    <row r="236" spans="1:15" x14ac:dyDescent="0.3">
      <c r="A236" s="52">
        <v>233</v>
      </c>
      <c r="B236" s="3" t="str">
        <f t="shared" si="11"/>
        <v/>
      </c>
      <c r="C236" s="52" t="str">
        <f>IF(E236="","",(INDEX(Raw!D:D,MATCH(E236+6000,Raw!U:U,0))))</f>
        <v/>
      </c>
      <c r="D236" s="52" t="str">
        <f>IF(E236="","",(INDEX(Raw!A:A,MATCH(E236+6000,Raw!U:U,0))))</f>
        <v/>
      </c>
      <c r="E236" s="11" t="str">
        <f>(IFERROR(IF(LARGE(Raw!U:U,A236)-6000&gt;0,LARGE(Raw!U:U,A236)-6000,""),""))</f>
        <v/>
      </c>
      <c r="G236" s="3" t="str">
        <f t="shared" si="9"/>
        <v/>
      </c>
      <c r="H236" s="52" t="str">
        <f>IF(J236="","",(INDEX(Raw!D:D,MATCH(J236+4000,Raw!U:U,0))))</f>
        <v/>
      </c>
      <c r="I236" s="52" t="str">
        <f>IF(J236="","",(INDEX(Raw!A:A,MATCH(J236+4000,Raw!U:U,0))))</f>
        <v/>
      </c>
      <c r="J236" s="11" t="str">
        <f>(IFERROR(IF(LARGE(Raw!U:U,A236+COUNTIF(Raw!C:C,"H"))-4000&gt;0,LARGE(Raw!U:U,A236+COUNTIF(Raw!C:C,"H"))-4000,""),""))</f>
        <v/>
      </c>
      <c r="L236" s="3" t="str">
        <f t="shared" si="10"/>
        <v/>
      </c>
      <c r="M236" s="52" t="str">
        <f>IF(O236="","",(INDEX(Raw!D:D,MATCH(O236+2000,Raw!U:U,0))))</f>
        <v/>
      </c>
      <c r="N236" s="52" t="str">
        <f>IF(O236="","",(INDEX(Raw!A:A,MATCH(O236+2000,Raw!U:U,0))))</f>
        <v/>
      </c>
      <c r="O236" s="11" t="str">
        <f>(IFERROR(IF(LARGE(Raw!U:U,A236+COUNTIF(Raw!C:C,"H")+COUNTIF(Raw!C:C,"S"))-2000&gt;0,LARGE(Raw!U:U,A236+COUNTIF(Raw!C:C,"H")+COUNTIF(Raw!C:C,"S"))-2000,""),""))</f>
        <v/>
      </c>
    </row>
    <row r="237" spans="1:15" x14ac:dyDescent="0.3">
      <c r="A237" s="52">
        <v>234</v>
      </c>
      <c r="B237" s="3" t="str">
        <f t="shared" si="11"/>
        <v/>
      </c>
      <c r="C237" s="52" t="str">
        <f>IF(E237="","",(INDEX(Raw!D:D,MATCH(E237+6000,Raw!U:U,0))))</f>
        <v/>
      </c>
      <c r="D237" s="52" t="str">
        <f>IF(E237="","",(INDEX(Raw!A:A,MATCH(E237+6000,Raw!U:U,0))))</f>
        <v/>
      </c>
      <c r="E237" s="11" t="str">
        <f>(IFERROR(IF(LARGE(Raw!U:U,A237)-6000&gt;0,LARGE(Raw!U:U,A237)-6000,""),""))</f>
        <v/>
      </c>
      <c r="G237" s="3" t="str">
        <f t="shared" si="9"/>
        <v/>
      </c>
      <c r="H237" s="52" t="str">
        <f>IF(J237="","",(INDEX(Raw!D:D,MATCH(J237+4000,Raw!U:U,0))))</f>
        <v/>
      </c>
      <c r="I237" s="52" t="str">
        <f>IF(J237="","",(INDEX(Raw!A:A,MATCH(J237+4000,Raw!U:U,0))))</f>
        <v/>
      </c>
      <c r="J237" s="11" t="str">
        <f>(IFERROR(IF(LARGE(Raw!U:U,A237+COUNTIF(Raw!C:C,"H"))-4000&gt;0,LARGE(Raw!U:U,A237+COUNTIF(Raw!C:C,"H"))-4000,""),""))</f>
        <v/>
      </c>
      <c r="L237" s="3" t="str">
        <f t="shared" si="10"/>
        <v/>
      </c>
      <c r="M237" s="52" t="str">
        <f>IF(O237="","",(INDEX(Raw!D:D,MATCH(O237+2000,Raw!U:U,0))))</f>
        <v/>
      </c>
      <c r="N237" s="52" t="str">
        <f>IF(O237="","",(INDEX(Raw!A:A,MATCH(O237+2000,Raw!U:U,0))))</f>
        <v/>
      </c>
      <c r="O237" s="11" t="str">
        <f>(IFERROR(IF(LARGE(Raw!U:U,A237+COUNTIF(Raw!C:C,"H")+COUNTIF(Raw!C:C,"S"))-2000&gt;0,LARGE(Raw!U:U,A237+COUNTIF(Raw!C:C,"H")+COUNTIF(Raw!C:C,"S"))-2000,""),""))</f>
        <v/>
      </c>
    </row>
    <row r="238" spans="1:15" x14ac:dyDescent="0.3">
      <c r="A238" s="52">
        <v>235</v>
      </c>
      <c r="B238" s="3" t="str">
        <f t="shared" si="11"/>
        <v/>
      </c>
      <c r="C238" s="52" t="str">
        <f>IF(E238="","",(INDEX(Raw!D:D,MATCH(E238+6000,Raw!U:U,0))))</f>
        <v/>
      </c>
      <c r="D238" s="52" t="str">
        <f>IF(E238="","",(INDEX(Raw!A:A,MATCH(E238+6000,Raw!U:U,0))))</f>
        <v/>
      </c>
      <c r="E238" s="11" t="str">
        <f>(IFERROR(IF(LARGE(Raw!U:U,A238)-6000&gt;0,LARGE(Raw!U:U,A238)-6000,""),""))</f>
        <v/>
      </c>
      <c r="G238" s="3" t="str">
        <f t="shared" si="9"/>
        <v/>
      </c>
      <c r="H238" s="52" t="str">
        <f>IF(J238="","",(INDEX(Raw!D:D,MATCH(J238+4000,Raw!U:U,0))))</f>
        <v/>
      </c>
      <c r="I238" s="52" t="str">
        <f>IF(J238="","",(INDEX(Raw!A:A,MATCH(J238+4000,Raw!U:U,0))))</f>
        <v/>
      </c>
      <c r="J238" s="11" t="str">
        <f>(IFERROR(IF(LARGE(Raw!U:U,A238+COUNTIF(Raw!C:C,"H"))-4000&gt;0,LARGE(Raw!U:U,A238+COUNTIF(Raw!C:C,"H"))-4000,""),""))</f>
        <v/>
      </c>
      <c r="L238" s="3" t="str">
        <f t="shared" si="10"/>
        <v/>
      </c>
      <c r="M238" s="52" t="str">
        <f>IF(O238="","",(INDEX(Raw!D:D,MATCH(O238+2000,Raw!U:U,0))))</f>
        <v/>
      </c>
      <c r="N238" s="52" t="str">
        <f>IF(O238="","",(INDEX(Raw!A:A,MATCH(O238+2000,Raw!U:U,0))))</f>
        <v/>
      </c>
      <c r="O238" s="11" t="str">
        <f>(IFERROR(IF(LARGE(Raw!U:U,A238+COUNTIF(Raw!C:C,"H")+COUNTIF(Raw!C:C,"S"))-2000&gt;0,LARGE(Raw!U:U,A238+COUNTIF(Raw!C:C,"H")+COUNTIF(Raw!C:C,"S"))-2000,""),""))</f>
        <v/>
      </c>
    </row>
    <row r="239" spans="1:15" x14ac:dyDescent="0.3">
      <c r="A239" s="52">
        <v>236</v>
      </c>
      <c r="B239" s="3" t="str">
        <f t="shared" si="11"/>
        <v/>
      </c>
      <c r="C239" s="52" t="str">
        <f>IF(E239="","",(INDEX(Raw!D:D,MATCH(E239+6000,Raw!U:U,0))))</f>
        <v/>
      </c>
      <c r="D239" s="52" t="str">
        <f>IF(E239="","",(INDEX(Raw!A:A,MATCH(E239+6000,Raw!U:U,0))))</f>
        <v/>
      </c>
      <c r="E239" s="11" t="str">
        <f>(IFERROR(IF(LARGE(Raw!U:U,A239)-6000&gt;0,LARGE(Raw!U:U,A239)-6000,""),""))</f>
        <v/>
      </c>
      <c r="G239" s="3" t="str">
        <f t="shared" si="9"/>
        <v/>
      </c>
      <c r="H239" s="52" t="str">
        <f>IF(J239="","",(INDEX(Raw!D:D,MATCH(J239+4000,Raw!U:U,0))))</f>
        <v/>
      </c>
      <c r="I239" s="52" t="str">
        <f>IF(J239="","",(INDEX(Raw!A:A,MATCH(J239+4000,Raw!U:U,0))))</f>
        <v/>
      </c>
      <c r="J239" s="11" t="str">
        <f>(IFERROR(IF(LARGE(Raw!U:U,A239+COUNTIF(Raw!C:C,"H"))-4000&gt;0,LARGE(Raw!U:U,A239+COUNTIF(Raw!C:C,"H"))-4000,""),""))</f>
        <v/>
      </c>
      <c r="L239" s="3" t="str">
        <f t="shared" si="10"/>
        <v/>
      </c>
      <c r="M239" s="52" t="str">
        <f>IF(O239="","",(INDEX(Raw!D:D,MATCH(O239+2000,Raw!U:U,0))))</f>
        <v/>
      </c>
      <c r="N239" s="52" t="str">
        <f>IF(O239="","",(INDEX(Raw!A:A,MATCH(O239+2000,Raw!U:U,0))))</f>
        <v/>
      </c>
      <c r="O239" s="11" t="str">
        <f>(IFERROR(IF(LARGE(Raw!U:U,A239+COUNTIF(Raw!C:C,"H")+COUNTIF(Raw!C:C,"S"))-2000&gt;0,LARGE(Raw!U:U,A239+COUNTIF(Raw!C:C,"H")+COUNTIF(Raw!C:C,"S"))-2000,""),""))</f>
        <v/>
      </c>
    </row>
    <row r="240" spans="1:15" x14ac:dyDescent="0.3">
      <c r="A240" s="52">
        <v>237</v>
      </c>
      <c r="B240" s="3" t="str">
        <f t="shared" si="11"/>
        <v/>
      </c>
      <c r="C240" s="52" t="str">
        <f>IF(E240="","",(INDEX(Raw!D:D,MATCH(E240+6000,Raw!U:U,0))))</f>
        <v/>
      </c>
      <c r="D240" s="52" t="str">
        <f>IF(E240="","",(INDEX(Raw!A:A,MATCH(E240+6000,Raw!U:U,0))))</f>
        <v/>
      </c>
      <c r="E240" s="11" t="str">
        <f>(IFERROR(IF(LARGE(Raw!U:U,A240)-6000&gt;0,LARGE(Raw!U:U,A240)-6000,""),""))</f>
        <v/>
      </c>
      <c r="G240" s="3" t="str">
        <f t="shared" si="9"/>
        <v/>
      </c>
      <c r="H240" s="52" t="str">
        <f>IF(J240="","",(INDEX(Raw!D:D,MATCH(J240+4000,Raw!U:U,0))))</f>
        <v/>
      </c>
      <c r="I240" s="52" t="str">
        <f>IF(J240="","",(INDEX(Raw!A:A,MATCH(J240+4000,Raw!U:U,0))))</f>
        <v/>
      </c>
      <c r="J240" s="11" t="str">
        <f>(IFERROR(IF(LARGE(Raw!U:U,A240+COUNTIF(Raw!C:C,"H"))-4000&gt;0,LARGE(Raw!U:U,A240+COUNTIF(Raw!C:C,"H"))-4000,""),""))</f>
        <v/>
      </c>
      <c r="L240" s="3" t="str">
        <f t="shared" si="10"/>
        <v/>
      </c>
      <c r="M240" s="52" t="str">
        <f>IF(O240="","",(INDEX(Raw!D:D,MATCH(O240+2000,Raw!U:U,0))))</f>
        <v/>
      </c>
      <c r="N240" s="52" t="str">
        <f>IF(O240="","",(INDEX(Raw!A:A,MATCH(O240+2000,Raw!U:U,0))))</f>
        <v/>
      </c>
      <c r="O240" s="11" t="str">
        <f>(IFERROR(IF(LARGE(Raw!U:U,A240+COUNTIF(Raw!C:C,"H")+COUNTIF(Raw!C:C,"S"))-2000&gt;0,LARGE(Raw!U:U,A240+COUNTIF(Raw!C:C,"H")+COUNTIF(Raw!C:C,"S"))-2000,""),""))</f>
        <v/>
      </c>
    </row>
    <row r="241" spans="1:15" x14ac:dyDescent="0.3">
      <c r="A241" s="52">
        <v>238</v>
      </c>
      <c r="B241" s="3" t="str">
        <f t="shared" si="11"/>
        <v/>
      </c>
      <c r="C241" s="52" t="str">
        <f>IF(E241="","",(INDEX(Raw!D:D,MATCH(E241+6000,Raw!U:U,0))))</f>
        <v/>
      </c>
      <c r="D241" s="52" t="str">
        <f>IF(E241="","",(INDEX(Raw!A:A,MATCH(E241+6000,Raw!U:U,0))))</f>
        <v/>
      </c>
      <c r="E241" s="11" t="str">
        <f>(IFERROR(IF(LARGE(Raw!U:U,A241)-6000&gt;0,LARGE(Raw!U:U,A241)-6000,""),""))</f>
        <v/>
      </c>
      <c r="G241" s="3" t="str">
        <f t="shared" si="9"/>
        <v/>
      </c>
      <c r="H241" s="52" t="str">
        <f>IF(J241="","",(INDEX(Raw!D:D,MATCH(J241+4000,Raw!U:U,0))))</f>
        <v/>
      </c>
      <c r="I241" s="52" t="str">
        <f>IF(J241="","",(INDEX(Raw!A:A,MATCH(J241+4000,Raw!U:U,0))))</f>
        <v/>
      </c>
      <c r="J241" s="11" t="str">
        <f>(IFERROR(IF(LARGE(Raw!U:U,A241+COUNTIF(Raw!C:C,"H"))-4000&gt;0,LARGE(Raw!U:U,A241+COUNTIF(Raw!C:C,"H"))-4000,""),""))</f>
        <v/>
      </c>
      <c r="L241" s="3" t="str">
        <f t="shared" si="10"/>
        <v/>
      </c>
      <c r="M241" s="52" t="str">
        <f>IF(O241="","",(INDEX(Raw!D:D,MATCH(O241+2000,Raw!U:U,0))))</f>
        <v/>
      </c>
      <c r="N241" s="52" t="str">
        <f>IF(O241="","",(INDEX(Raw!A:A,MATCH(O241+2000,Raw!U:U,0))))</f>
        <v/>
      </c>
      <c r="O241" s="11" t="str">
        <f>(IFERROR(IF(LARGE(Raw!U:U,A241+COUNTIF(Raw!C:C,"H")+COUNTIF(Raw!C:C,"S"))-2000&gt;0,LARGE(Raw!U:U,A241+COUNTIF(Raw!C:C,"H")+COUNTIF(Raw!C:C,"S"))-2000,""),""))</f>
        <v/>
      </c>
    </row>
    <row r="242" spans="1:15" x14ac:dyDescent="0.3">
      <c r="A242" s="52">
        <v>239</v>
      </c>
      <c r="B242" s="3" t="str">
        <f t="shared" si="11"/>
        <v/>
      </c>
      <c r="C242" s="52" t="str">
        <f>IF(E242="","",(INDEX(Raw!D:D,MATCH(E242+6000,Raw!U:U,0))))</f>
        <v/>
      </c>
      <c r="D242" s="52" t="str">
        <f>IF(E242="","",(INDEX(Raw!A:A,MATCH(E242+6000,Raw!U:U,0))))</f>
        <v/>
      </c>
      <c r="E242" s="11" t="str">
        <f>(IFERROR(IF(LARGE(Raw!U:U,A242)-6000&gt;0,LARGE(Raw!U:U,A242)-6000,""),""))</f>
        <v/>
      </c>
      <c r="G242" s="3" t="str">
        <f t="shared" si="9"/>
        <v/>
      </c>
      <c r="H242" s="52" t="str">
        <f>IF(J242="","",(INDEX(Raw!D:D,MATCH(J242+4000,Raw!U:U,0))))</f>
        <v/>
      </c>
      <c r="I242" s="52" t="str">
        <f>IF(J242="","",(INDEX(Raw!A:A,MATCH(J242+4000,Raw!U:U,0))))</f>
        <v/>
      </c>
      <c r="J242" s="11" t="str">
        <f>(IFERROR(IF(LARGE(Raw!U:U,A242+COUNTIF(Raw!C:C,"H"))-4000&gt;0,LARGE(Raw!U:U,A242+COUNTIF(Raw!C:C,"H"))-4000,""),""))</f>
        <v/>
      </c>
      <c r="L242" s="3" t="str">
        <f t="shared" si="10"/>
        <v/>
      </c>
      <c r="M242" s="52" t="str">
        <f>IF(O242="","",(INDEX(Raw!D:D,MATCH(O242+2000,Raw!U:U,0))))</f>
        <v/>
      </c>
      <c r="N242" s="52" t="str">
        <f>IF(O242="","",(INDEX(Raw!A:A,MATCH(O242+2000,Raw!U:U,0))))</f>
        <v/>
      </c>
      <c r="O242" s="11" t="str">
        <f>(IFERROR(IF(LARGE(Raw!U:U,A242+COUNTIF(Raw!C:C,"H")+COUNTIF(Raw!C:C,"S"))-2000&gt;0,LARGE(Raw!U:U,A242+COUNTIF(Raw!C:C,"H")+COUNTIF(Raw!C:C,"S"))-2000,""),""))</f>
        <v/>
      </c>
    </row>
    <row r="243" spans="1:15" x14ac:dyDescent="0.3">
      <c r="A243" s="52">
        <v>240</v>
      </c>
      <c r="B243" s="3" t="str">
        <f t="shared" si="11"/>
        <v/>
      </c>
      <c r="C243" s="52" t="str">
        <f>IF(E243="","",(INDEX(Raw!D:D,MATCH(E243+6000,Raw!U:U,0))))</f>
        <v/>
      </c>
      <c r="D243" s="52" t="str">
        <f>IF(E243="","",(INDEX(Raw!A:A,MATCH(E243+6000,Raw!U:U,0))))</f>
        <v/>
      </c>
      <c r="E243" s="11" t="str">
        <f>(IFERROR(IF(LARGE(Raw!U:U,A243)-6000&gt;0,LARGE(Raw!U:U,A243)-6000,""),""))</f>
        <v/>
      </c>
      <c r="G243" s="3" t="str">
        <f t="shared" si="9"/>
        <v/>
      </c>
      <c r="H243" s="52" t="str">
        <f>IF(J243="","",(INDEX(Raw!D:D,MATCH(J243+4000,Raw!U:U,0))))</f>
        <v/>
      </c>
      <c r="I243" s="52" t="str">
        <f>IF(J243="","",(INDEX(Raw!A:A,MATCH(J243+4000,Raw!U:U,0))))</f>
        <v/>
      </c>
      <c r="J243" s="11" t="str">
        <f>(IFERROR(IF(LARGE(Raw!U:U,A243+COUNTIF(Raw!C:C,"H"))-4000&gt;0,LARGE(Raw!U:U,A243+COUNTIF(Raw!C:C,"H"))-4000,""),""))</f>
        <v/>
      </c>
      <c r="L243" s="3" t="str">
        <f t="shared" si="10"/>
        <v/>
      </c>
      <c r="M243" s="52" t="str">
        <f>IF(O243="","",(INDEX(Raw!D:D,MATCH(O243+2000,Raw!U:U,0))))</f>
        <v/>
      </c>
      <c r="N243" s="52" t="str">
        <f>IF(O243="","",(INDEX(Raw!A:A,MATCH(O243+2000,Raw!U:U,0))))</f>
        <v/>
      </c>
      <c r="O243" s="11" t="str">
        <f>(IFERROR(IF(LARGE(Raw!U:U,A243+COUNTIF(Raw!C:C,"H")+COUNTIF(Raw!C:C,"S"))-2000&gt;0,LARGE(Raw!U:U,A243+COUNTIF(Raw!C:C,"H")+COUNTIF(Raw!C:C,"S"))-2000,""),""))</f>
        <v/>
      </c>
    </row>
    <row r="244" spans="1:15" x14ac:dyDescent="0.3">
      <c r="A244" s="52">
        <v>241</v>
      </c>
      <c r="B244" s="3" t="str">
        <f t="shared" si="11"/>
        <v/>
      </c>
      <c r="C244" s="52" t="str">
        <f>IF(E244="","",(INDEX(Raw!D:D,MATCH(E244+6000,Raw!U:U,0))))</f>
        <v/>
      </c>
      <c r="D244" s="52" t="str">
        <f>IF(E244="","",(INDEX(Raw!A:A,MATCH(E244+6000,Raw!U:U,0))))</f>
        <v/>
      </c>
      <c r="E244" s="11" t="str">
        <f>(IFERROR(IF(LARGE(Raw!U:U,A244)-6000&gt;0,LARGE(Raw!U:U,A244)-6000,""),""))</f>
        <v/>
      </c>
      <c r="G244" s="3" t="str">
        <f t="shared" si="9"/>
        <v/>
      </c>
      <c r="H244" s="52" t="str">
        <f>IF(J244="","",(INDEX(Raw!D:D,MATCH(J244+4000,Raw!U:U,0))))</f>
        <v/>
      </c>
      <c r="I244" s="52" t="str">
        <f>IF(J244="","",(INDEX(Raw!A:A,MATCH(J244+4000,Raw!U:U,0))))</f>
        <v/>
      </c>
      <c r="J244" s="11" t="str">
        <f>(IFERROR(IF(LARGE(Raw!U:U,A244+COUNTIF(Raw!C:C,"H"))-4000&gt;0,LARGE(Raw!U:U,A244+COUNTIF(Raw!C:C,"H"))-4000,""),""))</f>
        <v/>
      </c>
      <c r="L244" s="3" t="str">
        <f t="shared" si="10"/>
        <v/>
      </c>
      <c r="M244" s="52" t="str">
        <f>IF(O244="","",(INDEX(Raw!D:D,MATCH(O244+2000,Raw!U:U,0))))</f>
        <v/>
      </c>
      <c r="N244" s="52" t="str">
        <f>IF(O244="","",(INDEX(Raw!A:A,MATCH(O244+2000,Raw!U:U,0))))</f>
        <v/>
      </c>
      <c r="O244" s="11" t="str">
        <f>(IFERROR(IF(LARGE(Raw!U:U,A244+COUNTIF(Raw!C:C,"H")+COUNTIF(Raw!C:C,"S"))-2000&gt;0,LARGE(Raw!U:U,A244+COUNTIF(Raw!C:C,"H")+COUNTIF(Raw!C:C,"S"))-2000,""),""))</f>
        <v/>
      </c>
    </row>
    <row r="245" spans="1:15" x14ac:dyDescent="0.3">
      <c r="A245" s="52">
        <v>242</v>
      </c>
      <c r="B245" s="3" t="str">
        <f t="shared" si="11"/>
        <v/>
      </c>
      <c r="C245" s="52" t="str">
        <f>IF(E245="","",(INDEX(Raw!D:D,MATCH(E245+6000,Raw!U:U,0))))</f>
        <v/>
      </c>
      <c r="D245" s="52" t="str">
        <f>IF(E245="","",(INDEX(Raw!A:A,MATCH(E245+6000,Raw!U:U,0))))</f>
        <v/>
      </c>
      <c r="E245" s="11" t="str">
        <f>(IFERROR(IF(LARGE(Raw!U:U,A245)-6000&gt;0,LARGE(Raw!U:U,A245)-6000,""),""))</f>
        <v/>
      </c>
      <c r="G245" s="3" t="str">
        <f t="shared" si="9"/>
        <v/>
      </c>
      <c r="H245" s="52" t="str">
        <f>IF(J245="","",(INDEX(Raw!D:D,MATCH(J245+4000,Raw!U:U,0))))</f>
        <v/>
      </c>
      <c r="I245" s="52" t="str">
        <f>IF(J245="","",(INDEX(Raw!A:A,MATCH(J245+4000,Raw!U:U,0))))</f>
        <v/>
      </c>
      <c r="J245" s="11" t="str">
        <f>(IFERROR(IF(LARGE(Raw!U:U,A245+COUNTIF(Raw!C:C,"H"))-4000&gt;0,LARGE(Raw!U:U,A245+COUNTIF(Raw!C:C,"H"))-4000,""),""))</f>
        <v/>
      </c>
      <c r="L245" s="3" t="str">
        <f t="shared" si="10"/>
        <v/>
      </c>
      <c r="M245" s="52" t="str">
        <f>IF(O245="","",(INDEX(Raw!D:D,MATCH(O245+2000,Raw!U:U,0))))</f>
        <v/>
      </c>
      <c r="N245" s="52" t="str">
        <f>IF(O245="","",(INDEX(Raw!A:A,MATCH(O245+2000,Raw!U:U,0))))</f>
        <v/>
      </c>
      <c r="O245" s="11" t="str">
        <f>(IFERROR(IF(LARGE(Raw!U:U,A245+COUNTIF(Raw!C:C,"H")+COUNTIF(Raw!C:C,"S"))-2000&gt;0,LARGE(Raw!U:U,A245+COUNTIF(Raw!C:C,"H")+COUNTIF(Raw!C:C,"S"))-2000,""),""))</f>
        <v/>
      </c>
    </row>
    <row r="246" spans="1:15" x14ac:dyDescent="0.3">
      <c r="A246" s="52">
        <v>243</v>
      </c>
      <c r="B246" s="3" t="str">
        <f t="shared" si="11"/>
        <v/>
      </c>
      <c r="C246" s="52" t="str">
        <f>IF(E246="","",(INDEX(Raw!D:D,MATCH(E246+6000,Raw!U:U,0))))</f>
        <v/>
      </c>
      <c r="D246" s="52" t="str">
        <f>IF(E246="","",(INDEX(Raw!A:A,MATCH(E246+6000,Raw!U:U,0))))</f>
        <v/>
      </c>
      <c r="E246" s="11" t="str">
        <f>(IFERROR(IF(LARGE(Raw!U:U,A246)-6000&gt;0,LARGE(Raw!U:U,A246)-6000,""),""))</f>
        <v/>
      </c>
      <c r="G246" s="3" t="str">
        <f t="shared" si="9"/>
        <v/>
      </c>
      <c r="H246" s="52" t="str">
        <f>IF(J246="","",(INDEX(Raw!D:D,MATCH(J246+4000,Raw!U:U,0))))</f>
        <v/>
      </c>
      <c r="I246" s="52" t="str">
        <f>IF(J246="","",(INDEX(Raw!A:A,MATCH(J246+4000,Raw!U:U,0))))</f>
        <v/>
      </c>
      <c r="J246" s="11" t="str">
        <f>(IFERROR(IF(LARGE(Raw!U:U,A246+COUNTIF(Raw!C:C,"H"))-4000&gt;0,LARGE(Raw!U:U,A246+COUNTIF(Raw!C:C,"H"))-4000,""),""))</f>
        <v/>
      </c>
      <c r="L246" s="3" t="str">
        <f t="shared" si="10"/>
        <v/>
      </c>
      <c r="M246" s="52" t="str">
        <f>IF(O246="","",(INDEX(Raw!D:D,MATCH(O246+2000,Raw!U:U,0))))</f>
        <v/>
      </c>
      <c r="N246" s="52" t="str">
        <f>IF(O246="","",(INDEX(Raw!A:A,MATCH(O246+2000,Raw!U:U,0))))</f>
        <v/>
      </c>
      <c r="O246" s="11" t="str">
        <f>(IFERROR(IF(LARGE(Raw!U:U,A246+COUNTIF(Raw!C:C,"H")+COUNTIF(Raw!C:C,"S"))-2000&gt;0,LARGE(Raw!U:U,A246+COUNTIF(Raw!C:C,"H")+COUNTIF(Raw!C:C,"S"))-2000,""),""))</f>
        <v/>
      </c>
    </row>
    <row r="247" spans="1:15" x14ac:dyDescent="0.3">
      <c r="A247" s="52">
        <v>244</v>
      </c>
      <c r="B247" s="3" t="str">
        <f t="shared" si="11"/>
        <v/>
      </c>
      <c r="C247" s="52" t="str">
        <f>IF(E247="","",(INDEX(Raw!D:D,MATCH(E247+6000,Raw!U:U,0))))</f>
        <v/>
      </c>
      <c r="D247" s="52" t="str">
        <f>IF(E247="","",(INDEX(Raw!A:A,MATCH(E247+6000,Raw!U:U,0))))</f>
        <v/>
      </c>
      <c r="E247" s="11" t="str">
        <f>(IFERROR(IF(LARGE(Raw!U:U,A247)-6000&gt;0,LARGE(Raw!U:U,A247)-6000,""),""))</f>
        <v/>
      </c>
      <c r="G247" s="3" t="str">
        <f t="shared" si="9"/>
        <v/>
      </c>
      <c r="H247" s="52" t="str">
        <f>IF(J247="","",(INDEX(Raw!D:D,MATCH(J247+4000,Raw!U:U,0))))</f>
        <v/>
      </c>
      <c r="I247" s="52" t="str">
        <f>IF(J247="","",(INDEX(Raw!A:A,MATCH(J247+4000,Raw!U:U,0))))</f>
        <v/>
      </c>
      <c r="J247" s="11" t="str">
        <f>(IFERROR(IF(LARGE(Raw!U:U,A247+COUNTIF(Raw!C:C,"H"))-4000&gt;0,LARGE(Raw!U:U,A247+COUNTIF(Raw!C:C,"H"))-4000,""),""))</f>
        <v/>
      </c>
      <c r="L247" s="3" t="str">
        <f t="shared" si="10"/>
        <v/>
      </c>
      <c r="M247" s="52" t="str">
        <f>IF(O247="","",(INDEX(Raw!D:D,MATCH(O247+2000,Raw!U:U,0))))</f>
        <v/>
      </c>
      <c r="N247" s="52" t="str">
        <f>IF(O247="","",(INDEX(Raw!A:A,MATCH(O247+2000,Raw!U:U,0))))</f>
        <v/>
      </c>
      <c r="O247" s="11" t="str">
        <f>(IFERROR(IF(LARGE(Raw!U:U,A247+COUNTIF(Raw!C:C,"H")+COUNTIF(Raw!C:C,"S"))-2000&gt;0,LARGE(Raw!U:U,A247+COUNTIF(Raw!C:C,"H")+COUNTIF(Raw!C:C,"S"))-2000,""),""))</f>
        <v/>
      </c>
    </row>
    <row r="248" spans="1:15" x14ac:dyDescent="0.3">
      <c r="A248" s="52">
        <v>245</v>
      </c>
      <c r="B248" s="3" t="str">
        <f t="shared" si="11"/>
        <v/>
      </c>
      <c r="C248" s="52" t="str">
        <f>IF(E248="","",(INDEX(Raw!D:D,MATCH(E248+6000,Raw!U:U,0))))</f>
        <v/>
      </c>
      <c r="D248" s="52" t="str">
        <f>IF(E248="","",(INDEX(Raw!A:A,MATCH(E248+6000,Raw!U:U,0))))</f>
        <v/>
      </c>
      <c r="E248" s="11" t="str">
        <f>(IFERROR(IF(LARGE(Raw!U:U,A248)-6000&gt;0,LARGE(Raw!U:U,A248)-6000,""),""))</f>
        <v/>
      </c>
      <c r="G248" s="3" t="str">
        <f t="shared" si="9"/>
        <v/>
      </c>
      <c r="H248" s="52" t="str">
        <f>IF(J248="","",(INDEX(Raw!D:D,MATCH(J248+4000,Raw!U:U,0))))</f>
        <v/>
      </c>
      <c r="I248" s="52" t="str">
        <f>IF(J248="","",(INDEX(Raw!A:A,MATCH(J248+4000,Raw!U:U,0))))</f>
        <v/>
      </c>
      <c r="J248" s="11" t="str">
        <f>(IFERROR(IF(LARGE(Raw!U:U,A248+COUNTIF(Raw!C:C,"H"))-4000&gt;0,LARGE(Raw!U:U,A248+COUNTIF(Raw!C:C,"H"))-4000,""),""))</f>
        <v/>
      </c>
      <c r="L248" s="3" t="str">
        <f t="shared" si="10"/>
        <v/>
      </c>
      <c r="M248" s="52" t="str">
        <f>IF(O248="","",(INDEX(Raw!D:D,MATCH(O248+2000,Raw!U:U,0))))</f>
        <v/>
      </c>
      <c r="N248" s="52" t="str">
        <f>IF(O248="","",(INDEX(Raw!A:A,MATCH(O248+2000,Raw!U:U,0))))</f>
        <v/>
      </c>
      <c r="O248" s="11" t="str">
        <f>(IFERROR(IF(LARGE(Raw!U:U,A248+COUNTIF(Raw!C:C,"H")+COUNTIF(Raw!C:C,"S"))-2000&gt;0,LARGE(Raw!U:U,A248+COUNTIF(Raw!C:C,"H")+COUNTIF(Raw!C:C,"S"))-2000,""),""))</f>
        <v/>
      </c>
    </row>
    <row r="249" spans="1:15" x14ac:dyDescent="0.3">
      <c r="A249" s="52">
        <v>246</v>
      </c>
      <c r="B249" s="3" t="str">
        <f t="shared" si="11"/>
        <v/>
      </c>
      <c r="C249" s="52" t="str">
        <f>IF(E249="","",(INDEX(Raw!D:D,MATCH(E249+6000,Raw!U:U,0))))</f>
        <v/>
      </c>
      <c r="D249" s="52" t="str">
        <f>IF(E249="","",(INDEX(Raw!A:A,MATCH(E249+6000,Raw!U:U,0))))</f>
        <v/>
      </c>
      <c r="E249" s="11" t="str">
        <f>(IFERROR(IF(LARGE(Raw!U:U,A249)-6000&gt;0,LARGE(Raw!U:U,A249)-6000,""),""))</f>
        <v/>
      </c>
      <c r="G249" s="3" t="str">
        <f t="shared" si="9"/>
        <v/>
      </c>
      <c r="H249" s="52" t="str">
        <f>IF(J249="","",(INDEX(Raw!D:D,MATCH(J249+4000,Raw!U:U,0))))</f>
        <v/>
      </c>
      <c r="I249" s="52" t="str">
        <f>IF(J249="","",(INDEX(Raw!A:A,MATCH(J249+4000,Raw!U:U,0))))</f>
        <v/>
      </c>
      <c r="J249" s="11" t="str">
        <f>(IFERROR(IF(LARGE(Raw!U:U,A249+COUNTIF(Raw!C:C,"H"))-4000&gt;0,LARGE(Raw!U:U,A249+COUNTIF(Raw!C:C,"H"))-4000,""),""))</f>
        <v/>
      </c>
      <c r="L249" s="3" t="str">
        <f t="shared" si="10"/>
        <v/>
      </c>
      <c r="M249" s="52" t="str">
        <f>IF(O249="","",(INDEX(Raw!D:D,MATCH(O249+2000,Raw!U:U,0))))</f>
        <v/>
      </c>
      <c r="N249" s="52" t="str">
        <f>IF(O249="","",(INDEX(Raw!A:A,MATCH(O249+2000,Raw!U:U,0))))</f>
        <v/>
      </c>
      <c r="O249" s="11" t="str">
        <f>(IFERROR(IF(LARGE(Raw!U:U,A249+COUNTIF(Raw!C:C,"H")+COUNTIF(Raw!C:C,"S"))-2000&gt;0,LARGE(Raw!U:U,A249+COUNTIF(Raw!C:C,"H")+COUNTIF(Raw!C:C,"S"))-2000,""),""))</f>
        <v/>
      </c>
    </row>
    <row r="250" spans="1:15" x14ac:dyDescent="0.3">
      <c r="A250" s="52">
        <v>247</v>
      </c>
      <c r="B250" s="3" t="str">
        <f t="shared" si="11"/>
        <v/>
      </c>
      <c r="C250" s="52" t="str">
        <f>IF(E250="","",(INDEX(Raw!D:D,MATCH(E250+6000,Raw!U:U,0))))</f>
        <v/>
      </c>
      <c r="D250" s="52" t="str">
        <f>IF(E250="","",(INDEX(Raw!A:A,MATCH(E250+6000,Raw!U:U,0))))</f>
        <v/>
      </c>
      <c r="E250" s="11" t="str">
        <f>(IFERROR(IF(LARGE(Raw!U:U,A250)-6000&gt;0,LARGE(Raw!U:U,A250)-6000,""),""))</f>
        <v/>
      </c>
      <c r="G250" s="3" t="str">
        <f t="shared" si="9"/>
        <v/>
      </c>
      <c r="H250" s="52" t="str">
        <f>IF(J250="","",(INDEX(Raw!D:D,MATCH(J250+4000,Raw!U:U,0))))</f>
        <v/>
      </c>
      <c r="I250" s="52" t="str">
        <f>IF(J250="","",(INDEX(Raw!A:A,MATCH(J250+4000,Raw!U:U,0))))</f>
        <v/>
      </c>
      <c r="J250" s="11" t="str">
        <f>(IFERROR(IF(LARGE(Raw!U:U,A250+COUNTIF(Raw!C:C,"H"))-4000&gt;0,LARGE(Raw!U:U,A250+COUNTIF(Raw!C:C,"H"))-4000,""),""))</f>
        <v/>
      </c>
      <c r="L250" s="3" t="str">
        <f t="shared" si="10"/>
        <v/>
      </c>
      <c r="M250" s="52" t="str">
        <f>IF(O250="","",(INDEX(Raw!D:D,MATCH(O250+2000,Raw!U:U,0))))</f>
        <v/>
      </c>
      <c r="N250" s="52" t="str">
        <f>IF(O250="","",(INDEX(Raw!A:A,MATCH(O250+2000,Raw!U:U,0))))</f>
        <v/>
      </c>
      <c r="O250" s="11" t="str">
        <f>(IFERROR(IF(LARGE(Raw!U:U,A250+COUNTIF(Raw!C:C,"H")+COUNTIF(Raw!C:C,"S"))-2000&gt;0,LARGE(Raw!U:U,A250+COUNTIF(Raw!C:C,"H")+COUNTIF(Raw!C:C,"S"))-2000,""),""))</f>
        <v/>
      </c>
    </row>
    <row r="251" spans="1:15" x14ac:dyDescent="0.3">
      <c r="A251" s="52">
        <v>248</v>
      </c>
      <c r="B251" s="3" t="str">
        <f t="shared" si="11"/>
        <v/>
      </c>
      <c r="C251" s="52" t="str">
        <f>IF(E251="","",(INDEX(Raw!D:D,MATCH(E251+6000,Raw!U:U,0))))</f>
        <v/>
      </c>
      <c r="D251" s="52" t="str">
        <f>IF(E251="","",(INDEX(Raw!A:A,MATCH(E251+6000,Raw!U:U,0))))</f>
        <v/>
      </c>
      <c r="E251" s="11" t="str">
        <f>(IFERROR(IF(LARGE(Raw!U:U,A251)-6000&gt;0,LARGE(Raw!U:U,A251)-6000,""),""))</f>
        <v/>
      </c>
      <c r="G251" s="3" t="str">
        <f t="shared" si="9"/>
        <v/>
      </c>
      <c r="H251" s="52" t="str">
        <f>IF(J251="","",(INDEX(Raw!D:D,MATCH(J251+4000,Raw!U:U,0))))</f>
        <v/>
      </c>
      <c r="I251" s="52" t="str">
        <f>IF(J251="","",(INDEX(Raw!A:A,MATCH(J251+4000,Raw!U:U,0))))</f>
        <v/>
      </c>
      <c r="J251" s="11" t="str">
        <f>(IFERROR(IF(LARGE(Raw!U:U,A251+COUNTIF(Raw!C:C,"H"))-4000&gt;0,LARGE(Raw!U:U,A251+COUNTIF(Raw!C:C,"H"))-4000,""),""))</f>
        <v/>
      </c>
      <c r="L251" s="3" t="str">
        <f t="shared" si="10"/>
        <v/>
      </c>
      <c r="M251" s="52" t="str">
        <f>IF(O251="","",(INDEX(Raw!D:D,MATCH(O251+2000,Raw!U:U,0))))</f>
        <v/>
      </c>
      <c r="N251" s="52" t="str">
        <f>IF(O251="","",(INDEX(Raw!A:A,MATCH(O251+2000,Raw!U:U,0))))</f>
        <v/>
      </c>
      <c r="O251" s="11" t="str">
        <f>(IFERROR(IF(LARGE(Raw!U:U,A251+COUNTIF(Raw!C:C,"H")+COUNTIF(Raw!C:C,"S"))-2000&gt;0,LARGE(Raw!U:U,A251+COUNTIF(Raw!C:C,"H")+COUNTIF(Raw!C:C,"S"))-2000,""),""))</f>
        <v/>
      </c>
    </row>
    <row r="252" spans="1:15" x14ac:dyDescent="0.3">
      <c r="A252" s="52">
        <v>249</v>
      </c>
      <c r="B252" s="3" t="str">
        <f t="shared" si="11"/>
        <v/>
      </c>
      <c r="C252" s="52" t="str">
        <f>IF(E252="","",(INDEX(Raw!D:D,MATCH(E252+6000,Raw!U:U,0))))</f>
        <v/>
      </c>
      <c r="D252" s="52" t="str">
        <f>IF(E252="","",(INDEX(Raw!A:A,MATCH(E252+6000,Raw!U:U,0))))</f>
        <v/>
      </c>
      <c r="E252" s="11" t="str">
        <f>(IFERROR(IF(LARGE(Raw!U:U,A252)-6000&gt;0,LARGE(Raw!U:U,A252)-6000,""),""))</f>
        <v/>
      </c>
      <c r="G252" s="3" t="str">
        <f t="shared" si="9"/>
        <v/>
      </c>
      <c r="H252" s="52" t="str">
        <f>IF(J252="","",(INDEX(Raw!D:D,MATCH(J252+4000,Raw!U:U,0))))</f>
        <v/>
      </c>
      <c r="I252" s="52" t="str">
        <f>IF(J252="","",(INDEX(Raw!A:A,MATCH(J252+4000,Raw!U:U,0))))</f>
        <v/>
      </c>
      <c r="J252" s="11" t="str">
        <f>(IFERROR(IF(LARGE(Raw!U:U,A252+COUNTIF(Raw!C:C,"H"))-4000&gt;0,LARGE(Raw!U:U,A252+COUNTIF(Raw!C:C,"H"))-4000,""),""))</f>
        <v/>
      </c>
      <c r="L252" s="3" t="str">
        <f t="shared" si="10"/>
        <v/>
      </c>
      <c r="M252" s="52" t="str">
        <f>IF(O252="","",(INDEX(Raw!D:D,MATCH(O252+2000,Raw!U:U,0))))</f>
        <v/>
      </c>
      <c r="N252" s="52" t="str">
        <f>IF(O252="","",(INDEX(Raw!A:A,MATCH(O252+2000,Raw!U:U,0))))</f>
        <v/>
      </c>
      <c r="O252" s="11" t="str">
        <f>(IFERROR(IF(LARGE(Raw!U:U,A252+COUNTIF(Raw!C:C,"H")+COUNTIF(Raw!C:C,"S"))-2000&gt;0,LARGE(Raw!U:U,A252+COUNTIF(Raw!C:C,"H")+COUNTIF(Raw!C:C,"S"))-2000,""),""))</f>
        <v/>
      </c>
    </row>
    <row r="253" spans="1:15" x14ac:dyDescent="0.3">
      <c r="A253" s="52">
        <v>250</v>
      </c>
      <c r="B253" s="3" t="str">
        <f t="shared" si="11"/>
        <v/>
      </c>
      <c r="C253" s="52" t="str">
        <f>IF(E253="","",(INDEX(Raw!D:D,MATCH(E253+6000,Raw!U:U,0))))</f>
        <v/>
      </c>
      <c r="D253" s="52" t="str">
        <f>IF(E253="","",(INDEX(Raw!A:A,MATCH(E253+6000,Raw!U:U,0))))</f>
        <v/>
      </c>
      <c r="E253" s="11" t="str">
        <f>(IFERROR(IF(LARGE(Raw!U:U,A253)-6000&gt;0,LARGE(Raw!U:U,A253)-6000,""),""))</f>
        <v/>
      </c>
      <c r="G253" s="3" t="str">
        <f t="shared" si="9"/>
        <v/>
      </c>
      <c r="H253" s="52" t="str">
        <f>IF(J253="","",(INDEX(Raw!D:D,MATCH(J253+4000,Raw!U:U,0))))</f>
        <v/>
      </c>
      <c r="I253" s="52" t="str">
        <f>IF(J253="","",(INDEX(Raw!A:A,MATCH(J253+4000,Raw!U:U,0))))</f>
        <v/>
      </c>
      <c r="J253" s="11" t="str">
        <f>(IFERROR(IF(LARGE(Raw!U:U,A253+COUNTIF(Raw!C:C,"H"))-4000&gt;0,LARGE(Raw!U:U,A253+COUNTIF(Raw!C:C,"H"))-4000,""),""))</f>
        <v/>
      </c>
      <c r="L253" s="3" t="str">
        <f t="shared" si="10"/>
        <v/>
      </c>
      <c r="M253" s="52" t="str">
        <f>IF(O253="","",(INDEX(Raw!D:D,MATCH(O253+2000,Raw!U:U,0))))</f>
        <v/>
      </c>
      <c r="N253" s="52" t="str">
        <f>IF(O253="","",(INDEX(Raw!A:A,MATCH(O253+2000,Raw!U:U,0))))</f>
        <v/>
      </c>
      <c r="O253" s="11" t="str">
        <f>(IFERROR(IF(LARGE(Raw!U:U,A253+COUNTIF(Raw!C:C,"H")+COUNTIF(Raw!C:C,"S"))-2000&gt;0,LARGE(Raw!U:U,A253+COUNTIF(Raw!C:C,"H")+COUNTIF(Raw!C:C,"S"))-2000,""),""))</f>
        <v/>
      </c>
    </row>
    <row r="254" spans="1:15" x14ac:dyDescent="0.3">
      <c r="A254" s="52">
        <v>251</v>
      </c>
      <c r="B254" s="3" t="str">
        <f t="shared" si="11"/>
        <v/>
      </c>
      <c r="C254" s="52" t="str">
        <f>IF(E254="","",(INDEX(Raw!D:D,MATCH(E254+6000,Raw!U:U,0))))</f>
        <v/>
      </c>
      <c r="D254" s="52" t="str">
        <f>IF(E254="","",(INDEX(Raw!A:A,MATCH(E254+6000,Raw!U:U,0))))</f>
        <v/>
      </c>
      <c r="E254" s="11" t="str">
        <f>(IFERROR(IF(LARGE(Raw!U:U,A254)-6000&gt;0,LARGE(Raw!U:U,A254)-6000,""),""))</f>
        <v/>
      </c>
      <c r="G254" s="3" t="str">
        <f t="shared" si="9"/>
        <v/>
      </c>
      <c r="H254" s="52" t="str">
        <f>IF(J254="","",(INDEX(Raw!D:D,MATCH(J254+4000,Raw!U:U,0))))</f>
        <v/>
      </c>
      <c r="I254" s="52" t="str">
        <f>IF(J254="","",(INDEX(Raw!A:A,MATCH(J254+4000,Raw!U:U,0))))</f>
        <v/>
      </c>
      <c r="J254" s="11" t="str">
        <f>(IFERROR(IF(LARGE(Raw!U:U,A254+COUNTIF(Raw!C:C,"H"))-4000&gt;0,LARGE(Raw!U:U,A254+COUNTIF(Raw!C:C,"H"))-4000,""),""))</f>
        <v/>
      </c>
      <c r="L254" s="3" t="str">
        <f t="shared" si="10"/>
        <v/>
      </c>
      <c r="M254" s="52" t="str">
        <f>IF(O254="","",(INDEX(Raw!D:D,MATCH(O254+2000,Raw!U:U,0))))</f>
        <v/>
      </c>
      <c r="N254" s="52" t="str">
        <f>IF(O254="","",(INDEX(Raw!A:A,MATCH(O254+2000,Raw!U:U,0))))</f>
        <v/>
      </c>
      <c r="O254" s="11" t="str">
        <f>(IFERROR(IF(LARGE(Raw!U:U,A254+COUNTIF(Raw!C:C,"H")+COUNTIF(Raw!C:C,"S"))-2000&gt;0,LARGE(Raw!U:U,A254+COUNTIF(Raw!C:C,"H")+COUNTIF(Raw!C:C,"S"))-2000,""),""))</f>
        <v/>
      </c>
    </row>
    <row r="255" spans="1:15" x14ac:dyDescent="0.3">
      <c r="A255" s="52">
        <v>252</v>
      </c>
      <c r="B255" s="3" t="str">
        <f t="shared" si="11"/>
        <v/>
      </c>
      <c r="C255" s="52" t="str">
        <f>IF(E255="","",(INDEX(Raw!D:D,MATCH(E255+6000,Raw!U:U,0))))</f>
        <v/>
      </c>
      <c r="D255" s="52" t="str">
        <f>IF(E255="","",(INDEX(Raw!A:A,MATCH(E255+6000,Raw!U:U,0))))</f>
        <v/>
      </c>
      <c r="E255" s="11" t="str">
        <f>(IFERROR(IF(LARGE(Raw!U:U,A255)-6000&gt;0,LARGE(Raw!U:U,A255)-6000,""),""))</f>
        <v/>
      </c>
      <c r="G255" s="3" t="str">
        <f t="shared" si="9"/>
        <v/>
      </c>
      <c r="H255" s="52" t="str">
        <f>IF(J255="","",(INDEX(Raw!D:D,MATCH(J255+4000,Raw!U:U,0))))</f>
        <v/>
      </c>
      <c r="I255" s="52" t="str">
        <f>IF(J255="","",(INDEX(Raw!A:A,MATCH(J255+4000,Raw!U:U,0))))</f>
        <v/>
      </c>
      <c r="J255" s="11" t="str">
        <f>(IFERROR(IF(LARGE(Raw!U:U,A255+COUNTIF(Raw!C:C,"H"))-4000&gt;0,LARGE(Raw!U:U,A255+COUNTIF(Raw!C:C,"H"))-4000,""),""))</f>
        <v/>
      </c>
      <c r="L255" s="3" t="str">
        <f t="shared" si="10"/>
        <v/>
      </c>
      <c r="M255" s="52" t="str">
        <f>IF(O255="","",(INDEX(Raw!D:D,MATCH(O255+2000,Raw!U:U,0))))</f>
        <v/>
      </c>
      <c r="N255" s="52" t="str">
        <f>IF(O255="","",(INDEX(Raw!A:A,MATCH(O255+2000,Raw!U:U,0))))</f>
        <v/>
      </c>
      <c r="O255" s="11" t="str">
        <f>(IFERROR(IF(LARGE(Raw!U:U,A255+COUNTIF(Raw!C:C,"H")+COUNTIF(Raw!C:C,"S"))-2000&gt;0,LARGE(Raw!U:U,A255+COUNTIF(Raw!C:C,"H")+COUNTIF(Raw!C:C,"S"))-2000,""),""))</f>
        <v/>
      </c>
    </row>
    <row r="256" spans="1:15" x14ac:dyDescent="0.3">
      <c r="A256" s="52">
        <v>253</v>
      </c>
      <c r="B256" s="3" t="str">
        <f t="shared" si="11"/>
        <v/>
      </c>
      <c r="C256" s="52" t="str">
        <f>IF(E256="","",(INDEX(Raw!D:D,MATCH(E256+6000,Raw!U:U,0))))</f>
        <v/>
      </c>
      <c r="D256" s="52" t="str">
        <f>IF(E256="","",(INDEX(Raw!A:A,MATCH(E256+6000,Raw!U:U,0))))</f>
        <v/>
      </c>
      <c r="E256" s="11" t="str">
        <f>(IFERROR(IF(LARGE(Raw!U:U,A256)-6000&gt;0,LARGE(Raw!U:U,A256)-6000,""),""))</f>
        <v/>
      </c>
      <c r="G256" s="3" t="str">
        <f t="shared" si="9"/>
        <v/>
      </c>
      <c r="H256" s="52" t="str">
        <f>IF(J256="","",(INDEX(Raw!D:D,MATCH(J256+4000,Raw!U:U,0))))</f>
        <v/>
      </c>
      <c r="I256" s="52" t="str">
        <f>IF(J256="","",(INDEX(Raw!A:A,MATCH(J256+4000,Raw!U:U,0))))</f>
        <v/>
      </c>
      <c r="J256" s="11" t="str">
        <f>(IFERROR(IF(LARGE(Raw!U:U,A256+COUNTIF(Raw!C:C,"H"))-4000&gt;0,LARGE(Raw!U:U,A256+COUNTIF(Raw!C:C,"H"))-4000,""),""))</f>
        <v/>
      </c>
      <c r="L256" s="3" t="str">
        <f t="shared" si="10"/>
        <v/>
      </c>
      <c r="M256" s="52" t="str">
        <f>IF(O256="","",(INDEX(Raw!D:D,MATCH(O256+2000,Raw!U:U,0))))</f>
        <v/>
      </c>
      <c r="N256" s="52" t="str">
        <f>IF(O256="","",(INDEX(Raw!A:A,MATCH(O256+2000,Raw!U:U,0))))</f>
        <v/>
      </c>
      <c r="O256" s="11" t="str">
        <f>(IFERROR(IF(LARGE(Raw!U:U,A256+COUNTIF(Raw!C:C,"H")+COUNTIF(Raw!C:C,"S"))-2000&gt;0,LARGE(Raw!U:U,A256+COUNTIF(Raw!C:C,"H")+COUNTIF(Raw!C:C,"S"))-2000,""),""))</f>
        <v/>
      </c>
    </row>
    <row r="257" spans="1:15" x14ac:dyDescent="0.3">
      <c r="A257" s="52">
        <v>254</v>
      </c>
      <c r="B257" s="3" t="str">
        <f t="shared" si="11"/>
        <v/>
      </c>
      <c r="C257" s="52" t="str">
        <f>IF(E257="","",(INDEX(Raw!D:D,MATCH(E257+6000,Raw!U:U,0))))</f>
        <v/>
      </c>
      <c r="D257" s="52" t="str">
        <f>IF(E257="","",(INDEX(Raw!A:A,MATCH(E257+6000,Raw!U:U,0))))</f>
        <v/>
      </c>
      <c r="E257" s="11" t="str">
        <f>(IFERROR(IF(LARGE(Raw!U:U,A257)-6000&gt;0,LARGE(Raw!U:U,A257)-6000,""),""))</f>
        <v/>
      </c>
      <c r="G257" s="3" t="str">
        <f t="shared" si="9"/>
        <v/>
      </c>
      <c r="H257" s="52" t="str">
        <f>IF(J257="","",(INDEX(Raw!D:D,MATCH(J257+4000,Raw!U:U,0))))</f>
        <v/>
      </c>
      <c r="I257" s="52" t="str">
        <f>IF(J257="","",(INDEX(Raw!A:A,MATCH(J257+4000,Raw!U:U,0))))</f>
        <v/>
      </c>
      <c r="J257" s="11" t="str">
        <f>(IFERROR(IF(LARGE(Raw!U:U,A257+COUNTIF(Raw!C:C,"H"))-4000&gt;0,LARGE(Raw!U:U,A257+COUNTIF(Raw!C:C,"H"))-4000,""),""))</f>
        <v/>
      </c>
      <c r="L257" s="3" t="str">
        <f t="shared" si="10"/>
        <v/>
      </c>
      <c r="M257" s="52" t="str">
        <f>IF(O257="","",(INDEX(Raw!D:D,MATCH(O257+2000,Raw!U:U,0))))</f>
        <v/>
      </c>
      <c r="N257" s="52" t="str">
        <f>IF(O257="","",(INDEX(Raw!A:A,MATCH(O257+2000,Raw!U:U,0))))</f>
        <v/>
      </c>
      <c r="O257" s="11" t="str">
        <f>(IFERROR(IF(LARGE(Raw!U:U,A257+COUNTIF(Raw!C:C,"H")+COUNTIF(Raw!C:C,"S"))-2000&gt;0,LARGE(Raw!U:U,A257+COUNTIF(Raw!C:C,"H")+COUNTIF(Raw!C:C,"S"))-2000,""),""))</f>
        <v/>
      </c>
    </row>
    <row r="258" spans="1:15" x14ac:dyDescent="0.3">
      <c r="A258" s="52">
        <v>255</v>
      </c>
      <c r="B258" s="3" t="str">
        <f t="shared" si="11"/>
        <v/>
      </c>
      <c r="C258" s="52" t="str">
        <f>IF(E258="","",(INDEX(Raw!D:D,MATCH(E258+6000,Raw!U:U,0))))</f>
        <v/>
      </c>
      <c r="D258" s="52" t="str">
        <f>IF(E258="","",(INDEX(Raw!A:A,MATCH(E258+6000,Raw!U:U,0))))</f>
        <v/>
      </c>
      <c r="E258" s="11" t="str">
        <f>(IFERROR(IF(LARGE(Raw!U:U,A258)-6000&gt;0,LARGE(Raw!U:U,A258)-6000,""),""))</f>
        <v/>
      </c>
      <c r="G258" s="3" t="str">
        <f t="shared" si="9"/>
        <v/>
      </c>
      <c r="H258" s="52" t="str">
        <f>IF(J258="","",(INDEX(Raw!D:D,MATCH(J258+4000,Raw!U:U,0))))</f>
        <v/>
      </c>
      <c r="I258" s="52" t="str">
        <f>IF(J258="","",(INDEX(Raw!A:A,MATCH(J258+4000,Raw!U:U,0))))</f>
        <v/>
      </c>
      <c r="J258" s="11" t="str">
        <f>(IFERROR(IF(LARGE(Raw!U:U,A258+COUNTIF(Raw!C:C,"H"))-4000&gt;0,LARGE(Raw!U:U,A258+COUNTIF(Raw!C:C,"H"))-4000,""),""))</f>
        <v/>
      </c>
      <c r="L258" s="3" t="str">
        <f t="shared" si="10"/>
        <v/>
      </c>
      <c r="M258" s="52" t="str">
        <f>IF(O258="","",(INDEX(Raw!D:D,MATCH(O258+2000,Raw!U:U,0))))</f>
        <v/>
      </c>
      <c r="N258" s="52" t="str">
        <f>IF(O258="","",(INDEX(Raw!A:A,MATCH(O258+2000,Raw!U:U,0))))</f>
        <v/>
      </c>
      <c r="O258" s="11" t="str">
        <f>(IFERROR(IF(LARGE(Raw!U:U,A258+COUNTIF(Raw!C:C,"H")+COUNTIF(Raw!C:C,"S"))-2000&gt;0,LARGE(Raw!U:U,A258+COUNTIF(Raw!C:C,"H")+COUNTIF(Raw!C:C,"S"))-2000,""),""))</f>
        <v/>
      </c>
    </row>
    <row r="259" spans="1:15" x14ac:dyDescent="0.3">
      <c r="A259" s="52">
        <v>256</v>
      </c>
      <c r="B259" s="3" t="str">
        <f t="shared" si="11"/>
        <v/>
      </c>
      <c r="C259" s="52" t="str">
        <f>IF(E259="","",(INDEX(Raw!D:D,MATCH(E259+6000,Raw!U:U,0))))</f>
        <v/>
      </c>
      <c r="D259" s="52" t="str">
        <f>IF(E259="","",(INDEX(Raw!A:A,MATCH(E259+6000,Raw!U:U,0))))</f>
        <v/>
      </c>
      <c r="E259" s="11" t="str">
        <f>(IFERROR(IF(LARGE(Raw!U:U,A259)-6000&gt;0,LARGE(Raw!U:U,A259)-6000,""),""))</f>
        <v/>
      </c>
      <c r="G259" s="3" t="str">
        <f t="shared" si="9"/>
        <v/>
      </c>
      <c r="H259" s="52" t="str">
        <f>IF(J259="","",(INDEX(Raw!D:D,MATCH(J259+4000,Raw!U:U,0))))</f>
        <v/>
      </c>
      <c r="I259" s="52" t="str">
        <f>IF(J259="","",(INDEX(Raw!A:A,MATCH(J259+4000,Raw!U:U,0))))</f>
        <v/>
      </c>
      <c r="J259" s="11" t="str">
        <f>(IFERROR(IF(LARGE(Raw!U:U,A259+COUNTIF(Raw!C:C,"H"))-4000&gt;0,LARGE(Raw!U:U,A259+COUNTIF(Raw!C:C,"H"))-4000,""),""))</f>
        <v/>
      </c>
      <c r="L259" s="3" t="str">
        <f t="shared" si="10"/>
        <v/>
      </c>
      <c r="M259" s="52" t="str">
        <f>IF(O259="","",(INDEX(Raw!D:D,MATCH(O259+2000,Raw!U:U,0))))</f>
        <v/>
      </c>
      <c r="N259" s="52" t="str">
        <f>IF(O259="","",(INDEX(Raw!A:A,MATCH(O259+2000,Raw!U:U,0))))</f>
        <v/>
      </c>
      <c r="O259" s="11" t="str">
        <f>(IFERROR(IF(LARGE(Raw!U:U,A259+COUNTIF(Raw!C:C,"H")+COUNTIF(Raw!C:C,"S"))-2000&gt;0,LARGE(Raw!U:U,A259+COUNTIF(Raw!C:C,"H")+COUNTIF(Raw!C:C,"S"))-2000,""),""))</f>
        <v/>
      </c>
    </row>
    <row r="260" spans="1:15" x14ac:dyDescent="0.3">
      <c r="A260" s="52">
        <v>257</v>
      </c>
      <c r="B260" s="3" t="str">
        <f t="shared" si="11"/>
        <v/>
      </c>
      <c r="C260" s="52" t="str">
        <f>IF(E260="","",(INDEX(Raw!D:D,MATCH(E260+6000,Raw!U:U,0))))</f>
        <v/>
      </c>
      <c r="D260" s="52" t="str">
        <f>IF(E260="","",(INDEX(Raw!A:A,MATCH(E260+6000,Raw!U:U,0))))</f>
        <v/>
      </c>
      <c r="E260" s="11" t="str">
        <f>(IFERROR(IF(LARGE(Raw!U:U,A260)-6000&gt;0,LARGE(Raw!U:U,A260)-6000,""),""))</f>
        <v/>
      </c>
      <c r="G260" s="3" t="str">
        <f t="shared" si="9"/>
        <v/>
      </c>
      <c r="H260" s="52" t="str">
        <f>IF(J260="","",(INDEX(Raw!D:D,MATCH(J260+4000,Raw!U:U,0))))</f>
        <v/>
      </c>
      <c r="I260" s="52" t="str">
        <f>IF(J260="","",(INDEX(Raw!A:A,MATCH(J260+4000,Raw!U:U,0))))</f>
        <v/>
      </c>
      <c r="J260" s="11" t="str">
        <f>(IFERROR(IF(LARGE(Raw!U:U,A260+COUNTIF(Raw!C:C,"H"))-4000&gt;0,LARGE(Raw!U:U,A260+COUNTIF(Raw!C:C,"H"))-4000,""),""))</f>
        <v/>
      </c>
      <c r="L260" s="3" t="str">
        <f t="shared" si="10"/>
        <v/>
      </c>
      <c r="M260" s="52" t="str">
        <f>IF(O260="","",(INDEX(Raw!D:D,MATCH(O260+2000,Raw!U:U,0))))</f>
        <v/>
      </c>
      <c r="N260" s="52" t="str">
        <f>IF(O260="","",(INDEX(Raw!A:A,MATCH(O260+2000,Raw!U:U,0))))</f>
        <v/>
      </c>
      <c r="O260" s="11" t="str">
        <f>(IFERROR(IF(LARGE(Raw!U:U,A260+COUNTIF(Raw!C:C,"H")+COUNTIF(Raw!C:C,"S"))-2000&gt;0,LARGE(Raw!U:U,A260+COUNTIF(Raw!C:C,"H")+COUNTIF(Raw!C:C,"S"))-2000,""),""))</f>
        <v/>
      </c>
    </row>
    <row r="261" spans="1:15" x14ac:dyDescent="0.3">
      <c r="A261" s="52">
        <v>258</v>
      </c>
      <c r="B261" s="3" t="str">
        <f t="shared" si="11"/>
        <v/>
      </c>
      <c r="C261" s="52" t="str">
        <f>IF(E261="","",(INDEX(Raw!D:D,MATCH(E261+6000,Raw!U:U,0))))</f>
        <v/>
      </c>
      <c r="D261" s="52" t="str">
        <f>IF(E261="","",(INDEX(Raw!A:A,MATCH(E261+6000,Raw!U:U,0))))</f>
        <v/>
      </c>
      <c r="E261" s="11" t="str">
        <f>(IFERROR(IF(LARGE(Raw!U:U,A261)-6000&gt;0,LARGE(Raw!U:U,A261)-6000,""),""))</f>
        <v/>
      </c>
      <c r="G261" s="3" t="str">
        <f t="shared" ref="G261:G324" si="12">IFERROR(IF(ROUND(J261,3)=ROUND(J260,3),G260,G260+1),"")</f>
        <v/>
      </c>
      <c r="H261" s="52" t="str">
        <f>IF(J261="","",(INDEX(Raw!D:D,MATCH(J261+4000,Raw!U:U,0))))</f>
        <v/>
      </c>
      <c r="I261" s="52" t="str">
        <f>IF(J261="","",(INDEX(Raw!A:A,MATCH(J261+4000,Raw!U:U,0))))</f>
        <v/>
      </c>
      <c r="J261" s="11" t="str">
        <f>(IFERROR(IF(LARGE(Raw!U:U,A261+COUNTIF(Raw!C:C,"H"))-4000&gt;0,LARGE(Raw!U:U,A261+COUNTIF(Raw!C:C,"H"))-4000,""),""))</f>
        <v/>
      </c>
      <c r="L261" s="3" t="str">
        <f t="shared" ref="L261:L324" si="13">IFERROR(IF(ROUND(O261,3)=ROUND(O260,3),L260,L260+1),"")</f>
        <v/>
      </c>
      <c r="M261" s="52" t="str">
        <f>IF(O261="","",(INDEX(Raw!D:D,MATCH(O261+2000,Raw!U:U,0))))</f>
        <v/>
      </c>
      <c r="N261" s="52" t="str">
        <f>IF(O261="","",(INDEX(Raw!A:A,MATCH(O261+2000,Raw!U:U,0))))</f>
        <v/>
      </c>
      <c r="O261" s="11" t="str">
        <f>(IFERROR(IF(LARGE(Raw!U:U,A261+COUNTIF(Raw!C:C,"H")+COUNTIF(Raw!C:C,"S"))-2000&gt;0,LARGE(Raw!U:U,A261+COUNTIF(Raw!C:C,"H")+COUNTIF(Raw!C:C,"S"))-2000,""),""))</f>
        <v/>
      </c>
    </row>
    <row r="262" spans="1:15" x14ac:dyDescent="0.3">
      <c r="A262" s="52">
        <v>259</v>
      </c>
      <c r="B262" s="3" t="str">
        <f t="shared" ref="B262:B325" si="14">IFERROR(IF(ROUND(E262,3)=ROUND(E261,3),B261,B261+1),"")</f>
        <v/>
      </c>
      <c r="C262" s="52" t="str">
        <f>IF(E262="","",(INDEX(Raw!D:D,MATCH(E262+6000,Raw!U:U,0))))</f>
        <v/>
      </c>
      <c r="D262" s="52" t="str">
        <f>IF(E262="","",(INDEX(Raw!A:A,MATCH(E262+6000,Raw!U:U,0))))</f>
        <v/>
      </c>
      <c r="E262" s="11" t="str">
        <f>(IFERROR(IF(LARGE(Raw!U:U,A262)-6000&gt;0,LARGE(Raw!U:U,A262)-6000,""),""))</f>
        <v/>
      </c>
      <c r="G262" s="3" t="str">
        <f t="shared" si="12"/>
        <v/>
      </c>
      <c r="H262" s="52" t="str">
        <f>IF(J262="","",(INDEX(Raw!D:D,MATCH(J262+4000,Raw!U:U,0))))</f>
        <v/>
      </c>
      <c r="I262" s="52" t="str">
        <f>IF(J262="","",(INDEX(Raw!A:A,MATCH(J262+4000,Raw!U:U,0))))</f>
        <v/>
      </c>
      <c r="J262" s="11" t="str">
        <f>(IFERROR(IF(LARGE(Raw!U:U,A262+COUNTIF(Raw!C:C,"H"))-4000&gt;0,LARGE(Raw!U:U,A262+COUNTIF(Raw!C:C,"H"))-4000,""),""))</f>
        <v/>
      </c>
      <c r="L262" s="3" t="str">
        <f t="shared" si="13"/>
        <v/>
      </c>
      <c r="M262" s="52" t="str">
        <f>IF(O262="","",(INDEX(Raw!D:D,MATCH(O262+2000,Raw!U:U,0))))</f>
        <v/>
      </c>
      <c r="N262" s="52" t="str">
        <f>IF(O262="","",(INDEX(Raw!A:A,MATCH(O262+2000,Raw!U:U,0))))</f>
        <v/>
      </c>
      <c r="O262" s="11" t="str">
        <f>(IFERROR(IF(LARGE(Raw!U:U,A262+COUNTIF(Raw!C:C,"H")+COUNTIF(Raw!C:C,"S"))-2000&gt;0,LARGE(Raw!U:U,A262+COUNTIF(Raw!C:C,"H")+COUNTIF(Raw!C:C,"S"))-2000,""),""))</f>
        <v/>
      </c>
    </row>
    <row r="263" spans="1:15" x14ac:dyDescent="0.3">
      <c r="A263" s="52">
        <v>260</v>
      </c>
      <c r="B263" s="3" t="str">
        <f t="shared" si="14"/>
        <v/>
      </c>
      <c r="C263" s="52" t="str">
        <f>IF(E263="","",(INDEX(Raw!D:D,MATCH(E263+6000,Raw!U:U,0))))</f>
        <v/>
      </c>
      <c r="D263" s="52" t="str">
        <f>IF(E263="","",(INDEX(Raw!A:A,MATCH(E263+6000,Raw!U:U,0))))</f>
        <v/>
      </c>
      <c r="E263" s="11" t="str">
        <f>(IFERROR(IF(LARGE(Raw!U:U,A263)-6000&gt;0,LARGE(Raw!U:U,A263)-6000,""),""))</f>
        <v/>
      </c>
      <c r="G263" s="3" t="str">
        <f t="shared" si="12"/>
        <v/>
      </c>
      <c r="H263" s="52" t="str">
        <f>IF(J263="","",(INDEX(Raw!D:D,MATCH(J263+4000,Raw!U:U,0))))</f>
        <v/>
      </c>
      <c r="I263" s="52" t="str">
        <f>IF(J263="","",(INDEX(Raw!A:A,MATCH(J263+4000,Raw!U:U,0))))</f>
        <v/>
      </c>
      <c r="J263" s="11" t="str">
        <f>(IFERROR(IF(LARGE(Raw!U:U,A263+COUNTIF(Raw!C:C,"H"))-4000&gt;0,LARGE(Raw!U:U,A263+COUNTIF(Raw!C:C,"H"))-4000,""),""))</f>
        <v/>
      </c>
      <c r="L263" s="3" t="str">
        <f t="shared" si="13"/>
        <v/>
      </c>
      <c r="M263" s="52" t="str">
        <f>IF(O263="","",(INDEX(Raw!D:D,MATCH(O263+2000,Raw!U:U,0))))</f>
        <v/>
      </c>
      <c r="N263" s="52" t="str">
        <f>IF(O263="","",(INDEX(Raw!A:A,MATCH(O263+2000,Raw!U:U,0))))</f>
        <v/>
      </c>
      <c r="O263" s="11" t="str">
        <f>(IFERROR(IF(LARGE(Raw!U:U,A263+COUNTIF(Raw!C:C,"H")+COUNTIF(Raw!C:C,"S"))-2000&gt;0,LARGE(Raw!U:U,A263+COUNTIF(Raw!C:C,"H")+COUNTIF(Raw!C:C,"S"))-2000,""),""))</f>
        <v/>
      </c>
    </row>
    <row r="264" spans="1:15" x14ac:dyDescent="0.3">
      <c r="A264" s="52">
        <v>261</v>
      </c>
      <c r="B264" s="3" t="str">
        <f t="shared" si="14"/>
        <v/>
      </c>
      <c r="C264" s="52" t="str">
        <f>IF(E264="","",(INDEX(Raw!D:D,MATCH(E264+6000,Raw!U:U,0))))</f>
        <v/>
      </c>
      <c r="D264" s="52" t="str">
        <f>IF(E264="","",(INDEX(Raw!A:A,MATCH(E264+6000,Raw!U:U,0))))</f>
        <v/>
      </c>
      <c r="E264" s="11" t="str">
        <f>(IFERROR(IF(LARGE(Raw!U:U,A264)-6000&gt;0,LARGE(Raw!U:U,A264)-6000,""),""))</f>
        <v/>
      </c>
      <c r="G264" s="3" t="str">
        <f t="shared" si="12"/>
        <v/>
      </c>
      <c r="H264" s="52" t="str">
        <f>IF(J264="","",(INDEX(Raw!D:D,MATCH(J264+4000,Raw!U:U,0))))</f>
        <v/>
      </c>
      <c r="I264" s="52" t="str">
        <f>IF(J264="","",(INDEX(Raw!A:A,MATCH(J264+4000,Raw!U:U,0))))</f>
        <v/>
      </c>
      <c r="J264" s="11" t="str">
        <f>(IFERROR(IF(LARGE(Raw!U:U,A264+COUNTIF(Raw!C:C,"H"))-4000&gt;0,LARGE(Raw!U:U,A264+COUNTIF(Raw!C:C,"H"))-4000,""),""))</f>
        <v/>
      </c>
      <c r="L264" s="3" t="str">
        <f t="shared" si="13"/>
        <v/>
      </c>
      <c r="M264" s="52" t="str">
        <f>IF(O264="","",(INDEX(Raw!D:D,MATCH(O264+2000,Raw!U:U,0))))</f>
        <v/>
      </c>
      <c r="N264" s="52" t="str">
        <f>IF(O264="","",(INDEX(Raw!A:A,MATCH(O264+2000,Raw!U:U,0))))</f>
        <v/>
      </c>
      <c r="O264" s="11" t="str">
        <f>(IFERROR(IF(LARGE(Raw!U:U,A264+COUNTIF(Raw!C:C,"H")+COUNTIF(Raw!C:C,"S"))-2000&gt;0,LARGE(Raw!U:U,A264+COUNTIF(Raw!C:C,"H")+COUNTIF(Raw!C:C,"S"))-2000,""),""))</f>
        <v/>
      </c>
    </row>
    <row r="265" spans="1:15" x14ac:dyDescent="0.3">
      <c r="A265" s="52">
        <v>262</v>
      </c>
      <c r="B265" s="3" t="str">
        <f t="shared" si="14"/>
        <v/>
      </c>
      <c r="C265" s="52" t="str">
        <f>IF(E265="","",(INDEX(Raw!D:D,MATCH(E265+6000,Raw!U:U,0))))</f>
        <v/>
      </c>
      <c r="D265" s="52" t="str">
        <f>IF(E265="","",(INDEX(Raw!A:A,MATCH(E265+6000,Raw!U:U,0))))</f>
        <v/>
      </c>
      <c r="E265" s="11" t="str">
        <f>(IFERROR(IF(LARGE(Raw!U:U,A265)-6000&gt;0,LARGE(Raw!U:U,A265)-6000,""),""))</f>
        <v/>
      </c>
      <c r="G265" s="3" t="str">
        <f t="shared" si="12"/>
        <v/>
      </c>
      <c r="H265" s="52" t="str">
        <f>IF(J265="","",(INDEX(Raw!D:D,MATCH(J265+4000,Raw!U:U,0))))</f>
        <v/>
      </c>
      <c r="I265" s="52" t="str">
        <f>IF(J265="","",(INDEX(Raw!A:A,MATCH(J265+4000,Raw!U:U,0))))</f>
        <v/>
      </c>
      <c r="J265" s="11" t="str">
        <f>(IFERROR(IF(LARGE(Raw!U:U,A265+COUNTIF(Raw!C:C,"H"))-4000&gt;0,LARGE(Raw!U:U,A265+COUNTIF(Raw!C:C,"H"))-4000,""),""))</f>
        <v/>
      </c>
      <c r="L265" s="3" t="str">
        <f t="shared" si="13"/>
        <v/>
      </c>
      <c r="M265" s="52" t="str">
        <f>IF(O265="","",(INDEX(Raw!D:D,MATCH(O265+2000,Raw!U:U,0))))</f>
        <v/>
      </c>
      <c r="N265" s="52" t="str">
        <f>IF(O265="","",(INDEX(Raw!A:A,MATCH(O265+2000,Raw!U:U,0))))</f>
        <v/>
      </c>
      <c r="O265" s="11" t="str">
        <f>(IFERROR(IF(LARGE(Raw!U:U,A265+COUNTIF(Raw!C:C,"H")+COUNTIF(Raw!C:C,"S"))-2000&gt;0,LARGE(Raw!U:U,A265+COUNTIF(Raw!C:C,"H")+COUNTIF(Raw!C:C,"S"))-2000,""),""))</f>
        <v/>
      </c>
    </row>
    <row r="266" spans="1:15" x14ac:dyDescent="0.3">
      <c r="A266" s="52">
        <v>263</v>
      </c>
      <c r="B266" s="3" t="str">
        <f t="shared" si="14"/>
        <v/>
      </c>
      <c r="C266" s="52" t="str">
        <f>IF(E266="","",(INDEX(Raw!D:D,MATCH(E266+6000,Raw!U:U,0))))</f>
        <v/>
      </c>
      <c r="D266" s="52" t="str">
        <f>IF(E266="","",(INDEX(Raw!A:A,MATCH(E266+6000,Raw!U:U,0))))</f>
        <v/>
      </c>
      <c r="E266" s="11" t="str">
        <f>(IFERROR(IF(LARGE(Raw!U:U,A266)-6000&gt;0,LARGE(Raw!U:U,A266)-6000,""),""))</f>
        <v/>
      </c>
      <c r="G266" s="3" t="str">
        <f t="shared" si="12"/>
        <v/>
      </c>
      <c r="H266" s="52" t="str">
        <f>IF(J266="","",(INDEX(Raw!D:D,MATCH(J266+4000,Raw!U:U,0))))</f>
        <v/>
      </c>
      <c r="I266" s="52" t="str">
        <f>IF(J266="","",(INDEX(Raw!A:A,MATCH(J266+4000,Raw!U:U,0))))</f>
        <v/>
      </c>
      <c r="J266" s="11" t="str">
        <f>(IFERROR(IF(LARGE(Raw!U:U,A266+COUNTIF(Raw!C:C,"H"))-4000&gt;0,LARGE(Raw!U:U,A266+COUNTIF(Raw!C:C,"H"))-4000,""),""))</f>
        <v/>
      </c>
      <c r="L266" s="3" t="str">
        <f t="shared" si="13"/>
        <v/>
      </c>
      <c r="M266" s="52" t="str">
        <f>IF(O266="","",(INDEX(Raw!D:D,MATCH(O266+2000,Raw!U:U,0))))</f>
        <v/>
      </c>
      <c r="N266" s="52" t="str">
        <f>IF(O266="","",(INDEX(Raw!A:A,MATCH(O266+2000,Raw!U:U,0))))</f>
        <v/>
      </c>
      <c r="O266" s="11" t="str">
        <f>(IFERROR(IF(LARGE(Raw!U:U,A266+COUNTIF(Raw!C:C,"H")+COUNTIF(Raw!C:C,"S"))-2000&gt;0,LARGE(Raw!U:U,A266+COUNTIF(Raw!C:C,"H")+COUNTIF(Raw!C:C,"S"))-2000,""),""))</f>
        <v/>
      </c>
    </row>
    <row r="267" spans="1:15" x14ac:dyDescent="0.3">
      <c r="A267" s="52">
        <v>264</v>
      </c>
      <c r="B267" s="3" t="str">
        <f t="shared" si="14"/>
        <v/>
      </c>
      <c r="C267" s="52" t="str">
        <f>IF(E267="","",(INDEX(Raw!D:D,MATCH(E267+6000,Raw!U:U,0))))</f>
        <v/>
      </c>
      <c r="D267" s="52" t="str">
        <f>IF(E267="","",(INDEX(Raw!A:A,MATCH(E267+6000,Raw!U:U,0))))</f>
        <v/>
      </c>
      <c r="E267" s="11" t="str">
        <f>(IFERROR(IF(LARGE(Raw!U:U,A267)-6000&gt;0,LARGE(Raw!U:U,A267)-6000,""),""))</f>
        <v/>
      </c>
      <c r="G267" s="3" t="str">
        <f t="shared" si="12"/>
        <v/>
      </c>
      <c r="H267" s="52" t="str">
        <f>IF(J267="","",(INDEX(Raw!D:D,MATCH(J267+4000,Raw!U:U,0))))</f>
        <v/>
      </c>
      <c r="I267" s="52" t="str">
        <f>IF(J267="","",(INDEX(Raw!A:A,MATCH(J267+4000,Raw!U:U,0))))</f>
        <v/>
      </c>
      <c r="J267" s="11" t="str">
        <f>(IFERROR(IF(LARGE(Raw!U:U,A267+COUNTIF(Raw!C:C,"H"))-4000&gt;0,LARGE(Raw!U:U,A267+COUNTIF(Raw!C:C,"H"))-4000,""),""))</f>
        <v/>
      </c>
      <c r="L267" s="3" t="str">
        <f t="shared" si="13"/>
        <v/>
      </c>
      <c r="M267" s="52" t="str">
        <f>IF(O267="","",(INDEX(Raw!D:D,MATCH(O267+2000,Raw!U:U,0))))</f>
        <v/>
      </c>
      <c r="N267" s="52" t="str">
        <f>IF(O267="","",(INDEX(Raw!A:A,MATCH(O267+2000,Raw!U:U,0))))</f>
        <v/>
      </c>
      <c r="O267" s="11" t="str">
        <f>(IFERROR(IF(LARGE(Raw!U:U,A267+COUNTIF(Raw!C:C,"H")+COUNTIF(Raw!C:C,"S"))-2000&gt;0,LARGE(Raw!U:U,A267+COUNTIF(Raw!C:C,"H")+COUNTIF(Raw!C:C,"S"))-2000,""),""))</f>
        <v/>
      </c>
    </row>
    <row r="268" spans="1:15" x14ac:dyDescent="0.3">
      <c r="A268" s="52">
        <v>265</v>
      </c>
      <c r="B268" s="3" t="str">
        <f t="shared" si="14"/>
        <v/>
      </c>
      <c r="C268" s="52" t="str">
        <f>IF(E268="","",(INDEX(Raw!D:D,MATCH(E268+6000,Raw!U:U,0))))</f>
        <v/>
      </c>
      <c r="D268" s="52" t="str">
        <f>IF(E268="","",(INDEX(Raw!A:A,MATCH(E268+6000,Raw!U:U,0))))</f>
        <v/>
      </c>
      <c r="E268" s="11" t="str">
        <f>(IFERROR(IF(LARGE(Raw!U:U,A268)-6000&gt;0,LARGE(Raw!U:U,A268)-6000,""),""))</f>
        <v/>
      </c>
      <c r="G268" s="3" t="str">
        <f t="shared" si="12"/>
        <v/>
      </c>
      <c r="H268" s="52" t="str">
        <f>IF(J268="","",(INDEX(Raw!D:D,MATCH(J268+4000,Raw!U:U,0))))</f>
        <v/>
      </c>
      <c r="I268" s="52" t="str">
        <f>IF(J268="","",(INDEX(Raw!A:A,MATCH(J268+4000,Raw!U:U,0))))</f>
        <v/>
      </c>
      <c r="J268" s="11" t="str">
        <f>(IFERROR(IF(LARGE(Raw!U:U,A268+COUNTIF(Raw!C:C,"H"))-4000&gt;0,LARGE(Raw!U:U,A268+COUNTIF(Raw!C:C,"H"))-4000,""),""))</f>
        <v/>
      </c>
      <c r="L268" s="3" t="str">
        <f t="shared" si="13"/>
        <v/>
      </c>
      <c r="M268" s="52" t="str">
        <f>IF(O268="","",(INDEX(Raw!D:D,MATCH(O268+2000,Raw!U:U,0))))</f>
        <v/>
      </c>
      <c r="N268" s="52" t="str">
        <f>IF(O268="","",(INDEX(Raw!A:A,MATCH(O268+2000,Raw!U:U,0))))</f>
        <v/>
      </c>
      <c r="O268" s="11" t="str">
        <f>(IFERROR(IF(LARGE(Raw!U:U,A268+COUNTIF(Raw!C:C,"H")+COUNTIF(Raw!C:C,"S"))-2000&gt;0,LARGE(Raw!U:U,A268+COUNTIF(Raw!C:C,"H")+COUNTIF(Raw!C:C,"S"))-2000,""),""))</f>
        <v/>
      </c>
    </row>
    <row r="269" spans="1:15" x14ac:dyDescent="0.3">
      <c r="A269" s="52">
        <v>266</v>
      </c>
      <c r="B269" s="3" t="str">
        <f t="shared" si="14"/>
        <v/>
      </c>
      <c r="C269" s="52" t="str">
        <f>IF(E269="","",(INDEX(Raw!D:D,MATCH(E269+6000,Raw!U:U,0))))</f>
        <v/>
      </c>
      <c r="D269" s="52" t="str">
        <f>IF(E269="","",(INDEX(Raw!A:A,MATCH(E269+6000,Raw!U:U,0))))</f>
        <v/>
      </c>
      <c r="E269" s="11" t="str">
        <f>(IFERROR(IF(LARGE(Raw!U:U,A269)-6000&gt;0,LARGE(Raw!U:U,A269)-6000,""),""))</f>
        <v/>
      </c>
      <c r="G269" s="3" t="str">
        <f t="shared" si="12"/>
        <v/>
      </c>
      <c r="H269" s="52" t="str">
        <f>IF(J269="","",(INDEX(Raw!D:D,MATCH(J269+4000,Raw!U:U,0))))</f>
        <v/>
      </c>
      <c r="I269" s="52" t="str">
        <f>IF(J269="","",(INDEX(Raw!A:A,MATCH(J269+4000,Raw!U:U,0))))</f>
        <v/>
      </c>
      <c r="J269" s="11" t="str">
        <f>(IFERROR(IF(LARGE(Raw!U:U,A269+COUNTIF(Raw!C:C,"H"))-4000&gt;0,LARGE(Raw!U:U,A269+COUNTIF(Raw!C:C,"H"))-4000,""),""))</f>
        <v/>
      </c>
      <c r="L269" s="3" t="str">
        <f t="shared" si="13"/>
        <v/>
      </c>
      <c r="M269" s="52" t="str">
        <f>IF(O269="","",(INDEX(Raw!D:D,MATCH(O269+2000,Raw!U:U,0))))</f>
        <v/>
      </c>
      <c r="N269" s="52" t="str">
        <f>IF(O269="","",(INDEX(Raw!A:A,MATCH(O269+2000,Raw!U:U,0))))</f>
        <v/>
      </c>
      <c r="O269" s="11" t="str">
        <f>(IFERROR(IF(LARGE(Raw!U:U,A269+COUNTIF(Raw!C:C,"H")+COUNTIF(Raw!C:C,"S"))-2000&gt;0,LARGE(Raw!U:U,A269+COUNTIF(Raw!C:C,"H")+COUNTIF(Raw!C:C,"S"))-2000,""),""))</f>
        <v/>
      </c>
    </row>
    <row r="270" spans="1:15" x14ac:dyDescent="0.3">
      <c r="A270" s="52">
        <v>267</v>
      </c>
      <c r="B270" s="3" t="str">
        <f t="shared" si="14"/>
        <v/>
      </c>
      <c r="C270" s="52" t="str">
        <f>IF(E270="","",(INDEX(Raw!D:D,MATCH(E270+6000,Raw!U:U,0))))</f>
        <v/>
      </c>
      <c r="D270" s="52" t="str">
        <f>IF(E270="","",(INDEX(Raw!A:A,MATCH(E270+6000,Raw!U:U,0))))</f>
        <v/>
      </c>
      <c r="E270" s="11" t="str">
        <f>(IFERROR(IF(LARGE(Raw!U:U,A270)-6000&gt;0,LARGE(Raw!U:U,A270)-6000,""),""))</f>
        <v/>
      </c>
      <c r="G270" s="3" t="str">
        <f t="shared" si="12"/>
        <v/>
      </c>
      <c r="H270" s="52" t="str">
        <f>IF(J270="","",(INDEX(Raw!D:D,MATCH(J270+4000,Raw!U:U,0))))</f>
        <v/>
      </c>
      <c r="I270" s="52" t="str">
        <f>IF(J270="","",(INDEX(Raw!A:A,MATCH(J270+4000,Raw!U:U,0))))</f>
        <v/>
      </c>
      <c r="J270" s="11" t="str">
        <f>(IFERROR(IF(LARGE(Raw!U:U,A270+COUNTIF(Raw!C:C,"H"))-4000&gt;0,LARGE(Raw!U:U,A270+COUNTIF(Raw!C:C,"H"))-4000,""),""))</f>
        <v/>
      </c>
      <c r="L270" s="3" t="str">
        <f t="shared" si="13"/>
        <v/>
      </c>
      <c r="M270" s="52" t="str">
        <f>IF(O270="","",(INDEX(Raw!D:D,MATCH(O270+2000,Raw!U:U,0))))</f>
        <v/>
      </c>
      <c r="N270" s="52" t="str">
        <f>IF(O270="","",(INDEX(Raw!A:A,MATCH(O270+2000,Raw!U:U,0))))</f>
        <v/>
      </c>
      <c r="O270" s="11" t="str">
        <f>(IFERROR(IF(LARGE(Raw!U:U,A270+COUNTIF(Raw!C:C,"H")+COUNTIF(Raw!C:C,"S"))-2000&gt;0,LARGE(Raw!U:U,A270+COUNTIF(Raw!C:C,"H")+COUNTIF(Raw!C:C,"S"))-2000,""),""))</f>
        <v/>
      </c>
    </row>
    <row r="271" spans="1:15" x14ac:dyDescent="0.3">
      <c r="A271" s="52">
        <v>268</v>
      </c>
      <c r="B271" s="3" t="str">
        <f t="shared" si="14"/>
        <v/>
      </c>
      <c r="C271" s="52" t="str">
        <f>IF(E271="","",(INDEX(Raw!D:D,MATCH(E271+6000,Raw!U:U,0))))</f>
        <v/>
      </c>
      <c r="D271" s="52" t="str">
        <f>IF(E271="","",(INDEX(Raw!A:A,MATCH(E271+6000,Raw!U:U,0))))</f>
        <v/>
      </c>
      <c r="E271" s="11" t="str">
        <f>(IFERROR(IF(LARGE(Raw!U:U,A271)-6000&gt;0,LARGE(Raw!U:U,A271)-6000,""),""))</f>
        <v/>
      </c>
      <c r="G271" s="3" t="str">
        <f t="shared" si="12"/>
        <v/>
      </c>
      <c r="H271" s="52" t="str">
        <f>IF(J271="","",(INDEX(Raw!D:D,MATCH(J271+4000,Raw!U:U,0))))</f>
        <v/>
      </c>
      <c r="I271" s="52" t="str">
        <f>IF(J271="","",(INDEX(Raw!A:A,MATCH(J271+4000,Raw!U:U,0))))</f>
        <v/>
      </c>
      <c r="J271" s="11" t="str">
        <f>(IFERROR(IF(LARGE(Raw!U:U,A271+COUNTIF(Raw!C:C,"H"))-4000&gt;0,LARGE(Raw!U:U,A271+COUNTIF(Raw!C:C,"H"))-4000,""),""))</f>
        <v/>
      </c>
      <c r="L271" s="3" t="str">
        <f t="shared" si="13"/>
        <v/>
      </c>
      <c r="M271" s="52" t="str">
        <f>IF(O271="","",(INDEX(Raw!D:D,MATCH(O271+2000,Raw!U:U,0))))</f>
        <v/>
      </c>
      <c r="N271" s="52" t="str">
        <f>IF(O271="","",(INDEX(Raw!A:A,MATCH(O271+2000,Raw!U:U,0))))</f>
        <v/>
      </c>
      <c r="O271" s="11" t="str">
        <f>(IFERROR(IF(LARGE(Raw!U:U,A271+COUNTIF(Raw!C:C,"H")+COUNTIF(Raw!C:C,"S"))-2000&gt;0,LARGE(Raw!U:U,A271+COUNTIF(Raw!C:C,"H")+COUNTIF(Raw!C:C,"S"))-2000,""),""))</f>
        <v/>
      </c>
    </row>
    <row r="272" spans="1:15" x14ac:dyDescent="0.3">
      <c r="A272" s="52">
        <v>269</v>
      </c>
      <c r="B272" s="3" t="str">
        <f t="shared" si="14"/>
        <v/>
      </c>
      <c r="C272" s="52" t="str">
        <f>IF(E272="","",(INDEX(Raw!D:D,MATCH(E272+6000,Raw!U:U,0))))</f>
        <v/>
      </c>
      <c r="D272" s="52" t="str">
        <f>IF(E272="","",(INDEX(Raw!A:A,MATCH(E272+6000,Raw!U:U,0))))</f>
        <v/>
      </c>
      <c r="E272" s="11" t="str">
        <f>(IFERROR(IF(LARGE(Raw!U:U,A272)-6000&gt;0,LARGE(Raw!U:U,A272)-6000,""),""))</f>
        <v/>
      </c>
      <c r="G272" s="3" t="str">
        <f t="shared" si="12"/>
        <v/>
      </c>
      <c r="H272" s="52" t="str">
        <f>IF(J272="","",(INDEX(Raw!D:D,MATCH(J272+4000,Raw!U:U,0))))</f>
        <v/>
      </c>
      <c r="I272" s="52" t="str">
        <f>IF(J272="","",(INDEX(Raw!A:A,MATCH(J272+4000,Raw!U:U,0))))</f>
        <v/>
      </c>
      <c r="J272" s="11" t="str">
        <f>(IFERROR(IF(LARGE(Raw!U:U,A272+COUNTIF(Raw!C:C,"H"))-4000&gt;0,LARGE(Raw!U:U,A272+COUNTIF(Raw!C:C,"H"))-4000,""),""))</f>
        <v/>
      </c>
      <c r="L272" s="3" t="str">
        <f t="shared" si="13"/>
        <v/>
      </c>
      <c r="M272" s="52" t="str">
        <f>IF(O272="","",(INDEX(Raw!D:D,MATCH(O272+2000,Raw!U:U,0))))</f>
        <v/>
      </c>
      <c r="N272" s="52" t="str">
        <f>IF(O272="","",(INDEX(Raw!A:A,MATCH(O272+2000,Raw!U:U,0))))</f>
        <v/>
      </c>
      <c r="O272" s="11" t="str">
        <f>(IFERROR(IF(LARGE(Raw!U:U,A272+COUNTIF(Raw!C:C,"H")+COUNTIF(Raw!C:C,"S"))-2000&gt;0,LARGE(Raw!U:U,A272+COUNTIF(Raw!C:C,"H")+COUNTIF(Raw!C:C,"S"))-2000,""),""))</f>
        <v/>
      </c>
    </row>
    <row r="273" spans="1:15" x14ac:dyDescent="0.3">
      <c r="A273" s="52">
        <v>270</v>
      </c>
      <c r="B273" s="3" t="str">
        <f t="shared" si="14"/>
        <v/>
      </c>
      <c r="C273" s="52" t="str">
        <f>IF(E273="","",(INDEX(Raw!D:D,MATCH(E273+6000,Raw!U:U,0))))</f>
        <v/>
      </c>
      <c r="D273" s="52" t="str">
        <f>IF(E273="","",(INDEX(Raw!A:A,MATCH(E273+6000,Raw!U:U,0))))</f>
        <v/>
      </c>
      <c r="E273" s="11" t="str">
        <f>(IFERROR(IF(LARGE(Raw!U:U,A273)-6000&gt;0,LARGE(Raw!U:U,A273)-6000,""),""))</f>
        <v/>
      </c>
      <c r="G273" s="3" t="str">
        <f t="shared" si="12"/>
        <v/>
      </c>
      <c r="H273" s="52" t="str">
        <f>IF(J273="","",(INDEX(Raw!D:D,MATCH(J273+4000,Raw!U:U,0))))</f>
        <v/>
      </c>
      <c r="I273" s="52" t="str">
        <f>IF(J273="","",(INDEX(Raw!A:A,MATCH(J273+4000,Raw!U:U,0))))</f>
        <v/>
      </c>
      <c r="J273" s="11" t="str">
        <f>(IFERROR(IF(LARGE(Raw!U:U,A273+COUNTIF(Raw!C:C,"H"))-4000&gt;0,LARGE(Raw!U:U,A273+COUNTIF(Raw!C:C,"H"))-4000,""),""))</f>
        <v/>
      </c>
      <c r="L273" s="3" t="str">
        <f t="shared" si="13"/>
        <v/>
      </c>
      <c r="M273" s="52" t="str">
        <f>IF(O273="","",(INDEX(Raw!D:D,MATCH(O273+2000,Raw!U:U,0))))</f>
        <v/>
      </c>
      <c r="N273" s="52" t="str">
        <f>IF(O273="","",(INDEX(Raw!A:A,MATCH(O273+2000,Raw!U:U,0))))</f>
        <v/>
      </c>
      <c r="O273" s="11" t="str">
        <f>(IFERROR(IF(LARGE(Raw!U:U,A273+COUNTIF(Raw!C:C,"H")+COUNTIF(Raw!C:C,"S"))-2000&gt;0,LARGE(Raw!U:U,A273+COUNTIF(Raw!C:C,"H")+COUNTIF(Raw!C:C,"S"))-2000,""),""))</f>
        <v/>
      </c>
    </row>
    <row r="274" spans="1:15" x14ac:dyDescent="0.3">
      <c r="A274" s="52">
        <v>271</v>
      </c>
      <c r="B274" s="3" t="str">
        <f t="shared" si="14"/>
        <v/>
      </c>
      <c r="C274" s="52" t="str">
        <f>IF(E274="","",(INDEX(Raw!D:D,MATCH(E274+6000,Raw!U:U,0))))</f>
        <v/>
      </c>
      <c r="D274" s="52" t="str">
        <f>IF(E274="","",(INDEX(Raw!A:A,MATCH(E274+6000,Raw!U:U,0))))</f>
        <v/>
      </c>
      <c r="E274" s="11" t="str">
        <f>(IFERROR(IF(LARGE(Raw!U:U,A274)-6000&gt;0,LARGE(Raw!U:U,A274)-6000,""),""))</f>
        <v/>
      </c>
      <c r="G274" s="3" t="str">
        <f t="shared" si="12"/>
        <v/>
      </c>
      <c r="H274" s="52" t="str">
        <f>IF(J274="","",(INDEX(Raw!D:D,MATCH(J274+4000,Raw!U:U,0))))</f>
        <v/>
      </c>
      <c r="I274" s="52" t="str">
        <f>IF(J274="","",(INDEX(Raw!A:A,MATCH(J274+4000,Raw!U:U,0))))</f>
        <v/>
      </c>
      <c r="J274" s="11" t="str">
        <f>(IFERROR(IF(LARGE(Raw!U:U,A274+COUNTIF(Raw!C:C,"H"))-4000&gt;0,LARGE(Raw!U:U,A274+COUNTIF(Raw!C:C,"H"))-4000,""),""))</f>
        <v/>
      </c>
      <c r="L274" s="3" t="str">
        <f t="shared" si="13"/>
        <v/>
      </c>
      <c r="M274" s="52" t="str">
        <f>IF(O274="","",(INDEX(Raw!D:D,MATCH(O274+2000,Raw!U:U,0))))</f>
        <v/>
      </c>
      <c r="N274" s="52" t="str">
        <f>IF(O274="","",(INDEX(Raw!A:A,MATCH(O274+2000,Raw!U:U,0))))</f>
        <v/>
      </c>
      <c r="O274" s="11" t="str">
        <f>(IFERROR(IF(LARGE(Raw!U:U,A274+COUNTIF(Raw!C:C,"H")+COUNTIF(Raw!C:C,"S"))-2000&gt;0,LARGE(Raw!U:U,A274+COUNTIF(Raw!C:C,"H")+COUNTIF(Raw!C:C,"S"))-2000,""),""))</f>
        <v/>
      </c>
    </row>
    <row r="275" spans="1:15" x14ac:dyDescent="0.3">
      <c r="A275" s="52">
        <v>272</v>
      </c>
      <c r="B275" s="3" t="str">
        <f t="shared" si="14"/>
        <v/>
      </c>
      <c r="C275" s="52" t="str">
        <f>IF(E275="","",(INDEX(Raw!D:D,MATCH(E275+6000,Raw!U:U,0))))</f>
        <v/>
      </c>
      <c r="D275" s="52" t="str">
        <f>IF(E275="","",(INDEX(Raw!A:A,MATCH(E275+6000,Raw!U:U,0))))</f>
        <v/>
      </c>
      <c r="E275" s="11" t="str">
        <f>(IFERROR(IF(LARGE(Raw!U:U,A275)-6000&gt;0,LARGE(Raw!U:U,A275)-6000,""),""))</f>
        <v/>
      </c>
      <c r="G275" s="3" t="str">
        <f t="shared" si="12"/>
        <v/>
      </c>
      <c r="H275" s="52" t="str">
        <f>IF(J275="","",(INDEX(Raw!D:D,MATCH(J275+4000,Raw!U:U,0))))</f>
        <v/>
      </c>
      <c r="I275" s="52" t="str">
        <f>IF(J275="","",(INDEX(Raw!A:A,MATCH(J275+4000,Raw!U:U,0))))</f>
        <v/>
      </c>
      <c r="J275" s="11" t="str">
        <f>(IFERROR(IF(LARGE(Raw!U:U,A275+COUNTIF(Raw!C:C,"H"))-4000&gt;0,LARGE(Raw!U:U,A275+COUNTIF(Raw!C:C,"H"))-4000,""),""))</f>
        <v/>
      </c>
      <c r="L275" s="3" t="str">
        <f t="shared" si="13"/>
        <v/>
      </c>
      <c r="M275" s="52" t="str">
        <f>IF(O275="","",(INDEX(Raw!D:D,MATCH(O275+2000,Raw!U:U,0))))</f>
        <v/>
      </c>
      <c r="N275" s="52" t="str">
        <f>IF(O275="","",(INDEX(Raw!A:A,MATCH(O275+2000,Raw!U:U,0))))</f>
        <v/>
      </c>
      <c r="O275" s="11" t="str">
        <f>(IFERROR(IF(LARGE(Raw!U:U,A275+COUNTIF(Raw!C:C,"H")+COUNTIF(Raw!C:C,"S"))-2000&gt;0,LARGE(Raw!U:U,A275+COUNTIF(Raw!C:C,"H")+COUNTIF(Raw!C:C,"S"))-2000,""),""))</f>
        <v/>
      </c>
    </row>
    <row r="276" spans="1:15" x14ac:dyDescent="0.3">
      <c r="A276" s="52">
        <v>273</v>
      </c>
      <c r="B276" s="3" t="str">
        <f t="shared" si="14"/>
        <v/>
      </c>
      <c r="C276" s="52" t="str">
        <f>IF(E276="","",(INDEX(Raw!D:D,MATCH(E276+6000,Raw!U:U,0))))</f>
        <v/>
      </c>
      <c r="D276" s="52" t="str">
        <f>IF(E276="","",(INDEX(Raw!A:A,MATCH(E276+6000,Raw!U:U,0))))</f>
        <v/>
      </c>
      <c r="E276" s="11" t="str">
        <f>(IFERROR(IF(LARGE(Raw!U:U,A276)-6000&gt;0,LARGE(Raw!U:U,A276)-6000,""),""))</f>
        <v/>
      </c>
      <c r="G276" s="3" t="str">
        <f t="shared" si="12"/>
        <v/>
      </c>
      <c r="H276" s="52" t="str">
        <f>IF(J276="","",(INDEX(Raw!D:D,MATCH(J276+4000,Raw!U:U,0))))</f>
        <v/>
      </c>
      <c r="I276" s="52" t="str">
        <f>IF(J276="","",(INDEX(Raw!A:A,MATCH(J276+4000,Raw!U:U,0))))</f>
        <v/>
      </c>
      <c r="J276" s="11" t="str">
        <f>(IFERROR(IF(LARGE(Raw!U:U,A276+COUNTIF(Raw!C:C,"H"))-4000&gt;0,LARGE(Raw!U:U,A276+COUNTIF(Raw!C:C,"H"))-4000,""),""))</f>
        <v/>
      </c>
      <c r="L276" s="3" t="str">
        <f t="shared" si="13"/>
        <v/>
      </c>
      <c r="M276" s="52" t="str">
        <f>IF(O276="","",(INDEX(Raw!D:D,MATCH(O276+2000,Raw!U:U,0))))</f>
        <v/>
      </c>
      <c r="N276" s="52" t="str">
        <f>IF(O276="","",(INDEX(Raw!A:A,MATCH(O276+2000,Raw!U:U,0))))</f>
        <v/>
      </c>
      <c r="O276" s="11" t="str">
        <f>(IFERROR(IF(LARGE(Raw!U:U,A276+COUNTIF(Raw!C:C,"H")+COUNTIF(Raw!C:C,"S"))-2000&gt;0,LARGE(Raw!U:U,A276+COUNTIF(Raw!C:C,"H")+COUNTIF(Raw!C:C,"S"))-2000,""),""))</f>
        <v/>
      </c>
    </row>
    <row r="277" spans="1:15" x14ac:dyDescent="0.3">
      <c r="A277" s="52">
        <v>274</v>
      </c>
      <c r="B277" s="3" t="str">
        <f t="shared" si="14"/>
        <v/>
      </c>
      <c r="C277" s="52" t="str">
        <f>IF(E277="","",(INDEX(Raw!D:D,MATCH(E277+6000,Raw!U:U,0))))</f>
        <v/>
      </c>
      <c r="D277" s="52" t="str">
        <f>IF(E277="","",(INDEX(Raw!A:A,MATCH(E277+6000,Raw!U:U,0))))</f>
        <v/>
      </c>
      <c r="E277" s="11" t="str">
        <f>(IFERROR(IF(LARGE(Raw!U:U,A277)-6000&gt;0,LARGE(Raw!U:U,A277)-6000,""),""))</f>
        <v/>
      </c>
      <c r="G277" s="3" t="str">
        <f t="shared" si="12"/>
        <v/>
      </c>
      <c r="H277" s="52" t="str">
        <f>IF(J277="","",(INDEX(Raw!D:D,MATCH(J277+4000,Raw!U:U,0))))</f>
        <v/>
      </c>
      <c r="I277" s="52" t="str">
        <f>IF(J277="","",(INDEX(Raw!A:A,MATCH(J277+4000,Raw!U:U,0))))</f>
        <v/>
      </c>
      <c r="J277" s="11" t="str">
        <f>(IFERROR(IF(LARGE(Raw!U:U,A277+COUNTIF(Raw!C:C,"H"))-4000&gt;0,LARGE(Raw!U:U,A277+COUNTIF(Raw!C:C,"H"))-4000,""),""))</f>
        <v/>
      </c>
      <c r="L277" s="3" t="str">
        <f t="shared" si="13"/>
        <v/>
      </c>
      <c r="M277" s="52" t="str">
        <f>IF(O277="","",(INDEX(Raw!D:D,MATCH(O277+2000,Raw!U:U,0))))</f>
        <v/>
      </c>
      <c r="N277" s="52" t="str">
        <f>IF(O277="","",(INDEX(Raw!A:A,MATCH(O277+2000,Raw!U:U,0))))</f>
        <v/>
      </c>
      <c r="O277" s="11" t="str">
        <f>(IFERROR(IF(LARGE(Raw!U:U,A277+COUNTIF(Raw!C:C,"H")+COUNTIF(Raw!C:C,"S"))-2000&gt;0,LARGE(Raw!U:U,A277+COUNTIF(Raw!C:C,"H")+COUNTIF(Raw!C:C,"S"))-2000,""),""))</f>
        <v/>
      </c>
    </row>
    <row r="278" spans="1:15" x14ac:dyDescent="0.3">
      <c r="A278" s="52">
        <v>275</v>
      </c>
      <c r="B278" s="3" t="str">
        <f t="shared" si="14"/>
        <v/>
      </c>
      <c r="C278" s="52" t="str">
        <f>IF(E278="","",(INDEX(Raw!D:D,MATCH(E278+6000,Raw!U:U,0))))</f>
        <v/>
      </c>
      <c r="D278" s="52" t="str">
        <f>IF(E278="","",(INDEX(Raw!A:A,MATCH(E278+6000,Raw!U:U,0))))</f>
        <v/>
      </c>
      <c r="E278" s="11" t="str">
        <f>(IFERROR(IF(LARGE(Raw!U:U,A278)-6000&gt;0,LARGE(Raw!U:U,A278)-6000,""),""))</f>
        <v/>
      </c>
      <c r="G278" s="3" t="str">
        <f t="shared" si="12"/>
        <v/>
      </c>
      <c r="H278" s="52" t="str">
        <f>IF(J278="","",(INDEX(Raw!D:D,MATCH(J278+4000,Raw!U:U,0))))</f>
        <v/>
      </c>
      <c r="I278" s="52" t="str">
        <f>IF(J278="","",(INDEX(Raw!A:A,MATCH(J278+4000,Raw!U:U,0))))</f>
        <v/>
      </c>
      <c r="J278" s="11" t="str">
        <f>(IFERROR(IF(LARGE(Raw!U:U,A278+COUNTIF(Raw!C:C,"H"))-4000&gt;0,LARGE(Raw!U:U,A278+COUNTIF(Raw!C:C,"H"))-4000,""),""))</f>
        <v/>
      </c>
      <c r="L278" s="3" t="str">
        <f t="shared" si="13"/>
        <v/>
      </c>
      <c r="M278" s="52" t="str">
        <f>IF(O278="","",(INDEX(Raw!D:D,MATCH(O278+2000,Raw!U:U,0))))</f>
        <v/>
      </c>
      <c r="N278" s="52" t="str">
        <f>IF(O278="","",(INDEX(Raw!A:A,MATCH(O278+2000,Raw!U:U,0))))</f>
        <v/>
      </c>
      <c r="O278" s="11" t="str">
        <f>(IFERROR(IF(LARGE(Raw!U:U,A278+COUNTIF(Raw!C:C,"H")+COUNTIF(Raw!C:C,"S"))-2000&gt;0,LARGE(Raw!U:U,A278+COUNTIF(Raw!C:C,"H")+COUNTIF(Raw!C:C,"S"))-2000,""),""))</f>
        <v/>
      </c>
    </row>
    <row r="279" spans="1:15" x14ac:dyDescent="0.3">
      <c r="A279" s="52">
        <v>276</v>
      </c>
      <c r="B279" s="3" t="str">
        <f t="shared" si="14"/>
        <v/>
      </c>
      <c r="C279" s="52" t="str">
        <f>IF(E279="","",(INDEX(Raw!D:D,MATCH(E279+6000,Raw!U:U,0))))</f>
        <v/>
      </c>
      <c r="D279" s="52" t="str">
        <f>IF(E279="","",(INDEX(Raw!A:A,MATCH(E279+6000,Raw!U:U,0))))</f>
        <v/>
      </c>
      <c r="E279" s="11" t="str">
        <f>(IFERROR(IF(LARGE(Raw!U:U,A279)-6000&gt;0,LARGE(Raw!U:U,A279)-6000,""),""))</f>
        <v/>
      </c>
      <c r="G279" s="3" t="str">
        <f t="shared" si="12"/>
        <v/>
      </c>
      <c r="H279" s="52" t="str">
        <f>IF(J279="","",(INDEX(Raw!D:D,MATCH(J279+4000,Raw!U:U,0))))</f>
        <v/>
      </c>
      <c r="I279" s="52" t="str">
        <f>IF(J279="","",(INDEX(Raw!A:A,MATCH(J279+4000,Raw!U:U,0))))</f>
        <v/>
      </c>
      <c r="J279" s="11" t="str">
        <f>(IFERROR(IF(LARGE(Raw!U:U,A279+COUNTIF(Raw!C:C,"H"))-4000&gt;0,LARGE(Raw!U:U,A279+COUNTIF(Raw!C:C,"H"))-4000,""),""))</f>
        <v/>
      </c>
      <c r="L279" s="3" t="str">
        <f t="shared" si="13"/>
        <v/>
      </c>
      <c r="M279" s="52" t="str">
        <f>IF(O279="","",(INDEX(Raw!D:D,MATCH(O279+2000,Raw!U:U,0))))</f>
        <v/>
      </c>
      <c r="N279" s="52" t="str">
        <f>IF(O279="","",(INDEX(Raw!A:A,MATCH(O279+2000,Raw!U:U,0))))</f>
        <v/>
      </c>
      <c r="O279" s="11" t="str">
        <f>(IFERROR(IF(LARGE(Raw!U:U,A279+COUNTIF(Raw!C:C,"H")+COUNTIF(Raw!C:C,"S"))-2000&gt;0,LARGE(Raw!U:U,A279+COUNTIF(Raw!C:C,"H")+COUNTIF(Raw!C:C,"S"))-2000,""),""))</f>
        <v/>
      </c>
    </row>
    <row r="280" spans="1:15" x14ac:dyDescent="0.3">
      <c r="A280" s="52">
        <v>277</v>
      </c>
      <c r="B280" s="3" t="str">
        <f t="shared" si="14"/>
        <v/>
      </c>
      <c r="C280" s="52" t="str">
        <f>IF(E280="","",(INDEX(Raw!D:D,MATCH(E280+6000,Raw!U:U,0))))</f>
        <v/>
      </c>
      <c r="D280" s="52" t="str">
        <f>IF(E280="","",(INDEX(Raw!A:A,MATCH(E280+6000,Raw!U:U,0))))</f>
        <v/>
      </c>
      <c r="E280" s="11" t="str">
        <f>(IFERROR(IF(LARGE(Raw!U:U,A280)-6000&gt;0,LARGE(Raw!U:U,A280)-6000,""),""))</f>
        <v/>
      </c>
      <c r="G280" s="3" t="str">
        <f t="shared" si="12"/>
        <v/>
      </c>
      <c r="H280" s="52" t="str">
        <f>IF(J280="","",(INDEX(Raw!D:D,MATCH(J280+4000,Raw!U:U,0))))</f>
        <v/>
      </c>
      <c r="I280" s="52" t="str">
        <f>IF(J280="","",(INDEX(Raw!A:A,MATCH(J280+4000,Raw!U:U,0))))</f>
        <v/>
      </c>
      <c r="J280" s="11" t="str">
        <f>(IFERROR(IF(LARGE(Raw!U:U,A280+COUNTIF(Raw!C:C,"H"))-4000&gt;0,LARGE(Raw!U:U,A280+COUNTIF(Raw!C:C,"H"))-4000,""),""))</f>
        <v/>
      </c>
      <c r="L280" s="3" t="str">
        <f t="shared" si="13"/>
        <v/>
      </c>
      <c r="M280" s="52" t="str">
        <f>IF(O280="","",(INDEX(Raw!D:D,MATCH(O280+2000,Raw!U:U,0))))</f>
        <v/>
      </c>
      <c r="N280" s="52" t="str">
        <f>IF(O280="","",(INDEX(Raw!A:A,MATCH(O280+2000,Raw!U:U,0))))</f>
        <v/>
      </c>
      <c r="O280" s="11" t="str">
        <f>(IFERROR(IF(LARGE(Raw!U:U,A280+COUNTIF(Raw!C:C,"H")+COUNTIF(Raw!C:C,"S"))-2000&gt;0,LARGE(Raw!U:U,A280+COUNTIF(Raw!C:C,"H")+COUNTIF(Raw!C:C,"S"))-2000,""),""))</f>
        <v/>
      </c>
    </row>
    <row r="281" spans="1:15" x14ac:dyDescent="0.3">
      <c r="A281" s="52">
        <v>278</v>
      </c>
      <c r="B281" s="3" t="str">
        <f t="shared" si="14"/>
        <v/>
      </c>
      <c r="C281" s="52" t="str">
        <f>IF(E281="","",(INDEX(Raw!D:D,MATCH(E281+6000,Raw!U:U,0))))</f>
        <v/>
      </c>
      <c r="D281" s="52" t="str">
        <f>IF(E281="","",(INDEX(Raw!A:A,MATCH(E281+6000,Raw!U:U,0))))</f>
        <v/>
      </c>
      <c r="E281" s="11" t="str">
        <f>(IFERROR(IF(LARGE(Raw!U:U,A281)-6000&gt;0,LARGE(Raw!U:U,A281)-6000,""),""))</f>
        <v/>
      </c>
      <c r="G281" s="3" t="str">
        <f t="shared" si="12"/>
        <v/>
      </c>
      <c r="H281" s="52" t="str">
        <f>IF(J281="","",(INDEX(Raw!D:D,MATCH(J281+4000,Raw!U:U,0))))</f>
        <v/>
      </c>
      <c r="I281" s="52" t="str">
        <f>IF(J281="","",(INDEX(Raw!A:A,MATCH(J281+4000,Raw!U:U,0))))</f>
        <v/>
      </c>
      <c r="J281" s="11" t="str">
        <f>(IFERROR(IF(LARGE(Raw!U:U,A281+COUNTIF(Raw!C:C,"H"))-4000&gt;0,LARGE(Raw!U:U,A281+COUNTIF(Raw!C:C,"H"))-4000,""),""))</f>
        <v/>
      </c>
      <c r="L281" s="3" t="str">
        <f t="shared" si="13"/>
        <v/>
      </c>
      <c r="M281" s="52" t="str">
        <f>IF(O281="","",(INDEX(Raw!D:D,MATCH(O281+2000,Raw!U:U,0))))</f>
        <v/>
      </c>
      <c r="N281" s="52" t="str">
        <f>IF(O281="","",(INDEX(Raw!A:A,MATCH(O281+2000,Raw!U:U,0))))</f>
        <v/>
      </c>
      <c r="O281" s="11" t="str">
        <f>(IFERROR(IF(LARGE(Raw!U:U,A281+COUNTIF(Raw!C:C,"H")+COUNTIF(Raw!C:C,"S"))-2000&gt;0,LARGE(Raw!U:U,A281+COUNTIF(Raw!C:C,"H")+COUNTIF(Raw!C:C,"S"))-2000,""),""))</f>
        <v/>
      </c>
    </row>
    <row r="282" spans="1:15" x14ac:dyDescent="0.3">
      <c r="A282" s="52">
        <v>279</v>
      </c>
      <c r="B282" s="3" t="str">
        <f t="shared" si="14"/>
        <v/>
      </c>
      <c r="C282" s="52" t="str">
        <f>IF(E282="","",(INDEX(Raw!D:D,MATCH(E282+6000,Raw!U:U,0))))</f>
        <v/>
      </c>
      <c r="D282" s="52" t="str">
        <f>IF(E282="","",(INDEX(Raw!A:A,MATCH(E282+6000,Raw!U:U,0))))</f>
        <v/>
      </c>
      <c r="E282" s="11" t="str">
        <f>(IFERROR(IF(LARGE(Raw!U:U,A282)-6000&gt;0,LARGE(Raw!U:U,A282)-6000,""),""))</f>
        <v/>
      </c>
      <c r="G282" s="3" t="str">
        <f t="shared" si="12"/>
        <v/>
      </c>
      <c r="H282" s="52" t="str">
        <f>IF(J282="","",(INDEX(Raw!D:D,MATCH(J282+4000,Raw!U:U,0))))</f>
        <v/>
      </c>
      <c r="I282" s="52" t="str">
        <f>IF(J282="","",(INDEX(Raw!A:A,MATCH(J282+4000,Raw!U:U,0))))</f>
        <v/>
      </c>
      <c r="J282" s="11" t="str">
        <f>(IFERROR(IF(LARGE(Raw!U:U,A282+COUNTIF(Raw!C:C,"H"))-4000&gt;0,LARGE(Raw!U:U,A282+COUNTIF(Raw!C:C,"H"))-4000,""),""))</f>
        <v/>
      </c>
      <c r="L282" s="3" t="str">
        <f t="shared" si="13"/>
        <v/>
      </c>
      <c r="M282" s="52" t="str">
        <f>IF(O282="","",(INDEX(Raw!D:D,MATCH(O282+2000,Raw!U:U,0))))</f>
        <v/>
      </c>
      <c r="N282" s="52" t="str">
        <f>IF(O282="","",(INDEX(Raw!A:A,MATCH(O282+2000,Raw!U:U,0))))</f>
        <v/>
      </c>
      <c r="O282" s="11" t="str">
        <f>(IFERROR(IF(LARGE(Raw!U:U,A282+COUNTIF(Raw!C:C,"H")+COUNTIF(Raw!C:C,"S"))-2000&gt;0,LARGE(Raw!U:U,A282+COUNTIF(Raw!C:C,"H")+COUNTIF(Raw!C:C,"S"))-2000,""),""))</f>
        <v/>
      </c>
    </row>
    <row r="283" spans="1:15" x14ac:dyDescent="0.3">
      <c r="A283" s="52">
        <v>280</v>
      </c>
      <c r="B283" s="3" t="str">
        <f t="shared" si="14"/>
        <v/>
      </c>
      <c r="C283" s="52" t="str">
        <f>IF(E283="","",(INDEX(Raw!D:D,MATCH(E283+6000,Raw!U:U,0))))</f>
        <v/>
      </c>
      <c r="D283" s="52" t="str">
        <f>IF(E283="","",(INDEX(Raw!A:A,MATCH(E283+6000,Raw!U:U,0))))</f>
        <v/>
      </c>
      <c r="E283" s="11" t="str">
        <f>(IFERROR(IF(LARGE(Raw!U:U,A283)-6000&gt;0,LARGE(Raw!U:U,A283)-6000,""),""))</f>
        <v/>
      </c>
      <c r="G283" s="3" t="str">
        <f t="shared" si="12"/>
        <v/>
      </c>
      <c r="H283" s="52" t="str">
        <f>IF(J283="","",(INDEX(Raw!D:D,MATCH(J283+4000,Raw!U:U,0))))</f>
        <v/>
      </c>
      <c r="I283" s="52" t="str">
        <f>IF(J283="","",(INDEX(Raw!A:A,MATCH(J283+4000,Raw!U:U,0))))</f>
        <v/>
      </c>
      <c r="J283" s="11" t="str">
        <f>(IFERROR(IF(LARGE(Raw!U:U,A283+COUNTIF(Raw!C:C,"H"))-4000&gt;0,LARGE(Raw!U:U,A283+COUNTIF(Raw!C:C,"H"))-4000,""),""))</f>
        <v/>
      </c>
      <c r="L283" s="3" t="str">
        <f t="shared" si="13"/>
        <v/>
      </c>
      <c r="M283" s="52" t="str">
        <f>IF(O283="","",(INDEX(Raw!D:D,MATCH(O283+2000,Raw!U:U,0))))</f>
        <v/>
      </c>
      <c r="N283" s="52" t="str">
        <f>IF(O283="","",(INDEX(Raw!A:A,MATCH(O283+2000,Raw!U:U,0))))</f>
        <v/>
      </c>
      <c r="O283" s="11" t="str">
        <f>(IFERROR(IF(LARGE(Raw!U:U,A283+COUNTIF(Raw!C:C,"H")+COUNTIF(Raw!C:C,"S"))-2000&gt;0,LARGE(Raw!U:U,A283+COUNTIF(Raw!C:C,"H")+COUNTIF(Raw!C:C,"S"))-2000,""),""))</f>
        <v/>
      </c>
    </row>
    <row r="284" spans="1:15" x14ac:dyDescent="0.3">
      <c r="A284" s="52">
        <v>281</v>
      </c>
      <c r="B284" s="3" t="str">
        <f t="shared" si="14"/>
        <v/>
      </c>
      <c r="C284" s="52" t="str">
        <f>IF(E284="","",(INDEX(Raw!D:D,MATCH(E284+6000,Raw!U:U,0))))</f>
        <v/>
      </c>
      <c r="D284" s="52" t="str">
        <f>IF(E284="","",(INDEX(Raw!A:A,MATCH(E284+6000,Raw!U:U,0))))</f>
        <v/>
      </c>
      <c r="E284" s="11" t="str">
        <f>(IFERROR(IF(LARGE(Raw!U:U,A284)-6000&gt;0,LARGE(Raw!U:U,A284)-6000,""),""))</f>
        <v/>
      </c>
      <c r="G284" s="3" t="str">
        <f t="shared" si="12"/>
        <v/>
      </c>
      <c r="H284" s="52" t="str">
        <f>IF(J284="","",(INDEX(Raw!D:D,MATCH(J284+4000,Raw!U:U,0))))</f>
        <v/>
      </c>
      <c r="I284" s="52" t="str">
        <f>IF(J284="","",(INDEX(Raw!A:A,MATCH(J284+4000,Raw!U:U,0))))</f>
        <v/>
      </c>
      <c r="J284" s="11" t="str">
        <f>(IFERROR(IF(LARGE(Raw!U:U,A284+COUNTIF(Raw!C:C,"H"))-4000&gt;0,LARGE(Raw!U:U,A284+COUNTIF(Raw!C:C,"H"))-4000,""),""))</f>
        <v/>
      </c>
      <c r="L284" s="3" t="str">
        <f t="shared" si="13"/>
        <v/>
      </c>
      <c r="M284" s="52" t="str">
        <f>IF(O284="","",(INDEX(Raw!D:D,MATCH(O284+2000,Raw!U:U,0))))</f>
        <v/>
      </c>
      <c r="N284" s="52" t="str">
        <f>IF(O284="","",(INDEX(Raw!A:A,MATCH(O284+2000,Raw!U:U,0))))</f>
        <v/>
      </c>
      <c r="O284" s="11" t="str">
        <f>(IFERROR(IF(LARGE(Raw!U:U,A284+COUNTIF(Raw!C:C,"H")+COUNTIF(Raw!C:C,"S"))-2000&gt;0,LARGE(Raw!U:U,A284+COUNTIF(Raw!C:C,"H")+COUNTIF(Raw!C:C,"S"))-2000,""),""))</f>
        <v/>
      </c>
    </row>
    <row r="285" spans="1:15" x14ac:dyDescent="0.3">
      <c r="A285" s="52">
        <v>282</v>
      </c>
      <c r="B285" s="3" t="str">
        <f t="shared" si="14"/>
        <v/>
      </c>
      <c r="C285" s="52" t="str">
        <f>IF(E285="","",(INDEX(Raw!D:D,MATCH(E285+6000,Raw!U:U,0))))</f>
        <v/>
      </c>
      <c r="D285" s="52" t="str">
        <f>IF(E285="","",(INDEX(Raw!A:A,MATCH(E285+6000,Raw!U:U,0))))</f>
        <v/>
      </c>
      <c r="E285" s="11" t="str">
        <f>(IFERROR(IF(LARGE(Raw!U:U,A285)-6000&gt;0,LARGE(Raw!U:U,A285)-6000,""),""))</f>
        <v/>
      </c>
      <c r="G285" s="3" t="str">
        <f t="shared" si="12"/>
        <v/>
      </c>
      <c r="H285" s="52" t="str">
        <f>IF(J285="","",(INDEX(Raw!D:D,MATCH(J285+4000,Raw!U:U,0))))</f>
        <v/>
      </c>
      <c r="I285" s="52" t="str">
        <f>IF(J285="","",(INDEX(Raw!A:A,MATCH(J285+4000,Raw!U:U,0))))</f>
        <v/>
      </c>
      <c r="J285" s="11" t="str">
        <f>(IFERROR(IF(LARGE(Raw!U:U,A285+COUNTIF(Raw!C:C,"H"))-4000&gt;0,LARGE(Raw!U:U,A285+COUNTIF(Raw!C:C,"H"))-4000,""),""))</f>
        <v/>
      </c>
      <c r="L285" s="3" t="str">
        <f t="shared" si="13"/>
        <v/>
      </c>
      <c r="M285" s="52" t="str">
        <f>IF(O285="","",(INDEX(Raw!D:D,MATCH(O285+2000,Raw!U:U,0))))</f>
        <v/>
      </c>
      <c r="N285" s="52" t="str">
        <f>IF(O285="","",(INDEX(Raw!A:A,MATCH(O285+2000,Raw!U:U,0))))</f>
        <v/>
      </c>
      <c r="O285" s="11" t="str">
        <f>(IFERROR(IF(LARGE(Raw!U:U,A285+COUNTIF(Raw!C:C,"H")+COUNTIF(Raw!C:C,"S"))-2000&gt;0,LARGE(Raw!U:U,A285+COUNTIF(Raw!C:C,"H")+COUNTIF(Raw!C:C,"S"))-2000,""),""))</f>
        <v/>
      </c>
    </row>
    <row r="286" spans="1:15" x14ac:dyDescent="0.3">
      <c r="A286" s="52">
        <v>283</v>
      </c>
      <c r="B286" s="3" t="str">
        <f t="shared" si="14"/>
        <v/>
      </c>
      <c r="C286" s="52" t="str">
        <f>IF(E286="","",(INDEX(Raw!D:D,MATCH(E286+6000,Raw!U:U,0))))</f>
        <v/>
      </c>
      <c r="D286" s="52" t="str">
        <f>IF(E286="","",(INDEX(Raw!A:A,MATCH(E286+6000,Raw!U:U,0))))</f>
        <v/>
      </c>
      <c r="E286" s="11" t="str">
        <f>(IFERROR(IF(LARGE(Raw!U:U,A286)-6000&gt;0,LARGE(Raw!U:U,A286)-6000,""),""))</f>
        <v/>
      </c>
      <c r="G286" s="3" t="str">
        <f t="shared" si="12"/>
        <v/>
      </c>
      <c r="H286" s="52" t="str">
        <f>IF(J286="","",(INDEX(Raw!D:D,MATCH(J286+4000,Raw!U:U,0))))</f>
        <v/>
      </c>
      <c r="I286" s="52" t="str">
        <f>IF(J286="","",(INDEX(Raw!A:A,MATCH(J286+4000,Raw!U:U,0))))</f>
        <v/>
      </c>
      <c r="J286" s="11" t="str">
        <f>(IFERROR(IF(LARGE(Raw!U:U,A286+COUNTIF(Raw!C:C,"H"))-4000&gt;0,LARGE(Raw!U:U,A286+COUNTIF(Raw!C:C,"H"))-4000,""),""))</f>
        <v/>
      </c>
      <c r="L286" s="3" t="str">
        <f t="shared" si="13"/>
        <v/>
      </c>
      <c r="M286" s="52" t="str">
        <f>IF(O286="","",(INDEX(Raw!D:D,MATCH(O286+2000,Raw!U:U,0))))</f>
        <v/>
      </c>
      <c r="N286" s="52" t="str">
        <f>IF(O286="","",(INDEX(Raw!A:A,MATCH(O286+2000,Raw!U:U,0))))</f>
        <v/>
      </c>
      <c r="O286" s="11" t="str">
        <f>(IFERROR(IF(LARGE(Raw!U:U,A286+COUNTIF(Raw!C:C,"H")+COUNTIF(Raw!C:C,"S"))-2000&gt;0,LARGE(Raw!U:U,A286+COUNTIF(Raw!C:C,"H")+COUNTIF(Raw!C:C,"S"))-2000,""),""))</f>
        <v/>
      </c>
    </row>
    <row r="287" spans="1:15" x14ac:dyDescent="0.3">
      <c r="A287" s="52">
        <v>284</v>
      </c>
      <c r="B287" s="3" t="str">
        <f t="shared" si="14"/>
        <v/>
      </c>
      <c r="C287" s="52" t="str">
        <f>IF(E287="","",(INDEX(Raw!D:D,MATCH(E287+6000,Raw!U:U,0))))</f>
        <v/>
      </c>
      <c r="D287" s="52" t="str">
        <f>IF(E287="","",(INDEX(Raw!A:A,MATCH(E287+6000,Raw!U:U,0))))</f>
        <v/>
      </c>
      <c r="E287" s="11" t="str">
        <f>(IFERROR(IF(LARGE(Raw!U:U,A287)-6000&gt;0,LARGE(Raw!U:U,A287)-6000,""),""))</f>
        <v/>
      </c>
      <c r="G287" s="3" t="str">
        <f t="shared" si="12"/>
        <v/>
      </c>
      <c r="H287" s="52" t="str">
        <f>IF(J287="","",(INDEX(Raw!D:D,MATCH(J287+4000,Raw!U:U,0))))</f>
        <v/>
      </c>
      <c r="I287" s="52" t="str">
        <f>IF(J287="","",(INDEX(Raw!A:A,MATCH(J287+4000,Raw!U:U,0))))</f>
        <v/>
      </c>
      <c r="J287" s="11" t="str">
        <f>(IFERROR(IF(LARGE(Raw!U:U,A287+COUNTIF(Raw!C:C,"H"))-4000&gt;0,LARGE(Raw!U:U,A287+COUNTIF(Raw!C:C,"H"))-4000,""),""))</f>
        <v/>
      </c>
      <c r="L287" s="3" t="str">
        <f t="shared" si="13"/>
        <v/>
      </c>
      <c r="M287" s="52" t="str">
        <f>IF(O287="","",(INDEX(Raw!D:D,MATCH(O287+2000,Raw!U:U,0))))</f>
        <v/>
      </c>
      <c r="N287" s="52" t="str">
        <f>IF(O287="","",(INDEX(Raw!A:A,MATCH(O287+2000,Raw!U:U,0))))</f>
        <v/>
      </c>
      <c r="O287" s="11" t="str">
        <f>(IFERROR(IF(LARGE(Raw!U:U,A287+COUNTIF(Raw!C:C,"H")+COUNTIF(Raw!C:C,"S"))-2000&gt;0,LARGE(Raw!U:U,A287+COUNTIF(Raw!C:C,"H")+COUNTIF(Raw!C:C,"S"))-2000,""),""))</f>
        <v/>
      </c>
    </row>
    <row r="288" spans="1:15" x14ac:dyDescent="0.3">
      <c r="A288" s="52">
        <v>285</v>
      </c>
      <c r="B288" s="3" t="str">
        <f t="shared" si="14"/>
        <v/>
      </c>
      <c r="C288" s="52" t="str">
        <f>IF(E288="","",(INDEX(Raw!D:D,MATCH(E288+6000,Raw!U:U,0))))</f>
        <v/>
      </c>
      <c r="D288" s="52" t="str">
        <f>IF(E288="","",(INDEX(Raw!A:A,MATCH(E288+6000,Raw!U:U,0))))</f>
        <v/>
      </c>
      <c r="E288" s="11" t="str">
        <f>(IFERROR(IF(LARGE(Raw!U:U,A288)-6000&gt;0,LARGE(Raw!U:U,A288)-6000,""),""))</f>
        <v/>
      </c>
      <c r="G288" s="3" t="str">
        <f t="shared" si="12"/>
        <v/>
      </c>
      <c r="H288" s="52" t="str">
        <f>IF(J288="","",(INDEX(Raw!D:D,MATCH(J288+4000,Raw!U:U,0))))</f>
        <v/>
      </c>
      <c r="I288" s="52" t="str">
        <f>IF(J288="","",(INDEX(Raw!A:A,MATCH(J288+4000,Raw!U:U,0))))</f>
        <v/>
      </c>
      <c r="J288" s="11" t="str">
        <f>(IFERROR(IF(LARGE(Raw!U:U,A288+COUNTIF(Raw!C:C,"H"))-4000&gt;0,LARGE(Raw!U:U,A288+COUNTIF(Raw!C:C,"H"))-4000,""),""))</f>
        <v/>
      </c>
      <c r="L288" s="3" t="str">
        <f t="shared" si="13"/>
        <v/>
      </c>
      <c r="M288" s="52" t="str">
        <f>IF(O288="","",(INDEX(Raw!D:D,MATCH(O288+2000,Raw!U:U,0))))</f>
        <v/>
      </c>
      <c r="N288" s="52" t="str">
        <f>IF(O288="","",(INDEX(Raw!A:A,MATCH(O288+2000,Raw!U:U,0))))</f>
        <v/>
      </c>
      <c r="O288" s="11" t="str">
        <f>(IFERROR(IF(LARGE(Raw!U:U,A288+COUNTIF(Raw!C:C,"H")+COUNTIF(Raw!C:C,"S"))-2000&gt;0,LARGE(Raw!U:U,A288+COUNTIF(Raw!C:C,"H")+COUNTIF(Raw!C:C,"S"))-2000,""),""))</f>
        <v/>
      </c>
    </row>
    <row r="289" spans="1:15" x14ac:dyDescent="0.3">
      <c r="A289" s="52">
        <v>286</v>
      </c>
      <c r="B289" s="3" t="str">
        <f t="shared" si="14"/>
        <v/>
      </c>
      <c r="C289" s="52" t="str">
        <f>IF(E289="","",(INDEX(Raw!D:D,MATCH(E289+6000,Raw!U:U,0))))</f>
        <v/>
      </c>
      <c r="D289" s="52" t="str">
        <f>IF(E289="","",(INDEX(Raw!A:A,MATCH(E289+6000,Raw!U:U,0))))</f>
        <v/>
      </c>
      <c r="E289" s="11" t="str">
        <f>(IFERROR(IF(LARGE(Raw!U:U,A289)-6000&gt;0,LARGE(Raw!U:U,A289)-6000,""),""))</f>
        <v/>
      </c>
      <c r="G289" s="3" t="str">
        <f t="shared" si="12"/>
        <v/>
      </c>
      <c r="H289" s="52" t="str">
        <f>IF(J289="","",(INDEX(Raw!D:D,MATCH(J289+4000,Raw!U:U,0))))</f>
        <v/>
      </c>
      <c r="I289" s="52" t="str">
        <f>IF(J289="","",(INDEX(Raw!A:A,MATCH(J289+4000,Raw!U:U,0))))</f>
        <v/>
      </c>
      <c r="J289" s="11" t="str">
        <f>(IFERROR(IF(LARGE(Raw!U:U,A289+COUNTIF(Raw!C:C,"H"))-4000&gt;0,LARGE(Raw!U:U,A289+COUNTIF(Raw!C:C,"H"))-4000,""),""))</f>
        <v/>
      </c>
      <c r="L289" s="3" t="str">
        <f t="shared" si="13"/>
        <v/>
      </c>
      <c r="M289" s="52" t="str">
        <f>IF(O289="","",(INDEX(Raw!D:D,MATCH(O289+2000,Raw!U:U,0))))</f>
        <v/>
      </c>
      <c r="N289" s="52" t="str">
        <f>IF(O289="","",(INDEX(Raw!A:A,MATCH(O289+2000,Raw!U:U,0))))</f>
        <v/>
      </c>
      <c r="O289" s="11" t="str">
        <f>(IFERROR(IF(LARGE(Raw!U:U,A289+COUNTIF(Raw!C:C,"H")+COUNTIF(Raw!C:C,"S"))-2000&gt;0,LARGE(Raw!U:U,A289+COUNTIF(Raw!C:C,"H")+COUNTIF(Raw!C:C,"S"))-2000,""),""))</f>
        <v/>
      </c>
    </row>
    <row r="290" spans="1:15" x14ac:dyDescent="0.3">
      <c r="A290" s="52">
        <v>287</v>
      </c>
      <c r="B290" s="3" t="str">
        <f t="shared" si="14"/>
        <v/>
      </c>
      <c r="C290" s="52" t="str">
        <f>IF(E290="","",(INDEX(Raw!D:D,MATCH(E290+6000,Raw!U:U,0))))</f>
        <v/>
      </c>
      <c r="D290" s="52" t="str">
        <f>IF(E290="","",(INDEX(Raw!A:A,MATCH(E290+6000,Raw!U:U,0))))</f>
        <v/>
      </c>
      <c r="E290" s="11" t="str">
        <f>(IFERROR(IF(LARGE(Raw!U:U,A290)-6000&gt;0,LARGE(Raw!U:U,A290)-6000,""),""))</f>
        <v/>
      </c>
      <c r="G290" s="3" t="str">
        <f t="shared" si="12"/>
        <v/>
      </c>
      <c r="H290" s="52" t="str">
        <f>IF(J290="","",(INDEX(Raw!D:D,MATCH(J290+4000,Raw!U:U,0))))</f>
        <v/>
      </c>
      <c r="I290" s="52" t="str">
        <f>IF(J290="","",(INDEX(Raw!A:A,MATCH(J290+4000,Raw!U:U,0))))</f>
        <v/>
      </c>
      <c r="J290" s="11" t="str">
        <f>(IFERROR(IF(LARGE(Raw!U:U,A290+COUNTIF(Raw!C:C,"H"))-4000&gt;0,LARGE(Raw!U:U,A290+COUNTIF(Raw!C:C,"H"))-4000,""),""))</f>
        <v/>
      </c>
      <c r="L290" s="3" t="str">
        <f t="shared" si="13"/>
        <v/>
      </c>
      <c r="M290" s="52" t="str">
        <f>IF(O290="","",(INDEX(Raw!D:D,MATCH(O290+2000,Raw!U:U,0))))</f>
        <v/>
      </c>
      <c r="N290" s="52" t="str">
        <f>IF(O290="","",(INDEX(Raw!A:A,MATCH(O290+2000,Raw!U:U,0))))</f>
        <v/>
      </c>
      <c r="O290" s="11" t="str">
        <f>(IFERROR(IF(LARGE(Raw!U:U,A290+COUNTIF(Raw!C:C,"H")+COUNTIF(Raw!C:C,"S"))-2000&gt;0,LARGE(Raw!U:U,A290+COUNTIF(Raw!C:C,"H")+COUNTIF(Raw!C:C,"S"))-2000,""),""))</f>
        <v/>
      </c>
    </row>
    <row r="291" spans="1:15" x14ac:dyDescent="0.3">
      <c r="A291" s="52">
        <v>288</v>
      </c>
      <c r="B291" s="3" t="str">
        <f t="shared" si="14"/>
        <v/>
      </c>
      <c r="C291" s="52" t="str">
        <f>IF(E291="","",(INDEX(Raw!D:D,MATCH(E291+6000,Raw!U:U,0))))</f>
        <v/>
      </c>
      <c r="D291" s="52" t="str">
        <f>IF(E291="","",(INDEX(Raw!A:A,MATCH(E291+6000,Raw!U:U,0))))</f>
        <v/>
      </c>
      <c r="E291" s="11" t="str">
        <f>(IFERROR(IF(LARGE(Raw!U:U,A291)-6000&gt;0,LARGE(Raw!U:U,A291)-6000,""),""))</f>
        <v/>
      </c>
      <c r="G291" s="3" t="str">
        <f t="shared" si="12"/>
        <v/>
      </c>
      <c r="H291" s="52" t="str">
        <f>IF(J291="","",(INDEX(Raw!D:D,MATCH(J291+4000,Raw!U:U,0))))</f>
        <v/>
      </c>
      <c r="I291" s="52" t="str">
        <f>IF(J291="","",(INDEX(Raw!A:A,MATCH(J291+4000,Raw!U:U,0))))</f>
        <v/>
      </c>
      <c r="J291" s="11" t="str">
        <f>(IFERROR(IF(LARGE(Raw!U:U,A291+COUNTIF(Raw!C:C,"H"))-4000&gt;0,LARGE(Raw!U:U,A291+COUNTIF(Raw!C:C,"H"))-4000,""),""))</f>
        <v/>
      </c>
      <c r="L291" s="3" t="str">
        <f t="shared" si="13"/>
        <v/>
      </c>
      <c r="M291" s="52" t="str">
        <f>IF(O291="","",(INDEX(Raw!D:D,MATCH(O291+2000,Raw!U:U,0))))</f>
        <v/>
      </c>
      <c r="N291" s="52" t="str">
        <f>IF(O291="","",(INDEX(Raw!A:A,MATCH(O291+2000,Raw!U:U,0))))</f>
        <v/>
      </c>
      <c r="O291" s="11" t="str">
        <f>(IFERROR(IF(LARGE(Raw!U:U,A291+COUNTIF(Raw!C:C,"H")+COUNTIF(Raw!C:C,"S"))-2000&gt;0,LARGE(Raw!U:U,A291+COUNTIF(Raw!C:C,"H")+COUNTIF(Raw!C:C,"S"))-2000,""),""))</f>
        <v/>
      </c>
    </row>
    <row r="292" spans="1:15" x14ac:dyDescent="0.3">
      <c r="A292" s="52">
        <v>289</v>
      </c>
      <c r="B292" s="3" t="str">
        <f t="shared" si="14"/>
        <v/>
      </c>
      <c r="C292" s="52" t="str">
        <f>IF(E292="","",(INDEX(Raw!D:D,MATCH(E292+6000,Raw!U:U,0))))</f>
        <v/>
      </c>
      <c r="D292" s="52" t="str">
        <f>IF(E292="","",(INDEX(Raw!A:A,MATCH(E292+6000,Raw!U:U,0))))</f>
        <v/>
      </c>
      <c r="E292" s="11" t="str">
        <f>(IFERROR(IF(LARGE(Raw!U:U,A292)-6000&gt;0,LARGE(Raw!U:U,A292)-6000,""),""))</f>
        <v/>
      </c>
      <c r="G292" s="3" t="str">
        <f t="shared" si="12"/>
        <v/>
      </c>
      <c r="H292" s="52" t="str">
        <f>IF(J292="","",(INDEX(Raw!D:D,MATCH(J292+4000,Raw!U:U,0))))</f>
        <v/>
      </c>
      <c r="I292" s="52" t="str">
        <f>IF(J292="","",(INDEX(Raw!A:A,MATCH(J292+4000,Raw!U:U,0))))</f>
        <v/>
      </c>
      <c r="J292" s="11" t="str">
        <f>(IFERROR(IF(LARGE(Raw!U:U,A292+COUNTIF(Raw!C:C,"H"))-4000&gt;0,LARGE(Raw!U:U,A292+COUNTIF(Raw!C:C,"H"))-4000,""),""))</f>
        <v/>
      </c>
      <c r="L292" s="3" t="str">
        <f t="shared" si="13"/>
        <v/>
      </c>
      <c r="M292" s="52" t="str">
        <f>IF(O292="","",(INDEX(Raw!D:D,MATCH(O292+2000,Raw!U:U,0))))</f>
        <v/>
      </c>
      <c r="N292" s="52" t="str">
        <f>IF(O292="","",(INDEX(Raw!A:A,MATCH(O292+2000,Raw!U:U,0))))</f>
        <v/>
      </c>
      <c r="O292" s="11" t="str">
        <f>(IFERROR(IF(LARGE(Raw!U:U,A292+COUNTIF(Raw!C:C,"H")+COUNTIF(Raw!C:C,"S"))-2000&gt;0,LARGE(Raw!U:U,A292+COUNTIF(Raw!C:C,"H")+COUNTIF(Raw!C:C,"S"))-2000,""),""))</f>
        <v/>
      </c>
    </row>
    <row r="293" spans="1:15" x14ac:dyDescent="0.3">
      <c r="A293" s="52">
        <v>290</v>
      </c>
      <c r="B293" s="3" t="str">
        <f t="shared" si="14"/>
        <v/>
      </c>
      <c r="C293" s="52" t="str">
        <f>IF(E293="","",(INDEX(Raw!D:D,MATCH(E293+6000,Raw!U:U,0))))</f>
        <v/>
      </c>
      <c r="D293" s="52" t="str">
        <f>IF(E293="","",(INDEX(Raw!A:A,MATCH(E293+6000,Raw!U:U,0))))</f>
        <v/>
      </c>
      <c r="E293" s="11" t="str">
        <f>(IFERROR(IF(LARGE(Raw!U:U,A293)-6000&gt;0,LARGE(Raw!U:U,A293)-6000,""),""))</f>
        <v/>
      </c>
      <c r="G293" s="3" t="str">
        <f t="shared" si="12"/>
        <v/>
      </c>
      <c r="H293" s="52" t="str">
        <f>IF(J293="","",(INDEX(Raw!D:D,MATCH(J293+4000,Raw!U:U,0))))</f>
        <v/>
      </c>
      <c r="I293" s="52" t="str">
        <f>IF(J293="","",(INDEX(Raw!A:A,MATCH(J293+4000,Raw!U:U,0))))</f>
        <v/>
      </c>
      <c r="J293" s="11" t="str">
        <f>(IFERROR(IF(LARGE(Raw!U:U,A293+COUNTIF(Raw!C:C,"H"))-4000&gt;0,LARGE(Raw!U:U,A293+COUNTIF(Raw!C:C,"H"))-4000,""),""))</f>
        <v/>
      </c>
      <c r="L293" s="3" t="str">
        <f t="shared" si="13"/>
        <v/>
      </c>
      <c r="M293" s="52" t="str">
        <f>IF(O293="","",(INDEX(Raw!D:D,MATCH(O293+2000,Raw!U:U,0))))</f>
        <v/>
      </c>
      <c r="N293" s="52" t="str">
        <f>IF(O293="","",(INDEX(Raw!A:A,MATCH(O293+2000,Raw!U:U,0))))</f>
        <v/>
      </c>
      <c r="O293" s="11" t="str">
        <f>(IFERROR(IF(LARGE(Raw!U:U,A293+COUNTIF(Raw!C:C,"H")+COUNTIF(Raw!C:C,"S"))-2000&gt;0,LARGE(Raw!U:U,A293+COUNTIF(Raw!C:C,"H")+COUNTIF(Raw!C:C,"S"))-2000,""),""))</f>
        <v/>
      </c>
    </row>
    <row r="294" spans="1:15" x14ac:dyDescent="0.3">
      <c r="A294" s="52">
        <v>291</v>
      </c>
      <c r="B294" s="3" t="str">
        <f t="shared" si="14"/>
        <v/>
      </c>
      <c r="C294" s="52" t="str">
        <f>IF(E294="","",(INDEX(Raw!D:D,MATCH(E294+6000,Raw!U:U,0))))</f>
        <v/>
      </c>
      <c r="D294" s="52" t="str">
        <f>IF(E294="","",(INDEX(Raw!A:A,MATCH(E294+6000,Raw!U:U,0))))</f>
        <v/>
      </c>
      <c r="E294" s="11" t="str">
        <f>(IFERROR(IF(LARGE(Raw!U:U,A294)-6000&gt;0,LARGE(Raw!U:U,A294)-6000,""),""))</f>
        <v/>
      </c>
      <c r="G294" s="3" t="str">
        <f t="shared" si="12"/>
        <v/>
      </c>
      <c r="H294" s="52" t="str">
        <f>IF(J294="","",(INDEX(Raw!D:D,MATCH(J294+4000,Raw!U:U,0))))</f>
        <v/>
      </c>
      <c r="I294" s="52" t="str">
        <f>IF(J294="","",(INDEX(Raw!A:A,MATCH(J294+4000,Raw!U:U,0))))</f>
        <v/>
      </c>
      <c r="J294" s="11" t="str">
        <f>(IFERROR(IF(LARGE(Raw!U:U,A294+COUNTIF(Raw!C:C,"H"))-4000&gt;0,LARGE(Raw!U:U,A294+COUNTIF(Raw!C:C,"H"))-4000,""),""))</f>
        <v/>
      </c>
      <c r="L294" s="3" t="str">
        <f t="shared" si="13"/>
        <v/>
      </c>
      <c r="M294" s="52" t="str">
        <f>IF(O294="","",(INDEX(Raw!D:D,MATCH(O294+2000,Raw!U:U,0))))</f>
        <v/>
      </c>
      <c r="N294" s="52" t="str">
        <f>IF(O294="","",(INDEX(Raw!A:A,MATCH(O294+2000,Raw!U:U,0))))</f>
        <v/>
      </c>
      <c r="O294" s="11" t="str">
        <f>(IFERROR(IF(LARGE(Raw!U:U,A294+COUNTIF(Raw!C:C,"H")+COUNTIF(Raw!C:C,"S"))-2000&gt;0,LARGE(Raw!U:U,A294+COUNTIF(Raw!C:C,"H")+COUNTIF(Raw!C:C,"S"))-2000,""),""))</f>
        <v/>
      </c>
    </row>
    <row r="295" spans="1:15" x14ac:dyDescent="0.3">
      <c r="A295" s="52">
        <v>292</v>
      </c>
      <c r="B295" s="3" t="str">
        <f t="shared" si="14"/>
        <v/>
      </c>
      <c r="C295" s="52" t="str">
        <f>IF(E295="","",(INDEX(Raw!D:D,MATCH(E295+6000,Raw!U:U,0))))</f>
        <v/>
      </c>
      <c r="D295" s="52" t="str">
        <f>IF(E295="","",(INDEX(Raw!A:A,MATCH(E295+6000,Raw!U:U,0))))</f>
        <v/>
      </c>
      <c r="E295" s="11" t="str">
        <f>(IFERROR(IF(LARGE(Raw!U:U,A295)-6000&gt;0,LARGE(Raw!U:U,A295)-6000,""),""))</f>
        <v/>
      </c>
      <c r="G295" s="3" t="str">
        <f t="shared" si="12"/>
        <v/>
      </c>
      <c r="H295" s="52" t="str">
        <f>IF(J295="","",(INDEX(Raw!D:D,MATCH(J295+4000,Raw!U:U,0))))</f>
        <v/>
      </c>
      <c r="I295" s="52" t="str">
        <f>IF(J295="","",(INDEX(Raw!A:A,MATCH(J295+4000,Raw!U:U,0))))</f>
        <v/>
      </c>
      <c r="J295" s="11" t="str">
        <f>(IFERROR(IF(LARGE(Raw!U:U,A295+COUNTIF(Raw!C:C,"H"))-4000&gt;0,LARGE(Raw!U:U,A295+COUNTIF(Raw!C:C,"H"))-4000,""),""))</f>
        <v/>
      </c>
      <c r="L295" s="3" t="str">
        <f t="shared" si="13"/>
        <v/>
      </c>
      <c r="M295" s="52" t="str">
        <f>IF(O295="","",(INDEX(Raw!D:D,MATCH(O295+2000,Raw!U:U,0))))</f>
        <v/>
      </c>
      <c r="N295" s="52" t="str">
        <f>IF(O295="","",(INDEX(Raw!A:A,MATCH(O295+2000,Raw!U:U,0))))</f>
        <v/>
      </c>
      <c r="O295" s="11" t="str">
        <f>(IFERROR(IF(LARGE(Raw!U:U,A295+COUNTIF(Raw!C:C,"H")+COUNTIF(Raw!C:C,"S"))-2000&gt;0,LARGE(Raw!U:U,A295+COUNTIF(Raw!C:C,"H")+COUNTIF(Raw!C:C,"S"))-2000,""),""))</f>
        <v/>
      </c>
    </row>
    <row r="296" spans="1:15" x14ac:dyDescent="0.3">
      <c r="A296" s="52">
        <v>293</v>
      </c>
      <c r="B296" s="3" t="str">
        <f t="shared" si="14"/>
        <v/>
      </c>
      <c r="C296" s="52" t="str">
        <f>IF(E296="","",(INDEX(Raw!D:D,MATCH(E296+6000,Raw!U:U,0))))</f>
        <v/>
      </c>
      <c r="D296" s="52" t="str">
        <f>IF(E296="","",(INDEX(Raw!A:A,MATCH(E296+6000,Raw!U:U,0))))</f>
        <v/>
      </c>
      <c r="E296" s="11" t="str">
        <f>(IFERROR(IF(LARGE(Raw!U:U,A296)-6000&gt;0,LARGE(Raw!U:U,A296)-6000,""),""))</f>
        <v/>
      </c>
      <c r="G296" s="3" t="str">
        <f t="shared" si="12"/>
        <v/>
      </c>
      <c r="H296" s="52" t="str">
        <f>IF(J296="","",(INDEX(Raw!D:D,MATCH(J296+4000,Raw!U:U,0))))</f>
        <v/>
      </c>
      <c r="I296" s="52" t="str">
        <f>IF(J296="","",(INDEX(Raw!A:A,MATCH(J296+4000,Raw!U:U,0))))</f>
        <v/>
      </c>
      <c r="J296" s="11" t="str">
        <f>(IFERROR(IF(LARGE(Raw!U:U,A296+COUNTIF(Raw!C:C,"H"))-4000&gt;0,LARGE(Raw!U:U,A296+COUNTIF(Raw!C:C,"H"))-4000,""),""))</f>
        <v/>
      </c>
      <c r="L296" s="3" t="str">
        <f t="shared" si="13"/>
        <v/>
      </c>
      <c r="M296" s="52" t="str">
        <f>IF(O296="","",(INDEX(Raw!D:D,MATCH(O296+2000,Raw!U:U,0))))</f>
        <v/>
      </c>
      <c r="N296" s="52" t="str">
        <f>IF(O296="","",(INDEX(Raw!A:A,MATCH(O296+2000,Raw!U:U,0))))</f>
        <v/>
      </c>
      <c r="O296" s="11" t="str">
        <f>(IFERROR(IF(LARGE(Raw!U:U,A296+COUNTIF(Raw!C:C,"H")+COUNTIF(Raw!C:C,"S"))-2000&gt;0,LARGE(Raw!U:U,A296+COUNTIF(Raw!C:C,"H")+COUNTIF(Raw!C:C,"S"))-2000,""),""))</f>
        <v/>
      </c>
    </row>
    <row r="297" spans="1:15" x14ac:dyDescent="0.3">
      <c r="A297" s="52">
        <v>294</v>
      </c>
      <c r="B297" s="3" t="str">
        <f t="shared" si="14"/>
        <v/>
      </c>
      <c r="C297" s="52" t="str">
        <f>IF(E297="","",(INDEX(Raw!D:D,MATCH(E297+6000,Raw!U:U,0))))</f>
        <v/>
      </c>
      <c r="D297" s="52" t="str">
        <f>IF(E297="","",(INDEX(Raw!A:A,MATCH(E297+6000,Raw!U:U,0))))</f>
        <v/>
      </c>
      <c r="E297" s="11" t="str">
        <f>(IFERROR(IF(LARGE(Raw!U:U,A297)-6000&gt;0,LARGE(Raw!U:U,A297)-6000,""),""))</f>
        <v/>
      </c>
      <c r="G297" s="3" t="str">
        <f t="shared" si="12"/>
        <v/>
      </c>
      <c r="H297" s="52" t="str">
        <f>IF(J297="","",(INDEX(Raw!D:D,MATCH(J297+4000,Raw!U:U,0))))</f>
        <v/>
      </c>
      <c r="I297" s="52" t="str">
        <f>IF(J297="","",(INDEX(Raw!A:A,MATCH(J297+4000,Raw!U:U,0))))</f>
        <v/>
      </c>
      <c r="J297" s="11" t="str">
        <f>(IFERROR(IF(LARGE(Raw!U:U,A297+COUNTIF(Raw!C:C,"H"))-4000&gt;0,LARGE(Raw!U:U,A297+COUNTIF(Raw!C:C,"H"))-4000,""),""))</f>
        <v/>
      </c>
      <c r="L297" s="3" t="str">
        <f t="shared" si="13"/>
        <v/>
      </c>
      <c r="M297" s="52" t="str">
        <f>IF(O297="","",(INDEX(Raw!D:D,MATCH(O297+2000,Raw!U:U,0))))</f>
        <v/>
      </c>
      <c r="N297" s="52" t="str">
        <f>IF(O297="","",(INDEX(Raw!A:A,MATCH(O297+2000,Raw!U:U,0))))</f>
        <v/>
      </c>
      <c r="O297" s="11" t="str">
        <f>(IFERROR(IF(LARGE(Raw!U:U,A297+COUNTIF(Raw!C:C,"H")+COUNTIF(Raw!C:C,"S"))-2000&gt;0,LARGE(Raw!U:U,A297+COUNTIF(Raw!C:C,"H")+COUNTIF(Raw!C:C,"S"))-2000,""),""))</f>
        <v/>
      </c>
    </row>
    <row r="298" spans="1:15" x14ac:dyDescent="0.3">
      <c r="A298" s="52">
        <v>295</v>
      </c>
      <c r="B298" s="3" t="str">
        <f t="shared" si="14"/>
        <v/>
      </c>
      <c r="C298" s="52" t="str">
        <f>IF(E298="","",(INDEX(Raw!D:D,MATCH(E298+6000,Raw!U:U,0))))</f>
        <v/>
      </c>
      <c r="D298" s="52" t="str">
        <f>IF(E298="","",(INDEX(Raw!A:A,MATCH(E298+6000,Raw!U:U,0))))</f>
        <v/>
      </c>
      <c r="E298" s="11" t="str">
        <f>(IFERROR(IF(LARGE(Raw!U:U,A298)-6000&gt;0,LARGE(Raw!U:U,A298)-6000,""),""))</f>
        <v/>
      </c>
      <c r="G298" s="3" t="str">
        <f t="shared" si="12"/>
        <v/>
      </c>
      <c r="H298" s="52" t="str">
        <f>IF(J298="","",(INDEX(Raw!D:D,MATCH(J298+4000,Raw!U:U,0))))</f>
        <v/>
      </c>
      <c r="I298" s="52" t="str">
        <f>IF(J298="","",(INDEX(Raw!A:A,MATCH(J298+4000,Raw!U:U,0))))</f>
        <v/>
      </c>
      <c r="J298" s="11" t="str">
        <f>(IFERROR(IF(LARGE(Raw!U:U,A298+COUNTIF(Raw!C:C,"H"))-4000&gt;0,LARGE(Raw!U:U,A298+COUNTIF(Raw!C:C,"H"))-4000,""),""))</f>
        <v/>
      </c>
      <c r="L298" s="3" t="str">
        <f t="shared" si="13"/>
        <v/>
      </c>
      <c r="M298" s="52" t="str">
        <f>IF(O298="","",(INDEX(Raw!D:D,MATCH(O298+2000,Raw!U:U,0))))</f>
        <v/>
      </c>
      <c r="N298" s="52" t="str">
        <f>IF(O298="","",(INDEX(Raw!A:A,MATCH(O298+2000,Raw!U:U,0))))</f>
        <v/>
      </c>
      <c r="O298" s="11" t="str">
        <f>(IFERROR(IF(LARGE(Raw!U:U,A298+COUNTIF(Raw!C:C,"H")+COUNTIF(Raw!C:C,"S"))-2000&gt;0,LARGE(Raw!U:U,A298+COUNTIF(Raw!C:C,"H")+COUNTIF(Raw!C:C,"S"))-2000,""),""))</f>
        <v/>
      </c>
    </row>
    <row r="299" spans="1:15" x14ac:dyDescent="0.3">
      <c r="A299" s="52">
        <v>296</v>
      </c>
      <c r="B299" s="3" t="str">
        <f t="shared" si="14"/>
        <v/>
      </c>
      <c r="C299" s="52" t="str">
        <f>IF(E299="","",(INDEX(Raw!D:D,MATCH(E299+6000,Raw!U:U,0))))</f>
        <v/>
      </c>
      <c r="D299" s="52" t="str">
        <f>IF(E299="","",(INDEX(Raw!A:A,MATCH(E299+6000,Raw!U:U,0))))</f>
        <v/>
      </c>
      <c r="E299" s="11" t="str">
        <f>(IFERROR(IF(LARGE(Raw!U:U,A299)-6000&gt;0,LARGE(Raw!U:U,A299)-6000,""),""))</f>
        <v/>
      </c>
      <c r="G299" s="3" t="str">
        <f t="shared" si="12"/>
        <v/>
      </c>
      <c r="H299" s="52" t="str">
        <f>IF(J299="","",(INDEX(Raw!D:D,MATCH(J299+4000,Raw!U:U,0))))</f>
        <v/>
      </c>
      <c r="I299" s="52" t="str">
        <f>IF(J299="","",(INDEX(Raw!A:A,MATCH(J299+4000,Raw!U:U,0))))</f>
        <v/>
      </c>
      <c r="J299" s="11" t="str">
        <f>(IFERROR(IF(LARGE(Raw!U:U,A299+COUNTIF(Raw!C:C,"H"))-4000&gt;0,LARGE(Raw!U:U,A299+COUNTIF(Raw!C:C,"H"))-4000,""),""))</f>
        <v/>
      </c>
      <c r="L299" s="3" t="str">
        <f t="shared" si="13"/>
        <v/>
      </c>
      <c r="M299" s="52" t="str">
        <f>IF(O299="","",(INDEX(Raw!D:D,MATCH(O299+2000,Raw!U:U,0))))</f>
        <v/>
      </c>
      <c r="N299" s="52" t="str">
        <f>IF(O299="","",(INDEX(Raw!A:A,MATCH(O299+2000,Raw!U:U,0))))</f>
        <v/>
      </c>
      <c r="O299" s="11" t="str">
        <f>(IFERROR(IF(LARGE(Raw!U:U,A299+COUNTIF(Raw!C:C,"H")+COUNTIF(Raw!C:C,"S"))-2000&gt;0,LARGE(Raw!U:U,A299+COUNTIF(Raw!C:C,"H")+COUNTIF(Raw!C:C,"S"))-2000,""),""))</f>
        <v/>
      </c>
    </row>
    <row r="300" spans="1:15" x14ac:dyDescent="0.3">
      <c r="A300" s="52">
        <v>297</v>
      </c>
      <c r="B300" s="3" t="str">
        <f t="shared" si="14"/>
        <v/>
      </c>
      <c r="C300" s="52" t="str">
        <f>IF(E300="","",(INDEX(Raw!D:D,MATCH(E300+6000,Raw!U:U,0))))</f>
        <v/>
      </c>
      <c r="D300" s="52" t="str">
        <f>IF(E300="","",(INDEX(Raw!A:A,MATCH(E300+6000,Raw!U:U,0))))</f>
        <v/>
      </c>
      <c r="E300" s="11" t="str">
        <f>(IFERROR(IF(LARGE(Raw!U:U,A300)-6000&gt;0,LARGE(Raw!U:U,A300)-6000,""),""))</f>
        <v/>
      </c>
      <c r="G300" s="3" t="str">
        <f t="shared" si="12"/>
        <v/>
      </c>
      <c r="H300" s="52" t="str">
        <f>IF(J300="","",(INDEX(Raw!D:D,MATCH(J300+4000,Raw!U:U,0))))</f>
        <v/>
      </c>
      <c r="I300" s="52" t="str">
        <f>IF(J300="","",(INDEX(Raw!A:A,MATCH(J300+4000,Raw!U:U,0))))</f>
        <v/>
      </c>
      <c r="J300" s="11" t="str">
        <f>(IFERROR(IF(LARGE(Raw!U:U,A300+COUNTIF(Raw!C:C,"H"))-4000&gt;0,LARGE(Raw!U:U,A300+COUNTIF(Raw!C:C,"H"))-4000,""),""))</f>
        <v/>
      </c>
      <c r="L300" s="3" t="str">
        <f t="shared" si="13"/>
        <v/>
      </c>
      <c r="M300" s="52" t="str">
        <f>IF(O300="","",(INDEX(Raw!D:D,MATCH(O300+2000,Raw!U:U,0))))</f>
        <v/>
      </c>
      <c r="N300" s="52" t="str">
        <f>IF(O300="","",(INDEX(Raw!A:A,MATCH(O300+2000,Raw!U:U,0))))</f>
        <v/>
      </c>
      <c r="O300" s="11" t="str">
        <f>(IFERROR(IF(LARGE(Raw!U:U,A300+COUNTIF(Raw!C:C,"H")+COUNTIF(Raw!C:C,"S"))-2000&gt;0,LARGE(Raw!U:U,A300+COUNTIF(Raw!C:C,"H")+COUNTIF(Raw!C:C,"S"))-2000,""),""))</f>
        <v/>
      </c>
    </row>
    <row r="301" spans="1:15" x14ac:dyDescent="0.3">
      <c r="A301" s="52">
        <v>298</v>
      </c>
      <c r="B301" s="3" t="str">
        <f t="shared" si="14"/>
        <v/>
      </c>
      <c r="C301" s="52" t="str">
        <f>IF(E301="","",(INDEX(Raw!D:D,MATCH(E301+6000,Raw!U:U,0))))</f>
        <v/>
      </c>
      <c r="D301" s="52" t="str">
        <f>IF(E301="","",(INDEX(Raw!A:A,MATCH(E301+6000,Raw!U:U,0))))</f>
        <v/>
      </c>
      <c r="E301" s="11" t="str">
        <f>(IFERROR(IF(LARGE(Raw!U:U,A301)-6000&gt;0,LARGE(Raw!U:U,A301)-6000,""),""))</f>
        <v/>
      </c>
      <c r="G301" s="3" t="str">
        <f t="shared" si="12"/>
        <v/>
      </c>
      <c r="H301" s="52" t="str">
        <f>IF(J301="","",(INDEX(Raw!D:D,MATCH(J301+4000,Raw!U:U,0))))</f>
        <v/>
      </c>
      <c r="I301" s="52" t="str">
        <f>IF(J301="","",(INDEX(Raw!A:A,MATCH(J301+4000,Raw!U:U,0))))</f>
        <v/>
      </c>
      <c r="J301" s="11" t="str">
        <f>(IFERROR(IF(LARGE(Raw!U:U,A301+COUNTIF(Raw!C:C,"H"))-4000&gt;0,LARGE(Raw!U:U,A301+COUNTIF(Raw!C:C,"H"))-4000,""),""))</f>
        <v/>
      </c>
      <c r="L301" s="3" t="str">
        <f t="shared" si="13"/>
        <v/>
      </c>
      <c r="M301" s="52" t="str">
        <f>IF(O301="","",(INDEX(Raw!D:D,MATCH(O301+2000,Raw!U:U,0))))</f>
        <v/>
      </c>
      <c r="N301" s="52" t="str">
        <f>IF(O301="","",(INDEX(Raw!A:A,MATCH(O301+2000,Raw!U:U,0))))</f>
        <v/>
      </c>
      <c r="O301" s="11" t="str">
        <f>(IFERROR(IF(LARGE(Raw!U:U,A301+COUNTIF(Raw!C:C,"H")+COUNTIF(Raw!C:C,"S"))-2000&gt;0,LARGE(Raw!U:U,A301+COUNTIF(Raw!C:C,"H")+COUNTIF(Raw!C:C,"S"))-2000,""),""))</f>
        <v/>
      </c>
    </row>
    <row r="302" spans="1:15" x14ac:dyDescent="0.3">
      <c r="A302" s="52">
        <v>299</v>
      </c>
      <c r="B302" s="3" t="str">
        <f t="shared" si="14"/>
        <v/>
      </c>
      <c r="C302" s="52" t="str">
        <f>IF(E302="","",(INDEX(Raw!D:D,MATCH(E302+6000,Raw!U:U,0))))</f>
        <v/>
      </c>
      <c r="D302" s="52" t="str">
        <f>IF(E302="","",(INDEX(Raw!A:A,MATCH(E302+6000,Raw!U:U,0))))</f>
        <v/>
      </c>
      <c r="E302" s="11" t="str">
        <f>(IFERROR(IF(LARGE(Raw!U:U,A302)-6000&gt;0,LARGE(Raw!U:U,A302)-6000,""),""))</f>
        <v/>
      </c>
      <c r="G302" s="3" t="str">
        <f t="shared" si="12"/>
        <v/>
      </c>
      <c r="H302" s="52" t="str">
        <f>IF(J302="","",(INDEX(Raw!D:D,MATCH(J302+4000,Raw!U:U,0))))</f>
        <v/>
      </c>
      <c r="I302" s="52" t="str">
        <f>IF(J302="","",(INDEX(Raw!A:A,MATCH(J302+4000,Raw!U:U,0))))</f>
        <v/>
      </c>
      <c r="J302" s="11" t="str">
        <f>(IFERROR(IF(LARGE(Raw!U:U,A302+COUNTIF(Raw!C:C,"H"))-4000&gt;0,LARGE(Raw!U:U,A302+COUNTIF(Raw!C:C,"H"))-4000,""),""))</f>
        <v/>
      </c>
      <c r="L302" s="3" t="str">
        <f t="shared" si="13"/>
        <v/>
      </c>
      <c r="M302" s="52" t="str">
        <f>IF(O302="","",(INDEX(Raw!D:D,MATCH(O302+2000,Raw!U:U,0))))</f>
        <v/>
      </c>
      <c r="N302" s="52" t="str">
        <f>IF(O302="","",(INDEX(Raw!A:A,MATCH(O302+2000,Raw!U:U,0))))</f>
        <v/>
      </c>
      <c r="O302" s="11" t="str">
        <f>(IFERROR(IF(LARGE(Raw!U:U,A302+COUNTIF(Raw!C:C,"H")+COUNTIF(Raw!C:C,"S"))-2000&gt;0,LARGE(Raw!U:U,A302+COUNTIF(Raw!C:C,"H")+COUNTIF(Raw!C:C,"S"))-2000,""),""))</f>
        <v/>
      </c>
    </row>
    <row r="303" spans="1:15" x14ac:dyDescent="0.3">
      <c r="A303" s="52">
        <v>300</v>
      </c>
      <c r="B303" s="3" t="str">
        <f t="shared" si="14"/>
        <v/>
      </c>
      <c r="C303" s="52" t="str">
        <f>IF(E303="","",(INDEX(Raw!D:D,MATCH(E303+6000,Raw!U:U,0))))</f>
        <v/>
      </c>
      <c r="D303" s="52" t="str">
        <f>IF(E303="","",(INDEX(Raw!A:A,MATCH(E303+6000,Raw!U:U,0))))</f>
        <v/>
      </c>
      <c r="E303" s="11" t="str">
        <f>(IFERROR(IF(LARGE(Raw!U:U,A303)-6000&gt;0,LARGE(Raw!U:U,A303)-6000,""),""))</f>
        <v/>
      </c>
      <c r="G303" s="3" t="str">
        <f t="shared" si="12"/>
        <v/>
      </c>
      <c r="H303" s="52" t="str">
        <f>IF(J303="","",(INDEX(Raw!D:D,MATCH(J303+4000,Raw!U:U,0))))</f>
        <v/>
      </c>
      <c r="I303" s="52" t="str">
        <f>IF(J303="","",(INDEX(Raw!A:A,MATCH(J303+4000,Raw!U:U,0))))</f>
        <v/>
      </c>
      <c r="J303" s="11" t="str">
        <f>(IFERROR(IF(LARGE(Raw!U:U,A303+COUNTIF(Raw!C:C,"H"))-4000&gt;0,LARGE(Raw!U:U,A303+COUNTIF(Raw!C:C,"H"))-4000,""),""))</f>
        <v/>
      </c>
      <c r="L303" s="3" t="str">
        <f t="shared" si="13"/>
        <v/>
      </c>
      <c r="M303" s="52" t="str">
        <f>IF(O303="","",(INDEX(Raw!D:D,MATCH(O303+2000,Raw!U:U,0))))</f>
        <v/>
      </c>
      <c r="N303" s="52" t="str">
        <f>IF(O303="","",(INDEX(Raw!A:A,MATCH(O303+2000,Raw!U:U,0))))</f>
        <v/>
      </c>
      <c r="O303" s="11" t="str">
        <f>(IFERROR(IF(LARGE(Raw!U:U,A303+COUNTIF(Raw!C:C,"H")+COUNTIF(Raw!C:C,"S"))-2000&gt;0,LARGE(Raw!U:U,A303+COUNTIF(Raw!C:C,"H")+COUNTIF(Raw!C:C,"S"))-2000,""),""))</f>
        <v/>
      </c>
    </row>
    <row r="304" spans="1:15" x14ac:dyDescent="0.3">
      <c r="A304" s="52">
        <v>301</v>
      </c>
      <c r="B304" s="3" t="str">
        <f t="shared" si="14"/>
        <v/>
      </c>
      <c r="C304" s="52" t="str">
        <f>IF(E304="","",(INDEX(Raw!D:D,MATCH(E304+6000,Raw!U:U,0))))</f>
        <v/>
      </c>
      <c r="D304" s="52" t="str">
        <f>IF(E304="","",(INDEX(Raw!A:A,MATCH(E304+6000,Raw!U:U,0))))</f>
        <v/>
      </c>
      <c r="E304" s="11" t="str">
        <f>(IFERROR(IF(LARGE(Raw!U:U,A304)-6000&gt;0,LARGE(Raw!U:U,A304)-6000,""),""))</f>
        <v/>
      </c>
      <c r="G304" s="3" t="str">
        <f t="shared" si="12"/>
        <v/>
      </c>
      <c r="H304" s="52" t="str">
        <f>IF(J304="","",(INDEX(Raw!D:D,MATCH(J304+4000,Raw!U:U,0))))</f>
        <v/>
      </c>
      <c r="I304" s="52" t="str">
        <f>IF(J304="","",(INDEX(Raw!A:A,MATCH(J304+4000,Raw!U:U,0))))</f>
        <v/>
      </c>
      <c r="J304" s="11" t="str">
        <f>(IFERROR(IF(LARGE(Raw!U:U,A304+COUNTIF(Raw!C:C,"H"))-4000&gt;0,LARGE(Raw!U:U,A304+COUNTIF(Raw!C:C,"H"))-4000,""),""))</f>
        <v/>
      </c>
      <c r="L304" s="3" t="str">
        <f t="shared" si="13"/>
        <v/>
      </c>
      <c r="M304" s="52" t="str">
        <f>IF(O304="","",(INDEX(Raw!D:D,MATCH(O304+2000,Raw!U:U,0))))</f>
        <v/>
      </c>
      <c r="N304" s="52" t="str">
        <f>IF(O304="","",(INDEX(Raw!A:A,MATCH(O304+2000,Raw!U:U,0))))</f>
        <v/>
      </c>
      <c r="O304" s="11" t="str">
        <f>(IFERROR(IF(LARGE(Raw!U:U,A304+COUNTIF(Raw!C:C,"H")+COUNTIF(Raw!C:C,"S"))-2000&gt;0,LARGE(Raw!U:U,A304+COUNTIF(Raw!C:C,"H")+COUNTIF(Raw!C:C,"S"))-2000,""),""))</f>
        <v/>
      </c>
    </row>
    <row r="305" spans="1:15" x14ac:dyDescent="0.3">
      <c r="A305" s="52">
        <v>302</v>
      </c>
      <c r="B305" s="3" t="str">
        <f t="shared" si="14"/>
        <v/>
      </c>
      <c r="C305" s="52" t="str">
        <f>IF(E305="","",(INDEX(Raw!D:D,MATCH(E305+6000,Raw!U:U,0))))</f>
        <v/>
      </c>
      <c r="D305" s="52" t="str">
        <f>IF(E305="","",(INDEX(Raw!A:A,MATCH(E305+6000,Raw!U:U,0))))</f>
        <v/>
      </c>
      <c r="E305" s="11" t="str">
        <f>(IFERROR(IF(LARGE(Raw!U:U,A305)-6000&gt;0,LARGE(Raw!U:U,A305)-6000,""),""))</f>
        <v/>
      </c>
      <c r="G305" s="3" t="str">
        <f t="shared" si="12"/>
        <v/>
      </c>
      <c r="H305" s="52" t="str">
        <f>IF(J305="","",(INDEX(Raw!D:D,MATCH(J305+4000,Raw!U:U,0))))</f>
        <v/>
      </c>
      <c r="I305" s="52" t="str">
        <f>IF(J305="","",(INDEX(Raw!A:A,MATCH(J305+4000,Raw!U:U,0))))</f>
        <v/>
      </c>
      <c r="J305" s="11" t="str">
        <f>(IFERROR(IF(LARGE(Raw!U:U,A305+COUNTIF(Raw!C:C,"H"))-4000&gt;0,LARGE(Raw!U:U,A305+COUNTIF(Raw!C:C,"H"))-4000,""),""))</f>
        <v/>
      </c>
      <c r="L305" s="3" t="str">
        <f t="shared" si="13"/>
        <v/>
      </c>
      <c r="M305" s="52" t="str">
        <f>IF(O305="","",(INDEX(Raw!D:D,MATCH(O305+2000,Raw!U:U,0))))</f>
        <v/>
      </c>
      <c r="N305" s="52" t="str">
        <f>IF(O305="","",(INDEX(Raw!A:A,MATCH(O305+2000,Raw!U:U,0))))</f>
        <v/>
      </c>
      <c r="O305" s="11" t="str">
        <f>(IFERROR(IF(LARGE(Raw!U:U,A305+COUNTIF(Raw!C:C,"H")+COUNTIF(Raw!C:C,"S"))-2000&gt;0,LARGE(Raw!U:U,A305+COUNTIF(Raw!C:C,"H")+COUNTIF(Raw!C:C,"S"))-2000,""),""))</f>
        <v/>
      </c>
    </row>
    <row r="306" spans="1:15" x14ac:dyDescent="0.3">
      <c r="A306" s="52">
        <v>303</v>
      </c>
      <c r="B306" s="3" t="str">
        <f t="shared" si="14"/>
        <v/>
      </c>
      <c r="C306" s="52" t="str">
        <f>IF(E306="","",(INDEX(Raw!D:D,MATCH(E306+6000,Raw!U:U,0))))</f>
        <v/>
      </c>
      <c r="D306" s="52" t="str">
        <f>IF(E306="","",(INDEX(Raw!A:A,MATCH(E306+6000,Raw!U:U,0))))</f>
        <v/>
      </c>
      <c r="E306" s="11" t="str">
        <f>(IFERROR(IF(LARGE(Raw!U:U,A306)-6000&gt;0,LARGE(Raw!U:U,A306)-6000,""),""))</f>
        <v/>
      </c>
      <c r="G306" s="3" t="str">
        <f t="shared" si="12"/>
        <v/>
      </c>
      <c r="H306" s="52" t="str">
        <f>IF(J306="","",(INDEX(Raw!D:D,MATCH(J306+4000,Raw!U:U,0))))</f>
        <v/>
      </c>
      <c r="I306" s="52" t="str">
        <f>IF(J306="","",(INDEX(Raw!A:A,MATCH(J306+4000,Raw!U:U,0))))</f>
        <v/>
      </c>
      <c r="J306" s="11" t="str">
        <f>(IFERROR(IF(LARGE(Raw!U:U,A306+COUNTIF(Raw!C:C,"H"))-4000&gt;0,LARGE(Raw!U:U,A306+COUNTIF(Raw!C:C,"H"))-4000,""),""))</f>
        <v/>
      </c>
      <c r="L306" s="3" t="str">
        <f t="shared" si="13"/>
        <v/>
      </c>
      <c r="M306" s="52" t="str">
        <f>IF(O306="","",(INDEX(Raw!D:D,MATCH(O306+2000,Raw!U:U,0))))</f>
        <v/>
      </c>
      <c r="N306" s="52" t="str">
        <f>IF(O306="","",(INDEX(Raw!A:A,MATCH(O306+2000,Raw!U:U,0))))</f>
        <v/>
      </c>
      <c r="O306" s="11" t="str">
        <f>(IFERROR(IF(LARGE(Raw!U:U,A306+COUNTIF(Raw!C:C,"H")+COUNTIF(Raw!C:C,"S"))-2000&gt;0,LARGE(Raw!U:U,A306+COUNTIF(Raw!C:C,"H")+COUNTIF(Raw!C:C,"S"))-2000,""),""))</f>
        <v/>
      </c>
    </row>
    <row r="307" spans="1:15" x14ac:dyDescent="0.3">
      <c r="A307" s="52">
        <v>304</v>
      </c>
      <c r="B307" s="3" t="str">
        <f t="shared" si="14"/>
        <v/>
      </c>
      <c r="C307" s="52" t="str">
        <f>IF(E307="","",(INDEX(Raw!D:D,MATCH(E307+6000,Raw!U:U,0))))</f>
        <v/>
      </c>
      <c r="D307" s="52" t="str">
        <f>IF(E307="","",(INDEX(Raw!A:A,MATCH(E307+6000,Raw!U:U,0))))</f>
        <v/>
      </c>
      <c r="E307" s="11" t="str">
        <f>(IFERROR(IF(LARGE(Raw!U:U,A307)-6000&gt;0,LARGE(Raw!U:U,A307)-6000,""),""))</f>
        <v/>
      </c>
      <c r="G307" s="3" t="str">
        <f t="shared" si="12"/>
        <v/>
      </c>
      <c r="H307" s="52" t="str">
        <f>IF(J307="","",(INDEX(Raw!D:D,MATCH(J307+4000,Raw!U:U,0))))</f>
        <v/>
      </c>
      <c r="I307" s="52" t="str">
        <f>IF(J307="","",(INDEX(Raw!A:A,MATCH(J307+4000,Raw!U:U,0))))</f>
        <v/>
      </c>
      <c r="J307" s="11" t="str">
        <f>(IFERROR(IF(LARGE(Raw!U:U,A307+COUNTIF(Raw!C:C,"H"))-4000&gt;0,LARGE(Raw!U:U,A307+COUNTIF(Raw!C:C,"H"))-4000,""),""))</f>
        <v/>
      </c>
      <c r="L307" s="3" t="str">
        <f t="shared" si="13"/>
        <v/>
      </c>
      <c r="M307" s="52" t="str">
        <f>IF(O307="","",(INDEX(Raw!D:D,MATCH(O307+2000,Raw!U:U,0))))</f>
        <v/>
      </c>
      <c r="N307" s="52" t="str">
        <f>IF(O307="","",(INDEX(Raw!A:A,MATCH(O307+2000,Raw!U:U,0))))</f>
        <v/>
      </c>
      <c r="O307" s="11" t="str">
        <f>(IFERROR(IF(LARGE(Raw!U:U,A307+COUNTIF(Raw!C:C,"H")+COUNTIF(Raw!C:C,"S"))-2000&gt;0,LARGE(Raw!U:U,A307+COUNTIF(Raw!C:C,"H")+COUNTIF(Raw!C:C,"S"))-2000,""),""))</f>
        <v/>
      </c>
    </row>
    <row r="308" spans="1:15" x14ac:dyDescent="0.3">
      <c r="A308" s="52">
        <v>305</v>
      </c>
      <c r="B308" s="3" t="str">
        <f t="shared" si="14"/>
        <v/>
      </c>
      <c r="C308" s="52" t="str">
        <f>IF(E308="","",(INDEX(Raw!D:D,MATCH(E308+6000,Raw!U:U,0))))</f>
        <v/>
      </c>
      <c r="D308" s="52" t="str">
        <f>IF(E308="","",(INDEX(Raw!A:A,MATCH(E308+6000,Raw!U:U,0))))</f>
        <v/>
      </c>
      <c r="E308" s="11" t="str">
        <f>(IFERROR(IF(LARGE(Raw!U:U,A308)-6000&gt;0,LARGE(Raw!U:U,A308)-6000,""),""))</f>
        <v/>
      </c>
      <c r="G308" s="3" t="str">
        <f t="shared" si="12"/>
        <v/>
      </c>
      <c r="H308" s="52" t="str">
        <f>IF(J308="","",(INDEX(Raw!D:D,MATCH(J308+4000,Raw!U:U,0))))</f>
        <v/>
      </c>
      <c r="I308" s="52" t="str">
        <f>IF(J308="","",(INDEX(Raw!A:A,MATCH(J308+4000,Raw!U:U,0))))</f>
        <v/>
      </c>
      <c r="J308" s="11" t="str">
        <f>(IFERROR(IF(LARGE(Raw!U:U,A308+COUNTIF(Raw!C:C,"H"))-4000&gt;0,LARGE(Raw!U:U,A308+COUNTIF(Raw!C:C,"H"))-4000,""),""))</f>
        <v/>
      </c>
      <c r="L308" s="3" t="str">
        <f t="shared" si="13"/>
        <v/>
      </c>
      <c r="M308" s="52" t="str">
        <f>IF(O308="","",(INDEX(Raw!D:D,MATCH(O308+2000,Raw!U:U,0))))</f>
        <v/>
      </c>
      <c r="N308" s="52" t="str">
        <f>IF(O308="","",(INDEX(Raw!A:A,MATCH(O308+2000,Raw!U:U,0))))</f>
        <v/>
      </c>
      <c r="O308" s="11" t="str">
        <f>(IFERROR(IF(LARGE(Raw!U:U,A308+COUNTIF(Raw!C:C,"H")+COUNTIF(Raw!C:C,"S"))-2000&gt;0,LARGE(Raw!U:U,A308+COUNTIF(Raw!C:C,"H")+COUNTIF(Raw!C:C,"S"))-2000,""),""))</f>
        <v/>
      </c>
    </row>
    <row r="309" spans="1:15" x14ac:dyDescent="0.3">
      <c r="A309" s="52">
        <v>306</v>
      </c>
      <c r="B309" s="3" t="str">
        <f t="shared" si="14"/>
        <v/>
      </c>
      <c r="C309" s="52" t="str">
        <f>IF(E309="","",(INDEX(Raw!D:D,MATCH(E309+6000,Raw!U:U,0))))</f>
        <v/>
      </c>
      <c r="D309" s="52" t="str">
        <f>IF(E309="","",(INDEX(Raw!A:A,MATCH(E309+6000,Raw!U:U,0))))</f>
        <v/>
      </c>
      <c r="E309" s="11" t="str">
        <f>(IFERROR(IF(LARGE(Raw!U:U,A309)-6000&gt;0,LARGE(Raw!U:U,A309)-6000,""),""))</f>
        <v/>
      </c>
      <c r="G309" s="3" t="str">
        <f t="shared" si="12"/>
        <v/>
      </c>
      <c r="H309" s="52" t="str">
        <f>IF(J309="","",(INDEX(Raw!D:D,MATCH(J309+4000,Raw!U:U,0))))</f>
        <v/>
      </c>
      <c r="I309" s="52" t="str">
        <f>IF(J309="","",(INDEX(Raw!A:A,MATCH(J309+4000,Raw!U:U,0))))</f>
        <v/>
      </c>
      <c r="J309" s="11" t="str">
        <f>(IFERROR(IF(LARGE(Raw!U:U,A309+COUNTIF(Raw!C:C,"H"))-4000&gt;0,LARGE(Raw!U:U,A309+COUNTIF(Raw!C:C,"H"))-4000,""),""))</f>
        <v/>
      </c>
      <c r="L309" s="3" t="str">
        <f t="shared" si="13"/>
        <v/>
      </c>
      <c r="M309" s="52" t="str">
        <f>IF(O309="","",(INDEX(Raw!D:D,MATCH(O309+2000,Raw!U:U,0))))</f>
        <v/>
      </c>
      <c r="N309" s="52" t="str">
        <f>IF(O309="","",(INDEX(Raw!A:A,MATCH(O309+2000,Raw!U:U,0))))</f>
        <v/>
      </c>
      <c r="O309" s="11" t="str">
        <f>(IFERROR(IF(LARGE(Raw!U:U,A309+COUNTIF(Raw!C:C,"H")+COUNTIF(Raw!C:C,"S"))-2000&gt;0,LARGE(Raw!U:U,A309+COUNTIF(Raw!C:C,"H")+COUNTIF(Raw!C:C,"S"))-2000,""),""))</f>
        <v/>
      </c>
    </row>
    <row r="310" spans="1:15" x14ac:dyDescent="0.3">
      <c r="A310" s="52">
        <v>307</v>
      </c>
      <c r="B310" s="3" t="str">
        <f t="shared" si="14"/>
        <v/>
      </c>
      <c r="C310" s="52" t="str">
        <f>IF(E310="","",(INDEX(Raw!D:D,MATCH(E310+6000,Raw!U:U,0))))</f>
        <v/>
      </c>
      <c r="D310" s="52" t="str">
        <f>IF(E310="","",(INDEX(Raw!A:A,MATCH(E310+6000,Raw!U:U,0))))</f>
        <v/>
      </c>
      <c r="E310" s="11" t="str">
        <f>(IFERROR(IF(LARGE(Raw!U:U,A310)-6000&gt;0,LARGE(Raw!U:U,A310)-6000,""),""))</f>
        <v/>
      </c>
      <c r="G310" s="3" t="str">
        <f t="shared" si="12"/>
        <v/>
      </c>
      <c r="H310" s="52" t="str">
        <f>IF(J310="","",(INDEX(Raw!D:D,MATCH(J310+4000,Raw!U:U,0))))</f>
        <v/>
      </c>
      <c r="I310" s="52" t="str">
        <f>IF(J310="","",(INDEX(Raw!A:A,MATCH(J310+4000,Raw!U:U,0))))</f>
        <v/>
      </c>
      <c r="J310" s="11" t="str">
        <f>(IFERROR(IF(LARGE(Raw!U:U,A310+COUNTIF(Raw!C:C,"H"))-4000&gt;0,LARGE(Raw!U:U,A310+COUNTIF(Raw!C:C,"H"))-4000,""),""))</f>
        <v/>
      </c>
      <c r="L310" s="3" t="str">
        <f t="shared" si="13"/>
        <v/>
      </c>
      <c r="M310" s="52" t="str">
        <f>IF(O310="","",(INDEX(Raw!D:D,MATCH(O310+2000,Raw!U:U,0))))</f>
        <v/>
      </c>
      <c r="N310" s="52" t="str">
        <f>IF(O310="","",(INDEX(Raw!A:A,MATCH(O310+2000,Raw!U:U,0))))</f>
        <v/>
      </c>
      <c r="O310" s="11" t="str">
        <f>(IFERROR(IF(LARGE(Raw!U:U,A310+COUNTIF(Raw!C:C,"H")+COUNTIF(Raw!C:C,"S"))-2000&gt;0,LARGE(Raw!U:U,A310+COUNTIF(Raw!C:C,"H")+COUNTIF(Raw!C:C,"S"))-2000,""),""))</f>
        <v/>
      </c>
    </row>
    <row r="311" spans="1:15" x14ac:dyDescent="0.3">
      <c r="A311" s="52">
        <v>308</v>
      </c>
      <c r="B311" s="3" t="str">
        <f t="shared" si="14"/>
        <v/>
      </c>
      <c r="C311" s="52" t="str">
        <f>IF(E311="","",(INDEX(Raw!D:D,MATCH(E311+6000,Raw!U:U,0))))</f>
        <v/>
      </c>
      <c r="D311" s="52" t="str">
        <f>IF(E311="","",(INDEX(Raw!A:A,MATCH(E311+6000,Raw!U:U,0))))</f>
        <v/>
      </c>
      <c r="E311" s="11" t="str">
        <f>(IFERROR(IF(LARGE(Raw!U:U,A311)-6000&gt;0,LARGE(Raw!U:U,A311)-6000,""),""))</f>
        <v/>
      </c>
      <c r="G311" s="3" t="str">
        <f t="shared" si="12"/>
        <v/>
      </c>
      <c r="H311" s="52" t="str">
        <f>IF(J311="","",(INDEX(Raw!D:D,MATCH(J311+4000,Raw!U:U,0))))</f>
        <v/>
      </c>
      <c r="I311" s="52" t="str">
        <f>IF(J311="","",(INDEX(Raw!A:A,MATCH(J311+4000,Raw!U:U,0))))</f>
        <v/>
      </c>
      <c r="J311" s="11" t="str">
        <f>(IFERROR(IF(LARGE(Raw!U:U,A311+COUNTIF(Raw!C:C,"H"))-4000&gt;0,LARGE(Raw!U:U,A311+COUNTIF(Raw!C:C,"H"))-4000,""),""))</f>
        <v/>
      </c>
      <c r="L311" s="3" t="str">
        <f t="shared" si="13"/>
        <v/>
      </c>
      <c r="M311" s="52" t="str">
        <f>IF(O311="","",(INDEX(Raw!D:D,MATCH(O311+2000,Raw!U:U,0))))</f>
        <v/>
      </c>
      <c r="N311" s="52" t="str">
        <f>IF(O311="","",(INDEX(Raw!A:A,MATCH(O311+2000,Raw!U:U,0))))</f>
        <v/>
      </c>
      <c r="O311" s="11" t="str">
        <f>(IFERROR(IF(LARGE(Raw!U:U,A311+COUNTIF(Raw!C:C,"H")+COUNTIF(Raw!C:C,"S"))-2000&gt;0,LARGE(Raw!U:U,A311+COUNTIF(Raw!C:C,"H")+COUNTIF(Raw!C:C,"S"))-2000,""),""))</f>
        <v/>
      </c>
    </row>
    <row r="312" spans="1:15" x14ac:dyDescent="0.3">
      <c r="A312" s="52">
        <v>309</v>
      </c>
      <c r="B312" s="3" t="str">
        <f t="shared" si="14"/>
        <v/>
      </c>
      <c r="C312" s="52" t="str">
        <f>IF(E312="","",(INDEX(Raw!D:D,MATCH(E312+6000,Raw!U:U,0))))</f>
        <v/>
      </c>
      <c r="D312" s="52" t="str">
        <f>IF(E312="","",(INDEX(Raw!A:A,MATCH(E312+6000,Raw!U:U,0))))</f>
        <v/>
      </c>
      <c r="E312" s="11" t="str">
        <f>(IFERROR(IF(LARGE(Raw!U:U,A312)-6000&gt;0,LARGE(Raw!U:U,A312)-6000,""),""))</f>
        <v/>
      </c>
      <c r="G312" s="3" t="str">
        <f t="shared" si="12"/>
        <v/>
      </c>
      <c r="H312" s="52" t="str">
        <f>IF(J312="","",(INDEX(Raw!D:D,MATCH(J312+4000,Raw!U:U,0))))</f>
        <v/>
      </c>
      <c r="I312" s="52" t="str">
        <f>IF(J312="","",(INDEX(Raw!A:A,MATCH(J312+4000,Raw!U:U,0))))</f>
        <v/>
      </c>
      <c r="J312" s="11" t="str">
        <f>(IFERROR(IF(LARGE(Raw!U:U,A312+COUNTIF(Raw!C:C,"H"))-4000&gt;0,LARGE(Raw!U:U,A312+COUNTIF(Raw!C:C,"H"))-4000,""),""))</f>
        <v/>
      </c>
      <c r="L312" s="3" t="str">
        <f t="shared" si="13"/>
        <v/>
      </c>
      <c r="M312" s="52" t="str">
        <f>IF(O312="","",(INDEX(Raw!D:D,MATCH(O312+2000,Raw!U:U,0))))</f>
        <v/>
      </c>
      <c r="N312" s="52" t="str">
        <f>IF(O312="","",(INDEX(Raw!A:A,MATCH(O312+2000,Raw!U:U,0))))</f>
        <v/>
      </c>
      <c r="O312" s="11" t="str">
        <f>(IFERROR(IF(LARGE(Raw!U:U,A312+COUNTIF(Raw!C:C,"H")+COUNTIF(Raw!C:C,"S"))-2000&gt;0,LARGE(Raw!U:U,A312+COUNTIF(Raw!C:C,"H")+COUNTIF(Raw!C:C,"S"))-2000,""),""))</f>
        <v/>
      </c>
    </row>
    <row r="313" spans="1:15" x14ac:dyDescent="0.3">
      <c r="A313" s="52">
        <v>310</v>
      </c>
      <c r="B313" s="3" t="str">
        <f t="shared" si="14"/>
        <v/>
      </c>
      <c r="C313" s="52" t="str">
        <f>IF(E313="","",(INDEX(Raw!D:D,MATCH(E313+6000,Raw!U:U,0))))</f>
        <v/>
      </c>
      <c r="D313" s="52" t="str">
        <f>IF(E313="","",(INDEX(Raw!A:A,MATCH(E313+6000,Raw!U:U,0))))</f>
        <v/>
      </c>
      <c r="E313" s="11" t="str">
        <f>(IFERROR(IF(LARGE(Raw!U:U,A313)-6000&gt;0,LARGE(Raw!U:U,A313)-6000,""),""))</f>
        <v/>
      </c>
      <c r="G313" s="3" t="str">
        <f t="shared" si="12"/>
        <v/>
      </c>
      <c r="H313" s="52" t="str">
        <f>IF(J313="","",(INDEX(Raw!D:D,MATCH(J313+4000,Raw!U:U,0))))</f>
        <v/>
      </c>
      <c r="I313" s="52" t="str">
        <f>IF(J313="","",(INDEX(Raw!A:A,MATCH(J313+4000,Raw!U:U,0))))</f>
        <v/>
      </c>
      <c r="J313" s="11" t="str">
        <f>(IFERROR(IF(LARGE(Raw!U:U,A313+COUNTIF(Raw!C:C,"H"))-4000&gt;0,LARGE(Raw!U:U,A313+COUNTIF(Raw!C:C,"H"))-4000,""),""))</f>
        <v/>
      </c>
      <c r="L313" s="3" t="str">
        <f t="shared" si="13"/>
        <v/>
      </c>
      <c r="M313" s="52" t="str">
        <f>IF(O313="","",(INDEX(Raw!D:D,MATCH(O313+2000,Raw!U:U,0))))</f>
        <v/>
      </c>
      <c r="N313" s="52" t="str">
        <f>IF(O313="","",(INDEX(Raw!A:A,MATCH(O313+2000,Raw!U:U,0))))</f>
        <v/>
      </c>
      <c r="O313" s="11" t="str">
        <f>(IFERROR(IF(LARGE(Raw!U:U,A313+COUNTIF(Raw!C:C,"H")+COUNTIF(Raw!C:C,"S"))-2000&gt;0,LARGE(Raw!U:U,A313+COUNTIF(Raw!C:C,"H")+COUNTIF(Raw!C:C,"S"))-2000,""),""))</f>
        <v/>
      </c>
    </row>
    <row r="314" spans="1:15" x14ac:dyDescent="0.3">
      <c r="A314" s="52">
        <v>311</v>
      </c>
      <c r="B314" s="3" t="str">
        <f t="shared" si="14"/>
        <v/>
      </c>
      <c r="C314" s="52" t="str">
        <f>IF(E314="","",(INDEX(Raw!D:D,MATCH(E314+6000,Raw!U:U,0))))</f>
        <v/>
      </c>
      <c r="D314" s="52" t="str">
        <f>IF(E314="","",(INDEX(Raw!A:A,MATCH(E314+6000,Raw!U:U,0))))</f>
        <v/>
      </c>
      <c r="E314" s="11" t="str">
        <f>(IFERROR(IF(LARGE(Raw!U:U,A314)-6000&gt;0,LARGE(Raw!U:U,A314)-6000,""),""))</f>
        <v/>
      </c>
      <c r="G314" s="3" t="str">
        <f t="shared" si="12"/>
        <v/>
      </c>
      <c r="H314" s="52" t="str">
        <f>IF(J314="","",(INDEX(Raw!D:D,MATCH(J314+4000,Raw!U:U,0))))</f>
        <v/>
      </c>
      <c r="I314" s="52" t="str">
        <f>IF(J314="","",(INDEX(Raw!A:A,MATCH(J314+4000,Raw!U:U,0))))</f>
        <v/>
      </c>
      <c r="J314" s="11" t="str">
        <f>(IFERROR(IF(LARGE(Raw!U:U,A314+COUNTIF(Raw!C:C,"H"))-4000&gt;0,LARGE(Raw!U:U,A314+COUNTIF(Raw!C:C,"H"))-4000,""),""))</f>
        <v/>
      </c>
      <c r="L314" s="3" t="str">
        <f t="shared" si="13"/>
        <v/>
      </c>
      <c r="M314" s="52" t="str">
        <f>IF(O314="","",(INDEX(Raw!D:D,MATCH(O314+2000,Raw!U:U,0))))</f>
        <v/>
      </c>
      <c r="N314" s="52" t="str">
        <f>IF(O314="","",(INDEX(Raw!A:A,MATCH(O314+2000,Raw!U:U,0))))</f>
        <v/>
      </c>
      <c r="O314" s="11" t="str">
        <f>(IFERROR(IF(LARGE(Raw!U:U,A314+COUNTIF(Raw!C:C,"H")+COUNTIF(Raw!C:C,"S"))-2000&gt;0,LARGE(Raw!U:U,A314+COUNTIF(Raw!C:C,"H")+COUNTIF(Raw!C:C,"S"))-2000,""),""))</f>
        <v/>
      </c>
    </row>
    <row r="315" spans="1:15" x14ac:dyDescent="0.3">
      <c r="A315" s="52">
        <v>312</v>
      </c>
      <c r="B315" s="3" t="str">
        <f t="shared" si="14"/>
        <v/>
      </c>
      <c r="C315" s="52" t="str">
        <f>IF(E315="","",(INDEX(Raw!D:D,MATCH(E315+6000,Raw!U:U,0))))</f>
        <v/>
      </c>
      <c r="D315" s="52" t="str">
        <f>IF(E315="","",(INDEX(Raw!A:A,MATCH(E315+6000,Raw!U:U,0))))</f>
        <v/>
      </c>
      <c r="E315" s="11" t="str">
        <f>(IFERROR(IF(LARGE(Raw!U:U,A315)-6000&gt;0,LARGE(Raw!U:U,A315)-6000,""),""))</f>
        <v/>
      </c>
      <c r="G315" s="3" t="str">
        <f t="shared" si="12"/>
        <v/>
      </c>
      <c r="H315" s="52" t="str">
        <f>IF(J315="","",(INDEX(Raw!D:D,MATCH(J315+4000,Raw!U:U,0))))</f>
        <v/>
      </c>
      <c r="I315" s="52" t="str">
        <f>IF(J315="","",(INDEX(Raw!A:A,MATCH(J315+4000,Raw!U:U,0))))</f>
        <v/>
      </c>
      <c r="J315" s="11" t="str">
        <f>(IFERROR(IF(LARGE(Raw!U:U,A315+COUNTIF(Raw!C:C,"H"))-4000&gt;0,LARGE(Raw!U:U,A315+COUNTIF(Raw!C:C,"H"))-4000,""),""))</f>
        <v/>
      </c>
      <c r="L315" s="3" t="str">
        <f t="shared" si="13"/>
        <v/>
      </c>
      <c r="M315" s="52" t="str">
        <f>IF(O315="","",(INDEX(Raw!D:D,MATCH(O315+2000,Raw!U:U,0))))</f>
        <v/>
      </c>
      <c r="N315" s="52" t="str">
        <f>IF(O315="","",(INDEX(Raw!A:A,MATCH(O315+2000,Raw!U:U,0))))</f>
        <v/>
      </c>
      <c r="O315" s="11" t="str">
        <f>(IFERROR(IF(LARGE(Raw!U:U,A315+COUNTIF(Raw!C:C,"H")+COUNTIF(Raw!C:C,"S"))-2000&gt;0,LARGE(Raw!U:U,A315+COUNTIF(Raw!C:C,"H")+COUNTIF(Raw!C:C,"S"))-2000,""),""))</f>
        <v/>
      </c>
    </row>
    <row r="316" spans="1:15" x14ac:dyDescent="0.3">
      <c r="A316" s="52">
        <v>313</v>
      </c>
      <c r="B316" s="3" t="str">
        <f t="shared" si="14"/>
        <v/>
      </c>
      <c r="C316" s="52" t="str">
        <f>IF(E316="","",(INDEX(Raw!D:D,MATCH(E316+6000,Raw!U:U,0))))</f>
        <v/>
      </c>
      <c r="D316" s="52" t="str">
        <f>IF(E316="","",(INDEX(Raw!A:A,MATCH(E316+6000,Raw!U:U,0))))</f>
        <v/>
      </c>
      <c r="E316" s="11" t="str">
        <f>(IFERROR(IF(LARGE(Raw!U:U,A316)-6000&gt;0,LARGE(Raw!U:U,A316)-6000,""),""))</f>
        <v/>
      </c>
      <c r="G316" s="3" t="str">
        <f t="shared" si="12"/>
        <v/>
      </c>
      <c r="H316" s="52" t="str">
        <f>IF(J316="","",(INDEX(Raw!D:D,MATCH(J316+4000,Raw!U:U,0))))</f>
        <v/>
      </c>
      <c r="I316" s="52" t="str">
        <f>IF(J316="","",(INDEX(Raw!A:A,MATCH(J316+4000,Raw!U:U,0))))</f>
        <v/>
      </c>
      <c r="J316" s="11" t="str">
        <f>(IFERROR(IF(LARGE(Raw!U:U,A316+COUNTIF(Raw!C:C,"H"))-4000&gt;0,LARGE(Raw!U:U,A316+COUNTIF(Raw!C:C,"H"))-4000,""),""))</f>
        <v/>
      </c>
      <c r="L316" s="3" t="str">
        <f t="shared" si="13"/>
        <v/>
      </c>
      <c r="M316" s="52" t="str">
        <f>IF(O316="","",(INDEX(Raw!D:D,MATCH(O316+2000,Raw!U:U,0))))</f>
        <v/>
      </c>
      <c r="N316" s="52" t="str">
        <f>IF(O316="","",(INDEX(Raw!A:A,MATCH(O316+2000,Raw!U:U,0))))</f>
        <v/>
      </c>
      <c r="O316" s="11" t="str">
        <f>(IFERROR(IF(LARGE(Raw!U:U,A316+COUNTIF(Raw!C:C,"H")+COUNTIF(Raw!C:C,"S"))-2000&gt;0,LARGE(Raw!U:U,A316+COUNTIF(Raw!C:C,"H")+COUNTIF(Raw!C:C,"S"))-2000,""),""))</f>
        <v/>
      </c>
    </row>
    <row r="317" spans="1:15" x14ac:dyDescent="0.3">
      <c r="A317" s="52">
        <v>314</v>
      </c>
      <c r="B317" s="3" t="str">
        <f t="shared" si="14"/>
        <v/>
      </c>
      <c r="C317" s="52" t="str">
        <f>IF(E317="","",(INDEX(Raw!D:D,MATCH(E317+6000,Raw!U:U,0))))</f>
        <v/>
      </c>
      <c r="D317" s="52" t="str">
        <f>IF(E317="","",(INDEX(Raw!A:A,MATCH(E317+6000,Raw!U:U,0))))</f>
        <v/>
      </c>
      <c r="E317" s="11" t="str">
        <f>(IFERROR(IF(LARGE(Raw!U:U,A317)-6000&gt;0,LARGE(Raw!U:U,A317)-6000,""),""))</f>
        <v/>
      </c>
      <c r="G317" s="3" t="str">
        <f t="shared" si="12"/>
        <v/>
      </c>
      <c r="H317" s="52" t="str">
        <f>IF(J317="","",(INDEX(Raw!D:D,MATCH(J317+4000,Raw!U:U,0))))</f>
        <v/>
      </c>
      <c r="I317" s="52" t="str">
        <f>IF(J317="","",(INDEX(Raw!A:A,MATCH(J317+4000,Raw!U:U,0))))</f>
        <v/>
      </c>
      <c r="J317" s="11" t="str">
        <f>(IFERROR(IF(LARGE(Raw!U:U,A317+COUNTIF(Raw!C:C,"H"))-4000&gt;0,LARGE(Raw!U:U,A317+COUNTIF(Raw!C:C,"H"))-4000,""),""))</f>
        <v/>
      </c>
      <c r="L317" s="3" t="str">
        <f t="shared" si="13"/>
        <v/>
      </c>
      <c r="M317" s="52" t="str">
        <f>IF(O317="","",(INDEX(Raw!D:D,MATCH(O317+2000,Raw!U:U,0))))</f>
        <v/>
      </c>
      <c r="N317" s="52" t="str">
        <f>IF(O317="","",(INDEX(Raw!A:A,MATCH(O317+2000,Raw!U:U,0))))</f>
        <v/>
      </c>
      <c r="O317" s="11" t="str">
        <f>(IFERROR(IF(LARGE(Raw!U:U,A317+COUNTIF(Raw!C:C,"H")+COUNTIF(Raw!C:C,"S"))-2000&gt;0,LARGE(Raw!U:U,A317+COUNTIF(Raw!C:C,"H")+COUNTIF(Raw!C:C,"S"))-2000,""),""))</f>
        <v/>
      </c>
    </row>
    <row r="318" spans="1:15" x14ac:dyDescent="0.3">
      <c r="A318" s="52">
        <v>315</v>
      </c>
      <c r="B318" s="3" t="str">
        <f t="shared" si="14"/>
        <v/>
      </c>
      <c r="C318" s="52" t="str">
        <f>IF(E318="","",(INDEX(Raw!D:D,MATCH(E318+6000,Raw!U:U,0))))</f>
        <v/>
      </c>
      <c r="D318" s="52" t="str">
        <f>IF(E318="","",(INDEX(Raw!A:A,MATCH(E318+6000,Raw!U:U,0))))</f>
        <v/>
      </c>
      <c r="E318" s="11" t="str">
        <f>(IFERROR(IF(LARGE(Raw!U:U,A318)-6000&gt;0,LARGE(Raw!U:U,A318)-6000,""),""))</f>
        <v/>
      </c>
      <c r="G318" s="3" t="str">
        <f t="shared" si="12"/>
        <v/>
      </c>
      <c r="H318" s="52" t="str">
        <f>IF(J318="","",(INDEX(Raw!D:D,MATCH(J318+4000,Raw!U:U,0))))</f>
        <v/>
      </c>
      <c r="I318" s="52" t="str">
        <f>IF(J318="","",(INDEX(Raw!A:A,MATCH(J318+4000,Raw!U:U,0))))</f>
        <v/>
      </c>
      <c r="J318" s="11" t="str">
        <f>(IFERROR(IF(LARGE(Raw!U:U,A318+COUNTIF(Raw!C:C,"H"))-4000&gt;0,LARGE(Raw!U:U,A318+COUNTIF(Raw!C:C,"H"))-4000,""),""))</f>
        <v/>
      </c>
      <c r="L318" s="3" t="str">
        <f t="shared" si="13"/>
        <v/>
      </c>
      <c r="M318" s="52" t="str">
        <f>IF(O318="","",(INDEX(Raw!D:D,MATCH(O318+2000,Raw!U:U,0))))</f>
        <v/>
      </c>
      <c r="N318" s="52" t="str">
        <f>IF(O318="","",(INDEX(Raw!A:A,MATCH(O318+2000,Raw!U:U,0))))</f>
        <v/>
      </c>
      <c r="O318" s="11" t="str">
        <f>(IFERROR(IF(LARGE(Raw!U:U,A318+COUNTIF(Raw!C:C,"H")+COUNTIF(Raw!C:C,"S"))-2000&gt;0,LARGE(Raw!U:U,A318+COUNTIF(Raw!C:C,"H")+COUNTIF(Raw!C:C,"S"))-2000,""),""))</f>
        <v/>
      </c>
    </row>
    <row r="319" spans="1:15" x14ac:dyDescent="0.3">
      <c r="A319" s="52">
        <v>316</v>
      </c>
      <c r="B319" s="3" t="str">
        <f t="shared" si="14"/>
        <v/>
      </c>
      <c r="C319" s="52" t="str">
        <f>IF(E319="","",(INDEX(Raw!D:D,MATCH(E319+6000,Raw!U:U,0))))</f>
        <v/>
      </c>
      <c r="D319" s="52" t="str">
        <f>IF(E319="","",(INDEX(Raw!A:A,MATCH(E319+6000,Raw!U:U,0))))</f>
        <v/>
      </c>
      <c r="E319" s="11" t="str">
        <f>(IFERROR(IF(LARGE(Raw!U:U,A319)-6000&gt;0,LARGE(Raw!U:U,A319)-6000,""),""))</f>
        <v/>
      </c>
      <c r="G319" s="3" t="str">
        <f t="shared" si="12"/>
        <v/>
      </c>
      <c r="H319" s="52" t="str">
        <f>IF(J319="","",(INDEX(Raw!D:D,MATCH(J319+4000,Raw!U:U,0))))</f>
        <v/>
      </c>
      <c r="I319" s="52" t="str">
        <f>IF(J319="","",(INDEX(Raw!A:A,MATCH(J319+4000,Raw!U:U,0))))</f>
        <v/>
      </c>
      <c r="J319" s="11" t="str">
        <f>(IFERROR(IF(LARGE(Raw!U:U,A319+COUNTIF(Raw!C:C,"H"))-4000&gt;0,LARGE(Raw!U:U,A319+COUNTIF(Raw!C:C,"H"))-4000,""),""))</f>
        <v/>
      </c>
      <c r="L319" s="3" t="str">
        <f t="shared" si="13"/>
        <v/>
      </c>
      <c r="M319" s="52" t="str">
        <f>IF(O319="","",(INDEX(Raw!D:D,MATCH(O319+2000,Raw!U:U,0))))</f>
        <v/>
      </c>
      <c r="N319" s="52" t="str">
        <f>IF(O319="","",(INDEX(Raw!A:A,MATCH(O319+2000,Raw!U:U,0))))</f>
        <v/>
      </c>
      <c r="O319" s="11" t="str">
        <f>(IFERROR(IF(LARGE(Raw!U:U,A319+COUNTIF(Raw!C:C,"H")+COUNTIF(Raw!C:C,"S"))-2000&gt;0,LARGE(Raw!U:U,A319+COUNTIF(Raw!C:C,"H")+COUNTIF(Raw!C:C,"S"))-2000,""),""))</f>
        <v/>
      </c>
    </row>
    <row r="320" spans="1:15" x14ac:dyDescent="0.3">
      <c r="A320" s="52">
        <v>317</v>
      </c>
      <c r="B320" s="3" t="str">
        <f t="shared" si="14"/>
        <v/>
      </c>
      <c r="C320" s="52" t="str">
        <f>IF(E320="","",(INDEX(Raw!D:D,MATCH(E320+6000,Raw!U:U,0))))</f>
        <v/>
      </c>
      <c r="D320" s="52" t="str">
        <f>IF(E320="","",(INDEX(Raw!A:A,MATCH(E320+6000,Raw!U:U,0))))</f>
        <v/>
      </c>
      <c r="E320" s="11" t="str">
        <f>(IFERROR(IF(LARGE(Raw!U:U,A320)-6000&gt;0,LARGE(Raw!U:U,A320)-6000,""),""))</f>
        <v/>
      </c>
      <c r="G320" s="3" t="str">
        <f t="shared" si="12"/>
        <v/>
      </c>
      <c r="H320" s="52" t="str">
        <f>IF(J320="","",(INDEX(Raw!D:D,MATCH(J320+4000,Raw!U:U,0))))</f>
        <v/>
      </c>
      <c r="I320" s="52" t="str">
        <f>IF(J320="","",(INDEX(Raw!A:A,MATCH(J320+4000,Raw!U:U,0))))</f>
        <v/>
      </c>
      <c r="J320" s="11" t="str">
        <f>(IFERROR(IF(LARGE(Raw!U:U,A320+COUNTIF(Raw!C:C,"H"))-4000&gt;0,LARGE(Raw!U:U,A320+COUNTIF(Raw!C:C,"H"))-4000,""),""))</f>
        <v/>
      </c>
      <c r="L320" s="3" t="str">
        <f t="shared" si="13"/>
        <v/>
      </c>
      <c r="M320" s="52" t="str">
        <f>IF(O320="","",(INDEX(Raw!D:D,MATCH(O320+2000,Raw!U:U,0))))</f>
        <v/>
      </c>
      <c r="N320" s="52" t="str">
        <f>IF(O320="","",(INDEX(Raw!A:A,MATCH(O320+2000,Raw!U:U,0))))</f>
        <v/>
      </c>
      <c r="O320" s="11" t="str">
        <f>(IFERROR(IF(LARGE(Raw!U:U,A320+COUNTIF(Raw!C:C,"H")+COUNTIF(Raw!C:C,"S"))-2000&gt;0,LARGE(Raw!U:U,A320+COUNTIF(Raw!C:C,"H")+COUNTIF(Raw!C:C,"S"))-2000,""),""))</f>
        <v/>
      </c>
    </row>
    <row r="321" spans="1:15" x14ac:dyDescent="0.3">
      <c r="A321" s="52">
        <v>318</v>
      </c>
      <c r="B321" s="3" t="str">
        <f t="shared" si="14"/>
        <v/>
      </c>
      <c r="C321" s="52" t="str">
        <f>IF(E321="","",(INDEX(Raw!D:D,MATCH(E321+6000,Raw!U:U,0))))</f>
        <v/>
      </c>
      <c r="D321" s="52" t="str">
        <f>IF(E321="","",(INDEX(Raw!A:A,MATCH(E321+6000,Raw!U:U,0))))</f>
        <v/>
      </c>
      <c r="E321" s="11" t="str">
        <f>(IFERROR(IF(LARGE(Raw!U:U,A321)-6000&gt;0,LARGE(Raw!U:U,A321)-6000,""),""))</f>
        <v/>
      </c>
      <c r="G321" s="3" t="str">
        <f t="shared" si="12"/>
        <v/>
      </c>
      <c r="H321" s="52" t="str">
        <f>IF(J321="","",(INDEX(Raw!D:D,MATCH(J321+4000,Raw!U:U,0))))</f>
        <v/>
      </c>
      <c r="I321" s="52" t="str">
        <f>IF(J321="","",(INDEX(Raw!A:A,MATCH(J321+4000,Raw!U:U,0))))</f>
        <v/>
      </c>
      <c r="J321" s="11" t="str">
        <f>(IFERROR(IF(LARGE(Raw!U:U,A321+COUNTIF(Raw!C:C,"H"))-4000&gt;0,LARGE(Raw!U:U,A321+COUNTIF(Raw!C:C,"H"))-4000,""),""))</f>
        <v/>
      </c>
      <c r="L321" s="3" t="str">
        <f t="shared" si="13"/>
        <v/>
      </c>
      <c r="M321" s="52" t="str">
        <f>IF(O321="","",(INDEX(Raw!D:D,MATCH(O321+2000,Raw!U:U,0))))</f>
        <v/>
      </c>
      <c r="N321" s="52" t="str">
        <f>IF(O321="","",(INDEX(Raw!A:A,MATCH(O321+2000,Raw!U:U,0))))</f>
        <v/>
      </c>
      <c r="O321" s="11" t="str">
        <f>(IFERROR(IF(LARGE(Raw!U:U,A321+COUNTIF(Raw!C:C,"H")+COUNTIF(Raw!C:C,"S"))-2000&gt;0,LARGE(Raw!U:U,A321+COUNTIF(Raw!C:C,"H")+COUNTIF(Raw!C:C,"S"))-2000,""),""))</f>
        <v/>
      </c>
    </row>
    <row r="322" spans="1:15" x14ac:dyDescent="0.3">
      <c r="A322" s="52">
        <v>319</v>
      </c>
      <c r="B322" s="3" t="str">
        <f t="shared" si="14"/>
        <v/>
      </c>
      <c r="C322" s="52" t="str">
        <f>IF(E322="","",(INDEX(Raw!D:D,MATCH(E322+6000,Raw!U:U,0))))</f>
        <v/>
      </c>
      <c r="D322" s="52" t="str">
        <f>IF(E322="","",(INDEX(Raw!A:A,MATCH(E322+6000,Raw!U:U,0))))</f>
        <v/>
      </c>
      <c r="E322" s="11" t="str">
        <f>(IFERROR(IF(LARGE(Raw!U:U,A322)-6000&gt;0,LARGE(Raw!U:U,A322)-6000,""),""))</f>
        <v/>
      </c>
      <c r="G322" s="3" t="str">
        <f t="shared" si="12"/>
        <v/>
      </c>
      <c r="H322" s="52" t="str">
        <f>IF(J322="","",(INDEX(Raw!D:D,MATCH(J322+4000,Raw!U:U,0))))</f>
        <v/>
      </c>
      <c r="I322" s="52" t="str">
        <f>IF(J322="","",(INDEX(Raw!A:A,MATCH(J322+4000,Raw!U:U,0))))</f>
        <v/>
      </c>
      <c r="J322" s="11" t="str">
        <f>(IFERROR(IF(LARGE(Raw!U:U,A322+COUNTIF(Raw!C:C,"H"))-4000&gt;0,LARGE(Raw!U:U,A322+COUNTIF(Raw!C:C,"H"))-4000,""),""))</f>
        <v/>
      </c>
      <c r="L322" s="3" t="str">
        <f t="shared" si="13"/>
        <v/>
      </c>
      <c r="M322" s="52" t="str">
        <f>IF(O322="","",(INDEX(Raw!D:D,MATCH(O322+2000,Raw!U:U,0))))</f>
        <v/>
      </c>
      <c r="N322" s="52" t="str">
        <f>IF(O322="","",(INDEX(Raw!A:A,MATCH(O322+2000,Raw!U:U,0))))</f>
        <v/>
      </c>
      <c r="O322" s="11" t="str">
        <f>(IFERROR(IF(LARGE(Raw!U:U,A322+COUNTIF(Raw!C:C,"H")+COUNTIF(Raw!C:C,"S"))-2000&gt;0,LARGE(Raw!U:U,A322+COUNTIF(Raw!C:C,"H")+COUNTIF(Raw!C:C,"S"))-2000,""),""))</f>
        <v/>
      </c>
    </row>
    <row r="323" spans="1:15" x14ac:dyDescent="0.3">
      <c r="A323" s="52">
        <v>320</v>
      </c>
      <c r="B323" s="3" t="str">
        <f t="shared" si="14"/>
        <v/>
      </c>
      <c r="C323" s="52" t="str">
        <f>IF(E323="","",(INDEX(Raw!D:D,MATCH(E323+6000,Raw!U:U,0))))</f>
        <v/>
      </c>
      <c r="D323" s="52" t="str">
        <f>IF(E323="","",(INDEX(Raw!A:A,MATCH(E323+6000,Raw!U:U,0))))</f>
        <v/>
      </c>
      <c r="E323" s="11" t="str">
        <f>(IFERROR(IF(LARGE(Raw!U:U,A323)-6000&gt;0,LARGE(Raw!U:U,A323)-6000,""),""))</f>
        <v/>
      </c>
      <c r="G323" s="3" t="str">
        <f t="shared" si="12"/>
        <v/>
      </c>
      <c r="H323" s="52" t="str">
        <f>IF(J323="","",(INDEX(Raw!D:D,MATCH(J323+4000,Raw!U:U,0))))</f>
        <v/>
      </c>
      <c r="I323" s="52" t="str">
        <f>IF(J323="","",(INDEX(Raw!A:A,MATCH(J323+4000,Raw!U:U,0))))</f>
        <v/>
      </c>
      <c r="J323" s="11" t="str">
        <f>(IFERROR(IF(LARGE(Raw!U:U,A323+COUNTIF(Raw!C:C,"H"))-4000&gt;0,LARGE(Raw!U:U,A323+COUNTIF(Raw!C:C,"H"))-4000,""),""))</f>
        <v/>
      </c>
      <c r="L323" s="3" t="str">
        <f t="shared" si="13"/>
        <v/>
      </c>
      <c r="M323" s="52" t="str">
        <f>IF(O323="","",(INDEX(Raw!D:D,MATCH(O323+2000,Raw!U:U,0))))</f>
        <v/>
      </c>
      <c r="N323" s="52" t="str">
        <f>IF(O323="","",(INDEX(Raw!A:A,MATCH(O323+2000,Raw!U:U,0))))</f>
        <v/>
      </c>
      <c r="O323" s="11" t="str">
        <f>(IFERROR(IF(LARGE(Raw!U:U,A323+COUNTIF(Raw!C:C,"H")+COUNTIF(Raw!C:C,"S"))-2000&gt;0,LARGE(Raw!U:U,A323+COUNTIF(Raw!C:C,"H")+COUNTIF(Raw!C:C,"S"))-2000,""),""))</f>
        <v/>
      </c>
    </row>
    <row r="324" spans="1:15" x14ac:dyDescent="0.3">
      <c r="A324" s="52">
        <v>321</v>
      </c>
      <c r="B324" s="3" t="str">
        <f t="shared" si="14"/>
        <v/>
      </c>
      <c r="C324" s="52" t="str">
        <f>IF(E324="","",(INDEX(Raw!D:D,MATCH(E324+6000,Raw!U:U,0))))</f>
        <v/>
      </c>
      <c r="D324" s="52" t="str">
        <f>IF(E324="","",(INDEX(Raw!A:A,MATCH(E324+6000,Raw!U:U,0))))</f>
        <v/>
      </c>
      <c r="E324" s="11" t="str">
        <f>(IFERROR(IF(LARGE(Raw!U:U,A324)-6000&gt;0,LARGE(Raw!U:U,A324)-6000,""),""))</f>
        <v/>
      </c>
      <c r="G324" s="3" t="str">
        <f t="shared" si="12"/>
        <v/>
      </c>
      <c r="H324" s="52" t="str">
        <f>IF(J324="","",(INDEX(Raw!D:D,MATCH(J324+4000,Raw!U:U,0))))</f>
        <v/>
      </c>
      <c r="I324" s="52" t="str">
        <f>IF(J324="","",(INDEX(Raw!A:A,MATCH(J324+4000,Raw!U:U,0))))</f>
        <v/>
      </c>
      <c r="J324" s="11" t="str">
        <f>(IFERROR(IF(LARGE(Raw!U:U,A324+COUNTIF(Raw!C:C,"H"))-4000&gt;0,LARGE(Raw!U:U,A324+COUNTIF(Raw!C:C,"H"))-4000,""),""))</f>
        <v/>
      </c>
      <c r="L324" s="3" t="str">
        <f t="shared" si="13"/>
        <v/>
      </c>
      <c r="M324" s="52" t="str">
        <f>IF(O324="","",(INDEX(Raw!D:D,MATCH(O324+2000,Raw!U:U,0))))</f>
        <v/>
      </c>
      <c r="N324" s="52" t="str">
        <f>IF(O324="","",(INDEX(Raw!A:A,MATCH(O324+2000,Raw!U:U,0))))</f>
        <v/>
      </c>
      <c r="O324" s="11" t="str">
        <f>(IFERROR(IF(LARGE(Raw!U:U,A324+COUNTIF(Raw!C:C,"H")+COUNTIF(Raw!C:C,"S"))-2000&gt;0,LARGE(Raw!U:U,A324+COUNTIF(Raw!C:C,"H")+COUNTIF(Raw!C:C,"S"))-2000,""),""))</f>
        <v/>
      </c>
    </row>
    <row r="325" spans="1:15" x14ac:dyDescent="0.3">
      <c r="A325" s="52">
        <v>322</v>
      </c>
      <c r="B325" s="3" t="str">
        <f t="shared" si="14"/>
        <v/>
      </c>
      <c r="C325" s="52" t="str">
        <f>IF(E325="","",(INDEX(Raw!D:D,MATCH(E325+6000,Raw!U:U,0))))</f>
        <v/>
      </c>
      <c r="D325" s="52" t="str">
        <f>IF(E325="","",(INDEX(Raw!A:A,MATCH(E325+6000,Raw!U:U,0))))</f>
        <v/>
      </c>
      <c r="E325" s="11" t="str">
        <f>(IFERROR(IF(LARGE(Raw!U:U,A325)-6000&gt;0,LARGE(Raw!U:U,A325)-6000,""),""))</f>
        <v/>
      </c>
      <c r="G325" s="3" t="str">
        <f t="shared" ref="G325:G388" si="15">IFERROR(IF(ROUND(J325,3)=ROUND(J324,3),G324,G324+1),"")</f>
        <v/>
      </c>
      <c r="H325" s="52" t="str">
        <f>IF(J325="","",(INDEX(Raw!D:D,MATCH(J325+4000,Raw!U:U,0))))</f>
        <v/>
      </c>
      <c r="I325" s="52" t="str">
        <f>IF(J325="","",(INDEX(Raw!A:A,MATCH(J325+4000,Raw!U:U,0))))</f>
        <v/>
      </c>
      <c r="J325" s="11" t="str">
        <f>(IFERROR(IF(LARGE(Raw!U:U,A325+COUNTIF(Raw!C:C,"H"))-4000&gt;0,LARGE(Raw!U:U,A325+COUNTIF(Raw!C:C,"H"))-4000,""),""))</f>
        <v/>
      </c>
      <c r="L325" s="3" t="str">
        <f t="shared" ref="L325:L388" si="16">IFERROR(IF(ROUND(O325,3)=ROUND(O324,3),L324,L324+1),"")</f>
        <v/>
      </c>
      <c r="M325" s="52" t="str">
        <f>IF(O325="","",(INDEX(Raw!D:D,MATCH(O325+2000,Raw!U:U,0))))</f>
        <v/>
      </c>
      <c r="N325" s="52" t="str">
        <f>IF(O325="","",(INDEX(Raw!A:A,MATCH(O325+2000,Raw!U:U,0))))</f>
        <v/>
      </c>
      <c r="O325" s="11" t="str">
        <f>(IFERROR(IF(LARGE(Raw!U:U,A325+COUNTIF(Raw!C:C,"H")+COUNTIF(Raw!C:C,"S"))-2000&gt;0,LARGE(Raw!U:U,A325+COUNTIF(Raw!C:C,"H")+COUNTIF(Raw!C:C,"S"))-2000,""),""))</f>
        <v/>
      </c>
    </row>
    <row r="326" spans="1:15" x14ac:dyDescent="0.3">
      <c r="A326" s="52">
        <v>323</v>
      </c>
      <c r="B326" s="3" t="str">
        <f t="shared" ref="B326:B389" si="17">IFERROR(IF(ROUND(E326,3)=ROUND(E325,3),B325,B325+1),"")</f>
        <v/>
      </c>
      <c r="C326" s="52" t="str">
        <f>IF(E326="","",(INDEX(Raw!D:D,MATCH(E326+6000,Raw!U:U,0))))</f>
        <v/>
      </c>
      <c r="D326" s="52" t="str">
        <f>IF(E326="","",(INDEX(Raw!A:A,MATCH(E326+6000,Raw!U:U,0))))</f>
        <v/>
      </c>
      <c r="E326" s="11" t="str">
        <f>(IFERROR(IF(LARGE(Raw!U:U,A326)-6000&gt;0,LARGE(Raw!U:U,A326)-6000,""),""))</f>
        <v/>
      </c>
      <c r="G326" s="3" t="str">
        <f t="shared" si="15"/>
        <v/>
      </c>
      <c r="H326" s="52" t="str">
        <f>IF(J326="","",(INDEX(Raw!D:D,MATCH(J326+4000,Raw!U:U,0))))</f>
        <v/>
      </c>
      <c r="I326" s="52" t="str">
        <f>IF(J326="","",(INDEX(Raw!A:A,MATCH(J326+4000,Raw!U:U,0))))</f>
        <v/>
      </c>
      <c r="J326" s="11" t="str">
        <f>(IFERROR(IF(LARGE(Raw!U:U,A326+COUNTIF(Raw!C:C,"H"))-4000&gt;0,LARGE(Raw!U:U,A326+COUNTIF(Raw!C:C,"H"))-4000,""),""))</f>
        <v/>
      </c>
      <c r="L326" s="3" t="str">
        <f t="shared" si="16"/>
        <v/>
      </c>
      <c r="M326" s="52" t="str">
        <f>IF(O326="","",(INDEX(Raw!D:D,MATCH(O326+2000,Raw!U:U,0))))</f>
        <v/>
      </c>
      <c r="N326" s="52" t="str">
        <f>IF(O326="","",(INDEX(Raw!A:A,MATCH(O326+2000,Raw!U:U,0))))</f>
        <v/>
      </c>
      <c r="O326" s="11" t="str">
        <f>(IFERROR(IF(LARGE(Raw!U:U,A326+COUNTIF(Raw!C:C,"H")+COUNTIF(Raw!C:C,"S"))-2000&gt;0,LARGE(Raw!U:U,A326+COUNTIF(Raw!C:C,"H")+COUNTIF(Raw!C:C,"S"))-2000,""),""))</f>
        <v/>
      </c>
    </row>
    <row r="327" spans="1:15" x14ac:dyDescent="0.3">
      <c r="A327" s="52">
        <v>324</v>
      </c>
      <c r="B327" s="3" t="str">
        <f t="shared" si="17"/>
        <v/>
      </c>
      <c r="C327" s="52" t="str">
        <f>IF(E327="","",(INDEX(Raw!D:D,MATCH(E327+6000,Raw!U:U,0))))</f>
        <v/>
      </c>
      <c r="D327" s="52" t="str">
        <f>IF(E327="","",(INDEX(Raw!A:A,MATCH(E327+6000,Raw!U:U,0))))</f>
        <v/>
      </c>
      <c r="E327" s="11" t="str">
        <f>(IFERROR(IF(LARGE(Raw!U:U,A327)-6000&gt;0,LARGE(Raw!U:U,A327)-6000,""),""))</f>
        <v/>
      </c>
      <c r="G327" s="3" t="str">
        <f t="shared" si="15"/>
        <v/>
      </c>
      <c r="H327" s="52" t="str">
        <f>IF(J327="","",(INDEX(Raw!D:D,MATCH(J327+4000,Raw!U:U,0))))</f>
        <v/>
      </c>
      <c r="I327" s="52" t="str">
        <f>IF(J327="","",(INDEX(Raw!A:A,MATCH(J327+4000,Raw!U:U,0))))</f>
        <v/>
      </c>
      <c r="J327" s="11" t="str">
        <f>(IFERROR(IF(LARGE(Raw!U:U,A327+COUNTIF(Raw!C:C,"H"))-4000&gt;0,LARGE(Raw!U:U,A327+COUNTIF(Raw!C:C,"H"))-4000,""),""))</f>
        <v/>
      </c>
      <c r="L327" s="3" t="str">
        <f t="shared" si="16"/>
        <v/>
      </c>
      <c r="M327" s="52" t="str">
        <f>IF(O327="","",(INDEX(Raw!D:D,MATCH(O327+2000,Raw!U:U,0))))</f>
        <v/>
      </c>
      <c r="N327" s="52" t="str">
        <f>IF(O327="","",(INDEX(Raw!A:A,MATCH(O327+2000,Raw!U:U,0))))</f>
        <v/>
      </c>
      <c r="O327" s="11" t="str">
        <f>(IFERROR(IF(LARGE(Raw!U:U,A327+COUNTIF(Raw!C:C,"H")+COUNTIF(Raw!C:C,"S"))-2000&gt;0,LARGE(Raw!U:U,A327+COUNTIF(Raw!C:C,"H")+COUNTIF(Raw!C:C,"S"))-2000,""),""))</f>
        <v/>
      </c>
    </row>
    <row r="328" spans="1:15" x14ac:dyDescent="0.3">
      <c r="A328" s="52">
        <v>325</v>
      </c>
      <c r="B328" s="3" t="str">
        <f t="shared" si="17"/>
        <v/>
      </c>
      <c r="C328" s="52" t="str">
        <f>IF(E328="","",(INDEX(Raw!D:D,MATCH(E328+6000,Raw!U:U,0))))</f>
        <v/>
      </c>
      <c r="D328" s="52" t="str">
        <f>IF(E328="","",(INDEX(Raw!A:A,MATCH(E328+6000,Raw!U:U,0))))</f>
        <v/>
      </c>
      <c r="E328" s="11" t="str">
        <f>(IFERROR(IF(LARGE(Raw!U:U,A328)-6000&gt;0,LARGE(Raw!U:U,A328)-6000,""),""))</f>
        <v/>
      </c>
      <c r="G328" s="3" t="str">
        <f t="shared" si="15"/>
        <v/>
      </c>
      <c r="H328" s="52" t="str">
        <f>IF(J328="","",(INDEX(Raw!D:D,MATCH(J328+4000,Raw!U:U,0))))</f>
        <v/>
      </c>
      <c r="I328" s="52" t="str">
        <f>IF(J328="","",(INDEX(Raw!A:A,MATCH(J328+4000,Raw!U:U,0))))</f>
        <v/>
      </c>
      <c r="J328" s="11" t="str">
        <f>(IFERROR(IF(LARGE(Raw!U:U,A328+COUNTIF(Raw!C:C,"H"))-4000&gt;0,LARGE(Raw!U:U,A328+COUNTIF(Raw!C:C,"H"))-4000,""),""))</f>
        <v/>
      </c>
      <c r="L328" s="3" t="str">
        <f t="shared" si="16"/>
        <v/>
      </c>
      <c r="M328" s="52" t="str">
        <f>IF(O328="","",(INDEX(Raw!D:D,MATCH(O328+2000,Raw!U:U,0))))</f>
        <v/>
      </c>
      <c r="N328" s="52" t="str">
        <f>IF(O328="","",(INDEX(Raw!A:A,MATCH(O328+2000,Raw!U:U,0))))</f>
        <v/>
      </c>
      <c r="O328" s="11" t="str">
        <f>(IFERROR(IF(LARGE(Raw!U:U,A328+COUNTIF(Raw!C:C,"H")+COUNTIF(Raw!C:C,"S"))-2000&gt;0,LARGE(Raw!U:U,A328+COUNTIF(Raw!C:C,"H")+COUNTIF(Raw!C:C,"S"))-2000,""),""))</f>
        <v/>
      </c>
    </row>
    <row r="329" spans="1:15" x14ac:dyDescent="0.3">
      <c r="A329" s="52">
        <v>326</v>
      </c>
      <c r="B329" s="3" t="str">
        <f t="shared" si="17"/>
        <v/>
      </c>
      <c r="C329" s="52" t="str">
        <f>IF(E329="","",(INDEX(Raw!D:D,MATCH(E329+6000,Raw!U:U,0))))</f>
        <v/>
      </c>
      <c r="D329" s="52" t="str">
        <f>IF(E329="","",(INDEX(Raw!A:A,MATCH(E329+6000,Raw!U:U,0))))</f>
        <v/>
      </c>
      <c r="E329" s="11" t="str">
        <f>(IFERROR(IF(LARGE(Raw!U:U,A329)-6000&gt;0,LARGE(Raw!U:U,A329)-6000,""),""))</f>
        <v/>
      </c>
      <c r="G329" s="3" t="str">
        <f t="shared" si="15"/>
        <v/>
      </c>
      <c r="H329" s="52" t="str">
        <f>IF(J329="","",(INDEX(Raw!D:D,MATCH(J329+4000,Raw!U:U,0))))</f>
        <v/>
      </c>
      <c r="I329" s="52" t="str">
        <f>IF(J329="","",(INDEX(Raw!A:A,MATCH(J329+4000,Raw!U:U,0))))</f>
        <v/>
      </c>
      <c r="J329" s="11" t="str">
        <f>(IFERROR(IF(LARGE(Raw!U:U,A329+COUNTIF(Raw!C:C,"H"))-4000&gt;0,LARGE(Raw!U:U,A329+COUNTIF(Raw!C:C,"H"))-4000,""),""))</f>
        <v/>
      </c>
      <c r="L329" s="3" t="str">
        <f t="shared" si="16"/>
        <v/>
      </c>
      <c r="M329" s="52" t="str">
        <f>IF(O329="","",(INDEX(Raw!D:D,MATCH(O329+2000,Raw!U:U,0))))</f>
        <v/>
      </c>
      <c r="N329" s="52" t="str">
        <f>IF(O329="","",(INDEX(Raw!A:A,MATCH(O329+2000,Raw!U:U,0))))</f>
        <v/>
      </c>
      <c r="O329" s="11" t="str">
        <f>(IFERROR(IF(LARGE(Raw!U:U,A329+COUNTIF(Raw!C:C,"H")+COUNTIF(Raw!C:C,"S"))-2000&gt;0,LARGE(Raw!U:U,A329+COUNTIF(Raw!C:C,"H")+COUNTIF(Raw!C:C,"S"))-2000,""),""))</f>
        <v/>
      </c>
    </row>
    <row r="330" spans="1:15" x14ac:dyDescent="0.3">
      <c r="A330" s="52">
        <v>327</v>
      </c>
      <c r="B330" s="3" t="str">
        <f t="shared" si="17"/>
        <v/>
      </c>
      <c r="C330" s="52" t="str">
        <f>IF(E330="","",(INDEX(Raw!D:D,MATCH(E330+6000,Raw!U:U,0))))</f>
        <v/>
      </c>
      <c r="D330" s="52" t="str">
        <f>IF(E330="","",(INDEX(Raw!A:A,MATCH(E330+6000,Raw!U:U,0))))</f>
        <v/>
      </c>
      <c r="E330" s="11" t="str">
        <f>(IFERROR(IF(LARGE(Raw!U:U,A330)-6000&gt;0,LARGE(Raw!U:U,A330)-6000,""),""))</f>
        <v/>
      </c>
      <c r="G330" s="3" t="str">
        <f t="shared" si="15"/>
        <v/>
      </c>
      <c r="H330" s="52" t="str">
        <f>IF(J330="","",(INDEX(Raw!D:D,MATCH(J330+4000,Raw!U:U,0))))</f>
        <v/>
      </c>
      <c r="I330" s="52" t="str">
        <f>IF(J330="","",(INDEX(Raw!A:A,MATCH(J330+4000,Raw!U:U,0))))</f>
        <v/>
      </c>
      <c r="J330" s="11" t="str">
        <f>(IFERROR(IF(LARGE(Raw!U:U,A330+COUNTIF(Raw!C:C,"H"))-4000&gt;0,LARGE(Raw!U:U,A330+COUNTIF(Raw!C:C,"H"))-4000,""),""))</f>
        <v/>
      </c>
      <c r="L330" s="3" t="str">
        <f t="shared" si="16"/>
        <v/>
      </c>
      <c r="M330" s="52" t="str">
        <f>IF(O330="","",(INDEX(Raw!D:D,MATCH(O330+2000,Raw!U:U,0))))</f>
        <v/>
      </c>
      <c r="N330" s="52" t="str">
        <f>IF(O330="","",(INDEX(Raw!A:A,MATCH(O330+2000,Raw!U:U,0))))</f>
        <v/>
      </c>
      <c r="O330" s="11" t="str">
        <f>(IFERROR(IF(LARGE(Raw!U:U,A330+COUNTIF(Raw!C:C,"H")+COUNTIF(Raw!C:C,"S"))-2000&gt;0,LARGE(Raw!U:U,A330+COUNTIF(Raw!C:C,"H")+COUNTIF(Raw!C:C,"S"))-2000,""),""))</f>
        <v/>
      </c>
    </row>
    <row r="331" spans="1:15" x14ac:dyDescent="0.3">
      <c r="A331" s="52">
        <v>328</v>
      </c>
      <c r="B331" s="3" t="str">
        <f t="shared" si="17"/>
        <v/>
      </c>
      <c r="C331" s="52" t="str">
        <f>IF(E331="","",(INDEX(Raw!D:D,MATCH(E331+6000,Raw!U:U,0))))</f>
        <v/>
      </c>
      <c r="D331" s="52" t="str">
        <f>IF(E331="","",(INDEX(Raw!A:A,MATCH(E331+6000,Raw!U:U,0))))</f>
        <v/>
      </c>
      <c r="E331" s="11" t="str">
        <f>(IFERROR(IF(LARGE(Raw!U:U,A331)-6000&gt;0,LARGE(Raw!U:U,A331)-6000,""),""))</f>
        <v/>
      </c>
      <c r="G331" s="3" t="str">
        <f t="shared" si="15"/>
        <v/>
      </c>
      <c r="H331" s="52" t="str">
        <f>IF(J331="","",(INDEX(Raw!D:D,MATCH(J331+4000,Raw!U:U,0))))</f>
        <v/>
      </c>
      <c r="I331" s="52" t="str">
        <f>IF(J331="","",(INDEX(Raw!A:A,MATCH(J331+4000,Raw!U:U,0))))</f>
        <v/>
      </c>
      <c r="J331" s="11" t="str">
        <f>(IFERROR(IF(LARGE(Raw!U:U,A331+COUNTIF(Raw!C:C,"H"))-4000&gt;0,LARGE(Raw!U:U,A331+COUNTIF(Raw!C:C,"H"))-4000,""),""))</f>
        <v/>
      </c>
      <c r="L331" s="3" t="str">
        <f t="shared" si="16"/>
        <v/>
      </c>
      <c r="M331" s="52" t="str">
        <f>IF(O331="","",(INDEX(Raw!D:D,MATCH(O331+2000,Raw!U:U,0))))</f>
        <v/>
      </c>
      <c r="N331" s="52" t="str">
        <f>IF(O331="","",(INDEX(Raw!A:A,MATCH(O331+2000,Raw!U:U,0))))</f>
        <v/>
      </c>
      <c r="O331" s="11" t="str">
        <f>(IFERROR(IF(LARGE(Raw!U:U,A331+COUNTIF(Raw!C:C,"H")+COUNTIF(Raw!C:C,"S"))-2000&gt;0,LARGE(Raw!U:U,A331+COUNTIF(Raw!C:C,"H")+COUNTIF(Raw!C:C,"S"))-2000,""),""))</f>
        <v/>
      </c>
    </row>
    <row r="332" spans="1:15" x14ac:dyDescent="0.3">
      <c r="A332" s="52">
        <v>329</v>
      </c>
      <c r="B332" s="3" t="str">
        <f t="shared" si="17"/>
        <v/>
      </c>
      <c r="C332" s="52" t="str">
        <f>IF(E332="","",(INDEX(Raw!D:D,MATCH(E332+6000,Raw!U:U,0))))</f>
        <v/>
      </c>
      <c r="D332" s="52" t="str">
        <f>IF(E332="","",(INDEX(Raw!A:A,MATCH(E332+6000,Raw!U:U,0))))</f>
        <v/>
      </c>
      <c r="E332" s="11" t="str">
        <f>(IFERROR(IF(LARGE(Raw!U:U,A332)-6000&gt;0,LARGE(Raw!U:U,A332)-6000,""),""))</f>
        <v/>
      </c>
      <c r="G332" s="3" t="str">
        <f t="shared" si="15"/>
        <v/>
      </c>
      <c r="H332" s="52" t="str">
        <f>IF(J332="","",(INDEX(Raw!D:D,MATCH(J332+4000,Raw!U:U,0))))</f>
        <v/>
      </c>
      <c r="I332" s="52" t="str">
        <f>IF(J332="","",(INDEX(Raw!A:A,MATCH(J332+4000,Raw!U:U,0))))</f>
        <v/>
      </c>
      <c r="J332" s="11" t="str">
        <f>(IFERROR(IF(LARGE(Raw!U:U,A332+COUNTIF(Raw!C:C,"H"))-4000&gt;0,LARGE(Raw!U:U,A332+COUNTIF(Raw!C:C,"H"))-4000,""),""))</f>
        <v/>
      </c>
      <c r="L332" s="3" t="str">
        <f t="shared" si="16"/>
        <v/>
      </c>
      <c r="M332" s="52" t="str">
        <f>IF(O332="","",(INDEX(Raw!D:D,MATCH(O332+2000,Raw!U:U,0))))</f>
        <v/>
      </c>
      <c r="N332" s="52" t="str">
        <f>IF(O332="","",(INDEX(Raw!A:A,MATCH(O332+2000,Raw!U:U,0))))</f>
        <v/>
      </c>
      <c r="O332" s="11" t="str">
        <f>(IFERROR(IF(LARGE(Raw!U:U,A332+COUNTIF(Raw!C:C,"H")+COUNTIF(Raw!C:C,"S"))-2000&gt;0,LARGE(Raw!U:U,A332+COUNTIF(Raw!C:C,"H")+COUNTIF(Raw!C:C,"S"))-2000,""),""))</f>
        <v/>
      </c>
    </row>
    <row r="333" spans="1:15" x14ac:dyDescent="0.3">
      <c r="A333" s="52">
        <v>330</v>
      </c>
      <c r="B333" s="3" t="str">
        <f t="shared" si="17"/>
        <v/>
      </c>
      <c r="C333" s="52" t="str">
        <f>IF(E333="","",(INDEX(Raw!D:D,MATCH(E333+6000,Raw!U:U,0))))</f>
        <v/>
      </c>
      <c r="D333" s="52" t="str">
        <f>IF(E333="","",(INDEX(Raw!A:A,MATCH(E333+6000,Raw!U:U,0))))</f>
        <v/>
      </c>
      <c r="E333" s="11" t="str">
        <f>(IFERROR(IF(LARGE(Raw!U:U,A333)-6000&gt;0,LARGE(Raw!U:U,A333)-6000,""),""))</f>
        <v/>
      </c>
      <c r="G333" s="3" t="str">
        <f t="shared" si="15"/>
        <v/>
      </c>
      <c r="H333" s="52" t="str">
        <f>IF(J333="","",(INDEX(Raw!D:D,MATCH(J333+4000,Raw!U:U,0))))</f>
        <v/>
      </c>
      <c r="I333" s="52" t="str">
        <f>IF(J333="","",(INDEX(Raw!A:A,MATCH(J333+4000,Raw!U:U,0))))</f>
        <v/>
      </c>
      <c r="J333" s="11" t="str">
        <f>(IFERROR(IF(LARGE(Raw!U:U,A333+COUNTIF(Raw!C:C,"H"))-4000&gt;0,LARGE(Raw!U:U,A333+COUNTIF(Raw!C:C,"H"))-4000,""),""))</f>
        <v/>
      </c>
      <c r="L333" s="3" t="str">
        <f t="shared" si="16"/>
        <v/>
      </c>
      <c r="M333" s="52" t="str">
        <f>IF(O333="","",(INDEX(Raw!D:D,MATCH(O333+2000,Raw!U:U,0))))</f>
        <v/>
      </c>
      <c r="N333" s="52" t="str">
        <f>IF(O333="","",(INDEX(Raw!A:A,MATCH(O333+2000,Raw!U:U,0))))</f>
        <v/>
      </c>
      <c r="O333" s="11" t="str">
        <f>(IFERROR(IF(LARGE(Raw!U:U,A333+COUNTIF(Raw!C:C,"H")+COUNTIF(Raw!C:C,"S"))-2000&gt;0,LARGE(Raw!U:U,A333+COUNTIF(Raw!C:C,"H")+COUNTIF(Raw!C:C,"S"))-2000,""),""))</f>
        <v/>
      </c>
    </row>
    <row r="334" spans="1:15" x14ac:dyDescent="0.3">
      <c r="A334" s="52">
        <v>331</v>
      </c>
      <c r="B334" s="3" t="str">
        <f t="shared" si="17"/>
        <v/>
      </c>
      <c r="C334" s="52" t="str">
        <f>IF(E334="","",(INDEX(Raw!D:D,MATCH(E334+6000,Raw!U:U,0))))</f>
        <v/>
      </c>
      <c r="D334" s="52" t="str">
        <f>IF(E334="","",(INDEX(Raw!A:A,MATCH(E334+6000,Raw!U:U,0))))</f>
        <v/>
      </c>
      <c r="E334" s="11" t="str">
        <f>(IFERROR(IF(LARGE(Raw!U:U,A334)-6000&gt;0,LARGE(Raw!U:U,A334)-6000,""),""))</f>
        <v/>
      </c>
      <c r="G334" s="3" t="str">
        <f t="shared" si="15"/>
        <v/>
      </c>
      <c r="H334" s="52" t="str">
        <f>IF(J334="","",(INDEX(Raw!D:D,MATCH(J334+4000,Raw!U:U,0))))</f>
        <v/>
      </c>
      <c r="I334" s="52" t="str">
        <f>IF(J334="","",(INDEX(Raw!A:A,MATCH(J334+4000,Raw!U:U,0))))</f>
        <v/>
      </c>
      <c r="J334" s="11" t="str">
        <f>(IFERROR(IF(LARGE(Raw!U:U,A334+COUNTIF(Raw!C:C,"H"))-4000&gt;0,LARGE(Raw!U:U,A334+COUNTIF(Raw!C:C,"H"))-4000,""),""))</f>
        <v/>
      </c>
      <c r="L334" s="3" t="str">
        <f t="shared" si="16"/>
        <v/>
      </c>
      <c r="M334" s="52" t="str">
        <f>IF(O334="","",(INDEX(Raw!D:D,MATCH(O334+2000,Raw!U:U,0))))</f>
        <v/>
      </c>
      <c r="N334" s="52" t="str">
        <f>IF(O334="","",(INDEX(Raw!A:A,MATCH(O334+2000,Raw!U:U,0))))</f>
        <v/>
      </c>
      <c r="O334" s="11" t="str">
        <f>(IFERROR(IF(LARGE(Raw!U:U,A334+COUNTIF(Raw!C:C,"H")+COUNTIF(Raw!C:C,"S"))-2000&gt;0,LARGE(Raw!U:U,A334+COUNTIF(Raw!C:C,"H")+COUNTIF(Raw!C:C,"S"))-2000,""),""))</f>
        <v/>
      </c>
    </row>
    <row r="335" spans="1:15" x14ac:dyDescent="0.3">
      <c r="A335" s="52">
        <v>332</v>
      </c>
      <c r="B335" s="3" t="str">
        <f t="shared" si="17"/>
        <v/>
      </c>
      <c r="C335" s="52" t="str">
        <f>IF(E335="","",(INDEX(Raw!D:D,MATCH(E335+6000,Raw!U:U,0))))</f>
        <v/>
      </c>
      <c r="D335" s="52" t="str">
        <f>IF(E335="","",(INDEX(Raw!A:A,MATCH(E335+6000,Raw!U:U,0))))</f>
        <v/>
      </c>
      <c r="E335" s="11" t="str">
        <f>(IFERROR(IF(LARGE(Raw!U:U,A335)-6000&gt;0,LARGE(Raw!U:U,A335)-6000,""),""))</f>
        <v/>
      </c>
      <c r="G335" s="3" t="str">
        <f t="shared" si="15"/>
        <v/>
      </c>
      <c r="H335" s="52" t="str">
        <f>IF(J335="","",(INDEX(Raw!D:D,MATCH(J335+4000,Raw!U:U,0))))</f>
        <v/>
      </c>
      <c r="I335" s="52" t="str">
        <f>IF(J335="","",(INDEX(Raw!A:A,MATCH(J335+4000,Raw!U:U,0))))</f>
        <v/>
      </c>
      <c r="J335" s="11" t="str">
        <f>(IFERROR(IF(LARGE(Raw!U:U,A335+COUNTIF(Raw!C:C,"H"))-4000&gt;0,LARGE(Raw!U:U,A335+COUNTIF(Raw!C:C,"H"))-4000,""),""))</f>
        <v/>
      </c>
      <c r="L335" s="3" t="str">
        <f t="shared" si="16"/>
        <v/>
      </c>
      <c r="M335" s="52" t="str">
        <f>IF(O335="","",(INDEX(Raw!D:D,MATCH(O335+2000,Raw!U:U,0))))</f>
        <v/>
      </c>
      <c r="N335" s="52" t="str">
        <f>IF(O335="","",(INDEX(Raw!A:A,MATCH(O335+2000,Raw!U:U,0))))</f>
        <v/>
      </c>
      <c r="O335" s="11" t="str">
        <f>(IFERROR(IF(LARGE(Raw!U:U,A335+COUNTIF(Raw!C:C,"H")+COUNTIF(Raw!C:C,"S"))-2000&gt;0,LARGE(Raw!U:U,A335+COUNTIF(Raw!C:C,"H")+COUNTIF(Raw!C:C,"S"))-2000,""),""))</f>
        <v/>
      </c>
    </row>
    <row r="336" spans="1:15" x14ac:dyDescent="0.3">
      <c r="A336" s="52">
        <v>333</v>
      </c>
      <c r="B336" s="3" t="str">
        <f t="shared" si="17"/>
        <v/>
      </c>
      <c r="C336" s="52" t="str">
        <f>IF(E336="","",(INDEX(Raw!D:D,MATCH(E336+6000,Raw!U:U,0))))</f>
        <v/>
      </c>
      <c r="D336" s="52" t="str">
        <f>IF(E336="","",(INDEX(Raw!A:A,MATCH(E336+6000,Raw!U:U,0))))</f>
        <v/>
      </c>
      <c r="E336" s="11" t="str">
        <f>(IFERROR(IF(LARGE(Raw!U:U,A336)-6000&gt;0,LARGE(Raw!U:U,A336)-6000,""),""))</f>
        <v/>
      </c>
      <c r="G336" s="3" t="str">
        <f t="shared" si="15"/>
        <v/>
      </c>
      <c r="H336" s="52" t="str">
        <f>IF(J336="","",(INDEX(Raw!D:D,MATCH(J336+4000,Raw!U:U,0))))</f>
        <v/>
      </c>
      <c r="I336" s="52" t="str">
        <f>IF(J336="","",(INDEX(Raw!A:A,MATCH(J336+4000,Raw!U:U,0))))</f>
        <v/>
      </c>
      <c r="J336" s="11" t="str">
        <f>(IFERROR(IF(LARGE(Raw!U:U,A336+COUNTIF(Raw!C:C,"H"))-4000&gt;0,LARGE(Raw!U:U,A336+COUNTIF(Raw!C:C,"H"))-4000,""),""))</f>
        <v/>
      </c>
      <c r="L336" s="3" t="str">
        <f t="shared" si="16"/>
        <v/>
      </c>
      <c r="M336" s="52" t="str">
        <f>IF(O336="","",(INDEX(Raw!D:D,MATCH(O336+2000,Raw!U:U,0))))</f>
        <v/>
      </c>
      <c r="N336" s="52" t="str">
        <f>IF(O336="","",(INDEX(Raw!A:A,MATCH(O336+2000,Raw!U:U,0))))</f>
        <v/>
      </c>
      <c r="O336" s="11" t="str">
        <f>(IFERROR(IF(LARGE(Raw!U:U,A336+COUNTIF(Raw!C:C,"H")+COUNTIF(Raw!C:C,"S"))-2000&gt;0,LARGE(Raw!U:U,A336+COUNTIF(Raw!C:C,"H")+COUNTIF(Raw!C:C,"S"))-2000,""),""))</f>
        <v/>
      </c>
    </row>
    <row r="337" spans="1:15" x14ac:dyDescent="0.3">
      <c r="A337" s="52">
        <v>334</v>
      </c>
      <c r="B337" s="3" t="str">
        <f t="shared" si="17"/>
        <v/>
      </c>
      <c r="C337" s="52" t="str">
        <f>IF(E337="","",(INDEX(Raw!D:D,MATCH(E337+6000,Raw!U:U,0))))</f>
        <v/>
      </c>
      <c r="D337" s="52" t="str">
        <f>IF(E337="","",(INDEX(Raw!A:A,MATCH(E337+6000,Raw!U:U,0))))</f>
        <v/>
      </c>
      <c r="E337" s="11" t="str">
        <f>(IFERROR(IF(LARGE(Raw!U:U,A337)-6000&gt;0,LARGE(Raw!U:U,A337)-6000,""),""))</f>
        <v/>
      </c>
      <c r="G337" s="3" t="str">
        <f t="shared" si="15"/>
        <v/>
      </c>
      <c r="H337" s="52" t="str">
        <f>IF(J337="","",(INDEX(Raw!D:D,MATCH(J337+4000,Raw!U:U,0))))</f>
        <v/>
      </c>
      <c r="I337" s="52" t="str">
        <f>IF(J337="","",(INDEX(Raw!A:A,MATCH(J337+4000,Raw!U:U,0))))</f>
        <v/>
      </c>
      <c r="J337" s="11" t="str">
        <f>(IFERROR(IF(LARGE(Raw!U:U,A337+COUNTIF(Raw!C:C,"H"))-4000&gt;0,LARGE(Raw!U:U,A337+COUNTIF(Raw!C:C,"H"))-4000,""),""))</f>
        <v/>
      </c>
      <c r="L337" s="3" t="str">
        <f t="shared" si="16"/>
        <v/>
      </c>
      <c r="M337" s="52" t="str">
        <f>IF(O337="","",(INDEX(Raw!D:D,MATCH(O337+2000,Raw!U:U,0))))</f>
        <v/>
      </c>
      <c r="N337" s="52" t="str">
        <f>IF(O337="","",(INDEX(Raw!A:A,MATCH(O337+2000,Raw!U:U,0))))</f>
        <v/>
      </c>
      <c r="O337" s="11" t="str">
        <f>(IFERROR(IF(LARGE(Raw!U:U,A337+COUNTIF(Raw!C:C,"H")+COUNTIF(Raw!C:C,"S"))-2000&gt;0,LARGE(Raw!U:U,A337+COUNTIF(Raw!C:C,"H")+COUNTIF(Raw!C:C,"S"))-2000,""),""))</f>
        <v/>
      </c>
    </row>
    <row r="338" spans="1:15" x14ac:dyDescent="0.3">
      <c r="A338" s="52">
        <v>335</v>
      </c>
      <c r="B338" s="3" t="str">
        <f t="shared" si="17"/>
        <v/>
      </c>
      <c r="C338" s="52" t="str">
        <f>IF(E338="","",(INDEX(Raw!D:D,MATCH(E338+6000,Raw!U:U,0))))</f>
        <v/>
      </c>
      <c r="D338" s="52" t="str">
        <f>IF(E338="","",(INDEX(Raw!A:A,MATCH(E338+6000,Raw!U:U,0))))</f>
        <v/>
      </c>
      <c r="E338" s="11" t="str">
        <f>(IFERROR(IF(LARGE(Raw!U:U,A338)-6000&gt;0,LARGE(Raw!U:U,A338)-6000,""),""))</f>
        <v/>
      </c>
      <c r="G338" s="3" t="str">
        <f t="shared" si="15"/>
        <v/>
      </c>
      <c r="H338" s="52" t="str">
        <f>IF(J338="","",(INDEX(Raw!D:D,MATCH(J338+4000,Raw!U:U,0))))</f>
        <v/>
      </c>
      <c r="I338" s="52" t="str">
        <f>IF(J338="","",(INDEX(Raw!A:A,MATCH(J338+4000,Raw!U:U,0))))</f>
        <v/>
      </c>
      <c r="J338" s="11" t="str">
        <f>(IFERROR(IF(LARGE(Raw!U:U,A338+COUNTIF(Raw!C:C,"H"))-4000&gt;0,LARGE(Raw!U:U,A338+COUNTIF(Raw!C:C,"H"))-4000,""),""))</f>
        <v/>
      </c>
      <c r="L338" s="3" t="str">
        <f t="shared" si="16"/>
        <v/>
      </c>
      <c r="M338" s="52" t="str">
        <f>IF(O338="","",(INDEX(Raw!D:D,MATCH(O338+2000,Raw!U:U,0))))</f>
        <v/>
      </c>
      <c r="N338" s="52" t="str">
        <f>IF(O338="","",(INDEX(Raw!A:A,MATCH(O338+2000,Raw!U:U,0))))</f>
        <v/>
      </c>
      <c r="O338" s="11" t="str">
        <f>(IFERROR(IF(LARGE(Raw!U:U,A338+COUNTIF(Raw!C:C,"H")+COUNTIF(Raw!C:C,"S"))-2000&gt;0,LARGE(Raw!U:U,A338+COUNTIF(Raw!C:C,"H")+COUNTIF(Raw!C:C,"S"))-2000,""),""))</f>
        <v/>
      </c>
    </row>
    <row r="339" spans="1:15" x14ac:dyDescent="0.3">
      <c r="A339" s="52">
        <v>336</v>
      </c>
      <c r="B339" s="3" t="str">
        <f t="shared" si="17"/>
        <v/>
      </c>
      <c r="C339" s="52" t="str">
        <f>IF(E339="","",(INDEX(Raw!D:D,MATCH(E339+6000,Raw!U:U,0))))</f>
        <v/>
      </c>
      <c r="D339" s="52" t="str">
        <f>IF(E339="","",(INDEX(Raw!A:A,MATCH(E339+6000,Raw!U:U,0))))</f>
        <v/>
      </c>
      <c r="E339" s="11" t="str">
        <f>(IFERROR(IF(LARGE(Raw!U:U,A339)-6000&gt;0,LARGE(Raw!U:U,A339)-6000,""),""))</f>
        <v/>
      </c>
      <c r="G339" s="3" t="str">
        <f t="shared" si="15"/>
        <v/>
      </c>
      <c r="H339" s="52" t="str">
        <f>IF(J339="","",(INDEX(Raw!D:D,MATCH(J339+4000,Raw!U:U,0))))</f>
        <v/>
      </c>
      <c r="I339" s="52" t="str">
        <f>IF(J339="","",(INDEX(Raw!A:A,MATCH(J339+4000,Raw!U:U,0))))</f>
        <v/>
      </c>
      <c r="J339" s="11" t="str">
        <f>(IFERROR(IF(LARGE(Raw!U:U,A339+COUNTIF(Raw!C:C,"H"))-4000&gt;0,LARGE(Raw!U:U,A339+COUNTIF(Raw!C:C,"H"))-4000,""),""))</f>
        <v/>
      </c>
      <c r="L339" s="3" t="str">
        <f t="shared" si="16"/>
        <v/>
      </c>
      <c r="M339" s="52" t="str">
        <f>IF(O339="","",(INDEX(Raw!D:D,MATCH(O339+2000,Raw!U:U,0))))</f>
        <v/>
      </c>
      <c r="N339" s="52" t="str">
        <f>IF(O339="","",(INDEX(Raw!A:A,MATCH(O339+2000,Raw!U:U,0))))</f>
        <v/>
      </c>
      <c r="O339" s="11" t="str">
        <f>(IFERROR(IF(LARGE(Raw!U:U,A339+COUNTIF(Raw!C:C,"H")+COUNTIF(Raw!C:C,"S"))-2000&gt;0,LARGE(Raw!U:U,A339+COUNTIF(Raw!C:C,"H")+COUNTIF(Raw!C:C,"S"))-2000,""),""))</f>
        <v/>
      </c>
    </row>
    <row r="340" spans="1:15" x14ac:dyDescent="0.3">
      <c r="A340" s="52">
        <v>337</v>
      </c>
      <c r="B340" s="3" t="str">
        <f t="shared" si="17"/>
        <v/>
      </c>
      <c r="C340" s="52" t="str">
        <f>IF(E340="","",(INDEX(Raw!D:D,MATCH(E340+6000,Raw!U:U,0))))</f>
        <v/>
      </c>
      <c r="D340" s="52" t="str">
        <f>IF(E340="","",(INDEX(Raw!A:A,MATCH(E340+6000,Raw!U:U,0))))</f>
        <v/>
      </c>
      <c r="E340" s="11" t="str">
        <f>(IFERROR(IF(LARGE(Raw!U:U,A340)-6000&gt;0,LARGE(Raw!U:U,A340)-6000,""),""))</f>
        <v/>
      </c>
      <c r="G340" s="3" t="str">
        <f t="shared" si="15"/>
        <v/>
      </c>
      <c r="H340" s="52" t="str">
        <f>IF(J340="","",(INDEX(Raw!D:D,MATCH(J340+4000,Raw!U:U,0))))</f>
        <v/>
      </c>
      <c r="I340" s="52" t="str">
        <f>IF(J340="","",(INDEX(Raw!A:A,MATCH(J340+4000,Raw!U:U,0))))</f>
        <v/>
      </c>
      <c r="J340" s="11" t="str">
        <f>(IFERROR(IF(LARGE(Raw!U:U,A340+COUNTIF(Raw!C:C,"H"))-4000&gt;0,LARGE(Raw!U:U,A340+COUNTIF(Raw!C:C,"H"))-4000,""),""))</f>
        <v/>
      </c>
      <c r="L340" s="3" t="str">
        <f t="shared" si="16"/>
        <v/>
      </c>
      <c r="M340" s="52" t="str">
        <f>IF(O340="","",(INDEX(Raw!D:D,MATCH(O340+2000,Raw!U:U,0))))</f>
        <v/>
      </c>
      <c r="N340" s="52" t="str">
        <f>IF(O340="","",(INDEX(Raw!A:A,MATCH(O340+2000,Raw!U:U,0))))</f>
        <v/>
      </c>
      <c r="O340" s="11" t="str">
        <f>(IFERROR(IF(LARGE(Raw!U:U,A340+COUNTIF(Raw!C:C,"H")+COUNTIF(Raw!C:C,"S"))-2000&gt;0,LARGE(Raw!U:U,A340+COUNTIF(Raw!C:C,"H")+COUNTIF(Raw!C:C,"S"))-2000,""),""))</f>
        <v/>
      </c>
    </row>
    <row r="341" spans="1:15" x14ac:dyDescent="0.3">
      <c r="A341" s="52">
        <v>338</v>
      </c>
      <c r="B341" s="3" t="str">
        <f t="shared" si="17"/>
        <v/>
      </c>
      <c r="C341" s="52" t="str">
        <f>IF(E341="","",(INDEX(Raw!D:D,MATCH(E341+6000,Raw!U:U,0))))</f>
        <v/>
      </c>
      <c r="D341" s="52" t="str">
        <f>IF(E341="","",(INDEX(Raw!A:A,MATCH(E341+6000,Raw!U:U,0))))</f>
        <v/>
      </c>
      <c r="E341" s="11" t="str">
        <f>(IFERROR(IF(LARGE(Raw!U:U,A341)-6000&gt;0,LARGE(Raw!U:U,A341)-6000,""),""))</f>
        <v/>
      </c>
      <c r="G341" s="3" t="str">
        <f t="shared" si="15"/>
        <v/>
      </c>
      <c r="H341" s="52" t="str">
        <f>IF(J341="","",(INDEX(Raw!D:D,MATCH(J341+4000,Raw!U:U,0))))</f>
        <v/>
      </c>
      <c r="I341" s="52" t="str">
        <f>IF(J341="","",(INDEX(Raw!A:A,MATCH(J341+4000,Raw!U:U,0))))</f>
        <v/>
      </c>
      <c r="J341" s="11" t="str">
        <f>(IFERROR(IF(LARGE(Raw!U:U,A341+COUNTIF(Raw!C:C,"H"))-4000&gt;0,LARGE(Raw!U:U,A341+COUNTIF(Raw!C:C,"H"))-4000,""),""))</f>
        <v/>
      </c>
      <c r="L341" s="3" t="str">
        <f t="shared" si="16"/>
        <v/>
      </c>
      <c r="M341" s="52" t="str">
        <f>IF(O341="","",(INDEX(Raw!D:D,MATCH(O341+2000,Raw!U:U,0))))</f>
        <v/>
      </c>
      <c r="N341" s="52" t="str">
        <f>IF(O341="","",(INDEX(Raw!A:A,MATCH(O341+2000,Raw!U:U,0))))</f>
        <v/>
      </c>
      <c r="O341" s="11" t="str">
        <f>(IFERROR(IF(LARGE(Raw!U:U,A341+COUNTIF(Raw!C:C,"H")+COUNTIF(Raw!C:C,"S"))-2000&gt;0,LARGE(Raw!U:U,A341+COUNTIF(Raw!C:C,"H")+COUNTIF(Raw!C:C,"S"))-2000,""),""))</f>
        <v/>
      </c>
    </row>
    <row r="342" spans="1:15" x14ac:dyDescent="0.3">
      <c r="A342" s="52">
        <v>339</v>
      </c>
      <c r="B342" s="3" t="str">
        <f t="shared" si="17"/>
        <v/>
      </c>
      <c r="C342" s="52" t="str">
        <f>IF(E342="","",(INDEX(Raw!D:D,MATCH(E342+6000,Raw!U:U,0))))</f>
        <v/>
      </c>
      <c r="D342" s="52" t="str">
        <f>IF(E342="","",(INDEX(Raw!A:A,MATCH(E342+6000,Raw!U:U,0))))</f>
        <v/>
      </c>
      <c r="E342" s="11" t="str">
        <f>(IFERROR(IF(LARGE(Raw!U:U,A342)-6000&gt;0,LARGE(Raw!U:U,A342)-6000,""),""))</f>
        <v/>
      </c>
      <c r="G342" s="3" t="str">
        <f t="shared" si="15"/>
        <v/>
      </c>
      <c r="H342" s="52" t="str">
        <f>IF(J342="","",(INDEX(Raw!D:D,MATCH(J342+4000,Raw!U:U,0))))</f>
        <v/>
      </c>
      <c r="I342" s="52" t="str">
        <f>IF(J342="","",(INDEX(Raw!A:A,MATCH(J342+4000,Raw!U:U,0))))</f>
        <v/>
      </c>
      <c r="J342" s="11" t="str">
        <f>(IFERROR(IF(LARGE(Raw!U:U,A342+COUNTIF(Raw!C:C,"H"))-4000&gt;0,LARGE(Raw!U:U,A342+COUNTIF(Raw!C:C,"H"))-4000,""),""))</f>
        <v/>
      </c>
      <c r="L342" s="3" t="str">
        <f t="shared" si="16"/>
        <v/>
      </c>
      <c r="M342" s="52" t="str">
        <f>IF(O342="","",(INDEX(Raw!D:D,MATCH(O342+2000,Raw!U:U,0))))</f>
        <v/>
      </c>
      <c r="N342" s="52" t="str">
        <f>IF(O342="","",(INDEX(Raw!A:A,MATCH(O342+2000,Raw!U:U,0))))</f>
        <v/>
      </c>
      <c r="O342" s="11" t="str">
        <f>(IFERROR(IF(LARGE(Raw!U:U,A342+COUNTIF(Raw!C:C,"H")+COUNTIF(Raw!C:C,"S"))-2000&gt;0,LARGE(Raw!U:U,A342+COUNTIF(Raw!C:C,"H")+COUNTIF(Raw!C:C,"S"))-2000,""),""))</f>
        <v/>
      </c>
    </row>
    <row r="343" spans="1:15" x14ac:dyDescent="0.3">
      <c r="A343" s="52">
        <v>340</v>
      </c>
      <c r="B343" s="3" t="str">
        <f t="shared" si="17"/>
        <v/>
      </c>
      <c r="C343" s="52" t="str">
        <f>IF(E343="","",(INDEX(Raw!D:D,MATCH(E343+6000,Raw!U:U,0))))</f>
        <v/>
      </c>
      <c r="D343" s="52" t="str">
        <f>IF(E343="","",(INDEX(Raw!A:A,MATCH(E343+6000,Raw!U:U,0))))</f>
        <v/>
      </c>
      <c r="E343" s="11" t="str">
        <f>(IFERROR(IF(LARGE(Raw!U:U,A343)-6000&gt;0,LARGE(Raw!U:U,A343)-6000,""),""))</f>
        <v/>
      </c>
      <c r="G343" s="3" t="str">
        <f t="shared" si="15"/>
        <v/>
      </c>
      <c r="H343" s="52" t="str">
        <f>IF(J343="","",(INDEX(Raw!D:D,MATCH(J343+4000,Raw!U:U,0))))</f>
        <v/>
      </c>
      <c r="I343" s="52" t="str">
        <f>IF(J343="","",(INDEX(Raw!A:A,MATCH(J343+4000,Raw!U:U,0))))</f>
        <v/>
      </c>
      <c r="J343" s="11" t="str">
        <f>(IFERROR(IF(LARGE(Raw!U:U,A343+COUNTIF(Raw!C:C,"H"))-4000&gt;0,LARGE(Raw!U:U,A343+COUNTIF(Raw!C:C,"H"))-4000,""),""))</f>
        <v/>
      </c>
      <c r="L343" s="3" t="str">
        <f t="shared" si="16"/>
        <v/>
      </c>
      <c r="M343" s="52" t="str">
        <f>IF(O343="","",(INDEX(Raw!D:D,MATCH(O343+2000,Raw!U:U,0))))</f>
        <v/>
      </c>
      <c r="N343" s="52" t="str">
        <f>IF(O343="","",(INDEX(Raw!A:A,MATCH(O343+2000,Raw!U:U,0))))</f>
        <v/>
      </c>
      <c r="O343" s="11" t="str">
        <f>(IFERROR(IF(LARGE(Raw!U:U,A343+COUNTIF(Raw!C:C,"H")+COUNTIF(Raw!C:C,"S"))-2000&gt;0,LARGE(Raw!U:U,A343+COUNTIF(Raw!C:C,"H")+COUNTIF(Raw!C:C,"S"))-2000,""),""))</f>
        <v/>
      </c>
    </row>
    <row r="344" spans="1:15" x14ac:dyDescent="0.3">
      <c r="A344" s="52">
        <v>341</v>
      </c>
      <c r="B344" s="3" t="str">
        <f t="shared" si="17"/>
        <v/>
      </c>
      <c r="C344" s="52" t="str">
        <f>IF(E344="","",(INDEX(Raw!D:D,MATCH(E344+6000,Raw!U:U,0))))</f>
        <v/>
      </c>
      <c r="D344" s="52" t="str">
        <f>IF(E344="","",(INDEX(Raw!A:A,MATCH(E344+6000,Raw!U:U,0))))</f>
        <v/>
      </c>
      <c r="E344" s="11" t="str">
        <f>(IFERROR(IF(LARGE(Raw!U:U,A344)-6000&gt;0,LARGE(Raw!U:U,A344)-6000,""),""))</f>
        <v/>
      </c>
      <c r="G344" s="3" t="str">
        <f t="shared" si="15"/>
        <v/>
      </c>
      <c r="H344" s="52" t="str">
        <f>IF(J344="","",(INDEX(Raw!D:D,MATCH(J344+4000,Raw!U:U,0))))</f>
        <v/>
      </c>
      <c r="I344" s="52" t="str">
        <f>IF(J344="","",(INDEX(Raw!A:A,MATCH(J344+4000,Raw!U:U,0))))</f>
        <v/>
      </c>
      <c r="J344" s="11" t="str">
        <f>(IFERROR(IF(LARGE(Raw!U:U,A344+COUNTIF(Raw!C:C,"H"))-4000&gt;0,LARGE(Raw!U:U,A344+COUNTIF(Raw!C:C,"H"))-4000,""),""))</f>
        <v/>
      </c>
      <c r="L344" s="3" t="str">
        <f t="shared" si="16"/>
        <v/>
      </c>
      <c r="M344" s="52" t="str">
        <f>IF(O344="","",(INDEX(Raw!D:D,MATCH(O344+2000,Raw!U:U,0))))</f>
        <v/>
      </c>
      <c r="N344" s="52" t="str">
        <f>IF(O344="","",(INDEX(Raw!A:A,MATCH(O344+2000,Raw!U:U,0))))</f>
        <v/>
      </c>
      <c r="O344" s="11" t="str">
        <f>(IFERROR(IF(LARGE(Raw!U:U,A344+COUNTIF(Raw!C:C,"H")+COUNTIF(Raw!C:C,"S"))-2000&gt;0,LARGE(Raw!U:U,A344+COUNTIF(Raw!C:C,"H")+COUNTIF(Raw!C:C,"S"))-2000,""),""))</f>
        <v/>
      </c>
    </row>
    <row r="345" spans="1:15" x14ac:dyDescent="0.3">
      <c r="A345" s="52">
        <v>342</v>
      </c>
      <c r="B345" s="3" t="str">
        <f t="shared" si="17"/>
        <v/>
      </c>
      <c r="C345" s="52" t="str">
        <f>IF(E345="","",(INDEX(Raw!D:D,MATCH(E345+6000,Raw!U:U,0))))</f>
        <v/>
      </c>
      <c r="D345" s="52" t="str">
        <f>IF(E345="","",(INDEX(Raw!A:A,MATCH(E345+6000,Raw!U:U,0))))</f>
        <v/>
      </c>
      <c r="E345" s="11" t="str">
        <f>(IFERROR(IF(LARGE(Raw!U:U,A345)-6000&gt;0,LARGE(Raw!U:U,A345)-6000,""),""))</f>
        <v/>
      </c>
      <c r="G345" s="3" t="str">
        <f t="shared" si="15"/>
        <v/>
      </c>
      <c r="H345" s="52" t="str">
        <f>IF(J345="","",(INDEX(Raw!D:D,MATCH(J345+4000,Raw!U:U,0))))</f>
        <v/>
      </c>
      <c r="I345" s="52" t="str">
        <f>IF(J345="","",(INDEX(Raw!A:A,MATCH(J345+4000,Raw!U:U,0))))</f>
        <v/>
      </c>
      <c r="J345" s="11" t="str">
        <f>(IFERROR(IF(LARGE(Raw!U:U,A345+COUNTIF(Raw!C:C,"H"))-4000&gt;0,LARGE(Raw!U:U,A345+COUNTIF(Raw!C:C,"H"))-4000,""),""))</f>
        <v/>
      </c>
      <c r="L345" s="3" t="str">
        <f t="shared" si="16"/>
        <v/>
      </c>
      <c r="M345" s="52" t="str">
        <f>IF(O345="","",(INDEX(Raw!D:D,MATCH(O345+2000,Raw!U:U,0))))</f>
        <v/>
      </c>
      <c r="N345" s="52" t="str">
        <f>IF(O345="","",(INDEX(Raw!A:A,MATCH(O345+2000,Raw!U:U,0))))</f>
        <v/>
      </c>
      <c r="O345" s="11" t="str">
        <f>(IFERROR(IF(LARGE(Raw!U:U,A345+COUNTIF(Raw!C:C,"H")+COUNTIF(Raw!C:C,"S"))-2000&gt;0,LARGE(Raw!U:U,A345+COUNTIF(Raw!C:C,"H")+COUNTIF(Raw!C:C,"S"))-2000,""),""))</f>
        <v/>
      </c>
    </row>
    <row r="346" spans="1:15" x14ac:dyDescent="0.3">
      <c r="A346" s="52">
        <v>343</v>
      </c>
      <c r="B346" s="3" t="str">
        <f t="shared" si="17"/>
        <v/>
      </c>
      <c r="C346" s="52" t="str">
        <f>IF(E346="","",(INDEX(Raw!D:D,MATCH(E346+6000,Raw!U:U,0))))</f>
        <v/>
      </c>
      <c r="D346" s="52" t="str">
        <f>IF(E346="","",(INDEX(Raw!A:A,MATCH(E346+6000,Raw!U:U,0))))</f>
        <v/>
      </c>
      <c r="E346" s="11" t="str">
        <f>(IFERROR(IF(LARGE(Raw!U:U,A346)-6000&gt;0,LARGE(Raw!U:U,A346)-6000,""),""))</f>
        <v/>
      </c>
      <c r="G346" s="3" t="str">
        <f t="shared" si="15"/>
        <v/>
      </c>
      <c r="H346" s="52" t="str">
        <f>IF(J346="","",(INDEX(Raw!D:D,MATCH(J346+4000,Raw!U:U,0))))</f>
        <v/>
      </c>
      <c r="I346" s="52" t="str">
        <f>IF(J346="","",(INDEX(Raw!A:A,MATCH(J346+4000,Raw!U:U,0))))</f>
        <v/>
      </c>
      <c r="J346" s="11" t="str">
        <f>(IFERROR(IF(LARGE(Raw!U:U,A346+COUNTIF(Raw!C:C,"H"))-4000&gt;0,LARGE(Raw!U:U,A346+COUNTIF(Raw!C:C,"H"))-4000,""),""))</f>
        <v/>
      </c>
      <c r="L346" s="3" t="str">
        <f t="shared" si="16"/>
        <v/>
      </c>
      <c r="M346" s="52" t="str">
        <f>IF(O346="","",(INDEX(Raw!D:D,MATCH(O346+2000,Raw!U:U,0))))</f>
        <v/>
      </c>
      <c r="N346" s="52" t="str">
        <f>IF(O346="","",(INDEX(Raw!A:A,MATCH(O346+2000,Raw!U:U,0))))</f>
        <v/>
      </c>
      <c r="O346" s="11" t="str">
        <f>(IFERROR(IF(LARGE(Raw!U:U,A346+COUNTIF(Raw!C:C,"H")+COUNTIF(Raw!C:C,"S"))-2000&gt;0,LARGE(Raw!U:U,A346+COUNTIF(Raw!C:C,"H")+COUNTIF(Raw!C:C,"S"))-2000,""),""))</f>
        <v/>
      </c>
    </row>
    <row r="347" spans="1:15" x14ac:dyDescent="0.3">
      <c r="A347" s="52">
        <v>344</v>
      </c>
      <c r="B347" s="3" t="str">
        <f t="shared" si="17"/>
        <v/>
      </c>
      <c r="C347" s="52" t="str">
        <f>IF(E347="","",(INDEX(Raw!D:D,MATCH(E347+6000,Raw!U:U,0))))</f>
        <v/>
      </c>
      <c r="D347" s="52" t="str">
        <f>IF(E347="","",(INDEX(Raw!A:A,MATCH(E347+6000,Raw!U:U,0))))</f>
        <v/>
      </c>
      <c r="E347" s="11" t="str">
        <f>(IFERROR(IF(LARGE(Raw!U:U,A347)-6000&gt;0,LARGE(Raw!U:U,A347)-6000,""),""))</f>
        <v/>
      </c>
      <c r="G347" s="3" t="str">
        <f t="shared" si="15"/>
        <v/>
      </c>
      <c r="H347" s="52" t="str">
        <f>IF(J347="","",(INDEX(Raw!D:D,MATCH(J347+4000,Raw!U:U,0))))</f>
        <v/>
      </c>
      <c r="I347" s="52" t="str">
        <f>IF(J347="","",(INDEX(Raw!A:A,MATCH(J347+4000,Raw!U:U,0))))</f>
        <v/>
      </c>
      <c r="J347" s="11" t="str">
        <f>(IFERROR(IF(LARGE(Raw!U:U,A347+COUNTIF(Raw!C:C,"H"))-4000&gt;0,LARGE(Raw!U:U,A347+COUNTIF(Raw!C:C,"H"))-4000,""),""))</f>
        <v/>
      </c>
      <c r="L347" s="3" t="str">
        <f t="shared" si="16"/>
        <v/>
      </c>
      <c r="M347" s="52" t="str">
        <f>IF(O347="","",(INDEX(Raw!D:D,MATCH(O347+2000,Raw!U:U,0))))</f>
        <v/>
      </c>
      <c r="N347" s="52" t="str">
        <f>IF(O347="","",(INDEX(Raw!A:A,MATCH(O347+2000,Raw!U:U,0))))</f>
        <v/>
      </c>
      <c r="O347" s="11" t="str">
        <f>(IFERROR(IF(LARGE(Raw!U:U,A347+COUNTIF(Raw!C:C,"H")+COUNTIF(Raw!C:C,"S"))-2000&gt;0,LARGE(Raw!U:U,A347+COUNTIF(Raw!C:C,"H")+COUNTIF(Raw!C:C,"S"))-2000,""),""))</f>
        <v/>
      </c>
    </row>
    <row r="348" spans="1:15" x14ac:dyDescent="0.3">
      <c r="A348" s="52">
        <v>345</v>
      </c>
      <c r="B348" s="3" t="str">
        <f t="shared" si="17"/>
        <v/>
      </c>
      <c r="C348" s="52" t="str">
        <f>IF(E348="","",(INDEX(Raw!D:D,MATCH(E348+6000,Raw!U:U,0))))</f>
        <v/>
      </c>
      <c r="D348" s="52" t="str">
        <f>IF(E348="","",(INDEX(Raw!A:A,MATCH(E348+6000,Raw!U:U,0))))</f>
        <v/>
      </c>
      <c r="E348" s="11" t="str">
        <f>(IFERROR(IF(LARGE(Raw!U:U,A348)-6000&gt;0,LARGE(Raw!U:U,A348)-6000,""),""))</f>
        <v/>
      </c>
      <c r="G348" s="3" t="str">
        <f t="shared" si="15"/>
        <v/>
      </c>
      <c r="H348" s="52" t="str">
        <f>IF(J348="","",(INDEX(Raw!D:D,MATCH(J348+4000,Raw!U:U,0))))</f>
        <v/>
      </c>
      <c r="I348" s="52" t="str">
        <f>IF(J348="","",(INDEX(Raw!A:A,MATCH(J348+4000,Raw!U:U,0))))</f>
        <v/>
      </c>
      <c r="J348" s="11" t="str">
        <f>(IFERROR(IF(LARGE(Raw!U:U,A348+COUNTIF(Raw!C:C,"H"))-4000&gt;0,LARGE(Raw!U:U,A348+COUNTIF(Raw!C:C,"H"))-4000,""),""))</f>
        <v/>
      </c>
      <c r="L348" s="3" t="str">
        <f t="shared" si="16"/>
        <v/>
      </c>
      <c r="M348" s="52" t="str">
        <f>IF(O348="","",(INDEX(Raw!D:D,MATCH(O348+2000,Raw!U:U,0))))</f>
        <v/>
      </c>
      <c r="N348" s="52" t="str">
        <f>IF(O348="","",(INDEX(Raw!A:A,MATCH(O348+2000,Raw!U:U,0))))</f>
        <v/>
      </c>
      <c r="O348" s="11" t="str">
        <f>(IFERROR(IF(LARGE(Raw!U:U,A348+COUNTIF(Raw!C:C,"H")+COUNTIF(Raw!C:C,"S"))-2000&gt;0,LARGE(Raw!U:U,A348+COUNTIF(Raw!C:C,"H")+COUNTIF(Raw!C:C,"S"))-2000,""),""))</f>
        <v/>
      </c>
    </row>
    <row r="349" spans="1:15" x14ac:dyDescent="0.3">
      <c r="A349" s="52">
        <v>346</v>
      </c>
      <c r="B349" s="3" t="str">
        <f t="shared" si="17"/>
        <v/>
      </c>
      <c r="C349" s="52" t="str">
        <f>IF(E349="","",(INDEX(Raw!D:D,MATCH(E349+6000,Raw!U:U,0))))</f>
        <v/>
      </c>
      <c r="D349" s="52" t="str">
        <f>IF(E349="","",(INDEX(Raw!A:A,MATCH(E349+6000,Raw!U:U,0))))</f>
        <v/>
      </c>
      <c r="E349" s="11" t="str">
        <f>(IFERROR(IF(LARGE(Raw!U:U,A349)-6000&gt;0,LARGE(Raw!U:U,A349)-6000,""),""))</f>
        <v/>
      </c>
      <c r="G349" s="3" t="str">
        <f t="shared" si="15"/>
        <v/>
      </c>
      <c r="H349" s="52" t="str">
        <f>IF(J349="","",(INDEX(Raw!D:D,MATCH(J349+4000,Raw!U:U,0))))</f>
        <v/>
      </c>
      <c r="I349" s="52" t="str">
        <f>IF(J349="","",(INDEX(Raw!A:A,MATCH(J349+4000,Raw!U:U,0))))</f>
        <v/>
      </c>
      <c r="J349" s="11" t="str">
        <f>(IFERROR(IF(LARGE(Raw!U:U,A349+COUNTIF(Raw!C:C,"H"))-4000&gt;0,LARGE(Raw!U:U,A349+COUNTIF(Raw!C:C,"H"))-4000,""),""))</f>
        <v/>
      </c>
      <c r="L349" s="3" t="str">
        <f t="shared" si="16"/>
        <v/>
      </c>
      <c r="M349" s="52" t="str">
        <f>IF(O349="","",(INDEX(Raw!D:D,MATCH(O349+2000,Raw!U:U,0))))</f>
        <v/>
      </c>
      <c r="N349" s="52" t="str">
        <f>IF(O349="","",(INDEX(Raw!A:A,MATCH(O349+2000,Raw!U:U,0))))</f>
        <v/>
      </c>
      <c r="O349" s="11" t="str">
        <f>(IFERROR(IF(LARGE(Raw!U:U,A349+COUNTIF(Raw!C:C,"H")+COUNTIF(Raw!C:C,"S"))-2000&gt;0,LARGE(Raw!U:U,A349+COUNTIF(Raw!C:C,"H")+COUNTIF(Raw!C:C,"S"))-2000,""),""))</f>
        <v/>
      </c>
    </row>
    <row r="350" spans="1:15" x14ac:dyDescent="0.3">
      <c r="A350" s="52">
        <v>347</v>
      </c>
      <c r="B350" s="3" t="str">
        <f t="shared" si="17"/>
        <v/>
      </c>
      <c r="C350" s="52" t="str">
        <f>IF(E350="","",(INDEX(Raw!D:D,MATCH(E350+6000,Raw!U:U,0))))</f>
        <v/>
      </c>
      <c r="D350" s="52" t="str">
        <f>IF(E350="","",(INDEX(Raw!A:A,MATCH(E350+6000,Raw!U:U,0))))</f>
        <v/>
      </c>
      <c r="E350" s="11" t="str">
        <f>(IFERROR(IF(LARGE(Raw!U:U,A350)-6000&gt;0,LARGE(Raw!U:U,A350)-6000,""),""))</f>
        <v/>
      </c>
      <c r="G350" s="3" t="str">
        <f t="shared" si="15"/>
        <v/>
      </c>
      <c r="H350" s="52" t="str">
        <f>IF(J350="","",(INDEX(Raw!D:D,MATCH(J350+4000,Raw!U:U,0))))</f>
        <v/>
      </c>
      <c r="I350" s="52" t="str">
        <f>IF(J350="","",(INDEX(Raw!A:A,MATCH(J350+4000,Raw!U:U,0))))</f>
        <v/>
      </c>
      <c r="J350" s="11" t="str">
        <f>(IFERROR(IF(LARGE(Raw!U:U,A350+COUNTIF(Raw!C:C,"H"))-4000&gt;0,LARGE(Raw!U:U,A350+COUNTIF(Raw!C:C,"H"))-4000,""),""))</f>
        <v/>
      </c>
      <c r="L350" s="3" t="str">
        <f t="shared" si="16"/>
        <v/>
      </c>
      <c r="M350" s="52" t="str">
        <f>IF(O350="","",(INDEX(Raw!D:D,MATCH(O350+2000,Raw!U:U,0))))</f>
        <v/>
      </c>
      <c r="N350" s="52" t="str">
        <f>IF(O350="","",(INDEX(Raw!A:A,MATCH(O350+2000,Raw!U:U,0))))</f>
        <v/>
      </c>
      <c r="O350" s="11" t="str">
        <f>(IFERROR(IF(LARGE(Raw!U:U,A350+COUNTIF(Raw!C:C,"H")+COUNTIF(Raw!C:C,"S"))-2000&gt;0,LARGE(Raw!U:U,A350+COUNTIF(Raw!C:C,"H")+COUNTIF(Raw!C:C,"S"))-2000,""),""))</f>
        <v/>
      </c>
    </row>
    <row r="351" spans="1:15" x14ac:dyDescent="0.3">
      <c r="A351" s="52">
        <v>348</v>
      </c>
      <c r="B351" s="3" t="str">
        <f t="shared" si="17"/>
        <v/>
      </c>
      <c r="C351" s="52" t="str">
        <f>IF(E351="","",(INDEX(Raw!D:D,MATCH(E351+6000,Raw!U:U,0))))</f>
        <v/>
      </c>
      <c r="D351" s="52" t="str">
        <f>IF(E351="","",(INDEX(Raw!A:A,MATCH(E351+6000,Raw!U:U,0))))</f>
        <v/>
      </c>
      <c r="E351" s="11" t="str">
        <f>(IFERROR(IF(LARGE(Raw!U:U,A351)-6000&gt;0,LARGE(Raw!U:U,A351)-6000,""),""))</f>
        <v/>
      </c>
      <c r="G351" s="3" t="str">
        <f t="shared" si="15"/>
        <v/>
      </c>
      <c r="H351" s="52" t="str">
        <f>IF(J351="","",(INDEX(Raw!D:D,MATCH(J351+4000,Raw!U:U,0))))</f>
        <v/>
      </c>
      <c r="I351" s="52" t="str">
        <f>IF(J351="","",(INDEX(Raw!A:A,MATCH(J351+4000,Raw!U:U,0))))</f>
        <v/>
      </c>
      <c r="J351" s="11" t="str">
        <f>(IFERROR(IF(LARGE(Raw!U:U,A351+COUNTIF(Raw!C:C,"H"))-4000&gt;0,LARGE(Raw!U:U,A351+COUNTIF(Raw!C:C,"H"))-4000,""),""))</f>
        <v/>
      </c>
      <c r="L351" s="3" t="str">
        <f t="shared" si="16"/>
        <v/>
      </c>
      <c r="M351" s="52" t="str">
        <f>IF(O351="","",(INDEX(Raw!D:D,MATCH(O351+2000,Raw!U:U,0))))</f>
        <v/>
      </c>
      <c r="N351" s="52" t="str">
        <f>IF(O351="","",(INDEX(Raw!A:A,MATCH(O351+2000,Raw!U:U,0))))</f>
        <v/>
      </c>
      <c r="O351" s="11" t="str">
        <f>(IFERROR(IF(LARGE(Raw!U:U,A351+COUNTIF(Raw!C:C,"H")+COUNTIF(Raw!C:C,"S"))-2000&gt;0,LARGE(Raw!U:U,A351+COUNTIF(Raw!C:C,"H")+COUNTIF(Raw!C:C,"S"))-2000,""),""))</f>
        <v/>
      </c>
    </row>
    <row r="352" spans="1:15" x14ac:dyDescent="0.3">
      <c r="A352" s="52">
        <v>349</v>
      </c>
      <c r="B352" s="3" t="str">
        <f t="shared" si="17"/>
        <v/>
      </c>
      <c r="C352" s="52" t="str">
        <f>IF(E352="","",(INDEX(Raw!D:D,MATCH(E352+6000,Raw!U:U,0))))</f>
        <v/>
      </c>
      <c r="D352" s="52" t="str">
        <f>IF(E352="","",(INDEX(Raw!A:A,MATCH(E352+6000,Raw!U:U,0))))</f>
        <v/>
      </c>
      <c r="E352" s="11" t="str">
        <f>(IFERROR(IF(LARGE(Raw!U:U,A352)-6000&gt;0,LARGE(Raw!U:U,A352)-6000,""),""))</f>
        <v/>
      </c>
      <c r="G352" s="3" t="str">
        <f t="shared" si="15"/>
        <v/>
      </c>
      <c r="H352" s="52" t="str">
        <f>IF(J352="","",(INDEX(Raw!D:D,MATCH(J352+4000,Raw!U:U,0))))</f>
        <v/>
      </c>
      <c r="I352" s="52" t="str">
        <f>IF(J352="","",(INDEX(Raw!A:A,MATCH(J352+4000,Raw!U:U,0))))</f>
        <v/>
      </c>
      <c r="J352" s="11" t="str">
        <f>(IFERROR(IF(LARGE(Raw!U:U,A352+COUNTIF(Raw!C:C,"H"))-4000&gt;0,LARGE(Raw!U:U,A352+COUNTIF(Raw!C:C,"H"))-4000,""),""))</f>
        <v/>
      </c>
      <c r="L352" s="3" t="str">
        <f t="shared" si="16"/>
        <v/>
      </c>
      <c r="M352" s="52" t="str">
        <f>IF(O352="","",(INDEX(Raw!D:D,MATCH(O352+2000,Raw!U:U,0))))</f>
        <v/>
      </c>
      <c r="N352" s="52" t="str">
        <f>IF(O352="","",(INDEX(Raw!A:A,MATCH(O352+2000,Raw!U:U,0))))</f>
        <v/>
      </c>
      <c r="O352" s="11" t="str">
        <f>(IFERROR(IF(LARGE(Raw!U:U,A352+COUNTIF(Raw!C:C,"H")+COUNTIF(Raw!C:C,"S"))-2000&gt;0,LARGE(Raw!U:U,A352+COUNTIF(Raw!C:C,"H")+COUNTIF(Raw!C:C,"S"))-2000,""),""))</f>
        <v/>
      </c>
    </row>
    <row r="353" spans="1:15" x14ac:dyDescent="0.3">
      <c r="A353" s="52">
        <v>350</v>
      </c>
      <c r="B353" s="3" t="str">
        <f t="shared" si="17"/>
        <v/>
      </c>
      <c r="C353" s="52" t="str">
        <f>IF(E353="","",(INDEX(Raw!D:D,MATCH(E353+6000,Raw!U:U,0))))</f>
        <v/>
      </c>
      <c r="D353" s="52" t="str">
        <f>IF(E353="","",(INDEX(Raw!A:A,MATCH(E353+6000,Raw!U:U,0))))</f>
        <v/>
      </c>
      <c r="E353" s="11" t="str">
        <f>(IFERROR(IF(LARGE(Raw!U:U,A353)-6000&gt;0,LARGE(Raw!U:U,A353)-6000,""),""))</f>
        <v/>
      </c>
      <c r="G353" s="3" t="str">
        <f t="shared" si="15"/>
        <v/>
      </c>
      <c r="H353" s="52" t="str">
        <f>IF(J353="","",(INDEX(Raw!D:D,MATCH(J353+4000,Raw!U:U,0))))</f>
        <v/>
      </c>
      <c r="I353" s="52" t="str">
        <f>IF(J353="","",(INDEX(Raw!A:A,MATCH(J353+4000,Raw!U:U,0))))</f>
        <v/>
      </c>
      <c r="J353" s="11" t="str">
        <f>(IFERROR(IF(LARGE(Raw!U:U,A353+COUNTIF(Raw!C:C,"H"))-4000&gt;0,LARGE(Raw!U:U,A353+COUNTIF(Raw!C:C,"H"))-4000,""),""))</f>
        <v/>
      </c>
      <c r="L353" s="3" t="str">
        <f t="shared" si="16"/>
        <v/>
      </c>
      <c r="M353" s="52" t="str">
        <f>IF(O353="","",(INDEX(Raw!D:D,MATCH(O353+2000,Raw!U:U,0))))</f>
        <v/>
      </c>
      <c r="N353" s="52" t="str">
        <f>IF(O353="","",(INDEX(Raw!A:A,MATCH(O353+2000,Raw!U:U,0))))</f>
        <v/>
      </c>
      <c r="O353" s="11" t="str">
        <f>(IFERROR(IF(LARGE(Raw!U:U,A353+COUNTIF(Raw!C:C,"H")+COUNTIF(Raw!C:C,"S"))-2000&gt;0,LARGE(Raw!U:U,A353+COUNTIF(Raw!C:C,"H")+COUNTIF(Raw!C:C,"S"))-2000,""),""))</f>
        <v/>
      </c>
    </row>
    <row r="354" spans="1:15" x14ac:dyDescent="0.3">
      <c r="A354" s="52">
        <v>351</v>
      </c>
      <c r="B354" s="3" t="str">
        <f t="shared" si="17"/>
        <v/>
      </c>
      <c r="C354" s="52" t="str">
        <f>IF(E354="","",(INDEX(Raw!D:D,MATCH(E354+6000,Raw!U:U,0))))</f>
        <v/>
      </c>
      <c r="D354" s="52" t="str">
        <f>IF(E354="","",(INDEX(Raw!A:A,MATCH(E354+6000,Raw!U:U,0))))</f>
        <v/>
      </c>
      <c r="E354" s="11" t="str">
        <f>(IFERROR(IF(LARGE(Raw!U:U,A354)-6000&gt;0,LARGE(Raw!U:U,A354)-6000,""),""))</f>
        <v/>
      </c>
      <c r="G354" s="3" t="str">
        <f t="shared" si="15"/>
        <v/>
      </c>
      <c r="H354" s="52" t="str">
        <f>IF(J354="","",(INDEX(Raw!D:D,MATCH(J354+4000,Raw!U:U,0))))</f>
        <v/>
      </c>
      <c r="I354" s="52" t="str">
        <f>IF(J354="","",(INDEX(Raw!A:A,MATCH(J354+4000,Raw!U:U,0))))</f>
        <v/>
      </c>
      <c r="J354" s="11" t="str">
        <f>(IFERROR(IF(LARGE(Raw!U:U,A354+COUNTIF(Raw!C:C,"H"))-4000&gt;0,LARGE(Raw!U:U,A354+COUNTIF(Raw!C:C,"H"))-4000,""),""))</f>
        <v/>
      </c>
      <c r="L354" s="3" t="str">
        <f t="shared" si="16"/>
        <v/>
      </c>
      <c r="M354" s="52" t="str">
        <f>IF(O354="","",(INDEX(Raw!D:D,MATCH(O354+2000,Raw!U:U,0))))</f>
        <v/>
      </c>
      <c r="N354" s="52" t="str">
        <f>IF(O354="","",(INDEX(Raw!A:A,MATCH(O354+2000,Raw!U:U,0))))</f>
        <v/>
      </c>
      <c r="O354" s="11" t="str">
        <f>(IFERROR(IF(LARGE(Raw!U:U,A354+COUNTIF(Raw!C:C,"H")+COUNTIF(Raw!C:C,"S"))-2000&gt;0,LARGE(Raw!U:U,A354+COUNTIF(Raw!C:C,"H")+COUNTIF(Raw!C:C,"S"))-2000,""),""))</f>
        <v/>
      </c>
    </row>
    <row r="355" spans="1:15" x14ac:dyDescent="0.3">
      <c r="A355" s="52">
        <v>352</v>
      </c>
      <c r="B355" s="3" t="str">
        <f t="shared" si="17"/>
        <v/>
      </c>
      <c r="C355" s="52" t="str">
        <f>IF(E355="","",(INDEX(Raw!D:D,MATCH(E355+6000,Raw!U:U,0))))</f>
        <v/>
      </c>
      <c r="D355" s="52" t="str">
        <f>IF(E355="","",(INDEX(Raw!A:A,MATCH(E355+6000,Raw!U:U,0))))</f>
        <v/>
      </c>
      <c r="E355" s="11" t="str">
        <f>(IFERROR(IF(LARGE(Raw!U:U,A355)-6000&gt;0,LARGE(Raw!U:U,A355)-6000,""),""))</f>
        <v/>
      </c>
      <c r="G355" s="3" t="str">
        <f t="shared" si="15"/>
        <v/>
      </c>
      <c r="H355" s="52" t="str">
        <f>IF(J355="","",(INDEX(Raw!D:D,MATCH(J355+4000,Raw!U:U,0))))</f>
        <v/>
      </c>
      <c r="I355" s="52" t="str">
        <f>IF(J355="","",(INDEX(Raw!A:A,MATCH(J355+4000,Raw!U:U,0))))</f>
        <v/>
      </c>
      <c r="J355" s="11" t="str">
        <f>(IFERROR(IF(LARGE(Raw!U:U,A355+COUNTIF(Raw!C:C,"H"))-4000&gt;0,LARGE(Raw!U:U,A355+COUNTIF(Raw!C:C,"H"))-4000,""),""))</f>
        <v/>
      </c>
      <c r="L355" s="3" t="str">
        <f t="shared" si="16"/>
        <v/>
      </c>
      <c r="M355" s="52" t="str">
        <f>IF(O355="","",(INDEX(Raw!D:D,MATCH(O355+2000,Raw!U:U,0))))</f>
        <v/>
      </c>
      <c r="N355" s="52" t="str">
        <f>IF(O355="","",(INDEX(Raw!A:A,MATCH(O355+2000,Raw!U:U,0))))</f>
        <v/>
      </c>
      <c r="O355" s="11" t="str">
        <f>(IFERROR(IF(LARGE(Raw!U:U,A355+COUNTIF(Raw!C:C,"H")+COUNTIF(Raw!C:C,"S"))-2000&gt;0,LARGE(Raw!U:U,A355+COUNTIF(Raw!C:C,"H")+COUNTIF(Raw!C:C,"S"))-2000,""),""))</f>
        <v/>
      </c>
    </row>
    <row r="356" spans="1:15" x14ac:dyDescent="0.3">
      <c r="A356" s="52">
        <v>353</v>
      </c>
      <c r="B356" s="3" t="str">
        <f t="shared" si="17"/>
        <v/>
      </c>
      <c r="C356" s="52" t="str">
        <f>IF(E356="","",(INDEX(Raw!D:D,MATCH(E356+6000,Raw!U:U,0))))</f>
        <v/>
      </c>
      <c r="D356" s="52" t="str">
        <f>IF(E356="","",(INDEX(Raw!A:A,MATCH(E356+6000,Raw!U:U,0))))</f>
        <v/>
      </c>
      <c r="E356" s="11" t="str">
        <f>(IFERROR(IF(LARGE(Raw!U:U,A356)-6000&gt;0,LARGE(Raw!U:U,A356)-6000,""),""))</f>
        <v/>
      </c>
      <c r="G356" s="3" t="str">
        <f t="shared" si="15"/>
        <v/>
      </c>
      <c r="H356" s="52" t="str">
        <f>IF(J356="","",(INDEX(Raw!D:D,MATCH(J356+4000,Raw!U:U,0))))</f>
        <v/>
      </c>
      <c r="I356" s="52" t="str">
        <f>IF(J356="","",(INDEX(Raw!A:A,MATCH(J356+4000,Raw!U:U,0))))</f>
        <v/>
      </c>
      <c r="J356" s="11" t="str">
        <f>(IFERROR(IF(LARGE(Raw!U:U,A356+COUNTIF(Raw!C:C,"H"))-4000&gt;0,LARGE(Raw!U:U,A356+COUNTIF(Raw!C:C,"H"))-4000,""),""))</f>
        <v/>
      </c>
      <c r="L356" s="3" t="str">
        <f t="shared" si="16"/>
        <v/>
      </c>
      <c r="M356" s="52" t="str">
        <f>IF(O356="","",(INDEX(Raw!D:D,MATCH(O356+2000,Raw!U:U,0))))</f>
        <v/>
      </c>
      <c r="N356" s="52" t="str">
        <f>IF(O356="","",(INDEX(Raw!A:A,MATCH(O356+2000,Raw!U:U,0))))</f>
        <v/>
      </c>
      <c r="O356" s="11" t="str">
        <f>(IFERROR(IF(LARGE(Raw!U:U,A356+COUNTIF(Raw!C:C,"H")+COUNTIF(Raw!C:C,"S"))-2000&gt;0,LARGE(Raw!U:U,A356+COUNTIF(Raw!C:C,"H")+COUNTIF(Raw!C:C,"S"))-2000,""),""))</f>
        <v/>
      </c>
    </row>
    <row r="357" spans="1:15" x14ac:dyDescent="0.3">
      <c r="A357" s="52">
        <v>354</v>
      </c>
      <c r="B357" s="3" t="str">
        <f t="shared" si="17"/>
        <v/>
      </c>
      <c r="C357" s="52" t="str">
        <f>IF(E357="","",(INDEX(Raw!D:D,MATCH(E357+6000,Raw!U:U,0))))</f>
        <v/>
      </c>
      <c r="D357" s="52" t="str">
        <f>IF(E357="","",(INDEX(Raw!A:A,MATCH(E357+6000,Raw!U:U,0))))</f>
        <v/>
      </c>
      <c r="E357" s="11" t="str">
        <f>(IFERROR(IF(LARGE(Raw!U:U,A357)-6000&gt;0,LARGE(Raw!U:U,A357)-6000,""),""))</f>
        <v/>
      </c>
      <c r="G357" s="3" t="str">
        <f t="shared" si="15"/>
        <v/>
      </c>
      <c r="H357" s="52" t="str">
        <f>IF(J357="","",(INDEX(Raw!D:D,MATCH(J357+4000,Raw!U:U,0))))</f>
        <v/>
      </c>
      <c r="I357" s="52" t="str">
        <f>IF(J357="","",(INDEX(Raw!A:A,MATCH(J357+4000,Raw!U:U,0))))</f>
        <v/>
      </c>
      <c r="J357" s="11" t="str">
        <f>(IFERROR(IF(LARGE(Raw!U:U,A357+COUNTIF(Raw!C:C,"H"))-4000&gt;0,LARGE(Raw!U:U,A357+COUNTIF(Raw!C:C,"H"))-4000,""),""))</f>
        <v/>
      </c>
      <c r="L357" s="3" t="str">
        <f t="shared" si="16"/>
        <v/>
      </c>
      <c r="M357" s="52" t="str">
        <f>IF(O357="","",(INDEX(Raw!D:D,MATCH(O357+2000,Raw!U:U,0))))</f>
        <v/>
      </c>
      <c r="N357" s="52" t="str">
        <f>IF(O357="","",(INDEX(Raw!A:A,MATCH(O357+2000,Raw!U:U,0))))</f>
        <v/>
      </c>
      <c r="O357" s="11" t="str">
        <f>(IFERROR(IF(LARGE(Raw!U:U,A357+COUNTIF(Raw!C:C,"H")+COUNTIF(Raw!C:C,"S"))-2000&gt;0,LARGE(Raw!U:U,A357+COUNTIF(Raw!C:C,"H")+COUNTIF(Raw!C:C,"S"))-2000,""),""))</f>
        <v/>
      </c>
    </row>
    <row r="358" spans="1:15" x14ac:dyDescent="0.3">
      <c r="A358" s="52">
        <v>355</v>
      </c>
      <c r="B358" s="3" t="str">
        <f t="shared" si="17"/>
        <v/>
      </c>
      <c r="C358" s="52" t="str">
        <f>IF(E358="","",(INDEX(Raw!D:D,MATCH(E358+6000,Raw!U:U,0))))</f>
        <v/>
      </c>
      <c r="D358" s="52" t="str">
        <f>IF(E358="","",(INDEX(Raw!A:A,MATCH(E358+6000,Raw!U:U,0))))</f>
        <v/>
      </c>
      <c r="E358" s="11" t="str">
        <f>(IFERROR(IF(LARGE(Raw!U:U,A358)-6000&gt;0,LARGE(Raw!U:U,A358)-6000,""),""))</f>
        <v/>
      </c>
      <c r="G358" s="3" t="str">
        <f t="shared" si="15"/>
        <v/>
      </c>
      <c r="H358" s="52" t="str">
        <f>IF(J358="","",(INDEX(Raw!D:D,MATCH(J358+4000,Raw!U:U,0))))</f>
        <v/>
      </c>
      <c r="I358" s="52" t="str">
        <f>IF(J358="","",(INDEX(Raw!A:A,MATCH(J358+4000,Raw!U:U,0))))</f>
        <v/>
      </c>
      <c r="J358" s="11" t="str">
        <f>(IFERROR(IF(LARGE(Raw!U:U,A358+COUNTIF(Raw!C:C,"H"))-4000&gt;0,LARGE(Raw!U:U,A358+COUNTIF(Raw!C:C,"H"))-4000,""),""))</f>
        <v/>
      </c>
      <c r="L358" s="3" t="str">
        <f t="shared" si="16"/>
        <v/>
      </c>
      <c r="M358" s="52" t="str">
        <f>IF(O358="","",(INDEX(Raw!D:D,MATCH(O358+2000,Raw!U:U,0))))</f>
        <v/>
      </c>
      <c r="N358" s="52" t="str">
        <f>IF(O358="","",(INDEX(Raw!A:A,MATCH(O358+2000,Raw!U:U,0))))</f>
        <v/>
      </c>
      <c r="O358" s="11" t="str">
        <f>(IFERROR(IF(LARGE(Raw!U:U,A358+COUNTIF(Raw!C:C,"H")+COUNTIF(Raw!C:C,"S"))-2000&gt;0,LARGE(Raw!U:U,A358+COUNTIF(Raw!C:C,"H")+COUNTIF(Raw!C:C,"S"))-2000,""),""))</f>
        <v/>
      </c>
    </row>
    <row r="359" spans="1:15" x14ac:dyDescent="0.3">
      <c r="A359" s="52">
        <v>356</v>
      </c>
      <c r="B359" s="3" t="str">
        <f t="shared" si="17"/>
        <v/>
      </c>
      <c r="C359" s="52" t="str">
        <f>IF(E359="","",(INDEX(Raw!D:D,MATCH(E359+6000,Raw!U:U,0))))</f>
        <v/>
      </c>
      <c r="D359" s="52" t="str">
        <f>IF(E359="","",(INDEX(Raw!A:A,MATCH(E359+6000,Raw!U:U,0))))</f>
        <v/>
      </c>
      <c r="E359" s="11" t="str">
        <f>(IFERROR(IF(LARGE(Raw!U:U,A359)-6000&gt;0,LARGE(Raw!U:U,A359)-6000,""),""))</f>
        <v/>
      </c>
      <c r="G359" s="3" t="str">
        <f t="shared" si="15"/>
        <v/>
      </c>
      <c r="H359" s="52" t="str">
        <f>IF(J359="","",(INDEX(Raw!D:D,MATCH(J359+4000,Raw!U:U,0))))</f>
        <v/>
      </c>
      <c r="I359" s="52" t="str">
        <f>IF(J359="","",(INDEX(Raw!A:A,MATCH(J359+4000,Raw!U:U,0))))</f>
        <v/>
      </c>
      <c r="J359" s="11" t="str">
        <f>(IFERROR(IF(LARGE(Raw!U:U,A359+COUNTIF(Raw!C:C,"H"))-4000&gt;0,LARGE(Raw!U:U,A359+COUNTIF(Raw!C:C,"H"))-4000,""),""))</f>
        <v/>
      </c>
      <c r="L359" s="3" t="str">
        <f t="shared" si="16"/>
        <v/>
      </c>
      <c r="M359" s="52" t="str">
        <f>IF(O359="","",(INDEX(Raw!D:D,MATCH(O359+2000,Raw!U:U,0))))</f>
        <v/>
      </c>
      <c r="N359" s="52" t="str">
        <f>IF(O359="","",(INDEX(Raw!A:A,MATCH(O359+2000,Raw!U:U,0))))</f>
        <v/>
      </c>
      <c r="O359" s="11" t="str">
        <f>(IFERROR(IF(LARGE(Raw!U:U,A359+COUNTIF(Raw!C:C,"H")+COUNTIF(Raw!C:C,"S"))-2000&gt;0,LARGE(Raw!U:U,A359+COUNTIF(Raw!C:C,"H")+COUNTIF(Raw!C:C,"S"))-2000,""),""))</f>
        <v/>
      </c>
    </row>
    <row r="360" spans="1:15" x14ac:dyDescent="0.3">
      <c r="A360" s="52">
        <v>357</v>
      </c>
      <c r="B360" s="3" t="str">
        <f t="shared" si="17"/>
        <v/>
      </c>
      <c r="C360" s="52" t="str">
        <f>IF(E360="","",(INDEX(Raw!D:D,MATCH(E360+6000,Raw!U:U,0))))</f>
        <v/>
      </c>
      <c r="D360" s="52" t="str">
        <f>IF(E360="","",(INDEX(Raw!A:A,MATCH(E360+6000,Raw!U:U,0))))</f>
        <v/>
      </c>
      <c r="E360" s="11" t="str">
        <f>(IFERROR(IF(LARGE(Raw!U:U,A360)-6000&gt;0,LARGE(Raw!U:U,A360)-6000,""),""))</f>
        <v/>
      </c>
      <c r="G360" s="3" t="str">
        <f t="shared" si="15"/>
        <v/>
      </c>
      <c r="H360" s="52" t="str">
        <f>IF(J360="","",(INDEX(Raw!D:D,MATCH(J360+4000,Raw!U:U,0))))</f>
        <v/>
      </c>
      <c r="I360" s="52" t="str">
        <f>IF(J360="","",(INDEX(Raw!A:A,MATCH(J360+4000,Raw!U:U,0))))</f>
        <v/>
      </c>
      <c r="J360" s="11" t="str">
        <f>(IFERROR(IF(LARGE(Raw!U:U,A360+COUNTIF(Raw!C:C,"H"))-4000&gt;0,LARGE(Raw!U:U,A360+COUNTIF(Raw!C:C,"H"))-4000,""),""))</f>
        <v/>
      </c>
      <c r="L360" s="3" t="str">
        <f t="shared" si="16"/>
        <v/>
      </c>
      <c r="M360" s="52" t="str">
        <f>IF(O360="","",(INDEX(Raw!D:D,MATCH(O360+2000,Raw!U:U,0))))</f>
        <v/>
      </c>
      <c r="N360" s="52" t="str">
        <f>IF(O360="","",(INDEX(Raw!A:A,MATCH(O360+2000,Raw!U:U,0))))</f>
        <v/>
      </c>
      <c r="O360" s="11" t="str">
        <f>(IFERROR(IF(LARGE(Raw!U:U,A360+COUNTIF(Raw!C:C,"H")+COUNTIF(Raw!C:C,"S"))-2000&gt;0,LARGE(Raw!U:U,A360+COUNTIF(Raw!C:C,"H")+COUNTIF(Raw!C:C,"S"))-2000,""),""))</f>
        <v/>
      </c>
    </row>
    <row r="361" spans="1:15" x14ac:dyDescent="0.3">
      <c r="A361" s="52">
        <v>358</v>
      </c>
      <c r="B361" s="3" t="str">
        <f t="shared" si="17"/>
        <v/>
      </c>
      <c r="C361" s="52" t="str">
        <f>IF(E361="","",(INDEX(Raw!D:D,MATCH(E361+6000,Raw!U:U,0))))</f>
        <v/>
      </c>
      <c r="D361" s="52" t="str">
        <f>IF(E361="","",(INDEX(Raw!A:A,MATCH(E361+6000,Raw!U:U,0))))</f>
        <v/>
      </c>
      <c r="E361" s="11" t="str">
        <f>(IFERROR(IF(LARGE(Raw!U:U,A361)-6000&gt;0,LARGE(Raw!U:U,A361)-6000,""),""))</f>
        <v/>
      </c>
      <c r="G361" s="3" t="str">
        <f t="shared" si="15"/>
        <v/>
      </c>
      <c r="H361" s="52" t="str">
        <f>IF(J361="","",(INDEX(Raw!D:D,MATCH(J361+4000,Raw!U:U,0))))</f>
        <v/>
      </c>
      <c r="I361" s="52" t="str">
        <f>IF(J361="","",(INDEX(Raw!A:A,MATCH(J361+4000,Raw!U:U,0))))</f>
        <v/>
      </c>
      <c r="J361" s="11" t="str">
        <f>(IFERROR(IF(LARGE(Raw!U:U,A361+COUNTIF(Raw!C:C,"H"))-4000&gt;0,LARGE(Raw!U:U,A361+COUNTIF(Raw!C:C,"H"))-4000,""),""))</f>
        <v/>
      </c>
      <c r="L361" s="3" t="str">
        <f t="shared" si="16"/>
        <v/>
      </c>
      <c r="M361" s="52" t="str">
        <f>IF(O361="","",(INDEX(Raw!D:D,MATCH(O361+2000,Raw!U:U,0))))</f>
        <v/>
      </c>
      <c r="N361" s="52" t="str">
        <f>IF(O361="","",(INDEX(Raw!A:A,MATCH(O361+2000,Raw!U:U,0))))</f>
        <v/>
      </c>
      <c r="O361" s="11" t="str">
        <f>(IFERROR(IF(LARGE(Raw!U:U,A361+COUNTIF(Raw!C:C,"H")+COUNTIF(Raw!C:C,"S"))-2000&gt;0,LARGE(Raw!U:U,A361+COUNTIF(Raw!C:C,"H")+COUNTIF(Raw!C:C,"S"))-2000,""),""))</f>
        <v/>
      </c>
    </row>
    <row r="362" spans="1:15" x14ac:dyDescent="0.3">
      <c r="A362" s="52">
        <v>359</v>
      </c>
      <c r="B362" s="3" t="str">
        <f t="shared" si="17"/>
        <v/>
      </c>
      <c r="C362" s="52" t="str">
        <f>IF(E362="","",(INDEX(Raw!D:D,MATCH(E362+6000,Raw!U:U,0))))</f>
        <v/>
      </c>
      <c r="D362" s="52" t="str">
        <f>IF(E362="","",(INDEX(Raw!A:A,MATCH(E362+6000,Raw!U:U,0))))</f>
        <v/>
      </c>
      <c r="E362" s="11" t="str">
        <f>(IFERROR(IF(LARGE(Raw!U:U,A362)-6000&gt;0,LARGE(Raw!U:U,A362)-6000,""),""))</f>
        <v/>
      </c>
      <c r="G362" s="3" t="str">
        <f t="shared" si="15"/>
        <v/>
      </c>
      <c r="H362" s="52" t="str">
        <f>IF(J362="","",(INDEX(Raw!D:D,MATCH(J362+4000,Raw!U:U,0))))</f>
        <v/>
      </c>
      <c r="I362" s="52" t="str">
        <f>IF(J362="","",(INDEX(Raw!A:A,MATCH(J362+4000,Raw!U:U,0))))</f>
        <v/>
      </c>
      <c r="J362" s="11" t="str">
        <f>(IFERROR(IF(LARGE(Raw!U:U,A362+COUNTIF(Raw!C:C,"H"))-4000&gt;0,LARGE(Raw!U:U,A362+COUNTIF(Raw!C:C,"H"))-4000,""),""))</f>
        <v/>
      </c>
      <c r="L362" s="3" t="str">
        <f t="shared" si="16"/>
        <v/>
      </c>
      <c r="M362" s="52" t="str">
        <f>IF(O362="","",(INDEX(Raw!D:D,MATCH(O362+2000,Raw!U:U,0))))</f>
        <v/>
      </c>
      <c r="N362" s="52" t="str">
        <f>IF(O362="","",(INDEX(Raw!A:A,MATCH(O362+2000,Raw!U:U,0))))</f>
        <v/>
      </c>
      <c r="O362" s="11" t="str">
        <f>(IFERROR(IF(LARGE(Raw!U:U,A362+COUNTIF(Raw!C:C,"H")+COUNTIF(Raw!C:C,"S"))-2000&gt;0,LARGE(Raw!U:U,A362+COUNTIF(Raw!C:C,"H")+COUNTIF(Raw!C:C,"S"))-2000,""),""))</f>
        <v/>
      </c>
    </row>
    <row r="363" spans="1:15" x14ac:dyDescent="0.3">
      <c r="A363" s="52">
        <v>360</v>
      </c>
      <c r="B363" s="3" t="str">
        <f t="shared" si="17"/>
        <v/>
      </c>
      <c r="C363" s="52" t="str">
        <f>IF(E363="","",(INDEX(Raw!D:D,MATCH(E363+6000,Raw!U:U,0))))</f>
        <v/>
      </c>
      <c r="D363" s="52" t="str">
        <f>IF(E363="","",(INDEX(Raw!A:A,MATCH(E363+6000,Raw!U:U,0))))</f>
        <v/>
      </c>
      <c r="E363" s="11" t="str">
        <f>(IFERROR(IF(LARGE(Raw!U:U,A363)-6000&gt;0,LARGE(Raw!U:U,A363)-6000,""),""))</f>
        <v/>
      </c>
      <c r="G363" s="3" t="str">
        <f t="shared" si="15"/>
        <v/>
      </c>
      <c r="H363" s="52" t="str">
        <f>IF(J363="","",(INDEX(Raw!D:D,MATCH(J363+4000,Raw!U:U,0))))</f>
        <v/>
      </c>
      <c r="I363" s="52" t="str">
        <f>IF(J363="","",(INDEX(Raw!A:A,MATCH(J363+4000,Raw!U:U,0))))</f>
        <v/>
      </c>
      <c r="J363" s="11" t="str">
        <f>(IFERROR(IF(LARGE(Raw!U:U,A363+COUNTIF(Raw!C:C,"H"))-4000&gt;0,LARGE(Raw!U:U,A363+COUNTIF(Raw!C:C,"H"))-4000,""),""))</f>
        <v/>
      </c>
      <c r="L363" s="3" t="str">
        <f t="shared" si="16"/>
        <v/>
      </c>
      <c r="M363" s="52" t="str">
        <f>IF(O363="","",(INDEX(Raw!D:D,MATCH(O363+2000,Raw!U:U,0))))</f>
        <v/>
      </c>
      <c r="N363" s="52" t="str">
        <f>IF(O363="","",(INDEX(Raw!A:A,MATCH(O363+2000,Raw!U:U,0))))</f>
        <v/>
      </c>
      <c r="O363" s="11" t="str">
        <f>(IFERROR(IF(LARGE(Raw!U:U,A363+COUNTIF(Raw!C:C,"H")+COUNTIF(Raw!C:C,"S"))-2000&gt;0,LARGE(Raw!U:U,A363+COUNTIF(Raw!C:C,"H")+COUNTIF(Raw!C:C,"S"))-2000,""),""))</f>
        <v/>
      </c>
    </row>
    <row r="364" spans="1:15" x14ac:dyDescent="0.3">
      <c r="A364" s="52">
        <v>361</v>
      </c>
      <c r="B364" s="3" t="str">
        <f t="shared" si="17"/>
        <v/>
      </c>
      <c r="C364" s="52" t="str">
        <f>IF(E364="","",(INDEX(Raw!D:D,MATCH(E364+6000,Raw!U:U,0))))</f>
        <v/>
      </c>
      <c r="D364" s="52" t="str">
        <f>IF(E364="","",(INDEX(Raw!A:A,MATCH(E364+6000,Raw!U:U,0))))</f>
        <v/>
      </c>
      <c r="E364" s="11" t="str">
        <f>(IFERROR(IF(LARGE(Raw!U:U,A364)-6000&gt;0,LARGE(Raw!U:U,A364)-6000,""),""))</f>
        <v/>
      </c>
      <c r="G364" s="3" t="str">
        <f t="shared" si="15"/>
        <v/>
      </c>
      <c r="H364" s="52" t="str">
        <f>IF(J364="","",(INDEX(Raw!D:D,MATCH(J364+4000,Raw!U:U,0))))</f>
        <v/>
      </c>
      <c r="I364" s="52" t="str">
        <f>IF(J364="","",(INDEX(Raw!A:A,MATCH(J364+4000,Raw!U:U,0))))</f>
        <v/>
      </c>
      <c r="J364" s="11" t="str">
        <f>(IFERROR(IF(LARGE(Raw!U:U,A364+COUNTIF(Raw!C:C,"H"))-4000&gt;0,LARGE(Raw!U:U,A364+COUNTIF(Raw!C:C,"H"))-4000,""),""))</f>
        <v/>
      </c>
      <c r="L364" s="3" t="str">
        <f t="shared" si="16"/>
        <v/>
      </c>
      <c r="M364" s="52" t="str">
        <f>IF(O364="","",(INDEX(Raw!D:D,MATCH(O364+2000,Raw!U:U,0))))</f>
        <v/>
      </c>
      <c r="N364" s="52" t="str">
        <f>IF(O364="","",(INDEX(Raw!A:A,MATCH(O364+2000,Raw!U:U,0))))</f>
        <v/>
      </c>
      <c r="O364" s="11" t="str">
        <f>(IFERROR(IF(LARGE(Raw!U:U,A364+COUNTIF(Raw!C:C,"H")+COUNTIF(Raw!C:C,"S"))-2000&gt;0,LARGE(Raw!U:U,A364+COUNTIF(Raw!C:C,"H")+COUNTIF(Raw!C:C,"S"))-2000,""),""))</f>
        <v/>
      </c>
    </row>
    <row r="365" spans="1:15" x14ac:dyDescent="0.3">
      <c r="A365" s="52">
        <v>362</v>
      </c>
      <c r="B365" s="3" t="str">
        <f t="shared" si="17"/>
        <v/>
      </c>
      <c r="C365" s="52" t="str">
        <f>IF(E365="","",(INDEX(Raw!D:D,MATCH(E365+6000,Raw!U:U,0))))</f>
        <v/>
      </c>
      <c r="D365" s="52" t="str">
        <f>IF(E365="","",(INDEX(Raw!A:A,MATCH(E365+6000,Raw!U:U,0))))</f>
        <v/>
      </c>
      <c r="E365" s="11" t="str">
        <f>(IFERROR(IF(LARGE(Raw!U:U,A365)-6000&gt;0,LARGE(Raw!U:U,A365)-6000,""),""))</f>
        <v/>
      </c>
      <c r="G365" s="3" t="str">
        <f t="shared" si="15"/>
        <v/>
      </c>
      <c r="H365" s="52" t="str">
        <f>IF(J365="","",(INDEX(Raw!D:D,MATCH(J365+4000,Raw!U:U,0))))</f>
        <v/>
      </c>
      <c r="I365" s="52" t="str">
        <f>IF(J365="","",(INDEX(Raw!A:A,MATCH(J365+4000,Raw!U:U,0))))</f>
        <v/>
      </c>
      <c r="J365" s="11" t="str">
        <f>(IFERROR(IF(LARGE(Raw!U:U,A365+COUNTIF(Raw!C:C,"H"))-4000&gt;0,LARGE(Raw!U:U,A365+COUNTIF(Raw!C:C,"H"))-4000,""),""))</f>
        <v/>
      </c>
      <c r="L365" s="3" t="str">
        <f t="shared" si="16"/>
        <v/>
      </c>
      <c r="M365" s="52" t="str">
        <f>IF(O365="","",(INDEX(Raw!D:D,MATCH(O365+2000,Raw!U:U,0))))</f>
        <v/>
      </c>
      <c r="N365" s="52" t="str">
        <f>IF(O365="","",(INDEX(Raw!A:A,MATCH(O365+2000,Raw!U:U,0))))</f>
        <v/>
      </c>
      <c r="O365" s="11" t="str">
        <f>(IFERROR(IF(LARGE(Raw!U:U,A365+COUNTIF(Raw!C:C,"H")+COUNTIF(Raw!C:C,"S"))-2000&gt;0,LARGE(Raw!U:U,A365+COUNTIF(Raw!C:C,"H")+COUNTIF(Raw!C:C,"S"))-2000,""),""))</f>
        <v/>
      </c>
    </row>
    <row r="366" spans="1:15" x14ac:dyDescent="0.3">
      <c r="A366" s="52">
        <v>363</v>
      </c>
      <c r="B366" s="3" t="str">
        <f t="shared" si="17"/>
        <v/>
      </c>
      <c r="C366" s="52" t="str">
        <f>IF(E366="","",(INDEX(Raw!D:D,MATCH(E366+6000,Raw!U:U,0))))</f>
        <v/>
      </c>
      <c r="D366" s="52" t="str">
        <f>IF(E366="","",(INDEX(Raw!A:A,MATCH(E366+6000,Raw!U:U,0))))</f>
        <v/>
      </c>
      <c r="E366" s="11" t="str">
        <f>(IFERROR(IF(LARGE(Raw!U:U,A366)-6000&gt;0,LARGE(Raw!U:U,A366)-6000,""),""))</f>
        <v/>
      </c>
      <c r="G366" s="3" t="str">
        <f t="shared" si="15"/>
        <v/>
      </c>
      <c r="H366" s="52" t="str">
        <f>IF(J366="","",(INDEX(Raw!D:D,MATCH(J366+4000,Raw!U:U,0))))</f>
        <v/>
      </c>
      <c r="I366" s="52" t="str">
        <f>IF(J366="","",(INDEX(Raw!A:A,MATCH(J366+4000,Raw!U:U,0))))</f>
        <v/>
      </c>
      <c r="J366" s="11" t="str">
        <f>(IFERROR(IF(LARGE(Raw!U:U,A366+COUNTIF(Raw!C:C,"H"))-4000&gt;0,LARGE(Raw!U:U,A366+COUNTIF(Raw!C:C,"H"))-4000,""),""))</f>
        <v/>
      </c>
      <c r="L366" s="3" t="str">
        <f t="shared" si="16"/>
        <v/>
      </c>
      <c r="M366" s="52" t="str">
        <f>IF(O366="","",(INDEX(Raw!D:D,MATCH(O366+2000,Raw!U:U,0))))</f>
        <v/>
      </c>
      <c r="N366" s="52" t="str">
        <f>IF(O366="","",(INDEX(Raw!A:A,MATCH(O366+2000,Raw!U:U,0))))</f>
        <v/>
      </c>
      <c r="O366" s="11" t="str">
        <f>(IFERROR(IF(LARGE(Raw!U:U,A366+COUNTIF(Raw!C:C,"H")+COUNTIF(Raw!C:C,"S"))-2000&gt;0,LARGE(Raw!U:U,A366+COUNTIF(Raw!C:C,"H")+COUNTIF(Raw!C:C,"S"))-2000,""),""))</f>
        <v/>
      </c>
    </row>
    <row r="367" spans="1:15" x14ac:dyDescent="0.3">
      <c r="A367" s="52">
        <v>364</v>
      </c>
      <c r="B367" s="3" t="str">
        <f t="shared" si="17"/>
        <v/>
      </c>
      <c r="C367" s="52" t="str">
        <f>IF(E367="","",(INDEX(Raw!D:D,MATCH(E367+6000,Raw!U:U,0))))</f>
        <v/>
      </c>
      <c r="D367" s="52" t="str">
        <f>IF(E367="","",(INDEX(Raw!A:A,MATCH(E367+6000,Raw!U:U,0))))</f>
        <v/>
      </c>
      <c r="E367" s="11" t="str">
        <f>(IFERROR(IF(LARGE(Raw!U:U,A367)-6000&gt;0,LARGE(Raw!U:U,A367)-6000,""),""))</f>
        <v/>
      </c>
      <c r="G367" s="3" t="str">
        <f t="shared" si="15"/>
        <v/>
      </c>
      <c r="H367" s="52" t="str">
        <f>IF(J367="","",(INDEX(Raw!D:D,MATCH(J367+4000,Raw!U:U,0))))</f>
        <v/>
      </c>
      <c r="I367" s="52" t="str">
        <f>IF(J367="","",(INDEX(Raw!A:A,MATCH(J367+4000,Raw!U:U,0))))</f>
        <v/>
      </c>
      <c r="J367" s="11" t="str">
        <f>(IFERROR(IF(LARGE(Raw!U:U,A367+COUNTIF(Raw!C:C,"H"))-4000&gt;0,LARGE(Raw!U:U,A367+COUNTIF(Raw!C:C,"H"))-4000,""),""))</f>
        <v/>
      </c>
      <c r="L367" s="3" t="str">
        <f t="shared" si="16"/>
        <v/>
      </c>
      <c r="M367" s="52" t="str">
        <f>IF(O367="","",(INDEX(Raw!D:D,MATCH(O367+2000,Raw!U:U,0))))</f>
        <v/>
      </c>
      <c r="N367" s="52" t="str">
        <f>IF(O367="","",(INDEX(Raw!A:A,MATCH(O367+2000,Raw!U:U,0))))</f>
        <v/>
      </c>
      <c r="O367" s="11" t="str">
        <f>(IFERROR(IF(LARGE(Raw!U:U,A367+COUNTIF(Raw!C:C,"H")+COUNTIF(Raw!C:C,"S"))-2000&gt;0,LARGE(Raw!U:U,A367+COUNTIF(Raw!C:C,"H")+COUNTIF(Raw!C:C,"S"))-2000,""),""))</f>
        <v/>
      </c>
    </row>
    <row r="368" spans="1:15" x14ac:dyDescent="0.3">
      <c r="A368" s="52">
        <v>365</v>
      </c>
      <c r="B368" s="3" t="str">
        <f t="shared" si="17"/>
        <v/>
      </c>
      <c r="C368" s="52" t="str">
        <f>IF(E368="","",(INDEX(Raw!D:D,MATCH(E368+6000,Raw!U:U,0))))</f>
        <v/>
      </c>
      <c r="D368" s="52" t="str">
        <f>IF(E368="","",(INDEX(Raw!A:A,MATCH(E368+6000,Raw!U:U,0))))</f>
        <v/>
      </c>
      <c r="E368" s="11" t="str">
        <f>(IFERROR(IF(LARGE(Raw!U:U,A368)-6000&gt;0,LARGE(Raw!U:U,A368)-6000,""),""))</f>
        <v/>
      </c>
      <c r="G368" s="3" t="str">
        <f t="shared" si="15"/>
        <v/>
      </c>
      <c r="H368" s="52" t="str">
        <f>IF(J368="","",(INDEX(Raw!D:D,MATCH(J368+4000,Raw!U:U,0))))</f>
        <v/>
      </c>
      <c r="I368" s="52" t="str">
        <f>IF(J368="","",(INDEX(Raw!A:A,MATCH(J368+4000,Raw!U:U,0))))</f>
        <v/>
      </c>
      <c r="J368" s="11" t="str">
        <f>(IFERROR(IF(LARGE(Raw!U:U,A368+COUNTIF(Raw!C:C,"H"))-4000&gt;0,LARGE(Raw!U:U,A368+COUNTIF(Raw!C:C,"H"))-4000,""),""))</f>
        <v/>
      </c>
      <c r="L368" s="3" t="str">
        <f t="shared" si="16"/>
        <v/>
      </c>
      <c r="M368" s="52" t="str">
        <f>IF(O368="","",(INDEX(Raw!D:D,MATCH(O368+2000,Raw!U:U,0))))</f>
        <v/>
      </c>
      <c r="N368" s="52" t="str">
        <f>IF(O368="","",(INDEX(Raw!A:A,MATCH(O368+2000,Raw!U:U,0))))</f>
        <v/>
      </c>
      <c r="O368" s="11" t="str">
        <f>(IFERROR(IF(LARGE(Raw!U:U,A368+COUNTIF(Raw!C:C,"H")+COUNTIF(Raw!C:C,"S"))-2000&gt;0,LARGE(Raw!U:U,A368+COUNTIF(Raw!C:C,"H")+COUNTIF(Raw!C:C,"S"))-2000,""),""))</f>
        <v/>
      </c>
    </row>
    <row r="369" spans="1:15" x14ac:dyDescent="0.3">
      <c r="A369" s="52">
        <v>366</v>
      </c>
      <c r="B369" s="3" t="str">
        <f t="shared" si="17"/>
        <v/>
      </c>
      <c r="C369" s="52" t="str">
        <f>IF(E369="","",(INDEX(Raw!D:D,MATCH(E369+6000,Raw!U:U,0))))</f>
        <v/>
      </c>
      <c r="D369" s="52" t="str">
        <f>IF(E369="","",(INDEX(Raw!A:A,MATCH(E369+6000,Raw!U:U,0))))</f>
        <v/>
      </c>
      <c r="E369" s="11" t="str">
        <f>(IFERROR(IF(LARGE(Raw!U:U,A369)-6000&gt;0,LARGE(Raw!U:U,A369)-6000,""),""))</f>
        <v/>
      </c>
      <c r="G369" s="3" t="str">
        <f t="shared" si="15"/>
        <v/>
      </c>
      <c r="H369" s="52" t="str">
        <f>IF(J369="","",(INDEX(Raw!D:D,MATCH(J369+4000,Raw!U:U,0))))</f>
        <v/>
      </c>
      <c r="I369" s="52" t="str">
        <f>IF(J369="","",(INDEX(Raw!A:A,MATCH(J369+4000,Raw!U:U,0))))</f>
        <v/>
      </c>
      <c r="J369" s="11" t="str">
        <f>(IFERROR(IF(LARGE(Raw!U:U,A369+COUNTIF(Raw!C:C,"H"))-4000&gt;0,LARGE(Raw!U:U,A369+COUNTIF(Raw!C:C,"H"))-4000,""),""))</f>
        <v/>
      </c>
      <c r="L369" s="3" t="str">
        <f t="shared" si="16"/>
        <v/>
      </c>
      <c r="M369" s="52" t="str">
        <f>IF(O369="","",(INDEX(Raw!D:D,MATCH(O369+2000,Raw!U:U,0))))</f>
        <v/>
      </c>
      <c r="N369" s="52" t="str">
        <f>IF(O369="","",(INDEX(Raw!A:A,MATCH(O369+2000,Raw!U:U,0))))</f>
        <v/>
      </c>
      <c r="O369" s="11" t="str">
        <f>(IFERROR(IF(LARGE(Raw!U:U,A369+COUNTIF(Raw!C:C,"H")+COUNTIF(Raw!C:C,"S"))-2000&gt;0,LARGE(Raw!U:U,A369+COUNTIF(Raw!C:C,"H")+COUNTIF(Raw!C:C,"S"))-2000,""),""))</f>
        <v/>
      </c>
    </row>
    <row r="370" spans="1:15" x14ac:dyDescent="0.3">
      <c r="A370" s="52">
        <v>367</v>
      </c>
      <c r="B370" s="3" t="str">
        <f t="shared" si="17"/>
        <v/>
      </c>
      <c r="C370" s="52" t="str">
        <f>IF(E370="","",(INDEX(Raw!D:D,MATCH(E370+6000,Raw!U:U,0))))</f>
        <v/>
      </c>
      <c r="D370" s="52" t="str">
        <f>IF(E370="","",(INDEX(Raw!A:A,MATCH(E370+6000,Raw!U:U,0))))</f>
        <v/>
      </c>
      <c r="E370" s="11" t="str">
        <f>(IFERROR(IF(LARGE(Raw!U:U,A370)-6000&gt;0,LARGE(Raw!U:U,A370)-6000,""),""))</f>
        <v/>
      </c>
      <c r="G370" s="3" t="str">
        <f t="shared" si="15"/>
        <v/>
      </c>
      <c r="H370" s="52" t="str">
        <f>IF(J370="","",(INDEX(Raw!D:D,MATCH(J370+4000,Raw!U:U,0))))</f>
        <v/>
      </c>
      <c r="I370" s="52" t="str">
        <f>IF(J370="","",(INDEX(Raw!A:A,MATCH(J370+4000,Raw!U:U,0))))</f>
        <v/>
      </c>
      <c r="J370" s="11" t="str">
        <f>(IFERROR(IF(LARGE(Raw!U:U,A370+COUNTIF(Raw!C:C,"H"))-4000&gt;0,LARGE(Raw!U:U,A370+COUNTIF(Raw!C:C,"H"))-4000,""),""))</f>
        <v/>
      </c>
      <c r="L370" s="3" t="str">
        <f t="shared" si="16"/>
        <v/>
      </c>
      <c r="M370" s="52" t="str">
        <f>IF(O370="","",(INDEX(Raw!D:D,MATCH(O370+2000,Raw!U:U,0))))</f>
        <v/>
      </c>
      <c r="N370" s="52" t="str">
        <f>IF(O370="","",(INDEX(Raw!A:A,MATCH(O370+2000,Raw!U:U,0))))</f>
        <v/>
      </c>
      <c r="O370" s="11" t="str">
        <f>(IFERROR(IF(LARGE(Raw!U:U,A370+COUNTIF(Raw!C:C,"H")+COUNTIF(Raw!C:C,"S"))-2000&gt;0,LARGE(Raw!U:U,A370+COUNTIF(Raw!C:C,"H")+COUNTIF(Raw!C:C,"S"))-2000,""),""))</f>
        <v/>
      </c>
    </row>
    <row r="371" spans="1:15" x14ac:dyDescent="0.3">
      <c r="A371" s="52">
        <v>368</v>
      </c>
      <c r="B371" s="3" t="str">
        <f t="shared" si="17"/>
        <v/>
      </c>
      <c r="C371" s="52" t="str">
        <f>IF(E371="","",(INDEX(Raw!D:D,MATCH(E371+6000,Raw!U:U,0))))</f>
        <v/>
      </c>
      <c r="D371" s="52" t="str">
        <f>IF(E371="","",(INDEX(Raw!A:A,MATCH(E371+6000,Raw!U:U,0))))</f>
        <v/>
      </c>
      <c r="E371" s="11" t="str">
        <f>(IFERROR(IF(LARGE(Raw!U:U,A371)-6000&gt;0,LARGE(Raw!U:U,A371)-6000,""),""))</f>
        <v/>
      </c>
      <c r="G371" s="3" t="str">
        <f t="shared" si="15"/>
        <v/>
      </c>
      <c r="H371" s="52" t="str">
        <f>IF(J371="","",(INDEX(Raw!D:D,MATCH(J371+4000,Raw!U:U,0))))</f>
        <v/>
      </c>
      <c r="I371" s="52" t="str">
        <f>IF(J371="","",(INDEX(Raw!A:A,MATCH(J371+4000,Raw!U:U,0))))</f>
        <v/>
      </c>
      <c r="J371" s="11" t="str">
        <f>(IFERROR(IF(LARGE(Raw!U:U,A371+COUNTIF(Raw!C:C,"H"))-4000&gt;0,LARGE(Raw!U:U,A371+COUNTIF(Raw!C:C,"H"))-4000,""),""))</f>
        <v/>
      </c>
      <c r="L371" s="3" t="str">
        <f t="shared" si="16"/>
        <v/>
      </c>
      <c r="M371" s="52" t="str">
        <f>IF(O371="","",(INDEX(Raw!D:D,MATCH(O371+2000,Raw!U:U,0))))</f>
        <v/>
      </c>
      <c r="N371" s="52" t="str">
        <f>IF(O371="","",(INDEX(Raw!A:A,MATCH(O371+2000,Raw!U:U,0))))</f>
        <v/>
      </c>
      <c r="O371" s="11" t="str">
        <f>(IFERROR(IF(LARGE(Raw!U:U,A371+COUNTIF(Raw!C:C,"H")+COUNTIF(Raw!C:C,"S"))-2000&gt;0,LARGE(Raw!U:U,A371+COUNTIF(Raw!C:C,"H")+COUNTIF(Raw!C:C,"S"))-2000,""),""))</f>
        <v/>
      </c>
    </row>
    <row r="372" spans="1:15" x14ac:dyDescent="0.3">
      <c r="A372" s="52">
        <v>369</v>
      </c>
      <c r="B372" s="3" t="str">
        <f t="shared" si="17"/>
        <v/>
      </c>
      <c r="C372" s="52" t="str">
        <f>IF(E372="","",(INDEX(Raw!D:D,MATCH(E372+6000,Raw!U:U,0))))</f>
        <v/>
      </c>
      <c r="D372" s="52" t="str">
        <f>IF(E372="","",(INDEX(Raw!A:A,MATCH(E372+6000,Raw!U:U,0))))</f>
        <v/>
      </c>
      <c r="E372" s="11" t="str">
        <f>(IFERROR(IF(LARGE(Raw!U:U,A372)-6000&gt;0,LARGE(Raw!U:U,A372)-6000,""),""))</f>
        <v/>
      </c>
      <c r="G372" s="3" t="str">
        <f t="shared" si="15"/>
        <v/>
      </c>
      <c r="H372" s="52" t="str">
        <f>IF(J372="","",(INDEX(Raw!D:D,MATCH(J372+4000,Raw!U:U,0))))</f>
        <v/>
      </c>
      <c r="I372" s="52" t="str">
        <f>IF(J372="","",(INDEX(Raw!A:A,MATCH(J372+4000,Raw!U:U,0))))</f>
        <v/>
      </c>
      <c r="J372" s="11" t="str">
        <f>(IFERROR(IF(LARGE(Raw!U:U,A372+COUNTIF(Raw!C:C,"H"))-4000&gt;0,LARGE(Raw!U:U,A372+COUNTIF(Raw!C:C,"H"))-4000,""),""))</f>
        <v/>
      </c>
      <c r="L372" s="3" t="str">
        <f t="shared" si="16"/>
        <v/>
      </c>
      <c r="M372" s="52" t="str">
        <f>IF(O372="","",(INDEX(Raw!D:D,MATCH(O372+2000,Raw!U:U,0))))</f>
        <v/>
      </c>
      <c r="N372" s="52" t="str">
        <f>IF(O372="","",(INDEX(Raw!A:A,MATCH(O372+2000,Raw!U:U,0))))</f>
        <v/>
      </c>
      <c r="O372" s="11" t="str">
        <f>(IFERROR(IF(LARGE(Raw!U:U,A372+COUNTIF(Raw!C:C,"H")+COUNTIF(Raw!C:C,"S"))-2000&gt;0,LARGE(Raw!U:U,A372+COUNTIF(Raw!C:C,"H")+COUNTIF(Raw!C:C,"S"))-2000,""),""))</f>
        <v/>
      </c>
    </row>
    <row r="373" spans="1:15" x14ac:dyDescent="0.3">
      <c r="A373" s="52">
        <v>370</v>
      </c>
      <c r="B373" s="3" t="str">
        <f t="shared" si="17"/>
        <v/>
      </c>
      <c r="C373" s="52" t="str">
        <f>IF(E373="","",(INDEX(Raw!D:D,MATCH(E373+6000,Raw!U:U,0))))</f>
        <v/>
      </c>
      <c r="D373" s="52" t="str">
        <f>IF(E373="","",(INDEX(Raw!A:A,MATCH(E373+6000,Raw!U:U,0))))</f>
        <v/>
      </c>
      <c r="E373" s="11" t="str">
        <f>(IFERROR(IF(LARGE(Raw!U:U,A373)-6000&gt;0,LARGE(Raw!U:U,A373)-6000,""),""))</f>
        <v/>
      </c>
      <c r="G373" s="3" t="str">
        <f t="shared" si="15"/>
        <v/>
      </c>
      <c r="H373" s="52" t="str">
        <f>IF(J373="","",(INDEX(Raw!D:D,MATCH(J373+4000,Raw!U:U,0))))</f>
        <v/>
      </c>
      <c r="I373" s="52" t="str">
        <f>IF(J373="","",(INDEX(Raw!A:A,MATCH(J373+4000,Raw!U:U,0))))</f>
        <v/>
      </c>
      <c r="J373" s="11" t="str">
        <f>(IFERROR(IF(LARGE(Raw!U:U,A373+COUNTIF(Raw!C:C,"H"))-4000&gt;0,LARGE(Raw!U:U,A373+COUNTIF(Raw!C:C,"H"))-4000,""),""))</f>
        <v/>
      </c>
      <c r="L373" s="3" t="str">
        <f t="shared" si="16"/>
        <v/>
      </c>
      <c r="M373" s="52" t="str">
        <f>IF(O373="","",(INDEX(Raw!D:D,MATCH(O373+2000,Raw!U:U,0))))</f>
        <v/>
      </c>
      <c r="N373" s="52" t="str">
        <f>IF(O373="","",(INDEX(Raw!A:A,MATCH(O373+2000,Raw!U:U,0))))</f>
        <v/>
      </c>
      <c r="O373" s="11" t="str">
        <f>(IFERROR(IF(LARGE(Raw!U:U,A373+COUNTIF(Raw!C:C,"H")+COUNTIF(Raw!C:C,"S"))-2000&gt;0,LARGE(Raw!U:U,A373+COUNTIF(Raw!C:C,"H")+COUNTIF(Raw!C:C,"S"))-2000,""),""))</f>
        <v/>
      </c>
    </row>
    <row r="374" spans="1:15" x14ac:dyDescent="0.3">
      <c r="A374" s="52">
        <v>371</v>
      </c>
      <c r="B374" s="3" t="str">
        <f t="shared" si="17"/>
        <v/>
      </c>
      <c r="C374" s="52" t="str">
        <f>IF(E374="","",(INDEX(Raw!D:D,MATCH(E374+6000,Raw!U:U,0))))</f>
        <v/>
      </c>
      <c r="D374" s="52" t="str">
        <f>IF(E374="","",(INDEX(Raw!A:A,MATCH(E374+6000,Raw!U:U,0))))</f>
        <v/>
      </c>
      <c r="E374" s="11" t="str">
        <f>(IFERROR(IF(LARGE(Raw!U:U,A374)-6000&gt;0,LARGE(Raw!U:U,A374)-6000,""),""))</f>
        <v/>
      </c>
      <c r="G374" s="3" t="str">
        <f t="shared" si="15"/>
        <v/>
      </c>
      <c r="H374" s="52" t="str">
        <f>IF(J374="","",(INDEX(Raw!D:D,MATCH(J374+4000,Raw!U:U,0))))</f>
        <v/>
      </c>
      <c r="I374" s="52" t="str">
        <f>IF(J374="","",(INDEX(Raw!A:A,MATCH(J374+4000,Raw!U:U,0))))</f>
        <v/>
      </c>
      <c r="J374" s="11" t="str">
        <f>(IFERROR(IF(LARGE(Raw!U:U,A374+COUNTIF(Raw!C:C,"H"))-4000&gt;0,LARGE(Raw!U:U,A374+COUNTIF(Raw!C:C,"H"))-4000,""),""))</f>
        <v/>
      </c>
      <c r="L374" s="3" t="str">
        <f t="shared" si="16"/>
        <v/>
      </c>
      <c r="M374" s="52" t="str">
        <f>IF(O374="","",(INDEX(Raw!D:D,MATCH(O374+2000,Raw!U:U,0))))</f>
        <v/>
      </c>
      <c r="N374" s="52" t="str">
        <f>IF(O374="","",(INDEX(Raw!A:A,MATCH(O374+2000,Raw!U:U,0))))</f>
        <v/>
      </c>
      <c r="O374" s="11" t="str">
        <f>(IFERROR(IF(LARGE(Raw!U:U,A374+COUNTIF(Raw!C:C,"H")+COUNTIF(Raw!C:C,"S"))-2000&gt;0,LARGE(Raw!U:U,A374+COUNTIF(Raw!C:C,"H")+COUNTIF(Raw!C:C,"S"))-2000,""),""))</f>
        <v/>
      </c>
    </row>
    <row r="375" spans="1:15" x14ac:dyDescent="0.3">
      <c r="A375" s="52">
        <v>372</v>
      </c>
      <c r="B375" s="3" t="str">
        <f t="shared" si="17"/>
        <v/>
      </c>
      <c r="C375" s="52" t="str">
        <f>IF(E375="","",(INDEX(Raw!D:D,MATCH(E375+6000,Raw!U:U,0))))</f>
        <v/>
      </c>
      <c r="D375" s="52" t="str">
        <f>IF(E375="","",(INDEX(Raw!A:A,MATCH(E375+6000,Raw!U:U,0))))</f>
        <v/>
      </c>
      <c r="E375" s="11" t="str">
        <f>(IFERROR(IF(LARGE(Raw!U:U,A375)-6000&gt;0,LARGE(Raw!U:U,A375)-6000,""),""))</f>
        <v/>
      </c>
      <c r="G375" s="3" t="str">
        <f t="shared" si="15"/>
        <v/>
      </c>
      <c r="H375" s="52" t="str">
        <f>IF(J375="","",(INDEX(Raw!D:D,MATCH(J375+4000,Raw!U:U,0))))</f>
        <v/>
      </c>
      <c r="I375" s="52" t="str">
        <f>IF(J375="","",(INDEX(Raw!A:A,MATCH(J375+4000,Raw!U:U,0))))</f>
        <v/>
      </c>
      <c r="J375" s="11" t="str">
        <f>(IFERROR(IF(LARGE(Raw!U:U,A375+COUNTIF(Raw!C:C,"H"))-4000&gt;0,LARGE(Raw!U:U,A375+COUNTIF(Raw!C:C,"H"))-4000,""),""))</f>
        <v/>
      </c>
      <c r="L375" s="3" t="str">
        <f t="shared" si="16"/>
        <v/>
      </c>
      <c r="M375" s="52" t="str">
        <f>IF(O375="","",(INDEX(Raw!D:D,MATCH(O375+2000,Raw!U:U,0))))</f>
        <v/>
      </c>
      <c r="N375" s="52" t="str">
        <f>IF(O375="","",(INDEX(Raw!A:A,MATCH(O375+2000,Raw!U:U,0))))</f>
        <v/>
      </c>
      <c r="O375" s="11" t="str">
        <f>(IFERROR(IF(LARGE(Raw!U:U,A375+COUNTIF(Raw!C:C,"H")+COUNTIF(Raw!C:C,"S"))-2000&gt;0,LARGE(Raw!U:U,A375+COUNTIF(Raw!C:C,"H")+COUNTIF(Raw!C:C,"S"))-2000,""),""))</f>
        <v/>
      </c>
    </row>
    <row r="376" spans="1:15" x14ac:dyDescent="0.3">
      <c r="A376" s="52">
        <v>373</v>
      </c>
      <c r="B376" s="3" t="str">
        <f t="shared" si="17"/>
        <v/>
      </c>
      <c r="C376" s="52" t="str">
        <f>IF(E376="","",(INDEX(Raw!D:D,MATCH(E376+6000,Raw!U:U,0))))</f>
        <v/>
      </c>
      <c r="D376" s="52" t="str">
        <f>IF(E376="","",(INDEX(Raw!A:A,MATCH(E376+6000,Raw!U:U,0))))</f>
        <v/>
      </c>
      <c r="E376" s="11" t="str">
        <f>(IFERROR(IF(LARGE(Raw!U:U,A376)-6000&gt;0,LARGE(Raw!U:U,A376)-6000,""),""))</f>
        <v/>
      </c>
      <c r="G376" s="3" t="str">
        <f t="shared" si="15"/>
        <v/>
      </c>
      <c r="H376" s="52" t="str">
        <f>IF(J376="","",(INDEX(Raw!D:D,MATCH(J376+4000,Raw!U:U,0))))</f>
        <v/>
      </c>
      <c r="I376" s="52" t="str">
        <f>IF(J376="","",(INDEX(Raw!A:A,MATCH(J376+4000,Raw!U:U,0))))</f>
        <v/>
      </c>
      <c r="J376" s="11" t="str">
        <f>(IFERROR(IF(LARGE(Raw!U:U,A376+COUNTIF(Raw!C:C,"H"))-4000&gt;0,LARGE(Raw!U:U,A376+COUNTIF(Raw!C:C,"H"))-4000,""),""))</f>
        <v/>
      </c>
      <c r="L376" s="3" t="str">
        <f t="shared" si="16"/>
        <v/>
      </c>
      <c r="M376" s="52" t="str">
        <f>IF(O376="","",(INDEX(Raw!D:D,MATCH(O376+2000,Raw!U:U,0))))</f>
        <v/>
      </c>
      <c r="N376" s="52" t="str">
        <f>IF(O376="","",(INDEX(Raw!A:A,MATCH(O376+2000,Raw!U:U,0))))</f>
        <v/>
      </c>
      <c r="O376" s="11" t="str">
        <f>(IFERROR(IF(LARGE(Raw!U:U,A376+COUNTIF(Raw!C:C,"H")+COUNTIF(Raw!C:C,"S"))-2000&gt;0,LARGE(Raw!U:U,A376+COUNTIF(Raw!C:C,"H")+COUNTIF(Raw!C:C,"S"))-2000,""),""))</f>
        <v/>
      </c>
    </row>
    <row r="377" spans="1:15" x14ac:dyDescent="0.3">
      <c r="A377" s="52">
        <v>374</v>
      </c>
      <c r="B377" s="3" t="str">
        <f t="shared" si="17"/>
        <v/>
      </c>
      <c r="C377" s="52" t="str">
        <f>IF(E377="","",(INDEX(Raw!D:D,MATCH(E377+6000,Raw!U:U,0))))</f>
        <v/>
      </c>
      <c r="D377" s="52" t="str">
        <f>IF(E377="","",(INDEX(Raw!A:A,MATCH(E377+6000,Raw!U:U,0))))</f>
        <v/>
      </c>
      <c r="E377" s="11" t="str">
        <f>(IFERROR(IF(LARGE(Raw!U:U,A377)-6000&gt;0,LARGE(Raw!U:U,A377)-6000,""),""))</f>
        <v/>
      </c>
      <c r="G377" s="3" t="str">
        <f t="shared" si="15"/>
        <v/>
      </c>
      <c r="H377" s="52" t="str">
        <f>IF(J377="","",(INDEX(Raw!D:D,MATCH(J377+4000,Raw!U:U,0))))</f>
        <v/>
      </c>
      <c r="I377" s="52" t="str">
        <f>IF(J377="","",(INDEX(Raw!A:A,MATCH(J377+4000,Raw!U:U,0))))</f>
        <v/>
      </c>
      <c r="J377" s="11" t="str">
        <f>(IFERROR(IF(LARGE(Raw!U:U,A377+COUNTIF(Raw!C:C,"H"))-4000&gt;0,LARGE(Raw!U:U,A377+COUNTIF(Raw!C:C,"H"))-4000,""),""))</f>
        <v/>
      </c>
      <c r="L377" s="3" t="str">
        <f t="shared" si="16"/>
        <v/>
      </c>
      <c r="M377" s="52" t="str">
        <f>IF(O377="","",(INDEX(Raw!D:D,MATCH(O377+2000,Raw!U:U,0))))</f>
        <v/>
      </c>
      <c r="N377" s="52" t="str">
        <f>IF(O377="","",(INDEX(Raw!A:A,MATCH(O377+2000,Raw!U:U,0))))</f>
        <v/>
      </c>
      <c r="O377" s="11" t="str">
        <f>(IFERROR(IF(LARGE(Raw!U:U,A377+COUNTIF(Raw!C:C,"H")+COUNTIF(Raw!C:C,"S"))-2000&gt;0,LARGE(Raw!U:U,A377+COUNTIF(Raw!C:C,"H")+COUNTIF(Raw!C:C,"S"))-2000,""),""))</f>
        <v/>
      </c>
    </row>
    <row r="378" spans="1:15" x14ac:dyDescent="0.3">
      <c r="A378" s="52">
        <v>375</v>
      </c>
      <c r="B378" s="3" t="str">
        <f t="shared" si="17"/>
        <v/>
      </c>
      <c r="C378" s="52" t="str">
        <f>IF(E378="","",(INDEX(Raw!D:D,MATCH(E378+6000,Raw!U:U,0))))</f>
        <v/>
      </c>
      <c r="D378" s="52" t="str">
        <f>IF(E378="","",(INDEX(Raw!A:A,MATCH(E378+6000,Raw!U:U,0))))</f>
        <v/>
      </c>
      <c r="E378" s="11" t="str">
        <f>(IFERROR(IF(LARGE(Raw!U:U,A378)-6000&gt;0,LARGE(Raw!U:U,A378)-6000,""),""))</f>
        <v/>
      </c>
      <c r="G378" s="3" t="str">
        <f t="shared" si="15"/>
        <v/>
      </c>
      <c r="H378" s="52" t="str">
        <f>IF(J378="","",(INDEX(Raw!D:D,MATCH(J378+4000,Raw!U:U,0))))</f>
        <v/>
      </c>
      <c r="I378" s="52" t="str">
        <f>IF(J378="","",(INDEX(Raw!A:A,MATCH(J378+4000,Raw!U:U,0))))</f>
        <v/>
      </c>
      <c r="J378" s="11" t="str">
        <f>(IFERROR(IF(LARGE(Raw!U:U,A378+COUNTIF(Raw!C:C,"H"))-4000&gt;0,LARGE(Raw!U:U,A378+COUNTIF(Raw!C:C,"H"))-4000,""),""))</f>
        <v/>
      </c>
      <c r="L378" s="3" t="str">
        <f t="shared" si="16"/>
        <v/>
      </c>
      <c r="M378" s="52" t="str">
        <f>IF(O378="","",(INDEX(Raw!D:D,MATCH(O378+2000,Raw!U:U,0))))</f>
        <v/>
      </c>
      <c r="N378" s="52" t="str">
        <f>IF(O378="","",(INDEX(Raw!A:A,MATCH(O378+2000,Raw!U:U,0))))</f>
        <v/>
      </c>
      <c r="O378" s="11" t="str">
        <f>(IFERROR(IF(LARGE(Raw!U:U,A378+COUNTIF(Raw!C:C,"H")+COUNTIF(Raw!C:C,"S"))-2000&gt;0,LARGE(Raw!U:U,A378+COUNTIF(Raw!C:C,"H")+COUNTIF(Raw!C:C,"S"))-2000,""),""))</f>
        <v/>
      </c>
    </row>
    <row r="379" spans="1:15" x14ac:dyDescent="0.3">
      <c r="A379" s="52">
        <v>376</v>
      </c>
      <c r="B379" s="3" t="str">
        <f t="shared" si="17"/>
        <v/>
      </c>
      <c r="C379" s="52" t="str">
        <f>IF(E379="","",(INDEX(Raw!D:D,MATCH(E379+6000,Raw!U:U,0))))</f>
        <v/>
      </c>
      <c r="D379" s="52" t="str">
        <f>IF(E379="","",(INDEX(Raw!A:A,MATCH(E379+6000,Raw!U:U,0))))</f>
        <v/>
      </c>
      <c r="E379" s="11" t="str">
        <f>(IFERROR(IF(LARGE(Raw!U:U,A379)-6000&gt;0,LARGE(Raw!U:U,A379)-6000,""),""))</f>
        <v/>
      </c>
      <c r="G379" s="3" t="str">
        <f t="shared" si="15"/>
        <v/>
      </c>
      <c r="H379" s="52" t="str">
        <f>IF(J379="","",(INDEX(Raw!D:D,MATCH(J379+4000,Raw!U:U,0))))</f>
        <v/>
      </c>
      <c r="I379" s="52" t="str">
        <f>IF(J379="","",(INDEX(Raw!A:A,MATCH(J379+4000,Raw!U:U,0))))</f>
        <v/>
      </c>
      <c r="J379" s="11" t="str">
        <f>(IFERROR(IF(LARGE(Raw!U:U,A379+COUNTIF(Raw!C:C,"H"))-4000&gt;0,LARGE(Raw!U:U,A379+COUNTIF(Raw!C:C,"H"))-4000,""),""))</f>
        <v/>
      </c>
      <c r="L379" s="3" t="str">
        <f t="shared" si="16"/>
        <v/>
      </c>
      <c r="M379" s="52" t="str">
        <f>IF(O379="","",(INDEX(Raw!D:D,MATCH(O379+2000,Raw!U:U,0))))</f>
        <v/>
      </c>
      <c r="N379" s="52" t="str">
        <f>IF(O379="","",(INDEX(Raw!A:A,MATCH(O379+2000,Raw!U:U,0))))</f>
        <v/>
      </c>
      <c r="O379" s="11" t="str">
        <f>(IFERROR(IF(LARGE(Raw!U:U,A379+COUNTIF(Raw!C:C,"H")+COUNTIF(Raw!C:C,"S"))-2000&gt;0,LARGE(Raw!U:U,A379+COUNTIF(Raw!C:C,"H")+COUNTIF(Raw!C:C,"S"))-2000,""),""))</f>
        <v/>
      </c>
    </row>
    <row r="380" spans="1:15" x14ac:dyDescent="0.3">
      <c r="A380" s="52">
        <v>377</v>
      </c>
      <c r="B380" s="3" t="str">
        <f t="shared" si="17"/>
        <v/>
      </c>
      <c r="C380" s="52" t="str">
        <f>IF(E380="","",(INDEX(Raw!D:D,MATCH(E380+6000,Raw!U:U,0))))</f>
        <v/>
      </c>
      <c r="D380" s="52" t="str">
        <f>IF(E380="","",(INDEX(Raw!A:A,MATCH(E380+6000,Raw!U:U,0))))</f>
        <v/>
      </c>
      <c r="E380" s="11" t="str">
        <f>(IFERROR(IF(LARGE(Raw!U:U,A380)-6000&gt;0,LARGE(Raw!U:U,A380)-6000,""),""))</f>
        <v/>
      </c>
      <c r="G380" s="3" t="str">
        <f t="shared" si="15"/>
        <v/>
      </c>
      <c r="H380" s="52" t="str">
        <f>IF(J380="","",(INDEX(Raw!D:D,MATCH(J380+4000,Raw!U:U,0))))</f>
        <v/>
      </c>
      <c r="I380" s="52" t="str">
        <f>IF(J380="","",(INDEX(Raw!A:A,MATCH(J380+4000,Raw!U:U,0))))</f>
        <v/>
      </c>
      <c r="J380" s="11" t="str">
        <f>(IFERROR(IF(LARGE(Raw!U:U,A380+COUNTIF(Raw!C:C,"H"))-4000&gt;0,LARGE(Raw!U:U,A380+COUNTIF(Raw!C:C,"H"))-4000,""),""))</f>
        <v/>
      </c>
      <c r="L380" s="3" t="str">
        <f t="shared" si="16"/>
        <v/>
      </c>
      <c r="M380" s="52" t="str">
        <f>IF(O380="","",(INDEX(Raw!D:D,MATCH(O380+2000,Raw!U:U,0))))</f>
        <v/>
      </c>
      <c r="N380" s="52" t="str">
        <f>IF(O380="","",(INDEX(Raw!A:A,MATCH(O380+2000,Raw!U:U,0))))</f>
        <v/>
      </c>
      <c r="O380" s="11" t="str">
        <f>(IFERROR(IF(LARGE(Raw!U:U,A380+COUNTIF(Raw!C:C,"H")+COUNTIF(Raw!C:C,"S"))-2000&gt;0,LARGE(Raw!U:U,A380+COUNTIF(Raw!C:C,"H")+COUNTIF(Raw!C:C,"S"))-2000,""),""))</f>
        <v/>
      </c>
    </row>
    <row r="381" spans="1:15" x14ac:dyDescent="0.3">
      <c r="A381" s="52">
        <v>378</v>
      </c>
      <c r="B381" s="3" t="str">
        <f t="shared" si="17"/>
        <v/>
      </c>
      <c r="C381" s="52" t="str">
        <f>IF(E381="","",(INDEX(Raw!D:D,MATCH(E381+6000,Raw!U:U,0))))</f>
        <v/>
      </c>
      <c r="D381" s="52" t="str">
        <f>IF(E381="","",(INDEX(Raw!A:A,MATCH(E381+6000,Raw!U:U,0))))</f>
        <v/>
      </c>
      <c r="E381" s="11" t="str">
        <f>(IFERROR(IF(LARGE(Raw!U:U,A381)-6000&gt;0,LARGE(Raw!U:U,A381)-6000,""),""))</f>
        <v/>
      </c>
      <c r="G381" s="3" t="str">
        <f t="shared" si="15"/>
        <v/>
      </c>
      <c r="H381" s="52" t="str">
        <f>IF(J381="","",(INDEX(Raw!D:D,MATCH(J381+4000,Raw!U:U,0))))</f>
        <v/>
      </c>
      <c r="I381" s="52" t="str">
        <f>IF(J381="","",(INDEX(Raw!A:A,MATCH(J381+4000,Raw!U:U,0))))</f>
        <v/>
      </c>
      <c r="J381" s="11" t="str">
        <f>(IFERROR(IF(LARGE(Raw!U:U,A381+COUNTIF(Raw!C:C,"H"))-4000&gt;0,LARGE(Raw!U:U,A381+COUNTIF(Raw!C:C,"H"))-4000,""),""))</f>
        <v/>
      </c>
      <c r="L381" s="3" t="str">
        <f t="shared" si="16"/>
        <v/>
      </c>
      <c r="M381" s="52" t="str">
        <f>IF(O381="","",(INDEX(Raw!D:D,MATCH(O381+2000,Raw!U:U,0))))</f>
        <v/>
      </c>
      <c r="N381" s="52" t="str">
        <f>IF(O381="","",(INDEX(Raw!A:A,MATCH(O381+2000,Raw!U:U,0))))</f>
        <v/>
      </c>
      <c r="O381" s="11" t="str">
        <f>(IFERROR(IF(LARGE(Raw!U:U,A381+COUNTIF(Raw!C:C,"H")+COUNTIF(Raw!C:C,"S"))-2000&gt;0,LARGE(Raw!U:U,A381+COUNTIF(Raw!C:C,"H")+COUNTIF(Raw!C:C,"S"))-2000,""),""))</f>
        <v/>
      </c>
    </row>
    <row r="382" spans="1:15" x14ac:dyDescent="0.3">
      <c r="A382" s="52">
        <v>379</v>
      </c>
      <c r="B382" s="3" t="str">
        <f t="shared" si="17"/>
        <v/>
      </c>
      <c r="C382" s="52" t="str">
        <f>IF(E382="","",(INDEX(Raw!D:D,MATCH(E382+6000,Raw!U:U,0))))</f>
        <v/>
      </c>
      <c r="D382" s="52" t="str">
        <f>IF(E382="","",(INDEX(Raw!A:A,MATCH(E382+6000,Raw!U:U,0))))</f>
        <v/>
      </c>
      <c r="E382" s="11" t="str">
        <f>(IFERROR(IF(LARGE(Raw!U:U,A382)-6000&gt;0,LARGE(Raw!U:U,A382)-6000,""),""))</f>
        <v/>
      </c>
      <c r="G382" s="3" t="str">
        <f t="shared" si="15"/>
        <v/>
      </c>
      <c r="H382" s="52" t="str">
        <f>IF(J382="","",(INDEX(Raw!D:D,MATCH(J382+4000,Raw!U:U,0))))</f>
        <v/>
      </c>
      <c r="I382" s="52" t="str">
        <f>IF(J382="","",(INDEX(Raw!A:A,MATCH(J382+4000,Raw!U:U,0))))</f>
        <v/>
      </c>
      <c r="J382" s="11" t="str">
        <f>(IFERROR(IF(LARGE(Raw!U:U,A382+COUNTIF(Raw!C:C,"H"))-4000&gt;0,LARGE(Raw!U:U,A382+COUNTIF(Raw!C:C,"H"))-4000,""),""))</f>
        <v/>
      </c>
      <c r="L382" s="3" t="str">
        <f t="shared" si="16"/>
        <v/>
      </c>
      <c r="M382" s="52" t="str">
        <f>IF(O382="","",(INDEX(Raw!D:D,MATCH(O382+2000,Raw!U:U,0))))</f>
        <v/>
      </c>
      <c r="N382" s="52" t="str">
        <f>IF(O382="","",(INDEX(Raw!A:A,MATCH(O382+2000,Raw!U:U,0))))</f>
        <v/>
      </c>
      <c r="O382" s="11" t="str">
        <f>(IFERROR(IF(LARGE(Raw!U:U,A382+COUNTIF(Raw!C:C,"H")+COUNTIF(Raw!C:C,"S"))-2000&gt;0,LARGE(Raw!U:U,A382+COUNTIF(Raw!C:C,"H")+COUNTIF(Raw!C:C,"S"))-2000,""),""))</f>
        <v/>
      </c>
    </row>
    <row r="383" spans="1:15" x14ac:dyDescent="0.3">
      <c r="A383" s="52">
        <v>380</v>
      </c>
      <c r="B383" s="3" t="str">
        <f t="shared" si="17"/>
        <v/>
      </c>
      <c r="C383" s="52" t="str">
        <f>IF(E383="","",(INDEX(Raw!D:D,MATCH(E383+6000,Raw!U:U,0))))</f>
        <v/>
      </c>
      <c r="D383" s="52" t="str">
        <f>IF(E383="","",(INDEX(Raw!A:A,MATCH(E383+6000,Raw!U:U,0))))</f>
        <v/>
      </c>
      <c r="E383" s="11" t="str">
        <f>(IFERROR(IF(LARGE(Raw!U:U,A383)-6000&gt;0,LARGE(Raw!U:U,A383)-6000,""),""))</f>
        <v/>
      </c>
      <c r="G383" s="3" t="str">
        <f t="shared" si="15"/>
        <v/>
      </c>
      <c r="H383" s="52" t="str">
        <f>IF(J383="","",(INDEX(Raw!D:D,MATCH(J383+4000,Raw!U:U,0))))</f>
        <v/>
      </c>
      <c r="I383" s="52" t="str">
        <f>IF(J383="","",(INDEX(Raw!A:A,MATCH(J383+4000,Raw!U:U,0))))</f>
        <v/>
      </c>
      <c r="J383" s="11" t="str">
        <f>(IFERROR(IF(LARGE(Raw!U:U,A383+COUNTIF(Raw!C:C,"H"))-4000&gt;0,LARGE(Raw!U:U,A383+COUNTIF(Raw!C:C,"H"))-4000,""),""))</f>
        <v/>
      </c>
      <c r="L383" s="3" t="str">
        <f t="shared" si="16"/>
        <v/>
      </c>
      <c r="M383" s="52" t="str">
        <f>IF(O383="","",(INDEX(Raw!D:D,MATCH(O383+2000,Raw!U:U,0))))</f>
        <v/>
      </c>
      <c r="N383" s="52" t="str">
        <f>IF(O383="","",(INDEX(Raw!A:A,MATCH(O383+2000,Raw!U:U,0))))</f>
        <v/>
      </c>
      <c r="O383" s="11" t="str">
        <f>(IFERROR(IF(LARGE(Raw!U:U,A383+COUNTIF(Raw!C:C,"H")+COUNTIF(Raw!C:C,"S"))-2000&gt;0,LARGE(Raw!U:U,A383+COUNTIF(Raw!C:C,"H")+COUNTIF(Raw!C:C,"S"))-2000,""),""))</f>
        <v/>
      </c>
    </row>
    <row r="384" spans="1:15" x14ac:dyDescent="0.3">
      <c r="A384" s="52">
        <v>381</v>
      </c>
      <c r="B384" s="3" t="str">
        <f t="shared" si="17"/>
        <v/>
      </c>
      <c r="C384" s="52" t="str">
        <f>IF(E384="","",(INDEX(Raw!D:D,MATCH(E384+6000,Raw!U:U,0))))</f>
        <v/>
      </c>
      <c r="D384" s="52" t="str">
        <f>IF(E384="","",(INDEX(Raw!A:A,MATCH(E384+6000,Raw!U:U,0))))</f>
        <v/>
      </c>
      <c r="E384" s="11" t="str">
        <f>(IFERROR(IF(LARGE(Raw!U:U,A384)-6000&gt;0,LARGE(Raw!U:U,A384)-6000,""),""))</f>
        <v/>
      </c>
      <c r="G384" s="3" t="str">
        <f t="shared" si="15"/>
        <v/>
      </c>
      <c r="H384" s="52" t="str">
        <f>IF(J384="","",(INDEX(Raw!D:D,MATCH(J384+4000,Raw!U:U,0))))</f>
        <v/>
      </c>
      <c r="I384" s="52" t="str">
        <f>IF(J384="","",(INDEX(Raw!A:A,MATCH(J384+4000,Raw!U:U,0))))</f>
        <v/>
      </c>
      <c r="J384" s="11" t="str">
        <f>(IFERROR(IF(LARGE(Raw!U:U,A384+COUNTIF(Raw!C:C,"H"))-4000&gt;0,LARGE(Raw!U:U,A384+COUNTIF(Raw!C:C,"H"))-4000,""),""))</f>
        <v/>
      </c>
      <c r="L384" s="3" t="str">
        <f t="shared" si="16"/>
        <v/>
      </c>
      <c r="M384" s="52" t="str">
        <f>IF(O384="","",(INDEX(Raw!D:D,MATCH(O384+2000,Raw!U:U,0))))</f>
        <v/>
      </c>
      <c r="N384" s="52" t="str">
        <f>IF(O384="","",(INDEX(Raw!A:A,MATCH(O384+2000,Raw!U:U,0))))</f>
        <v/>
      </c>
      <c r="O384" s="11" t="str">
        <f>(IFERROR(IF(LARGE(Raw!U:U,A384+COUNTIF(Raw!C:C,"H")+COUNTIF(Raw!C:C,"S"))-2000&gt;0,LARGE(Raw!U:U,A384+COUNTIF(Raw!C:C,"H")+COUNTIF(Raw!C:C,"S"))-2000,""),""))</f>
        <v/>
      </c>
    </row>
    <row r="385" spans="1:15" x14ac:dyDescent="0.3">
      <c r="A385" s="52">
        <v>382</v>
      </c>
      <c r="B385" s="3" t="str">
        <f t="shared" si="17"/>
        <v/>
      </c>
      <c r="C385" s="52" t="str">
        <f>IF(E385="","",(INDEX(Raw!D:D,MATCH(E385+6000,Raw!U:U,0))))</f>
        <v/>
      </c>
      <c r="D385" s="52" t="str">
        <f>IF(E385="","",(INDEX(Raw!A:A,MATCH(E385+6000,Raw!U:U,0))))</f>
        <v/>
      </c>
      <c r="E385" s="11" t="str">
        <f>(IFERROR(IF(LARGE(Raw!U:U,A385)-6000&gt;0,LARGE(Raw!U:U,A385)-6000,""),""))</f>
        <v/>
      </c>
      <c r="G385" s="3" t="str">
        <f t="shared" si="15"/>
        <v/>
      </c>
      <c r="H385" s="52" t="str">
        <f>IF(J385="","",(INDEX(Raw!D:D,MATCH(J385+4000,Raw!U:U,0))))</f>
        <v/>
      </c>
      <c r="I385" s="52" t="str">
        <f>IF(J385="","",(INDEX(Raw!A:A,MATCH(J385+4000,Raw!U:U,0))))</f>
        <v/>
      </c>
      <c r="J385" s="11" t="str">
        <f>(IFERROR(IF(LARGE(Raw!U:U,A385+COUNTIF(Raw!C:C,"H"))-4000&gt;0,LARGE(Raw!U:U,A385+COUNTIF(Raw!C:C,"H"))-4000,""),""))</f>
        <v/>
      </c>
      <c r="L385" s="3" t="str">
        <f t="shared" si="16"/>
        <v/>
      </c>
      <c r="M385" s="52" t="str">
        <f>IF(O385="","",(INDEX(Raw!D:D,MATCH(O385+2000,Raw!U:U,0))))</f>
        <v/>
      </c>
      <c r="N385" s="52" t="str">
        <f>IF(O385="","",(INDEX(Raw!A:A,MATCH(O385+2000,Raw!U:U,0))))</f>
        <v/>
      </c>
      <c r="O385" s="11" t="str">
        <f>(IFERROR(IF(LARGE(Raw!U:U,A385+COUNTIF(Raw!C:C,"H")+COUNTIF(Raw!C:C,"S"))-2000&gt;0,LARGE(Raw!U:U,A385+COUNTIF(Raw!C:C,"H")+COUNTIF(Raw!C:C,"S"))-2000,""),""))</f>
        <v/>
      </c>
    </row>
    <row r="386" spans="1:15" x14ac:dyDescent="0.3">
      <c r="A386" s="52">
        <v>383</v>
      </c>
      <c r="B386" s="3" t="str">
        <f t="shared" si="17"/>
        <v/>
      </c>
      <c r="C386" s="52" t="str">
        <f>IF(E386="","",(INDEX(Raw!D:D,MATCH(E386+6000,Raw!U:U,0))))</f>
        <v/>
      </c>
      <c r="D386" s="52" t="str">
        <f>IF(E386="","",(INDEX(Raw!A:A,MATCH(E386+6000,Raw!U:U,0))))</f>
        <v/>
      </c>
      <c r="E386" s="11" t="str">
        <f>(IFERROR(IF(LARGE(Raw!U:U,A386)-6000&gt;0,LARGE(Raw!U:U,A386)-6000,""),""))</f>
        <v/>
      </c>
      <c r="G386" s="3" t="str">
        <f t="shared" si="15"/>
        <v/>
      </c>
      <c r="H386" s="52" t="str">
        <f>IF(J386="","",(INDEX(Raw!D:D,MATCH(J386+4000,Raw!U:U,0))))</f>
        <v/>
      </c>
      <c r="I386" s="52" t="str">
        <f>IF(J386="","",(INDEX(Raw!A:A,MATCH(J386+4000,Raw!U:U,0))))</f>
        <v/>
      </c>
      <c r="J386" s="11" t="str">
        <f>(IFERROR(IF(LARGE(Raw!U:U,A386+COUNTIF(Raw!C:C,"H"))-4000&gt;0,LARGE(Raw!U:U,A386+COUNTIF(Raw!C:C,"H"))-4000,""),""))</f>
        <v/>
      </c>
      <c r="L386" s="3" t="str">
        <f t="shared" si="16"/>
        <v/>
      </c>
      <c r="M386" s="52" t="str">
        <f>IF(O386="","",(INDEX(Raw!D:D,MATCH(O386+2000,Raw!U:U,0))))</f>
        <v/>
      </c>
      <c r="N386" s="52" t="str">
        <f>IF(O386="","",(INDEX(Raw!A:A,MATCH(O386+2000,Raw!U:U,0))))</f>
        <v/>
      </c>
      <c r="O386" s="11" t="str">
        <f>(IFERROR(IF(LARGE(Raw!U:U,A386+COUNTIF(Raw!C:C,"H")+COUNTIF(Raw!C:C,"S"))-2000&gt;0,LARGE(Raw!U:U,A386+COUNTIF(Raw!C:C,"H")+COUNTIF(Raw!C:C,"S"))-2000,""),""))</f>
        <v/>
      </c>
    </row>
    <row r="387" spans="1:15" x14ac:dyDescent="0.3">
      <c r="A387" s="52">
        <v>384</v>
      </c>
      <c r="B387" s="3" t="str">
        <f t="shared" si="17"/>
        <v/>
      </c>
      <c r="C387" s="52" t="str">
        <f>IF(E387="","",(INDEX(Raw!D:D,MATCH(E387+6000,Raw!U:U,0))))</f>
        <v/>
      </c>
      <c r="D387" s="52" t="str">
        <f>IF(E387="","",(INDEX(Raw!A:A,MATCH(E387+6000,Raw!U:U,0))))</f>
        <v/>
      </c>
      <c r="E387" s="11" t="str">
        <f>(IFERROR(IF(LARGE(Raw!U:U,A387)-6000&gt;0,LARGE(Raw!U:U,A387)-6000,""),""))</f>
        <v/>
      </c>
      <c r="G387" s="3" t="str">
        <f t="shared" si="15"/>
        <v/>
      </c>
      <c r="H387" s="52" t="str">
        <f>IF(J387="","",(INDEX(Raw!D:D,MATCH(J387+4000,Raw!U:U,0))))</f>
        <v/>
      </c>
      <c r="I387" s="52" t="str">
        <f>IF(J387="","",(INDEX(Raw!A:A,MATCH(J387+4000,Raw!U:U,0))))</f>
        <v/>
      </c>
      <c r="J387" s="11" t="str">
        <f>(IFERROR(IF(LARGE(Raw!U:U,A387+COUNTIF(Raw!C:C,"H"))-4000&gt;0,LARGE(Raw!U:U,A387+COUNTIF(Raw!C:C,"H"))-4000,""),""))</f>
        <v/>
      </c>
      <c r="L387" s="3" t="str">
        <f t="shared" si="16"/>
        <v/>
      </c>
      <c r="M387" s="52" t="str">
        <f>IF(O387="","",(INDEX(Raw!D:D,MATCH(O387+2000,Raw!U:U,0))))</f>
        <v/>
      </c>
      <c r="N387" s="52" t="str">
        <f>IF(O387="","",(INDEX(Raw!A:A,MATCH(O387+2000,Raw!U:U,0))))</f>
        <v/>
      </c>
      <c r="O387" s="11" t="str">
        <f>(IFERROR(IF(LARGE(Raw!U:U,A387+COUNTIF(Raw!C:C,"H")+COUNTIF(Raw!C:C,"S"))-2000&gt;0,LARGE(Raw!U:U,A387+COUNTIF(Raw!C:C,"H")+COUNTIF(Raw!C:C,"S"))-2000,""),""))</f>
        <v/>
      </c>
    </row>
    <row r="388" spans="1:15" x14ac:dyDescent="0.3">
      <c r="A388" s="52">
        <v>385</v>
      </c>
      <c r="B388" s="3" t="str">
        <f t="shared" si="17"/>
        <v/>
      </c>
      <c r="C388" s="52" t="str">
        <f>IF(E388="","",(INDEX(Raw!D:D,MATCH(E388+6000,Raw!U:U,0))))</f>
        <v/>
      </c>
      <c r="D388" s="52" t="str">
        <f>IF(E388="","",(INDEX(Raw!A:A,MATCH(E388+6000,Raw!U:U,0))))</f>
        <v/>
      </c>
      <c r="E388" s="11" t="str">
        <f>(IFERROR(IF(LARGE(Raw!U:U,A388)-6000&gt;0,LARGE(Raw!U:U,A388)-6000,""),""))</f>
        <v/>
      </c>
      <c r="G388" s="3" t="str">
        <f t="shared" si="15"/>
        <v/>
      </c>
      <c r="H388" s="52" t="str">
        <f>IF(J388="","",(INDEX(Raw!D:D,MATCH(J388+4000,Raw!U:U,0))))</f>
        <v/>
      </c>
      <c r="I388" s="52" t="str">
        <f>IF(J388="","",(INDEX(Raw!A:A,MATCH(J388+4000,Raw!U:U,0))))</f>
        <v/>
      </c>
      <c r="J388" s="11" t="str">
        <f>(IFERROR(IF(LARGE(Raw!U:U,A388+COUNTIF(Raw!C:C,"H"))-4000&gt;0,LARGE(Raw!U:U,A388+COUNTIF(Raw!C:C,"H"))-4000,""),""))</f>
        <v/>
      </c>
      <c r="L388" s="3" t="str">
        <f t="shared" si="16"/>
        <v/>
      </c>
      <c r="M388" s="52" t="str">
        <f>IF(O388="","",(INDEX(Raw!D:D,MATCH(O388+2000,Raw!U:U,0))))</f>
        <v/>
      </c>
      <c r="N388" s="52" t="str">
        <f>IF(O388="","",(INDEX(Raw!A:A,MATCH(O388+2000,Raw!U:U,0))))</f>
        <v/>
      </c>
      <c r="O388" s="11" t="str">
        <f>(IFERROR(IF(LARGE(Raw!U:U,A388+COUNTIF(Raw!C:C,"H")+COUNTIF(Raw!C:C,"S"))-2000&gt;0,LARGE(Raw!U:U,A388+COUNTIF(Raw!C:C,"H")+COUNTIF(Raw!C:C,"S"))-2000,""),""))</f>
        <v/>
      </c>
    </row>
    <row r="389" spans="1:15" x14ac:dyDescent="0.3">
      <c r="A389" s="52">
        <v>386</v>
      </c>
      <c r="B389" s="3" t="str">
        <f t="shared" si="17"/>
        <v/>
      </c>
      <c r="C389" s="52" t="str">
        <f>IF(E389="","",(INDEX(Raw!D:D,MATCH(E389+6000,Raw!U:U,0))))</f>
        <v/>
      </c>
      <c r="D389" s="52" t="str">
        <f>IF(E389="","",(INDEX(Raw!A:A,MATCH(E389+6000,Raw!U:U,0))))</f>
        <v/>
      </c>
      <c r="E389" s="11" t="str">
        <f>(IFERROR(IF(LARGE(Raw!U:U,A389)-6000&gt;0,LARGE(Raw!U:U,A389)-6000,""),""))</f>
        <v/>
      </c>
      <c r="G389" s="3" t="str">
        <f t="shared" ref="G389:G452" si="18">IFERROR(IF(ROUND(J389,3)=ROUND(J388,3),G388,G388+1),"")</f>
        <v/>
      </c>
      <c r="H389" s="52" t="str">
        <f>IF(J389="","",(INDEX(Raw!D:D,MATCH(J389+4000,Raw!U:U,0))))</f>
        <v/>
      </c>
      <c r="I389" s="52" t="str">
        <f>IF(J389="","",(INDEX(Raw!A:A,MATCH(J389+4000,Raw!U:U,0))))</f>
        <v/>
      </c>
      <c r="J389" s="11" t="str">
        <f>(IFERROR(IF(LARGE(Raw!U:U,A389+COUNTIF(Raw!C:C,"H"))-4000&gt;0,LARGE(Raw!U:U,A389+COUNTIF(Raw!C:C,"H"))-4000,""),""))</f>
        <v/>
      </c>
      <c r="L389" s="3" t="str">
        <f t="shared" ref="L389:L452" si="19">IFERROR(IF(ROUND(O389,3)=ROUND(O388,3),L388,L388+1),"")</f>
        <v/>
      </c>
      <c r="M389" s="52" t="str">
        <f>IF(O389="","",(INDEX(Raw!D:D,MATCH(O389+2000,Raw!U:U,0))))</f>
        <v/>
      </c>
      <c r="N389" s="52" t="str">
        <f>IF(O389="","",(INDEX(Raw!A:A,MATCH(O389+2000,Raw!U:U,0))))</f>
        <v/>
      </c>
      <c r="O389" s="11" t="str">
        <f>(IFERROR(IF(LARGE(Raw!U:U,A389+COUNTIF(Raw!C:C,"H")+COUNTIF(Raw!C:C,"S"))-2000&gt;0,LARGE(Raw!U:U,A389+COUNTIF(Raw!C:C,"H")+COUNTIF(Raw!C:C,"S"))-2000,""),""))</f>
        <v/>
      </c>
    </row>
    <row r="390" spans="1:15" x14ac:dyDescent="0.3">
      <c r="A390" s="52">
        <v>387</v>
      </c>
      <c r="B390" s="3" t="str">
        <f t="shared" ref="B390:B453" si="20">IFERROR(IF(ROUND(E390,3)=ROUND(E389,3),B389,B389+1),"")</f>
        <v/>
      </c>
      <c r="C390" s="52" t="str">
        <f>IF(E390="","",(INDEX(Raw!D:D,MATCH(E390+6000,Raw!U:U,0))))</f>
        <v/>
      </c>
      <c r="D390" s="52" t="str">
        <f>IF(E390="","",(INDEX(Raw!A:A,MATCH(E390+6000,Raw!U:U,0))))</f>
        <v/>
      </c>
      <c r="E390" s="11" t="str">
        <f>(IFERROR(IF(LARGE(Raw!U:U,A390)-6000&gt;0,LARGE(Raw!U:U,A390)-6000,""),""))</f>
        <v/>
      </c>
      <c r="G390" s="3" t="str">
        <f t="shared" si="18"/>
        <v/>
      </c>
      <c r="H390" s="52" t="str">
        <f>IF(J390="","",(INDEX(Raw!D:D,MATCH(J390+4000,Raw!U:U,0))))</f>
        <v/>
      </c>
      <c r="I390" s="52" t="str">
        <f>IF(J390="","",(INDEX(Raw!A:A,MATCH(J390+4000,Raw!U:U,0))))</f>
        <v/>
      </c>
      <c r="J390" s="11" t="str">
        <f>(IFERROR(IF(LARGE(Raw!U:U,A390+COUNTIF(Raw!C:C,"H"))-4000&gt;0,LARGE(Raw!U:U,A390+COUNTIF(Raw!C:C,"H"))-4000,""),""))</f>
        <v/>
      </c>
      <c r="L390" s="3" t="str">
        <f t="shared" si="19"/>
        <v/>
      </c>
      <c r="M390" s="52" t="str">
        <f>IF(O390="","",(INDEX(Raw!D:D,MATCH(O390+2000,Raw!U:U,0))))</f>
        <v/>
      </c>
      <c r="N390" s="52" t="str">
        <f>IF(O390="","",(INDEX(Raw!A:A,MATCH(O390+2000,Raw!U:U,0))))</f>
        <v/>
      </c>
      <c r="O390" s="11" t="str">
        <f>(IFERROR(IF(LARGE(Raw!U:U,A390+COUNTIF(Raw!C:C,"H")+COUNTIF(Raw!C:C,"S"))-2000&gt;0,LARGE(Raw!U:U,A390+COUNTIF(Raw!C:C,"H")+COUNTIF(Raw!C:C,"S"))-2000,""),""))</f>
        <v/>
      </c>
    </row>
    <row r="391" spans="1:15" x14ac:dyDescent="0.3">
      <c r="A391" s="52">
        <v>388</v>
      </c>
      <c r="B391" s="3" t="str">
        <f t="shared" si="20"/>
        <v/>
      </c>
      <c r="C391" s="52" t="str">
        <f>IF(E391="","",(INDEX(Raw!D:D,MATCH(E391+6000,Raw!U:U,0))))</f>
        <v/>
      </c>
      <c r="D391" s="52" t="str">
        <f>IF(E391="","",(INDEX(Raw!A:A,MATCH(E391+6000,Raw!U:U,0))))</f>
        <v/>
      </c>
      <c r="E391" s="11" t="str">
        <f>(IFERROR(IF(LARGE(Raw!U:U,A391)-6000&gt;0,LARGE(Raw!U:U,A391)-6000,""),""))</f>
        <v/>
      </c>
      <c r="G391" s="3" t="str">
        <f t="shared" si="18"/>
        <v/>
      </c>
      <c r="H391" s="52" t="str">
        <f>IF(J391="","",(INDEX(Raw!D:D,MATCH(J391+4000,Raw!U:U,0))))</f>
        <v/>
      </c>
      <c r="I391" s="52" t="str">
        <f>IF(J391="","",(INDEX(Raw!A:A,MATCH(J391+4000,Raw!U:U,0))))</f>
        <v/>
      </c>
      <c r="J391" s="11" t="str">
        <f>(IFERROR(IF(LARGE(Raw!U:U,A391+COUNTIF(Raw!C:C,"H"))-4000&gt;0,LARGE(Raw!U:U,A391+COUNTIF(Raw!C:C,"H"))-4000,""),""))</f>
        <v/>
      </c>
      <c r="L391" s="3" t="str">
        <f t="shared" si="19"/>
        <v/>
      </c>
      <c r="M391" s="52" t="str">
        <f>IF(O391="","",(INDEX(Raw!D:D,MATCH(O391+2000,Raw!U:U,0))))</f>
        <v/>
      </c>
      <c r="N391" s="52" t="str">
        <f>IF(O391="","",(INDEX(Raw!A:A,MATCH(O391+2000,Raw!U:U,0))))</f>
        <v/>
      </c>
      <c r="O391" s="11" t="str">
        <f>(IFERROR(IF(LARGE(Raw!U:U,A391+COUNTIF(Raw!C:C,"H")+COUNTIF(Raw!C:C,"S"))-2000&gt;0,LARGE(Raw!U:U,A391+COUNTIF(Raw!C:C,"H")+COUNTIF(Raw!C:C,"S"))-2000,""),""))</f>
        <v/>
      </c>
    </row>
    <row r="392" spans="1:15" x14ac:dyDescent="0.3">
      <c r="A392" s="52">
        <v>389</v>
      </c>
      <c r="B392" s="3" t="str">
        <f t="shared" si="20"/>
        <v/>
      </c>
      <c r="C392" s="52" t="str">
        <f>IF(E392="","",(INDEX(Raw!D:D,MATCH(E392+6000,Raw!U:U,0))))</f>
        <v/>
      </c>
      <c r="D392" s="52" t="str">
        <f>IF(E392="","",(INDEX(Raw!A:A,MATCH(E392+6000,Raw!U:U,0))))</f>
        <v/>
      </c>
      <c r="E392" s="11" t="str">
        <f>(IFERROR(IF(LARGE(Raw!U:U,A392)-6000&gt;0,LARGE(Raw!U:U,A392)-6000,""),""))</f>
        <v/>
      </c>
      <c r="G392" s="3" t="str">
        <f t="shared" si="18"/>
        <v/>
      </c>
      <c r="H392" s="52" t="str">
        <f>IF(J392="","",(INDEX(Raw!D:D,MATCH(J392+4000,Raw!U:U,0))))</f>
        <v/>
      </c>
      <c r="I392" s="52" t="str">
        <f>IF(J392="","",(INDEX(Raw!A:A,MATCH(J392+4000,Raw!U:U,0))))</f>
        <v/>
      </c>
      <c r="J392" s="11" t="str">
        <f>(IFERROR(IF(LARGE(Raw!U:U,A392+COUNTIF(Raw!C:C,"H"))-4000&gt;0,LARGE(Raw!U:U,A392+COUNTIF(Raw!C:C,"H"))-4000,""),""))</f>
        <v/>
      </c>
      <c r="L392" s="3" t="str">
        <f t="shared" si="19"/>
        <v/>
      </c>
      <c r="M392" s="52" t="str">
        <f>IF(O392="","",(INDEX(Raw!D:D,MATCH(O392+2000,Raw!U:U,0))))</f>
        <v/>
      </c>
      <c r="N392" s="52" t="str">
        <f>IF(O392="","",(INDEX(Raw!A:A,MATCH(O392+2000,Raw!U:U,0))))</f>
        <v/>
      </c>
      <c r="O392" s="11" t="str">
        <f>(IFERROR(IF(LARGE(Raw!U:U,A392+COUNTIF(Raw!C:C,"H")+COUNTIF(Raw!C:C,"S"))-2000&gt;0,LARGE(Raw!U:U,A392+COUNTIF(Raw!C:C,"H")+COUNTIF(Raw!C:C,"S"))-2000,""),""))</f>
        <v/>
      </c>
    </row>
    <row r="393" spans="1:15" x14ac:dyDescent="0.3">
      <c r="A393" s="52">
        <v>390</v>
      </c>
      <c r="B393" s="3" t="str">
        <f t="shared" si="20"/>
        <v/>
      </c>
      <c r="C393" s="52" t="str">
        <f>IF(E393="","",(INDEX(Raw!D:D,MATCH(E393+6000,Raw!U:U,0))))</f>
        <v/>
      </c>
      <c r="D393" s="52" t="str">
        <f>IF(E393="","",(INDEX(Raw!A:A,MATCH(E393+6000,Raw!U:U,0))))</f>
        <v/>
      </c>
      <c r="E393" s="11" t="str">
        <f>(IFERROR(IF(LARGE(Raw!U:U,A393)-6000&gt;0,LARGE(Raw!U:U,A393)-6000,""),""))</f>
        <v/>
      </c>
      <c r="G393" s="3" t="str">
        <f t="shared" si="18"/>
        <v/>
      </c>
      <c r="H393" s="52" t="str">
        <f>IF(J393="","",(INDEX(Raw!D:D,MATCH(J393+4000,Raw!U:U,0))))</f>
        <v/>
      </c>
      <c r="I393" s="52" t="str">
        <f>IF(J393="","",(INDEX(Raw!A:A,MATCH(J393+4000,Raw!U:U,0))))</f>
        <v/>
      </c>
      <c r="J393" s="11" t="str">
        <f>(IFERROR(IF(LARGE(Raw!U:U,A393+COUNTIF(Raw!C:C,"H"))-4000&gt;0,LARGE(Raw!U:U,A393+COUNTIF(Raw!C:C,"H"))-4000,""),""))</f>
        <v/>
      </c>
      <c r="L393" s="3" t="str">
        <f t="shared" si="19"/>
        <v/>
      </c>
      <c r="M393" s="52" t="str">
        <f>IF(O393="","",(INDEX(Raw!D:D,MATCH(O393+2000,Raw!U:U,0))))</f>
        <v/>
      </c>
      <c r="N393" s="52" t="str">
        <f>IF(O393="","",(INDEX(Raw!A:A,MATCH(O393+2000,Raw!U:U,0))))</f>
        <v/>
      </c>
      <c r="O393" s="11" t="str">
        <f>(IFERROR(IF(LARGE(Raw!U:U,A393+COUNTIF(Raw!C:C,"H")+COUNTIF(Raw!C:C,"S"))-2000&gt;0,LARGE(Raw!U:U,A393+COUNTIF(Raw!C:C,"H")+COUNTIF(Raw!C:C,"S"))-2000,""),""))</f>
        <v/>
      </c>
    </row>
    <row r="394" spans="1:15" x14ac:dyDescent="0.3">
      <c r="A394" s="52">
        <v>391</v>
      </c>
      <c r="B394" s="3" t="str">
        <f t="shared" si="20"/>
        <v/>
      </c>
      <c r="C394" s="52" t="str">
        <f>IF(E394="","",(INDEX(Raw!D:D,MATCH(E394+6000,Raw!U:U,0))))</f>
        <v/>
      </c>
      <c r="D394" s="52" t="str">
        <f>IF(E394="","",(INDEX(Raw!A:A,MATCH(E394+6000,Raw!U:U,0))))</f>
        <v/>
      </c>
      <c r="E394" s="11" t="str">
        <f>(IFERROR(IF(LARGE(Raw!U:U,A394)-6000&gt;0,LARGE(Raw!U:U,A394)-6000,""),""))</f>
        <v/>
      </c>
      <c r="G394" s="3" t="str">
        <f t="shared" si="18"/>
        <v/>
      </c>
      <c r="H394" s="52" t="str">
        <f>IF(J394="","",(INDEX(Raw!D:D,MATCH(J394+4000,Raw!U:U,0))))</f>
        <v/>
      </c>
      <c r="I394" s="52" t="str">
        <f>IF(J394="","",(INDEX(Raw!A:A,MATCH(J394+4000,Raw!U:U,0))))</f>
        <v/>
      </c>
      <c r="J394" s="11" t="str">
        <f>(IFERROR(IF(LARGE(Raw!U:U,A394+COUNTIF(Raw!C:C,"H"))-4000&gt;0,LARGE(Raw!U:U,A394+COUNTIF(Raw!C:C,"H"))-4000,""),""))</f>
        <v/>
      </c>
      <c r="L394" s="3" t="str">
        <f t="shared" si="19"/>
        <v/>
      </c>
      <c r="M394" s="52" t="str">
        <f>IF(O394="","",(INDEX(Raw!D:D,MATCH(O394+2000,Raw!U:U,0))))</f>
        <v/>
      </c>
      <c r="N394" s="52" t="str">
        <f>IF(O394="","",(INDEX(Raw!A:A,MATCH(O394+2000,Raw!U:U,0))))</f>
        <v/>
      </c>
      <c r="O394" s="11" t="str">
        <f>(IFERROR(IF(LARGE(Raw!U:U,A394+COUNTIF(Raw!C:C,"H")+COUNTIF(Raw!C:C,"S"))-2000&gt;0,LARGE(Raw!U:U,A394+COUNTIF(Raw!C:C,"H")+COUNTIF(Raw!C:C,"S"))-2000,""),""))</f>
        <v/>
      </c>
    </row>
    <row r="395" spans="1:15" x14ac:dyDescent="0.3">
      <c r="A395" s="52">
        <v>392</v>
      </c>
      <c r="B395" s="3" t="str">
        <f t="shared" si="20"/>
        <v/>
      </c>
      <c r="C395" s="52" t="str">
        <f>IF(E395="","",(INDEX(Raw!D:D,MATCH(E395+6000,Raw!U:U,0))))</f>
        <v/>
      </c>
      <c r="D395" s="52" t="str">
        <f>IF(E395="","",(INDEX(Raw!A:A,MATCH(E395+6000,Raw!U:U,0))))</f>
        <v/>
      </c>
      <c r="E395" s="11" t="str">
        <f>(IFERROR(IF(LARGE(Raw!U:U,A395)-6000&gt;0,LARGE(Raw!U:U,A395)-6000,""),""))</f>
        <v/>
      </c>
      <c r="G395" s="3" t="str">
        <f t="shared" si="18"/>
        <v/>
      </c>
      <c r="H395" s="52" t="str">
        <f>IF(J395="","",(INDEX(Raw!D:D,MATCH(J395+4000,Raw!U:U,0))))</f>
        <v/>
      </c>
      <c r="I395" s="52" t="str">
        <f>IF(J395="","",(INDEX(Raw!A:A,MATCH(J395+4000,Raw!U:U,0))))</f>
        <v/>
      </c>
      <c r="J395" s="11" t="str">
        <f>(IFERROR(IF(LARGE(Raw!U:U,A395+COUNTIF(Raw!C:C,"H"))-4000&gt;0,LARGE(Raw!U:U,A395+COUNTIF(Raw!C:C,"H"))-4000,""),""))</f>
        <v/>
      </c>
      <c r="L395" s="3" t="str">
        <f t="shared" si="19"/>
        <v/>
      </c>
      <c r="M395" s="52" t="str">
        <f>IF(O395="","",(INDEX(Raw!D:D,MATCH(O395+2000,Raw!U:U,0))))</f>
        <v/>
      </c>
      <c r="N395" s="52" t="str">
        <f>IF(O395="","",(INDEX(Raw!A:A,MATCH(O395+2000,Raw!U:U,0))))</f>
        <v/>
      </c>
      <c r="O395" s="11" t="str">
        <f>(IFERROR(IF(LARGE(Raw!U:U,A395+COUNTIF(Raw!C:C,"H")+COUNTIF(Raw!C:C,"S"))-2000&gt;0,LARGE(Raw!U:U,A395+COUNTIF(Raw!C:C,"H")+COUNTIF(Raw!C:C,"S"))-2000,""),""))</f>
        <v/>
      </c>
    </row>
    <row r="396" spans="1:15" x14ac:dyDescent="0.3">
      <c r="A396" s="52">
        <v>393</v>
      </c>
      <c r="B396" s="3" t="str">
        <f t="shared" si="20"/>
        <v/>
      </c>
      <c r="C396" s="52" t="str">
        <f>IF(E396="","",(INDEX(Raw!D:D,MATCH(E396+6000,Raw!U:U,0))))</f>
        <v/>
      </c>
      <c r="D396" s="52" t="str">
        <f>IF(E396="","",(INDEX(Raw!A:A,MATCH(E396+6000,Raw!U:U,0))))</f>
        <v/>
      </c>
      <c r="E396" s="11" t="str">
        <f>(IFERROR(IF(LARGE(Raw!U:U,A396)-6000&gt;0,LARGE(Raw!U:U,A396)-6000,""),""))</f>
        <v/>
      </c>
      <c r="G396" s="3" t="str">
        <f t="shared" si="18"/>
        <v/>
      </c>
      <c r="H396" s="52" t="str">
        <f>IF(J396="","",(INDEX(Raw!D:D,MATCH(J396+4000,Raw!U:U,0))))</f>
        <v/>
      </c>
      <c r="I396" s="52" t="str">
        <f>IF(J396="","",(INDEX(Raw!A:A,MATCH(J396+4000,Raw!U:U,0))))</f>
        <v/>
      </c>
      <c r="J396" s="11" t="str">
        <f>(IFERROR(IF(LARGE(Raw!U:U,A396+COUNTIF(Raw!C:C,"H"))-4000&gt;0,LARGE(Raw!U:U,A396+COUNTIF(Raw!C:C,"H"))-4000,""),""))</f>
        <v/>
      </c>
      <c r="L396" s="3" t="str">
        <f t="shared" si="19"/>
        <v/>
      </c>
      <c r="M396" s="52" t="str">
        <f>IF(O396="","",(INDEX(Raw!D:D,MATCH(O396+2000,Raw!U:U,0))))</f>
        <v/>
      </c>
      <c r="N396" s="52" t="str">
        <f>IF(O396="","",(INDEX(Raw!A:A,MATCH(O396+2000,Raw!U:U,0))))</f>
        <v/>
      </c>
      <c r="O396" s="11" t="str">
        <f>(IFERROR(IF(LARGE(Raw!U:U,A396+COUNTIF(Raw!C:C,"H")+COUNTIF(Raw!C:C,"S"))-2000&gt;0,LARGE(Raw!U:U,A396+COUNTIF(Raw!C:C,"H")+COUNTIF(Raw!C:C,"S"))-2000,""),""))</f>
        <v/>
      </c>
    </row>
    <row r="397" spans="1:15" x14ac:dyDescent="0.3">
      <c r="A397" s="52">
        <v>394</v>
      </c>
      <c r="B397" s="3" t="str">
        <f t="shared" si="20"/>
        <v/>
      </c>
      <c r="C397" s="52" t="str">
        <f>IF(E397="","",(INDEX(Raw!D:D,MATCH(E397+6000,Raw!U:U,0))))</f>
        <v/>
      </c>
      <c r="D397" s="52" t="str">
        <f>IF(E397="","",(INDEX(Raw!A:A,MATCH(E397+6000,Raw!U:U,0))))</f>
        <v/>
      </c>
      <c r="E397" s="11" t="str">
        <f>(IFERROR(IF(LARGE(Raw!U:U,A397)-6000&gt;0,LARGE(Raw!U:U,A397)-6000,""),""))</f>
        <v/>
      </c>
      <c r="G397" s="3" t="str">
        <f t="shared" si="18"/>
        <v/>
      </c>
      <c r="H397" s="52" t="str">
        <f>IF(J397="","",(INDEX(Raw!D:D,MATCH(J397+4000,Raw!U:U,0))))</f>
        <v/>
      </c>
      <c r="I397" s="52" t="str">
        <f>IF(J397="","",(INDEX(Raw!A:A,MATCH(J397+4000,Raw!U:U,0))))</f>
        <v/>
      </c>
      <c r="J397" s="11" t="str">
        <f>(IFERROR(IF(LARGE(Raw!U:U,A397+COUNTIF(Raw!C:C,"H"))-4000&gt;0,LARGE(Raw!U:U,A397+COUNTIF(Raw!C:C,"H"))-4000,""),""))</f>
        <v/>
      </c>
      <c r="L397" s="3" t="str">
        <f t="shared" si="19"/>
        <v/>
      </c>
      <c r="M397" s="52" t="str">
        <f>IF(O397="","",(INDEX(Raw!D:D,MATCH(O397+2000,Raw!U:U,0))))</f>
        <v/>
      </c>
      <c r="N397" s="52" t="str">
        <f>IF(O397="","",(INDEX(Raw!A:A,MATCH(O397+2000,Raw!U:U,0))))</f>
        <v/>
      </c>
      <c r="O397" s="11" t="str">
        <f>(IFERROR(IF(LARGE(Raw!U:U,A397+COUNTIF(Raw!C:C,"H")+COUNTIF(Raw!C:C,"S"))-2000&gt;0,LARGE(Raw!U:U,A397+COUNTIF(Raw!C:C,"H")+COUNTIF(Raw!C:C,"S"))-2000,""),""))</f>
        <v/>
      </c>
    </row>
    <row r="398" spans="1:15" x14ac:dyDescent="0.3">
      <c r="A398" s="52">
        <v>395</v>
      </c>
      <c r="B398" s="3" t="str">
        <f t="shared" si="20"/>
        <v/>
      </c>
      <c r="C398" s="52" t="str">
        <f>IF(E398="","",(INDEX(Raw!D:D,MATCH(E398+6000,Raw!U:U,0))))</f>
        <v/>
      </c>
      <c r="D398" s="52" t="str">
        <f>IF(E398="","",(INDEX(Raw!A:A,MATCH(E398+6000,Raw!U:U,0))))</f>
        <v/>
      </c>
      <c r="E398" s="11" t="str">
        <f>(IFERROR(IF(LARGE(Raw!U:U,A398)-6000&gt;0,LARGE(Raw!U:U,A398)-6000,""),""))</f>
        <v/>
      </c>
      <c r="G398" s="3" t="str">
        <f t="shared" si="18"/>
        <v/>
      </c>
      <c r="H398" s="52" t="str">
        <f>IF(J398="","",(INDEX(Raw!D:D,MATCH(J398+4000,Raw!U:U,0))))</f>
        <v/>
      </c>
      <c r="I398" s="52" t="str">
        <f>IF(J398="","",(INDEX(Raw!A:A,MATCH(J398+4000,Raw!U:U,0))))</f>
        <v/>
      </c>
      <c r="J398" s="11" t="str">
        <f>(IFERROR(IF(LARGE(Raw!U:U,A398+COUNTIF(Raw!C:C,"H"))-4000&gt;0,LARGE(Raw!U:U,A398+COUNTIF(Raw!C:C,"H"))-4000,""),""))</f>
        <v/>
      </c>
      <c r="L398" s="3" t="str">
        <f t="shared" si="19"/>
        <v/>
      </c>
      <c r="M398" s="52" t="str">
        <f>IF(O398="","",(INDEX(Raw!D:D,MATCH(O398+2000,Raw!U:U,0))))</f>
        <v/>
      </c>
      <c r="N398" s="52" t="str">
        <f>IF(O398="","",(INDEX(Raw!A:A,MATCH(O398+2000,Raw!U:U,0))))</f>
        <v/>
      </c>
      <c r="O398" s="11" t="str">
        <f>(IFERROR(IF(LARGE(Raw!U:U,A398+COUNTIF(Raw!C:C,"H")+COUNTIF(Raw!C:C,"S"))-2000&gt;0,LARGE(Raw!U:U,A398+COUNTIF(Raw!C:C,"H")+COUNTIF(Raw!C:C,"S"))-2000,""),""))</f>
        <v/>
      </c>
    </row>
    <row r="399" spans="1:15" x14ac:dyDescent="0.3">
      <c r="A399" s="52">
        <v>396</v>
      </c>
      <c r="B399" s="3" t="str">
        <f t="shared" si="20"/>
        <v/>
      </c>
      <c r="C399" s="52" t="str">
        <f>IF(E399="","",(INDEX(Raw!D:D,MATCH(E399+6000,Raw!U:U,0))))</f>
        <v/>
      </c>
      <c r="D399" s="52" t="str">
        <f>IF(E399="","",(INDEX(Raw!A:A,MATCH(E399+6000,Raw!U:U,0))))</f>
        <v/>
      </c>
      <c r="E399" s="11" t="str">
        <f>(IFERROR(IF(LARGE(Raw!U:U,A399)-6000&gt;0,LARGE(Raw!U:U,A399)-6000,""),""))</f>
        <v/>
      </c>
      <c r="G399" s="3" t="str">
        <f t="shared" si="18"/>
        <v/>
      </c>
      <c r="H399" s="52" t="str">
        <f>IF(J399="","",(INDEX(Raw!D:D,MATCH(J399+4000,Raw!U:U,0))))</f>
        <v/>
      </c>
      <c r="I399" s="52" t="str">
        <f>IF(J399="","",(INDEX(Raw!A:A,MATCH(J399+4000,Raw!U:U,0))))</f>
        <v/>
      </c>
      <c r="J399" s="11" t="str">
        <f>(IFERROR(IF(LARGE(Raw!U:U,A399+COUNTIF(Raw!C:C,"H"))-4000&gt;0,LARGE(Raw!U:U,A399+COUNTIF(Raw!C:C,"H"))-4000,""),""))</f>
        <v/>
      </c>
      <c r="L399" s="3" t="str">
        <f t="shared" si="19"/>
        <v/>
      </c>
      <c r="M399" s="52" t="str">
        <f>IF(O399="","",(INDEX(Raw!D:D,MATCH(O399+2000,Raw!U:U,0))))</f>
        <v/>
      </c>
      <c r="N399" s="52" t="str">
        <f>IF(O399="","",(INDEX(Raw!A:A,MATCH(O399+2000,Raw!U:U,0))))</f>
        <v/>
      </c>
      <c r="O399" s="11" t="str">
        <f>(IFERROR(IF(LARGE(Raw!U:U,A399+COUNTIF(Raw!C:C,"H")+COUNTIF(Raw!C:C,"S"))-2000&gt;0,LARGE(Raw!U:U,A399+COUNTIF(Raw!C:C,"H")+COUNTIF(Raw!C:C,"S"))-2000,""),""))</f>
        <v/>
      </c>
    </row>
    <row r="400" spans="1:15" x14ac:dyDescent="0.3">
      <c r="A400" s="52">
        <v>397</v>
      </c>
      <c r="B400" s="3" t="str">
        <f t="shared" si="20"/>
        <v/>
      </c>
      <c r="C400" s="52" t="str">
        <f>IF(E400="","",(INDEX(Raw!D:D,MATCH(E400+6000,Raw!U:U,0))))</f>
        <v/>
      </c>
      <c r="D400" s="52" t="str">
        <f>IF(E400="","",(INDEX(Raw!A:A,MATCH(E400+6000,Raw!U:U,0))))</f>
        <v/>
      </c>
      <c r="E400" s="11" t="str">
        <f>(IFERROR(IF(LARGE(Raw!U:U,A400)-6000&gt;0,LARGE(Raw!U:U,A400)-6000,""),""))</f>
        <v/>
      </c>
      <c r="G400" s="3" t="str">
        <f t="shared" si="18"/>
        <v/>
      </c>
      <c r="H400" s="52" t="str">
        <f>IF(J400="","",(INDEX(Raw!D:D,MATCH(J400+4000,Raw!U:U,0))))</f>
        <v/>
      </c>
      <c r="I400" s="52" t="str">
        <f>IF(J400="","",(INDEX(Raw!A:A,MATCH(J400+4000,Raw!U:U,0))))</f>
        <v/>
      </c>
      <c r="J400" s="11" t="str">
        <f>(IFERROR(IF(LARGE(Raw!U:U,A400+COUNTIF(Raw!C:C,"H"))-4000&gt;0,LARGE(Raw!U:U,A400+COUNTIF(Raw!C:C,"H"))-4000,""),""))</f>
        <v/>
      </c>
      <c r="L400" s="3" t="str">
        <f t="shared" si="19"/>
        <v/>
      </c>
      <c r="M400" s="52" t="str">
        <f>IF(O400="","",(INDEX(Raw!D:D,MATCH(O400+2000,Raw!U:U,0))))</f>
        <v/>
      </c>
      <c r="N400" s="52" t="str">
        <f>IF(O400="","",(INDEX(Raw!A:A,MATCH(O400+2000,Raw!U:U,0))))</f>
        <v/>
      </c>
      <c r="O400" s="11" t="str">
        <f>(IFERROR(IF(LARGE(Raw!U:U,A400+COUNTIF(Raw!C:C,"H")+COUNTIF(Raw!C:C,"S"))-2000&gt;0,LARGE(Raw!U:U,A400+COUNTIF(Raw!C:C,"H")+COUNTIF(Raw!C:C,"S"))-2000,""),""))</f>
        <v/>
      </c>
    </row>
    <row r="401" spans="1:15" x14ac:dyDescent="0.3">
      <c r="A401" s="52">
        <v>398</v>
      </c>
      <c r="B401" s="3" t="str">
        <f t="shared" si="20"/>
        <v/>
      </c>
      <c r="C401" s="52" t="str">
        <f>IF(E401="","",(INDEX(Raw!D:D,MATCH(E401+6000,Raw!U:U,0))))</f>
        <v/>
      </c>
      <c r="D401" s="52" t="str">
        <f>IF(E401="","",(INDEX(Raw!A:A,MATCH(E401+6000,Raw!U:U,0))))</f>
        <v/>
      </c>
      <c r="E401" s="11" t="str">
        <f>(IFERROR(IF(LARGE(Raw!U:U,A401)-6000&gt;0,LARGE(Raw!U:U,A401)-6000,""),""))</f>
        <v/>
      </c>
      <c r="G401" s="3" t="str">
        <f t="shared" si="18"/>
        <v/>
      </c>
      <c r="H401" s="52" t="str">
        <f>IF(J401="","",(INDEX(Raw!D:D,MATCH(J401+4000,Raw!U:U,0))))</f>
        <v/>
      </c>
      <c r="I401" s="52" t="str">
        <f>IF(J401="","",(INDEX(Raw!A:A,MATCH(J401+4000,Raw!U:U,0))))</f>
        <v/>
      </c>
      <c r="J401" s="11" t="str">
        <f>(IFERROR(IF(LARGE(Raw!U:U,A401+COUNTIF(Raw!C:C,"H"))-4000&gt;0,LARGE(Raw!U:U,A401+COUNTIF(Raw!C:C,"H"))-4000,""),""))</f>
        <v/>
      </c>
      <c r="L401" s="3" t="str">
        <f t="shared" si="19"/>
        <v/>
      </c>
      <c r="M401" s="52" t="str">
        <f>IF(O401="","",(INDEX(Raw!D:D,MATCH(O401+2000,Raw!U:U,0))))</f>
        <v/>
      </c>
      <c r="N401" s="52" t="str">
        <f>IF(O401="","",(INDEX(Raw!A:A,MATCH(O401+2000,Raw!U:U,0))))</f>
        <v/>
      </c>
      <c r="O401" s="11" t="str">
        <f>(IFERROR(IF(LARGE(Raw!U:U,A401+COUNTIF(Raw!C:C,"H")+COUNTIF(Raw!C:C,"S"))-2000&gt;0,LARGE(Raw!U:U,A401+COUNTIF(Raw!C:C,"H")+COUNTIF(Raw!C:C,"S"))-2000,""),""))</f>
        <v/>
      </c>
    </row>
    <row r="402" spans="1:15" x14ac:dyDescent="0.3">
      <c r="A402" s="52">
        <v>399</v>
      </c>
      <c r="B402" s="3" t="str">
        <f t="shared" si="20"/>
        <v/>
      </c>
      <c r="C402" s="52" t="str">
        <f>IF(E402="","",(INDEX(Raw!D:D,MATCH(E402+6000,Raw!U:U,0))))</f>
        <v/>
      </c>
      <c r="D402" s="52" t="str">
        <f>IF(E402="","",(INDEX(Raw!A:A,MATCH(E402+6000,Raw!U:U,0))))</f>
        <v/>
      </c>
      <c r="E402" s="11" t="str">
        <f>(IFERROR(IF(LARGE(Raw!U:U,A402)-6000&gt;0,LARGE(Raw!U:U,A402)-6000,""),""))</f>
        <v/>
      </c>
      <c r="G402" s="3" t="str">
        <f t="shared" si="18"/>
        <v/>
      </c>
      <c r="H402" s="52" t="str">
        <f>IF(J402="","",(INDEX(Raw!D:D,MATCH(J402+4000,Raw!U:U,0))))</f>
        <v/>
      </c>
      <c r="I402" s="52" t="str">
        <f>IF(J402="","",(INDEX(Raw!A:A,MATCH(J402+4000,Raw!U:U,0))))</f>
        <v/>
      </c>
      <c r="J402" s="11" t="str">
        <f>(IFERROR(IF(LARGE(Raw!U:U,A402+COUNTIF(Raw!C:C,"H"))-4000&gt;0,LARGE(Raw!U:U,A402+COUNTIF(Raw!C:C,"H"))-4000,""),""))</f>
        <v/>
      </c>
      <c r="L402" s="3" t="str">
        <f t="shared" si="19"/>
        <v/>
      </c>
      <c r="M402" s="52" t="str">
        <f>IF(O402="","",(INDEX(Raw!D:D,MATCH(O402+2000,Raw!U:U,0))))</f>
        <v/>
      </c>
      <c r="N402" s="52" t="str">
        <f>IF(O402="","",(INDEX(Raw!A:A,MATCH(O402+2000,Raw!U:U,0))))</f>
        <v/>
      </c>
      <c r="O402" s="11" t="str">
        <f>(IFERROR(IF(LARGE(Raw!U:U,A402+COUNTIF(Raw!C:C,"H")+COUNTIF(Raw!C:C,"S"))-2000&gt;0,LARGE(Raw!U:U,A402+COUNTIF(Raw!C:C,"H")+COUNTIF(Raw!C:C,"S"))-2000,""),""))</f>
        <v/>
      </c>
    </row>
    <row r="403" spans="1:15" x14ac:dyDescent="0.3">
      <c r="A403" s="52">
        <v>400</v>
      </c>
      <c r="B403" s="3" t="str">
        <f t="shared" si="20"/>
        <v/>
      </c>
      <c r="C403" s="52" t="str">
        <f>IF(E403="","",(INDEX(Raw!D:D,MATCH(E403+6000,Raw!U:U,0))))</f>
        <v/>
      </c>
      <c r="D403" s="52" t="str">
        <f>IF(E403="","",(INDEX(Raw!A:A,MATCH(E403+6000,Raw!U:U,0))))</f>
        <v/>
      </c>
      <c r="E403" s="11" t="str">
        <f>(IFERROR(IF(LARGE(Raw!U:U,A403)-6000&gt;0,LARGE(Raw!U:U,A403)-6000,""),""))</f>
        <v/>
      </c>
      <c r="G403" s="3" t="str">
        <f t="shared" si="18"/>
        <v/>
      </c>
      <c r="H403" s="52" t="str">
        <f>IF(J403="","",(INDEX(Raw!D:D,MATCH(J403+4000,Raw!U:U,0))))</f>
        <v/>
      </c>
      <c r="I403" s="52" t="str">
        <f>IF(J403="","",(INDEX(Raw!A:A,MATCH(J403+4000,Raw!U:U,0))))</f>
        <v/>
      </c>
      <c r="J403" s="11" t="str">
        <f>(IFERROR(IF(LARGE(Raw!U:U,A403+COUNTIF(Raw!C:C,"H"))-4000&gt;0,LARGE(Raw!U:U,A403+COUNTIF(Raw!C:C,"H"))-4000,""),""))</f>
        <v/>
      </c>
      <c r="L403" s="3" t="str">
        <f t="shared" si="19"/>
        <v/>
      </c>
      <c r="M403" s="52" t="str">
        <f>IF(O403="","",(INDEX(Raw!D:D,MATCH(O403+2000,Raw!U:U,0))))</f>
        <v/>
      </c>
      <c r="N403" s="52" t="str">
        <f>IF(O403="","",(INDEX(Raw!A:A,MATCH(O403+2000,Raw!U:U,0))))</f>
        <v/>
      </c>
      <c r="O403" s="11" t="str">
        <f>(IFERROR(IF(LARGE(Raw!U:U,A403+COUNTIF(Raw!C:C,"H")+COUNTIF(Raw!C:C,"S"))-2000&gt;0,LARGE(Raw!U:U,A403+COUNTIF(Raw!C:C,"H")+COUNTIF(Raw!C:C,"S"))-2000,""),""))</f>
        <v/>
      </c>
    </row>
    <row r="404" spans="1:15" x14ac:dyDescent="0.3">
      <c r="A404" s="52">
        <v>401</v>
      </c>
      <c r="B404" s="3" t="str">
        <f t="shared" si="20"/>
        <v/>
      </c>
      <c r="C404" s="52" t="str">
        <f>IF(E404="","",(INDEX(Raw!D:D,MATCH(E404+6000,Raw!U:U,0))))</f>
        <v/>
      </c>
      <c r="D404" s="52" t="str">
        <f>IF(E404="","",(INDEX(Raw!A:A,MATCH(E404+6000,Raw!U:U,0))))</f>
        <v/>
      </c>
      <c r="E404" s="11" t="str">
        <f>(IFERROR(IF(LARGE(Raw!U:U,A404)-6000&gt;0,LARGE(Raw!U:U,A404)-6000,""),""))</f>
        <v/>
      </c>
      <c r="G404" s="3" t="str">
        <f t="shared" si="18"/>
        <v/>
      </c>
      <c r="H404" s="52" t="str">
        <f>IF(J404="","",(INDEX(Raw!D:D,MATCH(J404+4000,Raw!U:U,0))))</f>
        <v/>
      </c>
      <c r="I404" s="52" t="str">
        <f>IF(J404="","",(INDEX(Raw!A:A,MATCH(J404+4000,Raw!U:U,0))))</f>
        <v/>
      </c>
      <c r="J404" s="11" t="str">
        <f>(IFERROR(IF(LARGE(Raw!U:U,A404+COUNTIF(Raw!C:C,"H"))-4000&gt;0,LARGE(Raw!U:U,A404+COUNTIF(Raw!C:C,"H"))-4000,""),""))</f>
        <v/>
      </c>
      <c r="L404" s="3" t="str">
        <f t="shared" si="19"/>
        <v/>
      </c>
      <c r="M404" s="52" t="str">
        <f>IF(O404="","",(INDEX(Raw!D:D,MATCH(O404+2000,Raw!U:U,0))))</f>
        <v/>
      </c>
      <c r="N404" s="52" t="str">
        <f>IF(O404="","",(INDEX(Raw!A:A,MATCH(O404+2000,Raw!U:U,0))))</f>
        <v/>
      </c>
      <c r="O404" s="11" t="str">
        <f>(IFERROR(IF(LARGE(Raw!U:U,A404+COUNTIF(Raw!C:C,"H")+COUNTIF(Raw!C:C,"S"))-2000&gt;0,LARGE(Raw!U:U,A404+COUNTIF(Raw!C:C,"H")+COUNTIF(Raw!C:C,"S"))-2000,""),""))</f>
        <v/>
      </c>
    </row>
    <row r="405" spans="1:15" x14ac:dyDescent="0.3">
      <c r="A405" s="52">
        <v>402</v>
      </c>
      <c r="B405" s="3" t="str">
        <f t="shared" si="20"/>
        <v/>
      </c>
      <c r="C405" s="52" t="str">
        <f>IF(E405="","",(INDEX(Raw!D:D,MATCH(E405+6000,Raw!U:U,0))))</f>
        <v/>
      </c>
      <c r="D405" s="52" t="str">
        <f>IF(E405="","",(INDEX(Raw!A:A,MATCH(E405+6000,Raw!U:U,0))))</f>
        <v/>
      </c>
      <c r="E405" s="11" t="str">
        <f>(IFERROR(IF(LARGE(Raw!U:U,A405)-6000&gt;0,LARGE(Raw!U:U,A405)-6000,""),""))</f>
        <v/>
      </c>
      <c r="G405" s="3" t="str">
        <f t="shared" si="18"/>
        <v/>
      </c>
      <c r="H405" s="52" t="str">
        <f>IF(J405="","",(INDEX(Raw!D:D,MATCH(J405+4000,Raw!U:U,0))))</f>
        <v/>
      </c>
      <c r="I405" s="52" t="str">
        <f>IF(J405="","",(INDEX(Raw!A:A,MATCH(J405+4000,Raw!U:U,0))))</f>
        <v/>
      </c>
      <c r="J405" s="11" t="str">
        <f>(IFERROR(IF(LARGE(Raw!U:U,A405+COUNTIF(Raw!C:C,"H"))-4000&gt;0,LARGE(Raw!U:U,A405+COUNTIF(Raw!C:C,"H"))-4000,""),""))</f>
        <v/>
      </c>
      <c r="L405" s="3" t="str">
        <f t="shared" si="19"/>
        <v/>
      </c>
      <c r="M405" s="52" t="str">
        <f>IF(O405="","",(INDEX(Raw!D:D,MATCH(O405+2000,Raw!U:U,0))))</f>
        <v/>
      </c>
      <c r="N405" s="52" t="str">
        <f>IF(O405="","",(INDEX(Raw!A:A,MATCH(O405+2000,Raw!U:U,0))))</f>
        <v/>
      </c>
      <c r="O405" s="11" t="str">
        <f>(IFERROR(IF(LARGE(Raw!U:U,A405+COUNTIF(Raw!C:C,"H")+COUNTIF(Raw!C:C,"S"))-2000&gt;0,LARGE(Raw!U:U,A405+COUNTIF(Raw!C:C,"H")+COUNTIF(Raw!C:C,"S"))-2000,""),""))</f>
        <v/>
      </c>
    </row>
    <row r="406" spans="1:15" x14ac:dyDescent="0.3">
      <c r="A406" s="52">
        <v>403</v>
      </c>
      <c r="B406" s="3" t="str">
        <f t="shared" si="20"/>
        <v/>
      </c>
      <c r="C406" s="52" t="str">
        <f>IF(E406="","",(INDEX(Raw!D:D,MATCH(E406+6000,Raw!U:U,0))))</f>
        <v/>
      </c>
      <c r="D406" s="52" t="str">
        <f>IF(E406="","",(INDEX(Raw!A:A,MATCH(E406+6000,Raw!U:U,0))))</f>
        <v/>
      </c>
      <c r="E406" s="11" t="str">
        <f>(IFERROR(IF(LARGE(Raw!U:U,A406)-6000&gt;0,LARGE(Raw!U:U,A406)-6000,""),""))</f>
        <v/>
      </c>
      <c r="G406" s="3" t="str">
        <f t="shared" si="18"/>
        <v/>
      </c>
      <c r="H406" s="52" t="str">
        <f>IF(J406="","",(INDEX(Raw!D:D,MATCH(J406+4000,Raw!U:U,0))))</f>
        <v/>
      </c>
      <c r="I406" s="52" t="str">
        <f>IF(J406="","",(INDEX(Raw!A:A,MATCH(J406+4000,Raw!U:U,0))))</f>
        <v/>
      </c>
      <c r="J406" s="11" t="str">
        <f>(IFERROR(IF(LARGE(Raw!U:U,A406+COUNTIF(Raw!C:C,"H"))-4000&gt;0,LARGE(Raw!U:U,A406+COUNTIF(Raw!C:C,"H"))-4000,""),""))</f>
        <v/>
      </c>
      <c r="L406" s="3" t="str">
        <f t="shared" si="19"/>
        <v/>
      </c>
      <c r="M406" s="52" t="str">
        <f>IF(O406="","",(INDEX(Raw!D:D,MATCH(O406+2000,Raw!U:U,0))))</f>
        <v/>
      </c>
      <c r="N406" s="52" t="str">
        <f>IF(O406="","",(INDEX(Raw!A:A,MATCH(O406+2000,Raw!U:U,0))))</f>
        <v/>
      </c>
      <c r="O406" s="11" t="str">
        <f>(IFERROR(IF(LARGE(Raw!U:U,A406+COUNTIF(Raw!C:C,"H")+COUNTIF(Raw!C:C,"S"))-2000&gt;0,LARGE(Raw!U:U,A406+COUNTIF(Raw!C:C,"H")+COUNTIF(Raw!C:C,"S"))-2000,""),""))</f>
        <v/>
      </c>
    </row>
    <row r="407" spans="1:15" x14ac:dyDescent="0.3">
      <c r="A407" s="52">
        <v>404</v>
      </c>
      <c r="B407" s="3" t="str">
        <f t="shared" si="20"/>
        <v/>
      </c>
      <c r="C407" s="52" t="str">
        <f>IF(E407="","",(INDEX(Raw!D:D,MATCH(E407+6000,Raw!U:U,0))))</f>
        <v/>
      </c>
      <c r="D407" s="52" t="str">
        <f>IF(E407="","",(INDEX(Raw!A:A,MATCH(E407+6000,Raw!U:U,0))))</f>
        <v/>
      </c>
      <c r="E407" s="11" t="str">
        <f>(IFERROR(IF(LARGE(Raw!U:U,A407)-6000&gt;0,LARGE(Raw!U:U,A407)-6000,""),""))</f>
        <v/>
      </c>
      <c r="G407" s="3" t="str">
        <f t="shared" si="18"/>
        <v/>
      </c>
      <c r="H407" s="52" t="str">
        <f>IF(J407="","",(INDEX(Raw!D:D,MATCH(J407+4000,Raw!U:U,0))))</f>
        <v/>
      </c>
      <c r="I407" s="52" t="str">
        <f>IF(J407="","",(INDEX(Raw!A:A,MATCH(J407+4000,Raw!U:U,0))))</f>
        <v/>
      </c>
      <c r="J407" s="11" t="str">
        <f>(IFERROR(IF(LARGE(Raw!U:U,A407+COUNTIF(Raw!C:C,"H"))-4000&gt;0,LARGE(Raw!U:U,A407+COUNTIF(Raw!C:C,"H"))-4000,""),""))</f>
        <v/>
      </c>
      <c r="L407" s="3" t="str">
        <f t="shared" si="19"/>
        <v/>
      </c>
      <c r="M407" s="52" t="str">
        <f>IF(O407="","",(INDEX(Raw!D:D,MATCH(O407+2000,Raw!U:U,0))))</f>
        <v/>
      </c>
      <c r="N407" s="52" t="str">
        <f>IF(O407="","",(INDEX(Raw!A:A,MATCH(O407+2000,Raw!U:U,0))))</f>
        <v/>
      </c>
      <c r="O407" s="11" t="str">
        <f>(IFERROR(IF(LARGE(Raw!U:U,A407+COUNTIF(Raw!C:C,"H")+COUNTIF(Raw!C:C,"S"))-2000&gt;0,LARGE(Raw!U:U,A407+COUNTIF(Raw!C:C,"H")+COUNTIF(Raw!C:C,"S"))-2000,""),""))</f>
        <v/>
      </c>
    </row>
    <row r="408" spans="1:15" x14ac:dyDescent="0.3">
      <c r="A408" s="52">
        <v>405</v>
      </c>
      <c r="B408" s="3" t="str">
        <f t="shared" si="20"/>
        <v/>
      </c>
      <c r="C408" s="52" t="str">
        <f>IF(E408="","",(INDEX(Raw!D:D,MATCH(E408+6000,Raw!U:U,0))))</f>
        <v/>
      </c>
      <c r="D408" s="52" t="str">
        <f>IF(E408="","",(INDEX(Raw!A:A,MATCH(E408+6000,Raw!U:U,0))))</f>
        <v/>
      </c>
      <c r="E408" s="11" t="str">
        <f>(IFERROR(IF(LARGE(Raw!U:U,A408)-6000&gt;0,LARGE(Raw!U:U,A408)-6000,""),""))</f>
        <v/>
      </c>
      <c r="G408" s="3" t="str">
        <f t="shared" si="18"/>
        <v/>
      </c>
      <c r="H408" s="52" t="str">
        <f>IF(J408="","",(INDEX(Raw!D:D,MATCH(J408+4000,Raw!U:U,0))))</f>
        <v/>
      </c>
      <c r="I408" s="52" t="str">
        <f>IF(J408="","",(INDEX(Raw!A:A,MATCH(J408+4000,Raw!U:U,0))))</f>
        <v/>
      </c>
      <c r="J408" s="11" t="str">
        <f>(IFERROR(IF(LARGE(Raw!U:U,A408+COUNTIF(Raw!C:C,"H"))-4000&gt;0,LARGE(Raw!U:U,A408+COUNTIF(Raw!C:C,"H"))-4000,""),""))</f>
        <v/>
      </c>
      <c r="L408" s="3" t="str">
        <f t="shared" si="19"/>
        <v/>
      </c>
      <c r="M408" s="52" t="str">
        <f>IF(O408="","",(INDEX(Raw!D:D,MATCH(O408+2000,Raw!U:U,0))))</f>
        <v/>
      </c>
      <c r="N408" s="52" t="str">
        <f>IF(O408="","",(INDEX(Raw!A:A,MATCH(O408+2000,Raw!U:U,0))))</f>
        <v/>
      </c>
      <c r="O408" s="11" t="str">
        <f>(IFERROR(IF(LARGE(Raw!U:U,A408+COUNTIF(Raw!C:C,"H")+COUNTIF(Raw!C:C,"S"))-2000&gt;0,LARGE(Raw!U:U,A408+COUNTIF(Raw!C:C,"H")+COUNTIF(Raw!C:C,"S"))-2000,""),""))</f>
        <v/>
      </c>
    </row>
    <row r="409" spans="1:15" x14ac:dyDescent="0.3">
      <c r="A409" s="52">
        <v>406</v>
      </c>
      <c r="B409" s="3" t="str">
        <f t="shared" si="20"/>
        <v/>
      </c>
      <c r="C409" s="52" t="str">
        <f>IF(E409="","",(INDEX(Raw!D:D,MATCH(E409+6000,Raw!U:U,0))))</f>
        <v/>
      </c>
      <c r="D409" s="52" t="str">
        <f>IF(E409="","",(INDEX(Raw!A:A,MATCH(E409+6000,Raw!U:U,0))))</f>
        <v/>
      </c>
      <c r="E409" s="11" t="str">
        <f>(IFERROR(IF(LARGE(Raw!U:U,A409)-6000&gt;0,LARGE(Raw!U:U,A409)-6000,""),""))</f>
        <v/>
      </c>
      <c r="G409" s="3" t="str">
        <f t="shared" si="18"/>
        <v/>
      </c>
      <c r="H409" s="52" t="str">
        <f>IF(J409="","",(INDEX(Raw!D:D,MATCH(J409+4000,Raw!U:U,0))))</f>
        <v/>
      </c>
      <c r="I409" s="52" t="str">
        <f>IF(J409="","",(INDEX(Raw!A:A,MATCH(J409+4000,Raw!U:U,0))))</f>
        <v/>
      </c>
      <c r="J409" s="11" t="str">
        <f>(IFERROR(IF(LARGE(Raw!U:U,A409+COUNTIF(Raw!C:C,"H"))-4000&gt;0,LARGE(Raw!U:U,A409+COUNTIF(Raw!C:C,"H"))-4000,""),""))</f>
        <v/>
      </c>
      <c r="L409" s="3" t="str">
        <f t="shared" si="19"/>
        <v/>
      </c>
      <c r="M409" s="52" t="str">
        <f>IF(O409="","",(INDEX(Raw!D:D,MATCH(O409+2000,Raw!U:U,0))))</f>
        <v/>
      </c>
      <c r="N409" s="52" t="str">
        <f>IF(O409="","",(INDEX(Raw!A:A,MATCH(O409+2000,Raw!U:U,0))))</f>
        <v/>
      </c>
      <c r="O409" s="11" t="str">
        <f>(IFERROR(IF(LARGE(Raw!U:U,A409+COUNTIF(Raw!C:C,"H")+COUNTIF(Raw!C:C,"S"))-2000&gt;0,LARGE(Raw!U:U,A409+COUNTIF(Raw!C:C,"H")+COUNTIF(Raw!C:C,"S"))-2000,""),""))</f>
        <v/>
      </c>
    </row>
    <row r="410" spans="1:15" x14ac:dyDescent="0.3">
      <c r="A410" s="52">
        <v>407</v>
      </c>
      <c r="B410" s="3" t="str">
        <f t="shared" si="20"/>
        <v/>
      </c>
      <c r="C410" s="52" t="str">
        <f>IF(E410="","",(INDEX(Raw!D:D,MATCH(E410+6000,Raw!U:U,0))))</f>
        <v/>
      </c>
      <c r="D410" s="52" t="str">
        <f>IF(E410="","",(INDEX(Raw!A:A,MATCH(E410+6000,Raw!U:U,0))))</f>
        <v/>
      </c>
      <c r="E410" s="11" t="str">
        <f>(IFERROR(IF(LARGE(Raw!U:U,A410)-6000&gt;0,LARGE(Raw!U:U,A410)-6000,""),""))</f>
        <v/>
      </c>
      <c r="G410" s="3" t="str">
        <f t="shared" si="18"/>
        <v/>
      </c>
      <c r="H410" s="52" t="str">
        <f>IF(J410="","",(INDEX(Raw!D:D,MATCH(J410+4000,Raw!U:U,0))))</f>
        <v/>
      </c>
      <c r="I410" s="52" t="str">
        <f>IF(J410="","",(INDEX(Raw!A:A,MATCH(J410+4000,Raw!U:U,0))))</f>
        <v/>
      </c>
      <c r="J410" s="11" t="str">
        <f>(IFERROR(IF(LARGE(Raw!U:U,A410+COUNTIF(Raw!C:C,"H"))-4000&gt;0,LARGE(Raw!U:U,A410+COUNTIF(Raw!C:C,"H"))-4000,""),""))</f>
        <v/>
      </c>
      <c r="L410" s="3" t="str">
        <f t="shared" si="19"/>
        <v/>
      </c>
      <c r="M410" s="52" t="str">
        <f>IF(O410="","",(INDEX(Raw!D:D,MATCH(O410+2000,Raw!U:U,0))))</f>
        <v/>
      </c>
      <c r="N410" s="52" t="str">
        <f>IF(O410="","",(INDEX(Raw!A:A,MATCH(O410+2000,Raw!U:U,0))))</f>
        <v/>
      </c>
      <c r="O410" s="11" t="str">
        <f>(IFERROR(IF(LARGE(Raw!U:U,A410+COUNTIF(Raw!C:C,"H")+COUNTIF(Raw!C:C,"S"))-2000&gt;0,LARGE(Raw!U:U,A410+COUNTIF(Raw!C:C,"H")+COUNTIF(Raw!C:C,"S"))-2000,""),""))</f>
        <v/>
      </c>
    </row>
    <row r="411" spans="1:15" x14ac:dyDescent="0.3">
      <c r="A411" s="52">
        <v>408</v>
      </c>
      <c r="B411" s="3" t="str">
        <f t="shared" si="20"/>
        <v/>
      </c>
      <c r="C411" s="52" t="str">
        <f>IF(E411="","",(INDEX(Raw!D:D,MATCH(E411+6000,Raw!U:U,0))))</f>
        <v/>
      </c>
      <c r="D411" s="52" t="str">
        <f>IF(E411="","",(INDEX(Raw!A:A,MATCH(E411+6000,Raw!U:U,0))))</f>
        <v/>
      </c>
      <c r="E411" s="11" t="str">
        <f>(IFERROR(IF(LARGE(Raw!U:U,A411)-6000&gt;0,LARGE(Raw!U:U,A411)-6000,""),""))</f>
        <v/>
      </c>
      <c r="G411" s="3" t="str">
        <f t="shared" si="18"/>
        <v/>
      </c>
      <c r="H411" s="52" t="str">
        <f>IF(J411="","",(INDEX(Raw!D:D,MATCH(J411+4000,Raw!U:U,0))))</f>
        <v/>
      </c>
      <c r="I411" s="52" t="str">
        <f>IF(J411="","",(INDEX(Raw!A:A,MATCH(J411+4000,Raw!U:U,0))))</f>
        <v/>
      </c>
      <c r="J411" s="11" t="str">
        <f>(IFERROR(IF(LARGE(Raw!U:U,A411+COUNTIF(Raw!C:C,"H"))-4000&gt;0,LARGE(Raw!U:U,A411+COUNTIF(Raw!C:C,"H"))-4000,""),""))</f>
        <v/>
      </c>
      <c r="L411" s="3" t="str">
        <f t="shared" si="19"/>
        <v/>
      </c>
      <c r="M411" s="52" t="str">
        <f>IF(O411="","",(INDEX(Raw!D:D,MATCH(O411+2000,Raw!U:U,0))))</f>
        <v/>
      </c>
      <c r="N411" s="52" t="str">
        <f>IF(O411="","",(INDEX(Raw!A:A,MATCH(O411+2000,Raw!U:U,0))))</f>
        <v/>
      </c>
      <c r="O411" s="11" t="str">
        <f>(IFERROR(IF(LARGE(Raw!U:U,A411+COUNTIF(Raw!C:C,"H")+COUNTIF(Raw!C:C,"S"))-2000&gt;0,LARGE(Raw!U:U,A411+COUNTIF(Raw!C:C,"H")+COUNTIF(Raw!C:C,"S"))-2000,""),""))</f>
        <v/>
      </c>
    </row>
    <row r="412" spans="1:15" x14ac:dyDescent="0.3">
      <c r="A412" s="52">
        <v>409</v>
      </c>
      <c r="B412" s="3" t="str">
        <f t="shared" si="20"/>
        <v/>
      </c>
      <c r="C412" s="52" t="str">
        <f>IF(E412="","",(INDEX(Raw!D:D,MATCH(E412+6000,Raw!U:U,0))))</f>
        <v/>
      </c>
      <c r="D412" s="52" t="str">
        <f>IF(E412="","",(INDEX(Raw!A:A,MATCH(E412+6000,Raw!U:U,0))))</f>
        <v/>
      </c>
      <c r="E412" s="11" t="str">
        <f>(IFERROR(IF(LARGE(Raw!U:U,A412)-6000&gt;0,LARGE(Raw!U:U,A412)-6000,""),""))</f>
        <v/>
      </c>
      <c r="G412" s="3" t="str">
        <f t="shared" si="18"/>
        <v/>
      </c>
      <c r="H412" s="52" t="str">
        <f>IF(J412="","",(INDEX(Raw!D:D,MATCH(J412+4000,Raw!U:U,0))))</f>
        <v/>
      </c>
      <c r="I412" s="52" t="str">
        <f>IF(J412="","",(INDEX(Raw!A:A,MATCH(J412+4000,Raw!U:U,0))))</f>
        <v/>
      </c>
      <c r="J412" s="11" t="str">
        <f>(IFERROR(IF(LARGE(Raw!U:U,A412+COUNTIF(Raw!C:C,"H"))-4000&gt;0,LARGE(Raw!U:U,A412+COUNTIF(Raw!C:C,"H"))-4000,""),""))</f>
        <v/>
      </c>
      <c r="L412" s="3" t="str">
        <f t="shared" si="19"/>
        <v/>
      </c>
      <c r="M412" s="52" t="str">
        <f>IF(O412="","",(INDEX(Raw!D:D,MATCH(O412+2000,Raw!U:U,0))))</f>
        <v/>
      </c>
      <c r="N412" s="52" t="str">
        <f>IF(O412="","",(INDEX(Raw!A:A,MATCH(O412+2000,Raw!U:U,0))))</f>
        <v/>
      </c>
      <c r="O412" s="11" t="str">
        <f>(IFERROR(IF(LARGE(Raw!U:U,A412+COUNTIF(Raw!C:C,"H")+COUNTIF(Raw!C:C,"S"))-2000&gt;0,LARGE(Raw!U:U,A412+COUNTIF(Raw!C:C,"H")+COUNTIF(Raw!C:C,"S"))-2000,""),""))</f>
        <v/>
      </c>
    </row>
    <row r="413" spans="1:15" x14ac:dyDescent="0.3">
      <c r="A413" s="52">
        <v>410</v>
      </c>
      <c r="B413" s="3" t="str">
        <f t="shared" si="20"/>
        <v/>
      </c>
      <c r="C413" s="52" t="str">
        <f>IF(E413="","",(INDEX(Raw!D:D,MATCH(E413+6000,Raw!U:U,0))))</f>
        <v/>
      </c>
      <c r="D413" s="52" t="str">
        <f>IF(E413="","",(INDEX(Raw!A:A,MATCH(E413+6000,Raw!U:U,0))))</f>
        <v/>
      </c>
      <c r="E413" s="11" t="str">
        <f>(IFERROR(IF(LARGE(Raw!U:U,A413)-6000&gt;0,LARGE(Raw!U:U,A413)-6000,""),""))</f>
        <v/>
      </c>
      <c r="G413" s="3" t="str">
        <f t="shared" si="18"/>
        <v/>
      </c>
      <c r="H413" s="52" t="str">
        <f>IF(J413="","",(INDEX(Raw!D:D,MATCH(J413+4000,Raw!U:U,0))))</f>
        <v/>
      </c>
      <c r="I413" s="52" t="str">
        <f>IF(J413="","",(INDEX(Raw!A:A,MATCH(J413+4000,Raw!U:U,0))))</f>
        <v/>
      </c>
      <c r="J413" s="11" t="str">
        <f>(IFERROR(IF(LARGE(Raw!U:U,A413+COUNTIF(Raw!C:C,"H"))-4000&gt;0,LARGE(Raw!U:U,A413+COUNTIF(Raw!C:C,"H"))-4000,""),""))</f>
        <v/>
      </c>
      <c r="L413" s="3" t="str">
        <f t="shared" si="19"/>
        <v/>
      </c>
      <c r="M413" s="52" t="str">
        <f>IF(O413="","",(INDEX(Raw!D:D,MATCH(O413+2000,Raw!U:U,0))))</f>
        <v/>
      </c>
      <c r="N413" s="52" t="str">
        <f>IF(O413="","",(INDEX(Raw!A:A,MATCH(O413+2000,Raw!U:U,0))))</f>
        <v/>
      </c>
      <c r="O413" s="11" t="str">
        <f>(IFERROR(IF(LARGE(Raw!U:U,A413+COUNTIF(Raw!C:C,"H")+COUNTIF(Raw!C:C,"S"))-2000&gt;0,LARGE(Raw!U:U,A413+COUNTIF(Raw!C:C,"H")+COUNTIF(Raw!C:C,"S"))-2000,""),""))</f>
        <v/>
      </c>
    </row>
    <row r="414" spans="1:15" x14ac:dyDescent="0.3">
      <c r="A414" s="52">
        <v>411</v>
      </c>
      <c r="B414" s="3" t="str">
        <f t="shared" si="20"/>
        <v/>
      </c>
      <c r="C414" s="52" t="str">
        <f>IF(E414="","",(INDEX(Raw!D:D,MATCH(E414+6000,Raw!U:U,0))))</f>
        <v/>
      </c>
      <c r="D414" s="52" t="str">
        <f>IF(E414="","",(INDEX(Raw!A:A,MATCH(E414+6000,Raw!U:U,0))))</f>
        <v/>
      </c>
      <c r="E414" s="11" t="str">
        <f>(IFERROR(IF(LARGE(Raw!U:U,A414)-6000&gt;0,LARGE(Raw!U:U,A414)-6000,""),""))</f>
        <v/>
      </c>
      <c r="G414" s="3" t="str">
        <f t="shared" si="18"/>
        <v/>
      </c>
      <c r="H414" s="52" t="str">
        <f>IF(J414="","",(INDEX(Raw!D:D,MATCH(J414+4000,Raw!U:U,0))))</f>
        <v/>
      </c>
      <c r="I414" s="52" t="str">
        <f>IF(J414="","",(INDEX(Raw!A:A,MATCH(J414+4000,Raw!U:U,0))))</f>
        <v/>
      </c>
      <c r="J414" s="11" t="str">
        <f>(IFERROR(IF(LARGE(Raw!U:U,A414+COUNTIF(Raw!C:C,"H"))-4000&gt;0,LARGE(Raw!U:U,A414+COUNTIF(Raw!C:C,"H"))-4000,""),""))</f>
        <v/>
      </c>
      <c r="L414" s="3" t="str">
        <f t="shared" si="19"/>
        <v/>
      </c>
      <c r="M414" s="52" t="str">
        <f>IF(O414="","",(INDEX(Raw!D:D,MATCH(O414+2000,Raw!U:U,0))))</f>
        <v/>
      </c>
      <c r="N414" s="52" t="str">
        <f>IF(O414="","",(INDEX(Raw!A:A,MATCH(O414+2000,Raw!U:U,0))))</f>
        <v/>
      </c>
      <c r="O414" s="11" t="str">
        <f>(IFERROR(IF(LARGE(Raw!U:U,A414+COUNTIF(Raw!C:C,"H")+COUNTIF(Raw!C:C,"S"))-2000&gt;0,LARGE(Raw!U:U,A414+COUNTIF(Raw!C:C,"H")+COUNTIF(Raw!C:C,"S"))-2000,""),""))</f>
        <v/>
      </c>
    </row>
    <row r="415" spans="1:15" x14ac:dyDescent="0.3">
      <c r="A415" s="52">
        <v>412</v>
      </c>
      <c r="B415" s="3" t="str">
        <f t="shared" si="20"/>
        <v/>
      </c>
      <c r="C415" s="52" t="str">
        <f>IF(E415="","",(INDEX(Raw!D:D,MATCH(E415+6000,Raw!U:U,0))))</f>
        <v/>
      </c>
      <c r="D415" s="52" t="str">
        <f>IF(E415="","",(INDEX(Raw!A:A,MATCH(E415+6000,Raw!U:U,0))))</f>
        <v/>
      </c>
      <c r="E415" s="11" t="str">
        <f>(IFERROR(IF(LARGE(Raw!U:U,A415)-6000&gt;0,LARGE(Raw!U:U,A415)-6000,""),""))</f>
        <v/>
      </c>
      <c r="G415" s="3" t="str">
        <f t="shared" si="18"/>
        <v/>
      </c>
      <c r="H415" s="52" t="str">
        <f>IF(J415="","",(INDEX(Raw!D:D,MATCH(J415+4000,Raw!U:U,0))))</f>
        <v/>
      </c>
      <c r="I415" s="52" t="str">
        <f>IF(J415="","",(INDEX(Raw!A:A,MATCH(J415+4000,Raw!U:U,0))))</f>
        <v/>
      </c>
      <c r="J415" s="11" t="str">
        <f>(IFERROR(IF(LARGE(Raw!U:U,A415+COUNTIF(Raw!C:C,"H"))-4000&gt;0,LARGE(Raw!U:U,A415+COUNTIF(Raw!C:C,"H"))-4000,""),""))</f>
        <v/>
      </c>
      <c r="L415" s="3" t="str">
        <f t="shared" si="19"/>
        <v/>
      </c>
      <c r="M415" s="52" t="str">
        <f>IF(O415="","",(INDEX(Raw!D:D,MATCH(O415+2000,Raw!U:U,0))))</f>
        <v/>
      </c>
      <c r="N415" s="52" t="str">
        <f>IF(O415="","",(INDEX(Raw!A:A,MATCH(O415+2000,Raw!U:U,0))))</f>
        <v/>
      </c>
      <c r="O415" s="11" t="str">
        <f>(IFERROR(IF(LARGE(Raw!U:U,A415+COUNTIF(Raw!C:C,"H")+COUNTIF(Raw!C:C,"S"))-2000&gt;0,LARGE(Raw!U:U,A415+COUNTIF(Raw!C:C,"H")+COUNTIF(Raw!C:C,"S"))-2000,""),""))</f>
        <v/>
      </c>
    </row>
    <row r="416" spans="1:15" x14ac:dyDescent="0.3">
      <c r="A416" s="52">
        <v>413</v>
      </c>
      <c r="B416" s="3" t="str">
        <f t="shared" si="20"/>
        <v/>
      </c>
      <c r="C416" s="52" t="str">
        <f>IF(E416="","",(INDEX(Raw!D:D,MATCH(E416+6000,Raw!U:U,0))))</f>
        <v/>
      </c>
      <c r="D416" s="52" t="str">
        <f>IF(E416="","",(INDEX(Raw!A:A,MATCH(E416+6000,Raw!U:U,0))))</f>
        <v/>
      </c>
      <c r="E416" s="11" t="str">
        <f>(IFERROR(IF(LARGE(Raw!U:U,A416)-6000&gt;0,LARGE(Raw!U:U,A416)-6000,""),""))</f>
        <v/>
      </c>
      <c r="G416" s="3" t="str">
        <f t="shared" si="18"/>
        <v/>
      </c>
      <c r="H416" s="52" t="str">
        <f>IF(J416="","",(INDEX(Raw!D:D,MATCH(J416+4000,Raw!U:U,0))))</f>
        <v/>
      </c>
      <c r="I416" s="52" t="str">
        <f>IF(J416="","",(INDEX(Raw!A:A,MATCH(J416+4000,Raw!U:U,0))))</f>
        <v/>
      </c>
      <c r="J416" s="11" t="str">
        <f>(IFERROR(IF(LARGE(Raw!U:U,A416+COUNTIF(Raw!C:C,"H"))-4000&gt;0,LARGE(Raw!U:U,A416+COUNTIF(Raw!C:C,"H"))-4000,""),""))</f>
        <v/>
      </c>
      <c r="L416" s="3" t="str">
        <f t="shared" si="19"/>
        <v/>
      </c>
      <c r="M416" s="52" t="str">
        <f>IF(O416="","",(INDEX(Raw!D:D,MATCH(O416+2000,Raw!U:U,0))))</f>
        <v/>
      </c>
      <c r="N416" s="52" t="str">
        <f>IF(O416="","",(INDEX(Raw!A:A,MATCH(O416+2000,Raw!U:U,0))))</f>
        <v/>
      </c>
      <c r="O416" s="11" t="str">
        <f>(IFERROR(IF(LARGE(Raw!U:U,A416+COUNTIF(Raw!C:C,"H")+COUNTIF(Raw!C:C,"S"))-2000&gt;0,LARGE(Raw!U:U,A416+COUNTIF(Raw!C:C,"H")+COUNTIF(Raw!C:C,"S"))-2000,""),""))</f>
        <v/>
      </c>
    </row>
    <row r="417" spans="1:15" x14ac:dyDescent="0.3">
      <c r="A417" s="52">
        <v>414</v>
      </c>
      <c r="B417" s="3" t="str">
        <f t="shared" si="20"/>
        <v/>
      </c>
      <c r="C417" s="52" t="str">
        <f>IF(E417="","",(INDEX(Raw!D:D,MATCH(E417+6000,Raw!U:U,0))))</f>
        <v/>
      </c>
      <c r="D417" s="52" t="str">
        <f>IF(E417="","",(INDEX(Raw!A:A,MATCH(E417+6000,Raw!U:U,0))))</f>
        <v/>
      </c>
      <c r="E417" s="11" t="str">
        <f>(IFERROR(IF(LARGE(Raw!U:U,A417)-6000&gt;0,LARGE(Raw!U:U,A417)-6000,""),""))</f>
        <v/>
      </c>
      <c r="G417" s="3" t="str">
        <f t="shared" si="18"/>
        <v/>
      </c>
      <c r="H417" s="52" t="str">
        <f>IF(J417="","",(INDEX(Raw!D:D,MATCH(J417+4000,Raw!U:U,0))))</f>
        <v/>
      </c>
      <c r="I417" s="52" t="str">
        <f>IF(J417="","",(INDEX(Raw!A:A,MATCH(J417+4000,Raw!U:U,0))))</f>
        <v/>
      </c>
      <c r="J417" s="11" t="str">
        <f>(IFERROR(IF(LARGE(Raw!U:U,A417+COUNTIF(Raw!C:C,"H"))-4000&gt;0,LARGE(Raw!U:U,A417+COUNTIF(Raw!C:C,"H"))-4000,""),""))</f>
        <v/>
      </c>
      <c r="L417" s="3" t="str">
        <f t="shared" si="19"/>
        <v/>
      </c>
      <c r="M417" s="52" t="str">
        <f>IF(O417="","",(INDEX(Raw!D:D,MATCH(O417+2000,Raw!U:U,0))))</f>
        <v/>
      </c>
      <c r="N417" s="52" t="str">
        <f>IF(O417="","",(INDEX(Raw!A:A,MATCH(O417+2000,Raw!U:U,0))))</f>
        <v/>
      </c>
      <c r="O417" s="11" t="str">
        <f>(IFERROR(IF(LARGE(Raw!U:U,A417+COUNTIF(Raw!C:C,"H")+COUNTIF(Raw!C:C,"S"))-2000&gt;0,LARGE(Raw!U:U,A417+COUNTIF(Raw!C:C,"H")+COUNTIF(Raw!C:C,"S"))-2000,""),""))</f>
        <v/>
      </c>
    </row>
    <row r="418" spans="1:15" x14ac:dyDescent="0.3">
      <c r="A418" s="52">
        <v>415</v>
      </c>
      <c r="B418" s="3" t="str">
        <f t="shared" si="20"/>
        <v/>
      </c>
      <c r="C418" s="52" t="str">
        <f>IF(E418="","",(INDEX(Raw!D:D,MATCH(E418+6000,Raw!U:U,0))))</f>
        <v/>
      </c>
      <c r="D418" s="52" t="str">
        <f>IF(E418="","",(INDEX(Raw!A:A,MATCH(E418+6000,Raw!U:U,0))))</f>
        <v/>
      </c>
      <c r="E418" s="11" t="str">
        <f>(IFERROR(IF(LARGE(Raw!U:U,A418)-6000&gt;0,LARGE(Raw!U:U,A418)-6000,""),""))</f>
        <v/>
      </c>
      <c r="G418" s="3" t="str">
        <f t="shared" si="18"/>
        <v/>
      </c>
      <c r="H418" s="52" t="str">
        <f>IF(J418="","",(INDEX(Raw!D:D,MATCH(J418+4000,Raw!U:U,0))))</f>
        <v/>
      </c>
      <c r="I418" s="52" t="str">
        <f>IF(J418="","",(INDEX(Raw!A:A,MATCH(J418+4000,Raw!U:U,0))))</f>
        <v/>
      </c>
      <c r="J418" s="11" t="str">
        <f>(IFERROR(IF(LARGE(Raw!U:U,A418+COUNTIF(Raw!C:C,"H"))-4000&gt;0,LARGE(Raw!U:U,A418+COUNTIF(Raw!C:C,"H"))-4000,""),""))</f>
        <v/>
      </c>
      <c r="L418" s="3" t="str">
        <f t="shared" si="19"/>
        <v/>
      </c>
      <c r="M418" s="52" t="str">
        <f>IF(O418="","",(INDEX(Raw!D:D,MATCH(O418+2000,Raw!U:U,0))))</f>
        <v/>
      </c>
      <c r="N418" s="52" t="str">
        <f>IF(O418="","",(INDEX(Raw!A:A,MATCH(O418+2000,Raw!U:U,0))))</f>
        <v/>
      </c>
      <c r="O418" s="11" t="str">
        <f>(IFERROR(IF(LARGE(Raw!U:U,A418+COUNTIF(Raw!C:C,"H")+COUNTIF(Raw!C:C,"S"))-2000&gt;0,LARGE(Raw!U:U,A418+COUNTIF(Raw!C:C,"H")+COUNTIF(Raw!C:C,"S"))-2000,""),""))</f>
        <v/>
      </c>
    </row>
    <row r="419" spans="1:15" x14ac:dyDescent="0.3">
      <c r="A419" s="52">
        <v>416</v>
      </c>
      <c r="B419" s="3" t="str">
        <f t="shared" si="20"/>
        <v/>
      </c>
      <c r="C419" s="52" t="str">
        <f>IF(E419="","",(INDEX(Raw!D:D,MATCH(E419+6000,Raw!U:U,0))))</f>
        <v/>
      </c>
      <c r="D419" s="52" t="str">
        <f>IF(E419="","",(INDEX(Raw!A:A,MATCH(E419+6000,Raw!U:U,0))))</f>
        <v/>
      </c>
      <c r="E419" s="11" t="str">
        <f>(IFERROR(IF(LARGE(Raw!U:U,A419)-6000&gt;0,LARGE(Raw!U:U,A419)-6000,""),""))</f>
        <v/>
      </c>
      <c r="G419" s="3" t="str">
        <f t="shared" si="18"/>
        <v/>
      </c>
      <c r="H419" s="52" t="str">
        <f>IF(J419="","",(INDEX(Raw!D:D,MATCH(J419+4000,Raw!U:U,0))))</f>
        <v/>
      </c>
      <c r="I419" s="52" t="str">
        <f>IF(J419="","",(INDEX(Raw!A:A,MATCH(J419+4000,Raw!U:U,0))))</f>
        <v/>
      </c>
      <c r="J419" s="11" t="str">
        <f>(IFERROR(IF(LARGE(Raw!U:U,A419+COUNTIF(Raw!C:C,"H"))-4000&gt;0,LARGE(Raw!U:U,A419+COUNTIF(Raw!C:C,"H"))-4000,""),""))</f>
        <v/>
      </c>
      <c r="L419" s="3" t="str">
        <f t="shared" si="19"/>
        <v/>
      </c>
      <c r="M419" s="52" t="str">
        <f>IF(O419="","",(INDEX(Raw!D:D,MATCH(O419+2000,Raw!U:U,0))))</f>
        <v/>
      </c>
      <c r="N419" s="52" t="str">
        <f>IF(O419="","",(INDEX(Raw!A:A,MATCH(O419+2000,Raw!U:U,0))))</f>
        <v/>
      </c>
      <c r="O419" s="11" t="str">
        <f>(IFERROR(IF(LARGE(Raw!U:U,A419+COUNTIF(Raw!C:C,"H")+COUNTIF(Raw!C:C,"S"))-2000&gt;0,LARGE(Raw!U:U,A419+COUNTIF(Raw!C:C,"H")+COUNTIF(Raw!C:C,"S"))-2000,""),""))</f>
        <v/>
      </c>
    </row>
    <row r="420" spans="1:15" x14ac:dyDescent="0.3">
      <c r="A420" s="52">
        <v>417</v>
      </c>
      <c r="B420" s="3" t="str">
        <f t="shared" si="20"/>
        <v/>
      </c>
      <c r="C420" s="52" t="str">
        <f>IF(E420="","",(INDEX(Raw!D:D,MATCH(E420+6000,Raw!U:U,0))))</f>
        <v/>
      </c>
      <c r="D420" s="52" t="str">
        <f>IF(E420="","",(INDEX(Raw!A:A,MATCH(E420+6000,Raw!U:U,0))))</f>
        <v/>
      </c>
      <c r="E420" s="11" t="str">
        <f>(IFERROR(IF(LARGE(Raw!U:U,A420)-6000&gt;0,LARGE(Raw!U:U,A420)-6000,""),""))</f>
        <v/>
      </c>
      <c r="G420" s="3" t="str">
        <f t="shared" si="18"/>
        <v/>
      </c>
      <c r="H420" s="52" t="str">
        <f>IF(J420="","",(INDEX(Raw!D:D,MATCH(J420+4000,Raw!U:U,0))))</f>
        <v/>
      </c>
      <c r="I420" s="52" t="str">
        <f>IF(J420="","",(INDEX(Raw!A:A,MATCH(J420+4000,Raw!U:U,0))))</f>
        <v/>
      </c>
      <c r="J420" s="11" t="str">
        <f>(IFERROR(IF(LARGE(Raw!U:U,A420+COUNTIF(Raw!C:C,"H"))-4000&gt;0,LARGE(Raw!U:U,A420+COUNTIF(Raw!C:C,"H"))-4000,""),""))</f>
        <v/>
      </c>
      <c r="L420" s="3" t="str">
        <f t="shared" si="19"/>
        <v/>
      </c>
      <c r="M420" s="52" t="str">
        <f>IF(O420="","",(INDEX(Raw!D:D,MATCH(O420+2000,Raw!U:U,0))))</f>
        <v/>
      </c>
      <c r="N420" s="52" t="str">
        <f>IF(O420="","",(INDEX(Raw!A:A,MATCH(O420+2000,Raw!U:U,0))))</f>
        <v/>
      </c>
      <c r="O420" s="11" t="str">
        <f>(IFERROR(IF(LARGE(Raw!U:U,A420+COUNTIF(Raw!C:C,"H")+COUNTIF(Raw!C:C,"S"))-2000&gt;0,LARGE(Raw!U:U,A420+COUNTIF(Raw!C:C,"H")+COUNTIF(Raw!C:C,"S"))-2000,""),""))</f>
        <v/>
      </c>
    </row>
    <row r="421" spans="1:15" x14ac:dyDescent="0.3">
      <c r="A421" s="52">
        <v>418</v>
      </c>
      <c r="B421" s="3" t="str">
        <f t="shared" si="20"/>
        <v/>
      </c>
      <c r="C421" s="52" t="str">
        <f>IF(E421="","",(INDEX(Raw!D:D,MATCH(E421+6000,Raw!U:U,0))))</f>
        <v/>
      </c>
      <c r="D421" s="52" t="str">
        <f>IF(E421="","",(INDEX(Raw!A:A,MATCH(E421+6000,Raw!U:U,0))))</f>
        <v/>
      </c>
      <c r="E421" s="11" t="str">
        <f>(IFERROR(IF(LARGE(Raw!U:U,A421)-6000&gt;0,LARGE(Raw!U:U,A421)-6000,""),""))</f>
        <v/>
      </c>
      <c r="G421" s="3" t="str">
        <f t="shared" si="18"/>
        <v/>
      </c>
      <c r="H421" s="52" t="str">
        <f>IF(J421="","",(INDEX(Raw!D:D,MATCH(J421+4000,Raw!U:U,0))))</f>
        <v/>
      </c>
      <c r="I421" s="52" t="str">
        <f>IF(J421="","",(INDEX(Raw!A:A,MATCH(J421+4000,Raw!U:U,0))))</f>
        <v/>
      </c>
      <c r="J421" s="11" t="str">
        <f>(IFERROR(IF(LARGE(Raw!U:U,A421+COUNTIF(Raw!C:C,"H"))-4000&gt;0,LARGE(Raw!U:U,A421+COUNTIF(Raw!C:C,"H"))-4000,""),""))</f>
        <v/>
      </c>
      <c r="L421" s="3" t="str">
        <f t="shared" si="19"/>
        <v/>
      </c>
      <c r="M421" s="52" t="str">
        <f>IF(O421="","",(INDEX(Raw!D:D,MATCH(O421+2000,Raw!U:U,0))))</f>
        <v/>
      </c>
      <c r="N421" s="52" t="str">
        <f>IF(O421="","",(INDEX(Raw!A:A,MATCH(O421+2000,Raw!U:U,0))))</f>
        <v/>
      </c>
      <c r="O421" s="11" t="str">
        <f>(IFERROR(IF(LARGE(Raw!U:U,A421+COUNTIF(Raw!C:C,"H")+COUNTIF(Raw!C:C,"S"))-2000&gt;0,LARGE(Raw!U:U,A421+COUNTIF(Raw!C:C,"H")+COUNTIF(Raw!C:C,"S"))-2000,""),""))</f>
        <v/>
      </c>
    </row>
    <row r="422" spans="1:15" x14ac:dyDescent="0.3">
      <c r="A422" s="52">
        <v>419</v>
      </c>
      <c r="B422" s="3" t="str">
        <f t="shared" si="20"/>
        <v/>
      </c>
      <c r="C422" s="52" t="str">
        <f>IF(E422="","",(INDEX(Raw!D:D,MATCH(E422+6000,Raw!U:U,0))))</f>
        <v/>
      </c>
      <c r="D422" s="52" t="str">
        <f>IF(E422="","",(INDEX(Raw!A:A,MATCH(E422+6000,Raw!U:U,0))))</f>
        <v/>
      </c>
      <c r="E422" s="11" t="str">
        <f>(IFERROR(IF(LARGE(Raw!U:U,A422)-6000&gt;0,LARGE(Raw!U:U,A422)-6000,""),""))</f>
        <v/>
      </c>
      <c r="G422" s="3" t="str">
        <f t="shared" si="18"/>
        <v/>
      </c>
      <c r="H422" s="52" t="str">
        <f>IF(J422="","",(INDEX(Raw!D:D,MATCH(J422+4000,Raw!U:U,0))))</f>
        <v/>
      </c>
      <c r="I422" s="52" t="str">
        <f>IF(J422="","",(INDEX(Raw!A:A,MATCH(J422+4000,Raw!U:U,0))))</f>
        <v/>
      </c>
      <c r="J422" s="11" t="str">
        <f>(IFERROR(IF(LARGE(Raw!U:U,A422+COUNTIF(Raw!C:C,"H"))-4000&gt;0,LARGE(Raw!U:U,A422+COUNTIF(Raw!C:C,"H"))-4000,""),""))</f>
        <v/>
      </c>
      <c r="L422" s="3" t="str">
        <f t="shared" si="19"/>
        <v/>
      </c>
      <c r="M422" s="52" t="str">
        <f>IF(O422="","",(INDEX(Raw!D:D,MATCH(O422+2000,Raw!U:U,0))))</f>
        <v/>
      </c>
      <c r="N422" s="52" t="str">
        <f>IF(O422="","",(INDEX(Raw!A:A,MATCH(O422+2000,Raw!U:U,0))))</f>
        <v/>
      </c>
      <c r="O422" s="11" t="str">
        <f>(IFERROR(IF(LARGE(Raw!U:U,A422+COUNTIF(Raw!C:C,"H")+COUNTIF(Raw!C:C,"S"))-2000&gt;0,LARGE(Raw!U:U,A422+COUNTIF(Raw!C:C,"H")+COUNTIF(Raw!C:C,"S"))-2000,""),""))</f>
        <v/>
      </c>
    </row>
    <row r="423" spans="1:15" x14ac:dyDescent="0.3">
      <c r="A423" s="52">
        <v>420</v>
      </c>
      <c r="B423" s="3" t="str">
        <f t="shared" si="20"/>
        <v/>
      </c>
      <c r="C423" s="52" t="str">
        <f>IF(E423="","",(INDEX(Raw!D:D,MATCH(E423+6000,Raw!U:U,0))))</f>
        <v/>
      </c>
      <c r="D423" s="52" t="str">
        <f>IF(E423="","",(INDEX(Raw!A:A,MATCH(E423+6000,Raw!U:U,0))))</f>
        <v/>
      </c>
      <c r="E423" s="11" t="str">
        <f>(IFERROR(IF(LARGE(Raw!U:U,A423)-6000&gt;0,LARGE(Raw!U:U,A423)-6000,""),""))</f>
        <v/>
      </c>
      <c r="G423" s="3" t="str">
        <f t="shared" si="18"/>
        <v/>
      </c>
      <c r="H423" s="52" t="str">
        <f>IF(J423="","",(INDEX(Raw!D:D,MATCH(J423+4000,Raw!U:U,0))))</f>
        <v/>
      </c>
      <c r="I423" s="52" t="str">
        <f>IF(J423="","",(INDEX(Raw!A:A,MATCH(J423+4000,Raw!U:U,0))))</f>
        <v/>
      </c>
      <c r="J423" s="11" t="str">
        <f>(IFERROR(IF(LARGE(Raw!U:U,A423+COUNTIF(Raw!C:C,"H"))-4000&gt;0,LARGE(Raw!U:U,A423+COUNTIF(Raw!C:C,"H"))-4000,""),""))</f>
        <v/>
      </c>
      <c r="L423" s="3" t="str">
        <f t="shared" si="19"/>
        <v/>
      </c>
      <c r="M423" s="52" t="str">
        <f>IF(O423="","",(INDEX(Raw!D:D,MATCH(O423+2000,Raw!U:U,0))))</f>
        <v/>
      </c>
      <c r="N423" s="52" t="str">
        <f>IF(O423="","",(INDEX(Raw!A:A,MATCH(O423+2000,Raw!U:U,0))))</f>
        <v/>
      </c>
      <c r="O423" s="11" t="str">
        <f>(IFERROR(IF(LARGE(Raw!U:U,A423+COUNTIF(Raw!C:C,"H")+COUNTIF(Raw!C:C,"S"))-2000&gt;0,LARGE(Raw!U:U,A423+COUNTIF(Raw!C:C,"H")+COUNTIF(Raw!C:C,"S"))-2000,""),""))</f>
        <v/>
      </c>
    </row>
    <row r="424" spans="1:15" x14ac:dyDescent="0.3">
      <c r="A424" s="52">
        <v>421</v>
      </c>
      <c r="B424" s="3" t="str">
        <f t="shared" si="20"/>
        <v/>
      </c>
      <c r="C424" s="52" t="str">
        <f>IF(E424="","",(INDEX(Raw!D:D,MATCH(E424+6000,Raw!U:U,0))))</f>
        <v/>
      </c>
      <c r="D424" s="52" t="str">
        <f>IF(E424="","",(INDEX(Raw!A:A,MATCH(E424+6000,Raw!U:U,0))))</f>
        <v/>
      </c>
      <c r="E424" s="11" t="str">
        <f>(IFERROR(IF(LARGE(Raw!U:U,A424)-6000&gt;0,LARGE(Raw!U:U,A424)-6000,""),""))</f>
        <v/>
      </c>
      <c r="G424" s="3" t="str">
        <f t="shared" si="18"/>
        <v/>
      </c>
      <c r="H424" s="52" t="str">
        <f>IF(J424="","",(INDEX(Raw!D:D,MATCH(J424+4000,Raw!U:U,0))))</f>
        <v/>
      </c>
      <c r="I424" s="52" t="str">
        <f>IF(J424="","",(INDEX(Raw!A:A,MATCH(J424+4000,Raw!U:U,0))))</f>
        <v/>
      </c>
      <c r="J424" s="11" t="str">
        <f>(IFERROR(IF(LARGE(Raw!U:U,A424+COUNTIF(Raw!C:C,"H"))-4000&gt;0,LARGE(Raw!U:U,A424+COUNTIF(Raw!C:C,"H"))-4000,""),""))</f>
        <v/>
      </c>
      <c r="L424" s="3" t="str">
        <f t="shared" si="19"/>
        <v/>
      </c>
      <c r="M424" s="52" t="str">
        <f>IF(O424="","",(INDEX(Raw!D:D,MATCH(O424+2000,Raw!U:U,0))))</f>
        <v/>
      </c>
      <c r="N424" s="52" t="str">
        <f>IF(O424="","",(INDEX(Raw!A:A,MATCH(O424+2000,Raw!U:U,0))))</f>
        <v/>
      </c>
      <c r="O424" s="11" t="str">
        <f>(IFERROR(IF(LARGE(Raw!U:U,A424+COUNTIF(Raw!C:C,"H")+COUNTIF(Raw!C:C,"S"))-2000&gt;0,LARGE(Raw!U:U,A424+COUNTIF(Raw!C:C,"H")+COUNTIF(Raw!C:C,"S"))-2000,""),""))</f>
        <v/>
      </c>
    </row>
    <row r="425" spans="1:15" x14ac:dyDescent="0.3">
      <c r="A425" s="52">
        <v>422</v>
      </c>
      <c r="B425" s="3" t="str">
        <f t="shared" si="20"/>
        <v/>
      </c>
      <c r="C425" s="52" t="str">
        <f>IF(E425="","",(INDEX(Raw!D:D,MATCH(E425+6000,Raw!U:U,0))))</f>
        <v/>
      </c>
      <c r="D425" s="52" t="str">
        <f>IF(E425="","",(INDEX(Raw!A:A,MATCH(E425+6000,Raw!U:U,0))))</f>
        <v/>
      </c>
      <c r="E425" s="11" t="str">
        <f>(IFERROR(IF(LARGE(Raw!U:U,A425)-6000&gt;0,LARGE(Raw!U:U,A425)-6000,""),""))</f>
        <v/>
      </c>
      <c r="G425" s="3" t="str">
        <f t="shared" si="18"/>
        <v/>
      </c>
      <c r="H425" s="52" t="str">
        <f>IF(J425="","",(INDEX(Raw!D:D,MATCH(J425+4000,Raw!U:U,0))))</f>
        <v/>
      </c>
      <c r="I425" s="52" t="str">
        <f>IF(J425="","",(INDEX(Raw!A:A,MATCH(J425+4000,Raw!U:U,0))))</f>
        <v/>
      </c>
      <c r="J425" s="11" t="str">
        <f>(IFERROR(IF(LARGE(Raw!U:U,A425+COUNTIF(Raw!C:C,"H"))-4000&gt;0,LARGE(Raw!U:U,A425+COUNTIF(Raw!C:C,"H"))-4000,""),""))</f>
        <v/>
      </c>
      <c r="L425" s="3" t="str">
        <f t="shared" si="19"/>
        <v/>
      </c>
      <c r="M425" s="52" t="str">
        <f>IF(O425="","",(INDEX(Raw!D:D,MATCH(O425+2000,Raw!U:U,0))))</f>
        <v/>
      </c>
      <c r="N425" s="52" t="str">
        <f>IF(O425="","",(INDEX(Raw!A:A,MATCH(O425+2000,Raw!U:U,0))))</f>
        <v/>
      </c>
      <c r="O425" s="11" t="str">
        <f>(IFERROR(IF(LARGE(Raw!U:U,A425+COUNTIF(Raw!C:C,"H")+COUNTIF(Raw!C:C,"S"))-2000&gt;0,LARGE(Raw!U:U,A425+COUNTIF(Raw!C:C,"H")+COUNTIF(Raw!C:C,"S"))-2000,""),""))</f>
        <v/>
      </c>
    </row>
    <row r="426" spans="1:15" x14ac:dyDescent="0.3">
      <c r="A426" s="52">
        <v>423</v>
      </c>
      <c r="B426" s="3" t="str">
        <f t="shared" si="20"/>
        <v/>
      </c>
      <c r="C426" s="52" t="str">
        <f>IF(E426="","",(INDEX(Raw!D:D,MATCH(E426+6000,Raw!U:U,0))))</f>
        <v/>
      </c>
      <c r="D426" s="52" t="str">
        <f>IF(E426="","",(INDEX(Raw!A:A,MATCH(E426+6000,Raw!U:U,0))))</f>
        <v/>
      </c>
      <c r="E426" s="11" t="str">
        <f>(IFERROR(IF(LARGE(Raw!U:U,A426)-6000&gt;0,LARGE(Raw!U:U,A426)-6000,""),""))</f>
        <v/>
      </c>
      <c r="G426" s="3" t="str">
        <f t="shared" si="18"/>
        <v/>
      </c>
      <c r="H426" s="52" t="str">
        <f>IF(J426="","",(INDEX(Raw!D:D,MATCH(J426+4000,Raw!U:U,0))))</f>
        <v/>
      </c>
      <c r="I426" s="52" t="str">
        <f>IF(J426="","",(INDEX(Raw!A:A,MATCH(J426+4000,Raw!U:U,0))))</f>
        <v/>
      </c>
      <c r="J426" s="11" t="str">
        <f>(IFERROR(IF(LARGE(Raw!U:U,A426+COUNTIF(Raw!C:C,"H"))-4000&gt;0,LARGE(Raw!U:U,A426+COUNTIF(Raw!C:C,"H"))-4000,""),""))</f>
        <v/>
      </c>
      <c r="L426" s="3" t="str">
        <f t="shared" si="19"/>
        <v/>
      </c>
      <c r="M426" s="52" t="str">
        <f>IF(O426="","",(INDEX(Raw!D:D,MATCH(O426+2000,Raw!U:U,0))))</f>
        <v/>
      </c>
      <c r="N426" s="52" t="str">
        <f>IF(O426="","",(INDEX(Raw!A:A,MATCH(O426+2000,Raw!U:U,0))))</f>
        <v/>
      </c>
      <c r="O426" s="11" t="str">
        <f>(IFERROR(IF(LARGE(Raw!U:U,A426+COUNTIF(Raw!C:C,"H")+COUNTIF(Raw!C:C,"S"))-2000&gt;0,LARGE(Raw!U:U,A426+COUNTIF(Raw!C:C,"H")+COUNTIF(Raw!C:C,"S"))-2000,""),""))</f>
        <v/>
      </c>
    </row>
    <row r="427" spans="1:15" x14ac:dyDescent="0.3">
      <c r="A427" s="52">
        <v>424</v>
      </c>
      <c r="B427" s="3" t="str">
        <f t="shared" si="20"/>
        <v/>
      </c>
      <c r="C427" s="52" t="str">
        <f>IF(E427="","",(INDEX(Raw!D:D,MATCH(E427+6000,Raw!U:U,0))))</f>
        <v/>
      </c>
      <c r="D427" s="52" t="str">
        <f>IF(E427="","",(INDEX(Raw!A:A,MATCH(E427+6000,Raw!U:U,0))))</f>
        <v/>
      </c>
      <c r="E427" s="11" t="str">
        <f>(IFERROR(IF(LARGE(Raw!U:U,A427)-6000&gt;0,LARGE(Raw!U:U,A427)-6000,""),""))</f>
        <v/>
      </c>
      <c r="G427" s="3" t="str">
        <f t="shared" si="18"/>
        <v/>
      </c>
      <c r="H427" s="52" t="str">
        <f>IF(J427="","",(INDEX(Raw!D:D,MATCH(J427+4000,Raw!U:U,0))))</f>
        <v/>
      </c>
      <c r="I427" s="52" t="str">
        <f>IF(J427="","",(INDEX(Raw!A:A,MATCH(J427+4000,Raw!U:U,0))))</f>
        <v/>
      </c>
      <c r="J427" s="11" t="str">
        <f>(IFERROR(IF(LARGE(Raw!U:U,A427+COUNTIF(Raw!C:C,"H"))-4000&gt;0,LARGE(Raw!U:U,A427+COUNTIF(Raw!C:C,"H"))-4000,""),""))</f>
        <v/>
      </c>
      <c r="L427" s="3" t="str">
        <f t="shared" si="19"/>
        <v/>
      </c>
      <c r="M427" s="52" t="str">
        <f>IF(O427="","",(INDEX(Raw!D:D,MATCH(O427+2000,Raw!U:U,0))))</f>
        <v/>
      </c>
      <c r="N427" s="52" t="str">
        <f>IF(O427="","",(INDEX(Raw!A:A,MATCH(O427+2000,Raw!U:U,0))))</f>
        <v/>
      </c>
      <c r="O427" s="11" t="str">
        <f>(IFERROR(IF(LARGE(Raw!U:U,A427+COUNTIF(Raw!C:C,"H")+COUNTIF(Raw!C:C,"S"))-2000&gt;0,LARGE(Raw!U:U,A427+COUNTIF(Raw!C:C,"H")+COUNTIF(Raw!C:C,"S"))-2000,""),""))</f>
        <v/>
      </c>
    </row>
    <row r="428" spans="1:15" x14ac:dyDescent="0.3">
      <c r="A428" s="52">
        <v>425</v>
      </c>
      <c r="B428" s="3" t="str">
        <f t="shared" si="20"/>
        <v/>
      </c>
      <c r="C428" s="52" t="str">
        <f>IF(E428="","",(INDEX(Raw!D:D,MATCH(E428+6000,Raw!U:U,0))))</f>
        <v/>
      </c>
      <c r="D428" s="52" t="str">
        <f>IF(E428="","",(INDEX(Raw!A:A,MATCH(E428+6000,Raw!U:U,0))))</f>
        <v/>
      </c>
      <c r="E428" s="11" t="str">
        <f>(IFERROR(IF(LARGE(Raw!U:U,A428)-6000&gt;0,LARGE(Raw!U:U,A428)-6000,""),""))</f>
        <v/>
      </c>
      <c r="G428" s="3" t="str">
        <f t="shared" si="18"/>
        <v/>
      </c>
      <c r="H428" s="52" t="str">
        <f>IF(J428="","",(INDEX(Raw!D:D,MATCH(J428+4000,Raw!U:U,0))))</f>
        <v/>
      </c>
      <c r="I428" s="52" t="str">
        <f>IF(J428="","",(INDEX(Raw!A:A,MATCH(J428+4000,Raw!U:U,0))))</f>
        <v/>
      </c>
      <c r="J428" s="11" t="str">
        <f>(IFERROR(IF(LARGE(Raw!U:U,A428+COUNTIF(Raw!C:C,"H"))-4000&gt;0,LARGE(Raw!U:U,A428+COUNTIF(Raw!C:C,"H"))-4000,""),""))</f>
        <v/>
      </c>
      <c r="L428" s="3" t="str">
        <f t="shared" si="19"/>
        <v/>
      </c>
      <c r="M428" s="52" t="str">
        <f>IF(O428="","",(INDEX(Raw!D:D,MATCH(O428+2000,Raw!U:U,0))))</f>
        <v/>
      </c>
      <c r="N428" s="52" t="str">
        <f>IF(O428="","",(INDEX(Raw!A:A,MATCH(O428+2000,Raw!U:U,0))))</f>
        <v/>
      </c>
      <c r="O428" s="11" t="str">
        <f>(IFERROR(IF(LARGE(Raw!U:U,A428+COUNTIF(Raw!C:C,"H")+COUNTIF(Raw!C:C,"S"))-2000&gt;0,LARGE(Raw!U:U,A428+COUNTIF(Raw!C:C,"H")+COUNTIF(Raw!C:C,"S"))-2000,""),""))</f>
        <v/>
      </c>
    </row>
    <row r="429" spans="1:15" x14ac:dyDescent="0.3">
      <c r="A429" s="52">
        <v>426</v>
      </c>
      <c r="B429" s="3" t="str">
        <f t="shared" si="20"/>
        <v/>
      </c>
      <c r="C429" s="52" t="str">
        <f>IF(E429="","",(INDEX(Raw!D:D,MATCH(E429+6000,Raw!U:U,0))))</f>
        <v/>
      </c>
      <c r="D429" s="52" t="str">
        <f>IF(E429="","",(INDEX(Raw!A:A,MATCH(E429+6000,Raw!U:U,0))))</f>
        <v/>
      </c>
      <c r="E429" s="11" t="str">
        <f>(IFERROR(IF(LARGE(Raw!U:U,A429)-6000&gt;0,LARGE(Raw!U:U,A429)-6000,""),""))</f>
        <v/>
      </c>
      <c r="G429" s="3" t="str">
        <f t="shared" si="18"/>
        <v/>
      </c>
      <c r="H429" s="52" t="str">
        <f>IF(J429="","",(INDEX(Raw!D:D,MATCH(J429+4000,Raw!U:U,0))))</f>
        <v/>
      </c>
      <c r="I429" s="52" t="str">
        <f>IF(J429="","",(INDEX(Raw!A:A,MATCH(J429+4000,Raw!U:U,0))))</f>
        <v/>
      </c>
      <c r="J429" s="11" t="str">
        <f>(IFERROR(IF(LARGE(Raw!U:U,A429+COUNTIF(Raw!C:C,"H"))-4000&gt;0,LARGE(Raw!U:U,A429+COUNTIF(Raw!C:C,"H"))-4000,""),""))</f>
        <v/>
      </c>
      <c r="L429" s="3" t="str">
        <f t="shared" si="19"/>
        <v/>
      </c>
      <c r="M429" s="52" t="str">
        <f>IF(O429="","",(INDEX(Raw!D:D,MATCH(O429+2000,Raw!U:U,0))))</f>
        <v/>
      </c>
      <c r="N429" s="52" t="str">
        <f>IF(O429="","",(INDEX(Raw!A:A,MATCH(O429+2000,Raw!U:U,0))))</f>
        <v/>
      </c>
      <c r="O429" s="11" t="str">
        <f>(IFERROR(IF(LARGE(Raw!U:U,A429+COUNTIF(Raw!C:C,"H")+COUNTIF(Raw!C:C,"S"))-2000&gt;0,LARGE(Raw!U:U,A429+COUNTIF(Raw!C:C,"H")+COUNTIF(Raw!C:C,"S"))-2000,""),""))</f>
        <v/>
      </c>
    </row>
    <row r="430" spans="1:15" x14ac:dyDescent="0.3">
      <c r="A430" s="52">
        <v>427</v>
      </c>
      <c r="B430" s="3" t="str">
        <f t="shared" si="20"/>
        <v/>
      </c>
      <c r="C430" s="52" t="str">
        <f>IF(E430="","",(INDEX(Raw!D:D,MATCH(E430+6000,Raw!U:U,0))))</f>
        <v/>
      </c>
      <c r="D430" s="52" t="str">
        <f>IF(E430="","",(INDEX(Raw!A:A,MATCH(E430+6000,Raw!U:U,0))))</f>
        <v/>
      </c>
      <c r="E430" s="11" t="str">
        <f>(IFERROR(IF(LARGE(Raw!U:U,A430)-6000&gt;0,LARGE(Raw!U:U,A430)-6000,""),""))</f>
        <v/>
      </c>
      <c r="G430" s="3" t="str">
        <f t="shared" si="18"/>
        <v/>
      </c>
      <c r="H430" s="52" t="str">
        <f>IF(J430="","",(INDEX(Raw!D:D,MATCH(J430+4000,Raw!U:U,0))))</f>
        <v/>
      </c>
      <c r="I430" s="52" t="str">
        <f>IF(J430="","",(INDEX(Raw!A:A,MATCH(J430+4000,Raw!U:U,0))))</f>
        <v/>
      </c>
      <c r="J430" s="11" t="str">
        <f>(IFERROR(IF(LARGE(Raw!U:U,A430+COUNTIF(Raw!C:C,"H"))-4000&gt;0,LARGE(Raw!U:U,A430+COUNTIF(Raw!C:C,"H"))-4000,""),""))</f>
        <v/>
      </c>
      <c r="L430" s="3" t="str">
        <f t="shared" si="19"/>
        <v/>
      </c>
      <c r="M430" s="52" t="str">
        <f>IF(O430="","",(INDEX(Raw!D:D,MATCH(O430+2000,Raw!U:U,0))))</f>
        <v/>
      </c>
      <c r="N430" s="52" t="str">
        <f>IF(O430="","",(INDEX(Raw!A:A,MATCH(O430+2000,Raw!U:U,0))))</f>
        <v/>
      </c>
      <c r="O430" s="11" t="str">
        <f>(IFERROR(IF(LARGE(Raw!U:U,A430+COUNTIF(Raw!C:C,"H")+COUNTIF(Raw!C:C,"S"))-2000&gt;0,LARGE(Raw!U:U,A430+COUNTIF(Raw!C:C,"H")+COUNTIF(Raw!C:C,"S"))-2000,""),""))</f>
        <v/>
      </c>
    </row>
    <row r="431" spans="1:15" x14ac:dyDescent="0.3">
      <c r="A431" s="52">
        <v>428</v>
      </c>
      <c r="B431" s="3" t="str">
        <f t="shared" si="20"/>
        <v/>
      </c>
      <c r="C431" s="52" t="str">
        <f>IF(E431="","",(INDEX(Raw!D:D,MATCH(E431+6000,Raw!U:U,0))))</f>
        <v/>
      </c>
      <c r="D431" s="52" t="str">
        <f>IF(E431="","",(INDEX(Raw!A:A,MATCH(E431+6000,Raw!U:U,0))))</f>
        <v/>
      </c>
      <c r="E431" s="11" t="str">
        <f>(IFERROR(IF(LARGE(Raw!U:U,A431)-6000&gt;0,LARGE(Raw!U:U,A431)-6000,""),""))</f>
        <v/>
      </c>
      <c r="G431" s="3" t="str">
        <f t="shared" si="18"/>
        <v/>
      </c>
      <c r="H431" s="52" t="str">
        <f>IF(J431="","",(INDEX(Raw!D:D,MATCH(J431+4000,Raw!U:U,0))))</f>
        <v/>
      </c>
      <c r="I431" s="52" t="str">
        <f>IF(J431="","",(INDEX(Raw!A:A,MATCH(J431+4000,Raw!U:U,0))))</f>
        <v/>
      </c>
      <c r="J431" s="11" t="str">
        <f>(IFERROR(IF(LARGE(Raw!U:U,A431+COUNTIF(Raw!C:C,"H"))-4000&gt;0,LARGE(Raw!U:U,A431+COUNTIF(Raw!C:C,"H"))-4000,""),""))</f>
        <v/>
      </c>
      <c r="L431" s="3" t="str">
        <f t="shared" si="19"/>
        <v/>
      </c>
      <c r="M431" s="52" t="str">
        <f>IF(O431="","",(INDEX(Raw!D:D,MATCH(O431+2000,Raw!U:U,0))))</f>
        <v/>
      </c>
      <c r="N431" s="52" t="str">
        <f>IF(O431="","",(INDEX(Raw!A:A,MATCH(O431+2000,Raw!U:U,0))))</f>
        <v/>
      </c>
      <c r="O431" s="11" t="str">
        <f>(IFERROR(IF(LARGE(Raw!U:U,A431+COUNTIF(Raw!C:C,"H")+COUNTIF(Raw!C:C,"S"))-2000&gt;0,LARGE(Raw!U:U,A431+COUNTIF(Raw!C:C,"H")+COUNTIF(Raw!C:C,"S"))-2000,""),""))</f>
        <v/>
      </c>
    </row>
    <row r="432" spans="1:15" x14ac:dyDescent="0.3">
      <c r="A432" s="52">
        <v>429</v>
      </c>
      <c r="B432" s="3" t="str">
        <f t="shared" si="20"/>
        <v/>
      </c>
      <c r="C432" s="52" t="str">
        <f>IF(E432="","",(INDEX(Raw!D:D,MATCH(E432+6000,Raw!U:U,0))))</f>
        <v/>
      </c>
      <c r="D432" s="52" t="str">
        <f>IF(E432="","",(INDEX(Raw!A:A,MATCH(E432+6000,Raw!U:U,0))))</f>
        <v/>
      </c>
      <c r="E432" s="11" t="str">
        <f>(IFERROR(IF(LARGE(Raw!U:U,A432)-6000&gt;0,LARGE(Raw!U:U,A432)-6000,""),""))</f>
        <v/>
      </c>
      <c r="G432" s="3" t="str">
        <f t="shared" si="18"/>
        <v/>
      </c>
      <c r="H432" s="52" t="str">
        <f>IF(J432="","",(INDEX(Raw!D:D,MATCH(J432+4000,Raw!U:U,0))))</f>
        <v/>
      </c>
      <c r="I432" s="52" t="str">
        <f>IF(J432="","",(INDEX(Raw!A:A,MATCH(J432+4000,Raw!U:U,0))))</f>
        <v/>
      </c>
      <c r="J432" s="11" t="str">
        <f>(IFERROR(IF(LARGE(Raw!U:U,A432+COUNTIF(Raw!C:C,"H"))-4000&gt;0,LARGE(Raw!U:U,A432+COUNTIF(Raw!C:C,"H"))-4000,""),""))</f>
        <v/>
      </c>
      <c r="L432" s="3" t="str">
        <f t="shared" si="19"/>
        <v/>
      </c>
      <c r="M432" s="52" t="str">
        <f>IF(O432="","",(INDEX(Raw!D:D,MATCH(O432+2000,Raw!U:U,0))))</f>
        <v/>
      </c>
      <c r="N432" s="52" t="str">
        <f>IF(O432="","",(INDEX(Raw!A:A,MATCH(O432+2000,Raw!U:U,0))))</f>
        <v/>
      </c>
      <c r="O432" s="11" t="str">
        <f>(IFERROR(IF(LARGE(Raw!U:U,A432+COUNTIF(Raw!C:C,"H")+COUNTIF(Raw!C:C,"S"))-2000&gt;0,LARGE(Raw!U:U,A432+COUNTIF(Raw!C:C,"H")+COUNTIF(Raw!C:C,"S"))-2000,""),""))</f>
        <v/>
      </c>
    </row>
    <row r="433" spans="1:15" x14ac:dyDescent="0.3">
      <c r="A433" s="52">
        <v>430</v>
      </c>
      <c r="B433" s="3" t="str">
        <f t="shared" si="20"/>
        <v/>
      </c>
      <c r="C433" s="52" t="str">
        <f>IF(E433="","",(INDEX(Raw!D:D,MATCH(E433+6000,Raw!U:U,0))))</f>
        <v/>
      </c>
      <c r="D433" s="52" t="str">
        <f>IF(E433="","",(INDEX(Raw!A:A,MATCH(E433+6000,Raw!U:U,0))))</f>
        <v/>
      </c>
      <c r="E433" s="11" t="str">
        <f>(IFERROR(IF(LARGE(Raw!U:U,A433)-6000&gt;0,LARGE(Raw!U:U,A433)-6000,""),""))</f>
        <v/>
      </c>
      <c r="G433" s="3" t="str">
        <f t="shared" si="18"/>
        <v/>
      </c>
      <c r="H433" s="52" t="str">
        <f>IF(J433="","",(INDEX(Raw!D:D,MATCH(J433+4000,Raw!U:U,0))))</f>
        <v/>
      </c>
      <c r="I433" s="52" t="str">
        <f>IF(J433="","",(INDEX(Raw!A:A,MATCH(J433+4000,Raw!U:U,0))))</f>
        <v/>
      </c>
      <c r="J433" s="11" t="str">
        <f>(IFERROR(IF(LARGE(Raw!U:U,A433+COUNTIF(Raw!C:C,"H"))-4000&gt;0,LARGE(Raw!U:U,A433+COUNTIF(Raw!C:C,"H"))-4000,""),""))</f>
        <v/>
      </c>
      <c r="L433" s="3" t="str">
        <f t="shared" si="19"/>
        <v/>
      </c>
      <c r="M433" s="52" t="str">
        <f>IF(O433="","",(INDEX(Raw!D:D,MATCH(O433+2000,Raw!U:U,0))))</f>
        <v/>
      </c>
      <c r="N433" s="52" t="str">
        <f>IF(O433="","",(INDEX(Raw!A:A,MATCH(O433+2000,Raw!U:U,0))))</f>
        <v/>
      </c>
      <c r="O433" s="11" t="str">
        <f>(IFERROR(IF(LARGE(Raw!U:U,A433+COUNTIF(Raw!C:C,"H")+COUNTIF(Raw!C:C,"S"))-2000&gt;0,LARGE(Raw!U:U,A433+COUNTIF(Raw!C:C,"H")+COUNTIF(Raw!C:C,"S"))-2000,""),""))</f>
        <v/>
      </c>
    </row>
    <row r="434" spans="1:15" x14ac:dyDescent="0.3">
      <c r="A434" s="52">
        <v>431</v>
      </c>
      <c r="B434" s="3" t="str">
        <f t="shared" si="20"/>
        <v/>
      </c>
      <c r="C434" s="52" t="str">
        <f>IF(E434="","",(INDEX(Raw!D:D,MATCH(E434+6000,Raw!U:U,0))))</f>
        <v/>
      </c>
      <c r="D434" s="52" t="str">
        <f>IF(E434="","",(INDEX(Raw!A:A,MATCH(E434+6000,Raw!U:U,0))))</f>
        <v/>
      </c>
      <c r="E434" s="11" t="str">
        <f>(IFERROR(IF(LARGE(Raw!U:U,A434)-6000&gt;0,LARGE(Raw!U:U,A434)-6000,""),""))</f>
        <v/>
      </c>
      <c r="G434" s="3" t="str">
        <f t="shared" si="18"/>
        <v/>
      </c>
      <c r="H434" s="52" t="str">
        <f>IF(J434="","",(INDEX(Raw!D:D,MATCH(J434+4000,Raw!U:U,0))))</f>
        <v/>
      </c>
      <c r="I434" s="52" t="str">
        <f>IF(J434="","",(INDEX(Raw!A:A,MATCH(J434+4000,Raw!U:U,0))))</f>
        <v/>
      </c>
      <c r="J434" s="11" t="str">
        <f>(IFERROR(IF(LARGE(Raw!U:U,A434+COUNTIF(Raw!C:C,"H"))-4000&gt;0,LARGE(Raw!U:U,A434+COUNTIF(Raw!C:C,"H"))-4000,""),""))</f>
        <v/>
      </c>
      <c r="L434" s="3" t="str">
        <f t="shared" si="19"/>
        <v/>
      </c>
      <c r="M434" s="52" t="str">
        <f>IF(O434="","",(INDEX(Raw!D:D,MATCH(O434+2000,Raw!U:U,0))))</f>
        <v/>
      </c>
      <c r="N434" s="52" t="str">
        <f>IF(O434="","",(INDEX(Raw!A:A,MATCH(O434+2000,Raw!U:U,0))))</f>
        <v/>
      </c>
      <c r="O434" s="11" t="str">
        <f>(IFERROR(IF(LARGE(Raw!U:U,A434+COUNTIF(Raw!C:C,"H")+COUNTIF(Raw!C:C,"S"))-2000&gt;0,LARGE(Raw!U:U,A434+COUNTIF(Raw!C:C,"H")+COUNTIF(Raw!C:C,"S"))-2000,""),""))</f>
        <v/>
      </c>
    </row>
    <row r="435" spans="1:15" x14ac:dyDescent="0.3">
      <c r="A435" s="52">
        <v>432</v>
      </c>
      <c r="B435" s="3" t="str">
        <f t="shared" si="20"/>
        <v/>
      </c>
      <c r="C435" s="52" t="str">
        <f>IF(E435="","",(INDEX(Raw!D:D,MATCH(E435+6000,Raw!U:U,0))))</f>
        <v/>
      </c>
      <c r="D435" s="52" t="str">
        <f>IF(E435="","",(INDEX(Raw!A:A,MATCH(E435+6000,Raw!U:U,0))))</f>
        <v/>
      </c>
      <c r="E435" s="11" t="str">
        <f>(IFERROR(IF(LARGE(Raw!U:U,A435)-6000&gt;0,LARGE(Raw!U:U,A435)-6000,""),""))</f>
        <v/>
      </c>
      <c r="G435" s="3" t="str">
        <f t="shared" si="18"/>
        <v/>
      </c>
      <c r="H435" s="52" t="str">
        <f>IF(J435="","",(INDEX(Raw!D:D,MATCH(J435+4000,Raw!U:U,0))))</f>
        <v/>
      </c>
      <c r="I435" s="52" t="str">
        <f>IF(J435="","",(INDEX(Raw!A:A,MATCH(J435+4000,Raw!U:U,0))))</f>
        <v/>
      </c>
      <c r="J435" s="11" t="str">
        <f>(IFERROR(IF(LARGE(Raw!U:U,A435+COUNTIF(Raw!C:C,"H"))-4000&gt;0,LARGE(Raw!U:U,A435+COUNTIF(Raw!C:C,"H"))-4000,""),""))</f>
        <v/>
      </c>
      <c r="L435" s="3" t="str">
        <f t="shared" si="19"/>
        <v/>
      </c>
      <c r="M435" s="52" t="str">
        <f>IF(O435="","",(INDEX(Raw!D:D,MATCH(O435+2000,Raw!U:U,0))))</f>
        <v/>
      </c>
      <c r="N435" s="52" t="str">
        <f>IF(O435="","",(INDEX(Raw!A:A,MATCH(O435+2000,Raw!U:U,0))))</f>
        <v/>
      </c>
      <c r="O435" s="11" t="str">
        <f>(IFERROR(IF(LARGE(Raw!U:U,A435+COUNTIF(Raw!C:C,"H")+COUNTIF(Raw!C:C,"S"))-2000&gt;0,LARGE(Raw!U:U,A435+COUNTIF(Raw!C:C,"H")+COUNTIF(Raw!C:C,"S"))-2000,""),""))</f>
        <v/>
      </c>
    </row>
    <row r="436" spans="1:15" x14ac:dyDescent="0.3">
      <c r="A436" s="52">
        <v>433</v>
      </c>
      <c r="B436" s="3" t="str">
        <f t="shared" si="20"/>
        <v/>
      </c>
      <c r="C436" s="52" t="str">
        <f>IF(E436="","",(INDEX(Raw!D:D,MATCH(E436+6000,Raw!U:U,0))))</f>
        <v/>
      </c>
      <c r="D436" s="52" t="str">
        <f>IF(E436="","",(INDEX(Raw!A:A,MATCH(E436+6000,Raw!U:U,0))))</f>
        <v/>
      </c>
      <c r="E436" s="11" t="str">
        <f>(IFERROR(IF(LARGE(Raw!U:U,A436)-6000&gt;0,LARGE(Raw!U:U,A436)-6000,""),""))</f>
        <v/>
      </c>
      <c r="G436" s="3" t="str">
        <f t="shared" si="18"/>
        <v/>
      </c>
      <c r="H436" s="52" t="str">
        <f>IF(J436="","",(INDEX(Raw!D:D,MATCH(J436+4000,Raw!U:U,0))))</f>
        <v/>
      </c>
      <c r="I436" s="52" t="str">
        <f>IF(J436="","",(INDEX(Raw!A:A,MATCH(J436+4000,Raw!U:U,0))))</f>
        <v/>
      </c>
      <c r="J436" s="11" t="str">
        <f>(IFERROR(IF(LARGE(Raw!U:U,A436+COUNTIF(Raw!C:C,"H"))-4000&gt;0,LARGE(Raw!U:U,A436+COUNTIF(Raw!C:C,"H"))-4000,""),""))</f>
        <v/>
      </c>
      <c r="L436" s="3" t="str">
        <f t="shared" si="19"/>
        <v/>
      </c>
      <c r="M436" s="52" t="str">
        <f>IF(O436="","",(INDEX(Raw!D:D,MATCH(O436+2000,Raw!U:U,0))))</f>
        <v/>
      </c>
      <c r="N436" s="52" t="str">
        <f>IF(O436="","",(INDEX(Raw!A:A,MATCH(O436+2000,Raw!U:U,0))))</f>
        <v/>
      </c>
      <c r="O436" s="11" t="str">
        <f>(IFERROR(IF(LARGE(Raw!U:U,A436+COUNTIF(Raw!C:C,"H")+COUNTIF(Raw!C:C,"S"))-2000&gt;0,LARGE(Raw!U:U,A436+COUNTIF(Raw!C:C,"H")+COUNTIF(Raw!C:C,"S"))-2000,""),""))</f>
        <v/>
      </c>
    </row>
    <row r="437" spans="1:15" x14ac:dyDescent="0.3">
      <c r="A437" s="52">
        <v>434</v>
      </c>
      <c r="B437" s="3" t="str">
        <f t="shared" si="20"/>
        <v/>
      </c>
      <c r="C437" s="52" t="str">
        <f>IF(E437="","",(INDEX(Raw!D:D,MATCH(E437+6000,Raw!U:U,0))))</f>
        <v/>
      </c>
      <c r="D437" s="52" t="str">
        <f>IF(E437="","",(INDEX(Raw!A:A,MATCH(E437+6000,Raw!U:U,0))))</f>
        <v/>
      </c>
      <c r="E437" s="11" t="str">
        <f>(IFERROR(IF(LARGE(Raw!U:U,A437)-6000&gt;0,LARGE(Raw!U:U,A437)-6000,""),""))</f>
        <v/>
      </c>
      <c r="G437" s="3" t="str">
        <f t="shared" si="18"/>
        <v/>
      </c>
      <c r="H437" s="52" t="str">
        <f>IF(J437="","",(INDEX(Raw!D:D,MATCH(J437+4000,Raw!U:U,0))))</f>
        <v/>
      </c>
      <c r="I437" s="52" t="str">
        <f>IF(J437="","",(INDEX(Raw!A:A,MATCH(J437+4000,Raw!U:U,0))))</f>
        <v/>
      </c>
      <c r="J437" s="11" t="str">
        <f>(IFERROR(IF(LARGE(Raw!U:U,A437+COUNTIF(Raw!C:C,"H"))-4000&gt;0,LARGE(Raw!U:U,A437+COUNTIF(Raw!C:C,"H"))-4000,""),""))</f>
        <v/>
      </c>
      <c r="L437" s="3" t="str">
        <f t="shared" si="19"/>
        <v/>
      </c>
      <c r="M437" s="52" t="str">
        <f>IF(O437="","",(INDEX(Raw!D:D,MATCH(O437+2000,Raw!U:U,0))))</f>
        <v/>
      </c>
      <c r="N437" s="52" t="str">
        <f>IF(O437="","",(INDEX(Raw!A:A,MATCH(O437+2000,Raw!U:U,0))))</f>
        <v/>
      </c>
      <c r="O437" s="11" t="str">
        <f>(IFERROR(IF(LARGE(Raw!U:U,A437+COUNTIF(Raw!C:C,"H")+COUNTIF(Raw!C:C,"S"))-2000&gt;0,LARGE(Raw!U:U,A437+COUNTIF(Raw!C:C,"H")+COUNTIF(Raw!C:C,"S"))-2000,""),""))</f>
        <v/>
      </c>
    </row>
    <row r="438" spans="1:15" x14ac:dyDescent="0.3">
      <c r="A438" s="52">
        <v>435</v>
      </c>
      <c r="B438" s="3" t="str">
        <f t="shared" si="20"/>
        <v/>
      </c>
      <c r="C438" s="52" t="str">
        <f>IF(E438="","",(INDEX(Raw!D:D,MATCH(E438+6000,Raw!U:U,0))))</f>
        <v/>
      </c>
      <c r="D438" s="52" t="str">
        <f>IF(E438="","",(INDEX(Raw!A:A,MATCH(E438+6000,Raw!U:U,0))))</f>
        <v/>
      </c>
      <c r="E438" s="11" t="str">
        <f>(IFERROR(IF(LARGE(Raw!U:U,A438)-6000&gt;0,LARGE(Raw!U:U,A438)-6000,""),""))</f>
        <v/>
      </c>
      <c r="G438" s="3" t="str">
        <f t="shared" si="18"/>
        <v/>
      </c>
      <c r="H438" s="52" t="str">
        <f>IF(J438="","",(INDEX(Raw!D:D,MATCH(J438+4000,Raw!U:U,0))))</f>
        <v/>
      </c>
      <c r="I438" s="52" t="str">
        <f>IF(J438="","",(INDEX(Raw!A:A,MATCH(J438+4000,Raw!U:U,0))))</f>
        <v/>
      </c>
      <c r="J438" s="11" t="str">
        <f>(IFERROR(IF(LARGE(Raw!U:U,A438+COUNTIF(Raw!C:C,"H"))-4000&gt;0,LARGE(Raw!U:U,A438+COUNTIF(Raw!C:C,"H"))-4000,""),""))</f>
        <v/>
      </c>
      <c r="L438" s="3" t="str">
        <f t="shared" si="19"/>
        <v/>
      </c>
      <c r="M438" s="52" t="str">
        <f>IF(O438="","",(INDEX(Raw!D:D,MATCH(O438+2000,Raw!U:U,0))))</f>
        <v/>
      </c>
      <c r="N438" s="52" t="str">
        <f>IF(O438="","",(INDEX(Raw!A:A,MATCH(O438+2000,Raw!U:U,0))))</f>
        <v/>
      </c>
      <c r="O438" s="11" t="str">
        <f>(IFERROR(IF(LARGE(Raw!U:U,A438+COUNTIF(Raw!C:C,"H")+COUNTIF(Raw!C:C,"S"))-2000&gt;0,LARGE(Raw!U:U,A438+COUNTIF(Raw!C:C,"H")+COUNTIF(Raw!C:C,"S"))-2000,""),""))</f>
        <v/>
      </c>
    </row>
    <row r="439" spans="1:15" x14ac:dyDescent="0.3">
      <c r="A439" s="52">
        <v>436</v>
      </c>
      <c r="B439" s="3" t="str">
        <f t="shared" si="20"/>
        <v/>
      </c>
      <c r="C439" s="52" t="str">
        <f>IF(E439="","",(INDEX(Raw!D:D,MATCH(E439+6000,Raw!U:U,0))))</f>
        <v/>
      </c>
      <c r="D439" s="52" t="str">
        <f>IF(E439="","",(INDEX(Raw!A:A,MATCH(E439+6000,Raw!U:U,0))))</f>
        <v/>
      </c>
      <c r="E439" s="11" t="str">
        <f>(IFERROR(IF(LARGE(Raw!U:U,A439)-6000&gt;0,LARGE(Raw!U:U,A439)-6000,""),""))</f>
        <v/>
      </c>
      <c r="G439" s="3" t="str">
        <f t="shared" si="18"/>
        <v/>
      </c>
      <c r="H439" s="52" t="str">
        <f>IF(J439="","",(INDEX(Raw!D:D,MATCH(J439+4000,Raw!U:U,0))))</f>
        <v/>
      </c>
      <c r="I439" s="52" t="str">
        <f>IF(J439="","",(INDEX(Raw!A:A,MATCH(J439+4000,Raw!U:U,0))))</f>
        <v/>
      </c>
      <c r="J439" s="11" t="str">
        <f>(IFERROR(IF(LARGE(Raw!U:U,A439+COUNTIF(Raw!C:C,"H"))-4000&gt;0,LARGE(Raw!U:U,A439+COUNTIF(Raw!C:C,"H"))-4000,""),""))</f>
        <v/>
      </c>
      <c r="L439" s="3" t="str">
        <f t="shared" si="19"/>
        <v/>
      </c>
      <c r="M439" s="52" t="str">
        <f>IF(O439="","",(INDEX(Raw!D:D,MATCH(O439+2000,Raw!U:U,0))))</f>
        <v/>
      </c>
      <c r="N439" s="52" t="str">
        <f>IF(O439="","",(INDEX(Raw!A:A,MATCH(O439+2000,Raw!U:U,0))))</f>
        <v/>
      </c>
      <c r="O439" s="11" t="str">
        <f>(IFERROR(IF(LARGE(Raw!U:U,A439+COUNTIF(Raw!C:C,"H")+COUNTIF(Raw!C:C,"S"))-2000&gt;0,LARGE(Raw!U:U,A439+COUNTIF(Raw!C:C,"H")+COUNTIF(Raw!C:C,"S"))-2000,""),""))</f>
        <v/>
      </c>
    </row>
    <row r="440" spans="1:15" x14ac:dyDescent="0.3">
      <c r="A440" s="52">
        <v>437</v>
      </c>
      <c r="B440" s="3" t="str">
        <f t="shared" si="20"/>
        <v/>
      </c>
      <c r="C440" s="52" t="str">
        <f>IF(E440="","",(INDEX(Raw!D:D,MATCH(E440+6000,Raw!U:U,0))))</f>
        <v/>
      </c>
      <c r="D440" s="52" t="str">
        <f>IF(E440="","",(INDEX(Raw!A:A,MATCH(E440+6000,Raw!U:U,0))))</f>
        <v/>
      </c>
      <c r="E440" s="11" t="str">
        <f>(IFERROR(IF(LARGE(Raw!U:U,A440)-6000&gt;0,LARGE(Raw!U:U,A440)-6000,""),""))</f>
        <v/>
      </c>
      <c r="G440" s="3" t="str">
        <f t="shared" si="18"/>
        <v/>
      </c>
      <c r="H440" s="52" t="str">
        <f>IF(J440="","",(INDEX(Raw!D:D,MATCH(J440+4000,Raw!U:U,0))))</f>
        <v/>
      </c>
      <c r="I440" s="52" t="str">
        <f>IF(J440="","",(INDEX(Raw!A:A,MATCH(J440+4000,Raw!U:U,0))))</f>
        <v/>
      </c>
      <c r="J440" s="11" t="str">
        <f>(IFERROR(IF(LARGE(Raw!U:U,A440+COUNTIF(Raw!C:C,"H"))-4000&gt;0,LARGE(Raw!U:U,A440+COUNTIF(Raw!C:C,"H"))-4000,""),""))</f>
        <v/>
      </c>
      <c r="L440" s="3" t="str">
        <f t="shared" si="19"/>
        <v/>
      </c>
      <c r="M440" s="52" t="str">
        <f>IF(O440="","",(INDEX(Raw!D:D,MATCH(O440+2000,Raw!U:U,0))))</f>
        <v/>
      </c>
      <c r="N440" s="52" t="str">
        <f>IF(O440="","",(INDEX(Raw!A:A,MATCH(O440+2000,Raw!U:U,0))))</f>
        <v/>
      </c>
      <c r="O440" s="11" t="str">
        <f>(IFERROR(IF(LARGE(Raw!U:U,A440+COUNTIF(Raw!C:C,"H")+COUNTIF(Raw!C:C,"S"))-2000&gt;0,LARGE(Raw!U:U,A440+COUNTIF(Raw!C:C,"H")+COUNTIF(Raw!C:C,"S"))-2000,""),""))</f>
        <v/>
      </c>
    </row>
    <row r="441" spans="1:15" x14ac:dyDescent="0.3">
      <c r="A441" s="52">
        <v>438</v>
      </c>
      <c r="B441" s="3" t="str">
        <f t="shared" si="20"/>
        <v/>
      </c>
      <c r="C441" s="52" t="str">
        <f>IF(E441="","",(INDEX(Raw!D:D,MATCH(E441+6000,Raw!U:U,0))))</f>
        <v/>
      </c>
      <c r="D441" s="52" t="str">
        <f>IF(E441="","",(INDEX(Raw!A:A,MATCH(E441+6000,Raw!U:U,0))))</f>
        <v/>
      </c>
      <c r="E441" s="11" t="str">
        <f>(IFERROR(IF(LARGE(Raw!U:U,A441)-6000&gt;0,LARGE(Raw!U:U,A441)-6000,""),""))</f>
        <v/>
      </c>
      <c r="G441" s="3" t="str">
        <f t="shared" si="18"/>
        <v/>
      </c>
      <c r="H441" s="52" t="str">
        <f>IF(J441="","",(INDEX(Raw!D:D,MATCH(J441+4000,Raw!U:U,0))))</f>
        <v/>
      </c>
      <c r="I441" s="52" t="str">
        <f>IF(J441="","",(INDEX(Raw!A:A,MATCH(J441+4000,Raw!U:U,0))))</f>
        <v/>
      </c>
      <c r="J441" s="11" t="str">
        <f>(IFERROR(IF(LARGE(Raw!U:U,A441+COUNTIF(Raw!C:C,"H"))-4000&gt;0,LARGE(Raw!U:U,A441+COUNTIF(Raw!C:C,"H"))-4000,""),""))</f>
        <v/>
      </c>
      <c r="L441" s="3" t="str">
        <f t="shared" si="19"/>
        <v/>
      </c>
      <c r="M441" s="52" t="str">
        <f>IF(O441="","",(INDEX(Raw!D:D,MATCH(O441+2000,Raw!U:U,0))))</f>
        <v/>
      </c>
      <c r="N441" s="52" t="str">
        <f>IF(O441="","",(INDEX(Raw!A:A,MATCH(O441+2000,Raw!U:U,0))))</f>
        <v/>
      </c>
      <c r="O441" s="11" t="str">
        <f>(IFERROR(IF(LARGE(Raw!U:U,A441+COUNTIF(Raw!C:C,"H")+COUNTIF(Raw!C:C,"S"))-2000&gt;0,LARGE(Raw!U:U,A441+COUNTIF(Raw!C:C,"H")+COUNTIF(Raw!C:C,"S"))-2000,""),""))</f>
        <v/>
      </c>
    </row>
    <row r="442" spans="1:15" x14ac:dyDescent="0.3">
      <c r="A442" s="52">
        <v>439</v>
      </c>
      <c r="B442" s="3" t="str">
        <f t="shared" si="20"/>
        <v/>
      </c>
      <c r="C442" s="52" t="str">
        <f>IF(E442="","",(INDEX(Raw!D:D,MATCH(E442+6000,Raw!U:U,0))))</f>
        <v/>
      </c>
      <c r="D442" s="52" t="str">
        <f>IF(E442="","",(INDEX(Raw!A:A,MATCH(E442+6000,Raw!U:U,0))))</f>
        <v/>
      </c>
      <c r="E442" s="11" t="str">
        <f>(IFERROR(IF(LARGE(Raw!U:U,A442)-6000&gt;0,LARGE(Raw!U:U,A442)-6000,""),""))</f>
        <v/>
      </c>
      <c r="G442" s="3" t="str">
        <f t="shared" si="18"/>
        <v/>
      </c>
      <c r="H442" s="52" t="str">
        <f>IF(J442="","",(INDEX(Raw!D:D,MATCH(J442+4000,Raw!U:U,0))))</f>
        <v/>
      </c>
      <c r="I442" s="52" t="str">
        <f>IF(J442="","",(INDEX(Raw!A:A,MATCH(J442+4000,Raw!U:U,0))))</f>
        <v/>
      </c>
      <c r="J442" s="11" t="str">
        <f>(IFERROR(IF(LARGE(Raw!U:U,A442+COUNTIF(Raw!C:C,"H"))-4000&gt;0,LARGE(Raw!U:U,A442+COUNTIF(Raw!C:C,"H"))-4000,""),""))</f>
        <v/>
      </c>
      <c r="L442" s="3" t="str">
        <f t="shared" si="19"/>
        <v/>
      </c>
      <c r="M442" s="52" t="str">
        <f>IF(O442="","",(INDEX(Raw!D:D,MATCH(O442+2000,Raw!U:U,0))))</f>
        <v/>
      </c>
      <c r="N442" s="52" t="str">
        <f>IF(O442="","",(INDEX(Raw!A:A,MATCH(O442+2000,Raw!U:U,0))))</f>
        <v/>
      </c>
      <c r="O442" s="11" t="str">
        <f>(IFERROR(IF(LARGE(Raw!U:U,A442+COUNTIF(Raw!C:C,"H")+COUNTIF(Raw!C:C,"S"))-2000&gt;0,LARGE(Raw!U:U,A442+COUNTIF(Raw!C:C,"H")+COUNTIF(Raw!C:C,"S"))-2000,""),""))</f>
        <v/>
      </c>
    </row>
    <row r="443" spans="1:15" x14ac:dyDescent="0.3">
      <c r="A443" s="52">
        <v>440</v>
      </c>
      <c r="B443" s="3" t="str">
        <f t="shared" si="20"/>
        <v/>
      </c>
      <c r="C443" s="52" t="str">
        <f>IF(E443="","",(INDEX(Raw!D:D,MATCH(E443+6000,Raw!U:U,0))))</f>
        <v/>
      </c>
      <c r="D443" s="52" t="str">
        <f>IF(E443="","",(INDEX(Raw!A:A,MATCH(E443+6000,Raw!U:U,0))))</f>
        <v/>
      </c>
      <c r="E443" s="11" t="str">
        <f>(IFERROR(IF(LARGE(Raw!U:U,A443)-6000&gt;0,LARGE(Raw!U:U,A443)-6000,""),""))</f>
        <v/>
      </c>
      <c r="G443" s="3" t="str">
        <f t="shared" si="18"/>
        <v/>
      </c>
      <c r="H443" s="52" t="str">
        <f>IF(J443="","",(INDEX(Raw!D:D,MATCH(J443+4000,Raw!U:U,0))))</f>
        <v/>
      </c>
      <c r="I443" s="52" t="str">
        <f>IF(J443="","",(INDEX(Raw!A:A,MATCH(J443+4000,Raw!U:U,0))))</f>
        <v/>
      </c>
      <c r="J443" s="11" t="str">
        <f>(IFERROR(IF(LARGE(Raw!U:U,A443+COUNTIF(Raw!C:C,"H"))-4000&gt;0,LARGE(Raw!U:U,A443+COUNTIF(Raw!C:C,"H"))-4000,""),""))</f>
        <v/>
      </c>
      <c r="L443" s="3" t="str">
        <f t="shared" si="19"/>
        <v/>
      </c>
      <c r="M443" s="52" t="str">
        <f>IF(O443="","",(INDEX(Raw!D:D,MATCH(O443+2000,Raw!U:U,0))))</f>
        <v/>
      </c>
      <c r="N443" s="52" t="str">
        <f>IF(O443="","",(INDEX(Raw!A:A,MATCH(O443+2000,Raw!U:U,0))))</f>
        <v/>
      </c>
      <c r="O443" s="11" t="str">
        <f>(IFERROR(IF(LARGE(Raw!U:U,A443+COUNTIF(Raw!C:C,"H")+COUNTIF(Raw!C:C,"S"))-2000&gt;0,LARGE(Raw!U:U,A443+COUNTIF(Raw!C:C,"H")+COUNTIF(Raw!C:C,"S"))-2000,""),""))</f>
        <v/>
      </c>
    </row>
    <row r="444" spans="1:15" x14ac:dyDescent="0.3">
      <c r="A444" s="52">
        <v>441</v>
      </c>
      <c r="B444" s="3" t="str">
        <f t="shared" si="20"/>
        <v/>
      </c>
      <c r="C444" s="52" t="str">
        <f>IF(E444="","",(INDEX(Raw!D:D,MATCH(E444+6000,Raw!U:U,0))))</f>
        <v/>
      </c>
      <c r="D444" s="52" t="str">
        <f>IF(E444="","",(INDEX(Raw!A:A,MATCH(E444+6000,Raw!U:U,0))))</f>
        <v/>
      </c>
      <c r="E444" s="11" t="str">
        <f>(IFERROR(IF(LARGE(Raw!U:U,A444)-6000&gt;0,LARGE(Raw!U:U,A444)-6000,""),""))</f>
        <v/>
      </c>
      <c r="G444" s="3" t="str">
        <f t="shared" si="18"/>
        <v/>
      </c>
      <c r="H444" s="52" t="str">
        <f>IF(J444="","",(INDEX(Raw!D:D,MATCH(J444+4000,Raw!U:U,0))))</f>
        <v/>
      </c>
      <c r="I444" s="52" t="str">
        <f>IF(J444="","",(INDEX(Raw!A:A,MATCH(J444+4000,Raw!U:U,0))))</f>
        <v/>
      </c>
      <c r="J444" s="11" t="str">
        <f>(IFERROR(IF(LARGE(Raw!U:U,A444+COUNTIF(Raw!C:C,"H"))-4000&gt;0,LARGE(Raw!U:U,A444+COUNTIF(Raw!C:C,"H"))-4000,""),""))</f>
        <v/>
      </c>
      <c r="L444" s="3" t="str">
        <f t="shared" si="19"/>
        <v/>
      </c>
      <c r="M444" s="52" t="str">
        <f>IF(O444="","",(INDEX(Raw!D:D,MATCH(O444+2000,Raw!U:U,0))))</f>
        <v/>
      </c>
      <c r="N444" s="52" t="str">
        <f>IF(O444="","",(INDEX(Raw!A:A,MATCH(O444+2000,Raw!U:U,0))))</f>
        <v/>
      </c>
      <c r="O444" s="11" t="str">
        <f>(IFERROR(IF(LARGE(Raw!U:U,A444+COUNTIF(Raw!C:C,"H")+COUNTIF(Raw!C:C,"S"))-2000&gt;0,LARGE(Raw!U:U,A444+COUNTIF(Raw!C:C,"H")+COUNTIF(Raw!C:C,"S"))-2000,""),""))</f>
        <v/>
      </c>
    </row>
    <row r="445" spans="1:15" x14ac:dyDescent="0.3">
      <c r="A445" s="52">
        <v>442</v>
      </c>
      <c r="B445" s="3" t="str">
        <f t="shared" si="20"/>
        <v/>
      </c>
      <c r="C445" s="52" t="str">
        <f>IF(E445="","",(INDEX(Raw!D:D,MATCH(E445+6000,Raw!U:U,0))))</f>
        <v/>
      </c>
      <c r="D445" s="52" t="str">
        <f>IF(E445="","",(INDEX(Raw!A:A,MATCH(E445+6000,Raw!U:U,0))))</f>
        <v/>
      </c>
      <c r="E445" s="11" t="str">
        <f>(IFERROR(IF(LARGE(Raw!U:U,A445)-6000&gt;0,LARGE(Raw!U:U,A445)-6000,""),""))</f>
        <v/>
      </c>
      <c r="G445" s="3" t="str">
        <f t="shared" si="18"/>
        <v/>
      </c>
      <c r="H445" s="52" t="str">
        <f>IF(J445="","",(INDEX(Raw!D:D,MATCH(J445+4000,Raw!U:U,0))))</f>
        <v/>
      </c>
      <c r="I445" s="52" t="str">
        <f>IF(J445="","",(INDEX(Raw!A:A,MATCH(J445+4000,Raw!U:U,0))))</f>
        <v/>
      </c>
      <c r="J445" s="11" t="str">
        <f>(IFERROR(IF(LARGE(Raw!U:U,A445+COUNTIF(Raw!C:C,"H"))-4000&gt;0,LARGE(Raw!U:U,A445+COUNTIF(Raw!C:C,"H"))-4000,""),""))</f>
        <v/>
      </c>
      <c r="L445" s="3" t="str">
        <f t="shared" si="19"/>
        <v/>
      </c>
      <c r="M445" s="52" t="str">
        <f>IF(O445="","",(INDEX(Raw!D:D,MATCH(O445+2000,Raw!U:U,0))))</f>
        <v/>
      </c>
      <c r="N445" s="52" t="str">
        <f>IF(O445="","",(INDEX(Raw!A:A,MATCH(O445+2000,Raw!U:U,0))))</f>
        <v/>
      </c>
      <c r="O445" s="11" t="str">
        <f>(IFERROR(IF(LARGE(Raw!U:U,A445+COUNTIF(Raw!C:C,"H")+COUNTIF(Raw!C:C,"S"))-2000&gt;0,LARGE(Raw!U:U,A445+COUNTIF(Raw!C:C,"H")+COUNTIF(Raw!C:C,"S"))-2000,""),""))</f>
        <v/>
      </c>
    </row>
    <row r="446" spans="1:15" x14ac:dyDescent="0.3">
      <c r="A446" s="52">
        <v>443</v>
      </c>
      <c r="B446" s="3" t="str">
        <f t="shared" si="20"/>
        <v/>
      </c>
      <c r="C446" s="52" t="str">
        <f>IF(E446="","",(INDEX(Raw!D:D,MATCH(E446+6000,Raw!U:U,0))))</f>
        <v/>
      </c>
      <c r="D446" s="52" t="str">
        <f>IF(E446="","",(INDEX(Raw!A:A,MATCH(E446+6000,Raw!U:U,0))))</f>
        <v/>
      </c>
      <c r="E446" s="11" t="str">
        <f>(IFERROR(IF(LARGE(Raw!U:U,A446)-6000&gt;0,LARGE(Raw!U:U,A446)-6000,""),""))</f>
        <v/>
      </c>
      <c r="G446" s="3" t="str">
        <f t="shared" si="18"/>
        <v/>
      </c>
      <c r="H446" s="52" t="str">
        <f>IF(J446="","",(INDEX(Raw!D:D,MATCH(J446+4000,Raw!U:U,0))))</f>
        <v/>
      </c>
      <c r="I446" s="52" t="str">
        <f>IF(J446="","",(INDEX(Raw!A:A,MATCH(J446+4000,Raw!U:U,0))))</f>
        <v/>
      </c>
      <c r="J446" s="11" t="str">
        <f>(IFERROR(IF(LARGE(Raw!U:U,A446+COUNTIF(Raw!C:C,"H"))-4000&gt;0,LARGE(Raw!U:U,A446+COUNTIF(Raw!C:C,"H"))-4000,""),""))</f>
        <v/>
      </c>
      <c r="L446" s="3" t="str">
        <f t="shared" si="19"/>
        <v/>
      </c>
      <c r="M446" s="52" t="str">
        <f>IF(O446="","",(INDEX(Raw!D:D,MATCH(O446+2000,Raw!U:U,0))))</f>
        <v/>
      </c>
      <c r="N446" s="52" t="str">
        <f>IF(O446="","",(INDEX(Raw!A:A,MATCH(O446+2000,Raw!U:U,0))))</f>
        <v/>
      </c>
      <c r="O446" s="11" t="str">
        <f>(IFERROR(IF(LARGE(Raw!U:U,A446+COUNTIF(Raw!C:C,"H")+COUNTIF(Raw!C:C,"S"))-2000&gt;0,LARGE(Raw!U:U,A446+COUNTIF(Raw!C:C,"H")+COUNTIF(Raw!C:C,"S"))-2000,""),""))</f>
        <v/>
      </c>
    </row>
    <row r="447" spans="1:15" x14ac:dyDescent="0.3">
      <c r="A447" s="52">
        <v>444</v>
      </c>
      <c r="B447" s="3" t="str">
        <f t="shared" si="20"/>
        <v/>
      </c>
      <c r="C447" s="52" t="str">
        <f>IF(E447="","",(INDEX(Raw!D:D,MATCH(E447+6000,Raw!U:U,0))))</f>
        <v/>
      </c>
      <c r="D447" s="52" t="str">
        <f>IF(E447="","",(INDEX(Raw!A:A,MATCH(E447+6000,Raw!U:U,0))))</f>
        <v/>
      </c>
      <c r="E447" s="11" t="str">
        <f>(IFERROR(IF(LARGE(Raw!U:U,A447)-6000&gt;0,LARGE(Raw!U:U,A447)-6000,""),""))</f>
        <v/>
      </c>
      <c r="G447" s="3" t="str">
        <f t="shared" si="18"/>
        <v/>
      </c>
      <c r="H447" s="52" t="str">
        <f>IF(J447="","",(INDEX(Raw!D:D,MATCH(J447+4000,Raw!U:U,0))))</f>
        <v/>
      </c>
      <c r="I447" s="52" t="str">
        <f>IF(J447="","",(INDEX(Raw!A:A,MATCH(J447+4000,Raw!U:U,0))))</f>
        <v/>
      </c>
      <c r="J447" s="11" t="str">
        <f>(IFERROR(IF(LARGE(Raw!U:U,A447+COUNTIF(Raw!C:C,"H"))-4000&gt;0,LARGE(Raw!U:U,A447+COUNTIF(Raw!C:C,"H"))-4000,""),""))</f>
        <v/>
      </c>
      <c r="L447" s="3" t="str">
        <f t="shared" si="19"/>
        <v/>
      </c>
      <c r="M447" s="52" t="str">
        <f>IF(O447="","",(INDEX(Raw!D:D,MATCH(O447+2000,Raw!U:U,0))))</f>
        <v/>
      </c>
      <c r="N447" s="52" t="str">
        <f>IF(O447="","",(INDEX(Raw!A:A,MATCH(O447+2000,Raw!U:U,0))))</f>
        <v/>
      </c>
      <c r="O447" s="11" t="str">
        <f>(IFERROR(IF(LARGE(Raw!U:U,A447+COUNTIF(Raw!C:C,"H")+COUNTIF(Raw!C:C,"S"))-2000&gt;0,LARGE(Raw!U:U,A447+COUNTIF(Raw!C:C,"H")+COUNTIF(Raw!C:C,"S"))-2000,""),""))</f>
        <v/>
      </c>
    </row>
    <row r="448" spans="1:15" x14ac:dyDescent="0.3">
      <c r="A448" s="52">
        <v>445</v>
      </c>
      <c r="B448" s="3" t="str">
        <f t="shared" si="20"/>
        <v/>
      </c>
      <c r="C448" s="52" t="str">
        <f>IF(E448="","",(INDEX(Raw!D:D,MATCH(E448+6000,Raw!U:U,0))))</f>
        <v/>
      </c>
      <c r="D448" s="52" t="str">
        <f>IF(E448="","",(INDEX(Raw!A:A,MATCH(E448+6000,Raw!U:U,0))))</f>
        <v/>
      </c>
      <c r="E448" s="11" t="str">
        <f>(IFERROR(IF(LARGE(Raw!U:U,A448)-6000&gt;0,LARGE(Raw!U:U,A448)-6000,""),""))</f>
        <v/>
      </c>
      <c r="G448" s="3" t="str">
        <f t="shared" si="18"/>
        <v/>
      </c>
      <c r="H448" s="52" t="str">
        <f>IF(J448="","",(INDEX(Raw!D:D,MATCH(J448+4000,Raw!U:U,0))))</f>
        <v/>
      </c>
      <c r="I448" s="52" t="str">
        <f>IF(J448="","",(INDEX(Raw!A:A,MATCH(J448+4000,Raw!U:U,0))))</f>
        <v/>
      </c>
      <c r="J448" s="11" t="str">
        <f>(IFERROR(IF(LARGE(Raw!U:U,A448+COUNTIF(Raw!C:C,"H"))-4000&gt;0,LARGE(Raw!U:U,A448+COUNTIF(Raw!C:C,"H"))-4000,""),""))</f>
        <v/>
      </c>
      <c r="L448" s="3" t="str">
        <f t="shared" si="19"/>
        <v/>
      </c>
      <c r="M448" s="52" t="str">
        <f>IF(O448="","",(INDEX(Raw!D:D,MATCH(O448+2000,Raw!U:U,0))))</f>
        <v/>
      </c>
      <c r="N448" s="52" t="str">
        <f>IF(O448="","",(INDEX(Raw!A:A,MATCH(O448+2000,Raw!U:U,0))))</f>
        <v/>
      </c>
      <c r="O448" s="11" t="str">
        <f>(IFERROR(IF(LARGE(Raw!U:U,A448+COUNTIF(Raw!C:C,"H")+COUNTIF(Raw!C:C,"S"))-2000&gt;0,LARGE(Raw!U:U,A448+COUNTIF(Raw!C:C,"H")+COUNTIF(Raw!C:C,"S"))-2000,""),""))</f>
        <v/>
      </c>
    </row>
    <row r="449" spans="1:15" x14ac:dyDescent="0.3">
      <c r="A449" s="52">
        <v>446</v>
      </c>
      <c r="B449" s="3" t="str">
        <f t="shared" si="20"/>
        <v/>
      </c>
      <c r="C449" s="52" t="str">
        <f>IF(E449="","",(INDEX(Raw!D:D,MATCH(E449+6000,Raw!U:U,0))))</f>
        <v/>
      </c>
      <c r="D449" s="52" t="str">
        <f>IF(E449="","",(INDEX(Raw!A:A,MATCH(E449+6000,Raw!U:U,0))))</f>
        <v/>
      </c>
      <c r="E449" s="11" t="str">
        <f>(IFERROR(IF(LARGE(Raw!U:U,A449)-6000&gt;0,LARGE(Raw!U:U,A449)-6000,""),""))</f>
        <v/>
      </c>
      <c r="G449" s="3" t="str">
        <f t="shared" si="18"/>
        <v/>
      </c>
      <c r="H449" s="52" t="str">
        <f>IF(J449="","",(INDEX(Raw!D:D,MATCH(J449+4000,Raw!U:U,0))))</f>
        <v/>
      </c>
      <c r="I449" s="52" t="str">
        <f>IF(J449="","",(INDEX(Raw!A:A,MATCH(J449+4000,Raw!U:U,0))))</f>
        <v/>
      </c>
      <c r="J449" s="11" t="str">
        <f>(IFERROR(IF(LARGE(Raw!U:U,A449+COUNTIF(Raw!C:C,"H"))-4000&gt;0,LARGE(Raw!U:U,A449+COUNTIF(Raw!C:C,"H"))-4000,""),""))</f>
        <v/>
      </c>
      <c r="L449" s="3" t="str">
        <f t="shared" si="19"/>
        <v/>
      </c>
      <c r="M449" s="52" t="str">
        <f>IF(O449="","",(INDEX(Raw!D:D,MATCH(O449+2000,Raw!U:U,0))))</f>
        <v/>
      </c>
      <c r="N449" s="52" t="str">
        <f>IF(O449="","",(INDEX(Raw!A:A,MATCH(O449+2000,Raw!U:U,0))))</f>
        <v/>
      </c>
      <c r="O449" s="11" t="str">
        <f>(IFERROR(IF(LARGE(Raw!U:U,A449+COUNTIF(Raw!C:C,"H")+COUNTIF(Raw!C:C,"S"))-2000&gt;0,LARGE(Raw!U:U,A449+COUNTIF(Raw!C:C,"H")+COUNTIF(Raw!C:C,"S"))-2000,""),""))</f>
        <v/>
      </c>
    </row>
    <row r="450" spans="1:15" x14ac:dyDescent="0.3">
      <c r="A450" s="52">
        <v>447</v>
      </c>
      <c r="B450" s="3" t="str">
        <f t="shared" si="20"/>
        <v/>
      </c>
      <c r="C450" s="52" t="str">
        <f>IF(E450="","",(INDEX(Raw!D:D,MATCH(E450+6000,Raw!U:U,0))))</f>
        <v/>
      </c>
      <c r="D450" s="52" t="str">
        <f>IF(E450="","",(INDEX(Raw!A:A,MATCH(E450+6000,Raw!U:U,0))))</f>
        <v/>
      </c>
      <c r="E450" s="11" t="str">
        <f>(IFERROR(IF(LARGE(Raw!U:U,A450)-6000&gt;0,LARGE(Raw!U:U,A450)-6000,""),""))</f>
        <v/>
      </c>
      <c r="G450" s="3" t="str">
        <f t="shared" si="18"/>
        <v/>
      </c>
      <c r="H450" s="52" t="str">
        <f>IF(J450="","",(INDEX(Raw!D:D,MATCH(J450+4000,Raw!U:U,0))))</f>
        <v/>
      </c>
      <c r="I450" s="52" t="str">
        <f>IF(J450="","",(INDEX(Raw!A:A,MATCH(J450+4000,Raw!U:U,0))))</f>
        <v/>
      </c>
      <c r="J450" s="11" t="str">
        <f>(IFERROR(IF(LARGE(Raw!U:U,A450+COUNTIF(Raw!C:C,"H"))-4000&gt;0,LARGE(Raw!U:U,A450+COUNTIF(Raw!C:C,"H"))-4000,""),""))</f>
        <v/>
      </c>
      <c r="L450" s="3" t="str">
        <f t="shared" si="19"/>
        <v/>
      </c>
      <c r="M450" s="52" t="str">
        <f>IF(O450="","",(INDEX(Raw!D:D,MATCH(O450+2000,Raw!U:U,0))))</f>
        <v/>
      </c>
      <c r="N450" s="52" t="str">
        <f>IF(O450="","",(INDEX(Raw!A:A,MATCH(O450+2000,Raw!U:U,0))))</f>
        <v/>
      </c>
      <c r="O450" s="11" t="str">
        <f>(IFERROR(IF(LARGE(Raw!U:U,A450+COUNTIF(Raw!C:C,"H")+COUNTIF(Raw!C:C,"S"))-2000&gt;0,LARGE(Raw!U:U,A450+COUNTIF(Raw!C:C,"H")+COUNTIF(Raw!C:C,"S"))-2000,""),""))</f>
        <v/>
      </c>
    </row>
    <row r="451" spans="1:15" x14ac:dyDescent="0.3">
      <c r="A451" s="52">
        <v>448</v>
      </c>
      <c r="B451" s="3" t="str">
        <f t="shared" si="20"/>
        <v/>
      </c>
      <c r="C451" s="52" t="str">
        <f>IF(E451="","",(INDEX(Raw!D:D,MATCH(E451+6000,Raw!U:U,0))))</f>
        <v/>
      </c>
      <c r="D451" s="52" t="str">
        <f>IF(E451="","",(INDEX(Raw!A:A,MATCH(E451+6000,Raw!U:U,0))))</f>
        <v/>
      </c>
      <c r="E451" s="11" t="str">
        <f>(IFERROR(IF(LARGE(Raw!U:U,A451)-6000&gt;0,LARGE(Raw!U:U,A451)-6000,""),""))</f>
        <v/>
      </c>
      <c r="G451" s="3" t="str">
        <f t="shared" si="18"/>
        <v/>
      </c>
      <c r="H451" s="52" t="str">
        <f>IF(J451="","",(INDEX(Raw!D:D,MATCH(J451+4000,Raw!U:U,0))))</f>
        <v/>
      </c>
      <c r="I451" s="52" t="str">
        <f>IF(J451="","",(INDEX(Raw!A:A,MATCH(J451+4000,Raw!U:U,0))))</f>
        <v/>
      </c>
      <c r="J451" s="11" t="str">
        <f>(IFERROR(IF(LARGE(Raw!U:U,A451+COUNTIF(Raw!C:C,"H"))-4000&gt;0,LARGE(Raw!U:U,A451+COUNTIF(Raw!C:C,"H"))-4000,""),""))</f>
        <v/>
      </c>
      <c r="L451" s="3" t="str">
        <f t="shared" si="19"/>
        <v/>
      </c>
      <c r="M451" s="52" t="str">
        <f>IF(O451="","",(INDEX(Raw!D:D,MATCH(O451+2000,Raw!U:U,0))))</f>
        <v/>
      </c>
      <c r="N451" s="52" t="str">
        <f>IF(O451="","",(INDEX(Raw!A:A,MATCH(O451+2000,Raw!U:U,0))))</f>
        <v/>
      </c>
      <c r="O451" s="11" t="str">
        <f>(IFERROR(IF(LARGE(Raw!U:U,A451+COUNTIF(Raw!C:C,"H")+COUNTIF(Raw!C:C,"S"))-2000&gt;0,LARGE(Raw!U:U,A451+COUNTIF(Raw!C:C,"H")+COUNTIF(Raw!C:C,"S"))-2000,""),""))</f>
        <v/>
      </c>
    </row>
    <row r="452" spans="1:15" x14ac:dyDescent="0.3">
      <c r="A452" s="52">
        <v>449</v>
      </c>
      <c r="B452" s="3" t="str">
        <f t="shared" si="20"/>
        <v/>
      </c>
      <c r="C452" s="52" t="str">
        <f>IF(E452="","",(INDEX(Raw!D:D,MATCH(E452+6000,Raw!U:U,0))))</f>
        <v/>
      </c>
      <c r="D452" s="52" t="str">
        <f>IF(E452="","",(INDEX(Raw!A:A,MATCH(E452+6000,Raw!U:U,0))))</f>
        <v/>
      </c>
      <c r="E452" s="11" t="str">
        <f>(IFERROR(IF(LARGE(Raw!U:U,A452)-6000&gt;0,LARGE(Raw!U:U,A452)-6000,""),""))</f>
        <v/>
      </c>
      <c r="G452" s="3" t="str">
        <f t="shared" si="18"/>
        <v/>
      </c>
      <c r="H452" s="52" t="str">
        <f>IF(J452="","",(INDEX(Raw!D:D,MATCH(J452+4000,Raw!U:U,0))))</f>
        <v/>
      </c>
      <c r="I452" s="52" t="str">
        <f>IF(J452="","",(INDEX(Raw!A:A,MATCH(J452+4000,Raw!U:U,0))))</f>
        <v/>
      </c>
      <c r="J452" s="11" t="str">
        <f>(IFERROR(IF(LARGE(Raw!U:U,A452+COUNTIF(Raw!C:C,"H"))-4000&gt;0,LARGE(Raw!U:U,A452+COUNTIF(Raw!C:C,"H"))-4000,""),""))</f>
        <v/>
      </c>
      <c r="L452" s="3" t="str">
        <f t="shared" si="19"/>
        <v/>
      </c>
      <c r="M452" s="52" t="str">
        <f>IF(O452="","",(INDEX(Raw!D:D,MATCH(O452+2000,Raw!U:U,0))))</f>
        <v/>
      </c>
      <c r="N452" s="52" t="str">
        <f>IF(O452="","",(INDEX(Raw!A:A,MATCH(O452+2000,Raw!U:U,0))))</f>
        <v/>
      </c>
      <c r="O452" s="11" t="str">
        <f>(IFERROR(IF(LARGE(Raw!U:U,A452+COUNTIF(Raw!C:C,"H")+COUNTIF(Raw!C:C,"S"))-2000&gt;0,LARGE(Raw!U:U,A452+COUNTIF(Raw!C:C,"H")+COUNTIF(Raw!C:C,"S"))-2000,""),""))</f>
        <v/>
      </c>
    </row>
    <row r="453" spans="1:15" x14ac:dyDescent="0.3">
      <c r="A453" s="52">
        <v>450</v>
      </c>
      <c r="B453" s="3" t="str">
        <f t="shared" si="20"/>
        <v/>
      </c>
      <c r="C453" s="52" t="str">
        <f>IF(E453="","",(INDEX(Raw!D:D,MATCH(E453+6000,Raw!U:U,0))))</f>
        <v/>
      </c>
      <c r="D453" s="52" t="str">
        <f>IF(E453="","",(INDEX(Raw!A:A,MATCH(E453+6000,Raw!U:U,0))))</f>
        <v/>
      </c>
      <c r="E453" s="11" t="str">
        <f>(IFERROR(IF(LARGE(Raw!U:U,A453)-6000&gt;0,LARGE(Raw!U:U,A453)-6000,""),""))</f>
        <v/>
      </c>
      <c r="G453" s="3" t="str">
        <f t="shared" ref="G453:G500" si="21">IFERROR(IF(ROUND(J453,3)=ROUND(J452,3),G452,G452+1),"")</f>
        <v/>
      </c>
      <c r="H453" s="52" t="str">
        <f>IF(J453="","",(INDEX(Raw!D:D,MATCH(J453+4000,Raw!U:U,0))))</f>
        <v/>
      </c>
      <c r="I453" s="52" t="str">
        <f>IF(J453="","",(INDEX(Raw!A:A,MATCH(J453+4000,Raw!U:U,0))))</f>
        <v/>
      </c>
      <c r="J453" s="11" t="str">
        <f>(IFERROR(IF(LARGE(Raw!U:U,A453+COUNTIF(Raw!C:C,"H"))-4000&gt;0,LARGE(Raw!U:U,A453+COUNTIF(Raw!C:C,"H"))-4000,""),""))</f>
        <v/>
      </c>
      <c r="L453" s="3" t="str">
        <f t="shared" ref="L453:L500" si="22">IFERROR(IF(ROUND(O453,3)=ROUND(O452,3),L452,L452+1),"")</f>
        <v/>
      </c>
      <c r="M453" s="52" t="str">
        <f>IF(O453="","",(INDEX(Raw!D:D,MATCH(O453+2000,Raw!U:U,0))))</f>
        <v/>
      </c>
      <c r="N453" s="52" t="str">
        <f>IF(O453="","",(INDEX(Raw!A:A,MATCH(O453+2000,Raw!U:U,0))))</f>
        <v/>
      </c>
      <c r="O453" s="11" t="str">
        <f>(IFERROR(IF(LARGE(Raw!U:U,A453+COUNTIF(Raw!C:C,"H")+COUNTIF(Raw!C:C,"S"))-2000&gt;0,LARGE(Raw!U:U,A453+COUNTIF(Raw!C:C,"H")+COUNTIF(Raw!C:C,"S"))-2000,""),""))</f>
        <v/>
      </c>
    </row>
    <row r="454" spans="1:15" x14ac:dyDescent="0.3">
      <c r="A454" s="52">
        <v>451</v>
      </c>
      <c r="B454" s="3" t="str">
        <f t="shared" ref="B454:B500" si="23">IFERROR(IF(ROUND(E454,3)=ROUND(E453,3),B453,B453+1),"")</f>
        <v/>
      </c>
      <c r="C454" s="52" t="str">
        <f>IF(E454="","",(INDEX(Raw!D:D,MATCH(E454+6000,Raw!U:U,0))))</f>
        <v/>
      </c>
      <c r="D454" s="52" t="str">
        <f>IF(E454="","",(INDEX(Raw!A:A,MATCH(E454+6000,Raw!U:U,0))))</f>
        <v/>
      </c>
      <c r="E454" s="11" t="str">
        <f>(IFERROR(IF(LARGE(Raw!U:U,A454)-6000&gt;0,LARGE(Raw!U:U,A454)-6000,""),""))</f>
        <v/>
      </c>
      <c r="G454" s="3" t="str">
        <f t="shared" si="21"/>
        <v/>
      </c>
      <c r="H454" s="52" t="str">
        <f>IF(J454="","",(INDEX(Raw!D:D,MATCH(J454+4000,Raw!U:U,0))))</f>
        <v/>
      </c>
      <c r="I454" s="52" t="str">
        <f>IF(J454="","",(INDEX(Raw!A:A,MATCH(J454+4000,Raw!U:U,0))))</f>
        <v/>
      </c>
      <c r="J454" s="11" t="str">
        <f>(IFERROR(IF(LARGE(Raw!U:U,A454+COUNTIF(Raw!C:C,"H"))-4000&gt;0,LARGE(Raw!U:U,A454+COUNTIF(Raw!C:C,"H"))-4000,""),""))</f>
        <v/>
      </c>
      <c r="L454" s="3" t="str">
        <f t="shared" si="22"/>
        <v/>
      </c>
      <c r="M454" s="52" t="str">
        <f>IF(O454="","",(INDEX(Raw!D:D,MATCH(O454+2000,Raw!U:U,0))))</f>
        <v/>
      </c>
      <c r="N454" s="52" t="str">
        <f>IF(O454="","",(INDEX(Raw!A:A,MATCH(O454+2000,Raw!U:U,0))))</f>
        <v/>
      </c>
      <c r="O454" s="11" t="str">
        <f>(IFERROR(IF(LARGE(Raw!U:U,A454+COUNTIF(Raw!C:C,"H")+COUNTIF(Raw!C:C,"S"))-2000&gt;0,LARGE(Raw!U:U,A454+COUNTIF(Raw!C:C,"H")+COUNTIF(Raw!C:C,"S"))-2000,""),""))</f>
        <v/>
      </c>
    </row>
    <row r="455" spans="1:15" x14ac:dyDescent="0.3">
      <c r="A455" s="52">
        <v>452</v>
      </c>
      <c r="B455" s="3" t="str">
        <f t="shared" si="23"/>
        <v/>
      </c>
      <c r="C455" s="52" t="str">
        <f>IF(E455="","",(INDEX(Raw!D:D,MATCH(E455+6000,Raw!U:U,0))))</f>
        <v/>
      </c>
      <c r="D455" s="52" t="str">
        <f>IF(E455="","",(INDEX(Raw!A:A,MATCH(E455+6000,Raw!U:U,0))))</f>
        <v/>
      </c>
      <c r="E455" s="11" t="str">
        <f>(IFERROR(IF(LARGE(Raw!U:U,A455)-6000&gt;0,LARGE(Raw!U:U,A455)-6000,""),""))</f>
        <v/>
      </c>
      <c r="G455" s="3" t="str">
        <f t="shared" si="21"/>
        <v/>
      </c>
      <c r="H455" s="52" t="str">
        <f>IF(J455="","",(INDEX(Raw!D:D,MATCH(J455+4000,Raw!U:U,0))))</f>
        <v/>
      </c>
      <c r="I455" s="52" t="str">
        <f>IF(J455="","",(INDEX(Raw!A:A,MATCH(J455+4000,Raw!U:U,0))))</f>
        <v/>
      </c>
      <c r="J455" s="11" t="str">
        <f>(IFERROR(IF(LARGE(Raw!U:U,A455+COUNTIF(Raw!C:C,"H"))-4000&gt;0,LARGE(Raw!U:U,A455+COUNTIF(Raw!C:C,"H"))-4000,""),""))</f>
        <v/>
      </c>
      <c r="L455" s="3" t="str">
        <f t="shared" si="22"/>
        <v/>
      </c>
      <c r="M455" s="52" t="str">
        <f>IF(O455="","",(INDEX(Raw!D:D,MATCH(O455+2000,Raw!U:U,0))))</f>
        <v/>
      </c>
      <c r="N455" s="52" t="str">
        <f>IF(O455="","",(INDEX(Raw!A:A,MATCH(O455+2000,Raw!U:U,0))))</f>
        <v/>
      </c>
      <c r="O455" s="11" t="str">
        <f>(IFERROR(IF(LARGE(Raw!U:U,A455+COUNTIF(Raw!C:C,"H")+COUNTIF(Raw!C:C,"S"))-2000&gt;0,LARGE(Raw!U:U,A455+COUNTIF(Raw!C:C,"H")+COUNTIF(Raw!C:C,"S"))-2000,""),""))</f>
        <v/>
      </c>
    </row>
    <row r="456" spans="1:15" x14ac:dyDescent="0.3">
      <c r="A456" s="52">
        <v>453</v>
      </c>
      <c r="B456" s="3" t="str">
        <f t="shared" si="23"/>
        <v/>
      </c>
      <c r="C456" s="52" t="str">
        <f>IF(E456="","",(INDEX(Raw!D:D,MATCH(E456+6000,Raw!U:U,0))))</f>
        <v/>
      </c>
      <c r="D456" s="52" t="str">
        <f>IF(E456="","",(INDEX(Raw!A:A,MATCH(E456+6000,Raw!U:U,0))))</f>
        <v/>
      </c>
      <c r="E456" s="11" t="str">
        <f>(IFERROR(IF(LARGE(Raw!U:U,A456)-6000&gt;0,LARGE(Raw!U:U,A456)-6000,""),""))</f>
        <v/>
      </c>
      <c r="G456" s="3" t="str">
        <f t="shared" si="21"/>
        <v/>
      </c>
      <c r="H456" s="52" t="str">
        <f>IF(J456="","",(INDEX(Raw!D:D,MATCH(J456+4000,Raw!U:U,0))))</f>
        <v/>
      </c>
      <c r="I456" s="52" t="str">
        <f>IF(J456="","",(INDEX(Raw!A:A,MATCH(J456+4000,Raw!U:U,0))))</f>
        <v/>
      </c>
      <c r="J456" s="11" t="str">
        <f>(IFERROR(IF(LARGE(Raw!U:U,A456+COUNTIF(Raw!C:C,"H"))-4000&gt;0,LARGE(Raw!U:U,A456+COUNTIF(Raw!C:C,"H"))-4000,""),""))</f>
        <v/>
      </c>
      <c r="L456" s="3" t="str">
        <f t="shared" si="22"/>
        <v/>
      </c>
      <c r="M456" s="52" t="str">
        <f>IF(O456="","",(INDEX(Raw!D:D,MATCH(O456+2000,Raw!U:U,0))))</f>
        <v/>
      </c>
      <c r="N456" s="52" t="str">
        <f>IF(O456="","",(INDEX(Raw!A:A,MATCH(O456+2000,Raw!U:U,0))))</f>
        <v/>
      </c>
      <c r="O456" s="11" t="str">
        <f>(IFERROR(IF(LARGE(Raw!U:U,A456+COUNTIF(Raw!C:C,"H")+COUNTIF(Raw!C:C,"S"))-2000&gt;0,LARGE(Raw!U:U,A456+COUNTIF(Raw!C:C,"H")+COUNTIF(Raw!C:C,"S"))-2000,""),""))</f>
        <v/>
      </c>
    </row>
    <row r="457" spans="1:15" x14ac:dyDescent="0.3">
      <c r="A457" s="52">
        <v>454</v>
      </c>
      <c r="B457" s="3" t="str">
        <f t="shared" si="23"/>
        <v/>
      </c>
      <c r="C457" s="52" t="str">
        <f>IF(E457="","",(INDEX(Raw!D:D,MATCH(E457+6000,Raw!U:U,0))))</f>
        <v/>
      </c>
      <c r="D457" s="52" t="str">
        <f>IF(E457="","",(INDEX(Raw!A:A,MATCH(E457+6000,Raw!U:U,0))))</f>
        <v/>
      </c>
      <c r="E457" s="11" t="str">
        <f>(IFERROR(IF(LARGE(Raw!U:U,A457)-6000&gt;0,LARGE(Raw!U:U,A457)-6000,""),""))</f>
        <v/>
      </c>
      <c r="G457" s="3" t="str">
        <f t="shared" si="21"/>
        <v/>
      </c>
      <c r="H457" s="52" t="str">
        <f>IF(J457="","",(INDEX(Raw!D:D,MATCH(J457+4000,Raw!U:U,0))))</f>
        <v/>
      </c>
      <c r="I457" s="52" t="str">
        <f>IF(J457="","",(INDEX(Raw!A:A,MATCH(J457+4000,Raw!U:U,0))))</f>
        <v/>
      </c>
      <c r="J457" s="11" t="str">
        <f>(IFERROR(IF(LARGE(Raw!U:U,A457+COUNTIF(Raw!C:C,"H"))-4000&gt;0,LARGE(Raw!U:U,A457+COUNTIF(Raw!C:C,"H"))-4000,""),""))</f>
        <v/>
      </c>
      <c r="L457" s="3" t="str">
        <f t="shared" si="22"/>
        <v/>
      </c>
      <c r="M457" s="52" t="str">
        <f>IF(O457="","",(INDEX(Raw!D:D,MATCH(O457+2000,Raw!U:U,0))))</f>
        <v/>
      </c>
      <c r="N457" s="52" t="str">
        <f>IF(O457="","",(INDEX(Raw!A:A,MATCH(O457+2000,Raw!U:U,0))))</f>
        <v/>
      </c>
      <c r="O457" s="11" t="str">
        <f>(IFERROR(IF(LARGE(Raw!U:U,A457+COUNTIF(Raw!C:C,"H")+COUNTIF(Raw!C:C,"S"))-2000&gt;0,LARGE(Raw!U:U,A457+COUNTIF(Raw!C:C,"H")+COUNTIF(Raw!C:C,"S"))-2000,""),""))</f>
        <v/>
      </c>
    </row>
    <row r="458" spans="1:15" x14ac:dyDescent="0.3">
      <c r="A458" s="52">
        <v>455</v>
      </c>
      <c r="B458" s="3" t="str">
        <f t="shared" si="23"/>
        <v/>
      </c>
      <c r="C458" s="52" t="str">
        <f>IF(E458="","",(INDEX(Raw!D:D,MATCH(E458+6000,Raw!U:U,0))))</f>
        <v/>
      </c>
      <c r="D458" s="52" t="str">
        <f>IF(E458="","",(INDEX(Raw!A:A,MATCH(E458+6000,Raw!U:U,0))))</f>
        <v/>
      </c>
      <c r="E458" s="11" t="str">
        <f>(IFERROR(IF(LARGE(Raw!U:U,A458)-6000&gt;0,LARGE(Raw!U:U,A458)-6000,""),""))</f>
        <v/>
      </c>
      <c r="G458" s="3" t="str">
        <f t="shared" si="21"/>
        <v/>
      </c>
      <c r="H458" s="52" t="str">
        <f>IF(J458="","",(INDEX(Raw!D:D,MATCH(J458+4000,Raw!U:U,0))))</f>
        <v/>
      </c>
      <c r="I458" s="52" t="str">
        <f>IF(J458="","",(INDEX(Raw!A:A,MATCH(J458+4000,Raw!U:U,0))))</f>
        <v/>
      </c>
      <c r="J458" s="11" t="str">
        <f>(IFERROR(IF(LARGE(Raw!U:U,A458+COUNTIF(Raw!C:C,"H"))-4000&gt;0,LARGE(Raw!U:U,A458+COUNTIF(Raw!C:C,"H"))-4000,""),""))</f>
        <v/>
      </c>
      <c r="L458" s="3" t="str">
        <f t="shared" si="22"/>
        <v/>
      </c>
      <c r="M458" s="52" t="str">
        <f>IF(O458="","",(INDEX(Raw!D:D,MATCH(O458+2000,Raw!U:U,0))))</f>
        <v/>
      </c>
      <c r="N458" s="52" t="str">
        <f>IF(O458="","",(INDEX(Raw!A:A,MATCH(O458+2000,Raw!U:U,0))))</f>
        <v/>
      </c>
      <c r="O458" s="11" t="str">
        <f>(IFERROR(IF(LARGE(Raw!U:U,A458+COUNTIF(Raw!C:C,"H")+COUNTIF(Raw!C:C,"S"))-2000&gt;0,LARGE(Raw!U:U,A458+COUNTIF(Raw!C:C,"H")+COUNTIF(Raw!C:C,"S"))-2000,""),""))</f>
        <v/>
      </c>
    </row>
    <row r="459" spans="1:15" x14ac:dyDescent="0.3">
      <c r="A459" s="52">
        <v>456</v>
      </c>
      <c r="B459" s="3" t="str">
        <f t="shared" si="23"/>
        <v/>
      </c>
      <c r="C459" s="52" t="str">
        <f>IF(E459="","",(INDEX(Raw!D:D,MATCH(E459+6000,Raw!U:U,0))))</f>
        <v/>
      </c>
      <c r="D459" s="52" t="str">
        <f>IF(E459="","",(INDEX(Raw!A:A,MATCH(E459+6000,Raw!U:U,0))))</f>
        <v/>
      </c>
      <c r="E459" s="11" t="str">
        <f>(IFERROR(IF(LARGE(Raw!U:U,A459)-6000&gt;0,LARGE(Raw!U:U,A459)-6000,""),""))</f>
        <v/>
      </c>
      <c r="G459" s="3" t="str">
        <f t="shared" si="21"/>
        <v/>
      </c>
      <c r="H459" s="52" t="str">
        <f>IF(J459="","",(INDEX(Raw!D:D,MATCH(J459+4000,Raw!U:U,0))))</f>
        <v/>
      </c>
      <c r="I459" s="52" t="str">
        <f>IF(J459="","",(INDEX(Raw!A:A,MATCH(J459+4000,Raw!U:U,0))))</f>
        <v/>
      </c>
      <c r="J459" s="11" t="str">
        <f>(IFERROR(IF(LARGE(Raw!U:U,A459+COUNTIF(Raw!C:C,"H"))-4000&gt;0,LARGE(Raw!U:U,A459+COUNTIF(Raw!C:C,"H"))-4000,""),""))</f>
        <v/>
      </c>
      <c r="L459" s="3" t="str">
        <f t="shared" si="22"/>
        <v/>
      </c>
      <c r="M459" s="52" t="str">
        <f>IF(O459="","",(INDEX(Raw!D:D,MATCH(O459+2000,Raw!U:U,0))))</f>
        <v/>
      </c>
      <c r="N459" s="52" t="str">
        <f>IF(O459="","",(INDEX(Raw!A:A,MATCH(O459+2000,Raw!U:U,0))))</f>
        <v/>
      </c>
      <c r="O459" s="11" t="str">
        <f>(IFERROR(IF(LARGE(Raw!U:U,A459+COUNTIF(Raw!C:C,"H")+COUNTIF(Raw!C:C,"S"))-2000&gt;0,LARGE(Raw!U:U,A459+COUNTIF(Raw!C:C,"H")+COUNTIF(Raw!C:C,"S"))-2000,""),""))</f>
        <v/>
      </c>
    </row>
    <row r="460" spans="1:15" x14ac:dyDescent="0.3">
      <c r="A460" s="52">
        <v>457</v>
      </c>
      <c r="B460" s="3" t="str">
        <f t="shared" si="23"/>
        <v/>
      </c>
      <c r="C460" s="52" t="str">
        <f>IF(E460="","",(INDEX(Raw!D:D,MATCH(E460+6000,Raw!U:U,0))))</f>
        <v/>
      </c>
      <c r="D460" s="52" t="str">
        <f>IF(E460="","",(INDEX(Raw!A:A,MATCH(E460+6000,Raw!U:U,0))))</f>
        <v/>
      </c>
      <c r="E460" s="11" t="str">
        <f>(IFERROR(IF(LARGE(Raw!U:U,A460)-6000&gt;0,LARGE(Raw!U:U,A460)-6000,""),""))</f>
        <v/>
      </c>
      <c r="G460" s="3" t="str">
        <f t="shared" si="21"/>
        <v/>
      </c>
      <c r="H460" s="52" t="str">
        <f>IF(J460="","",(INDEX(Raw!D:D,MATCH(J460+4000,Raw!U:U,0))))</f>
        <v/>
      </c>
      <c r="I460" s="52" t="str">
        <f>IF(J460="","",(INDEX(Raw!A:A,MATCH(J460+4000,Raw!U:U,0))))</f>
        <v/>
      </c>
      <c r="J460" s="11" t="str">
        <f>(IFERROR(IF(LARGE(Raw!U:U,A460+COUNTIF(Raw!C:C,"H"))-4000&gt;0,LARGE(Raw!U:U,A460+COUNTIF(Raw!C:C,"H"))-4000,""),""))</f>
        <v/>
      </c>
      <c r="L460" s="3" t="str">
        <f t="shared" si="22"/>
        <v/>
      </c>
      <c r="M460" s="52" t="str">
        <f>IF(O460="","",(INDEX(Raw!D:D,MATCH(O460+2000,Raw!U:U,0))))</f>
        <v/>
      </c>
      <c r="N460" s="52" t="str">
        <f>IF(O460="","",(INDEX(Raw!A:A,MATCH(O460+2000,Raw!U:U,0))))</f>
        <v/>
      </c>
      <c r="O460" s="11" t="str">
        <f>(IFERROR(IF(LARGE(Raw!U:U,A460+COUNTIF(Raw!C:C,"H")+COUNTIF(Raw!C:C,"S"))-2000&gt;0,LARGE(Raw!U:U,A460+COUNTIF(Raw!C:C,"H")+COUNTIF(Raw!C:C,"S"))-2000,""),""))</f>
        <v/>
      </c>
    </row>
    <row r="461" spans="1:15" x14ac:dyDescent="0.3">
      <c r="A461" s="52">
        <v>458</v>
      </c>
      <c r="B461" s="3" t="str">
        <f t="shared" si="23"/>
        <v/>
      </c>
      <c r="C461" s="52" t="str">
        <f>IF(E461="","",(INDEX(Raw!D:D,MATCH(E461+6000,Raw!U:U,0))))</f>
        <v/>
      </c>
      <c r="D461" s="52" t="str">
        <f>IF(E461="","",(INDEX(Raw!A:A,MATCH(E461+6000,Raw!U:U,0))))</f>
        <v/>
      </c>
      <c r="E461" s="11" t="str">
        <f>(IFERROR(IF(LARGE(Raw!U:U,A461)-6000&gt;0,LARGE(Raw!U:U,A461)-6000,""),""))</f>
        <v/>
      </c>
      <c r="G461" s="3" t="str">
        <f t="shared" si="21"/>
        <v/>
      </c>
      <c r="H461" s="52" t="str">
        <f>IF(J461="","",(INDEX(Raw!D:D,MATCH(J461+4000,Raw!U:U,0))))</f>
        <v/>
      </c>
      <c r="I461" s="52" t="str">
        <f>IF(J461="","",(INDEX(Raw!A:A,MATCH(J461+4000,Raw!U:U,0))))</f>
        <v/>
      </c>
      <c r="J461" s="11" t="str">
        <f>(IFERROR(IF(LARGE(Raw!U:U,A461+COUNTIF(Raw!C:C,"H"))-4000&gt;0,LARGE(Raw!U:U,A461+COUNTIF(Raw!C:C,"H"))-4000,""),""))</f>
        <v/>
      </c>
      <c r="L461" s="3" t="str">
        <f t="shared" si="22"/>
        <v/>
      </c>
      <c r="M461" s="52" t="str">
        <f>IF(O461="","",(INDEX(Raw!D:D,MATCH(O461+2000,Raw!U:U,0))))</f>
        <v/>
      </c>
      <c r="N461" s="52" t="str">
        <f>IF(O461="","",(INDEX(Raw!A:A,MATCH(O461+2000,Raw!U:U,0))))</f>
        <v/>
      </c>
      <c r="O461" s="11" t="str">
        <f>(IFERROR(IF(LARGE(Raw!U:U,A461+COUNTIF(Raw!C:C,"H")+COUNTIF(Raw!C:C,"S"))-2000&gt;0,LARGE(Raw!U:U,A461+COUNTIF(Raw!C:C,"H")+COUNTIF(Raw!C:C,"S"))-2000,""),""))</f>
        <v/>
      </c>
    </row>
    <row r="462" spans="1:15" x14ac:dyDescent="0.3">
      <c r="A462" s="52">
        <v>459</v>
      </c>
      <c r="B462" s="3" t="str">
        <f t="shared" si="23"/>
        <v/>
      </c>
      <c r="C462" s="52" t="str">
        <f>IF(E462="","",(INDEX(Raw!D:D,MATCH(E462+6000,Raw!U:U,0))))</f>
        <v/>
      </c>
      <c r="D462" s="52" t="str">
        <f>IF(E462="","",(INDEX(Raw!A:A,MATCH(E462+6000,Raw!U:U,0))))</f>
        <v/>
      </c>
      <c r="E462" s="11" t="str">
        <f>(IFERROR(IF(LARGE(Raw!U:U,A462)-6000&gt;0,LARGE(Raw!U:U,A462)-6000,""),""))</f>
        <v/>
      </c>
      <c r="G462" s="3" t="str">
        <f t="shared" si="21"/>
        <v/>
      </c>
      <c r="H462" s="52" t="str">
        <f>IF(J462="","",(INDEX(Raw!D:D,MATCH(J462+4000,Raw!U:U,0))))</f>
        <v/>
      </c>
      <c r="I462" s="52" t="str">
        <f>IF(J462="","",(INDEX(Raw!A:A,MATCH(J462+4000,Raw!U:U,0))))</f>
        <v/>
      </c>
      <c r="J462" s="11" t="str">
        <f>(IFERROR(IF(LARGE(Raw!U:U,A462+COUNTIF(Raw!C:C,"H"))-4000&gt;0,LARGE(Raw!U:U,A462+COUNTIF(Raw!C:C,"H"))-4000,""),""))</f>
        <v/>
      </c>
      <c r="L462" s="3" t="str">
        <f t="shared" si="22"/>
        <v/>
      </c>
      <c r="M462" s="52" t="str">
        <f>IF(O462="","",(INDEX(Raw!D:D,MATCH(O462+2000,Raw!U:U,0))))</f>
        <v/>
      </c>
      <c r="N462" s="52" t="str">
        <f>IF(O462="","",(INDEX(Raw!A:A,MATCH(O462+2000,Raw!U:U,0))))</f>
        <v/>
      </c>
      <c r="O462" s="11" t="str">
        <f>(IFERROR(IF(LARGE(Raw!U:U,A462+COUNTIF(Raw!C:C,"H")+COUNTIF(Raw!C:C,"S"))-2000&gt;0,LARGE(Raw!U:U,A462+COUNTIF(Raw!C:C,"H")+COUNTIF(Raw!C:C,"S"))-2000,""),""))</f>
        <v/>
      </c>
    </row>
    <row r="463" spans="1:15" x14ac:dyDescent="0.3">
      <c r="A463" s="52">
        <v>460</v>
      </c>
      <c r="B463" s="3" t="str">
        <f t="shared" si="23"/>
        <v/>
      </c>
      <c r="C463" s="52" t="str">
        <f>IF(E463="","",(INDEX(Raw!D:D,MATCH(E463+6000,Raw!U:U,0))))</f>
        <v/>
      </c>
      <c r="D463" s="52" t="str">
        <f>IF(E463="","",(INDEX(Raw!A:A,MATCH(E463+6000,Raw!U:U,0))))</f>
        <v/>
      </c>
      <c r="E463" s="11" t="str">
        <f>(IFERROR(IF(LARGE(Raw!U:U,A463)-6000&gt;0,LARGE(Raw!U:U,A463)-6000,""),""))</f>
        <v/>
      </c>
      <c r="G463" s="3" t="str">
        <f t="shared" si="21"/>
        <v/>
      </c>
      <c r="H463" s="52" t="str">
        <f>IF(J463="","",(INDEX(Raw!D:D,MATCH(J463+4000,Raw!U:U,0))))</f>
        <v/>
      </c>
      <c r="I463" s="52" t="str">
        <f>IF(J463="","",(INDEX(Raw!A:A,MATCH(J463+4000,Raw!U:U,0))))</f>
        <v/>
      </c>
      <c r="J463" s="11" t="str">
        <f>(IFERROR(IF(LARGE(Raw!U:U,A463+COUNTIF(Raw!C:C,"H"))-4000&gt;0,LARGE(Raw!U:U,A463+COUNTIF(Raw!C:C,"H"))-4000,""),""))</f>
        <v/>
      </c>
      <c r="L463" s="3" t="str">
        <f t="shared" si="22"/>
        <v/>
      </c>
      <c r="M463" s="52" t="str">
        <f>IF(O463="","",(INDEX(Raw!D:D,MATCH(O463+2000,Raw!U:U,0))))</f>
        <v/>
      </c>
      <c r="N463" s="52" t="str">
        <f>IF(O463="","",(INDEX(Raw!A:A,MATCH(O463+2000,Raw!U:U,0))))</f>
        <v/>
      </c>
      <c r="O463" s="11" t="str">
        <f>(IFERROR(IF(LARGE(Raw!U:U,A463+COUNTIF(Raw!C:C,"H")+COUNTIF(Raw!C:C,"S"))-2000&gt;0,LARGE(Raw!U:U,A463+COUNTIF(Raw!C:C,"H")+COUNTIF(Raw!C:C,"S"))-2000,""),""))</f>
        <v/>
      </c>
    </row>
    <row r="464" spans="1:15" x14ac:dyDescent="0.3">
      <c r="A464" s="52">
        <v>461</v>
      </c>
      <c r="B464" s="3" t="str">
        <f t="shared" si="23"/>
        <v/>
      </c>
      <c r="C464" s="52" t="str">
        <f>IF(E464="","",(INDEX(Raw!D:D,MATCH(E464+6000,Raw!U:U,0))))</f>
        <v/>
      </c>
      <c r="D464" s="52" t="str">
        <f>IF(E464="","",(INDEX(Raw!A:A,MATCH(E464+6000,Raw!U:U,0))))</f>
        <v/>
      </c>
      <c r="E464" s="11" t="str">
        <f>(IFERROR(IF(LARGE(Raw!U:U,A464)-6000&gt;0,LARGE(Raw!U:U,A464)-6000,""),""))</f>
        <v/>
      </c>
      <c r="G464" s="3" t="str">
        <f t="shared" si="21"/>
        <v/>
      </c>
      <c r="H464" s="52" t="str">
        <f>IF(J464="","",(INDEX(Raw!D:D,MATCH(J464+4000,Raw!U:U,0))))</f>
        <v/>
      </c>
      <c r="I464" s="52" t="str">
        <f>IF(J464="","",(INDEX(Raw!A:A,MATCH(J464+4000,Raw!U:U,0))))</f>
        <v/>
      </c>
      <c r="J464" s="11" t="str">
        <f>(IFERROR(IF(LARGE(Raw!U:U,A464+COUNTIF(Raw!C:C,"H"))-4000&gt;0,LARGE(Raw!U:U,A464+COUNTIF(Raw!C:C,"H"))-4000,""),""))</f>
        <v/>
      </c>
      <c r="L464" s="3" t="str">
        <f t="shared" si="22"/>
        <v/>
      </c>
      <c r="M464" s="52" t="str">
        <f>IF(O464="","",(INDEX(Raw!D:D,MATCH(O464+2000,Raw!U:U,0))))</f>
        <v/>
      </c>
      <c r="N464" s="52" t="str">
        <f>IF(O464="","",(INDEX(Raw!A:A,MATCH(O464+2000,Raw!U:U,0))))</f>
        <v/>
      </c>
      <c r="O464" s="11" t="str">
        <f>(IFERROR(IF(LARGE(Raw!U:U,A464+COUNTIF(Raw!C:C,"H")+COUNTIF(Raw!C:C,"S"))-2000&gt;0,LARGE(Raw!U:U,A464+COUNTIF(Raw!C:C,"H")+COUNTIF(Raw!C:C,"S"))-2000,""),""))</f>
        <v/>
      </c>
    </row>
    <row r="465" spans="1:15" x14ac:dyDescent="0.3">
      <c r="A465" s="52">
        <v>462</v>
      </c>
      <c r="B465" s="3" t="str">
        <f t="shared" si="23"/>
        <v/>
      </c>
      <c r="C465" s="52" t="str">
        <f>IF(E465="","",(INDEX(Raw!D:D,MATCH(E465+6000,Raw!U:U,0))))</f>
        <v/>
      </c>
      <c r="D465" s="52" t="str">
        <f>IF(E465="","",(INDEX(Raw!A:A,MATCH(E465+6000,Raw!U:U,0))))</f>
        <v/>
      </c>
      <c r="E465" s="11" t="str">
        <f>(IFERROR(IF(LARGE(Raw!U:U,A465)-6000&gt;0,LARGE(Raw!U:U,A465)-6000,""),""))</f>
        <v/>
      </c>
      <c r="G465" s="3" t="str">
        <f t="shared" si="21"/>
        <v/>
      </c>
      <c r="H465" s="52" t="str">
        <f>IF(J465="","",(INDEX(Raw!D:D,MATCH(J465+4000,Raw!U:U,0))))</f>
        <v/>
      </c>
      <c r="I465" s="52" t="str">
        <f>IF(J465="","",(INDEX(Raw!A:A,MATCH(J465+4000,Raw!U:U,0))))</f>
        <v/>
      </c>
      <c r="J465" s="11" t="str">
        <f>(IFERROR(IF(LARGE(Raw!U:U,A465+COUNTIF(Raw!C:C,"H"))-4000&gt;0,LARGE(Raw!U:U,A465+COUNTIF(Raw!C:C,"H"))-4000,""),""))</f>
        <v/>
      </c>
      <c r="L465" s="3" t="str">
        <f t="shared" si="22"/>
        <v/>
      </c>
      <c r="M465" s="52" t="str">
        <f>IF(O465="","",(INDEX(Raw!D:D,MATCH(O465+2000,Raw!U:U,0))))</f>
        <v/>
      </c>
      <c r="N465" s="52" t="str">
        <f>IF(O465="","",(INDEX(Raw!A:A,MATCH(O465+2000,Raw!U:U,0))))</f>
        <v/>
      </c>
      <c r="O465" s="11" t="str">
        <f>(IFERROR(IF(LARGE(Raw!U:U,A465+COUNTIF(Raw!C:C,"H")+COUNTIF(Raw!C:C,"S"))-2000&gt;0,LARGE(Raw!U:U,A465+COUNTIF(Raw!C:C,"H")+COUNTIF(Raw!C:C,"S"))-2000,""),""))</f>
        <v/>
      </c>
    </row>
    <row r="466" spans="1:15" x14ac:dyDescent="0.3">
      <c r="A466" s="52">
        <v>463</v>
      </c>
      <c r="B466" s="3" t="str">
        <f t="shared" si="23"/>
        <v/>
      </c>
      <c r="C466" s="52" t="str">
        <f>IF(E466="","",(INDEX(Raw!D:D,MATCH(E466+6000,Raw!U:U,0))))</f>
        <v/>
      </c>
      <c r="D466" s="52" t="str">
        <f>IF(E466="","",(INDEX(Raw!A:A,MATCH(E466+6000,Raw!U:U,0))))</f>
        <v/>
      </c>
      <c r="E466" s="11" t="str">
        <f>(IFERROR(IF(LARGE(Raw!U:U,A466)-6000&gt;0,LARGE(Raw!U:U,A466)-6000,""),""))</f>
        <v/>
      </c>
      <c r="G466" s="3" t="str">
        <f t="shared" si="21"/>
        <v/>
      </c>
      <c r="H466" s="52" t="str">
        <f>IF(J466="","",(INDEX(Raw!D:D,MATCH(J466+4000,Raw!U:U,0))))</f>
        <v/>
      </c>
      <c r="I466" s="52" t="str">
        <f>IF(J466="","",(INDEX(Raw!A:A,MATCH(J466+4000,Raw!U:U,0))))</f>
        <v/>
      </c>
      <c r="J466" s="11" t="str">
        <f>(IFERROR(IF(LARGE(Raw!U:U,A466+COUNTIF(Raw!C:C,"H"))-4000&gt;0,LARGE(Raw!U:U,A466+COUNTIF(Raw!C:C,"H"))-4000,""),""))</f>
        <v/>
      </c>
      <c r="L466" s="3" t="str">
        <f t="shared" si="22"/>
        <v/>
      </c>
      <c r="M466" s="52" t="str">
        <f>IF(O466="","",(INDEX(Raw!D:D,MATCH(O466+2000,Raw!U:U,0))))</f>
        <v/>
      </c>
      <c r="N466" s="52" t="str">
        <f>IF(O466="","",(INDEX(Raw!A:A,MATCH(O466+2000,Raw!U:U,0))))</f>
        <v/>
      </c>
      <c r="O466" s="11" t="str">
        <f>(IFERROR(IF(LARGE(Raw!U:U,A466+COUNTIF(Raw!C:C,"H")+COUNTIF(Raw!C:C,"S"))-2000&gt;0,LARGE(Raw!U:U,A466+COUNTIF(Raw!C:C,"H")+COUNTIF(Raw!C:C,"S"))-2000,""),""))</f>
        <v/>
      </c>
    </row>
    <row r="467" spans="1:15" x14ac:dyDescent="0.3">
      <c r="A467" s="52">
        <v>464</v>
      </c>
      <c r="B467" s="3" t="str">
        <f t="shared" si="23"/>
        <v/>
      </c>
      <c r="C467" s="52" t="str">
        <f>IF(E467="","",(INDEX(Raw!D:D,MATCH(E467+6000,Raw!U:U,0))))</f>
        <v/>
      </c>
      <c r="D467" s="52" t="str">
        <f>IF(E467="","",(INDEX(Raw!A:A,MATCH(E467+6000,Raw!U:U,0))))</f>
        <v/>
      </c>
      <c r="E467" s="11" t="str">
        <f>(IFERROR(IF(LARGE(Raw!U:U,A467)-6000&gt;0,LARGE(Raw!U:U,A467)-6000,""),""))</f>
        <v/>
      </c>
      <c r="G467" s="3" t="str">
        <f t="shared" si="21"/>
        <v/>
      </c>
      <c r="H467" s="52" t="str">
        <f>IF(J467="","",(INDEX(Raw!D:D,MATCH(J467+4000,Raw!U:U,0))))</f>
        <v/>
      </c>
      <c r="I467" s="52" t="str">
        <f>IF(J467="","",(INDEX(Raw!A:A,MATCH(J467+4000,Raw!U:U,0))))</f>
        <v/>
      </c>
      <c r="J467" s="11" t="str">
        <f>(IFERROR(IF(LARGE(Raw!U:U,A467+COUNTIF(Raw!C:C,"H"))-4000&gt;0,LARGE(Raw!U:U,A467+COUNTIF(Raw!C:C,"H"))-4000,""),""))</f>
        <v/>
      </c>
      <c r="L467" s="3" t="str">
        <f t="shared" si="22"/>
        <v/>
      </c>
      <c r="M467" s="52" t="str">
        <f>IF(O467="","",(INDEX(Raw!D:D,MATCH(O467+2000,Raw!U:U,0))))</f>
        <v/>
      </c>
      <c r="N467" s="52" t="str">
        <f>IF(O467="","",(INDEX(Raw!A:A,MATCH(O467+2000,Raw!U:U,0))))</f>
        <v/>
      </c>
      <c r="O467" s="11" t="str">
        <f>(IFERROR(IF(LARGE(Raw!U:U,A467+COUNTIF(Raw!C:C,"H")+COUNTIF(Raw!C:C,"S"))-2000&gt;0,LARGE(Raw!U:U,A467+COUNTIF(Raw!C:C,"H")+COUNTIF(Raw!C:C,"S"))-2000,""),""))</f>
        <v/>
      </c>
    </row>
    <row r="468" spans="1:15" x14ac:dyDescent="0.3">
      <c r="A468" s="52">
        <v>465</v>
      </c>
      <c r="B468" s="3" t="str">
        <f t="shared" si="23"/>
        <v/>
      </c>
      <c r="C468" s="52" t="str">
        <f>IF(E468="","",(INDEX(Raw!D:D,MATCH(E468+6000,Raw!U:U,0))))</f>
        <v/>
      </c>
      <c r="D468" s="52" t="str">
        <f>IF(E468="","",(INDEX(Raw!A:A,MATCH(E468+6000,Raw!U:U,0))))</f>
        <v/>
      </c>
      <c r="E468" s="11" t="str">
        <f>(IFERROR(IF(LARGE(Raw!U:U,A468)-6000&gt;0,LARGE(Raw!U:U,A468)-6000,""),""))</f>
        <v/>
      </c>
      <c r="G468" s="3" t="str">
        <f t="shared" si="21"/>
        <v/>
      </c>
      <c r="H468" s="52" t="str">
        <f>IF(J468="","",(INDEX(Raw!D:D,MATCH(J468+4000,Raw!U:U,0))))</f>
        <v/>
      </c>
      <c r="I468" s="52" t="str">
        <f>IF(J468="","",(INDEX(Raw!A:A,MATCH(J468+4000,Raw!U:U,0))))</f>
        <v/>
      </c>
      <c r="J468" s="11" t="str">
        <f>(IFERROR(IF(LARGE(Raw!U:U,A468+COUNTIF(Raw!C:C,"H"))-4000&gt;0,LARGE(Raw!U:U,A468+COUNTIF(Raw!C:C,"H"))-4000,""),""))</f>
        <v/>
      </c>
      <c r="L468" s="3" t="str">
        <f t="shared" si="22"/>
        <v/>
      </c>
      <c r="M468" s="52" t="str">
        <f>IF(O468="","",(INDEX(Raw!D:D,MATCH(O468+2000,Raw!U:U,0))))</f>
        <v/>
      </c>
      <c r="N468" s="52" t="str">
        <f>IF(O468="","",(INDEX(Raw!A:A,MATCH(O468+2000,Raw!U:U,0))))</f>
        <v/>
      </c>
      <c r="O468" s="11" t="str">
        <f>(IFERROR(IF(LARGE(Raw!U:U,A468+COUNTIF(Raw!C:C,"H")+COUNTIF(Raw!C:C,"S"))-2000&gt;0,LARGE(Raw!U:U,A468+COUNTIF(Raw!C:C,"H")+COUNTIF(Raw!C:C,"S"))-2000,""),""))</f>
        <v/>
      </c>
    </row>
    <row r="469" spans="1:15" x14ac:dyDescent="0.3">
      <c r="A469" s="52">
        <v>466</v>
      </c>
      <c r="B469" s="3" t="str">
        <f t="shared" si="23"/>
        <v/>
      </c>
      <c r="C469" s="52" t="str">
        <f>IF(E469="","",(INDEX(Raw!D:D,MATCH(E469+6000,Raw!U:U,0))))</f>
        <v/>
      </c>
      <c r="D469" s="52" t="str">
        <f>IF(E469="","",(INDEX(Raw!A:A,MATCH(E469+6000,Raw!U:U,0))))</f>
        <v/>
      </c>
      <c r="E469" s="11" t="str">
        <f>(IFERROR(IF(LARGE(Raw!U:U,A469)-6000&gt;0,LARGE(Raw!U:U,A469)-6000,""),""))</f>
        <v/>
      </c>
      <c r="G469" s="3" t="str">
        <f t="shared" si="21"/>
        <v/>
      </c>
      <c r="H469" s="52" t="str">
        <f>IF(J469="","",(INDEX(Raw!D:D,MATCH(J469+4000,Raw!U:U,0))))</f>
        <v/>
      </c>
      <c r="I469" s="52" t="str">
        <f>IF(J469="","",(INDEX(Raw!A:A,MATCH(J469+4000,Raw!U:U,0))))</f>
        <v/>
      </c>
      <c r="J469" s="11" t="str">
        <f>(IFERROR(IF(LARGE(Raw!U:U,A469+COUNTIF(Raw!C:C,"H"))-4000&gt;0,LARGE(Raw!U:U,A469+COUNTIF(Raw!C:C,"H"))-4000,""),""))</f>
        <v/>
      </c>
      <c r="L469" s="3" t="str">
        <f t="shared" si="22"/>
        <v/>
      </c>
      <c r="M469" s="52" t="str">
        <f>IF(O469="","",(INDEX(Raw!D:D,MATCH(O469+2000,Raw!U:U,0))))</f>
        <v/>
      </c>
      <c r="N469" s="52" t="str">
        <f>IF(O469="","",(INDEX(Raw!A:A,MATCH(O469+2000,Raw!U:U,0))))</f>
        <v/>
      </c>
      <c r="O469" s="11" t="str">
        <f>(IFERROR(IF(LARGE(Raw!U:U,A469+COUNTIF(Raw!C:C,"H")+COUNTIF(Raw!C:C,"S"))-2000&gt;0,LARGE(Raw!U:U,A469+COUNTIF(Raw!C:C,"H")+COUNTIF(Raw!C:C,"S"))-2000,""),""))</f>
        <v/>
      </c>
    </row>
    <row r="470" spans="1:15" x14ac:dyDescent="0.3">
      <c r="A470" s="52">
        <v>467</v>
      </c>
      <c r="B470" s="3" t="str">
        <f t="shared" si="23"/>
        <v/>
      </c>
      <c r="C470" s="52" t="str">
        <f>IF(E470="","",(INDEX(Raw!D:D,MATCH(E470+6000,Raw!U:U,0))))</f>
        <v/>
      </c>
      <c r="D470" s="52" t="str">
        <f>IF(E470="","",(INDEX(Raw!A:A,MATCH(E470+6000,Raw!U:U,0))))</f>
        <v/>
      </c>
      <c r="E470" s="11" t="str">
        <f>(IFERROR(IF(LARGE(Raw!U:U,A470)-6000&gt;0,LARGE(Raw!U:U,A470)-6000,""),""))</f>
        <v/>
      </c>
      <c r="G470" s="3" t="str">
        <f t="shared" si="21"/>
        <v/>
      </c>
      <c r="H470" s="52" t="str">
        <f>IF(J470="","",(INDEX(Raw!D:D,MATCH(J470+4000,Raw!U:U,0))))</f>
        <v/>
      </c>
      <c r="I470" s="52" t="str">
        <f>IF(J470="","",(INDEX(Raw!A:A,MATCH(J470+4000,Raw!U:U,0))))</f>
        <v/>
      </c>
      <c r="J470" s="11" t="str">
        <f>(IFERROR(IF(LARGE(Raw!U:U,A470+COUNTIF(Raw!C:C,"H"))-4000&gt;0,LARGE(Raw!U:U,A470+COUNTIF(Raw!C:C,"H"))-4000,""),""))</f>
        <v/>
      </c>
      <c r="L470" s="3" t="str">
        <f t="shared" si="22"/>
        <v/>
      </c>
      <c r="M470" s="52" t="str">
        <f>IF(O470="","",(INDEX(Raw!D:D,MATCH(O470+2000,Raw!U:U,0))))</f>
        <v/>
      </c>
      <c r="N470" s="52" t="str">
        <f>IF(O470="","",(INDEX(Raw!A:A,MATCH(O470+2000,Raw!U:U,0))))</f>
        <v/>
      </c>
      <c r="O470" s="11" t="str">
        <f>(IFERROR(IF(LARGE(Raw!U:U,A470+COUNTIF(Raw!C:C,"H")+COUNTIF(Raw!C:C,"S"))-2000&gt;0,LARGE(Raw!U:U,A470+COUNTIF(Raw!C:C,"H")+COUNTIF(Raw!C:C,"S"))-2000,""),""))</f>
        <v/>
      </c>
    </row>
    <row r="471" spans="1:15" x14ac:dyDescent="0.3">
      <c r="A471" s="52">
        <v>468</v>
      </c>
      <c r="B471" s="3" t="str">
        <f t="shared" si="23"/>
        <v/>
      </c>
      <c r="C471" s="52" t="str">
        <f>IF(E471="","",(INDEX(Raw!D:D,MATCH(E471+6000,Raw!U:U,0))))</f>
        <v/>
      </c>
      <c r="D471" s="52" t="str">
        <f>IF(E471="","",(INDEX(Raw!A:A,MATCH(E471+6000,Raw!U:U,0))))</f>
        <v/>
      </c>
      <c r="E471" s="11" t="str">
        <f>(IFERROR(IF(LARGE(Raw!U:U,A471)-6000&gt;0,LARGE(Raw!U:U,A471)-6000,""),""))</f>
        <v/>
      </c>
      <c r="G471" s="3" t="str">
        <f t="shared" si="21"/>
        <v/>
      </c>
      <c r="H471" s="52" t="str">
        <f>IF(J471="","",(INDEX(Raw!D:D,MATCH(J471+4000,Raw!U:U,0))))</f>
        <v/>
      </c>
      <c r="I471" s="52" t="str">
        <f>IF(J471="","",(INDEX(Raw!A:A,MATCH(J471+4000,Raw!U:U,0))))</f>
        <v/>
      </c>
      <c r="J471" s="11" t="str">
        <f>(IFERROR(IF(LARGE(Raw!U:U,A471+COUNTIF(Raw!C:C,"H"))-4000&gt;0,LARGE(Raw!U:U,A471+COUNTIF(Raw!C:C,"H"))-4000,""),""))</f>
        <v/>
      </c>
      <c r="L471" s="3" t="str">
        <f t="shared" si="22"/>
        <v/>
      </c>
      <c r="M471" s="52" t="str">
        <f>IF(O471="","",(INDEX(Raw!D:D,MATCH(O471+2000,Raw!U:U,0))))</f>
        <v/>
      </c>
      <c r="N471" s="52" t="str">
        <f>IF(O471="","",(INDEX(Raw!A:A,MATCH(O471+2000,Raw!U:U,0))))</f>
        <v/>
      </c>
      <c r="O471" s="11" t="str">
        <f>(IFERROR(IF(LARGE(Raw!U:U,A471+COUNTIF(Raw!C:C,"H")+COUNTIF(Raw!C:C,"S"))-2000&gt;0,LARGE(Raw!U:U,A471+COUNTIF(Raw!C:C,"H")+COUNTIF(Raw!C:C,"S"))-2000,""),""))</f>
        <v/>
      </c>
    </row>
    <row r="472" spans="1:15" x14ac:dyDescent="0.3">
      <c r="A472" s="52">
        <v>469</v>
      </c>
      <c r="B472" s="3" t="str">
        <f t="shared" si="23"/>
        <v/>
      </c>
      <c r="C472" s="52" t="str">
        <f>IF(E472="","",(INDEX(Raw!D:D,MATCH(E472+6000,Raw!U:U,0))))</f>
        <v/>
      </c>
      <c r="D472" s="52" t="str">
        <f>IF(E472="","",(INDEX(Raw!A:A,MATCH(E472+6000,Raw!U:U,0))))</f>
        <v/>
      </c>
      <c r="E472" s="11" t="str">
        <f>(IFERROR(IF(LARGE(Raw!U:U,A472)-6000&gt;0,LARGE(Raw!U:U,A472)-6000,""),""))</f>
        <v/>
      </c>
      <c r="G472" s="3" t="str">
        <f t="shared" si="21"/>
        <v/>
      </c>
      <c r="H472" s="52" t="str">
        <f>IF(J472="","",(INDEX(Raw!D:D,MATCH(J472+4000,Raw!U:U,0))))</f>
        <v/>
      </c>
      <c r="I472" s="52" t="str">
        <f>IF(J472="","",(INDEX(Raw!A:A,MATCH(J472+4000,Raw!U:U,0))))</f>
        <v/>
      </c>
      <c r="J472" s="11" t="str">
        <f>(IFERROR(IF(LARGE(Raw!U:U,A472+COUNTIF(Raw!C:C,"H"))-4000&gt;0,LARGE(Raw!U:U,A472+COUNTIF(Raw!C:C,"H"))-4000,""),""))</f>
        <v/>
      </c>
      <c r="L472" s="3" t="str">
        <f t="shared" si="22"/>
        <v/>
      </c>
      <c r="M472" s="52" t="str">
        <f>IF(O472="","",(INDEX(Raw!D:D,MATCH(O472+2000,Raw!U:U,0))))</f>
        <v/>
      </c>
      <c r="N472" s="52" t="str">
        <f>IF(O472="","",(INDEX(Raw!A:A,MATCH(O472+2000,Raw!U:U,0))))</f>
        <v/>
      </c>
      <c r="O472" s="11" t="str">
        <f>(IFERROR(IF(LARGE(Raw!U:U,A472+COUNTIF(Raw!C:C,"H")+COUNTIF(Raw!C:C,"S"))-2000&gt;0,LARGE(Raw!U:U,A472+COUNTIF(Raw!C:C,"H")+COUNTIF(Raw!C:C,"S"))-2000,""),""))</f>
        <v/>
      </c>
    </row>
    <row r="473" spans="1:15" x14ac:dyDescent="0.3">
      <c r="A473" s="52">
        <v>470</v>
      </c>
      <c r="B473" s="3" t="str">
        <f t="shared" si="23"/>
        <v/>
      </c>
      <c r="C473" s="52" t="str">
        <f>IF(E473="","",(INDEX(Raw!D:D,MATCH(E473+6000,Raw!U:U,0))))</f>
        <v/>
      </c>
      <c r="D473" s="52" t="str">
        <f>IF(E473="","",(INDEX(Raw!A:A,MATCH(E473+6000,Raw!U:U,0))))</f>
        <v/>
      </c>
      <c r="E473" s="11" t="str">
        <f>(IFERROR(IF(LARGE(Raw!U:U,A473)-6000&gt;0,LARGE(Raw!U:U,A473)-6000,""),""))</f>
        <v/>
      </c>
      <c r="G473" s="3" t="str">
        <f t="shared" si="21"/>
        <v/>
      </c>
      <c r="H473" s="52" t="str">
        <f>IF(J473="","",(INDEX(Raw!D:D,MATCH(J473+4000,Raw!U:U,0))))</f>
        <v/>
      </c>
      <c r="I473" s="52" t="str">
        <f>IF(J473="","",(INDEX(Raw!A:A,MATCH(J473+4000,Raw!U:U,0))))</f>
        <v/>
      </c>
      <c r="J473" s="11" t="str">
        <f>(IFERROR(IF(LARGE(Raw!U:U,A473+COUNTIF(Raw!C:C,"H"))-4000&gt;0,LARGE(Raw!U:U,A473+COUNTIF(Raw!C:C,"H"))-4000,""),""))</f>
        <v/>
      </c>
      <c r="L473" s="3" t="str">
        <f t="shared" si="22"/>
        <v/>
      </c>
      <c r="M473" s="52" t="str">
        <f>IF(O473="","",(INDEX(Raw!D:D,MATCH(O473+2000,Raw!U:U,0))))</f>
        <v/>
      </c>
      <c r="N473" s="52" t="str">
        <f>IF(O473="","",(INDEX(Raw!A:A,MATCH(O473+2000,Raw!U:U,0))))</f>
        <v/>
      </c>
      <c r="O473" s="11" t="str">
        <f>(IFERROR(IF(LARGE(Raw!U:U,A473+COUNTIF(Raw!C:C,"H")+COUNTIF(Raw!C:C,"S"))-2000&gt;0,LARGE(Raw!U:U,A473+COUNTIF(Raw!C:C,"H")+COUNTIF(Raw!C:C,"S"))-2000,""),""))</f>
        <v/>
      </c>
    </row>
    <row r="474" spans="1:15" x14ac:dyDescent="0.3">
      <c r="A474" s="52">
        <v>471</v>
      </c>
      <c r="B474" s="3" t="str">
        <f t="shared" si="23"/>
        <v/>
      </c>
      <c r="C474" s="52" t="str">
        <f>IF(E474="","",(INDEX(Raw!D:D,MATCH(E474+6000,Raw!U:U,0))))</f>
        <v/>
      </c>
      <c r="D474" s="52" t="str">
        <f>IF(E474="","",(INDEX(Raw!A:A,MATCH(E474+6000,Raw!U:U,0))))</f>
        <v/>
      </c>
      <c r="E474" s="11" t="str">
        <f>(IFERROR(IF(LARGE(Raw!U:U,A474)-6000&gt;0,LARGE(Raw!U:U,A474)-6000,""),""))</f>
        <v/>
      </c>
      <c r="G474" s="3" t="str">
        <f t="shared" si="21"/>
        <v/>
      </c>
      <c r="H474" s="52" t="str">
        <f>IF(J474="","",(INDEX(Raw!D:D,MATCH(J474+4000,Raw!U:U,0))))</f>
        <v/>
      </c>
      <c r="I474" s="52" t="str">
        <f>IF(J474="","",(INDEX(Raw!A:A,MATCH(J474+4000,Raw!U:U,0))))</f>
        <v/>
      </c>
      <c r="J474" s="11" t="str">
        <f>(IFERROR(IF(LARGE(Raw!U:U,A474+COUNTIF(Raw!C:C,"H"))-4000&gt;0,LARGE(Raw!U:U,A474+COUNTIF(Raw!C:C,"H"))-4000,""),""))</f>
        <v/>
      </c>
      <c r="L474" s="3" t="str">
        <f t="shared" si="22"/>
        <v/>
      </c>
      <c r="M474" s="52" t="str">
        <f>IF(O474="","",(INDEX(Raw!D:D,MATCH(O474+2000,Raw!U:U,0))))</f>
        <v/>
      </c>
      <c r="N474" s="52" t="str">
        <f>IF(O474="","",(INDEX(Raw!A:A,MATCH(O474+2000,Raw!U:U,0))))</f>
        <v/>
      </c>
      <c r="O474" s="11" t="str">
        <f>(IFERROR(IF(LARGE(Raw!U:U,A474+COUNTIF(Raw!C:C,"H")+COUNTIF(Raw!C:C,"S"))-2000&gt;0,LARGE(Raw!U:U,A474+COUNTIF(Raw!C:C,"H")+COUNTIF(Raw!C:C,"S"))-2000,""),""))</f>
        <v/>
      </c>
    </row>
    <row r="475" spans="1:15" x14ac:dyDescent="0.3">
      <c r="A475" s="52">
        <v>472</v>
      </c>
      <c r="B475" s="3" t="str">
        <f t="shared" si="23"/>
        <v/>
      </c>
      <c r="C475" s="52" t="str">
        <f>IF(E475="","",(INDEX(Raw!D:D,MATCH(E475+6000,Raw!U:U,0))))</f>
        <v/>
      </c>
      <c r="D475" s="52" t="str">
        <f>IF(E475="","",(INDEX(Raw!A:A,MATCH(E475+6000,Raw!U:U,0))))</f>
        <v/>
      </c>
      <c r="E475" s="11" t="str">
        <f>(IFERROR(IF(LARGE(Raw!U:U,A475)-6000&gt;0,LARGE(Raw!U:U,A475)-6000,""),""))</f>
        <v/>
      </c>
      <c r="G475" s="3" t="str">
        <f t="shared" si="21"/>
        <v/>
      </c>
      <c r="H475" s="52" t="str">
        <f>IF(J475="","",(INDEX(Raw!D:D,MATCH(J475+4000,Raw!U:U,0))))</f>
        <v/>
      </c>
      <c r="I475" s="52" t="str">
        <f>IF(J475="","",(INDEX(Raw!A:A,MATCH(J475+4000,Raw!U:U,0))))</f>
        <v/>
      </c>
      <c r="J475" s="11" t="str">
        <f>(IFERROR(IF(LARGE(Raw!U:U,A475+COUNTIF(Raw!C:C,"H"))-4000&gt;0,LARGE(Raw!U:U,A475+COUNTIF(Raw!C:C,"H"))-4000,""),""))</f>
        <v/>
      </c>
      <c r="L475" s="3" t="str">
        <f t="shared" si="22"/>
        <v/>
      </c>
      <c r="M475" s="52" t="str">
        <f>IF(O475="","",(INDEX(Raw!D:D,MATCH(O475+2000,Raw!U:U,0))))</f>
        <v/>
      </c>
      <c r="N475" s="52" t="str">
        <f>IF(O475="","",(INDEX(Raw!A:A,MATCH(O475+2000,Raw!U:U,0))))</f>
        <v/>
      </c>
      <c r="O475" s="11" t="str">
        <f>(IFERROR(IF(LARGE(Raw!U:U,A475+COUNTIF(Raw!C:C,"H")+COUNTIF(Raw!C:C,"S"))-2000&gt;0,LARGE(Raw!U:U,A475+COUNTIF(Raw!C:C,"H")+COUNTIF(Raw!C:C,"S"))-2000,""),""))</f>
        <v/>
      </c>
    </row>
    <row r="476" spans="1:15" x14ac:dyDescent="0.3">
      <c r="A476" s="52">
        <v>473</v>
      </c>
      <c r="B476" s="3" t="str">
        <f t="shared" si="23"/>
        <v/>
      </c>
      <c r="C476" s="52" t="str">
        <f>IF(E476="","",(INDEX(Raw!D:D,MATCH(E476+6000,Raw!U:U,0))))</f>
        <v/>
      </c>
      <c r="D476" s="52" t="str">
        <f>IF(E476="","",(INDEX(Raw!A:A,MATCH(E476+6000,Raw!U:U,0))))</f>
        <v/>
      </c>
      <c r="E476" s="11" t="str">
        <f>(IFERROR(IF(LARGE(Raw!U:U,A476)-6000&gt;0,LARGE(Raw!U:U,A476)-6000,""),""))</f>
        <v/>
      </c>
      <c r="G476" s="3" t="str">
        <f t="shared" si="21"/>
        <v/>
      </c>
      <c r="H476" s="52" t="str">
        <f>IF(J476="","",(INDEX(Raw!D:D,MATCH(J476+4000,Raw!U:U,0))))</f>
        <v/>
      </c>
      <c r="I476" s="52" t="str">
        <f>IF(J476="","",(INDEX(Raw!A:A,MATCH(J476+4000,Raw!U:U,0))))</f>
        <v/>
      </c>
      <c r="J476" s="11" t="str">
        <f>(IFERROR(IF(LARGE(Raw!U:U,A476+COUNTIF(Raw!C:C,"H"))-4000&gt;0,LARGE(Raw!U:U,A476+COUNTIF(Raw!C:C,"H"))-4000,""),""))</f>
        <v/>
      </c>
      <c r="L476" s="3" t="str">
        <f t="shared" si="22"/>
        <v/>
      </c>
      <c r="M476" s="52" t="str">
        <f>IF(O476="","",(INDEX(Raw!D:D,MATCH(O476+2000,Raw!U:U,0))))</f>
        <v/>
      </c>
      <c r="N476" s="52" t="str">
        <f>IF(O476="","",(INDEX(Raw!A:A,MATCH(O476+2000,Raw!U:U,0))))</f>
        <v/>
      </c>
      <c r="O476" s="11" t="str">
        <f>(IFERROR(IF(LARGE(Raw!U:U,A476+COUNTIF(Raw!C:C,"H")+COUNTIF(Raw!C:C,"S"))-2000&gt;0,LARGE(Raw!U:U,A476+COUNTIF(Raw!C:C,"H")+COUNTIF(Raw!C:C,"S"))-2000,""),""))</f>
        <v/>
      </c>
    </row>
    <row r="477" spans="1:15" x14ac:dyDescent="0.3">
      <c r="A477" s="52">
        <v>474</v>
      </c>
      <c r="B477" s="3" t="str">
        <f t="shared" si="23"/>
        <v/>
      </c>
      <c r="C477" s="52" t="str">
        <f>IF(E477="","",(INDEX(Raw!D:D,MATCH(E477+6000,Raw!U:U,0))))</f>
        <v/>
      </c>
      <c r="D477" s="52" t="str">
        <f>IF(E477="","",(INDEX(Raw!A:A,MATCH(E477+6000,Raw!U:U,0))))</f>
        <v/>
      </c>
      <c r="E477" s="11" t="str">
        <f>(IFERROR(IF(LARGE(Raw!U:U,A477)-6000&gt;0,LARGE(Raw!U:U,A477)-6000,""),""))</f>
        <v/>
      </c>
      <c r="G477" s="3" t="str">
        <f t="shared" si="21"/>
        <v/>
      </c>
      <c r="H477" s="52" t="str">
        <f>IF(J477="","",(INDEX(Raw!D:D,MATCH(J477+4000,Raw!U:U,0))))</f>
        <v/>
      </c>
      <c r="I477" s="52" t="str">
        <f>IF(J477="","",(INDEX(Raw!A:A,MATCH(J477+4000,Raw!U:U,0))))</f>
        <v/>
      </c>
      <c r="J477" s="11" t="str">
        <f>(IFERROR(IF(LARGE(Raw!U:U,A477+COUNTIF(Raw!C:C,"H"))-4000&gt;0,LARGE(Raw!U:U,A477+COUNTIF(Raw!C:C,"H"))-4000,""),""))</f>
        <v/>
      </c>
      <c r="L477" s="3" t="str">
        <f t="shared" si="22"/>
        <v/>
      </c>
      <c r="M477" s="52" t="str">
        <f>IF(O477="","",(INDEX(Raw!D:D,MATCH(O477+2000,Raw!U:U,0))))</f>
        <v/>
      </c>
      <c r="N477" s="52" t="str">
        <f>IF(O477="","",(INDEX(Raw!A:A,MATCH(O477+2000,Raw!U:U,0))))</f>
        <v/>
      </c>
      <c r="O477" s="11" t="str">
        <f>(IFERROR(IF(LARGE(Raw!U:U,A477+COUNTIF(Raw!C:C,"H")+COUNTIF(Raw!C:C,"S"))-2000&gt;0,LARGE(Raw!U:U,A477+COUNTIF(Raw!C:C,"H")+COUNTIF(Raw!C:C,"S"))-2000,""),""))</f>
        <v/>
      </c>
    </row>
    <row r="478" spans="1:15" x14ac:dyDescent="0.3">
      <c r="A478" s="52">
        <v>475</v>
      </c>
      <c r="B478" s="3" t="str">
        <f t="shared" si="23"/>
        <v/>
      </c>
      <c r="C478" s="52" t="str">
        <f>IF(E478="","",(INDEX(Raw!D:D,MATCH(E478+6000,Raw!U:U,0))))</f>
        <v/>
      </c>
      <c r="D478" s="52" t="str">
        <f>IF(E478="","",(INDEX(Raw!A:A,MATCH(E478+6000,Raw!U:U,0))))</f>
        <v/>
      </c>
      <c r="E478" s="11" t="str">
        <f>(IFERROR(IF(LARGE(Raw!U:U,A478)-6000&gt;0,LARGE(Raw!U:U,A478)-6000,""),""))</f>
        <v/>
      </c>
      <c r="G478" s="3" t="str">
        <f t="shared" si="21"/>
        <v/>
      </c>
      <c r="H478" s="52" t="str">
        <f>IF(J478="","",(INDEX(Raw!D:D,MATCH(J478+4000,Raw!U:U,0))))</f>
        <v/>
      </c>
      <c r="I478" s="52" t="str">
        <f>IF(J478="","",(INDEX(Raw!A:A,MATCH(J478+4000,Raw!U:U,0))))</f>
        <v/>
      </c>
      <c r="J478" s="11" t="str">
        <f>(IFERROR(IF(LARGE(Raw!U:U,A478+COUNTIF(Raw!C:C,"H"))-4000&gt;0,LARGE(Raw!U:U,A478+COUNTIF(Raw!C:C,"H"))-4000,""),""))</f>
        <v/>
      </c>
      <c r="L478" s="3" t="str">
        <f t="shared" si="22"/>
        <v/>
      </c>
      <c r="M478" s="52" t="str">
        <f>IF(O478="","",(INDEX(Raw!D:D,MATCH(O478+2000,Raw!U:U,0))))</f>
        <v/>
      </c>
      <c r="N478" s="52" t="str">
        <f>IF(O478="","",(INDEX(Raw!A:A,MATCH(O478+2000,Raw!U:U,0))))</f>
        <v/>
      </c>
      <c r="O478" s="11" t="str">
        <f>(IFERROR(IF(LARGE(Raw!U:U,A478+COUNTIF(Raw!C:C,"H")+COUNTIF(Raw!C:C,"S"))-2000&gt;0,LARGE(Raw!U:U,A478+COUNTIF(Raw!C:C,"H")+COUNTIF(Raw!C:C,"S"))-2000,""),""))</f>
        <v/>
      </c>
    </row>
    <row r="479" spans="1:15" x14ac:dyDescent="0.3">
      <c r="A479" s="52">
        <v>476</v>
      </c>
      <c r="B479" s="3" t="str">
        <f t="shared" si="23"/>
        <v/>
      </c>
      <c r="C479" s="52" t="str">
        <f>IF(E479="","",(INDEX(Raw!D:D,MATCH(E479+6000,Raw!U:U,0))))</f>
        <v/>
      </c>
      <c r="D479" s="52" t="str">
        <f>IF(E479="","",(INDEX(Raw!A:A,MATCH(E479+6000,Raw!U:U,0))))</f>
        <v/>
      </c>
      <c r="E479" s="11" t="str">
        <f>(IFERROR(IF(LARGE(Raw!U:U,A479)-6000&gt;0,LARGE(Raw!U:U,A479)-6000,""),""))</f>
        <v/>
      </c>
      <c r="G479" s="3" t="str">
        <f t="shared" si="21"/>
        <v/>
      </c>
      <c r="H479" s="52" t="str">
        <f>IF(J479="","",(INDEX(Raw!D:D,MATCH(J479+4000,Raw!U:U,0))))</f>
        <v/>
      </c>
      <c r="I479" s="52" t="str">
        <f>IF(J479="","",(INDEX(Raw!A:A,MATCH(J479+4000,Raw!U:U,0))))</f>
        <v/>
      </c>
      <c r="J479" s="11" t="str">
        <f>(IFERROR(IF(LARGE(Raw!U:U,A479+COUNTIF(Raw!C:C,"H"))-4000&gt;0,LARGE(Raw!U:U,A479+COUNTIF(Raw!C:C,"H"))-4000,""),""))</f>
        <v/>
      </c>
      <c r="L479" s="3" t="str">
        <f t="shared" si="22"/>
        <v/>
      </c>
      <c r="M479" s="52" t="str">
        <f>IF(O479="","",(INDEX(Raw!D:D,MATCH(O479+2000,Raw!U:U,0))))</f>
        <v/>
      </c>
      <c r="N479" s="52" t="str">
        <f>IF(O479="","",(INDEX(Raw!A:A,MATCH(O479+2000,Raw!U:U,0))))</f>
        <v/>
      </c>
      <c r="O479" s="11" t="str">
        <f>(IFERROR(IF(LARGE(Raw!U:U,A479+COUNTIF(Raw!C:C,"H")+COUNTIF(Raw!C:C,"S"))-2000&gt;0,LARGE(Raw!U:U,A479+COUNTIF(Raw!C:C,"H")+COUNTIF(Raw!C:C,"S"))-2000,""),""))</f>
        <v/>
      </c>
    </row>
    <row r="480" spans="1:15" x14ac:dyDescent="0.3">
      <c r="A480" s="52">
        <v>477</v>
      </c>
      <c r="B480" s="3" t="str">
        <f t="shared" si="23"/>
        <v/>
      </c>
      <c r="C480" s="52" t="str">
        <f>IF(E480="","",(INDEX(Raw!D:D,MATCH(E480+6000,Raw!U:U,0))))</f>
        <v/>
      </c>
      <c r="D480" s="52" t="str">
        <f>IF(E480="","",(INDEX(Raw!A:A,MATCH(E480+6000,Raw!U:U,0))))</f>
        <v/>
      </c>
      <c r="E480" s="11" t="str">
        <f>(IFERROR(IF(LARGE(Raw!U:U,A480)-6000&gt;0,LARGE(Raw!U:U,A480)-6000,""),""))</f>
        <v/>
      </c>
      <c r="G480" s="3" t="str">
        <f t="shared" si="21"/>
        <v/>
      </c>
      <c r="H480" s="52" t="str">
        <f>IF(J480="","",(INDEX(Raw!D:D,MATCH(J480+4000,Raw!U:U,0))))</f>
        <v/>
      </c>
      <c r="I480" s="52" t="str">
        <f>IF(J480="","",(INDEX(Raw!A:A,MATCH(J480+4000,Raw!U:U,0))))</f>
        <v/>
      </c>
      <c r="J480" s="11" t="str">
        <f>(IFERROR(IF(LARGE(Raw!U:U,A480+COUNTIF(Raw!C:C,"H"))-4000&gt;0,LARGE(Raw!U:U,A480+COUNTIF(Raw!C:C,"H"))-4000,""),""))</f>
        <v/>
      </c>
      <c r="L480" s="3" t="str">
        <f t="shared" si="22"/>
        <v/>
      </c>
      <c r="M480" s="52" t="str">
        <f>IF(O480="","",(INDEX(Raw!D:D,MATCH(O480+2000,Raw!U:U,0))))</f>
        <v/>
      </c>
      <c r="N480" s="52" t="str">
        <f>IF(O480="","",(INDEX(Raw!A:A,MATCH(O480+2000,Raw!U:U,0))))</f>
        <v/>
      </c>
      <c r="O480" s="11" t="str">
        <f>(IFERROR(IF(LARGE(Raw!U:U,A480+COUNTIF(Raw!C:C,"H")+COUNTIF(Raw!C:C,"S"))-2000&gt;0,LARGE(Raw!U:U,A480+COUNTIF(Raw!C:C,"H")+COUNTIF(Raw!C:C,"S"))-2000,""),""))</f>
        <v/>
      </c>
    </row>
    <row r="481" spans="1:15" x14ac:dyDescent="0.3">
      <c r="A481" s="52">
        <v>478</v>
      </c>
      <c r="B481" s="3" t="str">
        <f t="shared" si="23"/>
        <v/>
      </c>
      <c r="C481" s="52" t="str">
        <f>IF(E481="","",(INDEX(Raw!D:D,MATCH(E481+6000,Raw!U:U,0))))</f>
        <v/>
      </c>
      <c r="D481" s="52" t="str">
        <f>IF(E481="","",(INDEX(Raw!A:A,MATCH(E481+6000,Raw!U:U,0))))</f>
        <v/>
      </c>
      <c r="E481" s="11" t="str">
        <f>(IFERROR(IF(LARGE(Raw!U:U,A481)-6000&gt;0,LARGE(Raw!U:U,A481)-6000,""),""))</f>
        <v/>
      </c>
      <c r="G481" s="3" t="str">
        <f t="shared" si="21"/>
        <v/>
      </c>
      <c r="H481" s="52" t="str">
        <f>IF(J481="","",(INDEX(Raw!D:D,MATCH(J481+4000,Raw!U:U,0))))</f>
        <v/>
      </c>
      <c r="I481" s="52" t="str">
        <f>IF(J481="","",(INDEX(Raw!A:A,MATCH(J481+4000,Raw!U:U,0))))</f>
        <v/>
      </c>
      <c r="J481" s="11" t="str">
        <f>(IFERROR(IF(LARGE(Raw!U:U,A481+COUNTIF(Raw!C:C,"H"))-4000&gt;0,LARGE(Raw!U:U,A481+COUNTIF(Raw!C:C,"H"))-4000,""),""))</f>
        <v/>
      </c>
      <c r="L481" s="3" t="str">
        <f t="shared" si="22"/>
        <v/>
      </c>
      <c r="M481" s="52" t="str">
        <f>IF(O481="","",(INDEX(Raw!D:D,MATCH(O481+2000,Raw!U:U,0))))</f>
        <v/>
      </c>
      <c r="N481" s="52" t="str">
        <f>IF(O481="","",(INDEX(Raw!A:A,MATCH(O481+2000,Raw!U:U,0))))</f>
        <v/>
      </c>
      <c r="O481" s="11" t="str">
        <f>(IFERROR(IF(LARGE(Raw!U:U,A481+COUNTIF(Raw!C:C,"H")+COUNTIF(Raw!C:C,"S"))-2000&gt;0,LARGE(Raw!U:U,A481+COUNTIF(Raw!C:C,"H")+COUNTIF(Raw!C:C,"S"))-2000,""),""))</f>
        <v/>
      </c>
    </row>
    <row r="482" spans="1:15" x14ac:dyDescent="0.3">
      <c r="A482" s="52">
        <v>479</v>
      </c>
      <c r="B482" s="3" t="str">
        <f t="shared" si="23"/>
        <v/>
      </c>
      <c r="C482" s="52" t="str">
        <f>IF(E482="","",(INDEX(Raw!D:D,MATCH(E482+6000,Raw!U:U,0))))</f>
        <v/>
      </c>
      <c r="D482" s="52" t="str">
        <f>IF(E482="","",(INDEX(Raw!A:A,MATCH(E482+6000,Raw!U:U,0))))</f>
        <v/>
      </c>
      <c r="E482" s="11" t="str">
        <f>(IFERROR(IF(LARGE(Raw!U:U,A482)-6000&gt;0,LARGE(Raw!U:U,A482)-6000,""),""))</f>
        <v/>
      </c>
      <c r="G482" s="3" t="str">
        <f t="shared" si="21"/>
        <v/>
      </c>
      <c r="H482" s="52" t="str">
        <f>IF(J482="","",(INDEX(Raw!D:D,MATCH(J482+4000,Raw!U:U,0))))</f>
        <v/>
      </c>
      <c r="I482" s="52" t="str">
        <f>IF(J482="","",(INDEX(Raw!A:A,MATCH(J482+4000,Raw!U:U,0))))</f>
        <v/>
      </c>
      <c r="J482" s="11" t="str">
        <f>(IFERROR(IF(LARGE(Raw!U:U,A482+COUNTIF(Raw!C:C,"H"))-4000&gt;0,LARGE(Raw!U:U,A482+COUNTIF(Raw!C:C,"H"))-4000,""),""))</f>
        <v/>
      </c>
      <c r="L482" s="3" t="str">
        <f t="shared" si="22"/>
        <v/>
      </c>
      <c r="M482" s="52" t="str">
        <f>IF(O482="","",(INDEX(Raw!D:D,MATCH(O482+2000,Raw!U:U,0))))</f>
        <v/>
      </c>
      <c r="N482" s="52" t="str">
        <f>IF(O482="","",(INDEX(Raw!A:A,MATCH(O482+2000,Raw!U:U,0))))</f>
        <v/>
      </c>
      <c r="O482" s="11" t="str">
        <f>(IFERROR(IF(LARGE(Raw!U:U,A482+COUNTIF(Raw!C:C,"H")+COUNTIF(Raw!C:C,"S"))-2000&gt;0,LARGE(Raw!U:U,A482+COUNTIF(Raw!C:C,"H")+COUNTIF(Raw!C:C,"S"))-2000,""),""))</f>
        <v/>
      </c>
    </row>
    <row r="483" spans="1:15" x14ac:dyDescent="0.3">
      <c r="A483" s="52">
        <v>480</v>
      </c>
      <c r="B483" s="3" t="str">
        <f t="shared" si="23"/>
        <v/>
      </c>
      <c r="C483" s="52" t="str">
        <f>IF(E483="","",(INDEX(Raw!D:D,MATCH(E483+6000,Raw!U:U,0))))</f>
        <v/>
      </c>
      <c r="D483" s="52" t="str">
        <f>IF(E483="","",(INDEX(Raw!A:A,MATCH(E483+6000,Raw!U:U,0))))</f>
        <v/>
      </c>
      <c r="E483" s="11" t="str">
        <f>(IFERROR(IF(LARGE(Raw!U:U,A483)-6000&gt;0,LARGE(Raw!U:U,A483)-6000,""),""))</f>
        <v/>
      </c>
      <c r="G483" s="3" t="str">
        <f t="shared" si="21"/>
        <v/>
      </c>
      <c r="H483" s="52" t="str">
        <f>IF(J483="","",(INDEX(Raw!D:D,MATCH(J483+4000,Raw!U:U,0))))</f>
        <v/>
      </c>
      <c r="I483" s="52" t="str">
        <f>IF(J483="","",(INDEX(Raw!A:A,MATCH(J483+4000,Raw!U:U,0))))</f>
        <v/>
      </c>
      <c r="J483" s="11" t="str">
        <f>(IFERROR(IF(LARGE(Raw!U:U,A483+COUNTIF(Raw!C:C,"H"))-4000&gt;0,LARGE(Raw!U:U,A483+COUNTIF(Raw!C:C,"H"))-4000,""),""))</f>
        <v/>
      </c>
      <c r="L483" s="3" t="str">
        <f t="shared" si="22"/>
        <v/>
      </c>
      <c r="M483" s="52" t="str">
        <f>IF(O483="","",(INDEX(Raw!D:D,MATCH(O483+2000,Raw!U:U,0))))</f>
        <v/>
      </c>
      <c r="N483" s="52" t="str">
        <f>IF(O483="","",(INDEX(Raw!A:A,MATCH(O483+2000,Raw!U:U,0))))</f>
        <v/>
      </c>
      <c r="O483" s="11" t="str">
        <f>(IFERROR(IF(LARGE(Raw!U:U,A483+COUNTIF(Raw!C:C,"H")+COUNTIF(Raw!C:C,"S"))-2000&gt;0,LARGE(Raw!U:U,A483+COUNTIF(Raw!C:C,"H")+COUNTIF(Raw!C:C,"S"))-2000,""),""))</f>
        <v/>
      </c>
    </row>
    <row r="484" spans="1:15" x14ac:dyDescent="0.3">
      <c r="A484" s="52">
        <v>481</v>
      </c>
      <c r="B484" s="3" t="str">
        <f t="shared" si="23"/>
        <v/>
      </c>
      <c r="C484" s="52" t="str">
        <f>IF(E484="","",(INDEX(Raw!D:D,MATCH(E484+6000,Raw!U:U,0))))</f>
        <v/>
      </c>
      <c r="D484" s="52" t="str">
        <f>IF(E484="","",(INDEX(Raw!A:A,MATCH(E484+6000,Raw!U:U,0))))</f>
        <v/>
      </c>
      <c r="E484" s="11" t="str">
        <f>(IFERROR(IF(LARGE(Raw!U:U,A484)-6000&gt;0,LARGE(Raw!U:U,A484)-6000,""),""))</f>
        <v/>
      </c>
      <c r="G484" s="3" t="str">
        <f t="shared" si="21"/>
        <v/>
      </c>
      <c r="H484" s="52" t="str">
        <f>IF(J484="","",(INDEX(Raw!D:D,MATCH(J484+4000,Raw!U:U,0))))</f>
        <v/>
      </c>
      <c r="I484" s="52" t="str">
        <f>IF(J484="","",(INDEX(Raw!A:A,MATCH(J484+4000,Raw!U:U,0))))</f>
        <v/>
      </c>
      <c r="J484" s="11" t="str">
        <f>(IFERROR(IF(LARGE(Raw!U:U,A484+COUNTIF(Raw!C:C,"H"))-4000&gt;0,LARGE(Raw!U:U,A484+COUNTIF(Raw!C:C,"H"))-4000,""),""))</f>
        <v/>
      </c>
      <c r="L484" s="3" t="str">
        <f t="shared" si="22"/>
        <v/>
      </c>
      <c r="M484" s="52" t="str">
        <f>IF(O484="","",(INDEX(Raw!D:D,MATCH(O484+2000,Raw!U:U,0))))</f>
        <v/>
      </c>
      <c r="N484" s="52" t="str">
        <f>IF(O484="","",(INDEX(Raw!A:A,MATCH(O484+2000,Raw!U:U,0))))</f>
        <v/>
      </c>
      <c r="O484" s="11" t="str">
        <f>(IFERROR(IF(LARGE(Raw!U:U,A484+COUNTIF(Raw!C:C,"H")+COUNTIF(Raw!C:C,"S"))-2000&gt;0,LARGE(Raw!U:U,A484+COUNTIF(Raw!C:C,"H")+COUNTIF(Raw!C:C,"S"))-2000,""),""))</f>
        <v/>
      </c>
    </row>
    <row r="485" spans="1:15" x14ac:dyDescent="0.3">
      <c r="A485" s="52">
        <v>482</v>
      </c>
      <c r="B485" s="3" t="str">
        <f t="shared" si="23"/>
        <v/>
      </c>
      <c r="C485" s="52" t="str">
        <f>IF(E485="","",(INDEX(Raw!D:D,MATCH(E485+6000,Raw!U:U,0))))</f>
        <v/>
      </c>
      <c r="D485" s="52" t="str">
        <f>IF(E485="","",(INDEX(Raw!A:A,MATCH(E485+6000,Raw!U:U,0))))</f>
        <v/>
      </c>
      <c r="E485" s="11" t="str">
        <f>(IFERROR(IF(LARGE(Raw!U:U,A485)-6000&gt;0,LARGE(Raw!U:U,A485)-6000,""),""))</f>
        <v/>
      </c>
      <c r="G485" s="3" t="str">
        <f t="shared" si="21"/>
        <v/>
      </c>
      <c r="H485" s="52" t="str">
        <f>IF(J485="","",(INDEX(Raw!D:D,MATCH(J485+4000,Raw!U:U,0))))</f>
        <v/>
      </c>
      <c r="I485" s="52" t="str">
        <f>IF(J485="","",(INDEX(Raw!A:A,MATCH(J485+4000,Raw!U:U,0))))</f>
        <v/>
      </c>
      <c r="J485" s="11" t="str">
        <f>(IFERROR(IF(LARGE(Raw!U:U,A485+COUNTIF(Raw!C:C,"H"))-4000&gt;0,LARGE(Raw!U:U,A485+COUNTIF(Raw!C:C,"H"))-4000,""),""))</f>
        <v/>
      </c>
      <c r="L485" s="3" t="str">
        <f t="shared" si="22"/>
        <v/>
      </c>
      <c r="M485" s="52" t="str">
        <f>IF(O485="","",(INDEX(Raw!D:D,MATCH(O485+2000,Raw!U:U,0))))</f>
        <v/>
      </c>
      <c r="N485" s="52" t="str">
        <f>IF(O485="","",(INDEX(Raw!A:A,MATCH(O485+2000,Raw!U:U,0))))</f>
        <v/>
      </c>
      <c r="O485" s="11" t="str">
        <f>(IFERROR(IF(LARGE(Raw!U:U,A485+COUNTIF(Raw!C:C,"H")+COUNTIF(Raw!C:C,"S"))-2000&gt;0,LARGE(Raw!U:U,A485+COUNTIF(Raw!C:C,"H")+COUNTIF(Raw!C:C,"S"))-2000,""),""))</f>
        <v/>
      </c>
    </row>
    <row r="486" spans="1:15" x14ac:dyDescent="0.3">
      <c r="A486" s="52">
        <v>483</v>
      </c>
      <c r="B486" s="3" t="str">
        <f t="shared" si="23"/>
        <v/>
      </c>
      <c r="C486" s="52" t="str">
        <f>IF(E486="","",(INDEX(Raw!D:D,MATCH(E486+6000,Raw!U:U,0))))</f>
        <v/>
      </c>
      <c r="D486" s="52" t="str">
        <f>IF(E486="","",(INDEX(Raw!A:A,MATCH(E486+6000,Raw!U:U,0))))</f>
        <v/>
      </c>
      <c r="E486" s="11" t="str">
        <f>(IFERROR(IF(LARGE(Raw!U:U,A486)-6000&gt;0,LARGE(Raw!U:U,A486)-6000,""),""))</f>
        <v/>
      </c>
      <c r="G486" s="3" t="str">
        <f t="shared" si="21"/>
        <v/>
      </c>
      <c r="H486" s="52" t="str">
        <f>IF(J486="","",(INDEX(Raw!D:D,MATCH(J486+4000,Raw!U:U,0))))</f>
        <v/>
      </c>
      <c r="I486" s="52" t="str">
        <f>IF(J486="","",(INDEX(Raw!A:A,MATCH(J486+4000,Raw!U:U,0))))</f>
        <v/>
      </c>
      <c r="J486" s="11" t="str">
        <f>(IFERROR(IF(LARGE(Raw!U:U,A486+COUNTIF(Raw!C:C,"H"))-4000&gt;0,LARGE(Raw!U:U,A486+COUNTIF(Raw!C:C,"H"))-4000,""),""))</f>
        <v/>
      </c>
      <c r="L486" s="3" t="str">
        <f t="shared" si="22"/>
        <v/>
      </c>
      <c r="M486" s="52" t="str">
        <f>IF(O486="","",(INDEX(Raw!D:D,MATCH(O486+2000,Raw!U:U,0))))</f>
        <v/>
      </c>
      <c r="N486" s="52" t="str">
        <f>IF(O486="","",(INDEX(Raw!A:A,MATCH(O486+2000,Raw!U:U,0))))</f>
        <v/>
      </c>
      <c r="O486" s="11" t="str">
        <f>(IFERROR(IF(LARGE(Raw!U:U,A486+COUNTIF(Raw!C:C,"H")+COUNTIF(Raw!C:C,"S"))-2000&gt;0,LARGE(Raw!U:U,A486+COUNTIF(Raw!C:C,"H")+COUNTIF(Raw!C:C,"S"))-2000,""),""))</f>
        <v/>
      </c>
    </row>
    <row r="487" spans="1:15" x14ac:dyDescent="0.3">
      <c r="A487" s="52">
        <v>484</v>
      </c>
      <c r="B487" s="3" t="str">
        <f t="shared" si="23"/>
        <v/>
      </c>
      <c r="C487" s="52" t="str">
        <f>IF(E487="","",(INDEX(Raw!D:D,MATCH(E487+6000,Raw!U:U,0))))</f>
        <v/>
      </c>
      <c r="D487" s="52" t="str">
        <f>IF(E487="","",(INDEX(Raw!A:A,MATCH(E487+6000,Raw!U:U,0))))</f>
        <v/>
      </c>
      <c r="E487" s="11" t="str">
        <f>(IFERROR(IF(LARGE(Raw!U:U,A487)-6000&gt;0,LARGE(Raw!U:U,A487)-6000,""),""))</f>
        <v/>
      </c>
      <c r="G487" s="3" t="str">
        <f t="shared" si="21"/>
        <v/>
      </c>
      <c r="H487" s="52" t="str">
        <f>IF(J487="","",(INDEX(Raw!D:D,MATCH(J487+4000,Raw!U:U,0))))</f>
        <v/>
      </c>
      <c r="I487" s="52" t="str">
        <f>IF(J487="","",(INDEX(Raw!A:A,MATCH(J487+4000,Raw!U:U,0))))</f>
        <v/>
      </c>
      <c r="J487" s="11" t="str">
        <f>(IFERROR(IF(LARGE(Raw!U:U,A487+COUNTIF(Raw!C:C,"H"))-4000&gt;0,LARGE(Raw!U:U,A487+COUNTIF(Raw!C:C,"H"))-4000,""),""))</f>
        <v/>
      </c>
      <c r="L487" s="3" t="str">
        <f t="shared" si="22"/>
        <v/>
      </c>
      <c r="M487" s="52" t="str">
        <f>IF(O487="","",(INDEX(Raw!D:D,MATCH(O487+2000,Raw!U:U,0))))</f>
        <v/>
      </c>
      <c r="N487" s="52" t="str">
        <f>IF(O487="","",(INDEX(Raw!A:A,MATCH(O487+2000,Raw!U:U,0))))</f>
        <v/>
      </c>
      <c r="O487" s="11" t="str">
        <f>(IFERROR(IF(LARGE(Raw!U:U,A487+COUNTIF(Raw!C:C,"H")+COUNTIF(Raw!C:C,"S"))-2000&gt;0,LARGE(Raw!U:U,A487+COUNTIF(Raw!C:C,"H")+COUNTIF(Raw!C:C,"S"))-2000,""),""))</f>
        <v/>
      </c>
    </row>
    <row r="488" spans="1:15" x14ac:dyDescent="0.3">
      <c r="A488" s="52">
        <v>485</v>
      </c>
      <c r="B488" s="3" t="str">
        <f t="shared" si="23"/>
        <v/>
      </c>
      <c r="C488" s="52" t="str">
        <f>IF(E488="","",(INDEX(Raw!D:D,MATCH(E488+6000,Raw!U:U,0))))</f>
        <v/>
      </c>
      <c r="D488" s="52" t="str">
        <f>IF(E488="","",(INDEX(Raw!A:A,MATCH(E488+6000,Raw!U:U,0))))</f>
        <v/>
      </c>
      <c r="E488" s="11" t="str">
        <f>(IFERROR(IF(LARGE(Raw!U:U,A488)-6000&gt;0,LARGE(Raw!U:U,A488)-6000,""),""))</f>
        <v/>
      </c>
      <c r="G488" s="3" t="str">
        <f t="shared" si="21"/>
        <v/>
      </c>
      <c r="H488" s="52" t="str">
        <f>IF(J488="","",(INDEX(Raw!D:D,MATCH(J488+4000,Raw!U:U,0))))</f>
        <v/>
      </c>
      <c r="I488" s="52" t="str">
        <f>IF(J488="","",(INDEX(Raw!A:A,MATCH(J488+4000,Raw!U:U,0))))</f>
        <v/>
      </c>
      <c r="J488" s="11" t="str">
        <f>(IFERROR(IF(LARGE(Raw!U:U,A488+COUNTIF(Raw!C:C,"H"))-4000&gt;0,LARGE(Raw!U:U,A488+COUNTIF(Raw!C:C,"H"))-4000,""),""))</f>
        <v/>
      </c>
      <c r="L488" s="3" t="str">
        <f t="shared" si="22"/>
        <v/>
      </c>
      <c r="M488" s="52" t="str">
        <f>IF(O488="","",(INDEX(Raw!D:D,MATCH(O488+2000,Raw!U:U,0))))</f>
        <v/>
      </c>
      <c r="N488" s="52" t="str">
        <f>IF(O488="","",(INDEX(Raw!A:A,MATCH(O488+2000,Raw!U:U,0))))</f>
        <v/>
      </c>
      <c r="O488" s="11" t="str">
        <f>(IFERROR(IF(LARGE(Raw!U:U,A488+COUNTIF(Raw!C:C,"H")+COUNTIF(Raw!C:C,"S"))-2000&gt;0,LARGE(Raw!U:U,A488+COUNTIF(Raw!C:C,"H")+COUNTIF(Raw!C:C,"S"))-2000,""),""))</f>
        <v/>
      </c>
    </row>
    <row r="489" spans="1:15" x14ac:dyDescent="0.3">
      <c r="A489" s="52">
        <v>486</v>
      </c>
      <c r="B489" s="3" t="str">
        <f t="shared" si="23"/>
        <v/>
      </c>
      <c r="C489" s="52" t="str">
        <f>IF(E489="","",(INDEX(Raw!D:D,MATCH(E489+6000,Raw!U:U,0))))</f>
        <v/>
      </c>
      <c r="D489" s="52" t="str">
        <f>IF(E489="","",(INDEX(Raw!A:A,MATCH(E489+6000,Raw!U:U,0))))</f>
        <v/>
      </c>
      <c r="E489" s="11" t="str">
        <f>(IFERROR(IF(LARGE(Raw!U:U,A489)-6000&gt;0,LARGE(Raw!U:U,A489)-6000,""),""))</f>
        <v/>
      </c>
      <c r="G489" s="3" t="str">
        <f t="shared" si="21"/>
        <v/>
      </c>
      <c r="H489" s="52" t="str">
        <f>IF(J489="","",(INDEX(Raw!D:D,MATCH(J489+4000,Raw!U:U,0))))</f>
        <v/>
      </c>
      <c r="I489" s="52" t="str">
        <f>IF(J489="","",(INDEX(Raw!A:A,MATCH(J489+4000,Raw!U:U,0))))</f>
        <v/>
      </c>
      <c r="J489" s="11" t="str">
        <f>(IFERROR(IF(LARGE(Raw!U:U,A489+COUNTIF(Raw!C:C,"H"))-4000&gt;0,LARGE(Raw!U:U,A489+COUNTIF(Raw!C:C,"H"))-4000,""),""))</f>
        <v/>
      </c>
      <c r="L489" s="3" t="str">
        <f t="shared" si="22"/>
        <v/>
      </c>
      <c r="M489" s="52" t="str">
        <f>IF(O489="","",(INDEX(Raw!D:D,MATCH(O489+2000,Raw!U:U,0))))</f>
        <v/>
      </c>
      <c r="N489" s="52" t="str">
        <f>IF(O489="","",(INDEX(Raw!A:A,MATCH(O489+2000,Raw!U:U,0))))</f>
        <v/>
      </c>
      <c r="O489" s="11" t="str">
        <f>(IFERROR(IF(LARGE(Raw!U:U,A489+COUNTIF(Raw!C:C,"H")+COUNTIF(Raw!C:C,"S"))-2000&gt;0,LARGE(Raw!U:U,A489+COUNTIF(Raw!C:C,"H")+COUNTIF(Raw!C:C,"S"))-2000,""),""))</f>
        <v/>
      </c>
    </row>
    <row r="490" spans="1:15" x14ac:dyDescent="0.3">
      <c r="A490" s="52">
        <v>487</v>
      </c>
      <c r="B490" s="3" t="str">
        <f t="shared" si="23"/>
        <v/>
      </c>
      <c r="C490" s="52" t="str">
        <f>IF(E490="","",(INDEX(Raw!D:D,MATCH(E490+6000,Raw!U:U,0))))</f>
        <v/>
      </c>
      <c r="D490" s="52" t="str">
        <f>IF(E490="","",(INDEX(Raw!A:A,MATCH(E490+6000,Raw!U:U,0))))</f>
        <v/>
      </c>
      <c r="E490" s="11" t="str">
        <f>(IFERROR(IF(LARGE(Raw!U:U,A490)-6000&gt;0,LARGE(Raw!U:U,A490)-6000,""),""))</f>
        <v/>
      </c>
      <c r="G490" s="3" t="str">
        <f t="shared" si="21"/>
        <v/>
      </c>
      <c r="H490" s="52" t="str">
        <f>IF(J490="","",(INDEX(Raw!D:D,MATCH(J490+4000,Raw!U:U,0))))</f>
        <v/>
      </c>
      <c r="I490" s="52" t="str">
        <f>IF(J490="","",(INDEX(Raw!A:A,MATCH(J490+4000,Raw!U:U,0))))</f>
        <v/>
      </c>
      <c r="J490" s="11" t="str">
        <f>(IFERROR(IF(LARGE(Raw!U:U,A490+COUNTIF(Raw!C:C,"H"))-4000&gt;0,LARGE(Raw!U:U,A490+COUNTIF(Raw!C:C,"H"))-4000,""),""))</f>
        <v/>
      </c>
      <c r="L490" s="3" t="str">
        <f t="shared" si="22"/>
        <v/>
      </c>
      <c r="M490" s="52" t="str">
        <f>IF(O490="","",(INDEX(Raw!D:D,MATCH(O490+2000,Raw!U:U,0))))</f>
        <v/>
      </c>
      <c r="N490" s="52" t="str">
        <f>IF(O490="","",(INDEX(Raw!A:A,MATCH(O490+2000,Raw!U:U,0))))</f>
        <v/>
      </c>
      <c r="O490" s="11" t="str">
        <f>(IFERROR(IF(LARGE(Raw!U:U,A490+COUNTIF(Raw!C:C,"H")+COUNTIF(Raw!C:C,"S"))-2000&gt;0,LARGE(Raw!U:U,A490+COUNTIF(Raw!C:C,"H")+COUNTIF(Raw!C:C,"S"))-2000,""),""))</f>
        <v/>
      </c>
    </row>
    <row r="491" spans="1:15" x14ac:dyDescent="0.3">
      <c r="A491" s="52">
        <v>488</v>
      </c>
      <c r="B491" s="3" t="str">
        <f t="shared" si="23"/>
        <v/>
      </c>
      <c r="C491" s="52" t="str">
        <f>IF(E491="","",(INDEX(Raw!D:D,MATCH(E491+6000,Raw!U:U,0))))</f>
        <v/>
      </c>
      <c r="D491" s="52" t="str">
        <f>IF(E491="","",(INDEX(Raw!A:A,MATCH(E491+6000,Raw!U:U,0))))</f>
        <v/>
      </c>
      <c r="E491" s="11" t="str">
        <f>(IFERROR(IF(LARGE(Raw!U:U,A491)-6000&gt;0,LARGE(Raw!U:U,A491)-6000,""),""))</f>
        <v/>
      </c>
      <c r="G491" s="3" t="str">
        <f t="shared" si="21"/>
        <v/>
      </c>
      <c r="H491" s="52" t="str">
        <f>IF(J491="","",(INDEX(Raw!D:D,MATCH(J491+4000,Raw!U:U,0))))</f>
        <v/>
      </c>
      <c r="I491" s="52" t="str">
        <f>IF(J491="","",(INDEX(Raw!A:A,MATCH(J491+4000,Raw!U:U,0))))</f>
        <v/>
      </c>
      <c r="J491" s="11" t="str">
        <f>(IFERROR(IF(LARGE(Raw!U:U,A491+COUNTIF(Raw!C:C,"H"))-4000&gt;0,LARGE(Raw!U:U,A491+COUNTIF(Raw!C:C,"H"))-4000,""),""))</f>
        <v/>
      </c>
      <c r="L491" s="3" t="str">
        <f t="shared" si="22"/>
        <v/>
      </c>
      <c r="M491" s="52" t="str">
        <f>IF(O491="","",(INDEX(Raw!D:D,MATCH(O491+2000,Raw!U:U,0))))</f>
        <v/>
      </c>
      <c r="N491" s="52" t="str">
        <f>IF(O491="","",(INDEX(Raw!A:A,MATCH(O491+2000,Raw!U:U,0))))</f>
        <v/>
      </c>
      <c r="O491" s="11" t="str">
        <f>(IFERROR(IF(LARGE(Raw!U:U,A491+COUNTIF(Raw!C:C,"H")+COUNTIF(Raw!C:C,"S"))-2000&gt;0,LARGE(Raw!U:U,A491+COUNTIF(Raw!C:C,"H")+COUNTIF(Raw!C:C,"S"))-2000,""),""))</f>
        <v/>
      </c>
    </row>
    <row r="492" spans="1:15" x14ac:dyDescent="0.3">
      <c r="A492" s="52">
        <v>489</v>
      </c>
      <c r="B492" s="3" t="str">
        <f t="shared" si="23"/>
        <v/>
      </c>
      <c r="C492" s="52" t="str">
        <f>IF(E492="","",(INDEX(Raw!D:D,MATCH(E492+6000,Raw!U:U,0))))</f>
        <v/>
      </c>
      <c r="D492" s="52" t="str">
        <f>IF(E492="","",(INDEX(Raw!A:A,MATCH(E492+6000,Raw!U:U,0))))</f>
        <v/>
      </c>
      <c r="E492" s="11" t="str">
        <f>(IFERROR(IF(LARGE(Raw!U:U,A492)-6000&gt;0,LARGE(Raw!U:U,A492)-6000,""),""))</f>
        <v/>
      </c>
      <c r="G492" s="3" t="str">
        <f t="shared" si="21"/>
        <v/>
      </c>
      <c r="H492" s="52" t="str">
        <f>IF(J492="","",(INDEX(Raw!D:D,MATCH(J492+4000,Raw!U:U,0))))</f>
        <v/>
      </c>
      <c r="I492" s="52" t="str">
        <f>IF(J492="","",(INDEX(Raw!A:A,MATCH(J492+4000,Raw!U:U,0))))</f>
        <v/>
      </c>
      <c r="J492" s="11" t="str">
        <f>(IFERROR(IF(LARGE(Raw!U:U,A492+COUNTIF(Raw!C:C,"H"))-4000&gt;0,LARGE(Raw!U:U,A492+COUNTIF(Raw!C:C,"H"))-4000,""),""))</f>
        <v/>
      </c>
      <c r="L492" s="3" t="str">
        <f t="shared" si="22"/>
        <v/>
      </c>
      <c r="M492" s="52" t="str">
        <f>IF(O492="","",(INDEX(Raw!D:D,MATCH(O492+2000,Raw!U:U,0))))</f>
        <v/>
      </c>
      <c r="N492" s="52" t="str">
        <f>IF(O492="","",(INDEX(Raw!A:A,MATCH(O492+2000,Raw!U:U,0))))</f>
        <v/>
      </c>
      <c r="O492" s="11" t="str">
        <f>(IFERROR(IF(LARGE(Raw!U:U,A492+COUNTIF(Raw!C:C,"H")+COUNTIF(Raw!C:C,"S"))-2000&gt;0,LARGE(Raw!U:U,A492+COUNTIF(Raw!C:C,"H")+COUNTIF(Raw!C:C,"S"))-2000,""),""))</f>
        <v/>
      </c>
    </row>
    <row r="493" spans="1:15" x14ac:dyDescent="0.3">
      <c r="A493" s="52">
        <v>490</v>
      </c>
      <c r="B493" s="3" t="str">
        <f t="shared" si="23"/>
        <v/>
      </c>
      <c r="C493" s="52" t="str">
        <f>IF(E493="","",(INDEX(Raw!D:D,MATCH(E493+6000,Raw!U:U,0))))</f>
        <v/>
      </c>
      <c r="D493" s="52" t="str">
        <f>IF(E493="","",(INDEX(Raw!A:A,MATCH(E493+6000,Raw!U:U,0))))</f>
        <v/>
      </c>
      <c r="E493" s="11" t="str">
        <f>(IFERROR(IF(LARGE(Raw!U:U,A493)-6000&gt;0,LARGE(Raw!U:U,A493)-6000,""),""))</f>
        <v/>
      </c>
      <c r="G493" s="3" t="str">
        <f t="shared" si="21"/>
        <v/>
      </c>
      <c r="H493" s="52" t="str">
        <f>IF(J493="","",(INDEX(Raw!D:D,MATCH(J493+4000,Raw!U:U,0))))</f>
        <v/>
      </c>
      <c r="I493" s="52" t="str">
        <f>IF(J493="","",(INDEX(Raw!A:A,MATCH(J493+4000,Raw!U:U,0))))</f>
        <v/>
      </c>
      <c r="J493" s="11" t="str">
        <f>(IFERROR(IF(LARGE(Raw!U:U,A493+COUNTIF(Raw!C:C,"H"))-4000&gt;0,LARGE(Raw!U:U,A493+COUNTIF(Raw!C:C,"H"))-4000,""),""))</f>
        <v/>
      </c>
      <c r="L493" s="3" t="str">
        <f t="shared" si="22"/>
        <v/>
      </c>
      <c r="M493" s="52" t="str">
        <f>IF(O493="","",(INDEX(Raw!D:D,MATCH(O493+2000,Raw!U:U,0))))</f>
        <v/>
      </c>
      <c r="N493" s="52" t="str">
        <f>IF(O493="","",(INDEX(Raw!A:A,MATCH(O493+2000,Raw!U:U,0))))</f>
        <v/>
      </c>
      <c r="O493" s="11" t="str">
        <f>(IFERROR(IF(LARGE(Raw!U:U,A493+COUNTIF(Raw!C:C,"H")+COUNTIF(Raw!C:C,"S"))-2000&gt;0,LARGE(Raw!U:U,A493+COUNTIF(Raw!C:C,"H")+COUNTIF(Raw!C:C,"S"))-2000,""),""))</f>
        <v/>
      </c>
    </row>
    <row r="494" spans="1:15" x14ac:dyDescent="0.3">
      <c r="A494" s="52">
        <v>491</v>
      </c>
      <c r="B494" s="3" t="str">
        <f t="shared" si="23"/>
        <v/>
      </c>
      <c r="C494" s="52" t="str">
        <f>IF(E494="","",(INDEX(Raw!D:D,MATCH(E494+6000,Raw!U:U,0))))</f>
        <v/>
      </c>
      <c r="D494" s="52" t="str">
        <f>IF(E494="","",(INDEX(Raw!A:A,MATCH(E494+6000,Raw!U:U,0))))</f>
        <v/>
      </c>
      <c r="E494" s="11" t="str">
        <f>(IFERROR(IF(LARGE(Raw!U:U,A494)-6000&gt;0,LARGE(Raw!U:U,A494)-6000,""),""))</f>
        <v/>
      </c>
      <c r="G494" s="3" t="str">
        <f t="shared" si="21"/>
        <v/>
      </c>
      <c r="H494" s="52" t="str">
        <f>IF(J494="","",(INDEX(Raw!D:D,MATCH(J494+4000,Raw!U:U,0))))</f>
        <v/>
      </c>
      <c r="I494" s="52" t="str">
        <f>IF(J494="","",(INDEX(Raw!A:A,MATCH(J494+4000,Raw!U:U,0))))</f>
        <v/>
      </c>
      <c r="J494" s="11" t="str">
        <f>(IFERROR(IF(LARGE(Raw!U:U,A494+COUNTIF(Raw!C:C,"H"))-4000&gt;0,LARGE(Raw!U:U,A494+COUNTIF(Raw!C:C,"H"))-4000,""),""))</f>
        <v/>
      </c>
      <c r="L494" s="3" t="str">
        <f t="shared" si="22"/>
        <v/>
      </c>
      <c r="M494" s="52" t="str">
        <f>IF(O494="","",(INDEX(Raw!D:D,MATCH(O494+2000,Raw!U:U,0))))</f>
        <v/>
      </c>
      <c r="N494" s="52" t="str">
        <f>IF(O494="","",(INDEX(Raw!A:A,MATCH(O494+2000,Raw!U:U,0))))</f>
        <v/>
      </c>
      <c r="O494" s="11" t="str">
        <f>(IFERROR(IF(LARGE(Raw!U:U,A494+COUNTIF(Raw!C:C,"H")+COUNTIF(Raw!C:C,"S"))-2000&gt;0,LARGE(Raw!U:U,A494+COUNTIF(Raw!C:C,"H")+COUNTIF(Raw!C:C,"S"))-2000,""),""))</f>
        <v/>
      </c>
    </row>
    <row r="495" spans="1:15" x14ac:dyDescent="0.3">
      <c r="A495" s="52">
        <v>492</v>
      </c>
      <c r="B495" s="3" t="str">
        <f t="shared" si="23"/>
        <v/>
      </c>
      <c r="C495" s="52" t="str">
        <f>IF(E495="","",(INDEX(Raw!D:D,MATCH(E495+6000,Raw!U:U,0))))</f>
        <v/>
      </c>
      <c r="D495" s="52" t="str">
        <f>IF(E495="","",(INDEX(Raw!A:A,MATCH(E495+6000,Raw!U:U,0))))</f>
        <v/>
      </c>
      <c r="E495" s="11" t="str">
        <f>(IFERROR(IF(LARGE(Raw!U:U,A495)-6000&gt;0,LARGE(Raw!U:U,A495)-6000,""),""))</f>
        <v/>
      </c>
      <c r="G495" s="3" t="str">
        <f t="shared" si="21"/>
        <v/>
      </c>
      <c r="H495" s="52" t="str">
        <f>IF(J495="","",(INDEX(Raw!D:D,MATCH(J495+4000,Raw!U:U,0))))</f>
        <v/>
      </c>
      <c r="I495" s="52" t="str">
        <f>IF(J495="","",(INDEX(Raw!A:A,MATCH(J495+4000,Raw!U:U,0))))</f>
        <v/>
      </c>
      <c r="J495" s="11" t="str">
        <f>(IFERROR(IF(LARGE(Raw!U:U,A495+COUNTIF(Raw!C:C,"H"))-4000&gt;0,LARGE(Raw!U:U,A495+COUNTIF(Raw!C:C,"H"))-4000,""),""))</f>
        <v/>
      </c>
      <c r="L495" s="3" t="str">
        <f t="shared" si="22"/>
        <v/>
      </c>
      <c r="M495" s="52" t="str">
        <f>IF(O495="","",(INDEX(Raw!D:D,MATCH(O495+2000,Raw!U:U,0))))</f>
        <v/>
      </c>
      <c r="N495" s="52" t="str">
        <f>IF(O495="","",(INDEX(Raw!A:A,MATCH(O495+2000,Raw!U:U,0))))</f>
        <v/>
      </c>
      <c r="O495" s="11" t="str">
        <f>(IFERROR(IF(LARGE(Raw!U:U,A495+COUNTIF(Raw!C:C,"H")+COUNTIF(Raw!C:C,"S"))-2000&gt;0,LARGE(Raw!U:U,A495+COUNTIF(Raw!C:C,"H")+COUNTIF(Raw!C:C,"S"))-2000,""),""))</f>
        <v/>
      </c>
    </row>
    <row r="496" spans="1:15" x14ac:dyDescent="0.3">
      <c r="A496" s="52">
        <v>493</v>
      </c>
      <c r="B496" s="3" t="str">
        <f t="shared" si="23"/>
        <v/>
      </c>
      <c r="C496" s="52" t="str">
        <f>IF(E496="","",(INDEX(Raw!D:D,MATCH(E496+6000,Raw!U:U,0))))</f>
        <v/>
      </c>
      <c r="D496" s="52" t="str">
        <f>IF(E496="","",(INDEX(Raw!A:A,MATCH(E496+6000,Raw!U:U,0))))</f>
        <v/>
      </c>
      <c r="E496" s="11" t="str">
        <f>(IFERROR(IF(LARGE(Raw!U:U,A496)-6000&gt;0,LARGE(Raw!U:U,A496)-6000,""),""))</f>
        <v/>
      </c>
      <c r="G496" s="3" t="str">
        <f t="shared" si="21"/>
        <v/>
      </c>
      <c r="H496" s="52" t="str">
        <f>IF(J496="","",(INDEX(Raw!D:D,MATCH(J496+4000,Raw!U:U,0))))</f>
        <v/>
      </c>
      <c r="I496" s="52" t="str">
        <f>IF(J496="","",(INDEX(Raw!A:A,MATCH(J496+4000,Raw!U:U,0))))</f>
        <v/>
      </c>
      <c r="J496" s="11" t="str">
        <f>(IFERROR(IF(LARGE(Raw!U:U,A496+COUNTIF(Raw!C:C,"H"))-4000&gt;0,LARGE(Raw!U:U,A496+COUNTIF(Raw!C:C,"H"))-4000,""),""))</f>
        <v/>
      </c>
      <c r="L496" s="3" t="str">
        <f t="shared" si="22"/>
        <v/>
      </c>
      <c r="M496" s="52" t="str">
        <f>IF(O496="","",(INDEX(Raw!D:D,MATCH(O496+2000,Raw!U:U,0))))</f>
        <v/>
      </c>
      <c r="N496" s="52" t="str">
        <f>IF(O496="","",(INDEX(Raw!A:A,MATCH(O496+2000,Raw!U:U,0))))</f>
        <v/>
      </c>
      <c r="O496" s="11" t="str">
        <f>(IFERROR(IF(LARGE(Raw!U:U,A496+COUNTIF(Raw!C:C,"H")+COUNTIF(Raw!C:C,"S"))-2000&gt;0,LARGE(Raw!U:U,A496+COUNTIF(Raw!C:C,"H")+COUNTIF(Raw!C:C,"S"))-2000,""),""))</f>
        <v/>
      </c>
    </row>
    <row r="497" spans="1:15" x14ac:dyDescent="0.3">
      <c r="A497" s="52">
        <v>494</v>
      </c>
      <c r="B497" s="3" t="str">
        <f t="shared" si="23"/>
        <v/>
      </c>
      <c r="C497" s="52" t="str">
        <f>IF(E497="","",(INDEX(Raw!D:D,MATCH(E497+6000,Raw!U:U,0))))</f>
        <v/>
      </c>
      <c r="D497" s="52" t="str">
        <f>IF(E497="","",(INDEX(Raw!A:A,MATCH(E497+6000,Raw!U:U,0))))</f>
        <v/>
      </c>
      <c r="E497" s="11" t="str">
        <f>(IFERROR(IF(LARGE(Raw!U:U,A497)-6000&gt;0,LARGE(Raw!U:U,A497)-6000,""),""))</f>
        <v/>
      </c>
      <c r="G497" s="3" t="str">
        <f t="shared" si="21"/>
        <v/>
      </c>
      <c r="H497" s="52" t="str">
        <f>IF(J497="","",(INDEX(Raw!D:D,MATCH(J497+4000,Raw!U:U,0))))</f>
        <v/>
      </c>
      <c r="I497" s="52" t="str">
        <f>IF(J497="","",(INDEX(Raw!A:A,MATCH(J497+4000,Raw!U:U,0))))</f>
        <v/>
      </c>
      <c r="J497" s="11" t="str">
        <f>(IFERROR(IF(LARGE(Raw!U:U,A497+COUNTIF(Raw!C:C,"H"))-4000&gt;0,LARGE(Raw!U:U,A497+COUNTIF(Raw!C:C,"H"))-4000,""),""))</f>
        <v/>
      </c>
      <c r="L497" s="3" t="str">
        <f t="shared" si="22"/>
        <v/>
      </c>
      <c r="M497" s="52" t="str">
        <f>IF(O497="","",(INDEX(Raw!D:D,MATCH(O497+2000,Raw!U:U,0))))</f>
        <v/>
      </c>
      <c r="N497" s="52" t="str">
        <f>IF(O497="","",(INDEX(Raw!A:A,MATCH(O497+2000,Raw!U:U,0))))</f>
        <v/>
      </c>
      <c r="O497" s="11" t="str">
        <f>(IFERROR(IF(LARGE(Raw!U:U,A497+COUNTIF(Raw!C:C,"H")+COUNTIF(Raw!C:C,"S"))-2000&gt;0,LARGE(Raw!U:U,A497+COUNTIF(Raw!C:C,"H")+COUNTIF(Raw!C:C,"S"))-2000,""),""))</f>
        <v/>
      </c>
    </row>
    <row r="498" spans="1:15" x14ac:dyDescent="0.3">
      <c r="A498" s="52">
        <v>495</v>
      </c>
      <c r="B498" s="3" t="str">
        <f t="shared" si="23"/>
        <v/>
      </c>
      <c r="C498" s="52" t="str">
        <f>IF(E498="","",(INDEX(Raw!D:D,MATCH(E498+6000,Raw!U:U,0))))</f>
        <v/>
      </c>
      <c r="D498" s="52" t="str">
        <f>IF(E498="","",(INDEX(Raw!A:A,MATCH(E498+6000,Raw!U:U,0))))</f>
        <v/>
      </c>
      <c r="E498" s="11" t="str">
        <f>(IFERROR(IF(LARGE(Raw!U:U,A498)-6000&gt;0,LARGE(Raw!U:U,A498)-6000,""),""))</f>
        <v/>
      </c>
      <c r="G498" s="3" t="str">
        <f t="shared" si="21"/>
        <v/>
      </c>
      <c r="H498" s="52" t="str">
        <f>IF(J498="","",(INDEX(Raw!D:D,MATCH(J498+4000,Raw!U:U,0))))</f>
        <v/>
      </c>
      <c r="I498" s="52" t="str">
        <f>IF(J498="","",(INDEX(Raw!A:A,MATCH(J498+4000,Raw!U:U,0))))</f>
        <v/>
      </c>
      <c r="J498" s="11" t="str">
        <f>(IFERROR(IF(LARGE(Raw!U:U,A498+COUNTIF(Raw!C:C,"H"))-4000&gt;0,LARGE(Raw!U:U,A498+COUNTIF(Raw!C:C,"H"))-4000,""),""))</f>
        <v/>
      </c>
      <c r="L498" s="3" t="str">
        <f t="shared" si="22"/>
        <v/>
      </c>
      <c r="M498" s="52" t="str">
        <f>IF(O498="","",(INDEX(Raw!D:D,MATCH(O498+2000,Raw!U:U,0))))</f>
        <v/>
      </c>
      <c r="N498" s="52" t="str">
        <f>IF(O498="","",(INDEX(Raw!A:A,MATCH(O498+2000,Raw!U:U,0))))</f>
        <v/>
      </c>
      <c r="O498" s="11" t="str">
        <f>(IFERROR(IF(LARGE(Raw!U:U,A498+COUNTIF(Raw!C:C,"H")+COUNTIF(Raw!C:C,"S"))-2000&gt;0,LARGE(Raw!U:U,A498+COUNTIF(Raw!C:C,"H")+COUNTIF(Raw!C:C,"S"))-2000,""),""))</f>
        <v/>
      </c>
    </row>
    <row r="499" spans="1:15" x14ac:dyDescent="0.3">
      <c r="A499" s="52">
        <v>496</v>
      </c>
      <c r="B499" s="3" t="str">
        <f t="shared" si="23"/>
        <v/>
      </c>
      <c r="C499" s="52" t="str">
        <f>IF(E499="","",(INDEX(Raw!D:D,MATCH(E499+6000,Raw!U:U,0))))</f>
        <v/>
      </c>
      <c r="D499" s="52" t="str">
        <f>IF(E499="","",(INDEX(Raw!A:A,MATCH(E499+6000,Raw!U:U,0))))</f>
        <v/>
      </c>
      <c r="E499" s="11" t="str">
        <f>(IFERROR(IF(LARGE(Raw!U:U,A499)-6000&gt;0,LARGE(Raw!U:U,A499)-6000,""),""))</f>
        <v/>
      </c>
      <c r="G499" s="3" t="str">
        <f t="shared" si="21"/>
        <v/>
      </c>
      <c r="H499" s="52" t="str">
        <f>IF(J499="","",(INDEX(Raw!D:D,MATCH(J499+4000,Raw!U:U,0))))</f>
        <v/>
      </c>
      <c r="I499" s="52" t="str">
        <f>IF(J499="","",(INDEX(Raw!A:A,MATCH(J499+4000,Raw!U:U,0))))</f>
        <v/>
      </c>
      <c r="J499" s="11" t="str">
        <f>(IFERROR(IF(LARGE(Raw!U:U,A499+COUNTIF(Raw!C:C,"H"))-4000&gt;0,LARGE(Raw!U:U,A499+COUNTIF(Raw!C:C,"H"))-4000,""),""))</f>
        <v/>
      </c>
      <c r="L499" s="3" t="str">
        <f t="shared" si="22"/>
        <v/>
      </c>
      <c r="M499" s="52" t="str">
        <f>IF(O499="","",(INDEX(Raw!D:D,MATCH(O499+2000,Raw!U:U,0))))</f>
        <v/>
      </c>
      <c r="N499" s="52" t="str">
        <f>IF(O499="","",(INDEX(Raw!A:A,MATCH(O499+2000,Raw!U:U,0))))</f>
        <v/>
      </c>
      <c r="O499" s="11" t="str">
        <f>(IFERROR(IF(LARGE(Raw!U:U,A499+COUNTIF(Raw!C:C,"H")+COUNTIF(Raw!C:C,"S"))-2000&gt;0,LARGE(Raw!U:U,A499+COUNTIF(Raw!C:C,"H")+COUNTIF(Raw!C:C,"S"))-2000,""),""))</f>
        <v/>
      </c>
    </row>
    <row r="500" spans="1:15" x14ac:dyDescent="0.3">
      <c r="A500" s="52">
        <v>497</v>
      </c>
      <c r="B500" s="3" t="str">
        <f t="shared" si="23"/>
        <v/>
      </c>
      <c r="C500" s="52" t="str">
        <f>IF(E500="","",(INDEX(Raw!D:D,MATCH(E500+6000,Raw!U:U,0))))</f>
        <v/>
      </c>
      <c r="D500" s="52" t="str">
        <f>IF(E500="","",(INDEX(Raw!A:A,MATCH(E500+6000,Raw!U:U,0))))</f>
        <v/>
      </c>
      <c r="E500" s="11" t="str">
        <f>(IFERROR(IF(LARGE(Raw!U:U,A500)-6000&gt;0,LARGE(Raw!U:U,A500)-6000,""),""))</f>
        <v/>
      </c>
      <c r="G500" s="3" t="str">
        <f t="shared" si="21"/>
        <v/>
      </c>
      <c r="H500" s="52" t="str">
        <f>IF(J500="","",(INDEX(Raw!D:D,MATCH(J500+4000,Raw!U:U,0))))</f>
        <v/>
      </c>
      <c r="I500" s="52" t="str">
        <f>IF(J500="","",(INDEX(Raw!A:A,MATCH(J500+4000,Raw!U:U,0))))</f>
        <v/>
      </c>
      <c r="J500" s="11" t="str">
        <f>(IFERROR(IF(LARGE(Raw!U:U,A500+COUNTIF(Raw!C:C,"H"))-4000&gt;0,LARGE(Raw!U:U,A500+COUNTIF(Raw!C:C,"H"))-4000,""),""))</f>
        <v/>
      </c>
      <c r="L500" s="3" t="str">
        <f t="shared" si="22"/>
        <v/>
      </c>
      <c r="M500" s="52" t="str">
        <f>IF(O500="","",(INDEX(Raw!D:D,MATCH(O500+2000,Raw!U:U,0))))</f>
        <v/>
      </c>
      <c r="N500" s="52" t="str">
        <f>IF(O500="","",(INDEX(Raw!A:A,MATCH(O500+2000,Raw!U:U,0))))</f>
        <v/>
      </c>
      <c r="O500" s="11" t="str">
        <f>(IFERROR(IF(LARGE(Raw!U:U,A500+COUNTIF(Raw!C:C,"H")+COUNTIF(Raw!C:C,"S"))-2000&gt;0,LARGE(Raw!U:U,A500+COUNTIF(Raw!C:C,"H")+COUNTIF(Raw!C:C,"S"))-2000,""),""))</f>
        <v/>
      </c>
    </row>
  </sheetData>
  <sheetProtection sheet="1" objects="1" scenarios="1"/>
  <mergeCells count="4">
    <mergeCell ref="G2:J2"/>
    <mergeCell ref="L2:O2"/>
    <mergeCell ref="B2:D2"/>
    <mergeCell ref="B1:O1"/>
  </mergeCells>
  <printOptions gridLines="1"/>
  <pageMargins left="0.3" right="0.3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O500"/>
  <sheetViews>
    <sheetView topLeftCell="B1" workbookViewId="0">
      <selection activeCell="B1" sqref="B1:O1"/>
    </sheetView>
  </sheetViews>
  <sheetFormatPr defaultColWidth="9.109375" defaultRowHeight="14.4" x14ac:dyDescent="0.3"/>
  <cols>
    <col min="1" max="1" width="0" style="52" hidden="1" customWidth="1"/>
    <col min="2" max="2" width="5.33203125" style="3" customWidth="1"/>
    <col min="3" max="3" width="16.6640625" style="52" customWidth="1"/>
    <col min="4" max="4" width="13.44140625" style="52" customWidth="1"/>
    <col min="5" max="5" width="6.33203125" style="58" customWidth="1"/>
    <col min="6" max="6" width="3.33203125" style="52" customWidth="1"/>
    <col min="7" max="7" width="5.33203125" style="3" customWidth="1"/>
    <col min="8" max="8" width="16.6640625" style="52" customWidth="1"/>
    <col min="9" max="9" width="13.44140625" style="52" customWidth="1"/>
    <col min="10" max="10" width="6.33203125" style="58" customWidth="1"/>
    <col min="11" max="11" width="3.33203125" style="52" customWidth="1"/>
    <col min="12" max="12" width="5.33203125" style="3" customWidth="1"/>
    <col min="13" max="13" width="16.6640625" style="52" customWidth="1"/>
    <col min="14" max="14" width="13.44140625" style="52" customWidth="1"/>
    <col min="15" max="15" width="6.33203125" style="58" customWidth="1"/>
    <col min="16" max="16384" width="9.109375" style="52"/>
  </cols>
  <sheetData>
    <row r="1" spans="1:15" ht="25.8" x14ac:dyDescent="0.5">
      <c r="B1" s="75" t="s">
        <v>13</v>
      </c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</row>
    <row r="2" spans="1:15" ht="19.8" x14ac:dyDescent="0.4">
      <c r="B2" s="74" t="s">
        <v>29</v>
      </c>
      <c r="C2" s="74"/>
      <c r="D2" s="74"/>
      <c r="E2" s="17"/>
      <c r="F2" s="20"/>
      <c r="G2" s="74" t="s">
        <v>30</v>
      </c>
      <c r="H2" s="74"/>
      <c r="I2" s="74"/>
      <c r="J2" s="74"/>
      <c r="K2" s="20"/>
      <c r="L2" s="74" t="s">
        <v>31</v>
      </c>
      <c r="M2" s="74"/>
      <c r="N2" s="74"/>
      <c r="O2" s="74"/>
    </row>
    <row r="3" spans="1:15" x14ac:dyDescent="0.3">
      <c r="A3" s="2" t="s">
        <v>12</v>
      </c>
      <c r="B3" s="2" t="s">
        <v>10</v>
      </c>
      <c r="C3" s="1" t="s">
        <v>2</v>
      </c>
      <c r="D3" s="1" t="s">
        <v>0</v>
      </c>
      <c r="E3" s="12" t="s">
        <v>11</v>
      </c>
      <c r="G3" s="2" t="s">
        <v>10</v>
      </c>
      <c r="H3" s="1" t="s">
        <v>2</v>
      </c>
      <c r="I3" s="1" t="s">
        <v>0</v>
      </c>
      <c r="J3" s="12" t="s">
        <v>11</v>
      </c>
      <c r="L3" s="2" t="s">
        <v>10</v>
      </c>
      <c r="M3" s="1" t="s">
        <v>2</v>
      </c>
      <c r="N3" s="1" t="s">
        <v>0</v>
      </c>
      <c r="O3" s="12" t="s">
        <v>11</v>
      </c>
    </row>
    <row r="4" spans="1:15" x14ac:dyDescent="0.3">
      <c r="A4" s="52">
        <v>1</v>
      </c>
      <c r="B4" s="3">
        <v>1</v>
      </c>
      <c r="C4" s="52" t="str">
        <f>IF(E4="","",(INDEX(Raw!D:D,MATCH(E4+6000,Raw!V:V,0))))</f>
        <v>Ben Workman</v>
      </c>
      <c r="D4" s="52" t="str">
        <f ca="1">IF(E4="","",(INDEX(Raw!A:A,MATCH(E4+6000,Raw!V:V,0))))</f>
        <v>Wellesley</v>
      </c>
      <c r="E4" s="11">
        <f>(IFERROR(IF(LARGE(Raw!V:V,A4)-6000&gt;0,LARGE(Raw!V:V,A4)-6000,""),""))</f>
        <v>879.99999879999996</v>
      </c>
      <c r="G4" s="3">
        <v>1</v>
      </c>
      <c r="H4" s="52" t="str">
        <f>IF(J4="","",(INDEX(Raw!D:D,MATCH(J4+4000,Raw!V:V,0))))</f>
        <v>Andrew Hu</v>
      </c>
      <c r="I4" s="52" t="str">
        <f ca="1">IF(J4="","",(INDEX(Raw!A:A,MATCH(J4+4000,Raw!V:V,0))))</f>
        <v>Acton-Boxborough</v>
      </c>
      <c r="J4" s="11">
        <f>(IFERROR(IF(LARGE(Raw!V:V,A4+COUNTIF(Raw!C:C,"H"))-4000&gt;0,LARGE(Raw!V:V,A4+COUNTIF(Raw!C:C,"H"))-4000,""),""))</f>
        <v>739.99999949999983</v>
      </c>
      <c r="L4" s="3">
        <v>1</v>
      </c>
      <c r="M4" s="52" t="str">
        <f>IF(O4="","",(INDEX(Raw!D:D,MATCH(O4+2000,Raw!V:V,0))))</f>
        <v>Ajay Karthik</v>
      </c>
      <c r="N4" s="52" t="str">
        <f ca="1">IF(O4="","",(INDEX(Raw!A:A,MATCH(O4+2000,Raw!V:V,0))))</f>
        <v>Acton-Boxborough</v>
      </c>
      <c r="O4" s="11">
        <f>(IFERROR(IF(LARGE(Raw!V:V,A4+COUNTIF(Raw!C:C,"H")+COUNTIF(Raw!C:C,"S"))-2000&gt;0,LARGE(Raw!V:V,A4+COUNTIF(Raw!C:C,"H")+COUNTIF(Raw!C:C,"S"))-2000,""),""))</f>
        <v>519.99999920000027</v>
      </c>
    </row>
    <row r="5" spans="1:15" x14ac:dyDescent="0.3">
      <c r="A5" s="52">
        <v>2</v>
      </c>
      <c r="B5" s="3">
        <f>IFERROR(IF(ROUND(E5,3)=ROUND(E4,3),B4,B4+1),"")</f>
        <v>2</v>
      </c>
      <c r="C5" s="52" t="str">
        <f>IF(E5="","",(INDEX(Raw!D:D,MATCH(E5+6000,Raw!V:V,0))))</f>
        <v>Alexandra Krylova</v>
      </c>
      <c r="D5" s="52" t="str">
        <f ca="1">IF(E5="","",(INDEX(Raw!A:A,MATCH(E5+6000,Raw!V:V,0))))</f>
        <v>Franklin</v>
      </c>
      <c r="E5" s="11">
        <f>(IFERROR(IF(LARGE(Raw!V:V,A5)-6000&gt;0,LARGE(Raw!V:V,A5)-6000,""),""))</f>
        <v>859.99999659999958</v>
      </c>
      <c r="G5" s="3">
        <f t="shared" ref="G5:G68" si="0">IFERROR(IF(ROUND(J5,3)=ROUND(J4,3),G4,G4+1),"")</f>
        <v>2</v>
      </c>
      <c r="H5" s="52" t="str">
        <f>IF(J5="","",(INDEX(Raw!D:D,MATCH(J5+4000,Raw!V:V,0))))</f>
        <v>Nicholas Chafy</v>
      </c>
      <c r="I5" s="52" t="str">
        <f ca="1">IF(J5="","",(INDEX(Raw!A:A,MATCH(J5+4000,Raw!V:V,0))))</f>
        <v>Acton-Boxborough</v>
      </c>
      <c r="J5" s="11">
        <f>(IFERROR(IF(LARGE(Raw!V:V,A5+COUNTIF(Raw!C:C,"H"))-4000&gt;0,LARGE(Raw!V:V,A5+COUNTIF(Raw!C:C,"H"))-4000,""),""))</f>
        <v>679.99999939999998</v>
      </c>
      <c r="L5" s="3">
        <f t="shared" ref="L5:L68" si="1">IFERROR(IF(ROUND(O5,3)=ROUND(O4,3),L4,L4+1),"")</f>
        <v>1</v>
      </c>
      <c r="M5" s="52" t="str">
        <f>IF(O5="","",(INDEX(Raw!D:D,MATCH(O5+2000,Raw!V:V,0))))</f>
        <v>Alon Efroni</v>
      </c>
      <c r="N5" s="52" t="str">
        <f ca="1">IF(O5="","",(INDEX(Raw!A:A,MATCH(O5+2000,Raw!V:V,0))))</f>
        <v>Ashland</v>
      </c>
      <c r="O5" s="11">
        <f>(IFERROR(IF(LARGE(Raw!V:V,A5+COUNTIF(Raw!C:C,"H")+COUNTIF(Raw!C:C,"S"))-2000&gt;0,LARGE(Raw!V:V,A5+COUNTIF(Raw!C:C,"H")+COUNTIF(Raw!C:C,"S"))-2000,""),""))</f>
        <v>519.99999769999977</v>
      </c>
    </row>
    <row r="6" spans="1:15" x14ac:dyDescent="0.3">
      <c r="A6" s="52">
        <v>3</v>
      </c>
      <c r="B6" s="3">
        <f t="shared" ref="B6:B69" si="2">IFERROR(IF(ROUND(E6,3)=ROUND(E5,3),B5,B5+1),"")</f>
        <v>3</v>
      </c>
      <c r="C6" s="52" t="str">
        <f>IF(E6="","",(INDEX(Raw!D:D,MATCH(E6+6000,Raw!V:V,0))))</f>
        <v>James Hu</v>
      </c>
      <c r="D6" s="52" t="str">
        <f ca="1">IF(E6="","",(INDEX(Raw!A:A,MATCH(E6+6000,Raw!V:V,0))))</f>
        <v>Acton-Boxborough</v>
      </c>
      <c r="E6" s="11">
        <f>(IFERROR(IF(LARGE(Raw!V:V,A6)-6000&gt;0,LARGE(Raw!V:V,A6)-6000,""),""))</f>
        <v>779.99999969999953</v>
      </c>
      <c r="G6" s="3">
        <f t="shared" si="0"/>
        <v>3</v>
      </c>
      <c r="H6" s="52" t="str">
        <f>IF(J6="","",(INDEX(Raw!D:D,MATCH(J6+4000,Raw!V:V,0))))</f>
        <v>Emory Peng</v>
      </c>
      <c r="I6" s="52" t="str">
        <f ca="1">IF(J6="","",(INDEX(Raw!A:A,MATCH(J6+4000,Raw!V:V,0))))</f>
        <v>Acton-Boxborough</v>
      </c>
      <c r="J6" s="11">
        <f>(IFERROR(IF(LARGE(Raw!V:V,A6+COUNTIF(Raw!C:C,"H"))-4000&gt;0,LARGE(Raw!V:V,A6+COUNTIF(Raw!C:C,"H"))-4000,""),""))</f>
        <v>619.99999930000013</v>
      </c>
      <c r="L6" s="3">
        <f t="shared" si="1"/>
        <v>1</v>
      </c>
      <c r="M6" s="52" t="str">
        <f>IF(O6="","",(INDEX(Raw!D:D,MATCH(O6+2000,Raw!V:V,0))))</f>
        <v>Ethan Tilley</v>
      </c>
      <c r="N6" s="52" t="str">
        <f ca="1">IF(O6="","",(INDEX(Raw!A:A,MATCH(O6+2000,Raw!V:V,0))))</f>
        <v>Austin Prep</v>
      </c>
      <c r="O6" s="11">
        <f>(IFERROR(IF(LARGE(Raw!V:V,A6+COUNTIF(Raw!C:C,"H")+COUNTIF(Raw!C:C,"S"))-2000&gt;0,LARGE(Raw!V:V,A6+COUNTIF(Raw!C:C,"H")+COUNTIF(Raw!C:C,"S"))-2000,""),""))</f>
        <v>519.99999040000012</v>
      </c>
    </row>
    <row r="7" spans="1:15" x14ac:dyDescent="0.3">
      <c r="A7" s="52">
        <v>4</v>
      </c>
      <c r="B7" s="3">
        <f t="shared" si="2"/>
        <v>3</v>
      </c>
      <c r="C7" s="52" t="str">
        <f>IF(E7="","",(INDEX(Raw!D:D,MATCH(E7+6000,Raw!V:V,0))))</f>
        <v>Stefan Quaadgras</v>
      </c>
      <c r="D7" s="52" t="str">
        <f ca="1">IF(E7="","",(INDEX(Raw!A:A,MATCH(E7+6000,Raw!V:V,0))))</f>
        <v>Acton-Boxborough</v>
      </c>
      <c r="E7" s="11">
        <f>(IFERROR(IF(LARGE(Raw!V:V,A7)-6000&gt;0,LARGE(Raw!V:V,A7)-6000,""),""))</f>
        <v>779.99999959999968</v>
      </c>
      <c r="G7" s="3">
        <f t="shared" si="0"/>
        <v>4</v>
      </c>
      <c r="H7" s="52" t="str">
        <f>IF(J7="","",(INDEX(Raw!D:D,MATCH(J7+4000,Raw!V:V,0))))</f>
        <v>Joseph Amendolare</v>
      </c>
      <c r="I7" s="52" t="str">
        <f ca="1">IF(J7="","",(INDEX(Raw!A:A,MATCH(J7+4000,Raw!V:V,0))))</f>
        <v>Quincy</v>
      </c>
      <c r="J7" s="11">
        <f>(IFERROR(IF(LARGE(Raw!V:V,A7+COUNTIF(Raw!C:C,"H"))-4000&gt;0,LARGE(Raw!V:V,A7+COUNTIF(Raw!C:C,"H"))-4000,""),""))</f>
        <v>599.99999720000051</v>
      </c>
      <c r="L7" s="3">
        <f t="shared" si="1"/>
        <v>2</v>
      </c>
      <c r="M7" s="52" t="str">
        <f>IF(O7="","",(INDEX(Raw!D:D,MATCH(O7+2000,Raw!V:V,0))))</f>
        <v>Parth Mathur</v>
      </c>
      <c r="N7" s="52" t="str">
        <f ca="1">IF(O7="","",(INDEX(Raw!A:A,MATCH(O7+2000,Raw!V:V,0))))</f>
        <v>Acton-Boxborough</v>
      </c>
      <c r="O7" s="11">
        <f>(IFERROR(IF(LARGE(Raw!V:V,A7+COUNTIF(Raw!C:C,"H")+COUNTIF(Raw!C:C,"S"))-2000&gt;0,LARGE(Raw!V:V,A7+COUNTIF(Raw!C:C,"H")+COUNTIF(Raw!C:C,"S"))-2000,""),""))</f>
        <v>479.99999909999997</v>
      </c>
    </row>
    <row r="8" spans="1:15" x14ac:dyDescent="0.3">
      <c r="A8" s="52">
        <v>5</v>
      </c>
      <c r="B8" s="3">
        <f t="shared" si="2"/>
        <v>4</v>
      </c>
      <c r="C8" s="52" t="str">
        <f>IF(E8="","",(INDEX(Raw!D:D,MATCH(E8+6000,Raw!V:V,0))))</f>
        <v>Michael Tyrrell</v>
      </c>
      <c r="D8" s="52" t="str">
        <f ca="1">IF(E8="","",(INDEX(Raw!A:A,MATCH(E8+6000,Raw!V:V,0))))</f>
        <v>North Reading</v>
      </c>
      <c r="E8" s="11">
        <f>(IFERROR(IF(LARGE(Raw!V:V,A8)-6000&gt;0,LARGE(Raw!V:V,A8)-6000,""),""))</f>
        <v>739.99998620000042</v>
      </c>
      <c r="G8" s="3">
        <f t="shared" si="0"/>
        <v>5</v>
      </c>
      <c r="H8" s="52" t="str">
        <f>IF(J8="","",(INDEX(Raw!D:D,MATCH(J8+4000,Raw!V:V,0))))</f>
        <v>Derek Mui</v>
      </c>
      <c r="I8" s="52" t="str">
        <f ca="1">IF(J8="","",(INDEX(Raw!A:A,MATCH(J8+4000,Raw!V:V,0))))</f>
        <v>Wellesley</v>
      </c>
      <c r="J8" s="11">
        <f>(IFERROR(IF(LARGE(Raw!V:V,A8+COUNTIF(Raw!C:C,"H"))-4000&gt;0,LARGE(Raw!V:V,A8+COUNTIF(Raw!C:C,"H"))-4000,""),""))</f>
        <v>579.99999860000025</v>
      </c>
      <c r="L8" s="3">
        <f t="shared" si="1"/>
        <v>2</v>
      </c>
      <c r="M8" s="52" t="str">
        <f>IF(O8="","",(INDEX(Raw!D:D,MATCH(O8+2000,Raw!V:V,0))))</f>
        <v>James DiSilvio</v>
      </c>
      <c r="N8" s="52" t="str">
        <f ca="1">IF(O8="","",(INDEX(Raw!A:A,MATCH(O8+2000,Raw!V:V,0))))</f>
        <v>Natick</v>
      </c>
      <c r="O8" s="11">
        <f>(IFERROR(IF(LARGE(Raw!V:V,A8+COUNTIF(Raw!C:C,"H")+COUNTIF(Raw!C:C,"S"))-2000&gt;0,LARGE(Raw!V:V,A8+COUNTIF(Raw!C:C,"H")+COUNTIF(Raw!C:C,"S"))-2000,""),""))</f>
        <v>479.99999470000012</v>
      </c>
    </row>
    <row r="9" spans="1:15" x14ac:dyDescent="0.3">
      <c r="A9" s="52">
        <v>6</v>
      </c>
      <c r="B9" s="3">
        <f t="shared" si="2"/>
        <v>5</v>
      </c>
      <c r="C9" s="52" t="str">
        <f>IF(E9="","",(INDEX(Raw!D:D,MATCH(E9+6000,Raw!V:V,0))))</f>
        <v>Sonia Subramaniam</v>
      </c>
      <c r="D9" s="52" t="str">
        <f ca="1">IF(E9="","",(INDEX(Raw!A:A,MATCH(E9+6000,Raw!V:V,0))))</f>
        <v>Wellesley</v>
      </c>
      <c r="E9" s="11">
        <f>(IFERROR(IF(LARGE(Raw!V:V,A9)-6000&gt;0,LARGE(Raw!V:V,A9)-6000,""),""))</f>
        <v>699.99999899999966</v>
      </c>
      <c r="G9" s="3">
        <f t="shared" si="0"/>
        <v>6</v>
      </c>
      <c r="H9" s="52" t="str">
        <f>IF(J9="","",(INDEX(Raw!D:D,MATCH(J9+4000,Raw!V:V,0))))</f>
        <v>Arnav Jain</v>
      </c>
      <c r="I9" s="52" t="str">
        <f ca="1">IF(J9="","",(INDEX(Raw!A:A,MATCH(J9+4000,Raw!V:V,0))))</f>
        <v>Wellesley</v>
      </c>
      <c r="J9" s="11">
        <f>(IFERROR(IF(LARGE(Raw!V:V,A9+COUNTIF(Raw!C:C,"H"))-4000&gt;0,LARGE(Raw!V:V,A9+COUNTIF(Raw!C:C,"H"))-4000,""),""))</f>
        <v>559.99999849999949</v>
      </c>
      <c r="L9" s="3">
        <f t="shared" si="1"/>
        <v>3</v>
      </c>
      <c r="M9" s="52" t="str">
        <f>IF(O9="","",(INDEX(Raw!D:D,MATCH(O9+2000,Raw!V:V,0))))</f>
        <v>Haley Long</v>
      </c>
      <c r="N9" s="52" t="str">
        <f ca="1">IF(O9="","",(INDEX(Raw!A:A,MATCH(O9+2000,Raw!V:V,0))))</f>
        <v>SABIS International</v>
      </c>
      <c r="O9" s="11">
        <f>(IFERROR(IF(LARGE(Raw!V:V,A9+COUNTIF(Raw!C:C,"H")+COUNTIF(Raw!C:C,"S"))-2000&gt;0,LARGE(Raw!V:V,A9+COUNTIF(Raw!C:C,"H")+COUNTIF(Raw!C:C,"S"))-2000,""),""))</f>
        <v>439.99999130000015</v>
      </c>
    </row>
    <row r="10" spans="1:15" x14ac:dyDescent="0.3">
      <c r="A10" s="52">
        <v>7</v>
      </c>
      <c r="B10" s="3">
        <f t="shared" si="2"/>
        <v>5</v>
      </c>
      <c r="C10" s="52" t="str">
        <f>IF(E10="","",(INDEX(Raw!D:D,MATCH(E10+6000,Raw!V:V,0))))</f>
        <v>Adam Gendreau</v>
      </c>
      <c r="D10" s="52" t="str">
        <f ca="1">IF(E10="","",(INDEX(Raw!A:A,MATCH(E10+6000,Raw!V:V,0))))</f>
        <v>Franklin</v>
      </c>
      <c r="E10" s="11">
        <f>(IFERROR(IF(LARGE(Raw!V:V,A10)-6000&gt;0,LARGE(Raw!V:V,A10)-6000,""),""))</f>
        <v>699.99999649999972</v>
      </c>
      <c r="G10" s="3">
        <f t="shared" si="0"/>
        <v>6</v>
      </c>
      <c r="H10" s="52" t="str">
        <f>IF(J10="","",(INDEX(Raw!D:D,MATCH(J10+4000,Raw!V:V,0))))</f>
        <v>Ethan McCarthy</v>
      </c>
      <c r="I10" s="52" t="str">
        <f ca="1">IF(J10="","",(INDEX(Raw!A:A,MATCH(J10+4000,Raw!V:V,0))))</f>
        <v>Franklin</v>
      </c>
      <c r="J10" s="11">
        <f>(IFERROR(IF(LARGE(Raw!V:V,A10+COUNTIF(Raw!C:C,"H"))-4000&gt;0,LARGE(Raw!V:V,A10+COUNTIF(Raw!C:C,"H"))-4000,""),""))</f>
        <v>559.99999610000032</v>
      </c>
      <c r="L10" s="3">
        <f t="shared" si="1"/>
        <v>3</v>
      </c>
      <c r="M10" s="52" t="str">
        <f>IF(O10="","",(INDEX(Raw!D:D,MATCH(O10+2000,Raw!V:V,0))))</f>
        <v>Michael Graziano</v>
      </c>
      <c r="N10" s="52" t="str">
        <f ca="1">IF(O10="","",(INDEX(Raw!A:A,MATCH(O10+2000,Raw!V:V,0))))</f>
        <v>SABIS International</v>
      </c>
      <c r="O10" s="11">
        <f>(IFERROR(IF(LARGE(Raw!V:V,A10+COUNTIF(Raw!C:C,"H")+COUNTIF(Raw!C:C,"S"))-2000&gt;0,LARGE(Raw!V:V,A10+COUNTIF(Raw!C:C,"H")+COUNTIF(Raw!C:C,"S"))-2000,""),""))</f>
        <v>439.99999109999999</v>
      </c>
    </row>
    <row r="11" spans="1:15" x14ac:dyDescent="0.3">
      <c r="A11" s="52">
        <v>8</v>
      </c>
      <c r="B11" s="3">
        <f t="shared" si="2"/>
        <v>6</v>
      </c>
      <c r="C11" s="52" t="str">
        <f>IF(E11="","",(INDEX(Raw!D:D,MATCH(E11+6000,Raw!V:V,0))))</f>
        <v>Poonam Sahoo</v>
      </c>
      <c r="D11" s="52" t="str">
        <f ca="1">IF(E11="","",(INDEX(Raw!A:A,MATCH(E11+6000,Raw!V:V,0))))</f>
        <v>Acton-Boxborough</v>
      </c>
      <c r="E11" s="11">
        <f>(IFERROR(IF(LARGE(Raw!V:V,A11)-6000&gt;0,LARGE(Raw!V:V,A11)-6000,""),""))</f>
        <v>679.9999998000003</v>
      </c>
      <c r="G11" s="3">
        <f t="shared" si="0"/>
        <v>6</v>
      </c>
      <c r="H11" s="52" t="str">
        <f>IF(J11="","",(INDEX(Raw!D:D,MATCH(J11+4000,Raw!V:V,0))))</f>
        <v>Riley Auth</v>
      </c>
      <c r="I11" s="52" t="str">
        <f ca="1">IF(J11="","",(INDEX(Raw!A:A,MATCH(J11+4000,Raw!V:V,0))))</f>
        <v>Tewksbury</v>
      </c>
      <c r="J11" s="11">
        <f>(IFERROR(IF(LARGE(Raw!V:V,A11+COUNTIF(Raw!C:C,"H"))-4000&gt;0,LARGE(Raw!V:V,A11+COUNTIF(Raw!C:C,"H"))-4000,""),""))</f>
        <v>559.99998659999983</v>
      </c>
      <c r="L11" s="3">
        <f t="shared" si="1"/>
        <v>4</v>
      </c>
      <c r="M11" s="52" t="str">
        <f>IF(O11="","",(INDEX(Raw!D:D,MATCH(O11+2000,Raw!V:V,0))))</f>
        <v>Dustin Baker</v>
      </c>
      <c r="N11" s="52" t="str">
        <f ca="1">IF(O11="","",(INDEX(Raw!A:A,MATCH(O11+2000,Raw!V:V,0))))</f>
        <v>Quincy</v>
      </c>
      <c r="O11" s="11">
        <f>(IFERROR(IF(LARGE(Raw!V:V,A11+COUNTIF(Raw!C:C,"H")+COUNTIF(Raw!C:C,"S"))-2000&gt;0,LARGE(Raw!V:V,A11+COUNTIF(Raw!C:C,"H")+COUNTIF(Raw!C:C,"S"))-2000,""),""))</f>
        <v>419.99999690000004</v>
      </c>
    </row>
    <row r="12" spans="1:15" x14ac:dyDescent="0.3">
      <c r="A12" s="52">
        <v>9</v>
      </c>
      <c r="B12" s="3">
        <f t="shared" si="2"/>
        <v>6</v>
      </c>
      <c r="C12" s="52" t="str">
        <f>IF(E12="","",(INDEX(Raw!D:D,MATCH(E12+6000,Raw!V:V,0))))</f>
        <v>Emma Koskovich</v>
      </c>
      <c r="D12" s="52" t="str">
        <f ca="1">IF(E12="","",(INDEX(Raw!A:A,MATCH(E12+6000,Raw!V:V,0))))</f>
        <v>Natick</v>
      </c>
      <c r="E12" s="11">
        <f>(IFERROR(IF(LARGE(Raw!V:V,A12)-6000&gt;0,LARGE(Raw!V:V,A12)-6000,""),""))</f>
        <v>679.99999509999998</v>
      </c>
      <c r="G12" s="3">
        <f t="shared" si="0"/>
        <v>7</v>
      </c>
      <c r="H12" s="52" t="str">
        <f>IF(J12="","",(INDEX(Raw!D:D,MATCH(J12+4000,Raw!V:V,0))))</f>
        <v>Rachel Deng</v>
      </c>
      <c r="I12" s="52" t="str">
        <f ca="1">IF(J12="","",(INDEX(Raw!A:A,MATCH(J12+4000,Raw!V:V,0))))</f>
        <v>Natick</v>
      </c>
      <c r="J12" s="11">
        <f>(IFERROR(IF(LARGE(Raw!V:V,A12+COUNTIF(Raw!C:C,"H"))-4000&gt;0,LARGE(Raw!V:V,A12+COUNTIF(Raw!C:C,"H"))-4000,""),""))</f>
        <v>539.99999490000027</v>
      </c>
      <c r="L12" s="3">
        <f t="shared" si="1"/>
        <v>4</v>
      </c>
      <c r="M12" s="52" t="str">
        <f>IF(O12="","",(INDEX(Raw!D:D,MATCH(O12+2000,Raw!V:V,0))))</f>
        <v>Dillon Donahue</v>
      </c>
      <c r="N12" s="52" t="str">
        <f ca="1">IF(O12="","",(INDEX(Raw!A:A,MATCH(O12+2000,Raw!V:V,0))))</f>
        <v>Quincy</v>
      </c>
      <c r="O12" s="11">
        <f>(IFERROR(IF(LARGE(Raw!V:V,A12+COUNTIF(Raw!C:C,"H")+COUNTIF(Raw!C:C,"S"))-2000&gt;0,LARGE(Raw!V:V,A12+COUNTIF(Raw!C:C,"H")+COUNTIF(Raw!C:C,"S"))-2000,""),""))</f>
        <v>419.99999680000019</v>
      </c>
    </row>
    <row r="13" spans="1:15" x14ac:dyDescent="0.3">
      <c r="A13" s="52">
        <v>10</v>
      </c>
      <c r="B13" s="3">
        <f t="shared" si="2"/>
        <v>6</v>
      </c>
      <c r="C13" s="52" t="str">
        <f>IF(E13="","",(INDEX(Raw!D:D,MATCH(E13+6000,Raw!V:V,0))))</f>
        <v>Thomas Yacovone</v>
      </c>
      <c r="D13" s="52" t="str">
        <f ca="1">IF(E13="","",(INDEX(Raw!A:A,MATCH(E13+6000,Raw!V:V,0))))</f>
        <v>SABIS International</v>
      </c>
      <c r="E13" s="11">
        <f>(IFERROR(IF(LARGE(Raw!V:V,A13)-6000&gt;0,LARGE(Raw!V:V,A13)-6000,""),""))</f>
        <v>679.99999180000032</v>
      </c>
      <c r="G13" s="3">
        <f t="shared" si="0"/>
        <v>7</v>
      </c>
      <c r="H13" s="52" t="str">
        <f>IF(J13="","",(INDEX(Raw!D:D,MATCH(J13+4000,Raw!V:V,0))))</f>
        <v>Clay Napurano</v>
      </c>
      <c r="I13" s="52" t="str">
        <f ca="1">IF(J13="","",(INDEX(Raw!A:A,MATCH(J13+4000,Raw!V:V,0))))</f>
        <v>Natick</v>
      </c>
      <c r="J13" s="11">
        <f>(IFERROR(IF(LARGE(Raw!V:V,A13+COUNTIF(Raw!C:C,"H"))-4000&gt;0,LARGE(Raw!V:V,A13+COUNTIF(Raw!C:C,"H"))-4000,""),""))</f>
        <v>539.99999480000042</v>
      </c>
      <c r="L13" s="3">
        <f t="shared" si="1"/>
        <v>5</v>
      </c>
      <c r="M13" s="52" t="str">
        <f>IF(O13="","",(INDEX(Raw!D:D,MATCH(O13+2000,Raw!V:V,0))))</f>
        <v>Ronan Fulcher</v>
      </c>
      <c r="N13" s="52" t="str">
        <f ca="1">IF(O13="","",(INDEX(Raw!A:A,MATCH(O13+2000,Raw!V:V,0))))</f>
        <v>Sharon</v>
      </c>
      <c r="O13" s="11">
        <f>(IFERROR(IF(LARGE(Raw!V:V,A13+COUNTIF(Raw!C:C,"H")+COUNTIF(Raw!C:C,"S"))-2000&gt;0,LARGE(Raw!V:V,A13+COUNTIF(Raw!C:C,"H")+COUNTIF(Raw!C:C,"S"))-2000,""),""))</f>
        <v>399.99999519999983</v>
      </c>
    </row>
    <row r="14" spans="1:15" x14ac:dyDescent="0.3">
      <c r="A14" s="52">
        <v>11</v>
      </c>
      <c r="B14" s="3">
        <f t="shared" si="2"/>
        <v>7</v>
      </c>
      <c r="C14" s="52" t="str">
        <f>IF(E14="","",(INDEX(Raw!D:D,MATCH(E14+6000,Raw!V:V,0))))</f>
        <v>Javier Lopez</v>
      </c>
      <c r="D14" s="52" t="str">
        <f ca="1">IF(E14="","",(INDEX(Raw!A:A,MATCH(E14+6000,Raw!V:V,0))))</f>
        <v>Wellesley</v>
      </c>
      <c r="E14" s="11">
        <f>(IFERROR(IF(LARGE(Raw!V:V,A14)-6000&gt;0,LARGE(Raw!V:V,A14)-6000,""),""))</f>
        <v>659.99999889999981</v>
      </c>
      <c r="G14" s="3">
        <f t="shared" si="0"/>
        <v>7</v>
      </c>
      <c r="H14" s="52" t="str">
        <f>IF(J14="","",(INDEX(Raw!D:D,MATCH(J14+4000,Raw!V:V,0))))</f>
        <v>Gordon Smith</v>
      </c>
      <c r="I14" s="52" t="str">
        <f ca="1">IF(J14="","",(INDEX(Raw!A:A,MATCH(J14+4000,Raw!V:V,0))))</f>
        <v>Silver Lake</v>
      </c>
      <c r="J14" s="11">
        <f>(IFERROR(IF(LARGE(Raw!V:V,A14+COUNTIF(Raw!C:C,"H"))-4000&gt;0,LARGE(Raw!V:V,A14+COUNTIF(Raw!C:C,"H"))-4000,""),""))</f>
        <v>539.99998979999964</v>
      </c>
      <c r="L14" s="3">
        <f t="shared" si="1"/>
        <v>6</v>
      </c>
      <c r="M14" s="52" t="str">
        <f>IF(O14="","",(INDEX(Raw!D:D,MATCH(O14+2000,Raw!V:V,0))))</f>
        <v>William Manning</v>
      </c>
      <c r="N14" s="52" t="str">
        <f ca="1">IF(O14="","",(INDEX(Raw!A:A,MATCH(O14+2000,Raw!V:V,0))))</f>
        <v>Wellesley</v>
      </c>
      <c r="O14" s="11">
        <f>(IFERROR(IF(LARGE(Raw!V:V,A14+COUNTIF(Raw!C:C,"H")+COUNTIF(Raw!C:C,"S"))-2000&gt;0,LARGE(Raw!V:V,A14+COUNTIF(Raw!C:C,"H")+COUNTIF(Raw!C:C,"S"))-2000,""),""))</f>
        <v>379.99999840000009</v>
      </c>
    </row>
    <row r="15" spans="1:15" x14ac:dyDescent="0.3">
      <c r="A15" s="52">
        <v>12</v>
      </c>
      <c r="B15" s="3">
        <f t="shared" si="2"/>
        <v>8</v>
      </c>
      <c r="C15" s="52" t="str">
        <f>IF(E15="","",(INDEX(Raw!D:D,MATCH(E15+6000,Raw!V:V,0))))</f>
        <v>Andrew Xu</v>
      </c>
      <c r="D15" s="52" t="str">
        <f ca="1">IF(E15="","",(INDEX(Raw!A:A,MATCH(E15+6000,Raw!V:V,0))))</f>
        <v>Sharon</v>
      </c>
      <c r="E15" s="11">
        <f>(IFERROR(IF(LARGE(Raw!V:V,A15)-6000&gt;0,LARGE(Raw!V:V,A15)-6000,""),""))</f>
        <v>639.9999957</v>
      </c>
      <c r="G15" s="3">
        <f t="shared" si="0"/>
        <v>7</v>
      </c>
      <c r="H15" s="52" t="str">
        <f>IF(J15="","",(INDEX(Raw!D:D,MATCH(J15+4000,Raw!V:V,0))))</f>
        <v>Alex Howlett</v>
      </c>
      <c r="I15" s="52" t="str">
        <f ca="1">IF(J15="","",(INDEX(Raw!A:A,MATCH(J15+4000,Raw!V:V,0))))</f>
        <v>Wilmington</v>
      </c>
      <c r="J15" s="11">
        <f>(IFERROR(IF(LARGE(Raw!V:V,A15+COUNTIF(Raw!C:C,"H"))-4000&gt;0,LARGE(Raw!V:V,A15+COUNTIF(Raw!C:C,"H"))-4000,""),""))</f>
        <v>539.99998789999972</v>
      </c>
      <c r="L15" s="3">
        <f t="shared" si="1"/>
        <v>7</v>
      </c>
      <c r="M15" s="52" t="str">
        <f>IF(O15="","",(INDEX(Raw!D:D,MATCH(O15+2000,Raw!V:V,0))))</f>
        <v>Katherine Blay-Tandoh</v>
      </c>
      <c r="N15" s="52" t="str">
        <f ca="1">IF(O15="","",(INDEX(Raw!A:A,MATCH(O15+2000,Raw!V:V,0))))</f>
        <v>Pittsfield</v>
      </c>
      <c r="O15" s="11">
        <f>(IFERROR(IF(LARGE(Raw!V:V,A15+COUNTIF(Raw!C:C,"H")+COUNTIF(Raw!C:C,"S"))-2000&gt;0,LARGE(Raw!V:V,A15+COUNTIF(Raw!C:C,"H")+COUNTIF(Raw!C:C,"S"))-2000,""),""))</f>
        <v>319.9999929999999</v>
      </c>
    </row>
    <row r="16" spans="1:15" x14ac:dyDescent="0.3">
      <c r="A16" s="52">
        <v>13</v>
      </c>
      <c r="B16" s="3">
        <f t="shared" si="2"/>
        <v>8</v>
      </c>
      <c r="C16" s="52" t="str">
        <f>IF(E16="","",(INDEX(Raw!D:D,MATCH(E16+6000,Raw!V:V,0))))</f>
        <v>Kevin Donohue</v>
      </c>
      <c r="D16" s="52" t="str">
        <f ca="1">IF(E16="","",(INDEX(Raw!A:A,MATCH(E16+6000,Raw!V:V,0))))</f>
        <v>Silver Lake</v>
      </c>
      <c r="E16" s="11">
        <f>(IFERROR(IF(LARGE(Raw!V:V,A16)-6000&gt;0,LARGE(Raw!V:V,A16)-6000,""),""))</f>
        <v>639.99999019999996</v>
      </c>
      <c r="G16" s="3">
        <f t="shared" si="0"/>
        <v>8</v>
      </c>
      <c r="H16" s="52" t="str">
        <f>IF(J16="","",(INDEX(Raw!D:D,MATCH(J16+4000,Raw!V:V,0))))</f>
        <v>Olivia Bogiages</v>
      </c>
      <c r="I16" s="52" t="str">
        <f ca="1">IF(J16="","",(INDEX(Raw!A:A,MATCH(J16+4000,Raw!V:V,0))))</f>
        <v>Wellesley</v>
      </c>
      <c r="J16" s="11">
        <f>(IFERROR(IF(LARGE(Raw!V:V,A16+COUNTIF(Raw!C:C,"H"))-4000&gt;0,LARGE(Raw!V:V,A16+COUNTIF(Raw!C:C,"H"))-4000,""),""))</f>
        <v>519.99999870000011</v>
      </c>
      <c r="L16" s="3">
        <f t="shared" si="1"/>
        <v>8</v>
      </c>
      <c r="M16" s="52" t="str">
        <f>IF(O16="","",(INDEX(Raw!D:D,MATCH(O16+2000,Raw!V:V,0))))</f>
        <v>Skye Matranga</v>
      </c>
      <c r="N16" s="52" t="str">
        <f ca="1">IF(O16="","",(INDEX(Raw!A:A,MATCH(O16+2000,Raw!V:V,0))))</f>
        <v>Quincy</v>
      </c>
      <c r="O16" s="11">
        <f>(IFERROR(IF(LARGE(Raw!V:V,A16+COUNTIF(Raw!C:C,"H")+COUNTIF(Raw!C:C,"S"))-2000&gt;0,LARGE(Raw!V:V,A16+COUNTIF(Raw!C:C,"H")+COUNTIF(Raw!C:C,"S"))-2000,""),""))</f>
        <v>299.99999669999988</v>
      </c>
    </row>
    <row r="17" spans="1:15" x14ac:dyDescent="0.3">
      <c r="A17" s="52">
        <v>14</v>
      </c>
      <c r="B17" s="3">
        <f t="shared" si="2"/>
        <v>9</v>
      </c>
      <c r="C17" s="52" t="str">
        <f>IF(E17="","",(INDEX(Raw!D:D,MATCH(E17+6000,Raw!V:V,0))))</f>
        <v>Aditya Kansal</v>
      </c>
      <c r="D17" s="52" t="str">
        <f ca="1">IF(E17="","",(INDEX(Raw!A:A,MATCH(E17+6000,Raw!V:V,0))))</f>
        <v>Ashland</v>
      </c>
      <c r="E17" s="11">
        <f>(IFERROR(IF(LARGE(Raw!V:V,A17)-6000&gt;0,LARGE(Raw!V:V,A17)-6000,""),""))</f>
        <v>599.99999829999979</v>
      </c>
      <c r="G17" s="3">
        <f t="shared" si="0"/>
        <v>9</v>
      </c>
      <c r="H17" s="52" t="str">
        <f>IF(J17="","",(INDEX(Raw!D:D,MATCH(J17+4000,Raw!V:V,0))))</f>
        <v>Brianna Doucette</v>
      </c>
      <c r="I17" s="52" t="str">
        <f ca="1">IF(J17="","",(INDEX(Raw!A:A,MATCH(J17+4000,Raw!V:V,0))))</f>
        <v>Ashland</v>
      </c>
      <c r="J17" s="11">
        <f>(IFERROR(IF(LARGE(Raw!V:V,A17+COUNTIF(Raw!C:C,"H"))-4000&gt;0,LARGE(Raw!V:V,A17+COUNTIF(Raw!C:C,"H"))-4000,""),""))</f>
        <v>499.99999800000023</v>
      </c>
      <c r="L17" s="3">
        <f t="shared" si="1"/>
        <v>8</v>
      </c>
      <c r="M17" s="52" t="str">
        <f>IF(O17="","",(INDEX(Raw!D:D,MATCH(O17+2000,Raw!V:V,0))))</f>
        <v>Lydia Chan</v>
      </c>
      <c r="N17" s="52" t="str">
        <f ca="1">IF(O17="","",(INDEX(Raw!A:A,MATCH(O17+2000,Raw!V:V,0))))</f>
        <v>North Quincy</v>
      </c>
      <c r="O17" s="11">
        <f>(IFERROR(IF(LARGE(Raw!V:V,A17+COUNTIF(Raw!C:C,"H")+COUNTIF(Raw!C:C,"S"))-2000&gt;0,LARGE(Raw!V:V,A17+COUNTIF(Raw!C:C,"H")+COUNTIF(Raw!C:C,"S"))-2000,""),""))</f>
        <v>299.99999380000008</v>
      </c>
    </row>
    <row r="18" spans="1:15" x14ac:dyDescent="0.3">
      <c r="A18" s="52">
        <v>15</v>
      </c>
      <c r="B18" s="3">
        <f t="shared" si="2"/>
        <v>9</v>
      </c>
      <c r="C18" s="52" t="str">
        <f>IF(E18="","",(INDEX(Raw!D:D,MATCH(E18+6000,Raw!V:V,0))))</f>
        <v>Powell Zhang</v>
      </c>
      <c r="D18" s="52" t="str">
        <f ca="1">IF(E18="","",(INDEX(Raw!A:A,MATCH(E18+6000,Raw!V:V,0))))</f>
        <v>Lexington</v>
      </c>
      <c r="E18" s="11">
        <f>(IFERROR(IF(LARGE(Raw!V:V,A18)-6000&gt;0,LARGE(Raw!V:V,A18)-6000,""),""))</f>
        <v>599.99998959999994</v>
      </c>
      <c r="G18" s="3">
        <f t="shared" si="0"/>
        <v>9</v>
      </c>
      <c r="H18" s="52" t="str">
        <f>IF(J18="","",(INDEX(Raw!D:D,MATCH(J18+4000,Raw!V:V,0))))</f>
        <v>Krishna Kuchibhotla</v>
      </c>
      <c r="I18" s="52" t="str">
        <f ca="1">IF(J18="","",(INDEX(Raw!A:A,MATCH(J18+4000,Raw!V:V,0))))</f>
        <v>Lexington</v>
      </c>
      <c r="J18" s="11">
        <f>(IFERROR(IF(LARGE(Raw!V:V,A18+COUNTIF(Raw!C:C,"H"))-4000&gt;0,LARGE(Raw!V:V,A18+COUNTIF(Raw!C:C,"H"))-4000,""),""))</f>
        <v>499.99998930000038</v>
      </c>
      <c r="L18" s="3">
        <f t="shared" si="1"/>
        <v>8</v>
      </c>
      <c r="M18" s="52" t="str">
        <f>IF(O18="","",(INDEX(Raw!D:D,MATCH(O18+2000,Raw!V:V,0))))</f>
        <v>Isabel Murphy</v>
      </c>
      <c r="N18" s="52" t="str">
        <f ca="1">IF(O18="","",(INDEX(Raw!A:A,MATCH(O18+2000,Raw!V:V,0))))</f>
        <v>SABIS International</v>
      </c>
      <c r="O18" s="11">
        <f>(IFERROR(IF(LARGE(Raw!V:V,A18+COUNTIF(Raw!C:C,"H")+COUNTIF(Raw!C:C,"S"))-2000&gt;0,LARGE(Raw!V:V,A18+COUNTIF(Raw!C:C,"H")+COUNTIF(Raw!C:C,"S"))-2000,""),""))</f>
        <v>299.99999119999984</v>
      </c>
    </row>
    <row r="19" spans="1:15" x14ac:dyDescent="0.3">
      <c r="A19" s="52">
        <v>16</v>
      </c>
      <c r="B19" s="3">
        <f t="shared" si="2"/>
        <v>9</v>
      </c>
      <c r="C19" s="52" t="str">
        <f>IF(E19="","",(INDEX(Raw!D:D,MATCH(E19+6000,Raw!V:V,0))))</f>
        <v>Serena Veilleux</v>
      </c>
      <c r="D19" s="52" t="str">
        <f ca="1">IF(E19="","",(INDEX(Raw!A:A,MATCH(E19+6000,Raw!V:V,0))))</f>
        <v>Shepherd Hill</v>
      </c>
      <c r="E19" s="11">
        <f>(IFERROR(IF(LARGE(Raw!V:V,A19)-6000&gt;0,LARGE(Raw!V:V,A19)-6000,""),""))</f>
        <v>599.99998880000021</v>
      </c>
      <c r="G19" s="3">
        <f t="shared" si="0"/>
        <v>9</v>
      </c>
      <c r="H19" s="52" t="str">
        <f>IF(J19="","",(INDEX(Raw!D:D,MATCH(J19+4000,Raw!V:V,0))))</f>
        <v>Mildness Onyekwere</v>
      </c>
      <c r="I19" s="52" t="str">
        <f ca="1">IF(J19="","",(INDEX(Raw!A:A,MATCH(J19+4000,Raw!V:V,0))))</f>
        <v>Shepherd Hill</v>
      </c>
      <c r="J19" s="11">
        <f>(IFERROR(IF(LARGE(Raw!V:V,A19+COUNTIF(Raw!C:C,"H"))-4000&gt;0,LARGE(Raw!V:V,A19+COUNTIF(Raw!C:C,"H"))-4000,""),""))</f>
        <v>499.99998849999974</v>
      </c>
      <c r="L19" s="3">
        <f t="shared" si="1"/>
        <v>9</v>
      </c>
      <c r="M19" s="52" t="str">
        <f>IF(O19="","",(INDEX(Raw!D:D,MATCH(O19+2000,Raw!V:V,0))))</f>
        <v>Madelyn Bronson</v>
      </c>
      <c r="N19" s="52" t="str">
        <f ca="1">IF(O19="","",(INDEX(Raw!A:A,MATCH(O19+2000,Raw!V:V,0))))</f>
        <v>Pittsfield</v>
      </c>
      <c r="O19" s="11">
        <f>(IFERROR(IF(LARGE(Raw!V:V,A19+COUNTIF(Raw!C:C,"H")+COUNTIF(Raw!C:C,"S"))-2000&gt;0,LARGE(Raw!V:V,A19+COUNTIF(Raw!C:C,"H")+COUNTIF(Raw!C:C,"S"))-2000,""),""))</f>
        <v>259.99999310000021</v>
      </c>
    </row>
    <row r="20" spans="1:15" x14ac:dyDescent="0.3">
      <c r="A20" s="52">
        <v>17</v>
      </c>
      <c r="B20" s="3">
        <f t="shared" si="2"/>
        <v>10</v>
      </c>
      <c r="C20" s="52" t="str">
        <f>IF(E20="","",(INDEX(Raw!D:D,MATCH(E20+6000,Raw!V:V,0))))</f>
        <v>Megan Fay</v>
      </c>
      <c r="D20" s="52" t="str">
        <f ca="1">IF(E20="","",(INDEX(Raw!A:A,MATCH(E20+6000,Raw!V:V,0))))</f>
        <v>Silver Lake</v>
      </c>
      <c r="E20" s="11">
        <f>(IFERROR(IF(LARGE(Raw!V:V,A20)-6000&gt;0,LARGE(Raw!V:V,A20)-6000,""),""))</f>
        <v>579.9999901000001</v>
      </c>
      <c r="G20" s="3">
        <f t="shared" si="0"/>
        <v>9</v>
      </c>
      <c r="H20" s="52" t="str">
        <f>IF(J20="","",(INDEX(Raw!D:D,MATCH(J20+4000,Raw!V:V,0))))</f>
        <v>Katherine Coviello</v>
      </c>
      <c r="I20" s="52" t="str">
        <f ca="1">IF(J20="","",(INDEX(Raw!A:A,MATCH(J20+4000,Raw!V:V,0))))</f>
        <v>Matignon</v>
      </c>
      <c r="J20" s="11">
        <f>(IFERROR(IF(LARGE(Raw!V:V,A20+COUNTIF(Raw!C:C,"H"))-4000&gt;0,LARGE(Raw!V:V,A20+COUNTIF(Raw!C:C,"H"))-4000,""),""))</f>
        <v>499.9999872999997</v>
      </c>
      <c r="L20" s="3">
        <f t="shared" si="1"/>
        <v>10</v>
      </c>
      <c r="M20" s="52" t="str">
        <f>IF(O20="","",(INDEX(Raw!D:D,MATCH(O20+2000,Raw!V:V,0))))</f>
        <v>Hannah Wood</v>
      </c>
      <c r="N20" s="52" t="str">
        <f ca="1">IF(O20="","",(INDEX(Raw!A:A,MATCH(O20+2000,Raw!V:V,0))))</f>
        <v>Ashland</v>
      </c>
      <c r="O20" s="11">
        <f>(IFERROR(IF(LARGE(Raw!V:V,A20+COUNTIF(Raw!C:C,"H")+COUNTIF(Raw!C:C,"S"))-2000&gt;0,LARGE(Raw!V:V,A20+COUNTIF(Raw!C:C,"H")+COUNTIF(Raw!C:C,"S"))-2000,""),""))</f>
        <v>239.99999759999992</v>
      </c>
    </row>
    <row r="21" spans="1:15" x14ac:dyDescent="0.3">
      <c r="A21" s="52">
        <v>18</v>
      </c>
      <c r="B21" s="3">
        <f t="shared" si="2"/>
        <v>10</v>
      </c>
      <c r="C21" s="52" t="str">
        <f>IF(E21="","",(INDEX(Raw!D:D,MATCH(E21+6000,Raw!V:V,0))))</f>
        <v>Kunal Pal</v>
      </c>
      <c r="D21" s="52" t="str">
        <f ca="1">IF(E21="","",(INDEX(Raw!A:A,MATCH(E21+6000,Raw!V:V,0))))</f>
        <v>Tewksbury</v>
      </c>
      <c r="E21" s="11">
        <f>(IFERROR(IF(LARGE(Raw!V:V,A21)-6000&gt;0,LARGE(Raw!V:V,A21)-6000,""),""))</f>
        <v>579.99998679999953</v>
      </c>
      <c r="G21" s="3">
        <f t="shared" si="0"/>
        <v>9</v>
      </c>
      <c r="H21" s="52" t="str">
        <f>IF(J21="","",(INDEX(Raw!D:D,MATCH(J21+4000,Raw!V:V,0))))</f>
        <v>Gina Petraglia</v>
      </c>
      <c r="I21" s="52" t="str">
        <f ca="1">IF(J21="","",(INDEX(Raw!A:A,MATCH(J21+4000,Raw!V:V,0))))</f>
        <v>Matignon</v>
      </c>
      <c r="J21" s="11">
        <f>(IFERROR(IF(LARGE(Raw!V:V,A21+COUNTIF(Raw!C:C,"H"))-4000&gt;0,LARGE(Raw!V:V,A21+COUNTIF(Raw!C:C,"H"))-4000,""),""))</f>
        <v>499.9999871</v>
      </c>
      <c r="L21" s="3">
        <f t="shared" si="1"/>
        <v>10</v>
      </c>
      <c r="M21" s="52" t="str">
        <f>IF(O21="","",(INDEX(Raw!D:D,MATCH(O21+2000,Raw!V:V,0))))</f>
        <v>David DeMello</v>
      </c>
      <c r="N21" s="52" t="str">
        <f ca="1">IF(O21="","",(INDEX(Raw!A:A,MATCH(O21+2000,Raw!V:V,0))))</f>
        <v>Franklin</v>
      </c>
      <c r="O21" s="11">
        <f>(IFERROR(IF(LARGE(Raw!V:V,A21+COUNTIF(Raw!C:C,"H")+COUNTIF(Raw!C:C,"S"))-2000&gt;0,LARGE(Raw!V:V,A21+COUNTIF(Raw!C:C,"H")+COUNTIF(Raw!C:C,"S"))-2000,""),""))</f>
        <v>239.99999590000016</v>
      </c>
    </row>
    <row r="22" spans="1:15" x14ac:dyDescent="0.3">
      <c r="A22" s="52">
        <v>19</v>
      </c>
      <c r="B22" s="3">
        <f t="shared" si="2"/>
        <v>10</v>
      </c>
      <c r="C22" s="52" t="str">
        <f>IF(E22="","",(INDEX(Raw!D:D,MATCH(E22+6000,Raw!V:V,0))))</f>
        <v>Laura Wagner</v>
      </c>
      <c r="D22" s="52" t="str">
        <f ca="1">IF(E22="","",(INDEX(Raw!A:A,MATCH(E22+6000,Raw!V:V,0))))</f>
        <v>North Reading</v>
      </c>
      <c r="E22" s="11">
        <f>(IFERROR(IF(LARGE(Raw!V:V,A22)-6000&gt;0,LARGE(Raw!V:V,A22)-6000,""),""))</f>
        <v>579.99998609999966</v>
      </c>
      <c r="G22" s="3">
        <f t="shared" si="0"/>
        <v>10</v>
      </c>
      <c r="H22" s="52" t="str">
        <f>IF(J22="","",(INDEX(Raw!D:D,MATCH(J22+4000,Raw!V:V,0))))</f>
        <v>Matthew Spittler</v>
      </c>
      <c r="I22" s="52" t="str">
        <f ca="1">IF(J22="","",(INDEX(Raw!A:A,MATCH(J22+4000,Raw!V:V,0))))</f>
        <v>Milford</v>
      </c>
      <c r="J22" s="11">
        <f>(IFERROR(IF(LARGE(Raw!V:V,A22+COUNTIF(Raw!C:C,"H"))-4000&gt;0,LARGE(Raw!V:V,A22+COUNTIF(Raw!C:C,"H"))-4000,""),""))</f>
        <v>479.99999240000034</v>
      </c>
      <c r="L22" s="3">
        <f t="shared" si="1"/>
        <v>10</v>
      </c>
      <c r="M22" s="52" t="str">
        <f>IF(O22="","",(INDEX(Raw!D:D,MATCH(O22+2000,Raw!V:V,0))))</f>
        <v>Macarena Arrue Riofrio</v>
      </c>
      <c r="N22" s="52" t="str">
        <f ca="1">IF(O22="","",(INDEX(Raw!A:A,MATCH(O22+2000,Raw!V:V,0))))</f>
        <v>North Quincy</v>
      </c>
      <c r="O22" s="11">
        <f>(IFERROR(IF(LARGE(Raw!V:V,A22+COUNTIF(Raw!C:C,"H")+COUNTIF(Raw!C:C,"S"))-2000&gt;0,LARGE(Raw!V:V,A22+COUNTIF(Raw!C:C,"H")+COUNTIF(Raw!C:C,"S"))-2000,""),""))</f>
        <v>239.99999399999979</v>
      </c>
    </row>
    <row r="23" spans="1:15" x14ac:dyDescent="0.3">
      <c r="A23" s="52">
        <v>20</v>
      </c>
      <c r="B23" s="3">
        <f t="shared" si="2"/>
        <v>11</v>
      </c>
      <c r="C23" s="52" t="str">
        <f>IF(E23="","",(INDEX(Raw!D:D,MATCH(E23+6000,Raw!V:V,0))))</f>
        <v>Jacob Wheeler</v>
      </c>
      <c r="D23" s="52" t="str">
        <f ca="1">IF(E23="","",(INDEX(Raw!A:A,MATCH(E23+6000,Raw!V:V,0))))</f>
        <v>Shepherd Hill</v>
      </c>
      <c r="E23" s="11">
        <f>(IFERROR(IF(LARGE(Raw!V:V,A23)-6000&gt;0,LARGE(Raw!V:V,A23)-6000,""),""))</f>
        <v>559.99998870000036</v>
      </c>
      <c r="G23" s="3">
        <f t="shared" si="0"/>
        <v>10</v>
      </c>
      <c r="H23" s="52" t="str">
        <f>IF(J23="","",(INDEX(Raw!D:D,MATCH(J23+4000,Raw!V:V,0))))</f>
        <v>Spencer Casey</v>
      </c>
      <c r="I23" s="52" t="str">
        <f ca="1">IF(J23="","",(INDEX(Raw!A:A,MATCH(J23+4000,Raw!V:V,0))))</f>
        <v>Austin Prep</v>
      </c>
      <c r="J23" s="11">
        <f>(IFERROR(IF(LARGE(Raw!V:V,A23+COUNTIF(Raw!C:C,"H"))-4000&gt;0,LARGE(Raw!V:V,A23+COUNTIF(Raw!C:C,"H"))-4000,""),""))</f>
        <v>479.99999070000013</v>
      </c>
      <c r="L23" s="3">
        <f t="shared" si="1"/>
        <v>11</v>
      </c>
      <c r="M23" s="52" t="str">
        <f>IF(O23="","",(INDEX(Raw!D:D,MATCH(O23+2000,Raw!V:V,0))))</f>
        <v>Christopher Lainez</v>
      </c>
      <c r="N23" s="52" t="str">
        <f ca="1">IF(O23="","",(INDEX(Raw!A:A,MATCH(O23+2000,Raw!V:V,0))))</f>
        <v>Milford</v>
      </c>
      <c r="O23" s="11">
        <f>(IFERROR(IF(LARGE(Raw!V:V,A23+COUNTIF(Raw!C:C,"H")+COUNTIF(Raw!C:C,"S"))-2000&gt;0,LARGE(Raw!V:V,A23+COUNTIF(Raw!C:C,"H")+COUNTIF(Raw!C:C,"S"))-2000,""),""))</f>
        <v>219.99999220000018</v>
      </c>
    </row>
    <row r="24" spans="1:15" x14ac:dyDescent="0.3">
      <c r="A24" s="52">
        <v>21</v>
      </c>
      <c r="B24" s="3">
        <f t="shared" si="2"/>
        <v>11</v>
      </c>
      <c r="C24" s="52" t="str">
        <f>IF(E24="","",(INDEX(Raw!D:D,MATCH(E24+6000,Raw!V:V,0))))</f>
        <v>Mary Regan</v>
      </c>
      <c r="D24" s="52" t="str">
        <f ca="1">IF(E24="","",(INDEX(Raw!A:A,MATCH(E24+6000,Raw!V:V,0))))</f>
        <v>North Reading</v>
      </c>
      <c r="E24" s="11">
        <f>(IFERROR(IF(LARGE(Raw!V:V,A24)-6000&gt;0,LARGE(Raw!V:V,A24)-6000,""),""))</f>
        <v>559.99998630000027</v>
      </c>
      <c r="G24" s="3">
        <f t="shared" si="0"/>
        <v>11</v>
      </c>
      <c r="H24" s="52" t="str">
        <f>IF(J24="","",(INDEX(Raw!D:D,MATCH(J24+4000,Raw!V:V,0))))</f>
        <v>Aubree McClure</v>
      </c>
      <c r="I24" s="52" t="str">
        <f ca="1">IF(J24="","",(INDEX(Raw!A:A,MATCH(J24+4000,Raw!V:V,0))))</f>
        <v>Pittsfield</v>
      </c>
      <c r="J24" s="11">
        <f>(IFERROR(IF(LARGE(Raw!V:V,A24+COUNTIF(Raw!C:C,"H"))-4000&gt;0,LARGE(Raw!V:V,A24+COUNTIF(Raw!C:C,"H"))-4000,""),""))</f>
        <v>459.99999339999977</v>
      </c>
      <c r="L24" s="3">
        <f t="shared" si="1"/>
        <v>11</v>
      </c>
      <c r="M24" s="52" t="str">
        <f>IF(O24="","",(INDEX(Raw!D:D,MATCH(O24+2000,Raw!V:V,0))))</f>
        <v>Cristielly Prado</v>
      </c>
      <c r="N24" s="52" t="str">
        <f ca="1">IF(O24="","",(INDEX(Raw!A:A,MATCH(O24+2000,Raw!V:V,0))))</f>
        <v>Milford</v>
      </c>
      <c r="O24" s="11">
        <f>(IFERROR(IF(LARGE(Raw!V:V,A24+COUNTIF(Raw!C:C,"H")+COUNTIF(Raw!C:C,"S"))-2000&gt;0,LARGE(Raw!V:V,A24+COUNTIF(Raw!C:C,"H")+COUNTIF(Raw!C:C,"S"))-2000,""),""))</f>
        <v>219.99999209999987</v>
      </c>
    </row>
    <row r="25" spans="1:15" x14ac:dyDescent="0.3">
      <c r="A25" s="52">
        <v>22</v>
      </c>
      <c r="B25" s="3">
        <f t="shared" si="2"/>
        <v>12</v>
      </c>
      <c r="C25" s="52" t="str">
        <f>IF(E25="","",(INDEX(Raw!D:D,MATCH(E25+6000,Raw!V:V,0))))</f>
        <v>Maanasa Dhavala</v>
      </c>
      <c r="D25" s="52" t="str">
        <f ca="1">IF(E25="","",(INDEX(Raw!A:A,MATCH(E25+6000,Raw!V:V,0))))</f>
        <v>Ashland</v>
      </c>
      <c r="E25" s="11">
        <f>(IFERROR(IF(LARGE(Raw!V:V,A25)-6000&gt;0,LARGE(Raw!V:V,A25)-6000,""),""))</f>
        <v>519.99999819999994</v>
      </c>
      <c r="G25" s="3">
        <f t="shared" si="0"/>
        <v>11</v>
      </c>
      <c r="H25" s="52" t="str">
        <f>IF(J25="","",(INDEX(Raw!D:D,MATCH(J25+4000,Raw!V:V,0))))</f>
        <v>James Moro</v>
      </c>
      <c r="I25" s="52" t="str">
        <f ca="1">IF(J25="","",(INDEX(Raw!A:A,MATCH(J25+4000,Raw!V:V,0))))</f>
        <v>Austin Prep</v>
      </c>
      <c r="J25" s="11">
        <f>(IFERROR(IF(LARGE(Raw!V:V,A25+COUNTIF(Raw!C:C,"H"))-4000&gt;0,LARGE(Raw!V:V,A25+COUNTIF(Raw!C:C,"H"))-4000,""),""))</f>
        <v>459.99999060000027</v>
      </c>
      <c r="L25" s="3">
        <f t="shared" si="1"/>
        <v>11</v>
      </c>
      <c r="M25" s="52" t="str">
        <f>IF(O25="","",(INDEX(Raw!D:D,MATCH(O25+2000,Raw!V:V,0))))</f>
        <v>Christina Brady</v>
      </c>
      <c r="N25" s="52" t="str">
        <f ca="1">IF(O25="","",(INDEX(Raw!A:A,MATCH(O25+2000,Raw!V:V,0))))</f>
        <v>Milford</v>
      </c>
      <c r="O25" s="11">
        <f>(IFERROR(IF(LARGE(Raw!V:V,A25+COUNTIF(Raw!C:C,"H")+COUNTIF(Raw!C:C,"S"))-2000&gt;0,LARGE(Raw!V:V,A25+COUNTIF(Raw!C:C,"H")+COUNTIF(Raw!C:C,"S"))-2000,""),""))</f>
        <v>219.99999200000002</v>
      </c>
    </row>
    <row r="26" spans="1:15" x14ac:dyDescent="0.3">
      <c r="A26" s="52">
        <v>23</v>
      </c>
      <c r="B26" s="3">
        <f t="shared" si="2"/>
        <v>12</v>
      </c>
      <c r="C26" s="52" t="str">
        <f>IF(E26="","",(INDEX(Raw!D:D,MATCH(E26+6000,Raw!V:V,0))))</f>
        <v>Abigail Varghese</v>
      </c>
      <c r="D26" s="52" t="str">
        <f ca="1">IF(E26="","",(INDEX(Raw!A:A,MATCH(E26+6000,Raw!V:V,0))))</f>
        <v>Tewksbury</v>
      </c>
      <c r="E26" s="11">
        <f>(IFERROR(IF(LARGE(Raw!V:V,A26)-6000&gt;0,LARGE(Raw!V:V,A26)-6000,""),""))</f>
        <v>519.99998669999968</v>
      </c>
      <c r="G26" s="3">
        <f t="shared" si="0"/>
        <v>11</v>
      </c>
      <c r="H26" s="52" t="str">
        <f>IF(J26="","",(INDEX(Raw!D:D,MATCH(J26+4000,Raw!V:V,0))))</f>
        <v>Nathaniel Howlett</v>
      </c>
      <c r="I26" s="52" t="str">
        <f ca="1">IF(J26="","",(INDEX(Raw!A:A,MATCH(J26+4000,Raw!V:V,0))))</f>
        <v>Wilmington</v>
      </c>
      <c r="J26" s="11">
        <f>(IFERROR(IF(LARGE(Raw!V:V,A26+COUNTIF(Raw!C:C,"H"))-4000&gt;0,LARGE(Raw!V:V,A26+COUNTIF(Raw!C:C,"H"))-4000,""),""))</f>
        <v>459.99998799999958</v>
      </c>
      <c r="L26" s="3">
        <f t="shared" si="1"/>
        <v>12</v>
      </c>
      <c r="M26" s="52" t="str">
        <f>IF(O26="","",(INDEX(Raw!D:D,MATCH(O26+2000,Raw!V:V,0))))</f>
        <v>Fleur Sereko</v>
      </c>
      <c r="N26" s="52" t="str">
        <f ca="1">IF(O26="","",(INDEX(Raw!A:A,MATCH(O26+2000,Raw!V:V,0))))</f>
        <v>Pittsfield</v>
      </c>
      <c r="O26" s="11">
        <f>(IFERROR(IF(LARGE(Raw!V:V,A26+COUNTIF(Raw!C:C,"H")+COUNTIF(Raw!C:C,"S"))-2000&gt;0,LARGE(Raw!V:V,A26+COUNTIF(Raw!C:C,"H")+COUNTIF(Raw!C:C,"S"))-2000,""),""))</f>
        <v>199.99999290000005</v>
      </c>
    </row>
    <row r="27" spans="1:15" x14ac:dyDescent="0.3">
      <c r="A27" s="52">
        <v>24</v>
      </c>
      <c r="B27" s="3">
        <f t="shared" si="2"/>
        <v>12</v>
      </c>
      <c r="C27" s="52" t="str">
        <f>IF(E27="","",(INDEX(Raw!D:D,MATCH(E27+6000,Raw!V:V,0))))</f>
        <v>David Han</v>
      </c>
      <c r="D27" s="52" t="str">
        <f ca="1">IF(E27="","",(INDEX(Raw!A:A,MATCH(E27+6000,Raw!V:V,0))))</f>
        <v>Westwood</v>
      </c>
      <c r="E27" s="11">
        <f>(IFERROR(IF(LARGE(Raw!V:V,A27)-6000&gt;0,LARGE(Raw!V:V,A27)-6000,""),""))</f>
        <v>519.99998570000025</v>
      </c>
      <c r="G27" s="3">
        <f t="shared" si="0"/>
        <v>12</v>
      </c>
      <c r="H27" s="52" t="str">
        <f>IF(J27="","",(INDEX(Raw!D:D,MATCH(J27+4000,Raw!V:V,0))))</f>
        <v>Sophia Rawan</v>
      </c>
      <c r="I27" s="52" t="str">
        <f ca="1">IF(J27="","",(INDEX(Raw!A:A,MATCH(J27+4000,Raw!V:V,0))))</f>
        <v>Franklin</v>
      </c>
      <c r="J27" s="11">
        <f>(IFERROR(IF(LARGE(Raw!V:V,A27+COUNTIF(Raw!C:C,"H"))-4000&gt;0,LARGE(Raw!V:V,A27+COUNTIF(Raw!C:C,"H"))-4000,""),""))</f>
        <v>439.99999620000017</v>
      </c>
      <c r="L27" s="3">
        <f t="shared" si="1"/>
        <v>13</v>
      </c>
      <c r="M27" s="52" t="str">
        <f>IF(O27="","",(INDEX(Raw!D:D,MATCH(O27+2000,Raw!V:V,0))))</f>
        <v>William Lydon</v>
      </c>
      <c r="N27" s="52" t="str">
        <f ca="1">IF(O27="","",(INDEX(Raw!A:A,MATCH(O27+2000,Raw!V:V,0))))</f>
        <v>North Quincy</v>
      </c>
      <c r="O27" s="11">
        <f>(IFERROR(IF(LARGE(Raw!V:V,A27+COUNTIF(Raw!C:C,"H")+COUNTIF(Raw!C:C,"S"))-2000&gt;0,LARGE(Raw!V:V,A27+COUNTIF(Raw!C:C,"H")+COUNTIF(Raw!C:C,"S"))-2000,""),""))</f>
        <v>179.99999389999994</v>
      </c>
    </row>
    <row r="28" spans="1:15" x14ac:dyDescent="0.3">
      <c r="A28" s="52">
        <v>25</v>
      </c>
      <c r="B28" s="3">
        <f t="shared" si="2"/>
        <v>13</v>
      </c>
      <c r="C28" s="52" t="str">
        <f>IF(E28="","",(INDEX(Raw!D:D,MATCH(E28+6000,Raw!V:V,0))))</f>
        <v>Parker Howlett</v>
      </c>
      <c r="D28" s="52" t="str">
        <f ca="1">IF(E28="","",(INDEX(Raw!A:A,MATCH(E28+6000,Raw!V:V,0))))</f>
        <v>Wilmington</v>
      </c>
      <c r="E28" s="11">
        <f>(IFERROR(IF(LARGE(Raw!V:V,A28)-6000&gt;0,LARGE(Raw!V:V,A28)-6000,""),""))</f>
        <v>499.99998810000034</v>
      </c>
      <c r="G28" s="3">
        <f t="shared" si="0"/>
        <v>13</v>
      </c>
      <c r="H28" s="52" t="str">
        <f>IF(J28="","",(INDEX(Raw!D:D,MATCH(J28+4000,Raw!V:V,0))))</f>
        <v>Sabrina Pinto</v>
      </c>
      <c r="I28" s="52" t="str">
        <f ca="1">IF(J28="","",(INDEX(Raw!A:A,MATCH(J28+4000,Raw!V:V,0))))</f>
        <v>Quincy</v>
      </c>
      <c r="J28" s="11">
        <f>(IFERROR(IF(LARGE(Raw!V:V,A28+COUNTIF(Raw!C:C,"H"))-4000&gt;0,LARGE(Raw!V:V,A28+COUNTIF(Raw!C:C,"H"))-4000,""),""))</f>
        <v>419.99999709999975</v>
      </c>
      <c r="L28" s="3" t="str">
        <f t="shared" si="1"/>
        <v/>
      </c>
      <c r="M28" s="52" t="str">
        <f>IF(O28="","",(INDEX(Raw!D:D,MATCH(O28+2000,Raw!V:V,0))))</f>
        <v/>
      </c>
      <c r="N28" s="52" t="str">
        <f>IF(O28="","",(INDEX(Raw!A:A,MATCH(O28+2000,Raw!V:V,0))))</f>
        <v/>
      </c>
      <c r="O28" s="11" t="str">
        <f>(IFERROR(IF(LARGE(Raw!V:V,A28+COUNTIF(Raw!C:C,"H")+COUNTIF(Raw!C:C,"S"))-2000&gt;0,LARGE(Raw!V:V,A28+COUNTIF(Raw!C:C,"H")+COUNTIF(Raw!C:C,"S"))-2000,""),""))</f>
        <v/>
      </c>
    </row>
    <row r="29" spans="1:15" x14ac:dyDescent="0.3">
      <c r="A29" s="52">
        <v>26</v>
      </c>
      <c r="B29" s="3">
        <f t="shared" si="2"/>
        <v>14</v>
      </c>
      <c r="C29" s="52" t="str">
        <f>IF(E29="","",(INDEX(Raw!D:D,MATCH(E29+6000,Raw!V:V,0))))</f>
        <v>Nivashini Suresh</v>
      </c>
      <c r="D29" s="52" t="str">
        <f ca="1">IF(E29="","",(INDEX(Raw!A:A,MATCH(E29+6000,Raw!V:V,0))))</f>
        <v>Sharon</v>
      </c>
      <c r="E29" s="11">
        <f>(IFERROR(IF(LARGE(Raw!V:V,A29)-6000&gt;0,LARGE(Raw!V:V,A29)-6000,""),""))</f>
        <v>479.99999579999985</v>
      </c>
      <c r="G29" s="3">
        <f t="shared" si="0"/>
        <v>13</v>
      </c>
      <c r="H29" s="52" t="str">
        <f>IF(J29="","",(INDEX(Raw!D:D,MATCH(J29+4000,Raw!V:V,0))))</f>
        <v>Victoria Withycombe</v>
      </c>
      <c r="I29" s="52" t="str">
        <f ca="1">IF(J29="","",(INDEX(Raw!A:A,MATCH(J29+4000,Raw!V:V,0))))</f>
        <v>Austin Prep</v>
      </c>
      <c r="J29" s="11">
        <f>(IFERROR(IF(LARGE(Raw!V:V,A29+COUNTIF(Raw!C:C,"H"))-4000&gt;0,LARGE(Raw!V:V,A29+COUNTIF(Raw!C:C,"H"))-4000,""),""))</f>
        <v>419.99999050000042</v>
      </c>
      <c r="L29" s="3" t="str">
        <f t="shared" si="1"/>
        <v/>
      </c>
      <c r="M29" s="52" t="str">
        <f>IF(O29="","",(INDEX(Raw!D:D,MATCH(O29+2000,Raw!V:V,0))))</f>
        <v/>
      </c>
      <c r="N29" s="52" t="str">
        <f>IF(O29="","",(INDEX(Raw!A:A,MATCH(O29+2000,Raw!V:V,0))))</f>
        <v/>
      </c>
      <c r="O29" s="11" t="str">
        <f>(IFERROR(IF(LARGE(Raw!V:V,A29+COUNTIF(Raw!C:C,"H")+COUNTIF(Raw!C:C,"S"))-2000&gt;0,LARGE(Raw!V:V,A29+COUNTIF(Raw!C:C,"H")+COUNTIF(Raw!C:C,"S"))-2000,""),""))</f>
        <v/>
      </c>
    </row>
    <row r="30" spans="1:15" x14ac:dyDescent="0.3">
      <c r="A30" s="52">
        <v>27</v>
      </c>
      <c r="B30" s="3">
        <f t="shared" si="2"/>
        <v>14</v>
      </c>
      <c r="C30" s="52" t="str">
        <f>IF(E30="","",(INDEX(Raw!D:D,MATCH(E30+6000,Raw!V:V,0))))</f>
        <v>Nicolas Asnes</v>
      </c>
      <c r="D30" s="52" t="str">
        <f ca="1">IF(E30="","",(INDEX(Raw!A:A,MATCH(E30+6000,Raw!V:V,0))))</f>
        <v>Silver Lake</v>
      </c>
      <c r="E30" s="11">
        <f>(IFERROR(IF(LARGE(Raw!V:V,A30)-6000&gt;0,LARGE(Raw!V:V,A30)-6000,""),""))</f>
        <v>479.99999029999981</v>
      </c>
      <c r="G30" s="3">
        <f t="shared" si="0"/>
        <v>14</v>
      </c>
      <c r="H30" s="52" t="str">
        <f>IF(J30="","",(INDEX(Raw!D:D,MATCH(J30+4000,Raw!V:V,0))))</f>
        <v>Raveena Ravi</v>
      </c>
      <c r="I30" s="52" t="str">
        <f ca="1">IF(J30="","",(INDEX(Raw!A:A,MATCH(J30+4000,Raw!V:V,0))))</f>
        <v>Sharon</v>
      </c>
      <c r="J30" s="11">
        <f>(IFERROR(IF(LARGE(Raw!V:V,A30+COUNTIF(Raw!C:C,"H"))-4000&gt;0,LARGE(Raw!V:V,A30+COUNTIF(Raw!C:C,"H"))-4000,""),""))</f>
        <v>399.99999539999953</v>
      </c>
      <c r="L30" s="3" t="str">
        <f t="shared" si="1"/>
        <v/>
      </c>
      <c r="M30" s="52" t="str">
        <f>IF(O30="","",(INDEX(Raw!D:D,MATCH(O30+2000,Raw!V:V,0))))</f>
        <v/>
      </c>
      <c r="N30" s="52" t="str">
        <f>IF(O30="","",(INDEX(Raw!A:A,MATCH(O30+2000,Raw!V:V,0))))</f>
        <v/>
      </c>
      <c r="O30" s="11" t="str">
        <f>(IFERROR(IF(LARGE(Raw!V:V,A30+COUNTIF(Raw!C:C,"H")+COUNTIF(Raw!C:C,"S"))-2000&gt;0,LARGE(Raw!V:V,A30+COUNTIF(Raw!C:C,"H")+COUNTIF(Raw!C:C,"S"))-2000,""),""))</f>
        <v/>
      </c>
    </row>
    <row r="31" spans="1:15" x14ac:dyDescent="0.3">
      <c r="A31" s="52">
        <v>28</v>
      </c>
      <c r="B31" s="3">
        <f t="shared" si="2"/>
        <v>14</v>
      </c>
      <c r="C31" s="52" t="str">
        <f>IF(E31="","",(INDEX(Raw!D:D,MATCH(E31+6000,Raw!V:V,0))))</f>
        <v>Dylan Berk</v>
      </c>
      <c r="D31" s="52" t="str">
        <f ca="1">IF(E31="","",(INDEX(Raw!A:A,MATCH(E31+6000,Raw!V:V,0))))</f>
        <v>Shepherd Hill</v>
      </c>
      <c r="E31" s="11">
        <f>(IFERROR(IF(LARGE(Raw!V:V,A31)-6000&gt;0,LARGE(Raw!V:V,A31)-6000,""),""))</f>
        <v>479.99998890000006</v>
      </c>
      <c r="G31" s="3">
        <f t="shared" si="0"/>
        <v>14</v>
      </c>
      <c r="H31" s="52" t="str">
        <f>IF(J31="","",(INDEX(Raw!D:D,MATCH(J31+4000,Raw!V:V,0))))</f>
        <v>Jacob Belcher</v>
      </c>
      <c r="I31" s="52" t="str">
        <f ca="1">IF(J31="","",(INDEX(Raw!A:A,MATCH(J31+4000,Raw!V:V,0))))</f>
        <v>Silver Lake</v>
      </c>
      <c r="J31" s="11">
        <f>(IFERROR(IF(LARGE(Raw!V:V,A31+COUNTIF(Raw!C:C,"H"))-4000&gt;0,LARGE(Raw!V:V,A31+COUNTIF(Raw!C:C,"H"))-4000,""),""))</f>
        <v>399.99999000000025</v>
      </c>
      <c r="L31" s="3" t="str">
        <f t="shared" si="1"/>
        <v/>
      </c>
      <c r="M31" s="52" t="str">
        <f>IF(O31="","",(INDEX(Raw!D:D,MATCH(O31+2000,Raw!V:V,0))))</f>
        <v/>
      </c>
      <c r="N31" s="52" t="str">
        <f>IF(O31="","",(INDEX(Raw!A:A,MATCH(O31+2000,Raw!V:V,0))))</f>
        <v/>
      </c>
      <c r="O31" s="11" t="str">
        <f>(IFERROR(IF(LARGE(Raw!V:V,A31+COUNTIF(Raw!C:C,"H")+COUNTIF(Raw!C:C,"S"))-2000&gt;0,LARGE(Raw!V:V,A31+COUNTIF(Raw!C:C,"H")+COUNTIF(Raw!C:C,"S"))-2000,""),""))</f>
        <v/>
      </c>
    </row>
    <row r="32" spans="1:15" x14ac:dyDescent="0.3">
      <c r="A32" s="52">
        <v>29</v>
      </c>
      <c r="B32" s="3">
        <f t="shared" si="2"/>
        <v>14</v>
      </c>
      <c r="C32" s="52" t="str">
        <f>IF(E32="","",(INDEX(Raw!D:D,MATCH(E32+6000,Raw!V:V,0))))</f>
        <v>Joung Ho Kim</v>
      </c>
      <c r="D32" s="52" t="str">
        <f ca="1">IF(E32="","",(INDEX(Raw!A:A,MATCH(E32+6000,Raw!V:V,0))))</f>
        <v>Matignon</v>
      </c>
      <c r="E32" s="11">
        <f>(IFERROR(IF(LARGE(Raw!V:V,A32)-6000&gt;0,LARGE(Raw!V:V,A32)-6000,""),""))</f>
        <v>479.99998750000032</v>
      </c>
      <c r="G32" s="3">
        <f t="shared" si="0"/>
        <v>15</v>
      </c>
      <c r="H32" s="52" t="str">
        <f>IF(J32="","",(INDEX(Raw!D:D,MATCH(J32+4000,Raw!V:V,0))))</f>
        <v>Allie Henderson</v>
      </c>
      <c r="I32" s="52" t="str">
        <f ca="1">IF(J32="","",(INDEX(Raw!A:A,MATCH(J32+4000,Raw!V:V,0))))</f>
        <v>Pittsfield</v>
      </c>
      <c r="J32" s="11">
        <f>(IFERROR(IF(LARGE(Raw!V:V,A32+COUNTIF(Raw!C:C,"H"))-4000&gt;0,LARGE(Raw!V:V,A32+COUNTIF(Raw!C:C,"H"))-4000,""),""))</f>
        <v>379.99999320000006</v>
      </c>
      <c r="L32" s="3" t="str">
        <f t="shared" si="1"/>
        <v/>
      </c>
      <c r="M32" s="52" t="str">
        <f>IF(O32="","",(INDEX(Raw!D:D,MATCH(O32+2000,Raw!V:V,0))))</f>
        <v/>
      </c>
      <c r="N32" s="52" t="str">
        <f>IF(O32="","",(INDEX(Raw!A:A,MATCH(O32+2000,Raw!V:V,0))))</f>
        <v/>
      </c>
      <c r="O32" s="11" t="str">
        <f>(IFERROR(IF(LARGE(Raw!V:V,A32+COUNTIF(Raw!C:C,"H")+COUNTIF(Raw!C:C,"S"))-2000&gt;0,LARGE(Raw!V:V,A32+COUNTIF(Raw!C:C,"H")+COUNTIF(Raw!C:C,"S"))-2000,""),""))</f>
        <v/>
      </c>
    </row>
    <row r="33" spans="1:15" x14ac:dyDescent="0.3">
      <c r="A33" s="52">
        <v>30</v>
      </c>
      <c r="B33" s="3">
        <f t="shared" si="2"/>
        <v>15</v>
      </c>
      <c r="C33" s="52" t="str">
        <f>IF(E33="","",(INDEX(Raw!D:D,MATCH(E33+6000,Raw!V:V,0))))</f>
        <v>Toan Luong</v>
      </c>
      <c r="D33" s="52" t="str">
        <f ca="1">IF(E33="","",(INDEX(Raw!A:A,MATCH(E33+6000,Raw!V:V,0))))</f>
        <v>Quincy</v>
      </c>
      <c r="E33" s="11">
        <f>(IFERROR(IF(LARGE(Raw!V:V,A33)-6000&gt;0,LARGE(Raw!V:V,A33)-6000,""),""))</f>
        <v>459.99999740000021</v>
      </c>
      <c r="G33" s="3">
        <f t="shared" si="0"/>
        <v>16</v>
      </c>
      <c r="H33" s="52" t="str">
        <f>IF(J33="","",(INDEX(Raw!D:D,MATCH(J33+4000,Raw!V:V,0))))</f>
        <v>Ivan Shabalin</v>
      </c>
      <c r="I33" s="52" t="str">
        <f ca="1">IF(J33="","",(INDEX(Raw!A:A,MATCH(J33+4000,Raw!V:V,0))))</f>
        <v>Ashland</v>
      </c>
      <c r="J33" s="11">
        <f>(IFERROR(IF(LARGE(Raw!V:V,A33+COUNTIF(Raw!C:C,"H"))-4000&gt;0,LARGE(Raw!V:V,A33+COUNTIF(Raw!C:C,"H"))-4000,""),""))</f>
        <v>359.99999790000038</v>
      </c>
      <c r="L33" s="3" t="str">
        <f t="shared" si="1"/>
        <v/>
      </c>
      <c r="M33" s="52" t="str">
        <f>IF(O33="","",(INDEX(Raw!D:D,MATCH(O33+2000,Raw!V:V,0))))</f>
        <v/>
      </c>
      <c r="N33" s="52" t="str">
        <f>IF(O33="","",(INDEX(Raw!A:A,MATCH(O33+2000,Raw!V:V,0))))</f>
        <v/>
      </c>
      <c r="O33" s="11" t="str">
        <f>(IFERROR(IF(LARGE(Raw!V:V,A33+COUNTIF(Raw!C:C,"H")+COUNTIF(Raw!C:C,"S"))-2000&gt;0,LARGE(Raw!V:V,A33+COUNTIF(Raw!C:C,"H")+COUNTIF(Raw!C:C,"S"))-2000,""),""))</f>
        <v/>
      </c>
    </row>
    <row r="34" spans="1:15" x14ac:dyDescent="0.3">
      <c r="A34" s="52">
        <v>31</v>
      </c>
      <c r="B34" s="3">
        <f t="shared" si="2"/>
        <v>15</v>
      </c>
      <c r="C34" s="52" t="str">
        <f>IF(E34="","",(INDEX(Raw!D:D,MATCH(E34+6000,Raw!V:V,0))))</f>
        <v>Alexandra Aranovich</v>
      </c>
      <c r="D34" s="52" t="str">
        <f ca="1">IF(E34="","",(INDEX(Raw!A:A,MATCH(E34+6000,Raw!V:V,0))))</f>
        <v>Sharon</v>
      </c>
      <c r="E34" s="11">
        <f>(IFERROR(IF(LARGE(Raw!V:V,A34)-6000&gt;0,LARGE(Raw!V:V,A34)-6000,""),""))</f>
        <v>459.99999560000015</v>
      </c>
      <c r="G34" s="3">
        <f t="shared" si="0"/>
        <v>16</v>
      </c>
      <c r="H34" s="52" t="str">
        <f>IF(J34="","",(INDEX(Raw!D:D,MATCH(J34+4000,Raw!V:V,0))))</f>
        <v>William Huang</v>
      </c>
      <c r="I34" s="52" t="str">
        <f ca="1">IF(J34="","",(INDEX(Raw!A:A,MATCH(J34+4000,Raw!V:V,0))))</f>
        <v>North Quincy</v>
      </c>
      <c r="J34" s="11">
        <f>(IFERROR(IF(LARGE(Raw!V:V,A34+COUNTIF(Raw!C:C,"H"))-4000&gt;0,LARGE(Raw!V:V,A34+COUNTIF(Raw!C:C,"H"))-4000,""),""))</f>
        <v>359.99999409999964</v>
      </c>
      <c r="L34" s="3" t="str">
        <f t="shared" si="1"/>
        <v/>
      </c>
      <c r="M34" s="52" t="str">
        <f>IF(O34="","",(INDEX(Raw!D:D,MATCH(O34+2000,Raw!V:V,0))))</f>
        <v/>
      </c>
      <c r="N34" s="52" t="str">
        <f>IF(O34="","",(INDEX(Raw!A:A,MATCH(O34+2000,Raw!V:V,0))))</f>
        <v/>
      </c>
      <c r="O34" s="11" t="str">
        <f>(IFERROR(IF(LARGE(Raw!V:V,A34+COUNTIF(Raw!C:C,"H")+COUNTIF(Raw!C:C,"S"))-2000&gt;0,LARGE(Raw!V:V,A34+COUNTIF(Raw!C:C,"H")+COUNTIF(Raw!C:C,"S"))-2000,""),""))</f>
        <v/>
      </c>
    </row>
    <row r="35" spans="1:15" x14ac:dyDescent="0.3">
      <c r="A35" s="52">
        <v>32</v>
      </c>
      <c r="B35" s="3">
        <f t="shared" si="2"/>
        <v>15</v>
      </c>
      <c r="C35" s="52" t="str">
        <f>IF(E35="","",(INDEX(Raw!D:D,MATCH(E35+6000,Raw!V:V,0))))</f>
        <v>Kaylin Chan</v>
      </c>
      <c r="D35" s="52" t="str">
        <f ca="1">IF(E35="","",(INDEX(Raw!A:A,MATCH(E35+6000,Raw!V:V,0))))</f>
        <v>North Quincy</v>
      </c>
      <c r="E35" s="11">
        <f>(IFERROR(IF(LARGE(Raw!V:V,A35)-6000&gt;0,LARGE(Raw!V:V,A35)-6000,""),""))</f>
        <v>459.99999459999981</v>
      </c>
      <c r="G35" s="3">
        <f t="shared" si="0"/>
        <v>17</v>
      </c>
      <c r="H35" s="52" t="str">
        <f>IF(J35="","",(INDEX(Raw!D:D,MATCH(J35+4000,Raw!V:V,0))))</f>
        <v>Jack Emberley</v>
      </c>
      <c r="I35" s="52" t="str">
        <f ca="1">IF(J35="","",(INDEX(Raw!A:A,MATCH(J35+4000,Raw!V:V,0))))</f>
        <v>Ashland</v>
      </c>
      <c r="J35" s="11">
        <f>(IFERROR(IF(LARGE(Raw!V:V,A35+COUNTIF(Raw!C:C,"H"))-4000&gt;0,LARGE(Raw!V:V,A35+COUNTIF(Raw!C:C,"H"))-4000,""),""))</f>
        <v>339.99999779999962</v>
      </c>
      <c r="L35" s="3" t="str">
        <f t="shared" si="1"/>
        <v/>
      </c>
      <c r="M35" s="52" t="str">
        <f>IF(O35="","",(INDEX(Raw!D:D,MATCH(O35+2000,Raw!V:V,0))))</f>
        <v/>
      </c>
      <c r="N35" s="52" t="str">
        <f>IF(O35="","",(INDEX(Raw!A:A,MATCH(O35+2000,Raw!V:V,0))))</f>
        <v/>
      </c>
      <c r="O35" s="11" t="str">
        <f>(IFERROR(IF(LARGE(Raw!V:V,A35+COUNTIF(Raw!C:C,"H")+COUNTIF(Raw!C:C,"S"))-2000&gt;0,LARGE(Raw!V:V,A35+COUNTIF(Raw!C:C,"H")+COUNTIF(Raw!C:C,"S"))-2000,""),""))</f>
        <v/>
      </c>
    </row>
    <row r="36" spans="1:15" x14ac:dyDescent="0.3">
      <c r="A36" s="52">
        <v>33</v>
      </c>
      <c r="B36" s="3">
        <f t="shared" si="2"/>
        <v>15</v>
      </c>
      <c r="C36" s="52" t="str">
        <f>IF(E36="","",(INDEX(Raw!D:D,MATCH(E36+6000,Raw!V:V,0))))</f>
        <v>Jenny Zeng</v>
      </c>
      <c r="D36" s="52" t="str">
        <f ca="1">IF(E36="","",(INDEX(Raw!A:A,MATCH(E36+6000,Raw!V:V,0))))</f>
        <v>North Quincy</v>
      </c>
      <c r="E36" s="11">
        <f>(IFERROR(IF(LARGE(Raw!V:V,A36)-6000&gt;0,LARGE(Raw!V:V,A36)-6000,""),""))</f>
        <v>459.99999449999996</v>
      </c>
      <c r="G36" s="3">
        <f t="shared" si="0"/>
        <v>17</v>
      </c>
      <c r="H36" s="52" t="str">
        <f>IF(J36="","",(INDEX(Raw!D:D,MATCH(J36+4000,Raw!V:V,0))))</f>
        <v>Rachel Wang</v>
      </c>
      <c r="I36" s="52" t="str">
        <f ca="1">IF(J36="","",(INDEX(Raw!A:A,MATCH(J36+4000,Raw!V:V,0))))</f>
        <v>Milford</v>
      </c>
      <c r="J36" s="11">
        <f>(IFERROR(IF(LARGE(Raw!V:V,A36+COUNTIF(Raw!C:C,"H"))-4000&gt;0,LARGE(Raw!V:V,A36+COUNTIF(Raw!C:C,"H"))-4000,""),""))</f>
        <v>339.99999229999958</v>
      </c>
      <c r="L36" s="3" t="str">
        <f t="shared" si="1"/>
        <v/>
      </c>
      <c r="M36" s="52" t="str">
        <f>IF(O36="","",(INDEX(Raw!D:D,MATCH(O36+2000,Raw!V:V,0))))</f>
        <v/>
      </c>
      <c r="N36" s="52" t="str">
        <f>IF(O36="","",(INDEX(Raw!A:A,MATCH(O36+2000,Raw!V:V,0))))</f>
        <v/>
      </c>
      <c r="O36" s="11" t="str">
        <f>(IFERROR(IF(LARGE(Raw!V:V,A36+COUNTIF(Raw!C:C,"H")+COUNTIF(Raw!C:C,"S"))-2000&gt;0,LARGE(Raw!V:V,A36+COUNTIF(Raw!C:C,"H")+COUNTIF(Raw!C:C,"S"))-2000,""),""))</f>
        <v/>
      </c>
    </row>
    <row r="37" spans="1:15" x14ac:dyDescent="0.3">
      <c r="A37" s="52">
        <v>34</v>
      </c>
      <c r="B37" s="3">
        <f t="shared" si="2"/>
        <v>15</v>
      </c>
      <c r="C37" s="52" t="str">
        <f>IF(E37="","",(INDEX(Raw!D:D,MATCH(E37+6000,Raw!V:V,0))))</f>
        <v>Alexandria Barnard-Davignon</v>
      </c>
      <c r="D37" s="52" t="str">
        <f ca="1">IF(E37="","",(INDEX(Raw!A:A,MATCH(E37+6000,Raw!V:V,0))))</f>
        <v>SABIS International</v>
      </c>
      <c r="E37" s="11">
        <f>(IFERROR(IF(LARGE(Raw!V:V,A37)-6000&gt;0,LARGE(Raw!V:V,A37)-6000,""),""))</f>
        <v>459.99999190000017</v>
      </c>
      <c r="G37" s="3">
        <f t="shared" si="0"/>
        <v>17</v>
      </c>
      <c r="H37" s="52" t="str">
        <f>IF(J37="","",(INDEX(Raw!D:D,MATCH(J37+4000,Raw!V:V,0))))</f>
        <v>Xicheng He</v>
      </c>
      <c r="I37" s="52" t="str">
        <f ca="1">IF(J37="","",(INDEX(Raw!A:A,MATCH(J37+4000,Raw!V:V,0))))</f>
        <v>Matignon</v>
      </c>
      <c r="J37" s="11">
        <f>(IFERROR(IF(LARGE(Raw!V:V,A37+COUNTIF(Raw!C:C,"H"))-4000&gt;0,LARGE(Raw!V:V,A37+COUNTIF(Raw!C:C,"H"))-4000,""),""))</f>
        <v>339.99998719999985</v>
      </c>
      <c r="L37" s="3" t="str">
        <f t="shared" si="1"/>
        <v/>
      </c>
      <c r="M37" s="52" t="str">
        <f>IF(O37="","",(INDEX(Raw!D:D,MATCH(O37+2000,Raw!V:V,0))))</f>
        <v/>
      </c>
      <c r="N37" s="52" t="str">
        <f>IF(O37="","",(INDEX(Raw!A:A,MATCH(O37+2000,Raw!V:V,0))))</f>
        <v/>
      </c>
      <c r="O37" s="11" t="str">
        <f>(IFERROR(IF(LARGE(Raw!V:V,A37+COUNTIF(Raw!C:C,"H")+COUNTIF(Raw!C:C,"S"))-2000&gt;0,LARGE(Raw!V:V,A37+COUNTIF(Raw!C:C,"H")+COUNTIF(Raw!C:C,"S"))-2000,""),""))</f>
        <v/>
      </c>
    </row>
    <row r="38" spans="1:15" x14ac:dyDescent="0.3">
      <c r="A38" s="52">
        <v>35</v>
      </c>
      <c r="B38" s="3">
        <f t="shared" si="2"/>
        <v>15</v>
      </c>
      <c r="C38" s="52" t="str">
        <f>IF(E38="","",(INDEX(Raw!D:D,MATCH(E38+6000,Raw!V:V,0))))</f>
        <v>Shashwati Sanjay</v>
      </c>
      <c r="D38" s="52" t="str">
        <f ca="1">IF(E38="","",(INDEX(Raw!A:A,MATCH(E38+6000,Raw!V:V,0))))</f>
        <v>Lexington</v>
      </c>
      <c r="E38" s="11">
        <f>(IFERROR(IF(LARGE(Raw!V:V,A38)-6000&gt;0,LARGE(Raw!V:V,A38)-6000,""),""))</f>
        <v>459.99998940000023</v>
      </c>
      <c r="G38" s="3">
        <f t="shared" si="0"/>
        <v>18</v>
      </c>
      <c r="H38" s="52" t="str">
        <f>IF(J38="","",(INDEX(Raw!D:D,MATCH(J38+4000,Raw!V:V,0))))</f>
        <v>Juliana Goclowski</v>
      </c>
      <c r="I38" s="52" t="str">
        <f ca="1">IF(J38="","",(INDEX(Raw!A:A,MATCH(J38+4000,Raw!V:V,0))))</f>
        <v>Sharon</v>
      </c>
      <c r="J38" s="11">
        <f>(IFERROR(IF(LARGE(Raw!V:V,A38+COUNTIF(Raw!C:C,"H"))-4000&gt;0,LARGE(Raw!V:V,A38+COUNTIF(Raw!C:C,"H"))-4000,""),""))</f>
        <v>299.99999529999968</v>
      </c>
      <c r="L38" s="3" t="str">
        <f t="shared" si="1"/>
        <v/>
      </c>
      <c r="M38" s="52" t="str">
        <f>IF(O38="","",(INDEX(Raw!D:D,MATCH(O38+2000,Raw!V:V,0))))</f>
        <v/>
      </c>
      <c r="N38" s="52" t="str">
        <f>IF(O38="","",(INDEX(Raw!A:A,MATCH(O38+2000,Raw!V:V,0))))</f>
        <v/>
      </c>
      <c r="O38" s="11" t="str">
        <f>(IFERROR(IF(LARGE(Raw!V:V,A38+COUNTIF(Raw!C:C,"H")+COUNTIF(Raw!C:C,"S"))-2000&gt;0,LARGE(Raw!V:V,A38+COUNTIF(Raw!C:C,"H")+COUNTIF(Raw!C:C,"S"))-2000,""),""))</f>
        <v/>
      </c>
    </row>
    <row r="39" spans="1:15" x14ac:dyDescent="0.3">
      <c r="A39" s="52">
        <v>36</v>
      </c>
      <c r="B39" s="3">
        <f t="shared" si="2"/>
        <v>16</v>
      </c>
      <c r="C39" s="52" t="str">
        <f>IF(E39="","",(INDEX(Raw!D:D,MATCH(E39+6000,Raw!V:V,0))))</f>
        <v>Cindy Su</v>
      </c>
      <c r="D39" s="52" t="str">
        <f ca="1">IF(E39="","",(INDEX(Raw!A:A,MATCH(E39+6000,Raw!V:V,0))))</f>
        <v>Quincy</v>
      </c>
      <c r="E39" s="11">
        <f>(IFERROR(IF(LARGE(Raw!V:V,A39)-6000&gt;0,LARGE(Raw!V:V,A39)-6000,""),""))</f>
        <v>439.99999730000036</v>
      </c>
      <c r="G39" s="3">
        <f t="shared" si="0"/>
        <v>18</v>
      </c>
      <c r="H39" s="52" t="str">
        <f>IF(J39="","",(INDEX(Raw!D:D,MATCH(J39+4000,Raw!V:V,0))))</f>
        <v>Joanne Arulraj</v>
      </c>
      <c r="I39" s="52" t="str">
        <f ca="1">IF(J39="","",(INDEX(Raw!A:A,MATCH(J39+4000,Raw!V:V,0))))</f>
        <v>Wilmington</v>
      </c>
      <c r="J39" s="11">
        <f>(IFERROR(IF(LARGE(Raw!V:V,A39+COUNTIF(Raw!C:C,"H"))-4000&gt;0,LARGE(Raw!V:V,A39+COUNTIF(Raw!C:C,"H"))-4000,""),""))</f>
        <v>299.99998779999987</v>
      </c>
      <c r="L39" s="3" t="str">
        <f t="shared" si="1"/>
        <v/>
      </c>
      <c r="M39" s="52" t="str">
        <f>IF(O39="","",(INDEX(Raw!D:D,MATCH(O39+2000,Raw!V:V,0))))</f>
        <v/>
      </c>
      <c r="N39" s="52" t="str">
        <f>IF(O39="","",(INDEX(Raw!A:A,MATCH(O39+2000,Raw!V:V,0))))</f>
        <v/>
      </c>
      <c r="O39" s="11" t="str">
        <f>(IFERROR(IF(LARGE(Raw!V:V,A39+COUNTIF(Raw!C:C,"H")+COUNTIF(Raw!C:C,"S"))-2000&gt;0,LARGE(Raw!V:V,A39+COUNTIF(Raw!C:C,"H")+COUNTIF(Raw!C:C,"S"))-2000,""),""))</f>
        <v/>
      </c>
    </row>
    <row r="40" spans="1:15" x14ac:dyDescent="0.3">
      <c r="A40" s="52">
        <v>37</v>
      </c>
      <c r="B40" s="3">
        <f t="shared" si="2"/>
        <v>16</v>
      </c>
      <c r="C40" s="52" t="str">
        <f>IF(E40="","",(INDEX(Raw!D:D,MATCH(E40+6000,Raw!V:V,0))))</f>
        <v>Trista Dearstyne</v>
      </c>
      <c r="D40" s="52" t="str">
        <f ca="1">IF(E40="","",(INDEX(Raw!A:A,MATCH(E40+6000,Raw!V:V,0))))</f>
        <v>Pittsfield</v>
      </c>
      <c r="E40" s="11">
        <f>(IFERROR(IF(LARGE(Raw!V:V,A40)-6000&gt;0,LARGE(Raw!V:V,A40)-6000,""),""))</f>
        <v>439.99999349999962</v>
      </c>
      <c r="G40" s="3">
        <f t="shared" si="0"/>
        <v>19</v>
      </c>
      <c r="H40" s="52" t="str">
        <f>IF(J40="","",(INDEX(Raw!D:D,MATCH(J40+4000,Raw!V:V,0))))</f>
        <v>Michelle Chen</v>
      </c>
      <c r="I40" s="52" t="str">
        <f ca="1">IF(J40="","",(INDEX(Raw!A:A,MATCH(J40+4000,Raw!V:V,0))))</f>
        <v>Quincy</v>
      </c>
      <c r="J40" s="11">
        <f>(IFERROR(IF(LARGE(Raw!V:V,A40+COUNTIF(Raw!C:C,"H"))-4000&gt;0,LARGE(Raw!V:V,A40+COUNTIF(Raw!C:C,"H"))-4000,""),""))</f>
        <v>279.99999699999989</v>
      </c>
      <c r="L40" s="3" t="str">
        <f t="shared" si="1"/>
        <v/>
      </c>
      <c r="M40" s="52" t="str">
        <f>IF(O40="","",(INDEX(Raw!D:D,MATCH(O40+2000,Raw!V:V,0))))</f>
        <v/>
      </c>
      <c r="N40" s="52" t="str">
        <f>IF(O40="","",(INDEX(Raw!A:A,MATCH(O40+2000,Raw!V:V,0))))</f>
        <v/>
      </c>
      <c r="O40" s="11" t="str">
        <f>(IFERROR(IF(LARGE(Raw!V:V,A40+COUNTIF(Raw!C:C,"H")+COUNTIF(Raw!C:C,"S"))-2000&gt;0,LARGE(Raw!V:V,A40+COUNTIF(Raw!C:C,"H")+COUNTIF(Raw!C:C,"S"))-2000,""),""))</f>
        <v/>
      </c>
    </row>
    <row r="41" spans="1:15" x14ac:dyDescent="0.3">
      <c r="A41" s="52">
        <v>38</v>
      </c>
      <c r="B41" s="3">
        <f t="shared" si="2"/>
        <v>17</v>
      </c>
      <c r="C41" s="52" t="str">
        <f>IF(E41="","",(INDEX(Raw!D:D,MATCH(E41+6000,Raw!V:V,0))))</f>
        <v>Alisha Tran</v>
      </c>
      <c r="D41" s="52" t="str">
        <f ca="1">IF(E41="","",(INDEX(Raw!A:A,MATCH(E41+6000,Raw!V:V,0))))</f>
        <v>North Quincy</v>
      </c>
      <c r="E41" s="11">
        <f>(IFERROR(IF(LARGE(Raw!V:V,A41)-6000&gt;0,LARGE(Raw!V:V,A41)-6000,""),""))</f>
        <v>419.99999440000011</v>
      </c>
      <c r="G41" s="3">
        <f t="shared" si="0"/>
        <v>19</v>
      </c>
      <c r="H41" s="52" t="str">
        <f>IF(J41="","",(INDEX(Raw!D:D,MATCH(J41+4000,Raw!V:V,0))))</f>
        <v>Mackenzie Reynolds</v>
      </c>
      <c r="I41" s="52" t="str">
        <f ca="1">IF(J41="","",(INDEX(Raw!A:A,MATCH(J41+4000,Raw!V:V,0))))</f>
        <v>Shepherd Hill</v>
      </c>
      <c r="J41" s="11">
        <f>(IFERROR(IF(LARGE(Raw!V:V,A41+COUNTIF(Raw!C:C,"H"))-4000&gt;0,LARGE(Raw!V:V,A41+COUNTIF(Raw!C:C,"H"))-4000,""),""))</f>
        <v>279.9999885999996</v>
      </c>
      <c r="L41" s="3" t="str">
        <f t="shared" si="1"/>
        <v/>
      </c>
      <c r="M41" s="52" t="str">
        <f>IF(O41="","",(INDEX(Raw!D:D,MATCH(O41+2000,Raw!V:V,0))))</f>
        <v/>
      </c>
      <c r="N41" s="52" t="str">
        <f>IF(O41="","",(INDEX(Raw!A:A,MATCH(O41+2000,Raw!V:V,0))))</f>
        <v/>
      </c>
      <c r="O41" s="11" t="str">
        <f>(IFERROR(IF(LARGE(Raw!V:V,A41+COUNTIF(Raw!C:C,"H")+COUNTIF(Raw!C:C,"S"))-2000&gt;0,LARGE(Raw!V:V,A41+COUNTIF(Raw!C:C,"H")+COUNTIF(Raw!C:C,"S"))-2000,""),""))</f>
        <v/>
      </c>
    </row>
    <row r="42" spans="1:15" x14ac:dyDescent="0.3">
      <c r="A42" s="52">
        <v>39</v>
      </c>
      <c r="B42" s="3">
        <f t="shared" si="2"/>
        <v>17</v>
      </c>
      <c r="C42" s="52" t="str">
        <f>IF(E42="","",(INDEX(Raw!D:D,MATCH(E42+6000,Raw!V:V,0))))</f>
        <v>Eryn Trant</v>
      </c>
      <c r="D42" s="52" t="str">
        <f ca="1">IF(E42="","",(INDEX(Raw!A:A,MATCH(E42+6000,Raw!V:V,0))))</f>
        <v>Austin Prep</v>
      </c>
      <c r="E42" s="11">
        <f>(IFERROR(IF(LARGE(Raw!V:V,A42)-6000&gt;0,LARGE(Raw!V:V,A42)-6000,""),""))</f>
        <v>419.99999079999998</v>
      </c>
      <c r="G42" s="3">
        <f t="shared" si="0"/>
        <v>20</v>
      </c>
      <c r="H42" s="52" t="str">
        <f>IF(J42="","",(INDEX(Raw!D:D,MATCH(J42+4000,Raw!V:V,0))))</f>
        <v>Ashley LaVergne</v>
      </c>
      <c r="I42" s="52" t="str">
        <f ca="1">IF(J42="","",(INDEX(Raw!A:A,MATCH(J42+4000,Raw!V:V,0))))</f>
        <v>Milford</v>
      </c>
      <c r="J42" s="11">
        <f>(IFERROR(IF(LARGE(Raw!V:V,A42+COUNTIF(Raw!C:C,"H"))-4000&gt;0,LARGE(Raw!V:V,A42+COUNTIF(Raw!C:C,"H"))-4000,""),""))</f>
        <v>259.99999250000019</v>
      </c>
      <c r="L42" s="3" t="str">
        <f t="shared" si="1"/>
        <v/>
      </c>
      <c r="M42" s="52" t="str">
        <f>IF(O42="","",(INDEX(Raw!D:D,MATCH(O42+2000,Raw!V:V,0))))</f>
        <v/>
      </c>
      <c r="N42" s="52" t="str">
        <f>IF(O42="","",(INDEX(Raw!A:A,MATCH(O42+2000,Raw!V:V,0))))</f>
        <v/>
      </c>
      <c r="O42" s="11" t="str">
        <f>(IFERROR(IF(LARGE(Raw!V:V,A42+COUNTIF(Raw!C:C,"H")+COUNTIF(Raw!C:C,"S"))-2000&gt;0,LARGE(Raw!V:V,A42+COUNTIF(Raw!C:C,"H")+COUNTIF(Raw!C:C,"S"))-2000,""),""))</f>
        <v/>
      </c>
    </row>
    <row r="43" spans="1:15" x14ac:dyDescent="0.3">
      <c r="A43" s="52">
        <v>40</v>
      </c>
      <c r="B43" s="3">
        <f t="shared" si="2"/>
        <v>17</v>
      </c>
      <c r="C43" s="52" t="str">
        <f>IF(E43="","",(INDEX(Raw!D:D,MATCH(E43+6000,Raw!V:V,0))))</f>
        <v>Tara Sarma</v>
      </c>
      <c r="D43" s="52" t="str">
        <f ca="1">IF(E43="","",(INDEX(Raw!A:A,MATCH(E43+6000,Raw!V:V,0))))</f>
        <v>Lexington</v>
      </c>
      <c r="E43" s="11">
        <f>(IFERROR(IF(LARGE(Raw!V:V,A43)-6000&gt;0,LARGE(Raw!V:V,A43)-6000,""),""))</f>
        <v>419.99998950000008</v>
      </c>
      <c r="G43" s="3">
        <f t="shared" si="0"/>
        <v>21</v>
      </c>
      <c r="H43" s="52" t="str">
        <f>IF(J43="","",(INDEX(Raw!D:D,MATCH(J43+4000,Raw!V:V,0))))</f>
        <v>Malika Maksudiy</v>
      </c>
      <c r="I43" s="52" t="str">
        <f ca="1">IF(J43="","",(INDEX(Raw!A:A,MATCH(J43+4000,Raw!V:V,0))))</f>
        <v>Franklin</v>
      </c>
      <c r="J43" s="11">
        <f>(IFERROR(IF(LARGE(Raw!V:V,A43+COUNTIF(Raw!C:C,"H"))-4000&gt;0,LARGE(Raw!V:V,A43+COUNTIF(Raw!C:C,"H"))-4000,""),""))</f>
        <v>239.99999630000002</v>
      </c>
      <c r="L43" s="3" t="str">
        <f t="shared" si="1"/>
        <v/>
      </c>
      <c r="M43" s="52" t="str">
        <f>IF(O43="","",(INDEX(Raw!D:D,MATCH(O43+2000,Raw!V:V,0))))</f>
        <v/>
      </c>
      <c r="N43" s="52" t="str">
        <f>IF(O43="","",(INDEX(Raw!A:A,MATCH(O43+2000,Raw!V:V,0))))</f>
        <v/>
      </c>
      <c r="O43" s="11" t="str">
        <f>(IFERROR(IF(LARGE(Raw!V:V,A43+COUNTIF(Raw!C:C,"H")+COUNTIF(Raw!C:C,"S"))-2000&gt;0,LARGE(Raw!V:V,A43+COUNTIF(Raw!C:C,"H")+COUNTIF(Raw!C:C,"S"))-2000,""),""))</f>
        <v/>
      </c>
    </row>
    <row r="44" spans="1:15" x14ac:dyDescent="0.3">
      <c r="A44" s="52">
        <v>41</v>
      </c>
      <c r="B44" s="3">
        <f t="shared" si="2"/>
        <v>18</v>
      </c>
      <c r="C44" s="52" t="str">
        <f>IF(E44="","",(INDEX(Raw!D:D,MATCH(E44+6000,Raw!V:V,0))))</f>
        <v>Katie Nguyen</v>
      </c>
      <c r="D44" s="52" t="str">
        <f ca="1">IF(E44="","",(INDEX(Raw!A:A,MATCH(E44+6000,Raw!V:V,0))))</f>
        <v>Franklin</v>
      </c>
      <c r="E44" s="11">
        <f>(IFERROR(IF(LARGE(Raw!V:V,A44)-6000&gt;0,LARGE(Raw!V:V,A44)-6000,""),""))</f>
        <v>399.99999639999987</v>
      </c>
      <c r="G44" s="3">
        <f t="shared" si="0"/>
        <v>21</v>
      </c>
      <c r="H44" s="52" t="str">
        <f>IF(J44="","",(INDEX(Raw!D:D,MATCH(J44+4000,Raw!V:V,0))))</f>
        <v>Amara Audette</v>
      </c>
      <c r="I44" s="52" t="str">
        <f ca="1">IF(J44="","",(INDEX(Raw!A:A,MATCH(J44+4000,Raw!V:V,0))))</f>
        <v>SABIS International</v>
      </c>
      <c r="J44" s="11">
        <f>(IFERROR(IF(LARGE(Raw!V:V,A44+COUNTIF(Raw!C:C,"H"))-4000&gt;0,LARGE(Raw!V:V,A44+COUNTIF(Raw!C:C,"H"))-4000,""),""))</f>
        <v>239.9999914</v>
      </c>
      <c r="L44" s="3" t="str">
        <f t="shared" si="1"/>
        <v/>
      </c>
      <c r="M44" s="52" t="str">
        <f>IF(O44="","",(INDEX(Raw!D:D,MATCH(O44+2000,Raw!V:V,0))))</f>
        <v/>
      </c>
      <c r="N44" s="52" t="str">
        <f>IF(O44="","",(INDEX(Raw!A:A,MATCH(O44+2000,Raw!V:V,0))))</f>
        <v/>
      </c>
      <c r="O44" s="11" t="str">
        <f>(IFERROR(IF(LARGE(Raw!V:V,A44+COUNTIF(Raw!C:C,"H")+COUNTIF(Raw!C:C,"S"))-2000&gt;0,LARGE(Raw!V:V,A44+COUNTIF(Raw!C:C,"H")+COUNTIF(Raw!C:C,"S"))-2000,""),""))</f>
        <v/>
      </c>
    </row>
    <row r="45" spans="1:15" x14ac:dyDescent="0.3">
      <c r="A45" s="52">
        <v>42</v>
      </c>
      <c r="B45" s="3">
        <f t="shared" si="2"/>
        <v>18</v>
      </c>
      <c r="C45" s="52" t="str">
        <f>IF(E45="","",(INDEX(Raw!D:D,MATCH(E45+6000,Raw!V:V,0))))</f>
        <v>Brianna Sahagian</v>
      </c>
      <c r="D45" s="52" t="str">
        <f ca="1">IF(E45="","",(INDEX(Raw!A:A,MATCH(E45+6000,Raw!V:V,0))))</f>
        <v>Natick</v>
      </c>
      <c r="E45" s="11">
        <f>(IFERROR(IF(LARGE(Raw!V:V,A45)-6000&gt;0,LARGE(Raw!V:V,A45)-6000,""),""))</f>
        <v>399.99999500000013</v>
      </c>
      <c r="G45" s="3">
        <f t="shared" si="0"/>
        <v>21</v>
      </c>
      <c r="H45" s="52" t="str">
        <f>IF(J45="","",(INDEX(Raw!D:D,MATCH(J45+4000,Raw!V:V,0))))</f>
        <v>Kylie Bologna</v>
      </c>
      <c r="I45" s="52" t="str">
        <f ca="1">IF(J45="","",(INDEX(Raw!A:A,MATCH(J45+4000,Raw!V:V,0))))</f>
        <v>Taconic</v>
      </c>
      <c r="J45" s="11">
        <f>(IFERROR(IF(LARGE(Raw!V:V,A45+COUNTIF(Raw!C:C,"H"))-4000&gt;0,LARGE(Raw!V:V,A45+COUNTIF(Raw!C:C,"H"))-4000,""),""))</f>
        <v>239.99998460000006</v>
      </c>
      <c r="L45" s="3" t="str">
        <f t="shared" si="1"/>
        <v/>
      </c>
      <c r="M45" s="52" t="str">
        <f>IF(O45="","",(INDEX(Raw!D:D,MATCH(O45+2000,Raw!V:V,0))))</f>
        <v/>
      </c>
      <c r="N45" s="52" t="str">
        <f>IF(O45="","",(INDEX(Raw!A:A,MATCH(O45+2000,Raw!V:V,0))))</f>
        <v/>
      </c>
      <c r="O45" s="11" t="str">
        <f>(IFERROR(IF(LARGE(Raw!V:V,A45+COUNTIF(Raw!C:C,"H")+COUNTIF(Raw!C:C,"S"))-2000&gt;0,LARGE(Raw!V:V,A45+COUNTIF(Raw!C:C,"H")+COUNTIF(Raw!C:C,"S"))-2000,""),""))</f>
        <v/>
      </c>
    </row>
    <row r="46" spans="1:15" x14ac:dyDescent="0.3">
      <c r="A46" s="52">
        <v>43</v>
      </c>
      <c r="B46" s="3">
        <f t="shared" si="2"/>
        <v>18</v>
      </c>
      <c r="C46" s="52" t="str">
        <f>IF(E46="","",(INDEX(Raw!D:D,MATCH(E46+6000,Raw!V:V,0))))</f>
        <v>Angelina Georgacopoulos</v>
      </c>
      <c r="D46" s="52" t="str">
        <f ca="1">IF(E46="","",(INDEX(Raw!A:A,MATCH(E46+6000,Raw!V:V,0))))</f>
        <v>Tewksbury</v>
      </c>
      <c r="E46" s="11">
        <f>(IFERROR(IF(LARGE(Raw!V:V,A46)-6000&gt;0,LARGE(Raw!V:V,A46)-6000,""),""))</f>
        <v>399.99998690000029</v>
      </c>
      <c r="G46" s="3">
        <f t="shared" si="0"/>
        <v>22</v>
      </c>
      <c r="H46" s="52" t="str">
        <f>IF(J46="","",(INDEX(Raw!D:D,MATCH(J46+4000,Raw!V:V,0))))</f>
        <v>George Bissell</v>
      </c>
      <c r="I46" s="52" t="str">
        <f ca="1">IF(J46="","",(INDEX(Raw!A:A,MATCH(J46+4000,Raw!V:V,0))))</f>
        <v>Pittsfield</v>
      </c>
      <c r="J46" s="11">
        <f>(IFERROR(IF(LARGE(Raw!V:V,A46+COUNTIF(Raw!C:C,"H"))-4000&gt;0,LARGE(Raw!V:V,A46+COUNTIF(Raw!C:C,"H"))-4000,""),""))</f>
        <v>219.99999329999991</v>
      </c>
      <c r="L46" s="3" t="str">
        <f t="shared" si="1"/>
        <v/>
      </c>
      <c r="M46" s="52" t="str">
        <f>IF(O46="","",(INDEX(Raw!D:D,MATCH(O46+2000,Raw!V:V,0))))</f>
        <v/>
      </c>
      <c r="N46" s="52" t="str">
        <f>IF(O46="","",(INDEX(Raw!A:A,MATCH(O46+2000,Raw!V:V,0))))</f>
        <v/>
      </c>
      <c r="O46" s="11" t="str">
        <f>(IFERROR(IF(LARGE(Raw!V:V,A46+COUNTIF(Raw!C:C,"H")+COUNTIF(Raw!C:C,"S"))-2000&gt;0,LARGE(Raw!V:V,A46+COUNTIF(Raw!C:C,"H")+COUNTIF(Raw!C:C,"S"))-2000,""),""))</f>
        <v/>
      </c>
    </row>
    <row r="47" spans="1:15" x14ac:dyDescent="0.3">
      <c r="A47" s="52">
        <v>44</v>
      </c>
      <c r="B47" s="3">
        <f t="shared" si="2"/>
        <v>19</v>
      </c>
      <c r="C47" s="52" t="str">
        <f>IF(E47="","",(INDEX(Raw!D:D,MATCH(E47+6000,Raw!V:V,0))))</f>
        <v>Brian Lavinio</v>
      </c>
      <c r="D47" s="52" t="str">
        <f ca="1">IF(E47="","",(INDEX(Raw!A:A,MATCH(E47+6000,Raw!V:V,0))))</f>
        <v>Pittsfield</v>
      </c>
      <c r="E47" s="11">
        <f>(IFERROR(IF(LARGE(Raw!V:V,A47)-6000&gt;0,LARGE(Raw!V:V,A47)-6000,""),""))</f>
        <v>379.99999370000023</v>
      </c>
      <c r="G47" s="3">
        <f t="shared" si="0"/>
        <v>22</v>
      </c>
      <c r="H47" s="52" t="str">
        <f>IF(J47="","",(INDEX(Raw!D:D,MATCH(J47+4000,Raw!V:V,0))))</f>
        <v>Sharath Jegannathan</v>
      </c>
      <c r="I47" s="52" t="str">
        <f ca="1">IF(J47="","",(INDEX(Raw!A:A,MATCH(J47+4000,Raw!V:V,0))))</f>
        <v>Lexington</v>
      </c>
      <c r="J47" s="11">
        <f>(IFERROR(IF(LARGE(Raw!V:V,A47+COUNTIF(Raw!C:C,"H"))-4000&gt;0,LARGE(Raw!V:V,A47+COUNTIF(Raw!C:C,"H"))-4000,""),""))</f>
        <v>219.99998919999962</v>
      </c>
      <c r="L47" s="3" t="str">
        <f t="shared" si="1"/>
        <v/>
      </c>
      <c r="M47" s="52" t="str">
        <f>IF(O47="","",(INDEX(Raw!D:D,MATCH(O47+2000,Raw!V:V,0))))</f>
        <v/>
      </c>
      <c r="N47" s="52" t="str">
        <f>IF(O47="","",(INDEX(Raw!A:A,MATCH(O47+2000,Raw!V:V,0))))</f>
        <v/>
      </c>
      <c r="O47" s="11" t="str">
        <f>(IFERROR(IF(LARGE(Raw!V:V,A47+COUNTIF(Raw!C:C,"H")+COUNTIF(Raw!C:C,"S"))-2000&gt;0,LARGE(Raw!V:V,A47+COUNTIF(Raw!C:C,"H")+COUNTIF(Raw!C:C,"S"))-2000,""),""))</f>
        <v/>
      </c>
    </row>
    <row r="48" spans="1:15" x14ac:dyDescent="0.3">
      <c r="A48" s="52">
        <v>45</v>
      </c>
      <c r="B48" s="3">
        <f t="shared" si="2"/>
        <v>19</v>
      </c>
      <c r="C48" s="52" t="str">
        <f>IF(E48="","",(INDEX(Raw!D:D,MATCH(E48+6000,Raw!V:V,0))))</f>
        <v>Colleen Buckley</v>
      </c>
      <c r="D48" s="52" t="str">
        <f ca="1">IF(E48="","",(INDEX(Raw!A:A,MATCH(E48+6000,Raw!V:V,0))))</f>
        <v>Milford</v>
      </c>
      <c r="E48" s="11">
        <f>(IFERROR(IF(LARGE(Raw!V:V,A48)-6000&gt;0,LARGE(Raw!V:V,A48)-6000,""),""))</f>
        <v>379.99999279999975</v>
      </c>
      <c r="G48" s="3">
        <f t="shared" si="0"/>
        <v>22</v>
      </c>
      <c r="H48" s="52" t="str">
        <f>IF(J48="","",(INDEX(Raw!D:D,MATCH(J48+4000,Raw!V:V,0))))</f>
        <v>Evan Li</v>
      </c>
      <c r="I48" s="52" t="str">
        <f ca="1">IF(J48="","",(INDEX(Raw!A:A,MATCH(J48+4000,Raw!V:V,0))))</f>
        <v>Lexington</v>
      </c>
      <c r="J48" s="11">
        <f>(IFERROR(IF(LARGE(Raw!V:V,A48+COUNTIF(Raw!C:C,"H"))-4000&gt;0,LARGE(Raw!V:V,A48+COUNTIF(Raw!C:C,"H"))-4000,""),""))</f>
        <v>219.99998909999977</v>
      </c>
      <c r="L48" s="3" t="str">
        <f t="shared" si="1"/>
        <v/>
      </c>
      <c r="M48" s="52" t="str">
        <f>IF(O48="","",(INDEX(Raw!D:D,MATCH(O48+2000,Raw!V:V,0))))</f>
        <v/>
      </c>
      <c r="N48" s="52" t="str">
        <f>IF(O48="","",(INDEX(Raw!A:A,MATCH(O48+2000,Raw!V:V,0))))</f>
        <v/>
      </c>
      <c r="O48" s="11" t="str">
        <f>(IFERROR(IF(LARGE(Raw!V:V,A48+COUNTIF(Raw!C:C,"H")+COUNTIF(Raw!C:C,"S"))-2000&gt;0,LARGE(Raw!V:V,A48+COUNTIF(Raw!C:C,"H")+COUNTIF(Raw!C:C,"S"))-2000,""),""))</f>
        <v/>
      </c>
    </row>
    <row r="49" spans="1:15" x14ac:dyDescent="0.3">
      <c r="A49" s="52">
        <v>46</v>
      </c>
      <c r="B49" s="3">
        <f t="shared" si="2"/>
        <v>19</v>
      </c>
      <c r="C49" s="52" t="str">
        <f>IF(E49="","",(INDEX(Raw!D:D,MATCH(E49+6000,Raw!V:V,0))))</f>
        <v>Aayush Patel</v>
      </c>
      <c r="D49" s="52" t="str">
        <f ca="1">IF(E49="","",(INDEX(Raw!A:A,MATCH(E49+6000,Raw!V:V,0))))</f>
        <v>Milford</v>
      </c>
      <c r="E49" s="11">
        <f>(IFERROR(IF(LARGE(Raw!V:V,A49)-6000&gt;0,LARGE(Raw!V:V,A49)-6000,""),""))</f>
        <v>379.99999260000004</v>
      </c>
      <c r="G49" s="3">
        <f t="shared" si="0"/>
        <v>23</v>
      </c>
      <c r="H49" s="52" t="str">
        <f>IF(J49="","",(INDEX(Raw!D:D,MATCH(J49+4000,Raw!V:V,0))))</f>
        <v>Britney Zheng</v>
      </c>
      <c r="I49" s="52" t="str">
        <f ca="1">IF(J49="","",(INDEX(Raw!A:A,MATCH(J49+4000,Raw!V:V,0))))</f>
        <v>North Quincy</v>
      </c>
      <c r="J49" s="11">
        <f>(IFERROR(IF(LARGE(Raw!V:V,A49+COUNTIF(Raw!C:C,"H"))-4000&gt;0,LARGE(Raw!V:V,A49+COUNTIF(Raw!C:C,"H"))-4000,""),""))</f>
        <v>179.99999430000025</v>
      </c>
      <c r="L49" s="3" t="str">
        <f t="shared" si="1"/>
        <v/>
      </c>
      <c r="M49" s="52" t="str">
        <f>IF(O49="","",(INDEX(Raw!D:D,MATCH(O49+2000,Raw!V:V,0))))</f>
        <v/>
      </c>
      <c r="N49" s="52" t="str">
        <f>IF(O49="","",(INDEX(Raw!A:A,MATCH(O49+2000,Raw!V:V,0))))</f>
        <v/>
      </c>
      <c r="O49" s="11" t="str">
        <f>(IFERROR(IF(LARGE(Raw!V:V,A49+COUNTIF(Raw!C:C,"H")+COUNTIF(Raw!C:C,"S"))-2000&gt;0,LARGE(Raw!V:V,A49+COUNTIF(Raw!C:C,"H")+COUNTIF(Raw!C:C,"S"))-2000,""),""))</f>
        <v/>
      </c>
    </row>
    <row r="50" spans="1:15" x14ac:dyDescent="0.3">
      <c r="A50" s="52">
        <v>47</v>
      </c>
      <c r="B50" s="3">
        <f t="shared" si="2"/>
        <v>19</v>
      </c>
      <c r="C50" s="52" t="str">
        <f>IF(E50="","",(INDEX(Raw!D:D,MATCH(E50+6000,Raw!V:V,0))))</f>
        <v>Catherine Jalbert</v>
      </c>
      <c r="D50" s="52" t="str">
        <f ca="1">IF(E50="","",(INDEX(Raw!A:A,MATCH(E50+6000,Raw!V:V,0))))</f>
        <v>Austin Prep</v>
      </c>
      <c r="E50" s="11">
        <f>(IFERROR(IF(LARGE(Raw!V:V,A50)-6000&gt;0,LARGE(Raw!V:V,A50)-6000,""),""))</f>
        <v>379.99999089999983</v>
      </c>
      <c r="G50" s="3" t="str">
        <f t="shared" si="0"/>
        <v/>
      </c>
      <c r="H50" s="52" t="str">
        <f>IF(J50="","",(INDEX(Raw!D:D,MATCH(J50+4000,Raw!V:V,0))))</f>
        <v/>
      </c>
      <c r="I50" s="52" t="str">
        <f>IF(J50="","",(INDEX(Raw!A:A,MATCH(J50+4000,Raw!V:V,0))))</f>
        <v/>
      </c>
      <c r="J50" s="11" t="str">
        <f>(IFERROR(IF(LARGE(Raw!V:V,A50+COUNTIF(Raw!C:C,"H"))-4000&gt;0,LARGE(Raw!V:V,A50+COUNTIF(Raw!C:C,"H"))-4000,""),""))</f>
        <v/>
      </c>
      <c r="L50" s="3" t="str">
        <f t="shared" si="1"/>
        <v/>
      </c>
      <c r="M50" s="52" t="str">
        <f>IF(O50="","",(INDEX(Raw!D:D,MATCH(O50+2000,Raw!V:V,0))))</f>
        <v/>
      </c>
      <c r="N50" s="52" t="str">
        <f>IF(O50="","",(INDEX(Raw!A:A,MATCH(O50+2000,Raw!V:V,0))))</f>
        <v/>
      </c>
      <c r="O50" s="11" t="str">
        <f>(IFERROR(IF(LARGE(Raw!V:V,A50+COUNTIF(Raw!C:C,"H")+COUNTIF(Raw!C:C,"S"))-2000&gt;0,LARGE(Raw!V:V,A50+COUNTIF(Raw!C:C,"H")+COUNTIF(Raw!C:C,"S"))-2000,""),""))</f>
        <v/>
      </c>
    </row>
    <row r="51" spans="1:15" x14ac:dyDescent="0.3">
      <c r="A51" s="52">
        <v>48</v>
      </c>
      <c r="B51" s="3">
        <f t="shared" si="2"/>
        <v>19</v>
      </c>
      <c r="C51" s="52" t="str">
        <f>IF(E51="","",(INDEX(Raw!D:D,MATCH(E51+6000,Raw!V:V,0))))</f>
        <v>Jesse Ding</v>
      </c>
      <c r="D51" s="52" t="str">
        <f ca="1">IF(E51="","",(INDEX(Raw!A:A,MATCH(E51+6000,Raw!V:V,0))))</f>
        <v>Wilmington</v>
      </c>
      <c r="E51" s="11">
        <f>(IFERROR(IF(LARGE(Raw!V:V,A51)-6000&gt;0,LARGE(Raw!V:V,A51)-6000,""),""))</f>
        <v>379.99998830000004</v>
      </c>
      <c r="G51" s="3" t="str">
        <f t="shared" si="0"/>
        <v/>
      </c>
      <c r="H51" s="52" t="str">
        <f>IF(J51="","",(INDEX(Raw!D:D,MATCH(J51+4000,Raw!V:V,0))))</f>
        <v/>
      </c>
      <c r="I51" s="52" t="str">
        <f>IF(J51="","",(INDEX(Raw!A:A,MATCH(J51+4000,Raw!V:V,0))))</f>
        <v/>
      </c>
      <c r="J51" s="11" t="str">
        <f>(IFERROR(IF(LARGE(Raw!V:V,A51+COUNTIF(Raw!C:C,"H"))-4000&gt;0,LARGE(Raw!V:V,A51+COUNTIF(Raw!C:C,"H"))-4000,""),""))</f>
        <v/>
      </c>
      <c r="L51" s="3" t="str">
        <f t="shared" si="1"/>
        <v/>
      </c>
      <c r="M51" s="52" t="str">
        <f>IF(O51="","",(INDEX(Raw!D:D,MATCH(O51+2000,Raw!V:V,0))))</f>
        <v/>
      </c>
      <c r="N51" s="52" t="str">
        <f>IF(O51="","",(INDEX(Raw!A:A,MATCH(O51+2000,Raw!V:V,0))))</f>
        <v/>
      </c>
      <c r="O51" s="11" t="str">
        <f>(IFERROR(IF(LARGE(Raw!V:V,A51+COUNTIF(Raw!C:C,"H")+COUNTIF(Raw!C:C,"S"))-2000&gt;0,LARGE(Raw!V:V,A51+COUNTIF(Raw!C:C,"H")+COUNTIF(Raw!C:C,"S"))-2000,""),""))</f>
        <v/>
      </c>
    </row>
    <row r="52" spans="1:15" x14ac:dyDescent="0.3">
      <c r="A52" s="52">
        <v>49</v>
      </c>
      <c r="B52" s="3">
        <f t="shared" si="2"/>
        <v>19</v>
      </c>
      <c r="C52" s="52" t="str">
        <f>IF(E52="","",(INDEX(Raw!D:D,MATCH(E52+6000,Raw!V:V,0))))</f>
        <v>Aaliyah Abel</v>
      </c>
      <c r="D52" s="52" t="str">
        <f ca="1">IF(E52="","",(INDEX(Raw!A:A,MATCH(E52+6000,Raw!V:V,0))))</f>
        <v>Wilmington</v>
      </c>
      <c r="E52" s="11">
        <f>(IFERROR(IF(LARGE(Raw!V:V,A52)-6000&gt;0,LARGE(Raw!V:V,A52)-6000,""),""))</f>
        <v>379.99998820000019</v>
      </c>
      <c r="G52" s="3" t="str">
        <f t="shared" si="0"/>
        <v/>
      </c>
      <c r="H52" s="52" t="str">
        <f>IF(J52="","",(INDEX(Raw!D:D,MATCH(J52+4000,Raw!V:V,0))))</f>
        <v/>
      </c>
      <c r="I52" s="52" t="str">
        <f>IF(J52="","",(INDEX(Raw!A:A,MATCH(J52+4000,Raw!V:V,0))))</f>
        <v/>
      </c>
      <c r="J52" s="11" t="str">
        <f>(IFERROR(IF(LARGE(Raw!V:V,A52+COUNTIF(Raw!C:C,"H"))-4000&gt;0,LARGE(Raw!V:V,A52+COUNTIF(Raw!C:C,"H"))-4000,""),""))</f>
        <v/>
      </c>
      <c r="L52" s="3" t="str">
        <f t="shared" si="1"/>
        <v/>
      </c>
      <c r="M52" s="52" t="str">
        <f>IF(O52="","",(INDEX(Raw!D:D,MATCH(O52+2000,Raw!V:V,0))))</f>
        <v/>
      </c>
      <c r="N52" s="52" t="str">
        <f>IF(O52="","",(INDEX(Raw!A:A,MATCH(O52+2000,Raw!V:V,0))))</f>
        <v/>
      </c>
      <c r="O52" s="11" t="str">
        <f>(IFERROR(IF(LARGE(Raw!V:V,A52+COUNTIF(Raw!C:C,"H")+COUNTIF(Raw!C:C,"S"))-2000&gt;0,LARGE(Raw!V:V,A52+COUNTIF(Raw!C:C,"H")+COUNTIF(Raw!C:C,"S"))-2000,""),""))</f>
        <v/>
      </c>
    </row>
    <row r="53" spans="1:15" x14ac:dyDescent="0.3">
      <c r="A53" s="52">
        <v>50</v>
      </c>
      <c r="B53" s="3">
        <f t="shared" si="2"/>
        <v>20</v>
      </c>
      <c r="C53" s="52" t="str">
        <f>IF(E53="","",(INDEX(Raw!D:D,MATCH(E53+6000,Raw!V:V,0))))</f>
        <v>Caitlin Ho</v>
      </c>
      <c r="D53" s="52" t="str">
        <f ca="1">IF(E53="","",(INDEX(Raw!A:A,MATCH(E53+6000,Raw!V:V,0))))</f>
        <v>Quincy</v>
      </c>
      <c r="E53" s="11">
        <f>(IFERROR(IF(LARGE(Raw!V:V,A53)-6000&gt;0,LARGE(Raw!V:V,A53)-6000,""),""))</f>
        <v>359.99999750000006</v>
      </c>
      <c r="G53" s="3" t="str">
        <f t="shared" si="0"/>
        <v/>
      </c>
      <c r="H53" s="52" t="str">
        <f>IF(J53="","",(INDEX(Raw!D:D,MATCH(J53+4000,Raw!V:V,0))))</f>
        <v/>
      </c>
      <c r="I53" s="52" t="str">
        <f>IF(J53="","",(INDEX(Raw!A:A,MATCH(J53+4000,Raw!V:V,0))))</f>
        <v/>
      </c>
      <c r="J53" s="11" t="str">
        <f>(IFERROR(IF(LARGE(Raw!V:V,A53+COUNTIF(Raw!C:C,"H"))-4000&gt;0,LARGE(Raw!V:V,A53+COUNTIF(Raw!C:C,"H"))-4000,""),""))</f>
        <v/>
      </c>
      <c r="L53" s="3" t="str">
        <f t="shared" si="1"/>
        <v/>
      </c>
      <c r="M53" s="52" t="str">
        <f>IF(O53="","",(INDEX(Raw!D:D,MATCH(O53+2000,Raw!V:V,0))))</f>
        <v/>
      </c>
      <c r="N53" s="52" t="str">
        <f>IF(O53="","",(INDEX(Raw!A:A,MATCH(O53+2000,Raw!V:V,0))))</f>
        <v/>
      </c>
      <c r="O53" s="11" t="str">
        <f>(IFERROR(IF(LARGE(Raw!V:V,A53+COUNTIF(Raw!C:C,"H")+COUNTIF(Raw!C:C,"S"))-2000&gt;0,LARGE(Raw!V:V,A53+COUNTIF(Raw!C:C,"H")+COUNTIF(Raw!C:C,"S"))-2000,""),""))</f>
        <v/>
      </c>
    </row>
    <row r="54" spans="1:15" x14ac:dyDescent="0.3">
      <c r="A54" s="52">
        <v>51</v>
      </c>
      <c r="B54" s="3">
        <f t="shared" si="2"/>
        <v>20</v>
      </c>
      <c r="C54" s="52" t="str">
        <f>IF(E54="","",(INDEX(Raw!D:D,MATCH(E54+6000,Raw!V:V,0))))</f>
        <v>Selena Lottero</v>
      </c>
      <c r="D54" s="52" t="str">
        <f ca="1">IF(E54="","",(INDEX(Raw!A:A,MATCH(E54+6000,Raw!V:V,0))))</f>
        <v>Milford</v>
      </c>
      <c r="E54" s="11">
        <f>(IFERROR(IF(LARGE(Raw!V:V,A54)-6000&gt;0,LARGE(Raw!V:V,A54)-6000,""),""))</f>
        <v>359.99999269999989</v>
      </c>
      <c r="G54" s="3" t="str">
        <f t="shared" si="0"/>
        <v/>
      </c>
      <c r="H54" s="52" t="str">
        <f>IF(J54="","",(INDEX(Raw!D:D,MATCH(J54+4000,Raw!V:V,0))))</f>
        <v/>
      </c>
      <c r="I54" s="52" t="str">
        <f>IF(J54="","",(INDEX(Raw!A:A,MATCH(J54+4000,Raw!V:V,0))))</f>
        <v/>
      </c>
      <c r="J54" s="11" t="str">
        <f>(IFERROR(IF(LARGE(Raw!V:V,A54+COUNTIF(Raw!C:C,"H"))-4000&gt;0,LARGE(Raw!V:V,A54+COUNTIF(Raw!C:C,"H"))-4000,""),""))</f>
        <v/>
      </c>
      <c r="L54" s="3" t="str">
        <f t="shared" si="1"/>
        <v/>
      </c>
      <c r="M54" s="52" t="str">
        <f>IF(O54="","",(INDEX(Raw!D:D,MATCH(O54+2000,Raw!V:V,0))))</f>
        <v/>
      </c>
      <c r="N54" s="52" t="str">
        <f>IF(O54="","",(INDEX(Raw!A:A,MATCH(O54+2000,Raw!V:V,0))))</f>
        <v/>
      </c>
      <c r="O54" s="11" t="str">
        <f>(IFERROR(IF(LARGE(Raw!V:V,A54+COUNTIF(Raw!C:C,"H")+COUNTIF(Raw!C:C,"S"))-2000&gt;0,LARGE(Raw!V:V,A54+COUNTIF(Raw!C:C,"H")+COUNTIF(Raw!C:C,"S"))-2000,""),""))</f>
        <v/>
      </c>
    </row>
    <row r="55" spans="1:15" x14ac:dyDescent="0.3">
      <c r="A55" s="52">
        <v>52</v>
      </c>
      <c r="B55" s="3">
        <f t="shared" si="2"/>
        <v>21</v>
      </c>
      <c r="C55" s="52" t="str">
        <f>IF(E55="","",(INDEX(Raw!D:D,MATCH(E55+6000,Raw!V:V,0))))</f>
        <v>Poorva Bagchee</v>
      </c>
      <c r="D55" s="52" t="str">
        <f ca="1">IF(E55="","",(INDEX(Raw!A:A,MATCH(E55+6000,Raw!V:V,0))))</f>
        <v>Ashland</v>
      </c>
      <c r="E55" s="11">
        <f>(IFERROR(IF(LARGE(Raw!V:V,A55)-6000&gt;0,LARGE(Raw!V:V,A55)-6000,""),""))</f>
        <v>339.99999810000008</v>
      </c>
      <c r="G55" s="3" t="str">
        <f t="shared" si="0"/>
        <v/>
      </c>
      <c r="H55" s="52" t="str">
        <f>IF(J55="","",(INDEX(Raw!D:D,MATCH(J55+4000,Raw!V:V,0))))</f>
        <v/>
      </c>
      <c r="I55" s="52" t="str">
        <f>IF(J55="","",(INDEX(Raw!A:A,MATCH(J55+4000,Raw!V:V,0))))</f>
        <v/>
      </c>
      <c r="J55" s="11" t="str">
        <f>(IFERROR(IF(LARGE(Raw!V:V,A55+COUNTIF(Raw!C:C,"H"))-4000&gt;0,LARGE(Raw!V:V,A55+COUNTIF(Raw!C:C,"H"))-4000,""),""))</f>
        <v/>
      </c>
      <c r="L55" s="3" t="str">
        <f t="shared" si="1"/>
        <v/>
      </c>
      <c r="M55" s="52" t="str">
        <f>IF(O55="","",(INDEX(Raw!D:D,MATCH(O55+2000,Raw!V:V,0))))</f>
        <v/>
      </c>
      <c r="N55" s="52" t="str">
        <f>IF(O55="","",(INDEX(Raw!A:A,MATCH(O55+2000,Raw!V:V,0))))</f>
        <v/>
      </c>
      <c r="O55" s="11" t="str">
        <f>(IFERROR(IF(LARGE(Raw!V:V,A55+COUNTIF(Raw!C:C,"H")+COUNTIF(Raw!C:C,"S"))-2000&gt;0,LARGE(Raw!V:V,A55+COUNTIF(Raw!C:C,"H")+COUNTIF(Raw!C:C,"S"))-2000,""),""))</f>
        <v/>
      </c>
    </row>
    <row r="56" spans="1:15" x14ac:dyDescent="0.3">
      <c r="A56" s="52">
        <v>53</v>
      </c>
      <c r="B56" s="3">
        <f t="shared" si="2"/>
        <v>21</v>
      </c>
      <c r="C56" s="52" t="str">
        <f>IF(E56="","",(INDEX(Raw!D:D,MATCH(E56+6000,Raw!V:V,0))))</f>
        <v>Hannah Berkel</v>
      </c>
      <c r="D56" s="52" t="str">
        <f ca="1">IF(E56="","",(INDEX(Raw!A:A,MATCH(E56+6000,Raw!V:V,0))))</f>
        <v>Pittsfield</v>
      </c>
      <c r="E56" s="11">
        <f>(IFERROR(IF(LARGE(Raw!V:V,A56)-6000&gt;0,LARGE(Raw!V:V,A56)-6000,""),""))</f>
        <v>339.99999360000038</v>
      </c>
      <c r="G56" s="3" t="str">
        <f t="shared" si="0"/>
        <v/>
      </c>
      <c r="H56" s="52" t="str">
        <f>IF(J56="","",(INDEX(Raw!D:D,MATCH(J56+4000,Raw!V:V,0))))</f>
        <v/>
      </c>
      <c r="I56" s="52" t="str">
        <f>IF(J56="","",(INDEX(Raw!A:A,MATCH(J56+4000,Raw!V:V,0))))</f>
        <v/>
      </c>
      <c r="J56" s="11" t="str">
        <f>(IFERROR(IF(LARGE(Raw!V:V,A56+COUNTIF(Raw!C:C,"H"))-4000&gt;0,LARGE(Raw!V:V,A56+COUNTIF(Raw!C:C,"H"))-4000,""),""))</f>
        <v/>
      </c>
      <c r="L56" s="3" t="str">
        <f t="shared" si="1"/>
        <v/>
      </c>
      <c r="M56" s="52" t="str">
        <f>IF(O56="","",(INDEX(Raw!D:D,MATCH(O56+2000,Raw!V:V,0))))</f>
        <v/>
      </c>
      <c r="N56" s="52" t="str">
        <f>IF(O56="","",(INDEX(Raw!A:A,MATCH(O56+2000,Raw!V:V,0))))</f>
        <v/>
      </c>
      <c r="O56" s="11" t="str">
        <f>(IFERROR(IF(LARGE(Raw!V:V,A56+COUNTIF(Raw!C:C,"H")+COUNTIF(Raw!C:C,"S"))-2000&gt;0,LARGE(Raw!V:V,A56+COUNTIF(Raw!C:C,"H")+COUNTIF(Raw!C:C,"S"))-2000,""),""))</f>
        <v/>
      </c>
    </row>
    <row r="57" spans="1:15" x14ac:dyDescent="0.3">
      <c r="A57" s="52">
        <v>54</v>
      </c>
      <c r="B57" s="3">
        <f t="shared" si="2"/>
        <v>21</v>
      </c>
      <c r="C57" s="52" t="str">
        <f>IF(E57="","",(INDEX(Raw!D:D,MATCH(E57+6000,Raw!V:V,0))))</f>
        <v>Roy Watson</v>
      </c>
      <c r="D57" s="52" t="str">
        <f ca="1">IF(E57="","",(INDEX(Raw!A:A,MATCH(E57+6000,Raw!V:V,0))))</f>
        <v>SABIS International</v>
      </c>
      <c r="E57" s="11">
        <f>(IFERROR(IF(LARGE(Raw!V:V,A57)-6000&gt;0,LARGE(Raw!V:V,A57)-6000,""),""))</f>
        <v>339.99999170000046</v>
      </c>
      <c r="G57" s="3" t="str">
        <f t="shared" si="0"/>
        <v/>
      </c>
      <c r="H57" s="52" t="str">
        <f>IF(J57="","",(INDEX(Raw!D:D,MATCH(J57+4000,Raw!V:V,0))))</f>
        <v/>
      </c>
      <c r="I57" s="52" t="str">
        <f>IF(J57="","",(INDEX(Raw!A:A,MATCH(J57+4000,Raw!V:V,0))))</f>
        <v/>
      </c>
      <c r="J57" s="11" t="str">
        <f>(IFERROR(IF(LARGE(Raw!V:V,A57+COUNTIF(Raw!C:C,"H"))-4000&gt;0,LARGE(Raw!V:V,A57+COUNTIF(Raw!C:C,"H"))-4000,""),""))</f>
        <v/>
      </c>
      <c r="L57" s="3" t="str">
        <f t="shared" si="1"/>
        <v/>
      </c>
      <c r="M57" s="52" t="str">
        <f>IF(O57="","",(INDEX(Raw!D:D,MATCH(O57+2000,Raw!V:V,0))))</f>
        <v/>
      </c>
      <c r="N57" s="52" t="str">
        <f>IF(O57="","",(INDEX(Raw!A:A,MATCH(O57+2000,Raw!V:V,0))))</f>
        <v/>
      </c>
      <c r="O57" s="11" t="str">
        <f>(IFERROR(IF(LARGE(Raw!V:V,A57+COUNTIF(Raw!C:C,"H")+COUNTIF(Raw!C:C,"S"))-2000&gt;0,LARGE(Raw!V:V,A57+COUNTIF(Raw!C:C,"H")+COUNTIF(Raw!C:C,"S"))-2000,""),""))</f>
        <v/>
      </c>
    </row>
    <row r="58" spans="1:15" x14ac:dyDescent="0.3">
      <c r="A58" s="52">
        <v>55</v>
      </c>
      <c r="B58" s="3">
        <f t="shared" si="2"/>
        <v>21</v>
      </c>
      <c r="C58" s="52" t="str">
        <f>IF(E58="","",(INDEX(Raw!D:D,MATCH(E58+6000,Raw!V:V,0))))</f>
        <v>Maria Aliberti</v>
      </c>
      <c r="D58" s="52" t="str">
        <f ca="1">IF(E58="","",(INDEX(Raw!A:A,MATCH(E58+6000,Raw!V:V,0))))</f>
        <v>Matignon</v>
      </c>
      <c r="E58" s="11">
        <f>(IFERROR(IF(LARGE(Raw!V:V,A58)-6000&gt;0,LARGE(Raw!V:V,A58)-6000,""),""))</f>
        <v>339.99998760000017</v>
      </c>
      <c r="G58" s="3" t="str">
        <f t="shared" si="0"/>
        <v/>
      </c>
      <c r="H58" s="52" t="str">
        <f>IF(J58="","",(INDEX(Raw!D:D,MATCH(J58+4000,Raw!V:V,0))))</f>
        <v/>
      </c>
      <c r="I58" s="52" t="str">
        <f>IF(J58="","",(INDEX(Raw!A:A,MATCH(J58+4000,Raw!V:V,0))))</f>
        <v/>
      </c>
      <c r="J58" s="11" t="str">
        <f>(IFERROR(IF(LARGE(Raw!V:V,A58+COUNTIF(Raw!C:C,"H"))-4000&gt;0,LARGE(Raw!V:V,A58+COUNTIF(Raw!C:C,"H"))-4000,""),""))</f>
        <v/>
      </c>
      <c r="L58" s="3" t="str">
        <f t="shared" si="1"/>
        <v/>
      </c>
      <c r="M58" s="52" t="str">
        <f>IF(O58="","",(INDEX(Raw!D:D,MATCH(O58+2000,Raw!V:V,0))))</f>
        <v/>
      </c>
      <c r="N58" s="52" t="str">
        <f>IF(O58="","",(INDEX(Raw!A:A,MATCH(O58+2000,Raw!V:V,0))))</f>
        <v/>
      </c>
      <c r="O58" s="11" t="str">
        <f>(IFERROR(IF(LARGE(Raw!V:V,A58+COUNTIF(Raw!C:C,"H")+COUNTIF(Raw!C:C,"S"))-2000&gt;0,LARGE(Raw!V:V,A58+COUNTIF(Raw!C:C,"H")+COUNTIF(Raw!C:C,"S"))-2000,""),""))</f>
        <v/>
      </c>
    </row>
    <row r="59" spans="1:15" x14ac:dyDescent="0.3">
      <c r="A59" s="52">
        <v>56</v>
      </c>
      <c r="B59" s="3">
        <f t="shared" si="2"/>
        <v>22</v>
      </c>
      <c r="C59" s="52" t="str">
        <f>IF(E59="","",(INDEX(Raw!D:D,MATCH(E59+6000,Raw!V:V,0))))</f>
        <v>Mia Farah</v>
      </c>
      <c r="D59" s="52" t="str">
        <f ca="1">IF(E59="","",(INDEX(Raw!A:A,MATCH(E59+6000,Raw!V:V,0))))</f>
        <v>Westwood</v>
      </c>
      <c r="E59" s="11">
        <f>(IFERROR(IF(LARGE(Raw!V:V,A59)-6000&gt;0,LARGE(Raw!V:V,A59)-6000,""),""))</f>
        <v>319.99998549999964</v>
      </c>
      <c r="G59" s="3" t="str">
        <f t="shared" si="0"/>
        <v/>
      </c>
      <c r="H59" s="52" t="str">
        <f>IF(J59="","",(INDEX(Raw!D:D,MATCH(J59+4000,Raw!V:V,0))))</f>
        <v/>
      </c>
      <c r="I59" s="52" t="str">
        <f>IF(J59="","",(INDEX(Raw!A:A,MATCH(J59+4000,Raw!V:V,0))))</f>
        <v/>
      </c>
      <c r="J59" s="11" t="str">
        <f>(IFERROR(IF(LARGE(Raw!V:V,A59+COUNTIF(Raw!C:C,"H"))-4000&gt;0,LARGE(Raw!V:V,A59+COUNTIF(Raw!C:C,"H"))-4000,""),""))</f>
        <v/>
      </c>
      <c r="L59" s="3" t="str">
        <f t="shared" si="1"/>
        <v/>
      </c>
      <c r="M59" s="52" t="str">
        <f>IF(O59="","",(INDEX(Raw!D:D,MATCH(O59+2000,Raw!V:V,0))))</f>
        <v/>
      </c>
      <c r="N59" s="52" t="str">
        <f>IF(O59="","",(INDEX(Raw!A:A,MATCH(O59+2000,Raw!V:V,0))))</f>
        <v/>
      </c>
      <c r="O59" s="11" t="str">
        <f>(IFERROR(IF(LARGE(Raw!V:V,A59+COUNTIF(Raw!C:C,"H")+COUNTIF(Raw!C:C,"S"))-2000&gt;0,LARGE(Raw!V:V,A59+COUNTIF(Raw!C:C,"H")+COUNTIF(Raw!C:C,"S"))-2000,""),""))</f>
        <v/>
      </c>
    </row>
    <row r="60" spans="1:15" x14ac:dyDescent="0.3">
      <c r="A60" s="52">
        <v>57</v>
      </c>
      <c r="B60" s="3">
        <f t="shared" si="2"/>
        <v>23</v>
      </c>
      <c r="C60" s="52" t="str">
        <f>IF(E60="","",(INDEX(Raw!D:D,MATCH(E60+6000,Raw!V:V,0))))</f>
        <v>Kate Park</v>
      </c>
      <c r="D60" s="52" t="str">
        <f ca="1">IF(E60="","",(INDEX(Raw!A:A,MATCH(E60+6000,Raw!V:V,0))))</f>
        <v>Westwood</v>
      </c>
      <c r="E60" s="11">
        <f>(IFERROR(IF(LARGE(Raw!V:V,A60)-6000&gt;0,LARGE(Raw!V:V,A60)-6000,""),""))</f>
        <v>259.9999856000004</v>
      </c>
      <c r="G60" s="3" t="str">
        <f t="shared" si="0"/>
        <v/>
      </c>
      <c r="H60" s="52" t="str">
        <f>IF(J60="","",(INDEX(Raw!D:D,MATCH(J60+4000,Raw!V:V,0))))</f>
        <v/>
      </c>
      <c r="I60" s="52" t="str">
        <f>IF(J60="","",(INDEX(Raw!A:A,MATCH(J60+4000,Raw!V:V,0))))</f>
        <v/>
      </c>
      <c r="J60" s="11" t="str">
        <f>(IFERROR(IF(LARGE(Raw!V:V,A60+COUNTIF(Raw!C:C,"H"))-4000&gt;0,LARGE(Raw!V:V,A60+COUNTIF(Raw!C:C,"H"))-4000,""),""))</f>
        <v/>
      </c>
      <c r="L60" s="3" t="str">
        <f t="shared" si="1"/>
        <v/>
      </c>
      <c r="M60" s="52" t="str">
        <f>IF(O60="","",(INDEX(Raw!D:D,MATCH(O60+2000,Raw!V:V,0))))</f>
        <v/>
      </c>
      <c r="N60" s="52" t="str">
        <f>IF(O60="","",(INDEX(Raw!A:A,MATCH(O60+2000,Raw!V:V,0))))</f>
        <v/>
      </c>
      <c r="O60" s="11" t="str">
        <f>(IFERROR(IF(LARGE(Raw!V:V,A60+COUNTIF(Raw!C:C,"H")+COUNTIF(Raw!C:C,"S"))-2000&gt;0,LARGE(Raw!V:V,A60+COUNTIF(Raw!C:C,"H")+COUNTIF(Raw!C:C,"S"))-2000,""),""))</f>
        <v/>
      </c>
    </row>
    <row r="61" spans="1:15" x14ac:dyDescent="0.3">
      <c r="A61" s="52">
        <v>58</v>
      </c>
      <c r="B61" s="3">
        <f t="shared" si="2"/>
        <v>24</v>
      </c>
      <c r="C61" s="52" t="str">
        <f>IF(E61="","",(INDEX(Raw!D:D,MATCH(E61+6000,Raw!V:V,0))))</f>
        <v>Katerina Krstanovic</v>
      </c>
      <c r="D61" s="52" t="str">
        <f ca="1">IF(E61="","",(INDEX(Raw!A:A,MATCH(E61+6000,Raw!V:V,0))))</f>
        <v>Matignon</v>
      </c>
      <c r="E61" s="11">
        <f>(IFERROR(IF(LARGE(Raw!V:V,A61)-6000&gt;0,LARGE(Raw!V:V,A61)-6000,""),""))</f>
        <v>239.99998740000046</v>
      </c>
      <c r="G61" s="3" t="str">
        <f t="shared" si="0"/>
        <v/>
      </c>
      <c r="H61" s="52" t="str">
        <f>IF(J61="","",(INDEX(Raw!D:D,MATCH(J61+4000,Raw!V:V,0))))</f>
        <v/>
      </c>
      <c r="I61" s="52" t="str">
        <f>IF(J61="","",(INDEX(Raw!A:A,MATCH(J61+4000,Raw!V:V,0))))</f>
        <v/>
      </c>
      <c r="J61" s="11" t="str">
        <f>(IFERROR(IF(LARGE(Raw!V:V,A61+COUNTIF(Raw!C:C,"H"))-4000&gt;0,LARGE(Raw!V:V,A61+COUNTIF(Raw!C:C,"H"))-4000,""),""))</f>
        <v/>
      </c>
      <c r="L61" s="3" t="str">
        <f t="shared" si="1"/>
        <v/>
      </c>
      <c r="M61" s="52" t="str">
        <f>IF(O61="","",(INDEX(Raw!D:D,MATCH(O61+2000,Raw!V:V,0))))</f>
        <v/>
      </c>
      <c r="N61" s="52" t="str">
        <f>IF(O61="","",(INDEX(Raw!A:A,MATCH(O61+2000,Raw!V:V,0))))</f>
        <v/>
      </c>
      <c r="O61" s="11" t="str">
        <f>(IFERROR(IF(LARGE(Raw!V:V,A61+COUNTIF(Raw!C:C,"H")+COUNTIF(Raw!C:C,"S"))-2000&gt;0,LARGE(Raw!V:V,A61+COUNTIF(Raw!C:C,"H")+COUNTIF(Raw!C:C,"S"))-2000,""),""))</f>
        <v/>
      </c>
    </row>
    <row r="62" spans="1:15" x14ac:dyDescent="0.3">
      <c r="A62" s="52">
        <v>59</v>
      </c>
      <c r="B62" s="3" t="str">
        <f t="shared" si="2"/>
        <v/>
      </c>
      <c r="C62" s="52" t="str">
        <f>IF(E62="","",(INDEX(Raw!D:D,MATCH(E62+6000,Raw!V:V,0))))</f>
        <v/>
      </c>
      <c r="D62" s="52" t="str">
        <f>IF(E62="","",(INDEX(Raw!A:A,MATCH(E62+6000,Raw!V:V,0))))</f>
        <v/>
      </c>
      <c r="E62" s="11" t="str">
        <f>(IFERROR(IF(LARGE(Raw!V:V,A62)-6000&gt;0,LARGE(Raw!V:V,A62)-6000,""),""))</f>
        <v/>
      </c>
      <c r="G62" s="3" t="str">
        <f t="shared" si="0"/>
        <v/>
      </c>
      <c r="H62" s="52" t="str">
        <f>IF(J62="","",(INDEX(Raw!D:D,MATCH(J62+4000,Raw!V:V,0))))</f>
        <v/>
      </c>
      <c r="I62" s="52" t="str">
        <f>IF(J62="","",(INDEX(Raw!A:A,MATCH(J62+4000,Raw!V:V,0))))</f>
        <v/>
      </c>
      <c r="J62" s="11" t="str">
        <f>(IFERROR(IF(LARGE(Raw!V:V,A62+COUNTIF(Raw!C:C,"H"))-4000&gt;0,LARGE(Raw!V:V,A62+COUNTIF(Raw!C:C,"H"))-4000,""),""))</f>
        <v/>
      </c>
      <c r="L62" s="3" t="str">
        <f t="shared" si="1"/>
        <v/>
      </c>
      <c r="M62" s="52" t="str">
        <f>IF(O62="","",(INDEX(Raw!D:D,MATCH(O62+2000,Raw!V:V,0))))</f>
        <v/>
      </c>
      <c r="N62" s="52" t="str">
        <f>IF(O62="","",(INDEX(Raw!A:A,MATCH(O62+2000,Raw!V:V,0))))</f>
        <v/>
      </c>
      <c r="O62" s="11" t="str">
        <f>(IFERROR(IF(LARGE(Raw!V:V,A62+COUNTIF(Raw!C:C,"H")+COUNTIF(Raw!C:C,"S"))-2000&gt;0,LARGE(Raw!V:V,A62+COUNTIF(Raw!C:C,"H")+COUNTIF(Raw!C:C,"S"))-2000,""),""))</f>
        <v/>
      </c>
    </row>
    <row r="63" spans="1:15" x14ac:dyDescent="0.3">
      <c r="A63" s="52">
        <v>60</v>
      </c>
      <c r="B63" s="3" t="str">
        <f t="shared" si="2"/>
        <v/>
      </c>
      <c r="C63" s="52" t="str">
        <f>IF(E63="","",(INDEX(Raw!D:D,MATCH(E63+6000,Raw!V:V,0))))</f>
        <v/>
      </c>
      <c r="D63" s="52" t="str">
        <f>IF(E63="","",(INDEX(Raw!A:A,MATCH(E63+6000,Raw!V:V,0))))</f>
        <v/>
      </c>
      <c r="E63" s="11" t="str">
        <f>(IFERROR(IF(LARGE(Raw!V:V,A63)-6000&gt;0,LARGE(Raw!V:V,A63)-6000,""),""))</f>
        <v/>
      </c>
      <c r="G63" s="3" t="str">
        <f t="shared" si="0"/>
        <v/>
      </c>
      <c r="H63" s="52" t="str">
        <f>IF(J63="","",(INDEX(Raw!D:D,MATCH(J63+4000,Raw!V:V,0))))</f>
        <v/>
      </c>
      <c r="I63" s="52" t="str">
        <f>IF(J63="","",(INDEX(Raw!A:A,MATCH(J63+4000,Raw!V:V,0))))</f>
        <v/>
      </c>
      <c r="J63" s="11" t="str">
        <f>(IFERROR(IF(LARGE(Raw!V:V,A63+COUNTIF(Raw!C:C,"H"))-4000&gt;0,LARGE(Raw!V:V,A63+COUNTIF(Raw!C:C,"H"))-4000,""),""))</f>
        <v/>
      </c>
      <c r="L63" s="3" t="str">
        <f t="shared" si="1"/>
        <v/>
      </c>
      <c r="M63" s="52" t="str">
        <f>IF(O63="","",(INDEX(Raw!D:D,MATCH(O63+2000,Raw!V:V,0))))</f>
        <v/>
      </c>
      <c r="N63" s="52" t="str">
        <f>IF(O63="","",(INDEX(Raw!A:A,MATCH(O63+2000,Raw!V:V,0))))</f>
        <v/>
      </c>
      <c r="O63" s="11" t="str">
        <f>(IFERROR(IF(LARGE(Raw!V:V,A63+COUNTIF(Raw!C:C,"H")+COUNTIF(Raw!C:C,"S"))-2000&gt;0,LARGE(Raw!V:V,A63+COUNTIF(Raw!C:C,"H")+COUNTIF(Raw!C:C,"S"))-2000,""),""))</f>
        <v/>
      </c>
    </row>
    <row r="64" spans="1:15" x14ac:dyDescent="0.3">
      <c r="A64" s="52">
        <v>61</v>
      </c>
      <c r="B64" s="3" t="str">
        <f t="shared" si="2"/>
        <v/>
      </c>
      <c r="C64" s="52" t="str">
        <f>IF(E64="","",(INDEX(Raw!D:D,MATCH(E64+6000,Raw!V:V,0))))</f>
        <v/>
      </c>
      <c r="D64" s="52" t="str">
        <f>IF(E64="","",(INDEX(Raw!A:A,MATCH(E64+6000,Raw!V:V,0))))</f>
        <v/>
      </c>
      <c r="E64" s="11" t="str">
        <f>(IFERROR(IF(LARGE(Raw!V:V,A64)-6000&gt;0,LARGE(Raw!V:V,A64)-6000,""),""))</f>
        <v/>
      </c>
      <c r="G64" s="3" t="str">
        <f t="shared" si="0"/>
        <v/>
      </c>
      <c r="H64" s="52" t="str">
        <f>IF(J64="","",(INDEX(Raw!D:D,MATCH(J64+4000,Raw!V:V,0))))</f>
        <v/>
      </c>
      <c r="I64" s="52" t="str">
        <f>IF(J64="","",(INDEX(Raw!A:A,MATCH(J64+4000,Raw!V:V,0))))</f>
        <v/>
      </c>
      <c r="J64" s="11" t="str">
        <f>(IFERROR(IF(LARGE(Raw!V:V,A64+COUNTIF(Raw!C:C,"H"))-4000&gt;0,LARGE(Raw!V:V,A64+COUNTIF(Raw!C:C,"H"))-4000,""),""))</f>
        <v/>
      </c>
      <c r="L64" s="3" t="str">
        <f t="shared" si="1"/>
        <v/>
      </c>
      <c r="M64" s="52" t="str">
        <f>IF(O64="","",(INDEX(Raw!D:D,MATCH(O64+2000,Raw!V:V,0))))</f>
        <v/>
      </c>
      <c r="N64" s="52" t="str">
        <f>IF(O64="","",(INDEX(Raw!A:A,MATCH(O64+2000,Raw!V:V,0))))</f>
        <v/>
      </c>
      <c r="O64" s="11" t="str">
        <f>(IFERROR(IF(LARGE(Raw!V:V,A64+COUNTIF(Raw!C:C,"H")+COUNTIF(Raw!C:C,"S"))-2000&gt;0,LARGE(Raw!V:V,A64+COUNTIF(Raw!C:C,"H")+COUNTIF(Raw!C:C,"S"))-2000,""),""))</f>
        <v/>
      </c>
    </row>
    <row r="65" spans="1:15" x14ac:dyDescent="0.3">
      <c r="A65" s="52">
        <v>62</v>
      </c>
      <c r="B65" s="3" t="str">
        <f t="shared" si="2"/>
        <v/>
      </c>
      <c r="C65" s="52" t="str">
        <f>IF(E65="","",(INDEX(Raw!D:D,MATCH(E65+6000,Raw!V:V,0))))</f>
        <v/>
      </c>
      <c r="D65" s="52" t="str">
        <f>IF(E65="","",(INDEX(Raw!A:A,MATCH(E65+6000,Raw!V:V,0))))</f>
        <v/>
      </c>
      <c r="E65" s="11" t="str">
        <f>(IFERROR(IF(LARGE(Raw!V:V,A65)-6000&gt;0,LARGE(Raw!V:V,A65)-6000,""),""))</f>
        <v/>
      </c>
      <c r="G65" s="3" t="str">
        <f t="shared" si="0"/>
        <v/>
      </c>
      <c r="H65" s="52" t="str">
        <f>IF(J65="","",(INDEX(Raw!D:D,MATCH(J65+4000,Raw!V:V,0))))</f>
        <v/>
      </c>
      <c r="I65" s="52" t="str">
        <f>IF(J65="","",(INDEX(Raw!A:A,MATCH(J65+4000,Raw!V:V,0))))</f>
        <v/>
      </c>
      <c r="J65" s="11" t="str">
        <f>(IFERROR(IF(LARGE(Raw!V:V,A65+COUNTIF(Raw!C:C,"H"))-4000&gt;0,LARGE(Raw!V:V,A65+COUNTIF(Raw!C:C,"H"))-4000,""),""))</f>
        <v/>
      </c>
      <c r="L65" s="3" t="str">
        <f t="shared" si="1"/>
        <v/>
      </c>
      <c r="M65" s="52" t="str">
        <f>IF(O65="","",(INDEX(Raw!D:D,MATCH(O65+2000,Raw!V:V,0))))</f>
        <v/>
      </c>
      <c r="N65" s="52" t="str">
        <f>IF(O65="","",(INDEX(Raw!A:A,MATCH(O65+2000,Raw!V:V,0))))</f>
        <v/>
      </c>
      <c r="O65" s="11" t="str">
        <f>(IFERROR(IF(LARGE(Raw!V:V,A65+COUNTIF(Raw!C:C,"H")+COUNTIF(Raw!C:C,"S"))-2000&gt;0,LARGE(Raw!V:V,A65+COUNTIF(Raw!C:C,"H")+COUNTIF(Raw!C:C,"S"))-2000,""),""))</f>
        <v/>
      </c>
    </row>
    <row r="66" spans="1:15" x14ac:dyDescent="0.3">
      <c r="A66" s="52">
        <v>63</v>
      </c>
      <c r="B66" s="3" t="str">
        <f t="shared" si="2"/>
        <v/>
      </c>
      <c r="C66" s="52" t="str">
        <f>IF(E66="","",(INDEX(Raw!D:D,MATCH(E66+6000,Raw!V:V,0))))</f>
        <v/>
      </c>
      <c r="D66" s="52" t="str">
        <f>IF(E66="","",(INDEX(Raw!A:A,MATCH(E66+6000,Raw!V:V,0))))</f>
        <v/>
      </c>
      <c r="E66" s="11" t="str">
        <f>(IFERROR(IF(LARGE(Raw!V:V,A66)-6000&gt;0,LARGE(Raw!V:V,A66)-6000,""),""))</f>
        <v/>
      </c>
      <c r="G66" s="3" t="str">
        <f t="shared" si="0"/>
        <v/>
      </c>
      <c r="H66" s="52" t="str">
        <f>IF(J66="","",(INDEX(Raw!D:D,MATCH(J66+4000,Raw!V:V,0))))</f>
        <v/>
      </c>
      <c r="I66" s="52" t="str">
        <f>IF(J66="","",(INDEX(Raw!A:A,MATCH(J66+4000,Raw!V:V,0))))</f>
        <v/>
      </c>
      <c r="J66" s="11" t="str">
        <f>(IFERROR(IF(LARGE(Raw!V:V,A66+COUNTIF(Raw!C:C,"H"))-4000&gt;0,LARGE(Raw!V:V,A66+COUNTIF(Raw!C:C,"H"))-4000,""),""))</f>
        <v/>
      </c>
      <c r="L66" s="3" t="str">
        <f t="shared" si="1"/>
        <v/>
      </c>
      <c r="M66" s="52" t="str">
        <f>IF(O66="","",(INDEX(Raw!D:D,MATCH(O66+2000,Raw!V:V,0))))</f>
        <v/>
      </c>
      <c r="N66" s="52" t="str">
        <f>IF(O66="","",(INDEX(Raw!A:A,MATCH(O66+2000,Raw!V:V,0))))</f>
        <v/>
      </c>
      <c r="O66" s="11" t="str">
        <f>(IFERROR(IF(LARGE(Raw!V:V,A66+COUNTIF(Raw!C:C,"H")+COUNTIF(Raw!C:C,"S"))-2000&gt;0,LARGE(Raw!V:V,A66+COUNTIF(Raw!C:C,"H")+COUNTIF(Raw!C:C,"S"))-2000,""),""))</f>
        <v/>
      </c>
    </row>
    <row r="67" spans="1:15" x14ac:dyDescent="0.3">
      <c r="A67" s="52">
        <v>64</v>
      </c>
      <c r="B67" s="3" t="str">
        <f t="shared" si="2"/>
        <v/>
      </c>
      <c r="C67" s="52" t="str">
        <f>IF(E67="","",(INDEX(Raw!D:D,MATCH(E67+6000,Raw!V:V,0))))</f>
        <v/>
      </c>
      <c r="D67" s="52" t="str">
        <f>IF(E67="","",(INDEX(Raw!A:A,MATCH(E67+6000,Raw!V:V,0))))</f>
        <v/>
      </c>
      <c r="E67" s="11" t="str">
        <f>(IFERROR(IF(LARGE(Raw!V:V,A67)-6000&gt;0,LARGE(Raw!V:V,A67)-6000,""),""))</f>
        <v/>
      </c>
      <c r="G67" s="3" t="str">
        <f t="shared" si="0"/>
        <v/>
      </c>
      <c r="H67" s="52" t="str">
        <f>IF(J67="","",(INDEX(Raw!D:D,MATCH(J67+4000,Raw!V:V,0))))</f>
        <v/>
      </c>
      <c r="I67" s="52" t="str">
        <f>IF(J67="","",(INDEX(Raw!A:A,MATCH(J67+4000,Raw!V:V,0))))</f>
        <v/>
      </c>
      <c r="J67" s="11" t="str">
        <f>(IFERROR(IF(LARGE(Raw!V:V,A67+COUNTIF(Raw!C:C,"H"))-4000&gt;0,LARGE(Raw!V:V,A67+COUNTIF(Raw!C:C,"H"))-4000,""),""))</f>
        <v/>
      </c>
      <c r="L67" s="3" t="str">
        <f t="shared" si="1"/>
        <v/>
      </c>
      <c r="M67" s="52" t="str">
        <f>IF(O67="","",(INDEX(Raw!D:D,MATCH(O67+2000,Raw!V:V,0))))</f>
        <v/>
      </c>
      <c r="N67" s="52" t="str">
        <f>IF(O67="","",(INDEX(Raw!A:A,MATCH(O67+2000,Raw!V:V,0))))</f>
        <v/>
      </c>
      <c r="O67" s="11" t="str">
        <f>(IFERROR(IF(LARGE(Raw!V:V,A67+COUNTIF(Raw!C:C,"H")+COUNTIF(Raw!C:C,"S"))-2000&gt;0,LARGE(Raw!V:V,A67+COUNTIF(Raw!C:C,"H")+COUNTIF(Raw!C:C,"S"))-2000,""),""))</f>
        <v/>
      </c>
    </row>
    <row r="68" spans="1:15" x14ac:dyDescent="0.3">
      <c r="A68" s="52">
        <v>65</v>
      </c>
      <c r="B68" s="3" t="str">
        <f t="shared" si="2"/>
        <v/>
      </c>
      <c r="C68" s="52" t="str">
        <f>IF(E68="","",(INDEX(Raw!D:D,MATCH(E68+6000,Raw!V:V,0))))</f>
        <v/>
      </c>
      <c r="D68" s="52" t="str">
        <f>IF(E68="","",(INDEX(Raw!A:A,MATCH(E68+6000,Raw!V:V,0))))</f>
        <v/>
      </c>
      <c r="E68" s="11" t="str">
        <f>(IFERROR(IF(LARGE(Raw!V:V,A68)-6000&gt;0,LARGE(Raw!V:V,A68)-6000,""),""))</f>
        <v/>
      </c>
      <c r="G68" s="3" t="str">
        <f t="shared" si="0"/>
        <v/>
      </c>
      <c r="H68" s="52" t="str">
        <f>IF(J68="","",(INDEX(Raw!D:D,MATCH(J68+4000,Raw!V:V,0))))</f>
        <v/>
      </c>
      <c r="I68" s="52" t="str">
        <f>IF(J68="","",(INDEX(Raw!A:A,MATCH(J68+4000,Raw!V:V,0))))</f>
        <v/>
      </c>
      <c r="J68" s="11" t="str">
        <f>(IFERROR(IF(LARGE(Raw!V:V,A68+COUNTIF(Raw!C:C,"H"))-4000&gt;0,LARGE(Raw!V:V,A68+COUNTIF(Raw!C:C,"H"))-4000,""),""))</f>
        <v/>
      </c>
      <c r="L68" s="3" t="str">
        <f t="shared" si="1"/>
        <v/>
      </c>
      <c r="M68" s="52" t="str">
        <f>IF(O68="","",(INDEX(Raw!D:D,MATCH(O68+2000,Raw!V:V,0))))</f>
        <v/>
      </c>
      <c r="N68" s="52" t="str">
        <f>IF(O68="","",(INDEX(Raw!A:A,MATCH(O68+2000,Raw!V:V,0))))</f>
        <v/>
      </c>
      <c r="O68" s="11" t="str">
        <f>(IFERROR(IF(LARGE(Raw!V:V,A68+COUNTIF(Raw!C:C,"H")+COUNTIF(Raw!C:C,"S"))-2000&gt;0,LARGE(Raw!V:V,A68+COUNTIF(Raw!C:C,"H")+COUNTIF(Raw!C:C,"S"))-2000,""),""))</f>
        <v/>
      </c>
    </row>
    <row r="69" spans="1:15" x14ac:dyDescent="0.3">
      <c r="A69" s="52">
        <v>66</v>
      </c>
      <c r="B69" s="3" t="str">
        <f t="shared" si="2"/>
        <v/>
      </c>
      <c r="C69" s="52" t="str">
        <f>IF(E69="","",(INDEX(Raw!D:D,MATCH(E69+6000,Raw!V:V,0))))</f>
        <v/>
      </c>
      <c r="D69" s="52" t="str">
        <f>IF(E69="","",(INDEX(Raw!A:A,MATCH(E69+6000,Raw!V:V,0))))</f>
        <v/>
      </c>
      <c r="E69" s="11" t="str">
        <f>(IFERROR(IF(LARGE(Raw!V:V,A69)-6000&gt;0,LARGE(Raw!V:V,A69)-6000,""),""))</f>
        <v/>
      </c>
      <c r="G69" s="3" t="str">
        <f t="shared" ref="G69:G132" si="3">IFERROR(IF(ROUND(J69,3)=ROUND(J68,3),G68,G68+1),"")</f>
        <v/>
      </c>
      <c r="H69" s="52" t="str">
        <f>IF(J69="","",(INDEX(Raw!D:D,MATCH(J69+4000,Raw!V:V,0))))</f>
        <v/>
      </c>
      <c r="I69" s="52" t="str">
        <f>IF(J69="","",(INDEX(Raw!A:A,MATCH(J69+4000,Raw!V:V,0))))</f>
        <v/>
      </c>
      <c r="J69" s="11" t="str">
        <f>(IFERROR(IF(LARGE(Raw!V:V,A69+COUNTIF(Raw!C:C,"H"))-4000&gt;0,LARGE(Raw!V:V,A69+COUNTIF(Raw!C:C,"H"))-4000,""),""))</f>
        <v/>
      </c>
      <c r="L69" s="3" t="str">
        <f t="shared" ref="L69:L132" si="4">IFERROR(IF(ROUND(O69,3)=ROUND(O68,3),L68,L68+1),"")</f>
        <v/>
      </c>
      <c r="M69" s="52" t="str">
        <f>IF(O69="","",(INDEX(Raw!D:D,MATCH(O69+2000,Raw!V:V,0))))</f>
        <v/>
      </c>
      <c r="N69" s="52" t="str">
        <f>IF(O69="","",(INDEX(Raw!A:A,MATCH(O69+2000,Raw!V:V,0))))</f>
        <v/>
      </c>
      <c r="O69" s="11" t="str">
        <f>(IFERROR(IF(LARGE(Raw!V:V,A69+COUNTIF(Raw!C:C,"H")+COUNTIF(Raw!C:C,"S"))-2000&gt;0,LARGE(Raw!V:V,A69+COUNTIF(Raw!C:C,"H")+COUNTIF(Raw!C:C,"S"))-2000,""),""))</f>
        <v/>
      </c>
    </row>
    <row r="70" spans="1:15" x14ac:dyDescent="0.3">
      <c r="A70" s="52">
        <v>67</v>
      </c>
      <c r="B70" s="3" t="str">
        <f t="shared" ref="B70:B133" si="5">IFERROR(IF(ROUND(E70,3)=ROUND(E69,3),B69,B69+1),"")</f>
        <v/>
      </c>
      <c r="C70" s="52" t="str">
        <f>IF(E70="","",(INDEX(Raw!D:D,MATCH(E70+6000,Raw!V:V,0))))</f>
        <v/>
      </c>
      <c r="D70" s="52" t="str">
        <f>IF(E70="","",(INDEX(Raw!A:A,MATCH(E70+6000,Raw!V:V,0))))</f>
        <v/>
      </c>
      <c r="E70" s="11" t="str">
        <f>(IFERROR(IF(LARGE(Raw!V:V,A70)-6000&gt;0,LARGE(Raw!V:V,A70)-6000,""),""))</f>
        <v/>
      </c>
      <c r="G70" s="3" t="str">
        <f t="shared" si="3"/>
        <v/>
      </c>
      <c r="H70" s="52" t="str">
        <f>IF(J70="","",(INDEX(Raw!D:D,MATCH(J70+4000,Raw!V:V,0))))</f>
        <v/>
      </c>
      <c r="I70" s="52" t="str">
        <f>IF(J70="","",(INDEX(Raw!A:A,MATCH(J70+4000,Raw!V:V,0))))</f>
        <v/>
      </c>
      <c r="J70" s="11" t="str">
        <f>(IFERROR(IF(LARGE(Raw!V:V,A70+COUNTIF(Raw!C:C,"H"))-4000&gt;0,LARGE(Raw!V:V,A70+COUNTIF(Raw!C:C,"H"))-4000,""),""))</f>
        <v/>
      </c>
      <c r="L70" s="3" t="str">
        <f t="shared" si="4"/>
        <v/>
      </c>
      <c r="M70" s="52" t="str">
        <f>IF(O70="","",(INDEX(Raw!D:D,MATCH(O70+2000,Raw!V:V,0))))</f>
        <v/>
      </c>
      <c r="N70" s="52" t="str">
        <f>IF(O70="","",(INDEX(Raw!A:A,MATCH(O70+2000,Raw!V:V,0))))</f>
        <v/>
      </c>
      <c r="O70" s="11" t="str">
        <f>(IFERROR(IF(LARGE(Raw!V:V,A70+COUNTIF(Raw!C:C,"H")+COUNTIF(Raw!C:C,"S"))-2000&gt;0,LARGE(Raw!V:V,A70+COUNTIF(Raw!C:C,"H")+COUNTIF(Raw!C:C,"S"))-2000,""),""))</f>
        <v/>
      </c>
    </row>
    <row r="71" spans="1:15" x14ac:dyDescent="0.3">
      <c r="A71" s="52">
        <v>68</v>
      </c>
      <c r="B71" s="3" t="str">
        <f t="shared" si="5"/>
        <v/>
      </c>
      <c r="C71" s="52" t="str">
        <f>IF(E71="","",(INDEX(Raw!D:D,MATCH(E71+6000,Raw!V:V,0))))</f>
        <v/>
      </c>
      <c r="D71" s="52" t="str">
        <f>IF(E71="","",(INDEX(Raw!A:A,MATCH(E71+6000,Raw!V:V,0))))</f>
        <v/>
      </c>
      <c r="E71" s="11" t="str">
        <f>(IFERROR(IF(LARGE(Raw!V:V,A71)-6000&gt;0,LARGE(Raw!V:V,A71)-6000,""),""))</f>
        <v/>
      </c>
      <c r="G71" s="3" t="str">
        <f t="shared" si="3"/>
        <v/>
      </c>
      <c r="H71" s="52" t="str">
        <f>IF(J71="","",(INDEX(Raw!D:D,MATCH(J71+4000,Raw!V:V,0))))</f>
        <v/>
      </c>
      <c r="I71" s="52" t="str">
        <f>IF(J71="","",(INDEX(Raw!A:A,MATCH(J71+4000,Raw!V:V,0))))</f>
        <v/>
      </c>
      <c r="J71" s="11" t="str">
        <f>(IFERROR(IF(LARGE(Raw!V:V,A71+COUNTIF(Raw!C:C,"H"))-4000&gt;0,LARGE(Raw!V:V,A71+COUNTIF(Raw!C:C,"H"))-4000,""),""))</f>
        <v/>
      </c>
      <c r="L71" s="3" t="str">
        <f t="shared" si="4"/>
        <v/>
      </c>
      <c r="M71" s="52" t="str">
        <f>IF(O71="","",(INDEX(Raw!D:D,MATCH(O71+2000,Raw!V:V,0))))</f>
        <v/>
      </c>
      <c r="N71" s="52" t="str">
        <f>IF(O71="","",(INDEX(Raw!A:A,MATCH(O71+2000,Raw!V:V,0))))</f>
        <v/>
      </c>
      <c r="O71" s="11" t="str">
        <f>(IFERROR(IF(LARGE(Raw!V:V,A71+COUNTIF(Raw!C:C,"H")+COUNTIF(Raw!C:C,"S"))-2000&gt;0,LARGE(Raw!V:V,A71+COUNTIF(Raw!C:C,"H")+COUNTIF(Raw!C:C,"S"))-2000,""),""))</f>
        <v/>
      </c>
    </row>
    <row r="72" spans="1:15" x14ac:dyDescent="0.3">
      <c r="A72" s="52">
        <v>69</v>
      </c>
      <c r="B72" s="3" t="str">
        <f t="shared" si="5"/>
        <v/>
      </c>
      <c r="C72" s="52" t="str">
        <f>IF(E72="","",(INDEX(Raw!D:D,MATCH(E72+6000,Raw!V:V,0))))</f>
        <v/>
      </c>
      <c r="D72" s="52" t="str">
        <f>IF(E72="","",(INDEX(Raw!A:A,MATCH(E72+6000,Raw!V:V,0))))</f>
        <v/>
      </c>
      <c r="E72" s="11" t="str">
        <f>(IFERROR(IF(LARGE(Raw!V:V,A72)-6000&gt;0,LARGE(Raw!V:V,A72)-6000,""),""))</f>
        <v/>
      </c>
      <c r="G72" s="3" t="str">
        <f t="shared" si="3"/>
        <v/>
      </c>
      <c r="H72" s="52" t="str">
        <f>IF(J72="","",(INDEX(Raw!D:D,MATCH(J72+4000,Raw!V:V,0))))</f>
        <v/>
      </c>
      <c r="I72" s="52" t="str">
        <f>IF(J72="","",(INDEX(Raw!A:A,MATCH(J72+4000,Raw!V:V,0))))</f>
        <v/>
      </c>
      <c r="J72" s="11" t="str">
        <f>(IFERROR(IF(LARGE(Raw!V:V,A72+COUNTIF(Raw!C:C,"H"))-4000&gt;0,LARGE(Raw!V:V,A72+COUNTIF(Raw!C:C,"H"))-4000,""),""))</f>
        <v/>
      </c>
      <c r="L72" s="3" t="str">
        <f t="shared" si="4"/>
        <v/>
      </c>
      <c r="M72" s="52" t="str">
        <f>IF(O72="","",(INDEX(Raw!D:D,MATCH(O72+2000,Raw!V:V,0))))</f>
        <v/>
      </c>
      <c r="N72" s="52" t="str">
        <f>IF(O72="","",(INDEX(Raw!A:A,MATCH(O72+2000,Raw!V:V,0))))</f>
        <v/>
      </c>
      <c r="O72" s="11" t="str">
        <f>(IFERROR(IF(LARGE(Raw!V:V,A72+COUNTIF(Raw!C:C,"H")+COUNTIF(Raw!C:C,"S"))-2000&gt;0,LARGE(Raw!V:V,A72+COUNTIF(Raw!C:C,"H")+COUNTIF(Raw!C:C,"S"))-2000,""),""))</f>
        <v/>
      </c>
    </row>
    <row r="73" spans="1:15" x14ac:dyDescent="0.3">
      <c r="A73" s="52">
        <v>70</v>
      </c>
      <c r="B73" s="3" t="str">
        <f t="shared" si="5"/>
        <v/>
      </c>
      <c r="C73" s="52" t="str">
        <f>IF(E73="","",(INDEX(Raw!D:D,MATCH(E73+6000,Raw!V:V,0))))</f>
        <v/>
      </c>
      <c r="D73" s="52" t="str">
        <f>IF(E73="","",(INDEX(Raw!A:A,MATCH(E73+6000,Raw!V:V,0))))</f>
        <v/>
      </c>
      <c r="E73" s="11" t="str">
        <f>(IFERROR(IF(LARGE(Raw!V:V,A73)-6000&gt;0,LARGE(Raw!V:V,A73)-6000,""),""))</f>
        <v/>
      </c>
      <c r="G73" s="3" t="str">
        <f t="shared" si="3"/>
        <v/>
      </c>
      <c r="H73" s="52" t="str">
        <f>IF(J73="","",(INDEX(Raw!D:D,MATCH(J73+4000,Raw!V:V,0))))</f>
        <v/>
      </c>
      <c r="I73" s="52" t="str">
        <f>IF(J73="","",(INDEX(Raw!A:A,MATCH(J73+4000,Raw!V:V,0))))</f>
        <v/>
      </c>
      <c r="J73" s="11" t="str">
        <f>(IFERROR(IF(LARGE(Raw!V:V,A73+COUNTIF(Raw!C:C,"H"))-4000&gt;0,LARGE(Raw!V:V,A73+COUNTIF(Raw!C:C,"H"))-4000,""),""))</f>
        <v/>
      </c>
      <c r="L73" s="3" t="str">
        <f t="shared" si="4"/>
        <v/>
      </c>
      <c r="M73" s="52" t="str">
        <f>IF(O73="","",(INDEX(Raw!D:D,MATCH(O73+2000,Raw!V:V,0))))</f>
        <v/>
      </c>
      <c r="N73" s="52" t="str">
        <f>IF(O73="","",(INDEX(Raw!A:A,MATCH(O73+2000,Raw!V:V,0))))</f>
        <v/>
      </c>
      <c r="O73" s="11" t="str">
        <f>(IFERROR(IF(LARGE(Raw!V:V,A73+COUNTIF(Raw!C:C,"H")+COUNTIF(Raw!C:C,"S"))-2000&gt;0,LARGE(Raw!V:V,A73+COUNTIF(Raw!C:C,"H")+COUNTIF(Raw!C:C,"S"))-2000,""),""))</f>
        <v/>
      </c>
    </row>
    <row r="74" spans="1:15" x14ac:dyDescent="0.3">
      <c r="A74" s="52">
        <v>71</v>
      </c>
      <c r="B74" s="3" t="str">
        <f t="shared" si="5"/>
        <v/>
      </c>
      <c r="C74" s="52" t="str">
        <f>IF(E74="","",(INDEX(Raw!D:D,MATCH(E74+6000,Raw!V:V,0))))</f>
        <v/>
      </c>
      <c r="D74" s="52" t="str">
        <f>IF(E74="","",(INDEX(Raw!A:A,MATCH(E74+6000,Raw!V:V,0))))</f>
        <v/>
      </c>
      <c r="E74" s="11" t="str">
        <f>(IFERROR(IF(LARGE(Raw!V:V,A74)-6000&gt;0,LARGE(Raw!V:V,A74)-6000,""),""))</f>
        <v/>
      </c>
      <c r="G74" s="3" t="str">
        <f t="shared" si="3"/>
        <v/>
      </c>
      <c r="H74" s="52" t="str">
        <f>IF(J74="","",(INDEX(Raw!D:D,MATCH(J74+4000,Raw!V:V,0))))</f>
        <v/>
      </c>
      <c r="I74" s="52" t="str">
        <f>IF(J74="","",(INDEX(Raw!A:A,MATCH(J74+4000,Raw!V:V,0))))</f>
        <v/>
      </c>
      <c r="J74" s="11" t="str">
        <f>(IFERROR(IF(LARGE(Raw!V:V,A74+COUNTIF(Raw!C:C,"H"))-4000&gt;0,LARGE(Raw!V:V,A74+COUNTIF(Raw!C:C,"H"))-4000,""),""))</f>
        <v/>
      </c>
      <c r="L74" s="3" t="str">
        <f t="shared" si="4"/>
        <v/>
      </c>
      <c r="M74" s="52" t="str">
        <f>IF(O74="","",(INDEX(Raw!D:D,MATCH(O74+2000,Raw!V:V,0))))</f>
        <v/>
      </c>
      <c r="N74" s="52" t="str">
        <f>IF(O74="","",(INDEX(Raw!A:A,MATCH(O74+2000,Raw!V:V,0))))</f>
        <v/>
      </c>
      <c r="O74" s="11" t="str">
        <f>(IFERROR(IF(LARGE(Raw!V:V,A74+COUNTIF(Raw!C:C,"H")+COUNTIF(Raw!C:C,"S"))-2000&gt;0,LARGE(Raw!V:V,A74+COUNTIF(Raw!C:C,"H")+COUNTIF(Raw!C:C,"S"))-2000,""),""))</f>
        <v/>
      </c>
    </row>
    <row r="75" spans="1:15" x14ac:dyDescent="0.3">
      <c r="A75" s="52">
        <v>72</v>
      </c>
      <c r="B75" s="3" t="str">
        <f t="shared" si="5"/>
        <v/>
      </c>
      <c r="C75" s="52" t="str">
        <f>IF(E75="","",(INDEX(Raw!D:D,MATCH(E75+6000,Raw!V:V,0))))</f>
        <v/>
      </c>
      <c r="D75" s="52" t="str">
        <f>IF(E75="","",(INDEX(Raw!A:A,MATCH(E75+6000,Raw!V:V,0))))</f>
        <v/>
      </c>
      <c r="E75" s="11" t="str">
        <f>(IFERROR(IF(LARGE(Raw!V:V,A75)-6000&gt;0,LARGE(Raw!V:V,A75)-6000,""),""))</f>
        <v/>
      </c>
      <c r="G75" s="3" t="str">
        <f t="shared" si="3"/>
        <v/>
      </c>
      <c r="H75" s="52" t="str">
        <f>IF(J75="","",(INDEX(Raw!D:D,MATCH(J75+4000,Raw!V:V,0))))</f>
        <v/>
      </c>
      <c r="I75" s="52" t="str">
        <f>IF(J75="","",(INDEX(Raw!A:A,MATCH(J75+4000,Raw!V:V,0))))</f>
        <v/>
      </c>
      <c r="J75" s="11" t="str">
        <f>(IFERROR(IF(LARGE(Raw!V:V,A75+COUNTIF(Raw!C:C,"H"))-4000&gt;0,LARGE(Raw!V:V,A75+COUNTIF(Raw!C:C,"H"))-4000,""),""))</f>
        <v/>
      </c>
      <c r="L75" s="3" t="str">
        <f t="shared" si="4"/>
        <v/>
      </c>
      <c r="M75" s="52" t="str">
        <f>IF(O75="","",(INDEX(Raw!D:D,MATCH(O75+2000,Raw!V:V,0))))</f>
        <v/>
      </c>
      <c r="N75" s="52" t="str">
        <f>IF(O75="","",(INDEX(Raw!A:A,MATCH(O75+2000,Raw!V:V,0))))</f>
        <v/>
      </c>
      <c r="O75" s="11" t="str">
        <f>(IFERROR(IF(LARGE(Raw!V:V,A75+COUNTIF(Raw!C:C,"H")+COUNTIF(Raw!C:C,"S"))-2000&gt;0,LARGE(Raw!V:V,A75+COUNTIF(Raw!C:C,"H")+COUNTIF(Raw!C:C,"S"))-2000,""),""))</f>
        <v/>
      </c>
    </row>
    <row r="76" spans="1:15" x14ac:dyDescent="0.3">
      <c r="A76" s="52">
        <v>73</v>
      </c>
      <c r="B76" s="3" t="str">
        <f t="shared" si="5"/>
        <v/>
      </c>
      <c r="C76" s="52" t="str">
        <f>IF(E76="","",(INDEX(Raw!D:D,MATCH(E76+6000,Raw!V:V,0))))</f>
        <v/>
      </c>
      <c r="D76" s="52" t="str">
        <f>IF(E76="","",(INDEX(Raw!A:A,MATCH(E76+6000,Raw!V:V,0))))</f>
        <v/>
      </c>
      <c r="E76" s="11" t="str">
        <f>(IFERROR(IF(LARGE(Raw!V:V,A76)-6000&gt;0,LARGE(Raw!V:V,A76)-6000,""),""))</f>
        <v/>
      </c>
      <c r="G76" s="3" t="str">
        <f t="shared" si="3"/>
        <v/>
      </c>
      <c r="H76" s="52" t="str">
        <f>IF(J76="","",(INDEX(Raw!D:D,MATCH(J76+4000,Raw!V:V,0))))</f>
        <v/>
      </c>
      <c r="I76" s="52" t="str">
        <f>IF(J76="","",(INDEX(Raw!A:A,MATCH(J76+4000,Raw!V:V,0))))</f>
        <v/>
      </c>
      <c r="J76" s="11" t="str">
        <f>(IFERROR(IF(LARGE(Raw!V:V,A76+COUNTIF(Raw!C:C,"H"))-4000&gt;0,LARGE(Raw!V:V,A76+COUNTIF(Raw!C:C,"H"))-4000,""),""))</f>
        <v/>
      </c>
      <c r="L76" s="3" t="str">
        <f t="shared" si="4"/>
        <v/>
      </c>
      <c r="M76" s="52" t="str">
        <f>IF(O76="","",(INDEX(Raw!D:D,MATCH(O76+2000,Raw!V:V,0))))</f>
        <v/>
      </c>
      <c r="N76" s="52" t="str">
        <f>IF(O76="","",(INDEX(Raw!A:A,MATCH(O76+2000,Raw!V:V,0))))</f>
        <v/>
      </c>
      <c r="O76" s="11" t="str">
        <f>(IFERROR(IF(LARGE(Raw!V:V,A76+COUNTIF(Raw!C:C,"H")+COUNTIF(Raw!C:C,"S"))-2000&gt;0,LARGE(Raw!V:V,A76+COUNTIF(Raw!C:C,"H")+COUNTIF(Raw!C:C,"S"))-2000,""),""))</f>
        <v/>
      </c>
    </row>
    <row r="77" spans="1:15" x14ac:dyDescent="0.3">
      <c r="A77" s="52">
        <v>74</v>
      </c>
      <c r="B77" s="3" t="str">
        <f t="shared" si="5"/>
        <v/>
      </c>
      <c r="C77" s="52" t="str">
        <f>IF(E77="","",(INDEX(Raw!D:D,MATCH(E77+6000,Raw!V:V,0))))</f>
        <v/>
      </c>
      <c r="D77" s="52" t="str">
        <f>IF(E77="","",(INDEX(Raw!A:A,MATCH(E77+6000,Raw!V:V,0))))</f>
        <v/>
      </c>
      <c r="E77" s="11" t="str">
        <f>(IFERROR(IF(LARGE(Raw!V:V,A77)-6000&gt;0,LARGE(Raw!V:V,A77)-6000,""),""))</f>
        <v/>
      </c>
      <c r="G77" s="3" t="str">
        <f t="shared" si="3"/>
        <v/>
      </c>
      <c r="H77" s="52" t="str">
        <f>IF(J77="","",(INDEX(Raw!D:D,MATCH(J77+4000,Raw!V:V,0))))</f>
        <v/>
      </c>
      <c r="I77" s="52" t="str">
        <f>IF(J77="","",(INDEX(Raw!A:A,MATCH(J77+4000,Raw!V:V,0))))</f>
        <v/>
      </c>
      <c r="J77" s="11" t="str">
        <f>(IFERROR(IF(LARGE(Raw!V:V,A77+COUNTIF(Raw!C:C,"H"))-4000&gt;0,LARGE(Raw!V:V,A77+COUNTIF(Raw!C:C,"H"))-4000,""),""))</f>
        <v/>
      </c>
      <c r="L77" s="3" t="str">
        <f t="shared" si="4"/>
        <v/>
      </c>
      <c r="M77" s="52" t="str">
        <f>IF(O77="","",(INDEX(Raw!D:D,MATCH(O77+2000,Raw!V:V,0))))</f>
        <v/>
      </c>
      <c r="N77" s="52" t="str">
        <f>IF(O77="","",(INDEX(Raw!A:A,MATCH(O77+2000,Raw!V:V,0))))</f>
        <v/>
      </c>
      <c r="O77" s="11" t="str">
        <f>(IFERROR(IF(LARGE(Raw!V:V,A77+COUNTIF(Raw!C:C,"H")+COUNTIF(Raw!C:C,"S"))-2000&gt;0,LARGE(Raw!V:V,A77+COUNTIF(Raw!C:C,"H")+COUNTIF(Raw!C:C,"S"))-2000,""),""))</f>
        <v/>
      </c>
    </row>
    <row r="78" spans="1:15" x14ac:dyDescent="0.3">
      <c r="A78" s="52">
        <v>75</v>
      </c>
      <c r="B78" s="3" t="str">
        <f t="shared" si="5"/>
        <v/>
      </c>
      <c r="C78" s="52" t="str">
        <f>IF(E78="","",(INDEX(Raw!D:D,MATCH(E78+6000,Raw!V:V,0))))</f>
        <v/>
      </c>
      <c r="D78" s="52" t="str">
        <f>IF(E78="","",(INDEX(Raw!A:A,MATCH(E78+6000,Raw!V:V,0))))</f>
        <v/>
      </c>
      <c r="E78" s="11" t="str">
        <f>(IFERROR(IF(LARGE(Raw!V:V,A78)-6000&gt;0,LARGE(Raw!V:V,A78)-6000,""),""))</f>
        <v/>
      </c>
      <c r="G78" s="3" t="str">
        <f t="shared" si="3"/>
        <v/>
      </c>
      <c r="H78" s="52" t="str">
        <f>IF(J78="","",(INDEX(Raw!D:D,MATCH(J78+4000,Raw!V:V,0))))</f>
        <v/>
      </c>
      <c r="I78" s="52" t="str">
        <f>IF(J78="","",(INDEX(Raw!A:A,MATCH(J78+4000,Raw!V:V,0))))</f>
        <v/>
      </c>
      <c r="J78" s="11" t="str">
        <f>(IFERROR(IF(LARGE(Raw!V:V,A78+COUNTIF(Raw!C:C,"H"))-4000&gt;0,LARGE(Raw!V:V,A78+COUNTIF(Raw!C:C,"H"))-4000,""),""))</f>
        <v/>
      </c>
      <c r="L78" s="3" t="str">
        <f t="shared" si="4"/>
        <v/>
      </c>
      <c r="M78" s="52" t="str">
        <f>IF(O78="","",(INDEX(Raw!D:D,MATCH(O78+2000,Raw!V:V,0))))</f>
        <v/>
      </c>
      <c r="N78" s="52" t="str">
        <f>IF(O78="","",(INDEX(Raw!A:A,MATCH(O78+2000,Raw!V:V,0))))</f>
        <v/>
      </c>
      <c r="O78" s="11" t="str">
        <f>(IFERROR(IF(LARGE(Raw!V:V,A78+COUNTIF(Raw!C:C,"H")+COUNTIF(Raw!C:C,"S"))-2000&gt;0,LARGE(Raw!V:V,A78+COUNTIF(Raw!C:C,"H")+COUNTIF(Raw!C:C,"S"))-2000,""),""))</f>
        <v/>
      </c>
    </row>
    <row r="79" spans="1:15" x14ac:dyDescent="0.3">
      <c r="A79" s="52">
        <v>76</v>
      </c>
      <c r="B79" s="3" t="str">
        <f t="shared" si="5"/>
        <v/>
      </c>
      <c r="C79" s="52" t="str">
        <f>IF(E79="","",(INDEX(Raw!D:D,MATCH(E79+6000,Raw!V:V,0))))</f>
        <v/>
      </c>
      <c r="D79" s="52" t="str">
        <f>IF(E79="","",(INDEX(Raw!A:A,MATCH(E79+6000,Raw!V:V,0))))</f>
        <v/>
      </c>
      <c r="E79" s="11" t="str">
        <f>(IFERROR(IF(LARGE(Raw!V:V,A79)-6000&gt;0,LARGE(Raw!V:V,A79)-6000,""),""))</f>
        <v/>
      </c>
      <c r="G79" s="3" t="str">
        <f t="shared" si="3"/>
        <v/>
      </c>
      <c r="H79" s="52" t="str">
        <f>IF(J79="","",(INDEX(Raw!D:D,MATCH(J79+4000,Raw!V:V,0))))</f>
        <v/>
      </c>
      <c r="I79" s="52" t="str">
        <f>IF(J79="","",(INDEX(Raw!A:A,MATCH(J79+4000,Raw!V:V,0))))</f>
        <v/>
      </c>
      <c r="J79" s="11" t="str">
        <f>(IFERROR(IF(LARGE(Raw!V:V,A79+COUNTIF(Raw!C:C,"H"))-4000&gt;0,LARGE(Raw!V:V,A79+COUNTIF(Raw!C:C,"H"))-4000,""),""))</f>
        <v/>
      </c>
      <c r="L79" s="3" t="str">
        <f t="shared" si="4"/>
        <v/>
      </c>
      <c r="M79" s="52" t="str">
        <f>IF(O79="","",(INDEX(Raw!D:D,MATCH(O79+2000,Raw!V:V,0))))</f>
        <v/>
      </c>
      <c r="N79" s="52" t="str">
        <f>IF(O79="","",(INDEX(Raw!A:A,MATCH(O79+2000,Raw!V:V,0))))</f>
        <v/>
      </c>
      <c r="O79" s="11" t="str">
        <f>(IFERROR(IF(LARGE(Raw!V:V,A79+COUNTIF(Raw!C:C,"H")+COUNTIF(Raw!C:C,"S"))-2000&gt;0,LARGE(Raw!V:V,A79+COUNTIF(Raw!C:C,"H")+COUNTIF(Raw!C:C,"S"))-2000,""),""))</f>
        <v/>
      </c>
    </row>
    <row r="80" spans="1:15" x14ac:dyDescent="0.3">
      <c r="A80" s="52">
        <v>77</v>
      </c>
      <c r="B80" s="3" t="str">
        <f t="shared" si="5"/>
        <v/>
      </c>
      <c r="C80" s="52" t="str">
        <f>IF(E80="","",(INDEX(Raw!D:D,MATCH(E80+6000,Raw!V:V,0))))</f>
        <v/>
      </c>
      <c r="D80" s="52" t="str">
        <f>IF(E80="","",(INDEX(Raw!A:A,MATCH(E80+6000,Raw!V:V,0))))</f>
        <v/>
      </c>
      <c r="E80" s="11" t="str">
        <f>(IFERROR(IF(LARGE(Raw!V:V,A80)-6000&gt;0,LARGE(Raw!V:V,A80)-6000,""),""))</f>
        <v/>
      </c>
      <c r="G80" s="3" t="str">
        <f t="shared" si="3"/>
        <v/>
      </c>
      <c r="H80" s="52" t="str">
        <f>IF(J80="","",(INDEX(Raw!D:D,MATCH(J80+4000,Raw!V:V,0))))</f>
        <v/>
      </c>
      <c r="I80" s="52" t="str">
        <f>IF(J80="","",(INDEX(Raw!A:A,MATCH(J80+4000,Raw!V:V,0))))</f>
        <v/>
      </c>
      <c r="J80" s="11" t="str">
        <f>(IFERROR(IF(LARGE(Raw!V:V,A80+COUNTIF(Raw!C:C,"H"))-4000&gt;0,LARGE(Raw!V:V,A80+COUNTIF(Raw!C:C,"H"))-4000,""),""))</f>
        <v/>
      </c>
      <c r="L80" s="3" t="str">
        <f t="shared" si="4"/>
        <v/>
      </c>
      <c r="M80" s="52" t="str">
        <f>IF(O80="","",(INDEX(Raw!D:D,MATCH(O80+2000,Raw!V:V,0))))</f>
        <v/>
      </c>
      <c r="N80" s="52" t="str">
        <f>IF(O80="","",(INDEX(Raw!A:A,MATCH(O80+2000,Raw!V:V,0))))</f>
        <v/>
      </c>
      <c r="O80" s="11" t="str">
        <f>(IFERROR(IF(LARGE(Raw!V:V,A80+COUNTIF(Raw!C:C,"H")+COUNTIF(Raw!C:C,"S"))-2000&gt;0,LARGE(Raw!V:V,A80+COUNTIF(Raw!C:C,"H")+COUNTIF(Raw!C:C,"S"))-2000,""),""))</f>
        <v/>
      </c>
    </row>
    <row r="81" spans="1:15" x14ac:dyDescent="0.3">
      <c r="A81" s="52">
        <v>78</v>
      </c>
      <c r="B81" s="3" t="str">
        <f t="shared" si="5"/>
        <v/>
      </c>
      <c r="C81" s="52" t="str">
        <f>IF(E81="","",(INDEX(Raw!D:D,MATCH(E81+6000,Raw!V:V,0))))</f>
        <v/>
      </c>
      <c r="D81" s="52" t="str">
        <f>IF(E81="","",(INDEX(Raw!A:A,MATCH(E81+6000,Raw!V:V,0))))</f>
        <v/>
      </c>
      <c r="E81" s="11" t="str">
        <f>(IFERROR(IF(LARGE(Raw!V:V,A81)-6000&gt;0,LARGE(Raw!V:V,A81)-6000,""),""))</f>
        <v/>
      </c>
      <c r="G81" s="3" t="str">
        <f t="shared" si="3"/>
        <v/>
      </c>
      <c r="H81" s="52" t="str">
        <f>IF(J81="","",(INDEX(Raw!D:D,MATCH(J81+4000,Raw!V:V,0))))</f>
        <v/>
      </c>
      <c r="I81" s="52" t="str">
        <f>IF(J81="","",(INDEX(Raw!A:A,MATCH(J81+4000,Raw!V:V,0))))</f>
        <v/>
      </c>
      <c r="J81" s="11" t="str">
        <f>(IFERROR(IF(LARGE(Raw!V:V,A81+COUNTIF(Raw!C:C,"H"))-4000&gt;0,LARGE(Raw!V:V,A81+COUNTIF(Raw!C:C,"H"))-4000,""),""))</f>
        <v/>
      </c>
      <c r="L81" s="3" t="str">
        <f t="shared" si="4"/>
        <v/>
      </c>
      <c r="M81" s="52" t="str">
        <f>IF(O81="","",(INDEX(Raw!D:D,MATCH(O81+2000,Raw!V:V,0))))</f>
        <v/>
      </c>
      <c r="N81" s="52" t="str">
        <f>IF(O81="","",(INDEX(Raw!A:A,MATCH(O81+2000,Raw!V:V,0))))</f>
        <v/>
      </c>
      <c r="O81" s="11" t="str">
        <f>(IFERROR(IF(LARGE(Raw!V:V,A81+COUNTIF(Raw!C:C,"H")+COUNTIF(Raw!C:C,"S"))-2000&gt;0,LARGE(Raw!V:V,A81+COUNTIF(Raw!C:C,"H")+COUNTIF(Raw!C:C,"S"))-2000,""),""))</f>
        <v/>
      </c>
    </row>
    <row r="82" spans="1:15" x14ac:dyDescent="0.3">
      <c r="A82" s="52">
        <v>79</v>
      </c>
      <c r="B82" s="3" t="str">
        <f t="shared" si="5"/>
        <v/>
      </c>
      <c r="C82" s="52" t="str">
        <f>IF(E82="","",(INDEX(Raw!D:D,MATCH(E82+6000,Raw!V:V,0))))</f>
        <v/>
      </c>
      <c r="D82" s="52" t="str">
        <f>IF(E82="","",(INDEX(Raw!A:A,MATCH(E82+6000,Raw!V:V,0))))</f>
        <v/>
      </c>
      <c r="E82" s="11" t="str">
        <f>(IFERROR(IF(LARGE(Raw!V:V,A82)-6000&gt;0,LARGE(Raw!V:V,A82)-6000,""),""))</f>
        <v/>
      </c>
      <c r="G82" s="3" t="str">
        <f t="shared" si="3"/>
        <v/>
      </c>
      <c r="H82" s="52" t="str">
        <f>IF(J82="","",(INDEX(Raw!D:D,MATCH(J82+4000,Raw!V:V,0))))</f>
        <v/>
      </c>
      <c r="I82" s="52" t="str">
        <f>IF(J82="","",(INDEX(Raw!A:A,MATCH(J82+4000,Raw!V:V,0))))</f>
        <v/>
      </c>
      <c r="J82" s="11" t="str">
        <f>(IFERROR(IF(LARGE(Raw!V:V,A82+COUNTIF(Raw!C:C,"H"))-4000&gt;0,LARGE(Raw!V:V,A82+COUNTIF(Raw!C:C,"H"))-4000,""),""))</f>
        <v/>
      </c>
      <c r="L82" s="3" t="str">
        <f t="shared" si="4"/>
        <v/>
      </c>
      <c r="M82" s="52" t="str">
        <f>IF(O82="","",(INDEX(Raw!D:D,MATCH(O82+2000,Raw!V:V,0))))</f>
        <v/>
      </c>
      <c r="N82" s="52" t="str">
        <f>IF(O82="","",(INDEX(Raw!A:A,MATCH(O82+2000,Raw!V:V,0))))</f>
        <v/>
      </c>
      <c r="O82" s="11" t="str">
        <f>(IFERROR(IF(LARGE(Raw!V:V,A82+COUNTIF(Raw!C:C,"H")+COUNTIF(Raw!C:C,"S"))-2000&gt;0,LARGE(Raw!V:V,A82+COUNTIF(Raw!C:C,"H")+COUNTIF(Raw!C:C,"S"))-2000,""),""))</f>
        <v/>
      </c>
    </row>
    <row r="83" spans="1:15" x14ac:dyDescent="0.3">
      <c r="A83" s="52">
        <v>80</v>
      </c>
      <c r="B83" s="3" t="str">
        <f t="shared" si="5"/>
        <v/>
      </c>
      <c r="C83" s="52" t="str">
        <f>IF(E83="","",(INDEX(Raw!D:D,MATCH(E83+6000,Raw!V:V,0))))</f>
        <v/>
      </c>
      <c r="D83" s="52" t="str">
        <f>IF(E83="","",(INDEX(Raw!A:A,MATCH(E83+6000,Raw!V:V,0))))</f>
        <v/>
      </c>
      <c r="E83" s="11" t="str">
        <f>(IFERROR(IF(LARGE(Raw!V:V,A83)-6000&gt;0,LARGE(Raw!V:V,A83)-6000,""),""))</f>
        <v/>
      </c>
      <c r="G83" s="3" t="str">
        <f t="shared" si="3"/>
        <v/>
      </c>
      <c r="H83" s="52" t="str">
        <f>IF(J83="","",(INDEX(Raw!D:D,MATCH(J83+4000,Raw!V:V,0))))</f>
        <v/>
      </c>
      <c r="I83" s="52" t="str">
        <f>IF(J83="","",(INDEX(Raw!A:A,MATCH(J83+4000,Raw!V:V,0))))</f>
        <v/>
      </c>
      <c r="J83" s="11" t="str">
        <f>(IFERROR(IF(LARGE(Raw!V:V,A83+COUNTIF(Raw!C:C,"H"))-4000&gt;0,LARGE(Raw!V:V,A83+COUNTIF(Raw!C:C,"H"))-4000,""),""))</f>
        <v/>
      </c>
      <c r="L83" s="3" t="str">
        <f t="shared" si="4"/>
        <v/>
      </c>
      <c r="M83" s="52" t="str">
        <f>IF(O83="","",(INDEX(Raw!D:D,MATCH(O83+2000,Raw!V:V,0))))</f>
        <v/>
      </c>
      <c r="N83" s="52" t="str">
        <f>IF(O83="","",(INDEX(Raw!A:A,MATCH(O83+2000,Raw!V:V,0))))</f>
        <v/>
      </c>
      <c r="O83" s="11" t="str">
        <f>(IFERROR(IF(LARGE(Raw!V:V,A83+COUNTIF(Raw!C:C,"H")+COUNTIF(Raw!C:C,"S"))-2000&gt;0,LARGE(Raw!V:V,A83+COUNTIF(Raw!C:C,"H")+COUNTIF(Raw!C:C,"S"))-2000,""),""))</f>
        <v/>
      </c>
    </row>
    <row r="84" spans="1:15" x14ac:dyDescent="0.3">
      <c r="A84" s="52">
        <v>81</v>
      </c>
      <c r="B84" s="3" t="str">
        <f t="shared" si="5"/>
        <v/>
      </c>
      <c r="C84" s="52" t="str">
        <f>IF(E84="","",(INDEX(Raw!D:D,MATCH(E84+6000,Raw!V:V,0))))</f>
        <v/>
      </c>
      <c r="D84" s="52" t="str">
        <f>IF(E84="","",(INDEX(Raw!A:A,MATCH(E84+6000,Raw!V:V,0))))</f>
        <v/>
      </c>
      <c r="E84" s="11" t="str">
        <f>(IFERROR(IF(LARGE(Raw!V:V,A84)-6000&gt;0,LARGE(Raw!V:V,A84)-6000,""),""))</f>
        <v/>
      </c>
      <c r="G84" s="3" t="str">
        <f t="shared" si="3"/>
        <v/>
      </c>
      <c r="H84" s="52" t="str">
        <f>IF(J84="","",(INDEX(Raw!D:D,MATCH(J84+4000,Raw!V:V,0))))</f>
        <v/>
      </c>
      <c r="I84" s="52" t="str">
        <f>IF(J84="","",(INDEX(Raw!A:A,MATCH(J84+4000,Raw!V:V,0))))</f>
        <v/>
      </c>
      <c r="J84" s="11" t="str">
        <f>(IFERROR(IF(LARGE(Raw!V:V,A84+COUNTIF(Raw!C:C,"H"))-4000&gt;0,LARGE(Raw!V:V,A84+COUNTIF(Raw!C:C,"H"))-4000,""),""))</f>
        <v/>
      </c>
      <c r="L84" s="3" t="str">
        <f t="shared" si="4"/>
        <v/>
      </c>
      <c r="M84" s="52" t="str">
        <f>IF(O84="","",(INDEX(Raw!D:D,MATCH(O84+2000,Raw!V:V,0))))</f>
        <v/>
      </c>
      <c r="N84" s="52" t="str">
        <f>IF(O84="","",(INDEX(Raw!A:A,MATCH(O84+2000,Raw!V:V,0))))</f>
        <v/>
      </c>
      <c r="O84" s="11" t="str">
        <f>(IFERROR(IF(LARGE(Raw!V:V,A84+COUNTIF(Raw!C:C,"H")+COUNTIF(Raw!C:C,"S"))-2000&gt;0,LARGE(Raw!V:V,A84+COUNTIF(Raw!C:C,"H")+COUNTIF(Raw!C:C,"S"))-2000,""),""))</f>
        <v/>
      </c>
    </row>
    <row r="85" spans="1:15" x14ac:dyDescent="0.3">
      <c r="A85" s="52">
        <v>82</v>
      </c>
      <c r="B85" s="3" t="str">
        <f t="shared" si="5"/>
        <v/>
      </c>
      <c r="C85" s="52" t="str">
        <f>IF(E85="","",(INDEX(Raw!D:D,MATCH(E85+6000,Raw!V:V,0))))</f>
        <v/>
      </c>
      <c r="D85" s="52" t="str">
        <f>IF(E85="","",(INDEX(Raw!A:A,MATCH(E85+6000,Raw!V:V,0))))</f>
        <v/>
      </c>
      <c r="E85" s="11" t="str">
        <f>(IFERROR(IF(LARGE(Raw!V:V,A85)-6000&gt;0,LARGE(Raw!V:V,A85)-6000,""),""))</f>
        <v/>
      </c>
      <c r="G85" s="3" t="str">
        <f t="shared" si="3"/>
        <v/>
      </c>
      <c r="H85" s="52" t="str">
        <f>IF(J85="","",(INDEX(Raw!D:D,MATCH(J85+4000,Raw!V:V,0))))</f>
        <v/>
      </c>
      <c r="I85" s="52" t="str">
        <f>IF(J85="","",(INDEX(Raw!A:A,MATCH(J85+4000,Raw!V:V,0))))</f>
        <v/>
      </c>
      <c r="J85" s="11" t="str">
        <f>(IFERROR(IF(LARGE(Raw!V:V,A85+COUNTIF(Raw!C:C,"H"))-4000&gt;0,LARGE(Raw!V:V,A85+COUNTIF(Raw!C:C,"H"))-4000,""),""))</f>
        <v/>
      </c>
      <c r="L85" s="3" t="str">
        <f t="shared" si="4"/>
        <v/>
      </c>
      <c r="M85" s="52" t="str">
        <f>IF(O85="","",(INDEX(Raw!D:D,MATCH(O85+2000,Raw!V:V,0))))</f>
        <v/>
      </c>
      <c r="N85" s="52" t="str">
        <f>IF(O85="","",(INDEX(Raw!A:A,MATCH(O85+2000,Raw!V:V,0))))</f>
        <v/>
      </c>
      <c r="O85" s="11" t="str">
        <f>(IFERROR(IF(LARGE(Raw!V:V,A85+COUNTIF(Raw!C:C,"H")+COUNTIF(Raw!C:C,"S"))-2000&gt;0,LARGE(Raw!V:V,A85+COUNTIF(Raw!C:C,"H")+COUNTIF(Raw!C:C,"S"))-2000,""),""))</f>
        <v/>
      </c>
    </row>
    <row r="86" spans="1:15" x14ac:dyDescent="0.3">
      <c r="A86" s="52">
        <v>83</v>
      </c>
      <c r="B86" s="3" t="str">
        <f t="shared" si="5"/>
        <v/>
      </c>
      <c r="C86" s="52" t="str">
        <f>IF(E86="","",(INDEX(Raw!D:D,MATCH(E86+6000,Raw!V:V,0))))</f>
        <v/>
      </c>
      <c r="D86" s="52" t="str">
        <f>IF(E86="","",(INDEX(Raw!A:A,MATCH(E86+6000,Raw!V:V,0))))</f>
        <v/>
      </c>
      <c r="E86" s="11" t="str">
        <f>(IFERROR(IF(LARGE(Raw!V:V,A86)-6000&gt;0,LARGE(Raw!V:V,A86)-6000,""),""))</f>
        <v/>
      </c>
      <c r="G86" s="3" t="str">
        <f t="shared" si="3"/>
        <v/>
      </c>
      <c r="H86" s="52" t="str">
        <f>IF(J86="","",(INDEX(Raw!D:D,MATCH(J86+4000,Raw!V:V,0))))</f>
        <v/>
      </c>
      <c r="I86" s="52" t="str">
        <f>IF(J86="","",(INDEX(Raw!A:A,MATCH(J86+4000,Raw!V:V,0))))</f>
        <v/>
      </c>
      <c r="J86" s="11" t="str">
        <f>(IFERROR(IF(LARGE(Raw!V:V,A86+COUNTIF(Raw!C:C,"H"))-4000&gt;0,LARGE(Raw!V:V,A86+COUNTIF(Raw!C:C,"H"))-4000,""),""))</f>
        <v/>
      </c>
      <c r="L86" s="3" t="str">
        <f t="shared" si="4"/>
        <v/>
      </c>
      <c r="M86" s="52" t="str">
        <f>IF(O86="","",(INDEX(Raw!D:D,MATCH(O86+2000,Raw!V:V,0))))</f>
        <v/>
      </c>
      <c r="N86" s="52" t="str">
        <f>IF(O86="","",(INDEX(Raw!A:A,MATCH(O86+2000,Raw!V:V,0))))</f>
        <v/>
      </c>
      <c r="O86" s="11" t="str">
        <f>(IFERROR(IF(LARGE(Raw!V:V,A86+COUNTIF(Raw!C:C,"H")+COUNTIF(Raw!C:C,"S"))-2000&gt;0,LARGE(Raw!V:V,A86+COUNTIF(Raw!C:C,"H")+COUNTIF(Raw!C:C,"S"))-2000,""),""))</f>
        <v/>
      </c>
    </row>
    <row r="87" spans="1:15" x14ac:dyDescent="0.3">
      <c r="A87" s="52">
        <v>84</v>
      </c>
      <c r="B87" s="3" t="str">
        <f t="shared" si="5"/>
        <v/>
      </c>
      <c r="C87" s="52" t="str">
        <f>IF(E87="","",(INDEX(Raw!D:D,MATCH(E87+6000,Raw!V:V,0))))</f>
        <v/>
      </c>
      <c r="D87" s="52" t="str">
        <f>IF(E87="","",(INDEX(Raw!A:A,MATCH(E87+6000,Raw!V:V,0))))</f>
        <v/>
      </c>
      <c r="E87" s="11" t="str">
        <f>(IFERROR(IF(LARGE(Raw!V:V,A87)-6000&gt;0,LARGE(Raw!V:V,A87)-6000,""),""))</f>
        <v/>
      </c>
      <c r="G87" s="3" t="str">
        <f t="shared" si="3"/>
        <v/>
      </c>
      <c r="H87" s="52" t="str">
        <f>IF(J87="","",(INDEX(Raw!D:D,MATCH(J87+4000,Raw!V:V,0))))</f>
        <v/>
      </c>
      <c r="I87" s="52" t="str">
        <f>IF(J87="","",(INDEX(Raw!A:A,MATCH(J87+4000,Raw!V:V,0))))</f>
        <v/>
      </c>
      <c r="J87" s="11" t="str">
        <f>(IFERROR(IF(LARGE(Raw!V:V,A87+COUNTIF(Raw!C:C,"H"))-4000&gt;0,LARGE(Raw!V:V,A87+COUNTIF(Raw!C:C,"H"))-4000,""),""))</f>
        <v/>
      </c>
      <c r="L87" s="3" t="str">
        <f t="shared" si="4"/>
        <v/>
      </c>
      <c r="M87" s="52" t="str">
        <f>IF(O87="","",(INDEX(Raw!D:D,MATCH(O87+2000,Raw!V:V,0))))</f>
        <v/>
      </c>
      <c r="N87" s="52" t="str">
        <f>IF(O87="","",(INDEX(Raw!A:A,MATCH(O87+2000,Raw!V:V,0))))</f>
        <v/>
      </c>
      <c r="O87" s="11" t="str">
        <f>(IFERROR(IF(LARGE(Raw!V:V,A87+COUNTIF(Raw!C:C,"H")+COUNTIF(Raw!C:C,"S"))-2000&gt;0,LARGE(Raw!V:V,A87+COUNTIF(Raw!C:C,"H")+COUNTIF(Raw!C:C,"S"))-2000,""),""))</f>
        <v/>
      </c>
    </row>
    <row r="88" spans="1:15" x14ac:dyDescent="0.3">
      <c r="A88" s="52">
        <v>85</v>
      </c>
      <c r="B88" s="3" t="str">
        <f t="shared" si="5"/>
        <v/>
      </c>
      <c r="C88" s="52" t="str">
        <f>IF(E88="","",(INDEX(Raw!D:D,MATCH(E88+6000,Raw!V:V,0))))</f>
        <v/>
      </c>
      <c r="D88" s="52" t="str">
        <f>IF(E88="","",(INDEX(Raw!A:A,MATCH(E88+6000,Raw!V:V,0))))</f>
        <v/>
      </c>
      <c r="E88" s="11" t="str">
        <f>(IFERROR(IF(LARGE(Raw!V:V,A88)-6000&gt;0,LARGE(Raw!V:V,A88)-6000,""),""))</f>
        <v/>
      </c>
      <c r="G88" s="3" t="str">
        <f t="shared" si="3"/>
        <v/>
      </c>
      <c r="H88" s="52" t="str">
        <f>IF(J88="","",(INDEX(Raw!D:D,MATCH(J88+4000,Raw!V:V,0))))</f>
        <v/>
      </c>
      <c r="I88" s="52" t="str">
        <f>IF(J88="","",(INDEX(Raw!A:A,MATCH(J88+4000,Raw!V:V,0))))</f>
        <v/>
      </c>
      <c r="J88" s="11" t="str">
        <f>(IFERROR(IF(LARGE(Raw!V:V,A88+COUNTIF(Raw!C:C,"H"))-4000&gt;0,LARGE(Raw!V:V,A88+COUNTIF(Raw!C:C,"H"))-4000,""),""))</f>
        <v/>
      </c>
      <c r="L88" s="3" t="str">
        <f t="shared" si="4"/>
        <v/>
      </c>
      <c r="M88" s="52" t="str">
        <f>IF(O88="","",(INDEX(Raw!D:D,MATCH(O88+2000,Raw!V:V,0))))</f>
        <v/>
      </c>
      <c r="N88" s="52" t="str">
        <f>IF(O88="","",(INDEX(Raw!A:A,MATCH(O88+2000,Raw!V:V,0))))</f>
        <v/>
      </c>
      <c r="O88" s="11" t="str">
        <f>(IFERROR(IF(LARGE(Raw!V:V,A88+COUNTIF(Raw!C:C,"H")+COUNTIF(Raw!C:C,"S"))-2000&gt;0,LARGE(Raw!V:V,A88+COUNTIF(Raw!C:C,"H")+COUNTIF(Raw!C:C,"S"))-2000,""),""))</f>
        <v/>
      </c>
    </row>
    <row r="89" spans="1:15" x14ac:dyDescent="0.3">
      <c r="A89" s="52">
        <v>86</v>
      </c>
      <c r="B89" s="3" t="str">
        <f t="shared" si="5"/>
        <v/>
      </c>
      <c r="C89" s="52" t="str">
        <f>IF(E89="","",(INDEX(Raw!D:D,MATCH(E89+6000,Raw!V:V,0))))</f>
        <v/>
      </c>
      <c r="D89" s="52" t="str">
        <f>IF(E89="","",(INDEX(Raw!A:A,MATCH(E89+6000,Raw!V:V,0))))</f>
        <v/>
      </c>
      <c r="E89" s="11" t="str">
        <f>(IFERROR(IF(LARGE(Raw!V:V,A89)-6000&gt;0,LARGE(Raw!V:V,A89)-6000,""),""))</f>
        <v/>
      </c>
      <c r="G89" s="3" t="str">
        <f t="shared" si="3"/>
        <v/>
      </c>
      <c r="H89" s="52" t="str">
        <f>IF(J89="","",(INDEX(Raw!D:D,MATCH(J89+4000,Raw!V:V,0))))</f>
        <v/>
      </c>
      <c r="I89" s="52" t="str">
        <f>IF(J89="","",(INDEX(Raw!A:A,MATCH(J89+4000,Raw!V:V,0))))</f>
        <v/>
      </c>
      <c r="J89" s="11" t="str">
        <f>(IFERROR(IF(LARGE(Raw!V:V,A89+COUNTIF(Raw!C:C,"H"))-4000&gt;0,LARGE(Raw!V:V,A89+COUNTIF(Raw!C:C,"H"))-4000,""),""))</f>
        <v/>
      </c>
      <c r="L89" s="3" t="str">
        <f t="shared" si="4"/>
        <v/>
      </c>
      <c r="M89" s="52" t="str">
        <f>IF(O89="","",(INDEX(Raw!D:D,MATCH(O89+2000,Raw!V:V,0))))</f>
        <v/>
      </c>
      <c r="N89" s="52" t="str">
        <f>IF(O89="","",(INDEX(Raw!A:A,MATCH(O89+2000,Raw!V:V,0))))</f>
        <v/>
      </c>
      <c r="O89" s="11" t="str">
        <f>(IFERROR(IF(LARGE(Raw!V:V,A89+COUNTIF(Raw!C:C,"H")+COUNTIF(Raw!C:C,"S"))-2000&gt;0,LARGE(Raw!V:V,A89+COUNTIF(Raw!C:C,"H")+COUNTIF(Raw!C:C,"S"))-2000,""),""))</f>
        <v/>
      </c>
    </row>
    <row r="90" spans="1:15" x14ac:dyDescent="0.3">
      <c r="A90" s="52">
        <v>87</v>
      </c>
      <c r="B90" s="3" t="str">
        <f t="shared" si="5"/>
        <v/>
      </c>
      <c r="C90" s="52" t="str">
        <f>IF(E90="","",(INDEX(Raw!D:D,MATCH(E90+6000,Raw!V:V,0))))</f>
        <v/>
      </c>
      <c r="D90" s="52" t="str">
        <f>IF(E90="","",(INDEX(Raw!A:A,MATCH(E90+6000,Raw!V:V,0))))</f>
        <v/>
      </c>
      <c r="E90" s="11" t="str">
        <f>(IFERROR(IF(LARGE(Raw!V:V,A90)-6000&gt;0,LARGE(Raw!V:V,A90)-6000,""),""))</f>
        <v/>
      </c>
      <c r="G90" s="3" t="str">
        <f t="shared" si="3"/>
        <v/>
      </c>
      <c r="H90" s="52" t="str">
        <f>IF(J90="","",(INDEX(Raw!D:D,MATCH(J90+4000,Raw!V:V,0))))</f>
        <v/>
      </c>
      <c r="I90" s="52" t="str">
        <f>IF(J90="","",(INDEX(Raw!A:A,MATCH(J90+4000,Raw!V:V,0))))</f>
        <v/>
      </c>
      <c r="J90" s="11" t="str">
        <f>(IFERROR(IF(LARGE(Raw!V:V,A90+COUNTIF(Raw!C:C,"H"))-4000&gt;0,LARGE(Raw!V:V,A90+COUNTIF(Raw!C:C,"H"))-4000,""),""))</f>
        <v/>
      </c>
      <c r="L90" s="3" t="str">
        <f t="shared" si="4"/>
        <v/>
      </c>
      <c r="M90" s="52" t="str">
        <f>IF(O90="","",(INDEX(Raw!D:D,MATCH(O90+2000,Raw!V:V,0))))</f>
        <v/>
      </c>
      <c r="N90" s="52" t="str">
        <f>IF(O90="","",(INDEX(Raw!A:A,MATCH(O90+2000,Raw!V:V,0))))</f>
        <v/>
      </c>
      <c r="O90" s="11" t="str">
        <f>(IFERROR(IF(LARGE(Raw!V:V,A90+COUNTIF(Raw!C:C,"H")+COUNTIF(Raw!C:C,"S"))-2000&gt;0,LARGE(Raw!V:V,A90+COUNTIF(Raw!C:C,"H")+COUNTIF(Raw!C:C,"S"))-2000,""),""))</f>
        <v/>
      </c>
    </row>
    <row r="91" spans="1:15" x14ac:dyDescent="0.3">
      <c r="A91" s="52">
        <v>88</v>
      </c>
      <c r="B91" s="3" t="str">
        <f t="shared" si="5"/>
        <v/>
      </c>
      <c r="C91" s="52" t="str">
        <f>IF(E91="","",(INDEX(Raw!D:D,MATCH(E91+6000,Raw!V:V,0))))</f>
        <v/>
      </c>
      <c r="D91" s="52" t="str">
        <f>IF(E91="","",(INDEX(Raw!A:A,MATCH(E91+6000,Raw!V:V,0))))</f>
        <v/>
      </c>
      <c r="E91" s="11" t="str">
        <f>(IFERROR(IF(LARGE(Raw!V:V,A91)-6000&gt;0,LARGE(Raw!V:V,A91)-6000,""),""))</f>
        <v/>
      </c>
      <c r="G91" s="3" t="str">
        <f t="shared" si="3"/>
        <v/>
      </c>
      <c r="H91" s="52" t="str">
        <f>IF(J91="","",(INDEX(Raw!D:D,MATCH(J91+4000,Raw!V:V,0))))</f>
        <v/>
      </c>
      <c r="I91" s="52" t="str">
        <f>IF(J91="","",(INDEX(Raw!A:A,MATCH(J91+4000,Raw!V:V,0))))</f>
        <v/>
      </c>
      <c r="J91" s="11" t="str">
        <f>(IFERROR(IF(LARGE(Raw!V:V,A91+COUNTIF(Raw!C:C,"H"))-4000&gt;0,LARGE(Raw!V:V,A91+COUNTIF(Raw!C:C,"H"))-4000,""),""))</f>
        <v/>
      </c>
      <c r="L91" s="3" t="str">
        <f t="shared" si="4"/>
        <v/>
      </c>
      <c r="M91" s="52" t="str">
        <f>IF(O91="","",(INDEX(Raw!D:D,MATCH(O91+2000,Raw!V:V,0))))</f>
        <v/>
      </c>
      <c r="N91" s="52" t="str">
        <f>IF(O91="","",(INDEX(Raw!A:A,MATCH(O91+2000,Raw!V:V,0))))</f>
        <v/>
      </c>
      <c r="O91" s="11" t="str">
        <f>(IFERROR(IF(LARGE(Raw!V:V,A91+COUNTIF(Raw!C:C,"H")+COUNTIF(Raw!C:C,"S"))-2000&gt;0,LARGE(Raw!V:V,A91+COUNTIF(Raw!C:C,"H")+COUNTIF(Raw!C:C,"S"))-2000,""),""))</f>
        <v/>
      </c>
    </row>
    <row r="92" spans="1:15" x14ac:dyDescent="0.3">
      <c r="A92" s="52">
        <v>89</v>
      </c>
      <c r="B92" s="3" t="str">
        <f t="shared" si="5"/>
        <v/>
      </c>
      <c r="C92" s="52" t="str">
        <f>IF(E92="","",(INDEX(Raw!D:D,MATCH(E92+6000,Raw!V:V,0))))</f>
        <v/>
      </c>
      <c r="D92" s="52" t="str">
        <f>IF(E92="","",(INDEX(Raw!A:A,MATCH(E92+6000,Raw!V:V,0))))</f>
        <v/>
      </c>
      <c r="E92" s="11" t="str">
        <f>(IFERROR(IF(LARGE(Raw!V:V,A92)-6000&gt;0,LARGE(Raw!V:V,A92)-6000,""),""))</f>
        <v/>
      </c>
      <c r="G92" s="3" t="str">
        <f t="shared" si="3"/>
        <v/>
      </c>
      <c r="H92" s="52" t="str">
        <f>IF(J92="","",(INDEX(Raw!D:D,MATCH(J92+4000,Raw!V:V,0))))</f>
        <v/>
      </c>
      <c r="I92" s="52" t="str">
        <f>IF(J92="","",(INDEX(Raw!A:A,MATCH(J92+4000,Raw!V:V,0))))</f>
        <v/>
      </c>
      <c r="J92" s="11" t="str">
        <f>(IFERROR(IF(LARGE(Raw!V:V,A92+COUNTIF(Raw!C:C,"H"))-4000&gt;0,LARGE(Raw!V:V,A92+COUNTIF(Raw!C:C,"H"))-4000,""),""))</f>
        <v/>
      </c>
      <c r="L92" s="3" t="str">
        <f t="shared" si="4"/>
        <v/>
      </c>
      <c r="M92" s="52" t="str">
        <f>IF(O92="","",(INDEX(Raw!D:D,MATCH(O92+2000,Raw!V:V,0))))</f>
        <v/>
      </c>
      <c r="N92" s="52" t="str">
        <f>IF(O92="","",(INDEX(Raw!A:A,MATCH(O92+2000,Raw!V:V,0))))</f>
        <v/>
      </c>
      <c r="O92" s="11" t="str">
        <f>(IFERROR(IF(LARGE(Raw!V:V,A92+COUNTIF(Raw!C:C,"H")+COUNTIF(Raw!C:C,"S"))-2000&gt;0,LARGE(Raw!V:V,A92+COUNTIF(Raw!C:C,"H")+COUNTIF(Raw!C:C,"S"))-2000,""),""))</f>
        <v/>
      </c>
    </row>
    <row r="93" spans="1:15" x14ac:dyDescent="0.3">
      <c r="A93" s="52">
        <v>90</v>
      </c>
      <c r="B93" s="3" t="str">
        <f t="shared" si="5"/>
        <v/>
      </c>
      <c r="C93" s="52" t="str">
        <f>IF(E93="","",(INDEX(Raw!D:D,MATCH(E93+6000,Raw!V:V,0))))</f>
        <v/>
      </c>
      <c r="D93" s="52" t="str">
        <f>IF(E93="","",(INDEX(Raw!A:A,MATCH(E93+6000,Raw!V:V,0))))</f>
        <v/>
      </c>
      <c r="E93" s="11" t="str">
        <f>(IFERROR(IF(LARGE(Raw!V:V,A93)-6000&gt;0,LARGE(Raw!V:V,A93)-6000,""),""))</f>
        <v/>
      </c>
      <c r="G93" s="3" t="str">
        <f t="shared" si="3"/>
        <v/>
      </c>
      <c r="H93" s="52" t="str">
        <f>IF(J93="","",(INDEX(Raw!D:D,MATCH(J93+4000,Raw!V:V,0))))</f>
        <v/>
      </c>
      <c r="I93" s="52" t="str">
        <f>IF(J93="","",(INDEX(Raw!A:A,MATCH(J93+4000,Raw!V:V,0))))</f>
        <v/>
      </c>
      <c r="J93" s="11" t="str">
        <f>(IFERROR(IF(LARGE(Raw!V:V,A93+COUNTIF(Raw!C:C,"H"))-4000&gt;0,LARGE(Raw!V:V,A93+COUNTIF(Raw!C:C,"H"))-4000,""),""))</f>
        <v/>
      </c>
      <c r="L93" s="3" t="str">
        <f t="shared" si="4"/>
        <v/>
      </c>
      <c r="M93" s="52" t="str">
        <f>IF(O93="","",(INDEX(Raw!D:D,MATCH(O93+2000,Raw!V:V,0))))</f>
        <v/>
      </c>
      <c r="N93" s="52" t="str">
        <f>IF(O93="","",(INDEX(Raw!A:A,MATCH(O93+2000,Raw!V:V,0))))</f>
        <v/>
      </c>
      <c r="O93" s="11" t="str">
        <f>(IFERROR(IF(LARGE(Raw!V:V,A93+COUNTIF(Raw!C:C,"H")+COUNTIF(Raw!C:C,"S"))-2000&gt;0,LARGE(Raw!V:V,A93+COUNTIF(Raw!C:C,"H")+COUNTIF(Raw!C:C,"S"))-2000,""),""))</f>
        <v/>
      </c>
    </row>
    <row r="94" spans="1:15" x14ac:dyDescent="0.3">
      <c r="A94" s="52">
        <v>91</v>
      </c>
      <c r="B94" s="3" t="str">
        <f t="shared" si="5"/>
        <v/>
      </c>
      <c r="C94" s="52" t="str">
        <f>IF(E94="","",(INDEX(Raw!D:D,MATCH(E94+6000,Raw!V:V,0))))</f>
        <v/>
      </c>
      <c r="D94" s="52" t="str">
        <f>IF(E94="","",(INDEX(Raw!A:A,MATCH(E94+6000,Raw!V:V,0))))</f>
        <v/>
      </c>
      <c r="E94" s="11" t="str">
        <f>(IFERROR(IF(LARGE(Raw!V:V,A94)-6000&gt;0,LARGE(Raw!V:V,A94)-6000,""),""))</f>
        <v/>
      </c>
      <c r="G94" s="3" t="str">
        <f t="shared" si="3"/>
        <v/>
      </c>
      <c r="H94" s="52" t="str">
        <f>IF(J94="","",(INDEX(Raw!D:D,MATCH(J94+4000,Raw!V:V,0))))</f>
        <v/>
      </c>
      <c r="I94" s="52" t="str">
        <f>IF(J94="","",(INDEX(Raw!A:A,MATCH(J94+4000,Raw!V:V,0))))</f>
        <v/>
      </c>
      <c r="J94" s="11" t="str">
        <f>(IFERROR(IF(LARGE(Raw!V:V,A94+COUNTIF(Raw!C:C,"H"))-4000&gt;0,LARGE(Raw!V:V,A94+COUNTIF(Raw!C:C,"H"))-4000,""),""))</f>
        <v/>
      </c>
      <c r="L94" s="3" t="str">
        <f t="shared" si="4"/>
        <v/>
      </c>
      <c r="M94" s="52" t="str">
        <f>IF(O94="","",(INDEX(Raw!D:D,MATCH(O94+2000,Raw!V:V,0))))</f>
        <v/>
      </c>
      <c r="N94" s="52" t="str">
        <f>IF(O94="","",(INDEX(Raw!A:A,MATCH(O94+2000,Raw!V:V,0))))</f>
        <v/>
      </c>
      <c r="O94" s="11" t="str">
        <f>(IFERROR(IF(LARGE(Raw!V:V,A94+COUNTIF(Raw!C:C,"H")+COUNTIF(Raw!C:C,"S"))-2000&gt;0,LARGE(Raw!V:V,A94+COUNTIF(Raw!C:C,"H")+COUNTIF(Raw!C:C,"S"))-2000,""),""))</f>
        <v/>
      </c>
    </row>
    <row r="95" spans="1:15" x14ac:dyDescent="0.3">
      <c r="A95" s="52">
        <v>92</v>
      </c>
      <c r="B95" s="3" t="str">
        <f t="shared" si="5"/>
        <v/>
      </c>
      <c r="C95" s="52" t="str">
        <f>IF(E95="","",(INDEX(Raw!D:D,MATCH(E95+6000,Raw!V:V,0))))</f>
        <v/>
      </c>
      <c r="D95" s="52" t="str">
        <f>IF(E95="","",(INDEX(Raw!A:A,MATCH(E95+6000,Raw!V:V,0))))</f>
        <v/>
      </c>
      <c r="E95" s="11" t="str">
        <f>(IFERROR(IF(LARGE(Raw!V:V,A95)-6000&gt;0,LARGE(Raw!V:V,A95)-6000,""),""))</f>
        <v/>
      </c>
      <c r="G95" s="3" t="str">
        <f t="shared" si="3"/>
        <v/>
      </c>
      <c r="H95" s="52" t="str">
        <f>IF(J95="","",(INDEX(Raw!D:D,MATCH(J95+4000,Raw!V:V,0))))</f>
        <v/>
      </c>
      <c r="I95" s="52" t="str">
        <f>IF(J95="","",(INDEX(Raw!A:A,MATCH(J95+4000,Raw!V:V,0))))</f>
        <v/>
      </c>
      <c r="J95" s="11" t="str">
        <f>(IFERROR(IF(LARGE(Raw!V:V,A95+COUNTIF(Raw!C:C,"H"))-4000&gt;0,LARGE(Raw!V:V,A95+COUNTIF(Raw!C:C,"H"))-4000,""),""))</f>
        <v/>
      </c>
      <c r="L95" s="3" t="str">
        <f t="shared" si="4"/>
        <v/>
      </c>
      <c r="M95" s="52" t="str">
        <f>IF(O95="","",(INDEX(Raw!D:D,MATCH(O95+2000,Raw!V:V,0))))</f>
        <v/>
      </c>
      <c r="N95" s="52" t="str">
        <f>IF(O95="","",(INDEX(Raw!A:A,MATCH(O95+2000,Raw!V:V,0))))</f>
        <v/>
      </c>
      <c r="O95" s="11" t="str">
        <f>(IFERROR(IF(LARGE(Raw!V:V,A95+COUNTIF(Raw!C:C,"H")+COUNTIF(Raw!C:C,"S"))-2000&gt;0,LARGE(Raw!V:V,A95+COUNTIF(Raw!C:C,"H")+COUNTIF(Raw!C:C,"S"))-2000,""),""))</f>
        <v/>
      </c>
    </row>
    <row r="96" spans="1:15" x14ac:dyDescent="0.3">
      <c r="A96" s="52">
        <v>93</v>
      </c>
      <c r="B96" s="3" t="str">
        <f t="shared" si="5"/>
        <v/>
      </c>
      <c r="C96" s="52" t="str">
        <f>IF(E96="","",(INDEX(Raw!D:D,MATCH(E96+6000,Raw!V:V,0))))</f>
        <v/>
      </c>
      <c r="D96" s="52" t="str">
        <f>IF(E96="","",(INDEX(Raw!A:A,MATCH(E96+6000,Raw!V:V,0))))</f>
        <v/>
      </c>
      <c r="E96" s="11" t="str">
        <f>(IFERROR(IF(LARGE(Raw!V:V,A96)-6000&gt;0,LARGE(Raw!V:V,A96)-6000,""),""))</f>
        <v/>
      </c>
      <c r="G96" s="3" t="str">
        <f t="shared" si="3"/>
        <v/>
      </c>
      <c r="H96" s="52" t="str">
        <f>IF(J96="","",(INDEX(Raw!D:D,MATCH(J96+4000,Raw!V:V,0))))</f>
        <v/>
      </c>
      <c r="I96" s="52" t="str">
        <f>IF(J96="","",(INDEX(Raw!A:A,MATCH(J96+4000,Raw!V:V,0))))</f>
        <v/>
      </c>
      <c r="J96" s="11" t="str">
        <f>(IFERROR(IF(LARGE(Raw!V:V,A96+COUNTIF(Raw!C:C,"H"))-4000&gt;0,LARGE(Raw!V:V,A96+COUNTIF(Raw!C:C,"H"))-4000,""),""))</f>
        <v/>
      </c>
      <c r="L96" s="3" t="str">
        <f t="shared" si="4"/>
        <v/>
      </c>
      <c r="M96" s="52" t="str">
        <f>IF(O96="","",(INDEX(Raw!D:D,MATCH(O96+2000,Raw!V:V,0))))</f>
        <v/>
      </c>
      <c r="N96" s="52" t="str">
        <f>IF(O96="","",(INDEX(Raw!A:A,MATCH(O96+2000,Raw!V:V,0))))</f>
        <v/>
      </c>
      <c r="O96" s="11" t="str">
        <f>(IFERROR(IF(LARGE(Raw!V:V,A96+COUNTIF(Raw!C:C,"H")+COUNTIF(Raw!C:C,"S"))-2000&gt;0,LARGE(Raw!V:V,A96+COUNTIF(Raw!C:C,"H")+COUNTIF(Raw!C:C,"S"))-2000,""),""))</f>
        <v/>
      </c>
    </row>
    <row r="97" spans="1:15" x14ac:dyDescent="0.3">
      <c r="A97" s="52">
        <v>94</v>
      </c>
      <c r="B97" s="3" t="str">
        <f t="shared" si="5"/>
        <v/>
      </c>
      <c r="C97" s="52" t="str">
        <f>IF(E97="","",(INDEX(Raw!D:D,MATCH(E97+6000,Raw!V:V,0))))</f>
        <v/>
      </c>
      <c r="D97" s="52" t="str">
        <f>IF(E97="","",(INDEX(Raw!A:A,MATCH(E97+6000,Raw!V:V,0))))</f>
        <v/>
      </c>
      <c r="E97" s="11" t="str">
        <f>(IFERROR(IF(LARGE(Raw!V:V,A97)-6000&gt;0,LARGE(Raw!V:V,A97)-6000,""),""))</f>
        <v/>
      </c>
      <c r="G97" s="3" t="str">
        <f t="shared" si="3"/>
        <v/>
      </c>
      <c r="H97" s="52" t="str">
        <f>IF(J97="","",(INDEX(Raw!D:D,MATCH(J97+4000,Raw!V:V,0))))</f>
        <v/>
      </c>
      <c r="I97" s="52" t="str">
        <f>IF(J97="","",(INDEX(Raw!A:A,MATCH(J97+4000,Raw!V:V,0))))</f>
        <v/>
      </c>
      <c r="J97" s="11" t="str">
        <f>(IFERROR(IF(LARGE(Raw!V:V,A97+COUNTIF(Raw!C:C,"H"))-4000&gt;0,LARGE(Raw!V:V,A97+COUNTIF(Raw!C:C,"H"))-4000,""),""))</f>
        <v/>
      </c>
      <c r="L97" s="3" t="str">
        <f t="shared" si="4"/>
        <v/>
      </c>
      <c r="M97" s="52" t="str">
        <f>IF(O97="","",(INDEX(Raw!D:D,MATCH(O97+2000,Raw!V:V,0))))</f>
        <v/>
      </c>
      <c r="N97" s="52" t="str">
        <f>IF(O97="","",(INDEX(Raw!A:A,MATCH(O97+2000,Raw!V:V,0))))</f>
        <v/>
      </c>
      <c r="O97" s="11" t="str">
        <f>(IFERROR(IF(LARGE(Raw!V:V,A97+COUNTIF(Raw!C:C,"H")+COUNTIF(Raw!C:C,"S"))-2000&gt;0,LARGE(Raw!V:V,A97+COUNTIF(Raw!C:C,"H")+COUNTIF(Raw!C:C,"S"))-2000,""),""))</f>
        <v/>
      </c>
    </row>
    <row r="98" spans="1:15" x14ac:dyDescent="0.3">
      <c r="A98" s="52">
        <v>95</v>
      </c>
      <c r="B98" s="3" t="str">
        <f t="shared" si="5"/>
        <v/>
      </c>
      <c r="C98" s="52" t="str">
        <f>IF(E98="","",(INDEX(Raw!D:D,MATCH(E98+6000,Raw!V:V,0))))</f>
        <v/>
      </c>
      <c r="D98" s="52" t="str">
        <f>IF(E98="","",(INDEX(Raw!A:A,MATCH(E98+6000,Raw!V:V,0))))</f>
        <v/>
      </c>
      <c r="E98" s="11" t="str">
        <f>(IFERROR(IF(LARGE(Raw!V:V,A98)-6000&gt;0,LARGE(Raw!V:V,A98)-6000,""),""))</f>
        <v/>
      </c>
      <c r="G98" s="3" t="str">
        <f t="shared" si="3"/>
        <v/>
      </c>
      <c r="H98" s="52" t="str">
        <f>IF(J98="","",(INDEX(Raw!D:D,MATCH(J98+4000,Raw!V:V,0))))</f>
        <v/>
      </c>
      <c r="I98" s="52" t="str">
        <f>IF(J98="","",(INDEX(Raw!A:A,MATCH(J98+4000,Raw!V:V,0))))</f>
        <v/>
      </c>
      <c r="J98" s="11" t="str">
        <f>(IFERROR(IF(LARGE(Raw!V:V,A98+COUNTIF(Raw!C:C,"H"))-4000&gt;0,LARGE(Raw!V:V,A98+COUNTIF(Raw!C:C,"H"))-4000,""),""))</f>
        <v/>
      </c>
      <c r="L98" s="3" t="str">
        <f t="shared" si="4"/>
        <v/>
      </c>
      <c r="M98" s="52" t="str">
        <f>IF(O98="","",(INDEX(Raw!D:D,MATCH(O98+2000,Raw!V:V,0))))</f>
        <v/>
      </c>
      <c r="N98" s="52" t="str">
        <f>IF(O98="","",(INDEX(Raw!A:A,MATCH(O98+2000,Raw!V:V,0))))</f>
        <v/>
      </c>
      <c r="O98" s="11" t="str">
        <f>(IFERROR(IF(LARGE(Raw!V:V,A98+COUNTIF(Raw!C:C,"H")+COUNTIF(Raw!C:C,"S"))-2000&gt;0,LARGE(Raw!V:V,A98+COUNTIF(Raw!C:C,"H")+COUNTIF(Raw!C:C,"S"))-2000,""),""))</f>
        <v/>
      </c>
    </row>
    <row r="99" spans="1:15" x14ac:dyDescent="0.3">
      <c r="A99" s="52">
        <v>96</v>
      </c>
      <c r="B99" s="3" t="str">
        <f t="shared" si="5"/>
        <v/>
      </c>
      <c r="C99" s="52" t="str">
        <f>IF(E99="","",(INDEX(Raw!D:D,MATCH(E99+6000,Raw!V:V,0))))</f>
        <v/>
      </c>
      <c r="D99" s="52" t="str">
        <f>IF(E99="","",(INDEX(Raw!A:A,MATCH(E99+6000,Raw!V:V,0))))</f>
        <v/>
      </c>
      <c r="E99" s="11" t="str">
        <f>(IFERROR(IF(LARGE(Raw!V:V,A99)-6000&gt;0,LARGE(Raw!V:V,A99)-6000,""),""))</f>
        <v/>
      </c>
      <c r="G99" s="3" t="str">
        <f t="shared" si="3"/>
        <v/>
      </c>
      <c r="H99" s="52" t="str">
        <f>IF(J99="","",(INDEX(Raw!D:D,MATCH(J99+4000,Raw!V:V,0))))</f>
        <v/>
      </c>
      <c r="I99" s="52" t="str">
        <f>IF(J99="","",(INDEX(Raw!A:A,MATCH(J99+4000,Raw!V:V,0))))</f>
        <v/>
      </c>
      <c r="J99" s="11" t="str">
        <f>(IFERROR(IF(LARGE(Raw!V:V,A99+COUNTIF(Raw!C:C,"H"))-4000&gt;0,LARGE(Raw!V:V,A99+COUNTIF(Raw!C:C,"H"))-4000,""),""))</f>
        <v/>
      </c>
      <c r="L99" s="3" t="str">
        <f t="shared" si="4"/>
        <v/>
      </c>
      <c r="M99" s="52" t="str">
        <f>IF(O99="","",(INDEX(Raw!D:D,MATCH(O99+2000,Raw!V:V,0))))</f>
        <v/>
      </c>
      <c r="N99" s="52" t="str">
        <f>IF(O99="","",(INDEX(Raw!A:A,MATCH(O99+2000,Raw!V:V,0))))</f>
        <v/>
      </c>
      <c r="O99" s="11" t="str">
        <f>(IFERROR(IF(LARGE(Raw!V:V,A99+COUNTIF(Raw!C:C,"H")+COUNTIF(Raw!C:C,"S"))-2000&gt;0,LARGE(Raw!V:V,A99+COUNTIF(Raw!C:C,"H")+COUNTIF(Raw!C:C,"S"))-2000,""),""))</f>
        <v/>
      </c>
    </row>
    <row r="100" spans="1:15" x14ac:dyDescent="0.3">
      <c r="A100" s="52">
        <v>97</v>
      </c>
      <c r="B100" s="3" t="str">
        <f t="shared" si="5"/>
        <v/>
      </c>
      <c r="C100" s="52" t="str">
        <f>IF(E100="","",(INDEX(Raw!D:D,MATCH(E100+6000,Raw!V:V,0))))</f>
        <v/>
      </c>
      <c r="D100" s="52" t="str">
        <f>IF(E100="","",(INDEX(Raw!A:A,MATCH(E100+6000,Raw!V:V,0))))</f>
        <v/>
      </c>
      <c r="E100" s="11" t="str">
        <f>(IFERROR(IF(LARGE(Raw!V:V,A100)-6000&gt;0,LARGE(Raw!V:V,A100)-6000,""),""))</f>
        <v/>
      </c>
      <c r="G100" s="3" t="str">
        <f t="shared" si="3"/>
        <v/>
      </c>
      <c r="H100" s="52" t="str">
        <f>IF(J100="","",(INDEX(Raw!D:D,MATCH(J100+4000,Raw!V:V,0))))</f>
        <v/>
      </c>
      <c r="I100" s="52" t="str">
        <f>IF(J100="","",(INDEX(Raw!A:A,MATCH(J100+4000,Raw!V:V,0))))</f>
        <v/>
      </c>
      <c r="J100" s="11" t="str">
        <f>(IFERROR(IF(LARGE(Raw!V:V,A100+COUNTIF(Raw!C:C,"H"))-4000&gt;0,LARGE(Raw!V:V,A100+COUNTIF(Raw!C:C,"H"))-4000,""),""))</f>
        <v/>
      </c>
      <c r="L100" s="3" t="str">
        <f t="shared" si="4"/>
        <v/>
      </c>
      <c r="M100" s="52" t="str">
        <f>IF(O100="","",(INDEX(Raw!D:D,MATCH(O100+2000,Raw!V:V,0))))</f>
        <v/>
      </c>
      <c r="N100" s="52" t="str">
        <f>IF(O100="","",(INDEX(Raw!A:A,MATCH(O100+2000,Raw!V:V,0))))</f>
        <v/>
      </c>
      <c r="O100" s="11" t="str">
        <f>(IFERROR(IF(LARGE(Raw!V:V,A100+COUNTIF(Raw!C:C,"H")+COUNTIF(Raw!C:C,"S"))-2000&gt;0,LARGE(Raw!V:V,A100+COUNTIF(Raw!C:C,"H")+COUNTIF(Raw!C:C,"S"))-2000,""),""))</f>
        <v/>
      </c>
    </row>
    <row r="101" spans="1:15" x14ac:dyDescent="0.3">
      <c r="A101" s="52">
        <v>98</v>
      </c>
      <c r="B101" s="3" t="str">
        <f t="shared" si="5"/>
        <v/>
      </c>
      <c r="C101" s="52" t="str">
        <f>IF(E101="","",(INDEX(Raw!D:D,MATCH(E101+6000,Raw!V:V,0))))</f>
        <v/>
      </c>
      <c r="D101" s="52" t="str">
        <f>IF(E101="","",(INDEX(Raw!A:A,MATCH(E101+6000,Raw!V:V,0))))</f>
        <v/>
      </c>
      <c r="E101" s="11" t="str">
        <f>(IFERROR(IF(LARGE(Raw!V:V,A101)-6000&gt;0,LARGE(Raw!V:V,A101)-6000,""),""))</f>
        <v/>
      </c>
      <c r="G101" s="3" t="str">
        <f t="shared" si="3"/>
        <v/>
      </c>
      <c r="H101" s="52" t="str">
        <f>IF(J101="","",(INDEX(Raw!D:D,MATCH(J101+4000,Raw!V:V,0))))</f>
        <v/>
      </c>
      <c r="I101" s="52" t="str">
        <f>IF(J101="","",(INDEX(Raw!A:A,MATCH(J101+4000,Raw!V:V,0))))</f>
        <v/>
      </c>
      <c r="J101" s="11" t="str">
        <f>(IFERROR(IF(LARGE(Raw!V:V,A101+COUNTIF(Raw!C:C,"H"))-4000&gt;0,LARGE(Raw!V:V,A101+COUNTIF(Raw!C:C,"H"))-4000,""),""))</f>
        <v/>
      </c>
      <c r="L101" s="3" t="str">
        <f t="shared" si="4"/>
        <v/>
      </c>
      <c r="M101" s="52" t="str">
        <f>IF(O101="","",(INDEX(Raw!D:D,MATCH(O101+2000,Raw!V:V,0))))</f>
        <v/>
      </c>
      <c r="N101" s="52" t="str">
        <f>IF(O101="","",(INDEX(Raw!A:A,MATCH(O101+2000,Raw!V:V,0))))</f>
        <v/>
      </c>
      <c r="O101" s="11" t="str">
        <f>(IFERROR(IF(LARGE(Raw!V:V,A101+COUNTIF(Raw!C:C,"H")+COUNTIF(Raw!C:C,"S"))-2000&gt;0,LARGE(Raw!V:V,A101+COUNTIF(Raw!C:C,"H")+COUNTIF(Raw!C:C,"S"))-2000,""),""))</f>
        <v/>
      </c>
    </row>
    <row r="102" spans="1:15" x14ac:dyDescent="0.3">
      <c r="A102" s="52">
        <v>99</v>
      </c>
      <c r="B102" s="3" t="str">
        <f t="shared" si="5"/>
        <v/>
      </c>
      <c r="C102" s="52" t="str">
        <f>IF(E102="","",(INDEX(Raw!D:D,MATCH(E102+6000,Raw!V:V,0))))</f>
        <v/>
      </c>
      <c r="D102" s="52" t="str">
        <f>IF(E102="","",(INDEX(Raw!A:A,MATCH(E102+6000,Raw!V:V,0))))</f>
        <v/>
      </c>
      <c r="E102" s="11" t="str">
        <f>(IFERROR(IF(LARGE(Raw!V:V,A102)-6000&gt;0,LARGE(Raw!V:V,A102)-6000,""),""))</f>
        <v/>
      </c>
      <c r="G102" s="3" t="str">
        <f t="shared" si="3"/>
        <v/>
      </c>
      <c r="H102" s="52" t="str">
        <f>IF(J102="","",(INDEX(Raw!D:D,MATCH(J102+4000,Raw!V:V,0))))</f>
        <v/>
      </c>
      <c r="I102" s="52" t="str">
        <f>IF(J102="","",(INDEX(Raw!A:A,MATCH(J102+4000,Raw!V:V,0))))</f>
        <v/>
      </c>
      <c r="J102" s="11" t="str">
        <f>(IFERROR(IF(LARGE(Raw!V:V,A102+COUNTIF(Raw!C:C,"H"))-4000&gt;0,LARGE(Raw!V:V,A102+COUNTIF(Raw!C:C,"H"))-4000,""),""))</f>
        <v/>
      </c>
      <c r="L102" s="3" t="str">
        <f t="shared" si="4"/>
        <v/>
      </c>
      <c r="M102" s="52" t="str">
        <f>IF(O102="","",(INDEX(Raw!D:D,MATCH(O102+2000,Raw!V:V,0))))</f>
        <v/>
      </c>
      <c r="N102" s="52" t="str">
        <f>IF(O102="","",(INDEX(Raw!A:A,MATCH(O102+2000,Raw!V:V,0))))</f>
        <v/>
      </c>
      <c r="O102" s="11" t="str">
        <f>(IFERROR(IF(LARGE(Raw!V:V,A102+COUNTIF(Raw!C:C,"H")+COUNTIF(Raw!C:C,"S"))-2000&gt;0,LARGE(Raw!V:V,A102+COUNTIF(Raw!C:C,"H")+COUNTIF(Raw!C:C,"S"))-2000,""),""))</f>
        <v/>
      </c>
    </row>
    <row r="103" spans="1:15" x14ac:dyDescent="0.3">
      <c r="A103" s="52">
        <v>100</v>
      </c>
      <c r="B103" s="3" t="str">
        <f t="shared" si="5"/>
        <v/>
      </c>
      <c r="C103" s="52" t="str">
        <f>IF(E103="","",(INDEX(Raw!D:D,MATCH(E103+6000,Raw!V:V,0))))</f>
        <v/>
      </c>
      <c r="D103" s="52" t="str">
        <f>IF(E103="","",(INDEX(Raw!A:A,MATCH(E103+6000,Raw!V:V,0))))</f>
        <v/>
      </c>
      <c r="E103" s="11" t="str">
        <f>(IFERROR(IF(LARGE(Raw!V:V,A103)-6000&gt;0,LARGE(Raw!V:V,A103)-6000,""),""))</f>
        <v/>
      </c>
      <c r="G103" s="3" t="str">
        <f t="shared" si="3"/>
        <v/>
      </c>
      <c r="H103" s="52" t="str">
        <f>IF(J103="","",(INDEX(Raw!D:D,MATCH(J103+4000,Raw!V:V,0))))</f>
        <v/>
      </c>
      <c r="I103" s="52" t="str">
        <f>IF(J103="","",(INDEX(Raw!A:A,MATCH(J103+4000,Raw!V:V,0))))</f>
        <v/>
      </c>
      <c r="J103" s="11" t="str">
        <f>(IFERROR(IF(LARGE(Raw!V:V,A103+COUNTIF(Raw!C:C,"H"))-4000&gt;0,LARGE(Raw!V:V,A103+COUNTIF(Raw!C:C,"H"))-4000,""),""))</f>
        <v/>
      </c>
      <c r="L103" s="3" t="str">
        <f t="shared" si="4"/>
        <v/>
      </c>
      <c r="M103" s="52" t="str">
        <f>IF(O103="","",(INDEX(Raw!D:D,MATCH(O103+2000,Raw!V:V,0))))</f>
        <v/>
      </c>
      <c r="N103" s="52" t="str">
        <f>IF(O103="","",(INDEX(Raw!A:A,MATCH(O103+2000,Raw!V:V,0))))</f>
        <v/>
      </c>
      <c r="O103" s="11" t="str">
        <f>(IFERROR(IF(LARGE(Raw!V:V,A103+COUNTIF(Raw!C:C,"H")+COUNTIF(Raw!C:C,"S"))-2000&gt;0,LARGE(Raw!V:V,A103+COUNTIF(Raw!C:C,"H")+COUNTIF(Raw!C:C,"S"))-2000,""),""))</f>
        <v/>
      </c>
    </row>
    <row r="104" spans="1:15" x14ac:dyDescent="0.3">
      <c r="A104" s="52">
        <v>101</v>
      </c>
      <c r="B104" s="3" t="str">
        <f t="shared" si="5"/>
        <v/>
      </c>
      <c r="C104" s="52" t="str">
        <f>IF(E104="","",(INDEX(Raw!D:D,MATCH(E104+6000,Raw!V:V,0))))</f>
        <v/>
      </c>
      <c r="D104" s="52" t="str">
        <f>IF(E104="","",(INDEX(Raw!A:A,MATCH(E104+6000,Raw!V:V,0))))</f>
        <v/>
      </c>
      <c r="E104" s="11" t="str">
        <f>(IFERROR(IF(LARGE(Raw!V:V,A104)-6000&gt;0,LARGE(Raw!V:V,A104)-6000,""),""))</f>
        <v/>
      </c>
      <c r="G104" s="3" t="str">
        <f t="shared" si="3"/>
        <v/>
      </c>
      <c r="H104" s="52" t="str">
        <f>IF(J104="","",(INDEX(Raw!D:D,MATCH(J104+4000,Raw!V:V,0))))</f>
        <v/>
      </c>
      <c r="I104" s="52" t="str">
        <f>IF(J104="","",(INDEX(Raw!A:A,MATCH(J104+4000,Raw!V:V,0))))</f>
        <v/>
      </c>
      <c r="J104" s="11" t="str">
        <f>(IFERROR(IF(LARGE(Raw!V:V,A104+COUNTIF(Raw!C:C,"H"))-4000&gt;0,LARGE(Raw!V:V,A104+COUNTIF(Raw!C:C,"H"))-4000,""),""))</f>
        <v/>
      </c>
      <c r="L104" s="3" t="str">
        <f t="shared" si="4"/>
        <v/>
      </c>
      <c r="M104" s="52" t="str">
        <f>IF(O104="","",(INDEX(Raw!D:D,MATCH(O104+2000,Raw!V:V,0))))</f>
        <v/>
      </c>
      <c r="N104" s="52" t="str">
        <f>IF(O104="","",(INDEX(Raw!A:A,MATCH(O104+2000,Raw!V:V,0))))</f>
        <v/>
      </c>
      <c r="O104" s="11" t="str">
        <f>(IFERROR(IF(LARGE(Raw!V:V,A104+COUNTIF(Raw!C:C,"H")+COUNTIF(Raw!C:C,"S"))-2000&gt;0,LARGE(Raw!V:V,A104+COUNTIF(Raw!C:C,"H")+COUNTIF(Raw!C:C,"S"))-2000,""),""))</f>
        <v/>
      </c>
    </row>
    <row r="105" spans="1:15" x14ac:dyDescent="0.3">
      <c r="A105" s="52">
        <v>102</v>
      </c>
      <c r="B105" s="3" t="str">
        <f t="shared" si="5"/>
        <v/>
      </c>
      <c r="C105" s="52" t="str">
        <f>IF(E105="","",(INDEX(Raw!D:D,MATCH(E105+6000,Raw!V:V,0))))</f>
        <v/>
      </c>
      <c r="D105" s="52" t="str">
        <f>IF(E105="","",(INDEX(Raw!A:A,MATCH(E105+6000,Raw!V:V,0))))</f>
        <v/>
      </c>
      <c r="E105" s="11" t="str">
        <f>(IFERROR(IF(LARGE(Raw!V:V,A105)-6000&gt;0,LARGE(Raw!V:V,A105)-6000,""),""))</f>
        <v/>
      </c>
      <c r="G105" s="3" t="str">
        <f t="shared" si="3"/>
        <v/>
      </c>
      <c r="H105" s="52" t="str">
        <f>IF(J105="","",(INDEX(Raw!D:D,MATCH(J105+4000,Raw!V:V,0))))</f>
        <v/>
      </c>
      <c r="I105" s="52" t="str">
        <f>IF(J105="","",(INDEX(Raw!A:A,MATCH(J105+4000,Raw!V:V,0))))</f>
        <v/>
      </c>
      <c r="J105" s="11" t="str">
        <f>(IFERROR(IF(LARGE(Raw!V:V,A105+COUNTIF(Raw!C:C,"H"))-4000&gt;0,LARGE(Raw!V:V,A105+COUNTIF(Raw!C:C,"H"))-4000,""),""))</f>
        <v/>
      </c>
      <c r="L105" s="3" t="str">
        <f t="shared" si="4"/>
        <v/>
      </c>
      <c r="M105" s="52" t="str">
        <f>IF(O105="","",(INDEX(Raw!D:D,MATCH(O105+2000,Raw!V:V,0))))</f>
        <v/>
      </c>
      <c r="N105" s="52" t="str">
        <f>IF(O105="","",(INDEX(Raw!A:A,MATCH(O105+2000,Raw!V:V,0))))</f>
        <v/>
      </c>
      <c r="O105" s="11" t="str">
        <f>(IFERROR(IF(LARGE(Raw!V:V,A105+COUNTIF(Raw!C:C,"H")+COUNTIF(Raw!C:C,"S"))-2000&gt;0,LARGE(Raw!V:V,A105+COUNTIF(Raw!C:C,"H")+COUNTIF(Raw!C:C,"S"))-2000,""),""))</f>
        <v/>
      </c>
    </row>
    <row r="106" spans="1:15" x14ac:dyDescent="0.3">
      <c r="A106" s="52">
        <v>103</v>
      </c>
      <c r="B106" s="3" t="str">
        <f t="shared" si="5"/>
        <v/>
      </c>
      <c r="C106" s="52" t="str">
        <f>IF(E106="","",(INDEX(Raw!D:D,MATCH(E106+6000,Raw!V:V,0))))</f>
        <v/>
      </c>
      <c r="D106" s="52" t="str">
        <f>IF(E106="","",(INDEX(Raw!A:A,MATCH(E106+6000,Raw!V:V,0))))</f>
        <v/>
      </c>
      <c r="E106" s="11" t="str">
        <f>(IFERROR(IF(LARGE(Raw!V:V,A106)-6000&gt;0,LARGE(Raw!V:V,A106)-6000,""),""))</f>
        <v/>
      </c>
      <c r="G106" s="3" t="str">
        <f t="shared" si="3"/>
        <v/>
      </c>
      <c r="H106" s="52" t="str">
        <f>IF(J106="","",(INDEX(Raw!D:D,MATCH(J106+4000,Raw!V:V,0))))</f>
        <v/>
      </c>
      <c r="I106" s="52" t="str">
        <f>IF(J106="","",(INDEX(Raw!A:A,MATCH(J106+4000,Raw!V:V,0))))</f>
        <v/>
      </c>
      <c r="J106" s="11" t="str">
        <f>(IFERROR(IF(LARGE(Raw!V:V,A106+COUNTIF(Raw!C:C,"H"))-4000&gt;0,LARGE(Raw!V:V,A106+COUNTIF(Raw!C:C,"H"))-4000,""),""))</f>
        <v/>
      </c>
      <c r="L106" s="3" t="str">
        <f t="shared" si="4"/>
        <v/>
      </c>
      <c r="M106" s="52" t="str">
        <f>IF(O106="","",(INDEX(Raw!D:D,MATCH(O106+2000,Raw!V:V,0))))</f>
        <v/>
      </c>
      <c r="N106" s="52" t="str">
        <f>IF(O106="","",(INDEX(Raw!A:A,MATCH(O106+2000,Raw!V:V,0))))</f>
        <v/>
      </c>
      <c r="O106" s="11" t="str">
        <f>(IFERROR(IF(LARGE(Raw!V:V,A106+COUNTIF(Raw!C:C,"H")+COUNTIF(Raw!C:C,"S"))-2000&gt;0,LARGE(Raw!V:V,A106+COUNTIF(Raw!C:C,"H")+COUNTIF(Raw!C:C,"S"))-2000,""),""))</f>
        <v/>
      </c>
    </row>
    <row r="107" spans="1:15" x14ac:dyDescent="0.3">
      <c r="A107" s="52">
        <v>104</v>
      </c>
      <c r="B107" s="3" t="str">
        <f t="shared" si="5"/>
        <v/>
      </c>
      <c r="C107" s="52" t="str">
        <f>IF(E107="","",(INDEX(Raw!D:D,MATCH(E107+6000,Raw!V:V,0))))</f>
        <v/>
      </c>
      <c r="D107" s="52" t="str">
        <f>IF(E107="","",(INDEX(Raw!A:A,MATCH(E107+6000,Raw!V:V,0))))</f>
        <v/>
      </c>
      <c r="E107" s="11" t="str">
        <f>(IFERROR(IF(LARGE(Raw!V:V,A107)-6000&gt;0,LARGE(Raw!V:V,A107)-6000,""),""))</f>
        <v/>
      </c>
      <c r="G107" s="3" t="str">
        <f t="shared" si="3"/>
        <v/>
      </c>
      <c r="H107" s="52" t="str">
        <f>IF(J107="","",(INDEX(Raw!D:D,MATCH(J107+4000,Raw!V:V,0))))</f>
        <v/>
      </c>
      <c r="I107" s="52" t="str">
        <f>IF(J107="","",(INDEX(Raw!A:A,MATCH(J107+4000,Raw!V:V,0))))</f>
        <v/>
      </c>
      <c r="J107" s="11" t="str">
        <f>(IFERROR(IF(LARGE(Raw!V:V,A107+COUNTIF(Raw!C:C,"H"))-4000&gt;0,LARGE(Raw!V:V,A107+COUNTIF(Raw!C:C,"H"))-4000,""),""))</f>
        <v/>
      </c>
      <c r="L107" s="3" t="str">
        <f t="shared" si="4"/>
        <v/>
      </c>
      <c r="M107" s="52" t="str">
        <f>IF(O107="","",(INDEX(Raw!D:D,MATCH(O107+2000,Raw!V:V,0))))</f>
        <v/>
      </c>
      <c r="N107" s="52" t="str">
        <f>IF(O107="","",(INDEX(Raw!A:A,MATCH(O107+2000,Raw!V:V,0))))</f>
        <v/>
      </c>
      <c r="O107" s="11" t="str">
        <f>(IFERROR(IF(LARGE(Raw!V:V,A107+COUNTIF(Raw!C:C,"H")+COUNTIF(Raw!C:C,"S"))-2000&gt;0,LARGE(Raw!V:V,A107+COUNTIF(Raw!C:C,"H")+COUNTIF(Raw!C:C,"S"))-2000,""),""))</f>
        <v/>
      </c>
    </row>
    <row r="108" spans="1:15" x14ac:dyDescent="0.3">
      <c r="A108" s="52">
        <v>105</v>
      </c>
      <c r="B108" s="3" t="str">
        <f t="shared" si="5"/>
        <v/>
      </c>
      <c r="C108" s="52" t="str">
        <f>IF(E108="","",(INDEX(Raw!D:D,MATCH(E108+6000,Raw!V:V,0))))</f>
        <v/>
      </c>
      <c r="D108" s="52" t="str">
        <f>IF(E108="","",(INDEX(Raw!A:A,MATCH(E108+6000,Raw!V:V,0))))</f>
        <v/>
      </c>
      <c r="E108" s="11" t="str">
        <f>(IFERROR(IF(LARGE(Raw!V:V,A108)-6000&gt;0,LARGE(Raw!V:V,A108)-6000,""),""))</f>
        <v/>
      </c>
      <c r="G108" s="3" t="str">
        <f t="shared" si="3"/>
        <v/>
      </c>
      <c r="H108" s="52" t="str">
        <f>IF(J108="","",(INDEX(Raw!D:D,MATCH(J108+4000,Raw!V:V,0))))</f>
        <v/>
      </c>
      <c r="I108" s="52" t="str">
        <f>IF(J108="","",(INDEX(Raw!A:A,MATCH(J108+4000,Raw!V:V,0))))</f>
        <v/>
      </c>
      <c r="J108" s="11" t="str">
        <f>(IFERROR(IF(LARGE(Raw!V:V,A108+COUNTIF(Raw!C:C,"H"))-4000&gt;0,LARGE(Raw!V:V,A108+COUNTIF(Raw!C:C,"H"))-4000,""),""))</f>
        <v/>
      </c>
      <c r="L108" s="3" t="str">
        <f t="shared" si="4"/>
        <v/>
      </c>
      <c r="M108" s="52" t="str">
        <f>IF(O108="","",(INDEX(Raw!D:D,MATCH(O108+2000,Raw!V:V,0))))</f>
        <v/>
      </c>
      <c r="N108" s="52" t="str">
        <f>IF(O108="","",(INDEX(Raw!A:A,MATCH(O108+2000,Raw!V:V,0))))</f>
        <v/>
      </c>
      <c r="O108" s="11" t="str">
        <f>(IFERROR(IF(LARGE(Raw!V:V,A108+COUNTIF(Raw!C:C,"H")+COUNTIF(Raw!C:C,"S"))-2000&gt;0,LARGE(Raw!V:V,A108+COUNTIF(Raw!C:C,"H")+COUNTIF(Raw!C:C,"S"))-2000,""),""))</f>
        <v/>
      </c>
    </row>
    <row r="109" spans="1:15" x14ac:dyDescent="0.3">
      <c r="A109" s="52">
        <v>106</v>
      </c>
      <c r="B109" s="3" t="str">
        <f t="shared" si="5"/>
        <v/>
      </c>
      <c r="C109" s="52" t="str">
        <f>IF(E109="","",(INDEX(Raw!D:D,MATCH(E109+6000,Raw!V:V,0))))</f>
        <v/>
      </c>
      <c r="D109" s="52" t="str">
        <f>IF(E109="","",(INDEX(Raw!A:A,MATCH(E109+6000,Raw!V:V,0))))</f>
        <v/>
      </c>
      <c r="E109" s="11" t="str">
        <f>(IFERROR(IF(LARGE(Raw!V:V,A109)-6000&gt;0,LARGE(Raw!V:V,A109)-6000,""),""))</f>
        <v/>
      </c>
      <c r="G109" s="3" t="str">
        <f t="shared" si="3"/>
        <v/>
      </c>
      <c r="H109" s="52" t="str">
        <f>IF(J109="","",(INDEX(Raw!D:D,MATCH(J109+4000,Raw!V:V,0))))</f>
        <v/>
      </c>
      <c r="I109" s="52" t="str">
        <f>IF(J109="","",(INDEX(Raw!A:A,MATCH(J109+4000,Raw!V:V,0))))</f>
        <v/>
      </c>
      <c r="J109" s="11" t="str">
        <f>(IFERROR(IF(LARGE(Raw!V:V,A109+COUNTIF(Raw!C:C,"H"))-4000&gt;0,LARGE(Raw!V:V,A109+COUNTIF(Raw!C:C,"H"))-4000,""),""))</f>
        <v/>
      </c>
      <c r="L109" s="3" t="str">
        <f t="shared" si="4"/>
        <v/>
      </c>
      <c r="M109" s="52" t="str">
        <f>IF(O109="","",(INDEX(Raw!D:D,MATCH(O109+2000,Raw!V:V,0))))</f>
        <v/>
      </c>
      <c r="N109" s="52" t="str">
        <f>IF(O109="","",(INDEX(Raw!A:A,MATCH(O109+2000,Raw!V:V,0))))</f>
        <v/>
      </c>
      <c r="O109" s="11" t="str">
        <f>(IFERROR(IF(LARGE(Raw!V:V,A109+COUNTIF(Raw!C:C,"H")+COUNTIF(Raw!C:C,"S"))-2000&gt;0,LARGE(Raw!V:V,A109+COUNTIF(Raw!C:C,"H")+COUNTIF(Raw!C:C,"S"))-2000,""),""))</f>
        <v/>
      </c>
    </row>
    <row r="110" spans="1:15" x14ac:dyDescent="0.3">
      <c r="A110" s="52">
        <v>107</v>
      </c>
      <c r="B110" s="3" t="str">
        <f t="shared" si="5"/>
        <v/>
      </c>
      <c r="C110" s="52" t="str">
        <f>IF(E110="","",(INDEX(Raw!D:D,MATCH(E110+6000,Raw!V:V,0))))</f>
        <v/>
      </c>
      <c r="D110" s="52" t="str">
        <f>IF(E110="","",(INDEX(Raw!A:A,MATCH(E110+6000,Raw!V:V,0))))</f>
        <v/>
      </c>
      <c r="E110" s="11" t="str">
        <f>(IFERROR(IF(LARGE(Raw!V:V,A110)-6000&gt;0,LARGE(Raw!V:V,A110)-6000,""),""))</f>
        <v/>
      </c>
      <c r="G110" s="3" t="str">
        <f t="shared" si="3"/>
        <v/>
      </c>
      <c r="H110" s="52" t="str">
        <f>IF(J110="","",(INDEX(Raw!D:D,MATCH(J110+4000,Raw!V:V,0))))</f>
        <v/>
      </c>
      <c r="I110" s="52" t="str">
        <f>IF(J110="","",(INDEX(Raw!A:A,MATCH(J110+4000,Raw!V:V,0))))</f>
        <v/>
      </c>
      <c r="J110" s="11" t="str">
        <f>(IFERROR(IF(LARGE(Raw!V:V,A110+COUNTIF(Raw!C:C,"H"))-4000&gt;0,LARGE(Raw!V:V,A110+COUNTIF(Raw!C:C,"H"))-4000,""),""))</f>
        <v/>
      </c>
      <c r="L110" s="3" t="str">
        <f t="shared" si="4"/>
        <v/>
      </c>
      <c r="M110" s="52" t="str">
        <f>IF(O110="","",(INDEX(Raw!D:D,MATCH(O110+2000,Raw!V:V,0))))</f>
        <v/>
      </c>
      <c r="N110" s="52" t="str">
        <f>IF(O110="","",(INDEX(Raw!A:A,MATCH(O110+2000,Raw!V:V,0))))</f>
        <v/>
      </c>
      <c r="O110" s="11" t="str">
        <f>(IFERROR(IF(LARGE(Raw!V:V,A110+COUNTIF(Raw!C:C,"H")+COUNTIF(Raw!C:C,"S"))-2000&gt;0,LARGE(Raw!V:V,A110+COUNTIF(Raw!C:C,"H")+COUNTIF(Raw!C:C,"S"))-2000,""),""))</f>
        <v/>
      </c>
    </row>
    <row r="111" spans="1:15" x14ac:dyDescent="0.3">
      <c r="A111" s="52">
        <v>108</v>
      </c>
      <c r="B111" s="3" t="str">
        <f t="shared" si="5"/>
        <v/>
      </c>
      <c r="C111" s="52" t="str">
        <f>IF(E111="","",(INDEX(Raw!D:D,MATCH(E111+6000,Raw!V:V,0))))</f>
        <v/>
      </c>
      <c r="D111" s="52" t="str">
        <f>IF(E111="","",(INDEX(Raw!A:A,MATCH(E111+6000,Raw!V:V,0))))</f>
        <v/>
      </c>
      <c r="E111" s="11" t="str">
        <f>(IFERROR(IF(LARGE(Raw!V:V,A111)-6000&gt;0,LARGE(Raw!V:V,A111)-6000,""),""))</f>
        <v/>
      </c>
      <c r="G111" s="3" t="str">
        <f t="shared" si="3"/>
        <v/>
      </c>
      <c r="H111" s="52" t="str">
        <f>IF(J111="","",(INDEX(Raw!D:D,MATCH(J111+4000,Raw!V:V,0))))</f>
        <v/>
      </c>
      <c r="I111" s="52" t="str">
        <f>IF(J111="","",(INDEX(Raw!A:A,MATCH(J111+4000,Raw!V:V,0))))</f>
        <v/>
      </c>
      <c r="J111" s="11" t="str">
        <f>(IFERROR(IF(LARGE(Raw!V:V,A111+COUNTIF(Raw!C:C,"H"))-4000&gt;0,LARGE(Raw!V:V,A111+COUNTIF(Raw!C:C,"H"))-4000,""),""))</f>
        <v/>
      </c>
      <c r="L111" s="3" t="str">
        <f t="shared" si="4"/>
        <v/>
      </c>
      <c r="M111" s="52" t="str">
        <f>IF(O111="","",(INDEX(Raw!D:D,MATCH(O111+2000,Raw!V:V,0))))</f>
        <v/>
      </c>
      <c r="N111" s="52" t="str">
        <f>IF(O111="","",(INDEX(Raw!A:A,MATCH(O111+2000,Raw!V:V,0))))</f>
        <v/>
      </c>
      <c r="O111" s="11" t="str">
        <f>(IFERROR(IF(LARGE(Raw!V:V,A111+COUNTIF(Raw!C:C,"H")+COUNTIF(Raw!C:C,"S"))-2000&gt;0,LARGE(Raw!V:V,A111+COUNTIF(Raw!C:C,"H")+COUNTIF(Raw!C:C,"S"))-2000,""),""))</f>
        <v/>
      </c>
    </row>
    <row r="112" spans="1:15" x14ac:dyDescent="0.3">
      <c r="A112" s="52">
        <v>109</v>
      </c>
      <c r="B112" s="3" t="str">
        <f t="shared" si="5"/>
        <v/>
      </c>
      <c r="C112" s="52" t="str">
        <f>IF(E112="","",(INDEX(Raw!D:D,MATCH(E112+6000,Raw!V:V,0))))</f>
        <v/>
      </c>
      <c r="D112" s="52" t="str">
        <f>IF(E112="","",(INDEX(Raw!A:A,MATCH(E112+6000,Raw!V:V,0))))</f>
        <v/>
      </c>
      <c r="E112" s="11" t="str">
        <f>(IFERROR(IF(LARGE(Raw!V:V,A112)-6000&gt;0,LARGE(Raw!V:V,A112)-6000,""),""))</f>
        <v/>
      </c>
      <c r="G112" s="3" t="str">
        <f t="shared" si="3"/>
        <v/>
      </c>
      <c r="H112" s="52" t="str">
        <f>IF(J112="","",(INDEX(Raw!D:D,MATCH(J112+4000,Raw!V:V,0))))</f>
        <v/>
      </c>
      <c r="I112" s="52" t="str">
        <f>IF(J112="","",(INDEX(Raw!A:A,MATCH(J112+4000,Raw!V:V,0))))</f>
        <v/>
      </c>
      <c r="J112" s="11" t="str">
        <f>(IFERROR(IF(LARGE(Raw!V:V,A112+COUNTIF(Raw!C:C,"H"))-4000&gt;0,LARGE(Raw!V:V,A112+COUNTIF(Raw!C:C,"H"))-4000,""),""))</f>
        <v/>
      </c>
      <c r="L112" s="3" t="str">
        <f t="shared" si="4"/>
        <v/>
      </c>
      <c r="M112" s="52" t="str">
        <f>IF(O112="","",(INDEX(Raw!D:D,MATCH(O112+2000,Raw!V:V,0))))</f>
        <v/>
      </c>
      <c r="N112" s="52" t="str">
        <f>IF(O112="","",(INDEX(Raw!A:A,MATCH(O112+2000,Raw!V:V,0))))</f>
        <v/>
      </c>
      <c r="O112" s="11" t="str">
        <f>(IFERROR(IF(LARGE(Raw!V:V,A112+COUNTIF(Raw!C:C,"H")+COUNTIF(Raw!C:C,"S"))-2000&gt;0,LARGE(Raw!V:V,A112+COUNTIF(Raw!C:C,"H")+COUNTIF(Raw!C:C,"S"))-2000,""),""))</f>
        <v/>
      </c>
    </row>
    <row r="113" spans="1:15" x14ac:dyDescent="0.3">
      <c r="A113" s="52">
        <v>110</v>
      </c>
      <c r="B113" s="3" t="str">
        <f t="shared" si="5"/>
        <v/>
      </c>
      <c r="C113" s="52" t="str">
        <f>IF(E113="","",(INDEX(Raw!D:D,MATCH(E113+6000,Raw!V:V,0))))</f>
        <v/>
      </c>
      <c r="D113" s="52" t="str">
        <f>IF(E113="","",(INDEX(Raw!A:A,MATCH(E113+6000,Raw!V:V,0))))</f>
        <v/>
      </c>
      <c r="E113" s="11" t="str">
        <f>(IFERROR(IF(LARGE(Raw!V:V,A113)-6000&gt;0,LARGE(Raw!V:V,A113)-6000,""),""))</f>
        <v/>
      </c>
      <c r="G113" s="3" t="str">
        <f t="shared" si="3"/>
        <v/>
      </c>
      <c r="H113" s="52" t="str">
        <f>IF(J113="","",(INDEX(Raw!D:D,MATCH(J113+4000,Raw!V:V,0))))</f>
        <v/>
      </c>
      <c r="I113" s="52" t="str">
        <f>IF(J113="","",(INDEX(Raw!A:A,MATCH(J113+4000,Raw!V:V,0))))</f>
        <v/>
      </c>
      <c r="J113" s="11" t="str">
        <f>(IFERROR(IF(LARGE(Raw!V:V,A113+COUNTIF(Raw!C:C,"H"))-4000&gt;0,LARGE(Raw!V:V,A113+COUNTIF(Raw!C:C,"H"))-4000,""),""))</f>
        <v/>
      </c>
      <c r="L113" s="3" t="str">
        <f t="shared" si="4"/>
        <v/>
      </c>
      <c r="M113" s="52" t="str">
        <f>IF(O113="","",(INDEX(Raw!D:D,MATCH(O113+2000,Raw!V:V,0))))</f>
        <v/>
      </c>
      <c r="N113" s="52" t="str">
        <f>IF(O113="","",(INDEX(Raw!A:A,MATCH(O113+2000,Raw!V:V,0))))</f>
        <v/>
      </c>
      <c r="O113" s="11" t="str">
        <f>(IFERROR(IF(LARGE(Raw!V:V,A113+COUNTIF(Raw!C:C,"H")+COUNTIF(Raw!C:C,"S"))-2000&gt;0,LARGE(Raw!V:V,A113+COUNTIF(Raw!C:C,"H")+COUNTIF(Raw!C:C,"S"))-2000,""),""))</f>
        <v/>
      </c>
    </row>
    <row r="114" spans="1:15" x14ac:dyDescent="0.3">
      <c r="A114" s="52">
        <v>111</v>
      </c>
      <c r="B114" s="3" t="str">
        <f t="shared" si="5"/>
        <v/>
      </c>
      <c r="C114" s="52" t="str">
        <f>IF(E114="","",(INDEX(Raw!D:D,MATCH(E114+6000,Raw!V:V,0))))</f>
        <v/>
      </c>
      <c r="D114" s="52" t="str">
        <f>IF(E114="","",(INDEX(Raw!A:A,MATCH(E114+6000,Raw!V:V,0))))</f>
        <v/>
      </c>
      <c r="E114" s="11" t="str">
        <f>(IFERROR(IF(LARGE(Raw!V:V,A114)-6000&gt;0,LARGE(Raw!V:V,A114)-6000,""),""))</f>
        <v/>
      </c>
      <c r="G114" s="3" t="str">
        <f t="shared" si="3"/>
        <v/>
      </c>
      <c r="H114" s="52" t="str">
        <f>IF(J114="","",(INDEX(Raw!D:D,MATCH(J114+4000,Raw!V:V,0))))</f>
        <v/>
      </c>
      <c r="I114" s="52" t="str">
        <f>IF(J114="","",(INDEX(Raw!A:A,MATCH(J114+4000,Raw!V:V,0))))</f>
        <v/>
      </c>
      <c r="J114" s="11" t="str">
        <f>(IFERROR(IF(LARGE(Raw!V:V,A114+COUNTIF(Raw!C:C,"H"))-4000&gt;0,LARGE(Raw!V:V,A114+COUNTIF(Raw!C:C,"H"))-4000,""),""))</f>
        <v/>
      </c>
      <c r="L114" s="3" t="str">
        <f t="shared" si="4"/>
        <v/>
      </c>
      <c r="M114" s="52" t="str">
        <f>IF(O114="","",(INDEX(Raw!D:D,MATCH(O114+2000,Raw!V:V,0))))</f>
        <v/>
      </c>
      <c r="N114" s="52" t="str">
        <f>IF(O114="","",(INDEX(Raw!A:A,MATCH(O114+2000,Raw!V:V,0))))</f>
        <v/>
      </c>
      <c r="O114" s="11" t="str">
        <f>(IFERROR(IF(LARGE(Raw!V:V,A114+COUNTIF(Raw!C:C,"H")+COUNTIF(Raw!C:C,"S"))-2000&gt;0,LARGE(Raw!V:V,A114+COUNTIF(Raw!C:C,"H")+COUNTIF(Raw!C:C,"S"))-2000,""),""))</f>
        <v/>
      </c>
    </row>
    <row r="115" spans="1:15" x14ac:dyDescent="0.3">
      <c r="A115" s="52">
        <v>112</v>
      </c>
      <c r="B115" s="3" t="str">
        <f t="shared" si="5"/>
        <v/>
      </c>
      <c r="C115" s="52" t="str">
        <f>IF(E115="","",(INDEX(Raw!D:D,MATCH(E115+6000,Raw!V:V,0))))</f>
        <v/>
      </c>
      <c r="D115" s="52" t="str">
        <f>IF(E115="","",(INDEX(Raw!A:A,MATCH(E115+6000,Raw!V:V,0))))</f>
        <v/>
      </c>
      <c r="E115" s="11" t="str">
        <f>(IFERROR(IF(LARGE(Raw!V:V,A115)-6000&gt;0,LARGE(Raw!V:V,A115)-6000,""),""))</f>
        <v/>
      </c>
      <c r="G115" s="3" t="str">
        <f t="shared" si="3"/>
        <v/>
      </c>
      <c r="H115" s="52" t="str">
        <f>IF(J115="","",(INDEX(Raw!D:D,MATCH(J115+4000,Raw!V:V,0))))</f>
        <v/>
      </c>
      <c r="I115" s="52" t="str">
        <f>IF(J115="","",(INDEX(Raw!A:A,MATCH(J115+4000,Raw!V:V,0))))</f>
        <v/>
      </c>
      <c r="J115" s="11" t="str">
        <f>(IFERROR(IF(LARGE(Raw!V:V,A115+COUNTIF(Raw!C:C,"H"))-4000&gt;0,LARGE(Raw!V:V,A115+COUNTIF(Raw!C:C,"H"))-4000,""),""))</f>
        <v/>
      </c>
      <c r="L115" s="3" t="str">
        <f t="shared" si="4"/>
        <v/>
      </c>
      <c r="M115" s="52" t="str">
        <f>IF(O115="","",(INDEX(Raw!D:D,MATCH(O115+2000,Raw!V:V,0))))</f>
        <v/>
      </c>
      <c r="N115" s="52" t="str">
        <f>IF(O115="","",(INDEX(Raw!A:A,MATCH(O115+2000,Raw!V:V,0))))</f>
        <v/>
      </c>
      <c r="O115" s="11" t="str">
        <f>(IFERROR(IF(LARGE(Raw!V:V,A115+COUNTIF(Raw!C:C,"H")+COUNTIF(Raw!C:C,"S"))-2000&gt;0,LARGE(Raw!V:V,A115+COUNTIF(Raw!C:C,"H")+COUNTIF(Raw!C:C,"S"))-2000,""),""))</f>
        <v/>
      </c>
    </row>
    <row r="116" spans="1:15" x14ac:dyDescent="0.3">
      <c r="A116" s="52">
        <v>113</v>
      </c>
      <c r="B116" s="3" t="str">
        <f t="shared" si="5"/>
        <v/>
      </c>
      <c r="C116" s="52" t="str">
        <f>IF(E116="","",(INDEX(Raw!D:D,MATCH(E116+6000,Raw!V:V,0))))</f>
        <v/>
      </c>
      <c r="D116" s="52" t="str">
        <f>IF(E116="","",(INDEX(Raw!A:A,MATCH(E116+6000,Raw!V:V,0))))</f>
        <v/>
      </c>
      <c r="E116" s="11" t="str">
        <f>(IFERROR(IF(LARGE(Raw!V:V,A116)-6000&gt;0,LARGE(Raw!V:V,A116)-6000,""),""))</f>
        <v/>
      </c>
      <c r="G116" s="3" t="str">
        <f t="shared" si="3"/>
        <v/>
      </c>
      <c r="H116" s="52" t="str">
        <f>IF(J116="","",(INDEX(Raw!D:D,MATCH(J116+4000,Raw!V:V,0))))</f>
        <v/>
      </c>
      <c r="I116" s="52" t="str">
        <f>IF(J116="","",(INDEX(Raw!A:A,MATCH(J116+4000,Raw!V:V,0))))</f>
        <v/>
      </c>
      <c r="J116" s="11" t="str">
        <f>(IFERROR(IF(LARGE(Raw!V:V,A116+COUNTIF(Raw!C:C,"H"))-4000&gt;0,LARGE(Raw!V:V,A116+COUNTIF(Raw!C:C,"H"))-4000,""),""))</f>
        <v/>
      </c>
      <c r="L116" s="3" t="str">
        <f t="shared" si="4"/>
        <v/>
      </c>
      <c r="M116" s="52" t="str">
        <f>IF(O116="","",(INDEX(Raw!D:D,MATCH(O116+2000,Raw!V:V,0))))</f>
        <v/>
      </c>
      <c r="N116" s="52" t="str">
        <f>IF(O116="","",(INDEX(Raw!A:A,MATCH(O116+2000,Raw!V:V,0))))</f>
        <v/>
      </c>
      <c r="O116" s="11" t="str">
        <f>(IFERROR(IF(LARGE(Raw!V:V,A116+COUNTIF(Raw!C:C,"H")+COUNTIF(Raw!C:C,"S"))-2000&gt;0,LARGE(Raw!V:V,A116+COUNTIF(Raw!C:C,"H")+COUNTIF(Raw!C:C,"S"))-2000,""),""))</f>
        <v/>
      </c>
    </row>
    <row r="117" spans="1:15" x14ac:dyDescent="0.3">
      <c r="A117" s="52">
        <v>114</v>
      </c>
      <c r="B117" s="3" t="str">
        <f t="shared" si="5"/>
        <v/>
      </c>
      <c r="C117" s="52" t="str">
        <f>IF(E117="","",(INDEX(Raw!D:D,MATCH(E117+6000,Raw!V:V,0))))</f>
        <v/>
      </c>
      <c r="D117" s="52" t="str">
        <f>IF(E117="","",(INDEX(Raw!A:A,MATCH(E117+6000,Raw!V:V,0))))</f>
        <v/>
      </c>
      <c r="E117" s="11" t="str">
        <f>(IFERROR(IF(LARGE(Raw!V:V,A117)-6000&gt;0,LARGE(Raw!V:V,A117)-6000,""),""))</f>
        <v/>
      </c>
      <c r="G117" s="3" t="str">
        <f t="shared" si="3"/>
        <v/>
      </c>
      <c r="H117" s="52" t="str">
        <f>IF(J117="","",(INDEX(Raw!D:D,MATCH(J117+4000,Raw!V:V,0))))</f>
        <v/>
      </c>
      <c r="I117" s="52" t="str">
        <f>IF(J117="","",(INDEX(Raw!A:A,MATCH(J117+4000,Raw!V:V,0))))</f>
        <v/>
      </c>
      <c r="J117" s="11" t="str">
        <f>(IFERROR(IF(LARGE(Raw!V:V,A117+COUNTIF(Raw!C:C,"H"))-4000&gt;0,LARGE(Raw!V:V,A117+COUNTIF(Raw!C:C,"H"))-4000,""),""))</f>
        <v/>
      </c>
      <c r="L117" s="3" t="str">
        <f t="shared" si="4"/>
        <v/>
      </c>
      <c r="M117" s="52" t="str">
        <f>IF(O117="","",(INDEX(Raw!D:D,MATCH(O117+2000,Raw!V:V,0))))</f>
        <v/>
      </c>
      <c r="N117" s="52" t="str">
        <f>IF(O117="","",(INDEX(Raw!A:A,MATCH(O117+2000,Raw!V:V,0))))</f>
        <v/>
      </c>
      <c r="O117" s="11" t="str">
        <f>(IFERROR(IF(LARGE(Raw!V:V,A117+COUNTIF(Raw!C:C,"H")+COUNTIF(Raw!C:C,"S"))-2000&gt;0,LARGE(Raw!V:V,A117+COUNTIF(Raw!C:C,"H")+COUNTIF(Raw!C:C,"S"))-2000,""),""))</f>
        <v/>
      </c>
    </row>
    <row r="118" spans="1:15" x14ac:dyDescent="0.3">
      <c r="A118" s="52">
        <v>115</v>
      </c>
      <c r="B118" s="3" t="str">
        <f t="shared" si="5"/>
        <v/>
      </c>
      <c r="C118" s="52" t="str">
        <f>IF(E118="","",(INDEX(Raw!D:D,MATCH(E118+6000,Raw!V:V,0))))</f>
        <v/>
      </c>
      <c r="D118" s="52" t="str">
        <f>IF(E118="","",(INDEX(Raw!A:A,MATCH(E118+6000,Raw!V:V,0))))</f>
        <v/>
      </c>
      <c r="E118" s="11" t="str">
        <f>(IFERROR(IF(LARGE(Raw!V:V,A118)-6000&gt;0,LARGE(Raw!V:V,A118)-6000,""),""))</f>
        <v/>
      </c>
      <c r="G118" s="3" t="str">
        <f t="shared" si="3"/>
        <v/>
      </c>
      <c r="H118" s="52" t="str">
        <f>IF(J118="","",(INDEX(Raw!D:D,MATCH(J118+4000,Raw!V:V,0))))</f>
        <v/>
      </c>
      <c r="I118" s="52" t="str">
        <f>IF(J118="","",(INDEX(Raw!A:A,MATCH(J118+4000,Raw!V:V,0))))</f>
        <v/>
      </c>
      <c r="J118" s="11" t="str">
        <f>(IFERROR(IF(LARGE(Raw!V:V,A118+COUNTIF(Raw!C:C,"H"))-4000&gt;0,LARGE(Raw!V:V,A118+COUNTIF(Raw!C:C,"H"))-4000,""),""))</f>
        <v/>
      </c>
      <c r="L118" s="3" t="str">
        <f t="shared" si="4"/>
        <v/>
      </c>
      <c r="M118" s="52" t="str">
        <f>IF(O118="","",(INDEX(Raw!D:D,MATCH(O118+2000,Raw!V:V,0))))</f>
        <v/>
      </c>
      <c r="N118" s="52" t="str">
        <f>IF(O118="","",(INDEX(Raw!A:A,MATCH(O118+2000,Raw!V:V,0))))</f>
        <v/>
      </c>
      <c r="O118" s="11" t="str">
        <f>(IFERROR(IF(LARGE(Raw!V:V,A118+COUNTIF(Raw!C:C,"H")+COUNTIF(Raw!C:C,"S"))-2000&gt;0,LARGE(Raw!V:V,A118+COUNTIF(Raw!C:C,"H")+COUNTIF(Raw!C:C,"S"))-2000,""),""))</f>
        <v/>
      </c>
    </row>
    <row r="119" spans="1:15" x14ac:dyDescent="0.3">
      <c r="A119" s="52">
        <v>116</v>
      </c>
      <c r="B119" s="3" t="str">
        <f t="shared" si="5"/>
        <v/>
      </c>
      <c r="C119" s="52" t="str">
        <f>IF(E119="","",(INDEX(Raw!D:D,MATCH(E119+6000,Raw!V:V,0))))</f>
        <v/>
      </c>
      <c r="D119" s="52" t="str">
        <f>IF(E119="","",(INDEX(Raw!A:A,MATCH(E119+6000,Raw!V:V,0))))</f>
        <v/>
      </c>
      <c r="E119" s="11" t="str">
        <f>(IFERROR(IF(LARGE(Raw!V:V,A119)-6000&gt;0,LARGE(Raw!V:V,A119)-6000,""),""))</f>
        <v/>
      </c>
      <c r="G119" s="3" t="str">
        <f t="shared" si="3"/>
        <v/>
      </c>
      <c r="H119" s="52" t="str">
        <f>IF(J119="","",(INDEX(Raw!D:D,MATCH(J119+4000,Raw!V:V,0))))</f>
        <v/>
      </c>
      <c r="I119" s="52" t="str">
        <f>IF(J119="","",(INDEX(Raw!A:A,MATCH(J119+4000,Raw!V:V,0))))</f>
        <v/>
      </c>
      <c r="J119" s="11" t="str">
        <f>(IFERROR(IF(LARGE(Raw!V:V,A119+COUNTIF(Raw!C:C,"H"))-4000&gt;0,LARGE(Raw!V:V,A119+COUNTIF(Raw!C:C,"H"))-4000,""),""))</f>
        <v/>
      </c>
      <c r="L119" s="3" t="str">
        <f t="shared" si="4"/>
        <v/>
      </c>
      <c r="M119" s="52" t="str">
        <f>IF(O119="","",(INDEX(Raw!D:D,MATCH(O119+2000,Raw!V:V,0))))</f>
        <v/>
      </c>
      <c r="N119" s="52" t="str">
        <f>IF(O119="","",(INDEX(Raw!A:A,MATCH(O119+2000,Raw!V:V,0))))</f>
        <v/>
      </c>
      <c r="O119" s="11" t="str">
        <f>(IFERROR(IF(LARGE(Raw!V:V,A119+COUNTIF(Raw!C:C,"H")+COUNTIF(Raw!C:C,"S"))-2000&gt;0,LARGE(Raw!V:V,A119+COUNTIF(Raw!C:C,"H")+COUNTIF(Raw!C:C,"S"))-2000,""),""))</f>
        <v/>
      </c>
    </row>
    <row r="120" spans="1:15" x14ac:dyDescent="0.3">
      <c r="A120" s="52">
        <v>117</v>
      </c>
      <c r="B120" s="3" t="str">
        <f t="shared" si="5"/>
        <v/>
      </c>
      <c r="C120" s="52" t="str">
        <f>IF(E120="","",(INDEX(Raw!D:D,MATCH(E120+6000,Raw!V:V,0))))</f>
        <v/>
      </c>
      <c r="D120" s="52" t="str">
        <f>IF(E120="","",(INDEX(Raw!A:A,MATCH(E120+6000,Raw!V:V,0))))</f>
        <v/>
      </c>
      <c r="E120" s="11" t="str">
        <f>(IFERROR(IF(LARGE(Raw!V:V,A120)-6000&gt;0,LARGE(Raw!V:V,A120)-6000,""),""))</f>
        <v/>
      </c>
      <c r="G120" s="3" t="str">
        <f t="shared" si="3"/>
        <v/>
      </c>
      <c r="H120" s="52" t="str">
        <f>IF(J120="","",(INDEX(Raw!D:D,MATCH(J120+4000,Raw!V:V,0))))</f>
        <v/>
      </c>
      <c r="I120" s="52" t="str">
        <f>IF(J120="","",(INDEX(Raw!A:A,MATCH(J120+4000,Raw!V:V,0))))</f>
        <v/>
      </c>
      <c r="J120" s="11" t="str">
        <f>(IFERROR(IF(LARGE(Raw!V:V,A120+COUNTIF(Raw!C:C,"H"))-4000&gt;0,LARGE(Raw!V:V,A120+COUNTIF(Raw!C:C,"H"))-4000,""),""))</f>
        <v/>
      </c>
      <c r="L120" s="3" t="str">
        <f t="shared" si="4"/>
        <v/>
      </c>
      <c r="M120" s="52" t="str">
        <f>IF(O120="","",(INDEX(Raw!D:D,MATCH(O120+2000,Raw!V:V,0))))</f>
        <v/>
      </c>
      <c r="N120" s="52" t="str">
        <f>IF(O120="","",(INDEX(Raw!A:A,MATCH(O120+2000,Raw!V:V,0))))</f>
        <v/>
      </c>
      <c r="O120" s="11" t="str">
        <f>(IFERROR(IF(LARGE(Raw!V:V,A120+COUNTIF(Raw!C:C,"H")+COUNTIF(Raw!C:C,"S"))-2000&gt;0,LARGE(Raw!V:V,A120+COUNTIF(Raw!C:C,"H")+COUNTIF(Raw!C:C,"S"))-2000,""),""))</f>
        <v/>
      </c>
    </row>
    <row r="121" spans="1:15" x14ac:dyDescent="0.3">
      <c r="A121" s="52">
        <v>118</v>
      </c>
      <c r="B121" s="3" t="str">
        <f t="shared" si="5"/>
        <v/>
      </c>
      <c r="C121" s="52" t="str">
        <f>IF(E121="","",(INDEX(Raw!D:D,MATCH(E121+6000,Raw!V:V,0))))</f>
        <v/>
      </c>
      <c r="D121" s="52" t="str">
        <f>IF(E121="","",(INDEX(Raw!A:A,MATCH(E121+6000,Raw!V:V,0))))</f>
        <v/>
      </c>
      <c r="E121" s="11" t="str">
        <f>(IFERROR(IF(LARGE(Raw!V:V,A121)-6000&gt;0,LARGE(Raw!V:V,A121)-6000,""),""))</f>
        <v/>
      </c>
      <c r="G121" s="3" t="str">
        <f t="shared" si="3"/>
        <v/>
      </c>
      <c r="H121" s="52" t="str">
        <f>IF(J121="","",(INDEX(Raw!D:D,MATCH(J121+4000,Raw!V:V,0))))</f>
        <v/>
      </c>
      <c r="I121" s="52" t="str">
        <f>IF(J121="","",(INDEX(Raw!A:A,MATCH(J121+4000,Raw!V:V,0))))</f>
        <v/>
      </c>
      <c r="J121" s="11" t="str">
        <f>(IFERROR(IF(LARGE(Raw!V:V,A121+COUNTIF(Raw!C:C,"H"))-4000&gt;0,LARGE(Raw!V:V,A121+COUNTIF(Raw!C:C,"H"))-4000,""),""))</f>
        <v/>
      </c>
      <c r="L121" s="3" t="str">
        <f t="shared" si="4"/>
        <v/>
      </c>
      <c r="M121" s="52" t="str">
        <f>IF(O121="","",(INDEX(Raw!D:D,MATCH(O121+2000,Raw!V:V,0))))</f>
        <v/>
      </c>
      <c r="N121" s="52" t="str">
        <f>IF(O121="","",(INDEX(Raw!A:A,MATCH(O121+2000,Raw!V:V,0))))</f>
        <v/>
      </c>
      <c r="O121" s="11" t="str">
        <f>(IFERROR(IF(LARGE(Raw!V:V,A121+COUNTIF(Raw!C:C,"H")+COUNTIF(Raw!C:C,"S"))-2000&gt;0,LARGE(Raw!V:V,A121+COUNTIF(Raw!C:C,"H")+COUNTIF(Raw!C:C,"S"))-2000,""),""))</f>
        <v/>
      </c>
    </row>
    <row r="122" spans="1:15" x14ac:dyDescent="0.3">
      <c r="A122" s="52">
        <v>119</v>
      </c>
      <c r="B122" s="3" t="str">
        <f t="shared" si="5"/>
        <v/>
      </c>
      <c r="C122" s="52" t="str">
        <f>IF(E122="","",(INDEX(Raw!D:D,MATCH(E122+6000,Raw!V:V,0))))</f>
        <v/>
      </c>
      <c r="D122" s="52" t="str">
        <f>IF(E122="","",(INDEX(Raw!A:A,MATCH(E122+6000,Raw!V:V,0))))</f>
        <v/>
      </c>
      <c r="E122" s="11" t="str">
        <f>(IFERROR(IF(LARGE(Raw!V:V,A122)-6000&gt;0,LARGE(Raw!V:V,A122)-6000,""),""))</f>
        <v/>
      </c>
      <c r="G122" s="3" t="str">
        <f t="shared" si="3"/>
        <v/>
      </c>
      <c r="H122" s="52" t="str">
        <f>IF(J122="","",(INDEX(Raw!D:D,MATCH(J122+4000,Raw!V:V,0))))</f>
        <v/>
      </c>
      <c r="I122" s="52" t="str">
        <f>IF(J122="","",(INDEX(Raw!A:A,MATCH(J122+4000,Raw!V:V,0))))</f>
        <v/>
      </c>
      <c r="J122" s="11" t="str">
        <f>(IFERROR(IF(LARGE(Raw!V:V,A122+COUNTIF(Raw!C:C,"H"))-4000&gt;0,LARGE(Raw!V:V,A122+COUNTIF(Raw!C:C,"H"))-4000,""),""))</f>
        <v/>
      </c>
      <c r="L122" s="3" t="str">
        <f t="shared" si="4"/>
        <v/>
      </c>
      <c r="M122" s="52" t="str">
        <f>IF(O122="","",(INDEX(Raw!D:D,MATCH(O122+2000,Raw!V:V,0))))</f>
        <v/>
      </c>
      <c r="N122" s="52" t="str">
        <f>IF(O122="","",(INDEX(Raw!A:A,MATCH(O122+2000,Raw!V:V,0))))</f>
        <v/>
      </c>
      <c r="O122" s="11" t="str">
        <f>(IFERROR(IF(LARGE(Raw!V:V,A122+COUNTIF(Raw!C:C,"H")+COUNTIF(Raw!C:C,"S"))-2000&gt;0,LARGE(Raw!V:V,A122+COUNTIF(Raw!C:C,"H")+COUNTIF(Raw!C:C,"S"))-2000,""),""))</f>
        <v/>
      </c>
    </row>
    <row r="123" spans="1:15" x14ac:dyDescent="0.3">
      <c r="A123" s="52">
        <v>120</v>
      </c>
      <c r="B123" s="3" t="str">
        <f t="shared" si="5"/>
        <v/>
      </c>
      <c r="C123" s="52" t="str">
        <f>IF(E123="","",(INDEX(Raw!D:D,MATCH(E123+6000,Raw!V:V,0))))</f>
        <v/>
      </c>
      <c r="D123" s="52" t="str">
        <f>IF(E123="","",(INDEX(Raw!A:A,MATCH(E123+6000,Raw!V:V,0))))</f>
        <v/>
      </c>
      <c r="E123" s="11" t="str">
        <f>(IFERROR(IF(LARGE(Raw!V:V,A123)-6000&gt;0,LARGE(Raw!V:V,A123)-6000,""),""))</f>
        <v/>
      </c>
      <c r="G123" s="3" t="str">
        <f t="shared" si="3"/>
        <v/>
      </c>
      <c r="H123" s="52" t="str">
        <f>IF(J123="","",(INDEX(Raw!D:D,MATCH(J123+4000,Raw!V:V,0))))</f>
        <v/>
      </c>
      <c r="I123" s="52" t="str">
        <f>IF(J123="","",(INDEX(Raw!A:A,MATCH(J123+4000,Raw!V:V,0))))</f>
        <v/>
      </c>
      <c r="J123" s="11" t="str">
        <f>(IFERROR(IF(LARGE(Raw!V:V,A123+COUNTIF(Raw!C:C,"H"))-4000&gt;0,LARGE(Raw!V:V,A123+COUNTIF(Raw!C:C,"H"))-4000,""),""))</f>
        <v/>
      </c>
      <c r="L123" s="3" t="str">
        <f t="shared" si="4"/>
        <v/>
      </c>
      <c r="M123" s="52" t="str">
        <f>IF(O123="","",(INDEX(Raw!D:D,MATCH(O123+2000,Raw!V:V,0))))</f>
        <v/>
      </c>
      <c r="N123" s="52" t="str">
        <f>IF(O123="","",(INDEX(Raw!A:A,MATCH(O123+2000,Raw!V:V,0))))</f>
        <v/>
      </c>
      <c r="O123" s="11" t="str">
        <f>(IFERROR(IF(LARGE(Raw!V:V,A123+COUNTIF(Raw!C:C,"H")+COUNTIF(Raw!C:C,"S"))-2000&gt;0,LARGE(Raw!V:V,A123+COUNTIF(Raw!C:C,"H")+COUNTIF(Raw!C:C,"S"))-2000,""),""))</f>
        <v/>
      </c>
    </row>
    <row r="124" spans="1:15" x14ac:dyDescent="0.3">
      <c r="A124" s="52">
        <v>121</v>
      </c>
      <c r="B124" s="3" t="str">
        <f t="shared" si="5"/>
        <v/>
      </c>
      <c r="C124" s="52" t="str">
        <f>IF(E124="","",(INDEX(Raw!D:D,MATCH(E124+6000,Raw!V:V,0))))</f>
        <v/>
      </c>
      <c r="D124" s="52" t="str">
        <f>IF(E124="","",(INDEX(Raw!A:A,MATCH(E124+6000,Raw!V:V,0))))</f>
        <v/>
      </c>
      <c r="E124" s="11" t="str">
        <f>(IFERROR(IF(LARGE(Raw!V:V,A124)-6000&gt;0,LARGE(Raw!V:V,A124)-6000,""),""))</f>
        <v/>
      </c>
      <c r="G124" s="3" t="str">
        <f t="shared" si="3"/>
        <v/>
      </c>
      <c r="H124" s="52" t="str">
        <f>IF(J124="","",(INDEX(Raw!D:D,MATCH(J124+4000,Raw!V:V,0))))</f>
        <v/>
      </c>
      <c r="I124" s="52" t="str">
        <f>IF(J124="","",(INDEX(Raw!A:A,MATCH(J124+4000,Raw!V:V,0))))</f>
        <v/>
      </c>
      <c r="J124" s="11" t="str">
        <f>(IFERROR(IF(LARGE(Raw!V:V,A124+COUNTIF(Raw!C:C,"H"))-4000&gt;0,LARGE(Raw!V:V,A124+COUNTIF(Raw!C:C,"H"))-4000,""),""))</f>
        <v/>
      </c>
      <c r="L124" s="3" t="str">
        <f t="shared" si="4"/>
        <v/>
      </c>
      <c r="M124" s="52" t="str">
        <f>IF(O124="","",(INDEX(Raw!D:D,MATCH(O124+2000,Raw!V:V,0))))</f>
        <v/>
      </c>
      <c r="N124" s="52" t="str">
        <f>IF(O124="","",(INDEX(Raw!A:A,MATCH(O124+2000,Raw!V:V,0))))</f>
        <v/>
      </c>
      <c r="O124" s="11" t="str">
        <f>(IFERROR(IF(LARGE(Raw!V:V,A124+COUNTIF(Raw!C:C,"H")+COUNTIF(Raw!C:C,"S"))-2000&gt;0,LARGE(Raw!V:V,A124+COUNTIF(Raw!C:C,"H")+COUNTIF(Raw!C:C,"S"))-2000,""),""))</f>
        <v/>
      </c>
    </row>
    <row r="125" spans="1:15" x14ac:dyDescent="0.3">
      <c r="A125" s="52">
        <v>122</v>
      </c>
      <c r="B125" s="3" t="str">
        <f t="shared" si="5"/>
        <v/>
      </c>
      <c r="C125" s="52" t="str">
        <f>IF(E125="","",(INDEX(Raw!D:D,MATCH(E125+6000,Raw!V:V,0))))</f>
        <v/>
      </c>
      <c r="D125" s="52" t="str">
        <f>IF(E125="","",(INDEX(Raw!A:A,MATCH(E125+6000,Raw!V:V,0))))</f>
        <v/>
      </c>
      <c r="E125" s="11" t="str">
        <f>(IFERROR(IF(LARGE(Raw!V:V,A125)-6000&gt;0,LARGE(Raw!V:V,A125)-6000,""),""))</f>
        <v/>
      </c>
      <c r="G125" s="3" t="str">
        <f t="shared" si="3"/>
        <v/>
      </c>
      <c r="H125" s="52" t="str">
        <f>IF(J125="","",(INDEX(Raw!D:D,MATCH(J125+4000,Raw!V:V,0))))</f>
        <v/>
      </c>
      <c r="I125" s="52" t="str">
        <f>IF(J125="","",(INDEX(Raw!A:A,MATCH(J125+4000,Raw!V:V,0))))</f>
        <v/>
      </c>
      <c r="J125" s="11" t="str">
        <f>(IFERROR(IF(LARGE(Raw!V:V,A125+COUNTIF(Raw!C:C,"H"))-4000&gt;0,LARGE(Raw!V:V,A125+COUNTIF(Raw!C:C,"H"))-4000,""),""))</f>
        <v/>
      </c>
      <c r="L125" s="3" t="str">
        <f t="shared" si="4"/>
        <v/>
      </c>
      <c r="M125" s="52" t="str">
        <f>IF(O125="","",(INDEX(Raw!D:D,MATCH(O125+2000,Raw!V:V,0))))</f>
        <v/>
      </c>
      <c r="N125" s="52" t="str">
        <f>IF(O125="","",(INDEX(Raw!A:A,MATCH(O125+2000,Raw!V:V,0))))</f>
        <v/>
      </c>
      <c r="O125" s="11" t="str">
        <f>(IFERROR(IF(LARGE(Raw!V:V,A125+COUNTIF(Raw!C:C,"H")+COUNTIF(Raw!C:C,"S"))-2000&gt;0,LARGE(Raw!V:V,A125+COUNTIF(Raw!C:C,"H")+COUNTIF(Raw!C:C,"S"))-2000,""),""))</f>
        <v/>
      </c>
    </row>
    <row r="126" spans="1:15" x14ac:dyDescent="0.3">
      <c r="A126" s="52">
        <v>123</v>
      </c>
      <c r="B126" s="3" t="str">
        <f t="shared" si="5"/>
        <v/>
      </c>
      <c r="C126" s="52" t="str">
        <f>IF(E126="","",(INDEX(Raw!D:D,MATCH(E126+6000,Raw!V:V,0))))</f>
        <v/>
      </c>
      <c r="D126" s="52" t="str">
        <f>IF(E126="","",(INDEX(Raw!A:A,MATCH(E126+6000,Raw!V:V,0))))</f>
        <v/>
      </c>
      <c r="E126" s="11" t="str">
        <f>(IFERROR(IF(LARGE(Raw!V:V,A126)-6000&gt;0,LARGE(Raw!V:V,A126)-6000,""),""))</f>
        <v/>
      </c>
      <c r="G126" s="3" t="str">
        <f t="shared" si="3"/>
        <v/>
      </c>
      <c r="H126" s="52" t="str">
        <f>IF(J126="","",(INDEX(Raw!D:D,MATCH(J126+4000,Raw!V:V,0))))</f>
        <v/>
      </c>
      <c r="I126" s="52" t="str">
        <f>IF(J126="","",(INDEX(Raw!A:A,MATCH(J126+4000,Raw!V:V,0))))</f>
        <v/>
      </c>
      <c r="J126" s="11" t="str">
        <f>(IFERROR(IF(LARGE(Raw!V:V,A126+COUNTIF(Raw!C:C,"H"))-4000&gt;0,LARGE(Raw!V:V,A126+COUNTIF(Raw!C:C,"H"))-4000,""),""))</f>
        <v/>
      </c>
      <c r="L126" s="3" t="str">
        <f t="shared" si="4"/>
        <v/>
      </c>
      <c r="M126" s="52" t="str">
        <f>IF(O126="","",(INDEX(Raw!D:D,MATCH(O126+2000,Raw!V:V,0))))</f>
        <v/>
      </c>
      <c r="N126" s="52" t="str">
        <f>IF(O126="","",(INDEX(Raw!A:A,MATCH(O126+2000,Raw!V:V,0))))</f>
        <v/>
      </c>
      <c r="O126" s="11" t="str">
        <f>(IFERROR(IF(LARGE(Raw!V:V,A126+COUNTIF(Raw!C:C,"H")+COUNTIF(Raw!C:C,"S"))-2000&gt;0,LARGE(Raw!V:V,A126+COUNTIF(Raw!C:C,"H")+COUNTIF(Raw!C:C,"S"))-2000,""),""))</f>
        <v/>
      </c>
    </row>
    <row r="127" spans="1:15" x14ac:dyDescent="0.3">
      <c r="A127" s="52">
        <v>124</v>
      </c>
      <c r="B127" s="3" t="str">
        <f t="shared" si="5"/>
        <v/>
      </c>
      <c r="C127" s="52" t="str">
        <f>IF(E127="","",(INDEX(Raw!D:D,MATCH(E127+6000,Raw!V:V,0))))</f>
        <v/>
      </c>
      <c r="D127" s="52" t="str">
        <f>IF(E127="","",(INDEX(Raw!A:A,MATCH(E127+6000,Raw!V:V,0))))</f>
        <v/>
      </c>
      <c r="E127" s="11" t="str">
        <f>(IFERROR(IF(LARGE(Raw!V:V,A127)-6000&gt;0,LARGE(Raw!V:V,A127)-6000,""),""))</f>
        <v/>
      </c>
      <c r="G127" s="3" t="str">
        <f t="shared" si="3"/>
        <v/>
      </c>
      <c r="H127" s="52" t="str">
        <f>IF(J127="","",(INDEX(Raw!D:D,MATCH(J127+4000,Raw!V:V,0))))</f>
        <v/>
      </c>
      <c r="I127" s="52" t="str">
        <f>IF(J127="","",(INDEX(Raw!A:A,MATCH(J127+4000,Raw!V:V,0))))</f>
        <v/>
      </c>
      <c r="J127" s="11" t="str">
        <f>(IFERROR(IF(LARGE(Raw!V:V,A127+COUNTIF(Raw!C:C,"H"))-4000&gt;0,LARGE(Raw!V:V,A127+COUNTIF(Raw!C:C,"H"))-4000,""),""))</f>
        <v/>
      </c>
      <c r="L127" s="3" t="str">
        <f t="shared" si="4"/>
        <v/>
      </c>
      <c r="M127" s="52" t="str">
        <f>IF(O127="","",(INDEX(Raw!D:D,MATCH(O127+2000,Raw!V:V,0))))</f>
        <v/>
      </c>
      <c r="N127" s="52" t="str">
        <f>IF(O127="","",(INDEX(Raw!A:A,MATCH(O127+2000,Raw!V:V,0))))</f>
        <v/>
      </c>
      <c r="O127" s="11" t="str">
        <f>(IFERROR(IF(LARGE(Raw!V:V,A127+COUNTIF(Raw!C:C,"H")+COUNTIF(Raw!C:C,"S"))-2000&gt;0,LARGE(Raw!V:V,A127+COUNTIF(Raw!C:C,"H")+COUNTIF(Raw!C:C,"S"))-2000,""),""))</f>
        <v/>
      </c>
    </row>
    <row r="128" spans="1:15" x14ac:dyDescent="0.3">
      <c r="A128" s="52">
        <v>125</v>
      </c>
      <c r="B128" s="3" t="str">
        <f t="shared" si="5"/>
        <v/>
      </c>
      <c r="C128" s="52" t="str">
        <f>IF(E128="","",(INDEX(Raw!D:D,MATCH(E128+6000,Raw!V:V,0))))</f>
        <v/>
      </c>
      <c r="D128" s="52" t="str">
        <f>IF(E128="","",(INDEX(Raw!A:A,MATCH(E128+6000,Raw!V:V,0))))</f>
        <v/>
      </c>
      <c r="E128" s="11" t="str">
        <f>(IFERROR(IF(LARGE(Raw!V:V,A128)-6000&gt;0,LARGE(Raw!V:V,A128)-6000,""),""))</f>
        <v/>
      </c>
      <c r="G128" s="3" t="str">
        <f t="shared" si="3"/>
        <v/>
      </c>
      <c r="H128" s="52" t="str">
        <f>IF(J128="","",(INDEX(Raw!D:D,MATCH(J128+4000,Raw!V:V,0))))</f>
        <v/>
      </c>
      <c r="I128" s="52" t="str">
        <f>IF(J128="","",(INDEX(Raw!A:A,MATCH(J128+4000,Raw!V:V,0))))</f>
        <v/>
      </c>
      <c r="J128" s="11" t="str">
        <f>(IFERROR(IF(LARGE(Raw!V:V,A128+COUNTIF(Raw!C:C,"H"))-4000&gt;0,LARGE(Raw!V:V,A128+COUNTIF(Raw!C:C,"H"))-4000,""),""))</f>
        <v/>
      </c>
      <c r="L128" s="3" t="str">
        <f t="shared" si="4"/>
        <v/>
      </c>
      <c r="M128" s="52" t="str">
        <f>IF(O128="","",(INDEX(Raw!D:D,MATCH(O128+2000,Raw!V:V,0))))</f>
        <v/>
      </c>
      <c r="N128" s="52" t="str">
        <f>IF(O128="","",(INDEX(Raw!A:A,MATCH(O128+2000,Raw!V:V,0))))</f>
        <v/>
      </c>
      <c r="O128" s="11" t="str">
        <f>(IFERROR(IF(LARGE(Raw!V:V,A128+COUNTIF(Raw!C:C,"H")+COUNTIF(Raw!C:C,"S"))-2000&gt;0,LARGE(Raw!V:V,A128+COUNTIF(Raw!C:C,"H")+COUNTIF(Raw!C:C,"S"))-2000,""),""))</f>
        <v/>
      </c>
    </row>
    <row r="129" spans="1:15" x14ac:dyDescent="0.3">
      <c r="A129" s="52">
        <v>126</v>
      </c>
      <c r="B129" s="3" t="str">
        <f t="shared" si="5"/>
        <v/>
      </c>
      <c r="C129" s="52" t="str">
        <f>IF(E129="","",(INDEX(Raw!D:D,MATCH(E129+6000,Raw!V:V,0))))</f>
        <v/>
      </c>
      <c r="D129" s="52" t="str">
        <f>IF(E129="","",(INDEX(Raw!A:A,MATCH(E129+6000,Raw!V:V,0))))</f>
        <v/>
      </c>
      <c r="E129" s="11" t="str">
        <f>(IFERROR(IF(LARGE(Raw!V:V,A129)-6000&gt;0,LARGE(Raw!V:V,A129)-6000,""),""))</f>
        <v/>
      </c>
      <c r="G129" s="3" t="str">
        <f t="shared" si="3"/>
        <v/>
      </c>
      <c r="H129" s="52" t="str">
        <f>IF(J129="","",(INDEX(Raw!D:D,MATCH(J129+4000,Raw!V:V,0))))</f>
        <v/>
      </c>
      <c r="I129" s="52" t="str">
        <f>IF(J129="","",(INDEX(Raw!A:A,MATCH(J129+4000,Raw!V:V,0))))</f>
        <v/>
      </c>
      <c r="J129" s="11" t="str">
        <f>(IFERROR(IF(LARGE(Raw!V:V,A129+COUNTIF(Raw!C:C,"H"))-4000&gt;0,LARGE(Raw!V:V,A129+COUNTIF(Raw!C:C,"H"))-4000,""),""))</f>
        <v/>
      </c>
      <c r="L129" s="3" t="str">
        <f t="shared" si="4"/>
        <v/>
      </c>
      <c r="M129" s="52" t="str">
        <f>IF(O129="","",(INDEX(Raw!D:D,MATCH(O129+2000,Raw!V:V,0))))</f>
        <v/>
      </c>
      <c r="N129" s="52" t="str">
        <f>IF(O129="","",(INDEX(Raw!A:A,MATCH(O129+2000,Raw!V:V,0))))</f>
        <v/>
      </c>
      <c r="O129" s="11" t="str">
        <f>(IFERROR(IF(LARGE(Raw!V:V,A129+COUNTIF(Raw!C:C,"H")+COUNTIF(Raw!C:C,"S"))-2000&gt;0,LARGE(Raw!V:V,A129+COUNTIF(Raw!C:C,"H")+COUNTIF(Raw!C:C,"S"))-2000,""),""))</f>
        <v/>
      </c>
    </row>
    <row r="130" spans="1:15" x14ac:dyDescent="0.3">
      <c r="A130" s="52">
        <v>127</v>
      </c>
      <c r="B130" s="3" t="str">
        <f t="shared" si="5"/>
        <v/>
      </c>
      <c r="C130" s="52" t="str">
        <f>IF(E130="","",(INDEX(Raw!D:D,MATCH(E130+6000,Raw!V:V,0))))</f>
        <v/>
      </c>
      <c r="D130" s="52" t="str">
        <f>IF(E130="","",(INDEX(Raw!A:A,MATCH(E130+6000,Raw!V:V,0))))</f>
        <v/>
      </c>
      <c r="E130" s="11" t="str">
        <f>(IFERROR(IF(LARGE(Raw!V:V,A130)-6000&gt;0,LARGE(Raw!V:V,A130)-6000,""),""))</f>
        <v/>
      </c>
      <c r="G130" s="3" t="str">
        <f t="shared" si="3"/>
        <v/>
      </c>
      <c r="H130" s="52" t="str">
        <f>IF(J130="","",(INDEX(Raw!D:D,MATCH(J130+4000,Raw!V:V,0))))</f>
        <v/>
      </c>
      <c r="I130" s="52" t="str">
        <f>IF(J130="","",(INDEX(Raw!A:A,MATCH(J130+4000,Raw!V:V,0))))</f>
        <v/>
      </c>
      <c r="J130" s="11" t="str">
        <f>(IFERROR(IF(LARGE(Raw!V:V,A130+COUNTIF(Raw!C:C,"H"))-4000&gt;0,LARGE(Raw!V:V,A130+COUNTIF(Raw!C:C,"H"))-4000,""),""))</f>
        <v/>
      </c>
      <c r="L130" s="3" t="str">
        <f t="shared" si="4"/>
        <v/>
      </c>
      <c r="M130" s="52" t="str">
        <f>IF(O130="","",(INDEX(Raw!D:D,MATCH(O130+2000,Raw!V:V,0))))</f>
        <v/>
      </c>
      <c r="N130" s="52" t="str">
        <f>IF(O130="","",(INDEX(Raw!A:A,MATCH(O130+2000,Raw!V:V,0))))</f>
        <v/>
      </c>
      <c r="O130" s="11" t="str">
        <f>(IFERROR(IF(LARGE(Raw!V:V,A130+COUNTIF(Raw!C:C,"H")+COUNTIF(Raw!C:C,"S"))-2000&gt;0,LARGE(Raw!V:V,A130+COUNTIF(Raw!C:C,"H")+COUNTIF(Raw!C:C,"S"))-2000,""),""))</f>
        <v/>
      </c>
    </row>
    <row r="131" spans="1:15" x14ac:dyDescent="0.3">
      <c r="A131" s="52">
        <v>128</v>
      </c>
      <c r="B131" s="3" t="str">
        <f t="shared" si="5"/>
        <v/>
      </c>
      <c r="C131" s="52" t="str">
        <f>IF(E131="","",(INDEX(Raw!D:D,MATCH(E131+6000,Raw!V:V,0))))</f>
        <v/>
      </c>
      <c r="D131" s="52" t="str">
        <f>IF(E131="","",(INDEX(Raw!A:A,MATCH(E131+6000,Raw!V:V,0))))</f>
        <v/>
      </c>
      <c r="E131" s="11" t="str">
        <f>(IFERROR(IF(LARGE(Raw!V:V,A131)-6000&gt;0,LARGE(Raw!V:V,A131)-6000,""),""))</f>
        <v/>
      </c>
      <c r="G131" s="3" t="str">
        <f t="shared" si="3"/>
        <v/>
      </c>
      <c r="H131" s="52" t="str">
        <f>IF(J131="","",(INDEX(Raw!D:D,MATCH(J131+4000,Raw!V:V,0))))</f>
        <v/>
      </c>
      <c r="I131" s="52" t="str">
        <f>IF(J131="","",(INDEX(Raw!A:A,MATCH(J131+4000,Raw!V:V,0))))</f>
        <v/>
      </c>
      <c r="J131" s="11" t="str">
        <f>(IFERROR(IF(LARGE(Raw!V:V,A131+COUNTIF(Raw!C:C,"H"))-4000&gt;0,LARGE(Raw!V:V,A131+COUNTIF(Raw!C:C,"H"))-4000,""),""))</f>
        <v/>
      </c>
      <c r="L131" s="3" t="str">
        <f t="shared" si="4"/>
        <v/>
      </c>
      <c r="M131" s="52" t="str">
        <f>IF(O131="","",(INDEX(Raw!D:D,MATCH(O131+2000,Raw!V:V,0))))</f>
        <v/>
      </c>
      <c r="N131" s="52" t="str">
        <f>IF(O131="","",(INDEX(Raw!A:A,MATCH(O131+2000,Raw!V:V,0))))</f>
        <v/>
      </c>
      <c r="O131" s="11" t="str">
        <f>(IFERROR(IF(LARGE(Raw!V:V,A131+COUNTIF(Raw!C:C,"H")+COUNTIF(Raw!C:C,"S"))-2000&gt;0,LARGE(Raw!V:V,A131+COUNTIF(Raw!C:C,"H")+COUNTIF(Raw!C:C,"S"))-2000,""),""))</f>
        <v/>
      </c>
    </row>
    <row r="132" spans="1:15" x14ac:dyDescent="0.3">
      <c r="A132" s="52">
        <v>129</v>
      </c>
      <c r="B132" s="3" t="str">
        <f t="shared" si="5"/>
        <v/>
      </c>
      <c r="C132" s="52" t="str">
        <f>IF(E132="","",(INDEX(Raw!D:D,MATCH(E132+6000,Raw!V:V,0))))</f>
        <v/>
      </c>
      <c r="D132" s="52" t="str">
        <f>IF(E132="","",(INDEX(Raw!A:A,MATCH(E132+6000,Raw!V:V,0))))</f>
        <v/>
      </c>
      <c r="E132" s="11" t="str">
        <f>(IFERROR(IF(LARGE(Raw!V:V,A132)-6000&gt;0,LARGE(Raw!V:V,A132)-6000,""),""))</f>
        <v/>
      </c>
      <c r="G132" s="3" t="str">
        <f t="shared" si="3"/>
        <v/>
      </c>
      <c r="H132" s="52" t="str">
        <f>IF(J132="","",(INDEX(Raw!D:D,MATCH(J132+4000,Raw!V:V,0))))</f>
        <v/>
      </c>
      <c r="I132" s="52" t="str">
        <f>IF(J132="","",(INDEX(Raw!A:A,MATCH(J132+4000,Raw!V:V,0))))</f>
        <v/>
      </c>
      <c r="J132" s="11" t="str">
        <f>(IFERROR(IF(LARGE(Raw!V:V,A132+COUNTIF(Raw!C:C,"H"))-4000&gt;0,LARGE(Raw!V:V,A132+COUNTIF(Raw!C:C,"H"))-4000,""),""))</f>
        <v/>
      </c>
      <c r="L132" s="3" t="str">
        <f t="shared" si="4"/>
        <v/>
      </c>
      <c r="M132" s="52" t="str">
        <f>IF(O132="","",(INDEX(Raw!D:D,MATCH(O132+2000,Raw!V:V,0))))</f>
        <v/>
      </c>
      <c r="N132" s="52" t="str">
        <f>IF(O132="","",(INDEX(Raw!A:A,MATCH(O132+2000,Raw!V:V,0))))</f>
        <v/>
      </c>
      <c r="O132" s="11" t="str">
        <f>(IFERROR(IF(LARGE(Raw!V:V,A132+COUNTIF(Raw!C:C,"H")+COUNTIF(Raw!C:C,"S"))-2000&gt;0,LARGE(Raw!V:V,A132+COUNTIF(Raw!C:C,"H")+COUNTIF(Raw!C:C,"S"))-2000,""),""))</f>
        <v/>
      </c>
    </row>
    <row r="133" spans="1:15" x14ac:dyDescent="0.3">
      <c r="A133" s="52">
        <v>130</v>
      </c>
      <c r="B133" s="3" t="str">
        <f t="shared" si="5"/>
        <v/>
      </c>
      <c r="C133" s="52" t="str">
        <f>IF(E133="","",(INDEX(Raw!D:D,MATCH(E133+6000,Raw!V:V,0))))</f>
        <v/>
      </c>
      <c r="D133" s="52" t="str">
        <f>IF(E133="","",(INDEX(Raw!A:A,MATCH(E133+6000,Raw!V:V,0))))</f>
        <v/>
      </c>
      <c r="E133" s="11" t="str">
        <f>(IFERROR(IF(LARGE(Raw!V:V,A133)-6000&gt;0,LARGE(Raw!V:V,A133)-6000,""),""))</f>
        <v/>
      </c>
      <c r="G133" s="3" t="str">
        <f t="shared" ref="G133:G196" si="6">IFERROR(IF(ROUND(J133,3)=ROUND(J132,3),G132,G132+1),"")</f>
        <v/>
      </c>
      <c r="H133" s="52" t="str">
        <f>IF(J133="","",(INDEX(Raw!D:D,MATCH(J133+4000,Raw!V:V,0))))</f>
        <v/>
      </c>
      <c r="I133" s="52" t="str">
        <f>IF(J133="","",(INDEX(Raw!A:A,MATCH(J133+4000,Raw!V:V,0))))</f>
        <v/>
      </c>
      <c r="J133" s="11" t="str">
        <f>(IFERROR(IF(LARGE(Raw!V:V,A133+COUNTIF(Raw!C:C,"H"))-4000&gt;0,LARGE(Raw!V:V,A133+COUNTIF(Raw!C:C,"H"))-4000,""),""))</f>
        <v/>
      </c>
      <c r="L133" s="3" t="str">
        <f t="shared" ref="L133:L196" si="7">IFERROR(IF(ROUND(O133,3)=ROUND(O132,3),L132,L132+1),"")</f>
        <v/>
      </c>
      <c r="M133" s="52" t="str">
        <f>IF(O133="","",(INDEX(Raw!D:D,MATCH(O133+2000,Raw!V:V,0))))</f>
        <v/>
      </c>
      <c r="N133" s="52" t="str">
        <f>IF(O133="","",(INDEX(Raw!A:A,MATCH(O133+2000,Raw!V:V,0))))</f>
        <v/>
      </c>
      <c r="O133" s="11" t="str">
        <f>(IFERROR(IF(LARGE(Raw!V:V,A133+COUNTIF(Raw!C:C,"H")+COUNTIF(Raw!C:C,"S"))-2000&gt;0,LARGE(Raw!V:V,A133+COUNTIF(Raw!C:C,"H")+COUNTIF(Raw!C:C,"S"))-2000,""),""))</f>
        <v/>
      </c>
    </row>
    <row r="134" spans="1:15" x14ac:dyDescent="0.3">
      <c r="A134" s="52">
        <v>131</v>
      </c>
      <c r="B134" s="3" t="str">
        <f t="shared" ref="B134:B197" si="8">IFERROR(IF(ROUND(E134,3)=ROUND(E133,3),B133,B133+1),"")</f>
        <v/>
      </c>
      <c r="C134" s="52" t="str">
        <f>IF(E134="","",(INDEX(Raw!D:D,MATCH(E134+6000,Raw!V:V,0))))</f>
        <v/>
      </c>
      <c r="D134" s="52" t="str">
        <f>IF(E134="","",(INDEX(Raw!A:A,MATCH(E134+6000,Raw!V:V,0))))</f>
        <v/>
      </c>
      <c r="E134" s="11" t="str">
        <f>(IFERROR(IF(LARGE(Raw!V:V,A134)-6000&gt;0,LARGE(Raw!V:V,A134)-6000,""),""))</f>
        <v/>
      </c>
      <c r="G134" s="3" t="str">
        <f t="shared" si="6"/>
        <v/>
      </c>
      <c r="H134" s="52" t="str">
        <f>IF(J134="","",(INDEX(Raw!D:D,MATCH(J134+4000,Raw!V:V,0))))</f>
        <v/>
      </c>
      <c r="I134" s="52" t="str">
        <f>IF(J134="","",(INDEX(Raw!A:A,MATCH(J134+4000,Raw!V:V,0))))</f>
        <v/>
      </c>
      <c r="J134" s="11" t="str">
        <f>(IFERROR(IF(LARGE(Raw!V:V,A134+COUNTIF(Raw!C:C,"H"))-4000&gt;0,LARGE(Raw!V:V,A134+COUNTIF(Raw!C:C,"H"))-4000,""),""))</f>
        <v/>
      </c>
      <c r="L134" s="3" t="str">
        <f t="shared" si="7"/>
        <v/>
      </c>
      <c r="M134" s="52" t="str">
        <f>IF(O134="","",(INDEX(Raw!D:D,MATCH(O134+2000,Raw!V:V,0))))</f>
        <v/>
      </c>
      <c r="N134" s="52" t="str">
        <f>IF(O134="","",(INDEX(Raw!A:A,MATCH(O134+2000,Raw!V:V,0))))</f>
        <v/>
      </c>
      <c r="O134" s="11" t="str">
        <f>(IFERROR(IF(LARGE(Raw!V:V,A134+COUNTIF(Raw!C:C,"H")+COUNTIF(Raw!C:C,"S"))-2000&gt;0,LARGE(Raw!V:V,A134+COUNTIF(Raw!C:C,"H")+COUNTIF(Raw!C:C,"S"))-2000,""),""))</f>
        <v/>
      </c>
    </row>
    <row r="135" spans="1:15" x14ac:dyDescent="0.3">
      <c r="A135" s="52">
        <v>132</v>
      </c>
      <c r="B135" s="3" t="str">
        <f t="shared" si="8"/>
        <v/>
      </c>
      <c r="C135" s="52" t="str">
        <f>IF(E135="","",(INDEX(Raw!D:D,MATCH(E135+6000,Raw!V:V,0))))</f>
        <v/>
      </c>
      <c r="D135" s="52" t="str">
        <f>IF(E135="","",(INDEX(Raw!A:A,MATCH(E135+6000,Raw!V:V,0))))</f>
        <v/>
      </c>
      <c r="E135" s="11" t="str">
        <f>(IFERROR(IF(LARGE(Raw!V:V,A135)-6000&gt;0,LARGE(Raw!V:V,A135)-6000,""),""))</f>
        <v/>
      </c>
      <c r="G135" s="3" t="str">
        <f t="shared" si="6"/>
        <v/>
      </c>
      <c r="H135" s="52" t="str">
        <f>IF(J135="","",(INDEX(Raw!D:D,MATCH(J135+4000,Raw!V:V,0))))</f>
        <v/>
      </c>
      <c r="I135" s="52" t="str">
        <f>IF(J135="","",(INDEX(Raw!A:A,MATCH(J135+4000,Raw!V:V,0))))</f>
        <v/>
      </c>
      <c r="J135" s="11" t="str">
        <f>(IFERROR(IF(LARGE(Raw!V:V,A135+COUNTIF(Raw!C:C,"H"))-4000&gt;0,LARGE(Raw!V:V,A135+COUNTIF(Raw!C:C,"H"))-4000,""),""))</f>
        <v/>
      </c>
      <c r="L135" s="3" t="str">
        <f t="shared" si="7"/>
        <v/>
      </c>
      <c r="M135" s="52" t="str">
        <f>IF(O135="","",(INDEX(Raw!D:D,MATCH(O135+2000,Raw!V:V,0))))</f>
        <v/>
      </c>
      <c r="N135" s="52" t="str">
        <f>IF(O135="","",(INDEX(Raw!A:A,MATCH(O135+2000,Raw!V:V,0))))</f>
        <v/>
      </c>
      <c r="O135" s="11" t="str">
        <f>(IFERROR(IF(LARGE(Raw!V:V,A135+COUNTIF(Raw!C:C,"H")+COUNTIF(Raw!C:C,"S"))-2000&gt;0,LARGE(Raw!V:V,A135+COUNTIF(Raw!C:C,"H")+COUNTIF(Raw!C:C,"S"))-2000,""),""))</f>
        <v/>
      </c>
    </row>
    <row r="136" spans="1:15" x14ac:dyDescent="0.3">
      <c r="A136" s="52">
        <v>133</v>
      </c>
      <c r="B136" s="3" t="str">
        <f t="shared" si="8"/>
        <v/>
      </c>
      <c r="C136" s="52" t="str">
        <f>IF(E136="","",(INDEX(Raw!D:D,MATCH(E136+6000,Raw!V:V,0))))</f>
        <v/>
      </c>
      <c r="D136" s="52" t="str">
        <f>IF(E136="","",(INDEX(Raw!A:A,MATCH(E136+6000,Raw!V:V,0))))</f>
        <v/>
      </c>
      <c r="E136" s="11" t="str">
        <f>(IFERROR(IF(LARGE(Raw!V:V,A136)-6000&gt;0,LARGE(Raw!V:V,A136)-6000,""),""))</f>
        <v/>
      </c>
      <c r="G136" s="3" t="str">
        <f t="shared" si="6"/>
        <v/>
      </c>
      <c r="H136" s="52" t="str">
        <f>IF(J136="","",(INDEX(Raw!D:D,MATCH(J136+4000,Raw!V:V,0))))</f>
        <v/>
      </c>
      <c r="I136" s="52" t="str">
        <f>IF(J136="","",(INDEX(Raw!A:A,MATCH(J136+4000,Raw!V:V,0))))</f>
        <v/>
      </c>
      <c r="J136" s="11" t="str">
        <f>(IFERROR(IF(LARGE(Raw!V:V,A136+COUNTIF(Raw!C:C,"H"))-4000&gt;0,LARGE(Raw!V:V,A136+COUNTIF(Raw!C:C,"H"))-4000,""),""))</f>
        <v/>
      </c>
      <c r="L136" s="3" t="str">
        <f t="shared" si="7"/>
        <v/>
      </c>
      <c r="M136" s="52" t="str">
        <f>IF(O136="","",(INDEX(Raw!D:D,MATCH(O136+2000,Raw!V:V,0))))</f>
        <v/>
      </c>
      <c r="N136" s="52" t="str">
        <f>IF(O136="","",(INDEX(Raw!A:A,MATCH(O136+2000,Raw!V:V,0))))</f>
        <v/>
      </c>
      <c r="O136" s="11" t="str">
        <f>(IFERROR(IF(LARGE(Raw!V:V,A136+COUNTIF(Raw!C:C,"H")+COUNTIF(Raw!C:C,"S"))-2000&gt;0,LARGE(Raw!V:V,A136+COUNTIF(Raw!C:C,"H")+COUNTIF(Raw!C:C,"S"))-2000,""),""))</f>
        <v/>
      </c>
    </row>
    <row r="137" spans="1:15" x14ac:dyDescent="0.3">
      <c r="A137" s="52">
        <v>134</v>
      </c>
      <c r="B137" s="3" t="str">
        <f t="shared" si="8"/>
        <v/>
      </c>
      <c r="C137" s="52" t="str">
        <f>IF(E137="","",(INDEX(Raw!D:D,MATCH(E137+6000,Raw!V:V,0))))</f>
        <v/>
      </c>
      <c r="D137" s="52" t="str">
        <f>IF(E137="","",(INDEX(Raw!A:A,MATCH(E137+6000,Raw!V:V,0))))</f>
        <v/>
      </c>
      <c r="E137" s="11" t="str">
        <f>(IFERROR(IF(LARGE(Raw!V:V,A137)-6000&gt;0,LARGE(Raw!V:V,A137)-6000,""),""))</f>
        <v/>
      </c>
      <c r="G137" s="3" t="str">
        <f t="shared" si="6"/>
        <v/>
      </c>
      <c r="H137" s="52" t="str">
        <f>IF(J137="","",(INDEX(Raw!D:D,MATCH(J137+4000,Raw!V:V,0))))</f>
        <v/>
      </c>
      <c r="I137" s="52" t="str">
        <f>IF(J137="","",(INDEX(Raw!A:A,MATCH(J137+4000,Raw!V:V,0))))</f>
        <v/>
      </c>
      <c r="J137" s="11" t="str">
        <f>(IFERROR(IF(LARGE(Raw!V:V,A137+COUNTIF(Raw!C:C,"H"))-4000&gt;0,LARGE(Raw!V:V,A137+COUNTIF(Raw!C:C,"H"))-4000,""),""))</f>
        <v/>
      </c>
      <c r="L137" s="3" t="str">
        <f t="shared" si="7"/>
        <v/>
      </c>
      <c r="M137" s="52" t="str">
        <f>IF(O137="","",(INDEX(Raw!D:D,MATCH(O137+2000,Raw!V:V,0))))</f>
        <v/>
      </c>
      <c r="N137" s="52" t="str">
        <f>IF(O137="","",(INDEX(Raw!A:A,MATCH(O137+2000,Raw!V:V,0))))</f>
        <v/>
      </c>
      <c r="O137" s="11" t="str">
        <f>(IFERROR(IF(LARGE(Raw!V:V,A137+COUNTIF(Raw!C:C,"H")+COUNTIF(Raw!C:C,"S"))-2000&gt;0,LARGE(Raw!V:V,A137+COUNTIF(Raw!C:C,"H")+COUNTIF(Raw!C:C,"S"))-2000,""),""))</f>
        <v/>
      </c>
    </row>
    <row r="138" spans="1:15" x14ac:dyDescent="0.3">
      <c r="A138" s="52">
        <v>135</v>
      </c>
      <c r="B138" s="3" t="str">
        <f t="shared" si="8"/>
        <v/>
      </c>
      <c r="C138" s="52" t="str">
        <f>IF(E138="","",(INDEX(Raw!D:D,MATCH(E138+6000,Raw!V:V,0))))</f>
        <v/>
      </c>
      <c r="D138" s="52" t="str">
        <f>IF(E138="","",(INDEX(Raw!A:A,MATCH(E138+6000,Raw!V:V,0))))</f>
        <v/>
      </c>
      <c r="E138" s="11" t="str">
        <f>(IFERROR(IF(LARGE(Raw!V:V,A138)-6000&gt;0,LARGE(Raw!V:V,A138)-6000,""),""))</f>
        <v/>
      </c>
      <c r="G138" s="3" t="str">
        <f t="shared" si="6"/>
        <v/>
      </c>
      <c r="H138" s="52" t="str">
        <f>IF(J138="","",(INDEX(Raw!D:D,MATCH(J138+4000,Raw!V:V,0))))</f>
        <v/>
      </c>
      <c r="I138" s="52" t="str">
        <f>IF(J138="","",(INDEX(Raw!A:A,MATCH(J138+4000,Raw!V:V,0))))</f>
        <v/>
      </c>
      <c r="J138" s="11" t="str">
        <f>(IFERROR(IF(LARGE(Raw!V:V,A138+COUNTIF(Raw!C:C,"H"))-4000&gt;0,LARGE(Raw!V:V,A138+COUNTIF(Raw!C:C,"H"))-4000,""),""))</f>
        <v/>
      </c>
      <c r="L138" s="3" t="str">
        <f t="shared" si="7"/>
        <v/>
      </c>
      <c r="M138" s="52" t="str">
        <f>IF(O138="","",(INDEX(Raw!D:D,MATCH(O138+2000,Raw!V:V,0))))</f>
        <v/>
      </c>
      <c r="N138" s="52" t="str">
        <f>IF(O138="","",(INDEX(Raw!A:A,MATCH(O138+2000,Raw!V:V,0))))</f>
        <v/>
      </c>
      <c r="O138" s="11" t="str">
        <f>(IFERROR(IF(LARGE(Raw!V:V,A138+COUNTIF(Raw!C:C,"H")+COUNTIF(Raw!C:C,"S"))-2000&gt;0,LARGE(Raw!V:V,A138+COUNTIF(Raw!C:C,"H")+COUNTIF(Raw!C:C,"S"))-2000,""),""))</f>
        <v/>
      </c>
    </row>
    <row r="139" spans="1:15" x14ac:dyDescent="0.3">
      <c r="A139" s="52">
        <v>136</v>
      </c>
      <c r="B139" s="3" t="str">
        <f t="shared" si="8"/>
        <v/>
      </c>
      <c r="C139" s="52" t="str">
        <f>IF(E139="","",(INDEX(Raw!D:D,MATCH(E139+6000,Raw!V:V,0))))</f>
        <v/>
      </c>
      <c r="D139" s="52" t="str">
        <f>IF(E139="","",(INDEX(Raw!A:A,MATCH(E139+6000,Raw!V:V,0))))</f>
        <v/>
      </c>
      <c r="E139" s="11" t="str">
        <f>(IFERROR(IF(LARGE(Raw!V:V,A139)-6000&gt;0,LARGE(Raw!V:V,A139)-6000,""),""))</f>
        <v/>
      </c>
      <c r="G139" s="3" t="str">
        <f t="shared" si="6"/>
        <v/>
      </c>
      <c r="H139" s="52" t="str">
        <f>IF(J139="","",(INDEX(Raw!D:D,MATCH(J139+4000,Raw!V:V,0))))</f>
        <v/>
      </c>
      <c r="I139" s="52" t="str">
        <f>IF(J139="","",(INDEX(Raw!A:A,MATCH(J139+4000,Raw!V:V,0))))</f>
        <v/>
      </c>
      <c r="J139" s="11" t="str">
        <f>(IFERROR(IF(LARGE(Raw!V:V,A139+COUNTIF(Raw!C:C,"H"))-4000&gt;0,LARGE(Raw!V:V,A139+COUNTIF(Raw!C:C,"H"))-4000,""),""))</f>
        <v/>
      </c>
      <c r="L139" s="3" t="str">
        <f t="shared" si="7"/>
        <v/>
      </c>
      <c r="M139" s="52" t="str">
        <f>IF(O139="","",(INDEX(Raw!D:D,MATCH(O139+2000,Raw!V:V,0))))</f>
        <v/>
      </c>
      <c r="N139" s="52" t="str">
        <f>IF(O139="","",(INDEX(Raw!A:A,MATCH(O139+2000,Raw!V:V,0))))</f>
        <v/>
      </c>
      <c r="O139" s="11" t="str">
        <f>(IFERROR(IF(LARGE(Raw!V:V,A139+COUNTIF(Raw!C:C,"H")+COUNTIF(Raw!C:C,"S"))-2000&gt;0,LARGE(Raw!V:V,A139+COUNTIF(Raw!C:C,"H")+COUNTIF(Raw!C:C,"S"))-2000,""),""))</f>
        <v/>
      </c>
    </row>
    <row r="140" spans="1:15" x14ac:dyDescent="0.3">
      <c r="A140" s="52">
        <v>137</v>
      </c>
      <c r="B140" s="3" t="str">
        <f t="shared" si="8"/>
        <v/>
      </c>
      <c r="C140" s="52" t="str">
        <f>IF(E140="","",(INDEX(Raw!D:D,MATCH(E140+6000,Raw!V:V,0))))</f>
        <v/>
      </c>
      <c r="D140" s="52" t="str">
        <f>IF(E140="","",(INDEX(Raw!A:A,MATCH(E140+6000,Raw!V:V,0))))</f>
        <v/>
      </c>
      <c r="E140" s="11" t="str">
        <f>(IFERROR(IF(LARGE(Raw!V:V,A140)-6000&gt;0,LARGE(Raw!V:V,A140)-6000,""),""))</f>
        <v/>
      </c>
      <c r="G140" s="3" t="str">
        <f t="shared" si="6"/>
        <v/>
      </c>
      <c r="H140" s="52" t="str">
        <f>IF(J140="","",(INDEX(Raw!D:D,MATCH(J140+4000,Raw!V:V,0))))</f>
        <v/>
      </c>
      <c r="I140" s="52" t="str">
        <f>IF(J140="","",(INDEX(Raw!A:A,MATCH(J140+4000,Raw!V:V,0))))</f>
        <v/>
      </c>
      <c r="J140" s="11" t="str">
        <f>(IFERROR(IF(LARGE(Raw!V:V,A140+COUNTIF(Raw!C:C,"H"))-4000&gt;0,LARGE(Raw!V:V,A140+COUNTIF(Raw!C:C,"H"))-4000,""),""))</f>
        <v/>
      </c>
      <c r="L140" s="3" t="str">
        <f t="shared" si="7"/>
        <v/>
      </c>
      <c r="M140" s="52" t="str">
        <f>IF(O140="","",(INDEX(Raw!D:D,MATCH(O140+2000,Raw!V:V,0))))</f>
        <v/>
      </c>
      <c r="N140" s="52" t="str">
        <f>IF(O140="","",(INDEX(Raw!A:A,MATCH(O140+2000,Raw!V:V,0))))</f>
        <v/>
      </c>
      <c r="O140" s="11" t="str">
        <f>(IFERROR(IF(LARGE(Raw!V:V,A140+COUNTIF(Raw!C:C,"H")+COUNTIF(Raw!C:C,"S"))-2000&gt;0,LARGE(Raw!V:V,A140+COUNTIF(Raw!C:C,"H")+COUNTIF(Raw!C:C,"S"))-2000,""),""))</f>
        <v/>
      </c>
    </row>
    <row r="141" spans="1:15" x14ac:dyDescent="0.3">
      <c r="A141" s="52">
        <v>138</v>
      </c>
      <c r="B141" s="3" t="str">
        <f t="shared" si="8"/>
        <v/>
      </c>
      <c r="C141" s="52" t="str">
        <f>IF(E141="","",(INDEX(Raw!D:D,MATCH(E141+6000,Raw!V:V,0))))</f>
        <v/>
      </c>
      <c r="D141" s="52" t="str">
        <f>IF(E141="","",(INDEX(Raw!A:A,MATCH(E141+6000,Raw!V:V,0))))</f>
        <v/>
      </c>
      <c r="E141" s="11" t="str">
        <f>(IFERROR(IF(LARGE(Raw!V:V,A141)-6000&gt;0,LARGE(Raw!V:V,A141)-6000,""),""))</f>
        <v/>
      </c>
      <c r="G141" s="3" t="str">
        <f t="shared" si="6"/>
        <v/>
      </c>
      <c r="H141" s="52" t="str">
        <f>IF(J141="","",(INDEX(Raw!D:D,MATCH(J141+4000,Raw!V:V,0))))</f>
        <v/>
      </c>
      <c r="I141" s="52" t="str">
        <f>IF(J141="","",(INDEX(Raw!A:A,MATCH(J141+4000,Raw!V:V,0))))</f>
        <v/>
      </c>
      <c r="J141" s="11" t="str">
        <f>(IFERROR(IF(LARGE(Raw!V:V,A141+COUNTIF(Raw!C:C,"H"))-4000&gt;0,LARGE(Raw!V:V,A141+COUNTIF(Raw!C:C,"H"))-4000,""),""))</f>
        <v/>
      </c>
      <c r="L141" s="3" t="str">
        <f t="shared" si="7"/>
        <v/>
      </c>
      <c r="M141" s="52" t="str">
        <f>IF(O141="","",(INDEX(Raw!D:D,MATCH(O141+2000,Raw!V:V,0))))</f>
        <v/>
      </c>
      <c r="N141" s="52" t="str">
        <f>IF(O141="","",(INDEX(Raw!A:A,MATCH(O141+2000,Raw!V:V,0))))</f>
        <v/>
      </c>
      <c r="O141" s="11" t="str">
        <f>(IFERROR(IF(LARGE(Raw!V:V,A141+COUNTIF(Raw!C:C,"H")+COUNTIF(Raw!C:C,"S"))-2000&gt;0,LARGE(Raw!V:V,A141+COUNTIF(Raw!C:C,"H")+COUNTIF(Raw!C:C,"S"))-2000,""),""))</f>
        <v/>
      </c>
    </row>
    <row r="142" spans="1:15" x14ac:dyDescent="0.3">
      <c r="A142" s="52">
        <v>139</v>
      </c>
      <c r="B142" s="3" t="str">
        <f t="shared" si="8"/>
        <v/>
      </c>
      <c r="C142" s="52" t="str">
        <f>IF(E142="","",(INDEX(Raw!D:D,MATCH(E142+6000,Raw!V:V,0))))</f>
        <v/>
      </c>
      <c r="D142" s="52" t="str">
        <f>IF(E142="","",(INDEX(Raw!A:A,MATCH(E142+6000,Raw!V:V,0))))</f>
        <v/>
      </c>
      <c r="E142" s="11" t="str">
        <f>(IFERROR(IF(LARGE(Raw!V:V,A142)-6000&gt;0,LARGE(Raw!V:V,A142)-6000,""),""))</f>
        <v/>
      </c>
      <c r="G142" s="3" t="str">
        <f t="shared" si="6"/>
        <v/>
      </c>
      <c r="H142" s="52" t="str">
        <f>IF(J142="","",(INDEX(Raw!D:D,MATCH(J142+4000,Raw!V:V,0))))</f>
        <v/>
      </c>
      <c r="I142" s="52" t="str">
        <f>IF(J142="","",(INDEX(Raw!A:A,MATCH(J142+4000,Raw!V:V,0))))</f>
        <v/>
      </c>
      <c r="J142" s="11" t="str">
        <f>(IFERROR(IF(LARGE(Raw!V:V,A142+COUNTIF(Raw!C:C,"H"))-4000&gt;0,LARGE(Raw!V:V,A142+COUNTIF(Raw!C:C,"H"))-4000,""),""))</f>
        <v/>
      </c>
      <c r="L142" s="3" t="str">
        <f t="shared" si="7"/>
        <v/>
      </c>
      <c r="M142" s="52" t="str">
        <f>IF(O142="","",(INDEX(Raw!D:D,MATCH(O142+2000,Raw!V:V,0))))</f>
        <v/>
      </c>
      <c r="N142" s="52" t="str">
        <f>IF(O142="","",(INDEX(Raw!A:A,MATCH(O142+2000,Raw!V:V,0))))</f>
        <v/>
      </c>
      <c r="O142" s="11" t="str">
        <f>(IFERROR(IF(LARGE(Raw!V:V,A142+COUNTIF(Raw!C:C,"H")+COUNTIF(Raw!C:C,"S"))-2000&gt;0,LARGE(Raw!V:V,A142+COUNTIF(Raw!C:C,"H")+COUNTIF(Raw!C:C,"S"))-2000,""),""))</f>
        <v/>
      </c>
    </row>
    <row r="143" spans="1:15" x14ac:dyDescent="0.3">
      <c r="A143" s="52">
        <v>140</v>
      </c>
      <c r="B143" s="3" t="str">
        <f t="shared" si="8"/>
        <v/>
      </c>
      <c r="C143" s="52" t="str">
        <f>IF(E143="","",(INDEX(Raw!D:D,MATCH(E143+6000,Raw!V:V,0))))</f>
        <v/>
      </c>
      <c r="D143" s="52" t="str">
        <f>IF(E143="","",(INDEX(Raw!A:A,MATCH(E143+6000,Raw!V:V,0))))</f>
        <v/>
      </c>
      <c r="E143" s="11" t="str">
        <f>(IFERROR(IF(LARGE(Raw!V:V,A143)-6000&gt;0,LARGE(Raw!V:V,A143)-6000,""),""))</f>
        <v/>
      </c>
      <c r="G143" s="3" t="str">
        <f t="shared" si="6"/>
        <v/>
      </c>
      <c r="H143" s="52" t="str">
        <f>IF(J143="","",(INDEX(Raw!D:D,MATCH(J143+4000,Raw!V:V,0))))</f>
        <v/>
      </c>
      <c r="I143" s="52" t="str">
        <f>IF(J143="","",(INDEX(Raw!A:A,MATCH(J143+4000,Raw!V:V,0))))</f>
        <v/>
      </c>
      <c r="J143" s="11" t="str">
        <f>(IFERROR(IF(LARGE(Raw!V:V,A143+COUNTIF(Raw!C:C,"H"))-4000&gt;0,LARGE(Raw!V:V,A143+COUNTIF(Raw!C:C,"H"))-4000,""),""))</f>
        <v/>
      </c>
      <c r="L143" s="3" t="str">
        <f t="shared" si="7"/>
        <v/>
      </c>
      <c r="M143" s="52" t="str">
        <f>IF(O143="","",(INDEX(Raw!D:D,MATCH(O143+2000,Raw!V:V,0))))</f>
        <v/>
      </c>
      <c r="N143" s="52" t="str">
        <f>IF(O143="","",(INDEX(Raw!A:A,MATCH(O143+2000,Raw!V:V,0))))</f>
        <v/>
      </c>
      <c r="O143" s="11" t="str">
        <f>(IFERROR(IF(LARGE(Raw!V:V,A143+COUNTIF(Raw!C:C,"H")+COUNTIF(Raw!C:C,"S"))-2000&gt;0,LARGE(Raw!V:V,A143+COUNTIF(Raw!C:C,"H")+COUNTIF(Raw!C:C,"S"))-2000,""),""))</f>
        <v/>
      </c>
    </row>
    <row r="144" spans="1:15" x14ac:dyDescent="0.3">
      <c r="A144" s="52">
        <v>141</v>
      </c>
      <c r="B144" s="3" t="str">
        <f t="shared" si="8"/>
        <v/>
      </c>
      <c r="C144" s="52" t="str">
        <f>IF(E144="","",(INDEX(Raw!D:D,MATCH(E144+6000,Raw!V:V,0))))</f>
        <v/>
      </c>
      <c r="D144" s="52" t="str">
        <f>IF(E144="","",(INDEX(Raw!A:A,MATCH(E144+6000,Raw!V:V,0))))</f>
        <v/>
      </c>
      <c r="E144" s="11" t="str">
        <f>(IFERROR(IF(LARGE(Raw!V:V,A144)-6000&gt;0,LARGE(Raw!V:V,A144)-6000,""),""))</f>
        <v/>
      </c>
      <c r="G144" s="3" t="str">
        <f t="shared" si="6"/>
        <v/>
      </c>
      <c r="H144" s="52" t="str">
        <f>IF(J144="","",(INDEX(Raw!D:D,MATCH(J144+4000,Raw!V:V,0))))</f>
        <v/>
      </c>
      <c r="I144" s="52" t="str">
        <f>IF(J144="","",(INDEX(Raw!A:A,MATCH(J144+4000,Raw!V:V,0))))</f>
        <v/>
      </c>
      <c r="J144" s="11" t="str">
        <f>(IFERROR(IF(LARGE(Raw!V:V,A144+COUNTIF(Raw!C:C,"H"))-4000&gt;0,LARGE(Raw!V:V,A144+COUNTIF(Raw!C:C,"H"))-4000,""),""))</f>
        <v/>
      </c>
      <c r="L144" s="3" t="str">
        <f t="shared" si="7"/>
        <v/>
      </c>
      <c r="M144" s="52" t="str">
        <f>IF(O144="","",(INDEX(Raw!D:D,MATCH(O144+2000,Raw!V:V,0))))</f>
        <v/>
      </c>
      <c r="N144" s="52" t="str">
        <f>IF(O144="","",(INDEX(Raw!A:A,MATCH(O144+2000,Raw!V:V,0))))</f>
        <v/>
      </c>
      <c r="O144" s="11" t="str">
        <f>(IFERROR(IF(LARGE(Raw!V:V,A144+COUNTIF(Raw!C:C,"H")+COUNTIF(Raw!C:C,"S"))-2000&gt;0,LARGE(Raw!V:V,A144+COUNTIF(Raw!C:C,"H")+COUNTIF(Raw!C:C,"S"))-2000,""),""))</f>
        <v/>
      </c>
    </row>
    <row r="145" spans="1:15" x14ac:dyDescent="0.3">
      <c r="A145" s="52">
        <v>142</v>
      </c>
      <c r="B145" s="3" t="str">
        <f t="shared" si="8"/>
        <v/>
      </c>
      <c r="C145" s="52" t="str">
        <f>IF(E145="","",(INDEX(Raw!D:D,MATCH(E145+6000,Raw!V:V,0))))</f>
        <v/>
      </c>
      <c r="D145" s="52" t="str">
        <f>IF(E145="","",(INDEX(Raw!A:A,MATCH(E145+6000,Raw!V:V,0))))</f>
        <v/>
      </c>
      <c r="E145" s="11" t="str">
        <f>(IFERROR(IF(LARGE(Raw!V:V,A145)-6000&gt;0,LARGE(Raw!V:V,A145)-6000,""),""))</f>
        <v/>
      </c>
      <c r="G145" s="3" t="str">
        <f t="shared" si="6"/>
        <v/>
      </c>
      <c r="H145" s="52" t="str">
        <f>IF(J145="","",(INDEX(Raw!D:D,MATCH(J145+4000,Raw!V:V,0))))</f>
        <v/>
      </c>
      <c r="I145" s="52" t="str">
        <f>IF(J145="","",(INDEX(Raw!A:A,MATCH(J145+4000,Raw!V:V,0))))</f>
        <v/>
      </c>
      <c r="J145" s="11" t="str">
        <f>(IFERROR(IF(LARGE(Raw!V:V,A145+COUNTIF(Raw!C:C,"H"))-4000&gt;0,LARGE(Raw!V:V,A145+COUNTIF(Raw!C:C,"H"))-4000,""),""))</f>
        <v/>
      </c>
      <c r="L145" s="3" t="str">
        <f t="shared" si="7"/>
        <v/>
      </c>
      <c r="M145" s="52" t="str">
        <f>IF(O145="","",(INDEX(Raw!D:D,MATCH(O145+2000,Raw!V:V,0))))</f>
        <v/>
      </c>
      <c r="N145" s="52" t="str">
        <f>IF(O145="","",(INDEX(Raw!A:A,MATCH(O145+2000,Raw!V:V,0))))</f>
        <v/>
      </c>
      <c r="O145" s="11" t="str">
        <f>(IFERROR(IF(LARGE(Raw!V:V,A145+COUNTIF(Raw!C:C,"H")+COUNTIF(Raw!C:C,"S"))-2000&gt;0,LARGE(Raw!V:V,A145+COUNTIF(Raw!C:C,"H")+COUNTIF(Raw!C:C,"S"))-2000,""),""))</f>
        <v/>
      </c>
    </row>
    <row r="146" spans="1:15" x14ac:dyDescent="0.3">
      <c r="A146" s="52">
        <v>143</v>
      </c>
      <c r="B146" s="3" t="str">
        <f t="shared" si="8"/>
        <v/>
      </c>
      <c r="C146" s="52" t="str">
        <f>IF(E146="","",(INDEX(Raw!D:D,MATCH(E146+6000,Raw!V:V,0))))</f>
        <v/>
      </c>
      <c r="D146" s="52" t="str">
        <f>IF(E146="","",(INDEX(Raw!A:A,MATCH(E146+6000,Raw!V:V,0))))</f>
        <v/>
      </c>
      <c r="E146" s="11" t="str">
        <f>(IFERROR(IF(LARGE(Raw!V:V,A146)-6000&gt;0,LARGE(Raw!V:V,A146)-6000,""),""))</f>
        <v/>
      </c>
      <c r="G146" s="3" t="str">
        <f t="shared" si="6"/>
        <v/>
      </c>
      <c r="H146" s="52" t="str">
        <f>IF(J146="","",(INDEX(Raw!D:D,MATCH(J146+4000,Raw!V:V,0))))</f>
        <v/>
      </c>
      <c r="I146" s="52" t="str">
        <f>IF(J146="","",(INDEX(Raw!A:A,MATCH(J146+4000,Raw!V:V,0))))</f>
        <v/>
      </c>
      <c r="J146" s="11" t="str">
        <f>(IFERROR(IF(LARGE(Raw!V:V,A146+COUNTIF(Raw!C:C,"H"))-4000&gt;0,LARGE(Raw!V:V,A146+COUNTIF(Raw!C:C,"H"))-4000,""),""))</f>
        <v/>
      </c>
      <c r="L146" s="3" t="str">
        <f t="shared" si="7"/>
        <v/>
      </c>
      <c r="M146" s="52" t="str">
        <f>IF(O146="","",(INDEX(Raw!D:D,MATCH(O146+2000,Raw!V:V,0))))</f>
        <v/>
      </c>
      <c r="N146" s="52" t="str">
        <f>IF(O146="","",(INDEX(Raw!A:A,MATCH(O146+2000,Raw!V:V,0))))</f>
        <v/>
      </c>
      <c r="O146" s="11" t="str">
        <f>(IFERROR(IF(LARGE(Raw!V:V,A146+COUNTIF(Raw!C:C,"H")+COUNTIF(Raw!C:C,"S"))-2000&gt;0,LARGE(Raw!V:V,A146+COUNTIF(Raw!C:C,"H")+COUNTIF(Raw!C:C,"S"))-2000,""),""))</f>
        <v/>
      </c>
    </row>
    <row r="147" spans="1:15" x14ac:dyDescent="0.3">
      <c r="A147" s="52">
        <v>144</v>
      </c>
      <c r="B147" s="3" t="str">
        <f t="shared" si="8"/>
        <v/>
      </c>
      <c r="C147" s="52" t="str">
        <f>IF(E147="","",(INDEX(Raw!D:D,MATCH(E147+6000,Raw!V:V,0))))</f>
        <v/>
      </c>
      <c r="D147" s="52" t="str">
        <f>IF(E147="","",(INDEX(Raw!A:A,MATCH(E147+6000,Raw!V:V,0))))</f>
        <v/>
      </c>
      <c r="E147" s="11" t="str">
        <f>(IFERROR(IF(LARGE(Raw!V:V,A147)-6000&gt;0,LARGE(Raw!V:V,A147)-6000,""),""))</f>
        <v/>
      </c>
      <c r="G147" s="3" t="str">
        <f t="shared" si="6"/>
        <v/>
      </c>
      <c r="H147" s="52" t="str">
        <f>IF(J147="","",(INDEX(Raw!D:D,MATCH(J147+4000,Raw!V:V,0))))</f>
        <v/>
      </c>
      <c r="I147" s="52" t="str">
        <f>IF(J147="","",(INDEX(Raw!A:A,MATCH(J147+4000,Raw!V:V,0))))</f>
        <v/>
      </c>
      <c r="J147" s="11" t="str">
        <f>(IFERROR(IF(LARGE(Raw!V:V,A147+COUNTIF(Raw!C:C,"H"))-4000&gt;0,LARGE(Raw!V:V,A147+COUNTIF(Raw!C:C,"H"))-4000,""),""))</f>
        <v/>
      </c>
      <c r="L147" s="3" t="str">
        <f t="shared" si="7"/>
        <v/>
      </c>
      <c r="M147" s="52" t="str">
        <f>IF(O147="","",(INDEX(Raw!D:D,MATCH(O147+2000,Raw!V:V,0))))</f>
        <v/>
      </c>
      <c r="N147" s="52" t="str">
        <f>IF(O147="","",(INDEX(Raw!A:A,MATCH(O147+2000,Raw!V:V,0))))</f>
        <v/>
      </c>
      <c r="O147" s="11" t="str">
        <f>(IFERROR(IF(LARGE(Raw!V:V,A147+COUNTIF(Raw!C:C,"H")+COUNTIF(Raw!C:C,"S"))-2000&gt;0,LARGE(Raw!V:V,A147+COUNTIF(Raw!C:C,"H")+COUNTIF(Raw!C:C,"S"))-2000,""),""))</f>
        <v/>
      </c>
    </row>
    <row r="148" spans="1:15" x14ac:dyDescent="0.3">
      <c r="A148" s="52">
        <v>145</v>
      </c>
      <c r="B148" s="3" t="str">
        <f t="shared" si="8"/>
        <v/>
      </c>
      <c r="C148" s="52" t="str">
        <f>IF(E148="","",(INDEX(Raw!D:D,MATCH(E148+6000,Raw!V:V,0))))</f>
        <v/>
      </c>
      <c r="D148" s="52" t="str">
        <f>IF(E148="","",(INDEX(Raw!A:A,MATCH(E148+6000,Raw!V:V,0))))</f>
        <v/>
      </c>
      <c r="E148" s="11" t="str">
        <f>(IFERROR(IF(LARGE(Raw!V:V,A148)-6000&gt;0,LARGE(Raw!V:V,A148)-6000,""),""))</f>
        <v/>
      </c>
      <c r="G148" s="3" t="str">
        <f t="shared" si="6"/>
        <v/>
      </c>
      <c r="H148" s="52" t="str">
        <f>IF(J148="","",(INDEX(Raw!D:D,MATCH(J148+4000,Raw!V:V,0))))</f>
        <v/>
      </c>
      <c r="I148" s="52" t="str">
        <f>IF(J148="","",(INDEX(Raw!A:A,MATCH(J148+4000,Raw!V:V,0))))</f>
        <v/>
      </c>
      <c r="J148" s="11" t="str">
        <f>(IFERROR(IF(LARGE(Raw!V:V,A148+COUNTIF(Raw!C:C,"H"))-4000&gt;0,LARGE(Raw!V:V,A148+COUNTIF(Raw!C:C,"H"))-4000,""),""))</f>
        <v/>
      </c>
      <c r="L148" s="3" t="str">
        <f t="shared" si="7"/>
        <v/>
      </c>
      <c r="M148" s="52" t="str">
        <f>IF(O148="","",(INDEX(Raw!D:D,MATCH(O148+2000,Raw!V:V,0))))</f>
        <v/>
      </c>
      <c r="N148" s="52" t="str">
        <f>IF(O148="","",(INDEX(Raw!A:A,MATCH(O148+2000,Raw!V:V,0))))</f>
        <v/>
      </c>
      <c r="O148" s="11" t="str">
        <f>(IFERROR(IF(LARGE(Raw!V:V,A148+COUNTIF(Raw!C:C,"H")+COUNTIF(Raw!C:C,"S"))-2000&gt;0,LARGE(Raw!V:V,A148+COUNTIF(Raw!C:C,"H")+COUNTIF(Raw!C:C,"S"))-2000,""),""))</f>
        <v/>
      </c>
    </row>
    <row r="149" spans="1:15" x14ac:dyDescent="0.3">
      <c r="A149" s="52">
        <v>146</v>
      </c>
      <c r="B149" s="3" t="str">
        <f t="shared" si="8"/>
        <v/>
      </c>
      <c r="C149" s="52" t="str">
        <f>IF(E149="","",(INDEX(Raw!D:D,MATCH(E149+6000,Raw!V:V,0))))</f>
        <v/>
      </c>
      <c r="D149" s="52" t="str">
        <f>IF(E149="","",(INDEX(Raw!A:A,MATCH(E149+6000,Raw!V:V,0))))</f>
        <v/>
      </c>
      <c r="E149" s="11" t="str">
        <f>(IFERROR(IF(LARGE(Raw!V:V,A149)-6000&gt;0,LARGE(Raw!V:V,A149)-6000,""),""))</f>
        <v/>
      </c>
      <c r="G149" s="3" t="str">
        <f t="shared" si="6"/>
        <v/>
      </c>
      <c r="H149" s="52" t="str">
        <f>IF(J149="","",(INDEX(Raw!D:D,MATCH(J149+4000,Raw!V:V,0))))</f>
        <v/>
      </c>
      <c r="I149" s="52" t="str">
        <f>IF(J149="","",(INDEX(Raw!A:A,MATCH(J149+4000,Raw!V:V,0))))</f>
        <v/>
      </c>
      <c r="J149" s="11" t="str">
        <f>(IFERROR(IF(LARGE(Raw!V:V,A149+COUNTIF(Raw!C:C,"H"))-4000&gt;0,LARGE(Raw!V:V,A149+COUNTIF(Raw!C:C,"H"))-4000,""),""))</f>
        <v/>
      </c>
      <c r="L149" s="3" t="str">
        <f t="shared" si="7"/>
        <v/>
      </c>
      <c r="M149" s="52" t="str">
        <f>IF(O149="","",(INDEX(Raw!D:D,MATCH(O149+2000,Raw!V:V,0))))</f>
        <v/>
      </c>
      <c r="N149" s="52" t="str">
        <f>IF(O149="","",(INDEX(Raw!A:A,MATCH(O149+2000,Raw!V:V,0))))</f>
        <v/>
      </c>
      <c r="O149" s="11" t="str">
        <f>(IFERROR(IF(LARGE(Raw!V:V,A149+COUNTIF(Raw!C:C,"H")+COUNTIF(Raw!C:C,"S"))-2000&gt;0,LARGE(Raw!V:V,A149+COUNTIF(Raw!C:C,"H")+COUNTIF(Raw!C:C,"S"))-2000,""),""))</f>
        <v/>
      </c>
    </row>
    <row r="150" spans="1:15" x14ac:dyDescent="0.3">
      <c r="A150" s="52">
        <v>147</v>
      </c>
      <c r="B150" s="3" t="str">
        <f t="shared" si="8"/>
        <v/>
      </c>
      <c r="C150" s="52" t="str">
        <f>IF(E150="","",(INDEX(Raw!D:D,MATCH(E150+6000,Raw!V:V,0))))</f>
        <v/>
      </c>
      <c r="D150" s="52" t="str">
        <f>IF(E150="","",(INDEX(Raw!A:A,MATCH(E150+6000,Raw!V:V,0))))</f>
        <v/>
      </c>
      <c r="E150" s="11" t="str">
        <f>(IFERROR(IF(LARGE(Raw!V:V,A150)-6000&gt;0,LARGE(Raw!V:V,A150)-6000,""),""))</f>
        <v/>
      </c>
      <c r="G150" s="3" t="str">
        <f t="shared" si="6"/>
        <v/>
      </c>
      <c r="H150" s="52" t="str">
        <f>IF(J150="","",(INDEX(Raw!D:D,MATCH(J150+4000,Raw!V:V,0))))</f>
        <v/>
      </c>
      <c r="I150" s="52" t="str">
        <f>IF(J150="","",(INDEX(Raw!A:A,MATCH(J150+4000,Raw!V:V,0))))</f>
        <v/>
      </c>
      <c r="J150" s="11" t="str">
        <f>(IFERROR(IF(LARGE(Raw!V:V,A150+COUNTIF(Raw!C:C,"H"))-4000&gt;0,LARGE(Raw!V:V,A150+COUNTIF(Raw!C:C,"H"))-4000,""),""))</f>
        <v/>
      </c>
      <c r="L150" s="3" t="str">
        <f t="shared" si="7"/>
        <v/>
      </c>
      <c r="M150" s="52" t="str">
        <f>IF(O150="","",(INDEX(Raw!D:D,MATCH(O150+2000,Raw!V:V,0))))</f>
        <v/>
      </c>
      <c r="N150" s="52" t="str">
        <f>IF(O150="","",(INDEX(Raw!A:A,MATCH(O150+2000,Raw!V:V,0))))</f>
        <v/>
      </c>
      <c r="O150" s="11" t="str">
        <f>(IFERROR(IF(LARGE(Raw!V:V,A150+COUNTIF(Raw!C:C,"H")+COUNTIF(Raw!C:C,"S"))-2000&gt;0,LARGE(Raw!V:V,A150+COUNTIF(Raw!C:C,"H")+COUNTIF(Raw!C:C,"S"))-2000,""),""))</f>
        <v/>
      </c>
    </row>
    <row r="151" spans="1:15" x14ac:dyDescent="0.3">
      <c r="A151" s="52">
        <v>148</v>
      </c>
      <c r="B151" s="3" t="str">
        <f t="shared" si="8"/>
        <v/>
      </c>
      <c r="C151" s="52" t="str">
        <f>IF(E151="","",(INDEX(Raw!D:D,MATCH(E151+6000,Raw!V:V,0))))</f>
        <v/>
      </c>
      <c r="D151" s="52" t="str">
        <f>IF(E151="","",(INDEX(Raw!A:A,MATCH(E151+6000,Raw!V:V,0))))</f>
        <v/>
      </c>
      <c r="E151" s="11" t="str">
        <f>(IFERROR(IF(LARGE(Raw!V:V,A151)-6000&gt;0,LARGE(Raw!V:V,A151)-6000,""),""))</f>
        <v/>
      </c>
      <c r="G151" s="3" t="str">
        <f t="shared" si="6"/>
        <v/>
      </c>
      <c r="H151" s="52" t="str">
        <f>IF(J151="","",(INDEX(Raw!D:D,MATCH(J151+4000,Raw!V:V,0))))</f>
        <v/>
      </c>
      <c r="I151" s="52" t="str">
        <f>IF(J151="","",(INDEX(Raw!A:A,MATCH(J151+4000,Raw!V:V,0))))</f>
        <v/>
      </c>
      <c r="J151" s="11" t="str">
        <f>(IFERROR(IF(LARGE(Raw!V:V,A151+COUNTIF(Raw!C:C,"H"))-4000&gt;0,LARGE(Raw!V:V,A151+COUNTIF(Raw!C:C,"H"))-4000,""),""))</f>
        <v/>
      </c>
      <c r="L151" s="3" t="str">
        <f t="shared" si="7"/>
        <v/>
      </c>
      <c r="M151" s="52" t="str">
        <f>IF(O151="","",(INDEX(Raw!D:D,MATCH(O151+2000,Raw!V:V,0))))</f>
        <v/>
      </c>
      <c r="N151" s="52" t="str">
        <f>IF(O151="","",(INDEX(Raw!A:A,MATCH(O151+2000,Raw!V:V,0))))</f>
        <v/>
      </c>
      <c r="O151" s="11" t="str">
        <f>(IFERROR(IF(LARGE(Raw!V:V,A151+COUNTIF(Raw!C:C,"H")+COUNTIF(Raw!C:C,"S"))-2000&gt;0,LARGE(Raw!V:V,A151+COUNTIF(Raw!C:C,"H")+COUNTIF(Raw!C:C,"S"))-2000,""),""))</f>
        <v/>
      </c>
    </row>
    <row r="152" spans="1:15" x14ac:dyDescent="0.3">
      <c r="A152" s="52">
        <v>149</v>
      </c>
      <c r="B152" s="3" t="str">
        <f t="shared" si="8"/>
        <v/>
      </c>
      <c r="C152" s="52" t="str">
        <f>IF(E152="","",(INDEX(Raw!D:D,MATCH(E152+6000,Raw!V:V,0))))</f>
        <v/>
      </c>
      <c r="D152" s="52" t="str">
        <f>IF(E152="","",(INDEX(Raw!A:A,MATCH(E152+6000,Raw!V:V,0))))</f>
        <v/>
      </c>
      <c r="E152" s="11" t="str">
        <f>(IFERROR(IF(LARGE(Raw!V:V,A152)-6000&gt;0,LARGE(Raw!V:V,A152)-6000,""),""))</f>
        <v/>
      </c>
      <c r="G152" s="3" t="str">
        <f t="shared" si="6"/>
        <v/>
      </c>
      <c r="H152" s="52" t="str">
        <f>IF(J152="","",(INDEX(Raw!D:D,MATCH(J152+4000,Raw!V:V,0))))</f>
        <v/>
      </c>
      <c r="I152" s="52" t="str">
        <f>IF(J152="","",(INDEX(Raw!A:A,MATCH(J152+4000,Raw!V:V,0))))</f>
        <v/>
      </c>
      <c r="J152" s="11" t="str">
        <f>(IFERROR(IF(LARGE(Raw!V:V,A152+COUNTIF(Raw!C:C,"H"))-4000&gt;0,LARGE(Raw!V:V,A152+COUNTIF(Raw!C:C,"H"))-4000,""),""))</f>
        <v/>
      </c>
      <c r="L152" s="3" t="str">
        <f t="shared" si="7"/>
        <v/>
      </c>
      <c r="M152" s="52" t="str">
        <f>IF(O152="","",(INDEX(Raw!D:D,MATCH(O152+2000,Raw!V:V,0))))</f>
        <v/>
      </c>
      <c r="N152" s="52" t="str">
        <f>IF(O152="","",(INDEX(Raw!A:A,MATCH(O152+2000,Raw!V:V,0))))</f>
        <v/>
      </c>
      <c r="O152" s="11" t="str">
        <f>(IFERROR(IF(LARGE(Raw!V:V,A152+COUNTIF(Raw!C:C,"H")+COUNTIF(Raw!C:C,"S"))-2000&gt;0,LARGE(Raw!V:V,A152+COUNTIF(Raw!C:C,"H")+COUNTIF(Raw!C:C,"S"))-2000,""),""))</f>
        <v/>
      </c>
    </row>
    <row r="153" spans="1:15" x14ac:dyDescent="0.3">
      <c r="A153" s="52">
        <v>150</v>
      </c>
      <c r="B153" s="3" t="str">
        <f t="shared" si="8"/>
        <v/>
      </c>
      <c r="C153" s="52" t="str">
        <f>IF(E153="","",(INDEX(Raw!D:D,MATCH(E153+6000,Raw!V:V,0))))</f>
        <v/>
      </c>
      <c r="D153" s="52" t="str">
        <f>IF(E153="","",(INDEX(Raw!A:A,MATCH(E153+6000,Raw!V:V,0))))</f>
        <v/>
      </c>
      <c r="E153" s="11" t="str">
        <f>(IFERROR(IF(LARGE(Raw!V:V,A153)-6000&gt;0,LARGE(Raw!V:V,A153)-6000,""),""))</f>
        <v/>
      </c>
      <c r="G153" s="3" t="str">
        <f t="shared" si="6"/>
        <v/>
      </c>
      <c r="H153" s="52" t="str">
        <f>IF(J153="","",(INDEX(Raw!D:D,MATCH(J153+4000,Raw!V:V,0))))</f>
        <v/>
      </c>
      <c r="I153" s="52" t="str">
        <f>IF(J153="","",(INDEX(Raw!A:A,MATCH(J153+4000,Raw!V:V,0))))</f>
        <v/>
      </c>
      <c r="J153" s="11" t="str">
        <f>(IFERROR(IF(LARGE(Raw!V:V,A153+COUNTIF(Raw!C:C,"H"))-4000&gt;0,LARGE(Raw!V:V,A153+COUNTIF(Raw!C:C,"H"))-4000,""),""))</f>
        <v/>
      </c>
      <c r="L153" s="3" t="str">
        <f t="shared" si="7"/>
        <v/>
      </c>
      <c r="M153" s="52" t="str">
        <f>IF(O153="","",(INDEX(Raw!D:D,MATCH(O153+2000,Raw!V:V,0))))</f>
        <v/>
      </c>
      <c r="N153" s="52" t="str">
        <f>IF(O153="","",(INDEX(Raw!A:A,MATCH(O153+2000,Raw!V:V,0))))</f>
        <v/>
      </c>
      <c r="O153" s="11" t="str">
        <f>(IFERROR(IF(LARGE(Raw!V:V,A153+COUNTIF(Raw!C:C,"H")+COUNTIF(Raw!C:C,"S"))-2000&gt;0,LARGE(Raw!V:V,A153+COUNTIF(Raw!C:C,"H")+COUNTIF(Raw!C:C,"S"))-2000,""),""))</f>
        <v/>
      </c>
    </row>
    <row r="154" spans="1:15" x14ac:dyDescent="0.3">
      <c r="A154" s="52">
        <v>151</v>
      </c>
      <c r="B154" s="3" t="str">
        <f t="shared" si="8"/>
        <v/>
      </c>
      <c r="C154" s="52" t="str">
        <f>IF(E154="","",(INDEX(Raw!D:D,MATCH(E154+6000,Raw!V:V,0))))</f>
        <v/>
      </c>
      <c r="D154" s="52" t="str">
        <f>IF(E154="","",(INDEX(Raw!A:A,MATCH(E154+6000,Raw!V:V,0))))</f>
        <v/>
      </c>
      <c r="E154" s="11" t="str">
        <f>(IFERROR(IF(LARGE(Raw!V:V,A154)-6000&gt;0,LARGE(Raw!V:V,A154)-6000,""),""))</f>
        <v/>
      </c>
      <c r="G154" s="3" t="str">
        <f t="shared" si="6"/>
        <v/>
      </c>
      <c r="H154" s="52" t="str">
        <f>IF(J154="","",(INDEX(Raw!D:D,MATCH(J154+4000,Raw!V:V,0))))</f>
        <v/>
      </c>
      <c r="I154" s="52" t="str">
        <f>IF(J154="","",(INDEX(Raw!A:A,MATCH(J154+4000,Raw!V:V,0))))</f>
        <v/>
      </c>
      <c r="J154" s="11" t="str">
        <f>(IFERROR(IF(LARGE(Raw!V:V,A154+COUNTIF(Raw!C:C,"H"))-4000&gt;0,LARGE(Raw!V:V,A154+COUNTIF(Raw!C:C,"H"))-4000,""),""))</f>
        <v/>
      </c>
      <c r="L154" s="3" t="str">
        <f t="shared" si="7"/>
        <v/>
      </c>
      <c r="M154" s="52" t="str">
        <f>IF(O154="","",(INDEX(Raw!D:D,MATCH(O154+2000,Raw!V:V,0))))</f>
        <v/>
      </c>
      <c r="N154" s="52" t="str">
        <f>IF(O154="","",(INDEX(Raw!A:A,MATCH(O154+2000,Raw!V:V,0))))</f>
        <v/>
      </c>
      <c r="O154" s="11" t="str">
        <f>(IFERROR(IF(LARGE(Raw!V:V,A154+COUNTIF(Raw!C:C,"H")+COUNTIF(Raw!C:C,"S"))-2000&gt;0,LARGE(Raw!V:V,A154+COUNTIF(Raw!C:C,"H")+COUNTIF(Raw!C:C,"S"))-2000,""),""))</f>
        <v/>
      </c>
    </row>
    <row r="155" spans="1:15" x14ac:dyDescent="0.3">
      <c r="A155" s="52">
        <v>152</v>
      </c>
      <c r="B155" s="3" t="str">
        <f t="shared" si="8"/>
        <v/>
      </c>
      <c r="C155" s="52" t="str">
        <f>IF(E155="","",(INDEX(Raw!D:D,MATCH(E155+6000,Raw!V:V,0))))</f>
        <v/>
      </c>
      <c r="D155" s="52" t="str">
        <f>IF(E155="","",(INDEX(Raw!A:A,MATCH(E155+6000,Raw!V:V,0))))</f>
        <v/>
      </c>
      <c r="E155" s="11" t="str">
        <f>(IFERROR(IF(LARGE(Raw!V:V,A155)-6000&gt;0,LARGE(Raw!V:V,A155)-6000,""),""))</f>
        <v/>
      </c>
      <c r="G155" s="3" t="str">
        <f t="shared" si="6"/>
        <v/>
      </c>
      <c r="H155" s="52" t="str">
        <f>IF(J155="","",(INDEX(Raw!D:D,MATCH(J155+4000,Raw!V:V,0))))</f>
        <v/>
      </c>
      <c r="I155" s="52" t="str">
        <f>IF(J155="","",(INDEX(Raw!A:A,MATCH(J155+4000,Raw!V:V,0))))</f>
        <v/>
      </c>
      <c r="J155" s="11" t="str">
        <f>(IFERROR(IF(LARGE(Raw!V:V,A155+COUNTIF(Raw!C:C,"H"))-4000&gt;0,LARGE(Raw!V:V,A155+COUNTIF(Raw!C:C,"H"))-4000,""),""))</f>
        <v/>
      </c>
      <c r="L155" s="3" t="str">
        <f t="shared" si="7"/>
        <v/>
      </c>
      <c r="M155" s="52" t="str">
        <f>IF(O155="","",(INDEX(Raw!D:D,MATCH(O155+2000,Raw!V:V,0))))</f>
        <v/>
      </c>
      <c r="N155" s="52" t="str">
        <f>IF(O155="","",(INDEX(Raw!A:A,MATCH(O155+2000,Raw!V:V,0))))</f>
        <v/>
      </c>
      <c r="O155" s="11" t="str">
        <f>(IFERROR(IF(LARGE(Raw!V:V,A155+COUNTIF(Raw!C:C,"H")+COUNTIF(Raw!C:C,"S"))-2000&gt;0,LARGE(Raw!V:V,A155+COUNTIF(Raw!C:C,"H")+COUNTIF(Raw!C:C,"S"))-2000,""),""))</f>
        <v/>
      </c>
    </row>
    <row r="156" spans="1:15" x14ac:dyDescent="0.3">
      <c r="A156" s="52">
        <v>153</v>
      </c>
      <c r="B156" s="3" t="str">
        <f t="shared" si="8"/>
        <v/>
      </c>
      <c r="C156" s="52" t="str">
        <f>IF(E156="","",(INDEX(Raw!D:D,MATCH(E156+6000,Raw!V:V,0))))</f>
        <v/>
      </c>
      <c r="D156" s="52" t="str">
        <f>IF(E156="","",(INDEX(Raw!A:A,MATCH(E156+6000,Raw!V:V,0))))</f>
        <v/>
      </c>
      <c r="E156" s="11" t="str">
        <f>(IFERROR(IF(LARGE(Raw!V:V,A156)-6000&gt;0,LARGE(Raw!V:V,A156)-6000,""),""))</f>
        <v/>
      </c>
      <c r="G156" s="3" t="str">
        <f t="shared" si="6"/>
        <v/>
      </c>
      <c r="H156" s="52" t="str">
        <f>IF(J156="","",(INDEX(Raw!D:D,MATCH(J156+4000,Raw!V:V,0))))</f>
        <v/>
      </c>
      <c r="I156" s="52" t="str">
        <f>IF(J156="","",(INDEX(Raw!A:A,MATCH(J156+4000,Raw!V:V,0))))</f>
        <v/>
      </c>
      <c r="J156" s="11" t="str">
        <f>(IFERROR(IF(LARGE(Raw!V:V,A156+COUNTIF(Raw!C:C,"H"))-4000&gt;0,LARGE(Raw!V:V,A156+COUNTIF(Raw!C:C,"H"))-4000,""),""))</f>
        <v/>
      </c>
      <c r="L156" s="3" t="str">
        <f t="shared" si="7"/>
        <v/>
      </c>
      <c r="M156" s="52" t="str">
        <f>IF(O156="","",(INDEX(Raw!D:D,MATCH(O156+2000,Raw!V:V,0))))</f>
        <v/>
      </c>
      <c r="N156" s="52" t="str">
        <f>IF(O156="","",(INDEX(Raw!A:A,MATCH(O156+2000,Raw!V:V,0))))</f>
        <v/>
      </c>
      <c r="O156" s="11" t="str">
        <f>(IFERROR(IF(LARGE(Raw!V:V,A156+COUNTIF(Raw!C:C,"H")+COUNTIF(Raw!C:C,"S"))-2000&gt;0,LARGE(Raw!V:V,A156+COUNTIF(Raw!C:C,"H")+COUNTIF(Raw!C:C,"S"))-2000,""),""))</f>
        <v/>
      </c>
    </row>
    <row r="157" spans="1:15" x14ac:dyDescent="0.3">
      <c r="A157" s="52">
        <v>154</v>
      </c>
      <c r="B157" s="3" t="str">
        <f t="shared" si="8"/>
        <v/>
      </c>
      <c r="C157" s="52" t="str">
        <f>IF(E157="","",(INDEX(Raw!D:D,MATCH(E157+6000,Raw!V:V,0))))</f>
        <v/>
      </c>
      <c r="D157" s="52" t="str">
        <f>IF(E157="","",(INDEX(Raw!A:A,MATCH(E157+6000,Raw!V:V,0))))</f>
        <v/>
      </c>
      <c r="E157" s="11" t="str">
        <f>(IFERROR(IF(LARGE(Raw!V:V,A157)-6000&gt;0,LARGE(Raw!V:V,A157)-6000,""),""))</f>
        <v/>
      </c>
      <c r="G157" s="3" t="str">
        <f t="shared" si="6"/>
        <v/>
      </c>
      <c r="H157" s="52" t="str">
        <f>IF(J157="","",(INDEX(Raw!D:D,MATCH(J157+4000,Raw!V:V,0))))</f>
        <v/>
      </c>
      <c r="I157" s="52" t="str">
        <f>IF(J157="","",(INDEX(Raw!A:A,MATCH(J157+4000,Raw!V:V,0))))</f>
        <v/>
      </c>
      <c r="J157" s="11" t="str">
        <f>(IFERROR(IF(LARGE(Raw!V:V,A157+COUNTIF(Raw!C:C,"H"))-4000&gt;0,LARGE(Raw!V:V,A157+COUNTIF(Raw!C:C,"H"))-4000,""),""))</f>
        <v/>
      </c>
      <c r="L157" s="3" t="str">
        <f t="shared" si="7"/>
        <v/>
      </c>
      <c r="M157" s="52" t="str">
        <f>IF(O157="","",(INDEX(Raw!D:D,MATCH(O157+2000,Raw!V:V,0))))</f>
        <v/>
      </c>
      <c r="N157" s="52" t="str">
        <f>IF(O157="","",(INDEX(Raw!A:A,MATCH(O157+2000,Raw!V:V,0))))</f>
        <v/>
      </c>
      <c r="O157" s="11" t="str">
        <f>(IFERROR(IF(LARGE(Raw!V:V,A157+COUNTIF(Raw!C:C,"H")+COUNTIF(Raw!C:C,"S"))-2000&gt;0,LARGE(Raw!V:V,A157+COUNTIF(Raw!C:C,"H")+COUNTIF(Raw!C:C,"S"))-2000,""),""))</f>
        <v/>
      </c>
    </row>
    <row r="158" spans="1:15" x14ac:dyDescent="0.3">
      <c r="A158" s="52">
        <v>155</v>
      </c>
      <c r="B158" s="3" t="str">
        <f t="shared" si="8"/>
        <v/>
      </c>
      <c r="C158" s="52" t="str">
        <f>IF(E158="","",(INDEX(Raw!D:D,MATCH(E158+6000,Raw!V:V,0))))</f>
        <v/>
      </c>
      <c r="D158" s="52" t="str">
        <f>IF(E158="","",(INDEX(Raw!A:A,MATCH(E158+6000,Raw!V:V,0))))</f>
        <v/>
      </c>
      <c r="E158" s="11" t="str">
        <f>(IFERROR(IF(LARGE(Raw!V:V,A158)-6000&gt;0,LARGE(Raw!V:V,A158)-6000,""),""))</f>
        <v/>
      </c>
      <c r="G158" s="3" t="str">
        <f t="shared" si="6"/>
        <v/>
      </c>
      <c r="H158" s="52" t="str">
        <f>IF(J158="","",(INDEX(Raw!D:D,MATCH(J158+4000,Raw!V:V,0))))</f>
        <v/>
      </c>
      <c r="I158" s="52" t="str">
        <f>IF(J158="","",(INDEX(Raw!A:A,MATCH(J158+4000,Raw!V:V,0))))</f>
        <v/>
      </c>
      <c r="J158" s="11" t="str">
        <f>(IFERROR(IF(LARGE(Raw!V:V,A158+COUNTIF(Raw!C:C,"H"))-4000&gt;0,LARGE(Raw!V:V,A158+COUNTIF(Raw!C:C,"H"))-4000,""),""))</f>
        <v/>
      </c>
      <c r="L158" s="3" t="str">
        <f t="shared" si="7"/>
        <v/>
      </c>
      <c r="M158" s="52" t="str">
        <f>IF(O158="","",(INDEX(Raw!D:D,MATCH(O158+2000,Raw!V:V,0))))</f>
        <v/>
      </c>
      <c r="N158" s="52" t="str">
        <f>IF(O158="","",(INDEX(Raw!A:A,MATCH(O158+2000,Raw!V:V,0))))</f>
        <v/>
      </c>
      <c r="O158" s="11" t="str">
        <f>(IFERROR(IF(LARGE(Raw!V:V,A158+COUNTIF(Raw!C:C,"H")+COUNTIF(Raw!C:C,"S"))-2000&gt;0,LARGE(Raw!V:V,A158+COUNTIF(Raw!C:C,"H")+COUNTIF(Raw!C:C,"S"))-2000,""),""))</f>
        <v/>
      </c>
    </row>
    <row r="159" spans="1:15" x14ac:dyDescent="0.3">
      <c r="A159" s="52">
        <v>156</v>
      </c>
      <c r="B159" s="3" t="str">
        <f t="shared" si="8"/>
        <v/>
      </c>
      <c r="C159" s="52" t="str">
        <f>IF(E159="","",(INDEX(Raw!D:D,MATCH(E159+6000,Raw!V:V,0))))</f>
        <v/>
      </c>
      <c r="D159" s="52" t="str">
        <f>IF(E159="","",(INDEX(Raw!A:A,MATCH(E159+6000,Raw!V:V,0))))</f>
        <v/>
      </c>
      <c r="E159" s="11" t="str">
        <f>(IFERROR(IF(LARGE(Raw!V:V,A159)-6000&gt;0,LARGE(Raw!V:V,A159)-6000,""),""))</f>
        <v/>
      </c>
      <c r="G159" s="3" t="str">
        <f t="shared" si="6"/>
        <v/>
      </c>
      <c r="H159" s="52" t="str">
        <f>IF(J159="","",(INDEX(Raw!D:D,MATCH(J159+4000,Raw!V:V,0))))</f>
        <v/>
      </c>
      <c r="I159" s="52" t="str">
        <f>IF(J159="","",(INDEX(Raw!A:A,MATCH(J159+4000,Raw!V:V,0))))</f>
        <v/>
      </c>
      <c r="J159" s="11" t="str">
        <f>(IFERROR(IF(LARGE(Raw!V:V,A159+COUNTIF(Raw!C:C,"H"))-4000&gt;0,LARGE(Raw!V:V,A159+COUNTIF(Raw!C:C,"H"))-4000,""),""))</f>
        <v/>
      </c>
      <c r="L159" s="3" t="str">
        <f t="shared" si="7"/>
        <v/>
      </c>
      <c r="M159" s="52" t="str">
        <f>IF(O159="","",(INDEX(Raw!D:D,MATCH(O159+2000,Raw!V:V,0))))</f>
        <v/>
      </c>
      <c r="N159" s="52" t="str">
        <f>IF(O159="","",(INDEX(Raw!A:A,MATCH(O159+2000,Raw!V:V,0))))</f>
        <v/>
      </c>
      <c r="O159" s="11" t="str">
        <f>(IFERROR(IF(LARGE(Raw!V:V,A159+COUNTIF(Raw!C:C,"H")+COUNTIF(Raw!C:C,"S"))-2000&gt;0,LARGE(Raw!V:V,A159+COUNTIF(Raw!C:C,"H")+COUNTIF(Raw!C:C,"S"))-2000,""),""))</f>
        <v/>
      </c>
    </row>
    <row r="160" spans="1:15" x14ac:dyDescent="0.3">
      <c r="A160" s="52">
        <v>157</v>
      </c>
      <c r="B160" s="3" t="str">
        <f t="shared" si="8"/>
        <v/>
      </c>
      <c r="C160" s="52" t="str">
        <f>IF(E160="","",(INDEX(Raw!D:D,MATCH(E160+6000,Raw!V:V,0))))</f>
        <v/>
      </c>
      <c r="D160" s="52" t="str">
        <f>IF(E160="","",(INDEX(Raw!A:A,MATCH(E160+6000,Raw!V:V,0))))</f>
        <v/>
      </c>
      <c r="E160" s="11" t="str">
        <f>(IFERROR(IF(LARGE(Raw!V:V,A160)-6000&gt;0,LARGE(Raw!V:V,A160)-6000,""),""))</f>
        <v/>
      </c>
      <c r="G160" s="3" t="str">
        <f t="shared" si="6"/>
        <v/>
      </c>
      <c r="H160" s="52" t="str">
        <f>IF(J160="","",(INDEX(Raw!D:D,MATCH(J160+4000,Raw!V:V,0))))</f>
        <v/>
      </c>
      <c r="I160" s="52" t="str">
        <f>IF(J160="","",(INDEX(Raw!A:A,MATCH(J160+4000,Raw!V:V,0))))</f>
        <v/>
      </c>
      <c r="J160" s="11" t="str">
        <f>(IFERROR(IF(LARGE(Raw!V:V,A160+COUNTIF(Raw!C:C,"H"))-4000&gt;0,LARGE(Raw!V:V,A160+COUNTIF(Raw!C:C,"H"))-4000,""),""))</f>
        <v/>
      </c>
      <c r="L160" s="3" t="str">
        <f t="shared" si="7"/>
        <v/>
      </c>
      <c r="M160" s="52" t="str">
        <f>IF(O160="","",(INDEX(Raw!D:D,MATCH(O160+2000,Raw!V:V,0))))</f>
        <v/>
      </c>
      <c r="N160" s="52" t="str">
        <f>IF(O160="","",(INDEX(Raw!A:A,MATCH(O160+2000,Raw!V:V,0))))</f>
        <v/>
      </c>
      <c r="O160" s="11" t="str">
        <f>(IFERROR(IF(LARGE(Raw!V:V,A160+COUNTIF(Raw!C:C,"H")+COUNTIF(Raw!C:C,"S"))-2000&gt;0,LARGE(Raw!V:V,A160+COUNTIF(Raw!C:C,"H")+COUNTIF(Raw!C:C,"S"))-2000,""),""))</f>
        <v/>
      </c>
    </row>
    <row r="161" spans="1:15" x14ac:dyDescent="0.3">
      <c r="A161" s="52">
        <v>158</v>
      </c>
      <c r="B161" s="3" t="str">
        <f t="shared" si="8"/>
        <v/>
      </c>
      <c r="C161" s="52" t="str">
        <f>IF(E161="","",(INDEX(Raw!D:D,MATCH(E161+6000,Raw!V:V,0))))</f>
        <v/>
      </c>
      <c r="D161" s="52" t="str">
        <f>IF(E161="","",(INDEX(Raw!A:A,MATCH(E161+6000,Raw!V:V,0))))</f>
        <v/>
      </c>
      <c r="E161" s="11" t="str">
        <f>(IFERROR(IF(LARGE(Raw!V:V,A161)-6000&gt;0,LARGE(Raw!V:V,A161)-6000,""),""))</f>
        <v/>
      </c>
      <c r="G161" s="3" t="str">
        <f t="shared" si="6"/>
        <v/>
      </c>
      <c r="H161" s="52" t="str">
        <f>IF(J161="","",(INDEX(Raw!D:D,MATCH(J161+4000,Raw!V:V,0))))</f>
        <v/>
      </c>
      <c r="I161" s="52" t="str">
        <f>IF(J161="","",(INDEX(Raw!A:A,MATCH(J161+4000,Raw!V:V,0))))</f>
        <v/>
      </c>
      <c r="J161" s="11" t="str">
        <f>(IFERROR(IF(LARGE(Raw!V:V,A161+COUNTIF(Raw!C:C,"H"))-4000&gt;0,LARGE(Raw!V:V,A161+COUNTIF(Raw!C:C,"H"))-4000,""),""))</f>
        <v/>
      </c>
      <c r="L161" s="3" t="str">
        <f t="shared" si="7"/>
        <v/>
      </c>
      <c r="M161" s="52" t="str">
        <f>IF(O161="","",(INDEX(Raw!D:D,MATCH(O161+2000,Raw!V:V,0))))</f>
        <v/>
      </c>
      <c r="N161" s="52" t="str">
        <f>IF(O161="","",(INDEX(Raw!A:A,MATCH(O161+2000,Raw!V:V,0))))</f>
        <v/>
      </c>
      <c r="O161" s="11" t="str">
        <f>(IFERROR(IF(LARGE(Raw!V:V,A161+COUNTIF(Raw!C:C,"H")+COUNTIF(Raw!C:C,"S"))-2000&gt;0,LARGE(Raw!V:V,A161+COUNTIF(Raw!C:C,"H")+COUNTIF(Raw!C:C,"S"))-2000,""),""))</f>
        <v/>
      </c>
    </row>
    <row r="162" spans="1:15" x14ac:dyDescent="0.3">
      <c r="A162" s="52">
        <v>159</v>
      </c>
      <c r="B162" s="3" t="str">
        <f t="shared" si="8"/>
        <v/>
      </c>
      <c r="C162" s="52" t="str">
        <f>IF(E162="","",(INDEX(Raw!D:D,MATCH(E162+6000,Raw!V:V,0))))</f>
        <v/>
      </c>
      <c r="D162" s="52" t="str">
        <f>IF(E162="","",(INDEX(Raw!A:A,MATCH(E162+6000,Raw!V:V,0))))</f>
        <v/>
      </c>
      <c r="E162" s="11" t="str">
        <f>(IFERROR(IF(LARGE(Raw!V:V,A162)-6000&gt;0,LARGE(Raw!V:V,A162)-6000,""),""))</f>
        <v/>
      </c>
      <c r="G162" s="3" t="str">
        <f t="shared" si="6"/>
        <v/>
      </c>
      <c r="H162" s="52" t="str">
        <f>IF(J162="","",(INDEX(Raw!D:D,MATCH(J162+4000,Raw!V:V,0))))</f>
        <v/>
      </c>
      <c r="I162" s="52" t="str">
        <f>IF(J162="","",(INDEX(Raw!A:A,MATCH(J162+4000,Raw!V:V,0))))</f>
        <v/>
      </c>
      <c r="J162" s="11" t="str">
        <f>(IFERROR(IF(LARGE(Raw!V:V,A162+COUNTIF(Raw!C:C,"H"))-4000&gt;0,LARGE(Raw!V:V,A162+COUNTIF(Raw!C:C,"H"))-4000,""),""))</f>
        <v/>
      </c>
      <c r="L162" s="3" t="str">
        <f t="shared" si="7"/>
        <v/>
      </c>
      <c r="M162" s="52" t="str">
        <f>IF(O162="","",(INDEX(Raw!D:D,MATCH(O162+2000,Raw!V:V,0))))</f>
        <v/>
      </c>
      <c r="N162" s="52" t="str">
        <f>IF(O162="","",(INDEX(Raw!A:A,MATCH(O162+2000,Raw!V:V,0))))</f>
        <v/>
      </c>
      <c r="O162" s="11" t="str">
        <f>(IFERROR(IF(LARGE(Raw!V:V,A162+COUNTIF(Raw!C:C,"H")+COUNTIF(Raw!C:C,"S"))-2000&gt;0,LARGE(Raw!V:V,A162+COUNTIF(Raw!C:C,"H")+COUNTIF(Raw!C:C,"S"))-2000,""),""))</f>
        <v/>
      </c>
    </row>
    <row r="163" spans="1:15" x14ac:dyDescent="0.3">
      <c r="A163" s="52">
        <v>160</v>
      </c>
      <c r="B163" s="3" t="str">
        <f t="shared" si="8"/>
        <v/>
      </c>
      <c r="C163" s="52" t="str">
        <f>IF(E163="","",(INDEX(Raw!D:D,MATCH(E163+6000,Raw!V:V,0))))</f>
        <v/>
      </c>
      <c r="D163" s="52" t="str">
        <f>IF(E163="","",(INDEX(Raw!A:A,MATCH(E163+6000,Raw!V:V,0))))</f>
        <v/>
      </c>
      <c r="E163" s="11" t="str">
        <f>(IFERROR(IF(LARGE(Raw!V:V,A163)-6000&gt;0,LARGE(Raw!V:V,A163)-6000,""),""))</f>
        <v/>
      </c>
      <c r="G163" s="3" t="str">
        <f t="shared" si="6"/>
        <v/>
      </c>
      <c r="H163" s="52" t="str">
        <f>IF(J163="","",(INDEX(Raw!D:D,MATCH(J163+4000,Raw!V:V,0))))</f>
        <v/>
      </c>
      <c r="I163" s="52" t="str">
        <f>IF(J163="","",(INDEX(Raw!A:A,MATCH(J163+4000,Raw!V:V,0))))</f>
        <v/>
      </c>
      <c r="J163" s="11" t="str">
        <f>(IFERROR(IF(LARGE(Raw!V:V,A163+COUNTIF(Raw!C:C,"H"))-4000&gt;0,LARGE(Raw!V:V,A163+COUNTIF(Raw!C:C,"H"))-4000,""),""))</f>
        <v/>
      </c>
      <c r="L163" s="3" t="str">
        <f t="shared" si="7"/>
        <v/>
      </c>
      <c r="M163" s="52" t="str">
        <f>IF(O163="","",(INDEX(Raw!D:D,MATCH(O163+2000,Raw!V:V,0))))</f>
        <v/>
      </c>
      <c r="N163" s="52" t="str">
        <f>IF(O163="","",(INDEX(Raw!A:A,MATCH(O163+2000,Raw!V:V,0))))</f>
        <v/>
      </c>
      <c r="O163" s="11" t="str">
        <f>(IFERROR(IF(LARGE(Raw!V:V,A163+COUNTIF(Raw!C:C,"H")+COUNTIF(Raw!C:C,"S"))-2000&gt;0,LARGE(Raw!V:V,A163+COUNTIF(Raw!C:C,"H")+COUNTIF(Raw!C:C,"S"))-2000,""),""))</f>
        <v/>
      </c>
    </row>
    <row r="164" spans="1:15" x14ac:dyDescent="0.3">
      <c r="A164" s="52">
        <v>161</v>
      </c>
      <c r="B164" s="3" t="str">
        <f t="shared" si="8"/>
        <v/>
      </c>
      <c r="C164" s="52" t="str">
        <f>IF(E164="","",(INDEX(Raw!D:D,MATCH(E164+6000,Raw!V:V,0))))</f>
        <v/>
      </c>
      <c r="D164" s="52" t="str">
        <f>IF(E164="","",(INDEX(Raw!A:A,MATCH(E164+6000,Raw!V:V,0))))</f>
        <v/>
      </c>
      <c r="E164" s="11" t="str">
        <f>(IFERROR(IF(LARGE(Raw!V:V,A164)-6000&gt;0,LARGE(Raw!V:V,A164)-6000,""),""))</f>
        <v/>
      </c>
      <c r="G164" s="3" t="str">
        <f t="shared" si="6"/>
        <v/>
      </c>
      <c r="H164" s="52" t="str">
        <f>IF(J164="","",(INDEX(Raw!D:D,MATCH(J164+4000,Raw!V:V,0))))</f>
        <v/>
      </c>
      <c r="I164" s="52" t="str">
        <f>IF(J164="","",(INDEX(Raw!A:A,MATCH(J164+4000,Raw!V:V,0))))</f>
        <v/>
      </c>
      <c r="J164" s="11" t="str">
        <f>(IFERROR(IF(LARGE(Raw!V:V,A164+COUNTIF(Raw!C:C,"H"))-4000&gt;0,LARGE(Raw!V:V,A164+COUNTIF(Raw!C:C,"H"))-4000,""),""))</f>
        <v/>
      </c>
      <c r="L164" s="3" t="str">
        <f t="shared" si="7"/>
        <v/>
      </c>
      <c r="M164" s="52" t="str">
        <f>IF(O164="","",(INDEX(Raw!D:D,MATCH(O164+2000,Raw!V:V,0))))</f>
        <v/>
      </c>
      <c r="N164" s="52" t="str">
        <f>IF(O164="","",(INDEX(Raw!A:A,MATCH(O164+2000,Raw!V:V,0))))</f>
        <v/>
      </c>
      <c r="O164" s="11" t="str">
        <f>(IFERROR(IF(LARGE(Raw!V:V,A164+COUNTIF(Raw!C:C,"H")+COUNTIF(Raw!C:C,"S"))-2000&gt;0,LARGE(Raw!V:V,A164+COUNTIF(Raw!C:C,"H")+COUNTIF(Raw!C:C,"S"))-2000,""),""))</f>
        <v/>
      </c>
    </row>
    <row r="165" spans="1:15" x14ac:dyDescent="0.3">
      <c r="A165" s="52">
        <v>162</v>
      </c>
      <c r="B165" s="3" t="str">
        <f t="shared" si="8"/>
        <v/>
      </c>
      <c r="C165" s="52" t="str">
        <f>IF(E165="","",(INDEX(Raw!D:D,MATCH(E165+6000,Raw!V:V,0))))</f>
        <v/>
      </c>
      <c r="D165" s="52" t="str">
        <f>IF(E165="","",(INDEX(Raw!A:A,MATCH(E165+6000,Raw!V:V,0))))</f>
        <v/>
      </c>
      <c r="E165" s="11" t="str">
        <f>(IFERROR(IF(LARGE(Raw!V:V,A165)-6000&gt;0,LARGE(Raw!V:V,A165)-6000,""),""))</f>
        <v/>
      </c>
      <c r="G165" s="3" t="str">
        <f t="shared" si="6"/>
        <v/>
      </c>
      <c r="H165" s="52" t="str">
        <f>IF(J165="","",(INDEX(Raw!D:D,MATCH(J165+4000,Raw!V:V,0))))</f>
        <v/>
      </c>
      <c r="I165" s="52" t="str">
        <f>IF(J165="","",(INDEX(Raw!A:A,MATCH(J165+4000,Raw!V:V,0))))</f>
        <v/>
      </c>
      <c r="J165" s="11" t="str">
        <f>(IFERROR(IF(LARGE(Raw!V:V,A165+COUNTIF(Raw!C:C,"H"))-4000&gt;0,LARGE(Raw!V:V,A165+COUNTIF(Raw!C:C,"H"))-4000,""),""))</f>
        <v/>
      </c>
      <c r="L165" s="3" t="str">
        <f t="shared" si="7"/>
        <v/>
      </c>
      <c r="M165" s="52" t="str">
        <f>IF(O165="","",(INDEX(Raw!D:D,MATCH(O165+2000,Raw!V:V,0))))</f>
        <v/>
      </c>
      <c r="N165" s="52" t="str">
        <f>IF(O165="","",(INDEX(Raw!A:A,MATCH(O165+2000,Raw!V:V,0))))</f>
        <v/>
      </c>
      <c r="O165" s="11" t="str">
        <f>(IFERROR(IF(LARGE(Raw!V:V,A165+COUNTIF(Raw!C:C,"H")+COUNTIF(Raw!C:C,"S"))-2000&gt;0,LARGE(Raw!V:V,A165+COUNTIF(Raw!C:C,"H")+COUNTIF(Raw!C:C,"S"))-2000,""),""))</f>
        <v/>
      </c>
    </row>
    <row r="166" spans="1:15" x14ac:dyDescent="0.3">
      <c r="A166" s="52">
        <v>163</v>
      </c>
      <c r="B166" s="3" t="str">
        <f t="shared" si="8"/>
        <v/>
      </c>
      <c r="C166" s="52" t="str">
        <f>IF(E166="","",(INDEX(Raw!D:D,MATCH(E166+6000,Raw!V:V,0))))</f>
        <v/>
      </c>
      <c r="D166" s="52" t="str">
        <f>IF(E166="","",(INDEX(Raw!A:A,MATCH(E166+6000,Raw!V:V,0))))</f>
        <v/>
      </c>
      <c r="E166" s="11" t="str">
        <f>(IFERROR(IF(LARGE(Raw!V:V,A166)-6000&gt;0,LARGE(Raw!V:V,A166)-6000,""),""))</f>
        <v/>
      </c>
      <c r="G166" s="3" t="str">
        <f t="shared" si="6"/>
        <v/>
      </c>
      <c r="H166" s="52" t="str">
        <f>IF(J166="","",(INDEX(Raw!D:D,MATCH(J166+4000,Raw!V:V,0))))</f>
        <v/>
      </c>
      <c r="I166" s="52" t="str">
        <f>IF(J166="","",(INDEX(Raw!A:A,MATCH(J166+4000,Raw!V:V,0))))</f>
        <v/>
      </c>
      <c r="J166" s="11" t="str">
        <f>(IFERROR(IF(LARGE(Raw!V:V,A166+COUNTIF(Raw!C:C,"H"))-4000&gt;0,LARGE(Raw!V:V,A166+COUNTIF(Raw!C:C,"H"))-4000,""),""))</f>
        <v/>
      </c>
      <c r="L166" s="3" t="str">
        <f t="shared" si="7"/>
        <v/>
      </c>
      <c r="M166" s="52" t="str">
        <f>IF(O166="","",(INDEX(Raw!D:D,MATCH(O166+2000,Raw!V:V,0))))</f>
        <v/>
      </c>
      <c r="N166" s="52" t="str">
        <f>IF(O166="","",(INDEX(Raw!A:A,MATCH(O166+2000,Raw!V:V,0))))</f>
        <v/>
      </c>
      <c r="O166" s="11" t="str">
        <f>(IFERROR(IF(LARGE(Raw!V:V,A166+COUNTIF(Raw!C:C,"H")+COUNTIF(Raw!C:C,"S"))-2000&gt;0,LARGE(Raw!V:V,A166+COUNTIF(Raw!C:C,"H")+COUNTIF(Raw!C:C,"S"))-2000,""),""))</f>
        <v/>
      </c>
    </row>
    <row r="167" spans="1:15" x14ac:dyDescent="0.3">
      <c r="A167" s="52">
        <v>164</v>
      </c>
      <c r="B167" s="3" t="str">
        <f t="shared" si="8"/>
        <v/>
      </c>
      <c r="C167" s="52" t="str">
        <f>IF(E167="","",(INDEX(Raw!D:D,MATCH(E167+6000,Raw!V:V,0))))</f>
        <v/>
      </c>
      <c r="D167" s="52" t="str">
        <f>IF(E167="","",(INDEX(Raw!A:A,MATCH(E167+6000,Raw!V:V,0))))</f>
        <v/>
      </c>
      <c r="E167" s="11" t="str">
        <f>(IFERROR(IF(LARGE(Raw!V:V,A167)-6000&gt;0,LARGE(Raw!V:V,A167)-6000,""),""))</f>
        <v/>
      </c>
      <c r="G167" s="3" t="str">
        <f t="shared" si="6"/>
        <v/>
      </c>
      <c r="H167" s="52" t="str">
        <f>IF(J167="","",(INDEX(Raw!D:D,MATCH(J167+4000,Raw!V:V,0))))</f>
        <v/>
      </c>
      <c r="I167" s="52" t="str">
        <f>IF(J167="","",(INDEX(Raw!A:A,MATCH(J167+4000,Raw!V:V,0))))</f>
        <v/>
      </c>
      <c r="J167" s="11" t="str">
        <f>(IFERROR(IF(LARGE(Raw!V:V,A167+COUNTIF(Raw!C:C,"H"))-4000&gt;0,LARGE(Raw!V:V,A167+COUNTIF(Raw!C:C,"H"))-4000,""),""))</f>
        <v/>
      </c>
      <c r="L167" s="3" t="str">
        <f t="shared" si="7"/>
        <v/>
      </c>
      <c r="M167" s="52" t="str">
        <f>IF(O167="","",(INDEX(Raw!D:D,MATCH(O167+2000,Raw!V:V,0))))</f>
        <v/>
      </c>
      <c r="N167" s="52" t="str">
        <f>IF(O167="","",(INDEX(Raw!A:A,MATCH(O167+2000,Raw!V:V,0))))</f>
        <v/>
      </c>
      <c r="O167" s="11" t="str">
        <f>(IFERROR(IF(LARGE(Raw!V:V,A167+COUNTIF(Raw!C:C,"H")+COUNTIF(Raw!C:C,"S"))-2000&gt;0,LARGE(Raw!V:V,A167+COUNTIF(Raw!C:C,"H")+COUNTIF(Raw!C:C,"S"))-2000,""),""))</f>
        <v/>
      </c>
    </row>
    <row r="168" spans="1:15" x14ac:dyDescent="0.3">
      <c r="A168" s="52">
        <v>165</v>
      </c>
      <c r="B168" s="3" t="str">
        <f t="shared" si="8"/>
        <v/>
      </c>
      <c r="C168" s="52" t="str">
        <f>IF(E168="","",(INDEX(Raw!D:D,MATCH(E168+6000,Raw!V:V,0))))</f>
        <v/>
      </c>
      <c r="D168" s="52" t="str">
        <f>IF(E168="","",(INDEX(Raw!A:A,MATCH(E168+6000,Raw!V:V,0))))</f>
        <v/>
      </c>
      <c r="E168" s="11" t="str">
        <f>(IFERROR(IF(LARGE(Raw!V:V,A168)-6000&gt;0,LARGE(Raw!V:V,A168)-6000,""),""))</f>
        <v/>
      </c>
      <c r="G168" s="3" t="str">
        <f t="shared" si="6"/>
        <v/>
      </c>
      <c r="H168" s="52" t="str">
        <f>IF(J168="","",(INDEX(Raw!D:D,MATCH(J168+4000,Raw!V:V,0))))</f>
        <v/>
      </c>
      <c r="I168" s="52" t="str">
        <f>IF(J168="","",(INDEX(Raw!A:A,MATCH(J168+4000,Raw!V:V,0))))</f>
        <v/>
      </c>
      <c r="J168" s="11" t="str">
        <f>(IFERROR(IF(LARGE(Raw!V:V,A168+COUNTIF(Raw!C:C,"H"))-4000&gt;0,LARGE(Raw!V:V,A168+COUNTIF(Raw!C:C,"H"))-4000,""),""))</f>
        <v/>
      </c>
      <c r="L168" s="3" t="str">
        <f t="shared" si="7"/>
        <v/>
      </c>
      <c r="M168" s="52" t="str">
        <f>IF(O168="","",(INDEX(Raw!D:D,MATCH(O168+2000,Raw!V:V,0))))</f>
        <v/>
      </c>
      <c r="N168" s="52" t="str">
        <f>IF(O168="","",(INDEX(Raw!A:A,MATCH(O168+2000,Raw!V:V,0))))</f>
        <v/>
      </c>
      <c r="O168" s="11" t="str">
        <f>(IFERROR(IF(LARGE(Raw!V:V,A168+COUNTIF(Raw!C:C,"H")+COUNTIF(Raw!C:C,"S"))-2000&gt;0,LARGE(Raw!V:V,A168+COUNTIF(Raw!C:C,"H")+COUNTIF(Raw!C:C,"S"))-2000,""),""))</f>
        <v/>
      </c>
    </row>
    <row r="169" spans="1:15" x14ac:dyDescent="0.3">
      <c r="A169" s="52">
        <v>166</v>
      </c>
      <c r="B169" s="3" t="str">
        <f t="shared" si="8"/>
        <v/>
      </c>
      <c r="C169" s="52" t="str">
        <f>IF(E169="","",(INDEX(Raw!D:D,MATCH(E169+6000,Raw!V:V,0))))</f>
        <v/>
      </c>
      <c r="D169" s="52" t="str">
        <f>IF(E169="","",(INDEX(Raw!A:A,MATCH(E169+6000,Raw!V:V,0))))</f>
        <v/>
      </c>
      <c r="E169" s="11" t="str">
        <f>(IFERROR(IF(LARGE(Raw!V:V,A169)-6000&gt;0,LARGE(Raw!V:V,A169)-6000,""),""))</f>
        <v/>
      </c>
      <c r="G169" s="3" t="str">
        <f t="shared" si="6"/>
        <v/>
      </c>
      <c r="H169" s="52" t="str">
        <f>IF(J169="","",(INDEX(Raw!D:D,MATCH(J169+4000,Raw!V:V,0))))</f>
        <v/>
      </c>
      <c r="I169" s="52" t="str">
        <f>IF(J169="","",(INDEX(Raw!A:A,MATCH(J169+4000,Raw!V:V,0))))</f>
        <v/>
      </c>
      <c r="J169" s="11" t="str">
        <f>(IFERROR(IF(LARGE(Raw!V:V,A169+COUNTIF(Raw!C:C,"H"))-4000&gt;0,LARGE(Raw!V:V,A169+COUNTIF(Raw!C:C,"H"))-4000,""),""))</f>
        <v/>
      </c>
      <c r="L169" s="3" t="str">
        <f t="shared" si="7"/>
        <v/>
      </c>
      <c r="M169" s="52" t="str">
        <f>IF(O169="","",(INDEX(Raw!D:D,MATCH(O169+2000,Raw!V:V,0))))</f>
        <v/>
      </c>
      <c r="N169" s="52" t="str">
        <f>IF(O169="","",(INDEX(Raw!A:A,MATCH(O169+2000,Raw!V:V,0))))</f>
        <v/>
      </c>
      <c r="O169" s="11" t="str">
        <f>(IFERROR(IF(LARGE(Raw!V:V,A169+COUNTIF(Raw!C:C,"H")+COUNTIF(Raw!C:C,"S"))-2000&gt;0,LARGE(Raw!V:V,A169+COUNTIF(Raw!C:C,"H")+COUNTIF(Raw!C:C,"S"))-2000,""),""))</f>
        <v/>
      </c>
    </row>
    <row r="170" spans="1:15" x14ac:dyDescent="0.3">
      <c r="A170" s="52">
        <v>167</v>
      </c>
      <c r="B170" s="3" t="str">
        <f t="shared" si="8"/>
        <v/>
      </c>
      <c r="C170" s="52" t="str">
        <f>IF(E170="","",(INDEX(Raw!D:D,MATCH(E170+6000,Raw!V:V,0))))</f>
        <v/>
      </c>
      <c r="D170" s="52" t="str">
        <f>IF(E170="","",(INDEX(Raw!A:A,MATCH(E170+6000,Raw!V:V,0))))</f>
        <v/>
      </c>
      <c r="E170" s="11" t="str">
        <f>(IFERROR(IF(LARGE(Raw!V:V,A170)-6000&gt;0,LARGE(Raw!V:V,A170)-6000,""),""))</f>
        <v/>
      </c>
      <c r="G170" s="3" t="str">
        <f t="shared" si="6"/>
        <v/>
      </c>
      <c r="H170" s="52" t="str">
        <f>IF(J170="","",(INDEX(Raw!D:D,MATCH(J170+4000,Raw!V:V,0))))</f>
        <v/>
      </c>
      <c r="I170" s="52" t="str">
        <f>IF(J170="","",(INDEX(Raw!A:A,MATCH(J170+4000,Raw!V:V,0))))</f>
        <v/>
      </c>
      <c r="J170" s="11" t="str">
        <f>(IFERROR(IF(LARGE(Raw!V:V,A170+COUNTIF(Raw!C:C,"H"))-4000&gt;0,LARGE(Raw!V:V,A170+COUNTIF(Raw!C:C,"H"))-4000,""),""))</f>
        <v/>
      </c>
      <c r="L170" s="3" t="str">
        <f t="shared" si="7"/>
        <v/>
      </c>
      <c r="M170" s="52" t="str">
        <f>IF(O170="","",(INDEX(Raw!D:D,MATCH(O170+2000,Raw!V:V,0))))</f>
        <v/>
      </c>
      <c r="N170" s="52" t="str">
        <f>IF(O170="","",(INDEX(Raw!A:A,MATCH(O170+2000,Raw!V:V,0))))</f>
        <v/>
      </c>
      <c r="O170" s="11" t="str">
        <f>(IFERROR(IF(LARGE(Raw!V:V,A170+COUNTIF(Raw!C:C,"H")+COUNTIF(Raw!C:C,"S"))-2000&gt;0,LARGE(Raw!V:V,A170+COUNTIF(Raw!C:C,"H")+COUNTIF(Raw!C:C,"S"))-2000,""),""))</f>
        <v/>
      </c>
    </row>
    <row r="171" spans="1:15" x14ac:dyDescent="0.3">
      <c r="A171" s="52">
        <v>168</v>
      </c>
      <c r="B171" s="3" t="str">
        <f t="shared" si="8"/>
        <v/>
      </c>
      <c r="C171" s="52" t="str">
        <f>IF(E171="","",(INDEX(Raw!D:D,MATCH(E171+6000,Raw!V:V,0))))</f>
        <v/>
      </c>
      <c r="D171" s="52" t="str">
        <f>IF(E171="","",(INDEX(Raw!A:A,MATCH(E171+6000,Raw!V:V,0))))</f>
        <v/>
      </c>
      <c r="E171" s="11" t="str">
        <f>(IFERROR(IF(LARGE(Raw!V:V,A171)-6000&gt;0,LARGE(Raw!V:V,A171)-6000,""),""))</f>
        <v/>
      </c>
      <c r="G171" s="3" t="str">
        <f t="shared" si="6"/>
        <v/>
      </c>
      <c r="H171" s="52" t="str">
        <f>IF(J171="","",(INDEX(Raw!D:D,MATCH(J171+4000,Raw!V:V,0))))</f>
        <v/>
      </c>
      <c r="I171" s="52" t="str">
        <f>IF(J171="","",(INDEX(Raw!A:A,MATCH(J171+4000,Raw!V:V,0))))</f>
        <v/>
      </c>
      <c r="J171" s="11" t="str">
        <f>(IFERROR(IF(LARGE(Raw!V:V,A171+COUNTIF(Raw!C:C,"H"))-4000&gt;0,LARGE(Raw!V:V,A171+COUNTIF(Raw!C:C,"H"))-4000,""),""))</f>
        <v/>
      </c>
      <c r="L171" s="3" t="str">
        <f t="shared" si="7"/>
        <v/>
      </c>
      <c r="M171" s="52" t="str">
        <f>IF(O171="","",(INDEX(Raw!D:D,MATCH(O171+2000,Raw!V:V,0))))</f>
        <v/>
      </c>
      <c r="N171" s="52" t="str">
        <f>IF(O171="","",(INDEX(Raw!A:A,MATCH(O171+2000,Raw!V:V,0))))</f>
        <v/>
      </c>
      <c r="O171" s="11" t="str">
        <f>(IFERROR(IF(LARGE(Raw!V:V,A171+COUNTIF(Raw!C:C,"H")+COUNTIF(Raw!C:C,"S"))-2000&gt;0,LARGE(Raw!V:V,A171+COUNTIF(Raw!C:C,"H")+COUNTIF(Raw!C:C,"S"))-2000,""),""))</f>
        <v/>
      </c>
    </row>
    <row r="172" spans="1:15" x14ac:dyDescent="0.3">
      <c r="A172" s="52">
        <v>169</v>
      </c>
      <c r="B172" s="3" t="str">
        <f t="shared" si="8"/>
        <v/>
      </c>
      <c r="C172" s="52" t="str">
        <f>IF(E172="","",(INDEX(Raw!D:D,MATCH(E172+6000,Raw!V:V,0))))</f>
        <v/>
      </c>
      <c r="D172" s="52" t="str">
        <f>IF(E172="","",(INDEX(Raw!A:A,MATCH(E172+6000,Raw!V:V,0))))</f>
        <v/>
      </c>
      <c r="E172" s="11" t="str">
        <f>(IFERROR(IF(LARGE(Raw!V:V,A172)-6000&gt;0,LARGE(Raw!V:V,A172)-6000,""),""))</f>
        <v/>
      </c>
      <c r="G172" s="3" t="str">
        <f t="shared" si="6"/>
        <v/>
      </c>
      <c r="H172" s="52" t="str">
        <f>IF(J172="","",(INDEX(Raw!D:D,MATCH(J172+4000,Raw!V:V,0))))</f>
        <v/>
      </c>
      <c r="I172" s="52" t="str">
        <f>IF(J172="","",(INDEX(Raw!A:A,MATCH(J172+4000,Raw!V:V,0))))</f>
        <v/>
      </c>
      <c r="J172" s="11" t="str">
        <f>(IFERROR(IF(LARGE(Raw!V:V,A172+COUNTIF(Raw!C:C,"H"))-4000&gt;0,LARGE(Raw!V:V,A172+COUNTIF(Raw!C:C,"H"))-4000,""),""))</f>
        <v/>
      </c>
      <c r="L172" s="3" t="str">
        <f t="shared" si="7"/>
        <v/>
      </c>
      <c r="M172" s="52" t="str">
        <f>IF(O172="","",(INDEX(Raw!D:D,MATCH(O172+2000,Raw!V:V,0))))</f>
        <v/>
      </c>
      <c r="N172" s="52" t="str">
        <f>IF(O172="","",(INDEX(Raw!A:A,MATCH(O172+2000,Raw!V:V,0))))</f>
        <v/>
      </c>
      <c r="O172" s="11" t="str">
        <f>(IFERROR(IF(LARGE(Raw!V:V,A172+COUNTIF(Raw!C:C,"H")+COUNTIF(Raw!C:C,"S"))-2000&gt;0,LARGE(Raw!V:V,A172+COUNTIF(Raw!C:C,"H")+COUNTIF(Raw!C:C,"S"))-2000,""),""))</f>
        <v/>
      </c>
    </row>
    <row r="173" spans="1:15" x14ac:dyDescent="0.3">
      <c r="A173" s="52">
        <v>170</v>
      </c>
      <c r="B173" s="3" t="str">
        <f t="shared" si="8"/>
        <v/>
      </c>
      <c r="C173" s="52" t="str">
        <f>IF(E173="","",(INDEX(Raw!D:D,MATCH(E173+6000,Raw!V:V,0))))</f>
        <v/>
      </c>
      <c r="D173" s="52" t="str">
        <f>IF(E173="","",(INDEX(Raw!A:A,MATCH(E173+6000,Raw!V:V,0))))</f>
        <v/>
      </c>
      <c r="E173" s="11" t="str">
        <f>(IFERROR(IF(LARGE(Raw!V:V,A173)-6000&gt;0,LARGE(Raw!V:V,A173)-6000,""),""))</f>
        <v/>
      </c>
      <c r="G173" s="3" t="str">
        <f t="shared" si="6"/>
        <v/>
      </c>
      <c r="H173" s="52" t="str">
        <f>IF(J173="","",(INDEX(Raw!D:D,MATCH(J173+4000,Raw!V:V,0))))</f>
        <v/>
      </c>
      <c r="I173" s="52" t="str">
        <f>IF(J173="","",(INDEX(Raw!A:A,MATCH(J173+4000,Raw!V:V,0))))</f>
        <v/>
      </c>
      <c r="J173" s="11" t="str">
        <f>(IFERROR(IF(LARGE(Raw!V:V,A173+COUNTIF(Raw!C:C,"H"))-4000&gt;0,LARGE(Raw!V:V,A173+COUNTIF(Raw!C:C,"H"))-4000,""),""))</f>
        <v/>
      </c>
      <c r="L173" s="3" t="str">
        <f t="shared" si="7"/>
        <v/>
      </c>
      <c r="M173" s="52" t="str">
        <f>IF(O173="","",(INDEX(Raw!D:D,MATCH(O173+2000,Raw!V:V,0))))</f>
        <v/>
      </c>
      <c r="N173" s="52" t="str">
        <f>IF(O173="","",(INDEX(Raw!A:A,MATCH(O173+2000,Raw!V:V,0))))</f>
        <v/>
      </c>
      <c r="O173" s="11" t="str">
        <f>(IFERROR(IF(LARGE(Raw!V:V,A173+COUNTIF(Raw!C:C,"H")+COUNTIF(Raw!C:C,"S"))-2000&gt;0,LARGE(Raw!V:V,A173+COUNTIF(Raw!C:C,"H")+COUNTIF(Raw!C:C,"S"))-2000,""),""))</f>
        <v/>
      </c>
    </row>
    <row r="174" spans="1:15" x14ac:dyDescent="0.3">
      <c r="A174" s="52">
        <v>171</v>
      </c>
      <c r="B174" s="3" t="str">
        <f t="shared" si="8"/>
        <v/>
      </c>
      <c r="C174" s="52" t="str">
        <f>IF(E174="","",(INDEX(Raw!D:D,MATCH(E174+6000,Raw!V:V,0))))</f>
        <v/>
      </c>
      <c r="D174" s="52" t="str">
        <f>IF(E174="","",(INDEX(Raw!A:A,MATCH(E174+6000,Raw!V:V,0))))</f>
        <v/>
      </c>
      <c r="E174" s="11" t="str">
        <f>(IFERROR(IF(LARGE(Raw!V:V,A174)-6000&gt;0,LARGE(Raw!V:V,A174)-6000,""),""))</f>
        <v/>
      </c>
      <c r="G174" s="3" t="str">
        <f t="shared" si="6"/>
        <v/>
      </c>
      <c r="H174" s="52" t="str">
        <f>IF(J174="","",(INDEX(Raw!D:D,MATCH(J174+4000,Raw!V:V,0))))</f>
        <v/>
      </c>
      <c r="I174" s="52" t="str">
        <f>IF(J174="","",(INDEX(Raw!A:A,MATCH(J174+4000,Raw!V:V,0))))</f>
        <v/>
      </c>
      <c r="J174" s="11" t="str">
        <f>(IFERROR(IF(LARGE(Raw!V:V,A174+COUNTIF(Raw!C:C,"H"))-4000&gt;0,LARGE(Raw!V:V,A174+COUNTIF(Raw!C:C,"H"))-4000,""),""))</f>
        <v/>
      </c>
      <c r="L174" s="3" t="str">
        <f t="shared" si="7"/>
        <v/>
      </c>
      <c r="M174" s="52" t="str">
        <f>IF(O174="","",(INDEX(Raw!D:D,MATCH(O174+2000,Raw!V:V,0))))</f>
        <v/>
      </c>
      <c r="N174" s="52" t="str">
        <f>IF(O174="","",(INDEX(Raw!A:A,MATCH(O174+2000,Raw!V:V,0))))</f>
        <v/>
      </c>
      <c r="O174" s="11" t="str">
        <f>(IFERROR(IF(LARGE(Raw!V:V,A174+COUNTIF(Raw!C:C,"H")+COUNTIF(Raw!C:C,"S"))-2000&gt;0,LARGE(Raw!V:V,A174+COUNTIF(Raw!C:C,"H")+COUNTIF(Raw!C:C,"S"))-2000,""),""))</f>
        <v/>
      </c>
    </row>
    <row r="175" spans="1:15" x14ac:dyDescent="0.3">
      <c r="A175" s="52">
        <v>172</v>
      </c>
      <c r="B175" s="3" t="str">
        <f t="shared" si="8"/>
        <v/>
      </c>
      <c r="C175" s="52" t="str">
        <f>IF(E175="","",(INDEX(Raw!D:D,MATCH(E175+6000,Raw!V:V,0))))</f>
        <v/>
      </c>
      <c r="D175" s="52" t="str">
        <f>IF(E175="","",(INDEX(Raw!A:A,MATCH(E175+6000,Raw!V:V,0))))</f>
        <v/>
      </c>
      <c r="E175" s="11" t="str">
        <f>(IFERROR(IF(LARGE(Raw!V:V,A175)-6000&gt;0,LARGE(Raw!V:V,A175)-6000,""),""))</f>
        <v/>
      </c>
      <c r="G175" s="3" t="str">
        <f t="shared" si="6"/>
        <v/>
      </c>
      <c r="H175" s="52" t="str">
        <f>IF(J175="","",(INDEX(Raw!D:D,MATCH(J175+4000,Raw!V:V,0))))</f>
        <v/>
      </c>
      <c r="I175" s="52" t="str">
        <f>IF(J175="","",(INDEX(Raw!A:A,MATCH(J175+4000,Raw!V:V,0))))</f>
        <v/>
      </c>
      <c r="J175" s="11" t="str">
        <f>(IFERROR(IF(LARGE(Raw!V:V,A175+COUNTIF(Raw!C:C,"H"))-4000&gt;0,LARGE(Raw!V:V,A175+COUNTIF(Raw!C:C,"H"))-4000,""),""))</f>
        <v/>
      </c>
      <c r="L175" s="3" t="str">
        <f t="shared" si="7"/>
        <v/>
      </c>
      <c r="M175" s="52" t="str">
        <f>IF(O175="","",(INDEX(Raw!D:D,MATCH(O175+2000,Raw!V:V,0))))</f>
        <v/>
      </c>
      <c r="N175" s="52" t="str">
        <f>IF(O175="","",(INDEX(Raw!A:A,MATCH(O175+2000,Raw!V:V,0))))</f>
        <v/>
      </c>
      <c r="O175" s="11" t="str">
        <f>(IFERROR(IF(LARGE(Raw!V:V,A175+COUNTIF(Raw!C:C,"H")+COUNTIF(Raw!C:C,"S"))-2000&gt;0,LARGE(Raw!V:V,A175+COUNTIF(Raw!C:C,"H")+COUNTIF(Raw!C:C,"S"))-2000,""),""))</f>
        <v/>
      </c>
    </row>
    <row r="176" spans="1:15" x14ac:dyDescent="0.3">
      <c r="A176" s="52">
        <v>173</v>
      </c>
      <c r="B176" s="3" t="str">
        <f t="shared" si="8"/>
        <v/>
      </c>
      <c r="C176" s="52" t="str">
        <f>IF(E176="","",(INDEX(Raw!D:D,MATCH(E176+6000,Raw!V:V,0))))</f>
        <v/>
      </c>
      <c r="D176" s="52" t="str">
        <f>IF(E176="","",(INDEX(Raw!A:A,MATCH(E176+6000,Raw!V:V,0))))</f>
        <v/>
      </c>
      <c r="E176" s="11" t="str">
        <f>(IFERROR(IF(LARGE(Raw!V:V,A176)-6000&gt;0,LARGE(Raw!V:V,A176)-6000,""),""))</f>
        <v/>
      </c>
      <c r="G176" s="3" t="str">
        <f t="shared" si="6"/>
        <v/>
      </c>
      <c r="H176" s="52" t="str">
        <f>IF(J176="","",(INDEX(Raw!D:D,MATCH(J176+4000,Raw!V:V,0))))</f>
        <v/>
      </c>
      <c r="I176" s="52" t="str">
        <f>IF(J176="","",(INDEX(Raw!A:A,MATCH(J176+4000,Raw!V:V,0))))</f>
        <v/>
      </c>
      <c r="J176" s="11" t="str">
        <f>(IFERROR(IF(LARGE(Raw!V:V,A176+COUNTIF(Raw!C:C,"H"))-4000&gt;0,LARGE(Raw!V:V,A176+COUNTIF(Raw!C:C,"H"))-4000,""),""))</f>
        <v/>
      </c>
      <c r="L176" s="3" t="str">
        <f t="shared" si="7"/>
        <v/>
      </c>
      <c r="M176" s="52" t="str">
        <f>IF(O176="","",(INDEX(Raw!D:D,MATCH(O176+2000,Raw!V:V,0))))</f>
        <v/>
      </c>
      <c r="N176" s="52" t="str">
        <f>IF(O176="","",(INDEX(Raw!A:A,MATCH(O176+2000,Raw!V:V,0))))</f>
        <v/>
      </c>
      <c r="O176" s="11" t="str">
        <f>(IFERROR(IF(LARGE(Raw!V:V,A176+COUNTIF(Raw!C:C,"H")+COUNTIF(Raw!C:C,"S"))-2000&gt;0,LARGE(Raw!V:V,A176+COUNTIF(Raw!C:C,"H")+COUNTIF(Raw!C:C,"S"))-2000,""),""))</f>
        <v/>
      </c>
    </row>
    <row r="177" spans="1:15" x14ac:dyDescent="0.3">
      <c r="A177" s="52">
        <v>174</v>
      </c>
      <c r="B177" s="3" t="str">
        <f t="shared" si="8"/>
        <v/>
      </c>
      <c r="C177" s="52" t="str">
        <f>IF(E177="","",(INDEX(Raw!D:D,MATCH(E177+6000,Raw!V:V,0))))</f>
        <v/>
      </c>
      <c r="D177" s="52" t="str">
        <f>IF(E177="","",(INDEX(Raw!A:A,MATCH(E177+6000,Raw!V:V,0))))</f>
        <v/>
      </c>
      <c r="E177" s="11" t="str">
        <f>(IFERROR(IF(LARGE(Raw!V:V,A177)-6000&gt;0,LARGE(Raw!V:V,A177)-6000,""),""))</f>
        <v/>
      </c>
      <c r="G177" s="3" t="str">
        <f t="shared" si="6"/>
        <v/>
      </c>
      <c r="H177" s="52" t="str">
        <f>IF(J177="","",(INDEX(Raw!D:D,MATCH(J177+4000,Raw!V:V,0))))</f>
        <v/>
      </c>
      <c r="I177" s="52" t="str">
        <f>IF(J177="","",(INDEX(Raw!A:A,MATCH(J177+4000,Raw!V:V,0))))</f>
        <v/>
      </c>
      <c r="J177" s="11" t="str">
        <f>(IFERROR(IF(LARGE(Raw!V:V,A177+COUNTIF(Raw!C:C,"H"))-4000&gt;0,LARGE(Raw!V:V,A177+COUNTIF(Raw!C:C,"H"))-4000,""),""))</f>
        <v/>
      </c>
      <c r="L177" s="3" t="str">
        <f t="shared" si="7"/>
        <v/>
      </c>
      <c r="M177" s="52" t="str">
        <f>IF(O177="","",(INDEX(Raw!D:D,MATCH(O177+2000,Raw!V:V,0))))</f>
        <v/>
      </c>
      <c r="N177" s="52" t="str">
        <f>IF(O177="","",(INDEX(Raw!A:A,MATCH(O177+2000,Raw!V:V,0))))</f>
        <v/>
      </c>
      <c r="O177" s="11" t="str">
        <f>(IFERROR(IF(LARGE(Raw!V:V,A177+COUNTIF(Raw!C:C,"H")+COUNTIF(Raw!C:C,"S"))-2000&gt;0,LARGE(Raw!V:V,A177+COUNTIF(Raw!C:C,"H")+COUNTIF(Raw!C:C,"S"))-2000,""),""))</f>
        <v/>
      </c>
    </row>
    <row r="178" spans="1:15" x14ac:dyDescent="0.3">
      <c r="A178" s="52">
        <v>175</v>
      </c>
      <c r="B178" s="3" t="str">
        <f t="shared" si="8"/>
        <v/>
      </c>
      <c r="C178" s="52" t="str">
        <f>IF(E178="","",(INDEX(Raw!D:D,MATCH(E178+6000,Raw!V:V,0))))</f>
        <v/>
      </c>
      <c r="D178" s="52" t="str">
        <f>IF(E178="","",(INDEX(Raw!A:A,MATCH(E178+6000,Raw!V:V,0))))</f>
        <v/>
      </c>
      <c r="E178" s="11" t="str">
        <f>(IFERROR(IF(LARGE(Raw!V:V,A178)-6000&gt;0,LARGE(Raw!V:V,A178)-6000,""),""))</f>
        <v/>
      </c>
      <c r="G178" s="3" t="str">
        <f t="shared" si="6"/>
        <v/>
      </c>
      <c r="H178" s="52" t="str">
        <f>IF(J178="","",(INDEX(Raw!D:D,MATCH(J178+4000,Raw!V:V,0))))</f>
        <v/>
      </c>
      <c r="I178" s="52" t="str">
        <f>IF(J178="","",(INDEX(Raw!A:A,MATCH(J178+4000,Raw!V:V,0))))</f>
        <v/>
      </c>
      <c r="J178" s="11" t="str">
        <f>(IFERROR(IF(LARGE(Raw!V:V,A178+COUNTIF(Raw!C:C,"H"))-4000&gt;0,LARGE(Raw!V:V,A178+COUNTIF(Raw!C:C,"H"))-4000,""),""))</f>
        <v/>
      </c>
      <c r="L178" s="3" t="str">
        <f t="shared" si="7"/>
        <v/>
      </c>
      <c r="M178" s="52" t="str">
        <f>IF(O178="","",(INDEX(Raw!D:D,MATCH(O178+2000,Raw!V:V,0))))</f>
        <v/>
      </c>
      <c r="N178" s="52" t="str">
        <f>IF(O178="","",(INDEX(Raw!A:A,MATCH(O178+2000,Raw!V:V,0))))</f>
        <v/>
      </c>
      <c r="O178" s="11" t="str">
        <f>(IFERROR(IF(LARGE(Raw!V:V,A178+COUNTIF(Raw!C:C,"H")+COUNTIF(Raw!C:C,"S"))-2000&gt;0,LARGE(Raw!V:V,A178+COUNTIF(Raw!C:C,"H")+COUNTIF(Raw!C:C,"S"))-2000,""),""))</f>
        <v/>
      </c>
    </row>
    <row r="179" spans="1:15" x14ac:dyDescent="0.3">
      <c r="A179" s="52">
        <v>176</v>
      </c>
      <c r="B179" s="3" t="str">
        <f t="shared" si="8"/>
        <v/>
      </c>
      <c r="C179" s="52" t="str">
        <f>IF(E179="","",(INDEX(Raw!D:D,MATCH(E179+6000,Raw!V:V,0))))</f>
        <v/>
      </c>
      <c r="D179" s="52" t="str">
        <f>IF(E179="","",(INDEX(Raw!A:A,MATCH(E179+6000,Raw!V:V,0))))</f>
        <v/>
      </c>
      <c r="E179" s="11" t="str">
        <f>(IFERROR(IF(LARGE(Raw!V:V,A179)-6000&gt;0,LARGE(Raw!V:V,A179)-6000,""),""))</f>
        <v/>
      </c>
      <c r="G179" s="3" t="str">
        <f t="shared" si="6"/>
        <v/>
      </c>
      <c r="H179" s="52" t="str">
        <f>IF(J179="","",(INDEX(Raw!D:D,MATCH(J179+4000,Raw!V:V,0))))</f>
        <v/>
      </c>
      <c r="I179" s="52" t="str">
        <f>IF(J179="","",(INDEX(Raw!A:A,MATCH(J179+4000,Raw!V:V,0))))</f>
        <v/>
      </c>
      <c r="J179" s="11" t="str">
        <f>(IFERROR(IF(LARGE(Raw!V:V,A179+COUNTIF(Raw!C:C,"H"))-4000&gt;0,LARGE(Raw!V:V,A179+COUNTIF(Raw!C:C,"H"))-4000,""),""))</f>
        <v/>
      </c>
      <c r="L179" s="3" t="str">
        <f t="shared" si="7"/>
        <v/>
      </c>
      <c r="M179" s="52" t="str">
        <f>IF(O179="","",(INDEX(Raw!D:D,MATCH(O179+2000,Raw!V:V,0))))</f>
        <v/>
      </c>
      <c r="N179" s="52" t="str">
        <f>IF(O179="","",(INDEX(Raw!A:A,MATCH(O179+2000,Raw!V:V,0))))</f>
        <v/>
      </c>
      <c r="O179" s="11" t="str">
        <f>(IFERROR(IF(LARGE(Raw!V:V,A179+COUNTIF(Raw!C:C,"H")+COUNTIF(Raw!C:C,"S"))-2000&gt;0,LARGE(Raw!V:V,A179+COUNTIF(Raw!C:C,"H")+COUNTIF(Raw!C:C,"S"))-2000,""),""))</f>
        <v/>
      </c>
    </row>
    <row r="180" spans="1:15" x14ac:dyDescent="0.3">
      <c r="A180" s="52">
        <v>177</v>
      </c>
      <c r="B180" s="3" t="str">
        <f t="shared" si="8"/>
        <v/>
      </c>
      <c r="C180" s="52" t="str">
        <f>IF(E180="","",(INDEX(Raw!D:D,MATCH(E180+6000,Raw!V:V,0))))</f>
        <v/>
      </c>
      <c r="D180" s="52" t="str">
        <f>IF(E180="","",(INDEX(Raw!A:A,MATCH(E180+6000,Raw!V:V,0))))</f>
        <v/>
      </c>
      <c r="E180" s="11" t="str">
        <f>(IFERROR(IF(LARGE(Raw!V:V,A180)-6000&gt;0,LARGE(Raw!V:V,A180)-6000,""),""))</f>
        <v/>
      </c>
      <c r="G180" s="3" t="str">
        <f t="shared" si="6"/>
        <v/>
      </c>
      <c r="H180" s="52" t="str">
        <f>IF(J180="","",(INDEX(Raw!D:D,MATCH(J180+4000,Raw!V:V,0))))</f>
        <v/>
      </c>
      <c r="I180" s="52" t="str">
        <f>IF(J180="","",(INDEX(Raw!A:A,MATCH(J180+4000,Raw!V:V,0))))</f>
        <v/>
      </c>
      <c r="J180" s="11" t="str">
        <f>(IFERROR(IF(LARGE(Raw!V:V,A180+COUNTIF(Raw!C:C,"H"))-4000&gt;0,LARGE(Raw!V:V,A180+COUNTIF(Raw!C:C,"H"))-4000,""),""))</f>
        <v/>
      </c>
      <c r="L180" s="3" t="str">
        <f t="shared" si="7"/>
        <v/>
      </c>
      <c r="M180" s="52" t="str">
        <f>IF(O180="","",(INDEX(Raw!D:D,MATCH(O180+2000,Raw!V:V,0))))</f>
        <v/>
      </c>
      <c r="N180" s="52" t="str">
        <f>IF(O180="","",(INDEX(Raw!A:A,MATCH(O180+2000,Raw!V:V,0))))</f>
        <v/>
      </c>
      <c r="O180" s="11" t="str">
        <f>(IFERROR(IF(LARGE(Raw!V:V,A180+COUNTIF(Raw!C:C,"H")+COUNTIF(Raw!C:C,"S"))-2000&gt;0,LARGE(Raw!V:V,A180+COUNTIF(Raw!C:C,"H")+COUNTIF(Raw!C:C,"S"))-2000,""),""))</f>
        <v/>
      </c>
    </row>
    <row r="181" spans="1:15" x14ac:dyDescent="0.3">
      <c r="A181" s="52">
        <v>178</v>
      </c>
      <c r="B181" s="3" t="str">
        <f t="shared" si="8"/>
        <v/>
      </c>
      <c r="C181" s="52" t="str">
        <f>IF(E181="","",(INDEX(Raw!D:D,MATCH(E181+6000,Raw!V:V,0))))</f>
        <v/>
      </c>
      <c r="D181" s="52" t="str">
        <f>IF(E181="","",(INDEX(Raw!A:A,MATCH(E181+6000,Raw!V:V,0))))</f>
        <v/>
      </c>
      <c r="E181" s="11" t="str">
        <f>(IFERROR(IF(LARGE(Raw!V:V,A181)-6000&gt;0,LARGE(Raw!V:V,A181)-6000,""),""))</f>
        <v/>
      </c>
      <c r="G181" s="3" t="str">
        <f t="shared" si="6"/>
        <v/>
      </c>
      <c r="H181" s="52" t="str">
        <f>IF(J181="","",(INDEX(Raw!D:D,MATCH(J181+4000,Raw!V:V,0))))</f>
        <v/>
      </c>
      <c r="I181" s="52" t="str">
        <f>IF(J181="","",(INDEX(Raw!A:A,MATCH(J181+4000,Raw!V:V,0))))</f>
        <v/>
      </c>
      <c r="J181" s="11" t="str">
        <f>(IFERROR(IF(LARGE(Raw!V:V,A181+COUNTIF(Raw!C:C,"H"))-4000&gt;0,LARGE(Raw!V:V,A181+COUNTIF(Raw!C:C,"H"))-4000,""),""))</f>
        <v/>
      </c>
      <c r="L181" s="3" t="str">
        <f t="shared" si="7"/>
        <v/>
      </c>
      <c r="M181" s="52" t="str">
        <f>IF(O181="","",(INDEX(Raw!D:D,MATCH(O181+2000,Raw!V:V,0))))</f>
        <v/>
      </c>
      <c r="N181" s="52" t="str">
        <f>IF(O181="","",(INDEX(Raw!A:A,MATCH(O181+2000,Raw!V:V,0))))</f>
        <v/>
      </c>
      <c r="O181" s="11" t="str">
        <f>(IFERROR(IF(LARGE(Raw!V:V,A181+COUNTIF(Raw!C:C,"H")+COUNTIF(Raw!C:C,"S"))-2000&gt;0,LARGE(Raw!V:V,A181+COUNTIF(Raw!C:C,"H")+COUNTIF(Raw!C:C,"S"))-2000,""),""))</f>
        <v/>
      </c>
    </row>
    <row r="182" spans="1:15" x14ac:dyDescent="0.3">
      <c r="A182" s="52">
        <v>179</v>
      </c>
      <c r="B182" s="3" t="str">
        <f t="shared" si="8"/>
        <v/>
      </c>
      <c r="C182" s="52" t="str">
        <f>IF(E182="","",(INDEX(Raw!D:D,MATCH(E182+6000,Raw!V:V,0))))</f>
        <v/>
      </c>
      <c r="D182" s="52" t="str">
        <f>IF(E182="","",(INDEX(Raw!A:A,MATCH(E182+6000,Raw!V:V,0))))</f>
        <v/>
      </c>
      <c r="E182" s="11" t="str">
        <f>(IFERROR(IF(LARGE(Raw!V:V,A182)-6000&gt;0,LARGE(Raw!V:V,A182)-6000,""),""))</f>
        <v/>
      </c>
      <c r="G182" s="3" t="str">
        <f t="shared" si="6"/>
        <v/>
      </c>
      <c r="H182" s="52" t="str">
        <f>IF(J182="","",(INDEX(Raw!D:D,MATCH(J182+4000,Raw!V:V,0))))</f>
        <v/>
      </c>
      <c r="I182" s="52" t="str">
        <f>IF(J182="","",(INDEX(Raw!A:A,MATCH(J182+4000,Raw!V:V,0))))</f>
        <v/>
      </c>
      <c r="J182" s="11" t="str">
        <f>(IFERROR(IF(LARGE(Raw!V:V,A182+COUNTIF(Raw!C:C,"H"))-4000&gt;0,LARGE(Raw!V:V,A182+COUNTIF(Raw!C:C,"H"))-4000,""),""))</f>
        <v/>
      </c>
      <c r="L182" s="3" t="str">
        <f t="shared" si="7"/>
        <v/>
      </c>
      <c r="M182" s="52" t="str">
        <f>IF(O182="","",(INDEX(Raw!D:D,MATCH(O182+2000,Raw!V:V,0))))</f>
        <v/>
      </c>
      <c r="N182" s="52" t="str">
        <f>IF(O182="","",(INDEX(Raw!A:A,MATCH(O182+2000,Raw!V:V,0))))</f>
        <v/>
      </c>
      <c r="O182" s="11" t="str">
        <f>(IFERROR(IF(LARGE(Raw!V:V,A182+COUNTIF(Raw!C:C,"H")+COUNTIF(Raw!C:C,"S"))-2000&gt;0,LARGE(Raw!V:V,A182+COUNTIF(Raw!C:C,"H")+COUNTIF(Raw!C:C,"S"))-2000,""),""))</f>
        <v/>
      </c>
    </row>
    <row r="183" spans="1:15" x14ac:dyDescent="0.3">
      <c r="A183" s="52">
        <v>180</v>
      </c>
      <c r="B183" s="3" t="str">
        <f t="shared" si="8"/>
        <v/>
      </c>
      <c r="C183" s="52" t="str">
        <f>IF(E183="","",(INDEX(Raw!D:D,MATCH(E183+6000,Raw!V:V,0))))</f>
        <v/>
      </c>
      <c r="D183" s="52" t="str">
        <f>IF(E183="","",(INDEX(Raw!A:A,MATCH(E183+6000,Raw!V:V,0))))</f>
        <v/>
      </c>
      <c r="E183" s="11" t="str">
        <f>(IFERROR(IF(LARGE(Raw!V:V,A183)-6000&gt;0,LARGE(Raw!V:V,A183)-6000,""),""))</f>
        <v/>
      </c>
      <c r="G183" s="3" t="str">
        <f t="shared" si="6"/>
        <v/>
      </c>
      <c r="H183" s="52" t="str">
        <f>IF(J183="","",(INDEX(Raw!D:D,MATCH(J183+4000,Raw!V:V,0))))</f>
        <v/>
      </c>
      <c r="I183" s="52" t="str">
        <f>IF(J183="","",(INDEX(Raw!A:A,MATCH(J183+4000,Raw!V:V,0))))</f>
        <v/>
      </c>
      <c r="J183" s="11" t="str">
        <f>(IFERROR(IF(LARGE(Raw!V:V,A183+COUNTIF(Raw!C:C,"H"))-4000&gt;0,LARGE(Raw!V:V,A183+COUNTIF(Raw!C:C,"H"))-4000,""),""))</f>
        <v/>
      </c>
      <c r="L183" s="3" t="str">
        <f t="shared" si="7"/>
        <v/>
      </c>
      <c r="M183" s="52" t="str">
        <f>IF(O183="","",(INDEX(Raw!D:D,MATCH(O183+2000,Raw!V:V,0))))</f>
        <v/>
      </c>
      <c r="N183" s="52" t="str">
        <f>IF(O183="","",(INDEX(Raw!A:A,MATCH(O183+2000,Raw!V:V,0))))</f>
        <v/>
      </c>
      <c r="O183" s="11" t="str">
        <f>(IFERROR(IF(LARGE(Raw!V:V,A183+COUNTIF(Raw!C:C,"H")+COUNTIF(Raw!C:C,"S"))-2000&gt;0,LARGE(Raw!V:V,A183+COUNTIF(Raw!C:C,"H")+COUNTIF(Raw!C:C,"S"))-2000,""),""))</f>
        <v/>
      </c>
    </row>
    <row r="184" spans="1:15" x14ac:dyDescent="0.3">
      <c r="A184" s="52">
        <v>181</v>
      </c>
      <c r="B184" s="3" t="str">
        <f t="shared" si="8"/>
        <v/>
      </c>
      <c r="C184" s="52" t="str">
        <f>IF(E184="","",(INDEX(Raw!D:D,MATCH(E184+6000,Raw!V:V,0))))</f>
        <v/>
      </c>
      <c r="D184" s="52" t="str">
        <f>IF(E184="","",(INDEX(Raw!A:A,MATCH(E184+6000,Raw!V:V,0))))</f>
        <v/>
      </c>
      <c r="E184" s="11" t="str">
        <f>(IFERROR(IF(LARGE(Raw!V:V,A184)-6000&gt;0,LARGE(Raw!V:V,A184)-6000,""),""))</f>
        <v/>
      </c>
      <c r="G184" s="3" t="str">
        <f t="shared" si="6"/>
        <v/>
      </c>
      <c r="H184" s="52" t="str">
        <f>IF(J184="","",(INDEX(Raw!D:D,MATCH(J184+4000,Raw!V:V,0))))</f>
        <v/>
      </c>
      <c r="I184" s="52" t="str">
        <f>IF(J184="","",(INDEX(Raw!A:A,MATCH(J184+4000,Raw!V:V,0))))</f>
        <v/>
      </c>
      <c r="J184" s="11" t="str">
        <f>(IFERROR(IF(LARGE(Raw!V:V,A184+COUNTIF(Raw!C:C,"H"))-4000&gt;0,LARGE(Raw!V:V,A184+COUNTIF(Raw!C:C,"H"))-4000,""),""))</f>
        <v/>
      </c>
      <c r="L184" s="3" t="str">
        <f t="shared" si="7"/>
        <v/>
      </c>
      <c r="M184" s="52" t="str">
        <f>IF(O184="","",(INDEX(Raw!D:D,MATCH(O184+2000,Raw!V:V,0))))</f>
        <v/>
      </c>
      <c r="N184" s="52" t="str">
        <f>IF(O184="","",(INDEX(Raw!A:A,MATCH(O184+2000,Raw!V:V,0))))</f>
        <v/>
      </c>
      <c r="O184" s="11" t="str">
        <f>(IFERROR(IF(LARGE(Raw!V:V,A184+COUNTIF(Raw!C:C,"H")+COUNTIF(Raw!C:C,"S"))-2000&gt;0,LARGE(Raw!V:V,A184+COUNTIF(Raw!C:C,"H")+COUNTIF(Raw!C:C,"S"))-2000,""),""))</f>
        <v/>
      </c>
    </row>
    <row r="185" spans="1:15" x14ac:dyDescent="0.3">
      <c r="A185" s="52">
        <v>182</v>
      </c>
      <c r="B185" s="3" t="str">
        <f t="shared" si="8"/>
        <v/>
      </c>
      <c r="C185" s="52" t="str">
        <f>IF(E185="","",(INDEX(Raw!D:D,MATCH(E185+6000,Raw!V:V,0))))</f>
        <v/>
      </c>
      <c r="D185" s="52" t="str">
        <f>IF(E185="","",(INDEX(Raw!A:A,MATCH(E185+6000,Raw!V:V,0))))</f>
        <v/>
      </c>
      <c r="E185" s="11" t="str">
        <f>(IFERROR(IF(LARGE(Raw!V:V,A185)-6000&gt;0,LARGE(Raw!V:V,A185)-6000,""),""))</f>
        <v/>
      </c>
      <c r="G185" s="3" t="str">
        <f t="shared" si="6"/>
        <v/>
      </c>
      <c r="H185" s="52" t="str">
        <f>IF(J185="","",(INDEX(Raw!D:D,MATCH(J185+4000,Raw!V:V,0))))</f>
        <v/>
      </c>
      <c r="I185" s="52" t="str">
        <f>IF(J185="","",(INDEX(Raw!A:A,MATCH(J185+4000,Raw!V:V,0))))</f>
        <v/>
      </c>
      <c r="J185" s="11" t="str">
        <f>(IFERROR(IF(LARGE(Raw!V:V,A185+COUNTIF(Raw!C:C,"H"))-4000&gt;0,LARGE(Raw!V:V,A185+COUNTIF(Raw!C:C,"H"))-4000,""),""))</f>
        <v/>
      </c>
      <c r="L185" s="3" t="str">
        <f t="shared" si="7"/>
        <v/>
      </c>
      <c r="M185" s="52" t="str">
        <f>IF(O185="","",(INDEX(Raw!D:D,MATCH(O185+2000,Raw!V:V,0))))</f>
        <v/>
      </c>
      <c r="N185" s="52" t="str">
        <f>IF(O185="","",(INDEX(Raw!A:A,MATCH(O185+2000,Raw!V:V,0))))</f>
        <v/>
      </c>
      <c r="O185" s="11" t="str">
        <f>(IFERROR(IF(LARGE(Raw!V:V,A185+COUNTIF(Raw!C:C,"H")+COUNTIF(Raw!C:C,"S"))-2000&gt;0,LARGE(Raw!V:V,A185+COUNTIF(Raw!C:C,"H")+COUNTIF(Raw!C:C,"S"))-2000,""),""))</f>
        <v/>
      </c>
    </row>
    <row r="186" spans="1:15" x14ac:dyDescent="0.3">
      <c r="A186" s="52">
        <v>183</v>
      </c>
      <c r="B186" s="3" t="str">
        <f t="shared" si="8"/>
        <v/>
      </c>
      <c r="C186" s="52" t="str">
        <f>IF(E186="","",(INDEX(Raw!D:D,MATCH(E186+6000,Raw!V:V,0))))</f>
        <v/>
      </c>
      <c r="D186" s="52" t="str">
        <f>IF(E186="","",(INDEX(Raw!A:A,MATCH(E186+6000,Raw!V:V,0))))</f>
        <v/>
      </c>
      <c r="E186" s="11" t="str">
        <f>(IFERROR(IF(LARGE(Raw!V:V,A186)-6000&gt;0,LARGE(Raw!V:V,A186)-6000,""),""))</f>
        <v/>
      </c>
      <c r="G186" s="3" t="str">
        <f t="shared" si="6"/>
        <v/>
      </c>
      <c r="H186" s="52" t="str">
        <f>IF(J186="","",(INDEX(Raw!D:D,MATCH(J186+4000,Raw!V:V,0))))</f>
        <v/>
      </c>
      <c r="I186" s="52" t="str">
        <f>IF(J186="","",(INDEX(Raw!A:A,MATCH(J186+4000,Raw!V:V,0))))</f>
        <v/>
      </c>
      <c r="J186" s="11" t="str">
        <f>(IFERROR(IF(LARGE(Raw!V:V,A186+COUNTIF(Raw!C:C,"H"))-4000&gt;0,LARGE(Raw!V:V,A186+COUNTIF(Raw!C:C,"H"))-4000,""),""))</f>
        <v/>
      </c>
      <c r="L186" s="3" t="str">
        <f t="shared" si="7"/>
        <v/>
      </c>
      <c r="M186" s="52" t="str">
        <f>IF(O186="","",(INDEX(Raw!D:D,MATCH(O186+2000,Raw!V:V,0))))</f>
        <v/>
      </c>
      <c r="N186" s="52" t="str">
        <f>IF(O186="","",(INDEX(Raw!A:A,MATCH(O186+2000,Raw!V:V,0))))</f>
        <v/>
      </c>
      <c r="O186" s="11" t="str">
        <f>(IFERROR(IF(LARGE(Raw!V:V,A186+COUNTIF(Raw!C:C,"H")+COUNTIF(Raw!C:C,"S"))-2000&gt;0,LARGE(Raw!V:V,A186+COUNTIF(Raw!C:C,"H")+COUNTIF(Raw!C:C,"S"))-2000,""),""))</f>
        <v/>
      </c>
    </row>
    <row r="187" spans="1:15" x14ac:dyDescent="0.3">
      <c r="A187" s="52">
        <v>184</v>
      </c>
      <c r="B187" s="3" t="str">
        <f t="shared" si="8"/>
        <v/>
      </c>
      <c r="C187" s="52" t="str">
        <f>IF(E187="","",(INDEX(Raw!D:D,MATCH(E187+6000,Raw!V:V,0))))</f>
        <v/>
      </c>
      <c r="D187" s="52" t="str">
        <f>IF(E187="","",(INDEX(Raw!A:A,MATCH(E187+6000,Raw!V:V,0))))</f>
        <v/>
      </c>
      <c r="E187" s="11" t="str">
        <f>(IFERROR(IF(LARGE(Raw!V:V,A187)-6000&gt;0,LARGE(Raw!V:V,A187)-6000,""),""))</f>
        <v/>
      </c>
      <c r="G187" s="3" t="str">
        <f t="shared" si="6"/>
        <v/>
      </c>
      <c r="H187" s="52" t="str">
        <f>IF(J187="","",(INDEX(Raw!D:D,MATCH(J187+4000,Raw!V:V,0))))</f>
        <v/>
      </c>
      <c r="I187" s="52" t="str">
        <f>IF(J187="","",(INDEX(Raw!A:A,MATCH(J187+4000,Raw!V:V,0))))</f>
        <v/>
      </c>
      <c r="J187" s="11" t="str">
        <f>(IFERROR(IF(LARGE(Raw!V:V,A187+COUNTIF(Raw!C:C,"H"))-4000&gt;0,LARGE(Raw!V:V,A187+COUNTIF(Raw!C:C,"H"))-4000,""),""))</f>
        <v/>
      </c>
      <c r="L187" s="3" t="str">
        <f t="shared" si="7"/>
        <v/>
      </c>
      <c r="M187" s="52" t="str">
        <f>IF(O187="","",(INDEX(Raw!D:D,MATCH(O187+2000,Raw!V:V,0))))</f>
        <v/>
      </c>
      <c r="N187" s="52" t="str">
        <f>IF(O187="","",(INDEX(Raw!A:A,MATCH(O187+2000,Raw!V:V,0))))</f>
        <v/>
      </c>
      <c r="O187" s="11" t="str">
        <f>(IFERROR(IF(LARGE(Raw!V:V,A187+COUNTIF(Raw!C:C,"H")+COUNTIF(Raw!C:C,"S"))-2000&gt;0,LARGE(Raw!V:V,A187+COUNTIF(Raw!C:C,"H")+COUNTIF(Raw!C:C,"S"))-2000,""),""))</f>
        <v/>
      </c>
    </row>
    <row r="188" spans="1:15" x14ac:dyDescent="0.3">
      <c r="A188" s="52">
        <v>185</v>
      </c>
      <c r="B188" s="3" t="str">
        <f t="shared" si="8"/>
        <v/>
      </c>
      <c r="C188" s="52" t="str">
        <f>IF(E188="","",(INDEX(Raw!D:D,MATCH(E188+6000,Raw!V:V,0))))</f>
        <v/>
      </c>
      <c r="D188" s="52" t="str">
        <f>IF(E188="","",(INDEX(Raw!A:A,MATCH(E188+6000,Raw!V:V,0))))</f>
        <v/>
      </c>
      <c r="E188" s="11" t="str">
        <f>(IFERROR(IF(LARGE(Raw!V:V,A188)-6000&gt;0,LARGE(Raw!V:V,A188)-6000,""),""))</f>
        <v/>
      </c>
      <c r="G188" s="3" t="str">
        <f t="shared" si="6"/>
        <v/>
      </c>
      <c r="H188" s="52" t="str">
        <f>IF(J188="","",(INDEX(Raw!D:D,MATCH(J188+4000,Raw!V:V,0))))</f>
        <v/>
      </c>
      <c r="I188" s="52" t="str">
        <f>IF(J188="","",(INDEX(Raw!A:A,MATCH(J188+4000,Raw!V:V,0))))</f>
        <v/>
      </c>
      <c r="J188" s="11" t="str">
        <f>(IFERROR(IF(LARGE(Raw!V:V,A188+COUNTIF(Raw!C:C,"H"))-4000&gt;0,LARGE(Raw!V:V,A188+COUNTIF(Raw!C:C,"H"))-4000,""),""))</f>
        <v/>
      </c>
      <c r="L188" s="3" t="str">
        <f t="shared" si="7"/>
        <v/>
      </c>
      <c r="M188" s="52" t="str">
        <f>IF(O188="","",(INDEX(Raw!D:D,MATCH(O188+2000,Raw!V:V,0))))</f>
        <v/>
      </c>
      <c r="N188" s="52" t="str">
        <f>IF(O188="","",(INDEX(Raw!A:A,MATCH(O188+2000,Raw!V:V,0))))</f>
        <v/>
      </c>
      <c r="O188" s="11" t="str">
        <f>(IFERROR(IF(LARGE(Raw!V:V,A188+COUNTIF(Raw!C:C,"H")+COUNTIF(Raw!C:C,"S"))-2000&gt;0,LARGE(Raw!V:V,A188+COUNTIF(Raw!C:C,"H")+COUNTIF(Raw!C:C,"S"))-2000,""),""))</f>
        <v/>
      </c>
    </row>
    <row r="189" spans="1:15" x14ac:dyDescent="0.3">
      <c r="A189" s="52">
        <v>186</v>
      </c>
      <c r="B189" s="3" t="str">
        <f t="shared" si="8"/>
        <v/>
      </c>
      <c r="C189" s="52" t="str">
        <f>IF(E189="","",(INDEX(Raw!D:D,MATCH(E189+6000,Raw!V:V,0))))</f>
        <v/>
      </c>
      <c r="D189" s="52" t="str">
        <f>IF(E189="","",(INDEX(Raw!A:A,MATCH(E189+6000,Raw!V:V,0))))</f>
        <v/>
      </c>
      <c r="E189" s="11" t="str">
        <f>(IFERROR(IF(LARGE(Raw!V:V,A189)-6000&gt;0,LARGE(Raw!V:V,A189)-6000,""),""))</f>
        <v/>
      </c>
      <c r="G189" s="3" t="str">
        <f t="shared" si="6"/>
        <v/>
      </c>
      <c r="H189" s="52" t="str">
        <f>IF(J189="","",(INDEX(Raw!D:D,MATCH(J189+4000,Raw!V:V,0))))</f>
        <v/>
      </c>
      <c r="I189" s="52" t="str">
        <f>IF(J189="","",(INDEX(Raw!A:A,MATCH(J189+4000,Raw!V:V,0))))</f>
        <v/>
      </c>
      <c r="J189" s="11" t="str">
        <f>(IFERROR(IF(LARGE(Raw!V:V,A189+COUNTIF(Raw!C:C,"H"))-4000&gt;0,LARGE(Raw!V:V,A189+COUNTIF(Raw!C:C,"H"))-4000,""),""))</f>
        <v/>
      </c>
      <c r="L189" s="3" t="str">
        <f t="shared" si="7"/>
        <v/>
      </c>
      <c r="M189" s="52" t="str">
        <f>IF(O189="","",(INDEX(Raw!D:D,MATCH(O189+2000,Raw!V:V,0))))</f>
        <v/>
      </c>
      <c r="N189" s="52" t="str">
        <f>IF(O189="","",(INDEX(Raw!A:A,MATCH(O189+2000,Raw!V:V,0))))</f>
        <v/>
      </c>
      <c r="O189" s="11" t="str">
        <f>(IFERROR(IF(LARGE(Raw!V:V,A189+COUNTIF(Raw!C:C,"H")+COUNTIF(Raw!C:C,"S"))-2000&gt;0,LARGE(Raw!V:V,A189+COUNTIF(Raw!C:C,"H")+COUNTIF(Raw!C:C,"S"))-2000,""),""))</f>
        <v/>
      </c>
    </row>
    <row r="190" spans="1:15" x14ac:dyDescent="0.3">
      <c r="A190" s="52">
        <v>187</v>
      </c>
      <c r="B190" s="3" t="str">
        <f t="shared" si="8"/>
        <v/>
      </c>
      <c r="C190" s="52" t="str">
        <f>IF(E190="","",(INDEX(Raw!D:D,MATCH(E190+6000,Raw!V:V,0))))</f>
        <v/>
      </c>
      <c r="D190" s="52" t="str">
        <f>IF(E190="","",(INDEX(Raw!A:A,MATCH(E190+6000,Raw!V:V,0))))</f>
        <v/>
      </c>
      <c r="E190" s="11" t="str">
        <f>(IFERROR(IF(LARGE(Raw!V:V,A190)-6000&gt;0,LARGE(Raw!V:V,A190)-6000,""),""))</f>
        <v/>
      </c>
      <c r="G190" s="3" t="str">
        <f t="shared" si="6"/>
        <v/>
      </c>
      <c r="H190" s="52" t="str">
        <f>IF(J190="","",(INDEX(Raw!D:D,MATCH(J190+4000,Raw!V:V,0))))</f>
        <v/>
      </c>
      <c r="I190" s="52" t="str">
        <f>IF(J190="","",(INDEX(Raw!A:A,MATCH(J190+4000,Raw!V:V,0))))</f>
        <v/>
      </c>
      <c r="J190" s="11" t="str">
        <f>(IFERROR(IF(LARGE(Raw!V:V,A190+COUNTIF(Raw!C:C,"H"))-4000&gt;0,LARGE(Raw!V:V,A190+COUNTIF(Raw!C:C,"H"))-4000,""),""))</f>
        <v/>
      </c>
      <c r="L190" s="3" t="str">
        <f t="shared" si="7"/>
        <v/>
      </c>
      <c r="M190" s="52" t="str">
        <f>IF(O190="","",(INDEX(Raw!D:D,MATCH(O190+2000,Raw!V:V,0))))</f>
        <v/>
      </c>
      <c r="N190" s="52" t="str">
        <f>IF(O190="","",(INDEX(Raw!A:A,MATCH(O190+2000,Raw!V:V,0))))</f>
        <v/>
      </c>
      <c r="O190" s="11" t="str">
        <f>(IFERROR(IF(LARGE(Raw!V:V,A190+COUNTIF(Raw!C:C,"H")+COUNTIF(Raw!C:C,"S"))-2000&gt;0,LARGE(Raw!V:V,A190+COUNTIF(Raw!C:C,"H")+COUNTIF(Raw!C:C,"S"))-2000,""),""))</f>
        <v/>
      </c>
    </row>
    <row r="191" spans="1:15" x14ac:dyDescent="0.3">
      <c r="A191" s="52">
        <v>188</v>
      </c>
      <c r="B191" s="3" t="str">
        <f t="shared" si="8"/>
        <v/>
      </c>
      <c r="C191" s="52" t="str">
        <f>IF(E191="","",(INDEX(Raw!D:D,MATCH(E191+6000,Raw!V:V,0))))</f>
        <v/>
      </c>
      <c r="D191" s="52" t="str">
        <f>IF(E191="","",(INDEX(Raw!A:A,MATCH(E191+6000,Raw!V:V,0))))</f>
        <v/>
      </c>
      <c r="E191" s="11" t="str">
        <f>(IFERROR(IF(LARGE(Raw!V:V,A191)-6000&gt;0,LARGE(Raw!V:V,A191)-6000,""),""))</f>
        <v/>
      </c>
      <c r="G191" s="3" t="str">
        <f t="shared" si="6"/>
        <v/>
      </c>
      <c r="H191" s="52" t="str">
        <f>IF(J191="","",(INDEX(Raw!D:D,MATCH(J191+4000,Raw!V:V,0))))</f>
        <v/>
      </c>
      <c r="I191" s="52" t="str">
        <f>IF(J191="","",(INDEX(Raw!A:A,MATCH(J191+4000,Raw!V:V,0))))</f>
        <v/>
      </c>
      <c r="J191" s="11" t="str">
        <f>(IFERROR(IF(LARGE(Raw!V:V,A191+COUNTIF(Raw!C:C,"H"))-4000&gt;0,LARGE(Raw!V:V,A191+COUNTIF(Raw!C:C,"H"))-4000,""),""))</f>
        <v/>
      </c>
      <c r="L191" s="3" t="str">
        <f t="shared" si="7"/>
        <v/>
      </c>
      <c r="M191" s="52" t="str">
        <f>IF(O191="","",(INDEX(Raw!D:D,MATCH(O191+2000,Raw!V:V,0))))</f>
        <v/>
      </c>
      <c r="N191" s="52" t="str">
        <f>IF(O191="","",(INDEX(Raw!A:A,MATCH(O191+2000,Raw!V:V,0))))</f>
        <v/>
      </c>
      <c r="O191" s="11" t="str">
        <f>(IFERROR(IF(LARGE(Raw!V:V,A191+COUNTIF(Raw!C:C,"H")+COUNTIF(Raw!C:C,"S"))-2000&gt;0,LARGE(Raw!V:V,A191+COUNTIF(Raw!C:C,"H")+COUNTIF(Raw!C:C,"S"))-2000,""),""))</f>
        <v/>
      </c>
    </row>
    <row r="192" spans="1:15" x14ac:dyDescent="0.3">
      <c r="A192" s="52">
        <v>189</v>
      </c>
      <c r="B192" s="3" t="str">
        <f t="shared" si="8"/>
        <v/>
      </c>
      <c r="C192" s="52" t="str">
        <f>IF(E192="","",(INDEX(Raw!D:D,MATCH(E192+6000,Raw!V:V,0))))</f>
        <v/>
      </c>
      <c r="D192" s="52" t="str">
        <f>IF(E192="","",(INDEX(Raw!A:A,MATCH(E192+6000,Raw!V:V,0))))</f>
        <v/>
      </c>
      <c r="E192" s="11" t="str">
        <f>(IFERROR(IF(LARGE(Raw!V:V,A192)-6000&gt;0,LARGE(Raw!V:V,A192)-6000,""),""))</f>
        <v/>
      </c>
      <c r="G192" s="3" t="str">
        <f t="shared" si="6"/>
        <v/>
      </c>
      <c r="H192" s="52" t="str">
        <f>IF(J192="","",(INDEX(Raw!D:D,MATCH(J192+4000,Raw!V:V,0))))</f>
        <v/>
      </c>
      <c r="I192" s="52" t="str">
        <f>IF(J192="","",(INDEX(Raw!A:A,MATCH(J192+4000,Raw!V:V,0))))</f>
        <v/>
      </c>
      <c r="J192" s="11" t="str">
        <f>(IFERROR(IF(LARGE(Raw!V:V,A192+COUNTIF(Raw!C:C,"H"))-4000&gt;0,LARGE(Raw!V:V,A192+COUNTIF(Raw!C:C,"H"))-4000,""),""))</f>
        <v/>
      </c>
      <c r="L192" s="3" t="str">
        <f t="shared" si="7"/>
        <v/>
      </c>
      <c r="M192" s="52" t="str">
        <f>IF(O192="","",(INDEX(Raw!D:D,MATCH(O192+2000,Raw!V:V,0))))</f>
        <v/>
      </c>
      <c r="N192" s="52" t="str">
        <f>IF(O192="","",(INDEX(Raw!A:A,MATCH(O192+2000,Raw!V:V,0))))</f>
        <v/>
      </c>
      <c r="O192" s="11" t="str">
        <f>(IFERROR(IF(LARGE(Raw!V:V,A192+COUNTIF(Raw!C:C,"H")+COUNTIF(Raw!C:C,"S"))-2000&gt;0,LARGE(Raw!V:V,A192+COUNTIF(Raw!C:C,"H")+COUNTIF(Raw!C:C,"S"))-2000,""),""))</f>
        <v/>
      </c>
    </row>
    <row r="193" spans="1:15" x14ac:dyDescent="0.3">
      <c r="A193" s="52">
        <v>190</v>
      </c>
      <c r="B193" s="3" t="str">
        <f t="shared" si="8"/>
        <v/>
      </c>
      <c r="C193" s="52" t="str">
        <f>IF(E193="","",(INDEX(Raw!D:D,MATCH(E193+6000,Raw!V:V,0))))</f>
        <v/>
      </c>
      <c r="D193" s="52" t="str">
        <f>IF(E193="","",(INDEX(Raw!A:A,MATCH(E193+6000,Raw!V:V,0))))</f>
        <v/>
      </c>
      <c r="E193" s="11" t="str">
        <f>(IFERROR(IF(LARGE(Raw!V:V,A193)-6000&gt;0,LARGE(Raw!V:V,A193)-6000,""),""))</f>
        <v/>
      </c>
      <c r="G193" s="3" t="str">
        <f t="shared" si="6"/>
        <v/>
      </c>
      <c r="H193" s="52" t="str">
        <f>IF(J193="","",(INDEX(Raw!D:D,MATCH(J193+4000,Raw!V:V,0))))</f>
        <v/>
      </c>
      <c r="I193" s="52" t="str">
        <f>IF(J193="","",(INDEX(Raw!A:A,MATCH(J193+4000,Raw!V:V,0))))</f>
        <v/>
      </c>
      <c r="J193" s="11" t="str">
        <f>(IFERROR(IF(LARGE(Raw!V:V,A193+COUNTIF(Raw!C:C,"H"))-4000&gt;0,LARGE(Raw!V:V,A193+COUNTIF(Raw!C:C,"H"))-4000,""),""))</f>
        <v/>
      </c>
      <c r="L193" s="3" t="str">
        <f t="shared" si="7"/>
        <v/>
      </c>
      <c r="M193" s="52" t="str">
        <f>IF(O193="","",(INDEX(Raw!D:D,MATCH(O193+2000,Raw!V:V,0))))</f>
        <v/>
      </c>
      <c r="N193" s="52" t="str">
        <f>IF(O193="","",(INDEX(Raw!A:A,MATCH(O193+2000,Raw!V:V,0))))</f>
        <v/>
      </c>
      <c r="O193" s="11" t="str">
        <f>(IFERROR(IF(LARGE(Raw!V:V,A193+COUNTIF(Raw!C:C,"H")+COUNTIF(Raw!C:C,"S"))-2000&gt;0,LARGE(Raw!V:V,A193+COUNTIF(Raw!C:C,"H")+COUNTIF(Raw!C:C,"S"))-2000,""),""))</f>
        <v/>
      </c>
    </row>
    <row r="194" spans="1:15" x14ac:dyDescent="0.3">
      <c r="A194" s="52">
        <v>191</v>
      </c>
      <c r="B194" s="3" t="str">
        <f t="shared" si="8"/>
        <v/>
      </c>
      <c r="C194" s="52" t="str">
        <f>IF(E194="","",(INDEX(Raw!D:D,MATCH(E194+6000,Raw!V:V,0))))</f>
        <v/>
      </c>
      <c r="D194" s="52" t="str">
        <f>IF(E194="","",(INDEX(Raw!A:A,MATCH(E194+6000,Raw!V:V,0))))</f>
        <v/>
      </c>
      <c r="E194" s="11" t="str">
        <f>(IFERROR(IF(LARGE(Raw!V:V,A194)-6000&gt;0,LARGE(Raw!V:V,A194)-6000,""),""))</f>
        <v/>
      </c>
      <c r="G194" s="3" t="str">
        <f t="shared" si="6"/>
        <v/>
      </c>
      <c r="H194" s="52" t="str">
        <f>IF(J194="","",(INDEX(Raw!D:D,MATCH(J194+4000,Raw!V:V,0))))</f>
        <v/>
      </c>
      <c r="I194" s="52" t="str">
        <f>IF(J194="","",(INDEX(Raw!A:A,MATCH(J194+4000,Raw!V:V,0))))</f>
        <v/>
      </c>
      <c r="J194" s="11" t="str">
        <f>(IFERROR(IF(LARGE(Raw!V:V,A194+COUNTIF(Raw!C:C,"H"))-4000&gt;0,LARGE(Raw!V:V,A194+COUNTIF(Raw!C:C,"H"))-4000,""),""))</f>
        <v/>
      </c>
      <c r="L194" s="3" t="str">
        <f t="shared" si="7"/>
        <v/>
      </c>
      <c r="M194" s="52" t="str">
        <f>IF(O194="","",(INDEX(Raw!D:D,MATCH(O194+2000,Raw!V:V,0))))</f>
        <v/>
      </c>
      <c r="N194" s="52" t="str">
        <f>IF(O194="","",(INDEX(Raw!A:A,MATCH(O194+2000,Raw!V:V,0))))</f>
        <v/>
      </c>
      <c r="O194" s="11" t="str">
        <f>(IFERROR(IF(LARGE(Raw!V:V,A194+COUNTIF(Raw!C:C,"H")+COUNTIF(Raw!C:C,"S"))-2000&gt;0,LARGE(Raw!V:V,A194+COUNTIF(Raw!C:C,"H")+COUNTIF(Raw!C:C,"S"))-2000,""),""))</f>
        <v/>
      </c>
    </row>
    <row r="195" spans="1:15" x14ac:dyDescent="0.3">
      <c r="A195" s="52">
        <v>192</v>
      </c>
      <c r="B195" s="3" t="str">
        <f t="shared" si="8"/>
        <v/>
      </c>
      <c r="C195" s="52" t="str">
        <f>IF(E195="","",(INDEX(Raw!D:D,MATCH(E195+6000,Raw!V:V,0))))</f>
        <v/>
      </c>
      <c r="D195" s="52" t="str">
        <f>IF(E195="","",(INDEX(Raw!A:A,MATCH(E195+6000,Raw!V:V,0))))</f>
        <v/>
      </c>
      <c r="E195" s="11" t="str">
        <f>(IFERROR(IF(LARGE(Raw!V:V,A195)-6000&gt;0,LARGE(Raw!V:V,A195)-6000,""),""))</f>
        <v/>
      </c>
      <c r="G195" s="3" t="str">
        <f t="shared" si="6"/>
        <v/>
      </c>
      <c r="H195" s="52" t="str">
        <f>IF(J195="","",(INDEX(Raw!D:D,MATCH(J195+4000,Raw!V:V,0))))</f>
        <v/>
      </c>
      <c r="I195" s="52" t="str">
        <f>IF(J195="","",(INDEX(Raw!A:A,MATCH(J195+4000,Raw!V:V,0))))</f>
        <v/>
      </c>
      <c r="J195" s="11" t="str">
        <f>(IFERROR(IF(LARGE(Raw!V:V,A195+COUNTIF(Raw!C:C,"H"))-4000&gt;0,LARGE(Raw!V:V,A195+COUNTIF(Raw!C:C,"H"))-4000,""),""))</f>
        <v/>
      </c>
      <c r="L195" s="3" t="str">
        <f t="shared" si="7"/>
        <v/>
      </c>
      <c r="M195" s="52" t="str">
        <f>IF(O195="","",(INDEX(Raw!D:D,MATCH(O195+2000,Raw!V:V,0))))</f>
        <v/>
      </c>
      <c r="N195" s="52" t="str">
        <f>IF(O195="","",(INDEX(Raw!A:A,MATCH(O195+2000,Raw!V:V,0))))</f>
        <v/>
      </c>
      <c r="O195" s="11" t="str">
        <f>(IFERROR(IF(LARGE(Raw!V:V,A195+COUNTIF(Raw!C:C,"H")+COUNTIF(Raw!C:C,"S"))-2000&gt;0,LARGE(Raw!V:V,A195+COUNTIF(Raw!C:C,"H")+COUNTIF(Raw!C:C,"S"))-2000,""),""))</f>
        <v/>
      </c>
    </row>
    <row r="196" spans="1:15" x14ac:dyDescent="0.3">
      <c r="A196" s="52">
        <v>193</v>
      </c>
      <c r="B196" s="3" t="str">
        <f t="shared" si="8"/>
        <v/>
      </c>
      <c r="C196" s="52" t="str">
        <f>IF(E196="","",(INDEX(Raw!D:D,MATCH(E196+6000,Raw!V:V,0))))</f>
        <v/>
      </c>
      <c r="D196" s="52" t="str">
        <f>IF(E196="","",(INDEX(Raw!A:A,MATCH(E196+6000,Raw!V:V,0))))</f>
        <v/>
      </c>
      <c r="E196" s="11" t="str">
        <f>(IFERROR(IF(LARGE(Raw!V:V,A196)-6000&gt;0,LARGE(Raw!V:V,A196)-6000,""),""))</f>
        <v/>
      </c>
      <c r="G196" s="3" t="str">
        <f t="shared" si="6"/>
        <v/>
      </c>
      <c r="H196" s="52" t="str">
        <f>IF(J196="","",(INDEX(Raw!D:D,MATCH(J196+4000,Raw!V:V,0))))</f>
        <v/>
      </c>
      <c r="I196" s="52" t="str">
        <f>IF(J196="","",(INDEX(Raw!A:A,MATCH(J196+4000,Raw!V:V,0))))</f>
        <v/>
      </c>
      <c r="J196" s="11" t="str">
        <f>(IFERROR(IF(LARGE(Raw!V:V,A196+COUNTIF(Raw!C:C,"H"))-4000&gt;0,LARGE(Raw!V:V,A196+COUNTIF(Raw!C:C,"H"))-4000,""),""))</f>
        <v/>
      </c>
      <c r="L196" s="3" t="str">
        <f t="shared" si="7"/>
        <v/>
      </c>
      <c r="M196" s="52" t="str">
        <f>IF(O196="","",(INDEX(Raw!D:D,MATCH(O196+2000,Raw!V:V,0))))</f>
        <v/>
      </c>
      <c r="N196" s="52" t="str">
        <f>IF(O196="","",(INDEX(Raw!A:A,MATCH(O196+2000,Raw!V:V,0))))</f>
        <v/>
      </c>
      <c r="O196" s="11" t="str">
        <f>(IFERROR(IF(LARGE(Raw!V:V,A196+COUNTIF(Raw!C:C,"H")+COUNTIF(Raw!C:C,"S"))-2000&gt;0,LARGE(Raw!V:V,A196+COUNTIF(Raw!C:C,"H")+COUNTIF(Raw!C:C,"S"))-2000,""),""))</f>
        <v/>
      </c>
    </row>
    <row r="197" spans="1:15" x14ac:dyDescent="0.3">
      <c r="A197" s="52">
        <v>194</v>
      </c>
      <c r="B197" s="3" t="str">
        <f t="shared" si="8"/>
        <v/>
      </c>
      <c r="C197" s="52" t="str">
        <f>IF(E197="","",(INDEX(Raw!D:D,MATCH(E197+6000,Raw!V:V,0))))</f>
        <v/>
      </c>
      <c r="D197" s="52" t="str">
        <f>IF(E197="","",(INDEX(Raw!A:A,MATCH(E197+6000,Raw!V:V,0))))</f>
        <v/>
      </c>
      <c r="E197" s="11" t="str">
        <f>(IFERROR(IF(LARGE(Raw!V:V,A197)-6000&gt;0,LARGE(Raw!V:V,A197)-6000,""),""))</f>
        <v/>
      </c>
      <c r="G197" s="3" t="str">
        <f t="shared" ref="G197:G260" si="9">IFERROR(IF(ROUND(J197,3)=ROUND(J196,3),G196,G196+1),"")</f>
        <v/>
      </c>
      <c r="H197" s="52" t="str">
        <f>IF(J197="","",(INDEX(Raw!D:D,MATCH(J197+4000,Raw!V:V,0))))</f>
        <v/>
      </c>
      <c r="I197" s="52" t="str">
        <f>IF(J197="","",(INDEX(Raw!A:A,MATCH(J197+4000,Raw!V:V,0))))</f>
        <v/>
      </c>
      <c r="J197" s="11" t="str">
        <f>(IFERROR(IF(LARGE(Raw!V:V,A197+COUNTIF(Raw!C:C,"H"))-4000&gt;0,LARGE(Raw!V:V,A197+COUNTIF(Raw!C:C,"H"))-4000,""),""))</f>
        <v/>
      </c>
      <c r="L197" s="3" t="str">
        <f t="shared" ref="L197:L260" si="10">IFERROR(IF(ROUND(O197,3)=ROUND(O196,3),L196,L196+1),"")</f>
        <v/>
      </c>
      <c r="M197" s="52" t="str">
        <f>IF(O197="","",(INDEX(Raw!D:D,MATCH(O197+2000,Raw!V:V,0))))</f>
        <v/>
      </c>
      <c r="N197" s="52" t="str">
        <f>IF(O197="","",(INDEX(Raw!A:A,MATCH(O197+2000,Raw!V:V,0))))</f>
        <v/>
      </c>
      <c r="O197" s="11" t="str">
        <f>(IFERROR(IF(LARGE(Raw!V:V,A197+COUNTIF(Raw!C:C,"H")+COUNTIF(Raw!C:C,"S"))-2000&gt;0,LARGE(Raw!V:V,A197+COUNTIF(Raw!C:C,"H")+COUNTIF(Raw!C:C,"S"))-2000,""),""))</f>
        <v/>
      </c>
    </row>
    <row r="198" spans="1:15" x14ac:dyDescent="0.3">
      <c r="A198" s="52">
        <v>195</v>
      </c>
      <c r="B198" s="3" t="str">
        <f t="shared" ref="B198:B261" si="11">IFERROR(IF(ROUND(E198,3)=ROUND(E197,3),B197,B197+1),"")</f>
        <v/>
      </c>
      <c r="C198" s="52" t="str">
        <f>IF(E198="","",(INDEX(Raw!D:D,MATCH(E198+6000,Raw!V:V,0))))</f>
        <v/>
      </c>
      <c r="D198" s="52" t="str">
        <f>IF(E198="","",(INDEX(Raw!A:A,MATCH(E198+6000,Raw!V:V,0))))</f>
        <v/>
      </c>
      <c r="E198" s="11" t="str">
        <f>(IFERROR(IF(LARGE(Raw!V:V,A198)-6000&gt;0,LARGE(Raw!V:V,A198)-6000,""),""))</f>
        <v/>
      </c>
      <c r="G198" s="3" t="str">
        <f t="shared" si="9"/>
        <v/>
      </c>
      <c r="H198" s="52" t="str">
        <f>IF(J198="","",(INDEX(Raw!D:D,MATCH(J198+4000,Raw!V:V,0))))</f>
        <v/>
      </c>
      <c r="I198" s="52" t="str">
        <f>IF(J198="","",(INDEX(Raw!A:A,MATCH(J198+4000,Raw!V:V,0))))</f>
        <v/>
      </c>
      <c r="J198" s="11" t="str">
        <f>(IFERROR(IF(LARGE(Raw!V:V,A198+COUNTIF(Raw!C:C,"H"))-4000&gt;0,LARGE(Raw!V:V,A198+COUNTIF(Raw!C:C,"H"))-4000,""),""))</f>
        <v/>
      </c>
      <c r="L198" s="3" t="str">
        <f t="shared" si="10"/>
        <v/>
      </c>
      <c r="M198" s="52" t="str">
        <f>IF(O198="","",(INDEX(Raw!D:D,MATCH(O198+2000,Raw!V:V,0))))</f>
        <v/>
      </c>
      <c r="N198" s="52" t="str">
        <f>IF(O198="","",(INDEX(Raw!A:A,MATCH(O198+2000,Raw!V:V,0))))</f>
        <v/>
      </c>
      <c r="O198" s="11" t="str">
        <f>(IFERROR(IF(LARGE(Raw!V:V,A198+COUNTIF(Raw!C:C,"H")+COUNTIF(Raw!C:C,"S"))-2000&gt;0,LARGE(Raw!V:V,A198+COUNTIF(Raw!C:C,"H")+COUNTIF(Raw!C:C,"S"))-2000,""),""))</f>
        <v/>
      </c>
    </row>
    <row r="199" spans="1:15" x14ac:dyDescent="0.3">
      <c r="A199" s="52">
        <v>196</v>
      </c>
      <c r="B199" s="3" t="str">
        <f t="shared" si="11"/>
        <v/>
      </c>
      <c r="C199" s="52" t="str">
        <f>IF(E199="","",(INDEX(Raw!D:D,MATCH(E199+6000,Raw!V:V,0))))</f>
        <v/>
      </c>
      <c r="D199" s="52" t="str">
        <f>IF(E199="","",(INDEX(Raw!A:A,MATCH(E199+6000,Raw!V:V,0))))</f>
        <v/>
      </c>
      <c r="E199" s="11" t="str">
        <f>(IFERROR(IF(LARGE(Raw!V:V,A199)-6000&gt;0,LARGE(Raw!V:V,A199)-6000,""),""))</f>
        <v/>
      </c>
      <c r="G199" s="3" t="str">
        <f t="shared" si="9"/>
        <v/>
      </c>
      <c r="H199" s="52" t="str">
        <f>IF(J199="","",(INDEX(Raw!D:D,MATCH(J199+4000,Raw!V:V,0))))</f>
        <v/>
      </c>
      <c r="I199" s="52" t="str">
        <f>IF(J199="","",(INDEX(Raw!A:A,MATCH(J199+4000,Raw!V:V,0))))</f>
        <v/>
      </c>
      <c r="J199" s="11" t="str">
        <f>(IFERROR(IF(LARGE(Raw!V:V,A199+COUNTIF(Raw!C:C,"H"))-4000&gt;0,LARGE(Raw!V:V,A199+COUNTIF(Raw!C:C,"H"))-4000,""),""))</f>
        <v/>
      </c>
      <c r="L199" s="3" t="str">
        <f t="shared" si="10"/>
        <v/>
      </c>
      <c r="M199" s="52" t="str">
        <f>IF(O199="","",(INDEX(Raw!D:D,MATCH(O199+2000,Raw!V:V,0))))</f>
        <v/>
      </c>
      <c r="N199" s="52" t="str">
        <f>IF(O199="","",(INDEX(Raw!A:A,MATCH(O199+2000,Raw!V:V,0))))</f>
        <v/>
      </c>
      <c r="O199" s="11" t="str">
        <f>(IFERROR(IF(LARGE(Raw!V:V,A199+COUNTIF(Raw!C:C,"H")+COUNTIF(Raw!C:C,"S"))-2000&gt;0,LARGE(Raw!V:V,A199+COUNTIF(Raw!C:C,"H")+COUNTIF(Raw!C:C,"S"))-2000,""),""))</f>
        <v/>
      </c>
    </row>
    <row r="200" spans="1:15" x14ac:dyDescent="0.3">
      <c r="A200" s="52">
        <v>197</v>
      </c>
      <c r="B200" s="3" t="str">
        <f t="shared" si="11"/>
        <v/>
      </c>
      <c r="C200" s="52" t="str">
        <f>IF(E200="","",(INDEX(Raw!D:D,MATCH(E200+6000,Raw!V:V,0))))</f>
        <v/>
      </c>
      <c r="D200" s="52" t="str">
        <f>IF(E200="","",(INDEX(Raw!A:A,MATCH(E200+6000,Raw!V:V,0))))</f>
        <v/>
      </c>
      <c r="E200" s="11" t="str">
        <f>(IFERROR(IF(LARGE(Raw!V:V,A200)-6000&gt;0,LARGE(Raw!V:V,A200)-6000,""),""))</f>
        <v/>
      </c>
      <c r="G200" s="3" t="str">
        <f t="shared" si="9"/>
        <v/>
      </c>
      <c r="H200" s="52" t="str">
        <f>IF(J200="","",(INDEX(Raw!D:D,MATCH(J200+4000,Raw!V:V,0))))</f>
        <v/>
      </c>
      <c r="I200" s="52" t="str">
        <f>IF(J200="","",(INDEX(Raw!A:A,MATCH(J200+4000,Raw!V:V,0))))</f>
        <v/>
      </c>
      <c r="J200" s="11" t="str">
        <f>(IFERROR(IF(LARGE(Raw!V:V,A200+COUNTIF(Raw!C:C,"H"))-4000&gt;0,LARGE(Raw!V:V,A200+COUNTIF(Raw!C:C,"H"))-4000,""),""))</f>
        <v/>
      </c>
      <c r="L200" s="3" t="str">
        <f t="shared" si="10"/>
        <v/>
      </c>
      <c r="M200" s="52" t="str">
        <f>IF(O200="","",(INDEX(Raw!D:D,MATCH(O200+2000,Raw!V:V,0))))</f>
        <v/>
      </c>
      <c r="N200" s="52" t="str">
        <f>IF(O200="","",(INDEX(Raw!A:A,MATCH(O200+2000,Raw!V:V,0))))</f>
        <v/>
      </c>
      <c r="O200" s="11" t="str">
        <f>(IFERROR(IF(LARGE(Raw!V:V,A200+COUNTIF(Raw!C:C,"H")+COUNTIF(Raw!C:C,"S"))-2000&gt;0,LARGE(Raw!V:V,A200+COUNTIF(Raw!C:C,"H")+COUNTIF(Raw!C:C,"S"))-2000,""),""))</f>
        <v/>
      </c>
    </row>
    <row r="201" spans="1:15" x14ac:dyDescent="0.3">
      <c r="A201" s="52">
        <v>198</v>
      </c>
      <c r="B201" s="3" t="str">
        <f t="shared" si="11"/>
        <v/>
      </c>
      <c r="C201" s="52" t="str">
        <f>IF(E201="","",(INDEX(Raw!D:D,MATCH(E201+6000,Raw!V:V,0))))</f>
        <v/>
      </c>
      <c r="D201" s="52" t="str">
        <f>IF(E201="","",(INDEX(Raw!A:A,MATCH(E201+6000,Raw!V:V,0))))</f>
        <v/>
      </c>
      <c r="E201" s="11" t="str">
        <f>(IFERROR(IF(LARGE(Raw!V:V,A201)-6000&gt;0,LARGE(Raw!V:V,A201)-6000,""),""))</f>
        <v/>
      </c>
      <c r="G201" s="3" t="str">
        <f t="shared" si="9"/>
        <v/>
      </c>
      <c r="H201" s="52" t="str">
        <f>IF(J201="","",(INDEX(Raw!D:D,MATCH(J201+4000,Raw!V:V,0))))</f>
        <v/>
      </c>
      <c r="I201" s="52" t="str">
        <f>IF(J201="","",(INDEX(Raw!A:A,MATCH(J201+4000,Raw!V:V,0))))</f>
        <v/>
      </c>
      <c r="J201" s="11" t="str">
        <f>(IFERROR(IF(LARGE(Raw!V:V,A201+COUNTIF(Raw!C:C,"H"))-4000&gt;0,LARGE(Raw!V:V,A201+COUNTIF(Raw!C:C,"H"))-4000,""),""))</f>
        <v/>
      </c>
      <c r="L201" s="3" t="str">
        <f t="shared" si="10"/>
        <v/>
      </c>
      <c r="M201" s="52" t="str">
        <f>IF(O201="","",(INDEX(Raw!D:D,MATCH(O201+2000,Raw!V:V,0))))</f>
        <v/>
      </c>
      <c r="N201" s="52" t="str">
        <f>IF(O201="","",(INDEX(Raw!A:A,MATCH(O201+2000,Raw!V:V,0))))</f>
        <v/>
      </c>
      <c r="O201" s="11" t="str">
        <f>(IFERROR(IF(LARGE(Raw!V:V,A201+COUNTIF(Raw!C:C,"H")+COUNTIF(Raw!C:C,"S"))-2000&gt;0,LARGE(Raw!V:V,A201+COUNTIF(Raw!C:C,"H")+COUNTIF(Raw!C:C,"S"))-2000,""),""))</f>
        <v/>
      </c>
    </row>
    <row r="202" spans="1:15" x14ac:dyDescent="0.3">
      <c r="A202" s="52">
        <v>199</v>
      </c>
      <c r="B202" s="3" t="str">
        <f t="shared" si="11"/>
        <v/>
      </c>
      <c r="C202" s="52" t="str">
        <f>IF(E202="","",(INDEX(Raw!D:D,MATCH(E202+6000,Raw!V:V,0))))</f>
        <v/>
      </c>
      <c r="D202" s="52" t="str">
        <f>IF(E202="","",(INDEX(Raw!A:A,MATCH(E202+6000,Raw!V:V,0))))</f>
        <v/>
      </c>
      <c r="E202" s="11" t="str">
        <f>(IFERROR(IF(LARGE(Raw!V:V,A202)-6000&gt;0,LARGE(Raw!V:V,A202)-6000,""),""))</f>
        <v/>
      </c>
      <c r="G202" s="3" t="str">
        <f t="shared" si="9"/>
        <v/>
      </c>
      <c r="H202" s="52" t="str">
        <f>IF(J202="","",(INDEX(Raw!D:D,MATCH(J202+4000,Raw!V:V,0))))</f>
        <v/>
      </c>
      <c r="I202" s="52" t="str">
        <f>IF(J202="","",(INDEX(Raw!A:A,MATCH(J202+4000,Raw!V:V,0))))</f>
        <v/>
      </c>
      <c r="J202" s="11" t="str">
        <f>(IFERROR(IF(LARGE(Raw!V:V,A202+COUNTIF(Raw!C:C,"H"))-4000&gt;0,LARGE(Raw!V:V,A202+COUNTIF(Raw!C:C,"H"))-4000,""),""))</f>
        <v/>
      </c>
      <c r="L202" s="3" t="str">
        <f t="shared" si="10"/>
        <v/>
      </c>
      <c r="M202" s="52" t="str">
        <f>IF(O202="","",(INDEX(Raw!D:D,MATCH(O202+2000,Raw!V:V,0))))</f>
        <v/>
      </c>
      <c r="N202" s="52" t="str">
        <f>IF(O202="","",(INDEX(Raw!A:A,MATCH(O202+2000,Raw!V:V,0))))</f>
        <v/>
      </c>
      <c r="O202" s="11" t="str">
        <f>(IFERROR(IF(LARGE(Raw!V:V,A202+COUNTIF(Raw!C:C,"H")+COUNTIF(Raw!C:C,"S"))-2000&gt;0,LARGE(Raw!V:V,A202+COUNTIF(Raw!C:C,"H")+COUNTIF(Raw!C:C,"S"))-2000,""),""))</f>
        <v/>
      </c>
    </row>
    <row r="203" spans="1:15" x14ac:dyDescent="0.3">
      <c r="A203" s="52">
        <v>200</v>
      </c>
      <c r="B203" s="3" t="str">
        <f t="shared" si="11"/>
        <v/>
      </c>
      <c r="C203" s="52" t="str">
        <f>IF(E203="","",(INDEX(Raw!D:D,MATCH(E203+6000,Raw!V:V,0))))</f>
        <v/>
      </c>
      <c r="D203" s="52" t="str">
        <f>IF(E203="","",(INDEX(Raw!A:A,MATCH(E203+6000,Raw!V:V,0))))</f>
        <v/>
      </c>
      <c r="E203" s="11" t="str">
        <f>(IFERROR(IF(LARGE(Raw!V:V,A203)-6000&gt;0,LARGE(Raw!V:V,A203)-6000,""),""))</f>
        <v/>
      </c>
      <c r="G203" s="3" t="str">
        <f t="shared" si="9"/>
        <v/>
      </c>
      <c r="H203" s="52" t="str">
        <f>IF(J203="","",(INDEX(Raw!D:D,MATCH(J203+4000,Raw!V:V,0))))</f>
        <v/>
      </c>
      <c r="I203" s="52" t="str">
        <f>IF(J203="","",(INDEX(Raw!A:A,MATCH(J203+4000,Raw!V:V,0))))</f>
        <v/>
      </c>
      <c r="J203" s="11" t="str">
        <f>(IFERROR(IF(LARGE(Raw!V:V,A203+COUNTIF(Raw!C:C,"H"))-4000&gt;0,LARGE(Raw!V:V,A203+COUNTIF(Raw!C:C,"H"))-4000,""),""))</f>
        <v/>
      </c>
      <c r="L203" s="3" t="str">
        <f t="shared" si="10"/>
        <v/>
      </c>
      <c r="M203" s="52" t="str">
        <f>IF(O203="","",(INDEX(Raw!D:D,MATCH(O203+2000,Raw!V:V,0))))</f>
        <v/>
      </c>
      <c r="N203" s="52" t="str">
        <f>IF(O203="","",(INDEX(Raw!A:A,MATCH(O203+2000,Raw!V:V,0))))</f>
        <v/>
      </c>
      <c r="O203" s="11" t="str">
        <f>(IFERROR(IF(LARGE(Raw!V:V,A203+COUNTIF(Raw!C:C,"H")+COUNTIF(Raw!C:C,"S"))-2000&gt;0,LARGE(Raw!V:V,A203+COUNTIF(Raw!C:C,"H")+COUNTIF(Raw!C:C,"S"))-2000,""),""))</f>
        <v/>
      </c>
    </row>
    <row r="204" spans="1:15" x14ac:dyDescent="0.3">
      <c r="A204" s="52">
        <v>201</v>
      </c>
      <c r="B204" s="3" t="str">
        <f t="shared" si="11"/>
        <v/>
      </c>
      <c r="C204" s="52" t="str">
        <f>IF(E204="","",(INDEX(Raw!D:D,MATCH(E204+6000,Raw!V:V,0))))</f>
        <v/>
      </c>
      <c r="D204" s="52" t="str">
        <f>IF(E204="","",(INDEX(Raw!A:A,MATCH(E204+6000,Raw!V:V,0))))</f>
        <v/>
      </c>
      <c r="E204" s="11" t="str">
        <f>(IFERROR(IF(LARGE(Raw!V:V,A204)-6000&gt;0,LARGE(Raw!V:V,A204)-6000,""),""))</f>
        <v/>
      </c>
      <c r="G204" s="3" t="str">
        <f t="shared" si="9"/>
        <v/>
      </c>
      <c r="H204" s="52" t="str">
        <f>IF(J204="","",(INDEX(Raw!D:D,MATCH(J204+4000,Raw!V:V,0))))</f>
        <v/>
      </c>
      <c r="I204" s="52" t="str">
        <f>IF(J204="","",(INDEX(Raw!A:A,MATCH(J204+4000,Raw!V:V,0))))</f>
        <v/>
      </c>
      <c r="J204" s="11" t="str">
        <f>(IFERROR(IF(LARGE(Raw!V:V,A204+COUNTIF(Raw!C:C,"H"))-4000&gt;0,LARGE(Raw!V:V,A204+COUNTIF(Raw!C:C,"H"))-4000,""),""))</f>
        <v/>
      </c>
      <c r="L204" s="3" t="str">
        <f t="shared" si="10"/>
        <v/>
      </c>
      <c r="M204" s="52" t="str">
        <f>IF(O204="","",(INDEX(Raw!D:D,MATCH(O204+2000,Raw!V:V,0))))</f>
        <v/>
      </c>
      <c r="N204" s="52" t="str">
        <f>IF(O204="","",(INDEX(Raw!A:A,MATCH(O204+2000,Raw!V:V,0))))</f>
        <v/>
      </c>
      <c r="O204" s="11" t="str">
        <f>(IFERROR(IF(LARGE(Raw!V:V,A204+COUNTIF(Raw!C:C,"H")+COUNTIF(Raw!C:C,"S"))-2000&gt;0,LARGE(Raw!V:V,A204+COUNTIF(Raw!C:C,"H")+COUNTIF(Raw!C:C,"S"))-2000,""),""))</f>
        <v/>
      </c>
    </row>
    <row r="205" spans="1:15" x14ac:dyDescent="0.3">
      <c r="A205" s="52">
        <v>202</v>
      </c>
      <c r="B205" s="3" t="str">
        <f t="shared" si="11"/>
        <v/>
      </c>
      <c r="C205" s="52" t="str">
        <f>IF(E205="","",(INDEX(Raw!D:D,MATCH(E205+6000,Raw!V:V,0))))</f>
        <v/>
      </c>
      <c r="D205" s="52" t="str">
        <f>IF(E205="","",(INDEX(Raw!A:A,MATCH(E205+6000,Raw!V:V,0))))</f>
        <v/>
      </c>
      <c r="E205" s="11" t="str">
        <f>(IFERROR(IF(LARGE(Raw!V:V,A205)-6000&gt;0,LARGE(Raw!V:V,A205)-6000,""),""))</f>
        <v/>
      </c>
      <c r="G205" s="3" t="str">
        <f t="shared" si="9"/>
        <v/>
      </c>
      <c r="H205" s="52" t="str">
        <f>IF(J205="","",(INDEX(Raw!D:D,MATCH(J205+4000,Raw!V:V,0))))</f>
        <v/>
      </c>
      <c r="I205" s="52" t="str">
        <f>IF(J205="","",(INDEX(Raw!A:A,MATCH(J205+4000,Raw!V:V,0))))</f>
        <v/>
      </c>
      <c r="J205" s="11" t="str">
        <f>(IFERROR(IF(LARGE(Raw!V:V,A205+COUNTIF(Raw!C:C,"H"))-4000&gt;0,LARGE(Raw!V:V,A205+COUNTIF(Raw!C:C,"H"))-4000,""),""))</f>
        <v/>
      </c>
      <c r="L205" s="3" t="str">
        <f t="shared" si="10"/>
        <v/>
      </c>
      <c r="M205" s="52" t="str">
        <f>IF(O205="","",(INDEX(Raw!D:D,MATCH(O205+2000,Raw!V:V,0))))</f>
        <v/>
      </c>
      <c r="N205" s="52" t="str">
        <f>IF(O205="","",(INDEX(Raw!A:A,MATCH(O205+2000,Raw!V:V,0))))</f>
        <v/>
      </c>
      <c r="O205" s="11" t="str">
        <f>(IFERROR(IF(LARGE(Raw!V:V,A205+COUNTIF(Raw!C:C,"H")+COUNTIF(Raw!C:C,"S"))-2000&gt;0,LARGE(Raw!V:V,A205+COUNTIF(Raw!C:C,"H")+COUNTIF(Raw!C:C,"S"))-2000,""),""))</f>
        <v/>
      </c>
    </row>
    <row r="206" spans="1:15" x14ac:dyDescent="0.3">
      <c r="A206" s="52">
        <v>203</v>
      </c>
      <c r="B206" s="3" t="str">
        <f t="shared" si="11"/>
        <v/>
      </c>
      <c r="C206" s="52" t="str">
        <f>IF(E206="","",(INDEX(Raw!D:D,MATCH(E206+6000,Raw!V:V,0))))</f>
        <v/>
      </c>
      <c r="D206" s="52" t="str">
        <f>IF(E206="","",(INDEX(Raw!A:A,MATCH(E206+6000,Raw!V:V,0))))</f>
        <v/>
      </c>
      <c r="E206" s="11" t="str">
        <f>(IFERROR(IF(LARGE(Raw!V:V,A206)-6000&gt;0,LARGE(Raw!V:V,A206)-6000,""),""))</f>
        <v/>
      </c>
      <c r="G206" s="3" t="str">
        <f t="shared" si="9"/>
        <v/>
      </c>
      <c r="H206" s="52" t="str">
        <f>IF(J206="","",(INDEX(Raw!D:D,MATCH(J206+4000,Raw!V:V,0))))</f>
        <v/>
      </c>
      <c r="I206" s="52" t="str">
        <f>IF(J206="","",(INDEX(Raw!A:A,MATCH(J206+4000,Raw!V:V,0))))</f>
        <v/>
      </c>
      <c r="J206" s="11" t="str">
        <f>(IFERROR(IF(LARGE(Raw!V:V,A206+COUNTIF(Raw!C:C,"H"))-4000&gt;0,LARGE(Raw!V:V,A206+COUNTIF(Raw!C:C,"H"))-4000,""),""))</f>
        <v/>
      </c>
      <c r="L206" s="3" t="str">
        <f t="shared" si="10"/>
        <v/>
      </c>
      <c r="M206" s="52" t="str">
        <f>IF(O206="","",(INDEX(Raw!D:D,MATCH(O206+2000,Raw!V:V,0))))</f>
        <v/>
      </c>
      <c r="N206" s="52" t="str">
        <f>IF(O206="","",(INDEX(Raw!A:A,MATCH(O206+2000,Raw!V:V,0))))</f>
        <v/>
      </c>
      <c r="O206" s="11" t="str">
        <f>(IFERROR(IF(LARGE(Raw!V:V,A206+COUNTIF(Raw!C:C,"H")+COUNTIF(Raw!C:C,"S"))-2000&gt;0,LARGE(Raw!V:V,A206+COUNTIF(Raw!C:C,"H")+COUNTIF(Raw!C:C,"S"))-2000,""),""))</f>
        <v/>
      </c>
    </row>
    <row r="207" spans="1:15" x14ac:dyDescent="0.3">
      <c r="A207" s="52">
        <v>204</v>
      </c>
      <c r="B207" s="3" t="str">
        <f t="shared" si="11"/>
        <v/>
      </c>
      <c r="C207" s="52" t="str">
        <f>IF(E207="","",(INDEX(Raw!D:D,MATCH(E207+6000,Raw!V:V,0))))</f>
        <v/>
      </c>
      <c r="D207" s="52" t="str">
        <f>IF(E207="","",(INDEX(Raw!A:A,MATCH(E207+6000,Raw!V:V,0))))</f>
        <v/>
      </c>
      <c r="E207" s="11" t="str">
        <f>(IFERROR(IF(LARGE(Raw!V:V,A207)-6000&gt;0,LARGE(Raw!V:V,A207)-6000,""),""))</f>
        <v/>
      </c>
      <c r="G207" s="3" t="str">
        <f t="shared" si="9"/>
        <v/>
      </c>
      <c r="H207" s="52" t="str">
        <f>IF(J207="","",(INDEX(Raw!D:D,MATCH(J207+4000,Raw!V:V,0))))</f>
        <v/>
      </c>
      <c r="I207" s="52" t="str">
        <f>IF(J207="","",(INDEX(Raw!A:A,MATCH(J207+4000,Raw!V:V,0))))</f>
        <v/>
      </c>
      <c r="J207" s="11" t="str">
        <f>(IFERROR(IF(LARGE(Raw!V:V,A207+COUNTIF(Raw!C:C,"H"))-4000&gt;0,LARGE(Raw!V:V,A207+COUNTIF(Raw!C:C,"H"))-4000,""),""))</f>
        <v/>
      </c>
      <c r="L207" s="3" t="str">
        <f t="shared" si="10"/>
        <v/>
      </c>
      <c r="M207" s="52" t="str">
        <f>IF(O207="","",(INDEX(Raw!D:D,MATCH(O207+2000,Raw!V:V,0))))</f>
        <v/>
      </c>
      <c r="N207" s="52" t="str">
        <f>IF(O207="","",(INDEX(Raw!A:A,MATCH(O207+2000,Raw!V:V,0))))</f>
        <v/>
      </c>
      <c r="O207" s="11" t="str">
        <f>(IFERROR(IF(LARGE(Raw!V:V,A207+COUNTIF(Raw!C:C,"H")+COUNTIF(Raw!C:C,"S"))-2000&gt;0,LARGE(Raw!V:V,A207+COUNTIF(Raw!C:C,"H")+COUNTIF(Raw!C:C,"S"))-2000,""),""))</f>
        <v/>
      </c>
    </row>
    <row r="208" spans="1:15" x14ac:dyDescent="0.3">
      <c r="A208" s="52">
        <v>205</v>
      </c>
      <c r="B208" s="3" t="str">
        <f t="shared" si="11"/>
        <v/>
      </c>
      <c r="C208" s="52" t="str">
        <f>IF(E208="","",(INDEX(Raw!D:D,MATCH(E208+6000,Raw!V:V,0))))</f>
        <v/>
      </c>
      <c r="D208" s="52" t="str">
        <f>IF(E208="","",(INDEX(Raw!A:A,MATCH(E208+6000,Raw!V:V,0))))</f>
        <v/>
      </c>
      <c r="E208" s="11" t="str">
        <f>(IFERROR(IF(LARGE(Raw!V:V,A208)-6000&gt;0,LARGE(Raw!V:V,A208)-6000,""),""))</f>
        <v/>
      </c>
      <c r="G208" s="3" t="str">
        <f t="shared" si="9"/>
        <v/>
      </c>
      <c r="H208" s="52" t="str">
        <f>IF(J208="","",(INDEX(Raw!D:D,MATCH(J208+4000,Raw!V:V,0))))</f>
        <v/>
      </c>
      <c r="I208" s="52" t="str">
        <f>IF(J208="","",(INDEX(Raw!A:A,MATCH(J208+4000,Raw!V:V,0))))</f>
        <v/>
      </c>
      <c r="J208" s="11" t="str">
        <f>(IFERROR(IF(LARGE(Raw!V:V,A208+COUNTIF(Raw!C:C,"H"))-4000&gt;0,LARGE(Raw!V:V,A208+COUNTIF(Raw!C:C,"H"))-4000,""),""))</f>
        <v/>
      </c>
      <c r="L208" s="3" t="str">
        <f t="shared" si="10"/>
        <v/>
      </c>
      <c r="M208" s="52" t="str">
        <f>IF(O208="","",(INDEX(Raw!D:D,MATCH(O208+2000,Raw!V:V,0))))</f>
        <v/>
      </c>
      <c r="N208" s="52" t="str">
        <f>IF(O208="","",(INDEX(Raw!A:A,MATCH(O208+2000,Raw!V:V,0))))</f>
        <v/>
      </c>
      <c r="O208" s="11" t="str">
        <f>(IFERROR(IF(LARGE(Raw!V:V,A208+COUNTIF(Raw!C:C,"H")+COUNTIF(Raw!C:C,"S"))-2000&gt;0,LARGE(Raw!V:V,A208+COUNTIF(Raw!C:C,"H")+COUNTIF(Raw!C:C,"S"))-2000,""),""))</f>
        <v/>
      </c>
    </row>
    <row r="209" spans="1:15" x14ac:dyDescent="0.3">
      <c r="A209" s="52">
        <v>206</v>
      </c>
      <c r="B209" s="3" t="str">
        <f t="shared" si="11"/>
        <v/>
      </c>
      <c r="C209" s="52" t="str">
        <f>IF(E209="","",(INDEX(Raw!D:D,MATCH(E209+6000,Raw!V:V,0))))</f>
        <v/>
      </c>
      <c r="D209" s="52" t="str">
        <f>IF(E209="","",(INDEX(Raw!A:A,MATCH(E209+6000,Raw!V:V,0))))</f>
        <v/>
      </c>
      <c r="E209" s="11" t="str">
        <f>(IFERROR(IF(LARGE(Raw!V:V,A209)-6000&gt;0,LARGE(Raw!V:V,A209)-6000,""),""))</f>
        <v/>
      </c>
      <c r="G209" s="3" t="str">
        <f t="shared" si="9"/>
        <v/>
      </c>
      <c r="H209" s="52" t="str">
        <f>IF(J209="","",(INDEX(Raw!D:D,MATCH(J209+4000,Raw!V:V,0))))</f>
        <v/>
      </c>
      <c r="I209" s="52" t="str">
        <f>IF(J209="","",(INDEX(Raw!A:A,MATCH(J209+4000,Raw!V:V,0))))</f>
        <v/>
      </c>
      <c r="J209" s="11" t="str">
        <f>(IFERROR(IF(LARGE(Raw!V:V,A209+COUNTIF(Raw!C:C,"H"))-4000&gt;0,LARGE(Raw!V:V,A209+COUNTIF(Raw!C:C,"H"))-4000,""),""))</f>
        <v/>
      </c>
      <c r="L209" s="3" t="str">
        <f t="shared" si="10"/>
        <v/>
      </c>
      <c r="M209" s="52" t="str">
        <f>IF(O209="","",(INDEX(Raw!D:D,MATCH(O209+2000,Raw!V:V,0))))</f>
        <v/>
      </c>
      <c r="N209" s="52" t="str">
        <f>IF(O209="","",(INDEX(Raw!A:A,MATCH(O209+2000,Raw!V:V,0))))</f>
        <v/>
      </c>
      <c r="O209" s="11" t="str">
        <f>(IFERROR(IF(LARGE(Raw!V:V,A209+COUNTIF(Raw!C:C,"H")+COUNTIF(Raw!C:C,"S"))-2000&gt;0,LARGE(Raw!V:V,A209+COUNTIF(Raw!C:C,"H")+COUNTIF(Raw!C:C,"S"))-2000,""),""))</f>
        <v/>
      </c>
    </row>
    <row r="210" spans="1:15" x14ac:dyDescent="0.3">
      <c r="A210" s="52">
        <v>207</v>
      </c>
      <c r="B210" s="3" t="str">
        <f t="shared" si="11"/>
        <v/>
      </c>
      <c r="C210" s="52" t="str">
        <f>IF(E210="","",(INDEX(Raw!D:D,MATCH(E210+6000,Raw!V:V,0))))</f>
        <v/>
      </c>
      <c r="D210" s="52" t="str">
        <f>IF(E210="","",(INDEX(Raw!A:A,MATCH(E210+6000,Raw!V:V,0))))</f>
        <v/>
      </c>
      <c r="E210" s="11" t="str">
        <f>(IFERROR(IF(LARGE(Raw!V:V,A210)-6000&gt;0,LARGE(Raw!V:V,A210)-6000,""),""))</f>
        <v/>
      </c>
      <c r="G210" s="3" t="str">
        <f t="shared" si="9"/>
        <v/>
      </c>
      <c r="H210" s="52" t="str">
        <f>IF(J210="","",(INDEX(Raw!D:D,MATCH(J210+4000,Raw!V:V,0))))</f>
        <v/>
      </c>
      <c r="I210" s="52" t="str">
        <f>IF(J210="","",(INDEX(Raw!A:A,MATCH(J210+4000,Raw!V:V,0))))</f>
        <v/>
      </c>
      <c r="J210" s="11" t="str">
        <f>(IFERROR(IF(LARGE(Raw!V:V,A210+COUNTIF(Raw!C:C,"H"))-4000&gt;0,LARGE(Raw!V:V,A210+COUNTIF(Raw!C:C,"H"))-4000,""),""))</f>
        <v/>
      </c>
      <c r="L210" s="3" t="str">
        <f t="shared" si="10"/>
        <v/>
      </c>
      <c r="M210" s="52" t="str">
        <f>IF(O210="","",(INDEX(Raw!D:D,MATCH(O210+2000,Raw!V:V,0))))</f>
        <v/>
      </c>
      <c r="N210" s="52" t="str">
        <f>IF(O210="","",(INDEX(Raw!A:A,MATCH(O210+2000,Raw!V:V,0))))</f>
        <v/>
      </c>
      <c r="O210" s="11" t="str">
        <f>(IFERROR(IF(LARGE(Raw!V:V,A210+COUNTIF(Raw!C:C,"H")+COUNTIF(Raw!C:C,"S"))-2000&gt;0,LARGE(Raw!V:V,A210+COUNTIF(Raw!C:C,"H")+COUNTIF(Raw!C:C,"S"))-2000,""),""))</f>
        <v/>
      </c>
    </row>
    <row r="211" spans="1:15" x14ac:dyDescent="0.3">
      <c r="A211" s="52">
        <v>208</v>
      </c>
      <c r="B211" s="3" t="str">
        <f t="shared" si="11"/>
        <v/>
      </c>
      <c r="C211" s="52" t="str">
        <f>IF(E211="","",(INDEX(Raw!D:D,MATCH(E211+6000,Raw!V:V,0))))</f>
        <v/>
      </c>
      <c r="D211" s="52" t="str">
        <f>IF(E211="","",(INDEX(Raw!A:A,MATCH(E211+6000,Raw!V:V,0))))</f>
        <v/>
      </c>
      <c r="E211" s="11" t="str">
        <f>(IFERROR(IF(LARGE(Raw!V:V,A211)-6000&gt;0,LARGE(Raw!V:V,A211)-6000,""),""))</f>
        <v/>
      </c>
      <c r="G211" s="3" t="str">
        <f t="shared" si="9"/>
        <v/>
      </c>
      <c r="H211" s="52" t="str">
        <f>IF(J211="","",(INDEX(Raw!D:D,MATCH(J211+4000,Raw!V:V,0))))</f>
        <v/>
      </c>
      <c r="I211" s="52" t="str">
        <f>IF(J211="","",(INDEX(Raw!A:A,MATCH(J211+4000,Raw!V:V,0))))</f>
        <v/>
      </c>
      <c r="J211" s="11" t="str">
        <f>(IFERROR(IF(LARGE(Raw!V:V,A211+COUNTIF(Raw!C:C,"H"))-4000&gt;0,LARGE(Raw!V:V,A211+COUNTIF(Raw!C:C,"H"))-4000,""),""))</f>
        <v/>
      </c>
      <c r="L211" s="3" t="str">
        <f t="shared" si="10"/>
        <v/>
      </c>
      <c r="M211" s="52" t="str">
        <f>IF(O211="","",(INDEX(Raw!D:D,MATCH(O211+2000,Raw!V:V,0))))</f>
        <v/>
      </c>
      <c r="N211" s="52" t="str">
        <f>IF(O211="","",(INDEX(Raw!A:A,MATCH(O211+2000,Raw!V:V,0))))</f>
        <v/>
      </c>
      <c r="O211" s="11" t="str">
        <f>(IFERROR(IF(LARGE(Raw!V:V,A211+COUNTIF(Raw!C:C,"H")+COUNTIF(Raw!C:C,"S"))-2000&gt;0,LARGE(Raw!V:V,A211+COUNTIF(Raw!C:C,"H")+COUNTIF(Raw!C:C,"S"))-2000,""),""))</f>
        <v/>
      </c>
    </row>
    <row r="212" spans="1:15" x14ac:dyDescent="0.3">
      <c r="A212" s="52">
        <v>209</v>
      </c>
      <c r="B212" s="3" t="str">
        <f t="shared" si="11"/>
        <v/>
      </c>
      <c r="C212" s="52" t="str">
        <f>IF(E212="","",(INDEX(Raw!D:D,MATCH(E212+6000,Raw!V:V,0))))</f>
        <v/>
      </c>
      <c r="D212" s="52" t="str">
        <f>IF(E212="","",(INDEX(Raw!A:A,MATCH(E212+6000,Raw!V:V,0))))</f>
        <v/>
      </c>
      <c r="E212" s="11" t="str">
        <f>(IFERROR(IF(LARGE(Raw!V:V,A212)-6000&gt;0,LARGE(Raw!V:V,A212)-6000,""),""))</f>
        <v/>
      </c>
      <c r="G212" s="3" t="str">
        <f t="shared" si="9"/>
        <v/>
      </c>
      <c r="H212" s="52" t="str">
        <f>IF(J212="","",(INDEX(Raw!D:D,MATCH(J212+4000,Raw!V:V,0))))</f>
        <v/>
      </c>
      <c r="I212" s="52" t="str">
        <f>IF(J212="","",(INDEX(Raw!A:A,MATCH(J212+4000,Raw!V:V,0))))</f>
        <v/>
      </c>
      <c r="J212" s="11" t="str">
        <f>(IFERROR(IF(LARGE(Raw!V:V,A212+COUNTIF(Raw!C:C,"H"))-4000&gt;0,LARGE(Raw!V:V,A212+COUNTIF(Raw!C:C,"H"))-4000,""),""))</f>
        <v/>
      </c>
      <c r="L212" s="3" t="str">
        <f t="shared" si="10"/>
        <v/>
      </c>
      <c r="M212" s="52" t="str">
        <f>IF(O212="","",(INDEX(Raw!D:D,MATCH(O212+2000,Raw!V:V,0))))</f>
        <v/>
      </c>
      <c r="N212" s="52" t="str">
        <f>IF(O212="","",(INDEX(Raw!A:A,MATCH(O212+2000,Raw!V:V,0))))</f>
        <v/>
      </c>
      <c r="O212" s="11" t="str">
        <f>(IFERROR(IF(LARGE(Raw!V:V,A212+COUNTIF(Raw!C:C,"H")+COUNTIF(Raw!C:C,"S"))-2000&gt;0,LARGE(Raw!V:V,A212+COUNTIF(Raw!C:C,"H")+COUNTIF(Raw!C:C,"S"))-2000,""),""))</f>
        <v/>
      </c>
    </row>
    <row r="213" spans="1:15" x14ac:dyDescent="0.3">
      <c r="A213" s="52">
        <v>210</v>
      </c>
      <c r="B213" s="3" t="str">
        <f t="shared" si="11"/>
        <v/>
      </c>
      <c r="C213" s="52" t="str">
        <f>IF(E213="","",(INDEX(Raw!D:D,MATCH(E213+6000,Raw!V:V,0))))</f>
        <v/>
      </c>
      <c r="D213" s="52" t="str">
        <f>IF(E213="","",(INDEX(Raw!A:A,MATCH(E213+6000,Raw!V:V,0))))</f>
        <v/>
      </c>
      <c r="E213" s="11" t="str">
        <f>(IFERROR(IF(LARGE(Raw!V:V,A213)-6000&gt;0,LARGE(Raw!V:V,A213)-6000,""),""))</f>
        <v/>
      </c>
      <c r="G213" s="3" t="str">
        <f t="shared" si="9"/>
        <v/>
      </c>
      <c r="H213" s="52" t="str">
        <f>IF(J213="","",(INDEX(Raw!D:D,MATCH(J213+4000,Raw!V:V,0))))</f>
        <v/>
      </c>
      <c r="I213" s="52" t="str">
        <f>IF(J213="","",(INDEX(Raw!A:A,MATCH(J213+4000,Raw!V:V,0))))</f>
        <v/>
      </c>
      <c r="J213" s="11" t="str">
        <f>(IFERROR(IF(LARGE(Raw!V:V,A213+COUNTIF(Raw!C:C,"H"))-4000&gt;0,LARGE(Raw!V:V,A213+COUNTIF(Raw!C:C,"H"))-4000,""),""))</f>
        <v/>
      </c>
      <c r="L213" s="3" t="str">
        <f t="shared" si="10"/>
        <v/>
      </c>
      <c r="M213" s="52" t="str">
        <f>IF(O213="","",(INDEX(Raw!D:D,MATCH(O213+2000,Raw!V:V,0))))</f>
        <v/>
      </c>
      <c r="N213" s="52" t="str">
        <f>IF(O213="","",(INDEX(Raw!A:A,MATCH(O213+2000,Raw!V:V,0))))</f>
        <v/>
      </c>
      <c r="O213" s="11" t="str">
        <f>(IFERROR(IF(LARGE(Raw!V:V,A213+COUNTIF(Raw!C:C,"H")+COUNTIF(Raw!C:C,"S"))-2000&gt;0,LARGE(Raw!V:V,A213+COUNTIF(Raw!C:C,"H")+COUNTIF(Raw!C:C,"S"))-2000,""),""))</f>
        <v/>
      </c>
    </row>
    <row r="214" spans="1:15" x14ac:dyDescent="0.3">
      <c r="A214" s="52">
        <v>211</v>
      </c>
      <c r="B214" s="3" t="str">
        <f t="shared" si="11"/>
        <v/>
      </c>
      <c r="C214" s="52" t="str">
        <f>IF(E214="","",(INDEX(Raw!D:D,MATCH(E214+6000,Raw!V:V,0))))</f>
        <v/>
      </c>
      <c r="D214" s="52" t="str">
        <f>IF(E214="","",(INDEX(Raw!A:A,MATCH(E214+6000,Raw!V:V,0))))</f>
        <v/>
      </c>
      <c r="E214" s="11" t="str">
        <f>(IFERROR(IF(LARGE(Raw!V:V,A214)-6000&gt;0,LARGE(Raw!V:V,A214)-6000,""),""))</f>
        <v/>
      </c>
      <c r="G214" s="3" t="str">
        <f t="shared" si="9"/>
        <v/>
      </c>
      <c r="H214" s="52" t="str">
        <f>IF(J214="","",(INDEX(Raw!D:D,MATCH(J214+4000,Raw!V:V,0))))</f>
        <v/>
      </c>
      <c r="I214" s="52" t="str">
        <f>IF(J214="","",(INDEX(Raw!A:A,MATCH(J214+4000,Raw!V:V,0))))</f>
        <v/>
      </c>
      <c r="J214" s="11" t="str">
        <f>(IFERROR(IF(LARGE(Raw!V:V,A214+COUNTIF(Raw!C:C,"H"))-4000&gt;0,LARGE(Raw!V:V,A214+COUNTIF(Raw!C:C,"H"))-4000,""),""))</f>
        <v/>
      </c>
      <c r="L214" s="3" t="str">
        <f t="shared" si="10"/>
        <v/>
      </c>
      <c r="M214" s="52" t="str">
        <f>IF(O214="","",(INDEX(Raw!D:D,MATCH(O214+2000,Raw!V:V,0))))</f>
        <v/>
      </c>
      <c r="N214" s="52" t="str">
        <f>IF(O214="","",(INDEX(Raw!A:A,MATCH(O214+2000,Raw!V:V,0))))</f>
        <v/>
      </c>
      <c r="O214" s="11" t="str">
        <f>(IFERROR(IF(LARGE(Raw!V:V,A214+COUNTIF(Raw!C:C,"H")+COUNTIF(Raw!C:C,"S"))-2000&gt;0,LARGE(Raw!V:V,A214+COUNTIF(Raw!C:C,"H")+COUNTIF(Raw!C:C,"S"))-2000,""),""))</f>
        <v/>
      </c>
    </row>
    <row r="215" spans="1:15" x14ac:dyDescent="0.3">
      <c r="A215" s="52">
        <v>212</v>
      </c>
      <c r="B215" s="3" t="str">
        <f t="shared" si="11"/>
        <v/>
      </c>
      <c r="C215" s="52" t="str">
        <f>IF(E215="","",(INDEX(Raw!D:D,MATCH(E215+6000,Raw!V:V,0))))</f>
        <v/>
      </c>
      <c r="D215" s="52" t="str">
        <f>IF(E215="","",(INDEX(Raw!A:A,MATCH(E215+6000,Raw!V:V,0))))</f>
        <v/>
      </c>
      <c r="E215" s="11" t="str">
        <f>(IFERROR(IF(LARGE(Raw!V:V,A215)-6000&gt;0,LARGE(Raw!V:V,A215)-6000,""),""))</f>
        <v/>
      </c>
      <c r="G215" s="3" t="str">
        <f t="shared" si="9"/>
        <v/>
      </c>
      <c r="H215" s="52" t="str">
        <f>IF(J215="","",(INDEX(Raw!D:D,MATCH(J215+4000,Raw!V:V,0))))</f>
        <v/>
      </c>
      <c r="I215" s="52" t="str">
        <f>IF(J215="","",(INDEX(Raw!A:A,MATCH(J215+4000,Raw!V:V,0))))</f>
        <v/>
      </c>
      <c r="J215" s="11" t="str">
        <f>(IFERROR(IF(LARGE(Raw!V:V,A215+COUNTIF(Raw!C:C,"H"))-4000&gt;0,LARGE(Raw!V:V,A215+COUNTIF(Raw!C:C,"H"))-4000,""),""))</f>
        <v/>
      </c>
      <c r="L215" s="3" t="str">
        <f t="shared" si="10"/>
        <v/>
      </c>
      <c r="M215" s="52" t="str">
        <f>IF(O215="","",(INDEX(Raw!D:D,MATCH(O215+2000,Raw!V:V,0))))</f>
        <v/>
      </c>
      <c r="N215" s="52" t="str">
        <f>IF(O215="","",(INDEX(Raw!A:A,MATCH(O215+2000,Raw!V:V,0))))</f>
        <v/>
      </c>
      <c r="O215" s="11" t="str">
        <f>(IFERROR(IF(LARGE(Raw!V:V,A215+COUNTIF(Raw!C:C,"H")+COUNTIF(Raw!C:C,"S"))-2000&gt;0,LARGE(Raw!V:V,A215+COUNTIF(Raw!C:C,"H")+COUNTIF(Raw!C:C,"S"))-2000,""),""))</f>
        <v/>
      </c>
    </row>
    <row r="216" spans="1:15" x14ac:dyDescent="0.3">
      <c r="A216" s="52">
        <v>213</v>
      </c>
      <c r="B216" s="3" t="str">
        <f t="shared" si="11"/>
        <v/>
      </c>
      <c r="C216" s="52" t="str">
        <f>IF(E216="","",(INDEX(Raw!D:D,MATCH(E216+6000,Raw!V:V,0))))</f>
        <v/>
      </c>
      <c r="D216" s="52" t="str">
        <f>IF(E216="","",(INDEX(Raw!A:A,MATCH(E216+6000,Raw!V:V,0))))</f>
        <v/>
      </c>
      <c r="E216" s="11" t="str">
        <f>(IFERROR(IF(LARGE(Raw!V:V,A216)-6000&gt;0,LARGE(Raw!V:V,A216)-6000,""),""))</f>
        <v/>
      </c>
      <c r="G216" s="3" t="str">
        <f t="shared" si="9"/>
        <v/>
      </c>
      <c r="H216" s="52" t="str">
        <f>IF(J216="","",(INDEX(Raw!D:D,MATCH(J216+4000,Raw!V:V,0))))</f>
        <v/>
      </c>
      <c r="I216" s="52" t="str">
        <f>IF(J216="","",(INDEX(Raw!A:A,MATCH(J216+4000,Raw!V:V,0))))</f>
        <v/>
      </c>
      <c r="J216" s="11" t="str">
        <f>(IFERROR(IF(LARGE(Raw!V:V,A216+COUNTIF(Raw!C:C,"H"))-4000&gt;0,LARGE(Raw!V:V,A216+COUNTIF(Raw!C:C,"H"))-4000,""),""))</f>
        <v/>
      </c>
      <c r="L216" s="3" t="str">
        <f t="shared" si="10"/>
        <v/>
      </c>
      <c r="M216" s="52" t="str">
        <f>IF(O216="","",(INDEX(Raw!D:D,MATCH(O216+2000,Raw!V:V,0))))</f>
        <v/>
      </c>
      <c r="N216" s="52" t="str">
        <f>IF(O216="","",(INDEX(Raw!A:A,MATCH(O216+2000,Raw!V:V,0))))</f>
        <v/>
      </c>
      <c r="O216" s="11" t="str">
        <f>(IFERROR(IF(LARGE(Raw!V:V,A216+COUNTIF(Raw!C:C,"H")+COUNTIF(Raw!C:C,"S"))-2000&gt;0,LARGE(Raw!V:V,A216+COUNTIF(Raw!C:C,"H")+COUNTIF(Raw!C:C,"S"))-2000,""),""))</f>
        <v/>
      </c>
    </row>
    <row r="217" spans="1:15" x14ac:dyDescent="0.3">
      <c r="A217" s="52">
        <v>214</v>
      </c>
      <c r="B217" s="3" t="str">
        <f t="shared" si="11"/>
        <v/>
      </c>
      <c r="C217" s="52" t="str">
        <f>IF(E217="","",(INDEX(Raw!D:D,MATCH(E217+6000,Raw!V:V,0))))</f>
        <v/>
      </c>
      <c r="D217" s="52" t="str">
        <f>IF(E217="","",(INDEX(Raw!A:A,MATCH(E217+6000,Raw!V:V,0))))</f>
        <v/>
      </c>
      <c r="E217" s="11" t="str">
        <f>(IFERROR(IF(LARGE(Raw!V:V,A217)-6000&gt;0,LARGE(Raw!V:V,A217)-6000,""),""))</f>
        <v/>
      </c>
      <c r="G217" s="3" t="str">
        <f t="shared" si="9"/>
        <v/>
      </c>
      <c r="H217" s="52" t="str">
        <f>IF(J217="","",(INDEX(Raw!D:D,MATCH(J217+4000,Raw!V:V,0))))</f>
        <v/>
      </c>
      <c r="I217" s="52" t="str">
        <f>IF(J217="","",(INDEX(Raw!A:A,MATCH(J217+4000,Raw!V:V,0))))</f>
        <v/>
      </c>
      <c r="J217" s="11" t="str">
        <f>(IFERROR(IF(LARGE(Raw!V:V,A217+COUNTIF(Raw!C:C,"H"))-4000&gt;0,LARGE(Raw!V:V,A217+COUNTIF(Raw!C:C,"H"))-4000,""),""))</f>
        <v/>
      </c>
      <c r="L217" s="3" t="str">
        <f t="shared" si="10"/>
        <v/>
      </c>
      <c r="M217" s="52" t="str">
        <f>IF(O217="","",(INDEX(Raw!D:D,MATCH(O217+2000,Raw!V:V,0))))</f>
        <v/>
      </c>
      <c r="N217" s="52" t="str">
        <f>IF(O217="","",(INDEX(Raw!A:A,MATCH(O217+2000,Raw!V:V,0))))</f>
        <v/>
      </c>
      <c r="O217" s="11" t="str">
        <f>(IFERROR(IF(LARGE(Raw!V:V,A217+COUNTIF(Raw!C:C,"H")+COUNTIF(Raw!C:C,"S"))-2000&gt;0,LARGE(Raw!V:V,A217+COUNTIF(Raw!C:C,"H")+COUNTIF(Raw!C:C,"S"))-2000,""),""))</f>
        <v/>
      </c>
    </row>
    <row r="218" spans="1:15" x14ac:dyDescent="0.3">
      <c r="A218" s="52">
        <v>215</v>
      </c>
      <c r="B218" s="3" t="str">
        <f t="shared" si="11"/>
        <v/>
      </c>
      <c r="C218" s="52" t="str">
        <f>IF(E218="","",(INDEX(Raw!D:D,MATCH(E218+6000,Raw!V:V,0))))</f>
        <v/>
      </c>
      <c r="D218" s="52" t="str">
        <f>IF(E218="","",(INDEX(Raw!A:A,MATCH(E218+6000,Raw!V:V,0))))</f>
        <v/>
      </c>
      <c r="E218" s="11" t="str">
        <f>(IFERROR(IF(LARGE(Raw!V:V,A218)-6000&gt;0,LARGE(Raw!V:V,A218)-6000,""),""))</f>
        <v/>
      </c>
      <c r="G218" s="3" t="str">
        <f t="shared" si="9"/>
        <v/>
      </c>
      <c r="H218" s="52" t="str">
        <f>IF(J218="","",(INDEX(Raw!D:D,MATCH(J218+4000,Raw!V:V,0))))</f>
        <v/>
      </c>
      <c r="I218" s="52" t="str">
        <f>IF(J218="","",(INDEX(Raw!A:A,MATCH(J218+4000,Raw!V:V,0))))</f>
        <v/>
      </c>
      <c r="J218" s="11" t="str">
        <f>(IFERROR(IF(LARGE(Raw!V:V,A218+COUNTIF(Raw!C:C,"H"))-4000&gt;0,LARGE(Raw!V:V,A218+COUNTIF(Raw!C:C,"H"))-4000,""),""))</f>
        <v/>
      </c>
      <c r="L218" s="3" t="str">
        <f t="shared" si="10"/>
        <v/>
      </c>
      <c r="M218" s="52" t="str">
        <f>IF(O218="","",(INDEX(Raw!D:D,MATCH(O218+2000,Raw!V:V,0))))</f>
        <v/>
      </c>
      <c r="N218" s="52" t="str">
        <f>IF(O218="","",(INDEX(Raw!A:A,MATCH(O218+2000,Raw!V:V,0))))</f>
        <v/>
      </c>
      <c r="O218" s="11" t="str">
        <f>(IFERROR(IF(LARGE(Raw!V:V,A218+COUNTIF(Raw!C:C,"H")+COUNTIF(Raw!C:C,"S"))-2000&gt;0,LARGE(Raw!V:V,A218+COUNTIF(Raw!C:C,"H")+COUNTIF(Raw!C:C,"S"))-2000,""),""))</f>
        <v/>
      </c>
    </row>
    <row r="219" spans="1:15" x14ac:dyDescent="0.3">
      <c r="A219" s="52">
        <v>216</v>
      </c>
      <c r="B219" s="3" t="str">
        <f t="shared" si="11"/>
        <v/>
      </c>
      <c r="C219" s="52" t="str">
        <f>IF(E219="","",(INDEX(Raw!D:D,MATCH(E219+6000,Raw!V:V,0))))</f>
        <v/>
      </c>
      <c r="D219" s="52" t="str">
        <f>IF(E219="","",(INDEX(Raw!A:A,MATCH(E219+6000,Raw!V:V,0))))</f>
        <v/>
      </c>
      <c r="E219" s="11" t="str">
        <f>(IFERROR(IF(LARGE(Raw!V:V,A219)-6000&gt;0,LARGE(Raw!V:V,A219)-6000,""),""))</f>
        <v/>
      </c>
      <c r="G219" s="3" t="str">
        <f t="shared" si="9"/>
        <v/>
      </c>
      <c r="H219" s="52" t="str">
        <f>IF(J219="","",(INDEX(Raw!D:D,MATCH(J219+4000,Raw!V:V,0))))</f>
        <v/>
      </c>
      <c r="I219" s="52" t="str">
        <f>IF(J219="","",(INDEX(Raw!A:A,MATCH(J219+4000,Raw!V:V,0))))</f>
        <v/>
      </c>
      <c r="J219" s="11" t="str">
        <f>(IFERROR(IF(LARGE(Raw!V:V,A219+COUNTIF(Raw!C:C,"H"))-4000&gt;0,LARGE(Raw!V:V,A219+COUNTIF(Raw!C:C,"H"))-4000,""),""))</f>
        <v/>
      </c>
      <c r="L219" s="3" t="str">
        <f t="shared" si="10"/>
        <v/>
      </c>
      <c r="M219" s="52" t="str">
        <f>IF(O219="","",(INDEX(Raw!D:D,MATCH(O219+2000,Raw!V:V,0))))</f>
        <v/>
      </c>
      <c r="N219" s="52" t="str">
        <f>IF(O219="","",(INDEX(Raw!A:A,MATCH(O219+2000,Raw!V:V,0))))</f>
        <v/>
      </c>
      <c r="O219" s="11" t="str">
        <f>(IFERROR(IF(LARGE(Raw!V:V,A219+COUNTIF(Raw!C:C,"H")+COUNTIF(Raw!C:C,"S"))-2000&gt;0,LARGE(Raw!V:V,A219+COUNTIF(Raw!C:C,"H")+COUNTIF(Raw!C:C,"S"))-2000,""),""))</f>
        <v/>
      </c>
    </row>
    <row r="220" spans="1:15" x14ac:dyDescent="0.3">
      <c r="A220" s="52">
        <v>217</v>
      </c>
      <c r="B220" s="3" t="str">
        <f t="shared" si="11"/>
        <v/>
      </c>
      <c r="C220" s="52" t="str">
        <f>IF(E220="","",(INDEX(Raw!D:D,MATCH(E220+6000,Raw!V:V,0))))</f>
        <v/>
      </c>
      <c r="D220" s="52" t="str">
        <f>IF(E220="","",(INDEX(Raw!A:A,MATCH(E220+6000,Raw!V:V,0))))</f>
        <v/>
      </c>
      <c r="E220" s="11" t="str">
        <f>(IFERROR(IF(LARGE(Raw!V:V,A220)-6000&gt;0,LARGE(Raw!V:V,A220)-6000,""),""))</f>
        <v/>
      </c>
      <c r="G220" s="3" t="str">
        <f t="shared" si="9"/>
        <v/>
      </c>
      <c r="H220" s="52" t="str">
        <f>IF(J220="","",(INDEX(Raw!D:D,MATCH(J220+4000,Raw!V:V,0))))</f>
        <v/>
      </c>
      <c r="I220" s="52" t="str">
        <f>IF(J220="","",(INDEX(Raw!A:A,MATCH(J220+4000,Raw!V:V,0))))</f>
        <v/>
      </c>
      <c r="J220" s="11" t="str">
        <f>(IFERROR(IF(LARGE(Raw!V:V,A220+COUNTIF(Raw!C:C,"H"))-4000&gt;0,LARGE(Raw!V:V,A220+COUNTIF(Raw!C:C,"H"))-4000,""),""))</f>
        <v/>
      </c>
      <c r="L220" s="3" t="str">
        <f t="shared" si="10"/>
        <v/>
      </c>
      <c r="M220" s="52" t="str">
        <f>IF(O220="","",(INDEX(Raw!D:D,MATCH(O220+2000,Raw!V:V,0))))</f>
        <v/>
      </c>
      <c r="N220" s="52" t="str">
        <f>IF(O220="","",(INDEX(Raw!A:A,MATCH(O220+2000,Raw!V:V,0))))</f>
        <v/>
      </c>
      <c r="O220" s="11" t="str">
        <f>(IFERROR(IF(LARGE(Raw!V:V,A220+COUNTIF(Raw!C:C,"H")+COUNTIF(Raw!C:C,"S"))-2000&gt;0,LARGE(Raw!V:V,A220+COUNTIF(Raw!C:C,"H")+COUNTIF(Raw!C:C,"S"))-2000,""),""))</f>
        <v/>
      </c>
    </row>
    <row r="221" spans="1:15" x14ac:dyDescent="0.3">
      <c r="A221" s="52">
        <v>218</v>
      </c>
      <c r="B221" s="3" t="str">
        <f t="shared" si="11"/>
        <v/>
      </c>
      <c r="C221" s="52" t="str">
        <f>IF(E221="","",(INDEX(Raw!D:D,MATCH(E221+6000,Raw!V:V,0))))</f>
        <v/>
      </c>
      <c r="D221" s="52" t="str">
        <f>IF(E221="","",(INDEX(Raw!A:A,MATCH(E221+6000,Raw!V:V,0))))</f>
        <v/>
      </c>
      <c r="E221" s="11" t="str">
        <f>(IFERROR(IF(LARGE(Raw!V:V,A221)-6000&gt;0,LARGE(Raw!V:V,A221)-6000,""),""))</f>
        <v/>
      </c>
      <c r="G221" s="3" t="str">
        <f t="shared" si="9"/>
        <v/>
      </c>
      <c r="H221" s="52" t="str">
        <f>IF(J221="","",(INDEX(Raw!D:D,MATCH(J221+4000,Raw!V:V,0))))</f>
        <v/>
      </c>
      <c r="I221" s="52" t="str">
        <f>IF(J221="","",(INDEX(Raw!A:A,MATCH(J221+4000,Raw!V:V,0))))</f>
        <v/>
      </c>
      <c r="J221" s="11" t="str">
        <f>(IFERROR(IF(LARGE(Raw!V:V,A221+COUNTIF(Raw!C:C,"H"))-4000&gt;0,LARGE(Raw!V:V,A221+COUNTIF(Raw!C:C,"H"))-4000,""),""))</f>
        <v/>
      </c>
      <c r="L221" s="3" t="str">
        <f t="shared" si="10"/>
        <v/>
      </c>
      <c r="M221" s="52" t="str">
        <f>IF(O221="","",(INDEX(Raw!D:D,MATCH(O221+2000,Raw!V:V,0))))</f>
        <v/>
      </c>
      <c r="N221" s="52" t="str">
        <f>IF(O221="","",(INDEX(Raw!A:A,MATCH(O221+2000,Raw!V:V,0))))</f>
        <v/>
      </c>
      <c r="O221" s="11" t="str">
        <f>(IFERROR(IF(LARGE(Raw!V:V,A221+COUNTIF(Raw!C:C,"H")+COUNTIF(Raw!C:C,"S"))-2000&gt;0,LARGE(Raw!V:V,A221+COUNTIF(Raw!C:C,"H")+COUNTIF(Raw!C:C,"S"))-2000,""),""))</f>
        <v/>
      </c>
    </row>
    <row r="222" spans="1:15" x14ac:dyDescent="0.3">
      <c r="A222" s="52">
        <v>219</v>
      </c>
      <c r="B222" s="3" t="str">
        <f t="shared" si="11"/>
        <v/>
      </c>
      <c r="C222" s="52" t="str">
        <f>IF(E222="","",(INDEX(Raw!D:D,MATCH(E222+6000,Raw!V:V,0))))</f>
        <v/>
      </c>
      <c r="D222" s="52" t="str">
        <f>IF(E222="","",(INDEX(Raw!A:A,MATCH(E222+6000,Raw!V:V,0))))</f>
        <v/>
      </c>
      <c r="E222" s="11" t="str">
        <f>(IFERROR(IF(LARGE(Raw!V:V,A222)-6000&gt;0,LARGE(Raw!V:V,A222)-6000,""),""))</f>
        <v/>
      </c>
      <c r="G222" s="3" t="str">
        <f t="shared" si="9"/>
        <v/>
      </c>
      <c r="H222" s="52" t="str">
        <f>IF(J222="","",(INDEX(Raw!D:D,MATCH(J222+4000,Raw!V:V,0))))</f>
        <v/>
      </c>
      <c r="I222" s="52" t="str">
        <f>IF(J222="","",(INDEX(Raw!A:A,MATCH(J222+4000,Raw!V:V,0))))</f>
        <v/>
      </c>
      <c r="J222" s="11" t="str">
        <f>(IFERROR(IF(LARGE(Raw!V:V,A222+COUNTIF(Raw!C:C,"H"))-4000&gt;0,LARGE(Raw!V:V,A222+COUNTIF(Raw!C:C,"H"))-4000,""),""))</f>
        <v/>
      </c>
      <c r="L222" s="3" t="str">
        <f t="shared" si="10"/>
        <v/>
      </c>
      <c r="M222" s="52" t="str">
        <f>IF(O222="","",(INDEX(Raw!D:D,MATCH(O222+2000,Raw!V:V,0))))</f>
        <v/>
      </c>
      <c r="N222" s="52" t="str">
        <f>IF(O222="","",(INDEX(Raw!A:A,MATCH(O222+2000,Raw!V:V,0))))</f>
        <v/>
      </c>
      <c r="O222" s="11" t="str">
        <f>(IFERROR(IF(LARGE(Raw!V:V,A222+COUNTIF(Raw!C:C,"H")+COUNTIF(Raw!C:C,"S"))-2000&gt;0,LARGE(Raw!V:V,A222+COUNTIF(Raw!C:C,"H")+COUNTIF(Raw!C:C,"S"))-2000,""),""))</f>
        <v/>
      </c>
    </row>
    <row r="223" spans="1:15" x14ac:dyDescent="0.3">
      <c r="A223" s="52">
        <v>220</v>
      </c>
      <c r="B223" s="3" t="str">
        <f t="shared" si="11"/>
        <v/>
      </c>
      <c r="C223" s="52" t="str">
        <f>IF(E223="","",(INDEX(Raw!D:D,MATCH(E223+6000,Raw!V:V,0))))</f>
        <v/>
      </c>
      <c r="D223" s="52" t="str">
        <f>IF(E223="","",(INDEX(Raw!A:A,MATCH(E223+6000,Raw!V:V,0))))</f>
        <v/>
      </c>
      <c r="E223" s="11" t="str">
        <f>(IFERROR(IF(LARGE(Raw!V:V,A223)-6000&gt;0,LARGE(Raw!V:V,A223)-6000,""),""))</f>
        <v/>
      </c>
      <c r="G223" s="3" t="str">
        <f t="shared" si="9"/>
        <v/>
      </c>
      <c r="H223" s="52" t="str">
        <f>IF(J223="","",(INDEX(Raw!D:D,MATCH(J223+4000,Raw!V:V,0))))</f>
        <v/>
      </c>
      <c r="I223" s="52" t="str">
        <f>IF(J223="","",(INDEX(Raw!A:A,MATCH(J223+4000,Raw!V:V,0))))</f>
        <v/>
      </c>
      <c r="J223" s="11" t="str">
        <f>(IFERROR(IF(LARGE(Raw!V:V,A223+COUNTIF(Raw!C:C,"H"))-4000&gt;0,LARGE(Raw!V:V,A223+COUNTIF(Raw!C:C,"H"))-4000,""),""))</f>
        <v/>
      </c>
      <c r="L223" s="3" t="str">
        <f t="shared" si="10"/>
        <v/>
      </c>
      <c r="M223" s="52" t="str">
        <f>IF(O223="","",(INDEX(Raw!D:D,MATCH(O223+2000,Raw!V:V,0))))</f>
        <v/>
      </c>
      <c r="N223" s="52" t="str">
        <f>IF(O223="","",(INDEX(Raw!A:A,MATCH(O223+2000,Raw!V:V,0))))</f>
        <v/>
      </c>
      <c r="O223" s="11" t="str">
        <f>(IFERROR(IF(LARGE(Raw!V:V,A223+COUNTIF(Raw!C:C,"H")+COUNTIF(Raw!C:C,"S"))-2000&gt;0,LARGE(Raw!V:V,A223+COUNTIF(Raw!C:C,"H")+COUNTIF(Raw!C:C,"S"))-2000,""),""))</f>
        <v/>
      </c>
    </row>
    <row r="224" spans="1:15" x14ac:dyDescent="0.3">
      <c r="A224" s="52">
        <v>221</v>
      </c>
      <c r="B224" s="3" t="str">
        <f t="shared" si="11"/>
        <v/>
      </c>
      <c r="C224" s="52" t="str">
        <f>IF(E224="","",(INDEX(Raw!D:D,MATCH(E224+6000,Raw!V:V,0))))</f>
        <v/>
      </c>
      <c r="D224" s="52" t="str">
        <f>IF(E224="","",(INDEX(Raw!A:A,MATCH(E224+6000,Raw!V:V,0))))</f>
        <v/>
      </c>
      <c r="E224" s="11" t="str">
        <f>(IFERROR(IF(LARGE(Raw!V:V,A224)-6000&gt;0,LARGE(Raw!V:V,A224)-6000,""),""))</f>
        <v/>
      </c>
      <c r="G224" s="3" t="str">
        <f t="shared" si="9"/>
        <v/>
      </c>
      <c r="H224" s="52" t="str">
        <f>IF(J224="","",(INDEX(Raw!D:D,MATCH(J224+4000,Raw!V:V,0))))</f>
        <v/>
      </c>
      <c r="I224" s="52" t="str">
        <f>IF(J224="","",(INDEX(Raw!A:A,MATCH(J224+4000,Raw!V:V,0))))</f>
        <v/>
      </c>
      <c r="J224" s="11" t="str">
        <f>(IFERROR(IF(LARGE(Raw!V:V,A224+COUNTIF(Raw!C:C,"H"))-4000&gt;0,LARGE(Raw!V:V,A224+COUNTIF(Raw!C:C,"H"))-4000,""),""))</f>
        <v/>
      </c>
      <c r="L224" s="3" t="str">
        <f t="shared" si="10"/>
        <v/>
      </c>
      <c r="M224" s="52" t="str">
        <f>IF(O224="","",(INDEX(Raw!D:D,MATCH(O224+2000,Raw!V:V,0))))</f>
        <v/>
      </c>
      <c r="N224" s="52" t="str">
        <f>IF(O224="","",(INDEX(Raw!A:A,MATCH(O224+2000,Raw!V:V,0))))</f>
        <v/>
      </c>
      <c r="O224" s="11" t="str">
        <f>(IFERROR(IF(LARGE(Raw!V:V,A224+COUNTIF(Raw!C:C,"H")+COUNTIF(Raw!C:C,"S"))-2000&gt;0,LARGE(Raw!V:V,A224+COUNTIF(Raw!C:C,"H")+COUNTIF(Raw!C:C,"S"))-2000,""),""))</f>
        <v/>
      </c>
    </row>
    <row r="225" spans="1:15" x14ac:dyDescent="0.3">
      <c r="A225" s="52">
        <v>222</v>
      </c>
      <c r="B225" s="3" t="str">
        <f t="shared" si="11"/>
        <v/>
      </c>
      <c r="C225" s="52" t="str">
        <f>IF(E225="","",(INDEX(Raw!D:D,MATCH(E225+6000,Raw!V:V,0))))</f>
        <v/>
      </c>
      <c r="D225" s="52" t="str">
        <f>IF(E225="","",(INDEX(Raw!A:A,MATCH(E225+6000,Raw!V:V,0))))</f>
        <v/>
      </c>
      <c r="E225" s="11" t="str">
        <f>(IFERROR(IF(LARGE(Raw!V:V,A225)-6000&gt;0,LARGE(Raw!V:V,A225)-6000,""),""))</f>
        <v/>
      </c>
      <c r="G225" s="3" t="str">
        <f t="shared" si="9"/>
        <v/>
      </c>
      <c r="H225" s="52" t="str">
        <f>IF(J225="","",(INDEX(Raw!D:D,MATCH(J225+4000,Raw!V:V,0))))</f>
        <v/>
      </c>
      <c r="I225" s="52" t="str">
        <f>IF(J225="","",(INDEX(Raw!A:A,MATCH(J225+4000,Raw!V:V,0))))</f>
        <v/>
      </c>
      <c r="J225" s="11" t="str">
        <f>(IFERROR(IF(LARGE(Raw!V:V,A225+COUNTIF(Raw!C:C,"H"))-4000&gt;0,LARGE(Raw!V:V,A225+COUNTIF(Raw!C:C,"H"))-4000,""),""))</f>
        <v/>
      </c>
      <c r="L225" s="3" t="str">
        <f t="shared" si="10"/>
        <v/>
      </c>
      <c r="M225" s="52" t="str">
        <f>IF(O225="","",(INDEX(Raw!D:D,MATCH(O225+2000,Raw!V:V,0))))</f>
        <v/>
      </c>
      <c r="N225" s="52" t="str">
        <f>IF(O225="","",(INDEX(Raw!A:A,MATCH(O225+2000,Raw!V:V,0))))</f>
        <v/>
      </c>
      <c r="O225" s="11" t="str">
        <f>(IFERROR(IF(LARGE(Raw!V:V,A225+COUNTIF(Raw!C:C,"H")+COUNTIF(Raw!C:C,"S"))-2000&gt;0,LARGE(Raw!V:V,A225+COUNTIF(Raw!C:C,"H")+COUNTIF(Raw!C:C,"S"))-2000,""),""))</f>
        <v/>
      </c>
    </row>
    <row r="226" spans="1:15" x14ac:dyDescent="0.3">
      <c r="A226" s="52">
        <v>223</v>
      </c>
      <c r="B226" s="3" t="str">
        <f t="shared" si="11"/>
        <v/>
      </c>
      <c r="C226" s="52" t="str">
        <f>IF(E226="","",(INDEX(Raw!D:D,MATCH(E226+6000,Raw!V:V,0))))</f>
        <v/>
      </c>
      <c r="D226" s="52" t="str">
        <f>IF(E226="","",(INDEX(Raw!A:A,MATCH(E226+6000,Raw!V:V,0))))</f>
        <v/>
      </c>
      <c r="E226" s="11" t="str">
        <f>(IFERROR(IF(LARGE(Raw!V:V,A226)-6000&gt;0,LARGE(Raw!V:V,A226)-6000,""),""))</f>
        <v/>
      </c>
      <c r="G226" s="3" t="str">
        <f t="shared" si="9"/>
        <v/>
      </c>
      <c r="H226" s="52" t="str">
        <f>IF(J226="","",(INDEX(Raw!D:D,MATCH(J226+4000,Raw!V:V,0))))</f>
        <v/>
      </c>
      <c r="I226" s="52" t="str">
        <f>IF(J226="","",(INDEX(Raw!A:A,MATCH(J226+4000,Raw!V:V,0))))</f>
        <v/>
      </c>
      <c r="J226" s="11" t="str">
        <f>(IFERROR(IF(LARGE(Raw!V:V,A226+COUNTIF(Raw!C:C,"H"))-4000&gt;0,LARGE(Raw!V:V,A226+COUNTIF(Raw!C:C,"H"))-4000,""),""))</f>
        <v/>
      </c>
      <c r="L226" s="3" t="str">
        <f t="shared" si="10"/>
        <v/>
      </c>
      <c r="M226" s="52" t="str">
        <f>IF(O226="","",(INDEX(Raw!D:D,MATCH(O226+2000,Raw!V:V,0))))</f>
        <v/>
      </c>
      <c r="N226" s="52" t="str">
        <f>IF(O226="","",(INDEX(Raw!A:A,MATCH(O226+2000,Raw!V:V,0))))</f>
        <v/>
      </c>
      <c r="O226" s="11" t="str">
        <f>(IFERROR(IF(LARGE(Raw!V:V,A226+COUNTIF(Raw!C:C,"H")+COUNTIF(Raw!C:C,"S"))-2000&gt;0,LARGE(Raw!V:V,A226+COUNTIF(Raw!C:C,"H")+COUNTIF(Raw!C:C,"S"))-2000,""),""))</f>
        <v/>
      </c>
    </row>
    <row r="227" spans="1:15" x14ac:dyDescent="0.3">
      <c r="A227" s="52">
        <v>224</v>
      </c>
      <c r="B227" s="3" t="str">
        <f t="shared" si="11"/>
        <v/>
      </c>
      <c r="C227" s="52" t="str">
        <f>IF(E227="","",(INDEX(Raw!D:D,MATCH(E227+6000,Raw!V:V,0))))</f>
        <v/>
      </c>
      <c r="D227" s="52" t="str">
        <f>IF(E227="","",(INDEX(Raw!A:A,MATCH(E227+6000,Raw!V:V,0))))</f>
        <v/>
      </c>
      <c r="E227" s="11" t="str">
        <f>(IFERROR(IF(LARGE(Raw!V:V,A227)-6000&gt;0,LARGE(Raw!V:V,A227)-6000,""),""))</f>
        <v/>
      </c>
      <c r="G227" s="3" t="str">
        <f t="shared" si="9"/>
        <v/>
      </c>
      <c r="H227" s="52" t="str">
        <f>IF(J227="","",(INDEX(Raw!D:D,MATCH(J227+4000,Raw!V:V,0))))</f>
        <v/>
      </c>
      <c r="I227" s="52" t="str">
        <f>IF(J227="","",(INDEX(Raw!A:A,MATCH(J227+4000,Raw!V:V,0))))</f>
        <v/>
      </c>
      <c r="J227" s="11" t="str">
        <f>(IFERROR(IF(LARGE(Raw!V:V,A227+COUNTIF(Raw!C:C,"H"))-4000&gt;0,LARGE(Raw!V:V,A227+COUNTIF(Raw!C:C,"H"))-4000,""),""))</f>
        <v/>
      </c>
      <c r="L227" s="3" t="str">
        <f t="shared" si="10"/>
        <v/>
      </c>
      <c r="M227" s="52" t="str">
        <f>IF(O227="","",(INDEX(Raw!D:D,MATCH(O227+2000,Raw!V:V,0))))</f>
        <v/>
      </c>
      <c r="N227" s="52" t="str">
        <f>IF(O227="","",(INDEX(Raw!A:A,MATCH(O227+2000,Raw!V:V,0))))</f>
        <v/>
      </c>
      <c r="O227" s="11" t="str">
        <f>(IFERROR(IF(LARGE(Raw!V:V,A227+COUNTIF(Raw!C:C,"H")+COUNTIF(Raw!C:C,"S"))-2000&gt;0,LARGE(Raw!V:V,A227+COUNTIF(Raw!C:C,"H")+COUNTIF(Raw!C:C,"S"))-2000,""),""))</f>
        <v/>
      </c>
    </row>
    <row r="228" spans="1:15" x14ac:dyDescent="0.3">
      <c r="A228" s="52">
        <v>225</v>
      </c>
      <c r="B228" s="3" t="str">
        <f t="shared" si="11"/>
        <v/>
      </c>
      <c r="C228" s="52" t="str">
        <f>IF(E228="","",(INDEX(Raw!D:D,MATCH(E228+6000,Raw!V:V,0))))</f>
        <v/>
      </c>
      <c r="D228" s="52" t="str">
        <f>IF(E228="","",(INDEX(Raw!A:A,MATCH(E228+6000,Raw!V:V,0))))</f>
        <v/>
      </c>
      <c r="E228" s="11" t="str">
        <f>(IFERROR(IF(LARGE(Raw!V:V,A228)-6000&gt;0,LARGE(Raw!V:V,A228)-6000,""),""))</f>
        <v/>
      </c>
      <c r="G228" s="3" t="str">
        <f t="shared" si="9"/>
        <v/>
      </c>
      <c r="H228" s="52" t="str">
        <f>IF(J228="","",(INDEX(Raw!D:D,MATCH(J228+4000,Raw!V:V,0))))</f>
        <v/>
      </c>
      <c r="I228" s="52" t="str">
        <f>IF(J228="","",(INDEX(Raw!A:A,MATCH(J228+4000,Raw!V:V,0))))</f>
        <v/>
      </c>
      <c r="J228" s="11" t="str">
        <f>(IFERROR(IF(LARGE(Raw!V:V,A228+COUNTIF(Raw!C:C,"H"))-4000&gt;0,LARGE(Raw!V:V,A228+COUNTIF(Raw!C:C,"H"))-4000,""),""))</f>
        <v/>
      </c>
      <c r="L228" s="3" t="str">
        <f t="shared" si="10"/>
        <v/>
      </c>
      <c r="M228" s="52" t="str">
        <f>IF(O228="","",(INDEX(Raw!D:D,MATCH(O228+2000,Raw!V:V,0))))</f>
        <v/>
      </c>
      <c r="N228" s="52" t="str">
        <f>IF(O228="","",(INDEX(Raw!A:A,MATCH(O228+2000,Raw!V:V,0))))</f>
        <v/>
      </c>
      <c r="O228" s="11" t="str">
        <f>(IFERROR(IF(LARGE(Raw!V:V,A228+COUNTIF(Raw!C:C,"H")+COUNTIF(Raw!C:C,"S"))-2000&gt;0,LARGE(Raw!V:V,A228+COUNTIF(Raw!C:C,"H")+COUNTIF(Raw!C:C,"S"))-2000,""),""))</f>
        <v/>
      </c>
    </row>
    <row r="229" spans="1:15" x14ac:dyDescent="0.3">
      <c r="A229" s="52">
        <v>226</v>
      </c>
      <c r="B229" s="3" t="str">
        <f t="shared" si="11"/>
        <v/>
      </c>
      <c r="C229" s="52" t="str">
        <f>IF(E229="","",(INDEX(Raw!D:D,MATCH(E229+6000,Raw!V:V,0))))</f>
        <v/>
      </c>
      <c r="D229" s="52" t="str">
        <f>IF(E229="","",(INDEX(Raw!A:A,MATCH(E229+6000,Raw!V:V,0))))</f>
        <v/>
      </c>
      <c r="E229" s="11" t="str">
        <f>(IFERROR(IF(LARGE(Raw!V:V,A229)-6000&gt;0,LARGE(Raw!V:V,A229)-6000,""),""))</f>
        <v/>
      </c>
      <c r="G229" s="3" t="str">
        <f t="shared" si="9"/>
        <v/>
      </c>
      <c r="H229" s="52" t="str">
        <f>IF(J229="","",(INDEX(Raw!D:D,MATCH(J229+4000,Raw!V:V,0))))</f>
        <v/>
      </c>
      <c r="I229" s="52" t="str">
        <f>IF(J229="","",(INDEX(Raw!A:A,MATCH(J229+4000,Raw!V:V,0))))</f>
        <v/>
      </c>
      <c r="J229" s="11" t="str">
        <f>(IFERROR(IF(LARGE(Raw!V:V,A229+COUNTIF(Raw!C:C,"H"))-4000&gt;0,LARGE(Raw!V:V,A229+COUNTIF(Raw!C:C,"H"))-4000,""),""))</f>
        <v/>
      </c>
      <c r="L229" s="3" t="str">
        <f t="shared" si="10"/>
        <v/>
      </c>
      <c r="M229" s="52" t="str">
        <f>IF(O229="","",(INDEX(Raw!D:D,MATCH(O229+2000,Raw!V:V,0))))</f>
        <v/>
      </c>
      <c r="N229" s="52" t="str">
        <f>IF(O229="","",(INDEX(Raw!A:A,MATCH(O229+2000,Raw!V:V,0))))</f>
        <v/>
      </c>
      <c r="O229" s="11" t="str">
        <f>(IFERROR(IF(LARGE(Raw!V:V,A229+COUNTIF(Raw!C:C,"H")+COUNTIF(Raw!C:C,"S"))-2000&gt;0,LARGE(Raw!V:V,A229+COUNTIF(Raw!C:C,"H")+COUNTIF(Raw!C:C,"S"))-2000,""),""))</f>
        <v/>
      </c>
    </row>
    <row r="230" spans="1:15" x14ac:dyDescent="0.3">
      <c r="A230" s="52">
        <v>227</v>
      </c>
      <c r="B230" s="3" t="str">
        <f t="shared" si="11"/>
        <v/>
      </c>
      <c r="C230" s="52" t="str">
        <f>IF(E230="","",(INDEX(Raw!D:D,MATCH(E230+6000,Raw!V:V,0))))</f>
        <v/>
      </c>
      <c r="D230" s="52" t="str">
        <f>IF(E230="","",(INDEX(Raw!A:A,MATCH(E230+6000,Raw!V:V,0))))</f>
        <v/>
      </c>
      <c r="E230" s="11" t="str">
        <f>(IFERROR(IF(LARGE(Raw!V:V,A230)-6000&gt;0,LARGE(Raw!V:V,A230)-6000,""),""))</f>
        <v/>
      </c>
      <c r="G230" s="3" t="str">
        <f t="shared" si="9"/>
        <v/>
      </c>
      <c r="H230" s="52" t="str">
        <f>IF(J230="","",(INDEX(Raw!D:D,MATCH(J230+4000,Raw!V:V,0))))</f>
        <v/>
      </c>
      <c r="I230" s="52" t="str">
        <f>IF(J230="","",(INDEX(Raw!A:A,MATCH(J230+4000,Raw!V:V,0))))</f>
        <v/>
      </c>
      <c r="J230" s="11" t="str">
        <f>(IFERROR(IF(LARGE(Raw!V:V,A230+COUNTIF(Raw!C:C,"H"))-4000&gt;0,LARGE(Raw!V:V,A230+COUNTIF(Raw!C:C,"H"))-4000,""),""))</f>
        <v/>
      </c>
      <c r="L230" s="3" t="str">
        <f t="shared" si="10"/>
        <v/>
      </c>
      <c r="M230" s="52" t="str">
        <f>IF(O230="","",(INDEX(Raw!D:D,MATCH(O230+2000,Raw!V:V,0))))</f>
        <v/>
      </c>
      <c r="N230" s="52" t="str">
        <f>IF(O230="","",(INDEX(Raw!A:A,MATCH(O230+2000,Raw!V:V,0))))</f>
        <v/>
      </c>
      <c r="O230" s="11" t="str">
        <f>(IFERROR(IF(LARGE(Raw!V:V,A230+COUNTIF(Raw!C:C,"H")+COUNTIF(Raw!C:C,"S"))-2000&gt;0,LARGE(Raw!V:V,A230+COUNTIF(Raw!C:C,"H")+COUNTIF(Raw!C:C,"S"))-2000,""),""))</f>
        <v/>
      </c>
    </row>
    <row r="231" spans="1:15" x14ac:dyDescent="0.3">
      <c r="A231" s="52">
        <v>228</v>
      </c>
      <c r="B231" s="3" t="str">
        <f t="shared" si="11"/>
        <v/>
      </c>
      <c r="C231" s="52" t="str">
        <f>IF(E231="","",(INDEX(Raw!D:D,MATCH(E231+6000,Raw!V:V,0))))</f>
        <v/>
      </c>
      <c r="D231" s="52" t="str">
        <f>IF(E231="","",(INDEX(Raw!A:A,MATCH(E231+6000,Raw!V:V,0))))</f>
        <v/>
      </c>
      <c r="E231" s="11" t="str">
        <f>(IFERROR(IF(LARGE(Raw!V:V,A231)-6000&gt;0,LARGE(Raw!V:V,A231)-6000,""),""))</f>
        <v/>
      </c>
      <c r="G231" s="3" t="str">
        <f t="shared" si="9"/>
        <v/>
      </c>
      <c r="H231" s="52" t="str">
        <f>IF(J231="","",(INDEX(Raw!D:D,MATCH(J231+4000,Raw!V:V,0))))</f>
        <v/>
      </c>
      <c r="I231" s="52" t="str">
        <f>IF(J231="","",(INDEX(Raw!A:A,MATCH(J231+4000,Raw!V:V,0))))</f>
        <v/>
      </c>
      <c r="J231" s="11" t="str">
        <f>(IFERROR(IF(LARGE(Raw!V:V,A231+COUNTIF(Raw!C:C,"H"))-4000&gt;0,LARGE(Raw!V:V,A231+COUNTIF(Raw!C:C,"H"))-4000,""),""))</f>
        <v/>
      </c>
      <c r="L231" s="3" t="str">
        <f t="shared" si="10"/>
        <v/>
      </c>
      <c r="M231" s="52" t="str">
        <f>IF(O231="","",(INDEX(Raw!D:D,MATCH(O231+2000,Raw!V:V,0))))</f>
        <v/>
      </c>
      <c r="N231" s="52" t="str">
        <f>IF(O231="","",(INDEX(Raw!A:A,MATCH(O231+2000,Raw!V:V,0))))</f>
        <v/>
      </c>
      <c r="O231" s="11" t="str">
        <f>(IFERROR(IF(LARGE(Raw!V:V,A231+COUNTIF(Raw!C:C,"H")+COUNTIF(Raw!C:C,"S"))-2000&gt;0,LARGE(Raw!V:V,A231+COUNTIF(Raw!C:C,"H")+COUNTIF(Raw!C:C,"S"))-2000,""),""))</f>
        <v/>
      </c>
    </row>
    <row r="232" spans="1:15" x14ac:dyDescent="0.3">
      <c r="A232" s="52">
        <v>229</v>
      </c>
      <c r="B232" s="3" t="str">
        <f t="shared" si="11"/>
        <v/>
      </c>
      <c r="C232" s="52" t="str">
        <f>IF(E232="","",(INDEX(Raw!D:D,MATCH(E232+6000,Raw!V:V,0))))</f>
        <v/>
      </c>
      <c r="D232" s="52" t="str">
        <f>IF(E232="","",(INDEX(Raw!A:A,MATCH(E232+6000,Raw!V:V,0))))</f>
        <v/>
      </c>
      <c r="E232" s="11" t="str">
        <f>(IFERROR(IF(LARGE(Raw!V:V,A232)-6000&gt;0,LARGE(Raw!V:V,A232)-6000,""),""))</f>
        <v/>
      </c>
      <c r="G232" s="3" t="str">
        <f t="shared" si="9"/>
        <v/>
      </c>
      <c r="H232" s="52" t="str">
        <f>IF(J232="","",(INDEX(Raw!D:D,MATCH(J232+4000,Raw!V:V,0))))</f>
        <v/>
      </c>
      <c r="I232" s="52" t="str">
        <f>IF(J232="","",(INDEX(Raw!A:A,MATCH(J232+4000,Raw!V:V,0))))</f>
        <v/>
      </c>
      <c r="J232" s="11" t="str">
        <f>(IFERROR(IF(LARGE(Raw!V:V,A232+COUNTIF(Raw!C:C,"H"))-4000&gt;0,LARGE(Raw!V:V,A232+COUNTIF(Raw!C:C,"H"))-4000,""),""))</f>
        <v/>
      </c>
      <c r="L232" s="3" t="str">
        <f t="shared" si="10"/>
        <v/>
      </c>
      <c r="M232" s="52" t="str">
        <f>IF(O232="","",(INDEX(Raw!D:D,MATCH(O232+2000,Raw!V:V,0))))</f>
        <v/>
      </c>
      <c r="N232" s="52" t="str">
        <f>IF(O232="","",(INDEX(Raw!A:A,MATCH(O232+2000,Raw!V:V,0))))</f>
        <v/>
      </c>
      <c r="O232" s="11" t="str">
        <f>(IFERROR(IF(LARGE(Raw!V:V,A232+COUNTIF(Raw!C:C,"H")+COUNTIF(Raw!C:C,"S"))-2000&gt;0,LARGE(Raw!V:V,A232+COUNTIF(Raw!C:C,"H")+COUNTIF(Raw!C:C,"S"))-2000,""),""))</f>
        <v/>
      </c>
    </row>
    <row r="233" spans="1:15" x14ac:dyDescent="0.3">
      <c r="A233" s="52">
        <v>230</v>
      </c>
      <c r="B233" s="3" t="str">
        <f t="shared" si="11"/>
        <v/>
      </c>
      <c r="C233" s="52" t="str">
        <f>IF(E233="","",(INDEX(Raw!D:D,MATCH(E233+6000,Raw!V:V,0))))</f>
        <v/>
      </c>
      <c r="D233" s="52" t="str">
        <f>IF(E233="","",(INDEX(Raw!A:A,MATCH(E233+6000,Raw!V:V,0))))</f>
        <v/>
      </c>
      <c r="E233" s="11" t="str">
        <f>(IFERROR(IF(LARGE(Raw!V:V,A233)-6000&gt;0,LARGE(Raw!V:V,A233)-6000,""),""))</f>
        <v/>
      </c>
      <c r="G233" s="3" t="str">
        <f t="shared" si="9"/>
        <v/>
      </c>
      <c r="H233" s="52" t="str">
        <f>IF(J233="","",(INDEX(Raw!D:D,MATCH(J233+4000,Raw!V:V,0))))</f>
        <v/>
      </c>
      <c r="I233" s="52" t="str">
        <f>IF(J233="","",(INDEX(Raw!A:A,MATCH(J233+4000,Raw!V:V,0))))</f>
        <v/>
      </c>
      <c r="J233" s="11" t="str">
        <f>(IFERROR(IF(LARGE(Raw!V:V,A233+COUNTIF(Raw!C:C,"H"))-4000&gt;0,LARGE(Raw!V:V,A233+COUNTIF(Raw!C:C,"H"))-4000,""),""))</f>
        <v/>
      </c>
      <c r="L233" s="3" t="str">
        <f t="shared" si="10"/>
        <v/>
      </c>
      <c r="M233" s="52" t="str">
        <f>IF(O233="","",(INDEX(Raw!D:D,MATCH(O233+2000,Raw!V:V,0))))</f>
        <v/>
      </c>
      <c r="N233" s="52" t="str">
        <f>IF(O233="","",(INDEX(Raw!A:A,MATCH(O233+2000,Raw!V:V,0))))</f>
        <v/>
      </c>
      <c r="O233" s="11" t="str">
        <f>(IFERROR(IF(LARGE(Raw!V:V,A233+COUNTIF(Raw!C:C,"H")+COUNTIF(Raw!C:C,"S"))-2000&gt;0,LARGE(Raw!V:V,A233+COUNTIF(Raw!C:C,"H")+COUNTIF(Raw!C:C,"S"))-2000,""),""))</f>
        <v/>
      </c>
    </row>
    <row r="234" spans="1:15" x14ac:dyDescent="0.3">
      <c r="A234" s="52">
        <v>231</v>
      </c>
      <c r="B234" s="3" t="str">
        <f t="shared" si="11"/>
        <v/>
      </c>
      <c r="C234" s="52" t="str">
        <f>IF(E234="","",(INDEX(Raw!D:D,MATCH(E234+6000,Raw!V:V,0))))</f>
        <v/>
      </c>
      <c r="D234" s="52" t="str">
        <f>IF(E234="","",(INDEX(Raw!A:A,MATCH(E234+6000,Raw!V:V,0))))</f>
        <v/>
      </c>
      <c r="E234" s="11" t="str">
        <f>(IFERROR(IF(LARGE(Raw!V:V,A234)-6000&gt;0,LARGE(Raw!V:V,A234)-6000,""),""))</f>
        <v/>
      </c>
      <c r="G234" s="3" t="str">
        <f t="shared" si="9"/>
        <v/>
      </c>
      <c r="H234" s="52" t="str">
        <f>IF(J234="","",(INDEX(Raw!D:D,MATCH(J234+4000,Raw!V:V,0))))</f>
        <v/>
      </c>
      <c r="I234" s="52" t="str">
        <f>IF(J234="","",(INDEX(Raw!A:A,MATCH(J234+4000,Raw!V:V,0))))</f>
        <v/>
      </c>
      <c r="J234" s="11" t="str">
        <f>(IFERROR(IF(LARGE(Raw!V:V,A234+COUNTIF(Raw!C:C,"H"))-4000&gt;0,LARGE(Raw!V:V,A234+COUNTIF(Raw!C:C,"H"))-4000,""),""))</f>
        <v/>
      </c>
      <c r="L234" s="3" t="str">
        <f t="shared" si="10"/>
        <v/>
      </c>
      <c r="M234" s="52" t="str">
        <f>IF(O234="","",(INDEX(Raw!D:D,MATCH(O234+2000,Raw!V:V,0))))</f>
        <v/>
      </c>
      <c r="N234" s="52" t="str">
        <f>IF(O234="","",(INDEX(Raw!A:A,MATCH(O234+2000,Raw!V:V,0))))</f>
        <v/>
      </c>
      <c r="O234" s="11" t="str">
        <f>(IFERROR(IF(LARGE(Raw!V:V,A234+COUNTIF(Raw!C:C,"H")+COUNTIF(Raw!C:C,"S"))-2000&gt;0,LARGE(Raw!V:V,A234+COUNTIF(Raw!C:C,"H")+COUNTIF(Raw!C:C,"S"))-2000,""),""))</f>
        <v/>
      </c>
    </row>
    <row r="235" spans="1:15" x14ac:dyDescent="0.3">
      <c r="A235" s="52">
        <v>232</v>
      </c>
      <c r="B235" s="3" t="str">
        <f t="shared" si="11"/>
        <v/>
      </c>
      <c r="C235" s="52" t="str">
        <f>IF(E235="","",(INDEX(Raw!D:D,MATCH(E235+6000,Raw!V:V,0))))</f>
        <v/>
      </c>
      <c r="D235" s="52" t="str">
        <f>IF(E235="","",(INDEX(Raw!A:A,MATCH(E235+6000,Raw!V:V,0))))</f>
        <v/>
      </c>
      <c r="E235" s="11" t="str">
        <f>(IFERROR(IF(LARGE(Raw!V:V,A235)-6000&gt;0,LARGE(Raw!V:V,A235)-6000,""),""))</f>
        <v/>
      </c>
      <c r="G235" s="3" t="str">
        <f t="shared" si="9"/>
        <v/>
      </c>
      <c r="H235" s="52" t="str">
        <f>IF(J235="","",(INDEX(Raw!D:D,MATCH(J235+4000,Raw!V:V,0))))</f>
        <v/>
      </c>
      <c r="I235" s="52" t="str">
        <f>IF(J235="","",(INDEX(Raw!A:A,MATCH(J235+4000,Raw!V:V,0))))</f>
        <v/>
      </c>
      <c r="J235" s="11" t="str">
        <f>(IFERROR(IF(LARGE(Raw!V:V,A235+COUNTIF(Raw!C:C,"H"))-4000&gt;0,LARGE(Raw!V:V,A235+COUNTIF(Raw!C:C,"H"))-4000,""),""))</f>
        <v/>
      </c>
      <c r="L235" s="3" t="str">
        <f t="shared" si="10"/>
        <v/>
      </c>
      <c r="M235" s="52" t="str">
        <f>IF(O235="","",(INDEX(Raw!D:D,MATCH(O235+2000,Raw!V:V,0))))</f>
        <v/>
      </c>
      <c r="N235" s="52" t="str">
        <f>IF(O235="","",(INDEX(Raw!A:A,MATCH(O235+2000,Raw!V:V,0))))</f>
        <v/>
      </c>
      <c r="O235" s="11" t="str">
        <f>(IFERROR(IF(LARGE(Raw!V:V,A235+COUNTIF(Raw!C:C,"H")+COUNTIF(Raw!C:C,"S"))-2000&gt;0,LARGE(Raw!V:V,A235+COUNTIF(Raw!C:C,"H")+COUNTIF(Raw!C:C,"S"))-2000,""),""))</f>
        <v/>
      </c>
    </row>
    <row r="236" spans="1:15" x14ac:dyDescent="0.3">
      <c r="A236" s="52">
        <v>233</v>
      </c>
      <c r="B236" s="3" t="str">
        <f t="shared" si="11"/>
        <v/>
      </c>
      <c r="C236" s="52" t="str">
        <f>IF(E236="","",(INDEX(Raw!D:D,MATCH(E236+6000,Raw!V:V,0))))</f>
        <v/>
      </c>
      <c r="D236" s="52" t="str">
        <f>IF(E236="","",(INDEX(Raw!A:A,MATCH(E236+6000,Raw!V:V,0))))</f>
        <v/>
      </c>
      <c r="E236" s="11" t="str">
        <f>(IFERROR(IF(LARGE(Raw!V:V,A236)-6000&gt;0,LARGE(Raw!V:V,A236)-6000,""),""))</f>
        <v/>
      </c>
      <c r="G236" s="3" t="str">
        <f t="shared" si="9"/>
        <v/>
      </c>
      <c r="H236" s="52" t="str">
        <f>IF(J236="","",(INDEX(Raw!D:D,MATCH(J236+4000,Raw!V:V,0))))</f>
        <v/>
      </c>
      <c r="I236" s="52" t="str">
        <f>IF(J236="","",(INDEX(Raw!A:A,MATCH(J236+4000,Raw!V:V,0))))</f>
        <v/>
      </c>
      <c r="J236" s="11" t="str">
        <f>(IFERROR(IF(LARGE(Raw!V:V,A236+COUNTIF(Raw!C:C,"H"))-4000&gt;0,LARGE(Raw!V:V,A236+COUNTIF(Raw!C:C,"H"))-4000,""),""))</f>
        <v/>
      </c>
      <c r="L236" s="3" t="str">
        <f t="shared" si="10"/>
        <v/>
      </c>
      <c r="M236" s="52" t="str">
        <f>IF(O236="","",(INDEX(Raw!D:D,MATCH(O236+2000,Raw!V:V,0))))</f>
        <v/>
      </c>
      <c r="N236" s="52" t="str">
        <f>IF(O236="","",(INDEX(Raw!A:A,MATCH(O236+2000,Raw!V:V,0))))</f>
        <v/>
      </c>
      <c r="O236" s="11" t="str">
        <f>(IFERROR(IF(LARGE(Raw!V:V,A236+COUNTIF(Raw!C:C,"H")+COUNTIF(Raw!C:C,"S"))-2000&gt;0,LARGE(Raw!V:V,A236+COUNTIF(Raw!C:C,"H")+COUNTIF(Raw!C:C,"S"))-2000,""),""))</f>
        <v/>
      </c>
    </row>
    <row r="237" spans="1:15" x14ac:dyDescent="0.3">
      <c r="A237" s="52">
        <v>234</v>
      </c>
      <c r="B237" s="3" t="str">
        <f t="shared" si="11"/>
        <v/>
      </c>
      <c r="C237" s="52" t="str">
        <f>IF(E237="","",(INDEX(Raw!D:D,MATCH(E237+6000,Raw!V:V,0))))</f>
        <v/>
      </c>
      <c r="D237" s="52" t="str">
        <f>IF(E237="","",(INDEX(Raw!A:A,MATCH(E237+6000,Raw!V:V,0))))</f>
        <v/>
      </c>
      <c r="E237" s="11" t="str">
        <f>(IFERROR(IF(LARGE(Raw!V:V,A237)-6000&gt;0,LARGE(Raw!V:V,A237)-6000,""),""))</f>
        <v/>
      </c>
      <c r="G237" s="3" t="str">
        <f t="shared" si="9"/>
        <v/>
      </c>
      <c r="H237" s="52" t="str">
        <f>IF(J237="","",(INDEX(Raw!D:D,MATCH(J237+4000,Raw!V:V,0))))</f>
        <v/>
      </c>
      <c r="I237" s="52" t="str">
        <f>IF(J237="","",(INDEX(Raw!A:A,MATCH(J237+4000,Raw!V:V,0))))</f>
        <v/>
      </c>
      <c r="J237" s="11" t="str">
        <f>(IFERROR(IF(LARGE(Raw!V:V,A237+COUNTIF(Raw!C:C,"H"))-4000&gt;0,LARGE(Raw!V:V,A237+COUNTIF(Raw!C:C,"H"))-4000,""),""))</f>
        <v/>
      </c>
      <c r="L237" s="3" t="str">
        <f t="shared" si="10"/>
        <v/>
      </c>
      <c r="M237" s="52" t="str">
        <f>IF(O237="","",(INDEX(Raw!D:D,MATCH(O237+2000,Raw!V:V,0))))</f>
        <v/>
      </c>
      <c r="N237" s="52" t="str">
        <f>IF(O237="","",(INDEX(Raw!A:A,MATCH(O237+2000,Raw!V:V,0))))</f>
        <v/>
      </c>
      <c r="O237" s="11" t="str">
        <f>(IFERROR(IF(LARGE(Raw!V:V,A237+COUNTIF(Raw!C:C,"H")+COUNTIF(Raw!C:C,"S"))-2000&gt;0,LARGE(Raw!V:V,A237+COUNTIF(Raw!C:C,"H")+COUNTIF(Raw!C:C,"S"))-2000,""),""))</f>
        <v/>
      </c>
    </row>
    <row r="238" spans="1:15" x14ac:dyDescent="0.3">
      <c r="A238" s="52">
        <v>235</v>
      </c>
      <c r="B238" s="3" t="str">
        <f t="shared" si="11"/>
        <v/>
      </c>
      <c r="C238" s="52" t="str">
        <f>IF(E238="","",(INDEX(Raw!D:D,MATCH(E238+6000,Raw!V:V,0))))</f>
        <v/>
      </c>
      <c r="D238" s="52" t="str">
        <f>IF(E238="","",(INDEX(Raw!A:A,MATCH(E238+6000,Raw!V:V,0))))</f>
        <v/>
      </c>
      <c r="E238" s="11" t="str">
        <f>(IFERROR(IF(LARGE(Raw!V:V,A238)-6000&gt;0,LARGE(Raw!V:V,A238)-6000,""),""))</f>
        <v/>
      </c>
      <c r="G238" s="3" t="str">
        <f t="shared" si="9"/>
        <v/>
      </c>
      <c r="H238" s="52" t="str">
        <f>IF(J238="","",(INDEX(Raw!D:D,MATCH(J238+4000,Raw!V:V,0))))</f>
        <v/>
      </c>
      <c r="I238" s="52" t="str">
        <f>IF(J238="","",(INDEX(Raw!A:A,MATCH(J238+4000,Raw!V:V,0))))</f>
        <v/>
      </c>
      <c r="J238" s="11" t="str">
        <f>(IFERROR(IF(LARGE(Raw!V:V,A238+COUNTIF(Raw!C:C,"H"))-4000&gt;0,LARGE(Raw!V:V,A238+COUNTIF(Raw!C:C,"H"))-4000,""),""))</f>
        <v/>
      </c>
      <c r="L238" s="3" t="str">
        <f t="shared" si="10"/>
        <v/>
      </c>
      <c r="M238" s="52" t="str">
        <f>IF(O238="","",(INDEX(Raw!D:D,MATCH(O238+2000,Raw!V:V,0))))</f>
        <v/>
      </c>
      <c r="N238" s="52" t="str">
        <f>IF(O238="","",(INDEX(Raw!A:A,MATCH(O238+2000,Raw!V:V,0))))</f>
        <v/>
      </c>
      <c r="O238" s="11" t="str">
        <f>(IFERROR(IF(LARGE(Raw!V:V,A238+COUNTIF(Raw!C:C,"H")+COUNTIF(Raw!C:C,"S"))-2000&gt;0,LARGE(Raw!V:V,A238+COUNTIF(Raw!C:C,"H")+COUNTIF(Raw!C:C,"S"))-2000,""),""))</f>
        <v/>
      </c>
    </row>
    <row r="239" spans="1:15" x14ac:dyDescent="0.3">
      <c r="A239" s="52">
        <v>236</v>
      </c>
      <c r="B239" s="3" t="str">
        <f t="shared" si="11"/>
        <v/>
      </c>
      <c r="C239" s="52" t="str">
        <f>IF(E239="","",(INDEX(Raw!D:D,MATCH(E239+6000,Raw!V:V,0))))</f>
        <v/>
      </c>
      <c r="D239" s="52" t="str">
        <f>IF(E239="","",(INDEX(Raw!A:A,MATCH(E239+6000,Raw!V:V,0))))</f>
        <v/>
      </c>
      <c r="E239" s="11" t="str">
        <f>(IFERROR(IF(LARGE(Raw!V:V,A239)-6000&gt;0,LARGE(Raw!V:V,A239)-6000,""),""))</f>
        <v/>
      </c>
      <c r="G239" s="3" t="str">
        <f t="shared" si="9"/>
        <v/>
      </c>
      <c r="H239" s="52" t="str">
        <f>IF(J239="","",(INDEX(Raw!D:D,MATCH(J239+4000,Raw!V:V,0))))</f>
        <v/>
      </c>
      <c r="I239" s="52" t="str">
        <f>IF(J239="","",(INDEX(Raw!A:A,MATCH(J239+4000,Raw!V:V,0))))</f>
        <v/>
      </c>
      <c r="J239" s="11" t="str">
        <f>(IFERROR(IF(LARGE(Raw!V:V,A239+COUNTIF(Raw!C:C,"H"))-4000&gt;0,LARGE(Raw!V:V,A239+COUNTIF(Raw!C:C,"H"))-4000,""),""))</f>
        <v/>
      </c>
      <c r="L239" s="3" t="str">
        <f t="shared" si="10"/>
        <v/>
      </c>
      <c r="M239" s="52" t="str">
        <f>IF(O239="","",(INDEX(Raw!D:D,MATCH(O239+2000,Raw!V:V,0))))</f>
        <v/>
      </c>
      <c r="N239" s="52" t="str">
        <f>IF(O239="","",(INDEX(Raw!A:A,MATCH(O239+2000,Raw!V:V,0))))</f>
        <v/>
      </c>
      <c r="O239" s="11" t="str">
        <f>(IFERROR(IF(LARGE(Raw!V:V,A239+COUNTIF(Raw!C:C,"H")+COUNTIF(Raw!C:C,"S"))-2000&gt;0,LARGE(Raw!V:V,A239+COUNTIF(Raw!C:C,"H")+COUNTIF(Raw!C:C,"S"))-2000,""),""))</f>
        <v/>
      </c>
    </row>
    <row r="240" spans="1:15" x14ac:dyDescent="0.3">
      <c r="A240" s="52">
        <v>237</v>
      </c>
      <c r="B240" s="3" t="str">
        <f t="shared" si="11"/>
        <v/>
      </c>
      <c r="C240" s="52" t="str">
        <f>IF(E240="","",(INDEX(Raw!D:D,MATCH(E240+6000,Raw!V:V,0))))</f>
        <v/>
      </c>
      <c r="D240" s="52" t="str">
        <f>IF(E240="","",(INDEX(Raw!A:A,MATCH(E240+6000,Raw!V:V,0))))</f>
        <v/>
      </c>
      <c r="E240" s="11" t="str">
        <f>(IFERROR(IF(LARGE(Raw!V:V,A240)-6000&gt;0,LARGE(Raw!V:V,A240)-6000,""),""))</f>
        <v/>
      </c>
      <c r="G240" s="3" t="str">
        <f t="shared" si="9"/>
        <v/>
      </c>
      <c r="H240" s="52" t="str">
        <f>IF(J240="","",(INDEX(Raw!D:D,MATCH(J240+4000,Raw!V:V,0))))</f>
        <v/>
      </c>
      <c r="I240" s="52" t="str">
        <f>IF(J240="","",(INDEX(Raw!A:A,MATCH(J240+4000,Raw!V:V,0))))</f>
        <v/>
      </c>
      <c r="J240" s="11" t="str">
        <f>(IFERROR(IF(LARGE(Raw!V:V,A240+COUNTIF(Raw!C:C,"H"))-4000&gt;0,LARGE(Raw!V:V,A240+COUNTIF(Raw!C:C,"H"))-4000,""),""))</f>
        <v/>
      </c>
      <c r="L240" s="3" t="str">
        <f t="shared" si="10"/>
        <v/>
      </c>
      <c r="M240" s="52" t="str">
        <f>IF(O240="","",(INDEX(Raw!D:D,MATCH(O240+2000,Raw!V:V,0))))</f>
        <v/>
      </c>
      <c r="N240" s="52" t="str">
        <f>IF(O240="","",(INDEX(Raw!A:A,MATCH(O240+2000,Raw!V:V,0))))</f>
        <v/>
      </c>
      <c r="O240" s="11" t="str">
        <f>(IFERROR(IF(LARGE(Raw!V:V,A240+COUNTIF(Raw!C:C,"H")+COUNTIF(Raw!C:C,"S"))-2000&gt;0,LARGE(Raw!V:V,A240+COUNTIF(Raw!C:C,"H")+COUNTIF(Raw!C:C,"S"))-2000,""),""))</f>
        <v/>
      </c>
    </row>
    <row r="241" spans="1:15" x14ac:dyDescent="0.3">
      <c r="A241" s="52">
        <v>238</v>
      </c>
      <c r="B241" s="3" t="str">
        <f t="shared" si="11"/>
        <v/>
      </c>
      <c r="C241" s="52" t="str">
        <f>IF(E241="","",(INDEX(Raw!D:D,MATCH(E241+6000,Raw!V:V,0))))</f>
        <v/>
      </c>
      <c r="D241" s="52" t="str">
        <f>IF(E241="","",(INDEX(Raw!A:A,MATCH(E241+6000,Raw!V:V,0))))</f>
        <v/>
      </c>
      <c r="E241" s="11" t="str">
        <f>(IFERROR(IF(LARGE(Raw!V:V,A241)-6000&gt;0,LARGE(Raw!V:V,A241)-6000,""),""))</f>
        <v/>
      </c>
      <c r="G241" s="3" t="str">
        <f t="shared" si="9"/>
        <v/>
      </c>
      <c r="H241" s="52" t="str">
        <f>IF(J241="","",(INDEX(Raw!D:D,MATCH(J241+4000,Raw!V:V,0))))</f>
        <v/>
      </c>
      <c r="I241" s="52" t="str">
        <f>IF(J241="","",(INDEX(Raw!A:A,MATCH(J241+4000,Raw!V:V,0))))</f>
        <v/>
      </c>
      <c r="J241" s="11" t="str">
        <f>(IFERROR(IF(LARGE(Raw!V:V,A241+COUNTIF(Raw!C:C,"H"))-4000&gt;0,LARGE(Raw!V:V,A241+COUNTIF(Raw!C:C,"H"))-4000,""),""))</f>
        <v/>
      </c>
      <c r="L241" s="3" t="str">
        <f t="shared" si="10"/>
        <v/>
      </c>
      <c r="M241" s="52" t="str">
        <f>IF(O241="","",(INDEX(Raw!D:D,MATCH(O241+2000,Raw!V:V,0))))</f>
        <v/>
      </c>
      <c r="N241" s="52" t="str">
        <f>IF(O241="","",(INDEX(Raw!A:A,MATCH(O241+2000,Raw!V:V,0))))</f>
        <v/>
      </c>
      <c r="O241" s="11" t="str">
        <f>(IFERROR(IF(LARGE(Raw!V:V,A241+COUNTIF(Raw!C:C,"H")+COUNTIF(Raw!C:C,"S"))-2000&gt;0,LARGE(Raw!V:V,A241+COUNTIF(Raw!C:C,"H")+COUNTIF(Raw!C:C,"S"))-2000,""),""))</f>
        <v/>
      </c>
    </row>
    <row r="242" spans="1:15" x14ac:dyDescent="0.3">
      <c r="A242" s="52">
        <v>239</v>
      </c>
      <c r="B242" s="3" t="str">
        <f t="shared" si="11"/>
        <v/>
      </c>
      <c r="C242" s="52" t="str">
        <f>IF(E242="","",(INDEX(Raw!D:D,MATCH(E242+6000,Raw!V:V,0))))</f>
        <v/>
      </c>
      <c r="D242" s="52" t="str">
        <f>IF(E242="","",(INDEX(Raw!A:A,MATCH(E242+6000,Raw!V:V,0))))</f>
        <v/>
      </c>
      <c r="E242" s="11" t="str">
        <f>(IFERROR(IF(LARGE(Raw!V:V,A242)-6000&gt;0,LARGE(Raw!V:V,A242)-6000,""),""))</f>
        <v/>
      </c>
      <c r="G242" s="3" t="str">
        <f t="shared" si="9"/>
        <v/>
      </c>
      <c r="H242" s="52" t="str">
        <f>IF(J242="","",(INDEX(Raw!D:D,MATCH(J242+4000,Raw!V:V,0))))</f>
        <v/>
      </c>
      <c r="I242" s="52" t="str">
        <f>IF(J242="","",(INDEX(Raw!A:A,MATCH(J242+4000,Raw!V:V,0))))</f>
        <v/>
      </c>
      <c r="J242" s="11" t="str">
        <f>(IFERROR(IF(LARGE(Raw!V:V,A242+COUNTIF(Raw!C:C,"H"))-4000&gt;0,LARGE(Raw!V:V,A242+COUNTIF(Raw!C:C,"H"))-4000,""),""))</f>
        <v/>
      </c>
      <c r="L242" s="3" t="str">
        <f t="shared" si="10"/>
        <v/>
      </c>
      <c r="M242" s="52" t="str">
        <f>IF(O242="","",(INDEX(Raw!D:D,MATCH(O242+2000,Raw!V:V,0))))</f>
        <v/>
      </c>
      <c r="N242" s="52" t="str">
        <f>IF(O242="","",(INDEX(Raw!A:A,MATCH(O242+2000,Raw!V:V,0))))</f>
        <v/>
      </c>
      <c r="O242" s="11" t="str">
        <f>(IFERROR(IF(LARGE(Raw!V:V,A242+COUNTIF(Raw!C:C,"H")+COUNTIF(Raw!C:C,"S"))-2000&gt;0,LARGE(Raw!V:V,A242+COUNTIF(Raw!C:C,"H")+COUNTIF(Raw!C:C,"S"))-2000,""),""))</f>
        <v/>
      </c>
    </row>
    <row r="243" spans="1:15" x14ac:dyDescent="0.3">
      <c r="A243" s="52">
        <v>240</v>
      </c>
      <c r="B243" s="3" t="str">
        <f t="shared" si="11"/>
        <v/>
      </c>
      <c r="C243" s="52" t="str">
        <f>IF(E243="","",(INDEX(Raw!D:D,MATCH(E243+6000,Raw!V:V,0))))</f>
        <v/>
      </c>
      <c r="D243" s="52" t="str">
        <f>IF(E243="","",(INDEX(Raw!A:A,MATCH(E243+6000,Raw!V:V,0))))</f>
        <v/>
      </c>
      <c r="E243" s="11" t="str">
        <f>(IFERROR(IF(LARGE(Raw!V:V,A243)-6000&gt;0,LARGE(Raw!V:V,A243)-6000,""),""))</f>
        <v/>
      </c>
      <c r="G243" s="3" t="str">
        <f t="shared" si="9"/>
        <v/>
      </c>
      <c r="H243" s="52" t="str">
        <f>IF(J243="","",(INDEX(Raw!D:D,MATCH(J243+4000,Raw!V:V,0))))</f>
        <v/>
      </c>
      <c r="I243" s="52" t="str">
        <f>IF(J243="","",(INDEX(Raw!A:A,MATCH(J243+4000,Raw!V:V,0))))</f>
        <v/>
      </c>
      <c r="J243" s="11" t="str">
        <f>(IFERROR(IF(LARGE(Raw!V:V,A243+COUNTIF(Raw!C:C,"H"))-4000&gt;0,LARGE(Raw!V:V,A243+COUNTIF(Raw!C:C,"H"))-4000,""),""))</f>
        <v/>
      </c>
      <c r="L243" s="3" t="str">
        <f t="shared" si="10"/>
        <v/>
      </c>
      <c r="M243" s="52" t="str">
        <f>IF(O243="","",(INDEX(Raw!D:D,MATCH(O243+2000,Raw!V:V,0))))</f>
        <v/>
      </c>
      <c r="N243" s="52" t="str">
        <f>IF(O243="","",(INDEX(Raw!A:A,MATCH(O243+2000,Raw!V:V,0))))</f>
        <v/>
      </c>
      <c r="O243" s="11" t="str">
        <f>(IFERROR(IF(LARGE(Raw!V:V,A243+COUNTIF(Raw!C:C,"H")+COUNTIF(Raw!C:C,"S"))-2000&gt;0,LARGE(Raw!V:V,A243+COUNTIF(Raw!C:C,"H")+COUNTIF(Raw!C:C,"S"))-2000,""),""))</f>
        <v/>
      </c>
    </row>
    <row r="244" spans="1:15" x14ac:dyDescent="0.3">
      <c r="A244" s="52">
        <v>241</v>
      </c>
      <c r="B244" s="3" t="str">
        <f t="shared" si="11"/>
        <v/>
      </c>
      <c r="C244" s="52" t="str">
        <f>IF(E244="","",(INDEX(Raw!D:D,MATCH(E244+6000,Raw!V:V,0))))</f>
        <v/>
      </c>
      <c r="D244" s="52" t="str">
        <f>IF(E244="","",(INDEX(Raw!A:A,MATCH(E244+6000,Raw!V:V,0))))</f>
        <v/>
      </c>
      <c r="E244" s="11" t="str">
        <f>(IFERROR(IF(LARGE(Raw!V:V,A244)-6000&gt;0,LARGE(Raw!V:V,A244)-6000,""),""))</f>
        <v/>
      </c>
      <c r="G244" s="3" t="str">
        <f t="shared" si="9"/>
        <v/>
      </c>
      <c r="H244" s="52" t="str">
        <f>IF(J244="","",(INDEX(Raw!D:D,MATCH(J244+4000,Raw!V:V,0))))</f>
        <v/>
      </c>
      <c r="I244" s="52" t="str">
        <f>IF(J244="","",(INDEX(Raw!A:A,MATCH(J244+4000,Raw!V:V,0))))</f>
        <v/>
      </c>
      <c r="J244" s="11" t="str">
        <f>(IFERROR(IF(LARGE(Raw!V:V,A244+COUNTIF(Raw!C:C,"H"))-4000&gt;0,LARGE(Raw!V:V,A244+COUNTIF(Raw!C:C,"H"))-4000,""),""))</f>
        <v/>
      </c>
      <c r="L244" s="3" t="str">
        <f t="shared" si="10"/>
        <v/>
      </c>
      <c r="M244" s="52" t="str">
        <f>IF(O244="","",(INDEX(Raw!D:D,MATCH(O244+2000,Raw!V:V,0))))</f>
        <v/>
      </c>
      <c r="N244" s="52" t="str">
        <f>IF(O244="","",(INDEX(Raw!A:A,MATCH(O244+2000,Raw!V:V,0))))</f>
        <v/>
      </c>
      <c r="O244" s="11" t="str">
        <f>(IFERROR(IF(LARGE(Raw!V:V,A244+COUNTIF(Raw!C:C,"H")+COUNTIF(Raw!C:C,"S"))-2000&gt;0,LARGE(Raw!V:V,A244+COUNTIF(Raw!C:C,"H")+COUNTIF(Raw!C:C,"S"))-2000,""),""))</f>
        <v/>
      </c>
    </row>
    <row r="245" spans="1:15" x14ac:dyDescent="0.3">
      <c r="A245" s="52">
        <v>242</v>
      </c>
      <c r="B245" s="3" t="str">
        <f t="shared" si="11"/>
        <v/>
      </c>
      <c r="C245" s="52" t="str">
        <f>IF(E245="","",(INDEX(Raw!D:D,MATCH(E245+6000,Raw!V:V,0))))</f>
        <v/>
      </c>
      <c r="D245" s="52" t="str">
        <f>IF(E245="","",(INDEX(Raw!A:A,MATCH(E245+6000,Raw!V:V,0))))</f>
        <v/>
      </c>
      <c r="E245" s="11" t="str">
        <f>(IFERROR(IF(LARGE(Raw!V:V,A245)-6000&gt;0,LARGE(Raw!V:V,A245)-6000,""),""))</f>
        <v/>
      </c>
      <c r="G245" s="3" t="str">
        <f t="shared" si="9"/>
        <v/>
      </c>
      <c r="H245" s="52" t="str">
        <f>IF(J245="","",(INDEX(Raw!D:D,MATCH(J245+4000,Raw!V:V,0))))</f>
        <v/>
      </c>
      <c r="I245" s="52" t="str">
        <f>IF(J245="","",(INDEX(Raw!A:A,MATCH(J245+4000,Raw!V:V,0))))</f>
        <v/>
      </c>
      <c r="J245" s="11" t="str">
        <f>(IFERROR(IF(LARGE(Raw!V:V,A245+COUNTIF(Raw!C:C,"H"))-4000&gt;0,LARGE(Raw!V:V,A245+COUNTIF(Raw!C:C,"H"))-4000,""),""))</f>
        <v/>
      </c>
      <c r="L245" s="3" t="str">
        <f t="shared" si="10"/>
        <v/>
      </c>
      <c r="M245" s="52" t="str">
        <f>IF(O245="","",(INDEX(Raw!D:D,MATCH(O245+2000,Raw!V:V,0))))</f>
        <v/>
      </c>
      <c r="N245" s="52" t="str">
        <f>IF(O245="","",(INDEX(Raw!A:A,MATCH(O245+2000,Raw!V:V,0))))</f>
        <v/>
      </c>
      <c r="O245" s="11" t="str">
        <f>(IFERROR(IF(LARGE(Raw!V:V,A245+COUNTIF(Raw!C:C,"H")+COUNTIF(Raw!C:C,"S"))-2000&gt;0,LARGE(Raw!V:V,A245+COUNTIF(Raw!C:C,"H")+COUNTIF(Raw!C:C,"S"))-2000,""),""))</f>
        <v/>
      </c>
    </row>
    <row r="246" spans="1:15" x14ac:dyDescent="0.3">
      <c r="A246" s="52">
        <v>243</v>
      </c>
      <c r="B246" s="3" t="str">
        <f t="shared" si="11"/>
        <v/>
      </c>
      <c r="C246" s="52" t="str">
        <f>IF(E246="","",(INDEX(Raw!D:D,MATCH(E246+6000,Raw!V:V,0))))</f>
        <v/>
      </c>
      <c r="D246" s="52" t="str">
        <f>IF(E246="","",(INDEX(Raw!A:A,MATCH(E246+6000,Raw!V:V,0))))</f>
        <v/>
      </c>
      <c r="E246" s="11" t="str">
        <f>(IFERROR(IF(LARGE(Raw!V:V,A246)-6000&gt;0,LARGE(Raw!V:V,A246)-6000,""),""))</f>
        <v/>
      </c>
      <c r="G246" s="3" t="str">
        <f t="shared" si="9"/>
        <v/>
      </c>
      <c r="H246" s="52" t="str">
        <f>IF(J246="","",(INDEX(Raw!D:D,MATCH(J246+4000,Raw!V:V,0))))</f>
        <v/>
      </c>
      <c r="I246" s="52" t="str">
        <f>IF(J246="","",(INDEX(Raw!A:A,MATCH(J246+4000,Raw!V:V,0))))</f>
        <v/>
      </c>
      <c r="J246" s="11" t="str">
        <f>(IFERROR(IF(LARGE(Raw!V:V,A246+COUNTIF(Raw!C:C,"H"))-4000&gt;0,LARGE(Raw!V:V,A246+COUNTIF(Raw!C:C,"H"))-4000,""),""))</f>
        <v/>
      </c>
      <c r="L246" s="3" t="str">
        <f t="shared" si="10"/>
        <v/>
      </c>
      <c r="M246" s="52" t="str">
        <f>IF(O246="","",(INDEX(Raw!D:D,MATCH(O246+2000,Raw!V:V,0))))</f>
        <v/>
      </c>
      <c r="N246" s="52" t="str">
        <f>IF(O246="","",(INDEX(Raw!A:A,MATCH(O246+2000,Raw!V:V,0))))</f>
        <v/>
      </c>
      <c r="O246" s="11" t="str">
        <f>(IFERROR(IF(LARGE(Raw!V:V,A246+COUNTIF(Raw!C:C,"H")+COUNTIF(Raw!C:C,"S"))-2000&gt;0,LARGE(Raw!V:V,A246+COUNTIF(Raw!C:C,"H")+COUNTIF(Raw!C:C,"S"))-2000,""),""))</f>
        <v/>
      </c>
    </row>
    <row r="247" spans="1:15" x14ac:dyDescent="0.3">
      <c r="A247" s="52">
        <v>244</v>
      </c>
      <c r="B247" s="3" t="str">
        <f t="shared" si="11"/>
        <v/>
      </c>
      <c r="C247" s="52" t="str">
        <f>IF(E247="","",(INDEX(Raw!D:D,MATCH(E247+6000,Raw!V:V,0))))</f>
        <v/>
      </c>
      <c r="D247" s="52" t="str">
        <f>IF(E247="","",(INDEX(Raw!A:A,MATCH(E247+6000,Raw!V:V,0))))</f>
        <v/>
      </c>
      <c r="E247" s="11" t="str">
        <f>(IFERROR(IF(LARGE(Raw!V:V,A247)-6000&gt;0,LARGE(Raw!V:V,A247)-6000,""),""))</f>
        <v/>
      </c>
      <c r="G247" s="3" t="str">
        <f t="shared" si="9"/>
        <v/>
      </c>
      <c r="H247" s="52" t="str">
        <f>IF(J247="","",(INDEX(Raw!D:D,MATCH(J247+4000,Raw!V:V,0))))</f>
        <v/>
      </c>
      <c r="I247" s="52" t="str">
        <f>IF(J247="","",(INDEX(Raw!A:A,MATCH(J247+4000,Raw!V:V,0))))</f>
        <v/>
      </c>
      <c r="J247" s="11" t="str">
        <f>(IFERROR(IF(LARGE(Raw!V:V,A247+COUNTIF(Raw!C:C,"H"))-4000&gt;0,LARGE(Raw!V:V,A247+COUNTIF(Raw!C:C,"H"))-4000,""),""))</f>
        <v/>
      </c>
      <c r="L247" s="3" t="str">
        <f t="shared" si="10"/>
        <v/>
      </c>
      <c r="M247" s="52" t="str">
        <f>IF(O247="","",(INDEX(Raw!D:D,MATCH(O247+2000,Raw!V:V,0))))</f>
        <v/>
      </c>
      <c r="N247" s="52" t="str">
        <f>IF(O247="","",(INDEX(Raw!A:A,MATCH(O247+2000,Raw!V:V,0))))</f>
        <v/>
      </c>
      <c r="O247" s="11" t="str">
        <f>(IFERROR(IF(LARGE(Raw!V:V,A247+COUNTIF(Raw!C:C,"H")+COUNTIF(Raw!C:C,"S"))-2000&gt;0,LARGE(Raw!V:V,A247+COUNTIF(Raw!C:C,"H")+COUNTIF(Raw!C:C,"S"))-2000,""),""))</f>
        <v/>
      </c>
    </row>
    <row r="248" spans="1:15" x14ac:dyDescent="0.3">
      <c r="A248" s="52">
        <v>245</v>
      </c>
      <c r="B248" s="3" t="str">
        <f t="shared" si="11"/>
        <v/>
      </c>
      <c r="C248" s="52" t="str">
        <f>IF(E248="","",(INDEX(Raw!D:D,MATCH(E248+6000,Raw!V:V,0))))</f>
        <v/>
      </c>
      <c r="D248" s="52" t="str">
        <f>IF(E248="","",(INDEX(Raw!A:A,MATCH(E248+6000,Raw!V:V,0))))</f>
        <v/>
      </c>
      <c r="E248" s="11" t="str">
        <f>(IFERROR(IF(LARGE(Raw!V:V,A248)-6000&gt;0,LARGE(Raw!V:V,A248)-6000,""),""))</f>
        <v/>
      </c>
      <c r="G248" s="3" t="str">
        <f t="shared" si="9"/>
        <v/>
      </c>
      <c r="H248" s="52" t="str">
        <f>IF(J248="","",(INDEX(Raw!D:D,MATCH(J248+4000,Raw!V:V,0))))</f>
        <v/>
      </c>
      <c r="I248" s="52" t="str">
        <f>IF(J248="","",(INDEX(Raw!A:A,MATCH(J248+4000,Raw!V:V,0))))</f>
        <v/>
      </c>
      <c r="J248" s="11" t="str">
        <f>(IFERROR(IF(LARGE(Raw!V:V,A248+COUNTIF(Raw!C:C,"H"))-4000&gt;0,LARGE(Raw!V:V,A248+COUNTIF(Raw!C:C,"H"))-4000,""),""))</f>
        <v/>
      </c>
      <c r="L248" s="3" t="str">
        <f t="shared" si="10"/>
        <v/>
      </c>
      <c r="M248" s="52" t="str">
        <f>IF(O248="","",(INDEX(Raw!D:D,MATCH(O248+2000,Raw!V:V,0))))</f>
        <v/>
      </c>
      <c r="N248" s="52" t="str">
        <f>IF(O248="","",(INDEX(Raw!A:A,MATCH(O248+2000,Raw!V:V,0))))</f>
        <v/>
      </c>
      <c r="O248" s="11" t="str">
        <f>(IFERROR(IF(LARGE(Raw!V:V,A248+COUNTIF(Raw!C:C,"H")+COUNTIF(Raw!C:C,"S"))-2000&gt;0,LARGE(Raw!V:V,A248+COUNTIF(Raw!C:C,"H")+COUNTIF(Raw!C:C,"S"))-2000,""),""))</f>
        <v/>
      </c>
    </row>
    <row r="249" spans="1:15" x14ac:dyDescent="0.3">
      <c r="A249" s="52">
        <v>246</v>
      </c>
      <c r="B249" s="3" t="str">
        <f t="shared" si="11"/>
        <v/>
      </c>
      <c r="C249" s="52" t="str">
        <f>IF(E249="","",(INDEX(Raw!D:D,MATCH(E249+6000,Raw!V:V,0))))</f>
        <v/>
      </c>
      <c r="D249" s="52" t="str">
        <f>IF(E249="","",(INDEX(Raw!A:A,MATCH(E249+6000,Raw!V:V,0))))</f>
        <v/>
      </c>
      <c r="E249" s="11" t="str">
        <f>(IFERROR(IF(LARGE(Raw!V:V,A249)-6000&gt;0,LARGE(Raw!V:V,A249)-6000,""),""))</f>
        <v/>
      </c>
      <c r="G249" s="3" t="str">
        <f t="shared" si="9"/>
        <v/>
      </c>
      <c r="H249" s="52" t="str">
        <f>IF(J249="","",(INDEX(Raw!D:D,MATCH(J249+4000,Raw!V:V,0))))</f>
        <v/>
      </c>
      <c r="I249" s="52" t="str">
        <f>IF(J249="","",(INDEX(Raw!A:A,MATCH(J249+4000,Raw!V:V,0))))</f>
        <v/>
      </c>
      <c r="J249" s="11" t="str">
        <f>(IFERROR(IF(LARGE(Raw!V:V,A249+COUNTIF(Raw!C:C,"H"))-4000&gt;0,LARGE(Raw!V:V,A249+COUNTIF(Raw!C:C,"H"))-4000,""),""))</f>
        <v/>
      </c>
      <c r="L249" s="3" t="str">
        <f t="shared" si="10"/>
        <v/>
      </c>
      <c r="M249" s="52" t="str">
        <f>IF(O249="","",(INDEX(Raw!D:D,MATCH(O249+2000,Raw!V:V,0))))</f>
        <v/>
      </c>
      <c r="N249" s="52" t="str">
        <f>IF(O249="","",(INDEX(Raw!A:A,MATCH(O249+2000,Raw!V:V,0))))</f>
        <v/>
      </c>
      <c r="O249" s="11" t="str">
        <f>(IFERROR(IF(LARGE(Raw!V:V,A249+COUNTIF(Raw!C:C,"H")+COUNTIF(Raw!C:C,"S"))-2000&gt;0,LARGE(Raw!V:V,A249+COUNTIF(Raw!C:C,"H")+COUNTIF(Raw!C:C,"S"))-2000,""),""))</f>
        <v/>
      </c>
    </row>
    <row r="250" spans="1:15" x14ac:dyDescent="0.3">
      <c r="A250" s="52">
        <v>247</v>
      </c>
      <c r="B250" s="3" t="str">
        <f t="shared" si="11"/>
        <v/>
      </c>
      <c r="C250" s="52" t="str">
        <f>IF(E250="","",(INDEX(Raw!D:D,MATCH(E250+6000,Raw!V:V,0))))</f>
        <v/>
      </c>
      <c r="D250" s="52" t="str">
        <f>IF(E250="","",(INDEX(Raw!A:A,MATCH(E250+6000,Raw!V:V,0))))</f>
        <v/>
      </c>
      <c r="E250" s="11" t="str">
        <f>(IFERROR(IF(LARGE(Raw!V:V,A250)-6000&gt;0,LARGE(Raw!V:V,A250)-6000,""),""))</f>
        <v/>
      </c>
      <c r="G250" s="3" t="str">
        <f t="shared" si="9"/>
        <v/>
      </c>
      <c r="H250" s="52" t="str">
        <f>IF(J250="","",(INDEX(Raw!D:D,MATCH(J250+4000,Raw!V:V,0))))</f>
        <v/>
      </c>
      <c r="I250" s="52" t="str">
        <f>IF(J250="","",(INDEX(Raw!A:A,MATCH(J250+4000,Raw!V:V,0))))</f>
        <v/>
      </c>
      <c r="J250" s="11" t="str">
        <f>(IFERROR(IF(LARGE(Raw!V:V,A250+COUNTIF(Raw!C:C,"H"))-4000&gt;0,LARGE(Raw!V:V,A250+COUNTIF(Raw!C:C,"H"))-4000,""),""))</f>
        <v/>
      </c>
      <c r="L250" s="3" t="str">
        <f t="shared" si="10"/>
        <v/>
      </c>
      <c r="M250" s="52" t="str">
        <f>IF(O250="","",(INDEX(Raw!D:D,MATCH(O250+2000,Raw!V:V,0))))</f>
        <v/>
      </c>
      <c r="N250" s="52" t="str">
        <f>IF(O250="","",(INDEX(Raw!A:A,MATCH(O250+2000,Raw!V:V,0))))</f>
        <v/>
      </c>
      <c r="O250" s="11" t="str">
        <f>(IFERROR(IF(LARGE(Raw!V:V,A250+COUNTIF(Raw!C:C,"H")+COUNTIF(Raw!C:C,"S"))-2000&gt;0,LARGE(Raw!V:V,A250+COUNTIF(Raw!C:C,"H")+COUNTIF(Raw!C:C,"S"))-2000,""),""))</f>
        <v/>
      </c>
    </row>
    <row r="251" spans="1:15" x14ac:dyDescent="0.3">
      <c r="A251" s="52">
        <v>248</v>
      </c>
      <c r="B251" s="3" t="str">
        <f t="shared" si="11"/>
        <v/>
      </c>
      <c r="C251" s="52" t="str">
        <f>IF(E251="","",(INDEX(Raw!D:D,MATCH(E251+6000,Raw!V:V,0))))</f>
        <v/>
      </c>
      <c r="D251" s="52" t="str">
        <f>IF(E251="","",(INDEX(Raw!A:A,MATCH(E251+6000,Raw!V:V,0))))</f>
        <v/>
      </c>
      <c r="E251" s="11" t="str">
        <f>(IFERROR(IF(LARGE(Raw!V:V,A251)-6000&gt;0,LARGE(Raw!V:V,A251)-6000,""),""))</f>
        <v/>
      </c>
      <c r="G251" s="3" t="str">
        <f t="shared" si="9"/>
        <v/>
      </c>
      <c r="H251" s="52" t="str">
        <f>IF(J251="","",(INDEX(Raw!D:D,MATCH(J251+4000,Raw!V:V,0))))</f>
        <v/>
      </c>
      <c r="I251" s="52" t="str">
        <f>IF(J251="","",(INDEX(Raw!A:A,MATCH(J251+4000,Raw!V:V,0))))</f>
        <v/>
      </c>
      <c r="J251" s="11" t="str">
        <f>(IFERROR(IF(LARGE(Raw!V:V,A251+COUNTIF(Raw!C:C,"H"))-4000&gt;0,LARGE(Raw!V:V,A251+COUNTIF(Raw!C:C,"H"))-4000,""),""))</f>
        <v/>
      </c>
      <c r="L251" s="3" t="str">
        <f t="shared" si="10"/>
        <v/>
      </c>
      <c r="M251" s="52" t="str">
        <f>IF(O251="","",(INDEX(Raw!D:D,MATCH(O251+2000,Raw!V:V,0))))</f>
        <v/>
      </c>
      <c r="N251" s="52" t="str">
        <f>IF(O251="","",(INDEX(Raw!A:A,MATCH(O251+2000,Raw!V:V,0))))</f>
        <v/>
      </c>
      <c r="O251" s="11" t="str">
        <f>(IFERROR(IF(LARGE(Raw!V:V,A251+COUNTIF(Raw!C:C,"H")+COUNTIF(Raw!C:C,"S"))-2000&gt;0,LARGE(Raw!V:V,A251+COUNTIF(Raw!C:C,"H")+COUNTIF(Raw!C:C,"S"))-2000,""),""))</f>
        <v/>
      </c>
    </row>
    <row r="252" spans="1:15" x14ac:dyDescent="0.3">
      <c r="A252" s="52">
        <v>249</v>
      </c>
      <c r="B252" s="3" t="str">
        <f t="shared" si="11"/>
        <v/>
      </c>
      <c r="C252" s="52" t="str">
        <f>IF(E252="","",(INDEX(Raw!D:D,MATCH(E252+6000,Raw!V:V,0))))</f>
        <v/>
      </c>
      <c r="D252" s="52" t="str">
        <f>IF(E252="","",(INDEX(Raw!A:A,MATCH(E252+6000,Raw!V:V,0))))</f>
        <v/>
      </c>
      <c r="E252" s="11" t="str">
        <f>(IFERROR(IF(LARGE(Raw!V:V,A252)-6000&gt;0,LARGE(Raw!V:V,A252)-6000,""),""))</f>
        <v/>
      </c>
      <c r="G252" s="3" t="str">
        <f t="shared" si="9"/>
        <v/>
      </c>
      <c r="H252" s="52" t="str">
        <f>IF(J252="","",(INDEX(Raw!D:D,MATCH(J252+4000,Raw!V:V,0))))</f>
        <v/>
      </c>
      <c r="I252" s="52" t="str">
        <f>IF(J252="","",(INDEX(Raw!A:A,MATCH(J252+4000,Raw!V:V,0))))</f>
        <v/>
      </c>
      <c r="J252" s="11" t="str">
        <f>(IFERROR(IF(LARGE(Raw!V:V,A252+COUNTIF(Raw!C:C,"H"))-4000&gt;0,LARGE(Raw!V:V,A252+COUNTIF(Raw!C:C,"H"))-4000,""),""))</f>
        <v/>
      </c>
      <c r="L252" s="3" t="str">
        <f t="shared" si="10"/>
        <v/>
      </c>
      <c r="M252" s="52" t="str">
        <f>IF(O252="","",(INDEX(Raw!D:D,MATCH(O252+2000,Raw!V:V,0))))</f>
        <v/>
      </c>
      <c r="N252" s="52" t="str">
        <f>IF(O252="","",(INDEX(Raw!A:A,MATCH(O252+2000,Raw!V:V,0))))</f>
        <v/>
      </c>
      <c r="O252" s="11" t="str">
        <f>(IFERROR(IF(LARGE(Raw!V:V,A252+COUNTIF(Raw!C:C,"H")+COUNTIF(Raw!C:C,"S"))-2000&gt;0,LARGE(Raw!V:V,A252+COUNTIF(Raw!C:C,"H")+COUNTIF(Raw!C:C,"S"))-2000,""),""))</f>
        <v/>
      </c>
    </row>
    <row r="253" spans="1:15" x14ac:dyDescent="0.3">
      <c r="A253" s="52">
        <v>250</v>
      </c>
      <c r="B253" s="3" t="str">
        <f t="shared" si="11"/>
        <v/>
      </c>
      <c r="C253" s="52" t="str">
        <f>IF(E253="","",(INDEX(Raw!D:D,MATCH(E253+6000,Raw!V:V,0))))</f>
        <v/>
      </c>
      <c r="D253" s="52" t="str">
        <f>IF(E253="","",(INDEX(Raw!A:A,MATCH(E253+6000,Raw!V:V,0))))</f>
        <v/>
      </c>
      <c r="E253" s="11" t="str">
        <f>(IFERROR(IF(LARGE(Raw!V:V,A253)-6000&gt;0,LARGE(Raw!V:V,A253)-6000,""),""))</f>
        <v/>
      </c>
      <c r="G253" s="3" t="str">
        <f t="shared" si="9"/>
        <v/>
      </c>
      <c r="H253" s="52" t="str">
        <f>IF(J253="","",(INDEX(Raw!D:D,MATCH(J253+4000,Raw!V:V,0))))</f>
        <v/>
      </c>
      <c r="I253" s="52" t="str">
        <f>IF(J253="","",(INDEX(Raw!A:A,MATCH(J253+4000,Raw!V:V,0))))</f>
        <v/>
      </c>
      <c r="J253" s="11" t="str">
        <f>(IFERROR(IF(LARGE(Raw!V:V,A253+COUNTIF(Raw!C:C,"H"))-4000&gt;0,LARGE(Raw!V:V,A253+COUNTIF(Raw!C:C,"H"))-4000,""),""))</f>
        <v/>
      </c>
      <c r="L253" s="3" t="str">
        <f t="shared" si="10"/>
        <v/>
      </c>
      <c r="M253" s="52" t="str">
        <f>IF(O253="","",(INDEX(Raw!D:D,MATCH(O253+2000,Raw!V:V,0))))</f>
        <v/>
      </c>
      <c r="N253" s="52" t="str">
        <f>IF(O253="","",(INDEX(Raw!A:A,MATCH(O253+2000,Raw!V:V,0))))</f>
        <v/>
      </c>
      <c r="O253" s="11" t="str">
        <f>(IFERROR(IF(LARGE(Raw!V:V,A253+COUNTIF(Raw!C:C,"H")+COUNTIF(Raw!C:C,"S"))-2000&gt;0,LARGE(Raw!V:V,A253+COUNTIF(Raw!C:C,"H")+COUNTIF(Raw!C:C,"S"))-2000,""),""))</f>
        <v/>
      </c>
    </row>
    <row r="254" spans="1:15" x14ac:dyDescent="0.3">
      <c r="A254" s="52">
        <v>251</v>
      </c>
      <c r="B254" s="3" t="str">
        <f t="shared" si="11"/>
        <v/>
      </c>
      <c r="C254" s="52" t="str">
        <f>IF(E254="","",(INDEX(Raw!D:D,MATCH(E254+6000,Raw!V:V,0))))</f>
        <v/>
      </c>
      <c r="D254" s="52" t="str">
        <f>IF(E254="","",(INDEX(Raw!A:A,MATCH(E254+6000,Raw!V:V,0))))</f>
        <v/>
      </c>
      <c r="E254" s="11" t="str">
        <f>(IFERROR(IF(LARGE(Raw!V:V,A254)-6000&gt;0,LARGE(Raw!V:V,A254)-6000,""),""))</f>
        <v/>
      </c>
      <c r="G254" s="3" t="str">
        <f t="shared" si="9"/>
        <v/>
      </c>
      <c r="H254" s="52" t="str">
        <f>IF(J254="","",(INDEX(Raw!D:D,MATCH(J254+4000,Raw!V:V,0))))</f>
        <v/>
      </c>
      <c r="I254" s="52" t="str">
        <f>IF(J254="","",(INDEX(Raw!A:A,MATCH(J254+4000,Raw!V:V,0))))</f>
        <v/>
      </c>
      <c r="J254" s="11" t="str">
        <f>(IFERROR(IF(LARGE(Raw!V:V,A254+COUNTIF(Raw!C:C,"H"))-4000&gt;0,LARGE(Raw!V:V,A254+COUNTIF(Raw!C:C,"H"))-4000,""),""))</f>
        <v/>
      </c>
      <c r="L254" s="3" t="str">
        <f t="shared" si="10"/>
        <v/>
      </c>
      <c r="M254" s="52" t="str">
        <f>IF(O254="","",(INDEX(Raw!D:D,MATCH(O254+2000,Raw!V:V,0))))</f>
        <v/>
      </c>
      <c r="N254" s="52" t="str">
        <f>IF(O254="","",(INDEX(Raw!A:A,MATCH(O254+2000,Raw!V:V,0))))</f>
        <v/>
      </c>
      <c r="O254" s="11" t="str">
        <f>(IFERROR(IF(LARGE(Raw!V:V,A254+COUNTIF(Raw!C:C,"H")+COUNTIF(Raw!C:C,"S"))-2000&gt;0,LARGE(Raw!V:V,A254+COUNTIF(Raw!C:C,"H")+COUNTIF(Raw!C:C,"S"))-2000,""),""))</f>
        <v/>
      </c>
    </row>
    <row r="255" spans="1:15" x14ac:dyDescent="0.3">
      <c r="A255" s="52">
        <v>252</v>
      </c>
      <c r="B255" s="3" t="str">
        <f t="shared" si="11"/>
        <v/>
      </c>
      <c r="C255" s="52" t="str">
        <f>IF(E255="","",(INDEX(Raw!D:D,MATCH(E255+6000,Raw!V:V,0))))</f>
        <v/>
      </c>
      <c r="D255" s="52" t="str">
        <f>IF(E255="","",(INDEX(Raw!A:A,MATCH(E255+6000,Raw!V:V,0))))</f>
        <v/>
      </c>
      <c r="E255" s="11" t="str">
        <f>(IFERROR(IF(LARGE(Raw!V:V,A255)-6000&gt;0,LARGE(Raw!V:V,A255)-6000,""),""))</f>
        <v/>
      </c>
      <c r="G255" s="3" t="str">
        <f t="shared" si="9"/>
        <v/>
      </c>
      <c r="H255" s="52" t="str">
        <f>IF(J255="","",(INDEX(Raw!D:D,MATCH(J255+4000,Raw!V:V,0))))</f>
        <v/>
      </c>
      <c r="I255" s="52" t="str">
        <f>IF(J255="","",(INDEX(Raw!A:A,MATCH(J255+4000,Raw!V:V,0))))</f>
        <v/>
      </c>
      <c r="J255" s="11" t="str">
        <f>(IFERROR(IF(LARGE(Raw!V:V,A255+COUNTIF(Raw!C:C,"H"))-4000&gt;0,LARGE(Raw!V:V,A255+COUNTIF(Raw!C:C,"H"))-4000,""),""))</f>
        <v/>
      </c>
      <c r="L255" s="3" t="str">
        <f t="shared" si="10"/>
        <v/>
      </c>
      <c r="M255" s="52" t="str">
        <f>IF(O255="","",(INDEX(Raw!D:D,MATCH(O255+2000,Raw!V:V,0))))</f>
        <v/>
      </c>
      <c r="N255" s="52" t="str">
        <f>IF(O255="","",(INDEX(Raw!A:A,MATCH(O255+2000,Raw!V:V,0))))</f>
        <v/>
      </c>
      <c r="O255" s="11" t="str">
        <f>(IFERROR(IF(LARGE(Raw!V:V,A255+COUNTIF(Raw!C:C,"H")+COUNTIF(Raw!C:C,"S"))-2000&gt;0,LARGE(Raw!V:V,A255+COUNTIF(Raw!C:C,"H")+COUNTIF(Raw!C:C,"S"))-2000,""),""))</f>
        <v/>
      </c>
    </row>
    <row r="256" spans="1:15" x14ac:dyDescent="0.3">
      <c r="A256" s="52">
        <v>253</v>
      </c>
      <c r="B256" s="3" t="str">
        <f t="shared" si="11"/>
        <v/>
      </c>
      <c r="C256" s="52" t="str">
        <f>IF(E256="","",(INDEX(Raw!D:D,MATCH(E256+6000,Raw!V:V,0))))</f>
        <v/>
      </c>
      <c r="D256" s="52" t="str">
        <f>IF(E256="","",(INDEX(Raw!A:A,MATCH(E256+6000,Raw!V:V,0))))</f>
        <v/>
      </c>
      <c r="E256" s="11" t="str">
        <f>(IFERROR(IF(LARGE(Raw!V:V,A256)-6000&gt;0,LARGE(Raw!V:V,A256)-6000,""),""))</f>
        <v/>
      </c>
      <c r="G256" s="3" t="str">
        <f t="shared" si="9"/>
        <v/>
      </c>
      <c r="H256" s="52" t="str">
        <f>IF(J256="","",(INDEX(Raw!D:D,MATCH(J256+4000,Raw!V:V,0))))</f>
        <v/>
      </c>
      <c r="I256" s="52" t="str">
        <f>IF(J256="","",(INDEX(Raw!A:A,MATCH(J256+4000,Raw!V:V,0))))</f>
        <v/>
      </c>
      <c r="J256" s="11" t="str">
        <f>(IFERROR(IF(LARGE(Raw!V:V,A256+COUNTIF(Raw!C:C,"H"))-4000&gt;0,LARGE(Raw!V:V,A256+COUNTIF(Raw!C:C,"H"))-4000,""),""))</f>
        <v/>
      </c>
      <c r="L256" s="3" t="str">
        <f t="shared" si="10"/>
        <v/>
      </c>
      <c r="M256" s="52" t="str">
        <f>IF(O256="","",(INDEX(Raw!D:D,MATCH(O256+2000,Raw!V:V,0))))</f>
        <v/>
      </c>
      <c r="N256" s="52" t="str">
        <f>IF(O256="","",(INDEX(Raw!A:A,MATCH(O256+2000,Raw!V:V,0))))</f>
        <v/>
      </c>
      <c r="O256" s="11" t="str">
        <f>(IFERROR(IF(LARGE(Raw!V:V,A256+COUNTIF(Raw!C:C,"H")+COUNTIF(Raw!C:C,"S"))-2000&gt;0,LARGE(Raw!V:V,A256+COUNTIF(Raw!C:C,"H")+COUNTIF(Raw!C:C,"S"))-2000,""),""))</f>
        <v/>
      </c>
    </row>
    <row r="257" spans="1:15" x14ac:dyDescent="0.3">
      <c r="A257" s="52">
        <v>254</v>
      </c>
      <c r="B257" s="3" t="str">
        <f t="shared" si="11"/>
        <v/>
      </c>
      <c r="C257" s="52" t="str">
        <f>IF(E257="","",(INDEX(Raw!D:D,MATCH(E257+6000,Raw!V:V,0))))</f>
        <v/>
      </c>
      <c r="D257" s="52" t="str">
        <f>IF(E257="","",(INDEX(Raw!A:A,MATCH(E257+6000,Raw!V:V,0))))</f>
        <v/>
      </c>
      <c r="E257" s="11" t="str">
        <f>(IFERROR(IF(LARGE(Raw!V:V,A257)-6000&gt;0,LARGE(Raw!V:V,A257)-6000,""),""))</f>
        <v/>
      </c>
      <c r="G257" s="3" t="str">
        <f t="shared" si="9"/>
        <v/>
      </c>
      <c r="H257" s="52" t="str">
        <f>IF(J257="","",(INDEX(Raw!D:D,MATCH(J257+4000,Raw!V:V,0))))</f>
        <v/>
      </c>
      <c r="I257" s="52" t="str">
        <f>IF(J257="","",(INDEX(Raw!A:A,MATCH(J257+4000,Raw!V:V,0))))</f>
        <v/>
      </c>
      <c r="J257" s="11" t="str">
        <f>(IFERROR(IF(LARGE(Raw!V:V,A257+COUNTIF(Raw!C:C,"H"))-4000&gt;0,LARGE(Raw!V:V,A257+COUNTIF(Raw!C:C,"H"))-4000,""),""))</f>
        <v/>
      </c>
      <c r="L257" s="3" t="str">
        <f t="shared" si="10"/>
        <v/>
      </c>
      <c r="M257" s="52" t="str">
        <f>IF(O257="","",(INDEX(Raw!D:D,MATCH(O257+2000,Raw!V:V,0))))</f>
        <v/>
      </c>
      <c r="N257" s="52" t="str">
        <f>IF(O257="","",(INDEX(Raw!A:A,MATCH(O257+2000,Raw!V:V,0))))</f>
        <v/>
      </c>
      <c r="O257" s="11" t="str">
        <f>(IFERROR(IF(LARGE(Raw!V:V,A257+COUNTIF(Raw!C:C,"H")+COUNTIF(Raw!C:C,"S"))-2000&gt;0,LARGE(Raw!V:V,A257+COUNTIF(Raw!C:C,"H")+COUNTIF(Raw!C:C,"S"))-2000,""),""))</f>
        <v/>
      </c>
    </row>
    <row r="258" spans="1:15" x14ac:dyDescent="0.3">
      <c r="A258" s="52">
        <v>255</v>
      </c>
      <c r="B258" s="3" t="str">
        <f t="shared" si="11"/>
        <v/>
      </c>
      <c r="C258" s="52" t="str">
        <f>IF(E258="","",(INDEX(Raw!D:D,MATCH(E258+6000,Raw!V:V,0))))</f>
        <v/>
      </c>
      <c r="D258" s="52" t="str">
        <f>IF(E258="","",(INDEX(Raw!A:A,MATCH(E258+6000,Raw!V:V,0))))</f>
        <v/>
      </c>
      <c r="E258" s="11" t="str">
        <f>(IFERROR(IF(LARGE(Raw!V:V,A258)-6000&gt;0,LARGE(Raw!V:V,A258)-6000,""),""))</f>
        <v/>
      </c>
      <c r="G258" s="3" t="str">
        <f t="shared" si="9"/>
        <v/>
      </c>
      <c r="H258" s="52" t="str">
        <f>IF(J258="","",(INDEX(Raw!D:D,MATCH(J258+4000,Raw!V:V,0))))</f>
        <v/>
      </c>
      <c r="I258" s="52" t="str">
        <f>IF(J258="","",(INDEX(Raw!A:A,MATCH(J258+4000,Raw!V:V,0))))</f>
        <v/>
      </c>
      <c r="J258" s="11" t="str">
        <f>(IFERROR(IF(LARGE(Raw!V:V,A258+COUNTIF(Raw!C:C,"H"))-4000&gt;0,LARGE(Raw!V:V,A258+COUNTIF(Raw!C:C,"H"))-4000,""),""))</f>
        <v/>
      </c>
      <c r="L258" s="3" t="str">
        <f t="shared" si="10"/>
        <v/>
      </c>
      <c r="M258" s="52" t="str">
        <f>IF(O258="","",(INDEX(Raw!D:D,MATCH(O258+2000,Raw!V:V,0))))</f>
        <v/>
      </c>
      <c r="N258" s="52" t="str">
        <f>IF(O258="","",(INDEX(Raw!A:A,MATCH(O258+2000,Raw!V:V,0))))</f>
        <v/>
      </c>
      <c r="O258" s="11" t="str">
        <f>(IFERROR(IF(LARGE(Raw!V:V,A258+COUNTIF(Raw!C:C,"H")+COUNTIF(Raw!C:C,"S"))-2000&gt;0,LARGE(Raw!V:V,A258+COUNTIF(Raw!C:C,"H")+COUNTIF(Raw!C:C,"S"))-2000,""),""))</f>
        <v/>
      </c>
    </row>
    <row r="259" spans="1:15" x14ac:dyDescent="0.3">
      <c r="A259" s="52">
        <v>256</v>
      </c>
      <c r="B259" s="3" t="str">
        <f t="shared" si="11"/>
        <v/>
      </c>
      <c r="C259" s="52" t="str">
        <f>IF(E259="","",(INDEX(Raw!D:D,MATCH(E259+6000,Raw!V:V,0))))</f>
        <v/>
      </c>
      <c r="D259" s="52" t="str">
        <f>IF(E259="","",(INDEX(Raw!A:A,MATCH(E259+6000,Raw!V:V,0))))</f>
        <v/>
      </c>
      <c r="E259" s="11" t="str">
        <f>(IFERROR(IF(LARGE(Raw!V:V,A259)-6000&gt;0,LARGE(Raw!V:V,A259)-6000,""),""))</f>
        <v/>
      </c>
      <c r="G259" s="3" t="str">
        <f t="shared" si="9"/>
        <v/>
      </c>
      <c r="H259" s="52" t="str">
        <f>IF(J259="","",(INDEX(Raw!D:D,MATCH(J259+4000,Raw!V:V,0))))</f>
        <v/>
      </c>
      <c r="I259" s="52" t="str">
        <f>IF(J259="","",(INDEX(Raw!A:A,MATCH(J259+4000,Raw!V:V,0))))</f>
        <v/>
      </c>
      <c r="J259" s="11" t="str">
        <f>(IFERROR(IF(LARGE(Raw!V:V,A259+COUNTIF(Raw!C:C,"H"))-4000&gt;0,LARGE(Raw!V:V,A259+COUNTIF(Raw!C:C,"H"))-4000,""),""))</f>
        <v/>
      </c>
      <c r="L259" s="3" t="str">
        <f t="shared" si="10"/>
        <v/>
      </c>
      <c r="M259" s="52" t="str">
        <f>IF(O259="","",(INDEX(Raw!D:D,MATCH(O259+2000,Raw!V:V,0))))</f>
        <v/>
      </c>
      <c r="N259" s="52" t="str">
        <f>IF(O259="","",(INDEX(Raw!A:A,MATCH(O259+2000,Raw!V:V,0))))</f>
        <v/>
      </c>
      <c r="O259" s="11" t="str">
        <f>(IFERROR(IF(LARGE(Raw!V:V,A259+COUNTIF(Raw!C:C,"H")+COUNTIF(Raw!C:C,"S"))-2000&gt;0,LARGE(Raw!V:V,A259+COUNTIF(Raw!C:C,"H")+COUNTIF(Raw!C:C,"S"))-2000,""),""))</f>
        <v/>
      </c>
    </row>
    <row r="260" spans="1:15" x14ac:dyDescent="0.3">
      <c r="A260" s="52">
        <v>257</v>
      </c>
      <c r="B260" s="3" t="str">
        <f t="shared" si="11"/>
        <v/>
      </c>
      <c r="C260" s="52" t="str">
        <f>IF(E260="","",(INDEX(Raw!D:D,MATCH(E260+6000,Raw!V:V,0))))</f>
        <v/>
      </c>
      <c r="D260" s="52" t="str">
        <f>IF(E260="","",(INDEX(Raw!A:A,MATCH(E260+6000,Raw!V:V,0))))</f>
        <v/>
      </c>
      <c r="E260" s="11" t="str">
        <f>(IFERROR(IF(LARGE(Raw!V:V,A260)-6000&gt;0,LARGE(Raw!V:V,A260)-6000,""),""))</f>
        <v/>
      </c>
      <c r="G260" s="3" t="str">
        <f t="shared" si="9"/>
        <v/>
      </c>
      <c r="H260" s="52" t="str">
        <f>IF(J260="","",(INDEX(Raw!D:D,MATCH(J260+4000,Raw!V:V,0))))</f>
        <v/>
      </c>
      <c r="I260" s="52" t="str">
        <f>IF(J260="","",(INDEX(Raw!A:A,MATCH(J260+4000,Raw!V:V,0))))</f>
        <v/>
      </c>
      <c r="J260" s="11" t="str">
        <f>(IFERROR(IF(LARGE(Raw!V:V,A260+COUNTIF(Raw!C:C,"H"))-4000&gt;0,LARGE(Raw!V:V,A260+COUNTIF(Raw!C:C,"H"))-4000,""),""))</f>
        <v/>
      </c>
      <c r="L260" s="3" t="str">
        <f t="shared" si="10"/>
        <v/>
      </c>
      <c r="M260" s="52" t="str">
        <f>IF(O260="","",(INDEX(Raw!D:D,MATCH(O260+2000,Raw!V:V,0))))</f>
        <v/>
      </c>
      <c r="N260" s="52" t="str">
        <f>IF(O260="","",(INDEX(Raw!A:A,MATCH(O260+2000,Raw!V:V,0))))</f>
        <v/>
      </c>
      <c r="O260" s="11" t="str">
        <f>(IFERROR(IF(LARGE(Raw!V:V,A260+COUNTIF(Raw!C:C,"H")+COUNTIF(Raw!C:C,"S"))-2000&gt;0,LARGE(Raw!V:V,A260+COUNTIF(Raw!C:C,"H")+COUNTIF(Raw!C:C,"S"))-2000,""),""))</f>
        <v/>
      </c>
    </row>
    <row r="261" spans="1:15" x14ac:dyDescent="0.3">
      <c r="A261" s="52">
        <v>258</v>
      </c>
      <c r="B261" s="3" t="str">
        <f t="shared" si="11"/>
        <v/>
      </c>
      <c r="C261" s="52" t="str">
        <f>IF(E261="","",(INDEX(Raw!D:D,MATCH(E261+6000,Raw!V:V,0))))</f>
        <v/>
      </c>
      <c r="D261" s="52" t="str">
        <f>IF(E261="","",(INDEX(Raw!A:A,MATCH(E261+6000,Raw!V:V,0))))</f>
        <v/>
      </c>
      <c r="E261" s="11" t="str">
        <f>(IFERROR(IF(LARGE(Raw!V:V,A261)-6000&gt;0,LARGE(Raw!V:V,A261)-6000,""),""))</f>
        <v/>
      </c>
      <c r="G261" s="3" t="str">
        <f t="shared" ref="G261:G324" si="12">IFERROR(IF(ROUND(J261,3)=ROUND(J260,3),G260,G260+1),"")</f>
        <v/>
      </c>
      <c r="H261" s="52" t="str">
        <f>IF(J261="","",(INDEX(Raw!D:D,MATCH(J261+4000,Raw!V:V,0))))</f>
        <v/>
      </c>
      <c r="I261" s="52" t="str">
        <f>IF(J261="","",(INDEX(Raw!A:A,MATCH(J261+4000,Raw!V:V,0))))</f>
        <v/>
      </c>
      <c r="J261" s="11" t="str">
        <f>(IFERROR(IF(LARGE(Raw!V:V,A261+COUNTIF(Raw!C:C,"H"))-4000&gt;0,LARGE(Raw!V:V,A261+COUNTIF(Raw!C:C,"H"))-4000,""),""))</f>
        <v/>
      </c>
      <c r="L261" s="3" t="str">
        <f t="shared" ref="L261:L324" si="13">IFERROR(IF(ROUND(O261,3)=ROUND(O260,3),L260,L260+1),"")</f>
        <v/>
      </c>
      <c r="M261" s="52" t="str">
        <f>IF(O261="","",(INDEX(Raw!D:D,MATCH(O261+2000,Raw!V:V,0))))</f>
        <v/>
      </c>
      <c r="N261" s="52" t="str">
        <f>IF(O261="","",(INDEX(Raw!A:A,MATCH(O261+2000,Raw!V:V,0))))</f>
        <v/>
      </c>
      <c r="O261" s="11" t="str">
        <f>(IFERROR(IF(LARGE(Raw!V:V,A261+COUNTIF(Raw!C:C,"H")+COUNTIF(Raw!C:C,"S"))-2000&gt;0,LARGE(Raw!V:V,A261+COUNTIF(Raw!C:C,"H")+COUNTIF(Raw!C:C,"S"))-2000,""),""))</f>
        <v/>
      </c>
    </row>
    <row r="262" spans="1:15" x14ac:dyDescent="0.3">
      <c r="A262" s="52">
        <v>259</v>
      </c>
      <c r="B262" s="3" t="str">
        <f t="shared" ref="B262:B325" si="14">IFERROR(IF(ROUND(E262,3)=ROUND(E261,3),B261,B261+1),"")</f>
        <v/>
      </c>
      <c r="C262" s="52" t="str">
        <f>IF(E262="","",(INDEX(Raw!D:D,MATCH(E262+6000,Raw!V:V,0))))</f>
        <v/>
      </c>
      <c r="D262" s="52" t="str">
        <f>IF(E262="","",(INDEX(Raw!A:A,MATCH(E262+6000,Raw!V:V,0))))</f>
        <v/>
      </c>
      <c r="E262" s="11" t="str">
        <f>(IFERROR(IF(LARGE(Raw!V:V,A262)-6000&gt;0,LARGE(Raw!V:V,A262)-6000,""),""))</f>
        <v/>
      </c>
      <c r="G262" s="3" t="str">
        <f t="shared" si="12"/>
        <v/>
      </c>
      <c r="H262" s="52" t="str">
        <f>IF(J262="","",(INDEX(Raw!D:D,MATCH(J262+4000,Raw!V:V,0))))</f>
        <v/>
      </c>
      <c r="I262" s="52" t="str">
        <f>IF(J262="","",(INDEX(Raw!A:A,MATCH(J262+4000,Raw!V:V,0))))</f>
        <v/>
      </c>
      <c r="J262" s="11" t="str">
        <f>(IFERROR(IF(LARGE(Raw!V:V,A262+COUNTIF(Raw!C:C,"H"))-4000&gt;0,LARGE(Raw!V:V,A262+COUNTIF(Raw!C:C,"H"))-4000,""),""))</f>
        <v/>
      </c>
      <c r="L262" s="3" t="str">
        <f t="shared" si="13"/>
        <v/>
      </c>
      <c r="M262" s="52" t="str">
        <f>IF(O262="","",(INDEX(Raw!D:D,MATCH(O262+2000,Raw!V:V,0))))</f>
        <v/>
      </c>
      <c r="N262" s="52" t="str">
        <f>IF(O262="","",(INDEX(Raw!A:A,MATCH(O262+2000,Raw!V:V,0))))</f>
        <v/>
      </c>
      <c r="O262" s="11" t="str">
        <f>(IFERROR(IF(LARGE(Raw!V:V,A262+COUNTIF(Raw!C:C,"H")+COUNTIF(Raw!C:C,"S"))-2000&gt;0,LARGE(Raw!V:V,A262+COUNTIF(Raw!C:C,"H")+COUNTIF(Raw!C:C,"S"))-2000,""),""))</f>
        <v/>
      </c>
    </row>
    <row r="263" spans="1:15" x14ac:dyDescent="0.3">
      <c r="A263" s="52">
        <v>260</v>
      </c>
      <c r="B263" s="3" t="str">
        <f t="shared" si="14"/>
        <v/>
      </c>
      <c r="C263" s="52" t="str">
        <f>IF(E263="","",(INDEX(Raw!D:D,MATCH(E263+6000,Raw!V:V,0))))</f>
        <v/>
      </c>
      <c r="D263" s="52" t="str">
        <f>IF(E263="","",(INDEX(Raw!A:A,MATCH(E263+6000,Raw!V:V,0))))</f>
        <v/>
      </c>
      <c r="E263" s="11" t="str">
        <f>(IFERROR(IF(LARGE(Raw!V:V,A263)-6000&gt;0,LARGE(Raw!V:V,A263)-6000,""),""))</f>
        <v/>
      </c>
      <c r="G263" s="3" t="str">
        <f t="shared" si="12"/>
        <v/>
      </c>
      <c r="H263" s="52" t="str">
        <f>IF(J263="","",(INDEX(Raw!D:D,MATCH(J263+4000,Raw!V:V,0))))</f>
        <v/>
      </c>
      <c r="I263" s="52" t="str">
        <f>IF(J263="","",(INDEX(Raw!A:A,MATCH(J263+4000,Raw!V:V,0))))</f>
        <v/>
      </c>
      <c r="J263" s="11" t="str">
        <f>(IFERROR(IF(LARGE(Raw!V:V,A263+COUNTIF(Raw!C:C,"H"))-4000&gt;0,LARGE(Raw!V:V,A263+COUNTIF(Raw!C:C,"H"))-4000,""),""))</f>
        <v/>
      </c>
      <c r="L263" s="3" t="str">
        <f t="shared" si="13"/>
        <v/>
      </c>
      <c r="M263" s="52" t="str">
        <f>IF(O263="","",(INDEX(Raw!D:D,MATCH(O263+2000,Raw!V:V,0))))</f>
        <v/>
      </c>
      <c r="N263" s="52" t="str">
        <f>IF(O263="","",(INDEX(Raw!A:A,MATCH(O263+2000,Raw!V:V,0))))</f>
        <v/>
      </c>
      <c r="O263" s="11" t="str">
        <f>(IFERROR(IF(LARGE(Raw!V:V,A263+COUNTIF(Raw!C:C,"H")+COUNTIF(Raw!C:C,"S"))-2000&gt;0,LARGE(Raw!V:V,A263+COUNTIF(Raw!C:C,"H")+COUNTIF(Raw!C:C,"S"))-2000,""),""))</f>
        <v/>
      </c>
    </row>
    <row r="264" spans="1:15" x14ac:dyDescent="0.3">
      <c r="A264" s="52">
        <v>261</v>
      </c>
      <c r="B264" s="3" t="str">
        <f t="shared" si="14"/>
        <v/>
      </c>
      <c r="C264" s="52" t="str">
        <f>IF(E264="","",(INDEX(Raw!D:D,MATCH(E264+6000,Raw!V:V,0))))</f>
        <v/>
      </c>
      <c r="D264" s="52" t="str">
        <f>IF(E264="","",(INDEX(Raw!A:A,MATCH(E264+6000,Raw!V:V,0))))</f>
        <v/>
      </c>
      <c r="E264" s="11" t="str">
        <f>(IFERROR(IF(LARGE(Raw!V:V,A264)-6000&gt;0,LARGE(Raw!V:V,A264)-6000,""),""))</f>
        <v/>
      </c>
      <c r="G264" s="3" t="str">
        <f t="shared" si="12"/>
        <v/>
      </c>
      <c r="H264" s="52" t="str">
        <f>IF(J264="","",(INDEX(Raw!D:D,MATCH(J264+4000,Raw!V:V,0))))</f>
        <v/>
      </c>
      <c r="I264" s="52" t="str">
        <f>IF(J264="","",(INDEX(Raw!A:A,MATCH(J264+4000,Raw!V:V,0))))</f>
        <v/>
      </c>
      <c r="J264" s="11" t="str">
        <f>(IFERROR(IF(LARGE(Raw!V:V,A264+COUNTIF(Raw!C:C,"H"))-4000&gt;0,LARGE(Raw!V:V,A264+COUNTIF(Raw!C:C,"H"))-4000,""),""))</f>
        <v/>
      </c>
      <c r="L264" s="3" t="str">
        <f t="shared" si="13"/>
        <v/>
      </c>
      <c r="M264" s="52" t="str">
        <f>IF(O264="","",(INDEX(Raw!D:D,MATCH(O264+2000,Raw!V:V,0))))</f>
        <v/>
      </c>
      <c r="N264" s="52" t="str">
        <f>IF(O264="","",(INDEX(Raw!A:A,MATCH(O264+2000,Raw!V:V,0))))</f>
        <v/>
      </c>
      <c r="O264" s="11" t="str">
        <f>(IFERROR(IF(LARGE(Raw!V:V,A264+COUNTIF(Raw!C:C,"H")+COUNTIF(Raw!C:C,"S"))-2000&gt;0,LARGE(Raw!V:V,A264+COUNTIF(Raw!C:C,"H")+COUNTIF(Raw!C:C,"S"))-2000,""),""))</f>
        <v/>
      </c>
    </row>
    <row r="265" spans="1:15" x14ac:dyDescent="0.3">
      <c r="A265" s="52">
        <v>262</v>
      </c>
      <c r="B265" s="3" t="str">
        <f t="shared" si="14"/>
        <v/>
      </c>
      <c r="C265" s="52" t="str">
        <f>IF(E265="","",(INDEX(Raw!D:D,MATCH(E265+6000,Raw!V:V,0))))</f>
        <v/>
      </c>
      <c r="D265" s="52" t="str">
        <f>IF(E265="","",(INDEX(Raw!A:A,MATCH(E265+6000,Raw!V:V,0))))</f>
        <v/>
      </c>
      <c r="E265" s="11" t="str">
        <f>(IFERROR(IF(LARGE(Raw!V:V,A265)-6000&gt;0,LARGE(Raw!V:V,A265)-6000,""),""))</f>
        <v/>
      </c>
      <c r="G265" s="3" t="str">
        <f t="shared" si="12"/>
        <v/>
      </c>
      <c r="H265" s="52" t="str">
        <f>IF(J265="","",(INDEX(Raw!D:D,MATCH(J265+4000,Raw!V:V,0))))</f>
        <v/>
      </c>
      <c r="I265" s="52" t="str">
        <f>IF(J265="","",(INDEX(Raw!A:A,MATCH(J265+4000,Raw!V:V,0))))</f>
        <v/>
      </c>
      <c r="J265" s="11" t="str">
        <f>(IFERROR(IF(LARGE(Raw!V:V,A265+COUNTIF(Raw!C:C,"H"))-4000&gt;0,LARGE(Raw!V:V,A265+COUNTIF(Raw!C:C,"H"))-4000,""),""))</f>
        <v/>
      </c>
      <c r="L265" s="3" t="str">
        <f t="shared" si="13"/>
        <v/>
      </c>
      <c r="M265" s="52" t="str">
        <f>IF(O265="","",(INDEX(Raw!D:D,MATCH(O265+2000,Raw!V:V,0))))</f>
        <v/>
      </c>
      <c r="N265" s="52" t="str">
        <f>IF(O265="","",(INDEX(Raw!A:A,MATCH(O265+2000,Raw!V:V,0))))</f>
        <v/>
      </c>
      <c r="O265" s="11" t="str">
        <f>(IFERROR(IF(LARGE(Raw!V:V,A265+COUNTIF(Raw!C:C,"H")+COUNTIF(Raw!C:C,"S"))-2000&gt;0,LARGE(Raw!V:V,A265+COUNTIF(Raw!C:C,"H")+COUNTIF(Raw!C:C,"S"))-2000,""),""))</f>
        <v/>
      </c>
    </row>
    <row r="266" spans="1:15" x14ac:dyDescent="0.3">
      <c r="A266" s="52">
        <v>263</v>
      </c>
      <c r="B266" s="3" t="str">
        <f t="shared" si="14"/>
        <v/>
      </c>
      <c r="C266" s="52" t="str">
        <f>IF(E266="","",(INDEX(Raw!D:D,MATCH(E266+6000,Raw!V:V,0))))</f>
        <v/>
      </c>
      <c r="D266" s="52" t="str">
        <f>IF(E266="","",(INDEX(Raw!A:A,MATCH(E266+6000,Raw!V:V,0))))</f>
        <v/>
      </c>
      <c r="E266" s="11" t="str">
        <f>(IFERROR(IF(LARGE(Raw!V:V,A266)-6000&gt;0,LARGE(Raw!V:V,A266)-6000,""),""))</f>
        <v/>
      </c>
      <c r="G266" s="3" t="str">
        <f t="shared" si="12"/>
        <v/>
      </c>
      <c r="H266" s="52" t="str">
        <f>IF(J266="","",(INDEX(Raw!D:D,MATCH(J266+4000,Raw!V:V,0))))</f>
        <v/>
      </c>
      <c r="I266" s="52" t="str">
        <f>IF(J266="","",(INDEX(Raw!A:A,MATCH(J266+4000,Raw!V:V,0))))</f>
        <v/>
      </c>
      <c r="J266" s="11" t="str">
        <f>(IFERROR(IF(LARGE(Raw!V:V,A266+COUNTIF(Raw!C:C,"H"))-4000&gt;0,LARGE(Raw!V:V,A266+COUNTIF(Raw!C:C,"H"))-4000,""),""))</f>
        <v/>
      </c>
      <c r="L266" s="3" t="str">
        <f t="shared" si="13"/>
        <v/>
      </c>
      <c r="M266" s="52" t="str">
        <f>IF(O266="","",(INDEX(Raw!D:D,MATCH(O266+2000,Raw!V:V,0))))</f>
        <v/>
      </c>
      <c r="N266" s="52" t="str">
        <f>IF(O266="","",(INDEX(Raw!A:A,MATCH(O266+2000,Raw!V:V,0))))</f>
        <v/>
      </c>
      <c r="O266" s="11" t="str">
        <f>(IFERROR(IF(LARGE(Raw!V:V,A266+COUNTIF(Raw!C:C,"H")+COUNTIF(Raw!C:C,"S"))-2000&gt;0,LARGE(Raw!V:V,A266+COUNTIF(Raw!C:C,"H")+COUNTIF(Raw!C:C,"S"))-2000,""),""))</f>
        <v/>
      </c>
    </row>
    <row r="267" spans="1:15" x14ac:dyDescent="0.3">
      <c r="A267" s="52">
        <v>264</v>
      </c>
      <c r="B267" s="3" t="str">
        <f t="shared" si="14"/>
        <v/>
      </c>
      <c r="C267" s="52" t="str">
        <f>IF(E267="","",(INDEX(Raw!D:D,MATCH(E267+6000,Raw!V:V,0))))</f>
        <v/>
      </c>
      <c r="D267" s="52" t="str">
        <f>IF(E267="","",(INDEX(Raw!A:A,MATCH(E267+6000,Raw!V:V,0))))</f>
        <v/>
      </c>
      <c r="E267" s="11" t="str">
        <f>(IFERROR(IF(LARGE(Raw!V:V,A267)-6000&gt;0,LARGE(Raw!V:V,A267)-6000,""),""))</f>
        <v/>
      </c>
      <c r="G267" s="3" t="str">
        <f t="shared" si="12"/>
        <v/>
      </c>
      <c r="H267" s="52" t="str">
        <f>IF(J267="","",(INDEX(Raw!D:D,MATCH(J267+4000,Raw!V:V,0))))</f>
        <v/>
      </c>
      <c r="I267" s="52" t="str">
        <f>IF(J267="","",(INDEX(Raw!A:A,MATCH(J267+4000,Raw!V:V,0))))</f>
        <v/>
      </c>
      <c r="J267" s="11" t="str">
        <f>(IFERROR(IF(LARGE(Raw!V:V,A267+COUNTIF(Raw!C:C,"H"))-4000&gt;0,LARGE(Raw!V:V,A267+COUNTIF(Raw!C:C,"H"))-4000,""),""))</f>
        <v/>
      </c>
      <c r="L267" s="3" t="str">
        <f t="shared" si="13"/>
        <v/>
      </c>
      <c r="M267" s="52" t="str">
        <f>IF(O267="","",(INDEX(Raw!D:D,MATCH(O267+2000,Raw!V:V,0))))</f>
        <v/>
      </c>
      <c r="N267" s="52" t="str">
        <f>IF(O267="","",(INDEX(Raw!A:A,MATCH(O267+2000,Raw!V:V,0))))</f>
        <v/>
      </c>
      <c r="O267" s="11" t="str">
        <f>(IFERROR(IF(LARGE(Raw!V:V,A267+COUNTIF(Raw!C:C,"H")+COUNTIF(Raw!C:C,"S"))-2000&gt;0,LARGE(Raw!V:V,A267+COUNTIF(Raw!C:C,"H")+COUNTIF(Raw!C:C,"S"))-2000,""),""))</f>
        <v/>
      </c>
    </row>
    <row r="268" spans="1:15" x14ac:dyDescent="0.3">
      <c r="A268" s="52">
        <v>265</v>
      </c>
      <c r="B268" s="3" t="str">
        <f t="shared" si="14"/>
        <v/>
      </c>
      <c r="C268" s="52" t="str">
        <f>IF(E268="","",(INDEX(Raw!D:D,MATCH(E268+6000,Raw!V:V,0))))</f>
        <v/>
      </c>
      <c r="D268" s="52" t="str">
        <f>IF(E268="","",(INDEX(Raw!A:A,MATCH(E268+6000,Raw!V:V,0))))</f>
        <v/>
      </c>
      <c r="E268" s="11" t="str">
        <f>(IFERROR(IF(LARGE(Raw!V:V,A268)-6000&gt;0,LARGE(Raw!V:V,A268)-6000,""),""))</f>
        <v/>
      </c>
      <c r="G268" s="3" t="str">
        <f t="shared" si="12"/>
        <v/>
      </c>
      <c r="H268" s="52" t="str">
        <f>IF(J268="","",(INDEX(Raw!D:D,MATCH(J268+4000,Raw!V:V,0))))</f>
        <v/>
      </c>
      <c r="I268" s="52" t="str">
        <f>IF(J268="","",(INDEX(Raw!A:A,MATCH(J268+4000,Raw!V:V,0))))</f>
        <v/>
      </c>
      <c r="J268" s="11" t="str">
        <f>(IFERROR(IF(LARGE(Raw!V:V,A268+COUNTIF(Raw!C:C,"H"))-4000&gt;0,LARGE(Raw!V:V,A268+COUNTIF(Raw!C:C,"H"))-4000,""),""))</f>
        <v/>
      </c>
      <c r="L268" s="3" t="str">
        <f t="shared" si="13"/>
        <v/>
      </c>
      <c r="M268" s="52" t="str">
        <f>IF(O268="","",(INDEX(Raw!D:D,MATCH(O268+2000,Raw!V:V,0))))</f>
        <v/>
      </c>
      <c r="N268" s="52" t="str">
        <f>IF(O268="","",(INDEX(Raw!A:A,MATCH(O268+2000,Raw!V:V,0))))</f>
        <v/>
      </c>
      <c r="O268" s="11" t="str">
        <f>(IFERROR(IF(LARGE(Raw!V:V,A268+COUNTIF(Raw!C:C,"H")+COUNTIF(Raw!C:C,"S"))-2000&gt;0,LARGE(Raw!V:V,A268+COUNTIF(Raw!C:C,"H")+COUNTIF(Raw!C:C,"S"))-2000,""),""))</f>
        <v/>
      </c>
    </row>
    <row r="269" spans="1:15" x14ac:dyDescent="0.3">
      <c r="A269" s="52">
        <v>266</v>
      </c>
      <c r="B269" s="3" t="str">
        <f t="shared" si="14"/>
        <v/>
      </c>
      <c r="C269" s="52" t="str">
        <f>IF(E269="","",(INDEX(Raw!D:D,MATCH(E269+6000,Raw!V:V,0))))</f>
        <v/>
      </c>
      <c r="D269" s="52" t="str">
        <f>IF(E269="","",(INDEX(Raw!A:A,MATCH(E269+6000,Raw!V:V,0))))</f>
        <v/>
      </c>
      <c r="E269" s="11" t="str">
        <f>(IFERROR(IF(LARGE(Raw!V:V,A269)-6000&gt;0,LARGE(Raw!V:V,A269)-6000,""),""))</f>
        <v/>
      </c>
      <c r="G269" s="3" t="str">
        <f t="shared" si="12"/>
        <v/>
      </c>
      <c r="H269" s="52" t="str">
        <f>IF(J269="","",(INDEX(Raw!D:D,MATCH(J269+4000,Raw!V:V,0))))</f>
        <v/>
      </c>
      <c r="I269" s="52" t="str">
        <f>IF(J269="","",(INDEX(Raw!A:A,MATCH(J269+4000,Raw!V:V,0))))</f>
        <v/>
      </c>
      <c r="J269" s="11" t="str">
        <f>(IFERROR(IF(LARGE(Raw!V:V,A269+COUNTIF(Raw!C:C,"H"))-4000&gt;0,LARGE(Raw!V:V,A269+COUNTIF(Raw!C:C,"H"))-4000,""),""))</f>
        <v/>
      </c>
      <c r="L269" s="3" t="str">
        <f t="shared" si="13"/>
        <v/>
      </c>
      <c r="M269" s="52" t="str">
        <f>IF(O269="","",(INDEX(Raw!D:D,MATCH(O269+2000,Raw!V:V,0))))</f>
        <v/>
      </c>
      <c r="N269" s="52" t="str">
        <f>IF(O269="","",(INDEX(Raw!A:A,MATCH(O269+2000,Raw!V:V,0))))</f>
        <v/>
      </c>
      <c r="O269" s="11" t="str">
        <f>(IFERROR(IF(LARGE(Raw!V:V,A269+COUNTIF(Raw!C:C,"H")+COUNTIF(Raw!C:C,"S"))-2000&gt;0,LARGE(Raw!V:V,A269+COUNTIF(Raw!C:C,"H")+COUNTIF(Raw!C:C,"S"))-2000,""),""))</f>
        <v/>
      </c>
    </row>
    <row r="270" spans="1:15" x14ac:dyDescent="0.3">
      <c r="A270" s="52">
        <v>267</v>
      </c>
      <c r="B270" s="3" t="str">
        <f t="shared" si="14"/>
        <v/>
      </c>
      <c r="C270" s="52" t="str">
        <f>IF(E270="","",(INDEX(Raw!D:D,MATCH(E270+6000,Raw!V:V,0))))</f>
        <v/>
      </c>
      <c r="D270" s="52" t="str">
        <f>IF(E270="","",(INDEX(Raw!A:A,MATCH(E270+6000,Raw!V:V,0))))</f>
        <v/>
      </c>
      <c r="E270" s="11" t="str">
        <f>(IFERROR(IF(LARGE(Raw!V:V,A270)-6000&gt;0,LARGE(Raw!V:V,A270)-6000,""),""))</f>
        <v/>
      </c>
      <c r="G270" s="3" t="str">
        <f t="shared" si="12"/>
        <v/>
      </c>
      <c r="H270" s="52" t="str">
        <f>IF(J270="","",(INDEX(Raw!D:D,MATCH(J270+4000,Raw!V:V,0))))</f>
        <v/>
      </c>
      <c r="I270" s="52" t="str">
        <f>IF(J270="","",(INDEX(Raw!A:A,MATCH(J270+4000,Raw!V:V,0))))</f>
        <v/>
      </c>
      <c r="J270" s="11" t="str">
        <f>(IFERROR(IF(LARGE(Raw!V:V,A270+COUNTIF(Raw!C:C,"H"))-4000&gt;0,LARGE(Raw!V:V,A270+COUNTIF(Raw!C:C,"H"))-4000,""),""))</f>
        <v/>
      </c>
      <c r="L270" s="3" t="str">
        <f t="shared" si="13"/>
        <v/>
      </c>
      <c r="M270" s="52" t="str">
        <f>IF(O270="","",(INDEX(Raw!D:D,MATCH(O270+2000,Raw!V:V,0))))</f>
        <v/>
      </c>
      <c r="N270" s="52" t="str">
        <f>IF(O270="","",(INDEX(Raw!A:A,MATCH(O270+2000,Raw!V:V,0))))</f>
        <v/>
      </c>
      <c r="O270" s="11" t="str">
        <f>(IFERROR(IF(LARGE(Raw!V:V,A270+COUNTIF(Raw!C:C,"H")+COUNTIF(Raw!C:C,"S"))-2000&gt;0,LARGE(Raw!V:V,A270+COUNTIF(Raw!C:C,"H")+COUNTIF(Raw!C:C,"S"))-2000,""),""))</f>
        <v/>
      </c>
    </row>
    <row r="271" spans="1:15" x14ac:dyDescent="0.3">
      <c r="A271" s="52">
        <v>268</v>
      </c>
      <c r="B271" s="3" t="str">
        <f t="shared" si="14"/>
        <v/>
      </c>
      <c r="C271" s="52" t="str">
        <f>IF(E271="","",(INDEX(Raw!D:D,MATCH(E271+6000,Raw!V:V,0))))</f>
        <v/>
      </c>
      <c r="D271" s="52" t="str">
        <f>IF(E271="","",(INDEX(Raw!A:A,MATCH(E271+6000,Raw!V:V,0))))</f>
        <v/>
      </c>
      <c r="E271" s="11" t="str">
        <f>(IFERROR(IF(LARGE(Raw!V:V,A271)-6000&gt;0,LARGE(Raw!V:V,A271)-6000,""),""))</f>
        <v/>
      </c>
      <c r="G271" s="3" t="str">
        <f t="shared" si="12"/>
        <v/>
      </c>
      <c r="H271" s="52" t="str">
        <f>IF(J271="","",(INDEX(Raw!D:D,MATCH(J271+4000,Raw!V:V,0))))</f>
        <v/>
      </c>
      <c r="I271" s="52" t="str">
        <f>IF(J271="","",(INDEX(Raw!A:A,MATCH(J271+4000,Raw!V:V,0))))</f>
        <v/>
      </c>
      <c r="J271" s="11" t="str">
        <f>(IFERROR(IF(LARGE(Raw!V:V,A271+COUNTIF(Raw!C:C,"H"))-4000&gt;0,LARGE(Raw!V:V,A271+COUNTIF(Raw!C:C,"H"))-4000,""),""))</f>
        <v/>
      </c>
      <c r="L271" s="3" t="str">
        <f t="shared" si="13"/>
        <v/>
      </c>
      <c r="M271" s="52" t="str">
        <f>IF(O271="","",(INDEX(Raw!D:D,MATCH(O271+2000,Raw!V:V,0))))</f>
        <v/>
      </c>
      <c r="N271" s="52" t="str">
        <f>IF(O271="","",(INDEX(Raw!A:A,MATCH(O271+2000,Raw!V:V,0))))</f>
        <v/>
      </c>
      <c r="O271" s="11" t="str">
        <f>(IFERROR(IF(LARGE(Raw!V:V,A271+COUNTIF(Raw!C:C,"H")+COUNTIF(Raw!C:C,"S"))-2000&gt;0,LARGE(Raw!V:V,A271+COUNTIF(Raw!C:C,"H")+COUNTIF(Raw!C:C,"S"))-2000,""),""))</f>
        <v/>
      </c>
    </row>
    <row r="272" spans="1:15" x14ac:dyDescent="0.3">
      <c r="A272" s="52">
        <v>269</v>
      </c>
      <c r="B272" s="3" t="str">
        <f t="shared" si="14"/>
        <v/>
      </c>
      <c r="C272" s="52" t="str">
        <f>IF(E272="","",(INDEX(Raw!D:D,MATCH(E272+6000,Raw!V:V,0))))</f>
        <v/>
      </c>
      <c r="D272" s="52" t="str">
        <f>IF(E272="","",(INDEX(Raw!A:A,MATCH(E272+6000,Raw!V:V,0))))</f>
        <v/>
      </c>
      <c r="E272" s="11" t="str">
        <f>(IFERROR(IF(LARGE(Raw!V:V,A272)-6000&gt;0,LARGE(Raw!V:V,A272)-6000,""),""))</f>
        <v/>
      </c>
      <c r="G272" s="3" t="str">
        <f t="shared" si="12"/>
        <v/>
      </c>
      <c r="H272" s="52" t="str">
        <f>IF(J272="","",(INDEX(Raw!D:D,MATCH(J272+4000,Raw!V:V,0))))</f>
        <v/>
      </c>
      <c r="I272" s="52" t="str">
        <f>IF(J272="","",(INDEX(Raw!A:A,MATCH(J272+4000,Raw!V:V,0))))</f>
        <v/>
      </c>
      <c r="J272" s="11" t="str">
        <f>(IFERROR(IF(LARGE(Raw!V:V,A272+COUNTIF(Raw!C:C,"H"))-4000&gt;0,LARGE(Raw!V:V,A272+COUNTIF(Raw!C:C,"H"))-4000,""),""))</f>
        <v/>
      </c>
      <c r="L272" s="3" t="str">
        <f t="shared" si="13"/>
        <v/>
      </c>
      <c r="M272" s="52" t="str">
        <f>IF(O272="","",(INDEX(Raw!D:D,MATCH(O272+2000,Raw!V:V,0))))</f>
        <v/>
      </c>
      <c r="N272" s="52" t="str">
        <f>IF(O272="","",(INDEX(Raw!A:A,MATCH(O272+2000,Raw!V:V,0))))</f>
        <v/>
      </c>
      <c r="O272" s="11" t="str">
        <f>(IFERROR(IF(LARGE(Raw!V:V,A272+COUNTIF(Raw!C:C,"H")+COUNTIF(Raw!C:C,"S"))-2000&gt;0,LARGE(Raw!V:V,A272+COUNTIF(Raw!C:C,"H")+COUNTIF(Raw!C:C,"S"))-2000,""),""))</f>
        <v/>
      </c>
    </row>
    <row r="273" spans="1:15" x14ac:dyDescent="0.3">
      <c r="A273" s="52">
        <v>270</v>
      </c>
      <c r="B273" s="3" t="str">
        <f t="shared" si="14"/>
        <v/>
      </c>
      <c r="C273" s="52" t="str">
        <f>IF(E273="","",(INDEX(Raw!D:D,MATCH(E273+6000,Raw!V:V,0))))</f>
        <v/>
      </c>
      <c r="D273" s="52" t="str">
        <f>IF(E273="","",(INDEX(Raw!A:A,MATCH(E273+6000,Raw!V:V,0))))</f>
        <v/>
      </c>
      <c r="E273" s="11" t="str">
        <f>(IFERROR(IF(LARGE(Raw!V:V,A273)-6000&gt;0,LARGE(Raw!V:V,A273)-6000,""),""))</f>
        <v/>
      </c>
      <c r="G273" s="3" t="str">
        <f t="shared" si="12"/>
        <v/>
      </c>
      <c r="H273" s="52" t="str">
        <f>IF(J273="","",(INDEX(Raw!D:D,MATCH(J273+4000,Raw!V:V,0))))</f>
        <v/>
      </c>
      <c r="I273" s="52" t="str">
        <f>IF(J273="","",(INDEX(Raw!A:A,MATCH(J273+4000,Raw!V:V,0))))</f>
        <v/>
      </c>
      <c r="J273" s="11" t="str">
        <f>(IFERROR(IF(LARGE(Raw!V:V,A273+COUNTIF(Raw!C:C,"H"))-4000&gt;0,LARGE(Raw!V:V,A273+COUNTIF(Raw!C:C,"H"))-4000,""),""))</f>
        <v/>
      </c>
      <c r="L273" s="3" t="str">
        <f t="shared" si="13"/>
        <v/>
      </c>
      <c r="M273" s="52" t="str">
        <f>IF(O273="","",(INDEX(Raw!D:D,MATCH(O273+2000,Raw!V:V,0))))</f>
        <v/>
      </c>
      <c r="N273" s="52" t="str">
        <f>IF(O273="","",(INDEX(Raw!A:A,MATCH(O273+2000,Raw!V:V,0))))</f>
        <v/>
      </c>
      <c r="O273" s="11" t="str">
        <f>(IFERROR(IF(LARGE(Raw!V:V,A273+COUNTIF(Raw!C:C,"H")+COUNTIF(Raw!C:C,"S"))-2000&gt;0,LARGE(Raw!V:V,A273+COUNTIF(Raw!C:C,"H")+COUNTIF(Raw!C:C,"S"))-2000,""),""))</f>
        <v/>
      </c>
    </row>
    <row r="274" spans="1:15" x14ac:dyDescent="0.3">
      <c r="A274" s="52">
        <v>271</v>
      </c>
      <c r="B274" s="3" t="str">
        <f t="shared" si="14"/>
        <v/>
      </c>
      <c r="C274" s="52" t="str">
        <f>IF(E274="","",(INDEX(Raw!D:D,MATCH(E274+6000,Raw!V:V,0))))</f>
        <v/>
      </c>
      <c r="D274" s="52" t="str">
        <f>IF(E274="","",(INDEX(Raw!A:A,MATCH(E274+6000,Raw!V:V,0))))</f>
        <v/>
      </c>
      <c r="E274" s="11" t="str">
        <f>(IFERROR(IF(LARGE(Raw!V:V,A274)-6000&gt;0,LARGE(Raw!V:V,A274)-6000,""),""))</f>
        <v/>
      </c>
      <c r="G274" s="3" t="str">
        <f t="shared" si="12"/>
        <v/>
      </c>
      <c r="H274" s="52" t="str">
        <f>IF(J274="","",(INDEX(Raw!D:D,MATCH(J274+4000,Raw!V:V,0))))</f>
        <v/>
      </c>
      <c r="I274" s="52" t="str">
        <f>IF(J274="","",(INDEX(Raw!A:A,MATCH(J274+4000,Raw!V:V,0))))</f>
        <v/>
      </c>
      <c r="J274" s="11" t="str">
        <f>(IFERROR(IF(LARGE(Raw!V:V,A274+COUNTIF(Raw!C:C,"H"))-4000&gt;0,LARGE(Raw!V:V,A274+COUNTIF(Raw!C:C,"H"))-4000,""),""))</f>
        <v/>
      </c>
      <c r="L274" s="3" t="str">
        <f t="shared" si="13"/>
        <v/>
      </c>
      <c r="M274" s="52" t="str">
        <f>IF(O274="","",(INDEX(Raw!D:D,MATCH(O274+2000,Raw!V:V,0))))</f>
        <v/>
      </c>
      <c r="N274" s="52" t="str">
        <f>IF(O274="","",(INDEX(Raw!A:A,MATCH(O274+2000,Raw!V:V,0))))</f>
        <v/>
      </c>
      <c r="O274" s="11" t="str">
        <f>(IFERROR(IF(LARGE(Raw!V:V,A274+COUNTIF(Raw!C:C,"H")+COUNTIF(Raw!C:C,"S"))-2000&gt;0,LARGE(Raw!V:V,A274+COUNTIF(Raw!C:C,"H")+COUNTIF(Raw!C:C,"S"))-2000,""),""))</f>
        <v/>
      </c>
    </row>
    <row r="275" spans="1:15" x14ac:dyDescent="0.3">
      <c r="A275" s="52">
        <v>272</v>
      </c>
      <c r="B275" s="3" t="str">
        <f t="shared" si="14"/>
        <v/>
      </c>
      <c r="C275" s="52" t="str">
        <f>IF(E275="","",(INDEX(Raw!D:D,MATCH(E275+6000,Raw!V:V,0))))</f>
        <v/>
      </c>
      <c r="D275" s="52" t="str">
        <f>IF(E275="","",(INDEX(Raw!A:A,MATCH(E275+6000,Raw!V:V,0))))</f>
        <v/>
      </c>
      <c r="E275" s="11" t="str">
        <f>(IFERROR(IF(LARGE(Raw!V:V,A275)-6000&gt;0,LARGE(Raw!V:V,A275)-6000,""),""))</f>
        <v/>
      </c>
      <c r="G275" s="3" t="str">
        <f t="shared" si="12"/>
        <v/>
      </c>
      <c r="H275" s="52" t="str">
        <f>IF(J275="","",(INDEX(Raw!D:D,MATCH(J275+4000,Raw!V:V,0))))</f>
        <v/>
      </c>
      <c r="I275" s="52" t="str">
        <f>IF(J275="","",(INDEX(Raw!A:A,MATCH(J275+4000,Raw!V:V,0))))</f>
        <v/>
      </c>
      <c r="J275" s="11" t="str">
        <f>(IFERROR(IF(LARGE(Raw!V:V,A275+COUNTIF(Raw!C:C,"H"))-4000&gt;0,LARGE(Raw!V:V,A275+COUNTIF(Raw!C:C,"H"))-4000,""),""))</f>
        <v/>
      </c>
      <c r="L275" s="3" t="str">
        <f t="shared" si="13"/>
        <v/>
      </c>
      <c r="M275" s="52" t="str">
        <f>IF(O275="","",(INDEX(Raw!D:D,MATCH(O275+2000,Raw!V:V,0))))</f>
        <v/>
      </c>
      <c r="N275" s="52" t="str">
        <f>IF(O275="","",(INDEX(Raw!A:A,MATCH(O275+2000,Raw!V:V,0))))</f>
        <v/>
      </c>
      <c r="O275" s="11" t="str">
        <f>(IFERROR(IF(LARGE(Raw!V:V,A275+COUNTIF(Raw!C:C,"H")+COUNTIF(Raw!C:C,"S"))-2000&gt;0,LARGE(Raw!V:V,A275+COUNTIF(Raw!C:C,"H")+COUNTIF(Raw!C:C,"S"))-2000,""),""))</f>
        <v/>
      </c>
    </row>
    <row r="276" spans="1:15" x14ac:dyDescent="0.3">
      <c r="A276" s="52">
        <v>273</v>
      </c>
      <c r="B276" s="3" t="str">
        <f t="shared" si="14"/>
        <v/>
      </c>
      <c r="C276" s="52" t="str">
        <f>IF(E276="","",(INDEX(Raw!D:D,MATCH(E276+6000,Raw!V:V,0))))</f>
        <v/>
      </c>
      <c r="D276" s="52" t="str">
        <f>IF(E276="","",(INDEX(Raw!A:A,MATCH(E276+6000,Raw!V:V,0))))</f>
        <v/>
      </c>
      <c r="E276" s="11" t="str">
        <f>(IFERROR(IF(LARGE(Raw!V:V,A276)-6000&gt;0,LARGE(Raw!V:V,A276)-6000,""),""))</f>
        <v/>
      </c>
      <c r="G276" s="3" t="str">
        <f t="shared" si="12"/>
        <v/>
      </c>
      <c r="H276" s="52" t="str">
        <f>IF(J276="","",(INDEX(Raw!D:D,MATCH(J276+4000,Raw!V:V,0))))</f>
        <v/>
      </c>
      <c r="I276" s="52" t="str">
        <f>IF(J276="","",(INDEX(Raw!A:A,MATCH(J276+4000,Raw!V:V,0))))</f>
        <v/>
      </c>
      <c r="J276" s="11" t="str">
        <f>(IFERROR(IF(LARGE(Raw!V:V,A276+COUNTIF(Raw!C:C,"H"))-4000&gt;0,LARGE(Raw!V:V,A276+COUNTIF(Raw!C:C,"H"))-4000,""),""))</f>
        <v/>
      </c>
      <c r="L276" s="3" t="str">
        <f t="shared" si="13"/>
        <v/>
      </c>
      <c r="M276" s="52" t="str">
        <f>IF(O276="","",(INDEX(Raw!D:D,MATCH(O276+2000,Raw!V:V,0))))</f>
        <v/>
      </c>
      <c r="N276" s="52" t="str">
        <f>IF(O276="","",(INDEX(Raw!A:A,MATCH(O276+2000,Raw!V:V,0))))</f>
        <v/>
      </c>
      <c r="O276" s="11" t="str">
        <f>(IFERROR(IF(LARGE(Raw!V:V,A276+COUNTIF(Raw!C:C,"H")+COUNTIF(Raw!C:C,"S"))-2000&gt;0,LARGE(Raw!V:V,A276+COUNTIF(Raw!C:C,"H")+COUNTIF(Raw!C:C,"S"))-2000,""),""))</f>
        <v/>
      </c>
    </row>
    <row r="277" spans="1:15" x14ac:dyDescent="0.3">
      <c r="A277" s="52">
        <v>274</v>
      </c>
      <c r="B277" s="3" t="str">
        <f t="shared" si="14"/>
        <v/>
      </c>
      <c r="C277" s="52" t="str">
        <f>IF(E277="","",(INDEX(Raw!D:D,MATCH(E277+6000,Raw!V:V,0))))</f>
        <v/>
      </c>
      <c r="D277" s="52" t="str">
        <f>IF(E277="","",(INDEX(Raw!A:A,MATCH(E277+6000,Raw!V:V,0))))</f>
        <v/>
      </c>
      <c r="E277" s="11" t="str">
        <f>(IFERROR(IF(LARGE(Raw!V:V,A277)-6000&gt;0,LARGE(Raw!V:V,A277)-6000,""),""))</f>
        <v/>
      </c>
      <c r="G277" s="3" t="str">
        <f t="shared" si="12"/>
        <v/>
      </c>
      <c r="H277" s="52" t="str">
        <f>IF(J277="","",(INDEX(Raw!D:D,MATCH(J277+4000,Raw!V:V,0))))</f>
        <v/>
      </c>
      <c r="I277" s="52" t="str">
        <f>IF(J277="","",(INDEX(Raw!A:A,MATCH(J277+4000,Raw!V:V,0))))</f>
        <v/>
      </c>
      <c r="J277" s="11" t="str">
        <f>(IFERROR(IF(LARGE(Raw!V:V,A277+COUNTIF(Raw!C:C,"H"))-4000&gt;0,LARGE(Raw!V:V,A277+COUNTIF(Raw!C:C,"H"))-4000,""),""))</f>
        <v/>
      </c>
      <c r="L277" s="3" t="str">
        <f t="shared" si="13"/>
        <v/>
      </c>
      <c r="M277" s="52" t="str">
        <f>IF(O277="","",(INDEX(Raw!D:D,MATCH(O277+2000,Raw!V:V,0))))</f>
        <v/>
      </c>
      <c r="N277" s="52" t="str">
        <f>IF(O277="","",(INDEX(Raw!A:A,MATCH(O277+2000,Raw!V:V,0))))</f>
        <v/>
      </c>
      <c r="O277" s="11" t="str">
        <f>(IFERROR(IF(LARGE(Raw!V:V,A277+COUNTIF(Raw!C:C,"H")+COUNTIF(Raw!C:C,"S"))-2000&gt;0,LARGE(Raw!V:V,A277+COUNTIF(Raw!C:C,"H")+COUNTIF(Raw!C:C,"S"))-2000,""),""))</f>
        <v/>
      </c>
    </row>
    <row r="278" spans="1:15" x14ac:dyDescent="0.3">
      <c r="A278" s="52">
        <v>275</v>
      </c>
      <c r="B278" s="3" t="str">
        <f t="shared" si="14"/>
        <v/>
      </c>
      <c r="C278" s="52" t="str">
        <f>IF(E278="","",(INDEX(Raw!D:D,MATCH(E278+6000,Raw!V:V,0))))</f>
        <v/>
      </c>
      <c r="D278" s="52" t="str">
        <f>IF(E278="","",(INDEX(Raw!A:A,MATCH(E278+6000,Raw!V:V,0))))</f>
        <v/>
      </c>
      <c r="E278" s="11" t="str">
        <f>(IFERROR(IF(LARGE(Raw!V:V,A278)-6000&gt;0,LARGE(Raw!V:V,A278)-6000,""),""))</f>
        <v/>
      </c>
      <c r="G278" s="3" t="str">
        <f t="shared" si="12"/>
        <v/>
      </c>
      <c r="H278" s="52" t="str">
        <f>IF(J278="","",(INDEX(Raw!D:D,MATCH(J278+4000,Raw!V:V,0))))</f>
        <v/>
      </c>
      <c r="I278" s="52" t="str">
        <f>IF(J278="","",(INDEX(Raw!A:A,MATCH(J278+4000,Raw!V:V,0))))</f>
        <v/>
      </c>
      <c r="J278" s="11" t="str">
        <f>(IFERROR(IF(LARGE(Raw!V:V,A278+COUNTIF(Raw!C:C,"H"))-4000&gt;0,LARGE(Raw!V:V,A278+COUNTIF(Raw!C:C,"H"))-4000,""),""))</f>
        <v/>
      </c>
      <c r="L278" s="3" t="str">
        <f t="shared" si="13"/>
        <v/>
      </c>
      <c r="M278" s="52" t="str">
        <f>IF(O278="","",(INDEX(Raw!D:D,MATCH(O278+2000,Raw!V:V,0))))</f>
        <v/>
      </c>
      <c r="N278" s="52" t="str">
        <f>IF(O278="","",(INDEX(Raw!A:A,MATCH(O278+2000,Raw!V:V,0))))</f>
        <v/>
      </c>
      <c r="O278" s="11" t="str">
        <f>(IFERROR(IF(LARGE(Raw!V:V,A278+COUNTIF(Raw!C:C,"H")+COUNTIF(Raw!C:C,"S"))-2000&gt;0,LARGE(Raw!V:V,A278+COUNTIF(Raw!C:C,"H")+COUNTIF(Raw!C:C,"S"))-2000,""),""))</f>
        <v/>
      </c>
    </row>
    <row r="279" spans="1:15" x14ac:dyDescent="0.3">
      <c r="A279" s="52">
        <v>276</v>
      </c>
      <c r="B279" s="3" t="str">
        <f t="shared" si="14"/>
        <v/>
      </c>
      <c r="C279" s="52" t="str">
        <f>IF(E279="","",(INDEX(Raw!D:D,MATCH(E279+6000,Raw!V:V,0))))</f>
        <v/>
      </c>
      <c r="D279" s="52" t="str">
        <f>IF(E279="","",(INDEX(Raw!A:A,MATCH(E279+6000,Raw!V:V,0))))</f>
        <v/>
      </c>
      <c r="E279" s="11" t="str">
        <f>(IFERROR(IF(LARGE(Raw!V:V,A279)-6000&gt;0,LARGE(Raw!V:V,A279)-6000,""),""))</f>
        <v/>
      </c>
      <c r="G279" s="3" t="str">
        <f t="shared" si="12"/>
        <v/>
      </c>
      <c r="H279" s="52" t="str">
        <f>IF(J279="","",(INDEX(Raw!D:D,MATCH(J279+4000,Raw!V:V,0))))</f>
        <v/>
      </c>
      <c r="I279" s="52" t="str">
        <f>IF(J279="","",(INDEX(Raw!A:A,MATCH(J279+4000,Raw!V:V,0))))</f>
        <v/>
      </c>
      <c r="J279" s="11" t="str">
        <f>(IFERROR(IF(LARGE(Raw!V:V,A279+COUNTIF(Raw!C:C,"H"))-4000&gt;0,LARGE(Raw!V:V,A279+COUNTIF(Raw!C:C,"H"))-4000,""),""))</f>
        <v/>
      </c>
      <c r="L279" s="3" t="str">
        <f t="shared" si="13"/>
        <v/>
      </c>
      <c r="M279" s="52" t="str">
        <f>IF(O279="","",(INDEX(Raw!D:D,MATCH(O279+2000,Raw!V:V,0))))</f>
        <v/>
      </c>
      <c r="N279" s="52" t="str">
        <f>IF(O279="","",(INDEX(Raw!A:A,MATCH(O279+2000,Raw!V:V,0))))</f>
        <v/>
      </c>
      <c r="O279" s="11" t="str">
        <f>(IFERROR(IF(LARGE(Raw!V:V,A279+COUNTIF(Raw!C:C,"H")+COUNTIF(Raw!C:C,"S"))-2000&gt;0,LARGE(Raw!V:V,A279+COUNTIF(Raw!C:C,"H")+COUNTIF(Raw!C:C,"S"))-2000,""),""))</f>
        <v/>
      </c>
    </row>
    <row r="280" spans="1:15" x14ac:dyDescent="0.3">
      <c r="A280" s="52">
        <v>277</v>
      </c>
      <c r="B280" s="3" t="str">
        <f t="shared" si="14"/>
        <v/>
      </c>
      <c r="C280" s="52" t="str">
        <f>IF(E280="","",(INDEX(Raw!D:D,MATCH(E280+6000,Raw!V:V,0))))</f>
        <v/>
      </c>
      <c r="D280" s="52" t="str">
        <f>IF(E280="","",(INDEX(Raw!A:A,MATCH(E280+6000,Raw!V:V,0))))</f>
        <v/>
      </c>
      <c r="E280" s="11" t="str">
        <f>(IFERROR(IF(LARGE(Raw!V:V,A280)-6000&gt;0,LARGE(Raw!V:V,A280)-6000,""),""))</f>
        <v/>
      </c>
      <c r="G280" s="3" t="str">
        <f t="shared" si="12"/>
        <v/>
      </c>
      <c r="H280" s="52" t="str">
        <f>IF(J280="","",(INDEX(Raw!D:D,MATCH(J280+4000,Raw!V:V,0))))</f>
        <v/>
      </c>
      <c r="I280" s="52" t="str">
        <f>IF(J280="","",(INDEX(Raw!A:A,MATCH(J280+4000,Raw!V:V,0))))</f>
        <v/>
      </c>
      <c r="J280" s="11" t="str">
        <f>(IFERROR(IF(LARGE(Raw!V:V,A280+COUNTIF(Raw!C:C,"H"))-4000&gt;0,LARGE(Raw!V:V,A280+COUNTIF(Raw!C:C,"H"))-4000,""),""))</f>
        <v/>
      </c>
      <c r="L280" s="3" t="str">
        <f t="shared" si="13"/>
        <v/>
      </c>
      <c r="M280" s="52" t="str">
        <f>IF(O280="","",(INDEX(Raw!D:D,MATCH(O280+2000,Raw!V:V,0))))</f>
        <v/>
      </c>
      <c r="N280" s="52" t="str">
        <f>IF(O280="","",(INDEX(Raw!A:A,MATCH(O280+2000,Raw!V:V,0))))</f>
        <v/>
      </c>
      <c r="O280" s="11" t="str">
        <f>(IFERROR(IF(LARGE(Raw!V:V,A280+COUNTIF(Raw!C:C,"H")+COUNTIF(Raw!C:C,"S"))-2000&gt;0,LARGE(Raw!V:V,A280+COUNTIF(Raw!C:C,"H")+COUNTIF(Raw!C:C,"S"))-2000,""),""))</f>
        <v/>
      </c>
    </row>
    <row r="281" spans="1:15" x14ac:dyDescent="0.3">
      <c r="A281" s="52">
        <v>278</v>
      </c>
      <c r="B281" s="3" t="str">
        <f t="shared" si="14"/>
        <v/>
      </c>
      <c r="C281" s="52" t="str">
        <f>IF(E281="","",(INDEX(Raw!D:D,MATCH(E281+6000,Raw!V:V,0))))</f>
        <v/>
      </c>
      <c r="D281" s="52" t="str">
        <f>IF(E281="","",(INDEX(Raw!A:A,MATCH(E281+6000,Raw!V:V,0))))</f>
        <v/>
      </c>
      <c r="E281" s="11" t="str">
        <f>(IFERROR(IF(LARGE(Raw!V:V,A281)-6000&gt;0,LARGE(Raw!V:V,A281)-6000,""),""))</f>
        <v/>
      </c>
      <c r="G281" s="3" t="str">
        <f t="shared" si="12"/>
        <v/>
      </c>
      <c r="H281" s="52" t="str">
        <f>IF(J281="","",(INDEX(Raw!D:D,MATCH(J281+4000,Raw!V:V,0))))</f>
        <v/>
      </c>
      <c r="I281" s="52" t="str">
        <f>IF(J281="","",(INDEX(Raw!A:A,MATCH(J281+4000,Raw!V:V,0))))</f>
        <v/>
      </c>
      <c r="J281" s="11" t="str">
        <f>(IFERROR(IF(LARGE(Raw!V:V,A281+COUNTIF(Raw!C:C,"H"))-4000&gt;0,LARGE(Raw!V:V,A281+COUNTIF(Raw!C:C,"H"))-4000,""),""))</f>
        <v/>
      </c>
      <c r="L281" s="3" t="str">
        <f t="shared" si="13"/>
        <v/>
      </c>
      <c r="M281" s="52" t="str">
        <f>IF(O281="","",(INDEX(Raw!D:D,MATCH(O281+2000,Raw!V:V,0))))</f>
        <v/>
      </c>
      <c r="N281" s="52" t="str">
        <f>IF(O281="","",(INDEX(Raw!A:A,MATCH(O281+2000,Raw!V:V,0))))</f>
        <v/>
      </c>
      <c r="O281" s="11" t="str">
        <f>(IFERROR(IF(LARGE(Raw!V:V,A281+COUNTIF(Raw!C:C,"H")+COUNTIF(Raw!C:C,"S"))-2000&gt;0,LARGE(Raw!V:V,A281+COUNTIF(Raw!C:C,"H")+COUNTIF(Raw!C:C,"S"))-2000,""),""))</f>
        <v/>
      </c>
    </row>
    <row r="282" spans="1:15" x14ac:dyDescent="0.3">
      <c r="A282" s="52">
        <v>279</v>
      </c>
      <c r="B282" s="3" t="str">
        <f t="shared" si="14"/>
        <v/>
      </c>
      <c r="C282" s="52" t="str">
        <f>IF(E282="","",(INDEX(Raw!D:D,MATCH(E282+6000,Raw!V:V,0))))</f>
        <v/>
      </c>
      <c r="D282" s="52" t="str">
        <f>IF(E282="","",(INDEX(Raw!A:A,MATCH(E282+6000,Raw!V:V,0))))</f>
        <v/>
      </c>
      <c r="E282" s="11" t="str">
        <f>(IFERROR(IF(LARGE(Raw!V:V,A282)-6000&gt;0,LARGE(Raw!V:V,A282)-6000,""),""))</f>
        <v/>
      </c>
      <c r="G282" s="3" t="str">
        <f t="shared" si="12"/>
        <v/>
      </c>
      <c r="H282" s="52" t="str">
        <f>IF(J282="","",(INDEX(Raw!D:D,MATCH(J282+4000,Raw!V:V,0))))</f>
        <v/>
      </c>
      <c r="I282" s="52" t="str">
        <f>IF(J282="","",(INDEX(Raw!A:A,MATCH(J282+4000,Raw!V:V,0))))</f>
        <v/>
      </c>
      <c r="J282" s="11" t="str">
        <f>(IFERROR(IF(LARGE(Raw!V:V,A282+COUNTIF(Raw!C:C,"H"))-4000&gt;0,LARGE(Raw!V:V,A282+COUNTIF(Raw!C:C,"H"))-4000,""),""))</f>
        <v/>
      </c>
      <c r="L282" s="3" t="str">
        <f t="shared" si="13"/>
        <v/>
      </c>
      <c r="M282" s="52" t="str">
        <f>IF(O282="","",(INDEX(Raw!D:D,MATCH(O282+2000,Raw!V:V,0))))</f>
        <v/>
      </c>
      <c r="N282" s="52" t="str">
        <f>IF(O282="","",(INDEX(Raw!A:A,MATCH(O282+2000,Raw!V:V,0))))</f>
        <v/>
      </c>
      <c r="O282" s="11" t="str">
        <f>(IFERROR(IF(LARGE(Raw!V:V,A282+COUNTIF(Raw!C:C,"H")+COUNTIF(Raw!C:C,"S"))-2000&gt;0,LARGE(Raw!V:V,A282+COUNTIF(Raw!C:C,"H")+COUNTIF(Raw!C:C,"S"))-2000,""),""))</f>
        <v/>
      </c>
    </row>
    <row r="283" spans="1:15" x14ac:dyDescent="0.3">
      <c r="A283" s="52">
        <v>280</v>
      </c>
      <c r="B283" s="3" t="str">
        <f t="shared" si="14"/>
        <v/>
      </c>
      <c r="C283" s="52" t="str">
        <f>IF(E283="","",(INDEX(Raw!D:D,MATCH(E283+6000,Raw!V:V,0))))</f>
        <v/>
      </c>
      <c r="D283" s="52" t="str">
        <f>IF(E283="","",(INDEX(Raw!A:A,MATCH(E283+6000,Raw!V:V,0))))</f>
        <v/>
      </c>
      <c r="E283" s="11" t="str">
        <f>(IFERROR(IF(LARGE(Raw!V:V,A283)-6000&gt;0,LARGE(Raw!V:V,A283)-6000,""),""))</f>
        <v/>
      </c>
      <c r="G283" s="3" t="str">
        <f t="shared" si="12"/>
        <v/>
      </c>
      <c r="H283" s="52" t="str">
        <f>IF(J283="","",(INDEX(Raw!D:D,MATCH(J283+4000,Raw!V:V,0))))</f>
        <v/>
      </c>
      <c r="I283" s="52" t="str">
        <f>IF(J283="","",(INDEX(Raw!A:A,MATCH(J283+4000,Raw!V:V,0))))</f>
        <v/>
      </c>
      <c r="J283" s="11" t="str">
        <f>(IFERROR(IF(LARGE(Raw!V:V,A283+COUNTIF(Raw!C:C,"H"))-4000&gt;0,LARGE(Raw!V:V,A283+COUNTIF(Raw!C:C,"H"))-4000,""),""))</f>
        <v/>
      </c>
      <c r="L283" s="3" t="str">
        <f t="shared" si="13"/>
        <v/>
      </c>
      <c r="M283" s="52" t="str">
        <f>IF(O283="","",(INDEX(Raw!D:D,MATCH(O283+2000,Raw!V:V,0))))</f>
        <v/>
      </c>
      <c r="N283" s="52" t="str">
        <f>IF(O283="","",(INDEX(Raw!A:A,MATCH(O283+2000,Raw!V:V,0))))</f>
        <v/>
      </c>
      <c r="O283" s="11" t="str">
        <f>(IFERROR(IF(LARGE(Raw!V:V,A283+COUNTIF(Raw!C:C,"H")+COUNTIF(Raw!C:C,"S"))-2000&gt;0,LARGE(Raw!V:V,A283+COUNTIF(Raw!C:C,"H")+COUNTIF(Raw!C:C,"S"))-2000,""),""))</f>
        <v/>
      </c>
    </row>
    <row r="284" spans="1:15" x14ac:dyDescent="0.3">
      <c r="A284" s="52">
        <v>281</v>
      </c>
      <c r="B284" s="3" t="str">
        <f t="shared" si="14"/>
        <v/>
      </c>
      <c r="C284" s="52" t="str">
        <f>IF(E284="","",(INDEX(Raw!D:D,MATCH(E284+6000,Raw!V:V,0))))</f>
        <v/>
      </c>
      <c r="D284" s="52" t="str">
        <f>IF(E284="","",(INDEX(Raw!A:A,MATCH(E284+6000,Raw!V:V,0))))</f>
        <v/>
      </c>
      <c r="E284" s="11" t="str">
        <f>(IFERROR(IF(LARGE(Raw!V:V,A284)-6000&gt;0,LARGE(Raw!V:V,A284)-6000,""),""))</f>
        <v/>
      </c>
      <c r="G284" s="3" t="str">
        <f t="shared" si="12"/>
        <v/>
      </c>
      <c r="H284" s="52" t="str">
        <f>IF(J284="","",(INDEX(Raw!D:D,MATCH(J284+4000,Raw!V:V,0))))</f>
        <v/>
      </c>
      <c r="I284" s="52" t="str">
        <f>IF(J284="","",(INDEX(Raw!A:A,MATCH(J284+4000,Raw!V:V,0))))</f>
        <v/>
      </c>
      <c r="J284" s="11" t="str">
        <f>(IFERROR(IF(LARGE(Raw!V:V,A284+COUNTIF(Raw!C:C,"H"))-4000&gt;0,LARGE(Raw!V:V,A284+COUNTIF(Raw!C:C,"H"))-4000,""),""))</f>
        <v/>
      </c>
      <c r="L284" s="3" t="str">
        <f t="shared" si="13"/>
        <v/>
      </c>
      <c r="M284" s="52" t="str">
        <f>IF(O284="","",(INDEX(Raw!D:D,MATCH(O284+2000,Raw!V:V,0))))</f>
        <v/>
      </c>
      <c r="N284" s="52" t="str">
        <f>IF(O284="","",(INDEX(Raw!A:A,MATCH(O284+2000,Raw!V:V,0))))</f>
        <v/>
      </c>
      <c r="O284" s="11" t="str">
        <f>(IFERROR(IF(LARGE(Raw!V:V,A284+COUNTIF(Raw!C:C,"H")+COUNTIF(Raw!C:C,"S"))-2000&gt;0,LARGE(Raw!V:V,A284+COUNTIF(Raw!C:C,"H")+COUNTIF(Raw!C:C,"S"))-2000,""),""))</f>
        <v/>
      </c>
    </row>
    <row r="285" spans="1:15" x14ac:dyDescent="0.3">
      <c r="A285" s="52">
        <v>282</v>
      </c>
      <c r="B285" s="3" t="str">
        <f t="shared" si="14"/>
        <v/>
      </c>
      <c r="C285" s="52" t="str">
        <f>IF(E285="","",(INDEX(Raw!D:D,MATCH(E285+6000,Raw!V:V,0))))</f>
        <v/>
      </c>
      <c r="D285" s="52" t="str">
        <f>IF(E285="","",(INDEX(Raw!A:A,MATCH(E285+6000,Raw!V:V,0))))</f>
        <v/>
      </c>
      <c r="E285" s="11" t="str">
        <f>(IFERROR(IF(LARGE(Raw!V:V,A285)-6000&gt;0,LARGE(Raw!V:V,A285)-6000,""),""))</f>
        <v/>
      </c>
      <c r="G285" s="3" t="str">
        <f t="shared" si="12"/>
        <v/>
      </c>
      <c r="H285" s="52" t="str">
        <f>IF(J285="","",(INDEX(Raw!D:D,MATCH(J285+4000,Raw!V:V,0))))</f>
        <v/>
      </c>
      <c r="I285" s="52" t="str">
        <f>IF(J285="","",(INDEX(Raw!A:A,MATCH(J285+4000,Raw!V:V,0))))</f>
        <v/>
      </c>
      <c r="J285" s="11" t="str">
        <f>(IFERROR(IF(LARGE(Raw!V:V,A285+COUNTIF(Raw!C:C,"H"))-4000&gt;0,LARGE(Raw!V:V,A285+COUNTIF(Raw!C:C,"H"))-4000,""),""))</f>
        <v/>
      </c>
      <c r="L285" s="3" t="str">
        <f t="shared" si="13"/>
        <v/>
      </c>
      <c r="M285" s="52" t="str">
        <f>IF(O285="","",(INDEX(Raw!D:D,MATCH(O285+2000,Raw!V:V,0))))</f>
        <v/>
      </c>
      <c r="N285" s="52" t="str">
        <f>IF(O285="","",(INDEX(Raw!A:A,MATCH(O285+2000,Raw!V:V,0))))</f>
        <v/>
      </c>
      <c r="O285" s="11" t="str">
        <f>(IFERROR(IF(LARGE(Raw!V:V,A285+COUNTIF(Raw!C:C,"H")+COUNTIF(Raw!C:C,"S"))-2000&gt;0,LARGE(Raw!V:V,A285+COUNTIF(Raw!C:C,"H")+COUNTIF(Raw!C:C,"S"))-2000,""),""))</f>
        <v/>
      </c>
    </row>
    <row r="286" spans="1:15" x14ac:dyDescent="0.3">
      <c r="A286" s="52">
        <v>283</v>
      </c>
      <c r="B286" s="3" t="str">
        <f t="shared" si="14"/>
        <v/>
      </c>
      <c r="C286" s="52" t="str">
        <f>IF(E286="","",(INDEX(Raw!D:D,MATCH(E286+6000,Raw!V:V,0))))</f>
        <v/>
      </c>
      <c r="D286" s="52" t="str">
        <f>IF(E286="","",(INDEX(Raw!A:A,MATCH(E286+6000,Raw!V:V,0))))</f>
        <v/>
      </c>
      <c r="E286" s="11" t="str">
        <f>(IFERROR(IF(LARGE(Raw!V:V,A286)-6000&gt;0,LARGE(Raw!V:V,A286)-6000,""),""))</f>
        <v/>
      </c>
      <c r="G286" s="3" t="str">
        <f t="shared" si="12"/>
        <v/>
      </c>
      <c r="H286" s="52" t="str">
        <f>IF(J286="","",(INDEX(Raw!D:D,MATCH(J286+4000,Raw!V:V,0))))</f>
        <v/>
      </c>
      <c r="I286" s="52" t="str">
        <f>IF(J286="","",(INDEX(Raw!A:A,MATCH(J286+4000,Raw!V:V,0))))</f>
        <v/>
      </c>
      <c r="J286" s="11" t="str">
        <f>(IFERROR(IF(LARGE(Raw!V:V,A286+COUNTIF(Raw!C:C,"H"))-4000&gt;0,LARGE(Raw!V:V,A286+COUNTIF(Raw!C:C,"H"))-4000,""),""))</f>
        <v/>
      </c>
      <c r="L286" s="3" t="str">
        <f t="shared" si="13"/>
        <v/>
      </c>
      <c r="M286" s="52" t="str">
        <f>IF(O286="","",(INDEX(Raw!D:D,MATCH(O286+2000,Raw!V:V,0))))</f>
        <v/>
      </c>
      <c r="N286" s="52" t="str">
        <f>IF(O286="","",(INDEX(Raw!A:A,MATCH(O286+2000,Raw!V:V,0))))</f>
        <v/>
      </c>
      <c r="O286" s="11" t="str">
        <f>(IFERROR(IF(LARGE(Raw!V:V,A286+COUNTIF(Raw!C:C,"H")+COUNTIF(Raw!C:C,"S"))-2000&gt;0,LARGE(Raw!V:V,A286+COUNTIF(Raw!C:C,"H")+COUNTIF(Raw!C:C,"S"))-2000,""),""))</f>
        <v/>
      </c>
    </row>
    <row r="287" spans="1:15" x14ac:dyDescent="0.3">
      <c r="A287" s="52">
        <v>284</v>
      </c>
      <c r="B287" s="3" t="str">
        <f t="shared" si="14"/>
        <v/>
      </c>
      <c r="C287" s="52" t="str">
        <f>IF(E287="","",(INDEX(Raw!D:D,MATCH(E287+6000,Raw!V:V,0))))</f>
        <v/>
      </c>
      <c r="D287" s="52" t="str">
        <f>IF(E287="","",(INDEX(Raw!A:A,MATCH(E287+6000,Raw!V:V,0))))</f>
        <v/>
      </c>
      <c r="E287" s="11" t="str">
        <f>(IFERROR(IF(LARGE(Raw!V:V,A287)-6000&gt;0,LARGE(Raw!V:V,A287)-6000,""),""))</f>
        <v/>
      </c>
      <c r="G287" s="3" t="str">
        <f t="shared" si="12"/>
        <v/>
      </c>
      <c r="H287" s="52" t="str">
        <f>IF(J287="","",(INDEX(Raw!D:D,MATCH(J287+4000,Raw!V:V,0))))</f>
        <v/>
      </c>
      <c r="I287" s="52" t="str">
        <f>IF(J287="","",(INDEX(Raw!A:A,MATCH(J287+4000,Raw!V:V,0))))</f>
        <v/>
      </c>
      <c r="J287" s="11" t="str">
        <f>(IFERROR(IF(LARGE(Raw!V:V,A287+COUNTIF(Raw!C:C,"H"))-4000&gt;0,LARGE(Raw!V:V,A287+COUNTIF(Raw!C:C,"H"))-4000,""),""))</f>
        <v/>
      </c>
      <c r="L287" s="3" t="str">
        <f t="shared" si="13"/>
        <v/>
      </c>
      <c r="M287" s="52" t="str">
        <f>IF(O287="","",(INDEX(Raw!D:D,MATCH(O287+2000,Raw!V:V,0))))</f>
        <v/>
      </c>
      <c r="N287" s="52" t="str">
        <f>IF(O287="","",(INDEX(Raw!A:A,MATCH(O287+2000,Raw!V:V,0))))</f>
        <v/>
      </c>
      <c r="O287" s="11" t="str">
        <f>(IFERROR(IF(LARGE(Raw!V:V,A287+COUNTIF(Raw!C:C,"H")+COUNTIF(Raw!C:C,"S"))-2000&gt;0,LARGE(Raw!V:V,A287+COUNTIF(Raw!C:C,"H")+COUNTIF(Raw!C:C,"S"))-2000,""),""))</f>
        <v/>
      </c>
    </row>
    <row r="288" spans="1:15" x14ac:dyDescent="0.3">
      <c r="A288" s="52">
        <v>285</v>
      </c>
      <c r="B288" s="3" t="str">
        <f t="shared" si="14"/>
        <v/>
      </c>
      <c r="C288" s="52" t="str">
        <f>IF(E288="","",(INDEX(Raw!D:D,MATCH(E288+6000,Raw!V:V,0))))</f>
        <v/>
      </c>
      <c r="D288" s="52" t="str">
        <f>IF(E288="","",(INDEX(Raw!A:A,MATCH(E288+6000,Raw!V:V,0))))</f>
        <v/>
      </c>
      <c r="E288" s="11" t="str">
        <f>(IFERROR(IF(LARGE(Raw!V:V,A288)-6000&gt;0,LARGE(Raw!V:V,A288)-6000,""),""))</f>
        <v/>
      </c>
      <c r="G288" s="3" t="str">
        <f t="shared" si="12"/>
        <v/>
      </c>
      <c r="H288" s="52" t="str">
        <f>IF(J288="","",(INDEX(Raw!D:D,MATCH(J288+4000,Raw!V:V,0))))</f>
        <v/>
      </c>
      <c r="I288" s="52" t="str">
        <f>IF(J288="","",(INDEX(Raw!A:A,MATCH(J288+4000,Raw!V:V,0))))</f>
        <v/>
      </c>
      <c r="J288" s="11" t="str">
        <f>(IFERROR(IF(LARGE(Raw!V:V,A288+COUNTIF(Raw!C:C,"H"))-4000&gt;0,LARGE(Raw!V:V,A288+COUNTIF(Raw!C:C,"H"))-4000,""),""))</f>
        <v/>
      </c>
      <c r="L288" s="3" t="str">
        <f t="shared" si="13"/>
        <v/>
      </c>
      <c r="M288" s="52" t="str">
        <f>IF(O288="","",(INDEX(Raw!D:D,MATCH(O288+2000,Raw!V:V,0))))</f>
        <v/>
      </c>
      <c r="N288" s="52" t="str">
        <f>IF(O288="","",(INDEX(Raw!A:A,MATCH(O288+2000,Raw!V:V,0))))</f>
        <v/>
      </c>
      <c r="O288" s="11" t="str">
        <f>(IFERROR(IF(LARGE(Raw!V:V,A288+COUNTIF(Raw!C:C,"H")+COUNTIF(Raw!C:C,"S"))-2000&gt;0,LARGE(Raw!V:V,A288+COUNTIF(Raw!C:C,"H")+COUNTIF(Raw!C:C,"S"))-2000,""),""))</f>
        <v/>
      </c>
    </row>
    <row r="289" spans="1:15" x14ac:dyDescent="0.3">
      <c r="A289" s="52">
        <v>286</v>
      </c>
      <c r="B289" s="3" t="str">
        <f t="shared" si="14"/>
        <v/>
      </c>
      <c r="C289" s="52" t="str">
        <f>IF(E289="","",(INDEX(Raw!D:D,MATCH(E289+6000,Raw!V:V,0))))</f>
        <v/>
      </c>
      <c r="D289" s="52" t="str">
        <f>IF(E289="","",(INDEX(Raw!A:A,MATCH(E289+6000,Raw!V:V,0))))</f>
        <v/>
      </c>
      <c r="E289" s="11" t="str">
        <f>(IFERROR(IF(LARGE(Raw!V:V,A289)-6000&gt;0,LARGE(Raw!V:V,A289)-6000,""),""))</f>
        <v/>
      </c>
      <c r="G289" s="3" t="str">
        <f t="shared" si="12"/>
        <v/>
      </c>
      <c r="H289" s="52" t="str">
        <f>IF(J289="","",(INDEX(Raw!D:D,MATCH(J289+4000,Raw!V:V,0))))</f>
        <v/>
      </c>
      <c r="I289" s="52" t="str">
        <f>IF(J289="","",(INDEX(Raw!A:A,MATCH(J289+4000,Raw!V:V,0))))</f>
        <v/>
      </c>
      <c r="J289" s="11" t="str">
        <f>(IFERROR(IF(LARGE(Raw!V:V,A289+COUNTIF(Raw!C:C,"H"))-4000&gt;0,LARGE(Raw!V:V,A289+COUNTIF(Raw!C:C,"H"))-4000,""),""))</f>
        <v/>
      </c>
      <c r="L289" s="3" t="str">
        <f t="shared" si="13"/>
        <v/>
      </c>
      <c r="M289" s="52" t="str">
        <f>IF(O289="","",(INDEX(Raw!D:D,MATCH(O289+2000,Raw!V:V,0))))</f>
        <v/>
      </c>
      <c r="N289" s="52" t="str">
        <f>IF(O289="","",(INDEX(Raw!A:A,MATCH(O289+2000,Raw!V:V,0))))</f>
        <v/>
      </c>
      <c r="O289" s="11" t="str">
        <f>(IFERROR(IF(LARGE(Raw!V:V,A289+COUNTIF(Raw!C:C,"H")+COUNTIF(Raw!C:C,"S"))-2000&gt;0,LARGE(Raw!V:V,A289+COUNTIF(Raw!C:C,"H")+COUNTIF(Raw!C:C,"S"))-2000,""),""))</f>
        <v/>
      </c>
    </row>
    <row r="290" spans="1:15" x14ac:dyDescent="0.3">
      <c r="A290" s="52">
        <v>287</v>
      </c>
      <c r="B290" s="3" t="str">
        <f t="shared" si="14"/>
        <v/>
      </c>
      <c r="C290" s="52" t="str">
        <f>IF(E290="","",(INDEX(Raw!D:D,MATCH(E290+6000,Raw!V:V,0))))</f>
        <v/>
      </c>
      <c r="D290" s="52" t="str">
        <f>IF(E290="","",(INDEX(Raw!A:A,MATCH(E290+6000,Raw!V:V,0))))</f>
        <v/>
      </c>
      <c r="E290" s="11" t="str">
        <f>(IFERROR(IF(LARGE(Raw!V:V,A290)-6000&gt;0,LARGE(Raw!V:V,A290)-6000,""),""))</f>
        <v/>
      </c>
      <c r="G290" s="3" t="str">
        <f t="shared" si="12"/>
        <v/>
      </c>
      <c r="H290" s="52" t="str">
        <f>IF(J290="","",(INDEX(Raw!D:D,MATCH(J290+4000,Raw!V:V,0))))</f>
        <v/>
      </c>
      <c r="I290" s="52" t="str">
        <f>IF(J290="","",(INDEX(Raw!A:A,MATCH(J290+4000,Raw!V:V,0))))</f>
        <v/>
      </c>
      <c r="J290" s="11" t="str">
        <f>(IFERROR(IF(LARGE(Raw!V:V,A290+COUNTIF(Raw!C:C,"H"))-4000&gt;0,LARGE(Raw!V:V,A290+COUNTIF(Raw!C:C,"H"))-4000,""),""))</f>
        <v/>
      </c>
      <c r="L290" s="3" t="str">
        <f t="shared" si="13"/>
        <v/>
      </c>
      <c r="M290" s="52" t="str">
        <f>IF(O290="","",(INDEX(Raw!D:D,MATCH(O290+2000,Raw!V:V,0))))</f>
        <v/>
      </c>
      <c r="N290" s="52" t="str">
        <f>IF(O290="","",(INDEX(Raw!A:A,MATCH(O290+2000,Raw!V:V,0))))</f>
        <v/>
      </c>
      <c r="O290" s="11" t="str">
        <f>(IFERROR(IF(LARGE(Raw!V:V,A290+COUNTIF(Raw!C:C,"H")+COUNTIF(Raw!C:C,"S"))-2000&gt;0,LARGE(Raw!V:V,A290+COUNTIF(Raw!C:C,"H")+COUNTIF(Raw!C:C,"S"))-2000,""),""))</f>
        <v/>
      </c>
    </row>
    <row r="291" spans="1:15" x14ac:dyDescent="0.3">
      <c r="A291" s="52">
        <v>288</v>
      </c>
      <c r="B291" s="3" t="str">
        <f t="shared" si="14"/>
        <v/>
      </c>
      <c r="C291" s="52" t="str">
        <f>IF(E291="","",(INDEX(Raw!D:D,MATCH(E291+6000,Raw!V:V,0))))</f>
        <v/>
      </c>
      <c r="D291" s="52" t="str">
        <f>IF(E291="","",(INDEX(Raw!A:A,MATCH(E291+6000,Raw!V:V,0))))</f>
        <v/>
      </c>
      <c r="E291" s="11" t="str">
        <f>(IFERROR(IF(LARGE(Raw!V:V,A291)-6000&gt;0,LARGE(Raw!V:V,A291)-6000,""),""))</f>
        <v/>
      </c>
      <c r="G291" s="3" t="str">
        <f t="shared" si="12"/>
        <v/>
      </c>
      <c r="H291" s="52" t="str">
        <f>IF(J291="","",(INDEX(Raw!D:D,MATCH(J291+4000,Raw!V:V,0))))</f>
        <v/>
      </c>
      <c r="I291" s="52" t="str">
        <f>IF(J291="","",(INDEX(Raw!A:A,MATCH(J291+4000,Raw!V:V,0))))</f>
        <v/>
      </c>
      <c r="J291" s="11" t="str">
        <f>(IFERROR(IF(LARGE(Raw!V:V,A291+COUNTIF(Raw!C:C,"H"))-4000&gt;0,LARGE(Raw!V:V,A291+COUNTIF(Raw!C:C,"H"))-4000,""),""))</f>
        <v/>
      </c>
      <c r="L291" s="3" t="str">
        <f t="shared" si="13"/>
        <v/>
      </c>
      <c r="M291" s="52" t="str">
        <f>IF(O291="","",(INDEX(Raw!D:D,MATCH(O291+2000,Raw!V:V,0))))</f>
        <v/>
      </c>
      <c r="N291" s="52" t="str">
        <f>IF(O291="","",(INDEX(Raw!A:A,MATCH(O291+2000,Raw!V:V,0))))</f>
        <v/>
      </c>
      <c r="O291" s="11" t="str">
        <f>(IFERROR(IF(LARGE(Raw!V:V,A291+COUNTIF(Raw!C:C,"H")+COUNTIF(Raw!C:C,"S"))-2000&gt;0,LARGE(Raw!V:V,A291+COUNTIF(Raw!C:C,"H")+COUNTIF(Raw!C:C,"S"))-2000,""),""))</f>
        <v/>
      </c>
    </row>
    <row r="292" spans="1:15" x14ac:dyDescent="0.3">
      <c r="A292" s="52">
        <v>289</v>
      </c>
      <c r="B292" s="3" t="str">
        <f t="shared" si="14"/>
        <v/>
      </c>
      <c r="C292" s="52" t="str">
        <f>IF(E292="","",(INDEX(Raw!D:D,MATCH(E292+6000,Raw!V:V,0))))</f>
        <v/>
      </c>
      <c r="D292" s="52" t="str">
        <f>IF(E292="","",(INDEX(Raw!A:A,MATCH(E292+6000,Raw!V:V,0))))</f>
        <v/>
      </c>
      <c r="E292" s="11" t="str">
        <f>(IFERROR(IF(LARGE(Raw!V:V,A292)-6000&gt;0,LARGE(Raw!V:V,A292)-6000,""),""))</f>
        <v/>
      </c>
      <c r="G292" s="3" t="str">
        <f t="shared" si="12"/>
        <v/>
      </c>
      <c r="H292" s="52" t="str">
        <f>IF(J292="","",(INDEX(Raw!D:D,MATCH(J292+4000,Raw!V:V,0))))</f>
        <v/>
      </c>
      <c r="I292" s="52" t="str">
        <f>IF(J292="","",(INDEX(Raw!A:A,MATCH(J292+4000,Raw!V:V,0))))</f>
        <v/>
      </c>
      <c r="J292" s="11" t="str">
        <f>(IFERROR(IF(LARGE(Raw!V:V,A292+COUNTIF(Raw!C:C,"H"))-4000&gt;0,LARGE(Raw!V:V,A292+COUNTIF(Raw!C:C,"H"))-4000,""),""))</f>
        <v/>
      </c>
      <c r="L292" s="3" t="str">
        <f t="shared" si="13"/>
        <v/>
      </c>
      <c r="M292" s="52" t="str">
        <f>IF(O292="","",(INDEX(Raw!D:D,MATCH(O292+2000,Raw!V:V,0))))</f>
        <v/>
      </c>
      <c r="N292" s="52" t="str">
        <f>IF(O292="","",(INDEX(Raw!A:A,MATCH(O292+2000,Raw!V:V,0))))</f>
        <v/>
      </c>
      <c r="O292" s="11" t="str">
        <f>(IFERROR(IF(LARGE(Raw!V:V,A292+COUNTIF(Raw!C:C,"H")+COUNTIF(Raw!C:C,"S"))-2000&gt;0,LARGE(Raw!V:V,A292+COUNTIF(Raw!C:C,"H")+COUNTIF(Raw!C:C,"S"))-2000,""),""))</f>
        <v/>
      </c>
    </row>
    <row r="293" spans="1:15" x14ac:dyDescent="0.3">
      <c r="A293" s="52">
        <v>290</v>
      </c>
      <c r="B293" s="3" t="str">
        <f t="shared" si="14"/>
        <v/>
      </c>
      <c r="C293" s="52" t="str">
        <f>IF(E293="","",(INDEX(Raw!D:D,MATCH(E293+6000,Raw!V:V,0))))</f>
        <v/>
      </c>
      <c r="D293" s="52" t="str">
        <f>IF(E293="","",(INDEX(Raw!A:A,MATCH(E293+6000,Raw!V:V,0))))</f>
        <v/>
      </c>
      <c r="E293" s="11" t="str">
        <f>(IFERROR(IF(LARGE(Raw!V:V,A293)-6000&gt;0,LARGE(Raw!V:V,A293)-6000,""),""))</f>
        <v/>
      </c>
      <c r="G293" s="3" t="str">
        <f t="shared" si="12"/>
        <v/>
      </c>
      <c r="H293" s="52" t="str">
        <f>IF(J293="","",(INDEX(Raw!D:D,MATCH(J293+4000,Raw!V:V,0))))</f>
        <v/>
      </c>
      <c r="I293" s="52" t="str">
        <f>IF(J293="","",(INDEX(Raw!A:A,MATCH(J293+4000,Raw!V:V,0))))</f>
        <v/>
      </c>
      <c r="J293" s="11" t="str">
        <f>(IFERROR(IF(LARGE(Raw!V:V,A293+COUNTIF(Raw!C:C,"H"))-4000&gt;0,LARGE(Raw!V:V,A293+COUNTIF(Raw!C:C,"H"))-4000,""),""))</f>
        <v/>
      </c>
      <c r="L293" s="3" t="str">
        <f t="shared" si="13"/>
        <v/>
      </c>
      <c r="M293" s="52" t="str">
        <f>IF(O293="","",(INDEX(Raw!D:D,MATCH(O293+2000,Raw!V:V,0))))</f>
        <v/>
      </c>
      <c r="N293" s="52" t="str">
        <f>IF(O293="","",(INDEX(Raw!A:A,MATCH(O293+2000,Raw!V:V,0))))</f>
        <v/>
      </c>
      <c r="O293" s="11" t="str">
        <f>(IFERROR(IF(LARGE(Raw!V:V,A293+COUNTIF(Raw!C:C,"H")+COUNTIF(Raw!C:C,"S"))-2000&gt;0,LARGE(Raw!V:V,A293+COUNTIF(Raw!C:C,"H")+COUNTIF(Raw!C:C,"S"))-2000,""),""))</f>
        <v/>
      </c>
    </row>
    <row r="294" spans="1:15" x14ac:dyDescent="0.3">
      <c r="A294" s="52">
        <v>291</v>
      </c>
      <c r="B294" s="3" t="str">
        <f t="shared" si="14"/>
        <v/>
      </c>
      <c r="C294" s="52" t="str">
        <f>IF(E294="","",(INDEX(Raw!D:D,MATCH(E294+6000,Raw!V:V,0))))</f>
        <v/>
      </c>
      <c r="D294" s="52" t="str">
        <f>IF(E294="","",(INDEX(Raw!A:A,MATCH(E294+6000,Raw!V:V,0))))</f>
        <v/>
      </c>
      <c r="E294" s="11" t="str">
        <f>(IFERROR(IF(LARGE(Raw!V:V,A294)-6000&gt;0,LARGE(Raw!V:V,A294)-6000,""),""))</f>
        <v/>
      </c>
      <c r="G294" s="3" t="str">
        <f t="shared" si="12"/>
        <v/>
      </c>
      <c r="H294" s="52" t="str">
        <f>IF(J294="","",(INDEX(Raw!D:D,MATCH(J294+4000,Raw!V:V,0))))</f>
        <v/>
      </c>
      <c r="I294" s="52" t="str">
        <f>IF(J294="","",(INDEX(Raw!A:A,MATCH(J294+4000,Raw!V:V,0))))</f>
        <v/>
      </c>
      <c r="J294" s="11" t="str">
        <f>(IFERROR(IF(LARGE(Raw!V:V,A294+COUNTIF(Raw!C:C,"H"))-4000&gt;0,LARGE(Raw!V:V,A294+COUNTIF(Raw!C:C,"H"))-4000,""),""))</f>
        <v/>
      </c>
      <c r="L294" s="3" t="str">
        <f t="shared" si="13"/>
        <v/>
      </c>
      <c r="M294" s="52" t="str">
        <f>IF(O294="","",(INDEX(Raw!D:D,MATCH(O294+2000,Raw!V:V,0))))</f>
        <v/>
      </c>
      <c r="N294" s="52" t="str">
        <f>IF(O294="","",(INDEX(Raw!A:A,MATCH(O294+2000,Raw!V:V,0))))</f>
        <v/>
      </c>
      <c r="O294" s="11" t="str">
        <f>(IFERROR(IF(LARGE(Raw!V:V,A294+COUNTIF(Raw!C:C,"H")+COUNTIF(Raw!C:C,"S"))-2000&gt;0,LARGE(Raw!V:V,A294+COUNTIF(Raw!C:C,"H")+COUNTIF(Raw!C:C,"S"))-2000,""),""))</f>
        <v/>
      </c>
    </row>
    <row r="295" spans="1:15" x14ac:dyDescent="0.3">
      <c r="A295" s="52">
        <v>292</v>
      </c>
      <c r="B295" s="3" t="str">
        <f t="shared" si="14"/>
        <v/>
      </c>
      <c r="C295" s="52" t="str">
        <f>IF(E295="","",(INDEX(Raw!D:D,MATCH(E295+6000,Raw!V:V,0))))</f>
        <v/>
      </c>
      <c r="D295" s="52" t="str">
        <f>IF(E295="","",(INDEX(Raw!A:A,MATCH(E295+6000,Raw!V:V,0))))</f>
        <v/>
      </c>
      <c r="E295" s="11" t="str">
        <f>(IFERROR(IF(LARGE(Raw!V:V,A295)-6000&gt;0,LARGE(Raw!V:V,A295)-6000,""),""))</f>
        <v/>
      </c>
      <c r="G295" s="3" t="str">
        <f t="shared" si="12"/>
        <v/>
      </c>
      <c r="H295" s="52" t="str">
        <f>IF(J295="","",(INDEX(Raw!D:D,MATCH(J295+4000,Raw!V:V,0))))</f>
        <v/>
      </c>
      <c r="I295" s="52" t="str">
        <f>IF(J295="","",(INDEX(Raw!A:A,MATCH(J295+4000,Raw!V:V,0))))</f>
        <v/>
      </c>
      <c r="J295" s="11" t="str">
        <f>(IFERROR(IF(LARGE(Raw!V:V,A295+COUNTIF(Raw!C:C,"H"))-4000&gt;0,LARGE(Raw!V:V,A295+COUNTIF(Raw!C:C,"H"))-4000,""),""))</f>
        <v/>
      </c>
      <c r="L295" s="3" t="str">
        <f t="shared" si="13"/>
        <v/>
      </c>
      <c r="M295" s="52" t="str">
        <f>IF(O295="","",(INDEX(Raw!D:D,MATCH(O295+2000,Raw!V:V,0))))</f>
        <v/>
      </c>
      <c r="N295" s="52" t="str">
        <f>IF(O295="","",(INDEX(Raw!A:A,MATCH(O295+2000,Raw!V:V,0))))</f>
        <v/>
      </c>
      <c r="O295" s="11" t="str">
        <f>(IFERROR(IF(LARGE(Raw!V:V,A295+COUNTIF(Raw!C:C,"H")+COUNTIF(Raw!C:C,"S"))-2000&gt;0,LARGE(Raw!V:V,A295+COUNTIF(Raw!C:C,"H")+COUNTIF(Raw!C:C,"S"))-2000,""),""))</f>
        <v/>
      </c>
    </row>
    <row r="296" spans="1:15" x14ac:dyDescent="0.3">
      <c r="A296" s="52">
        <v>293</v>
      </c>
      <c r="B296" s="3" t="str">
        <f t="shared" si="14"/>
        <v/>
      </c>
      <c r="C296" s="52" t="str">
        <f>IF(E296="","",(INDEX(Raw!D:D,MATCH(E296+6000,Raw!V:V,0))))</f>
        <v/>
      </c>
      <c r="D296" s="52" t="str">
        <f>IF(E296="","",(INDEX(Raw!A:A,MATCH(E296+6000,Raw!V:V,0))))</f>
        <v/>
      </c>
      <c r="E296" s="11" t="str">
        <f>(IFERROR(IF(LARGE(Raw!V:V,A296)-6000&gt;0,LARGE(Raw!V:V,A296)-6000,""),""))</f>
        <v/>
      </c>
      <c r="G296" s="3" t="str">
        <f t="shared" si="12"/>
        <v/>
      </c>
      <c r="H296" s="52" t="str">
        <f>IF(J296="","",(INDEX(Raw!D:D,MATCH(J296+4000,Raw!V:V,0))))</f>
        <v/>
      </c>
      <c r="I296" s="52" t="str">
        <f>IF(J296="","",(INDEX(Raw!A:A,MATCH(J296+4000,Raw!V:V,0))))</f>
        <v/>
      </c>
      <c r="J296" s="11" t="str">
        <f>(IFERROR(IF(LARGE(Raw!V:V,A296+COUNTIF(Raw!C:C,"H"))-4000&gt;0,LARGE(Raw!V:V,A296+COUNTIF(Raw!C:C,"H"))-4000,""),""))</f>
        <v/>
      </c>
      <c r="L296" s="3" t="str">
        <f t="shared" si="13"/>
        <v/>
      </c>
      <c r="M296" s="52" t="str">
        <f>IF(O296="","",(INDEX(Raw!D:D,MATCH(O296+2000,Raw!V:V,0))))</f>
        <v/>
      </c>
      <c r="N296" s="52" t="str">
        <f>IF(O296="","",(INDEX(Raw!A:A,MATCH(O296+2000,Raw!V:V,0))))</f>
        <v/>
      </c>
      <c r="O296" s="11" t="str">
        <f>(IFERROR(IF(LARGE(Raw!V:V,A296+COUNTIF(Raw!C:C,"H")+COUNTIF(Raw!C:C,"S"))-2000&gt;0,LARGE(Raw!V:V,A296+COUNTIF(Raw!C:C,"H")+COUNTIF(Raw!C:C,"S"))-2000,""),""))</f>
        <v/>
      </c>
    </row>
    <row r="297" spans="1:15" x14ac:dyDescent="0.3">
      <c r="A297" s="52">
        <v>294</v>
      </c>
      <c r="B297" s="3" t="str">
        <f t="shared" si="14"/>
        <v/>
      </c>
      <c r="C297" s="52" t="str">
        <f>IF(E297="","",(INDEX(Raw!D:D,MATCH(E297+6000,Raw!V:V,0))))</f>
        <v/>
      </c>
      <c r="D297" s="52" t="str">
        <f>IF(E297="","",(INDEX(Raw!A:A,MATCH(E297+6000,Raw!V:V,0))))</f>
        <v/>
      </c>
      <c r="E297" s="11" t="str">
        <f>(IFERROR(IF(LARGE(Raw!V:V,A297)-6000&gt;0,LARGE(Raw!V:V,A297)-6000,""),""))</f>
        <v/>
      </c>
      <c r="G297" s="3" t="str">
        <f t="shared" si="12"/>
        <v/>
      </c>
      <c r="H297" s="52" t="str">
        <f>IF(J297="","",(INDEX(Raw!D:D,MATCH(J297+4000,Raw!V:V,0))))</f>
        <v/>
      </c>
      <c r="I297" s="52" t="str">
        <f>IF(J297="","",(INDEX(Raw!A:A,MATCH(J297+4000,Raw!V:V,0))))</f>
        <v/>
      </c>
      <c r="J297" s="11" t="str">
        <f>(IFERROR(IF(LARGE(Raw!V:V,A297+COUNTIF(Raw!C:C,"H"))-4000&gt;0,LARGE(Raw!V:V,A297+COUNTIF(Raw!C:C,"H"))-4000,""),""))</f>
        <v/>
      </c>
      <c r="L297" s="3" t="str">
        <f t="shared" si="13"/>
        <v/>
      </c>
      <c r="M297" s="52" t="str">
        <f>IF(O297="","",(INDEX(Raw!D:D,MATCH(O297+2000,Raw!V:V,0))))</f>
        <v/>
      </c>
      <c r="N297" s="52" t="str">
        <f>IF(O297="","",(INDEX(Raw!A:A,MATCH(O297+2000,Raw!V:V,0))))</f>
        <v/>
      </c>
      <c r="O297" s="11" t="str">
        <f>(IFERROR(IF(LARGE(Raw!V:V,A297+COUNTIF(Raw!C:C,"H")+COUNTIF(Raw!C:C,"S"))-2000&gt;0,LARGE(Raw!V:V,A297+COUNTIF(Raw!C:C,"H")+COUNTIF(Raw!C:C,"S"))-2000,""),""))</f>
        <v/>
      </c>
    </row>
    <row r="298" spans="1:15" x14ac:dyDescent="0.3">
      <c r="A298" s="52">
        <v>295</v>
      </c>
      <c r="B298" s="3" t="str">
        <f t="shared" si="14"/>
        <v/>
      </c>
      <c r="C298" s="52" t="str">
        <f>IF(E298="","",(INDEX(Raw!D:D,MATCH(E298+6000,Raw!V:V,0))))</f>
        <v/>
      </c>
      <c r="D298" s="52" t="str">
        <f>IF(E298="","",(INDEX(Raw!A:A,MATCH(E298+6000,Raw!V:V,0))))</f>
        <v/>
      </c>
      <c r="E298" s="11" t="str">
        <f>(IFERROR(IF(LARGE(Raw!V:V,A298)-6000&gt;0,LARGE(Raw!V:V,A298)-6000,""),""))</f>
        <v/>
      </c>
      <c r="G298" s="3" t="str">
        <f t="shared" si="12"/>
        <v/>
      </c>
      <c r="H298" s="52" t="str">
        <f>IF(J298="","",(INDEX(Raw!D:D,MATCH(J298+4000,Raw!V:V,0))))</f>
        <v/>
      </c>
      <c r="I298" s="52" t="str">
        <f>IF(J298="","",(INDEX(Raw!A:A,MATCH(J298+4000,Raw!V:V,0))))</f>
        <v/>
      </c>
      <c r="J298" s="11" t="str">
        <f>(IFERROR(IF(LARGE(Raw!V:V,A298+COUNTIF(Raw!C:C,"H"))-4000&gt;0,LARGE(Raw!V:V,A298+COUNTIF(Raw!C:C,"H"))-4000,""),""))</f>
        <v/>
      </c>
      <c r="L298" s="3" t="str">
        <f t="shared" si="13"/>
        <v/>
      </c>
      <c r="M298" s="52" t="str">
        <f>IF(O298="","",(INDEX(Raw!D:D,MATCH(O298+2000,Raw!V:V,0))))</f>
        <v/>
      </c>
      <c r="N298" s="52" t="str">
        <f>IF(O298="","",(INDEX(Raw!A:A,MATCH(O298+2000,Raw!V:V,0))))</f>
        <v/>
      </c>
      <c r="O298" s="11" t="str">
        <f>(IFERROR(IF(LARGE(Raw!V:V,A298+COUNTIF(Raw!C:C,"H")+COUNTIF(Raw!C:C,"S"))-2000&gt;0,LARGE(Raw!V:V,A298+COUNTIF(Raw!C:C,"H")+COUNTIF(Raw!C:C,"S"))-2000,""),""))</f>
        <v/>
      </c>
    </row>
    <row r="299" spans="1:15" x14ac:dyDescent="0.3">
      <c r="A299" s="52">
        <v>296</v>
      </c>
      <c r="B299" s="3" t="str">
        <f t="shared" si="14"/>
        <v/>
      </c>
      <c r="C299" s="52" t="str">
        <f>IF(E299="","",(INDEX(Raw!D:D,MATCH(E299+6000,Raw!V:V,0))))</f>
        <v/>
      </c>
      <c r="D299" s="52" t="str">
        <f>IF(E299="","",(INDEX(Raw!A:A,MATCH(E299+6000,Raw!V:V,0))))</f>
        <v/>
      </c>
      <c r="E299" s="11" t="str">
        <f>(IFERROR(IF(LARGE(Raw!V:V,A299)-6000&gt;0,LARGE(Raw!V:V,A299)-6000,""),""))</f>
        <v/>
      </c>
      <c r="G299" s="3" t="str">
        <f t="shared" si="12"/>
        <v/>
      </c>
      <c r="H299" s="52" t="str">
        <f>IF(J299="","",(INDEX(Raw!D:D,MATCH(J299+4000,Raw!V:V,0))))</f>
        <v/>
      </c>
      <c r="I299" s="52" t="str">
        <f>IF(J299="","",(INDEX(Raw!A:A,MATCH(J299+4000,Raw!V:V,0))))</f>
        <v/>
      </c>
      <c r="J299" s="11" t="str">
        <f>(IFERROR(IF(LARGE(Raw!V:V,A299+COUNTIF(Raw!C:C,"H"))-4000&gt;0,LARGE(Raw!V:V,A299+COUNTIF(Raw!C:C,"H"))-4000,""),""))</f>
        <v/>
      </c>
      <c r="L299" s="3" t="str">
        <f t="shared" si="13"/>
        <v/>
      </c>
      <c r="M299" s="52" t="str">
        <f>IF(O299="","",(INDEX(Raw!D:D,MATCH(O299+2000,Raw!V:V,0))))</f>
        <v/>
      </c>
      <c r="N299" s="52" t="str">
        <f>IF(O299="","",(INDEX(Raw!A:A,MATCH(O299+2000,Raw!V:V,0))))</f>
        <v/>
      </c>
      <c r="O299" s="11" t="str">
        <f>(IFERROR(IF(LARGE(Raw!V:V,A299+COUNTIF(Raw!C:C,"H")+COUNTIF(Raw!C:C,"S"))-2000&gt;0,LARGE(Raw!V:V,A299+COUNTIF(Raw!C:C,"H")+COUNTIF(Raw!C:C,"S"))-2000,""),""))</f>
        <v/>
      </c>
    </row>
    <row r="300" spans="1:15" x14ac:dyDescent="0.3">
      <c r="A300" s="52">
        <v>297</v>
      </c>
      <c r="B300" s="3" t="str">
        <f t="shared" si="14"/>
        <v/>
      </c>
      <c r="C300" s="52" t="str">
        <f>IF(E300="","",(INDEX(Raw!D:D,MATCH(E300+6000,Raw!V:V,0))))</f>
        <v/>
      </c>
      <c r="D300" s="52" t="str">
        <f>IF(E300="","",(INDEX(Raw!A:A,MATCH(E300+6000,Raw!V:V,0))))</f>
        <v/>
      </c>
      <c r="E300" s="11" t="str">
        <f>(IFERROR(IF(LARGE(Raw!V:V,A300)-6000&gt;0,LARGE(Raw!V:V,A300)-6000,""),""))</f>
        <v/>
      </c>
      <c r="G300" s="3" t="str">
        <f t="shared" si="12"/>
        <v/>
      </c>
      <c r="H300" s="52" t="str">
        <f>IF(J300="","",(INDEX(Raw!D:D,MATCH(J300+4000,Raw!V:V,0))))</f>
        <v/>
      </c>
      <c r="I300" s="52" t="str">
        <f>IF(J300="","",(INDEX(Raw!A:A,MATCH(J300+4000,Raw!V:V,0))))</f>
        <v/>
      </c>
      <c r="J300" s="11" t="str">
        <f>(IFERROR(IF(LARGE(Raw!V:V,A300+COUNTIF(Raw!C:C,"H"))-4000&gt;0,LARGE(Raw!V:V,A300+COUNTIF(Raw!C:C,"H"))-4000,""),""))</f>
        <v/>
      </c>
      <c r="L300" s="3" t="str">
        <f t="shared" si="13"/>
        <v/>
      </c>
      <c r="M300" s="52" t="str">
        <f>IF(O300="","",(INDEX(Raw!D:D,MATCH(O300+2000,Raw!V:V,0))))</f>
        <v/>
      </c>
      <c r="N300" s="52" t="str">
        <f>IF(O300="","",(INDEX(Raw!A:A,MATCH(O300+2000,Raw!V:V,0))))</f>
        <v/>
      </c>
      <c r="O300" s="11" t="str">
        <f>(IFERROR(IF(LARGE(Raw!V:V,A300+COUNTIF(Raw!C:C,"H")+COUNTIF(Raw!C:C,"S"))-2000&gt;0,LARGE(Raw!V:V,A300+COUNTIF(Raw!C:C,"H")+COUNTIF(Raw!C:C,"S"))-2000,""),""))</f>
        <v/>
      </c>
    </row>
    <row r="301" spans="1:15" x14ac:dyDescent="0.3">
      <c r="A301" s="52">
        <v>298</v>
      </c>
      <c r="B301" s="3" t="str">
        <f t="shared" si="14"/>
        <v/>
      </c>
      <c r="C301" s="52" t="str">
        <f>IF(E301="","",(INDEX(Raw!D:D,MATCH(E301+6000,Raw!V:V,0))))</f>
        <v/>
      </c>
      <c r="D301" s="52" t="str">
        <f>IF(E301="","",(INDEX(Raw!A:A,MATCH(E301+6000,Raw!V:V,0))))</f>
        <v/>
      </c>
      <c r="E301" s="11" t="str">
        <f>(IFERROR(IF(LARGE(Raw!V:V,A301)-6000&gt;0,LARGE(Raw!V:V,A301)-6000,""),""))</f>
        <v/>
      </c>
      <c r="G301" s="3" t="str">
        <f t="shared" si="12"/>
        <v/>
      </c>
      <c r="H301" s="52" t="str">
        <f>IF(J301="","",(INDEX(Raw!D:D,MATCH(J301+4000,Raw!V:V,0))))</f>
        <v/>
      </c>
      <c r="I301" s="52" t="str">
        <f>IF(J301="","",(INDEX(Raw!A:A,MATCH(J301+4000,Raw!V:V,0))))</f>
        <v/>
      </c>
      <c r="J301" s="11" t="str">
        <f>(IFERROR(IF(LARGE(Raw!V:V,A301+COUNTIF(Raw!C:C,"H"))-4000&gt;0,LARGE(Raw!V:V,A301+COUNTIF(Raw!C:C,"H"))-4000,""),""))</f>
        <v/>
      </c>
      <c r="L301" s="3" t="str">
        <f t="shared" si="13"/>
        <v/>
      </c>
      <c r="M301" s="52" t="str">
        <f>IF(O301="","",(INDEX(Raw!D:D,MATCH(O301+2000,Raw!V:V,0))))</f>
        <v/>
      </c>
      <c r="N301" s="52" t="str">
        <f>IF(O301="","",(INDEX(Raw!A:A,MATCH(O301+2000,Raw!V:V,0))))</f>
        <v/>
      </c>
      <c r="O301" s="11" t="str">
        <f>(IFERROR(IF(LARGE(Raw!V:V,A301+COUNTIF(Raw!C:C,"H")+COUNTIF(Raw!C:C,"S"))-2000&gt;0,LARGE(Raw!V:V,A301+COUNTIF(Raw!C:C,"H")+COUNTIF(Raw!C:C,"S"))-2000,""),""))</f>
        <v/>
      </c>
    </row>
    <row r="302" spans="1:15" x14ac:dyDescent="0.3">
      <c r="A302" s="52">
        <v>299</v>
      </c>
      <c r="B302" s="3" t="str">
        <f t="shared" si="14"/>
        <v/>
      </c>
      <c r="C302" s="52" t="str">
        <f>IF(E302="","",(INDEX(Raw!D:D,MATCH(E302+6000,Raw!V:V,0))))</f>
        <v/>
      </c>
      <c r="D302" s="52" t="str">
        <f>IF(E302="","",(INDEX(Raw!A:A,MATCH(E302+6000,Raw!V:V,0))))</f>
        <v/>
      </c>
      <c r="E302" s="11" t="str">
        <f>(IFERROR(IF(LARGE(Raw!V:V,A302)-6000&gt;0,LARGE(Raw!V:V,A302)-6000,""),""))</f>
        <v/>
      </c>
      <c r="G302" s="3" t="str">
        <f t="shared" si="12"/>
        <v/>
      </c>
      <c r="H302" s="52" t="str">
        <f>IF(J302="","",(INDEX(Raw!D:D,MATCH(J302+4000,Raw!V:V,0))))</f>
        <v/>
      </c>
      <c r="I302" s="52" t="str">
        <f>IF(J302="","",(INDEX(Raw!A:A,MATCH(J302+4000,Raw!V:V,0))))</f>
        <v/>
      </c>
      <c r="J302" s="11" t="str">
        <f>(IFERROR(IF(LARGE(Raw!V:V,A302+COUNTIF(Raw!C:C,"H"))-4000&gt;0,LARGE(Raw!V:V,A302+COUNTIF(Raw!C:C,"H"))-4000,""),""))</f>
        <v/>
      </c>
      <c r="L302" s="3" t="str">
        <f t="shared" si="13"/>
        <v/>
      </c>
      <c r="M302" s="52" t="str">
        <f>IF(O302="","",(INDEX(Raw!D:D,MATCH(O302+2000,Raw!V:V,0))))</f>
        <v/>
      </c>
      <c r="N302" s="52" t="str">
        <f>IF(O302="","",(INDEX(Raw!A:A,MATCH(O302+2000,Raw!V:V,0))))</f>
        <v/>
      </c>
      <c r="O302" s="11" t="str">
        <f>(IFERROR(IF(LARGE(Raw!V:V,A302+COUNTIF(Raw!C:C,"H")+COUNTIF(Raw!C:C,"S"))-2000&gt;0,LARGE(Raw!V:V,A302+COUNTIF(Raw!C:C,"H")+COUNTIF(Raw!C:C,"S"))-2000,""),""))</f>
        <v/>
      </c>
    </row>
    <row r="303" spans="1:15" x14ac:dyDescent="0.3">
      <c r="A303" s="52">
        <v>300</v>
      </c>
      <c r="B303" s="3" t="str">
        <f t="shared" si="14"/>
        <v/>
      </c>
      <c r="C303" s="52" t="str">
        <f>IF(E303="","",(INDEX(Raw!D:D,MATCH(E303+6000,Raw!V:V,0))))</f>
        <v/>
      </c>
      <c r="D303" s="52" t="str">
        <f>IF(E303="","",(INDEX(Raw!A:A,MATCH(E303+6000,Raw!V:V,0))))</f>
        <v/>
      </c>
      <c r="E303" s="11" t="str">
        <f>(IFERROR(IF(LARGE(Raw!V:V,A303)-6000&gt;0,LARGE(Raw!V:V,A303)-6000,""),""))</f>
        <v/>
      </c>
      <c r="G303" s="3" t="str">
        <f t="shared" si="12"/>
        <v/>
      </c>
      <c r="H303" s="52" t="str">
        <f>IF(J303="","",(INDEX(Raw!D:D,MATCH(J303+4000,Raw!V:V,0))))</f>
        <v/>
      </c>
      <c r="I303" s="52" t="str">
        <f>IF(J303="","",(INDEX(Raw!A:A,MATCH(J303+4000,Raw!V:V,0))))</f>
        <v/>
      </c>
      <c r="J303" s="11" t="str">
        <f>(IFERROR(IF(LARGE(Raw!V:V,A303+COUNTIF(Raw!C:C,"H"))-4000&gt;0,LARGE(Raw!V:V,A303+COUNTIF(Raw!C:C,"H"))-4000,""),""))</f>
        <v/>
      </c>
      <c r="L303" s="3" t="str">
        <f t="shared" si="13"/>
        <v/>
      </c>
      <c r="M303" s="52" t="str">
        <f>IF(O303="","",(INDEX(Raw!D:D,MATCH(O303+2000,Raw!V:V,0))))</f>
        <v/>
      </c>
      <c r="N303" s="52" t="str">
        <f>IF(O303="","",(INDEX(Raw!A:A,MATCH(O303+2000,Raw!V:V,0))))</f>
        <v/>
      </c>
      <c r="O303" s="11" t="str">
        <f>(IFERROR(IF(LARGE(Raw!V:V,A303+COUNTIF(Raw!C:C,"H")+COUNTIF(Raw!C:C,"S"))-2000&gt;0,LARGE(Raw!V:V,A303+COUNTIF(Raw!C:C,"H")+COUNTIF(Raw!C:C,"S"))-2000,""),""))</f>
        <v/>
      </c>
    </row>
    <row r="304" spans="1:15" x14ac:dyDescent="0.3">
      <c r="A304" s="52">
        <v>301</v>
      </c>
      <c r="B304" s="3" t="str">
        <f t="shared" si="14"/>
        <v/>
      </c>
      <c r="C304" s="52" t="str">
        <f>IF(E304="","",(INDEX(Raw!D:D,MATCH(E304+6000,Raw!V:V,0))))</f>
        <v/>
      </c>
      <c r="D304" s="52" t="str">
        <f>IF(E304="","",(INDEX(Raw!A:A,MATCH(E304+6000,Raw!V:V,0))))</f>
        <v/>
      </c>
      <c r="E304" s="11" t="str">
        <f>(IFERROR(IF(LARGE(Raw!V:V,A304)-6000&gt;0,LARGE(Raw!V:V,A304)-6000,""),""))</f>
        <v/>
      </c>
      <c r="G304" s="3" t="str">
        <f t="shared" si="12"/>
        <v/>
      </c>
      <c r="H304" s="52" t="str">
        <f>IF(J304="","",(INDEX(Raw!D:D,MATCH(J304+4000,Raw!V:V,0))))</f>
        <v/>
      </c>
      <c r="I304" s="52" t="str">
        <f>IF(J304="","",(INDEX(Raw!A:A,MATCH(J304+4000,Raw!V:V,0))))</f>
        <v/>
      </c>
      <c r="J304" s="11" t="str">
        <f>(IFERROR(IF(LARGE(Raw!V:V,A304+COUNTIF(Raw!C:C,"H"))-4000&gt;0,LARGE(Raw!V:V,A304+COUNTIF(Raw!C:C,"H"))-4000,""),""))</f>
        <v/>
      </c>
      <c r="L304" s="3" t="str">
        <f t="shared" si="13"/>
        <v/>
      </c>
      <c r="M304" s="52" t="str">
        <f>IF(O304="","",(INDEX(Raw!D:D,MATCH(O304+2000,Raw!V:V,0))))</f>
        <v/>
      </c>
      <c r="N304" s="52" t="str">
        <f>IF(O304="","",(INDEX(Raw!A:A,MATCH(O304+2000,Raw!V:V,0))))</f>
        <v/>
      </c>
      <c r="O304" s="11" t="str">
        <f>(IFERROR(IF(LARGE(Raw!V:V,A304+COUNTIF(Raw!C:C,"H")+COUNTIF(Raw!C:C,"S"))-2000&gt;0,LARGE(Raw!V:V,A304+COUNTIF(Raw!C:C,"H")+COUNTIF(Raw!C:C,"S"))-2000,""),""))</f>
        <v/>
      </c>
    </row>
    <row r="305" spans="1:15" x14ac:dyDescent="0.3">
      <c r="A305" s="52">
        <v>302</v>
      </c>
      <c r="B305" s="3" t="str">
        <f t="shared" si="14"/>
        <v/>
      </c>
      <c r="C305" s="52" t="str">
        <f>IF(E305="","",(INDEX(Raw!D:D,MATCH(E305+6000,Raw!V:V,0))))</f>
        <v/>
      </c>
      <c r="D305" s="52" t="str">
        <f>IF(E305="","",(INDEX(Raw!A:A,MATCH(E305+6000,Raw!V:V,0))))</f>
        <v/>
      </c>
      <c r="E305" s="11" t="str">
        <f>(IFERROR(IF(LARGE(Raw!V:V,A305)-6000&gt;0,LARGE(Raw!V:V,A305)-6000,""),""))</f>
        <v/>
      </c>
      <c r="G305" s="3" t="str">
        <f t="shared" si="12"/>
        <v/>
      </c>
      <c r="H305" s="52" t="str">
        <f>IF(J305="","",(INDEX(Raw!D:D,MATCH(J305+4000,Raw!V:V,0))))</f>
        <v/>
      </c>
      <c r="I305" s="52" t="str">
        <f>IF(J305="","",(INDEX(Raw!A:A,MATCH(J305+4000,Raw!V:V,0))))</f>
        <v/>
      </c>
      <c r="J305" s="11" t="str">
        <f>(IFERROR(IF(LARGE(Raw!V:V,A305+COUNTIF(Raw!C:C,"H"))-4000&gt;0,LARGE(Raw!V:V,A305+COUNTIF(Raw!C:C,"H"))-4000,""),""))</f>
        <v/>
      </c>
      <c r="L305" s="3" t="str">
        <f t="shared" si="13"/>
        <v/>
      </c>
      <c r="M305" s="52" t="str">
        <f>IF(O305="","",(INDEX(Raw!D:D,MATCH(O305+2000,Raw!V:V,0))))</f>
        <v/>
      </c>
      <c r="N305" s="52" t="str">
        <f>IF(O305="","",(INDEX(Raw!A:A,MATCH(O305+2000,Raw!V:V,0))))</f>
        <v/>
      </c>
      <c r="O305" s="11" t="str">
        <f>(IFERROR(IF(LARGE(Raw!V:V,A305+COUNTIF(Raw!C:C,"H")+COUNTIF(Raw!C:C,"S"))-2000&gt;0,LARGE(Raw!V:V,A305+COUNTIF(Raw!C:C,"H")+COUNTIF(Raw!C:C,"S"))-2000,""),""))</f>
        <v/>
      </c>
    </row>
    <row r="306" spans="1:15" x14ac:dyDescent="0.3">
      <c r="A306" s="52">
        <v>303</v>
      </c>
      <c r="B306" s="3" t="str">
        <f t="shared" si="14"/>
        <v/>
      </c>
      <c r="C306" s="52" t="str">
        <f>IF(E306="","",(INDEX(Raw!D:D,MATCH(E306+6000,Raw!V:V,0))))</f>
        <v/>
      </c>
      <c r="D306" s="52" t="str">
        <f>IF(E306="","",(INDEX(Raw!A:A,MATCH(E306+6000,Raw!V:V,0))))</f>
        <v/>
      </c>
      <c r="E306" s="11" t="str">
        <f>(IFERROR(IF(LARGE(Raw!V:V,A306)-6000&gt;0,LARGE(Raw!V:V,A306)-6000,""),""))</f>
        <v/>
      </c>
      <c r="G306" s="3" t="str">
        <f t="shared" si="12"/>
        <v/>
      </c>
      <c r="H306" s="52" t="str">
        <f>IF(J306="","",(INDEX(Raw!D:D,MATCH(J306+4000,Raw!V:V,0))))</f>
        <v/>
      </c>
      <c r="I306" s="52" t="str">
        <f>IF(J306="","",(INDEX(Raw!A:A,MATCH(J306+4000,Raw!V:V,0))))</f>
        <v/>
      </c>
      <c r="J306" s="11" t="str">
        <f>(IFERROR(IF(LARGE(Raw!V:V,A306+COUNTIF(Raw!C:C,"H"))-4000&gt;0,LARGE(Raw!V:V,A306+COUNTIF(Raw!C:C,"H"))-4000,""),""))</f>
        <v/>
      </c>
      <c r="L306" s="3" t="str">
        <f t="shared" si="13"/>
        <v/>
      </c>
      <c r="M306" s="52" t="str">
        <f>IF(O306="","",(INDEX(Raw!D:D,MATCH(O306+2000,Raw!V:V,0))))</f>
        <v/>
      </c>
      <c r="N306" s="52" t="str">
        <f>IF(O306="","",(INDEX(Raw!A:A,MATCH(O306+2000,Raw!V:V,0))))</f>
        <v/>
      </c>
      <c r="O306" s="11" t="str">
        <f>(IFERROR(IF(LARGE(Raw!V:V,A306+COUNTIF(Raw!C:C,"H")+COUNTIF(Raw!C:C,"S"))-2000&gt;0,LARGE(Raw!V:V,A306+COUNTIF(Raw!C:C,"H")+COUNTIF(Raw!C:C,"S"))-2000,""),""))</f>
        <v/>
      </c>
    </row>
    <row r="307" spans="1:15" x14ac:dyDescent="0.3">
      <c r="A307" s="52">
        <v>304</v>
      </c>
      <c r="B307" s="3" t="str">
        <f t="shared" si="14"/>
        <v/>
      </c>
      <c r="C307" s="52" t="str">
        <f>IF(E307="","",(INDEX(Raw!D:D,MATCH(E307+6000,Raw!V:V,0))))</f>
        <v/>
      </c>
      <c r="D307" s="52" t="str">
        <f>IF(E307="","",(INDEX(Raw!A:A,MATCH(E307+6000,Raw!V:V,0))))</f>
        <v/>
      </c>
      <c r="E307" s="11" t="str">
        <f>(IFERROR(IF(LARGE(Raw!V:V,A307)-6000&gt;0,LARGE(Raw!V:V,A307)-6000,""),""))</f>
        <v/>
      </c>
      <c r="G307" s="3" t="str">
        <f t="shared" si="12"/>
        <v/>
      </c>
      <c r="H307" s="52" t="str">
        <f>IF(J307="","",(INDEX(Raw!D:D,MATCH(J307+4000,Raw!V:V,0))))</f>
        <v/>
      </c>
      <c r="I307" s="52" t="str">
        <f>IF(J307="","",(INDEX(Raw!A:A,MATCH(J307+4000,Raw!V:V,0))))</f>
        <v/>
      </c>
      <c r="J307" s="11" t="str">
        <f>(IFERROR(IF(LARGE(Raw!V:V,A307+COUNTIF(Raw!C:C,"H"))-4000&gt;0,LARGE(Raw!V:V,A307+COUNTIF(Raw!C:C,"H"))-4000,""),""))</f>
        <v/>
      </c>
      <c r="L307" s="3" t="str">
        <f t="shared" si="13"/>
        <v/>
      </c>
      <c r="M307" s="52" t="str">
        <f>IF(O307="","",(INDEX(Raw!D:D,MATCH(O307+2000,Raw!V:V,0))))</f>
        <v/>
      </c>
      <c r="N307" s="52" t="str">
        <f>IF(O307="","",(INDEX(Raw!A:A,MATCH(O307+2000,Raw!V:V,0))))</f>
        <v/>
      </c>
      <c r="O307" s="11" t="str">
        <f>(IFERROR(IF(LARGE(Raw!V:V,A307+COUNTIF(Raw!C:C,"H")+COUNTIF(Raw!C:C,"S"))-2000&gt;0,LARGE(Raw!V:V,A307+COUNTIF(Raw!C:C,"H")+COUNTIF(Raw!C:C,"S"))-2000,""),""))</f>
        <v/>
      </c>
    </row>
    <row r="308" spans="1:15" x14ac:dyDescent="0.3">
      <c r="A308" s="52">
        <v>305</v>
      </c>
      <c r="B308" s="3" t="str">
        <f t="shared" si="14"/>
        <v/>
      </c>
      <c r="C308" s="52" t="str">
        <f>IF(E308="","",(INDEX(Raw!D:D,MATCH(E308+6000,Raw!V:V,0))))</f>
        <v/>
      </c>
      <c r="D308" s="52" t="str">
        <f>IF(E308="","",(INDEX(Raw!A:A,MATCH(E308+6000,Raw!V:V,0))))</f>
        <v/>
      </c>
      <c r="E308" s="11" t="str">
        <f>(IFERROR(IF(LARGE(Raw!V:V,A308)-6000&gt;0,LARGE(Raw!V:V,A308)-6000,""),""))</f>
        <v/>
      </c>
      <c r="G308" s="3" t="str">
        <f t="shared" si="12"/>
        <v/>
      </c>
      <c r="H308" s="52" t="str">
        <f>IF(J308="","",(INDEX(Raw!D:D,MATCH(J308+4000,Raw!V:V,0))))</f>
        <v/>
      </c>
      <c r="I308" s="52" t="str">
        <f>IF(J308="","",(INDEX(Raw!A:A,MATCH(J308+4000,Raw!V:V,0))))</f>
        <v/>
      </c>
      <c r="J308" s="11" t="str">
        <f>(IFERROR(IF(LARGE(Raw!V:V,A308+COUNTIF(Raw!C:C,"H"))-4000&gt;0,LARGE(Raw!V:V,A308+COUNTIF(Raw!C:C,"H"))-4000,""),""))</f>
        <v/>
      </c>
      <c r="L308" s="3" t="str">
        <f t="shared" si="13"/>
        <v/>
      </c>
      <c r="M308" s="52" t="str">
        <f>IF(O308="","",(INDEX(Raw!D:D,MATCH(O308+2000,Raw!V:V,0))))</f>
        <v/>
      </c>
      <c r="N308" s="52" t="str">
        <f>IF(O308="","",(INDEX(Raw!A:A,MATCH(O308+2000,Raw!V:V,0))))</f>
        <v/>
      </c>
      <c r="O308" s="11" t="str">
        <f>(IFERROR(IF(LARGE(Raw!V:V,A308+COUNTIF(Raw!C:C,"H")+COUNTIF(Raw!C:C,"S"))-2000&gt;0,LARGE(Raw!V:V,A308+COUNTIF(Raw!C:C,"H")+COUNTIF(Raw!C:C,"S"))-2000,""),""))</f>
        <v/>
      </c>
    </row>
    <row r="309" spans="1:15" x14ac:dyDescent="0.3">
      <c r="A309" s="52">
        <v>306</v>
      </c>
      <c r="B309" s="3" t="str">
        <f t="shared" si="14"/>
        <v/>
      </c>
      <c r="C309" s="52" t="str">
        <f>IF(E309="","",(INDEX(Raw!D:D,MATCH(E309+6000,Raw!V:V,0))))</f>
        <v/>
      </c>
      <c r="D309" s="52" t="str">
        <f>IF(E309="","",(INDEX(Raw!A:A,MATCH(E309+6000,Raw!V:V,0))))</f>
        <v/>
      </c>
      <c r="E309" s="11" t="str">
        <f>(IFERROR(IF(LARGE(Raw!V:V,A309)-6000&gt;0,LARGE(Raw!V:V,A309)-6000,""),""))</f>
        <v/>
      </c>
      <c r="G309" s="3" t="str">
        <f t="shared" si="12"/>
        <v/>
      </c>
      <c r="H309" s="52" t="str">
        <f>IF(J309="","",(INDEX(Raw!D:D,MATCH(J309+4000,Raw!V:V,0))))</f>
        <v/>
      </c>
      <c r="I309" s="52" t="str">
        <f>IF(J309="","",(INDEX(Raw!A:A,MATCH(J309+4000,Raw!V:V,0))))</f>
        <v/>
      </c>
      <c r="J309" s="11" t="str">
        <f>(IFERROR(IF(LARGE(Raw!V:V,A309+COUNTIF(Raw!C:C,"H"))-4000&gt;0,LARGE(Raw!V:V,A309+COUNTIF(Raw!C:C,"H"))-4000,""),""))</f>
        <v/>
      </c>
      <c r="L309" s="3" t="str">
        <f t="shared" si="13"/>
        <v/>
      </c>
      <c r="M309" s="52" t="str">
        <f>IF(O309="","",(INDEX(Raw!D:D,MATCH(O309+2000,Raw!V:V,0))))</f>
        <v/>
      </c>
      <c r="N309" s="52" t="str">
        <f>IF(O309="","",(INDEX(Raw!A:A,MATCH(O309+2000,Raw!V:V,0))))</f>
        <v/>
      </c>
      <c r="O309" s="11" t="str">
        <f>(IFERROR(IF(LARGE(Raw!V:V,A309+COUNTIF(Raw!C:C,"H")+COUNTIF(Raw!C:C,"S"))-2000&gt;0,LARGE(Raw!V:V,A309+COUNTIF(Raw!C:C,"H")+COUNTIF(Raw!C:C,"S"))-2000,""),""))</f>
        <v/>
      </c>
    </row>
    <row r="310" spans="1:15" x14ac:dyDescent="0.3">
      <c r="A310" s="52">
        <v>307</v>
      </c>
      <c r="B310" s="3" t="str">
        <f t="shared" si="14"/>
        <v/>
      </c>
      <c r="C310" s="52" t="str">
        <f>IF(E310="","",(INDEX(Raw!D:D,MATCH(E310+6000,Raw!V:V,0))))</f>
        <v/>
      </c>
      <c r="D310" s="52" t="str">
        <f>IF(E310="","",(INDEX(Raw!A:A,MATCH(E310+6000,Raw!V:V,0))))</f>
        <v/>
      </c>
      <c r="E310" s="11" t="str">
        <f>(IFERROR(IF(LARGE(Raw!V:V,A310)-6000&gt;0,LARGE(Raw!V:V,A310)-6000,""),""))</f>
        <v/>
      </c>
      <c r="G310" s="3" t="str">
        <f t="shared" si="12"/>
        <v/>
      </c>
      <c r="H310" s="52" t="str">
        <f>IF(J310="","",(INDEX(Raw!D:D,MATCH(J310+4000,Raw!V:V,0))))</f>
        <v/>
      </c>
      <c r="I310" s="52" t="str">
        <f>IF(J310="","",(INDEX(Raw!A:A,MATCH(J310+4000,Raw!V:V,0))))</f>
        <v/>
      </c>
      <c r="J310" s="11" t="str">
        <f>(IFERROR(IF(LARGE(Raw!V:V,A310+COUNTIF(Raw!C:C,"H"))-4000&gt;0,LARGE(Raw!V:V,A310+COUNTIF(Raw!C:C,"H"))-4000,""),""))</f>
        <v/>
      </c>
      <c r="L310" s="3" t="str">
        <f t="shared" si="13"/>
        <v/>
      </c>
      <c r="M310" s="52" t="str">
        <f>IF(O310="","",(INDEX(Raw!D:D,MATCH(O310+2000,Raw!V:V,0))))</f>
        <v/>
      </c>
      <c r="N310" s="52" t="str">
        <f>IF(O310="","",(INDEX(Raw!A:A,MATCH(O310+2000,Raw!V:V,0))))</f>
        <v/>
      </c>
      <c r="O310" s="11" t="str">
        <f>(IFERROR(IF(LARGE(Raw!V:V,A310+COUNTIF(Raw!C:C,"H")+COUNTIF(Raw!C:C,"S"))-2000&gt;0,LARGE(Raw!V:V,A310+COUNTIF(Raw!C:C,"H")+COUNTIF(Raw!C:C,"S"))-2000,""),""))</f>
        <v/>
      </c>
    </row>
    <row r="311" spans="1:15" x14ac:dyDescent="0.3">
      <c r="A311" s="52">
        <v>308</v>
      </c>
      <c r="B311" s="3" t="str">
        <f t="shared" si="14"/>
        <v/>
      </c>
      <c r="C311" s="52" t="str">
        <f>IF(E311="","",(INDEX(Raw!D:D,MATCH(E311+6000,Raw!V:V,0))))</f>
        <v/>
      </c>
      <c r="D311" s="52" t="str">
        <f>IF(E311="","",(INDEX(Raw!A:A,MATCH(E311+6000,Raw!V:V,0))))</f>
        <v/>
      </c>
      <c r="E311" s="11" t="str">
        <f>(IFERROR(IF(LARGE(Raw!V:V,A311)-6000&gt;0,LARGE(Raw!V:V,A311)-6000,""),""))</f>
        <v/>
      </c>
      <c r="G311" s="3" t="str">
        <f t="shared" si="12"/>
        <v/>
      </c>
      <c r="H311" s="52" t="str">
        <f>IF(J311="","",(INDEX(Raw!D:D,MATCH(J311+4000,Raw!V:V,0))))</f>
        <v/>
      </c>
      <c r="I311" s="52" t="str">
        <f>IF(J311="","",(INDEX(Raw!A:A,MATCH(J311+4000,Raw!V:V,0))))</f>
        <v/>
      </c>
      <c r="J311" s="11" t="str">
        <f>(IFERROR(IF(LARGE(Raw!V:V,A311+COUNTIF(Raw!C:C,"H"))-4000&gt;0,LARGE(Raw!V:V,A311+COUNTIF(Raw!C:C,"H"))-4000,""),""))</f>
        <v/>
      </c>
      <c r="L311" s="3" t="str">
        <f t="shared" si="13"/>
        <v/>
      </c>
      <c r="M311" s="52" t="str">
        <f>IF(O311="","",(INDEX(Raw!D:D,MATCH(O311+2000,Raw!V:V,0))))</f>
        <v/>
      </c>
      <c r="N311" s="52" t="str">
        <f>IF(O311="","",(INDEX(Raw!A:A,MATCH(O311+2000,Raw!V:V,0))))</f>
        <v/>
      </c>
      <c r="O311" s="11" t="str">
        <f>(IFERROR(IF(LARGE(Raw!V:V,A311+COUNTIF(Raw!C:C,"H")+COUNTIF(Raw!C:C,"S"))-2000&gt;0,LARGE(Raw!V:V,A311+COUNTIF(Raw!C:C,"H")+COUNTIF(Raw!C:C,"S"))-2000,""),""))</f>
        <v/>
      </c>
    </row>
    <row r="312" spans="1:15" x14ac:dyDescent="0.3">
      <c r="A312" s="52">
        <v>309</v>
      </c>
      <c r="B312" s="3" t="str">
        <f t="shared" si="14"/>
        <v/>
      </c>
      <c r="C312" s="52" t="str">
        <f>IF(E312="","",(INDEX(Raw!D:D,MATCH(E312+6000,Raw!V:V,0))))</f>
        <v/>
      </c>
      <c r="D312" s="52" t="str">
        <f>IF(E312="","",(INDEX(Raw!A:A,MATCH(E312+6000,Raw!V:V,0))))</f>
        <v/>
      </c>
      <c r="E312" s="11" t="str">
        <f>(IFERROR(IF(LARGE(Raw!V:V,A312)-6000&gt;0,LARGE(Raw!V:V,A312)-6000,""),""))</f>
        <v/>
      </c>
      <c r="G312" s="3" t="str">
        <f t="shared" si="12"/>
        <v/>
      </c>
      <c r="H312" s="52" t="str">
        <f>IF(J312="","",(INDEX(Raw!D:D,MATCH(J312+4000,Raw!V:V,0))))</f>
        <v/>
      </c>
      <c r="I312" s="52" t="str">
        <f>IF(J312="","",(INDEX(Raw!A:A,MATCH(J312+4000,Raw!V:V,0))))</f>
        <v/>
      </c>
      <c r="J312" s="11" t="str">
        <f>(IFERROR(IF(LARGE(Raw!V:V,A312+COUNTIF(Raw!C:C,"H"))-4000&gt;0,LARGE(Raw!V:V,A312+COUNTIF(Raw!C:C,"H"))-4000,""),""))</f>
        <v/>
      </c>
      <c r="L312" s="3" t="str">
        <f t="shared" si="13"/>
        <v/>
      </c>
      <c r="M312" s="52" t="str">
        <f>IF(O312="","",(INDEX(Raw!D:D,MATCH(O312+2000,Raw!V:V,0))))</f>
        <v/>
      </c>
      <c r="N312" s="52" t="str">
        <f>IF(O312="","",(INDEX(Raw!A:A,MATCH(O312+2000,Raw!V:V,0))))</f>
        <v/>
      </c>
      <c r="O312" s="11" t="str">
        <f>(IFERROR(IF(LARGE(Raw!V:V,A312+COUNTIF(Raw!C:C,"H")+COUNTIF(Raw!C:C,"S"))-2000&gt;0,LARGE(Raw!V:V,A312+COUNTIF(Raw!C:C,"H")+COUNTIF(Raw!C:C,"S"))-2000,""),""))</f>
        <v/>
      </c>
    </row>
    <row r="313" spans="1:15" x14ac:dyDescent="0.3">
      <c r="A313" s="52">
        <v>310</v>
      </c>
      <c r="B313" s="3" t="str">
        <f t="shared" si="14"/>
        <v/>
      </c>
      <c r="C313" s="52" t="str">
        <f>IF(E313="","",(INDEX(Raw!D:D,MATCH(E313+6000,Raw!V:V,0))))</f>
        <v/>
      </c>
      <c r="D313" s="52" t="str">
        <f>IF(E313="","",(INDEX(Raw!A:A,MATCH(E313+6000,Raw!V:V,0))))</f>
        <v/>
      </c>
      <c r="E313" s="11" t="str">
        <f>(IFERROR(IF(LARGE(Raw!V:V,A313)-6000&gt;0,LARGE(Raw!V:V,A313)-6000,""),""))</f>
        <v/>
      </c>
      <c r="G313" s="3" t="str">
        <f t="shared" si="12"/>
        <v/>
      </c>
      <c r="H313" s="52" t="str">
        <f>IF(J313="","",(INDEX(Raw!D:D,MATCH(J313+4000,Raw!V:V,0))))</f>
        <v/>
      </c>
      <c r="I313" s="52" t="str">
        <f>IF(J313="","",(INDEX(Raw!A:A,MATCH(J313+4000,Raw!V:V,0))))</f>
        <v/>
      </c>
      <c r="J313" s="11" t="str">
        <f>(IFERROR(IF(LARGE(Raw!V:V,A313+COUNTIF(Raw!C:C,"H"))-4000&gt;0,LARGE(Raw!V:V,A313+COUNTIF(Raw!C:C,"H"))-4000,""),""))</f>
        <v/>
      </c>
      <c r="L313" s="3" t="str">
        <f t="shared" si="13"/>
        <v/>
      </c>
      <c r="M313" s="52" t="str">
        <f>IF(O313="","",(INDEX(Raw!D:D,MATCH(O313+2000,Raw!V:V,0))))</f>
        <v/>
      </c>
      <c r="N313" s="52" t="str">
        <f>IF(O313="","",(INDEX(Raw!A:A,MATCH(O313+2000,Raw!V:V,0))))</f>
        <v/>
      </c>
      <c r="O313" s="11" t="str">
        <f>(IFERROR(IF(LARGE(Raw!V:V,A313+COUNTIF(Raw!C:C,"H")+COUNTIF(Raw!C:C,"S"))-2000&gt;0,LARGE(Raw!V:V,A313+COUNTIF(Raw!C:C,"H")+COUNTIF(Raw!C:C,"S"))-2000,""),""))</f>
        <v/>
      </c>
    </row>
    <row r="314" spans="1:15" x14ac:dyDescent="0.3">
      <c r="A314" s="52">
        <v>311</v>
      </c>
      <c r="B314" s="3" t="str">
        <f t="shared" si="14"/>
        <v/>
      </c>
      <c r="C314" s="52" t="str">
        <f>IF(E314="","",(INDEX(Raw!D:D,MATCH(E314+6000,Raw!V:V,0))))</f>
        <v/>
      </c>
      <c r="D314" s="52" t="str">
        <f>IF(E314="","",(INDEX(Raw!A:A,MATCH(E314+6000,Raw!V:V,0))))</f>
        <v/>
      </c>
      <c r="E314" s="11" t="str">
        <f>(IFERROR(IF(LARGE(Raw!V:V,A314)-6000&gt;0,LARGE(Raw!V:V,A314)-6000,""),""))</f>
        <v/>
      </c>
      <c r="G314" s="3" t="str">
        <f t="shared" si="12"/>
        <v/>
      </c>
      <c r="H314" s="52" t="str">
        <f>IF(J314="","",(INDEX(Raw!D:D,MATCH(J314+4000,Raw!V:V,0))))</f>
        <v/>
      </c>
      <c r="I314" s="52" t="str">
        <f>IF(J314="","",(INDEX(Raw!A:A,MATCH(J314+4000,Raw!V:V,0))))</f>
        <v/>
      </c>
      <c r="J314" s="11" t="str">
        <f>(IFERROR(IF(LARGE(Raw!V:V,A314+COUNTIF(Raw!C:C,"H"))-4000&gt;0,LARGE(Raw!V:V,A314+COUNTIF(Raw!C:C,"H"))-4000,""),""))</f>
        <v/>
      </c>
      <c r="L314" s="3" t="str">
        <f t="shared" si="13"/>
        <v/>
      </c>
      <c r="M314" s="52" t="str">
        <f>IF(O314="","",(INDEX(Raw!D:D,MATCH(O314+2000,Raw!V:V,0))))</f>
        <v/>
      </c>
      <c r="N314" s="52" t="str">
        <f>IF(O314="","",(INDEX(Raw!A:A,MATCH(O314+2000,Raw!V:V,0))))</f>
        <v/>
      </c>
      <c r="O314" s="11" t="str">
        <f>(IFERROR(IF(LARGE(Raw!V:V,A314+COUNTIF(Raw!C:C,"H")+COUNTIF(Raw!C:C,"S"))-2000&gt;0,LARGE(Raw!V:V,A314+COUNTIF(Raw!C:C,"H")+COUNTIF(Raw!C:C,"S"))-2000,""),""))</f>
        <v/>
      </c>
    </row>
    <row r="315" spans="1:15" x14ac:dyDescent="0.3">
      <c r="A315" s="52">
        <v>312</v>
      </c>
      <c r="B315" s="3" t="str">
        <f t="shared" si="14"/>
        <v/>
      </c>
      <c r="C315" s="52" t="str">
        <f>IF(E315="","",(INDEX(Raw!D:D,MATCH(E315+6000,Raw!V:V,0))))</f>
        <v/>
      </c>
      <c r="D315" s="52" t="str">
        <f>IF(E315="","",(INDEX(Raw!A:A,MATCH(E315+6000,Raw!V:V,0))))</f>
        <v/>
      </c>
      <c r="E315" s="11" t="str">
        <f>(IFERROR(IF(LARGE(Raw!V:V,A315)-6000&gt;0,LARGE(Raw!V:V,A315)-6000,""),""))</f>
        <v/>
      </c>
      <c r="G315" s="3" t="str">
        <f t="shared" si="12"/>
        <v/>
      </c>
      <c r="H315" s="52" t="str">
        <f>IF(J315="","",(INDEX(Raw!D:D,MATCH(J315+4000,Raw!V:V,0))))</f>
        <v/>
      </c>
      <c r="I315" s="52" t="str">
        <f>IF(J315="","",(INDEX(Raw!A:A,MATCH(J315+4000,Raw!V:V,0))))</f>
        <v/>
      </c>
      <c r="J315" s="11" t="str">
        <f>(IFERROR(IF(LARGE(Raw!V:V,A315+COUNTIF(Raw!C:C,"H"))-4000&gt;0,LARGE(Raw!V:V,A315+COUNTIF(Raw!C:C,"H"))-4000,""),""))</f>
        <v/>
      </c>
      <c r="L315" s="3" t="str">
        <f t="shared" si="13"/>
        <v/>
      </c>
      <c r="M315" s="52" t="str">
        <f>IF(O315="","",(INDEX(Raw!D:D,MATCH(O315+2000,Raw!V:V,0))))</f>
        <v/>
      </c>
      <c r="N315" s="52" t="str">
        <f>IF(O315="","",(INDEX(Raw!A:A,MATCH(O315+2000,Raw!V:V,0))))</f>
        <v/>
      </c>
      <c r="O315" s="11" t="str">
        <f>(IFERROR(IF(LARGE(Raw!V:V,A315+COUNTIF(Raw!C:C,"H")+COUNTIF(Raw!C:C,"S"))-2000&gt;0,LARGE(Raw!V:V,A315+COUNTIF(Raw!C:C,"H")+COUNTIF(Raw!C:C,"S"))-2000,""),""))</f>
        <v/>
      </c>
    </row>
    <row r="316" spans="1:15" x14ac:dyDescent="0.3">
      <c r="A316" s="52">
        <v>313</v>
      </c>
      <c r="B316" s="3" t="str">
        <f t="shared" si="14"/>
        <v/>
      </c>
      <c r="C316" s="52" t="str">
        <f>IF(E316="","",(INDEX(Raw!D:D,MATCH(E316+6000,Raw!V:V,0))))</f>
        <v/>
      </c>
      <c r="D316" s="52" t="str">
        <f>IF(E316="","",(INDEX(Raw!A:A,MATCH(E316+6000,Raw!V:V,0))))</f>
        <v/>
      </c>
      <c r="E316" s="11" t="str">
        <f>(IFERROR(IF(LARGE(Raw!V:V,A316)-6000&gt;0,LARGE(Raw!V:V,A316)-6000,""),""))</f>
        <v/>
      </c>
      <c r="G316" s="3" t="str">
        <f t="shared" si="12"/>
        <v/>
      </c>
      <c r="H316" s="52" t="str">
        <f>IF(J316="","",(INDEX(Raw!D:D,MATCH(J316+4000,Raw!V:V,0))))</f>
        <v/>
      </c>
      <c r="I316" s="52" t="str">
        <f>IF(J316="","",(INDEX(Raw!A:A,MATCH(J316+4000,Raw!V:V,0))))</f>
        <v/>
      </c>
      <c r="J316" s="11" t="str">
        <f>(IFERROR(IF(LARGE(Raw!V:V,A316+COUNTIF(Raw!C:C,"H"))-4000&gt;0,LARGE(Raw!V:V,A316+COUNTIF(Raw!C:C,"H"))-4000,""),""))</f>
        <v/>
      </c>
      <c r="L316" s="3" t="str">
        <f t="shared" si="13"/>
        <v/>
      </c>
      <c r="M316" s="52" t="str">
        <f>IF(O316="","",(INDEX(Raw!D:D,MATCH(O316+2000,Raw!V:V,0))))</f>
        <v/>
      </c>
      <c r="N316" s="52" t="str">
        <f>IF(O316="","",(INDEX(Raw!A:A,MATCH(O316+2000,Raw!V:V,0))))</f>
        <v/>
      </c>
      <c r="O316" s="11" t="str">
        <f>(IFERROR(IF(LARGE(Raw!V:V,A316+COUNTIF(Raw!C:C,"H")+COUNTIF(Raw!C:C,"S"))-2000&gt;0,LARGE(Raw!V:V,A316+COUNTIF(Raw!C:C,"H")+COUNTIF(Raw!C:C,"S"))-2000,""),""))</f>
        <v/>
      </c>
    </row>
    <row r="317" spans="1:15" x14ac:dyDescent="0.3">
      <c r="A317" s="52">
        <v>314</v>
      </c>
      <c r="B317" s="3" t="str">
        <f t="shared" si="14"/>
        <v/>
      </c>
      <c r="C317" s="52" t="str">
        <f>IF(E317="","",(INDEX(Raw!D:D,MATCH(E317+6000,Raw!V:V,0))))</f>
        <v/>
      </c>
      <c r="D317" s="52" t="str">
        <f>IF(E317="","",(INDEX(Raw!A:A,MATCH(E317+6000,Raw!V:V,0))))</f>
        <v/>
      </c>
      <c r="E317" s="11" t="str">
        <f>(IFERROR(IF(LARGE(Raw!V:V,A317)-6000&gt;0,LARGE(Raw!V:V,A317)-6000,""),""))</f>
        <v/>
      </c>
      <c r="G317" s="3" t="str">
        <f t="shared" si="12"/>
        <v/>
      </c>
      <c r="H317" s="52" t="str">
        <f>IF(J317="","",(INDEX(Raw!D:D,MATCH(J317+4000,Raw!V:V,0))))</f>
        <v/>
      </c>
      <c r="I317" s="52" t="str">
        <f>IF(J317="","",(INDEX(Raw!A:A,MATCH(J317+4000,Raw!V:V,0))))</f>
        <v/>
      </c>
      <c r="J317" s="11" t="str">
        <f>(IFERROR(IF(LARGE(Raw!V:V,A317+COUNTIF(Raw!C:C,"H"))-4000&gt;0,LARGE(Raw!V:V,A317+COUNTIF(Raw!C:C,"H"))-4000,""),""))</f>
        <v/>
      </c>
      <c r="L317" s="3" t="str">
        <f t="shared" si="13"/>
        <v/>
      </c>
      <c r="M317" s="52" t="str">
        <f>IF(O317="","",(INDEX(Raw!D:D,MATCH(O317+2000,Raw!V:V,0))))</f>
        <v/>
      </c>
      <c r="N317" s="52" t="str">
        <f>IF(O317="","",(INDEX(Raw!A:A,MATCH(O317+2000,Raw!V:V,0))))</f>
        <v/>
      </c>
      <c r="O317" s="11" t="str">
        <f>(IFERROR(IF(LARGE(Raw!V:V,A317+COUNTIF(Raw!C:C,"H")+COUNTIF(Raw!C:C,"S"))-2000&gt;0,LARGE(Raw!V:V,A317+COUNTIF(Raw!C:C,"H")+COUNTIF(Raw!C:C,"S"))-2000,""),""))</f>
        <v/>
      </c>
    </row>
    <row r="318" spans="1:15" x14ac:dyDescent="0.3">
      <c r="A318" s="52">
        <v>315</v>
      </c>
      <c r="B318" s="3" t="str">
        <f t="shared" si="14"/>
        <v/>
      </c>
      <c r="C318" s="52" t="str">
        <f>IF(E318="","",(INDEX(Raw!D:D,MATCH(E318+6000,Raw!V:V,0))))</f>
        <v/>
      </c>
      <c r="D318" s="52" t="str">
        <f>IF(E318="","",(INDEX(Raw!A:A,MATCH(E318+6000,Raw!V:V,0))))</f>
        <v/>
      </c>
      <c r="E318" s="11" t="str">
        <f>(IFERROR(IF(LARGE(Raw!V:V,A318)-6000&gt;0,LARGE(Raw!V:V,A318)-6000,""),""))</f>
        <v/>
      </c>
      <c r="G318" s="3" t="str">
        <f t="shared" si="12"/>
        <v/>
      </c>
      <c r="H318" s="52" t="str">
        <f>IF(J318="","",(INDEX(Raw!D:D,MATCH(J318+4000,Raw!V:V,0))))</f>
        <v/>
      </c>
      <c r="I318" s="52" t="str">
        <f>IF(J318="","",(INDEX(Raw!A:A,MATCH(J318+4000,Raw!V:V,0))))</f>
        <v/>
      </c>
      <c r="J318" s="11" t="str">
        <f>(IFERROR(IF(LARGE(Raw!V:V,A318+COUNTIF(Raw!C:C,"H"))-4000&gt;0,LARGE(Raw!V:V,A318+COUNTIF(Raw!C:C,"H"))-4000,""),""))</f>
        <v/>
      </c>
      <c r="L318" s="3" t="str">
        <f t="shared" si="13"/>
        <v/>
      </c>
      <c r="M318" s="52" t="str">
        <f>IF(O318="","",(INDEX(Raw!D:D,MATCH(O318+2000,Raw!V:V,0))))</f>
        <v/>
      </c>
      <c r="N318" s="52" t="str">
        <f>IF(O318="","",(INDEX(Raw!A:A,MATCH(O318+2000,Raw!V:V,0))))</f>
        <v/>
      </c>
      <c r="O318" s="11" t="str">
        <f>(IFERROR(IF(LARGE(Raw!V:V,A318+COUNTIF(Raw!C:C,"H")+COUNTIF(Raw!C:C,"S"))-2000&gt;0,LARGE(Raw!V:V,A318+COUNTIF(Raw!C:C,"H")+COUNTIF(Raw!C:C,"S"))-2000,""),""))</f>
        <v/>
      </c>
    </row>
    <row r="319" spans="1:15" x14ac:dyDescent="0.3">
      <c r="A319" s="52">
        <v>316</v>
      </c>
      <c r="B319" s="3" t="str">
        <f t="shared" si="14"/>
        <v/>
      </c>
      <c r="C319" s="52" t="str">
        <f>IF(E319="","",(INDEX(Raw!D:D,MATCH(E319+6000,Raw!V:V,0))))</f>
        <v/>
      </c>
      <c r="D319" s="52" t="str">
        <f>IF(E319="","",(INDEX(Raw!A:A,MATCH(E319+6000,Raw!V:V,0))))</f>
        <v/>
      </c>
      <c r="E319" s="11" t="str">
        <f>(IFERROR(IF(LARGE(Raw!V:V,A319)-6000&gt;0,LARGE(Raw!V:V,A319)-6000,""),""))</f>
        <v/>
      </c>
      <c r="G319" s="3" t="str">
        <f t="shared" si="12"/>
        <v/>
      </c>
      <c r="H319" s="52" t="str">
        <f>IF(J319="","",(INDEX(Raw!D:D,MATCH(J319+4000,Raw!V:V,0))))</f>
        <v/>
      </c>
      <c r="I319" s="52" t="str">
        <f>IF(J319="","",(INDEX(Raw!A:A,MATCH(J319+4000,Raw!V:V,0))))</f>
        <v/>
      </c>
      <c r="J319" s="11" t="str">
        <f>(IFERROR(IF(LARGE(Raw!V:V,A319+COUNTIF(Raw!C:C,"H"))-4000&gt;0,LARGE(Raw!V:V,A319+COUNTIF(Raw!C:C,"H"))-4000,""),""))</f>
        <v/>
      </c>
      <c r="L319" s="3" t="str">
        <f t="shared" si="13"/>
        <v/>
      </c>
      <c r="M319" s="52" t="str">
        <f>IF(O319="","",(INDEX(Raw!D:D,MATCH(O319+2000,Raw!V:V,0))))</f>
        <v/>
      </c>
      <c r="N319" s="52" t="str">
        <f>IF(O319="","",(INDEX(Raw!A:A,MATCH(O319+2000,Raw!V:V,0))))</f>
        <v/>
      </c>
      <c r="O319" s="11" t="str">
        <f>(IFERROR(IF(LARGE(Raw!V:V,A319+COUNTIF(Raw!C:C,"H")+COUNTIF(Raw!C:C,"S"))-2000&gt;0,LARGE(Raw!V:V,A319+COUNTIF(Raw!C:C,"H")+COUNTIF(Raw!C:C,"S"))-2000,""),""))</f>
        <v/>
      </c>
    </row>
    <row r="320" spans="1:15" x14ac:dyDescent="0.3">
      <c r="A320" s="52">
        <v>317</v>
      </c>
      <c r="B320" s="3" t="str">
        <f t="shared" si="14"/>
        <v/>
      </c>
      <c r="C320" s="52" t="str">
        <f>IF(E320="","",(INDEX(Raw!D:D,MATCH(E320+6000,Raw!V:V,0))))</f>
        <v/>
      </c>
      <c r="D320" s="52" t="str">
        <f>IF(E320="","",(INDEX(Raw!A:A,MATCH(E320+6000,Raw!V:V,0))))</f>
        <v/>
      </c>
      <c r="E320" s="11" t="str">
        <f>(IFERROR(IF(LARGE(Raw!V:V,A320)-6000&gt;0,LARGE(Raw!V:V,A320)-6000,""),""))</f>
        <v/>
      </c>
      <c r="G320" s="3" t="str">
        <f t="shared" si="12"/>
        <v/>
      </c>
      <c r="H320" s="52" t="str">
        <f>IF(J320="","",(INDEX(Raw!D:D,MATCH(J320+4000,Raw!V:V,0))))</f>
        <v/>
      </c>
      <c r="I320" s="52" t="str">
        <f>IF(J320="","",(INDEX(Raw!A:A,MATCH(J320+4000,Raw!V:V,0))))</f>
        <v/>
      </c>
      <c r="J320" s="11" t="str">
        <f>(IFERROR(IF(LARGE(Raw!V:V,A320+COUNTIF(Raw!C:C,"H"))-4000&gt;0,LARGE(Raw!V:V,A320+COUNTIF(Raw!C:C,"H"))-4000,""),""))</f>
        <v/>
      </c>
      <c r="L320" s="3" t="str">
        <f t="shared" si="13"/>
        <v/>
      </c>
      <c r="M320" s="52" t="str">
        <f>IF(O320="","",(INDEX(Raw!D:D,MATCH(O320+2000,Raw!V:V,0))))</f>
        <v/>
      </c>
      <c r="N320" s="52" t="str">
        <f>IF(O320="","",(INDEX(Raw!A:A,MATCH(O320+2000,Raw!V:V,0))))</f>
        <v/>
      </c>
      <c r="O320" s="11" t="str">
        <f>(IFERROR(IF(LARGE(Raw!V:V,A320+COUNTIF(Raw!C:C,"H")+COUNTIF(Raw!C:C,"S"))-2000&gt;0,LARGE(Raw!V:V,A320+COUNTIF(Raw!C:C,"H")+COUNTIF(Raw!C:C,"S"))-2000,""),""))</f>
        <v/>
      </c>
    </row>
    <row r="321" spans="1:15" x14ac:dyDescent="0.3">
      <c r="A321" s="52">
        <v>318</v>
      </c>
      <c r="B321" s="3" t="str">
        <f t="shared" si="14"/>
        <v/>
      </c>
      <c r="C321" s="52" t="str">
        <f>IF(E321="","",(INDEX(Raw!D:D,MATCH(E321+6000,Raw!V:V,0))))</f>
        <v/>
      </c>
      <c r="D321" s="52" t="str">
        <f>IF(E321="","",(INDEX(Raw!A:A,MATCH(E321+6000,Raw!V:V,0))))</f>
        <v/>
      </c>
      <c r="E321" s="11" t="str">
        <f>(IFERROR(IF(LARGE(Raw!V:V,A321)-6000&gt;0,LARGE(Raw!V:V,A321)-6000,""),""))</f>
        <v/>
      </c>
      <c r="G321" s="3" t="str">
        <f t="shared" si="12"/>
        <v/>
      </c>
      <c r="H321" s="52" t="str">
        <f>IF(J321="","",(INDEX(Raw!D:D,MATCH(J321+4000,Raw!V:V,0))))</f>
        <v/>
      </c>
      <c r="I321" s="52" t="str">
        <f>IF(J321="","",(INDEX(Raw!A:A,MATCH(J321+4000,Raw!V:V,0))))</f>
        <v/>
      </c>
      <c r="J321" s="11" t="str">
        <f>(IFERROR(IF(LARGE(Raw!V:V,A321+COUNTIF(Raw!C:C,"H"))-4000&gt;0,LARGE(Raw!V:V,A321+COUNTIF(Raw!C:C,"H"))-4000,""),""))</f>
        <v/>
      </c>
      <c r="L321" s="3" t="str">
        <f t="shared" si="13"/>
        <v/>
      </c>
      <c r="M321" s="52" t="str">
        <f>IF(O321="","",(INDEX(Raw!D:D,MATCH(O321+2000,Raw!V:V,0))))</f>
        <v/>
      </c>
      <c r="N321" s="52" t="str">
        <f>IF(O321="","",(INDEX(Raw!A:A,MATCH(O321+2000,Raw!V:V,0))))</f>
        <v/>
      </c>
      <c r="O321" s="11" t="str">
        <f>(IFERROR(IF(LARGE(Raw!V:V,A321+COUNTIF(Raw!C:C,"H")+COUNTIF(Raw!C:C,"S"))-2000&gt;0,LARGE(Raw!V:V,A321+COUNTIF(Raw!C:C,"H")+COUNTIF(Raw!C:C,"S"))-2000,""),""))</f>
        <v/>
      </c>
    </row>
    <row r="322" spans="1:15" x14ac:dyDescent="0.3">
      <c r="A322" s="52">
        <v>319</v>
      </c>
      <c r="B322" s="3" t="str">
        <f t="shared" si="14"/>
        <v/>
      </c>
      <c r="C322" s="52" t="str">
        <f>IF(E322="","",(INDEX(Raw!D:D,MATCH(E322+6000,Raw!V:V,0))))</f>
        <v/>
      </c>
      <c r="D322" s="52" t="str">
        <f>IF(E322="","",(INDEX(Raw!A:A,MATCH(E322+6000,Raw!V:V,0))))</f>
        <v/>
      </c>
      <c r="E322" s="11" t="str">
        <f>(IFERROR(IF(LARGE(Raw!V:V,A322)-6000&gt;0,LARGE(Raw!V:V,A322)-6000,""),""))</f>
        <v/>
      </c>
      <c r="G322" s="3" t="str">
        <f t="shared" si="12"/>
        <v/>
      </c>
      <c r="H322" s="52" t="str">
        <f>IF(J322="","",(INDEX(Raw!D:D,MATCH(J322+4000,Raw!V:V,0))))</f>
        <v/>
      </c>
      <c r="I322" s="52" t="str">
        <f>IF(J322="","",(INDEX(Raw!A:A,MATCH(J322+4000,Raw!V:V,0))))</f>
        <v/>
      </c>
      <c r="J322" s="11" t="str">
        <f>(IFERROR(IF(LARGE(Raw!V:V,A322+COUNTIF(Raw!C:C,"H"))-4000&gt;0,LARGE(Raw!V:V,A322+COUNTIF(Raw!C:C,"H"))-4000,""),""))</f>
        <v/>
      </c>
      <c r="L322" s="3" t="str">
        <f t="shared" si="13"/>
        <v/>
      </c>
      <c r="M322" s="52" t="str">
        <f>IF(O322="","",(INDEX(Raw!D:D,MATCH(O322+2000,Raw!V:V,0))))</f>
        <v/>
      </c>
      <c r="N322" s="52" t="str">
        <f>IF(O322="","",(INDEX(Raw!A:A,MATCH(O322+2000,Raw!V:V,0))))</f>
        <v/>
      </c>
      <c r="O322" s="11" t="str">
        <f>(IFERROR(IF(LARGE(Raw!V:V,A322+COUNTIF(Raw!C:C,"H")+COUNTIF(Raw!C:C,"S"))-2000&gt;0,LARGE(Raw!V:V,A322+COUNTIF(Raw!C:C,"H")+COUNTIF(Raw!C:C,"S"))-2000,""),""))</f>
        <v/>
      </c>
    </row>
    <row r="323" spans="1:15" x14ac:dyDescent="0.3">
      <c r="A323" s="52">
        <v>320</v>
      </c>
      <c r="B323" s="3" t="str">
        <f t="shared" si="14"/>
        <v/>
      </c>
      <c r="C323" s="52" t="str">
        <f>IF(E323="","",(INDEX(Raw!D:D,MATCH(E323+6000,Raw!V:V,0))))</f>
        <v/>
      </c>
      <c r="D323" s="52" t="str">
        <f>IF(E323="","",(INDEX(Raw!A:A,MATCH(E323+6000,Raw!V:V,0))))</f>
        <v/>
      </c>
      <c r="E323" s="11" t="str">
        <f>(IFERROR(IF(LARGE(Raw!V:V,A323)-6000&gt;0,LARGE(Raw!V:V,A323)-6000,""),""))</f>
        <v/>
      </c>
      <c r="G323" s="3" t="str">
        <f t="shared" si="12"/>
        <v/>
      </c>
      <c r="H323" s="52" t="str">
        <f>IF(J323="","",(INDEX(Raw!D:D,MATCH(J323+4000,Raw!V:V,0))))</f>
        <v/>
      </c>
      <c r="I323" s="52" t="str">
        <f>IF(J323="","",(INDEX(Raw!A:A,MATCH(J323+4000,Raw!V:V,0))))</f>
        <v/>
      </c>
      <c r="J323" s="11" t="str">
        <f>(IFERROR(IF(LARGE(Raw!V:V,A323+COUNTIF(Raw!C:C,"H"))-4000&gt;0,LARGE(Raw!V:V,A323+COUNTIF(Raw!C:C,"H"))-4000,""),""))</f>
        <v/>
      </c>
      <c r="L323" s="3" t="str">
        <f t="shared" si="13"/>
        <v/>
      </c>
      <c r="M323" s="52" t="str">
        <f>IF(O323="","",(INDEX(Raw!D:D,MATCH(O323+2000,Raw!V:V,0))))</f>
        <v/>
      </c>
      <c r="N323" s="52" t="str">
        <f>IF(O323="","",(INDEX(Raw!A:A,MATCH(O323+2000,Raw!V:V,0))))</f>
        <v/>
      </c>
      <c r="O323" s="11" t="str">
        <f>(IFERROR(IF(LARGE(Raw!V:V,A323+COUNTIF(Raw!C:C,"H")+COUNTIF(Raw!C:C,"S"))-2000&gt;0,LARGE(Raw!V:V,A323+COUNTIF(Raw!C:C,"H")+COUNTIF(Raw!C:C,"S"))-2000,""),""))</f>
        <v/>
      </c>
    </row>
    <row r="324" spans="1:15" x14ac:dyDescent="0.3">
      <c r="A324" s="52">
        <v>321</v>
      </c>
      <c r="B324" s="3" t="str">
        <f t="shared" si="14"/>
        <v/>
      </c>
      <c r="C324" s="52" t="str">
        <f>IF(E324="","",(INDEX(Raw!D:D,MATCH(E324+6000,Raw!V:V,0))))</f>
        <v/>
      </c>
      <c r="D324" s="52" t="str">
        <f>IF(E324="","",(INDEX(Raw!A:A,MATCH(E324+6000,Raw!V:V,0))))</f>
        <v/>
      </c>
      <c r="E324" s="11" t="str">
        <f>(IFERROR(IF(LARGE(Raw!V:V,A324)-6000&gt;0,LARGE(Raw!V:V,A324)-6000,""),""))</f>
        <v/>
      </c>
      <c r="G324" s="3" t="str">
        <f t="shared" si="12"/>
        <v/>
      </c>
      <c r="H324" s="52" t="str">
        <f>IF(J324="","",(INDEX(Raw!D:D,MATCH(J324+4000,Raw!V:V,0))))</f>
        <v/>
      </c>
      <c r="I324" s="52" t="str">
        <f>IF(J324="","",(INDEX(Raw!A:A,MATCH(J324+4000,Raw!V:V,0))))</f>
        <v/>
      </c>
      <c r="J324" s="11" t="str">
        <f>(IFERROR(IF(LARGE(Raw!V:V,A324+COUNTIF(Raw!C:C,"H"))-4000&gt;0,LARGE(Raw!V:V,A324+COUNTIF(Raw!C:C,"H"))-4000,""),""))</f>
        <v/>
      </c>
      <c r="L324" s="3" t="str">
        <f t="shared" si="13"/>
        <v/>
      </c>
      <c r="M324" s="52" t="str">
        <f>IF(O324="","",(INDEX(Raw!D:D,MATCH(O324+2000,Raw!V:V,0))))</f>
        <v/>
      </c>
      <c r="N324" s="52" t="str">
        <f>IF(O324="","",(INDEX(Raw!A:A,MATCH(O324+2000,Raw!V:V,0))))</f>
        <v/>
      </c>
      <c r="O324" s="11" t="str">
        <f>(IFERROR(IF(LARGE(Raw!V:V,A324+COUNTIF(Raw!C:C,"H")+COUNTIF(Raw!C:C,"S"))-2000&gt;0,LARGE(Raw!V:V,A324+COUNTIF(Raw!C:C,"H")+COUNTIF(Raw!C:C,"S"))-2000,""),""))</f>
        <v/>
      </c>
    </row>
    <row r="325" spans="1:15" x14ac:dyDescent="0.3">
      <c r="A325" s="52">
        <v>322</v>
      </c>
      <c r="B325" s="3" t="str">
        <f t="shared" si="14"/>
        <v/>
      </c>
      <c r="C325" s="52" t="str">
        <f>IF(E325="","",(INDEX(Raw!D:D,MATCH(E325+6000,Raw!V:V,0))))</f>
        <v/>
      </c>
      <c r="D325" s="52" t="str">
        <f>IF(E325="","",(INDEX(Raw!A:A,MATCH(E325+6000,Raw!V:V,0))))</f>
        <v/>
      </c>
      <c r="E325" s="11" t="str">
        <f>(IFERROR(IF(LARGE(Raw!V:V,A325)-6000&gt;0,LARGE(Raw!V:V,A325)-6000,""),""))</f>
        <v/>
      </c>
      <c r="G325" s="3" t="str">
        <f t="shared" ref="G325:G388" si="15">IFERROR(IF(ROUND(J325,3)=ROUND(J324,3),G324,G324+1),"")</f>
        <v/>
      </c>
      <c r="H325" s="52" t="str">
        <f>IF(J325="","",(INDEX(Raw!D:D,MATCH(J325+4000,Raw!V:V,0))))</f>
        <v/>
      </c>
      <c r="I325" s="52" t="str">
        <f>IF(J325="","",(INDEX(Raw!A:A,MATCH(J325+4000,Raw!V:V,0))))</f>
        <v/>
      </c>
      <c r="J325" s="11" t="str">
        <f>(IFERROR(IF(LARGE(Raw!V:V,A325+COUNTIF(Raw!C:C,"H"))-4000&gt;0,LARGE(Raw!V:V,A325+COUNTIF(Raw!C:C,"H"))-4000,""),""))</f>
        <v/>
      </c>
      <c r="L325" s="3" t="str">
        <f t="shared" ref="L325:L388" si="16">IFERROR(IF(ROUND(O325,3)=ROUND(O324,3),L324,L324+1),"")</f>
        <v/>
      </c>
      <c r="M325" s="52" t="str">
        <f>IF(O325="","",(INDEX(Raw!D:D,MATCH(O325+2000,Raw!V:V,0))))</f>
        <v/>
      </c>
      <c r="N325" s="52" t="str">
        <f>IF(O325="","",(INDEX(Raw!A:A,MATCH(O325+2000,Raw!V:V,0))))</f>
        <v/>
      </c>
      <c r="O325" s="11" t="str">
        <f>(IFERROR(IF(LARGE(Raw!V:V,A325+COUNTIF(Raw!C:C,"H")+COUNTIF(Raw!C:C,"S"))-2000&gt;0,LARGE(Raw!V:V,A325+COUNTIF(Raw!C:C,"H")+COUNTIF(Raw!C:C,"S"))-2000,""),""))</f>
        <v/>
      </c>
    </row>
    <row r="326" spans="1:15" x14ac:dyDescent="0.3">
      <c r="A326" s="52">
        <v>323</v>
      </c>
      <c r="B326" s="3" t="str">
        <f t="shared" ref="B326:B389" si="17">IFERROR(IF(ROUND(E326,3)=ROUND(E325,3),B325,B325+1),"")</f>
        <v/>
      </c>
      <c r="C326" s="52" t="str">
        <f>IF(E326="","",(INDEX(Raw!D:D,MATCH(E326+6000,Raw!V:V,0))))</f>
        <v/>
      </c>
      <c r="D326" s="52" t="str">
        <f>IF(E326="","",(INDEX(Raw!A:A,MATCH(E326+6000,Raw!V:V,0))))</f>
        <v/>
      </c>
      <c r="E326" s="11" t="str">
        <f>(IFERROR(IF(LARGE(Raw!V:V,A326)-6000&gt;0,LARGE(Raw!V:V,A326)-6000,""),""))</f>
        <v/>
      </c>
      <c r="G326" s="3" t="str">
        <f t="shared" si="15"/>
        <v/>
      </c>
      <c r="H326" s="52" t="str">
        <f>IF(J326="","",(INDEX(Raw!D:D,MATCH(J326+4000,Raw!V:V,0))))</f>
        <v/>
      </c>
      <c r="I326" s="52" t="str">
        <f>IF(J326="","",(INDEX(Raw!A:A,MATCH(J326+4000,Raw!V:V,0))))</f>
        <v/>
      </c>
      <c r="J326" s="11" t="str">
        <f>(IFERROR(IF(LARGE(Raw!V:V,A326+COUNTIF(Raw!C:C,"H"))-4000&gt;0,LARGE(Raw!V:V,A326+COUNTIF(Raw!C:C,"H"))-4000,""),""))</f>
        <v/>
      </c>
      <c r="L326" s="3" t="str">
        <f t="shared" si="16"/>
        <v/>
      </c>
      <c r="M326" s="52" t="str">
        <f>IF(O326="","",(INDEX(Raw!D:D,MATCH(O326+2000,Raw!V:V,0))))</f>
        <v/>
      </c>
      <c r="N326" s="52" t="str">
        <f>IF(O326="","",(INDEX(Raw!A:A,MATCH(O326+2000,Raw!V:V,0))))</f>
        <v/>
      </c>
      <c r="O326" s="11" t="str">
        <f>(IFERROR(IF(LARGE(Raw!V:V,A326+COUNTIF(Raw!C:C,"H")+COUNTIF(Raw!C:C,"S"))-2000&gt;0,LARGE(Raw!V:V,A326+COUNTIF(Raw!C:C,"H")+COUNTIF(Raw!C:C,"S"))-2000,""),""))</f>
        <v/>
      </c>
    </row>
    <row r="327" spans="1:15" x14ac:dyDescent="0.3">
      <c r="A327" s="52">
        <v>324</v>
      </c>
      <c r="B327" s="3" t="str">
        <f t="shared" si="17"/>
        <v/>
      </c>
      <c r="C327" s="52" t="str">
        <f>IF(E327="","",(INDEX(Raw!D:D,MATCH(E327+6000,Raw!V:V,0))))</f>
        <v/>
      </c>
      <c r="D327" s="52" t="str">
        <f>IF(E327="","",(INDEX(Raw!A:A,MATCH(E327+6000,Raw!V:V,0))))</f>
        <v/>
      </c>
      <c r="E327" s="11" t="str">
        <f>(IFERROR(IF(LARGE(Raw!V:V,A327)-6000&gt;0,LARGE(Raw!V:V,A327)-6000,""),""))</f>
        <v/>
      </c>
      <c r="G327" s="3" t="str">
        <f t="shared" si="15"/>
        <v/>
      </c>
      <c r="H327" s="52" t="str">
        <f>IF(J327="","",(INDEX(Raw!D:D,MATCH(J327+4000,Raw!V:V,0))))</f>
        <v/>
      </c>
      <c r="I327" s="52" t="str">
        <f>IF(J327="","",(INDEX(Raw!A:A,MATCH(J327+4000,Raw!V:V,0))))</f>
        <v/>
      </c>
      <c r="J327" s="11" t="str">
        <f>(IFERROR(IF(LARGE(Raw!V:V,A327+COUNTIF(Raw!C:C,"H"))-4000&gt;0,LARGE(Raw!V:V,A327+COUNTIF(Raw!C:C,"H"))-4000,""),""))</f>
        <v/>
      </c>
      <c r="L327" s="3" t="str">
        <f t="shared" si="16"/>
        <v/>
      </c>
      <c r="M327" s="52" t="str">
        <f>IF(O327="","",(INDEX(Raw!D:D,MATCH(O327+2000,Raw!V:V,0))))</f>
        <v/>
      </c>
      <c r="N327" s="52" t="str">
        <f>IF(O327="","",(INDEX(Raw!A:A,MATCH(O327+2000,Raw!V:V,0))))</f>
        <v/>
      </c>
      <c r="O327" s="11" t="str">
        <f>(IFERROR(IF(LARGE(Raw!V:V,A327+COUNTIF(Raw!C:C,"H")+COUNTIF(Raw!C:C,"S"))-2000&gt;0,LARGE(Raw!V:V,A327+COUNTIF(Raw!C:C,"H")+COUNTIF(Raw!C:C,"S"))-2000,""),""))</f>
        <v/>
      </c>
    </row>
    <row r="328" spans="1:15" x14ac:dyDescent="0.3">
      <c r="A328" s="52">
        <v>325</v>
      </c>
      <c r="B328" s="3" t="str">
        <f t="shared" si="17"/>
        <v/>
      </c>
      <c r="C328" s="52" t="str">
        <f>IF(E328="","",(INDEX(Raw!D:D,MATCH(E328+6000,Raw!V:V,0))))</f>
        <v/>
      </c>
      <c r="D328" s="52" t="str">
        <f>IF(E328="","",(INDEX(Raw!A:A,MATCH(E328+6000,Raw!V:V,0))))</f>
        <v/>
      </c>
      <c r="E328" s="11" t="str">
        <f>(IFERROR(IF(LARGE(Raw!V:V,A328)-6000&gt;0,LARGE(Raw!V:V,A328)-6000,""),""))</f>
        <v/>
      </c>
      <c r="G328" s="3" t="str">
        <f t="shared" si="15"/>
        <v/>
      </c>
      <c r="H328" s="52" t="str">
        <f>IF(J328="","",(INDEX(Raw!D:D,MATCH(J328+4000,Raw!V:V,0))))</f>
        <v/>
      </c>
      <c r="I328" s="52" t="str">
        <f>IF(J328="","",(INDEX(Raw!A:A,MATCH(J328+4000,Raw!V:V,0))))</f>
        <v/>
      </c>
      <c r="J328" s="11" t="str">
        <f>(IFERROR(IF(LARGE(Raw!V:V,A328+COUNTIF(Raw!C:C,"H"))-4000&gt;0,LARGE(Raw!V:V,A328+COUNTIF(Raw!C:C,"H"))-4000,""),""))</f>
        <v/>
      </c>
      <c r="L328" s="3" t="str">
        <f t="shared" si="16"/>
        <v/>
      </c>
      <c r="M328" s="52" t="str">
        <f>IF(O328="","",(INDEX(Raw!D:D,MATCH(O328+2000,Raw!V:V,0))))</f>
        <v/>
      </c>
      <c r="N328" s="52" t="str">
        <f>IF(O328="","",(INDEX(Raw!A:A,MATCH(O328+2000,Raw!V:V,0))))</f>
        <v/>
      </c>
      <c r="O328" s="11" t="str">
        <f>(IFERROR(IF(LARGE(Raw!V:V,A328+COUNTIF(Raw!C:C,"H")+COUNTIF(Raw!C:C,"S"))-2000&gt;0,LARGE(Raw!V:V,A328+COUNTIF(Raw!C:C,"H")+COUNTIF(Raw!C:C,"S"))-2000,""),""))</f>
        <v/>
      </c>
    </row>
    <row r="329" spans="1:15" x14ac:dyDescent="0.3">
      <c r="A329" s="52">
        <v>326</v>
      </c>
      <c r="B329" s="3" t="str">
        <f t="shared" si="17"/>
        <v/>
      </c>
      <c r="C329" s="52" t="str">
        <f>IF(E329="","",(INDEX(Raw!D:D,MATCH(E329+6000,Raw!V:V,0))))</f>
        <v/>
      </c>
      <c r="D329" s="52" t="str">
        <f>IF(E329="","",(INDEX(Raw!A:A,MATCH(E329+6000,Raw!V:V,0))))</f>
        <v/>
      </c>
      <c r="E329" s="11" t="str">
        <f>(IFERROR(IF(LARGE(Raw!V:V,A329)-6000&gt;0,LARGE(Raw!V:V,A329)-6000,""),""))</f>
        <v/>
      </c>
      <c r="G329" s="3" t="str">
        <f t="shared" si="15"/>
        <v/>
      </c>
      <c r="H329" s="52" t="str">
        <f>IF(J329="","",(INDEX(Raw!D:D,MATCH(J329+4000,Raw!V:V,0))))</f>
        <v/>
      </c>
      <c r="I329" s="52" t="str">
        <f>IF(J329="","",(INDEX(Raw!A:A,MATCH(J329+4000,Raw!V:V,0))))</f>
        <v/>
      </c>
      <c r="J329" s="11" t="str">
        <f>(IFERROR(IF(LARGE(Raw!V:V,A329+COUNTIF(Raw!C:C,"H"))-4000&gt;0,LARGE(Raw!V:V,A329+COUNTIF(Raw!C:C,"H"))-4000,""),""))</f>
        <v/>
      </c>
      <c r="L329" s="3" t="str">
        <f t="shared" si="16"/>
        <v/>
      </c>
      <c r="M329" s="52" t="str">
        <f>IF(O329="","",(INDEX(Raw!D:D,MATCH(O329+2000,Raw!V:V,0))))</f>
        <v/>
      </c>
      <c r="N329" s="52" t="str">
        <f>IF(O329="","",(INDEX(Raw!A:A,MATCH(O329+2000,Raw!V:V,0))))</f>
        <v/>
      </c>
      <c r="O329" s="11" t="str">
        <f>(IFERROR(IF(LARGE(Raw!V:V,A329+COUNTIF(Raw!C:C,"H")+COUNTIF(Raw!C:C,"S"))-2000&gt;0,LARGE(Raw!V:V,A329+COUNTIF(Raw!C:C,"H")+COUNTIF(Raw!C:C,"S"))-2000,""),""))</f>
        <v/>
      </c>
    </row>
    <row r="330" spans="1:15" x14ac:dyDescent="0.3">
      <c r="A330" s="52">
        <v>327</v>
      </c>
      <c r="B330" s="3" t="str">
        <f t="shared" si="17"/>
        <v/>
      </c>
      <c r="C330" s="52" t="str">
        <f>IF(E330="","",(INDEX(Raw!D:D,MATCH(E330+6000,Raw!V:V,0))))</f>
        <v/>
      </c>
      <c r="D330" s="52" t="str">
        <f>IF(E330="","",(INDEX(Raw!A:A,MATCH(E330+6000,Raw!V:V,0))))</f>
        <v/>
      </c>
      <c r="E330" s="11" t="str">
        <f>(IFERROR(IF(LARGE(Raw!V:V,A330)-6000&gt;0,LARGE(Raw!V:V,A330)-6000,""),""))</f>
        <v/>
      </c>
      <c r="G330" s="3" t="str">
        <f t="shared" si="15"/>
        <v/>
      </c>
      <c r="H330" s="52" t="str">
        <f>IF(J330="","",(INDEX(Raw!D:D,MATCH(J330+4000,Raw!V:V,0))))</f>
        <v/>
      </c>
      <c r="I330" s="52" t="str">
        <f>IF(J330="","",(INDEX(Raw!A:A,MATCH(J330+4000,Raw!V:V,0))))</f>
        <v/>
      </c>
      <c r="J330" s="11" t="str">
        <f>(IFERROR(IF(LARGE(Raw!V:V,A330+COUNTIF(Raw!C:C,"H"))-4000&gt;0,LARGE(Raw!V:V,A330+COUNTIF(Raw!C:C,"H"))-4000,""),""))</f>
        <v/>
      </c>
      <c r="L330" s="3" t="str">
        <f t="shared" si="16"/>
        <v/>
      </c>
      <c r="M330" s="52" t="str">
        <f>IF(O330="","",(INDEX(Raw!D:D,MATCH(O330+2000,Raw!V:V,0))))</f>
        <v/>
      </c>
      <c r="N330" s="52" t="str">
        <f>IF(O330="","",(INDEX(Raw!A:A,MATCH(O330+2000,Raw!V:V,0))))</f>
        <v/>
      </c>
      <c r="O330" s="11" t="str">
        <f>(IFERROR(IF(LARGE(Raw!V:V,A330+COUNTIF(Raw!C:C,"H")+COUNTIF(Raw!C:C,"S"))-2000&gt;0,LARGE(Raw!V:V,A330+COUNTIF(Raw!C:C,"H")+COUNTIF(Raw!C:C,"S"))-2000,""),""))</f>
        <v/>
      </c>
    </row>
    <row r="331" spans="1:15" x14ac:dyDescent="0.3">
      <c r="A331" s="52">
        <v>328</v>
      </c>
      <c r="B331" s="3" t="str">
        <f t="shared" si="17"/>
        <v/>
      </c>
      <c r="C331" s="52" t="str">
        <f>IF(E331="","",(INDEX(Raw!D:D,MATCH(E331+6000,Raw!V:V,0))))</f>
        <v/>
      </c>
      <c r="D331" s="52" t="str">
        <f>IF(E331="","",(INDEX(Raw!A:A,MATCH(E331+6000,Raw!V:V,0))))</f>
        <v/>
      </c>
      <c r="E331" s="11" t="str">
        <f>(IFERROR(IF(LARGE(Raw!V:V,A331)-6000&gt;0,LARGE(Raw!V:V,A331)-6000,""),""))</f>
        <v/>
      </c>
      <c r="G331" s="3" t="str">
        <f t="shared" si="15"/>
        <v/>
      </c>
      <c r="H331" s="52" t="str">
        <f>IF(J331="","",(INDEX(Raw!D:D,MATCH(J331+4000,Raw!V:V,0))))</f>
        <v/>
      </c>
      <c r="I331" s="52" t="str">
        <f>IF(J331="","",(INDEX(Raw!A:A,MATCH(J331+4000,Raw!V:V,0))))</f>
        <v/>
      </c>
      <c r="J331" s="11" t="str">
        <f>(IFERROR(IF(LARGE(Raw!V:V,A331+COUNTIF(Raw!C:C,"H"))-4000&gt;0,LARGE(Raw!V:V,A331+COUNTIF(Raw!C:C,"H"))-4000,""),""))</f>
        <v/>
      </c>
      <c r="L331" s="3" t="str">
        <f t="shared" si="16"/>
        <v/>
      </c>
      <c r="M331" s="52" t="str">
        <f>IF(O331="","",(INDEX(Raw!D:D,MATCH(O331+2000,Raw!V:V,0))))</f>
        <v/>
      </c>
      <c r="N331" s="52" t="str">
        <f>IF(O331="","",(INDEX(Raw!A:A,MATCH(O331+2000,Raw!V:V,0))))</f>
        <v/>
      </c>
      <c r="O331" s="11" t="str">
        <f>(IFERROR(IF(LARGE(Raw!V:V,A331+COUNTIF(Raw!C:C,"H")+COUNTIF(Raw!C:C,"S"))-2000&gt;0,LARGE(Raw!V:V,A331+COUNTIF(Raw!C:C,"H")+COUNTIF(Raw!C:C,"S"))-2000,""),""))</f>
        <v/>
      </c>
    </row>
    <row r="332" spans="1:15" x14ac:dyDescent="0.3">
      <c r="A332" s="52">
        <v>329</v>
      </c>
      <c r="B332" s="3" t="str">
        <f t="shared" si="17"/>
        <v/>
      </c>
      <c r="C332" s="52" t="str">
        <f>IF(E332="","",(INDEX(Raw!D:D,MATCH(E332+6000,Raw!V:V,0))))</f>
        <v/>
      </c>
      <c r="D332" s="52" t="str">
        <f>IF(E332="","",(INDEX(Raw!A:A,MATCH(E332+6000,Raw!V:V,0))))</f>
        <v/>
      </c>
      <c r="E332" s="11" t="str">
        <f>(IFERROR(IF(LARGE(Raw!V:V,A332)-6000&gt;0,LARGE(Raw!V:V,A332)-6000,""),""))</f>
        <v/>
      </c>
      <c r="G332" s="3" t="str">
        <f t="shared" si="15"/>
        <v/>
      </c>
      <c r="H332" s="52" t="str">
        <f>IF(J332="","",(INDEX(Raw!D:D,MATCH(J332+4000,Raw!V:V,0))))</f>
        <v/>
      </c>
      <c r="I332" s="52" t="str">
        <f>IF(J332="","",(INDEX(Raw!A:A,MATCH(J332+4000,Raw!V:V,0))))</f>
        <v/>
      </c>
      <c r="J332" s="11" t="str">
        <f>(IFERROR(IF(LARGE(Raw!V:V,A332+COUNTIF(Raw!C:C,"H"))-4000&gt;0,LARGE(Raw!V:V,A332+COUNTIF(Raw!C:C,"H"))-4000,""),""))</f>
        <v/>
      </c>
      <c r="L332" s="3" t="str">
        <f t="shared" si="16"/>
        <v/>
      </c>
      <c r="M332" s="52" t="str">
        <f>IF(O332="","",(INDEX(Raw!D:D,MATCH(O332+2000,Raw!V:V,0))))</f>
        <v/>
      </c>
      <c r="N332" s="52" t="str">
        <f>IF(O332="","",(INDEX(Raw!A:A,MATCH(O332+2000,Raw!V:V,0))))</f>
        <v/>
      </c>
      <c r="O332" s="11" t="str">
        <f>(IFERROR(IF(LARGE(Raw!V:V,A332+COUNTIF(Raw!C:C,"H")+COUNTIF(Raw!C:C,"S"))-2000&gt;0,LARGE(Raw!V:V,A332+COUNTIF(Raw!C:C,"H")+COUNTIF(Raw!C:C,"S"))-2000,""),""))</f>
        <v/>
      </c>
    </row>
    <row r="333" spans="1:15" x14ac:dyDescent="0.3">
      <c r="A333" s="52">
        <v>330</v>
      </c>
      <c r="B333" s="3" t="str">
        <f t="shared" si="17"/>
        <v/>
      </c>
      <c r="C333" s="52" t="str">
        <f>IF(E333="","",(INDEX(Raw!D:D,MATCH(E333+6000,Raw!V:V,0))))</f>
        <v/>
      </c>
      <c r="D333" s="52" t="str">
        <f>IF(E333="","",(INDEX(Raw!A:A,MATCH(E333+6000,Raw!V:V,0))))</f>
        <v/>
      </c>
      <c r="E333" s="11" t="str">
        <f>(IFERROR(IF(LARGE(Raw!V:V,A333)-6000&gt;0,LARGE(Raw!V:V,A333)-6000,""),""))</f>
        <v/>
      </c>
      <c r="G333" s="3" t="str">
        <f t="shared" si="15"/>
        <v/>
      </c>
      <c r="H333" s="52" t="str">
        <f>IF(J333="","",(INDEX(Raw!D:D,MATCH(J333+4000,Raw!V:V,0))))</f>
        <v/>
      </c>
      <c r="I333" s="52" t="str">
        <f>IF(J333="","",(INDEX(Raw!A:A,MATCH(J333+4000,Raw!V:V,0))))</f>
        <v/>
      </c>
      <c r="J333" s="11" t="str">
        <f>(IFERROR(IF(LARGE(Raw!V:V,A333+COUNTIF(Raw!C:C,"H"))-4000&gt;0,LARGE(Raw!V:V,A333+COUNTIF(Raw!C:C,"H"))-4000,""),""))</f>
        <v/>
      </c>
      <c r="L333" s="3" t="str">
        <f t="shared" si="16"/>
        <v/>
      </c>
      <c r="M333" s="52" t="str">
        <f>IF(O333="","",(INDEX(Raw!D:D,MATCH(O333+2000,Raw!V:V,0))))</f>
        <v/>
      </c>
      <c r="N333" s="52" t="str">
        <f>IF(O333="","",(INDEX(Raw!A:A,MATCH(O333+2000,Raw!V:V,0))))</f>
        <v/>
      </c>
      <c r="O333" s="11" t="str">
        <f>(IFERROR(IF(LARGE(Raw!V:V,A333+COUNTIF(Raw!C:C,"H")+COUNTIF(Raw!C:C,"S"))-2000&gt;0,LARGE(Raw!V:V,A333+COUNTIF(Raw!C:C,"H")+COUNTIF(Raw!C:C,"S"))-2000,""),""))</f>
        <v/>
      </c>
    </row>
    <row r="334" spans="1:15" x14ac:dyDescent="0.3">
      <c r="A334" s="52">
        <v>331</v>
      </c>
      <c r="B334" s="3" t="str">
        <f t="shared" si="17"/>
        <v/>
      </c>
      <c r="C334" s="52" t="str">
        <f>IF(E334="","",(INDEX(Raw!D:D,MATCH(E334+6000,Raw!V:V,0))))</f>
        <v/>
      </c>
      <c r="D334" s="52" t="str">
        <f>IF(E334="","",(INDEX(Raw!A:A,MATCH(E334+6000,Raw!V:V,0))))</f>
        <v/>
      </c>
      <c r="E334" s="11" t="str">
        <f>(IFERROR(IF(LARGE(Raw!V:V,A334)-6000&gt;0,LARGE(Raw!V:V,A334)-6000,""),""))</f>
        <v/>
      </c>
      <c r="G334" s="3" t="str">
        <f t="shared" si="15"/>
        <v/>
      </c>
      <c r="H334" s="52" t="str">
        <f>IF(J334="","",(INDEX(Raw!D:D,MATCH(J334+4000,Raw!V:V,0))))</f>
        <v/>
      </c>
      <c r="I334" s="52" t="str">
        <f>IF(J334="","",(INDEX(Raw!A:A,MATCH(J334+4000,Raw!V:V,0))))</f>
        <v/>
      </c>
      <c r="J334" s="11" t="str">
        <f>(IFERROR(IF(LARGE(Raw!V:V,A334+COUNTIF(Raw!C:C,"H"))-4000&gt;0,LARGE(Raw!V:V,A334+COUNTIF(Raw!C:C,"H"))-4000,""),""))</f>
        <v/>
      </c>
      <c r="L334" s="3" t="str">
        <f t="shared" si="16"/>
        <v/>
      </c>
      <c r="M334" s="52" t="str">
        <f>IF(O334="","",(INDEX(Raw!D:D,MATCH(O334+2000,Raw!V:V,0))))</f>
        <v/>
      </c>
      <c r="N334" s="52" t="str">
        <f>IF(O334="","",(INDEX(Raw!A:A,MATCH(O334+2000,Raw!V:V,0))))</f>
        <v/>
      </c>
      <c r="O334" s="11" t="str">
        <f>(IFERROR(IF(LARGE(Raw!V:V,A334+COUNTIF(Raw!C:C,"H")+COUNTIF(Raw!C:C,"S"))-2000&gt;0,LARGE(Raw!V:V,A334+COUNTIF(Raw!C:C,"H")+COUNTIF(Raw!C:C,"S"))-2000,""),""))</f>
        <v/>
      </c>
    </row>
    <row r="335" spans="1:15" x14ac:dyDescent="0.3">
      <c r="A335" s="52">
        <v>332</v>
      </c>
      <c r="B335" s="3" t="str">
        <f t="shared" si="17"/>
        <v/>
      </c>
      <c r="C335" s="52" t="str">
        <f>IF(E335="","",(INDEX(Raw!D:D,MATCH(E335+6000,Raw!V:V,0))))</f>
        <v/>
      </c>
      <c r="D335" s="52" t="str">
        <f>IF(E335="","",(INDEX(Raw!A:A,MATCH(E335+6000,Raw!V:V,0))))</f>
        <v/>
      </c>
      <c r="E335" s="11" t="str">
        <f>(IFERROR(IF(LARGE(Raw!V:V,A335)-6000&gt;0,LARGE(Raw!V:V,A335)-6000,""),""))</f>
        <v/>
      </c>
      <c r="G335" s="3" t="str">
        <f t="shared" si="15"/>
        <v/>
      </c>
      <c r="H335" s="52" t="str">
        <f>IF(J335="","",(INDEX(Raw!D:D,MATCH(J335+4000,Raw!V:V,0))))</f>
        <v/>
      </c>
      <c r="I335" s="52" t="str">
        <f>IF(J335="","",(INDEX(Raw!A:A,MATCH(J335+4000,Raw!V:V,0))))</f>
        <v/>
      </c>
      <c r="J335" s="11" t="str">
        <f>(IFERROR(IF(LARGE(Raw!V:V,A335+COUNTIF(Raw!C:C,"H"))-4000&gt;0,LARGE(Raw!V:V,A335+COUNTIF(Raw!C:C,"H"))-4000,""),""))</f>
        <v/>
      </c>
      <c r="L335" s="3" t="str">
        <f t="shared" si="16"/>
        <v/>
      </c>
      <c r="M335" s="52" t="str">
        <f>IF(O335="","",(INDEX(Raw!D:D,MATCH(O335+2000,Raw!V:V,0))))</f>
        <v/>
      </c>
      <c r="N335" s="52" t="str">
        <f>IF(O335="","",(INDEX(Raw!A:A,MATCH(O335+2000,Raw!V:V,0))))</f>
        <v/>
      </c>
      <c r="O335" s="11" t="str">
        <f>(IFERROR(IF(LARGE(Raw!V:V,A335+COUNTIF(Raw!C:C,"H")+COUNTIF(Raw!C:C,"S"))-2000&gt;0,LARGE(Raw!V:V,A335+COUNTIF(Raw!C:C,"H")+COUNTIF(Raw!C:C,"S"))-2000,""),""))</f>
        <v/>
      </c>
    </row>
    <row r="336" spans="1:15" x14ac:dyDescent="0.3">
      <c r="A336" s="52">
        <v>333</v>
      </c>
      <c r="B336" s="3" t="str">
        <f t="shared" si="17"/>
        <v/>
      </c>
      <c r="C336" s="52" t="str">
        <f>IF(E336="","",(INDEX(Raw!D:D,MATCH(E336+6000,Raw!V:V,0))))</f>
        <v/>
      </c>
      <c r="D336" s="52" t="str">
        <f>IF(E336="","",(INDEX(Raw!A:A,MATCH(E336+6000,Raw!V:V,0))))</f>
        <v/>
      </c>
      <c r="E336" s="11" t="str">
        <f>(IFERROR(IF(LARGE(Raw!V:V,A336)-6000&gt;0,LARGE(Raw!V:V,A336)-6000,""),""))</f>
        <v/>
      </c>
      <c r="G336" s="3" t="str">
        <f t="shared" si="15"/>
        <v/>
      </c>
      <c r="H336" s="52" t="str">
        <f>IF(J336="","",(INDEX(Raw!D:D,MATCH(J336+4000,Raw!V:V,0))))</f>
        <v/>
      </c>
      <c r="I336" s="52" t="str">
        <f>IF(J336="","",(INDEX(Raw!A:A,MATCH(J336+4000,Raw!V:V,0))))</f>
        <v/>
      </c>
      <c r="J336" s="11" t="str">
        <f>(IFERROR(IF(LARGE(Raw!V:V,A336+COUNTIF(Raw!C:C,"H"))-4000&gt;0,LARGE(Raw!V:V,A336+COUNTIF(Raw!C:C,"H"))-4000,""),""))</f>
        <v/>
      </c>
      <c r="L336" s="3" t="str">
        <f t="shared" si="16"/>
        <v/>
      </c>
      <c r="M336" s="52" t="str">
        <f>IF(O336="","",(INDEX(Raw!D:D,MATCH(O336+2000,Raw!V:V,0))))</f>
        <v/>
      </c>
      <c r="N336" s="52" t="str">
        <f>IF(O336="","",(INDEX(Raw!A:A,MATCH(O336+2000,Raw!V:V,0))))</f>
        <v/>
      </c>
      <c r="O336" s="11" t="str">
        <f>(IFERROR(IF(LARGE(Raw!V:V,A336+COUNTIF(Raw!C:C,"H")+COUNTIF(Raw!C:C,"S"))-2000&gt;0,LARGE(Raw!V:V,A336+COUNTIF(Raw!C:C,"H")+COUNTIF(Raw!C:C,"S"))-2000,""),""))</f>
        <v/>
      </c>
    </row>
    <row r="337" spans="1:15" x14ac:dyDescent="0.3">
      <c r="A337" s="52">
        <v>334</v>
      </c>
      <c r="B337" s="3" t="str">
        <f t="shared" si="17"/>
        <v/>
      </c>
      <c r="C337" s="52" t="str">
        <f>IF(E337="","",(INDEX(Raw!D:D,MATCH(E337+6000,Raw!V:V,0))))</f>
        <v/>
      </c>
      <c r="D337" s="52" t="str">
        <f>IF(E337="","",(INDEX(Raw!A:A,MATCH(E337+6000,Raw!V:V,0))))</f>
        <v/>
      </c>
      <c r="E337" s="11" t="str">
        <f>(IFERROR(IF(LARGE(Raw!V:V,A337)-6000&gt;0,LARGE(Raw!V:V,A337)-6000,""),""))</f>
        <v/>
      </c>
      <c r="G337" s="3" t="str">
        <f t="shared" si="15"/>
        <v/>
      </c>
      <c r="H337" s="52" t="str">
        <f>IF(J337="","",(INDEX(Raw!D:D,MATCH(J337+4000,Raw!V:V,0))))</f>
        <v/>
      </c>
      <c r="I337" s="52" t="str">
        <f>IF(J337="","",(INDEX(Raw!A:A,MATCH(J337+4000,Raw!V:V,0))))</f>
        <v/>
      </c>
      <c r="J337" s="11" t="str">
        <f>(IFERROR(IF(LARGE(Raw!V:V,A337+COUNTIF(Raw!C:C,"H"))-4000&gt;0,LARGE(Raw!V:V,A337+COUNTIF(Raw!C:C,"H"))-4000,""),""))</f>
        <v/>
      </c>
      <c r="L337" s="3" t="str">
        <f t="shared" si="16"/>
        <v/>
      </c>
      <c r="M337" s="52" t="str">
        <f>IF(O337="","",(INDEX(Raw!D:D,MATCH(O337+2000,Raw!V:V,0))))</f>
        <v/>
      </c>
      <c r="N337" s="52" t="str">
        <f>IF(O337="","",(INDEX(Raw!A:A,MATCH(O337+2000,Raw!V:V,0))))</f>
        <v/>
      </c>
      <c r="O337" s="11" t="str">
        <f>(IFERROR(IF(LARGE(Raw!V:V,A337+COUNTIF(Raw!C:C,"H")+COUNTIF(Raw!C:C,"S"))-2000&gt;0,LARGE(Raw!V:V,A337+COUNTIF(Raw!C:C,"H")+COUNTIF(Raw!C:C,"S"))-2000,""),""))</f>
        <v/>
      </c>
    </row>
    <row r="338" spans="1:15" x14ac:dyDescent="0.3">
      <c r="A338" s="52">
        <v>335</v>
      </c>
      <c r="B338" s="3" t="str">
        <f t="shared" si="17"/>
        <v/>
      </c>
      <c r="C338" s="52" t="str">
        <f>IF(E338="","",(INDEX(Raw!D:D,MATCH(E338+6000,Raw!V:V,0))))</f>
        <v/>
      </c>
      <c r="D338" s="52" t="str">
        <f>IF(E338="","",(INDEX(Raw!A:A,MATCH(E338+6000,Raw!V:V,0))))</f>
        <v/>
      </c>
      <c r="E338" s="11" t="str">
        <f>(IFERROR(IF(LARGE(Raw!V:V,A338)-6000&gt;0,LARGE(Raw!V:V,A338)-6000,""),""))</f>
        <v/>
      </c>
      <c r="G338" s="3" t="str">
        <f t="shared" si="15"/>
        <v/>
      </c>
      <c r="H338" s="52" t="str">
        <f>IF(J338="","",(INDEX(Raw!D:D,MATCH(J338+4000,Raw!V:V,0))))</f>
        <v/>
      </c>
      <c r="I338" s="52" t="str">
        <f>IF(J338="","",(INDEX(Raw!A:A,MATCH(J338+4000,Raw!V:V,0))))</f>
        <v/>
      </c>
      <c r="J338" s="11" t="str">
        <f>(IFERROR(IF(LARGE(Raw!V:V,A338+COUNTIF(Raw!C:C,"H"))-4000&gt;0,LARGE(Raw!V:V,A338+COUNTIF(Raw!C:C,"H"))-4000,""),""))</f>
        <v/>
      </c>
      <c r="L338" s="3" t="str">
        <f t="shared" si="16"/>
        <v/>
      </c>
      <c r="M338" s="52" t="str">
        <f>IF(O338="","",(INDEX(Raw!D:D,MATCH(O338+2000,Raw!V:V,0))))</f>
        <v/>
      </c>
      <c r="N338" s="52" t="str">
        <f>IF(O338="","",(INDEX(Raw!A:A,MATCH(O338+2000,Raw!V:V,0))))</f>
        <v/>
      </c>
      <c r="O338" s="11" t="str">
        <f>(IFERROR(IF(LARGE(Raw!V:V,A338+COUNTIF(Raw!C:C,"H")+COUNTIF(Raw!C:C,"S"))-2000&gt;0,LARGE(Raw!V:V,A338+COUNTIF(Raw!C:C,"H")+COUNTIF(Raw!C:C,"S"))-2000,""),""))</f>
        <v/>
      </c>
    </row>
    <row r="339" spans="1:15" x14ac:dyDescent="0.3">
      <c r="A339" s="52">
        <v>336</v>
      </c>
      <c r="B339" s="3" t="str">
        <f t="shared" si="17"/>
        <v/>
      </c>
      <c r="C339" s="52" t="str">
        <f>IF(E339="","",(INDEX(Raw!D:D,MATCH(E339+6000,Raw!V:V,0))))</f>
        <v/>
      </c>
      <c r="D339" s="52" t="str">
        <f>IF(E339="","",(INDEX(Raw!A:A,MATCH(E339+6000,Raw!V:V,0))))</f>
        <v/>
      </c>
      <c r="E339" s="11" t="str">
        <f>(IFERROR(IF(LARGE(Raw!V:V,A339)-6000&gt;0,LARGE(Raw!V:V,A339)-6000,""),""))</f>
        <v/>
      </c>
      <c r="G339" s="3" t="str">
        <f t="shared" si="15"/>
        <v/>
      </c>
      <c r="H339" s="52" t="str">
        <f>IF(J339="","",(INDEX(Raw!D:D,MATCH(J339+4000,Raw!V:V,0))))</f>
        <v/>
      </c>
      <c r="I339" s="52" t="str">
        <f>IF(J339="","",(INDEX(Raw!A:A,MATCH(J339+4000,Raw!V:V,0))))</f>
        <v/>
      </c>
      <c r="J339" s="11" t="str">
        <f>(IFERROR(IF(LARGE(Raw!V:V,A339+COUNTIF(Raw!C:C,"H"))-4000&gt;0,LARGE(Raw!V:V,A339+COUNTIF(Raw!C:C,"H"))-4000,""),""))</f>
        <v/>
      </c>
      <c r="L339" s="3" t="str">
        <f t="shared" si="16"/>
        <v/>
      </c>
      <c r="M339" s="52" t="str">
        <f>IF(O339="","",(INDEX(Raw!D:D,MATCH(O339+2000,Raw!V:V,0))))</f>
        <v/>
      </c>
      <c r="N339" s="52" t="str">
        <f>IF(O339="","",(INDEX(Raw!A:A,MATCH(O339+2000,Raw!V:V,0))))</f>
        <v/>
      </c>
      <c r="O339" s="11" t="str">
        <f>(IFERROR(IF(LARGE(Raw!V:V,A339+COUNTIF(Raw!C:C,"H")+COUNTIF(Raw!C:C,"S"))-2000&gt;0,LARGE(Raw!V:V,A339+COUNTIF(Raw!C:C,"H")+COUNTIF(Raw!C:C,"S"))-2000,""),""))</f>
        <v/>
      </c>
    </row>
    <row r="340" spans="1:15" x14ac:dyDescent="0.3">
      <c r="A340" s="52">
        <v>337</v>
      </c>
      <c r="B340" s="3" t="str">
        <f t="shared" si="17"/>
        <v/>
      </c>
      <c r="C340" s="52" t="str">
        <f>IF(E340="","",(INDEX(Raw!D:D,MATCH(E340+6000,Raw!V:V,0))))</f>
        <v/>
      </c>
      <c r="D340" s="52" t="str">
        <f>IF(E340="","",(INDEX(Raw!A:A,MATCH(E340+6000,Raw!V:V,0))))</f>
        <v/>
      </c>
      <c r="E340" s="11" t="str">
        <f>(IFERROR(IF(LARGE(Raw!V:V,A340)-6000&gt;0,LARGE(Raw!V:V,A340)-6000,""),""))</f>
        <v/>
      </c>
      <c r="G340" s="3" t="str">
        <f t="shared" si="15"/>
        <v/>
      </c>
      <c r="H340" s="52" t="str">
        <f>IF(J340="","",(INDEX(Raw!D:D,MATCH(J340+4000,Raw!V:V,0))))</f>
        <v/>
      </c>
      <c r="I340" s="52" t="str">
        <f>IF(J340="","",(INDEX(Raw!A:A,MATCH(J340+4000,Raw!V:V,0))))</f>
        <v/>
      </c>
      <c r="J340" s="11" t="str">
        <f>(IFERROR(IF(LARGE(Raw!V:V,A340+COUNTIF(Raw!C:C,"H"))-4000&gt;0,LARGE(Raw!V:V,A340+COUNTIF(Raw!C:C,"H"))-4000,""),""))</f>
        <v/>
      </c>
      <c r="L340" s="3" t="str">
        <f t="shared" si="16"/>
        <v/>
      </c>
      <c r="M340" s="52" t="str">
        <f>IF(O340="","",(INDEX(Raw!D:D,MATCH(O340+2000,Raw!V:V,0))))</f>
        <v/>
      </c>
      <c r="N340" s="52" t="str">
        <f>IF(O340="","",(INDEX(Raw!A:A,MATCH(O340+2000,Raw!V:V,0))))</f>
        <v/>
      </c>
      <c r="O340" s="11" t="str">
        <f>(IFERROR(IF(LARGE(Raw!V:V,A340+COUNTIF(Raw!C:C,"H")+COUNTIF(Raw!C:C,"S"))-2000&gt;0,LARGE(Raw!V:V,A340+COUNTIF(Raw!C:C,"H")+COUNTIF(Raw!C:C,"S"))-2000,""),""))</f>
        <v/>
      </c>
    </row>
    <row r="341" spans="1:15" x14ac:dyDescent="0.3">
      <c r="A341" s="52">
        <v>338</v>
      </c>
      <c r="B341" s="3" t="str">
        <f t="shared" si="17"/>
        <v/>
      </c>
      <c r="C341" s="52" t="str">
        <f>IF(E341="","",(INDEX(Raw!D:D,MATCH(E341+6000,Raw!V:V,0))))</f>
        <v/>
      </c>
      <c r="D341" s="52" t="str">
        <f>IF(E341="","",(INDEX(Raw!A:A,MATCH(E341+6000,Raw!V:V,0))))</f>
        <v/>
      </c>
      <c r="E341" s="11" t="str">
        <f>(IFERROR(IF(LARGE(Raw!V:V,A341)-6000&gt;0,LARGE(Raw!V:V,A341)-6000,""),""))</f>
        <v/>
      </c>
      <c r="G341" s="3" t="str">
        <f t="shared" si="15"/>
        <v/>
      </c>
      <c r="H341" s="52" t="str">
        <f>IF(J341="","",(INDEX(Raw!D:D,MATCH(J341+4000,Raw!V:V,0))))</f>
        <v/>
      </c>
      <c r="I341" s="52" t="str">
        <f>IF(J341="","",(INDEX(Raw!A:A,MATCH(J341+4000,Raw!V:V,0))))</f>
        <v/>
      </c>
      <c r="J341" s="11" t="str">
        <f>(IFERROR(IF(LARGE(Raw!V:V,A341+COUNTIF(Raw!C:C,"H"))-4000&gt;0,LARGE(Raw!V:V,A341+COUNTIF(Raw!C:C,"H"))-4000,""),""))</f>
        <v/>
      </c>
      <c r="L341" s="3" t="str">
        <f t="shared" si="16"/>
        <v/>
      </c>
      <c r="M341" s="52" t="str">
        <f>IF(O341="","",(INDEX(Raw!D:D,MATCH(O341+2000,Raw!V:V,0))))</f>
        <v/>
      </c>
      <c r="N341" s="52" t="str">
        <f>IF(O341="","",(INDEX(Raw!A:A,MATCH(O341+2000,Raw!V:V,0))))</f>
        <v/>
      </c>
      <c r="O341" s="11" t="str">
        <f>(IFERROR(IF(LARGE(Raw!V:V,A341+COUNTIF(Raw!C:C,"H")+COUNTIF(Raw!C:C,"S"))-2000&gt;0,LARGE(Raw!V:V,A341+COUNTIF(Raw!C:C,"H")+COUNTIF(Raw!C:C,"S"))-2000,""),""))</f>
        <v/>
      </c>
    </row>
    <row r="342" spans="1:15" x14ac:dyDescent="0.3">
      <c r="A342" s="52">
        <v>339</v>
      </c>
      <c r="B342" s="3" t="str">
        <f t="shared" si="17"/>
        <v/>
      </c>
      <c r="C342" s="52" t="str">
        <f>IF(E342="","",(INDEX(Raw!D:D,MATCH(E342+6000,Raw!V:V,0))))</f>
        <v/>
      </c>
      <c r="D342" s="52" t="str">
        <f>IF(E342="","",(INDEX(Raw!A:A,MATCH(E342+6000,Raw!V:V,0))))</f>
        <v/>
      </c>
      <c r="E342" s="11" t="str">
        <f>(IFERROR(IF(LARGE(Raw!V:V,A342)-6000&gt;0,LARGE(Raw!V:V,A342)-6000,""),""))</f>
        <v/>
      </c>
      <c r="G342" s="3" t="str">
        <f t="shared" si="15"/>
        <v/>
      </c>
      <c r="H342" s="52" t="str">
        <f>IF(J342="","",(INDEX(Raw!D:D,MATCH(J342+4000,Raw!V:V,0))))</f>
        <v/>
      </c>
      <c r="I342" s="52" t="str">
        <f>IF(J342="","",(INDEX(Raw!A:A,MATCH(J342+4000,Raw!V:V,0))))</f>
        <v/>
      </c>
      <c r="J342" s="11" t="str">
        <f>(IFERROR(IF(LARGE(Raw!V:V,A342+COUNTIF(Raw!C:C,"H"))-4000&gt;0,LARGE(Raw!V:V,A342+COUNTIF(Raw!C:C,"H"))-4000,""),""))</f>
        <v/>
      </c>
      <c r="L342" s="3" t="str">
        <f t="shared" si="16"/>
        <v/>
      </c>
      <c r="M342" s="52" t="str">
        <f>IF(O342="","",(INDEX(Raw!D:D,MATCH(O342+2000,Raw!V:V,0))))</f>
        <v/>
      </c>
      <c r="N342" s="52" t="str">
        <f>IF(O342="","",(INDEX(Raw!A:A,MATCH(O342+2000,Raw!V:V,0))))</f>
        <v/>
      </c>
      <c r="O342" s="11" t="str">
        <f>(IFERROR(IF(LARGE(Raw!V:V,A342+COUNTIF(Raw!C:C,"H")+COUNTIF(Raw!C:C,"S"))-2000&gt;0,LARGE(Raw!V:V,A342+COUNTIF(Raw!C:C,"H")+COUNTIF(Raw!C:C,"S"))-2000,""),""))</f>
        <v/>
      </c>
    </row>
    <row r="343" spans="1:15" x14ac:dyDescent="0.3">
      <c r="A343" s="52">
        <v>340</v>
      </c>
      <c r="B343" s="3" t="str">
        <f t="shared" si="17"/>
        <v/>
      </c>
      <c r="C343" s="52" t="str">
        <f>IF(E343="","",(INDEX(Raw!D:D,MATCH(E343+6000,Raw!V:V,0))))</f>
        <v/>
      </c>
      <c r="D343" s="52" t="str">
        <f>IF(E343="","",(INDEX(Raw!A:A,MATCH(E343+6000,Raw!V:V,0))))</f>
        <v/>
      </c>
      <c r="E343" s="11" t="str">
        <f>(IFERROR(IF(LARGE(Raw!V:V,A343)-6000&gt;0,LARGE(Raw!V:V,A343)-6000,""),""))</f>
        <v/>
      </c>
      <c r="G343" s="3" t="str">
        <f t="shared" si="15"/>
        <v/>
      </c>
      <c r="H343" s="52" t="str">
        <f>IF(J343="","",(INDEX(Raw!D:D,MATCH(J343+4000,Raw!V:V,0))))</f>
        <v/>
      </c>
      <c r="I343" s="52" t="str">
        <f>IF(J343="","",(INDEX(Raw!A:A,MATCH(J343+4000,Raw!V:V,0))))</f>
        <v/>
      </c>
      <c r="J343" s="11" t="str">
        <f>(IFERROR(IF(LARGE(Raw!V:V,A343+COUNTIF(Raw!C:C,"H"))-4000&gt;0,LARGE(Raw!V:V,A343+COUNTIF(Raw!C:C,"H"))-4000,""),""))</f>
        <v/>
      </c>
      <c r="L343" s="3" t="str">
        <f t="shared" si="16"/>
        <v/>
      </c>
      <c r="M343" s="52" t="str">
        <f>IF(O343="","",(INDEX(Raw!D:D,MATCH(O343+2000,Raw!V:V,0))))</f>
        <v/>
      </c>
      <c r="N343" s="52" t="str">
        <f>IF(O343="","",(INDEX(Raw!A:A,MATCH(O343+2000,Raw!V:V,0))))</f>
        <v/>
      </c>
      <c r="O343" s="11" t="str">
        <f>(IFERROR(IF(LARGE(Raw!V:V,A343+COUNTIF(Raw!C:C,"H")+COUNTIF(Raw!C:C,"S"))-2000&gt;0,LARGE(Raw!V:V,A343+COUNTIF(Raw!C:C,"H")+COUNTIF(Raw!C:C,"S"))-2000,""),""))</f>
        <v/>
      </c>
    </row>
    <row r="344" spans="1:15" x14ac:dyDescent="0.3">
      <c r="A344" s="52">
        <v>341</v>
      </c>
      <c r="B344" s="3" t="str">
        <f t="shared" si="17"/>
        <v/>
      </c>
      <c r="C344" s="52" t="str">
        <f>IF(E344="","",(INDEX(Raw!D:D,MATCH(E344+6000,Raw!V:V,0))))</f>
        <v/>
      </c>
      <c r="D344" s="52" t="str">
        <f>IF(E344="","",(INDEX(Raw!A:A,MATCH(E344+6000,Raw!V:V,0))))</f>
        <v/>
      </c>
      <c r="E344" s="11" t="str">
        <f>(IFERROR(IF(LARGE(Raw!V:V,A344)-6000&gt;0,LARGE(Raw!V:V,A344)-6000,""),""))</f>
        <v/>
      </c>
      <c r="G344" s="3" t="str">
        <f t="shared" si="15"/>
        <v/>
      </c>
      <c r="H344" s="52" t="str">
        <f>IF(J344="","",(INDEX(Raw!D:D,MATCH(J344+4000,Raw!V:V,0))))</f>
        <v/>
      </c>
      <c r="I344" s="52" t="str">
        <f>IF(J344="","",(INDEX(Raw!A:A,MATCH(J344+4000,Raw!V:V,0))))</f>
        <v/>
      </c>
      <c r="J344" s="11" t="str">
        <f>(IFERROR(IF(LARGE(Raw!V:V,A344+COUNTIF(Raw!C:C,"H"))-4000&gt;0,LARGE(Raw!V:V,A344+COUNTIF(Raw!C:C,"H"))-4000,""),""))</f>
        <v/>
      </c>
      <c r="L344" s="3" t="str">
        <f t="shared" si="16"/>
        <v/>
      </c>
      <c r="M344" s="52" t="str">
        <f>IF(O344="","",(INDEX(Raw!D:D,MATCH(O344+2000,Raw!V:V,0))))</f>
        <v/>
      </c>
      <c r="N344" s="52" t="str">
        <f>IF(O344="","",(INDEX(Raw!A:A,MATCH(O344+2000,Raw!V:V,0))))</f>
        <v/>
      </c>
      <c r="O344" s="11" t="str">
        <f>(IFERROR(IF(LARGE(Raw!V:V,A344+COUNTIF(Raw!C:C,"H")+COUNTIF(Raw!C:C,"S"))-2000&gt;0,LARGE(Raw!V:V,A344+COUNTIF(Raw!C:C,"H")+COUNTIF(Raw!C:C,"S"))-2000,""),""))</f>
        <v/>
      </c>
    </row>
    <row r="345" spans="1:15" x14ac:dyDescent="0.3">
      <c r="A345" s="52">
        <v>342</v>
      </c>
      <c r="B345" s="3" t="str">
        <f t="shared" si="17"/>
        <v/>
      </c>
      <c r="C345" s="52" t="str">
        <f>IF(E345="","",(INDEX(Raw!D:D,MATCH(E345+6000,Raw!V:V,0))))</f>
        <v/>
      </c>
      <c r="D345" s="52" t="str">
        <f>IF(E345="","",(INDEX(Raw!A:A,MATCH(E345+6000,Raw!V:V,0))))</f>
        <v/>
      </c>
      <c r="E345" s="11" t="str">
        <f>(IFERROR(IF(LARGE(Raw!V:V,A345)-6000&gt;0,LARGE(Raw!V:V,A345)-6000,""),""))</f>
        <v/>
      </c>
      <c r="G345" s="3" t="str">
        <f t="shared" si="15"/>
        <v/>
      </c>
      <c r="H345" s="52" t="str">
        <f>IF(J345="","",(INDEX(Raw!D:D,MATCH(J345+4000,Raw!V:V,0))))</f>
        <v/>
      </c>
      <c r="I345" s="52" t="str">
        <f>IF(J345="","",(INDEX(Raw!A:A,MATCH(J345+4000,Raw!V:V,0))))</f>
        <v/>
      </c>
      <c r="J345" s="11" t="str">
        <f>(IFERROR(IF(LARGE(Raw!V:V,A345+COUNTIF(Raw!C:C,"H"))-4000&gt;0,LARGE(Raw!V:V,A345+COUNTIF(Raw!C:C,"H"))-4000,""),""))</f>
        <v/>
      </c>
      <c r="L345" s="3" t="str">
        <f t="shared" si="16"/>
        <v/>
      </c>
      <c r="M345" s="52" t="str">
        <f>IF(O345="","",(INDEX(Raw!D:D,MATCH(O345+2000,Raw!V:V,0))))</f>
        <v/>
      </c>
      <c r="N345" s="52" t="str">
        <f>IF(O345="","",(INDEX(Raw!A:A,MATCH(O345+2000,Raw!V:V,0))))</f>
        <v/>
      </c>
      <c r="O345" s="11" t="str">
        <f>(IFERROR(IF(LARGE(Raw!V:V,A345+COUNTIF(Raw!C:C,"H")+COUNTIF(Raw!C:C,"S"))-2000&gt;0,LARGE(Raw!V:V,A345+COUNTIF(Raw!C:C,"H")+COUNTIF(Raw!C:C,"S"))-2000,""),""))</f>
        <v/>
      </c>
    </row>
    <row r="346" spans="1:15" x14ac:dyDescent="0.3">
      <c r="A346" s="52">
        <v>343</v>
      </c>
      <c r="B346" s="3" t="str">
        <f t="shared" si="17"/>
        <v/>
      </c>
      <c r="C346" s="52" t="str">
        <f>IF(E346="","",(INDEX(Raw!D:D,MATCH(E346+6000,Raw!V:V,0))))</f>
        <v/>
      </c>
      <c r="D346" s="52" t="str">
        <f>IF(E346="","",(INDEX(Raw!A:A,MATCH(E346+6000,Raw!V:V,0))))</f>
        <v/>
      </c>
      <c r="E346" s="11" t="str">
        <f>(IFERROR(IF(LARGE(Raw!V:V,A346)-6000&gt;0,LARGE(Raw!V:V,A346)-6000,""),""))</f>
        <v/>
      </c>
      <c r="G346" s="3" t="str">
        <f t="shared" si="15"/>
        <v/>
      </c>
      <c r="H346" s="52" t="str">
        <f>IF(J346="","",(INDEX(Raw!D:D,MATCH(J346+4000,Raw!V:V,0))))</f>
        <v/>
      </c>
      <c r="I346" s="52" t="str">
        <f>IF(J346="","",(INDEX(Raw!A:A,MATCH(J346+4000,Raw!V:V,0))))</f>
        <v/>
      </c>
      <c r="J346" s="11" t="str">
        <f>(IFERROR(IF(LARGE(Raw!V:V,A346+COUNTIF(Raw!C:C,"H"))-4000&gt;0,LARGE(Raw!V:V,A346+COUNTIF(Raw!C:C,"H"))-4000,""),""))</f>
        <v/>
      </c>
      <c r="L346" s="3" t="str">
        <f t="shared" si="16"/>
        <v/>
      </c>
      <c r="M346" s="52" t="str">
        <f>IF(O346="","",(INDEX(Raw!D:D,MATCH(O346+2000,Raw!V:V,0))))</f>
        <v/>
      </c>
      <c r="N346" s="52" t="str">
        <f>IF(O346="","",(INDEX(Raw!A:A,MATCH(O346+2000,Raw!V:V,0))))</f>
        <v/>
      </c>
      <c r="O346" s="11" t="str">
        <f>(IFERROR(IF(LARGE(Raw!V:V,A346+COUNTIF(Raw!C:C,"H")+COUNTIF(Raw!C:C,"S"))-2000&gt;0,LARGE(Raw!V:V,A346+COUNTIF(Raw!C:C,"H")+COUNTIF(Raw!C:C,"S"))-2000,""),""))</f>
        <v/>
      </c>
    </row>
    <row r="347" spans="1:15" x14ac:dyDescent="0.3">
      <c r="A347" s="52">
        <v>344</v>
      </c>
      <c r="B347" s="3" t="str">
        <f t="shared" si="17"/>
        <v/>
      </c>
      <c r="C347" s="52" t="str">
        <f>IF(E347="","",(INDEX(Raw!D:D,MATCH(E347+6000,Raw!V:V,0))))</f>
        <v/>
      </c>
      <c r="D347" s="52" t="str">
        <f>IF(E347="","",(INDEX(Raw!A:A,MATCH(E347+6000,Raw!V:V,0))))</f>
        <v/>
      </c>
      <c r="E347" s="11" t="str">
        <f>(IFERROR(IF(LARGE(Raw!V:V,A347)-6000&gt;0,LARGE(Raw!V:V,A347)-6000,""),""))</f>
        <v/>
      </c>
      <c r="G347" s="3" t="str">
        <f t="shared" si="15"/>
        <v/>
      </c>
      <c r="H347" s="52" t="str">
        <f>IF(J347="","",(INDEX(Raw!D:D,MATCH(J347+4000,Raw!V:V,0))))</f>
        <v/>
      </c>
      <c r="I347" s="52" t="str">
        <f>IF(J347="","",(INDEX(Raw!A:A,MATCH(J347+4000,Raw!V:V,0))))</f>
        <v/>
      </c>
      <c r="J347" s="11" t="str">
        <f>(IFERROR(IF(LARGE(Raw!V:V,A347+COUNTIF(Raw!C:C,"H"))-4000&gt;0,LARGE(Raw!V:V,A347+COUNTIF(Raw!C:C,"H"))-4000,""),""))</f>
        <v/>
      </c>
      <c r="L347" s="3" t="str">
        <f t="shared" si="16"/>
        <v/>
      </c>
      <c r="M347" s="52" t="str">
        <f>IF(O347="","",(INDEX(Raw!D:D,MATCH(O347+2000,Raw!V:V,0))))</f>
        <v/>
      </c>
      <c r="N347" s="52" t="str">
        <f>IF(O347="","",(INDEX(Raw!A:A,MATCH(O347+2000,Raw!V:V,0))))</f>
        <v/>
      </c>
      <c r="O347" s="11" t="str">
        <f>(IFERROR(IF(LARGE(Raw!V:V,A347+COUNTIF(Raw!C:C,"H")+COUNTIF(Raw!C:C,"S"))-2000&gt;0,LARGE(Raw!V:V,A347+COUNTIF(Raw!C:C,"H")+COUNTIF(Raw!C:C,"S"))-2000,""),""))</f>
        <v/>
      </c>
    </row>
    <row r="348" spans="1:15" x14ac:dyDescent="0.3">
      <c r="A348" s="52">
        <v>345</v>
      </c>
      <c r="B348" s="3" t="str">
        <f t="shared" si="17"/>
        <v/>
      </c>
      <c r="C348" s="52" t="str">
        <f>IF(E348="","",(INDEX(Raw!D:D,MATCH(E348+6000,Raw!V:V,0))))</f>
        <v/>
      </c>
      <c r="D348" s="52" t="str">
        <f>IF(E348="","",(INDEX(Raw!A:A,MATCH(E348+6000,Raw!V:V,0))))</f>
        <v/>
      </c>
      <c r="E348" s="11" t="str">
        <f>(IFERROR(IF(LARGE(Raw!V:V,A348)-6000&gt;0,LARGE(Raw!V:V,A348)-6000,""),""))</f>
        <v/>
      </c>
      <c r="G348" s="3" t="str">
        <f t="shared" si="15"/>
        <v/>
      </c>
      <c r="H348" s="52" t="str">
        <f>IF(J348="","",(INDEX(Raw!D:D,MATCH(J348+4000,Raw!V:V,0))))</f>
        <v/>
      </c>
      <c r="I348" s="52" t="str">
        <f>IF(J348="","",(INDEX(Raw!A:A,MATCH(J348+4000,Raw!V:V,0))))</f>
        <v/>
      </c>
      <c r="J348" s="11" t="str">
        <f>(IFERROR(IF(LARGE(Raw!V:V,A348+COUNTIF(Raw!C:C,"H"))-4000&gt;0,LARGE(Raw!V:V,A348+COUNTIF(Raw!C:C,"H"))-4000,""),""))</f>
        <v/>
      </c>
      <c r="L348" s="3" t="str">
        <f t="shared" si="16"/>
        <v/>
      </c>
      <c r="M348" s="52" t="str">
        <f>IF(O348="","",(INDEX(Raw!D:D,MATCH(O348+2000,Raw!V:V,0))))</f>
        <v/>
      </c>
      <c r="N348" s="52" t="str">
        <f>IF(O348="","",(INDEX(Raw!A:A,MATCH(O348+2000,Raw!V:V,0))))</f>
        <v/>
      </c>
      <c r="O348" s="11" t="str">
        <f>(IFERROR(IF(LARGE(Raw!V:V,A348+COUNTIF(Raw!C:C,"H")+COUNTIF(Raw!C:C,"S"))-2000&gt;0,LARGE(Raw!V:V,A348+COUNTIF(Raw!C:C,"H")+COUNTIF(Raw!C:C,"S"))-2000,""),""))</f>
        <v/>
      </c>
    </row>
    <row r="349" spans="1:15" x14ac:dyDescent="0.3">
      <c r="A349" s="52">
        <v>346</v>
      </c>
      <c r="B349" s="3" t="str">
        <f t="shared" si="17"/>
        <v/>
      </c>
      <c r="C349" s="52" t="str">
        <f>IF(E349="","",(INDEX(Raw!D:D,MATCH(E349+6000,Raw!V:V,0))))</f>
        <v/>
      </c>
      <c r="D349" s="52" t="str">
        <f>IF(E349="","",(INDEX(Raw!A:A,MATCH(E349+6000,Raw!V:V,0))))</f>
        <v/>
      </c>
      <c r="E349" s="11" t="str">
        <f>(IFERROR(IF(LARGE(Raw!V:V,A349)-6000&gt;0,LARGE(Raw!V:V,A349)-6000,""),""))</f>
        <v/>
      </c>
      <c r="G349" s="3" t="str">
        <f t="shared" si="15"/>
        <v/>
      </c>
      <c r="H349" s="52" t="str">
        <f>IF(J349="","",(INDEX(Raw!D:D,MATCH(J349+4000,Raw!V:V,0))))</f>
        <v/>
      </c>
      <c r="I349" s="52" t="str">
        <f>IF(J349="","",(INDEX(Raw!A:A,MATCH(J349+4000,Raw!V:V,0))))</f>
        <v/>
      </c>
      <c r="J349" s="11" t="str">
        <f>(IFERROR(IF(LARGE(Raw!V:V,A349+COUNTIF(Raw!C:C,"H"))-4000&gt;0,LARGE(Raw!V:V,A349+COUNTIF(Raw!C:C,"H"))-4000,""),""))</f>
        <v/>
      </c>
      <c r="L349" s="3" t="str">
        <f t="shared" si="16"/>
        <v/>
      </c>
      <c r="M349" s="52" t="str">
        <f>IF(O349="","",(INDEX(Raw!D:D,MATCH(O349+2000,Raw!V:V,0))))</f>
        <v/>
      </c>
      <c r="N349" s="52" t="str">
        <f>IF(O349="","",(INDEX(Raw!A:A,MATCH(O349+2000,Raw!V:V,0))))</f>
        <v/>
      </c>
      <c r="O349" s="11" t="str">
        <f>(IFERROR(IF(LARGE(Raw!V:V,A349+COUNTIF(Raw!C:C,"H")+COUNTIF(Raw!C:C,"S"))-2000&gt;0,LARGE(Raw!V:V,A349+COUNTIF(Raw!C:C,"H")+COUNTIF(Raw!C:C,"S"))-2000,""),""))</f>
        <v/>
      </c>
    </row>
    <row r="350" spans="1:15" x14ac:dyDescent="0.3">
      <c r="A350" s="52">
        <v>347</v>
      </c>
      <c r="B350" s="3" t="str">
        <f t="shared" si="17"/>
        <v/>
      </c>
      <c r="C350" s="52" t="str">
        <f>IF(E350="","",(INDEX(Raw!D:D,MATCH(E350+6000,Raw!V:V,0))))</f>
        <v/>
      </c>
      <c r="D350" s="52" t="str">
        <f>IF(E350="","",(INDEX(Raw!A:A,MATCH(E350+6000,Raw!V:V,0))))</f>
        <v/>
      </c>
      <c r="E350" s="11" t="str">
        <f>(IFERROR(IF(LARGE(Raw!V:V,A350)-6000&gt;0,LARGE(Raw!V:V,A350)-6000,""),""))</f>
        <v/>
      </c>
      <c r="G350" s="3" t="str">
        <f t="shared" si="15"/>
        <v/>
      </c>
      <c r="H350" s="52" t="str">
        <f>IF(J350="","",(INDEX(Raw!D:D,MATCH(J350+4000,Raw!V:V,0))))</f>
        <v/>
      </c>
      <c r="I350" s="52" t="str">
        <f>IF(J350="","",(INDEX(Raw!A:A,MATCH(J350+4000,Raw!V:V,0))))</f>
        <v/>
      </c>
      <c r="J350" s="11" t="str">
        <f>(IFERROR(IF(LARGE(Raw!V:V,A350+COUNTIF(Raw!C:C,"H"))-4000&gt;0,LARGE(Raw!V:V,A350+COUNTIF(Raw!C:C,"H"))-4000,""),""))</f>
        <v/>
      </c>
      <c r="L350" s="3" t="str">
        <f t="shared" si="16"/>
        <v/>
      </c>
      <c r="M350" s="52" t="str">
        <f>IF(O350="","",(INDEX(Raw!D:D,MATCH(O350+2000,Raw!V:V,0))))</f>
        <v/>
      </c>
      <c r="N350" s="52" t="str">
        <f>IF(O350="","",(INDEX(Raw!A:A,MATCH(O350+2000,Raw!V:V,0))))</f>
        <v/>
      </c>
      <c r="O350" s="11" t="str">
        <f>(IFERROR(IF(LARGE(Raw!V:V,A350+COUNTIF(Raw!C:C,"H")+COUNTIF(Raw!C:C,"S"))-2000&gt;0,LARGE(Raw!V:V,A350+COUNTIF(Raw!C:C,"H")+COUNTIF(Raw!C:C,"S"))-2000,""),""))</f>
        <v/>
      </c>
    </row>
    <row r="351" spans="1:15" x14ac:dyDescent="0.3">
      <c r="A351" s="52">
        <v>348</v>
      </c>
      <c r="B351" s="3" t="str">
        <f t="shared" si="17"/>
        <v/>
      </c>
      <c r="C351" s="52" t="str">
        <f>IF(E351="","",(INDEX(Raw!D:D,MATCH(E351+6000,Raw!V:V,0))))</f>
        <v/>
      </c>
      <c r="D351" s="52" t="str">
        <f>IF(E351="","",(INDEX(Raw!A:A,MATCH(E351+6000,Raw!V:V,0))))</f>
        <v/>
      </c>
      <c r="E351" s="11" t="str">
        <f>(IFERROR(IF(LARGE(Raw!V:V,A351)-6000&gt;0,LARGE(Raw!V:V,A351)-6000,""),""))</f>
        <v/>
      </c>
      <c r="G351" s="3" t="str">
        <f t="shared" si="15"/>
        <v/>
      </c>
      <c r="H351" s="52" t="str">
        <f>IF(J351="","",(INDEX(Raw!D:D,MATCH(J351+4000,Raw!V:V,0))))</f>
        <v/>
      </c>
      <c r="I351" s="52" t="str">
        <f>IF(J351="","",(INDEX(Raw!A:A,MATCH(J351+4000,Raw!V:V,0))))</f>
        <v/>
      </c>
      <c r="J351" s="11" t="str">
        <f>(IFERROR(IF(LARGE(Raw!V:V,A351+COUNTIF(Raw!C:C,"H"))-4000&gt;0,LARGE(Raw!V:V,A351+COUNTIF(Raw!C:C,"H"))-4000,""),""))</f>
        <v/>
      </c>
      <c r="L351" s="3" t="str">
        <f t="shared" si="16"/>
        <v/>
      </c>
      <c r="M351" s="52" t="str">
        <f>IF(O351="","",(INDEX(Raw!D:D,MATCH(O351+2000,Raw!V:V,0))))</f>
        <v/>
      </c>
      <c r="N351" s="52" t="str">
        <f>IF(O351="","",(INDEX(Raw!A:A,MATCH(O351+2000,Raw!V:V,0))))</f>
        <v/>
      </c>
      <c r="O351" s="11" t="str">
        <f>(IFERROR(IF(LARGE(Raw!V:V,A351+COUNTIF(Raw!C:C,"H")+COUNTIF(Raw!C:C,"S"))-2000&gt;0,LARGE(Raw!V:V,A351+COUNTIF(Raw!C:C,"H")+COUNTIF(Raw!C:C,"S"))-2000,""),""))</f>
        <v/>
      </c>
    </row>
    <row r="352" spans="1:15" x14ac:dyDescent="0.3">
      <c r="A352" s="52">
        <v>349</v>
      </c>
      <c r="B352" s="3" t="str">
        <f t="shared" si="17"/>
        <v/>
      </c>
      <c r="C352" s="52" t="str">
        <f>IF(E352="","",(INDEX(Raw!D:D,MATCH(E352+6000,Raw!V:V,0))))</f>
        <v/>
      </c>
      <c r="D352" s="52" t="str">
        <f>IF(E352="","",(INDEX(Raw!A:A,MATCH(E352+6000,Raw!V:V,0))))</f>
        <v/>
      </c>
      <c r="E352" s="11" t="str">
        <f>(IFERROR(IF(LARGE(Raw!V:V,A352)-6000&gt;0,LARGE(Raw!V:V,A352)-6000,""),""))</f>
        <v/>
      </c>
      <c r="G352" s="3" t="str">
        <f t="shared" si="15"/>
        <v/>
      </c>
      <c r="H352" s="52" t="str">
        <f>IF(J352="","",(INDEX(Raw!D:D,MATCH(J352+4000,Raw!V:V,0))))</f>
        <v/>
      </c>
      <c r="I352" s="52" t="str">
        <f>IF(J352="","",(INDEX(Raw!A:A,MATCH(J352+4000,Raw!V:V,0))))</f>
        <v/>
      </c>
      <c r="J352" s="11" t="str">
        <f>(IFERROR(IF(LARGE(Raw!V:V,A352+COUNTIF(Raw!C:C,"H"))-4000&gt;0,LARGE(Raw!V:V,A352+COUNTIF(Raw!C:C,"H"))-4000,""),""))</f>
        <v/>
      </c>
      <c r="L352" s="3" t="str">
        <f t="shared" si="16"/>
        <v/>
      </c>
      <c r="M352" s="52" t="str">
        <f>IF(O352="","",(INDEX(Raw!D:D,MATCH(O352+2000,Raw!V:V,0))))</f>
        <v/>
      </c>
      <c r="N352" s="52" t="str">
        <f>IF(O352="","",(INDEX(Raw!A:A,MATCH(O352+2000,Raw!V:V,0))))</f>
        <v/>
      </c>
      <c r="O352" s="11" t="str">
        <f>(IFERROR(IF(LARGE(Raw!V:V,A352+COUNTIF(Raw!C:C,"H")+COUNTIF(Raw!C:C,"S"))-2000&gt;0,LARGE(Raw!V:V,A352+COUNTIF(Raw!C:C,"H")+COUNTIF(Raw!C:C,"S"))-2000,""),""))</f>
        <v/>
      </c>
    </row>
    <row r="353" spans="1:15" x14ac:dyDescent="0.3">
      <c r="A353" s="52">
        <v>350</v>
      </c>
      <c r="B353" s="3" t="str">
        <f t="shared" si="17"/>
        <v/>
      </c>
      <c r="C353" s="52" t="str">
        <f>IF(E353="","",(INDEX(Raw!D:D,MATCH(E353+6000,Raw!V:V,0))))</f>
        <v/>
      </c>
      <c r="D353" s="52" t="str">
        <f>IF(E353="","",(INDEX(Raw!A:A,MATCH(E353+6000,Raw!V:V,0))))</f>
        <v/>
      </c>
      <c r="E353" s="11" t="str">
        <f>(IFERROR(IF(LARGE(Raw!V:V,A353)-6000&gt;0,LARGE(Raw!V:V,A353)-6000,""),""))</f>
        <v/>
      </c>
      <c r="G353" s="3" t="str">
        <f t="shared" si="15"/>
        <v/>
      </c>
      <c r="H353" s="52" t="str">
        <f>IF(J353="","",(INDEX(Raw!D:D,MATCH(J353+4000,Raw!V:V,0))))</f>
        <v/>
      </c>
      <c r="I353" s="52" t="str">
        <f>IF(J353="","",(INDEX(Raw!A:A,MATCH(J353+4000,Raw!V:V,0))))</f>
        <v/>
      </c>
      <c r="J353" s="11" t="str">
        <f>(IFERROR(IF(LARGE(Raw!V:V,A353+COUNTIF(Raw!C:C,"H"))-4000&gt;0,LARGE(Raw!V:V,A353+COUNTIF(Raw!C:C,"H"))-4000,""),""))</f>
        <v/>
      </c>
      <c r="L353" s="3" t="str">
        <f t="shared" si="16"/>
        <v/>
      </c>
      <c r="M353" s="52" t="str">
        <f>IF(O353="","",(INDEX(Raw!D:D,MATCH(O353+2000,Raw!V:V,0))))</f>
        <v/>
      </c>
      <c r="N353" s="52" t="str">
        <f>IF(O353="","",(INDEX(Raw!A:A,MATCH(O353+2000,Raw!V:V,0))))</f>
        <v/>
      </c>
      <c r="O353" s="11" t="str">
        <f>(IFERROR(IF(LARGE(Raw!V:V,A353+COUNTIF(Raw!C:C,"H")+COUNTIF(Raw!C:C,"S"))-2000&gt;0,LARGE(Raw!V:V,A353+COUNTIF(Raw!C:C,"H")+COUNTIF(Raw!C:C,"S"))-2000,""),""))</f>
        <v/>
      </c>
    </row>
    <row r="354" spans="1:15" x14ac:dyDescent="0.3">
      <c r="A354" s="52">
        <v>351</v>
      </c>
      <c r="B354" s="3" t="str">
        <f t="shared" si="17"/>
        <v/>
      </c>
      <c r="C354" s="52" t="str">
        <f>IF(E354="","",(INDEX(Raw!D:D,MATCH(E354+6000,Raw!V:V,0))))</f>
        <v/>
      </c>
      <c r="D354" s="52" t="str">
        <f>IF(E354="","",(INDEX(Raw!A:A,MATCH(E354+6000,Raw!V:V,0))))</f>
        <v/>
      </c>
      <c r="E354" s="11" t="str">
        <f>(IFERROR(IF(LARGE(Raw!V:V,A354)-6000&gt;0,LARGE(Raw!V:V,A354)-6000,""),""))</f>
        <v/>
      </c>
      <c r="G354" s="3" t="str">
        <f t="shared" si="15"/>
        <v/>
      </c>
      <c r="H354" s="52" t="str">
        <f>IF(J354="","",(INDEX(Raw!D:D,MATCH(J354+4000,Raw!V:V,0))))</f>
        <v/>
      </c>
      <c r="I354" s="52" t="str">
        <f>IF(J354="","",(INDEX(Raw!A:A,MATCH(J354+4000,Raw!V:V,0))))</f>
        <v/>
      </c>
      <c r="J354" s="11" t="str">
        <f>(IFERROR(IF(LARGE(Raw!V:V,A354+COUNTIF(Raw!C:C,"H"))-4000&gt;0,LARGE(Raw!V:V,A354+COUNTIF(Raw!C:C,"H"))-4000,""),""))</f>
        <v/>
      </c>
      <c r="L354" s="3" t="str">
        <f t="shared" si="16"/>
        <v/>
      </c>
      <c r="M354" s="52" t="str">
        <f>IF(O354="","",(INDEX(Raw!D:D,MATCH(O354+2000,Raw!V:V,0))))</f>
        <v/>
      </c>
      <c r="N354" s="52" t="str">
        <f>IF(O354="","",(INDEX(Raw!A:A,MATCH(O354+2000,Raw!V:V,0))))</f>
        <v/>
      </c>
      <c r="O354" s="11" t="str">
        <f>(IFERROR(IF(LARGE(Raw!V:V,A354+COUNTIF(Raw!C:C,"H")+COUNTIF(Raw!C:C,"S"))-2000&gt;0,LARGE(Raw!V:V,A354+COUNTIF(Raw!C:C,"H")+COUNTIF(Raw!C:C,"S"))-2000,""),""))</f>
        <v/>
      </c>
    </row>
    <row r="355" spans="1:15" x14ac:dyDescent="0.3">
      <c r="A355" s="52">
        <v>352</v>
      </c>
      <c r="B355" s="3" t="str">
        <f t="shared" si="17"/>
        <v/>
      </c>
      <c r="C355" s="52" t="str">
        <f>IF(E355="","",(INDEX(Raw!D:D,MATCH(E355+6000,Raw!V:V,0))))</f>
        <v/>
      </c>
      <c r="D355" s="52" t="str">
        <f>IF(E355="","",(INDEX(Raw!A:A,MATCH(E355+6000,Raw!V:V,0))))</f>
        <v/>
      </c>
      <c r="E355" s="11" t="str">
        <f>(IFERROR(IF(LARGE(Raw!V:V,A355)-6000&gt;0,LARGE(Raw!V:V,A355)-6000,""),""))</f>
        <v/>
      </c>
      <c r="G355" s="3" t="str">
        <f t="shared" si="15"/>
        <v/>
      </c>
      <c r="H355" s="52" t="str">
        <f>IF(J355="","",(INDEX(Raw!D:D,MATCH(J355+4000,Raw!V:V,0))))</f>
        <v/>
      </c>
      <c r="I355" s="52" t="str">
        <f>IF(J355="","",(INDEX(Raw!A:A,MATCH(J355+4000,Raw!V:V,0))))</f>
        <v/>
      </c>
      <c r="J355" s="11" t="str">
        <f>(IFERROR(IF(LARGE(Raw!V:V,A355+COUNTIF(Raw!C:C,"H"))-4000&gt;0,LARGE(Raw!V:V,A355+COUNTIF(Raw!C:C,"H"))-4000,""),""))</f>
        <v/>
      </c>
      <c r="L355" s="3" t="str">
        <f t="shared" si="16"/>
        <v/>
      </c>
      <c r="M355" s="52" t="str">
        <f>IF(O355="","",(INDEX(Raw!D:D,MATCH(O355+2000,Raw!V:V,0))))</f>
        <v/>
      </c>
      <c r="N355" s="52" t="str">
        <f>IF(O355="","",(INDEX(Raw!A:A,MATCH(O355+2000,Raw!V:V,0))))</f>
        <v/>
      </c>
      <c r="O355" s="11" t="str">
        <f>(IFERROR(IF(LARGE(Raw!V:V,A355+COUNTIF(Raw!C:C,"H")+COUNTIF(Raw!C:C,"S"))-2000&gt;0,LARGE(Raw!V:V,A355+COUNTIF(Raw!C:C,"H")+COUNTIF(Raw!C:C,"S"))-2000,""),""))</f>
        <v/>
      </c>
    </row>
    <row r="356" spans="1:15" x14ac:dyDescent="0.3">
      <c r="A356" s="52">
        <v>353</v>
      </c>
      <c r="B356" s="3" t="str">
        <f t="shared" si="17"/>
        <v/>
      </c>
      <c r="C356" s="52" t="str">
        <f>IF(E356="","",(INDEX(Raw!D:D,MATCH(E356+6000,Raw!V:V,0))))</f>
        <v/>
      </c>
      <c r="D356" s="52" t="str">
        <f>IF(E356="","",(INDEX(Raw!A:A,MATCH(E356+6000,Raw!V:V,0))))</f>
        <v/>
      </c>
      <c r="E356" s="11" t="str">
        <f>(IFERROR(IF(LARGE(Raw!V:V,A356)-6000&gt;0,LARGE(Raw!V:V,A356)-6000,""),""))</f>
        <v/>
      </c>
      <c r="G356" s="3" t="str">
        <f t="shared" si="15"/>
        <v/>
      </c>
      <c r="H356" s="52" t="str">
        <f>IF(J356="","",(INDEX(Raw!D:D,MATCH(J356+4000,Raw!V:V,0))))</f>
        <v/>
      </c>
      <c r="I356" s="52" t="str">
        <f>IF(J356="","",(INDEX(Raw!A:A,MATCH(J356+4000,Raw!V:V,0))))</f>
        <v/>
      </c>
      <c r="J356" s="11" t="str">
        <f>(IFERROR(IF(LARGE(Raw!V:V,A356+COUNTIF(Raw!C:C,"H"))-4000&gt;0,LARGE(Raw!V:V,A356+COUNTIF(Raw!C:C,"H"))-4000,""),""))</f>
        <v/>
      </c>
      <c r="L356" s="3" t="str">
        <f t="shared" si="16"/>
        <v/>
      </c>
      <c r="M356" s="52" t="str">
        <f>IF(O356="","",(INDEX(Raw!D:D,MATCH(O356+2000,Raw!V:V,0))))</f>
        <v/>
      </c>
      <c r="N356" s="52" t="str">
        <f>IF(O356="","",(INDEX(Raw!A:A,MATCH(O356+2000,Raw!V:V,0))))</f>
        <v/>
      </c>
      <c r="O356" s="11" t="str">
        <f>(IFERROR(IF(LARGE(Raw!V:V,A356+COUNTIF(Raw!C:C,"H")+COUNTIF(Raw!C:C,"S"))-2000&gt;0,LARGE(Raw!V:V,A356+COUNTIF(Raw!C:C,"H")+COUNTIF(Raw!C:C,"S"))-2000,""),""))</f>
        <v/>
      </c>
    </row>
    <row r="357" spans="1:15" x14ac:dyDescent="0.3">
      <c r="A357" s="52">
        <v>354</v>
      </c>
      <c r="B357" s="3" t="str">
        <f t="shared" si="17"/>
        <v/>
      </c>
      <c r="C357" s="52" t="str">
        <f>IF(E357="","",(INDEX(Raw!D:D,MATCH(E357+6000,Raw!V:V,0))))</f>
        <v/>
      </c>
      <c r="D357" s="52" t="str">
        <f>IF(E357="","",(INDEX(Raw!A:A,MATCH(E357+6000,Raw!V:V,0))))</f>
        <v/>
      </c>
      <c r="E357" s="11" t="str">
        <f>(IFERROR(IF(LARGE(Raw!V:V,A357)-6000&gt;0,LARGE(Raw!V:V,A357)-6000,""),""))</f>
        <v/>
      </c>
      <c r="G357" s="3" t="str">
        <f t="shared" si="15"/>
        <v/>
      </c>
      <c r="H357" s="52" t="str">
        <f>IF(J357="","",(INDEX(Raw!D:D,MATCH(J357+4000,Raw!V:V,0))))</f>
        <v/>
      </c>
      <c r="I357" s="52" t="str">
        <f>IF(J357="","",(INDEX(Raw!A:A,MATCH(J357+4000,Raw!V:V,0))))</f>
        <v/>
      </c>
      <c r="J357" s="11" t="str">
        <f>(IFERROR(IF(LARGE(Raw!V:V,A357+COUNTIF(Raw!C:C,"H"))-4000&gt;0,LARGE(Raw!V:V,A357+COUNTIF(Raw!C:C,"H"))-4000,""),""))</f>
        <v/>
      </c>
      <c r="L357" s="3" t="str">
        <f t="shared" si="16"/>
        <v/>
      </c>
      <c r="M357" s="52" t="str">
        <f>IF(O357="","",(INDEX(Raw!D:D,MATCH(O357+2000,Raw!V:V,0))))</f>
        <v/>
      </c>
      <c r="N357" s="52" t="str">
        <f>IF(O357="","",(INDEX(Raw!A:A,MATCH(O357+2000,Raw!V:V,0))))</f>
        <v/>
      </c>
      <c r="O357" s="11" t="str">
        <f>(IFERROR(IF(LARGE(Raw!V:V,A357+COUNTIF(Raw!C:C,"H")+COUNTIF(Raw!C:C,"S"))-2000&gt;0,LARGE(Raw!V:V,A357+COUNTIF(Raw!C:C,"H")+COUNTIF(Raw!C:C,"S"))-2000,""),""))</f>
        <v/>
      </c>
    </row>
    <row r="358" spans="1:15" x14ac:dyDescent="0.3">
      <c r="A358" s="52">
        <v>355</v>
      </c>
      <c r="B358" s="3" t="str">
        <f t="shared" si="17"/>
        <v/>
      </c>
      <c r="C358" s="52" t="str">
        <f>IF(E358="","",(INDEX(Raw!D:D,MATCH(E358+6000,Raw!V:V,0))))</f>
        <v/>
      </c>
      <c r="D358" s="52" t="str">
        <f>IF(E358="","",(INDEX(Raw!A:A,MATCH(E358+6000,Raw!V:V,0))))</f>
        <v/>
      </c>
      <c r="E358" s="11" t="str">
        <f>(IFERROR(IF(LARGE(Raw!V:V,A358)-6000&gt;0,LARGE(Raw!V:V,A358)-6000,""),""))</f>
        <v/>
      </c>
      <c r="G358" s="3" t="str">
        <f t="shared" si="15"/>
        <v/>
      </c>
      <c r="H358" s="52" t="str">
        <f>IF(J358="","",(INDEX(Raw!D:D,MATCH(J358+4000,Raw!V:V,0))))</f>
        <v/>
      </c>
      <c r="I358" s="52" t="str">
        <f>IF(J358="","",(INDEX(Raw!A:A,MATCH(J358+4000,Raw!V:V,0))))</f>
        <v/>
      </c>
      <c r="J358" s="11" t="str">
        <f>(IFERROR(IF(LARGE(Raw!V:V,A358+COUNTIF(Raw!C:C,"H"))-4000&gt;0,LARGE(Raw!V:V,A358+COUNTIF(Raw!C:C,"H"))-4000,""),""))</f>
        <v/>
      </c>
      <c r="L358" s="3" t="str">
        <f t="shared" si="16"/>
        <v/>
      </c>
      <c r="M358" s="52" t="str">
        <f>IF(O358="","",(INDEX(Raw!D:D,MATCH(O358+2000,Raw!V:V,0))))</f>
        <v/>
      </c>
      <c r="N358" s="52" t="str">
        <f>IF(O358="","",(INDEX(Raw!A:A,MATCH(O358+2000,Raw!V:V,0))))</f>
        <v/>
      </c>
      <c r="O358" s="11" t="str">
        <f>(IFERROR(IF(LARGE(Raw!V:V,A358+COUNTIF(Raw!C:C,"H")+COUNTIF(Raw!C:C,"S"))-2000&gt;0,LARGE(Raw!V:V,A358+COUNTIF(Raw!C:C,"H")+COUNTIF(Raw!C:C,"S"))-2000,""),""))</f>
        <v/>
      </c>
    </row>
    <row r="359" spans="1:15" x14ac:dyDescent="0.3">
      <c r="A359" s="52">
        <v>356</v>
      </c>
      <c r="B359" s="3" t="str">
        <f t="shared" si="17"/>
        <v/>
      </c>
      <c r="C359" s="52" t="str">
        <f>IF(E359="","",(INDEX(Raw!D:D,MATCH(E359+6000,Raw!V:V,0))))</f>
        <v/>
      </c>
      <c r="D359" s="52" t="str">
        <f>IF(E359="","",(INDEX(Raw!A:A,MATCH(E359+6000,Raw!V:V,0))))</f>
        <v/>
      </c>
      <c r="E359" s="11" t="str">
        <f>(IFERROR(IF(LARGE(Raw!V:V,A359)-6000&gt;0,LARGE(Raw!V:V,A359)-6000,""),""))</f>
        <v/>
      </c>
      <c r="G359" s="3" t="str">
        <f t="shared" si="15"/>
        <v/>
      </c>
      <c r="H359" s="52" t="str">
        <f>IF(J359="","",(INDEX(Raw!D:D,MATCH(J359+4000,Raw!V:V,0))))</f>
        <v/>
      </c>
      <c r="I359" s="52" t="str">
        <f>IF(J359="","",(INDEX(Raw!A:A,MATCH(J359+4000,Raw!V:V,0))))</f>
        <v/>
      </c>
      <c r="J359" s="11" t="str">
        <f>(IFERROR(IF(LARGE(Raw!V:V,A359+COUNTIF(Raw!C:C,"H"))-4000&gt;0,LARGE(Raw!V:V,A359+COUNTIF(Raw!C:C,"H"))-4000,""),""))</f>
        <v/>
      </c>
      <c r="L359" s="3" t="str">
        <f t="shared" si="16"/>
        <v/>
      </c>
      <c r="M359" s="52" t="str">
        <f>IF(O359="","",(INDEX(Raw!D:D,MATCH(O359+2000,Raw!V:V,0))))</f>
        <v/>
      </c>
      <c r="N359" s="52" t="str">
        <f>IF(O359="","",(INDEX(Raw!A:A,MATCH(O359+2000,Raw!V:V,0))))</f>
        <v/>
      </c>
      <c r="O359" s="11" t="str">
        <f>(IFERROR(IF(LARGE(Raw!V:V,A359+COUNTIF(Raw!C:C,"H")+COUNTIF(Raw!C:C,"S"))-2000&gt;0,LARGE(Raw!V:V,A359+COUNTIF(Raw!C:C,"H")+COUNTIF(Raw!C:C,"S"))-2000,""),""))</f>
        <v/>
      </c>
    </row>
    <row r="360" spans="1:15" x14ac:dyDescent="0.3">
      <c r="A360" s="52">
        <v>357</v>
      </c>
      <c r="B360" s="3" t="str">
        <f t="shared" si="17"/>
        <v/>
      </c>
      <c r="C360" s="52" t="str">
        <f>IF(E360="","",(INDEX(Raw!D:D,MATCH(E360+6000,Raw!V:V,0))))</f>
        <v/>
      </c>
      <c r="D360" s="52" t="str">
        <f>IF(E360="","",(INDEX(Raw!A:A,MATCH(E360+6000,Raw!V:V,0))))</f>
        <v/>
      </c>
      <c r="E360" s="11" t="str">
        <f>(IFERROR(IF(LARGE(Raw!V:V,A360)-6000&gt;0,LARGE(Raw!V:V,A360)-6000,""),""))</f>
        <v/>
      </c>
      <c r="G360" s="3" t="str">
        <f t="shared" si="15"/>
        <v/>
      </c>
      <c r="H360" s="52" t="str">
        <f>IF(J360="","",(INDEX(Raw!D:D,MATCH(J360+4000,Raw!V:V,0))))</f>
        <v/>
      </c>
      <c r="I360" s="52" t="str">
        <f>IF(J360="","",(INDEX(Raw!A:A,MATCH(J360+4000,Raw!V:V,0))))</f>
        <v/>
      </c>
      <c r="J360" s="11" t="str">
        <f>(IFERROR(IF(LARGE(Raw!V:V,A360+COUNTIF(Raw!C:C,"H"))-4000&gt;0,LARGE(Raw!V:V,A360+COUNTIF(Raw!C:C,"H"))-4000,""),""))</f>
        <v/>
      </c>
      <c r="L360" s="3" t="str">
        <f t="shared" si="16"/>
        <v/>
      </c>
      <c r="M360" s="52" t="str">
        <f>IF(O360="","",(INDEX(Raw!D:D,MATCH(O360+2000,Raw!V:V,0))))</f>
        <v/>
      </c>
      <c r="N360" s="52" t="str">
        <f>IF(O360="","",(INDEX(Raw!A:A,MATCH(O360+2000,Raw!V:V,0))))</f>
        <v/>
      </c>
      <c r="O360" s="11" t="str">
        <f>(IFERROR(IF(LARGE(Raw!V:V,A360+COUNTIF(Raw!C:C,"H")+COUNTIF(Raw!C:C,"S"))-2000&gt;0,LARGE(Raw!V:V,A360+COUNTIF(Raw!C:C,"H")+COUNTIF(Raw!C:C,"S"))-2000,""),""))</f>
        <v/>
      </c>
    </row>
    <row r="361" spans="1:15" x14ac:dyDescent="0.3">
      <c r="A361" s="52">
        <v>358</v>
      </c>
      <c r="B361" s="3" t="str">
        <f t="shared" si="17"/>
        <v/>
      </c>
      <c r="C361" s="52" t="str">
        <f>IF(E361="","",(INDEX(Raw!D:D,MATCH(E361+6000,Raw!V:V,0))))</f>
        <v/>
      </c>
      <c r="D361" s="52" t="str">
        <f>IF(E361="","",(INDEX(Raw!A:A,MATCH(E361+6000,Raw!V:V,0))))</f>
        <v/>
      </c>
      <c r="E361" s="11" t="str">
        <f>(IFERROR(IF(LARGE(Raw!V:V,A361)-6000&gt;0,LARGE(Raw!V:V,A361)-6000,""),""))</f>
        <v/>
      </c>
      <c r="G361" s="3" t="str">
        <f t="shared" si="15"/>
        <v/>
      </c>
      <c r="H361" s="52" t="str">
        <f>IF(J361="","",(INDEX(Raw!D:D,MATCH(J361+4000,Raw!V:V,0))))</f>
        <v/>
      </c>
      <c r="I361" s="52" t="str">
        <f>IF(J361="","",(INDEX(Raw!A:A,MATCH(J361+4000,Raw!V:V,0))))</f>
        <v/>
      </c>
      <c r="J361" s="11" t="str">
        <f>(IFERROR(IF(LARGE(Raw!V:V,A361+COUNTIF(Raw!C:C,"H"))-4000&gt;0,LARGE(Raw!V:V,A361+COUNTIF(Raw!C:C,"H"))-4000,""),""))</f>
        <v/>
      </c>
      <c r="L361" s="3" t="str">
        <f t="shared" si="16"/>
        <v/>
      </c>
      <c r="M361" s="52" t="str">
        <f>IF(O361="","",(INDEX(Raw!D:D,MATCH(O361+2000,Raw!V:V,0))))</f>
        <v/>
      </c>
      <c r="N361" s="52" t="str">
        <f>IF(O361="","",(INDEX(Raw!A:A,MATCH(O361+2000,Raw!V:V,0))))</f>
        <v/>
      </c>
      <c r="O361" s="11" t="str">
        <f>(IFERROR(IF(LARGE(Raw!V:V,A361+COUNTIF(Raw!C:C,"H")+COUNTIF(Raw!C:C,"S"))-2000&gt;0,LARGE(Raw!V:V,A361+COUNTIF(Raw!C:C,"H")+COUNTIF(Raw!C:C,"S"))-2000,""),""))</f>
        <v/>
      </c>
    </row>
    <row r="362" spans="1:15" x14ac:dyDescent="0.3">
      <c r="A362" s="52">
        <v>359</v>
      </c>
      <c r="B362" s="3" t="str">
        <f t="shared" si="17"/>
        <v/>
      </c>
      <c r="C362" s="52" t="str">
        <f>IF(E362="","",(INDEX(Raw!D:D,MATCH(E362+6000,Raw!V:V,0))))</f>
        <v/>
      </c>
      <c r="D362" s="52" t="str">
        <f>IF(E362="","",(INDEX(Raw!A:A,MATCH(E362+6000,Raw!V:V,0))))</f>
        <v/>
      </c>
      <c r="E362" s="11" t="str">
        <f>(IFERROR(IF(LARGE(Raw!V:V,A362)-6000&gt;0,LARGE(Raw!V:V,A362)-6000,""),""))</f>
        <v/>
      </c>
      <c r="G362" s="3" t="str">
        <f t="shared" si="15"/>
        <v/>
      </c>
      <c r="H362" s="52" t="str">
        <f>IF(J362="","",(INDEX(Raw!D:D,MATCH(J362+4000,Raw!V:V,0))))</f>
        <v/>
      </c>
      <c r="I362" s="52" t="str">
        <f>IF(J362="","",(INDEX(Raw!A:A,MATCH(J362+4000,Raw!V:V,0))))</f>
        <v/>
      </c>
      <c r="J362" s="11" t="str">
        <f>(IFERROR(IF(LARGE(Raw!V:V,A362+COUNTIF(Raw!C:C,"H"))-4000&gt;0,LARGE(Raw!V:V,A362+COUNTIF(Raw!C:C,"H"))-4000,""),""))</f>
        <v/>
      </c>
      <c r="L362" s="3" t="str">
        <f t="shared" si="16"/>
        <v/>
      </c>
      <c r="M362" s="52" t="str">
        <f>IF(O362="","",(INDEX(Raw!D:D,MATCH(O362+2000,Raw!V:V,0))))</f>
        <v/>
      </c>
      <c r="N362" s="52" t="str">
        <f>IF(O362="","",(INDEX(Raw!A:A,MATCH(O362+2000,Raw!V:V,0))))</f>
        <v/>
      </c>
      <c r="O362" s="11" t="str">
        <f>(IFERROR(IF(LARGE(Raw!V:V,A362+COUNTIF(Raw!C:C,"H")+COUNTIF(Raw!C:C,"S"))-2000&gt;0,LARGE(Raw!V:V,A362+COUNTIF(Raw!C:C,"H")+COUNTIF(Raw!C:C,"S"))-2000,""),""))</f>
        <v/>
      </c>
    </row>
    <row r="363" spans="1:15" x14ac:dyDescent="0.3">
      <c r="A363" s="52">
        <v>360</v>
      </c>
      <c r="B363" s="3" t="str">
        <f t="shared" si="17"/>
        <v/>
      </c>
      <c r="C363" s="52" t="str">
        <f>IF(E363="","",(INDEX(Raw!D:D,MATCH(E363+6000,Raw!V:V,0))))</f>
        <v/>
      </c>
      <c r="D363" s="52" t="str">
        <f>IF(E363="","",(INDEX(Raw!A:A,MATCH(E363+6000,Raw!V:V,0))))</f>
        <v/>
      </c>
      <c r="E363" s="11" t="str">
        <f>(IFERROR(IF(LARGE(Raw!V:V,A363)-6000&gt;0,LARGE(Raw!V:V,A363)-6000,""),""))</f>
        <v/>
      </c>
      <c r="G363" s="3" t="str">
        <f t="shared" si="15"/>
        <v/>
      </c>
      <c r="H363" s="52" t="str">
        <f>IF(J363="","",(INDEX(Raw!D:D,MATCH(J363+4000,Raw!V:V,0))))</f>
        <v/>
      </c>
      <c r="I363" s="52" t="str">
        <f>IF(J363="","",(INDEX(Raw!A:A,MATCH(J363+4000,Raw!V:V,0))))</f>
        <v/>
      </c>
      <c r="J363" s="11" t="str">
        <f>(IFERROR(IF(LARGE(Raw!V:V,A363+COUNTIF(Raw!C:C,"H"))-4000&gt;0,LARGE(Raw!V:V,A363+COUNTIF(Raw!C:C,"H"))-4000,""),""))</f>
        <v/>
      </c>
      <c r="L363" s="3" t="str">
        <f t="shared" si="16"/>
        <v/>
      </c>
      <c r="M363" s="52" t="str">
        <f>IF(O363="","",(INDEX(Raw!D:D,MATCH(O363+2000,Raw!V:V,0))))</f>
        <v/>
      </c>
      <c r="N363" s="52" t="str">
        <f>IF(O363="","",(INDEX(Raw!A:A,MATCH(O363+2000,Raw!V:V,0))))</f>
        <v/>
      </c>
      <c r="O363" s="11" t="str">
        <f>(IFERROR(IF(LARGE(Raw!V:V,A363+COUNTIF(Raw!C:C,"H")+COUNTIF(Raw!C:C,"S"))-2000&gt;0,LARGE(Raw!V:V,A363+COUNTIF(Raw!C:C,"H")+COUNTIF(Raw!C:C,"S"))-2000,""),""))</f>
        <v/>
      </c>
    </row>
    <row r="364" spans="1:15" x14ac:dyDescent="0.3">
      <c r="A364" s="52">
        <v>361</v>
      </c>
      <c r="B364" s="3" t="str">
        <f t="shared" si="17"/>
        <v/>
      </c>
      <c r="C364" s="52" t="str">
        <f>IF(E364="","",(INDEX(Raw!D:D,MATCH(E364+6000,Raw!V:V,0))))</f>
        <v/>
      </c>
      <c r="D364" s="52" t="str">
        <f>IF(E364="","",(INDEX(Raw!A:A,MATCH(E364+6000,Raw!V:V,0))))</f>
        <v/>
      </c>
      <c r="E364" s="11" t="str">
        <f>(IFERROR(IF(LARGE(Raw!V:V,A364)-6000&gt;0,LARGE(Raw!V:V,A364)-6000,""),""))</f>
        <v/>
      </c>
      <c r="G364" s="3" t="str">
        <f t="shared" si="15"/>
        <v/>
      </c>
      <c r="H364" s="52" t="str">
        <f>IF(J364="","",(INDEX(Raw!D:D,MATCH(J364+4000,Raw!V:V,0))))</f>
        <v/>
      </c>
      <c r="I364" s="52" t="str">
        <f>IF(J364="","",(INDEX(Raw!A:A,MATCH(J364+4000,Raw!V:V,0))))</f>
        <v/>
      </c>
      <c r="J364" s="11" t="str">
        <f>(IFERROR(IF(LARGE(Raw!V:V,A364+COUNTIF(Raw!C:C,"H"))-4000&gt;0,LARGE(Raw!V:V,A364+COUNTIF(Raw!C:C,"H"))-4000,""),""))</f>
        <v/>
      </c>
      <c r="L364" s="3" t="str">
        <f t="shared" si="16"/>
        <v/>
      </c>
      <c r="M364" s="52" t="str">
        <f>IF(O364="","",(INDEX(Raw!D:D,MATCH(O364+2000,Raw!V:V,0))))</f>
        <v/>
      </c>
      <c r="N364" s="52" t="str">
        <f>IF(O364="","",(INDEX(Raw!A:A,MATCH(O364+2000,Raw!V:V,0))))</f>
        <v/>
      </c>
      <c r="O364" s="11" t="str">
        <f>(IFERROR(IF(LARGE(Raw!V:V,A364+COUNTIF(Raw!C:C,"H")+COUNTIF(Raw!C:C,"S"))-2000&gt;0,LARGE(Raw!V:V,A364+COUNTIF(Raw!C:C,"H")+COUNTIF(Raw!C:C,"S"))-2000,""),""))</f>
        <v/>
      </c>
    </row>
    <row r="365" spans="1:15" x14ac:dyDescent="0.3">
      <c r="A365" s="52">
        <v>362</v>
      </c>
      <c r="B365" s="3" t="str">
        <f t="shared" si="17"/>
        <v/>
      </c>
      <c r="C365" s="52" t="str">
        <f>IF(E365="","",(INDEX(Raw!D:D,MATCH(E365+6000,Raw!V:V,0))))</f>
        <v/>
      </c>
      <c r="D365" s="52" t="str">
        <f>IF(E365="","",(INDEX(Raw!A:A,MATCH(E365+6000,Raw!V:V,0))))</f>
        <v/>
      </c>
      <c r="E365" s="11" t="str">
        <f>(IFERROR(IF(LARGE(Raw!V:V,A365)-6000&gt;0,LARGE(Raw!V:V,A365)-6000,""),""))</f>
        <v/>
      </c>
      <c r="G365" s="3" t="str">
        <f t="shared" si="15"/>
        <v/>
      </c>
      <c r="H365" s="52" t="str">
        <f>IF(J365="","",(INDEX(Raw!D:D,MATCH(J365+4000,Raw!V:V,0))))</f>
        <v/>
      </c>
      <c r="I365" s="52" t="str">
        <f>IF(J365="","",(INDEX(Raw!A:A,MATCH(J365+4000,Raw!V:V,0))))</f>
        <v/>
      </c>
      <c r="J365" s="11" t="str">
        <f>(IFERROR(IF(LARGE(Raw!V:V,A365+COUNTIF(Raw!C:C,"H"))-4000&gt;0,LARGE(Raw!V:V,A365+COUNTIF(Raw!C:C,"H"))-4000,""),""))</f>
        <v/>
      </c>
      <c r="L365" s="3" t="str">
        <f t="shared" si="16"/>
        <v/>
      </c>
      <c r="M365" s="52" t="str">
        <f>IF(O365="","",(INDEX(Raw!D:D,MATCH(O365+2000,Raw!V:V,0))))</f>
        <v/>
      </c>
      <c r="N365" s="52" t="str">
        <f>IF(O365="","",(INDEX(Raw!A:A,MATCH(O365+2000,Raw!V:V,0))))</f>
        <v/>
      </c>
      <c r="O365" s="11" t="str">
        <f>(IFERROR(IF(LARGE(Raw!V:V,A365+COUNTIF(Raw!C:C,"H")+COUNTIF(Raw!C:C,"S"))-2000&gt;0,LARGE(Raw!V:V,A365+COUNTIF(Raw!C:C,"H")+COUNTIF(Raw!C:C,"S"))-2000,""),""))</f>
        <v/>
      </c>
    </row>
    <row r="366" spans="1:15" x14ac:dyDescent="0.3">
      <c r="A366" s="52">
        <v>363</v>
      </c>
      <c r="B366" s="3" t="str">
        <f t="shared" si="17"/>
        <v/>
      </c>
      <c r="C366" s="52" t="str">
        <f>IF(E366="","",(INDEX(Raw!D:D,MATCH(E366+6000,Raw!V:V,0))))</f>
        <v/>
      </c>
      <c r="D366" s="52" t="str">
        <f>IF(E366="","",(INDEX(Raw!A:A,MATCH(E366+6000,Raw!V:V,0))))</f>
        <v/>
      </c>
      <c r="E366" s="11" t="str">
        <f>(IFERROR(IF(LARGE(Raw!V:V,A366)-6000&gt;0,LARGE(Raw!V:V,A366)-6000,""),""))</f>
        <v/>
      </c>
      <c r="G366" s="3" t="str">
        <f t="shared" si="15"/>
        <v/>
      </c>
      <c r="H366" s="52" t="str">
        <f>IF(J366="","",(INDEX(Raw!D:D,MATCH(J366+4000,Raw!V:V,0))))</f>
        <v/>
      </c>
      <c r="I366" s="52" t="str">
        <f>IF(J366="","",(INDEX(Raw!A:A,MATCH(J366+4000,Raw!V:V,0))))</f>
        <v/>
      </c>
      <c r="J366" s="11" t="str">
        <f>(IFERROR(IF(LARGE(Raw!V:V,A366+COUNTIF(Raw!C:C,"H"))-4000&gt;0,LARGE(Raw!V:V,A366+COUNTIF(Raw!C:C,"H"))-4000,""),""))</f>
        <v/>
      </c>
      <c r="L366" s="3" t="str">
        <f t="shared" si="16"/>
        <v/>
      </c>
      <c r="M366" s="52" t="str">
        <f>IF(O366="","",(INDEX(Raw!D:D,MATCH(O366+2000,Raw!V:V,0))))</f>
        <v/>
      </c>
      <c r="N366" s="52" t="str">
        <f>IF(O366="","",(INDEX(Raw!A:A,MATCH(O366+2000,Raw!V:V,0))))</f>
        <v/>
      </c>
      <c r="O366" s="11" t="str">
        <f>(IFERROR(IF(LARGE(Raw!V:V,A366+COUNTIF(Raw!C:C,"H")+COUNTIF(Raw!C:C,"S"))-2000&gt;0,LARGE(Raw!V:V,A366+COUNTIF(Raw!C:C,"H")+COUNTIF(Raw!C:C,"S"))-2000,""),""))</f>
        <v/>
      </c>
    </row>
    <row r="367" spans="1:15" x14ac:dyDescent="0.3">
      <c r="A367" s="52">
        <v>364</v>
      </c>
      <c r="B367" s="3" t="str">
        <f t="shared" si="17"/>
        <v/>
      </c>
      <c r="C367" s="52" t="str">
        <f>IF(E367="","",(INDEX(Raw!D:D,MATCH(E367+6000,Raw!V:V,0))))</f>
        <v/>
      </c>
      <c r="D367" s="52" t="str">
        <f>IF(E367="","",(INDEX(Raw!A:A,MATCH(E367+6000,Raw!V:V,0))))</f>
        <v/>
      </c>
      <c r="E367" s="11" t="str">
        <f>(IFERROR(IF(LARGE(Raw!V:V,A367)-6000&gt;0,LARGE(Raw!V:V,A367)-6000,""),""))</f>
        <v/>
      </c>
      <c r="G367" s="3" t="str">
        <f t="shared" si="15"/>
        <v/>
      </c>
      <c r="H367" s="52" t="str">
        <f>IF(J367="","",(INDEX(Raw!D:D,MATCH(J367+4000,Raw!V:V,0))))</f>
        <v/>
      </c>
      <c r="I367" s="52" t="str">
        <f>IF(J367="","",(INDEX(Raw!A:A,MATCH(J367+4000,Raw!V:V,0))))</f>
        <v/>
      </c>
      <c r="J367" s="11" t="str">
        <f>(IFERROR(IF(LARGE(Raw!V:V,A367+COUNTIF(Raw!C:C,"H"))-4000&gt;0,LARGE(Raw!V:V,A367+COUNTIF(Raw!C:C,"H"))-4000,""),""))</f>
        <v/>
      </c>
      <c r="L367" s="3" t="str">
        <f t="shared" si="16"/>
        <v/>
      </c>
      <c r="M367" s="52" t="str">
        <f>IF(O367="","",(INDEX(Raw!D:D,MATCH(O367+2000,Raw!V:V,0))))</f>
        <v/>
      </c>
      <c r="N367" s="52" t="str">
        <f>IF(O367="","",(INDEX(Raw!A:A,MATCH(O367+2000,Raw!V:V,0))))</f>
        <v/>
      </c>
      <c r="O367" s="11" t="str">
        <f>(IFERROR(IF(LARGE(Raw!V:V,A367+COUNTIF(Raw!C:C,"H")+COUNTIF(Raw!C:C,"S"))-2000&gt;0,LARGE(Raw!V:V,A367+COUNTIF(Raw!C:C,"H")+COUNTIF(Raw!C:C,"S"))-2000,""),""))</f>
        <v/>
      </c>
    </row>
    <row r="368" spans="1:15" x14ac:dyDescent="0.3">
      <c r="A368" s="52">
        <v>365</v>
      </c>
      <c r="B368" s="3" t="str">
        <f t="shared" si="17"/>
        <v/>
      </c>
      <c r="C368" s="52" t="str">
        <f>IF(E368="","",(INDEX(Raw!D:D,MATCH(E368+6000,Raw!V:V,0))))</f>
        <v/>
      </c>
      <c r="D368" s="52" t="str">
        <f>IF(E368="","",(INDEX(Raw!A:A,MATCH(E368+6000,Raw!V:V,0))))</f>
        <v/>
      </c>
      <c r="E368" s="11" t="str">
        <f>(IFERROR(IF(LARGE(Raw!V:V,A368)-6000&gt;0,LARGE(Raw!V:V,A368)-6000,""),""))</f>
        <v/>
      </c>
      <c r="G368" s="3" t="str">
        <f t="shared" si="15"/>
        <v/>
      </c>
      <c r="H368" s="52" t="str">
        <f>IF(J368="","",(INDEX(Raw!D:D,MATCH(J368+4000,Raw!V:V,0))))</f>
        <v/>
      </c>
      <c r="I368" s="52" t="str">
        <f>IF(J368="","",(INDEX(Raw!A:A,MATCH(J368+4000,Raw!V:V,0))))</f>
        <v/>
      </c>
      <c r="J368" s="11" t="str">
        <f>(IFERROR(IF(LARGE(Raw!V:V,A368+COUNTIF(Raw!C:C,"H"))-4000&gt;0,LARGE(Raw!V:V,A368+COUNTIF(Raw!C:C,"H"))-4000,""),""))</f>
        <v/>
      </c>
      <c r="L368" s="3" t="str">
        <f t="shared" si="16"/>
        <v/>
      </c>
      <c r="M368" s="52" t="str">
        <f>IF(O368="","",(INDEX(Raw!D:D,MATCH(O368+2000,Raw!V:V,0))))</f>
        <v/>
      </c>
      <c r="N368" s="52" t="str">
        <f>IF(O368="","",(INDEX(Raw!A:A,MATCH(O368+2000,Raw!V:V,0))))</f>
        <v/>
      </c>
      <c r="O368" s="11" t="str">
        <f>(IFERROR(IF(LARGE(Raw!V:V,A368+COUNTIF(Raw!C:C,"H")+COUNTIF(Raw!C:C,"S"))-2000&gt;0,LARGE(Raw!V:V,A368+COUNTIF(Raw!C:C,"H")+COUNTIF(Raw!C:C,"S"))-2000,""),""))</f>
        <v/>
      </c>
    </row>
    <row r="369" spans="1:15" x14ac:dyDescent="0.3">
      <c r="A369" s="52">
        <v>366</v>
      </c>
      <c r="B369" s="3" t="str">
        <f t="shared" si="17"/>
        <v/>
      </c>
      <c r="C369" s="52" t="str">
        <f>IF(E369="","",(INDEX(Raw!D:D,MATCH(E369+6000,Raw!V:V,0))))</f>
        <v/>
      </c>
      <c r="D369" s="52" t="str">
        <f>IF(E369="","",(INDEX(Raw!A:A,MATCH(E369+6000,Raw!V:V,0))))</f>
        <v/>
      </c>
      <c r="E369" s="11" t="str">
        <f>(IFERROR(IF(LARGE(Raw!V:V,A369)-6000&gt;0,LARGE(Raw!V:V,A369)-6000,""),""))</f>
        <v/>
      </c>
      <c r="G369" s="3" t="str">
        <f t="shared" si="15"/>
        <v/>
      </c>
      <c r="H369" s="52" t="str">
        <f>IF(J369="","",(INDEX(Raw!D:D,MATCH(J369+4000,Raw!V:V,0))))</f>
        <v/>
      </c>
      <c r="I369" s="52" t="str">
        <f>IF(J369="","",(INDEX(Raw!A:A,MATCH(J369+4000,Raw!V:V,0))))</f>
        <v/>
      </c>
      <c r="J369" s="11" t="str">
        <f>(IFERROR(IF(LARGE(Raw!V:V,A369+COUNTIF(Raw!C:C,"H"))-4000&gt;0,LARGE(Raw!V:V,A369+COUNTIF(Raw!C:C,"H"))-4000,""),""))</f>
        <v/>
      </c>
      <c r="L369" s="3" t="str">
        <f t="shared" si="16"/>
        <v/>
      </c>
      <c r="M369" s="52" t="str">
        <f>IF(O369="","",(INDEX(Raw!D:D,MATCH(O369+2000,Raw!V:V,0))))</f>
        <v/>
      </c>
      <c r="N369" s="52" t="str">
        <f>IF(O369="","",(INDEX(Raw!A:A,MATCH(O369+2000,Raw!V:V,0))))</f>
        <v/>
      </c>
      <c r="O369" s="11" t="str">
        <f>(IFERROR(IF(LARGE(Raw!V:V,A369+COUNTIF(Raw!C:C,"H")+COUNTIF(Raw!C:C,"S"))-2000&gt;0,LARGE(Raw!V:V,A369+COUNTIF(Raw!C:C,"H")+COUNTIF(Raw!C:C,"S"))-2000,""),""))</f>
        <v/>
      </c>
    </row>
    <row r="370" spans="1:15" x14ac:dyDescent="0.3">
      <c r="A370" s="52">
        <v>367</v>
      </c>
      <c r="B370" s="3" t="str">
        <f t="shared" si="17"/>
        <v/>
      </c>
      <c r="C370" s="52" t="str">
        <f>IF(E370="","",(INDEX(Raw!D:D,MATCH(E370+6000,Raw!V:V,0))))</f>
        <v/>
      </c>
      <c r="D370" s="52" t="str">
        <f>IF(E370="","",(INDEX(Raw!A:A,MATCH(E370+6000,Raw!V:V,0))))</f>
        <v/>
      </c>
      <c r="E370" s="11" t="str">
        <f>(IFERROR(IF(LARGE(Raw!V:V,A370)-6000&gt;0,LARGE(Raw!V:V,A370)-6000,""),""))</f>
        <v/>
      </c>
      <c r="G370" s="3" t="str">
        <f t="shared" si="15"/>
        <v/>
      </c>
      <c r="H370" s="52" t="str">
        <f>IF(J370="","",(INDEX(Raw!D:D,MATCH(J370+4000,Raw!V:V,0))))</f>
        <v/>
      </c>
      <c r="I370" s="52" t="str">
        <f>IF(J370="","",(INDEX(Raw!A:A,MATCH(J370+4000,Raw!V:V,0))))</f>
        <v/>
      </c>
      <c r="J370" s="11" t="str">
        <f>(IFERROR(IF(LARGE(Raw!V:V,A370+COUNTIF(Raw!C:C,"H"))-4000&gt;0,LARGE(Raw!V:V,A370+COUNTIF(Raw!C:C,"H"))-4000,""),""))</f>
        <v/>
      </c>
      <c r="L370" s="3" t="str">
        <f t="shared" si="16"/>
        <v/>
      </c>
      <c r="M370" s="52" t="str">
        <f>IF(O370="","",(INDEX(Raw!D:D,MATCH(O370+2000,Raw!V:V,0))))</f>
        <v/>
      </c>
      <c r="N370" s="52" t="str">
        <f>IF(O370="","",(INDEX(Raw!A:A,MATCH(O370+2000,Raw!V:V,0))))</f>
        <v/>
      </c>
      <c r="O370" s="11" t="str">
        <f>(IFERROR(IF(LARGE(Raw!V:V,A370+COUNTIF(Raw!C:C,"H")+COUNTIF(Raw!C:C,"S"))-2000&gt;0,LARGE(Raw!V:V,A370+COUNTIF(Raw!C:C,"H")+COUNTIF(Raw!C:C,"S"))-2000,""),""))</f>
        <v/>
      </c>
    </row>
    <row r="371" spans="1:15" x14ac:dyDescent="0.3">
      <c r="A371" s="52">
        <v>368</v>
      </c>
      <c r="B371" s="3" t="str">
        <f t="shared" si="17"/>
        <v/>
      </c>
      <c r="C371" s="52" t="str">
        <f>IF(E371="","",(INDEX(Raw!D:D,MATCH(E371+6000,Raw!V:V,0))))</f>
        <v/>
      </c>
      <c r="D371" s="52" t="str">
        <f>IF(E371="","",(INDEX(Raw!A:A,MATCH(E371+6000,Raw!V:V,0))))</f>
        <v/>
      </c>
      <c r="E371" s="11" t="str">
        <f>(IFERROR(IF(LARGE(Raw!V:V,A371)-6000&gt;0,LARGE(Raw!V:V,A371)-6000,""),""))</f>
        <v/>
      </c>
      <c r="G371" s="3" t="str">
        <f t="shared" si="15"/>
        <v/>
      </c>
      <c r="H371" s="52" t="str">
        <f>IF(J371="","",(INDEX(Raw!D:D,MATCH(J371+4000,Raw!V:V,0))))</f>
        <v/>
      </c>
      <c r="I371" s="52" t="str">
        <f>IF(J371="","",(INDEX(Raw!A:A,MATCH(J371+4000,Raw!V:V,0))))</f>
        <v/>
      </c>
      <c r="J371" s="11" t="str">
        <f>(IFERROR(IF(LARGE(Raw!V:V,A371+COUNTIF(Raw!C:C,"H"))-4000&gt;0,LARGE(Raw!V:V,A371+COUNTIF(Raw!C:C,"H"))-4000,""),""))</f>
        <v/>
      </c>
      <c r="L371" s="3" t="str">
        <f t="shared" si="16"/>
        <v/>
      </c>
      <c r="M371" s="52" t="str">
        <f>IF(O371="","",(INDEX(Raw!D:D,MATCH(O371+2000,Raw!V:V,0))))</f>
        <v/>
      </c>
      <c r="N371" s="52" t="str">
        <f>IF(O371="","",(INDEX(Raw!A:A,MATCH(O371+2000,Raw!V:V,0))))</f>
        <v/>
      </c>
      <c r="O371" s="11" t="str">
        <f>(IFERROR(IF(LARGE(Raw!V:V,A371+COUNTIF(Raw!C:C,"H")+COUNTIF(Raw!C:C,"S"))-2000&gt;0,LARGE(Raw!V:V,A371+COUNTIF(Raw!C:C,"H")+COUNTIF(Raw!C:C,"S"))-2000,""),""))</f>
        <v/>
      </c>
    </row>
    <row r="372" spans="1:15" x14ac:dyDescent="0.3">
      <c r="A372" s="52">
        <v>369</v>
      </c>
      <c r="B372" s="3" t="str">
        <f t="shared" si="17"/>
        <v/>
      </c>
      <c r="C372" s="52" t="str">
        <f>IF(E372="","",(INDEX(Raw!D:D,MATCH(E372+6000,Raw!V:V,0))))</f>
        <v/>
      </c>
      <c r="D372" s="52" t="str">
        <f>IF(E372="","",(INDEX(Raw!A:A,MATCH(E372+6000,Raw!V:V,0))))</f>
        <v/>
      </c>
      <c r="E372" s="11" t="str">
        <f>(IFERROR(IF(LARGE(Raw!V:V,A372)-6000&gt;0,LARGE(Raw!V:V,A372)-6000,""),""))</f>
        <v/>
      </c>
      <c r="G372" s="3" t="str">
        <f t="shared" si="15"/>
        <v/>
      </c>
      <c r="H372" s="52" t="str">
        <f>IF(J372="","",(INDEX(Raw!D:D,MATCH(J372+4000,Raw!V:V,0))))</f>
        <v/>
      </c>
      <c r="I372" s="52" t="str">
        <f>IF(J372="","",(INDEX(Raw!A:A,MATCH(J372+4000,Raw!V:V,0))))</f>
        <v/>
      </c>
      <c r="J372" s="11" t="str">
        <f>(IFERROR(IF(LARGE(Raw!V:V,A372+COUNTIF(Raw!C:C,"H"))-4000&gt;0,LARGE(Raw!V:V,A372+COUNTIF(Raw!C:C,"H"))-4000,""),""))</f>
        <v/>
      </c>
      <c r="L372" s="3" t="str">
        <f t="shared" si="16"/>
        <v/>
      </c>
      <c r="M372" s="52" t="str">
        <f>IF(O372="","",(INDEX(Raw!D:D,MATCH(O372+2000,Raw!V:V,0))))</f>
        <v/>
      </c>
      <c r="N372" s="52" t="str">
        <f>IF(O372="","",(INDEX(Raw!A:A,MATCH(O372+2000,Raw!V:V,0))))</f>
        <v/>
      </c>
      <c r="O372" s="11" t="str">
        <f>(IFERROR(IF(LARGE(Raw!V:V,A372+COUNTIF(Raw!C:C,"H")+COUNTIF(Raw!C:C,"S"))-2000&gt;0,LARGE(Raw!V:V,A372+COUNTIF(Raw!C:C,"H")+COUNTIF(Raw!C:C,"S"))-2000,""),""))</f>
        <v/>
      </c>
    </row>
    <row r="373" spans="1:15" x14ac:dyDescent="0.3">
      <c r="A373" s="52">
        <v>370</v>
      </c>
      <c r="B373" s="3" t="str">
        <f t="shared" si="17"/>
        <v/>
      </c>
      <c r="C373" s="52" t="str">
        <f>IF(E373="","",(INDEX(Raw!D:D,MATCH(E373+6000,Raw!V:V,0))))</f>
        <v/>
      </c>
      <c r="D373" s="52" t="str">
        <f>IF(E373="","",(INDEX(Raw!A:A,MATCH(E373+6000,Raw!V:V,0))))</f>
        <v/>
      </c>
      <c r="E373" s="11" t="str">
        <f>(IFERROR(IF(LARGE(Raw!V:V,A373)-6000&gt;0,LARGE(Raw!V:V,A373)-6000,""),""))</f>
        <v/>
      </c>
      <c r="G373" s="3" t="str">
        <f t="shared" si="15"/>
        <v/>
      </c>
      <c r="H373" s="52" t="str">
        <f>IF(J373="","",(INDEX(Raw!D:D,MATCH(J373+4000,Raw!V:V,0))))</f>
        <v/>
      </c>
      <c r="I373" s="52" t="str">
        <f>IF(J373="","",(INDEX(Raw!A:A,MATCH(J373+4000,Raw!V:V,0))))</f>
        <v/>
      </c>
      <c r="J373" s="11" t="str">
        <f>(IFERROR(IF(LARGE(Raw!V:V,A373+COUNTIF(Raw!C:C,"H"))-4000&gt;0,LARGE(Raw!V:V,A373+COUNTIF(Raw!C:C,"H"))-4000,""),""))</f>
        <v/>
      </c>
      <c r="L373" s="3" t="str">
        <f t="shared" si="16"/>
        <v/>
      </c>
      <c r="M373" s="52" t="str">
        <f>IF(O373="","",(INDEX(Raw!D:D,MATCH(O373+2000,Raw!V:V,0))))</f>
        <v/>
      </c>
      <c r="N373" s="52" t="str">
        <f>IF(O373="","",(INDEX(Raw!A:A,MATCH(O373+2000,Raw!V:V,0))))</f>
        <v/>
      </c>
      <c r="O373" s="11" t="str">
        <f>(IFERROR(IF(LARGE(Raw!V:V,A373+COUNTIF(Raw!C:C,"H")+COUNTIF(Raw!C:C,"S"))-2000&gt;0,LARGE(Raw!V:V,A373+COUNTIF(Raw!C:C,"H")+COUNTIF(Raw!C:C,"S"))-2000,""),""))</f>
        <v/>
      </c>
    </row>
    <row r="374" spans="1:15" x14ac:dyDescent="0.3">
      <c r="A374" s="52">
        <v>371</v>
      </c>
      <c r="B374" s="3" t="str">
        <f t="shared" si="17"/>
        <v/>
      </c>
      <c r="C374" s="52" t="str">
        <f>IF(E374="","",(INDEX(Raw!D:D,MATCH(E374+6000,Raw!V:V,0))))</f>
        <v/>
      </c>
      <c r="D374" s="52" t="str">
        <f>IF(E374="","",(INDEX(Raw!A:A,MATCH(E374+6000,Raw!V:V,0))))</f>
        <v/>
      </c>
      <c r="E374" s="11" t="str">
        <f>(IFERROR(IF(LARGE(Raw!V:V,A374)-6000&gt;0,LARGE(Raw!V:V,A374)-6000,""),""))</f>
        <v/>
      </c>
      <c r="G374" s="3" t="str">
        <f t="shared" si="15"/>
        <v/>
      </c>
      <c r="H374" s="52" t="str">
        <f>IF(J374="","",(INDEX(Raw!D:D,MATCH(J374+4000,Raw!V:V,0))))</f>
        <v/>
      </c>
      <c r="I374" s="52" t="str">
        <f>IF(J374="","",(INDEX(Raw!A:A,MATCH(J374+4000,Raw!V:V,0))))</f>
        <v/>
      </c>
      <c r="J374" s="11" t="str">
        <f>(IFERROR(IF(LARGE(Raw!V:V,A374+COUNTIF(Raw!C:C,"H"))-4000&gt;0,LARGE(Raw!V:V,A374+COUNTIF(Raw!C:C,"H"))-4000,""),""))</f>
        <v/>
      </c>
      <c r="L374" s="3" t="str">
        <f t="shared" si="16"/>
        <v/>
      </c>
      <c r="M374" s="52" t="str">
        <f>IF(O374="","",(INDEX(Raw!D:D,MATCH(O374+2000,Raw!V:V,0))))</f>
        <v/>
      </c>
      <c r="N374" s="52" t="str">
        <f>IF(O374="","",(INDEX(Raw!A:A,MATCH(O374+2000,Raw!V:V,0))))</f>
        <v/>
      </c>
      <c r="O374" s="11" t="str">
        <f>(IFERROR(IF(LARGE(Raw!V:V,A374+COUNTIF(Raw!C:C,"H")+COUNTIF(Raw!C:C,"S"))-2000&gt;0,LARGE(Raw!V:V,A374+COUNTIF(Raw!C:C,"H")+COUNTIF(Raw!C:C,"S"))-2000,""),""))</f>
        <v/>
      </c>
    </row>
    <row r="375" spans="1:15" x14ac:dyDescent="0.3">
      <c r="A375" s="52">
        <v>372</v>
      </c>
      <c r="B375" s="3" t="str">
        <f t="shared" si="17"/>
        <v/>
      </c>
      <c r="C375" s="52" t="str">
        <f>IF(E375="","",(INDEX(Raw!D:D,MATCH(E375+6000,Raw!V:V,0))))</f>
        <v/>
      </c>
      <c r="D375" s="52" t="str">
        <f>IF(E375="","",(INDEX(Raw!A:A,MATCH(E375+6000,Raw!V:V,0))))</f>
        <v/>
      </c>
      <c r="E375" s="11" t="str">
        <f>(IFERROR(IF(LARGE(Raw!V:V,A375)-6000&gt;0,LARGE(Raw!V:V,A375)-6000,""),""))</f>
        <v/>
      </c>
      <c r="G375" s="3" t="str">
        <f t="shared" si="15"/>
        <v/>
      </c>
      <c r="H375" s="52" t="str">
        <f>IF(J375="","",(INDEX(Raw!D:D,MATCH(J375+4000,Raw!V:V,0))))</f>
        <v/>
      </c>
      <c r="I375" s="52" t="str">
        <f>IF(J375="","",(INDEX(Raw!A:A,MATCH(J375+4000,Raw!V:V,0))))</f>
        <v/>
      </c>
      <c r="J375" s="11" t="str">
        <f>(IFERROR(IF(LARGE(Raw!V:V,A375+COUNTIF(Raw!C:C,"H"))-4000&gt;0,LARGE(Raw!V:V,A375+COUNTIF(Raw!C:C,"H"))-4000,""),""))</f>
        <v/>
      </c>
      <c r="L375" s="3" t="str">
        <f t="shared" si="16"/>
        <v/>
      </c>
      <c r="M375" s="52" t="str">
        <f>IF(O375="","",(INDEX(Raw!D:D,MATCH(O375+2000,Raw!V:V,0))))</f>
        <v/>
      </c>
      <c r="N375" s="52" t="str">
        <f>IF(O375="","",(INDEX(Raw!A:A,MATCH(O375+2000,Raw!V:V,0))))</f>
        <v/>
      </c>
      <c r="O375" s="11" t="str">
        <f>(IFERROR(IF(LARGE(Raw!V:V,A375+COUNTIF(Raw!C:C,"H")+COUNTIF(Raw!C:C,"S"))-2000&gt;0,LARGE(Raw!V:V,A375+COUNTIF(Raw!C:C,"H")+COUNTIF(Raw!C:C,"S"))-2000,""),""))</f>
        <v/>
      </c>
    </row>
    <row r="376" spans="1:15" x14ac:dyDescent="0.3">
      <c r="A376" s="52">
        <v>373</v>
      </c>
      <c r="B376" s="3" t="str">
        <f t="shared" si="17"/>
        <v/>
      </c>
      <c r="C376" s="52" t="str">
        <f>IF(E376="","",(INDEX(Raw!D:D,MATCH(E376+6000,Raw!V:V,0))))</f>
        <v/>
      </c>
      <c r="D376" s="52" t="str">
        <f>IF(E376="","",(INDEX(Raw!A:A,MATCH(E376+6000,Raw!V:V,0))))</f>
        <v/>
      </c>
      <c r="E376" s="11" t="str">
        <f>(IFERROR(IF(LARGE(Raw!V:V,A376)-6000&gt;0,LARGE(Raw!V:V,A376)-6000,""),""))</f>
        <v/>
      </c>
      <c r="G376" s="3" t="str">
        <f t="shared" si="15"/>
        <v/>
      </c>
      <c r="H376" s="52" t="str">
        <f>IF(J376="","",(INDEX(Raw!D:D,MATCH(J376+4000,Raw!V:V,0))))</f>
        <v/>
      </c>
      <c r="I376" s="52" t="str">
        <f>IF(J376="","",(INDEX(Raw!A:A,MATCH(J376+4000,Raw!V:V,0))))</f>
        <v/>
      </c>
      <c r="J376" s="11" t="str">
        <f>(IFERROR(IF(LARGE(Raw!V:V,A376+COUNTIF(Raw!C:C,"H"))-4000&gt;0,LARGE(Raw!V:V,A376+COUNTIF(Raw!C:C,"H"))-4000,""),""))</f>
        <v/>
      </c>
      <c r="L376" s="3" t="str">
        <f t="shared" si="16"/>
        <v/>
      </c>
      <c r="M376" s="52" t="str">
        <f>IF(O376="","",(INDEX(Raw!D:D,MATCH(O376+2000,Raw!V:V,0))))</f>
        <v/>
      </c>
      <c r="N376" s="52" t="str">
        <f>IF(O376="","",(INDEX(Raw!A:A,MATCH(O376+2000,Raw!V:V,0))))</f>
        <v/>
      </c>
      <c r="O376" s="11" t="str">
        <f>(IFERROR(IF(LARGE(Raw!V:V,A376+COUNTIF(Raw!C:C,"H")+COUNTIF(Raw!C:C,"S"))-2000&gt;0,LARGE(Raw!V:V,A376+COUNTIF(Raw!C:C,"H")+COUNTIF(Raw!C:C,"S"))-2000,""),""))</f>
        <v/>
      </c>
    </row>
    <row r="377" spans="1:15" x14ac:dyDescent="0.3">
      <c r="A377" s="52">
        <v>374</v>
      </c>
      <c r="B377" s="3" t="str">
        <f t="shared" si="17"/>
        <v/>
      </c>
      <c r="C377" s="52" t="str">
        <f>IF(E377="","",(INDEX(Raw!D:D,MATCH(E377+6000,Raw!V:V,0))))</f>
        <v/>
      </c>
      <c r="D377" s="52" t="str">
        <f>IF(E377="","",(INDEX(Raw!A:A,MATCH(E377+6000,Raw!V:V,0))))</f>
        <v/>
      </c>
      <c r="E377" s="11" t="str">
        <f>(IFERROR(IF(LARGE(Raw!V:V,A377)-6000&gt;0,LARGE(Raw!V:V,A377)-6000,""),""))</f>
        <v/>
      </c>
      <c r="G377" s="3" t="str">
        <f t="shared" si="15"/>
        <v/>
      </c>
      <c r="H377" s="52" t="str">
        <f>IF(J377="","",(INDEX(Raw!D:D,MATCH(J377+4000,Raw!V:V,0))))</f>
        <v/>
      </c>
      <c r="I377" s="52" t="str">
        <f>IF(J377="","",(INDEX(Raw!A:A,MATCH(J377+4000,Raw!V:V,0))))</f>
        <v/>
      </c>
      <c r="J377" s="11" t="str">
        <f>(IFERROR(IF(LARGE(Raw!V:V,A377+COUNTIF(Raw!C:C,"H"))-4000&gt;0,LARGE(Raw!V:V,A377+COUNTIF(Raw!C:C,"H"))-4000,""),""))</f>
        <v/>
      </c>
      <c r="L377" s="3" t="str">
        <f t="shared" si="16"/>
        <v/>
      </c>
      <c r="M377" s="52" t="str">
        <f>IF(O377="","",(INDEX(Raw!D:D,MATCH(O377+2000,Raw!V:V,0))))</f>
        <v/>
      </c>
      <c r="N377" s="52" t="str">
        <f>IF(O377="","",(INDEX(Raw!A:A,MATCH(O377+2000,Raw!V:V,0))))</f>
        <v/>
      </c>
      <c r="O377" s="11" t="str">
        <f>(IFERROR(IF(LARGE(Raw!V:V,A377+COUNTIF(Raw!C:C,"H")+COUNTIF(Raw!C:C,"S"))-2000&gt;0,LARGE(Raw!V:V,A377+COUNTIF(Raw!C:C,"H")+COUNTIF(Raw!C:C,"S"))-2000,""),""))</f>
        <v/>
      </c>
    </row>
    <row r="378" spans="1:15" x14ac:dyDescent="0.3">
      <c r="A378" s="52">
        <v>375</v>
      </c>
      <c r="B378" s="3" t="str">
        <f t="shared" si="17"/>
        <v/>
      </c>
      <c r="C378" s="52" t="str">
        <f>IF(E378="","",(INDEX(Raw!D:D,MATCH(E378+6000,Raw!V:V,0))))</f>
        <v/>
      </c>
      <c r="D378" s="52" t="str">
        <f>IF(E378="","",(INDEX(Raw!A:A,MATCH(E378+6000,Raw!V:V,0))))</f>
        <v/>
      </c>
      <c r="E378" s="11" t="str">
        <f>(IFERROR(IF(LARGE(Raw!V:V,A378)-6000&gt;0,LARGE(Raw!V:V,A378)-6000,""),""))</f>
        <v/>
      </c>
      <c r="G378" s="3" t="str">
        <f t="shared" si="15"/>
        <v/>
      </c>
      <c r="H378" s="52" t="str">
        <f>IF(J378="","",(INDEX(Raw!D:D,MATCH(J378+4000,Raw!V:V,0))))</f>
        <v/>
      </c>
      <c r="I378" s="52" t="str">
        <f>IF(J378="","",(INDEX(Raw!A:A,MATCH(J378+4000,Raw!V:V,0))))</f>
        <v/>
      </c>
      <c r="J378" s="11" t="str">
        <f>(IFERROR(IF(LARGE(Raw!V:V,A378+COUNTIF(Raw!C:C,"H"))-4000&gt;0,LARGE(Raw!V:V,A378+COUNTIF(Raw!C:C,"H"))-4000,""),""))</f>
        <v/>
      </c>
      <c r="L378" s="3" t="str">
        <f t="shared" si="16"/>
        <v/>
      </c>
      <c r="M378" s="52" t="str">
        <f>IF(O378="","",(INDEX(Raw!D:D,MATCH(O378+2000,Raw!V:V,0))))</f>
        <v/>
      </c>
      <c r="N378" s="52" t="str">
        <f>IF(O378="","",(INDEX(Raw!A:A,MATCH(O378+2000,Raw!V:V,0))))</f>
        <v/>
      </c>
      <c r="O378" s="11" t="str">
        <f>(IFERROR(IF(LARGE(Raw!V:V,A378+COUNTIF(Raw!C:C,"H")+COUNTIF(Raw!C:C,"S"))-2000&gt;0,LARGE(Raw!V:V,A378+COUNTIF(Raw!C:C,"H")+COUNTIF(Raw!C:C,"S"))-2000,""),""))</f>
        <v/>
      </c>
    </row>
    <row r="379" spans="1:15" x14ac:dyDescent="0.3">
      <c r="A379" s="52">
        <v>376</v>
      </c>
      <c r="B379" s="3" t="str">
        <f t="shared" si="17"/>
        <v/>
      </c>
      <c r="C379" s="52" t="str">
        <f>IF(E379="","",(INDEX(Raw!D:D,MATCH(E379+6000,Raw!V:V,0))))</f>
        <v/>
      </c>
      <c r="D379" s="52" t="str">
        <f>IF(E379="","",(INDEX(Raw!A:A,MATCH(E379+6000,Raw!V:V,0))))</f>
        <v/>
      </c>
      <c r="E379" s="11" t="str">
        <f>(IFERROR(IF(LARGE(Raw!V:V,A379)-6000&gt;0,LARGE(Raw!V:V,A379)-6000,""),""))</f>
        <v/>
      </c>
      <c r="G379" s="3" t="str">
        <f t="shared" si="15"/>
        <v/>
      </c>
      <c r="H379" s="52" t="str">
        <f>IF(J379="","",(INDEX(Raw!D:D,MATCH(J379+4000,Raw!V:V,0))))</f>
        <v/>
      </c>
      <c r="I379" s="52" t="str">
        <f>IF(J379="","",(INDEX(Raw!A:A,MATCH(J379+4000,Raw!V:V,0))))</f>
        <v/>
      </c>
      <c r="J379" s="11" t="str">
        <f>(IFERROR(IF(LARGE(Raw!V:V,A379+COUNTIF(Raw!C:C,"H"))-4000&gt;0,LARGE(Raw!V:V,A379+COUNTIF(Raw!C:C,"H"))-4000,""),""))</f>
        <v/>
      </c>
      <c r="L379" s="3" t="str">
        <f t="shared" si="16"/>
        <v/>
      </c>
      <c r="M379" s="52" t="str">
        <f>IF(O379="","",(INDEX(Raw!D:D,MATCH(O379+2000,Raw!V:V,0))))</f>
        <v/>
      </c>
      <c r="N379" s="52" t="str">
        <f>IF(O379="","",(INDEX(Raw!A:A,MATCH(O379+2000,Raw!V:V,0))))</f>
        <v/>
      </c>
      <c r="O379" s="11" t="str">
        <f>(IFERROR(IF(LARGE(Raw!V:V,A379+COUNTIF(Raw!C:C,"H")+COUNTIF(Raw!C:C,"S"))-2000&gt;0,LARGE(Raw!V:V,A379+COUNTIF(Raw!C:C,"H")+COUNTIF(Raw!C:C,"S"))-2000,""),""))</f>
        <v/>
      </c>
    </row>
    <row r="380" spans="1:15" x14ac:dyDescent="0.3">
      <c r="A380" s="52">
        <v>377</v>
      </c>
      <c r="B380" s="3" t="str">
        <f t="shared" si="17"/>
        <v/>
      </c>
      <c r="C380" s="52" t="str">
        <f>IF(E380="","",(INDEX(Raw!D:D,MATCH(E380+6000,Raw!V:V,0))))</f>
        <v/>
      </c>
      <c r="D380" s="52" t="str">
        <f>IF(E380="","",(INDEX(Raw!A:A,MATCH(E380+6000,Raw!V:V,0))))</f>
        <v/>
      </c>
      <c r="E380" s="11" t="str">
        <f>(IFERROR(IF(LARGE(Raw!V:V,A380)-6000&gt;0,LARGE(Raw!V:V,A380)-6000,""),""))</f>
        <v/>
      </c>
      <c r="G380" s="3" t="str">
        <f t="shared" si="15"/>
        <v/>
      </c>
      <c r="H380" s="52" t="str">
        <f>IF(J380="","",(INDEX(Raw!D:D,MATCH(J380+4000,Raw!V:V,0))))</f>
        <v/>
      </c>
      <c r="I380" s="52" t="str">
        <f>IF(J380="","",(INDEX(Raw!A:A,MATCH(J380+4000,Raw!V:V,0))))</f>
        <v/>
      </c>
      <c r="J380" s="11" t="str">
        <f>(IFERROR(IF(LARGE(Raw!V:V,A380+COUNTIF(Raw!C:C,"H"))-4000&gt;0,LARGE(Raw!V:V,A380+COUNTIF(Raw!C:C,"H"))-4000,""),""))</f>
        <v/>
      </c>
      <c r="L380" s="3" t="str">
        <f t="shared" si="16"/>
        <v/>
      </c>
      <c r="M380" s="52" t="str">
        <f>IF(O380="","",(INDEX(Raw!D:D,MATCH(O380+2000,Raw!V:V,0))))</f>
        <v/>
      </c>
      <c r="N380" s="52" t="str">
        <f>IF(O380="","",(INDEX(Raw!A:A,MATCH(O380+2000,Raw!V:V,0))))</f>
        <v/>
      </c>
      <c r="O380" s="11" t="str">
        <f>(IFERROR(IF(LARGE(Raw!V:V,A380+COUNTIF(Raw!C:C,"H")+COUNTIF(Raw!C:C,"S"))-2000&gt;0,LARGE(Raw!V:V,A380+COUNTIF(Raw!C:C,"H")+COUNTIF(Raw!C:C,"S"))-2000,""),""))</f>
        <v/>
      </c>
    </row>
    <row r="381" spans="1:15" x14ac:dyDescent="0.3">
      <c r="A381" s="52">
        <v>378</v>
      </c>
      <c r="B381" s="3" t="str">
        <f t="shared" si="17"/>
        <v/>
      </c>
      <c r="C381" s="52" t="str">
        <f>IF(E381="","",(INDEX(Raw!D:D,MATCH(E381+6000,Raw!V:V,0))))</f>
        <v/>
      </c>
      <c r="D381" s="52" t="str">
        <f>IF(E381="","",(INDEX(Raw!A:A,MATCH(E381+6000,Raw!V:V,0))))</f>
        <v/>
      </c>
      <c r="E381" s="11" t="str">
        <f>(IFERROR(IF(LARGE(Raw!V:V,A381)-6000&gt;0,LARGE(Raw!V:V,A381)-6000,""),""))</f>
        <v/>
      </c>
      <c r="G381" s="3" t="str">
        <f t="shared" si="15"/>
        <v/>
      </c>
      <c r="H381" s="52" t="str">
        <f>IF(J381="","",(INDEX(Raw!D:D,MATCH(J381+4000,Raw!V:V,0))))</f>
        <v/>
      </c>
      <c r="I381" s="52" t="str">
        <f>IF(J381="","",(INDEX(Raw!A:A,MATCH(J381+4000,Raw!V:V,0))))</f>
        <v/>
      </c>
      <c r="J381" s="11" t="str">
        <f>(IFERROR(IF(LARGE(Raw!V:V,A381+COUNTIF(Raw!C:C,"H"))-4000&gt;0,LARGE(Raw!V:V,A381+COUNTIF(Raw!C:C,"H"))-4000,""),""))</f>
        <v/>
      </c>
      <c r="L381" s="3" t="str">
        <f t="shared" si="16"/>
        <v/>
      </c>
      <c r="M381" s="52" t="str">
        <f>IF(O381="","",(INDEX(Raw!D:D,MATCH(O381+2000,Raw!V:V,0))))</f>
        <v/>
      </c>
      <c r="N381" s="52" t="str">
        <f>IF(O381="","",(INDEX(Raw!A:A,MATCH(O381+2000,Raw!V:V,0))))</f>
        <v/>
      </c>
      <c r="O381" s="11" t="str">
        <f>(IFERROR(IF(LARGE(Raw!V:V,A381+COUNTIF(Raw!C:C,"H")+COUNTIF(Raw!C:C,"S"))-2000&gt;0,LARGE(Raw!V:V,A381+COUNTIF(Raw!C:C,"H")+COUNTIF(Raw!C:C,"S"))-2000,""),""))</f>
        <v/>
      </c>
    </row>
    <row r="382" spans="1:15" x14ac:dyDescent="0.3">
      <c r="A382" s="52">
        <v>379</v>
      </c>
      <c r="B382" s="3" t="str">
        <f t="shared" si="17"/>
        <v/>
      </c>
      <c r="C382" s="52" t="str">
        <f>IF(E382="","",(INDEX(Raw!D:D,MATCH(E382+6000,Raw!V:V,0))))</f>
        <v/>
      </c>
      <c r="D382" s="52" t="str">
        <f>IF(E382="","",(INDEX(Raw!A:A,MATCH(E382+6000,Raw!V:V,0))))</f>
        <v/>
      </c>
      <c r="E382" s="11" t="str">
        <f>(IFERROR(IF(LARGE(Raw!V:V,A382)-6000&gt;0,LARGE(Raw!V:V,A382)-6000,""),""))</f>
        <v/>
      </c>
      <c r="G382" s="3" t="str">
        <f t="shared" si="15"/>
        <v/>
      </c>
      <c r="H382" s="52" t="str">
        <f>IF(J382="","",(INDEX(Raw!D:D,MATCH(J382+4000,Raw!V:V,0))))</f>
        <v/>
      </c>
      <c r="I382" s="52" t="str">
        <f>IF(J382="","",(INDEX(Raw!A:A,MATCH(J382+4000,Raw!V:V,0))))</f>
        <v/>
      </c>
      <c r="J382" s="11" t="str">
        <f>(IFERROR(IF(LARGE(Raw!V:V,A382+COUNTIF(Raw!C:C,"H"))-4000&gt;0,LARGE(Raw!V:V,A382+COUNTIF(Raw!C:C,"H"))-4000,""),""))</f>
        <v/>
      </c>
      <c r="L382" s="3" t="str">
        <f t="shared" si="16"/>
        <v/>
      </c>
      <c r="M382" s="52" t="str">
        <f>IF(O382="","",(INDEX(Raw!D:D,MATCH(O382+2000,Raw!V:V,0))))</f>
        <v/>
      </c>
      <c r="N382" s="52" t="str">
        <f>IF(O382="","",(INDEX(Raw!A:A,MATCH(O382+2000,Raw!V:V,0))))</f>
        <v/>
      </c>
      <c r="O382" s="11" t="str">
        <f>(IFERROR(IF(LARGE(Raw!V:V,A382+COUNTIF(Raw!C:C,"H")+COUNTIF(Raw!C:C,"S"))-2000&gt;0,LARGE(Raw!V:V,A382+COUNTIF(Raw!C:C,"H")+COUNTIF(Raw!C:C,"S"))-2000,""),""))</f>
        <v/>
      </c>
    </row>
    <row r="383" spans="1:15" x14ac:dyDescent="0.3">
      <c r="A383" s="52">
        <v>380</v>
      </c>
      <c r="B383" s="3" t="str">
        <f t="shared" si="17"/>
        <v/>
      </c>
      <c r="C383" s="52" t="str">
        <f>IF(E383="","",(INDEX(Raw!D:D,MATCH(E383+6000,Raw!V:V,0))))</f>
        <v/>
      </c>
      <c r="D383" s="52" t="str">
        <f>IF(E383="","",(INDEX(Raw!A:A,MATCH(E383+6000,Raw!V:V,0))))</f>
        <v/>
      </c>
      <c r="E383" s="11" t="str">
        <f>(IFERROR(IF(LARGE(Raw!V:V,A383)-6000&gt;0,LARGE(Raw!V:V,A383)-6000,""),""))</f>
        <v/>
      </c>
      <c r="G383" s="3" t="str">
        <f t="shared" si="15"/>
        <v/>
      </c>
      <c r="H383" s="52" t="str">
        <f>IF(J383="","",(INDEX(Raw!D:D,MATCH(J383+4000,Raw!V:V,0))))</f>
        <v/>
      </c>
      <c r="I383" s="52" t="str">
        <f>IF(J383="","",(INDEX(Raw!A:A,MATCH(J383+4000,Raw!V:V,0))))</f>
        <v/>
      </c>
      <c r="J383" s="11" t="str">
        <f>(IFERROR(IF(LARGE(Raw!V:V,A383+COUNTIF(Raw!C:C,"H"))-4000&gt;0,LARGE(Raw!V:V,A383+COUNTIF(Raw!C:C,"H"))-4000,""),""))</f>
        <v/>
      </c>
      <c r="L383" s="3" t="str">
        <f t="shared" si="16"/>
        <v/>
      </c>
      <c r="M383" s="52" t="str">
        <f>IF(O383="","",(INDEX(Raw!D:D,MATCH(O383+2000,Raw!V:V,0))))</f>
        <v/>
      </c>
      <c r="N383" s="52" t="str">
        <f>IF(O383="","",(INDEX(Raw!A:A,MATCH(O383+2000,Raw!V:V,0))))</f>
        <v/>
      </c>
      <c r="O383" s="11" t="str">
        <f>(IFERROR(IF(LARGE(Raw!V:V,A383+COUNTIF(Raw!C:C,"H")+COUNTIF(Raw!C:C,"S"))-2000&gt;0,LARGE(Raw!V:V,A383+COUNTIF(Raw!C:C,"H")+COUNTIF(Raw!C:C,"S"))-2000,""),""))</f>
        <v/>
      </c>
    </row>
    <row r="384" spans="1:15" x14ac:dyDescent="0.3">
      <c r="A384" s="52">
        <v>381</v>
      </c>
      <c r="B384" s="3" t="str">
        <f t="shared" si="17"/>
        <v/>
      </c>
      <c r="C384" s="52" t="str">
        <f>IF(E384="","",(INDEX(Raw!D:D,MATCH(E384+6000,Raw!V:V,0))))</f>
        <v/>
      </c>
      <c r="D384" s="52" t="str">
        <f>IF(E384="","",(INDEX(Raw!A:A,MATCH(E384+6000,Raw!V:V,0))))</f>
        <v/>
      </c>
      <c r="E384" s="11" t="str">
        <f>(IFERROR(IF(LARGE(Raw!V:V,A384)-6000&gt;0,LARGE(Raw!V:V,A384)-6000,""),""))</f>
        <v/>
      </c>
      <c r="G384" s="3" t="str">
        <f t="shared" si="15"/>
        <v/>
      </c>
      <c r="H384" s="52" t="str">
        <f>IF(J384="","",(INDEX(Raw!D:D,MATCH(J384+4000,Raw!V:V,0))))</f>
        <v/>
      </c>
      <c r="I384" s="52" t="str">
        <f>IF(J384="","",(INDEX(Raw!A:A,MATCH(J384+4000,Raw!V:V,0))))</f>
        <v/>
      </c>
      <c r="J384" s="11" t="str">
        <f>(IFERROR(IF(LARGE(Raw!V:V,A384+COUNTIF(Raw!C:C,"H"))-4000&gt;0,LARGE(Raw!V:V,A384+COUNTIF(Raw!C:C,"H"))-4000,""),""))</f>
        <v/>
      </c>
      <c r="L384" s="3" t="str">
        <f t="shared" si="16"/>
        <v/>
      </c>
      <c r="M384" s="52" t="str">
        <f>IF(O384="","",(INDEX(Raw!D:D,MATCH(O384+2000,Raw!V:V,0))))</f>
        <v/>
      </c>
      <c r="N384" s="52" t="str">
        <f>IF(O384="","",(INDEX(Raw!A:A,MATCH(O384+2000,Raw!V:V,0))))</f>
        <v/>
      </c>
      <c r="O384" s="11" t="str">
        <f>(IFERROR(IF(LARGE(Raw!V:V,A384+COUNTIF(Raw!C:C,"H")+COUNTIF(Raw!C:C,"S"))-2000&gt;0,LARGE(Raw!V:V,A384+COUNTIF(Raw!C:C,"H")+COUNTIF(Raw!C:C,"S"))-2000,""),""))</f>
        <v/>
      </c>
    </row>
    <row r="385" spans="1:15" x14ac:dyDescent="0.3">
      <c r="A385" s="52">
        <v>382</v>
      </c>
      <c r="B385" s="3" t="str">
        <f t="shared" si="17"/>
        <v/>
      </c>
      <c r="C385" s="52" t="str">
        <f>IF(E385="","",(INDEX(Raw!D:D,MATCH(E385+6000,Raw!V:V,0))))</f>
        <v/>
      </c>
      <c r="D385" s="52" t="str">
        <f>IF(E385="","",(INDEX(Raw!A:A,MATCH(E385+6000,Raw!V:V,0))))</f>
        <v/>
      </c>
      <c r="E385" s="11" t="str">
        <f>(IFERROR(IF(LARGE(Raw!V:V,A385)-6000&gt;0,LARGE(Raw!V:V,A385)-6000,""),""))</f>
        <v/>
      </c>
      <c r="G385" s="3" t="str">
        <f t="shared" si="15"/>
        <v/>
      </c>
      <c r="H385" s="52" t="str">
        <f>IF(J385="","",(INDEX(Raw!D:D,MATCH(J385+4000,Raw!V:V,0))))</f>
        <v/>
      </c>
      <c r="I385" s="52" t="str">
        <f>IF(J385="","",(INDEX(Raw!A:A,MATCH(J385+4000,Raw!V:V,0))))</f>
        <v/>
      </c>
      <c r="J385" s="11" t="str">
        <f>(IFERROR(IF(LARGE(Raw!V:V,A385+COUNTIF(Raw!C:C,"H"))-4000&gt;0,LARGE(Raw!V:V,A385+COUNTIF(Raw!C:C,"H"))-4000,""),""))</f>
        <v/>
      </c>
      <c r="L385" s="3" t="str">
        <f t="shared" si="16"/>
        <v/>
      </c>
      <c r="M385" s="52" t="str">
        <f>IF(O385="","",(INDEX(Raw!D:D,MATCH(O385+2000,Raw!V:V,0))))</f>
        <v/>
      </c>
      <c r="N385" s="52" t="str">
        <f>IF(O385="","",(INDEX(Raw!A:A,MATCH(O385+2000,Raw!V:V,0))))</f>
        <v/>
      </c>
      <c r="O385" s="11" t="str">
        <f>(IFERROR(IF(LARGE(Raw!V:V,A385+COUNTIF(Raw!C:C,"H")+COUNTIF(Raw!C:C,"S"))-2000&gt;0,LARGE(Raw!V:V,A385+COUNTIF(Raw!C:C,"H")+COUNTIF(Raw!C:C,"S"))-2000,""),""))</f>
        <v/>
      </c>
    </row>
    <row r="386" spans="1:15" x14ac:dyDescent="0.3">
      <c r="A386" s="52">
        <v>383</v>
      </c>
      <c r="B386" s="3" t="str">
        <f t="shared" si="17"/>
        <v/>
      </c>
      <c r="C386" s="52" t="str">
        <f>IF(E386="","",(INDEX(Raw!D:D,MATCH(E386+6000,Raw!V:V,0))))</f>
        <v/>
      </c>
      <c r="D386" s="52" t="str">
        <f>IF(E386="","",(INDEX(Raw!A:A,MATCH(E386+6000,Raw!V:V,0))))</f>
        <v/>
      </c>
      <c r="E386" s="11" t="str">
        <f>(IFERROR(IF(LARGE(Raw!V:V,A386)-6000&gt;0,LARGE(Raw!V:V,A386)-6000,""),""))</f>
        <v/>
      </c>
      <c r="G386" s="3" t="str">
        <f t="shared" si="15"/>
        <v/>
      </c>
      <c r="H386" s="52" t="str">
        <f>IF(J386="","",(INDEX(Raw!D:D,MATCH(J386+4000,Raw!V:V,0))))</f>
        <v/>
      </c>
      <c r="I386" s="52" t="str">
        <f>IF(J386="","",(INDEX(Raw!A:A,MATCH(J386+4000,Raw!V:V,0))))</f>
        <v/>
      </c>
      <c r="J386" s="11" t="str">
        <f>(IFERROR(IF(LARGE(Raw!V:V,A386+COUNTIF(Raw!C:C,"H"))-4000&gt;0,LARGE(Raw!V:V,A386+COUNTIF(Raw!C:C,"H"))-4000,""),""))</f>
        <v/>
      </c>
      <c r="L386" s="3" t="str">
        <f t="shared" si="16"/>
        <v/>
      </c>
      <c r="M386" s="52" t="str">
        <f>IF(O386="","",(INDEX(Raw!D:D,MATCH(O386+2000,Raw!V:V,0))))</f>
        <v/>
      </c>
      <c r="N386" s="52" t="str">
        <f>IF(O386="","",(INDEX(Raw!A:A,MATCH(O386+2000,Raw!V:V,0))))</f>
        <v/>
      </c>
      <c r="O386" s="11" t="str">
        <f>(IFERROR(IF(LARGE(Raw!V:V,A386+COUNTIF(Raw!C:C,"H")+COUNTIF(Raw!C:C,"S"))-2000&gt;0,LARGE(Raw!V:V,A386+COUNTIF(Raw!C:C,"H")+COUNTIF(Raw!C:C,"S"))-2000,""),""))</f>
        <v/>
      </c>
    </row>
    <row r="387" spans="1:15" x14ac:dyDescent="0.3">
      <c r="A387" s="52">
        <v>384</v>
      </c>
      <c r="B387" s="3" t="str">
        <f t="shared" si="17"/>
        <v/>
      </c>
      <c r="C387" s="52" t="str">
        <f>IF(E387="","",(INDEX(Raw!D:D,MATCH(E387+6000,Raw!V:V,0))))</f>
        <v/>
      </c>
      <c r="D387" s="52" t="str">
        <f>IF(E387="","",(INDEX(Raw!A:A,MATCH(E387+6000,Raw!V:V,0))))</f>
        <v/>
      </c>
      <c r="E387" s="11" t="str">
        <f>(IFERROR(IF(LARGE(Raw!V:V,A387)-6000&gt;0,LARGE(Raw!V:V,A387)-6000,""),""))</f>
        <v/>
      </c>
      <c r="G387" s="3" t="str">
        <f t="shared" si="15"/>
        <v/>
      </c>
      <c r="H387" s="52" t="str">
        <f>IF(J387="","",(INDEX(Raw!D:D,MATCH(J387+4000,Raw!V:V,0))))</f>
        <v/>
      </c>
      <c r="I387" s="52" t="str">
        <f>IF(J387="","",(INDEX(Raw!A:A,MATCH(J387+4000,Raw!V:V,0))))</f>
        <v/>
      </c>
      <c r="J387" s="11" t="str">
        <f>(IFERROR(IF(LARGE(Raw!V:V,A387+COUNTIF(Raw!C:C,"H"))-4000&gt;0,LARGE(Raw!V:V,A387+COUNTIF(Raw!C:C,"H"))-4000,""),""))</f>
        <v/>
      </c>
      <c r="L387" s="3" t="str">
        <f t="shared" si="16"/>
        <v/>
      </c>
      <c r="M387" s="52" t="str">
        <f>IF(O387="","",(INDEX(Raw!D:D,MATCH(O387+2000,Raw!V:V,0))))</f>
        <v/>
      </c>
      <c r="N387" s="52" t="str">
        <f>IF(O387="","",(INDEX(Raw!A:A,MATCH(O387+2000,Raw!V:V,0))))</f>
        <v/>
      </c>
      <c r="O387" s="11" t="str">
        <f>(IFERROR(IF(LARGE(Raw!V:V,A387+COUNTIF(Raw!C:C,"H")+COUNTIF(Raw!C:C,"S"))-2000&gt;0,LARGE(Raw!V:V,A387+COUNTIF(Raw!C:C,"H")+COUNTIF(Raw!C:C,"S"))-2000,""),""))</f>
        <v/>
      </c>
    </row>
    <row r="388" spans="1:15" x14ac:dyDescent="0.3">
      <c r="A388" s="52">
        <v>385</v>
      </c>
      <c r="B388" s="3" t="str">
        <f t="shared" si="17"/>
        <v/>
      </c>
      <c r="C388" s="52" t="str">
        <f>IF(E388="","",(INDEX(Raw!D:D,MATCH(E388+6000,Raw!V:V,0))))</f>
        <v/>
      </c>
      <c r="D388" s="52" t="str">
        <f>IF(E388="","",(INDEX(Raw!A:A,MATCH(E388+6000,Raw!V:V,0))))</f>
        <v/>
      </c>
      <c r="E388" s="11" t="str">
        <f>(IFERROR(IF(LARGE(Raw!V:V,A388)-6000&gt;0,LARGE(Raw!V:V,A388)-6000,""),""))</f>
        <v/>
      </c>
      <c r="G388" s="3" t="str">
        <f t="shared" si="15"/>
        <v/>
      </c>
      <c r="H388" s="52" t="str">
        <f>IF(J388="","",(INDEX(Raw!D:D,MATCH(J388+4000,Raw!V:V,0))))</f>
        <v/>
      </c>
      <c r="I388" s="52" t="str">
        <f>IF(J388="","",(INDEX(Raw!A:A,MATCH(J388+4000,Raw!V:V,0))))</f>
        <v/>
      </c>
      <c r="J388" s="11" t="str">
        <f>(IFERROR(IF(LARGE(Raw!V:V,A388+COUNTIF(Raw!C:C,"H"))-4000&gt;0,LARGE(Raw!V:V,A388+COUNTIF(Raw!C:C,"H"))-4000,""),""))</f>
        <v/>
      </c>
      <c r="L388" s="3" t="str">
        <f t="shared" si="16"/>
        <v/>
      </c>
      <c r="M388" s="52" t="str">
        <f>IF(O388="","",(INDEX(Raw!D:D,MATCH(O388+2000,Raw!V:V,0))))</f>
        <v/>
      </c>
      <c r="N388" s="52" t="str">
        <f>IF(O388="","",(INDEX(Raw!A:A,MATCH(O388+2000,Raw!V:V,0))))</f>
        <v/>
      </c>
      <c r="O388" s="11" t="str">
        <f>(IFERROR(IF(LARGE(Raw!V:V,A388+COUNTIF(Raw!C:C,"H")+COUNTIF(Raw!C:C,"S"))-2000&gt;0,LARGE(Raw!V:V,A388+COUNTIF(Raw!C:C,"H")+COUNTIF(Raw!C:C,"S"))-2000,""),""))</f>
        <v/>
      </c>
    </row>
    <row r="389" spans="1:15" x14ac:dyDescent="0.3">
      <c r="A389" s="52">
        <v>386</v>
      </c>
      <c r="B389" s="3" t="str">
        <f t="shared" si="17"/>
        <v/>
      </c>
      <c r="C389" s="52" t="str">
        <f>IF(E389="","",(INDEX(Raw!D:D,MATCH(E389+6000,Raw!V:V,0))))</f>
        <v/>
      </c>
      <c r="D389" s="52" t="str">
        <f>IF(E389="","",(INDEX(Raw!A:A,MATCH(E389+6000,Raw!V:V,0))))</f>
        <v/>
      </c>
      <c r="E389" s="11" t="str">
        <f>(IFERROR(IF(LARGE(Raw!V:V,A389)-6000&gt;0,LARGE(Raw!V:V,A389)-6000,""),""))</f>
        <v/>
      </c>
      <c r="G389" s="3" t="str">
        <f t="shared" ref="G389:G452" si="18">IFERROR(IF(ROUND(J389,3)=ROUND(J388,3),G388,G388+1),"")</f>
        <v/>
      </c>
      <c r="H389" s="52" t="str">
        <f>IF(J389="","",(INDEX(Raw!D:D,MATCH(J389+4000,Raw!V:V,0))))</f>
        <v/>
      </c>
      <c r="I389" s="52" t="str">
        <f>IF(J389="","",(INDEX(Raw!A:A,MATCH(J389+4000,Raw!V:V,0))))</f>
        <v/>
      </c>
      <c r="J389" s="11" t="str">
        <f>(IFERROR(IF(LARGE(Raw!V:V,A389+COUNTIF(Raw!C:C,"H"))-4000&gt;0,LARGE(Raw!V:V,A389+COUNTIF(Raw!C:C,"H"))-4000,""),""))</f>
        <v/>
      </c>
      <c r="L389" s="3" t="str">
        <f t="shared" ref="L389:L452" si="19">IFERROR(IF(ROUND(O389,3)=ROUND(O388,3),L388,L388+1),"")</f>
        <v/>
      </c>
      <c r="M389" s="52" t="str">
        <f>IF(O389="","",(INDEX(Raw!D:D,MATCH(O389+2000,Raw!V:V,0))))</f>
        <v/>
      </c>
      <c r="N389" s="52" t="str">
        <f>IF(O389="","",(INDEX(Raw!A:A,MATCH(O389+2000,Raw!V:V,0))))</f>
        <v/>
      </c>
      <c r="O389" s="11" t="str">
        <f>(IFERROR(IF(LARGE(Raw!V:V,A389+COUNTIF(Raw!C:C,"H")+COUNTIF(Raw!C:C,"S"))-2000&gt;0,LARGE(Raw!V:V,A389+COUNTIF(Raw!C:C,"H")+COUNTIF(Raw!C:C,"S"))-2000,""),""))</f>
        <v/>
      </c>
    </row>
    <row r="390" spans="1:15" x14ac:dyDescent="0.3">
      <c r="A390" s="52">
        <v>387</v>
      </c>
      <c r="B390" s="3" t="str">
        <f t="shared" ref="B390:B453" si="20">IFERROR(IF(ROUND(E390,3)=ROUND(E389,3),B389,B389+1),"")</f>
        <v/>
      </c>
      <c r="C390" s="52" t="str">
        <f>IF(E390="","",(INDEX(Raw!D:D,MATCH(E390+6000,Raw!V:V,0))))</f>
        <v/>
      </c>
      <c r="D390" s="52" t="str">
        <f>IF(E390="","",(INDEX(Raw!A:A,MATCH(E390+6000,Raw!V:V,0))))</f>
        <v/>
      </c>
      <c r="E390" s="11" t="str">
        <f>(IFERROR(IF(LARGE(Raw!V:V,A390)-6000&gt;0,LARGE(Raw!V:V,A390)-6000,""),""))</f>
        <v/>
      </c>
      <c r="G390" s="3" t="str">
        <f t="shared" si="18"/>
        <v/>
      </c>
      <c r="H390" s="52" t="str">
        <f>IF(J390="","",(INDEX(Raw!D:D,MATCH(J390+4000,Raw!V:V,0))))</f>
        <v/>
      </c>
      <c r="I390" s="52" t="str">
        <f>IF(J390="","",(INDEX(Raw!A:A,MATCH(J390+4000,Raw!V:V,0))))</f>
        <v/>
      </c>
      <c r="J390" s="11" t="str">
        <f>(IFERROR(IF(LARGE(Raw!V:V,A390+COUNTIF(Raw!C:C,"H"))-4000&gt;0,LARGE(Raw!V:V,A390+COUNTIF(Raw!C:C,"H"))-4000,""),""))</f>
        <v/>
      </c>
      <c r="L390" s="3" t="str">
        <f t="shared" si="19"/>
        <v/>
      </c>
      <c r="M390" s="52" t="str">
        <f>IF(O390="","",(INDEX(Raw!D:D,MATCH(O390+2000,Raw!V:V,0))))</f>
        <v/>
      </c>
      <c r="N390" s="52" t="str">
        <f>IF(O390="","",(INDEX(Raw!A:A,MATCH(O390+2000,Raw!V:V,0))))</f>
        <v/>
      </c>
      <c r="O390" s="11" t="str">
        <f>(IFERROR(IF(LARGE(Raw!V:V,A390+COUNTIF(Raw!C:C,"H")+COUNTIF(Raw!C:C,"S"))-2000&gt;0,LARGE(Raw!V:V,A390+COUNTIF(Raw!C:C,"H")+COUNTIF(Raw!C:C,"S"))-2000,""),""))</f>
        <v/>
      </c>
    </row>
    <row r="391" spans="1:15" x14ac:dyDescent="0.3">
      <c r="A391" s="52">
        <v>388</v>
      </c>
      <c r="B391" s="3" t="str">
        <f t="shared" si="20"/>
        <v/>
      </c>
      <c r="C391" s="52" t="str">
        <f>IF(E391="","",(INDEX(Raw!D:D,MATCH(E391+6000,Raw!V:V,0))))</f>
        <v/>
      </c>
      <c r="D391" s="52" t="str">
        <f>IF(E391="","",(INDEX(Raw!A:A,MATCH(E391+6000,Raw!V:V,0))))</f>
        <v/>
      </c>
      <c r="E391" s="11" t="str">
        <f>(IFERROR(IF(LARGE(Raw!V:V,A391)-6000&gt;0,LARGE(Raw!V:V,A391)-6000,""),""))</f>
        <v/>
      </c>
      <c r="G391" s="3" t="str">
        <f t="shared" si="18"/>
        <v/>
      </c>
      <c r="H391" s="52" t="str">
        <f>IF(J391="","",(INDEX(Raw!D:D,MATCH(J391+4000,Raw!V:V,0))))</f>
        <v/>
      </c>
      <c r="I391" s="52" t="str">
        <f>IF(J391="","",(INDEX(Raw!A:A,MATCH(J391+4000,Raw!V:V,0))))</f>
        <v/>
      </c>
      <c r="J391" s="11" t="str">
        <f>(IFERROR(IF(LARGE(Raw!V:V,A391+COUNTIF(Raw!C:C,"H"))-4000&gt;0,LARGE(Raw!V:V,A391+COUNTIF(Raw!C:C,"H"))-4000,""),""))</f>
        <v/>
      </c>
      <c r="L391" s="3" t="str">
        <f t="shared" si="19"/>
        <v/>
      </c>
      <c r="M391" s="52" t="str">
        <f>IF(O391="","",(INDEX(Raw!D:D,MATCH(O391+2000,Raw!V:V,0))))</f>
        <v/>
      </c>
      <c r="N391" s="52" t="str">
        <f>IF(O391="","",(INDEX(Raw!A:A,MATCH(O391+2000,Raw!V:V,0))))</f>
        <v/>
      </c>
      <c r="O391" s="11" t="str">
        <f>(IFERROR(IF(LARGE(Raw!V:V,A391+COUNTIF(Raw!C:C,"H")+COUNTIF(Raw!C:C,"S"))-2000&gt;0,LARGE(Raw!V:V,A391+COUNTIF(Raw!C:C,"H")+COUNTIF(Raw!C:C,"S"))-2000,""),""))</f>
        <v/>
      </c>
    </row>
    <row r="392" spans="1:15" x14ac:dyDescent="0.3">
      <c r="A392" s="52">
        <v>389</v>
      </c>
      <c r="B392" s="3" t="str">
        <f t="shared" si="20"/>
        <v/>
      </c>
      <c r="C392" s="52" t="str">
        <f>IF(E392="","",(INDEX(Raw!D:D,MATCH(E392+6000,Raw!V:V,0))))</f>
        <v/>
      </c>
      <c r="D392" s="52" t="str">
        <f>IF(E392="","",(INDEX(Raw!A:A,MATCH(E392+6000,Raw!V:V,0))))</f>
        <v/>
      </c>
      <c r="E392" s="11" t="str">
        <f>(IFERROR(IF(LARGE(Raw!V:V,A392)-6000&gt;0,LARGE(Raw!V:V,A392)-6000,""),""))</f>
        <v/>
      </c>
      <c r="G392" s="3" t="str">
        <f t="shared" si="18"/>
        <v/>
      </c>
      <c r="H392" s="52" t="str">
        <f>IF(J392="","",(INDEX(Raw!D:D,MATCH(J392+4000,Raw!V:V,0))))</f>
        <v/>
      </c>
      <c r="I392" s="52" t="str">
        <f>IF(J392="","",(INDEX(Raw!A:A,MATCH(J392+4000,Raw!V:V,0))))</f>
        <v/>
      </c>
      <c r="J392" s="11" t="str">
        <f>(IFERROR(IF(LARGE(Raw!V:V,A392+COUNTIF(Raw!C:C,"H"))-4000&gt;0,LARGE(Raw!V:V,A392+COUNTIF(Raw!C:C,"H"))-4000,""),""))</f>
        <v/>
      </c>
      <c r="L392" s="3" t="str">
        <f t="shared" si="19"/>
        <v/>
      </c>
      <c r="M392" s="52" t="str">
        <f>IF(O392="","",(INDEX(Raw!D:D,MATCH(O392+2000,Raw!V:V,0))))</f>
        <v/>
      </c>
      <c r="N392" s="52" t="str">
        <f>IF(O392="","",(INDEX(Raw!A:A,MATCH(O392+2000,Raw!V:V,0))))</f>
        <v/>
      </c>
      <c r="O392" s="11" t="str">
        <f>(IFERROR(IF(LARGE(Raw!V:V,A392+COUNTIF(Raw!C:C,"H")+COUNTIF(Raw!C:C,"S"))-2000&gt;0,LARGE(Raw!V:V,A392+COUNTIF(Raw!C:C,"H")+COUNTIF(Raw!C:C,"S"))-2000,""),""))</f>
        <v/>
      </c>
    </row>
    <row r="393" spans="1:15" x14ac:dyDescent="0.3">
      <c r="A393" s="52">
        <v>390</v>
      </c>
      <c r="B393" s="3" t="str">
        <f t="shared" si="20"/>
        <v/>
      </c>
      <c r="C393" s="52" t="str">
        <f>IF(E393="","",(INDEX(Raw!D:D,MATCH(E393+6000,Raw!V:V,0))))</f>
        <v/>
      </c>
      <c r="D393" s="52" t="str">
        <f>IF(E393="","",(INDEX(Raw!A:A,MATCH(E393+6000,Raw!V:V,0))))</f>
        <v/>
      </c>
      <c r="E393" s="11" t="str">
        <f>(IFERROR(IF(LARGE(Raw!V:V,A393)-6000&gt;0,LARGE(Raw!V:V,A393)-6000,""),""))</f>
        <v/>
      </c>
      <c r="G393" s="3" t="str">
        <f t="shared" si="18"/>
        <v/>
      </c>
      <c r="H393" s="52" t="str">
        <f>IF(J393="","",(INDEX(Raw!D:D,MATCH(J393+4000,Raw!V:V,0))))</f>
        <v/>
      </c>
      <c r="I393" s="52" t="str">
        <f>IF(J393="","",(INDEX(Raw!A:A,MATCH(J393+4000,Raw!V:V,0))))</f>
        <v/>
      </c>
      <c r="J393" s="11" t="str">
        <f>(IFERROR(IF(LARGE(Raw!V:V,A393+COUNTIF(Raw!C:C,"H"))-4000&gt;0,LARGE(Raw!V:V,A393+COUNTIF(Raw!C:C,"H"))-4000,""),""))</f>
        <v/>
      </c>
      <c r="L393" s="3" t="str">
        <f t="shared" si="19"/>
        <v/>
      </c>
      <c r="M393" s="52" t="str">
        <f>IF(O393="","",(INDEX(Raw!D:D,MATCH(O393+2000,Raw!V:V,0))))</f>
        <v/>
      </c>
      <c r="N393" s="52" t="str">
        <f>IF(O393="","",(INDEX(Raw!A:A,MATCH(O393+2000,Raw!V:V,0))))</f>
        <v/>
      </c>
      <c r="O393" s="11" t="str">
        <f>(IFERROR(IF(LARGE(Raw!V:V,A393+COUNTIF(Raw!C:C,"H")+COUNTIF(Raw!C:C,"S"))-2000&gt;0,LARGE(Raw!V:V,A393+COUNTIF(Raw!C:C,"H")+COUNTIF(Raw!C:C,"S"))-2000,""),""))</f>
        <v/>
      </c>
    </row>
    <row r="394" spans="1:15" x14ac:dyDescent="0.3">
      <c r="A394" s="52">
        <v>391</v>
      </c>
      <c r="B394" s="3" t="str">
        <f t="shared" si="20"/>
        <v/>
      </c>
      <c r="C394" s="52" t="str">
        <f>IF(E394="","",(INDEX(Raw!D:D,MATCH(E394+6000,Raw!V:V,0))))</f>
        <v/>
      </c>
      <c r="D394" s="52" t="str">
        <f>IF(E394="","",(INDEX(Raw!A:A,MATCH(E394+6000,Raw!V:V,0))))</f>
        <v/>
      </c>
      <c r="E394" s="11" t="str">
        <f>(IFERROR(IF(LARGE(Raw!V:V,A394)-6000&gt;0,LARGE(Raw!V:V,A394)-6000,""),""))</f>
        <v/>
      </c>
      <c r="G394" s="3" t="str">
        <f t="shared" si="18"/>
        <v/>
      </c>
      <c r="H394" s="52" t="str">
        <f>IF(J394="","",(INDEX(Raw!D:D,MATCH(J394+4000,Raw!V:V,0))))</f>
        <v/>
      </c>
      <c r="I394" s="52" t="str">
        <f>IF(J394="","",(INDEX(Raw!A:A,MATCH(J394+4000,Raw!V:V,0))))</f>
        <v/>
      </c>
      <c r="J394" s="11" t="str">
        <f>(IFERROR(IF(LARGE(Raw!V:V,A394+COUNTIF(Raw!C:C,"H"))-4000&gt;0,LARGE(Raw!V:V,A394+COUNTIF(Raw!C:C,"H"))-4000,""),""))</f>
        <v/>
      </c>
      <c r="L394" s="3" t="str">
        <f t="shared" si="19"/>
        <v/>
      </c>
      <c r="M394" s="52" t="str">
        <f>IF(O394="","",(INDEX(Raw!D:D,MATCH(O394+2000,Raw!V:V,0))))</f>
        <v/>
      </c>
      <c r="N394" s="52" t="str">
        <f>IF(O394="","",(INDEX(Raw!A:A,MATCH(O394+2000,Raw!V:V,0))))</f>
        <v/>
      </c>
      <c r="O394" s="11" t="str">
        <f>(IFERROR(IF(LARGE(Raw!V:V,A394+COUNTIF(Raw!C:C,"H")+COUNTIF(Raw!C:C,"S"))-2000&gt;0,LARGE(Raw!V:V,A394+COUNTIF(Raw!C:C,"H")+COUNTIF(Raw!C:C,"S"))-2000,""),""))</f>
        <v/>
      </c>
    </row>
    <row r="395" spans="1:15" x14ac:dyDescent="0.3">
      <c r="A395" s="52">
        <v>392</v>
      </c>
      <c r="B395" s="3" t="str">
        <f t="shared" si="20"/>
        <v/>
      </c>
      <c r="C395" s="52" t="str">
        <f>IF(E395="","",(INDEX(Raw!D:D,MATCH(E395+6000,Raw!V:V,0))))</f>
        <v/>
      </c>
      <c r="D395" s="52" t="str">
        <f>IF(E395="","",(INDEX(Raw!A:A,MATCH(E395+6000,Raw!V:V,0))))</f>
        <v/>
      </c>
      <c r="E395" s="11" t="str">
        <f>(IFERROR(IF(LARGE(Raw!V:V,A395)-6000&gt;0,LARGE(Raw!V:V,A395)-6000,""),""))</f>
        <v/>
      </c>
      <c r="G395" s="3" t="str">
        <f t="shared" si="18"/>
        <v/>
      </c>
      <c r="H395" s="52" t="str">
        <f>IF(J395="","",(INDEX(Raw!D:D,MATCH(J395+4000,Raw!V:V,0))))</f>
        <v/>
      </c>
      <c r="I395" s="52" t="str">
        <f>IF(J395="","",(INDEX(Raw!A:A,MATCH(J395+4000,Raw!V:V,0))))</f>
        <v/>
      </c>
      <c r="J395" s="11" t="str">
        <f>(IFERROR(IF(LARGE(Raw!V:V,A395+COUNTIF(Raw!C:C,"H"))-4000&gt;0,LARGE(Raw!V:V,A395+COUNTIF(Raw!C:C,"H"))-4000,""),""))</f>
        <v/>
      </c>
      <c r="L395" s="3" t="str">
        <f t="shared" si="19"/>
        <v/>
      </c>
      <c r="M395" s="52" t="str">
        <f>IF(O395="","",(INDEX(Raw!D:D,MATCH(O395+2000,Raw!V:V,0))))</f>
        <v/>
      </c>
      <c r="N395" s="52" t="str">
        <f>IF(O395="","",(INDEX(Raw!A:A,MATCH(O395+2000,Raw!V:V,0))))</f>
        <v/>
      </c>
      <c r="O395" s="11" t="str">
        <f>(IFERROR(IF(LARGE(Raw!V:V,A395+COUNTIF(Raw!C:C,"H")+COUNTIF(Raw!C:C,"S"))-2000&gt;0,LARGE(Raw!V:V,A395+COUNTIF(Raw!C:C,"H")+COUNTIF(Raw!C:C,"S"))-2000,""),""))</f>
        <v/>
      </c>
    </row>
    <row r="396" spans="1:15" x14ac:dyDescent="0.3">
      <c r="A396" s="52">
        <v>393</v>
      </c>
      <c r="B396" s="3" t="str">
        <f t="shared" si="20"/>
        <v/>
      </c>
      <c r="C396" s="52" t="str">
        <f>IF(E396="","",(INDEX(Raw!D:D,MATCH(E396+6000,Raw!V:V,0))))</f>
        <v/>
      </c>
      <c r="D396" s="52" t="str">
        <f>IF(E396="","",(INDEX(Raw!A:A,MATCH(E396+6000,Raw!V:V,0))))</f>
        <v/>
      </c>
      <c r="E396" s="11" t="str">
        <f>(IFERROR(IF(LARGE(Raw!V:V,A396)-6000&gt;0,LARGE(Raw!V:V,A396)-6000,""),""))</f>
        <v/>
      </c>
      <c r="G396" s="3" t="str">
        <f t="shared" si="18"/>
        <v/>
      </c>
      <c r="H396" s="52" t="str">
        <f>IF(J396="","",(INDEX(Raw!D:D,MATCH(J396+4000,Raw!V:V,0))))</f>
        <v/>
      </c>
      <c r="I396" s="52" t="str">
        <f>IF(J396="","",(INDEX(Raw!A:A,MATCH(J396+4000,Raw!V:V,0))))</f>
        <v/>
      </c>
      <c r="J396" s="11" t="str">
        <f>(IFERROR(IF(LARGE(Raw!V:V,A396+COUNTIF(Raw!C:C,"H"))-4000&gt;0,LARGE(Raw!V:V,A396+COUNTIF(Raw!C:C,"H"))-4000,""),""))</f>
        <v/>
      </c>
      <c r="L396" s="3" t="str">
        <f t="shared" si="19"/>
        <v/>
      </c>
      <c r="M396" s="52" t="str">
        <f>IF(O396="","",(INDEX(Raw!D:D,MATCH(O396+2000,Raw!V:V,0))))</f>
        <v/>
      </c>
      <c r="N396" s="52" t="str">
        <f>IF(O396="","",(INDEX(Raw!A:A,MATCH(O396+2000,Raw!V:V,0))))</f>
        <v/>
      </c>
      <c r="O396" s="11" t="str">
        <f>(IFERROR(IF(LARGE(Raw!V:V,A396+COUNTIF(Raw!C:C,"H")+COUNTIF(Raw!C:C,"S"))-2000&gt;0,LARGE(Raw!V:V,A396+COUNTIF(Raw!C:C,"H")+COUNTIF(Raw!C:C,"S"))-2000,""),""))</f>
        <v/>
      </c>
    </row>
    <row r="397" spans="1:15" x14ac:dyDescent="0.3">
      <c r="A397" s="52">
        <v>394</v>
      </c>
      <c r="B397" s="3" t="str">
        <f t="shared" si="20"/>
        <v/>
      </c>
      <c r="C397" s="52" t="str">
        <f>IF(E397="","",(INDEX(Raw!D:D,MATCH(E397+6000,Raw!V:V,0))))</f>
        <v/>
      </c>
      <c r="D397" s="52" t="str">
        <f>IF(E397="","",(INDEX(Raw!A:A,MATCH(E397+6000,Raw!V:V,0))))</f>
        <v/>
      </c>
      <c r="E397" s="11" t="str">
        <f>(IFERROR(IF(LARGE(Raw!V:V,A397)-6000&gt;0,LARGE(Raw!V:V,A397)-6000,""),""))</f>
        <v/>
      </c>
      <c r="G397" s="3" t="str">
        <f t="shared" si="18"/>
        <v/>
      </c>
      <c r="H397" s="52" t="str">
        <f>IF(J397="","",(INDEX(Raw!D:D,MATCH(J397+4000,Raw!V:V,0))))</f>
        <v/>
      </c>
      <c r="I397" s="52" t="str">
        <f>IF(J397="","",(INDEX(Raw!A:A,MATCH(J397+4000,Raw!V:V,0))))</f>
        <v/>
      </c>
      <c r="J397" s="11" t="str">
        <f>(IFERROR(IF(LARGE(Raw!V:V,A397+COUNTIF(Raw!C:C,"H"))-4000&gt;0,LARGE(Raw!V:V,A397+COUNTIF(Raw!C:C,"H"))-4000,""),""))</f>
        <v/>
      </c>
      <c r="L397" s="3" t="str">
        <f t="shared" si="19"/>
        <v/>
      </c>
      <c r="M397" s="52" t="str">
        <f>IF(O397="","",(INDEX(Raw!D:D,MATCH(O397+2000,Raw!V:V,0))))</f>
        <v/>
      </c>
      <c r="N397" s="52" t="str">
        <f>IF(O397="","",(INDEX(Raw!A:A,MATCH(O397+2000,Raw!V:V,0))))</f>
        <v/>
      </c>
      <c r="O397" s="11" t="str">
        <f>(IFERROR(IF(LARGE(Raw!V:V,A397+COUNTIF(Raw!C:C,"H")+COUNTIF(Raw!C:C,"S"))-2000&gt;0,LARGE(Raw!V:V,A397+COUNTIF(Raw!C:C,"H")+COUNTIF(Raw!C:C,"S"))-2000,""),""))</f>
        <v/>
      </c>
    </row>
    <row r="398" spans="1:15" x14ac:dyDescent="0.3">
      <c r="A398" s="52">
        <v>395</v>
      </c>
      <c r="B398" s="3" t="str">
        <f t="shared" si="20"/>
        <v/>
      </c>
      <c r="C398" s="52" t="str">
        <f>IF(E398="","",(INDEX(Raw!D:D,MATCH(E398+6000,Raw!V:V,0))))</f>
        <v/>
      </c>
      <c r="D398" s="52" t="str">
        <f>IF(E398="","",(INDEX(Raw!A:A,MATCH(E398+6000,Raw!V:V,0))))</f>
        <v/>
      </c>
      <c r="E398" s="11" t="str">
        <f>(IFERROR(IF(LARGE(Raw!V:V,A398)-6000&gt;0,LARGE(Raw!V:V,A398)-6000,""),""))</f>
        <v/>
      </c>
      <c r="G398" s="3" t="str">
        <f t="shared" si="18"/>
        <v/>
      </c>
      <c r="H398" s="52" t="str">
        <f>IF(J398="","",(INDEX(Raw!D:D,MATCH(J398+4000,Raw!V:V,0))))</f>
        <v/>
      </c>
      <c r="I398" s="52" t="str">
        <f>IF(J398="","",(INDEX(Raw!A:A,MATCH(J398+4000,Raw!V:V,0))))</f>
        <v/>
      </c>
      <c r="J398" s="11" t="str">
        <f>(IFERROR(IF(LARGE(Raw!V:V,A398+COUNTIF(Raw!C:C,"H"))-4000&gt;0,LARGE(Raw!V:V,A398+COUNTIF(Raw!C:C,"H"))-4000,""),""))</f>
        <v/>
      </c>
      <c r="L398" s="3" t="str">
        <f t="shared" si="19"/>
        <v/>
      </c>
      <c r="M398" s="52" t="str">
        <f>IF(O398="","",(INDEX(Raw!D:D,MATCH(O398+2000,Raw!V:V,0))))</f>
        <v/>
      </c>
      <c r="N398" s="52" t="str">
        <f>IF(O398="","",(INDEX(Raw!A:A,MATCH(O398+2000,Raw!V:V,0))))</f>
        <v/>
      </c>
      <c r="O398" s="11" t="str">
        <f>(IFERROR(IF(LARGE(Raw!V:V,A398+COUNTIF(Raw!C:C,"H")+COUNTIF(Raw!C:C,"S"))-2000&gt;0,LARGE(Raw!V:V,A398+COUNTIF(Raw!C:C,"H")+COUNTIF(Raw!C:C,"S"))-2000,""),""))</f>
        <v/>
      </c>
    </row>
    <row r="399" spans="1:15" x14ac:dyDescent="0.3">
      <c r="A399" s="52">
        <v>396</v>
      </c>
      <c r="B399" s="3" t="str">
        <f t="shared" si="20"/>
        <v/>
      </c>
      <c r="C399" s="52" t="str">
        <f>IF(E399="","",(INDEX(Raw!D:D,MATCH(E399+6000,Raw!V:V,0))))</f>
        <v/>
      </c>
      <c r="D399" s="52" t="str">
        <f>IF(E399="","",(INDEX(Raw!A:A,MATCH(E399+6000,Raw!V:V,0))))</f>
        <v/>
      </c>
      <c r="E399" s="11" t="str">
        <f>(IFERROR(IF(LARGE(Raw!V:V,A399)-6000&gt;0,LARGE(Raw!V:V,A399)-6000,""),""))</f>
        <v/>
      </c>
      <c r="G399" s="3" t="str">
        <f t="shared" si="18"/>
        <v/>
      </c>
      <c r="H399" s="52" t="str">
        <f>IF(J399="","",(INDEX(Raw!D:D,MATCH(J399+4000,Raw!V:V,0))))</f>
        <v/>
      </c>
      <c r="I399" s="52" t="str">
        <f>IF(J399="","",(INDEX(Raw!A:A,MATCH(J399+4000,Raw!V:V,0))))</f>
        <v/>
      </c>
      <c r="J399" s="11" t="str">
        <f>(IFERROR(IF(LARGE(Raw!V:V,A399+COUNTIF(Raw!C:C,"H"))-4000&gt;0,LARGE(Raw!V:V,A399+COUNTIF(Raw!C:C,"H"))-4000,""),""))</f>
        <v/>
      </c>
      <c r="L399" s="3" t="str">
        <f t="shared" si="19"/>
        <v/>
      </c>
      <c r="M399" s="52" t="str">
        <f>IF(O399="","",(INDEX(Raw!D:D,MATCH(O399+2000,Raw!V:V,0))))</f>
        <v/>
      </c>
      <c r="N399" s="52" t="str">
        <f>IF(O399="","",(INDEX(Raw!A:A,MATCH(O399+2000,Raw!V:V,0))))</f>
        <v/>
      </c>
      <c r="O399" s="11" t="str">
        <f>(IFERROR(IF(LARGE(Raw!V:V,A399+COUNTIF(Raw!C:C,"H")+COUNTIF(Raw!C:C,"S"))-2000&gt;0,LARGE(Raw!V:V,A399+COUNTIF(Raw!C:C,"H")+COUNTIF(Raw!C:C,"S"))-2000,""),""))</f>
        <v/>
      </c>
    </row>
    <row r="400" spans="1:15" x14ac:dyDescent="0.3">
      <c r="A400" s="52">
        <v>397</v>
      </c>
      <c r="B400" s="3" t="str">
        <f t="shared" si="20"/>
        <v/>
      </c>
      <c r="C400" s="52" t="str">
        <f>IF(E400="","",(INDEX(Raw!D:D,MATCH(E400+6000,Raw!V:V,0))))</f>
        <v/>
      </c>
      <c r="D400" s="52" t="str">
        <f>IF(E400="","",(INDEX(Raw!A:A,MATCH(E400+6000,Raw!V:V,0))))</f>
        <v/>
      </c>
      <c r="E400" s="11" t="str">
        <f>(IFERROR(IF(LARGE(Raw!V:V,A400)-6000&gt;0,LARGE(Raw!V:V,A400)-6000,""),""))</f>
        <v/>
      </c>
      <c r="G400" s="3" t="str">
        <f t="shared" si="18"/>
        <v/>
      </c>
      <c r="H400" s="52" t="str">
        <f>IF(J400="","",(INDEX(Raw!D:D,MATCH(J400+4000,Raw!V:V,0))))</f>
        <v/>
      </c>
      <c r="I400" s="52" t="str">
        <f>IF(J400="","",(INDEX(Raw!A:A,MATCH(J400+4000,Raw!V:V,0))))</f>
        <v/>
      </c>
      <c r="J400" s="11" t="str">
        <f>(IFERROR(IF(LARGE(Raw!V:V,A400+COUNTIF(Raw!C:C,"H"))-4000&gt;0,LARGE(Raw!V:V,A400+COUNTIF(Raw!C:C,"H"))-4000,""),""))</f>
        <v/>
      </c>
      <c r="L400" s="3" t="str">
        <f t="shared" si="19"/>
        <v/>
      </c>
      <c r="M400" s="52" t="str">
        <f>IF(O400="","",(INDEX(Raw!D:D,MATCH(O400+2000,Raw!V:V,0))))</f>
        <v/>
      </c>
      <c r="N400" s="52" t="str">
        <f>IF(O400="","",(INDEX(Raw!A:A,MATCH(O400+2000,Raw!V:V,0))))</f>
        <v/>
      </c>
      <c r="O400" s="11" t="str">
        <f>(IFERROR(IF(LARGE(Raw!V:V,A400+COUNTIF(Raw!C:C,"H")+COUNTIF(Raw!C:C,"S"))-2000&gt;0,LARGE(Raw!V:V,A400+COUNTIF(Raw!C:C,"H")+COUNTIF(Raw!C:C,"S"))-2000,""),""))</f>
        <v/>
      </c>
    </row>
    <row r="401" spans="1:15" x14ac:dyDescent="0.3">
      <c r="A401" s="52">
        <v>398</v>
      </c>
      <c r="B401" s="3" t="str">
        <f t="shared" si="20"/>
        <v/>
      </c>
      <c r="C401" s="52" t="str">
        <f>IF(E401="","",(INDEX(Raw!D:D,MATCH(E401+6000,Raw!V:V,0))))</f>
        <v/>
      </c>
      <c r="D401" s="52" t="str">
        <f>IF(E401="","",(INDEX(Raw!A:A,MATCH(E401+6000,Raw!V:V,0))))</f>
        <v/>
      </c>
      <c r="E401" s="11" t="str">
        <f>(IFERROR(IF(LARGE(Raw!V:V,A401)-6000&gt;0,LARGE(Raw!V:V,A401)-6000,""),""))</f>
        <v/>
      </c>
      <c r="G401" s="3" t="str">
        <f t="shared" si="18"/>
        <v/>
      </c>
      <c r="H401" s="52" t="str">
        <f>IF(J401="","",(INDEX(Raw!D:D,MATCH(J401+4000,Raw!V:V,0))))</f>
        <v/>
      </c>
      <c r="I401" s="52" t="str">
        <f>IF(J401="","",(INDEX(Raw!A:A,MATCH(J401+4000,Raw!V:V,0))))</f>
        <v/>
      </c>
      <c r="J401" s="11" t="str">
        <f>(IFERROR(IF(LARGE(Raw!V:V,A401+COUNTIF(Raw!C:C,"H"))-4000&gt;0,LARGE(Raw!V:V,A401+COUNTIF(Raw!C:C,"H"))-4000,""),""))</f>
        <v/>
      </c>
      <c r="L401" s="3" t="str">
        <f t="shared" si="19"/>
        <v/>
      </c>
      <c r="M401" s="52" t="str">
        <f>IF(O401="","",(INDEX(Raw!D:D,MATCH(O401+2000,Raw!V:V,0))))</f>
        <v/>
      </c>
      <c r="N401" s="52" t="str">
        <f>IF(O401="","",(INDEX(Raw!A:A,MATCH(O401+2000,Raw!V:V,0))))</f>
        <v/>
      </c>
      <c r="O401" s="11" t="str">
        <f>(IFERROR(IF(LARGE(Raw!V:V,A401+COUNTIF(Raw!C:C,"H")+COUNTIF(Raw!C:C,"S"))-2000&gt;0,LARGE(Raw!V:V,A401+COUNTIF(Raw!C:C,"H")+COUNTIF(Raw!C:C,"S"))-2000,""),""))</f>
        <v/>
      </c>
    </row>
    <row r="402" spans="1:15" x14ac:dyDescent="0.3">
      <c r="A402" s="52">
        <v>399</v>
      </c>
      <c r="B402" s="3" t="str">
        <f t="shared" si="20"/>
        <v/>
      </c>
      <c r="C402" s="52" t="str">
        <f>IF(E402="","",(INDEX(Raw!D:D,MATCH(E402+6000,Raw!V:V,0))))</f>
        <v/>
      </c>
      <c r="D402" s="52" t="str">
        <f>IF(E402="","",(INDEX(Raw!A:A,MATCH(E402+6000,Raw!V:V,0))))</f>
        <v/>
      </c>
      <c r="E402" s="11" t="str">
        <f>(IFERROR(IF(LARGE(Raw!V:V,A402)-6000&gt;0,LARGE(Raw!V:V,A402)-6000,""),""))</f>
        <v/>
      </c>
      <c r="G402" s="3" t="str">
        <f t="shared" si="18"/>
        <v/>
      </c>
      <c r="H402" s="52" t="str">
        <f>IF(J402="","",(INDEX(Raw!D:D,MATCH(J402+4000,Raw!V:V,0))))</f>
        <v/>
      </c>
      <c r="I402" s="52" t="str">
        <f>IF(J402="","",(INDEX(Raw!A:A,MATCH(J402+4000,Raw!V:V,0))))</f>
        <v/>
      </c>
      <c r="J402" s="11" t="str">
        <f>(IFERROR(IF(LARGE(Raw!V:V,A402+COUNTIF(Raw!C:C,"H"))-4000&gt;0,LARGE(Raw!V:V,A402+COUNTIF(Raw!C:C,"H"))-4000,""),""))</f>
        <v/>
      </c>
      <c r="L402" s="3" t="str">
        <f t="shared" si="19"/>
        <v/>
      </c>
      <c r="M402" s="52" t="str">
        <f>IF(O402="","",(INDEX(Raw!D:D,MATCH(O402+2000,Raw!V:V,0))))</f>
        <v/>
      </c>
      <c r="N402" s="52" t="str">
        <f>IF(O402="","",(INDEX(Raw!A:A,MATCH(O402+2000,Raw!V:V,0))))</f>
        <v/>
      </c>
      <c r="O402" s="11" t="str">
        <f>(IFERROR(IF(LARGE(Raw!V:V,A402+COUNTIF(Raw!C:C,"H")+COUNTIF(Raw!C:C,"S"))-2000&gt;0,LARGE(Raw!V:V,A402+COUNTIF(Raw!C:C,"H")+COUNTIF(Raw!C:C,"S"))-2000,""),""))</f>
        <v/>
      </c>
    </row>
    <row r="403" spans="1:15" x14ac:dyDescent="0.3">
      <c r="A403" s="52">
        <v>400</v>
      </c>
      <c r="B403" s="3" t="str">
        <f t="shared" si="20"/>
        <v/>
      </c>
      <c r="C403" s="52" t="str">
        <f>IF(E403="","",(INDEX(Raw!D:D,MATCH(E403+6000,Raw!V:V,0))))</f>
        <v/>
      </c>
      <c r="D403" s="52" t="str">
        <f>IF(E403="","",(INDEX(Raw!A:A,MATCH(E403+6000,Raw!V:V,0))))</f>
        <v/>
      </c>
      <c r="E403" s="11" t="str">
        <f>(IFERROR(IF(LARGE(Raw!V:V,A403)-6000&gt;0,LARGE(Raw!V:V,A403)-6000,""),""))</f>
        <v/>
      </c>
      <c r="G403" s="3" t="str">
        <f t="shared" si="18"/>
        <v/>
      </c>
      <c r="H403" s="52" t="str">
        <f>IF(J403="","",(INDEX(Raw!D:D,MATCH(J403+4000,Raw!V:V,0))))</f>
        <v/>
      </c>
      <c r="I403" s="52" t="str">
        <f>IF(J403="","",(INDEX(Raw!A:A,MATCH(J403+4000,Raw!V:V,0))))</f>
        <v/>
      </c>
      <c r="J403" s="11" t="str">
        <f>(IFERROR(IF(LARGE(Raw!V:V,A403+COUNTIF(Raw!C:C,"H"))-4000&gt;0,LARGE(Raw!V:V,A403+COUNTIF(Raw!C:C,"H"))-4000,""),""))</f>
        <v/>
      </c>
      <c r="L403" s="3" t="str">
        <f t="shared" si="19"/>
        <v/>
      </c>
      <c r="M403" s="52" t="str">
        <f>IF(O403="","",(INDEX(Raw!D:D,MATCH(O403+2000,Raw!V:V,0))))</f>
        <v/>
      </c>
      <c r="N403" s="52" t="str">
        <f>IF(O403="","",(INDEX(Raw!A:A,MATCH(O403+2000,Raw!V:V,0))))</f>
        <v/>
      </c>
      <c r="O403" s="11" t="str">
        <f>(IFERROR(IF(LARGE(Raw!V:V,A403+COUNTIF(Raw!C:C,"H")+COUNTIF(Raw!C:C,"S"))-2000&gt;0,LARGE(Raw!V:V,A403+COUNTIF(Raw!C:C,"H")+COUNTIF(Raw!C:C,"S"))-2000,""),""))</f>
        <v/>
      </c>
    </row>
    <row r="404" spans="1:15" x14ac:dyDescent="0.3">
      <c r="A404" s="52">
        <v>401</v>
      </c>
      <c r="B404" s="3" t="str">
        <f t="shared" si="20"/>
        <v/>
      </c>
      <c r="C404" s="52" t="str">
        <f>IF(E404="","",(INDEX(Raw!D:D,MATCH(E404+6000,Raw!V:V,0))))</f>
        <v/>
      </c>
      <c r="D404" s="52" t="str">
        <f>IF(E404="","",(INDEX(Raw!A:A,MATCH(E404+6000,Raw!V:V,0))))</f>
        <v/>
      </c>
      <c r="E404" s="11" t="str">
        <f>(IFERROR(IF(LARGE(Raw!V:V,A404)-6000&gt;0,LARGE(Raw!V:V,A404)-6000,""),""))</f>
        <v/>
      </c>
      <c r="G404" s="3" t="str">
        <f t="shared" si="18"/>
        <v/>
      </c>
      <c r="H404" s="52" t="str">
        <f>IF(J404="","",(INDEX(Raw!D:D,MATCH(J404+4000,Raw!V:V,0))))</f>
        <v/>
      </c>
      <c r="I404" s="52" t="str">
        <f>IF(J404="","",(INDEX(Raw!A:A,MATCH(J404+4000,Raw!V:V,0))))</f>
        <v/>
      </c>
      <c r="J404" s="11" t="str">
        <f>(IFERROR(IF(LARGE(Raw!V:V,A404+COUNTIF(Raw!C:C,"H"))-4000&gt;0,LARGE(Raw!V:V,A404+COUNTIF(Raw!C:C,"H"))-4000,""),""))</f>
        <v/>
      </c>
      <c r="L404" s="3" t="str">
        <f t="shared" si="19"/>
        <v/>
      </c>
      <c r="M404" s="52" t="str">
        <f>IF(O404="","",(INDEX(Raw!D:D,MATCH(O404+2000,Raw!V:V,0))))</f>
        <v/>
      </c>
      <c r="N404" s="52" t="str">
        <f>IF(O404="","",(INDEX(Raw!A:A,MATCH(O404+2000,Raw!V:V,0))))</f>
        <v/>
      </c>
      <c r="O404" s="11" t="str">
        <f>(IFERROR(IF(LARGE(Raw!V:V,A404+COUNTIF(Raw!C:C,"H")+COUNTIF(Raw!C:C,"S"))-2000&gt;0,LARGE(Raw!V:V,A404+COUNTIF(Raw!C:C,"H")+COUNTIF(Raw!C:C,"S"))-2000,""),""))</f>
        <v/>
      </c>
    </row>
    <row r="405" spans="1:15" x14ac:dyDescent="0.3">
      <c r="A405" s="52">
        <v>402</v>
      </c>
      <c r="B405" s="3" t="str">
        <f t="shared" si="20"/>
        <v/>
      </c>
      <c r="C405" s="52" t="str">
        <f>IF(E405="","",(INDEX(Raw!D:D,MATCH(E405+6000,Raw!V:V,0))))</f>
        <v/>
      </c>
      <c r="D405" s="52" t="str">
        <f>IF(E405="","",(INDEX(Raw!A:A,MATCH(E405+6000,Raw!V:V,0))))</f>
        <v/>
      </c>
      <c r="E405" s="11" t="str">
        <f>(IFERROR(IF(LARGE(Raw!V:V,A405)-6000&gt;0,LARGE(Raw!V:V,A405)-6000,""),""))</f>
        <v/>
      </c>
      <c r="G405" s="3" t="str">
        <f t="shared" si="18"/>
        <v/>
      </c>
      <c r="H405" s="52" t="str">
        <f>IF(J405="","",(INDEX(Raw!D:D,MATCH(J405+4000,Raw!V:V,0))))</f>
        <v/>
      </c>
      <c r="I405" s="52" t="str">
        <f>IF(J405="","",(INDEX(Raw!A:A,MATCH(J405+4000,Raw!V:V,0))))</f>
        <v/>
      </c>
      <c r="J405" s="11" t="str">
        <f>(IFERROR(IF(LARGE(Raw!V:V,A405+COUNTIF(Raw!C:C,"H"))-4000&gt;0,LARGE(Raw!V:V,A405+COUNTIF(Raw!C:C,"H"))-4000,""),""))</f>
        <v/>
      </c>
      <c r="L405" s="3" t="str">
        <f t="shared" si="19"/>
        <v/>
      </c>
      <c r="M405" s="52" t="str">
        <f>IF(O405="","",(INDEX(Raw!D:D,MATCH(O405+2000,Raw!V:V,0))))</f>
        <v/>
      </c>
      <c r="N405" s="52" t="str">
        <f>IF(O405="","",(INDEX(Raw!A:A,MATCH(O405+2000,Raw!V:V,0))))</f>
        <v/>
      </c>
      <c r="O405" s="11" t="str">
        <f>(IFERROR(IF(LARGE(Raw!V:V,A405+COUNTIF(Raw!C:C,"H")+COUNTIF(Raw!C:C,"S"))-2000&gt;0,LARGE(Raw!V:V,A405+COUNTIF(Raw!C:C,"H")+COUNTIF(Raw!C:C,"S"))-2000,""),""))</f>
        <v/>
      </c>
    </row>
    <row r="406" spans="1:15" x14ac:dyDescent="0.3">
      <c r="A406" s="52">
        <v>403</v>
      </c>
      <c r="B406" s="3" t="str">
        <f t="shared" si="20"/>
        <v/>
      </c>
      <c r="C406" s="52" t="str">
        <f>IF(E406="","",(INDEX(Raw!D:D,MATCH(E406+6000,Raw!V:V,0))))</f>
        <v/>
      </c>
      <c r="D406" s="52" t="str">
        <f>IF(E406="","",(INDEX(Raw!A:A,MATCH(E406+6000,Raw!V:V,0))))</f>
        <v/>
      </c>
      <c r="E406" s="11" t="str">
        <f>(IFERROR(IF(LARGE(Raw!V:V,A406)-6000&gt;0,LARGE(Raw!V:V,A406)-6000,""),""))</f>
        <v/>
      </c>
      <c r="G406" s="3" t="str">
        <f t="shared" si="18"/>
        <v/>
      </c>
      <c r="H406" s="52" t="str">
        <f>IF(J406="","",(INDEX(Raw!D:D,MATCH(J406+4000,Raw!V:V,0))))</f>
        <v/>
      </c>
      <c r="I406" s="52" t="str">
        <f>IF(J406="","",(INDEX(Raw!A:A,MATCH(J406+4000,Raw!V:V,0))))</f>
        <v/>
      </c>
      <c r="J406" s="11" t="str">
        <f>(IFERROR(IF(LARGE(Raw!V:V,A406+COUNTIF(Raw!C:C,"H"))-4000&gt;0,LARGE(Raw!V:V,A406+COUNTIF(Raw!C:C,"H"))-4000,""),""))</f>
        <v/>
      </c>
      <c r="L406" s="3" t="str">
        <f t="shared" si="19"/>
        <v/>
      </c>
      <c r="M406" s="52" t="str">
        <f>IF(O406="","",(INDEX(Raw!D:D,MATCH(O406+2000,Raw!V:V,0))))</f>
        <v/>
      </c>
      <c r="N406" s="52" t="str">
        <f>IF(O406="","",(INDEX(Raw!A:A,MATCH(O406+2000,Raw!V:V,0))))</f>
        <v/>
      </c>
      <c r="O406" s="11" t="str">
        <f>(IFERROR(IF(LARGE(Raw!V:V,A406+COUNTIF(Raw!C:C,"H")+COUNTIF(Raw!C:C,"S"))-2000&gt;0,LARGE(Raw!V:V,A406+COUNTIF(Raw!C:C,"H")+COUNTIF(Raw!C:C,"S"))-2000,""),""))</f>
        <v/>
      </c>
    </row>
    <row r="407" spans="1:15" x14ac:dyDescent="0.3">
      <c r="A407" s="52">
        <v>404</v>
      </c>
      <c r="B407" s="3" t="str">
        <f t="shared" si="20"/>
        <v/>
      </c>
      <c r="C407" s="52" t="str">
        <f>IF(E407="","",(INDEX(Raw!D:D,MATCH(E407+6000,Raw!V:V,0))))</f>
        <v/>
      </c>
      <c r="D407" s="52" t="str">
        <f>IF(E407="","",(INDEX(Raw!A:A,MATCH(E407+6000,Raw!V:V,0))))</f>
        <v/>
      </c>
      <c r="E407" s="11" t="str">
        <f>(IFERROR(IF(LARGE(Raw!V:V,A407)-6000&gt;0,LARGE(Raw!V:V,A407)-6000,""),""))</f>
        <v/>
      </c>
      <c r="G407" s="3" t="str">
        <f t="shared" si="18"/>
        <v/>
      </c>
      <c r="H407" s="52" t="str">
        <f>IF(J407="","",(INDEX(Raw!D:D,MATCH(J407+4000,Raw!V:V,0))))</f>
        <v/>
      </c>
      <c r="I407" s="52" t="str">
        <f>IF(J407="","",(INDEX(Raw!A:A,MATCH(J407+4000,Raw!V:V,0))))</f>
        <v/>
      </c>
      <c r="J407" s="11" t="str">
        <f>(IFERROR(IF(LARGE(Raw!V:V,A407+COUNTIF(Raw!C:C,"H"))-4000&gt;0,LARGE(Raw!V:V,A407+COUNTIF(Raw!C:C,"H"))-4000,""),""))</f>
        <v/>
      </c>
      <c r="L407" s="3" t="str">
        <f t="shared" si="19"/>
        <v/>
      </c>
      <c r="M407" s="52" t="str">
        <f>IF(O407="","",(INDEX(Raw!D:D,MATCH(O407+2000,Raw!V:V,0))))</f>
        <v/>
      </c>
      <c r="N407" s="52" t="str">
        <f>IF(O407="","",(INDEX(Raw!A:A,MATCH(O407+2000,Raw!V:V,0))))</f>
        <v/>
      </c>
      <c r="O407" s="11" t="str">
        <f>(IFERROR(IF(LARGE(Raw!V:V,A407+COUNTIF(Raw!C:C,"H")+COUNTIF(Raw!C:C,"S"))-2000&gt;0,LARGE(Raw!V:V,A407+COUNTIF(Raw!C:C,"H")+COUNTIF(Raw!C:C,"S"))-2000,""),""))</f>
        <v/>
      </c>
    </row>
    <row r="408" spans="1:15" x14ac:dyDescent="0.3">
      <c r="A408" s="52">
        <v>405</v>
      </c>
      <c r="B408" s="3" t="str">
        <f t="shared" si="20"/>
        <v/>
      </c>
      <c r="C408" s="52" t="str">
        <f>IF(E408="","",(INDEX(Raw!D:D,MATCH(E408+6000,Raw!V:V,0))))</f>
        <v/>
      </c>
      <c r="D408" s="52" t="str">
        <f>IF(E408="","",(INDEX(Raw!A:A,MATCH(E408+6000,Raw!V:V,0))))</f>
        <v/>
      </c>
      <c r="E408" s="11" t="str">
        <f>(IFERROR(IF(LARGE(Raw!V:V,A408)-6000&gt;0,LARGE(Raw!V:V,A408)-6000,""),""))</f>
        <v/>
      </c>
      <c r="G408" s="3" t="str">
        <f t="shared" si="18"/>
        <v/>
      </c>
      <c r="H408" s="52" t="str">
        <f>IF(J408="","",(INDEX(Raw!D:D,MATCH(J408+4000,Raw!V:V,0))))</f>
        <v/>
      </c>
      <c r="I408" s="52" t="str">
        <f>IF(J408="","",(INDEX(Raw!A:A,MATCH(J408+4000,Raw!V:V,0))))</f>
        <v/>
      </c>
      <c r="J408" s="11" t="str">
        <f>(IFERROR(IF(LARGE(Raw!V:V,A408+COUNTIF(Raw!C:C,"H"))-4000&gt;0,LARGE(Raw!V:V,A408+COUNTIF(Raw!C:C,"H"))-4000,""),""))</f>
        <v/>
      </c>
      <c r="L408" s="3" t="str">
        <f t="shared" si="19"/>
        <v/>
      </c>
      <c r="M408" s="52" t="str">
        <f>IF(O408="","",(INDEX(Raw!D:D,MATCH(O408+2000,Raw!V:V,0))))</f>
        <v/>
      </c>
      <c r="N408" s="52" t="str">
        <f>IF(O408="","",(INDEX(Raw!A:A,MATCH(O408+2000,Raw!V:V,0))))</f>
        <v/>
      </c>
      <c r="O408" s="11" t="str">
        <f>(IFERROR(IF(LARGE(Raw!V:V,A408+COUNTIF(Raw!C:C,"H")+COUNTIF(Raw!C:C,"S"))-2000&gt;0,LARGE(Raw!V:V,A408+COUNTIF(Raw!C:C,"H")+COUNTIF(Raw!C:C,"S"))-2000,""),""))</f>
        <v/>
      </c>
    </row>
    <row r="409" spans="1:15" x14ac:dyDescent="0.3">
      <c r="A409" s="52">
        <v>406</v>
      </c>
      <c r="B409" s="3" t="str">
        <f t="shared" si="20"/>
        <v/>
      </c>
      <c r="C409" s="52" t="str">
        <f>IF(E409="","",(INDEX(Raw!D:D,MATCH(E409+6000,Raw!V:V,0))))</f>
        <v/>
      </c>
      <c r="D409" s="52" t="str">
        <f>IF(E409="","",(INDEX(Raw!A:A,MATCH(E409+6000,Raw!V:V,0))))</f>
        <v/>
      </c>
      <c r="E409" s="11" t="str">
        <f>(IFERROR(IF(LARGE(Raw!V:V,A409)-6000&gt;0,LARGE(Raw!V:V,A409)-6000,""),""))</f>
        <v/>
      </c>
      <c r="G409" s="3" t="str">
        <f t="shared" si="18"/>
        <v/>
      </c>
      <c r="H409" s="52" t="str">
        <f>IF(J409="","",(INDEX(Raw!D:D,MATCH(J409+4000,Raw!V:V,0))))</f>
        <v/>
      </c>
      <c r="I409" s="52" t="str">
        <f>IF(J409="","",(INDEX(Raw!A:A,MATCH(J409+4000,Raw!V:V,0))))</f>
        <v/>
      </c>
      <c r="J409" s="11" t="str">
        <f>(IFERROR(IF(LARGE(Raw!V:V,A409+COUNTIF(Raw!C:C,"H"))-4000&gt;0,LARGE(Raw!V:V,A409+COUNTIF(Raw!C:C,"H"))-4000,""),""))</f>
        <v/>
      </c>
      <c r="L409" s="3" t="str">
        <f t="shared" si="19"/>
        <v/>
      </c>
      <c r="M409" s="52" t="str">
        <f>IF(O409="","",(INDEX(Raw!D:D,MATCH(O409+2000,Raw!V:V,0))))</f>
        <v/>
      </c>
      <c r="N409" s="52" t="str">
        <f>IF(O409="","",(INDEX(Raw!A:A,MATCH(O409+2000,Raw!V:V,0))))</f>
        <v/>
      </c>
      <c r="O409" s="11" t="str">
        <f>(IFERROR(IF(LARGE(Raw!V:V,A409+COUNTIF(Raw!C:C,"H")+COUNTIF(Raw!C:C,"S"))-2000&gt;0,LARGE(Raw!V:V,A409+COUNTIF(Raw!C:C,"H")+COUNTIF(Raw!C:C,"S"))-2000,""),""))</f>
        <v/>
      </c>
    </row>
    <row r="410" spans="1:15" x14ac:dyDescent="0.3">
      <c r="A410" s="52">
        <v>407</v>
      </c>
      <c r="B410" s="3" t="str">
        <f t="shared" si="20"/>
        <v/>
      </c>
      <c r="C410" s="52" t="str">
        <f>IF(E410="","",(INDEX(Raw!D:D,MATCH(E410+6000,Raw!V:V,0))))</f>
        <v/>
      </c>
      <c r="D410" s="52" t="str">
        <f>IF(E410="","",(INDEX(Raw!A:A,MATCH(E410+6000,Raw!V:V,0))))</f>
        <v/>
      </c>
      <c r="E410" s="11" t="str">
        <f>(IFERROR(IF(LARGE(Raw!V:V,A410)-6000&gt;0,LARGE(Raw!V:V,A410)-6000,""),""))</f>
        <v/>
      </c>
      <c r="G410" s="3" t="str">
        <f t="shared" si="18"/>
        <v/>
      </c>
      <c r="H410" s="52" t="str">
        <f>IF(J410="","",(INDEX(Raw!D:D,MATCH(J410+4000,Raw!V:V,0))))</f>
        <v/>
      </c>
      <c r="I410" s="52" t="str">
        <f>IF(J410="","",(INDEX(Raw!A:A,MATCH(J410+4000,Raw!V:V,0))))</f>
        <v/>
      </c>
      <c r="J410" s="11" t="str">
        <f>(IFERROR(IF(LARGE(Raw!V:V,A410+COUNTIF(Raw!C:C,"H"))-4000&gt;0,LARGE(Raw!V:V,A410+COUNTIF(Raw!C:C,"H"))-4000,""),""))</f>
        <v/>
      </c>
      <c r="L410" s="3" t="str">
        <f t="shared" si="19"/>
        <v/>
      </c>
      <c r="M410" s="52" t="str">
        <f>IF(O410="","",(INDEX(Raw!D:D,MATCH(O410+2000,Raw!V:V,0))))</f>
        <v/>
      </c>
      <c r="N410" s="52" t="str">
        <f>IF(O410="","",(INDEX(Raw!A:A,MATCH(O410+2000,Raw!V:V,0))))</f>
        <v/>
      </c>
      <c r="O410" s="11" t="str">
        <f>(IFERROR(IF(LARGE(Raw!V:V,A410+COUNTIF(Raw!C:C,"H")+COUNTIF(Raw!C:C,"S"))-2000&gt;0,LARGE(Raw!V:V,A410+COUNTIF(Raw!C:C,"H")+COUNTIF(Raw!C:C,"S"))-2000,""),""))</f>
        <v/>
      </c>
    </row>
    <row r="411" spans="1:15" x14ac:dyDescent="0.3">
      <c r="A411" s="52">
        <v>408</v>
      </c>
      <c r="B411" s="3" t="str">
        <f t="shared" si="20"/>
        <v/>
      </c>
      <c r="C411" s="52" t="str">
        <f>IF(E411="","",(INDEX(Raw!D:D,MATCH(E411+6000,Raw!V:V,0))))</f>
        <v/>
      </c>
      <c r="D411" s="52" t="str">
        <f>IF(E411="","",(INDEX(Raw!A:A,MATCH(E411+6000,Raw!V:V,0))))</f>
        <v/>
      </c>
      <c r="E411" s="11" t="str">
        <f>(IFERROR(IF(LARGE(Raw!V:V,A411)-6000&gt;0,LARGE(Raw!V:V,A411)-6000,""),""))</f>
        <v/>
      </c>
      <c r="G411" s="3" t="str">
        <f t="shared" si="18"/>
        <v/>
      </c>
      <c r="H411" s="52" t="str">
        <f>IF(J411="","",(INDEX(Raw!D:D,MATCH(J411+4000,Raw!V:V,0))))</f>
        <v/>
      </c>
      <c r="I411" s="52" t="str">
        <f>IF(J411="","",(INDEX(Raw!A:A,MATCH(J411+4000,Raw!V:V,0))))</f>
        <v/>
      </c>
      <c r="J411" s="11" t="str">
        <f>(IFERROR(IF(LARGE(Raw!V:V,A411+COUNTIF(Raw!C:C,"H"))-4000&gt;0,LARGE(Raw!V:V,A411+COUNTIF(Raw!C:C,"H"))-4000,""),""))</f>
        <v/>
      </c>
      <c r="L411" s="3" t="str">
        <f t="shared" si="19"/>
        <v/>
      </c>
      <c r="M411" s="52" t="str">
        <f>IF(O411="","",(INDEX(Raw!D:D,MATCH(O411+2000,Raw!V:V,0))))</f>
        <v/>
      </c>
      <c r="N411" s="52" t="str">
        <f>IF(O411="","",(INDEX(Raw!A:A,MATCH(O411+2000,Raw!V:V,0))))</f>
        <v/>
      </c>
      <c r="O411" s="11" t="str">
        <f>(IFERROR(IF(LARGE(Raw!V:V,A411+COUNTIF(Raw!C:C,"H")+COUNTIF(Raw!C:C,"S"))-2000&gt;0,LARGE(Raw!V:V,A411+COUNTIF(Raw!C:C,"H")+COUNTIF(Raw!C:C,"S"))-2000,""),""))</f>
        <v/>
      </c>
    </row>
    <row r="412" spans="1:15" x14ac:dyDescent="0.3">
      <c r="A412" s="52">
        <v>409</v>
      </c>
      <c r="B412" s="3" t="str">
        <f t="shared" si="20"/>
        <v/>
      </c>
      <c r="C412" s="52" t="str">
        <f>IF(E412="","",(INDEX(Raw!D:D,MATCH(E412+6000,Raw!V:V,0))))</f>
        <v/>
      </c>
      <c r="D412" s="52" t="str">
        <f>IF(E412="","",(INDEX(Raw!A:A,MATCH(E412+6000,Raw!V:V,0))))</f>
        <v/>
      </c>
      <c r="E412" s="11" t="str">
        <f>(IFERROR(IF(LARGE(Raw!V:V,A412)-6000&gt;0,LARGE(Raw!V:V,A412)-6000,""),""))</f>
        <v/>
      </c>
      <c r="G412" s="3" t="str">
        <f t="shared" si="18"/>
        <v/>
      </c>
      <c r="H412" s="52" t="str">
        <f>IF(J412="","",(INDEX(Raw!D:D,MATCH(J412+4000,Raw!V:V,0))))</f>
        <v/>
      </c>
      <c r="I412" s="52" t="str">
        <f>IF(J412="","",(INDEX(Raw!A:A,MATCH(J412+4000,Raw!V:V,0))))</f>
        <v/>
      </c>
      <c r="J412" s="11" t="str">
        <f>(IFERROR(IF(LARGE(Raw!V:V,A412+COUNTIF(Raw!C:C,"H"))-4000&gt;0,LARGE(Raw!V:V,A412+COUNTIF(Raw!C:C,"H"))-4000,""),""))</f>
        <v/>
      </c>
      <c r="L412" s="3" t="str">
        <f t="shared" si="19"/>
        <v/>
      </c>
      <c r="M412" s="52" t="str">
        <f>IF(O412="","",(INDEX(Raw!D:D,MATCH(O412+2000,Raw!V:V,0))))</f>
        <v/>
      </c>
      <c r="N412" s="52" t="str">
        <f>IF(O412="","",(INDEX(Raw!A:A,MATCH(O412+2000,Raw!V:V,0))))</f>
        <v/>
      </c>
      <c r="O412" s="11" t="str">
        <f>(IFERROR(IF(LARGE(Raw!V:V,A412+COUNTIF(Raw!C:C,"H")+COUNTIF(Raw!C:C,"S"))-2000&gt;0,LARGE(Raw!V:V,A412+COUNTIF(Raw!C:C,"H")+COUNTIF(Raw!C:C,"S"))-2000,""),""))</f>
        <v/>
      </c>
    </row>
    <row r="413" spans="1:15" x14ac:dyDescent="0.3">
      <c r="A413" s="52">
        <v>410</v>
      </c>
      <c r="B413" s="3" t="str">
        <f t="shared" si="20"/>
        <v/>
      </c>
      <c r="C413" s="52" t="str">
        <f>IF(E413="","",(INDEX(Raw!D:D,MATCH(E413+6000,Raw!V:V,0))))</f>
        <v/>
      </c>
      <c r="D413" s="52" t="str">
        <f>IF(E413="","",(INDEX(Raw!A:A,MATCH(E413+6000,Raw!V:V,0))))</f>
        <v/>
      </c>
      <c r="E413" s="11" t="str">
        <f>(IFERROR(IF(LARGE(Raw!V:V,A413)-6000&gt;0,LARGE(Raw!V:V,A413)-6000,""),""))</f>
        <v/>
      </c>
      <c r="G413" s="3" t="str">
        <f t="shared" si="18"/>
        <v/>
      </c>
      <c r="H413" s="52" t="str">
        <f>IF(J413="","",(INDEX(Raw!D:D,MATCH(J413+4000,Raw!V:V,0))))</f>
        <v/>
      </c>
      <c r="I413" s="52" t="str">
        <f>IF(J413="","",(INDEX(Raw!A:A,MATCH(J413+4000,Raw!V:V,0))))</f>
        <v/>
      </c>
      <c r="J413" s="11" t="str">
        <f>(IFERROR(IF(LARGE(Raw!V:V,A413+COUNTIF(Raw!C:C,"H"))-4000&gt;0,LARGE(Raw!V:V,A413+COUNTIF(Raw!C:C,"H"))-4000,""),""))</f>
        <v/>
      </c>
      <c r="L413" s="3" t="str">
        <f t="shared" si="19"/>
        <v/>
      </c>
      <c r="M413" s="52" t="str">
        <f>IF(O413="","",(INDEX(Raw!D:D,MATCH(O413+2000,Raw!V:V,0))))</f>
        <v/>
      </c>
      <c r="N413" s="52" t="str">
        <f>IF(O413="","",(INDEX(Raw!A:A,MATCH(O413+2000,Raw!V:V,0))))</f>
        <v/>
      </c>
      <c r="O413" s="11" t="str">
        <f>(IFERROR(IF(LARGE(Raw!V:V,A413+COUNTIF(Raw!C:C,"H")+COUNTIF(Raw!C:C,"S"))-2000&gt;0,LARGE(Raw!V:V,A413+COUNTIF(Raw!C:C,"H")+COUNTIF(Raw!C:C,"S"))-2000,""),""))</f>
        <v/>
      </c>
    </row>
    <row r="414" spans="1:15" x14ac:dyDescent="0.3">
      <c r="A414" s="52">
        <v>411</v>
      </c>
      <c r="B414" s="3" t="str">
        <f t="shared" si="20"/>
        <v/>
      </c>
      <c r="C414" s="52" t="str">
        <f>IF(E414="","",(INDEX(Raw!D:D,MATCH(E414+6000,Raw!V:V,0))))</f>
        <v/>
      </c>
      <c r="D414" s="52" t="str">
        <f>IF(E414="","",(INDEX(Raw!A:A,MATCH(E414+6000,Raw!V:V,0))))</f>
        <v/>
      </c>
      <c r="E414" s="11" t="str">
        <f>(IFERROR(IF(LARGE(Raw!V:V,A414)-6000&gt;0,LARGE(Raw!V:V,A414)-6000,""),""))</f>
        <v/>
      </c>
      <c r="G414" s="3" t="str">
        <f t="shared" si="18"/>
        <v/>
      </c>
      <c r="H414" s="52" t="str">
        <f>IF(J414="","",(INDEX(Raw!D:D,MATCH(J414+4000,Raw!V:V,0))))</f>
        <v/>
      </c>
      <c r="I414" s="52" t="str">
        <f>IF(J414="","",(INDEX(Raw!A:A,MATCH(J414+4000,Raw!V:V,0))))</f>
        <v/>
      </c>
      <c r="J414" s="11" t="str">
        <f>(IFERROR(IF(LARGE(Raw!V:V,A414+COUNTIF(Raw!C:C,"H"))-4000&gt;0,LARGE(Raw!V:V,A414+COUNTIF(Raw!C:C,"H"))-4000,""),""))</f>
        <v/>
      </c>
      <c r="L414" s="3" t="str">
        <f t="shared" si="19"/>
        <v/>
      </c>
      <c r="M414" s="52" t="str">
        <f>IF(O414="","",(INDEX(Raw!D:D,MATCH(O414+2000,Raw!V:V,0))))</f>
        <v/>
      </c>
      <c r="N414" s="52" t="str">
        <f>IF(O414="","",(INDEX(Raw!A:A,MATCH(O414+2000,Raw!V:V,0))))</f>
        <v/>
      </c>
      <c r="O414" s="11" t="str">
        <f>(IFERROR(IF(LARGE(Raw!V:V,A414+COUNTIF(Raw!C:C,"H")+COUNTIF(Raw!C:C,"S"))-2000&gt;0,LARGE(Raw!V:V,A414+COUNTIF(Raw!C:C,"H")+COUNTIF(Raw!C:C,"S"))-2000,""),""))</f>
        <v/>
      </c>
    </row>
    <row r="415" spans="1:15" x14ac:dyDescent="0.3">
      <c r="A415" s="52">
        <v>412</v>
      </c>
      <c r="B415" s="3" t="str">
        <f t="shared" si="20"/>
        <v/>
      </c>
      <c r="C415" s="52" t="str">
        <f>IF(E415="","",(INDEX(Raw!D:D,MATCH(E415+6000,Raw!V:V,0))))</f>
        <v/>
      </c>
      <c r="D415" s="52" t="str">
        <f>IF(E415="","",(INDEX(Raw!A:A,MATCH(E415+6000,Raw!V:V,0))))</f>
        <v/>
      </c>
      <c r="E415" s="11" t="str">
        <f>(IFERROR(IF(LARGE(Raw!V:V,A415)-6000&gt;0,LARGE(Raw!V:V,A415)-6000,""),""))</f>
        <v/>
      </c>
      <c r="G415" s="3" t="str">
        <f t="shared" si="18"/>
        <v/>
      </c>
      <c r="H415" s="52" t="str">
        <f>IF(J415="","",(INDEX(Raw!D:D,MATCH(J415+4000,Raw!V:V,0))))</f>
        <v/>
      </c>
      <c r="I415" s="52" t="str">
        <f>IF(J415="","",(INDEX(Raw!A:A,MATCH(J415+4000,Raw!V:V,0))))</f>
        <v/>
      </c>
      <c r="J415" s="11" t="str">
        <f>(IFERROR(IF(LARGE(Raw!V:V,A415+COUNTIF(Raw!C:C,"H"))-4000&gt;0,LARGE(Raw!V:V,A415+COUNTIF(Raw!C:C,"H"))-4000,""),""))</f>
        <v/>
      </c>
      <c r="L415" s="3" t="str">
        <f t="shared" si="19"/>
        <v/>
      </c>
      <c r="M415" s="52" t="str">
        <f>IF(O415="","",(INDEX(Raw!D:D,MATCH(O415+2000,Raw!V:V,0))))</f>
        <v/>
      </c>
      <c r="N415" s="52" t="str">
        <f>IF(O415="","",(INDEX(Raw!A:A,MATCH(O415+2000,Raw!V:V,0))))</f>
        <v/>
      </c>
      <c r="O415" s="11" t="str">
        <f>(IFERROR(IF(LARGE(Raw!V:V,A415+COUNTIF(Raw!C:C,"H")+COUNTIF(Raw!C:C,"S"))-2000&gt;0,LARGE(Raw!V:V,A415+COUNTIF(Raw!C:C,"H")+COUNTIF(Raw!C:C,"S"))-2000,""),""))</f>
        <v/>
      </c>
    </row>
    <row r="416" spans="1:15" x14ac:dyDescent="0.3">
      <c r="A416" s="52">
        <v>413</v>
      </c>
      <c r="B416" s="3" t="str">
        <f t="shared" si="20"/>
        <v/>
      </c>
      <c r="C416" s="52" t="str">
        <f>IF(E416="","",(INDEX(Raw!D:D,MATCH(E416+6000,Raw!V:V,0))))</f>
        <v/>
      </c>
      <c r="D416" s="52" t="str">
        <f>IF(E416="","",(INDEX(Raw!A:A,MATCH(E416+6000,Raw!V:V,0))))</f>
        <v/>
      </c>
      <c r="E416" s="11" t="str">
        <f>(IFERROR(IF(LARGE(Raw!V:V,A416)-6000&gt;0,LARGE(Raw!V:V,A416)-6000,""),""))</f>
        <v/>
      </c>
      <c r="G416" s="3" t="str">
        <f t="shared" si="18"/>
        <v/>
      </c>
      <c r="H416" s="52" t="str">
        <f>IF(J416="","",(INDEX(Raw!D:D,MATCH(J416+4000,Raw!V:V,0))))</f>
        <v/>
      </c>
      <c r="I416" s="52" t="str">
        <f>IF(J416="","",(INDEX(Raw!A:A,MATCH(J416+4000,Raw!V:V,0))))</f>
        <v/>
      </c>
      <c r="J416" s="11" t="str">
        <f>(IFERROR(IF(LARGE(Raw!V:V,A416+COUNTIF(Raw!C:C,"H"))-4000&gt;0,LARGE(Raw!V:V,A416+COUNTIF(Raw!C:C,"H"))-4000,""),""))</f>
        <v/>
      </c>
      <c r="L416" s="3" t="str">
        <f t="shared" si="19"/>
        <v/>
      </c>
      <c r="M416" s="52" t="str">
        <f>IF(O416="","",(INDEX(Raw!D:D,MATCH(O416+2000,Raw!V:V,0))))</f>
        <v/>
      </c>
      <c r="N416" s="52" t="str">
        <f>IF(O416="","",(INDEX(Raw!A:A,MATCH(O416+2000,Raw!V:V,0))))</f>
        <v/>
      </c>
      <c r="O416" s="11" t="str">
        <f>(IFERROR(IF(LARGE(Raw!V:V,A416+COUNTIF(Raw!C:C,"H")+COUNTIF(Raw!C:C,"S"))-2000&gt;0,LARGE(Raw!V:V,A416+COUNTIF(Raw!C:C,"H")+COUNTIF(Raw!C:C,"S"))-2000,""),""))</f>
        <v/>
      </c>
    </row>
    <row r="417" spans="1:15" x14ac:dyDescent="0.3">
      <c r="A417" s="52">
        <v>414</v>
      </c>
      <c r="B417" s="3" t="str">
        <f t="shared" si="20"/>
        <v/>
      </c>
      <c r="C417" s="52" t="str">
        <f>IF(E417="","",(INDEX(Raw!D:D,MATCH(E417+6000,Raw!V:V,0))))</f>
        <v/>
      </c>
      <c r="D417" s="52" t="str">
        <f>IF(E417="","",(INDEX(Raw!A:A,MATCH(E417+6000,Raw!V:V,0))))</f>
        <v/>
      </c>
      <c r="E417" s="11" t="str">
        <f>(IFERROR(IF(LARGE(Raw!V:V,A417)-6000&gt;0,LARGE(Raw!V:V,A417)-6000,""),""))</f>
        <v/>
      </c>
      <c r="G417" s="3" t="str">
        <f t="shared" si="18"/>
        <v/>
      </c>
      <c r="H417" s="52" t="str">
        <f>IF(J417="","",(INDEX(Raw!D:D,MATCH(J417+4000,Raw!V:V,0))))</f>
        <v/>
      </c>
      <c r="I417" s="52" t="str">
        <f>IF(J417="","",(INDEX(Raw!A:A,MATCH(J417+4000,Raw!V:V,0))))</f>
        <v/>
      </c>
      <c r="J417" s="11" t="str">
        <f>(IFERROR(IF(LARGE(Raw!V:V,A417+COUNTIF(Raw!C:C,"H"))-4000&gt;0,LARGE(Raw!V:V,A417+COUNTIF(Raw!C:C,"H"))-4000,""),""))</f>
        <v/>
      </c>
      <c r="L417" s="3" t="str">
        <f t="shared" si="19"/>
        <v/>
      </c>
      <c r="M417" s="52" t="str">
        <f>IF(O417="","",(INDEX(Raw!D:D,MATCH(O417+2000,Raw!V:V,0))))</f>
        <v/>
      </c>
      <c r="N417" s="52" t="str">
        <f>IF(O417="","",(INDEX(Raw!A:A,MATCH(O417+2000,Raw!V:V,0))))</f>
        <v/>
      </c>
      <c r="O417" s="11" t="str">
        <f>(IFERROR(IF(LARGE(Raw!V:V,A417+COUNTIF(Raw!C:C,"H")+COUNTIF(Raw!C:C,"S"))-2000&gt;0,LARGE(Raw!V:V,A417+COUNTIF(Raw!C:C,"H")+COUNTIF(Raw!C:C,"S"))-2000,""),""))</f>
        <v/>
      </c>
    </row>
    <row r="418" spans="1:15" x14ac:dyDescent="0.3">
      <c r="A418" s="52">
        <v>415</v>
      </c>
      <c r="B418" s="3" t="str">
        <f t="shared" si="20"/>
        <v/>
      </c>
      <c r="C418" s="52" t="str">
        <f>IF(E418="","",(INDEX(Raw!D:D,MATCH(E418+6000,Raw!V:V,0))))</f>
        <v/>
      </c>
      <c r="D418" s="52" t="str">
        <f>IF(E418="","",(INDEX(Raw!A:A,MATCH(E418+6000,Raw!V:V,0))))</f>
        <v/>
      </c>
      <c r="E418" s="11" t="str">
        <f>(IFERROR(IF(LARGE(Raw!V:V,A418)-6000&gt;0,LARGE(Raw!V:V,A418)-6000,""),""))</f>
        <v/>
      </c>
      <c r="G418" s="3" t="str">
        <f t="shared" si="18"/>
        <v/>
      </c>
      <c r="H418" s="52" t="str">
        <f>IF(J418="","",(INDEX(Raw!D:D,MATCH(J418+4000,Raw!V:V,0))))</f>
        <v/>
      </c>
      <c r="I418" s="52" t="str">
        <f>IF(J418="","",(INDEX(Raw!A:A,MATCH(J418+4000,Raw!V:V,0))))</f>
        <v/>
      </c>
      <c r="J418" s="11" t="str">
        <f>(IFERROR(IF(LARGE(Raw!V:V,A418+COUNTIF(Raw!C:C,"H"))-4000&gt;0,LARGE(Raw!V:V,A418+COUNTIF(Raw!C:C,"H"))-4000,""),""))</f>
        <v/>
      </c>
      <c r="L418" s="3" t="str">
        <f t="shared" si="19"/>
        <v/>
      </c>
      <c r="M418" s="52" t="str">
        <f>IF(O418="","",(INDEX(Raw!D:D,MATCH(O418+2000,Raw!V:V,0))))</f>
        <v/>
      </c>
      <c r="N418" s="52" t="str">
        <f>IF(O418="","",(INDEX(Raw!A:A,MATCH(O418+2000,Raw!V:V,0))))</f>
        <v/>
      </c>
      <c r="O418" s="11" t="str">
        <f>(IFERROR(IF(LARGE(Raw!V:V,A418+COUNTIF(Raw!C:C,"H")+COUNTIF(Raw!C:C,"S"))-2000&gt;0,LARGE(Raw!V:V,A418+COUNTIF(Raw!C:C,"H")+COUNTIF(Raw!C:C,"S"))-2000,""),""))</f>
        <v/>
      </c>
    </row>
    <row r="419" spans="1:15" x14ac:dyDescent="0.3">
      <c r="A419" s="52">
        <v>416</v>
      </c>
      <c r="B419" s="3" t="str">
        <f t="shared" si="20"/>
        <v/>
      </c>
      <c r="C419" s="52" t="str">
        <f>IF(E419="","",(INDEX(Raw!D:D,MATCH(E419+6000,Raw!V:V,0))))</f>
        <v/>
      </c>
      <c r="D419" s="52" t="str">
        <f>IF(E419="","",(INDEX(Raw!A:A,MATCH(E419+6000,Raw!V:V,0))))</f>
        <v/>
      </c>
      <c r="E419" s="11" t="str">
        <f>(IFERROR(IF(LARGE(Raw!V:V,A419)-6000&gt;0,LARGE(Raw!V:V,A419)-6000,""),""))</f>
        <v/>
      </c>
      <c r="G419" s="3" t="str">
        <f t="shared" si="18"/>
        <v/>
      </c>
      <c r="H419" s="52" t="str">
        <f>IF(J419="","",(INDEX(Raw!D:D,MATCH(J419+4000,Raw!V:V,0))))</f>
        <v/>
      </c>
      <c r="I419" s="52" t="str">
        <f>IF(J419="","",(INDEX(Raw!A:A,MATCH(J419+4000,Raw!V:V,0))))</f>
        <v/>
      </c>
      <c r="J419" s="11" t="str">
        <f>(IFERROR(IF(LARGE(Raw!V:V,A419+COUNTIF(Raw!C:C,"H"))-4000&gt;0,LARGE(Raw!V:V,A419+COUNTIF(Raw!C:C,"H"))-4000,""),""))</f>
        <v/>
      </c>
      <c r="L419" s="3" t="str">
        <f t="shared" si="19"/>
        <v/>
      </c>
      <c r="M419" s="52" t="str">
        <f>IF(O419="","",(INDEX(Raw!D:D,MATCH(O419+2000,Raw!V:V,0))))</f>
        <v/>
      </c>
      <c r="N419" s="52" t="str">
        <f>IF(O419="","",(INDEX(Raw!A:A,MATCH(O419+2000,Raw!V:V,0))))</f>
        <v/>
      </c>
      <c r="O419" s="11" t="str">
        <f>(IFERROR(IF(LARGE(Raw!V:V,A419+COUNTIF(Raw!C:C,"H")+COUNTIF(Raw!C:C,"S"))-2000&gt;0,LARGE(Raw!V:V,A419+COUNTIF(Raw!C:C,"H")+COUNTIF(Raw!C:C,"S"))-2000,""),""))</f>
        <v/>
      </c>
    </row>
    <row r="420" spans="1:15" x14ac:dyDescent="0.3">
      <c r="A420" s="52">
        <v>417</v>
      </c>
      <c r="B420" s="3" t="str">
        <f t="shared" si="20"/>
        <v/>
      </c>
      <c r="C420" s="52" t="str">
        <f>IF(E420="","",(INDEX(Raw!D:D,MATCH(E420+6000,Raw!V:V,0))))</f>
        <v/>
      </c>
      <c r="D420" s="52" t="str">
        <f>IF(E420="","",(INDEX(Raw!A:A,MATCH(E420+6000,Raw!V:V,0))))</f>
        <v/>
      </c>
      <c r="E420" s="11" t="str">
        <f>(IFERROR(IF(LARGE(Raw!V:V,A420)-6000&gt;0,LARGE(Raw!V:V,A420)-6000,""),""))</f>
        <v/>
      </c>
      <c r="G420" s="3" t="str">
        <f t="shared" si="18"/>
        <v/>
      </c>
      <c r="H420" s="52" t="str">
        <f>IF(J420="","",(INDEX(Raw!D:D,MATCH(J420+4000,Raw!V:V,0))))</f>
        <v/>
      </c>
      <c r="I420" s="52" t="str">
        <f>IF(J420="","",(INDEX(Raw!A:A,MATCH(J420+4000,Raw!V:V,0))))</f>
        <v/>
      </c>
      <c r="J420" s="11" t="str">
        <f>(IFERROR(IF(LARGE(Raw!V:V,A420+COUNTIF(Raw!C:C,"H"))-4000&gt;0,LARGE(Raw!V:V,A420+COUNTIF(Raw!C:C,"H"))-4000,""),""))</f>
        <v/>
      </c>
      <c r="L420" s="3" t="str">
        <f t="shared" si="19"/>
        <v/>
      </c>
      <c r="M420" s="52" t="str">
        <f>IF(O420="","",(INDEX(Raw!D:D,MATCH(O420+2000,Raw!V:V,0))))</f>
        <v/>
      </c>
      <c r="N420" s="52" t="str">
        <f>IF(O420="","",(INDEX(Raw!A:A,MATCH(O420+2000,Raw!V:V,0))))</f>
        <v/>
      </c>
      <c r="O420" s="11" t="str">
        <f>(IFERROR(IF(LARGE(Raw!V:V,A420+COUNTIF(Raw!C:C,"H")+COUNTIF(Raw!C:C,"S"))-2000&gt;0,LARGE(Raw!V:V,A420+COUNTIF(Raw!C:C,"H")+COUNTIF(Raw!C:C,"S"))-2000,""),""))</f>
        <v/>
      </c>
    </row>
    <row r="421" spans="1:15" x14ac:dyDescent="0.3">
      <c r="A421" s="52">
        <v>418</v>
      </c>
      <c r="B421" s="3" t="str">
        <f t="shared" si="20"/>
        <v/>
      </c>
      <c r="C421" s="52" t="str">
        <f>IF(E421="","",(INDEX(Raw!D:D,MATCH(E421+6000,Raw!V:V,0))))</f>
        <v/>
      </c>
      <c r="D421" s="52" t="str">
        <f>IF(E421="","",(INDEX(Raw!A:A,MATCH(E421+6000,Raw!V:V,0))))</f>
        <v/>
      </c>
      <c r="E421" s="11" t="str">
        <f>(IFERROR(IF(LARGE(Raw!V:V,A421)-6000&gt;0,LARGE(Raw!V:V,A421)-6000,""),""))</f>
        <v/>
      </c>
      <c r="G421" s="3" t="str">
        <f t="shared" si="18"/>
        <v/>
      </c>
      <c r="H421" s="52" t="str">
        <f>IF(J421="","",(INDEX(Raw!D:D,MATCH(J421+4000,Raw!V:V,0))))</f>
        <v/>
      </c>
      <c r="I421" s="52" t="str">
        <f>IF(J421="","",(INDEX(Raw!A:A,MATCH(J421+4000,Raw!V:V,0))))</f>
        <v/>
      </c>
      <c r="J421" s="11" t="str">
        <f>(IFERROR(IF(LARGE(Raw!V:V,A421+COUNTIF(Raw!C:C,"H"))-4000&gt;0,LARGE(Raw!V:V,A421+COUNTIF(Raw!C:C,"H"))-4000,""),""))</f>
        <v/>
      </c>
      <c r="L421" s="3" t="str">
        <f t="shared" si="19"/>
        <v/>
      </c>
      <c r="M421" s="52" t="str">
        <f>IF(O421="","",(INDEX(Raw!D:D,MATCH(O421+2000,Raw!V:V,0))))</f>
        <v/>
      </c>
      <c r="N421" s="52" t="str">
        <f>IF(O421="","",(INDEX(Raw!A:A,MATCH(O421+2000,Raw!V:V,0))))</f>
        <v/>
      </c>
      <c r="O421" s="11" t="str">
        <f>(IFERROR(IF(LARGE(Raw!V:V,A421+COUNTIF(Raw!C:C,"H")+COUNTIF(Raw!C:C,"S"))-2000&gt;0,LARGE(Raw!V:V,A421+COUNTIF(Raw!C:C,"H")+COUNTIF(Raw!C:C,"S"))-2000,""),""))</f>
        <v/>
      </c>
    </row>
    <row r="422" spans="1:15" x14ac:dyDescent="0.3">
      <c r="A422" s="52">
        <v>419</v>
      </c>
      <c r="B422" s="3" t="str">
        <f t="shared" si="20"/>
        <v/>
      </c>
      <c r="C422" s="52" t="str">
        <f>IF(E422="","",(INDEX(Raw!D:D,MATCH(E422+6000,Raw!V:V,0))))</f>
        <v/>
      </c>
      <c r="D422" s="52" t="str">
        <f>IF(E422="","",(INDEX(Raw!A:A,MATCH(E422+6000,Raw!V:V,0))))</f>
        <v/>
      </c>
      <c r="E422" s="11" t="str">
        <f>(IFERROR(IF(LARGE(Raw!V:V,A422)-6000&gt;0,LARGE(Raw!V:V,A422)-6000,""),""))</f>
        <v/>
      </c>
      <c r="G422" s="3" t="str">
        <f t="shared" si="18"/>
        <v/>
      </c>
      <c r="H422" s="52" t="str">
        <f>IF(J422="","",(INDEX(Raw!D:D,MATCH(J422+4000,Raw!V:V,0))))</f>
        <v/>
      </c>
      <c r="I422" s="52" t="str">
        <f>IF(J422="","",(INDEX(Raw!A:A,MATCH(J422+4000,Raw!V:V,0))))</f>
        <v/>
      </c>
      <c r="J422" s="11" t="str">
        <f>(IFERROR(IF(LARGE(Raw!V:V,A422+COUNTIF(Raw!C:C,"H"))-4000&gt;0,LARGE(Raw!V:V,A422+COUNTIF(Raw!C:C,"H"))-4000,""),""))</f>
        <v/>
      </c>
      <c r="L422" s="3" t="str">
        <f t="shared" si="19"/>
        <v/>
      </c>
      <c r="M422" s="52" t="str">
        <f>IF(O422="","",(INDEX(Raw!D:D,MATCH(O422+2000,Raw!V:V,0))))</f>
        <v/>
      </c>
      <c r="N422" s="52" t="str">
        <f>IF(O422="","",(INDEX(Raw!A:A,MATCH(O422+2000,Raw!V:V,0))))</f>
        <v/>
      </c>
      <c r="O422" s="11" t="str">
        <f>(IFERROR(IF(LARGE(Raw!V:V,A422+COUNTIF(Raw!C:C,"H")+COUNTIF(Raw!C:C,"S"))-2000&gt;0,LARGE(Raw!V:V,A422+COUNTIF(Raw!C:C,"H")+COUNTIF(Raw!C:C,"S"))-2000,""),""))</f>
        <v/>
      </c>
    </row>
    <row r="423" spans="1:15" x14ac:dyDescent="0.3">
      <c r="A423" s="52">
        <v>420</v>
      </c>
      <c r="B423" s="3" t="str">
        <f t="shared" si="20"/>
        <v/>
      </c>
      <c r="C423" s="52" t="str">
        <f>IF(E423="","",(INDEX(Raw!D:D,MATCH(E423+6000,Raw!V:V,0))))</f>
        <v/>
      </c>
      <c r="D423" s="52" t="str">
        <f>IF(E423="","",(INDEX(Raw!A:A,MATCH(E423+6000,Raw!V:V,0))))</f>
        <v/>
      </c>
      <c r="E423" s="11" t="str">
        <f>(IFERROR(IF(LARGE(Raw!V:V,A423)-6000&gt;0,LARGE(Raw!V:V,A423)-6000,""),""))</f>
        <v/>
      </c>
      <c r="G423" s="3" t="str">
        <f t="shared" si="18"/>
        <v/>
      </c>
      <c r="H423" s="52" t="str">
        <f>IF(J423="","",(INDEX(Raw!D:D,MATCH(J423+4000,Raw!V:V,0))))</f>
        <v/>
      </c>
      <c r="I423" s="52" t="str">
        <f>IF(J423="","",(INDEX(Raw!A:A,MATCH(J423+4000,Raw!V:V,0))))</f>
        <v/>
      </c>
      <c r="J423" s="11" t="str">
        <f>(IFERROR(IF(LARGE(Raw!V:V,A423+COUNTIF(Raw!C:C,"H"))-4000&gt;0,LARGE(Raw!V:V,A423+COUNTIF(Raw!C:C,"H"))-4000,""),""))</f>
        <v/>
      </c>
      <c r="L423" s="3" t="str">
        <f t="shared" si="19"/>
        <v/>
      </c>
      <c r="M423" s="52" t="str">
        <f>IF(O423="","",(INDEX(Raw!D:D,MATCH(O423+2000,Raw!V:V,0))))</f>
        <v/>
      </c>
      <c r="N423" s="52" t="str">
        <f>IF(O423="","",(INDEX(Raw!A:A,MATCH(O423+2000,Raw!V:V,0))))</f>
        <v/>
      </c>
      <c r="O423" s="11" t="str">
        <f>(IFERROR(IF(LARGE(Raw!V:V,A423+COUNTIF(Raw!C:C,"H")+COUNTIF(Raw!C:C,"S"))-2000&gt;0,LARGE(Raw!V:V,A423+COUNTIF(Raw!C:C,"H")+COUNTIF(Raw!C:C,"S"))-2000,""),""))</f>
        <v/>
      </c>
    </row>
    <row r="424" spans="1:15" x14ac:dyDescent="0.3">
      <c r="A424" s="52">
        <v>421</v>
      </c>
      <c r="B424" s="3" t="str">
        <f t="shared" si="20"/>
        <v/>
      </c>
      <c r="C424" s="52" t="str">
        <f>IF(E424="","",(INDEX(Raw!D:D,MATCH(E424+6000,Raw!V:V,0))))</f>
        <v/>
      </c>
      <c r="D424" s="52" t="str">
        <f>IF(E424="","",(INDEX(Raw!A:A,MATCH(E424+6000,Raw!V:V,0))))</f>
        <v/>
      </c>
      <c r="E424" s="11" t="str">
        <f>(IFERROR(IF(LARGE(Raw!V:V,A424)-6000&gt;0,LARGE(Raw!V:V,A424)-6000,""),""))</f>
        <v/>
      </c>
      <c r="G424" s="3" t="str">
        <f t="shared" si="18"/>
        <v/>
      </c>
      <c r="H424" s="52" t="str">
        <f>IF(J424="","",(INDEX(Raw!D:D,MATCH(J424+4000,Raw!V:V,0))))</f>
        <v/>
      </c>
      <c r="I424" s="52" t="str">
        <f>IF(J424="","",(INDEX(Raw!A:A,MATCH(J424+4000,Raw!V:V,0))))</f>
        <v/>
      </c>
      <c r="J424" s="11" t="str">
        <f>(IFERROR(IF(LARGE(Raw!V:V,A424+COUNTIF(Raw!C:C,"H"))-4000&gt;0,LARGE(Raw!V:V,A424+COUNTIF(Raw!C:C,"H"))-4000,""),""))</f>
        <v/>
      </c>
      <c r="L424" s="3" t="str">
        <f t="shared" si="19"/>
        <v/>
      </c>
      <c r="M424" s="52" t="str">
        <f>IF(O424="","",(INDEX(Raw!D:D,MATCH(O424+2000,Raw!V:V,0))))</f>
        <v/>
      </c>
      <c r="N424" s="52" t="str">
        <f>IF(O424="","",(INDEX(Raw!A:A,MATCH(O424+2000,Raw!V:V,0))))</f>
        <v/>
      </c>
      <c r="O424" s="11" t="str">
        <f>(IFERROR(IF(LARGE(Raw!V:V,A424+COUNTIF(Raw!C:C,"H")+COUNTIF(Raw!C:C,"S"))-2000&gt;0,LARGE(Raw!V:V,A424+COUNTIF(Raw!C:C,"H")+COUNTIF(Raw!C:C,"S"))-2000,""),""))</f>
        <v/>
      </c>
    </row>
    <row r="425" spans="1:15" x14ac:dyDescent="0.3">
      <c r="A425" s="52">
        <v>422</v>
      </c>
      <c r="B425" s="3" t="str">
        <f t="shared" si="20"/>
        <v/>
      </c>
      <c r="C425" s="52" t="str">
        <f>IF(E425="","",(INDEX(Raw!D:D,MATCH(E425+6000,Raw!V:V,0))))</f>
        <v/>
      </c>
      <c r="D425" s="52" t="str">
        <f>IF(E425="","",(INDEX(Raw!A:A,MATCH(E425+6000,Raw!V:V,0))))</f>
        <v/>
      </c>
      <c r="E425" s="11" t="str">
        <f>(IFERROR(IF(LARGE(Raw!V:V,A425)-6000&gt;0,LARGE(Raw!V:V,A425)-6000,""),""))</f>
        <v/>
      </c>
      <c r="G425" s="3" t="str">
        <f t="shared" si="18"/>
        <v/>
      </c>
      <c r="H425" s="52" t="str">
        <f>IF(J425="","",(INDEX(Raw!D:D,MATCH(J425+4000,Raw!V:V,0))))</f>
        <v/>
      </c>
      <c r="I425" s="52" t="str">
        <f>IF(J425="","",(INDEX(Raw!A:A,MATCH(J425+4000,Raw!V:V,0))))</f>
        <v/>
      </c>
      <c r="J425" s="11" t="str">
        <f>(IFERROR(IF(LARGE(Raw!V:V,A425+COUNTIF(Raw!C:C,"H"))-4000&gt;0,LARGE(Raw!V:V,A425+COUNTIF(Raw!C:C,"H"))-4000,""),""))</f>
        <v/>
      </c>
      <c r="L425" s="3" t="str">
        <f t="shared" si="19"/>
        <v/>
      </c>
      <c r="M425" s="52" t="str">
        <f>IF(O425="","",(INDEX(Raw!D:D,MATCH(O425+2000,Raw!V:V,0))))</f>
        <v/>
      </c>
      <c r="N425" s="52" t="str">
        <f>IF(O425="","",(INDEX(Raw!A:A,MATCH(O425+2000,Raw!V:V,0))))</f>
        <v/>
      </c>
      <c r="O425" s="11" t="str">
        <f>(IFERROR(IF(LARGE(Raw!V:V,A425+COUNTIF(Raw!C:C,"H")+COUNTIF(Raw!C:C,"S"))-2000&gt;0,LARGE(Raw!V:V,A425+COUNTIF(Raw!C:C,"H")+COUNTIF(Raw!C:C,"S"))-2000,""),""))</f>
        <v/>
      </c>
    </row>
    <row r="426" spans="1:15" x14ac:dyDescent="0.3">
      <c r="A426" s="52">
        <v>423</v>
      </c>
      <c r="B426" s="3" t="str">
        <f t="shared" si="20"/>
        <v/>
      </c>
      <c r="C426" s="52" t="str">
        <f>IF(E426="","",(INDEX(Raw!D:D,MATCH(E426+6000,Raw!V:V,0))))</f>
        <v/>
      </c>
      <c r="D426" s="52" t="str">
        <f>IF(E426="","",(INDEX(Raw!A:A,MATCH(E426+6000,Raw!V:V,0))))</f>
        <v/>
      </c>
      <c r="E426" s="11" t="str">
        <f>(IFERROR(IF(LARGE(Raw!V:V,A426)-6000&gt;0,LARGE(Raw!V:V,A426)-6000,""),""))</f>
        <v/>
      </c>
      <c r="G426" s="3" t="str">
        <f t="shared" si="18"/>
        <v/>
      </c>
      <c r="H426" s="52" t="str">
        <f>IF(J426="","",(INDEX(Raw!D:D,MATCH(J426+4000,Raw!V:V,0))))</f>
        <v/>
      </c>
      <c r="I426" s="52" t="str">
        <f>IF(J426="","",(INDEX(Raw!A:A,MATCH(J426+4000,Raw!V:V,0))))</f>
        <v/>
      </c>
      <c r="J426" s="11" t="str">
        <f>(IFERROR(IF(LARGE(Raw!V:V,A426+COUNTIF(Raw!C:C,"H"))-4000&gt;0,LARGE(Raw!V:V,A426+COUNTIF(Raw!C:C,"H"))-4000,""),""))</f>
        <v/>
      </c>
      <c r="L426" s="3" t="str">
        <f t="shared" si="19"/>
        <v/>
      </c>
      <c r="M426" s="52" t="str">
        <f>IF(O426="","",(INDEX(Raw!D:D,MATCH(O426+2000,Raw!V:V,0))))</f>
        <v/>
      </c>
      <c r="N426" s="52" t="str">
        <f>IF(O426="","",(INDEX(Raw!A:A,MATCH(O426+2000,Raw!V:V,0))))</f>
        <v/>
      </c>
      <c r="O426" s="11" t="str">
        <f>(IFERROR(IF(LARGE(Raw!V:V,A426+COUNTIF(Raw!C:C,"H")+COUNTIF(Raw!C:C,"S"))-2000&gt;0,LARGE(Raw!V:V,A426+COUNTIF(Raw!C:C,"H")+COUNTIF(Raw!C:C,"S"))-2000,""),""))</f>
        <v/>
      </c>
    </row>
    <row r="427" spans="1:15" x14ac:dyDescent="0.3">
      <c r="A427" s="52">
        <v>424</v>
      </c>
      <c r="B427" s="3" t="str">
        <f t="shared" si="20"/>
        <v/>
      </c>
      <c r="C427" s="52" t="str">
        <f>IF(E427="","",(INDEX(Raw!D:D,MATCH(E427+6000,Raw!V:V,0))))</f>
        <v/>
      </c>
      <c r="D427" s="52" t="str">
        <f>IF(E427="","",(INDEX(Raw!A:A,MATCH(E427+6000,Raw!V:V,0))))</f>
        <v/>
      </c>
      <c r="E427" s="11" t="str">
        <f>(IFERROR(IF(LARGE(Raw!V:V,A427)-6000&gt;0,LARGE(Raw!V:V,A427)-6000,""),""))</f>
        <v/>
      </c>
      <c r="G427" s="3" t="str">
        <f t="shared" si="18"/>
        <v/>
      </c>
      <c r="H427" s="52" t="str">
        <f>IF(J427="","",(INDEX(Raw!D:D,MATCH(J427+4000,Raw!V:V,0))))</f>
        <v/>
      </c>
      <c r="I427" s="52" t="str">
        <f>IF(J427="","",(INDEX(Raw!A:A,MATCH(J427+4000,Raw!V:V,0))))</f>
        <v/>
      </c>
      <c r="J427" s="11" t="str">
        <f>(IFERROR(IF(LARGE(Raw!V:V,A427+COUNTIF(Raw!C:C,"H"))-4000&gt;0,LARGE(Raw!V:V,A427+COUNTIF(Raw!C:C,"H"))-4000,""),""))</f>
        <v/>
      </c>
      <c r="L427" s="3" t="str">
        <f t="shared" si="19"/>
        <v/>
      </c>
      <c r="M427" s="52" t="str">
        <f>IF(O427="","",(INDEX(Raw!D:D,MATCH(O427+2000,Raw!V:V,0))))</f>
        <v/>
      </c>
      <c r="N427" s="52" t="str">
        <f>IF(O427="","",(INDEX(Raw!A:A,MATCH(O427+2000,Raw!V:V,0))))</f>
        <v/>
      </c>
      <c r="O427" s="11" t="str">
        <f>(IFERROR(IF(LARGE(Raw!V:V,A427+COUNTIF(Raw!C:C,"H")+COUNTIF(Raw!C:C,"S"))-2000&gt;0,LARGE(Raw!V:V,A427+COUNTIF(Raw!C:C,"H")+COUNTIF(Raw!C:C,"S"))-2000,""),""))</f>
        <v/>
      </c>
    </row>
    <row r="428" spans="1:15" x14ac:dyDescent="0.3">
      <c r="A428" s="52">
        <v>425</v>
      </c>
      <c r="B428" s="3" t="str">
        <f t="shared" si="20"/>
        <v/>
      </c>
      <c r="C428" s="52" t="str">
        <f>IF(E428="","",(INDEX(Raw!D:D,MATCH(E428+6000,Raw!V:V,0))))</f>
        <v/>
      </c>
      <c r="D428" s="52" t="str">
        <f>IF(E428="","",(INDEX(Raw!A:A,MATCH(E428+6000,Raw!V:V,0))))</f>
        <v/>
      </c>
      <c r="E428" s="11" t="str">
        <f>(IFERROR(IF(LARGE(Raw!V:V,A428)-6000&gt;0,LARGE(Raw!V:V,A428)-6000,""),""))</f>
        <v/>
      </c>
      <c r="G428" s="3" t="str">
        <f t="shared" si="18"/>
        <v/>
      </c>
      <c r="H428" s="52" t="str">
        <f>IF(J428="","",(INDEX(Raw!D:D,MATCH(J428+4000,Raw!V:V,0))))</f>
        <v/>
      </c>
      <c r="I428" s="52" t="str">
        <f>IF(J428="","",(INDEX(Raw!A:A,MATCH(J428+4000,Raw!V:V,0))))</f>
        <v/>
      </c>
      <c r="J428" s="11" t="str">
        <f>(IFERROR(IF(LARGE(Raw!V:V,A428+COUNTIF(Raw!C:C,"H"))-4000&gt;0,LARGE(Raw!V:V,A428+COUNTIF(Raw!C:C,"H"))-4000,""),""))</f>
        <v/>
      </c>
      <c r="L428" s="3" t="str">
        <f t="shared" si="19"/>
        <v/>
      </c>
      <c r="M428" s="52" t="str">
        <f>IF(O428="","",(INDEX(Raw!D:D,MATCH(O428+2000,Raw!V:V,0))))</f>
        <v/>
      </c>
      <c r="N428" s="52" t="str">
        <f>IF(O428="","",(INDEX(Raw!A:A,MATCH(O428+2000,Raw!V:V,0))))</f>
        <v/>
      </c>
      <c r="O428" s="11" t="str">
        <f>(IFERROR(IF(LARGE(Raw!V:V,A428+COUNTIF(Raw!C:C,"H")+COUNTIF(Raw!C:C,"S"))-2000&gt;0,LARGE(Raw!V:V,A428+COUNTIF(Raw!C:C,"H")+COUNTIF(Raw!C:C,"S"))-2000,""),""))</f>
        <v/>
      </c>
    </row>
    <row r="429" spans="1:15" x14ac:dyDescent="0.3">
      <c r="A429" s="52">
        <v>426</v>
      </c>
      <c r="B429" s="3" t="str">
        <f t="shared" si="20"/>
        <v/>
      </c>
      <c r="C429" s="52" t="str">
        <f>IF(E429="","",(INDEX(Raw!D:D,MATCH(E429+6000,Raw!V:V,0))))</f>
        <v/>
      </c>
      <c r="D429" s="52" t="str">
        <f>IF(E429="","",(INDEX(Raw!A:A,MATCH(E429+6000,Raw!V:V,0))))</f>
        <v/>
      </c>
      <c r="E429" s="11" t="str">
        <f>(IFERROR(IF(LARGE(Raw!V:V,A429)-6000&gt;0,LARGE(Raw!V:V,A429)-6000,""),""))</f>
        <v/>
      </c>
      <c r="G429" s="3" t="str">
        <f t="shared" si="18"/>
        <v/>
      </c>
      <c r="H429" s="52" t="str">
        <f>IF(J429="","",(INDEX(Raw!D:D,MATCH(J429+4000,Raw!V:V,0))))</f>
        <v/>
      </c>
      <c r="I429" s="52" t="str">
        <f>IF(J429="","",(INDEX(Raw!A:A,MATCH(J429+4000,Raw!V:V,0))))</f>
        <v/>
      </c>
      <c r="J429" s="11" t="str">
        <f>(IFERROR(IF(LARGE(Raw!V:V,A429+COUNTIF(Raw!C:C,"H"))-4000&gt;0,LARGE(Raw!V:V,A429+COUNTIF(Raw!C:C,"H"))-4000,""),""))</f>
        <v/>
      </c>
      <c r="L429" s="3" t="str">
        <f t="shared" si="19"/>
        <v/>
      </c>
      <c r="M429" s="52" t="str">
        <f>IF(O429="","",(INDEX(Raw!D:D,MATCH(O429+2000,Raw!V:V,0))))</f>
        <v/>
      </c>
      <c r="N429" s="52" t="str">
        <f>IF(O429="","",(INDEX(Raw!A:A,MATCH(O429+2000,Raw!V:V,0))))</f>
        <v/>
      </c>
      <c r="O429" s="11" t="str">
        <f>(IFERROR(IF(LARGE(Raw!V:V,A429+COUNTIF(Raw!C:C,"H")+COUNTIF(Raw!C:C,"S"))-2000&gt;0,LARGE(Raw!V:V,A429+COUNTIF(Raw!C:C,"H")+COUNTIF(Raw!C:C,"S"))-2000,""),""))</f>
        <v/>
      </c>
    </row>
    <row r="430" spans="1:15" x14ac:dyDescent="0.3">
      <c r="A430" s="52">
        <v>427</v>
      </c>
      <c r="B430" s="3" t="str">
        <f t="shared" si="20"/>
        <v/>
      </c>
      <c r="C430" s="52" t="str">
        <f>IF(E430="","",(INDEX(Raw!D:D,MATCH(E430+6000,Raw!V:V,0))))</f>
        <v/>
      </c>
      <c r="D430" s="52" t="str">
        <f>IF(E430="","",(INDEX(Raw!A:A,MATCH(E430+6000,Raw!V:V,0))))</f>
        <v/>
      </c>
      <c r="E430" s="11" t="str">
        <f>(IFERROR(IF(LARGE(Raw!V:V,A430)-6000&gt;0,LARGE(Raw!V:V,A430)-6000,""),""))</f>
        <v/>
      </c>
      <c r="G430" s="3" t="str">
        <f t="shared" si="18"/>
        <v/>
      </c>
      <c r="H430" s="52" t="str">
        <f>IF(J430="","",(INDEX(Raw!D:D,MATCH(J430+4000,Raw!V:V,0))))</f>
        <v/>
      </c>
      <c r="I430" s="52" t="str">
        <f>IF(J430="","",(INDEX(Raw!A:A,MATCH(J430+4000,Raw!V:V,0))))</f>
        <v/>
      </c>
      <c r="J430" s="11" t="str">
        <f>(IFERROR(IF(LARGE(Raw!V:V,A430+COUNTIF(Raw!C:C,"H"))-4000&gt;0,LARGE(Raw!V:V,A430+COUNTIF(Raw!C:C,"H"))-4000,""),""))</f>
        <v/>
      </c>
      <c r="L430" s="3" t="str">
        <f t="shared" si="19"/>
        <v/>
      </c>
      <c r="M430" s="52" t="str">
        <f>IF(O430="","",(INDEX(Raw!D:D,MATCH(O430+2000,Raw!V:V,0))))</f>
        <v/>
      </c>
      <c r="N430" s="52" t="str">
        <f>IF(O430="","",(INDEX(Raw!A:A,MATCH(O430+2000,Raw!V:V,0))))</f>
        <v/>
      </c>
      <c r="O430" s="11" t="str">
        <f>(IFERROR(IF(LARGE(Raw!V:V,A430+COUNTIF(Raw!C:C,"H")+COUNTIF(Raw!C:C,"S"))-2000&gt;0,LARGE(Raw!V:V,A430+COUNTIF(Raw!C:C,"H")+COUNTIF(Raw!C:C,"S"))-2000,""),""))</f>
        <v/>
      </c>
    </row>
    <row r="431" spans="1:15" x14ac:dyDescent="0.3">
      <c r="A431" s="52">
        <v>428</v>
      </c>
      <c r="B431" s="3" t="str">
        <f t="shared" si="20"/>
        <v/>
      </c>
      <c r="C431" s="52" t="str">
        <f>IF(E431="","",(INDEX(Raw!D:D,MATCH(E431+6000,Raw!V:V,0))))</f>
        <v/>
      </c>
      <c r="D431" s="52" t="str">
        <f>IF(E431="","",(INDEX(Raw!A:A,MATCH(E431+6000,Raw!V:V,0))))</f>
        <v/>
      </c>
      <c r="E431" s="11" t="str">
        <f>(IFERROR(IF(LARGE(Raw!V:V,A431)-6000&gt;0,LARGE(Raw!V:V,A431)-6000,""),""))</f>
        <v/>
      </c>
      <c r="G431" s="3" t="str">
        <f t="shared" si="18"/>
        <v/>
      </c>
      <c r="H431" s="52" t="str">
        <f>IF(J431="","",(INDEX(Raw!D:D,MATCH(J431+4000,Raw!V:V,0))))</f>
        <v/>
      </c>
      <c r="I431" s="52" t="str">
        <f>IF(J431="","",(INDEX(Raw!A:A,MATCH(J431+4000,Raw!V:V,0))))</f>
        <v/>
      </c>
      <c r="J431" s="11" t="str">
        <f>(IFERROR(IF(LARGE(Raw!V:V,A431+COUNTIF(Raw!C:C,"H"))-4000&gt;0,LARGE(Raw!V:V,A431+COUNTIF(Raw!C:C,"H"))-4000,""),""))</f>
        <v/>
      </c>
      <c r="L431" s="3" t="str">
        <f t="shared" si="19"/>
        <v/>
      </c>
      <c r="M431" s="52" t="str">
        <f>IF(O431="","",(INDEX(Raw!D:D,MATCH(O431+2000,Raw!V:V,0))))</f>
        <v/>
      </c>
      <c r="N431" s="52" t="str">
        <f>IF(O431="","",(INDEX(Raw!A:A,MATCH(O431+2000,Raw!V:V,0))))</f>
        <v/>
      </c>
      <c r="O431" s="11" t="str">
        <f>(IFERROR(IF(LARGE(Raw!V:V,A431+COUNTIF(Raw!C:C,"H")+COUNTIF(Raw!C:C,"S"))-2000&gt;0,LARGE(Raw!V:V,A431+COUNTIF(Raw!C:C,"H")+COUNTIF(Raw!C:C,"S"))-2000,""),""))</f>
        <v/>
      </c>
    </row>
    <row r="432" spans="1:15" x14ac:dyDescent="0.3">
      <c r="A432" s="52">
        <v>429</v>
      </c>
      <c r="B432" s="3" t="str">
        <f t="shared" si="20"/>
        <v/>
      </c>
      <c r="C432" s="52" t="str">
        <f>IF(E432="","",(INDEX(Raw!D:D,MATCH(E432+6000,Raw!V:V,0))))</f>
        <v/>
      </c>
      <c r="D432" s="52" t="str">
        <f>IF(E432="","",(INDEX(Raw!A:A,MATCH(E432+6000,Raw!V:V,0))))</f>
        <v/>
      </c>
      <c r="E432" s="11" t="str">
        <f>(IFERROR(IF(LARGE(Raw!V:V,A432)-6000&gt;0,LARGE(Raw!V:V,A432)-6000,""),""))</f>
        <v/>
      </c>
      <c r="G432" s="3" t="str">
        <f t="shared" si="18"/>
        <v/>
      </c>
      <c r="H432" s="52" t="str">
        <f>IF(J432="","",(INDEX(Raw!D:D,MATCH(J432+4000,Raw!V:V,0))))</f>
        <v/>
      </c>
      <c r="I432" s="52" t="str">
        <f>IF(J432="","",(INDEX(Raw!A:A,MATCH(J432+4000,Raw!V:V,0))))</f>
        <v/>
      </c>
      <c r="J432" s="11" t="str">
        <f>(IFERROR(IF(LARGE(Raw!V:V,A432+COUNTIF(Raw!C:C,"H"))-4000&gt;0,LARGE(Raw!V:V,A432+COUNTIF(Raw!C:C,"H"))-4000,""),""))</f>
        <v/>
      </c>
      <c r="L432" s="3" t="str">
        <f t="shared" si="19"/>
        <v/>
      </c>
      <c r="M432" s="52" t="str">
        <f>IF(O432="","",(INDEX(Raw!D:D,MATCH(O432+2000,Raw!V:V,0))))</f>
        <v/>
      </c>
      <c r="N432" s="52" t="str">
        <f>IF(O432="","",(INDEX(Raw!A:A,MATCH(O432+2000,Raw!V:V,0))))</f>
        <v/>
      </c>
      <c r="O432" s="11" t="str">
        <f>(IFERROR(IF(LARGE(Raw!V:V,A432+COUNTIF(Raw!C:C,"H")+COUNTIF(Raw!C:C,"S"))-2000&gt;0,LARGE(Raw!V:V,A432+COUNTIF(Raw!C:C,"H")+COUNTIF(Raw!C:C,"S"))-2000,""),""))</f>
        <v/>
      </c>
    </row>
    <row r="433" spans="1:15" x14ac:dyDescent="0.3">
      <c r="A433" s="52">
        <v>430</v>
      </c>
      <c r="B433" s="3" t="str">
        <f t="shared" si="20"/>
        <v/>
      </c>
      <c r="C433" s="52" t="str">
        <f>IF(E433="","",(INDEX(Raw!D:D,MATCH(E433+6000,Raw!V:V,0))))</f>
        <v/>
      </c>
      <c r="D433" s="52" t="str">
        <f>IF(E433="","",(INDEX(Raw!A:A,MATCH(E433+6000,Raw!V:V,0))))</f>
        <v/>
      </c>
      <c r="E433" s="11" t="str">
        <f>(IFERROR(IF(LARGE(Raw!V:V,A433)-6000&gt;0,LARGE(Raw!V:V,A433)-6000,""),""))</f>
        <v/>
      </c>
      <c r="G433" s="3" t="str">
        <f t="shared" si="18"/>
        <v/>
      </c>
      <c r="H433" s="52" t="str">
        <f>IF(J433="","",(INDEX(Raw!D:D,MATCH(J433+4000,Raw!V:V,0))))</f>
        <v/>
      </c>
      <c r="I433" s="52" t="str">
        <f>IF(J433="","",(INDEX(Raw!A:A,MATCH(J433+4000,Raw!V:V,0))))</f>
        <v/>
      </c>
      <c r="J433" s="11" t="str">
        <f>(IFERROR(IF(LARGE(Raw!V:V,A433+COUNTIF(Raw!C:C,"H"))-4000&gt;0,LARGE(Raw!V:V,A433+COUNTIF(Raw!C:C,"H"))-4000,""),""))</f>
        <v/>
      </c>
      <c r="L433" s="3" t="str">
        <f t="shared" si="19"/>
        <v/>
      </c>
      <c r="M433" s="52" t="str">
        <f>IF(O433="","",(INDEX(Raw!D:D,MATCH(O433+2000,Raw!V:V,0))))</f>
        <v/>
      </c>
      <c r="N433" s="52" t="str">
        <f>IF(O433="","",(INDEX(Raw!A:A,MATCH(O433+2000,Raw!V:V,0))))</f>
        <v/>
      </c>
      <c r="O433" s="11" t="str">
        <f>(IFERROR(IF(LARGE(Raw!V:V,A433+COUNTIF(Raw!C:C,"H")+COUNTIF(Raw!C:C,"S"))-2000&gt;0,LARGE(Raw!V:V,A433+COUNTIF(Raw!C:C,"H")+COUNTIF(Raw!C:C,"S"))-2000,""),""))</f>
        <v/>
      </c>
    </row>
    <row r="434" spans="1:15" x14ac:dyDescent="0.3">
      <c r="A434" s="52">
        <v>431</v>
      </c>
      <c r="B434" s="3" t="str">
        <f t="shared" si="20"/>
        <v/>
      </c>
      <c r="C434" s="52" t="str">
        <f>IF(E434="","",(INDEX(Raw!D:D,MATCH(E434+6000,Raw!V:V,0))))</f>
        <v/>
      </c>
      <c r="D434" s="52" t="str">
        <f>IF(E434="","",(INDEX(Raw!A:A,MATCH(E434+6000,Raw!V:V,0))))</f>
        <v/>
      </c>
      <c r="E434" s="11" t="str">
        <f>(IFERROR(IF(LARGE(Raw!V:V,A434)-6000&gt;0,LARGE(Raw!V:V,A434)-6000,""),""))</f>
        <v/>
      </c>
      <c r="G434" s="3" t="str">
        <f t="shared" si="18"/>
        <v/>
      </c>
      <c r="H434" s="52" t="str">
        <f>IF(J434="","",(INDEX(Raw!D:D,MATCH(J434+4000,Raw!V:V,0))))</f>
        <v/>
      </c>
      <c r="I434" s="52" t="str">
        <f>IF(J434="","",(INDEX(Raw!A:A,MATCH(J434+4000,Raw!V:V,0))))</f>
        <v/>
      </c>
      <c r="J434" s="11" t="str">
        <f>(IFERROR(IF(LARGE(Raw!V:V,A434+COUNTIF(Raw!C:C,"H"))-4000&gt;0,LARGE(Raw!V:V,A434+COUNTIF(Raw!C:C,"H"))-4000,""),""))</f>
        <v/>
      </c>
      <c r="L434" s="3" t="str">
        <f t="shared" si="19"/>
        <v/>
      </c>
      <c r="M434" s="52" t="str">
        <f>IF(O434="","",(INDEX(Raw!D:D,MATCH(O434+2000,Raw!V:V,0))))</f>
        <v/>
      </c>
      <c r="N434" s="52" t="str">
        <f>IF(O434="","",(INDEX(Raw!A:A,MATCH(O434+2000,Raw!V:V,0))))</f>
        <v/>
      </c>
      <c r="O434" s="11" t="str">
        <f>(IFERROR(IF(LARGE(Raw!V:V,A434+COUNTIF(Raw!C:C,"H")+COUNTIF(Raw!C:C,"S"))-2000&gt;0,LARGE(Raw!V:V,A434+COUNTIF(Raw!C:C,"H")+COUNTIF(Raw!C:C,"S"))-2000,""),""))</f>
        <v/>
      </c>
    </row>
    <row r="435" spans="1:15" x14ac:dyDescent="0.3">
      <c r="A435" s="52">
        <v>432</v>
      </c>
      <c r="B435" s="3" t="str">
        <f t="shared" si="20"/>
        <v/>
      </c>
      <c r="C435" s="52" t="str">
        <f>IF(E435="","",(INDEX(Raw!D:D,MATCH(E435+6000,Raw!V:V,0))))</f>
        <v/>
      </c>
      <c r="D435" s="52" t="str">
        <f>IF(E435="","",(INDEX(Raw!A:A,MATCH(E435+6000,Raw!V:V,0))))</f>
        <v/>
      </c>
      <c r="E435" s="11" t="str">
        <f>(IFERROR(IF(LARGE(Raw!V:V,A435)-6000&gt;0,LARGE(Raw!V:V,A435)-6000,""),""))</f>
        <v/>
      </c>
      <c r="G435" s="3" t="str">
        <f t="shared" si="18"/>
        <v/>
      </c>
      <c r="H435" s="52" t="str">
        <f>IF(J435="","",(INDEX(Raw!D:D,MATCH(J435+4000,Raw!V:V,0))))</f>
        <v/>
      </c>
      <c r="I435" s="52" t="str">
        <f>IF(J435="","",(INDEX(Raw!A:A,MATCH(J435+4000,Raw!V:V,0))))</f>
        <v/>
      </c>
      <c r="J435" s="11" t="str">
        <f>(IFERROR(IF(LARGE(Raw!V:V,A435+COUNTIF(Raw!C:C,"H"))-4000&gt;0,LARGE(Raw!V:V,A435+COUNTIF(Raw!C:C,"H"))-4000,""),""))</f>
        <v/>
      </c>
      <c r="L435" s="3" t="str">
        <f t="shared" si="19"/>
        <v/>
      </c>
      <c r="M435" s="52" t="str">
        <f>IF(O435="","",(INDEX(Raw!D:D,MATCH(O435+2000,Raw!V:V,0))))</f>
        <v/>
      </c>
      <c r="N435" s="52" t="str">
        <f>IF(O435="","",(INDEX(Raw!A:A,MATCH(O435+2000,Raw!V:V,0))))</f>
        <v/>
      </c>
      <c r="O435" s="11" t="str">
        <f>(IFERROR(IF(LARGE(Raw!V:V,A435+COUNTIF(Raw!C:C,"H")+COUNTIF(Raw!C:C,"S"))-2000&gt;0,LARGE(Raw!V:V,A435+COUNTIF(Raw!C:C,"H")+COUNTIF(Raw!C:C,"S"))-2000,""),""))</f>
        <v/>
      </c>
    </row>
    <row r="436" spans="1:15" x14ac:dyDescent="0.3">
      <c r="A436" s="52">
        <v>433</v>
      </c>
      <c r="B436" s="3" t="str">
        <f t="shared" si="20"/>
        <v/>
      </c>
      <c r="C436" s="52" t="str">
        <f>IF(E436="","",(INDEX(Raw!D:D,MATCH(E436+6000,Raw!V:V,0))))</f>
        <v/>
      </c>
      <c r="D436" s="52" t="str">
        <f>IF(E436="","",(INDEX(Raw!A:A,MATCH(E436+6000,Raw!V:V,0))))</f>
        <v/>
      </c>
      <c r="E436" s="11" t="str">
        <f>(IFERROR(IF(LARGE(Raw!V:V,A436)-6000&gt;0,LARGE(Raw!V:V,A436)-6000,""),""))</f>
        <v/>
      </c>
      <c r="G436" s="3" t="str">
        <f t="shared" si="18"/>
        <v/>
      </c>
      <c r="H436" s="52" t="str">
        <f>IF(J436="","",(INDEX(Raw!D:D,MATCH(J436+4000,Raw!V:V,0))))</f>
        <v/>
      </c>
      <c r="I436" s="52" t="str">
        <f>IF(J436="","",(INDEX(Raw!A:A,MATCH(J436+4000,Raw!V:V,0))))</f>
        <v/>
      </c>
      <c r="J436" s="11" t="str">
        <f>(IFERROR(IF(LARGE(Raw!V:V,A436+COUNTIF(Raw!C:C,"H"))-4000&gt;0,LARGE(Raw!V:V,A436+COUNTIF(Raw!C:C,"H"))-4000,""),""))</f>
        <v/>
      </c>
      <c r="L436" s="3" t="str">
        <f t="shared" si="19"/>
        <v/>
      </c>
      <c r="M436" s="52" t="str">
        <f>IF(O436="","",(INDEX(Raw!D:D,MATCH(O436+2000,Raw!V:V,0))))</f>
        <v/>
      </c>
      <c r="N436" s="52" t="str">
        <f>IF(O436="","",(INDEX(Raw!A:A,MATCH(O436+2000,Raw!V:V,0))))</f>
        <v/>
      </c>
      <c r="O436" s="11" t="str">
        <f>(IFERROR(IF(LARGE(Raw!V:V,A436+COUNTIF(Raw!C:C,"H")+COUNTIF(Raw!C:C,"S"))-2000&gt;0,LARGE(Raw!V:V,A436+COUNTIF(Raw!C:C,"H")+COUNTIF(Raw!C:C,"S"))-2000,""),""))</f>
        <v/>
      </c>
    </row>
    <row r="437" spans="1:15" x14ac:dyDescent="0.3">
      <c r="A437" s="52">
        <v>434</v>
      </c>
      <c r="B437" s="3" t="str">
        <f t="shared" si="20"/>
        <v/>
      </c>
      <c r="C437" s="52" t="str">
        <f>IF(E437="","",(INDEX(Raw!D:D,MATCH(E437+6000,Raw!V:V,0))))</f>
        <v/>
      </c>
      <c r="D437" s="52" t="str">
        <f>IF(E437="","",(INDEX(Raw!A:A,MATCH(E437+6000,Raw!V:V,0))))</f>
        <v/>
      </c>
      <c r="E437" s="11" t="str">
        <f>(IFERROR(IF(LARGE(Raw!V:V,A437)-6000&gt;0,LARGE(Raw!V:V,A437)-6000,""),""))</f>
        <v/>
      </c>
      <c r="G437" s="3" t="str">
        <f t="shared" si="18"/>
        <v/>
      </c>
      <c r="H437" s="52" t="str">
        <f>IF(J437="","",(INDEX(Raw!D:D,MATCH(J437+4000,Raw!V:V,0))))</f>
        <v/>
      </c>
      <c r="I437" s="52" t="str">
        <f>IF(J437="","",(INDEX(Raw!A:A,MATCH(J437+4000,Raw!V:V,0))))</f>
        <v/>
      </c>
      <c r="J437" s="11" t="str">
        <f>(IFERROR(IF(LARGE(Raw!V:V,A437+COUNTIF(Raw!C:C,"H"))-4000&gt;0,LARGE(Raw!V:V,A437+COUNTIF(Raw!C:C,"H"))-4000,""),""))</f>
        <v/>
      </c>
      <c r="L437" s="3" t="str">
        <f t="shared" si="19"/>
        <v/>
      </c>
      <c r="M437" s="52" t="str">
        <f>IF(O437="","",(INDEX(Raw!D:D,MATCH(O437+2000,Raw!V:V,0))))</f>
        <v/>
      </c>
      <c r="N437" s="52" t="str">
        <f>IF(O437="","",(INDEX(Raw!A:A,MATCH(O437+2000,Raw!V:V,0))))</f>
        <v/>
      </c>
      <c r="O437" s="11" t="str">
        <f>(IFERROR(IF(LARGE(Raw!V:V,A437+COUNTIF(Raw!C:C,"H")+COUNTIF(Raw!C:C,"S"))-2000&gt;0,LARGE(Raw!V:V,A437+COUNTIF(Raw!C:C,"H")+COUNTIF(Raw!C:C,"S"))-2000,""),""))</f>
        <v/>
      </c>
    </row>
    <row r="438" spans="1:15" x14ac:dyDescent="0.3">
      <c r="A438" s="52">
        <v>435</v>
      </c>
      <c r="B438" s="3" t="str">
        <f t="shared" si="20"/>
        <v/>
      </c>
      <c r="C438" s="52" t="str">
        <f>IF(E438="","",(INDEX(Raw!D:D,MATCH(E438+6000,Raw!V:V,0))))</f>
        <v/>
      </c>
      <c r="D438" s="52" t="str">
        <f>IF(E438="","",(INDEX(Raw!A:A,MATCH(E438+6000,Raw!V:V,0))))</f>
        <v/>
      </c>
      <c r="E438" s="11" t="str">
        <f>(IFERROR(IF(LARGE(Raw!V:V,A438)-6000&gt;0,LARGE(Raw!V:V,A438)-6000,""),""))</f>
        <v/>
      </c>
      <c r="G438" s="3" t="str">
        <f t="shared" si="18"/>
        <v/>
      </c>
      <c r="H438" s="52" t="str">
        <f>IF(J438="","",(INDEX(Raw!D:D,MATCH(J438+4000,Raw!V:V,0))))</f>
        <v/>
      </c>
      <c r="I438" s="52" t="str">
        <f>IF(J438="","",(INDEX(Raw!A:A,MATCH(J438+4000,Raw!V:V,0))))</f>
        <v/>
      </c>
      <c r="J438" s="11" t="str">
        <f>(IFERROR(IF(LARGE(Raw!V:V,A438+COUNTIF(Raw!C:C,"H"))-4000&gt;0,LARGE(Raw!V:V,A438+COUNTIF(Raw!C:C,"H"))-4000,""),""))</f>
        <v/>
      </c>
      <c r="L438" s="3" t="str">
        <f t="shared" si="19"/>
        <v/>
      </c>
      <c r="M438" s="52" t="str">
        <f>IF(O438="","",(INDEX(Raw!D:D,MATCH(O438+2000,Raw!V:V,0))))</f>
        <v/>
      </c>
      <c r="N438" s="52" t="str">
        <f>IF(O438="","",(INDEX(Raw!A:A,MATCH(O438+2000,Raw!V:V,0))))</f>
        <v/>
      </c>
      <c r="O438" s="11" t="str">
        <f>(IFERROR(IF(LARGE(Raw!V:V,A438+COUNTIF(Raw!C:C,"H")+COUNTIF(Raw!C:C,"S"))-2000&gt;0,LARGE(Raw!V:V,A438+COUNTIF(Raw!C:C,"H")+COUNTIF(Raw!C:C,"S"))-2000,""),""))</f>
        <v/>
      </c>
    </row>
    <row r="439" spans="1:15" x14ac:dyDescent="0.3">
      <c r="A439" s="52">
        <v>436</v>
      </c>
      <c r="B439" s="3" t="str">
        <f t="shared" si="20"/>
        <v/>
      </c>
      <c r="C439" s="52" t="str">
        <f>IF(E439="","",(INDEX(Raw!D:D,MATCH(E439+6000,Raw!V:V,0))))</f>
        <v/>
      </c>
      <c r="D439" s="52" t="str">
        <f>IF(E439="","",(INDEX(Raw!A:A,MATCH(E439+6000,Raw!V:V,0))))</f>
        <v/>
      </c>
      <c r="E439" s="11" t="str">
        <f>(IFERROR(IF(LARGE(Raw!V:V,A439)-6000&gt;0,LARGE(Raw!V:V,A439)-6000,""),""))</f>
        <v/>
      </c>
      <c r="G439" s="3" t="str">
        <f t="shared" si="18"/>
        <v/>
      </c>
      <c r="H439" s="52" t="str">
        <f>IF(J439="","",(INDEX(Raw!D:D,MATCH(J439+4000,Raw!V:V,0))))</f>
        <v/>
      </c>
      <c r="I439" s="52" t="str">
        <f>IF(J439="","",(INDEX(Raw!A:A,MATCH(J439+4000,Raw!V:V,0))))</f>
        <v/>
      </c>
      <c r="J439" s="11" t="str">
        <f>(IFERROR(IF(LARGE(Raw!V:V,A439+COUNTIF(Raw!C:C,"H"))-4000&gt;0,LARGE(Raw!V:V,A439+COUNTIF(Raw!C:C,"H"))-4000,""),""))</f>
        <v/>
      </c>
      <c r="L439" s="3" t="str">
        <f t="shared" si="19"/>
        <v/>
      </c>
      <c r="M439" s="52" t="str">
        <f>IF(O439="","",(INDEX(Raw!D:D,MATCH(O439+2000,Raw!V:V,0))))</f>
        <v/>
      </c>
      <c r="N439" s="52" t="str">
        <f>IF(O439="","",(INDEX(Raw!A:A,MATCH(O439+2000,Raw!V:V,0))))</f>
        <v/>
      </c>
      <c r="O439" s="11" t="str">
        <f>(IFERROR(IF(LARGE(Raw!V:V,A439+COUNTIF(Raw!C:C,"H")+COUNTIF(Raw!C:C,"S"))-2000&gt;0,LARGE(Raw!V:V,A439+COUNTIF(Raw!C:C,"H")+COUNTIF(Raw!C:C,"S"))-2000,""),""))</f>
        <v/>
      </c>
    </row>
    <row r="440" spans="1:15" x14ac:dyDescent="0.3">
      <c r="A440" s="52">
        <v>437</v>
      </c>
      <c r="B440" s="3" t="str">
        <f t="shared" si="20"/>
        <v/>
      </c>
      <c r="C440" s="52" t="str">
        <f>IF(E440="","",(INDEX(Raw!D:D,MATCH(E440+6000,Raw!V:V,0))))</f>
        <v/>
      </c>
      <c r="D440" s="52" t="str">
        <f>IF(E440="","",(INDEX(Raw!A:A,MATCH(E440+6000,Raw!V:V,0))))</f>
        <v/>
      </c>
      <c r="E440" s="11" t="str">
        <f>(IFERROR(IF(LARGE(Raw!V:V,A440)-6000&gt;0,LARGE(Raw!V:V,A440)-6000,""),""))</f>
        <v/>
      </c>
      <c r="G440" s="3" t="str">
        <f t="shared" si="18"/>
        <v/>
      </c>
      <c r="H440" s="52" t="str">
        <f>IF(J440="","",(INDEX(Raw!D:D,MATCH(J440+4000,Raw!V:V,0))))</f>
        <v/>
      </c>
      <c r="I440" s="52" t="str">
        <f>IF(J440="","",(INDEX(Raw!A:A,MATCH(J440+4000,Raw!V:V,0))))</f>
        <v/>
      </c>
      <c r="J440" s="11" t="str">
        <f>(IFERROR(IF(LARGE(Raw!V:V,A440+COUNTIF(Raw!C:C,"H"))-4000&gt;0,LARGE(Raw!V:V,A440+COUNTIF(Raw!C:C,"H"))-4000,""),""))</f>
        <v/>
      </c>
      <c r="L440" s="3" t="str">
        <f t="shared" si="19"/>
        <v/>
      </c>
      <c r="M440" s="52" t="str">
        <f>IF(O440="","",(INDEX(Raw!D:D,MATCH(O440+2000,Raw!V:V,0))))</f>
        <v/>
      </c>
      <c r="N440" s="52" t="str">
        <f>IF(O440="","",(INDEX(Raw!A:A,MATCH(O440+2000,Raw!V:V,0))))</f>
        <v/>
      </c>
      <c r="O440" s="11" t="str">
        <f>(IFERROR(IF(LARGE(Raw!V:V,A440+COUNTIF(Raw!C:C,"H")+COUNTIF(Raw!C:C,"S"))-2000&gt;0,LARGE(Raw!V:V,A440+COUNTIF(Raw!C:C,"H")+COUNTIF(Raw!C:C,"S"))-2000,""),""))</f>
        <v/>
      </c>
    </row>
    <row r="441" spans="1:15" x14ac:dyDescent="0.3">
      <c r="A441" s="52">
        <v>438</v>
      </c>
      <c r="B441" s="3" t="str">
        <f t="shared" si="20"/>
        <v/>
      </c>
      <c r="C441" s="52" t="str">
        <f>IF(E441="","",(INDEX(Raw!D:D,MATCH(E441+6000,Raw!V:V,0))))</f>
        <v/>
      </c>
      <c r="D441" s="52" t="str">
        <f>IF(E441="","",(INDEX(Raw!A:A,MATCH(E441+6000,Raw!V:V,0))))</f>
        <v/>
      </c>
      <c r="E441" s="11" t="str">
        <f>(IFERROR(IF(LARGE(Raw!V:V,A441)-6000&gt;0,LARGE(Raw!V:V,A441)-6000,""),""))</f>
        <v/>
      </c>
      <c r="G441" s="3" t="str">
        <f t="shared" si="18"/>
        <v/>
      </c>
      <c r="H441" s="52" t="str">
        <f>IF(J441="","",(INDEX(Raw!D:D,MATCH(J441+4000,Raw!V:V,0))))</f>
        <v/>
      </c>
      <c r="I441" s="52" t="str">
        <f>IF(J441="","",(INDEX(Raw!A:A,MATCH(J441+4000,Raw!V:V,0))))</f>
        <v/>
      </c>
      <c r="J441" s="11" t="str">
        <f>(IFERROR(IF(LARGE(Raw!V:V,A441+COUNTIF(Raw!C:C,"H"))-4000&gt;0,LARGE(Raw!V:V,A441+COUNTIF(Raw!C:C,"H"))-4000,""),""))</f>
        <v/>
      </c>
      <c r="L441" s="3" t="str">
        <f t="shared" si="19"/>
        <v/>
      </c>
      <c r="M441" s="52" t="str">
        <f>IF(O441="","",(INDEX(Raw!D:D,MATCH(O441+2000,Raw!V:V,0))))</f>
        <v/>
      </c>
      <c r="N441" s="52" t="str">
        <f>IF(O441="","",(INDEX(Raw!A:A,MATCH(O441+2000,Raw!V:V,0))))</f>
        <v/>
      </c>
      <c r="O441" s="11" t="str">
        <f>(IFERROR(IF(LARGE(Raw!V:V,A441+COUNTIF(Raw!C:C,"H")+COUNTIF(Raw!C:C,"S"))-2000&gt;0,LARGE(Raw!V:V,A441+COUNTIF(Raw!C:C,"H")+COUNTIF(Raw!C:C,"S"))-2000,""),""))</f>
        <v/>
      </c>
    </row>
    <row r="442" spans="1:15" x14ac:dyDescent="0.3">
      <c r="A442" s="52">
        <v>439</v>
      </c>
      <c r="B442" s="3" t="str">
        <f t="shared" si="20"/>
        <v/>
      </c>
      <c r="C442" s="52" t="str">
        <f>IF(E442="","",(INDEX(Raw!D:D,MATCH(E442+6000,Raw!V:V,0))))</f>
        <v/>
      </c>
      <c r="D442" s="52" t="str">
        <f>IF(E442="","",(INDEX(Raw!A:A,MATCH(E442+6000,Raw!V:V,0))))</f>
        <v/>
      </c>
      <c r="E442" s="11" t="str">
        <f>(IFERROR(IF(LARGE(Raw!V:V,A442)-6000&gt;0,LARGE(Raw!V:V,A442)-6000,""),""))</f>
        <v/>
      </c>
      <c r="G442" s="3" t="str">
        <f t="shared" si="18"/>
        <v/>
      </c>
      <c r="H442" s="52" t="str">
        <f>IF(J442="","",(INDEX(Raw!D:D,MATCH(J442+4000,Raw!V:V,0))))</f>
        <v/>
      </c>
      <c r="I442" s="52" t="str">
        <f>IF(J442="","",(INDEX(Raw!A:A,MATCH(J442+4000,Raw!V:V,0))))</f>
        <v/>
      </c>
      <c r="J442" s="11" t="str">
        <f>(IFERROR(IF(LARGE(Raw!V:V,A442+COUNTIF(Raw!C:C,"H"))-4000&gt;0,LARGE(Raw!V:V,A442+COUNTIF(Raw!C:C,"H"))-4000,""),""))</f>
        <v/>
      </c>
      <c r="L442" s="3" t="str">
        <f t="shared" si="19"/>
        <v/>
      </c>
      <c r="M442" s="52" t="str">
        <f>IF(O442="","",(INDEX(Raw!D:D,MATCH(O442+2000,Raw!V:V,0))))</f>
        <v/>
      </c>
      <c r="N442" s="52" t="str">
        <f>IF(O442="","",(INDEX(Raw!A:A,MATCH(O442+2000,Raw!V:V,0))))</f>
        <v/>
      </c>
      <c r="O442" s="11" t="str">
        <f>(IFERROR(IF(LARGE(Raw!V:V,A442+COUNTIF(Raw!C:C,"H")+COUNTIF(Raw!C:C,"S"))-2000&gt;0,LARGE(Raw!V:V,A442+COUNTIF(Raw!C:C,"H")+COUNTIF(Raw!C:C,"S"))-2000,""),""))</f>
        <v/>
      </c>
    </row>
    <row r="443" spans="1:15" x14ac:dyDescent="0.3">
      <c r="A443" s="52">
        <v>440</v>
      </c>
      <c r="B443" s="3" t="str">
        <f t="shared" si="20"/>
        <v/>
      </c>
      <c r="C443" s="52" t="str">
        <f>IF(E443="","",(INDEX(Raw!D:D,MATCH(E443+6000,Raw!V:V,0))))</f>
        <v/>
      </c>
      <c r="D443" s="52" t="str">
        <f>IF(E443="","",(INDEX(Raw!A:A,MATCH(E443+6000,Raw!V:V,0))))</f>
        <v/>
      </c>
      <c r="E443" s="11" t="str">
        <f>(IFERROR(IF(LARGE(Raw!V:V,A443)-6000&gt;0,LARGE(Raw!V:V,A443)-6000,""),""))</f>
        <v/>
      </c>
      <c r="G443" s="3" t="str">
        <f t="shared" si="18"/>
        <v/>
      </c>
      <c r="H443" s="52" t="str">
        <f>IF(J443="","",(INDEX(Raw!D:D,MATCH(J443+4000,Raw!V:V,0))))</f>
        <v/>
      </c>
      <c r="I443" s="52" t="str">
        <f>IF(J443="","",(INDEX(Raw!A:A,MATCH(J443+4000,Raw!V:V,0))))</f>
        <v/>
      </c>
      <c r="J443" s="11" t="str">
        <f>(IFERROR(IF(LARGE(Raw!V:V,A443+COUNTIF(Raw!C:C,"H"))-4000&gt;0,LARGE(Raw!V:V,A443+COUNTIF(Raw!C:C,"H"))-4000,""),""))</f>
        <v/>
      </c>
      <c r="L443" s="3" t="str">
        <f t="shared" si="19"/>
        <v/>
      </c>
      <c r="M443" s="52" t="str">
        <f>IF(O443="","",(INDEX(Raw!D:D,MATCH(O443+2000,Raw!V:V,0))))</f>
        <v/>
      </c>
      <c r="N443" s="52" t="str">
        <f>IF(O443="","",(INDEX(Raw!A:A,MATCH(O443+2000,Raw!V:V,0))))</f>
        <v/>
      </c>
      <c r="O443" s="11" t="str">
        <f>(IFERROR(IF(LARGE(Raw!V:V,A443+COUNTIF(Raw!C:C,"H")+COUNTIF(Raw!C:C,"S"))-2000&gt;0,LARGE(Raw!V:V,A443+COUNTIF(Raw!C:C,"H")+COUNTIF(Raw!C:C,"S"))-2000,""),""))</f>
        <v/>
      </c>
    </row>
    <row r="444" spans="1:15" x14ac:dyDescent="0.3">
      <c r="A444" s="52">
        <v>441</v>
      </c>
      <c r="B444" s="3" t="str">
        <f t="shared" si="20"/>
        <v/>
      </c>
      <c r="C444" s="52" t="str">
        <f>IF(E444="","",(INDEX(Raw!D:D,MATCH(E444+6000,Raw!V:V,0))))</f>
        <v/>
      </c>
      <c r="D444" s="52" t="str">
        <f>IF(E444="","",(INDEX(Raw!A:A,MATCH(E444+6000,Raw!V:V,0))))</f>
        <v/>
      </c>
      <c r="E444" s="11" t="str">
        <f>(IFERROR(IF(LARGE(Raw!V:V,A444)-6000&gt;0,LARGE(Raw!V:V,A444)-6000,""),""))</f>
        <v/>
      </c>
      <c r="G444" s="3" t="str">
        <f t="shared" si="18"/>
        <v/>
      </c>
      <c r="H444" s="52" t="str">
        <f>IF(J444="","",(INDEX(Raw!D:D,MATCH(J444+4000,Raw!V:V,0))))</f>
        <v/>
      </c>
      <c r="I444" s="52" t="str">
        <f>IF(J444="","",(INDEX(Raw!A:A,MATCH(J444+4000,Raw!V:V,0))))</f>
        <v/>
      </c>
      <c r="J444" s="11" t="str">
        <f>(IFERROR(IF(LARGE(Raw!V:V,A444+COUNTIF(Raw!C:C,"H"))-4000&gt;0,LARGE(Raw!V:V,A444+COUNTIF(Raw!C:C,"H"))-4000,""),""))</f>
        <v/>
      </c>
      <c r="L444" s="3" t="str">
        <f t="shared" si="19"/>
        <v/>
      </c>
      <c r="M444" s="52" t="str">
        <f>IF(O444="","",(INDEX(Raw!D:D,MATCH(O444+2000,Raw!V:V,0))))</f>
        <v/>
      </c>
      <c r="N444" s="52" t="str">
        <f>IF(O444="","",(INDEX(Raw!A:A,MATCH(O444+2000,Raw!V:V,0))))</f>
        <v/>
      </c>
      <c r="O444" s="11" t="str">
        <f>(IFERROR(IF(LARGE(Raw!V:V,A444+COUNTIF(Raw!C:C,"H")+COUNTIF(Raw!C:C,"S"))-2000&gt;0,LARGE(Raw!V:V,A444+COUNTIF(Raw!C:C,"H")+COUNTIF(Raw!C:C,"S"))-2000,""),""))</f>
        <v/>
      </c>
    </row>
    <row r="445" spans="1:15" x14ac:dyDescent="0.3">
      <c r="A445" s="52">
        <v>442</v>
      </c>
      <c r="B445" s="3" t="str">
        <f t="shared" si="20"/>
        <v/>
      </c>
      <c r="C445" s="52" t="str">
        <f>IF(E445="","",(INDEX(Raw!D:D,MATCH(E445+6000,Raw!V:V,0))))</f>
        <v/>
      </c>
      <c r="D445" s="52" t="str">
        <f>IF(E445="","",(INDEX(Raw!A:A,MATCH(E445+6000,Raw!V:V,0))))</f>
        <v/>
      </c>
      <c r="E445" s="11" t="str">
        <f>(IFERROR(IF(LARGE(Raw!V:V,A445)-6000&gt;0,LARGE(Raw!V:V,A445)-6000,""),""))</f>
        <v/>
      </c>
      <c r="G445" s="3" t="str">
        <f t="shared" si="18"/>
        <v/>
      </c>
      <c r="H445" s="52" t="str">
        <f>IF(J445="","",(INDEX(Raw!D:D,MATCH(J445+4000,Raw!V:V,0))))</f>
        <v/>
      </c>
      <c r="I445" s="52" t="str">
        <f>IF(J445="","",(INDEX(Raw!A:A,MATCH(J445+4000,Raw!V:V,0))))</f>
        <v/>
      </c>
      <c r="J445" s="11" t="str">
        <f>(IFERROR(IF(LARGE(Raw!V:V,A445+COUNTIF(Raw!C:C,"H"))-4000&gt;0,LARGE(Raw!V:V,A445+COUNTIF(Raw!C:C,"H"))-4000,""),""))</f>
        <v/>
      </c>
      <c r="L445" s="3" t="str">
        <f t="shared" si="19"/>
        <v/>
      </c>
      <c r="M445" s="52" t="str">
        <f>IF(O445="","",(INDEX(Raw!D:D,MATCH(O445+2000,Raw!V:V,0))))</f>
        <v/>
      </c>
      <c r="N445" s="52" t="str">
        <f>IF(O445="","",(INDEX(Raw!A:A,MATCH(O445+2000,Raw!V:V,0))))</f>
        <v/>
      </c>
      <c r="O445" s="11" t="str">
        <f>(IFERROR(IF(LARGE(Raw!V:V,A445+COUNTIF(Raw!C:C,"H")+COUNTIF(Raw!C:C,"S"))-2000&gt;0,LARGE(Raw!V:V,A445+COUNTIF(Raw!C:C,"H")+COUNTIF(Raw!C:C,"S"))-2000,""),""))</f>
        <v/>
      </c>
    </row>
    <row r="446" spans="1:15" x14ac:dyDescent="0.3">
      <c r="A446" s="52">
        <v>443</v>
      </c>
      <c r="B446" s="3" t="str">
        <f t="shared" si="20"/>
        <v/>
      </c>
      <c r="C446" s="52" t="str">
        <f>IF(E446="","",(INDEX(Raw!D:D,MATCH(E446+6000,Raw!V:V,0))))</f>
        <v/>
      </c>
      <c r="D446" s="52" t="str">
        <f>IF(E446="","",(INDEX(Raw!A:A,MATCH(E446+6000,Raw!V:V,0))))</f>
        <v/>
      </c>
      <c r="E446" s="11" t="str">
        <f>(IFERROR(IF(LARGE(Raw!V:V,A446)-6000&gt;0,LARGE(Raw!V:V,A446)-6000,""),""))</f>
        <v/>
      </c>
      <c r="G446" s="3" t="str">
        <f t="shared" si="18"/>
        <v/>
      </c>
      <c r="H446" s="52" t="str">
        <f>IF(J446="","",(INDEX(Raw!D:D,MATCH(J446+4000,Raw!V:V,0))))</f>
        <v/>
      </c>
      <c r="I446" s="52" t="str">
        <f>IF(J446="","",(INDEX(Raw!A:A,MATCH(J446+4000,Raw!V:V,0))))</f>
        <v/>
      </c>
      <c r="J446" s="11" t="str">
        <f>(IFERROR(IF(LARGE(Raw!V:V,A446+COUNTIF(Raw!C:C,"H"))-4000&gt;0,LARGE(Raw!V:V,A446+COUNTIF(Raw!C:C,"H"))-4000,""),""))</f>
        <v/>
      </c>
      <c r="L446" s="3" t="str">
        <f t="shared" si="19"/>
        <v/>
      </c>
      <c r="M446" s="52" t="str">
        <f>IF(O446="","",(INDEX(Raw!D:D,MATCH(O446+2000,Raw!V:V,0))))</f>
        <v/>
      </c>
      <c r="N446" s="52" t="str">
        <f>IF(O446="","",(INDEX(Raw!A:A,MATCH(O446+2000,Raw!V:V,0))))</f>
        <v/>
      </c>
      <c r="O446" s="11" t="str">
        <f>(IFERROR(IF(LARGE(Raw!V:V,A446+COUNTIF(Raw!C:C,"H")+COUNTIF(Raw!C:C,"S"))-2000&gt;0,LARGE(Raw!V:V,A446+COUNTIF(Raw!C:C,"H")+COUNTIF(Raw!C:C,"S"))-2000,""),""))</f>
        <v/>
      </c>
    </row>
    <row r="447" spans="1:15" x14ac:dyDescent="0.3">
      <c r="A447" s="52">
        <v>444</v>
      </c>
      <c r="B447" s="3" t="str">
        <f t="shared" si="20"/>
        <v/>
      </c>
      <c r="C447" s="52" t="str">
        <f>IF(E447="","",(INDEX(Raw!D:D,MATCH(E447+6000,Raw!V:V,0))))</f>
        <v/>
      </c>
      <c r="D447" s="52" t="str">
        <f>IF(E447="","",(INDEX(Raw!A:A,MATCH(E447+6000,Raw!V:V,0))))</f>
        <v/>
      </c>
      <c r="E447" s="11" t="str">
        <f>(IFERROR(IF(LARGE(Raw!V:V,A447)-6000&gt;0,LARGE(Raw!V:V,A447)-6000,""),""))</f>
        <v/>
      </c>
      <c r="G447" s="3" t="str">
        <f t="shared" si="18"/>
        <v/>
      </c>
      <c r="H447" s="52" t="str">
        <f>IF(J447="","",(INDEX(Raw!D:D,MATCH(J447+4000,Raw!V:V,0))))</f>
        <v/>
      </c>
      <c r="I447" s="52" t="str">
        <f>IF(J447="","",(INDEX(Raw!A:A,MATCH(J447+4000,Raw!V:V,0))))</f>
        <v/>
      </c>
      <c r="J447" s="11" t="str">
        <f>(IFERROR(IF(LARGE(Raw!V:V,A447+COUNTIF(Raw!C:C,"H"))-4000&gt;0,LARGE(Raw!V:V,A447+COUNTIF(Raw!C:C,"H"))-4000,""),""))</f>
        <v/>
      </c>
      <c r="L447" s="3" t="str">
        <f t="shared" si="19"/>
        <v/>
      </c>
      <c r="M447" s="52" t="str">
        <f>IF(O447="","",(INDEX(Raw!D:D,MATCH(O447+2000,Raw!V:V,0))))</f>
        <v/>
      </c>
      <c r="N447" s="52" t="str">
        <f>IF(O447="","",(INDEX(Raw!A:A,MATCH(O447+2000,Raw!V:V,0))))</f>
        <v/>
      </c>
      <c r="O447" s="11" t="str">
        <f>(IFERROR(IF(LARGE(Raw!V:V,A447+COUNTIF(Raw!C:C,"H")+COUNTIF(Raw!C:C,"S"))-2000&gt;0,LARGE(Raw!V:V,A447+COUNTIF(Raw!C:C,"H")+COUNTIF(Raw!C:C,"S"))-2000,""),""))</f>
        <v/>
      </c>
    </row>
    <row r="448" spans="1:15" x14ac:dyDescent="0.3">
      <c r="A448" s="52">
        <v>445</v>
      </c>
      <c r="B448" s="3" t="str">
        <f t="shared" si="20"/>
        <v/>
      </c>
      <c r="C448" s="52" t="str">
        <f>IF(E448="","",(INDEX(Raw!D:D,MATCH(E448+6000,Raw!V:V,0))))</f>
        <v/>
      </c>
      <c r="D448" s="52" t="str">
        <f>IF(E448="","",(INDEX(Raw!A:A,MATCH(E448+6000,Raw!V:V,0))))</f>
        <v/>
      </c>
      <c r="E448" s="11" t="str">
        <f>(IFERROR(IF(LARGE(Raw!V:V,A448)-6000&gt;0,LARGE(Raw!V:V,A448)-6000,""),""))</f>
        <v/>
      </c>
      <c r="G448" s="3" t="str">
        <f t="shared" si="18"/>
        <v/>
      </c>
      <c r="H448" s="52" t="str">
        <f>IF(J448="","",(INDEX(Raw!D:D,MATCH(J448+4000,Raw!V:V,0))))</f>
        <v/>
      </c>
      <c r="I448" s="52" t="str">
        <f>IF(J448="","",(INDEX(Raw!A:A,MATCH(J448+4000,Raw!V:V,0))))</f>
        <v/>
      </c>
      <c r="J448" s="11" t="str">
        <f>(IFERROR(IF(LARGE(Raw!V:V,A448+COUNTIF(Raw!C:C,"H"))-4000&gt;0,LARGE(Raw!V:V,A448+COUNTIF(Raw!C:C,"H"))-4000,""),""))</f>
        <v/>
      </c>
      <c r="L448" s="3" t="str">
        <f t="shared" si="19"/>
        <v/>
      </c>
      <c r="M448" s="52" t="str">
        <f>IF(O448="","",(INDEX(Raw!D:D,MATCH(O448+2000,Raw!V:V,0))))</f>
        <v/>
      </c>
      <c r="N448" s="52" t="str">
        <f>IF(O448="","",(INDEX(Raw!A:A,MATCH(O448+2000,Raw!V:V,0))))</f>
        <v/>
      </c>
      <c r="O448" s="11" t="str">
        <f>(IFERROR(IF(LARGE(Raw!V:V,A448+COUNTIF(Raw!C:C,"H")+COUNTIF(Raw!C:C,"S"))-2000&gt;0,LARGE(Raw!V:V,A448+COUNTIF(Raw!C:C,"H")+COUNTIF(Raw!C:C,"S"))-2000,""),""))</f>
        <v/>
      </c>
    </row>
    <row r="449" spans="1:15" x14ac:dyDescent="0.3">
      <c r="A449" s="52">
        <v>446</v>
      </c>
      <c r="B449" s="3" t="str">
        <f t="shared" si="20"/>
        <v/>
      </c>
      <c r="C449" s="52" t="str">
        <f>IF(E449="","",(INDEX(Raw!D:D,MATCH(E449+6000,Raw!V:V,0))))</f>
        <v/>
      </c>
      <c r="D449" s="52" t="str">
        <f>IF(E449="","",(INDEX(Raw!A:A,MATCH(E449+6000,Raw!V:V,0))))</f>
        <v/>
      </c>
      <c r="E449" s="11" t="str">
        <f>(IFERROR(IF(LARGE(Raw!V:V,A449)-6000&gt;0,LARGE(Raw!V:V,A449)-6000,""),""))</f>
        <v/>
      </c>
      <c r="G449" s="3" t="str">
        <f t="shared" si="18"/>
        <v/>
      </c>
      <c r="H449" s="52" t="str">
        <f>IF(J449="","",(INDEX(Raw!D:D,MATCH(J449+4000,Raw!V:V,0))))</f>
        <v/>
      </c>
      <c r="I449" s="52" t="str">
        <f>IF(J449="","",(INDEX(Raw!A:A,MATCH(J449+4000,Raw!V:V,0))))</f>
        <v/>
      </c>
      <c r="J449" s="11" t="str">
        <f>(IFERROR(IF(LARGE(Raw!V:V,A449+COUNTIF(Raw!C:C,"H"))-4000&gt;0,LARGE(Raw!V:V,A449+COUNTIF(Raw!C:C,"H"))-4000,""),""))</f>
        <v/>
      </c>
      <c r="L449" s="3" t="str">
        <f t="shared" si="19"/>
        <v/>
      </c>
      <c r="M449" s="52" t="str">
        <f>IF(O449="","",(INDEX(Raw!D:D,MATCH(O449+2000,Raw!V:V,0))))</f>
        <v/>
      </c>
      <c r="N449" s="52" t="str">
        <f>IF(O449="","",(INDEX(Raw!A:A,MATCH(O449+2000,Raw!V:V,0))))</f>
        <v/>
      </c>
      <c r="O449" s="11" t="str">
        <f>(IFERROR(IF(LARGE(Raw!V:V,A449+COUNTIF(Raw!C:C,"H")+COUNTIF(Raw!C:C,"S"))-2000&gt;0,LARGE(Raw!V:V,A449+COUNTIF(Raw!C:C,"H")+COUNTIF(Raw!C:C,"S"))-2000,""),""))</f>
        <v/>
      </c>
    </row>
    <row r="450" spans="1:15" x14ac:dyDescent="0.3">
      <c r="A450" s="52">
        <v>447</v>
      </c>
      <c r="B450" s="3" t="str">
        <f t="shared" si="20"/>
        <v/>
      </c>
      <c r="C450" s="52" t="str">
        <f>IF(E450="","",(INDEX(Raw!D:D,MATCH(E450+6000,Raw!V:V,0))))</f>
        <v/>
      </c>
      <c r="D450" s="52" t="str">
        <f>IF(E450="","",(INDEX(Raw!A:A,MATCH(E450+6000,Raw!V:V,0))))</f>
        <v/>
      </c>
      <c r="E450" s="11" t="str">
        <f>(IFERROR(IF(LARGE(Raw!V:V,A450)-6000&gt;0,LARGE(Raw!V:V,A450)-6000,""),""))</f>
        <v/>
      </c>
      <c r="G450" s="3" t="str">
        <f t="shared" si="18"/>
        <v/>
      </c>
      <c r="H450" s="52" t="str">
        <f>IF(J450="","",(INDEX(Raw!D:D,MATCH(J450+4000,Raw!V:V,0))))</f>
        <v/>
      </c>
      <c r="I450" s="52" t="str">
        <f>IF(J450="","",(INDEX(Raw!A:A,MATCH(J450+4000,Raw!V:V,0))))</f>
        <v/>
      </c>
      <c r="J450" s="11" t="str">
        <f>(IFERROR(IF(LARGE(Raw!V:V,A450+COUNTIF(Raw!C:C,"H"))-4000&gt;0,LARGE(Raw!V:V,A450+COUNTIF(Raw!C:C,"H"))-4000,""),""))</f>
        <v/>
      </c>
      <c r="L450" s="3" t="str">
        <f t="shared" si="19"/>
        <v/>
      </c>
      <c r="M450" s="52" t="str">
        <f>IF(O450="","",(INDEX(Raw!D:D,MATCH(O450+2000,Raw!V:V,0))))</f>
        <v/>
      </c>
      <c r="N450" s="52" t="str">
        <f>IF(O450="","",(INDEX(Raw!A:A,MATCH(O450+2000,Raw!V:V,0))))</f>
        <v/>
      </c>
      <c r="O450" s="11" t="str">
        <f>(IFERROR(IF(LARGE(Raw!V:V,A450+COUNTIF(Raw!C:C,"H")+COUNTIF(Raw!C:C,"S"))-2000&gt;0,LARGE(Raw!V:V,A450+COUNTIF(Raw!C:C,"H")+COUNTIF(Raw!C:C,"S"))-2000,""),""))</f>
        <v/>
      </c>
    </row>
    <row r="451" spans="1:15" x14ac:dyDescent="0.3">
      <c r="A451" s="52">
        <v>448</v>
      </c>
      <c r="B451" s="3" t="str">
        <f t="shared" si="20"/>
        <v/>
      </c>
      <c r="C451" s="52" t="str">
        <f>IF(E451="","",(INDEX(Raw!D:D,MATCH(E451+6000,Raw!V:V,0))))</f>
        <v/>
      </c>
      <c r="D451" s="52" t="str">
        <f>IF(E451="","",(INDEX(Raw!A:A,MATCH(E451+6000,Raw!V:V,0))))</f>
        <v/>
      </c>
      <c r="E451" s="11" t="str">
        <f>(IFERROR(IF(LARGE(Raw!V:V,A451)-6000&gt;0,LARGE(Raw!V:V,A451)-6000,""),""))</f>
        <v/>
      </c>
      <c r="G451" s="3" t="str">
        <f t="shared" si="18"/>
        <v/>
      </c>
      <c r="H451" s="52" t="str">
        <f>IF(J451="","",(INDEX(Raw!D:D,MATCH(J451+4000,Raw!V:V,0))))</f>
        <v/>
      </c>
      <c r="I451" s="52" t="str">
        <f>IF(J451="","",(INDEX(Raw!A:A,MATCH(J451+4000,Raw!V:V,0))))</f>
        <v/>
      </c>
      <c r="J451" s="11" t="str">
        <f>(IFERROR(IF(LARGE(Raw!V:V,A451+COUNTIF(Raw!C:C,"H"))-4000&gt;0,LARGE(Raw!V:V,A451+COUNTIF(Raw!C:C,"H"))-4000,""),""))</f>
        <v/>
      </c>
      <c r="L451" s="3" t="str">
        <f t="shared" si="19"/>
        <v/>
      </c>
      <c r="M451" s="52" t="str">
        <f>IF(O451="","",(INDEX(Raw!D:D,MATCH(O451+2000,Raw!V:V,0))))</f>
        <v/>
      </c>
      <c r="N451" s="52" t="str">
        <f>IF(O451="","",(INDEX(Raw!A:A,MATCH(O451+2000,Raw!V:V,0))))</f>
        <v/>
      </c>
      <c r="O451" s="11" t="str">
        <f>(IFERROR(IF(LARGE(Raw!V:V,A451+COUNTIF(Raw!C:C,"H")+COUNTIF(Raw!C:C,"S"))-2000&gt;0,LARGE(Raw!V:V,A451+COUNTIF(Raw!C:C,"H")+COUNTIF(Raw!C:C,"S"))-2000,""),""))</f>
        <v/>
      </c>
    </row>
    <row r="452" spans="1:15" x14ac:dyDescent="0.3">
      <c r="A452" s="52">
        <v>449</v>
      </c>
      <c r="B452" s="3" t="str">
        <f t="shared" si="20"/>
        <v/>
      </c>
      <c r="C452" s="52" t="str">
        <f>IF(E452="","",(INDEX(Raw!D:D,MATCH(E452+6000,Raw!V:V,0))))</f>
        <v/>
      </c>
      <c r="D452" s="52" t="str">
        <f>IF(E452="","",(INDEX(Raw!A:A,MATCH(E452+6000,Raw!V:V,0))))</f>
        <v/>
      </c>
      <c r="E452" s="11" t="str">
        <f>(IFERROR(IF(LARGE(Raw!V:V,A452)-6000&gt;0,LARGE(Raw!V:V,A452)-6000,""),""))</f>
        <v/>
      </c>
      <c r="G452" s="3" t="str">
        <f t="shared" si="18"/>
        <v/>
      </c>
      <c r="H452" s="52" t="str">
        <f>IF(J452="","",(INDEX(Raw!D:D,MATCH(J452+4000,Raw!V:V,0))))</f>
        <v/>
      </c>
      <c r="I452" s="52" t="str">
        <f>IF(J452="","",(INDEX(Raw!A:A,MATCH(J452+4000,Raw!V:V,0))))</f>
        <v/>
      </c>
      <c r="J452" s="11" t="str">
        <f>(IFERROR(IF(LARGE(Raw!V:V,A452+COUNTIF(Raw!C:C,"H"))-4000&gt;0,LARGE(Raw!V:V,A452+COUNTIF(Raw!C:C,"H"))-4000,""),""))</f>
        <v/>
      </c>
      <c r="L452" s="3" t="str">
        <f t="shared" si="19"/>
        <v/>
      </c>
      <c r="M452" s="52" t="str">
        <f>IF(O452="","",(INDEX(Raw!D:D,MATCH(O452+2000,Raw!V:V,0))))</f>
        <v/>
      </c>
      <c r="N452" s="52" t="str">
        <f>IF(O452="","",(INDEX(Raw!A:A,MATCH(O452+2000,Raw!V:V,0))))</f>
        <v/>
      </c>
      <c r="O452" s="11" t="str">
        <f>(IFERROR(IF(LARGE(Raw!V:V,A452+COUNTIF(Raw!C:C,"H")+COUNTIF(Raw!C:C,"S"))-2000&gt;0,LARGE(Raw!V:V,A452+COUNTIF(Raw!C:C,"H")+COUNTIF(Raw!C:C,"S"))-2000,""),""))</f>
        <v/>
      </c>
    </row>
    <row r="453" spans="1:15" x14ac:dyDescent="0.3">
      <c r="A453" s="52">
        <v>450</v>
      </c>
      <c r="B453" s="3" t="str">
        <f t="shared" si="20"/>
        <v/>
      </c>
      <c r="C453" s="52" t="str">
        <f>IF(E453="","",(INDEX(Raw!D:D,MATCH(E453+6000,Raw!V:V,0))))</f>
        <v/>
      </c>
      <c r="D453" s="52" t="str">
        <f>IF(E453="","",(INDEX(Raw!A:A,MATCH(E453+6000,Raw!V:V,0))))</f>
        <v/>
      </c>
      <c r="E453" s="11" t="str">
        <f>(IFERROR(IF(LARGE(Raw!V:V,A453)-6000&gt;0,LARGE(Raw!V:V,A453)-6000,""),""))</f>
        <v/>
      </c>
      <c r="G453" s="3" t="str">
        <f t="shared" ref="G453:G500" si="21">IFERROR(IF(ROUND(J453,3)=ROUND(J452,3),G452,G452+1),"")</f>
        <v/>
      </c>
      <c r="H453" s="52" t="str">
        <f>IF(J453="","",(INDEX(Raw!D:D,MATCH(J453+4000,Raw!V:V,0))))</f>
        <v/>
      </c>
      <c r="I453" s="52" t="str">
        <f>IF(J453="","",(INDEX(Raw!A:A,MATCH(J453+4000,Raw!V:V,0))))</f>
        <v/>
      </c>
      <c r="J453" s="11" t="str">
        <f>(IFERROR(IF(LARGE(Raw!V:V,A453+COUNTIF(Raw!C:C,"H"))-4000&gt;0,LARGE(Raw!V:V,A453+COUNTIF(Raw!C:C,"H"))-4000,""),""))</f>
        <v/>
      </c>
      <c r="L453" s="3" t="str">
        <f t="shared" ref="L453:L500" si="22">IFERROR(IF(ROUND(O453,3)=ROUND(O452,3),L452,L452+1),"")</f>
        <v/>
      </c>
      <c r="M453" s="52" t="str">
        <f>IF(O453="","",(INDEX(Raw!D:D,MATCH(O453+2000,Raw!V:V,0))))</f>
        <v/>
      </c>
      <c r="N453" s="52" t="str">
        <f>IF(O453="","",(INDEX(Raw!A:A,MATCH(O453+2000,Raw!V:V,0))))</f>
        <v/>
      </c>
      <c r="O453" s="11" t="str">
        <f>(IFERROR(IF(LARGE(Raw!V:V,A453+COUNTIF(Raw!C:C,"H")+COUNTIF(Raw!C:C,"S"))-2000&gt;0,LARGE(Raw!V:V,A453+COUNTIF(Raw!C:C,"H")+COUNTIF(Raw!C:C,"S"))-2000,""),""))</f>
        <v/>
      </c>
    </row>
    <row r="454" spans="1:15" x14ac:dyDescent="0.3">
      <c r="A454" s="52">
        <v>451</v>
      </c>
      <c r="B454" s="3" t="str">
        <f t="shared" ref="B454:B500" si="23">IFERROR(IF(ROUND(E454,3)=ROUND(E453,3),B453,B453+1),"")</f>
        <v/>
      </c>
      <c r="C454" s="52" t="str">
        <f>IF(E454="","",(INDEX(Raw!D:D,MATCH(E454+6000,Raw!V:V,0))))</f>
        <v/>
      </c>
      <c r="D454" s="52" t="str">
        <f>IF(E454="","",(INDEX(Raw!A:A,MATCH(E454+6000,Raw!V:V,0))))</f>
        <v/>
      </c>
      <c r="E454" s="11" t="str">
        <f>(IFERROR(IF(LARGE(Raw!V:V,A454)-6000&gt;0,LARGE(Raw!V:V,A454)-6000,""),""))</f>
        <v/>
      </c>
      <c r="G454" s="3" t="str">
        <f t="shared" si="21"/>
        <v/>
      </c>
      <c r="H454" s="52" t="str">
        <f>IF(J454="","",(INDEX(Raw!D:D,MATCH(J454+4000,Raw!V:V,0))))</f>
        <v/>
      </c>
      <c r="I454" s="52" t="str">
        <f>IF(J454="","",(INDEX(Raw!A:A,MATCH(J454+4000,Raw!V:V,0))))</f>
        <v/>
      </c>
      <c r="J454" s="11" t="str">
        <f>(IFERROR(IF(LARGE(Raw!V:V,A454+COUNTIF(Raw!C:C,"H"))-4000&gt;0,LARGE(Raw!V:V,A454+COUNTIF(Raw!C:C,"H"))-4000,""),""))</f>
        <v/>
      </c>
      <c r="L454" s="3" t="str">
        <f t="shared" si="22"/>
        <v/>
      </c>
      <c r="M454" s="52" t="str">
        <f>IF(O454="","",(INDEX(Raw!D:D,MATCH(O454+2000,Raw!V:V,0))))</f>
        <v/>
      </c>
      <c r="N454" s="52" t="str">
        <f>IF(O454="","",(INDEX(Raw!A:A,MATCH(O454+2000,Raw!V:V,0))))</f>
        <v/>
      </c>
      <c r="O454" s="11" t="str">
        <f>(IFERROR(IF(LARGE(Raw!V:V,A454+COUNTIF(Raw!C:C,"H")+COUNTIF(Raw!C:C,"S"))-2000&gt;0,LARGE(Raw!V:V,A454+COUNTIF(Raw!C:C,"H")+COUNTIF(Raw!C:C,"S"))-2000,""),""))</f>
        <v/>
      </c>
    </row>
    <row r="455" spans="1:15" x14ac:dyDescent="0.3">
      <c r="A455" s="52">
        <v>452</v>
      </c>
      <c r="B455" s="3" t="str">
        <f t="shared" si="23"/>
        <v/>
      </c>
      <c r="C455" s="52" t="str">
        <f>IF(E455="","",(INDEX(Raw!D:D,MATCH(E455+6000,Raw!V:V,0))))</f>
        <v/>
      </c>
      <c r="D455" s="52" t="str">
        <f>IF(E455="","",(INDEX(Raw!A:A,MATCH(E455+6000,Raw!V:V,0))))</f>
        <v/>
      </c>
      <c r="E455" s="11" t="str">
        <f>(IFERROR(IF(LARGE(Raw!V:V,A455)-6000&gt;0,LARGE(Raw!V:V,A455)-6000,""),""))</f>
        <v/>
      </c>
      <c r="G455" s="3" t="str">
        <f t="shared" si="21"/>
        <v/>
      </c>
      <c r="H455" s="52" t="str">
        <f>IF(J455="","",(INDEX(Raw!D:D,MATCH(J455+4000,Raw!V:V,0))))</f>
        <v/>
      </c>
      <c r="I455" s="52" t="str">
        <f>IF(J455="","",(INDEX(Raw!A:A,MATCH(J455+4000,Raw!V:V,0))))</f>
        <v/>
      </c>
      <c r="J455" s="11" t="str">
        <f>(IFERROR(IF(LARGE(Raw!V:V,A455+COUNTIF(Raw!C:C,"H"))-4000&gt;0,LARGE(Raw!V:V,A455+COUNTIF(Raw!C:C,"H"))-4000,""),""))</f>
        <v/>
      </c>
      <c r="L455" s="3" t="str">
        <f t="shared" si="22"/>
        <v/>
      </c>
      <c r="M455" s="52" t="str">
        <f>IF(O455="","",(INDEX(Raw!D:D,MATCH(O455+2000,Raw!V:V,0))))</f>
        <v/>
      </c>
      <c r="N455" s="52" t="str">
        <f>IF(O455="","",(INDEX(Raw!A:A,MATCH(O455+2000,Raw!V:V,0))))</f>
        <v/>
      </c>
      <c r="O455" s="11" t="str">
        <f>(IFERROR(IF(LARGE(Raw!V:V,A455+COUNTIF(Raw!C:C,"H")+COUNTIF(Raw!C:C,"S"))-2000&gt;0,LARGE(Raw!V:V,A455+COUNTIF(Raw!C:C,"H")+COUNTIF(Raw!C:C,"S"))-2000,""),""))</f>
        <v/>
      </c>
    </row>
    <row r="456" spans="1:15" x14ac:dyDescent="0.3">
      <c r="A456" s="52">
        <v>453</v>
      </c>
      <c r="B456" s="3" t="str">
        <f t="shared" si="23"/>
        <v/>
      </c>
      <c r="C456" s="52" t="str">
        <f>IF(E456="","",(INDEX(Raw!D:D,MATCH(E456+6000,Raw!V:V,0))))</f>
        <v/>
      </c>
      <c r="D456" s="52" t="str">
        <f>IF(E456="","",(INDEX(Raw!A:A,MATCH(E456+6000,Raw!V:V,0))))</f>
        <v/>
      </c>
      <c r="E456" s="11" t="str">
        <f>(IFERROR(IF(LARGE(Raw!V:V,A456)-6000&gt;0,LARGE(Raw!V:V,A456)-6000,""),""))</f>
        <v/>
      </c>
      <c r="G456" s="3" t="str">
        <f t="shared" si="21"/>
        <v/>
      </c>
      <c r="H456" s="52" t="str">
        <f>IF(J456="","",(INDEX(Raw!D:D,MATCH(J456+4000,Raw!V:V,0))))</f>
        <v/>
      </c>
      <c r="I456" s="52" t="str">
        <f>IF(J456="","",(INDEX(Raw!A:A,MATCH(J456+4000,Raw!V:V,0))))</f>
        <v/>
      </c>
      <c r="J456" s="11" t="str">
        <f>(IFERROR(IF(LARGE(Raw!V:V,A456+COUNTIF(Raw!C:C,"H"))-4000&gt;0,LARGE(Raw!V:V,A456+COUNTIF(Raw!C:C,"H"))-4000,""),""))</f>
        <v/>
      </c>
      <c r="L456" s="3" t="str">
        <f t="shared" si="22"/>
        <v/>
      </c>
      <c r="M456" s="52" t="str">
        <f>IF(O456="","",(INDEX(Raw!D:D,MATCH(O456+2000,Raw!V:V,0))))</f>
        <v/>
      </c>
      <c r="N456" s="52" t="str">
        <f>IF(O456="","",(INDEX(Raw!A:A,MATCH(O456+2000,Raw!V:V,0))))</f>
        <v/>
      </c>
      <c r="O456" s="11" t="str">
        <f>(IFERROR(IF(LARGE(Raw!V:V,A456+COUNTIF(Raw!C:C,"H")+COUNTIF(Raw!C:C,"S"))-2000&gt;0,LARGE(Raw!V:V,A456+COUNTIF(Raw!C:C,"H")+COUNTIF(Raw!C:C,"S"))-2000,""),""))</f>
        <v/>
      </c>
    </row>
    <row r="457" spans="1:15" x14ac:dyDescent="0.3">
      <c r="A457" s="52">
        <v>454</v>
      </c>
      <c r="B457" s="3" t="str">
        <f t="shared" si="23"/>
        <v/>
      </c>
      <c r="C457" s="52" t="str">
        <f>IF(E457="","",(INDEX(Raw!D:D,MATCH(E457+6000,Raw!V:V,0))))</f>
        <v/>
      </c>
      <c r="D457" s="52" t="str">
        <f>IF(E457="","",(INDEX(Raw!A:A,MATCH(E457+6000,Raw!V:V,0))))</f>
        <v/>
      </c>
      <c r="E457" s="11" t="str">
        <f>(IFERROR(IF(LARGE(Raw!V:V,A457)-6000&gt;0,LARGE(Raw!V:V,A457)-6000,""),""))</f>
        <v/>
      </c>
      <c r="G457" s="3" t="str">
        <f t="shared" si="21"/>
        <v/>
      </c>
      <c r="H457" s="52" t="str">
        <f>IF(J457="","",(INDEX(Raw!D:D,MATCH(J457+4000,Raw!V:V,0))))</f>
        <v/>
      </c>
      <c r="I457" s="52" t="str">
        <f>IF(J457="","",(INDEX(Raw!A:A,MATCH(J457+4000,Raw!V:V,0))))</f>
        <v/>
      </c>
      <c r="J457" s="11" t="str">
        <f>(IFERROR(IF(LARGE(Raw!V:V,A457+COUNTIF(Raw!C:C,"H"))-4000&gt;0,LARGE(Raw!V:V,A457+COUNTIF(Raw!C:C,"H"))-4000,""),""))</f>
        <v/>
      </c>
      <c r="L457" s="3" t="str">
        <f t="shared" si="22"/>
        <v/>
      </c>
      <c r="M457" s="52" t="str">
        <f>IF(O457="","",(INDEX(Raw!D:D,MATCH(O457+2000,Raw!V:V,0))))</f>
        <v/>
      </c>
      <c r="N457" s="52" t="str">
        <f>IF(O457="","",(INDEX(Raw!A:A,MATCH(O457+2000,Raw!V:V,0))))</f>
        <v/>
      </c>
      <c r="O457" s="11" t="str">
        <f>(IFERROR(IF(LARGE(Raw!V:V,A457+COUNTIF(Raw!C:C,"H")+COUNTIF(Raw!C:C,"S"))-2000&gt;0,LARGE(Raw!V:V,A457+COUNTIF(Raw!C:C,"H")+COUNTIF(Raw!C:C,"S"))-2000,""),""))</f>
        <v/>
      </c>
    </row>
    <row r="458" spans="1:15" x14ac:dyDescent="0.3">
      <c r="A458" s="52">
        <v>455</v>
      </c>
      <c r="B458" s="3" t="str">
        <f t="shared" si="23"/>
        <v/>
      </c>
      <c r="C458" s="52" t="str">
        <f>IF(E458="","",(INDEX(Raw!D:D,MATCH(E458+6000,Raw!V:V,0))))</f>
        <v/>
      </c>
      <c r="D458" s="52" t="str">
        <f>IF(E458="","",(INDEX(Raw!A:A,MATCH(E458+6000,Raw!V:V,0))))</f>
        <v/>
      </c>
      <c r="E458" s="11" t="str">
        <f>(IFERROR(IF(LARGE(Raw!V:V,A458)-6000&gt;0,LARGE(Raw!V:V,A458)-6000,""),""))</f>
        <v/>
      </c>
      <c r="G458" s="3" t="str">
        <f t="shared" si="21"/>
        <v/>
      </c>
      <c r="H458" s="52" t="str">
        <f>IF(J458="","",(INDEX(Raw!D:D,MATCH(J458+4000,Raw!V:V,0))))</f>
        <v/>
      </c>
      <c r="I458" s="52" t="str">
        <f>IF(J458="","",(INDEX(Raw!A:A,MATCH(J458+4000,Raw!V:V,0))))</f>
        <v/>
      </c>
      <c r="J458" s="11" t="str">
        <f>(IFERROR(IF(LARGE(Raw!V:V,A458+COUNTIF(Raw!C:C,"H"))-4000&gt;0,LARGE(Raw!V:V,A458+COUNTIF(Raw!C:C,"H"))-4000,""),""))</f>
        <v/>
      </c>
      <c r="L458" s="3" t="str">
        <f t="shared" si="22"/>
        <v/>
      </c>
      <c r="M458" s="52" t="str">
        <f>IF(O458="","",(INDEX(Raw!D:D,MATCH(O458+2000,Raw!V:V,0))))</f>
        <v/>
      </c>
      <c r="N458" s="52" t="str">
        <f>IF(O458="","",(INDEX(Raw!A:A,MATCH(O458+2000,Raw!V:V,0))))</f>
        <v/>
      </c>
      <c r="O458" s="11" t="str">
        <f>(IFERROR(IF(LARGE(Raw!V:V,A458+COUNTIF(Raw!C:C,"H")+COUNTIF(Raw!C:C,"S"))-2000&gt;0,LARGE(Raw!V:V,A458+COUNTIF(Raw!C:C,"H")+COUNTIF(Raw!C:C,"S"))-2000,""),""))</f>
        <v/>
      </c>
    </row>
    <row r="459" spans="1:15" x14ac:dyDescent="0.3">
      <c r="A459" s="52">
        <v>456</v>
      </c>
      <c r="B459" s="3" t="str">
        <f t="shared" si="23"/>
        <v/>
      </c>
      <c r="C459" s="52" t="str">
        <f>IF(E459="","",(INDEX(Raw!D:D,MATCH(E459+6000,Raw!V:V,0))))</f>
        <v/>
      </c>
      <c r="D459" s="52" t="str">
        <f>IF(E459="","",(INDEX(Raw!A:A,MATCH(E459+6000,Raw!V:V,0))))</f>
        <v/>
      </c>
      <c r="E459" s="11" t="str">
        <f>(IFERROR(IF(LARGE(Raw!V:V,A459)-6000&gt;0,LARGE(Raw!V:V,A459)-6000,""),""))</f>
        <v/>
      </c>
      <c r="G459" s="3" t="str">
        <f t="shared" si="21"/>
        <v/>
      </c>
      <c r="H459" s="52" t="str">
        <f>IF(J459="","",(INDEX(Raw!D:D,MATCH(J459+4000,Raw!V:V,0))))</f>
        <v/>
      </c>
      <c r="I459" s="52" t="str">
        <f>IF(J459="","",(INDEX(Raw!A:A,MATCH(J459+4000,Raw!V:V,0))))</f>
        <v/>
      </c>
      <c r="J459" s="11" t="str">
        <f>(IFERROR(IF(LARGE(Raw!V:V,A459+COUNTIF(Raw!C:C,"H"))-4000&gt;0,LARGE(Raw!V:V,A459+COUNTIF(Raw!C:C,"H"))-4000,""),""))</f>
        <v/>
      </c>
      <c r="L459" s="3" t="str">
        <f t="shared" si="22"/>
        <v/>
      </c>
      <c r="M459" s="52" t="str">
        <f>IF(O459="","",(INDEX(Raw!D:D,MATCH(O459+2000,Raw!V:V,0))))</f>
        <v/>
      </c>
      <c r="N459" s="52" t="str">
        <f>IF(O459="","",(INDEX(Raw!A:A,MATCH(O459+2000,Raw!V:V,0))))</f>
        <v/>
      </c>
      <c r="O459" s="11" t="str">
        <f>(IFERROR(IF(LARGE(Raw!V:V,A459+COUNTIF(Raw!C:C,"H")+COUNTIF(Raw!C:C,"S"))-2000&gt;0,LARGE(Raw!V:V,A459+COUNTIF(Raw!C:C,"H")+COUNTIF(Raw!C:C,"S"))-2000,""),""))</f>
        <v/>
      </c>
    </row>
    <row r="460" spans="1:15" x14ac:dyDescent="0.3">
      <c r="A460" s="52">
        <v>457</v>
      </c>
      <c r="B460" s="3" t="str">
        <f t="shared" si="23"/>
        <v/>
      </c>
      <c r="C460" s="52" t="str">
        <f>IF(E460="","",(INDEX(Raw!D:D,MATCH(E460+6000,Raw!V:V,0))))</f>
        <v/>
      </c>
      <c r="D460" s="52" t="str">
        <f>IF(E460="","",(INDEX(Raw!A:A,MATCH(E460+6000,Raw!V:V,0))))</f>
        <v/>
      </c>
      <c r="E460" s="11" t="str">
        <f>(IFERROR(IF(LARGE(Raw!V:V,A460)-6000&gt;0,LARGE(Raw!V:V,A460)-6000,""),""))</f>
        <v/>
      </c>
      <c r="G460" s="3" t="str">
        <f t="shared" si="21"/>
        <v/>
      </c>
      <c r="H460" s="52" t="str">
        <f>IF(J460="","",(INDEX(Raw!D:D,MATCH(J460+4000,Raw!V:V,0))))</f>
        <v/>
      </c>
      <c r="I460" s="52" t="str">
        <f>IF(J460="","",(INDEX(Raw!A:A,MATCH(J460+4000,Raw!V:V,0))))</f>
        <v/>
      </c>
      <c r="J460" s="11" t="str">
        <f>(IFERROR(IF(LARGE(Raw!V:V,A460+COUNTIF(Raw!C:C,"H"))-4000&gt;0,LARGE(Raw!V:V,A460+COUNTIF(Raw!C:C,"H"))-4000,""),""))</f>
        <v/>
      </c>
      <c r="L460" s="3" t="str">
        <f t="shared" si="22"/>
        <v/>
      </c>
      <c r="M460" s="52" t="str">
        <f>IF(O460="","",(INDEX(Raw!D:D,MATCH(O460+2000,Raw!V:V,0))))</f>
        <v/>
      </c>
      <c r="N460" s="52" t="str">
        <f>IF(O460="","",(INDEX(Raw!A:A,MATCH(O460+2000,Raw!V:V,0))))</f>
        <v/>
      </c>
      <c r="O460" s="11" t="str">
        <f>(IFERROR(IF(LARGE(Raw!V:V,A460+COUNTIF(Raw!C:C,"H")+COUNTIF(Raw!C:C,"S"))-2000&gt;0,LARGE(Raw!V:V,A460+COUNTIF(Raw!C:C,"H")+COUNTIF(Raw!C:C,"S"))-2000,""),""))</f>
        <v/>
      </c>
    </row>
    <row r="461" spans="1:15" x14ac:dyDescent="0.3">
      <c r="A461" s="52">
        <v>458</v>
      </c>
      <c r="B461" s="3" t="str">
        <f t="shared" si="23"/>
        <v/>
      </c>
      <c r="C461" s="52" t="str">
        <f>IF(E461="","",(INDEX(Raw!D:D,MATCH(E461+6000,Raw!V:V,0))))</f>
        <v/>
      </c>
      <c r="D461" s="52" t="str">
        <f>IF(E461="","",(INDEX(Raw!A:A,MATCH(E461+6000,Raw!V:V,0))))</f>
        <v/>
      </c>
      <c r="E461" s="11" t="str">
        <f>(IFERROR(IF(LARGE(Raw!V:V,A461)-6000&gt;0,LARGE(Raw!V:V,A461)-6000,""),""))</f>
        <v/>
      </c>
      <c r="G461" s="3" t="str">
        <f t="shared" si="21"/>
        <v/>
      </c>
      <c r="H461" s="52" t="str">
        <f>IF(J461="","",(INDEX(Raw!D:D,MATCH(J461+4000,Raw!V:V,0))))</f>
        <v/>
      </c>
      <c r="I461" s="52" t="str">
        <f>IF(J461="","",(INDEX(Raw!A:A,MATCH(J461+4000,Raw!V:V,0))))</f>
        <v/>
      </c>
      <c r="J461" s="11" t="str">
        <f>(IFERROR(IF(LARGE(Raw!V:V,A461+COUNTIF(Raw!C:C,"H"))-4000&gt;0,LARGE(Raw!V:V,A461+COUNTIF(Raw!C:C,"H"))-4000,""),""))</f>
        <v/>
      </c>
      <c r="L461" s="3" t="str">
        <f t="shared" si="22"/>
        <v/>
      </c>
      <c r="M461" s="52" t="str">
        <f>IF(O461="","",(INDEX(Raw!D:D,MATCH(O461+2000,Raw!V:V,0))))</f>
        <v/>
      </c>
      <c r="N461" s="52" t="str">
        <f>IF(O461="","",(INDEX(Raw!A:A,MATCH(O461+2000,Raw!V:V,0))))</f>
        <v/>
      </c>
      <c r="O461" s="11" t="str">
        <f>(IFERROR(IF(LARGE(Raw!V:V,A461+COUNTIF(Raw!C:C,"H")+COUNTIF(Raw!C:C,"S"))-2000&gt;0,LARGE(Raw!V:V,A461+COUNTIF(Raw!C:C,"H")+COUNTIF(Raw!C:C,"S"))-2000,""),""))</f>
        <v/>
      </c>
    </row>
    <row r="462" spans="1:15" x14ac:dyDescent="0.3">
      <c r="A462" s="52">
        <v>459</v>
      </c>
      <c r="B462" s="3" t="str">
        <f t="shared" si="23"/>
        <v/>
      </c>
      <c r="C462" s="52" t="str">
        <f>IF(E462="","",(INDEX(Raw!D:D,MATCH(E462+6000,Raw!V:V,0))))</f>
        <v/>
      </c>
      <c r="D462" s="52" t="str">
        <f>IF(E462="","",(INDEX(Raw!A:A,MATCH(E462+6000,Raw!V:V,0))))</f>
        <v/>
      </c>
      <c r="E462" s="11" t="str">
        <f>(IFERROR(IF(LARGE(Raw!V:V,A462)-6000&gt;0,LARGE(Raw!V:V,A462)-6000,""),""))</f>
        <v/>
      </c>
      <c r="G462" s="3" t="str">
        <f t="shared" si="21"/>
        <v/>
      </c>
      <c r="H462" s="52" t="str">
        <f>IF(J462="","",(INDEX(Raw!D:D,MATCH(J462+4000,Raw!V:V,0))))</f>
        <v/>
      </c>
      <c r="I462" s="52" t="str">
        <f>IF(J462="","",(INDEX(Raw!A:A,MATCH(J462+4000,Raw!V:V,0))))</f>
        <v/>
      </c>
      <c r="J462" s="11" t="str">
        <f>(IFERROR(IF(LARGE(Raw!V:V,A462+COUNTIF(Raw!C:C,"H"))-4000&gt;0,LARGE(Raw!V:V,A462+COUNTIF(Raw!C:C,"H"))-4000,""),""))</f>
        <v/>
      </c>
      <c r="L462" s="3" t="str">
        <f t="shared" si="22"/>
        <v/>
      </c>
      <c r="M462" s="52" t="str">
        <f>IF(O462="","",(INDEX(Raw!D:D,MATCH(O462+2000,Raw!V:V,0))))</f>
        <v/>
      </c>
      <c r="N462" s="52" t="str">
        <f>IF(O462="","",(INDEX(Raw!A:A,MATCH(O462+2000,Raw!V:V,0))))</f>
        <v/>
      </c>
      <c r="O462" s="11" t="str">
        <f>(IFERROR(IF(LARGE(Raw!V:V,A462+COUNTIF(Raw!C:C,"H")+COUNTIF(Raw!C:C,"S"))-2000&gt;0,LARGE(Raw!V:V,A462+COUNTIF(Raw!C:C,"H")+COUNTIF(Raw!C:C,"S"))-2000,""),""))</f>
        <v/>
      </c>
    </row>
    <row r="463" spans="1:15" x14ac:dyDescent="0.3">
      <c r="A463" s="52">
        <v>460</v>
      </c>
      <c r="B463" s="3" t="str">
        <f t="shared" si="23"/>
        <v/>
      </c>
      <c r="C463" s="52" t="str">
        <f>IF(E463="","",(INDEX(Raw!D:D,MATCH(E463+6000,Raw!V:V,0))))</f>
        <v/>
      </c>
      <c r="D463" s="52" t="str">
        <f>IF(E463="","",(INDEX(Raw!A:A,MATCH(E463+6000,Raw!V:V,0))))</f>
        <v/>
      </c>
      <c r="E463" s="11" t="str">
        <f>(IFERROR(IF(LARGE(Raw!V:V,A463)-6000&gt;0,LARGE(Raw!V:V,A463)-6000,""),""))</f>
        <v/>
      </c>
      <c r="G463" s="3" t="str">
        <f t="shared" si="21"/>
        <v/>
      </c>
      <c r="H463" s="52" t="str">
        <f>IF(J463="","",(INDEX(Raw!D:D,MATCH(J463+4000,Raw!V:V,0))))</f>
        <v/>
      </c>
      <c r="I463" s="52" t="str">
        <f>IF(J463="","",(INDEX(Raw!A:A,MATCH(J463+4000,Raw!V:V,0))))</f>
        <v/>
      </c>
      <c r="J463" s="11" t="str">
        <f>(IFERROR(IF(LARGE(Raw!V:V,A463+COUNTIF(Raw!C:C,"H"))-4000&gt;0,LARGE(Raw!V:V,A463+COUNTIF(Raw!C:C,"H"))-4000,""),""))</f>
        <v/>
      </c>
      <c r="L463" s="3" t="str">
        <f t="shared" si="22"/>
        <v/>
      </c>
      <c r="M463" s="52" t="str">
        <f>IF(O463="","",(INDEX(Raw!D:D,MATCH(O463+2000,Raw!V:V,0))))</f>
        <v/>
      </c>
      <c r="N463" s="52" t="str">
        <f>IF(O463="","",(INDEX(Raw!A:A,MATCH(O463+2000,Raw!V:V,0))))</f>
        <v/>
      </c>
      <c r="O463" s="11" t="str">
        <f>(IFERROR(IF(LARGE(Raw!V:V,A463+COUNTIF(Raw!C:C,"H")+COUNTIF(Raw!C:C,"S"))-2000&gt;0,LARGE(Raw!V:V,A463+COUNTIF(Raw!C:C,"H")+COUNTIF(Raw!C:C,"S"))-2000,""),""))</f>
        <v/>
      </c>
    </row>
    <row r="464" spans="1:15" x14ac:dyDescent="0.3">
      <c r="A464" s="52">
        <v>461</v>
      </c>
      <c r="B464" s="3" t="str">
        <f t="shared" si="23"/>
        <v/>
      </c>
      <c r="C464" s="52" t="str">
        <f>IF(E464="","",(INDEX(Raw!D:D,MATCH(E464+6000,Raw!V:V,0))))</f>
        <v/>
      </c>
      <c r="D464" s="52" t="str">
        <f>IF(E464="","",(INDEX(Raw!A:A,MATCH(E464+6000,Raw!V:V,0))))</f>
        <v/>
      </c>
      <c r="E464" s="11" t="str">
        <f>(IFERROR(IF(LARGE(Raw!V:V,A464)-6000&gt;0,LARGE(Raw!V:V,A464)-6000,""),""))</f>
        <v/>
      </c>
      <c r="G464" s="3" t="str">
        <f t="shared" si="21"/>
        <v/>
      </c>
      <c r="H464" s="52" t="str">
        <f>IF(J464="","",(INDEX(Raw!D:D,MATCH(J464+4000,Raw!V:V,0))))</f>
        <v/>
      </c>
      <c r="I464" s="52" t="str">
        <f>IF(J464="","",(INDEX(Raw!A:A,MATCH(J464+4000,Raw!V:V,0))))</f>
        <v/>
      </c>
      <c r="J464" s="11" t="str">
        <f>(IFERROR(IF(LARGE(Raw!V:V,A464+COUNTIF(Raw!C:C,"H"))-4000&gt;0,LARGE(Raw!V:V,A464+COUNTIF(Raw!C:C,"H"))-4000,""),""))</f>
        <v/>
      </c>
      <c r="L464" s="3" t="str">
        <f t="shared" si="22"/>
        <v/>
      </c>
      <c r="M464" s="52" t="str">
        <f>IF(O464="","",(INDEX(Raw!D:D,MATCH(O464+2000,Raw!V:V,0))))</f>
        <v/>
      </c>
      <c r="N464" s="52" t="str">
        <f>IF(O464="","",(INDEX(Raw!A:A,MATCH(O464+2000,Raw!V:V,0))))</f>
        <v/>
      </c>
      <c r="O464" s="11" t="str">
        <f>(IFERROR(IF(LARGE(Raw!V:V,A464+COUNTIF(Raw!C:C,"H")+COUNTIF(Raw!C:C,"S"))-2000&gt;0,LARGE(Raw!V:V,A464+COUNTIF(Raw!C:C,"H")+COUNTIF(Raw!C:C,"S"))-2000,""),""))</f>
        <v/>
      </c>
    </row>
    <row r="465" spans="1:15" x14ac:dyDescent="0.3">
      <c r="A465" s="52">
        <v>462</v>
      </c>
      <c r="B465" s="3" t="str">
        <f t="shared" si="23"/>
        <v/>
      </c>
      <c r="C465" s="52" t="str">
        <f>IF(E465="","",(INDEX(Raw!D:D,MATCH(E465+6000,Raw!V:V,0))))</f>
        <v/>
      </c>
      <c r="D465" s="52" t="str">
        <f>IF(E465="","",(INDEX(Raw!A:A,MATCH(E465+6000,Raw!V:V,0))))</f>
        <v/>
      </c>
      <c r="E465" s="11" t="str">
        <f>(IFERROR(IF(LARGE(Raw!V:V,A465)-6000&gt;0,LARGE(Raw!V:V,A465)-6000,""),""))</f>
        <v/>
      </c>
      <c r="G465" s="3" t="str">
        <f t="shared" si="21"/>
        <v/>
      </c>
      <c r="H465" s="52" t="str">
        <f>IF(J465="","",(INDEX(Raw!D:D,MATCH(J465+4000,Raw!V:V,0))))</f>
        <v/>
      </c>
      <c r="I465" s="52" t="str">
        <f>IF(J465="","",(INDEX(Raw!A:A,MATCH(J465+4000,Raw!V:V,0))))</f>
        <v/>
      </c>
      <c r="J465" s="11" t="str">
        <f>(IFERROR(IF(LARGE(Raw!V:V,A465+COUNTIF(Raw!C:C,"H"))-4000&gt;0,LARGE(Raw!V:V,A465+COUNTIF(Raw!C:C,"H"))-4000,""),""))</f>
        <v/>
      </c>
      <c r="L465" s="3" t="str">
        <f t="shared" si="22"/>
        <v/>
      </c>
      <c r="M465" s="52" t="str">
        <f>IF(O465="","",(INDEX(Raw!D:D,MATCH(O465+2000,Raw!V:V,0))))</f>
        <v/>
      </c>
      <c r="N465" s="52" t="str">
        <f>IF(O465="","",(INDEX(Raw!A:A,MATCH(O465+2000,Raw!V:V,0))))</f>
        <v/>
      </c>
      <c r="O465" s="11" t="str">
        <f>(IFERROR(IF(LARGE(Raw!V:V,A465+COUNTIF(Raw!C:C,"H")+COUNTIF(Raw!C:C,"S"))-2000&gt;0,LARGE(Raw!V:V,A465+COUNTIF(Raw!C:C,"H")+COUNTIF(Raw!C:C,"S"))-2000,""),""))</f>
        <v/>
      </c>
    </row>
    <row r="466" spans="1:15" x14ac:dyDescent="0.3">
      <c r="A466" s="52">
        <v>463</v>
      </c>
      <c r="B466" s="3" t="str">
        <f t="shared" si="23"/>
        <v/>
      </c>
      <c r="C466" s="52" t="str">
        <f>IF(E466="","",(INDEX(Raw!D:D,MATCH(E466+6000,Raw!V:V,0))))</f>
        <v/>
      </c>
      <c r="D466" s="52" t="str">
        <f>IF(E466="","",(INDEX(Raw!A:A,MATCH(E466+6000,Raw!V:V,0))))</f>
        <v/>
      </c>
      <c r="E466" s="11" t="str">
        <f>(IFERROR(IF(LARGE(Raw!V:V,A466)-6000&gt;0,LARGE(Raw!V:V,A466)-6000,""),""))</f>
        <v/>
      </c>
      <c r="G466" s="3" t="str">
        <f t="shared" si="21"/>
        <v/>
      </c>
      <c r="H466" s="52" t="str">
        <f>IF(J466="","",(INDEX(Raw!D:D,MATCH(J466+4000,Raw!V:V,0))))</f>
        <v/>
      </c>
      <c r="I466" s="52" t="str">
        <f>IF(J466="","",(INDEX(Raw!A:A,MATCH(J466+4000,Raw!V:V,0))))</f>
        <v/>
      </c>
      <c r="J466" s="11" t="str">
        <f>(IFERROR(IF(LARGE(Raw!V:V,A466+COUNTIF(Raw!C:C,"H"))-4000&gt;0,LARGE(Raw!V:V,A466+COUNTIF(Raw!C:C,"H"))-4000,""),""))</f>
        <v/>
      </c>
      <c r="L466" s="3" t="str">
        <f t="shared" si="22"/>
        <v/>
      </c>
      <c r="M466" s="52" t="str">
        <f>IF(O466="","",(INDEX(Raw!D:D,MATCH(O466+2000,Raw!V:V,0))))</f>
        <v/>
      </c>
      <c r="N466" s="52" t="str">
        <f>IF(O466="","",(INDEX(Raw!A:A,MATCH(O466+2000,Raw!V:V,0))))</f>
        <v/>
      </c>
      <c r="O466" s="11" t="str">
        <f>(IFERROR(IF(LARGE(Raw!V:V,A466+COUNTIF(Raw!C:C,"H")+COUNTIF(Raw!C:C,"S"))-2000&gt;0,LARGE(Raw!V:V,A466+COUNTIF(Raw!C:C,"H")+COUNTIF(Raw!C:C,"S"))-2000,""),""))</f>
        <v/>
      </c>
    </row>
    <row r="467" spans="1:15" x14ac:dyDescent="0.3">
      <c r="A467" s="52">
        <v>464</v>
      </c>
      <c r="B467" s="3" t="str">
        <f t="shared" si="23"/>
        <v/>
      </c>
      <c r="C467" s="52" t="str">
        <f>IF(E467="","",(INDEX(Raw!D:D,MATCH(E467+6000,Raw!V:V,0))))</f>
        <v/>
      </c>
      <c r="D467" s="52" t="str">
        <f>IF(E467="","",(INDEX(Raw!A:A,MATCH(E467+6000,Raw!V:V,0))))</f>
        <v/>
      </c>
      <c r="E467" s="11" t="str">
        <f>(IFERROR(IF(LARGE(Raw!V:V,A467)-6000&gt;0,LARGE(Raw!V:V,A467)-6000,""),""))</f>
        <v/>
      </c>
      <c r="G467" s="3" t="str">
        <f t="shared" si="21"/>
        <v/>
      </c>
      <c r="H467" s="52" t="str">
        <f>IF(J467="","",(INDEX(Raw!D:D,MATCH(J467+4000,Raw!V:V,0))))</f>
        <v/>
      </c>
      <c r="I467" s="52" t="str">
        <f>IF(J467="","",(INDEX(Raw!A:A,MATCH(J467+4000,Raw!V:V,0))))</f>
        <v/>
      </c>
      <c r="J467" s="11" t="str">
        <f>(IFERROR(IF(LARGE(Raw!V:V,A467+COUNTIF(Raw!C:C,"H"))-4000&gt;0,LARGE(Raw!V:V,A467+COUNTIF(Raw!C:C,"H"))-4000,""),""))</f>
        <v/>
      </c>
      <c r="L467" s="3" t="str">
        <f t="shared" si="22"/>
        <v/>
      </c>
      <c r="M467" s="52" t="str">
        <f>IF(O467="","",(INDEX(Raw!D:D,MATCH(O467+2000,Raw!V:V,0))))</f>
        <v/>
      </c>
      <c r="N467" s="52" t="str">
        <f>IF(O467="","",(INDEX(Raw!A:A,MATCH(O467+2000,Raw!V:V,0))))</f>
        <v/>
      </c>
      <c r="O467" s="11" t="str">
        <f>(IFERROR(IF(LARGE(Raw!V:V,A467+COUNTIF(Raw!C:C,"H")+COUNTIF(Raw!C:C,"S"))-2000&gt;0,LARGE(Raw!V:V,A467+COUNTIF(Raw!C:C,"H")+COUNTIF(Raw!C:C,"S"))-2000,""),""))</f>
        <v/>
      </c>
    </row>
    <row r="468" spans="1:15" x14ac:dyDescent="0.3">
      <c r="A468" s="52">
        <v>465</v>
      </c>
      <c r="B468" s="3" t="str">
        <f t="shared" si="23"/>
        <v/>
      </c>
      <c r="C468" s="52" t="str">
        <f>IF(E468="","",(INDEX(Raw!D:D,MATCH(E468+6000,Raw!V:V,0))))</f>
        <v/>
      </c>
      <c r="D468" s="52" t="str">
        <f>IF(E468="","",(INDEX(Raw!A:A,MATCH(E468+6000,Raw!V:V,0))))</f>
        <v/>
      </c>
      <c r="E468" s="11" t="str">
        <f>(IFERROR(IF(LARGE(Raw!V:V,A468)-6000&gt;0,LARGE(Raw!V:V,A468)-6000,""),""))</f>
        <v/>
      </c>
      <c r="G468" s="3" t="str">
        <f t="shared" si="21"/>
        <v/>
      </c>
      <c r="H468" s="52" t="str">
        <f>IF(J468="","",(INDEX(Raw!D:D,MATCH(J468+4000,Raw!V:V,0))))</f>
        <v/>
      </c>
      <c r="I468" s="52" t="str">
        <f>IF(J468="","",(INDEX(Raw!A:A,MATCH(J468+4000,Raw!V:V,0))))</f>
        <v/>
      </c>
      <c r="J468" s="11" t="str">
        <f>(IFERROR(IF(LARGE(Raw!V:V,A468+COUNTIF(Raw!C:C,"H"))-4000&gt;0,LARGE(Raw!V:V,A468+COUNTIF(Raw!C:C,"H"))-4000,""),""))</f>
        <v/>
      </c>
      <c r="L468" s="3" t="str">
        <f t="shared" si="22"/>
        <v/>
      </c>
      <c r="M468" s="52" t="str">
        <f>IF(O468="","",(INDEX(Raw!D:D,MATCH(O468+2000,Raw!V:V,0))))</f>
        <v/>
      </c>
      <c r="N468" s="52" t="str">
        <f>IF(O468="","",(INDEX(Raw!A:A,MATCH(O468+2000,Raw!V:V,0))))</f>
        <v/>
      </c>
      <c r="O468" s="11" t="str">
        <f>(IFERROR(IF(LARGE(Raw!V:V,A468+COUNTIF(Raw!C:C,"H")+COUNTIF(Raw!C:C,"S"))-2000&gt;0,LARGE(Raw!V:V,A468+COUNTIF(Raw!C:C,"H")+COUNTIF(Raw!C:C,"S"))-2000,""),""))</f>
        <v/>
      </c>
    </row>
    <row r="469" spans="1:15" x14ac:dyDescent="0.3">
      <c r="A469" s="52">
        <v>466</v>
      </c>
      <c r="B469" s="3" t="str">
        <f t="shared" si="23"/>
        <v/>
      </c>
      <c r="C469" s="52" t="str">
        <f>IF(E469="","",(INDEX(Raw!D:D,MATCH(E469+6000,Raw!V:V,0))))</f>
        <v/>
      </c>
      <c r="D469" s="52" t="str">
        <f>IF(E469="","",(INDEX(Raw!A:A,MATCH(E469+6000,Raw!V:V,0))))</f>
        <v/>
      </c>
      <c r="E469" s="11" t="str">
        <f>(IFERROR(IF(LARGE(Raw!V:V,A469)-6000&gt;0,LARGE(Raw!V:V,A469)-6000,""),""))</f>
        <v/>
      </c>
      <c r="G469" s="3" t="str">
        <f t="shared" si="21"/>
        <v/>
      </c>
      <c r="H469" s="52" t="str">
        <f>IF(J469="","",(INDEX(Raw!D:D,MATCH(J469+4000,Raw!V:V,0))))</f>
        <v/>
      </c>
      <c r="I469" s="52" t="str">
        <f>IF(J469="","",(INDEX(Raw!A:A,MATCH(J469+4000,Raw!V:V,0))))</f>
        <v/>
      </c>
      <c r="J469" s="11" t="str">
        <f>(IFERROR(IF(LARGE(Raw!V:V,A469+COUNTIF(Raw!C:C,"H"))-4000&gt;0,LARGE(Raw!V:V,A469+COUNTIF(Raw!C:C,"H"))-4000,""),""))</f>
        <v/>
      </c>
      <c r="L469" s="3" t="str">
        <f t="shared" si="22"/>
        <v/>
      </c>
      <c r="M469" s="52" t="str">
        <f>IF(O469="","",(INDEX(Raw!D:D,MATCH(O469+2000,Raw!V:V,0))))</f>
        <v/>
      </c>
      <c r="N469" s="52" t="str">
        <f>IF(O469="","",(INDEX(Raw!A:A,MATCH(O469+2000,Raw!V:V,0))))</f>
        <v/>
      </c>
      <c r="O469" s="11" t="str">
        <f>(IFERROR(IF(LARGE(Raw!V:V,A469+COUNTIF(Raw!C:C,"H")+COUNTIF(Raw!C:C,"S"))-2000&gt;0,LARGE(Raw!V:V,A469+COUNTIF(Raw!C:C,"H")+COUNTIF(Raw!C:C,"S"))-2000,""),""))</f>
        <v/>
      </c>
    </row>
    <row r="470" spans="1:15" x14ac:dyDescent="0.3">
      <c r="A470" s="52">
        <v>467</v>
      </c>
      <c r="B470" s="3" t="str">
        <f t="shared" si="23"/>
        <v/>
      </c>
      <c r="C470" s="52" t="str">
        <f>IF(E470="","",(INDEX(Raw!D:D,MATCH(E470+6000,Raw!V:V,0))))</f>
        <v/>
      </c>
      <c r="D470" s="52" t="str">
        <f>IF(E470="","",(INDEX(Raw!A:A,MATCH(E470+6000,Raw!V:V,0))))</f>
        <v/>
      </c>
      <c r="E470" s="11" t="str">
        <f>(IFERROR(IF(LARGE(Raw!V:V,A470)-6000&gt;0,LARGE(Raw!V:V,A470)-6000,""),""))</f>
        <v/>
      </c>
      <c r="G470" s="3" t="str">
        <f t="shared" si="21"/>
        <v/>
      </c>
      <c r="H470" s="52" t="str">
        <f>IF(J470="","",(INDEX(Raw!D:D,MATCH(J470+4000,Raw!V:V,0))))</f>
        <v/>
      </c>
      <c r="I470" s="52" t="str">
        <f>IF(J470="","",(INDEX(Raw!A:A,MATCH(J470+4000,Raw!V:V,0))))</f>
        <v/>
      </c>
      <c r="J470" s="11" t="str">
        <f>(IFERROR(IF(LARGE(Raw!V:V,A470+COUNTIF(Raw!C:C,"H"))-4000&gt;0,LARGE(Raw!V:V,A470+COUNTIF(Raw!C:C,"H"))-4000,""),""))</f>
        <v/>
      </c>
      <c r="L470" s="3" t="str">
        <f t="shared" si="22"/>
        <v/>
      </c>
      <c r="M470" s="52" t="str">
        <f>IF(O470="","",(INDEX(Raw!D:D,MATCH(O470+2000,Raw!V:V,0))))</f>
        <v/>
      </c>
      <c r="N470" s="52" t="str">
        <f>IF(O470="","",(INDEX(Raw!A:A,MATCH(O470+2000,Raw!V:V,0))))</f>
        <v/>
      </c>
      <c r="O470" s="11" t="str">
        <f>(IFERROR(IF(LARGE(Raw!V:V,A470+COUNTIF(Raw!C:C,"H")+COUNTIF(Raw!C:C,"S"))-2000&gt;0,LARGE(Raw!V:V,A470+COUNTIF(Raw!C:C,"H")+COUNTIF(Raw!C:C,"S"))-2000,""),""))</f>
        <v/>
      </c>
    </row>
    <row r="471" spans="1:15" x14ac:dyDescent="0.3">
      <c r="A471" s="52">
        <v>468</v>
      </c>
      <c r="B471" s="3" t="str">
        <f t="shared" si="23"/>
        <v/>
      </c>
      <c r="C471" s="52" t="str">
        <f>IF(E471="","",(INDEX(Raw!D:D,MATCH(E471+6000,Raw!V:V,0))))</f>
        <v/>
      </c>
      <c r="D471" s="52" t="str">
        <f>IF(E471="","",(INDEX(Raw!A:A,MATCH(E471+6000,Raw!V:V,0))))</f>
        <v/>
      </c>
      <c r="E471" s="11" t="str">
        <f>(IFERROR(IF(LARGE(Raw!V:V,A471)-6000&gt;0,LARGE(Raw!V:V,A471)-6000,""),""))</f>
        <v/>
      </c>
      <c r="G471" s="3" t="str">
        <f t="shared" si="21"/>
        <v/>
      </c>
      <c r="H471" s="52" t="str">
        <f>IF(J471="","",(INDEX(Raw!D:D,MATCH(J471+4000,Raw!V:V,0))))</f>
        <v/>
      </c>
      <c r="I471" s="52" t="str">
        <f>IF(J471="","",(INDEX(Raw!A:A,MATCH(J471+4000,Raw!V:V,0))))</f>
        <v/>
      </c>
      <c r="J471" s="11" t="str">
        <f>(IFERROR(IF(LARGE(Raw!V:V,A471+COUNTIF(Raw!C:C,"H"))-4000&gt;0,LARGE(Raw!V:V,A471+COUNTIF(Raw!C:C,"H"))-4000,""),""))</f>
        <v/>
      </c>
      <c r="L471" s="3" t="str">
        <f t="shared" si="22"/>
        <v/>
      </c>
      <c r="M471" s="52" t="str">
        <f>IF(O471="","",(INDEX(Raw!D:D,MATCH(O471+2000,Raw!V:V,0))))</f>
        <v/>
      </c>
      <c r="N471" s="52" t="str">
        <f>IF(O471="","",(INDEX(Raw!A:A,MATCH(O471+2000,Raw!V:V,0))))</f>
        <v/>
      </c>
      <c r="O471" s="11" t="str">
        <f>(IFERROR(IF(LARGE(Raw!V:V,A471+COUNTIF(Raw!C:C,"H")+COUNTIF(Raw!C:C,"S"))-2000&gt;0,LARGE(Raw!V:V,A471+COUNTIF(Raw!C:C,"H")+COUNTIF(Raw!C:C,"S"))-2000,""),""))</f>
        <v/>
      </c>
    </row>
    <row r="472" spans="1:15" x14ac:dyDescent="0.3">
      <c r="A472" s="52">
        <v>469</v>
      </c>
      <c r="B472" s="3" t="str">
        <f t="shared" si="23"/>
        <v/>
      </c>
      <c r="C472" s="52" t="str">
        <f>IF(E472="","",(INDEX(Raw!D:D,MATCH(E472+6000,Raw!V:V,0))))</f>
        <v/>
      </c>
      <c r="D472" s="52" t="str">
        <f>IF(E472="","",(INDEX(Raw!A:A,MATCH(E472+6000,Raw!V:V,0))))</f>
        <v/>
      </c>
      <c r="E472" s="11" t="str">
        <f>(IFERROR(IF(LARGE(Raw!V:V,A472)-6000&gt;0,LARGE(Raw!V:V,A472)-6000,""),""))</f>
        <v/>
      </c>
      <c r="G472" s="3" t="str">
        <f t="shared" si="21"/>
        <v/>
      </c>
      <c r="H472" s="52" t="str">
        <f>IF(J472="","",(INDEX(Raw!D:D,MATCH(J472+4000,Raw!V:V,0))))</f>
        <v/>
      </c>
      <c r="I472" s="52" t="str">
        <f>IF(J472="","",(INDEX(Raw!A:A,MATCH(J472+4000,Raw!V:V,0))))</f>
        <v/>
      </c>
      <c r="J472" s="11" t="str">
        <f>(IFERROR(IF(LARGE(Raw!V:V,A472+COUNTIF(Raw!C:C,"H"))-4000&gt;0,LARGE(Raw!V:V,A472+COUNTIF(Raw!C:C,"H"))-4000,""),""))</f>
        <v/>
      </c>
      <c r="L472" s="3" t="str">
        <f t="shared" si="22"/>
        <v/>
      </c>
      <c r="M472" s="52" t="str">
        <f>IF(O472="","",(INDEX(Raw!D:D,MATCH(O472+2000,Raw!V:V,0))))</f>
        <v/>
      </c>
      <c r="N472" s="52" t="str">
        <f>IF(O472="","",(INDEX(Raw!A:A,MATCH(O472+2000,Raw!V:V,0))))</f>
        <v/>
      </c>
      <c r="O472" s="11" t="str">
        <f>(IFERROR(IF(LARGE(Raw!V:V,A472+COUNTIF(Raw!C:C,"H")+COUNTIF(Raw!C:C,"S"))-2000&gt;0,LARGE(Raw!V:V,A472+COUNTIF(Raw!C:C,"H")+COUNTIF(Raw!C:C,"S"))-2000,""),""))</f>
        <v/>
      </c>
    </row>
    <row r="473" spans="1:15" x14ac:dyDescent="0.3">
      <c r="A473" s="52">
        <v>470</v>
      </c>
      <c r="B473" s="3" t="str">
        <f t="shared" si="23"/>
        <v/>
      </c>
      <c r="C473" s="52" t="str">
        <f>IF(E473="","",(INDEX(Raw!D:D,MATCH(E473+6000,Raw!V:V,0))))</f>
        <v/>
      </c>
      <c r="D473" s="52" t="str">
        <f>IF(E473="","",(INDEX(Raw!A:A,MATCH(E473+6000,Raw!V:V,0))))</f>
        <v/>
      </c>
      <c r="E473" s="11" t="str">
        <f>(IFERROR(IF(LARGE(Raw!V:V,A473)-6000&gt;0,LARGE(Raw!V:V,A473)-6000,""),""))</f>
        <v/>
      </c>
      <c r="G473" s="3" t="str">
        <f t="shared" si="21"/>
        <v/>
      </c>
      <c r="H473" s="52" t="str">
        <f>IF(J473="","",(INDEX(Raw!D:D,MATCH(J473+4000,Raw!V:V,0))))</f>
        <v/>
      </c>
      <c r="I473" s="52" t="str">
        <f>IF(J473="","",(INDEX(Raw!A:A,MATCH(J473+4000,Raw!V:V,0))))</f>
        <v/>
      </c>
      <c r="J473" s="11" t="str">
        <f>(IFERROR(IF(LARGE(Raw!V:V,A473+COUNTIF(Raw!C:C,"H"))-4000&gt;0,LARGE(Raw!V:V,A473+COUNTIF(Raw!C:C,"H"))-4000,""),""))</f>
        <v/>
      </c>
      <c r="L473" s="3" t="str">
        <f t="shared" si="22"/>
        <v/>
      </c>
      <c r="M473" s="52" t="str">
        <f>IF(O473="","",(INDEX(Raw!D:D,MATCH(O473+2000,Raw!V:V,0))))</f>
        <v/>
      </c>
      <c r="N473" s="52" t="str">
        <f>IF(O473="","",(INDEX(Raw!A:A,MATCH(O473+2000,Raw!V:V,0))))</f>
        <v/>
      </c>
      <c r="O473" s="11" t="str">
        <f>(IFERROR(IF(LARGE(Raw!V:V,A473+COUNTIF(Raw!C:C,"H")+COUNTIF(Raw!C:C,"S"))-2000&gt;0,LARGE(Raw!V:V,A473+COUNTIF(Raw!C:C,"H")+COUNTIF(Raw!C:C,"S"))-2000,""),""))</f>
        <v/>
      </c>
    </row>
    <row r="474" spans="1:15" x14ac:dyDescent="0.3">
      <c r="A474" s="52">
        <v>471</v>
      </c>
      <c r="B474" s="3" t="str">
        <f t="shared" si="23"/>
        <v/>
      </c>
      <c r="C474" s="52" t="str">
        <f>IF(E474="","",(INDEX(Raw!D:D,MATCH(E474+6000,Raw!V:V,0))))</f>
        <v/>
      </c>
      <c r="D474" s="52" t="str">
        <f>IF(E474="","",(INDEX(Raw!A:A,MATCH(E474+6000,Raw!V:V,0))))</f>
        <v/>
      </c>
      <c r="E474" s="11" t="str">
        <f>(IFERROR(IF(LARGE(Raw!V:V,A474)-6000&gt;0,LARGE(Raw!V:V,A474)-6000,""),""))</f>
        <v/>
      </c>
      <c r="G474" s="3" t="str">
        <f t="shared" si="21"/>
        <v/>
      </c>
      <c r="H474" s="52" t="str">
        <f>IF(J474="","",(INDEX(Raw!D:D,MATCH(J474+4000,Raw!V:V,0))))</f>
        <v/>
      </c>
      <c r="I474" s="52" t="str">
        <f>IF(J474="","",(INDEX(Raw!A:A,MATCH(J474+4000,Raw!V:V,0))))</f>
        <v/>
      </c>
      <c r="J474" s="11" t="str">
        <f>(IFERROR(IF(LARGE(Raw!V:V,A474+COUNTIF(Raw!C:C,"H"))-4000&gt;0,LARGE(Raw!V:V,A474+COUNTIF(Raw!C:C,"H"))-4000,""),""))</f>
        <v/>
      </c>
      <c r="L474" s="3" t="str">
        <f t="shared" si="22"/>
        <v/>
      </c>
      <c r="M474" s="52" t="str">
        <f>IF(O474="","",(INDEX(Raw!D:D,MATCH(O474+2000,Raw!V:V,0))))</f>
        <v/>
      </c>
      <c r="N474" s="52" t="str">
        <f>IF(O474="","",(INDEX(Raw!A:A,MATCH(O474+2000,Raw!V:V,0))))</f>
        <v/>
      </c>
      <c r="O474" s="11" t="str">
        <f>(IFERROR(IF(LARGE(Raw!V:V,A474+COUNTIF(Raw!C:C,"H")+COUNTIF(Raw!C:C,"S"))-2000&gt;0,LARGE(Raw!V:V,A474+COUNTIF(Raw!C:C,"H")+COUNTIF(Raw!C:C,"S"))-2000,""),""))</f>
        <v/>
      </c>
    </row>
    <row r="475" spans="1:15" x14ac:dyDescent="0.3">
      <c r="A475" s="52">
        <v>472</v>
      </c>
      <c r="B475" s="3" t="str">
        <f t="shared" si="23"/>
        <v/>
      </c>
      <c r="C475" s="52" t="str">
        <f>IF(E475="","",(INDEX(Raw!D:D,MATCH(E475+6000,Raw!V:V,0))))</f>
        <v/>
      </c>
      <c r="D475" s="52" t="str">
        <f>IF(E475="","",(INDEX(Raw!A:A,MATCH(E475+6000,Raw!V:V,0))))</f>
        <v/>
      </c>
      <c r="E475" s="11" t="str">
        <f>(IFERROR(IF(LARGE(Raw!V:V,A475)-6000&gt;0,LARGE(Raw!V:V,A475)-6000,""),""))</f>
        <v/>
      </c>
      <c r="G475" s="3" t="str">
        <f t="shared" si="21"/>
        <v/>
      </c>
      <c r="H475" s="52" t="str">
        <f>IF(J475="","",(INDEX(Raw!D:D,MATCH(J475+4000,Raw!V:V,0))))</f>
        <v/>
      </c>
      <c r="I475" s="52" t="str">
        <f>IF(J475="","",(INDEX(Raw!A:A,MATCH(J475+4000,Raw!V:V,0))))</f>
        <v/>
      </c>
      <c r="J475" s="11" t="str">
        <f>(IFERROR(IF(LARGE(Raw!V:V,A475+COUNTIF(Raw!C:C,"H"))-4000&gt;0,LARGE(Raw!V:V,A475+COUNTIF(Raw!C:C,"H"))-4000,""),""))</f>
        <v/>
      </c>
      <c r="L475" s="3" t="str">
        <f t="shared" si="22"/>
        <v/>
      </c>
      <c r="M475" s="52" t="str">
        <f>IF(O475="","",(INDEX(Raw!D:D,MATCH(O475+2000,Raw!V:V,0))))</f>
        <v/>
      </c>
      <c r="N475" s="52" t="str">
        <f>IF(O475="","",(INDEX(Raw!A:A,MATCH(O475+2000,Raw!V:V,0))))</f>
        <v/>
      </c>
      <c r="O475" s="11" t="str">
        <f>(IFERROR(IF(LARGE(Raw!V:V,A475+COUNTIF(Raw!C:C,"H")+COUNTIF(Raw!C:C,"S"))-2000&gt;0,LARGE(Raw!V:V,A475+COUNTIF(Raw!C:C,"H")+COUNTIF(Raw!C:C,"S"))-2000,""),""))</f>
        <v/>
      </c>
    </row>
    <row r="476" spans="1:15" x14ac:dyDescent="0.3">
      <c r="A476" s="52">
        <v>473</v>
      </c>
      <c r="B476" s="3" t="str">
        <f t="shared" si="23"/>
        <v/>
      </c>
      <c r="C476" s="52" t="str">
        <f>IF(E476="","",(INDEX(Raw!D:D,MATCH(E476+6000,Raw!V:V,0))))</f>
        <v/>
      </c>
      <c r="D476" s="52" t="str">
        <f>IF(E476="","",(INDEX(Raw!A:A,MATCH(E476+6000,Raw!V:V,0))))</f>
        <v/>
      </c>
      <c r="E476" s="11" t="str">
        <f>(IFERROR(IF(LARGE(Raw!V:V,A476)-6000&gt;0,LARGE(Raw!V:V,A476)-6000,""),""))</f>
        <v/>
      </c>
      <c r="G476" s="3" t="str">
        <f t="shared" si="21"/>
        <v/>
      </c>
      <c r="H476" s="52" t="str">
        <f>IF(J476="","",(INDEX(Raw!D:D,MATCH(J476+4000,Raw!V:V,0))))</f>
        <v/>
      </c>
      <c r="I476" s="52" t="str">
        <f>IF(J476="","",(INDEX(Raw!A:A,MATCH(J476+4000,Raw!V:V,0))))</f>
        <v/>
      </c>
      <c r="J476" s="11" t="str">
        <f>(IFERROR(IF(LARGE(Raw!V:V,A476+COUNTIF(Raw!C:C,"H"))-4000&gt;0,LARGE(Raw!V:V,A476+COUNTIF(Raw!C:C,"H"))-4000,""),""))</f>
        <v/>
      </c>
      <c r="L476" s="3" t="str">
        <f t="shared" si="22"/>
        <v/>
      </c>
      <c r="M476" s="52" t="str">
        <f>IF(O476="","",(INDEX(Raw!D:D,MATCH(O476+2000,Raw!V:V,0))))</f>
        <v/>
      </c>
      <c r="N476" s="52" t="str">
        <f>IF(O476="","",(INDEX(Raw!A:A,MATCH(O476+2000,Raw!V:V,0))))</f>
        <v/>
      </c>
      <c r="O476" s="11" t="str">
        <f>(IFERROR(IF(LARGE(Raw!V:V,A476+COUNTIF(Raw!C:C,"H")+COUNTIF(Raw!C:C,"S"))-2000&gt;0,LARGE(Raw!V:V,A476+COUNTIF(Raw!C:C,"H")+COUNTIF(Raw!C:C,"S"))-2000,""),""))</f>
        <v/>
      </c>
    </row>
    <row r="477" spans="1:15" x14ac:dyDescent="0.3">
      <c r="A477" s="52">
        <v>474</v>
      </c>
      <c r="B477" s="3" t="str">
        <f t="shared" si="23"/>
        <v/>
      </c>
      <c r="C477" s="52" t="str">
        <f>IF(E477="","",(INDEX(Raw!D:D,MATCH(E477+6000,Raw!V:V,0))))</f>
        <v/>
      </c>
      <c r="D477" s="52" t="str">
        <f>IF(E477="","",(INDEX(Raw!A:A,MATCH(E477+6000,Raw!V:V,0))))</f>
        <v/>
      </c>
      <c r="E477" s="11" t="str">
        <f>(IFERROR(IF(LARGE(Raw!V:V,A477)-6000&gt;0,LARGE(Raw!V:V,A477)-6000,""),""))</f>
        <v/>
      </c>
      <c r="G477" s="3" t="str">
        <f t="shared" si="21"/>
        <v/>
      </c>
      <c r="H477" s="52" t="str">
        <f>IF(J477="","",(INDEX(Raw!D:D,MATCH(J477+4000,Raw!V:V,0))))</f>
        <v/>
      </c>
      <c r="I477" s="52" t="str">
        <f>IF(J477="","",(INDEX(Raw!A:A,MATCH(J477+4000,Raw!V:V,0))))</f>
        <v/>
      </c>
      <c r="J477" s="11" t="str">
        <f>(IFERROR(IF(LARGE(Raw!V:V,A477+COUNTIF(Raw!C:C,"H"))-4000&gt;0,LARGE(Raw!V:V,A477+COUNTIF(Raw!C:C,"H"))-4000,""),""))</f>
        <v/>
      </c>
      <c r="L477" s="3" t="str">
        <f t="shared" si="22"/>
        <v/>
      </c>
      <c r="M477" s="52" t="str">
        <f>IF(O477="","",(INDEX(Raw!D:D,MATCH(O477+2000,Raw!V:V,0))))</f>
        <v/>
      </c>
      <c r="N477" s="52" t="str">
        <f>IF(O477="","",(INDEX(Raw!A:A,MATCH(O477+2000,Raw!V:V,0))))</f>
        <v/>
      </c>
      <c r="O477" s="11" t="str">
        <f>(IFERROR(IF(LARGE(Raw!V:V,A477+COUNTIF(Raw!C:C,"H")+COUNTIF(Raw!C:C,"S"))-2000&gt;0,LARGE(Raw!V:V,A477+COUNTIF(Raw!C:C,"H")+COUNTIF(Raw!C:C,"S"))-2000,""),""))</f>
        <v/>
      </c>
    </row>
    <row r="478" spans="1:15" x14ac:dyDescent="0.3">
      <c r="A478" s="52">
        <v>475</v>
      </c>
      <c r="B478" s="3" t="str">
        <f t="shared" si="23"/>
        <v/>
      </c>
      <c r="C478" s="52" t="str">
        <f>IF(E478="","",(INDEX(Raw!D:D,MATCH(E478+6000,Raw!V:V,0))))</f>
        <v/>
      </c>
      <c r="D478" s="52" t="str">
        <f>IF(E478="","",(INDEX(Raw!A:A,MATCH(E478+6000,Raw!V:V,0))))</f>
        <v/>
      </c>
      <c r="E478" s="11" t="str">
        <f>(IFERROR(IF(LARGE(Raw!V:V,A478)-6000&gt;0,LARGE(Raw!V:V,A478)-6000,""),""))</f>
        <v/>
      </c>
      <c r="G478" s="3" t="str">
        <f t="shared" si="21"/>
        <v/>
      </c>
      <c r="H478" s="52" t="str">
        <f>IF(J478="","",(INDEX(Raw!D:D,MATCH(J478+4000,Raw!V:V,0))))</f>
        <v/>
      </c>
      <c r="I478" s="52" t="str">
        <f>IF(J478="","",(INDEX(Raw!A:A,MATCH(J478+4000,Raw!V:V,0))))</f>
        <v/>
      </c>
      <c r="J478" s="11" t="str">
        <f>(IFERROR(IF(LARGE(Raw!V:V,A478+COUNTIF(Raw!C:C,"H"))-4000&gt;0,LARGE(Raw!V:V,A478+COUNTIF(Raw!C:C,"H"))-4000,""),""))</f>
        <v/>
      </c>
      <c r="L478" s="3" t="str">
        <f t="shared" si="22"/>
        <v/>
      </c>
      <c r="M478" s="52" t="str">
        <f>IF(O478="","",(INDEX(Raw!D:D,MATCH(O478+2000,Raw!V:V,0))))</f>
        <v/>
      </c>
      <c r="N478" s="52" t="str">
        <f>IF(O478="","",(INDEX(Raw!A:A,MATCH(O478+2000,Raw!V:V,0))))</f>
        <v/>
      </c>
      <c r="O478" s="11" t="str">
        <f>(IFERROR(IF(LARGE(Raw!V:V,A478+COUNTIF(Raw!C:C,"H")+COUNTIF(Raw!C:C,"S"))-2000&gt;0,LARGE(Raw!V:V,A478+COUNTIF(Raw!C:C,"H")+COUNTIF(Raw!C:C,"S"))-2000,""),""))</f>
        <v/>
      </c>
    </row>
    <row r="479" spans="1:15" x14ac:dyDescent="0.3">
      <c r="A479" s="52">
        <v>476</v>
      </c>
      <c r="B479" s="3" t="str">
        <f t="shared" si="23"/>
        <v/>
      </c>
      <c r="C479" s="52" t="str">
        <f>IF(E479="","",(INDEX(Raw!D:D,MATCH(E479+6000,Raw!V:V,0))))</f>
        <v/>
      </c>
      <c r="D479" s="52" t="str">
        <f>IF(E479="","",(INDEX(Raw!A:A,MATCH(E479+6000,Raw!V:V,0))))</f>
        <v/>
      </c>
      <c r="E479" s="11" t="str">
        <f>(IFERROR(IF(LARGE(Raw!V:V,A479)-6000&gt;0,LARGE(Raw!V:V,A479)-6000,""),""))</f>
        <v/>
      </c>
      <c r="G479" s="3" t="str">
        <f t="shared" si="21"/>
        <v/>
      </c>
      <c r="H479" s="52" t="str">
        <f>IF(J479="","",(INDEX(Raw!D:D,MATCH(J479+4000,Raw!V:V,0))))</f>
        <v/>
      </c>
      <c r="I479" s="52" t="str">
        <f>IF(J479="","",(INDEX(Raw!A:A,MATCH(J479+4000,Raw!V:V,0))))</f>
        <v/>
      </c>
      <c r="J479" s="11" t="str">
        <f>(IFERROR(IF(LARGE(Raw!V:V,A479+COUNTIF(Raw!C:C,"H"))-4000&gt;0,LARGE(Raw!V:V,A479+COUNTIF(Raw!C:C,"H"))-4000,""),""))</f>
        <v/>
      </c>
      <c r="L479" s="3" t="str">
        <f t="shared" si="22"/>
        <v/>
      </c>
      <c r="M479" s="52" t="str">
        <f>IF(O479="","",(INDEX(Raw!D:D,MATCH(O479+2000,Raw!V:V,0))))</f>
        <v/>
      </c>
      <c r="N479" s="52" t="str">
        <f>IF(O479="","",(INDEX(Raw!A:A,MATCH(O479+2000,Raw!V:V,0))))</f>
        <v/>
      </c>
      <c r="O479" s="11" t="str">
        <f>(IFERROR(IF(LARGE(Raw!V:V,A479+COUNTIF(Raw!C:C,"H")+COUNTIF(Raw!C:C,"S"))-2000&gt;0,LARGE(Raw!V:V,A479+COUNTIF(Raw!C:C,"H")+COUNTIF(Raw!C:C,"S"))-2000,""),""))</f>
        <v/>
      </c>
    </row>
    <row r="480" spans="1:15" x14ac:dyDescent="0.3">
      <c r="A480" s="52">
        <v>477</v>
      </c>
      <c r="B480" s="3" t="str">
        <f t="shared" si="23"/>
        <v/>
      </c>
      <c r="C480" s="52" t="str">
        <f>IF(E480="","",(INDEX(Raw!D:D,MATCH(E480+6000,Raw!V:V,0))))</f>
        <v/>
      </c>
      <c r="D480" s="52" t="str">
        <f>IF(E480="","",(INDEX(Raw!A:A,MATCH(E480+6000,Raw!V:V,0))))</f>
        <v/>
      </c>
      <c r="E480" s="11" t="str">
        <f>(IFERROR(IF(LARGE(Raw!V:V,A480)-6000&gt;0,LARGE(Raw!V:V,A480)-6000,""),""))</f>
        <v/>
      </c>
      <c r="G480" s="3" t="str">
        <f t="shared" si="21"/>
        <v/>
      </c>
      <c r="H480" s="52" t="str">
        <f>IF(J480="","",(INDEX(Raw!D:D,MATCH(J480+4000,Raw!V:V,0))))</f>
        <v/>
      </c>
      <c r="I480" s="52" t="str">
        <f>IF(J480="","",(INDEX(Raw!A:A,MATCH(J480+4000,Raw!V:V,0))))</f>
        <v/>
      </c>
      <c r="J480" s="11" t="str">
        <f>(IFERROR(IF(LARGE(Raw!V:V,A480+COUNTIF(Raw!C:C,"H"))-4000&gt;0,LARGE(Raw!V:V,A480+COUNTIF(Raw!C:C,"H"))-4000,""),""))</f>
        <v/>
      </c>
      <c r="L480" s="3" t="str">
        <f t="shared" si="22"/>
        <v/>
      </c>
      <c r="M480" s="52" t="str">
        <f>IF(O480="","",(INDEX(Raw!D:D,MATCH(O480+2000,Raw!V:V,0))))</f>
        <v/>
      </c>
      <c r="N480" s="52" t="str">
        <f>IF(O480="","",(INDEX(Raw!A:A,MATCH(O480+2000,Raw!V:V,0))))</f>
        <v/>
      </c>
      <c r="O480" s="11" t="str">
        <f>(IFERROR(IF(LARGE(Raw!V:V,A480+COUNTIF(Raw!C:C,"H")+COUNTIF(Raw!C:C,"S"))-2000&gt;0,LARGE(Raw!V:V,A480+COUNTIF(Raw!C:C,"H")+COUNTIF(Raw!C:C,"S"))-2000,""),""))</f>
        <v/>
      </c>
    </row>
    <row r="481" spans="1:15" x14ac:dyDescent="0.3">
      <c r="A481" s="52">
        <v>478</v>
      </c>
      <c r="B481" s="3" t="str">
        <f t="shared" si="23"/>
        <v/>
      </c>
      <c r="C481" s="52" t="str">
        <f>IF(E481="","",(INDEX(Raw!D:D,MATCH(E481+6000,Raw!V:V,0))))</f>
        <v/>
      </c>
      <c r="D481" s="52" t="str">
        <f>IF(E481="","",(INDEX(Raw!A:A,MATCH(E481+6000,Raw!V:V,0))))</f>
        <v/>
      </c>
      <c r="E481" s="11" t="str">
        <f>(IFERROR(IF(LARGE(Raw!V:V,A481)-6000&gt;0,LARGE(Raw!V:V,A481)-6000,""),""))</f>
        <v/>
      </c>
      <c r="G481" s="3" t="str">
        <f t="shared" si="21"/>
        <v/>
      </c>
      <c r="H481" s="52" t="str">
        <f>IF(J481="","",(INDEX(Raw!D:D,MATCH(J481+4000,Raw!V:V,0))))</f>
        <v/>
      </c>
      <c r="I481" s="52" t="str">
        <f>IF(J481="","",(INDEX(Raw!A:A,MATCH(J481+4000,Raw!V:V,0))))</f>
        <v/>
      </c>
      <c r="J481" s="11" t="str">
        <f>(IFERROR(IF(LARGE(Raw!V:V,A481+COUNTIF(Raw!C:C,"H"))-4000&gt;0,LARGE(Raw!V:V,A481+COUNTIF(Raw!C:C,"H"))-4000,""),""))</f>
        <v/>
      </c>
      <c r="L481" s="3" t="str">
        <f t="shared" si="22"/>
        <v/>
      </c>
      <c r="M481" s="52" t="str">
        <f>IF(O481="","",(INDEX(Raw!D:D,MATCH(O481+2000,Raw!V:V,0))))</f>
        <v/>
      </c>
      <c r="N481" s="52" t="str">
        <f>IF(O481="","",(INDEX(Raw!A:A,MATCH(O481+2000,Raw!V:V,0))))</f>
        <v/>
      </c>
      <c r="O481" s="11" t="str">
        <f>(IFERROR(IF(LARGE(Raw!V:V,A481+COUNTIF(Raw!C:C,"H")+COUNTIF(Raw!C:C,"S"))-2000&gt;0,LARGE(Raw!V:V,A481+COUNTIF(Raw!C:C,"H")+COUNTIF(Raw!C:C,"S"))-2000,""),""))</f>
        <v/>
      </c>
    </row>
    <row r="482" spans="1:15" x14ac:dyDescent="0.3">
      <c r="A482" s="52">
        <v>479</v>
      </c>
      <c r="B482" s="3" t="str">
        <f t="shared" si="23"/>
        <v/>
      </c>
      <c r="C482" s="52" t="str">
        <f>IF(E482="","",(INDEX(Raw!D:D,MATCH(E482+6000,Raw!V:V,0))))</f>
        <v/>
      </c>
      <c r="D482" s="52" t="str">
        <f>IF(E482="","",(INDEX(Raw!A:A,MATCH(E482+6000,Raw!V:V,0))))</f>
        <v/>
      </c>
      <c r="E482" s="11" t="str">
        <f>(IFERROR(IF(LARGE(Raw!V:V,A482)-6000&gt;0,LARGE(Raw!V:V,A482)-6000,""),""))</f>
        <v/>
      </c>
      <c r="G482" s="3" t="str">
        <f t="shared" si="21"/>
        <v/>
      </c>
      <c r="H482" s="52" t="str">
        <f>IF(J482="","",(INDEX(Raw!D:D,MATCH(J482+4000,Raw!V:V,0))))</f>
        <v/>
      </c>
      <c r="I482" s="52" t="str">
        <f>IF(J482="","",(INDEX(Raw!A:A,MATCH(J482+4000,Raw!V:V,0))))</f>
        <v/>
      </c>
      <c r="J482" s="11" t="str">
        <f>(IFERROR(IF(LARGE(Raw!V:V,A482+COUNTIF(Raw!C:C,"H"))-4000&gt;0,LARGE(Raw!V:V,A482+COUNTIF(Raw!C:C,"H"))-4000,""),""))</f>
        <v/>
      </c>
      <c r="L482" s="3" t="str">
        <f t="shared" si="22"/>
        <v/>
      </c>
      <c r="M482" s="52" t="str">
        <f>IF(O482="","",(INDEX(Raw!D:D,MATCH(O482+2000,Raw!V:V,0))))</f>
        <v/>
      </c>
      <c r="N482" s="52" t="str">
        <f>IF(O482="","",(INDEX(Raw!A:A,MATCH(O482+2000,Raw!V:V,0))))</f>
        <v/>
      </c>
      <c r="O482" s="11" t="str">
        <f>(IFERROR(IF(LARGE(Raw!V:V,A482+COUNTIF(Raw!C:C,"H")+COUNTIF(Raw!C:C,"S"))-2000&gt;0,LARGE(Raw!V:V,A482+COUNTIF(Raw!C:C,"H")+COUNTIF(Raw!C:C,"S"))-2000,""),""))</f>
        <v/>
      </c>
    </row>
    <row r="483" spans="1:15" x14ac:dyDescent="0.3">
      <c r="A483" s="52">
        <v>480</v>
      </c>
      <c r="B483" s="3" t="str">
        <f t="shared" si="23"/>
        <v/>
      </c>
      <c r="C483" s="52" t="str">
        <f>IF(E483="","",(INDEX(Raw!D:D,MATCH(E483+6000,Raw!V:V,0))))</f>
        <v/>
      </c>
      <c r="D483" s="52" t="str">
        <f>IF(E483="","",(INDEX(Raw!A:A,MATCH(E483+6000,Raw!V:V,0))))</f>
        <v/>
      </c>
      <c r="E483" s="11" t="str">
        <f>(IFERROR(IF(LARGE(Raw!V:V,A483)-6000&gt;0,LARGE(Raw!V:V,A483)-6000,""),""))</f>
        <v/>
      </c>
      <c r="G483" s="3" t="str">
        <f t="shared" si="21"/>
        <v/>
      </c>
      <c r="H483" s="52" t="str">
        <f>IF(J483="","",(INDEX(Raw!D:D,MATCH(J483+4000,Raw!V:V,0))))</f>
        <v/>
      </c>
      <c r="I483" s="52" t="str">
        <f>IF(J483="","",(INDEX(Raw!A:A,MATCH(J483+4000,Raw!V:V,0))))</f>
        <v/>
      </c>
      <c r="J483" s="11" t="str">
        <f>(IFERROR(IF(LARGE(Raw!V:V,A483+COUNTIF(Raw!C:C,"H"))-4000&gt;0,LARGE(Raw!V:V,A483+COUNTIF(Raw!C:C,"H"))-4000,""),""))</f>
        <v/>
      </c>
      <c r="L483" s="3" t="str">
        <f t="shared" si="22"/>
        <v/>
      </c>
      <c r="M483" s="52" t="str">
        <f>IF(O483="","",(INDEX(Raw!D:D,MATCH(O483+2000,Raw!V:V,0))))</f>
        <v/>
      </c>
      <c r="N483" s="52" t="str">
        <f>IF(O483="","",(INDEX(Raw!A:A,MATCH(O483+2000,Raw!V:V,0))))</f>
        <v/>
      </c>
      <c r="O483" s="11" t="str">
        <f>(IFERROR(IF(LARGE(Raw!V:V,A483+COUNTIF(Raw!C:C,"H")+COUNTIF(Raw!C:C,"S"))-2000&gt;0,LARGE(Raw!V:V,A483+COUNTIF(Raw!C:C,"H")+COUNTIF(Raw!C:C,"S"))-2000,""),""))</f>
        <v/>
      </c>
    </row>
    <row r="484" spans="1:15" x14ac:dyDescent="0.3">
      <c r="A484" s="52">
        <v>481</v>
      </c>
      <c r="B484" s="3" t="str">
        <f t="shared" si="23"/>
        <v/>
      </c>
      <c r="C484" s="52" t="str">
        <f>IF(E484="","",(INDEX(Raw!D:D,MATCH(E484+6000,Raw!V:V,0))))</f>
        <v/>
      </c>
      <c r="D484" s="52" t="str">
        <f>IF(E484="","",(INDEX(Raw!A:A,MATCH(E484+6000,Raw!V:V,0))))</f>
        <v/>
      </c>
      <c r="E484" s="11" t="str">
        <f>(IFERROR(IF(LARGE(Raw!V:V,A484)-6000&gt;0,LARGE(Raw!V:V,A484)-6000,""),""))</f>
        <v/>
      </c>
      <c r="G484" s="3" t="str">
        <f t="shared" si="21"/>
        <v/>
      </c>
      <c r="H484" s="52" t="str">
        <f>IF(J484="","",(INDEX(Raw!D:D,MATCH(J484+4000,Raw!V:V,0))))</f>
        <v/>
      </c>
      <c r="I484" s="52" t="str">
        <f>IF(J484="","",(INDEX(Raw!A:A,MATCH(J484+4000,Raw!V:V,0))))</f>
        <v/>
      </c>
      <c r="J484" s="11" t="str">
        <f>(IFERROR(IF(LARGE(Raw!V:V,A484+COUNTIF(Raw!C:C,"H"))-4000&gt;0,LARGE(Raw!V:V,A484+COUNTIF(Raw!C:C,"H"))-4000,""),""))</f>
        <v/>
      </c>
      <c r="L484" s="3" t="str">
        <f t="shared" si="22"/>
        <v/>
      </c>
      <c r="M484" s="52" t="str">
        <f>IF(O484="","",(INDEX(Raw!D:D,MATCH(O484+2000,Raw!V:V,0))))</f>
        <v/>
      </c>
      <c r="N484" s="52" t="str">
        <f>IF(O484="","",(INDEX(Raw!A:A,MATCH(O484+2000,Raw!V:V,0))))</f>
        <v/>
      </c>
      <c r="O484" s="11" t="str">
        <f>(IFERROR(IF(LARGE(Raw!V:V,A484+COUNTIF(Raw!C:C,"H")+COUNTIF(Raw!C:C,"S"))-2000&gt;0,LARGE(Raw!V:V,A484+COUNTIF(Raw!C:C,"H")+COUNTIF(Raw!C:C,"S"))-2000,""),""))</f>
        <v/>
      </c>
    </row>
    <row r="485" spans="1:15" x14ac:dyDescent="0.3">
      <c r="A485" s="52">
        <v>482</v>
      </c>
      <c r="B485" s="3" t="str">
        <f t="shared" si="23"/>
        <v/>
      </c>
      <c r="C485" s="52" t="str">
        <f>IF(E485="","",(INDEX(Raw!D:D,MATCH(E485+6000,Raw!V:V,0))))</f>
        <v/>
      </c>
      <c r="D485" s="52" t="str">
        <f>IF(E485="","",(INDEX(Raw!A:A,MATCH(E485+6000,Raw!V:V,0))))</f>
        <v/>
      </c>
      <c r="E485" s="11" t="str">
        <f>(IFERROR(IF(LARGE(Raw!V:V,A485)-6000&gt;0,LARGE(Raw!V:V,A485)-6000,""),""))</f>
        <v/>
      </c>
      <c r="G485" s="3" t="str">
        <f t="shared" si="21"/>
        <v/>
      </c>
      <c r="H485" s="52" t="str">
        <f>IF(J485="","",(INDEX(Raw!D:D,MATCH(J485+4000,Raw!V:V,0))))</f>
        <v/>
      </c>
      <c r="I485" s="52" t="str">
        <f>IF(J485="","",(INDEX(Raw!A:A,MATCH(J485+4000,Raw!V:V,0))))</f>
        <v/>
      </c>
      <c r="J485" s="11" t="str">
        <f>(IFERROR(IF(LARGE(Raw!V:V,A485+COUNTIF(Raw!C:C,"H"))-4000&gt;0,LARGE(Raw!V:V,A485+COUNTIF(Raw!C:C,"H"))-4000,""),""))</f>
        <v/>
      </c>
      <c r="L485" s="3" t="str">
        <f t="shared" si="22"/>
        <v/>
      </c>
      <c r="M485" s="52" t="str">
        <f>IF(O485="","",(INDEX(Raw!D:D,MATCH(O485+2000,Raw!V:V,0))))</f>
        <v/>
      </c>
      <c r="N485" s="52" t="str">
        <f>IF(O485="","",(INDEX(Raw!A:A,MATCH(O485+2000,Raw!V:V,0))))</f>
        <v/>
      </c>
      <c r="O485" s="11" t="str">
        <f>(IFERROR(IF(LARGE(Raw!V:V,A485+COUNTIF(Raw!C:C,"H")+COUNTIF(Raw!C:C,"S"))-2000&gt;0,LARGE(Raw!V:V,A485+COUNTIF(Raw!C:C,"H")+COUNTIF(Raw!C:C,"S"))-2000,""),""))</f>
        <v/>
      </c>
    </row>
    <row r="486" spans="1:15" x14ac:dyDescent="0.3">
      <c r="A486" s="52">
        <v>483</v>
      </c>
      <c r="B486" s="3" t="str">
        <f t="shared" si="23"/>
        <v/>
      </c>
      <c r="C486" s="52" t="str">
        <f>IF(E486="","",(INDEX(Raw!D:D,MATCH(E486+6000,Raw!V:V,0))))</f>
        <v/>
      </c>
      <c r="D486" s="52" t="str">
        <f>IF(E486="","",(INDEX(Raw!A:A,MATCH(E486+6000,Raw!V:V,0))))</f>
        <v/>
      </c>
      <c r="E486" s="11" t="str">
        <f>(IFERROR(IF(LARGE(Raw!V:V,A486)-6000&gt;0,LARGE(Raw!V:V,A486)-6000,""),""))</f>
        <v/>
      </c>
      <c r="G486" s="3" t="str">
        <f t="shared" si="21"/>
        <v/>
      </c>
      <c r="H486" s="52" t="str">
        <f>IF(J486="","",(INDEX(Raw!D:D,MATCH(J486+4000,Raw!V:V,0))))</f>
        <v/>
      </c>
      <c r="I486" s="52" t="str">
        <f>IF(J486="","",(INDEX(Raw!A:A,MATCH(J486+4000,Raw!V:V,0))))</f>
        <v/>
      </c>
      <c r="J486" s="11" t="str">
        <f>(IFERROR(IF(LARGE(Raw!V:V,A486+COUNTIF(Raw!C:C,"H"))-4000&gt;0,LARGE(Raw!V:V,A486+COUNTIF(Raw!C:C,"H"))-4000,""),""))</f>
        <v/>
      </c>
      <c r="L486" s="3" t="str">
        <f t="shared" si="22"/>
        <v/>
      </c>
      <c r="M486" s="52" t="str">
        <f>IF(O486="","",(INDEX(Raw!D:D,MATCH(O486+2000,Raw!V:V,0))))</f>
        <v/>
      </c>
      <c r="N486" s="52" t="str">
        <f>IF(O486="","",(INDEX(Raw!A:A,MATCH(O486+2000,Raw!V:V,0))))</f>
        <v/>
      </c>
      <c r="O486" s="11" t="str">
        <f>(IFERROR(IF(LARGE(Raw!V:V,A486+COUNTIF(Raw!C:C,"H")+COUNTIF(Raw!C:C,"S"))-2000&gt;0,LARGE(Raw!V:V,A486+COUNTIF(Raw!C:C,"H")+COUNTIF(Raw!C:C,"S"))-2000,""),""))</f>
        <v/>
      </c>
    </row>
    <row r="487" spans="1:15" x14ac:dyDescent="0.3">
      <c r="A487" s="52">
        <v>484</v>
      </c>
      <c r="B487" s="3" t="str">
        <f t="shared" si="23"/>
        <v/>
      </c>
      <c r="C487" s="52" t="str">
        <f>IF(E487="","",(INDEX(Raw!D:D,MATCH(E487+6000,Raw!V:V,0))))</f>
        <v/>
      </c>
      <c r="D487" s="52" t="str">
        <f>IF(E487="","",(INDEX(Raw!A:A,MATCH(E487+6000,Raw!V:V,0))))</f>
        <v/>
      </c>
      <c r="E487" s="11" t="str">
        <f>(IFERROR(IF(LARGE(Raw!V:V,A487)-6000&gt;0,LARGE(Raw!V:V,A487)-6000,""),""))</f>
        <v/>
      </c>
      <c r="G487" s="3" t="str">
        <f t="shared" si="21"/>
        <v/>
      </c>
      <c r="H487" s="52" t="str">
        <f>IF(J487="","",(INDEX(Raw!D:D,MATCH(J487+4000,Raw!V:V,0))))</f>
        <v/>
      </c>
      <c r="I487" s="52" t="str">
        <f>IF(J487="","",(INDEX(Raw!A:A,MATCH(J487+4000,Raw!V:V,0))))</f>
        <v/>
      </c>
      <c r="J487" s="11" t="str">
        <f>(IFERROR(IF(LARGE(Raw!V:V,A487+COUNTIF(Raw!C:C,"H"))-4000&gt;0,LARGE(Raw!V:V,A487+COUNTIF(Raw!C:C,"H"))-4000,""),""))</f>
        <v/>
      </c>
      <c r="L487" s="3" t="str">
        <f t="shared" si="22"/>
        <v/>
      </c>
      <c r="M487" s="52" t="str">
        <f>IF(O487="","",(INDEX(Raw!D:D,MATCH(O487+2000,Raw!V:V,0))))</f>
        <v/>
      </c>
      <c r="N487" s="52" t="str">
        <f>IF(O487="","",(INDEX(Raw!A:A,MATCH(O487+2000,Raw!V:V,0))))</f>
        <v/>
      </c>
      <c r="O487" s="11" t="str">
        <f>(IFERROR(IF(LARGE(Raw!V:V,A487+COUNTIF(Raw!C:C,"H")+COUNTIF(Raw!C:C,"S"))-2000&gt;0,LARGE(Raw!V:V,A487+COUNTIF(Raw!C:C,"H")+COUNTIF(Raw!C:C,"S"))-2000,""),""))</f>
        <v/>
      </c>
    </row>
    <row r="488" spans="1:15" x14ac:dyDescent="0.3">
      <c r="A488" s="52">
        <v>485</v>
      </c>
      <c r="B488" s="3" t="str">
        <f t="shared" si="23"/>
        <v/>
      </c>
      <c r="C488" s="52" t="str">
        <f>IF(E488="","",(INDEX(Raw!D:D,MATCH(E488+6000,Raw!V:V,0))))</f>
        <v/>
      </c>
      <c r="D488" s="52" t="str">
        <f>IF(E488="","",(INDEX(Raw!A:A,MATCH(E488+6000,Raw!V:V,0))))</f>
        <v/>
      </c>
      <c r="E488" s="11" t="str">
        <f>(IFERROR(IF(LARGE(Raw!V:V,A488)-6000&gt;0,LARGE(Raw!V:V,A488)-6000,""),""))</f>
        <v/>
      </c>
      <c r="G488" s="3" t="str">
        <f t="shared" si="21"/>
        <v/>
      </c>
      <c r="H488" s="52" t="str">
        <f>IF(J488="","",(INDEX(Raw!D:D,MATCH(J488+4000,Raw!V:V,0))))</f>
        <v/>
      </c>
      <c r="I488" s="52" t="str">
        <f>IF(J488="","",(INDEX(Raw!A:A,MATCH(J488+4000,Raw!V:V,0))))</f>
        <v/>
      </c>
      <c r="J488" s="11" t="str">
        <f>(IFERROR(IF(LARGE(Raw!V:V,A488+COUNTIF(Raw!C:C,"H"))-4000&gt;0,LARGE(Raw!V:V,A488+COUNTIF(Raw!C:C,"H"))-4000,""),""))</f>
        <v/>
      </c>
      <c r="L488" s="3" t="str">
        <f t="shared" si="22"/>
        <v/>
      </c>
      <c r="M488" s="52" t="str">
        <f>IF(O488="","",(INDEX(Raw!D:D,MATCH(O488+2000,Raw!V:V,0))))</f>
        <v/>
      </c>
      <c r="N488" s="52" t="str">
        <f>IF(O488="","",(INDEX(Raw!A:A,MATCH(O488+2000,Raw!V:V,0))))</f>
        <v/>
      </c>
      <c r="O488" s="11" t="str">
        <f>(IFERROR(IF(LARGE(Raw!V:V,A488+COUNTIF(Raw!C:C,"H")+COUNTIF(Raw!C:C,"S"))-2000&gt;0,LARGE(Raw!V:V,A488+COUNTIF(Raw!C:C,"H")+COUNTIF(Raw!C:C,"S"))-2000,""),""))</f>
        <v/>
      </c>
    </row>
    <row r="489" spans="1:15" x14ac:dyDescent="0.3">
      <c r="A489" s="52">
        <v>486</v>
      </c>
      <c r="B489" s="3" t="str">
        <f t="shared" si="23"/>
        <v/>
      </c>
      <c r="C489" s="52" t="str">
        <f>IF(E489="","",(INDEX(Raw!D:D,MATCH(E489+6000,Raw!V:V,0))))</f>
        <v/>
      </c>
      <c r="D489" s="52" t="str">
        <f>IF(E489="","",(INDEX(Raw!A:A,MATCH(E489+6000,Raw!V:V,0))))</f>
        <v/>
      </c>
      <c r="E489" s="11" t="str">
        <f>(IFERROR(IF(LARGE(Raw!V:V,A489)-6000&gt;0,LARGE(Raw!V:V,A489)-6000,""),""))</f>
        <v/>
      </c>
      <c r="G489" s="3" t="str">
        <f t="shared" si="21"/>
        <v/>
      </c>
      <c r="H489" s="52" t="str">
        <f>IF(J489="","",(INDEX(Raw!D:D,MATCH(J489+4000,Raw!V:V,0))))</f>
        <v/>
      </c>
      <c r="I489" s="52" t="str">
        <f>IF(J489="","",(INDEX(Raw!A:A,MATCH(J489+4000,Raw!V:V,0))))</f>
        <v/>
      </c>
      <c r="J489" s="11" t="str">
        <f>(IFERROR(IF(LARGE(Raw!V:V,A489+COUNTIF(Raw!C:C,"H"))-4000&gt;0,LARGE(Raw!V:V,A489+COUNTIF(Raw!C:C,"H"))-4000,""),""))</f>
        <v/>
      </c>
      <c r="L489" s="3" t="str">
        <f t="shared" si="22"/>
        <v/>
      </c>
      <c r="M489" s="52" t="str">
        <f>IF(O489="","",(INDEX(Raw!D:D,MATCH(O489+2000,Raw!V:V,0))))</f>
        <v/>
      </c>
      <c r="N489" s="52" t="str">
        <f>IF(O489="","",(INDEX(Raw!A:A,MATCH(O489+2000,Raw!V:V,0))))</f>
        <v/>
      </c>
      <c r="O489" s="11" t="str">
        <f>(IFERROR(IF(LARGE(Raw!V:V,A489+COUNTIF(Raw!C:C,"H")+COUNTIF(Raw!C:C,"S"))-2000&gt;0,LARGE(Raw!V:V,A489+COUNTIF(Raw!C:C,"H")+COUNTIF(Raw!C:C,"S"))-2000,""),""))</f>
        <v/>
      </c>
    </row>
    <row r="490" spans="1:15" x14ac:dyDescent="0.3">
      <c r="A490" s="52">
        <v>487</v>
      </c>
      <c r="B490" s="3" t="str">
        <f t="shared" si="23"/>
        <v/>
      </c>
      <c r="C490" s="52" t="str">
        <f>IF(E490="","",(INDEX(Raw!D:D,MATCH(E490+6000,Raw!V:V,0))))</f>
        <v/>
      </c>
      <c r="D490" s="52" t="str">
        <f>IF(E490="","",(INDEX(Raw!A:A,MATCH(E490+6000,Raw!V:V,0))))</f>
        <v/>
      </c>
      <c r="E490" s="11" t="str">
        <f>(IFERROR(IF(LARGE(Raw!V:V,A490)-6000&gt;0,LARGE(Raw!V:V,A490)-6000,""),""))</f>
        <v/>
      </c>
      <c r="G490" s="3" t="str">
        <f t="shared" si="21"/>
        <v/>
      </c>
      <c r="H490" s="52" t="str">
        <f>IF(J490="","",(INDEX(Raw!D:D,MATCH(J490+4000,Raw!V:V,0))))</f>
        <v/>
      </c>
      <c r="I490" s="52" t="str">
        <f>IF(J490="","",(INDEX(Raw!A:A,MATCH(J490+4000,Raw!V:V,0))))</f>
        <v/>
      </c>
      <c r="J490" s="11" t="str">
        <f>(IFERROR(IF(LARGE(Raw!V:V,A490+COUNTIF(Raw!C:C,"H"))-4000&gt;0,LARGE(Raw!V:V,A490+COUNTIF(Raw!C:C,"H"))-4000,""),""))</f>
        <v/>
      </c>
      <c r="L490" s="3" t="str">
        <f t="shared" si="22"/>
        <v/>
      </c>
      <c r="M490" s="52" t="str">
        <f>IF(O490="","",(INDEX(Raw!D:D,MATCH(O490+2000,Raw!V:V,0))))</f>
        <v/>
      </c>
      <c r="N490" s="52" t="str">
        <f>IF(O490="","",(INDEX(Raw!A:A,MATCH(O490+2000,Raw!V:V,0))))</f>
        <v/>
      </c>
      <c r="O490" s="11" t="str">
        <f>(IFERROR(IF(LARGE(Raw!V:V,A490+COUNTIF(Raw!C:C,"H")+COUNTIF(Raw!C:C,"S"))-2000&gt;0,LARGE(Raw!V:V,A490+COUNTIF(Raw!C:C,"H")+COUNTIF(Raw!C:C,"S"))-2000,""),""))</f>
        <v/>
      </c>
    </row>
    <row r="491" spans="1:15" x14ac:dyDescent="0.3">
      <c r="A491" s="52">
        <v>488</v>
      </c>
      <c r="B491" s="3" t="str">
        <f t="shared" si="23"/>
        <v/>
      </c>
      <c r="C491" s="52" t="str">
        <f>IF(E491="","",(INDEX(Raw!D:D,MATCH(E491+6000,Raw!V:V,0))))</f>
        <v/>
      </c>
      <c r="D491" s="52" t="str">
        <f>IF(E491="","",(INDEX(Raw!A:A,MATCH(E491+6000,Raw!V:V,0))))</f>
        <v/>
      </c>
      <c r="E491" s="11" t="str">
        <f>(IFERROR(IF(LARGE(Raw!V:V,A491)-6000&gt;0,LARGE(Raw!V:V,A491)-6000,""),""))</f>
        <v/>
      </c>
      <c r="G491" s="3" t="str">
        <f t="shared" si="21"/>
        <v/>
      </c>
      <c r="H491" s="52" t="str">
        <f>IF(J491="","",(INDEX(Raw!D:D,MATCH(J491+4000,Raw!V:V,0))))</f>
        <v/>
      </c>
      <c r="I491" s="52" t="str">
        <f>IF(J491="","",(INDEX(Raw!A:A,MATCH(J491+4000,Raw!V:V,0))))</f>
        <v/>
      </c>
      <c r="J491" s="11" t="str">
        <f>(IFERROR(IF(LARGE(Raw!V:V,A491+COUNTIF(Raw!C:C,"H"))-4000&gt;0,LARGE(Raw!V:V,A491+COUNTIF(Raw!C:C,"H"))-4000,""),""))</f>
        <v/>
      </c>
      <c r="L491" s="3" t="str">
        <f t="shared" si="22"/>
        <v/>
      </c>
      <c r="M491" s="52" t="str">
        <f>IF(O491="","",(INDEX(Raw!D:D,MATCH(O491+2000,Raw!V:V,0))))</f>
        <v/>
      </c>
      <c r="N491" s="52" t="str">
        <f>IF(O491="","",(INDEX(Raw!A:A,MATCH(O491+2000,Raw!V:V,0))))</f>
        <v/>
      </c>
      <c r="O491" s="11" t="str">
        <f>(IFERROR(IF(LARGE(Raw!V:V,A491+COUNTIF(Raw!C:C,"H")+COUNTIF(Raw!C:C,"S"))-2000&gt;0,LARGE(Raw!V:V,A491+COUNTIF(Raw!C:C,"H")+COUNTIF(Raw!C:C,"S"))-2000,""),""))</f>
        <v/>
      </c>
    </row>
    <row r="492" spans="1:15" x14ac:dyDescent="0.3">
      <c r="A492" s="52">
        <v>489</v>
      </c>
      <c r="B492" s="3" t="str">
        <f t="shared" si="23"/>
        <v/>
      </c>
      <c r="C492" s="52" t="str">
        <f>IF(E492="","",(INDEX(Raw!D:D,MATCH(E492+6000,Raw!V:V,0))))</f>
        <v/>
      </c>
      <c r="D492" s="52" t="str">
        <f>IF(E492="","",(INDEX(Raw!A:A,MATCH(E492+6000,Raw!V:V,0))))</f>
        <v/>
      </c>
      <c r="E492" s="11" t="str">
        <f>(IFERROR(IF(LARGE(Raw!V:V,A492)-6000&gt;0,LARGE(Raw!V:V,A492)-6000,""),""))</f>
        <v/>
      </c>
      <c r="G492" s="3" t="str">
        <f t="shared" si="21"/>
        <v/>
      </c>
      <c r="H492" s="52" t="str">
        <f>IF(J492="","",(INDEX(Raw!D:D,MATCH(J492+4000,Raw!V:V,0))))</f>
        <v/>
      </c>
      <c r="I492" s="52" t="str">
        <f>IF(J492="","",(INDEX(Raw!A:A,MATCH(J492+4000,Raw!V:V,0))))</f>
        <v/>
      </c>
      <c r="J492" s="11" t="str">
        <f>(IFERROR(IF(LARGE(Raw!V:V,A492+COUNTIF(Raw!C:C,"H"))-4000&gt;0,LARGE(Raw!V:V,A492+COUNTIF(Raw!C:C,"H"))-4000,""),""))</f>
        <v/>
      </c>
      <c r="L492" s="3" t="str">
        <f t="shared" si="22"/>
        <v/>
      </c>
      <c r="M492" s="52" t="str">
        <f>IF(O492="","",(INDEX(Raw!D:D,MATCH(O492+2000,Raw!V:V,0))))</f>
        <v/>
      </c>
      <c r="N492" s="52" t="str">
        <f>IF(O492="","",(INDEX(Raw!A:A,MATCH(O492+2000,Raw!V:V,0))))</f>
        <v/>
      </c>
      <c r="O492" s="11" t="str">
        <f>(IFERROR(IF(LARGE(Raw!V:V,A492+COUNTIF(Raw!C:C,"H")+COUNTIF(Raw!C:C,"S"))-2000&gt;0,LARGE(Raw!V:V,A492+COUNTIF(Raw!C:C,"H")+COUNTIF(Raw!C:C,"S"))-2000,""),""))</f>
        <v/>
      </c>
    </row>
    <row r="493" spans="1:15" x14ac:dyDescent="0.3">
      <c r="A493" s="52">
        <v>490</v>
      </c>
      <c r="B493" s="3" t="str">
        <f t="shared" si="23"/>
        <v/>
      </c>
      <c r="C493" s="52" t="str">
        <f>IF(E493="","",(INDEX(Raw!D:D,MATCH(E493+6000,Raw!V:V,0))))</f>
        <v/>
      </c>
      <c r="D493" s="52" t="str">
        <f>IF(E493="","",(INDEX(Raw!A:A,MATCH(E493+6000,Raw!V:V,0))))</f>
        <v/>
      </c>
      <c r="E493" s="11" t="str">
        <f>(IFERROR(IF(LARGE(Raw!V:V,A493)-6000&gt;0,LARGE(Raw!V:V,A493)-6000,""),""))</f>
        <v/>
      </c>
      <c r="G493" s="3" t="str">
        <f t="shared" si="21"/>
        <v/>
      </c>
      <c r="H493" s="52" t="str">
        <f>IF(J493="","",(INDEX(Raw!D:D,MATCH(J493+4000,Raw!V:V,0))))</f>
        <v/>
      </c>
      <c r="I493" s="52" t="str">
        <f>IF(J493="","",(INDEX(Raw!A:A,MATCH(J493+4000,Raw!V:V,0))))</f>
        <v/>
      </c>
      <c r="J493" s="11" t="str">
        <f>(IFERROR(IF(LARGE(Raw!V:V,A493+COUNTIF(Raw!C:C,"H"))-4000&gt;0,LARGE(Raw!V:V,A493+COUNTIF(Raw!C:C,"H"))-4000,""),""))</f>
        <v/>
      </c>
      <c r="L493" s="3" t="str">
        <f t="shared" si="22"/>
        <v/>
      </c>
      <c r="M493" s="52" t="str">
        <f>IF(O493="","",(INDEX(Raw!D:D,MATCH(O493+2000,Raw!V:V,0))))</f>
        <v/>
      </c>
      <c r="N493" s="52" t="str">
        <f>IF(O493="","",(INDEX(Raw!A:A,MATCH(O493+2000,Raw!V:V,0))))</f>
        <v/>
      </c>
      <c r="O493" s="11" t="str">
        <f>(IFERROR(IF(LARGE(Raw!V:V,A493+COUNTIF(Raw!C:C,"H")+COUNTIF(Raw!C:C,"S"))-2000&gt;0,LARGE(Raw!V:V,A493+COUNTIF(Raw!C:C,"H")+COUNTIF(Raw!C:C,"S"))-2000,""),""))</f>
        <v/>
      </c>
    </row>
    <row r="494" spans="1:15" x14ac:dyDescent="0.3">
      <c r="A494" s="52">
        <v>491</v>
      </c>
      <c r="B494" s="3" t="str">
        <f t="shared" si="23"/>
        <v/>
      </c>
      <c r="C494" s="52" t="str">
        <f>IF(E494="","",(INDEX(Raw!D:D,MATCH(E494+6000,Raw!V:V,0))))</f>
        <v/>
      </c>
      <c r="D494" s="52" t="str">
        <f>IF(E494="","",(INDEX(Raw!A:A,MATCH(E494+6000,Raw!V:V,0))))</f>
        <v/>
      </c>
      <c r="E494" s="11" t="str">
        <f>(IFERROR(IF(LARGE(Raw!V:V,A494)-6000&gt;0,LARGE(Raw!V:V,A494)-6000,""),""))</f>
        <v/>
      </c>
      <c r="G494" s="3" t="str">
        <f t="shared" si="21"/>
        <v/>
      </c>
      <c r="H494" s="52" t="str">
        <f>IF(J494="","",(INDEX(Raw!D:D,MATCH(J494+4000,Raw!V:V,0))))</f>
        <v/>
      </c>
      <c r="I494" s="52" t="str">
        <f>IF(J494="","",(INDEX(Raw!A:A,MATCH(J494+4000,Raw!V:V,0))))</f>
        <v/>
      </c>
      <c r="J494" s="11" t="str">
        <f>(IFERROR(IF(LARGE(Raw!V:V,A494+COUNTIF(Raw!C:C,"H"))-4000&gt;0,LARGE(Raw!V:V,A494+COUNTIF(Raw!C:C,"H"))-4000,""),""))</f>
        <v/>
      </c>
      <c r="L494" s="3" t="str">
        <f t="shared" si="22"/>
        <v/>
      </c>
      <c r="M494" s="52" t="str">
        <f>IF(O494="","",(INDEX(Raw!D:D,MATCH(O494+2000,Raw!V:V,0))))</f>
        <v/>
      </c>
      <c r="N494" s="52" t="str">
        <f>IF(O494="","",(INDEX(Raw!A:A,MATCH(O494+2000,Raw!V:V,0))))</f>
        <v/>
      </c>
      <c r="O494" s="11" t="str">
        <f>(IFERROR(IF(LARGE(Raw!V:V,A494+COUNTIF(Raw!C:C,"H")+COUNTIF(Raw!C:C,"S"))-2000&gt;0,LARGE(Raw!V:V,A494+COUNTIF(Raw!C:C,"H")+COUNTIF(Raw!C:C,"S"))-2000,""),""))</f>
        <v/>
      </c>
    </row>
    <row r="495" spans="1:15" x14ac:dyDescent="0.3">
      <c r="A495" s="52">
        <v>492</v>
      </c>
      <c r="B495" s="3" t="str">
        <f t="shared" si="23"/>
        <v/>
      </c>
      <c r="C495" s="52" t="str">
        <f>IF(E495="","",(INDEX(Raw!D:D,MATCH(E495+6000,Raw!V:V,0))))</f>
        <v/>
      </c>
      <c r="D495" s="52" t="str">
        <f>IF(E495="","",(INDEX(Raw!A:A,MATCH(E495+6000,Raw!V:V,0))))</f>
        <v/>
      </c>
      <c r="E495" s="11" t="str">
        <f>(IFERROR(IF(LARGE(Raw!V:V,A495)-6000&gt;0,LARGE(Raw!V:V,A495)-6000,""),""))</f>
        <v/>
      </c>
      <c r="G495" s="3" t="str">
        <f t="shared" si="21"/>
        <v/>
      </c>
      <c r="H495" s="52" t="str">
        <f>IF(J495="","",(INDEX(Raw!D:D,MATCH(J495+4000,Raw!V:V,0))))</f>
        <v/>
      </c>
      <c r="I495" s="52" t="str">
        <f>IF(J495="","",(INDEX(Raw!A:A,MATCH(J495+4000,Raw!V:V,0))))</f>
        <v/>
      </c>
      <c r="J495" s="11" t="str">
        <f>(IFERROR(IF(LARGE(Raw!V:V,A495+COUNTIF(Raw!C:C,"H"))-4000&gt;0,LARGE(Raw!V:V,A495+COUNTIF(Raw!C:C,"H"))-4000,""),""))</f>
        <v/>
      </c>
      <c r="L495" s="3" t="str">
        <f t="shared" si="22"/>
        <v/>
      </c>
      <c r="M495" s="52" t="str">
        <f>IF(O495="","",(INDEX(Raw!D:D,MATCH(O495+2000,Raw!V:V,0))))</f>
        <v/>
      </c>
      <c r="N495" s="52" t="str">
        <f>IF(O495="","",(INDEX(Raw!A:A,MATCH(O495+2000,Raw!V:V,0))))</f>
        <v/>
      </c>
      <c r="O495" s="11" t="str">
        <f>(IFERROR(IF(LARGE(Raw!V:V,A495+COUNTIF(Raw!C:C,"H")+COUNTIF(Raw!C:C,"S"))-2000&gt;0,LARGE(Raw!V:V,A495+COUNTIF(Raw!C:C,"H")+COUNTIF(Raw!C:C,"S"))-2000,""),""))</f>
        <v/>
      </c>
    </row>
    <row r="496" spans="1:15" x14ac:dyDescent="0.3">
      <c r="A496" s="52">
        <v>493</v>
      </c>
      <c r="B496" s="3" t="str">
        <f t="shared" si="23"/>
        <v/>
      </c>
      <c r="C496" s="52" t="str">
        <f>IF(E496="","",(INDEX(Raw!D:D,MATCH(E496+6000,Raw!V:V,0))))</f>
        <v/>
      </c>
      <c r="D496" s="52" t="str">
        <f>IF(E496="","",(INDEX(Raw!A:A,MATCH(E496+6000,Raw!V:V,0))))</f>
        <v/>
      </c>
      <c r="E496" s="11" t="str">
        <f>(IFERROR(IF(LARGE(Raw!V:V,A496)-6000&gt;0,LARGE(Raw!V:V,A496)-6000,""),""))</f>
        <v/>
      </c>
      <c r="G496" s="3" t="str">
        <f t="shared" si="21"/>
        <v/>
      </c>
      <c r="H496" s="52" t="str">
        <f>IF(J496="","",(INDEX(Raw!D:D,MATCH(J496+4000,Raw!V:V,0))))</f>
        <v/>
      </c>
      <c r="I496" s="52" t="str">
        <f>IF(J496="","",(INDEX(Raw!A:A,MATCH(J496+4000,Raw!V:V,0))))</f>
        <v/>
      </c>
      <c r="J496" s="11" t="str">
        <f>(IFERROR(IF(LARGE(Raw!V:V,A496+COUNTIF(Raw!C:C,"H"))-4000&gt;0,LARGE(Raw!V:V,A496+COUNTIF(Raw!C:C,"H"))-4000,""),""))</f>
        <v/>
      </c>
      <c r="L496" s="3" t="str">
        <f t="shared" si="22"/>
        <v/>
      </c>
      <c r="M496" s="52" t="str">
        <f>IF(O496="","",(INDEX(Raw!D:D,MATCH(O496+2000,Raw!V:V,0))))</f>
        <v/>
      </c>
      <c r="N496" s="52" t="str">
        <f>IF(O496="","",(INDEX(Raw!A:A,MATCH(O496+2000,Raw!V:V,0))))</f>
        <v/>
      </c>
      <c r="O496" s="11" t="str">
        <f>(IFERROR(IF(LARGE(Raw!V:V,A496+COUNTIF(Raw!C:C,"H")+COUNTIF(Raw!C:C,"S"))-2000&gt;0,LARGE(Raw!V:V,A496+COUNTIF(Raw!C:C,"H")+COUNTIF(Raw!C:C,"S"))-2000,""),""))</f>
        <v/>
      </c>
    </row>
    <row r="497" spans="1:15" x14ac:dyDescent="0.3">
      <c r="A497" s="52">
        <v>494</v>
      </c>
      <c r="B497" s="3" t="str">
        <f t="shared" si="23"/>
        <v/>
      </c>
      <c r="C497" s="52" t="str">
        <f>IF(E497="","",(INDEX(Raw!D:D,MATCH(E497+6000,Raw!V:V,0))))</f>
        <v/>
      </c>
      <c r="D497" s="52" t="str">
        <f>IF(E497="","",(INDEX(Raw!A:A,MATCH(E497+6000,Raw!V:V,0))))</f>
        <v/>
      </c>
      <c r="E497" s="11" t="str">
        <f>(IFERROR(IF(LARGE(Raw!V:V,A497)-6000&gt;0,LARGE(Raw!V:V,A497)-6000,""),""))</f>
        <v/>
      </c>
      <c r="G497" s="3" t="str">
        <f t="shared" si="21"/>
        <v/>
      </c>
      <c r="H497" s="52" t="str">
        <f>IF(J497="","",(INDEX(Raw!D:D,MATCH(J497+4000,Raw!V:V,0))))</f>
        <v/>
      </c>
      <c r="I497" s="52" t="str">
        <f>IF(J497="","",(INDEX(Raw!A:A,MATCH(J497+4000,Raw!V:V,0))))</f>
        <v/>
      </c>
      <c r="J497" s="11" t="str">
        <f>(IFERROR(IF(LARGE(Raw!V:V,A497+COUNTIF(Raw!C:C,"H"))-4000&gt;0,LARGE(Raw!V:V,A497+COUNTIF(Raw!C:C,"H"))-4000,""),""))</f>
        <v/>
      </c>
      <c r="L497" s="3" t="str">
        <f t="shared" si="22"/>
        <v/>
      </c>
      <c r="M497" s="52" t="str">
        <f>IF(O497="","",(INDEX(Raw!D:D,MATCH(O497+2000,Raw!V:V,0))))</f>
        <v/>
      </c>
      <c r="N497" s="52" t="str">
        <f>IF(O497="","",(INDEX(Raw!A:A,MATCH(O497+2000,Raw!V:V,0))))</f>
        <v/>
      </c>
      <c r="O497" s="11" t="str">
        <f>(IFERROR(IF(LARGE(Raw!V:V,A497+COUNTIF(Raw!C:C,"H")+COUNTIF(Raw!C:C,"S"))-2000&gt;0,LARGE(Raw!V:V,A497+COUNTIF(Raw!C:C,"H")+COUNTIF(Raw!C:C,"S"))-2000,""),""))</f>
        <v/>
      </c>
    </row>
    <row r="498" spans="1:15" x14ac:dyDescent="0.3">
      <c r="A498" s="52">
        <v>495</v>
      </c>
      <c r="B498" s="3" t="str">
        <f t="shared" si="23"/>
        <v/>
      </c>
      <c r="C498" s="52" t="str">
        <f>IF(E498="","",(INDEX(Raw!D:D,MATCH(E498+6000,Raw!V:V,0))))</f>
        <v/>
      </c>
      <c r="D498" s="52" t="str">
        <f>IF(E498="","",(INDEX(Raw!A:A,MATCH(E498+6000,Raw!V:V,0))))</f>
        <v/>
      </c>
      <c r="E498" s="11" t="str">
        <f>(IFERROR(IF(LARGE(Raw!V:V,A498)-6000&gt;0,LARGE(Raw!V:V,A498)-6000,""),""))</f>
        <v/>
      </c>
      <c r="G498" s="3" t="str">
        <f t="shared" si="21"/>
        <v/>
      </c>
      <c r="H498" s="52" t="str">
        <f>IF(J498="","",(INDEX(Raw!D:D,MATCH(J498+4000,Raw!V:V,0))))</f>
        <v/>
      </c>
      <c r="I498" s="52" t="str">
        <f>IF(J498="","",(INDEX(Raw!A:A,MATCH(J498+4000,Raw!V:V,0))))</f>
        <v/>
      </c>
      <c r="J498" s="11" t="str">
        <f>(IFERROR(IF(LARGE(Raw!V:V,A498+COUNTIF(Raw!C:C,"H"))-4000&gt;0,LARGE(Raw!V:V,A498+COUNTIF(Raw!C:C,"H"))-4000,""),""))</f>
        <v/>
      </c>
      <c r="L498" s="3" t="str">
        <f t="shared" si="22"/>
        <v/>
      </c>
      <c r="M498" s="52" t="str">
        <f>IF(O498="","",(INDEX(Raw!D:D,MATCH(O498+2000,Raw!V:V,0))))</f>
        <v/>
      </c>
      <c r="N498" s="52" t="str">
        <f>IF(O498="","",(INDEX(Raw!A:A,MATCH(O498+2000,Raw!V:V,0))))</f>
        <v/>
      </c>
      <c r="O498" s="11" t="str">
        <f>(IFERROR(IF(LARGE(Raw!V:V,A498+COUNTIF(Raw!C:C,"H")+COUNTIF(Raw!C:C,"S"))-2000&gt;0,LARGE(Raw!V:V,A498+COUNTIF(Raw!C:C,"H")+COUNTIF(Raw!C:C,"S"))-2000,""),""))</f>
        <v/>
      </c>
    </row>
    <row r="499" spans="1:15" x14ac:dyDescent="0.3">
      <c r="A499" s="52">
        <v>496</v>
      </c>
      <c r="B499" s="3" t="str">
        <f t="shared" si="23"/>
        <v/>
      </c>
      <c r="C499" s="52" t="str">
        <f>IF(E499="","",(INDEX(Raw!D:D,MATCH(E499+6000,Raw!V:V,0))))</f>
        <v/>
      </c>
      <c r="D499" s="52" t="str">
        <f>IF(E499="","",(INDEX(Raw!A:A,MATCH(E499+6000,Raw!V:V,0))))</f>
        <v/>
      </c>
      <c r="E499" s="11" t="str">
        <f>(IFERROR(IF(LARGE(Raw!V:V,A499)-6000&gt;0,LARGE(Raw!V:V,A499)-6000,""),""))</f>
        <v/>
      </c>
      <c r="G499" s="3" t="str">
        <f t="shared" si="21"/>
        <v/>
      </c>
      <c r="H499" s="52" t="str">
        <f>IF(J499="","",(INDEX(Raw!D:D,MATCH(J499+4000,Raw!V:V,0))))</f>
        <v/>
      </c>
      <c r="I499" s="52" t="str">
        <f>IF(J499="","",(INDEX(Raw!A:A,MATCH(J499+4000,Raw!V:V,0))))</f>
        <v/>
      </c>
      <c r="J499" s="11" t="str">
        <f>(IFERROR(IF(LARGE(Raw!V:V,A499+COUNTIF(Raw!C:C,"H"))-4000&gt;0,LARGE(Raw!V:V,A499+COUNTIF(Raw!C:C,"H"))-4000,""),""))</f>
        <v/>
      </c>
      <c r="L499" s="3" t="str">
        <f t="shared" si="22"/>
        <v/>
      </c>
      <c r="M499" s="52" t="str">
        <f>IF(O499="","",(INDEX(Raw!D:D,MATCH(O499+2000,Raw!V:V,0))))</f>
        <v/>
      </c>
      <c r="N499" s="52" t="str">
        <f>IF(O499="","",(INDEX(Raw!A:A,MATCH(O499+2000,Raw!V:V,0))))</f>
        <v/>
      </c>
      <c r="O499" s="11" t="str">
        <f>(IFERROR(IF(LARGE(Raw!V:V,A499+COUNTIF(Raw!C:C,"H")+COUNTIF(Raw!C:C,"S"))-2000&gt;0,LARGE(Raw!V:V,A499+COUNTIF(Raw!C:C,"H")+COUNTIF(Raw!C:C,"S"))-2000,""),""))</f>
        <v/>
      </c>
    </row>
    <row r="500" spans="1:15" x14ac:dyDescent="0.3">
      <c r="A500" s="52">
        <v>497</v>
      </c>
      <c r="B500" s="3" t="str">
        <f t="shared" si="23"/>
        <v/>
      </c>
      <c r="C500" s="52" t="str">
        <f>IF(E500="","",(INDEX(Raw!D:D,MATCH(E500+6000,Raw!V:V,0))))</f>
        <v/>
      </c>
      <c r="D500" s="52" t="str">
        <f>IF(E500="","",(INDEX(Raw!A:A,MATCH(E500+6000,Raw!V:V,0))))</f>
        <v/>
      </c>
      <c r="E500" s="11" t="str">
        <f>(IFERROR(IF(LARGE(Raw!V:V,A500)-6000&gt;0,LARGE(Raw!V:V,A500)-6000,""),""))</f>
        <v/>
      </c>
      <c r="G500" s="3" t="str">
        <f t="shared" si="21"/>
        <v/>
      </c>
      <c r="H500" s="52" t="str">
        <f>IF(J500="","",(INDEX(Raw!D:D,MATCH(J500+4000,Raw!V:V,0))))</f>
        <v/>
      </c>
      <c r="I500" s="52" t="str">
        <f>IF(J500="","",(INDEX(Raw!A:A,MATCH(J500+4000,Raw!V:V,0))))</f>
        <v/>
      </c>
      <c r="J500" s="11" t="str">
        <f>(IFERROR(IF(LARGE(Raw!V:V,A500+COUNTIF(Raw!C:C,"H"))-4000&gt;0,LARGE(Raw!V:V,A500+COUNTIF(Raw!C:C,"H"))-4000,""),""))</f>
        <v/>
      </c>
      <c r="L500" s="3" t="str">
        <f t="shared" si="22"/>
        <v/>
      </c>
      <c r="M500" s="52" t="str">
        <f>IF(O500="","",(INDEX(Raw!D:D,MATCH(O500+2000,Raw!V:V,0))))</f>
        <v/>
      </c>
      <c r="N500" s="52" t="str">
        <f>IF(O500="","",(INDEX(Raw!A:A,MATCH(O500+2000,Raw!V:V,0))))</f>
        <v/>
      </c>
      <c r="O500" s="11" t="str">
        <f>(IFERROR(IF(LARGE(Raw!V:V,A500+COUNTIF(Raw!C:C,"H")+COUNTIF(Raw!C:C,"S"))-2000&gt;0,LARGE(Raw!V:V,A500+COUNTIF(Raw!C:C,"H")+COUNTIF(Raw!C:C,"S"))-2000,""),""))</f>
        <v/>
      </c>
    </row>
  </sheetData>
  <sheetProtection sheet="1" objects="1" scenarios="1"/>
  <mergeCells count="4">
    <mergeCell ref="B2:D2"/>
    <mergeCell ref="G2:J2"/>
    <mergeCell ref="L2:O2"/>
    <mergeCell ref="B1:O1"/>
  </mergeCells>
  <printOptions gridLines="1"/>
  <pageMargins left="0.3" right="0.3" top="0.75" bottom="0.75" header="0.3" footer="0.3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O500"/>
  <sheetViews>
    <sheetView topLeftCell="B1" workbookViewId="0">
      <selection activeCell="B1" sqref="B1:O1"/>
    </sheetView>
  </sheetViews>
  <sheetFormatPr defaultColWidth="9.109375" defaultRowHeight="14.4" x14ac:dyDescent="0.3"/>
  <cols>
    <col min="1" max="1" width="0" style="52" hidden="1" customWidth="1"/>
    <col min="2" max="2" width="5.33203125" style="3" customWidth="1"/>
    <col min="3" max="3" width="16.6640625" style="52" customWidth="1"/>
    <col min="4" max="4" width="13.44140625" style="52" customWidth="1"/>
    <col min="5" max="5" width="6.33203125" style="58" customWidth="1"/>
    <col min="6" max="6" width="3.33203125" style="52" customWidth="1"/>
    <col min="7" max="7" width="5.33203125" style="3" customWidth="1"/>
    <col min="8" max="8" width="16.6640625" style="52" customWidth="1"/>
    <col min="9" max="9" width="13.44140625" style="52" customWidth="1"/>
    <col min="10" max="10" width="6.33203125" style="58" customWidth="1"/>
    <col min="11" max="11" width="3.33203125" style="52" customWidth="1"/>
    <col min="12" max="12" width="5.33203125" style="3" customWidth="1"/>
    <col min="13" max="13" width="16.6640625" style="52" customWidth="1"/>
    <col min="14" max="14" width="13.44140625" style="52" customWidth="1"/>
    <col min="15" max="15" width="6.33203125" style="58" customWidth="1"/>
    <col min="16" max="16384" width="9.109375" style="52"/>
  </cols>
  <sheetData>
    <row r="1" spans="1:15" ht="25.8" x14ac:dyDescent="0.5">
      <c r="B1" s="75" t="s">
        <v>27</v>
      </c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</row>
    <row r="2" spans="1:15" ht="19.8" x14ac:dyDescent="0.4">
      <c r="B2" s="74" t="s">
        <v>29</v>
      </c>
      <c r="C2" s="74"/>
      <c r="D2" s="74"/>
      <c r="E2" s="17"/>
      <c r="F2" s="20"/>
      <c r="G2" s="74" t="s">
        <v>30</v>
      </c>
      <c r="H2" s="74"/>
      <c r="I2" s="74"/>
      <c r="J2" s="74"/>
      <c r="K2" s="20"/>
      <c r="L2" s="74" t="s">
        <v>31</v>
      </c>
      <c r="M2" s="74"/>
      <c r="N2" s="74"/>
      <c r="O2" s="74"/>
    </row>
    <row r="3" spans="1:15" x14ac:dyDescent="0.3">
      <c r="A3" s="2" t="s">
        <v>12</v>
      </c>
      <c r="B3" s="2" t="s">
        <v>10</v>
      </c>
      <c r="C3" s="1" t="s">
        <v>2</v>
      </c>
      <c r="D3" s="1" t="s">
        <v>0</v>
      </c>
      <c r="E3" s="12" t="s">
        <v>11</v>
      </c>
      <c r="G3" s="2" t="s">
        <v>10</v>
      </c>
      <c r="H3" s="1" t="s">
        <v>2</v>
      </c>
      <c r="I3" s="1" t="s">
        <v>0</v>
      </c>
      <c r="J3" s="12" t="s">
        <v>11</v>
      </c>
      <c r="L3" s="2" t="s">
        <v>10</v>
      </c>
      <c r="M3" s="1" t="s">
        <v>2</v>
      </c>
      <c r="N3" s="1" t="s">
        <v>0</v>
      </c>
      <c r="O3" s="12" t="s">
        <v>11</v>
      </c>
    </row>
    <row r="4" spans="1:15" x14ac:dyDescent="0.3">
      <c r="A4" s="52">
        <v>1</v>
      </c>
      <c r="B4" s="3">
        <v>1</v>
      </c>
      <c r="C4" s="52" t="str">
        <f>IF(E4="","",(INDEX(Raw!D:D,MATCH(E4+6000,Raw!W:W,0))))</f>
        <v>Alexandra Krylova</v>
      </c>
      <c r="D4" s="52" t="str">
        <f ca="1">IF(E4="","",(INDEX(Raw!A:A,MATCH(E4+6000,Raw!W:W,0))))</f>
        <v>Franklin</v>
      </c>
      <c r="E4" s="11">
        <f>(IFERROR(IF(LARGE(Raw!W:W,A4)-6000&gt;0,LARGE(Raw!W:W,A4)-6000,""),""))</f>
        <v>859.99999659999958</v>
      </c>
      <c r="G4" s="3">
        <v>1</v>
      </c>
      <c r="H4" s="52" t="str">
        <f>IF(J4="","",(INDEX(Raw!D:D,MATCH(J4+4000,Raw!W:W,0))))</f>
        <v>Andrew Hu</v>
      </c>
      <c r="I4" s="52" t="str">
        <f ca="1">IF(J4="","",(INDEX(Raw!A:A,MATCH(J4+4000,Raw!W:W,0))))</f>
        <v>Acton-Boxborough</v>
      </c>
      <c r="J4" s="11">
        <f>(IFERROR(IF(LARGE(Raw!W:W,A4+COUNTIF(Raw!C:C,"H"))-4000&gt;0,LARGE(Raw!W:W,A4+COUNTIF(Raw!C:C,"H"))-4000,""),""))</f>
        <v>779.99999949999983</v>
      </c>
      <c r="L4" s="3">
        <v>1</v>
      </c>
      <c r="M4" s="52" t="str">
        <f>IF(O4="","",(INDEX(Raw!D:D,MATCH(O4+2000,Raw!W:W,0))))</f>
        <v>Ajay Karthik</v>
      </c>
      <c r="N4" s="52" t="str">
        <f ca="1">IF(O4="","",(INDEX(Raw!A:A,MATCH(O4+2000,Raw!W:W,0))))</f>
        <v>Acton-Boxborough</v>
      </c>
      <c r="O4" s="11">
        <f>(IFERROR(IF(LARGE(Raw!W:W,A4+COUNTIF(Raw!C:C,"H")+COUNTIF(Raw!C:C,"S"))-2000&gt;0,LARGE(Raw!W:W,A4+COUNTIF(Raw!C:C,"H")+COUNTIF(Raw!C:C,"S"))-2000,""),""))</f>
        <v>639.99999920000027</v>
      </c>
    </row>
    <row r="5" spans="1:15" x14ac:dyDescent="0.3">
      <c r="A5" s="52">
        <v>2</v>
      </c>
      <c r="B5" s="3">
        <f>IFERROR(IF(ROUND(E5,3)=ROUND(E4,3),B4,B4+1),"")</f>
        <v>2</v>
      </c>
      <c r="C5" s="52" t="str">
        <f>IF(E5="","",(INDEX(Raw!D:D,MATCH(E5+6000,Raw!W:W,0))))</f>
        <v>James Hu</v>
      </c>
      <c r="D5" s="52" t="str">
        <f ca="1">IF(E5="","",(INDEX(Raw!A:A,MATCH(E5+6000,Raw!W:W,0))))</f>
        <v>Acton-Boxborough</v>
      </c>
      <c r="E5" s="11">
        <f>(IFERROR(IF(LARGE(Raw!W:W,A5)-6000&gt;0,LARGE(Raw!W:W,A5)-6000,""),""))</f>
        <v>819.99999969999953</v>
      </c>
      <c r="G5" s="3">
        <f t="shared" ref="G5:G68" si="0">IFERROR(IF(ROUND(J5,3)=ROUND(J4,3),G4,G4+1),"")</f>
        <v>1</v>
      </c>
      <c r="H5" s="52" t="str">
        <f>IF(J5="","",(INDEX(Raw!D:D,MATCH(J5+4000,Raw!W:W,0))))</f>
        <v>Nicholas Chafy</v>
      </c>
      <c r="I5" s="52" t="str">
        <f ca="1">IF(J5="","",(INDEX(Raw!A:A,MATCH(J5+4000,Raw!W:W,0))))</f>
        <v>Acton-Boxborough</v>
      </c>
      <c r="J5" s="11">
        <f>(IFERROR(IF(LARGE(Raw!W:W,A5+COUNTIF(Raw!C:C,"H"))-4000&gt;0,LARGE(Raw!W:W,A5+COUNTIF(Raw!C:C,"H"))-4000,""),""))</f>
        <v>779.99999939999998</v>
      </c>
      <c r="L5" s="3">
        <f t="shared" ref="L5:L68" si="1">IFERROR(IF(ROUND(O5,3)=ROUND(O4,3),L4,L4+1),"")</f>
        <v>1</v>
      </c>
      <c r="M5" s="52" t="str">
        <f>IF(O5="","",(INDEX(Raw!D:D,MATCH(O5+2000,Raw!W:W,0))))</f>
        <v>Parth Mathur</v>
      </c>
      <c r="N5" s="52" t="str">
        <f ca="1">IF(O5="","",(INDEX(Raw!A:A,MATCH(O5+2000,Raw!W:W,0))))</f>
        <v>Acton-Boxborough</v>
      </c>
      <c r="O5" s="11">
        <f>(IFERROR(IF(LARGE(Raw!W:W,A5+COUNTIF(Raw!C:C,"H")+COUNTIF(Raw!C:C,"S"))-2000&gt;0,LARGE(Raw!W:W,A5+COUNTIF(Raw!C:C,"H")+COUNTIF(Raw!C:C,"S"))-2000,""),""))</f>
        <v>639.99999909999997</v>
      </c>
    </row>
    <row r="6" spans="1:15" x14ac:dyDescent="0.3">
      <c r="A6" s="52">
        <v>3</v>
      </c>
      <c r="B6" s="3">
        <f t="shared" ref="B6:B69" si="2">IFERROR(IF(ROUND(E6,3)=ROUND(E5,3),B5,B5+1),"")</f>
        <v>3</v>
      </c>
      <c r="C6" s="52" t="str">
        <f>IF(E6="","",(INDEX(Raw!D:D,MATCH(E6+6000,Raw!W:W,0))))</f>
        <v>Poonam Sahoo</v>
      </c>
      <c r="D6" s="52" t="str">
        <f ca="1">IF(E6="","",(INDEX(Raw!A:A,MATCH(E6+6000,Raw!W:W,0))))</f>
        <v>Acton-Boxborough</v>
      </c>
      <c r="E6" s="11">
        <f>(IFERROR(IF(LARGE(Raw!W:W,A6)-6000&gt;0,LARGE(Raw!W:W,A6)-6000,""),""))</f>
        <v>779.9999998000003</v>
      </c>
      <c r="G6" s="3">
        <f t="shared" si="0"/>
        <v>2</v>
      </c>
      <c r="H6" s="52" t="str">
        <f>IF(J6="","",(INDEX(Raw!D:D,MATCH(J6+4000,Raw!W:W,0))))</f>
        <v>Joseph Amendolare</v>
      </c>
      <c r="I6" s="52" t="str">
        <f ca="1">IF(J6="","",(INDEX(Raw!A:A,MATCH(J6+4000,Raw!W:W,0))))</f>
        <v>Quincy</v>
      </c>
      <c r="J6" s="11">
        <f>(IFERROR(IF(LARGE(Raw!W:W,A6+COUNTIF(Raw!C:C,"H"))-4000&gt;0,LARGE(Raw!W:W,A6+COUNTIF(Raw!C:C,"H"))-4000,""),""))</f>
        <v>739.99999720000051</v>
      </c>
      <c r="L6" s="3">
        <f t="shared" si="1"/>
        <v>2</v>
      </c>
      <c r="M6" s="52" t="str">
        <f>IF(O6="","",(INDEX(Raw!D:D,MATCH(O6+2000,Raw!W:W,0))))</f>
        <v>Ronan Fulcher</v>
      </c>
      <c r="N6" s="52" t="str">
        <f ca="1">IF(O6="","",(INDEX(Raw!A:A,MATCH(O6+2000,Raw!W:W,0))))</f>
        <v>Sharon</v>
      </c>
      <c r="O6" s="11">
        <f>(IFERROR(IF(LARGE(Raw!W:W,A6+COUNTIF(Raw!C:C,"H")+COUNTIF(Raw!C:C,"S"))-2000&gt;0,LARGE(Raw!W:W,A6+COUNTIF(Raw!C:C,"H")+COUNTIF(Raw!C:C,"S"))-2000,""),""))</f>
        <v>459.99999519999983</v>
      </c>
    </row>
    <row r="7" spans="1:15" x14ac:dyDescent="0.3">
      <c r="A7" s="52">
        <v>4</v>
      </c>
      <c r="B7" s="3">
        <f t="shared" si="2"/>
        <v>3</v>
      </c>
      <c r="C7" s="52" t="str">
        <f>IF(E7="","",(INDEX(Raw!D:D,MATCH(E7+6000,Raw!W:W,0))))</f>
        <v>Stefan Quaadgras</v>
      </c>
      <c r="D7" s="52" t="str">
        <f ca="1">IF(E7="","",(INDEX(Raw!A:A,MATCH(E7+6000,Raw!W:W,0))))</f>
        <v>Acton-Boxborough</v>
      </c>
      <c r="E7" s="11">
        <f>(IFERROR(IF(LARGE(Raw!W:W,A7)-6000&gt;0,LARGE(Raw!W:W,A7)-6000,""),""))</f>
        <v>779.99999959999968</v>
      </c>
      <c r="G7" s="3">
        <f t="shared" si="0"/>
        <v>3</v>
      </c>
      <c r="H7" s="52" t="str">
        <f>IF(J7="","",(INDEX(Raw!D:D,MATCH(J7+4000,Raw!W:W,0))))</f>
        <v>Emory Peng</v>
      </c>
      <c r="I7" s="52" t="str">
        <f ca="1">IF(J7="","",(INDEX(Raw!A:A,MATCH(J7+4000,Raw!W:W,0))))</f>
        <v>Acton-Boxborough</v>
      </c>
      <c r="J7" s="11">
        <f>(IFERROR(IF(LARGE(Raw!W:W,A7+COUNTIF(Raw!C:C,"H"))-4000&gt;0,LARGE(Raw!W:W,A7+COUNTIF(Raw!C:C,"H"))-4000,""),""))</f>
        <v>619.99999930000013</v>
      </c>
      <c r="L7" s="3">
        <f t="shared" si="1"/>
        <v>3</v>
      </c>
      <c r="M7" s="52" t="str">
        <f>IF(O7="","",(INDEX(Raw!D:D,MATCH(O7+2000,Raw!W:W,0))))</f>
        <v>Skye Matranga</v>
      </c>
      <c r="N7" s="52" t="str">
        <f ca="1">IF(O7="","",(INDEX(Raw!A:A,MATCH(O7+2000,Raw!W:W,0))))</f>
        <v>Quincy</v>
      </c>
      <c r="O7" s="11">
        <f>(IFERROR(IF(LARGE(Raw!W:W,A7+COUNTIF(Raw!C:C,"H")+COUNTIF(Raw!C:C,"S"))-2000&gt;0,LARGE(Raw!W:W,A7+COUNTIF(Raw!C:C,"H")+COUNTIF(Raw!C:C,"S"))-2000,""),""))</f>
        <v>399.99999669999988</v>
      </c>
    </row>
    <row r="8" spans="1:15" x14ac:dyDescent="0.3">
      <c r="A8" s="52">
        <v>5</v>
      </c>
      <c r="B8" s="3">
        <f t="shared" si="2"/>
        <v>3</v>
      </c>
      <c r="C8" s="52" t="str">
        <f>IF(E8="","",(INDEX(Raw!D:D,MATCH(E8+6000,Raw!W:W,0))))</f>
        <v>Javier Lopez</v>
      </c>
      <c r="D8" s="52" t="str">
        <f ca="1">IF(E8="","",(INDEX(Raw!A:A,MATCH(E8+6000,Raw!W:W,0))))</f>
        <v>Wellesley</v>
      </c>
      <c r="E8" s="11">
        <f>(IFERROR(IF(LARGE(Raw!W:W,A8)-6000&gt;0,LARGE(Raw!W:W,A8)-6000,""),""))</f>
        <v>779.99999889999981</v>
      </c>
      <c r="G8" s="3">
        <f t="shared" si="0"/>
        <v>4</v>
      </c>
      <c r="H8" s="52" t="str">
        <f>IF(J8="","",(INDEX(Raw!D:D,MATCH(J8+4000,Raw!W:W,0))))</f>
        <v>Derek Mui</v>
      </c>
      <c r="I8" s="52" t="str">
        <f ca="1">IF(J8="","",(INDEX(Raw!A:A,MATCH(J8+4000,Raw!W:W,0))))</f>
        <v>Wellesley</v>
      </c>
      <c r="J8" s="11">
        <f>(IFERROR(IF(LARGE(Raw!W:W,A8+COUNTIF(Raw!C:C,"H"))-4000&gt;0,LARGE(Raw!W:W,A8+COUNTIF(Raw!C:C,"H"))-4000,""),""))</f>
        <v>599.99999860000025</v>
      </c>
      <c r="L8" s="3">
        <f t="shared" si="1"/>
        <v>3</v>
      </c>
      <c r="M8" s="52" t="str">
        <f>IF(O8="","",(INDEX(Raw!D:D,MATCH(O8+2000,Raw!W:W,0))))</f>
        <v>James DiSilvio</v>
      </c>
      <c r="N8" s="52" t="str">
        <f ca="1">IF(O8="","",(INDEX(Raw!A:A,MATCH(O8+2000,Raw!W:W,0))))</f>
        <v>Natick</v>
      </c>
      <c r="O8" s="11">
        <f>(IFERROR(IF(LARGE(Raw!W:W,A8+COUNTIF(Raw!C:C,"H")+COUNTIF(Raw!C:C,"S"))-2000&gt;0,LARGE(Raw!W:W,A8+COUNTIF(Raw!C:C,"H")+COUNTIF(Raw!C:C,"S"))-2000,""),""))</f>
        <v>399.99999470000012</v>
      </c>
    </row>
    <row r="9" spans="1:15" x14ac:dyDescent="0.3">
      <c r="A9" s="52">
        <v>6</v>
      </c>
      <c r="B9" s="3">
        <f t="shared" si="2"/>
        <v>3</v>
      </c>
      <c r="C9" s="52" t="str">
        <f>IF(E9="","",(INDEX(Raw!D:D,MATCH(E9+6000,Raw!W:W,0))))</f>
        <v>Ben Workman</v>
      </c>
      <c r="D9" s="52" t="str">
        <f ca="1">IF(E9="","",(INDEX(Raw!A:A,MATCH(E9+6000,Raw!W:W,0))))</f>
        <v>Wellesley</v>
      </c>
      <c r="E9" s="11">
        <f>(IFERROR(IF(LARGE(Raw!W:W,A9)-6000&gt;0,LARGE(Raw!W:W,A9)-6000,""),""))</f>
        <v>779.99999879999996</v>
      </c>
      <c r="G9" s="3">
        <f t="shared" si="0"/>
        <v>5</v>
      </c>
      <c r="H9" s="52" t="str">
        <f>IF(J9="","",(INDEX(Raw!D:D,MATCH(J9+4000,Raw!W:W,0))))</f>
        <v>Matthew Spittler</v>
      </c>
      <c r="I9" s="52" t="str">
        <f ca="1">IF(J9="","",(INDEX(Raw!A:A,MATCH(J9+4000,Raw!W:W,0))))</f>
        <v>Milford</v>
      </c>
      <c r="J9" s="11">
        <f>(IFERROR(IF(LARGE(Raw!W:W,A9+COUNTIF(Raw!C:C,"H"))-4000&gt;0,LARGE(Raw!W:W,A9+COUNTIF(Raw!C:C,"H"))-4000,""),""))</f>
        <v>539.99999240000034</v>
      </c>
      <c r="L9" s="3">
        <f t="shared" si="1"/>
        <v>3</v>
      </c>
      <c r="M9" s="52" t="str">
        <f>IF(O9="","",(INDEX(Raw!D:D,MATCH(O9+2000,Raw!W:W,0))))</f>
        <v>Haley Long</v>
      </c>
      <c r="N9" s="52" t="str">
        <f ca="1">IF(O9="","",(INDEX(Raw!A:A,MATCH(O9+2000,Raw!W:W,0))))</f>
        <v>SABIS International</v>
      </c>
      <c r="O9" s="11">
        <f>(IFERROR(IF(LARGE(Raw!W:W,A9+COUNTIF(Raw!C:C,"H")+COUNTIF(Raw!C:C,"S"))-2000&gt;0,LARGE(Raw!W:W,A9+COUNTIF(Raw!C:C,"H")+COUNTIF(Raw!C:C,"S"))-2000,""),""))</f>
        <v>399.99999130000015</v>
      </c>
    </row>
    <row r="10" spans="1:15" x14ac:dyDescent="0.3">
      <c r="A10" s="52">
        <v>7</v>
      </c>
      <c r="B10" s="3">
        <f t="shared" si="2"/>
        <v>4</v>
      </c>
      <c r="C10" s="52" t="str">
        <f>IF(E10="","",(INDEX(Raw!D:D,MATCH(E10+6000,Raw!W:W,0))))</f>
        <v>Andrew Xu</v>
      </c>
      <c r="D10" s="52" t="str">
        <f ca="1">IF(E10="","",(INDEX(Raw!A:A,MATCH(E10+6000,Raw!W:W,0))))</f>
        <v>Sharon</v>
      </c>
      <c r="E10" s="11">
        <f>(IFERROR(IF(LARGE(Raw!W:W,A10)-6000&gt;0,LARGE(Raw!W:W,A10)-6000,""),""))</f>
        <v>699.9999957</v>
      </c>
      <c r="G10" s="3">
        <f t="shared" si="0"/>
        <v>6</v>
      </c>
      <c r="H10" s="52" t="str">
        <f>IF(J10="","",(INDEX(Raw!D:D,MATCH(J10+4000,Raw!W:W,0))))</f>
        <v>Mildness Onyekwere</v>
      </c>
      <c r="I10" s="52" t="str">
        <f ca="1">IF(J10="","",(INDEX(Raw!A:A,MATCH(J10+4000,Raw!W:W,0))))</f>
        <v>Shepherd Hill</v>
      </c>
      <c r="J10" s="11">
        <f>(IFERROR(IF(LARGE(Raw!W:W,A10+COUNTIF(Raw!C:C,"H"))-4000&gt;0,LARGE(Raw!W:W,A10+COUNTIF(Raw!C:C,"H"))-4000,""),""))</f>
        <v>499.99998849999974</v>
      </c>
      <c r="L10" s="3">
        <f t="shared" si="1"/>
        <v>4</v>
      </c>
      <c r="M10" s="52" t="str">
        <f>IF(O10="","",(INDEX(Raw!D:D,MATCH(O10+2000,Raw!W:W,0))))</f>
        <v>Alon Efroni</v>
      </c>
      <c r="N10" s="52" t="str">
        <f ca="1">IF(O10="","",(INDEX(Raw!A:A,MATCH(O10+2000,Raw!W:W,0))))</f>
        <v>Ashland</v>
      </c>
      <c r="O10" s="11">
        <f>(IFERROR(IF(LARGE(Raw!W:W,A10+COUNTIF(Raw!C:C,"H")+COUNTIF(Raw!C:C,"S"))-2000&gt;0,LARGE(Raw!W:W,A10+COUNTIF(Raw!C:C,"H")+COUNTIF(Raw!C:C,"S"))-2000,""),""))</f>
        <v>379.99999769999977</v>
      </c>
    </row>
    <row r="11" spans="1:15" x14ac:dyDescent="0.3">
      <c r="A11" s="52">
        <v>8</v>
      </c>
      <c r="B11" s="3">
        <f t="shared" si="2"/>
        <v>5</v>
      </c>
      <c r="C11" s="52" t="str">
        <f>IF(E11="","",(INDEX(Raw!D:D,MATCH(E11+6000,Raw!W:W,0))))</f>
        <v>Aditya Kansal</v>
      </c>
      <c r="D11" s="52" t="str">
        <f ca="1">IF(E11="","",(INDEX(Raw!A:A,MATCH(E11+6000,Raw!W:W,0))))</f>
        <v>Ashland</v>
      </c>
      <c r="E11" s="11">
        <f>(IFERROR(IF(LARGE(Raw!W:W,A11)-6000&gt;0,LARGE(Raw!W:W,A11)-6000,""),""))</f>
        <v>679.99999829999979</v>
      </c>
      <c r="G11" s="3">
        <f t="shared" si="0"/>
        <v>6</v>
      </c>
      <c r="H11" s="52" t="str">
        <f>IF(J11="","",(INDEX(Raw!D:D,MATCH(J11+4000,Raw!W:W,0))))</f>
        <v>Joanne Arulraj</v>
      </c>
      <c r="I11" s="52" t="str">
        <f ca="1">IF(J11="","",(INDEX(Raw!A:A,MATCH(J11+4000,Raw!W:W,0))))</f>
        <v>Wilmington</v>
      </c>
      <c r="J11" s="11">
        <f>(IFERROR(IF(LARGE(Raw!W:W,A11+COUNTIF(Raw!C:C,"H"))-4000&gt;0,LARGE(Raw!W:W,A11+COUNTIF(Raw!C:C,"H"))-4000,""),""))</f>
        <v>499.99998779999987</v>
      </c>
      <c r="L11" s="3">
        <f t="shared" si="1"/>
        <v>4</v>
      </c>
      <c r="M11" s="52" t="str">
        <f>IF(O11="","",(INDEX(Raw!D:D,MATCH(O11+2000,Raw!W:W,0))))</f>
        <v>Fleur Sereko</v>
      </c>
      <c r="N11" s="52" t="str">
        <f ca="1">IF(O11="","",(INDEX(Raw!A:A,MATCH(O11+2000,Raw!W:W,0))))</f>
        <v>Pittsfield</v>
      </c>
      <c r="O11" s="11">
        <f>(IFERROR(IF(LARGE(Raw!W:W,A11+COUNTIF(Raw!C:C,"H")+COUNTIF(Raw!C:C,"S"))-2000&gt;0,LARGE(Raw!W:W,A11+COUNTIF(Raw!C:C,"H")+COUNTIF(Raw!C:C,"S"))-2000,""),""))</f>
        <v>379.99999290000005</v>
      </c>
    </row>
    <row r="12" spans="1:15" x14ac:dyDescent="0.3">
      <c r="A12" s="52">
        <v>9</v>
      </c>
      <c r="B12" s="3">
        <f t="shared" si="2"/>
        <v>5</v>
      </c>
      <c r="C12" s="52" t="str">
        <f>IF(E12="","",(INDEX(Raw!D:D,MATCH(E12+6000,Raw!W:W,0))))</f>
        <v>Jacob Wheeler</v>
      </c>
      <c r="D12" s="52" t="str">
        <f ca="1">IF(E12="","",(INDEX(Raw!A:A,MATCH(E12+6000,Raw!W:W,0))))</f>
        <v>Shepherd Hill</v>
      </c>
      <c r="E12" s="11">
        <f>(IFERROR(IF(LARGE(Raw!W:W,A12)-6000&gt;0,LARGE(Raw!W:W,A12)-6000,""),""))</f>
        <v>679.99998870000036</v>
      </c>
      <c r="G12" s="3">
        <f t="shared" si="0"/>
        <v>7</v>
      </c>
      <c r="H12" s="52" t="str">
        <f>IF(J12="","",(INDEX(Raw!D:D,MATCH(J12+4000,Raw!W:W,0))))</f>
        <v>Raveena Ravi</v>
      </c>
      <c r="I12" s="52" t="str">
        <f ca="1">IF(J12="","",(INDEX(Raw!A:A,MATCH(J12+4000,Raw!W:W,0))))</f>
        <v>Sharon</v>
      </c>
      <c r="J12" s="11">
        <f>(IFERROR(IF(LARGE(Raw!W:W,A12+COUNTIF(Raw!C:C,"H"))-4000&gt;0,LARGE(Raw!W:W,A12+COUNTIF(Raw!C:C,"H"))-4000,""),""))</f>
        <v>479.99999539999953</v>
      </c>
      <c r="L12" s="3">
        <f t="shared" si="1"/>
        <v>4</v>
      </c>
      <c r="M12" s="52" t="str">
        <f>IF(O12="","",(INDEX(Raw!D:D,MATCH(O12+2000,Raw!W:W,0))))</f>
        <v>Michael Graziano</v>
      </c>
      <c r="N12" s="52" t="str">
        <f ca="1">IF(O12="","",(INDEX(Raw!A:A,MATCH(O12+2000,Raw!W:W,0))))</f>
        <v>SABIS International</v>
      </c>
      <c r="O12" s="11">
        <f>(IFERROR(IF(LARGE(Raw!W:W,A12+COUNTIF(Raw!C:C,"H")+COUNTIF(Raw!C:C,"S"))-2000&gt;0,LARGE(Raw!W:W,A12+COUNTIF(Raw!C:C,"H")+COUNTIF(Raw!C:C,"S"))-2000,""),""))</f>
        <v>379.99999109999999</v>
      </c>
    </row>
    <row r="13" spans="1:15" x14ac:dyDescent="0.3">
      <c r="A13" s="52">
        <v>10</v>
      </c>
      <c r="B13" s="3">
        <f t="shared" si="2"/>
        <v>6</v>
      </c>
      <c r="C13" s="52" t="str">
        <f>IF(E13="","",(INDEX(Raw!D:D,MATCH(E13+6000,Raw!W:W,0))))</f>
        <v>Kunal Pal</v>
      </c>
      <c r="D13" s="52" t="str">
        <f ca="1">IF(E13="","",(INDEX(Raw!A:A,MATCH(E13+6000,Raw!W:W,0))))</f>
        <v>Tewksbury</v>
      </c>
      <c r="E13" s="11">
        <f>(IFERROR(IF(LARGE(Raw!W:W,A13)-6000&gt;0,LARGE(Raw!W:W,A13)-6000,""),""))</f>
        <v>659.99998679999953</v>
      </c>
      <c r="G13" s="3">
        <f t="shared" si="0"/>
        <v>8</v>
      </c>
      <c r="H13" s="52" t="str">
        <f>IF(J13="","",(INDEX(Raw!D:D,MATCH(J13+4000,Raw!W:W,0))))</f>
        <v>Malika Maksudiy</v>
      </c>
      <c r="I13" s="52" t="str">
        <f ca="1">IF(J13="","",(INDEX(Raw!A:A,MATCH(J13+4000,Raw!W:W,0))))</f>
        <v>Franklin</v>
      </c>
      <c r="J13" s="11">
        <f>(IFERROR(IF(LARGE(Raw!W:W,A13+COUNTIF(Raw!C:C,"H"))-4000&gt;0,LARGE(Raw!W:W,A13+COUNTIF(Raw!C:C,"H"))-4000,""),""))</f>
        <v>459.99999630000002</v>
      </c>
      <c r="L13" s="3">
        <f t="shared" si="1"/>
        <v>4</v>
      </c>
      <c r="M13" s="52" t="str">
        <f>IF(O13="","",(INDEX(Raw!D:D,MATCH(O13+2000,Raw!W:W,0))))</f>
        <v>Ethan Tilley</v>
      </c>
      <c r="N13" s="52" t="str">
        <f ca="1">IF(O13="","",(INDEX(Raw!A:A,MATCH(O13+2000,Raw!W:W,0))))</f>
        <v>Austin Prep</v>
      </c>
      <c r="O13" s="11">
        <f>(IFERROR(IF(LARGE(Raw!W:W,A13+COUNTIF(Raw!C:C,"H")+COUNTIF(Raw!C:C,"S"))-2000&gt;0,LARGE(Raw!W:W,A13+COUNTIF(Raw!C:C,"H")+COUNTIF(Raw!C:C,"S"))-2000,""),""))</f>
        <v>379.99999040000012</v>
      </c>
    </row>
    <row r="14" spans="1:15" x14ac:dyDescent="0.3">
      <c r="A14" s="52">
        <v>11</v>
      </c>
      <c r="B14" s="3">
        <f t="shared" si="2"/>
        <v>7</v>
      </c>
      <c r="C14" s="52" t="str">
        <f>IF(E14="","",(INDEX(Raw!D:D,MATCH(E14+6000,Raw!W:W,0))))</f>
        <v>Alexandra Aranovich</v>
      </c>
      <c r="D14" s="52" t="str">
        <f ca="1">IF(E14="","",(INDEX(Raw!A:A,MATCH(E14+6000,Raw!W:W,0))))</f>
        <v>Sharon</v>
      </c>
      <c r="E14" s="11">
        <f>(IFERROR(IF(LARGE(Raw!W:W,A14)-6000&gt;0,LARGE(Raw!W:W,A14)-6000,""),""))</f>
        <v>639.99999560000015</v>
      </c>
      <c r="G14" s="3">
        <f t="shared" si="0"/>
        <v>8</v>
      </c>
      <c r="H14" s="52" t="str">
        <f>IF(J14="","",(INDEX(Raw!D:D,MATCH(J14+4000,Raw!W:W,0))))</f>
        <v>Rachel Deng</v>
      </c>
      <c r="I14" s="52" t="str">
        <f ca="1">IF(J14="","",(INDEX(Raw!A:A,MATCH(J14+4000,Raw!W:W,0))))</f>
        <v>Natick</v>
      </c>
      <c r="J14" s="11">
        <f>(IFERROR(IF(LARGE(Raw!W:W,A14+COUNTIF(Raw!C:C,"H"))-4000&gt;0,LARGE(Raw!W:W,A14+COUNTIF(Raw!C:C,"H"))-4000,""),""))</f>
        <v>459.99999490000027</v>
      </c>
      <c r="L14" s="3">
        <f t="shared" si="1"/>
        <v>5</v>
      </c>
      <c r="M14" s="52" t="str">
        <f>IF(O14="","",(INDEX(Raw!D:D,MATCH(O14+2000,Raw!W:W,0))))</f>
        <v>William Manning</v>
      </c>
      <c r="N14" s="52" t="str">
        <f ca="1">IF(O14="","",(INDEX(Raw!A:A,MATCH(O14+2000,Raw!W:W,0))))</f>
        <v>Wellesley</v>
      </c>
      <c r="O14" s="11">
        <f>(IFERROR(IF(LARGE(Raw!W:W,A14+COUNTIF(Raw!C:C,"H")+COUNTIF(Raw!C:C,"S"))-2000&gt;0,LARGE(Raw!W:W,A14+COUNTIF(Raw!C:C,"H")+COUNTIF(Raw!C:C,"S"))-2000,""),""))</f>
        <v>359.99999840000009</v>
      </c>
    </row>
    <row r="15" spans="1:15" x14ac:dyDescent="0.3">
      <c r="A15" s="52">
        <v>12</v>
      </c>
      <c r="B15" s="3">
        <f t="shared" si="2"/>
        <v>8</v>
      </c>
      <c r="C15" s="52" t="str">
        <f>IF(E15="","",(INDEX(Raw!D:D,MATCH(E15+6000,Raw!W:W,0))))</f>
        <v>Adam Gendreau</v>
      </c>
      <c r="D15" s="52" t="str">
        <f ca="1">IF(E15="","",(INDEX(Raw!A:A,MATCH(E15+6000,Raw!W:W,0))))</f>
        <v>Franklin</v>
      </c>
      <c r="E15" s="11">
        <f>(IFERROR(IF(LARGE(Raw!W:W,A15)-6000&gt;0,LARGE(Raw!W:W,A15)-6000,""),""))</f>
        <v>579.99999649999972</v>
      </c>
      <c r="G15" s="3">
        <f t="shared" si="0"/>
        <v>8</v>
      </c>
      <c r="H15" s="52" t="str">
        <f>IF(J15="","",(INDEX(Raw!D:D,MATCH(J15+4000,Raw!W:W,0))))</f>
        <v>Gordon Smith</v>
      </c>
      <c r="I15" s="52" t="str">
        <f ca="1">IF(J15="","",(INDEX(Raw!A:A,MATCH(J15+4000,Raw!W:W,0))))</f>
        <v>Silver Lake</v>
      </c>
      <c r="J15" s="11">
        <f>(IFERROR(IF(LARGE(Raw!W:W,A15+COUNTIF(Raw!C:C,"H"))-4000&gt;0,LARGE(Raw!W:W,A15+COUNTIF(Raw!C:C,"H"))-4000,""),""))</f>
        <v>459.99998979999964</v>
      </c>
      <c r="L15" s="3">
        <f t="shared" si="1"/>
        <v>6</v>
      </c>
      <c r="M15" s="52" t="str">
        <f>IF(O15="","",(INDEX(Raw!D:D,MATCH(O15+2000,Raw!W:W,0))))</f>
        <v>Dillon Donahue</v>
      </c>
      <c r="N15" s="52" t="str">
        <f ca="1">IF(O15="","",(INDEX(Raw!A:A,MATCH(O15+2000,Raw!W:W,0))))</f>
        <v>Quincy</v>
      </c>
      <c r="O15" s="11">
        <f>(IFERROR(IF(LARGE(Raw!W:W,A15+COUNTIF(Raw!C:C,"H")+COUNTIF(Raw!C:C,"S"))-2000&gt;0,LARGE(Raw!W:W,A15+COUNTIF(Raw!C:C,"H")+COUNTIF(Raw!C:C,"S"))-2000,""),""))</f>
        <v>319.99999680000019</v>
      </c>
    </row>
    <row r="16" spans="1:15" x14ac:dyDescent="0.3">
      <c r="A16" s="52">
        <v>13</v>
      </c>
      <c r="B16" s="3">
        <f t="shared" si="2"/>
        <v>8</v>
      </c>
      <c r="C16" s="52" t="str">
        <f>IF(E16="","",(INDEX(Raw!D:D,MATCH(E16+6000,Raw!W:W,0))))</f>
        <v>Michael Tyrrell</v>
      </c>
      <c r="D16" s="52" t="str">
        <f ca="1">IF(E16="","",(INDEX(Raw!A:A,MATCH(E16+6000,Raw!W:W,0))))</f>
        <v>North Reading</v>
      </c>
      <c r="E16" s="11">
        <f>(IFERROR(IF(LARGE(Raw!W:W,A16)-6000&gt;0,LARGE(Raw!W:W,A16)-6000,""),""))</f>
        <v>579.99998620000042</v>
      </c>
      <c r="G16" s="3">
        <f t="shared" si="0"/>
        <v>9</v>
      </c>
      <c r="H16" s="52" t="str">
        <f>IF(J16="","",(INDEX(Raw!D:D,MATCH(J16+4000,Raw!W:W,0))))</f>
        <v>Alex Howlett</v>
      </c>
      <c r="I16" s="52" t="str">
        <f ca="1">IF(J16="","",(INDEX(Raw!A:A,MATCH(J16+4000,Raw!W:W,0))))</f>
        <v>Wilmington</v>
      </c>
      <c r="J16" s="11">
        <f>(IFERROR(IF(LARGE(Raw!W:W,A16+COUNTIF(Raw!C:C,"H"))-4000&gt;0,LARGE(Raw!W:W,A16+COUNTIF(Raw!C:C,"H"))-4000,""),""))</f>
        <v>439.99998789999972</v>
      </c>
      <c r="L16" s="3">
        <f t="shared" si="1"/>
        <v>6</v>
      </c>
      <c r="M16" s="52" t="str">
        <f>IF(O16="","",(INDEX(Raw!D:D,MATCH(O16+2000,Raw!W:W,0))))</f>
        <v>David DeMello</v>
      </c>
      <c r="N16" s="52" t="str">
        <f ca="1">IF(O16="","",(INDEX(Raw!A:A,MATCH(O16+2000,Raw!W:W,0))))</f>
        <v>Franklin</v>
      </c>
      <c r="O16" s="11">
        <f>(IFERROR(IF(LARGE(Raw!W:W,A16+COUNTIF(Raw!C:C,"H")+COUNTIF(Raw!C:C,"S"))-2000&gt;0,LARGE(Raw!W:W,A16+COUNTIF(Raw!C:C,"H")+COUNTIF(Raw!C:C,"S"))-2000,""),""))</f>
        <v>319.99999590000016</v>
      </c>
    </row>
    <row r="17" spans="1:15" x14ac:dyDescent="0.3">
      <c r="A17" s="52">
        <v>14</v>
      </c>
      <c r="B17" s="3">
        <f t="shared" si="2"/>
        <v>8</v>
      </c>
      <c r="C17" s="52" t="str">
        <f>IF(E17="","",(INDEX(Raw!D:D,MATCH(E17+6000,Raw!W:W,0))))</f>
        <v>David Han</v>
      </c>
      <c r="D17" s="52" t="str">
        <f ca="1">IF(E17="","",(INDEX(Raw!A:A,MATCH(E17+6000,Raw!W:W,0))))</f>
        <v>Westwood</v>
      </c>
      <c r="E17" s="11">
        <f>(IFERROR(IF(LARGE(Raw!W:W,A17)-6000&gt;0,LARGE(Raw!W:W,A17)-6000,""),""))</f>
        <v>579.99998570000025</v>
      </c>
      <c r="G17" s="3">
        <f t="shared" si="0"/>
        <v>10</v>
      </c>
      <c r="H17" s="52" t="str">
        <f>IF(J17="","",(INDEX(Raw!D:D,MATCH(J17+4000,Raw!W:W,0))))</f>
        <v>Brianna Doucette</v>
      </c>
      <c r="I17" s="52" t="str">
        <f ca="1">IF(J17="","",(INDEX(Raw!A:A,MATCH(J17+4000,Raw!W:W,0))))</f>
        <v>Ashland</v>
      </c>
      <c r="J17" s="11">
        <f>(IFERROR(IF(LARGE(Raw!W:W,A17+COUNTIF(Raw!C:C,"H"))-4000&gt;0,LARGE(Raw!W:W,A17+COUNTIF(Raw!C:C,"H"))-4000,""),""))</f>
        <v>419.99999800000023</v>
      </c>
      <c r="L17" s="3">
        <f t="shared" si="1"/>
        <v>6</v>
      </c>
      <c r="M17" s="52" t="str">
        <f>IF(O17="","",(INDEX(Raw!D:D,MATCH(O17+2000,Raw!W:W,0))))</f>
        <v>Cristielly Prado</v>
      </c>
      <c r="N17" s="52" t="str">
        <f ca="1">IF(O17="","",(INDEX(Raw!A:A,MATCH(O17+2000,Raw!W:W,0))))</f>
        <v>Milford</v>
      </c>
      <c r="O17" s="11">
        <f>(IFERROR(IF(LARGE(Raw!W:W,A17+COUNTIF(Raw!C:C,"H")+COUNTIF(Raw!C:C,"S"))-2000&gt;0,LARGE(Raw!W:W,A17+COUNTIF(Raw!C:C,"H")+COUNTIF(Raw!C:C,"S"))-2000,""),""))</f>
        <v>319.99999209999987</v>
      </c>
    </row>
    <row r="18" spans="1:15" x14ac:dyDescent="0.3">
      <c r="A18" s="52">
        <v>15</v>
      </c>
      <c r="B18" s="3">
        <f t="shared" si="2"/>
        <v>9</v>
      </c>
      <c r="C18" s="52" t="str">
        <f>IF(E18="","",(INDEX(Raw!D:D,MATCH(E18+6000,Raw!W:W,0))))</f>
        <v>Nivashini Suresh</v>
      </c>
      <c r="D18" s="52" t="str">
        <f ca="1">IF(E18="","",(INDEX(Raw!A:A,MATCH(E18+6000,Raw!W:W,0))))</f>
        <v>Sharon</v>
      </c>
      <c r="E18" s="11">
        <f>(IFERROR(IF(LARGE(Raw!W:W,A18)-6000&gt;0,LARGE(Raw!W:W,A18)-6000,""),""))</f>
        <v>539.99999579999985</v>
      </c>
      <c r="G18" s="3">
        <f t="shared" si="0"/>
        <v>10</v>
      </c>
      <c r="H18" s="52" t="str">
        <f>IF(J18="","",(INDEX(Raw!D:D,MATCH(J18+4000,Raw!W:W,0))))</f>
        <v>Sophia Rawan</v>
      </c>
      <c r="I18" s="52" t="str">
        <f ca="1">IF(J18="","",(INDEX(Raw!A:A,MATCH(J18+4000,Raw!W:W,0))))</f>
        <v>Franklin</v>
      </c>
      <c r="J18" s="11">
        <f>(IFERROR(IF(LARGE(Raw!W:W,A18+COUNTIF(Raw!C:C,"H"))-4000&gt;0,LARGE(Raw!W:W,A18+COUNTIF(Raw!C:C,"H"))-4000,""),""))</f>
        <v>419.99999620000017</v>
      </c>
      <c r="L18" s="3">
        <f t="shared" si="1"/>
        <v>7</v>
      </c>
      <c r="M18" s="52" t="str">
        <f>IF(O18="","",(INDEX(Raw!D:D,MATCH(O18+2000,Raw!W:W,0))))</f>
        <v>Isabel Murphy</v>
      </c>
      <c r="N18" s="52" t="str">
        <f ca="1">IF(O18="","",(INDEX(Raw!A:A,MATCH(O18+2000,Raw!W:W,0))))</f>
        <v>SABIS International</v>
      </c>
      <c r="O18" s="11">
        <f>(IFERROR(IF(LARGE(Raw!W:W,A18+COUNTIF(Raw!C:C,"H")+COUNTIF(Raw!C:C,"S"))-2000&gt;0,LARGE(Raw!W:W,A18+COUNTIF(Raw!C:C,"H")+COUNTIF(Raw!C:C,"S"))-2000,""),""))</f>
        <v>299.99999119999984</v>
      </c>
    </row>
    <row r="19" spans="1:15" x14ac:dyDescent="0.3">
      <c r="A19" s="52">
        <v>16</v>
      </c>
      <c r="B19" s="3">
        <f t="shared" si="2"/>
        <v>9</v>
      </c>
      <c r="C19" s="52" t="str">
        <f>IF(E19="","",(INDEX(Raw!D:D,MATCH(E19+6000,Raw!W:W,0))))</f>
        <v>Powell Zhang</v>
      </c>
      <c r="D19" s="52" t="str">
        <f ca="1">IF(E19="","",(INDEX(Raw!A:A,MATCH(E19+6000,Raw!W:W,0))))</f>
        <v>Lexington</v>
      </c>
      <c r="E19" s="11">
        <f>(IFERROR(IF(LARGE(Raw!W:W,A19)-6000&gt;0,LARGE(Raw!W:W,A19)-6000,""),""))</f>
        <v>539.99998959999994</v>
      </c>
      <c r="G19" s="3">
        <f t="shared" si="0"/>
        <v>10</v>
      </c>
      <c r="H19" s="52" t="str">
        <f>IF(J19="","",(INDEX(Raw!D:D,MATCH(J19+4000,Raw!W:W,0))))</f>
        <v>Ethan McCarthy</v>
      </c>
      <c r="I19" s="52" t="str">
        <f ca="1">IF(J19="","",(INDEX(Raw!A:A,MATCH(J19+4000,Raw!W:W,0))))</f>
        <v>Franklin</v>
      </c>
      <c r="J19" s="11">
        <f>(IFERROR(IF(LARGE(Raw!W:W,A19+COUNTIF(Raw!C:C,"H"))-4000&gt;0,LARGE(Raw!W:W,A19+COUNTIF(Raw!C:C,"H"))-4000,""),""))</f>
        <v>419.99999610000032</v>
      </c>
      <c r="L19" s="3">
        <f t="shared" si="1"/>
        <v>8</v>
      </c>
      <c r="M19" s="52" t="str">
        <f>IF(O19="","",(INDEX(Raw!D:D,MATCH(O19+2000,Raw!W:W,0))))</f>
        <v>Macarena Arrue Riofrio</v>
      </c>
      <c r="N19" s="52" t="str">
        <f ca="1">IF(O19="","",(INDEX(Raw!A:A,MATCH(O19+2000,Raw!W:W,0))))</f>
        <v>North Quincy</v>
      </c>
      <c r="O19" s="11">
        <f>(IFERROR(IF(LARGE(Raw!W:W,A19+COUNTIF(Raw!C:C,"H")+COUNTIF(Raw!C:C,"S"))-2000&gt;0,LARGE(Raw!W:W,A19+COUNTIF(Raw!C:C,"H")+COUNTIF(Raw!C:C,"S"))-2000,""),""))</f>
        <v>279.99999399999979</v>
      </c>
    </row>
    <row r="20" spans="1:15" x14ac:dyDescent="0.3">
      <c r="A20" s="52">
        <v>17</v>
      </c>
      <c r="B20" s="3">
        <f t="shared" si="2"/>
        <v>9</v>
      </c>
      <c r="C20" s="52" t="str">
        <f>IF(E20="","",(INDEX(Raw!D:D,MATCH(E20+6000,Raw!W:W,0))))</f>
        <v>Tara Sarma</v>
      </c>
      <c r="D20" s="52" t="str">
        <f ca="1">IF(E20="","",(INDEX(Raw!A:A,MATCH(E20+6000,Raw!W:W,0))))</f>
        <v>Lexington</v>
      </c>
      <c r="E20" s="11">
        <f>(IFERROR(IF(LARGE(Raw!W:W,A20)-6000&gt;0,LARGE(Raw!W:W,A20)-6000,""),""))</f>
        <v>539.99998950000008</v>
      </c>
      <c r="G20" s="3">
        <f t="shared" si="0"/>
        <v>10</v>
      </c>
      <c r="H20" s="52" t="str">
        <f>IF(J20="","",(INDEX(Raw!D:D,MATCH(J20+4000,Raw!W:W,0))))</f>
        <v>Jacob Belcher</v>
      </c>
      <c r="I20" s="52" t="str">
        <f ca="1">IF(J20="","",(INDEX(Raw!A:A,MATCH(J20+4000,Raw!W:W,0))))</f>
        <v>Silver Lake</v>
      </c>
      <c r="J20" s="11">
        <f>(IFERROR(IF(LARGE(Raw!W:W,A20+COUNTIF(Raw!C:C,"H"))-4000&gt;0,LARGE(Raw!W:W,A20+COUNTIF(Raw!C:C,"H"))-4000,""),""))</f>
        <v>419.99999000000025</v>
      </c>
      <c r="L20" s="3">
        <f t="shared" si="1"/>
        <v>8</v>
      </c>
      <c r="M20" s="52" t="str">
        <f>IF(O20="","",(INDEX(Raw!D:D,MATCH(O20+2000,Raw!W:W,0))))</f>
        <v>William Lydon</v>
      </c>
      <c r="N20" s="52" t="str">
        <f ca="1">IF(O20="","",(INDEX(Raw!A:A,MATCH(O20+2000,Raw!W:W,0))))</f>
        <v>North Quincy</v>
      </c>
      <c r="O20" s="11">
        <f>(IFERROR(IF(LARGE(Raw!W:W,A20+COUNTIF(Raw!C:C,"H")+COUNTIF(Raw!C:C,"S"))-2000&gt;0,LARGE(Raw!W:W,A20+COUNTIF(Raw!C:C,"H")+COUNTIF(Raw!C:C,"S"))-2000,""),""))</f>
        <v>279.99999389999994</v>
      </c>
    </row>
    <row r="21" spans="1:15" x14ac:dyDescent="0.3">
      <c r="A21" s="52">
        <v>18</v>
      </c>
      <c r="B21" s="3">
        <f t="shared" si="2"/>
        <v>10</v>
      </c>
      <c r="C21" s="52" t="str">
        <f>IF(E21="","",(INDEX(Raw!D:D,MATCH(E21+6000,Raw!W:W,0))))</f>
        <v>Emma Koskovich</v>
      </c>
      <c r="D21" s="52" t="str">
        <f ca="1">IF(E21="","",(INDEX(Raw!A:A,MATCH(E21+6000,Raw!W:W,0))))</f>
        <v>Natick</v>
      </c>
      <c r="E21" s="11">
        <f>(IFERROR(IF(LARGE(Raw!W:W,A21)-6000&gt;0,LARGE(Raw!W:W,A21)-6000,""),""))</f>
        <v>519.99999509999998</v>
      </c>
      <c r="G21" s="3">
        <f t="shared" si="0"/>
        <v>11</v>
      </c>
      <c r="H21" s="52" t="str">
        <f>IF(J21="","",(INDEX(Raw!D:D,MATCH(J21+4000,Raw!W:W,0))))</f>
        <v>Olivia Bogiages</v>
      </c>
      <c r="I21" s="52" t="str">
        <f ca="1">IF(J21="","",(INDEX(Raw!A:A,MATCH(J21+4000,Raw!W:W,0))))</f>
        <v>Wellesley</v>
      </c>
      <c r="J21" s="11">
        <f>(IFERROR(IF(LARGE(Raw!W:W,A21+COUNTIF(Raw!C:C,"H"))-4000&gt;0,LARGE(Raw!W:W,A21+COUNTIF(Raw!C:C,"H"))-4000,""),""))</f>
        <v>399.99999870000011</v>
      </c>
      <c r="L21" s="3">
        <f t="shared" si="1"/>
        <v>9</v>
      </c>
      <c r="M21" s="52" t="str">
        <f>IF(O21="","",(INDEX(Raw!D:D,MATCH(O21+2000,Raw!W:W,0))))</f>
        <v>Hannah Wood</v>
      </c>
      <c r="N21" s="52" t="str">
        <f ca="1">IF(O21="","",(INDEX(Raw!A:A,MATCH(O21+2000,Raw!W:W,0))))</f>
        <v>Ashland</v>
      </c>
      <c r="O21" s="11">
        <f>(IFERROR(IF(LARGE(Raw!W:W,A21+COUNTIF(Raw!C:C,"H")+COUNTIF(Raw!C:C,"S"))-2000&gt;0,LARGE(Raw!W:W,A21+COUNTIF(Raw!C:C,"H")+COUNTIF(Raw!C:C,"S"))-2000,""),""))</f>
        <v>259.99999759999992</v>
      </c>
    </row>
    <row r="22" spans="1:15" x14ac:dyDescent="0.3">
      <c r="A22" s="52">
        <v>19</v>
      </c>
      <c r="B22" s="3">
        <f t="shared" si="2"/>
        <v>10</v>
      </c>
      <c r="C22" s="52" t="str">
        <f>IF(E22="","",(INDEX(Raw!D:D,MATCH(E22+6000,Raw!W:W,0))))</f>
        <v>Kaylin Chan</v>
      </c>
      <c r="D22" s="52" t="str">
        <f ca="1">IF(E22="","",(INDEX(Raw!A:A,MATCH(E22+6000,Raw!W:W,0))))</f>
        <v>North Quincy</v>
      </c>
      <c r="E22" s="11">
        <f>(IFERROR(IF(LARGE(Raw!W:W,A22)-6000&gt;0,LARGE(Raw!W:W,A22)-6000,""),""))</f>
        <v>519.99999459999981</v>
      </c>
      <c r="G22" s="3">
        <f t="shared" si="0"/>
        <v>11</v>
      </c>
      <c r="H22" s="52" t="str">
        <f>IF(J22="","",(INDEX(Raw!D:D,MATCH(J22+4000,Raw!W:W,0))))</f>
        <v>Jack Emberley</v>
      </c>
      <c r="I22" s="52" t="str">
        <f ca="1">IF(J22="","",(INDEX(Raw!A:A,MATCH(J22+4000,Raw!W:W,0))))</f>
        <v>Ashland</v>
      </c>
      <c r="J22" s="11">
        <f>(IFERROR(IF(LARGE(Raw!W:W,A22+COUNTIF(Raw!C:C,"H"))-4000&gt;0,LARGE(Raw!W:W,A22+COUNTIF(Raw!C:C,"H"))-4000,""),""))</f>
        <v>399.99999779999962</v>
      </c>
      <c r="L22" s="3">
        <f t="shared" si="1"/>
        <v>9</v>
      </c>
      <c r="M22" s="52" t="str">
        <f>IF(O22="","",(INDEX(Raw!D:D,MATCH(O22+2000,Raw!W:W,0))))</f>
        <v>Lydia Chan</v>
      </c>
      <c r="N22" s="52" t="str">
        <f ca="1">IF(O22="","",(INDEX(Raw!A:A,MATCH(O22+2000,Raw!W:W,0))))</f>
        <v>North Quincy</v>
      </c>
      <c r="O22" s="11">
        <f>(IFERROR(IF(LARGE(Raw!W:W,A22+COUNTIF(Raw!C:C,"H")+COUNTIF(Raw!C:C,"S"))-2000&gt;0,LARGE(Raw!W:W,A22+COUNTIF(Raw!C:C,"H")+COUNTIF(Raw!C:C,"S"))-2000,""),""))</f>
        <v>259.99999380000008</v>
      </c>
    </row>
    <row r="23" spans="1:15" x14ac:dyDescent="0.3">
      <c r="A23" s="52">
        <v>20</v>
      </c>
      <c r="B23" s="3">
        <f t="shared" si="2"/>
        <v>10</v>
      </c>
      <c r="C23" s="52" t="str">
        <f>IF(E23="","",(INDEX(Raw!D:D,MATCH(E23+6000,Raw!W:W,0))))</f>
        <v>Kevin Donohue</v>
      </c>
      <c r="D23" s="52" t="str">
        <f ca="1">IF(E23="","",(INDEX(Raw!A:A,MATCH(E23+6000,Raw!W:W,0))))</f>
        <v>Silver Lake</v>
      </c>
      <c r="E23" s="11">
        <f>(IFERROR(IF(LARGE(Raw!W:W,A23)-6000&gt;0,LARGE(Raw!W:W,A23)-6000,""),""))</f>
        <v>519.99999019999996</v>
      </c>
      <c r="G23" s="3">
        <f t="shared" si="0"/>
        <v>11</v>
      </c>
      <c r="H23" s="52" t="str">
        <f>IF(J23="","",(INDEX(Raw!D:D,MATCH(J23+4000,Raw!W:W,0))))</f>
        <v>Clay Napurano</v>
      </c>
      <c r="I23" s="52" t="str">
        <f ca="1">IF(J23="","",(INDEX(Raw!A:A,MATCH(J23+4000,Raw!W:W,0))))</f>
        <v>Natick</v>
      </c>
      <c r="J23" s="11">
        <f>(IFERROR(IF(LARGE(Raw!W:W,A23+COUNTIF(Raw!C:C,"H"))-4000&gt;0,LARGE(Raw!W:W,A23+COUNTIF(Raw!C:C,"H"))-4000,""),""))</f>
        <v>399.99999480000042</v>
      </c>
      <c r="L23" s="3">
        <f t="shared" si="1"/>
        <v>10</v>
      </c>
      <c r="M23" s="52" t="str">
        <f>IF(O23="","",(INDEX(Raw!D:D,MATCH(O23+2000,Raw!W:W,0))))</f>
        <v>Christina Brady</v>
      </c>
      <c r="N23" s="52" t="str">
        <f ca="1">IF(O23="","",(INDEX(Raw!A:A,MATCH(O23+2000,Raw!W:W,0))))</f>
        <v>Milford</v>
      </c>
      <c r="O23" s="11">
        <f>(IFERROR(IF(LARGE(Raw!W:W,A23+COUNTIF(Raw!C:C,"H")+COUNTIF(Raw!C:C,"S"))-2000&gt;0,LARGE(Raw!W:W,A23+COUNTIF(Raw!C:C,"H")+COUNTIF(Raw!C:C,"S"))-2000,""),""))</f>
        <v>239.99999200000002</v>
      </c>
    </row>
    <row r="24" spans="1:15" x14ac:dyDescent="0.3">
      <c r="A24" s="52">
        <v>21</v>
      </c>
      <c r="B24" s="3">
        <f t="shared" si="2"/>
        <v>10</v>
      </c>
      <c r="C24" s="52" t="str">
        <f>IF(E24="","",(INDEX(Raw!D:D,MATCH(E24+6000,Raw!W:W,0))))</f>
        <v>Shashwati Sanjay</v>
      </c>
      <c r="D24" s="52" t="str">
        <f ca="1">IF(E24="","",(INDEX(Raw!A:A,MATCH(E24+6000,Raw!W:W,0))))</f>
        <v>Lexington</v>
      </c>
      <c r="E24" s="11">
        <f>(IFERROR(IF(LARGE(Raw!W:W,A24)-6000&gt;0,LARGE(Raw!W:W,A24)-6000,""),""))</f>
        <v>519.99998940000023</v>
      </c>
      <c r="G24" s="3">
        <f t="shared" si="0"/>
        <v>11</v>
      </c>
      <c r="H24" s="52" t="str">
        <f>IF(J24="","",(INDEX(Raw!D:D,MATCH(J24+4000,Raw!W:W,0))))</f>
        <v>Aubree McClure</v>
      </c>
      <c r="I24" s="52" t="str">
        <f ca="1">IF(J24="","",(INDEX(Raw!A:A,MATCH(J24+4000,Raw!W:W,0))))</f>
        <v>Pittsfield</v>
      </c>
      <c r="J24" s="11">
        <f>(IFERROR(IF(LARGE(Raw!W:W,A24+COUNTIF(Raw!C:C,"H"))-4000&gt;0,LARGE(Raw!W:W,A24+COUNTIF(Raw!C:C,"H"))-4000,""),""))</f>
        <v>399.99999339999977</v>
      </c>
      <c r="L24" s="3">
        <f t="shared" si="1"/>
        <v>11</v>
      </c>
      <c r="M24" s="52" t="str">
        <f>IF(O24="","",(INDEX(Raw!D:D,MATCH(O24+2000,Raw!W:W,0))))</f>
        <v>Dustin Baker</v>
      </c>
      <c r="N24" s="52" t="str">
        <f ca="1">IF(O24="","",(INDEX(Raw!A:A,MATCH(O24+2000,Raw!W:W,0))))</f>
        <v>Quincy</v>
      </c>
      <c r="O24" s="11">
        <f>(IFERROR(IF(LARGE(Raw!W:W,A24+COUNTIF(Raw!C:C,"H")+COUNTIF(Raw!C:C,"S"))-2000&gt;0,LARGE(Raw!W:W,A24+COUNTIF(Raw!C:C,"H")+COUNTIF(Raw!C:C,"S"))-2000,""),""))</f>
        <v>219.99999690000004</v>
      </c>
    </row>
    <row r="25" spans="1:15" x14ac:dyDescent="0.3">
      <c r="A25" s="52">
        <v>22</v>
      </c>
      <c r="B25" s="3">
        <f t="shared" si="2"/>
        <v>10</v>
      </c>
      <c r="C25" s="52" t="str">
        <f>IF(E25="","",(INDEX(Raw!D:D,MATCH(E25+6000,Raw!W:W,0))))</f>
        <v>Serena Veilleux</v>
      </c>
      <c r="D25" s="52" t="str">
        <f ca="1">IF(E25="","",(INDEX(Raw!A:A,MATCH(E25+6000,Raw!W:W,0))))</f>
        <v>Shepherd Hill</v>
      </c>
      <c r="E25" s="11">
        <f>(IFERROR(IF(LARGE(Raw!W:W,A25)-6000&gt;0,LARGE(Raw!W:W,A25)-6000,""),""))</f>
        <v>519.99998880000021</v>
      </c>
      <c r="G25" s="3">
        <f t="shared" si="0"/>
        <v>11</v>
      </c>
      <c r="H25" s="52" t="str">
        <f>IF(J25="","",(INDEX(Raw!D:D,MATCH(J25+4000,Raw!W:W,0))))</f>
        <v>James Moro</v>
      </c>
      <c r="I25" s="52" t="str">
        <f ca="1">IF(J25="","",(INDEX(Raw!A:A,MATCH(J25+4000,Raw!W:W,0))))</f>
        <v>Austin Prep</v>
      </c>
      <c r="J25" s="11">
        <f>(IFERROR(IF(LARGE(Raw!W:W,A25+COUNTIF(Raw!C:C,"H"))-4000&gt;0,LARGE(Raw!W:W,A25+COUNTIF(Raw!C:C,"H"))-4000,""),""))</f>
        <v>399.99999060000027</v>
      </c>
      <c r="L25" s="3">
        <f t="shared" si="1"/>
        <v>11</v>
      </c>
      <c r="M25" s="52" t="str">
        <f>IF(O25="","",(INDEX(Raw!D:D,MATCH(O25+2000,Raw!W:W,0))))</f>
        <v>Christopher Lainez</v>
      </c>
      <c r="N25" s="52" t="str">
        <f ca="1">IF(O25="","",(INDEX(Raw!A:A,MATCH(O25+2000,Raw!W:W,0))))</f>
        <v>Milford</v>
      </c>
      <c r="O25" s="11">
        <f>(IFERROR(IF(LARGE(Raw!W:W,A25+COUNTIF(Raw!C:C,"H")+COUNTIF(Raw!C:C,"S"))-2000&gt;0,LARGE(Raw!W:W,A25+COUNTIF(Raw!C:C,"H")+COUNTIF(Raw!C:C,"S"))-2000,""),""))</f>
        <v>219.99999220000018</v>
      </c>
    </row>
    <row r="26" spans="1:15" x14ac:dyDescent="0.3">
      <c r="A26" s="52">
        <v>23</v>
      </c>
      <c r="B26" s="3">
        <f t="shared" si="2"/>
        <v>11</v>
      </c>
      <c r="C26" s="52" t="str">
        <f>IF(E26="","",(INDEX(Raw!D:D,MATCH(E26+6000,Raw!W:W,0))))</f>
        <v>Toan Luong</v>
      </c>
      <c r="D26" s="52" t="str">
        <f ca="1">IF(E26="","",(INDEX(Raw!A:A,MATCH(E26+6000,Raw!W:W,0))))</f>
        <v>Quincy</v>
      </c>
      <c r="E26" s="11">
        <f>(IFERROR(IF(LARGE(Raw!W:W,A26)-6000&gt;0,LARGE(Raw!W:W,A26)-6000,""),""))</f>
        <v>499.99999740000021</v>
      </c>
      <c r="G26" s="3">
        <f t="shared" si="0"/>
        <v>12</v>
      </c>
      <c r="H26" s="52" t="str">
        <f>IF(J26="","",(INDEX(Raw!D:D,MATCH(J26+4000,Raw!W:W,0))))</f>
        <v>Arnav Jain</v>
      </c>
      <c r="I26" s="52" t="str">
        <f ca="1">IF(J26="","",(INDEX(Raw!A:A,MATCH(J26+4000,Raw!W:W,0))))</f>
        <v>Wellesley</v>
      </c>
      <c r="J26" s="11">
        <f>(IFERROR(IF(LARGE(Raw!W:W,A26+COUNTIF(Raw!C:C,"H"))-4000&gt;0,LARGE(Raw!W:W,A26+COUNTIF(Raw!C:C,"H"))-4000,""),""))</f>
        <v>379.9999985000004</v>
      </c>
      <c r="L26" s="3">
        <f t="shared" si="1"/>
        <v>12</v>
      </c>
      <c r="M26" s="52" t="str">
        <f>IF(O26="","",(INDEX(Raw!D:D,MATCH(O26+2000,Raw!W:W,0))))</f>
        <v>Madelyn Bronson</v>
      </c>
      <c r="N26" s="52" t="str">
        <f ca="1">IF(O26="","",(INDEX(Raw!A:A,MATCH(O26+2000,Raw!W:W,0))))</f>
        <v>Pittsfield</v>
      </c>
      <c r="O26" s="11">
        <f>(IFERROR(IF(LARGE(Raw!W:W,A26+COUNTIF(Raw!C:C,"H")+COUNTIF(Raw!C:C,"S"))-2000&gt;0,LARGE(Raw!W:W,A26+COUNTIF(Raw!C:C,"H")+COUNTIF(Raw!C:C,"S"))-2000,""),""))</f>
        <v>159.99999310000021</v>
      </c>
    </row>
    <row r="27" spans="1:15" x14ac:dyDescent="0.3">
      <c r="A27" s="52">
        <v>24</v>
      </c>
      <c r="B27" s="3">
        <f t="shared" si="2"/>
        <v>11</v>
      </c>
      <c r="C27" s="52" t="str">
        <f>IF(E27="","",(INDEX(Raw!D:D,MATCH(E27+6000,Raw!W:W,0))))</f>
        <v>Alexandria Barnard-Davignon</v>
      </c>
      <c r="D27" s="52" t="str">
        <f ca="1">IF(E27="","",(INDEX(Raw!A:A,MATCH(E27+6000,Raw!W:W,0))))</f>
        <v>SABIS International</v>
      </c>
      <c r="E27" s="11">
        <f>(IFERROR(IF(LARGE(Raw!W:W,A27)-6000&gt;0,LARGE(Raw!W:W,A27)-6000,""),""))</f>
        <v>499.99999190000017</v>
      </c>
      <c r="G27" s="3">
        <f t="shared" si="0"/>
        <v>12</v>
      </c>
      <c r="H27" s="52" t="str">
        <f>IF(J27="","",(INDEX(Raw!D:D,MATCH(J27+4000,Raw!W:W,0))))</f>
        <v>Ivan Shabalin</v>
      </c>
      <c r="I27" s="52" t="str">
        <f ca="1">IF(J27="","",(INDEX(Raw!A:A,MATCH(J27+4000,Raw!W:W,0))))</f>
        <v>Ashland</v>
      </c>
      <c r="J27" s="11">
        <f>(IFERROR(IF(LARGE(Raw!W:W,A27+COUNTIF(Raw!C:C,"H"))-4000&gt;0,LARGE(Raw!W:W,A27+COUNTIF(Raw!C:C,"H"))-4000,""),""))</f>
        <v>379.99999790000038</v>
      </c>
      <c r="L27" s="3">
        <f t="shared" si="1"/>
        <v>12</v>
      </c>
      <c r="M27" s="52" t="str">
        <f>IF(O27="","",(INDEX(Raw!D:D,MATCH(O27+2000,Raw!W:W,0))))</f>
        <v>Katherine Blay-Tandoh</v>
      </c>
      <c r="N27" s="52" t="str">
        <f ca="1">IF(O27="","",(INDEX(Raw!A:A,MATCH(O27+2000,Raw!W:W,0))))</f>
        <v>Pittsfield</v>
      </c>
      <c r="O27" s="11">
        <f>(IFERROR(IF(LARGE(Raw!W:W,A27+COUNTIF(Raw!C:C,"H")+COUNTIF(Raw!C:C,"S"))-2000&gt;0,LARGE(Raw!W:W,A27+COUNTIF(Raw!C:C,"H")+COUNTIF(Raw!C:C,"S"))-2000,""),""))</f>
        <v>159.9999929999999</v>
      </c>
    </row>
    <row r="28" spans="1:15" x14ac:dyDescent="0.3">
      <c r="A28" s="52">
        <v>25</v>
      </c>
      <c r="B28" s="3">
        <f t="shared" si="2"/>
        <v>11</v>
      </c>
      <c r="C28" s="52" t="str">
        <f>IF(E28="","",(INDEX(Raw!D:D,MATCH(E28+6000,Raw!W:W,0))))</f>
        <v>Katerina Krstanovic</v>
      </c>
      <c r="D28" s="52" t="str">
        <f ca="1">IF(E28="","",(INDEX(Raw!A:A,MATCH(E28+6000,Raw!W:W,0))))</f>
        <v>Matignon</v>
      </c>
      <c r="E28" s="11">
        <f>(IFERROR(IF(LARGE(Raw!W:W,A28)-6000&gt;0,LARGE(Raw!W:W,A28)-6000,""),""))</f>
        <v>499.99998740000046</v>
      </c>
      <c r="G28" s="3">
        <f t="shared" si="0"/>
        <v>12</v>
      </c>
      <c r="H28" s="52" t="str">
        <f>IF(J28="","",(INDEX(Raw!D:D,MATCH(J28+4000,Raw!W:W,0))))</f>
        <v>Michelle Chen</v>
      </c>
      <c r="I28" s="52" t="str">
        <f ca="1">IF(J28="","",(INDEX(Raw!A:A,MATCH(J28+4000,Raw!W:W,0))))</f>
        <v>Quincy</v>
      </c>
      <c r="J28" s="11">
        <f>(IFERROR(IF(LARGE(Raw!W:W,A28+COUNTIF(Raw!C:C,"H"))-4000&gt;0,LARGE(Raw!W:W,A28+COUNTIF(Raw!C:C,"H"))-4000,""),""))</f>
        <v>379.99999699999989</v>
      </c>
      <c r="L28" s="3" t="str">
        <f t="shared" si="1"/>
        <v/>
      </c>
      <c r="M28" s="52" t="str">
        <f>IF(O28="","",(INDEX(Raw!D:D,MATCH(O28+2000,Raw!W:W,0))))</f>
        <v/>
      </c>
      <c r="N28" s="52" t="str">
        <f>IF(O28="","",(INDEX(Raw!A:A,MATCH(O28+2000,Raw!W:W,0))))</f>
        <v/>
      </c>
      <c r="O28" s="11" t="str">
        <f>(IFERROR(IF(LARGE(Raw!W:W,A28+COUNTIF(Raw!C:C,"H")+COUNTIF(Raw!C:C,"S"))-2000&gt;0,LARGE(Raw!W:W,A28+COUNTIF(Raw!C:C,"H")+COUNTIF(Raw!C:C,"S"))-2000,""),""))</f>
        <v/>
      </c>
    </row>
    <row r="29" spans="1:15" x14ac:dyDescent="0.3">
      <c r="A29" s="52">
        <v>26</v>
      </c>
      <c r="B29" s="3">
        <f t="shared" si="2"/>
        <v>12</v>
      </c>
      <c r="C29" s="52" t="str">
        <f>IF(E29="","",(INDEX(Raw!D:D,MATCH(E29+6000,Raw!W:W,0))))</f>
        <v>Sonia Subramaniam</v>
      </c>
      <c r="D29" s="52" t="str">
        <f ca="1">IF(E29="","",(INDEX(Raw!A:A,MATCH(E29+6000,Raw!W:W,0))))</f>
        <v>Wellesley</v>
      </c>
      <c r="E29" s="11">
        <f>(IFERROR(IF(LARGE(Raw!W:W,A29)-6000&gt;0,LARGE(Raw!W:W,A29)-6000,""),""))</f>
        <v>479.99999899999966</v>
      </c>
      <c r="G29" s="3">
        <f t="shared" si="0"/>
        <v>12</v>
      </c>
      <c r="H29" s="52" t="str">
        <f>IF(J29="","",(INDEX(Raw!D:D,MATCH(J29+4000,Raw!W:W,0))))</f>
        <v>Spencer Casey</v>
      </c>
      <c r="I29" s="52" t="str">
        <f ca="1">IF(J29="","",(INDEX(Raw!A:A,MATCH(J29+4000,Raw!W:W,0))))</f>
        <v>Austin Prep</v>
      </c>
      <c r="J29" s="11">
        <f>(IFERROR(IF(LARGE(Raw!W:W,A29+COUNTIF(Raw!C:C,"H"))-4000&gt;0,LARGE(Raw!W:W,A29+COUNTIF(Raw!C:C,"H"))-4000,""),""))</f>
        <v>379.99999070000013</v>
      </c>
      <c r="L29" s="3" t="str">
        <f t="shared" si="1"/>
        <v/>
      </c>
      <c r="M29" s="52" t="str">
        <f>IF(O29="","",(INDEX(Raw!D:D,MATCH(O29+2000,Raw!W:W,0))))</f>
        <v/>
      </c>
      <c r="N29" s="52" t="str">
        <f>IF(O29="","",(INDEX(Raw!A:A,MATCH(O29+2000,Raw!W:W,0))))</f>
        <v/>
      </c>
      <c r="O29" s="11" t="str">
        <f>(IFERROR(IF(LARGE(Raw!W:W,A29+COUNTIF(Raw!C:C,"H")+COUNTIF(Raw!C:C,"S"))-2000&gt;0,LARGE(Raw!W:W,A29+COUNTIF(Raw!C:C,"H")+COUNTIF(Raw!C:C,"S"))-2000,""),""))</f>
        <v/>
      </c>
    </row>
    <row r="30" spans="1:15" x14ac:dyDescent="0.3">
      <c r="A30" s="52">
        <v>27</v>
      </c>
      <c r="B30" s="3">
        <f t="shared" si="2"/>
        <v>12</v>
      </c>
      <c r="C30" s="52" t="str">
        <f>IF(E30="","",(INDEX(Raw!D:D,MATCH(E30+6000,Raw!W:W,0))))</f>
        <v>Jesse Ding</v>
      </c>
      <c r="D30" s="52" t="str">
        <f ca="1">IF(E30="","",(INDEX(Raw!A:A,MATCH(E30+6000,Raw!W:W,0))))</f>
        <v>Wilmington</v>
      </c>
      <c r="E30" s="11">
        <f>(IFERROR(IF(LARGE(Raw!W:W,A30)-6000&gt;0,LARGE(Raw!W:W,A30)-6000,""),""))</f>
        <v>479.99998830000004</v>
      </c>
      <c r="G30" s="3">
        <f t="shared" si="0"/>
        <v>12</v>
      </c>
      <c r="H30" s="52" t="str">
        <f>IF(J30="","",(INDEX(Raw!D:D,MATCH(J30+4000,Raw!W:W,0))))</f>
        <v>Nathaniel Howlett</v>
      </c>
      <c r="I30" s="52" t="str">
        <f ca="1">IF(J30="","",(INDEX(Raw!A:A,MATCH(J30+4000,Raw!W:W,0))))</f>
        <v>Wilmington</v>
      </c>
      <c r="J30" s="11">
        <f>(IFERROR(IF(LARGE(Raw!W:W,A30+COUNTIF(Raw!C:C,"H"))-4000&gt;0,LARGE(Raw!W:W,A30+COUNTIF(Raw!C:C,"H"))-4000,""),""))</f>
        <v>379.99998799999958</v>
      </c>
      <c r="L30" s="3" t="str">
        <f t="shared" si="1"/>
        <v/>
      </c>
      <c r="M30" s="52" t="str">
        <f>IF(O30="","",(INDEX(Raw!D:D,MATCH(O30+2000,Raw!W:W,0))))</f>
        <v/>
      </c>
      <c r="N30" s="52" t="str">
        <f>IF(O30="","",(INDEX(Raw!A:A,MATCH(O30+2000,Raw!W:W,0))))</f>
        <v/>
      </c>
      <c r="O30" s="11" t="str">
        <f>(IFERROR(IF(LARGE(Raw!W:W,A30+COUNTIF(Raw!C:C,"H")+COUNTIF(Raw!C:C,"S"))-2000&gt;0,LARGE(Raw!W:W,A30+COUNTIF(Raw!C:C,"H")+COUNTIF(Raw!C:C,"S"))-2000,""),""))</f>
        <v/>
      </c>
    </row>
    <row r="31" spans="1:15" x14ac:dyDescent="0.3">
      <c r="A31" s="52">
        <v>28</v>
      </c>
      <c r="B31" s="3">
        <f t="shared" si="2"/>
        <v>12</v>
      </c>
      <c r="C31" s="52" t="str">
        <f>IF(E31="","",(INDEX(Raw!D:D,MATCH(E31+6000,Raw!W:W,0))))</f>
        <v>Mary Regan</v>
      </c>
      <c r="D31" s="52" t="str">
        <f ca="1">IF(E31="","",(INDEX(Raw!A:A,MATCH(E31+6000,Raw!W:W,0))))</f>
        <v>North Reading</v>
      </c>
      <c r="E31" s="11">
        <f>(IFERROR(IF(LARGE(Raw!W:W,A31)-6000&gt;0,LARGE(Raw!W:W,A31)-6000,""),""))</f>
        <v>479.99998630000027</v>
      </c>
      <c r="G31" s="3">
        <f t="shared" si="0"/>
        <v>13</v>
      </c>
      <c r="H31" s="52" t="str">
        <f>IF(J31="","",(INDEX(Raw!D:D,MATCH(J31+4000,Raw!W:W,0))))</f>
        <v>Krishna Kuchibhotla</v>
      </c>
      <c r="I31" s="52" t="str">
        <f ca="1">IF(J31="","",(INDEX(Raw!A:A,MATCH(J31+4000,Raw!W:W,0))))</f>
        <v>Lexington</v>
      </c>
      <c r="J31" s="11">
        <f>(IFERROR(IF(LARGE(Raw!W:W,A31+COUNTIF(Raw!C:C,"H"))-4000&gt;0,LARGE(Raw!W:W,A31+COUNTIF(Raw!C:C,"H"))-4000,""),""))</f>
        <v>359.99998930000038</v>
      </c>
      <c r="L31" s="3" t="str">
        <f t="shared" si="1"/>
        <v/>
      </c>
      <c r="M31" s="52" t="str">
        <f>IF(O31="","",(INDEX(Raw!D:D,MATCH(O31+2000,Raw!W:W,0))))</f>
        <v/>
      </c>
      <c r="N31" s="52" t="str">
        <f>IF(O31="","",(INDEX(Raw!A:A,MATCH(O31+2000,Raw!W:W,0))))</f>
        <v/>
      </c>
      <c r="O31" s="11" t="str">
        <f>(IFERROR(IF(LARGE(Raw!W:W,A31+COUNTIF(Raw!C:C,"H")+COUNTIF(Raw!C:C,"S"))-2000&gt;0,LARGE(Raw!W:W,A31+COUNTIF(Raw!C:C,"H")+COUNTIF(Raw!C:C,"S"))-2000,""),""))</f>
        <v/>
      </c>
    </row>
    <row r="32" spans="1:15" x14ac:dyDescent="0.3">
      <c r="A32" s="52">
        <v>29</v>
      </c>
      <c r="B32" s="3">
        <f t="shared" si="2"/>
        <v>13</v>
      </c>
      <c r="C32" s="52" t="str">
        <f>IF(E32="","",(INDEX(Raw!D:D,MATCH(E32+6000,Raw!W:W,0))))</f>
        <v>Megan Fay</v>
      </c>
      <c r="D32" s="52" t="str">
        <f ca="1">IF(E32="","",(INDEX(Raw!A:A,MATCH(E32+6000,Raw!W:W,0))))</f>
        <v>Silver Lake</v>
      </c>
      <c r="E32" s="11">
        <f>(IFERROR(IF(LARGE(Raw!W:W,A32)-6000&gt;0,LARGE(Raw!W:W,A32)-6000,""),""))</f>
        <v>459.9999901000001</v>
      </c>
      <c r="G32" s="3">
        <f t="shared" si="0"/>
        <v>13</v>
      </c>
      <c r="H32" s="52" t="str">
        <f>IF(J32="","",(INDEX(Raw!D:D,MATCH(J32+4000,Raw!W:W,0))))</f>
        <v>Evan Li</v>
      </c>
      <c r="I32" s="52" t="str">
        <f ca="1">IF(J32="","",(INDEX(Raw!A:A,MATCH(J32+4000,Raw!W:W,0))))</f>
        <v>Lexington</v>
      </c>
      <c r="J32" s="11">
        <f>(IFERROR(IF(LARGE(Raw!W:W,A32+COUNTIF(Raw!C:C,"H"))-4000&gt;0,LARGE(Raw!W:W,A32+COUNTIF(Raw!C:C,"H"))-4000,""),""))</f>
        <v>359.99998909999977</v>
      </c>
      <c r="L32" s="3" t="str">
        <f t="shared" si="1"/>
        <v/>
      </c>
      <c r="M32" s="52" t="str">
        <f>IF(O32="","",(INDEX(Raw!D:D,MATCH(O32+2000,Raw!W:W,0))))</f>
        <v/>
      </c>
      <c r="N32" s="52" t="str">
        <f>IF(O32="","",(INDEX(Raw!A:A,MATCH(O32+2000,Raw!W:W,0))))</f>
        <v/>
      </c>
      <c r="O32" s="11" t="str">
        <f>(IFERROR(IF(LARGE(Raw!W:W,A32+COUNTIF(Raw!C:C,"H")+COUNTIF(Raw!C:C,"S"))-2000&gt;0,LARGE(Raw!W:W,A32+COUNTIF(Raw!C:C,"H")+COUNTIF(Raw!C:C,"S"))-2000,""),""))</f>
        <v/>
      </c>
    </row>
    <row r="33" spans="1:15" x14ac:dyDescent="0.3">
      <c r="A33" s="52">
        <v>30</v>
      </c>
      <c r="B33" s="3">
        <f t="shared" si="2"/>
        <v>13</v>
      </c>
      <c r="C33" s="52" t="str">
        <f>IF(E33="","",(INDEX(Raw!D:D,MATCH(E33+6000,Raw!W:W,0))))</f>
        <v>Dylan Berk</v>
      </c>
      <c r="D33" s="52" t="str">
        <f ca="1">IF(E33="","",(INDEX(Raw!A:A,MATCH(E33+6000,Raw!W:W,0))))</f>
        <v>Shepherd Hill</v>
      </c>
      <c r="E33" s="11">
        <f>(IFERROR(IF(LARGE(Raw!W:W,A33)-6000&gt;0,LARGE(Raw!W:W,A33)-6000,""),""))</f>
        <v>459.99998890000006</v>
      </c>
      <c r="G33" s="3">
        <f t="shared" si="0"/>
        <v>13</v>
      </c>
      <c r="H33" s="52" t="str">
        <f>IF(J33="","",(INDEX(Raw!D:D,MATCH(J33+4000,Raw!W:W,0))))</f>
        <v>Xicheng He</v>
      </c>
      <c r="I33" s="52" t="str">
        <f ca="1">IF(J33="","",(INDEX(Raw!A:A,MATCH(J33+4000,Raw!W:W,0))))</f>
        <v>Matignon</v>
      </c>
      <c r="J33" s="11">
        <f>(IFERROR(IF(LARGE(Raw!W:W,A33+COUNTIF(Raw!C:C,"H"))-4000&gt;0,LARGE(Raw!W:W,A33+COUNTIF(Raw!C:C,"H"))-4000,""),""))</f>
        <v>359.99998719999985</v>
      </c>
      <c r="L33" s="3" t="str">
        <f t="shared" si="1"/>
        <v/>
      </c>
      <c r="M33" s="52" t="str">
        <f>IF(O33="","",(INDEX(Raw!D:D,MATCH(O33+2000,Raw!W:W,0))))</f>
        <v/>
      </c>
      <c r="N33" s="52" t="str">
        <f>IF(O33="","",(INDEX(Raw!A:A,MATCH(O33+2000,Raw!W:W,0))))</f>
        <v/>
      </c>
      <c r="O33" s="11" t="str">
        <f>(IFERROR(IF(LARGE(Raw!W:W,A33+COUNTIF(Raw!C:C,"H")+COUNTIF(Raw!C:C,"S"))-2000&gt;0,LARGE(Raw!W:W,A33+COUNTIF(Raw!C:C,"H")+COUNTIF(Raw!C:C,"S"))-2000,""),""))</f>
        <v/>
      </c>
    </row>
    <row r="34" spans="1:15" x14ac:dyDescent="0.3">
      <c r="A34" s="52">
        <v>31</v>
      </c>
      <c r="B34" s="3">
        <f t="shared" si="2"/>
        <v>14</v>
      </c>
      <c r="C34" s="52" t="str">
        <f>IF(E34="","",(INDEX(Raw!D:D,MATCH(E34+6000,Raw!W:W,0))))</f>
        <v>Katie Nguyen</v>
      </c>
      <c r="D34" s="52" t="str">
        <f ca="1">IF(E34="","",(INDEX(Raw!A:A,MATCH(E34+6000,Raw!W:W,0))))</f>
        <v>Franklin</v>
      </c>
      <c r="E34" s="11">
        <f>(IFERROR(IF(LARGE(Raw!W:W,A34)-6000&gt;0,LARGE(Raw!W:W,A34)-6000,""),""))</f>
        <v>439.99999639999987</v>
      </c>
      <c r="G34" s="3">
        <f t="shared" si="0"/>
        <v>14</v>
      </c>
      <c r="H34" s="52" t="str">
        <f>IF(J34="","",(INDEX(Raw!D:D,MATCH(J34+4000,Raw!W:W,0))))</f>
        <v>Sabrina Pinto</v>
      </c>
      <c r="I34" s="52" t="str">
        <f ca="1">IF(J34="","",(INDEX(Raw!A:A,MATCH(J34+4000,Raw!W:W,0))))</f>
        <v>Quincy</v>
      </c>
      <c r="J34" s="11">
        <f>(IFERROR(IF(LARGE(Raw!W:W,A34+COUNTIF(Raw!C:C,"H"))-4000&gt;0,LARGE(Raw!W:W,A34+COUNTIF(Raw!C:C,"H"))-4000,""),""))</f>
        <v>319.99999709999975</v>
      </c>
      <c r="L34" s="3" t="str">
        <f t="shared" si="1"/>
        <v/>
      </c>
      <c r="M34" s="52" t="str">
        <f>IF(O34="","",(INDEX(Raw!D:D,MATCH(O34+2000,Raw!W:W,0))))</f>
        <v/>
      </c>
      <c r="N34" s="52" t="str">
        <f>IF(O34="","",(INDEX(Raw!A:A,MATCH(O34+2000,Raw!W:W,0))))</f>
        <v/>
      </c>
      <c r="O34" s="11" t="str">
        <f>(IFERROR(IF(LARGE(Raw!W:W,A34+COUNTIF(Raw!C:C,"H")+COUNTIF(Raw!C:C,"S"))-2000&gt;0,LARGE(Raw!W:W,A34+COUNTIF(Raw!C:C,"H")+COUNTIF(Raw!C:C,"S"))-2000,""),""))</f>
        <v/>
      </c>
    </row>
    <row r="35" spans="1:15" x14ac:dyDescent="0.3">
      <c r="A35" s="52">
        <v>32</v>
      </c>
      <c r="B35" s="3">
        <f t="shared" si="2"/>
        <v>14</v>
      </c>
      <c r="C35" s="52" t="str">
        <f>IF(E35="","",(INDEX(Raw!D:D,MATCH(E35+6000,Raw!W:W,0))))</f>
        <v>Jenny Zeng</v>
      </c>
      <c r="D35" s="52" t="str">
        <f ca="1">IF(E35="","",(INDEX(Raw!A:A,MATCH(E35+6000,Raw!W:W,0))))</f>
        <v>North Quincy</v>
      </c>
      <c r="E35" s="11">
        <f>(IFERROR(IF(LARGE(Raw!W:W,A35)-6000&gt;0,LARGE(Raw!W:W,A35)-6000,""),""))</f>
        <v>439.99999449999996</v>
      </c>
      <c r="G35" s="3">
        <f t="shared" si="0"/>
        <v>14</v>
      </c>
      <c r="H35" s="52" t="str">
        <f>IF(J35="","",(INDEX(Raw!D:D,MATCH(J35+4000,Raw!W:W,0))))</f>
        <v>William Huang</v>
      </c>
      <c r="I35" s="52" t="str">
        <f ca="1">IF(J35="","",(INDEX(Raw!A:A,MATCH(J35+4000,Raw!W:W,0))))</f>
        <v>North Quincy</v>
      </c>
      <c r="J35" s="11">
        <f>(IFERROR(IF(LARGE(Raw!W:W,A35+COUNTIF(Raw!C:C,"H"))-4000&gt;0,LARGE(Raw!W:W,A35+COUNTIF(Raw!C:C,"H"))-4000,""),""))</f>
        <v>319.99999409999964</v>
      </c>
      <c r="L35" s="3" t="str">
        <f t="shared" si="1"/>
        <v/>
      </c>
      <c r="M35" s="52" t="str">
        <f>IF(O35="","",(INDEX(Raw!D:D,MATCH(O35+2000,Raw!W:W,0))))</f>
        <v/>
      </c>
      <c r="N35" s="52" t="str">
        <f>IF(O35="","",(INDEX(Raw!A:A,MATCH(O35+2000,Raw!W:W,0))))</f>
        <v/>
      </c>
      <c r="O35" s="11" t="str">
        <f>(IFERROR(IF(LARGE(Raw!W:W,A35+COUNTIF(Raw!C:C,"H")+COUNTIF(Raw!C:C,"S"))-2000&gt;0,LARGE(Raw!W:W,A35+COUNTIF(Raw!C:C,"H")+COUNTIF(Raw!C:C,"S"))-2000,""),""))</f>
        <v/>
      </c>
    </row>
    <row r="36" spans="1:15" x14ac:dyDescent="0.3">
      <c r="A36" s="52">
        <v>33</v>
      </c>
      <c r="B36" s="3">
        <f t="shared" si="2"/>
        <v>14</v>
      </c>
      <c r="C36" s="52" t="str">
        <f>IF(E36="","",(INDEX(Raw!D:D,MATCH(E36+6000,Raw!W:W,0))))</f>
        <v>Eryn Trant</v>
      </c>
      <c r="D36" s="52" t="str">
        <f ca="1">IF(E36="","",(INDEX(Raw!A:A,MATCH(E36+6000,Raw!W:W,0))))</f>
        <v>Austin Prep</v>
      </c>
      <c r="E36" s="11">
        <f>(IFERROR(IF(LARGE(Raw!W:W,A36)-6000&gt;0,LARGE(Raw!W:W,A36)-6000,""),""))</f>
        <v>439.99999079999998</v>
      </c>
      <c r="G36" s="3">
        <f t="shared" si="0"/>
        <v>14</v>
      </c>
      <c r="H36" s="52" t="str">
        <f>IF(J36="","",(INDEX(Raw!D:D,MATCH(J36+4000,Raw!W:W,0))))</f>
        <v>Sharath Jegannathan</v>
      </c>
      <c r="I36" s="52" t="str">
        <f ca="1">IF(J36="","",(INDEX(Raw!A:A,MATCH(J36+4000,Raw!W:W,0))))</f>
        <v>Lexington</v>
      </c>
      <c r="J36" s="11">
        <f>(IFERROR(IF(LARGE(Raw!W:W,A36+COUNTIF(Raw!C:C,"H"))-4000&gt;0,LARGE(Raw!W:W,A36+COUNTIF(Raw!C:C,"H"))-4000,""),""))</f>
        <v>319.99998919999962</v>
      </c>
      <c r="L36" s="3" t="str">
        <f t="shared" si="1"/>
        <v/>
      </c>
      <c r="M36" s="52" t="str">
        <f>IF(O36="","",(INDEX(Raw!D:D,MATCH(O36+2000,Raw!W:W,0))))</f>
        <v/>
      </c>
      <c r="N36" s="52" t="str">
        <f>IF(O36="","",(INDEX(Raw!A:A,MATCH(O36+2000,Raw!W:W,0))))</f>
        <v/>
      </c>
      <c r="O36" s="11" t="str">
        <f>(IFERROR(IF(LARGE(Raw!W:W,A36+COUNTIF(Raw!C:C,"H")+COUNTIF(Raw!C:C,"S"))-2000&gt;0,LARGE(Raw!W:W,A36+COUNTIF(Raw!C:C,"H")+COUNTIF(Raw!C:C,"S"))-2000,""),""))</f>
        <v/>
      </c>
    </row>
    <row r="37" spans="1:15" x14ac:dyDescent="0.3">
      <c r="A37" s="52">
        <v>34</v>
      </c>
      <c r="B37" s="3">
        <f t="shared" si="2"/>
        <v>14</v>
      </c>
      <c r="C37" s="52" t="str">
        <f>IF(E37="","",(INDEX(Raw!D:D,MATCH(E37+6000,Raw!W:W,0))))</f>
        <v>Nicolas Asnes</v>
      </c>
      <c r="D37" s="52" t="str">
        <f ca="1">IF(E37="","",(INDEX(Raw!A:A,MATCH(E37+6000,Raw!W:W,0))))</f>
        <v>Silver Lake</v>
      </c>
      <c r="E37" s="11">
        <f>(IFERROR(IF(LARGE(Raw!W:W,A37)-6000&gt;0,LARGE(Raw!W:W,A37)-6000,""),""))</f>
        <v>439.99999029999981</v>
      </c>
      <c r="G37" s="3">
        <f t="shared" si="0"/>
        <v>14</v>
      </c>
      <c r="H37" s="52" t="str">
        <f>IF(J37="","",(INDEX(Raw!D:D,MATCH(J37+4000,Raw!W:W,0))))</f>
        <v>Riley Auth</v>
      </c>
      <c r="I37" s="52" t="str">
        <f ca="1">IF(J37="","",(INDEX(Raw!A:A,MATCH(J37+4000,Raw!W:W,0))))</f>
        <v>Tewksbury</v>
      </c>
      <c r="J37" s="11">
        <f>(IFERROR(IF(LARGE(Raw!W:W,A37+COUNTIF(Raw!C:C,"H"))-4000&gt;0,LARGE(Raw!W:W,A37+COUNTIF(Raw!C:C,"H"))-4000,""),""))</f>
        <v>319.99998659999983</v>
      </c>
      <c r="L37" s="3" t="str">
        <f t="shared" si="1"/>
        <v/>
      </c>
      <c r="M37" s="52" t="str">
        <f>IF(O37="","",(INDEX(Raw!D:D,MATCH(O37+2000,Raw!W:W,0))))</f>
        <v/>
      </c>
      <c r="N37" s="52" t="str">
        <f>IF(O37="","",(INDEX(Raw!A:A,MATCH(O37+2000,Raw!W:W,0))))</f>
        <v/>
      </c>
      <c r="O37" s="11" t="str">
        <f>(IFERROR(IF(LARGE(Raw!W:W,A37+COUNTIF(Raw!C:C,"H")+COUNTIF(Raw!C:C,"S"))-2000&gt;0,LARGE(Raw!W:W,A37+COUNTIF(Raw!C:C,"H")+COUNTIF(Raw!C:C,"S"))-2000,""),""))</f>
        <v/>
      </c>
    </row>
    <row r="38" spans="1:15" x14ac:dyDescent="0.3">
      <c r="A38" s="52">
        <v>35</v>
      </c>
      <c r="B38" s="3">
        <f t="shared" si="2"/>
        <v>15</v>
      </c>
      <c r="C38" s="52" t="str">
        <f>IF(E38="","",(INDEX(Raw!D:D,MATCH(E38+6000,Raw!W:W,0))))</f>
        <v>Brian Lavinio</v>
      </c>
      <c r="D38" s="52" t="str">
        <f ca="1">IF(E38="","",(INDEX(Raw!A:A,MATCH(E38+6000,Raw!W:W,0))))</f>
        <v>Pittsfield</v>
      </c>
      <c r="E38" s="11">
        <f>(IFERROR(IF(LARGE(Raw!W:W,A38)-6000&gt;0,LARGE(Raw!W:W,A38)-6000,""),""))</f>
        <v>419.99999370000023</v>
      </c>
      <c r="G38" s="3">
        <f t="shared" si="0"/>
        <v>15</v>
      </c>
      <c r="H38" s="52" t="str">
        <f>IF(J38="","",(INDEX(Raw!D:D,MATCH(J38+4000,Raw!W:W,0))))</f>
        <v>Gina Petraglia</v>
      </c>
      <c r="I38" s="52" t="str">
        <f ca="1">IF(J38="","",(INDEX(Raw!A:A,MATCH(J38+4000,Raw!W:W,0))))</f>
        <v>Matignon</v>
      </c>
      <c r="J38" s="11">
        <f>(IFERROR(IF(LARGE(Raw!W:W,A38+COUNTIF(Raw!C:C,"H"))-4000&gt;0,LARGE(Raw!W:W,A38+COUNTIF(Raw!C:C,"H"))-4000,""),""))</f>
        <v>299.9999871</v>
      </c>
      <c r="L38" s="3" t="str">
        <f t="shared" si="1"/>
        <v/>
      </c>
      <c r="M38" s="52" t="str">
        <f>IF(O38="","",(INDEX(Raw!D:D,MATCH(O38+2000,Raw!W:W,0))))</f>
        <v/>
      </c>
      <c r="N38" s="52" t="str">
        <f>IF(O38="","",(INDEX(Raw!A:A,MATCH(O38+2000,Raw!W:W,0))))</f>
        <v/>
      </c>
      <c r="O38" s="11" t="str">
        <f>(IFERROR(IF(LARGE(Raw!W:W,A38+COUNTIF(Raw!C:C,"H")+COUNTIF(Raw!C:C,"S"))-2000&gt;0,LARGE(Raw!W:W,A38+COUNTIF(Raw!C:C,"H")+COUNTIF(Raw!C:C,"S"))-2000,""),""))</f>
        <v/>
      </c>
    </row>
    <row r="39" spans="1:15" x14ac:dyDescent="0.3">
      <c r="A39" s="52">
        <v>36</v>
      </c>
      <c r="B39" s="3">
        <f t="shared" si="2"/>
        <v>15</v>
      </c>
      <c r="C39" s="52" t="str">
        <f>IF(E39="","",(INDEX(Raw!D:D,MATCH(E39+6000,Raw!W:W,0))))</f>
        <v>Angelina Georgacopoulos</v>
      </c>
      <c r="D39" s="52" t="str">
        <f ca="1">IF(E39="","",(INDEX(Raw!A:A,MATCH(E39+6000,Raw!W:W,0))))</f>
        <v>Tewksbury</v>
      </c>
      <c r="E39" s="11">
        <f>(IFERROR(IF(LARGE(Raw!W:W,A39)-6000&gt;0,LARGE(Raw!W:W,A39)-6000,""),""))</f>
        <v>419.99998690000029</v>
      </c>
      <c r="G39" s="3">
        <f t="shared" si="0"/>
        <v>15</v>
      </c>
      <c r="H39" s="52" t="str">
        <f>IF(J39="","",(INDEX(Raw!D:D,MATCH(J39+4000,Raw!W:W,0))))</f>
        <v>Kylie Bologna</v>
      </c>
      <c r="I39" s="52" t="str">
        <f ca="1">IF(J39="","",(INDEX(Raw!A:A,MATCH(J39+4000,Raw!W:W,0))))</f>
        <v>Taconic</v>
      </c>
      <c r="J39" s="11">
        <f>(IFERROR(IF(LARGE(Raw!W:W,A39+COUNTIF(Raw!C:C,"H"))-4000&gt;0,LARGE(Raw!W:W,A39+COUNTIF(Raw!C:C,"H"))-4000,""),""))</f>
        <v>299.99998460000006</v>
      </c>
      <c r="L39" s="3" t="str">
        <f t="shared" si="1"/>
        <v/>
      </c>
      <c r="M39" s="52" t="str">
        <f>IF(O39="","",(INDEX(Raw!D:D,MATCH(O39+2000,Raw!W:W,0))))</f>
        <v/>
      </c>
      <c r="N39" s="52" t="str">
        <f>IF(O39="","",(INDEX(Raw!A:A,MATCH(O39+2000,Raw!W:W,0))))</f>
        <v/>
      </c>
      <c r="O39" s="11" t="str">
        <f>(IFERROR(IF(LARGE(Raw!W:W,A39+COUNTIF(Raw!C:C,"H")+COUNTIF(Raw!C:C,"S"))-2000&gt;0,LARGE(Raw!W:W,A39+COUNTIF(Raw!C:C,"H")+COUNTIF(Raw!C:C,"S"))-2000,""),""))</f>
        <v/>
      </c>
    </row>
    <row r="40" spans="1:15" x14ac:dyDescent="0.3">
      <c r="A40" s="52">
        <v>37</v>
      </c>
      <c r="B40" s="3">
        <f t="shared" si="2"/>
        <v>16</v>
      </c>
      <c r="C40" s="52" t="str">
        <f>IF(E40="","",(INDEX(Raw!D:D,MATCH(E40+6000,Raw!W:W,0))))</f>
        <v>Maanasa Dhavala</v>
      </c>
      <c r="D40" s="52" t="str">
        <f ca="1">IF(E40="","",(INDEX(Raw!A:A,MATCH(E40+6000,Raw!W:W,0))))</f>
        <v>Ashland</v>
      </c>
      <c r="E40" s="11">
        <f>(IFERROR(IF(LARGE(Raw!W:W,A40)-6000&gt;0,LARGE(Raw!W:W,A40)-6000,""),""))</f>
        <v>399.99999819999994</v>
      </c>
      <c r="G40" s="3">
        <f t="shared" si="0"/>
        <v>16</v>
      </c>
      <c r="H40" s="52" t="str">
        <f>IF(J40="","",(INDEX(Raw!D:D,MATCH(J40+4000,Raw!W:W,0))))</f>
        <v>Allie Henderson</v>
      </c>
      <c r="I40" s="52" t="str">
        <f ca="1">IF(J40="","",(INDEX(Raw!A:A,MATCH(J40+4000,Raw!W:W,0))))</f>
        <v>Pittsfield</v>
      </c>
      <c r="J40" s="11">
        <f>(IFERROR(IF(LARGE(Raw!W:W,A40+COUNTIF(Raw!C:C,"H"))-4000&gt;0,LARGE(Raw!W:W,A40+COUNTIF(Raw!C:C,"H"))-4000,""),""))</f>
        <v>279.99999320000006</v>
      </c>
      <c r="L40" s="3" t="str">
        <f t="shared" si="1"/>
        <v/>
      </c>
      <c r="M40" s="52" t="str">
        <f>IF(O40="","",(INDEX(Raw!D:D,MATCH(O40+2000,Raw!W:W,0))))</f>
        <v/>
      </c>
      <c r="N40" s="52" t="str">
        <f>IF(O40="","",(INDEX(Raw!A:A,MATCH(O40+2000,Raw!W:W,0))))</f>
        <v/>
      </c>
      <c r="O40" s="11" t="str">
        <f>(IFERROR(IF(LARGE(Raw!W:W,A40+COUNTIF(Raw!C:C,"H")+COUNTIF(Raw!C:C,"S"))-2000&gt;0,LARGE(Raw!W:W,A40+COUNTIF(Raw!C:C,"H")+COUNTIF(Raw!C:C,"S"))-2000,""),""))</f>
        <v/>
      </c>
    </row>
    <row r="41" spans="1:15" x14ac:dyDescent="0.3">
      <c r="A41" s="52">
        <v>38</v>
      </c>
      <c r="B41" s="3">
        <f t="shared" si="2"/>
        <v>16</v>
      </c>
      <c r="C41" s="52" t="str">
        <f>IF(E41="","",(INDEX(Raw!D:D,MATCH(E41+6000,Raw!W:W,0))))</f>
        <v>Poorva Bagchee</v>
      </c>
      <c r="D41" s="52" t="str">
        <f ca="1">IF(E41="","",(INDEX(Raw!A:A,MATCH(E41+6000,Raw!W:W,0))))</f>
        <v>Ashland</v>
      </c>
      <c r="E41" s="11">
        <f>(IFERROR(IF(LARGE(Raw!W:W,A41)-6000&gt;0,LARGE(Raw!W:W,A41)-6000,""),""))</f>
        <v>399.99999810000008</v>
      </c>
      <c r="G41" s="3">
        <f t="shared" si="0"/>
        <v>16</v>
      </c>
      <c r="H41" s="52" t="str">
        <f>IF(J41="","",(INDEX(Raw!D:D,MATCH(J41+4000,Raw!W:W,0))))</f>
        <v>Mackenzie Reynolds</v>
      </c>
      <c r="I41" s="52" t="str">
        <f ca="1">IF(J41="","",(INDEX(Raw!A:A,MATCH(J41+4000,Raw!W:W,0))))</f>
        <v>Shepherd Hill</v>
      </c>
      <c r="J41" s="11">
        <f>(IFERROR(IF(LARGE(Raw!W:W,A41+COUNTIF(Raw!C:C,"H"))-4000&gt;0,LARGE(Raw!W:W,A41+COUNTIF(Raw!C:C,"H"))-4000,""),""))</f>
        <v>279.9999885999996</v>
      </c>
      <c r="L41" s="3" t="str">
        <f t="shared" si="1"/>
        <v/>
      </c>
      <c r="M41" s="52" t="str">
        <f>IF(O41="","",(INDEX(Raw!D:D,MATCH(O41+2000,Raw!W:W,0))))</f>
        <v/>
      </c>
      <c r="N41" s="52" t="str">
        <f>IF(O41="","",(INDEX(Raw!A:A,MATCH(O41+2000,Raw!W:W,0))))</f>
        <v/>
      </c>
      <c r="O41" s="11" t="str">
        <f>(IFERROR(IF(LARGE(Raw!W:W,A41+COUNTIF(Raw!C:C,"H")+COUNTIF(Raw!C:C,"S"))-2000&gt;0,LARGE(Raw!W:W,A41+COUNTIF(Raw!C:C,"H")+COUNTIF(Raw!C:C,"S"))-2000,""),""))</f>
        <v/>
      </c>
    </row>
    <row r="42" spans="1:15" x14ac:dyDescent="0.3">
      <c r="A42" s="52">
        <v>39</v>
      </c>
      <c r="B42" s="3">
        <f t="shared" si="2"/>
        <v>16</v>
      </c>
      <c r="C42" s="52" t="str">
        <f>IF(E42="","",(INDEX(Raw!D:D,MATCH(E42+6000,Raw!W:W,0))))</f>
        <v>Cindy Su</v>
      </c>
      <c r="D42" s="52" t="str">
        <f ca="1">IF(E42="","",(INDEX(Raw!A:A,MATCH(E42+6000,Raw!W:W,0))))</f>
        <v>Quincy</v>
      </c>
      <c r="E42" s="11">
        <f>(IFERROR(IF(LARGE(Raw!W:W,A42)-6000&gt;0,LARGE(Raw!W:W,A42)-6000,""),""))</f>
        <v>399.99999730000036</v>
      </c>
      <c r="G42" s="3">
        <f t="shared" si="0"/>
        <v>17</v>
      </c>
      <c r="H42" s="52" t="str">
        <f>IF(J42="","",(INDEX(Raw!D:D,MATCH(J42+4000,Raw!W:W,0))))</f>
        <v>Britney Zheng</v>
      </c>
      <c r="I42" s="52" t="str">
        <f ca="1">IF(J42="","",(INDEX(Raw!A:A,MATCH(J42+4000,Raw!W:W,0))))</f>
        <v>North Quincy</v>
      </c>
      <c r="J42" s="11">
        <f>(IFERROR(IF(LARGE(Raw!W:W,A42+COUNTIF(Raw!C:C,"H"))-4000&gt;0,LARGE(Raw!W:W,A42+COUNTIF(Raw!C:C,"H"))-4000,""),""))</f>
        <v>259.99999430000025</v>
      </c>
      <c r="L42" s="3" t="str">
        <f t="shared" si="1"/>
        <v/>
      </c>
      <c r="M42" s="52" t="str">
        <f>IF(O42="","",(INDEX(Raw!D:D,MATCH(O42+2000,Raw!W:W,0))))</f>
        <v/>
      </c>
      <c r="N42" s="52" t="str">
        <f>IF(O42="","",(INDEX(Raw!A:A,MATCH(O42+2000,Raw!W:W,0))))</f>
        <v/>
      </c>
      <c r="O42" s="11" t="str">
        <f>(IFERROR(IF(LARGE(Raw!W:W,A42+COUNTIF(Raw!C:C,"H")+COUNTIF(Raw!C:C,"S"))-2000&gt;0,LARGE(Raw!W:W,A42+COUNTIF(Raw!C:C,"H")+COUNTIF(Raw!C:C,"S"))-2000,""),""))</f>
        <v/>
      </c>
    </row>
    <row r="43" spans="1:15" x14ac:dyDescent="0.3">
      <c r="A43" s="52">
        <v>40</v>
      </c>
      <c r="B43" s="3">
        <f t="shared" si="2"/>
        <v>16</v>
      </c>
      <c r="C43" s="52" t="str">
        <f>IF(E43="","",(INDEX(Raw!D:D,MATCH(E43+6000,Raw!W:W,0))))</f>
        <v>Parker Howlett</v>
      </c>
      <c r="D43" s="52" t="str">
        <f ca="1">IF(E43="","",(INDEX(Raw!A:A,MATCH(E43+6000,Raw!W:W,0))))</f>
        <v>Wilmington</v>
      </c>
      <c r="E43" s="11">
        <f>(IFERROR(IF(LARGE(Raw!W:W,A43)-6000&gt;0,LARGE(Raw!W:W,A43)-6000,""),""))</f>
        <v>399.99998810000034</v>
      </c>
      <c r="G43" s="3">
        <f t="shared" si="0"/>
        <v>17</v>
      </c>
      <c r="H43" s="52" t="str">
        <f>IF(J43="","",(INDEX(Raw!D:D,MATCH(J43+4000,Raw!W:W,0))))</f>
        <v>Katherine Coviello</v>
      </c>
      <c r="I43" s="52" t="str">
        <f ca="1">IF(J43="","",(INDEX(Raw!A:A,MATCH(J43+4000,Raw!W:W,0))))</f>
        <v>Matignon</v>
      </c>
      <c r="J43" s="11">
        <f>(IFERROR(IF(LARGE(Raw!W:W,A43+COUNTIF(Raw!C:C,"H"))-4000&gt;0,LARGE(Raw!W:W,A43+COUNTIF(Raw!C:C,"H"))-4000,""),""))</f>
        <v>259.9999872999997</v>
      </c>
      <c r="L43" s="3" t="str">
        <f t="shared" si="1"/>
        <v/>
      </c>
      <c r="M43" s="52" t="str">
        <f>IF(O43="","",(INDEX(Raw!D:D,MATCH(O43+2000,Raw!W:W,0))))</f>
        <v/>
      </c>
      <c r="N43" s="52" t="str">
        <f>IF(O43="","",(INDEX(Raw!A:A,MATCH(O43+2000,Raw!W:W,0))))</f>
        <v/>
      </c>
      <c r="O43" s="11" t="str">
        <f>(IFERROR(IF(LARGE(Raw!W:W,A43+COUNTIF(Raw!C:C,"H")+COUNTIF(Raw!C:C,"S"))-2000&gt;0,LARGE(Raw!W:W,A43+COUNTIF(Raw!C:C,"H")+COUNTIF(Raw!C:C,"S"))-2000,""),""))</f>
        <v/>
      </c>
    </row>
    <row r="44" spans="1:15" x14ac:dyDescent="0.3">
      <c r="A44" s="52">
        <v>41</v>
      </c>
      <c r="B44" s="3">
        <f t="shared" si="2"/>
        <v>16</v>
      </c>
      <c r="C44" s="52" t="str">
        <f>IF(E44="","",(INDEX(Raw!D:D,MATCH(E44+6000,Raw!W:W,0))))</f>
        <v>Joung Ho Kim</v>
      </c>
      <c r="D44" s="52" t="str">
        <f ca="1">IF(E44="","",(INDEX(Raw!A:A,MATCH(E44+6000,Raw!W:W,0))))</f>
        <v>Matignon</v>
      </c>
      <c r="E44" s="11">
        <f>(IFERROR(IF(LARGE(Raw!W:W,A44)-6000&gt;0,LARGE(Raw!W:W,A44)-6000,""),""))</f>
        <v>399.99998750000032</v>
      </c>
      <c r="G44" s="3">
        <f t="shared" si="0"/>
        <v>18</v>
      </c>
      <c r="H44" s="52" t="str">
        <f>IF(J44="","",(INDEX(Raw!D:D,MATCH(J44+4000,Raw!W:W,0))))</f>
        <v>Juliana Goclowski</v>
      </c>
      <c r="I44" s="52" t="str">
        <f ca="1">IF(J44="","",(INDEX(Raw!A:A,MATCH(J44+4000,Raw!W:W,0))))</f>
        <v>Sharon</v>
      </c>
      <c r="J44" s="11">
        <f>(IFERROR(IF(LARGE(Raw!W:W,A44+COUNTIF(Raw!C:C,"H"))-4000&gt;0,LARGE(Raw!W:W,A44+COUNTIF(Raw!C:C,"H"))-4000,""),""))</f>
        <v>239.99999529999968</v>
      </c>
      <c r="L44" s="3" t="str">
        <f t="shared" si="1"/>
        <v/>
      </c>
      <c r="M44" s="52" t="str">
        <f>IF(O44="","",(INDEX(Raw!D:D,MATCH(O44+2000,Raw!W:W,0))))</f>
        <v/>
      </c>
      <c r="N44" s="52" t="str">
        <f>IF(O44="","",(INDEX(Raw!A:A,MATCH(O44+2000,Raw!W:W,0))))</f>
        <v/>
      </c>
      <c r="O44" s="11" t="str">
        <f>(IFERROR(IF(LARGE(Raw!W:W,A44+COUNTIF(Raw!C:C,"H")+COUNTIF(Raw!C:C,"S"))-2000&gt;0,LARGE(Raw!W:W,A44+COUNTIF(Raw!C:C,"H")+COUNTIF(Raw!C:C,"S"))-2000,""),""))</f>
        <v/>
      </c>
    </row>
    <row r="45" spans="1:15" x14ac:dyDescent="0.3">
      <c r="A45" s="52">
        <v>42</v>
      </c>
      <c r="B45" s="3">
        <f t="shared" si="2"/>
        <v>16</v>
      </c>
      <c r="C45" s="52" t="str">
        <f>IF(E45="","",(INDEX(Raw!D:D,MATCH(E45+6000,Raw!W:W,0))))</f>
        <v>Laura Wagner</v>
      </c>
      <c r="D45" s="52" t="str">
        <f ca="1">IF(E45="","",(INDEX(Raw!A:A,MATCH(E45+6000,Raw!W:W,0))))</f>
        <v>North Reading</v>
      </c>
      <c r="E45" s="11">
        <f>(IFERROR(IF(LARGE(Raw!W:W,A45)-6000&gt;0,LARGE(Raw!W:W,A45)-6000,""),""))</f>
        <v>399.99998609999966</v>
      </c>
      <c r="G45" s="3">
        <f t="shared" si="0"/>
        <v>18</v>
      </c>
      <c r="H45" s="52" t="str">
        <f>IF(J45="","",(INDEX(Raw!D:D,MATCH(J45+4000,Raw!W:W,0))))</f>
        <v>George Bissell</v>
      </c>
      <c r="I45" s="52" t="str">
        <f ca="1">IF(J45="","",(INDEX(Raw!A:A,MATCH(J45+4000,Raw!W:W,0))))</f>
        <v>Pittsfield</v>
      </c>
      <c r="J45" s="11">
        <f>(IFERROR(IF(LARGE(Raw!W:W,A45+COUNTIF(Raw!C:C,"H"))-4000&gt;0,LARGE(Raw!W:W,A45+COUNTIF(Raw!C:C,"H"))-4000,""),""))</f>
        <v>239.99999329999991</v>
      </c>
      <c r="L45" s="3" t="str">
        <f t="shared" si="1"/>
        <v/>
      </c>
      <c r="M45" s="52" t="str">
        <f>IF(O45="","",(INDEX(Raw!D:D,MATCH(O45+2000,Raw!W:W,0))))</f>
        <v/>
      </c>
      <c r="N45" s="52" t="str">
        <f>IF(O45="","",(INDEX(Raw!A:A,MATCH(O45+2000,Raw!W:W,0))))</f>
        <v/>
      </c>
      <c r="O45" s="11" t="str">
        <f>(IFERROR(IF(LARGE(Raw!W:W,A45+COUNTIF(Raw!C:C,"H")+COUNTIF(Raw!C:C,"S"))-2000&gt;0,LARGE(Raw!W:W,A45+COUNTIF(Raw!C:C,"H")+COUNTIF(Raw!C:C,"S"))-2000,""),""))</f>
        <v/>
      </c>
    </row>
    <row r="46" spans="1:15" x14ac:dyDescent="0.3">
      <c r="A46" s="52">
        <v>43</v>
      </c>
      <c r="B46" s="3">
        <f t="shared" si="2"/>
        <v>17</v>
      </c>
      <c r="C46" s="52" t="str">
        <f>IF(E46="","",(INDEX(Raw!D:D,MATCH(E46+6000,Raw!W:W,0))))</f>
        <v>Trista Dearstyne</v>
      </c>
      <c r="D46" s="52" t="str">
        <f ca="1">IF(E46="","",(INDEX(Raw!A:A,MATCH(E46+6000,Raw!W:W,0))))</f>
        <v>Pittsfield</v>
      </c>
      <c r="E46" s="11">
        <f>(IFERROR(IF(LARGE(Raw!W:W,A46)-6000&gt;0,LARGE(Raw!W:W,A46)-6000,""),""))</f>
        <v>379.99999349999962</v>
      </c>
      <c r="G46" s="3">
        <f t="shared" si="0"/>
        <v>18</v>
      </c>
      <c r="H46" s="52" t="str">
        <f>IF(J46="","",(INDEX(Raw!D:D,MATCH(J46+4000,Raw!W:W,0))))</f>
        <v>Ashley LaVergne</v>
      </c>
      <c r="I46" s="52" t="str">
        <f ca="1">IF(J46="","",(INDEX(Raw!A:A,MATCH(J46+4000,Raw!W:W,0))))</f>
        <v>Milford</v>
      </c>
      <c r="J46" s="11">
        <f>(IFERROR(IF(LARGE(Raw!W:W,A46+COUNTIF(Raw!C:C,"H"))-4000&gt;0,LARGE(Raw!W:W,A46+COUNTIF(Raw!C:C,"H"))-4000,""),""))</f>
        <v>239.99999250000019</v>
      </c>
      <c r="L46" s="3" t="str">
        <f t="shared" si="1"/>
        <v/>
      </c>
      <c r="M46" s="52" t="str">
        <f>IF(O46="","",(INDEX(Raw!D:D,MATCH(O46+2000,Raw!W:W,0))))</f>
        <v/>
      </c>
      <c r="N46" s="52" t="str">
        <f>IF(O46="","",(INDEX(Raw!A:A,MATCH(O46+2000,Raw!W:W,0))))</f>
        <v/>
      </c>
      <c r="O46" s="11" t="str">
        <f>(IFERROR(IF(LARGE(Raw!W:W,A46+COUNTIF(Raw!C:C,"H")+COUNTIF(Raw!C:C,"S"))-2000&gt;0,LARGE(Raw!W:W,A46+COUNTIF(Raw!C:C,"H")+COUNTIF(Raw!C:C,"S"))-2000,""),""))</f>
        <v/>
      </c>
    </row>
    <row r="47" spans="1:15" x14ac:dyDescent="0.3">
      <c r="A47" s="52">
        <v>44</v>
      </c>
      <c r="B47" s="3">
        <f t="shared" si="2"/>
        <v>17</v>
      </c>
      <c r="C47" s="52" t="str">
        <f>IF(E47="","",(INDEX(Raw!D:D,MATCH(E47+6000,Raw!W:W,0))))</f>
        <v>Thomas Yacovone</v>
      </c>
      <c r="D47" s="52" t="str">
        <f ca="1">IF(E47="","",(INDEX(Raw!A:A,MATCH(E47+6000,Raw!W:W,0))))</f>
        <v>SABIS International</v>
      </c>
      <c r="E47" s="11">
        <f>(IFERROR(IF(LARGE(Raw!W:W,A47)-6000&gt;0,LARGE(Raw!W:W,A47)-6000,""),""))</f>
        <v>379.99999180000032</v>
      </c>
      <c r="G47" s="3">
        <f t="shared" si="0"/>
        <v>18</v>
      </c>
      <c r="H47" s="52" t="str">
        <f>IF(J47="","",(INDEX(Raw!D:D,MATCH(J47+4000,Raw!W:W,0))))</f>
        <v>Rachel Wang</v>
      </c>
      <c r="I47" s="52" t="str">
        <f ca="1">IF(J47="","",(INDEX(Raw!A:A,MATCH(J47+4000,Raw!W:W,0))))</f>
        <v>Milford</v>
      </c>
      <c r="J47" s="11">
        <f>(IFERROR(IF(LARGE(Raw!W:W,A47+COUNTIF(Raw!C:C,"H"))-4000&gt;0,LARGE(Raw!W:W,A47+COUNTIF(Raw!C:C,"H"))-4000,""),""))</f>
        <v>239.99999229999958</v>
      </c>
      <c r="L47" s="3" t="str">
        <f t="shared" si="1"/>
        <v/>
      </c>
      <c r="M47" s="52" t="str">
        <f>IF(O47="","",(INDEX(Raw!D:D,MATCH(O47+2000,Raw!W:W,0))))</f>
        <v/>
      </c>
      <c r="N47" s="52" t="str">
        <f>IF(O47="","",(INDEX(Raw!A:A,MATCH(O47+2000,Raw!W:W,0))))</f>
        <v/>
      </c>
      <c r="O47" s="11" t="str">
        <f>(IFERROR(IF(LARGE(Raw!W:W,A47+COUNTIF(Raw!C:C,"H")+COUNTIF(Raw!C:C,"S"))-2000&gt;0,LARGE(Raw!W:W,A47+COUNTIF(Raw!C:C,"H")+COUNTIF(Raw!C:C,"S"))-2000,""),""))</f>
        <v/>
      </c>
    </row>
    <row r="48" spans="1:15" x14ac:dyDescent="0.3">
      <c r="A48" s="52">
        <v>45</v>
      </c>
      <c r="B48" s="3">
        <f t="shared" si="2"/>
        <v>17</v>
      </c>
      <c r="C48" s="52" t="str">
        <f>IF(E48="","",(INDEX(Raw!D:D,MATCH(E48+6000,Raw!W:W,0))))</f>
        <v>Abigail Varghese</v>
      </c>
      <c r="D48" s="52" t="str">
        <f ca="1">IF(E48="","",(INDEX(Raw!A:A,MATCH(E48+6000,Raw!W:W,0))))</f>
        <v>Tewksbury</v>
      </c>
      <c r="E48" s="11">
        <f>(IFERROR(IF(LARGE(Raw!W:W,A48)-6000&gt;0,LARGE(Raw!W:W,A48)-6000,""),""))</f>
        <v>379.99998669999968</v>
      </c>
      <c r="G48" s="3">
        <f t="shared" si="0"/>
        <v>18</v>
      </c>
      <c r="H48" s="52" t="str">
        <f>IF(J48="","",(INDEX(Raw!D:D,MATCH(J48+4000,Raw!W:W,0))))</f>
        <v>Victoria Withycombe</v>
      </c>
      <c r="I48" s="52" t="str">
        <f ca="1">IF(J48="","",(INDEX(Raw!A:A,MATCH(J48+4000,Raw!W:W,0))))</f>
        <v>Austin Prep</v>
      </c>
      <c r="J48" s="11">
        <f>(IFERROR(IF(LARGE(Raw!W:W,A48+COUNTIF(Raw!C:C,"H"))-4000&gt;0,LARGE(Raw!W:W,A48+COUNTIF(Raw!C:C,"H"))-4000,""),""))</f>
        <v>239.99999050000042</v>
      </c>
      <c r="L48" s="3" t="str">
        <f t="shared" si="1"/>
        <v/>
      </c>
      <c r="M48" s="52" t="str">
        <f>IF(O48="","",(INDEX(Raw!D:D,MATCH(O48+2000,Raw!W:W,0))))</f>
        <v/>
      </c>
      <c r="N48" s="52" t="str">
        <f>IF(O48="","",(INDEX(Raw!A:A,MATCH(O48+2000,Raw!W:W,0))))</f>
        <v/>
      </c>
      <c r="O48" s="11" t="str">
        <f>(IFERROR(IF(LARGE(Raw!W:W,A48+COUNTIF(Raw!C:C,"H")+COUNTIF(Raw!C:C,"S"))-2000&gt;0,LARGE(Raw!W:W,A48+COUNTIF(Raw!C:C,"H")+COUNTIF(Raw!C:C,"S"))-2000,""),""))</f>
        <v/>
      </c>
    </row>
    <row r="49" spans="1:15" x14ac:dyDescent="0.3">
      <c r="A49" s="52">
        <v>46</v>
      </c>
      <c r="B49" s="3">
        <f t="shared" si="2"/>
        <v>18</v>
      </c>
      <c r="C49" s="52" t="str">
        <f>IF(E49="","",(INDEX(Raw!D:D,MATCH(E49+6000,Raw!W:W,0))))</f>
        <v>Caitlin Ho</v>
      </c>
      <c r="D49" s="52" t="str">
        <f ca="1">IF(E49="","",(INDEX(Raw!A:A,MATCH(E49+6000,Raw!W:W,0))))</f>
        <v>Quincy</v>
      </c>
      <c r="E49" s="11">
        <f>(IFERROR(IF(LARGE(Raw!W:W,A49)-6000&gt;0,LARGE(Raw!W:W,A49)-6000,""),""))</f>
        <v>359.99999750000006</v>
      </c>
      <c r="G49" s="3">
        <f t="shared" si="0"/>
        <v>19</v>
      </c>
      <c r="H49" s="52" t="str">
        <f>IF(J49="","",(INDEX(Raw!D:D,MATCH(J49+4000,Raw!W:W,0))))</f>
        <v>Amara Audette</v>
      </c>
      <c r="I49" s="52" t="str">
        <f ca="1">IF(J49="","",(INDEX(Raw!A:A,MATCH(J49+4000,Raw!W:W,0))))</f>
        <v>SABIS International</v>
      </c>
      <c r="J49" s="11">
        <f>(IFERROR(IF(LARGE(Raw!W:W,A49+COUNTIF(Raw!C:C,"H"))-4000&gt;0,LARGE(Raw!W:W,A49+COUNTIF(Raw!C:C,"H"))-4000,""),""))</f>
        <v>159.9999914</v>
      </c>
      <c r="L49" s="3" t="str">
        <f t="shared" si="1"/>
        <v/>
      </c>
      <c r="M49" s="52" t="str">
        <f>IF(O49="","",(INDEX(Raw!D:D,MATCH(O49+2000,Raw!W:W,0))))</f>
        <v/>
      </c>
      <c r="N49" s="52" t="str">
        <f>IF(O49="","",(INDEX(Raw!A:A,MATCH(O49+2000,Raw!W:W,0))))</f>
        <v/>
      </c>
      <c r="O49" s="11" t="str">
        <f>(IFERROR(IF(LARGE(Raw!W:W,A49+COUNTIF(Raw!C:C,"H")+COUNTIF(Raw!C:C,"S"))-2000&gt;0,LARGE(Raw!W:W,A49+COUNTIF(Raw!C:C,"H")+COUNTIF(Raw!C:C,"S"))-2000,""),""))</f>
        <v/>
      </c>
    </row>
    <row r="50" spans="1:15" x14ac:dyDescent="0.3">
      <c r="A50" s="52">
        <v>47</v>
      </c>
      <c r="B50" s="3">
        <f t="shared" si="2"/>
        <v>18</v>
      </c>
      <c r="C50" s="52" t="str">
        <f>IF(E50="","",(INDEX(Raw!D:D,MATCH(E50+6000,Raw!W:W,0))))</f>
        <v>Catherine Jalbert</v>
      </c>
      <c r="D50" s="52" t="str">
        <f ca="1">IF(E50="","",(INDEX(Raw!A:A,MATCH(E50+6000,Raw!W:W,0))))</f>
        <v>Austin Prep</v>
      </c>
      <c r="E50" s="11">
        <f>(IFERROR(IF(LARGE(Raw!W:W,A50)-6000&gt;0,LARGE(Raw!W:W,A50)-6000,""),""))</f>
        <v>359.99999089999983</v>
      </c>
      <c r="G50" s="3" t="str">
        <f t="shared" si="0"/>
        <v/>
      </c>
      <c r="H50" s="52" t="str">
        <f>IF(J50="","",(INDEX(Raw!D:D,MATCH(J50+4000,Raw!W:W,0))))</f>
        <v/>
      </c>
      <c r="I50" s="52" t="str">
        <f>IF(J50="","",(INDEX(Raw!A:A,MATCH(J50+4000,Raw!W:W,0))))</f>
        <v/>
      </c>
      <c r="J50" s="11" t="str">
        <f>(IFERROR(IF(LARGE(Raw!W:W,A50+COUNTIF(Raw!C:C,"H"))-4000&gt;0,LARGE(Raw!W:W,A50+COUNTIF(Raw!C:C,"H"))-4000,""),""))</f>
        <v/>
      </c>
      <c r="L50" s="3" t="str">
        <f t="shared" si="1"/>
        <v/>
      </c>
      <c r="M50" s="52" t="str">
        <f>IF(O50="","",(INDEX(Raw!D:D,MATCH(O50+2000,Raw!W:W,0))))</f>
        <v/>
      </c>
      <c r="N50" s="52" t="str">
        <f>IF(O50="","",(INDEX(Raw!A:A,MATCH(O50+2000,Raw!W:W,0))))</f>
        <v/>
      </c>
      <c r="O50" s="11" t="str">
        <f>(IFERROR(IF(LARGE(Raw!W:W,A50+COUNTIF(Raw!C:C,"H")+COUNTIF(Raw!C:C,"S"))-2000&gt;0,LARGE(Raw!W:W,A50+COUNTIF(Raw!C:C,"H")+COUNTIF(Raw!C:C,"S"))-2000,""),""))</f>
        <v/>
      </c>
    </row>
    <row r="51" spans="1:15" x14ac:dyDescent="0.3">
      <c r="A51" s="52">
        <v>48</v>
      </c>
      <c r="B51" s="3">
        <f t="shared" si="2"/>
        <v>19</v>
      </c>
      <c r="C51" s="52" t="str">
        <f>IF(E51="","",(INDEX(Raw!D:D,MATCH(E51+6000,Raw!W:W,0))))</f>
        <v>Brianna Sahagian</v>
      </c>
      <c r="D51" s="52" t="str">
        <f ca="1">IF(E51="","",(INDEX(Raw!A:A,MATCH(E51+6000,Raw!W:W,0))))</f>
        <v>Natick</v>
      </c>
      <c r="E51" s="11">
        <f>(IFERROR(IF(LARGE(Raw!W:W,A51)-6000&gt;0,LARGE(Raw!W:W,A51)-6000,""),""))</f>
        <v>339.99999500000013</v>
      </c>
      <c r="G51" s="3" t="str">
        <f t="shared" si="0"/>
        <v/>
      </c>
      <c r="H51" s="52" t="str">
        <f>IF(J51="","",(INDEX(Raw!D:D,MATCH(J51+4000,Raw!W:W,0))))</f>
        <v/>
      </c>
      <c r="I51" s="52" t="str">
        <f>IF(J51="","",(INDEX(Raw!A:A,MATCH(J51+4000,Raw!W:W,0))))</f>
        <v/>
      </c>
      <c r="J51" s="11" t="str">
        <f>(IFERROR(IF(LARGE(Raw!W:W,A51+COUNTIF(Raw!C:C,"H"))-4000&gt;0,LARGE(Raw!W:W,A51+COUNTIF(Raw!C:C,"H"))-4000,""),""))</f>
        <v/>
      </c>
      <c r="L51" s="3" t="str">
        <f t="shared" si="1"/>
        <v/>
      </c>
      <c r="M51" s="52" t="str">
        <f>IF(O51="","",(INDEX(Raw!D:D,MATCH(O51+2000,Raw!W:W,0))))</f>
        <v/>
      </c>
      <c r="N51" s="52" t="str">
        <f>IF(O51="","",(INDEX(Raw!A:A,MATCH(O51+2000,Raw!W:W,0))))</f>
        <v/>
      </c>
      <c r="O51" s="11" t="str">
        <f>(IFERROR(IF(LARGE(Raw!W:W,A51+COUNTIF(Raw!C:C,"H")+COUNTIF(Raw!C:C,"S"))-2000&gt;0,LARGE(Raw!W:W,A51+COUNTIF(Raw!C:C,"H")+COUNTIF(Raw!C:C,"S"))-2000,""),""))</f>
        <v/>
      </c>
    </row>
    <row r="52" spans="1:15" x14ac:dyDescent="0.3">
      <c r="A52" s="52">
        <v>49</v>
      </c>
      <c r="B52" s="3">
        <f t="shared" si="2"/>
        <v>19</v>
      </c>
      <c r="C52" s="52" t="str">
        <f>IF(E52="","",(INDEX(Raw!D:D,MATCH(E52+6000,Raw!W:W,0))))</f>
        <v>Alisha Tran</v>
      </c>
      <c r="D52" s="52" t="str">
        <f ca="1">IF(E52="","",(INDEX(Raw!A:A,MATCH(E52+6000,Raw!W:W,0))))</f>
        <v>North Quincy</v>
      </c>
      <c r="E52" s="11">
        <f>(IFERROR(IF(LARGE(Raw!W:W,A52)-6000&gt;0,LARGE(Raw!W:W,A52)-6000,""),""))</f>
        <v>339.99999440000011</v>
      </c>
      <c r="G52" s="3" t="str">
        <f t="shared" si="0"/>
        <v/>
      </c>
      <c r="H52" s="52" t="str">
        <f>IF(J52="","",(INDEX(Raw!D:D,MATCH(J52+4000,Raw!W:W,0))))</f>
        <v/>
      </c>
      <c r="I52" s="52" t="str">
        <f>IF(J52="","",(INDEX(Raw!A:A,MATCH(J52+4000,Raw!W:W,0))))</f>
        <v/>
      </c>
      <c r="J52" s="11" t="str">
        <f>(IFERROR(IF(LARGE(Raw!W:W,A52+COUNTIF(Raw!C:C,"H"))-4000&gt;0,LARGE(Raw!W:W,A52+COUNTIF(Raw!C:C,"H"))-4000,""),""))</f>
        <v/>
      </c>
      <c r="L52" s="3" t="str">
        <f t="shared" si="1"/>
        <v/>
      </c>
      <c r="M52" s="52" t="str">
        <f>IF(O52="","",(INDEX(Raw!D:D,MATCH(O52+2000,Raw!W:W,0))))</f>
        <v/>
      </c>
      <c r="N52" s="52" t="str">
        <f>IF(O52="","",(INDEX(Raw!A:A,MATCH(O52+2000,Raw!W:W,0))))</f>
        <v/>
      </c>
      <c r="O52" s="11" t="str">
        <f>(IFERROR(IF(LARGE(Raw!W:W,A52+COUNTIF(Raw!C:C,"H")+COUNTIF(Raw!C:C,"S"))-2000&gt;0,LARGE(Raw!W:W,A52+COUNTIF(Raw!C:C,"H")+COUNTIF(Raw!C:C,"S"))-2000,""),""))</f>
        <v/>
      </c>
    </row>
    <row r="53" spans="1:15" x14ac:dyDescent="0.3">
      <c r="A53" s="52">
        <v>50</v>
      </c>
      <c r="B53" s="3">
        <f t="shared" si="2"/>
        <v>19</v>
      </c>
      <c r="C53" s="52" t="str">
        <f>IF(E53="","",(INDEX(Raw!D:D,MATCH(E53+6000,Raw!W:W,0))))</f>
        <v>Colleen Buckley</v>
      </c>
      <c r="D53" s="52" t="str">
        <f ca="1">IF(E53="","",(INDEX(Raw!A:A,MATCH(E53+6000,Raw!W:W,0))))</f>
        <v>Milford</v>
      </c>
      <c r="E53" s="11">
        <f>(IFERROR(IF(LARGE(Raw!W:W,A53)-6000&gt;0,LARGE(Raw!W:W,A53)-6000,""),""))</f>
        <v>339.99999279999975</v>
      </c>
      <c r="G53" s="3" t="str">
        <f t="shared" si="0"/>
        <v/>
      </c>
      <c r="H53" s="52" t="str">
        <f>IF(J53="","",(INDEX(Raw!D:D,MATCH(J53+4000,Raw!W:W,0))))</f>
        <v/>
      </c>
      <c r="I53" s="52" t="str">
        <f>IF(J53="","",(INDEX(Raw!A:A,MATCH(J53+4000,Raw!W:W,0))))</f>
        <v/>
      </c>
      <c r="J53" s="11" t="str">
        <f>(IFERROR(IF(LARGE(Raw!W:W,A53+COUNTIF(Raw!C:C,"H"))-4000&gt;0,LARGE(Raw!W:W,A53+COUNTIF(Raw!C:C,"H"))-4000,""),""))</f>
        <v/>
      </c>
      <c r="L53" s="3" t="str">
        <f t="shared" si="1"/>
        <v/>
      </c>
      <c r="M53" s="52" t="str">
        <f>IF(O53="","",(INDEX(Raw!D:D,MATCH(O53+2000,Raw!W:W,0))))</f>
        <v/>
      </c>
      <c r="N53" s="52" t="str">
        <f>IF(O53="","",(INDEX(Raw!A:A,MATCH(O53+2000,Raw!W:W,0))))</f>
        <v/>
      </c>
      <c r="O53" s="11" t="str">
        <f>(IFERROR(IF(LARGE(Raw!W:W,A53+COUNTIF(Raw!C:C,"H")+COUNTIF(Raw!C:C,"S"))-2000&gt;0,LARGE(Raw!W:W,A53+COUNTIF(Raw!C:C,"H")+COUNTIF(Raw!C:C,"S"))-2000,""),""))</f>
        <v/>
      </c>
    </row>
    <row r="54" spans="1:15" x14ac:dyDescent="0.3">
      <c r="A54" s="52">
        <v>51</v>
      </c>
      <c r="B54" s="3">
        <f t="shared" si="2"/>
        <v>19</v>
      </c>
      <c r="C54" s="52" t="str">
        <f>IF(E54="","",(INDEX(Raw!D:D,MATCH(E54+6000,Raw!W:W,0))))</f>
        <v>Roy Watson</v>
      </c>
      <c r="D54" s="52" t="str">
        <f ca="1">IF(E54="","",(INDEX(Raw!A:A,MATCH(E54+6000,Raw!W:W,0))))</f>
        <v>SABIS International</v>
      </c>
      <c r="E54" s="11">
        <f>(IFERROR(IF(LARGE(Raw!W:W,A54)-6000&gt;0,LARGE(Raw!W:W,A54)-6000,""),""))</f>
        <v>339.99999170000046</v>
      </c>
      <c r="G54" s="3" t="str">
        <f t="shared" si="0"/>
        <v/>
      </c>
      <c r="H54" s="52" t="str">
        <f>IF(J54="","",(INDEX(Raw!D:D,MATCH(J54+4000,Raw!W:W,0))))</f>
        <v/>
      </c>
      <c r="I54" s="52" t="str">
        <f>IF(J54="","",(INDEX(Raw!A:A,MATCH(J54+4000,Raw!W:W,0))))</f>
        <v/>
      </c>
      <c r="J54" s="11" t="str">
        <f>(IFERROR(IF(LARGE(Raw!W:W,A54+COUNTIF(Raw!C:C,"H"))-4000&gt;0,LARGE(Raw!W:W,A54+COUNTIF(Raw!C:C,"H"))-4000,""),""))</f>
        <v/>
      </c>
      <c r="L54" s="3" t="str">
        <f t="shared" si="1"/>
        <v/>
      </c>
      <c r="M54" s="52" t="str">
        <f>IF(O54="","",(INDEX(Raw!D:D,MATCH(O54+2000,Raw!W:W,0))))</f>
        <v/>
      </c>
      <c r="N54" s="52" t="str">
        <f>IF(O54="","",(INDEX(Raw!A:A,MATCH(O54+2000,Raw!W:W,0))))</f>
        <v/>
      </c>
      <c r="O54" s="11" t="str">
        <f>(IFERROR(IF(LARGE(Raw!W:W,A54+COUNTIF(Raw!C:C,"H")+COUNTIF(Raw!C:C,"S"))-2000&gt;0,LARGE(Raw!W:W,A54+COUNTIF(Raw!C:C,"H")+COUNTIF(Raw!C:C,"S"))-2000,""),""))</f>
        <v/>
      </c>
    </row>
    <row r="55" spans="1:15" x14ac:dyDescent="0.3">
      <c r="A55" s="52">
        <v>52</v>
      </c>
      <c r="B55" s="3">
        <f t="shared" si="2"/>
        <v>19</v>
      </c>
      <c r="C55" s="52" t="str">
        <f>IF(E55="","",(INDEX(Raw!D:D,MATCH(E55+6000,Raw!W:W,0))))</f>
        <v>Aaliyah Abel</v>
      </c>
      <c r="D55" s="52" t="str">
        <f ca="1">IF(E55="","",(INDEX(Raw!A:A,MATCH(E55+6000,Raw!W:W,0))))</f>
        <v>Wilmington</v>
      </c>
      <c r="E55" s="11">
        <f>(IFERROR(IF(LARGE(Raw!W:W,A55)-6000&gt;0,LARGE(Raw!W:W,A55)-6000,""),""))</f>
        <v>339.99998820000019</v>
      </c>
      <c r="G55" s="3" t="str">
        <f t="shared" si="0"/>
        <v/>
      </c>
      <c r="H55" s="52" t="str">
        <f>IF(J55="","",(INDEX(Raw!D:D,MATCH(J55+4000,Raw!W:W,0))))</f>
        <v/>
      </c>
      <c r="I55" s="52" t="str">
        <f>IF(J55="","",(INDEX(Raw!A:A,MATCH(J55+4000,Raw!W:W,0))))</f>
        <v/>
      </c>
      <c r="J55" s="11" t="str">
        <f>(IFERROR(IF(LARGE(Raw!W:W,A55+COUNTIF(Raw!C:C,"H"))-4000&gt;0,LARGE(Raw!W:W,A55+COUNTIF(Raw!C:C,"H"))-4000,""),""))</f>
        <v/>
      </c>
      <c r="L55" s="3" t="str">
        <f t="shared" si="1"/>
        <v/>
      </c>
      <c r="M55" s="52" t="str">
        <f>IF(O55="","",(INDEX(Raw!D:D,MATCH(O55+2000,Raw!W:W,0))))</f>
        <v/>
      </c>
      <c r="N55" s="52" t="str">
        <f>IF(O55="","",(INDEX(Raw!A:A,MATCH(O55+2000,Raw!W:W,0))))</f>
        <v/>
      </c>
      <c r="O55" s="11" t="str">
        <f>(IFERROR(IF(LARGE(Raw!W:W,A55+COUNTIF(Raw!C:C,"H")+COUNTIF(Raw!C:C,"S"))-2000&gt;0,LARGE(Raw!W:W,A55+COUNTIF(Raw!C:C,"H")+COUNTIF(Raw!C:C,"S"))-2000,""),""))</f>
        <v/>
      </c>
    </row>
    <row r="56" spans="1:15" x14ac:dyDescent="0.3">
      <c r="A56" s="52">
        <v>53</v>
      </c>
      <c r="B56" s="3">
        <f t="shared" si="2"/>
        <v>20</v>
      </c>
      <c r="C56" s="52" t="str">
        <f>IF(E56="","",(INDEX(Raw!D:D,MATCH(E56+6000,Raw!W:W,0))))</f>
        <v>Selena Lottero</v>
      </c>
      <c r="D56" s="52" t="str">
        <f ca="1">IF(E56="","",(INDEX(Raw!A:A,MATCH(E56+6000,Raw!W:W,0))))</f>
        <v>Milford</v>
      </c>
      <c r="E56" s="11">
        <f>(IFERROR(IF(LARGE(Raw!W:W,A56)-6000&gt;0,LARGE(Raw!W:W,A56)-6000,""),""))</f>
        <v>319.99999269999989</v>
      </c>
      <c r="G56" s="3" t="str">
        <f t="shared" si="0"/>
        <v/>
      </c>
      <c r="H56" s="52" t="str">
        <f>IF(J56="","",(INDEX(Raw!D:D,MATCH(J56+4000,Raw!W:W,0))))</f>
        <v/>
      </c>
      <c r="I56" s="52" t="str">
        <f>IF(J56="","",(INDEX(Raw!A:A,MATCH(J56+4000,Raw!W:W,0))))</f>
        <v/>
      </c>
      <c r="J56" s="11" t="str">
        <f>(IFERROR(IF(LARGE(Raw!W:W,A56+COUNTIF(Raw!C:C,"H"))-4000&gt;0,LARGE(Raw!W:W,A56+COUNTIF(Raw!C:C,"H"))-4000,""),""))</f>
        <v/>
      </c>
      <c r="L56" s="3" t="str">
        <f t="shared" si="1"/>
        <v/>
      </c>
      <c r="M56" s="52" t="str">
        <f>IF(O56="","",(INDEX(Raw!D:D,MATCH(O56+2000,Raw!W:W,0))))</f>
        <v/>
      </c>
      <c r="N56" s="52" t="str">
        <f>IF(O56="","",(INDEX(Raw!A:A,MATCH(O56+2000,Raw!W:W,0))))</f>
        <v/>
      </c>
      <c r="O56" s="11" t="str">
        <f>(IFERROR(IF(LARGE(Raw!W:W,A56+COUNTIF(Raw!C:C,"H")+COUNTIF(Raw!C:C,"S"))-2000&gt;0,LARGE(Raw!W:W,A56+COUNTIF(Raw!C:C,"H")+COUNTIF(Raw!C:C,"S"))-2000,""),""))</f>
        <v/>
      </c>
    </row>
    <row r="57" spans="1:15" x14ac:dyDescent="0.3">
      <c r="A57" s="52">
        <v>54</v>
      </c>
      <c r="B57" s="3">
        <f t="shared" si="2"/>
        <v>20</v>
      </c>
      <c r="C57" s="52" t="str">
        <f>IF(E57="","",(INDEX(Raw!D:D,MATCH(E57+6000,Raw!W:W,0))))</f>
        <v>Aayush Patel</v>
      </c>
      <c r="D57" s="52" t="str">
        <f ca="1">IF(E57="","",(INDEX(Raw!A:A,MATCH(E57+6000,Raw!W:W,0))))</f>
        <v>Milford</v>
      </c>
      <c r="E57" s="11">
        <f>(IFERROR(IF(LARGE(Raw!W:W,A57)-6000&gt;0,LARGE(Raw!W:W,A57)-6000,""),""))</f>
        <v>319.99999260000004</v>
      </c>
      <c r="G57" s="3" t="str">
        <f t="shared" si="0"/>
        <v/>
      </c>
      <c r="H57" s="52" t="str">
        <f>IF(J57="","",(INDEX(Raw!D:D,MATCH(J57+4000,Raw!W:W,0))))</f>
        <v/>
      </c>
      <c r="I57" s="52" t="str">
        <f>IF(J57="","",(INDEX(Raw!A:A,MATCH(J57+4000,Raw!W:W,0))))</f>
        <v/>
      </c>
      <c r="J57" s="11" t="str">
        <f>(IFERROR(IF(LARGE(Raw!W:W,A57+COUNTIF(Raw!C:C,"H"))-4000&gt;0,LARGE(Raw!W:W,A57+COUNTIF(Raw!C:C,"H"))-4000,""),""))</f>
        <v/>
      </c>
      <c r="L57" s="3" t="str">
        <f t="shared" si="1"/>
        <v/>
      </c>
      <c r="M57" s="52" t="str">
        <f>IF(O57="","",(INDEX(Raw!D:D,MATCH(O57+2000,Raw!W:W,0))))</f>
        <v/>
      </c>
      <c r="N57" s="52" t="str">
        <f>IF(O57="","",(INDEX(Raw!A:A,MATCH(O57+2000,Raw!W:W,0))))</f>
        <v/>
      </c>
      <c r="O57" s="11" t="str">
        <f>(IFERROR(IF(LARGE(Raw!W:W,A57+COUNTIF(Raw!C:C,"H")+COUNTIF(Raw!C:C,"S"))-2000&gt;0,LARGE(Raw!W:W,A57+COUNTIF(Raw!C:C,"H")+COUNTIF(Raw!C:C,"S"))-2000,""),""))</f>
        <v/>
      </c>
    </row>
    <row r="58" spans="1:15" x14ac:dyDescent="0.3">
      <c r="A58" s="52">
        <v>55</v>
      </c>
      <c r="B58" s="3">
        <f t="shared" si="2"/>
        <v>21</v>
      </c>
      <c r="C58" s="52" t="str">
        <f>IF(E58="","",(INDEX(Raw!D:D,MATCH(E58+6000,Raw!W:W,0))))</f>
        <v>Kate Park</v>
      </c>
      <c r="D58" s="52" t="str">
        <f ca="1">IF(E58="","",(INDEX(Raw!A:A,MATCH(E58+6000,Raw!W:W,0))))</f>
        <v>Westwood</v>
      </c>
      <c r="E58" s="11">
        <f>(IFERROR(IF(LARGE(Raw!W:W,A58)-6000&gt;0,LARGE(Raw!W:W,A58)-6000,""),""))</f>
        <v>299.9999856000004</v>
      </c>
      <c r="G58" s="3" t="str">
        <f t="shared" si="0"/>
        <v/>
      </c>
      <c r="H58" s="52" t="str">
        <f>IF(J58="","",(INDEX(Raw!D:D,MATCH(J58+4000,Raw!W:W,0))))</f>
        <v/>
      </c>
      <c r="I58" s="52" t="str">
        <f>IF(J58="","",(INDEX(Raw!A:A,MATCH(J58+4000,Raw!W:W,0))))</f>
        <v/>
      </c>
      <c r="J58" s="11" t="str">
        <f>(IFERROR(IF(LARGE(Raw!W:W,A58+COUNTIF(Raw!C:C,"H"))-4000&gt;0,LARGE(Raw!W:W,A58+COUNTIF(Raw!C:C,"H"))-4000,""),""))</f>
        <v/>
      </c>
      <c r="L58" s="3" t="str">
        <f t="shared" si="1"/>
        <v/>
      </c>
      <c r="M58" s="52" t="str">
        <f>IF(O58="","",(INDEX(Raw!D:D,MATCH(O58+2000,Raw!W:W,0))))</f>
        <v/>
      </c>
      <c r="N58" s="52" t="str">
        <f>IF(O58="","",(INDEX(Raw!A:A,MATCH(O58+2000,Raw!W:W,0))))</f>
        <v/>
      </c>
      <c r="O58" s="11" t="str">
        <f>(IFERROR(IF(LARGE(Raw!W:W,A58+COUNTIF(Raw!C:C,"H")+COUNTIF(Raw!C:C,"S"))-2000&gt;0,LARGE(Raw!W:W,A58+COUNTIF(Raw!C:C,"H")+COUNTIF(Raw!C:C,"S"))-2000,""),""))</f>
        <v/>
      </c>
    </row>
    <row r="59" spans="1:15" x14ac:dyDescent="0.3">
      <c r="A59" s="52">
        <v>56</v>
      </c>
      <c r="B59" s="3">
        <f t="shared" si="2"/>
        <v>21</v>
      </c>
      <c r="C59" s="52" t="str">
        <f>IF(E59="","",(INDEX(Raw!D:D,MATCH(E59+6000,Raw!W:W,0))))</f>
        <v>Mia Farah</v>
      </c>
      <c r="D59" s="52" t="str">
        <f ca="1">IF(E59="","",(INDEX(Raw!A:A,MATCH(E59+6000,Raw!W:W,0))))</f>
        <v>Westwood</v>
      </c>
      <c r="E59" s="11">
        <f>(IFERROR(IF(LARGE(Raw!W:W,A59)-6000&gt;0,LARGE(Raw!W:W,A59)-6000,""),""))</f>
        <v>299.99998549999964</v>
      </c>
      <c r="G59" s="3" t="str">
        <f t="shared" si="0"/>
        <v/>
      </c>
      <c r="H59" s="52" t="str">
        <f>IF(J59="","",(INDEX(Raw!D:D,MATCH(J59+4000,Raw!W:W,0))))</f>
        <v/>
      </c>
      <c r="I59" s="52" t="str">
        <f>IF(J59="","",(INDEX(Raw!A:A,MATCH(J59+4000,Raw!W:W,0))))</f>
        <v/>
      </c>
      <c r="J59" s="11" t="str">
        <f>(IFERROR(IF(LARGE(Raw!W:W,A59+COUNTIF(Raw!C:C,"H"))-4000&gt;0,LARGE(Raw!W:W,A59+COUNTIF(Raw!C:C,"H"))-4000,""),""))</f>
        <v/>
      </c>
      <c r="L59" s="3" t="str">
        <f t="shared" si="1"/>
        <v/>
      </c>
      <c r="M59" s="52" t="str">
        <f>IF(O59="","",(INDEX(Raw!D:D,MATCH(O59+2000,Raw!W:W,0))))</f>
        <v/>
      </c>
      <c r="N59" s="52" t="str">
        <f>IF(O59="","",(INDEX(Raw!A:A,MATCH(O59+2000,Raw!W:W,0))))</f>
        <v/>
      </c>
      <c r="O59" s="11" t="str">
        <f>(IFERROR(IF(LARGE(Raw!W:W,A59+COUNTIF(Raw!C:C,"H")+COUNTIF(Raw!C:C,"S"))-2000&gt;0,LARGE(Raw!W:W,A59+COUNTIF(Raw!C:C,"H")+COUNTIF(Raw!C:C,"S"))-2000,""),""))</f>
        <v/>
      </c>
    </row>
    <row r="60" spans="1:15" x14ac:dyDescent="0.3">
      <c r="A60" s="52">
        <v>57</v>
      </c>
      <c r="B60" s="3">
        <f t="shared" si="2"/>
        <v>22</v>
      </c>
      <c r="C60" s="52" t="str">
        <f>IF(E60="","",(INDEX(Raw!D:D,MATCH(E60+6000,Raw!W:W,0))))</f>
        <v>Hannah Berkel</v>
      </c>
      <c r="D60" s="52" t="str">
        <f ca="1">IF(E60="","",(INDEX(Raw!A:A,MATCH(E60+6000,Raw!W:W,0))))</f>
        <v>Pittsfield</v>
      </c>
      <c r="E60" s="11">
        <f>(IFERROR(IF(LARGE(Raw!W:W,A60)-6000&gt;0,LARGE(Raw!W:W,A60)-6000,""),""))</f>
        <v>259.99999360000038</v>
      </c>
      <c r="G60" s="3" t="str">
        <f t="shared" si="0"/>
        <v/>
      </c>
      <c r="H60" s="52" t="str">
        <f>IF(J60="","",(INDEX(Raw!D:D,MATCH(J60+4000,Raw!W:W,0))))</f>
        <v/>
      </c>
      <c r="I60" s="52" t="str">
        <f>IF(J60="","",(INDEX(Raw!A:A,MATCH(J60+4000,Raw!W:W,0))))</f>
        <v/>
      </c>
      <c r="J60" s="11" t="str">
        <f>(IFERROR(IF(LARGE(Raw!W:W,A60+COUNTIF(Raw!C:C,"H"))-4000&gt;0,LARGE(Raw!W:W,A60+COUNTIF(Raw!C:C,"H"))-4000,""),""))</f>
        <v/>
      </c>
      <c r="L60" s="3" t="str">
        <f t="shared" si="1"/>
        <v/>
      </c>
      <c r="M60" s="52" t="str">
        <f>IF(O60="","",(INDEX(Raw!D:D,MATCH(O60+2000,Raw!W:W,0))))</f>
        <v/>
      </c>
      <c r="N60" s="52" t="str">
        <f>IF(O60="","",(INDEX(Raw!A:A,MATCH(O60+2000,Raw!W:W,0))))</f>
        <v/>
      </c>
      <c r="O60" s="11" t="str">
        <f>(IFERROR(IF(LARGE(Raw!W:W,A60+COUNTIF(Raw!C:C,"H")+COUNTIF(Raw!C:C,"S"))-2000&gt;0,LARGE(Raw!W:W,A60+COUNTIF(Raw!C:C,"H")+COUNTIF(Raw!C:C,"S"))-2000,""),""))</f>
        <v/>
      </c>
    </row>
    <row r="61" spans="1:15" x14ac:dyDescent="0.3">
      <c r="A61" s="52">
        <v>58</v>
      </c>
      <c r="B61" s="3">
        <f t="shared" si="2"/>
        <v>22</v>
      </c>
      <c r="C61" s="52" t="str">
        <f>IF(E61="","",(INDEX(Raw!D:D,MATCH(E61+6000,Raw!W:W,0))))</f>
        <v>Maria Aliberti</v>
      </c>
      <c r="D61" s="52" t="str">
        <f ca="1">IF(E61="","",(INDEX(Raw!A:A,MATCH(E61+6000,Raw!W:W,0))))</f>
        <v>Matignon</v>
      </c>
      <c r="E61" s="11">
        <f>(IFERROR(IF(LARGE(Raw!W:W,A61)-6000&gt;0,LARGE(Raw!W:W,A61)-6000,""),""))</f>
        <v>259.99998760000017</v>
      </c>
      <c r="G61" s="3" t="str">
        <f t="shared" si="0"/>
        <v/>
      </c>
      <c r="H61" s="52" t="str">
        <f>IF(J61="","",(INDEX(Raw!D:D,MATCH(J61+4000,Raw!W:W,0))))</f>
        <v/>
      </c>
      <c r="I61" s="52" t="str">
        <f>IF(J61="","",(INDEX(Raw!A:A,MATCH(J61+4000,Raw!W:W,0))))</f>
        <v/>
      </c>
      <c r="J61" s="11" t="str">
        <f>(IFERROR(IF(LARGE(Raw!W:W,A61+COUNTIF(Raw!C:C,"H"))-4000&gt;0,LARGE(Raw!W:W,A61+COUNTIF(Raw!C:C,"H"))-4000,""),""))</f>
        <v/>
      </c>
      <c r="L61" s="3" t="str">
        <f t="shared" si="1"/>
        <v/>
      </c>
      <c r="M61" s="52" t="str">
        <f>IF(O61="","",(INDEX(Raw!D:D,MATCH(O61+2000,Raw!W:W,0))))</f>
        <v/>
      </c>
      <c r="N61" s="52" t="str">
        <f>IF(O61="","",(INDEX(Raw!A:A,MATCH(O61+2000,Raw!W:W,0))))</f>
        <v/>
      </c>
      <c r="O61" s="11" t="str">
        <f>(IFERROR(IF(LARGE(Raw!W:W,A61+COUNTIF(Raw!C:C,"H")+COUNTIF(Raw!C:C,"S"))-2000&gt;0,LARGE(Raw!W:W,A61+COUNTIF(Raw!C:C,"H")+COUNTIF(Raw!C:C,"S"))-2000,""),""))</f>
        <v/>
      </c>
    </row>
    <row r="62" spans="1:15" x14ac:dyDescent="0.3">
      <c r="A62" s="52">
        <v>59</v>
      </c>
      <c r="B62" s="3" t="str">
        <f t="shared" si="2"/>
        <v/>
      </c>
      <c r="C62" s="52" t="str">
        <f>IF(E62="","",(INDEX(Raw!D:D,MATCH(E62+6000,Raw!W:W,0))))</f>
        <v/>
      </c>
      <c r="D62" s="52" t="str">
        <f>IF(E62="","",(INDEX(Raw!A:A,MATCH(E62+6000,Raw!W:W,0))))</f>
        <v/>
      </c>
      <c r="E62" s="11" t="str">
        <f>(IFERROR(IF(LARGE(Raw!W:W,A62)-6000&gt;0,LARGE(Raw!W:W,A62)-6000,""),""))</f>
        <v/>
      </c>
      <c r="G62" s="3" t="str">
        <f t="shared" si="0"/>
        <v/>
      </c>
      <c r="H62" s="52" t="str">
        <f>IF(J62="","",(INDEX(Raw!D:D,MATCH(J62+4000,Raw!W:W,0))))</f>
        <v/>
      </c>
      <c r="I62" s="52" t="str">
        <f>IF(J62="","",(INDEX(Raw!A:A,MATCH(J62+4000,Raw!W:W,0))))</f>
        <v/>
      </c>
      <c r="J62" s="11" t="str">
        <f>(IFERROR(IF(LARGE(Raw!W:W,A62+COUNTIF(Raw!C:C,"H"))-4000&gt;0,LARGE(Raw!W:W,A62+COUNTIF(Raw!C:C,"H"))-4000,""),""))</f>
        <v/>
      </c>
      <c r="L62" s="3" t="str">
        <f t="shared" si="1"/>
        <v/>
      </c>
      <c r="M62" s="52" t="str">
        <f>IF(O62="","",(INDEX(Raw!D:D,MATCH(O62+2000,Raw!W:W,0))))</f>
        <v/>
      </c>
      <c r="N62" s="52" t="str">
        <f>IF(O62="","",(INDEX(Raw!A:A,MATCH(O62+2000,Raw!W:W,0))))</f>
        <v/>
      </c>
      <c r="O62" s="11" t="str">
        <f>(IFERROR(IF(LARGE(Raw!W:W,A62+COUNTIF(Raw!C:C,"H")+COUNTIF(Raw!C:C,"S"))-2000&gt;0,LARGE(Raw!W:W,A62+COUNTIF(Raw!C:C,"H")+COUNTIF(Raw!C:C,"S"))-2000,""),""))</f>
        <v/>
      </c>
    </row>
    <row r="63" spans="1:15" x14ac:dyDescent="0.3">
      <c r="A63" s="52">
        <v>60</v>
      </c>
      <c r="B63" s="3" t="str">
        <f t="shared" si="2"/>
        <v/>
      </c>
      <c r="C63" s="52" t="str">
        <f>IF(E63="","",(INDEX(Raw!D:D,MATCH(E63+6000,Raw!W:W,0))))</f>
        <v/>
      </c>
      <c r="D63" s="52" t="str">
        <f>IF(E63="","",(INDEX(Raw!A:A,MATCH(E63+6000,Raw!W:W,0))))</f>
        <v/>
      </c>
      <c r="E63" s="11" t="str">
        <f>(IFERROR(IF(LARGE(Raw!W:W,A63)-6000&gt;0,LARGE(Raw!W:W,A63)-6000,""),""))</f>
        <v/>
      </c>
      <c r="G63" s="3" t="str">
        <f t="shared" si="0"/>
        <v/>
      </c>
      <c r="H63" s="52" t="str">
        <f>IF(J63="","",(INDEX(Raw!D:D,MATCH(J63+4000,Raw!W:W,0))))</f>
        <v/>
      </c>
      <c r="I63" s="52" t="str">
        <f>IF(J63="","",(INDEX(Raw!A:A,MATCH(J63+4000,Raw!W:W,0))))</f>
        <v/>
      </c>
      <c r="J63" s="11" t="str">
        <f>(IFERROR(IF(LARGE(Raw!W:W,A63+COUNTIF(Raw!C:C,"H"))-4000&gt;0,LARGE(Raw!W:W,A63+COUNTIF(Raw!C:C,"H"))-4000,""),""))</f>
        <v/>
      </c>
      <c r="L63" s="3" t="str">
        <f t="shared" si="1"/>
        <v/>
      </c>
      <c r="M63" s="52" t="str">
        <f>IF(O63="","",(INDEX(Raw!D:D,MATCH(O63+2000,Raw!W:W,0))))</f>
        <v/>
      </c>
      <c r="N63" s="52" t="str">
        <f>IF(O63="","",(INDEX(Raw!A:A,MATCH(O63+2000,Raw!W:W,0))))</f>
        <v/>
      </c>
      <c r="O63" s="11" t="str">
        <f>(IFERROR(IF(LARGE(Raw!W:W,A63+COUNTIF(Raw!C:C,"H")+COUNTIF(Raw!C:C,"S"))-2000&gt;0,LARGE(Raw!W:W,A63+COUNTIF(Raw!C:C,"H")+COUNTIF(Raw!C:C,"S"))-2000,""),""))</f>
        <v/>
      </c>
    </row>
    <row r="64" spans="1:15" x14ac:dyDescent="0.3">
      <c r="A64" s="52">
        <v>61</v>
      </c>
      <c r="B64" s="3" t="str">
        <f t="shared" si="2"/>
        <v/>
      </c>
      <c r="C64" s="52" t="str">
        <f>IF(E64="","",(INDEX(Raw!D:D,MATCH(E64+6000,Raw!W:W,0))))</f>
        <v/>
      </c>
      <c r="D64" s="52" t="str">
        <f>IF(E64="","",(INDEX(Raw!A:A,MATCH(E64+6000,Raw!W:W,0))))</f>
        <v/>
      </c>
      <c r="E64" s="11" t="str">
        <f>(IFERROR(IF(LARGE(Raw!W:W,A64)-6000&gt;0,LARGE(Raw!W:W,A64)-6000,""),""))</f>
        <v/>
      </c>
      <c r="G64" s="3" t="str">
        <f t="shared" si="0"/>
        <v/>
      </c>
      <c r="H64" s="52" t="str">
        <f>IF(J64="","",(INDEX(Raw!D:D,MATCH(J64+4000,Raw!W:W,0))))</f>
        <v/>
      </c>
      <c r="I64" s="52" t="str">
        <f>IF(J64="","",(INDEX(Raw!A:A,MATCH(J64+4000,Raw!W:W,0))))</f>
        <v/>
      </c>
      <c r="J64" s="11" t="str">
        <f>(IFERROR(IF(LARGE(Raw!W:W,A64+COUNTIF(Raw!C:C,"H"))-4000&gt;0,LARGE(Raw!W:W,A64+COUNTIF(Raw!C:C,"H"))-4000,""),""))</f>
        <v/>
      </c>
      <c r="L64" s="3" t="str">
        <f t="shared" si="1"/>
        <v/>
      </c>
      <c r="M64" s="52" t="str">
        <f>IF(O64="","",(INDEX(Raw!D:D,MATCH(O64+2000,Raw!W:W,0))))</f>
        <v/>
      </c>
      <c r="N64" s="52" t="str">
        <f>IF(O64="","",(INDEX(Raw!A:A,MATCH(O64+2000,Raw!W:W,0))))</f>
        <v/>
      </c>
      <c r="O64" s="11" t="str">
        <f>(IFERROR(IF(LARGE(Raw!W:W,A64+COUNTIF(Raw!C:C,"H")+COUNTIF(Raw!C:C,"S"))-2000&gt;0,LARGE(Raw!W:W,A64+COUNTIF(Raw!C:C,"H")+COUNTIF(Raw!C:C,"S"))-2000,""),""))</f>
        <v/>
      </c>
    </row>
    <row r="65" spans="1:15" x14ac:dyDescent="0.3">
      <c r="A65" s="52">
        <v>62</v>
      </c>
      <c r="B65" s="3" t="str">
        <f t="shared" si="2"/>
        <v/>
      </c>
      <c r="C65" s="52" t="str">
        <f>IF(E65="","",(INDEX(Raw!D:D,MATCH(E65+6000,Raw!W:W,0))))</f>
        <v/>
      </c>
      <c r="D65" s="52" t="str">
        <f>IF(E65="","",(INDEX(Raw!A:A,MATCH(E65+6000,Raw!W:W,0))))</f>
        <v/>
      </c>
      <c r="E65" s="11" t="str">
        <f>(IFERROR(IF(LARGE(Raw!W:W,A65)-6000&gt;0,LARGE(Raw!W:W,A65)-6000,""),""))</f>
        <v/>
      </c>
      <c r="G65" s="3" t="str">
        <f t="shared" si="0"/>
        <v/>
      </c>
      <c r="H65" s="52" t="str">
        <f>IF(J65="","",(INDEX(Raw!D:D,MATCH(J65+4000,Raw!W:W,0))))</f>
        <v/>
      </c>
      <c r="I65" s="52" t="str">
        <f>IF(J65="","",(INDEX(Raw!A:A,MATCH(J65+4000,Raw!W:W,0))))</f>
        <v/>
      </c>
      <c r="J65" s="11" t="str">
        <f>(IFERROR(IF(LARGE(Raw!W:W,A65+COUNTIF(Raw!C:C,"H"))-4000&gt;0,LARGE(Raw!W:W,A65+COUNTIF(Raw!C:C,"H"))-4000,""),""))</f>
        <v/>
      </c>
      <c r="L65" s="3" t="str">
        <f t="shared" si="1"/>
        <v/>
      </c>
      <c r="M65" s="52" t="str">
        <f>IF(O65="","",(INDEX(Raw!D:D,MATCH(O65+2000,Raw!W:W,0))))</f>
        <v/>
      </c>
      <c r="N65" s="52" t="str">
        <f>IF(O65="","",(INDEX(Raw!A:A,MATCH(O65+2000,Raw!W:W,0))))</f>
        <v/>
      </c>
      <c r="O65" s="11" t="str">
        <f>(IFERROR(IF(LARGE(Raw!W:W,A65+COUNTIF(Raw!C:C,"H")+COUNTIF(Raw!C:C,"S"))-2000&gt;0,LARGE(Raw!W:W,A65+COUNTIF(Raw!C:C,"H")+COUNTIF(Raw!C:C,"S"))-2000,""),""))</f>
        <v/>
      </c>
    </row>
    <row r="66" spans="1:15" x14ac:dyDescent="0.3">
      <c r="A66" s="52">
        <v>63</v>
      </c>
      <c r="B66" s="3" t="str">
        <f t="shared" si="2"/>
        <v/>
      </c>
      <c r="C66" s="52" t="str">
        <f>IF(E66="","",(INDEX(Raw!D:D,MATCH(E66+6000,Raw!W:W,0))))</f>
        <v/>
      </c>
      <c r="D66" s="52" t="str">
        <f>IF(E66="","",(INDEX(Raw!A:A,MATCH(E66+6000,Raw!W:W,0))))</f>
        <v/>
      </c>
      <c r="E66" s="11" t="str">
        <f>(IFERROR(IF(LARGE(Raw!W:W,A66)-6000&gt;0,LARGE(Raw!W:W,A66)-6000,""),""))</f>
        <v/>
      </c>
      <c r="G66" s="3" t="str">
        <f t="shared" si="0"/>
        <v/>
      </c>
      <c r="H66" s="52" t="str">
        <f>IF(J66="","",(INDEX(Raw!D:D,MATCH(J66+4000,Raw!W:W,0))))</f>
        <v/>
      </c>
      <c r="I66" s="52" t="str">
        <f>IF(J66="","",(INDEX(Raw!A:A,MATCH(J66+4000,Raw!W:W,0))))</f>
        <v/>
      </c>
      <c r="J66" s="11" t="str">
        <f>(IFERROR(IF(LARGE(Raw!W:W,A66+COUNTIF(Raw!C:C,"H"))-4000&gt;0,LARGE(Raw!W:W,A66+COUNTIF(Raw!C:C,"H"))-4000,""),""))</f>
        <v/>
      </c>
      <c r="L66" s="3" t="str">
        <f t="shared" si="1"/>
        <v/>
      </c>
      <c r="M66" s="52" t="str">
        <f>IF(O66="","",(INDEX(Raw!D:D,MATCH(O66+2000,Raw!W:W,0))))</f>
        <v/>
      </c>
      <c r="N66" s="52" t="str">
        <f>IF(O66="","",(INDEX(Raw!A:A,MATCH(O66+2000,Raw!W:W,0))))</f>
        <v/>
      </c>
      <c r="O66" s="11" t="str">
        <f>(IFERROR(IF(LARGE(Raw!W:W,A66+COUNTIF(Raw!C:C,"H")+COUNTIF(Raw!C:C,"S"))-2000&gt;0,LARGE(Raw!W:W,A66+COUNTIF(Raw!C:C,"H")+COUNTIF(Raw!C:C,"S"))-2000,""),""))</f>
        <v/>
      </c>
    </row>
    <row r="67" spans="1:15" x14ac:dyDescent="0.3">
      <c r="A67" s="52">
        <v>64</v>
      </c>
      <c r="B67" s="3" t="str">
        <f t="shared" si="2"/>
        <v/>
      </c>
      <c r="C67" s="52" t="str">
        <f>IF(E67="","",(INDEX(Raw!D:D,MATCH(E67+6000,Raw!W:W,0))))</f>
        <v/>
      </c>
      <c r="D67" s="52" t="str">
        <f>IF(E67="","",(INDEX(Raw!A:A,MATCH(E67+6000,Raw!W:W,0))))</f>
        <v/>
      </c>
      <c r="E67" s="11" t="str">
        <f>(IFERROR(IF(LARGE(Raw!W:W,A67)-6000&gt;0,LARGE(Raw!W:W,A67)-6000,""),""))</f>
        <v/>
      </c>
      <c r="G67" s="3" t="str">
        <f t="shared" si="0"/>
        <v/>
      </c>
      <c r="H67" s="52" t="str">
        <f>IF(J67="","",(INDEX(Raw!D:D,MATCH(J67+4000,Raw!W:W,0))))</f>
        <v/>
      </c>
      <c r="I67" s="52" t="str">
        <f>IF(J67="","",(INDEX(Raw!A:A,MATCH(J67+4000,Raw!W:W,0))))</f>
        <v/>
      </c>
      <c r="J67" s="11" t="str">
        <f>(IFERROR(IF(LARGE(Raw!W:W,A67+COUNTIF(Raw!C:C,"H"))-4000&gt;0,LARGE(Raw!W:W,A67+COUNTIF(Raw!C:C,"H"))-4000,""),""))</f>
        <v/>
      </c>
      <c r="L67" s="3" t="str">
        <f t="shared" si="1"/>
        <v/>
      </c>
      <c r="M67" s="52" t="str">
        <f>IF(O67="","",(INDEX(Raw!D:D,MATCH(O67+2000,Raw!W:W,0))))</f>
        <v/>
      </c>
      <c r="N67" s="52" t="str">
        <f>IF(O67="","",(INDEX(Raw!A:A,MATCH(O67+2000,Raw!W:W,0))))</f>
        <v/>
      </c>
      <c r="O67" s="11" t="str">
        <f>(IFERROR(IF(LARGE(Raw!W:W,A67+COUNTIF(Raw!C:C,"H")+COUNTIF(Raw!C:C,"S"))-2000&gt;0,LARGE(Raw!W:W,A67+COUNTIF(Raw!C:C,"H")+COUNTIF(Raw!C:C,"S"))-2000,""),""))</f>
        <v/>
      </c>
    </row>
    <row r="68" spans="1:15" x14ac:dyDescent="0.3">
      <c r="A68" s="52">
        <v>65</v>
      </c>
      <c r="B68" s="3" t="str">
        <f t="shared" si="2"/>
        <v/>
      </c>
      <c r="C68" s="52" t="str">
        <f>IF(E68="","",(INDEX(Raw!D:D,MATCH(E68+6000,Raw!W:W,0))))</f>
        <v/>
      </c>
      <c r="D68" s="52" t="str">
        <f>IF(E68="","",(INDEX(Raw!A:A,MATCH(E68+6000,Raw!W:W,0))))</f>
        <v/>
      </c>
      <c r="E68" s="11" t="str">
        <f>(IFERROR(IF(LARGE(Raw!W:W,A68)-6000&gt;0,LARGE(Raw!W:W,A68)-6000,""),""))</f>
        <v/>
      </c>
      <c r="G68" s="3" t="str">
        <f t="shared" si="0"/>
        <v/>
      </c>
      <c r="H68" s="52" t="str">
        <f>IF(J68="","",(INDEX(Raw!D:D,MATCH(J68+4000,Raw!W:W,0))))</f>
        <v/>
      </c>
      <c r="I68" s="52" t="str">
        <f>IF(J68="","",(INDEX(Raw!A:A,MATCH(J68+4000,Raw!W:W,0))))</f>
        <v/>
      </c>
      <c r="J68" s="11" t="str">
        <f>(IFERROR(IF(LARGE(Raw!W:W,A68+COUNTIF(Raw!C:C,"H"))-4000&gt;0,LARGE(Raw!W:W,A68+COUNTIF(Raw!C:C,"H"))-4000,""),""))</f>
        <v/>
      </c>
      <c r="L68" s="3" t="str">
        <f t="shared" si="1"/>
        <v/>
      </c>
      <c r="M68" s="52" t="str">
        <f>IF(O68="","",(INDEX(Raw!D:D,MATCH(O68+2000,Raw!W:W,0))))</f>
        <v/>
      </c>
      <c r="N68" s="52" t="str">
        <f>IF(O68="","",(INDEX(Raw!A:A,MATCH(O68+2000,Raw!W:W,0))))</f>
        <v/>
      </c>
      <c r="O68" s="11" t="str">
        <f>(IFERROR(IF(LARGE(Raw!W:W,A68+COUNTIF(Raw!C:C,"H")+COUNTIF(Raw!C:C,"S"))-2000&gt;0,LARGE(Raw!W:W,A68+COUNTIF(Raw!C:C,"H")+COUNTIF(Raw!C:C,"S"))-2000,""),""))</f>
        <v/>
      </c>
    </row>
    <row r="69" spans="1:15" x14ac:dyDescent="0.3">
      <c r="A69" s="52">
        <v>66</v>
      </c>
      <c r="B69" s="3" t="str">
        <f t="shared" si="2"/>
        <v/>
      </c>
      <c r="C69" s="52" t="str">
        <f>IF(E69="","",(INDEX(Raw!D:D,MATCH(E69+6000,Raw!W:W,0))))</f>
        <v/>
      </c>
      <c r="D69" s="52" t="str">
        <f>IF(E69="","",(INDEX(Raw!A:A,MATCH(E69+6000,Raw!W:W,0))))</f>
        <v/>
      </c>
      <c r="E69" s="11" t="str">
        <f>(IFERROR(IF(LARGE(Raw!W:W,A69)-6000&gt;0,LARGE(Raw!W:W,A69)-6000,""),""))</f>
        <v/>
      </c>
      <c r="G69" s="3" t="str">
        <f t="shared" ref="G69:G132" si="3">IFERROR(IF(ROUND(J69,3)=ROUND(J68,3),G68,G68+1),"")</f>
        <v/>
      </c>
      <c r="H69" s="52" t="str">
        <f>IF(J69="","",(INDEX(Raw!D:D,MATCH(J69+4000,Raw!W:W,0))))</f>
        <v/>
      </c>
      <c r="I69" s="52" t="str">
        <f>IF(J69="","",(INDEX(Raw!A:A,MATCH(J69+4000,Raw!W:W,0))))</f>
        <v/>
      </c>
      <c r="J69" s="11" t="str">
        <f>(IFERROR(IF(LARGE(Raw!W:W,A69+COUNTIF(Raw!C:C,"H"))-4000&gt;0,LARGE(Raw!W:W,A69+COUNTIF(Raw!C:C,"H"))-4000,""),""))</f>
        <v/>
      </c>
      <c r="L69" s="3" t="str">
        <f t="shared" ref="L69:L132" si="4">IFERROR(IF(ROUND(O69,3)=ROUND(O68,3),L68,L68+1),"")</f>
        <v/>
      </c>
      <c r="M69" s="52" t="str">
        <f>IF(O69="","",(INDEX(Raw!D:D,MATCH(O69+2000,Raw!W:W,0))))</f>
        <v/>
      </c>
      <c r="N69" s="52" t="str">
        <f>IF(O69="","",(INDEX(Raw!A:A,MATCH(O69+2000,Raw!W:W,0))))</f>
        <v/>
      </c>
      <c r="O69" s="11" t="str">
        <f>(IFERROR(IF(LARGE(Raw!W:W,A69+COUNTIF(Raw!C:C,"H")+COUNTIF(Raw!C:C,"S"))-2000&gt;0,LARGE(Raw!W:W,A69+COUNTIF(Raw!C:C,"H")+COUNTIF(Raw!C:C,"S"))-2000,""),""))</f>
        <v/>
      </c>
    </row>
    <row r="70" spans="1:15" x14ac:dyDescent="0.3">
      <c r="A70" s="52">
        <v>67</v>
      </c>
      <c r="B70" s="3" t="str">
        <f t="shared" ref="B70:B133" si="5">IFERROR(IF(ROUND(E70,3)=ROUND(E69,3),B69,B69+1),"")</f>
        <v/>
      </c>
      <c r="C70" s="52" t="str">
        <f>IF(E70="","",(INDEX(Raw!D:D,MATCH(E70+6000,Raw!W:W,0))))</f>
        <v/>
      </c>
      <c r="D70" s="52" t="str">
        <f>IF(E70="","",(INDEX(Raw!A:A,MATCH(E70+6000,Raw!W:W,0))))</f>
        <v/>
      </c>
      <c r="E70" s="11" t="str">
        <f>(IFERROR(IF(LARGE(Raw!W:W,A70)-6000&gt;0,LARGE(Raw!W:W,A70)-6000,""),""))</f>
        <v/>
      </c>
      <c r="G70" s="3" t="str">
        <f t="shared" si="3"/>
        <v/>
      </c>
      <c r="H70" s="52" t="str">
        <f>IF(J70="","",(INDEX(Raw!D:D,MATCH(J70+4000,Raw!W:W,0))))</f>
        <v/>
      </c>
      <c r="I70" s="52" t="str">
        <f>IF(J70="","",(INDEX(Raw!A:A,MATCH(J70+4000,Raw!W:W,0))))</f>
        <v/>
      </c>
      <c r="J70" s="11" t="str">
        <f>(IFERROR(IF(LARGE(Raw!W:W,A70+COUNTIF(Raw!C:C,"H"))-4000&gt;0,LARGE(Raw!W:W,A70+COUNTIF(Raw!C:C,"H"))-4000,""),""))</f>
        <v/>
      </c>
      <c r="L70" s="3" t="str">
        <f t="shared" si="4"/>
        <v/>
      </c>
      <c r="M70" s="52" t="str">
        <f>IF(O70="","",(INDEX(Raw!D:D,MATCH(O70+2000,Raw!W:W,0))))</f>
        <v/>
      </c>
      <c r="N70" s="52" t="str">
        <f>IF(O70="","",(INDEX(Raw!A:A,MATCH(O70+2000,Raw!W:W,0))))</f>
        <v/>
      </c>
      <c r="O70" s="11" t="str">
        <f>(IFERROR(IF(LARGE(Raw!W:W,A70+COUNTIF(Raw!C:C,"H")+COUNTIF(Raw!C:C,"S"))-2000&gt;0,LARGE(Raw!W:W,A70+COUNTIF(Raw!C:C,"H")+COUNTIF(Raw!C:C,"S"))-2000,""),""))</f>
        <v/>
      </c>
    </row>
    <row r="71" spans="1:15" x14ac:dyDescent="0.3">
      <c r="A71" s="52">
        <v>68</v>
      </c>
      <c r="B71" s="3" t="str">
        <f t="shared" si="5"/>
        <v/>
      </c>
      <c r="C71" s="52" t="str">
        <f>IF(E71="","",(INDEX(Raw!D:D,MATCH(E71+6000,Raw!W:W,0))))</f>
        <v/>
      </c>
      <c r="D71" s="52" t="str">
        <f>IF(E71="","",(INDEX(Raw!A:A,MATCH(E71+6000,Raw!W:W,0))))</f>
        <v/>
      </c>
      <c r="E71" s="11" t="str">
        <f>(IFERROR(IF(LARGE(Raw!W:W,A71)-6000&gt;0,LARGE(Raw!W:W,A71)-6000,""),""))</f>
        <v/>
      </c>
      <c r="G71" s="3" t="str">
        <f t="shared" si="3"/>
        <v/>
      </c>
      <c r="H71" s="52" t="str">
        <f>IF(J71="","",(INDEX(Raw!D:D,MATCH(J71+4000,Raw!W:W,0))))</f>
        <v/>
      </c>
      <c r="I71" s="52" t="str">
        <f>IF(J71="","",(INDEX(Raw!A:A,MATCH(J71+4000,Raw!W:W,0))))</f>
        <v/>
      </c>
      <c r="J71" s="11" t="str">
        <f>(IFERROR(IF(LARGE(Raw!W:W,A71+COUNTIF(Raw!C:C,"H"))-4000&gt;0,LARGE(Raw!W:W,A71+COUNTIF(Raw!C:C,"H"))-4000,""),""))</f>
        <v/>
      </c>
      <c r="L71" s="3" t="str">
        <f t="shared" si="4"/>
        <v/>
      </c>
      <c r="M71" s="52" t="str">
        <f>IF(O71="","",(INDEX(Raw!D:D,MATCH(O71+2000,Raw!W:W,0))))</f>
        <v/>
      </c>
      <c r="N71" s="52" t="str">
        <f>IF(O71="","",(INDEX(Raw!A:A,MATCH(O71+2000,Raw!W:W,0))))</f>
        <v/>
      </c>
      <c r="O71" s="11" t="str">
        <f>(IFERROR(IF(LARGE(Raw!W:W,A71+COUNTIF(Raw!C:C,"H")+COUNTIF(Raw!C:C,"S"))-2000&gt;0,LARGE(Raw!W:W,A71+COUNTIF(Raw!C:C,"H")+COUNTIF(Raw!C:C,"S"))-2000,""),""))</f>
        <v/>
      </c>
    </row>
    <row r="72" spans="1:15" x14ac:dyDescent="0.3">
      <c r="A72" s="52">
        <v>69</v>
      </c>
      <c r="B72" s="3" t="str">
        <f t="shared" si="5"/>
        <v/>
      </c>
      <c r="C72" s="52" t="str">
        <f>IF(E72="","",(INDEX(Raw!D:D,MATCH(E72+6000,Raw!W:W,0))))</f>
        <v/>
      </c>
      <c r="D72" s="52" t="str">
        <f>IF(E72="","",(INDEX(Raw!A:A,MATCH(E72+6000,Raw!W:W,0))))</f>
        <v/>
      </c>
      <c r="E72" s="11" t="str">
        <f>(IFERROR(IF(LARGE(Raw!W:W,A72)-6000&gt;0,LARGE(Raw!W:W,A72)-6000,""),""))</f>
        <v/>
      </c>
      <c r="G72" s="3" t="str">
        <f t="shared" si="3"/>
        <v/>
      </c>
      <c r="H72" s="52" t="str">
        <f>IF(J72="","",(INDEX(Raw!D:D,MATCH(J72+4000,Raw!W:W,0))))</f>
        <v/>
      </c>
      <c r="I72" s="52" t="str">
        <f>IF(J72="","",(INDEX(Raw!A:A,MATCH(J72+4000,Raw!W:W,0))))</f>
        <v/>
      </c>
      <c r="J72" s="11" t="str">
        <f>(IFERROR(IF(LARGE(Raw!W:W,A72+COUNTIF(Raw!C:C,"H"))-4000&gt;0,LARGE(Raw!W:W,A72+COUNTIF(Raw!C:C,"H"))-4000,""),""))</f>
        <v/>
      </c>
      <c r="L72" s="3" t="str">
        <f t="shared" si="4"/>
        <v/>
      </c>
      <c r="M72" s="52" t="str">
        <f>IF(O72="","",(INDEX(Raw!D:D,MATCH(O72+2000,Raw!W:W,0))))</f>
        <v/>
      </c>
      <c r="N72" s="52" t="str">
        <f>IF(O72="","",(INDEX(Raw!A:A,MATCH(O72+2000,Raw!W:W,0))))</f>
        <v/>
      </c>
      <c r="O72" s="11" t="str">
        <f>(IFERROR(IF(LARGE(Raw!W:W,A72+COUNTIF(Raw!C:C,"H")+COUNTIF(Raw!C:C,"S"))-2000&gt;0,LARGE(Raw!W:W,A72+COUNTIF(Raw!C:C,"H")+COUNTIF(Raw!C:C,"S"))-2000,""),""))</f>
        <v/>
      </c>
    </row>
    <row r="73" spans="1:15" x14ac:dyDescent="0.3">
      <c r="A73" s="52">
        <v>70</v>
      </c>
      <c r="B73" s="3" t="str">
        <f t="shared" si="5"/>
        <v/>
      </c>
      <c r="C73" s="52" t="str">
        <f>IF(E73="","",(INDEX(Raw!D:D,MATCH(E73+6000,Raw!W:W,0))))</f>
        <v/>
      </c>
      <c r="D73" s="52" t="str">
        <f>IF(E73="","",(INDEX(Raw!A:A,MATCH(E73+6000,Raw!W:W,0))))</f>
        <v/>
      </c>
      <c r="E73" s="11" t="str">
        <f>(IFERROR(IF(LARGE(Raw!W:W,A73)-6000&gt;0,LARGE(Raw!W:W,A73)-6000,""),""))</f>
        <v/>
      </c>
      <c r="G73" s="3" t="str">
        <f t="shared" si="3"/>
        <v/>
      </c>
      <c r="H73" s="52" t="str">
        <f>IF(J73="","",(INDEX(Raw!D:D,MATCH(J73+4000,Raw!W:W,0))))</f>
        <v/>
      </c>
      <c r="I73" s="52" t="str">
        <f>IF(J73="","",(INDEX(Raw!A:A,MATCH(J73+4000,Raw!W:W,0))))</f>
        <v/>
      </c>
      <c r="J73" s="11" t="str">
        <f>(IFERROR(IF(LARGE(Raw!W:W,A73+COUNTIF(Raw!C:C,"H"))-4000&gt;0,LARGE(Raw!W:W,A73+COUNTIF(Raw!C:C,"H"))-4000,""),""))</f>
        <v/>
      </c>
      <c r="L73" s="3" t="str">
        <f t="shared" si="4"/>
        <v/>
      </c>
      <c r="M73" s="52" t="str">
        <f>IF(O73="","",(INDEX(Raw!D:D,MATCH(O73+2000,Raw!W:W,0))))</f>
        <v/>
      </c>
      <c r="N73" s="52" t="str">
        <f>IF(O73="","",(INDEX(Raw!A:A,MATCH(O73+2000,Raw!W:W,0))))</f>
        <v/>
      </c>
      <c r="O73" s="11" t="str">
        <f>(IFERROR(IF(LARGE(Raw!W:W,A73+COUNTIF(Raw!C:C,"H")+COUNTIF(Raw!C:C,"S"))-2000&gt;0,LARGE(Raw!W:W,A73+COUNTIF(Raw!C:C,"H")+COUNTIF(Raw!C:C,"S"))-2000,""),""))</f>
        <v/>
      </c>
    </row>
    <row r="74" spans="1:15" x14ac:dyDescent="0.3">
      <c r="A74" s="52">
        <v>71</v>
      </c>
      <c r="B74" s="3" t="str">
        <f t="shared" si="5"/>
        <v/>
      </c>
      <c r="C74" s="52" t="str">
        <f>IF(E74="","",(INDEX(Raw!D:D,MATCH(E74+6000,Raw!W:W,0))))</f>
        <v/>
      </c>
      <c r="D74" s="52" t="str">
        <f>IF(E74="","",(INDEX(Raw!A:A,MATCH(E74+6000,Raw!W:W,0))))</f>
        <v/>
      </c>
      <c r="E74" s="11" t="str">
        <f>(IFERROR(IF(LARGE(Raw!W:W,A74)-6000&gt;0,LARGE(Raw!W:W,A74)-6000,""),""))</f>
        <v/>
      </c>
      <c r="G74" s="3" t="str">
        <f t="shared" si="3"/>
        <v/>
      </c>
      <c r="H74" s="52" t="str">
        <f>IF(J74="","",(INDEX(Raw!D:D,MATCH(J74+4000,Raw!W:W,0))))</f>
        <v/>
      </c>
      <c r="I74" s="52" t="str">
        <f>IF(J74="","",(INDEX(Raw!A:A,MATCH(J74+4000,Raw!W:W,0))))</f>
        <v/>
      </c>
      <c r="J74" s="11" t="str">
        <f>(IFERROR(IF(LARGE(Raw!W:W,A74+COUNTIF(Raw!C:C,"H"))-4000&gt;0,LARGE(Raw!W:W,A74+COUNTIF(Raw!C:C,"H"))-4000,""),""))</f>
        <v/>
      </c>
      <c r="L74" s="3" t="str">
        <f t="shared" si="4"/>
        <v/>
      </c>
      <c r="M74" s="52" t="str">
        <f>IF(O74="","",(INDEX(Raw!D:D,MATCH(O74+2000,Raw!W:W,0))))</f>
        <v/>
      </c>
      <c r="N74" s="52" t="str">
        <f>IF(O74="","",(INDEX(Raw!A:A,MATCH(O74+2000,Raw!W:W,0))))</f>
        <v/>
      </c>
      <c r="O74" s="11" t="str">
        <f>(IFERROR(IF(LARGE(Raw!W:W,A74+COUNTIF(Raw!C:C,"H")+COUNTIF(Raw!C:C,"S"))-2000&gt;0,LARGE(Raw!W:W,A74+COUNTIF(Raw!C:C,"H")+COUNTIF(Raw!C:C,"S"))-2000,""),""))</f>
        <v/>
      </c>
    </row>
    <row r="75" spans="1:15" x14ac:dyDescent="0.3">
      <c r="A75" s="52">
        <v>72</v>
      </c>
      <c r="B75" s="3" t="str">
        <f t="shared" si="5"/>
        <v/>
      </c>
      <c r="C75" s="52" t="str">
        <f>IF(E75="","",(INDEX(Raw!D:D,MATCH(E75+6000,Raw!W:W,0))))</f>
        <v/>
      </c>
      <c r="D75" s="52" t="str">
        <f>IF(E75="","",(INDEX(Raw!A:A,MATCH(E75+6000,Raw!W:W,0))))</f>
        <v/>
      </c>
      <c r="E75" s="11" t="str">
        <f>(IFERROR(IF(LARGE(Raw!W:W,A75)-6000&gt;0,LARGE(Raw!W:W,A75)-6000,""),""))</f>
        <v/>
      </c>
      <c r="G75" s="3" t="str">
        <f t="shared" si="3"/>
        <v/>
      </c>
      <c r="H75" s="52" t="str">
        <f>IF(J75="","",(INDEX(Raw!D:D,MATCH(J75+4000,Raw!W:W,0))))</f>
        <v/>
      </c>
      <c r="I75" s="52" t="str">
        <f>IF(J75="","",(INDEX(Raw!A:A,MATCH(J75+4000,Raw!W:W,0))))</f>
        <v/>
      </c>
      <c r="J75" s="11" t="str">
        <f>(IFERROR(IF(LARGE(Raw!W:W,A75+COUNTIF(Raw!C:C,"H"))-4000&gt;0,LARGE(Raw!W:W,A75+COUNTIF(Raw!C:C,"H"))-4000,""),""))</f>
        <v/>
      </c>
      <c r="L75" s="3" t="str">
        <f t="shared" si="4"/>
        <v/>
      </c>
      <c r="M75" s="52" t="str">
        <f>IF(O75="","",(INDEX(Raw!D:D,MATCH(O75+2000,Raw!W:W,0))))</f>
        <v/>
      </c>
      <c r="N75" s="52" t="str">
        <f>IF(O75="","",(INDEX(Raw!A:A,MATCH(O75+2000,Raw!W:W,0))))</f>
        <v/>
      </c>
      <c r="O75" s="11" t="str">
        <f>(IFERROR(IF(LARGE(Raw!W:W,A75+COUNTIF(Raw!C:C,"H")+COUNTIF(Raw!C:C,"S"))-2000&gt;0,LARGE(Raw!W:W,A75+COUNTIF(Raw!C:C,"H")+COUNTIF(Raw!C:C,"S"))-2000,""),""))</f>
        <v/>
      </c>
    </row>
    <row r="76" spans="1:15" x14ac:dyDescent="0.3">
      <c r="A76" s="52">
        <v>73</v>
      </c>
      <c r="B76" s="3" t="str">
        <f t="shared" si="5"/>
        <v/>
      </c>
      <c r="C76" s="52" t="str">
        <f>IF(E76="","",(INDEX(Raw!D:D,MATCH(E76+6000,Raw!W:W,0))))</f>
        <v/>
      </c>
      <c r="D76" s="52" t="str">
        <f>IF(E76="","",(INDEX(Raw!A:A,MATCH(E76+6000,Raw!W:W,0))))</f>
        <v/>
      </c>
      <c r="E76" s="11" t="str">
        <f>(IFERROR(IF(LARGE(Raw!W:W,A76)-6000&gt;0,LARGE(Raw!W:W,A76)-6000,""),""))</f>
        <v/>
      </c>
      <c r="G76" s="3" t="str">
        <f t="shared" si="3"/>
        <v/>
      </c>
      <c r="H76" s="52" t="str">
        <f>IF(J76="","",(INDEX(Raw!D:D,MATCH(J76+4000,Raw!W:W,0))))</f>
        <v/>
      </c>
      <c r="I76" s="52" t="str">
        <f>IF(J76="","",(INDEX(Raw!A:A,MATCH(J76+4000,Raw!W:W,0))))</f>
        <v/>
      </c>
      <c r="J76" s="11" t="str">
        <f>(IFERROR(IF(LARGE(Raw!W:W,A76+COUNTIF(Raw!C:C,"H"))-4000&gt;0,LARGE(Raw!W:W,A76+COUNTIF(Raw!C:C,"H"))-4000,""),""))</f>
        <v/>
      </c>
      <c r="L76" s="3" t="str">
        <f t="shared" si="4"/>
        <v/>
      </c>
      <c r="M76" s="52" t="str">
        <f>IF(O76="","",(INDEX(Raw!D:D,MATCH(O76+2000,Raw!W:W,0))))</f>
        <v/>
      </c>
      <c r="N76" s="52" t="str">
        <f>IF(O76="","",(INDEX(Raw!A:A,MATCH(O76+2000,Raw!W:W,0))))</f>
        <v/>
      </c>
      <c r="O76" s="11" t="str">
        <f>(IFERROR(IF(LARGE(Raw!W:W,A76+COUNTIF(Raw!C:C,"H")+COUNTIF(Raw!C:C,"S"))-2000&gt;0,LARGE(Raw!W:W,A76+COUNTIF(Raw!C:C,"H")+COUNTIF(Raw!C:C,"S"))-2000,""),""))</f>
        <v/>
      </c>
    </row>
    <row r="77" spans="1:15" x14ac:dyDescent="0.3">
      <c r="A77" s="52">
        <v>74</v>
      </c>
      <c r="B77" s="3" t="str">
        <f t="shared" si="5"/>
        <v/>
      </c>
      <c r="C77" s="52" t="str">
        <f>IF(E77="","",(INDEX(Raw!D:D,MATCH(E77+6000,Raw!W:W,0))))</f>
        <v/>
      </c>
      <c r="D77" s="52" t="str">
        <f>IF(E77="","",(INDEX(Raw!A:A,MATCH(E77+6000,Raw!W:W,0))))</f>
        <v/>
      </c>
      <c r="E77" s="11" t="str">
        <f>(IFERROR(IF(LARGE(Raw!W:W,A77)-6000&gt;0,LARGE(Raw!W:W,A77)-6000,""),""))</f>
        <v/>
      </c>
      <c r="G77" s="3" t="str">
        <f t="shared" si="3"/>
        <v/>
      </c>
      <c r="H77" s="52" t="str">
        <f>IF(J77="","",(INDEX(Raw!D:D,MATCH(J77+4000,Raw!W:W,0))))</f>
        <v/>
      </c>
      <c r="I77" s="52" t="str">
        <f>IF(J77="","",(INDEX(Raw!A:A,MATCH(J77+4000,Raw!W:W,0))))</f>
        <v/>
      </c>
      <c r="J77" s="11" t="str">
        <f>(IFERROR(IF(LARGE(Raw!W:W,A77+COUNTIF(Raw!C:C,"H"))-4000&gt;0,LARGE(Raw!W:W,A77+COUNTIF(Raw!C:C,"H"))-4000,""),""))</f>
        <v/>
      </c>
      <c r="L77" s="3" t="str">
        <f t="shared" si="4"/>
        <v/>
      </c>
      <c r="M77" s="52" t="str">
        <f>IF(O77="","",(INDEX(Raw!D:D,MATCH(O77+2000,Raw!W:W,0))))</f>
        <v/>
      </c>
      <c r="N77" s="52" t="str">
        <f>IF(O77="","",(INDEX(Raw!A:A,MATCH(O77+2000,Raw!W:W,0))))</f>
        <v/>
      </c>
      <c r="O77" s="11" t="str">
        <f>(IFERROR(IF(LARGE(Raw!W:W,A77+COUNTIF(Raw!C:C,"H")+COUNTIF(Raw!C:C,"S"))-2000&gt;0,LARGE(Raw!W:W,A77+COUNTIF(Raw!C:C,"H")+COUNTIF(Raw!C:C,"S"))-2000,""),""))</f>
        <v/>
      </c>
    </row>
    <row r="78" spans="1:15" x14ac:dyDescent="0.3">
      <c r="A78" s="52">
        <v>75</v>
      </c>
      <c r="B78" s="3" t="str">
        <f t="shared" si="5"/>
        <v/>
      </c>
      <c r="C78" s="52" t="str">
        <f>IF(E78="","",(INDEX(Raw!D:D,MATCH(E78+6000,Raw!W:W,0))))</f>
        <v/>
      </c>
      <c r="D78" s="52" t="str">
        <f>IF(E78="","",(INDEX(Raw!A:A,MATCH(E78+6000,Raw!W:W,0))))</f>
        <v/>
      </c>
      <c r="E78" s="11" t="str">
        <f>(IFERROR(IF(LARGE(Raw!W:W,A78)-6000&gt;0,LARGE(Raw!W:W,A78)-6000,""),""))</f>
        <v/>
      </c>
      <c r="G78" s="3" t="str">
        <f t="shared" si="3"/>
        <v/>
      </c>
      <c r="H78" s="52" t="str">
        <f>IF(J78="","",(INDEX(Raw!D:D,MATCH(J78+4000,Raw!W:W,0))))</f>
        <v/>
      </c>
      <c r="I78" s="52" t="str">
        <f>IF(J78="","",(INDEX(Raw!A:A,MATCH(J78+4000,Raw!W:W,0))))</f>
        <v/>
      </c>
      <c r="J78" s="11" t="str">
        <f>(IFERROR(IF(LARGE(Raw!W:W,A78+COUNTIF(Raw!C:C,"H"))-4000&gt;0,LARGE(Raw!W:W,A78+COUNTIF(Raw!C:C,"H"))-4000,""),""))</f>
        <v/>
      </c>
      <c r="L78" s="3" t="str">
        <f t="shared" si="4"/>
        <v/>
      </c>
      <c r="M78" s="52" t="str">
        <f>IF(O78="","",(INDEX(Raw!D:D,MATCH(O78+2000,Raw!W:W,0))))</f>
        <v/>
      </c>
      <c r="N78" s="52" t="str">
        <f>IF(O78="","",(INDEX(Raw!A:A,MATCH(O78+2000,Raw!W:W,0))))</f>
        <v/>
      </c>
      <c r="O78" s="11" t="str">
        <f>(IFERROR(IF(LARGE(Raw!W:W,A78+COUNTIF(Raw!C:C,"H")+COUNTIF(Raw!C:C,"S"))-2000&gt;0,LARGE(Raw!W:W,A78+COUNTIF(Raw!C:C,"H")+COUNTIF(Raw!C:C,"S"))-2000,""),""))</f>
        <v/>
      </c>
    </row>
    <row r="79" spans="1:15" x14ac:dyDescent="0.3">
      <c r="A79" s="52">
        <v>76</v>
      </c>
      <c r="B79" s="3" t="str">
        <f t="shared" si="5"/>
        <v/>
      </c>
      <c r="C79" s="52" t="str">
        <f>IF(E79="","",(INDEX(Raw!D:D,MATCH(E79+6000,Raw!W:W,0))))</f>
        <v/>
      </c>
      <c r="D79" s="52" t="str">
        <f>IF(E79="","",(INDEX(Raw!A:A,MATCH(E79+6000,Raw!W:W,0))))</f>
        <v/>
      </c>
      <c r="E79" s="11" t="str">
        <f>(IFERROR(IF(LARGE(Raw!W:W,A79)-6000&gt;0,LARGE(Raw!W:W,A79)-6000,""),""))</f>
        <v/>
      </c>
      <c r="G79" s="3" t="str">
        <f t="shared" si="3"/>
        <v/>
      </c>
      <c r="H79" s="52" t="str">
        <f>IF(J79="","",(INDEX(Raw!D:D,MATCH(J79+4000,Raw!W:W,0))))</f>
        <v/>
      </c>
      <c r="I79" s="52" t="str">
        <f>IF(J79="","",(INDEX(Raw!A:A,MATCH(J79+4000,Raw!W:W,0))))</f>
        <v/>
      </c>
      <c r="J79" s="11" t="str">
        <f>(IFERROR(IF(LARGE(Raw!W:W,A79+COUNTIF(Raw!C:C,"H"))-4000&gt;0,LARGE(Raw!W:W,A79+COUNTIF(Raw!C:C,"H"))-4000,""),""))</f>
        <v/>
      </c>
      <c r="L79" s="3" t="str">
        <f t="shared" si="4"/>
        <v/>
      </c>
      <c r="M79" s="52" t="str">
        <f>IF(O79="","",(INDEX(Raw!D:D,MATCH(O79+2000,Raw!W:W,0))))</f>
        <v/>
      </c>
      <c r="N79" s="52" t="str">
        <f>IF(O79="","",(INDEX(Raw!A:A,MATCH(O79+2000,Raw!W:W,0))))</f>
        <v/>
      </c>
      <c r="O79" s="11" t="str">
        <f>(IFERROR(IF(LARGE(Raw!W:W,A79+COUNTIF(Raw!C:C,"H")+COUNTIF(Raw!C:C,"S"))-2000&gt;0,LARGE(Raw!W:W,A79+COUNTIF(Raw!C:C,"H")+COUNTIF(Raw!C:C,"S"))-2000,""),""))</f>
        <v/>
      </c>
    </row>
    <row r="80" spans="1:15" x14ac:dyDescent="0.3">
      <c r="A80" s="52">
        <v>77</v>
      </c>
      <c r="B80" s="3" t="str">
        <f t="shared" si="5"/>
        <v/>
      </c>
      <c r="C80" s="52" t="str">
        <f>IF(E80="","",(INDEX(Raw!D:D,MATCH(E80+6000,Raw!W:W,0))))</f>
        <v/>
      </c>
      <c r="D80" s="52" t="str">
        <f>IF(E80="","",(INDEX(Raw!A:A,MATCH(E80+6000,Raw!W:W,0))))</f>
        <v/>
      </c>
      <c r="E80" s="11" t="str">
        <f>(IFERROR(IF(LARGE(Raw!W:W,A80)-6000&gt;0,LARGE(Raw!W:W,A80)-6000,""),""))</f>
        <v/>
      </c>
      <c r="G80" s="3" t="str">
        <f t="shared" si="3"/>
        <v/>
      </c>
      <c r="H80" s="52" t="str">
        <f>IF(J80="","",(INDEX(Raw!D:D,MATCH(J80+4000,Raw!W:W,0))))</f>
        <v/>
      </c>
      <c r="I80" s="52" t="str">
        <f>IF(J80="","",(INDEX(Raw!A:A,MATCH(J80+4000,Raw!W:W,0))))</f>
        <v/>
      </c>
      <c r="J80" s="11" t="str">
        <f>(IFERROR(IF(LARGE(Raw!W:W,A80+COUNTIF(Raw!C:C,"H"))-4000&gt;0,LARGE(Raw!W:W,A80+COUNTIF(Raw!C:C,"H"))-4000,""),""))</f>
        <v/>
      </c>
      <c r="L80" s="3" t="str">
        <f t="shared" si="4"/>
        <v/>
      </c>
      <c r="M80" s="52" t="str">
        <f>IF(O80="","",(INDEX(Raw!D:D,MATCH(O80+2000,Raw!W:W,0))))</f>
        <v/>
      </c>
      <c r="N80" s="52" t="str">
        <f>IF(O80="","",(INDEX(Raw!A:A,MATCH(O80+2000,Raw!W:W,0))))</f>
        <v/>
      </c>
      <c r="O80" s="11" t="str">
        <f>(IFERROR(IF(LARGE(Raw!W:W,A80+COUNTIF(Raw!C:C,"H")+COUNTIF(Raw!C:C,"S"))-2000&gt;0,LARGE(Raw!W:W,A80+COUNTIF(Raw!C:C,"H")+COUNTIF(Raw!C:C,"S"))-2000,""),""))</f>
        <v/>
      </c>
    </row>
    <row r="81" spans="1:15" x14ac:dyDescent="0.3">
      <c r="A81" s="52">
        <v>78</v>
      </c>
      <c r="B81" s="3" t="str">
        <f t="shared" si="5"/>
        <v/>
      </c>
      <c r="C81" s="52" t="str">
        <f>IF(E81="","",(INDEX(Raw!D:D,MATCH(E81+6000,Raw!W:W,0))))</f>
        <v/>
      </c>
      <c r="D81" s="52" t="str">
        <f>IF(E81="","",(INDEX(Raw!A:A,MATCH(E81+6000,Raw!W:W,0))))</f>
        <v/>
      </c>
      <c r="E81" s="11" t="str">
        <f>(IFERROR(IF(LARGE(Raw!W:W,A81)-6000&gt;0,LARGE(Raw!W:W,A81)-6000,""),""))</f>
        <v/>
      </c>
      <c r="G81" s="3" t="str">
        <f t="shared" si="3"/>
        <v/>
      </c>
      <c r="H81" s="52" t="str">
        <f>IF(J81="","",(INDEX(Raw!D:D,MATCH(J81+4000,Raw!W:W,0))))</f>
        <v/>
      </c>
      <c r="I81" s="52" t="str">
        <f>IF(J81="","",(INDEX(Raw!A:A,MATCH(J81+4000,Raw!W:W,0))))</f>
        <v/>
      </c>
      <c r="J81" s="11" t="str">
        <f>(IFERROR(IF(LARGE(Raw!W:W,A81+COUNTIF(Raw!C:C,"H"))-4000&gt;0,LARGE(Raw!W:W,A81+COUNTIF(Raw!C:C,"H"))-4000,""),""))</f>
        <v/>
      </c>
      <c r="L81" s="3" t="str">
        <f t="shared" si="4"/>
        <v/>
      </c>
      <c r="M81" s="52" t="str">
        <f>IF(O81="","",(INDEX(Raw!D:D,MATCH(O81+2000,Raw!W:W,0))))</f>
        <v/>
      </c>
      <c r="N81" s="52" t="str">
        <f>IF(O81="","",(INDEX(Raw!A:A,MATCH(O81+2000,Raw!W:W,0))))</f>
        <v/>
      </c>
      <c r="O81" s="11" t="str">
        <f>(IFERROR(IF(LARGE(Raw!W:W,A81+COUNTIF(Raw!C:C,"H")+COUNTIF(Raw!C:C,"S"))-2000&gt;0,LARGE(Raw!W:W,A81+COUNTIF(Raw!C:C,"H")+COUNTIF(Raw!C:C,"S"))-2000,""),""))</f>
        <v/>
      </c>
    </row>
    <row r="82" spans="1:15" x14ac:dyDescent="0.3">
      <c r="A82" s="52">
        <v>79</v>
      </c>
      <c r="B82" s="3" t="str">
        <f t="shared" si="5"/>
        <v/>
      </c>
      <c r="C82" s="52" t="str">
        <f>IF(E82="","",(INDEX(Raw!D:D,MATCH(E82+6000,Raw!W:W,0))))</f>
        <v/>
      </c>
      <c r="D82" s="52" t="str">
        <f>IF(E82="","",(INDEX(Raw!A:A,MATCH(E82+6000,Raw!W:W,0))))</f>
        <v/>
      </c>
      <c r="E82" s="11" t="str">
        <f>(IFERROR(IF(LARGE(Raw!W:W,A82)-6000&gt;0,LARGE(Raw!W:W,A82)-6000,""),""))</f>
        <v/>
      </c>
      <c r="G82" s="3" t="str">
        <f t="shared" si="3"/>
        <v/>
      </c>
      <c r="H82" s="52" t="str">
        <f>IF(J82="","",(INDEX(Raw!D:D,MATCH(J82+4000,Raw!W:W,0))))</f>
        <v/>
      </c>
      <c r="I82" s="52" t="str">
        <f>IF(J82="","",(INDEX(Raw!A:A,MATCH(J82+4000,Raw!W:W,0))))</f>
        <v/>
      </c>
      <c r="J82" s="11" t="str">
        <f>(IFERROR(IF(LARGE(Raw!W:W,A82+COUNTIF(Raw!C:C,"H"))-4000&gt;0,LARGE(Raw!W:W,A82+COUNTIF(Raw!C:C,"H"))-4000,""),""))</f>
        <v/>
      </c>
      <c r="L82" s="3" t="str">
        <f t="shared" si="4"/>
        <v/>
      </c>
      <c r="M82" s="52" t="str">
        <f>IF(O82="","",(INDEX(Raw!D:D,MATCH(O82+2000,Raw!W:W,0))))</f>
        <v/>
      </c>
      <c r="N82" s="52" t="str">
        <f>IF(O82="","",(INDEX(Raw!A:A,MATCH(O82+2000,Raw!W:W,0))))</f>
        <v/>
      </c>
      <c r="O82" s="11" t="str">
        <f>(IFERROR(IF(LARGE(Raw!W:W,A82+COUNTIF(Raw!C:C,"H")+COUNTIF(Raw!C:C,"S"))-2000&gt;0,LARGE(Raw!W:W,A82+COUNTIF(Raw!C:C,"H")+COUNTIF(Raw!C:C,"S"))-2000,""),""))</f>
        <v/>
      </c>
    </row>
    <row r="83" spans="1:15" x14ac:dyDescent="0.3">
      <c r="A83" s="52">
        <v>80</v>
      </c>
      <c r="B83" s="3" t="str">
        <f t="shared" si="5"/>
        <v/>
      </c>
      <c r="C83" s="52" t="str">
        <f>IF(E83="","",(INDEX(Raw!D:D,MATCH(E83+6000,Raw!W:W,0))))</f>
        <v/>
      </c>
      <c r="D83" s="52" t="str">
        <f>IF(E83="","",(INDEX(Raw!A:A,MATCH(E83+6000,Raw!W:W,0))))</f>
        <v/>
      </c>
      <c r="E83" s="11" t="str">
        <f>(IFERROR(IF(LARGE(Raw!W:W,A83)-6000&gt;0,LARGE(Raw!W:W,A83)-6000,""),""))</f>
        <v/>
      </c>
      <c r="G83" s="3" t="str">
        <f t="shared" si="3"/>
        <v/>
      </c>
      <c r="H83" s="52" t="str">
        <f>IF(J83="","",(INDEX(Raw!D:D,MATCH(J83+4000,Raw!W:W,0))))</f>
        <v/>
      </c>
      <c r="I83" s="52" t="str">
        <f>IF(J83="","",(INDEX(Raw!A:A,MATCH(J83+4000,Raw!W:W,0))))</f>
        <v/>
      </c>
      <c r="J83" s="11" t="str">
        <f>(IFERROR(IF(LARGE(Raw!W:W,A83+COUNTIF(Raw!C:C,"H"))-4000&gt;0,LARGE(Raw!W:W,A83+COUNTIF(Raw!C:C,"H"))-4000,""),""))</f>
        <v/>
      </c>
      <c r="L83" s="3" t="str">
        <f t="shared" si="4"/>
        <v/>
      </c>
      <c r="M83" s="52" t="str">
        <f>IF(O83="","",(INDEX(Raw!D:D,MATCH(O83+2000,Raw!W:W,0))))</f>
        <v/>
      </c>
      <c r="N83" s="52" t="str">
        <f>IF(O83="","",(INDEX(Raw!A:A,MATCH(O83+2000,Raw!W:W,0))))</f>
        <v/>
      </c>
      <c r="O83" s="11" t="str">
        <f>(IFERROR(IF(LARGE(Raw!W:W,A83+COUNTIF(Raw!C:C,"H")+COUNTIF(Raw!C:C,"S"))-2000&gt;0,LARGE(Raw!W:W,A83+COUNTIF(Raw!C:C,"H")+COUNTIF(Raw!C:C,"S"))-2000,""),""))</f>
        <v/>
      </c>
    </row>
    <row r="84" spans="1:15" x14ac:dyDescent="0.3">
      <c r="A84" s="52">
        <v>81</v>
      </c>
      <c r="B84" s="3" t="str">
        <f t="shared" si="5"/>
        <v/>
      </c>
      <c r="C84" s="52" t="str">
        <f>IF(E84="","",(INDEX(Raw!D:D,MATCH(E84+6000,Raw!W:W,0))))</f>
        <v/>
      </c>
      <c r="D84" s="52" t="str">
        <f>IF(E84="","",(INDEX(Raw!A:A,MATCH(E84+6000,Raw!W:W,0))))</f>
        <v/>
      </c>
      <c r="E84" s="11" t="str">
        <f>(IFERROR(IF(LARGE(Raw!W:W,A84)-6000&gt;0,LARGE(Raw!W:W,A84)-6000,""),""))</f>
        <v/>
      </c>
      <c r="G84" s="3" t="str">
        <f t="shared" si="3"/>
        <v/>
      </c>
      <c r="H84" s="52" t="str">
        <f>IF(J84="","",(INDEX(Raw!D:D,MATCH(J84+4000,Raw!W:W,0))))</f>
        <v/>
      </c>
      <c r="I84" s="52" t="str">
        <f>IF(J84="","",(INDEX(Raw!A:A,MATCH(J84+4000,Raw!W:W,0))))</f>
        <v/>
      </c>
      <c r="J84" s="11" t="str">
        <f>(IFERROR(IF(LARGE(Raw!W:W,A84+COUNTIF(Raw!C:C,"H"))-4000&gt;0,LARGE(Raw!W:W,A84+COUNTIF(Raw!C:C,"H"))-4000,""),""))</f>
        <v/>
      </c>
      <c r="L84" s="3" t="str">
        <f t="shared" si="4"/>
        <v/>
      </c>
      <c r="M84" s="52" t="str">
        <f>IF(O84="","",(INDEX(Raw!D:D,MATCH(O84+2000,Raw!W:W,0))))</f>
        <v/>
      </c>
      <c r="N84" s="52" t="str">
        <f>IF(O84="","",(INDEX(Raw!A:A,MATCH(O84+2000,Raw!W:W,0))))</f>
        <v/>
      </c>
      <c r="O84" s="11" t="str">
        <f>(IFERROR(IF(LARGE(Raw!W:W,A84+COUNTIF(Raw!C:C,"H")+COUNTIF(Raw!C:C,"S"))-2000&gt;0,LARGE(Raw!W:W,A84+COUNTIF(Raw!C:C,"H")+COUNTIF(Raw!C:C,"S"))-2000,""),""))</f>
        <v/>
      </c>
    </row>
    <row r="85" spans="1:15" x14ac:dyDescent="0.3">
      <c r="A85" s="52">
        <v>82</v>
      </c>
      <c r="B85" s="3" t="str">
        <f t="shared" si="5"/>
        <v/>
      </c>
      <c r="C85" s="52" t="str">
        <f>IF(E85="","",(INDEX(Raw!D:D,MATCH(E85+6000,Raw!W:W,0))))</f>
        <v/>
      </c>
      <c r="D85" s="52" t="str">
        <f>IF(E85="","",(INDEX(Raw!A:A,MATCH(E85+6000,Raw!W:W,0))))</f>
        <v/>
      </c>
      <c r="E85" s="11" t="str">
        <f>(IFERROR(IF(LARGE(Raw!W:W,A85)-6000&gt;0,LARGE(Raw!W:W,A85)-6000,""),""))</f>
        <v/>
      </c>
      <c r="G85" s="3" t="str">
        <f t="shared" si="3"/>
        <v/>
      </c>
      <c r="H85" s="52" t="str">
        <f>IF(J85="","",(INDEX(Raw!D:D,MATCH(J85+4000,Raw!W:W,0))))</f>
        <v/>
      </c>
      <c r="I85" s="52" t="str">
        <f>IF(J85="","",(INDEX(Raw!A:A,MATCH(J85+4000,Raw!W:W,0))))</f>
        <v/>
      </c>
      <c r="J85" s="11" t="str">
        <f>(IFERROR(IF(LARGE(Raw!W:W,A85+COUNTIF(Raw!C:C,"H"))-4000&gt;0,LARGE(Raw!W:W,A85+COUNTIF(Raw!C:C,"H"))-4000,""),""))</f>
        <v/>
      </c>
      <c r="L85" s="3" t="str">
        <f t="shared" si="4"/>
        <v/>
      </c>
      <c r="M85" s="52" t="str">
        <f>IF(O85="","",(INDEX(Raw!D:D,MATCH(O85+2000,Raw!W:W,0))))</f>
        <v/>
      </c>
      <c r="N85" s="52" t="str">
        <f>IF(O85="","",(INDEX(Raw!A:A,MATCH(O85+2000,Raw!W:W,0))))</f>
        <v/>
      </c>
      <c r="O85" s="11" t="str">
        <f>(IFERROR(IF(LARGE(Raw!W:W,A85+COUNTIF(Raw!C:C,"H")+COUNTIF(Raw!C:C,"S"))-2000&gt;0,LARGE(Raw!W:W,A85+COUNTIF(Raw!C:C,"H")+COUNTIF(Raw!C:C,"S"))-2000,""),""))</f>
        <v/>
      </c>
    </row>
    <row r="86" spans="1:15" x14ac:dyDescent="0.3">
      <c r="A86" s="52">
        <v>83</v>
      </c>
      <c r="B86" s="3" t="str">
        <f t="shared" si="5"/>
        <v/>
      </c>
      <c r="C86" s="52" t="str">
        <f>IF(E86="","",(INDEX(Raw!D:D,MATCH(E86+6000,Raw!W:W,0))))</f>
        <v/>
      </c>
      <c r="D86" s="52" t="str">
        <f>IF(E86="","",(INDEX(Raw!A:A,MATCH(E86+6000,Raw!W:W,0))))</f>
        <v/>
      </c>
      <c r="E86" s="11" t="str">
        <f>(IFERROR(IF(LARGE(Raw!W:W,A86)-6000&gt;0,LARGE(Raw!W:W,A86)-6000,""),""))</f>
        <v/>
      </c>
      <c r="G86" s="3" t="str">
        <f t="shared" si="3"/>
        <v/>
      </c>
      <c r="H86" s="52" t="str">
        <f>IF(J86="","",(INDEX(Raw!D:D,MATCH(J86+4000,Raw!W:W,0))))</f>
        <v/>
      </c>
      <c r="I86" s="52" t="str">
        <f>IF(J86="","",(INDEX(Raw!A:A,MATCH(J86+4000,Raw!W:W,0))))</f>
        <v/>
      </c>
      <c r="J86" s="11" t="str">
        <f>(IFERROR(IF(LARGE(Raw!W:W,A86+COUNTIF(Raw!C:C,"H"))-4000&gt;0,LARGE(Raw!W:W,A86+COUNTIF(Raw!C:C,"H"))-4000,""),""))</f>
        <v/>
      </c>
      <c r="L86" s="3" t="str">
        <f t="shared" si="4"/>
        <v/>
      </c>
      <c r="M86" s="52" t="str">
        <f>IF(O86="","",(INDEX(Raw!D:D,MATCH(O86+2000,Raw!W:W,0))))</f>
        <v/>
      </c>
      <c r="N86" s="52" t="str">
        <f>IF(O86="","",(INDEX(Raw!A:A,MATCH(O86+2000,Raw!W:W,0))))</f>
        <v/>
      </c>
      <c r="O86" s="11" t="str">
        <f>(IFERROR(IF(LARGE(Raw!W:W,A86+COUNTIF(Raw!C:C,"H")+COUNTIF(Raw!C:C,"S"))-2000&gt;0,LARGE(Raw!W:W,A86+COUNTIF(Raw!C:C,"H")+COUNTIF(Raw!C:C,"S"))-2000,""),""))</f>
        <v/>
      </c>
    </row>
    <row r="87" spans="1:15" x14ac:dyDescent="0.3">
      <c r="A87" s="52">
        <v>84</v>
      </c>
      <c r="B87" s="3" t="str">
        <f t="shared" si="5"/>
        <v/>
      </c>
      <c r="C87" s="52" t="str">
        <f>IF(E87="","",(INDEX(Raw!D:D,MATCH(E87+6000,Raw!W:W,0))))</f>
        <v/>
      </c>
      <c r="D87" s="52" t="str">
        <f>IF(E87="","",(INDEX(Raw!A:A,MATCH(E87+6000,Raw!W:W,0))))</f>
        <v/>
      </c>
      <c r="E87" s="11" t="str">
        <f>(IFERROR(IF(LARGE(Raw!W:W,A87)-6000&gt;0,LARGE(Raw!W:W,A87)-6000,""),""))</f>
        <v/>
      </c>
      <c r="G87" s="3" t="str">
        <f t="shared" si="3"/>
        <v/>
      </c>
      <c r="H87" s="52" t="str">
        <f>IF(J87="","",(INDEX(Raw!D:D,MATCH(J87+4000,Raw!W:W,0))))</f>
        <v/>
      </c>
      <c r="I87" s="52" t="str">
        <f>IF(J87="","",(INDEX(Raw!A:A,MATCH(J87+4000,Raw!W:W,0))))</f>
        <v/>
      </c>
      <c r="J87" s="11" t="str">
        <f>(IFERROR(IF(LARGE(Raw!W:W,A87+COUNTIF(Raw!C:C,"H"))-4000&gt;0,LARGE(Raw!W:W,A87+COUNTIF(Raw!C:C,"H"))-4000,""),""))</f>
        <v/>
      </c>
      <c r="L87" s="3" t="str">
        <f t="shared" si="4"/>
        <v/>
      </c>
      <c r="M87" s="52" t="str">
        <f>IF(O87="","",(INDEX(Raw!D:D,MATCH(O87+2000,Raw!W:W,0))))</f>
        <v/>
      </c>
      <c r="N87" s="52" t="str">
        <f>IF(O87="","",(INDEX(Raw!A:A,MATCH(O87+2000,Raw!W:W,0))))</f>
        <v/>
      </c>
      <c r="O87" s="11" t="str">
        <f>(IFERROR(IF(LARGE(Raw!W:W,A87+COUNTIF(Raw!C:C,"H")+COUNTIF(Raw!C:C,"S"))-2000&gt;0,LARGE(Raw!W:W,A87+COUNTIF(Raw!C:C,"H")+COUNTIF(Raw!C:C,"S"))-2000,""),""))</f>
        <v/>
      </c>
    </row>
    <row r="88" spans="1:15" x14ac:dyDescent="0.3">
      <c r="A88" s="52">
        <v>85</v>
      </c>
      <c r="B88" s="3" t="str">
        <f t="shared" si="5"/>
        <v/>
      </c>
      <c r="C88" s="52" t="str">
        <f>IF(E88="","",(INDEX(Raw!D:D,MATCH(E88+6000,Raw!W:W,0))))</f>
        <v/>
      </c>
      <c r="D88" s="52" t="str">
        <f>IF(E88="","",(INDEX(Raw!A:A,MATCH(E88+6000,Raw!W:W,0))))</f>
        <v/>
      </c>
      <c r="E88" s="11" t="str">
        <f>(IFERROR(IF(LARGE(Raw!W:W,A88)-6000&gt;0,LARGE(Raw!W:W,A88)-6000,""),""))</f>
        <v/>
      </c>
      <c r="G88" s="3" t="str">
        <f t="shared" si="3"/>
        <v/>
      </c>
      <c r="H88" s="52" t="str">
        <f>IF(J88="","",(INDEX(Raw!D:D,MATCH(J88+4000,Raw!W:W,0))))</f>
        <v/>
      </c>
      <c r="I88" s="52" t="str">
        <f>IF(J88="","",(INDEX(Raw!A:A,MATCH(J88+4000,Raw!W:W,0))))</f>
        <v/>
      </c>
      <c r="J88" s="11" t="str">
        <f>(IFERROR(IF(LARGE(Raw!W:W,A88+COUNTIF(Raw!C:C,"H"))-4000&gt;0,LARGE(Raw!W:W,A88+COUNTIF(Raw!C:C,"H"))-4000,""),""))</f>
        <v/>
      </c>
      <c r="L88" s="3" t="str">
        <f t="shared" si="4"/>
        <v/>
      </c>
      <c r="M88" s="52" t="str">
        <f>IF(O88="","",(INDEX(Raw!D:D,MATCH(O88+2000,Raw!W:W,0))))</f>
        <v/>
      </c>
      <c r="N88" s="52" t="str">
        <f>IF(O88="","",(INDEX(Raw!A:A,MATCH(O88+2000,Raw!W:W,0))))</f>
        <v/>
      </c>
      <c r="O88" s="11" t="str">
        <f>(IFERROR(IF(LARGE(Raw!W:W,A88+COUNTIF(Raw!C:C,"H")+COUNTIF(Raw!C:C,"S"))-2000&gt;0,LARGE(Raw!W:W,A88+COUNTIF(Raw!C:C,"H")+COUNTIF(Raw!C:C,"S"))-2000,""),""))</f>
        <v/>
      </c>
    </row>
    <row r="89" spans="1:15" x14ac:dyDescent="0.3">
      <c r="A89" s="52">
        <v>86</v>
      </c>
      <c r="B89" s="3" t="str">
        <f t="shared" si="5"/>
        <v/>
      </c>
      <c r="C89" s="52" t="str">
        <f>IF(E89="","",(INDEX(Raw!D:D,MATCH(E89+6000,Raw!W:W,0))))</f>
        <v/>
      </c>
      <c r="D89" s="52" t="str">
        <f>IF(E89="","",(INDEX(Raw!A:A,MATCH(E89+6000,Raw!W:W,0))))</f>
        <v/>
      </c>
      <c r="E89" s="11" t="str">
        <f>(IFERROR(IF(LARGE(Raw!W:W,A89)-6000&gt;0,LARGE(Raw!W:W,A89)-6000,""),""))</f>
        <v/>
      </c>
      <c r="G89" s="3" t="str">
        <f t="shared" si="3"/>
        <v/>
      </c>
      <c r="H89" s="52" t="str">
        <f>IF(J89="","",(INDEX(Raw!D:D,MATCH(J89+4000,Raw!W:W,0))))</f>
        <v/>
      </c>
      <c r="I89" s="52" t="str">
        <f>IF(J89="","",(INDEX(Raw!A:A,MATCH(J89+4000,Raw!W:W,0))))</f>
        <v/>
      </c>
      <c r="J89" s="11" t="str">
        <f>(IFERROR(IF(LARGE(Raw!W:W,A89+COUNTIF(Raw!C:C,"H"))-4000&gt;0,LARGE(Raw!W:W,A89+COUNTIF(Raw!C:C,"H"))-4000,""),""))</f>
        <v/>
      </c>
      <c r="L89" s="3" t="str">
        <f t="shared" si="4"/>
        <v/>
      </c>
      <c r="M89" s="52" t="str">
        <f>IF(O89="","",(INDEX(Raw!D:D,MATCH(O89+2000,Raw!W:W,0))))</f>
        <v/>
      </c>
      <c r="N89" s="52" t="str">
        <f>IF(O89="","",(INDEX(Raw!A:A,MATCH(O89+2000,Raw!W:W,0))))</f>
        <v/>
      </c>
      <c r="O89" s="11" t="str">
        <f>(IFERROR(IF(LARGE(Raw!W:W,A89+COUNTIF(Raw!C:C,"H")+COUNTIF(Raw!C:C,"S"))-2000&gt;0,LARGE(Raw!W:W,A89+COUNTIF(Raw!C:C,"H")+COUNTIF(Raw!C:C,"S"))-2000,""),""))</f>
        <v/>
      </c>
    </row>
    <row r="90" spans="1:15" x14ac:dyDescent="0.3">
      <c r="A90" s="52">
        <v>87</v>
      </c>
      <c r="B90" s="3" t="str">
        <f t="shared" si="5"/>
        <v/>
      </c>
      <c r="C90" s="52" t="str">
        <f>IF(E90="","",(INDEX(Raw!D:D,MATCH(E90+6000,Raw!W:W,0))))</f>
        <v/>
      </c>
      <c r="D90" s="52" t="str">
        <f>IF(E90="","",(INDEX(Raw!A:A,MATCH(E90+6000,Raw!W:W,0))))</f>
        <v/>
      </c>
      <c r="E90" s="11" t="str">
        <f>(IFERROR(IF(LARGE(Raw!W:W,A90)-6000&gt;0,LARGE(Raw!W:W,A90)-6000,""),""))</f>
        <v/>
      </c>
      <c r="G90" s="3" t="str">
        <f t="shared" si="3"/>
        <v/>
      </c>
      <c r="H90" s="52" t="str">
        <f>IF(J90="","",(INDEX(Raw!D:D,MATCH(J90+4000,Raw!W:W,0))))</f>
        <v/>
      </c>
      <c r="I90" s="52" t="str">
        <f>IF(J90="","",(INDEX(Raw!A:A,MATCH(J90+4000,Raw!W:W,0))))</f>
        <v/>
      </c>
      <c r="J90" s="11" t="str">
        <f>(IFERROR(IF(LARGE(Raw!W:W,A90+COUNTIF(Raw!C:C,"H"))-4000&gt;0,LARGE(Raw!W:W,A90+COUNTIF(Raw!C:C,"H"))-4000,""),""))</f>
        <v/>
      </c>
      <c r="L90" s="3" t="str">
        <f t="shared" si="4"/>
        <v/>
      </c>
      <c r="M90" s="52" t="str">
        <f>IF(O90="","",(INDEX(Raw!D:D,MATCH(O90+2000,Raw!W:W,0))))</f>
        <v/>
      </c>
      <c r="N90" s="52" t="str">
        <f>IF(O90="","",(INDEX(Raw!A:A,MATCH(O90+2000,Raw!W:W,0))))</f>
        <v/>
      </c>
      <c r="O90" s="11" t="str">
        <f>(IFERROR(IF(LARGE(Raw!W:W,A90+COUNTIF(Raw!C:C,"H")+COUNTIF(Raw!C:C,"S"))-2000&gt;0,LARGE(Raw!W:W,A90+COUNTIF(Raw!C:C,"H")+COUNTIF(Raw!C:C,"S"))-2000,""),""))</f>
        <v/>
      </c>
    </row>
    <row r="91" spans="1:15" x14ac:dyDescent="0.3">
      <c r="A91" s="52">
        <v>88</v>
      </c>
      <c r="B91" s="3" t="str">
        <f t="shared" si="5"/>
        <v/>
      </c>
      <c r="C91" s="52" t="str">
        <f>IF(E91="","",(INDEX(Raw!D:D,MATCH(E91+6000,Raw!W:W,0))))</f>
        <v/>
      </c>
      <c r="D91" s="52" t="str">
        <f>IF(E91="","",(INDEX(Raw!A:A,MATCH(E91+6000,Raw!W:W,0))))</f>
        <v/>
      </c>
      <c r="E91" s="11" t="str">
        <f>(IFERROR(IF(LARGE(Raw!W:W,A91)-6000&gt;0,LARGE(Raw!W:W,A91)-6000,""),""))</f>
        <v/>
      </c>
      <c r="G91" s="3" t="str">
        <f t="shared" si="3"/>
        <v/>
      </c>
      <c r="H91" s="52" t="str">
        <f>IF(J91="","",(INDEX(Raw!D:D,MATCH(J91+4000,Raw!W:W,0))))</f>
        <v/>
      </c>
      <c r="I91" s="52" t="str">
        <f>IF(J91="","",(INDEX(Raw!A:A,MATCH(J91+4000,Raw!W:W,0))))</f>
        <v/>
      </c>
      <c r="J91" s="11" t="str">
        <f>(IFERROR(IF(LARGE(Raw!W:W,A91+COUNTIF(Raw!C:C,"H"))-4000&gt;0,LARGE(Raw!W:W,A91+COUNTIF(Raw!C:C,"H"))-4000,""),""))</f>
        <v/>
      </c>
      <c r="L91" s="3" t="str">
        <f t="shared" si="4"/>
        <v/>
      </c>
      <c r="M91" s="52" t="str">
        <f>IF(O91="","",(INDEX(Raw!D:D,MATCH(O91+2000,Raw!W:W,0))))</f>
        <v/>
      </c>
      <c r="N91" s="52" t="str">
        <f>IF(O91="","",(INDEX(Raw!A:A,MATCH(O91+2000,Raw!W:W,0))))</f>
        <v/>
      </c>
      <c r="O91" s="11" t="str">
        <f>(IFERROR(IF(LARGE(Raw!W:W,A91+COUNTIF(Raw!C:C,"H")+COUNTIF(Raw!C:C,"S"))-2000&gt;0,LARGE(Raw!W:W,A91+COUNTIF(Raw!C:C,"H")+COUNTIF(Raw!C:C,"S"))-2000,""),""))</f>
        <v/>
      </c>
    </row>
    <row r="92" spans="1:15" x14ac:dyDescent="0.3">
      <c r="A92" s="52">
        <v>89</v>
      </c>
      <c r="B92" s="3" t="str">
        <f t="shared" si="5"/>
        <v/>
      </c>
      <c r="C92" s="52" t="str">
        <f>IF(E92="","",(INDEX(Raw!D:D,MATCH(E92+6000,Raw!W:W,0))))</f>
        <v/>
      </c>
      <c r="D92" s="52" t="str">
        <f>IF(E92="","",(INDEX(Raw!A:A,MATCH(E92+6000,Raw!W:W,0))))</f>
        <v/>
      </c>
      <c r="E92" s="11" t="str">
        <f>(IFERROR(IF(LARGE(Raw!W:W,A92)-6000&gt;0,LARGE(Raw!W:W,A92)-6000,""),""))</f>
        <v/>
      </c>
      <c r="G92" s="3" t="str">
        <f t="shared" si="3"/>
        <v/>
      </c>
      <c r="H92" s="52" t="str">
        <f>IF(J92="","",(INDEX(Raw!D:D,MATCH(J92+4000,Raw!W:W,0))))</f>
        <v/>
      </c>
      <c r="I92" s="52" t="str">
        <f>IF(J92="","",(INDEX(Raw!A:A,MATCH(J92+4000,Raw!W:W,0))))</f>
        <v/>
      </c>
      <c r="J92" s="11" t="str">
        <f>(IFERROR(IF(LARGE(Raw!W:W,A92+COUNTIF(Raw!C:C,"H"))-4000&gt;0,LARGE(Raw!W:W,A92+COUNTIF(Raw!C:C,"H"))-4000,""),""))</f>
        <v/>
      </c>
      <c r="L92" s="3" t="str">
        <f t="shared" si="4"/>
        <v/>
      </c>
      <c r="M92" s="52" t="str">
        <f>IF(O92="","",(INDEX(Raw!D:D,MATCH(O92+2000,Raw!W:W,0))))</f>
        <v/>
      </c>
      <c r="N92" s="52" t="str">
        <f>IF(O92="","",(INDEX(Raw!A:A,MATCH(O92+2000,Raw!W:W,0))))</f>
        <v/>
      </c>
      <c r="O92" s="11" t="str">
        <f>(IFERROR(IF(LARGE(Raw!W:W,A92+COUNTIF(Raw!C:C,"H")+COUNTIF(Raw!C:C,"S"))-2000&gt;0,LARGE(Raw!W:W,A92+COUNTIF(Raw!C:C,"H")+COUNTIF(Raw!C:C,"S"))-2000,""),""))</f>
        <v/>
      </c>
    </row>
    <row r="93" spans="1:15" x14ac:dyDescent="0.3">
      <c r="A93" s="52">
        <v>90</v>
      </c>
      <c r="B93" s="3" t="str">
        <f t="shared" si="5"/>
        <v/>
      </c>
      <c r="C93" s="52" t="str">
        <f>IF(E93="","",(INDEX(Raw!D:D,MATCH(E93+6000,Raw!W:W,0))))</f>
        <v/>
      </c>
      <c r="D93" s="52" t="str">
        <f>IF(E93="","",(INDEX(Raw!A:A,MATCH(E93+6000,Raw!W:W,0))))</f>
        <v/>
      </c>
      <c r="E93" s="11" t="str">
        <f>(IFERROR(IF(LARGE(Raw!W:W,A93)-6000&gt;0,LARGE(Raw!W:W,A93)-6000,""),""))</f>
        <v/>
      </c>
      <c r="G93" s="3" t="str">
        <f t="shared" si="3"/>
        <v/>
      </c>
      <c r="H93" s="52" t="str">
        <f>IF(J93="","",(INDEX(Raw!D:D,MATCH(J93+4000,Raw!W:W,0))))</f>
        <v/>
      </c>
      <c r="I93" s="52" t="str">
        <f>IF(J93="","",(INDEX(Raw!A:A,MATCH(J93+4000,Raw!W:W,0))))</f>
        <v/>
      </c>
      <c r="J93" s="11" t="str">
        <f>(IFERROR(IF(LARGE(Raw!W:W,A93+COUNTIF(Raw!C:C,"H"))-4000&gt;0,LARGE(Raw!W:W,A93+COUNTIF(Raw!C:C,"H"))-4000,""),""))</f>
        <v/>
      </c>
      <c r="L93" s="3" t="str">
        <f t="shared" si="4"/>
        <v/>
      </c>
      <c r="M93" s="52" t="str">
        <f>IF(O93="","",(INDEX(Raw!D:D,MATCH(O93+2000,Raw!W:W,0))))</f>
        <v/>
      </c>
      <c r="N93" s="52" t="str">
        <f>IF(O93="","",(INDEX(Raw!A:A,MATCH(O93+2000,Raw!W:W,0))))</f>
        <v/>
      </c>
      <c r="O93" s="11" t="str">
        <f>(IFERROR(IF(LARGE(Raw!W:W,A93+COUNTIF(Raw!C:C,"H")+COUNTIF(Raw!C:C,"S"))-2000&gt;0,LARGE(Raw!W:W,A93+COUNTIF(Raw!C:C,"H")+COUNTIF(Raw!C:C,"S"))-2000,""),""))</f>
        <v/>
      </c>
    </row>
    <row r="94" spans="1:15" x14ac:dyDescent="0.3">
      <c r="A94" s="52">
        <v>91</v>
      </c>
      <c r="B94" s="3" t="str">
        <f t="shared" si="5"/>
        <v/>
      </c>
      <c r="C94" s="52" t="str">
        <f>IF(E94="","",(INDEX(Raw!D:D,MATCH(E94+6000,Raw!W:W,0))))</f>
        <v/>
      </c>
      <c r="D94" s="52" t="str">
        <f>IF(E94="","",(INDEX(Raw!A:A,MATCH(E94+6000,Raw!W:W,0))))</f>
        <v/>
      </c>
      <c r="E94" s="11" t="str">
        <f>(IFERROR(IF(LARGE(Raw!W:W,A94)-6000&gt;0,LARGE(Raw!W:W,A94)-6000,""),""))</f>
        <v/>
      </c>
      <c r="G94" s="3" t="str">
        <f t="shared" si="3"/>
        <v/>
      </c>
      <c r="H94" s="52" t="str">
        <f>IF(J94="","",(INDEX(Raw!D:D,MATCH(J94+4000,Raw!W:W,0))))</f>
        <v/>
      </c>
      <c r="I94" s="52" t="str">
        <f>IF(J94="","",(INDEX(Raw!A:A,MATCH(J94+4000,Raw!W:W,0))))</f>
        <v/>
      </c>
      <c r="J94" s="11" t="str">
        <f>(IFERROR(IF(LARGE(Raw!W:W,A94+COUNTIF(Raw!C:C,"H"))-4000&gt;0,LARGE(Raw!W:W,A94+COUNTIF(Raw!C:C,"H"))-4000,""),""))</f>
        <v/>
      </c>
      <c r="L94" s="3" t="str">
        <f t="shared" si="4"/>
        <v/>
      </c>
      <c r="M94" s="52" t="str">
        <f>IF(O94="","",(INDEX(Raw!D:D,MATCH(O94+2000,Raw!W:W,0))))</f>
        <v/>
      </c>
      <c r="N94" s="52" t="str">
        <f>IF(O94="","",(INDEX(Raw!A:A,MATCH(O94+2000,Raw!W:W,0))))</f>
        <v/>
      </c>
      <c r="O94" s="11" t="str">
        <f>(IFERROR(IF(LARGE(Raw!W:W,A94+COUNTIF(Raw!C:C,"H")+COUNTIF(Raw!C:C,"S"))-2000&gt;0,LARGE(Raw!W:W,A94+COUNTIF(Raw!C:C,"H")+COUNTIF(Raw!C:C,"S"))-2000,""),""))</f>
        <v/>
      </c>
    </row>
    <row r="95" spans="1:15" x14ac:dyDescent="0.3">
      <c r="A95" s="52">
        <v>92</v>
      </c>
      <c r="B95" s="3" t="str">
        <f t="shared" si="5"/>
        <v/>
      </c>
      <c r="C95" s="52" t="str">
        <f>IF(E95="","",(INDEX(Raw!D:D,MATCH(E95+6000,Raw!W:W,0))))</f>
        <v/>
      </c>
      <c r="D95" s="52" t="str">
        <f>IF(E95="","",(INDEX(Raw!A:A,MATCH(E95+6000,Raw!W:W,0))))</f>
        <v/>
      </c>
      <c r="E95" s="11" t="str">
        <f>(IFERROR(IF(LARGE(Raw!W:W,A95)-6000&gt;0,LARGE(Raw!W:W,A95)-6000,""),""))</f>
        <v/>
      </c>
      <c r="G95" s="3" t="str">
        <f t="shared" si="3"/>
        <v/>
      </c>
      <c r="H95" s="52" t="str">
        <f>IF(J95="","",(INDEX(Raw!D:D,MATCH(J95+4000,Raw!W:W,0))))</f>
        <v/>
      </c>
      <c r="I95" s="52" t="str">
        <f>IF(J95="","",(INDEX(Raw!A:A,MATCH(J95+4000,Raw!W:W,0))))</f>
        <v/>
      </c>
      <c r="J95" s="11" t="str">
        <f>(IFERROR(IF(LARGE(Raw!W:W,A95+COUNTIF(Raw!C:C,"H"))-4000&gt;0,LARGE(Raw!W:W,A95+COUNTIF(Raw!C:C,"H"))-4000,""),""))</f>
        <v/>
      </c>
      <c r="L95" s="3" t="str">
        <f t="shared" si="4"/>
        <v/>
      </c>
      <c r="M95" s="52" t="str">
        <f>IF(O95="","",(INDEX(Raw!D:D,MATCH(O95+2000,Raw!W:W,0))))</f>
        <v/>
      </c>
      <c r="N95" s="52" t="str">
        <f>IF(O95="","",(INDEX(Raw!A:A,MATCH(O95+2000,Raw!W:W,0))))</f>
        <v/>
      </c>
      <c r="O95" s="11" t="str">
        <f>(IFERROR(IF(LARGE(Raw!W:W,A95+COUNTIF(Raw!C:C,"H")+COUNTIF(Raw!C:C,"S"))-2000&gt;0,LARGE(Raw!W:W,A95+COUNTIF(Raw!C:C,"H")+COUNTIF(Raw!C:C,"S"))-2000,""),""))</f>
        <v/>
      </c>
    </row>
    <row r="96" spans="1:15" x14ac:dyDescent="0.3">
      <c r="A96" s="52">
        <v>93</v>
      </c>
      <c r="B96" s="3" t="str">
        <f t="shared" si="5"/>
        <v/>
      </c>
      <c r="C96" s="52" t="str">
        <f>IF(E96="","",(INDEX(Raw!D:D,MATCH(E96+6000,Raw!W:W,0))))</f>
        <v/>
      </c>
      <c r="D96" s="52" t="str">
        <f>IF(E96="","",(INDEX(Raw!A:A,MATCH(E96+6000,Raw!W:W,0))))</f>
        <v/>
      </c>
      <c r="E96" s="11" t="str">
        <f>(IFERROR(IF(LARGE(Raw!W:W,A96)-6000&gt;0,LARGE(Raw!W:W,A96)-6000,""),""))</f>
        <v/>
      </c>
      <c r="G96" s="3" t="str">
        <f t="shared" si="3"/>
        <v/>
      </c>
      <c r="H96" s="52" t="str">
        <f>IF(J96="","",(INDEX(Raw!D:D,MATCH(J96+4000,Raw!W:W,0))))</f>
        <v/>
      </c>
      <c r="I96" s="52" t="str">
        <f>IF(J96="","",(INDEX(Raw!A:A,MATCH(J96+4000,Raw!W:W,0))))</f>
        <v/>
      </c>
      <c r="J96" s="11" t="str">
        <f>(IFERROR(IF(LARGE(Raw!W:W,A96+COUNTIF(Raw!C:C,"H"))-4000&gt;0,LARGE(Raw!W:W,A96+COUNTIF(Raw!C:C,"H"))-4000,""),""))</f>
        <v/>
      </c>
      <c r="L96" s="3" t="str">
        <f t="shared" si="4"/>
        <v/>
      </c>
      <c r="M96" s="52" t="str">
        <f>IF(O96="","",(INDEX(Raw!D:D,MATCH(O96+2000,Raw!W:W,0))))</f>
        <v/>
      </c>
      <c r="N96" s="52" t="str">
        <f>IF(O96="","",(INDEX(Raw!A:A,MATCH(O96+2000,Raw!W:W,0))))</f>
        <v/>
      </c>
      <c r="O96" s="11" t="str">
        <f>(IFERROR(IF(LARGE(Raw!W:W,A96+COUNTIF(Raw!C:C,"H")+COUNTIF(Raw!C:C,"S"))-2000&gt;0,LARGE(Raw!W:W,A96+COUNTIF(Raw!C:C,"H")+COUNTIF(Raw!C:C,"S"))-2000,""),""))</f>
        <v/>
      </c>
    </row>
    <row r="97" spans="1:15" x14ac:dyDescent="0.3">
      <c r="A97" s="52">
        <v>94</v>
      </c>
      <c r="B97" s="3" t="str">
        <f t="shared" si="5"/>
        <v/>
      </c>
      <c r="C97" s="52" t="str">
        <f>IF(E97="","",(INDEX(Raw!D:D,MATCH(E97+6000,Raw!W:W,0))))</f>
        <v/>
      </c>
      <c r="D97" s="52" t="str">
        <f>IF(E97="","",(INDEX(Raw!A:A,MATCH(E97+6000,Raw!W:W,0))))</f>
        <v/>
      </c>
      <c r="E97" s="11" t="str">
        <f>(IFERROR(IF(LARGE(Raw!W:W,A97)-6000&gt;0,LARGE(Raw!W:W,A97)-6000,""),""))</f>
        <v/>
      </c>
      <c r="G97" s="3" t="str">
        <f t="shared" si="3"/>
        <v/>
      </c>
      <c r="H97" s="52" t="str">
        <f>IF(J97="","",(INDEX(Raw!D:D,MATCH(J97+4000,Raw!W:W,0))))</f>
        <v/>
      </c>
      <c r="I97" s="52" t="str">
        <f>IF(J97="","",(INDEX(Raw!A:A,MATCH(J97+4000,Raw!W:W,0))))</f>
        <v/>
      </c>
      <c r="J97" s="11" t="str">
        <f>(IFERROR(IF(LARGE(Raw!W:W,A97+COUNTIF(Raw!C:C,"H"))-4000&gt;0,LARGE(Raw!W:W,A97+COUNTIF(Raw!C:C,"H"))-4000,""),""))</f>
        <v/>
      </c>
      <c r="L97" s="3" t="str">
        <f t="shared" si="4"/>
        <v/>
      </c>
      <c r="M97" s="52" t="str">
        <f>IF(O97="","",(INDEX(Raw!D:D,MATCH(O97+2000,Raw!W:W,0))))</f>
        <v/>
      </c>
      <c r="N97" s="52" t="str">
        <f>IF(O97="","",(INDEX(Raw!A:A,MATCH(O97+2000,Raw!W:W,0))))</f>
        <v/>
      </c>
      <c r="O97" s="11" t="str">
        <f>(IFERROR(IF(LARGE(Raw!W:W,A97+COUNTIF(Raw!C:C,"H")+COUNTIF(Raw!C:C,"S"))-2000&gt;0,LARGE(Raw!W:W,A97+COUNTIF(Raw!C:C,"H")+COUNTIF(Raw!C:C,"S"))-2000,""),""))</f>
        <v/>
      </c>
    </row>
    <row r="98" spans="1:15" x14ac:dyDescent="0.3">
      <c r="A98" s="52">
        <v>95</v>
      </c>
      <c r="B98" s="3" t="str">
        <f t="shared" si="5"/>
        <v/>
      </c>
      <c r="C98" s="52" t="str">
        <f>IF(E98="","",(INDEX(Raw!D:D,MATCH(E98+6000,Raw!W:W,0))))</f>
        <v/>
      </c>
      <c r="D98" s="52" t="str">
        <f>IF(E98="","",(INDEX(Raw!A:A,MATCH(E98+6000,Raw!W:W,0))))</f>
        <v/>
      </c>
      <c r="E98" s="11" t="str">
        <f>(IFERROR(IF(LARGE(Raw!W:W,A98)-6000&gt;0,LARGE(Raw!W:W,A98)-6000,""),""))</f>
        <v/>
      </c>
      <c r="G98" s="3" t="str">
        <f t="shared" si="3"/>
        <v/>
      </c>
      <c r="H98" s="52" t="str">
        <f>IF(J98="","",(INDEX(Raw!D:D,MATCH(J98+4000,Raw!W:W,0))))</f>
        <v/>
      </c>
      <c r="I98" s="52" t="str">
        <f>IF(J98="","",(INDEX(Raw!A:A,MATCH(J98+4000,Raw!W:W,0))))</f>
        <v/>
      </c>
      <c r="J98" s="11" t="str">
        <f>(IFERROR(IF(LARGE(Raw!W:W,A98+COUNTIF(Raw!C:C,"H"))-4000&gt;0,LARGE(Raw!W:W,A98+COUNTIF(Raw!C:C,"H"))-4000,""),""))</f>
        <v/>
      </c>
      <c r="L98" s="3" t="str">
        <f t="shared" si="4"/>
        <v/>
      </c>
      <c r="M98" s="52" t="str">
        <f>IF(O98="","",(INDEX(Raw!D:D,MATCH(O98+2000,Raw!W:W,0))))</f>
        <v/>
      </c>
      <c r="N98" s="52" t="str">
        <f>IF(O98="","",(INDEX(Raw!A:A,MATCH(O98+2000,Raw!W:W,0))))</f>
        <v/>
      </c>
      <c r="O98" s="11" t="str">
        <f>(IFERROR(IF(LARGE(Raw!W:W,A98+COUNTIF(Raw!C:C,"H")+COUNTIF(Raw!C:C,"S"))-2000&gt;0,LARGE(Raw!W:W,A98+COUNTIF(Raw!C:C,"H")+COUNTIF(Raw!C:C,"S"))-2000,""),""))</f>
        <v/>
      </c>
    </row>
    <row r="99" spans="1:15" x14ac:dyDescent="0.3">
      <c r="A99" s="52">
        <v>96</v>
      </c>
      <c r="B99" s="3" t="str">
        <f t="shared" si="5"/>
        <v/>
      </c>
      <c r="C99" s="52" t="str">
        <f>IF(E99="","",(INDEX(Raw!D:D,MATCH(E99+6000,Raw!W:W,0))))</f>
        <v/>
      </c>
      <c r="D99" s="52" t="str">
        <f>IF(E99="","",(INDEX(Raw!A:A,MATCH(E99+6000,Raw!W:W,0))))</f>
        <v/>
      </c>
      <c r="E99" s="11" t="str">
        <f>(IFERROR(IF(LARGE(Raw!W:W,A99)-6000&gt;0,LARGE(Raw!W:W,A99)-6000,""),""))</f>
        <v/>
      </c>
      <c r="G99" s="3" t="str">
        <f t="shared" si="3"/>
        <v/>
      </c>
      <c r="H99" s="52" t="str">
        <f>IF(J99="","",(INDEX(Raw!D:D,MATCH(J99+4000,Raw!W:W,0))))</f>
        <v/>
      </c>
      <c r="I99" s="52" t="str">
        <f>IF(J99="","",(INDEX(Raw!A:A,MATCH(J99+4000,Raw!W:W,0))))</f>
        <v/>
      </c>
      <c r="J99" s="11" t="str">
        <f>(IFERROR(IF(LARGE(Raw!W:W,A99+COUNTIF(Raw!C:C,"H"))-4000&gt;0,LARGE(Raw!W:W,A99+COUNTIF(Raw!C:C,"H"))-4000,""),""))</f>
        <v/>
      </c>
      <c r="L99" s="3" t="str">
        <f t="shared" si="4"/>
        <v/>
      </c>
      <c r="M99" s="52" t="str">
        <f>IF(O99="","",(INDEX(Raw!D:D,MATCH(O99+2000,Raw!W:W,0))))</f>
        <v/>
      </c>
      <c r="N99" s="52" t="str">
        <f>IF(O99="","",(INDEX(Raw!A:A,MATCH(O99+2000,Raw!W:W,0))))</f>
        <v/>
      </c>
      <c r="O99" s="11" t="str">
        <f>(IFERROR(IF(LARGE(Raw!W:W,A99+COUNTIF(Raw!C:C,"H")+COUNTIF(Raw!C:C,"S"))-2000&gt;0,LARGE(Raw!W:W,A99+COUNTIF(Raw!C:C,"H")+COUNTIF(Raw!C:C,"S"))-2000,""),""))</f>
        <v/>
      </c>
    </row>
    <row r="100" spans="1:15" x14ac:dyDescent="0.3">
      <c r="A100" s="52">
        <v>97</v>
      </c>
      <c r="B100" s="3" t="str">
        <f t="shared" si="5"/>
        <v/>
      </c>
      <c r="C100" s="52" t="str">
        <f>IF(E100="","",(INDEX(Raw!D:D,MATCH(E100+6000,Raw!W:W,0))))</f>
        <v/>
      </c>
      <c r="D100" s="52" t="str">
        <f>IF(E100="","",(INDEX(Raw!A:A,MATCH(E100+6000,Raw!W:W,0))))</f>
        <v/>
      </c>
      <c r="E100" s="11" t="str">
        <f>(IFERROR(IF(LARGE(Raw!W:W,A100)-6000&gt;0,LARGE(Raw!W:W,A100)-6000,""),""))</f>
        <v/>
      </c>
      <c r="G100" s="3" t="str">
        <f t="shared" si="3"/>
        <v/>
      </c>
      <c r="H100" s="52" t="str">
        <f>IF(J100="","",(INDEX(Raw!D:D,MATCH(J100+4000,Raw!W:W,0))))</f>
        <v/>
      </c>
      <c r="I100" s="52" t="str">
        <f>IF(J100="","",(INDEX(Raw!A:A,MATCH(J100+4000,Raw!W:W,0))))</f>
        <v/>
      </c>
      <c r="J100" s="11" t="str">
        <f>(IFERROR(IF(LARGE(Raw!W:W,A100+COUNTIF(Raw!C:C,"H"))-4000&gt;0,LARGE(Raw!W:W,A100+COUNTIF(Raw!C:C,"H"))-4000,""),""))</f>
        <v/>
      </c>
      <c r="L100" s="3" t="str">
        <f t="shared" si="4"/>
        <v/>
      </c>
      <c r="M100" s="52" t="str">
        <f>IF(O100="","",(INDEX(Raw!D:D,MATCH(O100+2000,Raw!W:W,0))))</f>
        <v/>
      </c>
      <c r="N100" s="52" t="str">
        <f>IF(O100="","",(INDEX(Raw!A:A,MATCH(O100+2000,Raw!W:W,0))))</f>
        <v/>
      </c>
      <c r="O100" s="11" t="str">
        <f>(IFERROR(IF(LARGE(Raw!W:W,A100+COUNTIF(Raw!C:C,"H")+COUNTIF(Raw!C:C,"S"))-2000&gt;0,LARGE(Raw!W:W,A100+COUNTIF(Raw!C:C,"H")+COUNTIF(Raw!C:C,"S"))-2000,""),""))</f>
        <v/>
      </c>
    </row>
    <row r="101" spans="1:15" x14ac:dyDescent="0.3">
      <c r="A101" s="52">
        <v>98</v>
      </c>
      <c r="B101" s="3" t="str">
        <f t="shared" si="5"/>
        <v/>
      </c>
      <c r="C101" s="52" t="str">
        <f>IF(E101="","",(INDEX(Raw!D:D,MATCH(E101+6000,Raw!W:W,0))))</f>
        <v/>
      </c>
      <c r="D101" s="52" t="str">
        <f>IF(E101="","",(INDEX(Raw!A:A,MATCH(E101+6000,Raw!W:W,0))))</f>
        <v/>
      </c>
      <c r="E101" s="11" t="str">
        <f>(IFERROR(IF(LARGE(Raw!W:W,A101)-6000&gt;0,LARGE(Raw!W:W,A101)-6000,""),""))</f>
        <v/>
      </c>
      <c r="G101" s="3" t="str">
        <f t="shared" si="3"/>
        <v/>
      </c>
      <c r="H101" s="52" t="str">
        <f>IF(J101="","",(INDEX(Raw!D:D,MATCH(J101+4000,Raw!W:W,0))))</f>
        <v/>
      </c>
      <c r="I101" s="52" t="str">
        <f>IF(J101="","",(INDEX(Raw!A:A,MATCH(J101+4000,Raw!W:W,0))))</f>
        <v/>
      </c>
      <c r="J101" s="11" t="str">
        <f>(IFERROR(IF(LARGE(Raw!W:W,A101+COUNTIF(Raw!C:C,"H"))-4000&gt;0,LARGE(Raw!W:W,A101+COUNTIF(Raw!C:C,"H"))-4000,""),""))</f>
        <v/>
      </c>
      <c r="L101" s="3" t="str">
        <f t="shared" si="4"/>
        <v/>
      </c>
      <c r="M101" s="52" t="str">
        <f>IF(O101="","",(INDEX(Raw!D:D,MATCH(O101+2000,Raw!W:W,0))))</f>
        <v/>
      </c>
      <c r="N101" s="52" t="str">
        <f>IF(O101="","",(INDEX(Raw!A:A,MATCH(O101+2000,Raw!W:W,0))))</f>
        <v/>
      </c>
      <c r="O101" s="11" t="str">
        <f>(IFERROR(IF(LARGE(Raw!W:W,A101+COUNTIF(Raw!C:C,"H")+COUNTIF(Raw!C:C,"S"))-2000&gt;0,LARGE(Raw!W:W,A101+COUNTIF(Raw!C:C,"H")+COUNTIF(Raw!C:C,"S"))-2000,""),""))</f>
        <v/>
      </c>
    </row>
    <row r="102" spans="1:15" x14ac:dyDescent="0.3">
      <c r="A102" s="52">
        <v>99</v>
      </c>
      <c r="B102" s="3" t="str">
        <f t="shared" si="5"/>
        <v/>
      </c>
      <c r="C102" s="52" t="str">
        <f>IF(E102="","",(INDEX(Raw!D:D,MATCH(E102+6000,Raw!W:W,0))))</f>
        <v/>
      </c>
      <c r="D102" s="52" t="str">
        <f>IF(E102="","",(INDEX(Raw!A:A,MATCH(E102+6000,Raw!W:W,0))))</f>
        <v/>
      </c>
      <c r="E102" s="11" t="str">
        <f>(IFERROR(IF(LARGE(Raw!W:W,A102)-6000&gt;0,LARGE(Raw!W:W,A102)-6000,""),""))</f>
        <v/>
      </c>
      <c r="G102" s="3" t="str">
        <f t="shared" si="3"/>
        <v/>
      </c>
      <c r="H102" s="52" t="str">
        <f>IF(J102="","",(INDEX(Raw!D:D,MATCH(J102+4000,Raw!W:W,0))))</f>
        <v/>
      </c>
      <c r="I102" s="52" t="str">
        <f>IF(J102="","",(INDEX(Raw!A:A,MATCH(J102+4000,Raw!W:W,0))))</f>
        <v/>
      </c>
      <c r="J102" s="11" t="str">
        <f>(IFERROR(IF(LARGE(Raw!W:W,A102+COUNTIF(Raw!C:C,"H"))-4000&gt;0,LARGE(Raw!W:W,A102+COUNTIF(Raw!C:C,"H"))-4000,""),""))</f>
        <v/>
      </c>
      <c r="L102" s="3" t="str">
        <f t="shared" si="4"/>
        <v/>
      </c>
      <c r="M102" s="52" t="str">
        <f>IF(O102="","",(INDEX(Raw!D:D,MATCH(O102+2000,Raw!W:W,0))))</f>
        <v/>
      </c>
      <c r="N102" s="52" t="str">
        <f>IF(O102="","",(INDEX(Raw!A:A,MATCH(O102+2000,Raw!W:W,0))))</f>
        <v/>
      </c>
      <c r="O102" s="11" t="str">
        <f>(IFERROR(IF(LARGE(Raw!W:W,A102+COUNTIF(Raw!C:C,"H")+COUNTIF(Raw!C:C,"S"))-2000&gt;0,LARGE(Raw!W:W,A102+COUNTIF(Raw!C:C,"H")+COUNTIF(Raw!C:C,"S"))-2000,""),""))</f>
        <v/>
      </c>
    </row>
    <row r="103" spans="1:15" x14ac:dyDescent="0.3">
      <c r="A103" s="52">
        <v>100</v>
      </c>
      <c r="B103" s="3" t="str">
        <f t="shared" si="5"/>
        <v/>
      </c>
      <c r="C103" s="52" t="str">
        <f>IF(E103="","",(INDEX(Raw!D:D,MATCH(E103+6000,Raw!W:W,0))))</f>
        <v/>
      </c>
      <c r="D103" s="52" t="str">
        <f>IF(E103="","",(INDEX(Raw!A:A,MATCH(E103+6000,Raw!W:W,0))))</f>
        <v/>
      </c>
      <c r="E103" s="11" t="str">
        <f>(IFERROR(IF(LARGE(Raw!W:W,A103)-6000&gt;0,LARGE(Raw!W:W,A103)-6000,""),""))</f>
        <v/>
      </c>
      <c r="G103" s="3" t="str">
        <f t="shared" si="3"/>
        <v/>
      </c>
      <c r="H103" s="52" t="str">
        <f>IF(J103="","",(INDEX(Raw!D:D,MATCH(J103+4000,Raw!W:W,0))))</f>
        <v/>
      </c>
      <c r="I103" s="52" t="str">
        <f>IF(J103="","",(INDEX(Raw!A:A,MATCH(J103+4000,Raw!W:W,0))))</f>
        <v/>
      </c>
      <c r="J103" s="11" t="str">
        <f>(IFERROR(IF(LARGE(Raw!W:W,A103+COUNTIF(Raw!C:C,"H"))-4000&gt;0,LARGE(Raw!W:W,A103+COUNTIF(Raw!C:C,"H"))-4000,""),""))</f>
        <v/>
      </c>
      <c r="L103" s="3" t="str">
        <f t="shared" si="4"/>
        <v/>
      </c>
      <c r="M103" s="52" t="str">
        <f>IF(O103="","",(INDEX(Raw!D:D,MATCH(O103+2000,Raw!W:W,0))))</f>
        <v/>
      </c>
      <c r="N103" s="52" t="str">
        <f>IF(O103="","",(INDEX(Raw!A:A,MATCH(O103+2000,Raw!W:W,0))))</f>
        <v/>
      </c>
      <c r="O103" s="11" t="str">
        <f>(IFERROR(IF(LARGE(Raw!W:W,A103+COUNTIF(Raw!C:C,"H")+COUNTIF(Raw!C:C,"S"))-2000&gt;0,LARGE(Raw!W:W,A103+COUNTIF(Raw!C:C,"H")+COUNTIF(Raw!C:C,"S"))-2000,""),""))</f>
        <v/>
      </c>
    </row>
    <row r="104" spans="1:15" x14ac:dyDescent="0.3">
      <c r="A104" s="52">
        <v>101</v>
      </c>
      <c r="B104" s="3" t="str">
        <f t="shared" si="5"/>
        <v/>
      </c>
      <c r="C104" s="52" t="str">
        <f>IF(E104="","",(INDEX(Raw!D:D,MATCH(E104+6000,Raw!W:W,0))))</f>
        <v/>
      </c>
      <c r="D104" s="52" t="str">
        <f>IF(E104="","",(INDEX(Raw!A:A,MATCH(E104+6000,Raw!W:W,0))))</f>
        <v/>
      </c>
      <c r="E104" s="11" t="str">
        <f>(IFERROR(IF(LARGE(Raw!W:W,A104)-6000&gt;0,LARGE(Raw!W:W,A104)-6000,""),""))</f>
        <v/>
      </c>
      <c r="G104" s="3" t="str">
        <f t="shared" si="3"/>
        <v/>
      </c>
      <c r="H104" s="52" t="str">
        <f>IF(J104="","",(INDEX(Raw!D:D,MATCH(J104+4000,Raw!W:W,0))))</f>
        <v/>
      </c>
      <c r="I104" s="52" t="str">
        <f>IF(J104="","",(INDEX(Raw!A:A,MATCH(J104+4000,Raw!W:W,0))))</f>
        <v/>
      </c>
      <c r="J104" s="11" t="str">
        <f>(IFERROR(IF(LARGE(Raw!W:W,A104+COUNTIF(Raw!C:C,"H"))-4000&gt;0,LARGE(Raw!W:W,A104+COUNTIF(Raw!C:C,"H"))-4000,""),""))</f>
        <v/>
      </c>
      <c r="L104" s="3" t="str">
        <f t="shared" si="4"/>
        <v/>
      </c>
      <c r="M104" s="52" t="str">
        <f>IF(O104="","",(INDEX(Raw!D:D,MATCH(O104+2000,Raw!W:W,0))))</f>
        <v/>
      </c>
      <c r="N104" s="52" t="str">
        <f>IF(O104="","",(INDEX(Raw!A:A,MATCH(O104+2000,Raw!W:W,0))))</f>
        <v/>
      </c>
      <c r="O104" s="11" t="str">
        <f>(IFERROR(IF(LARGE(Raw!W:W,A104+COUNTIF(Raw!C:C,"H")+COUNTIF(Raw!C:C,"S"))-2000&gt;0,LARGE(Raw!W:W,A104+COUNTIF(Raw!C:C,"H")+COUNTIF(Raw!C:C,"S"))-2000,""),""))</f>
        <v/>
      </c>
    </row>
    <row r="105" spans="1:15" x14ac:dyDescent="0.3">
      <c r="A105" s="52">
        <v>102</v>
      </c>
      <c r="B105" s="3" t="str">
        <f t="shared" si="5"/>
        <v/>
      </c>
      <c r="C105" s="52" t="str">
        <f>IF(E105="","",(INDEX(Raw!D:D,MATCH(E105+6000,Raw!W:W,0))))</f>
        <v/>
      </c>
      <c r="D105" s="52" t="str">
        <f>IF(E105="","",(INDEX(Raw!A:A,MATCH(E105+6000,Raw!W:W,0))))</f>
        <v/>
      </c>
      <c r="E105" s="11" t="str">
        <f>(IFERROR(IF(LARGE(Raw!W:W,A105)-6000&gt;0,LARGE(Raw!W:W,A105)-6000,""),""))</f>
        <v/>
      </c>
      <c r="G105" s="3" t="str">
        <f t="shared" si="3"/>
        <v/>
      </c>
      <c r="H105" s="52" t="str">
        <f>IF(J105="","",(INDEX(Raw!D:D,MATCH(J105+4000,Raw!W:W,0))))</f>
        <v/>
      </c>
      <c r="I105" s="52" t="str">
        <f>IF(J105="","",(INDEX(Raw!A:A,MATCH(J105+4000,Raw!W:W,0))))</f>
        <v/>
      </c>
      <c r="J105" s="11" t="str">
        <f>(IFERROR(IF(LARGE(Raw!W:W,A105+COUNTIF(Raw!C:C,"H"))-4000&gt;0,LARGE(Raw!W:W,A105+COUNTIF(Raw!C:C,"H"))-4000,""),""))</f>
        <v/>
      </c>
      <c r="L105" s="3" t="str">
        <f t="shared" si="4"/>
        <v/>
      </c>
      <c r="M105" s="52" t="str">
        <f>IF(O105="","",(INDEX(Raw!D:D,MATCH(O105+2000,Raw!W:W,0))))</f>
        <v/>
      </c>
      <c r="N105" s="52" t="str">
        <f>IF(O105="","",(INDEX(Raw!A:A,MATCH(O105+2000,Raw!W:W,0))))</f>
        <v/>
      </c>
      <c r="O105" s="11" t="str">
        <f>(IFERROR(IF(LARGE(Raw!W:W,A105+COUNTIF(Raw!C:C,"H")+COUNTIF(Raw!C:C,"S"))-2000&gt;0,LARGE(Raw!W:W,A105+COUNTIF(Raw!C:C,"H")+COUNTIF(Raw!C:C,"S"))-2000,""),""))</f>
        <v/>
      </c>
    </row>
    <row r="106" spans="1:15" x14ac:dyDescent="0.3">
      <c r="A106" s="52">
        <v>103</v>
      </c>
      <c r="B106" s="3" t="str">
        <f t="shared" si="5"/>
        <v/>
      </c>
      <c r="C106" s="52" t="str">
        <f>IF(E106="","",(INDEX(Raw!D:D,MATCH(E106+6000,Raw!W:W,0))))</f>
        <v/>
      </c>
      <c r="D106" s="52" t="str">
        <f>IF(E106="","",(INDEX(Raw!A:A,MATCH(E106+6000,Raw!W:W,0))))</f>
        <v/>
      </c>
      <c r="E106" s="11" t="str">
        <f>(IFERROR(IF(LARGE(Raw!W:W,A106)-6000&gt;0,LARGE(Raw!W:W,A106)-6000,""),""))</f>
        <v/>
      </c>
      <c r="G106" s="3" t="str">
        <f t="shared" si="3"/>
        <v/>
      </c>
      <c r="H106" s="52" t="str">
        <f>IF(J106="","",(INDEX(Raw!D:D,MATCH(J106+4000,Raw!W:W,0))))</f>
        <v/>
      </c>
      <c r="I106" s="52" t="str">
        <f>IF(J106="","",(INDEX(Raw!A:A,MATCH(J106+4000,Raw!W:W,0))))</f>
        <v/>
      </c>
      <c r="J106" s="11" t="str">
        <f>(IFERROR(IF(LARGE(Raw!W:W,A106+COUNTIF(Raw!C:C,"H"))-4000&gt;0,LARGE(Raw!W:W,A106+COUNTIF(Raw!C:C,"H"))-4000,""),""))</f>
        <v/>
      </c>
      <c r="L106" s="3" t="str">
        <f t="shared" si="4"/>
        <v/>
      </c>
      <c r="M106" s="52" t="str">
        <f>IF(O106="","",(INDEX(Raw!D:D,MATCH(O106+2000,Raw!W:W,0))))</f>
        <v/>
      </c>
      <c r="N106" s="52" t="str">
        <f>IF(O106="","",(INDEX(Raw!A:A,MATCH(O106+2000,Raw!W:W,0))))</f>
        <v/>
      </c>
      <c r="O106" s="11" t="str">
        <f>(IFERROR(IF(LARGE(Raw!W:W,A106+COUNTIF(Raw!C:C,"H")+COUNTIF(Raw!C:C,"S"))-2000&gt;0,LARGE(Raw!W:W,A106+COUNTIF(Raw!C:C,"H")+COUNTIF(Raw!C:C,"S"))-2000,""),""))</f>
        <v/>
      </c>
    </row>
    <row r="107" spans="1:15" x14ac:dyDescent="0.3">
      <c r="A107" s="52">
        <v>104</v>
      </c>
      <c r="B107" s="3" t="str">
        <f t="shared" si="5"/>
        <v/>
      </c>
      <c r="C107" s="52" t="str">
        <f>IF(E107="","",(INDEX(Raw!D:D,MATCH(E107+6000,Raw!W:W,0))))</f>
        <v/>
      </c>
      <c r="D107" s="52" t="str">
        <f>IF(E107="","",(INDEX(Raw!A:A,MATCH(E107+6000,Raw!W:W,0))))</f>
        <v/>
      </c>
      <c r="E107" s="11" t="str">
        <f>(IFERROR(IF(LARGE(Raw!W:W,A107)-6000&gt;0,LARGE(Raw!W:W,A107)-6000,""),""))</f>
        <v/>
      </c>
      <c r="G107" s="3" t="str">
        <f t="shared" si="3"/>
        <v/>
      </c>
      <c r="H107" s="52" t="str">
        <f>IF(J107="","",(INDEX(Raw!D:D,MATCH(J107+4000,Raw!W:W,0))))</f>
        <v/>
      </c>
      <c r="I107" s="52" t="str">
        <f>IF(J107="","",(INDEX(Raw!A:A,MATCH(J107+4000,Raw!W:W,0))))</f>
        <v/>
      </c>
      <c r="J107" s="11" t="str">
        <f>(IFERROR(IF(LARGE(Raw!W:W,A107+COUNTIF(Raw!C:C,"H"))-4000&gt;0,LARGE(Raw!W:W,A107+COUNTIF(Raw!C:C,"H"))-4000,""),""))</f>
        <v/>
      </c>
      <c r="L107" s="3" t="str">
        <f t="shared" si="4"/>
        <v/>
      </c>
      <c r="M107" s="52" t="str">
        <f>IF(O107="","",(INDEX(Raw!D:D,MATCH(O107+2000,Raw!W:W,0))))</f>
        <v/>
      </c>
      <c r="N107" s="52" t="str">
        <f>IF(O107="","",(INDEX(Raw!A:A,MATCH(O107+2000,Raw!W:W,0))))</f>
        <v/>
      </c>
      <c r="O107" s="11" t="str">
        <f>(IFERROR(IF(LARGE(Raw!W:W,A107+COUNTIF(Raw!C:C,"H")+COUNTIF(Raw!C:C,"S"))-2000&gt;0,LARGE(Raw!W:W,A107+COUNTIF(Raw!C:C,"H")+COUNTIF(Raw!C:C,"S"))-2000,""),""))</f>
        <v/>
      </c>
    </row>
    <row r="108" spans="1:15" x14ac:dyDescent="0.3">
      <c r="A108" s="52">
        <v>105</v>
      </c>
      <c r="B108" s="3" t="str">
        <f t="shared" si="5"/>
        <v/>
      </c>
      <c r="C108" s="52" t="str">
        <f>IF(E108="","",(INDEX(Raw!D:D,MATCH(E108+6000,Raw!W:W,0))))</f>
        <v/>
      </c>
      <c r="D108" s="52" t="str">
        <f>IF(E108="","",(INDEX(Raw!A:A,MATCH(E108+6000,Raw!W:W,0))))</f>
        <v/>
      </c>
      <c r="E108" s="11" t="str">
        <f>(IFERROR(IF(LARGE(Raw!W:W,A108)-6000&gt;0,LARGE(Raw!W:W,A108)-6000,""),""))</f>
        <v/>
      </c>
      <c r="G108" s="3" t="str">
        <f t="shared" si="3"/>
        <v/>
      </c>
      <c r="H108" s="52" t="str">
        <f>IF(J108="","",(INDEX(Raw!D:D,MATCH(J108+4000,Raw!W:W,0))))</f>
        <v/>
      </c>
      <c r="I108" s="52" t="str">
        <f>IF(J108="","",(INDEX(Raw!A:A,MATCH(J108+4000,Raw!W:W,0))))</f>
        <v/>
      </c>
      <c r="J108" s="11" t="str">
        <f>(IFERROR(IF(LARGE(Raw!W:W,A108+COUNTIF(Raw!C:C,"H"))-4000&gt;0,LARGE(Raw!W:W,A108+COUNTIF(Raw!C:C,"H"))-4000,""),""))</f>
        <v/>
      </c>
      <c r="L108" s="3" t="str">
        <f t="shared" si="4"/>
        <v/>
      </c>
      <c r="M108" s="52" t="str">
        <f>IF(O108="","",(INDEX(Raw!D:D,MATCH(O108+2000,Raw!W:W,0))))</f>
        <v/>
      </c>
      <c r="N108" s="52" t="str">
        <f>IF(O108="","",(INDEX(Raw!A:A,MATCH(O108+2000,Raw!W:W,0))))</f>
        <v/>
      </c>
      <c r="O108" s="11" t="str">
        <f>(IFERROR(IF(LARGE(Raw!W:W,A108+COUNTIF(Raw!C:C,"H")+COUNTIF(Raw!C:C,"S"))-2000&gt;0,LARGE(Raw!W:W,A108+COUNTIF(Raw!C:C,"H")+COUNTIF(Raw!C:C,"S"))-2000,""),""))</f>
        <v/>
      </c>
    </row>
    <row r="109" spans="1:15" x14ac:dyDescent="0.3">
      <c r="A109" s="52">
        <v>106</v>
      </c>
      <c r="B109" s="3" t="str">
        <f t="shared" si="5"/>
        <v/>
      </c>
      <c r="C109" s="52" t="str">
        <f>IF(E109="","",(INDEX(Raw!D:D,MATCH(E109+6000,Raw!W:W,0))))</f>
        <v/>
      </c>
      <c r="D109" s="52" t="str">
        <f>IF(E109="","",(INDEX(Raw!A:A,MATCH(E109+6000,Raw!W:W,0))))</f>
        <v/>
      </c>
      <c r="E109" s="11" t="str">
        <f>(IFERROR(IF(LARGE(Raw!W:W,A109)-6000&gt;0,LARGE(Raw!W:W,A109)-6000,""),""))</f>
        <v/>
      </c>
      <c r="G109" s="3" t="str">
        <f t="shared" si="3"/>
        <v/>
      </c>
      <c r="H109" s="52" t="str">
        <f>IF(J109="","",(INDEX(Raw!D:D,MATCH(J109+4000,Raw!W:W,0))))</f>
        <v/>
      </c>
      <c r="I109" s="52" t="str">
        <f>IF(J109="","",(INDEX(Raw!A:A,MATCH(J109+4000,Raw!W:W,0))))</f>
        <v/>
      </c>
      <c r="J109" s="11" t="str">
        <f>(IFERROR(IF(LARGE(Raw!W:W,A109+COUNTIF(Raw!C:C,"H"))-4000&gt;0,LARGE(Raw!W:W,A109+COUNTIF(Raw!C:C,"H"))-4000,""),""))</f>
        <v/>
      </c>
      <c r="L109" s="3" t="str">
        <f t="shared" si="4"/>
        <v/>
      </c>
      <c r="M109" s="52" t="str">
        <f>IF(O109="","",(INDEX(Raw!D:D,MATCH(O109+2000,Raw!W:W,0))))</f>
        <v/>
      </c>
      <c r="N109" s="52" t="str">
        <f>IF(O109="","",(INDEX(Raw!A:A,MATCH(O109+2000,Raw!W:W,0))))</f>
        <v/>
      </c>
      <c r="O109" s="11" t="str">
        <f>(IFERROR(IF(LARGE(Raw!W:W,A109+COUNTIF(Raw!C:C,"H")+COUNTIF(Raw!C:C,"S"))-2000&gt;0,LARGE(Raw!W:W,A109+COUNTIF(Raw!C:C,"H")+COUNTIF(Raw!C:C,"S"))-2000,""),""))</f>
        <v/>
      </c>
    </row>
    <row r="110" spans="1:15" x14ac:dyDescent="0.3">
      <c r="A110" s="52">
        <v>107</v>
      </c>
      <c r="B110" s="3" t="str">
        <f t="shared" si="5"/>
        <v/>
      </c>
      <c r="C110" s="52" t="str">
        <f>IF(E110="","",(INDEX(Raw!D:D,MATCH(E110+6000,Raw!W:W,0))))</f>
        <v/>
      </c>
      <c r="D110" s="52" t="str">
        <f>IF(E110="","",(INDEX(Raw!A:A,MATCH(E110+6000,Raw!W:W,0))))</f>
        <v/>
      </c>
      <c r="E110" s="11" t="str">
        <f>(IFERROR(IF(LARGE(Raw!W:W,A110)-6000&gt;0,LARGE(Raw!W:W,A110)-6000,""),""))</f>
        <v/>
      </c>
      <c r="G110" s="3" t="str">
        <f t="shared" si="3"/>
        <v/>
      </c>
      <c r="H110" s="52" t="str">
        <f>IF(J110="","",(INDEX(Raw!D:D,MATCH(J110+4000,Raw!W:W,0))))</f>
        <v/>
      </c>
      <c r="I110" s="52" t="str">
        <f>IF(J110="","",(INDEX(Raw!A:A,MATCH(J110+4000,Raw!W:W,0))))</f>
        <v/>
      </c>
      <c r="J110" s="11" t="str">
        <f>(IFERROR(IF(LARGE(Raw!W:W,A110+COUNTIF(Raw!C:C,"H"))-4000&gt;0,LARGE(Raw!W:W,A110+COUNTIF(Raw!C:C,"H"))-4000,""),""))</f>
        <v/>
      </c>
      <c r="L110" s="3" t="str">
        <f t="shared" si="4"/>
        <v/>
      </c>
      <c r="M110" s="52" t="str">
        <f>IF(O110="","",(INDEX(Raw!D:D,MATCH(O110+2000,Raw!W:W,0))))</f>
        <v/>
      </c>
      <c r="N110" s="52" t="str">
        <f>IF(O110="","",(INDEX(Raw!A:A,MATCH(O110+2000,Raw!W:W,0))))</f>
        <v/>
      </c>
      <c r="O110" s="11" t="str">
        <f>(IFERROR(IF(LARGE(Raw!W:W,A110+COUNTIF(Raw!C:C,"H")+COUNTIF(Raw!C:C,"S"))-2000&gt;0,LARGE(Raw!W:W,A110+COUNTIF(Raw!C:C,"H")+COUNTIF(Raw!C:C,"S"))-2000,""),""))</f>
        <v/>
      </c>
    </row>
    <row r="111" spans="1:15" x14ac:dyDescent="0.3">
      <c r="A111" s="52">
        <v>108</v>
      </c>
      <c r="B111" s="3" t="str">
        <f t="shared" si="5"/>
        <v/>
      </c>
      <c r="C111" s="52" t="str">
        <f>IF(E111="","",(INDEX(Raw!D:D,MATCH(E111+6000,Raw!W:W,0))))</f>
        <v/>
      </c>
      <c r="D111" s="52" t="str">
        <f>IF(E111="","",(INDEX(Raw!A:A,MATCH(E111+6000,Raw!W:W,0))))</f>
        <v/>
      </c>
      <c r="E111" s="11" t="str">
        <f>(IFERROR(IF(LARGE(Raw!W:W,A111)-6000&gt;0,LARGE(Raw!W:W,A111)-6000,""),""))</f>
        <v/>
      </c>
      <c r="G111" s="3" t="str">
        <f t="shared" si="3"/>
        <v/>
      </c>
      <c r="H111" s="52" t="str">
        <f>IF(J111="","",(INDEX(Raw!D:D,MATCH(J111+4000,Raw!W:W,0))))</f>
        <v/>
      </c>
      <c r="I111" s="52" t="str">
        <f>IF(J111="","",(INDEX(Raw!A:A,MATCH(J111+4000,Raw!W:W,0))))</f>
        <v/>
      </c>
      <c r="J111" s="11" t="str">
        <f>(IFERROR(IF(LARGE(Raw!W:W,A111+COUNTIF(Raw!C:C,"H"))-4000&gt;0,LARGE(Raw!W:W,A111+COUNTIF(Raw!C:C,"H"))-4000,""),""))</f>
        <v/>
      </c>
      <c r="L111" s="3" t="str">
        <f t="shared" si="4"/>
        <v/>
      </c>
      <c r="M111" s="52" t="str">
        <f>IF(O111="","",(INDEX(Raw!D:D,MATCH(O111+2000,Raw!W:W,0))))</f>
        <v/>
      </c>
      <c r="N111" s="52" t="str">
        <f>IF(O111="","",(INDEX(Raw!A:A,MATCH(O111+2000,Raw!W:W,0))))</f>
        <v/>
      </c>
      <c r="O111" s="11" t="str">
        <f>(IFERROR(IF(LARGE(Raw!W:W,A111+COUNTIF(Raw!C:C,"H")+COUNTIF(Raw!C:C,"S"))-2000&gt;0,LARGE(Raw!W:W,A111+COUNTIF(Raw!C:C,"H")+COUNTIF(Raw!C:C,"S"))-2000,""),""))</f>
        <v/>
      </c>
    </row>
    <row r="112" spans="1:15" x14ac:dyDescent="0.3">
      <c r="A112" s="52">
        <v>109</v>
      </c>
      <c r="B112" s="3" t="str">
        <f t="shared" si="5"/>
        <v/>
      </c>
      <c r="C112" s="52" t="str">
        <f>IF(E112="","",(INDEX(Raw!D:D,MATCH(E112+6000,Raw!W:W,0))))</f>
        <v/>
      </c>
      <c r="D112" s="52" t="str">
        <f>IF(E112="","",(INDEX(Raw!A:A,MATCH(E112+6000,Raw!W:W,0))))</f>
        <v/>
      </c>
      <c r="E112" s="11" t="str">
        <f>(IFERROR(IF(LARGE(Raw!W:W,A112)-6000&gt;0,LARGE(Raw!W:W,A112)-6000,""),""))</f>
        <v/>
      </c>
      <c r="G112" s="3" t="str">
        <f t="shared" si="3"/>
        <v/>
      </c>
      <c r="H112" s="52" t="str">
        <f>IF(J112="","",(INDEX(Raw!D:D,MATCH(J112+4000,Raw!W:W,0))))</f>
        <v/>
      </c>
      <c r="I112" s="52" t="str">
        <f>IF(J112="","",(INDEX(Raw!A:A,MATCH(J112+4000,Raw!W:W,0))))</f>
        <v/>
      </c>
      <c r="J112" s="11" t="str">
        <f>(IFERROR(IF(LARGE(Raw!W:W,A112+COUNTIF(Raw!C:C,"H"))-4000&gt;0,LARGE(Raw!W:W,A112+COUNTIF(Raw!C:C,"H"))-4000,""),""))</f>
        <v/>
      </c>
      <c r="L112" s="3" t="str">
        <f t="shared" si="4"/>
        <v/>
      </c>
      <c r="M112" s="52" t="str">
        <f>IF(O112="","",(INDEX(Raw!D:D,MATCH(O112+2000,Raw!W:W,0))))</f>
        <v/>
      </c>
      <c r="N112" s="52" t="str">
        <f>IF(O112="","",(INDEX(Raw!A:A,MATCH(O112+2000,Raw!W:W,0))))</f>
        <v/>
      </c>
      <c r="O112" s="11" t="str">
        <f>(IFERROR(IF(LARGE(Raw!W:W,A112+COUNTIF(Raw!C:C,"H")+COUNTIF(Raw!C:C,"S"))-2000&gt;0,LARGE(Raw!W:W,A112+COUNTIF(Raw!C:C,"H")+COUNTIF(Raw!C:C,"S"))-2000,""),""))</f>
        <v/>
      </c>
    </row>
    <row r="113" spans="1:15" x14ac:dyDescent="0.3">
      <c r="A113" s="52">
        <v>110</v>
      </c>
      <c r="B113" s="3" t="str">
        <f t="shared" si="5"/>
        <v/>
      </c>
      <c r="C113" s="52" t="str">
        <f>IF(E113="","",(INDEX(Raw!D:D,MATCH(E113+6000,Raw!W:W,0))))</f>
        <v/>
      </c>
      <c r="D113" s="52" t="str">
        <f>IF(E113="","",(INDEX(Raw!A:A,MATCH(E113+6000,Raw!W:W,0))))</f>
        <v/>
      </c>
      <c r="E113" s="11" t="str">
        <f>(IFERROR(IF(LARGE(Raw!W:W,A113)-6000&gt;0,LARGE(Raw!W:W,A113)-6000,""),""))</f>
        <v/>
      </c>
      <c r="G113" s="3" t="str">
        <f t="shared" si="3"/>
        <v/>
      </c>
      <c r="H113" s="52" t="str">
        <f>IF(J113="","",(INDEX(Raw!D:D,MATCH(J113+4000,Raw!W:W,0))))</f>
        <v/>
      </c>
      <c r="I113" s="52" t="str">
        <f>IF(J113="","",(INDEX(Raw!A:A,MATCH(J113+4000,Raw!W:W,0))))</f>
        <v/>
      </c>
      <c r="J113" s="11" t="str">
        <f>(IFERROR(IF(LARGE(Raw!W:W,A113+COUNTIF(Raw!C:C,"H"))-4000&gt;0,LARGE(Raw!W:W,A113+COUNTIF(Raw!C:C,"H"))-4000,""),""))</f>
        <v/>
      </c>
      <c r="L113" s="3" t="str">
        <f t="shared" si="4"/>
        <v/>
      </c>
      <c r="M113" s="52" t="str">
        <f>IF(O113="","",(INDEX(Raw!D:D,MATCH(O113+2000,Raw!W:W,0))))</f>
        <v/>
      </c>
      <c r="N113" s="52" t="str">
        <f>IF(O113="","",(INDEX(Raw!A:A,MATCH(O113+2000,Raw!W:W,0))))</f>
        <v/>
      </c>
      <c r="O113" s="11" t="str">
        <f>(IFERROR(IF(LARGE(Raw!W:W,A113+COUNTIF(Raw!C:C,"H")+COUNTIF(Raw!C:C,"S"))-2000&gt;0,LARGE(Raw!W:W,A113+COUNTIF(Raw!C:C,"H")+COUNTIF(Raw!C:C,"S"))-2000,""),""))</f>
        <v/>
      </c>
    </row>
    <row r="114" spans="1:15" x14ac:dyDescent="0.3">
      <c r="A114" s="52">
        <v>111</v>
      </c>
      <c r="B114" s="3" t="str">
        <f t="shared" si="5"/>
        <v/>
      </c>
      <c r="C114" s="52" t="str">
        <f>IF(E114="","",(INDEX(Raw!D:D,MATCH(E114+6000,Raw!W:W,0))))</f>
        <v/>
      </c>
      <c r="D114" s="52" t="str">
        <f>IF(E114="","",(INDEX(Raw!A:A,MATCH(E114+6000,Raw!W:W,0))))</f>
        <v/>
      </c>
      <c r="E114" s="11" t="str">
        <f>(IFERROR(IF(LARGE(Raw!W:W,A114)-6000&gt;0,LARGE(Raw!W:W,A114)-6000,""),""))</f>
        <v/>
      </c>
      <c r="G114" s="3" t="str">
        <f t="shared" si="3"/>
        <v/>
      </c>
      <c r="H114" s="52" t="str">
        <f>IF(J114="","",(INDEX(Raw!D:D,MATCH(J114+4000,Raw!W:W,0))))</f>
        <v/>
      </c>
      <c r="I114" s="52" t="str">
        <f>IF(J114="","",(INDEX(Raw!A:A,MATCH(J114+4000,Raw!W:W,0))))</f>
        <v/>
      </c>
      <c r="J114" s="11" t="str">
        <f>(IFERROR(IF(LARGE(Raw!W:W,A114+COUNTIF(Raw!C:C,"H"))-4000&gt;0,LARGE(Raw!W:W,A114+COUNTIF(Raw!C:C,"H"))-4000,""),""))</f>
        <v/>
      </c>
      <c r="L114" s="3" t="str">
        <f t="shared" si="4"/>
        <v/>
      </c>
      <c r="M114" s="52" t="str">
        <f>IF(O114="","",(INDEX(Raw!D:D,MATCH(O114+2000,Raw!W:W,0))))</f>
        <v/>
      </c>
      <c r="N114" s="52" t="str">
        <f>IF(O114="","",(INDEX(Raw!A:A,MATCH(O114+2000,Raw!W:W,0))))</f>
        <v/>
      </c>
      <c r="O114" s="11" t="str">
        <f>(IFERROR(IF(LARGE(Raw!W:W,A114+COUNTIF(Raw!C:C,"H")+COUNTIF(Raw!C:C,"S"))-2000&gt;0,LARGE(Raw!W:W,A114+COUNTIF(Raw!C:C,"H")+COUNTIF(Raw!C:C,"S"))-2000,""),""))</f>
        <v/>
      </c>
    </row>
    <row r="115" spans="1:15" x14ac:dyDescent="0.3">
      <c r="A115" s="52">
        <v>112</v>
      </c>
      <c r="B115" s="3" t="str">
        <f t="shared" si="5"/>
        <v/>
      </c>
      <c r="C115" s="52" t="str">
        <f>IF(E115="","",(INDEX(Raw!D:D,MATCH(E115+6000,Raw!W:W,0))))</f>
        <v/>
      </c>
      <c r="D115" s="52" t="str">
        <f>IF(E115="","",(INDEX(Raw!A:A,MATCH(E115+6000,Raw!W:W,0))))</f>
        <v/>
      </c>
      <c r="E115" s="11" t="str">
        <f>(IFERROR(IF(LARGE(Raw!W:W,A115)-6000&gt;0,LARGE(Raw!W:W,A115)-6000,""),""))</f>
        <v/>
      </c>
      <c r="G115" s="3" t="str">
        <f t="shared" si="3"/>
        <v/>
      </c>
      <c r="H115" s="52" t="str">
        <f>IF(J115="","",(INDEX(Raw!D:D,MATCH(J115+4000,Raw!W:W,0))))</f>
        <v/>
      </c>
      <c r="I115" s="52" t="str">
        <f>IF(J115="","",(INDEX(Raw!A:A,MATCH(J115+4000,Raw!W:W,0))))</f>
        <v/>
      </c>
      <c r="J115" s="11" t="str">
        <f>(IFERROR(IF(LARGE(Raw!W:W,A115+COUNTIF(Raw!C:C,"H"))-4000&gt;0,LARGE(Raw!W:W,A115+COUNTIF(Raw!C:C,"H"))-4000,""),""))</f>
        <v/>
      </c>
      <c r="L115" s="3" t="str">
        <f t="shared" si="4"/>
        <v/>
      </c>
      <c r="M115" s="52" t="str">
        <f>IF(O115="","",(INDEX(Raw!D:D,MATCH(O115+2000,Raw!W:W,0))))</f>
        <v/>
      </c>
      <c r="N115" s="52" t="str">
        <f>IF(O115="","",(INDEX(Raw!A:A,MATCH(O115+2000,Raw!W:W,0))))</f>
        <v/>
      </c>
      <c r="O115" s="11" t="str">
        <f>(IFERROR(IF(LARGE(Raw!W:W,A115+COUNTIF(Raw!C:C,"H")+COUNTIF(Raw!C:C,"S"))-2000&gt;0,LARGE(Raw!W:W,A115+COUNTIF(Raw!C:C,"H")+COUNTIF(Raw!C:C,"S"))-2000,""),""))</f>
        <v/>
      </c>
    </row>
    <row r="116" spans="1:15" x14ac:dyDescent="0.3">
      <c r="A116" s="52">
        <v>113</v>
      </c>
      <c r="B116" s="3" t="str">
        <f t="shared" si="5"/>
        <v/>
      </c>
      <c r="C116" s="52" t="str">
        <f>IF(E116="","",(INDEX(Raw!D:D,MATCH(E116+6000,Raw!W:W,0))))</f>
        <v/>
      </c>
      <c r="D116" s="52" t="str">
        <f>IF(E116="","",(INDEX(Raw!A:A,MATCH(E116+6000,Raw!W:W,0))))</f>
        <v/>
      </c>
      <c r="E116" s="11" t="str">
        <f>(IFERROR(IF(LARGE(Raw!W:W,A116)-6000&gt;0,LARGE(Raw!W:W,A116)-6000,""),""))</f>
        <v/>
      </c>
      <c r="G116" s="3" t="str">
        <f t="shared" si="3"/>
        <v/>
      </c>
      <c r="H116" s="52" t="str">
        <f>IF(J116="","",(INDEX(Raw!D:D,MATCH(J116+4000,Raw!W:W,0))))</f>
        <v/>
      </c>
      <c r="I116" s="52" t="str">
        <f>IF(J116="","",(INDEX(Raw!A:A,MATCH(J116+4000,Raw!W:W,0))))</f>
        <v/>
      </c>
      <c r="J116" s="11" t="str">
        <f>(IFERROR(IF(LARGE(Raw!W:W,A116+COUNTIF(Raw!C:C,"H"))-4000&gt;0,LARGE(Raw!W:W,A116+COUNTIF(Raw!C:C,"H"))-4000,""),""))</f>
        <v/>
      </c>
      <c r="L116" s="3" t="str">
        <f t="shared" si="4"/>
        <v/>
      </c>
      <c r="M116" s="52" t="str">
        <f>IF(O116="","",(INDEX(Raw!D:D,MATCH(O116+2000,Raw!W:W,0))))</f>
        <v/>
      </c>
      <c r="N116" s="52" t="str">
        <f>IF(O116="","",(INDEX(Raw!A:A,MATCH(O116+2000,Raw!W:W,0))))</f>
        <v/>
      </c>
      <c r="O116" s="11" t="str">
        <f>(IFERROR(IF(LARGE(Raw!W:W,A116+COUNTIF(Raw!C:C,"H")+COUNTIF(Raw!C:C,"S"))-2000&gt;0,LARGE(Raw!W:W,A116+COUNTIF(Raw!C:C,"H")+COUNTIF(Raw!C:C,"S"))-2000,""),""))</f>
        <v/>
      </c>
    </row>
    <row r="117" spans="1:15" x14ac:dyDescent="0.3">
      <c r="A117" s="52">
        <v>114</v>
      </c>
      <c r="B117" s="3" t="str">
        <f t="shared" si="5"/>
        <v/>
      </c>
      <c r="C117" s="52" t="str">
        <f>IF(E117="","",(INDEX(Raw!D:D,MATCH(E117+6000,Raw!W:W,0))))</f>
        <v/>
      </c>
      <c r="D117" s="52" t="str">
        <f>IF(E117="","",(INDEX(Raw!A:A,MATCH(E117+6000,Raw!W:W,0))))</f>
        <v/>
      </c>
      <c r="E117" s="11" t="str">
        <f>(IFERROR(IF(LARGE(Raw!W:W,A117)-6000&gt;0,LARGE(Raw!W:W,A117)-6000,""),""))</f>
        <v/>
      </c>
      <c r="G117" s="3" t="str">
        <f t="shared" si="3"/>
        <v/>
      </c>
      <c r="H117" s="52" t="str">
        <f>IF(J117="","",(INDEX(Raw!D:D,MATCH(J117+4000,Raw!W:W,0))))</f>
        <v/>
      </c>
      <c r="I117" s="52" t="str">
        <f>IF(J117="","",(INDEX(Raw!A:A,MATCH(J117+4000,Raw!W:W,0))))</f>
        <v/>
      </c>
      <c r="J117" s="11" t="str">
        <f>(IFERROR(IF(LARGE(Raw!W:W,A117+COUNTIF(Raw!C:C,"H"))-4000&gt;0,LARGE(Raw!W:W,A117+COUNTIF(Raw!C:C,"H"))-4000,""),""))</f>
        <v/>
      </c>
      <c r="L117" s="3" t="str">
        <f t="shared" si="4"/>
        <v/>
      </c>
      <c r="M117" s="52" t="str">
        <f>IF(O117="","",(INDEX(Raw!D:D,MATCH(O117+2000,Raw!W:W,0))))</f>
        <v/>
      </c>
      <c r="N117" s="52" t="str">
        <f>IF(O117="","",(INDEX(Raw!A:A,MATCH(O117+2000,Raw!W:W,0))))</f>
        <v/>
      </c>
      <c r="O117" s="11" t="str">
        <f>(IFERROR(IF(LARGE(Raw!W:W,A117+COUNTIF(Raw!C:C,"H")+COUNTIF(Raw!C:C,"S"))-2000&gt;0,LARGE(Raw!W:W,A117+COUNTIF(Raw!C:C,"H")+COUNTIF(Raw!C:C,"S"))-2000,""),""))</f>
        <v/>
      </c>
    </row>
    <row r="118" spans="1:15" x14ac:dyDescent="0.3">
      <c r="A118" s="52">
        <v>115</v>
      </c>
      <c r="B118" s="3" t="str">
        <f t="shared" si="5"/>
        <v/>
      </c>
      <c r="C118" s="52" t="str">
        <f>IF(E118="","",(INDEX(Raw!D:D,MATCH(E118+6000,Raw!W:W,0))))</f>
        <v/>
      </c>
      <c r="D118" s="52" t="str">
        <f>IF(E118="","",(INDEX(Raw!A:A,MATCH(E118+6000,Raw!W:W,0))))</f>
        <v/>
      </c>
      <c r="E118" s="11" t="str">
        <f>(IFERROR(IF(LARGE(Raw!W:W,A118)-6000&gt;0,LARGE(Raw!W:W,A118)-6000,""),""))</f>
        <v/>
      </c>
      <c r="G118" s="3" t="str">
        <f t="shared" si="3"/>
        <v/>
      </c>
      <c r="H118" s="52" t="str">
        <f>IF(J118="","",(INDEX(Raw!D:D,MATCH(J118+4000,Raw!W:W,0))))</f>
        <v/>
      </c>
      <c r="I118" s="52" t="str">
        <f>IF(J118="","",(INDEX(Raw!A:A,MATCH(J118+4000,Raw!W:W,0))))</f>
        <v/>
      </c>
      <c r="J118" s="11" t="str">
        <f>(IFERROR(IF(LARGE(Raw!W:W,A118+COUNTIF(Raw!C:C,"H"))-4000&gt;0,LARGE(Raw!W:W,A118+COUNTIF(Raw!C:C,"H"))-4000,""),""))</f>
        <v/>
      </c>
      <c r="L118" s="3" t="str">
        <f t="shared" si="4"/>
        <v/>
      </c>
      <c r="M118" s="52" t="str">
        <f>IF(O118="","",(INDEX(Raw!D:D,MATCH(O118+2000,Raw!W:W,0))))</f>
        <v/>
      </c>
      <c r="N118" s="52" t="str">
        <f>IF(O118="","",(INDEX(Raw!A:A,MATCH(O118+2000,Raw!W:W,0))))</f>
        <v/>
      </c>
      <c r="O118" s="11" t="str">
        <f>(IFERROR(IF(LARGE(Raw!W:W,A118+COUNTIF(Raw!C:C,"H")+COUNTIF(Raw!C:C,"S"))-2000&gt;0,LARGE(Raw!W:W,A118+COUNTIF(Raw!C:C,"H")+COUNTIF(Raw!C:C,"S"))-2000,""),""))</f>
        <v/>
      </c>
    </row>
    <row r="119" spans="1:15" x14ac:dyDescent="0.3">
      <c r="A119" s="52">
        <v>116</v>
      </c>
      <c r="B119" s="3" t="str">
        <f t="shared" si="5"/>
        <v/>
      </c>
      <c r="C119" s="52" t="str">
        <f>IF(E119="","",(INDEX(Raw!D:D,MATCH(E119+6000,Raw!W:W,0))))</f>
        <v/>
      </c>
      <c r="D119" s="52" t="str">
        <f>IF(E119="","",(INDEX(Raw!A:A,MATCH(E119+6000,Raw!W:W,0))))</f>
        <v/>
      </c>
      <c r="E119" s="11" t="str">
        <f>(IFERROR(IF(LARGE(Raw!W:W,A119)-6000&gt;0,LARGE(Raw!W:W,A119)-6000,""),""))</f>
        <v/>
      </c>
      <c r="G119" s="3" t="str">
        <f t="shared" si="3"/>
        <v/>
      </c>
      <c r="H119" s="52" t="str">
        <f>IF(J119="","",(INDEX(Raw!D:D,MATCH(J119+4000,Raw!W:W,0))))</f>
        <v/>
      </c>
      <c r="I119" s="52" t="str">
        <f>IF(J119="","",(INDEX(Raw!A:A,MATCH(J119+4000,Raw!W:W,0))))</f>
        <v/>
      </c>
      <c r="J119" s="11" t="str">
        <f>(IFERROR(IF(LARGE(Raw!W:W,A119+COUNTIF(Raw!C:C,"H"))-4000&gt;0,LARGE(Raw!W:W,A119+COUNTIF(Raw!C:C,"H"))-4000,""),""))</f>
        <v/>
      </c>
      <c r="L119" s="3" t="str">
        <f t="shared" si="4"/>
        <v/>
      </c>
      <c r="M119" s="52" t="str">
        <f>IF(O119="","",(INDEX(Raw!D:D,MATCH(O119+2000,Raw!W:W,0))))</f>
        <v/>
      </c>
      <c r="N119" s="52" t="str">
        <f>IF(O119="","",(INDEX(Raw!A:A,MATCH(O119+2000,Raw!W:W,0))))</f>
        <v/>
      </c>
      <c r="O119" s="11" t="str">
        <f>(IFERROR(IF(LARGE(Raw!W:W,A119+COUNTIF(Raw!C:C,"H")+COUNTIF(Raw!C:C,"S"))-2000&gt;0,LARGE(Raw!W:W,A119+COUNTIF(Raw!C:C,"H")+COUNTIF(Raw!C:C,"S"))-2000,""),""))</f>
        <v/>
      </c>
    </row>
    <row r="120" spans="1:15" x14ac:dyDescent="0.3">
      <c r="A120" s="52">
        <v>117</v>
      </c>
      <c r="B120" s="3" t="str">
        <f t="shared" si="5"/>
        <v/>
      </c>
      <c r="C120" s="52" t="str">
        <f>IF(E120="","",(INDEX(Raw!D:D,MATCH(E120+6000,Raw!W:W,0))))</f>
        <v/>
      </c>
      <c r="D120" s="52" t="str">
        <f>IF(E120="","",(INDEX(Raw!A:A,MATCH(E120+6000,Raw!W:W,0))))</f>
        <v/>
      </c>
      <c r="E120" s="11" t="str">
        <f>(IFERROR(IF(LARGE(Raw!W:W,A120)-6000&gt;0,LARGE(Raw!W:W,A120)-6000,""),""))</f>
        <v/>
      </c>
      <c r="G120" s="3" t="str">
        <f t="shared" si="3"/>
        <v/>
      </c>
      <c r="H120" s="52" t="str">
        <f>IF(J120="","",(INDEX(Raw!D:D,MATCH(J120+4000,Raw!W:W,0))))</f>
        <v/>
      </c>
      <c r="I120" s="52" t="str">
        <f>IF(J120="","",(INDEX(Raw!A:A,MATCH(J120+4000,Raw!W:W,0))))</f>
        <v/>
      </c>
      <c r="J120" s="11" t="str">
        <f>(IFERROR(IF(LARGE(Raw!W:W,A120+COUNTIF(Raw!C:C,"H"))-4000&gt;0,LARGE(Raw!W:W,A120+COUNTIF(Raw!C:C,"H"))-4000,""),""))</f>
        <v/>
      </c>
      <c r="L120" s="3" t="str">
        <f t="shared" si="4"/>
        <v/>
      </c>
      <c r="M120" s="52" t="str">
        <f>IF(O120="","",(INDEX(Raw!D:D,MATCH(O120+2000,Raw!W:W,0))))</f>
        <v/>
      </c>
      <c r="N120" s="52" t="str">
        <f>IF(O120="","",(INDEX(Raw!A:A,MATCH(O120+2000,Raw!W:W,0))))</f>
        <v/>
      </c>
      <c r="O120" s="11" t="str">
        <f>(IFERROR(IF(LARGE(Raw!W:W,A120+COUNTIF(Raw!C:C,"H")+COUNTIF(Raw!C:C,"S"))-2000&gt;0,LARGE(Raw!W:W,A120+COUNTIF(Raw!C:C,"H")+COUNTIF(Raw!C:C,"S"))-2000,""),""))</f>
        <v/>
      </c>
    </row>
    <row r="121" spans="1:15" x14ac:dyDescent="0.3">
      <c r="A121" s="52">
        <v>118</v>
      </c>
      <c r="B121" s="3" t="str">
        <f t="shared" si="5"/>
        <v/>
      </c>
      <c r="C121" s="52" t="str">
        <f>IF(E121="","",(INDEX(Raw!D:D,MATCH(E121+6000,Raw!W:W,0))))</f>
        <v/>
      </c>
      <c r="D121" s="52" t="str">
        <f>IF(E121="","",(INDEX(Raw!A:A,MATCH(E121+6000,Raw!W:W,0))))</f>
        <v/>
      </c>
      <c r="E121" s="11" t="str">
        <f>(IFERROR(IF(LARGE(Raw!W:W,A121)-6000&gt;0,LARGE(Raw!W:W,A121)-6000,""),""))</f>
        <v/>
      </c>
      <c r="G121" s="3" t="str">
        <f t="shared" si="3"/>
        <v/>
      </c>
      <c r="H121" s="52" t="str">
        <f>IF(J121="","",(INDEX(Raw!D:D,MATCH(J121+4000,Raw!W:W,0))))</f>
        <v/>
      </c>
      <c r="I121" s="52" t="str">
        <f>IF(J121="","",(INDEX(Raw!A:A,MATCH(J121+4000,Raw!W:W,0))))</f>
        <v/>
      </c>
      <c r="J121" s="11" t="str">
        <f>(IFERROR(IF(LARGE(Raw!W:W,A121+COUNTIF(Raw!C:C,"H"))-4000&gt;0,LARGE(Raw!W:W,A121+COUNTIF(Raw!C:C,"H"))-4000,""),""))</f>
        <v/>
      </c>
      <c r="L121" s="3" t="str">
        <f t="shared" si="4"/>
        <v/>
      </c>
      <c r="M121" s="52" t="str">
        <f>IF(O121="","",(INDEX(Raw!D:D,MATCH(O121+2000,Raw!W:W,0))))</f>
        <v/>
      </c>
      <c r="N121" s="52" t="str">
        <f>IF(O121="","",(INDEX(Raw!A:A,MATCH(O121+2000,Raw!W:W,0))))</f>
        <v/>
      </c>
      <c r="O121" s="11" t="str">
        <f>(IFERROR(IF(LARGE(Raw!W:W,A121+COUNTIF(Raw!C:C,"H")+COUNTIF(Raw!C:C,"S"))-2000&gt;0,LARGE(Raw!W:W,A121+COUNTIF(Raw!C:C,"H")+COUNTIF(Raw!C:C,"S"))-2000,""),""))</f>
        <v/>
      </c>
    </row>
    <row r="122" spans="1:15" x14ac:dyDescent="0.3">
      <c r="A122" s="52">
        <v>119</v>
      </c>
      <c r="B122" s="3" t="str">
        <f t="shared" si="5"/>
        <v/>
      </c>
      <c r="C122" s="52" t="str">
        <f>IF(E122="","",(INDEX(Raw!D:D,MATCH(E122+6000,Raw!W:W,0))))</f>
        <v/>
      </c>
      <c r="D122" s="52" t="str">
        <f>IF(E122="","",(INDEX(Raw!A:A,MATCH(E122+6000,Raw!W:W,0))))</f>
        <v/>
      </c>
      <c r="E122" s="11" t="str">
        <f>(IFERROR(IF(LARGE(Raw!W:W,A122)-6000&gt;0,LARGE(Raw!W:W,A122)-6000,""),""))</f>
        <v/>
      </c>
      <c r="G122" s="3" t="str">
        <f t="shared" si="3"/>
        <v/>
      </c>
      <c r="H122" s="52" t="str">
        <f>IF(J122="","",(INDEX(Raw!D:D,MATCH(J122+4000,Raw!W:W,0))))</f>
        <v/>
      </c>
      <c r="I122" s="52" t="str">
        <f>IF(J122="","",(INDEX(Raw!A:A,MATCH(J122+4000,Raw!W:W,0))))</f>
        <v/>
      </c>
      <c r="J122" s="11" t="str">
        <f>(IFERROR(IF(LARGE(Raw!W:W,A122+COUNTIF(Raw!C:C,"H"))-4000&gt;0,LARGE(Raw!W:W,A122+COUNTIF(Raw!C:C,"H"))-4000,""),""))</f>
        <v/>
      </c>
      <c r="L122" s="3" t="str">
        <f t="shared" si="4"/>
        <v/>
      </c>
      <c r="M122" s="52" t="str">
        <f>IF(O122="","",(INDEX(Raw!D:D,MATCH(O122+2000,Raw!W:W,0))))</f>
        <v/>
      </c>
      <c r="N122" s="52" t="str">
        <f>IF(O122="","",(INDEX(Raw!A:A,MATCH(O122+2000,Raw!W:W,0))))</f>
        <v/>
      </c>
      <c r="O122" s="11" t="str">
        <f>(IFERROR(IF(LARGE(Raw!W:W,A122+COUNTIF(Raw!C:C,"H")+COUNTIF(Raw!C:C,"S"))-2000&gt;0,LARGE(Raw!W:W,A122+COUNTIF(Raw!C:C,"H")+COUNTIF(Raw!C:C,"S"))-2000,""),""))</f>
        <v/>
      </c>
    </row>
    <row r="123" spans="1:15" x14ac:dyDescent="0.3">
      <c r="A123" s="52">
        <v>120</v>
      </c>
      <c r="B123" s="3" t="str">
        <f t="shared" si="5"/>
        <v/>
      </c>
      <c r="C123" s="52" t="str">
        <f>IF(E123="","",(INDEX(Raw!D:D,MATCH(E123+6000,Raw!W:W,0))))</f>
        <v/>
      </c>
      <c r="D123" s="52" t="str">
        <f>IF(E123="","",(INDEX(Raw!A:A,MATCH(E123+6000,Raw!W:W,0))))</f>
        <v/>
      </c>
      <c r="E123" s="11" t="str">
        <f>(IFERROR(IF(LARGE(Raw!W:W,A123)-6000&gt;0,LARGE(Raw!W:W,A123)-6000,""),""))</f>
        <v/>
      </c>
      <c r="G123" s="3" t="str">
        <f t="shared" si="3"/>
        <v/>
      </c>
      <c r="H123" s="52" t="str">
        <f>IF(J123="","",(INDEX(Raw!D:D,MATCH(J123+4000,Raw!W:W,0))))</f>
        <v/>
      </c>
      <c r="I123" s="52" t="str">
        <f>IF(J123="","",(INDEX(Raw!A:A,MATCH(J123+4000,Raw!W:W,0))))</f>
        <v/>
      </c>
      <c r="J123" s="11" t="str">
        <f>(IFERROR(IF(LARGE(Raw!W:W,A123+COUNTIF(Raw!C:C,"H"))-4000&gt;0,LARGE(Raw!W:W,A123+COUNTIF(Raw!C:C,"H"))-4000,""),""))</f>
        <v/>
      </c>
      <c r="L123" s="3" t="str">
        <f t="shared" si="4"/>
        <v/>
      </c>
      <c r="M123" s="52" t="str">
        <f>IF(O123="","",(INDEX(Raw!D:D,MATCH(O123+2000,Raw!W:W,0))))</f>
        <v/>
      </c>
      <c r="N123" s="52" t="str">
        <f>IF(O123="","",(INDEX(Raw!A:A,MATCH(O123+2000,Raw!W:W,0))))</f>
        <v/>
      </c>
      <c r="O123" s="11" t="str">
        <f>(IFERROR(IF(LARGE(Raw!W:W,A123+COUNTIF(Raw!C:C,"H")+COUNTIF(Raw!C:C,"S"))-2000&gt;0,LARGE(Raw!W:W,A123+COUNTIF(Raw!C:C,"H")+COUNTIF(Raw!C:C,"S"))-2000,""),""))</f>
        <v/>
      </c>
    </row>
    <row r="124" spans="1:15" x14ac:dyDescent="0.3">
      <c r="A124" s="52">
        <v>121</v>
      </c>
      <c r="B124" s="3" t="str">
        <f t="shared" si="5"/>
        <v/>
      </c>
      <c r="C124" s="52" t="str">
        <f>IF(E124="","",(INDEX(Raw!D:D,MATCH(E124+6000,Raw!W:W,0))))</f>
        <v/>
      </c>
      <c r="D124" s="52" t="str">
        <f>IF(E124="","",(INDEX(Raw!A:A,MATCH(E124+6000,Raw!W:W,0))))</f>
        <v/>
      </c>
      <c r="E124" s="11" t="str">
        <f>(IFERROR(IF(LARGE(Raw!W:W,A124)-6000&gt;0,LARGE(Raw!W:W,A124)-6000,""),""))</f>
        <v/>
      </c>
      <c r="G124" s="3" t="str">
        <f t="shared" si="3"/>
        <v/>
      </c>
      <c r="H124" s="52" t="str">
        <f>IF(J124="","",(INDEX(Raw!D:D,MATCH(J124+4000,Raw!W:W,0))))</f>
        <v/>
      </c>
      <c r="I124" s="52" t="str">
        <f>IF(J124="","",(INDEX(Raw!A:A,MATCH(J124+4000,Raw!W:W,0))))</f>
        <v/>
      </c>
      <c r="J124" s="11" t="str">
        <f>(IFERROR(IF(LARGE(Raw!W:W,A124+COUNTIF(Raw!C:C,"H"))-4000&gt;0,LARGE(Raw!W:W,A124+COUNTIF(Raw!C:C,"H"))-4000,""),""))</f>
        <v/>
      </c>
      <c r="L124" s="3" t="str">
        <f t="shared" si="4"/>
        <v/>
      </c>
      <c r="M124" s="52" t="str">
        <f>IF(O124="","",(INDEX(Raw!D:D,MATCH(O124+2000,Raw!W:W,0))))</f>
        <v/>
      </c>
      <c r="N124" s="52" t="str">
        <f>IF(O124="","",(INDEX(Raw!A:A,MATCH(O124+2000,Raw!W:W,0))))</f>
        <v/>
      </c>
      <c r="O124" s="11" t="str">
        <f>(IFERROR(IF(LARGE(Raw!W:W,A124+COUNTIF(Raw!C:C,"H")+COUNTIF(Raw!C:C,"S"))-2000&gt;0,LARGE(Raw!W:W,A124+COUNTIF(Raw!C:C,"H")+COUNTIF(Raw!C:C,"S"))-2000,""),""))</f>
        <v/>
      </c>
    </row>
    <row r="125" spans="1:15" x14ac:dyDescent="0.3">
      <c r="A125" s="52">
        <v>122</v>
      </c>
      <c r="B125" s="3" t="str">
        <f t="shared" si="5"/>
        <v/>
      </c>
      <c r="C125" s="52" t="str">
        <f>IF(E125="","",(INDEX(Raw!D:D,MATCH(E125+6000,Raw!W:W,0))))</f>
        <v/>
      </c>
      <c r="D125" s="52" t="str">
        <f>IF(E125="","",(INDEX(Raw!A:A,MATCH(E125+6000,Raw!W:W,0))))</f>
        <v/>
      </c>
      <c r="E125" s="11" t="str">
        <f>(IFERROR(IF(LARGE(Raw!W:W,A125)-6000&gt;0,LARGE(Raw!W:W,A125)-6000,""),""))</f>
        <v/>
      </c>
      <c r="G125" s="3" t="str">
        <f t="shared" si="3"/>
        <v/>
      </c>
      <c r="H125" s="52" t="str">
        <f>IF(J125="","",(INDEX(Raw!D:D,MATCH(J125+4000,Raw!W:W,0))))</f>
        <v/>
      </c>
      <c r="I125" s="52" t="str">
        <f>IF(J125="","",(INDEX(Raw!A:A,MATCH(J125+4000,Raw!W:W,0))))</f>
        <v/>
      </c>
      <c r="J125" s="11" t="str">
        <f>(IFERROR(IF(LARGE(Raw!W:W,A125+COUNTIF(Raw!C:C,"H"))-4000&gt;0,LARGE(Raw!W:W,A125+COUNTIF(Raw!C:C,"H"))-4000,""),""))</f>
        <v/>
      </c>
      <c r="L125" s="3" t="str">
        <f t="shared" si="4"/>
        <v/>
      </c>
      <c r="M125" s="52" t="str">
        <f>IF(O125="","",(INDEX(Raw!D:D,MATCH(O125+2000,Raw!W:W,0))))</f>
        <v/>
      </c>
      <c r="N125" s="52" t="str">
        <f>IF(O125="","",(INDEX(Raw!A:A,MATCH(O125+2000,Raw!W:W,0))))</f>
        <v/>
      </c>
      <c r="O125" s="11" t="str">
        <f>(IFERROR(IF(LARGE(Raw!W:W,A125+COUNTIF(Raw!C:C,"H")+COUNTIF(Raw!C:C,"S"))-2000&gt;0,LARGE(Raw!W:W,A125+COUNTIF(Raw!C:C,"H")+COUNTIF(Raw!C:C,"S"))-2000,""),""))</f>
        <v/>
      </c>
    </row>
    <row r="126" spans="1:15" x14ac:dyDescent="0.3">
      <c r="A126" s="52">
        <v>123</v>
      </c>
      <c r="B126" s="3" t="str">
        <f t="shared" si="5"/>
        <v/>
      </c>
      <c r="C126" s="52" t="str">
        <f>IF(E126="","",(INDEX(Raw!D:D,MATCH(E126+6000,Raw!W:W,0))))</f>
        <v/>
      </c>
      <c r="D126" s="52" t="str">
        <f>IF(E126="","",(INDEX(Raw!A:A,MATCH(E126+6000,Raw!W:W,0))))</f>
        <v/>
      </c>
      <c r="E126" s="11" t="str">
        <f>(IFERROR(IF(LARGE(Raw!W:W,A126)-6000&gt;0,LARGE(Raw!W:W,A126)-6000,""),""))</f>
        <v/>
      </c>
      <c r="G126" s="3" t="str">
        <f t="shared" si="3"/>
        <v/>
      </c>
      <c r="H126" s="52" t="str">
        <f>IF(J126="","",(INDEX(Raw!D:D,MATCH(J126+4000,Raw!W:W,0))))</f>
        <v/>
      </c>
      <c r="I126" s="52" t="str">
        <f>IF(J126="","",(INDEX(Raw!A:A,MATCH(J126+4000,Raw!W:W,0))))</f>
        <v/>
      </c>
      <c r="J126" s="11" t="str">
        <f>(IFERROR(IF(LARGE(Raw!W:W,A126+COUNTIF(Raw!C:C,"H"))-4000&gt;0,LARGE(Raw!W:W,A126+COUNTIF(Raw!C:C,"H"))-4000,""),""))</f>
        <v/>
      </c>
      <c r="L126" s="3" t="str">
        <f t="shared" si="4"/>
        <v/>
      </c>
      <c r="M126" s="52" t="str">
        <f>IF(O126="","",(INDEX(Raw!D:D,MATCH(O126+2000,Raw!W:W,0))))</f>
        <v/>
      </c>
      <c r="N126" s="52" t="str">
        <f>IF(O126="","",(INDEX(Raw!A:A,MATCH(O126+2000,Raw!W:W,0))))</f>
        <v/>
      </c>
      <c r="O126" s="11" t="str">
        <f>(IFERROR(IF(LARGE(Raw!W:W,A126+COUNTIF(Raw!C:C,"H")+COUNTIF(Raw!C:C,"S"))-2000&gt;0,LARGE(Raw!W:W,A126+COUNTIF(Raw!C:C,"H")+COUNTIF(Raw!C:C,"S"))-2000,""),""))</f>
        <v/>
      </c>
    </row>
    <row r="127" spans="1:15" x14ac:dyDescent="0.3">
      <c r="A127" s="52">
        <v>124</v>
      </c>
      <c r="B127" s="3" t="str">
        <f t="shared" si="5"/>
        <v/>
      </c>
      <c r="C127" s="52" t="str">
        <f>IF(E127="","",(INDEX(Raw!D:D,MATCH(E127+6000,Raw!W:W,0))))</f>
        <v/>
      </c>
      <c r="D127" s="52" t="str">
        <f>IF(E127="","",(INDEX(Raw!A:A,MATCH(E127+6000,Raw!W:W,0))))</f>
        <v/>
      </c>
      <c r="E127" s="11" t="str">
        <f>(IFERROR(IF(LARGE(Raw!W:W,A127)-6000&gt;0,LARGE(Raw!W:W,A127)-6000,""),""))</f>
        <v/>
      </c>
      <c r="G127" s="3" t="str">
        <f t="shared" si="3"/>
        <v/>
      </c>
      <c r="H127" s="52" t="str">
        <f>IF(J127="","",(INDEX(Raw!D:D,MATCH(J127+4000,Raw!W:W,0))))</f>
        <v/>
      </c>
      <c r="I127" s="52" t="str">
        <f>IF(J127="","",(INDEX(Raw!A:A,MATCH(J127+4000,Raw!W:W,0))))</f>
        <v/>
      </c>
      <c r="J127" s="11" t="str">
        <f>(IFERROR(IF(LARGE(Raw!W:W,A127+COUNTIF(Raw!C:C,"H"))-4000&gt;0,LARGE(Raw!W:W,A127+COUNTIF(Raw!C:C,"H"))-4000,""),""))</f>
        <v/>
      </c>
      <c r="L127" s="3" t="str">
        <f t="shared" si="4"/>
        <v/>
      </c>
      <c r="M127" s="52" t="str">
        <f>IF(O127="","",(INDEX(Raw!D:D,MATCH(O127+2000,Raw!W:W,0))))</f>
        <v/>
      </c>
      <c r="N127" s="52" t="str">
        <f>IF(O127="","",(INDEX(Raw!A:A,MATCH(O127+2000,Raw!W:W,0))))</f>
        <v/>
      </c>
      <c r="O127" s="11" t="str">
        <f>(IFERROR(IF(LARGE(Raw!W:W,A127+COUNTIF(Raw!C:C,"H")+COUNTIF(Raw!C:C,"S"))-2000&gt;0,LARGE(Raw!W:W,A127+COUNTIF(Raw!C:C,"H")+COUNTIF(Raw!C:C,"S"))-2000,""),""))</f>
        <v/>
      </c>
    </row>
    <row r="128" spans="1:15" x14ac:dyDescent="0.3">
      <c r="A128" s="52">
        <v>125</v>
      </c>
      <c r="B128" s="3" t="str">
        <f t="shared" si="5"/>
        <v/>
      </c>
      <c r="C128" s="52" t="str">
        <f>IF(E128="","",(INDEX(Raw!D:D,MATCH(E128+6000,Raw!W:W,0))))</f>
        <v/>
      </c>
      <c r="D128" s="52" t="str">
        <f>IF(E128="","",(INDEX(Raw!A:A,MATCH(E128+6000,Raw!W:W,0))))</f>
        <v/>
      </c>
      <c r="E128" s="11" t="str">
        <f>(IFERROR(IF(LARGE(Raw!W:W,A128)-6000&gt;0,LARGE(Raw!W:W,A128)-6000,""),""))</f>
        <v/>
      </c>
      <c r="G128" s="3" t="str">
        <f t="shared" si="3"/>
        <v/>
      </c>
      <c r="H128" s="52" t="str">
        <f>IF(J128="","",(INDEX(Raw!D:D,MATCH(J128+4000,Raw!W:W,0))))</f>
        <v/>
      </c>
      <c r="I128" s="52" t="str">
        <f>IF(J128="","",(INDEX(Raw!A:A,MATCH(J128+4000,Raw!W:W,0))))</f>
        <v/>
      </c>
      <c r="J128" s="11" t="str">
        <f>(IFERROR(IF(LARGE(Raw!W:W,A128+COUNTIF(Raw!C:C,"H"))-4000&gt;0,LARGE(Raw!W:W,A128+COUNTIF(Raw!C:C,"H"))-4000,""),""))</f>
        <v/>
      </c>
      <c r="L128" s="3" t="str">
        <f t="shared" si="4"/>
        <v/>
      </c>
      <c r="M128" s="52" t="str">
        <f>IF(O128="","",(INDEX(Raw!D:D,MATCH(O128+2000,Raw!W:W,0))))</f>
        <v/>
      </c>
      <c r="N128" s="52" t="str">
        <f>IF(O128="","",(INDEX(Raw!A:A,MATCH(O128+2000,Raw!W:W,0))))</f>
        <v/>
      </c>
      <c r="O128" s="11" t="str">
        <f>(IFERROR(IF(LARGE(Raw!W:W,A128+COUNTIF(Raw!C:C,"H")+COUNTIF(Raw!C:C,"S"))-2000&gt;0,LARGE(Raw!W:W,A128+COUNTIF(Raw!C:C,"H")+COUNTIF(Raw!C:C,"S"))-2000,""),""))</f>
        <v/>
      </c>
    </row>
    <row r="129" spans="1:15" x14ac:dyDescent="0.3">
      <c r="A129" s="52">
        <v>126</v>
      </c>
      <c r="B129" s="3" t="str">
        <f t="shared" si="5"/>
        <v/>
      </c>
      <c r="C129" s="52" t="str">
        <f>IF(E129="","",(INDEX(Raw!D:D,MATCH(E129+6000,Raw!W:W,0))))</f>
        <v/>
      </c>
      <c r="D129" s="52" t="str">
        <f>IF(E129="","",(INDEX(Raw!A:A,MATCH(E129+6000,Raw!W:W,0))))</f>
        <v/>
      </c>
      <c r="E129" s="11" t="str">
        <f>(IFERROR(IF(LARGE(Raw!W:W,A129)-6000&gt;0,LARGE(Raw!W:W,A129)-6000,""),""))</f>
        <v/>
      </c>
      <c r="G129" s="3" t="str">
        <f t="shared" si="3"/>
        <v/>
      </c>
      <c r="H129" s="52" t="str">
        <f>IF(J129="","",(INDEX(Raw!D:D,MATCH(J129+4000,Raw!W:W,0))))</f>
        <v/>
      </c>
      <c r="I129" s="52" t="str">
        <f>IF(J129="","",(INDEX(Raw!A:A,MATCH(J129+4000,Raw!W:W,0))))</f>
        <v/>
      </c>
      <c r="J129" s="11" t="str">
        <f>(IFERROR(IF(LARGE(Raw!W:W,A129+COUNTIF(Raw!C:C,"H"))-4000&gt;0,LARGE(Raw!W:W,A129+COUNTIF(Raw!C:C,"H"))-4000,""),""))</f>
        <v/>
      </c>
      <c r="L129" s="3" t="str">
        <f t="shared" si="4"/>
        <v/>
      </c>
      <c r="M129" s="52" t="str">
        <f>IF(O129="","",(INDEX(Raw!D:D,MATCH(O129+2000,Raw!W:W,0))))</f>
        <v/>
      </c>
      <c r="N129" s="52" t="str">
        <f>IF(O129="","",(INDEX(Raw!A:A,MATCH(O129+2000,Raw!W:W,0))))</f>
        <v/>
      </c>
      <c r="O129" s="11" t="str">
        <f>(IFERROR(IF(LARGE(Raw!W:W,A129+COUNTIF(Raw!C:C,"H")+COUNTIF(Raw!C:C,"S"))-2000&gt;0,LARGE(Raw!W:W,A129+COUNTIF(Raw!C:C,"H")+COUNTIF(Raw!C:C,"S"))-2000,""),""))</f>
        <v/>
      </c>
    </row>
    <row r="130" spans="1:15" x14ac:dyDescent="0.3">
      <c r="A130" s="52">
        <v>127</v>
      </c>
      <c r="B130" s="3" t="str">
        <f t="shared" si="5"/>
        <v/>
      </c>
      <c r="C130" s="52" t="str">
        <f>IF(E130="","",(INDEX(Raw!D:D,MATCH(E130+6000,Raw!W:W,0))))</f>
        <v/>
      </c>
      <c r="D130" s="52" t="str">
        <f>IF(E130="","",(INDEX(Raw!A:A,MATCH(E130+6000,Raw!W:W,0))))</f>
        <v/>
      </c>
      <c r="E130" s="11" t="str">
        <f>(IFERROR(IF(LARGE(Raw!W:W,A130)-6000&gt;0,LARGE(Raw!W:W,A130)-6000,""),""))</f>
        <v/>
      </c>
      <c r="G130" s="3" t="str">
        <f t="shared" si="3"/>
        <v/>
      </c>
      <c r="H130" s="52" t="str">
        <f>IF(J130="","",(INDEX(Raw!D:D,MATCH(J130+4000,Raw!W:W,0))))</f>
        <v/>
      </c>
      <c r="I130" s="52" t="str">
        <f>IF(J130="","",(INDEX(Raw!A:A,MATCH(J130+4000,Raw!W:W,0))))</f>
        <v/>
      </c>
      <c r="J130" s="11" t="str">
        <f>(IFERROR(IF(LARGE(Raw!W:W,A130+COUNTIF(Raw!C:C,"H"))-4000&gt;0,LARGE(Raw!W:W,A130+COUNTIF(Raw!C:C,"H"))-4000,""),""))</f>
        <v/>
      </c>
      <c r="L130" s="3" t="str">
        <f t="shared" si="4"/>
        <v/>
      </c>
      <c r="M130" s="52" t="str">
        <f>IF(O130="","",(INDEX(Raw!D:D,MATCH(O130+2000,Raw!W:W,0))))</f>
        <v/>
      </c>
      <c r="N130" s="52" t="str">
        <f>IF(O130="","",(INDEX(Raw!A:A,MATCH(O130+2000,Raw!W:W,0))))</f>
        <v/>
      </c>
      <c r="O130" s="11" t="str">
        <f>(IFERROR(IF(LARGE(Raw!W:W,A130+COUNTIF(Raw!C:C,"H")+COUNTIF(Raw!C:C,"S"))-2000&gt;0,LARGE(Raw!W:W,A130+COUNTIF(Raw!C:C,"H")+COUNTIF(Raw!C:C,"S"))-2000,""),""))</f>
        <v/>
      </c>
    </row>
    <row r="131" spans="1:15" x14ac:dyDescent="0.3">
      <c r="A131" s="52">
        <v>128</v>
      </c>
      <c r="B131" s="3" t="str">
        <f t="shared" si="5"/>
        <v/>
      </c>
      <c r="C131" s="52" t="str">
        <f>IF(E131="","",(INDEX(Raw!D:D,MATCH(E131+6000,Raw!W:W,0))))</f>
        <v/>
      </c>
      <c r="D131" s="52" t="str">
        <f>IF(E131="","",(INDEX(Raw!A:A,MATCH(E131+6000,Raw!W:W,0))))</f>
        <v/>
      </c>
      <c r="E131" s="11" t="str">
        <f>(IFERROR(IF(LARGE(Raw!W:W,A131)-6000&gt;0,LARGE(Raw!W:W,A131)-6000,""),""))</f>
        <v/>
      </c>
      <c r="G131" s="3" t="str">
        <f t="shared" si="3"/>
        <v/>
      </c>
      <c r="H131" s="52" t="str">
        <f>IF(J131="","",(INDEX(Raw!D:D,MATCH(J131+4000,Raw!W:W,0))))</f>
        <v/>
      </c>
      <c r="I131" s="52" t="str">
        <f>IF(J131="","",(INDEX(Raw!A:A,MATCH(J131+4000,Raw!W:W,0))))</f>
        <v/>
      </c>
      <c r="J131" s="11" t="str">
        <f>(IFERROR(IF(LARGE(Raw!W:W,A131+COUNTIF(Raw!C:C,"H"))-4000&gt;0,LARGE(Raw!W:W,A131+COUNTIF(Raw!C:C,"H"))-4000,""),""))</f>
        <v/>
      </c>
      <c r="L131" s="3" t="str">
        <f t="shared" si="4"/>
        <v/>
      </c>
      <c r="M131" s="52" t="str">
        <f>IF(O131="","",(INDEX(Raw!D:D,MATCH(O131+2000,Raw!W:W,0))))</f>
        <v/>
      </c>
      <c r="N131" s="52" t="str">
        <f>IF(O131="","",(INDEX(Raw!A:A,MATCH(O131+2000,Raw!W:W,0))))</f>
        <v/>
      </c>
      <c r="O131" s="11" t="str">
        <f>(IFERROR(IF(LARGE(Raw!W:W,A131+COUNTIF(Raw!C:C,"H")+COUNTIF(Raw!C:C,"S"))-2000&gt;0,LARGE(Raw!W:W,A131+COUNTIF(Raw!C:C,"H")+COUNTIF(Raw!C:C,"S"))-2000,""),""))</f>
        <v/>
      </c>
    </row>
    <row r="132" spans="1:15" x14ac:dyDescent="0.3">
      <c r="A132" s="52">
        <v>129</v>
      </c>
      <c r="B132" s="3" t="str">
        <f t="shared" si="5"/>
        <v/>
      </c>
      <c r="C132" s="52" t="str">
        <f>IF(E132="","",(INDEX(Raw!D:D,MATCH(E132+6000,Raw!W:W,0))))</f>
        <v/>
      </c>
      <c r="D132" s="52" t="str">
        <f>IF(E132="","",(INDEX(Raw!A:A,MATCH(E132+6000,Raw!W:W,0))))</f>
        <v/>
      </c>
      <c r="E132" s="11" t="str">
        <f>(IFERROR(IF(LARGE(Raw!W:W,A132)-6000&gt;0,LARGE(Raw!W:W,A132)-6000,""),""))</f>
        <v/>
      </c>
      <c r="G132" s="3" t="str">
        <f t="shared" si="3"/>
        <v/>
      </c>
      <c r="H132" s="52" t="str">
        <f>IF(J132="","",(INDEX(Raw!D:D,MATCH(J132+4000,Raw!W:W,0))))</f>
        <v/>
      </c>
      <c r="I132" s="52" t="str">
        <f>IF(J132="","",(INDEX(Raw!A:A,MATCH(J132+4000,Raw!W:W,0))))</f>
        <v/>
      </c>
      <c r="J132" s="11" t="str">
        <f>(IFERROR(IF(LARGE(Raw!W:W,A132+COUNTIF(Raw!C:C,"H"))-4000&gt;0,LARGE(Raw!W:W,A132+COUNTIF(Raw!C:C,"H"))-4000,""),""))</f>
        <v/>
      </c>
      <c r="L132" s="3" t="str">
        <f t="shared" si="4"/>
        <v/>
      </c>
      <c r="M132" s="52" t="str">
        <f>IF(O132="","",(INDEX(Raw!D:D,MATCH(O132+2000,Raw!W:W,0))))</f>
        <v/>
      </c>
      <c r="N132" s="52" t="str">
        <f>IF(O132="","",(INDEX(Raw!A:A,MATCH(O132+2000,Raw!W:W,0))))</f>
        <v/>
      </c>
      <c r="O132" s="11" t="str">
        <f>(IFERROR(IF(LARGE(Raw!W:W,A132+COUNTIF(Raw!C:C,"H")+COUNTIF(Raw!C:C,"S"))-2000&gt;0,LARGE(Raw!W:W,A132+COUNTIF(Raw!C:C,"H")+COUNTIF(Raw!C:C,"S"))-2000,""),""))</f>
        <v/>
      </c>
    </row>
    <row r="133" spans="1:15" x14ac:dyDescent="0.3">
      <c r="A133" s="52">
        <v>130</v>
      </c>
      <c r="B133" s="3" t="str">
        <f t="shared" si="5"/>
        <v/>
      </c>
      <c r="C133" s="52" t="str">
        <f>IF(E133="","",(INDEX(Raw!D:D,MATCH(E133+6000,Raw!W:W,0))))</f>
        <v/>
      </c>
      <c r="D133" s="52" t="str">
        <f>IF(E133="","",(INDEX(Raw!A:A,MATCH(E133+6000,Raw!W:W,0))))</f>
        <v/>
      </c>
      <c r="E133" s="11" t="str">
        <f>(IFERROR(IF(LARGE(Raw!W:W,A133)-6000&gt;0,LARGE(Raw!W:W,A133)-6000,""),""))</f>
        <v/>
      </c>
      <c r="G133" s="3" t="str">
        <f t="shared" ref="G133:G196" si="6">IFERROR(IF(ROUND(J133,3)=ROUND(J132,3),G132,G132+1),"")</f>
        <v/>
      </c>
      <c r="H133" s="52" t="str">
        <f>IF(J133="","",(INDEX(Raw!D:D,MATCH(J133+4000,Raw!W:W,0))))</f>
        <v/>
      </c>
      <c r="I133" s="52" t="str">
        <f>IF(J133="","",(INDEX(Raw!A:A,MATCH(J133+4000,Raw!W:W,0))))</f>
        <v/>
      </c>
      <c r="J133" s="11" t="str">
        <f>(IFERROR(IF(LARGE(Raw!W:W,A133+COUNTIF(Raw!C:C,"H"))-4000&gt;0,LARGE(Raw!W:W,A133+COUNTIF(Raw!C:C,"H"))-4000,""),""))</f>
        <v/>
      </c>
      <c r="L133" s="3" t="str">
        <f t="shared" ref="L133:L196" si="7">IFERROR(IF(ROUND(O133,3)=ROUND(O132,3),L132,L132+1),"")</f>
        <v/>
      </c>
      <c r="M133" s="52" t="str">
        <f>IF(O133="","",(INDEX(Raw!D:D,MATCH(O133+2000,Raw!W:W,0))))</f>
        <v/>
      </c>
      <c r="N133" s="52" t="str">
        <f>IF(O133="","",(INDEX(Raw!A:A,MATCH(O133+2000,Raw!W:W,0))))</f>
        <v/>
      </c>
      <c r="O133" s="11" t="str">
        <f>(IFERROR(IF(LARGE(Raw!W:W,A133+COUNTIF(Raw!C:C,"H")+COUNTIF(Raw!C:C,"S"))-2000&gt;0,LARGE(Raw!W:W,A133+COUNTIF(Raw!C:C,"H")+COUNTIF(Raw!C:C,"S"))-2000,""),""))</f>
        <v/>
      </c>
    </row>
    <row r="134" spans="1:15" x14ac:dyDescent="0.3">
      <c r="A134" s="52">
        <v>131</v>
      </c>
      <c r="B134" s="3" t="str">
        <f t="shared" ref="B134:B197" si="8">IFERROR(IF(ROUND(E134,3)=ROUND(E133,3),B133,B133+1),"")</f>
        <v/>
      </c>
      <c r="C134" s="52" t="str">
        <f>IF(E134="","",(INDEX(Raw!D:D,MATCH(E134+6000,Raw!W:W,0))))</f>
        <v/>
      </c>
      <c r="D134" s="52" t="str">
        <f>IF(E134="","",(INDEX(Raw!A:A,MATCH(E134+6000,Raw!W:W,0))))</f>
        <v/>
      </c>
      <c r="E134" s="11" t="str">
        <f>(IFERROR(IF(LARGE(Raw!W:W,A134)-6000&gt;0,LARGE(Raw!W:W,A134)-6000,""),""))</f>
        <v/>
      </c>
      <c r="G134" s="3" t="str">
        <f t="shared" si="6"/>
        <v/>
      </c>
      <c r="H134" s="52" t="str">
        <f>IF(J134="","",(INDEX(Raw!D:D,MATCH(J134+4000,Raw!W:W,0))))</f>
        <v/>
      </c>
      <c r="I134" s="52" t="str">
        <f>IF(J134="","",(INDEX(Raw!A:A,MATCH(J134+4000,Raw!W:W,0))))</f>
        <v/>
      </c>
      <c r="J134" s="11" t="str">
        <f>(IFERROR(IF(LARGE(Raw!W:W,A134+COUNTIF(Raw!C:C,"H"))-4000&gt;0,LARGE(Raw!W:W,A134+COUNTIF(Raw!C:C,"H"))-4000,""),""))</f>
        <v/>
      </c>
      <c r="L134" s="3" t="str">
        <f t="shared" si="7"/>
        <v/>
      </c>
      <c r="M134" s="52" t="str">
        <f>IF(O134="","",(INDEX(Raw!D:D,MATCH(O134+2000,Raw!W:W,0))))</f>
        <v/>
      </c>
      <c r="N134" s="52" t="str">
        <f>IF(O134="","",(INDEX(Raw!A:A,MATCH(O134+2000,Raw!W:W,0))))</f>
        <v/>
      </c>
      <c r="O134" s="11" t="str">
        <f>(IFERROR(IF(LARGE(Raw!W:W,A134+COUNTIF(Raw!C:C,"H")+COUNTIF(Raw!C:C,"S"))-2000&gt;0,LARGE(Raw!W:W,A134+COUNTIF(Raw!C:C,"H")+COUNTIF(Raw!C:C,"S"))-2000,""),""))</f>
        <v/>
      </c>
    </row>
    <row r="135" spans="1:15" x14ac:dyDescent="0.3">
      <c r="A135" s="52">
        <v>132</v>
      </c>
      <c r="B135" s="3" t="str">
        <f t="shared" si="8"/>
        <v/>
      </c>
      <c r="C135" s="52" t="str">
        <f>IF(E135="","",(INDEX(Raw!D:D,MATCH(E135+6000,Raw!W:W,0))))</f>
        <v/>
      </c>
      <c r="D135" s="52" t="str">
        <f>IF(E135="","",(INDEX(Raw!A:A,MATCH(E135+6000,Raw!W:W,0))))</f>
        <v/>
      </c>
      <c r="E135" s="11" t="str">
        <f>(IFERROR(IF(LARGE(Raw!W:W,A135)-6000&gt;0,LARGE(Raw!W:W,A135)-6000,""),""))</f>
        <v/>
      </c>
      <c r="G135" s="3" t="str">
        <f t="shared" si="6"/>
        <v/>
      </c>
      <c r="H135" s="52" t="str">
        <f>IF(J135="","",(INDEX(Raw!D:D,MATCH(J135+4000,Raw!W:W,0))))</f>
        <v/>
      </c>
      <c r="I135" s="52" t="str">
        <f>IF(J135="","",(INDEX(Raw!A:A,MATCH(J135+4000,Raw!W:W,0))))</f>
        <v/>
      </c>
      <c r="J135" s="11" t="str">
        <f>(IFERROR(IF(LARGE(Raw!W:W,A135+COUNTIF(Raw!C:C,"H"))-4000&gt;0,LARGE(Raw!W:W,A135+COUNTIF(Raw!C:C,"H"))-4000,""),""))</f>
        <v/>
      </c>
      <c r="L135" s="3" t="str">
        <f t="shared" si="7"/>
        <v/>
      </c>
      <c r="M135" s="52" t="str">
        <f>IF(O135="","",(INDEX(Raw!D:D,MATCH(O135+2000,Raw!W:W,0))))</f>
        <v/>
      </c>
      <c r="N135" s="52" t="str">
        <f>IF(O135="","",(INDEX(Raw!A:A,MATCH(O135+2000,Raw!W:W,0))))</f>
        <v/>
      </c>
      <c r="O135" s="11" t="str">
        <f>(IFERROR(IF(LARGE(Raw!W:W,A135+COUNTIF(Raw!C:C,"H")+COUNTIF(Raw!C:C,"S"))-2000&gt;0,LARGE(Raw!W:W,A135+COUNTIF(Raw!C:C,"H")+COUNTIF(Raw!C:C,"S"))-2000,""),""))</f>
        <v/>
      </c>
    </row>
    <row r="136" spans="1:15" x14ac:dyDescent="0.3">
      <c r="A136" s="52">
        <v>133</v>
      </c>
      <c r="B136" s="3" t="str">
        <f t="shared" si="8"/>
        <v/>
      </c>
      <c r="C136" s="52" t="str">
        <f>IF(E136="","",(INDEX(Raw!D:D,MATCH(E136+6000,Raw!W:W,0))))</f>
        <v/>
      </c>
      <c r="D136" s="52" t="str">
        <f>IF(E136="","",(INDEX(Raw!A:A,MATCH(E136+6000,Raw!W:W,0))))</f>
        <v/>
      </c>
      <c r="E136" s="11" t="str">
        <f>(IFERROR(IF(LARGE(Raw!W:W,A136)-6000&gt;0,LARGE(Raw!W:W,A136)-6000,""),""))</f>
        <v/>
      </c>
      <c r="G136" s="3" t="str">
        <f t="shared" si="6"/>
        <v/>
      </c>
      <c r="H136" s="52" t="str">
        <f>IF(J136="","",(INDEX(Raw!D:D,MATCH(J136+4000,Raw!W:W,0))))</f>
        <v/>
      </c>
      <c r="I136" s="52" t="str">
        <f>IF(J136="","",(INDEX(Raw!A:A,MATCH(J136+4000,Raw!W:W,0))))</f>
        <v/>
      </c>
      <c r="J136" s="11" t="str">
        <f>(IFERROR(IF(LARGE(Raw!W:W,A136+COUNTIF(Raw!C:C,"H"))-4000&gt;0,LARGE(Raw!W:W,A136+COUNTIF(Raw!C:C,"H"))-4000,""),""))</f>
        <v/>
      </c>
      <c r="L136" s="3" t="str">
        <f t="shared" si="7"/>
        <v/>
      </c>
      <c r="M136" s="52" t="str">
        <f>IF(O136="","",(INDEX(Raw!D:D,MATCH(O136+2000,Raw!W:W,0))))</f>
        <v/>
      </c>
      <c r="N136" s="52" t="str">
        <f>IF(O136="","",(INDEX(Raw!A:A,MATCH(O136+2000,Raw!W:W,0))))</f>
        <v/>
      </c>
      <c r="O136" s="11" t="str">
        <f>(IFERROR(IF(LARGE(Raw!W:W,A136+COUNTIF(Raw!C:C,"H")+COUNTIF(Raw!C:C,"S"))-2000&gt;0,LARGE(Raw!W:W,A136+COUNTIF(Raw!C:C,"H")+COUNTIF(Raw!C:C,"S"))-2000,""),""))</f>
        <v/>
      </c>
    </row>
    <row r="137" spans="1:15" x14ac:dyDescent="0.3">
      <c r="A137" s="52">
        <v>134</v>
      </c>
      <c r="B137" s="3" t="str">
        <f t="shared" si="8"/>
        <v/>
      </c>
      <c r="C137" s="52" t="str">
        <f>IF(E137="","",(INDEX(Raw!D:D,MATCH(E137+6000,Raw!W:W,0))))</f>
        <v/>
      </c>
      <c r="D137" s="52" t="str">
        <f>IF(E137="","",(INDEX(Raw!A:A,MATCH(E137+6000,Raw!W:W,0))))</f>
        <v/>
      </c>
      <c r="E137" s="11" t="str">
        <f>(IFERROR(IF(LARGE(Raw!W:W,A137)-6000&gt;0,LARGE(Raw!W:W,A137)-6000,""),""))</f>
        <v/>
      </c>
      <c r="G137" s="3" t="str">
        <f t="shared" si="6"/>
        <v/>
      </c>
      <c r="H137" s="52" t="str">
        <f>IF(J137="","",(INDEX(Raw!D:D,MATCH(J137+4000,Raw!W:W,0))))</f>
        <v/>
      </c>
      <c r="I137" s="52" t="str">
        <f>IF(J137="","",(INDEX(Raw!A:A,MATCH(J137+4000,Raw!W:W,0))))</f>
        <v/>
      </c>
      <c r="J137" s="11" t="str">
        <f>(IFERROR(IF(LARGE(Raw!W:W,A137+COUNTIF(Raw!C:C,"H"))-4000&gt;0,LARGE(Raw!W:W,A137+COUNTIF(Raw!C:C,"H"))-4000,""),""))</f>
        <v/>
      </c>
      <c r="L137" s="3" t="str">
        <f t="shared" si="7"/>
        <v/>
      </c>
      <c r="M137" s="52" t="str">
        <f>IF(O137="","",(INDEX(Raw!D:D,MATCH(O137+2000,Raw!W:W,0))))</f>
        <v/>
      </c>
      <c r="N137" s="52" t="str">
        <f>IF(O137="","",(INDEX(Raw!A:A,MATCH(O137+2000,Raw!W:W,0))))</f>
        <v/>
      </c>
      <c r="O137" s="11" t="str">
        <f>(IFERROR(IF(LARGE(Raw!W:W,A137+COUNTIF(Raw!C:C,"H")+COUNTIF(Raw!C:C,"S"))-2000&gt;0,LARGE(Raw!W:W,A137+COUNTIF(Raw!C:C,"H")+COUNTIF(Raw!C:C,"S"))-2000,""),""))</f>
        <v/>
      </c>
    </row>
    <row r="138" spans="1:15" x14ac:dyDescent="0.3">
      <c r="A138" s="52">
        <v>135</v>
      </c>
      <c r="B138" s="3" t="str">
        <f t="shared" si="8"/>
        <v/>
      </c>
      <c r="C138" s="52" t="str">
        <f>IF(E138="","",(INDEX(Raw!D:D,MATCH(E138+6000,Raw!W:W,0))))</f>
        <v/>
      </c>
      <c r="D138" s="52" t="str">
        <f>IF(E138="","",(INDEX(Raw!A:A,MATCH(E138+6000,Raw!W:W,0))))</f>
        <v/>
      </c>
      <c r="E138" s="11" t="str">
        <f>(IFERROR(IF(LARGE(Raw!W:W,A138)-6000&gt;0,LARGE(Raw!W:W,A138)-6000,""),""))</f>
        <v/>
      </c>
      <c r="G138" s="3" t="str">
        <f t="shared" si="6"/>
        <v/>
      </c>
      <c r="H138" s="52" t="str">
        <f>IF(J138="","",(INDEX(Raw!D:D,MATCH(J138+4000,Raw!W:W,0))))</f>
        <v/>
      </c>
      <c r="I138" s="52" t="str">
        <f>IF(J138="","",(INDEX(Raw!A:A,MATCH(J138+4000,Raw!W:W,0))))</f>
        <v/>
      </c>
      <c r="J138" s="11" t="str">
        <f>(IFERROR(IF(LARGE(Raw!W:W,A138+COUNTIF(Raw!C:C,"H"))-4000&gt;0,LARGE(Raw!W:W,A138+COUNTIF(Raw!C:C,"H"))-4000,""),""))</f>
        <v/>
      </c>
      <c r="L138" s="3" t="str">
        <f t="shared" si="7"/>
        <v/>
      </c>
      <c r="M138" s="52" t="str">
        <f>IF(O138="","",(INDEX(Raw!D:D,MATCH(O138+2000,Raw!W:W,0))))</f>
        <v/>
      </c>
      <c r="N138" s="52" t="str">
        <f>IF(O138="","",(INDEX(Raw!A:A,MATCH(O138+2000,Raw!W:W,0))))</f>
        <v/>
      </c>
      <c r="O138" s="11" t="str">
        <f>(IFERROR(IF(LARGE(Raw!W:W,A138+COUNTIF(Raw!C:C,"H")+COUNTIF(Raw!C:C,"S"))-2000&gt;0,LARGE(Raw!W:W,A138+COUNTIF(Raw!C:C,"H")+COUNTIF(Raw!C:C,"S"))-2000,""),""))</f>
        <v/>
      </c>
    </row>
    <row r="139" spans="1:15" x14ac:dyDescent="0.3">
      <c r="A139" s="52">
        <v>136</v>
      </c>
      <c r="B139" s="3" t="str">
        <f t="shared" si="8"/>
        <v/>
      </c>
      <c r="C139" s="52" t="str">
        <f>IF(E139="","",(INDEX(Raw!D:D,MATCH(E139+6000,Raw!W:W,0))))</f>
        <v/>
      </c>
      <c r="D139" s="52" t="str">
        <f>IF(E139="","",(INDEX(Raw!A:A,MATCH(E139+6000,Raw!W:W,0))))</f>
        <v/>
      </c>
      <c r="E139" s="11" t="str">
        <f>(IFERROR(IF(LARGE(Raw!W:W,A139)-6000&gt;0,LARGE(Raw!W:W,A139)-6000,""),""))</f>
        <v/>
      </c>
      <c r="G139" s="3" t="str">
        <f t="shared" si="6"/>
        <v/>
      </c>
      <c r="H139" s="52" t="str">
        <f>IF(J139="","",(INDEX(Raw!D:D,MATCH(J139+4000,Raw!W:W,0))))</f>
        <v/>
      </c>
      <c r="I139" s="52" t="str">
        <f>IF(J139="","",(INDEX(Raw!A:A,MATCH(J139+4000,Raw!W:W,0))))</f>
        <v/>
      </c>
      <c r="J139" s="11" t="str">
        <f>(IFERROR(IF(LARGE(Raw!W:W,A139+COUNTIF(Raw!C:C,"H"))-4000&gt;0,LARGE(Raw!W:W,A139+COUNTIF(Raw!C:C,"H"))-4000,""),""))</f>
        <v/>
      </c>
      <c r="L139" s="3" t="str">
        <f t="shared" si="7"/>
        <v/>
      </c>
      <c r="M139" s="52" t="str">
        <f>IF(O139="","",(INDEX(Raw!D:D,MATCH(O139+2000,Raw!W:W,0))))</f>
        <v/>
      </c>
      <c r="N139" s="52" t="str">
        <f>IF(O139="","",(INDEX(Raw!A:A,MATCH(O139+2000,Raw!W:W,0))))</f>
        <v/>
      </c>
      <c r="O139" s="11" t="str">
        <f>(IFERROR(IF(LARGE(Raw!W:W,A139+COUNTIF(Raw!C:C,"H")+COUNTIF(Raw!C:C,"S"))-2000&gt;0,LARGE(Raw!W:W,A139+COUNTIF(Raw!C:C,"H")+COUNTIF(Raw!C:C,"S"))-2000,""),""))</f>
        <v/>
      </c>
    </row>
    <row r="140" spans="1:15" x14ac:dyDescent="0.3">
      <c r="A140" s="52">
        <v>137</v>
      </c>
      <c r="B140" s="3" t="str">
        <f t="shared" si="8"/>
        <v/>
      </c>
      <c r="C140" s="52" t="str">
        <f>IF(E140="","",(INDEX(Raw!D:D,MATCH(E140+6000,Raw!W:W,0))))</f>
        <v/>
      </c>
      <c r="D140" s="52" t="str">
        <f>IF(E140="","",(INDEX(Raw!A:A,MATCH(E140+6000,Raw!W:W,0))))</f>
        <v/>
      </c>
      <c r="E140" s="11" t="str">
        <f>(IFERROR(IF(LARGE(Raw!W:W,A140)-6000&gt;0,LARGE(Raw!W:W,A140)-6000,""),""))</f>
        <v/>
      </c>
      <c r="G140" s="3" t="str">
        <f t="shared" si="6"/>
        <v/>
      </c>
      <c r="H140" s="52" t="str">
        <f>IF(J140="","",(INDEX(Raw!D:D,MATCH(J140+4000,Raw!W:W,0))))</f>
        <v/>
      </c>
      <c r="I140" s="52" t="str">
        <f>IF(J140="","",(INDEX(Raw!A:A,MATCH(J140+4000,Raw!W:W,0))))</f>
        <v/>
      </c>
      <c r="J140" s="11" t="str">
        <f>(IFERROR(IF(LARGE(Raw!W:W,A140+COUNTIF(Raw!C:C,"H"))-4000&gt;0,LARGE(Raw!W:W,A140+COUNTIF(Raw!C:C,"H"))-4000,""),""))</f>
        <v/>
      </c>
      <c r="L140" s="3" t="str">
        <f t="shared" si="7"/>
        <v/>
      </c>
      <c r="M140" s="52" t="str">
        <f>IF(O140="","",(INDEX(Raw!D:D,MATCH(O140+2000,Raw!W:W,0))))</f>
        <v/>
      </c>
      <c r="N140" s="52" t="str">
        <f>IF(O140="","",(INDEX(Raw!A:A,MATCH(O140+2000,Raw!W:W,0))))</f>
        <v/>
      </c>
      <c r="O140" s="11" t="str">
        <f>(IFERROR(IF(LARGE(Raw!W:W,A140+COUNTIF(Raw!C:C,"H")+COUNTIF(Raw!C:C,"S"))-2000&gt;0,LARGE(Raw!W:W,A140+COUNTIF(Raw!C:C,"H")+COUNTIF(Raw!C:C,"S"))-2000,""),""))</f>
        <v/>
      </c>
    </row>
    <row r="141" spans="1:15" x14ac:dyDescent="0.3">
      <c r="A141" s="52">
        <v>138</v>
      </c>
      <c r="B141" s="3" t="str">
        <f t="shared" si="8"/>
        <v/>
      </c>
      <c r="C141" s="52" t="str">
        <f>IF(E141="","",(INDEX(Raw!D:D,MATCH(E141+6000,Raw!W:W,0))))</f>
        <v/>
      </c>
      <c r="D141" s="52" t="str">
        <f>IF(E141="","",(INDEX(Raw!A:A,MATCH(E141+6000,Raw!W:W,0))))</f>
        <v/>
      </c>
      <c r="E141" s="11" t="str">
        <f>(IFERROR(IF(LARGE(Raw!W:W,A141)-6000&gt;0,LARGE(Raw!W:W,A141)-6000,""),""))</f>
        <v/>
      </c>
      <c r="G141" s="3" t="str">
        <f t="shared" si="6"/>
        <v/>
      </c>
      <c r="H141" s="52" t="str">
        <f>IF(J141="","",(INDEX(Raw!D:D,MATCH(J141+4000,Raw!W:W,0))))</f>
        <v/>
      </c>
      <c r="I141" s="52" t="str">
        <f>IF(J141="","",(INDEX(Raw!A:A,MATCH(J141+4000,Raw!W:W,0))))</f>
        <v/>
      </c>
      <c r="J141" s="11" t="str">
        <f>(IFERROR(IF(LARGE(Raw!W:W,A141+COUNTIF(Raw!C:C,"H"))-4000&gt;0,LARGE(Raw!W:W,A141+COUNTIF(Raw!C:C,"H"))-4000,""),""))</f>
        <v/>
      </c>
      <c r="L141" s="3" t="str">
        <f t="shared" si="7"/>
        <v/>
      </c>
      <c r="M141" s="52" t="str">
        <f>IF(O141="","",(INDEX(Raw!D:D,MATCH(O141+2000,Raw!W:W,0))))</f>
        <v/>
      </c>
      <c r="N141" s="52" t="str">
        <f>IF(O141="","",(INDEX(Raw!A:A,MATCH(O141+2000,Raw!W:W,0))))</f>
        <v/>
      </c>
      <c r="O141" s="11" t="str">
        <f>(IFERROR(IF(LARGE(Raw!W:W,A141+COUNTIF(Raw!C:C,"H")+COUNTIF(Raw!C:C,"S"))-2000&gt;0,LARGE(Raw!W:W,A141+COUNTIF(Raw!C:C,"H")+COUNTIF(Raw!C:C,"S"))-2000,""),""))</f>
        <v/>
      </c>
    </row>
    <row r="142" spans="1:15" x14ac:dyDescent="0.3">
      <c r="A142" s="52">
        <v>139</v>
      </c>
      <c r="B142" s="3" t="str">
        <f t="shared" si="8"/>
        <v/>
      </c>
      <c r="C142" s="52" t="str">
        <f>IF(E142="","",(INDEX(Raw!D:D,MATCH(E142+6000,Raw!W:W,0))))</f>
        <v/>
      </c>
      <c r="D142" s="52" t="str">
        <f>IF(E142="","",(INDEX(Raw!A:A,MATCH(E142+6000,Raw!W:W,0))))</f>
        <v/>
      </c>
      <c r="E142" s="11" t="str">
        <f>(IFERROR(IF(LARGE(Raw!W:W,A142)-6000&gt;0,LARGE(Raw!W:W,A142)-6000,""),""))</f>
        <v/>
      </c>
      <c r="G142" s="3" t="str">
        <f t="shared" si="6"/>
        <v/>
      </c>
      <c r="H142" s="52" t="str">
        <f>IF(J142="","",(INDEX(Raw!D:D,MATCH(J142+4000,Raw!W:W,0))))</f>
        <v/>
      </c>
      <c r="I142" s="52" t="str">
        <f>IF(J142="","",(INDEX(Raw!A:A,MATCH(J142+4000,Raw!W:W,0))))</f>
        <v/>
      </c>
      <c r="J142" s="11" t="str">
        <f>(IFERROR(IF(LARGE(Raw!W:W,A142+COUNTIF(Raw!C:C,"H"))-4000&gt;0,LARGE(Raw!W:W,A142+COUNTIF(Raw!C:C,"H"))-4000,""),""))</f>
        <v/>
      </c>
      <c r="L142" s="3" t="str">
        <f t="shared" si="7"/>
        <v/>
      </c>
      <c r="M142" s="52" t="str">
        <f>IF(O142="","",(INDEX(Raw!D:D,MATCH(O142+2000,Raw!W:W,0))))</f>
        <v/>
      </c>
      <c r="N142" s="52" t="str">
        <f>IF(O142="","",(INDEX(Raw!A:A,MATCH(O142+2000,Raw!W:W,0))))</f>
        <v/>
      </c>
      <c r="O142" s="11" t="str">
        <f>(IFERROR(IF(LARGE(Raw!W:W,A142+COUNTIF(Raw!C:C,"H")+COUNTIF(Raw!C:C,"S"))-2000&gt;0,LARGE(Raw!W:W,A142+COUNTIF(Raw!C:C,"H")+COUNTIF(Raw!C:C,"S"))-2000,""),""))</f>
        <v/>
      </c>
    </row>
    <row r="143" spans="1:15" x14ac:dyDescent="0.3">
      <c r="A143" s="52">
        <v>140</v>
      </c>
      <c r="B143" s="3" t="str">
        <f t="shared" si="8"/>
        <v/>
      </c>
      <c r="C143" s="52" t="str">
        <f>IF(E143="","",(INDEX(Raw!D:D,MATCH(E143+6000,Raw!W:W,0))))</f>
        <v/>
      </c>
      <c r="D143" s="52" t="str">
        <f>IF(E143="","",(INDEX(Raw!A:A,MATCH(E143+6000,Raw!W:W,0))))</f>
        <v/>
      </c>
      <c r="E143" s="11" t="str">
        <f>(IFERROR(IF(LARGE(Raw!W:W,A143)-6000&gt;0,LARGE(Raw!W:W,A143)-6000,""),""))</f>
        <v/>
      </c>
      <c r="G143" s="3" t="str">
        <f t="shared" si="6"/>
        <v/>
      </c>
      <c r="H143" s="52" t="str">
        <f>IF(J143="","",(INDEX(Raw!D:D,MATCH(J143+4000,Raw!W:W,0))))</f>
        <v/>
      </c>
      <c r="I143" s="52" t="str">
        <f>IF(J143="","",(INDEX(Raw!A:A,MATCH(J143+4000,Raw!W:W,0))))</f>
        <v/>
      </c>
      <c r="J143" s="11" t="str">
        <f>(IFERROR(IF(LARGE(Raw!W:W,A143+COUNTIF(Raw!C:C,"H"))-4000&gt;0,LARGE(Raw!W:W,A143+COUNTIF(Raw!C:C,"H"))-4000,""),""))</f>
        <v/>
      </c>
      <c r="L143" s="3" t="str">
        <f t="shared" si="7"/>
        <v/>
      </c>
      <c r="M143" s="52" t="str">
        <f>IF(O143="","",(INDEX(Raw!D:D,MATCH(O143+2000,Raw!W:W,0))))</f>
        <v/>
      </c>
      <c r="N143" s="52" t="str">
        <f>IF(O143="","",(INDEX(Raw!A:A,MATCH(O143+2000,Raw!W:W,0))))</f>
        <v/>
      </c>
      <c r="O143" s="11" t="str">
        <f>(IFERROR(IF(LARGE(Raw!W:W,A143+COUNTIF(Raw!C:C,"H")+COUNTIF(Raw!C:C,"S"))-2000&gt;0,LARGE(Raw!W:W,A143+COUNTIF(Raw!C:C,"H")+COUNTIF(Raw!C:C,"S"))-2000,""),""))</f>
        <v/>
      </c>
    </row>
    <row r="144" spans="1:15" x14ac:dyDescent="0.3">
      <c r="A144" s="52">
        <v>141</v>
      </c>
      <c r="B144" s="3" t="str">
        <f t="shared" si="8"/>
        <v/>
      </c>
      <c r="C144" s="52" t="str">
        <f>IF(E144="","",(INDEX(Raw!D:D,MATCH(E144+6000,Raw!W:W,0))))</f>
        <v/>
      </c>
      <c r="D144" s="52" t="str">
        <f>IF(E144="","",(INDEX(Raw!A:A,MATCH(E144+6000,Raw!W:W,0))))</f>
        <v/>
      </c>
      <c r="E144" s="11" t="str">
        <f>(IFERROR(IF(LARGE(Raw!W:W,A144)-6000&gt;0,LARGE(Raw!W:W,A144)-6000,""),""))</f>
        <v/>
      </c>
      <c r="G144" s="3" t="str">
        <f t="shared" si="6"/>
        <v/>
      </c>
      <c r="H144" s="52" t="str">
        <f>IF(J144="","",(INDEX(Raw!D:D,MATCH(J144+4000,Raw!W:W,0))))</f>
        <v/>
      </c>
      <c r="I144" s="52" t="str">
        <f>IF(J144="","",(INDEX(Raw!A:A,MATCH(J144+4000,Raw!W:W,0))))</f>
        <v/>
      </c>
      <c r="J144" s="11" t="str">
        <f>(IFERROR(IF(LARGE(Raw!W:W,A144+COUNTIF(Raw!C:C,"H"))-4000&gt;0,LARGE(Raw!W:W,A144+COUNTIF(Raw!C:C,"H"))-4000,""),""))</f>
        <v/>
      </c>
      <c r="L144" s="3" t="str">
        <f t="shared" si="7"/>
        <v/>
      </c>
      <c r="M144" s="52" t="str">
        <f>IF(O144="","",(INDEX(Raw!D:D,MATCH(O144+2000,Raw!W:W,0))))</f>
        <v/>
      </c>
      <c r="N144" s="52" t="str">
        <f>IF(O144="","",(INDEX(Raw!A:A,MATCH(O144+2000,Raw!W:W,0))))</f>
        <v/>
      </c>
      <c r="O144" s="11" t="str">
        <f>(IFERROR(IF(LARGE(Raw!W:W,A144+COUNTIF(Raw!C:C,"H")+COUNTIF(Raw!C:C,"S"))-2000&gt;0,LARGE(Raw!W:W,A144+COUNTIF(Raw!C:C,"H")+COUNTIF(Raw!C:C,"S"))-2000,""),""))</f>
        <v/>
      </c>
    </row>
    <row r="145" spans="1:15" x14ac:dyDescent="0.3">
      <c r="A145" s="52">
        <v>142</v>
      </c>
      <c r="B145" s="3" t="str">
        <f t="shared" si="8"/>
        <v/>
      </c>
      <c r="C145" s="52" t="str">
        <f>IF(E145="","",(INDEX(Raw!D:D,MATCH(E145+6000,Raw!W:W,0))))</f>
        <v/>
      </c>
      <c r="D145" s="52" t="str">
        <f>IF(E145="","",(INDEX(Raw!A:A,MATCH(E145+6000,Raw!W:W,0))))</f>
        <v/>
      </c>
      <c r="E145" s="11" t="str">
        <f>(IFERROR(IF(LARGE(Raw!W:W,A145)-6000&gt;0,LARGE(Raw!W:W,A145)-6000,""),""))</f>
        <v/>
      </c>
      <c r="G145" s="3" t="str">
        <f t="shared" si="6"/>
        <v/>
      </c>
      <c r="H145" s="52" t="str">
        <f>IF(J145="","",(INDEX(Raw!D:D,MATCH(J145+4000,Raw!W:W,0))))</f>
        <v/>
      </c>
      <c r="I145" s="52" t="str">
        <f>IF(J145="","",(INDEX(Raw!A:A,MATCH(J145+4000,Raw!W:W,0))))</f>
        <v/>
      </c>
      <c r="J145" s="11" t="str">
        <f>(IFERROR(IF(LARGE(Raw!W:W,A145+COUNTIF(Raw!C:C,"H"))-4000&gt;0,LARGE(Raw!W:W,A145+COUNTIF(Raw!C:C,"H"))-4000,""),""))</f>
        <v/>
      </c>
      <c r="L145" s="3" t="str">
        <f t="shared" si="7"/>
        <v/>
      </c>
      <c r="M145" s="52" t="str">
        <f>IF(O145="","",(INDEX(Raw!D:D,MATCH(O145+2000,Raw!W:W,0))))</f>
        <v/>
      </c>
      <c r="N145" s="52" t="str">
        <f>IF(O145="","",(INDEX(Raw!A:A,MATCH(O145+2000,Raw!W:W,0))))</f>
        <v/>
      </c>
      <c r="O145" s="11" t="str">
        <f>(IFERROR(IF(LARGE(Raw!W:W,A145+COUNTIF(Raw!C:C,"H")+COUNTIF(Raw!C:C,"S"))-2000&gt;0,LARGE(Raw!W:W,A145+COUNTIF(Raw!C:C,"H")+COUNTIF(Raw!C:C,"S"))-2000,""),""))</f>
        <v/>
      </c>
    </row>
    <row r="146" spans="1:15" x14ac:dyDescent="0.3">
      <c r="A146" s="52">
        <v>143</v>
      </c>
      <c r="B146" s="3" t="str">
        <f t="shared" si="8"/>
        <v/>
      </c>
      <c r="C146" s="52" t="str">
        <f>IF(E146="","",(INDEX(Raw!D:D,MATCH(E146+6000,Raw!W:W,0))))</f>
        <v/>
      </c>
      <c r="D146" s="52" t="str">
        <f>IF(E146="","",(INDEX(Raw!A:A,MATCH(E146+6000,Raw!W:W,0))))</f>
        <v/>
      </c>
      <c r="E146" s="11" t="str">
        <f>(IFERROR(IF(LARGE(Raw!W:W,A146)-6000&gt;0,LARGE(Raw!W:W,A146)-6000,""),""))</f>
        <v/>
      </c>
      <c r="G146" s="3" t="str">
        <f t="shared" si="6"/>
        <v/>
      </c>
      <c r="H146" s="52" t="str">
        <f>IF(J146="","",(INDEX(Raw!D:D,MATCH(J146+4000,Raw!W:W,0))))</f>
        <v/>
      </c>
      <c r="I146" s="52" t="str">
        <f>IF(J146="","",(INDEX(Raw!A:A,MATCH(J146+4000,Raw!W:W,0))))</f>
        <v/>
      </c>
      <c r="J146" s="11" t="str">
        <f>(IFERROR(IF(LARGE(Raw!W:W,A146+COUNTIF(Raw!C:C,"H"))-4000&gt;0,LARGE(Raw!W:W,A146+COUNTIF(Raw!C:C,"H"))-4000,""),""))</f>
        <v/>
      </c>
      <c r="L146" s="3" t="str">
        <f t="shared" si="7"/>
        <v/>
      </c>
      <c r="M146" s="52" t="str">
        <f>IF(O146="","",(INDEX(Raw!D:D,MATCH(O146+2000,Raw!W:W,0))))</f>
        <v/>
      </c>
      <c r="N146" s="52" t="str">
        <f>IF(O146="","",(INDEX(Raw!A:A,MATCH(O146+2000,Raw!W:W,0))))</f>
        <v/>
      </c>
      <c r="O146" s="11" t="str">
        <f>(IFERROR(IF(LARGE(Raw!W:W,A146+COUNTIF(Raw!C:C,"H")+COUNTIF(Raw!C:C,"S"))-2000&gt;0,LARGE(Raw!W:W,A146+COUNTIF(Raw!C:C,"H")+COUNTIF(Raw!C:C,"S"))-2000,""),""))</f>
        <v/>
      </c>
    </row>
    <row r="147" spans="1:15" x14ac:dyDescent="0.3">
      <c r="A147" s="52">
        <v>144</v>
      </c>
      <c r="B147" s="3" t="str">
        <f t="shared" si="8"/>
        <v/>
      </c>
      <c r="C147" s="52" t="str">
        <f>IF(E147="","",(INDEX(Raw!D:D,MATCH(E147+6000,Raw!W:W,0))))</f>
        <v/>
      </c>
      <c r="D147" s="52" t="str">
        <f>IF(E147="","",(INDEX(Raw!A:A,MATCH(E147+6000,Raw!W:W,0))))</f>
        <v/>
      </c>
      <c r="E147" s="11" t="str">
        <f>(IFERROR(IF(LARGE(Raw!W:W,A147)-6000&gt;0,LARGE(Raw!W:W,A147)-6000,""),""))</f>
        <v/>
      </c>
      <c r="G147" s="3" t="str">
        <f t="shared" si="6"/>
        <v/>
      </c>
      <c r="H147" s="52" t="str">
        <f>IF(J147="","",(INDEX(Raw!D:D,MATCH(J147+4000,Raw!W:W,0))))</f>
        <v/>
      </c>
      <c r="I147" s="52" t="str">
        <f>IF(J147="","",(INDEX(Raw!A:A,MATCH(J147+4000,Raw!W:W,0))))</f>
        <v/>
      </c>
      <c r="J147" s="11" t="str">
        <f>(IFERROR(IF(LARGE(Raw!W:W,A147+COUNTIF(Raw!C:C,"H"))-4000&gt;0,LARGE(Raw!W:W,A147+COUNTIF(Raw!C:C,"H"))-4000,""),""))</f>
        <v/>
      </c>
      <c r="L147" s="3" t="str">
        <f t="shared" si="7"/>
        <v/>
      </c>
      <c r="M147" s="52" t="str">
        <f>IF(O147="","",(INDEX(Raw!D:D,MATCH(O147+2000,Raw!W:W,0))))</f>
        <v/>
      </c>
      <c r="N147" s="52" t="str">
        <f>IF(O147="","",(INDEX(Raw!A:A,MATCH(O147+2000,Raw!W:W,0))))</f>
        <v/>
      </c>
      <c r="O147" s="11" t="str">
        <f>(IFERROR(IF(LARGE(Raw!W:W,A147+COUNTIF(Raw!C:C,"H")+COUNTIF(Raw!C:C,"S"))-2000&gt;0,LARGE(Raw!W:W,A147+COUNTIF(Raw!C:C,"H")+COUNTIF(Raw!C:C,"S"))-2000,""),""))</f>
        <v/>
      </c>
    </row>
    <row r="148" spans="1:15" x14ac:dyDescent="0.3">
      <c r="A148" s="52">
        <v>145</v>
      </c>
      <c r="B148" s="3" t="str">
        <f t="shared" si="8"/>
        <v/>
      </c>
      <c r="C148" s="52" t="str">
        <f>IF(E148="","",(INDEX(Raw!D:D,MATCH(E148+6000,Raw!W:W,0))))</f>
        <v/>
      </c>
      <c r="D148" s="52" t="str">
        <f>IF(E148="","",(INDEX(Raw!A:A,MATCH(E148+6000,Raw!W:W,0))))</f>
        <v/>
      </c>
      <c r="E148" s="11" t="str">
        <f>(IFERROR(IF(LARGE(Raw!W:W,A148)-6000&gt;0,LARGE(Raw!W:W,A148)-6000,""),""))</f>
        <v/>
      </c>
      <c r="G148" s="3" t="str">
        <f t="shared" si="6"/>
        <v/>
      </c>
      <c r="H148" s="52" t="str">
        <f>IF(J148="","",(INDEX(Raw!D:D,MATCH(J148+4000,Raw!W:W,0))))</f>
        <v/>
      </c>
      <c r="I148" s="52" t="str">
        <f>IF(J148="","",(INDEX(Raw!A:A,MATCH(J148+4000,Raw!W:W,0))))</f>
        <v/>
      </c>
      <c r="J148" s="11" t="str">
        <f>(IFERROR(IF(LARGE(Raw!W:W,A148+COUNTIF(Raw!C:C,"H"))-4000&gt;0,LARGE(Raw!W:W,A148+COUNTIF(Raw!C:C,"H"))-4000,""),""))</f>
        <v/>
      </c>
      <c r="L148" s="3" t="str">
        <f t="shared" si="7"/>
        <v/>
      </c>
      <c r="M148" s="52" t="str">
        <f>IF(O148="","",(INDEX(Raw!D:D,MATCH(O148+2000,Raw!W:W,0))))</f>
        <v/>
      </c>
      <c r="N148" s="52" t="str">
        <f>IF(O148="","",(INDEX(Raw!A:A,MATCH(O148+2000,Raw!W:W,0))))</f>
        <v/>
      </c>
      <c r="O148" s="11" t="str">
        <f>(IFERROR(IF(LARGE(Raw!W:W,A148+COUNTIF(Raw!C:C,"H")+COUNTIF(Raw!C:C,"S"))-2000&gt;0,LARGE(Raw!W:W,A148+COUNTIF(Raw!C:C,"H")+COUNTIF(Raw!C:C,"S"))-2000,""),""))</f>
        <v/>
      </c>
    </row>
    <row r="149" spans="1:15" x14ac:dyDescent="0.3">
      <c r="A149" s="52">
        <v>146</v>
      </c>
      <c r="B149" s="3" t="str">
        <f t="shared" si="8"/>
        <v/>
      </c>
      <c r="C149" s="52" t="str">
        <f>IF(E149="","",(INDEX(Raw!D:D,MATCH(E149+6000,Raw!W:W,0))))</f>
        <v/>
      </c>
      <c r="D149" s="52" t="str">
        <f>IF(E149="","",(INDEX(Raw!A:A,MATCH(E149+6000,Raw!W:W,0))))</f>
        <v/>
      </c>
      <c r="E149" s="11" t="str">
        <f>(IFERROR(IF(LARGE(Raw!W:W,A149)-6000&gt;0,LARGE(Raw!W:W,A149)-6000,""),""))</f>
        <v/>
      </c>
      <c r="G149" s="3" t="str">
        <f t="shared" si="6"/>
        <v/>
      </c>
      <c r="H149" s="52" t="str">
        <f>IF(J149="","",(INDEX(Raw!D:D,MATCH(J149+4000,Raw!W:W,0))))</f>
        <v/>
      </c>
      <c r="I149" s="52" t="str">
        <f>IF(J149="","",(INDEX(Raw!A:A,MATCH(J149+4000,Raw!W:W,0))))</f>
        <v/>
      </c>
      <c r="J149" s="11" t="str">
        <f>(IFERROR(IF(LARGE(Raw!W:W,A149+COUNTIF(Raw!C:C,"H"))-4000&gt;0,LARGE(Raw!W:W,A149+COUNTIF(Raw!C:C,"H"))-4000,""),""))</f>
        <v/>
      </c>
      <c r="L149" s="3" t="str">
        <f t="shared" si="7"/>
        <v/>
      </c>
      <c r="M149" s="52" t="str">
        <f>IF(O149="","",(INDEX(Raw!D:D,MATCH(O149+2000,Raw!W:W,0))))</f>
        <v/>
      </c>
      <c r="N149" s="52" t="str">
        <f>IF(O149="","",(INDEX(Raw!A:A,MATCH(O149+2000,Raw!W:W,0))))</f>
        <v/>
      </c>
      <c r="O149" s="11" t="str">
        <f>(IFERROR(IF(LARGE(Raw!W:W,A149+COUNTIF(Raw!C:C,"H")+COUNTIF(Raw!C:C,"S"))-2000&gt;0,LARGE(Raw!W:W,A149+COUNTIF(Raw!C:C,"H")+COUNTIF(Raw!C:C,"S"))-2000,""),""))</f>
        <v/>
      </c>
    </row>
    <row r="150" spans="1:15" x14ac:dyDescent="0.3">
      <c r="A150" s="52">
        <v>147</v>
      </c>
      <c r="B150" s="3" t="str">
        <f t="shared" si="8"/>
        <v/>
      </c>
      <c r="C150" s="52" t="str">
        <f>IF(E150="","",(INDEX(Raw!D:D,MATCH(E150+6000,Raw!W:W,0))))</f>
        <v/>
      </c>
      <c r="D150" s="52" t="str">
        <f>IF(E150="","",(INDEX(Raw!A:A,MATCH(E150+6000,Raw!W:W,0))))</f>
        <v/>
      </c>
      <c r="E150" s="11" t="str">
        <f>(IFERROR(IF(LARGE(Raw!W:W,A150)-6000&gt;0,LARGE(Raw!W:W,A150)-6000,""),""))</f>
        <v/>
      </c>
      <c r="G150" s="3" t="str">
        <f t="shared" si="6"/>
        <v/>
      </c>
      <c r="H150" s="52" t="str">
        <f>IF(J150="","",(INDEX(Raw!D:D,MATCH(J150+4000,Raw!W:W,0))))</f>
        <v/>
      </c>
      <c r="I150" s="52" t="str">
        <f>IF(J150="","",(INDEX(Raw!A:A,MATCH(J150+4000,Raw!W:W,0))))</f>
        <v/>
      </c>
      <c r="J150" s="11" t="str">
        <f>(IFERROR(IF(LARGE(Raw!W:W,A150+COUNTIF(Raw!C:C,"H"))-4000&gt;0,LARGE(Raw!W:W,A150+COUNTIF(Raw!C:C,"H"))-4000,""),""))</f>
        <v/>
      </c>
      <c r="L150" s="3" t="str">
        <f t="shared" si="7"/>
        <v/>
      </c>
      <c r="M150" s="52" t="str">
        <f>IF(O150="","",(INDEX(Raw!D:D,MATCH(O150+2000,Raw!W:W,0))))</f>
        <v/>
      </c>
      <c r="N150" s="52" t="str">
        <f>IF(O150="","",(INDEX(Raw!A:A,MATCH(O150+2000,Raw!W:W,0))))</f>
        <v/>
      </c>
      <c r="O150" s="11" t="str">
        <f>(IFERROR(IF(LARGE(Raw!W:W,A150+COUNTIF(Raw!C:C,"H")+COUNTIF(Raw!C:C,"S"))-2000&gt;0,LARGE(Raw!W:W,A150+COUNTIF(Raw!C:C,"H")+COUNTIF(Raw!C:C,"S"))-2000,""),""))</f>
        <v/>
      </c>
    </row>
    <row r="151" spans="1:15" x14ac:dyDescent="0.3">
      <c r="A151" s="52">
        <v>148</v>
      </c>
      <c r="B151" s="3" t="str">
        <f t="shared" si="8"/>
        <v/>
      </c>
      <c r="C151" s="52" t="str">
        <f>IF(E151="","",(INDEX(Raw!D:D,MATCH(E151+6000,Raw!W:W,0))))</f>
        <v/>
      </c>
      <c r="D151" s="52" t="str">
        <f>IF(E151="","",(INDEX(Raw!A:A,MATCH(E151+6000,Raw!W:W,0))))</f>
        <v/>
      </c>
      <c r="E151" s="11" t="str">
        <f>(IFERROR(IF(LARGE(Raw!W:W,A151)-6000&gt;0,LARGE(Raw!W:W,A151)-6000,""),""))</f>
        <v/>
      </c>
      <c r="G151" s="3" t="str">
        <f t="shared" si="6"/>
        <v/>
      </c>
      <c r="H151" s="52" t="str">
        <f>IF(J151="","",(INDEX(Raw!D:D,MATCH(J151+4000,Raw!W:W,0))))</f>
        <v/>
      </c>
      <c r="I151" s="52" t="str">
        <f>IF(J151="","",(INDEX(Raw!A:A,MATCH(J151+4000,Raw!W:W,0))))</f>
        <v/>
      </c>
      <c r="J151" s="11" t="str">
        <f>(IFERROR(IF(LARGE(Raw!W:W,A151+COUNTIF(Raw!C:C,"H"))-4000&gt;0,LARGE(Raw!W:W,A151+COUNTIF(Raw!C:C,"H"))-4000,""),""))</f>
        <v/>
      </c>
      <c r="L151" s="3" t="str">
        <f t="shared" si="7"/>
        <v/>
      </c>
      <c r="M151" s="52" t="str">
        <f>IF(O151="","",(INDEX(Raw!D:D,MATCH(O151+2000,Raw!W:W,0))))</f>
        <v/>
      </c>
      <c r="N151" s="52" t="str">
        <f>IF(O151="","",(INDEX(Raw!A:A,MATCH(O151+2000,Raw!W:W,0))))</f>
        <v/>
      </c>
      <c r="O151" s="11" t="str">
        <f>(IFERROR(IF(LARGE(Raw!W:W,A151+COUNTIF(Raw!C:C,"H")+COUNTIF(Raw!C:C,"S"))-2000&gt;0,LARGE(Raw!W:W,A151+COUNTIF(Raw!C:C,"H")+COUNTIF(Raw!C:C,"S"))-2000,""),""))</f>
        <v/>
      </c>
    </row>
    <row r="152" spans="1:15" x14ac:dyDescent="0.3">
      <c r="A152" s="52">
        <v>149</v>
      </c>
      <c r="B152" s="3" t="str">
        <f t="shared" si="8"/>
        <v/>
      </c>
      <c r="C152" s="52" t="str">
        <f>IF(E152="","",(INDEX(Raw!D:D,MATCH(E152+6000,Raw!W:W,0))))</f>
        <v/>
      </c>
      <c r="D152" s="52" t="str">
        <f>IF(E152="","",(INDEX(Raw!A:A,MATCH(E152+6000,Raw!W:W,0))))</f>
        <v/>
      </c>
      <c r="E152" s="11" t="str">
        <f>(IFERROR(IF(LARGE(Raw!W:W,A152)-6000&gt;0,LARGE(Raw!W:W,A152)-6000,""),""))</f>
        <v/>
      </c>
      <c r="G152" s="3" t="str">
        <f t="shared" si="6"/>
        <v/>
      </c>
      <c r="H152" s="52" t="str">
        <f>IF(J152="","",(INDEX(Raw!D:D,MATCH(J152+4000,Raw!W:W,0))))</f>
        <v/>
      </c>
      <c r="I152" s="52" t="str">
        <f>IF(J152="","",(INDEX(Raw!A:A,MATCH(J152+4000,Raw!W:W,0))))</f>
        <v/>
      </c>
      <c r="J152" s="11" t="str">
        <f>(IFERROR(IF(LARGE(Raw!W:W,A152+COUNTIF(Raw!C:C,"H"))-4000&gt;0,LARGE(Raw!W:W,A152+COUNTIF(Raw!C:C,"H"))-4000,""),""))</f>
        <v/>
      </c>
      <c r="L152" s="3" t="str">
        <f t="shared" si="7"/>
        <v/>
      </c>
      <c r="M152" s="52" t="str">
        <f>IF(O152="","",(INDEX(Raw!D:D,MATCH(O152+2000,Raw!W:W,0))))</f>
        <v/>
      </c>
      <c r="N152" s="52" t="str">
        <f>IF(O152="","",(INDEX(Raw!A:A,MATCH(O152+2000,Raw!W:W,0))))</f>
        <v/>
      </c>
      <c r="O152" s="11" t="str">
        <f>(IFERROR(IF(LARGE(Raw!W:W,A152+COUNTIF(Raw!C:C,"H")+COUNTIF(Raw!C:C,"S"))-2000&gt;0,LARGE(Raw!W:W,A152+COUNTIF(Raw!C:C,"H")+COUNTIF(Raw!C:C,"S"))-2000,""),""))</f>
        <v/>
      </c>
    </row>
    <row r="153" spans="1:15" x14ac:dyDescent="0.3">
      <c r="A153" s="52">
        <v>150</v>
      </c>
      <c r="B153" s="3" t="str">
        <f t="shared" si="8"/>
        <v/>
      </c>
      <c r="C153" s="52" t="str">
        <f>IF(E153="","",(INDEX(Raw!D:D,MATCH(E153+6000,Raw!W:W,0))))</f>
        <v/>
      </c>
      <c r="D153" s="52" t="str">
        <f>IF(E153="","",(INDEX(Raw!A:A,MATCH(E153+6000,Raw!W:W,0))))</f>
        <v/>
      </c>
      <c r="E153" s="11" t="str">
        <f>(IFERROR(IF(LARGE(Raw!W:W,A153)-6000&gt;0,LARGE(Raw!W:W,A153)-6000,""),""))</f>
        <v/>
      </c>
      <c r="G153" s="3" t="str">
        <f t="shared" si="6"/>
        <v/>
      </c>
      <c r="H153" s="52" t="str">
        <f>IF(J153="","",(INDEX(Raw!D:D,MATCH(J153+4000,Raw!W:W,0))))</f>
        <v/>
      </c>
      <c r="I153" s="52" t="str">
        <f>IF(J153="","",(INDEX(Raw!A:A,MATCH(J153+4000,Raw!W:W,0))))</f>
        <v/>
      </c>
      <c r="J153" s="11" t="str">
        <f>(IFERROR(IF(LARGE(Raw!W:W,A153+COUNTIF(Raw!C:C,"H"))-4000&gt;0,LARGE(Raw!W:W,A153+COUNTIF(Raw!C:C,"H"))-4000,""),""))</f>
        <v/>
      </c>
      <c r="L153" s="3" t="str">
        <f t="shared" si="7"/>
        <v/>
      </c>
      <c r="M153" s="52" t="str">
        <f>IF(O153="","",(INDEX(Raw!D:D,MATCH(O153+2000,Raw!W:W,0))))</f>
        <v/>
      </c>
      <c r="N153" s="52" t="str">
        <f>IF(O153="","",(INDEX(Raw!A:A,MATCH(O153+2000,Raw!W:W,0))))</f>
        <v/>
      </c>
      <c r="O153" s="11" t="str">
        <f>(IFERROR(IF(LARGE(Raw!W:W,A153+COUNTIF(Raw!C:C,"H")+COUNTIF(Raw!C:C,"S"))-2000&gt;0,LARGE(Raw!W:W,A153+COUNTIF(Raw!C:C,"H")+COUNTIF(Raw!C:C,"S"))-2000,""),""))</f>
        <v/>
      </c>
    </row>
    <row r="154" spans="1:15" x14ac:dyDescent="0.3">
      <c r="A154" s="52">
        <v>151</v>
      </c>
      <c r="B154" s="3" t="str">
        <f t="shared" si="8"/>
        <v/>
      </c>
      <c r="C154" s="52" t="str">
        <f>IF(E154="","",(INDEX(Raw!D:D,MATCH(E154+6000,Raw!W:W,0))))</f>
        <v/>
      </c>
      <c r="D154" s="52" t="str">
        <f>IF(E154="","",(INDEX(Raw!A:A,MATCH(E154+6000,Raw!W:W,0))))</f>
        <v/>
      </c>
      <c r="E154" s="11" t="str">
        <f>(IFERROR(IF(LARGE(Raw!W:W,A154)-6000&gt;0,LARGE(Raw!W:W,A154)-6000,""),""))</f>
        <v/>
      </c>
      <c r="G154" s="3" t="str">
        <f t="shared" si="6"/>
        <v/>
      </c>
      <c r="H154" s="52" t="str">
        <f>IF(J154="","",(INDEX(Raw!D:D,MATCH(J154+4000,Raw!W:W,0))))</f>
        <v/>
      </c>
      <c r="I154" s="52" t="str">
        <f>IF(J154="","",(INDEX(Raw!A:A,MATCH(J154+4000,Raw!W:W,0))))</f>
        <v/>
      </c>
      <c r="J154" s="11" t="str">
        <f>(IFERROR(IF(LARGE(Raw!W:W,A154+COUNTIF(Raw!C:C,"H"))-4000&gt;0,LARGE(Raw!W:W,A154+COUNTIF(Raw!C:C,"H"))-4000,""),""))</f>
        <v/>
      </c>
      <c r="L154" s="3" t="str">
        <f t="shared" si="7"/>
        <v/>
      </c>
      <c r="M154" s="52" t="str">
        <f>IF(O154="","",(INDEX(Raw!D:D,MATCH(O154+2000,Raw!W:W,0))))</f>
        <v/>
      </c>
      <c r="N154" s="52" t="str">
        <f>IF(O154="","",(INDEX(Raw!A:A,MATCH(O154+2000,Raw!W:W,0))))</f>
        <v/>
      </c>
      <c r="O154" s="11" t="str">
        <f>(IFERROR(IF(LARGE(Raw!W:W,A154+COUNTIF(Raw!C:C,"H")+COUNTIF(Raw!C:C,"S"))-2000&gt;0,LARGE(Raw!W:W,A154+COUNTIF(Raw!C:C,"H")+COUNTIF(Raw!C:C,"S"))-2000,""),""))</f>
        <v/>
      </c>
    </row>
    <row r="155" spans="1:15" x14ac:dyDescent="0.3">
      <c r="A155" s="52">
        <v>152</v>
      </c>
      <c r="B155" s="3" t="str">
        <f t="shared" si="8"/>
        <v/>
      </c>
      <c r="C155" s="52" t="str">
        <f>IF(E155="","",(INDEX(Raw!D:D,MATCH(E155+6000,Raw!W:W,0))))</f>
        <v/>
      </c>
      <c r="D155" s="52" t="str">
        <f>IF(E155="","",(INDEX(Raw!A:A,MATCH(E155+6000,Raw!W:W,0))))</f>
        <v/>
      </c>
      <c r="E155" s="11" t="str">
        <f>(IFERROR(IF(LARGE(Raw!W:W,A155)-6000&gt;0,LARGE(Raw!W:W,A155)-6000,""),""))</f>
        <v/>
      </c>
      <c r="G155" s="3" t="str">
        <f t="shared" si="6"/>
        <v/>
      </c>
      <c r="H155" s="52" t="str">
        <f>IF(J155="","",(INDEX(Raw!D:D,MATCH(J155+4000,Raw!W:W,0))))</f>
        <v/>
      </c>
      <c r="I155" s="52" t="str">
        <f>IF(J155="","",(INDEX(Raw!A:A,MATCH(J155+4000,Raw!W:W,0))))</f>
        <v/>
      </c>
      <c r="J155" s="11" t="str">
        <f>(IFERROR(IF(LARGE(Raw!W:W,A155+COUNTIF(Raw!C:C,"H"))-4000&gt;0,LARGE(Raw!W:W,A155+COUNTIF(Raw!C:C,"H"))-4000,""),""))</f>
        <v/>
      </c>
      <c r="L155" s="3" t="str">
        <f t="shared" si="7"/>
        <v/>
      </c>
      <c r="M155" s="52" t="str">
        <f>IF(O155="","",(INDEX(Raw!D:D,MATCH(O155+2000,Raw!W:W,0))))</f>
        <v/>
      </c>
      <c r="N155" s="52" t="str">
        <f>IF(O155="","",(INDEX(Raw!A:A,MATCH(O155+2000,Raw!W:W,0))))</f>
        <v/>
      </c>
      <c r="O155" s="11" t="str">
        <f>(IFERROR(IF(LARGE(Raw!W:W,A155+COUNTIF(Raw!C:C,"H")+COUNTIF(Raw!C:C,"S"))-2000&gt;0,LARGE(Raw!W:W,A155+COUNTIF(Raw!C:C,"H")+COUNTIF(Raw!C:C,"S"))-2000,""),""))</f>
        <v/>
      </c>
    </row>
    <row r="156" spans="1:15" x14ac:dyDescent="0.3">
      <c r="A156" s="52">
        <v>153</v>
      </c>
      <c r="B156" s="3" t="str">
        <f t="shared" si="8"/>
        <v/>
      </c>
      <c r="C156" s="52" t="str">
        <f>IF(E156="","",(INDEX(Raw!D:D,MATCH(E156+6000,Raw!W:W,0))))</f>
        <v/>
      </c>
      <c r="D156" s="52" t="str">
        <f>IF(E156="","",(INDEX(Raw!A:A,MATCH(E156+6000,Raw!W:W,0))))</f>
        <v/>
      </c>
      <c r="E156" s="11" t="str">
        <f>(IFERROR(IF(LARGE(Raw!W:W,A156)-6000&gt;0,LARGE(Raw!W:W,A156)-6000,""),""))</f>
        <v/>
      </c>
      <c r="G156" s="3" t="str">
        <f t="shared" si="6"/>
        <v/>
      </c>
      <c r="H156" s="52" t="str">
        <f>IF(J156="","",(INDEX(Raw!D:D,MATCH(J156+4000,Raw!W:W,0))))</f>
        <v/>
      </c>
      <c r="I156" s="52" t="str">
        <f>IF(J156="","",(INDEX(Raw!A:A,MATCH(J156+4000,Raw!W:W,0))))</f>
        <v/>
      </c>
      <c r="J156" s="11" t="str">
        <f>(IFERROR(IF(LARGE(Raw!W:W,A156+COUNTIF(Raw!C:C,"H"))-4000&gt;0,LARGE(Raw!W:W,A156+COUNTIF(Raw!C:C,"H"))-4000,""),""))</f>
        <v/>
      </c>
      <c r="L156" s="3" t="str">
        <f t="shared" si="7"/>
        <v/>
      </c>
      <c r="M156" s="52" t="str">
        <f>IF(O156="","",(INDEX(Raw!D:D,MATCH(O156+2000,Raw!W:W,0))))</f>
        <v/>
      </c>
      <c r="N156" s="52" t="str">
        <f>IF(O156="","",(INDEX(Raw!A:A,MATCH(O156+2000,Raw!W:W,0))))</f>
        <v/>
      </c>
      <c r="O156" s="11" t="str">
        <f>(IFERROR(IF(LARGE(Raw!W:W,A156+COUNTIF(Raw!C:C,"H")+COUNTIF(Raw!C:C,"S"))-2000&gt;0,LARGE(Raw!W:W,A156+COUNTIF(Raw!C:C,"H")+COUNTIF(Raw!C:C,"S"))-2000,""),""))</f>
        <v/>
      </c>
    </row>
    <row r="157" spans="1:15" x14ac:dyDescent="0.3">
      <c r="A157" s="52">
        <v>154</v>
      </c>
      <c r="B157" s="3" t="str">
        <f t="shared" si="8"/>
        <v/>
      </c>
      <c r="C157" s="52" t="str">
        <f>IF(E157="","",(INDEX(Raw!D:D,MATCH(E157+6000,Raw!W:W,0))))</f>
        <v/>
      </c>
      <c r="D157" s="52" t="str">
        <f>IF(E157="","",(INDEX(Raw!A:A,MATCH(E157+6000,Raw!W:W,0))))</f>
        <v/>
      </c>
      <c r="E157" s="11" t="str">
        <f>(IFERROR(IF(LARGE(Raw!W:W,A157)-6000&gt;0,LARGE(Raw!W:W,A157)-6000,""),""))</f>
        <v/>
      </c>
      <c r="G157" s="3" t="str">
        <f t="shared" si="6"/>
        <v/>
      </c>
      <c r="H157" s="52" t="str">
        <f>IF(J157="","",(INDEX(Raw!D:D,MATCH(J157+4000,Raw!W:W,0))))</f>
        <v/>
      </c>
      <c r="I157" s="52" t="str">
        <f>IF(J157="","",(INDEX(Raw!A:A,MATCH(J157+4000,Raw!W:W,0))))</f>
        <v/>
      </c>
      <c r="J157" s="11" t="str">
        <f>(IFERROR(IF(LARGE(Raw!W:W,A157+COUNTIF(Raw!C:C,"H"))-4000&gt;0,LARGE(Raw!W:W,A157+COUNTIF(Raw!C:C,"H"))-4000,""),""))</f>
        <v/>
      </c>
      <c r="L157" s="3" t="str">
        <f t="shared" si="7"/>
        <v/>
      </c>
      <c r="M157" s="52" t="str">
        <f>IF(O157="","",(INDEX(Raw!D:D,MATCH(O157+2000,Raw!W:W,0))))</f>
        <v/>
      </c>
      <c r="N157" s="52" t="str">
        <f>IF(O157="","",(INDEX(Raw!A:A,MATCH(O157+2000,Raw!W:W,0))))</f>
        <v/>
      </c>
      <c r="O157" s="11" t="str">
        <f>(IFERROR(IF(LARGE(Raw!W:W,A157+COUNTIF(Raw!C:C,"H")+COUNTIF(Raw!C:C,"S"))-2000&gt;0,LARGE(Raw!W:W,A157+COUNTIF(Raw!C:C,"H")+COUNTIF(Raw!C:C,"S"))-2000,""),""))</f>
        <v/>
      </c>
    </row>
    <row r="158" spans="1:15" x14ac:dyDescent="0.3">
      <c r="A158" s="52">
        <v>155</v>
      </c>
      <c r="B158" s="3" t="str">
        <f t="shared" si="8"/>
        <v/>
      </c>
      <c r="C158" s="52" t="str">
        <f>IF(E158="","",(INDEX(Raw!D:D,MATCH(E158+6000,Raw!W:W,0))))</f>
        <v/>
      </c>
      <c r="D158" s="52" t="str">
        <f>IF(E158="","",(INDEX(Raw!A:A,MATCH(E158+6000,Raw!W:W,0))))</f>
        <v/>
      </c>
      <c r="E158" s="11" t="str">
        <f>(IFERROR(IF(LARGE(Raw!W:W,A158)-6000&gt;0,LARGE(Raw!W:W,A158)-6000,""),""))</f>
        <v/>
      </c>
      <c r="G158" s="3" t="str">
        <f t="shared" si="6"/>
        <v/>
      </c>
      <c r="H158" s="52" t="str">
        <f>IF(J158="","",(INDEX(Raw!D:D,MATCH(J158+4000,Raw!W:W,0))))</f>
        <v/>
      </c>
      <c r="I158" s="52" t="str">
        <f>IF(J158="","",(INDEX(Raw!A:A,MATCH(J158+4000,Raw!W:W,0))))</f>
        <v/>
      </c>
      <c r="J158" s="11" t="str">
        <f>(IFERROR(IF(LARGE(Raw!W:W,A158+COUNTIF(Raw!C:C,"H"))-4000&gt;0,LARGE(Raw!W:W,A158+COUNTIF(Raw!C:C,"H"))-4000,""),""))</f>
        <v/>
      </c>
      <c r="L158" s="3" t="str">
        <f t="shared" si="7"/>
        <v/>
      </c>
      <c r="M158" s="52" t="str">
        <f>IF(O158="","",(INDEX(Raw!D:D,MATCH(O158+2000,Raw!W:W,0))))</f>
        <v/>
      </c>
      <c r="N158" s="52" t="str">
        <f>IF(O158="","",(INDEX(Raw!A:A,MATCH(O158+2000,Raw!W:W,0))))</f>
        <v/>
      </c>
      <c r="O158" s="11" t="str">
        <f>(IFERROR(IF(LARGE(Raw!W:W,A158+COUNTIF(Raw!C:C,"H")+COUNTIF(Raw!C:C,"S"))-2000&gt;0,LARGE(Raw!W:W,A158+COUNTIF(Raw!C:C,"H")+COUNTIF(Raw!C:C,"S"))-2000,""),""))</f>
        <v/>
      </c>
    </row>
    <row r="159" spans="1:15" x14ac:dyDescent="0.3">
      <c r="A159" s="52">
        <v>156</v>
      </c>
      <c r="B159" s="3" t="str">
        <f t="shared" si="8"/>
        <v/>
      </c>
      <c r="C159" s="52" t="str">
        <f>IF(E159="","",(INDEX(Raw!D:D,MATCH(E159+6000,Raw!W:W,0))))</f>
        <v/>
      </c>
      <c r="D159" s="52" t="str">
        <f>IF(E159="","",(INDEX(Raw!A:A,MATCH(E159+6000,Raw!W:W,0))))</f>
        <v/>
      </c>
      <c r="E159" s="11" t="str">
        <f>(IFERROR(IF(LARGE(Raw!W:W,A159)-6000&gt;0,LARGE(Raw!W:W,A159)-6000,""),""))</f>
        <v/>
      </c>
      <c r="G159" s="3" t="str">
        <f t="shared" si="6"/>
        <v/>
      </c>
      <c r="H159" s="52" t="str">
        <f>IF(J159="","",(INDEX(Raw!D:D,MATCH(J159+4000,Raw!W:W,0))))</f>
        <v/>
      </c>
      <c r="I159" s="52" t="str">
        <f>IF(J159="","",(INDEX(Raw!A:A,MATCH(J159+4000,Raw!W:W,0))))</f>
        <v/>
      </c>
      <c r="J159" s="11" t="str">
        <f>(IFERROR(IF(LARGE(Raw!W:W,A159+COUNTIF(Raw!C:C,"H"))-4000&gt;0,LARGE(Raw!W:W,A159+COUNTIF(Raw!C:C,"H"))-4000,""),""))</f>
        <v/>
      </c>
      <c r="L159" s="3" t="str">
        <f t="shared" si="7"/>
        <v/>
      </c>
      <c r="M159" s="52" t="str">
        <f>IF(O159="","",(INDEX(Raw!D:D,MATCH(O159+2000,Raw!W:W,0))))</f>
        <v/>
      </c>
      <c r="N159" s="52" t="str">
        <f>IF(O159="","",(INDEX(Raw!A:A,MATCH(O159+2000,Raw!W:W,0))))</f>
        <v/>
      </c>
      <c r="O159" s="11" t="str">
        <f>(IFERROR(IF(LARGE(Raw!W:W,A159+COUNTIF(Raw!C:C,"H")+COUNTIF(Raw!C:C,"S"))-2000&gt;0,LARGE(Raw!W:W,A159+COUNTIF(Raw!C:C,"H")+COUNTIF(Raw!C:C,"S"))-2000,""),""))</f>
        <v/>
      </c>
    </row>
    <row r="160" spans="1:15" x14ac:dyDescent="0.3">
      <c r="A160" s="52">
        <v>157</v>
      </c>
      <c r="B160" s="3" t="str">
        <f t="shared" si="8"/>
        <v/>
      </c>
      <c r="C160" s="52" t="str">
        <f>IF(E160="","",(INDEX(Raw!D:D,MATCH(E160+6000,Raw!W:W,0))))</f>
        <v/>
      </c>
      <c r="D160" s="52" t="str">
        <f>IF(E160="","",(INDEX(Raw!A:A,MATCH(E160+6000,Raw!W:W,0))))</f>
        <v/>
      </c>
      <c r="E160" s="11" t="str">
        <f>(IFERROR(IF(LARGE(Raw!W:W,A160)-6000&gt;0,LARGE(Raw!W:W,A160)-6000,""),""))</f>
        <v/>
      </c>
      <c r="G160" s="3" t="str">
        <f t="shared" si="6"/>
        <v/>
      </c>
      <c r="H160" s="52" t="str">
        <f>IF(J160="","",(INDEX(Raw!D:D,MATCH(J160+4000,Raw!W:W,0))))</f>
        <v/>
      </c>
      <c r="I160" s="52" t="str">
        <f>IF(J160="","",(INDEX(Raw!A:A,MATCH(J160+4000,Raw!W:W,0))))</f>
        <v/>
      </c>
      <c r="J160" s="11" t="str">
        <f>(IFERROR(IF(LARGE(Raw!W:W,A160+COUNTIF(Raw!C:C,"H"))-4000&gt;0,LARGE(Raw!W:W,A160+COUNTIF(Raw!C:C,"H"))-4000,""),""))</f>
        <v/>
      </c>
      <c r="L160" s="3" t="str">
        <f t="shared" si="7"/>
        <v/>
      </c>
      <c r="M160" s="52" t="str">
        <f>IF(O160="","",(INDEX(Raw!D:D,MATCH(O160+2000,Raw!W:W,0))))</f>
        <v/>
      </c>
      <c r="N160" s="52" t="str">
        <f>IF(O160="","",(INDEX(Raw!A:A,MATCH(O160+2000,Raw!W:W,0))))</f>
        <v/>
      </c>
      <c r="O160" s="11" t="str">
        <f>(IFERROR(IF(LARGE(Raw!W:W,A160+COUNTIF(Raw!C:C,"H")+COUNTIF(Raw!C:C,"S"))-2000&gt;0,LARGE(Raw!W:W,A160+COUNTIF(Raw!C:C,"H")+COUNTIF(Raw!C:C,"S"))-2000,""),""))</f>
        <v/>
      </c>
    </row>
    <row r="161" spans="1:15" x14ac:dyDescent="0.3">
      <c r="A161" s="52">
        <v>158</v>
      </c>
      <c r="B161" s="3" t="str">
        <f t="shared" si="8"/>
        <v/>
      </c>
      <c r="C161" s="52" t="str">
        <f>IF(E161="","",(INDEX(Raw!D:D,MATCH(E161+6000,Raw!W:W,0))))</f>
        <v/>
      </c>
      <c r="D161" s="52" t="str">
        <f>IF(E161="","",(INDEX(Raw!A:A,MATCH(E161+6000,Raw!W:W,0))))</f>
        <v/>
      </c>
      <c r="E161" s="11" t="str">
        <f>(IFERROR(IF(LARGE(Raw!W:W,A161)-6000&gt;0,LARGE(Raw!W:W,A161)-6000,""),""))</f>
        <v/>
      </c>
      <c r="G161" s="3" t="str">
        <f t="shared" si="6"/>
        <v/>
      </c>
      <c r="H161" s="52" t="str">
        <f>IF(J161="","",(INDEX(Raw!D:D,MATCH(J161+4000,Raw!W:W,0))))</f>
        <v/>
      </c>
      <c r="I161" s="52" t="str">
        <f>IF(J161="","",(INDEX(Raw!A:A,MATCH(J161+4000,Raw!W:W,0))))</f>
        <v/>
      </c>
      <c r="J161" s="11" t="str">
        <f>(IFERROR(IF(LARGE(Raw!W:W,A161+COUNTIF(Raw!C:C,"H"))-4000&gt;0,LARGE(Raw!W:W,A161+COUNTIF(Raw!C:C,"H"))-4000,""),""))</f>
        <v/>
      </c>
      <c r="L161" s="3" t="str">
        <f t="shared" si="7"/>
        <v/>
      </c>
      <c r="M161" s="52" t="str">
        <f>IF(O161="","",(INDEX(Raw!D:D,MATCH(O161+2000,Raw!W:W,0))))</f>
        <v/>
      </c>
      <c r="N161" s="52" t="str">
        <f>IF(O161="","",(INDEX(Raw!A:A,MATCH(O161+2000,Raw!W:W,0))))</f>
        <v/>
      </c>
      <c r="O161" s="11" t="str">
        <f>(IFERROR(IF(LARGE(Raw!W:W,A161+COUNTIF(Raw!C:C,"H")+COUNTIF(Raw!C:C,"S"))-2000&gt;0,LARGE(Raw!W:W,A161+COUNTIF(Raw!C:C,"H")+COUNTIF(Raw!C:C,"S"))-2000,""),""))</f>
        <v/>
      </c>
    </row>
    <row r="162" spans="1:15" x14ac:dyDescent="0.3">
      <c r="A162" s="52">
        <v>159</v>
      </c>
      <c r="B162" s="3" t="str">
        <f t="shared" si="8"/>
        <v/>
      </c>
      <c r="C162" s="52" t="str">
        <f>IF(E162="","",(INDEX(Raw!D:D,MATCH(E162+6000,Raw!W:W,0))))</f>
        <v/>
      </c>
      <c r="D162" s="52" t="str">
        <f>IF(E162="","",(INDEX(Raw!A:A,MATCH(E162+6000,Raw!W:W,0))))</f>
        <v/>
      </c>
      <c r="E162" s="11" t="str">
        <f>(IFERROR(IF(LARGE(Raw!W:W,A162)-6000&gt;0,LARGE(Raw!W:W,A162)-6000,""),""))</f>
        <v/>
      </c>
      <c r="G162" s="3" t="str">
        <f t="shared" si="6"/>
        <v/>
      </c>
      <c r="H162" s="52" t="str">
        <f>IF(J162="","",(INDEX(Raw!D:D,MATCH(J162+4000,Raw!W:W,0))))</f>
        <v/>
      </c>
      <c r="I162" s="52" t="str">
        <f>IF(J162="","",(INDEX(Raw!A:A,MATCH(J162+4000,Raw!W:W,0))))</f>
        <v/>
      </c>
      <c r="J162" s="11" t="str">
        <f>(IFERROR(IF(LARGE(Raw!W:W,A162+COUNTIF(Raw!C:C,"H"))-4000&gt;0,LARGE(Raw!W:W,A162+COUNTIF(Raw!C:C,"H"))-4000,""),""))</f>
        <v/>
      </c>
      <c r="L162" s="3" t="str">
        <f t="shared" si="7"/>
        <v/>
      </c>
      <c r="M162" s="52" t="str">
        <f>IF(O162="","",(INDEX(Raw!D:D,MATCH(O162+2000,Raw!W:W,0))))</f>
        <v/>
      </c>
      <c r="N162" s="52" t="str">
        <f>IF(O162="","",(INDEX(Raw!A:A,MATCH(O162+2000,Raw!W:W,0))))</f>
        <v/>
      </c>
      <c r="O162" s="11" t="str">
        <f>(IFERROR(IF(LARGE(Raw!W:W,A162+COUNTIF(Raw!C:C,"H")+COUNTIF(Raw!C:C,"S"))-2000&gt;0,LARGE(Raw!W:W,A162+COUNTIF(Raw!C:C,"H")+COUNTIF(Raw!C:C,"S"))-2000,""),""))</f>
        <v/>
      </c>
    </row>
    <row r="163" spans="1:15" x14ac:dyDescent="0.3">
      <c r="A163" s="52">
        <v>160</v>
      </c>
      <c r="B163" s="3" t="str">
        <f t="shared" si="8"/>
        <v/>
      </c>
      <c r="C163" s="52" t="str">
        <f>IF(E163="","",(INDEX(Raw!D:D,MATCH(E163+6000,Raw!W:W,0))))</f>
        <v/>
      </c>
      <c r="D163" s="52" t="str">
        <f>IF(E163="","",(INDEX(Raw!A:A,MATCH(E163+6000,Raw!W:W,0))))</f>
        <v/>
      </c>
      <c r="E163" s="11" t="str">
        <f>(IFERROR(IF(LARGE(Raw!W:W,A163)-6000&gt;0,LARGE(Raw!W:W,A163)-6000,""),""))</f>
        <v/>
      </c>
      <c r="G163" s="3" t="str">
        <f t="shared" si="6"/>
        <v/>
      </c>
      <c r="H163" s="52" t="str">
        <f>IF(J163="","",(INDEX(Raw!D:D,MATCH(J163+4000,Raw!W:W,0))))</f>
        <v/>
      </c>
      <c r="I163" s="52" t="str">
        <f>IF(J163="","",(INDEX(Raw!A:A,MATCH(J163+4000,Raw!W:W,0))))</f>
        <v/>
      </c>
      <c r="J163" s="11" t="str">
        <f>(IFERROR(IF(LARGE(Raw!W:W,A163+COUNTIF(Raw!C:C,"H"))-4000&gt;0,LARGE(Raw!W:W,A163+COUNTIF(Raw!C:C,"H"))-4000,""),""))</f>
        <v/>
      </c>
      <c r="L163" s="3" t="str">
        <f t="shared" si="7"/>
        <v/>
      </c>
      <c r="M163" s="52" t="str">
        <f>IF(O163="","",(INDEX(Raw!D:D,MATCH(O163+2000,Raw!W:W,0))))</f>
        <v/>
      </c>
      <c r="N163" s="52" t="str">
        <f>IF(O163="","",(INDEX(Raw!A:A,MATCH(O163+2000,Raw!W:W,0))))</f>
        <v/>
      </c>
      <c r="O163" s="11" t="str">
        <f>(IFERROR(IF(LARGE(Raw!W:W,A163+COUNTIF(Raw!C:C,"H")+COUNTIF(Raw!C:C,"S"))-2000&gt;0,LARGE(Raw!W:W,A163+COUNTIF(Raw!C:C,"H")+COUNTIF(Raw!C:C,"S"))-2000,""),""))</f>
        <v/>
      </c>
    </row>
    <row r="164" spans="1:15" x14ac:dyDescent="0.3">
      <c r="A164" s="52">
        <v>161</v>
      </c>
      <c r="B164" s="3" t="str">
        <f t="shared" si="8"/>
        <v/>
      </c>
      <c r="C164" s="52" t="str">
        <f>IF(E164="","",(INDEX(Raw!D:D,MATCH(E164+6000,Raw!W:W,0))))</f>
        <v/>
      </c>
      <c r="D164" s="52" t="str">
        <f>IF(E164="","",(INDEX(Raw!A:A,MATCH(E164+6000,Raw!W:W,0))))</f>
        <v/>
      </c>
      <c r="E164" s="11" t="str">
        <f>(IFERROR(IF(LARGE(Raw!W:W,A164)-6000&gt;0,LARGE(Raw!W:W,A164)-6000,""),""))</f>
        <v/>
      </c>
      <c r="G164" s="3" t="str">
        <f t="shared" si="6"/>
        <v/>
      </c>
      <c r="H164" s="52" t="str">
        <f>IF(J164="","",(INDEX(Raw!D:D,MATCH(J164+4000,Raw!W:W,0))))</f>
        <v/>
      </c>
      <c r="I164" s="52" t="str">
        <f>IF(J164="","",(INDEX(Raw!A:A,MATCH(J164+4000,Raw!W:W,0))))</f>
        <v/>
      </c>
      <c r="J164" s="11" t="str">
        <f>(IFERROR(IF(LARGE(Raw!W:W,A164+COUNTIF(Raw!C:C,"H"))-4000&gt;0,LARGE(Raw!W:W,A164+COUNTIF(Raw!C:C,"H"))-4000,""),""))</f>
        <v/>
      </c>
      <c r="L164" s="3" t="str">
        <f t="shared" si="7"/>
        <v/>
      </c>
      <c r="M164" s="52" t="str">
        <f>IF(O164="","",(INDEX(Raw!D:D,MATCH(O164+2000,Raw!W:W,0))))</f>
        <v/>
      </c>
      <c r="N164" s="52" t="str">
        <f>IF(O164="","",(INDEX(Raw!A:A,MATCH(O164+2000,Raw!W:W,0))))</f>
        <v/>
      </c>
      <c r="O164" s="11" t="str">
        <f>(IFERROR(IF(LARGE(Raw!W:W,A164+COUNTIF(Raw!C:C,"H")+COUNTIF(Raw!C:C,"S"))-2000&gt;0,LARGE(Raw!W:W,A164+COUNTIF(Raw!C:C,"H")+COUNTIF(Raw!C:C,"S"))-2000,""),""))</f>
        <v/>
      </c>
    </row>
    <row r="165" spans="1:15" x14ac:dyDescent="0.3">
      <c r="A165" s="52">
        <v>162</v>
      </c>
      <c r="B165" s="3" t="str">
        <f t="shared" si="8"/>
        <v/>
      </c>
      <c r="C165" s="52" t="str">
        <f>IF(E165="","",(INDEX(Raw!D:D,MATCH(E165+6000,Raw!W:W,0))))</f>
        <v/>
      </c>
      <c r="D165" s="52" t="str">
        <f>IF(E165="","",(INDEX(Raw!A:A,MATCH(E165+6000,Raw!W:W,0))))</f>
        <v/>
      </c>
      <c r="E165" s="11" t="str">
        <f>(IFERROR(IF(LARGE(Raw!W:W,A165)-6000&gt;0,LARGE(Raw!W:W,A165)-6000,""),""))</f>
        <v/>
      </c>
      <c r="G165" s="3" t="str">
        <f t="shared" si="6"/>
        <v/>
      </c>
      <c r="H165" s="52" t="str">
        <f>IF(J165="","",(INDEX(Raw!D:D,MATCH(J165+4000,Raw!W:W,0))))</f>
        <v/>
      </c>
      <c r="I165" s="52" t="str">
        <f>IF(J165="","",(INDEX(Raw!A:A,MATCH(J165+4000,Raw!W:W,0))))</f>
        <v/>
      </c>
      <c r="J165" s="11" t="str">
        <f>(IFERROR(IF(LARGE(Raw!W:W,A165+COUNTIF(Raw!C:C,"H"))-4000&gt;0,LARGE(Raw!W:W,A165+COUNTIF(Raw!C:C,"H"))-4000,""),""))</f>
        <v/>
      </c>
      <c r="L165" s="3" t="str">
        <f t="shared" si="7"/>
        <v/>
      </c>
      <c r="M165" s="52" t="str">
        <f>IF(O165="","",(INDEX(Raw!D:D,MATCH(O165+2000,Raw!W:W,0))))</f>
        <v/>
      </c>
      <c r="N165" s="52" t="str">
        <f>IF(O165="","",(INDEX(Raw!A:A,MATCH(O165+2000,Raw!W:W,0))))</f>
        <v/>
      </c>
      <c r="O165" s="11" t="str">
        <f>(IFERROR(IF(LARGE(Raw!W:W,A165+COUNTIF(Raw!C:C,"H")+COUNTIF(Raw!C:C,"S"))-2000&gt;0,LARGE(Raw!W:W,A165+COUNTIF(Raw!C:C,"H")+COUNTIF(Raw!C:C,"S"))-2000,""),""))</f>
        <v/>
      </c>
    </row>
    <row r="166" spans="1:15" x14ac:dyDescent="0.3">
      <c r="A166" s="52">
        <v>163</v>
      </c>
      <c r="B166" s="3" t="str">
        <f t="shared" si="8"/>
        <v/>
      </c>
      <c r="C166" s="52" t="str">
        <f>IF(E166="","",(INDEX(Raw!D:D,MATCH(E166+6000,Raw!W:W,0))))</f>
        <v/>
      </c>
      <c r="D166" s="52" t="str">
        <f>IF(E166="","",(INDEX(Raw!A:A,MATCH(E166+6000,Raw!W:W,0))))</f>
        <v/>
      </c>
      <c r="E166" s="11" t="str">
        <f>(IFERROR(IF(LARGE(Raw!W:W,A166)-6000&gt;0,LARGE(Raw!W:W,A166)-6000,""),""))</f>
        <v/>
      </c>
      <c r="G166" s="3" t="str">
        <f t="shared" si="6"/>
        <v/>
      </c>
      <c r="H166" s="52" t="str">
        <f>IF(J166="","",(INDEX(Raw!D:D,MATCH(J166+4000,Raw!W:W,0))))</f>
        <v/>
      </c>
      <c r="I166" s="52" t="str">
        <f>IF(J166="","",(INDEX(Raw!A:A,MATCH(J166+4000,Raw!W:W,0))))</f>
        <v/>
      </c>
      <c r="J166" s="11" t="str">
        <f>(IFERROR(IF(LARGE(Raw!W:W,A166+COUNTIF(Raw!C:C,"H"))-4000&gt;0,LARGE(Raw!W:W,A166+COUNTIF(Raw!C:C,"H"))-4000,""),""))</f>
        <v/>
      </c>
      <c r="L166" s="3" t="str">
        <f t="shared" si="7"/>
        <v/>
      </c>
      <c r="M166" s="52" t="str">
        <f>IF(O166="","",(INDEX(Raw!D:D,MATCH(O166+2000,Raw!W:W,0))))</f>
        <v/>
      </c>
      <c r="N166" s="52" t="str">
        <f>IF(O166="","",(INDEX(Raw!A:A,MATCH(O166+2000,Raw!W:W,0))))</f>
        <v/>
      </c>
      <c r="O166" s="11" t="str">
        <f>(IFERROR(IF(LARGE(Raw!W:W,A166+COUNTIF(Raw!C:C,"H")+COUNTIF(Raw!C:C,"S"))-2000&gt;0,LARGE(Raw!W:W,A166+COUNTIF(Raw!C:C,"H")+COUNTIF(Raw!C:C,"S"))-2000,""),""))</f>
        <v/>
      </c>
    </row>
    <row r="167" spans="1:15" x14ac:dyDescent="0.3">
      <c r="A167" s="52">
        <v>164</v>
      </c>
      <c r="B167" s="3" t="str">
        <f t="shared" si="8"/>
        <v/>
      </c>
      <c r="C167" s="52" t="str">
        <f>IF(E167="","",(INDEX(Raw!D:D,MATCH(E167+6000,Raw!W:W,0))))</f>
        <v/>
      </c>
      <c r="D167" s="52" t="str">
        <f>IF(E167="","",(INDEX(Raw!A:A,MATCH(E167+6000,Raw!W:W,0))))</f>
        <v/>
      </c>
      <c r="E167" s="11" t="str">
        <f>(IFERROR(IF(LARGE(Raw!W:W,A167)-6000&gt;0,LARGE(Raw!W:W,A167)-6000,""),""))</f>
        <v/>
      </c>
      <c r="G167" s="3" t="str">
        <f t="shared" si="6"/>
        <v/>
      </c>
      <c r="H167" s="52" t="str">
        <f>IF(J167="","",(INDEX(Raw!D:D,MATCH(J167+4000,Raw!W:W,0))))</f>
        <v/>
      </c>
      <c r="I167" s="52" t="str">
        <f>IF(J167="","",(INDEX(Raw!A:A,MATCH(J167+4000,Raw!W:W,0))))</f>
        <v/>
      </c>
      <c r="J167" s="11" t="str">
        <f>(IFERROR(IF(LARGE(Raw!W:W,A167+COUNTIF(Raw!C:C,"H"))-4000&gt;0,LARGE(Raw!W:W,A167+COUNTIF(Raw!C:C,"H"))-4000,""),""))</f>
        <v/>
      </c>
      <c r="L167" s="3" t="str">
        <f t="shared" si="7"/>
        <v/>
      </c>
      <c r="M167" s="52" t="str">
        <f>IF(O167="","",(INDEX(Raw!D:D,MATCH(O167+2000,Raw!W:W,0))))</f>
        <v/>
      </c>
      <c r="N167" s="52" t="str">
        <f>IF(O167="","",(INDEX(Raw!A:A,MATCH(O167+2000,Raw!W:W,0))))</f>
        <v/>
      </c>
      <c r="O167" s="11" t="str">
        <f>(IFERROR(IF(LARGE(Raw!W:W,A167+COUNTIF(Raw!C:C,"H")+COUNTIF(Raw!C:C,"S"))-2000&gt;0,LARGE(Raw!W:W,A167+COUNTIF(Raw!C:C,"H")+COUNTIF(Raw!C:C,"S"))-2000,""),""))</f>
        <v/>
      </c>
    </row>
    <row r="168" spans="1:15" x14ac:dyDescent="0.3">
      <c r="A168" s="52">
        <v>165</v>
      </c>
      <c r="B168" s="3" t="str">
        <f t="shared" si="8"/>
        <v/>
      </c>
      <c r="C168" s="52" t="str">
        <f>IF(E168="","",(INDEX(Raw!D:D,MATCH(E168+6000,Raw!W:W,0))))</f>
        <v/>
      </c>
      <c r="D168" s="52" t="str">
        <f>IF(E168="","",(INDEX(Raw!A:A,MATCH(E168+6000,Raw!W:W,0))))</f>
        <v/>
      </c>
      <c r="E168" s="11" t="str">
        <f>(IFERROR(IF(LARGE(Raw!W:W,A168)-6000&gt;0,LARGE(Raw!W:W,A168)-6000,""),""))</f>
        <v/>
      </c>
      <c r="G168" s="3" t="str">
        <f t="shared" si="6"/>
        <v/>
      </c>
      <c r="H168" s="52" t="str">
        <f>IF(J168="","",(INDEX(Raw!D:D,MATCH(J168+4000,Raw!W:W,0))))</f>
        <v/>
      </c>
      <c r="I168" s="52" t="str">
        <f>IF(J168="","",(INDEX(Raw!A:A,MATCH(J168+4000,Raw!W:W,0))))</f>
        <v/>
      </c>
      <c r="J168" s="11" t="str">
        <f>(IFERROR(IF(LARGE(Raw!W:W,A168+COUNTIF(Raw!C:C,"H"))-4000&gt;0,LARGE(Raw!W:W,A168+COUNTIF(Raw!C:C,"H"))-4000,""),""))</f>
        <v/>
      </c>
      <c r="L168" s="3" t="str">
        <f t="shared" si="7"/>
        <v/>
      </c>
      <c r="M168" s="52" t="str">
        <f>IF(O168="","",(INDEX(Raw!D:D,MATCH(O168+2000,Raw!W:W,0))))</f>
        <v/>
      </c>
      <c r="N168" s="52" t="str">
        <f>IF(O168="","",(INDEX(Raw!A:A,MATCH(O168+2000,Raw!W:W,0))))</f>
        <v/>
      </c>
      <c r="O168" s="11" t="str">
        <f>(IFERROR(IF(LARGE(Raw!W:W,A168+COUNTIF(Raw!C:C,"H")+COUNTIF(Raw!C:C,"S"))-2000&gt;0,LARGE(Raw!W:W,A168+COUNTIF(Raw!C:C,"H")+COUNTIF(Raw!C:C,"S"))-2000,""),""))</f>
        <v/>
      </c>
    </row>
    <row r="169" spans="1:15" x14ac:dyDescent="0.3">
      <c r="A169" s="52">
        <v>166</v>
      </c>
      <c r="B169" s="3" t="str">
        <f t="shared" si="8"/>
        <v/>
      </c>
      <c r="C169" s="52" t="str">
        <f>IF(E169="","",(INDEX(Raw!D:D,MATCH(E169+6000,Raw!W:W,0))))</f>
        <v/>
      </c>
      <c r="D169" s="52" t="str">
        <f>IF(E169="","",(INDEX(Raw!A:A,MATCH(E169+6000,Raw!W:W,0))))</f>
        <v/>
      </c>
      <c r="E169" s="11" t="str">
        <f>(IFERROR(IF(LARGE(Raw!W:W,A169)-6000&gt;0,LARGE(Raw!W:W,A169)-6000,""),""))</f>
        <v/>
      </c>
      <c r="G169" s="3" t="str">
        <f t="shared" si="6"/>
        <v/>
      </c>
      <c r="H169" s="52" t="str">
        <f>IF(J169="","",(INDEX(Raw!D:D,MATCH(J169+4000,Raw!W:W,0))))</f>
        <v/>
      </c>
      <c r="I169" s="52" t="str">
        <f>IF(J169="","",(INDEX(Raw!A:A,MATCH(J169+4000,Raw!W:W,0))))</f>
        <v/>
      </c>
      <c r="J169" s="11" t="str">
        <f>(IFERROR(IF(LARGE(Raw!W:W,A169+COUNTIF(Raw!C:C,"H"))-4000&gt;0,LARGE(Raw!W:W,A169+COUNTIF(Raw!C:C,"H"))-4000,""),""))</f>
        <v/>
      </c>
      <c r="L169" s="3" t="str">
        <f t="shared" si="7"/>
        <v/>
      </c>
      <c r="M169" s="52" t="str">
        <f>IF(O169="","",(INDEX(Raw!D:D,MATCH(O169+2000,Raw!W:W,0))))</f>
        <v/>
      </c>
      <c r="N169" s="52" t="str">
        <f>IF(O169="","",(INDEX(Raw!A:A,MATCH(O169+2000,Raw!W:W,0))))</f>
        <v/>
      </c>
      <c r="O169" s="11" t="str">
        <f>(IFERROR(IF(LARGE(Raw!W:W,A169+COUNTIF(Raw!C:C,"H")+COUNTIF(Raw!C:C,"S"))-2000&gt;0,LARGE(Raw!W:W,A169+COUNTIF(Raw!C:C,"H")+COUNTIF(Raw!C:C,"S"))-2000,""),""))</f>
        <v/>
      </c>
    </row>
    <row r="170" spans="1:15" x14ac:dyDescent="0.3">
      <c r="A170" s="52">
        <v>167</v>
      </c>
      <c r="B170" s="3" t="str">
        <f t="shared" si="8"/>
        <v/>
      </c>
      <c r="C170" s="52" t="str">
        <f>IF(E170="","",(INDEX(Raw!D:D,MATCH(E170+6000,Raw!W:W,0))))</f>
        <v/>
      </c>
      <c r="D170" s="52" t="str">
        <f>IF(E170="","",(INDEX(Raw!A:A,MATCH(E170+6000,Raw!W:W,0))))</f>
        <v/>
      </c>
      <c r="E170" s="11" t="str">
        <f>(IFERROR(IF(LARGE(Raw!W:W,A170)-6000&gt;0,LARGE(Raw!W:W,A170)-6000,""),""))</f>
        <v/>
      </c>
      <c r="G170" s="3" t="str">
        <f t="shared" si="6"/>
        <v/>
      </c>
      <c r="H170" s="52" t="str">
        <f>IF(J170="","",(INDEX(Raw!D:D,MATCH(J170+4000,Raw!W:W,0))))</f>
        <v/>
      </c>
      <c r="I170" s="52" t="str">
        <f>IF(J170="","",(INDEX(Raw!A:A,MATCH(J170+4000,Raw!W:W,0))))</f>
        <v/>
      </c>
      <c r="J170" s="11" t="str">
        <f>(IFERROR(IF(LARGE(Raw!W:W,A170+COUNTIF(Raw!C:C,"H"))-4000&gt;0,LARGE(Raw!W:W,A170+COUNTIF(Raw!C:C,"H"))-4000,""),""))</f>
        <v/>
      </c>
      <c r="L170" s="3" t="str">
        <f t="shared" si="7"/>
        <v/>
      </c>
      <c r="M170" s="52" t="str">
        <f>IF(O170="","",(INDEX(Raw!D:D,MATCH(O170+2000,Raw!W:W,0))))</f>
        <v/>
      </c>
      <c r="N170" s="52" t="str">
        <f>IF(O170="","",(INDEX(Raw!A:A,MATCH(O170+2000,Raw!W:W,0))))</f>
        <v/>
      </c>
      <c r="O170" s="11" t="str">
        <f>(IFERROR(IF(LARGE(Raw!W:W,A170+COUNTIF(Raw!C:C,"H")+COUNTIF(Raw!C:C,"S"))-2000&gt;0,LARGE(Raw!W:W,A170+COUNTIF(Raw!C:C,"H")+COUNTIF(Raw!C:C,"S"))-2000,""),""))</f>
        <v/>
      </c>
    </row>
    <row r="171" spans="1:15" x14ac:dyDescent="0.3">
      <c r="A171" s="52">
        <v>168</v>
      </c>
      <c r="B171" s="3" t="str">
        <f t="shared" si="8"/>
        <v/>
      </c>
      <c r="C171" s="52" t="str">
        <f>IF(E171="","",(INDEX(Raw!D:D,MATCH(E171+6000,Raw!W:W,0))))</f>
        <v/>
      </c>
      <c r="D171" s="52" t="str">
        <f>IF(E171="","",(INDEX(Raw!A:A,MATCH(E171+6000,Raw!W:W,0))))</f>
        <v/>
      </c>
      <c r="E171" s="11" t="str">
        <f>(IFERROR(IF(LARGE(Raw!W:W,A171)-6000&gt;0,LARGE(Raw!W:W,A171)-6000,""),""))</f>
        <v/>
      </c>
      <c r="G171" s="3" t="str">
        <f t="shared" si="6"/>
        <v/>
      </c>
      <c r="H171" s="52" t="str">
        <f>IF(J171="","",(INDEX(Raw!D:D,MATCH(J171+4000,Raw!W:W,0))))</f>
        <v/>
      </c>
      <c r="I171" s="52" t="str">
        <f>IF(J171="","",(INDEX(Raw!A:A,MATCH(J171+4000,Raw!W:W,0))))</f>
        <v/>
      </c>
      <c r="J171" s="11" t="str">
        <f>(IFERROR(IF(LARGE(Raw!W:W,A171+COUNTIF(Raw!C:C,"H"))-4000&gt;0,LARGE(Raw!W:W,A171+COUNTIF(Raw!C:C,"H"))-4000,""),""))</f>
        <v/>
      </c>
      <c r="L171" s="3" t="str">
        <f t="shared" si="7"/>
        <v/>
      </c>
      <c r="M171" s="52" t="str">
        <f>IF(O171="","",(INDEX(Raw!D:D,MATCH(O171+2000,Raw!W:W,0))))</f>
        <v/>
      </c>
      <c r="N171" s="52" t="str">
        <f>IF(O171="","",(INDEX(Raw!A:A,MATCH(O171+2000,Raw!W:W,0))))</f>
        <v/>
      </c>
      <c r="O171" s="11" t="str">
        <f>(IFERROR(IF(LARGE(Raw!W:W,A171+COUNTIF(Raw!C:C,"H")+COUNTIF(Raw!C:C,"S"))-2000&gt;0,LARGE(Raw!W:W,A171+COUNTIF(Raw!C:C,"H")+COUNTIF(Raw!C:C,"S"))-2000,""),""))</f>
        <v/>
      </c>
    </row>
    <row r="172" spans="1:15" x14ac:dyDescent="0.3">
      <c r="A172" s="52">
        <v>169</v>
      </c>
      <c r="B172" s="3" t="str">
        <f t="shared" si="8"/>
        <v/>
      </c>
      <c r="C172" s="52" t="str">
        <f>IF(E172="","",(INDEX(Raw!D:D,MATCH(E172+6000,Raw!W:W,0))))</f>
        <v/>
      </c>
      <c r="D172" s="52" t="str">
        <f>IF(E172="","",(INDEX(Raw!A:A,MATCH(E172+6000,Raw!W:W,0))))</f>
        <v/>
      </c>
      <c r="E172" s="11" t="str">
        <f>(IFERROR(IF(LARGE(Raw!W:W,A172)-6000&gt;0,LARGE(Raw!W:W,A172)-6000,""),""))</f>
        <v/>
      </c>
      <c r="G172" s="3" t="str">
        <f t="shared" si="6"/>
        <v/>
      </c>
      <c r="H172" s="52" t="str">
        <f>IF(J172="","",(INDEX(Raw!D:D,MATCH(J172+4000,Raw!W:W,0))))</f>
        <v/>
      </c>
      <c r="I172" s="52" t="str">
        <f>IF(J172="","",(INDEX(Raw!A:A,MATCH(J172+4000,Raw!W:W,0))))</f>
        <v/>
      </c>
      <c r="J172" s="11" t="str">
        <f>(IFERROR(IF(LARGE(Raw!W:W,A172+COUNTIF(Raw!C:C,"H"))-4000&gt;0,LARGE(Raw!W:W,A172+COUNTIF(Raw!C:C,"H"))-4000,""),""))</f>
        <v/>
      </c>
      <c r="L172" s="3" t="str">
        <f t="shared" si="7"/>
        <v/>
      </c>
      <c r="M172" s="52" t="str">
        <f>IF(O172="","",(INDEX(Raw!D:D,MATCH(O172+2000,Raw!W:W,0))))</f>
        <v/>
      </c>
      <c r="N172" s="52" t="str">
        <f>IF(O172="","",(INDEX(Raw!A:A,MATCH(O172+2000,Raw!W:W,0))))</f>
        <v/>
      </c>
      <c r="O172" s="11" t="str">
        <f>(IFERROR(IF(LARGE(Raw!W:W,A172+COUNTIF(Raw!C:C,"H")+COUNTIF(Raw!C:C,"S"))-2000&gt;0,LARGE(Raw!W:W,A172+COUNTIF(Raw!C:C,"H")+COUNTIF(Raw!C:C,"S"))-2000,""),""))</f>
        <v/>
      </c>
    </row>
    <row r="173" spans="1:15" x14ac:dyDescent="0.3">
      <c r="A173" s="52">
        <v>170</v>
      </c>
      <c r="B173" s="3" t="str">
        <f t="shared" si="8"/>
        <v/>
      </c>
      <c r="C173" s="52" t="str">
        <f>IF(E173="","",(INDEX(Raw!D:D,MATCH(E173+6000,Raw!W:W,0))))</f>
        <v/>
      </c>
      <c r="D173" s="52" t="str">
        <f>IF(E173="","",(INDEX(Raw!A:A,MATCH(E173+6000,Raw!W:W,0))))</f>
        <v/>
      </c>
      <c r="E173" s="11" t="str">
        <f>(IFERROR(IF(LARGE(Raw!W:W,A173)-6000&gt;0,LARGE(Raw!W:W,A173)-6000,""),""))</f>
        <v/>
      </c>
      <c r="G173" s="3" t="str">
        <f t="shared" si="6"/>
        <v/>
      </c>
      <c r="H173" s="52" t="str">
        <f>IF(J173="","",(INDEX(Raw!D:D,MATCH(J173+4000,Raw!W:W,0))))</f>
        <v/>
      </c>
      <c r="I173" s="52" t="str">
        <f>IF(J173="","",(INDEX(Raw!A:A,MATCH(J173+4000,Raw!W:W,0))))</f>
        <v/>
      </c>
      <c r="J173" s="11" t="str">
        <f>(IFERROR(IF(LARGE(Raw!W:W,A173+COUNTIF(Raw!C:C,"H"))-4000&gt;0,LARGE(Raw!W:W,A173+COUNTIF(Raw!C:C,"H"))-4000,""),""))</f>
        <v/>
      </c>
      <c r="L173" s="3" t="str">
        <f t="shared" si="7"/>
        <v/>
      </c>
      <c r="M173" s="52" t="str">
        <f>IF(O173="","",(INDEX(Raw!D:D,MATCH(O173+2000,Raw!W:W,0))))</f>
        <v/>
      </c>
      <c r="N173" s="52" t="str">
        <f>IF(O173="","",(INDEX(Raw!A:A,MATCH(O173+2000,Raw!W:W,0))))</f>
        <v/>
      </c>
      <c r="O173" s="11" t="str">
        <f>(IFERROR(IF(LARGE(Raw!W:W,A173+COUNTIF(Raw!C:C,"H")+COUNTIF(Raw!C:C,"S"))-2000&gt;0,LARGE(Raw!W:W,A173+COUNTIF(Raw!C:C,"H")+COUNTIF(Raw!C:C,"S"))-2000,""),""))</f>
        <v/>
      </c>
    </row>
    <row r="174" spans="1:15" x14ac:dyDescent="0.3">
      <c r="A174" s="52">
        <v>171</v>
      </c>
      <c r="B174" s="3" t="str">
        <f t="shared" si="8"/>
        <v/>
      </c>
      <c r="C174" s="52" t="str">
        <f>IF(E174="","",(INDEX(Raw!D:D,MATCH(E174+6000,Raw!W:W,0))))</f>
        <v/>
      </c>
      <c r="D174" s="52" t="str">
        <f>IF(E174="","",(INDEX(Raw!A:A,MATCH(E174+6000,Raw!W:W,0))))</f>
        <v/>
      </c>
      <c r="E174" s="11" t="str">
        <f>(IFERROR(IF(LARGE(Raw!W:W,A174)-6000&gt;0,LARGE(Raw!W:W,A174)-6000,""),""))</f>
        <v/>
      </c>
      <c r="G174" s="3" t="str">
        <f t="shared" si="6"/>
        <v/>
      </c>
      <c r="H174" s="52" t="str">
        <f>IF(J174="","",(INDEX(Raw!D:D,MATCH(J174+4000,Raw!W:W,0))))</f>
        <v/>
      </c>
      <c r="I174" s="52" t="str">
        <f>IF(J174="","",(INDEX(Raw!A:A,MATCH(J174+4000,Raw!W:W,0))))</f>
        <v/>
      </c>
      <c r="J174" s="11" t="str">
        <f>(IFERROR(IF(LARGE(Raw!W:W,A174+COUNTIF(Raw!C:C,"H"))-4000&gt;0,LARGE(Raw!W:W,A174+COUNTIF(Raw!C:C,"H"))-4000,""),""))</f>
        <v/>
      </c>
      <c r="L174" s="3" t="str">
        <f t="shared" si="7"/>
        <v/>
      </c>
      <c r="M174" s="52" t="str">
        <f>IF(O174="","",(INDEX(Raw!D:D,MATCH(O174+2000,Raw!W:W,0))))</f>
        <v/>
      </c>
      <c r="N174" s="52" t="str">
        <f>IF(O174="","",(INDEX(Raw!A:A,MATCH(O174+2000,Raw!W:W,0))))</f>
        <v/>
      </c>
      <c r="O174" s="11" t="str">
        <f>(IFERROR(IF(LARGE(Raw!W:W,A174+COUNTIF(Raw!C:C,"H")+COUNTIF(Raw!C:C,"S"))-2000&gt;0,LARGE(Raw!W:W,A174+COUNTIF(Raw!C:C,"H")+COUNTIF(Raw!C:C,"S"))-2000,""),""))</f>
        <v/>
      </c>
    </row>
    <row r="175" spans="1:15" x14ac:dyDescent="0.3">
      <c r="A175" s="52">
        <v>172</v>
      </c>
      <c r="B175" s="3" t="str">
        <f t="shared" si="8"/>
        <v/>
      </c>
      <c r="C175" s="52" t="str">
        <f>IF(E175="","",(INDEX(Raw!D:D,MATCH(E175+6000,Raw!W:W,0))))</f>
        <v/>
      </c>
      <c r="D175" s="52" t="str">
        <f>IF(E175="","",(INDEX(Raw!A:A,MATCH(E175+6000,Raw!W:W,0))))</f>
        <v/>
      </c>
      <c r="E175" s="11" t="str">
        <f>(IFERROR(IF(LARGE(Raw!W:W,A175)-6000&gt;0,LARGE(Raw!W:W,A175)-6000,""),""))</f>
        <v/>
      </c>
      <c r="G175" s="3" t="str">
        <f t="shared" si="6"/>
        <v/>
      </c>
      <c r="H175" s="52" t="str">
        <f>IF(J175="","",(INDEX(Raw!D:D,MATCH(J175+4000,Raw!W:W,0))))</f>
        <v/>
      </c>
      <c r="I175" s="52" t="str">
        <f>IF(J175="","",(INDEX(Raw!A:A,MATCH(J175+4000,Raw!W:W,0))))</f>
        <v/>
      </c>
      <c r="J175" s="11" t="str">
        <f>(IFERROR(IF(LARGE(Raw!W:W,A175+COUNTIF(Raw!C:C,"H"))-4000&gt;0,LARGE(Raw!W:W,A175+COUNTIF(Raw!C:C,"H"))-4000,""),""))</f>
        <v/>
      </c>
      <c r="L175" s="3" t="str">
        <f t="shared" si="7"/>
        <v/>
      </c>
      <c r="M175" s="52" t="str">
        <f>IF(O175="","",(INDEX(Raw!D:D,MATCH(O175+2000,Raw!W:W,0))))</f>
        <v/>
      </c>
      <c r="N175" s="52" t="str">
        <f>IF(O175="","",(INDEX(Raw!A:A,MATCH(O175+2000,Raw!W:W,0))))</f>
        <v/>
      </c>
      <c r="O175" s="11" t="str">
        <f>(IFERROR(IF(LARGE(Raw!W:W,A175+COUNTIF(Raw!C:C,"H")+COUNTIF(Raw!C:C,"S"))-2000&gt;0,LARGE(Raw!W:W,A175+COUNTIF(Raw!C:C,"H")+COUNTIF(Raw!C:C,"S"))-2000,""),""))</f>
        <v/>
      </c>
    </row>
    <row r="176" spans="1:15" x14ac:dyDescent="0.3">
      <c r="A176" s="52">
        <v>173</v>
      </c>
      <c r="B176" s="3" t="str">
        <f t="shared" si="8"/>
        <v/>
      </c>
      <c r="C176" s="52" t="str">
        <f>IF(E176="","",(INDEX(Raw!D:D,MATCH(E176+6000,Raw!W:W,0))))</f>
        <v/>
      </c>
      <c r="D176" s="52" t="str">
        <f>IF(E176="","",(INDEX(Raw!A:A,MATCH(E176+6000,Raw!W:W,0))))</f>
        <v/>
      </c>
      <c r="E176" s="11" t="str">
        <f>(IFERROR(IF(LARGE(Raw!W:W,A176)-6000&gt;0,LARGE(Raw!W:W,A176)-6000,""),""))</f>
        <v/>
      </c>
      <c r="G176" s="3" t="str">
        <f t="shared" si="6"/>
        <v/>
      </c>
      <c r="H176" s="52" t="str">
        <f>IF(J176="","",(INDEX(Raw!D:D,MATCH(J176+4000,Raw!W:W,0))))</f>
        <v/>
      </c>
      <c r="I176" s="52" t="str">
        <f>IF(J176="","",(INDEX(Raw!A:A,MATCH(J176+4000,Raw!W:W,0))))</f>
        <v/>
      </c>
      <c r="J176" s="11" t="str">
        <f>(IFERROR(IF(LARGE(Raw!W:W,A176+COUNTIF(Raw!C:C,"H"))-4000&gt;0,LARGE(Raw!W:W,A176+COUNTIF(Raw!C:C,"H"))-4000,""),""))</f>
        <v/>
      </c>
      <c r="L176" s="3" t="str">
        <f t="shared" si="7"/>
        <v/>
      </c>
      <c r="M176" s="52" t="str">
        <f>IF(O176="","",(INDEX(Raw!D:D,MATCH(O176+2000,Raw!W:W,0))))</f>
        <v/>
      </c>
      <c r="N176" s="52" t="str">
        <f>IF(O176="","",(INDEX(Raw!A:A,MATCH(O176+2000,Raw!W:W,0))))</f>
        <v/>
      </c>
      <c r="O176" s="11" t="str">
        <f>(IFERROR(IF(LARGE(Raw!W:W,A176+COUNTIF(Raw!C:C,"H")+COUNTIF(Raw!C:C,"S"))-2000&gt;0,LARGE(Raw!W:W,A176+COUNTIF(Raw!C:C,"H")+COUNTIF(Raw!C:C,"S"))-2000,""),""))</f>
        <v/>
      </c>
    </row>
    <row r="177" spans="1:15" x14ac:dyDescent="0.3">
      <c r="A177" s="52">
        <v>174</v>
      </c>
      <c r="B177" s="3" t="str">
        <f t="shared" si="8"/>
        <v/>
      </c>
      <c r="C177" s="52" t="str">
        <f>IF(E177="","",(INDEX(Raw!D:D,MATCH(E177+6000,Raw!W:W,0))))</f>
        <v/>
      </c>
      <c r="D177" s="52" t="str">
        <f>IF(E177="","",(INDEX(Raw!A:A,MATCH(E177+6000,Raw!W:W,0))))</f>
        <v/>
      </c>
      <c r="E177" s="11" t="str">
        <f>(IFERROR(IF(LARGE(Raw!W:W,A177)-6000&gt;0,LARGE(Raw!W:W,A177)-6000,""),""))</f>
        <v/>
      </c>
      <c r="G177" s="3" t="str">
        <f t="shared" si="6"/>
        <v/>
      </c>
      <c r="H177" s="52" t="str">
        <f>IF(J177="","",(INDEX(Raw!D:D,MATCH(J177+4000,Raw!W:W,0))))</f>
        <v/>
      </c>
      <c r="I177" s="52" t="str">
        <f>IF(J177="","",(INDEX(Raw!A:A,MATCH(J177+4000,Raw!W:W,0))))</f>
        <v/>
      </c>
      <c r="J177" s="11" t="str">
        <f>(IFERROR(IF(LARGE(Raw!W:W,A177+COUNTIF(Raw!C:C,"H"))-4000&gt;0,LARGE(Raw!W:W,A177+COUNTIF(Raw!C:C,"H"))-4000,""),""))</f>
        <v/>
      </c>
      <c r="L177" s="3" t="str">
        <f t="shared" si="7"/>
        <v/>
      </c>
      <c r="M177" s="52" t="str">
        <f>IF(O177="","",(INDEX(Raw!D:D,MATCH(O177+2000,Raw!W:W,0))))</f>
        <v/>
      </c>
      <c r="N177" s="52" t="str">
        <f>IF(O177="","",(INDEX(Raw!A:A,MATCH(O177+2000,Raw!W:W,0))))</f>
        <v/>
      </c>
      <c r="O177" s="11" t="str">
        <f>(IFERROR(IF(LARGE(Raw!W:W,A177+COUNTIF(Raw!C:C,"H")+COUNTIF(Raw!C:C,"S"))-2000&gt;0,LARGE(Raw!W:W,A177+COUNTIF(Raw!C:C,"H")+COUNTIF(Raw!C:C,"S"))-2000,""),""))</f>
        <v/>
      </c>
    </row>
    <row r="178" spans="1:15" x14ac:dyDescent="0.3">
      <c r="A178" s="52">
        <v>175</v>
      </c>
      <c r="B178" s="3" t="str">
        <f t="shared" si="8"/>
        <v/>
      </c>
      <c r="C178" s="52" t="str">
        <f>IF(E178="","",(INDEX(Raw!D:D,MATCH(E178+6000,Raw!W:W,0))))</f>
        <v/>
      </c>
      <c r="D178" s="52" t="str">
        <f>IF(E178="","",(INDEX(Raw!A:A,MATCH(E178+6000,Raw!W:W,0))))</f>
        <v/>
      </c>
      <c r="E178" s="11" t="str">
        <f>(IFERROR(IF(LARGE(Raw!W:W,A178)-6000&gt;0,LARGE(Raw!W:W,A178)-6000,""),""))</f>
        <v/>
      </c>
      <c r="G178" s="3" t="str">
        <f t="shared" si="6"/>
        <v/>
      </c>
      <c r="H178" s="52" t="str">
        <f>IF(J178="","",(INDEX(Raw!D:D,MATCH(J178+4000,Raw!W:W,0))))</f>
        <v/>
      </c>
      <c r="I178" s="52" t="str">
        <f>IF(J178="","",(INDEX(Raw!A:A,MATCH(J178+4000,Raw!W:W,0))))</f>
        <v/>
      </c>
      <c r="J178" s="11" t="str">
        <f>(IFERROR(IF(LARGE(Raw!W:W,A178+COUNTIF(Raw!C:C,"H"))-4000&gt;0,LARGE(Raw!W:W,A178+COUNTIF(Raw!C:C,"H"))-4000,""),""))</f>
        <v/>
      </c>
      <c r="L178" s="3" t="str">
        <f t="shared" si="7"/>
        <v/>
      </c>
      <c r="M178" s="52" t="str">
        <f>IF(O178="","",(INDEX(Raw!D:D,MATCH(O178+2000,Raw!W:W,0))))</f>
        <v/>
      </c>
      <c r="N178" s="52" t="str">
        <f>IF(O178="","",(INDEX(Raw!A:A,MATCH(O178+2000,Raw!W:W,0))))</f>
        <v/>
      </c>
      <c r="O178" s="11" t="str">
        <f>(IFERROR(IF(LARGE(Raw!W:W,A178+COUNTIF(Raw!C:C,"H")+COUNTIF(Raw!C:C,"S"))-2000&gt;0,LARGE(Raw!W:W,A178+COUNTIF(Raw!C:C,"H")+COUNTIF(Raw!C:C,"S"))-2000,""),""))</f>
        <v/>
      </c>
    </row>
    <row r="179" spans="1:15" x14ac:dyDescent="0.3">
      <c r="A179" s="52">
        <v>176</v>
      </c>
      <c r="B179" s="3" t="str">
        <f t="shared" si="8"/>
        <v/>
      </c>
      <c r="C179" s="52" t="str">
        <f>IF(E179="","",(INDEX(Raw!D:D,MATCH(E179+6000,Raw!W:W,0))))</f>
        <v/>
      </c>
      <c r="D179" s="52" t="str">
        <f>IF(E179="","",(INDEX(Raw!A:A,MATCH(E179+6000,Raw!W:W,0))))</f>
        <v/>
      </c>
      <c r="E179" s="11" t="str">
        <f>(IFERROR(IF(LARGE(Raw!W:W,A179)-6000&gt;0,LARGE(Raw!W:W,A179)-6000,""),""))</f>
        <v/>
      </c>
      <c r="G179" s="3" t="str">
        <f t="shared" si="6"/>
        <v/>
      </c>
      <c r="H179" s="52" t="str">
        <f>IF(J179="","",(INDEX(Raw!D:D,MATCH(J179+4000,Raw!W:W,0))))</f>
        <v/>
      </c>
      <c r="I179" s="52" t="str">
        <f>IF(J179="","",(INDEX(Raw!A:A,MATCH(J179+4000,Raw!W:W,0))))</f>
        <v/>
      </c>
      <c r="J179" s="11" t="str">
        <f>(IFERROR(IF(LARGE(Raw!W:W,A179+COUNTIF(Raw!C:C,"H"))-4000&gt;0,LARGE(Raw!W:W,A179+COUNTIF(Raw!C:C,"H"))-4000,""),""))</f>
        <v/>
      </c>
      <c r="L179" s="3" t="str">
        <f t="shared" si="7"/>
        <v/>
      </c>
      <c r="M179" s="52" t="str">
        <f>IF(O179="","",(INDEX(Raw!D:D,MATCH(O179+2000,Raw!W:W,0))))</f>
        <v/>
      </c>
      <c r="N179" s="52" t="str">
        <f>IF(O179="","",(INDEX(Raw!A:A,MATCH(O179+2000,Raw!W:W,0))))</f>
        <v/>
      </c>
      <c r="O179" s="11" t="str">
        <f>(IFERROR(IF(LARGE(Raw!W:W,A179+COUNTIF(Raw!C:C,"H")+COUNTIF(Raw!C:C,"S"))-2000&gt;0,LARGE(Raw!W:W,A179+COUNTIF(Raw!C:C,"H")+COUNTIF(Raw!C:C,"S"))-2000,""),""))</f>
        <v/>
      </c>
    </row>
    <row r="180" spans="1:15" x14ac:dyDescent="0.3">
      <c r="A180" s="52">
        <v>177</v>
      </c>
      <c r="B180" s="3" t="str">
        <f t="shared" si="8"/>
        <v/>
      </c>
      <c r="C180" s="52" t="str">
        <f>IF(E180="","",(INDEX(Raw!D:D,MATCH(E180+6000,Raw!W:W,0))))</f>
        <v/>
      </c>
      <c r="D180" s="52" t="str">
        <f>IF(E180="","",(INDEX(Raw!A:A,MATCH(E180+6000,Raw!W:W,0))))</f>
        <v/>
      </c>
      <c r="E180" s="11" t="str">
        <f>(IFERROR(IF(LARGE(Raw!W:W,A180)-6000&gt;0,LARGE(Raw!W:W,A180)-6000,""),""))</f>
        <v/>
      </c>
      <c r="G180" s="3" t="str">
        <f t="shared" si="6"/>
        <v/>
      </c>
      <c r="H180" s="52" t="str">
        <f>IF(J180="","",(INDEX(Raw!D:D,MATCH(J180+4000,Raw!W:W,0))))</f>
        <v/>
      </c>
      <c r="I180" s="52" t="str">
        <f>IF(J180="","",(INDEX(Raw!A:A,MATCH(J180+4000,Raw!W:W,0))))</f>
        <v/>
      </c>
      <c r="J180" s="11" t="str">
        <f>(IFERROR(IF(LARGE(Raw!W:W,A180+COUNTIF(Raw!C:C,"H"))-4000&gt;0,LARGE(Raw!W:W,A180+COUNTIF(Raw!C:C,"H"))-4000,""),""))</f>
        <v/>
      </c>
      <c r="L180" s="3" t="str">
        <f t="shared" si="7"/>
        <v/>
      </c>
      <c r="M180" s="52" t="str">
        <f>IF(O180="","",(INDEX(Raw!D:D,MATCH(O180+2000,Raw!W:W,0))))</f>
        <v/>
      </c>
      <c r="N180" s="52" t="str">
        <f>IF(O180="","",(INDEX(Raw!A:A,MATCH(O180+2000,Raw!W:W,0))))</f>
        <v/>
      </c>
      <c r="O180" s="11" t="str">
        <f>(IFERROR(IF(LARGE(Raw!W:W,A180+COUNTIF(Raw!C:C,"H")+COUNTIF(Raw!C:C,"S"))-2000&gt;0,LARGE(Raw!W:W,A180+COUNTIF(Raw!C:C,"H")+COUNTIF(Raw!C:C,"S"))-2000,""),""))</f>
        <v/>
      </c>
    </row>
    <row r="181" spans="1:15" x14ac:dyDescent="0.3">
      <c r="A181" s="52">
        <v>178</v>
      </c>
      <c r="B181" s="3" t="str">
        <f t="shared" si="8"/>
        <v/>
      </c>
      <c r="C181" s="52" t="str">
        <f>IF(E181="","",(INDEX(Raw!D:D,MATCH(E181+6000,Raw!W:W,0))))</f>
        <v/>
      </c>
      <c r="D181" s="52" t="str">
        <f>IF(E181="","",(INDEX(Raw!A:A,MATCH(E181+6000,Raw!W:W,0))))</f>
        <v/>
      </c>
      <c r="E181" s="11" t="str">
        <f>(IFERROR(IF(LARGE(Raw!W:W,A181)-6000&gt;0,LARGE(Raw!W:W,A181)-6000,""),""))</f>
        <v/>
      </c>
      <c r="G181" s="3" t="str">
        <f t="shared" si="6"/>
        <v/>
      </c>
      <c r="H181" s="52" t="str">
        <f>IF(J181="","",(INDEX(Raw!D:D,MATCH(J181+4000,Raw!W:W,0))))</f>
        <v/>
      </c>
      <c r="I181" s="52" t="str">
        <f>IF(J181="","",(INDEX(Raw!A:A,MATCH(J181+4000,Raw!W:W,0))))</f>
        <v/>
      </c>
      <c r="J181" s="11" t="str">
        <f>(IFERROR(IF(LARGE(Raw!W:W,A181+COUNTIF(Raw!C:C,"H"))-4000&gt;0,LARGE(Raw!W:W,A181+COUNTIF(Raw!C:C,"H"))-4000,""),""))</f>
        <v/>
      </c>
      <c r="L181" s="3" t="str">
        <f t="shared" si="7"/>
        <v/>
      </c>
      <c r="M181" s="52" t="str">
        <f>IF(O181="","",(INDEX(Raw!D:D,MATCH(O181+2000,Raw!W:W,0))))</f>
        <v/>
      </c>
      <c r="N181" s="52" t="str">
        <f>IF(O181="","",(INDEX(Raw!A:A,MATCH(O181+2000,Raw!W:W,0))))</f>
        <v/>
      </c>
      <c r="O181" s="11" t="str">
        <f>(IFERROR(IF(LARGE(Raw!W:W,A181+COUNTIF(Raw!C:C,"H")+COUNTIF(Raw!C:C,"S"))-2000&gt;0,LARGE(Raw!W:W,A181+COUNTIF(Raw!C:C,"H")+COUNTIF(Raw!C:C,"S"))-2000,""),""))</f>
        <v/>
      </c>
    </row>
    <row r="182" spans="1:15" x14ac:dyDescent="0.3">
      <c r="A182" s="52">
        <v>179</v>
      </c>
      <c r="B182" s="3" t="str">
        <f t="shared" si="8"/>
        <v/>
      </c>
      <c r="C182" s="52" t="str">
        <f>IF(E182="","",(INDEX(Raw!D:D,MATCH(E182+6000,Raw!W:W,0))))</f>
        <v/>
      </c>
      <c r="D182" s="52" t="str">
        <f>IF(E182="","",(INDEX(Raw!A:A,MATCH(E182+6000,Raw!W:W,0))))</f>
        <v/>
      </c>
      <c r="E182" s="11" t="str">
        <f>(IFERROR(IF(LARGE(Raw!W:W,A182)-6000&gt;0,LARGE(Raw!W:W,A182)-6000,""),""))</f>
        <v/>
      </c>
      <c r="G182" s="3" t="str">
        <f t="shared" si="6"/>
        <v/>
      </c>
      <c r="H182" s="52" t="str">
        <f>IF(J182="","",(INDEX(Raw!D:D,MATCH(J182+4000,Raw!W:W,0))))</f>
        <v/>
      </c>
      <c r="I182" s="52" t="str">
        <f>IF(J182="","",(INDEX(Raw!A:A,MATCH(J182+4000,Raw!W:W,0))))</f>
        <v/>
      </c>
      <c r="J182" s="11" t="str">
        <f>(IFERROR(IF(LARGE(Raw!W:W,A182+COUNTIF(Raw!C:C,"H"))-4000&gt;0,LARGE(Raw!W:W,A182+COUNTIF(Raw!C:C,"H"))-4000,""),""))</f>
        <v/>
      </c>
      <c r="L182" s="3" t="str">
        <f t="shared" si="7"/>
        <v/>
      </c>
      <c r="M182" s="52" t="str">
        <f>IF(O182="","",(INDEX(Raw!D:D,MATCH(O182+2000,Raw!W:W,0))))</f>
        <v/>
      </c>
      <c r="N182" s="52" t="str">
        <f>IF(O182="","",(INDEX(Raw!A:A,MATCH(O182+2000,Raw!W:W,0))))</f>
        <v/>
      </c>
      <c r="O182" s="11" t="str">
        <f>(IFERROR(IF(LARGE(Raw!W:W,A182+COUNTIF(Raw!C:C,"H")+COUNTIF(Raw!C:C,"S"))-2000&gt;0,LARGE(Raw!W:W,A182+COUNTIF(Raw!C:C,"H")+COUNTIF(Raw!C:C,"S"))-2000,""),""))</f>
        <v/>
      </c>
    </row>
    <row r="183" spans="1:15" x14ac:dyDescent="0.3">
      <c r="A183" s="52">
        <v>180</v>
      </c>
      <c r="B183" s="3" t="str">
        <f t="shared" si="8"/>
        <v/>
      </c>
      <c r="C183" s="52" t="str">
        <f>IF(E183="","",(INDEX(Raw!D:D,MATCH(E183+6000,Raw!W:W,0))))</f>
        <v/>
      </c>
      <c r="D183" s="52" t="str">
        <f>IF(E183="","",(INDEX(Raw!A:A,MATCH(E183+6000,Raw!W:W,0))))</f>
        <v/>
      </c>
      <c r="E183" s="11" t="str">
        <f>(IFERROR(IF(LARGE(Raw!W:W,A183)-6000&gt;0,LARGE(Raw!W:W,A183)-6000,""),""))</f>
        <v/>
      </c>
      <c r="G183" s="3" t="str">
        <f t="shared" si="6"/>
        <v/>
      </c>
      <c r="H183" s="52" t="str">
        <f>IF(J183="","",(INDEX(Raw!D:D,MATCH(J183+4000,Raw!W:W,0))))</f>
        <v/>
      </c>
      <c r="I183" s="52" t="str">
        <f>IF(J183="","",(INDEX(Raw!A:A,MATCH(J183+4000,Raw!W:W,0))))</f>
        <v/>
      </c>
      <c r="J183" s="11" t="str">
        <f>(IFERROR(IF(LARGE(Raw!W:W,A183+COUNTIF(Raw!C:C,"H"))-4000&gt;0,LARGE(Raw!W:W,A183+COUNTIF(Raw!C:C,"H"))-4000,""),""))</f>
        <v/>
      </c>
      <c r="L183" s="3" t="str">
        <f t="shared" si="7"/>
        <v/>
      </c>
      <c r="M183" s="52" t="str">
        <f>IF(O183="","",(INDEX(Raw!D:D,MATCH(O183+2000,Raw!W:W,0))))</f>
        <v/>
      </c>
      <c r="N183" s="52" t="str">
        <f>IF(O183="","",(INDEX(Raw!A:A,MATCH(O183+2000,Raw!W:W,0))))</f>
        <v/>
      </c>
      <c r="O183" s="11" t="str">
        <f>(IFERROR(IF(LARGE(Raw!W:W,A183+COUNTIF(Raw!C:C,"H")+COUNTIF(Raw!C:C,"S"))-2000&gt;0,LARGE(Raw!W:W,A183+COUNTIF(Raw!C:C,"H")+COUNTIF(Raw!C:C,"S"))-2000,""),""))</f>
        <v/>
      </c>
    </row>
    <row r="184" spans="1:15" x14ac:dyDescent="0.3">
      <c r="A184" s="52">
        <v>181</v>
      </c>
      <c r="B184" s="3" t="str">
        <f t="shared" si="8"/>
        <v/>
      </c>
      <c r="C184" s="52" t="str">
        <f>IF(E184="","",(INDEX(Raw!D:D,MATCH(E184+6000,Raw!W:W,0))))</f>
        <v/>
      </c>
      <c r="D184" s="52" t="str">
        <f>IF(E184="","",(INDEX(Raw!A:A,MATCH(E184+6000,Raw!W:W,0))))</f>
        <v/>
      </c>
      <c r="E184" s="11" t="str">
        <f>(IFERROR(IF(LARGE(Raw!W:W,A184)-6000&gt;0,LARGE(Raw!W:W,A184)-6000,""),""))</f>
        <v/>
      </c>
      <c r="G184" s="3" t="str">
        <f t="shared" si="6"/>
        <v/>
      </c>
      <c r="H184" s="52" t="str">
        <f>IF(J184="","",(INDEX(Raw!D:D,MATCH(J184+4000,Raw!W:W,0))))</f>
        <v/>
      </c>
      <c r="I184" s="52" t="str">
        <f>IF(J184="","",(INDEX(Raw!A:A,MATCH(J184+4000,Raw!W:W,0))))</f>
        <v/>
      </c>
      <c r="J184" s="11" t="str">
        <f>(IFERROR(IF(LARGE(Raw!W:W,A184+COUNTIF(Raw!C:C,"H"))-4000&gt;0,LARGE(Raw!W:W,A184+COUNTIF(Raw!C:C,"H"))-4000,""),""))</f>
        <v/>
      </c>
      <c r="L184" s="3" t="str">
        <f t="shared" si="7"/>
        <v/>
      </c>
      <c r="M184" s="52" t="str">
        <f>IF(O184="","",(INDEX(Raw!D:D,MATCH(O184+2000,Raw!W:W,0))))</f>
        <v/>
      </c>
      <c r="N184" s="52" t="str">
        <f>IF(O184="","",(INDEX(Raw!A:A,MATCH(O184+2000,Raw!W:W,0))))</f>
        <v/>
      </c>
      <c r="O184" s="11" t="str">
        <f>(IFERROR(IF(LARGE(Raw!W:W,A184+COUNTIF(Raw!C:C,"H")+COUNTIF(Raw!C:C,"S"))-2000&gt;0,LARGE(Raw!W:W,A184+COUNTIF(Raw!C:C,"H")+COUNTIF(Raw!C:C,"S"))-2000,""),""))</f>
        <v/>
      </c>
    </row>
    <row r="185" spans="1:15" x14ac:dyDescent="0.3">
      <c r="A185" s="52">
        <v>182</v>
      </c>
      <c r="B185" s="3" t="str">
        <f t="shared" si="8"/>
        <v/>
      </c>
      <c r="C185" s="52" t="str">
        <f>IF(E185="","",(INDEX(Raw!D:D,MATCH(E185+6000,Raw!W:W,0))))</f>
        <v/>
      </c>
      <c r="D185" s="52" t="str">
        <f>IF(E185="","",(INDEX(Raw!A:A,MATCH(E185+6000,Raw!W:W,0))))</f>
        <v/>
      </c>
      <c r="E185" s="11" t="str">
        <f>(IFERROR(IF(LARGE(Raw!W:W,A185)-6000&gt;0,LARGE(Raw!W:W,A185)-6000,""),""))</f>
        <v/>
      </c>
      <c r="G185" s="3" t="str">
        <f t="shared" si="6"/>
        <v/>
      </c>
      <c r="H185" s="52" t="str">
        <f>IF(J185="","",(INDEX(Raw!D:D,MATCH(J185+4000,Raw!W:W,0))))</f>
        <v/>
      </c>
      <c r="I185" s="52" t="str">
        <f>IF(J185="","",(INDEX(Raw!A:A,MATCH(J185+4000,Raw!W:W,0))))</f>
        <v/>
      </c>
      <c r="J185" s="11" t="str">
        <f>(IFERROR(IF(LARGE(Raw!W:W,A185+COUNTIF(Raw!C:C,"H"))-4000&gt;0,LARGE(Raw!W:W,A185+COUNTIF(Raw!C:C,"H"))-4000,""),""))</f>
        <v/>
      </c>
      <c r="L185" s="3" t="str">
        <f t="shared" si="7"/>
        <v/>
      </c>
      <c r="M185" s="52" t="str">
        <f>IF(O185="","",(INDEX(Raw!D:D,MATCH(O185+2000,Raw!W:W,0))))</f>
        <v/>
      </c>
      <c r="N185" s="52" t="str">
        <f>IF(O185="","",(INDEX(Raw!A:A,MATCH(O185+2000,Raw!W:W,0))))</f>
        <v/>
      </c>
      <c r="O185" s="11" t="str">
        <f>(IFERROR(IF(LARGE(Raw!W:W,A185+COUNTIF(Raw!C:C,"H")+COUNTIF(Raw!C:C,"S"))-2000&gt;0,LARGE(Raw!W:W,A185+COUNTIF(Raw!C:C,"H")+COUNTIF(Raw!C:C,"S"))-2000,""),""))</f>
        <v/>
      </c>
    </row>
    <row r="186" spans="1:15" x14ac:dyDescent="0.3">
      <c r="A186" s="52">
        <v>183</v>
      </c>
      <c r="B186" s="3" t="str">
        <f t="shared" si="8"/>
        <v/>
      </c>
      <c r="C186" s="52" t="str">
        <f>IF(E186="","",(INDEX(Raw!D:D,MATCH(E186+6000,Raw!W:W,0))))</f>
        <v/>
      </c>
      <c r="D186" s="52" t="str">
        <f>IF(E186="","",(INDEX(Raw!A:A,MATCH(E186+6000,Raw!W:W,0))))</f>
        <v/>
      </c>
      <c r="E186" s="11" t="str">
        <f>(IFERROR(IF(LARGE(Raw!W:W,A186)-6000&gt;0,LARGE(Raw!W:W,A186)-6000,""),""))</f>
        <v/>
      </c>
      <c r="G186" s="3" t="str">
        <f t="shared" si="6"/>
        <v/>
      </c>
      <c r="H186" s="52" t="str">
        <f>IF(J186="","",(INDEX(Raw!D:D,MATCH(J186+4000,Raw!W:W,0))))</f>
        <v/>
      </c>
      <c r="I186" s="52" t="str">
        <f>IF(J186="","",(INDEX(Raw!A:A,MATCH(J186+4000,Raw!W:W,0))))</f>
        <v/>
      </c>
      <c r="J186" s="11" t="str">
        <f>(IFERROR(IF(LARGE(Raw!W:W,A186+COUNTIF(Raw!C:C,"H"))-4000&gt;0,LARGE(Raw!W:W,A186+COUNTIF(Raw!C:C,"H"))-4000,""),""))</f>
        <v/>
      </c>
      <c r="L186" s="3" t="str">
        <f t="shared" si="7"/>
        <v/>
      </c>
      <c r="M186" s="52" t="str">
        <f>IF(O186="","",(INDEX(Raw!D:D,MATCH(O186+2000,Raw!W:W,0))))</f>
        <v/>
      </c>
      <c r="N186" s="52" t="str">
        <f>IF(O186="","",(INDEX(Raw!A:A,MATCH(O186+2000,Raw!W:W,0))))</f>
        <v/>
      </c>
      <c r="O186" s="11" t="str">
        <f>(IFERROR(IF(LARGE(Raw!W:W,A186+COUNTIF(Raw!C:C,"H")+COUNTIF(Raw!C:C,"S"))-2000&gt;0,LARGE(Raw!W:W,A186+COUNTIF(Raw!C:C,"H")+COUNTIF(Raw!C:C,"S"))-2000,""),""))</f>
        <v/>
      </c>
    </row>
    <row r="187" spans="1:15" x14ac:dyDescent="0.3">
      <c r="A187" s="52">
        <v>184</v>
      </c>
      <c r="B187" s="3" t="str">
        <f t="shared" si="8"/>
        <v/>
      </c>
      <c r="C187" s="52" t="str">
        <f>IF(E187="","",(INDEX(Raw!D:D,MATCH(E187+6000,Raw!W:W,0))))</f>
        <v/>
      </c>
      <c r="D187" s="52" t="str">
        <f>IF(E187="","",(INDEX(Raw!A:A,MATCH(E187+6000,Raw!W:W,0))))</f>
        <v/>
      </c>
      <c r="E187" s="11" t="str">
        <f>(IFERROR(IF(LARGE(Raw!W:W,A187)-6000&gt;0,LARGE(Raw!W:W,A187)-6000,""),""))</f>
        <v/>
      </c>
      <c r="G187" s="3" t="str">
        <f t="shared" si="6"/>
        <v/>
      </c>
      <c r="H187" s="52" t="str">
        <f>IF(J187="","",(INDEX(Raw!D:D,MATCH(J187+4000,Raw!W:W,0))))</f>
        <v/>
      </c>
      <c r="I187" s="52" t="str">
        <f>IF(J187="","",(INDEX(Raw!A:A,MATCH(J187+4000,Raw!W:W,0))))</f>
        <v/>
      </c>
      <c r="J187" s="11" t="str">
        <f>(IFERROR(IF(LARGE(Raw!W:W,A187+COUNTIF(Raw!C:C,"H"))-4000&gt;0,LARGE(Raw!W:W,A187+COUNTIF(Raw!C:C,"H"))-4000,""),""))</f>
        <v/>
      </c>
      <c r="L187" s="3" t="str">
        <f t="shared" si="7"/>
        <v/>
      </c>
      <c r="M187" s="52" t="str">
        <f>IF(O187="","",(INDEX(Raw!D:D,MATCH(O187+2000,Raw!W:W,0))))</f>
        <v/>
      </c>
      <c r="N187" s="52" t="str">
        <f>IF(O187="","",(INDEX(Raw!A:A,MATCH(O187+2000,Raw!W:W,0))))</f>
        <v/>
      </c>
      <c r="O187" s="11" t="str">
        <f>(IFERROR(IF(LARGE(Raw!W:W,A187+COUNTIF(Raw!C:C,"H")+COUNTIF(Raw!C:C,"S"))-2000&gt;0,LARGE(Raw!W:W,A187+COUNTIF(Raw!C:C,"H")+COUNTIF(Raw!C:C,"S"))-2000,""),""))</f>
        <v/>
      </c>
    </row>
    <row r="188" spans="1:15" x14ac:dyDescent="0.3">
      <c r="A188" s="52">
        <v>185</v>
      </c>
      <c r="B188" s="3" t="str">
        <f t="shared" si="8"/>
        <v/>
      </c>
      <c r="C188" s="52" t="str">
        <f>IF(E188="","",(INDEX(Raw!D:D,MATCH(E188+6000,Raw!W:W,0))))</f>
        <v/>
      </c>
      <c r="D188" s="52" t="str">
        <f>IF(E188="","",(INDEX(Raw!A:A,MATCH(E188+6000,Raw!W:W,0))))</f>
        <v/>
      </c>
      <c r="E188" s="11" t="str">
        <f>(IFERROR(IF(LARGE(Raw!W:W,A188)-6000&gt;0,LARGE(Raw!W:W,A188)-6000,""),""))</f>
        <v/>
      </c>
      <c r="G188" s="3" t="str">
        <f t="shared" si="6"/>
        <v/>
      </c>
      <c r="H188" s="52" t="str">
        <f>IF(J188="","",(INDEX(Raw!D:D,MATCH(J188+4000,Raw!W:W,0))))</f>
        <v/>
      </c>
      <c r="I188" s="52" t="str">
        <f>IF(J188="","",(INDEX(Raw!A:A,MATCH(J188+4000,Raw!W:W,0))))</f>
        <v/>
      </c>
      <c r="J188" s="11" t="str">
        <f>(IFERROR(IF(LARGE(Raw!W:W,A188+COUNTIF(Raw!C:C,"H"))-4000&gt;0,LARGE(Raw!W:W,A188+COUNTIF(Raw!C:C,"H"))-4000,""),""))</f>
        <v/>
      </c>
      <c r="L188" s="3" t="str">
        <f t="shared" si="7"/>
        <v/>
      </c>
      <c r="M188" s="52" t="str">
        <f>IF(O188="","",(INDEX(Raw!D:D,MATCH(O188+2000,Raw!W:W,0))))</f>
        <v/>
      </c>
      <c r="N188" s="52" t="str">
        <f>IF(O188="","",(INDEX(Raw!A:A,MATCH(O188+2000,Raw!W:W,0))))</f>
        <v/>
      </c>
      <c r="O188" s="11" t="str">
        <f>(IFERROR(IF(LARGE(Raw!W:W,A188+COUNTIF(Raw!C:C,"H")+COUNTIF(Raw!C:C,"S"))-2000&gt;0,LARGE(Raw!W:W,A188+COUNTIF(Raw!C:C,"H")+COUNTIF(Raw!C:C,"S"))-2000,""),""))</f>
        <v/>
      </c>
    </row>
    <row r="189" spans="1:15" x14ac:dyDescent="0.3">
      <c r="A189" s="52">
        <v>186</v>
      </c>
      <c r="B189" s="3" t="str">
        <f t="shared" si="8"/>
        <v/>
      </c>
      <c r="C189" s="52" t="str">
        <f>IF(E189="","",(INDEX(Raw!D:D,MATCH(E189+6000,Raw!W:W,0))))</f>
        <v/>
      </c>
      <c r="D189" s="52" t="str">
        <f>IF(E189="","",(INDEX(Raw!A:A,MATCH(E189+6000,Raw!W:W,0))))</f>
        <v/>
      </c>
      <c r="E189" s="11" t="str">
        <f>(IFERROR(IF(LARGE(Raw!W:W,A189)-6000&gt;0,LARGE(Raw!W:W,A189)-6000,""),""))</f>
        <v/>
      </c>
      <c r="G189" s="3" t="str">
        <f t="shared" si="6"/>
        <v/>
      </c>
      <c r="H189" s="52" t="str">
        <f>IF(J189="","",(INDEX(Raw!D:D,MATCH(J189+4000,Raw!W:W,0))))</f>
        <v/>
      </c>
      <c r="I189" s="52" t="str">
        <f>IF(J189="","",(INDEX(Raw!A:A,MATCH(J189+4000,Raw!W:W,0))))</f>
        <v/>
      </c>
      <c r="J189" s="11" t="str">
        <f>(IFERROR(IF(LARGE(Raw!W:W,A189+COUNTIF(Raw!C:C,"H"))-4000&gt;0,LARGE(Raw!W:W,A189+COUNTIF(Raw!C:C,"H"))-4000,""),""))</f>
        <v/>
      </c>
      <c r="L189" s="3" t="str">
        <f t="shared" si="7"/>
        <v/>
      </c>
      <c r="M189" s="52" t="str">
        <f>IF(O189="","",(INDEX(Raw!D:D,MATCH(O189+2000,Raw!W:W,0))))</f>
        <v/>
      </c>
      <c r="N189" s="52" t="str">
        <f>IF(O189="","",(INDEX(Raw!A:A,MATCH(O189+2000,Raw!W:W,0))))</f>
        <v/>
      </c>
      <c r="O189" s="11" t="str">
        <f>(IFERROR(IF(LARGE(Raw!W:W,A189+COUNTIF(Raw!C:C,"H")+COUNTIF(Raw!C:C,"S"))-2000&gt;0,LARGE(Raw!W:W,A189+COUNTIF(Raw!C:C,"H")+COUNTIF(Raw!C:C,"S"))-2000,""),""))</f>
        <v/>
      </c>
    </row>
    <row r="190" spans="1:15" x14ac:dyDescent="0.3">
      <c r="A190" s="52">
        <v>187</v>
      </c>
      <c r="B190" s="3" t="str">
        <f t="shared" si="8"/>
        <v/>
      </c>
      <c r="C190" s="52" t="str">
        <f>IF(E190="","",(INDEX(Raw!D:D,MATCH(E190+6000,Raw!W:W,0))))</f>
        <v/>
      </c>
      <c r="D190" s="52" t="str">
        <f>IF(E190="","",(INDEX(Raw!A:A,MATCH(E190+6000,Raw!W:W,0))))</f>
        <v/>
      </c>
      <c r="E190" s="11" t="str">
        <f>(IFERROR(IF(LARGE(Raw!W:W,A190)-6000&gt;0,LARGE(Raw!W:W,A190)-6000,""),""))</f>
        <v/>
      </c>
      <c r="G190" s="3" t="str">
        <f t="shared" si="6"/>
        <v/>
      </c>
      <c r="H190" s="52" t="str">
        <f>IF(J190="","",(INDEX(Raw!D:D,MATCH(J190+4000,Raw!W:W,0))))</f>
        <v/>
      </c>
      <c r="I190" s="52" t="str">
        <f>IF(J190="","",(INDEX(Raw!A:A,MATCH(J190+4000,Raw!W:W,0))))</f>
        <v/>
      </c>
      <c r="J190" s="11" t="str">
        <f>(IFERROR(IF(LARGE(Raw!W:W,A190+COUNTIF(Raw!C:C,"H"))-4000&gt;0,LARGE(Raw!W:W,A190+COUNTIF(Raw!C:C,"H"))-4000,""),""))</f>
        <v/>
      </c>
      <c r="L190" s="3" t="str">
        <f t="shared" si="7"/>
        <v/>
      </c>
      <c r="M190" s="52" t="str">
        <f>IF(O190="","",(INDEX(Raw!D:D,MATCH(O190+2000,Raw!W:W,0))))</f>
        <v/>
      </c>
      <c r="N190" s="52" t="str">
        <f>IF(O190="","",(INDEX(Raw!A:A,MATCH(O190+2000,Raw!W:W,0))))</f>
        <v/>
      </c>
      <c r="O190" s="11" t="str">
        <f>(IFERROR(IF(LARGE(Raw!W:W,A190+COUNTIF(Raw!C:C,"H")+COUNTIF(Raw!C:C,"S"))-2000&gt;0,LARGE(Raw!W:W,A190+COUNTIF(Raw!C:C,"H")+COUNTIF(Raw!C:C,"S"))-2000,""),""))</f>
        <v/>
      </c>
    </row>
    <row r="191" spans="1:15" x14ac:dyDescent="0.3">
      <c r="A191" s="52">
        <v>188</v>
      </c>
      <c r="B191" s="3" t="str">
        <f t="shared" si="8"/>
        <v/>
      </c>
      <c r="C191" s="52" t="str">
        <f>IF(E191="","",(INDEX(Raw!D:D,MATCH(E191+6000,Raw!W:W,0))))</f>
        <v/>
      </c>
      <c r="D191" s="52" t="str">
        <f>IF(E191="","",(INDEX(Raw!A:A,MATCH(E191+6000,Raw!W:W,0))))</f>
        <v/>
      </c>
      <c r="E191" s="11" t="str">
        <f>(IFERROR(IF(LARGE(Raw!W:W,A191)-6000&gt;0,LARGE(Raw!W:W,A191)-6000,""),""))</f>
        <v/>
      </c>
      <c r="G191" s="3" t="str">
        <f t="shared" si="6"/>
        <v/>
      </c>
      <c r="H191" s="52" t="str">
        <f>IF(J191="","",(INDEX(Raw!D:D,MATCH(J191+4000,Raw!W:W,0))))</f>
        <v/>
      </c>
      <c r="I191" s="52" t="str">
        <f>IF(J191="","",(INDEX(Raw!A:A,MATCH(J191+4000,Raw!W:W,0))))</f>
        <v/>
      </c>
      <c r="J191" s="11" t="str">
        <f>(IFERROR(IF(LARGE(Raw!W:W,A191+COUNTIF(Raw!C:C,"H"))-4000&gt;0,LARGE(Raw!W:W,A191+COUNTIF(Raw!C:C,"H"))-4000,""),""))</f>
        <v/>
      </c>
      <c r="L191" s="3" t="str">
        <f t="shared" si="7"/>
        <v/>
      </c>
      <c r="M191" s="52" t="str">
        <f>IF(O191="","",(INDEX(Raw!D:D,MATCH(O191+2000,Raw!W:W,0))))</f>
        <v/>
      </c>
      <c r="N191" s="52" t="str">
        <f>IF(O191="","",(INDEX(Raw!A:A,MATCH(O191+2000,Raw!W:W,0))))</f>
        <v/>
      </c>
      <c r="O191" s="11" t="str">
        <f>(IFERROR(IF(LARGE(Raw!W:W,A191+COUNTIF(Raw!C:C,"H")+COUNTIF(Raw!C:C,"S"))-2000&gt;0,LARGE(Raw!W:W,A191+COUNTIF(Raw!C:C,"H")+COUNTIF(Raw!C:C,"S"))-2000,""),""))</f>
        <v/>
      </c>
    </row>
    <row r="192" spans="1:15" x14ac:dyDescent="0.3">
      <c r="A192" s="52">
        <v>189</v>
      </c>
      <c r="B192" s="3" t="str">
        <f t="shared" si="8"/>
        <v/>
      </c>
      <c r="C192" s="52" t="str">
        <f>IF(E192="","",(INDEX(Raw!D:D,MATCH(E192+6000,Raw!W:W,0))))</f>
        <v/>
      </c>
      <c r="D192" s="52" t="str">
        <f>IF(E192="","",(INDEX(Raw!A:A,MATCH(E192+6000,Raw!W:W,0))))</f>
        <v/>
      </c>
      <c r="E192" s="11" t="str">
        <f>(IFERROR(IF(LARGE(Raw!W:W,A192)-6000&gt;0,LARGE(Raw!W:W,A192)-6000,""),""))</f>
        <v/>
      </c>
      <c r="G192" s="3" t="str">
        <f t="shared" si="6"/>
        <v/>
      </c>
      <c r="H192" s="52" t="str">
        <f>IF(J192="","",(INDEX(Raw!D:D,MATCH(J192+4000,Raw!W:W,0))))</f>
        <v/>
      </c>
      <c r="I192" s="52" t="str">
        <f>IF(J192="","",(INDEX(Raw!A:A,MATCH(J192+4000,Raw!W:W,0))))</f>
        <v/>
      </c>
      <c r="J192" s="11" t="str">
        <f>(IFERROR(IF(LARGE(Raw!W:W,A192+COUNTIF(Raw!C:C,"H"))-4000&gt;0,LARGE(Raw!W:W,A192+COUNTIF(Raw!C:C,"H"))-4000,""),""))</f>
        <v/>
      </c>
      <c r="L192" s="3" t="str">
        <f t="shared" si="7"/>
        <v/>
      </c>
      <c r="M192" s="52" t="str">
        <f>IF(O192="","",(INDEX(Raw!D:D,MATCH(O192+2000,Raw!W:W,0))))</f>
        <v/>
      </c>
      <c r="N192" s="52" t="str">
        <f>IF(O192="","",(INDEX(Raw!A:A,MATCH(O192+2000,Raw!W:W,0))))</f>
        <v/>
      </c>
      <c r="O192" s="11" t="str">
        <f>(IFERROR(IF(LARGE(Raw!W:W,A192+COUNTIF(Raw!C:C,"H")+COUNTIF(Raw!C:C,"S"))-2000&gt;0,LARGE(Raw!W:W,A192+COUNTIF(Raw!C:C,"H")+COUNTIF(Raw!C:C,"S"))-2000,""),""))</f>
        <v/>
      </c>
    </row>
    <row r="193" spans="1:15" x14ac:dyDescent="0.3">
      <c r="A193" s="52">
        <v>190</v>
      </c>
      <c r="B193" s="3" t="str">
        <f t="shared" si="8"/>
        <v/>
      </c>
      <c r="C193" s="52" t="str">
        <f>IF(E193="","",(INDEX(Raw!D:D,MATCH(E193+6000,Raw!W:W,0))))</f>
        <v/>
      </c>
      <c r="D193" s="52" t="str">
        <f>IF(E193="","",(INDEX(Raw!A:A,MATCH(E193+6000,Raw!W:W,0))))</f>
        <v/>
      </c>
      <c r="E193" s="11" t="str">
        <f>(IFERROR(IF(LARGE(Raw!W:W,A193)-6000&gt;0,LARGE(Raw!W:W,A193)-6000,""),""))</f>
        <v/>
      </c>
      <c r="G193" s="3" t="str">
        <f t="shared" si="6"/>
        <v/>
      </c>
      <c r="H193" s="52" t="str">
        <f>IF(J193="","",(INDEX(Raw!D:D,MATCH(J193+4000,Raw!W:W,0))))</f>
        <v/>
      </c>
      <c r="I193" s="52" t="str">
        <f>IF(J193="","",(INDEX(Raw!A:A,MATCH(J193+4000,Raw!W:W,0))))</f>
        <v/>
      </c>
      <c r="J193" s="11" t="str">
        <f>(IFERROR(IF(LARGE(Raw!W:W,A193+COUNTIF(Raw!C:C,"H"))-4000&gt;0,LARGE(Raw!W:W,A193+COUNTIF(Raw!C:C,"H"))-4000,""),""))</f>
        <v/>
      </c>
      <c r="L193" s="3" t="str">
        <f t="shared" si="7"/>
        <v/>
      </c>
      <c r="M193" s="52" t="str">
        <f>IF(O193="","",(INDEX(Raw!D:D,MATCH(O193+2000,Raw!W:W,0))))</f>
        <v/>
      </c>
      <c r="N193" s="52" t="str">
        <f>IF(O193="","",(INDEX(Raw!A:A,MATCH(O193+2000,Raw!W:W,0))))</f>
        <v/>
      </c>
      <c r="O193" s="11" t="str">
        <f>(IFERROR(IF(LARGE(Raw!W:W,A193+COUNTIF(Raw!C:C,"H")+COUNTIF(Raw!C:C,"S"))-2000&gt;0,LARGE(Raw!W:W,A193+COUNTIF(Raw!C:C,"H")+COUNTIF(Raw!C:C,"S"))-2000,""),""))</f>
        <v/>
      </c>
    </row>
    <row r="194" spans="1:15" x14ac:dyDescent="0.3">
      <c r="A194" s="52">
        <v>191</v>
      </c>
      <c r="B194" s="3" t="str">
        <f t="shared" si="8"/>
        <v/>
      </c>
      <c r="C194" s="52" t="str">
        <f>IF(E194="","",(INDEX(Raw!D:D,MATCH(E194+6000,Raw!W:W,0))))</f>
        <v/>
      </c>
      <c r="D194" s="52" t="str">
        <f>IF(E194="","",(INDEX(Raw!A:A,MATCH(E194+6000,Raw!W:W,0))))</f>
        <v/>
      </c>
      <c r="E194" s="11" t="str">
        <f>(IFERROR(IF(LARGE(Raw!W:W,A194)-6000&gt;0,LARGE(Raw!W:W,A194)-6000,""),""))</f>
        <v/>
      </c>
      <c r="G194" s="3" t="str">
        <f t="shared" si="6"/>
        <v/>
      </c>
      <c r="H194" s="52" t="str">
        <f>IF(J194="","",(INDEX(Raw!D:D,MATCH(J194+4000,Raw!W:W,0))))</f>
        <v/>
      </c>
      <c r="I194" s="52" t="str">
        <f>IF(J194="","",(INDEX(Raw!A:A,MATCH(J194+4000,Raw!W:W,0))))</f>
        <v/>
      </c>
      <c r="J194" s="11" t="str">
        <f>(IFERROR(IF(LARGE(Raw!W:W,A194+COUNTIF(Raw!C:C,"H"))-4000&gt;0,LARGE(Raw!W:W,A194+COUNTIF(Raw!C:C,"H"))-4000,""),""))</f>
        <v/>
      </c>
      <c r="L194" s="3" t="str">
        <f t="shared" si="7"/>
        <v/>
      </c>
      <c r="M194" s="52" t="str">
        <f>IF(O194="","",(INDEX(Raw!D:D,MATCH(O194+2000,Raw!W:W,0))))</f>
        <v/>
      </c>
      <c r="N194" s="52" t="str">
        <f>IF(O194="","",(INDEX(Raw!A:A,MATCH(O194+2000,Raw!W:W,0))))</f>
        <v/>
      </c>
      <c r="O194" s="11" t="str">
        <f>(IFERROR(IF(LARGE(Raw!W:W,A194+COUNTIF(Raw!C:C,"H")+COUNTIF(Raw!C:C,"S"))-2000&gt;0,LARGE(Raw!W:W,A194+COUNTIF(Raw!C:C,"H")+COUNTIF(Raw!C:C,"S"))-2000,""),""))</f>
        <v/>
      </c>
    </row>
    <row r="195" spans="1:15" x14ac:dyDescent="0.3">
      <c r="A195" s="52">
        <v>192</v>
      </c>
      <c r="B195" s="3" t="str">
        <f t="shared" si="8"/>
        <v/>
      </c>
      <c r="C195" s="52" t="str">
        <f>IF(E195="","",(INDEX(Raw!D:D,MATCH(E195+6000,Raw!W:W,0))))</f>
        <v/>
      </c>
      <c r="D195" s="52" t="str">
        <f>IF(E195="","",(INDEX(Raw!A:A,MATCH(E195+6000,Raw!W:W,0))))</f>
        <v/>
      </c>
      <c r="E195" s="11" t="str">
        <f>(IFERROR(IF(LARGE(Raw!W:W,A195)-6000&gt;0,LARGE(Raw!W:W,A195)-6000,""),""))</f>
        <v/>
      </c>
      <c r="G195" s="3" t="str">
        <f t="shared" si="6"/>
        <v/>
      </c>
      <c r="H195" s="52" t="str">
        <f>IF(J195="","",(INDEX(Raw!D:D,MATCH(J195+4000,Raw!W:W,0))))</f>
        <v/>
      </c>
      <c r="I195" s="52" t="str">
        <f>IF(J195="","",(INDEX(Raw!A:A,MATCH(J195+4000,Raw!W:W,0))))</f>
        <v/>
      </c>
      <c r="J195" s="11" t="str">
        <f>(IFERROR(IF(LARGE(Raw!W:W,A195+COUNTIF(Raw!C:C,"H"))-4000&gt;0,LARGE(Raw!W:W,A195+COUNTIF(Raw!C:C,"H"))-4000,""),""))</f>
        <v/>
      </c>
      <c r="L195" s="3" t="str">
        <f t="shared" si="7"/>
        <v/>
      </c>
      <c r="M195" s="52" t="str">
        <f>IF(O195="","",(INDEX(Raw!D:D,MATCH(O195+2000,Raw!W:W,0))))</f>
        <v/>
      </c>
      <c r="N195" s="52" t="str">
        <f>IF(O195="","",(INDEX(Raw!A:A,MATCH(O195+2000,Raw!W:W,0))))</f>
        <v/>
      </c>
      <c r="O195" s="11" t="str">
        <f>(IFERROR(IF(LARGE(Raw!W:W,A195+COUNTIF(Raw!C:C,"H")+COUNTIF(Raw!C:C,"S"))-2000&gt;0,LARGE(Raw!W:W,A195+COUNTIF(Raw!C:C,"H")+COUNTIF(Raw!C:C,"S"))-2000,""),""))</f>
        <v/>
      </c>
    </row>
    <row r="196" spans="1:15" x14ac:dyDescent="0.3">
      <c r="A196" s="52">
        <v>193</v>
      </c>
      <c r="B196" s="3" t="str">
        <f t="shared" si="8"/>
        <v/>
      </c>
      <c r="C196" s="52" t="str">
        <f>IF(E196="","",(INDEX(Raw!D:D,MATCH(E196+6000,Raw!W:W,0))))</f>
        <v/>
      </c>
      <c r="D196" s="52" t="str">
        <f>IF(E196="","",(INDEX(Raw!A:A,MATCH(E196+6000,Raw!W:W,0))))</f>
        <v/>
      </c>
      <c r="E196" s="11" t="str">
        <f>(IFERROR(IF(LARGE(Raw!W:W,A196)-6000&gt;0,LARGE(Raw!W:W,A196)-6000,""),""))</f>
        <v/>
      </c>
      <c r="G196" s="3" t="str">
        <f t="shared" si="6"/>
        <v/>
      </c>
      <c r="H196" s="52" t="str">
        <f>IF(J196="","",(INDEX(Raw!D:D,MATCH(J196+4000,Raw!W:W,0))))</f>
        <v/>
      </c>
      <c r="I196" s="52" t="str">
        <f>IF(J196="","",(INDEX(Raw!A:A,MATCH(J196+4000,Raw!W:W,0))))</f>
        <v/>
      </c>
      <c r="J196" s="11" t="str">
        <f>(IFERROR(IF(LARGE(Raw!W:W,A196+COUNTIF(Raw!C:C,"H"))-4000&gt;0,LARGE(Raw!W:W,A196+COUNTIF(Raw!C:C,"H"))-4000,""),""))</f>
        <v/>
      </c>
      <c r="L196" s="3" t="str">
        <f t="shared" si="7"/>
        <v/>
      </c>
      <c r="M196" s="52" t="str">
        <f>IF(O196="","",(INDEX(Raw!D:D,MATCH(O196+2000,Raw!W:W,0))))</f>
        <v/>
      </c>
      <c r="N196" s="52" t="str">
        <f>IF(O196="","",(INDEX(Raw!A:A,MATCH(O196+2000,Raw!W:W,0))))</f>
        <v/>
      </c>
      <c r="O196" s="11" t="str">
        <f>(IFERROR(IF(LARGE(Raw!W:W,A196+COUNTIF(Raw!C:C,"H")+COUNTIF(Raw!C:C,"S"))-2000&gt;0,LARGE(Raw!W:W,A196+COUNTIF(Raw!C:C,"H")+COUNTIF(Raw!C:C,"S"))-2000,""),""))</f>
        <v/>
      </c>
    </row>
    <row r="197" spans="1:15" x14ac:dyDescent="0.3">
      <c r="A197" s="52">
        <v>194</v>
      </c>
      <c r="B197" s="3" t="str">
        <f t="shared" si="8"/>
        <v/>
      </c>
      <c r="C197" s="52" t="str">
        <f>IF(E197="","",(INDEX(Raw!D:D,MATCH(E197+6000,Raw!W:W,0))))</f>
        <v/>
      </c>
      <c r="D197" s="52" t="str">
        <f>IF(E197="","",(INDEX(Raw!A:A,MATCH(E197+6000,Raw!W:W,0))))</f>
        <v/>
      </c>
      <c r="E197" s="11" t="str">
        <f>(IFERROR(IF(LARGE(Raw!W:W,A197)-6000&gt;0,LARGE(Raw!W:W,A197)-6000,""),""))</f>
        <v/>
      </c>
      <c r="G197" s="3" t="str">
        <f t="shared" ref="G197:G260" si="9">IFERROR(IF(ROUND(J197,3)=ROUND(J196,3),G196,G196+1),"")</f>
        <v/>
      </c>
      <c r="H197" s="52" t="str">
        <f>IF(J197="","",(INDEX(Raw!D:D,MATCH(J197+4000,Raw!W:W,0))))</f>
        <v/>
      </c>
      <c r="I197" s="52" t="str">
        <f>IF(J197="","",(INDEX(Raw!A:A,MATCH(J197+4000,Raw!W:W,0))))</f>
        <v/>
      </c>
      <c r="J197" s="11" t="str">
        <f>(IFERROR(IF(LARGE(Raw!W:W,A197+COUNTIF(Raw!C:C,"H"))-4000&gt;0,LARGE(Raw!W:W,A197+COUNTIF(Raw!C:C,"H"))-4000,""),""))</f>
        <v/>
      </c>
      <c r="L197" s="3" t="str">
        <f t="shared" ref="L197:L260" si="10">IFERROR(IF(ROUND(O197,3)=ROUND(O196,3),L196,L196+1),"")</f>
        <v/>
      </c>
      <c r="M197" s="52" t="str">
        <f>IF(O197="","",(INDEX(Raw!D:D,MATCH(O197+2000,Raw!W:W,0))))</f>
        <v/>
      </c>
      <c r="N197" s="52" t="str">
        <f>IF(O197="","",(INDEX(Raw!A:A,MATCH(O197+2000,Raw!W:W,0))))</f>
        <v/>
      </c>
      <c r="O197" s="11" t="str">
        <f>(IFERROR(IF(LARGE(Raw!W:W,A197+COUNTIF(Raw!C:C,"H")+COUNTIF(Raw!C:C,"S"))-2000&gt;0,LARGE(Raw!W:W,A197+COUNTIF(Raw!C:C,"H")+COUNTIF(Raw!C:C,"S"))-2000,""),""))</f>
        <v/>
      </c>
    </row>
    <row r="198" spans="1:15" x14ac:dyDescent="0.3">
      <c r="A198" s="52">
        <v>195</v>
      </c>
      <c r="B198" s="3" t="str">
        <f t="shared" ref="B198:B261" si="11">IFERROR(IF(ROUND(E198,3)=ROUND(E197,3),B197,B197+1),"")</f>
        <v/>
      </c>
      <c r="C198" s="52" t="str">
        <f>IF(E198="","",(INDEX(Raw!D:D,MATCH(E198+6000,Raw!W:W,0))))</f>
        <v/>
      </c>
      <c r="D198" s="52" t="str">
        <f>IF(E198="","",(INDEX(Raw!A:A,MATCH(E198+6000,Raw!W:W,0))))</f>
        <v/>
      </c>
      <c r="E198" s="11" t="str">
        <f>(IFERROR(IF(LARGE(Raw!W:W,A198)-6000&gt;0,LARGE(Raw!W:W,A198)-6000,""),""))</f>
        <v/>
      </c>
      <c r="G198" s="3" t="str">
        <f t="shared" si="9"/>
        <v/>
      </c>
      <c r="H198" s="52" t="str">
        <f>IF(J198="","",(INDEX(Raw!D:D,MATCH(J198+4000,Raw!W:W,0))))</f>
        <v/>
      </c>
      <c r="I198" s="52" t="str">
        <f>IF(J198="","",(INDEX(Raw!A:A,MATCH(J198+4000,Raw!W:W,0))))</f>
        <v/>
      </c>
      <c r="J198" s="11" t="str">
        <f>(IFERROR(IF(LARGE(Raw!W:W,A198+COUNTIF(Raw!C:C,"H"))-4000&gt;0,LARGE(Raw!W:W,A198+COUNTIF(Raw!C:C,"H"))-4000,""),""))</f>
        <v/>
      </c>
      <c r="L198" s="3" t="str">
        <f t="shared" si="10"/>
        <v/>
      </c>
      <c r="M198" s="52" t="str">
        <f>IF(O198="","",(INDEX(Raw!D:D,MATCH(O198+2000,Raw!W:W,0))))</f>
        <v/>
      </c>
      <c r="N198" s="52" t="str">
        <f>IF(O198="","",(INDEX(Raw!A:A,MATCH(O198+2000,Raw!W:W,0))))</f>
        <v/>
      </c>
      <c r="O198" s="11" t="str">
        <f>(IFERROR(IF(LARGE(Raw!W:W,A198+COUNTIF(Raw!C:C,"H")+COUNTIF(Raw!C:C,"S"))-2000&gt;0,LARGE(Raw!W:W,A198+COUNTIF(Raw!C:C,"H")+COUNTIF(Raw!C:C,"S"))-2000,""),""))</f>
        <v/>
      </c>
    </row>
    <row r="199" spans="1:15" x14ac:dyDescent="0.3">
      <c r="A199" s="52">
        <v>196</v>
      </c>
      <c r="B199" s="3" t="str">
        <f t="shared" si="11"/>
        <v/>
      </c>
      <c r="C199" s="52" t="str">
        <f>IF(E199="","",(INDEX(Raw!D:D,MATCH(E199+6000,Raw!W:W,0))))</f>
        <v/>
      </c>
      <c r="D199" s="52" t="str">
        <f>IF(E199="","",(INDEX(Raw!A:A,MATCH(E199+6000,Raw!W:W,0))))</f>
        <v/>
      </c>
      <c r="E199" s="11" t="str">
        <f>(IFERROR(IF(LARGE(Raw!W:W,A199)-6000&gt;0,LARGE(Raw!W:W,A199)-6000,""),""))</f>
        <v/>
      </c>
      <c r="G199" s="3" t="str">
        <f t="shared" si="9"/>
        <v/>
      </c>
      <c r="H199" s="52" t="str">
        <f>IF(J199="","",(INDEX(Raw!D:D,MATCH(J199+4000,Raw!W:W,0))))</f>
        <v/>
      </c>
      <c r="I199" s="52" t="str">
        <f>IF(J199="","",(INDEX(Raw!A:A,MATCH(J199+4000,Raw!W:W,0))))</f>
        <v/>
      </c>
      <c r="J199" s="11" t="str">
        <f>(IFERROR(IF(LARGE(Raw!W:W,A199+COUNTIF(Raw!C:C,"H"))-4000&gt;0,LARGE(Raw!W:W,A199+COUNTIF(Raw!C:C,"H"))-4000,""),""))</f>
        <v/>
      </c>
      <c r="L199" s="3" t="str">
        <f t="shared" si="10"/>
        <v/>
      </c>
      <c r="M199" s="52" t="str">
        <f>IF(O199="","",(INDEX(Raw!D:D,MATCH(O199+2000,Raw!W:W,0))))</f>
        <v/>
      </c>
      <c r="N199" s="52" t="str">
        <f>IF(O199="","",(INDEX(Raw!A:A,MATCH(O199+2000,Raw!W:W,0))))</f>
        <v/>
      </c>
      <c r="O199" s="11" t="str">
        <f>(IFERROR(IF(LARGE(Raw!W:W,A199+COUNTIF(Raw!C:C,"H")+COUNTIF(Raw!C:C,"S"))-2000&gt;0,LARGE(Raw!W:W,A199+COUNTIF(Raw!C:C,"H")+COUNTIF(Raw!C:C,"S"))-2000,""),""))</f>
        <v/>
      </c>
    </row>
    <row r="200" spans="1:15" x14ac:dyDescent="0.3">
      <c r="A200" s="52">
        <v>197</v>
      </c>
      <c r="B200" s="3" t="str">
        <f t="shared" si="11"/>
        <v/>
      </c>
      <c r="C200" s="52" t="str">
        <f>IF(E200="","",(INDEX(Raw!D:D,MATCH(E200+6000,Raw!W:W,0))))</f>
        <v/>
      </c>
      <c r="D200" s="52" t="str">
        <f>IF(E200="","",(INDEX(Raw!A:A,MATCH(E200+6000,Raw!W:W,0))))</f>
        <v/>
      </c>
      <c r="E200" s="11" t="str">
        <f>(IFERROR(IF(LARGE(Raw!W:W,A200)-6000&gt;0,LARGE(Raw!W:W,A200)-6000,""),""))</f>
        <v/>
      </c>
      <c r="G200" s="3" t="str">
        <f t="shared" si="9"/>
        <v/>
      </c>
      <c r="H200" s="52" t="str">
        <f>IF(J200="","",(INDEX(Raw!D:D,MATCH(J200+4000,Raw!W:W,0))))</f>
        <v/>
      </c>
      <c r="I200" s="52" t="str">
        <f>IF(J200="","",(INDEX(Raw!A:A,MATCH(J200+4000,Raw!W:W,0))))</f>
        <v/>
      </c>
      <c r="J200" s="11" t="str">
        <f>(IFERROR(IF(LARGE(Raw!W:W,A200+COUNTIF(Raw!C:C,"H"))-4000&gt;0,LARGE(Raw!W:W,A200+COUNTIF(Raw!C:C,"H"))-4000,""),""))</f>
        <v/>
      </c>
      <c r="L200" s="3" t="str">
        <f t="shared" si="10"/>
        <v/>
      </c>
      <c r="M200" s="52" t="str">
        <f>IF(O200="","",(INDEX(Raw!D:D,MATCH(O200+2000,Raw!W:W,0))))</f>
        <v/>
      </c>
      <c r="N200" s="52" t="str">
        <f>IF(O200="","",(INDEX(Raw!A:A,MATCH(O200+2000,Raw!W:W,0))))</f>
        <v/>
      </c>
      <c r="O200" s="11" t="str">
        <f>(IFERROR(IF(LARGE(Raw!W:W,A200+COUNTIF(Raw!C:C,"H")+COUNTIF(Raw!C:C,"S"))-2000&gt;0,LARGE(Raw!W:W,A200+COUNTIF(Raw!C:C,"H")+COUNTIF(Raw!C:C,"S"))-2000,""),""))</f>
        <v/>
      </c>
    </row>
    <row r="201" spans="1:15" x14ac:dyDescent="0.3">
      <c r="A201" s="52">
        <v>198</v>
      </c>
      <c r="B201" s="3" t="str">
        <f t="shared" si="11"/>
        <v/>
      </c>
      <c r="C201" s="52" t="str">
        <f>IF(E201="","",(INDEX(Raw!D:D,MATCH(E201+6000,Raw!W:W,0))))</f>
        <v/>
      </c>
      <c r="D201" s="52" t="str">
        <f>IF(E201="","",(INDEX(Raw!A:A,MATCH(E201+6000,Raw!W:W,0))))</f>
        <v/>
      </c>
      <c r="E201" s="11" t="str">
        <f>(IFERROR(IF(LARGE(Raw!W:W,A201)-6000&gt;0,LARGE(Raw!W:W,A201)-6000,""),""))</f>
        <v/>
      </c>
      <c r="G201" s="3" t="str">
        <f t="shared" si="9"/>
        <v/>
      </c>
      <c r="H201" s="52" t="str">
        <f>IF(J201="","",(INDEX(Raw!D:D,MATCH(J201+4000,Raw!W:W,0))))</f>
        <v/>
      </c>
      <c r="I201" s="52" t="str">
        <f>IF(J201="","",(INDEX(Raw!A:A,MATCH(J201+4000,Raw!W:W,0))))</f>
        <v/>
      </c>
      <c r="J201" s="11" t="str">
        <f>(IFERROR(IF(LARGE(Raw!W:W,A201+COUNTIF(Raw!C:C,"H"))-4000&gt;0,LARGE(Raw!W:W,A201+COUNTIF(Raw!C:C,"H"))-4000,""),""))</f>
        <v/>
      </c>
      <c r="L201" s="3" t="str">
        <f t="shared" si="10"/>
        <v/>
      </c>
      <c r="M201" s="52" t="str">
        <f>IF(O201="","",(INDEX(Raw!D:D,MATCH(O201+2000,Raw!W:W,0))))</f>
        <v/>
      </c>
      <c r="N201" s="52" t="str">
        <f>IF(O201="","",(INDEX(Raw!A:A,MATCH(O201+2000,Raw!W:W,0))))</f>
        <v/>
      </c>
      <c r="O201" s="11" t="str">
        <f>(IFERROR(IF(LARGE(Raw!W:W,A201+COUNTIF(Raw!C:C,"H")+COUNTIF(Raw!C:C,"S"))-2000&gt;0,LARGE(Raw!W:W,A201+COUNTIF(Raw!C:C,"H")+COUNTIF(Raw!C:C,"S"))-2000,""),""))</f>
        <v/>
      </c>
    </row>
    <row r="202" spans="1:15" x14ac:dyDescent="0.3">
      <c r="A202" s="52">
        <v>199</v>
      </c>
      <c r="B202" s="3" t="str">
        <f t="shared" si="11"/>
        <v/>
      </c>
      <c r="C202" s="52" t="str">
        <f>IF(E202="","",(INDEX(Raw!D:D,MATCH(E202+6000,Raw!W:W,0))))</f>
        <v/>
      </c>
      <c r="D202" s="52" t="str">
        <f>IF(E202="","",(INDEX(Raw!A:A,MATCH(E202+6000,Raw!W:W,0))))</f>
        <v/>
      </c>
      <c r="E202" s="11" t="str">
        <f>(IFERROR(IF(LARGE(Raw!W:W,A202)-6000&gt;0,LARGE(Raw!W:W,A202)-6000,""),""))</f>
        <v/>
      </c>
      <c r="G202" s="3" t="str">
        <f t="shared" si="9"/>
        <v/>
      </c>
      <c r="H202" s="52" t="str">
        <f>IF(J202="","",(INDEX(Raw!D:D,MATCH(J202+4000,Raw!W:W,0))))</f>
        <v/>
      </c>
      <c r="I202" s="52" t="str">
        <f>IF(J202="","",(INDEX(Raw!A:A,MATCH(J202+4000,Raw!W:W,0))))</f>
        <v/>
      </c>
      <c r="J202" s="11" t="str">
        <f>(IFERROR(IF(LARGE(Raw!W:W,A202+COUNTIF(Raw!C:C,"H"))-4000&gt;0,LARGE(Raw!W:W,A202+COUNTIF(Raw!C:C,"H"))-4000,""),""))</f>
        <v/>
      </c>
      <c r="L202" s="3" t="str">
        <f t="shared" si="10"/>
        <v/>
      </c>
      <c r="M202" s="52" t="str">
        <f>IF(O202="","",(INDEX(Raw!D:D,MATCH(O202+2000,Raw!W:W,0))))</f>
        <v/>
      </c>
      <c r="N202" s="52" t="str">
        <f>IF(O202="","",(INDEX(Raw!A:A,MATCH(O202+2000,Raw!W:W,0))))</f>
        <v/>
      </c>
      <c r="O202" s="11" t="str">
        <f>(IFERROR(IF(LARGE(Raw!W:W,A202+COUNTIF(Raw!C:C,"H")+COUNTIF(Raw!C:C,"S"))-2000&gt;0,LARGE(Raw!W:W,A202+COUNTIF(Raw!C:C,"H")+COUNTIF(Raw!C:C,"S"))-2000,""),""))</f>
        <v/>
      </c>
    </row>
    <row r="203" spans="1:15" x14ac:dyDescent="0.3">
      <c r="A203" s="52">
        <v>200</v>
      </c>
      <c r="B203" s="3" t="str">
        <f t="shared" si="11"/>
        <v/>
      </c>
      <c r="C203" s="52" t="str">
        <f>IF(E203="","",(INDEX(Raw!D:D,MATCH(E203+6000,Raw!W:W,0))))</f>
        <v/>
      </c>
      <c r="D203" s="52" t="str">
        <f>IF(E203="","",(INDEX(Raw!A:A,MATCH(E203+6000,Raw!W:W,0))))</f>
        <v/>
      </c>
      <c r="E203" s="11" t="str">
        <f>(IFERROR(IF(LARGE(Raw!W:W,A203)-6000&gt;0,LARGE(Raw!W:W,A203)-6000,""),""))</f>
        <v/>
      </c>
      <c r="G203" s="3" t="str">
        <f t="shared" si="9"/>
        <v/>
      </c>
      <c r="H203" s="52" t="str">
        <f>IF(J203="","",(INDEX(Raw!D:D,MATCH(J203+4000,Raw!W:W,0))))</f>
        <v/>
      </c>
      <c r="I203" s="52" t="str">
        <f>IF(J203="","",(INDEX(Raw!A:A,MATCH(J203+4000,Raw!W:W,0))))</f>
        <v/>
      </c>
      <c r="J203" s="11" t="str">
        <f>(IFERROR(IF(LARGE(Raw!W:W,A203+COUNTIF(Raw!C:C,"H"))-4000&gt;0,LARGE(Raw!W:W,A203+COUNTIF(Raw!C:C,"H"))-4000,""),""))</f>
        <v/>
      </c>
      <c r="L203" s="3" t="str">
        <f t="shared" si="10"/>
        <v/>
      </c>
      <c r="M203" s="52" t="str">
        <f>IF(O203="","",(INDEX(Raw!D:D,MATCH(O203+2000,Raw!W:W,0))))</f>
        <v/>
      </c>
      <c r="N203" s="52" t="str">
        <f>IF(O203="","",(INDEX(Raw!A:A,MATCH(O203+2000,Raw!W:W,0))))</f>
        <v/>
      </c>
      <c r="O203" s="11" t="str">
        <f>(IFERROR(IF(LARGE(Raw!W:W,A203+COUNTIF(Raw!C:C,"H")+COUNTIF(Raw!C:C,"S"))-2000&gt;0,LARGE(Raw!W:W,A203+COUNTIF(Raw!C:C,"H")+COUNTIF(Raw!C:C,"S"))-2000,""),""))</f>
        <v/>
      </c>
    </row>
    <row r="204" spans="1:15" x14ac:dyDescent="0.3">
      <c r="A204" s="52">
        <v>201</v>
      </c>
      <c r="B204" s="3" t="str">
        <f t="shared" si="11"/>
        <v/>
      </c>
      <c r="C204" s="52" t="str">
        <f>IF(E204="","",(INDEX(Raw!D:D,MATCH(E204+6000,Raw!W:W,0))))</f>
        <v/>
      </c>
      <c r="D204" s="52" t="str">
        <f>IF(E204="","",(INDEX(Raw!A:A,MATCH(E204+6000,Raw!W:W,0))))</f>
        <v/>
      </c>
      <c r="E204" s="11" t="str">
        <f>(IFERROR(IF(LARGE(Raw!W:W,A204)-6000&gt;0,LARGE(Raw!W:W,A204)-6000,""),""))</f>
        <v/>
      </c>
      <c r="G204" s="3" t="str">
        <f t="shared" si="9"/>
        <v/>
      </c>
      <c r="H204" s="52" t="str">
        <f>IF(J204="","",(INDEX(Raw!D:D,MATCH(J204+4000,Raw!W:W,0))))</f>
        <v/>
      </c>
      <c r="I204" s="52" t="str">
        <f>IF(J204="","",(INDEX(Raw!A:A,MATCH(J204+4000,Raw!W:W,0))))</f>
        <v/>
      </c>
      <c r="J204" s="11" t="str">
        <f>(IFERROR(IF(LARGE(Raw!W:W,A204+COUNTIF(Raw!C:C,"H"))-4000&gt;0,LARGE(Raw!W:W,A204+COUNTIF(Raw!C:C,"H"))-4000,""),""))</f>
        <v/>
      </c>
      <c r="L204" s="3" t="str">
        <f t="shared" si="10"/>
        <v/>
      </c>
      <c r="M204" s="52" t="str">
        <f>IF(O204="","",(INDEX(Raw!D:D,MATCH(O204+2000,Raw!W:W,0))))</f>
        <v/>
      </c>
      <c r="N204" s="52" t="str">
        <f>IF(O204="","",(INDEX(Raw!A:A,MATCH(O204+2000,Raw!W:W,0))))</f>
        <v/>
      </c>
      <c r="O204" s="11" t="str">
        <f>(IFERROR(IF(LARGE(Raw!W:W,A204+COUNTIF(Raw!C:C,"H")+COUNTIF(Raw!C:C,"S"))-2000&gt;0,LARGE(Raw!W:W,A204+COUNTIF(Raw!C:C,"H")+COUNTIF(Raw!C:C,"S"))-2000,""),""))</f>
        <v/>
      </c>
    </row>
    <row r="205" spans="1:15" x14ac:dyDescent="0.3">
      <c r="A205" s="52">
        <v>202</v>
      </c>
      <c r="B205" s="3" t="str">
        <f t="shared" si="11"/>
        <v/>
      </c>
      <c r="C205" s="52" t="str">
        <f>IF(E205="","",(INDEX(Raw!D:D,MATCH(E205+6000,Raw!W:W,0))))</f>
        <v/>
      </c>
      <c r="D205" s="52" t="str">
        <f>IF(E205="","",(INDEX(Raw!A:A,MATCH(E205+6000,Raw!W:W,0))))</f>
        <v/>
      </c>
      <c r="E205" s="11" t="str">
        <f>(IFERROR(IF(LARGE(Raw!W:W,A205)-6000&gt;0,LARGE(Raw!W:W,A205)-6000,""),""))</f>
        <v/>
      </c>
      <c r="G205" s="3" t="str">
        <f t="shared" si="9"/>
        <v/>
      </c>
      <c r="H205" s="52" t="str">
        <f>IF(J205="","",(INDEX(Raw!D:D,MATCH(J205+4000,Raw!W:W,0))))</f>
        <v/>
      </c>
      <c r="I205" s="52" t="str">
        <f>IF(J205="","",(INDEX(Raw!A:A,MATCH(J205+4000,Raw!W:W,0))))</f>
        <v/>
      </c>
      <c r="J205" s="11" t="str">
        <f>(IFERROR(IF(LARGE(Raw!W:W,A205+COUNTIF(Raw!C:C,"H"))-4000&gt;0,LARGE(Raw!W:W,A205+COUNTIF(Raw!C:C,"H"))-4000,""),""))</f>
        <v/>
      </c>
      <c r="L205" s="3" t="str">
        <f t="shared" si="10"/>
        <v/>
      </c>
      <c r="M205" s="52" t="str">
        <f>IF(O205="","",(INDEX(Raw!D:D,MATCH(O205+2000,Raw!W:W,0))))</f>
        <v/>
      </c>
      <c r="N205" s="52" t="str">
        <f>IF(O205="","",(INDEX(Raw!A:A,MATCH(O205+2000,Raw!W:W,0))))</f>
        <v/>
      </c>
      <c r="O205" s="11" t="str">
        <f>(IFERROR(IF(LARGE(Raw!W:W,A205+COUNTIF(Raw!C:C,"H")+COUNTIF(Raw!C:C,"S"))-2000&gt;0,LARGE(Raw!W:W,A205+COUNTIF(Raw!C:C,"H")+COUNTIF(Raw!C:C,"S"))-2000,""),""))</f>
        <v/>
      </c>
    </row>
    <row r="206" spans="1:15" x14ac:dyDescent="0.3">
      <c r="A206" s="52">
        <v>203</v>
      </c>
      <c r="B206" s="3" t="str">
        <f t="shared" si="11"/>
        <v/>
      </c>
      <c r="C206" s="52" t="str">
        <f>IF(E206="","",(INDEX(Raw!D:D,MATCH(E206+6000,Raw!W:W,0))))</f>
        <v/>
      </c>
      <c r="D206" s="52" t="str">
        <f>IF(E206="","",(INDEX(Raw!A:A,MATCH(E206+6000,Raw!W:W,0))))</f>
        <v/>
      </c>
      <c r="E206" s="11" t="str">
        <f>(IFERROR(IF(LARGE(Raw!W:W,A206)-6000&gt;0,LARGE(Raw!W:W,A206)-6000,""),""))</f>
        <v/>
      </c>
      <c r="G206" s="3" t="str">
        <f t="shared" si="9"/>
        <v/>
      </c>
      <c r="H206" s="52" t="str">
        <f>IF(J206="","",(INDEX(Raw!D:D,MATCH(J206+4000,Raw!W:W,0))))</f>
        <v/>
      </c>
      <c r="I206" s="52" t="str">
        <f>IF(J206="","",(INDEX(Raw!A:A,MATCH(J206+4000,Raw!W:W,0))))</f>
        <v/>
      </c>
      <c r="J206" s="11" t="str">
        <f>(IFERROR(IF(LARGE(Raw!W:W,A206+COUNTIF(Raw!C:C,"H"))-4000&gt;0,LARGE(Raw!W:W,A206+COUNTIF(Raw!C:C,"H"))-4000,""),""))</f>
        <v/>
      </c>
      <c r="L206" s="3" t="str">
        <f t="shared" si="10"/>
        <v/>
      </c>
      <c r="M206" s="52" t="str">
        <f>IF(O206="","",(INDEX(Raw!D:D,MATCH(O206+2000,Raw!W:W,0))))</f>
        <v/>
      </c>
      <c r="N206" s="52" t="str">
        <f>IF(O206="","",(INDEX(Raw!A:A,MATCH(O206+2000,Raw!W:W,0))))</f>
        <v/>
      </c>
      <c r="O206" s="11" t="str">
        <f>(IFERROR(IF(LARGE(Raw!W:W,A206+COUNTIF(Raw!C:C,"H")+COUNTIF(Raw!C:C,"S"))-2000&gt;0,LARGE(Raw!W:W,A206+COUNTIF(Raw!C:C,"H")+COUNTIF(Raw!C:C,"S"))-2000,""),""))</f>
        <v/>
      </c>
    </row>
    <row r="207" spans="1:15" x14ac:dyDescent="0.3">
      <c r="A207" s="52">
        <v>204</v>
      </c>
      <c r="B207" s="3" t="str">
        <f t="shared" si="11"/>
        <v/>
      </c>
      <c r="C207" s="52" t="str">
        <f>IF(E207="","",(INDEX(Raw!D:D,MATCH(E207+6000,Raw!W:W,0))))</f>
        <v/>
      </c>
      <c r="D207" s="52" t="str">
        <f>IF(E207="","",(INDEX(Raw!A:A,MATCH(E207+6000,Raw!W:W,0))))</f>
        <v/>
      </c>
      <c r="E207" s="11" t="str">
        <f>(IFERROR(IF(LARGE(Raw!W:W,A207)-6000&gt;0,LARGE(Raw!W:W,A207)-6000,""),""))</f>
        <v/>
      </c>
      <c r="G207" s="3" t="str">
        <f t="shared" si="9"/>
        <v/>
      </c>
      <c r="H207" s="52" t="str">
        <f>IF(J207="","",(INDEX(Raw!D:D,MATCH(J207+4000,Raw!W:W,0))))</f>
        <v/>
      </c>
      <c r="I207" s="52" t="str">
        <f>IF(J207="","",(INDEX(Raw!A:A,MATCH(J207+4000,Raw!W:W,0))))</f>
        <v/>
      </c>
      <c r="J207" s="11" t="str">
        <f>(IFERROR(IF(LARGE(Raw!W:W,A207+COUNTIF(Raw!C:C,"H"))-4000&gt;0,LARGE(Raw!W:W,A207+COUNTIF(Raw!C:C,"H"))-4000,""),""))</f>
        <v/>
      </c>
      <c r="L207" s="3" t="str">
        <f t="shared" si="10"/>
        <v/>
      </c>
      <c r="M207" s="52" t="str">
        <f>IF(O207="","",(INDEX(Raw!D:D,MATCH(O207+2000,Raw!W:W,0))))</f>
        <v/>
      </c>
      <c r="N207" s="52" t="str">
        <f>IF(O207="","",(INDEX(Raw!A:A,MATCH(O207+2000,Raw!W:W,0))))</f>
        <v/>
      </c>
      <c r="O207" s="11" t="str">
        <f>(IFERROR(IF(LARGE(Raw!W:W,A207+COUNTIF(Raw!C:C,"H")+COUNTIF(Raw!C:C,"S"))-2000&gt;0,LARGE(Raw!W:W,A207+COUNTIF(Raw!C:C,"H")+COUNTIF(Raw!C:C,"S"))-2000,""),""))</f>
        <v/>
      </c>
    </row>
    <row r="208" spans="1:15" x14ac:dyDescent="0.3">
      <c r="A208" s="52">
        <v>205</v>
      </c>
      <c r="B208" s="3" t="str">
        <f t="shared" si="11"/>
        <v/>
      </c>
      <c r="C208" s="52" t="str">
        <f>IF(E208="","",(INDEX(Raw!D:D,MATCH(E208+6000,Raw!W:W,0))))</f>
        <v/>
      </c>
      <c r="D208" s="52" t="str">
        <f>IF(E208="","",(INDEX(Raw!A:A,MATCH(E208+6000,Raw!W:W,0))))</f>
        <v/>
      </c>
      <c r="E208" s="11" t="str">
        <f>(IFERROR(IF(LARGE(Raw!W:W,A208)-6000&gt;0,LARGE(Raw!W:W,A208)-6000,""),""))</f>
        <v/>
      </c>
      <c r="G208" s="3" t="str">
        <f t="shared" si="9"/>
        <v/>
      </c>
      <c r="H208" s="52" t="str">
        <f>IF(J208="","",(INDEX(Raw!D:D,MATCH(J208+4000,Raw!W:W,0))))</f>
        <v/>
      </c>
      <c r="I208" s="52" t="str">
        <f>IF(J208="","",(INDEX(Raw!A:A,MATCH(J208+4000,Raw!W:W,0))))</f>
        <v/>
      </c>
      <c r="J208" s="11" t="str">
        <f>(IFERROR(IF(LARGE(Raw!W:W,A208+COUNTIF(Raw!C:C,"H"))-4000&gt;0,LARGE(Raw!W:W,A208+COUNTIF(Raw!C:C,"H"))-4000,""),""))</f>
        <v/>
      </c>
      <c r="L208" s="3" t="str">
        <f t="shared" si="10"/>
        <v/>
      </c>
      <c r="M208" s="52" t="str">
        <f>IF(O208="","",(INDEX(Raw!D:D,MATCH(O208+2000,Raw!W:W,0))))</f>
        <v/>
      </c>
      <c r="N208" s="52" t="str">
        <f>IF(O208="","",(INDEX(Raw!A:A,MATCH(O208+2000,Raw!W:W,0))))</f>
        <v/>
      </c>
      <c r="O208" s="11" t="str">
        <f>(IFERROR(IF(LARGE(Raw!W:W,A208+COUNTIF(Raw!C:C,"H")+COUNTIF(Raw!C:C,"S"))-2000&gt;0,LARGE(Raw!W:W,A208+COUNTIF(Raw!C:C,"H")+COUNTIF(Raw!C:C,"S"))-2000,""),""))</f>
        <v/>
      </c>
    </row>
    <row r="209" spans="1:15" x14ac:dyDescent="0.3">
      <c r="A209" s="52">
        <v>206</v>
      </c>
      <c r="B209" s="3" t="str">
        <f t="shared" si="11"/>
        <v/>
      </c>
      <c r="C209" s="52" t="str">
        <f>IF(E209="","",(INDEX(Raw!D:D,MATCH(E209+6000,Raw!W:W,0))))</f>
        <v/>
      </c>
      <c r="D209" s="52" t="str">
        <f>IF(E209="","",(INDEX(Raw!A:A,MATCH(E209+6000,Raw!W:W,0))))</f>
        <v/>
      </c>
      <c r="E209" s="11" t="str">
        <f>(IFERROR(IF(LARGE(Raw!W:W,A209)-6000&gt;0,LARGE(Raw!W:W,A209)-6000,""),""))</f>
        <v/>
      </c>
      <c r="G209" s="3" t="str">
        <f t="shared" si="9"/>
        <v/>
      </c>
      <c r="H209" s="52" t="str">
        <f>IF(J209="","",(INDEX(Raw!D:D,MATCH(J209+4000,Raw!W:W,0))))</f>
        <v/>
      </c>
      <c r="I209" s="52" t="str">
        <f>IF(J209="","",(INDEX(Raw!A:A,MATCH(J209+4000,Raw!W:W,0))))</f>
        <v/>
      </c>
      <c r="J209" s="11" t="str">
        <f>(IFERROR(IF(LARGE(Raw!W:W,A209+COUNTIF(Raw!C:C,"H"))-4000&gt;0,LARGE(Raw!W:W,A209+COUNTIF(Raw!C:C,"H"))-4000,""),""))</f>
        <v/>
      </c>
      <c r="L209" s="3" t="str">
        <f t="shared" si="10"/>
        <v/>
      </c>
      <c r="M209" s="52" t="str">
        <f>IF(O209="","",(INDEX(Raw!D:D,MATCH(O209+2000,Raw!W:W,0))))</f>
        <v/>
      </c>
      <c r="N209" s="52" t="str">
        <f>IF(O209="","",(INDEX(Raw!A:A,MATCH(O209+2000,Raw!W:W,0))))</f>
        <v/>
      </c>
      <c r="O209" s="11" t="str">
        <f>(IFERROR(IF(LARGE(Raw!W:W,A209+COUNTIF(Raw!C:C,"H")+COUNTIF(Raw!C:C,"S"))-2000&gt;0,LARGE(Raw!W:W,A209+COUNTIF(Raw!C:C,"H")+COUNTIF(Raw!C:C,"S"))-2000,""),""))</f>
        <v/>
      </c>
    </row>
    <row r="210" spans="1:15" x14ac:dyDescent="0.3">
      <c r="A210" s="52">
        <v>207</v>
      </c>
      <c r="B210" s="3" t="str">
        <f t="shared" si="11"/>
        <v/>
      </c>
      <c r="C210" s="52" t="str">
        <f>IF(E210="","",(INDEX(Raw!D:D,MATCH(E210+6000,Raw!W:W,0))))</f>
        <v/>
      </c>
      <c r="D210" s="52" t="str">
        <f>IF(E210="","",(INDEX(Raw!A:A,MATCH(E210+6000,Raw!W:W,0))))</f>
        <v/>
      </c>
      <c r="E210" s="11" t="str">
        <f>(IFERROR(IF(LARGE(Raw!W:W,A210)-6000&gt;0,LARGE(Raw!W:W,A210)-6000,""),""))</f>
        <v/>
      </c>
      <c r="G210" s="3" t="str">
        <f t="shared" si="9"/>
        <v/>
      </c>
      <c r="H210" s="52" t="str">
        <f>IF(J210="","",(INDEX(Raw!D:D,MATCH(J210+4000,Raw!W:W,0))))</f>
        <v/>
      </c>
      <c r="I210" s="52" t="str">
        <f>IF(J210="","",(INDEX(Raw!A:A,MATCH(J210+4000,Raw!W:W,0))))</f>
        <v/>
      </c>
      <c r="J210" s="11" t="str">
        <f>(IFERROR(IF(LARGE(Raw!W:W,A210+COUNTIF(Raw!C:C,"H"))-4000&gt;0,LARGE(Raw!W:W,A210+COUNTIF(Raw!C:C,"H"))-4000,""),""))</f>
        <v/>
      </c>
      <c r="L210" s="3" t="str">
        <f t="shared" si="10"/>
        <v/>
      </c>
      <c r="M210" s="52" t="str">
        <f>IF(O210="","",(INDEX(Raw!D:D,MATCH(O210+2000,Raw!W:W,0))))</f>
        <v/>
      </c>
      <c r="N210" s="52" t="str">
        <f>IF(O210="","",(INDEX(Raw!A:A,MATCH(O210+2000,Raw!W:W,0))))</f>
        <v/>
      </c>
      <c r="O210" s="11" t="str">
        <f>(IFERROR(IF(LARGE(Raw!W:W,A210+COUNTIF(Raw!C:C,"H")+COUNTIF(Raw!C:C,"S"))-2000&gt;0,LARGE(Raw!W:W,A210+COUNTIF(Raw!C:C,"H")+COUNTIF(Raw!C:C,"S"))-2000,""),""))</f>
        <v/>
      </c>
    </row>
    <row r="211" spans="1:15" x14ac:dyDescent="0.3">
      <c r="A211" s="52">
        <v>208</v>
      </c>
      <c r="B211" s="3" t="str">
        <f t="shared" si="11"/>
        <v/>
      </c>
      <c r="C211" s="52" t="str">
        <f>IF(E211="","",(INDEX(Raw!D:D,MATCH(E211+6000,Raw!W:W,0))))</f>
        <v/>
      </c>
      <c r="D211" s="52" t="str">
        <f>IF(E211="","",(INDEX(Raw!A:A,MATCH(E211+6000,Raw!W:W,0))))</f>
        <v/>
      </c>
      <c r="E211" s="11" t="str">
        <f>(IFERROR(IF(LARGE(Raw!W:W,A211)-6000&gt;0,LARGE(Raw!W:W,A211)-6000,""),""))</f>
        <v/>
      </c>
      <c r="G211" s="3" t="str">
        <f t="shared" si="9"/>
        <v/>
      </c>
      <c r="H211" s="52" t="str">
        <f>IF(J211="","",(INDEX(Raw!D:D,MATCH(J211+4000,Raw!W:W,0))))</f>
        <v/>
      </c>
      <c r="I211" s="52" t="str">
        <f>IF(J211="","",(INDEX(Raw!A:A,MATCH(J211+4000,Raw!W:W,0))))</f>
        <v/>
      </c>
      <c r="J211" s="11" t="str">
        <f>(IFERROR(IF(LARGE(Raw!W:W,A211+COUNTIF(Raw!C:C,"H"))-4000&gt;0,LARGE(Raw!W:W,A211+COUNTIF(Raw!C:C,"H"))-4000,""),""))</f>
        <v/>
      </c>
      <c r="L211" s="3" t="str">
        <f t="shared" si="10"/>
        <v/>
      </c>
      <c r="M211" s="52" t="str">
        <f>IF(O211="","",(INDEX(Raw!D:D,MATCH(O211+2000,Raw!W:W,0))))</f>
        <v/>
      </c>
      <c r="N211" s="52" t="str">
        <f>IF(O211="","",(INDEX(Raw!A:A,MATCH(O211+2000,Raw!W:W,0))))</f>
        <v/>
      </c>
      <c r="O211" s="11" t="str">
        <f>(IFERROR(IF(LARGE(Raw!W:W,A211+COUNTIF(Raw!C:C,"H")+COUNTIF(Raw!C:C,"S"))-2000&gt;0,LARGE(Raw!W:W,A211+COUNTIF(Raw!C:C,"H")+COUNTIF(Raw!C:C,"S"))-2000,""),""))</f>
        <v/>
      </c>
    </row>
    <row r="212" spans="1:15" x14ac:dyDescent="0.3">
      <c r="A212" s="52">
        <v>209</v>
      </c>
      <c r="B212" s="3" t="str">
        <f t="shared" si="11"/>
        <v/>
      </c>
      <c r="C212" s="52" t="str">
        <f>IF(E212="","",(INDEX(Raw!D:D,MATCH(E212+6000,Raw!W:W,0))))</f>
        <v/>
      </c>
      <c r="D212" s="52" t="str">
        <f>IF(E212="","",(INDEX(Raw!A:A,MATCH(E212+6000,Raw!W:W,0))))</f>
        <v/>
      </c>
      <c r="E212" s="11" t="str">
        <f>(IFERROR(IF(LARGE(Raw!W:W,A212)-6000&gt;0,LARGE(Raw!W:W,A212)-6000,""),""))</f>
        <v/>
      </c>
      <c r="G212" s="3" t="str">
        <f t="shared" si="9"/>
        <v/>
      </c>
      <c r="H212" s="52" t="str">
        <f>IF(J212="","",(INDEX(Raw!D:D,MATCH(J212+4000,Raw!W:W,0))))</f>
        <v/>
      </c>
      <c r="I212" s="52" t="str">
        <f>IF(J212="","",(INDEX(Raw!A:A,MATCH(J212+4000,Raw!W:W,0))))</f>
        <v/>
      </c>
      <c r="J212" s="11" t="str">
        <f>(IFERROR(IF(LARGE(Raw!W:W,A212+COUNTIF(Raw!C:C,"H"))-4000&gt;0,LARGE(Raw!W:W,A212+COUNTIF(Raw!C:C,"H"))-4000,""),""))</f>
        <v/>
      </c>
      <c r="L212" s="3" t="str">
        <f t="shared" si="10"/>
        <v/>
      </c>
      <c r="M212" s="52" t="str">
        <f>IF(O212="","",(INDEX(Raw!D:D,MATCH(O212+2000,Raw!W:W,0))))</f>
        <v/>
      </c>
      <c r="N212" s="52" t="str">
        <f>IF(O212="","",(INDEX(Raw!A:A,MATCH(O212+2000,Raw!W:W,0))))</f>
        <v/>
      </c>
      <c r="O212" s="11" t="str">
        <f>(IFERROR(IF(LARGE(Raw!W:W,A212+COUNTIF(Raw!C:C,"H")+COUNTIF(Raw!C:C,"S"))-2000&gt;0,LARGE(Raw!W:W,A212+COUNTIF(Raw!C:C,"H")+COUNTIF(Raw!C:C,"S"))-2000,""),""))</f>
        <v/>
      </c>
    </row>
    <row r="213" spans="1:15" x14ac:dyDescent="0.3">
      <c r="A213" s="52">
        <v>210</v>
      </c>
      <c r="B213" s="3" t="str">
        <f t="shared" si="11"/>
        <v/>
      </c>
      <c r="C213" s="52" t="str">
        <f>IF(E213="","",(INDEX(Raw!D:D,MATCH(E213+6000,Raw!W:W,0))))</f>
        <v/>
      </c>
      <c r="D213" s="52" t="str">
        <f>IF(E213="","",(INDEX(Raw!A:A,MATCH(E213+6000,Raw!W:W,0))))</f>
        <v/>
      </c>
      <c r="E213" s="11" t="str">
        <f>(IFERROR(IF(LARGE(Raw!W:W,A213)-6000&gt;0,LARGE(Raw!W:W,A213)-6000,""),""))</f>
        <v/>
      </c>
      <c r="G213" s="3" t="str">
        <f t="shared" si="9"/>
        <v/>
      </c>
      <c r="H213" s="52" t="str">
        <f>IF(J213="","",(INDEX(Raw!D:D,MATCH(J213+4000,Raw!W:W,0))))</f>
        <v/>
      </c>
      <c r="I213" s="52" t="str">
        <f>IF(J213="","",(INDEX(Raw!A:A,MATCH(J213+4000,Raw!W:W,0))))</f>
        <v/>
      </c>
      <c r="J213" s="11" t="str">
        <f>(IFERROR(IF(LARGE(Raw!W:W,A213+COUNTIF(Raw!C:C,"H"))-4000&gt;0,LARGE(Raw!W:W,A213+COUNTIF(Raw!C:C,"H"))-4000,""),""))</f>
        <v/>
      </c>
      <c r="L213" s="3" t="str">
        <f t="shared" si="10"/>
        <v/>
      </c>
      <c r="M213" s="52" t="str">
        <f>IF(O213="","",(INDEX(Raw!D:D,MATCH(O213+2000,Raw!W:W,0))))</f>
        <v/>
      </c>
      <c r="N213" s="52" t="str">
        <f>IF(O213="","",(INDEX(Raw!A:A,MATCH(O213+2000,Raw!W:W,0))))</f>
        <v/>
      </c>
      <c r="O213" s="11" t="str">
        <f>(IFERROR(IF(LARGE(Raw!W:W,A213+COUNTIF(Raw!C:C,"H")+COUNTIF(Raw!C:C,"S"))-2000&gt;0,LARGE(Raw!W:W,A213+COUNTIF(Raw!C:C,"H")+COUNTIF(Raw!C:C,"S"))-2000,""),""))</f>
        <v/>
      </c>
    </row>
    <row r="214" spans="1:15" x14ac:dyDescent="0.3">
      <c r="A214" s="52">
        <v>211</v>
      </c>
      <c r="B214" s="3" t="str">
        <f t="shared" si="11"/>
        <v/>
      </c>
      <c r="C214" s="52" t="str">
        <f>IF(E214="","",(INDEX(Raw!D:D,MATCH(E214+6000,Raw!W:W,0))))</f>
        <v/>
      </c>
      <c r="D214" s="52" t="str">
        <f>IF(E214="","",(INDEX(Raw!A:A,MATCH(E214+6000,Raw!W:W,0))))</f>
        <v/>
      </c>
      <c r="E214" s="11" t="str">
        <f>(IFERROR(IF(LARGE(Raw!W:W,A214)-6000&gt;0,LARGE(Raw!W:W,A214)-6000,""),""))</f>
        <v/>
      </c>
      <c r="G214" s="3" t="str">
        <f t="shared" si="9"/>
        <v/>
      </c>
      <c r="H214" s="52" t="str">
        <f>IF(J214="","",(INDEX(Raw!D:D,MATCH(J214+4000,Raw!W:W,0))))</f>
        <v/>
      </c>
      <c r="I214" s="52" t="str">
        <f>IF(J214="","",(INDEX(Raw!A:A,MATCH(J214+4000,Raw!W:W,0))))</f>
        <v/>
      </c>
      <c r="J214" s="11" t="str">
        <f>(IFERROR(IF(LARGE(Raw!W:W,A214+COUNTIF(Raw!C:C,"H"))-4000&gt;0,LARGE(Raw!W:W,A214+COUNTIF(Raw!C:C,"H"))-4000,""),""))</f>
        <v/>
      </c>
      <c r="L214" s="3" t="str">
        <f t="shared" si="10"/>
        <v/>
      </c>
      <c r="M214" s="52" t="str">
        <f>IF(O214="","",(INDEX(Raw!D:D,MATCH(O214+2000,Raw!W:W,0))))</f>
        <v/>
      </c>
      <c r="N214" s="52" t="str">
        <f>IF(O214="","",(INDEX(Raw!A:A,MATCH(O214+2000,Raw!W:W,0))))</f>
        <v/>
      </c>
      <c r="O214" s="11" t="str">
        <f>(IFERROR(IF(LARGE(Raw!W:W,A214+COUNTIF(Raw!C:C,"H")+COUNTIF(Raw!C:C,"S"))-2000&gt;0,LARGE(Raw!W:W,A214+COUNTIF(Raw!C:C,"H")+COUNTIF(Raw!C:C,"S"))-2000,""),""))</f>
        <v/>
      </c>
    </row>
    <row r="215" spans="1:15" x14ac:dyDescent="0.3">
      <c r="A215" s="52">
        <v>212</v>
      </c>
      <c r="B215" s="3" t="str">
        <f t="shared" si="11"/>
        <v/>
      </c>
      <c r="C215" s="52" t="str">
        <f>IF(E215="","",(INDEX(Raw!D:D,MATCH(E215+6000,Raw!W:W,0))))</f>
        <v/>
      </c>
      <c r="D215" s="52" t="str">
        <f>IF(E215="","",(INDEX(Raw!A:A,MATCH(E215+6000,Raw!W:W,0))))</f>
        <v/>
      </c>
      <c r="E215" s="11" t="str">
        <f>(IFERROR(IF(LARGE(Raw!W:W,A215)-6000&gt;0,LARGE(Raw!W:W,A215)-6000,""),""))</f>
        <v/>
      </c>
      <c r="G215" s="3" t="str">
        <f t="shared" si="9"/>
        <v/>
      </c>
      <c r="H215" s="52" t="str">
        <f>IF(J215="","",(INDEX(Raw!D:D,MATCH(J215+4000,Raw!W:W,0))))</f>
        <v/>
      </c>
      <c r="I215" s="52" t="str">
        <f>IF(J215="","",(INDEX(Raw!A:A,MATCH(J215+4000,Raw!W:W,0))))</f>
        <v/>
      </c>
      <c r="J215" s="11" t="str">
        <f>(IFERROR(IF(LARGE(Raw!W:W,A215+COUNTIF(Raw!C:C,"H"))-4000&gt;0,LARGE(Raw!W:W,A215+COUNTIF(Raw!C:C,"H"))-4000,""),""))</f>
        <v/>
      </c>
      <c r="L215" s="3" t="str">
        <f t="shared" si="10"/>
        <v/>
      </c>
      <c r="M215" s="52" t="str">
        <f>IF(O215="","",(INDEX(Raw!D:D,MATCH(O215+2000,Raw!W:W,0))))</f>
        <v/>
      </c>
      <c r="N215" s="52" t="str">
        <f>IF(O215="","",(INDEX(Raw!A:A,MATCH(O215+2000,Raw!W:W,0))))</f>
        <v/>
      </c>
      <c r="O215" s="11" t="str">
        <f>(IFERROR(IF(LARGE(Raw!W:W,A215+COUNTIF(Raw!C:C,"H")+COUNTIF(Raw!C:C,"S"))-2000&gt;0,LARGE(Raw!W:W,A215+COUNTIF(Raw!C:C,"H")+COUNTIF(Raw!C:C,"S"))-2000,""),""))</f>
        <v/>
      </c>
    </row>
    <row r="216" spans="1:15" x14ac:dyDescent="0.3">
      <c r="A216" s="52">
        <v>213</v>
      </c>
      <c r="B216" s="3" t="str">
        <f t="shared" si="11"/>
        <v/>
      </c>
      <c r="C216" s="52" t="str">
        <f>IF(E216="","",(INDEX(Raw!D:D,MATCH(E216+6000,Raw!W:W,0))))</f>
        <v/>
      </c>
      <c r="D216" s="52" t="str">
        <f>IF(E216="","",(INDEX(Raw!A:A,MATCH(E216+6000,Raw!W:W,0))))</f>
        <v/>
      </c>
      <c r="E216" s="11" t="str">
        <f>(IFERROR(IF(LARGE(Raw!W:W,A216)-6000&gt;0,LARGE(Raw!W:W,A216)-6000,""),""))</f>
        <v/>
      </c>
      <c r="G216" s="3" t="str">
        <f t="shared" si="9"/>
        <v/>
      </c>
      <c r="H216" s="52" t="str">
        <f>IF(J216="","",(INDEX(Raw!D:D,MATCH(J216+4000,Raw!W:W,0))))</f>
        <v/>
      </c>
      <c r="I216" s="52" t="str">
        <f>IF(J216="","",(INDEX(Raw!A:A,MATCH(J216+4000,Raw!W:W,0))))</f>
        <v/>
      </c>
      <c r="J216" s="11" t="str">
        <f>(IFERROR(IF(LARGE(Raw!W:W,A216+COUNTIF(Raw!C:C,"H"))-4000&gt;0,LARGE(Raw!W:W,A216+COUNTIF(Raw!C:C,"H"))-4000,""),""))</f>
        <v/>
      </c>
      <c r="L216" s="3" t="str">
        <f t="shared" si="10"/>
        <v/>
      </c>
      <c r="M216" s="52" t="str">
        <f>IF(O216="","",(INDEX(Raw!D:D,MATCH(O216+2000,Raw!W:W,0))))</f>
        <v/>
      </c>
      <c r="N216" s="52" t="str">
        <f>IF(O216="","",(INDEX(Raw!A:A,MATCH(O216+2000,Raw!W:W,0))))</f>
        <v/>
      </c>
      <c r="O216" s="11" t="str">
        <f>(IFERROR(IF(LARGE(Raw!W:W,A216+COUNTIF(Raw!C:C,"H")+COUNTIF(Raw!C:C,"S"))-2000&gt;0,LARGE(Raw!W:W,A216+COUNTIF(Raw!C:C,"H")+COUNTIF(Raw!C:C,"S"))-2000,""),""))</f>
        <v/>
      </c>
    </row>
    <row r="217" spans="1:15" x14ac:dyDescent="0.3">
      <c r="A217" s="52">
        <v>214</v>
      </c>
      <c r="B217" s="3" t="str">
        <f t="shared" si="11"/>
        <v/>
      </c>
      <c r="C217" s="52" t="str">
        <f>IF(E217="","",(INDEX(Raw!D:D,MATCH(E217+6000,Raw!W:W,0))))</f>
        <v/>
      </c>
      <c r="D217" s="52" t="str">
        <f>IF(E217="","",(INDEX(Raw!A:A,MATCH(E217+6000,Raw!W:W,0))))</f>
        <v/>
      </c>
      <c r="E217" s="11" t="str">
        <f>(IFERROR(IF(LARGE(Raw!W:W,A217)-6000&gt;0,LARGE(Raw!W:W,A217)-6000,""),""))</f>
        <v/>
      </c>
      <c r="G217" s="3" t="str">
        <f t="shared" si="9"/>
        <v/>
      </c>
      <c r="H217" s="52" t="str">
        <f>IF(J217="","",(INDEX(Raw!D:D,MATCH(J217+4000,Raw!W:W,0))))</f>
        <v/>
      </c>
      <c r="I217" s="52" t="str">
        <f>IF(J217="","",(INDEX(Raw!A:A,MATCH(J217+4000,Raw!W:W,0))))</f>
        <v/>
      </c>
      <c r="J217" s="11" t="str">
        <f>(IFERROR(IF(LARGE(Raw!W:W,A217+COUNTIF(Raw!C:C,"H"))-4000&gt;0,LARGE(Raw!W:W,A217+COUNTIF(Raw!C:C,"H"))-4000,""),""))</f>
        <v/>
      </c>
      <c r="L217" s="3" t="str">
        <f t="shared" si="10"/>
        <v/>
      </c>
      <c r="M217" s="52" t="str">
        <f>IF(O217="","",(INDEX(Raw!D:D,MATCH(O217+2000,Raw!W:W,0))))</f>
        <v/>
      </c>
      <c r="N217" s="52" t="str">
        <f>IF(O217="","",(INDEX(Raw!A:A,MATCH(O217+2000,Raw!W:W,0))))</f>
        <v/>
      </c>
      <c r="O217" s="11" t="str">
        <f>(IFERROR(IF(LARGE(Raw!W:W,A217+COUNTIF(Raw!C:C,"H")+COUNTIF(Raw!C:C,"S"))-2000&gt;0,LARGE(Raw!W:W,A217+COUNTIF(Raw!C:C,"H")+COUNTIF(Raw!C:C,"S"))-2000,""),""))</f>
        <v/>
      </c>
    </row>
    <row r="218" spans="1:15" x14ac:dyDescent="0.3">
      <c r="A218" s="52">
        <v>215</v>
      </c>
      <c r="B218" s="3" t="str">
        <f t="shared" si="11"/>
        <v/>
      </c>
      <c r="C218" s="52" t="str">
        <f>IF(E218="","",(INDEX(Raw!D:D,MATCH(E218+6000,Raw!W:W,0))))</f>
        <v/>
      </c>
      <c r="D218" s="52" t="str">
        <f>IF(E218="","",(INDEX(Raw!A:A,MATCH(E218+6000,Raw!W:W,0))))</f>
        <v/>
      </c>
      <c r="E218" s="11" t="str">
        <f>(IFERROR(IF(LARGE(Raw!W:W,A218)-6000&gt;0,LARGE(Raw!W:W,A218)-6000,""),""))</f>
        <v/>
      </c>
      <c r="G218" s="3" t="str">
        <f t="shared" si="9"/>
        <v/>
      </c>
      <c r="H218" s="52" t="str">
        <f>IF(J218="","",(INDEX(Raw!D:D,MATCH(J218+4000,Raw!W:W,0))))</f>
        <v/>
      </c>
      <c r="I218" s="52" t="str">
        <f>IF(J218="","",(INDEX(Raw!A:A,MATCH(J218+4000,Raw!W:W,0))))</f>
        <v/>
      </c>
      <c r="J218" s="11" t="str">
        <f>(IFERROR(IF(LARGE(Raw!W:W,A218+COUNTIF(Raw!C:C,"H"))-4000&gt;0,LARGE(Raw!W:W,A218+COUNTIF(Raw!C:C,"H"))-4000,""),""))</f>
        <v/>
      </c>
      <c r="L218" s="3" t="str">
        <f t="shared" si="10"/>
        <v/>
      </c>
      <c r="M218" s="52" t="str">
        <f>IF(O218="","",(INDEX(Raw!D:D,MATCH(O218+2000,Raw!W:W,0))))</f>
        <v/>
      </c>
      <c r="N218" s="52" t="str">
        <f>IF(O218="","",(INDEX(Raw!A:A,MATCH(O218+2000,Raw!W:W,0))))</f>
        <v/>
      </c>
      <c r="O218" s="11" t="str">
        <f>(IFERROR(IF(LARGE(Raw!W:W,A218+COUNTIF(Raw!C:C,"H")+COUNTIF(Raw!C:C,"S"))-2000&gt;0,LARGE(Raw!W:W,A218+COUNTIF(Raw!C:C,"H")+COUNTIF(Raw!C:C,"S"))-2000,""),""))</f>
        <v/>
      </c>
    </row>
    <row r="219" spans="1:15" x14ac:dyDescent="0.3">
      <c r="A219" s="52">
        <v>216</v>
      </c>
      <c r="B219" s="3" t="str">
        <f t="shared" si="11"/>
        <v/>
      </c>
      <c r="C219" s="52" t="str">
        <f>IF(E219="","",(INDEX(Raw!D:D,MATCH(E219+6000,Raw!W:W,0))))</f>
        <v/>
      </c>
      <c r="D219" s="52" t="str">
        <f>IF(E219="","",(INDEX(Raw!A:A,MATCH(E219+6000,Raw!W:W,0))))</f>
        <v/>
      </c>
      <c r="E219" s="11" t="str">
        <f>(IFERROR(IF(LARGE(Raw!W:W,A219)-6000&gt;0,LARGE(Raw!W:W,A219)-6000,""),""))</f>
        <v/>
      </c>
      <c r="G219" s="3" t="str">
        <f t="shared" si="9"/>
        <v/>
      </c>
      <c r="H219" s="52" t="str">
        <f>IF(J219="","",(INDEX(Raw!D:D,MATCH(J219+4000,Raw!W:W,0))))</f>
        <v/>
      </c>
      <c r="I219" s="52" t="str">
        <f>IF(J219="","",(INDEX(Raw!A:A,MATCH(J219+4000,Raw!W:W,0))))</f>
        <v/>
      </c>
      <c r="J219" s="11" t="str">
        <f>(IFERROR(IF(LARGE(Raw!W:W,A219+COUNTIF(Raw!C:C,"H"))-4000&gt;0,LARGE(Raw!W:W,A219+COUNTIF(Raw!C:C,"H"))-4000,""),""))</f>
        <v/>
      </c>
      <c r="L219" s="3" t="str">
        <f t="shared" si="10"/>
        <v/>
      </c>
      <c r="M219" s="52" t="str">
        <f>IF(O219="","",(INDEX(Raw!D:D,MATCH(O219+2000,Raw!W:W,0))))</f>
        <v/>
      </c>
      <c r="N219" s="52" t="str">
        <f>IF(O219="","",(INDEX(Raw!A:A,MATCH(O219+2000,Raw!W:W,0))))</f>
        <v/>
      </c>
      <c r="O219" s="11" t="str">
        <f>(IFERROR(IF(LARGE(Raw!W:W,A219+COUNTIF(Raw!C:C,"H")+COUNTIF(Raw!C:C,"S"))-2000&gt;0,LARGE(Raw!W:W,A219+COUNTIF(Raw!C:C,"H")+COUNTIF(Raw!C:C,"S"))-2000,""),""))</f>
        <v/>
      </c>
    </row>
    <row r="220" spans="1:15" x14ac:dyDescent="0.3">
      <c r="A220" s="52">
        <v>217</v>
      </c>
      <c r="B220" s="3" t="str">
        <f t="shared" si="11"/>
        <v/>
      </c>
      <c r="C220" s="52" t="str">
        <f>IF(E220="","",(INDEX(Raw!D:D,MATCH(E220+6000,Raw!W:W,0))))</f>
        <v/>
      </c>
      <c r="D220" s="52" t="str">
        <f>IF(E220="","",(INDEX(Raw!A:A,MATCH(E220+6000,Raw!W:W,0))))</f>
        <v/>
      </c>
      <c r="E220" s="11" t="str">
        <f>(IFERROR(IF(LARGE(Raw!W:W,A220)-6000&gt;0,LARGE(Raw!W:W,A220)-6000,""),""))</f>
        <v/>
      </c>
      <c r="G220" s="3" t="str">
        <f t="shared" si="9"/>
        <v/>
      </c>
      <c r="H220" s="52" t="str">
        <f>IF(J220="","",(INDEX(Raw!D:D,MATCH(J220+4000,Raw!W:W,0))))</f>
        <v/>
      </c>
      <c r="I220" s="52" t="str">
        <f>IF(J220="","",(INDEX(Raw!A:A,MATCH(J220+4000,Raw!W:W,0))))</f>
        <v/>
      </c>
      <c r="J220" s="11" t="str">
        <f>(IFERROR(IF(LARGE(Raw!W:W,A220+COUNTIF(Raw!C:C,"H"))-4000&gt;0,LARGE(Raw!W:W,A220+COUNTIF(Raw!C:C,"H"))-4000,""),""))</f>
        <v/>
      </c>
      <c r="L220" s="3" t="str">
        <f t="shared" si="10"/>
        <v/>
      </c>
      <c r="M220" s="52" t="str">
        <f>IF(O220="","",(INDEX(Raw!D:D,MATCH(O220+2000,Raw!W:W,0))))</f>
        <v/>
      </c>
      <c r="N220" s="52" t="str">
        <f>IF(O220="","",(INDEX(Raw!A:A,MATCH(O220+2000,Raw!W:W,0))))</f>
        <v/>
      </c>
      <c r="O220" s="11" t="str">
        <f>(IFERROR(IF(LARGE(Raw!W:W,A220+COUNTIF(Raw!C:C,"H")+COUNTIF(Raw!C:C,"S"))-2000&gt;0,LARGE(Raw!W:W,A220+COUNTIF(Raw!C:C,"H")+COUNTIF(Raw!C:C,"S"))-2000,""),""))</f>
        <v/>
      </c>
    </row>
    <row r="221" spans="1:15" x14ac:dyDescent="0.3">
      <c r="A221" s="52">
        <v>218</v>
      </c>
      <c r="B221" s="3" t="str">
        <f t="shared" si="11"/>
        <v/>
      </c>
      <c r="C221" s="52" t="str">
        <f>IF(E221="","",(INDEX(Raw!D:D,MATCH(E221+6000,Raw!W:W,0))))</f>
        <v/>
      </c>
      <c r="D221" s="52" t="str">
        <f>IF(E221="","",(INDEX(Raw!A:A,MATCH(E221+6000,Raw!W:W,0))))</f>
        <v/>
      </c>
      <c r="E221" s="11" t="str">
        <f>(IFERROR(IF(LARGE(Raw!W:W,A221)-6000&gt;0,LARGE(Raw!W:W,A221)-6000,""),""))</f>
        <v/>
      </c>
      <c r="G221" s="3" t="str">
        <f t="shared" si="9"/>
        <v/>
      </c>
      <c r="H221" s="52" t="str">
        <f>IF(J221="","",(INDEX(Raw!D:D,MATCH(J221+4000,Raw!W:W,0))))</f>
        <v/>
      </c>
      <c r="I221" s="52" t="str">
        <f>IF(J221="","",(INDEX(Raw!A:A,MATCH(J221+4000,Raw!W:W,0))))</f>
        <v/>
      </c>
      <c r="J221" s="11" t="str">
        <f>(IFERROR(IF(LARGE(Raw!W:W,A221+COUNTIF(Raw!C:C,"H"))-4000&gt;0,LARGE(Raw!W:W,A221+COUNTIF(Raw!C:C,"H"))-4000,""),""))</f>
        <v/>
      </c>
      <c r="L221" s="3" t="str">
        <f t="shared" si="10"/>
        <v/>
      </c>
      <c r="M221" s="52" t="str">
        <f>IF(O221="","",(INDEX(Raw!D:D,MATCH(O221+2000,Raw!W:W,0))))</f>
        <v/>
      </c>
      <c r="N221" s="52" t="str">
        <f>IF(O221="","",(INDEX(Raw!A:A,MATCH(O221+2000,Raw!W:W,0))))</f>
        <v/>
      </c>
      <c r="O221" s="11" t="str">
        <f>(IFERROR(IF(LARGE(Raw!W:W,A221+COUNTIF(Raw!C:C,"H")+COUNTIF(Raw!C:C,"S"))-2000&gt;0,LARGE(Raw!W:W,A221+COUNTIF(Raw!C:C,"H")+COUNTIF(Raw!C:C,"S"))-2000,""),""))</f>
        <v/>
      </c>
    </row>
    <row r="222" spans="1:15" x14ac:dyDescent="0.3">
      <c r="A222" s="52">
        <v>219</v>
      </c>
      <c r="B222" s="3" t="str">
        <f t="shared" si="11"/>
        <v/>
      </c>
      <c r="C222" s="52" t="str">
        <f>IF(E222="","",(INDEX(Raw!D:D,MATCH(E222+6000,Raw!W:W,0))))</f>
        <v/>
      </c>
      <c r="D222" s="52" t="str">
        <f>IF(E222="","",(INDEX(Raw!A:A,MATCH(E222+6000,Raw!W:W,0))))</f>
        <v/>
      </c>
      <c r="E222" s="11" t="str">
        <f>(IFERROR(IF(LARGE(Raw!W:W,A222)-6000&gt;0,LARGE(Raw!W:W,A222)-6000,""),""))</f>
        <v/>
      </c>
      <c r="G222" s="3" t="str">
        <f t="shared" si="9"/>
        <v/>
      </c>
      <c r="H222" s="52" t="str">
        <f>IF(J222="","",(INDEX(Raw!D:D,MATCH(J222+4000,Raw!W:W,0))))</f>
        <v/>
      </c>
      <c r="I222" s="52" t="str">
        <f>IF(J222="","",(INDEX(Raw!A:A,MATCH(J222+4000,Raw!W:W,0))))</f>
        <v/>
      </c>
      <c r="J222" s="11" t="str">
        <f>(IFERROR(IF(LARGE(Raw!W:W,A222+COUNTIF(Raw!C:C,"H"))-4000&gt;0,LARGE(Raw!W:W,A222+COUNTIF(Raw!C:C,"H"))-4000,""),""))</f>
        <v/>
      </c>
      <c r="L222" s="3" t="str">
        <f t="shared" si="10"/>
        <v/>
      </c>
      <c r="M222" s="52" t="str">
        <f>IF(O222="","",(INDEX(Raw!D:D,MATCH(O222+2000,Raw!W:W,0))))</f>
        <v/>
      </c>
      <c r="N222" s="52" t="str">
        <f>IF(O222="","",(INDEX(Raw!A:A,MATCH(O222+2000,Raw!W:W,0))))</f>
        <v/>
      </c>
      <c r="O222" s="11" t="str">
        <f>(IFERROR(IF(LARGE(Raw!W:W,A222+COUNTIF(Raw!C:C,"H")+COUNTIF(Raw!C:C,"S"))-2000&gt;0,LARGE(Raw!W:W,A222+COUNTIF(Raw!C:C,"H")+COUNTIF(Raw!C:C,"S"))-2000,""),""))</f>
        <v/>
      </c>
    </row>
    <row r="223" spans="1:15" x14ac:dyDescent="0.3">
      <c r="A223" s="52">
        <v>220</v>
      </c>
      <c r="B223" s="3" t="str">
        <f t="shared" si="11"/>
        <v/>
      </c>
      <c r="C223" s="52" t="str">
        <f>IF(E223="","",(INDEX(Raw!D:D,MATCH(E223+6000,Raw!W:W,0))))</f>
        <v/>
      </c>
      <c r="D223" s="52" t="str">
        <f>IF(E223="","",(INDEX(Raw!A:A,MATCH(E223+6000,Raw!W:W,0))))</f>
        <v/>
      </c>
      <c r="E223" s="11" t="str">
        <f>(IFERROR(IF(LARGE(Raw!W:W,A223)-6000&gt;0,LARGE(Raw!W:W,A223)-6000,""),""))</f>
        <v/>
      </c>
      <c r="G223" s="3" t="str">
        <f t="shared" si="9"/>
        <v/>
      </c>
      <c r="H223" s="52" t="str">
        <f>IF(J223="","",(INDEX(Raw!D:D,MATCH(J223+4000,Raw!W:W,0))))</f>
        <v/>
      </c>
      <c r="I223" s="52" t="str">
        <f>IF(J223="","",(INDEX(Raw!A:A,MATCH(J223+4000,Raw!W:W,0))))</f>
        <v/>
      </c>
      <c r="J223" s="11" t="str">
        <f>(IFERROR(IF(LARGE(Raw!W:W,A223+COUNTIF(Raw!C:C,"H"))-4000&gt;0,LARGE(Raw!W:W,A223+COUNTIF(Raw!C:C,"H"))-4000,""),""))</f>
        <v/>
      </c>
      <c r="L223" s="3" t="str">
        <f t="shared" si="10"/>
        <v/>
      </c>
      <c r="M223" s="52" t="str">
        <f>IF(O223="","",(INDEX(Raw!D:D,MATCH(O223+2000,Raw!W:W,0))))</f>
        <v/>
      </c>
      <c r="N223" s="52" t="str">
        <f>IF(O223="","",(INDEX(Raw!A:A,MATCH(O223+2000,Raw!W:W,0))))</f>
        <v/>
      </c>
      <c r="O223" s="11" t="str">
        <f>(IFERROR(IF(LARGE(Raw!W:W,A223+COUNTIF(Raw!C:C,"H")+COUNTIF(Raw!C:C,"S"))-2000&gt;0,LARGE(Raw!W:W,A223+COUNTIF(Raw!C:C,"H")+COUNTIF(Raw!C:C,"S"))-2000,""),""))</f>
        <v/>
      </c>
    </row>
    <row r="224" spans="1:15" x14ac:dyDescent="0.3">
      <c r="A224" s="52">
        <v>221</v>
      </c>
      <c r="B224" s="3" t="str">
        <f t="shared" si="11"/>
        <v/>
      </c>
      <c r="C224" s="52" t="str">
        <f>IF(E224="","",(INDEX(Raw!D:D,MATCH(E224+6000,Raw!W:W,0))))</f>
        <v/>
      </c>
      <c r="D224" s="52" t="str">
        <f>IF(E224="","",(INDEX(Raw!A:A,MATCH(E224+6000,Raw!W:W,0))))</f>
        <v/>
      </c>
      <c r="E224" s="11" t="str">
        <f>(IFERROR(IF(LARGE(Raw!W:W,A224)-6000&gt;0,LARGE(Raw!W:W,A224)-6000,""),""))</f>
        <v/>
      </c>
      <c r="G224" s="3" t="str">
        <f t="shared" si="9"/>
        <v/>
      </c>
      <c r="H224" s="52" t="str">
        <f>IF(J224="","",(INDEX(Raw!D:D,MATCH(J224+4000,Raw!W:W,0))))</f>
        <v/>
      </c>
      <c r="I224" s="52" t="str">
        <f>IF(J224="","",(INDEX(Raw!A:A,MATCH(J224+4000,Raw!W:W,0))))</f>
        <v/>
      </c>
      <c r="J224" s="11" t="str">
        <f>(IFERROR(IF(LARGE(Raw!W:W,A224+COUNTIF(Raw!C:C,"H"))-4000&gt;0,LARGE(Raw!W:W,A224+COUNTIF(Raw!C:C,"H"))-4000,""),""))</f>
        <v/>
      </c>
      <c r="L224" s="3" t="str">
        <f t="shared" si="10"/>
        <v/>
      </c>
      <c r="M224" s="52" t="str">
        <f>IF(O224="","",(INDEX(Raw!D:D,MATCH(O224+2000,Raw!W:W,0))))</f>
        <v/>
      </c>
      <c r="N224" s="52" t="str">
        <f>IF(O224="","",(INDEX(Raw!A:A,MATCH(O224+2000,Raw!W:W,0))))</f>
        <v/>
      </c>
      <c r="O224" s="11" t="str">
        <f>(IFERROR(IF(LARGE(Raw!W:W,A224+COUNTIF(Raw!C:C,"H")+COUNTIF(Raw!C:C,"S"))-2000&gt;0,LARGE(Raw!W:W,A224+COUNTIF(Raw!C:C,"H")+COUNTIF(Raw!C:C,"S"))-2000,""),""))</f>
        <v/>
      </c>
    </row>
    <row r="225" spans="1:15" x14ac:dyDescent="0.3">
      <c r="A225" s="52">
        <v>222</v>
      </c>
      <c r="B225" s="3" t="str">
        <f t="shared" si="11"/>
        <v/>
      </c>
      <c r="C225" s="52" t="str">
        <f>IF(E225="","",(INDEX(Raw!D:D,MATCH(E225+6000,Raw!W:W,0))))</f>
        <v/>
      </c>
      <c r="D225" s="52" t="str">
        <f>IF(E225="","",(INDEX(Raw!A:A,MATCH(E225+6000,Raw!W:W,0))))</f>
        <v/>
      </c>
      <c r="E225" s="11" t="str">
        <f>(IFERROR(IF(LARGE(Raw!W:W,A225)-6000&gt;0,LARGE(Raw!W:W,A225)-6000,""),""))</f>
        <v/>
      </c>
      <c r="G225" s="3" t="str">
        <f t="shared" si="9"/>
        <v/>
      </c>
      <c r="H225" s="52" t="str">
        <f>IF(J225="","",(INDEX(Raw!D:D,MATCH(J225+4000,Raw!W:W,0))))</f>
        <v/>
      </c>
      <c r="I225" s="52" t="str">
        <f>IF(J225="","",(INDEX(Raw!A:A,MATCH(J225+4000,Raw!W:W,0))))</f>
        <v/>
      </c>
      <c r="J225" s="11" t="str">
        <f>(IFERROR(IF(LARGE(Raw!W:W,A225+COUNTIF(Raw!C:C,"H"))-4000&gt;0,LARGE(Raw!W:W,A225+COUNTIF(Raw!C:C,"H"))-4000,""),""))</f>
        <v/>
      </c>
      <c r="L225" s="3" t="str">
        <f t="shared" si="10"/>
        <v/>
      </c>
      <c r="M225" s="52" t="str">
        <f>IF(O225="","",(INDEX(Raw!D:D,MATCH(O225+2000,Raw!W:W,0))))</f>
        <v/>
      </c>
      <c r="N225" s="52" t="str">
        <f>IF(O225="","",(INDEX(Raw!A:A,MATCH(O225+2000,Raw!W:W,0))))</f>
        <v/>
      </c>
      <c r="O225" s="11" t="str">
        <f>(IFERROR(IF(LARGE(Raw!W:W,A225+COUNTIF(Raw!C:C,"H")+COUNTIF(Raw!C:C,"S"))-2000&gt;0,LARGE(Raw!W:W,A225+COUNTIF(Raw!C:C,"H")+COUNTIF(Raw!C:C,"S"))-2000,""),""))</f>
        <v/>
      </c>
    </row>
    <row r="226" spans="1:15" x14ac:dyDescent="0.3">
      <c r="A226" s="52">
        <v>223</v>
      </c>
      <c r="B226" s="3" t="str">
        <f t="shared" si="11"/>
        <v/>
      </c>
      <c r="C226" s="52" t="str">
        <f>IF(E226="","",(INDEX(Raw!D:D,MATCH(E226+6000,Raw!W:W,0))))</f>
        <v/>
      </c>
      <c r="D226" s="52" t="str">
        <f>IF(E226="","",(INDEX(Raw!A:A,MATCH(E226+6000,Raw!W:W,0))))</f>
        <v/>
      </c>
      <c r="E226" s="11" t="str">
        <f>(IFERROR(IF(LARGE(Raw!W:W,A226)-6000&gt;0,LARGE(Raw!W:W,A226)-6000,""),""))</f>
        <v/>
      </c>
      <c r="G226" s="3" t="str">
        <f t="shared" si="9"/>
        <v/>
      </c>
      <c r="H226" s="52" t="str">
        <f>IF(J226="","",(INDEX(Raw!D:D,MATCH(J226+4000,Raw!W:W,0))))</f>
        <v/>
      </c>
      <c r="I226" s="52" t="str">
        <f>IF(J226="","",(INDEX(Raw!A:A,MATCH(J226+4000,Raw!W:W,0))))</f>
        <v/>
      </c>
      <c r="J226" s="11" t="str">
        <f>(IFERROR(IF(LARGE(Raw!W:W,A226+COUNTIF(Raw!C:C,"H"))-4000&gt;0,LARGE(Raw!W:W,A226+COUNTIF(Raw!C:C,"H"))-4000,""),""))</f>
        <v/>
      </c>
      <c r="L226" s="3" t="str">
        <f t="shared" si="10"/>
        <v/>
      </c>
      <c r="M226" s="52" t="str">
        <f>IF(O226="","",(INDEX(Raw!D:D,MATCH(O226+2000,Raw!W:W,0))))</f>
        <v/>
      </c>
      <c r="N226" s="52" t="str">
        <f>IF(O226="","",(INDEX(Raw!A:A,MATCH(O226+2000,Raw!W:W,0))))</f>
        <v/>
      </c>
      <c r="O226" s="11" t="str">
        <f>(IFERROR(IF(LARGE(Raw!W:W,A226+COUNTIF(Raw!C:C,"H")+COUNTIF(Raw!C:C,"S"))-2000&gt;0,LARGE(Raw!W:W,A226+COUNTIF(Raw!C:C,"H")+COUNTIF(Raw!C:C,"S"))-2000,""),""))</f>
        <v/>
      </c>
    </row>
    <row r="227" spans="1:15" x14ac:dyDescent="0.3">
      <c r="A227" s="52">
        <v>224</v>
      </c>
      <c r="B227" s="3" t="str">
        <f t="shared" si="11"/>
        <v/>
      </c>
      <c r="C227" s="52" t="str">
        <f>IF(E227="","",(INDEX(Raw!D:D,MATCH(E227+6000,Raw!W:W,0))))</f>
        <v/>
      </c>
      <c r="D227" s="52" t="str">
        <f>IF(E227="","",(INDEX(Raw!A:A,MATCH(E227+6000,Raw!W:W,0))))</f>
        <v/>
      </c>
      <c r="E227" s="11" t="str">
        <f>(IFERROR(IF(LARGE(Raw!W:W,A227)-6000&gt;0,LARGE(Raw!W:W,A227)-6000,""),""))</f>
        <v/>
      </c>
      <c r="G227" s="3" t="str">
        <f t="shared" si="9"/>
        <v/>
      </c>
      <c r="H227" s="52" t="str">
        <f>IF(J227="","",(INDEX(Raw!D:D,MATCH(J227+4000,Raw!W:W,0))))</f>
        <v/>
      </c>
      <c r="I227" s="52" t="str">
        <f>IF(J227="","",(INDEX(Raw!A:A,MATCH(J227+4000,Raw!W:W,0))))</f>
        <v/>
      </c>
      <c r="J227" s="11" t="str">
        <f>(IFERROR(IF(LARGE(Raw!W:W,A227+COUNTIF(Raw!C:C,"H"))-4000&gt;0,LARGE(Raw!W:W,A227+COUNTIF(Raw!C:C,"H"))-4000,""),""))</f>
        <v/>
      </c>
      <c r="L227" s="3" t="str">
        <f t="shared" si="10"/>
        <v/>
      </c>
      <c r="M227" s="52" t="str">
        <f>IF(O227="","",(INDEX(Raw!D:D,MATCH(O227+2000,Raw!W:W,0))))</f>
        <v/>
      </c>
      <c r="N227" s="52" t="str">
        <f>IF(O227="","",(INDEX(Raw!A:A,MATCH(O227+2000,Raw!W:W,0))))</f>
        <v/>
      </c>
      <c r="O227" s="11" t="str">
        <f>(IFERROR(IF(LARGE(Raw!W:W,A227+COUNTIF(Raw!C:C,"H")+COUNTIF(Raw!C:C,"S"))-2000&gt;0,LARGE(Raw!W:W,A227+COUNTIF(Raw!C:C,"H")+COUNTIF(Raw!C:C,"S"))-2000,""),""))</f>
        <v/>
      </c>
    </row>
    <row r="228" spans="1:15" x14ac:dyDescent="0.3">
      <c r="A228" s="52">
        <v>225</v>
      </c>
      <c r="B228" s="3" t="str">
        <f t="shared" si="11"/>
        <v/>
      </c>
      <c r="C228" s="52" t="str">
        <f>IF(E228="","",(INDEX(Raw!D:D,MATCH(E228+6000,Raw!W:W,0))))</f>
        <v/>
      </c>
      <c r="D228" s="52" t="str">
        <f>IF(E228="","",(INDEX(Raw!A:A,MATCH(E228+6000,Raw!W:W,0))))</f>
        <v/>
      </c>
      <c r="E228" s="11" t="str">
        <f>(IFERROR(IF(LARGE(Raw!W:W,A228)-6000&gt;0,LARGE(Raw!W:W,A228)-6000,""),""))</f>
        <v/>
      </c>
      <c r="G228" s="3" t="str">
        <f t="shared" si="9"/>
        <v/>
      </c>
      <c r="H228" s="52" t="str">
        <f>IF(J228="","",(INDEX(Raw!D:D,MATCH(J228+4000,Raw!W:W,0))))</f>
        <v/>
      </c>
      <c r="I228" s="52" t="str">
        <f>IF(J228="","",(INDEX(Raw!A:A,MATCH(J228+4000,Raw!W:W,0))))</f>
        <v/>
      </c>
      <c r="J228" s="11" t="str">
        <f>(IFERROR(IF(LARGE(Raw!W:W,A228+COUNTIF(Raw!C:C,"H"))-4000&gt;0,LARGE(Raw!W:W,A228+COUNTIF(Raw!C:C,"H"))-4000,""),""))</f>
        <v/>
      </c>
      <c r="L228" s="3" t="str">
        <f t="shared" si="10"/>
        <v/>
      </c>
      <c r="M228" s="52" t="str">
        <f>IF(O228="","",(INDEX(Raw!D:D,MATCH(O228+2000,Raw!W:W,0))))</f>
        <v/>
      </c>
      <c r="N228" s="52" t="str">
        <f>IF(O228="","",(INDEX(Raw!A:A,MATCH(O228+2000,Raw!W:W,0))))</f>
        <v/>
      </c>
      <c r="O228" s="11" t="str">
        <f>(IFERROR(IF(LARGE(Raw!W:W,A228+COUNTIF(Raw!C:C,"H")+COUNTIF(Raw!C:C,"S"))-2000&gt;0,LARGE(Raw!W:W,A228+COUNTIF(Raw!C:C,"H")+COUNTIF(Raw!C:C,"S"))-2000,""),""))</f>
        <v/>
      </c>
    </row>
    <row r="229" spans="1:15" x14ac:dyDescent="0.3">
      <c r="A229" s="52">
        <v>226</v>
      </c>
      <c r="B229" s="3" t="str">
        <f t="shared" si="11"/>
        <v/>
      </c>
      <c r="C229" s="52" t="str">
        <f>IF(E229="","",(INDEX(Raw!D:D,MATCH(E229+6000,Raw!W:W,0))))</f>
        <v/>
      </c>
      <c r="D229" s="52" t="str">
        <f>IF(E229="","",(INDEX(Raw!A:A,MATCH(E229+6000,Raw!W:W,0))))</f>
        <v/>
      </c>
      <c r="E229" s="11" t="str">
        <f>(IFERROR(IF(LARGE(Raw!W:W,A229)-6000&gt;0,LARGE(Raw!W:W,A229)-6000,""),""))</f>
        <v/>
      </c>
      <c r="G229" s="3" t="str">
        <f t="shared" si="9"/>
        <v/>
      </c>
      <c r="H229" s="52" t="str">
        <f>IF(J229="","",(INDEX(Raw!D:D,MATCH(J229+4000,Raw!W:W,0))))</f>
        <v/>
      </c>
      <c r="I229" s="52" t="str">
        <f>IF(J229="","",(INDEX(Raw!A:A,MATCH(J229+4000,Raw!W:W,0))))</f>
        <v/>
      </c>
      <c r="J229" s="11" t="str">
        <f>(IFERROR(IF(LARGE(Raw!W:W,A229+COUNTIF(Raw!C:C,"H"))-4000&gt;0,LARGE(Raw!W:W,A229+COUNTIF(Raw!C:C,"H"))-4000,""),""))</f>
        <v/>
      </c>
      <c r="L229" s="3" t="str">
        <f t="shared" si="10"/>
        <v/>
      </c>
      <c r="M229" s="52" t="str">
        <f>IF(O229="","",(INDEX(Raw!D:D,MATCH(O229+2000,Raw!W:W,0))))</f>
        <v/>
      </c>
      <c r="N229" s="52" t="str">
        <f>IF(O229="","",(INDEX(Raw!A:A,MATCH(O229+2000,Raw!W:W,0))))</f>
        <v/>
      </c>
      <c r="O229" s="11" t="str">
        <f>(IFERROR(IF(LARGE(Raw!W:W,A229+COUNTIF(Raw!C:C,"H")+COUNTIF(Raw!C:C,"S"))-2000&gt;0,LARGE(Raw!W:W,A229+COUNTIF(Raw!C:C,"H")+COUNTIF(Raw!C:C,"S"))-2000,""),""))</f>
        <v/>
      </c>
    </row>
    <row r="230" spans="1:15" x14ac:dyDescent="0.3">
      <c r="A230" s="52">
        <v>227</v>
      </c>
      <c r="B230" s="3" t="str">
        <f t="shared" si="11"/>
        <v/>
      </c>
      <c r="C230" s="52" t="str">
        <f>IF(E230="","",(INDEX(Raw!D:D,MATCH(E230+6000,Raw!W:W,0))))</f>
        <v/>
      </c>
      <c r="D230" s="52" t="str">
        <f>IF(E230="","",(INDEX(Raw!A:A,MATCH(E230+6000,Raw!W:W,0))))</f>
        <v/>
      </c>
      <c r="E230" s="11" t="str">
        <f>(IFERROR(IF(LARGE(Raw!W:W,A230)-6000&gt;0,LARGE(Raw!W:W,A230)-6000,""),""))</f>
        <v/>
      </c>
      <c r="G230" s="3" t="str">
        <f t="shared" si="9"/>
        <v/>
      </c>
      <c r="H230" s="52" t="str">
        <f>IF(J230="","",(INDEX(Raw!D:D,MATCH(J230+4000,Raw!W:W,0))))</f>
        <v/>
      </c>
      <c r="I230" s="52" t="str">
        <f>IF(J230="","",(INDEX(Raw!A:A,MATCH(J230+4000,Raw!W:W,0))))</f>
        <v/>
      </c>
      <c r="J230" s="11" t="str">
        <f>(IFERROR(IF(LARGE(Raw!W:W,A230+COUNTIF(Raw!C:C,"H"))-4000&gt;0,LARGE(Raw!W:W,A230+COUNTIF(Raw!C:C,"H"))-4000,""),""))</f>
        <v/>
      </c>
      <c r="L230" s="3" t="str">
        <f t="shared" si="10"/>
        <v/>
      </c>
      <c r="M230" s="52" t="str">
        <f>IF(O230="","",(INDEX(Raw!D:D,MATCH(O230+2000,Raw!W:W,0))))</f>
        <v/>
      </c>
      <c r="N230" s="52" t="str">
        <f>IF(O230="","",(INDEX(Raw!A:A,MATCH(O230+2000,Raw!W:W,0))))</f>
        <v/>
      </c>
      <c r="O230" s="11" t="str">
        <f>(IFERROR(IF(LARGE(Raw!W:W,A230+COUNTIF(Raw!C:C,"H")+COUNTIF(Raw!C:C,"S"))-2000&gt;0,LARGE(Raw!W:W,A230+COUNTIF(Raw!C:C,"H")+COUNTIF(Raw!C:C,"S"))-2000,""),""))</f>
        <v/>
      </c>
    </row>
    <row r="231" spans="1:15" x14ac:dyDescent="0.3">
      <c r="A231" s="52">
        <v>228</v>
      </c>
      <c r="B231" s="3" t="str">
        <f t="shared" si="11"/>
        <v/>
      </c>
      <c r="C231" s="52" t="str">
        <f>IF(E231="","",(INDEX(Raw!D:D,MATCH(E231+6000,Raw!W:W,0))))</f>
        <v/>
      </c>
      <c r="D231" s="52" t="str">
        <f>IF(E231="","",(INDEX(Raw!A:A,MATCH(E231+6000,Raw!W:W,0))))</f>
        <v/>
      </c>
      <c r="E231" s="11" t="str">
        <f>(IFERROR(IF(LARGE(Raw!W:W,A231)-6000&gt;0,LARGE(Raw!W:W,A231)-6000,""),""))</f>
        <v/>
      </c>
      <c r="G231" s="3" t="str">
        <f t="shared" si="9"/>
        <v/>
      </c>
      <c r="H231" s="52" t="str">
        <f>IF(J231="","",(INDEX(Raw!D:D,MATCH(J231+4000,Raw!W:W,0))))</f>
        <v/>
      </c>
      <c r="I231" s="52" t="str">
        <f>IF(J231="","",(INDEX(Raw!A:A,MATCH(J231+4000,Raw!W:W,0))))</f>
        <v/>
      </c>
      <c r="J231" s="11" t="str">
        <f>(IFERROR(IF(LARGE(Raw!W:W,A231+COUNTIF(Raw!C:C,"H"))-4000&gt;0,LARGE(Raw!W:W,A231+COUNTIF(Raw!C:C,"H"))-4000,""),""))</f>
        <v/>
      </c>
      <c r="L231" s="3" t="str">
        <f t="shared" si="10"/>
        <v/>
      </c>
      <c r="M231" s="52" t="str">
        <f>IF(O231="","",(INDEX(Raw!D:D,MATCH(O231+2000,Raw!W:W,0))))</f>
        <v/>
      </c>
      <c r="N231" s="52" t="str">
        <f>IF(O231="","",(INDEX(Raw!A:A,MATCH(O231+2000,Raw!W:W,0))))</f>
        <v/>
      </c>
      <c r="O231" s="11" t="str">
        <f>(IFERROR(IF(LARGE(Raw!W:W,A231+COUNTIF(Raw!C:C,"H")+COUNTIF(Raw!C:C,"S"))-2000&gt;0,LARGE(Raw!W:W,A231+COUNTIF(Raw!C:C,"H")+COUNTIF(Raw!C:C,"S"))-2000,""),""))</f>
        <v/>
      </c>
    </row>
    <row r="232" spans="1:15" x14ac:dyDescent="0.3">
      <c r="A232" s="52">
        <v>229</v>
      </c>
      <c r="B232" s="3" t="str">
        <f t="shared" si="11"/>
        <v/>
      </c>
      <c r="C232" s="52" t="str">
        <f>IF(E232="","",(INDEX(Raw!D:D,MATCH(E232+6000,Raw!W:W,0))))</f>
        <v/>
      </c>
      <c r="D232" s="52" t="str">
        <f>IF(E232="","",(INDEX(Raw!A:A,MATCH(E232+6000,Raw!W:W,0))))</f>
        <v/>
      </c>
      <c r="E232" s="11" t="str">
        <f>(IFERROR(IF(LARGE(Raw!W:W,A232)-6000&gt;0,LARGE(Raw!W:W,A232)-6000,""),""))</f>
        <v/>
      </c>
      <c r="G232" s="3" t="str">
        <f t="shared" si="9"/>
        <v/>
      </c>
      <c r="H232" s="52" t="str">
        <f>IF(J232="","",(INDEX(Raw!D:D,MATCH(J232+4000,Raw!W:W,0))))</f>
        <v/>
      </c>
      <c r="I232" s="52" t="str">
        <f>IF(J232="","",(INDEX(Raw!A:A,MATCH(J232+4000,Raw!W:W,0))))</f>
        <v/>
      </c>
      <c r="J232" s="11" t="str">
        <f>(IFERROR(IF(LARGE(Raw!W:W,A232+COUNTIF(Raw!C:C,"H"))-4000&gt;0,LARGE(Raw!W:W,A232+COUNTIF(Raw!C:C,"H"))-4000,""),""))</f>
        <v/>
      </c>
      <c r="L232" s="3" t="str">
        <f t="shared" si="10"/>
        <v/>
      </c>
      <c r="M232" s="52" t="str">
        <f>IF(O232="","",(INDEX(Raw!D:D,MATCH(O232+2000,Raw!W:W,0))))</f>
        <v/>
      </c>
      <c r="N232" s="52" t="str">
        <f>IF(O232="","",(INDEX(Raw!A:A,MATCH(O232+2000,Raw!W:W,0))))</f>
        <v/>
      </c>
      <c r="O232" s="11" t="str">
        <f>(IFERROR(IF(LARGE(Raw!W:W,A232+COUNTIF(Raw!C:C,"H")+COUNTIF(Raw!C:C,"S"))-2000&gt;0,LARGE(Raw!W:W,A232+COUNTIF(Raw!C:C,"H")+COUNTIF(Raw!C:C,"S"))-2000,""),""))</f>
        <v/>
      </c>
    </row>
    <row r="233" spans="1:15" x14ac:dyDescent="0.3">
      <c r="A233" s="52">
        <v>230</v>
      </c>
      <c r="B233" s="3" t="str">
        <f t="shared" si="11"/>
        <v/>
      </c>
      <c r="C233" s="52" t="str">
        <f>IF(E233="","",(INDEX(Raw!D:D,MATCH(E233+6000,Raw!W:W,0))))</f>
        <v/>
      </c>
      <c r="D233" s="52" t="str">
        <f>IF(E233="","",(INDEX(Raw!A:A,MATCH(E233+6000,Raw!W:W,0))))</f>
        <v/>
      </c>
      <c r="E233" s="11" t="str">
        <f>(IFERROR(IF(LARGE(Raw!W:W,A233)-6000&gt;0,LARGE(Raw!W:W,A233)-6000,""),""))</f>
        <v/>
      </c>
      <c r="G233" s="3" t="str">
        <f t="shared" si="9"/>
        <v/>
      </c>
      <c r="H233" s="52" t="str">
        <f>IF(J233="","",(INDEX(Raw!D:D,MATCH(J233+4000,Raw!W:W,0))))</f>
        <v/>
      </c>
      <c r="I233" s="52" t="str">
        <f>IF(J233="","",(INDEX(Raw!A:A,MATCH(J233+4000,Raw!W:W,0))))</f>
        <v/>
      </c>
      <c r="J233" s="11" t="str">
        <f>(IFERROR(IF(LARGE(Raw!W:W,A233+COUNTIF(Raw!C:C,"H"))-4000&gt;0,LARGE(Raw!W:W,A233+COUNTIF(Raw!C:C,"H"))-4000,""),""))</f>
        <v/>
      </c>
      <c r="L233" s="3" t="str">
        <f t="shared" si="10"/>
        <v/>
      </c>
      <c r="M233" s="52" t="str">
        <f>IF(O233="","",(INDEX(Raw!D:D,MATCH(O233+2000,Raw!W:W,0))))</f>
        <v/>
      </c>
      <c r="N233" s="52" t="str">
        <f>IF(O233="","",(INDEX(Raw!A:A,MATCH(O233+2000,Raw!W:W,0))))</f>
        <v/>
      </c>
      <c r="O233" s="11" t="str">
        <f>(IFERROR(IF(LARGE(Raw!W:W,A233+COUNTIF(Raw!C:C,"H")+COUNTIF(Raw!C:C,"S"))-2000&gt;0,LARGE(Raw!W:W,A233+COUNTIF(Raw!C:C,"H")+COUNTIF(Raw!C:C,"S"))-2000,""),""))</f>
        <v/>
      </c>
    </row>
    <row r="234" spans="1:15" x14ac:dyDescent="0.3">
      <c r="A234" s="52">
        <v>231</v>
      </c>
      <c r="B234" s="3" t="str">
        <f t="shared" si="11"/>
        <v/>
      </c>
      <c r="C234" s="52" t="str">
        <f>IF(E234="","",(INDEX(Raw!D:D,MATCH(E234+6000,Raw!W:W,0))))</f>
        <v/>
      </c>
      <c r="D234" s="52" t="str">
        <f>IF(E234="","",(INDEX(Raw!A:A,MATCH(E234+6000,Raw!W:W,0))))</f>
        <v/>
      </c>
      <c r="E234" s="11" t="str">
        <f>(IFERROR(IF(LARGE(Raw!W:W,A234)-6000&gt;0,LARGE(Raw!W:W,A234)-6000,""),""))</f>
        <v/>
      </c>
      <c r="G234" s="3" t="str">
        <f t="shared" si="9"/>
        <v/>
      </c>
      <c r="H234" s="52" t="str">
        <f>IF(J234="","",(INDEX(Raw!D:D,MATCH(J234+4000,Raw!W:W,0))))</f>
        <v/>
      </c>
      <c r="I234" s="52" t="str">
        <f>IF(J234="","",(INDEX(Raw!A:A,MATCH(J234+4000,Raw!W:W,0))))</f>
        <v/>
      </c>
      <c r="J234" s="11" t="str">
        <f>(IFERROR(IF(LARGE(Raw!W:W,A234+COUNTIF(Raw!C:C,"H"))-4000&gt;0,LARGE(Raw!W:W,A234+COUNTIF(Raw!C:C,"H"))-4000,""),""))</f>
        <v/>
      </c>
      <c r="L234" s="3" t="str">
        <f t="shared" si="10"/>
        <v/>
      </c>
      <c r="M234" s="52" t="str">
        <f>IF(O234="","",(INDEX(Raw!D:D,MATCH(O234+2000,Raw!W:W,0))))</f>
        <v/>
      </c>
      <c r="N234" s="52" t="str">
        <f>IF(O234="","",(INDEX(Raw!A:A,MATCH(O234+2000,Raw!W:W,0))))</f>
        <v/>
      </c>
      <c r="O234" s="11" t="str">
        <f>(IFERROR(IF(LARGE(Raw!W:W,A234+COUNTIF(Raw!C:C,"H")+COUNTIF(Raw!C:C,"S"))-2000&gt;0,LARGE(Raw!W:W,A234+COUNTIF(Raw!C:C,"H")+COUNTIF(Raw!C:C,"S"))-2000,""),""))</f>
        <v/>
      </c>
    </row>
    <row r="235" spans="1:15" x14ac:dyDescent="0.3">
      <c r="A235" s="52">
        <v>232</v>
      </c>
      <c r="B235" s="3" t="str">
        <f t="shared" si="11"/>
        <v/>
      </c>
      <c r="C235" s="52" t="str">
        <f>IF(E235="","",(INDEX(Raw!D:D,MATCH(E235+6000,Raw!W:W,0))))</f>
        <v/>
      </c>
      <c r="D235" s="52" t="str">
        <f>IF(E235="","",(INDEX(Raw!A:A,MATCH(E235+6000,Raw!W:W,0))))</f>
        <v/>
      </c>
      <c r="E235" s="11" t="str">
        <f>(IFERROR(IF(LARGE(Raw!W:W,A235)-6000&gt;0,LARGE(Raw!W:W,A235)-6000,""),""))</f>
        <v/>
      </c>
      <c r="G235" s="3" t="str">
        <f t="shared" si="9"/>
        <v/>
      </c>
      <c r="H235" s="52" t="str">
        <f>IF(J235="","",(INDEX(Raw!D:D,MATCH(J235+4000,Raw!W:W,0))))</f>
        <v/>
      </c>
      <c r="I235" s="52" t="str">
        <f>IF(J235="","",(INDEX(Raw!A:A,MATCH(J235+4000,Raw!W:W,0))))</f>
        <v/>
      </c>
      <c r="J235" s="11" t="str">
        <f>(IFERROR(IF(LARGE(Raw!W:W,A235+COUNTIF(Raw!C:C,"H"))-4000&gt;0,LARGE(Raw!W:W,A235+COUNTIF(Raw!C:C,"H"))-4000,""),""))</f>
        <v/>
      </c>
      <c r="L235" s="3" t="str">
        <f t="shared" si="10"/>
        <v/>
      </c>
      <c r="M235" s="52" t="str">
        <f>IF(O235="","",(INDEX(Raw!D:D,MATCH(O235+2000,Raw!W:W,0))))</f>
        <v/>
      </c>
      <c r="N235" s="52" t="str">
        <f>IF(O235="","",(INDEX(Raw!A:A,MATCH(O235+2000,Raw!W:W,0))))</f>
        <v/>
      </c>
      <c r="O235" s="11" t="str">
        <f>(IFERROR(IF(LARGE(Raw!W:W,A235+COUNTIF(Raw!C:C,"H")+COUNTIF(Raw!C:C,"S"))-2000&gt;0,LARGE(Raw!W:W,A235+COUNTIF(Raw!C:C,"H")+COUNTIF(Raw!C:C,"S"))-2000,""),""))</f>
        <v/>
      </c>
    </row>
    <row r="236" spans="1:15" x14ac:dyDescent="0.3">
      <c r="A236" s="52">
        <v>233</v>
      </c>
      <c r="B236" s="3" t="str">
        <f t="shared" si="11"/>
        <v/>
      </c>
      <c r="C236" s="52" t="str">
        <f>IF(E236="","",(INDEX(Raw!D:D,MATCH(E236+6000,Raw!W:W,0))))</f>
        <v/>
      </c>
      <c r="D236" s="52" t="str">
        <f>IF(E236="","",(INDEX(Raw!A:A,MATCH(E236+6000,Raw!W:W,0))))</f>
        <v/>
      </c>
      <c r="E236" s="11" t="str">
        <f>(IFERROR(IF(LARGE(Raw!W:W,A236)-6000&gt;0,LARGE(Raw!W:W,A236)-6000,""),""))</f>
        <v/>
      </c>
      <c r="G236" s="3" t="str">
        <f t="shared" si="9"/>
        <v/>
      </c>
      <c r="H236" s="52" t="str">
        <f>IF(J236="","",(INDEX(Raw!D:D,MATCH(J236+4000,Raw!W:W,0))))</f>
        <v/>
      </c>
      <c r="I236" s="52" t="str">
        <f>IF(J236="","",(INDEX(Raw!A:A,MATCH(J236+4000,Raw!W:W,0))))</f>
        <v/>
      </c>
      <c r="J236" s="11" t="str">
        <f>(IFERROR(IF(LARGE(Raw!W:W,A236+COUNTIF(Raw!C:C,"H"))-4000&gt;0,LARGE(Raw!W:W,A236+COUNTIF(Raw!C:C,"H"))-4000,""),""))</f>
        <v/>
      </c>
      <c r="L236" s="3" t="str">
        <f t="shared" si="10"/>
        <v/>
      </c>
      <c r="M236" s="52" t="str">
        <f>IF(O236="","",(INDEX(Raw!D:D,MATCH(O236+2000,Raw!W:W,0))))</f>
        <v/>
      </c>
      <c r="N236" s="52" t="str">
        <f>IF(O236="","",(INDEX(Raw!A:A,MATCH(O236+2000,Raw!W:W,0))))</f>
        <v/>
      </c>
      <c r="O236" s="11" t="str">
        <f>(IFERROR(IF(LARGE(Raw!W:W,A236+COUNTIF(Raw!C:C,"H")+COUNTIF(Raw!C:C,"S"))-2000&gt;0,LARGE(Raw!W:W,A236+COUNTIF(Raw!C:C,"H")+COUNTIF(Raw!C:C,"S"))-2000,""),""))</f>
        <v/>
      </c>
    </row>
    <row r="237" spans="1:15" x14ac:dyDescent="0.3">
      <c r="A237" s="52">
        <v>234</v>
      </c>
      <c r="B237" s="3" t="str">
        <f t="shared" si="11"/>
        <v/>
      </c>
      <c r="C237" s="52" t="str">
        <f>IF(E237="","",(INDEX(Raw!D:D,MATCH(E237+6000,Raw!W:W,0))))</f>
        <v/>
      </c>
      <c r="D237" s="52" t="str">
        <f>IF(E237="","",(INDEX(Raw!A:A,MATCH(E237+6000,Raw!W:W,0))))</f>
        <v/>
      </c>
      <c r="E237" s="11" t="str">
        <f>(IFERROR(IF(LARGE(Raw!W:W,A237)-6000&gt;0,LARGE(Raw!W:W,A237)-6000,""),""))</f>
        <v/>
      </c>
      <c r="G237" s="3" t="str">
        <f t="shared" si="9"/>
        <v/>
      </c>
      <c r="H237" s="52" t="str">
        <f>IF(J237="","",(INDEX(Raw!D:D,MATCH(J237+4000,Raw!W:W,0))))</f>
        <v/>
      </c>
      <c r="I237" s="52" t="str">
        <f>IF(J237="","",(INDEX(Raw!A:A,MATCH(J237+4000,Raw!W:W,0))))</f>
        <v/>
      </c>
      <c r="J237" s="11" t="str">
        <f>(IFERROR(IF(LARGE(Raw!W:W,A237+COUNTIF(Raw!C:C,"H"))-4000&gt;0,LARGE(Raw!W:W,A237+COUNTIF(Raw!C:C,"H"))-4000,""),""))</f>
        <v/>
      </c>
      <c r="L237" s="3" t="str">
        <f t="shared" si="10"/>
        <v/>
      </c>
      <c r="M237" s="52" t="str">
        <f>IF(O237="","",(INDEX(Raw!D:D,MATCH(O237+2000,Raw!W:W,0))))</f>
        <v/>
      </c>
      <c r="N237" s="52" t="str">
        <f>IF(O237="","",(INDEX(Raw!A:A,MATCH(O237+2000,Raw!W:W,0))))</f>
        <v/>
      </c>
      <c r="O237" s="11" t="str">
        <f>(IFERROR(IF(LARGE(Raw!W:W,A237+COUNTIF(Raw!C:C,"H")+COUNTIF(Raw!C:C,"S"))-2000&gt;0,LARGE(Raw!W:W,A237+COUNTIF(Raw!C:C,"H")+COUNTIF(Raw!C:C,"S"))-2000,""),""))</f>
        <v/>
      </c>
    </row>
    <row r="238" spans="1:15" x14ac:dyDescent="0.3">
      <c r="A238" s="52">
        <v>235</v>
      </c>
      <c r="B238" s="3" t="str">
        <f t="shared" si="11"/>
        <v/>
      </c>
      <c r="C238" s="52" t="str">
        <f>IF(E238="","",(INDEX(Raw!D:D,MATCH(E238+6000,Raw!W:W,0))))</f>
        <v/>
      </c>
      <c r="D238" s="52" t="str">
        <f>IF(E238="","",(INDEX(Raw!A:A,MATCH(E238+6000,Raw!W:W,0))))</f>
        <v/>
      </c>
      <c r="E238" s="11" t="str">
        <f>(IFERROR(IF(LARGE(Raw!W:W,A238)-6000&gt;0,LARGE(Raw!W:W,A238)-6000,""),""))</f>
        <v/>
      </c>
      <c r="G238" s="3" t="str">
        <f t="shared" si="9"/>
        <v/>
      </c>
      <c r="H238" s="52" t="str">
        <f>IF(J238="","",(INDEX(Raw!D:D,MATCH(J238+4000,Raw!W:W,0))))</f>
        <v/>
      </c>
      <c r="I238" s="52" t="str">
        <f>IF(J238="","",(INDEX(Raw!A:A,MATCH(J238+4000,Raw!W:W,0))))</f>
        <v/>
      </c>
      <c r="J238" s="11" t="str">
        <f>(IFERROR(IF(LARGE(Raw!W:W,A238+COUNTIF(Raw!C:C,"H"))-4000&gt;0,LARGE(Raw!W:W,A238+COUNTIF(Raw!C:C,"H"))-4000,""),""))</f>
        <v/>
      </c>
      <c r="L238" s="3" t="str">
        <f t="shared" si="10"/>
        <v/>
      </c>
      <c r="M238" s="52" t="str">
        <f>IF(O238="","",(INDEX(Raw!D:D,MATCH(O238+2000,Raw!W:W,0))))</f>
        <v/>
      </c>
      <c r="N238" s="52" t="str">
        <f>IF(O238="","",(INDEX(Raw!A:A,MATCH(O238+2000,Raw!W:W,0))))</f>
        <v/>
      </c>
      <c r="O238" s="11" t="str">
        <f>(IFERROR(IF(LARGE(Raw!W:W,A238+COUNTIF(Raw!C:C,"H")+COUNTIF(Raw!C:C,"S"))-2000&gt;0,LARGE(Raw!W:W,A238+COUNTIF(Raw!C:C,"H")+COUNTIF(Raw!C:C,"S"))-2000,""),""))</f>
        <v/>
      </c>
    </row>
    <row r="239" spans="1:15" x14ac:dyDescent="0.3">
      <c r="A239" s="52">
        <v>236</v>
      </c>
      <c r="B239" s="3" t="str">
        <f t="shared" si="11"/>
        <v/>
      </c>
      <c r="C239" s="52" t="str">
        <f>IF(E239="","",(INDEX(Raw!D:D,MATCH(E239+6000,Raw!W:W,0))))</f>
        <v/>
      </c>
      <c r="D239" s="52" t="str">
        <f>IF(E239="","",(INDEX(Raw!A:A,MATCH(E239+6000,Raw!W:W,0))))</f>
        <v/>
      </c>
      <c r="E239" s="11" t="str">
        <f>(IFERROR(IF(LARGE(Raw!W:W,A239)-6000&gt;0,LARGE(Raw!W:W,A239)-6000,""),""))</f>
        <v/>
      </c>
      <c r="G239" s="3" t="str">
        <f t="shared" si="9"/>
        <v/>
      </c>
      <c r="H239" s="52" t="str">
        <f>IF(J239="","",(INDEX(Raw!D:D,MATCH(J239+4000,Raw!W:W,0))))</f>
        <v/>
      </c>
      <c r="I239" s="52" t="str">
        <f>IF(J239="","",(INDEX(Raw!A:A,MATCH(J239+4000,Raw!W:W,0))))</f>
        <v/>
      </c>
      <c r="J239" s="11" t="str">
        <f>(IFERROR(IF(LARGE(Raw!W:W,A239+COUNTIF(Raw!C:C,"H"))-4000&gt;0,LARGE(Raw!W:W,A239+COUNTIF(Raw!C:C,"H"))-4000,""),""))</f>
        <v/>
      </c>
      <c r="L239" s="3" t="str">
        <f t="shared" si="10"/>
        <v/>
      </c>
      <c r="M239" s="52" t="str">
        <f>IF(O239="","",(INDEX(Raw!D:D,MATCH(O239+2000,Raw!W:W,0))))</f>
        <v/>
      </c>
      <c r="N239" s="52" t="str">
        <f>IF(O239="","",(INDEX(Raw!A:A,MATCH(O239+2000,Raw!W:W,0))))</f>
        <v/>
      </c>
      <c r="O239" s="11" t="str">
        <f>(IFERROR(IF(LARGE(Raw!W:W,A239+COUNTIF(Raw!C:C,"H")+COUNTIF(Raw!C:C,"S"))-2000&gt;0,LARGE(Raw!W:W,A239+COUNTIF(Raw!C:C,"H")+COUNTIF(Raw!C:C,"S"))-2000,""),""))</f>
        <v/>
      </c>
    </row>
    <row r="240" spans="1:15" x14ac:dyDescent="0.3">
      <c r="A240" s="52">
        <v>237</v>
      </c>
      <c r="B240" s="3" t="str">
        <f t="shared" si="11"/>
        <v/>
      </c>
      <c r="C240" s="52" t="str">
        <f>IF(E240="","",(INDEX(Raw!D:D,MATCH(E240+6000,Raw!W:W,0))))</f>
        <v/>
      </c>
      <c r="D240" s="52" t="str">
        <f>IF(E240="","",(INDEX(Raw!A:A,MATCH(E240+6000,Raw!W:W,0))))</f>
        <v/>
      </c>
      <c r="E240" s="11" t="str">
        <f>(IFERROR(IF(LARGE(Raw!W:W,A240)-6000&gt;0,LARGE(Raw!W:W,A240)-6000,""),""))</f>
        <v/>
      </c>
      <c r="G240" s="3" t="str">
        <f t="shared" si="9"/>
        <v/>
      </c>
      <c r="H240" s="52" t="str">
        <f>IF(J240="","",(INDEX(Raw!D:D,MATCH(J240+4000,Raw!W:W,0))))</f>
        <v/>
      </c>
      <c r="I240" s="52" t="str">
        <f>IF(J240="","",(INDEX(Raw!A:A,MATCH(J240+4000,Raw!W:W,0))))</f>
        <v/>
      </c>
      <c r="J240" s="11" t="str">
        <f>(IFERROR(IF(LARGE(Raw!W:W,A240+COUNTIF(Raw!C:C,"H"))-4000&gt;0,LARGE(Raw!W:W,A240+COUNTIF(Raw!C:C,"H"))-4000,""),""))</f>
        <v/>
      </c>
      <c r="L240" s="3" t="str">
        <f t="shared" si="10"/>
        <v/>
      </c>
      <c r="M240" s="52" t="str">
        <f>IF(O240="","",(INDEX(Raw!D:D,MATCH(O240+2000,Raw!W:W,0))))</f>
        <v/>
      </c>
      <c r="N240" s="52" t="str">
        <f>IF(O240="","",(INDEX(Raw!A:A,MATCH(O240+2000,Raw!W:W,0))))</f>
        <v/>
      </c>
      <c r="O240" s="11" t="str">
        <f>(IFERROR(IF(LARGE(Raw!W:W,A240+COUNTIF(Raw!C:C,"H")+COUNTIF(Raw!C:C,"S"))-2000&gt;0,LARGE(Raw!W:W,A240+COUNTIF(Raw!C:C,"H")+COUNTIF(Raw!C:C,"S"))-2000,""),""))</f>
        <v/>
      </c>
    </row>
    <row r="241" spans="1:15" x14ac:dyDescent="0.3">
      <c r="A241" s="52">
        <v>238</v>
      </c>
      <c r="B241" s="3" t="str">
        <f t="shared" si="11"/>
        <v/>
      </c>
      <c r="C241" s="52" t="str">
        <f>IF(E241="","",(INDEX(Raw!D:D,MATCH(E241+6000,Raw!W:W,0))))</f>
        <v/>
      </c>
      <c r="D241" s="52" t="str">
        <f>IF(E241="","",(INDEX(Raw!A:A,MATCH(E241+6000,Raw!W:W,0))))</f>
        <v/>
      </c>
      <c r="E241" s="11" t="str">
        <f>(IFERROR(IF(LARGE(Raw!W:W,A241)-6000&gt;0,LARGE(Raw!W:W,A241)-6000,""),""))</f>
        <v/>
      </c>
      <c r="G241" s="3" t="str">
        <f t="shared" si="9"/>
        <v/>
      </c>
      <c r="H241" s="52" t="str">
        <f>IF(J241="","",(INDEX(Raw!D:D,MATCH(J241+4000,Raw!W:W,0))))</f>
        <v/>
      </c>
      <c r="I241" s="52" t="str">
        <f>IF(J241="","",(INDEX(Raw!A:A,MATCH(J241+4000,Raw!W:W,0))))</f>
        <v/>
      </c>
      <c r="J241" s="11" t="str">
        <f>(IFERROR(IF(LARGE(Raw!W:W,A241+COUNTIF(Raw!C:C,"H"))-4000&gt;0,LARGE(Raw!W:W,A241+COUNTIF(Raw!C:C,"H"))-4000,""),""))</f>
        <v/>
      </c>
      <c r="L241" s="3" t="str">
        <f t="shared" si="10"/>
        <v/>
      </c>
      <c r="M241" s="52" t="str">
        <f>IF(O241="","",(INDEX(Raw!D:D,MATCH(O241+2000,Raw!W:W,0))))</f>
        <v/>
      </c>
      <c r="N241" s="52" t="str">
        <f>IF(O241="","",(INDEX(Raw!A:A,MATCH(O241+2000,Raw!W:W,0))))</f>
        <v/>
      </c>
      <c r="O241" s="11" t="str">
        <f>(IFERROR(IF(LARGE(Raw!W:W,A241+COUNTIF(Raw!C:C,"H")+COUNTIF(Raw!C:C,"S"))-2000&gt;0,LARGE(Raw!W:W,A241+COUNTIF(Raw!C:C,"H")+COUNTIF(Raw!C:C,"S"))-2000,""),""))</f>
        <v/>
      </c>
    </row>
    <row r="242" spans="1:15" x14ac:dyDescent="0.3">
      <c r="A242" s="52">
        <v>239</v>
      </c>
      <c r="B242" s="3" t="str">
        <f t="shared" si="11"/>
        <v/>
      </c>
      <c r="C242" s="52" t="str">
        <f>IF(E242="","",(INDEX(Raw!D:D,MATCH(E242+6000,Raw!W:W,0))))</f>
        <v/>
      </c>
      <c r="D242" s="52" t="str">
        <f>IF(E242="","",(INDEX(Raw!A:A,MATCH(E242+6000,Raw!W:W,0))))</f>
        <v/>
      </c>
      <c r="E242" s="11" t="str">
        <f>(IFERROR(IF(LARGE(Raw!W:W,A242)-6000&gt;0,LARGE(Raw!W:W,A242)-6000,""),""))</f>
        <v/>
      </c>
      <c r="G242" s="3" t="str">
        <f t="shared" si="9"/>
        <v/>
      </c>
      <c r="H242" s="52" t="str">
        <f>IF(J242="","",(INDEX(Raw!D:D,MATCH(J242+4000,Raw!W:W,0))))</f>
        <v/>
      </c>
      <c r="I242" s="52" t="str">
        <f>IF(J242="","",(INDEX(Raw!A:A,MATCH(J242+4000,Raw!W:W,0))))</f>
        <v/>
      </c>
      <c r="J242" s="11" t="str">
        <f>(IFERROR(IF(LARGE(Raw!W:W,A242+COUNTIF(Raw!C:C,"H"))-4000&gt;0,LARGE(Raw!W:W,A242+COUNTIF(Raw!C:C,"H"))-4000,""),""))</f>
        <v/>
      </c>
      <c r="L242" s="3" t="str">
        <f t="shared" si="10"/>
        <v/>
      </c>
      <c r="M242" s="52" t="str">
        <f>IF(O242="","",(INDEX(Raw!D:D,MATCH(O242+2000,Raw!W:W,0))))</f>
        <v/>
      </c>
      <c r="N242" s="52" t="str">
        <f>IF(O242="","",(INDEX(Raw!A:A,MATCH(O242+2000,Raw!W:W,0))))</f>
        <v/>
      </c>
      <c r="O242" s="11" t="str">
        <f>(IFERROR(IF(LARGE(Raw!W:W,A242+COUNTIF(Raw!C:C,"H")+COUNTIF(Raw!C:C,"S"))-2000&gt;0,LARGE(Raw!W:W,A242+COUNTIF(Raw!C:C,"H")+COUNTIF(Raw!C:C,"S"))-2000,""),""))</f>
        <v/>
      </c>
    </row>
    <row r="243" spans="1:15" x14ac:dyDescent="0.3">
      <c r="A243" s="52">
        <v>240</v>
      </c>
      <c r="B243" s="3" t="str">
        <f t="shared" si="11"/>
        <v/>
      </c>
      <c r="C243" s="52" t="str">
        <f>IF(E243="","",(INDEX(Raw!D:D,MATCH(E243+6000,Raw!W:W,0))))</f>
        <v/>
      </c>
      <c r="D243" s="52" t="str">
        <f>IF(E243="","",(INDEX(Raw!A:A,MATCH(E243+6000,Raw!W:W,0))))</f>
        <v/>
      </c>
      <c r="E243" s="11" t="str">
        <f>(IFERROR(IF(LARGE(Raw!W:W,A243)-6000&gt;0,LARGE(Raw!W:W,A243)-6000,""),""))</f>
        <v/>
      </c>
      <c r="G243" s="3" t="str">
        <f t="shared" si="9"/>
        <v/>
      </c>
      <c r="H243" s="52" t="str">
        <f>IF(J243="","",(INDEX(Raw!D:D,MATCH(J243+4000,Raw!W:W,0))))</f>
        <v/>
      </c>
      <c r="I243" s="52" t="str">
        <f>IF(J243="","",(INDEX(Raw!A:A,MATCH(J243+4000,Raw!W:W,0))))</f>
        <v/>
      </c>
      <c r="J243" s="11" t="str">
        <f>(IFERROR(IF(LARGE(Raw!W:W,A243+COUNTIF(Raw!C:C,"H"))-4000&gt;0,LARGE(Raw!W:W,A243+COUNTIF(Raw!C:C,"H"))-4000,""),""))</f>
        <v/>
      </c>
      <c r="L243" s="3" t="str">
        <f t="shared" si="10"/>
        <v/>
      </c>
      <c r="M243" s="52" t="str">
        <f>IF(O243="","",(INDEX(Raw!D:D,MATCH(O243+2000,Raw!W:W,0))))</f>
        <v/>
      </c>
      <c r="N243" s="52" t="str">
        <f>IF(O243="","",(INDEX(Raw!A:A,MATCH(O243+2000,Raw!W:W,0))))</f>
        <v/>
      </c>
      <c r="O243" s="11" t="str">
        <f>(IFERROR(IF(LARGE(Raw!W:W,A243+COUNTIF(Raw!C:C,"H")+COUNTIF(Raw!C:C,"S"))-2000&gt;0,LARGE(Raw!W:W,A243+COUNTIF(Raw!C:C,"H")+COUNTIF(Raw!C:C,"S"))-2000,""),""))</f>
        <v/>
      </c>
    </row>
    <row r="244" spans="1:15" x14ac:dyDescent="0.3">
      <c r="A244" s="52">
        <v>241</v>
      </c>
      <c r="B244" s="3" t="str">
        <f t="shared" si="11"/>
        <v/>
      </c>
      <c r="C244" s="52" t="str">
        <f>IF(E244="","",(INDEX(Raw!D:D,MATCH(E244+6000,Raw!W:W,0))))</f>
        <v/>
      </c>
      <c r="D244" s="52" t="str">
        <f>IF(E244="","",(INDEX(Raw!A:A,MATCH(E244+6000,Raw!W:W,0))))</f>
        <v/>
      </c>
      <c r="E244" s="11" t="str">
        <f>(IFERROR(IF(LARGE(Raw!W:W,A244)-6000&gt;0,LARGE(Raw!W:W,A244)-6000,""),""))</f>
        <v/>
      </c>
      <c r="G244" s="3" t="str">
        <f t="shared" si="9"/>
        <v/>
      </c>
      <c r="H244" s="52" t="str">
        <f>IF(J244="","",(INDEX(Raw!D:D,MATCH(J244+4000,Raw!W:W,0))))</f>
        <v/>
      </c>
      <c r="I244" s="52" t="str">
        <f>IF(J244="","",(INDEX(Raw!A:A,MATCH(J244+4000,Raw!W:W,0))))</f>
        <v/>
      </c>
      <c r="J244" s="11" t="str">
        <f>(IFERROR(IF(LARGE(Raw!W:W,A244+COUNTIF(Raw!C:C,"H"))-4000&gt;0,LARGE(Raw!W:W,A244+COUNTIF(Raw!C:C,"H"))-4000,""),""))</f>
        <v/>
      </c>
      <c r="L244" s="3" t="str">
        <f t="shared" si="10"/>
        <v/>
      </c>
      <c r="M244" s="52" t="str">
        <f>IF(O244="","",(INDEX(Raw!D:D,MATCH(O244+2000,Raw!W:W,0))))</f>
        <v/>
      </c>
      <c r="N244" s="52" t="str">
        <f>IF(O244="","",(INDEX(Raw!A:A,MATCH(O244+2000,Raw!W:W,0))))</f>
        <v/>
      </c>
      <c r="O244" s="11" t="str">
        <f>(IFERROR(IF(LARGE(Raw!W:W,A244+COUNTIF(Raw!C:C,"H")+COUNTIF(Raw!C:C,"S"))-2000&gt;0,LARGE(Raw!W:W,A244+COUNTIF(Raw!C:C,"H")+COUNTIF(Raw!C:C,"S"))-2000,""),""))</f>
        <v/>
      </c>
    </row>
    <row r="245" spans="1:15" x14ac:dyDescent="0.3">
      <c r="A245" s="52">
        <v>242</v>
      </c>
      <c r="B245" s="3" t="str">
        <f t="shared" si="11"/>
        <v/>
      </c>
      <c r="C245" s="52" t="str">
        <f>IF(E245="","",(INDEX(Raw!D:D,MATCH(E245+6000,Raw!W:W,0))))</f>
        <v/>
      </c>
      <c r="D245" s="52" t="str">
        <f>IF(E245="","",(INDEX(Raw!A:A,MATCH(E245+6000,Raw!W:W,0))))</f>
        <v/>
      </c>
      <c r="E245" s="11" t="str">
        <f>(IFERROR(IF(LARGE(Raw!W:W,A245)-6000&gt;0,LARGE(Raw!W:W,A245)-6000,""),""))</f>
        <v/>
      </c>
      <c r="G245" s="3" t="str">
        <f t="shared" si="9"/>
        <v/>
      </c>
      <c r="H245" s="52" t="str">
        <f>IF(J245="","",(INDEX(Raw!D:D,MATCH(J245+4000,Raw!W:W,0))))</f>
        <v/>
      </c>
      <c r="I245" s="52" t="str">
        <f>IF(J245="","",(INDEX(Raw!A:A,MATCH(J245+4000,Raw!W:W,0))))</f>
        <v/>
      </c>
      <c r="J245" s="11" t="str">
        <f>(IFERROR(IF(LARGE(Raw!W:W,A245+COUNTIF(Raw!C:C,"H"))-4000&gt;0,LARGE(Raw!W:W,A245+COUNTIF(Raw!C:C,"H"))-4000,""),""))</f>
        <v/>
      </c>
      <c r="L245" s="3" t="str">
        <f t="shared" si="10"/>
        <v/>
      </c>
      <c r="M245" s="52" t="str">
        <f>IF(O245="","",(INDEX(Raw!D:D,MATCH(O245+2000,Raw!W:W,0))))</f>
        <v/>
      </c>
      <c r="N245" s="52" t="str">
        <f>IF(O245="","",(INDEX(Raw!A:A,MATCH(O245+2000,Raw!W:W,0))))</f>
        <v/>
      </c>
      <c r="O245" s="11" t="str">
        <f>(IFERROR(IF(LARGE(Raw!W:W,A245+COUNTIF(Raw!C:C,"H")+COUNTIF(Raw!C:C,"S"))-2000&gt;0,LARGE(Raw!W:W,A245+COUNTIF(Raw!C:C,"H")+COUNTIF(Raw!C:C,"S"))-2000,""),""))</f>
        <v/>
      </c>
    </row>
    <row r="246" spans="1:15" x14ac:dyDescent="0.3">
      <c r="A246" s="52">
        <v>243</v>
      </c>
      <c r="B246" s="3" t="str">
        <f t="shared" si="11"/>
        <v/>
      </c>
      <c r="C246" s="52" t="str">
        <f>IF(E246="","",(INDEX(Raw!D:D,MATCH(E246+6000,Raw!W:W,0))))</f>
        <v/>
      </c>
      <c r="D246" s="52" t="str">
        <f>IF(E246="","",(INDEX(Raw!A:A,MATCH(E246+6000,Raw!W:W,0))))</f>
        <v/>
      </c>
      <c r="E246" s="11" t="str">
        <f>(IFERROR(IF(LARGE(Raw!W:W,A246)-6000&gt;0,LARGE(Raw!W:W,A246)-6000,""),""))</f>
        <v/>
      </c>
      <c r="G246" s="3" t="str">
        <f t="shared" si="9"/>
        <v/>
      </c>
      <c r="H246" s="52" t="str">
        <f>IF(J246="","",(INDEX(Raw!D:D,MATCH(J246+4000,Raw!W:W,0))))</f>
        <v/>
      </c>
      <c r="I246" s="52" t="str">
        <f>IF(J246="","",(INDEX(Raw!A:A,MATCH(J246+4000,Raw!W:W,0))))</f>
        <v/>
      </c>
      <c r="J246" s="11" t="str">
        <f>(IFERROR(IF(LARGE(Raw!W:W,A246+COUNTIF(Raw!C:C,"H"))-4000&gt;0,LARGE(Raw!W:W,A246+COUNTIF(Raw!C:C,"H"))-4000,""),""))</f>
        <v/>
      </c>
      <c r="L246" s="3" t="str">
        <f t="shared" si="10"/>
        <v/>
      </c>
      <c r="M246" s="52" t="str">
        <f>IF(O246="","",(INDEX(Raw!D:D,MATCH(O246+2000,Raw!W:W,0))))</f>
        <v/>
      </c>
      <c r="N246" s="52" t="str">
        <f>IF(O246="","",(INDEX(Raw!A:A,MATCH(O246+2000,Raw!W:W,0))))</f>
        <v/>
      </c>
      <c r="O246" s="11" t="str">
        <f>(IFERROR(IF(LARGE(Raw!W:W,A246+COUNTIF(Raw!C:C,"H")+COUNTIF(Raw!C:C,"S"))-2000&gt;0,LARGE(Raw!W:W,A246+COUNTIF(Raw!C:C,"H")+COUNTIF(Raw!C:C,"S"))-2000,""),""))</f>
        <v/>
      </c>
    </row>
    <row r="247" spans="1:15" x14ac:dyDescent="0.3">
      <c r="A247" s="52">
        <v>244</v>
      </c>
      <c r="B247" s="3" t="str">
        <f t="shared" si="11"/>
        <v/>
      </c>
      <c r="C247" s="52" t="str">
        <f>IF(E247="","",(INDEX(Raw!D:D,MATCH(E247+6000,Raw!W:W,0))))</f>
        <v/>
      </c>
      <c r="D247" s="52" t="str">
        <f>IF(E247="","",(INDEX(Raw!A:A,MATCH(E247+6000,Raw!W:W,0))))</f>
        <v/>
      </c>
      <c r="E247" s="11" t="str">
        <f>(IFERROR(IF(LARGE(Raw!W:W,A247)-6000&gt;0,LARGE(Raw!W:W,A247)-6000,""),""))</f>
        <v/>
      </c>
      <c r="G247" s="3" t="str">
        <f t="shared" si="9"/>
        <v/>
      </c>
      <c r="H247" s="52" t="str">
        <f>IF(J247="","",(INDEX(Raw!D:D,MATCH(J247+4000,Raw!W:W,0))))</f>
        <v/>
      </c>
      <c r="I247" s="52" t="str">
        <f>IF(J247="","",(INDEX(Raw!A:A,MATCH(J247+4000,Raw!W:W,0))))</f>
        <v/>
      </c>
      <c r="J247" s="11" t="str">
        <f>(IFERROR(IF(LARGE(Raw!W:W,A247+COUNTIF(Raw!C:C,"H"))-4000&gt;0,LARGE(Raw!W:W,A247+COUNTIF(Raw!C:C,"H"))-4000,""),""))</f>
        <v/>
      </c>
      <c r="L247" s="3" t="str">
        <f t="shared" si="10"/>
        <v/>
      </c>
      <c r="M247" s="52" t="str">
        <f>IF(O247="","",(INDEX(Raw!D:D,MATCH(O247+2000,Raw!W:W,0))))</f>
        <v/>
      </c>
      <c r="N247" s="52" t="str">
        <f>IF(O247="","",(INDEX(Raw!A:A,MATCH(O247+2000,Raw!W:W,0))))</f>
        <v/>
      </c>
      <c r="O247" s="11" t="str">
        <f>(IFERROR(IF(LARGE(Raw!W:W,A247+COUNTIF(Raw!C:C,"H")+COUNTIF(Raw!C:C,"S"))-2000&gt;0,LARGE(Raw!W:W,A247+COUNTIF(Raw!C:C,"H")+COUNTIF(Raw!C:C,"S"))-2000,""),""))</f>
        <v/>
      </c>
    </row>
    <row r="248" spans="1:15" x14ac:dyDescent="0.3">
      <c r="A248" s="52">
        <v>245</v>
      </c>
      <c r="B248" s="3" t="str">
        <f t="shared" si="11"/>
        <v/>
      </c>
      <c r="C248" s="52" t="str">
        <f>IF(E248="","",(INDEX(Raw!D:D,MATCH(E248+6000,Raw!W:W,0))))</f>
        <v/>
      </c>
      <c r="D248" s="52" t="str">
        <f>IF(E248="","",(INDEX(Raw!A:A,MATCH(E248+6000,Raw!W:W,0))))</f>
        <v/>
      </c>
      <c r="E248" s="11" t="str">
        <f>(IFERROR(IF(LARGE(Raw!W:W,A248)-6000&gt;0,LARGE(Raw!W:W,A248)-6000,""),""))</f>
        <v/>
      </c>
      <c r="G248" s="3" t="str">
        <f t="shared" si="9"/>
        <v/>
      </c>
      <c r="H248" s="52" t="str">
        <f>IF(J248="","",(INDEX(Raw!D:D,MATCH(J248+4000,Raw!W:W,0))))</f>
        <v/>
      </c>
      <c r="I248" s="52" t="str">
        <f>IF(J248="","",(INDEX(Raw!A:A,MATCH(J248+4000,Raw!W:W,0))))</f>
        <v/>
      </c>
      <c r="J248" s="11" t="str">
        <f>(IFERROR(IF(LARGE(Raw!W:W,A248+COUNTIF(Raw!C:C,"H"))-4000&gt;0,LARGE(Raw!W:W,A248+COUNTIF(Raw!C:C,"H"))-4000,""),""))</f>
        <v/>
      </c>
      <c r="L248" s="3" t="str">
        <f t="shared" si="10"/>
        <v/>
      </c>
      <c r="M248" s="52" t="str">
        <f>IF(O248="","",(INDEX(Raw!D:D,MATCH(O248+2000,Raw!W:W,0))))</f>
        <v/>
      </c>
      <c r="N248" s="52" t="str">
        <f>IF(O248="","",(INDEX(Raw!A:A,MATCH(O248+2000,Raw!W:W,0))))</f>
        <v/>
      </c>
      <c r="O248" s="11" t="str">
        <f>(IFERROR(IF(LARGE(Raw!W:W,A248+COUNTIF(Raw!C:C,"H")+COUNTIF(Raw!C:C,"S"))-2000&gt;0,LARGE(Raw!W:W,A248+COUNTIF(Raw!C:C,"H")+COUNTIF(Raw!C:C,"S"))-2000,""),""))</f>
        <v/>
      </c>
    </row>
    <row r="249" spans="1:15" x14ac:dyDescent="0.3">
      <c r="A249" s="52">
        <v>246</v>
      </c>
      <c r="B249" s="3" t="str">
        <f t="shared" si="11"/>
        <v/>
      </c>
      <c r="C249" s="52" t="str">
        <f>IF(E249="","",(INDEX(Raw!D:D,MATCH(E249+6000,Raw!W:W,0))))</f>
        <v/>
      </c>
      <c r="D249" s="52" t="str">
        <f>IF(E249="","",(INDEX(Raw!A:A,MATCH(E249+6000,Raw!W:W,0))))</f>
        <v/>
      </c>
      <c r="E249" s="11" t="str">
        <f>(IFERROR(IF(LARGE(Raw!W:W,A249)-6000&gt;0,LARGE(Raw!W:W,A249)-6000,""),""))</f>
        <v/>
      </c>
      <c r="G249" s="3" t="str">
        <f t="shared" si="9"/>
        <v/>
      </c>
      <c r="H249" s="52" t="str">
        <f>IF(J249="","",(INDEX(Raw!D:D,MATCH(J249+4000,Raw!W:W,0))))</f>
        <v/>
      </c>
      <c r="I249" s="52" t="str">
        <f>IF(J249="","",(INDEX(Raw!A:A,MATCH(J249+4000,Raw!W:W,0))))</f>
        <v/>
      </c>
      <c r="J249" s="11" t="str">
        <f>(IFERROR(IF(LARGE(Raw!W:W,A249+COUNTIF(Raw!C:C,"H"))-4000&gt;0,LARGE(Raw!W:W,A249+COUNTIF(Raw!C:C,"H"))-4000,""),""))</f>
        <v/>
      </c>
      <c r="L249" s="3" t="str">
        <f t="shared" si="10"/>
        <v/>
      </c>
      <c r="M249" s="52" t="str">
        <f>IF(O249="","",(INDEX(Raw!D:D,MATCH(O249+2000,Raw!W:W,0))))</f>
        <v/>
      </c>
      <c r="N249" s="52" t="str">
        <f>IF(O249="","",(INDEX(Raw!A:A,MATCH(O249+2000,Raw!W:W,0))))</f>
        <v/>
      </c>
      <c r="O249" s="11" t="str">
        <f>(IFERROR(IF(LARGE(Raw!W:W,A249+COUNTIF(Raw!C:C,"H")+COUNTIF(Raw!C:C,"S"))-2000&gt;0,LARGE(Raw!W:W,A249+COUNTIF(Raw!C:C,"H")+COUNTIF(Raw!C:C,"S"))-2000,""),""))</f>
        <v/>
      </c>
    </row>
    <row r="250" spans="1:15" x14ac:dyDescent="0.3">
      <c r="A250" s="52">
        <v>247</v>
      </c>
      <c r="B250" s="3" t="str">
        <f t="shared" si="11"/>
        <v/>
      </c>
      <c r="C250" s="52" t="str">
        <f>IF(E250="","",(INDEX(Raw!D:D,MATCH(E250+6000,Raw!W:W,0))))</f>
        <v/>
      </c>
      <c r="D250" s="52" t="str">
        <f>IF(E250="","",(INDEX(Raw!A:A,MATCH(E250+6000,Raw!W:W,0))))</f>
        <v/>
      </c>
      <c r="E250" s="11" t="str">
        <f>(IFERROR(IF(LARGE(Raw!W:W,A250)-6000&gt;0,LARGE(Raw!W:W,A250)-6000,""),""))</f>
        <v/>
      </c>
      <c r="G250" s="3" t="str">
        <f t="shared" si="9"/>
        <v/>
      </c>
      <c r="H250" s="52" t="str">
        <f>IF(J250="","",(INDEX(Raw!D:D,MATCH(J250+4000,Raw!W:W,0))))</f>
        <v/>
      </c>
      <c r="I250" s="52" t="str">
        <f>IF(J250="","",(INDEX(Raw!A:A,MATCH(J250+4000,Raw!W:W,0))))</f>
        <v/>
      </c>
      <c r="J250" s="11" t="str">
        <f>(IFERROR(IF(LARGE(Raw!W:W,A250+COUNTIF(Raw!C:C,"H"))-4000&gt;0,LARGE(Raw!W:W,A250+COUNTIF(Raw!C:C,"H"))-4000,""),""))</f>
        <v/>
      </c>
      <c r="L250" s="3" t="str">
        <f t="shared" si="10"/>
        <v/>
      </c>
      <c r="M250" s="52" t="str">
        <f>IF(O250="","",(INDEX(Raw!D:D,MATCH(O250+2000,Raw!W:W,0))))</f>
        <v/>
      </c>
      <c r="N250" s="52" t="str">
        <f>IF(O250="","",(INDEX(Raw!A:A,MATCH(O250+2000,Raw!W:W,0))))</f>
        <v/>
      </c>
      <c r="O250" s="11" t="str">
        <f>(IFERROR(IF(LARGE(Raw!W:W,A250+COUNTIF(Raw!C:C,"H")+COUNTIF(Raw!C:C,"S"))-2000&gt;0,LARGE(Raw!W:W,A250+COUNTIF(Raw!C:C,"H")+COUNTIF(Raw!C:C,"S"))-2000,""),""))</f>
        <v/>
      </c>
    </row>
    <row r="251" spans="1:15" x14ac:dyDescent="0.3">
      <c r="A251" s="52">
        <v>248</v>
      </c>
      <c r="B251" s="3" t="str">
        <f t="shared" si="11"/>
        <v/>
      </c>
      <c r="C251" s="52" t="str">
        <f>IF(E251="","",(INDEX(Raw!D:D,MATCH(E251+6000,Raw!W:W,0))))</f>
        <v/>
      </c>
      <c r="D251" s="52" t="str">
        <f>IF(E251="","",(INDEX(Raw!A:A,MATCH(E251+6000,Raw!W:W,0))))</f>
        <v/>
      </c>
      <c r="E251" s="11" t="str">
        <f>(IFERROR(IF(LARGE(Raw!W:W,A251)-6000&gt;0,LARGE(Raw!W:W,A251)-6000,""),""))</f>
        <v/>
      </c>
      <c r="G251" s="3" t="str">
        <f t="shared" si="9"/>
        <v/>
      </c>
      <c r="H251" s="52" t="str">
        <f>IF(J251="","",(INDEX(Raw!D:D,MATCH(J251+4000,Raw!W:W,0))))</f>
        <v/>
      </c>
      <c r="I251" s="52" t="str">
        <f>IF(J251="","",(INDEX(Raw!A:A,MATCH(J251+4000,Raw!W:W,0))))</f>
        <v/>
      </c>
      <c r="J251" s="11" t="str">
        <f>(IFERROR(IF(LARGE(Raw!W:W,A251+COUNTIF(Raw!C:C,"H"))-4000&gt;0,LARGE(Raw!W:W,A251+COUNTIF(Raw!C:C,"H"))-4000,""),""))</f>
        <v/>
      </c>
      <c r="L251" s="3" t="str">
        <f t="shared" si="10"/>
        <v/>
      </c>
      <c r="M251" s="52" t="str">
        <f>IF(O251="","",(INDEX(Raw!D:D,MATCH(O251+2000,Raw!W:W,0))))</f>
        <v/>
      </c>
      <c r="N251" s="52" t="str">
        <f>IF(O251="","",(INDEX(Raw!A:A,MATCH(O251+2000,Raw!W:W,0))))</f>
        <v/>
      </c>
      <c r="O251" s="11" t="str">
        <f>(IFERROR(IF(LARGE(Raw!W:W,A251+COUNTIF(Raw!C:C,"H")+COUNTIF(Raw!C:C,"S"))-2000&gt;0,LARGE(Raw!W:W,A251+COUNTIF(Raw!C:C,"H")+COUNTIF(Raw!C:C,"S"))-2000,""),""))</f>
        <v/>
      </c>
    </row>
    <row r="252" spans="1:15" x14ac:dyDescent="0.3">
      <c r="A252" s="52">
        <v>249</v>
      </c>
      <c r="B252" s="3" t="str">
        <f t="shared" si="11"/>
        <v/>
      </c>
      <c r="C252" s="52" t="str">
        <f>IF(E252="","",(INDEX(Raw!D:D,MATCH(E252+6000,Raw!W:W,0))))</f>
        <v/>
      </c>
      <c r="D252" s="52" t="str">
        <f>IF(E252="","",(INDEX(Raw!A:A,MATCH(E252+6000,Raw!W:W,0))))</f>
        <v/>
      </c>
      <c r="E252" s="11" t="str">
        <f>(IFERROR(IF(LARGE(Raw!W:W,A252)-6000&gt;0,LARGE(Raw!W:W,A252)-6000,""),""))</f>
        <v/>
      </c>
      <c r="G252" s="3" t="str">
        <f t="shared" si="9"/>
        <v/>
      </c>
      <c r="H252" s="52" t="str">
        <f>IF(J252="","",(INDEX(Raw!D:D,MATCH(J252+4000,Raw!W:W,0))))</f>
        <v/>
      </c>
      <c r="I252" s="52" t="str">
        <f>IF(J252="","",(INDEX(Raw!A:A,MATCH(J252+4000,Raw!W:W,0))))</f>
        <v/>
      </c>
      <c r="J252" s="11" t="str">
        <f>(IFERROR(IF(LARGE(Raw!W:W,A252+COUNTIF(Raw!C:C,"H"))-4000&gt;0,LARGE(Raw!W:W,A252+COUNTIF(Raw!C:C,"H"))-4000,""),""))</f>
        <v/>
      </c>
      <c r="L252" s="3" t="str">
        <f t="shared" si="10"/>
        <v/>
      </c>
      <c r="M252" s="52" t="str">
        <f>IF(O252="","",(INDEX(Raw!D:D,MATCH(O252+2000,Raw!W:W,0))))</f>
        <v/>
      </c>
      <c r="N252" s="52" t="str">
        <f>IF(O252="","",(INDEX(Raw!A:A,MATCH(O252+2000,Raw!W:W,0))))</f>
        <v/>
      </c>
      <c r="O252" s="11" t="str">
        <f>(IFERROR(IF(LARGE(Raw!W:W,A252+COUNTIF(Raw!C:C,"H")+COUNTIF(Raw!C:C,"S"))-2000&gt;0,LARGE(Raw!W:W,A252+COUNTIF(Raw!C:C,"H")+COUNTIF(Raw!C:C,"S"))-2000,""),""))</f>
        <v/>
      </c>
    </row>
    <row r="253" spans="1:15" x14ac:dyDescent="0.3">
      <c r="A253" s="52">
        <v>250</v>
      </c>
      <c r="B253" s="3" t="str">
        <f t="shared" si="11"/>
        <v/>
      </c>
      <c r="C253" s="52" t="str">
        <f>IF(E253="","",(INDEX(Raw!D:D,MATCH(E253+6000,Raw!W:W,0))))</f>
        <v/>
      </c>
      <c r="D253" s="52" t="str">
        <f>IF(E253="","",(INDEX(Raw!A:A,MATCH(E253+6000,Raw!W:W,0))))</f>
        <v/>
      </c>
      <c r="E253" s="11" t="str">
        <f>(IFERROR(IF(LARGE(Raw!W:W,A253)-6000&gt;0,LARGE(Raw!W:W,A253)-6000,""),""))</f>
        <v/>
      </c>
      <c r="G253" s="3" t="str">
        <f t="shared" si="9"/>
        <v/>
      </c>
      <c r="H253" s="52" t="str">
        <f>IF(J253="","",(INDEX(Raw!D:D,MATCH(J253+4000,Raw!W:W,0))))</f>
        <v/>
      </c>
      <c r="I253" s="52" t="str">
        <f>IF(J253="","",(INDEX(Raw!A:A,MATCH(J253+4000,Raw!W:W,0))))</f>
        <v/>
      </c>
      <c r="J253" s="11" t="str">
        <f>(IFERROR(IF(LARGE(Raw!W:W,A253+COUNTIF(Raw!C:C,"H"))-4000&gt;0,LARGE(Raw!W:W,A253+COUNTIF(Raw!C:C,"H"))-4000,""),""))</f>
        <v/>
      </c>
      <c r="L253" s="3" t="str">
        <f t="shared" si="10"/>
        <v/>
      </c>
      <c r="M253" s="52" t="str">
        <f>IF(O253="","",(INDEX(Raw!D:D,MATCH(O253+2000,Raw!W:W,0))))</f>
        <v/>
      </c>
      <c r="N253" s="52" t="str">
        <f>IF(O253="","",(INDEX(Raw!A:A,MATCH(O253+2000,Raw!W:W,0))))</f>
        <v/>
      </c>
      <c r="O253" s="11" t="str">
        <f>(IFERROR(IF(LARGE(Raw!W:W,A253+COUNTIF(Raw!C:C,"H")+COUNTIF(Raw!C:C,"S"))-2000&gt;0,LARGE(Raw!W:W,A253+COUNTIF(Raw!C:C,"H")+COUNTIF(Raw!C:C,"S"))-2000,""),""))</f>
        <v/>
      </c>
    </row>
    <row r="254" spans="1:15" x14ac:dyDescent="0.3">
      <c r="A254" s="52">
        <v>251</v>
      </c>
      <c r="B254" s="3" t="str">
        <f t="shared" si="11"/>
        <v/>
      </c>
      <c r="C254" s="52" t="str">
        <f>IF(E254="","",(INDEX(Raw!D:D,MATCH(E254+6000,Raw!W:W,0))))</f>
        <v/>
      </c>
      <c r="D254" s="52" t="str">
        <f>IF(E254="","",(INDEX(Raw!A:A,MATCH(E254+6000,Raw!W:W,0))))</f>
        <v/>
      </c>
      <c r="E254" s="11" t="str">
        <f>(IFERROR(IF(LARGE(Raw!W:W,A254)-6000&gt;0,LARGE(Raw!W:W,A254)-6000,""),""))</f>
        <v/>
      </c>
      <c r="G254" s="3" t="str">
        <f t="shared" si="9"/>
        <v/>
      </c>
      <c r="H254" s="52" t="str">
        <f>IF(J254="","",(INDEX(Raw!D:D,MATCH(J254+4000,Raw!W:W,0))))</f>
        <v/>
      </c>
      <c r="I254" s="52" t="str">
        <f>IF(J254="","",(INDEX(Raw!A:A,MATCH(J254+4000,Raw!W:W,0))))</f>
        <v/>
      </c>
      <c r="J254" s="11" t="str">
        <f>(IFERROR(IF(LARGE(Raw!W:W,A254+COUNTIF(Raw!C:C,"H"))-4000&gt;0,LARGE(Raw!W:W,A254+COUNTIF(Raw!C:C,"H"))-4000,""),""))</f>
        <v/>
      </c>
      <c r="L254" s="3" t="str">
        <f t="shared" si="10"/>
        <v/>
      </c>
      <c r="M254" s="52" t="str">
        <f>IF(O254="","",(INDEX(Raw!D:D,MATCH(O254+2000,Raw!W:W,0))))</f>
        <v/>
      </c>
      <c r="N254" s="52" t="str">
        <f>IF(O254="","",(INDEX(Raw!A:A,MATCH(O254+2000,Raw!W:W,0))))</f>
        <v/>
      </c>
      <c r="O254" s="11" t="str">
        <f>(IFERROR(IF(LARGE(Raw!W:W,A254+COUNTIF(Raw!C:C,"H")+COUNTIF(Raw!C:C,"S"))-2000&gt;0,LARGE(Raw!W:W,A254+COUNTIF(Raw!C:C,"H")+COUNTIF(Raw!C:C,"S"))-2000,""),""))</f>
        <v/>
      </c>
    </row>
    <row r="255" spans="1:15" x14ac:dyDescent="0.3">
      <c r="A255" s="52">
        <v>252</v>
      </c>
      <c r="B255" s="3" t="str">
        <f t="shared" si="11"/>
        <v/>
      </c>
      <c r="C255" s="52" t="str">
        <f>IF(E255="","",(INDEX(Raw!D:D,MATCH(E255+6000,Raw!W:W,0))))</f>
        <v/>
      </c>
      <c r="D255" s="52" t="str">
        <f>IF(E255="","",(INDEX(Raw!A:A,MATCH(E255+6000,Raw!W:W,0))))</f>
        <v/>
      </c>
      <c r="E255" s="11" t="str">
        <f>(IFERROR(IF(LARGE(Raw!W:W,A255)-6000&gt;0,LARGE(Raw!W:W,A255)-6000,""),""))</f>
        <v/>
      </c>
      <c r="G255" s="3" t="str">
        <f t="shared" si="9"/>
        <v/>
      </c>
      <c r="H255" s="52" t="str">
        <f>IF(J255="","",(INDEX(Raw!D:D,MATCH(J255+4000,Raw!W:W,0))))</f>
        <v/>
      </c>
      <c r="I255" s="52" t="str">
        <f>IF(J255="","",(INDEX(Raw!A:A,MATCH(J255+4000,Raw!W:W,0))))</f>
        <v/>
      </c>
      <c r="J255" s="11" t="str">
        <f>(IFERROR(IF(LARGE(Raw!W:W,A255+COUNTIF(Raw!C:C,"H"))-4000&gt;0,LARGE(Raw!W:W,A255+COUNTIF(Raw!C:C,"H"))-4000,""),""))</f>
        <v/>
      </c>
      <c r="L255" s="3" t="str">
        <f t="shared" si="10"/>
        <v/>
      </c>
      <c r="M255" s="52" t="str">
        <f>IF(O255="","",(INDEX(Raw!D:D,MATCH(O255+2000,Raw!W:W,0))))</f>
        <v/>
      </c>
      <c r="N255" s="52" t="str">
        <f>IF(O255="","",(INDEX(Raw!A:A,MATCH(O255+2000,Raw!W:W,0))))</f>
        <v/>
      </c>
      <c r="O255" s="11" t="str">
        <f>(IFERROR(IF(LARGE(Raw!W:W,A255+COUNTIF(Raw!C:C,"H")+COUNTIF(Raw!C:C,"S"))-2000&gt;0,LARGE(Raw!W:W,A255+COUNTIF(Raw!C:C,"H")+COUNTIF(Raw!C:C,"S"))-2000,""),""))</f>
        <v/>
      </c>
    </row>
    <row r="256" spans="1:15" x14ac:dyDescent="0.3">
      <c r="A256" s="52">
        <v>253</v>
      </c>
      <c r="B256" s="3" t="str">
        <f t="shared" si="11"/>
        <v/>
      </c>
      <c r="C256" s="52" t="str">
        <f>IF(E256="","",(INDEX(Raw!D:D,MATCH(E256+6000,Raw!W:W,0))))</f>
        <v/>
      </c>
      <c r="D256" s="52" t="str">
        <f>IF(E256="","",(INDEX(Raw!A:A,MATCH(E256+6000,Raw!W:W,0))))</f>
        <v/>
      </c>
      <c r="E256" s="11" t="str">
        <f>(IFERROR(IF(LARGE(Raw!W:W,A256)-6000&gt;0,LARGE(Raw!W:W,A256)-6000,""),""))</f>
        <v/>
      </c>
      <c r="G256" s="3" t="str">
        <f t="shared" si="9"/>
        <v/>
      </c>
      <c r="H256" s="52" t="str">
        <f>IF(J256="","",(INDEX(Raw!D:D,MATCH(J256+4000,Raw!W:W,0))))</f>
        <v/>
      </c>
      <c r="I256" s="52" t="str">
        <f>IF(J256="","",(INDEX(Raw!A:A,MATCH(J256+4000,Raw!W:W,0))))</f>
        <v/>
      </c>
      <c r="J256" s="11" t="str">
        <f>(IFERROR(IF(LARGE(Raw!W:W,A256+COUNTIF(Raw!C:C,"H"))-4000&gt;0,LARGE(Raw!W:W,A256+COUNTIF(Raw!C:C,"H"))-4000,""),""))</f>
        <v/>
      </c>
      <c r="L256" s="3" t="str">
        <f t="shared" si="10"/>
        <v/>
      </c>
      <c r="M256" s="52" t="str">
        <f>IF(O256="","",(INDEX(Raw!D:D,MATCH(O256+2000,Raw!W:W,0))))</f>
        <v/>
      </c>
      <c r="N256" s="52" t="str">
        <f>IF(O256="","",(INDEX(Raw!A:A,MATCH(O256+2000,Raw!W:W,0))))</f>
        <v/>
      </c>
      <c r="O256" s="11" t="str">
        <f>(IFERROR(IF(LARGE(Raw!W:W,A256+COUNTIF(Raw!C:C,"H")+COUNTIF(Raw!C:C,"S"))-2000&gt;0,LARGE(Raw!W:W,A256+COUNTIF(Raw!C:C,"H")+COUNTIF(Raw!C:C,"S"))-2000,""),""))</f>
        <v/>
      </c>
    </row>
    <row r="257" spans="1:15" x14ac:dyDescent="0.3">
      <c r="A257" s="52">
        <v>254</v>
      </c>
      <c r="B257" s="3" t="str">
        <f t="shared" si="11"/>
        <v/>
      </c>
      <c r="C257" s="52" t="str">
        <f>IF(E257="","",(INDEX(Raw!D:D,MATCH(E257+6000,Raw!W:W,0))))</f>
        <v/>
      </c>
      <c r="D257" s="52" t="str">
        <f>IF(E257="","",(INDEX(Raw!A:A,MATCH(E257+6000,Raw!W:W,0))))</f>
        <v/>
      </c>
      <c r="E257" s="11" t="str">
        <f>(IFERROR(IF(LARGE(Raw!W:W,A257)-6000&gt;0,LARGE(Raw!W:W,A257)-6000,""),""))</f>
        <v/>
      </c>
      <c r="G257" s="3" t="str">
        <f t="shared" si="9"/>
        <v/>
      </c>
      <c r="H257" s="52" t="str">
        <f>IF(J257="","",(INDEX(Raw!D:D,MATCH(J257+4000,Raw!W:W,0))))</f>
        <v/>
      </c>
      <c r="I257" s="52" t="str">
        <f>IF(J257="","",(INDEX(Raw!A:A,MATCH(J257+4000,Raw!W:W,0))))</f>
        <v/>
      </c>
      <c r="J257" s="11" t="str">
        <f>(IFERROR(IF(LARGE(Raw!W:W,A257+COUNTIF(Raw!C:C,"H"))-4000&gt;0,LARGE(Raw!W:W,A257+COUNTIF(Raw!C:C,"H"))-4000,""),""))</f>
        <v/>
      </c>
      <c r="L257" s="3" t="str">
        <f t="shared" si="10"/>
        <v/>
      </c>
      <c r="M257" s="52" t="str">
        <f>IF(O257="","",(INDEX(Raw!D:D,MATCH(O257+2000,Raw!W:W,0))))</f>
        <v/>
      </c>
      <c r="N257" s="52" t="str">
        <f>IF(O257="","",(INDEX(Raw!A:A,MATCH(O257+2000,Raw!W:W,0))))</f>
        <v/>
      </c>
      <c r="O257" s="11" t="str">
        <f>(IFERROR(IF(LARGE(Raw!W:W,A257+COUNTIF(Raw!C:C,"H")+COUNTIF(Raw!C:C,"S"))-2000&gt;0,LARGE(Raw!W:W,A257+COUNTIF(Raw!C:C,"H")+COUNTIF(Raw!C:C,"S"))-2000,""),""))</f>
        <v/>
      </c>
    </row>
    <row r="258" spans="1:15" x14ac:dyDescent="0.3">
      <c r="A258" s="52">
        <v>255</v>
      </c>
      <c r="B258" s="3" t="str">
        <f t="shared" si="11"/>
        <v/>
      </c>
      <c r="C258" s="52" t="str">
        <f>IF(E258="","",(INDEX(Raw!D:D,MATCH(E258+6000,Raw!W:W,0))))</f>
        <v/>
      </c>
      <c r="D258" s="52" t="str">
        <f>IF(E258="","",(INDEX(Raw!A:A,MATCH(E258+6000,Raw!W:W,0))))</f>
        <v/>
      </c>
      <c r="E258" s="11" t="str">
        <f>(IFERROR(IF(LARGE(Raw!W:W,A258)-6000&gt;0,LARGE(Raw!W:W,A258)-6000,""),""))</f>
        <v/>
      </c>
      <c r="G258" s="3" t="str">
        <f t="shared" si="9"/>
        <v/>
      </c>
      <c r="H258" s="52" t="str">
        <f>IF(J258="","",(INDEX(Raw!D:D,MATCH(J258+4000,Raw!W:W,0))))</f>
        <v/>
      </c>
      <c r="I258" s="52" t="str">
        <f>IF(J258="","",(INDEX(Raw!A:A,MATCH(J258+4000,Raw!W:W,0))))</f>
        <v/>
      </c>
      <c r="J258" s="11" t="str">
        <f>(IFERROR(IF(LARGE(Raw!W:W,A258+COUNTIF(Raw!C:C,"H"))-4000&gt;0,LARGE(Raw!W:W,A258+COUNTIF(Raw!C:C,"H"))-4000,""),""))</f>
        <v/>
      </c>
      <c r="L258" s="3" t="str">
        <f t="shared" si="10"/>
        <v/>
      </c>
      <c r="M258" s="52" t="str">
        <f>IF(O258="","",(INDEX(Raw!D:D,MATCH(O258+2000,Raw!W:W,0))))</f>
        <v/>
      </c>
      <c r="N258" s="52" t="str">
        <f>IF(O258="","",(INDEX(Raw!A:A,MATCH(O258+2000,Raw!W:W,0))))</f>
        <v/>
      </c>
      <c r="O258" s="11" t="str">
        <f>(IFERROR(IF(LARGE(Raw!W:W,A258+COUNTIF(Raw!C:C,"H")+COUNTIF(Raw!C:C,"S"))-2000&gt;0,LARGE(Raw!W:W,A258+COUNTIF(Raw!C:C,"H")+COUNTIF(Raw!C:C,"S"))-2000,""),""))</f>
        <v/>
      </c>
    </row>
    <row r="259" spans="1:15" x14ac:dyDescent="0.3">
      <c r="A259" s="52">
        <v>256</v>
      </c>
      <c r="B259" s="3" t="str">
        <f t="shared" si="11"/>
        <v/>
      </c>
      <c r="C259" s="52" t="str">
        <f>IF(E259="","",(INDEX(Raw!D:D,MATCH(E259+6000,Raw!W:W,0))))</f>
        <v/>
      </c>
      <c r="D259" s="52" t="str">
        <f>IF(E259="","",(INDEX(Raw!A:A,MATCH(E259+6000,Raw!W:W,0))))</f>
        <v/>
      </c>
      <c r="E259" s="11" t="str">
        <f>(IFERROR(IF(LARGE(Raw!W:W,A259)-6000&gt;0,LARGE(Raw!W:W,A259)-6000,""),""))</f>
        <v/>
      </c>
      <c r="G259" s="3" t="str">
        <f t="shared" si="9"/>
        <v/>
      </c>
      <c r="H259" s="52" t="str">
        <f>IF(J259="","",(INDEX(Raw!D:D,MATCH(J259+4000,Raw!W:W,0))))</f>
        <v/>
      </c>
      <c r="I259" s="52" t="str">
        <f>IF(J259="","",(INDEX(Raw!A:A,MATCH(J259+4000,Raw!W:W,0))))</f>
        <v/>
      </c>
      <c r="J259" s="11" t="str">
        <f>(IFERROR(IF(LARGE(Raw!W:W,A259+COUNTIF(Raw!C:C,"H"))-4000&gt;0,LARGE(Raw!W:W,A259+COUNTIF(Raw!C:C,"H"))-4000,""),""))</f>
        <v/>
      </c>
      <c r="L259" s="3" t="str">
        <f t="shared" si="10"/>
        <v/>
      </c>
      <c r="M259" s="52" t="str">
        <f>IF(O259="","",(INDEX(Raw!D:D,MATCH(O259+2000,Raw!W:W,0))))</f>
        <v/>
      </c>
      <c r="N259" s="52" t="str">
        <f>IF(O259="","",(INDEX(Raw!A:A,MATCH(O259+2000,Raw!W:W,0))))</f>
        <v/>
      </c>
      <c r="O259" s="11" t="str">
        <f>(IFERROR(IF(LARGE(Raw!W:W,A259+COUNTIF(Raw!C:C,"H")+COUNTIF(Raw!C:C,"S"))-2000&gt;0,LARGE(Raw!W:W,A259+COUNTIF(Raw!C:C,"H")+COUNTIF(Raw!C:C,"S"))-2000,""),""))</f>
        <v/>
      </c>
    </row>
    <row r="260" spans="1:15" x14ac:dyDescent="0.3">
      <c r="A260" s="52">
        <v>257</v>
      </c>
      <c r="B260" s="3" t="str">
        <f t="shared" si="11"/>
        <v/>
      </c>
      <c r="C260" s="52" t="str">
        <f>IF(E260="","",(INDEX(Raw!D:D,MATCH(E260+6000,Raw!W:W,0))))</f>
        <v/>
      </c>
      <c r="D260" s="52" t="str">
        <f>IF(E260="","",(INDEX(Raw!A:A,MATCH(E260+6000,Raw!W:W,0))))</f>
        <v/>
      </c>
      <c r="E260" s="11" t="str">
        <f>(IFERROR(IF(LARGE(Raw!W:W,A260)-6000&gt;0,LARGE(Raw!W:W,A260)-6000,""),""))</f>
        <v/>
      </c>
      <c r="G260" s="3" t="str">
        <f t="shared" si="9"/>
        <v/>
      </c>
      <c r="H260" s="52" t="str">
        <f>IF(J260="","",(INDEX(Raw!D:D,MATCH(J260+4000,Raw!W:W,0))))</f>
        <v/>
      </c>
      <c r="I260" s="52" t="str">
        <f>IF(J260="","",(INDEX(Raw!A:A,MATCH(J260+4000,Raw!W:W,0))))</f>
        <v/>
      </c>
      <c r="J260" s="11" t="str">
        <f>(IFERROR(IF(LARGE(Raw!W:W,A260+COUNTIF(Raw!C:C,"H"))-4000&gt;0,LARGE(Raw!W:W,A260+COUNTIF(Raw!C:C,"H"))-4000,""),""))</f>
        <v/>
      </c>
      <c r="L260" s="3" t="str">
        <f t="shared" si="10"/>
        <v/>
      </c>
      <c r="M260" s="52" t="str">
        <f>IF(O260="","",(INDEX(Raw!D:D,MATCH(O260+2000,Raw!W:W,0))))</f>
        <v/>
      </c>
      <c r="N260" s="52" t="str">
        <f>IF(O260="","",(INDEX(Raw!A:A,MATCH(O260+2000,Raw!W:W,0))))</f>
        <v/>
      </c>
      <c r="O260" s="11" t="str">
        <f>(IFERROR(IF(LARGE(Raw!W:W,A260+COUNTIF(Raw!C:C,"H")+COUNTIF(Raw!C:C,"S"))-2000&gt;0,LARGE(Raw!W:W,A260+COUNTIF(Raw!C:C,"H")+COUNTIF(Raw!C:C,"S"))-2000,""),""))</f>
        <v/>
      </c>
    </row>
    <row r="261" spans="1:15" x14ac:dyDescent="0.3">
      <c r="A261" s="52">
        <v>258</v>
      </c>
      <c r="B261" s="3" t="str">
        <f t="shared" si="11"/>
        <v/>
      </c>
      <c r="C261" s="52" t="str">
        <f>IF(E261="","",(INDEX(Raw!D:D,MATCH(E261+6000,Raw!W:W,0))))</f>
        <v/>
      </c>
      <c r="D261" s="52" t="str">
        <f>IF(E261="","",(INDEX(Raw!A:A,MATCH(E261+6000,Raw!W:W,0))))</f>
        <v/>
      </c>
      <c r="E261" s="11" t="str">
        <f>(IFERROR(IF(LARGE(Raw!W:W,A261)-6000&gt;0,LARGE(Raw!W:W,A261)-6000,""),""))</f>
        <v/>
      </c>
      <c r="G261" s="3" t="str">
        <f t="shared" ref="G261:G324" si="12">IFERROR(IF(ROUND(J261,3)=ROUND(J260,3),G260,G260+1),"")</f>
        <v/>
      </c>
      <c r="H261" s="52" t="str">
        <f>IF(J261="","",(INDEX(Raw!D:D,MATCH(J261+4000,Raw!W:W,0))))</f>
        <v/>
      </c>
      <c r="I261" s="52" t="str">
        <f>IF(J261="","",(INDEX(Raw!A:A,MATCH(J261+4000,Raw!W:W,0))))</f>
        <v/>
      </c>
      <c r="J261" s="11" t="str">
        <f>(IFERROR(IF(LARGE(Raw!W:W,A261+COUNTIF(Raw!C:C,"H"))-4000&gt;0,LARGE(Raw!W:W,A261+COUNTIF(Raw!C:C,"H"))-4000,""),""))</f>
        <v/>
      </c>
      <c r="L261" s="3" t="str">
        <f t="shared" ref="L261:L324" si="13">IFERROR(IF(ROUND(O261,3)=ROUND(O260,3),L260,L260+1),"")</f>
        <v/>
      </c>
      <c r="M261" s="52" t="str">
        <f>IF(O261="","",(INDEX(Raw!D:D,MATCH(O261+2000,Raw!W:W,0))))</f>
        <v/>
      </c>
      <c r="N261" s="52" t="str">
        <f>IF(O261="","",(INDEX(Raw!A:A,MATCH(O261+2000,Raw!W:W,0))))</f>
        <v/>
      </c>
      <c r="O261" s="11" t="str">
        <f>(IFERROR(IF(LARGE(Raw!W:W,A261+COUNTIF(Raw!C:C,"H")+COUNTIF(Raw!C:C,"S"))-2000&gt;0,LARGE(Raw!W:W,A261+COUNTIF(Raw!C:C,"H")+COUNTIF(Raw!C:C,"S"))-2000,""),""))</f>
        <v/>
      </c>
    </row>
    <row r="262" spans="1:15" x14ac:dyDescent="0.3">
      <c r="A262" s="52">
        <v>259</v>
      </c>
      <c r="B262" s="3" t="str">
        <f t="shared" ref="B262:B325" si="14">IFERROR(IF(ROUND(E262,3)=ROUND(E261,3),B261,B261+1),"")</f>
        <v/>
      </c>
      <c r="C262" s="52" t="str">
        <f>IF(E262="","",(INDEX(Raw!D:D,MATCH(E262+6000,Raw!W:W,0))))</f>
        <v/>
      </c>
      <c r="D262" s="52" t="str">
        <f>IF(E262="","",(INDEX(Raw!A:A,MATCH(E262+6000,Raw!W:W,0))))</f>
        <v/>
      </c>
      <c r="E262" s="11" t="str">
        <f>(IFERROR(IF(LARGE(Raw!W:W,A262)-6000&gt;0,LARGE(Raw!W:W,A262)-6000,""),""))</f>
        <v/>
      </c>
      <c r="G262" s="3" t="str">
        <f t="shared" si="12"/>
        <v/>
      </c>
      <c r="H262" s="52" t="str">
        <f>IF(J262="","",(INDEX(Raw!D:D,MATCH(J262+4000,Raw!W:W,0))))</f>
        <v/>
      </c>
      <c r="I262" s="52" t="str">
        <f>IF(J262="","",(INDEX(Raw!A:A,MATCH(J262+4000,Raw!W:W,0))))</f>
        <v/>
      </c>
      <c r="J262" s="11" t="str">
        <f>(IFERROR(IF(LARGE(Raw!W:W,A262+COUNTIF(Raw!C:C,"H"))-4000&gt;0,LARGE(Raw!W:W,A262+COUNTIF(Raw!C:C,"H"))-4000,""),""))</f>
        <v/>
      </c>
      <c r="L262" s="3" t="str">
        <f t="shared" si="13"/>
        <v/>
      </c>
      <c r="M262" s="52" t="str">
        <f>IF(O262="","",(INDEX(Raw!D:D,MATCH(O262+2000,Raw!W:W,0))))</f>
        <v/>
      </c>
      <c r="N262" s="52" t="str">
        <f>IF(O262="","",(INDEX(Raw!A:A,MATCH(O262+2000,Raw!W:W,0))))</f>
        <v/>
      </c>
      <c r="O262" s="11" t="str">
        <f>(IFERROR(IF(LARGE(Raw!W:W,A262+COUNTIF(Raw!C:C,"H")+COUNTIF(Raw!C:C,"S"))-2000&gt;0,LARGE(Raw!W:W,A262+COUNTIF(Raw!C:C,"H")+COUNTIF(Raw!C:C,"S"))-2000,""),""))</f>
        <v/>
      </c>
    </row>
    <row r="263" spans="1:15" x14ac:dyDescent="0.3">
      <c r="A263" s="52">
        <v>260</v>
      </c>
      <c r="B263" s="3" t="str">
        <f t="shared" si="14"/>
        <v/>
      </c>
      <c r="C263" s="52" t="str">
        <f>IF(E263="","",(INDEX(Raw!D:D,MATCH(E263+6000,Raw!W:W,0))))</f>
        <v/>
      </c>
      <c r="D263" s="52" t="str">
        <f>IF(E263="","",(INDEX(Raw!A:A,MATCH(E263+6000,Raw!W:W,0))))</f>
        <v/>
      </c>
      <c r="E263" s="11" t="str">
        <f>(IFERROR(IF(LARGE(Raw!W:W,A263)-6000&gt;0,LARGE(Raw!W:W,A263)-6000,""),""))</f>
        <v/>
      </c>
      <c r="G263" s="3" t="str">
        <f t="shared" si="12"/>
        <v/>
      </c>
      <c r="H263" s="52" t="str">
        <f>IF(J263="","",(INDEX(Raw!D:D,MATCH(J263+4000,Raw!W:W,0))))</f>
        <v/>
      </c>
      <c r="I263" s="52" t="str">
        <f>IF(J263="","",(INDEX(Raw!A:A,MATCH(J263+4000,Raw!W:W,0))))</f>
        <v/>
      </c>
      <c r="J263" s="11" t="str">
        <f>(IFERROR(IF(LARGE(Raw!W:W,A263+COUNTIF(Raw!C:C,"H"))-4000&gt;0,LARGE(Raw!W:W,A263+COUNTIF(Raw!C:C,"H"))-4000,""),""))</f>
        <v/>
      </c>
      <c r="L263" s="3" t="str">
        <f t="shared" si="13"/>
        <v/>
      </c>
      <c r="M263" s="52" t="str">
        <f>IF(O263="","",(INDEX(Raw!D:D,MATCH(O263+2000,Raw!W:W,0))))</f>
        <v/>
      </c>
      <c r="N263" s="52" t="str">
        <f>IF(O263="","",(INDEX(Raw!A:A,MATCH(O263+2000,Raw!W:W,0))))</f>
        <v/>
      </c>
      <c r="O263" s="11" t="str">
        <f>(IFERROR(IF(LARGE(Raw!W:W,A263+COUNTIF(Raw!C:C,"H")+COUNTIF(Raw!C:C,"S"))-2000&gt;0,LARGE(Raw!W:W,A263+COUNTIF(Raw!C:C,"H")+COUNTIF(Raw!C:C,"S"))-2000,""),""))</f>
        <v/>
      </c>
    </row>
    <row r="264" spans="1:15" x14ac:dyDescent="0.3">
      <c r="A264" s="52">
        <v>261</v>
      </c>
      <c r="B264" s="3" t="str">
        <f t="shared" si="14"/>
        <v/>
      </c>
      <c r="C264" s="52" t="str">
        <f>IF(E264="","",(INDEX(Raw!D:D,MATCH(E264+6000,Raw!W:W,0))))</f>
        <v/>
      </c>
      <c r="D264" s="52" t="str">
        <f>IF(E264="","",(INDEX(Raw!A:A,MATCH(E264+6000,Raw!W:W,0))))</f>
        <v/>
      </c>
      <c r="E264" s="11" t="str">
        <f>(IFERROR(IF(LARGE(Raw!W:W,A264)-6000&gt;0,LARGE(Raw!W:W,A264)-6000,""),""))</f>
        <v/>
      </c>
      <c r="G264" s="3" t="str">
        <f t="shared" si="12"/>
        <v/>
      </c>
      <c r="H264" s="52" t="str">
        <f>IF(J264="","",(INDEX(Raw!D:D,MATCH(J264+4000,Raw!W:W,0))))</f>
        <v/>
      </c>
      <c r="I264" s="52" t="str">
        <f>IF(J264="","",(INDEX(Raw!A:A,MATCH(J264+4000,Raw!W:W,0))))</f>
        <v/>
      </c>
      <c r="J264" s="11" t="str">
        <f>(IFERROR(IF(LARGE(Raw!W:W,A264+COUNTIF(Raw!C:C,"H"))-4000&gt;0,LARGE(Raw!W:W,A264+COUNTIF(Raw!C:C,"H"))-4000,""),""))</f>
        <v/>
      </c>
      <c r="L264" s="3" t="str">
        <f t="shared" si="13"/>
        <v/>
      </c>
      <c r="M264" s="52" t="str">
        <f>IF(O264="","",(INDEX(Raw!D:D,MATCH(O264+2000,Raw!W:W,0))))</f>
        <v/>
      </c>
      <c r="N264" s="52" t="str">
        <f>IF(O264="","",(INDEX(Raw!A:A,MATCH(O264+2000,Raw!W:W,0))))</f>
        <v/>
      </c>
      <c r="O264" s="11" t="str">
        <f>(IFERROR(IF(LARGE(Raw!W:W,A264+COUNTIF(Raw!C:C,"H")+COUNTIF(Raw!C:C,"S"))-2000&gt;0,LARGE(Raw!W:W,A264+COUNTIF(Raw!C:C,"H")+COUNTIF(Raw!C:C,"S"))-2000,""),""))</f>
        <v/>
      </c>
    </row>
    <row r="265" spans="1:15" x14ac:dyDescent="0.3">
      <c r="A265" s="52">
        <v>262</v>
      </c>
      <c r="B265" s="3" t="str">
        <f t="shared" si="14"/>
        <v/>
      </c>
      <c r="C265" s="52" t="str">
        <f>IF(E265="","",(INDEX(Raw!D:D,MATCH(E265+6000,Raw!W:W,0))))</f>
        <v/>
      </c>
      <c r="D265" s="52" t="str">
        <f>IF(E265="","",(INDEX(Raw!A:A,MATCH(E265+6000,Raw!W:W,0))))</f>
        <v/>
      </c>
      <c r="E265" s="11" t="str">
        <f>(IFERROR(IF(LARGE(Raw!W:W,A265)-6000&gt;0,LARGE(Raw!W:W,A265)-6000,""),""))</f>
        <v/>
      </c>
      <c r="G265" s="3" t="str">
        <f t="shared" si="12"/>
        <v/>
      </c>
      <c r="H265" s="52" t="str">
        <f>IF(J265="","",(INDEX(Raw!D:D,MATCH(J265+4000,Raw!W:W,0))))</f>
        <v/>
      </c>
      <c r="I265" s="52" t="str">
        <f>IF(J265="","",(INDEX(Raw!A:A,MATCH(J265+4000,Raw!W:W,0))))</f>
        <v/>
      </c>
      <c r="J265" s="11" t="str">
        <f>(IFERROR(IF(LARGE(Raw!W:W,A265+COUNTIF(Raw!C:C,"H"))-4000&gt;0,LARGE(Raw!W:W,A265+COUNTIF(Raw!C:C,"H"))-4000,""),""))</f>
        <v/>
      </c>
      <c r="L265" s="3" t="str">
        <f t="shared" si="13"/>
        <v/>
      </c>
      <c r="M265" s="52" t="str">
        <f>IF(O265="","",(INDEX(Raw!D:D,MATCH(O265+2000,Raw!W:W,0))))</f>
        <v/>
      </c>
      <c r="N265" s="52" t="str">
        <f>IF(O265="","",(INDEX(Raw!A:A,MATCH(O265+2000,Raw!W:W,0))))</f>
        <v/>
      </c>
      <c r="O265" s="11" t="str">
        <f>(IFERROR(IF(LARGE(Raw!W:W,A265+COUNTIF(Raw!C:C,"H")+COUNTIF(Raw!C:C,"S"))-2000&gt;0,LARGE(Raw!W:W,A265+COUNTIF(Raw!C:C,"H")+COUNTIF(Raw!C:C,"S"))-2000,""),""))</f>
        <v/>
      </c>
    </row>
    <row r="266" spans="1:15" x14ac:dyDescent="0.3">
      <c r="A266" s="52">
        <v>263</v>
      </c>
      <c r="B266" s="3" t="str">
        <f t="shared" si="14"/>
        <v/>
      </c>
      <c r="C266" s="52" t="str">
        <f>IF(E266="","",(INDEX(Raw!D:D,MATCH(E266+6000,Raw!W:W,0))))</f>
        <v/>
      </c>
      <c r="D266" s="52" t="str">
        <f>IF(E266="","",(INDEX(Raw!A:A,MATCH(E266+6000,Raw!W:W,0))))</f>
        <v/>
      </c>
      <c r="E266" s="11" t="str">
        <f>(IFERROR(IF(LARGE(Raw!W:W,A266)-6000&gt;0,LARGE(Raw!W:W,A266)-6000,""),""))</f>
        <v/>
      </c>
      <c r="G266" s="3" t="str">
        <f t="shared" si="12"/>
        <v/>
      </c>
      <c r="H266" s="52" t="str">
        <f>IF(J266="","",(INDEX(Raw!D:D,MATCH(J266+4000,Raw!W:W,0))))</f>
        <v/>
      </c>
      <c r="I266" s="52" t="str">
        <f>IF(J266="","",(INDEX(Raw!A:A,MATCH(J266+4000,Raw!W:W,0))))</f>
        <v/>
      </c>
      <c r="J266" s="11" t="str">
        <f>(IFERROR(IF(LARGE(Raw!W:W,A266+COUNTIF(Raw!C:C,"H"))-4000&gt;0,LARGE(Raw!W:W,A266+COUNTIF(Raw!C:C,"H"))-4000,""),""))</f>
        <v/>
      </c>
      <c r="L266" s="3" t="str">
        <f t="shared" si="13"/>
        <v/>
      </c>
      <c r="M266" s="52" t="str">
        <f>IF(O266="","",(INDEX(Raw!D:D,MATCH(O266+2000,Raw!W:W,0))))</f>
        <v/>
      </c>
      <c r="N266" s="52" t="str">
        <f>IF(O266="","",(INDEX(Raw!A:A,MATCH(O266+2000,Raw!W:W,0))))</f>
        <v/>
      </c>
      <c r="O266" s="11" t="str">
        <f>(IFERROR(IF(LARGE(Raw!W:W,A266+COUNTIF(Raw!C:C,"H")+COUNTIF(Raw!C:C,"S"))-2000&gt;0,LARGE(Raw!W:W,A266+COUNTIF(Raw!C:C,"H")+COUNTIF(Raw!C:C,"S"))-2000,""),""))</f>
        <v/>
      </c>
    </row>
    <row r="267" spans="1:15" x14ac:dyDescent="0.3">
      <c r="A267" s="52">
        <v>264</v>
      </c>
      <c r="B267" s="3" t="str">
        <f t="shared" si="14"/>
        <v/>
      </c>
      <c r="C267" s="52" t="str">
        <f>IF(E267="","",(INDEX(Raw!D:D,MATCH(E267+6000,Raw!W:W,0))))</f>
        <v/>
      </c>
      <c r="D267" s="52" t="str">
        <f>IF(E267="","",(INDEX(Raw!A:A,MATCH(E267+6000,Raw!W:W,0))))</f>
        <v/>
      </c>
      <c r="E267" s="11" t="str">
        <f>(IFERROR(IF(LARGE(Raw!W:W,A267)-6000&gt;0,LARGE(Raw!W:W,A267)-6000,""),""))</f>
        <v/>
      </c>
      <c r="G267" s="3" t="str">
        <f t="shared" si="12"/>
        <v/>
      </c>
      <c r="H267" s="52" t="str">
        <f>IF(J267="","",(INDEX(Raw!D:D,MATCH(J267+4000,Raw!W:W,0))))</f>
        <v/>
      </c>
      <c r="I267" s="52" t="str">
        <f>IF(J267="","",(INDEX(Raw!A:A,MATCH(J267+4000,Raw!W:W,0))))</f>
        <v/>
      </c>
      <c r="J267" s="11" t="str">
        <f>(IFERROR(IF(LARGE(Raw!W:W,A267+COUNTIF(Raw!C:C,"H"))-4000&gt;0,LARGE(Raw!W:W,A267+COUNTIF(Raw!C:C,"H"))-4000,""),""))</f>
        <v/>
      </c>
      <c r="L267" s="3" t="str">
        <f t="shared" si="13"/>
        <v/>
      </c>
      <c r="M267" s="52" t="str">
        <f>IF(O267="","",(INDEX(Raw!D:D,MATCH(O267+2000,Raw!W:W,0))))</f>
        <v/>
      </c>
      <c r="N267" s="52" t="str">
        <f>IF(O267="","",(INDEX(Raw!A:A,MATCH(O267+2000,Raw!W:W,0))))</f>
        <v/>
      </c>
      <c r="O267" s="11" t="str">
        <f>(IFERROR(IF(LARGE(Raw!W:W,A267+COUNTIF(Raw!C:C,"H")+COUNTIF(Raw!C:C,"S"))-2000&gt;0,LARGE(Raw!W:W,A267+COUNTIF(Raw!C:C,"H")+COUNTIF(Raw!C:C,"S"))-2000,""),""))</f>
        <v/>
      </c>
    </row>
    <row r="268" spans="1:15" x14ac:dyDescent="0.3">
      <c r="A268" s="52">
        <v>265</v>
      </c>
      <c r="B268" s="3" t="str">
        <f t="shared" si="14"/>
        <v/>
      </c>
      <c r="C268" s="52" t="str">
        <f>IF(E268="","",(INDEX(Raw!D:D,MATCH(E268+6000,Raw!W:W,0))))</f>
        <v/>
      </c>
      <c r="D268" s="52" t="str">
        <f>IF(E268="","",(INDEX(Raw!A:A,MATCH(E268+6000,Raw!W:W,0))))</f>
        <v/>
      </c>
      <c r="E268" s="11" t="str">
        <f>(IFERROR(IF(LARGE(Raw!W:W,A268)-6000&gt;0,LARGE(Raw!W:W,A268)-6000,""),""))</f>
        <v/>
      </c>
      <c r="G268" s="3" t="str">
        <f t="shared" si="12"/>
        <v/>
      </c>
      <c r="H268" s="52" t="str">
        <f>IF(J268="","",(INDEX(Raw!D:D,MATCH(J268+4000,Raw!W:W,0))))</f>
        <v/>
      </c>
      <c r="I268" s="52" t="str">
        <f>IF(J268="","",(INDEX(Raw!A:A,MATCH(J268+4000,Raw!W:W,0))))</f>
        <v/>
      </c>
      <c r="J268" s="11" t="str">
        <f>(IFERROR(IF(LARGE(Raw!W:W,A268+COUNTIF(Raw!C:C,"H"))-4000&gt;0,LARGE(Raw!W:W,A268+COUNTIF(Raw!C:C,"H"))-4000,""),""))</f>
        <v/>
      </c>
      <c r="L268" s="3" t="str">
        <f t="shared" si="13"/>
        <v/>
      </c>
      <c r="M268" s="52" t="str">
        <f>IF(O268="","",(INDEX(Raw!D:D,MATCH(O268+2000,Raw!W:W,0))))</f>
        <v/>
      </c>
      <c r="N268" s="52" t="str">
        <f>IF(O268="","",(INDEX(Raw!A:A,MATCH(O268+2000,Raw!W:W,0))))</f>
        <v/>
      </c>
      <c r="O268" s="11" t="str">
        <f>(IFERROR(IF(LARGE(Raw!W:W,A268+COUNTIF(Raw!C:C,"H")+COUNTIF(Raw!C:C,"S"))-2000&gt;0,LARGE(Raw!W:W,A268+COUNTIF(Raw!C:C,"H")+COUNTIF(Raw!C:C,"S"))-2000,""),""))</f>
        <v/>
      </c>
    </row>
    <row r="269" spans="1:15" x14ac:dyDescent="0.3">
      <c r="A269" s="52">
        <v>266</v>
      </c>
      <c r="B269" s="3" t="str">
        <f t="shared" si="14"/>
        <v/>
      </c>
      <c r="C269" s="52" t="str">
        <f>IF(E269="","",(INDEX(Raw!D:D,MATCH(E269+6000,Raw!W:W,0))))</f>
        <v/>
      </c>
      <c r="D269" s="52" t="str">
        <f>IF(E269="","",(INDEX(Raw!A:A,MATCH(E269+6000,Raw!W:W,0))))</f>
        <v/>
      </c>
      <c r="E269" s="11" t="str">
        <f>(IFERROR(IF(LARGE(Raw!W:W,A269)-6000&gt;0,LARGE(Raw!W:W,A269)-6000,""),""))</f>
        <v/>
      </c>
      <c r="G269" s="3" t="str">
        <f t="shared" si="12"/>
        <v/>
      </c>
      <c r="H269" s="52" t="str">
        <f>IF(J269="","",(INDEX(Raw!D:D,MATCH(J269+4000,Raw!W:W,0))))</f>
        <v/>
      </c>
      <c r="I269" s="52" t="str">
        <f>IF(J269="","",(INDEX(Raw!A:A,MATCH(J269+4000,Raw!W:W,0))))</f>
        <v/>
      </c>
      <c r="J269" s="11" t="str">
        <f>(IFERROR(IF(LARGE(Raw!W:W,A269+COUNTIF(Raw!C:C,"H"))-4000&gt;0,LARGE(Raw!W:W,A269+COUNTIF(Raw!C:C,"H"))-4000,""),""))</f>
        <v/>
      </c>
      <c r="L269" s="3" t="str">
        <f t="shared" si="13"/>
        <v/>
      </c>
      <c r="M269" s="52" t="str">
        <f>IF(O269="","",(INDEX(Raw!D:D,MATCH(O269+2000,Raw!W:W,0))))</f>
        <v/>
      </c>
      <c r="N269" s="52" t="str">
        <f>IF(O269="","",(INDEX(Raw!A:A,MATCH(O269+2000,Raw!W:W,0))))</f>
        <v/>
      </c>
      <c r="O269" s="11" t="str">
        <f>(IFERROR(IF(LARGE(Raw!W:W,A269+COUNTIF(Raw!C:C,"H")+COUNTIF(Raw!C:C,"S"))-2000&gt;0,LARGE(Raw!W:W,A269+COUNTIF(Raw!C:C,"H")+COUNTIF(Raw!C:C,"S"))-2000,""),""))</f>
        <v/>
      </c>
    </row>
    <row r="270" spans="1:15" x14ac:dyDescent="0.3">
      <c r="A270" s="52">
        <v>267</v>
      </c>
      <c r="B270" s="3" t="str">
        <f t="shared" si="14"/>
        <v/>
      </c>
      <c r="C270" s="52" t="str">
        <f>IF(E270="","",(INDEX(Raw!D:D,MATCH(E270+6000,Raw!W:W,0))))</f>
        <v/>
      </c>
      <c r="D270" s="52" t="str">
        <f>IF(E270="","",(INDEX(Raw!A:A,MATCH(E270+6000,Raw!W:W,0))))</f>
        <v/>
      </c>
      <c r="E270" s="11" t="str">
        <f>(IFERROR(IF(LARGE(Raw!W:W,A270)-6000&gt;0,LARGE(Raw!W:W,A270)-6000,""),""))</f>
        <v/>
      </c>
      <c r="G270" s="3" t="str">
        <f t="shared" si="12"/>
        <v/>
      </c>
      <c r="H270" s="52" t="str">
        <f>IF(J270="","",(INDEX(Raw!D:D,MATCH(J270+4000,Raw!W:W,0))))</f>
        <v/>
      </c>
      <c r="I270" s="52" t="str">
        <f>IF(J270="","",(INDEX(Raw!A:A,MATCH(J270+4000,Raw!W:W,0))))</f>
        <v/>
      </c>
      <c r="J270" s="11" t="str">
        <f>(IFERROR(IF(LARGE(Raw!W:W,A270+COUNTIF(Raw!C:C,"H"))-4000&gt;0,LARGE(Raw!W:W,A270+COUNTIF(Raw!C:C,"H"))-4000,""),""))</f>
        <v/>
      </c>
      <c r="L270" s="3" t="str">
        <f t="shared" si="13"/>
        <v/>
      </c>
      <c r="M270" s="52" t="str">
        <f>IF(O270="","",(INDEX(Raw!D:D,MATCH(O270+2000,Raw!W:W,0))))</f>
        <v/>
      </c>
      <c r="N270" s="52" t="str">
        <f>IF(O270="","",(INDEX(Raw!A:A,MATCH(O270+2000,Raw!W:W,0))))</f>
        <v/>
      </c>
      <c r="O270" s="11" t="str">
        <f>(IFERROR(IF(LARGE(Raw!W:W,A270+COUNTIF(Raw!C:C,"H")+COUNTIF(Raw!C:C,"S"))-2000&gt;0,LARGE(Raw!W:W,A270+COUNTIF(Raw!C:C,"H")+COUNTIF(Raw!C:C,"S"))-2000,""),""))</f>
        <v/>
      </c>
    </row>
    <row r="271" spans="1:15" x14ac:dyDescent="0.3">
      <c r="A271" s="52">
        <v>268</v>
      </c>
      <c r="B271" s="3" t="str">
        <f t="shared" si="14"/>
        <v/>
      </c>
      <c r="C271" s="52" t="str">
        <f>IF(E271="","",(INDEX(Raw!D:D,MATCH(E271+6000,Raw!W:W,0))))</f>
        <v/>
      </c>
      <c r="D271" s="52" t="str">
        <f>IF(E271="","",(INDEX(Raw!A:A,MATCH(E271+6000,Raw!W:W,0))))</f>
        <v/>
      </c>
      <c r="E271" s="11" t="str">
        <f>(IFERROR(IF(LARGE(Raw!W:W,A271)-6000&gt;0,LARGE(Raw!W:W,A271)-6000,""),""))</f>
        <v/>
      </c>
      <c r="G271" s="3" t="str">
        <f t="shared" si="12"/>
        <v/>
      </c>
      <c r="H271" s="52" t="str">
        <f>IF(J271="","",(INDEX(Raw!D:D,MATCH(J271+4000,Raw!W:W,0))))</f>
        <v/>
      </c>
      <c r="I271" s="52" t="str">
        <f>IF(J271="","",(INDEX(Raw!A:A,MATCH(J271+4000,Raw!W:W,0))))</f>
        <v/>
      </c>
      <c r="J271" s="11" t="str">
        <f>(IFERROR(IF(LARGE(Raw!W:W,A271+COUNTIF(Raw!C:C,"H"))-4000&gt;0,LARGE(Raw!W:W,A271+COUNTIF(Raw!C:C,"H"))-4000,""),""))</f>
        <v/>
      </c>
      <c r="L271" s="3" t="str">
        <f t="shared" si="13"/>
        <v/>
      </c>
      <c r="M271" s="52" t="str">
        <f>IF(O271="","",(INDEX(Raw!D:D,MATCH(O271+2000,Raw!W:W,0))))</f>
        <v/>
      </c>
      <c r="N271" s="52" t="str">
        <f>IF(O271="","",(INDEX(Raw!A:A,MATCH(O271+2000,Raw!W:W,0))))</f>
        <v/>
      </c>
      <c r="O271" s="11" t="str">
        <f>(IFERROR(IF(LARGE(Raw!W:W,A271+COUNTIF(Raw!C:C,"H")+COUNTIF(Raw!C:C,"S"))-2000&gt;0,LARGE(Raw!W:W,A271+COUNTIF(Raw!C:C,"H")+COUNTIF(Raw!C:C,"S"))-2000,""),""))</f>
        <v/>
      </c>
    </row>
    <row r="272" spans="1:15" x14ac:dyDescent="0.3">
      <c r="A272" s="52">
        <v>269</v>
      </c>
      <c r="B272" s="3" t="str">
        <f t="shared" si="14"/>
        <v/>
      </c>
      <c r="C272" s="52" t="str">
        <f>IF(E272="","",(INDEX(Raw!D:D,MATCH(E272+6000,Raw!W:W,0))))</f>
        <v/>
      </c>
      <c r="D272" s="52" t="str">
        <f>IF(E272="","",(INDEX(Raw!A:A,MATCH(E272+6000,Raw!W:W,0))))</f>
        <v/>
      </c>
      <c r="E272" s="11" t="str">
        <f>(IFERROR(IF(LARGE(Raw!W:W,A272)-6000&gt;0,LARGE(Raw!W:W,A272)-6000,""),""))</f>
        <v/>
      </c>
      <c r="G272" s="3" t="str">
        <f t="shared" si="12"/>
        <v/>
      </c>
      <c r="H272" s="52" t="str">
        <f>IF(J272="","",(INDEX(Raw!D:D,MATCH(J272+4000,Raw!W:W,0))))</f>
        <v/>
      </c>
      <c r="I272" s="52" t="str">
        <f>IF(J272="","",(INDEX(Raw!A:A,MATCH(J272+4000,Raw!W:W,0))))</f>
        <v/>
      </c>
      <c r="J272" s="11" t="str">
        <f>(IFERROR(IF(LARGE(Raw!W:W,A272+COUNTIF(Raw!C:C,"H"))-4000&gt;0,LARGE(Raw!W:W,A272+COUNTIF(Raw!C:C,"H"))-4000,""),""))</f>
        <v/>
      </c>
      <c r="L272" s="3" t="str">
        <f t="shared" si="13"/>
        <v/>
      </c>
      <c r="M272" s="52" t="str">
        <f>IF(O272="","",(INDEX(Raw!D:D,MATCH(O272+2000,Raw!W:W,0))))</f>
        <v/>
      </c>
      <c r="N272" s="52" t="str">
        <f>IF(O272="","",(INDEX(Raw!A:A,MATCH(O272+2000,Raw!W:W,0))))</f>
        <v/>
      </c>
      <c r="O272" s="11" t="str">
        <f>(IFERROR(IF(LARGE(Raw!W:W,A272+COUNTIF(Raw!C:C,"H")+COUNTIF(Raw!C:C,"S"))-2000&gt;0,LARGE(Raw!W:W,A272+COUNTIF(Raw!C:C,"H")+COUNTIF(Raw!C:C,"S"))-2000,""),""))</f>
        <v/>
      </c>
    </row>
    <row r="273" spans="1:15" x14ac:dyDescent="0.3">
      <c r="A273" s="52">
        <v>270</v>
      </c>
      <c r="B273" s="3" t="str">
        <f t="shared" si="14"/>
        <v/>
      </c>
      <c r="C273" s="52" t="str">
        <f>IF(E273="","",(INDEX(Raw!D:D,MATCH(E273+6000,Raw!W:W,0))))</f>
        <v/>
      </c>
      <c r="D273" s="52" t="str">
        <f>IF(E273="","",(INDEX(Raw!A:A,MATCH(E273+6000,Raw!W:W,0))))</f>
        <v/>
      </c>
      <c r="E273" s="11" t="str">
        <f>(IFERROR(IF(LARGE(Raw!W:W,A273)-6000&gt;0,LARGE(Raw!W:W,A273)-6000,""),""))</f>
        <v/>
      </c>
      <c r="G273" s="3" t="str">
        <f t="shared" si="12"/>
        <v/>
      </c>
      <c r="H273" s="52" t="str">
        <f>IF(J273="","",(INDEX(Raw!D:D,MATCH(J273+4000,Raw!W:W,0))))</f>
        <v/>
      </c>
      <c r="I273" s="52" t="str">
        <f>IF(J273="","",(INDEX(Raw!A:A,MATCH(J273+4000,Raw!W:W,0))))</f>
        <v/>
      </c>
      <c r="J273" s="11" t="str">
        <f>(IFERROR(IF(LARGE(Raw!W:W,A273+COUNTIF(Raw!C:C,"H"))-4000&gt;0,LARGE(Raw!W:W,A273+COUNTIF(Raw!C:C,"H"))-4000,""),""))</f>
        <v/>
      </c>
      <c r="L273" s="3" t="str">
        <f t="shared" si="13"/>
        <v/>
      </c>
      <c r="M273" s="52" t="str">
        <f>IF(O273="","",(INDEX(Raw!D:D,MATCH(O273+2000,Raw!W:W,0))))</f>
        <v/>
      </c>
      <c r="N273" s="52" t="str">
        <f>IF(O273="","",(INDEX(Raw!A:A,MATCH(O273+2000,Raw!W:W,0))))</f>
        <v/>
      </c>
      <c r="O273" s="11" t="str">
        <f>(IFERROR(IF(LARGE(Raw!W:W,A273+COUNTIF(Raw!C:C,"H")+COUNTIF(Raw!C:C,"S"))-2000&gt;0,LARGE(Raw!W:W,A273+COUNTIF(Raw!C:C,"H")+COUNTIF(Raw!C:C,"S"))-2000,""),""))</f>
        <v/>
      </c>
    </row>
    <row r="274" spans="1:15" x14ac:dyDescent="0.3">
      <c r="A274" s="52">
        <v>271</v>
      </c>
      <c r="B274" s="3" t="str">
        <f t="shared" si="14"/>
        <v/>
      </c>
      <c r="C274" s="52" t="str">
        <f>IF(E274="","",(INDEX(Raw!D:D,MATCH(E274+6000,Raw!W:W,0))))</f>
        <v/>
      </c>
      <c r="D274" s="52" t="str">
        <f>IF(E274="","",(INDEX(Raw!A:A,MATCH(E274+6000,Raw!W:W,0))))</f>
        <v/>
      </c>
      <c r="E274" s="11" t="str">
        <f>(IFERROR(IF(LARGE(Raw!W:W,A274)-6000&gt;0,LARGE(Raw!W:W,A274)-6000,""),""))</f>
        <v/>
      </c>
      <c r="G274" s="3" t="str">
        <f t="shared" si="12"/>
        <v/>
      </c>
      <c r="H274" s="52" t="str">
        <f>IF(J274="","",(INDEX(Raw!D:D,MATCH(J274+4000,Raw!W:W,0))))</f>
        <v/>
      </c>
      <c r="I274" s="52" t="str">
        <f>IF(J274="","",(INDEX(Raw!A:A,MATCH(J274+4000,Raw!W:W,0))))</f>
        <v/>
      </c>
      <c r="J274" s="11" t="str">
        <f>(IFERROR(IF(LARGE(Raw!W:W,A274+COUNTIF(Raw!C:C,"H"))-4000&gt;0,LARGE(Raw!W:W,A274+COUNTIF(Raw!C:C,"H"))-4000,""),""))</f>
        <v/>
      </c>
      <c r="L274" s="3" t="str">
        <f t="shared" si="13"/>
        <v/>
      </c>
      <c r="M274" s="52" t="str">
        <f>IF(O274="","",(INDEX(Raw!D:D,MATCH(O274+2000,Raw!W:W,0))))</f>
        <v/>
      </c>
      <c r="N274" s="52" t="str">
        <f>IF(O274="","",(INDEX(Raw!A:A,MATCH(O274+2000,Raw!W:W,0))))</f>
        <v/>
      </c>
      <c r="O274" s="11" t="str">
        <f>(IFERROR(IF(LARGE(Raw!W:W,A274+COUNTIF(Raw!C:C,"H")+COUNTIF(Raw!C:C,"S"))-2000&gt;0,LARGE(Raw!W:W,A274+COUNTIF(Raw!C:C,"H")+COUNTIF(Raw!C:C,"S"))-2000,""),""))</f>
        <v/>
      </c>
    </row>
    <row r="275" spans="1:15" x14ac:dyDescent="0.3">
      <c r="A275" s="52">
        <v>272</v>
      </c>
      <c r="B275" s="3" t="str">
        <f t="shared" si="14"/>
        <v/>
      </c>
      <c r="C275" s="52" t="str">
        <f>IF(E275="","",(INDEX(Raw!D:D,MATCH(E275+6000,Raw!W:W,0))))</f>
        <v/>
      </c>
      <c r="D275" s="52" t="str">
        <f>IF(E275="","",(INDEX(Raw!A:A,MATCH(E275+6000,Raw!W:W,0))))</f>
        <v/>
      </c>
      <c r="E275" s="11" t="str">
        <f>(IFERROR(IF(LARGE(Raw!W:W,A275)-6000&gt;0,LARGE(Raw!W:W,A275)-6000,""),""))</f>
        <v/>
      </c>
      <c r="G275" s="3" t="str">
        <f t="shared" si="12"/>
        <v/>
      </c>
      <c r="H275" s="52" t="str">
        <f>IF(J275="","",(INDEX(Raw!D:D,MATCH(J275+4000,Raw!W:W,0))))</f>
        <v/>
      </c>
      <c r="I275" s="52" t="str">
        <f>IF(J275="","",(INDEX(Raw!A:A,MATCH(J275+4000,Raw!W:W,0))))</f>
        <v/>
      </c>
      <c r="J275" s="11" t="str">
        <f>(IFERROR(IF(LARGE(Raw!W:W,A275+COUNTIF(Raw!C:C,"H"))-4000&gt;0,LARGE(Raw!W:W,A275+COUNTIF(Raw!C:C,"H"))-4000,""),""))</f>
        <v/>
      </c>
      <c r="L275" s="3" t="str">
        <f t="shared" si="13"/>
        <v/>
      </c>
      <c r="M275" s="52" t="str">
        <f>IF(O275="","",(INDEX(Raw!D:D,MATCH(O275+2000,Raw!W:W,0))))</f>
        <v/>
      </c>
      <c r="N275" s="52" t="str">
        <f>IF(O275="","",(INDEX(Raw!A:A,MATCH(O275+2000,Raw!W:W,0))))</f>
        <v/>
      </c>
      <c r="O275" s="11" t="str">
        <f>(IFERROR(IF(LARGE(Raw!W:W,A275+COUNTIF(Raw!C:C,"H")+COUNTIF(Raw!C:C,"S"))-2000&gt;0,LARGE(Raw!W:W,A275+COUNTIF(Raw!C:C,"H")+COUNTIF(Raw!C:C,"S"))-2000,""),""))</f>
        <v/>
      </c>
    </row>
    <row r="276" spans="1:15" x14ac:dyDescent="0.3">
      <c r="A276" s="52">
        <v>273</v>
      </c>
      <c r="B276" s="3" t="str">
        <f t="shared" si="14"/>
        <v/>
      </c>
      <c r="C276" s="52" t="str">
        <f>IF(E276="","",(INDEX(Raw!D:D,MATCH(E276+6000,Raw!W:W,0))))</f>
        <v/>
      </c>
      <c r="D276" s="52" t="str">
        <f>IF(E276="","",(INDEX(Raw!A:A,MATCH(E276+6000,Raw!W:W,0))))</f>
        <v/>
      </c>
      <c r="E276" s="11" t="str">
        <f>(IFERROR(IF(LARGE(Raw!W:W,A276)-6000&gt;0,LARGE(Raw!W:W,A276)-6000,""),""))</f>
        <v/>
      </c>
      <c r="G276" s="3" t="str">
        <f t="shared" si="12"/>
        <v/>
      </c>
      <c r="H276" s="52" t="str">
        <f>IF(J276="","",(INDEX(Raw!D:D,MATCH(J276+4000,Raw!W:W,0))))</f>
        <v/>
      </c>
      <c r="I276" s="52" t="str">
        <f>IF(J276="","",(INDEX(Raw!A:A,MATCH(J276+4000,Raw!W:W,0))))</f>
        <v/>
      </c>
      <c r="J276" s="11" t="str">
        <f>(IFERROR(IF(LARGE(Raw!W:W,A276+COUNTIF(Raw!C:C,"H"))-4000&gt;0,LARGE(Raw!W:W,A276+COUNTIF(Raw!C:C,"H"))-4000,""),""))</f>
        <v/>
      </c>
      <c r="L276" s="3" t="str">
        <f t="shared" si="13"/>
        <v/>
      </c>
      <c r="M276" s="52" t="str">
        <f>IF(O276="","",(INDEX(Raw!D:D,MATCH(O276+2000,Raw!W:W,0))))</f>
        <v/>
      </c>
      <c r="N276" s="52" t="str">
        <f>IF(O276="","",(INDEX(Raw!A:A,MATCH(O276+2000,Raw!W:W,0))))</f>
        <v/>
      </c>
      <c r="O276" s="11" t="str">
        <f>(IFERROR(IF(LARGE(Raw!W:W,A276+COUNTIF(Raw!C:C,"H")+COUNTIF(Raw!C:C,"S"))-2000&gt;0,LARGE(Raw!W:W,A276+COUNTIF(Raw!C:C,"H")+COUNTIF(Raw!C:C,"S"))-2000,""),""))</f>
        <v/>
      </c>
    </row>
    <row r="277" spans="1:15" x14ac:dyDescent="0.3">
      <c r="A277" s="52">
        <v>274</v>
      </c>
      <c r="B277" s="3" t="str">
        <f t="shared" si="14"/>
        <v/>
      </c>
      <c r="C277" s="52" t="str">
        <f>IF(E277="","",(INDEX(Raw!D:D,MATCH(E277+6000,Raw!W:W,0))))</f>
        <v/>
      </c>
      <c r="D277" s="52" t="str">
        <f>IF(E277="","",(INDEX(Raw!A:A,MATCH(E277+6000,Raw!W:W,0))))</f>
        <v/>
      </c>
      <c r="E277" s="11" t="str">
        <f>(IFERROR(IF(LARGE(Raw!W:W,A277)-6000&gt;0,LARGE(Raw!W:W,A277)-6000,""),""))</f>
        <v/>
      </c>
      <c r="G277" s="3" t="str">
        <f t="shared" si="12"/>
        <v/>
      </c>
      <c r="H277" s="52" t="str">
        <f>IF(J277="","",(INDEX(Raw!D:D,MATCH(J277+4000,Raw!W:W,0))))</f>
        <v/>
      </c>
      <c r="I277" s="52" t="str">
        <f>IF(J277="","",(INDEX(Raw!A:A,MATCH(J277+4000,Raw!W:W,0))))</f>
        <v/>
      </c>
      <c r="J277" s="11" t="str">
        <f>(IFERROR(IF(LARGE(Raw!W:W,A277+COUNTIF(Raw!C:C,"H"))-4000&gt;0,LARGE(Raw!W:W,A277+COUNTIF(Raw!C:C,"H"))-4000,""),""))</f>
        <v/>
      </c>
      <c r="L277" s="3" t="str">
        <f t="shared" si="13"/>
        <v/>
      </c>
      <c r="M277" s="52" t="str">
        <f>IF(O277="","",(INDEX(Raw!D:D,MATCH(O277+2000,Raw!W:W,0))))</f>
        <v/>
      </c>
      <c r="N277" s="52" t="str">
        <f>IF(O277="","",(INDEX(Raw!A:A,MATCH(O277+2000,Raw!W:W,0))))</f>
        <v/>
      </c>
      <c r="O277" s="11" t="str">
        <f>(IFERROR(IF(LARGE(Raw!W:W,A277+COUNTIF(Raw!C:C,"H")+COUNTIF(Raw!C:C,"S"))-2000&gt;0,LARGE(Raw!W:W,A277+COUNTIF(Raw!C:C,"H")+COUNTIF(Raw!C:C,"S"))-2000,""),""))</f>
        <v/>
      </c>
    </row>
    <row r="278" spans="1:15" x14ac:dyDescent="0.3">
      <c r="A278" s="52">
        <v>275</v>
      </c>
      <c r="B278" s="3" t="str">
        <f t="shared" si="14"/>
        <v/>
      </c>
      <c r="C278" s="52" t="str">
        <f>IF(E278="","",(INDEX(Raw!D:D,MATCH(E278+6000,Raw!W:W,0))))</f>
        <v/>
      </c>
      <c r="D278" s="52" t="str">
        <f>IF(E278="","",(INDEX(Raw!A:A,MATCH(E278+6000,Raw!W:W,0))))</f>
        <v/>
      </c>
      <c r="E278" s="11" t="str">
        <f>(IFERROR(IF(LARGE(Raw!W:W,A278)-6000&gt;0,LARGE(Raw!W:W,A278)-6000,""),""))</f>
        <v/>
      </c>
      <c r="G278" s="3" t="str">
        <f t="shared" si="12"/>
        <v/>
      </c>
      <c r="H278" s="52" t="str">
        <f>IF(J278="","",(INDEX(Raw!D:D,MATCH(J278+4000,Raw!W:W,0))))</f>
        <v/>
      </c>
      <c r="I278" s="52" t="str">
        <f>IF(J278="","",(INDEX(Raw!A:A,MATCH(J278+4000,Raw!W:W,0))))</f>
        <v/>
      </c>
      <c r="J278" s="11" t="str">
        <f>(IFERROR(IF(LARGE(Raw!W:W,A278+COUNTIF(Raw!C:C,"H"))-4000&gt;0,LARGE(Raw!W:W,A278+COUNTIF(Raw!C:C,"H"))-4000,""),""))</f>
        <v/>
      </c>
      <c r="L278" s="3" t="str">
        <f t="shared" si="13"/>
        <v/>
      </c>
      <c r="M278" s="52" t="str">
        <f>IF(O278="","",(INDEX(Raw!D:D,MATCH(O278+2000,Raw!W:W,0))))</f>
        <v/>
      </c>
      <c r="N278" s="52" t="str">
        <f>IF(O278="","",(INDEX(Raw!A:A,MATCH(O278+2000,Raw!W:W,0))))</f>
        <v/>
      </c>
      <c r="O278" s="11" t="str">
        <f>(IFERROR(IF(LARGE(Raw!W:W,A278+COUNTIF(Raw!C:C,"H")+COUNTIF(Raw!C:C,"S"))-2000&gt;0,LARGE(Raw!W:W,A278+COUNTIF(Raw!C:C,"H")+COUNTIF(Raw!C:C,"S"))-2000,""),""))</f>
        <v/>
      </c>
    </row>
    <row r="279" spans="1:15" x14ac:dyDescent="0.3">
      <c r="A279" s="52">
        <v>276</v>
      </c>
      <c r="B279" s="3" t="str">
        <f t="shared" si="14"/>
        <v/>
      </c>
      <c r="C279" s="52" t="str">
        <f>IF(E279="","",(INDEX(Raw!D:D,MATCH(E279+6000,Raw!W:W,0))))</f>
        <v/>
      </c>
      <c r="D279" s="52" t="str">
        <f>IF(E279="","",(INDEX(Raw!A:A,MATCH(E279+6000,Raw!W:W,0))))</f>
        <v/>
      </c>
      <c r="E279" s="11" t="str">
        <f>(IFERROR(IF(LARGE(Raw!W:W,A279)-6000&gt;0,LARGE(Raw!W:W,A279)-6000,""),""))</f>
        <v/>
      </c>
      <c r="G279" s="3" t="str">
        <f t="shared" si="12"/>
        <v/>
      </c>
      <c r="H279" s="52" t="str">
        <f>IF(J279="","",(INDEX(Raw!D:D,MATCH(J279+4000,Raw!W:W,0))))</f>
        <v/>
      </c>
      <c r="I279" s="52" t="str">
        <f>IF(J279="","",(INDEX(Raw!A:A,MATCH(J279+4000,Raw!W:W,0))))</f>
        <v/>
      </c>
      <c r="J279" s="11" t="str">
        <f>(IFERROR(IF(LARGE(Raw!W:W,A279+COUNTIF(Raw!C:C,"H"))-4000&gt;0,LARGE(Raw!W:W,A279+COUNTIF(Raw!C:C,"H"))-4000,""),""))</f>
        <v/>
      </c>
      <c r="L279" s="3" t="str">
        <f t="shared" si="13"/>
        <v/>
      </c>
      <c r="M279" s="52" t="str">
        <f>IF(O279="","",(INDEX(Raw!D:D,MATCH(O279+2000,Raw!W:W,0))))</f>
        <v/>
      </c>
      <c r="N279" s="52" t="str">
        <f>IF(O279="","",(INDEX(Raw!A:A,MATCH(O279+2000,Raw!W:W,0))))</f>
        <v/>
      </c>
      <c r="O279" s="11" t="str">
        <f>(IFERROR(IF(LARGE(Raw!W:W,A279+COUNTIF(Raw!C:C,"H")+COUNTIF(Raw!C:C,"S"))-2000&gt;0,LARGE(Raw!W:W,A279+COUNTIF(Raw!C:C,"H")+COUNTIF(Raw!C:C,"S"))-2000,""),""))</f>
        <v/>
      </c>
    </row>
    <row r="280" spans="1:15" x14ac:dyDescent="0.3">
      <c r="A280" s="52">
        <v>277</v>
      </c>
      <c r="B280" s="3" t="str">
        <f t="shared" si="14"/>
        <v/>
      </c>
      <c r="C280" s="52" t="str">
        <f>IF(E280="","",(INDEX(Raw!D:D,MATCH(E280+6000,Raw!W:W,0))))</f>
        <v/>
      </c>
      <c r="D280" s="52" t="str">
        <f>IF(E280="","",(INDEX(Raw!A:A,MATCH(E280+6000,Raw!W:W,0))))</f>
        <v/>
      </c>
      <c r="E280" s="11" t="str">
        <f>(IFERROR(IF(LARGE(Raw!W:W,A280)-6000&gt;0,LARGE(Raw!W:W,A280)-6000,""),""))</f>
        <v/>
      </c>
      <c r="G280" s="3" t="str">
        <f t="shared" si="12"/>
        <v/>
      </c>
      <c r="H280" s="52" t="str">
        <f>IF(J280="","",(INDEX(Raw!D:D,MATCH(J280+4000,Raw!W:W,0))))</f>
        <v/>
      </c>
      <c r="I280" s="52" t="str">
        <f>IF(J280="","",(INDEX(Raw!A:A,MATCH(J280+4000,Raw!W:W,0))))</f>
        <v/>
      </c>
      <c r="J280" s="11" t="str">
        <f>(IFERROR(IF(LARGE(Raw!W:W,A280+COUNTIF(Raw!C:C,"H"))-4000&gt;0,LARGE(Raw!W:W,A280+COUNTIF(Raw!C:C,"H"))-4000,""),""))</f>
        <v/>
      </c>
      <c r="L280" s="3" t="str">
        <f t="shared" si="13"/>
        <v/>
      </c>
      <c r="M280" s="52" t="str">
        <f>IF(O280="","",(INDEX(Raw!D:D,MATCH(O280+2000,Raw!W:W,0))))</f>
        <v/>
      </c>
      <c r="N280" s="52" t="str">
        <f>IF(O280="","",(INDEX(Raw!A:A,MATCH(O280+2000,Raw!W:W,0))))</f>
        <v/>
      </c>
      <c r="O280" s="11" t="str">
        <f>(IFERROR(IF(LARGE(Raw!W:W,A280+COUNTIF(Raw!C:C,"H")+COUNTIF(Raw!C:C,"S"))-2000&gt;0,LARGE(Raw!W:W,A280+COUNTIF(Raw!C:C,"H")+COUNTIF(Raw!C:C,"S"))-2000,""),""))</f>
        <v/>
      </c>
    </row>
    <row r="281" spans="1:15" x14ac:dyDescent="0.3">
      <c r="A281" s="52">
        <v>278</v>
      </c>
      <c r="B281" s="3" t="str">
        <f t="shared" si="14"/>
        <v/>
      </c>
      <c r="C281" s="52" t="str">
        <f>IF(E281="","",(INDEX(Raw!D:D,MATCH(E281+6000,Raw!W:W,0))))</f>
        <v/>
      </c>
      <c r="D281" s="52" t="str">
        <f>IF(E281="","",(INDEX(Raw!A:A,MATCH(E281+6000,Raw!W:W,0))))</f>
        <v/>
      </c>
      <c r="E281" s="11" t="str">
        <f>(IFERROR(IF(LARGE(Raw!W:W,A281)-6000&gt;0,LARGE(Raw!W:W,A281)-6000,""),""))</f>
        <v/>
      </c>
      <c r="G281" s="3" t="str">
        <f t="shared" si="12"/>
        <v/>
      </c>
      <c r="H281" s="52" t="str">
        <f>IF(J281="","",(INDEX(Raw!D:D,MATCH(J281+4000,Raw!W:W,0))))</f>
        <v/>
      </c>
      <c r="I281" s="52" t="str">
        <f>IF(J281="","",(INDEX(Raw!A:A,MATCH(J281+4000,Raw!W:W,0))))</f>
        <v/>
      </c>
      <c r="J281" s="11" t="str">
        <f>(IFERROR(IF(LARGE(Raw!W:W,A281+COUNTIF(Raw!C:C,"H"))-4000&gt;0,LARGE(Raw!W:W,A281+COUNTIF(Raw!C:C,"H"))-4000,""),""))</f>
        <v/>
      </c>
      <c r="L281" s="3" t="str">
        <f t="shared" si="13"/>
        <v/>
      </c>
      <c r="M281" s="52" t="str">
        <f>IF(O281="","",(INDEX(Raw!D:D,MATCH(O281+2000,Raw!W:W,0))))</f>
        <v/>
      </c>
      <c r="N281" s="52" t="str">
        <f>IF(O281="","",(INDEX(Raw!A:A,MATCH(O281+2000,Raw!W:W,0))))</f>
        <v/>
      </c>
      <c r="O281" s="11" t="str">
        <f>(IFERROR(IF(LARGE(Raw!W:W,A281+COUNTIF(Raw!C:C,"H")+COUNTIF(Raw!C:C,"S"))-2000&gt;0,LARGE(Raw!W:W,A281+COUNTIF(Raw!C:C,"H")+COUNTIF(Raw!C:C,"S"))-2000,""),""))</f>
        <v/>
      </c>
    </row>
    <row r="282" spans="1:15" x14ac:dyDescent="0.3">
      <c r="A282" s="52">
        <v>279</v>
      </c>
      <c r="B282" s="3" t="str">
        <f t="shared" si="14"/>
        <v/>
      </c>
      <c r="C282" s="52" t="str">
        <f>IF(E282="","",(INDEX(Raw!D:D,MATCH(E282+6000,Raw!W:W,0))))</f>
        <v/>
      </c>
      <c r="D282" s="52" t="str">
        <f>IF(E282="","",(INDEX(Raw!A:A,MATCH(E282+6000,Raw!W:W,0))))</f>
        <v/>
      </c>
      <c r="E282" s="11" t="str">
        <f>(IFERROR(IF(LARGE(Raw!W:W,A282)-6000&gt;0,LARGE(Raw!W:W,A282)-6000,""),""))</f>
        <v/>
      </c>
      <c r="G282" s="3" t="str">
        <f t="shared" si="12"/>
        <v/>
      </c>
      <c r="H282" s="52" t="str">
        <f>IF(J282="","",(INDEX(Raw!D:D,MATCH(J282+4000,Raw!W:W,0))))</f>
        <v/>
      </c>
      <c r="I282" s="52" t="str">
        <f>IF(J282="","",(INDEX(Raw!A:A,MATCH(J282+4000,Raw!W:W,0))))</f>
        <v/>
      </c>
      <c r="J282" s="11" t="str">
        <f>(IFERROR(IF(LARGE(Raw!W:W,A282+COUNTIF(Raw!C:C,"H"))-4000&gt;0,LARGE(Raw!W:W,A282+COUNTIF(Raw!C:C,"H"))-4000,""),""))</f>
        <v/>
      </c>
      <c r="L282" s="3" t="str">
        <f t="shared" si="13"/>
        <v/>
      </c>
      <c r="M282" s="52" t="str">
        <f>IF(O282="","",(INDEX(Raw!D:D,MATCH(O282+2000,Raw!W:W,0))))</f>
        <v/>
      </c>
      <c r="N282" s="52" t="str">
        <f>IF(O282="","",(INDEX(Raw!A:A,MATCH(O282+2000,Raw!W:W,0))))</f>
        <v/>
      </c>
      <c r="O282" s="11" t="str">
        <f>(IFERROR(IF(LARGE(Raw!W:W,A282+COUNTIF(Raw!C:C,"H")+COUNTIF(Raw!C:C,"S"))-2000&gt;0,LARGE(Raw!W:W,A282+COUNTIF(Raw!C:C,"H")+COUNTIF(Raw!C:C,"S"))-2000,""),""))</f>
        <v/>
      </c>
    </row>
    <row r="283" spans="1:15" x14ac:dyDescent="0.3">
      <c r="A283" s="52">
        <v>280</v>
      </c>
      <c r="B283" s="3" t="str">
        <f t="shared" si="14"/>
        <v/>
      </c>
      <c r="C283" s="52" t="str">
        <f>IF(E283="","",(INDEX(Raw!D:D,MATCH(E283+6000,Raw!W:W,0))))</f>
        <v/>
      </c>
      <c r="D283" s="52" t="str">
        <f>IF(E283="","",(INDEX(Raw!A:A,MATCH(E283+6000,Raw!W:W,0))))</f>
        <v/>
      </c>
      <c r="E283" s="11" t="str">
        <f>(IFERROR(IF(LARGE(Raw!W:W,A283)-6000&gt;0,LARGE(Raw!W:W,A283)-6000,""),""))</f>
        <v/>
      </c>
      <c r="G283" s="3" t="str">
        <f t="shared" si="12"/>
        <v/>
      </c>
      <c r="H283" s="52" t="str">
        <f>IF(J283="","",(INDEX(Raw!D:D,MATCH(J283+4000,Raw!W:W,0))))</f>
        <v/>
      </c>
      <c r="I283" s="52" t="str">
        <f>IF(J283="","",(INDEX(Raw!A:A,MATCH(J283+4000,Raw!W:W,0))))</f>
        <v/>
      </c>
      <c r="J283" s="11" t="str">
        <f>(IFERROR(IF(LARGE(Raw!W:W,A283+COUNTIF(Raw!C:C,"H"))-4000&gt;0,LARGE(Raw!W:W,A283+COUNTIF(Raw!C:C,"H"))-4000,""),""))</f>
        <v/>
      </c>
      <c r="L283" s="3" t="str">
        <f t="shared" si="13"/>
        <v/>
      </c>
      <c r="M283" s="52" t="str">
        <f>IF(O283="","",(INDEX(Raw!D:D,MATCH(O283+2000,Raw!W:W,0))))</f>
        <v/>
      </c>
      <c r="N283" s="52" t="str">
        <f>IF(O283="","",(INDEX(Raw!A:A,MATCH(O283+2000,Raw!W:W,0))))</f>
        <v/>
      </c>
      <c r="O283" s="11" t="str">
        <f>(IFERROR(IF(LARGE(Raw!W:W,A283+COUNTIF(Raw!C:C,"H")+COUNTIF(Raw!C:C,"S"))-2000&gt;0,LARGE(Raw!W:W,A283+COUNTIF(Raw!C:C,"H")+COUNTIF(Raw!C:C,"S"))-2000,""),""))</f>
        <v/>
      </c>
    </row>
    <row r="284" spans="1:15" x14ac:dyDescent="0.3">
      <c r="A284" s="52">
        <v>281</v>
      </c>
      <c r="B284" s="3" t="str">
        <f t="shared" si="14"/>
        <v/>
      </c>
      <c r="C284" s="52" t="str">
        <f>IF(E284="","",(INDEX(Raw!D:D,MATCH(E284+6000,Raw!W:W,0))))</f>
        <v/>
      </c>
      <c r="D284" s="52" t="str">
        <f>IF(E284="","",(INDEX(Raw!A:A,MATCH(E284+6000,Raw!W:W,0))))</f>
        <v/>
      </c>
      <c r="E284" s="11" t="str">
        <f>(IFERROR(IF(LARGE(Raw!W:W,A284)-6000&gt;0,LARGE(Raw!W:W,A284)-6000,""),""))</f>
        <v/>
      </c>
      <c r="G284" s="3" t="str">
        <f t="shared" si="12"/>
        <v/>
      </c>
      <c r="H284" s="52" t="str">
        <f>IF(J284="","",(INDEX(Raw!D:D,MATCH(J284+4000,Raw!W:W,0))))</f>
        <v/>
      </c>
      <c r="I284" s="52" t="str">
        <f>IF(J284="","",(INDEX(Raw!A:A,MATCH(J284+4000,Raw!W:W,0))))</f>
        <v/>
      </c>
      <c r="J284" s="11" t="str">
        <f>(IFERROR(IF(LARGE(Raw!W:W,A284+COUNTIF(Raw!C:C,"H"))-4000&gt;0,LARGE(Raw!W:W,A284+COUNTIF(Raw!C:C,"H"))-4000,""),""))</f>
        <v/>
      </c>
      <c r="L284" s="3" t="str">
        <f t="shared" si="13"/>
        <v/>
      </c>
      <c r="M284" s="52" t="str">
        <f>IF(O284="","",(INDEX(Raw!D:D,MATCH(O284+2000,Raw!W:W,0))))</f>
        <v/>
      </c>
      <c r="N284" s="52" t="str">
        <f>IF(O284="","",(INDEX(Raw!A:A,MATCH(O284+2000,Raw!W:W,0))))</f>
        <v/>
      </c>
      <c r="O284" s="11" t="str">
        <f>(IFERROR(IF(LARGE(Raw!W:W,A284+COUNTIF(Raw!C:C,"H")+COUNTIF(Raw!C:C,"S"))-2000&gt;0,LARGE(Raw!W:W,A284+COUNTIF(Raw!C:C,"H")+COUNTIF(Raw!C:C,"S"))-2000,""),""))</f>
        <v/>
      </c>
    </row>
    <row r="285" spans="1:15" x14ac:dyDescent="0.3">
      <c r="A285" s="52">
        <v>282</v>
      </c>
      <c r="B285" s="3" t="str">
        <f t="shared" si="14"/>
        <v/>
      </c>
      <c r="C285" s="52" t="str">
        <f>IF(E285="","",(INDEX(Raw!D:D,MATCH(E285+6000,Raw!W:W,0))))</f>
        <v/>
      </c>
      <c r="D285" s="52" t="str">
        <f>IF(E285="","",(INDEX(Raw!A:A,MATCH(E285+6000,Raw!W:W,0))))</f>
        <v/>
      </c>
      <c r="E285" s="11" t="str">
        <f>(IFERROR(IF(LARGE(Raw!W:W,A285)-6000&gt;0,LARGE(Raw!W:W,A285)-6000,""),""))</f>
        <v/>
      </c>
      <c r="G285" s="3" t="str">
        <f t="shared" si="12"/>
        <v/>
      </c>
      <c r="H285" s="52" t="str">
        <f>IF(J285="","",(INDEX(Raw!D:D,MATCH(J285+4000,Raw!W:W,0))))</f>
        <v/>
      </c>
      <c r="I285" s="52" t="str">
        <f>IF(J285="","",(INDEX(Raw!A:A,MATCH(J285+4000,Raw!W:W,0))))</f>
        <v/>
      </c>
      <c r="J285" s="11" t="str">
        <f>(IFERROR(IF(LARGE(Raw!W:W,A285+COUNTIF(Raw!C:C,"H"))-4000&gt;0,LARGE(Raw!W:W,A285+COUNTIF(Raw!C:C,"H"))-4000,""),""))</f>
        <v/>
      </c>
      <c r="L285" s="3" t="str">
        <f t="shared" si="13"/>
        <v/>
      </c>
      <c r="M285" s="52" t="str">
        <f>IF(O285="","",(INDEX(Raw!D:D,MATCH(O285+2000,Raw!W:W,0))))</f>
        <v/>
      </c>
      <c r="N285" s="52" t="str">
        <f>IF(O285="","",(INDEX(Raw!A:A,MATCH(O285+2000,Raw!W:W,0))))</f>
        <v/>
      </c>
      <c r="O285" s="11" t="str">
        <f>(IFERROR(IF(LARGE(Raw!W:W,A285+COUNTIF(Raw!C:C,"H")+COUNTIF(Raw!C:C,"S"))-2000&gt;0,LARGE(Raw!W:W,A285+COUNTIF(Raw!C:C,"H")+COUNTIF(Raw!C:C,"S"))-2000,""),""))</f>
        <v/>
      </c>
    </row>
    <row r="286" spans="1:15" x14ac:dyDescent="0.3">
      <c r="A286" s="52">
        <v>283</v>
      </c>
      <c r="B286" s="3" t="str">
        <f t="shared" si="14"/>
        <v/>
      </c>
      <c r="C286" s="52" t="str">
        <f>IF(E286="","",(INDEX(Raw!D:D,MATCH(E286+6000,Raw!W:W,0))))</f>
        <v/>
      </c>
      <c r="D286" s="52" t="str">
        <f>IF(E286="","",(INDEX(Raw!A:A,MATCH(E286+6000,Raw!W:W,0))))</f>
        <v/>
      </c>
      <c r="E286" s="11" t="str">
        <f>(IFERROR(IF(LARGE(Raw!W:W,A286)-6000&gt;0,LARGE(Raw!W:W,A286)-6000,""),""))</f>
        <v/>
      </c>
      <c r="G286" s="3" t="str">
        <f t="shared" si="12"/>
        <v/>
      </c>
      <c r="H286" s="52" t="str">
        <f>IF(J286="","",(INDEX(Raw!D:D,MATCH(J286+4000,Raw!W:W,0))))</f>
        <v/>
      </c>
      <c r="I286" s="52" t="str">
        <f>IF(J286="","",(INDEX(Raw!A:A,MATCH(J286+4000,Raw!W:W,0))))</f>
        <v/>
      </c>
      <c r="J286" s="11" t="str">
        <f>(IFERROR(IF(LARGE(Raw!W:W,A286+COUNTIF(Raw!C:C,"H"))-4000&gt;0,LARGE(Raw!W:W,A286+COUNTIF(Raw!C:C,"H"))-4000,""),""))</f>
        <v/>
      </c>
      <c r="L286" s="3" t="str">
        <f t="shared" si="13"/>
        <v/>
      </c>
      <c r="M286" s="52" t="str">
        <f>IF(O286="","",(INDEX(Raw!D:D,MATCH(O286+2000,Raw!W:W,0))))</f>
        <v/>
      </c>
      <c r="N286" s="52" t="str">
        <f>IF(O286="","",(INDEX(Raw!A:A,MATCH(O286+2000,Raw!W:W,0))))</f>
        <v/>
      </c>
      <c r="O286" s="11" t="str">
        <f>(IFERROR(IF(LARGE(Raw!W:W,A286+COUNTIF(Raw!C:C,"H")+COUNTIF(Raw!C:C,"S"))-2000&gt;0,LARGE(Raw!W:W,A286+COUNTIF(Raw!C:C,"H")+COUNTIF(Raw!C:C,"S"))-2000,""),""))</f>
        <v/>
      </c>
    </row>
    <row r="287" spans="1:15" x14ac:dyDescent="0.3">
      <c r="A287" s="52">
        <v>284</v>
      </c>
      <c r="B287" s="3" t="str">
        <f t="shared" si="14"/>
        <v/>
      </c>
      <c r="C287" s="52" t="str">
        <f>IF(E287="","",(INDEX(Raw!D:D,MATCH(E287+6000,Raw!W:W,0))))</f>
        <v/>
      </c>
      <c r="D287" s="52" t="str">
        <f>IF(E287="","",(INDEX(Raw!A:A,MATCH(E287+6000,Raw!W:W,0))))</f>
        <v/>
      </c>
      <c r="E287" s="11" t="str">
        <f>(IFERROR(IF(LARGE(Raw!W:W,A287)-6000&gt;0,LARGE(Raw!W:W,A287)-6000,""),""))</f>
        <v/>
      </c>
      <c r="G287" s="3" t="str">
        <f t="shared" si="12"/>
        <v/>
      </c>
      <c r="H287" s="52" t="str">
        <f>IF(J287="","",(INDEX(Raw!D:D,MATCH(J287+4000,Raw!W:W,0))))</f>
        <v/>
      </c>
      <c r="I287" s="52" t="str">
        <f>IF(J287="","",(INDEX(Raw!A:A,MATCH(J287+4000,Raw!W:W,0))))</f>
        <v/>
      </c>
      <c r="J287" s="11" t="str">
        <f>(IFERROR(IF(LARGE(Raw!W:W,A287+COUNTIF(Raw!C:C,"H"))-4000&gt;0,LARGE(Raw!W:W,A287+COUNTIF(Raw!C:C,"H"))-4000,""),""))</f>
        <v/>
      </c>
      <c r="L287" s="3" t="str">
        <f t="shared" si="13"/>
        <v/>
      </c>
      <c r="M287" s="52" t="str">
        <f>IF(O287="","",(INDEX(Raw!D:D,MATCH(O287+2000,Raw!W:W,0))))</f>
        <v/>
      </c>
      <c r="N287" s="52" t="str">
        <f>IF(O287="","",(INDEX(Raw!A:A,MATCH(O287+2000,Raw!W:W,0))))</f>
        <v/>
      </c>
      <c r="O287" s="11" t="str">
        <f>(IFERROR(IF(LARGE(Raw!W:W,A287+COUNTIF(Raw!C:C,"H")+COUNTIF(Raw!C:C,"S"))-2000&gt;0,LARGE(Raw!W:W,A287+COUNTIF(Raw!C:C,"H")+COUNTIF(Raw!C:C,"S"))-2000,""),""))</f>
        <v/>
      </c>
    </row>
    <row r="288" spans="1:15" x14ac:dyDescent="0.3">
      <c r="A288" s="52">
        <v>285</v>
      </c>
      <c r="B288" s="3" t="str">
        <f t="shared" si="14"/>
        <v/>
      </c>
      <c r="C288" s="52" t="str">
        <f>IF(E288="","",(INDEX(Raw!D:D,MATCH(E288+6000,Raw!W:W,0))))</f>
        <v/>
      </c>
      <c r="D288" s="52" t="str">
        <f>IF(E288="","",(INDEX(Raw!A:A,MATCH(E288+6000,Raw!W:W,0))))</f>
        <v/>
      </c>
      <c r="E288" s="11" t="str">
        <f>(IFERROR(IF(LARGE(Raw!W:W,A288)-6000&gt;0,LARGE(Raw!W:W,A288)-6000,""),""))</f>
        <v/>
      </c>
      <c r="G288" s="3" t="str">
        <f t="shared" si="12"/>
        <v/>
      </c>
      <c r="H288" s="52" t="str">
        <f>IF(J288="","",(INDEX(Raw!D:D,MATCH(J288+4000,Raw!W:W,0))))</f>
        <v/>
      </c>
      <c r="I288" s="52" t="str">
        <f>IF(J288="","",(INDEX(Raw!A:A,MATCH(J288+4000,Raw!W:W,0))))</f>
        <v/>
      </c>
      <c r="J288" s="11" t="str">
        <f>(IFERROR(IF(LARGE(Raw!W:W,A288+COUNTIF(Raw!C:C,"H"))-4000&gt;0,LARGE(Raw!W:W,A288+COUNTIF(Raw!C:C,"H"))-4000,""),""))</f>
        <v/>
      </c>
      <c r="L288" s="3" t="str">
        <f t="shared" si="13"/>
        <v/>
      </c>
      <c r="M288" s="52" t="str">
        <f>IF(O288="","",(INDEX(Raw!D:D,MATCH(O288+2000,Raw!W:W,0))))</f>
        <v/>
      </c>
      <c r="N288" s="52" t="str">
        <f>IF(O288="","",(INDEX(Raw!A:A,MATCH(O288+2000,Raw!W:W,0))))</f>
        <v/>
      </c>
      <c r="O288" s="11" t="str">
        <f>(IFERROR(IF(LARGE(Raw!W:W,A288+COUNTIF(Raw!C:C,"H")+COUNTIF(Raw!C:C,"S"))-2000&gt;0,LARGE(Raw!W:W,A288+COUNTIF(Raw!C:C,"H")+COUNTIF(Raw!C:C,"S"))-2000,""),""))</f>
        <v/>
      </c>
    </row>
    <row r="289" spans="1:15" x14ac:dyDescent="0.3">
      <c r="A289" s="52">
        <v>286</v>
      </c>
      <c r="B289" s="3" t="str">
        <f t="shared" si="14"/>
        <v/>
      </c>
      <c r="C289" s="52" t="str">
        <f>IF(E289="","",(INDEX(Raw!D:D,MATCH(E289+6000,Raw!W:W,0))))</f>
        <v/>
      </c>
      <c r="D289" s="52" t="str">
        <f>IF(E289="","",(INDEX(Raw!A:A,MATCH(E289+6000,Raw!W:W,0))))</f>
        <v/>
      </c>
      <c r="E289" s="11" t="str">
        <f>(IFERROR(IF(LARGE(Raw!W:W,A289)-6000&gt;0,LARGE(Raw!W:W,A289)-6000,""),""))</f>
        <v/>
      </c>
      <c r="G289" s="3" t="str">
        <f t="shared" si="12"/>
        <v/>
      </c>
      <c r="H289" s="52" t="str">
        <f>IF(J289="","",(INDEX(Raw!D:D,MATCH(J289+4000,Raw!W:W,0))))</f>
        <v/>
      </c>
      <c r="I289" s="52" t="str">
        <f>IF(J289="","",(INDEX(Raw!A:A,MATCH(J289+4000,Raw!W:W,0))))</f>
        <v/>
      </c>
      <c r="J289" s="11" t="str">
        <f>(IFERROR(IF(LARGE(Raw!W:W,A289+COUNTIF(Raw!C:C,"H"))-4000&gt;0,LARGE(Raw!W:W,A289+COUNTIF(Raw!C:C,"H"))-4000,""),""))</f>
        <v/>
      </c>
      <c r="L289" s="3" t="str">
        <f t="shared" si="13"/>
        <v/>
      </c>
      <c r="M289" s="52" t="str">
        <f>IF(O289="","",(INDEX(Raw!D:D,MATCH(O289+2000,Raw!W:W,0))))</f>
        <v/>
      </c>
      <c r="N289" s="52" t="str">
        <f>IF(O289="","",(INDEX(Raw!A:A,MATCH(O289+2000,Raw!W:W,0))))</f>
        <v/>
      </c>
      <c r="O289" s="11" t="str">
        <f>(IFERROR(IF(LARGE(Raw!W:W,A289+COUNTIF(Raw!C:C,"H")+COUNTIF(Raw!C:C,"S"))-2000&gt;0,LARGE(Raw!W:W,A289+COUNTIF(Raw!C:C,"H")+COUNTIF(Raw!C:C,"S"))-2000,""),""))</f>
        <v/>
      </c>
    </row>
    <row r="290" spans="1:15" x14ac:dyDescent="0.3">
      <c r="A290" s="52">
        <v>287</v>
      </c>
      <c r="B290" s="3" t="str">
        <f t="shared" si="14"/>
        <v/>
      </c>
      <c r="C290" s="52" t="str">
        <f>IF(E290="","",(INDEX(Raw!D:D,MATCH(E290+6000,Raw!W:W,0))))</f>
        <v/>
      </c>
      <c r="D290" s="52" t="str">
        <f>IF(E290="","",(INDEX(Raw!A:A,MATCH(E290+6000,Raw!W:W,0))))</f>
        <v/>
      </c>
      <c r="E290" s="11" t="str">
        <f>(IFERROR(IF(LARGE(Raw!W:W,A290)-6000&gt;0,LARGE(Raw!W:W,A290)-6000,""),""))</f>
        <v/>
      </c>
      <c r="G290" s="3" t="str">
        <f t="shared" si="12"/>
        <v/>
      </c>
      <c r="H290" s="52" t="str">
        <f>IF(J290="","",(INDEX(Raw!D:D,MATCH(J290+4000,Raw!W:W,0))))</f>
        <v/>
      </c>
      <c r="I290" s="52" t="str">
        <f>IF(J290="","",(INDEX(Raw!A:A,MATCH(J290+4000,Raw!W:W,0))))</f>
        <v/>
      </c>
      <c r="J290" s="11" t="str">
        <f>(IFERROR(IF(LARGE(Raw!W:W,A290+COUNTIF(Raw!C:C,"H"))-4000&gt;0,LARGE(Raw!W:W,A290+COUNTIF(Raw!C:C,"H"))-4000,""),""))</f>
        <v/>
      </c>
      <c r="L290" s="3" t="str">
        <f t="shared" si="13"/>
        <v/>
      </c>
      <c r="M290" s="52" t="str">
        <f>IF(O290="","",(INDEX(Raw!D:D,MATCH(O290+2000,Raw!W:W,0))))</f>
        <v/>
      </c>
      <c r="N290" s="52" t="str">
        <f>IF(O290="","",(INDEX(Raw!A:A,MATCH(O290+2000,Raw!W:W,0))))</f>
        <v/>
      </c>
      <c r="O290" s="11" t="str">
        <f>(IFERROR(IF(LARGE(Raw!W:W,A290+COUNTIF(Raw!C:C,"H")+COUNTIF(Raw!C:C,"S"))-2000&gt;0,LARGE(Raw!W:W,A290+COUNTIF(Raw!C:C,"H")+COUNTIF(Raw!C:C,"S"))-2000,""),""))</f>
        <v/>
      </c>
    </row>
    <row r="291" spans="1:15" x14ac:dyDescent="0.3">
      <c r="A291" s="52">
        <v>288</v>
      </c>
      <c r="B291" s="3" t="str">
        <f t="shared" si="14"/>
        <v/>
      </c>
      <c r="C291" s="52" t="str">
        <f>IF(E291="","",(INDEX(Raw!D:D,MATCH(E291+6000,Raw!W:W,0))))</f>
        <v/>
      </c>
      <c r="D291" s="52" t="str">
        <f>IF(E291="","",(INDEX(Raw!A:A,MATCH(E291+6000,Raw!W:W,0))))</f>
        <v/>
      </c>
      <c r="E291" s="11" t="str">
        <f>(IFERROR(IF(LARGE(Raw!W:W,A291)-6000&gt;0,LARGE(Raw!W:W,A291)-6000,""),""))</f>
        <v/>
      </c>
      <c r="G291" s="3" t="str">
        <f t="shared" si="12"/>
        <v/>
      </c>
      <c r="H291" s="52" t="str">
        <f>IF(J291="","",(INDEX(Raw!D:D,MATCH(J291+4000,Raw!W:W,0))))</f>
        <v/>
      </c>
      <c r="I291" s="52" t="str">
        <f>IF(J291="","",(INDEX(Raw!A:A,MATCH(J291+4000,Raw!W:W,0))))</f>
        <v/>
      </c>
      <c r="J291" s="11" t="str">
        <f>(IFERROR(IF(LARGE(Raw!W:W,A291+COUNTIF(Raw!C:C,"H"))-4000&gt;0,LARGE(Raw!W:W,A291+COUNTIF(Raw!C:C,"H"))-4000,""),""))</f>
        <v/>
      </c>
      <c r="L291" s="3" t="str">
        <f t="shared" si="13"/>
        <v/>
      </c>
      <c r="M291" s="52" t="str">
        <f>IF(O291="","",(INDEX(Raw!D:D,MATCH(O291+2000,Raw!W:W,0))))</f>
        <v/>
      </c>
      <c r="N291" s="52" t="str">
        <f>IF(O291="","",(INDEX(Raw!A:A,MATCH(O291+2000,Raw!W:W,0))))</f>
        <v/>
      </c>
      <c r="O291" s="11" t="str">
        <f>(IFERROR(IF(LARGE(Raw!W:W,A291+COUNTIF(Raw!C:C,"H")+COUNTIF(Raw!C:C,"S"))-2000&gt;0,LARGE(Raw!W:W,A291+COUNTIF(Raw!C:C,"H")+COUNTIF(Raw!C:C,"S"))-2000,""),""))</f>
        <v/>
      </c>
    </row>
    <row r="292" spans="1:15" x14ac:dyDescent="0.3">
      <c r="A292" s="52">
        <v>289</v>
      </c>
      <c r="B292" s="3" t="str">
        <f t="shared" si="14"/>
        <v/>
      </c>
      <c r="C292" s="52" t="str">
        <f>IF(E292="","",(INDEX(Raw!D:D,MATCH(E292+6000,Raw!W:W,0))))</f>
        <v/>
      </c>
      <c r="D292" s="52" t="str">
        <f>IF(E292="","",(INDEX(Raw!A:A,MATCH(E292+6000,Raw!W:W,0))))</f>
        <v/>
      </c>
      <c r="E292" s="11" t="str">
        <f>(IFERROR(IF(LARGE(Raw!W:W,A292)-6000&gt;0,LARGE(Raw!W:W,A292)-6000,""),""))</f>
        <v/>
      </c>
      <c r="G292" s="3" t="str">
        <f t="shared" si="12"/>
        <v/>
      </c>
      <c r="H292" s="52" t="str">
        <f>IF(J292="","",(INDEX(Raw!D:D,MATCH(J292+4000,Raw!W:W,0))))</f>
        <v/>
      </c>
      <c r="I292" s="52" t="str">
        <f>IF(J292="","",(INDEX(Raw!A:A,MATCH(J292+4000,Raw!W:W,0))))</f>
        <v/>
      </c>
      <c r="J292" s="11" t="str">
        <f>(IFERROR(IF(LARGE(Raw!W:W,A292+COUNTIF(Raw!C:C,"H"))-4000&gt;0,LARGE(Raw!W:W,A292+COUNTIF(Raw!C:C,"H"))-4000,""),""))</f>
        <v/>
      </c>
      <c r="L292" s="3" t="str">
        <f t="shared" si="13"/>
        <v/>
      </c>
      <c r="M292" s="52" t="str">
        <f>IF(O292="","",(INDEX(Raw!D:D,MATCH(O292+2000,Raw!W:W,0))))</f>
        <v/>
      </c>
      <c r="N292" s="52" t="str">
        <f>IF(O292="","",(INDEX(Raw!A:A,MATCH(O292+2000,Raw!W:W,0))))</f>
        <v/>
      </c>
      <c r="O292" s="11" t="str">
        <f>(IFERROR(IF(LARGE(Raw!W:W,A292+COUNTIF(Raw!C:C,"H")+COUNTIF(Raw!C:C,"S"))-2000&gt;0,LARGE(Raw!W:W,A292+COUNTIF(Raw!C:C,"H")+COUNTIF(Raw!C:C,"S"))-2000,""),""))</f>
        <v/>
      </c>
    </row>
    <row r="293" spans="1:15" x14ac:dyDescent="0.3">
      <c r="A293" s="52">
        <v>290</v>
      </c>
      <c r="B293" s="3" t="str">
        <f t="shared" si="14"/>
        <v/>
      </c>
      <c r="C293" s="52" t="str">
        <f>IF(E293="","",(INDEX(Raw!D:D,MATCH(E293+6000,Raw!W:W,0))))</f>
        <v/>
      </c>
      <c r="D293" s="52" t="str">
        <f>IF(E293="","",(INDEX(Raw!A:A,MATCH(E293+6000,Raw!W:W,0))))</f>
        <v/>
      </c>
      <c r="E293" s="11" t="str">
        <f>(IFERROR(IF(LARGE(Raw!W:W,A293)-6000&gt;0,LARGE(Raw!W:W,A293)-6000,""),""))</f>
        <v/>
      </c>
      <c r="G293" s="3" t="str">
        <f t="shared" si="12"/>
        <v/>
      </c>
      <c r="H293" s="52" t="str">
        <f>IF(J293="","",(INDEX(Raw!D:D,MATCH(J293+4000,Raw!W:W,0))))</f>
        <v/>
      </c>
      <c r="I293" s="52" t="str">
        <f>IF(J293="","",(INDEX(Raw!A:A,MATCH(J293+4000,Raw!W:W,0))))</f>
        <v/>
      </c>
      <c r="J293" s="11" t="str">
        <f>(IFERROR(IF(LARGE(Raw!W:W,A293+COUNTIF(Raw!C:C,"H"))-4000&gt;0,LARGE(Raw!W:W,A293+COUNTIF(Raw!C:C,"H"))-4000,""),""))</f>
        <v/>
      </c>
      <c r="L293" s="3" t="str">
        <f t="shared" si="13"/>
        <v/>
      </c>
      <c r="M293" s="52" t="str">
        <f>IF(O293="","",(INDEX(Raw!D:D,MATCH(O293+2000,Raw!W:W,0))))</f>
        <v/>
      </c>
      <c r="N293" s="52" t="str">
        <f>IF(O293="","",(INDEX(Raw!A:A,MATCH(O293+2000,Raw!W:W,0))))</f>
        <v/>
      </c>
      <c r="O293" s="11" t="str">
        <f>(IFERROR(IF(LARGE(Raw!W:W,A293+COUNTIF(Raw!C:C,"H")+COUNTIF(Raw!C:C,"S"))-2000&gt;0,LARGE(Raw!W:W,A293+COUNTIF(Raw!C:C,"H")+COUNTIF(Raw!C:C,"S"))-2000,""),""))</f>
        <v/>
      </c>
    </row>
    <row r="294" spans="1:15" x14ac:dyDescent="0.3">
      <c r="A294" s="52">
        <v>291</v>
      </c>
      <c r="B294" s="3" t="str">
        <f t="shared" si="14"/>
        <v/>
      </c>
      <c r="C294" s="52" t="str">
        <f>IF(E294="","",(INDEX(Raw!D:D,MATCH(E294+6000,Raw!W:W,0))))</f>
        <v/>
      </c>
      <c r="D294" s="52" t="str">
        <f>IF(E294="","",(INDEX(Raw!A:A,MATCH(E294+6000,Raw!W:W,0))))</f>
        <v/>
      </c>
      <c r="E294" s="11" t="str">
        <f>(IFERROR(IF(LARGE(Raw!W:W,A294)-6000&gt;0,LARGE(Raw!W:W,A294)-6000,""),""))</f>
        <v/>
      </c>
      <c r="G294" s="3" t="str">
        <f t="shared" si="12"/>
        <v/>
      </c>
      <c r="H294" s="52" t="str">
        <f>IF(J294="","",(INDEX(Raw!D:D,MATCH(J294+4000,Raw!W:W,0))))</f>
        <v/>
      </c>
      <c r="I294" s="52" t="str">
        <f>IF(J294="","",(INDEX(Raw!A:A,MATCH(J294+4000,Raw!W:W,0))))</f>
        <v/>
      </c>
      <c r="J294" s="11" t="str">
        <f>(IFERROR(IF(LARGE(Raw!W:W,A294+COUNTIF(Raw!C:C,"H"))-4000&gt;0,LARGE(Raw!W:W,A294+COUNTIF(Raw!C:C,"H"))-4000,""),""))</f>
        <v/>
      </c>
      <c r="L294" s="3" t="str">
        <f t="shared" si="13"/>
        <v/>
      </c>
      <c r="M294" s="52" t="str">
        <f>IF(O294="","",(INDEX(Raw!D:D,MATCH(O294+2000,Raw!W:W,0))))</f>
        <v/>
      </c>
      <c r="N294" s="52" t="str">
        <f>IF(O294="","",(INDEX(Raw!A:A,MATCH(O294+2000,Raw!W:W,0))))</f>
        <v/>
      </c>
      <c r="O294" s="11" t="str">
        <f>(IFERROR(IF(LARGE(Raw!W:W,A294+COUNTIF(Raw!C:C,"H")+COUNTIF(Raw!C:C,"S"))-2000&gt;0,LARGE(Raw!W:W,A294+COUNTIF(Raw!C:C,"H")+COUNTIF(Raw!C:C,"S"))-2000,""),""))</f>
        <v/>
      </c>
    </row>
    <row r="295" spans="1:15" x14ac:dyDescent="0.3">
      <c r="A295" s="52">
        <v>292</v>
      </c>
      <c r="B295" s="3" t="str">
        <f t="shared" si="14"/>
        <v/>
      </c>
      <c r="C295" s="52" t="str">
        <f>IF(E295="","",(INDEX(Raw!D:D,MATCH(E295+6000,Raw!W:W,0))))</f>
        <v/>
      </c>
      <c r="D295" s="52" t="str">
        <f>IF(E295="","",(INDEX(Raw!A:A,MATCH(E295+6000,Raw!W:W,0))))</f>
        <v/>
      </c>
      <c r="E295" s="11" t="str">
        <f>(IFERROR(IF(LARGE(Raw!W:W,A295)-6000&gt;0,LARGE(Raw!W:W,A295)-6000,""),""))</f>
        <v/>
      </c>
      <c r="G295" s="3" t="str">
        <f t="shared" si="12"/>
        <v/>
      </c>
      <c r="H295" s="52" t="str">
        <f>IF(J295="","",(INDEX(Raw!D:D,MATCH(J295+4000,Raw!W:W,0))))</f>
        <v/>
      </c>
      <c r="I295" s="52" t="str">
        <f>IF(J295="","",(INDEX(Raw!A:A,MATCH(J295+4000,Raw!W:W,0))))</f>
        <v/>
      </c>
      <c r="J295" s="11" t="str">
        <f>(IFERROR(IF(LARGE(Raw!W:W,A295+COUNTIF(Raw!C:C,"H"))-4000&gt;0,LARGE(Raw!W:W,A295+COUNTIF(Raw!C:C,"H"))-4000,""),""))</f>
        <v/>
      </c>
      <c r="L295" s="3" t="str">
        <f t="shared" si="13"/>
        <v/>
      </c>
      <c r="M295" s="52" t="str">
        <f>IF(O295="","",(INDEX(Raw!D:D,MATCH(O295+2000,Raw!W:W,0))))</f>
        <v/>
      </c>
      <c r="N295" s="52" t="str">
        <f>IF(O295="","",(INDEX(Raw!A:A,MATCH(O295+2000,Raw!W:W,0))))</f>
        <v/>
      </c>
      <c r="O295" s="11" t="str">
        <f>(IFERROR(IF(LARGE(Raw!W:W,A295+COUNTIF(Raw!C:C,"H")+COUNTIF(Raw!C:C,"S"))-2000&gt;0,LARGE(Raw!W:W,A295+COUNTIF(Raw!C:C,"H")+COUNTIF(Raw!C:C,"S"))-2000,""),""))</f>
        <v/>
      </c>
    </row>
    <row r="296" spans="1:15" x14ac:dyDescent="0.3">
      <c r="A296" s="52">
        <v>293</v>
      </c>
      <c r="B296" s="3" t="str">
        <f t="shared" si="14"/>
        <v/>
      </c>
      <c r="C296" s="52" t="str">
        <f>IF(E296="","",(INDEX(Raw!D:D,MATCH(E296+6000,Raw!W:W,0))))</f>
        <v/>
      </c>
      <c r="D296" s="52" t="str">
        <f>IF(E296="","",(INDEX(Raw!A:A,MATCH(E296+6000,Raw!W:W,0))))</f>
        <v/>
      </c>
      <c r="E296" s="11" t="str">
        <f>(IFERROR(IF(LARGE(Raw!W:W,A296)-6000&gt;0,LARGE(Raw!W:W,A296)-6000,""),""))</f>
        <v/>
      </c>
      <c r="G296" s="3" t="str">
        <f t="shared" si="12"/>
        <v/>
      </c>
      <c r="H296" s="52" t="str">
        <f>IF(J296="","",(INDEX(Raw!D:D,MATCH(J296+4000,Raw!W:W,0))))</f>
        <v/>
      </c>
      <c r="I296" s="52" t="str">
        <f>IF(J296="","",(INDEX(Raw!A:A,MATCH(J296+4000,Raw!W:W,0))))</f>
        <v/>
      </c>
      <c r="J296" s="11" t="str">
        <f>(IFERROR(IF(LARGE(Raw!W:W,A296+COUNTIF(Raw!C:C,"H"))-4000&gt;0,LARGE(Raw!W:W,A296+COUNTIF(Raw!C:C,"H"))-4000,""),""))</f>
        <v/>
      </c>
      <c r="L296" s="3" t="str">
        <f t="shared" si="13"/>
        <v/>
      </c>
      <c r="M296" s="52" t="str">
        <f>IF(O296="","",(INDEX(Raw!D:D,MATCH(O296+2000,Raw!W:W,0))))</f>
        <v/>
      </c>
      <c r="N296" s="52" t="str">
        <f>IF(O296="","",(INDEX(Raw!A:A,MATCH(O296+2000,Raw!W:W,0))))</f>
        <v/>
      </c>
      <c r="O296" s="11" t="str">
        <f>(IFERROR(IF(LARGE(Raw!W:W,A296+COUNTIF(Raw!C:C,"H")+COUNTIF(Raw!C:C,"S"))-2000&gt;0,LARGE(Raw!W:W,A296+COUNTIF(Raw!C:C,"H")+COUNTIF(Raw!C:C,"S"))-2000,""),""))</f>
        <v/>
      </c>
    </row>
    <row r="297" spans="1:15" x14ac:dyDescent="0.3">
      <c r="A297" s="52">
        <v>294</v>
      </c>
      <c r="B297" s="3" t="str">
        <f t="shared" si="14"/>
        <v/>
      </c>
      <c r="C297" s="52" t="str">
        <f>IF(E297="","",(INDEX(Raw!D:D,MATCH(E297+6000,Raw!W:W,0))))</f>
        <v/>
      </c>
      <c r="D297" s="52" t="str">
        <f>IF(E297="","",(INDEX(Raw!A:A,MATCH(E297+6000,Raw!W:W,0))))</f>
        <v/>
      </c>
      <c r="E297" s="11" t="str">
        <f>(IFERROR(IF(LARGE(Raw!W:W,A297)-6000&gt;0,LARGE(Raw!W:W,A297)-6000,""),""))</f>
        <v/>
      </c>
      <c r="G297" s="3" t="str">
        <f t="shared" si="12"/>
        <v/>
      </c>
      <c r="H297" s="52" t="str">
        <f>IF(J297="","",(INDEX(Raw!D:D,MATCH(J297+4000,Raw!W:W,0))))</f>
        <v/>
      </c>
      <c r="I297" s="52" t="str">
        <f>IF(J297="","",(INDEX(Raw!A:A,MATCH(J297+4000,Raw!W:W,0))))</f>
        <v/>
      </c>
      <c r="J297" s="11" t="str">
        <f>(IFERROR(IF(LARGE(Raw!W:W,A297+COUNTIF(Raw!C:C,"H"))-4000&gt;0,LARGE(Raw!W:W,A297+COUNTIF(Raw!C:C,"H"))-4000,""),""))</f>
        <v/>
      </c>
      <c r="L297" s="3" t="str">
        <f t="shared" si="13"/>
        <v/>
      </c>
      <c r="M297" s="52" t="str">
        <f>IF(O297="","",(INDEX(Raw!D:D,MATCH(O297+2000,Raw!W:W,0))))</f>
        <v/>
      </c>
      <c r="N297" s="52" t="str">
        <f>IF(O297="","",(INDEX(Raw!A:A,MATCH(O297+2000,Raw!W:W,0))))</f>
        <v/>
      </c>
      <c r="O297" s="11" t="str">
        <f>(IFERROR(IF(LARGE(Raw!W:W,A297+COUNTIF(Raw!C:C,"H")+COUNTIF(Raw!C:C,"S"))-2000&gt;0,LARGE(Raw!W:W,A297+COUNTIF(Raw!C:C,"H")+COUNTIF(Raw!C:C,"S"))-2000,""),""))</f>
        <v/>
      </c>
    </row>
    <row r="298" spans="1:15" x14ac:dyDescent="0.3">
      <c r="A298" s="52">
        <v>295</v>
      </c>
      <c r="B298" s="3" t="str">
        <f t="shared" si="14"/>
        <v/>
      </c>
      <c r="C298" s="52" t="str">
        <f>IF(E298="","",(INDEX(Raw!D:D,MATCH(E298+6000,Raw!W:W,0))))</f>
        <v/>
      </c>
      <c r="D298" s="52" t="str">
        <f>IF(E298="","",(INDEX(Raw!A:A,MATCH(E298+6000,Raw!W:W,0))))</f>
        <v/>
      </c>
      <c r="E298" s="11" t="str">
        <f>(IFERROR(IF(LARGE(Raw!W:W,A298)-6000&gt;0,LARGE(Raw!W:W,A298)-6000,""),""))</f>
        <v/>
      </c>
      <c r="G298" s="3" t="str">
        <f t="shared" si="12"/>
        <v/>
      </c>
      <c r="H298" s="52" t="str">
        <f>IF(J298="","",(INDEX(Raw!D:D,MATCH(J298+4000,Raw!W:W,0))))</f>
        <v/>
      </c>
      <c r="I298" s="52" t="str">
        <f>IF(J298="","",(INDEX(Raw!A:A,MATCH(J298+4000,Raw!W:W,0))))</f>
        <v/>
      </c>
      <c r="J298" s="11" t="str">
        <f>(IFERROR(IF(LARGE(Raw!W:W,A298+COUNTIF(Raw!C:C,"H"))-4000&gt;0,LARGE(Raw!W:W,A298+COUNTIF(Raw!C:C,"H"))-4000,""),""))</f>
        <v/>
      </c>
      <c r="L298" s="3" t="str">
        <f t="shared" si="13"/>
        <v/>
      </c>
      <c r="M298" s="52" t="str">
        <f>IF(O298="","",(INDEX(Raw!D:D,MATCH(O298+2000,Raw!W:W,0))))</f>
        <v/>
      </c>
      <c r="N298" s="52" t="str">
        <f>IF(O298="","",(INDEX(Raw!A:A,MATCH(O298+2000,Raw!W:W,0))))</f>
        <v/>
      </c>
      <c r="O298" s="11" t="str">
        <f>(IFERROR(IF(LARGE(Raw!W:W,A298+COUNTIF(Raw!C:C,"H")+COUNTIF(Raw!C:C,"S"))-2000&gt;0,LARGE(Raw!W:W,A298+COUNTIF(Raw!C:C,"H")+COUNTIF(Raw!C:C,"S"))-2000,""),""))</f>
        <v/>
      </c>
    </row>
    <row r="299" spans="1:15" x14ac:dyDescent="0.3">
      <c r="A299" s="52">
        <v>296</v>
      </c>
      <c r="B299" s="3" t="str">
        <f t="shared" si="14"/>
        <v/>
      </c>
      <c r="C299" s="52" t="str">
        <f>IF(E299="","",(INDEX(Raw!D:D,MATCH(E299+6000,Raw!W:W,0))))</f>
        <v/>
      </c>
      <c r="D299" s="52" t="str">
        <f>IF(E299="","",(INDEX(Raw!A:A,MATCH(E299+6000,Raw!W:W,0))))</f>
        <v/>
      </c>
      <c r="E299" s="11" t="str">
        <f>(IFERROR(IF(LARGE(Raw!W:W,A299)-6000&gt;0,LARGE(Raw!W:W,A299)-6000,""),""))</f>
        <v/>
      </c>
      <c r="G299" s="3" t="str">
        <f t="shared" si="12"/>
        <v/>
      </c>
      <c r="H299" s="52" t="str">
        <f>IF(J299="","",(INDEX(Raw!D:D,MATCH(J299+4000,Raw!W:W,0))))</f>
        <v/>
      </c>
      <c r="I299" s="52" t="str">
        <f>IF(J299="","",(INDEX(Raw!A:A,MATCH(J299+4000,Raw!W:W,0))))</f>
        <v/>
      </c>
      <c r="J299" s="11" t="str">
        <f>(IFERROR(IF(LARGE(Raw!W:W,A299+COUNTIF(Raw!C:C,"H"))-4000&gt;0,LARGE(Raw!W:W,A299+COUNTIF(Raw!C:C,"H"))-4000,""),""))</f>
        <v/>
      </c>
      <c r="L299" s="3" t="str">
        <f t="shared" si="13"/>
        <v/>
      </c>
      <c r="M299" s="52" t="str">
        <f>IF(O299="","",(INDEX(Raw!D:D,MATCH(O299+2000,Raw!W:W,0))))</f>
        <v/>
      </c>
      <c r="N299" s="52" t="str">
        <f>IF(O299="","",(INDEX(Raw!A:A,MATCH(O299+2000,Raw!W:W,0))))</f>
        <v/>
      </c>
      <c r="O299" s="11" t="str">
        <f>(IFERROR(IF(LARGE(Raw!W:W,A299+COUNTIF(Raw!C:C,"H")+COUNTIF(Raw!C:C,"S"))-2000&gt;0,LARGE(Raw!W:W,A299+COUNTIF(Raw!C:C,"H")+COUNTIF(Raw!C:C,"S"))-2000,""),""))</f>
        <v/>
      </c>
    </row>
    <row r="300" spans="1:15" x14ac:dyDescent="0.3">
      <c r="A300" s="52">
        <v>297</v>
      </c>
      <c r="B300" s="3" t="str">
        <f t="shared" si="14"/>
        <v/>
      </c>
      <c r="C300" s="52" t="str">
        <f>IF(E300="","",(INDEX(Raw!D:D,MATCH(E300+6000,Raw!W:W,0))))</f>
        <v/>
      </c>
      <c r="D300" s="52" t="str">
        <f>IF(E300="","",(INDEX(Raw!A:A,MATCH(E300+6000,Raw!W:W,0))))</f>
        <v/>
      </c>
      <c r="E300" s="11" t="str">
        <f>(IFERROR(IF(LARGE(Raw!W:W,A300)-6000&gt;0,LARGE(Raw!W:W,A300)-6000,""),""))</f>
        <v/>
      </c>
      <c r="G300" s="3" t="str">
        <f t="shared" si="12"/>
        <v/>
      </c>
      <c r="H300" s="52" t="str">
        <f>IF(J300="","",(INDEX(Raw!D:D,MATCH(J300+4000,Raw!W:W,0))))</f>
        <v/>
      </c>
      <c r="I300" s="52" t="str">
        <f>IF(J300="","",(INDEX(Raw!A:A,MATCH(J300+4000,Raw!W:W,0))))</f>
        <v/>
      </c>
      <c r="J300" s="11" t="str">
        <f>(IFERROR(IF(LARGE(Raw!W:W,A300+COUNTIF(Raw!C:C,"H"))-4000&gt;0,LARGE(Raw!W:W,A300+COUNTIF(Raw!C:C,"H"))-4000,""),""))</f>
        <v/>
      </c>
      <c r="L300" s="3" t="str">
        <f t="shared" si="13"/>
        <v/>
      </c>
      <c r="M300" s="52" t="str">
        <f>IF(O300="","",(INDEX(Raw!D:D,MATCH(O300+2000,Raw!W:W,0))))</f>
        <v/>
      </c>
      <c r="N300" s="52" t="str">
        <f>IF(O300="","",(INDEX(Raw!A:A,MATCH(O300+2000,Raw!W:W,0))))</f>
        <v/>
      </c>
      <c r="O300" s="11" t="str">
        <f>(IFERROR(IF(LARGE(Raw!W:W,A300+COUNTIF(Raw!C:C,"H")+COUNTIF(Raw!C:C,"S"))-2000&gt;0,LARGE(Raw!W:W,A300+COUNTIF(Raw!C:C,"H")+COUNTIF(Raw!C:C,"S"))-2000,""),""))</f>
        <v/>
      </c>
    </row>
    <row r="301" spans="1:15" x14ac:dyDescent="0.3">
      <c r="A301" s="52">
        <v>298</v>
      </c>
      <c r="B301" s="3" t="str">
        <f t="shared" si="14"/>
        <v/>
      </c>
      <c r="C301" s="52" t="str">
        <f>IF(E301="","",(INDEX(Raw!D:D,MATCH(E301+6000,Raw!W:W,0))))</f>
        <v/>
      </c>
      <c r="D301" s="52" t="str">
        <f>IF(E301="","",(INDEX(Raw!A:A,MATCH(E301+6000,Raw!W:W,0))))</f>
        <v/>
      </c>
      <c r="E301" s="11" t="str">
        <f>(IFERROR(IF(LARGE(Raw!W:W,A301)-6000&gt;0,LARGE(Raw!W:W,A301)-6000,""),""))</f>
        <v/>
      </c>
      <c r="G301" s="3" t="str">
        <f t="shared" si="12"/>
        <v/>
      </c>
      <c r="H301" s="52" t="str">
        <f>IF(J301="","",(INDEX(Raw!D:D,MATCH(J301+4000,Raw!W:W,0))))</f>
        <v/>
      </c>
      <c r="I301" s="52" t="str">
        <f>IF(J301="","",(INDEX(Raw!A:A,MATCH(J301+4000,Raw!W:W,0))))</f>
        <v/>
      </c>
      <c r="J301" s="11" t="str">
        <f>(IFERROR(IF(LARGE(Raw!W:W,A301+COUNTIF(Raw!C:C,"H"))-4000&gt;0,LARGE(Raw!W:W,A301+COUNTIF(Raw!C:C,"H"))-4000,""),""))</f>
        <v/>
      </c>
      <c r="L301" s="3" t="str">
        <f t="shared" si="13"/>
        <v/>
      </c>
      <c r="M301" s="52" t="str">
        <f>IF(O301="","",(INDEX(Raw!D:D,MATCH(O301+2000,Raw!W:W,0))))</f>
        <v/>
      </c>
      <c r="N301" s="52" t="str">
        <f>IF(O301="","",(INDEX(Raw!A:A,MATCH(O301+2000,Raw!W:W,0))))</f>
        <v/>
      </c>
      <c r="O301" s="11" t="str">
        <f>(IFERROR(IF(LARGE(Raw!W:W,A301+COUNTIF(Raw!C:C,"H")+COUNTIF(Raw!C:C,"S"))-2000&gt;0,LARGE(Raw!W:W,A301+COUNTIF(Raw!C:C,"H")+COUNTIF(Raw!C:C,"S"))-2000,""),""))</f>
        <v/>
      </c>
    </row>
    <row r="302" spans="1:15" x14ac:dyDescent="0.3">
      <c r="A302" s="52">
        <v>299</v>
      </c>
      <c r="B302" s="3" t="str">
        <f t="shared" si="14"/>
        <v/>
      </c>
      <c r="C302" s="52" t="str">
        <f>IF(E302="","",(INDEX(Raw!D:D,MATCH(E302+6000,Raw!W:W,0))))</f>
        <v/>
      </c>
      <c r="D302" s="52" t="str">
        <f>IF(E302="","",(INDEX(Raw!A:A,MATCH(E302+6000,Raw!W:W,0))))</f>
        <v/>
      </c>
      <c r="E302" s="11" t="str">
        <f>(IFERROR(IF(LARGE(Raw!W:W,A302)-6000&gt;0,LARGE(Raw!W:W,A302)-6000,""),""))</f>
        <v/>
      </c>
      <c r="G302" s="3" t="str">
        <f t="shared" si="12"/>
        <v/>
      </c>
      <c r="H302" s="52" t="str">
        <f>IF(J302="","",(INDEX(Raw!D:D,MATCH(J302+4000,Raw!W:W,0))))</f>
        <v/>
      </c>
      <c r="I302" s="52" t="str">
        <f>IF(J302="","",(INDEX(Raw!A:A,MATCH(J302+4000,Raw!W:W,0))))</f>
        <v/>
      </c>
      <c r="J302" s="11" t="str">
        <f>(IFERROR(IF(LARGE(Raw!W:W,A302+COUNTIF(Raw!C:C,"H"))-4000&gt;0,LARGE(Raw!W:W,A302+COUNTIF(Raw!C:C,"H"))-4000,""),""))</f>
        <v/>
      </c>
      <c r="L302" s="3" t="str">
        <f t="shared" si="13"/>
        <v/>
      </c>
      <c r="M302" s="52" t="str">
        <f>IF(O302="","",(INDEX(Raw!D:D,MATCH(O302+2000,Raw!W:W,0))))</f>
        <v/>
      </c>
      <c r="N302" s="52" t="str">
        <f>IF(O302="","",(INDEX(Raw!A:A,MATCH(O302+2000,Raw!W:W,0))))</f>
        <v/>
      </c>
      <c r="O302" s="11" t="str">
        <f>(IFERROR(IF(LARGE(Raw!W:W,A302+COUNTIF(Raw!C:C,"H")+COUNTIF(Raw!C:C,"S"))-2000&gt;0,LARGE(Raw!W:W,A302+COUNTIF(Raw!C:C,"H")+COUNTIF(Raw!C:C,"S"))-2000,""),""))</f>
        <v/>
      </c>
    </row>
    <row r="303" spans="1:15" x14ac:dyDescent="0.3">
      <c r="A303" s="52">
        <v>300</v>
      </c>
      <c r="B303" s="3" t="str">
        <f t="shared" si="14"/>
        <v/>
      </c>
      <c r="C303" s="52" t="str">
        <f>IF(E303="","",(INDEX(Raw!D:D,MATCH(E303+6000,Raw!W:W,0))))</f>
        <v/>
      </c>
      <c r="D303" s="52" t="str">
        <f>IF(E303="","",(INDEX(Raw!A:A,MATCH(E303+6000,Raw!W:W,0))))</f>
        <v/>
      </c>
      <c r="E303" s="11" t="str">
        <f>(IFERROR(IF(LARGE(Raw!W:W,A303)-6000&gt;0,LARGE(Raw!W:W,A303)-6000,""),""))</f>
        <v/>
      </c>
      <c r="G303" s="3" t="str">
        <f t="shared" si="12"/>
        <v/>
      </c>
      <c r="H303" s="52" t="str">
        <f>IF(J303="","",(INDEX(Raw!D:D,MATCH(J303+4000,Raw!W:W,0))))</f>
        <v/>
      </c>
      <c r="I303" s="52" t="str">
        <f>IF(J303="","",(INDEX(Raw!A:A,MATCH(J303+4000,Raw!W:W,0))))</f>
        <v/>
      </c>
      <c r="J303" s="11" t="str">
        <f>(IFERROR(IF(LARGE(Raw!W:W,A303+COUNTIF(Raw!C:C,"H"))-4000&gt;0,LARGE(Raw!W:W,A303+COUNTIF(Raw!C:C,"H"))-4000,""),""))</f>
        <v/>
      </c>
      <c r="L303" s="3" t="str">
        <f t="shared" si="13"/>
        <v/>
      </c>
      <c r="M303" s="52" t="str">
        <f>IF(O303="","",(INDEX(Raw!D:D,MATCH(O303+2000,Raw!W:W,0))))</f>
        <v/>
      </c>
      <c r="N303" s="52" t="str">
        <f>IF(O303="","",(INDEX(Raw!A:A,MATCH(O303+2000,Raw!W:W,0))))</f>
        <v/>
      </c>
      <c r="O303" s="11" t="str">
        <f>(IFERROR(IF(LARGE(Raw!W:W,A303+COUNTIF(Raw!C:C,"H")+COUNTIF(Raw!C:C,"S"))-2000&gt;0,LARGE(Raw!W:W,A303+COUNTIF(Raw!C:C,"H")+COUNTIF(Raw!C:C,"S"))-2000,""),""))</f>
        <v/>
      </c>
    </row>
    <row r="304" spans="1:15" x14ac:dyDescent="0.3">
      <c r="A304" s="52">
        <v>301</v>
      </c>
      <c r="B304" s="3" t="str">
        <f t="shared" si="14"/>
        <v/>
      </c>
      <c r="C304" s="52" t="str">
        <f>IF(E304="","",(INDEX(Raw!D:D,MATCH(E304+6000,Raw!W:W,0))))</f>
        <v/>
      </c>
      <c r="D304" s="52" t="str">
        <f>IF(E304="","",(INDEX(Raw!A:A,MATCH(E304+6000,Raw!W:W,0))))</f>
        <v/>
      </c>
      <c r="E304" s="11" t="str">
        <f>(IFERROR(IF(LARGE(Raw!W:W,A304)-6000&gt;0,LARGE(Raw!W:W,A304)-6000,""),""))</f>
        <v/>
      </c>
      <c r="G304" s="3" t="str">
        <f t="shared" si="12"/>
        <v/>
      </c>
      <c r="H304" s="52" t="str">
        <f>IF(J304="","",(INDEX(Raw!D:D,MATCH(J304+4000,Raw!W:W,0))))</f>
        <v/>
      </c>
      <c r="I304" s="52" t="str">
        <f>IF(J304="","",(INDEX(Raw!A:A,MATCH(J304+4000,Raw!W:W,0))))</f>
        <v/>
      </c>
      <c r="J304" s="11" t="str">
        <f>(IFERROR(IF(LARGE(Raw!W:W,A304+COUNTIF(Raw!C:C,"H"))-4000&gt;0,LARGE(Raw!W:W,A304+COUNTIF(Raw!C:C,"H"))-4000,""),""))</f>
        <v/>
      </c>
      <c r="L304" s="3" t="str">
        <f t="shared" si="13"/>
        <v/>
      </c>
      <c r="M304" s="52" t="str">
        <f>IF(O304="","",(INDEX(Raw!D:D,MATCH(O304+2000,Raw!W:W,0))))</f>
        <v/>
      </c>
      <c r="N304" s="52" t="str">
        <f>IF(O304="","",(INDEX(Raw!A:A,MATCH(O304+2000,Raw!W:W,0))))</f>
        <v/>
      </c>
      <c r="O304" s="11" t="str">
        <f>(IFERROR(IF(LARGE(Raw!W:W,A304+COUNTIF(Raw!C:C,"H")+COUNTIF(Raw!C:C,"S"))-2000&gt;0,LARGE(Raw!W:W,A304+COUNTIF(Raw!C:C,"H")+COUNTIF(Raw!C:C,"S"))-2000,""),""))</f>
        <v/>
      </c>
    </row>
    <row r="305" spans="1:15" x14ac:dyDescent="0.3">
      <c r="A305" s="52">
        <v>302</v>
      </c>
      <c r="B305" s="3" t="str">
        <f t="shared" si="14"/>
        <v/>
      </c>
      <c r="C305" s="52" t="str">
        <f>IF(E305="","",(INDEX(Raw!D:D,MATCH(E305+6000,Raw!W:W,0))))</f>
        <v/>
      </c>
      <c r="D305" s="52" t="str">
        <f>IF(E305="","",(INDEX(Raw!A:A,MATCH(E305+6000,Raw!W:W,0))))</f>
        <v/>
      </c>
      <c r="E305" s="11" t="str">
        <f>(IFERROR(IF(LARGE(Raw!W:W,A305)-6000&gt;0,LARGE(Raw!W:W,A305)-6000,""),""))</f>
        <v/>
      </c>
      <c r="G305" s="3" t="str">
        <f t="shared" si="12"/>
        <v/>
      </c>
      <c r="H305" s="52" t="str">
        <f>IF(J305="","",(INDEX(Raw!D:D,MATCH(J305+4000,Raw!W:W,0))))</f>
        <v/>
      </c>
      <c r="I305" s="52" t="str">
        <f>IF(J305="","",(INDEX(Raw!A:A,MATCH(J305+4000,Raw!W:W,0))))</f>
        <v/>
      </c>
      <c r="J305" s="11" t="str">
        <f>(IFERROR(IF(LARGE(Raw!W:W,A305+COUNTIF(Raw!C:C,"H"))-4000&gt;0,LARGE(Raw!W:W,A305+COUNTIF(Raw!C:C,"H"))-4000,""),""))</f>
        <v/>
      </c>
      <c r="L305" s="3" t="str">
        <f t="shared" si="13"/>
        <v/>
      </c>
      <c r="M305" s="52" t="str">
        <f>IF(O305="","",(INDEX(Raw!D:D,MATCH(O305+2000,Raw!W:W,0))))</f>
        <v/>
      </c>
      <c r="N305" s="52" t="str">
        <f>IF(O305="","",(INDEX(Raw!A:A,MATCH(O305+2000,Raw!W:W,0))))</f>
        <v/>
      </c>
      <c r="O305" s="11" t="str">
        <f>(IFERROR(IF(LARGE(Raw!W:W,A305+COUNTIF(Raw!C:C,"H")+COUNTIF(Raw!C:C,"S"))-2000&gt;0,LARGE(Raw!W:W,A305+COUNTIF(Raw!C:C,"H")+COUNTIF(Raw!C:C,"S"))-2000,""),""))</f>
        <v/>
      </c>
    </row>
    <row r="306" spans="1:15" x14ac:dyDescent="0.3">
      <c r="A306" s="52">
        <v>303</v>
      </c>
      <c r="B306" s="3" t="str">
        <f t="shared" si="14"/>
        <v/>
      </c>
      <c r="C306" s="52" t="str">
        <f>IF(E306="","",(INDEX(Raw!D:D,MATCH(E306+6000,Raw!W:W,0))))</f>
        <v/>
      </c>
      <c r="D306" s="52" t="str">
        <f>IF(E306="","",(INDEX(Raw!A:A,MATCH(E306+6000,Raw!W:W,0))))</f>
        <v/>
      </c>
      <c r="E306" s="11" t="str">
        <f>(IFERROR(IF(LARGE(Raw!W:W,A306)-6000&gt;0,LARGE(Raw!W:W,A306)-6000,""),""))</f>
        <v/>
      </c>
      <c r="G306" s="3" t="str">
        <f t="shared" si="12"/>
        <v/>
      </c>
      <c r="H306" s="52" t="str">
        <f>IF(J306="","",(INDEX(Raw!D:D,MATCH(J306+4000,Raw!W:W,0))))</f>
        <v/>
      </c>
      <c r="I306" s="52" t="str">
        <f>IF(J306="","",(INDEX(Raw!A:A,MATCH(J306+4000,Raw!W:W,0))))</f>
        <v/>
      </c>
      <c r="J306" s="11" t="str">
        <f>(IFERROR(IF(LARGE(Raw!W:W,A306+COUNTIF(Raw!C:C,"H"))-4000&gt;0,LARGE(Raw!W:W,A306+COUNTIF(Raw!C:C,"H"))-4000,""),""))</f>
        <v/>
      </c>
      <c r="L306" s="3" t="str">
        <f t="shared" si="13"/>
        <v/>
      </c>
      <c r="M306" s="52" t="str">
        <f>IF(O306="","",(INDEX(Raw!D:D,MATCH(O306+2000,Raw!W:W,0))))</f>
        <v/>
      </c>
      <c r="N306" s="52" t="str">
        <f>IF(O306="","",(INDEX(Raw!A:A,MATCH(O306+2000,Raw!W:W,0))))</f>
        <v/>
      </c>
      <c r="O306" s="11" t="str">
        <f>(IFERROR(IF(LARGE(Raw!W:W,A306+COUNTIF(Raw!C:C,"H")+COUNTIF(Raw!C:C,"S"))-2000&gt;0,LARGE(Raw!W:W,A306+COUNTIF(Raw!C:C,"H")+COUNTIF(Raw!C:C,"S"))-2000,""),""))</f>
        <v/>
      </c>
    </row>
    <row r="307" spans="1:15" x14ac:dyDescent="0.3">
      <c r="A307" s="52">
        <v>304</v>
      </c>
      <c r="B307" s="3" t="str">
        <f t="shared" si="14"/>
        <v/>
      </c>
      <c r="C307" s="52" t="str">
        <f>IF(E307="","",(INDEX(Raw!D:D,MATCH(E307+6000,Raw!W:W,0))))</f>
        <v/>
      </c>
      <c r="D307" s="52" t="str">
        <f>IF(E307="","",(INDEX(Raw!A:A,MATCH(E307+6000,Raw!W:W,0))))</f>
        <v/>
      </c>
      <c r="E307" s="11" t="str">
        <f>(IFERROR(IF(LARGE(Raw!W:W,A307)-6000&gt;0,LARGE(Raw!W:W,A307)-6000,""),""))</f>
        <v/>
      </c>
      <c r="G307" s="3" t="str">
        <f t="shared" si="12"/>
        <v/>
      </c>
      <c r="H307" s="52" t="str">
        <f>IF(J307="","",(INDEX(Raw!D:D,MATCH(J307+4000,Raw!W:W,0))))</f>
        <v/>
      </c>
      <c r="I307" s="52" t="str">
        <f>IF(J307="","",(INDEX(Raw!A:A,MATCH(J307+4000,Raw!W:W,0))))</f>
        <v/>
      </c>
      <c r="J307" s="11" t="str">
        <f>(IFERROR(IF(LARGE(Raw!W:W,A307+COUNTIF(Raw!C:C,"H"))-4000&gt;0,LARGE(Raw!W:W,A307+COUNTIF(Raw!C:C,"H"))-4000,""),""))</f>
        <v/>
      </c>
      <c r="L307" s="3" t="str">
        <f t="shared" si="13"/>
        <v/>
      </c>
      <c r="M307" s="52" t="str">
        <f>IF(O307="","",(INDEX(Raw!D:D,MATCH(O307+2000,Raw!W:W,0))))</f>
        <v/>
      </c>
      <c r="N307" s="52" t="str">
        <f>IF(O307="","",(INDEX(Raw!A:A,MATCH(O307+2000,Raw!W:W,0))))</f>
        <v/>
      </c>
      <c r="O307" s="11" t="str">
        <f>(IFERROR(IF(LARGE(Raw!W:W,A307+COUNTIF(Raw!C:C,"H")+COUNTIF(Raw!C:C,"S"))-2000&gt;0,LARGE(Raw!W:W,A307+COUNTIF(Raw!C:C,"H")+COUNTIF(Raw!C:C,"S"))-2000,""),""))</f>
        <v/>
      </c>
    </row>
    <row r="308" spans="1:15" x14ac:dyDescent="0.3">
      <c r="A308" s="52">
        <v>305</v>
      </c>
      <c r="B308" s="3" t="str">
        <f t="shared" si="14"/>
        <v/>
      </c>
      <c r="C308" s="52" t="str">
        <f>IF(E308="","",(INDEX(Raw!D:D,MATCH(E308+6000,Raw!W:W,0))))</f>
        <v/>
      </c>
      <c r="D308" s="52" t="str">
        <f>IF(E308="","",(INDEX(Raw!A:A,MATCH(E308+6000,Raw!W:W,0))))</f>
        <v/>
      </c>
      <c r="E308" s="11" t="str">
        <f>(IFERROR(IF(LARGE(Raw!W:W,A308)-6000&gt;0,LARGE(Raw!W:W,A308)-6000,""),""))</f>
        <v/>
      </c>
      <c r="G308" s="3" t="str">
        <f t="shared" si="12"/>
        <v/>
      </c>
      <c r="H308" s="52" t="str">
        <f>IF(J308="","",(INDEX(Raw!D:D,MATCH(J308+4000,Raw!W:W,0))))</f>
        <v/>
      </c>
      <c r="I308" s="52" t="str">
        <f>IF(J308="","",(INDEX(Raw!A:A,MATCH(J308+4000,Raw!W:W,0))))</f>
        <v/>
      </c>
      <c r="J308" s="11" t="str">
        <f>(IFERROR(IF(LARGE(Raw!W:W,A308+COUNTIF(Raw!C:C,"H"))-4000&gt;0,LARGE(Raw!W:W,A308+COUNTIF(Raw!C:C,"H"))-4000,""),""))</f>
        <v/>
      </c>
      <c r="L308" s="3" t="str">
        <f t="shared" si="13"/>
        <v/>
      </c>
      <c r="M308" s="52" t="str">
        <f>IF(O308="","",(INDEX(Raw!D:D,MATCH(O308+2000,Raw!W:W,0))))</f>
        <v/>
      </c>
      <c r="N308" s="52" t="str">
        <f>IF(O308="","",(INDEX(Raw!A:A,MATCH(O308+2000,Raw!W:W,0))))</f>
        <v/>
      </c>
      <c r="O308" s="11" t="str">
        <f>(IFERROR(IF(LARGE(Raw!W:W,A308+COUNTIF(Raw!C:C,"H")+COUNTIF(Raw!C:C,"S"))-2000&gt;0,LARGE(Raw!W:W,A308+COUNTIF(Raw!C:C,"H")+COUNTIF(Raw!C:C,"S"))-2000,""),""))</f>
        <v/>
      </c>
    </row>
    <row r="309" spans="1:15" x14ac:dyDescent="0.3">
      <c r="A309" s="52">
        <v>306</v>
      </c>
      <c r="B309" s="3" t="str">
        <f t="shared" si="14"/>
        <v/>
      </c>
      <c r="C309" s="52" t="str">
        <f>IF(E309="","",(INDEX(Raw!D:D,MATCH(E309+6000,Raw!W:W,0))))</f>
        <v/>
      </c>
      <c r="D309" s="52" t="str">
        <f>IF(E309="","",(INDEX(Raw!A:A,MATCH(E309+6000,Raw!W:W,0))))</f>
        <v/>
      </c>
      <c r="E309" s="11" t="str">
        <f>(IFERROR(IF(LARGE(Raw!W:W,A309)-6000&gt;0,LARGE(Raw!W:W,A309)-6000,""),""))</f>
        <v/>
      </c>
      <c r="G309" s="3" t="str">
        <f t="shared" si="12"/>
        <v/>
      </c>
      <c r="H309" s="52" t="str">
        <f>IF(J309="","",(INDEX(Raw!D:D,MATCH(J309+4000,Raw!W:W,0))))</f>
        <v/>
      </c>
      <c r="I309" s="52" t="str">
        <f>IF(J309="","",(INDEX(Raw!A:A,MATCH(J309+4000,Raw!W:W,0))))</f>
        <v/>
      </c>
      <c r="J309" s="11" t="str">
        <f>(IFERROR(IF(LARGE(Raw!W:W,A309+COUNTIF(Raw!C:C,"H"))-4000&gt;0,LARGE(Raw!W:W,A309+COUNTIF(Raw!C:C,"H"))-4000,""),""))</f>
        <v/>
      </c>
      <c r="L309" s="3" t="str">
        <f t="shared" si="13"/>
        <v/>
      </c>
      <c r="M309" s="52" t="str">
        <f>IF(O309="","",(INDEX(Raw!D:D,MATCH(O309+2000,Raw!W:W,0))))</f>
        <v/>
      </c>
      <c r="N309" s="52" t="str">
        <f>IF(O309="","",(INDEX(Raw!A:A,MATCH(O309+2000,Raw!W:W,0))))</f>
        <v/>
      </c>
      <c r="O309" s="11" t="str">
        <f>(IFERROR(IF(LARGE(Raw!W:W,A309+COUNTIF(Raw!C:C,"H")+COUNTIF(Raw!C:C,"S"))-2000&gt;0,LARGE(Raw!W:W,A309+COUNTIF(Raw!C:C,"H")+COUNTIF(Raw!C:C,"S"))-2000,""),""))</f>
        <v/>
      </c>
    </row>
    <row r="310" spans="1:15" x14ac:dyDescent="0.3">
      <c r="A310" s="52">
        <v>307</v>
      </c>
      <c r="B310" s="3" t="str">
        <f t="shared" si="14"/>
        <v/>
      </c>
      <c r="C310" s="52" t="str">
        <f>IF(E310="","",(INDEX(Raw!D:D,MATCH(E310+6000,Raw!W:W,0))))</f>
        <v/>
      </c>
      <c r="D310" s="52" t="str">
        <f>IF(E310="","",(INDEX(Raw!A:A,MATCH(E310+6000,Raw!W:W,0))))</f>
        <v/>
      </c>
      <c r="E310" s="11" t="str">
        <f>(IFERROR(IF(LARGE(Raw!W:W,A310)-6000&gt;0,LARGE(Raw!W:W,A310)-6000,""),""))</f>
        <v/>
      </c>
      <c r="G310" s="3" t="str">
        <f t="shared" si="12"/>
        <v/>
      </c>
      <c r="H310" s="52" t="str">
        <f>IF(J310="","",(INDEX(Raw!D:D,MATCH(J310+4000,Raw!W:W,0))))</f>
        <v/>
      </c>
      <c r="I310" s="52" t="str">
        <f>IF(J310="","",(INDEX(Raw!A:A,MATCH(J310+4000,Raw!W:W,0))))</f>
        <v/>
      </c>
      <c r="J310" s="11" t="str">
        <f>(IFERROR(IF(LARGE(Raw!W:W,A310+COUNTIF(Raw!C:C,"H"))-4000&gt;0,LARGE(Raw!W:W,A310+COUNTIF(Raw!C:C,"H"))-4000,""),""))</f>
        <v/>
      </c>
      <c r="L310" s="3" t="str">
        <f t="shared" si="13"/>
        <v/>
      </c>
      <c r="M310" s="52" t="str">
        <f>IF(O310="","",(INDEX(Raw!D:D,MATCH(O310+2000,Raw!W:W,0))))</f>
        <v/>
      </c>
      <c r="N310" s="52" t="str">
        <f>IF(O310="","",(INDEX(Raw!A:A,MATCH(O310+2000,Raw!W:W,0))))</f>
        <v/>
      </c>
      <c r="O310" s="11" t="str">
        <f>(IFERROR(IF(LARGE(Raw!W:W,A310+COUNTIF(Raw!C:C,"H")+COUNTIF(Raw!C:C,"S"))-2000&gt;0,LARGE(Raw!W:W,A310+COUNTIF(Raw!C:C,"H")+COUNTIF(Raw!C:C,"S"))-2000,""),""))</f>
        <v/>
      </c>
    </row>
    <row r="311" spans="1:15" x14ac:dyDescent="0.3">
      <c r="A311" s="52">
        <v>308</v>
      </c>
      <c r="B311" s="3" t="str">
        <f t="shared" si="14"/>
        <v/>
      </c>
      <c r="C311" s="52" t="str">
        <f>IF(E311="","",(INDEX(Raw!D:D,MATCH(E311+6000,Raw!W:W,0))))</f>
        <v/>
      </c>
      <c r="D311" s="52" t="str">
        <f>IF(E311="","",(INDEX(Raw!A:A,MATCH(E311+6000,Raw!W:W,0))))</f>
        <v/>
      </c>
      <c r="E311" s="11" t="str">
        <f>(IFERROR(IF(LARGE(Raw!W:W,A311)-6000&gt;0,LARGE(Raw!W:W,A311)-6000,""),""))</f>
        <v/>
      </c>
      <c r="G311" s="3" t="str">
        <f t="shared" si="12"/>
        <v/>
      </c>
      <c r="H311" s="52" t="str">
        <f>IF(J311="","",(INDEX(Raw!D:D,MATCH(J311+4000,Raw!W:W,0))))</f>
        <v/>
      </c>
      <c r="I311" s="52" t="str">
        <f>IF(J311="","",(INDEX(Raw!A:A,MATCH(J311+4000,Raw!W:W,0))))</f>
        <v/>
      </c>
      <c r="J311" s="11" t="str">
        <f>(IFERROR(IF(LARGE(Raw!W:W,A311+COUNTIF(Raw!C:C,"H"))-4000&gt;0,LARGE(Raw!W:W,A311+COUNTIF(Raw!C:C,"H"))-4000,""),""))</f>
        <v/>
      </c>
      <c r="L311" s="3" t="str">
        <f t="shared" si="13"/>
        <v/>
      </c>
      <c r="M311" s="52" t="str">
        <f>IF(O311="","",(INDEX(Raw!D:D,MATCH(O311+2000,Raw!W:W,0))))</f>
        <v/>
      </c>
      <c r="N311" s="52" t="str">
        <f>IF(O311="","",(INDEX(Raw!A:A,MATCH(O311+2000,Raw!W:W,0))))</f>
        <v/>
      </c>
      <c r="O311" s="11" t="str">
        <f>(IFERROR(IF(LARGE(Raw!W:W,A311+COUNTIF(Raw!C:C,"H")+COUNTIF(Raw!C:C,"S"))-2000&gt;0,LARGE(Raw!W:W,A311+COUNTIF(Raw!C:C,"H")+COUNTIF(Raw!C:C,"S"))-2000,""),""))</f>
        <v/>
      </c>
    </row>
    <row r="312" spans="1:15" x14ac:dyDescent="0.3">
      <c r="A312" s="52">
        <v>309</v>
      </c>
      <c r="B312" s="3" t="str">
        <f t="shared" si="14"/>
        <v/>
      </c>
      <c r="C312" s="52" t="str">
        <f>IF(E312="","",(INDEX(Raw!D:D,MATCH(E312+6000,Raw!W:W,0))))</f>
        <v/>
      </c>
      <c r="D312" s="52" t="str">
        <f>IF(E312="","",(INDEX(Raw!A:A,MATCH(E312+6000,Raw!W:W,0))))</f>
        <v/>
      </c>
      <c r="E312" s="11" t="str">
        <f>(IFERROR(IF(LARGE(Raw!W:W,A312)-6000&gt;0,LARGE(Raw!W:W,A312)-6000,""),""))</f>
        <v/>
      </c>
      <c r="G312" s="3" t="str">
        <f t="shared" si="12"/>
        <v/>
      </c>
      <c r="H312" s="52" t="str">
        <f>IF(J312="","",(INDEX(Raw!D:D,MATCH(J312+4000,Raw!W:W,0))))</f>
        <v/>
      </c>
      <c r="I312" s="52" t="str">
        <f>IF(J312="","",(INDEX(Raw!A:A,MATCH(J312+4000,Raw!W:W,0))))</f>
        <v/>
      </c>
      <c r="J312" s="11" t="str">
        <f>(IFERROR(IF(LARGE(Raw!W:W,A312+COUNTIF(Raw!C:C,"H"))-4000&gt;0,LARGE(Raw!W:W,A312+COUNTIF(Raw!C:C,"H"))-4000,""),""))</f>
        <v/>
      </c>
      <c r="L312" s="3" t="str">
        <f t="shared" si="13"/>
        <v/>
      </c>
      <c r="M312" s="52" t="str">
        <f>IF(O312="","",(INDEX(Raw!D:D,MATCH(O312+2000,Raw!W:W,0))))</f>
        <v/>
      </c>
      <c r="N312" s="52" t="str">
        <f>IF(O312="","",(INDEX(Raw!A:A,MATCH(O312+2000,Raw!W:W,0))))</f>
        <v/>
      </c>
      <c r="O312" s="11" t="str">
        <f>(IFERROR(IF(LARGE(Raw!W:W,A312+COUNTIF(Raw!C:C,"H")+COUNTIF(Raw!C:C,"S"))-2000&gt;0,LARGE(Raw!W:W,A312+COUNTIF(Raw!C:C,"H")+COUNTIF(Raw!C:C,"S"))-2000,""),""))</f>
        <v/>
      </c>
    </row>
    <row r="313" spans="1:15" x14ac:dyDescent="0.3">
      <c r="A313" s="52">
        <v>310</v>
      </c>
      <c r="B313" s="3" t="str">
        <f t="shared" si="14"/>
        <v/>
      </c>
      <c r="C313" s="52" t="str">
        <f>IF(E313="","",(INDEX(Raw!D:D,MATCH(E313+6000,Raw!W:W,0))))</f>
        <v/>
      </c>
      <c r="D313" s="52" t="str">
        <f>IF(E313="","",(INDEX(Raw!A:A,MATCH(E313+6000,Raw!W:W,0))))</f>
        <v/>
      </c>
      <c r="E313" s="11" t="str">
        <f>(IFERROR(IF(LARGE(Raw!W:W,A313)-6000&gt;0,LARGE(Raw!W:W,A313)-6000,""),""))</f>
        <v/>
      </c>
      <c r="G313" s="3" t="str">
        <f t="shared" si="12"/>
        <v/>
      </c>
      <c r="H313" s="52" t="str">
        <f>IF(J313="","",(INDEX(Raw!D:D,MATCH(J313+4000,Raw!W:W,0))))</f>
        <v/>
      </c>
      <c r="I313" s="52" t="str">
        <f>IF(J313="","",(INDEX(Raw!A:A,MATCH(J313+4000,Raw!W:W,0))))</f>
        <v/>
      </c>
      <c r="J313" s="11" t="str">
        <f>(IFERROR(IF(LARGE(Raw!W:W,A313+COUNTIF(Raw!C:C,"H"))-4000&gt;0,LARGE(Raw!W:W,A313+COUNTIF(Raw!C:C,"H"))-4000,""),""))</f>
        <v/>
      </c>
      <c r="L313" s="3" t="str">
        <f t="shared" si="13"/>
        <v/>
      </c>
      <c r="M313" s="52" t="str">
        <f>IF(O313="","",(INDEX(Raw!D:D,MATCH(O313+2000,Raw!W:W,0))))</f>
        <v/>
      </c>
      <c r="N313" s="52" t="str">
        <f>IF(O313="","",(INDEX(Raw!A:A,MATCH(O313+2000,Raw!W:W,0))))</f>
        <v/>
      </c>
      <c r="O313" s="11" t="str">
        <f>(IFERROR(IF(LARGE(Raw!W:W,A313+COUNTIF(Raw!C:C,"H")+COUNTIF(Raw!C:C,"S"))-2000&gt;0,LARGE(Raw!W:W,A313+COUNTIF(Raw!C:C,"H")+COUNTIF(Raw!C:C,"S"))-2000,""),""))</f>
        <v/>
      </c>
    </row>
    <row r="314" spans="1:15" x14ac:dyDescent="0.3">
      <c r="A314" s="52">
        <v>311</v>
      </c>
      <c r="B314" s="3" t="str">
        <f t="shared" si="14"/>
        <v/>
      </c>
      <c r="C314" s="52" t="str">
        <f>IF(E314="","",(INDEX(Raw!D:D,MATCH(E314+6000,Raw!W:W,0))))</f>
        <v/>
      </c>
      <c r="D314" s="52" t="str">
        <f>IF(E314="","",(INDEX(Raw!A:A,MATCH(E314+6000,Raw!W:W,0))))</f>
        <v/>
      </c>
      <c r="E314" s="11" t="str">
        <f>(IFERROR(IF(LARGE(Raw!W:W,A314)-6000&gt;0,LARGE(Raw!W:W,A314)-6000,""),""))</f>
        <v/>
      </c>
      <c r="G314" s="3" t="str">
        <f t="shared" si="12"/>
        <v/>
      </c>
      <c r="H314" s="52" t="str">
        <f>IF(J314="","",(INDEX(Raw!D:D,MATCH(J314+4000,Raw!W:W,0))))</f>
        <v/>
      </c>
      <c r="I314" s="52" t="str">
        <f>IF(J314="","",(INDEX(Raw!A:A,MATCH(J314+4000,Raw!W:W,0))))</f>
        <v/>
      </c>
      <c r="J314" s="11" t="str">
        <f>(IFERROR(IF(LARGE(Raw!W:W,A314+COUNTIF(Raw!C:C,"H"))-4000&gt;0,LARGE(Raw!W:W,A314+COUNTIF(Raw!C:C,"H"))-4000,""),""))</f>
        <v/>
      </c>
      <c r="L314" s="3" t="str">
        <f t="shared" si="13"/>
        <v/>
      </c>
      <c r="M314" s="52" t="str">
        <f>IF(O314="","",(INDEX(Raw!D:D,MATCH(O314+2000,Raw!W:W,0))))</f>
        <v/>
      </c>
      <c r="N314" s="52" t="str">
        <f>IF(O314="","",(INDEX(Raw!A:A,MATCH(O314+2000,Raw!W:W,0))))</f>
        <v/>
      </c>
      <c r="O314" s="11" t="str">
        <f>(IFERROR(IF(LARGE(Raw!W:W,A314+COUNTIF(Raw!C:C,"H")+COUNTIF(Raw!C:C,"S"))-2000&gt;0,LARGE(Raw!W:W,A314+COUNTIF(Raw!C:C,"H")+COUNTIF(Raw!C:C,"S"))-2000,""),""))</f>
        <v/>
      </c>
    </row>
    <row r="315" spans="1:15" x14ac:dyDescent="0.3">
      <c r="A315" s="52">
        <v>312</v>
      </c>
      <c r="B315" s="3" t="str">
        <f t="shared" si="14"/>
        <v/>
      </c>
      <c r="C315" s="52" t="str">
        <f>IF(E315="","",(INDEX(Raw!D:D,MATCH(E315+6000,Raw!W:W,0))))</f>
        <v/>
      </c>
      <c r="D315" s="52" t="str">
        <f>IF(E315="","",(INDEX(Raw!A:A,MATCH(E315+6000,Raw!W:W,0))))</f>
        <v/>
      </c>
      <c r="E315" s="11" t="str">
        <f>(IFERROR(IF(LARGE(Raw!W:W,A315)-6000&gt;0,LARGE(Raw!W:W,A315)-6000,""),""))</f>
        <v/>
      </c>
      <c r="G315" s="3" t="str">
        <f t="shared" si="12"/>
        <v/>
      </c>
      <c r="H315" s="52" t="str">
        <f>IF(J315="","",(INDEX(Raw!D:D,MATCH(J315+4000,Raw!W:W,0))))</f>
        <v/>
      </c>
      <c r="I315" s="52" t="str">
        <f>IF(J315="","",(INDEX(Raw!A:A,MATCH(J315+4000,Raw!W:W,0))))</f>
        <v/>
      </c>
      <c r="J315" s="11" t="str">
        <f>(IFERROR(IF(LARGE(Raw!W:W,A315+COUNTIF(Raw!C:C,"H"))-4000&gt;0,LARGE(Raw!W:W,A315+COUNTIF(Raw!C:C,"H"))-4000,""),""))</f>
        <v/>
      </c>
      <c r="L315" s="3" t="str">
        <f t="shared" si="13"/>
        <v/>
      </c>
      <c r="M315" s="52" t="str">
        <f>IF(O315="","",(INDEX(Raw!D:D,MATCH(O315+2000,Raw!W:W,0))))</f>
        <v/>
      </c>
      <c r="N315" s="52" t="str">
        <f>IF(O315="","",(INDEX(Raw!A:A,MATCH(O315+2000,Raw!W:W,0))))</f>
        <v/>
      </c>
      <c r="O315" s="11" t="str">
        <f>(IFERROR(IF(LARGE(Raw!W:W,A315+COUNTIF(Raw!C:C,"H")+COUNTIF(Raw!C:C,"S"))-2000&gt;0,LARGE(Raw!W:W,A315+COUNTIF(Raw!C:C,"H")+COUNTIF(Raw!C:C,"S"))-2000,""),""))</f>
        <v/>
      </c>
    </row>
    <row r="316" spans="1:15" x14ac:dyDescent="0.3">
      <c r="A316" s="52">
        <v>313</v>
      </c>
      <c r="B316" s="3" t="str">
        <f t="shared" si="14"/>
        <v/>
      </c>
      <c r="C316" s="52" t="str">
        <f>IF(E316="","",(INDEX(Raw!D:D,MATCH(E316+6000,Raw!W:W,0))))</f>
        <v/>
      </c>
      <c r="D316" s="52" t="str">
        <f>IF(E316="","",(INDEX(Raw!A:A,MATCH(E316+6000,Raw!W:W,0))))</f>
        <v/>
      </c>
      <c r="E316" s="11" t="str">
        <f>(IFERROR(IF(LARGE(Raw!W:W,A316)-6000&gt;0,LARGE(Raw!W:W,A316)-6000,""),""))</f>
        <v/>
      </c>
      <c r="G316" s="3" t="str">
        <f t="shared" si="12"/>
        <v/>
      </c>
      <c r="H316" s="52" t="str">
        <f>IF(J316="","",(INDEX(Raw!D:D,MATCH(J316+4000,Raw!W:W,0))))</f>
        <v/>
      </c>
      <c r="I316" s="52" t="str">
        <f>IF(J316="","",(INDEX(Raw!A:A,MATCH(J316+4000,Raw!W:W,0))))</f>
        <v/>
      </c>
      <c r="J316" s="11" t="str">
        <f>(IFERROR(IF(LARGE(Raw!W:W,A316+COUNTIF(Raw!C:C,"H"))-4000&gt;0,LARGE(Raw!W:W,A316+COUNTIF(Raw!C:C,"H"))-4000,""),""))</f>
        <v/>
      </c>
      <c r="L316" s="3" t="str">
        <f t="shared" si="13"/>
        <v/>
      </c>
      <c r="M316" s="52" t="str">
        <f>IF(O316="","",(INDEX(Raw!D:D,MATCH(O316+2000,Raw!W:W,0))))</f>
        <v/>
      </c>
      <c r="N316" s="52" t="str">
        <f>IF(O316="","",(INDEX(Raw!A:A,MATCH(O316+2000,Raw!W:W,0))))</f>
        <v/>
      </c>
      <c r="O316" s="11" t="str">
        <f>(IFERROR(IF(LARGE(Raw!W:W,A316+COUNTIF(Raw!C:C,"H")+COUNTIF(Raw!C:C,"S"))-2000&gt;0,LARGE(Raw!W:W,A316+COUNTIF(Raw!C:C,"H")+COUNTIF(Raw!C:C,"S"))-2000,""),""))</f>
        <v/>
      </c>
    </row>
    <row r="317" spans="1:15" x14ac:dyDescent="0.3">
      <c r="A317" s="52">
        <v>314</v>
      </c>
      <c r="B317" s="3" t="str">
        <f t="shared" si="14"/>
        <v/>
      </c>
      <c r="C317" s="52" t="str">
        <f>IF(E317="","",(INDEX(Raw!D:D,MATCH(E317+6000,Raw!W:W,0))))</f>
        <v/>
      </c>
      <c r="D317" s="52" t="str">
        <f>IF(E317="","",(INDEX(Raw!A:A,MATCH(E317+6000,Raw!W:W,0))))</f>
        <v/>
      </c>
      <c r="E317" s="11" t="str">
        <f>(IFERROR(IF(LARGE(Raw!W:W,A317)-6000&gt;0,LARGE(Raw!W:W,A317)-6000,""),""))</f>
        <v/>
      </c>
      <c r="G317" s="3" t="str">
        <f t="shared" si="12"/>
        <v/>
      </c>
      <c r="H317" s="52" t="str">
        <f>IF(J317="","",(INDEX(Raw!D:D,MATCH(J317+4000,Raw!W:W,0))))</f>
        <v/>
      </c>
      <c r="I317" s="52" t="str">
        <f>IF(J317="","",(INDEX(Raw!A:A,MATCH(J317+4000,Raw!W:W,0))))</f>
        <v/>
      </c>
      <c r="J317" s="11" t="str">
        <f>(IFERROR(IF(LARGE(Raw!W:W,A317+COUNTIF(Raw!C:C,"H"))-4000&gt;0,LARGE(Raw!W:W,A317+COUNTIF(Raw!C:C,"H"))-4000,""),""))</f>
        <v/>
      </c>
      <c r="L317" s="3" t="str">
        <f t="shared" si="13"/>
        <v/>
      </c>
      <c r="M317" s="52" t="str">
        <f>IF(O317="","",(INDEX(Raw!D:D,MATCH(O317+2000,Raw!W:W,0))))</f>
        <v/>
      </c>
      <c r="N317" s="52" t="str">
        <f>IF(O317="","",(INDEX(Raw!A:A,MATCH(O317+2000,Raw!W:W,0))))</f>
        <v/>
      </c>
      <c r="O317" s="11" t="str">
        <f>(IFERROR(IF(LARGE(Raw!W:W,A317+COUNTIF(Raw!C:C,"H")+COUNTIF(Raw!C:C,"S"))-2000&gt;0,LARGE(Raw!W:W,A317+COUNTIF(Raw!C:C,"H")+COUNTIF(Raw!C:C,"S"))-2000,""),""))</f>
        <v/>
      </c>
    </row>
    <row r="318" spans="1:15" x14ac:dyDescent="0.3">
      <c r="A318" s="52">
        <v>315</v>
      </c>
      <c r="B318" s="3" t="str">
        <f t="shared" si="14"/>
        <v/>
      </c>
      <c r="C318" s="52" t="str">
        <f>IF(E318="","",(INDEX(Raw!D:D,MATCH(E318+6000,Raw!W:W,0))))</f>
        <v/>
      </c>
      <c r="D318" s="52" t="str">
        <f>IF(E318="","",(INDEX(Raw!A:A,MATCH(E318+6000,Raw!W:W,0))))</f>
        <v/>
      </c>
      <c r="E318" s="11" t="str">
        <f>(IFERROR(IF(LARGE(Raw!W:W,A318)-6000&gt;0,LARGE(Raw!W:W,A318)-6000,""),""))</f>
        <v/>
      </c>
      <c r="G318" s="3" t="str">
        <f t="shared" si="12"/>
        <v/>
      </c>
      <c r="H318" s="52" t="str">
        <f>IF(J318="","",(INDEX(Raw!D:D,MATCH(J318+4000,Raw!W:W,0))))</f>
        <v/>
      </c>
      <c r="I318" s="52" t="str">
        <f>IF(J318="","",(INDEX(Raw!A:A,MATCH(J318+4000,Raw!W:W,0))))</f>
        <v/>
      </c>
      <c r="J318" s="11" t="str">
        <f>(IFERROR(IF(LARGE(Raw!W:W,A318+COUNTIF(Raw!C:C,"H"))-4000&gt;0,LARGE(Raw!W:W,A318+COUNTIF(Raw!C:C,"H"))-4000,""),""))</f>
        <v/>
      </c>
      <c r="L318" s="3" t="str">
        <f t="shared" si="13"/>
        <v/>
      </c>
      <c r="M318" s="52" t="str">
        <f>IF(O318="","",(INDEX(Raw!D:D,MATCH(O318+2000,Raw!W:W,0))))</f>
        <v/>
      </c>
      <c r="N318" s="52" t="str">
        <f>IF(O318="","",(INDEX(Raw!A:A,MATCH(O318+2000,Raw!W:W,0))))</f>
        <v/>
      </c>
      <c r="O318" s="11" t="str">
        <f>(IFERROR(IF(LARGE(Raw!W:W,A318+COUNTIF(Raw!C:C,"H")+COUNTIF(Raw!C:C,"S"))-2000&gt;0,LARGE(Raw!W:W,A318+COUNTIF(Raw!C:C,"H")+COUNTIF(Raw!C:C,"S"))-2000,""),""))</f>
        <v/>
      </c>
    </row>
    <row r="319" spans="1:15" x14ac:dyDescent="0.3">
      <c r="A319" s="52">
        <v>316</v>
      </c>
      <c r="B319" s="3" t="str">
        <f t="shared" si="14"/>
        <v/>
      </c>
      <c r="C319" s="52" t="str">
        <f>IF(E319="","",(INDEX(Raw!D:D,MATCH(E319+6000,Raw!W:W,0))))</f>
        <v/>
      </c>
      <c r="D319" s="52" t="str">
        <f>IF(E319="","",(INDEX(Raw!A:A,MATCH(E319+6000,Raw!W:W,0))))</f>
        <v/>
      </c>
      <c r="E319" s="11" t="str">
        <f>(IFERROR(IF(LARGE(Raw!W:W,A319)-6000&gt;0,LARGE(Raw!W:W,A319)-6000,""),""))</f>
        <v/>
      </c>
      <c r="G319" s="3" t="str">
        <f t="shared" si="12"/>
        <v/>
      </c>
      <c r="H319" s="52" t="str">
        <f>IF(J319="","",(INDEX(Raw!D:D,MATCH(J319+4000,Raw!W:W,0))))</f>
        <v/>
      </c>
      <c r="I319" s="52" t="str">
        <f>IF(J319="","",(INDEX(Raw!A:A,MATCH(J319+4000,Raw!W:W,0))))</f>
        <v/>
      </c>
      <c r="J319" s="11" t="str">
        <f>(IFERROR(IF(LARGE(Raw!W:W,A319+COUNTIF(Raw!C:C,"H"))-4000&gt;0,LARGE(Raw!W:W,A319+COUNTIF(Raw!C:C,"H"))-4000,""),""))</f>
        <v/>
      </c>
      <c r="L319" s="3" t="str">
        <f t="shared" si="13"/>
        <v/>
      </c>
      <c r="M319" s="52" t="str">
        <f>IF(O319="","",(INDEX(Raw!D:D,MATCH(O319+2000,Raw!W:W,0))))</f>
        <v/>
      </c>
      <c r="N319" s="52" t="str">
        <f>IF(O319="","",(INDEX(Raw!A:A,MATCH(O319+2000,Raw!W:W,0))))</f>
        <v/>
      </c>
      <c r="O319" s="11" t="str">
        <f>(IFERROR(IF(LARGE(Raw!W:W,A319+COUNTIF(Raw!C:C,"H")+COUNTIF(Raw!C:C,"S"))-2000&gt;0,LARGE(Raw!W:W,A319+COUNTIF(Raw!C:C,"H")+COUNTIF(Raw!C:C,"S"))-2000,""),""))</f>
        <v/>
      </c>
    </row>
    <row r="320" spans="1:15" x14ac:dyDescent="0.3">
      <c r="A320" s="52">
        <v>317</v>
      </c>
      <c r="B320" s="3" t="str">
        <f t="shared" si="14"/>
        <v/>
      </c>
      <c r="C320" s="52" t="str">
        <f>IF(E320="","",(INDEX(Raw!D:D,MATCH(E320+6000,Raw!W:W,0))))</f>
        <v/>
      </c>
      <c r="D320" s="52" t="str">
        <f>IF(E320="","",(INDEX(Raw!A:A,MATCH(E320+6000,Raw!W:W,0))))</f>
        <v/>
      </c>
      <c r="E320" s="11" t="str">
        <f>(IFERROR(IF(LARGE(Raw!W:W,A320)-6000&gt;0,LARGE(Raw!W:W,A320)-6000,""),""))</f>
        <v/>
      </c>
      <c r="G320" s="3" t="str">
        <f t="shared" si="12"/>
        <v/>
      </c>
      <c r="H320" s="52" t="str">
        <f>IF(J320="","",(INDEX(Raw!D:D,MATCH(J320+4000,Raw!W:W,0))))</f>
        <v/>
      </c>
      <c r="I320" s="52" t="str">
        <f>IF(J320="","",(INDEX(Raw!A:A,MATCH(J320+4000,Raw!W:W,0))))</f>
        <v/>
      </c>
      <c r="J320" s="11" t="str">
        <f>(IFERROR(IF(LARGE(Raw!W:W,A320+COUNTIF(Raw!C:C,"H"))-4000&gt;0,LARGE(Raw!W:W,A320+COUNTIF(Raw!C:C,"H"))-4000,""),""))</f>
        <v/>
      </c>
      <c r="L320" s="3" t="str">
        <f t="shared" si="13"/>
        <v/>
      </c>
      <c r="M320" s="52" t="str">
        <f>IF(O320="","",(INDEX(Raw!D:D,MATCH(O320+2000,Raw!W:W,0))))</f>
        <v/>
      </c>
      <c r="N320" s="52" t="str">
        <f>IF(O320="","",(INDEX(Raw!A:A,MATCH(O320+2000,Raw!W:W,0))))</f>
        <v/>
      </c>
      <c r="O320" s="11" t="str">
        <f>(IFERROR(IF(LARGE(Raw!W:W,A320+COUNTIF(Raw!C:C,"H")+COUNTIF(Raw!C:C,"S"))-2000&gt;0,LARGE(Raw!W:W,A320+COUNTIF(Raw!C:C,"H")+COUNTIF(Raw!C:C,"S"))-2000,""),""))</f>
        <v/>
      </c>
    </row>
    <row r="321" spans="1:15" x14ac:dyDescent="0.3">
      <c r="A321" s="52">
        <v>318</v>
      </c>
      <c r="B321" s="3" t="str">
        <f t="shared" si="14"/>
        <v/>
      </c>
      <c r="C321" s="52" t="str">
        <f>IF(E321="","",(INDEX(Raw!D:D,MATCH(E321+6000,Raw!W:W,0))))</f>
        <v/>
      </c>
      <c r="D321" s="52" t="str">
        <f>IF(E321="","",(INDEX(Raw!A:A,MATCH(E321+6000,Raw!W:W,0))))</f>
        <v/>
      </c>
      <c r="E321" s="11" t="str">
        <f>(IFERROR(IF(LARGE(Raw!W:W,A321)-6000&gt;0,LARGE(Raw!W:W,A321)-6000,""),""))</f>
        <v/>
      </c>
      <c r="G321" s="3" t="str">
        <f t="shared" si="12"/>
        <v/>
      </c>
      <c r="H321" s="52" t="str">
        <f>IF(J321="","",(INDEX(Raw!D:D,MATCH(J321+4000,Raw!W:W,0))))</f>
        <v/>
      </c>
      <c r="I321" s="52" t="str">
        <f>IF(J321="","",(INDEX(Raw!A:A,MATCH(J321+4000,Raw!W:W,0))))</f>
        <v/>
      </c>
      <c r="J321" s="11" t="str">
        <f>(IFERROR(IF(LARGE(Raw!W:W,A321+COUNTIF(Raw!C:C,"H"))-4000&gt;0,LARGE(Raw!W:W,A321+COUNTIF(Raw!C:C,"H"))-4000,""),""))</f>
        <v/>
      </c>
      <c r="L321" s="3" t="str">
        <f t="shared" si="13"/>
        <v/>
      </c>
      <c r="M321" s="52" t="str">
        <f>IF(O321="","",(INDEX(Raw!D:D,MATCH(O321+2000,Raw!W:W,0))))</f>
        <v/>
      </c>
      <c r="N321" s="52" t="str">
        <f>IF(O321="","",(INDEX(Raw!A:A,MATCH(O321+2000,Raw!W:W,0))))</f>
        <v/>
      </c>
      <c r="O321" s="11" t="str">
        <f>(IFERROR(IF(LARGE(Raw!W:W,A321+COUNTIF(Raw!C:C,"H")+COUNTIF(Raw!C:C,"S"))-2000&gt;0,LARGE(Raw!W:W,A321+COUNTIF(Raw!C:C,"H")+COUNTIF(Raw!C:C,"S"))-2000,""),""))</f>
        <v/>
      </c>
    </row>
    <row r="322" spans="1:15" x14ac:dyDescent="0.3">
      <c r="A322" s="52">
        <v>319</v>
      </c>
      <c r="B322" s="3" t="str">
        <f t="shared" si="14"/>
        <v/>
      </c>
      <c r="C322" s="52" t="str">
        <f>IF(E322="","",(INDEX(Raw!D:D,MATCH(E322+6000,Raw!W:W,0))))</f>
        <v/>
      </c>
      <c r="D322" s="52" t="str">
        <f>IF(E322="","",(INDEX(Raw!A:A,MATCH(E322+6000,Raw!W:W,0))))</f>
        <v/>
      </c>
      <c r="E322" s="11" t="str">
        <f>(IFERROR(IF(LARGE(Raw!W:W,A322)-6000&gt;0,LARGE(Raw!W:W,A322)-6000,""),""))</f>
        <v/>
      </c>
      <c r="G322" s="3" t="str">
        <f t="shared" si="12"/>
        <v/>
      </c>
      <c r="H322" s="52" t="str">
        <f>IF(J322="","",(INDEX(Raw!D:D,MATCH(J322+4000,Raw!W:W,0))))</f>
        <v/>
      </c>
      <c r="I322" s="52" t="str">
        <f>IF(J322="","",(INDEX(Raw!A:A,MATCH(J322+4000,Raw!W:W,0))))</f>
        <v/>
      </c>
      <c r="J322" s="11" t="str">
        <f>(IFERROR(IF(LARGE(Raw!W:W,A322+COUNTIF(Raw!C:C,"H"))-4000&gt;0,LARGE(Raw!W:W,A322+COUNTIF(Raw!C:C,"H"))-4000,""),""))</f>
        <v/>
      </c>
      <c r="L322" s="3" t="str">
        <f t="shared" si="13"/>
        <v/>
      </c>
      <c r="M322" s="52" t="str">
        <f>IF(O322="","",(INDEX(Raw!D:D,MATCH(O322+2000,Raw!W:W,0))))</f>
        <v/>
      </c>
      <c r="N322" s="52" t="str">
        <f>IF(O322="","",(INDEX(Raw!A:A,MATCH(O322+2000,Raw!W:W,0))))</f>
        <v/>
      </c>
      <c r="O322" s="11" t="str">
        <f>(IFERROR(IF(LARGE(Raw!W:W,A322+COUNTIF(Raw!C:C,"H")+COUNTIF(Raw!C:C,"S"))-2000&gt;0,LARGE(Raw!W:W,A322+COUNTIF(Raw!C:C,"H")+COUNTIF(Raw!C:C,"S"))-2000,""),""))</f>
        <v/>
      </c>
    </row>
    <row r="323" spans="1:15" x14ac:dyDescent="0.3">
      <c r="A323" s="52">
        <v>320</v>
      </c>
      <c r="B323" s="3" t="str">
        <f t="shared" si="14"/>
        <v/>
      </c>
      <c r="C323" s="52" t="str">
        <f>IF(E323="","",(INDEX(Raw!D:D,MATCH(E323+6000,Raw!W:W,0))))</f>
        <v/>
      </c>
      <c r="D323" s="52" t="str">
        <f>IF(E323="","",(INDEX(Raw!A:A,MATCH(E323+6000,Raw!W:W,0))))</f>
        <v/>
      </c>
      <c r="E323" s="11" t="str">
        <f>(IFERROR(IF(LARGE(Raw!W:W,A323)-6000&gt;0,LARGE(Raw!W:W,A323)-6000,""),""))</f>
        <v/>
      </c>
      <c r="G323" s="3" t="str">
        <f t="shared" si="12"/>
        <v/>
      </c>
      <c r="H323" s="52" t="str">
        <f>IF(J323="","",(INDEX(Raw!D:D,MATCH(J323+4000,Raw!W:W,0))))</f>
        <v/>
      </c>
      <c r="I323" s="52" t="str">
        <f>IF(J323="","",(INDEX(Raw!A:A,MATCH(J323+4000,Raw!W:W,0))))</f>
        <v/>
      </c>
      <c r="J323" s="11" t="str">
        <f>(IFERROR(IF(LARGE(Raw!W:W,A323+COUNTIF(Raw!C:C,"H"))-4000&gt;0,LARGE(Raw!W:W,A323+COUNTIF(Raw!C:C,"H"))-4000,""),""))</f>
        <v/>
      </c>
      <c r="L323" s="3" t="str">
        <f t="shared" si="13"/>
        <v/>
      </c>
      <c r="M323" s="52" t="str">
        <f>IF(O323="","",(INDEX(Raw!D:D,MATCH(O323+2000,Raw!W:W,0))))</f>
        <v/>
      </c>
      <c r="N323" s="52" t="str">
        <f>IF(O323="","",(INDEX(Raw!A:A,MATCH(O323+2000,Raw!W:W,0))))</f>
        <v/>
      </c>
      <c r="O323" s="11" t="str">
        <f>(IFERROR(IF(LARGE(Raw!W:W,A323+COUNTIF(Raw!C:C,"H")+COUNTIF(Raw!C:C,"S"))-2000&gt;0,LARGE(Raw!W:W,A323+COUNTIF(Raw!C:C,"H")+COUNTIF(Raw!C:C,"S"))-2000,""),""))</f>
        <v/>
      </c>
    </row>
    <row r="324" spans="1:15" x14ac:dyDescent="0.3">
      <c r="A324" s="52">
        <v>321</v>
      </c>
      <c r="B324" s="3" t="str">
        <f t="shared" si="14"/>
        <v/>
      </c>
      <c r="C324" s="52" t="str">
        <f>IF(E324="","",(INDEX(Raw!D:D,MATCH(E324+6000,Raw!W:W,0))))</f>
        <v/>
      </c>
      <c r="D324" s="52" t="str">
        <f>IF(E324="","",(INDEX(Raw!A:A,MATCH(E324+6000,Raw!W:W,0))))</f>
        <v/>
      </c>
      <c r="E324" s="11" t="str">
        <f>(IFERROR(IF(LARGE(Raw!W:W,A324)-6000&gt;0,LARGE(Raw!W:W,A324)-6000,""),""))</f>
        <v/>
      </c>
      <c r="G324" s="3" t="str">
        <f t="shared" si="12"/>
        <v/>
      </c>
      <c r="H324" s="52" t="str">
        <f>IF(J324="","",(INDEX(Raw!D:D,MATCH(J324+4000,Raw!W:W,0))))</f>
        <v/>
      </c>
      <c r="I324" s="52" t="str">
        <f>IF(J324="","",(INDEX(Raw!A:A,MATCH(J324+4000,Raw!W:W,0))))</f>
        <v/>
      </c>
      <c r="J324" s="11" t="str">
        <f>(IFERROR(IF(LARGE(Raw!W:W,A324+COUNTIF(Raw!C:C,"H"))-4000&gt;0,LARGE(Raw!W:W,A324+COUNTIF(Raw!C:C,"H"))-4000,""),""))</f>
        <v/>
      </c>
      <c r="L324" s="3" t="str">
        <f t="shared" si="13"/>
        <v/>
      </c>
      <c r="M324" s="52" t="str">
        <f>IF(O324="","",(INDEX(Raw!D:D,MATCH(O324+2000,Raw!W:W,0))))</f>
        <v/>
      </c>
      <c r="N324" s="52" t="str">
        <f>IF(O324="","",(INDEX(Raw!A:A,MATCH(O324+2000,Raw!W:W,0))))</f>
        <v/>
      </c>
      <c r="O324" s="11" t="str">
        <f>(IFERROR(IF(LARGE(Raw!W:W,A324+COUNTIF(Raw!C:C,"H")+COUNTIF(Raw!C:C,"S"))-2000&gt;0,LARGE(Raw!W:W,A324+COUNTIF(Raw!C:C,"H")+COUNTIF(Raw!C:C,"S"))-2000,""),""))</f>
        <v/>
      </c>
    </row>
    <row r="325" spans="1:15" x14ac:dyDescent="0.3">
      <c r="A325" s="52">
        <v>322</v>
      </c>
      <c r="B325" s="3" t="str">
        <f t="shared" si="14"/>
        <v/>
      </c>
      <c r="C325" s="52" t="str">
        <f>IF(E325="","",(INDEX(Raw!D:D,MATCH(E325+6000,Raw!W:W,0))))</f>
        <v/>
      </c>
      <c r="D325" s="52" t="str">
        <f>IF(E325="","",(INDEX(Raw!A:A,MATCH(E325+6000,Raw!W:W,0))))</f>
        <v/>
      </c>
      <c r="E325" s="11" t="str">
        <f>(IFERROR(IF(LARGE(Raw!W:W,A325)-6000&gt;0,LARGE(Raw!W:W,A325)-6000,""),""))</f>
        <v/>
      </c>
      <c r="G325" s="3" t="str">
        <f t="shared" ref="G325:G388" si="15">IFERROR(IF(ROUND(J325,3)=ROUND(J324,3),G324,G324+1),"")</f>
        <v/>
      </c>
      <c r="H325" s="52" t="str">
        <f>IF(J325="","",(INDEX(Raw!D:D,MATCH(J325+4000,Raw!W:W,0))))</f>
        <v/>
      </c>
      <c r="I325" s="52" t="str">
        <f>IF(J325="","",(INDEX(Raw!A:A,MATCH(J325+4000,Raw!W:W,0))))</f>
        <v/>
      </c>
      <c r="J325" s="11" t="str">
        <f>(IFERROR(IF(LARGE(Raw!W:W,A325+COUNTIF(Raw!C:C,"H"))-4000&gt;0,LARGE(Raw!W:W,A325+COUNTIF(Raw!C:C,"H"))-4000,""),""))</f>
        <v/>
      </c>
      <c r="L325" s="3" t="str">
        <f t="shared" ref="L325:L388" si="16">IFERROR(IF(ROUND(O325,3)=ROUND(O324,3),L324,L324+1),"")</f>
        <v/>
      </c>
      <c r="M325" s="52" t="str">
        <f>IF(O325="","",(INDEX(Raw!D:D,MATCH(O325+2000,Raw!W:W,0))))</f>
        <v/>
      </c>
      <c r="N325" s="52" t="str">
        <f>IF(O325="","",(INDEX(Raw!A:A,MATCH(O325+2000,Raw!W:W,0))))</f>
        <v/>
      </c>
      <c r="O325" s="11" t="str">
        <f>(IFERROR(IF(LARGE(Raw!W:W,A325+COUNTIF(Raw!C:C,"H")+COUNTIF(Raw!C:C,"S"))-2000&gt;0,LARGE(Raw!W:W,A325+COUNTIF(Raw!C:C,"H")+COUNTIF(Raw!C:C,"S"))-2000,""),""))</f>
        <v/>
      </c>
    </row>
    <row r="326" spans="1:15" x14ac:dyDescent="0.3">
      <c r="A326" s="52">
        <v>323</v>
      </c>
      <c r="B326" s="3" t="str">
        <f t="shared" ref="B326:B389" si="17">IFERROR(IF(ROUND(E326,3)=ROUND(E325,3),B325,B325+1),"")</f>
        <v/>
      </c>
      <c r="C326" s="52" t="str">
        <f>IF(E326="","",(INDEX(Raw!D:D,MATCH(E326+6000,Raw!W:W,0))))</f>
        <v/>
      </c>
      <c r="D326" s="52" t="str">
        <f>IF(E326="","",(INDEX(Raw!A:A,MATCH(E326+6000,Raw!W:W,0))))</f>
        <v/>
      </c>
      <c r="E326" s="11" t="str">
        <f>(IFERROR(IF(LARGE(Raw!W:W,A326)-6000&gt;0,LARGE(Raw!W:W,A326)-6000,""),""))</f>
        <v/>
      </c>
      <c r="G326" s="3" t="str">
        <f t="shared" si="15"/>
        <v/>
      </c>
      <c r="H326" s="52" t="str">
        <f>IF(J326="","",(INDEX(Raw!D:D,MATCH(J326+4000,Raw!W:W,0))))</f>
        <v/>
      </c>
      <c r="I326" s="52" t="str">
        <f>IF(J326="","",(INDEX(Raw!A:A,MATCH(J326+4000,Raw!W:W,0))))</f>
        <v/>
      </c>
      <c r="J326" s="11" t="str">
        <f>(IFERROR(IF(LARGE(Raw!W:W,A326+COUNTIF(Raw!C:C,"H"))-4000&gt;0,LARGE(Raw!W:W,A326+COUNTIF(Raw!C:C,"H"))-4000,""),""))</f>
        <v/>
      </c>
      <c r="L326" s="3" t="str">
        <f t="shared" si="16"/>
        <v/>
      </c>
      <c r="M326" s="52" t="str">
        <f>IF(O326="","",(INDEX(Raw!D:D,MATCH(O326+2000,Raw!W:W,0))))</f>
        <v/>
      </c>
      <c r="N326" s="52" t="str">
        <f>IF(O326="","",(INDEX(Raw!A:A,MATCH(O326+2000,Raw!W:W,0))))</f>
        <v/>
      </c>
      <c r="O326" s="11" t="str">
        <f>(IFERROR(IF(LARGE(Raw!W:W,A326+COUNTIF(Raw!C:C,"H")+COUNTIF(Raw!C:C,"S"))-2000&gt;0,LARGE(Raw!W:W,A326+COUNTIF(Raw!C:C,"H")+COUNTIF(Raw!C:C,"S"))-2000,""),""))</f>
        <v/>
      </c>
    </row>
    <row r="327" spans="1:15" x14ac:dyDescent="0.3">
      <c r="A327" s="52">
        <v>324</v>
      </c>
      <c r="B327" s="3" t="str">
        <f t="shared" si="17"/>
        <v/>
      </c>
      <c r="C327" s="52" t="str">
        <f>IF(E327="","",(INDEX(Raw!D:D,MATCH(E327+6000,Raw!W:W,0))))</f>
        <v/>
      </c>
      <c r="D327" s="52" t="str">
        <f>IF(E327="","",(INDEX(Raw!A:A,MATCH(E327+6000,Raw!W:W,0))))</f>
        <v/>
      </c>
      <c r="E327" s="11" t="str">
        <f>(IFERROR(IF(LARGE(Raw!W:W,A327)-6000&gt;0,LARGE(Raw!W:W,A327)-6000,""),""))</f>
        <v/>
      </c>
      <c r="G327" s="3" t="str">
        <f t="shared" si="15"/>
        <v/>
      </c>
      <c r="H327" s="52" t="str">
        <f>IF(J327="","",(INDEX(Raw!D:D,MATCH(J327+4000,Raw!W:W,0))))</f>
        <v/>
      </c>
      <c r="I327" s="52" t="str">
        <f>IF(J327="","",(INDEX(Raw!A:A,MATCH(J327+4000,Raw!W:W,0))))</f>
        <v/>
      </c>
      <c r="J327" s="11" t="str">
        <f>(IFERROR(IF(LARGE(Raw!W:W,A327+COUNTIF(Raw!C:C,"H"))-4000&gt;0,LARGE(Raw!W:W,A327+COUNTIF(Raw!C:C,"H"))-4000,""),""))</f>
        <v/>
      </c>
      <c r="L327" s="3" t="str">
        <f t="shared" si="16"/>
        <v/>
      </c>
      <c r="M327" s="52" t="str">
        <f>IF(O327="","",(INDEX(Raw!D:D,MATCH(O327+2000,Raw!W:W,0))))</f>
        <v/>
      </c>
      <c r="N327" s="52" t="str">
        <f>IF(O327="","",(INDEX(Raw!A:A,MATCH(O327+2000,Raw!W:W,0))))</f>
        <v/>
      </c>
      <c r="O327" s="11" t="str">
        <f>(IFERROR(IF(LARGE(Raw!W:W,A327+COUNTIF(Raw!C:C,"H")+COUNTIF(Raw!C:C,"S"))-2000&gt;0,LARGE(Raw!W:W,A327+COUNTIF(Raw!C:C,"H")+COUNTIF(Raw!C:C,"S"))-2000,""),""))</f>
        <v/>
      </c>
    </row>
    <row r="328" spans="1:15" x14ac:dyDescent="0.3">
      <c r="A328" s="52">
        <v>325</v>
      </c>
      <c r="B328" s="3" t="str">
        <f t="shared" si="17"/>
        <v/>
      </c>
      <c r="C328" s="52" t="str">
        <f>IF(E328="","",(INDEX(Raw!D:D,MATCH(E328+6000,Raw!W:W,0))))</f>
        <v/>
      </c>
      <c r="D328" s="52" t="str">
        <f>IF(E328="","",(INDEX(Raw!A:A,MATCH(E328+6000,Raw!W:W,0))))</f>
        <v/>
      </c>
      <c r="E328" s="11" t="str">
        <f>(IFERROR(IF(LARGE(Raw!W:W,A328)-6000&gt;0,LARGE(Raw!W:W,A328)-6000,""),""))</f>
        <v/>
      </c>
      <c r="G328" s="3" t="str">
        <f t="shared" si="15"/>
        <v/>
      </c>
      <c r="H328" s="52" t="str">
        <f>IF(J328="","",(INDEX(Raw!D:D,MATCH(J328+4000,Raw!W:W,0))))</f>
        <v/>
      </c>
      <c r="I328" s="52" t="str">
        <f>IF(J328="","",(INDEX(Raw!A:A,MATCH(J328+4000,Raw!W:W,0))))</f>
        <v/>
      </c>
      <c r="J328" s="11" t="str">
        <f>(IFERROR(IF(LARGE(Raw!W:W,A328+COUNTIF(Raw!C:C,"H"))-4000&gt;0,LARGE(Raw!W:W,A328+COUNTIF(Raw!C:C,"H"))-4000,""),""))</f>
        <v/>
      </c>
      <c r="L328" s="3" t="str">
        <f t="shared" si="16"/>
        <v/>
      </c>
      <c r="M328" s="52" t="str">
        <f>IF(O328="","",(INDEX(Raw!D:D,MATCH(O328+2000,Raw!W:W,0))))</f>
        <v/>
      </c>
      <c r="N328" s="52" t="str">
        <f>IF(O328="","",(INDEX(Raw!A:A,MATCH(O328+2000,Raw!W:W,0))))</f>
        <v/>
      </c>
      <c r="O328" s="11" t="str">
        <f>(IFERROR(IF(LARGE(Raw!W:W,A328+COUNTIF(Raw!C:C,"H")+COUNTIF(Raw!C:C,"S"))-2000&gt;0,LARGE(Raw!W:W,A328+COUNTIF(Raw!C:C,"H")+COUNTIF(Raw!C:C,"S"))-2000,""),""))</f>
        <v/>
      </c>
    </row>
    <row r="329" spans="1:15" x14ac:dyDescent="0.3">
      <c r="A329" s="52">
        <v>326</v>
      </c>
      <c r="B329" s="3" t="str">
        <f t="shared" si="17"/>
        <v/>
      </c>
      <c r="C329" s="52" t="str">
        <f>IF(E329="","",(INDEX(Raw!D:D,MATCH(E329+6000,Raw!W:W,0))))</f>
        <v/>
      </c>
      <c r="D329" s="52" t="str">
        <f>IF(E329="","",(INDEX(Raw!A:A,MATCH(E329+6000,Raw!W:W,0))))</f>
        <v/>
      </c>
      <c r="E329" s="11" t="str">
        <f>(IFERROR(IF(LARGE(Raw!W:W,A329)-6000&gt;0,LARGE(Raw!W:W,A329)-6000,""),""))</f>
        <v/>
      </c>
      <c r="G329" s="3" t="str">
        <f t="shared" si="15"/>
        <v/>
      </c>
      <c r="H329" s="52" t="str">
        <f>IF(J329="","",(INDEX(Raw!D:D,MATCH(J329+4000,Raw!W:W,0))))</f>
        <v/>
      </c>
      <c r="I329" s="52" t="str">
        <f>IF(J329="","",(INDEX(Raw!A:A,MATCH(J329+4000,Raw!W:W,0))))</f>
        <v/>
      </c>
      <c r="J329" s="11" t="str">
        <f>(IFERROR(IF(LARGE(Raw!W:W,A329+COUNTIF(Raw!C:C,"H"))-4000&gt;0,LARGE(Raw!W:W,A329+COUNTIF(Raw!C:C,"H"))-4000,""),""))</f>
        <v/>
      </c>
      <c r="L329" s="3" t="str">
        <f t="shared" si="16"/>
        <v/>
      </c>
      <c r="M329" s="52" t="str">
        <f>IF(O329="","",(INDEX(Raw!D:D,MATCH(O329+2000,Raw!W:W,0))))</f>
        <v/>
      </c>
      <c r="N329" s="52" t="str">
        <f>IF(O329="","",(INDEX(Raw!A:A,MATCH(O329+2000,Raw!W:W,0))))</f>
        <v/>
      </c>
      <c r="O329" s="11" t="str">
        <f>(IFERROR(IF(LARGE(Raw!W:W,A329+COUNTIF(Raw!C:C,"H")+COUNTIF(Raw!C:C,"S"))-2000&gt;0,LARGE(Raw!W:W,A329+COUNTIF(Raw!C:C,"H")+COUNTIF(Raw!C:C,"S"))-2000,""),""))</f>
        <v/>
      </c>
    </row>
    <row r="330" spans="1:15" x14ac:dyDescent="0.3">
      <c r="A330" s="52">
        <v>327</v>
      </c>
      <c r="B330" s="3" t="str">
        <f t="shared" si="17"/>
        <v/>
      </c>
      <c r="C330" s="52" t="str">
        <f>IF(E330="","",(INDEX(Raw!D:D,MATCH(E330+6000,Raw!W:W,0))))</f>
        <v/>
      </c>
      <c r="D330" s="52" t="str">
        <f>IF(E330="","",(INDEX(Raw!A:A,MATCH(E330+6000,Raw!W:W,0))))</f>
        <v/>
      </c>
      <c r="E330" s="11" t="str">
        <f>(IFERROR(IF(LARGE(Raw!W:W,A330)-6000&gt;0,LARGE(Raw!W:W,A330)-6000,""),""))</f>
        <v/>
      </c>
      <c r="G330" s="3" t="str">
        <f t="shared" si="15"/>
        <v/>
      </c>
      <c r="H330" s="52" t="str">
        <f>IF(J330="","",(INDEX(Raw!D:D,MATCH(J330+4000,Raw!W:W,0))))</f>
        <v/>
      </c>
      <c r="I330" s="52" t="str">
        <f>IF(J330="","",(INDEX(Raw!A:A,MATCH(J330+4000,Raw!W:W,0))))</f>
        <v/>
      </c>
      <c r="J330" s="11" t="str">
        <f>(IFERROR(IF(LARGE(Raw!W:W,A330+COUNTIF(Raw!C:C,"H"))-4000&gt;0,LARGE(Raw!W:W,A330+COUNTIF(Raw!C:C,"H"))-4000,""),""))</f>
        <v/>
      </c>
      <c r="L330" s="3" t="str">
        <f t="shared" si="16"/>
        <v/>
      </c>
      <c r="M330" s="52" t="str">
        <f>IF(O330="","",(INDEX(Raw!D:D,MATCH(O330+2000,Raw!W:W,0))))</f>
        <v/>
      </c>
      <c r="N330" s="52" t="str">
        <f>IF(O330="","",(INDEX(Raw!A:A,MATCH(O330+2000,Raw!W:W,0))))</f>
        <v/>
      </c>
      <c r="O330" s="11" t="str">
        <f>(IFERROR(IF(LARGE(Raw!W:W,A330+COUNTIF(Raw!C:C,"H")+COUNTIF(Raw!C:C,"S"))-2000&gt;0,LARGE(Raw!W:W,A330+COUNTIF(Raw!C:C,"H")+COUNTIF(Raw!C:C,"S"))-2000,""),""))</f>
        <v/>
      </c>
    </row>
    <row r="331" spans="1:15" x14ac:dyDescent="0.3">
      <c r="A331" s="52">
        <v>328</v>
      </c>
      <c r="B331" s="3" t="str">
        <f t="shared" si="17"/>
        <v/>
      </c>
      <c r="C331" s="52" t="str">
        <f>IF(E331="","",(INDEX(Raw!D:D,MATCH(E331+6000,Raw!W:W,0))))</f>
        <v/>
      </c>
      <c r="D331" s="52" t="str">
        <f>IF(E331="","",(INDEX(Raw!A:A,MATCH(E331+6000,Raw!W:W,0))))</f>
        <v/>
      </c>
      <c r="E331" s="11" t="str">
        <f>(IFERROR(IF(LARGE(Raw!W:W,A331)-6000&gt;0,LARGE(Raw!W:W,A331)-6000,""),""))</f>
        <v/>
      </c>
      <c r="G331" s="3" t="str">
        <f t="shared" si="15"/>
        <v/>
      </c>
      <c r="H331" s="52" t="str">
        <f>IF(J331="","",(INDEX(Raw!D:D,MATCH(J331+4000,Raw!W:W,0))))</f>
        <v/>
      </c>
      <c r="I331" s="52" t="str">
        <f>IF(J331="","",(INDEX(Raw!A:A,MATCH(J331+4000,Raw!W:W,0))))</f>
        <v/>
      </c>
      <c r="J331" s="11" t="str">
        <f>(IFERROR(IF(LARGE(Raw!W:W,A331+COUNTIF(Raw!C:C,"H"))-4000&gt;0,LARGE(Raw!W:W,A331+COUNTIF(Raw!C:C,"H"))-4000,""),""))</f>
        <v/>
      </c>
      <c r="L331" s="3" t="str">
        <f t="shared" si="16"/>
        <v/>
      </c>
      <c r="M331" s="52" t="str">
        <f>IF(O331="","",(INDEX(Raw!D:D,MATCH(O331+2000,Raw!W:W,0))))</f>
        <v/>
      </c>
      <c r="N331" s="52" t="str">
        <f>IF(O331="","",(INDEX(Raw!A:A,MATCH(O331+2000,Raw!W:W,0))))</f>
        <v/>
      </c>
      <c r="O331" s="11" t="str">
        <f>(IFERROR(IF(LARGE(Raw!W:W,A331+COUNTIF(Raw!C:C,"H")+COUNTIF(Raw!C:C,"S"))-2000&gt;0,LARGE(Raw!W:W,A331+COUNTIF(Raw!C:C,"H")+COUNTIF(Raw!C:C,"S"))-2000,""),""))</f>
        <v/>
      </c>
    </row>
    <row r="332" spans="1:15" x14ac:dyDescent="0.3">
      <c r="A332" s="52">
        <v>329</v>
      </c>
      <c r="B332" s="3" t="str">
        <f t="shared" si="17"/>
        <v/>
      </c>
      <c r="C332" s="52" t="str">
        <f>IF(E332="","",(INDEX(Raw!D:D,MATCH(E332+6000,Raw!W:W,0))))</f>
        <v/>
      </c>
      <c r="D332" s="52" t="str">
        <f>IF(E332="","",(INDEX(Raw!A:A,MATCH(E332+6000,Raw!W:W,0))))</f>
        <v/>
      </c>
      <c r="E332" s="11" t="str">
        <f>(IFERROR(IF(LARGE(Raw!W:W,A332)-6000&gt;0,LARGE(Raw!W:W,A332)-6000,""),""))</f>
        <v/>
      </c>
      <c r="G332" s="3" t="str">
        <f t="shared" si="15"/>
        <v/>
      </c>
      <c r="H332" s="52" t="str">
        <f>IF(J332="","",(INDEX(Raw!D:D,MATCH(J332+4000,Raw!W:W,0))))</f>
        <v/>
      </c>
      <c r="I332" s="52" t="str">
        <f>IF(J332="","",(INDEX(Raw!A:A,MATCH(J332+4000,Raw!W:W,0))))</f>
        <v/>
      </c>
      <c r="J332" s="11" t="str">
        <f>(IFERROR(IF(LARGE(Raw!W:W,A332+COUNTIF(Raw!C:C,"H"))-4000&gt;0,LARGE(Raw!W:W,A332+COUNTIF(Raw!C:C,"H"))-4000,""),""))</f>
        <v/>
      </c>
      <c r="L332" s="3" t="str">
        <f t="shared" si="16"/>
        <v/>
      </c>
      <c r="M332" s="52" t="str">
        <f>IF(O332="","",(INDEX(Raw!D:D,MATCH(O332+2000,Raw!W:W,0))))</f>
        <v/>
      </c>
      <c r="N332" s="52" t="str">
        <f>IF(O332="","",(INDEX(Raw!A:A,MATCH(O332+2000,Raw!W:W,0))))</f>
        <v/>
      </c>
      <c r="O332" s="11" t="str">
        <f>(IFERROR(IF(LARGE(Raw!W:W,A332+COUNTIF(Raw!C:C,"H")+COUNTIF(Raw!C:C,"S"))-2000&gt;0,LARGE(Raw!W:W,A332+COUNTIF(Raw!C:C,"H")+COUNTIF(Raw!C:C,"S"))-2000,""),""))</f>
        <v/>
      </c>
    </row>
    <row r="333" spans="1:15" x14ac:dyDescent="0.3">
      <c r="A333" s="52">
        <v>330</v>
      </c>
      <c r="B333" s="3" t="str">
        <f t="shared" si="17"/>
        <v/>
      </c>
      <c r="C333" s="52" t="str">
        <f>IF(E333="","",(INDEX(Raw!D:D,MATCH(E333+6000,Raw!W:W,0))))</f>
        <v/>
      </c>
      <c r="D333" s="52" t="str">
        <f>IF(E333="","",(INDEX(Raw!A:A,MATCH(E333+6000,Raw!W:W,0))))</f>
        <v/>
      </c>
      <c r="E333" s="11" t="str">
        <f>(IFERROR(IF(LARGE(Raw!W:W,A333)-6000&gt;0,LARGE(Raw!W:W,A333)-6000,""),""))</f>
        <v/>
      </c>
      <c r="G333" s="3" t="str">
        <f t="shared" si="15"/>
        <v/>
      </c>
      <c r="H333" s="52" t="str">
        <f>IF(J333="","",(INDEX(Raw!D:D,MATCH(J333+4000,Raw!W:W,0))))</f>
        <v/>
      </c>
      <c r="I333" s="52" t="str">
        <f>IF(J333="","",(INDEX(Raw!A:A,MATCH(J333+4000,Raw!W:W,0))))</f>
        <v/>
      </c>
      <c r="J333" s="11" t="str">
        <f>(IFERROR(IF(LARGE(Raw!W:W,A333+COUNTIF(Raw!C:C,"H"))-4000&gt;0,LARGE(Raw!W:W,A333+COUNTIF(Raw!C:C,"H"))-4000,""),""))</f>
        <v/>
      </c>
      <c r="L333" s="3" t="str">
        <f t="shared" si="16"/>
        <v/>
      </c>
      <c r="M333" s="52" t="str">
        <f>IF(O333="","",(INDEX(Raw!D:D,MATCH(O333+2000,Raw!W:W,0))))</f>
        <v/>
      </c>
      <c r="N333" s="52" t="str">
        <f>IF(O333="","",(INDEX(Raw!A:A,MATCH(O333+2000,Raw!W:W,0))))</f>
        <v/>
      </c>
      <c r="O333" s="11" t="str">
        <f>(IFERROR(IF(LARGE(Raw!W:W,A333+COUNTIF(Raw!C:C,"H")+COUNTIF(Raw!C:C,"S"))-2000&gt;0,LARGE(Raw!W:W,A333+COUNTIF(Raw!C:C,"H")+COUNTIF(Raw!C:C,"S"))-2000,""),""))</f>
        <v/>
      </c>
    </row>
    <row r="334" spans="1:15" x14ac:dyDescent="0.3">
      <c r="A334" s="52">
        <v>331</v>
      </c>
      <c r="B334" s="3" t="str">
        <f t="shared" si="17"/>
        <v/>
      </c>
      <c r="C334" s="52" t="str">
        <f>IF(E334="","",(INDEX(Raw!D:D,MATCH(E334+6000,Raw!W:W,0))))</f>
        <v/>
      </c>
      <c r="D334" s="52" t="str">
        <f>IF(E334="","",(INDEX(Raw!A:A,MATCH(E334+6000,Raw!W:W,0))))</f>
        <v/>
      </c>
      <c r="E334" s="11" t="str">
        <f>(IFERROR(IF(LARGE(Raw!W:W,A334)-6000&gt;0,LARGE(Raw!W:W,A334)-6000,""),""))</f>
        <v/>
      </c>
      <c r="G334" s="3" t="str">
        <f t="shared" si="15"/>
        <v/>
      </c>
      <c r="H334" s="52" t="str">
        <f>IF(J334="","",(INDEX(Raw!D:D,MATCH(J334+4000,Raw!W:W,0))))</f>
        <v/>
      </c>
      <c r="I334" s="52" t="str">
        <f>IF(J334="","",(INDEX(Raw!A:A,MATCH(J334+4000,Raw!W:W,0))))</f>
        <v/>
      </c>
      <c r="J334" s="11" t="str">
        <f>(IFERROR(IF(LARGE(Raw!W:W,A334+COUNTIF(Raw!C:C,"H"))-4000&gt;0,LARGE(Raw!W:W,A334+COUNTIF(Raw!C:C,"H"))-4000,""),""))</f>
        <v/>
      </c>
      <c r="L334" s="3" t="str">
        <f t="shared" si="16"/>
        <v/>
      </c>
      <c r="M334" s="52" t="str">
        <f>IF(O334="","",(INDEX(Raw!D:D,MATCH(O334+2000,Raw!W:W,0))))</f>
        <v/>
      </c>
      <c r="N334" s="52" t="str">
        <f>IF(O334="","",(INDEX(Raw!A:A,MATCH(O334+2000,Raw!W:W,0))))</f>
        <v/>
      </c>
      <c r="O334" s="11" t="str">
        <f>(IFERROR(IF(LARGE(Raw!W:W,A334+COUNTIF(Raw!C:C,"H")+COUNTIF(Raw!C:C,"S"))-2000&gt;0,LARGE(Raw!W:W,A334+COUNTIF(Raw!C:C,"H")+COUNTIF(Raw!C:C,"S"))-2000,""),""))</f>
        <v/>
      </c>
    </row>
    <row r="335" spans="1:15" x14ac:dyDescent="0.3">
      <c r="A335" s="52">
        <v>332</v>
      </c>
      <c r="B335" s="3" t="str">
        <f t="shared" si="17"/>
        <v/>
      </c>
      <c r="C335" s="52" t="str">
        <f>IF(E335="","",(INDEX(Raw!D:D,MATCH(E335+6000,Raw!W:W,0))))</f>
        <v/>
      </c>
      <c r="D335" s="52" t="str">
        <f>IF(E335="","",(INDEX(Raw!A:A,MATCH(E335+6000,Raw!W:W,0))))</f>
        <v/>
      </c>
      <c r="E335" s="11" t="str">
        <f>(IFERROR(IF(LARGE(Raw!W:W,A335)-6000&gt;0,LARGE(Raw!W:W,A335)-6000,""),""))</f>
        <v/>
      </c>
      <c r="G335" s="3" t="str">
        <f t="shared" si="15"/>
        <v/>
      </c>
      <c r="H335" s="52" t="str">
        <f>IF(J335="","",(INDEX(Raw!D:D,MATCH(J335+4000,Raw!W:W,0))))</f>
        <v/>
      </c>
      <c r="I335" s="52" t="str">
        <f>IF(J335="","",(INDEX(Raw!A:A,MATCH(J335+4000,Raw!W:W,0))))</f>
        <v/>
      </c>
      <c r="J335" s="11" t="str">
        <f>(IFERROR(IF(LARGE(Raw!W:W,A335+COUNTIF(Raw!C:C,"H"))-4000&gt;0,LARGE(Raw!W:W,A335+COUNTIF(Raw!C:C,"H"))-4000,""),""))</f>
        <v/>
      </c>
      <c r="L335" s="3" t="str">
        <f t="shared" si="16"/>
        <v/>
      </c>
      <c r="M335" s="52" t="str">
        <f>IF(O335="","",(INDEX(Raw!D:D,MATCH(O335+2000,Raw!W:W,0))))</f>
        <v/>
      </c>
      <c r="N335" s="52" t="str">
        <f>IF(O335="","",(INDEX(Raw!A:A,MATCH(O335+2000,Raw!W:W,0))))</f>
        <v/>
      </c>
      <c r="O335" s="11" t="str">
        <f>(IFERROR(IF(LARGE(Raw!W:W,A335+COUNTIF(Raw!C:C,"H")+COUNTIF(Raw!C:C,"S"))-2000&gt;0,LARGE(Raw!W:W,A335+COUNTIF(Raw!C:C,"H")+COUNTIF(Raw!C:C,"S"))-2000,""),""))</f>
        <v/>
      </c>
    </row>
    <row r="336" spans="1:15" x14ac:dyDescent="0.3">
      <c r="A336" s="52">
        <v>333</v>
      </c>
      <c r="B336" s="3" t="str">
        <f t="shared" si="17"/>
        <v/>
      </c>
      <c r="C336" s="52" t="str">
        <f>IF(E336="","",(INDEX(Raw!D:D,MATCH(E336+6000,Raw!W:W,0))))</f>
        <v/>
      </c>
      <c r="D336" s="52" t="str">
        <f>IF(E336="","",(INDEX(Raw!A:A,MATCH(E336+6000,Raw!W:W,0))))</f>
        <v/>
      </c>
      <c r="E336" s="11" t="str">
        <f>(IFERROR(IF(LARGE(Raw!W:W,A336)-6000&gt;0,LARGE(Raw!W:W,A336)-6000,""),""))</f>
        <v/>
      </c>
      <c r="G336" s="3" t="str">
        <f t="shared" si="15"/>
        <v/>
      </c>
      <c r="H336" s="52" t="str">
        <f>IF(J336="","",(INDEX(Raw!D:D,MATCH(J336+4000,Raw!W:W,0))))</f>
        <v/>
      </c>
      <c r="I336" s="52" t="str">
        <f>IF(J336="","",(INDEX(Raw!A:A,MATCH(J336+4000,Raw!W:W,0))))</f>
        <v/>
      </c>
      <c r="J336" s="11" t="str">
        <f>(IFERROR(IF(LARGE(Raw!W:W,A336+COUNTIF(Raw!C:C,"H"))-4000&gt;0,LARGE(Raw!W:W,A336+COUNTIF(Raw!C:C,"H"))-4000,""),""))</f>
        <v/>
      </c>
      <c r="L336" s="3" t="str">
        <f t="shared" si="16"/>
        <v/>
      </c>
      <c r="M336" s="52" t="str">
        <f>IF(O336="","",(INDEX(Raw!D:D,MATCH(O336+2000,Raw!W:W,0))))</f>
        <v/>
      </c>
      <c r="N336" s="52" t="str">
        <f>IF(O336="","",(INDEX(Raw!A:A,MATCH(O336+2000,Raw!W:W,0))))</f>
        <v/>
      </c>
      <c r="O336" s="11" t="str">
        <f>(IFERROR(IF(LARGE(Raw!W:W,A336+COUNTIF(Raw!C:C,"H")+COUNTIF(Raw!C:C,"S"))-2000&gt;0,LARGE(Raw!W:W,A336+COUNTIF(Raw!C:C,"H")+COUNTIF(Raw!C:C,"S"))-2000,""),""))</f>
        <v/>
      </c>
    </row>
    <row r="337" spans="1:15" x14ac:dyDescent="0.3">
      <c r="A337" s="52">
        <v>334</v>
      </c>
      <c r="B337" s="3" t="str">
        <f t="shared" si="17"/>
        <v/>
      </c>
      <c r="C337" s="52" t="str">
        <f>IF(E337="","",(INDEX(Raw!D:D,MATCH(E337+6000,Raw!W:W,0))))</f>
        <v/>
      </c>
      <c r="D337" s="52" t="str">
        <f>IF(E337="","",(INDEX(Raw!A:A,MATCH(E337+6000,Raw!W:W,0))))</f>
        <v/>
      </c>
      <c r="E337" s="11" t="str">
        <f>(IFERROR(IF(LARGE(Raw!W:W,A337)-6000&gt;0,LARGE(Raw!W:W,A337)-6000,""),""))</f>
        <v/>
      </c>
      <c r="G337" s="3" t="str">
        <f t="shared" si="15"/>
        <v/>
      </c>
      <c r="H337" s="52" t="str">
        <f>IF(J337="","",(INDEX(Raw!D:D,MATCH(J337+4000,Raw!W:W,0))))</f>
        <v/>
      </c>
      <c r="I337" s="52" t="str">
        <f>IF(J337="","",(INDEX(Raw!A:A,MATCH(J337+4000,Raw!W:W,0))))</f>
        <v/>
      </c>
      <c r="J337" s="11" t="str">
        <f>(IFERROR(IF(LARGE(Raw!W:W,A337+COUNTIF(Raw!C:C,"H"))-4000&gt;0,LARGE(Raw!W:W,A337+COUNTIF(Raw!C:C,"H"))-4000,""),""))</f>
        <v/>
      </c>
      <c r="L337" s="3" t="str">
        <f t="shared" si="16"/>
        <v/>
      </c>
      <c r="M337" s="52" t="str">
        <f>IF(O337="","",(INDEX(Raw!D:D,MATCH(O337+2000,Raw!W:W,0))))</f>
        <v/>
      </c>
      <c r="N337" s="52" t="str">
        <f>IF(O337="","",(INDEX(Raw!A:A,MATCH(O337+2000,Raw!W:W,0))))</f>
        <v/>
      </c>
      <c r="O337" s="11" t="str">
        <f>(IFERROR(IF(LARGE(Raw!W:W,A337+COUNTIF(Raw!C:C,"H")+COUNTIF(Raw!C:C,"S"))-2000&gt;0,LARGE(Raw!W:W,A337+COUNTIF(Raw!C:C,"H")+COUNTIF(Raw!C:C,"S"))-2000,""),""))</f>
        <v/>
      </c>
    </row>
    <row r="338" spans="1:15" x14ac:dyDescent="0.3">
      <c r="A338" s="52">
        <v>335</v>
      </c>
      <c r="B338" s="3" t="str">
        <f t="shared" si="17"/>
        <v/>
      </c>
      <c r="C338" s="52" t="str">
        <f>IF(E338="","",(INDEX(Raw!D:D,MATCH(E338+6000,Raw!W:W,0))))</f>
        <v/>
      </c>
      <c r="D338" s="52" t="str">
        <f>IF(E338="","",(INDEX(Raw!A:A,MATCH(E338+6000,Raw!W:W,0))))</f>
        <v/>
      </c>
      <c r="E338" s="11" t="str">
        <f>(IFERROR(IF(LARGE(Raw!W:W,A338)-6000&gt;0,LARGE(Raw!W:W,A338)-6000,""),""))</f>
        <v/>
      </c>
      <c r="G338" s="3" t="str">
        <f t="shared" si="15"/>
        <v/>
      </c>
      <c r="H338" s="52" t="str">
        <f>IF(J338="","",(INDEX(Raw!D:D,MATCH(J338+4000,Raw!W:W,0))))</f>
        <v/>
      </c>
      <c r="I338" s="52" t="str">
        <f>IF(J338="","",(INDEX(Raw!A:A,MATCH(J338+4000,Raw!W:W,0))))</f>
        <v/>
      </c>
      <c r="J338" s="11" t="str">
        <f>(IFERROR(IF(LARGE(Raw!W:W,A338+COUNTIF(Raw!C:C,"H"))-4000&gt;0,LARGE(Raw!W:W,A338+COUNTIF(Raw!C:C,"H"))-4000,""),""))</f>
        <v/>
      </c>
      <c r="L338" s="3" t="str">
        <f t="shared" si="16"/>
        <v/>
      </c>
      <c r="M338" s="52" t="str">
        <f>IF(O338="","",(INDEX(Raw!D:D,MATCH(O338+2000,Raw!W:W,0))))</f>
        <v/>
      </c>
      <c r="N338" s="52" t="str">
        <f>IF(O338="","",(INDEX(Raw!A:A,MATCH(O338+2000,Raw!W:W,0))))</f>
        <v/>
      </c>
      <c r="O338" s="11" t="str">
        <f>(IFERROR(IF(LARGE(Raw!W:W,A338+COUNTIF(Raw!C:C,"H")+COUNTIF(Raw!C:C,"S"))-2000&gt;0,LARGE(Raw!W:W,A338+COUNTIF(Raw!C:C,"H")+COUNTIF(Raw!C:C,"S"))-2000,""),""))</f>
        <v/>
      </c>
    </row>
    <row r="339" spans="1:15" x14ac:dyDescent="0.3">
      <c r="A339" s="52">
        <v>336</v>
      </c>
      <c r="B339" s="3" t="str">
        <f t="shared" si="17"/>
        <v/>
      </c>
      <c r="C339" s="52" t="str">
        <f>IF(E339="","",(INDEX(Raw!D:D,MATCH(E339+6000,Raw!W:W,0))))</f>
        <v/>
      </c>
      <c r="D339" s="52" t="str">
        <f>IF(E339="","",(INDEX(Raw!A:A,MATCH(E339+6000,Raw!W:W,0))))</f>
        <v/>
      </c>
      <c r="E339" s="11" t="str">
        <f>(IFERROR(IF(LARGE(Raw!W:W,A339)-6000&gt;0,LARGE(Raw!W:W,A339)-6000,""),""))</f>
        <v/>
      </c>
      <c r="G339" s="3" t="str">
        <f t="shared" si="15"/>
        <v/>
      </c>
      <c r="H339" s="52" t="str">
        <f>IF(J339="","",(INDEX(Raw!D:D,MATCH(J339+4000,Raw!W:W,0))))</f>
        <v/>
      </c>
      <c r="I339" s="52" t="str">
        <f>IF(J339="","",(INDEX(Raw!A:A,MATCH(J339+4000,Raw!W:W,0))))</f>
        <v/>
      </c>
      <c r="J339" s="11" t="str">
        <f>(IFERROR(IF(LARGE(Raw!W:W,A339+COUNTIF(Raw!C:C,"H"))-4000&gt;0,LARGE(Raw!W:W,A339+COUNTIF(Raw!C:C,"H"))-4000,""),""))</f>
        <v/>
      </c>
      <c r="L339" s="3" t="str">
        <f t="shared" si="16"/>
        <v/>
      </c>
      <c r="M339" s="52" t="str">
        <f>IF(O339="","",(INDEX(Raw!D:D,MATCH(O339+2000,Raw!W:W,0))))</f>
        <v/>
      </c>
      <c r="N339" s="52" t="str">
        <f>IF(O339="","",(INDEX(Raw!A:A,MATCH(O339+2000,Raw!W:W,0))))</f>
        <v/>
      </c>
      <c r="O339" s="11" t="str">
        <f>(IFERROR(IF(LARGE(Raw!W:W,A339+COUNTIF(Raw!C:C,"H")+COUNTIF(Raw!C:C,"S"))-2000&gt;0,LARGE(Raw!W:W,A339+COUNTIF(Raw!C:C,"H")+COUNTIF(Raw!C:C,"S"))-2000,""),""))</f>
        <v/>
      </c>
    </row>
    <row r="340" spans="1:15" x14ac:dyDescent="0.3">
      <c r="A340" s="52">
        <v>337</v>
      </c>
      <c r="B340" s="3" t="str">
        <f t="shared" si="17"/>
        <v/>
      </c>
      <c r="C340" s="52" t="str">
        <f>IF(E340="","",(INDEX(Raw!D:D,MATCH(E340+6000,Raw!W:W,0))))</f>
        <v/>
      </c>
      <c r="D340" s="52" t="str">
        <f>IF(E340="","",(INDEX(Raw!A:A,MATCH(E340+6000,Raw!W:W,0))))</f>
        <v/>
      </c>
      <c r="E340" s="11" t="str">
        <f>(IFERROR(IF(LARGE(Raw!W:W,A340)-6000&gt;0,LARGE(Raw!W:W,A340)-6000,""),""))</f>
        <v/>
      </c>
      <c r="G340" s="3" t="str">
        <f t="shared" si="15"/>
        <v/>
      </c>
      <c r="H340" s="52" t="str">
        <f>IF(J340="","",(INDEX(Raw!D:D,MATCH(J340+4000,Raw!W:W,0))))</f>
        <v/>
      </c>
      <c r="I340" s="52" t="str">
        <f>IF(J340="","",(INDEX(Raw!A:A,MATCH(J340+4000,Raw!W:W,0))))</f>
        <v/>
      </c>
      <c r="J340" s="11" t="str">
        <f>(IFERROR(IF(LARGE(Raw!W:W,A340+COUNTIF(Raw!C:C,"H"))-4000&gt;0,LARGE(Raw!W:W,A340+COUNTIF(Raw!C:C,"H"))-4000,""),""))</f>
        <v/>
      </c>
      <c r="L340" s="3" t="str">
        <f t="shared" si="16"/>
        <v/>
      </c>
      <c r="M340" s="52" t="str">
        <f>IF(O340="","",(INDEX(Raw!D:D,MATCH(O340+2000,Raw!W:W,0))))</f>
        <v/>
      </c>
      <c r="N340" s="52" t="str">
        <f>IF(O340="","",(INDEX(Raw!A:A,MATCH(O340+2000,Raw!W:W,0))))</f>
        <v/>
      </c>
      <c r="O340" s="11" t="str">
        <f>(IFERROR(IF(LARGE(Raw!W:W,A340+COUNTIF(Raw!C:C,"H")+COUNTIF(Raw!C:C,"S"))-2000&gt;0,LARGE(Raw!W:W,A340+COUNTIF(Raw!C:C,"H")+COUNTIF(Raw!C:C,"S"))-2000,""),""))</f>
        <v/>
      </c>
    </row>
    <row r="341" spans="1:15" x14ac:dyDescent="0.3">
      <c r="A341" s="52">
        <v>338</v>
      </c>
      <c r="B341" s="3" t="str">
        <f t="shared" si="17"/>
        <v/>
      </c>
      <c r="C341" s="52" t="str">
        <f>IF(E341="","",(INDEX(Raw!D:D,MATCH(E341+6000,Raw!W:W,0))))</f>
        <v/>
      </c>
      <c r="D341" s="52" t="str">
        <f>IF(E341="","",(INDEX(Raw!A:A,MATCH(E341+6000,Raw!W:W,0))))</f>
        <v/>
      </c>
      <c r="E341" s="11" t="str">
        <f>(IFERROR(IF(LARGE(Raw!W:W,A341)-6000&gt;0,LARGE(Raw!W:W,A341)-6000,""),""))</f>
        <v/>
      </c>
      <c r="G341" s="3" t="str">
        <f t="shared" si="15"/>
        <v/>
      </c>
      <c r="H341" s="52" t="str">
        <f>IF(J341="","",(INDEX(Raw!D:D,MATCH(J341+4000,Raw!W:W,0))))</f>
        <v/>
      </c>
      <c r="I341" s="52" t="str">
        <f>IF(J341="","",(INDEX(Raw!A:A,MATCH(J341+4000,Raw!W:W,0))))</f>
        <v/>
      </c>
      <c r="J341" s="11" t="str">
        <f>(IFERROR(IF(LARGE(Raw!W:W,A341+COUNTIF(Raw!C:C,"H"))-4000&gt;0,LARGE(Raw!W:W,A341+COUNTIF(Raw!C:C,"H"))-4000,""),""))</f>
        <v/>
      </c>
      <c r="L341" s="3" t="str">
        <f t="shared" si="16"/>
        <v/>
      </c>
      <c r="M341" s="52" t="str">
        <f>IF(O341="","",(INDEX(Raw!D:D,MATCH(O341+2000,Raw!W:W,0))))</f>
        <v/>
      </c>
      <c r="N341" s="52" t="str">
        <f>IF(O341="","",(INDEX(Raw!A:A,MATCH(O341+2000,Raw!W:W,0))))</f>
        <v/>
      </c>
      <c r="O341" s="11" t="str">
        <f>(IFERROR(IF(LARGE(Raw!W:W,A341+COUNTIF(Raw!C:C,"H")+COUNTIF(Raw!C:C,"S"))-2000&gt;0,LARGE(Raw!W:W,A341+COUNTIF(Raw!C:C,"H")+COUNTIF(Raw!C:C,"S"))-2000,""),""))</f>
        <v/>
      </c>
    </row>
    <row r="342" spans="1:15" x14ac:dyDescent="0.3">
      <c r="A342" s="52">
        <v>339</v>
      </c>
      <c r="B342" s="3" t="str">
        <f t="shared" si="17"/>
        <v/>
      </c>
      <c r="C342" s="52" t="str">
        <f>IF(E342="","",(INDEX(Raw!D:D,MATCH(E342+6000,Raw!W:W,0))))</f>
        <v/>
      </c>
      <c r="D342" s="52" t="str">
        <f>IF(E342="","",(INDEX(Raw!A:A,MATCH(E342+6000,Raw!W:W,0))))</f>
        <v/>
      </c>
      <c r="E342" s="11" t="str">
        <f>(IFERROR(IF(LARGE(Raw!W:W,A342)-6000&gt;0,LARGE(Raw!W:W,A342)-6000,""),""))</f>
        <v/>
      </c>
      <c r="G342" s="3" t="str">
        <f t="shared" si="15"/>
        <v/>
      </c>
      <c r="H342" s="52" t="str">
        <f>IF(J342="","",(INDEX(Raw!D:D,MATCH(J342+4000,Raw!W:W,0))))</f>
        <v/>
      </c>
      <c r="I342" s="52" t="str">
        <f>IF(J342="","",(INDEX(Raw!A:A,MATCH(J342+4000,Raw!W:W,0))))</f>
        <v/>
      </c>
      <c r="J342" s="11" t="str">
        <f>(IFERROR(IF(LARGE(Raw!W:W,A342+COUNTIF(Raw!C:C,"H"))-4000&gt;0,LARGE(Raw!W:W,A342+COUNTIF(Raw!C:C,"H"))-4000,""),""))</f>
        <v/>
      </c>
      <c r="L342" s="3" t="str">
        <f t="shared" si="16"/>
        <v/>
      </c>
      <c r="M342" s="52" t="str">
        <f>IF(O342="","",(INDEX(Raw!D:D,MATCH(O342+2000,Raw!W:W,0))))</f>
        <v/>
      </c>
      <c r="N342" s="52" t="str">
        <f>IF(O342="","",(INDEX(Raw!A:A,MATCH(O342+2000,Raw!W:W,0))))</f>
        <v/>
      </c>
      <c r="O342" s="11" t="str">
        <f>(IFERROR(IF(LARGE(Raw!W:W,A342+COUNTIF(Raw!C:C,"H")+COUNTIF(Raw!C:C,"S"))-2000&gt;0,LARGE(Raw!W:W,A342+COUNTIF(Raw!C:C,"H")+COUNTIF(Raw!C:C,"S"))-2000,""),""))</f>
        <v/>
      </c>
    </row>
    <row r="343" spans="1:15" x14ac:dyDescent="0.3">
      <c r="A343" s="52">
        <v>340</v>
      </c>
      <c r="B343" s="3" t="str">
        <f t="shared" si="17"/>
        <v/>
      </c>
      <c r="C343" s="52" t="str">
        <f>IF(E343="","",(INDEX(Raw!D:D,MATCH(E343+6000,Raw!W:W,0))))</f>
        <v/>
      </c>
      <c r="D343" s="52" t="str">
        <f>IF(E343="","",(INDEX(Raw!A:A,MATCH(E343+6000,Raw!W:W,0))))</f>
        <v/>
      </c>
      <c r="E343" s="11" t="str">
        <f>(IFERROR(IF(LARGE(Raw!W:W,A343)-6000&gt;0,LARGE(Raw!W:W,A343)-6000,""),""))</f>
        <v/>
      </c>
      <c r="G343" s="3" t="str">
        <f t="shared" si="15"/>
        <v/>
      </c>
      <c r="H343" s="52" t="str">
        <f>IF(J343="","",(INDEX(Raw!D:D,MATCH(J343+4000,Raw!W:W,0))))</f>
        <v/>
      </c>
      <c r="I343" s="52" t="str">
        <f>IF(J343="","",(INDEX(Raw!A:A,MATCH(J343+4000,Raw!W:W,0))))</f>
        <v/>
      </c>
      <c r="J343" s="11" t="str">
        <f>(IFERROR(IF(LARGE(Raw!W:W,A343+COUNTIF(Raw!C:C,"H"))-4000&gt;0,LARGE(Raw!W:W,A343+COUNTIF(Raw!C:C,"H"))-4000,""),""))</f>
        <v/>
      </c>
      <c r="L343" s="3" t="str">
        <f t="shared" si="16"/>
        <v/>
      </c>
      <c r="M343" s="52" t="str">
        <f>IF(O343="","",(INDEX(Raw!D:D,MATCH(O343+2000,Raw!W:W,0))))</f>
        <v/>
      </c>
      <c r="N343" s="52" t="str">
        <f>IF(O343="","",(INDEX(Raw!A:A,MATCH(O343+2000,Raw!W:W,0))))</f>
        <v/>
      </c>
      <c r="O343" s="11" t="str">
        <f>(IFERROR(IF(LARGE(Raw!W:W,A343+COUNTIF(Raw!C:C,"H")+COUNTIF(Raw!C:C,"S"))-2000&gt;0,LARGE(Raw!W:W,A343+COUNTIF(Raw!C:C,"H")+COUNTIF(Raw!C:C,"S"))-2000,""),""))</f>
        <v/>
      </c>
    </row>
    <row r="344" spans="1:15" x14ac:dyDescent="0.3">
      <c r="A344" s="52">
        <v>341</v>
      </c>
      <c r="B344" s="3" t="str">
        <f t="shared" si="17"/>
        <v/>
      </c>
      <c r="C344" s="52" t="str">
        <f>IF(E344="","",(INDEX(Raw!D:D,MATCH(E344+6000,Raw!W:W,0))))</f>
        <v/>
      </c>
      <c r="D344" s="52" t="str">
        <f>IF(E344="","",(INDEX(Raw!A:A,MATCH(E344+6000,Raw!W:W,0))))</f>
        <v/>
      </c>
      <c r="E344" s="11" t="str">
        <f>(IFERROR(IF(LARGE(Raw!W:W,A344)-6000&gt;0,LARGE(Raw!W:W,A344)-6000,""),""))</f>
        <v/>
      </c>
      <c r="G344" s="3" t="str">
        <f t="shared" si="15"/>
        <v/>
      </c>
      <c r="H344" s="52" t="str">
        <f>IF(J344="","",(INDEX(Raw!D:D,MATCH(J344+4000,Raw!W:W,0))))</f>
        <v/>
      </c>
      <c r="I344" s="52" t="str">
        <f>IF(J344="","",(INDEX(Raw!A:A,MATCH(J344+4000,Raw!W:W,0))))</f>
        <v/>
      </c>
      <c r="J344" s="11" t="str">
        <f>(IFERROR(IF(LARGE(Raw!W:W,A344+COUNTIF(Raw!C:C,"H"))-4000&gt;0,LARGE(Raw!W:W,A344+COUNTIF(Raw!C:C,"H"))-4000,""),""))</f>
        <v/>
      </c>
      <c r="L344" s="3" t="str">
        <f t="shared" si="16"/>
        <v/>
      </c>
      <c r="M344" s="52" t="str">
        <f>IF(O344="","",(INDEX(Raw!D:D,MATCH(O344+2000,Raw!W:W,0))))</f>
        <v/>
      </c>
      <c r="N344" s="52" t="str">
        <f>IF(O344="","",(INDEX(Raw!A:A,MATCH(O344+2000,Raw!W:W,0))))</f>
        <v/>
      </c>
      <c r="O344" s="11" t="str">
        <f>(IFERROR(IF(LARGE(Raw!W:W,A344+COUNTIF(Raw!C:C,"H")+COUNTIF(Raw!C:C,"S"))-2000&gt;0,LARGE(Raw!W:W,A344+COUNTIF(Raw!C:C,"H")+COUNTIF(Raw!C:C,"S"))-2000,""),""))</f>
        <v/>
      </c>
    </row>
    <row r="345" spans="1:15" x14ac:dyDescent="0.3">
      <c r="A345" s="52">
        <v>342</v>
      </c>
      <c r="B345" s="3" t="str">
        <f t="shared" si="17"/>
        <v/>
      </c>
      <c r="C345" s="52" t="str">
        <f>IF(E345="","",(INDEX(Raw!D:D,MATCH(E345+6000,Raw!W:W,0))))</f>
        <v/>
      </c>
      <c r="D345" s="52" t="str">
        <f>IF(E345="","",(INDEX(Raw!A:A,MATCH(E345+6000,Raw!W:W,0))))</f>
        <v/>
      </c>
      <c r="E345" s="11" t="str">
        <f>(IFERROR(IF(LARGE(Raw!W:W,A345)-6000&gt;0,LARGE(Raw!W:W,A345)-6000,""),""))</f>
        <v/>
      </c>
      <c r="G345" s="3" t="str">
        <f t="shared" si="15"/>
        <v/>
      </c>
      <c r="H345" s="52" t="str">
        <f>IF(J345="","",(INDEX(Raw!D:D,MATCH(J345+4000,Raw!W:W,0))))</f>
        <v/>
      </c>
      <c r="I345" s="52" t="str">
        <f>IF(J345="","",(INDEX(Raw!A:A,MATCH(J345+4000,Raw!W:W,0))))</f>
        <v/>
      </c>
      <c r="J345" s="11" t="str">
        <f>(IFERROR(IF(LARGE(Raw!W:W,A345+COUNTIF(Raw!C:C,"H"))-4000&gt;0,LARGE(Raw!W:W,A345+COUNTIF(Raw!C:C,"H"))-4000,""),""))</f>
        <v/>
      </c>
      <c r="L345" s="3" t="str">
        <f t="shared" si="16"/>
        <v/>
      </c>
      <c r="M345" s="52" t="str">
        <f>IF(O345="","",(INDEX(Raw!D:D,MATCH(O345+2000,Raw!W:W,0))))</f>
        <v/>
      </c>
      <c r="N345" s="52" t="str">
        <f>IF(O345="","",(INDEX(Raw!A:A,MATCH(O345+2000,Raw!W:W,0))))</f>
        <v/>
      </c>
      <c r="O345" s="11" t="str">
        <f>(IFERROR(IF(LARGE(Raw!W:W,A345+COUNTIF(Raw!C:C,"H")+COUNTIF(Raw!C:C,"S"))-2000&gt;0,LARGE(Raw!W:W,A345+COUNTIF(Raw!C:C,"H")+COUNTIF(Raw!C:C,"S"))-2000,""),""))</f>
        <v/>
      </c>
    </row>
    <row r="346" spans="1:15" x14ac:dyDescent="0.3">
      <c r="A346" s="52">
        <v>343</v>
      </c>
      <c r="B346" s="3" t="str">
        <f t="shared" si="17"/>
        <v/>
      </c>
      <c r="C346" s="52" t="str">
        <f>IF(E346="","",(INDEX(Raw!D:D,MATCH(E346+6000,Raw!W:W,0))))</f>
        <v/>
      </c>
      <c r="D346" s="52" t="str">
        <f>IF(E346="","",(INDEX(Raw!A:A,MATCH(E346+6000,Raw!W:W,0))))</f>
        <v/>
      </c>
      <c r="E346" s="11" t="str">
        <f>(IFERROR(IF(LARGE(Raw!W:W,A346)-6000&gt;0,LARGE(Raw!W:W,A346)-6000,""),""))</f>
        <v/>
      </c>
      <c r="G346" s="3" t="str">
        <f t="shared" si="15"/>
        <v/>
      </c>
      <c r="H346" s="52" t="str">
        <f>IF(J346="","",(INDEX(Raw!D:D,MATCH(J346+4000,Raw!W:W,0))))</f>
        <v/>
      </c>
      <c r="I346" s="52" t="str">
        <f>IF(J346="","",(INDEX(Raw!A:A,MATCH(J346+4000,Raw!W:W,0))))</f>
        <v/>
      </c>
      <c r="J346" s="11" t="str">
        <f>(IFERROR(IF(LARGE(Raw!W:W,A346+COUNTIF(Raw!C:C,"H"))-4000&gt;0,LARGE(Raw!W:W,A346+COUNTIF(Raw!C:C,"H"))-4000,""),""))</f>
        <v/>
      </c>
      <c r="L346" s="3" t="str">
        <f t="shared" si="16"/>
        <v/>
      </c>
      <c r="M346" s="52" t="str">
        <f>IF(O346="","",(INDEX(Raw!D:D,MATCH(O346+2000,Raw!W:W,0))))</f>
        <v/>
      </c>
      <c r="N346" s="52" t="str">
        <f>IF(O346="","",(INDEX(Raw!A:A,MATCH(O346+2000,Raw!W:W,0))))</f>
        <v/>
      </c>
      <c r="O346" s="11" t="str">
        <f>(IFERROR(IF(LARGE(Raw!W:W,A346+COUNTIF(Raw!C:C,"H")+COUNTIF(Raw!C:C,"S"))-2000&gt;0,LARGE(Raw!W:W,A346+COUNTIF(Raw!C:C,"H")+COUNTIF(Raw!C:C,"S"))-2000,""),""))</f>
        <v/>
      </c>
    </row>
    <row r="347" spans="1:15" x14ac:dyDescent="0.3">
      <c r="A347" s="52">
        <v>344</v>
      </c>
      <c r="B347" s="3" t="str">
        <f t="shared" si="17"/>
        <v/>
      </c>
      <c r="C347" s="52" t="str">
        <f>IF(E347="","",(INDEX(Raw!D:D,MATCH(E347+6000,Raw!W:W,0))))</f>
        <v/>
      </c>
      <c r="D347" s="52" t="str">
        <f>IF(E347="","",(INDEX(Raw!A:A,MATCH(E347+6000,Raw!W:W,0))))</f>
        <v/>
      </c>
      <c r="E347" s="11" t="str">
        <f>(IFERROR(IF(LARGE(Raw!W:W,A347)-6000&gt;0,LARGE(Raw!W:W,A347)-6000,""),""))</f>
        <v/>
      </c>
      <c r="G347" s="3" t="str">
        <f t="shared" si="15"/>
        <v/>
      </c>
      <c r="H347" s="52" t="str">
        <f>IF(J347="","",(INDEX(Raw!D:D,MATCH(J347+4000,Raw!W:W,0))))</f>
        <v/>
      </c>
      <c r="I347" s="52" t="str">
        <f>IF(J347="","",(INDEX(Raw!A:A,MATCH(J347+4000,Raw!W:W,0))))</f>
        <v/>
      </c>
      <c r="J347" s="11" t="str">
        <f>(IFERROR(IF(LARGE(Raw!W:W,A347+COUNTIF(Raw!C:C,"H"))-4000&gt;0,LARGE(Raw!W:W,A347+COUNTIF(Raw!C:C,"H"))-4000,""),""))</f>
        <v/>
      </c>
      <c r="L347" s="3" t="str">
        <f t="shared" si="16"/>
        <v/>
      </c>
      <c r="M347" s="52" t="str">
        <f>IF(O347="","",(INDEX(Raw!D:D,MATCH(O347+2000,Raw!W:W,0))))</f>
        <v/>
      </c>
      <c r="N347" s="52" t="str">
        <f>IF(O347="","",(INDEX(Raw!A:A,MATCH(O347+2000,Raw!W:W,0))))</f>
        <v/>
      </c>
      <c r="O347" s="11" t="str">
        <f>(IFERROR(IF(LARGE(Raw!W:W,A347+COUNTIF(Raw!C:C,"H")+COUNTIF(Raw!C:C,"S"))-2000&gt;0,LARGE(Raw!W:W,A347+COUNTIF(Raw!C:C,"H")+COUNTIF(Raw!C:C,"S"))-2000,""),""))</f>
        <v/>
      </c>
    </row>
    <row r="348" spans="1:15" x14ac:dyDescent="0.3">
      <c r="A348" s="52">
        <v>345</v>
      </c>
      <c r="B348" s="3" t="str">
        <f t="shared" si="17"/>
        <v/>
      </c>
      <c r="C348" s="52" t="str">
        <f>IF(E348="","",(INDEX(Raw!D:D,MATCH(E348+6000,Raw!W:W,0))))</f>
        <v/>
      </c>
      <c r="D348" s="52" t="str">
        <f>IF(E348="","",(INDEX(Raw!A:A,MATCH(E348+6000,Raw!W:W,0))))</f>
        <v/>
      </c>
      <c r="E348" s="11" t="str">
        <f>(IFERROR(IF(LARGE(Raw!W:W,A348)-6000&gt;0,LARGE(Raw!W:W,A348)-6000,""),""))</f>
        <v/>
      </c>
      <c r="G348" s="3" t="str">
        <f t="shared" si="15"/>
        <v/>
      </c>
      <c r="H348" s="52" t="str">
        <f>IF(J348="","",(INDEX(Raw!D:D,MATCH(J348+4000,Raw!W:W,0))))</f>
        <v/>
      </c>
      <c r="I348" s="52" t="str">
        <f>IF(J348="","",(INDEX(Raw!A:A,MATCH(J348+4000,Raw!W:W,0))))</f>
        <v/>
      </c>
      <c r="J348" s="11" t="str">
        <f>(IFERROR(IF(LARGE(Raw!W:W,A348+COUNTIF(Raw!C:C,"H"))-4000&gt;0,LARGE(Raw!W:W,A348+COUNTIF(Raw!C:C,"H"))-4000,""),""))</f>
        <v/>
      </c>
      <c r="L348" s="3" t="str">
        <f t="shared" si="16"/>
        <v/>
      </c>
      <c r="M348" s="52" t="str">
        <f>IF(O348="","",(INDEX(Raw!D:D,MATCH(O348+2000,Raw!W:W,0))))</f>
        <v/>
      </c>
      <c r="N348" s="52" t="str">
        <f>IF(O348="","",(INDEX(Raw!A:A,MATCH(O348+2000,Raw!W:W,0))))</f>
        <v/>
      </c>
      <c r="O348" s="11" t="str">
        <f>(IFERROR(IF(LARGE(Raw!W:W,A348+COUNTIF(Raw!C:C,"H")+COUNTIF(Raw!C:C,"S"))-2000&gt;0,LARGE(Raw!W:W,A348+COUNTIF(Raw!C:C,"H")+COUNTIF(Raw!C:C,"S"))-2000,""),""))</f>
        <v/>
      </c>
    </row>
    <row r="349" spans="1:15" x14ac:dyDescent="0.3">
      <c r="A349" s="52">
        <v>346</v>
      </c>
      <c r="B349" s="3" t="str">
        <f t="shared" si="17"/>
        <v/>
      </c>
      <c r="C349" s="52" t="str">
        <f>IF(E349="","",(INDEX(Raw!D:D,MATCH(E349+6000,Raw!W:W,0))))</f>
        <v/>
      </c>
      <c r="D349" s="52" t="str">
        <f>IF(E349="","",(INDEX(Raw!A:A,MATCH(E349+6000,Raw!W:W,0))))</f>
        <v/>
      </c>
      <c r="E349" s="11" t="str">
        <f>(IFERROR(IF(LARGE(Raw!W:W,A349)-6000&gt;0,LARGE(Raw!W:W,A349)-6000,""),""))</f>
        <v/>
      </c>
      <c r="G349" s="3" t="str">
        <f t="shared" si="15"/>
        <v/>
      </c>
      <c r="H349" s="52" t="str">
        <f>IF(J349="","",(INDEX(Raw!D:D,MATCH(J349+4000,Raw!W:W,0))))</f>
        <v/>
      </c>
      <c r="I349" s="52" t="str">
        <f>IF(J349="","",(INDEX(Raw!A:A,MATCH(J349+4000,Raw!W:W,0))))</f>
        <v/>
      </c>
      <c r="J349" s="11" t="str">
        <f>(IFERROR(IF(LARGE(Raw!W:W,A349+COUNTIF(Raw!C:C,"H"))-4000&gt;0,LARGE(Raw!W:W,A349+COUNTIF(Raw!C:C,"H"))-4000,""),""))</f>
        <v/>
      </c>
      <c r="L349" s="3" t="str">
        <f t="shared" si="16"/>
        <v/>
      </c>
      <c r="M349" s="52" t="str">
        <f>IF(O349="","",(INDEX(Raw!D:D,MATCH(O349+2000,Raw!W:W,0))))</f>
        <v/>
      </c>
      <c r="N349" s="52" t="str">
        <f>IF(O349="","",(INDEX(Raw!A:A,MATCH(O349+2000,Raw!W:W,0))))</f>
        <v/>
      </c>
      <c r="O349" s="11" t="str">
        <f>(IFERROR(IF(LARGE(Raw!W:W,A349+COUNTIF(Raw!C:C,"H")+COUNTIF(Raw!C:C,"S"))-2000&gt;0,LARGE(Raw!W:W,A349+COUNTIF(Raw!C:C,"H")+COUNTIF(Raw!C:C,"S"))-2000,""),""))</f>
        <v/>
      </c>
    </row>
    <row r="350" spans="1:15" x14ac:dyDescent="0.3">
      <c r="A350" s="52">
        <v>347</v>
      </c>
      <c r="B350" s="3" t="str">
        <f t="shared" si="17"/>
        <v/>
      </c>
      <c r="C350" s="52" t="str">
        <f>IF(E350="","",(INDEX(Raw!D:D,MATCH(E350+6000,Raw!W:W,0))))</f>
        <v/>
      </c>
      <c r="D350" s="52" t="str">
        <f>IF(E350="","",(INDEX(Raw!A:A,MATCH(E350+6000,Raw!W:W,0))))</f>
        <v/>
      </c>
      <c r="E350" s="11" t="str">
        <f>(IFERROR(IF(LARGE(Raw!W:W,A350)-6000&gt;0,LARGE(Raw!W:W,A350)-6000,""),""))</f>
        <v/>
      </c>
      <c r="G350" s="3" t="str">
        <f t="shared" si="15"/>
        <v/>
      </c>
      <c r="H350" s="52" t="str">
        <f>IF(J350="","",(INDEX(Raw!D:D,MATCH(J350+4000,Raw!W:W,0))))</f>
        <v/>
      </c>
      <c r="I350" s="52" t="str">
        <f>IF(J350="","",(INDEX(Raw!A:A,MATCH(J350+4000,Raw!W:W,0))))</f>
        <v/>
      </c>
      <c r="J350" s="11" t="str">
        <f>(IFERROR(IF(LARGE(Raw!W:W,A350+COUNTIF(Raw!C:C,"H"))-4000&gt;0,LARGE(Raw!W:W,A350+COUNTIF(Raw!C:C,"H"))-4000,""),""))</f>
        <v/>
      </c>
      <c r="L350" s="3" t="str">
        <f t="shared" si="16"/>
        <v/>
      </c>
      <c r="M350" s="52" t="str">
        <f>IF(O350="","",(INDEX(Raw!D:D,MATCH(O350+2000,Raw!W:W,0))))</f>
        <v/>
      </c>
      <c r="N350" s="52" t="str">
        <f>IF(O350="","",(INDEX(Raw!A:A,MATCH(O350+2000,Raw!W:W,0))))</f>
        <v/>
      </c>
      <c r="O350" s="11" t="str">
        <f>(IFERROR(IF(LARGE(Raw!W:W,A350+COUNTIF(Raw!C:C,"H")+COUNTIF(Raw!C:C,"S"))-2000&gt;0,LARGE(Raw!W:W,A350+COUNTIF(Raw!C:C,"H")+COUNTIF(Raw!C:C,"S"))-2000,""),""))</f>
        <v/>
      </c>
    </row>
    <row r="351" spans="1:15" x14ac:dyDescent="0.3">
      <c r="A351" s="52">
        <v>348</v>
      </c>
      <c r="B351" s="3" t="str">
        <f t="shared" si="17"/>
        <v/>
      </c>
      <c r="C351" s="52" t="str">
        <f>IF(E351="","",(INDEX(Raw!D:D,MATCH(E351+6000,Raw!W:W,0))))</f>
        <v/>
      </c>
      <c r="D351" s="52" t="str">
        <f>IF(E351="","",(INDEX(Raw!A:A,MATCH(E351+6000,Raw!W:W,0))))</f>
        <v/>
      </c>
      <c r="E351" s="11" t="str">
        <f>(IFERROR(IF(LARGE(Raw!W:W,A351)-6000&gt;0,LARGE(Raw!W:W,A351)-6000,""),""))</f>
        <v/>
      </c>
      <c r="G351" s="3" t="str">
        <f t="shared" si="15"/>
        <v/>
      </c>
      <c r="H351" s="52" t="str">
        <f>IF(J351="","",(INDEX(Raw!D:D,MATCH(J351+4000,Raw!W:W,0))))</f>
        <v/>
      </c>
      <c r="I351" s="52" t="str">
        <f>IF(J351="","",(INDEX(Raw!A:A,MATCH(J351+4000,Raw!W:W,0))))</f>
        <v/>
      </c>
      <c r="J351" s="11" t="str">
        <f>(IFERROR(IF(LARGE(Raw!W:W,A351+COUNTIF(Raw!C:C,"H"))-4000&gt;0,LARGE(Raw!W:W,A351+COUNTIF(Raw!C:C,"H"))-4000,""),""))</f>
        <v/>
      </c>
      <c r="L351" s="3" t="str">
        <f t="shared" si="16"/>
        <v/>
      </c>
      <c r="M351" s="52" t="str">
        <f>IF(O351="","",(INDEX(Raw!D:D,MATCH(O351+2000,Raw!W:W,0))))</f>
        <v/>
      </c>
      <c r="N351" s="52" t="str">
        <f>IF(O351="","",(INDEX(Raw!A:A,MATCH(O351+2000,Raw!W:W,0))))</f>
        <v/>
      </c>
      <c r="O351" s="11" t="str">
        <f>(IFERROR(IF(LARGE(Raw!W:W,A351+COUNTIF(Raw!C:C,"H")+COUNTIF(Raw!C:C,"S"))-2000&gt;0,LARGE(Raw!W:W,A351+COUNTIF(Raw!C:C,"H")+COUNTIF(Raw!C:C,"S"))-2000,""),""))</f>
        <v/>
      </c>
    </row>
    <row r="352" spans="1:15" x14ac:dyDescent="0.3">
      <c r="A352" s="52">
        <v>349</v>
      </c>
      <c r="B352" s="3" t="str">
        <f t="shared" si="17"/>
        <v/>
      </c>
      <c r="C352" s="52" t="str">
        <f>IF(E352="","",(INDEX(Raw!D:D,MATCH(E352+6000,Raw!W:W,0))))</f>
        <v/>
      </c>
      <c r="D352" s="52" t="str">
        <f>IF(E352="","",(INDEX(Raw!A:A,MATCH(E352+6000,Raw!W:W,0))))</f>
        <v/>
      </c>
      <c r="E352" s="11" t="str">
        <f>(IFERROR(IF(LARGE(Raw!W:W,A352)-6000&gt;0,LARGE(Raw!W:W,A352)-6000,""),""))</f>
        <v/>
      </c>
      <c r="G352" s="3" t="str">
        <f t="shared" si="15"/>
        <v/>
      </c>
      <c r="H352" s="52" t="str">
        <f>IF(J352="","",(INDEX(Raw!D:D,MATCH(J352+4000,Raw!W:W,0))))</f>
        <v/>
      </c>
      <c r="I352" s="52" t="str">
        <f>IF(J352="","",(INDEX(Raw!A:A,MATCH(J352+4000,Raw!W:W,0))))</f>
        <v/>
      </c>
      <c r="J352" s="11" t="str">
        <f>(IFERROR(IF(LARGE(Raw!W:W,A352+COUNTIF(Raw!C:C,"H"))-4000&gt;0,LARGE(Raw!W:W,A352+COUNTIF(Raw!C:C,"H"))-4000,""),""))</f>
        <v/>
      </c>
      <c r="L352" s="3" t="str">
        <f t="shared" si="16"/>
        <v/>
      </c>
      <c r="M352" s="52" t="str">
        <f>IF(O352="","",(INDEX(Raw!D:D,MATCH(O352+2000,Raw!W:W,0))))</f>
        <v/>
      </c>
      <c r="N352" s="52" t="str">
        <f>IF(O352="","",(INDEX(Raw!A:A,MATCH(O352+2000,Raw!W:W,0))))</f>
        <v/>
      </c>
      <c r="O352" s="11" t="str">
        <f>(IFERROR(IF(LARGE(Raw!W:W,A352+COUNTIF(Raw!C:C,"H")+COUNTIF(Raw!C:C,"S"))-2000&gt;0,LARGE(Raw!W:W,A352+COUNTIF(Raw!C:C,"H")+COUNTIF(Raw!C:C,"S"))-2000,""),""))</f>
        <v/>
      </c>
    </row>
    <row r="353" spans="1:15" x14ac:dyDescent="0.3">
      <c r="A353" s="52">
        <v>350</v>
      </c>
      <c r="B353" s="3" t="str">
        <f t="shared" si="17"/>
        <v/>
      </c>
      <c r="C353" s="52" t="str">
        <f>IF(E353="","",(INDEX(Raw!D:D,MATCH(E353+6000,Raw!W:W,0))))</f>
        <v/>
      </c>
      <c r="D353" s="52" t="str">
        <f>IF(E353="","",(INDEX(Raw!A:A,MATCH(E353+6000,Raw!W:W,0))))</f>
        <v/>
      </c>
      <c r="E353" s="11" t="str">
        <f>(IFERROR(IF(LARGE(Raw!W:W,A353)-6000&gt;0,LARGE(Raw!W:W,A353)-6000,""),""))</f>
        <v/>
      </c>
      <c r="G353" s="3" t="str">
        <f t="shared" si="15"/>
        <v/>
      </c>
      <c r="H353" s="52" t="str">
        <f>IF(J353="","",(INDEX(Raw!D:D,MATCH(J353+4000,Raw!W:W,0))))</f>
        <v/>
      </c>
      <c r="I353" s="52" t="str">
        <f>IF(J353="","",(INDEX(Raw!A:A,MATCH(J353+4000,Raw!W:W,0))))</f>
        <v/>
      </c>
      <c r="J353" s="11" t="str">
        <f>(IFERROR(IF(LARGE(Raw!W:W,A353+COUNTIF(Raw!C:C,"H"))-4000&gt;0,LARGE(Raw!W:W,A353+COUNTIF(Raw!C:C,"H"))-4000,""),""))</f>
        <v/>
      </c>
      <c r="L353" s="3" t="str">
        <f t="shared" si="16"/>
        <v/>
      </c>
      <c r="M353" s="52" t="str">
        <f>IF(O353="","",(INDEX(Raw!D:D,MATCH(O353+2000,Raw!W:W,0))))</f>
        <v/>
      </c>
      <c r="N353" s="52" t="str">
        <f>IF(O353="","",(INDEX(Raw!A:A,MATCH(O353+2000,Raw!W:W,0))))</f>
        <v/>
      </c>
      <c r="O353" s="11" t="str">
        <f>(IFERROR(IF(LARGE(Raw!W:W,A353+COUNTIF(Raw!C:C,"H")+COUNTIF(Raw!C:C,"S"))-2000&gt;0,LARGE(Raw!W:W,A353+COUNTIF(Raw!C:C,"H")+COUNTIF(Raw!C:C,"S"))-2000,""),""))</f>
        <v/>
      </c>
    </row>
    <row r="354" spans="1:15" x14ac:dyDescent="0.3">
      <c r="A354" s="52">
        <v>351</v>
      </c>
      <c r="B354" s="3" t="str">
        <f t="shared" si="17"/>
        <v/>
      </c>
      <c r="C354" s="52" t="str">
        <f>IF(E354="","",(INDEX(Raw!D:D,MATCH(E354+6000,Raw!W:W,0))))</f>
        <v/>
      </c>
      <c r="D354" s="52" t="str">
        <f>IF(E354="","",(INDEX(Raw!A:A,MATCH(E354+6000,Raw!W:W,0))))</f>
        <v/>
      </c>
      <c r="E354" s="11" t="str">
        <f>(IFERROR(IF(LARGE(Raw!W:W,A354)-6000&gt;0,LARGE(Raw!W:W,A354)-6000,""),""))</f>
        <v/>
      </c>
      <c r="G354" s="3" t="str">
        <f t="shared" si="15"/>
        <v/>
      </c>
      <c r="H354" s="52" t="str">
        <f>IF(J354="","",(INDEX(Raw!D:D,MATCH(J354+4000,Raw!W:W,0))))</f>
        <v/>
      </c>
      <c r="I354" s="52" t="str">
        <f>IF(J354="","",(INDEX(Raw!A:A,MATCH(J354+4000,Raw!W:W,0))))</f>
        <v/>
      </c>
      <c r="J354" s="11" t="str">
        <f>(IFERROR(IF(LARGE(Raw!W:W,A354+COUNTIF(Raw!C:C,"H"))-4000&gt;0,LARGE(Raw!W:W,A354+COUNTIF(Raw!C:C,"H"))-4000,""),""))</f>
        <v/>
      </c>
      <c r="L354" s="3" t="str">
        <f t="shared" si="16"/>
        <v/>
      </c>
      <c r="M354" s="52" t="str">
        <f>IF(O354="","",(INDEX(Raw!D:D,MATCH(O354+2000,Raw!W:W,0))))</f>
        <v/>
      </c>
      <c r="N354" s="52" t="str">
        <f>IF(O354="","",(INDEX(Raw!A:A,MATCH(O354+2000,Raw!W:W,0))))</f>
        <v/>
      </c>
      <c r="O354" s="11" t="str">
        <f>(IFERROR(IF(LARGE(Raw!W:W,A354+COUNTIF(Raw!C:C,"H")+COUNTIF(Raw!C:C,"S"))-2000&gt;0,LARGE(Raw!W:W,A354+COUNTIF(Raw!C:C,"H")+COUNTIF(Raw!C:C,"S"))-2000,""),""))</f>
        <v/>
      </c>
    </row>
    <row r="355" spans="1:15" x14ac:dyDescent="0.3">
      <c r="A355" s="52">
        <v>352</v>
      </c>
      <c r="B355" s="3" t="str">
        <f t="shared" si="17"/>
        <v/>
      </c>
      <c r="C355" s="52" t="str">
        <f>IF(E355="","",(INDEX(Raw!D:D,MATCH(E355+6000,Raw!W:W,0))))</f>
        <v/>
      </c>
      <c r="D355" s="52" t="str">
        <f>IF(E355="","",(INDEX(Raw!A:A,MATCH(E355+6000,Raw!W:W,0))))</f>
        <v/>
      </c>
      <c r="E355" s="11" t="str">
        <f>(IFERROR(IF(LARGE(Raw!W:W,A355)-6000&gt;0,LARGE(Raw!W:W,A355)-6000,""),""))</f>
        <v/>
      </c>
      <c r="G355" s="3" t="str">
        <f t="shared" si="15"/>
        <v/>
      </c>
      <c r="H355" s="52" t="str">
        <f>IF(J355="","",(INDEX(Raw!D:D,MATCH(J355+4000,Raw!W:W,0))))</f>
        <v/>
      </c>
      <c r="I355" s="52" t="str">
        <f>IF(J355="","",(INDEX(Raw!A:A,MATCH(J355+4000,Raw!W:W,0))))</f>
        <v/>
      </c>
      <c r="J355" s="11" t="str">
        <f>(IFERROR(IF(LARGE(Raw!W:W,A355+COUNTIF(Raw!C:C,"H"))-4000&gt;0,LARGE(Raw!W:W,A355+COUNTIF(Raw!C:C,"H"))-4000,""),""))</f>
        <v/>
      </c>
      <c r="L355" s="3" t="str">
        <f t="shared" si="16"/>
        <v/>
      </c>
      <c r="M355" s="52" t="str">
        <f>IF(O355="","",(INDEX(Raw!D:D,MATCH(O355+2000,Raw!W:W,0))))</f>
        <v/>
      </c>
      <c r="N355" s="52" t="str">
        <f>IF(O355="","",(INDEX(Raw!A:A,MATCH(O355+2000,Raw!W:W,0))))</f>
        <v/>
      </c>
      <c r="O355" s="11" t="str">
        <f>(IFERROR(IF(LARGE(Raw!W:W,A355+COUNTIF(Raw!C:C,"H")+COUNTIF(Raw!C:C,"S"))-2000&gt;0,LARGE(Raw!W:W,A355+COUNTIF(Raw!C:C,"H")+COUNTIF(Raw!C:C,"S"))-2000,""),""))</f>
        <v/>
      </c>
    </row>
    <row r="356" spans="1:15" x14ac:dyDescent="0.3">
      <c r="A356" s="52">
        <v>353</v>
      </c>
      <c r="B356" s="3" t="str">
        <f t="shared" si="17"/>
        <v/>
      </c>
      <c r="C356" s="52" t="str">
        <f>IF(E356="","",(INDEX(Raw!D:D,MATCH(E356+6000,Raw!W:W,0))))</f>
        <v/>
      </c>
      <c r="D356" s="52" t="str">
        <f>IF(E356="","",(INDEX(Raw!A:A,MATCH(E356+6000,Raw!W:W,0))))</f>
        <v/>
      </c>
      <c r="E356" s="11" t="str">
        <f>(IFERROR(IF(LARGE(Raw!W:W,A356)-6000&gt;0,LARGE(Raw!W:W,A356)-6000,""),""))</f>
        <v/>
      </c>
      <c r="G356" s="3" t="str">
        <f t="shared" si="15"/>
        <v/>
      </c>
      <c r="H356" s="52" t="str">
        <f>IF(J356="","",(INDEX(Raw!D:D,MATCH(J356+4000,Raw!W:W,0))))</f>
        <v/>
      </c>
      <c r="I356" s="52" t="str">
        <f>IF(J356="","",(INDEX(Raw!A:A,MATCH(J356+4000,Raw!W:W,0))))</f>
        <v/>
      </c>
      <c r="J356" s="11" t="str">
        <f>(IFERROR(IF(LARGE(Raw!W:W,A356+COUNTIF(Raw!C:C,"H"))-4000&gt;0,LARGE(Raw!W:W,A356+COUNTIF(Raw!C:C,"H"))-4000,""),""))</f>
        <v/>
      </c>
      <c r="L356" s="3" t="str">
        <f t="shared" si="16"/>
        <v/>
      </c>
      <c r="M356" s="52" t="str">
        <f>IF(O356="","",(INDEX(Raw!D:D,MATCH(O356+2000,Raw!W:W,0))))</f>
        <v/>
      </c>
      <c r="N356" s="52" t="str">
        <f>IF(O356="","",(INDEX(Raw!A:A,MATCH(O356+2000,Raw!W:W,0))))</f>
        <v/>
      </c>
      <c r="O356" s="11" t="str">
        <f>(IFERROR(IF(LARGE(Raw!W:W,A356+COUNTIF(Raw!C:C,"H")+COUNTIF(Raw!C:C,"S"))-2000&gt;0,LARGE(Raw!W:W,A356+COUNTIF(Raw!C:C,"H")+COUNTIF(Raw!C:C,"S"))-2000,""),""))</f>
        <v/>
      </c>
    </row>
    <row r="357" spans="1:15" x14ac:dyDescent="0.3">
      <c r="A357" s="52">
        <v>354</v>
      </c>
      <c r="B357" s="3" t="str">
        <f t="shared" si="17"/>
        <v/>
      </c>
      <c r="C357" s="52" t="str">
        <f>IF(E357="","",(INDEX(Raw!D:D,MATCH(E357+6000,Raw!W:W,0))))</f>
        <v/>
      </c>
      <c r="D357" s="52" t="str">
        <f>IF(E357="","",(INDEX(Raw!A:A,MATCH(E357+6000,Raw!W:W,0))))</f>
        <v/>
      </c>
      <c r="E357" s="11" t="str">
        <f>(IFERROR(IF(LARGE(Raw!W:W,A357)-6000&gt;0,LARGE(Raw!W:W,A357)-6000,""),""))</f>
        <v/>
      </c>
      <c r="G357" s="3" t="str">
        <f t="shared" si="15"/>
        <v/>
      </c>
      <c r="H357" s="52" t="str">
        <f>IF(J357="","",(INDEX(Raw!D:D,MATCH(J357+4000,Raw!W:W,0))))</f>
        <v/>
      </c>
      <c r="I357" s="52" t="str">
        <f>IF(J357="","",(INDEX(Raw!A:A,MATCH(J357+4000,Raw!W:W,0))))</f>
        <v/>
      </c>
      <c r="J357" s="11" t="str">
        <f>(IFERROR(IF(LARGE(Raw!W:W,A357+COUNTIF(Raw!C:C,"H"))-4000&gt;0,LARGE(Raw!W:W,A357+COUNTIF(Raw!C:C,"H"))-4000,""),""))</f>
        <v/>
      </c>
      <c r="L357" s="3" t="str">
        <f t="shared" si="16"/>
        <v/>
      </c>
      <c r="M357" s="52" t="str">
        <f>IF(O357="","",(INDEX(Raw!D:D,MATCH(O357+2000,Raw!W:W,0))))</f>
        <v/>
      </c>
      <c r="N357" s="52" t="str">
        <f>IF(O357="","",(INDEX(Raw!A:A,MATCH(O357+2000,Raw!W:W,0))))</f>
        <v/>
      </c>
      <c r="O357" s="11" t="str">
        <f>(IFERROR(IF(LARGE(Raw!W:W,A357+COUNTIF(Raw!C:C,"H")+COUNTIF(Raw!C:C,"S"))-2000&gt;0,LARGE(Raw!W:W,A357+COUNTIF(Raw!C:C,"H")+COUNTIF(Raw!C:C,"S"))-2000,""),""))</f>
        <v/>
      </c>
    </row>
    <row r="358" spans="1:15" x14ac:dyDescent="0.3">
      <c r="A358" s="52">
        <v>355</v>
      </c>
      <c r="B358" s="3" t="str">
        <f t="shared" si="17"/>
        <v/>
      </c>
      <c r="C358" s="52" t="str">
        <f>IF(E358="","",(INDEX(Raw!D:D,MATCH(E358+6000,Raw!W:W,0))))</f>
        <v/>
      </c>
      <c r="D358" s="52" t="str">
        <f>IF(E358="","",(INDEX(Raw!A:A,MATCH(E358+6000,Raw!W:W,0))))</f>
        <v/>
      </c>
      <c r="E358" s="11" t="str">
        <f>(IFERROR(IF(LARGE(Raw!W:W,A358)-6000&gt;0,LARGE(Raw!W:W,A358)-6000,""),""))</f>
        <v/>
      </c>
      <c r="G358" s="3" t="str">
        <f t="shared" si="15"/>
        <v/>
      </c>
      <c r="H358" s="52" t="str">
        <f>IF(J358="","",(INDEX(Raw!D:D,MATCH(J358+4000,Raw!W:W,0))))</f>
        <v/>
      </c>
      <c r="I358" s="52" t="str">
        <f>IF(J358="","",(INDEX(Raw!A:A,MATCH(J358+4000,Raw!W:W,0))))</f>
        <v/>
      </c>
      <c r="J358" s="11" t="str">
        <f>(IFERROR(IF(LARGE(Raw!W:W,A358+COUNTIF(Raw!C:C,"H"))-4000&gt;0,LARGE(Raw!W:W,A358+COUNTIF(Raw!C:C,"H"))-4000,""),""))</f>
        <v/>
      </c>
      <c r="L358" s="3" t="str">
        <f t="shared" si="16"/>
        <v/>
      </c>
      <c r="M358" s="52" t="str">
        <f>IF(O358="","",(INDEX(Raw!D:D,MATCH(O358+2000,Raw!W:W,0))))</f>
        <v/>
      </c>
      <c r="N358" s="52" t="str">
        <f>IF(O358="","",(INDEX(Raw!A:A,MATCH(O358+2000,Raw!W:W,0))))</f>
        <v/>
      </c>
      <c r="O358" s="11" t="str">
        <f>(IFERROR(IF(LARGE(Raw!W:W,A358+COUNTIF(Raw!C:C,"H")+COUNTIF(Raw!C:C,"S"))-2000&gt;0,LARGE(Raw!W:W,A358+COUNTIF(Raw!C:C,"H")+COUNTIF(Raw!C:C,"S"))-2000,""),""))</f>
        <v/>
      </c>
    </row>
    <row r="359" spans="1:15" x14ac:dyDescent="0.3">
      <c r="A359" s="52">
        <v>356</v>
      </c>
      <c r="B359" s="3" t="str">
        <f t="shared" si="17"/>
        <v/>
      </c>
      <c r="C359" s="52" t="str">
        <f>IF(E359="","",(INDEX(Raw!D:D,MATCH(E359+6000,Raw!W:W,0))))</f>
        <v/>
      </c>
      <c r="D359" s="52" t="str">
        <f>IF(E359="","",(INDEX(Raw!A:A,MATCH(E359+6000,Raw!W:W,0))))</f>
        <v/>
      </c>
      <c r="E359" s="11" t="str">
        <f>(IFERROR(IF(LARGE(Raw!W:W,A359)-6000&gt;0,LARGE(Raw!W:W,A359)-6000,""),""))</f>
        <v/>
      </c>
      <c r="G359" s="3" t="str">
        <f t="shared" si="15"/>
        <v/>
      </c>
      <c r="H359" s="52" t="str">
        <f>IF(J359="","",(INDEX(Raw!D:D,MATCH(J359+4000,Raw!W:W,0))))</f>
        <v/>
      </c>
      <c r="I359" s="52" t="str">
        <f>IF(J359="","",(INDEX(Raw!A:A,MATCH(J359+4000,Raw!W:W,0))))</f>
        <v/>
      </c>
      <c r="J359" s="11" t="str">
        <f>(IFERROR(IF(LARGE(Raw!W:W,A359+COUNTIF(Raw!C:C,"H"))-4000&gt;0,LARGE(Raw!W:W,A359+COUNTIF(Raw!C:C,"H"))-4000,""),""))</f>
        <v/>
      </c>
      <c r="L359" s="3" t="str">
        <f t="shared" si="16"/>
        <v/>
      </c>
      <c r="M359" s="52" t="str">
        <f>IF(O359="","",(INDEX(Raw!D:D,MATCH(O359+2000,Raw!W:W,0))))</f>
        <v/>
      </c>
      <c r="N359" s="52" t="str">
        <f>IF(O359="","",(INDEX(Raw!A:A,MATCH(O359+2000,Raw!W:W,0))))</f>
        <v/>
      </c>
      <c r="O359" s="11" t="str">
        <f>(IFERROR(IF(LARGE(Raw!W:W,A359+COUNTIF(Raw!C:C,"H")+COUNTIF(Raw!C:C,"S"))-2000&gt;0,LARGE(Raw!W:W,A359+COUNTIF(Raw!C:C,"H")+COUNTIF(Raw!C:C,"S"))-2000,""),""))</f>
        <v/>
      </c>
    </row>
    <row r="360" spans="1:15" x14ac:dyDescent="0.3">
      <c r="A360" s="52">
        <v>357</v>
      </c>
      <c r="B360" s="3" t="str">
        <f t="shared" si="17"/>
        <v/>
      </c>
      <c r="C360" s="52" t="str">
        <f>IF(E360="","",(INDEX(Raw!D:D,MATCH(E360+6000,Raw!W:W,0))))</f>
        <v/>
      </c>
      <c r="D360" s="52" t="str">
        <f>IF(E360="","",(INDEX(Raw!A:A,MATCH(E360+6000,Raw!W:W,0))))</f>
        <v/>
      </c>
      <c r="E360" s="11" t="str">
        <f>(IFERROR(IF(LARGE(Raw!W:W,A360)-6000&gt;0,LARGE(Raw!W:W,A360)-6000,""),""))</f>
        <v/>
      </c>
      <c r="G360" s="3" t="str">
        <f t="shared" si="15"/>
        <v/>
      </c>
      <c r="H360" s="52" t="str">
        <f>IF(J360="","",(INDEX(Raw!D:D,MATCH(J360+4000,Raw!W:W,0))))</f>
        <v/>
      </c>
      <c r="I360" s="52" t="str">
        <f>IF(J360="","",(INDEX(Raw!A:A,MATCH(J360+4000,Raw!W:W,0))))</f>
        <v/>
      </c>
      <c r="J360" s="11" t="str">
        <f>(IFERROR(IF(LARGE(Raw!W:W,A360+COUNTIF(Raw!C:C,"H"))-4000&gt;0,LARGE(Raw!W:W,A360+COUNTIF(Raw!C:C,"H"))-4000,""),""))</f>
        <v/>
      </c>
      <c r="L360" s="3" t="str">
        <f t="shared" si="16"/>
        <v/>
      </c>
      <c r="M360" s="52" t="str">
        <f>IF(O360="","",(INDEX(Raw!D:D,MATCH(O360+2000,Raw!W:W,0))))</f>
        <v/>
      </c>
      <c r="N360" s="52" t="str">
        <f>IF(O360="","",(INDEX(Raw!A:A,MATCH(O360+2000,Raw!W:W,0))))</f>
        <v/>
      </c>
      <c r="O360" s="11" t="str">
        <f>(IFERROR(IF(LARGE(Raw!W:W,A360+COUNTIF(Raw!C:C,"H")+COUNTIF(Raw!C:C,"S"))-2000&gt;0,LARGE(Raw!W:W,A360+COUNTIF(Raw!C:C,"H")+COUNTIF(Raw!C:C,"S"))-2000,""),""))</f>
        <v/>
      </c>
    </row>
    <row r="361" spans="1:15" x14ac:dyDescent="0.3">
      <c r="A361" s="52">
        <v>358</v>
      </c>
      <c r="B361" s="3" t="str">
        <f t="shared" si="17"/>
        <v/>
      </c>
      <c r="C361" s="52" t="str">
        <f>IF(E361="","",(INDEX(Raw!D:D,MATCH(E361+6000,Raw!W:W,0))))</f>
        <v/>
      </c>
      <c r="D361" s="52" t="str">
        <f>IF(E361="","",(INDEX(Raw!A:A,MATCH(E361+6000,Raw!W:W,0))))</f>
        <v/>
      </c>
      <c r="E361" s="11" t="str">
        <f>(IFERROR(IF(LARGE(Raw!W:W,A361)-6000&gt;0,LARGE(Raw!W:W,A361)-6000,""),""))</f>
        <v/>
      </c>
      <c r="G361" s="3" t="str">
        <f t="shared" si="15"/>
        <v/>
      </c>
      <c r="H361" s="52" t="str">
        <f>IF(J361="","",(INDEX(Raw!D:D,MATCH(J361+4000,Raw!W:W,0))))</f>
        <v/>
      </c>
      <c r="I361" s="52" t="str">
        <f>IF(J361="","",(INDEX(Raw!A:A,MATCH(J361+4000,Raw!W:W,0))))</f>
        <v/>
      </c>
      <c r="J361" s="11" t="str">
        <f>(IFERROR(IF(LARGE(Raw!W:W,A361+COUNTIF(Raw!C:C,"H"))-4000&gt;0,LARGE(Raw!W:W,A361+COUNTIF(Raw!C:C,"H"))-4000,""),""))</f>
        <v/>
      </c>
      <c r="L361" s="3" t="str">
        <f t="shared" si="16"/>
        <v/>
      </c>
      <c r="M361" s="52" t="str">
        <f>IF(O361="","",(INDEX(Raw!D:D,MATCH(O361+2000,Raw!W:W,0))))</f>
        <v/>
      </c>
      <c r="N361" s="52" t="str">
        <f>IF(O361="","",(INDEX(Raw!A:A,MATCH(O361+2000,Raw!W:W,0))))</f>
        <v/>
      </c>
      <c r="O361" s="11" t="str">
        <f>(IFERROR(IF(LARGE(Raw!W:W,A361+COUNTIF(Raw!C:C,"H")+COUNTIF(Raw!C:C,"S"))-2000&gt;0,LARGE(Raw!W:W,A361+COUNTIF(Raw!C:C,"H")+COUNTIF(Raw!C:C,"S"))-2000,""),""))</f>
        <v/>
      </c>
    </row>
    <row r="362" spans="1:15" x14ac:dyDescent="0.3">
      <c r="A362" s="52">
        <v>359</v>
      </c>
      <c r="B362" s="3" t="str">
        <f t="shared" si="17"/>
        <v/>
      </c>
      <c r="C362" s="52" t="str">
        <f>IF(E362="","",(INDEX(Raw!D:D,MATCH(E362+6000,Raw!W:W,0))))</f>
        <v/>
      </c>
      <c r="D362" s="52" t="str">
        <f>IF(E362="","",(INDEX(Raw!A:A,MATCH(E362+6000,Raw!W:W,0))))</f>
        <v/>
      </c>
      <c r="E362" s="11" t="str">
        <f>(IFERROR(IF(LARGE(Raw!W:W,A362)-6000&gt;0,LARGE(Raw!W:W,A362)-6000,""),""))</f>
        <v/>
      </c>
      <c r="G362" s="3" t="str">
        <f t="shared" si="15"/>
        <v/>
      </c>
      <c r="H362" s="52" t="str">
        <f>IF(J362="","",(INDEX(Raw!D:D,MATCH(J362+4000,Raw!W:W,0))))</f>
        <v/>
      </c>
      <c r="I362" s="52" t="str">
        <f>IF(J362="","",(INDEX(Raw!A:A,MATCH(J362+4000,Raw!W:W,0))))</f>
        <v/>
      </c>
      <c r="J362" s="11" t="str">
        <f>(IFERROR(IF(LARGE(Raw!W:W,A362+COUNTIF(Raw!C:C,"H"))-4000&gt;0,LARGE(Raw!W:W,A362+COUNTIF(Raw!C:C,"H"))-4000,""),""))</f>
        <v/>
      </c>
      <c r="L362" s="3" t="str">
        <f t="shared" si="16"/>
        <v/>
      </c>
      <c r="M362" s="52" t="str">
        <f>IF(O362="","",(INDEX(Raw!D:D,MATCH(O362+2000,Raw!W:W,0))))</f>
        <v/>
      </c>
      <c r="N362" s="52" t="str">
        <f>IF(O362="","",(INDEX(Raw!A:A,MATCH(O362+2000,Raw!W:W,0))))</f>
        <v/>
      </c>
      <c r="O362" s="11" t="str">
        <f>(IFERROR(IF(LARGE(Raw!W:W,A362+COUNTIF(Raw!C:C,"H")+COUNTIF(Raw!C:C,"S"))-2000&gt;0,LARGE(Raw!W:W,A362+COUNTIF(Raw!C:C,"H")+COUNTIF(Raw!C:C,"S"))-2000,""),""))</f>
        <v/>
      </c>
    </row>
    <row r="363" spans="1:15" x14ac:dyDescent="0.3">
      <c r="A363" s="52">
        <v>360</v>
      </c>
      <c r="B363" s="3" t="str">
        <f t="shared" si="17"/>
        <v/>
      </c>
      <c r="C363" s="52" t="str">
        <f>IF(E363="","",(INDEX(Raw!D:D,MATCH(E363+6000,Raw!W:W,0))))</f>
        <v/>
      </c>
      <c r="D363" s="52" t="str">
        <f>IF(E363="","",(INDEX(Raw!A:A,MATCH(E363+6000,Raw!W:W,0))))</f>
        <v/>
      </c>
      <c r="E363" s="11" t="str">
        <f>(IFERROR(IF(LARGE(Raw!W:W,A363)-6000&gt;0,LARGE(Raw!W:W,A363)-6000,""),""))</f>
        <v/>
      </c>
      <c r="G363" s="3" t="str">
        <f t="shared" si="15"/>
        <v/>
      </c>
      <c r="H363" s="52" t="str">
        <f>IF(J363="","",(INDEX(Raw!D:D,MATCH(J363+4000,Raw!W:W,0))))</f>
        <v/>
      </c>
      <c r="I363" s="52" t="str">
        <f>IF(J363="","",(INDEX(Raw!A:A,MATCH(J363+4000,Raw!W:W,0))))</f>
        <v/>
      </c>
      <c r="J363" s="11" t="str">
        <f>(IFERROR(IF(LARGE(Raw!W:W,A363+COUNTIF(Raw!C:C,"H"))-4000&gt;0,LARGE(Raw!W:W,A363+COUNTIF(Raw!C:C,"H"))-4000,""),""))</f>
        <v/>
      </c>
      <c r="L363" s="3" t="str">
        <f t="shared" si="16"/>
        <v/>
      </c>
      <c r="M363" s="52" t="str">
        <f>IF(O363="","",(INDEX(Raw!D:D,MATCH(O363+2000,Raw!W:W,0))))</f>
        <v/>
      </c>
      <c r="N363" s="52" t="str">
        <f>IF(O363="","",(INDEX(Raw!A:A,MATCH(O363+2000,Raw!W:W,0))))</f>
        <v/>
      </c>
      <c r="O363" s="11" t="str">
        <f>(IFERROR(IF(LARGE(Raw!W:W,A363+COUNTIF(Raw!C:C,"H")+COUNTIF(Raw!C:C,"S"))-2000&gt;0,LARGE(Raw!W:W,A363+COUNTIF(Raw!C:C,"H")+COUNTIF(Raw!C:C,"S"))-2000,""),""))</f>
        <v/>
      </c>
    </row>
    <row r="364" spans="1:15" x14ac:dyDescent="0.3">
      <c r="A364" s="52">
        <v>361</v>
      </c>
      <c r="B364" s="3" t="str">
        <f t="shared" si="17"/>
        <v/>
      </c>
      <c r="C364" s="52" t="str">
        <f>IF(E364="","",(INDEX(Raw!D:D,MATCH(E364+6000,Raw!W:W,0))))</f>
        <v/>
      </c>
      <c r="D364" s="52" t="str">
        <f>IF(E364="","",(INDEX(Raw!A:A,MATCH(E364+6000,Raw!W:W,0))))</f>
        <v/>
      </c>
      <c r="E364" s="11" t="str">
        <f>(IFERROR(IF(LARGE(Raw!W:W,A364)-6000&gt;0,LARGE(Raw!W:W,A364)-6000,""),""))</f>
        <v/>
      </c>
      <c r="G364" s="3" t="str">
        <f t="shared" si="15"/>
        <v/>
      </c>
      <c r="H364" s="52" t="str">
        <f>IF(J364="","",(INDEX(Raw!D:D,MATCH(J364+4000,Raw!W:W,0))))</f>
        <v/>
      </c>
      <c r="I364" s="52" t="str">
        <f>IF(J364="","",(INDEX(Raw!A:A,MATCH(J364+4000,Raw!W:W,0))))</f>
        <v/>
      </c>
      <c r="J364" s="11" t="str">
        <f>(IFERROR(IF(LARGE(Raw!W:W,A364+COUNTIF(Raw!C:C,"H"))-4000&gt;0,LARGE(Raw!W:W,A364+COUNTIF(Raw!C:C,"H"))-4000,""),""))</f>
        <v/>
      </c>
      <c r="L364" s="3" t="str">
        <f t="shared" si="16"/>
        <v/>
      </c>
      <c r="M364" s="52" t="str">
        <f>IF(O364="","",(INDEX(Raw!D:D,MATCH(O364+2000,Raw!W:W,0))))</f>
        <v/>
      </c>
      <c r="N364" s="52" t="str">
        <f>IF(O364="","",(INDEX(Raw!A:A,MATCH(O364+2000,Raw!W:W,0))))</f>
        <v/>
      </c>
      <c r="O364" s="11" t="str">
        <f>(IFERROR(IF(LARGE(Raw!W:W,A364+COUNTIF(Raw!C:C,"H")+COUNTIF(Raw!C:C,"S"))-2000&gt;0,LARGE(Raw!W:W,A364+COUNTIF(Raw!C:C,"H")+COUNTIF(Raw!C:C,"S"))-2000,""),""))</f>
        <v/>
      </c>
    </row>
    <row r="365" spans="1:15" x14ac:dyDescent="0.3">
      <c r="A365" s="52">
        <v>362</v>
      </c>
      <c r="B365" s="3" t="str">
        <f t="shared" si="17"/>
        <v/>
      </c>
      <c r="C365" s="52" t="str">
        <f>IF(E365="","",(INDEX(Raw!D:D,MATCH(E365+6000,Raw!W:W,0))))</f>
        <v/>
      </c>
      <c r="D365" s="52" t="str">
        <f>IF(E365="","",(INDEX(Raw!A:A,MATCH(E365+6000,Raw!W:W,0))))</f>
        <v/>
      </c>
      <c r="E365" s="11" t="str">
        <f>(IFERROR(IF(LARGE(Raw!W:W,A365)-6000&gt;0,LARGE(Raw!W:W,A365)-6000,""),""))</f>
        <v/>
      </c>
      <c r="G365" s="3" t="str">
        <f t="shared" si="15"/>
        <v/>
      </c>
      <c r="H365" s="52" t="str">
        <f>IF(J365="","",(INDEX(Raw!D:D,MATCH(J365+4000,Raw!W:W,0))))</f>
        <v/>
      </c>
      <c r="I365" s="52" t="str">
        <f>IF(J365="","",(INDEX(Raw!A:A,MATCH(J365+4000,Raw!W:W,0))))</f>
        <v/>
      </c>
      <c r="J365" s="11" t="str">
        <f>(IFERROR(IF(LARGE(Raw!W:W,A365+COUNTIF(Raw!C:C,"H"))-4000&gt;0,LARGE(Raw!W:W,A365+COUNTIF(Raw!C:C,"H"))-4000,""),""))</f>
        <v/>
      </c>
      <c r="L365" s="3" t="str">
        <f t="shared" si="16"/>
        <v/>
      </c>
      <c r="M365" s="52" t="str">
        <f>IF(O365="","",(INDEX(Raw!D:D,MATCH(O365+2000,Raw!W:W,0))))</f>
        <v/>
      </c>
      <c r="N365" s="52" t="str">
        <f>IF(O365="","",(INDEX(Raw!A:A,MATCH(O365+2000,Raw!W:W,0))))</f>
        <v/>
      </c>
      <c r="O365" s="11" t="str">
        <f>(IFERROR(IF(LARGE(Raw!W:W,A365+COUNTIF(Raw!C:C,"H")+COUNTIF(Raw!C:C,"S"))-2000&gt;0,LARGE(Raw!W:W,A365+COUNTIF(Raw!C:C,"H")+COUNTIF(Raw!C:C,"S"))-2000,""),""))</f>
        <v/>
      </c>
    </row>
    <row r="366" spans="1:15" x14ac:dyDescent="0.3">
      <c r="A366" s="52">
        <v>363</v>
      </c>
      <c r="B366" s="3" t="str">
        <f t="shared" si="17"/>
        <v/>
      </c>
      <c r="C366" s="52" t="str">
        <f>IF(E366="","",(INDEX(Raw!D:D,MATCH(E366+6000,Raw!W:W,0))))</f>
        <v/>
      </c>
      <c r="D366" s="52" t="str">
        <f>IF(E366="","",(INDEX(Raw!A:A,MATCH(E366+6000,Raw!W:W,0))))</f>
        <v/>
      </c>
      <c r="E366" s="11" t="str">
        <f>(IFERROR(IF(LARGE(Raw!W:W,A366)-6000&gt;0,LARGE(Raw!W:W,A366)-6000,""),""))</f>
        <v/>
      </c>
      <c r="G366" s="3" t="str">
        <f t="shared" si="15"/>
        <v/>
      </c>
      <c r="H366" s="52" t="str">
        <f>IF(J366="","",(INDEX(Raw!D:D,MATCH(J366+4000,Raw!W:W,0))))</f>
        <v/>
      </c>
      <c r="I366" s="52" t="str">
        <f>IF(J366="","",(INDEX(Raw!A:A,MATCH(J366+4000,Raw!W:W,0))))</f>
        <v/>
      </c>
      <c r="J366" s="11" t="str">
        <f>(IFERROR(IF(LARGE(Raw!W:W,A366+COUNTIF(Raw!C:C,"H"))-4000&gt;0,LARGE(Raw!W:W,A366+COUNTIF(Raw!C:C,"H"))-4000,""),""))</f>
        <v/>
      </c>
      <c r="L366" s="3" t="str">
        <f t="shared" si="16"/>
        <v/>
      </c>
      <c r="M366" s="52" t="str">
        <f>IF(O366="","",(INDEX(Raw!D:D,MATCH(O366+2000,Raw!W:W,0))))</f>
        <v/>
      </c>
      <c r="N366" s="52" t="str">
        <f>IF(O366="","",(INDEX(Raw!A:A,MATCH(O366+2000,Raw!W:W,0))))</f>
        <v/>
      </c>
      <c r="O366" s="11" t="str">
        <f>(IFERROR(IF(LARGE(Raw!W:W,A366+COUNTIF(Raw!C:C,"H")+COUNTIF(Raw!C:C,"S"))-2000&gt;0,LARGE(Raw!W:W,A366+COUNTIF(Raw!C:C,"H")+COUNTIF(Raw!C:C,"S"))-2000,""),""))</f>
        <v/>
      </c>
    </row>
    <row r="367" spans="1:15" x14ac:dyDescent="0.3">
      <c r="A367" s="52">
        <v>364</v>
      </c>
      <c r="B367" s="3" t="str">
        <f t="shared" si="17"/>
        <v/>
      </c>
      <c r="C367" s="52" t="str">
        <f>IF(E367="","",(INDEX(Raw!D:D,MATCH(E367+6000,Raw!W:W,0))))</f>
        <v/>
      </c>
      <c r="D367" s="52" t="str">
        <f>IF(E367="","",(INDEX(Raw!A:A,MATCH(E367+6000,Raw!W:W,0))))</f>
        <v/>
      </c>
      <c r="E367" s="11" t="str">
        <f>(IFERROR(IF(LARGE(Raw!W:W,A367)-6000&gt;0,LARGE(Raw!W:W,A367)-6000,""),""))</f>
        <v/>
      </c>
      <c r="G367" s="3" t="str">
        <f t="shared" si="15"/>
        <v/>
      </c>
      <c r="H367" s="52" t="str">
        <f>IF(J367="","",(INDEX(Raw!D:D,MATCH(J367+4000,Raw!W:W,0))))</f>
        <v/>
      </c>
      <c r="I367" s="52" t="str">
        <f>IF(J367="","",(INDEX(Raw!A:A,MATCH(J367+4000,Raw!W:W,0))))</f>
        <v/>
      </c>
      <c r="J367" s="11" t="str">
        <f>(IFERROR(IF(LARGE(Raw!W:W,A367+COUNTIF(Raw!C:C,"H"))-4000&gt;0,LARGE(Raw!W:W,A367+COUNTIF(Raw!C:C,"H"))-4000,""),""))</f>
        <v/>
      </c>
      <c r="L367" s="3" t="str">
        <f t="shared" si="16"/>
        <v/>
      </c>
      <c r="M367" s="52" t="str">
        <f>IF(O367="","",(INDEX(Raw!D:D,MATCH(O367+2000,Raw!W:W,0))))</f>
        <v/>
      </c>
      <c r="N367" s="52" t="str">
        <f>IF(O367="","",(INDEX(Raw!A:A,MATCH(O367+2000,Raw!W:W,0))))</f>
        <v/>
      </c>
      <c r="O367" s="11" t="str">
        <f>(IFERROR(IF(LARGE(Raw!W:W,A367+COUNTIF(Raw!C:C,"H")+COUNTIF(Raw!C:C,"S"))-2000&gt;0,LARGE(Raw!W:W,A367+COUNTIF(Raw!C:C,"H")+COUNTIF(Raw!C:C,"S"))-2000,""),""))</f>
        <v/>
      </c>
    </row>
    <row r="368" spans="1:15" x14ac:dyDescent="0.3">
      <c r="A368" s="52">
        <v>365</v>
      </c>
      <c r="B368" s="3" t="str">
        <f t="shared" si="17"/>
        <v/>
      </c>
      <c r="C368" s="52" t="str">
        <f>IF(E368="","",(INDEX(Raw!D:D,MATCH(E368+6000,Raw!W:W,0))))</f>
        <v/>
      </c>
      <c r="D368" s="52" t="str">
        <f>IF(E368="","",(INDEX(Raw!A:A,MATCH(E368+6000,Raw!W:W,0))))</f>
        <v/>
      </c>
      <c r="E368" s="11" t="str">
        <f>(IFERROR(IF(LARGE(Raw!W:W,A368)-6000&gt;0,LARGE(Raw!W:W,A368)-6000,""),""))</f>
        <v/>
      </c>
      <c r="G368" s="3" t="str">
        <f t="shared" si="15"/>
        <v/>
      </c>
      <c r="H368" s="52" t="str">
        <f>IF(J368="","",(INDEX(Raw!D:D,MATCH(J368+4000,Raw!W:W,0))))</f>
        <v/>
      </c>
      <c r="I368" s="52" t="str">
        <f>IF(J368="","",(INDEX(Raw!A:A,MATCH(J368+4000,Raw!W:W,0))))</f>
        <v/>
      </c>
      <c r="J368" s="11" t="str">
        <f>(IFERROR(IF(LARGE(Raw!W:W,A368+COUNTIF(Raw!C:C,"H"))-4000&gt;0,LARGE(Raw!W:W,A368+COUNTIF(Raw!C:C,"H"))-4000,""),""))</f>
        <v/>
      </c>
      <c r="L368" s="3" t="str">
        <f t="shared" si="16"/>
        <v/>
      </c>
      <c r="M368" s="52" t="str">
        <f>IF(O368="","",(INDEX(Raw!D:D,MATCH(O368+2000,Raw!W:W,0))))</f>
        <v/>
      </c>
      <c r="N368" s="52" t="str">
        <f>IF(O368="","",(INDEX(Raw!A:A,MATCH(O368+2000,Raw!W:W,0))))</f>
        <v/>
      </c>
      <c r="O368" s="11" t="str">
        <f>(IFERROR(IF(LARGE(Raw!W:W,A368+COUNTIF(Raw!C:C,"H")+COUNTIF(Raw!C:C,"S"))-2000&gt;0,LARGE(Raw!W:W,A368+COUNTIF(Raw!C:C,"H")+COUNTIF(Raw!C:C,"S"))-2000,""),""))</f>
        <v/>
      </c>
    </row>
    <row r="369" spans="1:15" x14ac:dyDescent="0.3">
      <c r="A369" s="52">
        <v>366</v>
      </c>
      <c r="B369" s="3" t="str">
        <f t="shared" si="17"/>
        <v/>
      </c>
      <c r="C369" s="52" t="str">
        <f>IF(E369="","",(INDEX(Raw!D:D,MATCH(E369+6000,Raw!W:W,0))))</f>
        <v/>
      </c>
      <c r="D369" s="52" t="str">
        <f>IF(E369="","",(INDEX(Raw!A:A,MATCH(E369+6000,Raw!W:W,0))))</f>
        <v/>
      </c>
      <c r="E369" s="11" t="str">
        <f>(IFERROR(IF(LARGE(Raw!W:W,A369)-6000&gt;0,LARGE(Raw!W:W,A369)-6000,""),""))</f>
        <v/>
      </c>
      <c r="G369" s="3" t="str">
        <f t="shared" si="15"/>
        <v/>
      </c>
      <c r="H369" s="52" t="str">
        <f>IF(J369="","",(INDEX(Raw!D:D,MATCH(J369+4000,Raw!W:W,0))))</f>
        <v/>
      </c>
      <c r="I369" s="52" t="str">
        <f>IF(J369="","",(INDEX(Raw!A:A,MATCH(J369+4000,Raw!W:W,0))))</f>
        <v/>
      </c>
      <c r="J369" s="11" t="str">
        <f>(IFERROR(IF(LARGE(Raw!W:W,A369+COUNTIF(Raw!C:C,"H"))-4000&gt;0,LARGE(Raw!W:W,A369+COUNTIF(Raw!C:C,"H"))-4000,""),""))</f>
        <v/>
      </c>
      <c r="L369" s="3" t="str">
        <f t="shared" si="16"/>
        <v/>
      </c>
      <c r="M369" s="52" t="str">
        <f>IF(O369="","",(INDEX(Raw!D:D,MATCH(O369+2000,Raw!W:W,0))))</f>
        <v/>
      </c>
      <c r="N369" s="52" t="str">
        <f>IF(O369="","",(INDEX(Raw!A:A,MATCH(O369+2000,Raw!W:W,0))))</f>
        <v/>
      </c>
      <c r="O369" s="11" t="str">
        <f>(IFERROR(IF(LARGE(Raw!W:W,A369+COUNTIF(Raw!C:C,"H")+COUNTIF(Raw!C:C,"S"))-2000&gt;0,LARGE(Raw!W:W,A369+COUNTIF(Raw!C:C,"H")+COUNTIF(Raw!C:C,"S"))-2000,""),""))</f>
        <v/>
      </c>
    </row>
    <row r="370" spans="1:15" x14ac:dyDescent="0.3">
      <c r="A370" s="52">
        <v>367</v>
      </c>
      <c r="B370" s="3" t="str">
        <f t="shared" si="17"/>
        <v/>
      </c>
      <c r="C370" s="52" t="str">
        <f>IF(E370="","",(INDEX(Raw!D:D,MATCH(E370+6000,Raw!W:W,0))))</f>
        <v/>
      </c>
      <c r="D370" s="52" t="str">
        <f>IF(E370="","",(INDEX(Raw!A:A,MATCH(E370+6000,Raw!W:W,0))))</f>
        <v/>
      </c>
      <c r="E370" s="11" t="str">
        <f>(IFERROR(IF(LARGE(Raw!W:W,A370)-6000&gt;0,LARGE(Raw!W:W,A370)-6000,""),""))</f>
        <v/>
      </c>
      <c r="G370" s="3" t="str">
        <f t="shared" si="15"/>
        <v/>
      </c>
      <c r="H370" s="52" t="str">
        <f>IF(J370="","",(INDEX(Raw!D:D,MATCH(J370+4000,Raw!W:W,0))))</f>
        <v/>
      </c>
      <c r="I370" s="52" t="str">
        <f>IF(J370="","",(INDEX(Raw!A:A,MATCH(J370+4000,Raw!W:W,0))))</f>
        <v/>
      </c>
      <c r="J370" s="11" t="str">
        <f>(IFERROR(IF(LARGE(Raw!W:W,A370+COUNTIF(Raw!C:C,"H"))-4000&gt;0,LARGE(Raw!W:W,A370+COUNTIF(Raw!C:C,"H"))-4000,""),""))</f>
        <v/>
      </c>
      <c r="L370" s="3" t="str">
        <f t="shared" si="16"/>
        <v/>
      </c>
      <c r="M370" s="52" t="str">
        <f>IF(O370="","",(INDEX(Raw!D:D,MATCH(O370+2000,Raw!W:W,0))))</f>
        <v/>
      </c>
      <c r="N370" s="52" t="str">
        <f>IF(O370="","",(INDEX(Raw!A:A,MATCH(O370+2000,Raw!W:W,0))))</f>
        <v/>
      </c>
      <c r="O370" s="11" t="str">
        <f>(IFERROR(IF(LARGE(Raw!W:W,A370+COUNTIF(Raw!C:C,"H")+COUNTIF(Raw!C:C,"S"))-2000&gt;0,LARGE(Raw!W:W,A370+COUNTIF(Raw!C:C,"H")+COUNTIF(Raw!C:C,"S"))-2000,""),""))</f>
        <v/>
      </c>
    </row>
    <row r="371" spans="1:15" x14ac:dyDescent="0.3">
      <c r="A371" s="52">
        <v>368</v>
      </c>
      <c r="B371" s="3" t="str">
        <f t="shared" si="17"/>
        <v/>
      </c>
      <c r="C371" s="52" t="str">
        <f>IF(E371="","",(INDEX(Raw!D:D,MATCH(E371+6000,Raw!W:W,0))))</f>
        <v/>
      </c>
      <c r="D371" s="52" t="str">
        <f>IF(E371="","",(INDEX(Raw!A:A,MATCH(E371+6000,Raw!W:W,0))))</f>
        <v/>
      </c>
      <c r="E371" s="11" t="str">
        <f>(IFERROR(IF(LARGE(Raw!W:W,A371)-6000&gt;0,LARGE(Raw!W:W,A371)-6000,""),""))</f>
        <v/>
      </c>
      <c r="G371" s="3" t="str">
        <f t="shared" si="15"/>
        <v/>
      </c>
      <c r="H371" s="52" t="str">
        <f>IF(J371="","",(INDEX(Raw!D:D,MATCH(J371+4000,Raw!W:W,0))))</f>
        <v/>
      </c>
      <c r="I371" s="52" t="str">
        <f>IF(J371="","",(INDEX(Raw!A:A,MATCH(J371+4000,Raw!W:W,0))))</f>
        <v/>
      </c>
      <c r="J371" s="11" t="str">
        <f>(IFERROR(IF(LARGE(Raw!W:W,A371+COUNTIF(Raw!C:C,"H"))-4000&gt;0,LARGE(Raw!W:W,A371+COUNTIF(Raw!C:C,"H"))-4000,""),""))</f>
        <v/>
      </c>
      <c r="L371" s="3" t="str">
        <f t="shared" si="16"/>
        <v/>
      </c>
      <c r="M371" s="52" t="str">
        <f>IF(O371="","",(INDEX(Raw!D:D,MATCH(O371+2000,Raw!W:W,0))))</f>
        <v/>
      </c>
      <c r="N371" s="52" t="str">
        <f>IF(O371="","",(INDEX(Raw!A:A,MATCH(O371+2000,Raw!W:W,0))))</f>
        <v/>
      </c>
      <c r="O371" s="11" t="str">
        <f>(IFERROR(IF(LARGE(Raw!W:W,A371+COUNTIF(Raw!C:C,"H")+COUNTIF(Raw!C:C,"S"))-2000&gt;0,LARGE(Raw!W:W,A371+COUNTIF(Raw!C:C,"H")+COUNTIF(Raw!C:C,"S"))-2000,""),""))</f>
        <v/>
      </c>
    </row>
    <row r="372" spans="1:15" x14ac:dyDescent="0.3">
      <c r="A372" s="52">
        <v>369</v>
      </c>
      <c r="B372" s="3" t="str">
        <f t="shared" si="17"/>
        <v/>
      </c>
      <c r="C372" s="52" t="str">
        <f>IF(E372="","",(INDEX(Raw!D:D,MATCH(E372+6000,Raw!W:W,0))))</f>
        <v/>
      </c>
      <c r="D372" s="52" t="str">
        <f>IF(E372="","",(INDEX(Raw!A:A,MATCH(E372+6000,Raw!W:W,0))))</f>
        <v/>
      </c>
      <c r="E372" s="11" t="str">
        <f>(IFERROR(IF(LARGE(Raw!W:W,A372)-6000&gt;0,LARGE(Raw!W:W,A372)-6000,""),""))</f>
        <v/>
      </c>
      <c r="G372" s="3" t="str">
        <f t="shared" si="15"/>
        <v/>
      </c>
      <c r="H372" s="52" t="str">
        <f>IF(J372="","",(INDEX(Raw!D:D,MATCH(J372+4000,Raw!W:W,0))))</f>
        <v/>
      </c>
      <c r="I372" s="52" t="str">
        <f>IF(J372="","",(INDEX(Raw!A:A,MATCH(J372+4000,Raw!W:W,0))))</f>
        <v/>
      </c>
      <c r="J372" s="11" t="str">
        <f>(IFERROR(IF(LARGE(Raw!W:W,A372+COUNTIF(Raw!C:C,"H"))-4000&gt;0,LARGE(Raw!W:W,A372+COUNTIF(Raw!C:C,"H"))-4000,""),""))</f>
        <v/>
      </c>
      <c r="L372" s="3" t="str">
        <f t="shared" si="16"/>
        <v/>
      </c>
      <c r="M372" s="52" t="str">
        <f>IF(O372="","",(INDEX(Raw!D:D,MATCH(O372+2000,Raw!W:W,0))))</f>
        <v/>
      </c>
      <c r="N372" s="52" t="str">
        <f>IF(O372="","",(INDEX(Raw!A:A,MATCH(O372+2000,Raw!W:W,0))))</f>
        <v/>
      </c>
      <c r="O372" s="11" t="str">
        <f>(IFERROR(IF(LARGE(Raw!W:W,A372+COUNTIF(Raw!C:C,"H")+COUNTIF(Raw!C:C,"S"))-2000&gt;0,LARGE(Raw!W:W,A372+COUNTIF(Raw!C:C,"H")+COUNTIF(Raw!C:C,"S"))-2000,""),""))</f>
        <v/>
      </c>
    </row>
    <row r="373" spans="1:15" x14ac:dyDescent="0.3">
      <c r="A373" s="52">
        <v>370</v>
      </c>
      <c r="B373" s="3" t="str">
        <f t="shared" si="17"/>
        <v/>
      </c>
      <c r="C373" s="52" t="str">
        <f>IF(E373="","",(INDEX(Raw!D:D,MATCH(E373+6000,Raw!W:W,0))))</f>
        <v/>
      </c>
      <c r="D373" s="52" t="str">
        <f>IF(E373="","",(INDEX(Raw!A:A,MATCH(E373+6000,Raw!W:W,0))))</f>
        <v/>
      </c>
      <c r="E373" s="11" t="str">
        <f>(IFERROR(IF(LARGE(Raw!W:W,A373)-6000&gt;0,LARGE(Raw!W:W,A373)-6000,""),""))</f>
        <v/>
      </c>
      <c r="G373" s="3" t="str">
        <f t="shared" si="15"/>
        <v/>
      </c>
      <c r="H373" s="52" t="str">
        <f>IF(J373="","",(INDEX(Raw!D:D,MATCH(J373+4000,Raw!W:W,0))))</f>
        <v/>
      </c>
      <c r="I373" s="52" t="str">
        <f>IF(J373="","",(INDEX(Raw!A:A,MATCH(J373+4000,Raw!W:W,0))))</f>
        <v/>
      </c>
      <c r="J373" s="11" t="str">
        <f>(IFERROR(IF(LARGE(Raw!W:W,A373+COUNTIF(Raw!C:C,"H"))-4000&gt;0,LARGE(Raw!W:W,A373+COUNTIF(Raw!C:C,"H"))-4000,""),""))</f>
        <v/>
      </c>
      <c r="L373" s="3" t="str">
        <f t="shared" si="16"/>
        <v/>
      </c>
      <c r="M373" s="52" t="str">
        <f>IF(O373="","",(INDEX(Raw!D:D,MATCH(O373+2000,Raw!W:W,0))))</f>
        <v/>
      </c>
      <c r="N373" s="52" t="str">
        <f>IF(O373="","",(INDEX(Raw!A:A,MATCH(O373+2000,Raw!W:W,0))))</f>
        <v/>
      </c>
      <c r="O373" s="11" t="str">
        <f>(IFERROR(IF(LARGE(Raw!W:W,A373+COUNTIF(Raw!C:C,"H")+COUNTIF(Raw!C:C,"S"))-2000&gt;0,LARGE(Raw!W:W,A373+COUNTIF(Raw!C:C,"H")+COUNTIF(Raw!C:C,"S"))-2000,""),""))</f>
        <v/>
      </c>
    </row>
    <row r="374" spans="1:15" x14ac:dyDescent="0.3">
      <c r="A374" s="52">
        <v>371</v>
      </c>
      <c r="B374" s="3" t="str">
        <f t="shared" si="17"/>
        <v/>
      </c>
      <c r="C374" s="52" t="str">
        <f>IF(E374="","",(INDEX(Raw!D:D,MATCH(E374+6000,Raw!W:W,0))))</f>
        <v/>
      </c>
      <c r="D374" s="52" t="str">
        <f>IF(E374="","",(INDEX(Raw!A:A,MATCH(E374+6000,Raw!W:W,0))))</f>
        <v/>
      </c>
      <c r="E374" s="11" t="str">
        <f>(IFERROR(IF(LARGE(Raw!W:W,A374)-6000&gt;0,LARGE(Raw!W:W,A374)-6000,""),""))</f>
        <v/>
      </c>
      <c r="G374" s="3" t="str">
        <f t="shared" si="15"/>
        <v/>
      </c>
      <c r="H374" s="52" t="str">
        <f>IF(J374="","",(INDEX(Raw!D:D,MATCH(J374+4000,Raw!W:W,0))))</f>
        <v/>
      </c>
      <c r="I374" s="52" t="str">
        <f>IF(J374="","",(INDEX(Raw!A:A,MATCH(J374+4000,Raw!W:W,0))))</f>
        <v/>
      </c>
      <c r="J374" s="11" t="str">
        <f>(IFERROR(IF(LARGE(Raw!W:W,A374+COUNTIF(Raw!C:C,"H"))-4000&gt;0,LARGE(Raw!W:W,A374+COUNTIF(Raw!C:C,"H"))-4000,""),""))</f>
        <v/>
      </c>
      <c r="L374" s="3" t="str">
        <f t="shared" si="16"/>
        <v/>
      </c>
      <c r="M374" s="52" t="str">
        <f>IF(O374="","",(INDEX(Raw!D:D,MATCH(O374+2000,Raw!W:W,0))))</f>
        <v/>
      </c>
      <c r="N374" s="52" t="str">
        <f>IF(O374="","",(INDEX(Raw!A:A,MATCH(O374+2000,Raw!W:W,0))))</f>
        <v/>
      </c>
      <c r="O374" s="11" t="str">
        <f>(IFERROR(IF(LARGE(Raw!W:W,A374+COUNTIF(Raw!C:C,"H")+COUNTIF(Raw!C:C,"S"))-2000&gt;0,LARGE(Raw!W:W,A374+COUNTIF(Raw!C:C,"H")+COUNTIF(Raw!C:C,"S"))-2000,""),""))</f>
        <v/>
      </c>
    </row>
    <row r="375" spans="1:15" x14ac:dyDescent="0.3">
      <c r="A375" s="52">
        <v>372</v>
      </c>
      <c r="B375" s="3" t="str">
        <f t="shared" si="17"/>
        <v/>
      </c>
      <c r="C375" s="52" t="str">
        <f>IF(E375="","",(INDEX(Raw!D:D,MATCH(E375+6000,Raw!W:W,0))))</f>
        <v/>
      </c>
      <c r="D375" s="52" t="str">
        <f>IF(E375="","",(INDEX(Raw!A:A,MATCH(E375+6000,Raw!W:W,0))))</f>
        <v/>
      </c>
      <c r="E375" s="11" t="str">
        <f>(IFERROR(IF(LARGE(Raw!W:W,A375)-6000&gt;0,LARGE(Raw!W:W,A375)-6000,""),""))</f>
        <v/>
      </c>
      <c r="G375" s="3" t="str">
        <f t="shared" si="15"/>
        <v/>
      </c>
      <c r="H375" s="52" t="str">
        <f>IF(J375="","",(INDEX(Raw!D:D,MATCH(J375+4000,Raw!W:W,0))))</f>
        <v/>
      </c>
      <c r="I375" s="52" t="str">
        <f>IF(J375="","",(INDEX(Raw!A:A,MATCH(J375+4000,Raw!W:W,0))))</f>
        <v/>
      </c>
      <c r="J375" s="11" t="str">
        <f>(IFERROR(IF(LARGE(Raw!W:W,A375+COUNTIF(Raw!C:C,"H"))-4000&gt;0,LARGE(Raw!W:W,A375+COUNTIF(Raw!C:C,"H"))-4000,""),""))</f>
        <v/>
      </c>
      <c r="L375" s="3" t="str">
        <f t="shared" si="16"/>
        <v/>
      </c>
      <c r="M375" s="52" t="str">
        <f>IF(O375="","",(INDEX(Raw!D:D,MATCH(O375+2000,Raw!W:W,0))))</f>
        <v/>
      </c>
      <c r="N375" s="52" t="str">
        <f>IF(O375="","",(INDEX(Raw!A:A,MATCH(O375+2000,Raw!W:W,0))))</f>
        <v/>
      </c>
      <c r="O375" s="11" t="str">
        <f>(IFERROR(IF(LARGE(Raw!W:W,A375+COUNTIF(Raw!C:C,"H")+COUNTIF(Raw!C:C,"S"))-2000&gt;0,LARGE(Raw!W:W,A375+COUNTIF(Raw!C:C,"H")+COUNTIF(Raw!C:C,"S"))-2000,""),""))</f>
        <v/>
      </c>
    </row>
    <row r="376" spans="1:15" x14ac:dyDescent="0.3">
      <c r="A376" s="52">
        <v>373</v>
      </c>
      <c r="B376" s="3" t="str">
        <f t="shared" si="17"/>
        <v/>
      </c>
      <c r="C376" s="52" t="str">
        <f>IF(E376="","",(INDEX(Raw!D:D,MATCH(E376+6000,Raw!W:W,0))))</f>
        <v/>
      </c>
      <c r="D376" s="52" t="str">
        <f>IF(E376="","",(INDEX(Raw!A:A,MATCH(E376+6000,Raw!W:W,0))))</f>
        <v/>
      </c>
      <c r="E376" s="11" t="str">
        <f>(IFERROR(IF(LARGE(Raw!W:W,A376)-6000&gt;0,LARGE(Raw!W:W,A376)-6000,""),""))</f>
        <v/>
      </c>
      <c r="G376" s="3" t="str">
        <f t="shared" si="15"/>
        <v/>
      </c>
      <c r="H376" s="52" t="str">
        <f>IF(J376="","",(INDEX(Raw!D:D,MATCH(J376+4000,Raw!W:W,0))))</f>
        <v/>
      </c>
      <c r="I376" s="52" t="str">
        <f>IF(J376="","",(INDEX(Raw!A:A,MATCH(J376+4000,Raw!W:W,0))))</f>
        <v/>
      </c>
      <c r="J376" s="11" t="str">
        <f>(IFERROR(IF(LARGE(Raw!W:W,A376+COUNTIF(Raw!C:C,"H"))-4000&gt;0,LARGE(Raw!W:W,A376+COUNTIF(Raw!C:C,"H"))-4000,""),""))</f>
        <v/>
      </c>
      <c r="L376" s="3" t="str">
        <f t="shared" si="16"/>
        <v/>
      </c>
      <c r="M376" s="52" t="str">
        <f>IF(O376="","",(INDEX(Raw!D:D,MATCH(O376+2000,Raw!W:W,0))))</f>
        <v/>
      </c>
      <c r="N376" s="52" t="str">
        <f>IF(O376="","",(INDEX(Raw!A:A,MATCH(O376+2000,Raw!W:W,0))))</f>
        <v/>
      </c>
      <c r="O376" s="11" t="str">
        <f>(IFERROR(IF(LARGE(Raw!W:W,A376+COUNTIF(Raw!C:C,"H")+COUNTIF(Raw!C:C,"S"))-2000&gt;0,LARGE(Raw!W:W,A376+COUNTIF(Raw!C:C,"H")+COUNTIF(Raw!C:C,"S"))-2000,""),""))</f>
        <v/>
      </c>
    </row>
    <row r="377" spans="1:15" x14ac:dyDescent="0.3">
      <c r="A377" s="52">
        <v>374</v>
      </c>
      <c r="B377" s="3" t="str">
        <f t="shared" si="17"/>
        <v/>
      </c>
      <c r="C377" s="52" t="str">
        <f>IF(E377="","",(INDEX(Raw!D:D,MATCH(E377+6000,Raw!W:W,0))))</f>
        <v/>
      </c>
      <c r="D377" s="52" t="str">
        <f>IF(E377="","",(INDEX(Raw!A:A,MATCH(E377+6000,Raw!W:W,0))))</f>
        <v/>
      </c>
      <c r="E377" s="11" t="str">
        <f>(IFERROR(IF(LARGE(Raw!W:W,A377)-6000&gt;0,LARGE(Raw!W:W,A377)-6000,""),""))</f>
        <v/>
      </c>
      <c r="G377" s="3" t="str">
        <f t="shared" si="15"/>
        <v/>
      </c>
      <c r="H377" s="52" t="str">
        <f>IF(J377="","",(INDEX(Raw!D:D,MATCH(J377+4000,Raw!W:W,0))))</f>
        <v/>
      </c>
      <c r="I377" s="52" t="str">
        <f>IF(J377="","",(INDEX(Raw!A:A,MATCH(J377+4000,Raw!W:W,0))))</f>
        <v/>
      </c>
      <c r="J377" s="11" t="str">
        <f>(IFERROR(IF(LARGE(Raw!W:W,A377+COUNTIF(Raw!C:C,"H"))-4000&gt;0,LARGE(Raw!W:W,A377+COUNTIF(Raw!C:C,"H"))-4000,""),""))</f>
        <v/>
      </c>
      <c r="L377" s="3" t="str">
        <f t="shared" si="16"/>
        <v/>
      </c>
      <c r="M377" s="52" t="str">
        <f>IF(O377="","",(INDEX(Raw!D:D,MATCH(O377+2000,Raw!W:W,0))))</f>
        <v/>
      </c>
      <c r="N377" s="52" t="str">
        <f>IF(O377="","",(INDEX(Raw!A:A,MATCH(O377+2000,Raw!W:W,0))))</f>
        <v/>
      </c>
      <c r="O377" s="11" t="str">
        <f>(IFERROR(IF(LARGE(Raw!W:W,A377+COUNTIF(Raw!C:C,"H")+COUNTIF(Raw!C:C,"S"))-2000&gt;0,LARGE(Raw!W:W,A377+COUNTIF(Raw!C:C,"H")+COUNTIF(Raw!C:C,"S"))-2000,""),""))</f>
        <v/>
      </c>
    </row>
    <row r="378" spans="1:15" x14ac:dyDescent="0.3">
      <c r="A378" s="52">
        <v>375</v>
      </c>
      <c r="B378" s="3" t="str">
        <f t="shared" si="17"/>
        <v/>
      </c>
      <c r="C378" s="52" t="str">
        <f>IF(E378="","",(INDEX(Raw!D:D,MATCH(E378+6000,Raw!W:W,0))))</f>
        <v/>
      </c>
      <c r="D378" s="52" t="str">
        <f>IF(E378="","",(INDEX(Raw!A:A,MATCH(E378+6000,Raw!W:W,0))))</f>
        <v/>
      </c>
      <c r="E378" s="11" t="str">
        <f>(IFERROR(IF(LARGE(Raw!W:W,A378)-6000&gt;0,LARGE(Raw!W:W,A378)-6000,""),""))</f>
        <v/>
      </c>
      <c r="G378" s="3" t="str">
        <f t="shared" si="15"/>
        <v/>
      </c>
      <c r="H378" s="52" t="str">
        <f>IF(J378="","",(INDEX(Raw!D:D,MATCH(J378+4000,Raw!W:W,0))))</f>
        <v/>
      </c>
      <c r="I378" s="52" t="str">
        <f>IF(J378="","",(INDEX(Raw!A:A,MATCH(J378+4000,Raw!W:W,0))))</f>
        <v/>
      </c>
      <c r="J378" s="11" t="str">
        <f>(IFERROR(IF(LARGE(Raw!W:W,A378+COUNTIF(Raw!C:C,"H"))-4000&gt;0,LARGE(Raw!W:W,A378+COUNTIF(Raw!C:C,"H"))-4000,""),""))</f>
        <v/>
      </c>
      <c r="L378" s="3" t="str">
        <f t="shared" si="16"/>
        <v/>
      </c>
      <c r="M378" s="52" t="str">
        <f>IF(O378="","",(INDEX(Raw!D:D,MATCH(O378+2000,Raw!W:W,0))))</f>
        <v/>
      </c>
      <c r="N378" s="52" t="str">
        <f>IF(O378="","",(INDEX(Raw!A:A,MATCH(O378+2000,Raw!W:W,0))))</f>
        <v/>
      </c>
      <c r="O378" s="11" t="str">
        <f>(IFERROR(IF(LARGE(Raw!W:W,A378+COUNTIF(Raw!C:C,"H")+COUNTIF(Raw!C:C,"S"))-2000&gt;0,LARGE(Raw!W:W,A378+COUNTIF(Raw!C:C,"H")+COUNTIF(Raw!C:C,"S"))-2000,""),""))</f>
        <v/>
      </c>
    </row>
    <row r="379" spans="1:15" x14ac:dyDescent="0.3">
      <c r="A379" s="52">
        <v>376</v>
      </c>
      <c r="B379" s="3" t="str">
        <f t="shared" si="17"/>
        <v/>
      </c>
      <c r="C379" s="52" t="str">
        <f>IF(E379="","",(INDEX(Raw!D:D,MATCH(E379+6000,Raw!W:W,0))))</f>
        <v/>
      </c>
      <c r="D379" s="52" t="str">
        <f>IF(E379="","",(INDEX(Raw!A:A,MATCH(E379+6000,Raw!W:W,0))))</f>
        <v/>
      </c>
      <c r="E379" s="11" t="str">
        <f>(IFERROR(IF(LARGE(Raw!W:W,A379)-6000&gt;0,LARGE(Raw!W:W,A379)-6000,""),""))</f>
        <v/>
      </c>
      <c r="G379" s="3" t="str">
        <f t="shared" si="15"/>
        <v/>
      </c>
      <c r="H379" s="52" t="str">
        <f>IF(J379="","",(INDEX(Raw!D:D,MATCH(J379+4000,Raw!W:W,0))))</f>
        <v/>
      </c>
      <c r="I379" s="52" t="str">
        <f>IF(J379="","",(INDEX(Raw!A:A,MATCH(J379+4000,Raw!W:W,0))))</f>
        <v/>
      </c>
      <c r="J379" s="11" t="str">
        <f>(IFERROR(IF(LARGE(Raw!W:W,A379+COUNTIF(Raw!C:C,"H"))-4000&gt;0,LARGE(Raw!W:W,A379+COUNTIF(Raw!C:C,"H"))-4000,""),""))</f>
        <v/>
      </c>
      <c r="L379" s="3" t="str">
        <f t="shared" si="16"/>
        <v/>
      </c>
      <c r="M379" s="52" t="str">
        <f>IF(O379="","",(INDEX(Raw!D:D,MATCH(O379+2000,Raw!W:W,0))))</f>
        <v/>
      </c>
      <c r="N379" s="52" t="str">
        <f>IF(O379="","",(INDEX(Raw!A:A,MATCH(O379+2000,Raw!W:W,0))))</f>
        <v/>
      </c>
      <c r="O379" s="11" t="str">
        <f>(IFERROR(IF(LARGE(Raw!W:W,A379+COUNTIF(Raw!C:C,"H")+COUNTIF(Raw!C:C,"S"))-2000&gt;0,LARGE(Raw!W:W,A379+COUNTIF(Raw!C:C,"H")+COUNTIF(Raw!C:C,"S"))-2000,""),""))</f>
        <v/>
      </c>
    </row>
    <row r="380" spans="1:15" x14ac:dyDescent="0.3">
      <c r="A380" s="52">
        <v>377</v>
      </c>
      <c r="B380" s="3" t="str">
        <f t="shared" si="17"/>
        <v/>
      </c>
      <c r="C380" s="52" t="str">
        <f>IF(E380="","",(INDEX(Raw!D:D,MATCH(E380+6000,Raw!W:W,0))))</f>
        <v/>
      </c>
      <c r="D380" s="52" t="str">
        <f>IF(E380="","",(INDEX(Raw!A:A,MATCH(E380+6000,Raw!W:W,0))))</f>
        <v/>
      </c>
      <c r="E380" s="11" t="str">
        <f>(IFERROR(IF(LARGE(Raw!W:W,A380)-6000&gt;0,LARGE(Raw!W:W,A380)-6000,""),""))</f>
        <v/>
      </c>
      <c r="G380" s="3" t="str">
        <f t="shared" si="15"/>
        <v/>
      </c>
      <c r="H380" s="52" t="str">
        <f>IF(J380="","",(INDEX(Raw!D:D,MATCH(J380+4000,Raw!W:W,0))))</f>
        <v/>
      </c>
      <c r="I380" s="52" t="str">
        <f>IF(J380="","",(INDEX(Raw!A:A,MATCH(J380+4000,Raw!W:W,0))))</f>
        <v/>
      </c>
      <c r="J380" s="11" t="str">
        <f>(IFERROR(IF(LARGE(Raw!W:W,A380+COUNTIF(Raw!C:C,"H"))-4000&gt;0,LARGE(Raw!W:W,A380+COUNTIF(Raw!C:C,"H"))-4000,""),""))</f>
        <v/>
      </c>
      <c r="L380" s="3" t="str">
        <f t="shared" si="16"/>
        <v/>
      </c>
      <c r="M380" s="52" t="str">
        <f>IF(O380="","",(INDEX(Raw!D:D,MATCH(O380+2000,Raw!W:W,0))))</f>
        <v/>
      </c>
      <c r="N380" s="52" t="str">
        <f>IF(O380="","",(INDEX(Raw!A:A,MATCH(O380+2000,Raw!W:W,0))))</f>
        <v/>
      </c>
      <c r="O380" s="11" t="str">
        <f>(IFERROR(IF(LARGE(Raw!W:W,A380+COUNTIF(Raw!C:C,"H")+COUNTIF(Raw!C:C,"S"))-2000&gt;0,LARGE(Raw!W:W,A380+COUNTIF(Raw!C:C,"H")+COUNTIF(Raw!C:C,"S"))-2000,""),""))</f>
        <v/>
      </c>
    </row>
    <row r="381" spans="1:15" x14ac:dyDescent="0.3">
      <c r="A381" s="52">
        <v>378</v>
      </c>
      <c r="B381" s="3" t="str">
        <f t="shared" si="17"/>
        <v/>
      </c>
      <c r="C381" s="52" t="str">
        <f>IF(E381="","",(INDEX(Raw!D:D,MATCH(E381+6000,Raw!W:W,0))))</f>
        <v/>
      </c>
      <c r="D381" s="52" t="str">
        <f>IF(E381="","",(INDEX(Raw!A:A,MATCH(E381+6000,Raw!W:W,0))))</f>
        <v/>
      </c>
      <c r="E381" s="11" t="str">
        <f>(IFERROR(IF(LARGE(Raw!W:W,A381)-6000&gt;0,LARGE(Raw!W:W,A381)-6000,""),""))</f>
        <v/>
      </c>
      <c r="G381" s="3" t="str">
        <f t="shared" si="15"/>
        <v/>
      </c>
      <c r="H381" s="52" t="str">
        <f>IF(J381="","",(INDEX(Raw!D:D,MATCH(J381+4000,Raw!W:W,0))))</f>
        <v/>
      </c>
      <c r="I381" s="52" t="str">
        <f>IF(J381="","",(INDEX(Raw!A:A,MATCH(J381+4000,Raw!W:W,0))))</f>
        <v/>
      </c>
      <c r="J381" s="11" t="str">
        <f>(IFERROR(IF(LARGE(Raw!W:W,A381+COUNTIF(Raw!C:C,"H"))-4000&gt;0,LARGE(Raw!W:W,A381+COUNTIF(Raw!C:C,"H"))-4000,""),""))</f>
        <v/>
      </c>
      <c r="L381" s="3" t="str">
        <f t="shared" si="16"/>
        <v/>
      </c>
      <c r="M381" s="52" t="str">
        <f>IF(O381="","",(INDEX(Raw!D:D,MATCH(O381+2000,Raw!W:W,0))))</f>
        <v/>
      </c>
      <c r="N381" s="52" t="str">
        <f>IF(O381="","",(INDEX(Raw!A:A,MATCH(O381+2000,Raw!W:W,0))))</f>
        <v/>
      </c>
      <c r="O381" s="11" t="str">
        <f>(IFERROR(IF(LARGE(Raw!W:W,A381+COUNTIF(Raw!C:C,"H")+COUNTIF(Raw!C:C,"S"))-2000&gt;0,LARGE(Raw!W:W,A381+COUNTIF(Raw!C:C,"H")+COUNTIF(Raw!C:C,"S"))-2000,""),""))</f>
        <v/>
      </c>
    </row>
    <row r="382" spans="1:15" x14ac:dyDescent="0.3">
      <c r="A382" s="52">
        <v>379</v>
      </c>
      <c r="B382" s="3" t="str">
        <f t="shared" si="17"/>
        <v/>
      </c>
      <c r="C382" s="52" t="str">
        <f>IF(E382="","",(INDEX(Raw!D:D,MATCH(E382+6000,Raw!W:W,0))))</f>
        <v/>
      </c>
      <c r="D382" s="52" t="str">
        <f>IF(E382="","",(INDEX(Raw!A:A,MATCH(E382+6000,Raw!W:W,0))))</f>
        <v/>
      </c>
      <c r="E382" s="11" t="str">
        <f>(IFERROR(IF(LARGE(Raw!W:W,A382)-6000&gt;0,LARGE(Raw!W:W,A382)-6000,""),""))</f>
        <v/>
      </c>
      <c r="G382" s="3" t="str">
        <f t="shared" si="15"/>
        <v/>
      </c>
      <c r="H382" s="52" t="str">
        <f>IF(J382="","",(INDEX(Raw!D:D,MATCH(J382+4000,Raw!W:W,0))))</f>
        <v/>
      </c>
      <c r="I382" s="52" t="str">
        <f>IF(J382="","",(INDEX(Raw!A:A,MATCH(J382+4000,Raw!W:W,0))))</f>
        <v/>
      </c>
      <c r="J382" s="11" t="str">
        <f>(IFERROR(IF(LARGE(Raw!W:W,A382+COUNTIF(Raw!C:C,"H"))-4000&gt;0,LARGE(Raw!W:W,A382+COUNTIF(Raw!C:C,"H"))-4000,""),""))</f>
        <v/>
      </c>
      <c r="L382" s="3" t="str">
        <f t="shared" si="16"/>
        <v/>
      </c>
      <c r="M382" s="52" t="str">
        <f>IF(O382="","",(INDEX(Raw!D:D,MATCH(O382+2000,Raw!W:W,0))))</f>
        <v/>
      </c>
      <c r="N382" s="52" t="str">
        <f>IF(O382="","",(INDEX(Raw!A:A,MATCH(O382+2000,Raw!W:W,0))))</f>
        <v/>
      </c>
      <c r="O382" s="11" t="str">
        <f>(IFERROR(IF(LARGE(Raw!W:W,A382+COUNTIF(Raw!C:C,"H")+COUNTIF(Raw!C:C,"S"))-2000&gt;0,LARGE(Raw!W:W,A382+COUNTIF(Raw!C:C,"H")+COUNTIF(Raw!C:C,"S"))-2000,""),""))</f>
        <v/>
      </c>
    </row>
    <row r="383" spans="1:15" x14ac:dyDescent="0.3">
      <c r="A383" s="52">
        <v>380</v>
      </c>
      <c r="B383" s="3" t="str">
        <f t="shared" si="17"/>
        <v/>
      </c>
      <c r="C383" s="52" t="str">
        <f>IF(E383="","",(INDEX(Raw!D:D,MATCH(E383+6000,Raw!W:W,0))))</f>
        <v/>
      </c>
      <c r="D383" s="52" t="str">
        <f>IF(E383="","",(INDEX(Raw!A:A,MATCH(E383+6000,Raw!W:W,0))))</f>
        <v/>
      </c>
      <c r="E383" s="11" t="str">
        <f>(IFERROR(IF(LARGE(Raw!W:W,A383)-6000&gt;0,LARGE(Raw!W:W,A383)-6000,""),""))</f>
        <v/>
      </c>
      <c r="G383" s="3" t="str">
        <f t="shared" si="15"/>
        <v/>
      </c>
      <c r="H383" s="52" t="str">
        <f>IF(J383="","",(INDEX(Raw!D:D,MATCH(J383+4000,Raw!W:W,0))))</f>
        <v/>
      </c>
      <c r="I383" s="52" t="str">
        <f>IF(J383="","",(INDEX(Raw!A:A,MATCH(J383+4000,Raw!W:W,0))))</f>
        <v/>
      </c>
      <c r="J383" s="11" t="str">
        <f>(IFERROR(IF(LARGE(Raw!W:W,A383+COUNTIF(Raw!C:C,"H"))-4000&gt;0,LARGE(Raw!W:W,A383+COUNTIF(Raw!C:C,"H"))-4000,""),""))</f>
        <v/>
      </c>
      <c r="L383" s="3" t="str">
        <f t="shared" si="16"/>
        <v/>
      </c>
      <c r="M383" s="52" t="str">
        <f>IF(O383="","",(INDEX(Raw!D:D,MATCH(O383+2000,Raw!W:W,0))))</f>
        <v/>
      </c>
      <c r="N383" s="52" t="str">
        <f>IF(O383="","",(INDEX(Raw!A:A,MATCH(O383+2000,Raw!W:W,0))))</f>
        <v/>
      </c>
      <c r="O383" s="11" t="str">
        <f>(IFERROR(IF(LARGE(Raw!W:W,A383+COUNTIF(Raw!C:C,"H")+COUNTIF(Raw!C:C,"S"))-2000&gt;0,LARGE(Raw!W:W,A383+COUNTIF(Raw!C:C,"H")+COUNTIF(Raw!C:C,"S"))-2000,""),""))</f>
        <v/>
      </c>
    </row>
    <row r="384" spans="1:15" x14ac:dyDescent="0.3">
      <c r="A384" s="52">
        <v>381</v>
      </c>
      <c r="B384" s="3" t="str">
        <f t="shared" si="17"/>
        <v/>
      </c>
      <c r="C384" s="52" t="str">
        <f>IF(E384="","",(INDEX(Raw!D:D,MATCH(E384+6000,Raw!W:W,0))))</f>
        <v/>
      </c>
      <c r="D384" s="52" t="str">
        <f>IF(E384="","",(INDEX(Raw!A:A,MATCH(E384+6000,Raw!W:W,0))))</f>
        <v/>
      </c>
      <c r="E384" s="11" t="str">
        <f>(IFERROR(IF(LARGE(Raw!W:W,A384)-6000&gt;0,LARGE(Raw!W:W,A384)-6000,""),""))</f>
        <v/>
      </c>
      <c r="G384" s="3" t="str">
        <f t="shared" si="15"/>
        <v/>
      </c>
      <c r="H384" s="52" t="str">
        <f>IF(J384="","",(INDEX(Raw!D:D,MATCH(J384+4000,Raw!W:W,0))))</f>
        <v/>
      </c>
      <c r="I384" s="52" t="str">
        <f>IF(J384="","",(INDEX(Raw!A:A,MATCH(J384+4000,Raw!W:W,0))))</f>
        <v/>
      </c>
      <c r="J384" s="11" t="str">
        <f>(IFERROR(IF(LARGE(Raw!W:W,A384+COUNTIF(Raw!C:C,"H"))-4000&gt;0,LARGE(Raw!W:W,A384+COUNTIF(Raw!C:C,"H"))-4000,""),""))</f>
        <v/>
      </c>
      <c r="L384" s="3" t="str">
        <f t="shared" si="16"/>
        <v/>
      </c>
      <c r="M384" s="52" t="str">
        <f>IF(O384="","",(INDEX(Raw!D:D,MATCH(O384+2000,Raw!W:W,0))))</f>
        <v/>
      </c>
      <c r="N384" s="52" t="str">
        <f>IF(O384="","",(INDEX(Raw!A:A,MATCH(O384+2000,Raw!W:W,0))))</f>
        <v/>
      </c>
      <c r="O384" s="11" t="str">
        <f>(IFERROR(IF(LARGE(Raw!W:W,A384+COUNTIF(Raw!C:C,"H")+COUNTIF(Raw!C:C,"S"))-2000&gt;0,LARGE(Raw!W:W,A384+COUNTIF(Raw!C:C,"H")+COUNTIF(Raw!C:C,"S"))-2000,""),""))</f>
        <v/>
      </c>
    </row>
    <row r="385" spans="1:15" x14ac:dyDescent="0.3">
      <c r="A385" s="52">
        <v>382</v>
      </c>
      <c r="B385" s="3" t="str">
        <f t="shared" si="17"/>
        <v/>
      </c>
      <c r="C385" s="52" t="str">
        <f>IF(E385="","",(INDEX(Raw!D:D,MATCH(E385+6000,Raw!W:W,0))))</f>
        <v/>
      </c>
      <c r="D385" s="52" t="str">
        <f>IF(E385="","",(INDEX(Raw!A:A,MATCH(E385+6000,Raw!W:W,0))))</f>
        <v/>
      </c>
      <c r="E385" s="11" t="str">
        <f>(IFERROR(IF(LARGE(Raw!W:W,A385)-6000&gt;0,LARGE(Raw!W:W,A385)-6000,""),""))</f>
        <v/>
      </c>
      <c r="G385" s="3" t="str">
        <f t="shared" si="15"/>
        <v/>
      </c>
      <c r="H385" s="52" t="str">
        <f>IF(J385="","",(INDEX(Raw!D:D,MATCH(J385+4000,Raw!W:W,0))))</f>
        <v/>
      </c>
      <c r="I385" s="52" t="str">
        <f>IF(J385="","",(INDEX(Raw!A:A,MATCH(J385+4000,Raw!W:W,0))))</f>
        <v/>
      </c>
      <c r="J385" s="11" t="str">
        <f>(IFERROR(IF(LARGE(Raw!W:W,A385+COUNTIF(Raw!C:C,"H"))-4000&gt;0,LARGE(Raw!W:W,A385+COUNTIF(Raw!C:C,"H"))-4000,""),""))</f>
        <v/>
      </c>
      <c r="L385" s="3" t="str">
        <f t="shared" si="16"/>
        <v/>
      </c>
      <c r="M385" s="52" t="str">
        <f>IF(O385="","",(INDEX(Raw!D:D,MATCH(O385+2000,Raw!W:W,0))))</f>
        <v/>
      </c>
      <c r="N385" s="52" t="str">
        <f>IF(O385="","",(INDEX(Raw!A:A,MATCH(O385+2000,Raw!W:W,0))))</f>
        <v/>
      </c>
      <c r="O385" s="11" t="str">
        <f>(IFERROR(IF(LARGE(Raw!W:W,A385+COUNTIF(Raw!C:C,"H")+COUNTIF(Raw!C:C,"S"))-2000&gt;0,LARGE(Raw!W:W,A385+COUNTIF(Raw!C:C,"H")+COUNTIF(Raw!C:C,"S"))-2000,""),""))</f>
        <v/>
      </c>
    </row>
    <row r="386" spans="1:15" x14ac:dyDescent="0.3">
      <c r="A386" s="52">
        <v>383</v>
      </c>
      <c r="B386" s="3" t="str">
        <f t="shared" si="17"/>
        <v/>
      </c>
      <c r="C386" s="52" t="str">
        <f>IF(E386="","",(INDEX(Raw!D:D,MATCH(E386+6000,Raw!W:W,0))))</f>
        <v/>
      </c>
      <c r="D386" s="52" t="str">
        <f>IF(E386="","",(INDEX(Raw!A:A,MATCH(E386+6000,Raw!W:W,0))))</f>
        <v/>
      </c>
      <c r="E386" s="11" t="str">
        <f>(IFERROR(IF(LARGE(Raw!W:W,A386)-6000&gt;0,LARGE(Raw!W:W,A386)-6000,""),""))</f>
        <v/>
      </c>
      <c r="G386" s="3" t="str">
        <f t="shared" si="15"/>
        <v/>
      </c>
      <c r="H386" s="52" t="str">
        <f>IF(J386="","",(INDEX(Raw!D:D,MATCH(J386+4000,Raw!W:W,0))))</f>
        <v/>
      </c>
      <c r="I386" s="52" t="str">
        <f>IF(J386="","",(INDEX(Raw!A:A,MATCH(J386+4000,Raw!W:W,0))))</f>
        <v/>
      </c>
      <c r="J386" s="11" t="str">
        <f>(IFERROR(IF(LARGE(Raw!W:W,A386+COUNTIF(Raw!C:C,"H"))-4000&gt;0,LARGE(Raw!W:W,A386+COUNTIF(Raw!C:C,"H"))-4000,""),""))</f>
        <v/>
      </c>
      <c r="L386" s="3" t="str">
        <f t="shared" si="16"/>
        <v/>
      </c>
      <c r="M386" s="52" t="str">
        <f>IF(O386="","",(INDEX(Raw!D:D,MATCH(O386+2000,Raw!W:W,0))))</f>
        <v/>
      </c>
      <c r="N386" s="52" t="str">
        <f>IF(O386="","",(INDEX(Raw!A:A,MATCH(O386+2000,Raw!W:W,0))))</f>
        <v/>
      </c>
      <c r="O386" s="11" t="str">
        <f>(IFERROR(IF(LARGE(Raw!W:W,A386+COUNTIF(Raw!C:C,"H")+COUNTIF(Raw!C:C,"S"))-2000&gt;0,LARGE(Raw!W:W,A386+COUNTIF(Raw!C:C,"H")+COUNTIF(Raw!C:C,"S"))-2000,""),""))</f>
        <v/>
      </c>
    </row>
    <row r="387" spans="1:15" x14ac:dyDescent="0.3">
      <c r="A387" s="52">
        <v>384</v>
      </c>
      <c r="B387" s="3" t="str">
        <f t="shared" si="17"/>
        <v/>
      </c>
      <c r="C387" s="52" t="str">
        <f>IF(E387="","",(INDEX(Raw!D:D,MATCH(E387+6000,Raw!W:W,0))))</f>
        <v/>
      </c>
      <c r="D387" s="52" t="str">
        <f>IF(E387="","",(INDEX(Raw!A:A,MATCH(E387+6000,Raw!W:W,0))))</f>
        <v/>
      </c>
      <c r="E387" s="11" t="str">
        <f>(IFERROR(IF(LARGE(Raw!W:W,A387)-6000&gt;0,LARGE(Raw!W:W,A387)-6000,""),""))</f>
        <v/>
      </c>
      <c r="G387" s="3" t="str">
        <f t="shared" si="15"/>
        <v/>
      </c>
      <c r="H387" s="52" t="str">
        <f>IF(J387="","",(INDEX(Raw!D:D,MATCH(J387+4000,Raw!W:W,0))))</f>
        <v/>
      </c>
      <c r="I387" s="52" t="str">
        <f>IF(J387="","",(INDEX(Raw!A:A,MATCH(J387+4000,Raw!W:W,0))))</f>
        <v/>
      </c>
      <c r="J387" s="11" t="str">
        <f>(IFERROR(IF(LARGE(Raw!W:W,A387+COUNTIF(Raw!C:C,"H"))-4000&gt;0,LARGE(Raw!W:W,A387+COUNTIF(Raw!C:C,"H"))-4000,""),""))</f>
        <v/>
      </c>
      <c r="L387" s="3" t="str">
        <f t="shared" si="16"/>
        <v/>
      </c>
      <c r="M387" s="52" t="str">
        <f>IF(O387="","",(INDEX(Raw!D:D,MATCH(O387+2000,Raw!W:W,0))))</f>
        <v/>
      </c>
      <c r="N387" s="52" t="str">
        <f>IF(O387="","",(INDEX(Raw!A:A,MATCH(O387+2000,Raw!W:W,0))))</f>
        <v/>
      </c>
      <c r="O387" s="11" t="str">
        <f>(IFERROR(IF(LARGE(Raw!W:W,A387+COUNTIF(Raw!C:C,"H")+COUNTIF(Raw!C:C,"S"))-2000&gt;0,LARGE(Raw!W:W,A387+COUNTIF(Raw!C:C,"H")+COUNTIF(Raw!C:C,"S"))-2000,""),""))</f>
        <v/>
      </c>
    </row>
    <row r="388" spans="1:15" x14ac:dyDescent="0.3">
      <c r="A388" s="52">
        <v>385</v>
      </c>
      <c r="B388" s="3" t="str">
        <f t="shared" si="17"/>
        <v/>
      </c>
      <c r="C388" s="52" t="str">
        <f>IF(E388="","",(INDEX(Raw!D:D,MATCH(E388+6000,Raw!W:W,0))))</f>
        <v/>
      </c>
      <c r="D388" s="52" t="str">
        <f>IF(E388="","",(INDEX(Raw!A:A,MATCH(E388+6000,Raw!W:W,0))))</f>
        <v/>
      </c>
      <c r="E388" s="11" t="str">
        <f>(IFERROR(IF(LARGE(Raw!W:W,A388)-6000&gt;0,LARGE(Raw!W:W,A388)-6000,""),""))</f>
        <v/>
      </c>
      <c r="G388" s="3" t="str">
        <f t="shared" si="15"/>
        <v/>
      </c>
      <c r="H388" s="52" t="str">
        <f>IF(J388="","",(INDEX(Raw!D:D,MATCH(J388+4000,Raw!W:W,0))))</f>
        <v/>
      </c>
      <c r="I388" s="52" t="str">
        <f>IF(J388="","",(INDEX(Raw!A:A,MATCH(J388+4000,Raw!W:W,0))))</f>
        <v/>
      </c>
      <c r="J388" s="11" t="str">
        <f>(IFERROR(IF(LARGE(Raw!W:W,A388+COUNTIF(Raw!C:C,"H"))-4000&gt;0,LARGE(Raw!W:W,A388+COUNTIF(Raw!C:C,"H"))-4000,""),""))</f>
        <v/>
      </c>
      <c r="L388" s="3" t="str">
        <f t="shared" si="16"/>
        <v/>
      </c>
      <c r="M388" s="52" t="str">
        <f>IF(O388="","",(INDEX(Raw!D:D,MATCH(O388+2000,Raw!W:W,0))))</f>
        <v/>
      </c>
      <c r="N388" s="52" t="str">
        <f>IF(O388="","",(INDEX(Raw!A:A,MATCH(O388+2000,Raw!W:W,0))))</f>
        <v/>
      </c>
      <c r="O388" s="11" t="str">
        <f>(IFERROR(IF(LARGE(Raw!W:W,A388+COUNTIF(Raw!C:C,"H")+COUNTIF(Raw!C:C,"S"))-2000&gt;0,LARGE(Raw!W:W,A388+COUNTIF(Raw!C:C,"H")+COUNTIF(Raw!C:C,"S"))-2000,""),""))</f>
        <v/>
      </c>
    </row>
    <row r="389" spans="1:15" x14ac:dyDescent="0.3">
      <c r="A389" s="52">
        <v>386</v>
      </c>
      <c r="B389" s="3" t="str">
        <f t="shared" si="17"/>
        <v/>
      </c>
      <c r="C389" s="52" t="str">
        <f>IF(E389="","",(INDEX(Raw!D:D,MATCH(E389+6000,Raw!W:W,0))))</f>
        <v/>
      </c>
      <c r="D389" s="52" t="str">
        <f>IF(E389="","",(INDEX(Raw!A:A,MATCH(E389+6000,Raw!W:W,0))))</f>
        <v/>
      </c>
      <c r="E389" s="11" t="str">
        <f>(IFERROR(IF(LARGE(Raw!W:W,A389)-6000&gt;0,LARGE(Raw!W:W,A389)-6000,""),""))</f>
        <v/>
      </c>
      <c r="G389" s="3" t="str">
        <f t="shared" ref="G389:G452" si="18">IFERROR(IF(ROUND(J389,3)=ROUND(J388,3),G388,G388+1),"")</f>
        <v/>
      </c>
      <c r="H389" s="52" t="str">
        <f>IF(J389="","",(INDEX(Raw!D:D,MATCH(J389+4000,Raw!W:W,0))))</f>
        <v/>
      </c>
      <c r="I389" s="52" t="str">
        <f>IF(J389="","",(INDEX(Raw!A:A,MATCH(J389+4000,Raw!W:W,0))))</f>
        <v/>
      </c>
      <c r="J389" s="11" t="str">
        <f>(IFERROR(IF(LARGE(Raw!W:W,A389+COUNTIF(Raw!C:C,"H"))-4000&gt;0,LARGE(Raw!W:W,A389+COUNTIF(Raw!C:C,"H"))-4000,""),""))</f>
        <v/>
      </c>
      <c r="L389" s="3" t="str">
        <f t="shared" ref="L389:L452" si="19">IFERROR(IF(ROUND(O389,3)=ROUND(O388,3),L388,L388+1),"")</f>
        <v/>
      </c>
      <c r="M389" s="52" t="str">
        <f>IF(O389="","",(INDEX(Raw!D:D,MATCH(O389+2000,Raw!W:W,0))))</f>
        <v/>
      </c>
      <c r="N389" s="52" t="str">
        <f>IF(O389="","",(INDEX(Raw!A:A,MATCH(O389+2000,Raw!W:W,0))))</f>
        <v/>
      </c>
      <c r="O389" s="11" t="str">
        <f>(IFERROR(IF(LARGE(Raw!W:W,A389+COUNTIF(Raw!C:C,"H")+COUNTIF(Raw!C:C,"S"))-2000&gt;0,LARGE(Raw!W:W,A389+COUNTIF(Raw!C:C,"H")+COUNTIF(Raw!C:C,"S"))-2000,""),""))</f>
        <v/>
      </c>
    </row>
    <row r="390" spans="1:15" x14ac:dyDescent="0.3">
      <c r="A390" s="52">
        <v>387</v>
      </c>
      <c r="B390" s="3" t="str">
        <f t="shared" ref="B390:B453" si="20">IFERROR(IF(ROUND(E390,3)=ROUND(E389,3),B389,B389+1),"")</f>
        <v/>
      </c>
      <c r="C390" s="52" t="str">
        <f>IF(E390="","",(INDEX(Raw!D:D,MATCH(E390+6000,Raw!W:W,0))))</f>
        <v/>
      </c>
      <c r="D390" s="52" t="str">
        <f>IF(E390="","",(INDEX(Raw!A:A,MATCH(E390+6000,Raw!W:W,0))))</f>
        <v/>
      </c>
      <c r="E390" s="11" t="str">
        <f>(IFERROR(IF(LARGE(Raw!W:W,A390)-6000&gt;0,LARGE(Raw!W:W,A390)-6000,""),""))</f>
        <v/>
      </c>
      <c r="G390" s="3" t="str">
        <f t="shared" si="18"/>
        <v/>
      </c>
      <c r="H390" s="52" t="str">
        <f>IF(J390="","",(INDEX(Raw!D:D,MATCH(J390+4000,Raw!W:W,0))))</f>
        <v/>
      </c>
      <c r="I390" s="52" t="str">
        <f>IF(J390="","",(INDEX(Raw!A:A,MATCH(J390+4000,Raw!W:W,0))))</f>
        <v/>
      </c>
      <c r="J390" s="11" t="str">
        <f>(IFERROR(IF(LARGE(Raw!W:W,A390+COUNTIF(Raw!C:C,"H"))-4000&gt;0,LARGE(Raw!W:W,A390+COUNTIF(Raw!C:C,"H"))-4000,""),""))</f>
        <v/>
      </c>
      <c r="L390" s="3" t="str">
        <f t="shared" si="19"/>
        <v/>
      </c>
      <c r="M390" s="52" t="str">
        <f>IF(O390="","",(INDEX(Raw!D:D,MATCH(O390+2000,Raw!W:W,0))))</f>
        <v/>
      </c>
      <c r="N390" s="52" t="str">
        <f>IF(O390="","",(INDEX(Raw!A:A,MATCH(O390+2000,Raw!W:W,0))))</f>
        <v/>
      </c>
      <c r="O390" s="11" t="str">
        <f>(IFERROR(IF(LARGE(Raw!W:W,A390+COUNTIF(Raw!C:C,"H")+COUNTIF(Raw!C:C,"S"))-2000&gt;0,LARGE(Raw!W:W,A390+COUNTIF(Raw!C:C,"H")+COUNTIF(Raw!C:C,"S"))-2000,""),""))</f>
        <v/>
      </c>
    </row>
    <row r="391" spans="1:15" x14ac:dyDescent="0.3">
      <c r="A391" s="52">
        <v>388</v>
      </c>
      <c r="B391" s="3" t="str">
        <f t="shared" si="20"/>
        <v/>
      </c>
      <c r="C391" s="52" t="str">
        <f>IF(E391="","",(INDEX(Raw!D:D,MATCH(E391+6000,Raw!W:W,0))))</f>
        <v/>
      </c>
      <c r="D391" s="52" t="str">
        <f>IF(E391="","",(INDEX(Raw!A:A,MATCH(E391+6000,Raw!W:W,0))))</f>
        <v/>
      </c>
      <c r="E391" s="11" t="str">
        <f>(IFERROR(IF(LARGE(Raw!W:W,A391)-6000&gt;0,LARGE(Raw!W:W,A391)-6000,""),""))</f>
        <v/>
      </c>
      <c r="G391" s="3" t="str">
        <f t="shared" si="18"/>
        <v/>
      </c>
      <c r="H391" s="52" t="str">
        <f>IF(J391="","",(INDEX(Raw!D:D,MATCH(J391+4000,Raw!W:W,0))))</f>
        <v/>
      </c>
      <c r="I391" s="52" t="str">
        <f>IF(J391="","",(INDEX(Raw!A:A,MATCH(J391+4000,Raw!W:W,0))))</f>
        <v/>
      </c>
      <c r="J391" s="11" t="str">
        <f>(IFERROR(IF(LARGE(Raw!W:W,A391+COUNTIF(Raw!C:C,"H"))-4000&gt;0,LARGE(Raw!W:W,A391+COUNTIF(Raw!C:C,"H"))-4000,""),""))</f>
        <v/>
      </c>
      <c r="L391" s="3" t="str">
        <f t="shared" si="19"/>
        <v/>
      </c>
      <c r="M391" s="52" t="str">
        <f>IF(O391="","",(INDEX(Raw!D:D,MATCH(O391+2000,Raw!W:W,0))))</f>
        <v/>
      </c>
      <c r="N391" s="52" t="str">
        <f>IF(O391="","",(INDEX(Raw!A:A,MATCH(O391+2000,Raw!W:W,0))))</f>
        <v/>
      </c>
      <c r="O391" s="11" t="str">
        <f>(IFERROR(IF(LARGE(Raw!W:W,A391+COUNTIF(Raw!C:C,"H")+COUNTIF(Raw!C:C,"S"))-2000&gt;0,LARGE(Raw!W:W,A391+COUNTIF(Raw!C:C,"H")+COUNTIF(Raw!C:C,"S"))-2000,""),""))</f>
        <v/>
      </c>
    </row>
    <row r="392" spans="1:15" x14ac:dyDescent="0.3">
      <c r="A392" s="52">
        <v>389</v>
      </c>
      <c r="B392" s="3" t="str">
        <f t="shared" si="20"/>
        <v/>
      </c>
      <c r="C392" s="52" t="str">
        <f>IF(E392="","",(INDEX(Raw!D:D,MATCH(E392+6000,Raw!W:W,0))))</f>
        <v/>
      </c>
      <c r="D392" s="52" t="str">
        <f>IF(E392="","",(INDEX(Raw!A:A,MATCH(E392+6000,Raw!W:W,0))))</f>
        <v/>
      </c>
      <c r="E392" s="11" t="str">
        <f>(IFERROR(IF(LARGE(Raw!W:W,A392)-6000&gt;0,LARGE(Raw!W:W,A392)-6000,""),""))</f>
        <v/>
      </c>
      <c r="G392" s="3" t="str">
        <f t="shared" si="18"/>
        <v/>
      </c>
      <c r="H392" s="52" t="str">
        <f>IF(J392="","",(INDEX(Raw!D:D,MATCH(J392+4000,Raw!W:W,0))))</f>
        <v/>
      </c>
      <c r="I392" s="52" t="str">
        <f>IF(J392="","",(INDEX(Raw!A:A,MATCH(J392+4000,Raw!W:W,0))))</f>
        <v/>
      </c>
      <c r="J392" s="11" t="str">
        <f>(IFERROR(IF(LARGE(Raw!W:W,A392+COUNTIF(Raw!C:C,"H"))-4000&gt;0,LARGE(Raw!W:W,A392+COUNTIF(Raw!C:C,"H"))-4000,""),""))</f>
        <v/>
      </c>
      <c r="L392" s="3" t="str">
        <f t="shared" si="19"/>
        <v/>
      </c>
      <c r="M392" s="52" t="str">
        <f>IF(O392="","",(INDEX(Raw!D:D,MATCH(O392+2000,Raw!W:W,0))))</f>
        <v/>
      </c>
      <c r="N392" s="52" t="str">
        <f>IF(O392="","",(INDEX(Raw!A:A,MATCH(O392+2000,Raw!W:W,0))))</f>
        <v/>
      </c>
      <c r="O392" s="11" t="str">
        <f>(IFERROR(IF(LARGE(Raw!W:W,A392+COUNTIF(Raw!C:C,"H")+COUNTIF(Raw!C:C,"S"))-2000&gt;0,LARGE(Raw!W:W,A392+COUNTIF(Raw!C:C,"H")+COUNTIF(Raw!C:C,"S"))-2000,""),""))</f>
        <v/>
      </c>
    </row>
    <row r="393" spans="1:15" x14ac:dyDescent="0.3">
      <c r="A393" s="52">
        <v>390</v>
      </c>
      <c r="B393" s="3" t="str">
        <f t="shared" si="20"/>
        <v/>
      </c>
      <c r="C393" s="52" t="str">
        <f>IF(E393="","",(INDEX(Raw!D:D,MATCH(E393+6000,Raw!W:W,0))))</f>
        <v/>
      </c>
      <c r="D393" s="52" t="str">
        <f>IF(E393="","",(INDEX(Raw!A:A,MATCH(E393+6000,Raw!W:W,0))))</f>
        <v/>
      </c>
      <c r="E393" s="11" t="str">
        <f>(IFERROR(IF(LARGE(Raw!W:W,A393)-6000&gt;0,LARGE(Raw!W:W,A393)-6000,""),""))</f>
        <v/>
      </c>
      <c r="G393" s="3" t="str">
        <f t="shared" si="18"/>
        <v/>
      </c>
      <c r="H393" s="52" t="str">
        <f>IF(J393="","",(INDEX(Raw!D:D,MATCH(J393+4000,Raw!W:W,0))))</f>
        <v/>
      </c>
      <c r="I393" s="52" t="str">
        <f>IF(J393="","",(INDEX(Raw!A:A,MATCH(J393+4000,Raw!W:W,0))))</f>
        <v/>
      </c>
      <c r="J393" s="11" t="str">
        <f>(IFERROR(IF(LARGE(Raw!W:W,A393+COUNTIF(Raw!C:C,"H"))-4000&gt;0,LARGE(Raw!W:W,A393+COUNTIF(Raw!C:C,"H"))-4000,""),""))</f>
        <v/>
      </c>
      <c r="L393" s="3" t="str">
        <f t="shared" si="19"/>
        <v/>
      </c>
      <c r="M393" s="52" t="str">
        <f>IF(O393="","",(INDEX(Raw!D:D,MATCH(O393+2000,Raw!W:W,0))))</f>
        <v/>
      </c>
      <c r="N393" s="52" t="str">
        <f>IF(O393="","",(INDEX(Raw!A:A,MATCH(O393+2000,Raw!W:W,0))))</f>
        <v/>
      </c>
      <c r="O393" s="11" t="str">
        <f>(IFERROR(IF(LARGE(Raw!W:W,A393+COUNTIF(Raw!C:C,"H")+COUNTIF(Raw!C:C,"S"))-2000&gt;0,LARGE(Raw!W:W,A393+COUNTIF(Raw!C:C,"H")+COUNTIF(Raw!C:C,"S"))-2000,""),""))</f>
        <v/>
      </c>
    </row>
    <row r="394" spans="1:15" x14ac:dyDescent="0.3">
      <c r="A394" s="52">
        <v>391</v>
      </c>
      <c r="B394" s="3" t="str">
        <f t="shared" si="20"/>
        <v/>
      </c>
      <c r="C394" s="52" t="str">
        <f>IF(E394="","",(INDEX(Raw!D:D,MATCH(E394+6000,Raw!W:W,0))))</f>
        <v/>
      </c>
      <c r="D394" s="52" t="str">
        <f>IF(E394="","",(INDEX(Raw!A:A,MATCH(E394+6000,Raw!W:W,0))))</f>
        <v/>
      </c>
      <c r="E394" s="11" t="str">
        <f>(IFERROR(IF(LARGE(Raw!W:W,A394)-6000&gt;0,LARGE(Raw!W:W,A394)-6000,""),""))</f>
        <v/>
      </c>
      <c r="G394" s="3" t="str">
        <f t="shared" si="18"/>
        <v/>
      </c>
      <c r="H394" s="52" t="str">
        <f>IF(J394="","",(INDEX(Raw!D:D,MATCH(J394+4000,Raw!W:W,0))))</f>
        <v/>
      </c>
      <c r="I394" s="52" t="str">
        <f>IF(J394="","",(INDEX(Raw!A:A,MATCH(J394+4000,Raw!W:W,0))))</f>
        <v/>
      </c>
      <c r="J394" s="11" t="str">
        <f>(IFERROR(IF(LARGE(Raw!W:W,A394+COUNTIF(Raw!C:C,"H"))-4000&gt;0,LARGE(Raw!W:W,A394+COUNTIF(Raw!C:C,"H"))-4000,""),""))</f>
        <v/>
      </c>
      <c r="L394" s="3" t="str">
        <f t="shared" si="19"/>
        <v/>
      </c>
      <c r="M394" s="52" t="str">
        <f>IF(O394="","",(INDEX(Raw!D:D,MATCH(O394+2000,Raw!W:W,0))))</f>
        <v/>
      </c>
      <c r="N394" s="52" t="str">
        <f>IF(O394="","",(INDEX(Raw!A:A,MATCH(O394+2000,Raw!W:W,0))))</f>
        <v/>
      </c>
      <c r="O394" s="11" t="str">
        <f>(IFERROR(IF(LARGE(Raw!W:W,A394+COUNTIF(Raw!C:C,"H")+COUNTIF(Raw!C:C,"S"))-2000&gt;0,LARGE(Raw!W:W,A394+COUNTIF(Raw!C:C,"H")+COUNTIF(Raw!C:C,"S"))-2000,""),""))</f>
        <v/>
      </c>
    </row>
    <row r="395" spans="1:15" x14ac:dyDescent="0.3">
      <c r="A395" s="52">
        <v>392</v>
      </c>
      <c r="B395" s="3" t="str">
        <f t="shared" si="20"/>
        <v/>
      </c>
      <c r="C395" s="52" t="str">
        <f>IF(E395="","",(INDEX(Raw!D:D,MATCH(E395+6000,Raw!W:W,0))))</f>
        <v/>
      </c>
      <c r="D395" s="52" t="str">
        <f>IF(E395="","",(INDEX(Raw!A:A,MATCH(E395+6000,Raw!W:W,0))))</f>
        <v/>
      </c>
      <c r="E395" s="11" t="str">
        <f>(IFERROR(IF(LARGE(Raw!W:W,A395)-6000&gt;0,LARGE(Raw!W:W,A395)-6000,""),""))</f>
        <v/>
      </c>
      <c r="G395" s="3" t="str">
        <f t="shared" si="18"/>
        <v/>
      </c>
      <c r="H395" s="52" t="str">
        <f>IF(J395="","",(INDEX(Raw!D:D,MATCH(J395+4000,Raw!W:W,0))))</f>
        <v/>
      </c>
      <c r="I395" s="52" t="str">
        <f>IF(J395="","",(INDEX(Raw!A:A,MATCH(J395+4000,Raw!W:W,0))))</f>
        <v/>
      </c>
      <c r="J395" s="11" t="str">
        <f>(IFERROR(IF(LARGE(Raw!W:W,A395+COUNTIF(Raw!C:C,"H"))-4000&gt;0,LARGE(Raw!W:W,A395+COUNTIF(Raw!C:C,"H"))-4000,""),""))</f>
        <v/>
      </c>
      <c r="L395" s="3" t="str">
        <f t="shared" si="19"/>
        <v/>
      </c>
      <c r="M395" s="52" t="str">
        <f>IF(O395="","",(INDEX(Raw!D:D,MATCH(O395+2000,Raw!W:W,0))))</f>
        <v/>
      </c>
      <c r="N395" s="52" t="str">
        <f>IF(O395="","",(INDEX(Raw!A:A,MATCH(O395+2000,Raw!W:W,0))))</f>
        <v/>
      </c>
      <c r="O395" s="11" t="str">
        <f>(IFERROR(IF(LARGE(Raw!W:W,A395+COUNTIF(Raw!C:C,"H")+COUNTIF(Raw!C:C,"S"))-2000&gt;0,LARGE(Raw!W:W,A395+COUNTIF(Raw!C:C,"H")+COUNTIF(Raw!C:C,"S"))-2000,""),""))</f>
        <v/>
      </c>
    </row>
    <row r="396" spans="1:15" x14ac:dyDescent="0.3">
      <c r="A396" s="52">
        <v>393</v>
      </c>
      <c r="B396" s="3" t="str">
        <f t="shared" si="20"/>
        <v/>
      </c>
      <c r="C396" s="52" t="str">
        <f>IF(E396="","",(INDEX(Raw!D:D,MATCH(E396+6000,Raw!W:W,0))))</f>
        <v/>
      </c>
      <c r="D396" s="52" t="str">
        <f>IF(E396="","",(INDEX(Raw!A:A,MATCH(E396+6000,Raw!W:W,0))))</f>
        <v/>
      </c>
      <c r="E396" s="11" t="str">
        <f>(IFERROR(IF(LARGE(Raw!W:W,A396)-6000&gt;0,LARGE(Raw!W:W,A396)-6000,""),""))</f>
        <v/>
      </c>
      <c r="G396" s="3" t="str">
        <f t="shared" si="18"/>
        <v/>
      </c>
      <c r="H396" s="52" t="str">
        <f>IF(J396="","",(INDEX(Raw!D:D,MATCH(J396+4000,Raw!W:W,0))))</f>
        <v/>
      </c>
      <c r="I396" s="52" t="str">
        <f>IF(J396="","",(INDEX(Raw!A:A,MATCH(J396+4000,Raw!W:W,0))))</f>
        <v/>
      </c>
      <c r="J396" s="11" t="str">
        <f>(IFERROR(IF(LARGE(Raw!W:W,A396+COUNTIF(Raw!C:C,"H"))-4000&gt;0,LARGE(Raw!W:W,A396+COUNTIF(Raw!C:C,"H"))-4000,""),""))</f>
        <v/>
      </c>
      <c r="L396" s="3" t="str">
        <f t="shared" si="19"/>
        <v/>
      </c>
      <c r="M396" s="52" t="str">
        <f>IF(O396="","",(INDEX(Raw!D:D,MATCH(O396+2000,Raw!W:W,0))))</f>
        <v/>
      </c>
      <c r="N396" s="52" t="str">
        <f>IF(O396="","",(INDEX(Raw!A:A,MATCH(O396+2000,Raw!W:W,0))))</f>
        <v/>
      </c>
      <c r="O396" s="11" t="str">
        <f>(IFERROR(IF(LARGE(Raw!W:W,A396+COUNTIF(Raw!C:C,"H")+COUNTIF(Raw!C:C,"S"))-2000&gt;0,LARGE(Raw!W:W,A396+COUNTIF(Raw!C:C,"H")+COUNTIF(Raw!C:C,"S"))-2000,""),""))</f>
        <v/>
      </c>
    </row>
    <row r="397" spans="1:15" x14ac:dyDescent="0.3">
      <c r="A397" s="52">
        <v>394</v>
      </c>
      <c r="B397" s="3" t="str">
        <f t="shared" si="20"/>
        <v/>
      </c>
      <c r="C397" s="52" t="str">
        <f>IF(E397="","",(INDEX(Raw!D:D,MATCH(E397+6000,Raw!W:W,0))))</f>
        <v/>
      </c>
      <c r="D397" s="52" t="str">
        <f>IF(E397="","",(INDEX(Raw!A:A,MATCH(E397+6000,Raw!W:W,0))))</f>
        <v/>
      </c>
      <c r="E397" s="11" t="str">
        <f>(IFERROR(IF(LARGE(Raw!W:W,A397)-6000&gt;0,LARGE(Raw!W:W,A397)-6000,""),""))</f>
        <v/>
      </c>
      <c r="G397" s="3" t="str">
        <f t="shared" si="18"/>
        <v/>
      </c>
      <c r="H397" s="52" t="str">
        <f>IF(J397="","",(INDEX(Raw!D:D,MATCH(J397+4000,Raw!W:W,0))))</f>
        <v/>
      </c>
      <c r="I397" s="52" t="str">
        <f>IF(J397="","",(INDEX(Raw!A:A,MATCH(J397+4000,Raw!W:W,0))))</f>
        <v/>
      </c>
      <c r="J397" s="11" t="str">
        <f>(IFERROR(IF(LARGE(Raw!W:W,A397+COUNTIF(Raw!C:C,"H"))-4000&gt;0,LARGE(Raw!W:W,A397+COUNTIF(Raw!C:C,"H"))-4000,""),""))</f>
        <v/>
      </c>
      <c r="L397" s="3" t="str">
        <f t="shared" si="19"/>
        <v/>
      </c>
      <c r="M397" s="52" t="str">
        <f>IF(O397="","",(INDEX(Raw!D:D,MATCH(O397+2000,Raw!W:W,0))))</f>
        <v/>
      </c>
      <c r="N397" s="52" t="str">
        <f>IF(O397="","",(INDEX(Raw!A:A,MATCH(O397+2000,Raw!W:W,0))))</f>
        <v/>
      </c>
      <c r="O397" s="11" t="str">
        <f>(IFERROR(IF(LARGE(Raw!W:W,A397+COUNTIF(Raw!C:C,"H")+COUNTIF(Raw!C:C,"S"))-2000&gt;0,LARGE(Raw!W:W,A397+COUNTIF(Raw!C:C,"H")+COUNTIF(Raw!C:C,"S"))-2000,""),""))</f>
        <v/>
      </c>
    </row>
    <row r="398" spans="1:15" x14ac:dyDescent="0.3">
      <c r="A398" s="52">
        <v>395</v>
      </c>
      <c r="B398" s="3" t="str">
        <f t="shared" si="20"/>
        <v/>
      </c>
      <c r="C398" s="52" t="str">
        <f>IF(E398="","",(INDEX(Raw!D:D,MATCH(E398+6000,Raw!W:W,0))))</f>
        <v/>
      </c>
      <c r="D398" s="52" t="str">
        <f>IF(E398="","",(INDEX(Raw!A:A,MATCH(E398+6000,Raw!W:W,0))))</f>
        <v/>
      </c>
      <c r="E398" s="11" t="str">
        <f>(IFERROR(IF(LARGE(Raw!W:W,A398)-6000&gt;0,LARGE(Raw!W:W,A398)-6000,""),""))</f>
        <v/>
      </c>
      <c r="G398" s="3" t="str">
        <f t="shared" si="18"/>
        <v/>
      </c>
      <c r="H398" s="52" t="str">
        <f>IF(J398="","",(INDEX(Raw!D:D,MATCH(J398+4000,Raw!W:W,0))))</f>
        <v/>
      </c>
      <c r="I398" s="52" t="str">
        <f>IF(J398="","",(INDEX(Raw!A:A,MATCH(J398+4000,Raw!W:W,0))))</f>
        <v/>
      </c>
      <c r="J398" s="11" t="str">
        <f>(IFERROR(IF(LARGE(Raw!W:W,A398+COUNTIF(Raw!C:C,"H"))-4000&gt;0,LARGE(Raw!W:W,A398+COUNTIF(Raw!C:C,"H"))-4000,""),""))</f>
        <v/>
      </c>
      <c r="L398" s="3" t="str">
        <f t="shared" si="19"/>
        <v/>
      </c>
      <c r="M398" s="52" t="str">
        <f>IF(O398="","",(INDEX(Raw!D:D,MATCH(O398+2000,Raw!W:W,0))))</f>
        <v/>
      </c>
      <c r="N398" s="52" t="str">
        <f>IF(O398="","",(INDEX(Raw!A:A,MATCH(O398+2000,Raw!W:W,0))))</f>
        <v/>
      </c>
      <c r="O398" s="11" t="str">
        <f>(IFERROR(IF(LARGE(Raw!W:W,A398+COUNTIF(Raw!C:C,"H")+COUNTIF(Raw!C:C,"S"))-2000&gt;0,LARGE(Raw!W:W,A398+COUNTIF(Raw!C:C,"H")+COUNTIF(Raw!C:C,"S"))-2000,""),""))</f>
        <v/>
      </c>
    </row>
    <row r="399" spans="1:15" x14ac:dyDescent="0.3">
      <c r="A399" s="52">
        <v>396</v>
      </c>
      <c r="B399" s="3" t="str">
        <f t="shared" si="20"/>
        <v/>
      </c>
      <c r="C399" s="52" t="str">
        <f>IF(E399="","",(INDEX(Raw!D:D,MATCH(E399+6000,Raw!W:W,0))))</f>
        <v/>
      </c>
      <c r="D399" s="52" t="str">
        <f>IF(E399="","",(INDEX(Raw!A:A,MATCH(E399+6000,Raw!W:W,0))))</f>
        <v/>
      </c>
      <c r="E399" s="11" t="str">
        <f>(IFERROR(IF(LARGE(Raw!W:W,A399)-6000&gt;0,LARGE(Raw!W:W,A399)-6000,""),""))</f>
        <v/>
      </c>
      <c r="G399" s="3" t="str">
        <f t="shared" si="18"/>
        <v/>
      </c>
      <c r="H399" s="52" t="str">
        <f>IF(J399="","",(INDEX(Raw!D:D,MATCH(J399+4000,Raw!W:W,0))))</f>
        <v/>
      </c>
      <c r="I399" s="52" t="str">
        <f>IF(J399="","",(INDEX(Raw!A:A,MATCH(J399+4000,Raw!W:W,0))))</f>
        <v/>
      </c>
      <c r="J399" s="11" t="str">
        <f>(IFERROR(IF(LARGE(Raw!W:W,A399+COUNTIF(Raw!C:C,"H"))-4000&gt;0,LARGE(Raw!W:W,A399+COUNTIF(Raw!C:C,"H"))-4000,""),""))</f>
        <v/>
      </c>
      <c r="L399" s="3" t="str">
        <f t="shared" si="19"/>
        <v/>
      </c>
      <c r="M399" s="52" t="str">
        <f>IF(O399="","",(INDEX(Raw!D:D,MATCH(O399+2000,Raw!W:W,0))))</f>
        <v/>
      </c>
      <c r="N399" s="52" t="str">
        <f>IF(O399="","",(INDEX(Raw!A:A,MATCH(O399+2000,Raw!W:W,0))))</f>
        <v/>
      </c>
      <c r="O399" s="11" t="str">
        <f>(IFERROR(IF(LARGE(Raw!W:W,A399+COUNTIF(Raw!C:C,"H")+COUNTIF(Raw!C:C,"S"))-2000&gt;0,LARGE(Raw!W:W,A399+COUNTIF(Raw!C:C,"H")+COUNTIF(Raw!C:C,"S"))-2000,""),""))</f>
        <v/>
      </c>
    </row>
    <row r="400" spans="1:15" x14ac:dyDescent="0.3">
      <c r="A400" s="52">
        <v>397</v>
      </c>
      <c r="B400" s="3" t="str">
        <f t="shared" si="20"/>
        <v/>
      </c>
      <c r="C400" s="52" t="str">
        <f>IF(E400="","",(INDEX(Raw!D:D,MATCH(E400+6000,Raw!W:W,0))))</f>
        <v/>
      </c>
      <c r="D400" s="52" t="str">
        <f>IF(E400="","",(INDEX(Raw!A:A,MATCH(E400+6000,Raw!W:W,0))))</f>
        <v/>
      </c>
      <c r="E400" s="11" t="str">
        <f>(IFERROR(IF(LARGE(Raw!W:W,A400)-6000&gt;0,LARGE(Raw!W:W,A400)-6000,""),""))</f>
        <v/>
      </c>
      <c r="G400" s="3" t="str">
        <f t="shared" si="18"/>
        <v/>
      </c>
      <c r="H400" s="52" t="str">
        <f>IF(J400="","",(INDEX(Raw!D:D,MATCH(J400+4000,Raw!W:W,0))))</f>
        <v/>
      </c>
      <c r="I400" s="52" t="str">
        <f>IF(J400="","",(INDEX(Raw!A:A,MATCH(J400+4000,Raw!W:W,0))))</f>
        <v/>
      </c>
      <c r="J400" s="11" t="str">
        <f>(IFERROR(IF(LARGE(Raw!W:W,A400+COUNTIF(Raw!C:C,"H"))-4000&gt;0,LARGE(Raw!W:W,A400+COUNTIF(Raw!C:C,"H"))-4000,""),""))</f>
        <v/>
      </c>
      <c r="L400" s="3" t="str">
        <f t="shared" si="19"/>
        <v/>
      </c>
      <c r="M400" s="52" t="str">
        <f>IF(O400="","",(INDEX(Raw!D:D,MATCH(O400+2000,Raw!W:W,0))))</f>
        <v/>
      </c>
      <c r="N400" s="52" t="str">
        <f>IF(O400="","",(INDEX(Raw!A:A,MATCH(O400+2000,Raw!W:W,0))))</f>
        <v/>
      </c>
      <c r="O400" s="11" t="str">
        <f>(IFERROR(IF(LARGE(Raw!W:W,A400+COUNTIF(Raw!C:C,"H")+COUNTIF(Raw!C:C,"S"))-2000&gt;0,LARGE(Raw!W:W,A400+COUNTIF(Raw!C:C,"H")+COUNTIF(Raw!C:C,"S"))-2000,""),""))</f>
        <v/>
      </c>
    </row>
    <row r="401" spans="1:15" x14ac:dyDescent="0.3">
      <c r="A401" s="52">
        <v>398</v>
      </c>
      <c r="B401" s="3" t="str">
        <f t="shared" si="20"/>
        <v/>
      </c>
      <c r="C401" s="52" t="str">
        <f>IF(E401="","",(INDEX(Raw!D:D,MATCH(E401+6000,Raw!W:W,0))))</f>
        <v/>
      </c>
      <c r="D401" s="52" t="str">
        <f>IF(E401="","",(INDEX(Raw!A:A,MATCH(E401+6000,Raw!W:W,0))))</f>
        <v/>
      </c>
      <c r="E401" s="11" t="str">
        <f>(IFERROR(IF(LARGE(Raw!W:W,A401)-6000&gt;0,LARGE(Raw!W:W,A401)-6000,""),""))</f>
        <v/>
      </c>
      <c r="G401" s="3" t="str">
        <f t="shared" si="18"/>
        <v/>
      </c>
      <c r="H401" s="52" t="str">
        <f>IF(J401="","",(INDEX(Raw!D:D,MATCH(J401+4000,Raw!W:W,0))))</f>
        <v/>
      </c>
      <c r="I401" s="52" t="str">
        <f>IF(J401="","",(INDEX(Raw!A:A,MATCH(J401+4000,Raw!W:W,0))))</f>
        <v/>
      </c>
      <c r="J401" s="11" t="str">
        <f>(IFERROR(IF(LARGE(Raw!W:W,A401+COUNTIF(Raw!C:C,"H"))-4000&gt;0,LARGE(Raw!W:W,A401+COUNTIF(Raw!C:C,"H"))-4000,""),""))</f>
        <v/>
      </c>
      <c r="L401" s="3" t="str">
        <f t="shared" si="19"/>
        <v/>
      </c>
      <c r="M401" s="52" t="str">
        <f>IF(O401="","",(INDEX(Raw!D:D,MATCH(O401+2000,Raw!W:W,0))))</f>
        <v/>
      </c>
      <c r="N401" s="52" t="str">
        <f>IF(O401="","",(INDEX(Raw!A:A,MATCH(O401+2000,Raw!W:W,0))))</f>
        <v/>
      </c>
      <c r="O401" s="11" t="str">
        <f>(IFERROR(IF(LARGE(Raw!W:W,A401+COUNTIF(Raw!C:C,"H")+COUNTIF(Raw!C:C,"S"))-2000&gt;0,LARGE(Raw!W:W,A401+COUNTIF(Raw!C:C,"H")+COUNTIF(Raw!C:C,"S"))-2000,""),""))</f>
        <v/>
      </c>
    </row>
    <row r="402" spans="1:15" x14ac:dyDescent="0.3">
      <c r="A402" s="52">
        <v>399</v>
      </c>
      <c r="B402" s="3" t="str">
        <f t="shared" si="20"/>
        <v/>
      </c>
      <c r="C402" s="52" t="str">
        <f>IF(E402="","",(INDEX(Raw!D:D,MATCH(E402+6000,Raw!W:W,0))))</f>
        <v/>
      </c>
      <c r="D402" s="52" t="str">
        <f>IF(E402="","",(INDEX(Raw!A:A,MATCH(E402+6000,Raw!W:W,0))))</f>
        <v/>
      </c>
      <c r="E402" s="11" t="str">
        <f>(IFERROR(IF(LARGE(Raw!W:W,A402)-6000&gt;0,LARGE(Raw!W:W,A402)-6000,""),""))</f>
        <v/>
      </c>
      <c r="G402" s="3" t="str">
        <f t="shared" si="18"/>
        <v/>
      </c>
      <c r="H402" s="52" t="str">
        <f>IF(J402="","",(INDEX(Raw!D:D,MATCH(J402+4000,Raw!W:W,0))))</f>
        <v/>
      </c>
      <c r="I402" s="52" t="str">
        <f>IF(J402="","",(INDEX(Raw!A:A,MATCH(J402+4000,Raw!W:W,0))))</f>
        <v/>
      </c>
      <c r="J402" s="11" t="str">
        <f>(IFERROR(IF(LARGE(Raw!W:W,A402+COUNTIF(Raw!C:C,"H"))-4000&gt;0,LARGE(Raw!W:W,A402+COUNTIF(Raw!C:C,"H"))-4000,""),""))</f>
        <v/>
      </c>
      <c r="L402" s="3" t="str">
        <f t="shared" si="19"/>
        <v/>
      </c>
      <c r="M402" s="52" t="str">
        <f>IF(O402="","",(INDEX(Raw!D:D,MATCH(O402+2000,Raw!W:W,0))))</f>
        <v/>
      </c>
      <c r="N402" s="52" t="str">
        <f>IF(O402="","",(INDEX(Raw!A:A,MATCH(O402+2000,Raw!W:W,0))))</f>
        <v/>
      </c>
      <c r="O402" s="11" t="str">
        <f>(IFERROR(IF(LARGE(Raw!W:W,A402+COUNTIF(Raw!C:C,"H")+COUNTIF(Raw!C:C,"S"))-2000&gt;0,LARGE(Raw!W:W,A402+COUNTIF(Raw!C:C,"H")+COUNTIF(Raw!C:C,"S"))-2000,""),""))</f>
        <v/>
      </c>
    </row>
    <row r="403" spans="1:15" x14ac:dyDescent="0.3">
      <c r="A403" s="52">
        <v>400</v>
      </c>
      <c r="B403" s="3" t="str">
        <f t="shared" si="20"/>
        <v/>
      </c>
      <c r="C403" s="52" t="str">
        <f>IF(E403="","",(INDEX(Raw!D:D,MATCH(E403+6000,Raw!W:W,0))))</f>
        <v/>
      </c>
      <c r="D403" s="52" t="str">
        <f>IF(E403="","",(INDEX(Raw!A:A,MATCH(E403+6000,Raw!W:W,0))))</f>
        <v/>
      </c>
      <c r="E403" s="11" t="str">
        <f>(IFERROR(IF(LARGE(Raw!W:W,A403)-6000&gt;0,LARGE(Raw!W:W,A403)-6000,""),""))</f>
        <v/>
      </c>
      <c r="G403" s="3" t="str">
        <f t="shared" si="18"/>
        <v/>
      </c>
      <c r="H403" s="52" t="str">
        <f>IF(J403="","",(INDEX(Raw!D:D,MATCH(J403+4000,Raw!W:W,0))))</f>
        <v/>
      </c>
      <c r="I403" s="52" t="str">
        <f>IF(J403="","",(INDEX(Raw!A:A,MATCH(J403+4000,Raw!W:W,0))))</f>
        <v/>
      </c>
      <c r="J403" s="11" t="str">
        <f>(IFERROR(IF(LARGE(Raw!W:W,A403+COUNTIF(Raw!C:C,"H"))-4000&gt;0,LARGE(Raw!W:W,A403+COUNTIF(Raw!C:C,"H"))-4000,""),""))</f>
        <v/>
      </c>
      <c r="L403" s="3" t="str">
        <f t="shared" si="19"/>
        <v/>
      </c>
      <c r="M403" s="52" t="str">
        <f>IF(O403="","",(INDEX(Raw!D:D,MATCH(O403+2000,Raw!W:W,0))))</f>
        <v/>
      </c>
      <c r="N403" s="52" t="str">
        <f>IF(O403="","",(INDEX(Raw!A:A,MATCH(O403+2000,Raw!W:W,0))))</f>
        <v/>
      </c>
      <c r="O403" s="11" t="str">
        <f>(IFERROR(IF(LARGE(Raw!W:W,A403+COUNTIF(Raw!C:C,"H")+COUNTIF(Raw!C:C,"S"))-2000&gt;0,LARGE(Raw!W:W,A403+COUNTIF(Raw!C:C,"H")+COUNTIF(Raw!C:C,"S"))-2000,""),""))</f>
        <v/>
      </c>
    </row>
    <row r="404" spans="1:15" x14ac:dyDescent="0.3">
      <c r="A404" s="52">
        <v>401</v>
      </c>
      <c r="B404" s="3" t="str">
        <f t="shared" si="20"/>
        <v/>
      </c>
      <c r="C404" s="52" t="str">
        <f>IF(E404="","",(INDEX(Raw!D:D,MATCH(E404+6000,Raw!W:W,0))))</f>
        <v/>
      </c>
      <c r="D404" s="52" t="str">
        <f>IF(E404="","",(INDEX(Raw!A:A,MATCH(E404+6000,Raw!W:W,0))))</f>
        <v/>
      </c>
      <c r="E404" s="11" t="str">
        <f>(IFERROR(IF(LARGE(Raw!W:W,A404)-6000&gt;0,LARGE(Raw!W:W,A404)-6000,""),""))</f>
        <v/>
      </c>
      <c r="G404" s="3" t="str">
        <f t="shared" si="18"/>
        <v/>
      </c>
      <c r="H404" s="52" t="str">
        <f>IF(J404="","",(INDEX(Raw!D:D,MATCH(J404+4000,Raw!W:W,0))))</f>
        <v/>
      </c>
      <c r="I404" s="52" t="str">
        <f>IF(J404="","",(INDEX(Raw!A:A,MATCH(J404+4000,Raw!W:W,0))))</f>
        <v/>
      </c>
      <c r="J404" s="11" t="str">
        <f>(IFERROR(IF(LARGE(Raw!W:W,A404+COUNTIF(Raw!C:C,"H"))-4000&gt;0,LARGE(Raw!W:W,A404+COUNTIF(Raw!C:C,"H"))-4000,""),""))</f>
        <v/>
      </c>
      <c r="L404" s="3" t="str">
        <f t="shared" si="19"/>
        <v/>
      </c>
      <c r="M404" s="52" t="str">
        <f>IF(O404="","",(INDEX(Raw!D:D,MATCH(O404+2000,Raw!W:W,0))))</f>
        <v/>
      </c>
      <c r="N404" s="52" t="str">
        <f>IF(O404="","",(INDEX(Raw!A:A,MATCH(O404+2000,Raw!W:W,0))))</f>
        <v/>
      </c>
      <c r="O404" s="11" t="str">
        <f>(IFERROR(IF(LARGE(Raw!W:W,A404+COUNTIF(Raw!C:C,"H")+COUNTIF(Raw!C:C,"S"))-2000&gt;0,LARGE(Raw!W:W,A404+COUNTIF(Raw!C:C,"H")+COUNTIF(Raw!C:C,"S"))-2000,""),""))</f>
        <v/>
      </c>
    </row>
    <row r="405" spans="1:15" x14ac:dyDescent="0.3">
      <c r="A405" s="52">
        <v>402</v>
      </c>
      <c r="B405" s="3" t="str">
        <f t="shared" si="20"/>
        <v/>
      </c>
      <c r="C405" s="52" t="str">
        <f>IF(E405="","",(INDEX(Raw!D:D,MATCH(E405+6000,Raw!W:W,0))))</f>
        <v/>
      </c>
      <c r="D405" s="52" t="str">
        <f>IF(E405="","",(INDEX(Raw!A:A,MATCH(E405+6000,Raw!W:W,0))))</f>
        <v/>
      </c>
      <c r="E405" s="11" t="str">
        <f>(IFERROR(IF(LARGE(Raw!W:W,A405)-6000&gt;0,LARGE(Raw!W:W,A405)-6000,""),""))</f>
        <v/>
      </c>
      <c r="G405" s="3" t="str">
        <f t="shared" si="18"/>
        <v/>
      </c>
      <c r="H405" s="52" t="str">
        <f>IF(J405="","",(INDEX(Raw!D:D,MATCH(J405+4000,Raw!W:W,0))))</f>
        <v/>
      </c>
      <c r="I405" s="52" t="str">
        <f>IF(J405="","",(INDEX(Raw!A:A,MATCH(J405+4000,Raw!W:W,0))))</f>
        <v/>
      </c>
      <c r="J405" s="11" t="str">
        <f>(IFERROR(IF(LARGE(Raw!W:W,A405+COUNTIF(Raw!C:C,"H"))-4000&gt;0,LARGE(Raw!W:W,A405+COUNTIF(Raw!C:C,"H"))-4000,""),""))</f>
        <v/>
      </c>
      <c r="L405" s="3" t="str">
        <f t="shared" si="19"/>
        <v/>
      </c>
      <c r="M405" s="52" t="str">
        <f>IF(O405="","",(INDEX(Raw!D:D,MATCH(O405+2000,Raw!W:W,0))))</f>
        <v/>
      </c>
      <c r="N405" s="52" t="str">
        <f>IF(O405="","",(INDEX(Raw!A:A,MATCH(O405+2000,Raw!W:W,0))))</f>
        <v/>
      </c>
      <c r="O405" s="11" t="str">
        <f>(IFERROR(IF(LARGE(Raw!W:W,A405+COUNTIF(Raw!C:C,"H")+COUNTIF(Raw!C:C,"S"))-2000&gt;0,LARGE(Raw!W:W,A405+COUNTIF(Raw!C:C,"H")+COUNTIF(Raw!C:C,"S"))-2000,""),""))</f>
        <v/>
      </c>
    </row>
    <row r="406" spans="1:15" x14ac:dyDescent="0.3">
      <c r="A406" s="52">
        <v>403</v>
      </c>
      <c r="B406" s="3" t="str">
        <f t="shared" si="20"/>
        <v/>
      </c>
      <c r="C406" s="52" t="str">
        <f>IF(E406="","",(INDEX(Raw!D:D,MATCH(E406+6000,Raw!W:W,0))))</f>
        <v/>
      </c>
      <c r="D406" s="52" t="str">
        <f>IF(E406="","",(INDEX(Raw!A:A,MATCH(E406+6000,Raw!W:W,0))))</f>
        <v/>
      </c>
      <c r="E406" s="11" t="str">
        <f>(IFERROR(IF(LARGE(Raw!W:W,A406)-6000&gt;0,LARGE(Raw!W:W,A406)-6000,""),""))</f>
        <v/>
      </c>
      <c r="G406" s="3" t="str">
        <f t="shared" si="18"/>
        <v/>
      </c>
      <c r="H406" s="52" t="str">
        <f>IF(J406="","",(INDEX(Raw!D:D,MATCH(J406+4000,Raw!W:W,0))))</f>
        <v/>
      </c>
      <c r="I406" s="52" t="str">
        <f>IF(J406="","",(INDEX(Raw!A:A,MATCH(J406+4000,Raw!W:W,0))))</f>
        <v/>
      </c>
      <c r="J406" s="11" t="str">
        <f>(IFERROR(IF(LARGE(Raw!W:W,A406+COUNTIF(Raw!C:C,"H"))-4000&gt;0,LARGE(Raw!W:W,A406+COUNTIF(Raw!C:C,"H"))-4000,""),""))</f>
        <v/>
      </c>
      <c r="L406" s="3" t="str">
        <f t="shared" si="19"/>
        <v/>
      </c>
      <c r="M406" s="52" t="str">
        <f>IF(O406="","",(INDEX(Raw!D:D,MATCH(O406+2000,Raw!W:W,0))))</f>
        <v/>
      </c>
      <c r="N406" s="52" t="str">
        <f>IF(O406="","",(INDEX(Raw!A:A,MATCH(O406+2000,Raw!W:W,0))))</f>
        <v/>
      </c>
      <c r="O406" s="11" t="str">
        <f>(IFERROR(IF(LARGE(Raw!W:W,A406+COUNTIF(Raw!C:C,"H")+COUNTIF(Raw!C:C,"S"))-2000&gt;0,LARGE(Raw!W:W,A406+COUNTIF(Raw!C:C,"H")+COUNTIF(Raw!C:C,"S"))-2000,""),""))</f>
        <v/>
      </c>
    </row>
    <row r="407" spans="1:15" x14ac:dyDescent="0.3">
      <c r="A407" s="52">
        <v>404</v>
      </c>
      <c r="B407" s="3" t="str">
        <f t="shared" si="20"/>
        <v/>
      </c>
      <c r="C407" s="52" t="str">
        <f>IF(E407="","",(INDEX(Raw!D:D,MATCH(E407+6000,Raw!W:W,0))))</f>
        <v/>
      </c>
      <c r="D407" s="52" t="str">
        <f>IF(E407="","",(INDEX(Raw!A:A,MATCH(E407+6000,Raw!W:W,0))))</f>
        <v/>
      </c>
      <c r="E407" s="11" t="str">
        <f>(IFERROR(IF(LARGE(Raw!W:W,A407)-6000&gt;0,LARGE(Raw!W:W,A407)-6000,""),""))</f>
        <v/>
      </c>
      <c r="G407" s="3" t="str">
        <f t="shared" si="18"/>
        <v/>
      </c>
      <c r="H407" s="52" t="str">
        <f>IF(J407="","",(INDEX(Raw!D:D,MATCH(J407+4000,Raw!W:W,0))))</f>
        <v/>
      </c>
      <c r="I407" s="52" t="str">
        <f>IF(J407="","",(INDEX(Raw!A:A,MATCH(J407+4000,Raw!W:W,0))))</f>
        <v/>
      </c>
      <c r="J407" s="11" t="str">
        <f>(IFERROR(IF(LARGE(Raw!W:W,A407+COUNTIF(Raw!C:C,"H"))-4000&gt;0,LARGE(Raw!W:W,A407+COUNTIF(Raw!C:C,"H"))-4000,""),""))</f>
        <v/>
      </c>
      <c r="L407" s="3" t="str">
        <f t="shared" si="19"/>
        <v/>
      </c>
      <c r="M407" s="52" t="str">
        <f>IF(O407="","",(INDEX(Raw!D:D,MATCH(O407+2000,Raw!W:W,0))))</f>
        <v/>
      </c>
      <c r="N407" s="52" t="str">
        <f>IF(O407="","",(INDEX(Raw!A:A,MATCH(O407+2000,Raw!W:W,0))))</f>
        <v/>
      </c>
      <c r="O407" s="11" t="str">
        <f>(IFERROR(IF(LARGE(Raw!W:W,A407+COUNTIF(Raw!C:C,"H")+COUNTIF(Raw!C:C,"S"))-2000&gt;0,LARGE(Raw!W:W,A407+COUNTIF(Raw!C:C,"H")+COUNTIF(Raw!C:C,"S"))-2000,""),""))</f>
        <v/>
      </c>
    </row>
    <row r="408" spans="1:15" x14ac:dyDescent="0.3">
      <c r="A408" s="52">
        <v>405</v>
      </c>
      <c r="B408" s="3" t="str">
        <f t="shared" si="20"/>
        <v/>
      </c>
      <c r="C408" s="52" t="str">
        <f>IF(E408="","",(INDEX(Raw!D:D,MATCH(E408+6000,Raw!W:W,0))))</f>
        <v/>
      </c>
      <c r="D408" s="52" t="str">
        <f>IF(E408="","",(INDEX(Raw!A:A,MATCH(E408+6000,Raw!W:W,0))))</f>
        <v/>
      </c>
      <c r="E408" s="11" t="str">
        <f>(IFERROR(IF(LARGE(Raw!W:W,A408)-6000&gt;0,LARGE(Raw!W:W,A408)-6000,""),""))</f>
        <v/>
      </c>
      <c r="G408" s="3" t="str">
        <f t="shared" si="18"/>
        <v/>
      </c>
      <c r="H408" s="52" t="str">
        <f>IF(J408="","",(INDEX(Raw!D:D,MATCH(J408+4000,Raw!W:W,0))))</f>
        <v/>
      </c>
      <c r="I408" s="52" t="str">
        <f>IF(J408="","",(INDEX(Raw!A:A,MATCH(J408+4000,Raw!W:W,0))))</f>
        <v/>
      </c>
      <c r="J408" s="11" t="str">
        <f>(IFERROR(IF(LARGE(Raw!W:W,A408+COUNTIF(Raw!C:C,"H"))-4000&gt;0,LARGE(Raw!W:W,A408+COUNTIF(Raw!C:C,"H"))-4000,""),""))</f>
        <v/>
      </c>
      <c r="L408" s="3" t="str">
        <f t="shared" si="19"/>
        <v/>
      </c>
      <c r="M408" s="52" t="str">
        <f>IF(O408="","",(INDEX(Raw!D:D,MATCH(O408+2000,Raw!W:W,0))))</f>
        <v/>
      </c>
      <c r="N408" s="52" t="str">
        <f>IF(O408="","",(INDEX(Raw!A:A,MATCH(O408+2000,Raw!W:W,0))))</f>
        <v/>
      </c>
      <c r="O408" s="11" t="str">
        <f>(IFERROR(IF(LARGE(Raw!W:W,A408+COUNTIF(Raw!C:C,"H")+COUNTIF(Raw!C:C,"S"))-2000&gt;0,LARGE(Raw!W:W,A408+COUNTIF(Raw!C:C,"H")+COUNTIF(Raw!C:C,"S"))-2000,""),""))</f>
        <v/>
      </c>
    </row>
    <row r="409" spans="1:15" x14ac:dyDescent="0.3">
      <c r="A409" s="52">
        <v>406</v>
      </c>
      <c r="B409" s="3" t="str">
        <f t="shared" si="20"/>
        <v/>
      </c>
      <c r="C409" s="52" t="str">
        <f>IF(E409="","",(INDEX(Raw!D:D,MATCH(E409+6000,Raw!W:W,0))))</f>
        <v/>
      </c>
      <c r="D409" s="52" t="str">
        <f>IF(E409="","",(INDEX(Raw!A:A,MATCH(E409+6000,Raw!W:W,0))))</f>
        <v/>
      </c>
      <c r="E409" s="11" t="str">
        <f>(IFERROR(IF(LARGE(Raw!W:W,A409)-6000&gt;0,LARGE(Raw!W:W,A409)-6000,""),""))</f>
        <v/>
      </c>
      <c r="G409" s="3" t="str">
        <f t="shared" si="18"/>
        <v/>
      </c>
      <c r="H409" s="52" t="str">
        <f>IF(J409="","",(INDEX(Raw!D:D,MATCH(J409+4000,Raw!W:W,0))))</f>
        <v/>
      </c>
      <c r="I409" s="52" t="str">
        <f>IF(J409="","",(INDEX(Raw!A:A,MATCH(J409+4000,Raw!W:W,0))))</f>
        <v/>
      </c>
      <c r="J409" s="11" t="str">
        <f>(IFERROR(IF(LARGE(Raw!W:W,A409+COUNTIF(Raw!C:C,"H"))-4000&gt;0,LARGE(Raw!W:W,A409+COUNTIF(Raw!C:C,"H"))-4000,""),""))</f>
        <v/>
      </c>
      <c r="L409" s="3" t="str">
        <f t="shared" si="19"/>
        <v/>
      </c>
      <c r="M409" s="52" t="str">
        <f>IF(O409="","",(INDEX(Raw!D:D,MATCH(O409+2000,Raw!W:W,0))))</f>
        <v/>
      </c>
      <c r="N409" s="52" t="str">
        <f>IF(O409="","",(INDEX(Raw!A:A,MATCH(O409+2000,Raw!W:W,0))))</f>
        <v/>
      </c>
      <c r="O409" s="11" t="str">
        <f>(IFERROR(IF(LARGE(Raw!W:W,A409+COUNTIF(Raw!C:C,"H")+COUNTIF(Raw!C:C,"S"))-2000&gt;0,LARGE(Raw!W:W,A409+COUNTIF(Raw!C:C,"H")+COUNTIF(Raw!C:C,"S"))-2000,""),""))</f>
        <v/>
      </c>
    </row>
    <row r="410" spans="1:15" x14ac:dyDescent="0.3">
      <c r="A410" s="52">
        <v>407</v>
      </c>
      <c r="B410" s="3" t="str">
        <f t="shared" si="20"/>
        <v/>
      </c>
      <c r="C410" s="52" t="str">
        <f>IF(E410="","",(INDEX(Raw!D:D,MATCH(E410+6000,Raw!W:W,0))))</f>
        <v/>
      </c>
      <c r="D410" s="52" t="str">
        <f>IF(E410="","",(INDEX(Raw!A:A,MATCH(E410+6000,Raw!W:W,0))))</f>
        <v/>
      </c>
      <c r="E410" s="11" t="str">
        <f>(IFERROR(IF(LARGE(Raw!W:W,A410)-6000&gt;0,LARGE(Raw!W:W,A410)-6000,""),""))</f>
        <v/>
      </c>
      <c r="G410" s="3" t="str">
        <f t="shared" si="18"/>
        <v/>
      </c>
      <c r="H410" s="52" t="str">
        <f>IF(J410="","",(INDEX(Raw!D:D,MATCH(J410+4000,Raw!W:W,0))))</f>
        <v/>
      </c>
      <c r="I410" s="52" t="str">
        <f>IF(J410="","",(INDEX(Raw!A:A,MATCH(J410+4000,Raw!W:W,0))))</f>
        <v/>
      </c>
      <c r="J410" s="11" t="str">
        <f>(IFERROR(IF(LARGE(Raw!W:W,A410+COUNTIF(Raw!C:C,"H"))-4000&gt;0,LARGE(Raw!W:W,A410+COUNTIF(Raw!C:C,"H"))-4000,""),""))</f>
        <v/>
      </c>
      <c r="L410" s="3" t="str">
        <f t="shared" si="19"/>
        <v/>
      </c>
      <c r="M410" s="52" t="str">
        <f>IF(O410="","",(INDEX(Raw!D:D,MATCH(O410+2000,Raw!W:W,0))))</f>
        <v/>
      </c>
      <c r="N410" s="52" t="str">
        <f>IF(O410="","",(INDEX(Raw!A:A,MATCH(O410+2000,Raw!W:W,0))))</f>
        <v/>
      </c>
      <c r="O410" s="11" t="str">
        <f>(IFERROR(IF(LARGE(Raw!W:W,A410+COUNTIF(Raw!C:C,"H")+COUNTIF(Raw!C:C,"S"))-2000&gt;0,LARGE(Raw!W:W,A410+COUNTIF(Raw!C:C,"H")+COUNTIF(Raw!C:C,"S"))-2000,""),""))</f>
        <v/>
      </c>
    </row>
    <row r="411" spans="1:15" x14ac:dyDescent="0.3">
      <c r="A411" s="52">
        <v>408</v>
      </c>
      <c r="B411" s="3" t="str">
        <f t="shared" si="20"/>
        <v/>
      </c>
      <c r="C411" s="52" t="str">
        <f>IF(E411="","",(INDEX(Raw!D:D,MATCH(E411+6000,Raw!W:W,0))))</f>
        <v/>
      </c>
      <c r="D411" s="52" t="str">
        <f>IF(E411="","",(INDEX(Raw!A:A,MATCH(E411+6000,Raw!W:W,0))))</f>
        <v/>
      </c>
      <c r="E411" s="11" t="str">
        <f>(IFERROR(IF(LARGE(Raw!W:W,A411)-6000&gt;0,LARGE(Raw!W:W,A411)-6000,""),""))</f>
        <v/>
      </c>
      <c r="G411" s="3" t="str">
        <f t="shared" si="18"/>
        <v/>
      </c>
      <c r="H411" s="52" t="str">
        <f>IF(J411="","",(INDEX(Raw!D:D,MATCH(J411+4000,Raw!W:W,0))))</f>
        <v/>
      </c>
      <c r="I411" s="52" t="str">
        <f>IF(J411="","",(INDEX(Raw!A:A,MATCH(J411+4000,Raw!W:W,0))))</f>
        <v/>
      </c>
      <c r="J411" s="11" t="str">
        <f>(IFERROR(IF(LARGE(Raw!W:W,A411+COUNTIF(Raw!C:C,"H"))-4000&gt;0,LARGE(Raw!W:W,A411+COUNTIF(Raw!C:C,"H"))-4000,""),""))</f>
        <v/>
      </c>
      <c r="L411" s="3" t="str">
        <f t="shared" si="19"/>
        <v/>
      </c>
      <c r="M411" s="52" t="str">
        <f>IF(O411="","",(INDEX(Raw!D:D,MATCH(O411+2000,Raw!W:W,0))))</f>
        <v/>
      </c>
      <c r="N411" s="52" t="str">
        <f>IF(O411="","",(INDEX(Raw!A:A,MATCH(O411+2000,Raw!W:W,0))))</f>
        <v/>
      </c>
      <c r="O411" s="11" t="str">
        <f>(IFERROR(IF(LARGE(Raw!W:W,A411+COUNTIF(Raw!C:C,"H")+COUNTIF(Raw!C:C,"S"))-2000&gt;0,LARGE(Raw!W:W,A411+COUNTIF(Raw!C:C,"H")+COUNTIF(Raw!C:C,"S"))-2000,""),""))</f>
        <v/>
      </c>
    </row>
    <row r="412" spans="1:15" x14ac:dyDescent="0.3">
      <c r="A412" s="52">
        <v>409</v>
      </c>
      <c r="B412" s="3" t="str">
        <f t="shared" si="20"/>
        <v/>
      </c>
      <c r="C412" s="52" t="str">
        <f>IF(E412="","",(INDEX(Raw!D:D,MATCH(E412+6000,Raw!W:W,0))))</f>
        <v/>
      </c>
      <c r="D412" s="52" t="str">
        <f>IF(E412="","",(INDEX(Raw!A:A,MATCH(E412+6000,Raw!W:W,0))))</f>
        <v/>
      </c>
      <c r="E412" s="11" t="str">
        <f>(IFERROR(IF(LARGE(Raw!W:W,A412)-6000&gt;0,LARGE(Raw!W:W,A412)-6000,""),""))</f>
        <v/>
      </c>
      <c r="G412" s="3" t="str">
        <f t="shared" si="18"/>
        <v/>
      </c>
      <c r="H412" s="52" t="str">
        <f>IF(J412="","",(INDEX(Raw!D:D,MATCH(J412+4000,Raw!W:W,0))))</f>
        <v/>
      </c>
      <c r="I412" s="52" t="str">
        <f>IF(J412="","",(INDEX(Raw!A:A,MATCH(J412+4000,Raw!W:W,0))))</f>
        <v/>
      </c>
      <c r="J412" s="11" t="str">
        <f>(IFERROR(IF(LARGE(Raw!W:W,A412+COUNTIF(Raw!C:C,"H"))-4000&gt;0,LARGE(Raw!W:W,A412+COUNTIF(Raw!C:C,"H"))-4000,""),""))</f>
        <v/>
      </c>
      <c r="L412" s="3" t="str">
        <f t="shared" si="19"/>
        <v/>
      </c>
      <c r="M412" s="52" t="str">
        <f>IF(O412="","",(INDEX(Raw!D:D,MATCH(O412+2000,Raw!W:W,0))))</f>
        <v/>
      </c>
      <c r="N412" s="52" t="str">
        <f>IF(O412="","",(INDEX(Raw!A:A,MATCH(O412+2000,Raw!W:W,0))))</f>
        <v/>
      </c>
      <c r="O412" s="11" t="str">
        <f>(IFERROR(IF(LARGE(Raw!W:W,A412+COUNTIF(Raw!C:C,"H")+COUNTIF(Raw!C:C,"S"))-2000&gt;0,LARGE(Raw!W:W,A412+COUNTIF(Raw!C:C,"H")+COUNTIF(Raw!C:C,"S"))-2000,""),""))</f>
        <v/>
      </c>
    </row>
    <row r="413" spans="1:15" x14ac:dyDescent="0.3">
      <c r="A413" s="52">
        <v>410</v>
      </c>
      <c r="B413" s="3" t="str">
        <f t="shared" si="20"/>
        <v/>
      </c>
      <c r="C413" s="52" t="str">
        <f>IF(E413="","",(INDEX(Raw!D:D,MATCH(E413+6000,Raw!W:W,0))))</f>
        <v/>
      </c>
      <c r="D413" s="52" t="str">
        <f>IF(E413="","",(INDEX(Raw!A:A,MATCH(E413+6000,Raw!W:W,0))))</f>
        <v/>
      </c>
      <c r="E413" s="11" t="str">
        <f>(IFERROR(IF(LARGE(Raw!W:W,A413)-6000&gt;0,LARGE(Raw!W:W,A413)-6000,""),""))</f>
        <v/>
      </c>
      <c r="G413" s="3" t="str">
        <f t="shared" si="18"/>
        <v/>
      </c>
      <c r="H413" s="52" t="str">
        <f>IF(J413="","",(INDEX(Raw!D:D,MATCH(J413+4000,Raw!W:W,0))))</f>
        <v/>
      </c>
      <c r="I413" s="52" t="str">
        <f>IF(J413="","",(INDEX(Raw!A:A,MATCH(J413+4000,Raw!W:W,0))))</f>
        <v/>
      </c>
      <c r="J413" s="11" t="str">
        <f>(IFERROR(IF(LARGE(Raw!W:W,A413+COUNTIF(Raw!C:C,"H"))-4000&gt;0,LARGE(Raw!W:W,A413+COUNTIF(Raw!C:C,"H"))-4000,""),""))</f>
        <v/>
      </c>
      <c r="L413" s="3" t="str">
        <f t="shared" si="19"/>
        <v/>
      </c>
      <c r="M413" s="52" t="str">
        <f>IF(O413="","",(INDEX(Raw!D:D,MATCH(O413+2000,Raw!W:W,0))))</f>
        <v/>
      </c>
      <c r="N413" s="52" t="str">
        <f>IF(O413="","",(INDEX(Raw!A:A,MATCH(O413+2000,Raw!W:W,0))))</f>
        <v/>
      </c>
      <c r="O413" s="11" t="str">
        <f>(IFERROR(IF(LARGE(Raw!W:W,A413+COUNTIF(Raw!C:C,"H")+COUNTIF(Raw!C:C,"S"))-2000&gt;0,LARGE(Raw!W:W,A413+COUNTIF(Raw!C:C,"H")+COUNTIF(Raw!C:C,"S"))-2000,""),""))</f>
        <v/>
      </c>
    </row>
    <row r="414" spans="1:15" x14ac:dyDescent="0.3">
      <c r="A414" s="52">
        <v>411</v>
      </c>
      <c r="B414" s="3" t="str">
        <f t="shared" si="20"/>
        <v/>
      </c>
      <c r="C414" s="52" t="str">
        <f>IF(E414="","",(INDEX(Raw!D:D,MATCH(E414+6000,Raw!W:W,0))))</f>
        <v/>
      </c>
      <c r="D414" s="52" t="str">
        <f>IF(E414="","",(INDEX(Raw!A:A,MATCH(E414+6000,Raw!W:W,0))))</f>
        <v/>
      </c>
      <c r="E414" s="11" t="str">
        <f>(IFERROR(IF(LARGE(Raw!W:W,A414)-6000&gt;0,LARGE(Raw!W:W,A414)-6000,""),""))</f>
        <v/>
      </c>
      <c r="G414" s="3" t="str">
        <f t="shared" si="18"/>
        <v/>
      </c>
      <c r="H414" s="52" t="str">
        <f>IF(J414="","",(INDEX(Raw!D:D,MATCH(J414+4000,Raw!W:W,0))))</f>
        <v/>
      </c>
      <c r="I414" s="52" t="str">
        <f>IF(J414="","",(INDEX(Raw!A:A,MATCH(J414+4000,Raw!W:W,0))))</f>
        <v/>
      </c>
      <c r="J414" s="11" t="str">
        <f>(IFERROR(IF(LARGE(Raw!W:W,A414+COUNTIF(Raw!C:C,"H"))-4000&gt;0,LARGE(Raw!W:W,A414+COUNTIF(Raw!C:C,"H"))-4000,""),""))</f>
        <v/>
      </c>
      <c r="L414" s="3" t="str">
        <f t="shared" si="19"/>
        <v/>
      </c>
      <c r="M414" s="52" t="str">
        <f>IF(O414="","",(INDEX(Raw!D:D,MATCH(O414+2000,Raw!W:W,0))))</f>
        <v/>
      </c>
      <c r="N414" s="52" t="str">
        <f>IF(O414="","",(INDEX(Raw!A:A,MATCH(O414+2000,Raw!W:W,0))))</f>
        <v/>
      </c>
      <c r="O414" s="11" t="str">
        <f>(IFERROR(IF(LARGE(Raw!W:W,A414+COUNTIF(Raw!C:C,"H")+COUNTIF(Raw!C:C,"S"))-2000&gt;0,LARGE(Raw!W:W,A414+COUNTIF(Raw!C:C,"H")+COUNTIF(Raw!C:C,"S"))-2000,""),""))</f>
        <v/>
      </c>
    </row>
    <row r="415" spans="1:15" x14ac:dyDescent="0.3">
      <c r="A415" s="52">
        <v>412</v>
      </c>
      <c r="B415" s="3" t="str">
        <f t="shared" si="20"/>
        <v/>
      </c>
      <c r="C415" s="52" t="str">
        <f>IF(E415="","",(INDEX(Raw!D:D,MATCH(E415+6000,Raw!W:W,0))))</f>
        <v/>
      </c>
      <c r="D415" s="52" t="str">
        <f>IF(E415="","",(INDEX(Raw!A:A,MATCH(E415+6000,Raw!W:W,0))))</f>
        <v/>
      </c>
      <c r="E415" s="11" t="str">
        <f>(IFERROR(IF(LARGE(Raw!W:W,A415)-6000&gt;0,LARGE(Raw!W:W,A415)-6000,""),""))</f>
        <v/>
      </c>
      <c r="G415" s="3" t="str">
        <f t="shared" si="18"/>
        <v/>
      </c>
      <c r="H415" s="52" t="str">
        <f>IF(J415="","",(INDEX(Raw!D:D,MATCH(J415+4000,Raw!W:W,0))))</f>
        <v/>
      </c>
      <c r="I415" s="52" t="str">
        <f>IF(J415="","",(INDEX(Raw!A:A,MATCH(J415+4000,Raw!W:W,0))))</f>
        <v/>
      </c>
      <c r="J415" s="11" t="str">
        <f>(IFERROR(IF(LARGE(Raw!W:W,A415+COUNTIF(Raw!C:C,"H"))-4000&gt;0,LARGE(Raw!W:W,A415+COUNTIF(Raw!C:C,"H"))-4000,""),""))</f>
        <v/>
      </c>
      <c r="L415" s="3" t="str">
        <f t="shared" si="19"/>
        <v/>
      </c>
      <c r="M415" s="52" t="str">
        <f>IF(O415="","",(INDEX(Raw!D:D,MATCH(O415+2000,Raw!W:W,0))))</f>
        <v/>
      </c>
      <c r="N415" s="52" t="str">
        <f>IF(O415="","",(INDEX(Raw!A:A,MATCH(O415+2000,Raw!W:W,0))))</f>
        <v/>
      </c>
      <c r="O415" s="11" t="str">
        <f>(IFERROR(IF(LARGE(Raw!W:W,A415+COUNTIF(Raw!C:C,"H")+COUNTIF(Raw!C:C,"S"))-2000&gt;0,LARGE(Raw!W:W,A415+COUNTIF(Raw!C:C,"H")+COUNTIF(Raw!C:C,"S"))-2000,""),""))</f>
        <v/>
      </c>
    </row>
    <row r="416" spans="1:15" x14ac:dyDescent="0.3">
      <c r="A416" s="52">
        <v>413</v>
      </c>
      <c r="B416" s="3" t="str">
        <f t="shared" si="20"/>
        <v/>
      </c>
      <c r="C416" s="52" t="str">
        <f>IF(E416="","",(INDEX(Raw!D:D,MATCH(E416+6000,Raw!W:W,0))))</f>
        <v/>
      </c>
      <c r="D416" s="52" t="str">
        <f>IF(E416="","",(INDEX(Raw!A:A,MATCH(E416+6000,Raw!W:W,0))))</f>
        <v/>
      </c>
      <c r="E416" s="11" t="str">
        <f>(IFERROR(IF(LARGE(Raw!W:W,A416)-6000&gt;0,LARGE(Raw!W:W,A416)-6000,""),""))</f>
        <v/>
      </c>
      <c r="G416" s="3" t="str">
        <f t="shared" si="18"/>
        <v/>
      </c>
      <c r="H416" s="52" t="str">
        <f>IF(J416="","",(INDEX(Raw!D:D,MATCH(J416+4000,Raw!W:W,0))))</f>
        <v/>
      </c>
      <c r="I416" s="52" t="str">
        <f>IF(J416="","",(INDEX(Raw!A:A,MATCH(J416+4000,Raw!W:W,0))))</f>
        <v/>
      </c>
      <c r="J416" s="11" t="str">
        <f>(IFERROR(IF(LARGE(Raw!W:W,A416+COUNTIF(Raw!C:C,"H"))-4000&gt;0,LARGE(Raw!W:W,A416+COUNTIF(Raw!C:C,"H"))-4000,""),""))</f>
        <v/>
      </c>
      <c r="L416" s="3" t="str">
        <f t="shared" si="19"/>
        <v/>
      </c>
      <c r="M416" s="52" t="str">
        <f>IF(O416="","",(INDEX(Raw!D:D,MATCH(O416+2000,Raw!W:W,0))))</f>
        <v/>
      </c>
      <c r="N416" s="52" t="str">
        <f>IF(O416="","",(INDEX(Raw!A:A,MATCH(O416+2000,Raw!W:W,0))))</f>
        <v/>
      </c>
      <c r="O416" s="11" t="str">
        <f>(IFERROR(IF(LARGE(Raw!W:W,A416+COUNTIF(Raw!C:C,"H")+COUNTIF(Raw!C:C,"S"))-2000&gt;0,LARGE(Raw!W:W,A416+COUNTIF(Raw!C:C,"H")+COUNTIF(Raw!C:C,"S"))-2000,""),""))</f>
        <v/>
      </c>
    </row>
    <row r="417" spans="1:15" x14ac:dyDescent="0.3">
      <c r="A417" s="52">
        <v>414</v>
      </c>
      <c r="B417" s="3" t="str">
        <f t="shared" si="20"/>
        <v/>
      </c>
      <c r="C417" s="52" t="str">
        <f>IF(E417="","",(INDEX(Raw!D:D,MATCH(E417+6000,Raw!W:W,0))))</f>
        <v/>
      </c>
      <c r="D417" s="52" t="str">
        <f>IF(E417="","",(INDEX(Raw!A:A,MATCH(E417+6000,Raw!W:W,0))))</f>
        <v/>
      </c>
      <c r="E417" s="11" t="str">
        <f>(IFERROR(IF(LARGE(Raw!W:W,A417)-6000&gt;0,LARGE(Raw!W:W,A417)-6000,""),""))</f>
        <v/>
      </c>
      <c r="G417" s="3" t="str">
        <f t="shared" si="18"/>
        <v/>
      </c>
      <c r="H417" s="52" t="str">
        <f>IF(J417="","",(INDEX(Raw!D:D,MATCH(J417+4000,Raw!W:W,0))))</f>
        <v/>
      </c>
      <c r="I417" s="52" t="str">
        <f>IF(J417="","",(INDEX(Raw!A:A,MATCH(J417+4000,Raw!W:W,0))))</f>
        <v/>
      </c>
      <c r="J417" s="11" t="str">
        <f>(IFERROR(IF(LARGE(Raw!W:W,A417+COUNTIF(Raw!C:C,"H"))-4000&gt;0,LARGE(Raw!W:W,A417+COUNTIF(Raw!C:C,"H"))-4000,""),""))</f>
        <v/>
      </c>
      <c r="L417" s="3" t="str">
        <f t="shared" si="19"/>
        <v/>
      </c>
      <c r="M417" s="52" t="str">
        <f>IF(O417="","",(INDEX(Raw!D:D,MATCH(O417+2000,Raw!W:W,0))))</f>
        <v/>
      </c>
      <c r="N417" s="52" t="str">
        <f>IF(O417="","",(INDEX(Raw!A:A,MATCH(O417+2000,Raw!W:W,0))))</f>
        <v/>
      </c>
      <c r="O417" s="11" t="str">
        <f>(IFERROR(IF(LARGE(Raw!W:W,A417+COUNTIF(Raw!C:C,"H")+COUNTIF(Raw!C:C,"S"))-2000&gt;0,LARGE(Raw!W:W,A417+COUNTIF(Raw!C:C,"H")+COUNTIF(Raw!C:C,"S"))-2000,""),""))</f>
        <v/>
      </c>
    </row>
    <row r="418" spans="1:15" x14ac:dyDescent="0.3">
      <c r="A418" s="52">
        <v>415</v>
      </c>
      <c r="B418" s="3" t="str">
        <f t="shared" si="20"/>
        <v/>
      </c>
      <c r="C418" s="52" t="str">
        <f>IF(E418="","",(INDEX(Raw!D:D,MATCH(E418+6000,Raw!W:W,0))))</f>
        <v/>
      </c>
      <c r="D418" s="52" t="str">
        <f>IF(E418="","",(INDEX(Raw!A:A,MATCH(E418+6000,Raw!W:W,0))))</f>
        <v/>
      </c>
      <c r="E418" s="11" t="str">
        <f>(IFERROR(IF(LARGE(Raw!W:W,A418)-6000&gt;0,LARGE(Raw!W:W,A418)-6000,""),""))</f>
        <v/>
      </c>
      <c r="G418" s="3" t="str">
        <f t="shared" si="18"/>
        <v/>
      </c>
      <c r="H418" s="52" t="str">
        <f>IF(J418="","",(INDEX(Raw!D:D,MATCH(J418+4000,Raw!W:W,0))))</f>
        <v/>
      </c>
      <c r="I418" s="52" t="str">
        <f>IF(J418="","",(INDEX(Raw!A:A,MATCH(J418+4000,Raw!W:W,0))))</f>
        <v/>
      </c>
      <c r="J418" s="11" t="str">
        <f>(IFERROR(IF(LARGE(Raw!W:W,A418+COUNTIF(Raw!C:C,"H"))-4000&gt;0,LARGE(Raw!W:W,A418+COUNTIF(Raw!C:C,"H"))-4000,""),""))</f>
        <v/>
      </c>
      <c r="L418" s="3" t="str">
        <f t="shared" si="19"/>
        <v/>
      </c>
      <c r="M418" s="52" t="str">
        <f>IF(O418="","",(INDEX(Raw!D:D,MATCH(O418+2000,Raw!W:W,0))))</f>
        <v/>
      </c>
      <c r="N418" s="52" t="str">
        <f>IF(O418="","",(INDEX(Raw!A:A,MATCH(O418+2000,Raw!W:W,0))))</f>
        <v/>
      </c>
      <c r="O418" s="11" t="str">
        <f>(IFERROR(IF(LARGE(Raw!W:W,A418+COUNTIF(Raw!C:C,"H")+COUNTIF(Raw!C:C,"S"))-2000&gt;0,LARGE(Raw!W:W,A418+COUNTIF(Raw!C:C,"H")+COUNTIF(Raw!C:C,"S"))-2000,""),""))</f>
        <v/>
      </c>
    </row>
    <row r="419" spans="1:15" x14ac:dyDescent="0.3">
      <c r="A419" s="52">
        <v>416</v>
      </c>
      <c r="B419" s="3" t="str">
        <f t="shared" si="20"/>
        <v/>
      </c>
      <c r="C419" s="52" t="str">
        <f>IF(E419="","",(INDEX(Raw!D:D,MATCH(E419+6000,Raw!W:W,0))))</f>
        <v/>
      </c>
      <c r="D419" s="52" t="str">
        <f>IF(E419="","",(INDEX(Raw!A:A,MATCH(E419+6000,Raw!W:W,0))))</f>
        <v/>
      </c>
      <c r="E419" s="11" t="str">
        <f>(IFERROR(IF(LARGE(Raw!W:W,A419)-6000&gt;0,LARGE(Raw!W:W,A419)-6000,""),""))</f>
        <v/>
      </c>
      <c r="G419" s="3" t="str">
        <f t="shared" si="18"/>
        <v/>
      </c>
      <c r="H419" s="52" t="str">
        <f>IF(J419="","",(INDEX(Raw!D:D,MATCH(J419+4000,Raw!W:W,0))))</f>
        <v/>
      </c>
      <c r="I419" s="52" t="str">
        <f>IF(J419="","",(INDEX(Raw!A:A,MATCH(J419+4000,Raw!W:W,0))))</f>
        <v/>
      </c>
      <c r="J419" s="11" t="str">
        <f>(IFERROR(IF(LARGE(Raw!W:W,A419+COUNTIF(Raw!C:C,"H"))-4000&gt;0,LARGE(Raw!W:W,A419+COUNTIF(Raw!C:C,"H"))-4000,""),""))</f>
        <v/>
      </c>
      <c r="L419" s="3" t="str">
        <f t="shared" si="19"/>
        <v/>
      </c>
      <c r="M419" s="52" t="str">
        <f>IF(O419="","",(INDEX(Raw!D:D,MATCH(O419+2000,Raw!W:W,0))))</f>
        <v/>
      </c>
      <c r="N419" s="52" t="str">
        <f>IF(O419="","",(INDEX(Raw!A:A,MATCH(O419+2000,Raw!W:W,0))))</f>
        <v/>
      </c>
      <c r="O419" s="11" t="str">
        <f>(IFERROR(IF(LARGE(Raw!W:W,A419+COUNTIF(Raw!C:C,"H")+COUNTIF(Raw!C:C,"S"))-2000&gt;0,LARGE(Raw!W:W,A419+COUNTIF(Raw!C:C,"H")+COUNTIF(Raw!C:C,"S"))-2000,""),""))</f>
        <v/>
      </c>
    </row>
    <row r="420" spans="1:15" x14ac:dyDescent="0.3">
      <c r="A420" s="52">
        <v>417</v>
      </c>
      <c r="B420" s="3" t="str">
        <f t="shared" si="20"/>
        <v/>
      </c>
      <c r="C420" s="52" t="str">
        <f>IF(E420="","",(INDEX(Raw!D:D,MATCH(E420+6000,Raw!W:W,0))))</f>
        <v/>
      </c>
      <c r="D420" s="52" t="str">
        <f>IF(E420="","",(INDEX(Raw!A:A,MATCH(E420+6000,Raw!W:W,0))))</f>
        <v/>
      </c>
      <c r="E420" s="11" t="str">
        <f>(IFERROR(IF(LARGE(Raw!W:W,A420)-6000&gt;0,LARGE(Raw!W:W,A420)-6000,""),""))</f>
        <v/>
      </c>
      <c r="G420" s="3" t="str">
        <f t="shared" si="18"/>
        <v/>
      </c>
      <c r="H420" s="52" t="str">
        <f>IF(J420="","",(INDEX(Raw!D:D,MATCH(J420+4000,Raw!W:W,0))))</f>
        <v/>
      </c>
      <c r="I420" s="52" t="str">
        <f>IF(J420="","",(INDEX(Raw!A:A,MATCH(J420+4000,Raw!W:W,0))))</f>
        <v/>
      </c>
      <c r="J420" s="11" t="str">
        <f>(IFERROR(IF(LARGE(Raw!W:W,A420+COUNTIF(Raw!C:C,"H"))-4000&gt;0,LARGE(Raw!W:W,A420+COUNTIF(Raw!C:C,"H"))-4000,""),""))</f>
        <v/>
      </c>
      <c r="L420" s="3" t="str">
        <f t="shared" si="19"/>
        <v/>
      </c>
      <c r="M420" s="52" t="str">
        <f>IF(O420="","",(INDEX(Raw!D:D,MATCH(O420+2000,Raw!W:W,0))))</f>
        <v/>
      </c>
      <c r="N420" s="52" t="str">
        <f>IF(O420="","",(INDEX(Raw!A:A,MATCH(O420+2000,Raw!W:W,0))))</f>
        <v/>
      </c>
      <c r="O420" s="11" t="str">
        <f>(IFERROR(IF(LARGE(Raw!W:W,A420+COUNTIF(Raw!C:C,"H")+COUNTIF(Raw!C:C,"S"))-2000&gt;0,LARGE(Raw!W:W,A420+COUNTIF(Raw!C:C,"H")+COUNTIF(Raw!C:C,"S"))-2000,""),""))</f>
        <v/>
      </c>
    </row>
    <row r="421" spans="1:15" x14ac:dyDescent="0.3">
      <c r="A421" s="52">
        <v>418</v>
      </c>
      <c r="B421" s="3" t="str">
        <f t="shared" si="20"/>
        <v/>
      </c>
      <c r="C421" s="52" t="str">
        <f>IF(E421="","",(INDEX(Raw!D:D,MATCH(E421+6000,Raw!W:W,0))))</f>
        <v/>
      </c>
      <c r="D421" s="52" t="str">
        <f>IF(E421="","",(INDEX(Raw!A:A,MATCH(E421+6000,Raw!W:W,0))))</f>
        <v/>
      </c>
      <c r="E421" s="11" t="str">
        <f>(IFERROR(IF(LARGE(Raw!W:W,A421)-6000&gt;0,LARGE(Raw!W:W,A421)-6000,""),""))</f>
        <v/>
      </c>
      <c r="G421" s="3" t="str">
        <f t="shared" si="18"/>
        <v/>
      </c>
      <c r="H421" s="52" t="str">
        <f>IF(J421="","",(INDEX(Raw!D:D,MATCH(J421+4000,Raw!W:W,0))))</f>
        <v/>
      </c>
      <c r="I421" s="52" t="str">
        <f>IF(J421="","",(INDEX(Raw!A:A,MATCH(J421+4000,Raw!W:W,0))))</f>
        <v/>
      </c>
      <c r="J421" s="11" t="str">
        <f>(IFERROR(IF(LARGE(Raw!W:W,A421+COUNTIF(Raw!C:C,"H"))-4000&gt;0,LARGE(Raw!W:W,A421+COUNTIF(Raw!C:C,"H"))-4000,""),""))</f>
        <v/>
      </c>
      <c r="L421" s="3" t="str">
        <f t="shared" si="19"/>
        <v/>
      </c>
      <c r="M421" s="52" t="str">
        <f>IF(O421="","",(INDEX(Raw!D:D,MATCH(O421+2000,Raw!W:W,0))))</f>
        <v/>
      </c>
      <c r="N421" s="52" t="str">
        <f>IF(O421="","",(INDEX(Raw!A:A,MATCH(O421+2000,Raw!W:W,0))))</f>
        <v/>
      </c>
      <c r="O421" s="11" t="str">
        <f>(IFERROR(IF(LARGE(Raw!W:W,A421+COUNTIF(Raw!C:C,"H")+COUNTIF(Raw!C:C,"S"))-2000&gt;0,LARGE(Raw!W:W,A421+COUNTIF(Raw!C:C,"H")+COUNTIF(Raw!C:C,"S"))-2000,""),""))</f>
        <v/>
      </c>
    </row>
    <row r="422" spans="1:15" x14ac:dyDescent="0.3">
      <c r="A422" s="52">
        <v>419</v>
      </c>
      <c r="B422" s="3" t="str">
        <f t="shared" si="20"/>
        <v/>
      </c>
      <c r="C422" s="52" t="str">
        <f>IF(E422="","",(INDEX(Raw!D:D,MATCH(E422+6000,Raw!W:W,0))))</f>
        <v/>
      </c>
      <c r="D422" s="52" t="str">
        <f>IF(E422="","",(INDEX(Raw!A:A,MATCH(E422+6000,Raw!W:W,0))))</f>
        <v/>
      </c>
      <c r="E422" s="11" t="str">
        <f>(IFERROR(IF(LARGE(Raw!W:W,A422)-6000&gt;0,LARGE(Raw!W:W,A422)-6000,""),""))</f>
        <v/>
      </c>
      <c r="G422" s="3" t="str">
        <f t="shared" si="18"/>
        <v/>
      </c>
      <c r="H422" s="52" t="str">
        <f>IF(J422="","",(INDEX(Raw!D:D,MATCH(J422+4000,Raw!W:W,0))))</f>
        <v/>
      </c>
      <c r="I422" s="52" t="str">
        <f>IF(J422="","",(INDEX(Raw!A:A,MATCH(J422+4000,Raw!W:W,0))))</f>
        <v/>
      </c>
      <c r="J422" s="11" t="str">
        <f>(IFERROR(IF(LARGE(Raw!W:W,A422+COUNTIF(Raw!C:C,"H"))-4000&gt;0,LARGE(Raw!W:W,A422+COUNTIF(Raw!C:C,"H"))-4000,""),""))</f>
        <v/>
      </c>
      <c r="L422" s="3" t="str">
        <f t="shared" si="19"/>
        <v/>
      </c>
      <c r="M422" s="52" t="str">
        <f>IF(O422="","",(INDEX(Raw!D:D,MATCH(O422+2000,Raw!W:W,0))))</f>
        <v/>
      </c>
      <c r="N422" s="52" t="str">
        <f>IF(O422="","",(INDEX(Raw!A:A,MATCH(O422+2000,Raw!W:W,0))))</f>
        <v/>
      </c>
      <c r="O422" s="11" t="str">
        <f>(IFERROR(IF(LARGE(Raw!W:W,A422+COUNTIF(Raw!C:C,"H")+COUNTIF(Raw!C:C,"S"))-2000&gt;0,LARGE(Raw!W:W,A422+COUNTIF(Raw!C:C,"H")+COUNTIF(Raw!C:C,"S"))-2000,""),""))</f>
        <v/>
      </c>
    </row>
    <row r="423" spans="1:15" x14ac:dyDescent="0.3">
      <c r="A423" s="52">
        <v>420</v>
      </c>
      <c r="B423" s="3" t="str">
        <f t="shared" si="20"/>
        <v/>
      </c>
      <c r="C423" s="52" t="str">
        <f>IF(E423="","",(INDEX(Raw!D:D,MATCH(E423+6000,Raw!W:W,0))))</f>
        <v/>
      </c>
      <c r="D423" s="52" t="str">
        <f>IF(E423="","",(INDEX(Raw!A:A,MATCH(E423+6000,Raw!W:W,0))))</f>
        <v/>
      </c>
      <c r="E423" s="11" t="str">
        <f>(IFERROR(IF(LARGE(Raw!W:W,A423)-6000&gt;0,LARGE(Raw!W:W,A423)-6000,""),""))</f>
        <v/>
      </c>
      <c r="G423" s="3" t="str">
        <f t="shared" si="18"/>
        <v/>
      </c>
      <c r="H423" s="52" t="str">
        <f>IF(J423="","",(INDEX(Raw!D:D,MATCH(J423+4000,Raw!W:W,0))))</f>
        <v/>
      </c>
      <c r="I423" s="52" t="str">
        <f>IF(J423="","",(INDEX(Raw!A:A,MATCH(J423+4000,Raw!W:W,0))))</f>
        <v/>
      </c>
      <c r="J423" s="11" t="str">
        <f>(IFERROR(IF(LARGE(Raw!W:W,A423+COUNTIF(Raw!C:C,"H"))-4000&gt;0,LARGE(Raw!W:W,A423+COUNTIF(Raw!C:C,"H"))-4000,""),""))</f>
        <v/>
      </c>
      <c r="L423" s="3" t="str">
        <f t="shared" si="19"/>
        <v/>
      </c>
      <c r="M423" s="52" t="str">
        <f>IF(O423="","",(INDEX(Raw!D:D,MATCH(O423+2000,Raw!W:W,0))))</f>
        <v/>
      </c>
      <c r="N423" s="52" t="str">
        <f>IF(O423="","",(INDEX(Raw!A:A,MATCH(O423+2000,Raw!W:W,0))))</f>
        <v/>
      </c>
      <c r="O423" s="11" t="str">
        <f>(IFERROR(IF(LARGE(Raw!W:W,A423+COUNTIF(Raw!C:C,"H")+COUNTIF(Raw!C:C,"S"))-2000&gt;0,LARGE(Raw!W:W,A423+COUNTIF(Raw!C:C,"H")+COUNTIF(Raw!C:C,"S"))-2000,""),""))</f>
        <v/>
      </c>
    </row>
    <row r="424" spans="1:15" x14ac:dyDescent="0.3">
      <c r="A424" s="52">
        <v>421</v>
      </c>
      <c r="B424" s="3" t="str">
        <f t="shared" si="20"/>
        <v/>
      </c>
      <c r="C424" s="52" t="str">
        <f>IF(E424="","",(INDEX(Raw!D:D,MATCH(E424+6000,Raw!W:W,0))))</f>
        <v/>
      </c>
      <c r="D424" s="52" t="str">
        <f>IF(E424="","",(INDEX(Raw!A:A,MATCH(E424+6000,Raw!W:W,0))))</f>
        <v/>
      </c>
      <c r="E424" s="11" t="str">
        <f>(IFERROR(IF(LARGE(Raw!W:W,A424)-6000&gt;0,LARGE(Raw!W:W,A424)-6000,""),""))</f>
        <v/>
      </c>
      <c r="G424" s="3" t="str">
        <f t="shared" si="18"/>
        <v/>
      </c>
      <c r="H424" s="52" t="str">
        <f>IF(J424="","",(INDEX(Raw!D:D,MATCH(J424+4000,Raw!W:W,0))))</f>
        <v/>
      </c>
      <c r="I424" s="52" t="str">
        <f>IF(J424="","",(INDEX(Raw!A:A,MATCH(J424+4000,Raw!W:W,0))))</f>
        <v/>
      </c>
      <c r="J424" s="11" t="str">
        <f>(IFERROR(IF(LARGE(Raw!W:W,A424+COUNTIF(Raw!C:C,"H"))-4000&gt;0,LARGE(Raw!W:W,A424+COUNTIF(Raw!C:C,"H"))-4000,""),""))</f>
        <v/>
      </c>
      <c r="L424" s="3" t="str">
        <f t="shared" si="19"/>
        <v/>
      </c>
      <c r="M424" s="52" t="str">
        <f>IF(O424="","",(INDEX(Raw!D:D,MATCH(O424+2000,Raw!W:W,0))))</f>
        <v/>
      </c>
      <c r="N424" s="52" t="str">
        <f>IF(O424="","",(INDEX(Raw!A:A,MATCH(O424+2000,Raw!W:W,0))))</f>
        <v/>
      </c>
      <c r="O424" s="11" t="str">
        <f>(IFERROR(IF(LARGE(Raw!W:W,A424+COUNTIF(Raw!C:C,"H")+COUNTIF(Raw!C:C,"S"))-2000&gt;0,LARGE(Raw!W:W,A424+COUNTIF(Raw!C:C,"H")+COUNTIF(Raw!C:C,"S"))-2000,""),""))</f>
        <v/>
      </c>
    </row>
    <row r="425" spans="1:15" x14ac:dyDescent="0.3">
      <c r="A425" s="52">
        <v>422</v>
      </c>
      <c r="B425" s="3" t="str">
        <f t="shared" si="20"/>
        <v/>
      </c>
      <c r="C425" s="52" t="str">
        <f>IF(E425="","",(INDEX(Raw!D:D,MATCH(E425+6000,Raw!W:W,0))))</f>
        <v/>
      </c>
      <c r="D425" s="52" t="str">
        <f>IF(E425="","",(INDEX(Raw!A:A,MATCH(E425+6000,Raw!W:W,0))))</f>
        <v/>
      </c>
      <c r="E425" s="11" t="str">
        <f>(IFERROR(IF(LARGE(Raw!W:W,A425)-6000&gt;0,LARGE(Raw!W:W,A425)-6000,""),""))</f>
        <v/>
      </c>
      <c r="G425" s="3" t="str">
        <f t="shared" si="18"/>
        <v/>
      </c>
      <c r="H425" s="52" t="str">
        <f>IF(J425="","",(INDEX(Raw!D:D,MATCH(J425+4000,Raw!W:W,0))))</f>
        <v/>
      </c>
      <c r="I425" s="52" t="str">
        <f>IF(J425="","",(INDEX(Raw!A:A,MATCH(J425+4000,Raw!W:W,0))))</f>
        <v/>
      </c>
      <c r="J425" s="11" t="str">
        <f>(IFERROR(IF(LARGE(Raw!W:W,A425+COUNTIF(Raw!C:C,"H"))-4000&gt;0,LARGE(Raw!W:W,A425+COUNTIF(Raw!C:C,"H"))-4000,""),""))</f>
        <v/>
      </c>
      <c r="L425" s="3" t="str">
        <f t="shared" si="19"/>
        <v/>
      </c>
      <c r="M425" s="52" t="str">
        <f>IF(O425="","",(INDEX(Raw!D:D,MATCH(O425+2000,Raw!W:W,0))))</f>
        <v/>
      </c>
      <c r="N425" s="52" t="str">
        <f>IF(O425="","",(INDEX(Raw!A:A,MATCH(O425+2000,Raw!W:W,0))))</f>
        <v/>
      </c>
      <c r="O425" s="11" t="str">
        <f>(IFERROR(IF(LARGE(Raw!W:W,A425+COUNTIF(Raw!C:C,"H")+COUNTIF(Raw!C:C,"S"))-2000&gt;0,LARGE(Raw!W:W,A425+COUNTIF(Raw!C:C,"H")+COUNTIF(Raw!C:C,"S"))-2000,""),""))</f>
        <v/>
      </c>
    </row>
    <row r="426" spans="1:15" x14ac:dyDescent="0.3">
      <c r="A426" s="52">
        <v>423</v>
      </c>
      <c r="B426" s="3" t="str">
        <f t="shared" si="20"/>
        <v/>
      </c>
      <c r="C426" s="52" t="str">
        <f>IF(E426="","",(INDEX(Raw!D:D,MATCH(E426+6000,Raw!W:W,0))))</f>
        <v/>
      </c>
      <c r="D426" s="52" t="str">
        <f>IF(E426="","",(INDEX(Raw!A:A,MATCH(E426+6000,Raw!W:W,0))))</f>
        <v/>
      </c>
      <c r="E426" s="11" t="str">
        <f>(IFERROR(IF(LARGE(Raw!W:W,A426)-6000&gt;0,LARGE(Raw!W:W,A426)-6000,""),""))</f>
        <v/>
      </c>
      <c r="G426" s="3" t="str">
        <f t="shared" si="18"/>
        <v/>
      </c>
      <c r="H426" s="52" t="str">
        <f>IF(J426="","",(INDEX(Raw!D:D,MATCH(J426+4000,Raw!W:W,0))))</f>
        <v/>
      </c>
      <c r="I426" s="52" t="str">
        <f>IF(J426="","",(INDEX(Raw!A:A,MATCH(J426+4000,Raw!W:W,0))))</f>
        <v/>
      </c>
      <c r="J426" s="11" t="str">
        <f>(IFERROR(IF(LARGE(Raw!W:W,A426+COUNTIF(Raw!C:C,"H"))-4000&gt;0,LARGE(Raw!W:W,A426+COUNTIF(Raw!C:C,"H"))-4000,""),""))</f>
        <v/>
      </c>
      <c r="L426" s="3" t="str">
        <f t="shared" si="19"/>
        <v/>
      </c>
      <c r="M426" s="52" t="str">
        <f>IF(O426="","",(INDEX(Raw!D:D,MATCH(O426+2000,Raw!W:W,0))))</f>
        <v/>
      </c>
      <c r="N426" s="52" t="str">
        <f>IF(O426="","",(INDEX(Raw!A:A,MATCH(O426+2000,Raw!W:W,0))))</f>
        <v/>
      </c>
      <c r="O426" s="11" t="str">
        <f>(IFERROR(IF(LARGE(Raw!W:W,A426+COUNTIF(Raw!C:C,"H")+COUNTIF(Raw!C:C,"S"))-2000&gt;0,LARGE(Raw!W:W,A426+COUNTIF(Raw!C:C,"H")+COUNTIF(Raw!C:C,"S"))-2000,""),""))</f>
        <v/>
      </c>
    </row>
    <row r="427" spans="1:15" x14ac:dyDescent="0.3">
      <c r="A427" s="52">
        <v>424</v>
      </c>
      <c r="B427" s="3" t="str">
        <f t="shared" si="20"/>
        <v/>
      </c>
      <c r="C427" s="52" t="str">
        <f>IF(E427="","",(INDEX(Raw!D:D,MATCH(E427+6000,Raw!W:W,0))))</f>
        <v/>
      </c>
      <c r="D427" s="52" t="str">
        <f>IF(E427="","",(INDEX(Raw!A:A,MATCH(E427+6000,Raw!W:W,0))))</f>
        <v/>
      </c>
      <c r="E427" s="11" t="str">
        <f>(IFERROR(IF(LARGE(Raw!W:W,A427)-6000&gt;0,LARGE(Raw!W:W,A427)-6000,""),""))</f>
        <v/>
      </c>
      <c r="G427" s="3" t="str">
        <f t="shared" si="18"/>
        <v/>
      </c>
      <c r="H427" s="52" t="str">
        <f>IF(J427="","",(INDEX(Raw!D:D,MATCH(J427+4000,Raw!W:W,0))))</f>
        <v/>
      </c>
      <c r="I427" s="52" t="str">
        <f>IF(J427="","",(INDEX(Raw!A:A,MATCH(J427+4000,Raw!W:W,0))))</f>
        <v/>
      </c>
      <c r="J427" s="11" t="str">
        <f>(IFERROR(IF(LARGE(Raw!W:W,A427+COUNTIF(Raw!C:C,"H"))-4000&gt;0,LARGE(Raw!W:W,A427+COUNTIF(Raw!C:C,"H"))-4000,""),""))</f>
        <v/>
      </c>
      <c r="L427" s="3" t="str">
        <f t="shared" si="19"/>
        <v/>
      </c>
      <c r="M427" s="52" t="str">
        <f>IF(O427="","",(INDEX(Raw!D:D,MATCH(O427+2000,Raw!W:W,0))))</f>
        <v/>
      </c>
      <c r="N427" s="52" t="str">
        <f>IF(O427="","",(INDEX(Raw!A:A,MATCH(O427+2000,Raw!W:W,0))))</f>
        <v/>
      </c>
      <c r="O427" s="11" t="str">
        <f>(IFERROR(IF(LARGE(Raw!W:W,A427+COUNTIF(Raw!C:C,"H")+COUNTIF(Raw!C:C,"S"))-2000&gt;0,LARGE(Raw!W:W,A427+COUNTIF(Raw!C:C,"H")+COUNTIF(Raw!C:C,"S"))-2000,""),""))</f>
        <v/>
      </c>
    </row>
    <row r="428" spans="1:15" x14ac:dyDescent="0.3">
      <c r="A428" s="52">
        <v>425</v>
      </c>
      <c r="B428" s="3" t="str">
        <f t="shared" si="20"/>
        <v/>
      </c>
      <c r="C428" s="52" t="str">
        <f>IF(E428="","",(INDEX(Raw!D:D,MATCH(E428+6000,Raw!W:W,0))))</f>
        <v/>
      </c>
      <c r="D428" s="52" t="str">
        <f>IF(E428="","",(INDEX(Raw!A:A,MATCH(E428+6000,Raw!W:W,0))))</f>
        <v/>
      </c>
      <c r="E428" s="11" t="str">
        <f>(IFERROR(IF(LARGE(Raw!W:W,A428)-6000&gt;0,LARGE(Raw!W:W,A428)-6000,""),""))</f>
        <v/>
      </c>
      <c r="G428" s="3" t="str">
        <f t="shared" si="18"/>
        <v/>
      </c>
      <c r="H428" s="52" t="str">
        <f>IF(J428="","",(INDEX(Raw!D:D,MATCH(J428+4000,Raw!W:W,0))))</f>
        <v/>
      </c>
      <c r="I428" s="52" t="str">
        <f>IF(J428="","",(INDEX(Raw!A:A,MATCH(J428+4000,Raw!W:W,0))))</f>
        <v/>
      </c>
      <c r="J428" s="11" t="str">
        <f>(IFERROR(IF(LARGE(Raw!W:W,A428+COUNTIF(Raw!C:C,"H"))-4000&gt;0,LARGE(Raw!W:W,A428+COUNTIF(Raw!C:C,"H"))-4000,""),""))</f>
        <v/>
      </c>
      <c r="L428" s="3" t="str">
        <f t="shared" si="19"/>
        <v/>
      </c>
      <c r="M428" s="52" t="str">
        <f>IF(O428="","",(INDEX(Raw!D:D,MATCH(O428+2000,Raw!W:W,0))))</f>
        <v/>
      </c>
      <c r="N428" s="52" t="str">
        <f>IF(O428="","",(INDEX(Raw!A:A,MATCH(O428+2000,Raw!W:W,0))))</f>
        <v/>
      </c>
      <c r="O428" s="11" t="str">
        <f>(IFERROR(IF(LARGE(Raw!W:W,A428+COUNTIF(Raw!C:C,"H")+COUNTIF(Raw!C:C,"S"))-2000&gt;0,LARGE(Raw!W:W,A428+COUNTIF(Raw!C:C,"H")+COUNTIF(Raw!C:C,"S"))-2000,""),""))</f>
        <v/>
      </c>
    </row>
    <row r="429" spans="1:15" x14ac:dyDescent="0.3">
      <c r="A429" s="52">
        <v>426</v>
      </c>
      <c r="B429" s="3" t="str">
        <f t="shared" si="20"/>
        <v/>
      </c>
      <c r="C429" s="52" t="str">
        <f>IF(E429="","",(INDEX(Raw!D:D,MATCH(E429+6000,Raw!W:W,0))))</f>
        <v/>
      </c>
      <c r="D429" s="52" t="str">
        <f>IF(E429="","",(INDEX(Raw!A:A,MATCH(E429+6000,Raw!W:W,0))))</f>
        <v/>
      </c>
      <c r="E429" s="11" t="str">
        <f>(IFERROR(IF(LARGE(Raw!W:W,A429)-6000&gt;0,LARGE(Raw!W:W,A429)-6000,""),""))</f>
        <v/>
      </c>
      <c r="G429" s="3" t="str">
        <f t="shared" si="18"/>
        <v/>
      </c>
      <c r="H429" s="52" t="str">
        <f>IF(J429="","",(INDEX(Raw!D:D,MATCH(J429+4000,Raw!W:W,0))))</f>
        <v/>
      </c>
      <c r="I429" s="52" t="str">
        <f>IF(J429="","",(INDEX(Raw!A:A,MATCH(J429+4000,Raw!W:W,0))))</f>
        <v/>
      </c>
      <c r="J429" s="11" t="str">
        <f>(IFERROR(IF(LARGE(Raw!W:W,A429+COUNTIF(Raw!C:C,"H"))-4000&gt;0,LARGE(Raw!W:W,A429+COUNTIF(Raw!C:C,"H"))-4000,""),""))</f>
        <v/>
      </c>
      <c r="L429" s="3" t="str">
        <f t="shared" si="19"/>
        <v/>
      </c>
      <c r="M429" s="52" t="str">
        <f>IF(O429="","",(INDEX(Raw!D:D,MATCH(O429+2000,Raw!W:W,0))))</f>
        <v/>
      </c>
      <c r="N429" s="52" t="str">
        <f>IF(O429="","",(INDEX(Raw!A:A,MATCH(O429+2000,Raw!W:W,0))))</f>
        <v/>
      </c>
      <c r="O429" s="11" t="str">
        <f>(IFERROR(IF(LARGE(Raw!W:W,A429+COUNTIF(Raw!C:C,"H")+COUNTIF(Raw!C:C,"S"))-2000&gt;0,LARGE(Raw!W:W,A429+COUNTIF(Raw!C:C,"H")+COUNTIF(Raw!C:C,"S"))-2000,""),""))</f>
        <v/>
      </c>
    </row>
    <row r="430" spans="1:15" x14ac:dyDescent="0.3">
      <c r="A430" s="52">
        <v>427</v>
      </c>
      <c r="B430" s="3" t="str">
        <f t="shared" si="20"/>
        <v/>
      </c>
      <c r="C430" s="52" t="str">
        <f>IF(E430="","",(INDEX(Raw!D:D,MATCH(E430+6000,Raw!W:W,0))))</f>
        <v/>
      </c>
      <c r="D430" s="52" t="str">
        <f>IF(E430="","",(INDEX(Raw!A:A,MATCH(E430+6000,Raw!W:W,0))))</f>
        <v/>
      </c>
      <c r="E430" s="11" t="str">
        <f>(IFERROR(IF(LARGE(Raw!W:W,A430)-6000&gt;0,LARGE(Raw!W:W,A430)-6000,""),""))</f>
        <v/>
      </c>
      <c r="G430" s="3" t="str">
        <f t="shared" si="18"/>
        <v/>
      </c>
      <c r="H430" s="52" t="str">
        <f>IF(J430="","",(INDEX(Raw!D:D,MATCH(J430+4000,Raw!W:W,0))))</f>
        <v/>
      </c>
      <c r="I430" s="52" t="str">
        <f>IF(J430="","",(INDEX(Raw!A:A,MATCH(J430+4000,Raw!W:W,0))))</f>
        <v/>
      </c>
      <c r="J430" s="11" t="str">
        <f>(IFERROR(IF(LARGE(Raw!W:W,A430+COUNTIF(Raw!C:C,"H"))-4000&gt;0,LARGE(Raw!W:W,A430+COUNTIF(Raw!C:C,"H"))-4000,""),""))</f>
        <v/>
      </c>
      <c r="L430" s="3" t="str">
        <f t="shared" si="19"/>
        <v/>
      </c>
      <c r="M430" s="52" t="str">
        <f>IF(O430="","",(INDEX(Raw!D:D,MATCH(O430+2000,Raw!W:W,0))))</f>
        <v/>
      </c>
      <c r="N430" s="52" t="str">
        <f>IF(O430="","",(INDEX(Raw!A:A,MATCH(O430+2000,Raw!W:W,0))))</f>
        <v/>
      </c>
      <c r="O430" s="11" t="str">
        <f>(IFERROR(IF(LARGE(Raw!W:W,A430+COUNTIF(Raw!C:C,"H")+COUNTIF(Raw!C:C,"S"))-2000&gt;0,LARGE(Raw!W:W,A430+COUNTIF(Raw!C:C,"H")+COUNTIF(Raw!C:C,"S"))-2000,""),""))</f>
        <v/>
      </c>
    </row>
    <row r="431" spans="1:15" x14ac:dyDescent="0.3">
      <c r="A431" s="52">
        <v>428</v>
      </c>
      <c r="B431" s="3" t="str">
        <f t="shared" si="20"/>
        <v/>
      </c>
      <c r="C431" s="52" t="str">
        <f>IF(E431="","",(INDEX(Raw!D:D,MATCH(E431+6000,Raw!W:W,0))))</f>
        <v/>
      </c>
      <c r="D431" s="52" t="str">
        <f>IF(E431="","",(INDEX(Raw!A:A,MATCH(E431+6000,Raw!W:W,0))))</f>
        <v/>
      </c>
      <c r="E431" s="11" t="str">
        <f>(IFERROR(IF(LARGE(Raw!W:W,A431)-6000&gt;0,LARGE(Raw!W:W,A431)-6000,""),""))</f>
        <v/>
      </c>
      <c r="G431" s="3" t="str">
        <f t="shared" si="18"/>
        <v/>
      </c>
      <c r="H431" s="52" t="str">
        <f>IF(J431="","",(INDEX(Raw!D:D,MATCH(J431+4000,Raw!W:W,0))))</f>
        <v/>
      </c>
      <c r="I431" s="52" t="str">
        <f>IF(J431="","",(INDEX(Raw!A:A,MATCH(J431+4000,Raw!W:W,0))))</f>
        <v/>
      </c>
      <c r="J431" s="11" t="str">
        <f>(IFERROR(IF(LARGE(Raw!W:W,A431+COUNTIF(Raw!C:C,"H"))-4000&gt;0,LARGE(Raw!W:W,A431+COUNTIF(Raw!C:C,"H"))-4000,""),""))</f>
        <v/>
      </c>
      <c r="L431" s="3" t="str">
        <f t="shared" si="19"/>
        <v/>
      </c>
      <c r="M431" s="52" t="str">
        <f>IF(O431="","",(INDEX(Raw!D:D,MATCH(O431+2000,Raw!W:W,0))))</f>
        <v/>
      </c>
      <c r="N431" s="52" t="str">
        <f>IF(O431="","",(INDEX(Raw!A:A,MATCH(O431+2000,Raw!W:W,0))))</f>
        <v/>
      </c>
      <c r="O431" s="11" t="str">
        <f>(IFERROR(IF(LARGE(Raw!W:W,A431+COUNTIF(Raw!C:C,"H")+COUNTIF(Raw!C:C,"S"))-2000&gt;0,LARGE(Raw!W:W,A431+COUNTIF(Raw!C:C,"H")+COUNTIF(Raw!C:C,"S"))-2000,""),""))</f>
        <v/>
      </c>
    </row>
    <row r="432" spans="1:15" x14ac:dyDescent="0.3">
      <c r="A432" s="52">
        <v>429</v>
      </c>
      <c r="B432" s="3" t="str">
        <f t="shared" si="20"/>
        <v/>
      </c>
      <c r="C432" s="52" t="str">
        <f>IF(E432="","",(INDEX(Raw!D:D,MATCH(E432+6000,Raw!W:W,0))))</f>
        <v/>
      </c>
      <c r="D432" s="52" t="str">
        <f>IF(E432="","",(INDEX(Raw!A:A,MATCH(E432+6000,Raw!W:W,0))))</f>
        <v/>
      </c>
      <c r="E432" s="11" t="str">
        <f>(IFERROR(IF(LARGE(Raw!W:W,A432)-6000&gt;0,LARGE(Raw!W:W,A432)-6000,""),""))</f>
        <v/>
      </c>
      <c r="G432" s="3" t="str">
        <f t="shared" si="18"/>
        <v/>
      </c>
      <c r="H432" s="52" t="str">
        <f>IF(J432="","",(INDEX(Raw!D:D,MATCH(J432+4000,Raw!W:W,0))))</f>
        <v/>
      </c>
      <c r="I432" s="52" t="str">
        <f>IF(J432="","",(INDEX(Raw!A:A,MATCH(J432+4000,Raw!W:W,0))))</f>
        <v/>
      </c>
      <c r="J432" s="11" t="str">
        <f>(IFERROR(IF(LARGE(Raw!W:W,A432+COUNTIF(Raw!C:C,"H"))-4000&gt;0,LARGE(Raw!W:W,A432+COUNTIF(Raw!C:C,"H"))-4000,""),""))</f>
        <v/>
      </c>
      <c r="L432" s="3" t="str">
        <f t="shared" si="19"/>
        <v/>
      </c>
      <c r="M432" s="52" t="str">
        <f>IF(O432="","",(INDEX(Raw!D:D,MATCH(O432+2000,Raw!W:W,0))))</f>
        <v/>
      </c>
      <c r="N432" s="52" t="str">
        <f>IF(O432="","",(INDEX(Raw!A:A,MATCH(O432+2000,Raw!W:W,0))))</f>
        <v/>
      </c>
      <c r="O432" s="11" t="str">
        <f>(IFERROR(IF(LARGE(Raw!W:W,A432+COUNTIF(Raw!C:C,"H")+COUNTIF(Raw!C:C,"S"))-2000&gt;0,LARGE(Raw!W:W,A432+COUNTIF(Raw!C:C,"H")+COUNTIF(Raw!C:C,"S"))-2000,""),""))</f>
        <v/>
      </c>
    </row>
    <row r="433" spans="1:15" x14ac:dyDescent="0.3">
      <c r="A433" s="52">
        <v>430</v>
      </c>
      <c r="B433" s="3" t="str">
        <f t="shared" si="20"/>
        <v/>
      </c>
      <c r="C433" s="52" t="str">
        <f>IF(E433="","",(INDEX(Raw!D:D,MATCH(E433+6000,Raw!W:W,0))))</f>
        <v/>
      </c>
      <c r="D433" s="52" t="str">
        <f>IF(E433="","",(INDEX(Raw!A:A,MATCH(E433+6000,Raw!W:W,0))))</f>
        <v/>
      </c>
      <c r="E433" s="11" t="str">
        <f>(IFERROR(IF(LARGE(Raw!W:W,A433)-6000&gt;0,LARGE(Raw!W:W,A433)-6000,""),""))</f>
        <v/>
      </c>
      <c r="G433" s="3" t="str">
        <f t="shared" si="18"/>
        <v/>
      </c>
      <c r="H433" s="52" t="str">
        <f>IF(J433="","",(INDEX(Raw!D:D,MATCH(J433+4000,Raw!W:W,0))))</f>
        <v/>
      </c>
      <c r="I433" s="52" t="str">
        <f>IF(J433="","",(INDEX(Raw!A:A,MATCH(J433+4000,Raw!W:W,0))))</f>
        <v/>
      </c>
      <c r="J433" s="11" t="str">
        <f>(IFERROR(IF(LARGE(Raw!W:W,A433+COUNTIF(Raw!C:C,"H"))-4000&gt;0,LARGE(Raw!W:W,A433+COUNTIF(Raw!C:C,"H"))-4000,""),""))</f>
        <v/>
      </c>
      <c r="L433" s="3" t="str">
        <f t="shared" si="19"/>
        <v/>
      </c>
      <c r="M433" s="52" t="str">
        <f>IF(O433="","",(INDEX(Raw!D:D,MATCH(O433+2000,Raw!W:W,0))))</f>
        <v/>
      </c>
      <c r="N433" s="52" t="str">
        <f>IF(O433="","",(INDEX(Raw!A:A,MATCH(O433+2000,Raw!W:W,0))))</f>
        <v/>
      </c>
      <c r="O433" s="11" t="str">
        <f>(IFERROR(IF(LARGE(Raw!W:W,A433+COUNTIF(Raw!C:C,"H")+COUNTIF(Raw!C:C,"S"))-2000&gt;0,LARGE(Raw!W:W,A433+COUNTIF(Raw!C:C,"H")+COUNTIF(Raw!C:C,"S"))-2000,""),""))</f>
        <v/>
      </c>
    </row>
    <row r="434" spans="1:15" x14ac:dyDescent="0.3">
      <c r="A434" s="52">
        <v>431</v>
      </c>
      <c r="B434" s="3" t="str">
        <f t="shared" si="20"/>
        <v/>
      </c>
      <c r="C434" s="52" t="str">
        <f>IF(E434="","",(INDEX(Raw!D:D,MATCH(E434+6000,Raw!W:W,0))))</f>
        <v/>
      </c>
      <c r="D434" s="52" t="str">
        <f>IF(E434="","",(INDEX(Raw!A:A,MATCH(E434+6000,Raw!W:W,0))))</f>
        <v/>
      </c>
      <c r="E434" s="11" t="str">
        <f>(IFERROR(IF(LARGE(Raw!W:W,A434)-6000&gt;0,LARGE(Raw!W:W,A434)-6000,""),""))</f>
        <v/>
      </c>
      <c r="G434" s="3" t="str">
        <f t="shared" si="18"/>
        <v/>
      </c>
      <c r="H434" s="52" t="str">
        <f>IF(J434="","",(INDEX(Raw!D:D,MATCH(J434+4000,Raw!W:W,0))))</f>
        <v/>
      </c>
      <c r="I434" s="52" t="str">
        <f>IF(J434="","",(INDEX(Raw!A:A,MATCH(J434+4000,Raw!W:W,0))))</f>
        <v/>
      </c>
      <c r="J434" s="11" t="str">
        <f>(IFERROR(IF(LARGE(Raw!W:W,A434+COUNTIF(Raw!C:C,"H"))-4000&gt;0,LARGE(Raw!W:W,A434+COUNTIF(Raw!C:C,"H"))-4000,""),""))</f>
        <v/>
      </c>
      <c r="L434" s="3" t="str">
        <f t="shared" si="19"/>
        <v/>
      </c>
      <c r="M434" s="52" t="str">
        <f>IF(O434="","",(INDEX(Raw!D:D,MATCH(O434+2000,Raw!W:W,0))))</f>
        <v/>
      </c>
      <c r="N434" s="52" t="str">
        <f>IF(O434="","",(INDEX(Raw!A:A,MATCH(O434+2000,Raw!W:W,0))))</f>
        <v/>
      </c>
      <c r="O434" s="11" t="str">
        <f>(IFERROR(IF(LARGE(Raw!W:W,A434+COUNTIF(Raw!C:C,"H")+COUNTIF(Raw!C:C,"S"))-2000&gt;0,LARGE(Raw!W:W,A434+COUNTIF(Raw!C:C,"H")+COUNTIF(Raw!C:C,"S"))-2000,""),""))</f>
        <v/>
      </c>
    </row>
    <row r="435" spans="1:15" x14ac:dyDescent="0.3">
      <c r="A435" s="52">
        <v>432</v>
      </c>
      <c r="B435" s="3" t="str">
        <f t="shared" si="20"/>
        <v/>
      </c>
      <c r="C435" s="52" t="str">
        <f>IF(E435="","",(INDEX(Raw!D:D,MATCH(E435+6000,Raw!W:W,0))))</f>
        <v/>
      </c>
      <c r="D435" s="52" t="str">
        <f>IF(E435="","",(INDEX(Raw!A:A,MATCH(E435+6000,Raw!W:W,0))))</f>
        <v/>
      </c>
      <c r="E435" s="11" t="str">
        <f>(IFERROR(IF(LARGE(Raw!W:W,A435)-6000&gt;0,LARGE(Raw!W:W,A435)-6000,""),""))</f>
        <v/>
      </c>
      <c r="G435" s="3" t="str">
        <f t="shared" si="18"/>
        <v/>
      </c>
      <c r="H435" s="52" t="str">
        <f>IF(J435="","",(INDEX(Raw!D:D,MATCH(J435+4000,Raw!W:W,0))))</f>
        <v/>
      </c>
      <c r="I435" s="52" t="str">
        <f>IF(J435="","",(INDEX(Raw!A:A,MATCH(J435+4000,Raw!W:W,0))))</f>
        <v/>
      </c>
      <c r="J435" s="11" t="str">
        <f>(IFERROR(IF(LARGE(Raw!W:W,A435+COUNTIF(Raw!C:C,"H"))-4000&gt;0,LARGE(Raw!W:W,A435+COUNTIF(Raw!C:C,"H"))-4000,""),""))</f>
        <v/>
      </c>
      <c r="L435" s="3" t="str">
        <f t="shared" si="19"/>
        <v/>
      </c>
      <c r="M435" s="52" t="str">
        <f>IF(O435="","",(INDEX(Raw!D:D,MATCH(O435+2000,Raw!W:W,0))))</f>
        <v/>
      </c>
      <c r="N435" s="52" t="str">
        <f>IF(O435="","",(INDEX(Raw!A:A,MATCH(O435+2000,Raw!W:W,0))))</f>
        <v/>
      </c>
      <c r="O435" s="11" t="str">
        <f>(IFERROR(IF(LARGE(Raw!W:W,A435+COUNTIF(Raw!C:C,"H")+COUNTIF(Raw!C:C,"S"))-2000&gt;0,LARGE(Raw!W:W,A435+COUNTIF(Raw!C:C,"H")+COUNTIF(Raw!C:C,"S"))-2000,""),""))</f>
        <v/>
      </c>
    </row>
    <row r="436" spans="1:15" x14ac:dyDescent="0.3">
      <c r="A436" s="52">
        <v>433</v>
      </c>
      <c r="B436" s="3" t="str">
        <f t="shared" si="20"/>
        <v/>
      </c>
      <c r="C436" s="52" t="str">
        <f>IF(E436="","",(INDEX(Raw!D:D,MATCH(E436+6000,Raw!W:W,0))))</f>
        <v/>
      </c>
      <c r="D436" s="52" t="str">
        <f>IF(E436="","",(INDEX(Raw!A:A,MATCH(E436+6000,Raw!W:W,0))))</f>
        <v/>
      </c>
      <c r="E436" s="11" t="str">
        <f>(IFERROR(IF(LARGE(Raw!W:W,A436)-6000&gt;0,LARGE(Raw!W:W,A436)-6000,""),""))</f>
        <v/>
      </c>
      <c r="G436" s="3" t="str">
        <f t="shared" si="18"/>
        <v/>
      </c>
      <c r="H436" s="52" t="str">
        <f>IF(J436="","",(INDEX(Raw!D:D,MATCH(J436+4000,Raw!W:W,0))))</f>
        <v/>
      </c>
      <c r="I436" s="52" t="str">
        <f>IF(J436="","",(INDEX(Raw!A:A,MATCH(J436+4000,Raw!W:W,0))))</f>
        <v/>
      </c>
      <c r="J436" s="11" t="str">
        <f>(IFERROR(IF(LARGE(Raw!W:W,A436+COUNTIF(Raw!C:C,"H"))-4000&gt;0,LARGE(Raw!W:W,A436+COUNTIF(Raw!C:C,"H"))-4000,""),""))</f>
        <v/>
      </c>
      <c r="L436" s="3" t="str">
        <f t="shared" si="19"/>
        <v/>
      </c>
      <c r="M436" s="52" t="str">
        <f>IF(O436="","",(INDEX(Raw!D:D,MATCH(O436+2000,Raw!W:W,0))))</f>
        <v/>
      </c>
      <c r="N436" s="52" t="str">
        <f>IF(O436="","",(INDEX(Raw!A:A,MATCH(O436+2000,Raw!W:W,0))))</f>
        <v/>
      </c>
      <c r="O436" s="11" t="str">
        <f>(IFERROR(IF(LARGE(Raw!W:W,A436+COUNTIF(Raw!C:C,"H")+COUNTIF(Raw!C:C,"S"))-2000&gt;0,LARGE(Raw!W:W,A436+COUNTIF(Raw!C:C,"H")+COUNTIF(Raw!C:C,"S"))-2000,""),""))</f>
        <v/>
      </c>
    </row>
    <row r="437" spans="1:15" x14ac:dyDescent="0.3">
      <c r="A437" s="52">
        <v>434</v>
      </c>
      <c r="B437" s="3" t="str">
        <f t="shared" si="20"/>
        <v/>
      </c>
      <c r="C437" s="52" t="str">
        <f>IF(E437="","",(INDEX(Raw!D:D,MATCH(E437+6000,Raw!W:W,0))))</f>
        <v/>
      </c>
      <c r="D437" s="52" t="str">
        <f>IF(E437="","",(INDEX(Raw!A:A,MATCH(E437+6000,Raw!W:W,0))))</f>
        <v/>
      </c>
      <c r="E437" s="11" t="str">
        <f>(IFERROR(IF(LARGE(Raw!W:W,A437)-6000&gt;0,LARGE(Raw!W:W,A437)-6000,""),""))</f>
        <v/>
      </c>
      <c r="G437" s="3" t="str">
        <f t="shared" si="18"/>
        <v/>
      </c>
      <c r="H437" s="52" t="str">
        <f>IF(J437="","",(INDEX(Raw!D:D,MATCH(J437+4000,Raw!W:W,0))))</f>
        <v/>
      </c>
      <c r="I437" s="52" t="str">
        <f>IF(J437="","",(INDEX(Raw!A:A,MATCH(J437+4000,Raw!W:W,0))))</f>
        <v/>
      </c>
      <c r="J437" s="11" t="str">
        <f>(IFERROR(IF(LARGE(Raw!W:W,A437+COUNTIF(Raw!C:C,"H"))-4000&gt;0,LARGE(Raw!W:W,A437+COUNTIF(Raw!C:C,"H"))-4000,""),""))</f>
        <v/>
      </c>
      <c r="L437" s="3" t="str">
        <f t="shared" si="19"/>
        <v/>
      </c>
      <c r="M437" s="52" t="str">
        <f>IF(O437="","",(INDEX(Raw!D:D,MATCH(O437+2000,Raw!W:W,0))))</f>
        <v/>
      </c>
      <c r="N437" s="52" t="str">
        <f>IF(O437="","",(INDEX(Raw!A:A,MATCH(O437+2000,Raw!W:W,0))))</f>
        <v/>
      </c>
      <c r="O437" s="11" t="str">
        <f>(IFERROR(IF(LARGE(Raw!W:W,A437+COUNTIF(Raw!C:C,"H")+COUNTIF(Raw!C:C,"S"))-2000&gt;0,LARGE(Raw!W:W,A437+COUNTIF(Raw!C:C,"H")+COUNTIF(Raw!C:C,"S"))-2000,""),""))</f>
        <v/>
      </c>
    </row>
    <row r="438" spans="1:15" x14ac:dyDescent="0.3">
      <c r="A438" s="52">
        <v>435</v>
      </c>
      <c r="B438" s="3" t="str">
        <f t="shared" si="20"/>
        <v/>
      </c>
      <c r="C438" s="52" t="str">
        <f>IF(E438="","",(INDEX(Raw!D:D,MATCH(E438+6000,Raw!W:W,0))))</f>
        <v/>
      </c>
      <c r="D438" s="52" t="str">
        <f>IF(E438="","",(INDEX(Raw!A:A,MATCH(E438+6000,Raw!W:W,0))))</f>
        <v/>
      </c>
      <c r="E438" s="11" t="str">
        <f>(IFERROR(IF(LARGE(Raw!W:W,A438)-6000&gt;0,LARGE(Raw!W:W,A438)-6000,""),""))</f>
        <v/>
      </c>
      <c r="G438" s="3" t="str">
        <f t="shared" si="18"/>
        <v/>
      </c>
      <c r="H438" s="52" t="str">
        <f>IF(J438="","",(INDEX(Raw!D:D,MATCH(J438+4000,Raw!W:W,0))))</f>
        <v/>
      </c>
      <c r="I438" s="52" t="str">
        <f>IF(J438="","",(INDEX(Raw!A:A,MATCH(J438+4000,Raw!W:W,0))))</f>
        <v/>
      </c>
      <c r="J438" s="11" t="str">
        <f>(IFERROR(IF(LARGE(Raw!W:W,A438+COUNTIF(Raw!C:C,"H"))-4000&gt;0,LARGE(Raw!W:W,A438+COUNTIF(Raw!C:C,"H"))-4000,""),""))</f>
        <v/>
      </c>
      <c r="L438" s="3" t="str">
        <f t="shared" si="19"/>
        <v/>
      </c>
      <c r="M438" s="52" t="str">
        <f>IF(O438="","",(INDEX(Raw!D:D,MATCH(O438+2000,Raw!W:W,0))))</f>
        <v/>
      </c>
      <c r="N438" s="52" t="str">
        <f>IF(O438="","",(INDEX(Raw!A:A,MATCH(O438+2000,Raw!W:W,0))))</f>
        <v/>
      </c>
      <c r="O438" s="11" t="str">
        <f>(IFERROR(IF(LARGE(Raw!W:W,A438+COUNTIF(Raw!C:C,"H")+COUNTIF(Raw!C:C,"S"))-2000&gt;0,LARGE(Raw!W:W,A438+COUNTIF(Raw!C:C,"H")+COUNTIF(Raw!C:C,"S"))-2000,""),""))</f>
        <v/>
      </c>
    </row>
    <row r="439" spans="1:15" x14ac:dyDescent="0.3">
      <c r="A439" s="52">
        <v>436</v>
      </c>
      <c r="B439" s="3" t="str">
        <f t="shared" si="20"/>
        <v/>
      </c>
      <c r="C439" s="52" t="str">
        <f>IF(E439="","",(INDEX(Raw!D:D,MATCH(E439+6000,Raw!W:W,0))))</f>
        <v/>
      </c>
      <c r="D439" s="52" t="str">
        <f>IF(E439="","",(INDEX(Raw!A:A,MATCH(E439+6000,Raw!W:W,0))))</f>
        <v/>
      </c>
      <c r="E439" s="11" t="str">
        <f>(IFERROR(IF(LARGE(Raw!W:W,A439)-6000&gt;0,LARGE(Raw!W:W,A439)-6000,""),""))</f>
        <v/>
      </c>
      <c r="G439" s="3" t="str">
        <f t="shared" si="18"/>
        <v/>
      </c>
      <c r="H439" s="52" t="str">
        <f>IF(J439="","",(INDEX(Raw!D:D,MATCH(J439+4000,Raw!W:W,0))))</f>
        <v/>
      </c>
      <c r="I439" s="52" t="str">
        <f>IF(J439="","",(INDEX(Raw!A:A,MATCH(J439+4000,Raw!W:W,0))))</f>
        <v/>
      </c>
      <c r="J439" s="11" t="str">
        <f>(IFERROR(IF(LARGE(Raw!W:W,A439+COUNTIF(Raw!C:C,"H"))-4000&gt;0,LARGE(Raw!W:W,A439+COUNTIF(Raw!C:C,"H"))-4000,""),""))</f>
        <v/>
      </c>
      <c r="L439" s="3" t="str">
        <f t="shared" si="19"/>
        <v/>
      </c>
      <c r="M439" s="52" t="str">
        <f>IF(O439="","",(INDEX(Raw!D:D,MATCH(O439+2000,Raw!W:W,0))))</f>
        <v/>
      </c>
      <c r="N439" s="52" t="str">
        <f>IF(O439="","",(INDEX(Raw!A:A,MATCH(O439+2000,Raw!W:W,0))))</f>
        <v/>
      </c>
      <c r="O439" s="11" t="str">
        <f>(IFERROR(IF(LARGE(Raw!W:W,A439+COUNTIF(Raw!C:C,"H")+COUNTIF(Raw!C:C,"S"))-2000&gt;0,LARGE(Raw!W:W,A439+COUNTIF(Raw!C:C,"H")+COUNTIF(Raw!C:C,"S"))-2000,""),""))</f>
        <v/>
      </c>
    </row>
    <row r="440" spans="1:15" x14ac:dyDescent="0.3">
      <c r="A440" s="52">
        <v>437</v>
      </c>
      <c r="B440" s="3" t="str">
        <f t="shared" si="20"/>
        <v/>
      </c>
      <c r="C440" s="52" t="str">
        <f>IF(E440="","",(INDEX(Raw!D:D,MATCH(E440+6000,Raw!W:W,0))))</f>
        <v/>
      </c>
      <c r="D440" s="52" t="str">
        <f>IF(E440="","",(INDEX(Raw!A:A,MATCH(E440+6000,Raw!W:W,0))))</f>
        <v/>
      </c>
      <c r="E440" s="11" t="str">
        <f>(IFERROR(IF(LARGE(Raw!W:W,A440)-6000&gt;0,LARGE(Raw!W:W,A440)-6000,""),""))</f>
        <v/>
      </c>
      <c r="G440" s="3" t="str">
        <f t="shared" si="18"/>
        <v/>
      </c>
      <c r="H440" s="52" t="str">
        <f>IF(J440="","",(INDEX(Raw!D:D,MATCH(J440+4000,Raw!W:W,0))))</f>
        <v/>
      </c>
      <c r="I440" s="52" t="str">
        <f>IF(J440="","",(INDEX(Raw!A:A,MATCH(J440+4000,Raw!W:W,0))))</f>
        <v/>
      </c>
      <c r="J440" s="11" t="str">
        <f>(IFERROR(IF(LARGE(Raw!W:W,A440+COUNTIF(Raw!C:C,"H"))-4000&gt;0,LARGE(Raw!W:W,A440+COUNTIF(Raw!C:C,"H"))-4000,""),""))</f>
        <v/>
      </c>
      <c r="L440" s="3" t="str">
        <f t="shared" si="19"/>
        <v/>
      </c>
      <c r="M440" s="52" t="str">
        <f>IF(O440="","",(INDEX(Raw!D:D,MATCH(O440+2000,Raw!W:W,0))))</f>
        <v/>
      </c>
      <c r="N440" s="52" t="str">
        <f>IF(O440="","",(INDEX(Raw!A:A,MATCH(O440+2000,Raw!W:W,0))))</f>
        <v/>
      </c>
      <c r="O440" s="11" t="str">
        <f>(IFERROR(IF(LARGE(Raw!W:W,A440+COUNTIF(Raw!C:C,"H")+COUNTIF(Raw!C:C,"S"))-2000&gt;0,LARGE(Raw!W:W,A440+COUNTIF(Raw!C:C,"H")+COUNTIF(Raw!C:C,"S"))-2000,""),""))</f>
        <v/>
      </c>
    </row>
    <row r="441" spans="1:15" x14ac:dyDescent="0.3">
      <c r="A441" s="52">
        <v>438</v>
      </c>
      <c r="B441" s="3" t="str">
        <f t="shared" si="20"/>
        <v/>
      </c>
      <c r="C441" s="52" t="str">
        <f>IF(E441="","",(INDEX(Raw!D:D,MATCH(E441+6000,Raw!W:W,0))))</f>
        <v/>
      </c>
      <c r="D441" s="52" t="str">
        <f>IF(E441="","",(INDEX(Raw!A:A,MATCH(E441+6000,Raw!W:W,0))))</f>
        <v/>
      </c>
      <c r="E441" s="11" t="str">
        <f>(IFERROR(IF(LARGE(Raw!W:W,A441)-6000&gt;0,LARGE(Raw!W:W,A441)-6000,""),""))</f>
        <v/>
      </c>
      <c r="G441" s="3" t="str">
        <f t="shared" si="18"/>
        <v/>
      </c>
      <c r="H441" s="52" t="str">
        <f>IF(J441="","",(INDEX(Raw!D:D,MATCH(J441+4000,Raw!W:W,0))))</f>
        <v/>
      </c>
      <c r="I441" s="52" t="str">
        <f>IF(J441="","",(INDEX(Raw!A:A,MATCH(J441+4000,Raw!W:W,0))))</f>
        <v/>
      </c>
      <c r="J441" s="11" t="str">
        <f>(IFERROR(IF(LARGE(Raw!W:W,A441+COUNTIF(Raw!C:C,"H"))-4000&gt;0,LARGE(Raw!W:W,A441+COUNTIF(Raw!C:C,"H"))-4000,""),""))</f>
        <v/>
      </c>
      <c r="L441" s="3" t="str">
        <f t="shared" si="19"/>
        <v/>
      </c>
      <c r="M441" s="52" t="str">
        <f>IF(O441="","",(INDEX(Raw!D:D,MATCH(O441+2000,Raw!W:W,0))))</f>
        <v/>
      </c>
      <c r="N441" s="52" t="str">
        <f>IF(O441="","",(INDEX(Raw!A:A,MATCH(O441+2000,Raw!W:W,0))))</f>
        <v/>
      </c>
      <c r="O441" s="11" t="str">
        <f>(IFERROR(IF(LARGE(Raw!W:W,A441+COUNTIF(Raw!C:C,"H")+COUNTIF(Raw!C:C,"S"))-2000&gt;0,LARGE(Raw!W:W,A441+COUNTIF(Raw!C:C,"H")+COUNTIF(Raw!C:C,"S"))-2000,""),""))</f>
        <v/>
      </c>
    </row>
    <row r="442" spans="1:15" x14ac:dyDescent="0.3">
      <c r="A442" s="52">
        <v>439</v>
      </c>
      <c r="B442" s="3" t="str">
        <f t="shared" si="20"/>
        <v/>
      </c>
      <c r="C442" s="52" t="str">
        <f>IF(E442="","",(INDEX(Raw!D:D,MATCH(E442+6000,Raw!W:W,0))))</f>
        <v/>
      </c>
      <c r="D442" s="52" t="str">
        <f>IF(E442="","",(INDEX(Raw!A:A,MATCH(E442+6000,Raw!W:W,0))))</f>
        <v/>
      </c>
      <c r="E442" s="11" t="str">
        <f>(IFERROR(IF(LARGE(Raw!W:W,A442)-6000&gt;0,LARGE(Raw!W:W,A442)-6000,""),""))</f>
        <v/>
      </c>
      <c r="G442" s="3" t="str">
        <f t="shared" si="18"/>
        <v/>
      </c>
      <c r="H442" s="52" t="str">
        <f>IF(J442="","",(INDEX(Raw!D:D,MATCH(J442+4000,Raw!W:W,0))))</f>
        <v/>
      </c>
      <c r="I442" s="52" t="str">
        <f>IF(J442="","",(INDEX(Raw!A:A,MATCH(J442+4000,Raw!W:W,0))))</f>
        <v/>
      </c>
      <c r="J442" s="11" t="str">
        <f>(IFERROR(IF(LARGE(Raw!W:W,A442+COUNTIF(Raw!C:C,"H"))-4000&gt;0,LARGE(Raw!W:W,A442+COUNTIF(Raw!C:C,"H"))-4000,""),""))</f>
        <v/>
      </c>
      <c r="L442" s="3" t="str">
        <f t="shared" si="19"/>
        <v/>
      </c>
      <c r="M442" s="52" t="str">
        <f>IF(O442="","",(INDEX(Raw!D:D,MATCH(O442+2000,Raw!W:W,0))))</f>
        <v/>
      </c>
      <c r="N442" s="52" t="str">
        <f>IF(O442="","",(INDEX(Raw!A:A,MATCH(O442+2000,Raw!W:W,0))))</f>
        <v/>
      </c>
      <c r="O442" s="11" t="str">
        <f>(IFERROR(IF(LARGE(Raw!W:W,A442+COUNTIF(Raw!C:C,"H")+COUNTIF(Raw!C:C,"S"))-2000&gt;0,LARGE(Raw!W:W,A442+COUNTIF(Raw!C:C,"H")+COUNTIF(Raw!C:C,"S"))-2000,""),""))</f>
        <v/>
      </c>
    </row>
    <row r="443" spans="1:15" x14ac:dyDescent="0.3">
      <c r="A443" s="52">
        <v>440</v>
      </c>
      <c r="B443" s="3" t="str">
        <f t="shared" si="20"/>
        <v/>
      </c>
      <c r="C443" s="52" t="str">
        <f>IF(E443="","",(INDEX(Raw!D:D,MATCH(E443+6000,Raw!W:W,0))))</f>
        <v/>
      </c>
      <c r="D443" s="52" t="str">
        <f>IF(E443="","",(INDEX(Raw!A:A,MATCH(E443+6000,Raw!W:W,0))))</f>
        <v/>
      </c>
      <c r="E443" s="11" t="str">
        <f>(IFERROR(IF(LARGE(Raw!W:W,A443)-6000&gt;0,LARGE(Raw!W:W,A443)-6000,""),""))</f>
        <v/>
      </c>
      <c r="G443" s="3" t="str">
        <f t="shared" si="18"/>
        <v/>
      </c>
      <c r="H443" s="52" t="str">
        <f>IF(J443="","",(INDEX(Raw!D:D,MATCH(J443+4000,Raw!W:W,0))))</f>
        <v/>
      </c>
      <c r="I443" s="52" t="str">
        <f>IF(J443="","",(INDEX(Raw!A:A,MATCH(J443+4000,Raw!W:W,0))))</f>
        <v/>
      </c>
      <c r="J443" s="11" t="str">
        <f>(IFERROR(IF(LARGE(Raw!W:W,A443+COUNTIF(Raw!C:C,"H"))-4000&gt;0,LARGE(Raw!W:W,A443+COUNTIF(Raw!C:C,"H"))-4000,""),""))</f>
        <v/>
      </c>
      <c r="L443" s="3" t="str">
        <f t="shared" si="19"/>
        <v/>
      </c>
      <c r="M443" s="52" t="str">
        <f>IF(O443="","",(INDEX(Raw!D:D,MATCH(O443+2000,Raw!W:W,0))))</f>
        <v/>
      </c>
      <c r="N443" s="52" t="str">
        <f>IF(O443="","",(INDEX(Raw!A:A,MATCH(O443+2000,Raw!W:W,0))))</f>
        <v/>
      </c>
      <c r="O443" s="11" t="str">
        <f>(IFERROR(IF(LARGE(Raw!W:W,A443+COUNTIF(Raw!C:C,"H")+COUNTIF(Raw!C:C,"S"))-2000&gt;0,LARGE(Raw!W:W,A443+COUNTIF(Raw!C:C,"H")+COUNTIF(Raw!C:C,"S"))-2000,""),""))</f>
        <v/>
      </c>
    </row>
    <row r="444" spans="1:15" x14ac:dyDescent="0.3">
      <c r="A444" s="52">
        <v>441</v>
      </c>
      <c r="B444" s="3" t="str">
        <f t="shared" si="20"/>
        <v/>
      </c>
      <c r="C444" s="52" t="str">
        <f>IF(E444="","",(INDEX(Raw!D:D,MATCH(E444+6000,Raw!W:W,0))))</f>
        <v/>
      </c>
      <c r="D444" s="52" t="str">
        <f>IF(E444="","",(INDEX(Raw!A:A,MATCH(E444+6000,Raw!W:W,0))))</f>
        <v/>
      </c>
      <c r="E444" s="11" t="str">
        <f>(IFERROR(IF(LARGE(Raw!W:W,A444)-6000&gt;0,LARGE(Raw!W:W,A444)-6000,""),""))</f>
        <v/>
      </c>
      <c r="G444" s="3" t="str">
        <f t="shared" si="18"/>
        <v/>
      </c>
      <c r="H444" s="52" t="str">
        <f>IF(J444="","",(INDEX(Raw!D:D,MATCH(J444+4000,Raw!W:W,0))))</f>
        <v/>
      </c>
      <c r="I444" s="52" t="str">
        <f>IF(J444="","",(INDEX(Raw!A:A,MATCH(J444+4000,Raw!W:W,0))))</f>
        <v/>
      </c>
      <c r="J444" s="11" t="str">
        <f>(IFERROR(IF(LARGE(Raw!W:W,A444+COUNTIF(Raw!C:C,"H"))-4000&gt;0,LARGE(Raw!W:W,A444+COUNTIF(Raw!C:C,"H"))-4000,""),""))</f>
        <v/>
      </c>
      <c r="L444" s="3" t="str">
        <f t="shared" si="19"/>
        <v/>
      </c>
      <c r="M444" s="52" t="str">
        <f>IF(O444="","",(INDEX(Raw!D:D,MATCH(O444+2000,Raw!W:W,0))))</f>
        <v/>
      </c>
      <c r="N444" s="52" t="str">
        <f>IF(O444="","",(INDEX(Raw!A:A,MATCH(O444+2000,Raw!W:W,0))))</f>
        <v/>
      </c>
      <c r="O444" s="11" t="str">
        <f>(IFERROR(IF(LARGE(Raw!W:W,A444+COUNTIF(Raw!C:C,"H")+COUNTIF(Raw!C:C,"S"))-2000&gt;0,LARGE(Raw!W:W,A444+COUNTIF(Raw!C:C,"H")+COUNTIF(Raw!C:C,"S"))-2000,""),""))</f>
        <v/>
      </c>
    </row>
    <row r="445" spans="1:15" x14ac:dyDescent="0.3">
      <c r="A445" s="52">
        <v>442</v>
      </c>
      <c r="B445" s="3" t="str">
        <f t="shared" si="20"/>
        <v/>
      </c>
      <c r="C445" s="52" t="str">
        <f>IF(E445="","",(INDEX(Raw!D:D,MATCH(E445+6000,Raw!W:W,0))))</f>
        <v/>
      </c>
      <c r="D445" s="52" t="str">
        <f>IF(E445="","",(INDEX(Raw!A:A,MATCH(E445+6000,Raw!W:W,0))))</f>
        <v/>
      </c>
      <c r="E445" s="11" t="str">
        <f>(IFERROR(IF(LARGE(Raw!W:W,A445)-6000&gt;0,LARGE(Raw!W:W,A445)-6000,""),""))</f>
        <v/>
      </c>
      <c r="G445" s="3" t="str">
        <f t="shared" si="18"/>
        <v/>
      </c>
      <c r="H445" s="52" t="str">
        <f>IF(J445="","",(INDEX(Raw!D:D,MATCH(J445+4000,Raw!W:W,0))))</f>
        <v/>
      </c>
      <c r="I445" s="52" t="str">
        <f>IF(J445="","",(INDEX(Raw!A:A,MATCH(J445+4000,Raw!W:W,0))))</f>
        <v/>
      </c>
      <c r="J445" s="11" t="str">
        <f>(IFERROR(IF(LARGE(Raw!W:W,A445+COUNTIF(Raw!C:C,"H"))-4000&gt;0,LARGE(Raw!W:W,A445+COUNTIF(Raw!C:C,"H"))-4000,""),""))</f>
        <v/>
      </c>
      <c r="L445" s="3" t="str">
        <f t="shared" si="19"/>
        <v/>
      </c>
      <c r="M445" s="52" t="str">
        <f>IF(O445="","",(INDEX(Raw!D:D,MATCH(O445+2000,Raw!W:W,0))))</f>
        <v/>
      </c>
      <c r="N445" s="52" t="str">
        <f>IF(O445="","",(INDEX(Raw!A:A,MATCH(O445+2000,Raw!W:W,0))))</f>
        <v/>
      </c>
      <c r="O445" s="11" t="str">
        <f>(IFERROR(IF(LARGE(Raw!W:W,A445+COUNTIF(Raw!C:C,"H")+COUNTIF(Raw!C:C,"S"))-2000&gt;0,LARGE(Raw!W:W,A445+COUNTIF(Raw!C:C,"H")+COUNTIF(Raw!C:C,"S"))-2000,""),""))</f>
        <v/>
      </c>
    </row>
    <row r="446" spans="1:15" x14ac:dyDescent="0.3">
      <c r="A446" s="52">
        <v>443</v>
      </c>
      <c r="B446" s="3" t="str">
        <f t="shared" si="20"/>
        <v/>
      </c>
      <c r="C446" s="52" t="str">
        <f>IF(E446="","",(INDEX(Raw!D:D,MATCH(E446+6000,Raw!W:W,0))))</f>
        <v/>
      </c>
      <c r="D446" s="52" t="str">
        <f>IF(E446="","",(INDEX(Raw!A:A,MATCH(E446+6000,Raw!W:W,0))))</f>
        <v/>
      </c>
      <c r="E446" s="11" t="str">
        <f>(IFERROR(IF(LARGE(Raw!W:W,A446)-6000&gt;0,LARGE(Raw!W:W,A446)-6000,""),""))</f>
        <v/>
      </c>
      <c r="G446" s="3" t="str">
        <f t="shared" si="18"/>
        <v/>
      </c>
      <c r="H446" s="52" t="str">
        <f>IF(J446="","",(INDEX(Raw!D:D,MATCH(J446+4000,Raw!W:W,0))))</f>
        <v/>
      </c>
      <c r="I446" s="52" t="str">
        <f>IF(J446="","",(INDEX(Raw!A:A,MATCH(J446+4000,Raw!W:W,0))))</f>
        <v/>
      </c>
      <c r="J446" s="11" t="str">
        <f>(IFERROR(IF(LARGE(Raw!W:W,A446+COUNTIF(Raw!C:C,"H"))-4000&gt;0,LARGE(Raw!W:W,A446+COUNTIF(Raw!C:C,"H"))-4000,""),""))</f>
        <v/>
      </c>
      <c r="L446" s="3" t="str">
        <f t="shared" si="19"/>
        <v/>
      </c>
      <c r="M446" s="52" t="str">
        <f>IF(O446="","",(INDEX(Raw!D:D,MATCH(O446+2000,Raw!W:W,0))))</f>
        <v/>
      </c>
      <c r="N446" s="52" t="str">
        <f>IF(O446="","",(INDEX(Raw!A:A,MATCH(O446+2000,Raw!W:W,0))))</f>
        <v/>
      </c>
      <c r="O446" s="11" t="str">
        <f>(IFERROR(IF(LARGE(Raw!W:W,A446+COUNTIF(Raw!C:C,"H")+COUNTIF(Raw!C:C,"S"))-2000&gt;0,LARGE(Raw!W:W,A446+COUNTIF(Raw!C:C,"H")+COUNTIF(Raw!C:C,"S"))-2000,""),""))</f>
        <v/>
      </c>
    </row>
    <row r="447" spans="1:15" x14ac:dyDescent="0.3">
      <c r="A447" s="52">
        <v>444</v>
      </c>
      <c r="B447" s="3" t="str">
        <f t="shared" si="20"/>
        <v/>
      </c>
      <c r="C447" s="52" t="str">
        <f>IF(E447="","",(INDEX(Raw!D:D,MATCH(E447+6000,Raw!W:W,0))))</f>
        <v/>
      </c>
      <c r="D447" s="52" t="str">
        <f>IF(E447="","",(INDEX(Raw!A:A,MATCH(E447+6000,Raw!W:W,0))))</f>
        <v/>
      </c>
      <c r="E447" s="11" t="str">
        <f>(IFERROR(IF(LARGE(Raw!W:W,A447)-6000&gt;0,LARGE(Raw!W:W,A447)-6000,""),""))</f>
        <v/>
      </c>
      <c r="G447" s="3" t="str">
        <f t="shared" si="18"/>
        <v/>
      </c>
      <c r="H447" s="52" t="str">
        <f>IF(J447="","",(INDEX(Raw!D:D,MATCH(J447+4000,Raw!W:W,0))))</f>
        <v/>
      </c>
      <c r="I447" s="52" t="str">
        <f>IF(J447="","",(INDEX(Raw!A:A,MATCH(J447+4000,Raw!W:W,0))))</f>
        <v/>
      </c>
      <c r="J447" s="11" t="str">
        <f>(IFERROR(IF(LARGE(Raw!W:W,A447+COUNTIF(Raw!C:C,"H"))-4000&gt;0,LARGE(Raw!W:W,A447+COUNTIF(Raw!C:C,"H"))-4000,""),""))</f>
        <v/>
      </c>
      <c r="L447" s="3" t="str">
        <f t="shared" si="19"/>
        <v/>
      </c>
      <c r="M447" s="52" t="str">
        <f>IF(O447="","",(INDEX(Raw!D:D,MATCH(O447+2000,Raw!W:W,0))))</f>
        <v/>
      </c>
      <c r="N447" s="52" t="str">
        <f>IF(O447="","",(INDEX(Raw!A:A,MATCH(O447+2000,Raw!W:W,0))))</f>
        <v/>
      </c>
      <c r="O447" s="11" t="str">
        <f>(IFERROR(IF(LARGE(Raw!W:W,A447+COUNTIF(Raw!C:C,"H")+COUNTIF(Raw!C:C,"S"))-2000&gt;0,LARGE(Raw!W:W,A447+COUNTIF(Raw!C:C,"H")+COUNTIF(Raw!C:C,"S"))-2000,""),""))</f>
        <v/>
      </c>
    </row>
    <row r="448" spans="1:15" x14ac:dyDescent="0.3">
      <c r="A448" s="52">
        <v>445</v>
      </c>
      <c r="B448" s="3" t="str">
        <f t="shared" si="20"/>
        <v/>
      </c>
      <c r="C448" s="52" t="str">
        <f>IF(E448="","",(INDEX(Raw!D:D,MATCH(E448+6000,Raw!W:W,0))))</f>
        <v/>
      </c>
      <c r="D448" s="52" t="str">
        <f>IF(E448="","",(INDEX(Raw!A:A,MATCH(E448+6000,Raw!W:W,0))))</f>
        <v/>
      </c>
      <c r="E448" s="11" t="str">
        <f>(IFERROR(IF(LARGE(Raw!W:W,A448)-6000&gt;0,LARGE(Raw!W:W,A448)-6000,""),""))</f>
        <v/>
      </c>
      <c r="G448" s="3" t="str">
        <f t="shared" si="18"/>
        <v/>
      </c>
      <c r="H448" s="52" t="str">
        <f>IF(J448="","",(INDEX(Raw!D:D,MATCH(J448+4000,Raw!W:W,0))))</f>
        <v/>
      </c>
      <c r="I448" s="52" t="str">
        <f>IF(J448="","",(INDEX(Raw!A:A,MATCH(J448+4000,Raw!W:W,0))))</f>
        <v/>
      </c>
      <c r="J448" s="11" t="str">
        <f>(IFERROR(IF(LARGE(Raw!W:W,A448+COUNTIF(Raw!C:C,"H"))-4000&gt;0,LARGE(Raw!W:W,A448+COUNTIF(Raw!C:C,"H"))-4000,""),""))</f>
        <v/>
      </c>
      <c r="L448" s="3" t="str">
        <f t="shared" si="19"/>
        <v/>
      </c>
      <c r="M448" s="52" t="str">
        <f>IF(O448="","",(INDEX(Raw!D:D,MATCH(O448+2000,Raw!W:W,0))))</f>
        <v/>
      </c>
      <c r="N448" s="52" t="str">
        <f>IF(O448="","",(INDEX(Raw!A:A,MATCH(O448+2000,Raw!W:W,0))))</f>
        <v/>
      </c>
      <c r="O448" s="11" t="str">
        <f>(IFERROR(IF(LARGE(Raw!W:W,A448+COUNTIF(Raw!C:C,"H")+COUNTIF(Raw!C:C,"S"))-2000&gt;0,LARGE(Raw!W:W,A448+COUNTIF(Raw!C:C,"H")+COUNTIF(Raw!C:C,"S"))-2000,""),""))</f>
        <v/>
      </c>
    </row>
    <row r="449" spans="1:15" x14ac:dyDescent="0.3">
      <c r="A449" s="52">
        <v>446</v>
      </c>
      <c r="B449" s="3" t="str">
        <f t="shared" si="20"/>
        <v/>
      </c>
      <c r="C449" s="52" t="str">
        <f>IF(E449="","",(INDEX(Raw!D:D,MATCH(E449+6000,Raw!W:W,0))))</f>
        <v/>
      </c>
      <c r="D449" s="52" t="str">
        <f>IF(E449="","",(INDEX(Raw!A:A,MATCH(E449+6000,Raw!W:W,0))))</f>
        <v/>
      </c>
      <c r="E449" s="11" t="str">
        <f>(IFERROR(IF(LARGE(Raw!W:W,A449)-6000&gt;0,LARGE(Raw!W:W,A449)-6000,""),""))</f>
        <v/>
      </c>
      <c r="G449" s="3" t="str">
        <f t="shared" si="18"/>
        <v/>
      </c>
      <c r="H449" s="52" t="str">
        <f>IF(J449="","",(INDEX(Raw!D:D,MATCH(J449+4000,Raw!W:W,0))))</f>
        <v/>
      </c>
      <c r="I449" s="52" t="str">
        <f>IF(J449="","",(INDEX(Raw!A:A,MATCH(J449+4000,Raw!W:W,0))))</f>
        <v/>
      </c>
      <c r="J449" s="11" t="str">
        <f>(IFERROR(IF(LARGE(Raw!W:W,A449+COUNTIF(Raw!C:C,"H"))-4000&gt;0,LARGE(Raw!W:W,A449+COUNTIF(Raw!C:C,"H"))-4000,""),""))</f>
        <v/>
      </c>
      <c r="L449" s="3" t="str">
        <f t="shared" si="19"/>
        <v/>
      </c>
      <c r="M449" s="52" t="str">
        <f>IF(O449="","",(INDEX(Raw!D:D,MATCH(O449+2000,Raw!W:W,0))))</f>
        <v/>
      </c>
      <c r="N449" s="52" t="str">
        <f>IF(O449="","",(INDEX(Raw!A:A,MATCH(O449+2000,Raw!W:W,0))))</f>
        <v/>
      </c>
      <c r="O449" s="11" t="str">
        <f>(IFERROR(IF(LARGE(Raw!W:W,A449+COUNTIF(Raw!C:C,"H")+COUNTIF(Raw!C:C,"S"))-2000&gt;0,LARGE(Raw!W:W,A449+COUNTIF(Raw!C:C,"H")+COUNTIF(Raw!C:C,"S"))-2000,""),""))</f>
        <v/>
      </c>
    </row>
    <row r="450" spans="1:15" x14ac:dyDescent="0.3">
      <c r="A450" s="52">
        <v>447</v>
      </c>
      <c r="B450" s="3" t="str">
        <f t="shared" si="20"/>
        <v/>
      </c>
      <c r="C450" s="52" t="str">
        <f>IF(E450="","",(INDEX(Raw!D:D,MATCH(E450+6000,Raw!W:W,0))))</f>
        <v/>
      </c>
      <c r="D450" s="52" t="str">
        <f>IF(E450="","",(INDEX(Raw!A:A,MATCH(E450+6000,Raw!W:W,0))))</f>
        <v/>
      </c>
      <c r="E450" s="11" t="str">
        <f>(IFERROR(IF(LARGE(Raw!W:W,A450)-6000&gt;0,LARGE(Raw!W:W,A450)-6000,""),""))</f>
        <v/>
      </c>
      <c r="G450" s="3" t="str">
        <f t="shared" si="18"/>
        <v/>
      </c>
      <c r="H450" s="52" t="str">
        <f>IF(J450="","",(INDEX(Raw!D:D,MATCH(J450+4000,Raw!W:W,0))))</f>
        <v/>
      </c>
      <c r="I450" s="52" t="str">
        <f>IF(J450="","",(INDEX(Raw!A:A,MATCH(J450+4000,Raw!W:W,0))))</f>
        <v/>
      </c>
      <c r="J450" s="11" t="str">
        <f>(IFERROR(IF(LARGE(Raw!W:W,A450+COUNTIF(Raw!C:C,"H"))-4000&gt;0,LARGE(Raw!W:W,A450+COUNTIF(Raw!C:C,"H"))-4000,""),""))</f>
        <v/>
      </c>
      <c r="L450" s="3" t="str">
        <f t="shared" si="19"/>
        <v/>
      </c>
      <c r="M450" s="52" t="str">
        <f>IF(O450="","",(INDEX(Raw!D:D,MATCH(O450+2000,Raw!W:W,0))))</f>
        <v/>
      </c>
      <c r="N450" s="52" t="str">
        <f>IF(O450="","",(INDEX(Raw!A:A,MATCH(O450+2000,Raw!W:W,0))))</f>
        <v/>
      </c>
      <c r="O450" s="11" t="str">
        <f>(IFERROR(IF(LARGE(Raw!W:W,A450+COUNTIF(Raw!C:C,"H")+COUNTIF(Raw!C:C,"S"))-2000&gt;0,LARGE(Raw!W:W,A450+COUNTIF(Raw!C:C,"H")+COUNTIF(Raw!C:C,"S"))-2000,""),""))</f>
        <v/>
      </c>
    </row>
    <row r="451" spans="1:15" x14ac:dyDescent="0.3">
      <c r="A451" s="52">
        <v>448</v>
      </c>
      <c r="B451" s="3" t="str">
        <f t="shared" si="20"/>
        <v/>
      </c>
      <c r="C451" s="52" t="str">
        <f>IF(E451="","",(INDEX(Raw!D:D,MATCH(E451+6000,Raw!W:W,0))))</f>
        <v/>
      </c>
      <c r="D451" s="52" t="str">
        <f>IF(E451="","",(INDEX(Raw!A:A,MATCH(E451+6000,Raw!W:W,0))))</f>
        <v/>
      </c>
      <c r="E451" s="11" t="str">
        <f>(IFERROR(IF(LARGE(Raw!W:W,A451)-6000&gt;0,LARGE(Raw!W:W,A451)-6000,""),""))</f>
        <v/>
      </c>
      <c r="G451" s="3" t="str">
        <f t="shared" si="18"/>
        <v/>
      </c>
      <c r="H451" s="52" t="str">
        <f>IF(J451="","",(INDEX(Raw!D:D,MATCH(J451+4000,Raw!W:W,0))))</f>
        <v/>
      </c>
      <c r="I451" s="52" t="str">
        <f>IF(J451="","",(INDEX(Raw!A:A,MATCH(J451+4000,Raw!W:W,0))))</f>
        <v/>
      </c>
      <c r="J451" s="11" t="str">
        <f>(IFERROR(IF(LARGE(Raw!W:W,A451+COUNTIF(Raw!C:C,"H"))-4000&gt;0,LARGE(Raw!W:W,A451+COUNTIF(Raw!C:C,"H"))-4000,""),""))</f>
        <v/>
      </c>
      <c r="L451" s="3" t="str">
        <f t="shared" si="19"/>
        <v/>
      </c>
      <c r="M451" s="52" t="str">
        <f>IF(O451="","",(INDEX(Raw!D:D,MATCH(O451+2000,Raw!W:W,0))))</f>
        <v/>
      </c>
      <c r="N451" s="52" t="str">
        <f>IF(O451="","",(INDEX(Raw!A:A,MATCH(O451+2000,Raw!W:W,0))))</f>
        <v/>
      </c>
      <c r="O451" s="11" t="str">
        <f>(IFERROR(IF(LARGE(Raw!W:W,A451+COUNTIF(Raw!C:C,"H")+COUNTIF(Raw!C:C,"S"))-2000&gt;0,LARGE(Raw!W:W,A451+COUNTIF(Raw!C:C,"H")+COUNTIF(Raw!C:C,"S"))-2000,""),""))</f>
        <v/>
      </c>
    </row>
    <row r="452" spans="1:15" x14ac:dyDescent="0.3">
      <c r="A452" s="52">
        <v>449</v>
      </c>
      <c r="B452" s="3" t="str">
        <f t="shared" si="20"/>
        <v/>
      </c>
      <c r="C452" s="52" t="str">
        <f>IF(E452="","",(INDEX(Raw!D:D,MATCH(E452+6000,Raw!W:W,0))))</f>
        <v/>
      </c>
      <c r="D452" s="52" t="str">
        <f>IF(E452="","",(INDEX(Raw!A:A,MATCH(E452+6000,Raw!W:W,0))))</f>
        <v/>
      </c>
      <c r="E452" s="11" t="str">
        <f>(IFERROR(IF(LARGE(Raw!W:W,A452)-6000&gt;0,LARGE(Raw!W:W,A452)-6000,""),""))</f>
        <v/>
      </c>
      <c r="G452" s="3" t="str">
        <f t="shared" si="18"/>
        <v/>
      </c>
      <c r="H452" s="52" t="str">
        <f>IF(J452="","",(INDEX(Raw!D:D,MATCH(J452+4000,Raw!W:W,0))))</f>
        <v/>
      </c>
      <c r="I452" s="52" t="str">
        <f>IF(J452="","",(INDEX(Raw!A:A,MATCH(J452+4000,Raw!W:W,0))))</f>
        <v/>
      </c>
      <c r="J452" s="11" t="str">
        <f>(IFERROR(IF(LARGE(Raw!W:W,A452+COUNTIF(Raw!C:C,"H"))-4000&gt;0,LARGE(Raw!W:W,A452+COUNTIF(Raw!C:C,"H"))-4000,""),""))</f>
        <v/>
      </c>
      <c r="L452" s="3" t="str">
        <f t="shared" si="19"/>
        <v/>
      </c>
      <c r="M452" s="52" t="str">
        <f>IF(O452="","",(INDEX(Raw!D:D,MATCH(O452+2000,Raw!W:W,0))))</f>
        <v/>
      </c>
      <c r="N452" s="52" t="str">
        <f>IF(O452="","",(INDEX(Raw!A:A,MATCH(O452+2000,Raw!W:W,0))))</f>
        <v/>
      </c>
      <c r="O452" s="11" t="str">
        <f>(IFERROR(IF(LARGE(Raw!W:W,A452+COUNTIF(Raw!C:C,"H")+COUNTIF(Raw!C:C,"S"))-2000&gt;0,LARGE(Raw!W:W,A452+COUNTIF(Raw!C:C,"H")+COUNTIF(Raw!C:C,"S"))-2000,""),""))</f>
        <v/>
      </c>
    </row>
    <row r="453" spans="1:15" x14ac:dyDescent="0.3">
      <c r="A453" s="52">
        <v>450</v>
      </c>
      <c r="B453" s="3" t="str">
        <f t="shared" si="20"/>
        <v/>
      </c>
      <c r="C453" s="52" t="str">
        <f>IF(E453="","",(INDEX(Raw!D:D,MATCH(E453+6000,Raw!W:W,0))))</f>
        <v/>
      </c>
      <c r="D453" s="52" t="str">
        <f>IF(E453="","",(INDEX(Raw!A:A,MATCH(E453+6000,Raw!W:W,0))))</f>
        <v/>
      </c>
      <c r="E453" s="11" t="str">
        <f>(IFERROR(IF(LARGE(Raw!W:W,A453)-6000&gt;0,LARGE(Raw!W:W,A453)-6000,""),""))</f>
        <v/>
      </c>
      <c r="G453" s="3" t="str">
        <f t="shared" ref="G453:G500" si="21">IFERROR(IF(ROUND(J453,3)=ROUND(J452,3),G452,G452+1),"")</f>
        <v/>
      </c>
      <c r="H453" s="52" t="str">
        <f>IF(J453="","",(INDEX(Raw!D:D,MATCH(J453+4000,Raw!W:W,0))))</f>
        <v/>
      </c>
      <c r="I453" s="52" t="str">
        <f>IF(J453="","",(INDEX(Raw!A:A,MATCH(J453+4000,Raw!W:W,0))))</f>
        <v/>
      </c>
      <c r="J453" s="11" t="str">
        <f>(IFERROR(IF(LARGE(Raw!W:W,A453+COUNTIF(Raw!C:C,"H"))-4000&gt;0,LARGE(Raw!W:W,A453+COUNTIF(Raw!C:C,"H"))-4000,""),""))</f>
        <v/>
      </c>
      <c r="L453" s="3" t="str">
        <f t="shared" ref="L453:L500" si="22">IFERROR(IF(ROUND(O453,3)=ROUND(O452,3),L452,L452+1),"")</f>
        <v/>
      </c>
      <c r="M453" s="52" t="str">
        <f>IF(O453="","",(INDEX(Raw!D:D,MATCH(O453+2000,Raw!W:W,0))))</f>
        <v/>
      </c>
      <c r="N453" s="52" t="str">
        <f>IF(O453="","",(INDEX(Raw!A:A,MATCH(O453+2000,Raw!W:W,0))))</f>
        <v/>
      </c>
      <c r="O453" s="11" t="str">
        <f>(IFERROR(IF(LARGE(Raw!W:W,A453+COUNTIF(Raw!C:C,"H")+COUNTIF(Raw!C:C,"S"))-2000&gt;0,LARGE(Raw!W:W,A453+COUNTIF(Raw!C:C,"H")+COUNTIF(Raw!C:C,"S"))-2000,""),""))</f>
        <v/>
      </c>
    </row>
    <row r="454" spans="1:15" x14ac:dyDescent="0.3">
      <c r="A454" s="52">
        <v>451</v>
      </c>
      <c r="B454" s="3" t="str">
        <f t="shared" ref="B454:B500" si="23">IFERROR(IF(ROUND(E454,3)=ROUND(E453,3),B453,B453+1),"")</f>
        <v/>
      </c>
      <c r="C454" s="52" t="str">
        <f>IF(E454="","",(INDEX(Raw!D:D,MATCH(E454+6000,Raw!W:W,0))))</f>
        <v/>
      </c>
      <c r="D454" s="52" t="str">
        <f>IF(E454="","",(INDEX(Raw!A:A,MATCH(E454+6000,Raw!W:W,0))))</f>
        <v/>
      </c>
      <c r="E454" s="11" t="str">
        <f>(IFERROR(IF(LARGE(Raw!W:W,A454)-6000&gt;0,LARGE(Raw!W:W,A454)-6000,""),""))</f>
        <v/>
      </c>
      <c r="G454" s="3" t="str">
        <f t="shared" si="21"/>
        <v/>
      </c>
      <c r="H454" s="52" t="str">
        <f>IF(J454="","",(INDEX(Raw!D:D,MATCH(J454+4000,Raw!W:W,0))))</f>
        <v/>
      </c>
      <c r="I454" s="52" t="str">
        <f>IF(J454="","",(INDEX(Raw!A:A,MATCH(J454+4000,Raw!W:W,0))))</f>
        <v/>
      </c>
      <c r="J454" s="11" t="str">
        <f>(IFERROR(IF(LARGE(Raw!W:W,A454+COUNTIF(Raw!C:C,"H"))-4000&gt;0,LARGE(Raw!W:W,A454+COUNTIF(Raw!C:C,"H"))-4000,""),""))</f>
        <v/>
      </c>
      <c r="L454" s="3" t="str">
        <f t="shared" si="22"/>
        <v/>
      </c>
      <c r="M454" s="52" t="str">
        <f>IF(O454="","",(INDEX(Raw!D:D,MATCH(O454+2000,Raw!W:W,0))))</f>
        <v/>
      </c>
      <c r="N454" s="52" t="str">
        <f>IF(O454="","",(INDEX(Raw!A:A,MATCH(O454+2000,Raw!W:W,0))))</f>
        <v/>
      </c>
      <c r="O454" s="11" t="str">
        <f>(IFERROR(IF(LARGE(Raw!W:W,A454+COUNTIF(Raw!C:C,"H")+COUNTIF(Raw!C:C,"S"))-2000&gt;0,LARGE(Raw!W:W,A454+COUNTIF(Raw!C:C,"H")+COUNTIF(Raw!C:C,"S"))-2000,""),""))</f>
        <v/>
      </c>
    </row>
    <row r="455" spans="1:15" x14ac:dyDescent="0.3">
      <c r="A455" s="52">
        <v>452</v>
      </c>
      <c r="B455" s="3" t="str">
        <f t="shared" si="23"/>
        <v/>
      </c>
      <c r="C455" s="52" t="str">
        <f>IF(E455="","",(INDEX(Raw!D:D,MATCH(E455+6000,Raw!W:W,0))))</f>
        <v/>
      </c>
      <c r="D455" s="52" t="str">
        <f>IF(E455="","",(INDEX(Raw!A:A,MATCH(E455+6000,Raw!W:W,0))))</f>
        <v/>
      </c>
      <c r="E455" s="11" t="str">
        <f>(IFERROR(IF(LARGE(Raw!W:W,A455)-6000&gt;0,LARGE(Raw!W:W,A455)-6000,""),""))</f>
        <v/>
      </c>
      <c r="G455" s="3" t="str">
        <f t="shared" si="21"/>
        <v/>
      </c>
      <c r="H455" s="52" t="str">
        <f>IF(J455="","",(INDEX(Raw!D:D,MATCH(J455+4000,Raw!W:W,0))))</f>
        <v/>
      </c>
      <c r="I455" s="52" t="str">
        <f>IF(J455="","",(INDEX(Raw!A:A,MATCH(J455+4000,Raw!W:W,0))))</f>
        <v/>
      </c>
      <c r="J455" s="11" t="str">
        <f>(IFERROR(IF(LARGE(Raw!W:W,A455+COUNTIF(Raw!C:C,"H"))-4000&gt;0,LARGE(Raw!W:W,A455+COUNTIF(Raw!C:C,"H"))-4000,""),""))</f>
        <v/>
      </c>
      <c r="L455" s="3" t="str">
        <f t="shared" si="22"/>
        <v/>
      </c>
      <c r="M455" s="52" t="str">
        <f>IF(O455="","",(INDEX(Raw!D:D,MATCH(O455+2000,Raw!W:W,0))))</f>
        <v/>
      </c>
      <c r="N455" s="52" t="str">
        <f>IF(O455="","",(INDEX(Raw!A:A,MATCH(O455+2000,Raw!W:W,0))))</f>
        <v/>
      </c>
      <c r="O455" s="11" t="str">
        <f>(IFERROR(IF(LARGE(Raw!W:W,A455+COUNTIF(Raw!C:C,"H")+COUNTIF(Raw!C:C,"S"))-2000&gt;0,LARGE(Raw!W:W,A455+COUNTIF(Raw!C:C,"H")+COUNTIF(Raw!C:C,"S"))-2000,""),""))</f>
        <v/>
      </c>
    </row>
    <row r="456" spans="1:15" x14ac:dyDescent="0.3">
      <c r="A456" s="52">
        <v>453</v>
      </c>
      <c r="B456" s="3" t="str">
        <f t="shared" si="23"/>
        <v/>
      </c>
      <c r="C456" s="52" t="str">
        <f>IF(E456="","",(INDEX(Raw!D:D,MATCH(E456+6000,Raw!W:W,0))))</f>
        <v/>
      </c>
      <c r="D456" s="52" t="str">
        <f>IF(E456="","",(INDEX(Raw!A:A,MATCH(E456+6000,Raw!W:W,0))))</f>
        <v/>
      </c>
      <c r="E456" s="11" t="str">
        <f>(IFERROR(IF(LARGE(Raw!W:W,A456)-6000&gt;0,LARGE(Raw!W:W,A456)-6000,""),""))</f>
        <v/>
      </c>
      <c r="G456" s="3" t="str">
        <f t="shared" si="21"/>
        <v/>
      </c>
      <c r="H456" s="52" t="str">
        <f>IF(J456="","",(INDEX(Raw!D:D,MATCH(J456+4000,Raw!W:W,0))))</f>
        <v/>
      </c>
      <c r="I456" s="52" t="str">
        <f>IF(J456="","",(INDEX(Raw!A:A,MATCH(J456+4000,Raw!W:W,0))))</f>
        <v/>
      </c>
      <c r="J456" s="11" t="str">
        <f>(IFERROR(IF(LARGE(Raw!W:W,A456+COUNTIF(Raw!C:C,"H"))-4000&gt;0,LARGE(Raw!W:W,A456+COUNTIF(Raw!C:C,"H"))-4000,""),""))</f>
        <v/>
      </c>
      <c r="L456" s="3" t="str">
        <f t="shared" si="22"/>
        <v/>
      </c>
      <c r="M456" s="52" t="str">
        <f>IF(O456="","",(INDEX(Raw!D:D,MATCH(O456+2000,Raw!W:W,0))))</f>
        <v/>
      </c>
      <c r="N456" s="52" t="str">
        <f>IF(O456="","",(INDEX(Raw!A:A,MATCH(O456+2000,Raw!W:W,0))))</f>
        <v/>
      </c>
      <c r="O456" s="11" t="str">
        <f>(IFERROR(IF(LARGE(Raw!W:W,A456+COUNTIF(Raw!C:C,"H")+COUNTIF(Raw!C:C,"S"))-2000&gt;0,LARGE(Raw!W:W,A456+COUNTIF(Raw!C:C,"H")+COUNTIF(Raw!C:C,"S"))-2000,""),""))</f>
        <v/>
      </c>
    </row>
    <row r="457" spans="1:15" x14ac:dyDescent="0.3">
      <c r="A457" s="52">
        <v>454</v>
      </c>
      <c r="B457" s="3" t="str">
        <f t="shared" si="23"/>
        <v/>
      </c>
      <c r="C457" s="52" t="str">
        <f>IF(E457="","",(INDEX(Raw!D:D,MATCH(E457+6000,Raw!W:W,0))))</f>
        <v/>
      </c>
      <c r="D457" s="52" t="str">
        <f>IF(E457="","",(INDEX(Raw!A:A,MATCH(E457+6000,Raw!W:W,0))))</f>
        <v/>
      </c>
      <c r="E457" s="11" t="str">
        <f>(IFERROR(IF(LARGE(Raw!W:W,A457)-6000&gt;0,LARGE(Raw!W:W,A457)-6000,""),""))</f>
        <v/>
      </c>
      <c r="G457" s="3" t="str">
        <f t="shared" si="21"/>
        <v/>
      </c>
      <c r="H457" s="52" t="str">
        <f>IF(J457="","",(INDEX(Raw!D:D,MATCH(J457+4000,Raw!W:W,0))))</f>
        <v/>
      </c>
      <c r="I457" s="52" t="str">
        <f>IF(J457="","",(INDEX(Raw!A:A,MATCH(J457+4000,Raw!W:W,0))))</f>
        <v/>
      </c>
      <c r="J457" s="11" t="str">
        <f>(IFERROR(IF(LARGE(Raw!W:W,A457+COUNTIF(Raw!C:C,"H"))-4000&gt;0,LARGE(Raw!W:W,A457+COUNTIF(Raw!C:C,"H"))-4000,""),""))</f>
        <v/>
      </c>
      <c r="L457" s="3" t="str">
        <f t="shared" si="22"/>
        <v/>
      </c>
      <c r="M457" s="52" t="str">
        <f>IF(O457="","",(INDEX(Raw!D:D,MATCH(O457+2000,Raw!W:W,0))))</f>
        <v/>
      </c>
      <c r="N457" s="52" t="str">
        <f>IF(O457="","",(INDEX(Raw!A:A,MATCH(O457+2000,Raw!W:W,0))))</f>
        <v/>
      </c>
      <c r="O457" s="11" t="str">
        <f>(IFERROR(IF(LARGE(Raw!W:W,A457+COUNTIF(Raw!C:C,"H")+COUNTIF(Raw!C:C,"S"))-2000&gt;0,LARGE(Raw!W:W,A457+COUNTIF(Raw!C:C,"H")+COUNTIF(Raw!C:C,"S"))-2000,""),""))</f>
        <v/>
      </c>
    </row>
    <row r="458" spans="1:15" x14ac:dyDescent="0.3">
      <c r="A458" s="52">
        <v>455</v>
      </c>
      <c r="B458" s="3" t="str">
        <f t="shared" si="23"/>
        <v/>
      </c>
      <c r="C458" s="52" t="str">
        <f>IF(E458="","",(INDEX(Raw!D:D,MATCH(E458+6000,Raw!W:W,0))))</f>
        <v/>
      </c>
      <c r="D458" s="52" t="str">
        <f>IF(E458="","",(INDEX(Raw!A:A,MATCH(E458+6000,Raw!W:W,0))))</f>
        <v/>
      </c>
      <c r="E458" s="11" t="str">
        <f>(IFERROR(IF(LARGE(Raw!W:W,A458)-6000&gt;0,LARGE(Raw!W:W,A458)-6000,""),""))</f>
        <v/>
      </c>
      <c r="G458" s="3" t="str">
        <f t="shared" si="21"/>
        <v/>
      </c>
      <c r="H458" s="52" t="str">
        <f>IF(J458="","",(INDEX(Raw!D:D,MATCH(J458+4000,Raw!W:W,0))))</f>
        <v/>
      </c>
      <c r="I458" s="52" t="str">
        <f>IF(J458="","",(INDEX(Raw!A:A,MATCH(J458+4000,Raw!W:W,0))))</f>
        <v/>
      </c>
      <c r="J458" s="11" t="str">
        <f>(IFERROR(IF(LARGE(Raw!W:W,A458+COUNTIF(Raw!C:C,"H"))-4000&gt;0,LARGE(Raw!W:W,A458+COUNTIF(Raw!C:C,"H"))-4000,""),""))</f>
        <v/>
      </c>
      <c r="L458" s="3" t="str">
        <f t="shared" si="22"/>
        <v/>
      </c>
      <c r="M458" s="52" t="str">
        <f>IF(O458="","",(INDEX(Raw!D:D,MATCH(O458+2000,Raw!W:W,0))))</f>
        <v/>
      </c>
      <c r="N458" s="52" t="str">
        <f>IF(O458="","",(INDEX(Raw!A:A,MATCH(O458+2000,Raw!W:W,0))))</f>
        <v/>
      </c>
      <c r="O458" s="11" t="str">
        <f>(IFERROR(IF(LARGE(Raw!W:W,A458+COUNTIF(Raw!C:C,"H")+COUNTIF(Raw!C:C,"S"))-2000&gt;0,LARGE(Raw!W:W,A458+COUNTIF(Raw!C:C,"H")+COUNTIF(Raw!C:C,"S"))-2000,""),""))</f>
        <v/>
      </c>
    </row>
    <row r="459" spans="1:15" x14ac:dyDescent="0.3">
      <c r="A459" s="52">
        <v>456</v>
      </c>
      <c r="B459" s="3" t="str">
        <f t="shared" si="23"/>
        <v/>
      </c>
      <c r="C459" s="52" t="str">
        <f>IF(E459="","",(INDEX(Raw!D:D,MATCH(E459+6000,Raw!W:W,0))))</f>
        <v/>
      </c>
      <c r="D459" s="52" t="str">
        <f>IF(E459="","",(INDEX(Raw!A:A,MATCH(E459+6000,Raw!W:W,0))))</f>
        <v/>
      </c>
      <c r="E459" s="11" t="str">
        <f>(IFERROR(IF(LARGE(Raw!W:W,A459)-6000&gt;0,LARGE(Raw!W:W,A459)-6000,""),""))</f>
        <v/>
      </c>
      <c r="G459" s="3" t="str">
        <f t="shared" si="21"/>
        <v/>
      </c>
      <c r="H459" s="52" t="str">
        <f>IF(J459="","",(INDEX(Raw!D:D,MATCH(J459+4000,Raw!W:W,0))))</f>
        <v/>
      </c>
      <c r="I459" s="52" t="str">
        <f>IF(J459="","",(INDEX(Raw!A:A,MATCH(J459+4000,Raw!W:W,0))))</f>
        <v/>
      </c>
      <c r="J459" s="11" t="str">
        <f>(IFERROR(IF(LARGE(Raw!W:W,A459+COUNTIF(Raw!C:C,"H"))-4000&gt;0,LARGE(Raw!W:W,A459+COUNTIF(Raw!C:C,"H"))-4000,""),""))</f>
        <v/>
      </c>
      <c r="L459" s="3" t="str">
        <f t="shared" si="22"/>
        <v/>
      </c>
      <c r="M459" s="52" t="str">
        <f>IF(O459="","",(INDEX(Raw!D:D,MATCH(O459+2000,Raw!W:W,0))))</f>
        <v/>
      </c>
      <c r="N459" s="52" t="str">
        <f>IF(O459="","",(INDEX(Raw!A:A,MATCH(O459+2000,Raw!W:W,0))))</f>
        <v/>
      </c>
      <c r="O459" s="11" t="str">
        <f>(IFERROR(IF(LARGE(Raw!W:W,A459+COUNTIF(Raw!C:C,"H")+COUNTIF(Raw!C:C,"S"))-2000&gt;0,LARGE(Raw!W:W,A459+COUNTIF(Raw!C:C,"H")+COUNTIF(Raw!C:C,"S"))-2000,""),""))</f>
        <v/>
      </c>
    </row>
    <row r="460" spans="1:15" x14ac:dyDescent="0.3">
      <c r="A460" s="52">
        <v>457</v>
      </c>
      <c r="B460" s="3" t="str">
        <f t="shared" si="23"/>
        <v/>
      </c>
      <c r="C460" s="52" t="str">
        <f>IF(E460="","",(INDEX(Raw!D:D,MATCH(E460+6000,Raw!W:W,0))))</f>
        <v/>
      </c>
      <c r="D460" s="52" t="str">
        <f>IF(E460="","",(INDEX(Raw!A:A,MATCH(E460+6000,Raw!W:W,0))))</f>
        <v/>
      </c>
      <c r="E460" s="11" t="str">
        <f>(IFERROR(IF(LARGE(Raw!W:W,A460)-6000&gt;0,LARGE(Raw!W:W,A460)-6000,""),""))</f>
        <v/>
      </c>
      <c r="G460" s="3" t="str">
        <f t="shared" si="21"/>
        <v/>
      </c>
      <c r="H460" s="52" t="str">
        <f>IF(J460="","",(INDEX(Raw!D:D,MATCH(J460+4000,Raw!W:W,0))))</f>
        <v/>
      </c>
      <c r="I460" s="52" t="str">
        <f>IF(J460="","",(INDEX(Raw!A:A,MATCH(J460+4000,Raw!W:W,0))))</f>
        <v/>
      </c>
      <c r="J460" s="11" t="str">
        <f>(IFERROR(IF(LARGE(Raw!W:W,A460+COUNTIF(Raw!C:C,"H"))-4000&gt;0,LARGE(Raw!W:W,A460+COUNTIF(Raw!C:C,"H"))-4000,""),""))</f>
        <v/>
      </c>
      <c r="L460" s="3" t="str">
        <f t="shared" si="22"/>
        <v/>
      </c>
      <c r="M460" s="52" t="str">
        <f>IF(O460="","",(INDEX(Raw!D:D,MATCH(O460+2000,Raw!W:W,0))))</f>
        <v/>
      </c>
      <c r="N460" s="52" t="str">
        <f>IF(O460="","",(INDEX(Raw!A:A,MATCH(O460+2000,Raw!W:W,0))))</f>
        <v/>
      </c>
      <c r="O460" s="11" t="str">
        <f>(IFERROR(IF(LARGE(Raw!W:W,A460+COUNTIF(Raw!C:C,"H")+COUNTIF(Raw!C:C,"S"))-2000&gt;0,LARGE(Raw!W:W,A460+COUNTIF(Raw!C:C,"H")+COUNTIF(Raw!C:C,"S"))-2000,""),""))</f>
        <v/>
      </c>
    </row>
    <row r="461" spans="1:15" x14ac:dyDescent="0.3">
      <c r="A461" s="52">
        <v>458</v>
      </c>
      <c r="B461" s="3" t="str">
        <f t="shared" si="23"/>
        <v/>
      </c>
      <c r="C461" s="52" t="str">
        <f>IF(E461="","",(INDEX(Raw!D:D,MATCH(E461+6000,Raw!W:W,0))))</f>
        <v/>
      </c>
      <c r="D461" s="52" t="str">
        <f>IF(E461="","",(INDEX(Raw!A:A,MATCH(E461+6000,Raw!W:W,0))))</f>
        <v/>
      </c>
      <c r="E461" s="11" t="str">
        <f>(IFERROR(IF(LARGE(Raw!W:W,A461)-6000&gt;0,LARGE(Raw!W:W,A461)-6000,""),""))</f>
        <v/>
      </c>
      <c r="G461" s="3" t="str">
        <f t="shared" si="21"/>
        <v/>
      </c>
      <c r="H461" s="52" t="str">
        <f>IF(J461="","",(INDEX(Raw!D:D,MATCH(J461+4000,Raw!W:W,0))))</f>
        <v/>
      </c>
      <c r="I461" s="52" t="str">
        <f>IF(J461="","",(INDEX(Raw!A:A,MATCH(J461+4000,Raw!W:W,0))))</f>
        <v/>
      </c>
      <c r="J461" s="11" t="str">
        <f>(IFERROR(IF(LARGE(Raw!W:W,A461+COUNTIF(Raw!C:C,"H"))-4000&gt;0,LARGE(Raw!W:W,A461+COUNTIF(Raw!C:C,"H"))-4000,""),""))</f>
        <v/>
      </c>
      <c r="L461" s="3" t="str">
        <f t="shared" si="22"/>
        <v/>
      </c>
      <c r="M461" s="52" t="str">
        <f>IF(O461="","",(INDEX(Raw!D:D,MATCH(O461+2000,Raw!W:W,0))))</f>
        <v/>
      </c>
      <c r="N461" s="52" t="str">
        <f>IF(O461="","",(INDEX(Raw!A:A,MATCH(O461+2000,Raw!W:W,0))))</f>
        <v/>
      </c>
      <c r="O461" s="11" t="str">
        <f>(IFERROR(IF(LARGE(Raw!W:W,A461+COUNTIF(Raw!C:C,"H")+COUNTIF(Raw!C:C,"S"))-2000&gt;0,LARGE(Raw!W:W,A461+COUNTIF(Raw!C:C,"H")+COUNTIF(Raw!C:C,"S"))-2000,""),""))</f>
        <v/>
      </c>
    </row>
    <row r="462" spans="1:15" x14ac:dyDescent="0.3">
      <c r="A462" s="52">
        <v>459</v>
      </c>
      <c r="B462" s="3" t="str">
        <f t="shared" si="23"/>
        <v/>
      </c>
      <c r="C462" s="52" t="str">
        <f>IF(E462="","",(INDEX(Raw!D:D,MATCH(E462+6000,Raw!W:W,0))))</f>
        <v/>
      </c>
      <c r="D462" s="52" t="str">
        <f>IF(E462="","",(INDEX(Raw!A:A,MATCH(E462+6000,Raw!W:W,0))))</f>
        <v/>
      </c>
      <c r="E462" s="11" t="str">
        <f>(IFERROR(IF(LARGE(Raw!W:W,A462)-6000&gt;0,LARGE(Raw!W:W,A462)-6000,""),""))</f>
        <v/>
      </c>
      <c r="G462" s="3" t="str">
        <f t="shared" si="21"/>
        <v/>
      </c>
      <c r="H462" s="52" t="str">
        <f>IF(J462="","",(INDEX(Raw!D:D,MATCH(J462+4000,Raw!W:W,0))))</f>
        <v/>
      </c>
      <c r="I462" s="52" t="str">
        <f>IF(J462="","",(INDEX(Raw!A:A,MATCH(J462+4000,Raw!W:W,0))))</f>
        <v/>
      </c>
      <c r="J462" s="11" t="str">
        <f>(IFERROR(IF(LARGE(Raw!W:W,A462+COUNTIF(Raw!C:C,"H"))-4000&gt;0,LARGE(Raw!W:W,A462+COUNTIF(Raw!C:C,"H"))-4000,""),""))</f>
        <v/>
      </c>
      <c r="L462" s="3" t="str">
        <f t="shared" si="22"/>
        <v/>
      </c>
      <c r="M462" s="52" t="str">
        <f>IF(O462="","",(INDEX(Raw!D:D,MATCH(O462+2000,Raw!W:W,0))))</f>
        <v/>
      </c>
      <c r="N462" s="52" t="str">
        <f>IF(O462="","",(INDEX(Raw!A:A,MATCH(O462+2000,Raw!W:W,0))))</f>
        <v/>
      </c>
      <c r="O462" s="11" t="str">
        <f>(IFERROR(IF(LARGE(Raw!W:W,A462+COUNTIF(Raw!C:C,"H")+COUNTIF(Raw!C:C,"S"))-2000&gt;0,LARGE(Raw!W:W,A462+COUNTIF(Raw!C:C,"H")+COUNTIF(Raw!C:C,"S"))-2000,""),""))</f>
        <v/>
      </c>
    </row>
    <row r="463" spans="1:15" x14ac:dyDescent="0.3">
      <c r="A463" s="52">
        <v>460</v>
      </c>
      <c r="B463" s="3" t="str">
        <f t="shared" si="23"/>
        <v/>
      </c>
      <c r="C463" s="52" t="str">
        <f>IF(E463="","",(INDEX(Raw!D:D,MATCH(E463+6000,Raw!W:W,0))))</f>
        <v/>
      </c>
      <c r="D463" s="52" t="str">
        <f>IF(E463="","",(INDEX(Raw!A:A,MATCH(E463+6000,Raw!W:W,0))))</f>
        <v/>
      </c>
      <c r="E463" s="11" t="str">
        <f>(IFERROR(IF(LARGE(Raw!W:W,A463)-6000&gt;0,LARGE(Raw!W:W,A463)-6000,""),""))</f>
        <v/>
      </c>
      <c r="G463" s="3" t="str">
        <f t="shared" si="21"/>
        <v/>
      </c>
      <c r="H463" s="52" t="str">
        <f>IF(J463="","",(INDEX(Raw!D:D,MATCH(J463+4000,Raw!W:W,0))))</f>
        <v/>
      </c>
      <c r="I463" s="52" t="str">
        <f>IF(J463="","",(INDEX(Raw!A:A,MATCH(J463+4000,Raw!W:W,0))))</f>
        <v/>
      </c>
      <c r="J463" s="11" t="str">
        <f>(IFERROR(IF(LARGE(Raw!W:W,A463+COUNTIF(Raw!C:C,"H"))-4000&gt;0,LARGE(Raw!W:W,A463+COUNTIF(Raw!C:C,"H"))-4000,""),""))</f>
        <v/>
      </c>
      <c r="L463" s="3" t="str">
        <f t="shared" si="22"/>
        <v/>
      </c>
      <c r="M463" s="52" t="str">
        <f>IF(O463="","",(INDEX(Raw!D:D,MATCH(O463+2000,Raw!W:W,0))))</f>
        <v/>
      </c>
      <c r="N463" s="52" t="str">
        <f>IF(O463="","",(INDEX(Raw!A:A,MATCH(O463+2000,Raw!W:W,0))))</f>
        <v/>
      </c>
      <c r="O463" s="11" t="str">
        <f>(IFERROR(IF(LARGE(Raw!W:W,A463+COUNTIF(Raw!C:C,"H")+COUNTIF(Raw!C:C,"S"))-2000&gt;0,LARGE(Raw!W:W,A463+COUNTIF(Raw!C:C,"H")+COUNTIF(Raw!C:C,"S"))-2000,""),""))</f>
        <v/>
      </c>
    </row>
    <row r="464" spans="1:15" x14ac:dyDescent="0.3">
      <c r="A464" s="52">
        <v>461</v>
      </c>
      <c r="B464" s="3" t="str">
        <f t="shared" si="23"/>
        <v/>
      </c>
      <c r="C464" s="52" t="str">
        <f>IF(E464="","",(INDEX(Raw!D:D,MATCH(E464+6000,Raw!W:W,0))))</f>
        <v/>
      </c>
      <c r="D464" s="52" t="str">
        <f>IF(E464="","",(INDEX(Raw!A:A,MATCH(E464+6000,Raw!W:W,0))))</f>
        <v/>
      </c>
      <c r="E464" s="11" t="str">
        <f>(IFERROR(IF(LARGE(Raw!W:W,A464)-6000&gt;0,LARGE(Raw!W:W,A464)-6000,""),""))</f>
        <v/>
      </c>
      <c r="G464" s="3" t="str">
        <f t="shared" si="21"/>
        <v/>
      </c>
      <c r="H464" s="52" t="str">
        <f>IF(J464="","",(INDEX(Raw!D:D,MATCH(J464+4000,Raw!W:W,0))))</f>
        <v/>
      </c>
      <c r="I464" s="52" t="str">
        <f>IF(J464="","",(INDEX(Raw!A:A,MATCH(J464+4000,Raw!W:W,0))))</f>
        <v/>
      </c>
      <c r="J464" s="11" t="str">
        <f>(IFERROR(IF(LARGE(Raw!W:W,A464+COUNTIF(Raw!C:C,"H"))-4000&gt;0,LARGE(Raw!W:W,A464+COUNTIF(Raw!C:C,"H"))-4000,""),""))</f>
        <v/>
      </c>
      <c r="L464" s="3" t="str">
        <f t="shared" si="22"/>
        <v/>
      </c>
      <c r="M464" s="52" t="str">
        <f>IF(O464="","",(INDEX(Raw!D:D,MATCH(O464+2000,Raw!W:W,0))))</f>
        <v/>
      </c>
      <c r="N464" s="52" t="str">
        <f>IF(O464="","",(INDEX(Raw!A:A,MATCH(O464+2000,Raw!W:W,0))))</f>
        <v/>
      </c>
      <c r="O464" s="11" t="str">
        <f>(IFERROR(IF(LARGE(Raw!W:W,A464+COUNTIF(Raw!C:C,"H")+COUNTIF(Raw!C:C,"S"))-2000&gt;0,LARGE(Raw!W:W,A464+COUNTIF(Raw!C:C,"H")+COUNTIF(Raw!C:C,"S"))-2000,""),""))</f>
        <v/>
      </c>
    </row>
    <row r="465" spans="1:15" x14ac:dyDescent="0.3">
      <c r="A465" s="52">
        <v>462</v>
      </c>
      <c r="B465" s="3" t="str">
        <f t="shared" si="23"/>
        <v/>
      </c>
      <c r="C465" s="52" t="str">
        <f>IF(E465="","",(INDEX(Raw!D:D,MATCH(E465+6000,Raw!W:W,0))))</f>
        <v/>
      </c>
      <c r="D465" s="52" t="str">
        <f>IF(E465="","",(INDEX(Raw!A:A,MATCH(E465+6000,Raw!W:W,0))))</f>
        <v/>
      </c>
      <c r="E465" s="11" t="str">
        <f>(IFERROR(IF(LARGE(Raw!W:W,A465)-6000&gt;0,LARGE(Raw!W:W,A465)-6000,""),""))</f>
        <v/>
      </c>
      <c r="G465" s="3" t="str">
        <f t="shared" si="21"/>
        <v/>
      </c>
      <c r="H465" s="52" t="str">
        <f>IF(J465="","",(INDEX(Raw!D:D,MATCH(J465+4000,Raw!W:W,0))))</f>
        <v/>
      </c>
      <c r="I465" s="52" t="str">
        <f>IF(J465="","",(INDEX(Raw!A:A,MATCH(J465+4000,Raw!W:W,0))))</f>
        <v/>
      </c>
      <c r="J465" s="11" t="str">
        <f>(IFERROR(IF(LARGE(Raw!W:W,A465+COUNTIF(Raw!C:C,"H"))-4000&gt;0,LARGE(Raw!W:W,A465+COUNTIF(Raw!C:C,"H"))-4000,""),""))</f>
        <v/>
      </c>
      <c r="L465" s="3" t="str">
        <f t="shared" si="22"/>
        <v/>
      </c>
      <c r="M465" s="52" t="str">
        <f>IF(O465="","",(INDEX(Raw!D:D,MATCH(O465+2000,Raw!W:W,0))))</f>
        <v/>
      </c>
      <c r="N465" s="52" t="str">
        <f>IF(O465="","",(INDEX(Raw!A:A,MATCH(O465+2000,Raw!W:W,0))))</f>
        <v/>
      </c>
      <c r="O465" s="11" t="str">
        <f>(IFERROR(IF(LARGE(Raw!W:W,A465+COUNTIF(Raw!C:C,"H")+COUNTIF(Raw!C:C,"S"))-2000&gt;0,LARGE(Raw!W:W,A465+COUNTIF(Raw!C:C,"H")+COUNTIF(Raw!C:C,"S"))-2000,""),""))</f>
        <v/>
      </c>
    </row>
    <row r="466" spans="1:15" x14ac:dyDescent="0.3">
      <c r="A466" s="52">
        <v>463</v>
      </c>
      <c r="B466" s="3" t="str">
        <f t="shared" si="23"/>
        <v/>
      </c>
      <c r="C466" s="52" t="str">
        <f>IF(E466="","",(INDEX(Raw!D:D,MATCH(E466+6000,Raw!W:W,0))))</f>
        <v/>
      </c>
      <c r="D466" s="52" t="str">
        <f>IF(E466="","",(INDEX(Raw!A:A,MATCH(E466+6000,Raw!W:W,0))))</f>
        <v/>
      </c>
      <c r="E466" s="11" t="str">
        <f>(IFERROR(IF(LARGE(Raw!W:W,A466)-6000&gt;0,LARGE(Raw!W:W,A466)-6000,""),""))</f>
        <v/>
      </c>
      <c r="G466" s="3" t="str">
        <f t="shared" si="21"/>
        <v/>
      </c>
      <c r="H466" s="52" t="str">
        <f>IF(J466="","",(INDEX(Raw!D:D,MATCH(J466+4000,Raw!W:W,0))))</f>
        <v/>
      </c>
      <c r="I466" s="52" t="str">
        <f>IF(J466="","",(INDEX(Raw!A:A,MATCH(J466+4000,Raw!W:W,0))))</f>
        <v/>
      </c>
      <c r="J466" s="11" t="str">
        <f>(IFERROR(IF(LARGE(Raw!W:W,A466+COUNTIF(Raw!C:C,"H"))-4000&gt;0,LARGE(Raw!W:W,A466+COUNTIF(Raw!C:C,"H"))-4000,""),""))</f>
        <v/>
      </c>
      <c r="L466" s="3" t="str">
        <f t="shared" si="22"/>
        <v/>
      </c>
      <c r="M466" s="52" t="str">
        <f>IF(O466="","",(INDEX(Raw!D:D,MATCH(O466+2000,Raw!W:W,0))))</f>
        <v/>
      </c>
      <c r="N466" s="52" t="str">
        <f>IF(O466="","",(INDEX(Raw!A:A,MATCH(O466+2000,Raw!W:W,0))))</f>
        <v/>
      </c>
      <c r="O466" s="11" t="str">
        <f>(IFERROR(IF(LARGE(Raw!W:W,A466+COUNTIF(Raw!C:C,"H")+COUNTIF(Raw!C:C,"S"))-2000&gt;0,LARGE(Raw!W:W,A466+COUNTIF(Raw!C:C,"H")+COUNTIF(Raw!C:C,"S"))-2000,""),""))</f>
        <v/>
      </c>
    </row>
    <row r="467" spans="1:15" x14ac:dyDescent="0.3">
      <c r="A467" s="52">
        <v>464</v>
      </c>
      <c r="B467" s="3" t="str">
        <f t="shared" si="23"/>
        <v/>
      </c>
      <c r="C467" s="52" t="str">
        <f>IF(E467="","",(INDEX(Raw!D:D,MATCH(E467+6000,Raw!W:W,0))))</f>
        <v/>
      </c>
      <c r="D467" s="52" t="str">
        <f>IF(E467="","",(INDEX(Raw!A:A,MATCH(E467+6000,Raw!W:W,0))))</f>
        <v/>
      </c>
      <c r="E467" s="11" t="str">
        <f>(IFERROR(IF(LARGE(Raw!W:W,A467)-6000&gt;0,LARGE(Raw!W:W,A467)-6000,""),""))</f>
        <v/>
      </c>
      <c r="G467" s="3" t="str">
        <f t="shared" si="21"/>
        <v/>
      </c>
      <c r="H467" s="52" t="str">
        <f>IF(J467="","",(INDEX(Raw!D:D,MATCH(J467+4000,Raw!W:W,0))))</f>
        <v/>
      </c>
      <c r="I467" s="52" t="str">
        <f>IF(J467="","",(INDEX(Raw!A:A,MATCH(J467+4000,Raw!W:W,0))))</f>
        <v/>
      </c>
      <c r="J467" s="11" t="str">
        <f>(IFERROR(IF(LARGE(Raw!W:W,A467+COUNTIF(Raw!C:C,"H"))-4000&gt;0,LARGE(Raw!W:W,A467+COUNTIF(Raw!C:C,"H"))-4000,""),""))</f>
        <v/>
      </c>
      <c r="L467" s="3" t="str">
        <f t="shared" si="22"/>
        <v/>
      </c>
      <c r="M467" s="52" t="str">
        <f>IF(O467="","",(INDEX(Raw!D:D,MATCH(O467+2000,Raw!W:W,0))))</f>
        <v/>
      </c>
      <c r="N467" s="52" t="str">
        <f>IF(O467="","",(INDEX(Raw!A:A,MATCH(O467+2000,Raw!W:W,0))))</f>
        <v/>
      </c>
      <c r="O467" s="11" t="str">
        <f>(IFERROR(IF(LARGE(Raw!W:W,A467+COUNTIF(Raw!C:C,"H")+COUNTIF(Raw!C:C,"S"))-2000&gt;0,LARGE(Raw!W:W,A467+COUNTIF(Raw!C:C,"H")+COUNTIF(Raw!C:C,"S"))-2000,""),""))</f>
        <v/>
      </c>
    </row>
    <row r="468" spans="1:15" x14ac:dyDescent="0.3">
      <c r="A468" s="52">
        <v>465</v>
      </c>
      <c r="B468" s="3" t="str">
        <f t="shared" si="23"/>
        <v/>
      </c>
      <c r="C468" s="52" t="str">
        <f>IF(E468="","",(INDEX(Raw!D:D,MATCH(E468+6000,Raw!W:W,0))))</f>
        <v/>
      </c>
      <c r="D468" s="52" t="str">
        <f>IF(E468="","",(INDEX(Raw!A:A,MATCH(E468+6000,Raw!W:W,0))))</f>
        <v/>
      </c>
      <c r="E468" s="11" t="str">
        <f>(IFERROR(IF(LARGE(Raw!W:W,A468)-6000&gt;0,LARGE(Raw!W:W,A468)-6000,""),""))</f>
        <v/>
      </c>
      <c r="G468" s="3" t="str">
        <f t="shared" si="21"/>
        <v/>
      </c>
      <c r="H468" s="52" t="str">
        <f>IF(J468="","",(INDEX(Raw!D:D,MATCH(J468+4000,Raw!W:W,0))))</f>
        <v/>
      </c>
      <c r="I468" s="52" t="str">
        <f>IF(J468="","",(INDEX(Raw!A:A,MATCH(J468+4000,Raw!W:W,0))))</f>
        <v/>
      </c>
      <c r="J468" s="11" t="str">
        <f>(IFERROR(IF(LARGE(Raw!W:W,A468+COUNTIF(Raw!C:C,"H"))-4000&gt;0,LARGE(Raw!W:W,A468+COUNTIF(Raw!C:C,"H"))-4000,""),""))</f>
        <v/>
      </c>
      <c r="L468" s="3" t="str">
        <f t="shared" si="22"/>
        <v/>
      </c>
      <c r="M468" s="52" t="str">
        <f>IF(O468="","",(INDEX(Raw!D:D,MATCH(O468+2000,Raw!W:W,0))))</f>
        <v/>
      </c>
      <c r="N468" s="52" t="str">
        <f>IF(O468="","",(INDEX(Raw!A:A,MATCH(O468+2000,Raw!W:W,0))))</f>
        <v/>
      </c>
      <c r="O468" s="11" t="str">
        <f>(IFERROR(IF(LARGE(Raw!W:W,A468+COUNTIF(Raw!C:C,"H")+COUNTIF(Raw!C:C,"S"))-2000&gt;0,LARGE(Raw!W:W,A468+COUNTIF(Raw!C:C,"H")+COUNTIF(Raw!C:C,"S"))-2000,""),""))</f>
        <v/>
      </c>
    </row>
    <row r="469" spans="1:15" x14ac:dyDescent="0.3">
      <c r="A469" s="52">
        <v>466</v>
      </c>
      <c r="B469" s="3" t="str">
        <f t="shared" si="23"/>
        <v/>
      </c>
      <c r="C469" s="52" t="str">
        <f>IF(E469="","",(INDEX(Raw!D:D,MATCH(E469+6000,Raw!W:W,0))))</f>
        <v/>
      </c>
      <c r="D469" s="52" t="str">
        <f>IF(E469="","",(INDEX(Raw!A:A,MATCH(E469+6000,Raw!W:W,0))))</f>
        <v/>
      </c>
      <c r="E469" s="11" t="str">
        <f>(IFERROR(IF(LARGE(Raw!W:W,A469)-6000&gt;0,LARGE(Raw!W:W,A469)-6000,""),""))</f>
        <v/>
      </c>
      <c r="G469" s="3" t="str">
        <f t="shared" si="21"/>
        <v/>
      </c>
      <c r="H469" s="52" t="str">
        <f>IF(J469="","",(INDEX(Raw!D:D,MATCH(J469+4000,Raw!W:W,0))))</f>
        <v/>
      </c>
      <c r="I469" s="52" t="str">
        <f>IF(J469="","",(INDEX(Raw!A:A,MATCH(J469+4000,Raw!W:W,0))))</f>
        <v/>
      </c>
      <c r="J469" s="11" t="str">
        <f>(IFERROR(IF(LARGE(Raw!W:W,A469+COUNTIF(Raw!C:C,"H"))-4000&gt;0,LARGE(Raw!W:W,A469+COUNTIF(Raw!C:C,"H"))-4000,""),""))</f>
        <v/>
      </c>
      <c r="L469" s="3" t="str">
        <f t="shared" si="22"/>
        <v/>
      </c>
      <c r="M469" s="52" t="str">
        <f>IF(O469="","",(INDEX(Raw!D:D,MATCH(O469+2000,Raw!W:W,0))))</f>
        <v/>
      </c>
      <c r="N469" s="52" t="str">
        <f>IF(O469="","",(INDEX(Raw!A:A,MATCH(O469+2000,Raw!W:W,0))))</f>
        <v/>
      </c>
      <c r="O469" s="11" t="str">
        <f>(IFERROR(IF(LARGE(Raw!W:W,A469+COUNTIF(Raw!C:C,"H")+COUNTIF(Raw!C:C,"S"))-2000&gt;0,LARGE(Raw!W:W,A469+COUNTIF(Raw!C:C,"H")+COUNTIF(Raw!C:C,"S"))-2000,""),""))</f>
        <v/>
      </c>
    </row>
    <row r="470" spans="1:15" x14ac:dyDescent="0.3">
      <c r="A470" s="52">
        <v>467</v>
      </c>
      <c r="B470" s="3" t="str">
        <f t="shared" si="23"/>
        <v/>
      </c>
      <c r="C470" s="52" t="str">
        <f>IF(E470="","",(INDEX(Raw!D:D,MATCH(E470+6000,Raw!W:W,0))))</f>
        <v/>
      </c>
      <c r="D470" s="52" t="str">
        <f>IF(E470="","",(INDEX(Raw!A:A,MATCH(E470+6000,Raw!W:W,0))))</f>
        <v/>
      </c>
      <c r="E470" s="11" t="str">
        <f>(IFERROR(IF(LARGE(Raw!W:W,A470)-6000&gt;0,LARGE(Raw!W:W,A470)-6000,""),""))</f>
        <v/>
      </c>
      <c r="G470" s="3" t="str">
        <f t="shared" si="21"/>
        <v/>
      </c>
      <c r="H470" s="52" t="str">
        <f>IF(J470="","",(INDEX(Raw!D:D,MATCH(J470+4000,Raw!W:W,0))))</f>
        <v/>
      </c>
      <c r="I470" s="52" t="str">
        <f>IF(J470="","",(INDEX(Raw!A:A,MATCH(J470+4000,Raw!W:W,0))))</f>
        <v/>
      </c>
      <c r="J470" s="11" t="str">
        <f>(IFERROR(IF(LARGE(Raw!W:W,A470+COUNTIF(Raw!C:C,"H"))-4000&gt;0,LARGE(Raw!W:W,A470+COUNTIF(Raw!C:C,"H"))-4000,""),""))</f>
        <v/>
      </c>
      <c r="L470" s="3" t="str">
        <f t="shared" si="22"/>
        <v/>
      </c>
      <c r="M470" s="52" t="str">
        <f>IF(O470="","",(INDEX(Raw!D:D,MATCH(O470+2000,Raw!W:W,0))))</f>
        <v/>
      </c>
      <c r="N470" s="52" t="str">
        <f>IF(O470="","",(INDEX(Raw!A:A,MATCH(O470+2000,Raw!W:W,0))))</f>
        <v/>
      </c>
      <c r="O470" s="11" t="str">
        <f>(IFERROR(IF(LARGE(Raw!W:W,A470+COUNTIF(Raw!C:C,"H")+COUNTIF(Raw!C:C,"S"))-2000&gt;0,LARGE(Raw!W:W,A470+COUNTIF(Raw!C:C,"H")+COUNTIF(Raw!C:C,"S"))-2000,""),""))</f>
        <v/>
      </c>
    </row>
    <row r="471" spans="1:15" x14ac:dyDescent="0.3">
      <c r="A471" s="52">
        <v>468</v>
      </c>
      <c r="B471" s="3" t="str">
        <f t="shared" si="23"/>
        <v/>
      </c>
      <c r="C471" s="52" t="str">
        <f>IF(E471="","",(INDEX(Raw!D:D,MATCH(E471+6000,Raw!W:W,0))))</f>
        <v/>
      </c>
      <c r="D471" s="52" t="str">
        <f>IF(E471="","",(INDEX(Raw!A:A,MATCH(E471+6000,Raw!W:W,0))))</f>
        <v/>
      </c>
      <c r="E471" s="11" t="str">
        <f>(IFERROR(IF(LARGE(Raw!W:W,A471)-6000&gt;0,LARGE(Raw!W:W,A471)-6000,""),""))</f>
        <v/>
      </c>
      <c r="G471" s="3" t="str">
        <f t="shared" si="21"/>
        <v/>
      </c>
      <c r="H471" s="52" t="str">
        <f>IF(J471="","",(INDEX(Raw!D:D,MATCH(J471+4000,Raw!W:W,0))))</f>
        <v/>
      </c>
      <c r="I471" s="52" t="str">
        <f>IF(J471="","",(INDEX(Raw!A:A,MATCH(J471+4000,Raw!W:W,0))))</f>
        <v/>
      </c>
      <c r="J471" s="11" t="str">
        <f>(IFERROR(IF(LARGE(Raw!W:W,A471+COUNTIF(Raw!C:C,"H"))-4000&gt;0,LARGE(Raw!W:W,A471+COUNTIF(Raw!C:C,"H"))-4000,""),""))</f>
        <v/>
      </c>
      <c r="L471" s="3" t="str">
        <f t="shared" si="22"/>
        <v/>
      </c>
      <c r="M471" s="52" t="str">
        <f>IF(O471="","",(INDEX(Raw!D:D,MATCH(O471+2000,Raw!W:W,0))))</f>
        <v/>
      </c>
      <c r="N471" s="52" t="str">
        <f>IF(O471="","",(INDEX(Raw!A:A,MATCH(O471+2000,Raw!W:W,0))))</f>
        <v/>
      </c>
      <c r="O471" s="11" t="str">
        <f>(IFERROR(IF(LARGE(Raw!W:W,A471+COUNTIF(Raw!C:C,"H")+COUNTIF(Raw!C:C,"S"))-2000&gt;0,LARGE(Raw!W:W,A471+COUNTIF(Raw!C:C,"H")+COUNTIF(Raw!C:C,"S"))-2000,""),""))</f>
        <v/>
      </c>
    </row>
    <row r="472" spans="1:15" x14ac:dyDescent="0.3">
      <c r="A472" s="52">
        <v>469</v>
      </c>
      <c r="B472" s="3" t="str">
        <f t="shared" si="23"/>
        <v/>
      </c>
      <c r="C472" s="52" t="str">
        <f>IF(E472="","",(INDEX(Raw!D:D,MATCH(E472+6000,Raw!W:W,0))))</f>
        <v/>
      </c>
      <c r="D472" s="52" t="str">
        <f>IF(E472="","",(INDEX(Raw!A:A,MATCH(E472+6000,Raw!W:W,0))))</f>
        <v/>
      </c>
      <c r="E472" s="11" t="str">
        <f>(IFERROR(IF(LARGE(Raw!W:W,A472)-6000&gt;0,LARGE(Raw!W:W,A472)-6000,""),""))</f>
        <v/>
      </c>
      <c r="G472" s="3" t="str">
        <f t="shared" si="21"/>
        <v/>
      </c>
      <c r="H472" s="52" t="str">
        <f>IF(J472="","",(INDEX(Raw!D:D,MATCH(J472+4000,Raw!W:W,0))))</f>
        <v/>
      </c>
      <c r="I472" s="52" t="str">
        <f>IF(J472="","",(INDEX(Raw!A:A,MATCH(J472+4000,Raw!W:W,0))))</f>
        <v/>
      </c>
      <c r="J472" s="11" t="str">
        <f>(IFERROR(IF(LARGE(Raw!W:W,A472+COUNTIF(Raw!C:C,"H"))-4000&gt;0,LARGE(Raw!W:W,A472+COUNTIF(Raw!C:C,"H"))-4000,""),""))</f>
        <v/>
      </c>
      <c r="L472" s="3" t="str">
        <f t="shared" si="22"/>
        <v/>
      </c>
      <c r="M472" s="52" t="str">
        <f>IF(O472="","",(INDEX(Raw!D:D,MATCH(O472+2000,Raw!W:W,0))))</f>
        <v/>
      </c>
      <c r="N472" s="52" t="str">
        <f>IF(O472="","",(INDEX(Raw!A:A,MATCH(O472+2000,Raw!W:W,0))))</f>
        <v/>
      </c>
      <c r="O472" s="11" t="str">
        <f>(IFERROR(IF(LARGE(Raw!W:W,A472+COUNTIF(Raw!C:C,"H")+COUNTIF(Raw!C:C,"S"))-2000&gt;0,LARGE(Raw!W:W,A472+COUNTIF(Raw!C:C,"H")+COUNTIF(Raw!C:C,"S"))-2000,""),""))</f>
        <v/>
      </c>
    </row>
    <row r="473" spans="1:15" x14ac:dyDescent="0.3">
      <c r="A473" s="52">
        <v>470</v>
      </c>
      <c r="B473" s="3" t="str">
        <f t="shared" si="23"/>
        <v/>
      </c>
      <c r="C473" s="52" t="str">
        <f>IF(E473="","",(INDEX(Raw!D:D,MATCH(E473+6000,Raw!W:W,0))))</f>
        <v/>
      </c>
      <c r="D473" s="52" t="str">
        <f>IF(E473="","",(INDEX(Raw!A:A,MATCH(E473+6000,Raw!W:W,0))))</f>
        <v/>
      </c>
      <c r="E473" s="11" t="str">
        <f>(IFERROR(IF(LARGE(Raw!W:W,A473)-6000&gt;0,LARGE(Raw!W:W,A473)-6000,""),""))</f>
        <v/>
      </c>
      <c r="G473" s="3" t="str">
        <f t="shared" si="21"/>
        <v/>
      </c>
      <c r="H473" s="52" t="str">
        <f>IF(J473="","",(INDEX(Raw!D:D,MATCH(J473+4000,Raw!W:W,0))))</f>
        <v/>
      </c>
      <c r="I473" s="52" t="str">
        <f>IF(J473="","",(INDEX(Raw!A:A,MATCH(J473+4000,Raw!W:W,0))))</f>
        <v/>
      </c>
      <c r="J473" s="11" t="str">
        <f>(IFERROR(IF(LARGE(Raw!W:W,A473+COUNTIF(Raw!C:C,"H"))-4000&gt;0,LARGE(Raw!W:W,A473+COUNTIF(Raw!C:C,"H"))-4000,""),""))</f>
        <v/>
      </c>
      <c r="L473" s="3" t="str">
        <f t="shared" si="22"/>
        <v/>
      </c>
      <c r="M473" s="52" t="str">
        <f>IF(O473="","",(INDEX(Raw!D:D,MATCH(O473+2000,Raw!W:W,0))))</f>
        <v/>
      </c>
      <c r="N473" s="52" t="str">
        <f>IF(O473="","",(INDEX(Raw!A:A,MATCH(O473+2000,Raw!W:W,0))))</f>
        <v/>
      </c>
      <c r="O473" s="11" t="str">
        <f>(IFERROR(IF(LARGE(Raw!W:W,A473+COUNTIF(Raw!C:C,"H")+COUNTIF(Raw!C:C,"S"))-2000&gt;0,LARGE(Raw!W:W,A473+COUNTIF(Raw!C:C,"H")+COUNTIF(Raw!C:C,"S"))-2000,""),""))</f>
        <v/>
      </c>
    </row>
    <row r="474" spans="1:15" x14ac:dyDescent="0.3">
      <c r="A474" s="52">
        <v>471</v>
      </c>
      <c r="B474" s="3" t="str">
        <f t="shared" si="23"/>
        <v/>
      </c>
      <c r="C474" s="52" t="str">
        <f>IF(E474="","",(INDEX(Raw!D:D,MATCH(E474+6000,Raw!W:W,0))))</f>
        <v/>
      </c>
      <c r="D474" s="52" t="str">
        <f>IF(E474="","",(INDEX(Raw!A:A,MATCH(E474+6000,Raw!W:W,0))))</f>
        <v/>
      </c>
      <c r="E474" s="11" t="str">
        <f>(IFERROR(IF(LARGE(Raw!W:W,A474)-6000&gt;0,LARGE(Raw!W:W,A474)-6000,""),""))</f>
        <v/>
      </c>
      <c r="G474" s="3" t="str">
        <f t="shared" si="21"/>
        <v/>
      </c>
      <c r="H474" s="52" t="str">
        <f>IF(J474="","",(INDEX(Raw!D:D,MATCH(J474+4000,Raw!W:W,0))))</f>
        <v/>
      </c>
      <c r="I474" s="52" t="str">
        <f>IF(J474="","",(INDEX(Raw!A:A,MATCH(J474+4000,Raw!W:W,0))))</f>
        <v/>
      </c>
      <c r="J474" s="11" t="str">
        <f>(IFERROR(IF(LARGE(Raw!W:W,A474+COUNTIF(Raw!C:C,"H"))-4000&gt;0,LARGE(Raw!W:W,A474+COUNTIF(Raw!C:C,"H"))-4000,""),""))</f>
        <v/>
      </c>
      <c r="L474" s="3" t="str">
        <f t="shared" si="22"/>
        <v/>
      </c>
      <c r="M474" s="52" t="str">
        <f>IF(O474="","",(INDEX(Raw!D:D,MATCH(O474+2000,Raw!W:W,0))))</f>
        <v/>
      </c>
      <c r="N474" s="52" t="str">
        <f>IF(O474="","",(INDEX(Raw!A:A,MATCH(O474+2000,Raw!W:W,0))))</f>
        <v/>
      </c>
      <c r="O474" s="11" t="str">
        <f>(IFERROR(IF(LARGE(Raw!W:W,A474+COUNTIF(Raw!C:C,"H")+COUNTIF(Raw!C:C,"S"))-2000&gt;0,LARGE(Raw!W:W,A474+COUNTIF(Raw!C:C,"H")+COUNTIF(Raw!C:C,"S"))-2000,""),""))</f>
        <v/>
      </c>
    </row>
    <row r="475" spans="1:15" x14ac:dyDescent="0.3">
      <c r="A475" s="52">
        <v>472</v>
      </c>
      <c r="B475" s="3" t="str">
        <f t="shared" si="23"/>
        <v/>
      </c>
      <c r="C475" s="52" t="str">
        <f>IF(E475="","",(INDEX(Raw!D:D,MATCH(E475+6000,Raw!W:W,0))))</f>
        <v/>
      </c>
      <c r="D475" s="52" t="str">
        <f>IF(E475="","",(INDEX(Raw!A:A,MATCH(E475+6000,Raw!W:W,0))))</f>
        <v/>
      </c>
      <c r="E475" s="11" t="str">
        <f>(IFERROR(IF(LARGE(Raw!W:W,A475)-6000&gt;0,LARGE(Raw!W:W,A475)-6000,""),""))</f>
        <v/>
      </c>
      <c r="G475" s="3" t="str">
        <f t="shared" si="21"/>
        <v/>
      </c>
      <c r="H475" s="52" t="str">
        <f>IF(J475="","",(INDEX(Raw!D:D,MATCH(J475+4000,Raw!W:W,0))))</f>
        <v/>
      </c>
      <c r="I475" s="52" t="str">
        <f>IF(J475="","",(INDEX(Raw!A:A,MATCH(J475+4000,Raw!W:W,0))))</f>
        <v/>
      </c>
      <c r="J475" s="11" t="str">
        <f>(IFERROR(IF(LARGE(Raw!W:W,A475+COUNTIF(Raw!C:C,"H"))-4000&gt;0,LARGE(Raw!W:W,A475+COUNTIF(Raw!C:C,"H"))-4000,""),""))</f>
        <v/>
      </c>
      <c r="L475" s="3" t="str">
        <f t="shared" si="22"/>
        <v/>
      </c>
      <c r="M475" s="52" t="str">
        <f>IF(O475="","",(INDEX(Raw!D:D,MATCH(O475+2000,Raw!W:W,0))))</f>
        <v/>
      </c>
      <c r="N475" s="52" t="str">
        <f>IF(O475="","",(INDEX(Raw!A:A,MATCH(O475+2000,Raw!W:W,0))))</f>
        <v/>
      </c>
      <c r="O475" s="11" t="str">
        <f>(IFERROR(IF(LARGE(Raw!W:W,A475+COUNTIF(Raw!C:C,"H")+COUNTIF(Raw!C:C,"S"))-2000&gt;0,LARGE(Raw!W:W,A475+COUNTIF(Raw!C:C,"H")+COUNTIF(Raw!C:C,"S"))-2000,""),""))</f>
        <v/>
      </c>
    </row>
    <row r="476" spans="1:15" x14ac:dyDescent="0.3">
      <c r="A476" s="52">
        <v>473</v>
      </c>
      <c r="B476" s="3" t="str">
        <f t="shared" si="23"/>
        <v/>
      </c>
      <c r="C476" s="52" t="str">
        <f>IF(E476="","",(INDEX(Raw!D:D,MATCH(E476+6000,Raw!W:W,0))))</f>
        <v/>
      </c>
      <c r="D476" s="52" t="str">
        <f>IF(E476="","",(INDEX(Raw!A:A,MATCH(E476+6000,Raw!W:W,0))))</f>
        <v/>
      </c>
      <c r="E476" s="11" t="str">
        <f>(IFERROR(IF(LARGE(Raw!W:W,A476)-6000&gt;0,LARGE(Raw!W:W,A476)-6000,""),""))</f>
        <v/>
      </c>
      <c r="G476" s="3" t="str">
        <f t="shared" si="21"/>
        <v/>
      </c>
      <c r="H476" s="52" t="str">
        <f>IF(J476="","",(INDEX(Raw!D:D,MATCH(J476+4000,Raw!W:W,0))))</f>
        <v/>
      </c>
      <c r="I476" s="52" t="str">
        <f>IF(J476="","",(INDEX(Raw!A:A,MATCH(J476+4000,Raw!W:W,0))))</f>
        <v/>
      </c>
      <c r="J476" s="11" t="str">
        <f>(IFERROR(IF(LARGE(Raw!W:W,A476+COUNTIF(Raw!C:C,"H"))-4000&gt;0,LARGE(Raw!W:W,A476+COUNTIF(Raw!C:C,"H"))-4000,""),""))</f>
        <v/>
      </c>
      <c r="L476" s="3" t="str">
        <f t="shared" si="22"/>
        <v/>
      </c>
      <c r="M476" s="52" t="str">
        <f>IF(O476="","",(INDEX(Raw!D:D,MATCH(O476+2000,Raw!W:W,0))))</f>
        <v/>
      </c>
      <c r="N476" s="52" t="str">
        <f>IF(O476="","",(INDEX(Raw!A:A,MATCH(O476+2000,Raw!W:W,0))))</f>
        <v/>
      </c>
      <c r="O476" s="11" t="str">
        <f>(IFERROR(IF(LARGE(Raw!W:W,A476+COUNTIF(Raw!C:C,"H")+COUNTIF(Raw!C:C,"S"))-2000&gt;0,LARGE(Raw!W:W,A476+COUNTIF(Raw!C:C,"H")+COUNTIF(Raw!C:C,"S"))-2000,""),""))</f>
        <v/>
      </c>
    </row>
    <row r="477" spans="1:15" x14ac:dyDescent="0.3">
      <c r="A477" s="52">
        <v>474</v>
      </c>
      <c r="B477" s="3" t="str">
        <f t="shared" si="23"/>
        <v/>
      </c>
      <c r="C477" s="52" t="str">
        <f>IF(E477="","",(INDEX(Raw!D:D,MATCH(E477+6000,Raw!W:W,0))))</f>
        <v/>
      </c>
      <c r="D477" s="52" t="str">
        <f>IF(E477="","",(INDEX(Raw!A:A,MATCH(E477+6000,Raw!W:W,0))))</f>
        <v/>
      </c>
      <c r="E477" s="11" t="str">
        <f>(IFERROR(IF(LARGE(Raw!W:W,A477)-6000&gt;0,LARGE(Raw!W:W,A477)-6000,""),""))</f>
        <v/>
      </c>
      <c r="G477" s="3" t="str">
        <f t="shared" si="21"/>
        <v/>
      </c>
      <c r="H477" s="52" t="str">
        <f>IF(J477="","",(INDEX(Raw!D:D,MATCH(J477+4000,Raw!W:W,0))))</f>
        <v/>
      </c>
      <c r="I477" s="52" t="str">
        <f>IF(J477="","",(INDEX(Raw!A:A,MATCH(J477+4000,Raw!W:W,0))))</f>
        <v/>
      </c>
      <c r="J477" s="11" t="str">
        <f>(IFERROR(IF(LARGE(Raw!W:W,A477+COUNTIF(Raw!C:C,"H"))-4000&gt;0,LARGE(Raw!W:W,A477+COUNTIF(Raw!C:C,"H"))-4000,""),""))</f>
        <v/>
      </c>
      <c r="L477" s="3" t="str">
        <f t="shared" si="22"/>
        <v/>
      </c>
      <c r="M477" s="52" t="str">
        <f>IF(O477="","",(INDEX(Raw!D:D,MATCH(O477+2000,Raw!W:W,0))))</f>
        <v/>
      </c>
      <c r="N477" s="52" t="str">
        <f>IF(O477="","",(INDEX(Raw!A:A,MATCH(O477+2000,Raw!W:W,0))))</f>
        <v/>
      </c>
      <c r="O477" s="11" t="str">
        <f>(IFERROR(IF(LARGE(Raw!W:W,A477+COUNTIF(Raw!C:C,"H")+COUNTIF(Raw!C:C,"S"))-2000&gt;0,LARGE(Raw!W:W,A477+COUNTIF(Raw!C:C,"H")+COUNTIF(Raw!C:C,"S"))-2000,""),""))</f>
        <v/>
      </c>
    </row>
    <row r="478" spans="1:15" x14ac:dyDescent="0.3">
      <c r="A478" s="52">
        <v>475</v>
      </c>
      <c r="B478" s="3" t="str">
        <f t="shared" si="23"/>
        <v/>
      </c>
      <c r="C478" s="52" t="str">
        <f>IF(E478="","",(INDEX(Raw!D:D,MATCH(E478+6000,Raw!W:W,0))))</f>
        <v/>
      </c>
      <c r="D478" s="52" t="str">
        <f>IF(E478="","",(INDEX(Raw!A:A,MATCH(E478+6000,Raw!W:W,0))))</f>
        <v/>
      </c>
      <c r="E478" s="11" t="str">
        <f>(IFERROR(IF(LARGE(Raw!W:W,A478)-6000&gt;0,LARGE(Raw!W:W,A478)-6000,""),""))</f>
        <v/>
      </c>
      <c r="G478" s="3" t="str">
        <f t="shared" si="21"/>
        <v/>
      </c>
      <c r="H478" s="52" t="str">
        <f>IF(J478="","",(INDEX(Raw!D:D,MATCH(J478+4000,Raw!W:W,0))))</f>
        <v/>
      </c>
      <c r="I478" s="52" t="str">
        <f>IF(J478="","",(INDEX(Raw!A:A,MATCH(J478+4000,Raw!W:W,0))))</f>
        <v/>
      </c>
      <c r="J478" s="11" t="str">
        <f>(IFERROR(IF(LARGE(Raw!W:W,A478+COUNTIF(Raw!C:C,"H"))-4000&gt;0,LARGE(Raw!W:W,A478+COUNTIF(Raw!C:C,"H"))-4000,""),""))</f>
        <v/>
      </c>
      <c r="L478" s="3" t="str">
        <f t="shared" si="22"/>
        <v/>
      </c>
      <c r="M478" s="52" t="str">
        <f>IF(O478="","",(INDEX(Raw!D:D,MATCH(O478+2000,Raw!W:W,0))))</f>
        <v/>
      </c>
      <c r="N478" s="52" t="str">
        <f>IF(O478="","",(INDEX(Raw!A:A,MATCH(O478+2000,Raw!W:W,0))))</f>
        <v/>
      </c>
      <c r="O478" s="11" t="str">
        <f>(IFERROR(IF(LARGE(Raw!W:W,A478+COUNTIF(Raw!C:C,"H")+COUNTIF(Raw!C:C,"S"))-2000&gt;0,LARGE(Raw!W:W,A478+COUNTIF(Raw!C:C,"H")+COUNTIF(Raw!C:C,"S"))-2000,""),""))</f>
        <v/>
      </c>
    </row>
    <row r="479" spans="1:15" x14ac:dyDescent="0.3">
      <c r="A479" s="52">
        <v>476</v>
      </c>
      <c r="B479" s="3" t="str">
        <f t="shared" si="23"/>
        <v/>
      </c>
      <c r="C479" s="52" t="str">
        <f>IF(E479="","",(INDEX(Raw!D:D,MATCH(E479+6000,Raw!W:W,0))))</f>
        <v/>
      </c>
      <c r="D479" s="52" t="str">
        <f>IF(E479="","",(INDEX(Raw!A:A,MATCH(E479+6000,Raw!W:W,0))))</f>
        <v/>
      </c>
      <c r="E479" s="11" t="str">
        <f>(IFERROR(IF(LARGE(Raw!W:W,A479)-6000&gt;0,LARGE(Raw!W:W,A479)-6000,""),""))</f>
        <v/>
      </c>
      <c r="G479" s="3" t="str">
        <f t="shared" si="21"/>
        <v/>
      </c>
      <c r="H479" s="52" t="str">
        <f>IF(J479="","",(INDEX(Raw!D:D,MATCH(J479+4000,Raw!W:W,0))))</f>
        <v/>
      </c>
      <c r="I479" s="52" t="str">
        <f>IF(J479="","",(INDEX(Raw!A:A,MATCH(J479+4000,Raw!W:W,0))))</f>
        <v/>
      </c>
      <c r="J479" s="11" t="str">
        <f>(IFERROR(IF(LARGE(Raw!W:W,A479+COUNTIF(Raw!C:C,"H"))-4000&gt;0,LARGE(Raw!W:W,A479+COUNTIF(Raw!C:C,"H"))-4000,""),""))</f>
        <v/>
      </c>
      <c r="L479" s="3" t="str">
        <f t="shared" si="22"/>
        <v/>
      </c>
      <c r="M479" s="52" t="str">
        <f>IF(O479="","",(INDEX(Raw!D:D,MATCH(O479+2000,Raw!W:W,0))))</f>
        <v/>
      </c>
      <c r="N479" s="52" t="str">
        <f>IF(O479="","",(INDEX(Raw!A:A,MATCH(O479+2000,Raw!W:W,0))))</f>
        <v/>
      </c>
      <c r="O479" s="11" t="str">
        <f>(IFERROR(IF(LARGE(Raw!W:W,A479+COUNTIF(Raw!C:C,"H")+COUNTIF(Raw!C:C,"S"))-2000&gt;0,LARGE(Raw!W:W,A479+COUNTIF(Raw!C:C,"H")+COUNTIF(Raw!C:C,"S"))-2000,""),""))</f>
        <v/>
      </c>
    </row>
    <row r="480" spans="1:15" x14ac:dyDescent="0.3">
      <c r="A480" s="52">
        <v>477</v>
      </c>
      <c r="B480" s="3" t="str">
        <f t="shared" si="23"/>
        <v/>
      </c>
      <c r="C480" s="52" t="str">
        <f>IF(E480="","",(INDEX(Raw!D:D,MATCH(E480+6000,Raw!W:W,0))))</f>
        <v/>
      </c>
      <c r="D480" s="52" t="str">
        <f>IF(E480="","",(INDEX(Raw!A:A,MATCH(E480+6000,Raw!W:W,0))))</f>
        <v/>
      </c>
      <c r="E480" s="11" t="str">
        <f>(IFERROR(IF(LARGE(Raw!W:W,A480)-6000&gt;0,LARGE(Raw!W:W,A480)-6000,""),""))</f>
        <v/>
      </c>
      <c r="G480" s="3" t="str">
        <f t="shared" si="21"/>
        <v/>
      </c>
      <c r="H480" s="52" t="str">
        <f>IF(J480="","",(INDEX(Raw!D:D,MATCH(J480+4000,Raw!W:W,0))))</f>
        <v/>
      </c>
      <c r="I480" s="52" t="str">
        <f>IF(J480="","",(INDEX(Raw!A:A,MATCH(J480+4000,Raw!W:W,0))))</f>
        <v/>
      </c>
      <c r="J480" s="11" t="str">
        <f>(IFERROR(IF(LARGE(Raw!W:W,A480+COUNTIF(Raw!C:C,"H"))-4000&gt;0,LARGE(Raw!W:W,A480+COUNTIF(Raw!C:C,"H"))-4000,""),""))</f>
        <v/>
      </c>
      <c r="L480" s="3" t="str">
        <f t="shared" si="22"/>
        <v/>
      </c>
      <c r="M480" s="52" t="str">
        <f>IF(O480="","",(INDEX(Raw!D:D,MATCH(O480+2000,Raw!W:W,0))))</f>
        <v/>
      </c>
      <c r="N480" s="52" t="str">
        <f>IF(O480="","",(INDEX(Raw!A:A,MATCH(O480+2000,Raw!W:W,0))))</f>
        <v/>
      </c>
      <c r="O480" s="11" t="str">
        <f>(IFERROR(IF(LARGE(Raw!W:W,A480+COUNTIF(Raw!C:C,"H")+COUNTIF(Raw!C:C,"S"))-2000&gt;0,LARGE(Raw!W:W,A480+COUNTIF(Raw!C:C,"H")+COUNTIF(Raw!C:C,"S"))-2000,""),""))</f>
        <v/>
      </c>
    </row>
    <row r="481" spans="1:15" x14ac:dyDescent="0.3">
      <c r="A481" s="52">
        <v>478</v>
      </c>
      <c r="B481" s="3" t="str">
        <f t="shared" si="23"/>
        <v/>
      </c>
      <c r="C481" s="52" t="str">
        <f>IF(E481="","",(INDEX(Raw!D:D,MATCH(E481+6000,Raw!W:W,0))))</f>
        <v/>
      </c>
      <c r="D481" s="52" t="str">
        <f>IF(E481="","",(INDEX(Raw!A:A,MATCH(E481+6000,Raw!W:W,0))))</f>
        <v/>
      </c>
      <c r="E481" s="11" t="str">
        <f>(IFERROR(IF(LARGE(Raw!W:W,A481)-6000&gt;0,LARGE(Raw!W:W,A481)-6000,""),""))</f>
        <v/>
      </c>
      <c r="G481" s="3" t="str">
        <f t="shared" si="21"/>
        <v/>
      </c>
      <c r="H481" s="52" t="str">
        <f>IF(J481="","",(INDEX(Raw!D:D,MATCH(J481+4000,Raw!W:W,0))))</f>
        <v/>
      </c>
      <c r="I481" s="52" t="str">
        <f>IF(J481="","",(INDEX(Raw!A:A,MATCH(J481+4000,Raw!W:W,0))))</f>
        <v/>
      </c>
      <c r="J481" s="11" t="str">
        <f>(IFERROR(IF(LARGE(Raw!W:W,A481+COUNTIF(Raw!C:C,"H"))-4000&gt;0,LARGE(Raw!W:W,A481+COUNTIF(Raw!C:C,"H"))-4000,""),""))</f>
        <v/>
      </c>
      <c r="L481" s="3" t="str">
        <f t="shared" si="22"/>
        <v/>
      </c>
      <c r="M481" s="52" t="str">
        <f>IF(O481="","",(INDEX(Raw!D:D,MATCH(O481+2000,Raw!W:W,0))))</f>
        <v/>
      </c>
      <c r="N481" s="52" t="str">
        <f>IF(O481="","",(INDEX(Raw!A:A,MATCH(O481+2000,Raw!W:W,0))))</f>
        <v/>
      </c>
      <c r="O481" s="11" t="str">
        <f>(IFERROR(IF(LARGE(Raw!W:W,A481+COUNTIF(Raw!C:C,"H")+COUNTIF(Raw!C:C,"S"))-2000&gt;0,LARGE(Raw!W:W,A481+COUNTIF(Raw!C:C,"H")+COUNTIF(Raw!C:C,"S"))-2000,""),""))</f>
        <v/>
      </c>
    </row>
    <row r="482" spans="1:15" x14ac:dyDescent="0.3">
      <c r="A482" s="52">
        <v>479</v>
      </c>
      <c r="B482" s="3" t="str">
        <f t="shared" si="23"/>
        <v/>
      </c>
      <c r="C482" s="52" t="str">
        <f>IF(E482="","",(INDEX(Raw!D:D,MATCH(E482+6000,Raw!W:W,0))))</f>
        <v/>
      </c>
      <c r="D482" s="52" t="str">
        <f>IF(E482="","",(INDEX(Raw!A:A,MATCH(E482+6000,Raw!W:W,0))))</f>
        <v/>
      </c>
      <c r="E482" s="11" t="str">
        <f>(IFERROR(IF(LARGE(Raw!W:W,A482)-6000&gt;0,LARGE(Raw!W:W,A482)-6000,""),""))</f>
        <v/>
      </c>
      <c r="G482" s="3" t="str">
        <f t="shared" si="21"/>
        <v/>
      </c>
      <c r="H482" s="52" t="str">
        <f>IF(J482="","",(INDEX(Raw!D:D,MATCH(J482+4000,Raw!W:W,0))))</f>
        <v/>
      </c>
      <c r="I482" s="52" t="str">
        <f>IF(J482="","",(INDEX(Raw!A:A,MATCH(J482+4000,Raw!W:W,0))))</f>
        <v/>
      </c>
      <c r="J482" s="11" t="str">
        <f>(IFERROR(IF(LARGE(Raw!W:W,A482+COUNTIF(Raw!C:C,"H"))-4000&gt;0,LARGE(Raw!W:W,A482+COUNTIF(Raw!C:C,"H"))-4000,""),""))</f>
        <v/>
      </c>
      <c r="L482" s="3" t="str">
        <f t="shared" si="22"/>
        <v/>
      </c>
      <c r="M482" s="52" t="str">
        <f>IF(O482="","",(INDEX(Raw!D:D,MATCH(O482+2000,Raw!W:W,0))))</f>
        <v/>
      </c>
      <c r="N482" s="52" t="str">
        <f>IF(O482="","",(INDEX(Raw!A:A,MATCH(O482+2000,Raw!W:W,0))))</f>
        <v/>
      </c>
      <c r="O482" s="11" t="str">
        <f>(IFERROR(IF(LARGE(Raw!W:W,A482+COUNTIF(Raw!C:C,"H")+COUNTIF(Raw!C:C,"S"))-2000&gt;0,LARGE(Raw!W:W,A482+COUNTIF(Raw!C:C,"H")+COUNTIF(Raw!C:C,"S"))-2000,""),""))</f>
        <v/>
      </c>
    </row>
    <row r="483" spans="1:15" x14ac:dyDescent="0.3">
      <c r="A483" s="52">
        <v>480</v>
      </c>
      <c r="B483" s="3" t="str">
        <f t="shared" si="23"/>
        <v/>
      </c>
      <c r="C483" s="52" t="str">
        <f>IF(E483="","",(INDEX(Raw!D:D,MATCH(E483+6000,Raw!W:W,0))))</f>
        <v/>
      </c>
      <c r="D483" s="52" t="str">
        <f>IF(E483="","",(INDEX(Raw!A:A,MATCH(E483+6000,Raw!W:W,0))))</f>
        <v/>
      </c>
      <c r="E483" s="11" t="str">
        <f>(IFERROR(IF(LARGE(Raw!W:W,A483)-6000&gt;0,LARGE(Raw!W:W,A483)-6000,""),""))</f>
        <v/>
      </c>
      <c r="G483" s="3" t="str">
        <f t="shared" si="21"/>
        <v/>
      </c>
      <c r="H483" s="52" t="str">
        <f>IF(J483="","",(INDEX(Raw!D:D,MATCH(J483+4000,Raw!W:W,0))))</f>
        <v/>
      </c>
      <c r="I483" s="52" t="str">
        <f>IF(J483="","",(INDEX(Raw!A:A,MATCH(J483+4000,Raw!W:W,0))))</f>
        <v/>
      </c>
      <c r="J483" s="11" t="str">
        <f>(IFERROR(IF(LARGE(Raw!W:W,A483+COUNTIF(Raw!C:C,"H"))-4000&gt;0,LARGE(Raw!W:W,A483+COUNTIF(Raw!C:C,"H"))-4000,""),""))</f>
        <v/>
      </c>
      <c r="L483" s="3" t="str">
        <f t="shared" si="22"/>
        <v/>
      </c>
      <c r="M483" s="52" t="str">
        <f>IF(O483="","",(INDEX(Raw!D:D,MATCH(O483+2000,Raw!W:W,0))))</f>
        <v/>
      </c>
      <c r="N483" s="52" t="str">
        <f>IF(O483="","",(INDEX(Raw!A:A,MATCH(O483+2000,Raw!W:W,0))))</f>
        <v/>
      </c>
      <c r="O483" s="11" t="str">
        <f>(IFERROR(IF(LARGE(Raw!W:W,A483+COUNTIF(Raw!C:C,"H")+COUNTIF(Raw!C:C,"S"))-2000&gt;0,LARGE(Raw!W:W,A483+COUNTIF(Raw!C:C,"H")+COUNTIF(Raw!C:C,"S"))-2000,""),""))</f>
        <v/>
      </c>
    </row>
    <row r="484" spans="1:15" x14ac:dyDescent="0.3">
      <c r="A484" s="52">
        <v>481</v>
      </c>
      <c r="B484" s="3" t="str">
        <f t="shared" si="23"/>
        <v/>
      </c>
      <c r="C484" s="52" t="str">
        <f>IF(E484="","",(INDEX(Raw!D:D,MATCH(E484+6000,Raw!W:W,0))))</f>
        <v/>
      </c>
      <c r="D484" s="52" t="str">
        <f>IF(E484="","",(INDEX(Raw!A:A,MATCH(E484+6000,Raw!W:W,0))))</f>
        <v/>
      </c>
      <c r="E484" s="11" t="str">
        <f>(IFERROR(IF(LARGE(Raw!W:W,A484)-6000&gt;0,LARGE(Raw!W:W,A484)-6000,""),""))</f>
        <v/>
      </c>
      <c r="G484" s="3" t="str">
        <f t="shared" si="21"/>
        <v/>
      </c>
      <c r="H484" s="52" t="str">
        <f>IF(J484="","",(INDEX(Raw!D:D,MATCH(J484+4000,Raw!W:W,0))))</f>
        <v/>
      </c>
      <c r="I484" s="52" t="str">
        <f>IF(J484="","",(INDEX(Raw!A:A,MATCH(J484+4000,Raw!W:W,0))))</f>
        <v/>
      </c>
      <c r="J484" s="11" t="str">
        <f>(IFERROR(IF(LARGE(Raw!W:W,A484+COUNTIF(Raw!C:C,"H"))-4000&gt;0,LARGE(Raw!W:W,A484+COUNTIF(Raw!C:C,"H"))-4000,""),""))</f>
        <v/>
      </c>
      <c r="L484" s="3" t="str">
        <f t="shared" si="22"/>
        <v/>
      </c>
      <c r="M484" s="52" t="str">
        <f>IF(O484="","",(INDEX(Raw!D:D,MATCH(O484+2000,Raw!W:W,0))))</f>
        <v/>
      </c>
      <c r="N484" s="52" t="str">
        <f>IF(O484="","",(INDEX(Raw!A:A,MATCH(O484+2000,Raw!W:W,0))))</f>
        <v/>
      </c>
      <c r="O484" s="11" t="str">
        <f>(IFERROR(IF(LARGE(Raw!W:W,A484+COUNTIF(Raw!C:C,"H")+COUNTIF(Raw!C:C,"S"))-2000&gt;0,LARGE(Raw!W:W,A484+COUNTIF(Raw!C:C,"H")+COUNTIF(Raw!C:C,"S"))-2000,""),""))</f>
        <v/>
      </c>
    </row>
    <row r="485" spans="1:15" x14ac:dyDescent="0.3">
      <c r="A485" s="52">
        <v>482</v>
      </c>
      <c r="B485" s="3" t="str">
        <f t="shared" si="23"/>
        <v/>
      </c>
      <c r="C485" s="52" t="str">
        <f>IF(E485="","",(INDEX(Raw!D:D,MATCH(E485+6000,Raw!W:W,0))))</f>
        <v/>
      </c>
      <c r="D485" s="52" t="str">
        <f>IF(E485="","",(INDEX(Raw!A:A,MATCH(E485+6000,Raw!W:W,0))))</f>
        <v/>
      </c>
      <c r="E485" s="11" t="str">
        <f>(IFERROR(IF(LARGE(Raw!W:W,A485)-6000&gt;0,LARGE(Raw!W:W,A485)-6000,""),""))</f>
        <v/>
      </c>
      <c r="G485" s="3" t="str">
        <f t="shared" si="21"/>
        <v/>
      </c>
      <c r="H485" s="52" t="str">
        <f>IF(J485="","",(INDEX(Raw!D:D,MATCH(J485+4000,Raw!W:W,0))))</f>
        <v/>
      </c>
      <c r="I485" s="52" t="str">
        <f>IF(J485="","",(INDEX(Raw!A:A,MATCH(J485+4000,Raw!W:W,0))))</f>
        <v/>
      </c>
      <c r="J485" s="11" t="str">
        <f>(IFERROR(IF(LARGE(Raw!W:W,A485+COUNTIF(Raw!C:C,"H"))-4000&gt;0,LARGE(Raw!W:W,A485+COUNTIF(Raw!C:C,"H"))-4000,""),""))</f>
        <v/>
      </c>
      <c r="L485" s="3" t="str">
        <f t="shared" si="22"/>
        <v/>
      </c>
      <c r="M485" s="52" t="str">
        <f>IF(O485="","",(INDEX(Raw!D:D,MATCH(O485+2000,Raw!W:W,0))))</f>
        <v/>
      </c>
      <c r="N485" s="52" t="str">
        <f>IF(O485="","",(INDEX(Raw!A:A,MATCH(O485+2000,Raw!W:W,0))))</f>
        <v/>
      </c>
      <c r="O485" s="11" t="str">
        <f>(IFERROR(IF(LARGE(Raw!W:W,A485+COUNTIF(Raw!C:C,"H")+COUNTIF(Raw!C:C,"S"))-2000&gt;0,LARGE(Raw!W:W,A485+COUNTIF(Raw!C:C,"H")+COUNTIF(Raw!C:C,"S"))-2000,""),""))</f>
        <v/>
      </c>
    </row>
    <row r="486" spans="1:15" x14ac:dyDescent="0.3">
      <c r="A486" s="52">
        <v>483</v>
      </c>
      <c r="B486" s="3" t="str">
        <f t="shared" si="23"/>
        <v/>
      </c>
      <c r="C486" s="52" t="str">
        <f>IF(E486="","",(INDEX(Raw!D:D,MATCH(E486+6000,Raw!W:W,0))))</f>
        <v/>
      </c>
      <c r="D486" s="52" t="str">
        <f>IF(E486="","",(INDEX(Raw!A:A,MATCH(E486+6000,Raw!W:W,0))))</f>
        <v/>
      </c>
      <c r="E486" s="11" t="str">
        <f>(IFERROR(IF(LARGE(Raw!W:W,A486)-6000&gt;0,LARGE(Raw!W:W,A486)-6000,""),""))</f>
        <v/>
      </c>
      <c r="G486" s="3" t="str">
        <f t="shared" si="21"/>
        <v/>
      </c>
      <c r="H486" s="52" t="str">
        <f>IF(J486="","",(INDEX(Raw!D:D,MATCH(J486+4000,Raw!W:W,0))))</f>
        <v/>
      </c>
      <c r="I486" s="52" t="str">
        <f>IF(J486="","",(INDEX(Raw!A:A,MATCH(J486+4000,Raw!W:W,0))))</f>
        <v/>
      </c>
      <c r="J486" s="11" t="str">
        <f>(IFERROR(IF(LARGE(Raw!W:W,A486+COUNTIF(Raw!C:C,"H"))-4000&gt;0,LARGE(Raw!W:W,A486+COUNTIF(Raw!C:C,"H"))-4000,""),""))</f>
        <v/>
      </c>
      <c r="L486" s="3" t="str">
        <f t="shared" si="22"/>
        <v/>
      </c>
      <c r="M486" s="52" t="str">
        <f>IF(O486="","",(INDEX(Raw!D:D,MATCH(O486+2000,Raw!W:W,0))))</f>
        <v/>
      </c>
      <c r="N486" s="52" t="str">
        <f>IF(O486="","",(INDEX(Raw!A:A,MATCH(O486+2000,Raw!W:W,0))))</f>
        <v/>
      </c>
      <c r="O486" s="11" t="str">
        <f>(IFERROR(IF(LARGE(Raw!W:W,A486+COUNTIF(Raw!C:C,"H")+COUNTIF(Raw!C:C,"S"))-2000&gt;0,LARGE(Raw!W:W,A486+COUNTIF(Raw!C:C,"H")+COUNTIF(Raw!C:C,"S"))-2000,""),""))</f>
        <v/>
      </c>
    </row>
    <row r="487" spans="1:15" x14ac:dyDescent="0.3">
      <c r="A487" s="52">
        <v>484</v>
      </c>
      <c r="B487" s="3" t="str">
        <f t="shared" si="23"/>
        <v/>
      </c>
      <c r="C487" s="52" t="str">
        <f>IF(E487="","",(INDEX(Raw!D:D,MATCH(E487+6000,Raw!W:W,0))))</f>
        <v/>
      </c>
      <c r="D487" s="52" t="str">
        <f>IF(E487="","",(INDEX(Raw!A:A,MATCH(E487+6000,Raw!W:W,0))))</f>
        <v/>
      </c>
      <c r="E487" s="11" t="str">
        <f>(IFERROR(IF(LARGE(Raw!W:W,A487)-6000&gt;0,LARGE(Raw!W:W,A487)-6000,""),""))</f>
        <v/>
      </c>
      <c r="G487" s="3" t="str">
        <f t="shared" si="21"/>
        <v/>
      </c>
      <c r="H487" s="52" t="str">
        <f>IF(J487="","",(INDEX(Raw!D:D,MATCH(J487+4000,Raw!W:W,0))))</f>
        <v/>
      </c>
      <c r="I487" s="52" t="str">
        <f>IF(J487="","",(INDEX(Raw!A:A,MATCH(J487+4000,Raw!W:W,0))))</f>
        <v/>
      </c>
      <c r="J487" s="11" t="str">
        <f>(IFERROR(IF(LARGE(Raw!W:W,A487+COUNTIF(Raw!C:C,"H"))-4000&gt;0,LARGE(Raw!W:W,A487+COUNTIF(Raw!C:C,"H"))-4000,""),""))</f>
        <v/>
      </c>
      <c r="L487" s="3" t="str">
        <f t="shared" si="22"/>
        <v/>
      </c>
      <c r="M487" s="52" t="str">
        <f>IF(O487="","",(INDEX(Raw!D:D,MATCH(O487+2000,Raw!W:W,0))))</f>
        <v/>
      </c>
      <c r="N487" s="52" t="str">
        <f>IF(O487="","",(INDEX(Raw!A:A,MATCH(O487+2000,Raw!W:W,0))))</f>
        <v/>
      </c>
      <c r="O487" s="11" t="str">
        <f>(IFERROR(IF(LARGE(Raw!W:W,A487+COUNTIF(Raw!C:C,"H")+COUNTIF(Raw!C:C,"S"))-2000&gt;0,LARGE(Raw!W:W,A487+COUNTIF(Raw!C:C,"H")+COUNTIF(Raw!C:C,"S"))-2000,""),""))</f>
        <v/>
      </c>
    </row>
    <row r="488" spans="1:15" x14ac:dyDescent="0.3">
      <c r="A488" s="52">
        <v>485</v>
      </c>
      <c r="B488" s="3" t="str">
        <f t="shared" si="23"/>
        <v/>
      </c>
      <c r="C488" s="52" t="str">
        <f>IF(E488="","",(INDEX(Raw!D:D,MATCH(E488+6000,Raw!W:W,0))))</f>
        <v/>
      </c>
      <c r="D488" s="52" t="str">
        <f>IF(E488="","",(INDEX(Raw!A:A,MATCH(E488+6000,Raw!W:W,0))))</f>
        <v/>
      </c>
      <c r="E488" s="11" t="str">
        <f>(IFERROR(IF(LARGE(Raw!W:W,A488)-6000&gt;0,LARGE(Raw!W:W,A488)-6000,""),""))</f>
        <v/>
      </c>
      <c r="G488" s="3" t="str">
        <f t="shared" si="21"/>
        <v/>
      </c>
      <c r="H488" s="52" t="str">
        <f>IF(J488="","",(INDEX(Raw!D:D,MATCH(J488+4000,Raw!W:W,0))))</f>
        <v/>
      </c>
      <c r="I488" s="52" t="str">
        <f>IF(J488="","",(INDEX(Raw!A:A,MATCH(J488+4000,Raw!W:W,0))))</f>
        <v/>
      </c>
      <c r="J488" s="11" t="str">
        <f>(IFERROR(IF(LARGE(Raw!W:W,A488+COUNTIF(Raw!C:C,"H"))-4000&gt;0,LARGE(Raw!W:W,A488+COUNTIF(Raw!C:C,"H"))-4000,""),""))</f>
        <v/>
      </c>
      <c r="L488" s="3" t="str">
        <f t="shared" si="22"/>
        <v/>
      </c>
      <c r="M488" s="52" t="str">
        <f>IF(O488="","",(INDEX(Raw!D:D,MATCH(O488+2000,Raw!W:W,0))))</f>
        <v/>
      </c>
      <c r="N488" s="52" t="str">
        <f>IF(O488="","",(INDEX(Raw!A:A,MATCH(O488+2000,Raw!W:W,0))))</f>
        <v/>
      </c>
      <c r="O488" s="11" t="str">
        <f>(IFERROR(IF(LARGE(Raw!W:W,A488+COUNTIF(Raw!C:C,"H")+COUNTIF(Raw!C:C,"S"))-2000&gt;0,LARGE(Raw!W:W,A488+COUNTIF(Raw!C:C,"H")+COUNTIF(Raw!C:C,"S"))-2000,""),""))</f>
        <v/>
      </c>
    </row>
    <row r="489" spans="1:15" x14ac:dyDescent="0.3">
      <c r="A489" s="52">
        <v>486</v>
      </c>
      <c r="B489" s="3" t="str">
        <f t="shared" si="23"/>
        <v/>
      </c>
      <c r="C489" s="52" t="str">
        <f>IF(E489="","",(INDEX(Raw!D:D,MATCH(E489+6000,Raw!W:W,0))))</f>
        <v/>
      </c>
      <c r="D489" s="52" t="str">
        <f>IF(E489="","",(INDEX(Raw!A:A,MATCH(E489+6000,Raw!W:W,0))))</f>
        <v/>
      </c>
      <c r="E489" s="11" t="str">
        <f>(IFERROR(IF(LARGE(Raw!W:W,A489)-6000&gt;0,LARGE(Raw!W:W,A489)-6000,""),""))</f>
        <v/>
      </c>
      <c r="G489" s="3" t="str">
        <f t="shared" si="21"/>
        <v/>
      </c>
      <c r="H489" s="52" t="str">
        <f>IF(J489="","",(INDEX(Raw!D:D,MATCH(J489+4000,Raw!W:W,0))))</f>
        <v/>
      </c>
      <c r="I489" s="52" t="str">
        <f>IF(J489="","",(INDEX(Raw!A:A,MATCH(J489+4000,Raw!W:W,0))))</f>
        <v/>
      </c>
      <c r="J489" s="11" t="str">
        <f>(IFERROR(IF(LARGE(Raw!W:W,A489+COUNTIF(Raw!C:C,"H"))-4000&gt;0,LARGE(Raw!W:W,A489+COUNTIF(Raw!C:C,"H"))-4000,""),""))</f>
        <v/>
      </c>
      <c r="L489" s="3" t="str">
        <f t="shared" si="22"/>
        <v/>
      </c>
      <c r="M489" s="52" t="str">
        <f>IF(O489="","",(INDEX(Raw!D:D,MATCH(O489+2000,Raw!W:W,0))))</f>
        <v/>
      </c>
      <c r="N489" s="52" t="str">
        <f>IF(O489="","",(INDEX(Raw!A:A,MATCH(O489+2000,Raw!W:W,0))))</f>
        <v/>
      </c>
      <c r="O489" s="11" t="str">
        <f>(IFERROR(IF(LARGE(Raw!W:W,A489+COUNTIF(Raw!C:C,"H")+COUNTIF(Raw!C:C,"S"))-2000&gt;0,LARGE(Raw!W:W,A489+COUNTIF(Raw!C:C,"H")+COUNTIF(Raw!C:C,"S"))-2000,""),""))</f>
        <v/>
      </c>
    </row>
    <row r="490" spans="1:15" x14ac:dyDescent="0.3">
      <c r="A490" s="52">
        <v>487</v>
      </c>
      <c r="B490" s="3" t="str">
        <f t="shared" si="23"/>
        <v/>
      </c>
      <c r="C490" s="52" t="str">
        <f>IF(E490="","",(INDEX(Raw!D:D,MATCH(E490+6000,Raw!W:W,0))))</f>
        <v/>
      </c>
      <c r="D490" s="52" t="str">
        <f>IF(E490="","",(INDEX(Raw!A:A,MATCH(E490+6000,Raw!W:W,0))))</f>
        <v/>
      </c>
      <c r="E490" s="11" t="str">
        <f>(IFERROR(IF(LARGE(Raw!W:W,A490)-6000&gt;0,LARGE(Raw!W:W,A490)-6000,""),""))</f>
        <v/>
      </c>
      <c r="G490" s="3" t="str">
        <f t="shared" si="21"/>
        <v/>
      </c>
      <c r="H490" s="52" t="str">
        <f>IF(J490="","",(INDEX(Raw!D:D,MATCH(J490+4000,Raw!W:W,0))))</f>
        <v/>
      </c>
      <c r="I490" s="52" t="str">
        <f>IF(J490="","",(INDEX(Raw!A:A,MATCH(J490+4000,Raw!W:W,0))))</f>
        <v/>
      </c>
      <c r="J490" s="11" t="str">
        <f>(IFERROR(IF(LARGE(Raw!W:W,A490+COUNTIF(Raw!C:C,"H"))-4000&gt;0,LARGE(Raw!W:W,A490+COUNTIF(Raw!C:C,"H"))-4000,""),""))</f>
        <v/>
      </c>
      <c r="L490" s="3" t="str">
        <f t="shared" si="22"/>
        <v/>
      </c>
      <c r="M490" s="52" t="str">
        <f>IF(O490="","",(INDEX(Raw!D:D,MATCH(O490+2000,Raw!W:W,0))))</f>
        <v/>
      </c>
      <c r="N490" s="52" t="str">
        <f>IF(O490="","",(INDEX(Raw!A:A,MATCH(O490+2000,Raw!W:W,0))))</f>
        <v/>
      </c>
      <c r="O490" s="11" t="str">
        <f>(IFERROR(IF(LARGE(Raw!W:W,A490+COUNTIF(Raw!C:C,"H")+COUNTIF(Raw!C:C,"S"))-2000&gt;0,LARGE(Raw!W:W,A490+COUNTIF(Raw!C:C,"H")+COUNTIF(Raw!C:C,"S"))-2000,""),""))</f>
        <v/>
      </c>
    </row>
    <row r="491" spans="1:15" x14ac:dyDescent="0.3">
      <c r="A491" s="52">
        <v>488</v>
      </c>
      <c r="B491" s="3" t="str">
        <f t="shared" si="23"/>
        <v/>
      </c>
      <c r="C491" s="52" t="str">
        <f>IF(E491="","",(INDEX(Raw!D:D,MATCH(E491+6000,Raw!W:W,0))))</f>
        <v/>
      </c>
      <c r="D491" s="52" t="str">
        <f>IF(E491="","",(INDEX(Raw!A:A,MATCH(E491+6000,Raw!W:W,0))))</f>
        <v/>
      </c>
      <c r="E491" s="11" t="str">
        <f>(IFERROR(IF(LARGE(Raw!W:W,A491)-6000&gt;0,LARGE(Raw!W:W,A491)-6000,""),""))</f>
        <v/>
      </c>
      <c r="G491" s="3" t="str">
        <f t="shared" si="21"/>
        <v/>
      </c>
      <c r="H491" s="52" t="str">
        <f>IF(J491="","",(INDEX(Raw!D:D,MATCH(J491+4000,Raw!W:W,0))))</f>
        <v/>
      </c>
      <c r="I491" s="52" t="str">
        <f>IF(J491="","",(INDEX(Raw!A:A,MATCH(J491+4000,Raw!W:W,0))))</f>
        <v/>
      </c>
      <c r="J491" s="11" t="str">
        <f>(IFERROR(IF(LARGE(Raw!W:W,A491+COUNTIF(Raw!C:C,"H"))-4000&gt;0,LARGE(Raw!W:W,A491+COUNTIF(Raw!C:C,"H"))-4000,""),""))</f>
        <v/>
      </c>
      <c r="L491" s="3" t="str">
        <f t="shared" si="22"/>
        <v/>
      </c>
      <c r="M491" s="52" t="str">
        <f>IF(O491="","",(INDEX(Raw!D:D,MATCH(O491+2000,Raw!W:W,0))))</f>
        <v/>
      </c>
      <c r="N491" s="52" t="str">
        <f>IF(O491="","",(INDEX(Raw!A:A,MATCH(O491+2000,Raw!W:W,0))))</f>
        <v/>
      </c>
      <c r="O491" s="11" t="str">
        <f>(IFERROR(IF(LARGE(Raw!W:W,A491+COUNTIF(Raw!C:C,"H")+COUNTIF(Raw!C:C,"S"))-2000&gt;0,LARGE(Raw!W:W,A491+COUNTIF(Raw!C:C,"H")+COUNTIF(Raw!C:C,"S"))-2000,""),""))</f>
        <v/>
      </c>
    </row>
    <row r="492" spans="1:15" x14ac:dyDescent="0.3">
      <c r="A492" s="52">
        <v>489</v>
      </c>
      <c r="B492" s="3" t="str">
        <f t="shared" si="23"/>
        <v/>
      </c>
      <c r="C492" s="52" t="str">
        <f>IF(E492="","",(INDEX(Raw!D:D,MATCH(E492+6000,Raw!W:W,0))))</f>
        <v/>
      </c>
      <c r="D492" s="52" t="str">
        <f>IF(E492="","",(INDEX(Raw!A:A,MATCH(E492+6000,Raw!W:W,0))))</f>
        <v/>
      </c>
      <c r="E492" s="11" t="str">
        <f>(IFERROR(IF(LARGE(Raw!W:W,A492)-6000&gt;0,LARGE(Raw!W:W,A492)-6000,""),""))</f>
        <v/>
      </c>
      <c r="G492" s="3" t="str">
        <f t="shared" si="21"/>
        <v/>
      </c>
      <c r="H492" s="52" t="str">
        <f>IF(J492="","",(INDEX(Raw!D:D,MATCH(J492+4000,Raw!W:W,0))))</f>
        <v/>
      </c>
      <c r="I492" s="52" t="str">
        <f>IF(J492="","",(INDEX(Raw!A:A,MATCH(J492+4000,Raw!W:W,0))))</f>
        <v/>
      </c>
      <c r="J492" s="11" t="str">
        <f>(IFERROR(IF(LARGE(Raw!W:W,A492+COUNTIF(Raw!C:C,"H"))-4000&gt;0,LARGE(Raw!W:W,A492+COUNTIF(Raw!C:C,"H"))-4000,""),""))</f>
        <v/>
      </c>
      <c r="L492" s="3" t="str">
        <f t="shared" si="22"/>
        <v/>
      </c>
      <c r="M492" s="52" t="str">
        <f>IF(O492="","",(INDEX(Raw!D:D,MATCH(O492+2000,Raw!W:W,0))))</f>
        <v/>
      </c>
      <c r="N492" s="52" t="str">
        <f>IF(O492="","",(INDEX(Raw!A:A,MATCH(O492+2000,Raw!W:W,0))))</f>
        <v/>
      </c>
      <c r="O492" s="11" t="str">
        <f>(IFERROR(IF(LARGE(Raw!W:W,A492+COUNTIF(Raw!C:C,"H")+COUNTIF(Raw!C:C,"S"))-2000&gt;0,LARGE(Raw!W:W,A492+COUNTIF(Raw!C:C,"H")+COUNTIF(Raw!C:C,"S"))-2000,""),""))</f>
        <v/>
      </c>
    </row>
    <row r="493" spans="1:15" x14ac:dyDescent="0.3">
      <c r="A493" s="52">
        <v>490</v>
      </c>
      <c r="B493" s="3" t="str">
        <f t="shared" si="23"/>
        <v/>
      </c>
      <c r="C493" s="52" t="str">
        <f>IF(E493="","",(INDEX(Raw!D:D,MATCH(E493+6000,Raw!W:W,0))))</f>
        <v/>
      </c>
      <c r="D493" s="52" t="str">
        <f>IF(E493="","",(INDEX(Raw!A:A,MATCH(E493+6000,Raw!W:W,0))))</f>
        <v/>
      </c>
      <c r="E493" s="11" t="str">
        <f>(IFERROR(IF(LARGE(Raw!W:W,A493)-6000&gt;0,LARGE(Raw!W:W,A493)-6000,""),""))</f>
        <v/>
      </c>
      <c r="G493" s="3" t="str">
        <f t="shared" si="21"/>
        <v/>
      </c>
      <c r="H493" s="52" t="str">
        <f>IF(J493="","",(INDEX(Raw!D:D,MATCH(J493+4000,Raw!W:W,0))))</f>
        <v/>
      </c>
      <c r="I493" s="52" t="str">
        <f>IF(J493="","",(INDEX(Raw!A:A,MATCH(J493+4000,Raw!W:W,0))))</f>
        <v/>
      </c>
      <c r="J493" s="11" t="str">
        <f>(IFERROR(IF(LARGE(Raw!W:W,A493+COUNTIF(Raw!C:C,"H"))-4000&gt;0,LARGE(Raw!W:W,A493+COUNTIF(Raw!C:C,"H"))-4000,""),""))</f>
        <v/>
      </c>
      <c r="L493" s="3" t="str">
        <f t="shared" si="22"/>
        <v/>
      </c>
      <c r="M493" s="52" t="str">
        <f>IF(O493="","",(INDEX(Raw!D:D,MATCH(O493+2000,Raw!W:W,0))))</f>
        <v/>
      </c>
      <c r="N493" s="52" t="str">
        <f>IF(O493="","",(INDEX(Raw!A:A,MATCH(O493+2000,Raw!W:W,0))))</f>
        <v/>
      </c>
      <c r="O493" s="11" t="str">
        <f>(IFERROR(IF(LARGE(Raw!W:W,A493+COUNTIF(Raw!C:C,"H")+COUNTIF(Raw!C:C,"S"))-2000&gt;0,LARGE(Raw!W:W,A493+COUNTIF(Raw!C:C,"H")+COUNTIF(Raw!C:C,"S"))-2000,""),""))</f>
        <v/>
      </c>
    </row>
    <row r="494" spans="1:15" x14ac:dyDescent="0.3">
      <c r="A494" s="52">
        <v>491</v>
      </c>
      <c r="B494" s="3" t="str">
        <f t="shared" si="23"/>
        <v/>
      </c>
      <c r="C494" s="52" t="str">
        <f>IF(E494="","",(INDEX(Raw!D:D,MATCH(E494+6000,Raw!W:W,0))))</f>
        <v/>
      </c>
      <c r="D494" s="52" t="str">
        <f>IF(E494="","",(INDEX(Raw!A:A,MATCH(E494+6000,Raw!W:W,0))))</f>
        <v/>
      </c>
      <c r="E494" s="11" t="str">
        <f>(IFERROR(IF(LARGE(Raw!W:W,A494)-6000&gt;0,LARGE(Raw!W:W,A494)-6000,""),""))</f>
        <v/>
      </c>
      <c r="G494" s="3" t="str">
        <f t="shared" si="21"/>
        <v/>
      </c>
      <c r="H494" s="52" t="str">
        <f>IF(J494="","",(INDEX(Raw!D:D,MATCH(J494+4000,Raw!W:W,0))))</f>
        <v/>
      </c>
      <c r="I494" s="52" t="str">
        <f>IF(J494="","",(INDEX(Raw!A:A,MATCH(J494+4000,Raw!W:W,0))))</f>
        <v/>
      </c>
      <c r="J494" s="11" t="str">
        <f>(IFERROR(IF(LARGE(Raw!W:W,A494+COUNTIF(Raw!C:C,"H"))-4000&gt;0,LARGE(Raw!W:W,A494+COUNTIF(Raw!C:C,"H"))-4000,""),""))</f>
        <v/>
      </c>
      <c r="L494" s="3" t="str">
        <f t="shared" si="22"/>
        <v/>
      </c>
      <c r="M494" s="52" t="str">
        <f>IF(O494="","",(INDEX(Raw!D:D,MATCH(O494+2000,Raw!W:W,0))))</f>
        <v/>
      </c>
      <c r="N494" s="52" t="str">
        <f>IF(O494="","",(INDEX(Raw!A:A,MATCH(O494+2000,Raw!W:W,0))))</f>
        <v/>
      </c>
      <c r="O494" s="11" t="str">
        <f>(IFERROR(IF(LARGE(Raw!W:W,A494+COUNTIF(Raw!C:C,"H")+COUNTIF(Raw!C:C,"S"))-2000&gt;0,LARGE(Raw!W:W,A494+COUNTIF(Raw!C:C,"H")+COUNTIF(Raw!C:C,"S"))-2000,""),""))</f>
        <v/>
      </c>
    </row>
    <row r="495" spans="1:15" x14ac:dyDescent="0.3">
      <c r="A495" s="52">
        <v>492</v>
      </c>
      <c r="B495" s="3" t="str">
        <f t="shared" si="23"/>
        <v/>
      </c>
      <c r="C495" s="52" t="str">
        <f>IF(E495="","",(INDEX(Raw!D:D,MATCH(E495+6000,Raw!W:W,0))))</f>
        <v/>
      </c>
      <c r="D495" s="52" t="str">
        <f>IF(E495="","",(INDEX(Raw!A:A,MATCH(E495+6000,Raw!W:W,0))))</f>
        <v/>
      </c>
      <c r="E495" s="11" t="str">
        <f>(IFERROR(IF(LARGE(Raw!W:W,A495)-6000&gt;0,LARGE(Raw!W:W,A495)-6000,""),""))</f>
        <v/>
      </c>
      <c r="G495" s="3" t="str">
        <f t="shared" si="21"/>
        <v/>
      </c>
      <c r="H495" s="52" t="str">
        <f>IF(J495="","",(INDEX(Raw!D:D,MATCH(J495+4000,Raw!W:W,0))))</f>
        <v/>
      </c>
      <c r="I495" s="52" t="str">
        <f>IF(J495="","",(INDEX(Raw!A:A,MATCH(J495+4000,Raw!W:W,0))))</f>
        <v/>
      </c>
      <c r="J495" s="11" t="str">
        <f>(IFERROR(IF(LARGE(Raw!W:W,A495+COUNTIF(Raw!C:C,"H"))-4000&gt;0,LARGE(Raw!W:W,A495+COUNTIF(Raw!C:C,"H"))-4000,""),""))</f>
        <v/>
      </c>
      <c r="L495" s="3" t="str">
        <f t="shared" si="22"/>
        <v/>
      </c>
      <c r="M495" s="52" t="str">
        <f>IF(O495="","",(INDEX(Raw!D:D,MATCH(O495+2000,Raw!W:W,0))))</f>
        <v/>
      </c>
      <c r="N495" s="52" t="str">
        <f>IF(O495="","",(INDEX(Raw!A:A,MATCH(O495+2000,Raw!W:W,0))))</f>
        <v/>
      </c>
      <c r="O495" s="11" t="str">
        <f>(IFERROR(IF(LARGE(Raw!W:W,A495+COUNTIF(Raw!C:C,"H")+COUNTIF(Raw!C:C,"S"))-2000&gt;0,LARGE(Raw!W:W,A495+COUNTIF(Raw!C:C,"H")+COUNTIF(Raw!C:C,"S"))-2000,""),""))</f>
        <v/>
      </c>
    </row>
    <row r="496" spans="1:15" x14ac:dyDescent="0.3">
      <c r="A496" s="52">
        <v>493</v>
      </c>
      <c r="B496" s="3" t="str">
        <f t="shared" si="23"/>
        <v/>
      </c>
      <c r="C496" s="52" t="str">
        <f>IF(E496="","",(INDEX(Raw!D:D,MATCH(E496+6000,Raw!W:W,0))))</f>
        <v/>
      </c>
      <c r="D496" s="52" t="str">
        <f>IF(E496="","",(INDEX(Raw!A:A,MATCH(E496+6000,Raw!W:W,0))))</f>
        <v/>
      </c>
      <c r="E496" s="11" t="str">
        <f>(IFERROR(IF(LARGE(Raw!W:W,A496)-6000&gt;0,LARGE(Raw!W:W,A496)-6000,""),""))</f>
        <v/>
      </c>
      <c r="G496" s="3" t="str">
        <f t="shared" si="21"/>
        <v/>
      </c>
      <c r="H496" s="52" t="str">
        <f>IF(J496="","",(INDEX(Raw!D:D,MATCH(J496+4000,Raw!W:W,0))))</f>
        <v/>
      </c>
      <c r="I496" s="52" t="str">
        <f>IF(J496="","",(INDEX(Raw!A:A,MATCH(J496+4000,Raw!W:W,0))))</f>
        <v/>
      </c>
      <c r="J496" s="11" t="str">
        <f>(IFERROR(IF(LARGE(Raw!W:W,A496+COUNTIF(Raw!C:C,"H"))-4000&gt;0,LARGE(Raw!W:W,A496+COUNTIF(Raw!C:C,"H"))-4000,""),""))</f>
        <v/>
      </c>
      <c r="L496" s="3" t="str">
        <f t="shared" si="22"/>
        <v/>
      </c>
      <c r="M496" s="52" t="str">
        <f>IF(O496="","",(INDEX(Raw!D:D,MATCH(O496+2000,Raw!W:W,0))))</f>
        <v/>
      </c>
      <c r="N496" s="52" t="str">
        <f>IF(O496="","",(INDEX(Raw!A:A,MATCH(O496+2000,Raw!W:W,0))))</f>
        <v/>
      </c>
      <c r="O496" s="11" t="str">
        <f>(IFERROR(IF(LARGE(Raw!W:W,A496+COUNTIF(Raw!C:C,"H")+COUNTIF(Raw!C:C,"S"))-2000&gt;0,LARGE(Raw!W:W,A496+COUNTIF(Raw!C:C,"H")+COUNTIF(Raw!C:C,"S"))-2000,""),""))</f>
        <v/>
      </c>
    </row>
    <row r="497" spans="1:15" x14ac:dyDescent="0.3">
      <c r="A497" s="52">
        <v>494</v>
      </c>
      <c r="B497" s="3" t="str">
        <f t="shared" si="23"/>
        <v/>
      </c>
      <c r="C497" s="52" t="str">
        <f>IF(E497="","",(INDEX(Raw!D:D,MATCH(E497+6000,Raw!W:W,0))))</f>
        <v/>
      </c>
      <c r="D497" s="52" t="str">
        <f>IF(E497="","",(INDEX(Raw!A:A,MATCH(E497+6000,Raw!W:W,0))))</f>
        <v/>
      </c>
      <c r="E497" s="11" t="str">
        <f>(IFERROR(IF(LARGE(Raw!W:W,A497)-6000&gt;0,LARGE(Raw!W:W,A497)-6000,""),""))</f>
        <v/>
      </c>
      <c r="G497" s="3" t="str">
        <f t="shared" si="21"/>
        <v/>
      </c>
      <c r="H497" s="52" t="str">
        <f>IF(J497="","",(INDEX(Raw!D:D,MATCH(J497+4000,Raw!W:W,0))))</f>
        <v/>
      </c>
      <c r="I497" s="52" t="str">
        <f>IF(J497="","",(INDEX(Raw!A:A,MATCH(J497+4000,Raw!W:W,0))))</f>
        <v/>
      </c>
      <c r="J497" s="11" t="str">
        <f>(IFERROR(IF(LARGE(Raw!W:W,A497+COUNTIF(Raw!C:C,"H"))-4000&gt;0,LARGE(Raw!W:W,A497+COUNTIF(Raw!C:C,"H"))-4000,""),""))</f>
        <v/>
      </c>
      <c r="L497" s="3" t="str">
        <f t="shared" si="22"/>
        <v/>
      </c>
      <c r="M497" s="52" t="str">
        <f>IF(O497="","",(INDEX(Raw!D:D,MATCH(O497+2000,Raw!W:W,0))))</f>
        <v/>
      </c>
      <c r="N497" s="52" t="str">
        <f>IF(O497="","",(INDEX(Raw!A:A,MATCH(O497+2000,Raw!W:W,0))))</f>
        <v/>
      </c>
      <c r="O497" s="11" t="str">
        <f>(IFERROR(IF(LARGE(Raw!W:W,A497+COUNTIF(Raw!C:C,"H")+COUNTIF(Raw!C:C,"S"))-2000&gt;0,LARGE(Raw!W:W,A497+COUNTIF(Raw!C:C,"H")+COUNTIF(Raw!C:C,"S"))-2000,""),""))</f>
        <v/>
      </c>
    </row>
    <row r="498" spans="1:15" x14ac:dyDescent="0.3">
      <c r="A498" s="52">
        <v>495</v>
      </c>
      <c r="B498" s="3" t="str">
        <f t="shared" si="23"/>
        <v/>
      </c>
      <c r="C498" s="52" t="str">
        <f>IF(E498="","",(INDEX(Raw!D:D,MATCH(E498+6000,Raw!W:W,0))))</f>
        <v/>
      </c>
      <c r="D498" s="52" t="str">
        <f>IF(E498="","",(INDEX(Raw!A:A,MATCH(E498+6000,Raw!W:W,0))))</f>
        <v/>
      </c>
      <c r="E498" s="11" t="str">
        <f>(IFERROR(IF(LARGE(Raw!W:W,A498)-6000&gt;0,LARGE(Raw!W:W,A498)-6000,""),""))</f>
        <v/>
      </c>
      <c r="G498" s="3" t="str">
        <f t="shared" si="21"/>
        <v/>
      </c>
      <c r="H498" s="52" t="str">
        <f>IF(J498="","",(INDEX(Raw!D:D,MATCH(J498+4000,Raw!W:W,0))))</f>
        <v/>
      </c>
      <c r="I498" s="52" t="str">
        <f>IF(J498="","",(INDEX(Raw!A:A,MATCH(J498+4000,Raw!W:W,0))))</f>
        <v/>
      </c>
      <c r="J498" s="11" t="str">
        <f>(IFERROR(IF(LARGE(Raw!W:W,A498+COUNTIF(Raw!C:C,"H"))-4000&gt;0,LARGE(Raw!W:W,A498+COUNTIF(Raw!C:C,"H"))-4000,""),""))</f>
        <v/>
      </c>
      <c r="L498" s="3" t="str">
        <f t="shared" si="22"/>
        <v/>
      </c>
      <c r="M498" s="52" t="str">
        <f>IF(O498="","",(INDEX(Raw!D:D,MATCH(O498+2000,Raw!W:W,0))))</f>
        <v/>
      </c>
      <c r="N498" s="52" t="str">
        <f>IF(O498="","",(INDEX(Raw!A:A,MATCH(O498+2000,Raw!W:W,0))))</f>
        <v/>
      </c>
      <c r="O498" s="11" t="str">
        <f>(IFERROR(IF(LARGE(Raw!W:W,A498+COUNTIF(Raw!C:C,"H")+COUNTIF(Raw!C:C,"S"))-2000&gt;0,LARGE(Raw!W:W,A498+COUNTIF(Raw!C:C,"H")+COUNTIF(Raw!C:C,"S"))-2000,""),""))</f>
        <v/>
      </c>
    </row>
    <row r="499" spans="1:15" x14ac:dyDescent="0.3">
      <c r="A499" s="52">
        <v>496</v>
      </c>
      <c r="B499" s="3" t="str">
        <f t="shared" si="23"/>
        <v/>
      </c>
      <c r="C499" s="52" t="str">
        <f>IF(E499="","",(INDEX(Raw!D:D,MATCH(E499+6000,Raw!W:W,0))))</f>
        <v/>
      </c>
      <c r="D499" s="52" t="str">
        <f>IF(E499="","",(INDEX(Raw!A:A,MATCH(E499+6000,Raw!W:W,0))))</f>
        <v/>
      </c>
      <c r="E499" s="11" t="str">
        <f>(IFERROR(IF(LARGE(Raw!W:W,A499)-6000&gt;0,LARGE(Raw!W:W,A499)-6000,""),""))</f>
        <v/>
      </c>
      <c r="G499" s="3" t="str">
        <f t="shared" si="21"/>
        <v/>
      </c>
      <c r="H499" s="52" t="str">
        <f>IF(J499="","",(INDEX(Raw!D:D,MATCH(J499+4000,Raw!W:W,0))))</f>
        <v/>
      </c>
      <c r="I499" s="52" t="str">
        <f>IF(J499="","",(INDEX(Raw!A:A,MATCH(J499+4000,Raw!W:W,0))))</f>
        <v/>
      </c>
      <c r="J499" s="11" t="str">
        <f>(IFERROR(IF(LARGE(Raw!W:W,A499+COUNTIF(Raw!C:C,"H"))-4000&gt;0,LARGE(Raw!W:W,A499+COUNTIF(Raw!C:C,"H"))-4000,""),""))</f>
        <v/>
      </c>
      <c r="L499" s="3" t="str">
        <f t="shared" si="22"/>
        <v/>
      </c>
      <c r="M499" s="52" t="str">
        <f>IF(O499="","",(INDEX(Raw!D:D,MATCH(O499+2000,Raw!W:W,0))))</f>
        <v/>
      </c>
      <c r="N499" s="52" t="str">
        <f>IF(O499="","",(INDEX(Raw!A:A,MATCH(O499+2000,Raw!W:W,0))))</f>
        <v/>
      </c>
      <c r="O499" s="11" t="str">
        <f>(IFERROR(IF(LARGE(Raw!W:W,A499+COUNTIF(Raw!C:C,"H")+COUNTIF(Raw!C:C,"S"))-2000&gt;0,LARGE(Raw!W:W,A499+COUNTIF(Raw!C:C,"H")+COUNTIF(Raw!C:C,"S"))-2000,""),""))</f>
        <v/>
      </c>
    </row>
    <row r="500" spans="1:15" x14ac:dyDescent="0.3">
      <c r="A500" s="52">
        <v>497</v>
      </c>
      <c r="B500" s="3" t="str">
        <f t="shared" si="23"/>
        <v/>
      </c>
      <c r="C500" s="52" t="str">
        <f>IF(E500="","",(INDEX(Raw!D:D,MATCH(E500+6000,Raw!W:W,0))))</f>
        <v/>
      </c>
      <c r="D500" s="52" t="str">
        <f>IF(E500="","",(INDEX(Raw!A:A,MATCH(E500+6000,Raw!W:W,0))))</f>
        <v/>
      </c>
      <c r="E500" s="11" t="str">
        <f>(IFERROR(IF(LARGE(Raw!W:W,A500)-6000&gt;0,LARGE(Raw!W:W,A500)-6000,""),""))</f>
        <v/>
      </c>
      <c r="G500" s="3" t="str">
        <f t="shared" si="21"/>
        <v/>
      </c>
      <c r="H500" s="52" t="str">
        <f>IF(J500="","",(INDEX(Raw!D:D,MATCH(J500+4000,Raw!W:W,0))))</f>
        <v/>
      </c>
      <c r="I500" s="52" t="str">
        <f>IF(J500="","",(INDEX(Raw!A:A,MATCH(J500+4000,Raw!W:W,0))))</f>
        <v/>
      </c>
      <c r="J500" s="11" t="str">
        <f>(IFERROR(IF(LARGE(Raw!W:W,A500+COUNTIF(Raw!C:C,"H"))-4000&gt;0,LARGE(Raw!W:W,A500+COUNTIF(Raw!C:C,"H"))-4000,""),""))</f>
        <v/>
      </c>
      <c r="L500" s="3" t="str">
        <f t="shared" si="22"/>
        <v/>
      </c>
      <c r="M500" s="52" t="str">
        <f>IF(O500="","",(INDEX(Raw!D:D,MATCH(O500+2000,Raw!W:W,0))))</f>
        <v/>
      </c>
      <c r="N500" s="52" t="str">
        <f>IF(O500="","",(INDEX(Raw!A:A,MATCH(O500+2000,Raw!W:W,0))))</f>
        <v/>
      </c>
      <c r="O500" s="11" t="str">
        <f>(IFERROR(IF(LARGE(Raw!W:W,A500+COUNTIF(Raw!C:C,"H")+COUNTIF(Raw!C:C,"S"))-2000&gt;0,LARGE(Raw!W:W,A500+COUNTIF(Raw!C:C,"H")+COUNTIF(Raw!C:C,"S"))-2000,""),""))</f>
        <v/>
      </c>
    </row>
  </sheetData>
  <sheetProtection sheet="1" objects="1" scenarios="1"/>
  <mergeCells count="4">
    <mergeCell ref="B2:D2"/>
    <mergeCell ref="G2:J2"/>
    <mergeCell ref="L2:O2"/>
    <mergeCell ref="B1:O1"/>
  </mergeCells>
  <printOptions gridLines="1"/>
  <pageMargins left="0.3" right="0.3" top="0.75" bottom="0.75" header="0.3" footer="0.3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O500"/>
  <sheetViews>
    <sheetView topLeftCell="B1" workbookViewId="0">
      <selection activeCell="B1" sqref="B1:O1"/>
    </sheetView>
  </sheetViews>
  <sheetFormatPr defaultColWidth="9.109375" defaultRowHeight="14.4" x14ac:dyDescent="0.3"/>
  <cols>
    <col min="1" max="1" width="0" style="52" hidden="1" customWidth="1"/>
    <col min="2" max="2" width="5.33203125" style="3" customWidth="1"/>
    <col min="3" max="3" width="16.6640625" style="52" customWidth="1"/>
    <col min="4" max="4" width="13.44140625" style="52" customWidth="1"/>
    <col min="5" max="5" width="6.33203125" style="58" customWidth="1"/>
    <col min="6" max="6" width="3.33203125" style="52" customWidth="1"/>
    <col min="7" max="7" width="5.33203125" style="3" customWidth="1"/>
    <col min="8" max="8" width="16.6640625" style="52" customWidth="1"/>
    <col min="9" max="9" width="13.44140625" style="52" customWidth="1"/>
    <col min="10" max="10" width="6.33203125" style="58" customWidth="1"/>
    <col min="11" max="11" width="3.33203125" style="52" customWidth="1"/>
    <col min="12" max="12" width="5.33203125" style="3" customWidth="1"/>
    <col min="13" max="13" width="16.6640625" style="52" customWidth="1"/>
    <col min="14" max="14" width="13.44140625" style="52" customWidth="1"/>
    <col min="15" max="15" width="6.33203125" style="58" customWidth="1"/>
    <col min="16" max="16384" width="9.109375" style="52"/>
  </cols>
  <sheetData>
    <row r="1" spans="1:15" ht="25.8" x14ac:dyDescent="0.5">
      <c r="B1" s="75" t="s">
        <v>14</v>
      </c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</row>
    <row r="2" spans="1:15" ht="19.8" x14ac:dyDescent="0.4">
      <c r="B2" s="74" t="s">
        <v>29</v>
      </c>
      <c r="C2" s="74"/>
      <c r="D2" s="74"/>
      <c r="E2" s="17"/>
      <c r="F2" s="20"/>
      <c r="G2" s="74" t="s">
        <v>30</v>
      </c>
      <c r="H2" s="74"/>
      <c r="I2" s="74"/>
      <c r="J2" s="74"/>
      <c r="K2" s="20"/>
      <c r="L2" s="74" t="s">
        <v>31</v>
      </c>
      <c r="M2" s="74"/>
      <c r="N2" s="74"/>
      <c r="O2" s="74"/>
    </row>
    <row r="3" spans="1:15" x14ac:dyDescent="0.3">
      <c r="A3" s="2" t="s">
        <v>12</v>
      </c>
      <c r="B3" s="2" t="s">
        <v>10</v>
      </c>
      <c r="C3" s="1" t="s">
        <v>2</v>
      </c>
      <c r="D3" s="1" t="s">
        <v>0</v>
      </c>
      <c r="E3" s="12" t="s">
        <v>11</v>
      </c>
      <c r="G3" s="2" t="s">
        <v>10</v>
      </c>
      <c r="H3" s="1" t="s">
        <v>2</v>
      </c>
      <c r="I3" s="1" t="s">
        <v>0</v>
      </c>
      <c r="J3" s="12" t="s">
        <v>11</v>
      </c>
      <c r="L3" s="2" t="s">
        <v>10</v>
      </c>
      <c r="M3" s="1" t="s">
        <v>2</v>
      </c>
      <c r="N3" s="1" t="s">
        <v>0</v>
      </c>
      <c r="O3" s="12" t="s">
        <v>11</v>
      </c>
    </row>
    <row r="4" spans="1:15" x14ac:dyDescent="0.3">
      <c r="A4" s="52">
        <v>1</v>
      </c>
      <c r="B4" s="3">
        <v>1</v>
      </c>
      <c r="C4" s="52" t="str">
        <f>IF(E4="","",(INDEX(Raw!D:D,MATCH(E4+6000,Raw!X:X,0))))</f>
        <v>Alexandra Krylova</v>
      </c>
      <c r="D4" s="52" t="str">
        <f ca="1">IF(E4="","",(INDEX(Raw!A:A,MATCH(E4+6000,Raw!X:X,0))))</f>
        <v>Franklin</v>
      </c>
      <c r="E4" s="11">
        <f>(IFERROR(IF(LARGE(Raw!X:X,A4)-6000&gt;0,LARGE(Raw!X:X,A4)-6000,""),""))</f>
        <v>899.99999659999958</v>
      </c>
      <c r="G4" s="3">
        <v>1</v>
      </c>
      <c r="H4" s="52" t="str">
        <f>IF(J4="","",(INDEX(Raw!D:D,MATCH(J4+4000,Raw!X:X,0))))</f>
        <v>Brianna Doucette</v>
      </c>
      <c r="I4" s="52" t="str">
        <f ca="1">IF(J4="","",(INDEX(Raw!A:A,MATCH(J4+4000,Raw!X:X,0))))</f>
        <v>Ashland</v>
      </c>
      <c r="J4" s="11">
        <f>(IFERROR(IF(LARGE(Raw!X:X,A4+COUNTIF(Raw!C:C,"H"))-4000&gt;0,LARGE(Raw!X:X,A4+COUNTIF(Raw!C:C,"H"))-4000,""),""))</f>
        <v>879.99999800000023</v>
      </c>
      <c r="L4" s="3">
        <v>1</v>
      </c>
      <c r="M4" s="52" t="str">
        <f>IF(O4="","",(INDEX(Raw!D:D,MATCH(O4+2000,Raw!X:X,0))))</f>
        <v>Parth Mathur</v>
      </c>
      <c r="N4" s="52" t="str">
        <f ca="1">IF(O4="","",(INDEX(Raw!A:A,MATCH(O4+2000,Raw!X:X,0))))</f>
        <v>Acton-Boxborough</v>
      </c>
      <c r="O4" s="11">
        <f>(IFERROR(IF(LARGE(Raw!X:X,A4+COUNTIF(Raw!C:C,"H")+COUNTIF(Raw!C:C,"S"))-2000&gt;0,LARGE(Raw!X:X,A4+COUNTIF(Raw!C:C,"H")+COUNTIF(Raw!C:C,"S"))-2000,""),""))</f>
        <v>679.99999909999997</v>
      </c>
    </row>
    <row r="5" spans="1:15" x14ac:dyDescent="0.3">
      <c r="A5" s="52">
        <v>2</v>
      </c>
      <c r="B5" s="3">
        <f>IFERROR(IF(ROUND(E5,3)=ROUND(E4,3),B4,B4+1),"")</f>
        <v>2</v>
      </c>
      <c r="C5" s="52" t="str">
        <f>IF(E5="","",(INDEX(Raw!D:D,MATCH(E5+6000,Raw!X:X,0))))</f>
        <v>Poonam Sahoo</v>
      </c>
      <c r="D5" s="52" t="str">
        <f ca="1">IF(E5="","",(INDEX(Raw!A:A,MATCH(E5+6000,Raw!X:X,0))))</f>
        <v>Acton-Boxborough</v>
      </c>
      <c r="E5" s="11">
        <f>(IFERROR(IF(LARGE(Raw!X:X,A5)-6000&gt;0,LARGE(Raw!X:X,A5)-6000,""),""))</f>
        <v>839.9999998000003</v>
      </c>
      <c r="G5" s="3">
        <f t="shared" ref="G5:G68" si="0">IFERROR(IF(ROUND(J5,3)=ROUND(J4,3),G4,G4+1),"")</f>
        <v>2</v>
      </c>
      <c r="H5" s="52" t="str">
        <f>IF(J5="","",(INDEX(Raw!D:D,MATCH(J5+4000,Raw!X:X,0))))</f>
        <v>Andrew Hu</v>
      </c>
      <c r="I5" s="52" t="str">
        <f ca="1">IF(J5="","",(INDEX(Raw!A:A,MATCH(J5+4000,Raw!X:X,0))))</f>
        <v>Acton-Boxborough</v>
      </c>
      <c r="J5" s="11">
        <f>(IFERROR(IF(LARGE(Raw!X:X,A5+COUNTIF(Raw!C:C,"H"))-4000&gt;0,LARGE(Raw!X:X,A5+COUNTIF(Raw!C:C,"H"))-4000,""),""))</f>
        <v>779.99999949999983</v>
      </c>
      <c r="L5" s="3">
        <f t="shared" ref="L5:L68" si="1">IFERROR(IF(ROUND(O5,3)=ROUND(O4,3),L4,L4+1),"")</f>
        <v>2</v>
      </c>
      <c r="M5" s="52" t="str">
        <f>IF(O5="","",(INDEX(Raw!D:D,MATCH(O5+2000,Raw!X:X,0))))</f>
        <v>Dustin Baker</v>
      </c>
      <c r="N5" s="52" t="str">
        <f ca="1">IF(O5="","",(INDEX(Raw!A:A,MATCH(O5+2000,Raw!X:X,0))))</f>
        <v>Quincy</v>
      </c>
      <c r="O5" s="11">
        <f>(IFERROR(IF(LARGE(Raw!X:X,A5+COUNTIF(Raw!C:C,"H")+COUNTIF(Raw!C:C,"S"))-2000&gt;0,LARGE(Raw!X:X,A5+COUNTIF(Raw!C:C,"H")+COUNTIF(Raw!C:C,"S"))-2000,""),""))</f>
        <v>599.99999690000004</v>
      </c>
    </row>
    <row r="6" spans="1:15" x14ac:dyDescent="0.3">
      <c r="A6" s="52">
        <v>3</v>
      </c>
      <c r="B6" s="3">
        <f t="shared" ref="B6:B69" si="2">IFERROR(IF(ROUND(E6,3)=ROUND(E5,3),B5,B5+1),"")</f>
        <v>3</v>
      </c>
      <c r="C6" s="52" t="str">
        <f>IF(E6="","",(INDEX(Raw!D:D,MATCH(E6+6000,Raw!X:X,0))))</f>
        <v>Ben Workman</v>
      </c>
      <c r="D6" s="52" t="str">
        <f ca="1">IF(E6="","",(INDEX(Raw!A:A,MATCH(E6+6000,Raw!X:X,0))))</f>
        <v>Wellesley</v>
      </c>
      <c r="E6" s="11">
        <f>(IFERROR(IF(LARGE(Raw!X:X,A6)-6000&gt;0,LARGE(Raw!X:X,A6)-6000,""),""))</f>
        <v>799.99999879999996</v>
      </c>
      <c r="G6" s="3">
        <f t="shared" si="0"/>
        <v>3</v>
      </c>
      <c r="H6" s="52" t="str">
        <f>IF(J6="","",(INDEX(Raw!D:D,MATCH(J6+4000,Raw!X:X,0))))</f>
        <v>Emory Peng</v>
      </c>
      <c r="I6" s="52" t="str">
        <f ca="1">IF(J6="","",(INDEX(Raw!A:A,MATCH(J6+4000,Raw!X:X,0))))</f>
        <v>Acton-Boxborough</v>
      </c>
      <c r="J6" s="11">
        <f>(IFERROR(IF(LARGE(Raw!X:X,A6+COUNTIF(Raw!C:C,"H"))-4000&gt;0,LARGE(Raw!X:X,A6+COUNTIF(Raw!C:C,"H"))-4000,""),""))</f>
        <v>739.99999930000013</v>
      </c>
      <c r="L6" s="3">
        <f t="shared" si="1"/>
        <v>2</v>
      </c>
      <c r="M6" s="52" t="str">
        <f>IF(O6="","",(INDEX(Raw!D:D,MATCH(O6+2000,Raw!X:X,0))))</f>
        <v>Isabel Murphy</v>
      </c>
      <c r="N6" s="52" t="str">
        <f ca="1">IF(O6="","",(INDEX(Raw!A:A,MATCH(O6+2000,Raw!X:X,0))))</f>
        <v>SABIS International</v>
      </c>
      <c r="O6" s="11">
        <f>(IFERROR(IF(LARGE(Raw!X:X,A6+COUNTIF(Raw!C:C,"H")+COUNTIF(Raw!C:C,"S"))-2000&gt;0,LARGE(Raw!X:X,A6+COUNTIF(Raw!C:C,"H")+COUNTIF(Raw!C:C,"S"))-2000,""),""))</f>
        <v>599.99999119999984</v>
      </c>
    </row>
    <row r="7" spans="1:15" x14ac:dyDescent="0.3">
      <c r="A7" s="52">
        <v>4</v>
      </c>
      <c r="B7" s="3">
        <f t="shared" si="2"/>
        <v>4</v>
      </c>
      <c r="C7" s="52" t="str">
        <f>IF(E7="","",(INDEX(Raw!D:D,MATCH(E7+6000,Raw!X:X,0))))</f>
        <v>James Hu</v>
      </c>
      <c r="D7" s="52" t="str">
        <f ca="1">IF(E7="","",(INDEX(Raw!A:A,MATCH(E7+6000,Raw!X:X,0))))</f>
        <v>Acton-Boxborough</v>
      </c>
      <c r="E7" s="11">
        <f>(IFERROR(IF(LARGE(Raw!X:X,A7)-6000&gt;0,LARGE(Raw!X:X,A7)-6000,""),""))</f>
        <v>779.99999969999953</v>
      </c>
      <c r="G7" s="3">
        <f t="shared" si="0"/>
        <v>4</v>
      </c>
      <c r="H7" s="52" t="str">
        <f>IF(J7="","",(INDEX(Raw!D:D,MATCH(J7+4000,Raw!X:X,0))))</f>
        <v>Nicholas Chafy</v>
      </c>
      <c r="I7" s="52" t="str">
        <f ca="1">IF(J7="","",(INDEX(Raw!A:A,MATCH(J7+4000,Raw!X:X,0))))</f>
        <v>Acton-Boxborough</v>
      </c>
      <c r="J7" s="11">
        <f>(IFERROR(IF(LARGE(Raw!X:X,A7+COUNTIF(Raw!C:C,"H"))-4000&gt;0,LARGE(Raw!X:X,A7+COUNTIF(Raw!C:C,"H"))-4000,""),""))</f>
        <v>679.99999939999998</v>
      </c>
      <c r="L7" s="3">
        <f t="shared" si="1"/>
        <v>3</v>
      </c>
      <c r="M7" s="52" t="str">
        <f>IF(O7="","",(INDEX(Raw!D:D,MATCH(O7+2000,Raw!X:X,0))))</f>
        <v>Ajay Karthik</v>
      </c>
      <c r="N7" s="52" t="str">
        <f ca="1">IF(O7="","",(INDEX(Raw!A:A,MATCH(O7+2000,Raw!X:X,0))))</f>
        <v>Acton-Boxborough</v>
      </c>
      <c r="O7" s="11">
        <f>(IFERROR(IF(LARGE(Raw!X:X,A7+COUNTIF(Raw!C:C,"H")+COUNTIF(Raw!C:C,"S"))-2000&gt;0,LARGE(Raw!X:X,A7+COUNTIF(Raw!C:C,"H")+COUNTIF(Raw!C:C,"S"))-2000,""),""))</f>
        <v>579.99999920000027</v>
      </c>
    </row>
    <row r="8" spans="1:15" x14ac:dyDescent="0.3">
      <c r="A8" s="52">
        <v>5</v>
      </c>
      <c r="B8" s="3">
        <f t="shared" si="2"/>
        <v>5</v>
      </c>
      <c r="C8" s="52" t="str">
        <f>IF(E8="","",(INDEX(Raw!D:D,MATCH(E8+6000,Raw!X:X,0))))</f>
        <v>Stefan Quaadgras</v>
      </c>
      <c r="D8" s="52" t="str">
        <f ca="1">IF(E8="","",(INDEX(Raw!A:A,MATCH(E8+6000,Raw!X:X,0))))</f>
        <v>Acton-Boxborough</v>
      </c>
      <c r="E8" s="11">
        <f>(IFERROR(IF(LARGE(Raw!X:X,A8)-6000&gt;0,LARGE(Raw!X:X,A8)-6000,""),""))</f>
        <v>739.99999959999968</v>
      </c>
      <c r="G8" s="3">
        <f t="shared" si="0"/>
        <v>5</v>
      </c>
      <c r="H8" s="52" t="str">
        <f>IF(J8="","",(INDEX(Raw!D:D,MATCH(J8+4000,Raw!X:X,0))))</f>
        <v>Joseph Amendolare</v>
      </c>
      <c r="I8" s="52" t="str">
        <f ca="1">IF(J8="","",(INDEX(Raw!A:A,MATCH(J8+4000,Raw!X:X,0))))</f>
        <v>Quincy</v>
      </c>
      <c r="J8" s="11">
        <f>(IFERROR(IF(LARGE(Raw!X:X,A8+COUNTIF(Raw!C:C,"H"))-4000&gt;0,LARGE(Raw!X:X,A8+COUNTIF(Raw!C:C,"H"))-4000,""),""))</f>
        <v>659.99999720000051</v>
      </c>
      <c r="L8" s="3">
        <f t="shared" si="1"/>
        <v>4</v>
      </c>
      <c r="M8" s="52" t="str">
        <f>IF(O8="","",(INDEX(Raw!D:D,MATCH(O8+2000,Raw!X:X,0))))</f>
        <v>Alon Efroni</v>
      </c>
      <c r="N8" s="52" t="str">
        <f ca="1">IF(O8="","",(INDEX(Raw!A:A,MATCH(O8+2000,Raw!X:X,0))))</f>
        <v>Ashland</v>
      </c>
      <c r="O8" s="11">
        <f>(IFERROR(IF(LARGE(Raw!X:X,A8+COUNTIF(Raw!C:C,"H")+COUNTIF(Raw!C:C,"S"))-2000&gt;0,LARGE(Raw!X:X,A8+COUNTIF(Raw!C:C,"H")+COUNTIF(Raw!C:C,"S"))-2000,""),""))</f>
        <v>459.99999769999977</v>
      </c>
    </row>
    <row r="9" spans="1:15" x14ac:dyDescent="0.3">
      <c r="A9" s="52">
        <v>6</v>
      </c>
      <c r="B9" s="3">
        <f t="shared" si="2"/>
        <v>6</v>
      </c>
      <c r="C9" s="52" t="str">
        <f>IF(E9="","",(INDEX(Raw!D:D,MATCH(E9+6000,Raw!X:X,0))))</f>
        <v>Sonia Subramaniam</v>
      </c>
      <c r="D9" s="52" t="str">
        <f ca="1">IF(E9="","",(INDEX(Raw!A:A,MATCH(E9+6000,Raw!X:X,0))))</f>
        <v>Wellesley</v>
      </c>
      <c r="E9" s="11">
        <f>(IFERROR(IF(LARGE(Raw!X:X,A9)-6000&gt;0,LARGE(Raw!X:X,A9)-6000,""),""))</f>
        <v>719.99999899999966</v>
      </c>
      <c r="G9" s="3">
        <f t="shared" si="0"/>
        <v>6</v>
      </c>
      <c r="H9" s="52" t="str">
        <f>IF(J9="","",(INDEX(Raw!D:D,MATCH(J9+4000,Raw!X:X,0))))</f>
        <v>Olivia Bogiages</v>
      </c>
      <c r="I9" s="52" t="str">
        <f ca="1">IF(J9="","",(INDEX(Raw!A:A,MATCH(J9+4000,Raw!X:X,0))))</f>
        <v>Wellesley</v>
      </c>
      <c r="J9" s="11">
        <f>(IFERROR(IF(LARGE(Raw!X:X,A9+COUNTIF(Raw!C:C,"H"))-4000&gt;0,LARGE(Raw!X:X,A9+COUNTIF(Raw!C:C,"H"))-4000,""),""))</f>
        <v>599.99999870000011</v>
      </c>
      <c r="L9" s="3">
        <f t="shared" si="1"/>
        <v>4</v>
      </c>
      <c r="M9" s="52" t="str">
        <f>IF(O9="","",(INDEX(Raw!D:D,MATCH(O9+2000,Raw!X:X,0))))</f>
        <v>David DeMello</v>
      </c>
      <c r="N9" s="52" t="str">
        <f ca="1">IF(O9="","",(INDEX(Raw!A:A,MATCH(O9+2000,Raw!X:X,0))))</f>
        <v>Franklin</v>
      </c>
      <c r="O9" s="11">
        <f>(IFERROR(IF(LARGE(Raw!X:X,A9+COUNTIF(Raw!C:C,"H")+COUNTIF(Raw!C:C,"S"))-2000&gt;0,LARGE(Raw!X:X,A9+COUNTIF(Raw!C:C,"H")+COUNTIF(Raw!C:C,"S"))-2000,""),""))</f>
        <v>459.99999590000016</v>
      </c>
    </row>
    <row r="10" spans="1:15" x14ac:dyDescent="0.3">
      <c r="A10" s="52">
        <v>7</v>
      </c>
      <c r="B10" s="3">
        <f t="shared" si="2"/>
        <v>6</v>
      </c>
      <c r="C10" s="52" t="str">
        <f>IF(E10="","",(INDEX(Raw!D:D,MATCH(E10+6000,Raw!X:X,0))))</f>
        <v>Aaliyah Abel</v>
      </c>
      <c r="D10" s="52" t="str">
        <f ca="1">IF(E10="","",(INDEX(Raw!A:A,MATCH(E10+6000,Raw!X:X,0))))</f>
        <v>Wilmington</v>
      </c>
      <c r="E10" s="11">
        <f>(IFERROR(IF(LARGE(Raw!X:X,A10)-6000&gt;0,LARGE(Raw!X:X,A10)-6000,""),""))</f>
        <v>719.99998820000019</v>
      </c>
      <c r="G10" s="3">
        <f t="shared" si="0"/>
        <v>7</v>
      </c>
      <c r="H10" s="52" t="str">
        <f>IF(J10="","",(INDEX(Raw!D:D,MATCH(J10+4000,Raw!X:X,0))))</f>
        <v>Malika Maksudiy</v>
      </c>
      <c r="I10" s="52" t="str">
        <f ca="1">IF(J10="","",(INDEX(Raw!A:A,MATCH(J10+4000,Raw!X:X,0))))</f>
        <v>Franklin</v>
      </c>
      <c r="J10" s="11">
        <f>(IFERROR(IF(LARGE(Raw!X:X,A10+COUNTIF(Raw!C:C,"H"))-4000&gt;0,LARGE(Raw!X:X,A10+COUNTIF(Raw!C:C,"H"))-4000,""),""))</f>
        <v>579.99999630000002</v>
      </c>
      <c r="L10" s="3">
        <f t="shared" si="1"/>
        <v>5</v>
      </c>
      <c r="M10" s="52" t="str">
        <f>IF(O10="","",(INDEX(Raw!D:D,MATCH(O10+2000,Raw!X:X,0))))</f>
        <v>James DiSilvio</v>
      </c>
      <c r="N10" s="52" t="str">
        <f ca="1">IF(O10="","",(INDEX(Raw!A:A,MATCH(O10+2000,Raw!X:X,0))))</f>
        <v>Natick</v>
      </c>
      <c r="O10" s="11">
        <f>(IFERROR(IF(LARGE(Raw!X:X,A10+COUNTIF(Raw!C:C,"H")+COUNTIF(Raw!C:C,"S"))-2000&gt;0,LARGE(Raw!X:X,A10+COUNTIF(Raw!C:C,"H")+COUNTIF(Raw!C:C,"S"))-2000,""),""))</f>
        <v>439.99999470000012</v>
      </c>
    </row>
    <row r="11" spans="1:15" x14ac:dyDescent="0.3">
      <c r="A11" s="52">
        <v>8</v>
      </c>
      <c r="B11" s="3">
        <f t="shared" si="2"/>
        <v>7</v>
      </c>
      <c r="C11" s="52" t="str">
        <f>IF(E11="","",(INDEX(Raw!D:D,MATCH(E11+6000,Raw!X:X,0))))</f>
        <v>Shashwati Sanjay</v>
      </c>
      <c r="D11" s="52" t="str">
        <f ca="1">IF(E11="","",(INDEX(Raw!A:A,MATCH(E11+6000,Raw!X:X,0))))</f>
        <v>Lexington</v>
      </c>
      <c r="E11" s="11">
        <f>(IFERROR(IF(LARGE(Raw!X:X,A11)-6000&gt;0,LARGE(Raw!X:X,A11)-6000,""),""))</f>
        <v>679.99998940000023</v>
      </c>
      <c r="G11" s="3">
        <f t="shared" si="0"/>
        <v>7</v>
      </c>
      <c r="H11" s="52" t="str">
        <f>IF(J11="","",(INDEX(Raw!D:D,MATCH(J11+4000,Raw!X:X,0))))</f>
        <v>Matthew Spittler</v>
      </c>
      <c r="I11" s="52" t="str">
        <f ca="1">IF(J11="","",(INDEX(Raw!A:A,MATCH(J11+4000,Raw!X:X,0))))</f>
        <v>Milford</v>
      </c>
      <c r="J11" s="11">
        <f>(IFERROR(IF(LARGE(Raw!X:X,A11+COUNTIF(Raw!C:C,"H"))-4000&gt;0,LARGE(Raw!X:X,A11+COUNTIF(Raw!C:C,"H"))-4000,""),""))</f>
        <v>579.99999240000034</v>
      </c>
      <c r="L11" s="3">
        <f t="shared" si="1"/>
        <v>6</v>
      </c>
      <c r="M11" s="52" t="str">
        <f>IF(O11="","",(INDEX(Raw!D:D,MATCH(O11+2000,Raw!X:X,0))))</f>
        <v>Dillon Donahue</v>
      </c>
      <c r="N11" s="52" t="str">
        <f ca="1">IF(O11="","",(INDEX(Raw!A:A,MATCH(O11+2000,Raw!X:X,0))))</f>
        <v>Quincy</v>
      </c>
      <c r="O11" s="11">
        <f>(IFERROR(IF(LARGE(Raw!X:X,A11+COUNTIF(Raw!C:C,"H")+COUNTIF(Raw!C:C,"S"))-2000&gt;0,LARGE(Raw!X:X,A11+COUNTIF(Raw!C:C,"H")+COUNTIF(Raw!C:C,"S"))-2000,""),""))</f>
        <v>419.99999680000019</v>
      </c>
    </row>
    <row r="12" spans="1:15" x14ac:dyDescent="0.3">
      <c r="A12" s="52">
        <v>9</v>
      </c>
      <c r="B12" s="3">
        <f t="shared" si="2"/>
        <v>8</v>
      </c>
      <c r="C12" s="52" t="str">
        <f>IF(E12="","",(INDEX(Raw!D:D,MATCH(E12+6000,Raw!X:X,0))))</f>
        <v>Nivashini Suresh</v>
      </c>
      <c r="D12" s="52" t="str">
        <f ca="1">IF(E12="","",(INDEX(Raw!A:A,MATCH(E12+6000,Raw!X:X,0))))</f>
        <v>Sharon</v>
      </c>
      <c r="E12" s="11">
        <f>(IFERROR(IF(LARGE(Raw!X:X,A12)-6000&gt;0,LARGE(Raw!X:X,A12)-6000,""),""))</f>
        <v>659.99999579999985</v>
      </c>
      <c r="G12" s="3">
        <f t="shared" si="0"/>
        <v>8</v>
      </c>
      <c r="H12" s="52" t="str">
        <f>IF(J12="","",(INDEX(Raw!D:D,MATCH(J12+4000,Raw!X:X,0))))</f>
        <v>Gordon Smith</v>
      </c>
      <c r="I12" s="52" t="str">
        <f ca="1">IF(J12="","",(INDEX(Raw!A:A,MATCH(J12+4000,Raw!X:X,0))))</f>
        <v>Silver Lake</v>
      </c>
      <c r="J12" s="11">
        <f>(IFERROR(IF(LARGE(Raw!X:X,A12+COUNTIF(Raw!C:C,"H"))-4000&gt;0,LARGE(Raw!X:X,A12+COUNTIF(Raw!C:C,"H"))-4000,""),""))</f>
        <v>559.99998979999964</v>
      </c>
      <c r="L12" s="3">
        <f t="shared" si="1"/>
        <v>6</v>
      </c>
      <c r="M12" s="52" t="str">
        <f>IF(O12="","",(INDEX(Raw!D:D,MATCH(O12+2000,Raw!X:X,0))))</f>
        <v>Skye Matranga</v>
      </c>
      <c r="N12" s="52" t="str">
        <f ca="1">IF(O12="","",(INDEX(Raw!A:A,MATCH(O12+2000,Raw!X:X,0))))</f>
        <v>Quincy</v>
      </c>
      <c r="O12" s="11">
        <f>(IFERROR(IF(LARGE(Raw!X:X,A12+COUNTIF(Raw!C:C,"H")+COUNTIF(Raw!C:C,"S"))-2000&gt;0,LARGE(Raw!X:X,A12+COUNTIF(Raw!C:C,"H")+COUNTIF(Raw!C:C,"S"))-2000,""),""))</f>
        <v>419.99999669999988</v>
      </c>
    </row>
    <row r="13" spans="1:15" x14ac:dyDescent="0.3">
      <c r="A13" s="52">
        <v>10</v>
      </c>
      <c r="B13" s="3">
        <f t="shared" si="2"/>
        <v>8</v>
      </c>
      <c r="C13" s="52" t="str">
        <f>IF(E13="","",(INDEX(Raw!D:D,MATCH(E13+6000,Raw!X:X,0))))</f>
        <v>Jacob Wheeler</v>
      </c>
      <c r="D13" s="52" t="str">
        <f ca="1">IF(E13="","",(INDEX(Raw!A:A,MATCH(E13+6000,Raw!X:X,0))))</f>
        <v>Shepherd Hill</v>
      </c>
      <c r="E13" s="11">
        <f>(IFERROR(IF(LARGE(Raw!X:X,A13)-6000&gt;0,LARGE(Raw!X:X,A13)-6000,""),""))</f>
        <v>659.99998870000036</v>
      </c>
      <c r="G13" s="3">
        <f t="shared" si="0"/>
        <v>9</v>
      </c>
      <c r="H13" s="52" t="str">
        <f>IF(J13="","",(INDEX(Raw!D:D,MATCH(J13+4000,Raw!X:X,0))))</f>
        <v>Sophia Rawan</v>
      </c>
      <c r="I13" s="52" t="str">
        <f ca="1">IF(J13="","",(INDEX(Raw!A:A,MATCH(J13+4000,Raw!X:X,0))))</f>
        <v>Franklin</v>
      </c>
      <c r="J13" s="11">
        <f>(IFERROR(IF(LARGE(Raw!X:X,A13+COUNTIF(Raw!C:C,"H"))-4000&gt;0,LARGE(Raw!X:X,A13+COUNTIF(Raw!C:C,"H"))-4000,""),""))</f>
        <v>519.99999620000017</v>
      </c>
      <c r="L13" s="3">
        <f t="shared" si="1"/>
        <v>6</v>
      </c>
      <c r="M13" s="52" t="str">
        <f>IF(O13="","",(INDEX(Raw!D:D,MATCH(O13+2000,Raw!X:X,0))))</f>
        <v>Ronan Fulcher</v>
      </c>
      <c r="N13" s="52" t="str">
        <f ca="1">IF(O13="","",(INDEX(Raw!A:A,MATCH(O13+2000,Raw!X:X,0))))</f>
        <v>Sharon</v>
      </c>
      <c r="O13" s="11">
        <f>(IFERROR(IF(LARGE(Raw!X:X,A13+COUNTIF(Raw!C:C,"H")+COUNTIF(Raw!C:C,"S"))-2000&gt;0,LARGE(Raw!X:X,A13+COUNTIF(Raw!C:C,"H")+COUNTIF(Raw!C:C,"S"))-2000,""),""))</f>
        <v>419.99999519999983</v>
      </c>
    </row>
    <row r="14" spans="1:15" x14ac:dyDescent="0.3">
      <c r="A14" s="52">
        <v>11</v>
      </c>
      <c r="B14" s="3">
        <f t="shared" si="2"/>
        <v>9</v>
      </c>
      <c r="C14" s="52" t="str">
        <f>IF(E14="","",(INDEX(Raw!D:D,MATCH(E14+6000,Raw!X:X,0))))</f>
        <v>Emma Koskovich</v>
      </c>
      <c r="D14" s="52" t="str">
        <f ca="1">IF(E14="","",(INDEX(Raw!A:A,MATCH(E14+6000,Raw!X:X,0))))</f>
        <v>Natick</v>
      </c>
      <c r="E14" s="11">
        <f>(IFERROR(IF(LARGE(Raw!X:X,A14)-6000&gt;0,LARGE(Raw!X:X,A14)-6000,""),""))</f>
        <v>639.99999509999998</v>
      </c>
      <c r="G14" s="3">
        <f t="shared" si="0"/>
        <v>10</v>
      </c>
      <c r="H14" s="52" t="str">
        <f>IF(J14="","",(INDEX(Raw!D:D,MATCH(J14+4000,Raw!X:X,0))))</f>
        <v>Jack Emberley</v>
      </c>
      <c r="I14" s="52" t="str">
        <f ca="1">IF(J14="","",(INDEX(Raw!A:A,MATCH(J14+4000,Raw!X:X,0))))</f>
        <v>Ashland</v>
      </c>
      <c r="J14" s="11">
        <f>(IFERROR(IF(LARGE(Raw!X:X,A14+COUNTIF(Raw!C:C,"H"))-4000&gt;0,LARGE(Raw!X:X,A14+COUNTIF(Raw!C:C,"H"))-4000,""),""))</f>
        <v>499.99999779999962</v>
      </c>
      <c r="L14" s="3">
        <f t="shared" si="1"/>
        <v>7</v>
      </c>
      <c r="M14" s="52" t="str">
        <f>IF(O14="","",(INDEX(Raw!D:D,MATCH(O14+2000,Raw!X:X,0))))</f>
        <v>William Lydon</v>
      </c>
      <c r="N14" s="52" t="str">
        <f ca="1">IF(O14="","",(INDEX(Raw!A:A,MATCH(O14+2000,Raw!X:X,0))))</f>
        <v>North Quincy</v>
      </c>
      <c r="O14" s="11">
        <f>(IFERROR(IF(LARGE(Raw!X:X,A14+COUNTIF(Raw!C:C,"H")+COUNTIF(Raw!C:C,"S"))-2000&gt;0,LARGE(Raw!X:X,A14+COUNTIF(Raw!C:C,"H")+COUNTIF(Raw!C:C,"S"))-2000,""),""))</f>
        <v>399.99999389999994</v>
      </c>
    </row>
    <row r="15" spans="1:15" x14ac:dyDescent="0.3">
      <c r="A15" s="52">
        <v>12</v>
      </c>
      <c r="B15" s="3">
        <f t="shared" si="2"/>
        <v>9</v>
      </c>
      <c r="C15" s="52" t="str">
        <f>IF(E15="","",(INDEX(Raw!D:D,MATCH(E15+6000,Raw!X:X,0))))</f>
        <v>Tara Sarma</v>
      </c>
      <c r="D15" s="52" t="str">
        <f ca="1">IF(E15="","",(INDEX(Raw!A:A,MATCH(E15+6000,Raw!X:X,0))))</f>
        <v>Lexington</v>
      </c>
      <c r="E15" s="11">
        <f>(IFERROR(IF(LARGE(Raw!X:X,A15)-6000&gt;0,LARGE(Raw!X:X,A15)-6000,""),""))</f>
        <v>639.99998950000008</v>
      </c>
      <c r="G15" s="3">
        <f t="shared" si="0"/>
        <v>10</v>
      </c>
      <c r="H15" s="52" t="str">
        <f>IF(J15="","",(INDEX(Raw!D:D,MATCH(J15+4000,Raw!X:X,0))))</f>
        <v>Raveena Ravi</v>
      </c>
      <c r="I15" s="52" t="str">
        <f ca="1">IF(J15="","",(INDEX(Raw!A:A,MATCH(J15+4000,Raw!X:X,0))))</f>
        <v>Sharon</v>
      </c>
      <c r="J15" s="11">
        <f>(IFERROR(IF(LARGE(Raw!X:X,A15+COUNTIF(Raw!C:C,"H"))-4000&gt;0,LARGE(Raw!X:X,A15+COUNTIF(Raw!C:C,"H"))-4000,""),""))</f>
        <v>499.99999539999953</v>
      </c>
      <c r="L15" s="3">
        <f t="shared" si="1"/>
        <v>8</v>
      </c>
      <c r="M15" s="52" t="str">
        <f>IF(O15="","",(INDEX(Raw!D:D,MATCH(O15+2000,Raw!X:X,0))))</f>
        <v>Katherine Blay-Tandoh</v>
      </c>
      <c r="N15" s="52" t="str">
        <f ca="1">IF(O15="","",(INDEX(Raw!A:A,MATCH(O15+2000,Raw!X:X,0))))</f>
        <v>Pittsfield</v>
      </c>
      <c r="O15" s="11">
        <f>(IFERROR(IF(LARGE(Raw!X:X,A15+COUNTIF(Raw!C:C,"H")+COUNTIF(Raw!C:C,"S"))-2000&gt;0,LARGE(Raw!X:X,A15+COUNTIF(Raw!C:C,"H")+COUNTIF(Raw!C:C,"S"))-2000,""),""))</f>
        <v>359.9999929999999</v>
      </c>
    </row>
    <row r="16" spans="1:15" x14ac:dyDescent="0.3">
      <c r="A16" s="52">
        <v>13</v>
      </c>
      <c r="B16" s="3">
        <f t="shared" si="2"/>
        <v>9</v>
      </c>
      <c r="C16" s="52" t="str">
        <f>IF(E16="","",(INDEX(Raw!D:D,MATCH(E16+6000,Raw!X:X,0))))</f>
        <v>David Han</v>
      </c>
      <c r="D16" s="52" t="str">
        <f ca="1">IF(E16="","",(INDEX(Raw!A:A,MATCH(E16+6000,Raw!X:X,0))))</f>
        <v>Westwood</v>
      </c>
      <c r="E16" s="11">
        <f>(IFERROR(IF(LARGE(Raw!X:X,A16)-6000&gt;0,LARGE(Raw!X:X,A16)-6000,""),""))</f>
        <v>639.99998570000025</v>
      </c>
      <c r="G16" s="3">
        <f t="shared" si="0"/>
        <v>10</v>
      </c>
      <c r="H16" s="52" t="str">
        <f>IF(J16="","",(INDEX(Raw!D:D,MATCH(J16+4000,Raw!X:X,0))))</f>
        <v>Rachel Deng</v>
      </c>
      <c r="I16" s="52" t="str">
        <f ca="1">IF(J16="","",(INDEX(Raw!A:A,MATCH(J16+4000,Raw!X:X,0))))</f>
        <v>Natick</v>
      </c>
      <c r="J16" s="11">
        <f>(IFERROR(IF(LARGE(Raw!X:X,A16+COUNTIF(Raw!C:C,"H"))-4000&gt;0,LARGE(Raw!X:X,A16+COUNTIF(Raw!C:C,"H"))-4000,""),""))</f>
        <v>499.99999490000027</v>
      </c>
      <c r="L16" s="3">
        <f t="shared" si="1"/>
        <v>8</v>
      </c>
      <c r="M16" s="52" t="str">
        <f>IF(O16="","",(INDEX(Raw!D:D,MATCH(O16+2000,Raw!X:X,0))))</f>
        <v>Haley Long</v>
      </c>
      <c r="N16" s="52" t="str">
        <f ca="1">IF(O16="","",(INDEX(Raw!A:A,MATCH(O16+2000,Raw!X:X,0))))</f>
        <v>SABIS International</v>
      </c>
      <c r="O16" s="11">
        <f>(IFERROR(IF(LARGE(Raw!X:X,A16+COUNTIF(Raw!C:C,"H")+COUNTIF(Raw!C:C,"S"))-2000&gt;0,LARGE(Raw!X:X,A16+COUNTIF(Raw!C:C,"H")+COUNTIF(Raw!C:C,"S"))-2000,""),""))</f>
        <v>359.99999130000015</v>
      </c>
    </row>
    <row r="17" spans="1:15" x14ac:dyDescent="0.3">
      <c r="A17" s="52">
        <v>14</v>
      </c>
      <c r="B17" s="3">
        <f t="shared" si="2"/>
        <v>10</v>
      </c>
      <c r="C17" s="52" t="str">
        <f>IF(E17="","",(INDEX(Raw!D:D,MATCH(E17+6000,Raw!X:X,0))))</f>
        <v>Alexandra Aranovich</v>
      </c>
      <c r="D17" s="52" t="str">
        <f ca="1">IF(E17="","",(INDEX(Raw!A:A,MATCH(E17+6000,Raw!X:X,0))))</f>
        <v>Sharon</v>
      </c>
      <c r="E17" s="11">
        <f>(IFERROR(IF(LARGE(Raw!X:X,A17)-6000&gt;0,LARGE(Raw!X:X,A17)-6000,""),""))</f>
        <v>599.99999560000015</v>
      </c>
      <c r="G17" s="3">
        <f t="shared" si="0"/>
        <v>10</v>
      </c>
      <c r="H17" s="52" t="str">
        <f>IF(J17="","",(INDEX(Raw!D:D,MATCH(J17+4000,Raw!X:X,0))))</f>
        <v>Jacob Belcher</v>
      </c>
      <c r="I17" s="52" t="str">
        <f ca="1">IF(J17="","",(INDEX(Raw!A:A,MATCH(J17+4000,Raw!X:X,0))))</f>
        <v>Silver Lake</v>
      </c>
      <c r="J17" s="11">
        <f>(IFERROR(IF(LARGE(Raw!X:X,A17+COUNTIF(Raw!C:C,"H"))-4000&gt;0,LARGE(Raw!X:X,A17+COUNTIF(Raw!C:C,"H"))-4000,""),""))</f>
        <v>499.99999000000025</v>
      </c>
      <c r="L17" s="3">
        <f t="shared" si="1"/>
        <v>9</v>
      </c>
      <c r="M17" s="52" t="str">
        <f>IF(O17="","",(INDEX(Raw!D:D,MATCH(O17+2000,Raw!X:X,0))))</f>
        <v>Ethan Tilley</v>
      </c>
      <c r="N17" s="52" t="str">
        <f ca="1">IF(O17="","",(INDEX(Raw!A:A,MATCH(O17+2000,Raw!X:X,0))))</f>
        <v>Austin Prep</v>
      </c>
      <c r="O17" s="11">
        <f>(IFERROR(IF(LARGE(Raw!X:X,A17+COUNTIF(Raw!C:C,"H")+COUNTIF(Raw!C:C,"S"))-2000&gt;0,LARGE(Raw!X:X,A17+COUNTIF(Raw!C:C,"H")+COUNTIF(Raw!C:C,"S"))-2000,""),""))</f>
        <v>339.99999040000012</v>
      </c>
    </row>
    <row r="18" spans="1:15" x14ac:dyDescent="0.3">
      <c r="A18" s="52">
        <v>15</v>
      </c>
      <c r="B18" s="3">
        <f t="shared" si="2"/>
        <v>10</v>
      </c>
      <c r="C18" s="52" t="str">
        <f>IF(E18="","",(INDEX(Raw!D:D,MATCH(E18+6000,Raw!X:X,0))))</f>
        <v>Megan Fay</v>
      </c>
      <c r="D18" s="52" t="str">
        <f ca="1">IF(E18="","",(INDEX(Raw!A:A,MATCH(E18+6000,Raw!X:X,0))))</f>
        <v>Silver Lake</v>
      </c>
      <c r="E18" s="11">
        <f>(IFERROR(IF(LARGE(Raw!X:X,A18)-6000&gt;0,LARGE(Raw!X:X,A18)-6000,""),""))</f>
        <v>599.9999901000001</v>
      </c>
      <c r="G18" s="3">
        <f t="shared" si="0"/>
        <v>11</v>
      </c>
      <c r="H18" s="52" t="str">
        <f>IF(J18="","",(INDEX(Raw!D:D,MATCH(J18+4000,Raw!X:X,0))))</f>
        <v>James Moro</v>
      </c>
      <c r="I18" s="52" t="str">
        <f ca="1">IF(J18="","",(INDEX(Raw!A:A,MATCH(J18+4000,Raw!X:X,0))))</f>
        <v>Austin Prep</v>
      </c>
      <c r="J18" s="11">
        <f>(IFERROR(IF(LARGE(Raw!X:X,A18+COUNTIF(Raw!C:C,"H"))-4000&gt;0,LARGE(Raw!X:X,A18+COUNTIF(Raw!C:C,"H"))-4000,""),""))</f>
        <v>479.99999060000027</v>
      </c>
      <c r="L18" s="3">
        <f t="shared" si="1"/>
        <v>10</v>
      </c>
      <c r="M18" s="52" t="str">
        <f>IF(O18="","",(INDEX(Raw!D:D,MATCH(O18+2000,Raw!X:X,0))))</f>
        <v>Hannah Wood</v>
      </c>
      <c r="N18" s="52" t="str">
        <f ca="1">IF(O18="","",(INDEX(Raw!A:A,MATCH(O18+2000,Raw!X:X,0))))</f>
        <v>Ashland</v>
      </c>
      <c r="O18" s="11">
        <f>(IFERROR(IF(LARGE(Raw!X:X,A18+COUNTIF(Raw!C:C,"H")+COUNTIF(Raw!C:C,"S"))-2000&gt;0,LARGE(Raw!X:X,A18+COUNTIF(Raw!C:C,"H")+COUNTIF(Raw!C:C,"S"))-2000,""),""))</f>
        <v>319.99999759999992</v>
      </c>
    </row>
    <row r="19" spans="1:15" x14ac:dyDescent="0.3">
      <c r="A19" s="52">
        <v>16</v>
      </c>
      <c r="B19" s="3">
        <f t="shared" si="2"/>
        <v>11</v>
      </c>
      <c r="C19" s="52" t="str">
        <f>IF(E19="","",(INDEX(Raw!D:D,MATCH(E19+6000,Raw!X:X,0))))</f>
        <v>Javier Lopez</v>
      </c>
      <c r="D19" s="52" t="str">
        <f ca="1">IF(E19="","",(INDEX(Raw!A:A,MATCH(E19+6000,Raw!X:X,0))))</f>
        <v>Wellesley</v>
      </c>
      <c r="E19" s="11">
        <f>(IFERROR(IF(LARGE(Raw!X:X,A19)-6000&gt;0,LARGE(Raw!X:X,A19)-6000,""),""))</f>
        <v>579.99999889999981</v>
      </c>
      <c r="G19" s="3">
        <f t="shared" si="0"/>
        <v>12</v>
      </c>
      <c r="H19" s="52" t="str">
        <f>IF(J19="","",(INDEX(Raw!D:D,MATCH(J19+4000,Raw!X:X,0))))</f>
        <v>Sabrina Pinto</v>
      </c>
      <c r="I19" s="52" t="str">
        <f ca="1">IF(J19="","",(INDEX(Raw!A:A,MATCH(J19+4000,Raw!X:X,0))))</f>
        <v>Quincy</v>
      </c>
      <c r="J19" s="11">
        <f>(IFERROR(IF(LARGE(Raw!X:X,A19+COUNTIF(Raw!C:C,"H"))-4000&gt;0,LARGE(Raw!X:X,A19+COUNTIF(Raw!C:C,"H"))-4000,""),""))</f>
        <v>459.99999709999975</v>
      </c>
      <c r="L19" s="3">
        <f t="shared" si="1"/>
        <v>11</v>
      </c>
      <c r="M19" s="52" t="str">
        <f>IF(O19="","",(INDEX(Raw!D:D,MATCH(O19+2000,Raw!X:X,0))))</f>
        <v>Lydia Chan</v>
      </c>
      <c r="N19" s="52" t="str">
        <f ca="1">IF(O19="","",(INDEX(Raw!A:A,MATCH(O19+2000,Raw!X:X,0))))</f>
        <v>North Quincy</v>
      </c>
      <c r="O19" s="11">
        <f>(IFERROR(IF(LARGE(Raw!X:X,A19+COUNTIF(Raw!C:C,"H")+COUNTIF(Raw!C:C,"S"))-2000&gt;0,LARGE(Raw!X:X,A19+COUNTIF(Raw!C:C,"H")+COUNTIF(Raw!C:C,"S"))-2000,""),""))</f>
        <v>299.99999380000008</v>
      </c>
    </row>
    <row r="20" spans="1:15" x14ac:dyDescent="0.3">
      <c r="A20" s="52">
        <v>17</v>
      </c>
      <c r="B20" s="3">
        <f t="shared" si="2"/>
        <v>11</v>
      </c>
      <c r="C20" s="52" t="str">
        <f>IF(E20="","",(INDEX(Raw!D:D,MATCH(E20+6000,Raw!X:X,0))))</f>
        <v>Angelina Georgacopoulos</v>
      </c>
      <c r="D20" s="52" t="str">
        <f ca="1">IF(E20="","",(INDEX(Raw!A:A,MATCH(E20+6000,Raw!X:X,0))))</f>
        <v>Tewksbury</v>
      </c>
      <c r="E20" s="11">
        <f>(IFERROR(IF(LARGE(Raw!X:X,A20)-6000&gt;0,LARGE(Raw!X:X,A20)-6000,""),""))</f>
        <v>579.99998690000029</v>
      </c>
      <c r="G20" s="3">
        <f t="shared" si="0"/>
        <v>12</v>
      </c>
      <c r="H20" s="52" t="str">
        <f>IF(J20="","",(INDEX(Raw!D:D,MATCH(J20+4000,Raw!X:X,0))))</f>
        <v>Joanne Arulraj</v>
      </c>
      <c r="I20" s="52" t="str">
        <f ca="1">IF(J20="","",(INDEX(Raw!A:A,MATCH(J20+4000,Raw!X:X,0))))</f>
        <v>Wilmington</v>
      </c>
      <c r="J20" s="11">
        <f>(IFERROR(IF(LARGE(Raw!X:X,A20+COUNTIF(Raw!C:C,"H"))-4000&gt;0,LARGE(Raw!X:X,A20+COUNTIF(Raw!C:C,"H"))-4000,""),""))</f>
        <v>459.99998779999987</v>
      </c>
      <c r="L20" s="3">
        <f t="shared" si="1"/>
        <v>12</v>
      </c>
      <c r="M20" s="52" t="str">
        <f>IF(O20="","",(INDEX(Raw!D:D,MATCH(O20+2000,Raw!X:X,0))))</f>
        <v>Madelyn Bronson</v>
      </c>
      <c r="N20" s="52" t="str">
        <f ca="1">IF(O20="","",(INDEX(Raw!A:A,MATCH(O20+2000,Raw!X:X,0))))</f>
        <v>Pittsfield</v>
      </c>
      <c r="O20" s="11">
        <f>(IFERROR(IF(LARGE(Raw!X:X,A20+COUNTIF(Raw!C:C,"H")+COUNTIF(Raw!C:C,"S"))-2000&gt;0,LARGE(Raw!X:X,A20+COUNTIF(Raw!C:C,"H")+COUNTIF(Raw!C:C,"S"))-2000,""),""))</f>
        <v>279.99999310000021</v>
      </c>
    </row>
    <row r="21" spans="1:15" x14ac:dyDescent="0.3">
      <c r="A21" s="52">
        <v>18</v>
      </c>
      <c r="B21" s="3">
        <f t="shared" si="2"/>
        <v>12</v>
      </c>
      <c r="C21" s="52" t="str">
        <f>IF(E21="","",(INDEX(Raw!D:D,MATCH(E21+6000,Raw!X:X,0))))</f>
        <v>Maanasa Dhavala</v>
      </c>
      <c r="D21" s="52" t="str">
        <f ca="1">IF(E21="","",(INDEX(Raw!A:A,MATCH(E21+6000,Raw!X:X,0))))</f>
        <v>Ashland</v>
      </c>
      <c r="E21" s="11">
        <f>(IFERROR(IF(LARGE(Raw!X:X,A21)-6000&gt;0,LARGE(Raw!X:X,A21)-6000,""),""))</f>
        <v>559.99999819999994</v>
      </c>
      <c r="G21" s="3">
        <f t="shared" si="0"/>
        <v>13</v>
      </c>
      <c r="H21" s="52" t="str">
        <f>IF(J21="","",(INDEX(Raw!D:D,MATCH(J21+4000,Raw!X:X,0))))</f>
        <v>Clay Napurano</v>
      </c>
      <c r="I21" s="52" t="str">
        <f ca="1">IF(J21="","",(INDEX(Raw!A:A,MATCH(J21+4000,Raw!X:X,0))))</f>
        <v>Natick</v>
      </c>
      <c r="J21" s="11">
        <f>(IFERROR(IF(LARGE(Raw!X:X,A21+COUNTIF(Raw!C:C,"H"))-4000&gt;0,LARGE(Raw!X:X,A21+COUNTIF(Raw!C:C,"H"))-4000,""),""))</f>
        <v>439.99999480000042</v>
      </c>
      <c r="L21" s="3">
        <f t="shared" si="1"/>
        <v>12</v>
      </c>
      <c r="M21" s="52" t="str">
        <f>IF(O21="","",(INDEX(Raw!D:D,MATCH(O21+2000,Raw!X:X,0))))</f>
        <v>Cristielly Prado</v>
      </c>
      <c r="N21" s="52" t="str">
        <f ca="1">IF(O21="","",(INDEX(Raw!A:A,MATCH(O21+2000,Raw!X:X,0))))</f>
        <v>Milford</v>
      </c>
      <c r="O21" s="11">
        <f>(IFERROR(IF(LARGE(Raw!X:X,A21+COUNTIF(Raw!C:C,"H")+COUNTIF(Raw!C:C,"S"))-2000&gt;0,LARGE(Raw!X:X,A21+COUNTIF(Raw!C:C,"H")+COUNTIF(Raw!C:C,"S"))-2000,""),""))</f>
        <v>279.99999209999987</v>
      </c>
    </row>
    <row r="22" spans="1:15" x14ac:dyDescent="0.3">
      <c r="A22" s="52">
        <v>19</v>
      </c>
      <c r="B22" s="3">
        <f t="shared" si="2"/>
        <v>12</v>
      </c>
      <c r="C22" s="52" t="str">
        <f>IF(E22="","",(INDEX(Raw!D:D,MATCH(E22+6000,Raw!X:X,0))))</f>
        <v>Adam Gendreau</v>
      </c>
      <c r="D22" s="52" t="str">
        <f ca="1">IF(E22="","",(INDEX(Raw!A:A,MATCH(E22+6000,Raw!X:X,0))))</f>
        <v>Franklin</v>
      </c>
      <c r="E22" s="11">
        <f>(IFERROR(IF(LARGE(Raw!X:X,A22)-6000&gt;0,LARGE(Raw!X:X,A22)-6000,""),""))</f>
        <v>559.99999649999972</v>
      </c>
      <c r="G22" s="3">
        <f t="shared" si="0"/>
        <v>13</v>
      </c>
      <c r="H22" s="52" t="str">
        <f>IF(J22="","",(INDEX(Raw!D:D,MATCH(J22+4000,Raw!X:X,0))))</f>
        <v>George Bissell</v>
      </c>
      <c r="I22" s="52" t="str">
        <f ca="1">IF(J22="","",(INDEX(Raw!A:A,MATCH(J22+4000,Raw!X:X,0))))</f>
        <v>Pittsfield</v>
      </c>
      <c r="J22" s="11">
        <f>(IFERROR(IF(LARGE(Raw!X:X,A22+COUNTIF(Raw!C:C,"H"))-4000&gt;0,LARGE(Raw!X:X,A22+COUNTIF(Raw!C:C,"H"))-4000,""),""))</f>
        <v>439.99999329999991</v>
      </c>
      <c r="L22" s="3">
        <f t="shared" si="1"/>
        <v>13</v>
      </c>
      <c r="M22" s="52" t="str">
        <f>IF(O22="","",(INDEX(Raw!D:D,MATCH(O22+2000,Raw!X:X,0))))</f>
        <v>Macarena Arrue Riofrio</v>
      </c>
      <c r="N22" s="52" t="str">
        <f ca="1">IF(O22="","",(INDEX(Raw!A:A,MATCH(O22+2000,Raw!X:X,0))))</f>
        <v>North Quincy</v>
      </c>
      <c r="O22" s="11">
        <f>(IFERROR(IF(LARGE(Raw!X:X,A22+COUNTIF(Raw!C:C,"H")+COUNTIF(Raw!C:C,"S"))-2000&gt;0,LARGE(Raw!X:X,A22+COUNTIF(Raw!C:C,"H")+COUNTIF(Raw!C:C,"S"))-2000,""),""))</f>
        <v>259.99999399999979</v>
      </c>
    </row>
    <row r="23" spans="1:15" x14ac:dyDescent="0.3">
      <c r="A23" s="52">
        <v>20</v>
      </c>
      <c r="B23" s="3">
        <f t="shared" si="2"/>
        <v>12</v>
      </c>
      <c r="C23" s="52" t="str">
        <f>IF(E23="","",(INDEX(Raw!D:D,MATCH(E23+6000,Raw!X:X,0))))</f>
        <v>Andrew Xu</v>
      </c>
      <c r="D23" s="52" t="str">
        <f ca="1">IF(E23="","",(INDEX(Raw!A:A,MATCH(E23+6000,Raw!X:X,0))))</f>
        <v>Sharon</v>
      </c>
      <c r="E23" s="11">
        <f>(IFERROR(IF(LARGE(Raw!X:X,A23)-6000&gt;0,LARGE(Raw!X:X,A23)-6000,""),""))</f>
        <v>559.9999957</v>
      </c>
      <c r="G23" s="3">
        <f t="shared" si="0"/>
        <v>13</v>
      </c>
      <c r="H23" s="52" t="str">
        <f>IF(J23="","",(INDEX(Raw!D:D,MATCH(J23+4000,Raw!X:X,0))))</f>
        <v>Nathaniel Howlett</v>
      </c>
      <c r="I23" s="52" t="str">
        <f ca="1">IF(J23="","",(INDEX(Raw!A:A,MATCH(J23+4000,Raw!X:X,0))))</f>
        <v>Wilmington</v>
      </c>
      <c r="J23" s="11">
        <f>(IFERROR(IF(LARGE(Raw!X:X,A23+COUNTIF(Raw!C:C,"H"))-4000&gt;0,LARGE(Raw!X:X,A23+COUNTIF(Raw!C:C,"H"))-4000,""),""))</f>
        <v>439.99998799999958</v>
      </c>
      <c r="L23" s="3">
        <f t="shared" si="1"/>
        <v>14</v>
      </c>
      <c r="M23" s="52" t="str">
        <f>IF(O23="","",(INDEX(Raw!D:D,MATCH(O23+2000,Raw!X:X,0))))</f>
        <v>William Manning</v>
      </c>
      <c r="N23" s="52" t="str">
        <f ca="1">IF(O23="","",(INDEX(Raw!A:A,MATCH(O23+2000,Raw!X:X,0))))</f>
        <v>Wellesley</v>
      </c>
      <c r="O23" s="11">
        <f>(IFERROR(IF(LARGE(Raw!X:X,A23+COUNTIF(Raw!C:C,"H")+COUNTIF(Raw!C:C,"S"))-2000&gt;0,LARGE(Raw!X:X,A23+COUNTIF(Raw!C:C,"H")+COUNTIF(Raw!C:C,"S"))-2000,""),""))</f>
        <v>239.99999840000009</v>
      </c>
    </row>
    <row r="24" spans="1:15" x14ac:dyDescent="0.3">
      <c r="A24" s="52">
        <v>21</v>
      </c>
      <c r="B24" s="3">
        <f t="shared" si="2"/>
        <v>12</v>
      </c>
      <c r="C24" s="52" t="str">
        <f>IF(E24="","",(INDEX(Raw!D:D,MATCH(E24+6000,Raw!X:X,0))))</f>
        <v>Parker Howlett</v>
      </c>
      <c r="D24" s="52" t="str">
        <f ca="1">IF(E24="","",(INDEX(Raw!A:A,MATCH(E24+6000,Raw!X:X,0))))</f>
        <v>Wilmington</v>
      </c>
      <c r="E24" s="11">
        <f>(IFERROR(IF(LARGE(Raw!X:X,A24)-6000&gt;0,LARGE(Raw!X:X,A24)-6000,""),""))</f>
        <v>559.99998810000034</v>
      </c>
      <c r="G24" s="3">
        <f t="shared" si="0"/>
        <v>13</v>
      </c>
      <c r="H24" s="52" t="str">
        <f>IF(J24="","",(INDEX(Raw!D:D,MATCH(J24+4000,Raw!X:X,0))))</f>
        <v>Alex Howlett</v>
      </c>
      <c r="I24" s="52" t="str">
        <f ca="1">IF(J24="","",(INDEX(Raw!A:A,MATCH(J24+4000,Raw!X:X,0))))</f>
        <v>Wilmington</v>
      </c>
      <c r="J24" s="11">
        <f>(IFERROR(IF(LARGE(Raw!X:X,A24+COUNTIF(Raw!C:C,"H"))-4000&gt;0,LARGE(Raw!X:X,A24+COUNTIF(Raw!C:C,"H"))-4000,""),""))</f>
        <v>439.99998789999972</v>
      </c>
      <c r="L24" s="3">
        <f t="shared" si="1"/>
        <v>14</v>
      </c>
      <c r="M24" s="52" t="str">
        <f>IF(O24="","",(INDEX(Raw!D:D,MATCH(O24+2000,Raw!X:X,0))))</f>
        <v>Christina Brady</v>
      </c>
      <c r="N24" s="52" t="str">
        <f ca="1">IF(O24="","",(INDEX(Raw!A:A,MATCH(O24+2000,Raw!X:X,0))))</f>
        <v>Milford</v>
      </c>
      <c r="O24" s="11">
        <f>(IFERROR(IF(LARGE(Raw!X:X,A24+COUNTIF(Raw!C:C,"H")+COUNTIF(Raw!C:C,"S"))-2000&gt;0,LARGE(Raw!X:X,A24+COUNTIF(Raw!C:C,"H")+COUNTIF(Raw!C:C,"S"))-2000,""),""))</f>
        <v>239.99999200000002</v>
      </c>
    </row>
    <row r="25" spans="1:15" x14ac:dyDescent="0.3">
      <c r="A25" s="52">
        <v>22</v>
      </c>
      <c r="B25" s="3">
        <f t="shared" si="2"/>
        <v>12</v>
      </c>
      <c r="C25" s="52" t="str">
        <f>IF(E25="","",(INDEX(Raw!D:D,MATCH(E25+6000,Raw!X:X,0))))</f>
        <v>Laura Wagner</v>
      </c>
      <c r="D25" s="52" t="str">
        <f ca="1">IF(E25="","",(INDEX(Raw!A:A,MATCH(E25+6000,Raw!X:X,0))))</f>
        <v>North Reading</v>
      </c>
      <c r="E25" s="11">
        <f>(IFERROR(IF(LARGE(Raw!X:X,A25)-6000&gt;0,LARGE(Raw!X:X,A25)-6000,""),""))</f>
        <v>559.99998609999966</v>
      </c>
      <c r="G25" s="3">
        <f t="shared" si="0"/>
        <v>14</v>
      </c>
      <c r="H25" s="52" t="str">
        <f>IF(J25="","",(INDEX(Raw!D:D,MATCH(J25+4000,Raw!X:X,0))))</f>
        <v>Derek Mui</v>
      </c>
      <c r="I25" s="52" t="str">
        <f ca="1">IF(J25="","",(INDEX(Raw!A:A,MATCH(J25+4000,Raw!X:X,0))))</f>
        <v>Wellesley</v>
      </c>
      <c r="J25" s="11">
        <f>(IFERROR(IF(LARGE(Raw!X:X,A25+COUNTIF(Raw!C:C,"H"))-4000&gt;0,LARGE(Raw!X:X,A25+COUNTIF(Raw!C:C,"H"))-4000,""),""))</f>
        <v>419.99999860000025</v>
      </c>
      <c r="L25" s="3">
        <f t="shared" si="1"/>
        <v>15</v>
      </c>
      <c r="M25" s="52" t="str">
        <f>IF(O25="","",(INDEX(Raw!D:D,MATCH(O25+2000,Raw!X:X,0))))</f>
        <v>Fleur Sereko</v>
      </c>
      <c r="N25" s="52" t="str">
        <f ca="1">IF(O25="","",(INDEX(Raw!A:A,MATCH(O25+2000,Raw!X:X,0))))</f>
        <v>Pittsfield</v>
      </c>
      <c r="O25" s="11">
        <f>(IFERROR(IF(LARGE(Raw!X:X,A25+COUNTIF(Raw!C:C,"H")+COUNTIF(Raw!C:C,"S"))-2000&gt;0,LARGE(Raw!X:X,A25+COUNTIF(Raw!C:C,"H")+COUNTIF(Raw!C:C,"S"))-2000,""),""))</f>
        <v>199.99999290000005</v>
      </c>
    </row>
    <row r="26" spans="1:15" x14ac:dyDescent="0.3">
      <c r="A26" s="52">
        <v>23</v>
      </c>
      <c r="B26" s="3">
        <f t="shared" si="2"/>
        <v>13</v>
      </c>
      <c r="C26" s="52" t="str">
        <f>IF(E26="","",(INDEX(Raw!D:D,MATCH(E26+6000,Raw!X:X,0))))</f>
        <v>Alexandria Barnard-Davignon</v>
      </c>
      <c r="D26" s="52" t="str">
        <f ca="1">IF(E26="","",(INDEX(Raw!A:A,MATCH(E26+6000,Raw!X:X,0))))</f>
        <v>SABIS International</v>
      </c>
      <c r="E26" s="11">
        <f>(IFERROR(IF(LARGE(Raw!X:X,A26)-6000&gt;0,LARGE(Raw!X:X,A26)-6000,""),""))</f>
        <v>539.99999190000017</v>
      </c>
      <c r="G26" s="3">
        <f t="shared" si="0"/>
        <v>14</v>
      </c>
      <c r="H26" s="52" t="str">
        <f>IF(J26="","",(INDEX(Raw!D:D,MATCH(J26+4000,Raw!X:X,0))))</f>
        <v>Juliana Goclowski</v>
      </c>
      <c r="I26" s="52" t="str">
        <f ca="1">IF(J26="","",(INDEX(Raw!A:A,MATCH(J26+4000,Raw!X:X,0))))</f>
        <v>Sharon</v>
      </c>
      <c r="J26" s="11">
        <f>(IFERROR(IF(LARGE(Raw!X:X,A26+COUNTIF(Raw!C:C,"H"))-4000&gt;0,LARGE(Raw!X:X,A26+COUNTIF(Raw!C:C,"H"))-4000,""),""))</f>
        <v>419.99999529999968</v>
      </c>
      <c r="L26" s="3">
        <f t="shared" si="1"/>
        <v>16</v>
      </c>
      <c r="M26" s="52" t="str">
        <f>IF(O26="","",(INDEX(Raw!D:D,MATCH(O26+2000,Raw!X:X,0))))</f>
        <v>Michael Graziano</v>
      </c>
      <c r="N26" s="52" t="str">
        <f ca="1">IF(O26="","",(INDEX(Raw!A:A,MATCH(O26+2000,Raw!X:X,0))))</f>
        <v>SABIS International</v>
      </c>
      <c r="O26" s="11">
        <f>(IFERROR(IF(LARGE(Raw!X:X,A26+COUNTIF(Raw!C:C,"H")+COUNTIF(Raw!C:C,"S"))-2000&gt;0,LARGE(Raw!X:X,A26+COUNTIF(Raw!C:C,"H")+COUNTIF(Raw!C:C,"S"))-2000,""),""))</f>
        <v>179.99999109999999</v>
      </c>
    </row>
    <row r="27" spans="1:15" x14ac:dyDescent="0.3">
      <c r="A27" s="52">
        <v>24</v>
      </c>
      <c r="B27" s="3">
        <f t="shared" si="2"/>
        <v>13</v>
      </c>
      <c r="C27" s="52" t="str">
        <f>IF(E27="","",(INDEX(Raw!D:D,MATCH(E27+6000,Raw!X:X,0))))</f>
        <v>Michael Tyrrell</v>
      </c>
      <c r="D27" s="52" t="str">
        <f ca="1">IF(E27="","",(INDEX(Raw!A:A,MATCH(E27+6000,Raw!X:X,0))))</f>
        <v>North Reading</v>
      </c>
      <c r="E27" s="11">
        <f>(IFERROR(IF(LARGE(Raw!X:X,A27)-6000&gt;0,LARGE(Raw!X:X,A27)-6000,""),""))</f>
        <v>539.99998620000042</v>
      </c>
      <c r="G27" s="3">
        <f t="shared" si="0"/>
        <v>14</v>
      </c>
      <c r="H27" s="52" t="str">
        <f>IF(J27="","",(INDEX(Raw!D:D,MATCH(J27+4000,Raw!X:X,0))))</f>
        <v>Gina Petraglia</v>
      </c>
      <c r="I27" s="52" t="str">
        <f ca="1">IF(J27="","",(INDEX(Raw!A:A,MATCH(J27+4000,Raw!X:X,0))))</f>
        <v>Matignon</v>
      </c>
      <c r="J27" s="11">
        <f>(IFERROR(IF(LARGE(Raw!X:X,A27+COUNTIF(Raw!C:C,"H"))-4000&gt;0,LARGE(Raw!X:X,A27+COUNTIF(Raw!C:C,"H"))-4000,""),""))</f>
        <v>419.9999871</v>
      </c>
      <c r="L27" s="3">
        <f t="shared" si="1"/>
        <v>17</v>
      </c>
      <c r="M27" s="52" t="str">
        <f>IF(O27="","",(INDEX(Raw!D:D,MATCH(O27+2000,Raw!X:X,0))))</f>
        <v>Christopher Lainez</v>
      </c>
      <c r="N27" s="52" t="str">
        <f ca="1">IF(O27="","",(INDEX(Raw!A:A,MATCH(O27+2000,Raw!X:X,0))))</f>
        <v>Milford</v>
      </c>
      <c r="O27" s="11">
        <f>(IFERROR(IF(LARGE(Raw!X:X,A27+COUNTIF(Raw!C:C,"H")+COUNTIF(Raw!C:C,"S"))-2000&gt;0,LARGE(Raw!X:X,A27+COUNTIF(Raw!C:C,"H")+COUNTIF(Raw!C:C,"S"))-2000,""),""))</f>
        <v>119.99999220000018</v>
      </c>
    </row>
    <row r="28" spans="1:15" x14ac:dyDescent="0.3">
      <c r="A28" s="52">
        <v>25</v>
      </c>
      <c r="B28" s="3">
        <f t="shared" si="2"/>
        <v>14</v>
      </c>
      <c r="C28" s="52" t="str">
        <f>IF(E28="","",(INDEX(Raw!D:D,MATCH(E28+6000,Raw!X:X,0))))</f>
        <v>Alisha Tran</v>
      </c>
      <c r="D28" s="52" t="str">
        <f ca="1">IF(E28="","",(INDEX(Raw!A:A,MATCH(E28+6000,Raw!X:X,0))))</f>
        <v>North Quincy</v>
      </c>
      <c r="E28" s="11">
        <f>(IFERROR(IF(LARGE(Raw!X:X,A28)-6000&gt;0,LARGE(Raw!X:X,A28)-6000,""),""))</f>
        <v>519.99999440000011</v>
      </c>
      <c r="G28" s="3">
        <f t="shared" si="0"/>
        <v>15</v>
      </c>
      <c r="H28" s="52" t="str">
        <f>IF(J28="","",(INDEX(Raw!D:D,MATCH(J28+4000,Raw!X:X,0))))</f>
        <v>Britney Zheng</v>
      </c>
      <c r="I28" s="52" t="str">
        <f ca="1">IF(J28="","",(INDEX(Raw!A:A,MATCH(J28+4000,Raw!X:X,0))))</f>
        <v>North Quincy</v>
      </c>
      <c r="J28" s="11">
        <f>(IFERROR(IF(LARGE(Raw!X:X,A28+COUNTIF(Raw!C:C,"H"))-4000&gt;0,LARGE(Raw!X:X,A28+COUNTIF(Raw!C:C,"H"))-4000,""),""))</f>
        <v>399.99999430000025</v>
      </c>
      <c r="L28" s="3" t="str">
        <f t="shared" si="1"/>
        <v/>
      </c>
      <c r="M28" s="52" t="str">
        <f>IF(O28="","",(INDEX(Raw!D:D,MATCH(O28+2000,Raw!X:X,0))))</f>
        <v/>
      </c>
      <c r="N28" s="52" t="str">
        <f>IF(O28="","",(INDEX(Raw!A:A,MATCH(O28+2000,Raw!X:X,0))))</f>
        <v/>
      </c>
      <c r="O28" s="11" t="str">
        <f>(IFERROR(IF(LARGE(Raw!X:X,A28+COUNTIF(Raw!C:C,"H")+COUNTIF(Raw!C:C,"S"))-2000&gt;0,LARGE(Raw!X:X,A28+COUNTIF(Raw!C:C,"H")+COUNTIF(Raw!C:C,"S"))-2000,""),""))</f>
        <v/>
      </c>
    </row>
    <row r="29" spans="1:15" x14ac:dyDescent="0.3">
      <c r="A29" s="52">
        <v>26</v>
      </c>
      <c r="B29" s="3">
        <f t="shared" si="2"/>
        <v>14</v>
      </c>
      <c r="C29" s="52" t="str">
        <f>IF(E29="","",(INDEX(Raw!D:D,MATCH(E29+6000,Raw!X:X,0))))</f>
        <v>Mary Regan</v>
      </c>
      <c r="D29" s="52" t="str">
        <f ca="1">IF(E29="","",(INDEX(Raw!A:A,MATCH(E29+6000,Raw!X:X,0))))</f>
        <v>North Reading</v>
      </c>
      <c r="E29" s="11">
        <f>(IFERROR(IF(LARGE(Raw!X:X,A29)-6000&gt;0,LARGE(Raw!X:X,A29)-6000,""),""))</f>
        <v>519.99998630000027</v>
      </c>
      <c r="G29" s="3">
        <f t="shared" si="0"/>
        <v>15</v>
      </c>
      <c r="H29" s="52" t="str">
        <f>IF(J29="","",(INDEX(Raw!D:D,MATCH(J29+4000,Raw!X:X,0))))</f>
        <v>Aubree McClure</v>
      </c>
      <c r="I29" s="52" t="str">
        <f ca="1">IF(J29="","",(INDEX(Raw!A:A,MATCH(J29+4000,Raw!X:X,0))))</f>
        <v>Pittsfield</v>
      </c>
      <c r="J29" s="11">
        <f>(IFERROR(IF(LARGE(Raw!X:X,A29+COUNTIF(Raw!C:C,"H"))-4000&gt;0,LARGE(Raw!X:X,A29+COUNTIF(Raw!C:C,"H"))-4000,""),""))</f>
        <v>399.99999339999977</v>
      </c>
      <c r="L29" s="3" t="str">
        <f t="shared" si="1"/>
        <v/>
      </c>
      <c r="M29" s="52" t="str">
        <f>IF(O29="","",(INDEX(Raw!D:D,MATCH(O29+2000,Raw!X:X,0))))</f>
        <v/>
      </c>
      <c r="N29" s="52" t="str">
        <f>IF(O29="","",(INDEX(Raw!A:A,MATCH(O29+2000,Raw!X:X,0))))</f>
        <v/>
      </c>
      <c r="O29" s="11" t="str">
        <f>(IFERROR(IF(LARGE(Raw!X:X,A29+COUNTIF(Raw!C:C,"H")+COUNTIF(Raw!C:C,"S"))-2000&gt;0,LARGE(Raw!X:X,A29+COUNTIF(Raw!C:C,"H")+COUNTIF(Raw!C:C,"S"))-2000,""),""))</f>
        <v/>
      </c>
    </row>
    <row r="30" spans="1:15" x14ac:dyDescent="0.3">
      <c r="A30" s="52">
        <v>27</v>
      </c>
      <c r="B30" s="3">
        <f t="shared" si="2"/>
        <v>15</v>
      </c>
      <c r="C30" s="52" t="str">
        <f>IF(E30="","",(INDEX(Raw!D:D,MATCH(E30+6000,Raw!X:X,0))))</f>
        <v>Katie Nguyen</v>
      </c>
      <c r="D30" s="52" t="str">
        <f ca="1">IF(E30="","",(INDEX(Raw!A:A,MATCH(E30+6000,Raw!X:X,0))))</f>
        <v>Franklin</v>
      </c>
      <c r="E30" s="11">
        <f>(IFERROR(IF(LARGE(Raw!X:X,A30)-6000&gt;0,LARGE(Raw!X:X,A30)-6000,""),""))</f>
        <v>499.99999639999987</v>
      </c>
      <c r="G30" s="3">
        <f t="shared" si="0"/>
        <v>15</v>
      </c>
      <c r="H30" s="52" t="str">
        <f>IF(J30="","",(INDEX(Raw!D:D,MATCH(J30+4000,Raw!X:X,0))))</f>
        <v>Ashley LaVergne</v>
      </c>
      <c r="I30" s="52" t="str">
        <f ca="1">IF(J30="","",(INDEX(Raw!A:A,MATCH(J30+4000,Raw!X:X,0))))</f>
        <v>Milford</v>
      </c>
      <c r="J30" s="11">
        <f>(IFERROR(IF(LARGE(Raw!X:X,A30+COUNTIF(Raw!C:C,"H"))-4000&gt;0,LARGE(Raw!X:X,A30+COUNTIF(Raw!C:C,"H"))-4000,""),""))</f>
        <v>399.99999250000019</v>
      </c>
      <c r="L30" s="3" t="str">
        <f t="shared" si="1"/>
        <v/>
      </c>
      <c r="M30" s="52" t="str">
        <f>IF(O30="","",(INDEX(Raw!D:D,MATCH(O30+2000,Raw!X:X,0))))</f>
        <v/>
      </c>
      <c r="N30" s="52" t="str">
        <f>IF(O30="","",(INDEX(Raw!A:A,MATCH(O30+2000,Raw!X:X,0))))</f>
        <v/>
      </c>
      <c r="O30" s="11" t="str">
        <f>(IFERROR(IF(LARGE(Raw!X:X,A30+COUNTIF(Raw!C:C,"H")+COUNTIF(Raw!C:C,"S"))-2000&gt;0,LARGE(Raw!X:X,A30+COUNTIF(Raw!C:C,"H")+COUNTIF(Raw!C:C,"S"))-2000,""),""))</f>
        <v/>
      </c>
    </row>
    <row r="31" spans="1:15" x14ac:dyDescent="0.3">
      <c r="A31" s="52">
        <v>28</v>
      </c>
      <c r="B31" s="3">
        <f t="shared" si="2"/>
        <v>15</v>
      </c>
      <c r="C31" s="52" t="str">
        <f>IF(E31="","",(INDEX(Raw!D:D,MATCH(E31+6000,Raw!X:X,0))))</f>
        <v>Kevin Donohue</v>
      </c>
      <c r="D31" s="52" t="str">
        <f ca="1">IF(E31="","",(INDEX(Raw!A:A,MATCH(E31+6000,Raw!X:X,0))))</f>
        <v>Silver Lake</v>
      </c>
      <c r="E31" s="11">
        <f>(IFERROR(IF(LARGE(Raw!X:X,A31)-6000&gt;0,LARGE(Raw!X:X,A31)-6000,""),""))</f>
        <v>499.99999019999996</v>
      </c>
      <c r="G31" s="3">
        <f t="shared" si="0"/>
        <v>16</v>
      </c>
      <c r="H31" s="52" t="str">
        <f>IF(J31="","",(INDEX(Raw!D:D,MATCH(J31+4000,Raw!X:X,0))))</f>
        <v>Michelle Chen</v>
      </c>
      <c r="I31" s="52" t="str">
        <f ca="1">IF(J31="","",(INDEX(Raw!A:A,MATCH(J31+4000,Raw!X:X,0))))</f>
        <v>Quincy</v>
      </c>
      <c r="J31" s="11">
        <f>(IFERROR(IF(LARGE(Raw!X:X,A31+COUNTIF(Raw!C:C,"H"))-4000&gt;0,LARGE(Raw!X:X,A31+COUNTIF(Raw!C:C,"H"))-4000,""),""))</f>
        <v>379.99999699999989</v>
      </c>
      <c r="L31" s="3" t="str">
        <f t="shared" si="1"/>
        <v/>
      </c>
      <c r="M31" s="52" t="str">
        <f>IF(O31="","",(INDEX(Raw!D:D,MATCH(O31+2000,Raw!X:X,0))))</f>
        <v/>
      </c>
      <c r="N31" s="52" t="str">
        <f>IF(O31="","",(INDEX(Raw!A:A,MATCH(O31+2000,Raw!X:X,0))))</f>
        <v/>
      </c>
      <c r="O31" s="11" t="str">
        <f>(IFERROR(IF(LARGE(Raw!X:X,A31+COUNTIF(Raw!C:C,"H")+COUNTIF(Raw!C:C,"S"))-2000&gt;0,LARGE(Raw!X:X,A31+COUNTIF(Raw!C:C,"H")+COUNTIF(Raw!C:C,"S"))-2000,""),""))</f>
        <v/>
      </c>
    </row>
    <row r="32" spans="1:15" x14ac:dyDescent="0.3">
      <c r="A32" s="52">
        <v>29</v>
      </c>
      <c r="B32" s="3">
        <f t="shared" si="2"/>
        <v>16</v>
      </c>
      <c r="C32" s="52" t="str">
        <f>IF(E32="","",(INDEX(Raw!D:D,MATCH(E32+6000,Raw!X:X,0))))</f>
        <v>Jenny Zeng</v>
      </c>
      <c r="D32" s="52" t="str">
        <f ca="1">IF(E32="","",(INDEX(Raw!A:A,MATCH(E32+6000,Raw!X:X,0))))</f>
        <v>North Quincy</v>
      </c>
      <c r="E32" s="11">
        <f>(IFERROR(IF(LARGE(Raw!X:X,A32)-6000&gt;0,LARGE(Raw!X:X,A32)-6000,""),""))</f>
        <v>479.99999449999996</v>
      </c>
      <c r="G32" s="3">
        <f t="shared" si="0"/>
        <v>16</v>
      </c>
      <c r="H32" s="52" t="str">
        <f>IF(J32="","",(INDEX(Raw!D:D,MATCH(J32+4000,Raw!X:X,0))))</f>
        <v>Victoria Withycombe</v>
      </c>
      <c r="I32" s="52" t="str">
        <f ca="1">IF(J32="","",(INDEX(Raw!A:A,MATCH(J32+4000,Raw!X:X,0))))</f>
        <v>Austin Prep</v>
      </c>
      <c r="J32" s="11">
        <f>(IFERROR(IF(LARGE(Raw!X:X,A32+COUNTIF(Raw!C:C,"H"))-4000&gt;0,LARGE(Raw!X:X,A32+COUNTIF(Raw!C:C,"H"))-4000,""),""))</f>
        <v>379.99999050000042</v>
      </c>
      <c r="L32" s="3" t="str">
        <f t="shared" si="1"/>
        <v/>
      </c>
      <c r="M32" s="52" t="str">
        <f>IF(O32="","",(INDEX(Raw!D:D,MATCH(O32+2000,Raw!X:X,0))))</f>
        <v/>
      </c>
      <c r="N32" s="52" t="str">
        <f>IF(O32="","",(INDEX(Raw!A:A,MATCH(O32+2000,Raw!X:X,0))))</f>
        <v/>
      </c>
      <c r="O32" s="11" t="str">
        <f>(IFERROR(IF(LARGE(Raw!X:X,A32+COUNTIF(Raw!C:C,"H")+COUNTIF(Raw!C:C,"S"))-2000&gt;0,LARGE(Raw!X:X,A32+COUNTIF(Raw!C:C,"H")+COUNTIF(Raw!C:C,"S"))-2000,""),""))</f>
        <v/>
      </c>
    </row>
    <row r="33" spans="1:15" x14ac:dyDescent="0.3">
      <c r="A33" s="52">
        <v>30</v>
      </c>
      <c r="B33" s="3">
        <f t="shared" si="2"/>
        <v>17</v>
      </c>
      <c r="C33" s="52" t="str">
        <f>IF(E33="","",(INDEX(Raw!D:D,MATCH(E33+6000,Raw!X:X,0))))</f>
        <v>Cindy Su</v>
      </c>
      <c r="D33" s="52" t="str">
        <f ca="1">IF(E33="","",(INDEX(Raw!A:A,MATCH(E33+6000,Raw!X:X,0))))</f>
        <v>Quincy</v>
      </c>
      <c r="E33" s="11">
        <f>(IFERROR(IF(LARGE(Raw!X:X,A33)-6000&gt;0,LARGE(Raw!X:X,A33)-6000,""),""))</f>
        <v>459.99999730000036</v>
      </c>
      <c r="G33" s="3">
        <f t="shared" si="0"/>
        <v>16</v>
      </c>
      <c r="H33" s="52" t="str">
        <f>IF(J33="","",(INDEX(Raw!D:D,MATCH(J33+4000,Raw!X:X,0))))</f>
        <v>Mildness Onyekwere</v>
      </c>
      <c r="I33" s="52" t="str">
        <f ca="1">IF(J33="","",(INDEX(Raw!A:A,MATCH(J33+4000,Raw!X:X,0))))</f>
        <v>Shepherd Hill</v>
      </c>
      <c r="J33" s="11">
        <f>(IFERROR(IF(LARGE(Raw!X:X,A33+COUNTIF(Raw!C:C,"H"))-4000&gt;0,LARGE(Raw!X:X,A33+COUNTIF(Raw!C:C,"H"))-4000,""),""))</f>
        <v>379.99998849999974</v>
      </c>
      <c r="L33" s="3" t="str">
        <f t="shared" si="1"/>
        <v/>
      </c>
      <c r="M33" s="52" t="str">
        <f>IF(O33="","",(INDEX(Raw!D:D,MATCH(O33+2000,Raw!X:X,0))))</f>
        <v/>
      </c>
      <c r="N33" s="52" t="str">
        <f>IF(O33="","",(INDEX(Raw!A:A,MATCH(O33+2000,Raw!X:X,0))))</f>
        <v/>
      </c>
      <c r="O33" s="11" t="str">
        <f>(IFERROR(IF(LARGE(Raw!X:X,A33+COUNTIF(Raw!C:C,"H")+COUNTIF(Raw!C:C,"S"))-2000&gt;0,LARGE(Raw!X:X,A33+COUNTIF(Raw!C:C,"H")+COUNTIF(Raw!C:C,"S"))-2000,""),""))</f>
        <v/>
      </c>
    </row>
    <row r="34" spans="1:15" x14ac:dyDescent="0.3">
      <c r="A34" s="52">
        <v>31</v>
      </c>
      <c r="B34" s="3">
        <f t="shared" si="2"/>
        <v>17</v>
      </c>
      <c r="C34" s="52" t="str">
        <f>IF(E34="","",(INDEX(Raw!D:D,MATCH(E34+6000,Raw!X:X,0))))</f>
        <v>Brian Lavinio</v>
      </c>
      <c r="D34" s="52" t="str">
        <f ca="1">IF(E34="","",(INDEX(Raw!A:A,MATCH(E34+6000,Raw!X:X,0))))</f>
        <v>Pittsfield</v>
      </c>
      <c r="E34" s="11">
        <f>(IFERROR(IF(LARGE(Raw!X:X,A34)-6000&gt;0,LARGE(Raw!X:X,A34)-6000,""),""))</f>
        <v>459.99999370000023</v>
      </c>
      <c r="G34" s="3">
        <f t="shared" si="0"/>
        <v>16</v>
      </c>
      <c r="H34" s="52" t="str">
        <f>IF(J34="","",(INDEX(Raw!D:D,MATCH(J34+4000,Raw!X:X,0))))</f>
        <v>Katherine Coviello</v>
      </c>
      <c r="I34" s="52" t="str">
        <f ca="1">IF(J34="","",(INDEX(Raw!A:A,MATCH(J34+4000,Raw!X:X,0))))</f>
        <v>Matignon</v>
      </c>
      <c r="J34" s="11">
        <f>(IFERROR(IF(LARGE(Raw!X:X,A34+COUNTIF(Raw!C:C,"H"))-4000&gt;0,LARGE(Raw!X:X,A34+COUNTIF(Raw!C:C,"H"))-4000,""),""))</f>
        <v>379.9999872999997</v>
      </c>
      <c r="L34" s="3" t="str">
        <f t="shared" si="1"/>
        <v/>
      </c>
      <c r="M34" s="52" t="str">
        <f>IF(O34="","",(INDEX(Raw!D:D,MATCH(O34+2000,Raw!X:X,0))))</f>
        <v/>
      </c>
      <c r="N34" s="52" t="str">
        <f>IF(O34="","",(INDEX(Raw!A:A,MATCH(O34+2000,Raw!X:X,0))))</f>
        <v/>
      </c>
      <c r="O34" s="11" t="str">
        <f>(IFERROR(IF(LARGE(Raw!X:X,A34+COUNTIF(Raw!C:C,"H")+COUNTIF(Raw!C:C,"S"))-2000&gt;0,LARGE(Raw!X:X,A34+COUNTIF(Raw!C:C,"H")+COUNTIF(Raw!C:C,"S"))-2000,""),""))</f>
        <v/>
      </c>
    </row>
    <row r="35" spans="1:15" x14ac:dyDescent="0.3">
      <c r="A35" s="52">
        <v>32</v>
      </c>
      <c r="B35" s="3">
        <f t="shared" si="2"/>
        <v>17</v>
      </c>
      <c r="C35" s="52" t="str">
        <f>IF(E35="","",(INDEX(Raw!D:D,MATCH(E35+6000,Raw!X:X,0))))</f>
        <v>Aayush Patel</v>
      </c>
      <c r="D35" s="52" t="str">
        <f ca="1">IF(E35="","",(INDEX(Raw!A:A,MATCH(E35+6000,Raw!X:X,0))))</f>
        <v>Milford</v>
      </c>
      <c r="E35" s="11">
        <f>(IFERROR(IF(LARGE(Raw!X:X,A35)-6000&gt;0,LARGE(Raw!X:X,A35)-6000,""),""))</f>
        <v>459.99999260000004</v>
      </c>
      <c r="G35" s="3">
        <f t="shared" si="0"/>
        <v>17</v>
      </c>
      <c r="H35" s="52" t="str">
        <f>IF(J35="","",(INDEX(Raw!D:D,MATCH(J35+4000,Raw!X:X,0))))</f>
        <v>Allie Henderson</v>
      </c>
      <c r="I35" s="52" t="str">
        <f ca="1">IF(J35="","",(INDEX(Raw!A:A,MATCH(J35+4000,Raw!X:X,0))))</f>
        <v>Pittsfield</v>
      </c>
      <c r="J35" s="11">
        <f>(IFERROR(IF(LARGE(Raw!X:X,A35+COUNTIF(Raw!C:C,"H"))-4000&gt;0,LARGE(Raw!X:X,A35+COUNTIF(Raw!C:C,"H"))-4000,""),""))</f>
        <v>359.99999320000006</v>
      </c>
      <c r="L35" s="3" t="str">
        <f t="shared" si="1"/>
        <v/>
      </c>
      <c r="M35" s="52" t="str">
        <f>IF(O35="","",(INDEX(Raw!D:D,MATCH(O35+2000,Raw!X:X,0))))</f>
        <v/>
      </c>
      <c r="N35" s="52" t="str">
        <f>IF(O35="","",(INDEX(Raw!A:A,MATCH(O35+2000,Raw!X:X,0))))</f>
        <v/>
      </c>
      <c r="O35" s="11" t="str">
        <f>(IFERROR(IF(LARGE(Raw!X:X,A35+COUNTIF(Raw!C:C,"H")+COUNTIF(Raw!C:C,"S"))-2000&gt;0,LARGE(Raw!X:X,A35+COUNTIF(Raw!C:C,"H")+COUNTIF(Raw!C:C,"S"))-2000,""),""))</f>
        <v/>
      </c>
    </row>
    <row r="36" spans="1:15" x14ac:dyDescent="0.3">
      <c r="A36" s="52">
        <v>33</v>
      </c>
      <c r="B36" s="3">
        <f t="shared" si="2"/>
        <v>17</v>
      </c>
      <c r="C36" s="52" t="str">
        <f>IF(E36="","",(INDEX(Raw!D:D,MATCH(E36+6000,Raw!X:X,0))))</f>
        <v>Thomas Yacovone</v>
      </c>
      <c r="D36" s="52" t="str">
        <f ca="1">IF(E36="","",(INDEX(Raw!A:A,MATCH(E36+6000,Raw!X:X,0))))</f>
        <v>SABIS International</v>
      </c>
      <c r="E36" s="11">
        <f>(IFERROR(IF(LARGE(Raw!X:X,A36)-6000&gt;0,LARGE(Raw!X:X,A36)-6000,""),""))</f>
        <v>459.99999180000032</v>
      </c>
      <c r="G36" s="3">
        <f t="shared" si="0"/>
        <v>17</v>
      </c>
      <c r="H36" s="52" t="str">
        <f>IF(J36="","",(INDEX(Raw!D:D,MATCH(J36+4000,Raw!X:X,0))))</f>
        <v>Rachel Wang</v>
      </c>
      <c r="I36" s="52" t="str">
        <f ca="1">IF(J36="","",(INDEX(Raw!A:A,MATCH(J36+4000,Raw!X:X,0))))</f>
        <v>Milford</v>
      </c>
      <c r="J36" s="11">
        <f>(IFERROR(IF(LARGE(Raw!X:X,A36+COUNTIF(Raw!C:C,"H"))-4000&gt;0,LARGE(Raw!X:X,A36+COUNTIF(Raw!C:C,"H"))-4000,""),""))</f>
        <v>359.99999229999958</v>
      </c>
      <c r="L36" s="3" t="str">
        <f t="shared" si="1"/>
        <v/>
      </c>
      <c r="M36" s="52" t="str">
        <f>IF(O36="","",(INDEX(Raw!D:D,MATCH(O36+2000,Raw!X:X,0))))</f>
        <v/>
      </c>
      <c r="N36" s="52" t="str">
        <f>IF(O36="","",(INDEX(Raw!A:A,MATCH(O36+2000,Raw!X:X,0))))</f>
        <v/>
      </c>
      <c r="O36" s="11" t="str">
        <f>(IFERROR(IF(LARGE(Raw!X:X,A36+COUNTIF(Raw!C:C,"H")+COUNTIF(Raw!C:C,"S"))-2000&gt;0,LARGE(Raw!X:X,A36+COUNTIF(Raw!C:C,"H")+COUNTIF(Raw!C:C,"S"))-2000,""),""))</f>
        <v/>
      </c>
    </row>
    <row r="37" spans="1:15" x14ac:dyDescent="0.3">
      <c r="A37" s="52">
        <v>34</v>
      </c>
      <c r="B37" s="3">
        <f t="shared" si="2"/>
        <v>17</v>
      </c>
      <c r="C37" s="52" t="str">
        <f>IF(E37="","",(INDEX(Raw!D:D,MATCH(E37+6000,Raw!X:X,0))))</f>
        <v>Nicolas Asnes</v>
      </c>
      <c r="D37" s="52" t="str">
        <f ca="1">IF(E37="","",(INDEX(Raw!A:A,MATCH(E37+6000,Raw!X:X,0))))</f>
        <v>Silver Lake</v>
      </c>
      <c r="E37" s="11">
        <f>(IFERROR(IF(LARGE(Raw!X:X,A37)-6000&gt;0,LARGE(Raw!X:X,A37)-6000,""),""))</f>
        <v>459.99999029999981</v>
      </c>
      <c r="G37" s="3">
        <f t="shared" si="0"/>
        <v>17</v>
      </c>
      <c r="H37" s="52" t="str">
        <f>IF(J37="","",(INDEX(Raw!D:D,MATCH(J37+4000,Raw!X:X,0))))</f>
        <v>Amara Audette</v>
      </c>
      <c r="I37" s="52" t="str">
        <f ca="1">IF(J37="","",(INDEX(Raw!A:A,MATCH(J37+4000,Raw!X:X,0))))</f>
        <v>SABIS International</v>
      </c>
      <c r="J37" s="11">
        <f>(IFERROR(IF(LARGE(Raw!X:X,A37+COUNTIF(Raw!C:C,"H"))-4000&gt;0,LARGE(Raw!X:X,A37+COUNTIF(Raw!C:C,"H"))-4000,""),""))</f>
        <v>359.9999914</v>
      </c>
      <c r="L37" s="3" t="str">
        <f t="shared" si="1"/>
        <v/>
      </c>
      <c r="M37" s="52" t="str">
        <f>IF(O37="","",(INDEX(Raw!D:D,MATCH(O37+2000,Raw!X:X,0))))</f>
        <v/>
      </c>
      <c r="N37" s="52" t="str">
        <f>IF(O37="","",(INDEX(Raw!A:A,MATCH(O37+2000,Raw!X:X,0))))</f>
        <v/>
      </c>
      <c r="O37" s="11" t="str">
        <f>(IFERROR(IF(LARGE(Raw!X:X,A37+COUNTIF(Raw!C:C,"H")+COUNTIF(Raw!C:C,"S"))-2000&gt;0,LARGE(Raw!X:X,A37+COUNTIF(Raw!C:C,"H")+COUNTIF(Raw!C:C,"S"))-2000,""),""))</f>
        <v/>
      </c>
    </row>
    <row r="38" spans="1:15" x14ac:dyDescent="0.3">
      <c r="A38" s="52">
        <v>35</v>
      </c>
      <c r="B38" s="3">
        <f t="shared" si="2"/>
        <v>17</v>
      </c>
      <c r="C38" s="52" t="str">
        <f>IF(E38="","",(INDEX(Raw!D:D,MATCH(E38+6000,Raw!X:X,0))))</f>
        <v>Powell Zhang</v>
      </c>
      <c r="D38" s="52" t="str">
        <f ca="1">IF(E38="","",(INDEX(Raw!A:A,MATCH(E38+6000,Raw!X:X,0))))</f>
        <v>Lexington</v>
      </c>
      <c r="E38" s="11">
        <f>(IFERROR(IF(LARGE(Raw!X:X,A38)-6000&gt;0,LARGE(Raw!X:X,A38)-6000,""),""))</f>
        <v>459.99998959999994</v>
      </c>
      <c r="G38" s="3">
        <f t="shared" si="0"/>
        <v>17</v>
      </c>
      <c r="H38" s="52" t="str">
        <f>IF(J38="","",(INDEX(Raw!D:D,MATCH(J38+4000,Raw!X:X,0))))</f>
        <v>Krishna Kuchibhotla</v>
      </c>
      <c r="I38" s="52" t="str">
        <f ca="1">IF(J38="","",(INDEX(Raw!A:A,MATCH(J38+4000,Raw!X:X,0))))</f>
        <v>Lexington</v>
      </c>
      <c r="J38" s="11">
        <f>(IFERROR(IF(LARGE(Raw!X:X,A38+COUNTIF(Raw!C:C,"H"))-4000&gt;0,LARGE(Raw!X:X,A38+COUNTIF(Raw!C:C,"H"))-4000,""),""))</f>
        <v>359.99998930000038</v>
      </c>
      <c r="L38" s="3" t="str">
        <f t="shared" si="1"/>
        <v/>
      </c>
      <c r="M38" s="52" t="str">
        <f>IF(O38="","",(INDEX(Raw!D:D,MATCH(O38+2000,Raw!X:X,0))))</f>
        <v/>
      </c>
      <c r="N38" s="52" t="str">
        <f>IF(O38="","",(INDEX(Raw!A:A,MATCH(O38+2000,Raw!X:X,0))))</f>
        <v/>
      </c>
      <c r="O38" s="11" t="str">
        <f>(IFERROR(IF(LARGE(Raw!X:X,A38+COUNTIF(Raw!C:C,"H")+COUNTIF(Raw!C:C,"S"))-2000&gt;0,LARGE(Raw!X:X,A38+COUNTIF(Raw!C:C,"H")+COUNTIF(Raw!C:C,"S"))-2000,""),""))</f>
        <v/>
      </c>
    </row>
    <row r="39" spans="1:15" x14ac:dyDescent="0.3">
      <c r="A39" s="52">
        <v>36</v>
      </c>
      <c r="B39" s="3">
        <f t="shared" si="2"/>
        <v>17</v>
      </c>
      <c r="C39" s="52" t="str">
        <f>IF(E39="","",(INDEX(Raw!D:D,MATCH(E39+6000,Raw!X:X,0))))</f>
        <v>Serena Veilleux</v>
      </c>
      <c r="D39" s="52" t="str">
        <f ca="1">IF(E39="","",(INDEX(Raw!A:A,MATCH(E39+6000,Raw!X:X,0))))</f>
        <v>Shepherd Hill</v>
      </c>
      <c r="E39" s="11">
        <f>(IFERROR(IF(LARGE(Raw!X:X,A39)-6000&gt;0,LARGE(Raw!X:X,A39)-6000,""),""))</f>
        <v>459.99998880000021</v>
      </c>
      <c r="G39" s="3">
        <f t="shared" si="0"/>
        <v>18</v>
      </c>
      <c r="H39" s="52" t="str">
        <f>IF(J39="","",(INDEX(Raw!D:D,MATCH(J39+4000,Raw!X:X,0))))</f>
        <v>Spencer Casey</v>
      </c>
      <c r="I39" s="52" t="str">
        <f ca="1">IF(J39="","",(INDEX(Raw!A:A,MATCH(J39+4000,Raw!X:X,0))))</f>
        <v>Austin Prep</v>
      </c>
      <c r="J39" s="11">
        <f>(IFERROR(IF(LARGE(Raw!X:X,A39+COUNTIF(Raw!C:C,"H"))-4000&gt;0,LARGE(Raw!X:X,A39+COUNTIF(Raw!C:C,"H"))-4000,""),""))</f>
        <v>339.99999070000013</v>
      </c>
      <c r="L39" s="3" t="str">
        <f t="shared" si="1"/>
        <v/>
      </c>
      <c r="M39" s="52" t="str">
        <f>IF(O39="","",(INDEX(Raw!D:D,MATCH(O39+2000,Raw!X:X,0))))</f>
        <v/>
      </c>
      <c r="N39" s="52" t="str">
        <f>IF(O39="","",(INDEX(Raw!A:A,MATCH(O39+2000,Raw!X:X,0))))</f>
        <v/>
      </c>
      <c r="O39" s="11" t="str">
        <f>(IFERROR(IF(LARGE(Raw!X:X,A39+COUNTIF(Raw!C:C,"H")+COUNTIF(Raw!C:C,"S"))-2000&gt;0,LARGE(Raw!X:X,A39+COUNTIF(Raw!C:C,"H")+COUNTIF(Raw!C:C,"S"))-2000,""),""))</f>
        <v/>
      </c>
    </row>
    <row r="40" spans="1:15" x14ac:dyDescent="0.3">
      <c r="A40" s="52">
        <v>37</v>
      </c>
      <c r="B40" s="3">
        <f t="shared" si="2"/>
        <v>17</v>
      </c>
      <c r="C40" s="52" t="str">
        <f>IF(E40="","",(INDEX(Raw!D:D,MATCH(E40+6000,Raw!X:X,0))))</f>
        <v>Abigail Varghese</v>
      </c>
      <c r="D40" s="52" t="str">
        <f ca="1">IF(E40="","",(INDEX(Raw!A:A,MATCH(E40+6000,Raw!X:X,0))))</f>
        <v>Tewksbury</v>
      </c>
      <c r="E40" s="11">
        <f>(IFERROR(IF(LARGE(Raw!X:X,A40)-6000&gt;0,LARGE(Raw!X:X,A40)-6000,""),""))</f>
        <v>459.99998669999968</v>
      </c>
      <c r="G40" s="3">
        <f t="shared" si="0"/>
        <v>19</v>
      </c>
      <c r="H40" s="52" t="str">
        <f>IF(J40="","",(INDEX(Raw!D:D,MATCH(J40+4000,Raw!X:X,0))))</f>
        <v>Arnav Jain</v>
      </c>
      <c r="I40" s="52" t="str">
        <f ca="1">IF(J40="","",(INDEX(Raw!A:A,MATCH(J40+4000,Raw!X:X,0))))</f>
        <v>Wellesley</v>
      </c>
      <c r="J40" s="11">
        <f>(IFERROR(IF(LARGE(Raw!X:X,A40+COUNTIF(Raw!C:C,"H"))-4000&gt;0,LARGE(Raw!X:X,A40+COUNTIF(Raw!C:C,"H"))-4000,""),""))</f>
        <v>319.9999985000004</v>
      </c>
      <c r="L40" s="3" t="str">
        <f t="shared" si="1"/>
        <v/>
      </c>
      <c r="M40" s="52" t="str">
        <f>IF(O40="","",(INDEX(Raw!D:D,MATCH(O40+2000,Raw!X:X,0))))</f>
        <v/>
      </c>
      <c r="N40" s="52" t="str">
        <f>IF(O40="","",(INDEX(Raw!A:A,MATCH(O40+2000,Raw!X:X,0))))</f>
        <v/>
      </c>
      <c r="O40" s="11" t="str">
        <f>(IFERROR(IF(LARGE(Raw!X:X,A40+COUNTIF(Raw!C:C,"H")+COUNTIF(Raw!C:C,"S"))-2000&gt;0,LARGE(Raw!X:X,A40+COUNTIF(Raw!C:C,"H")+COUNTIF(Raw!C:C,"S"))-2000,""),""))</f>
        <v/>
      </c>
    </row>
    <row r="41" spans="1:15" x14ac:dyDescent="0.3">
      <c r="A41" s="52">
        <v>38</v>
      </c>
      <c r="B41" s="3">
        <f t="shared" si="2"/>
        <v>18</v>
      </c>
      <c r="C41" s="52" t="str">
        <f>IF(E41="","",(INDEX(Raw!D:D,MATCH(E41+6000,Raw!X:X,0))))</f>
        <v>Poorva Bagchee</v>
      </c>
      <c r="D41" s="52" t="str">
        <f ca="1">IF(E41="","",(INDEX(Raw!A:A,MATCH(E41+6000,Raw!X:X,0))))</f>
        <v>Ashland</v>
      </c>
      <c r="E41" s="11">
        <f>(IFERROR(IF(LARGE(Raw!X:X,A41)-6000&gt;0,LARGE(Raw!X:X,A41)-6000,""),""))</f>
        <v>439.99999810000008</v>
      </c>
      <c r="G41" s="3">
        <f t="shared" si="0"/>
        <v>19</v>
      </c>
      <c r="H41" s="52" t="str">
        <f>IF(J41="","",(INDEX(Raw!D:D,MATCH(J41+4000,Raw!X:X,0))))</f>
        <v>Evan Li</v>
      </c>
      <c r="I41" s="52" t="str">
        <f ca="1">IF(J41="","",(INDEX(Raw!A:A,MATCH(J41+4000,Raw!X:X,0))))</f>
        <v>Lexington</v>
      </c>
      <c r="J41" s="11">
        <f>(IFERROR(IF(LARGE(Raw!X:X,A41+COUNTIF(Raw!C:C,"H"))-4000&gt;0,LARGE(Raw!X:X,A41+COUNTIF(Raw!C:C,"H"))-4000,""),""))</f>
        <v>319.99998909999977</v>
      </c>
      <c r="L41" s="3" t="str">
        <f t="shared" si="1"/>
        <v/>
      </c>
      <c r="M41" s="52" t="str">
        <f>IF(O41="","",(INDEX(Raw!D:D,MATCH(O41+2000,Raw!X:X,0))))</f>
        <v/>
      </c>
      <c r="N41" s="52" t="str">
        <f>IF(O41="","",(INDEX(Raw!A:A,MATCH(O41+2000,Raw!X:X,0))))</f>
        <v/>
      </c>
      <c r="O41" s="11" t="str">
        <f>(IFERROR(IF(LARGE(Raw!X:X,A41+COUNTIF(Raw!C:C,"H")+COUNTIF(Raw!C:C,"S"))-2000&gt;0,LARGE(Raw!X:X,A41+COUNTIF(Raw!C:C,"H")+COUNTIF(Raw!C:C,"S"))-2000,""),""))</f>
        <v/>
      </c>
    </row>
    <row r="42" spans="1:15" x14ac:dyDescent="0.3">
      <c r="A42" s="52">
        <v>39</v>
      </c>
      <c r="B42" s="3">
        <f t="shared" si="2"/>
        <v>18</v>
      </c>
      <c r="C42" s="52" t="str">
        <f>IF(E42="","",(INDEX(Raw!D:D,MATCH(E42+6000,Raw!X:X,0))))</f>
        <v>Toan Luong</v>
      </c>
      <c r="D42" s="52" t="str">
        <f ca="1">IF(E42="","",(INDEX(Raw!A:A,MATCH(E42+6000,Raw!X:X,0))))</f>
        <v>Quincy</v>
      </c>
      <c r="E42" s="11">
        <f>(IFERROR(IF(LARGE(Raw!X:X,A42)-6000&gt;0,LARGE(Raw!X:X,A42)-6000,""),""))</f>
        <v>439.99999740000021</v>
      </c>
      <c r="G42" s="3">
        <f t="shared" si="0"/>
        <v>20</v>
      </c>
      <c r="H42" s="52" t="str">
        <f>IF(J42="","",(INDEX(Raw!D:D,MATCH(J42+4000,Raw!X:X,0))))</f>
        <v>Ethan McCarthy</v>
      </c>
      <c r="I42" s="52" t="str">
        <f ca="1">IF(J42="","",(INDEX(Raw!A:A,MATCH(J42+4000,Raw!X:X,0))))</f>
        <v>Franklin</v>
      </c>
      <c r="J42" s="11">
        <f>(IFERROR(IF(LARGE(Raw!X:X,A42+COUNTIF(Raw!C:C,"H"))-4000&gt;0,LARGE(Raw!X:X,A42+COUNTIF(Raw!C:C,"H"))-4000,""),""))</f>
        <v>299.99999610000032</v>
      </c>
      <c r="L42" s="3" t="str">
        <f t="shared" si="1"/>
        <v/>
      </c>
      <c r="M42" s="52" t="str">
        <f>IF(O42="","",(INDEX(Raw!D:D,MATCH(O42+2000,Raw!X:X,0))))</f>
        <v/>
      </c>
      <c r="N42" s="52" t="str">
        <f>IF(O42="","",(INDEX(Raw!A:A,MATCH(O42+2000,Raw!X:X,0))))</f>
        <v/>
      </c>
      <c r="O42" s="11" t="str">
        <f>(IFERROR(IF(LARGE(Raw!X:X,A42+COUNTIF(Raw!C:C,"H")+COUNTIF(Raw!C:C,"S"))-2000&gt;0,LARGE(Raw!X:X,A42+COUNTIF(Raw!C:C,"H")+COUNTIF(Raw!C:C,"S"))-2000,""),""))</f>
        <v/>
      </c>
    </row>
    <row r="43" spans="1:15" x14ac:dyDescent="0.3">
      <c r="A43" s="52">
        <v>40</v>
      </c>
      <c r="B43" s="3">
        <f t="shared" si="2"/>
        <v>18</v>
      </c>
      <c r="C43" s="52" t="str">
        <f>IF(E43="","",(INDEX(Raw!D:D,MATCH(E43+6000,Raw!X:X,0))))</f>
        <v>Kaylin Chan</v>
      </c>
      <c r="D43" s="52" t="str">
        <f ca="1">IF(E43="","",(INDEX(Raw!A:A,MATCH(E43+6000,Raw!X:X,0))))</f>
        <v>North Quincy</v>
      </c>
      <c r="E43" s="11">
        <f>(IFERROR(IF(LARGE(Raw!X:X,A43)-6000&gt;0,LARGE(Raw!X:X,A43)-6000,""),""))</f>
        <v>439.99999459999981</v>
      </c>
      <c r="G43" s="3">
        <f t="shared" si="0"/>
        <v>21</v>
      </c>
      <c r="H43" s="52" t="str">
        <f>IF(J43="","",(INDEX(Raw!D:D,MATCH(J43+4000,Raw!X:X,0))))</f>
        <v>Sharath Jegannathan</v>
      </c>
      <c r="I43" s="52" t="str">
        <f ca="1">IF(J43="","",(INDEX(Raw!A:A,MATCH(J43+4000,Raw!X:X,0))))</f>
        <v>Lexington</v>
      </c>
      <c r="J43" s="11">
        <f>(IFERROR(IF(LARGE(Raw!X:X,A43+COUNTIF(Raw!C:C,"H"))-4000&gt;0,LARGE(Raw!X:X,A43+COUNTIF(Raw!C:C,"H"))-4000,""),""))</f>
        <v>279.99998919999962</v>
      </c>
      <c r="L43" s="3" t="str">
        <f t="shared" si="1"/>
        <v/>
      </c>
      <c r="M43" s="52" t="str">
        <f>IF(O43="","",(INDEX(Raw!D:D,MATCH(O43+2000,Raw!X:X,0))))</f>
        <v/>
      </c>
      <c r="N43" s="52" t="str">
        <f>IF(O43="","",(INDEX(Raw!A:A,MATCH(O43+2000,Raw!X:X,0))))</f>
        <v/>
      </c>
      <c r="O43" s="11" t="str">
        <f>(IFERROR(IF(LARGE(Raw!X:X,A43+COUNTIF(Raw!C:C,"H")+COUNTIF(Raw!C:C,"S"))-2000&gt;0,LARGE(Raw!X:X,A43+COUNTIF(Raw!C:C,"H")+COUNTIF(Raw!C:C,"S"))-2000,""),""))</f>
        <v/>
      </c>
    </row>
    <row r="44" spans="1:15" x14ac:dyDescent="0.3">
      <c r="A44" s="52">
        <v>41</v>
      </c>
      <c r="B44" s="3">
        <f t="shared" si="2"/>
        <v>19</v>
      </c>
      <c r="C44" s="52" t="str">
        <f>IF(E44="","",(INDEX(Raw!D:D,MATCH(E44+6000,Raw!X:X,0))))</f>
        <v>Caitlin Ho</v>
      </c>
      <c r="D44" s="52" t="str">
        <f ca="1">IF(E44="","",(INDEX(Raw!A:A,MATCH(E44+6000,Raw!X:X,0))))</f>
        <v>Quincy</v>
      </c>
      <c r="E44" s="11">
        <f>(IFERROR(IF(LARGE(Raw!X:X,A44)-6000&gt;0,LARGE(Raw!X:X,A44)-6000,""),""))</f>
        <v>419.99999750000006</v>
      </c>
      <c r="G44" s="3">
        <f t="shared" si="0"/>
        <v>21</v>
      </c>
      <c r="H44" s="52" t="str">
        <f>IF(J44="","",(INDEX(Raw!D:D,MATCH(J44+4000,Raw!X:X,0))))</f>
        <v>Mackenzie Reynolds</v>
      </c>
      <c r="I44" s="52" t="str">
        <f ca="1">IF(J44="","",(INDEX(Raw!A:A,MATCH(J44+4000,Raw!X:X,0))))</f>
        <v>Shepherd Hill</v>
      </c>
      <c r="J44" s="11">
        <f>(IFERROR(IF(LARGE(Raw!X:X,A44+COUNTIF(Raw!C:C,"H"))-4000&gt;0,LARGE(Raw!X:X,A44+COUNTIF(Raw!C:C,"H"))-4000,""),""))</f>
        <v>279.9999885999996</v>
      </c>
      <c r="L44" s="3" t="str">
        <f t="shared" si="1"/>
        <v/>
      </c>
      <c r="M44" s="52" t="str">
        <f>IF(O44="","",(INDEX(Raw!D:D,MATCH(O44+2000,Raw!X:X,0))))</f>
        <v/>
      </c>
      <c r="N44" s="52" t="str">
        <f>IF(O44="","",(INDEX(Raw!A:A,MATCH(O44+2000,Raw!X:X,0))))</f>
        <v/>
      </c>
      <c r="O44" s="11" t="str">
        <f>(IFERROR(IF(LARGE(Raw!X:X,A44+COUNTIF(Raw!C:C,"H")+COUNTIF(Raw!C:C,"S"))-2000&gt;0,LARGE(Raw!X:X,A44+COUNTIF(Raw!C:C,"H")+COUNTIF(Raw!C:C,"S"))-2000,""),""))</f>
        <v/>
      </c>
    </row>
    <row r="45" spans="1:15" x14ac:dyDescent="0.3">
      <c r="A45" s="52">
        <v>42</v>
      </c>
      <c r="B45" s="3">
        <f t="shared" si="2"/>
        <v>19</v>
      </c>
      <c r="C45" s="52" t="str">
        <f>IF(E45="","",(INDEX(Raw!D:D,MATCH(E45+6000,Raw!X:X,0))))</f>
        <v>Hannah Berkel</v>
      </c>
      <c r="D45" s="52" t="str">
        <f ca="1">IF(E45="","",(INDEX(Raw!A:A,MATCH(E45+6000,Raw!X:X,0))))</f>
        <v>Pittsfield</v>
      </c>
      <c r="E45" s="11">
        <f>(IFERROR(IF(LARGE(Raw!X:X,A45)-6000&gt;0,LARGE(Raw!X:X,A45)-6000,""),""))</f>
        <v>419.99999360000038</v>
      </c>
      <c r="G45" s="3">
        <f t="shared" si="0"/>
        <v>22</v>
      </c>
      <c r="H45" s="52" t="str">
        <f>IF(J45="","",(INDEX(Raw!D:D,MATCH(J45+4000,Raw!X:X,0))))</f>
        <v>Ivan Shabalin</v>
      </c>
      <c r="I45" s="52" t="str">
        <f ca="1">IF(J45="","",(INDEX(Raw!A:A,MATCH(J45+4000,Raw!X:X,0))))</f>
        <v>Ashland</v>
      </c>
      <c r="J45" s="11">
        <f>(IFERROR(IF(LARGE(Raw!X:X,A45+COUNTIF(Raw!C:C,"H"))-4000&gt;0,LARGE(Raw!X:X,A45+COUNTIF(Raw!C:C,"H"))-4000,""),""))</f>
        <v>259.99999790000038</v>
      </c>
      <c r="L45" s="3" t="str">
        <f t="shared" si="1"/>
        <v/>
      </c>
      <c r="M45" s="52" t="str">
        <f>IF(O45="","",(INDEX(Raw!D:D,MATCH(O45+2000,Raw!X:X,0))))</f>
        <v/>
      </c>
      <c r="N45" s="52" t="str">
        <f>IF(O45="","",(INDEX(Raw!A:A,MATCH(O45+2000,Raw!X:X,0))))</f>
        <v/>
      </c>
      <c r="O45" s="11" t="str">
        <f>(IFERROR(IF(LARGE(Raw!X:X,A45+COUNTIF(Raw!C:C,"H")+COUNTIF(Raw!C:C,"S"))-2000&gt;0,LARGE(Raw!X:X,A45+COUNTIF(Raw!C:C,"H")+COUNTIF(Raw!C:C,"S"))-2000,""),""))</f>
        <v/>
      </c>
    </row>
    <row r="46" spans="1:15" x14ac:dyDescent="0.3">
      <c r="A46" s="52">
        <v>43</v>
      </c>
      <c r="B46" s="3">
        <f t="shared" si="2"/>
        <v>20</v>
      </c>
      <c r="C46" s="52" t="str">
        <f>IF(E46="","",(INDEX(Raw!D:D,MATCH(E46+6000,Raw!X:X,0))))</f>
        <v>Dylan Berk</v>
      </c>
      <c r="D46" s="52" t="str">
        <f ca="1">IF(E46="","",(INDEX(Raw!A:A,MATCH(E46+6000,Raw!X:X,0))))</f>
        <v>Shepherd Hill</v>
      </c>
      <c r="E46" s="11">
        <f>(IFERROR(IF(LARGE(Raw!X:X,A46)-6000&gt;0,LARGE(Raw!X:X,A46)-6000,""),""))</f>
        <v>399.99998890000006</v>
      </c>
      <c r="G46" s="3">
        <f t="shared" si="0"/>
        <v>22</v>
      </c>
      <c r="H46" s="52" t="str">
        <f>IF(J46="","",(INDEX(Raw!D:D,MATCH(J46+4000,Raw!X:X,0))))</f>
        <v>William Huang</v>
      </c>
      <c r="I46" s="52" t="str">
        <f ca="1">IF(J46="","",(INDEX(Raw!A:A,MATCH(J46+4000,Raw!X:X,0))))</f>
        <v>North Quincy</v>
      </c>
      <c r="J46" s="11">
        <f>(IFERROR(IF(LARGE(Raw!X:X,A46+COUNTIF(Raw!C:C,"H"))-4000&gt;0,LARGE(Raw!X:X,A46+COUNTIF(Raw!C:C,"H"))-4000,""),""))</f>
        <v>259.99999409999964</v>
      </c>
      <c r="L46" s="3" t="str">
        <f t="shared" si="1"/>
        <v/>
      </c>
      <c r="M46" s="52" t="str">
        <f>IF(O46="","",(INDEX(Raw!D:D,MATCH(O46+2000,Raw!X:X,0))))</f>
        <v/>
      </c>
      <c r="N46" s="52" t="str">
        <f>IF(O46="","",(INDEX(Raw!A:A,MATCH(O46+2000,Raw!X:X,0))))</f>
        <v/>
      </c>
      <c r="O46" s="11" t="str">
        <f>(IFERROR(IF(LARGE(Raw!X:X,A46+COUNTIF(Raw!C:C,"H")+COUNTIF(Raw!C:C,"S"))-2000&gt;0,LARGE(Raw!X:X,A46+COUNTIF(Raw!C:C,"H")+COUNTIF(Raw!C:C,"S"))-2000,""),""))</f>
        <v/>
      </c>
    </row>
    <row r="47" spans="1:15" x14ac:dyDescent="0.3">
      <c r="A47" s="52">
        <v>44</v>
      </c>
      <c r="B47" s="3">
        <f t="shared" si="2"/>
        <v>21</v>
      </c>
      <c r="C47" s="52" t="str">
        <f>IF(E47="","",(INDEX(Raw!D:D,MATCH(E47+6000,Raw!X:X,0))))</f>
        <v>Roy Watson</v>
      </c>
      <c r="D47" s="52" t="str">
        <f ca="1">IF(E47="","",(INDEX(Raw!A:A,MATCH(E47+6000,Raw!X:X,0))))</f>
        <v>SABIS International</v>
      </c>
      <c r="E47" s="11">
        <f>(IFERROR(IF(LARGE(Raw!X:X,A47)-6000&gt;0,LARGE(Raw!X:X,A47)-6000,""),""))</f>
        <v>379.99999170000046</v>
      </c>
      <c r="G47" s="3">
        <f t="shared" si="0"/>
        <v>22</v>
      </c>
      <c r="H47" s="52" t="str">
        <f>IF(J47="","",(INDEX(Raw!D:D,MATCH(J47+4000,Raw!X:X,0))))</f>
        <v>Xicheng He</v>
      </c>
      <c r="I47" s="52" t="str">
        <f ca="1">IF(J47="","",(INDEX(Raw!A:A,MATCH(J47+4000,Raw!X:X,0))))</f>
        <v>Matignon</v>
      </c>
      <c r="J47" s="11">
        <f>(IFERROR(IF(LARGE(Raw!X:X,A47+COUNTIF(Raw!C:C,"H"))-4000&gt;0,LARGE(Raw!X:X,A47+COUNTIF(Raw!C:C,"H"))-4000,""),""))</f>
        <v>259.99998719999985</v>
      </c>
      <c r="L47" s="3" t="str">
        <f t="shared" si="1"/>
        <v/>
      </c>
      <c r="M47" s="52" t="str">
        <f>IF(O47="","",(INDEX(Raw!D:D,MATCH(O47+2000,Raw!X:X,0))))</f>
        <v/>
      </c>
      <c r="N47" s="52" t="str">
        <f>IF(O47="","",(INDEX(Raw!A:A,MATCH(O47+2000,Raw!X:X,0))))</f>
        <v/>
      </c>
      <c r="O47" s="11" t="str">
        <f>(IFERROR(IF(LARGE(Raw!X:X,A47+COUNTIF(Raw!C:C,"H")+COUNTIF(Raw!C:C,"S"))-2000&gt;0,LARGE(Raw!X:X,A47+COUNTIF(Raw!C:C,"H")+COUNTIF(Raw!C:C,"S"))-2000,""),""))</f>
        <v/>
      </c>
    </row>
    <row r="48" spans="1:15" x14ac:dyDescent="0.3">
      <c r="A48" s="52">
        <v>45</v>
      </c>
      <c r="B48" s="3">
        <f t="shared" si="2"/>
        <v>21</v>
      </c>
      <c r="C48" s="52" t="str">
        <f>IF(E48="","",(INDEX(Raw!D:D,MATCH(E48+6000,Raw!X:X,0))))</f>
        <v>Kunal Pal</v>
      </c>
      <c r="D48" s="52" t="str">
        <f ca="1">IF(E48="","",(INDEX(Raw!A:A,MATCH(E48+6000,Raw!X:X,0))))</f>
        <v>Tewksbury</v>
      </c>
      <c r="E48" s="11">
        <f>(IFERROR(IF(LARGE(Raw!X:X,A48)-6000&gt;0,LARGE(Raw!X:X,A48)-6000,""),""))</f>
        <v>379.99998679999953</v>
      </c>
      <c r="G48" s="3">
        <f t="shared" si="0"/>
        <v>22</v>
      </c>
      <c r="H48" s="52" t="str">
        <f>IF(J48="","",(INDEX(Raw!D:D,MATCH(J48+4000,Raw!X:X,0))))</f>
        <v>Riley Auth</v>
      </c>
      <c r="I48" s="52" t="str">
        <f ca="1">IF(J48="","",(INDEX(Raw!A:A,MATCH(J48+4000,Raw!X:X,0))))</f>
        <v>Tewksbury</v>
      </c>
      <c r="J48" s="11">
        <f>(IFERROR(IF(LARGE(Raw!X:X,A48+COUNTIF(Raw!C:C,"H"))-4000&gt;0,LARGE(Raw!X:X,A48+COUNTIF(Raw!C:C,"H"))-4000,""),""))</f>
        <v>259.99998659999983</v>
      </c>
      <c r="L48" s="3" t="str">
        <f t="shared" si="1"/>
        <v/>
      </c>
      <c r="M48" s="52" t="str">
        <f>IF(O48="","",(INDEX(Raw!D:D,MATCH(O48+2000,Raw!X:X,0))))</f>
        <v/>
      </c>
      <c r="N48" s="52" t="str">
        <f>IF(O48="","",(INDEX(Raw!A:A,MATCH(O48+2000,Raw!X:X,0))))</f>
        <v/>
      </c>
      <c r="O48" s="11" t="str">
        <f>(IFERROR(IF(LARGE(Raw!X:X,A48+COUNTIF(Raw!C:C,"H")+COUNTIF(Raw!C:C,"S"))-2000&gt;0,LARGE(Raw!X:X,A48+COUNTIF(Raw!C:C,"H")+COUNTIF(Raw!C:C,"S"))-2000,""),""))</f>
        <v/>
      </c>
    </row>
    <row r="49" spans="1:15" x14ac:dyDescent="0.3">
      <c r="A49" s="52">
        <v>46</v>
      </c>
      <c r="B49" s="3">
        <f t="shared" si="2"/>
        <v>22</v>
      </c>
      <c r="C49" s="52" t="str">
        <f>IF(E49="","",(INDEX(Raw!D:D,MATCH(E49+6000,Raw!X:X,0))))</f>
        <v>Brianna Sahagian</v>
      </c>
      <c r="D49" s="52" t="str">
        <f ca="1">IF(E49="","",(INDEX(Raw!A:A,MATCH(E49+6000,Raw!X:X,0))))</f>
        <v>Natick</v>
      </c>
      <c r="E49" s="11">
        <f>(IFERROR(IF(LARGE(Raw!X:X,A49)-6000&gt;0,LARGE(Raw!X:X,A49)-6000,""),""))</f>
        <v>359.99999500000013</v>
      </c>
      <c r="G49" s="3">
        <f t="shared" si="0"/>
        <v>23</v>
      </c>
      <c r="H49" s="52" t="str">
        <f>IF(J49="","",(INDEX(Raw!D:D,MATCH(J49+4000,Raw!X:X,0))))</f>
        <v>Kylie Bologna</v>
      </c>
      <c r="I49" s="52" t="str">
        <f ca="1">IF(J49="","",(INDEX(Raw!A:A,MATCH(J49+4000,Raw!X:X,0))))</f>
        <v>Taconic</v>
      </c>
      <c r="J49" s="11">
        <f>(IFERROR(IF(LARGE(Raw!X:X,A49+COUNTIF(Raw!C:C,"H"))-4000&gt;0,LARGE(Raw!X:X,A49+COUNTIF(Raw!C:C,"H"))-4000,""),""))</f>
        <v>239.99998460000006</v>
      </c>
      <c r="L49" s="3" t="str">
        <f t="shared" si="1"/>
        <v/>
      </c>
      <c r="M49" s="52" t="str">
        <f>IF(O49="","",(INDEX(Raw!D:D,MATCH(O49+2000,Raw!X:X,0))))</f>
        <v/>
      </c>
      <c r="N49" s="52" t="str">
        <f>IF(O49="","",(INDEX(Raw!A:A,MATCH(O49+2000,Raw!X:X,0))))</f>
        <v/>
      </c>
      <c r="O49" s="11" t="str">
        <f>(IFERROR(IF(LARGE(Raw!X:X,A49+COUNTIF(Raw!C:C,"H")+COUNTIF(Raw!C:C,"S"))-2000&gt;0,LARGE(Raw!X:X,A49+COUNTIF(Raw!C:C,"H")+COUNTIF(Raw!C:C,"S"))-2000,""),""))</f>
        <v/>
      </c>
    </row>
    <row r="50" spans="1:15" x14ac:dyDescent="0.3">
      <c r="A50" s="52">
        <v>47</v>
      </c>
      <c r="B50" s="3">
        <f t="shared" si="2"/>
        <v>23</v>
      </c>
      <c r="C50" s="52" t="str">
        <f>IF(E50="","",(INDEX(Raw!D:D,MATCH(E50+6000,Raw!X:X,0))))</f>
        <v>Jesse Ding</v>
      </c>
      <c r="D50" s="52" t="str">
        <f ca="1">IF(E50="","",(INDEX(Raw!A:A,MATCH(E50+6000,Raw!X:X,0))))</f>
        <v>Wilmington</v>
      </c>
      <c r="E50" s="11">
        <f>(IFERROR(IF(LARGE(Raw!X:X,A50)-6000&gt;0,LARGE(Raw!X:X,A50)-6000,""),""))</f>
        <v>339.99998830000004</v>
      </c>
      <c r="G50" s="3" t="str">
        <f t="shared" si="0"/>
        <v/>
      </c>
      <c r="H50" s="52" t="str">
        <f>IF(J50="","",(INDEX(Raw!D:D,MATCH(J50+4000,Raw!X:X,0))))</f>
        <v/>
      </c>
      <c r="I50" s="52" t="str">
        <f>IF(J50="","",(INDEX(Raw!A:A,MATCH(J50+4000,Raw!X:X,0))))</f>
        <v/>
      </c>
      <c r="J50" s="11" t="str">
        <f>(IFERROR(IF(LARGE(Raw!X:X,A50+COUNTIF(Raw!C:C,"H"))-4000&gt;0,LARGE(Raw!X:X,A50+COUNTIF(Raw!C:C,"H"))-4000,""),""))</f>
        <v/>
      </c>
      <c r="L50" s="3" t="str">
        <f t="shared" si="1"/>
        <v/>
      </c>
      <c r="M50" s="52" t="str">
        <f>IF(O50="","",(INDEX(Raw!D:D,MATCH(O50+2000,Raw!X:X,0))))</f>
        <v/>
      </c>
      <c r="N50" s="52" t="str">
        <f>IF(O50="","",(INDEX(Raw!A:A,MATCH(O50+2000,Raw!X:X,0))))</f>
        <v/>
      </c>
      <c r="O50" s="11" t="str">
        <f>(IFERROR(IF(LARGE(Raw!X:X,A50+COUNTIF(Raw!C:C,"H")+COUNTIF(Raw!C:C,"S"))-2000&gt;0,LARGE(Raw!X:X,A50+COUNTIF(Raw!C:C,"H")+COUNTIF(Raw!C:C,"S"))-2000,""),""))</f>
        <v/>
      </c>
    </row>
    <row r="51" spans="1:15" x14ac:dyDescent="0.3">
      <c r="A51" s="52">
        <v>48</v>
      </c>
      <c r="B51" s="3">
        <f t="shared" si="2"/>
        <v>23</v>
      </c>
      <c r="C51" s="52" t="str">
        <f>IF(E51="","",(INDEX(Raw!D:D,MATCH(E51+6000,Raw!X:X,0))))</f>
        <v>Katerina Krstanovic</v>
      </c>
      <c r="D51" s="52" t="str">
        <f ca="1">IF(E51="","",(INDEX(Raw!A:A,MATCH(E51+6000,Raw!X:X,0))))</f>
        <v>Matignon</v>
      </c>
      <c r="E51" s="11">
        <f>(IFERROR(IF(LARGE(Raw!X:X,A51)-6000&gt;0,LARGE(Raw!X:X,A51)-6000,""),""))</f>
        <v>339.99998740000046</v>
      </c>
      <c r="G51" s="3" t="str">
        <f t="shared" si="0"/>
        <v/>
      </c>
      <c r="H51" s="52" t="str">
        <f>IF(J51="","",(INDEX(Raw!D:D,MATCH(J51+4000,Raw!X:X,0))))</f>
        <v/>
      </c>
      <c r="I51" s="52" t="str">
        <f>IF(J51="","",(INDEX(Raw!A:A,MATCH(J51+4000,Raw!X:X,0))))</f>
        <v/>
      </c>
      <c r="J51" s="11" t="str">
        <f>(IFERROR(IF(LARGE(Raw!X:X,A51+COUNTIF(Raw!C:C,"H"))-4000&gt;0,LARGE(Raw!X:X,A51+COUNTIF(Raw!C:C,"H"))-4000,""),""))</f>
        <v/>
      </c>
      <c r="L51" s="3" t="str">
        <f t="shared" si="1"/>
        <v/>
      </c>
      <c r="M51" s="52" t="str">
        <f>IF(O51="","",(INDEX(Raw!D:D,MATCH(O51+2000,Raw!X:X,0))))</f>
        <v/>
      </c>
      <c r="N51" s="52" t="str">
        <f>IF(O51="","",(INDEX(Raw!A:A,MATCH(O51+2000,Raw!X:X,0))))</f>
        <v/>
      </c>
      <c r="O51" s="11" t="str">
        <f>(IFERROR(IF(LARGE(Raw!X:X,A51+COUNTIF(Raw!C:C,"H")+COUNTIF(Raw!C:C,"S"))-2000&gt;0,LARGE(Raw!X:X,A51+COUNTIF(Raw!C:C,"H")+COUNTIF(Raw!C:C,"S"))-2000,""),""))</f>
        <v/>
      </c>
    </row>
    <row r="52" spans="1:15" x14ac:dyDescent="0.3">
      <c r="A52" s="52">
        <v>49</v>
      </c>
      <c r="B52" s="3">
        <f t="shared" si="2"/>
        <v>24</v>
      </c>
      <c r="C52" s="52" t="str">
        <f>IF(E52="","",(INDEX(Raw!D:D,MATCH(E52+6000,Raw!X:X,0))))</f>
        <v>Aditya Kansal</v>
      </c>
      <c r="D52" s="52" t="str">
        <f ca="1">IF(E52="","",(INDEX(Raw!A:A,MATCH(E52+6000,Raw!X:X,0))))</f>
        <v>Ashland</v>
      </c>
      <c r="E52" s="11">
        <f>(IFERROR(IF(LARGE(Raw!X:X,A52)-6000&gt;0,LARGE(Raw!X:X,A52)-6000,""),""))</f>
        <v>319.99999829999979</v>
      </c>
      <c r="G52" s="3" t="str">
        <f t="shared" si="0"/>
        <v/>
      </c>
      <c r="H52" s="52" t="str">
        <f>IF(J52="","",(INDEX(Raw!D:D,MATCH(J52+4000,Raw!X:X,0))))</f>
        <v/>
      </c>
      <c r="I52" s="52" t="str">
        <f>IF(J52="","",(INDEX(Raw!A:A,MATCH(J52+4000,Raw!X:X,0))))</f>
        <v/>
      </c>
      <c r="J52" s="11" t="str">
        <f>(IFERROR(IF(LARGE(Raw!X:X,A52+COUNTIF(Raw!C:C,"H"))-4000&gt;0,LARGE(Raw!X:X,A52+COUNTIF(Raw!C:C,"H"))-4000,""),""))</f>
        <v/>
      </c>
      <c r="L52" s="3" t="str">
        <f t="shared" si="1"/>
        <v/>
      </c>
      <c r="M52" s="52" t="str">
        <f>IF(O52="","",(INDEX(Raw!D:D,MATCH(O52+2000,Raw!X:X,0))))</f>
        <v/>
      </c>
      <c r="N52" s="52" t="str">
        <f>IF(O52="","",(INDEX(Raw!A:A,MATCH(O52+2000,Raw!X:X,0))))</f>
        <v/>
      </c>
      <c r="O52" s="11" t="str">
        <f>(IFERROR(IF(LARGE(Raw!X:X,A52+COUNTIF(Raw!C:C,"H")+COUNTIF(Raw!C:C,"S"))-2000&gt;0,LARGE(Raw!X:X,A52+COUNTIF(Raw!C:C,"H")+COUNTIF(Raw!C:C,"S"))-2000,""),""))</f>
        <v/>
      </c>
    </row>
    <row r="53" spans="1:15" x14ac:dyDescent="0.3">
      <c r="A53" s="52">
        <v>50</v>
      </c>
      <c r="B53" s="3">
        <f t="shared" si="2"/>
        <v>24</v>
      </c>
      <c r="C53" s="52" t="str">
        <f>IF(E53="","",(INDEX(Raw!D:D,MATCH(E53+6000,Raw!X:X,0))))</f>
        <v>Eryn Trant</v>
      </c>
      <c r="D53" s="52" t="str">
        <f ca="1">IF(E53="","",(INDEX(Raw!A:A,MATCH(E53+6000,Raw!X:X,0))))</f>
        <v>Austin Prep</v>
      </c>
      <c r="E53" s="11">
        <f>(IFERROR(IF(LARGE(Raw!X:X,A53)-6000&gt;0,LARGE(Raw!X:X,A53)-6000,""),""))</f>
        <v>319.99999079999998</v>
      </c>
      <c r="G53" s="3" t="str">
        <f t="shared" si="0"/>
        <v/>
      </c>
      <c r="H53" s="52" t="str">
        <f>IF(J53="","",(INDEX(Raw!D:D,MATCH(J53+4000,Raw!X:X,0))))</f>
        <v/>
      </c>
      <c r="I53" s="52" t="str">
        <f>IF(J53="","",(INDEX(Raw!A:A,MATCH(J53+4000,Raw!X:X,0))))</f>
        <v/>
      </c>
      <c r="J53" s="11" t="str">
        <f>(IFERROR(IF(LARGE(Raw!X:X,A53+COUNTIF(Raw!C:C,"H"))-4000&gt;0,LARGE(Raw!X:X,A53+COUNTIF(Raw!C:C,"H"))-4000,""),""))</f>
        <v/>
      </c>
      <c r="L53" s="3" t="str">
        <f t="shared" si="1"/>
        <v/>
      </c>
      <c r="M53" s="52" t="str">
        <f>IF(O53="","",(INDEX(Raw!D:D,MATCH(O53+2000,Raw!X:X,0))))</f>
        <v/>
      </c>
      <c r="N53" s="52" t="str">
        <f>IF(O53="","",(INDEX(Raw!A:A,MATCH(O53+2000,Raw!X:X,0))))</f>
        <v/>
      </c>
      <c r="O53" s="11" t="str">
        <f>(IFERROR(IF(LARGE(Raw!X:X,A53+COUNTIF(Raw!C:C,"H")+COUNTIF(Raw!C:C,"S"))-2000&gt;0,LARGE(Raw!X:X,A53+COUNTIF(Raw!C:C,"H")+COUNTIF(Raw!C:C,"S"))-2000,""),""))</f>
        <v/>
      </c>
    </row>
    <row r="54" spans="1:15" x14ac:dyDescent="0.3">
      <c r="A54" s="52">
        <v>51</v>
      </c>
      <c r="B54" s="3">
        <f t="shared" si="2"/>
        <v>24</v>
      </c>
      <c r="C54" s="52" t="str">
        <f>IF(E54="","",(INDEX(Raw!D:D,MATCH(E54+6000,Raw!X:X,0))))</f>
        <v>Maria Aliberti</v>
      </c>
      <c r="D54" s="52" t="str">
        <f ca="1">IF(E54="","",(INDEX(Raw!A:A,MATCH(E54+6000,Raw!X:X,0))))</f>
        <v>Matignon</v>
      </c>
      <c r="E54" s="11">
        <f>(IFERROR(IF(LARGE(Raw!X:X,A54)-6000&gt;0,LARGE(Raw!X:X,A54)-6000,""),""))</f>
        <v>319.99998760000017</v>
      </c>
      <c r="G54" s="3" t="str">
        <f t="shared" si="0"/>
        <v/>
      </c>
      <c r="H54" s="52" t="str">
        <f>IF(J54="","",(INDEX(Raw!D:D,MATCH(J54+4000,Raw!X:X,0))))</f>
        <v/>
      </c>
      <c r="I54" s="52" t="str">
        <f>IF(J54="","",(INDEX(Raw!A:A,MATCH(J54+4000,Raw!X:X,0))))</f>
        <v/>
      </c>
      <c r="J54" s="11" t="str">
        <f>(IFERROR(IF(LARGE(Raw!X:X,A54+COUNTIF(Raw!C:C,"H"))-4000&gt;0,LARGE(Raw!X:X,A54+COUNTIF(Raw!C:C,"H"))-4000,""),""))</f>
        <v/>
      </c>
      <c r="L54" s="3" t="str">
        <f t="shared" si="1"/>
        <v/>
      </c>
      <c r="M54" s="52" t="str">
        <f>IF(O54="","",(INDEX(Raw!D:D,MATCH(O54+2000,Raw!X:X,0))))</f>
        <v/>
      </c>
      <c r="N54" s="52" t="str">
        <f>IF(O54="","",(INDEX(Raw!A:A,MATCH(O54+2000,Raw!X:X,0))))</f>
        <v/>
      </c>
      <c r="O54" s="11" t="str">
        <f>(IFERROR(IF(LARGE(Raw!X:X,A54+COUNTIF(Raw!C:C,"H")+COUNTIF(Raw!C:C,"S"))-2000&gt;0,LARGE(Raw!X:X,A54+COUNTIF(Raw!C:C,"H")+COUNTIF(Raw!C:C,"S"))-2000,""),""))</f>
        <v/>
      </c>
    </row>
    <row r="55" spans="1:15" x14ac:dyDescent="0.3">
      <c r="A55" s="52">
        <v>52</v>
      </c>
      <c r="B55" s="3">
        <f t="shared" si="2"/>
        <v>24</v>
      </c>
      <c r="C55" s="52" t="str">
        <f>IF(E55="","",(INDEX(Raw!D:D,MATCH(E55+6000,Raw!X:X,0))))</f>
        <v>Joung Ho Kim</v>
      </c>
      <c r="D55" s="52" t="str">
        <f ca="1">IF(E55="","",(INDEX(Raw!A:A,MATCH(E55+6000,Raw!X:X,0))))</f>
        <v>Matignon</v>
      </c>
      <c r="E55" s="11">
        <f>(IFERROR(IF(LARGE(Raw!X:X,A55)-6000&gt;0,LARGE(Raw!X:X,A55)-6000,""),""))</f>
        <v>319.99998750000032</v>
      </c>
      <c r="G55" s="3" t="str">
        <f t="shared" si="0"/>
        <v/>
      </c>
      <c r="H55" s="52" t="str">
        <f>IF(J55="","",(INDEX(Raw!D:D,MATCH(J55+4000,Raw!X:X,0))))</f>
        <v/>
      </c>
      <c r="I55" s="52" t="str">
        <f>IF(J55="","",(INDEX(Raw!A:A,MATCH(J55+4000,Raw!X:X,0))))</f>
        <v/>
      </c>
      <c r="J55" s="11" t="str">
        <f>(IFERROR(IF(LARGE(Raw!X:X,A55+COUNTIF(Raw!C:C,"H"))-4000&gt;0,LARGE(Raw!X:X,A55+COUNTIF(Raw!C:C,"H"))-4000,""),""))</f>
        <v/>
      </c>
      <c r="L55" s="3" t="str">
        <f t="shared" si="1"/>
        <v/>
      </c>
      <c r="M55" s="52" t="str">
        <f>IF(O55="","",(INDEX(Raw!D:D,MATCH(O55+2000,Raw!X:X,0))))</f>
        <v/>
      </c>
      <c r="N55" s="52" t="str">
        <f>IF(O55="","",(INDEX(Raw!A:A,MATCH(O55+2000,Raw!X:X,0))))</f>
        <v/>
      </c>
      <c r="O55" s="11" t="str">
        <f>(IFERROR(IF(LARGE(Raw!X:X,A55+COUNTIF(Raw!C:C,"H")+COUNTIF(Raw!C:C,"S"))-2000&gt;0,LARGE(Raw!X:X,A55+COUNTIF(Raw!C:C,"H")+COUNTIF(Raw!C:C,"S"))-2000,""),""))</f>
        <v/>
      </c>
    </row>
    <row r="56" spans="1:15" x14ac:dyDescent="0.3">
      <c r="A56" s="52">
        <v>53</v>
      </c>
      <c r="B56" s="3">
        <f t="shared" si="2"/>
        <v>25</v>
      </c>
      <c r="C56" s="52" t="str">
        <f>IF(E56="","",(INDEX(Raw!D:D,MATCH(E56+6000,Raw!X:X,0))))</f>
        <v>Catherine Jalbert</v>
      </c>
      <c r="D56" s="52" t="str">
        <f ca="1">IF(E56="","",(INDEX(Raw!A:A,MATCH(E56+6000,Raw!X:X,0))))</f>
        <v>Austin Prep</v>
      </c>
      <c r="E56" s="11">
        <f>(IFERROR(IF(LARGE(Raw!X:X,A56)-6000&gt;0,LARGE(Raw!X:X,A56)-6000,""),""))</f>
        <v>299.99999089999983</v>
      </c>
      <c r="G56" s="3" t="str">
        <f t="shared" si="0"/>
        <v/>
      </c>
      <c r="H56" s="52" t="str">
        <f>IF(J56="","",(INDEX(Raw!D:D,MATCH(J56+4000,Raw!X:X,0))))</f>
        <v/>
      </c>
      <c r="I56" s="52" t="str">
        <f>IF(J56="","",(INDEX(Raw!A:A,MATCH(J56+4000,Raw!X:X,0))))</f>
        <v/>
      </c>
      <c r="J56" s="11" t="str">
        <f>(IFERROR(IF(LARGE(Raw!X:X,A56+COUNTIF(Raw!C:C,"H"))-4000&gt;0,LARGE(Raw!X:X,A56+COUNTIF(Raw!C:C,"H"))-4000,""),""))</f>
        <v/>
      </c>
      <c r="L56" s="3" t="str">
        <f t="shared" si="1"/>
        <v/>
      </c>
      <c r="M56" s="52" t="str">
        <f>IF(O56="","",(INDEX(Raw!D:D,MATCH(O56+2000,Raw!X:X,0))))</f>
        <v/>
      </c>
      <c r="N56" s="52" t="str">
        <f>IF(O56="","",(INDEX(Raw!A:A,MATCH(O56+2000,Raw!X:X,0))))</f>
        <v/>
      </c>
      <c r="O56" s="11" t="str">
        <f>(IFERROR(IF(LARGE(Raw!X:X,A56+COUNTIF(Raw!C:C,"H")+COUNTIF(Raw!C:C,"S"))-2000&gt;0,LARGE(Raw!X:X,A56+COUNTIF(Raw!C:C,"H")+COUNTIF(Raw!C:C,"S"))-2000,""),""))</f>
        <v/>
      </c>
    </row>
    <row r="57" spans="1:15" x14ac:dyDescent="0.3">
      <c r="A57" s="52">
        <v>54</v>
      </c>
      <c r="B57" s="3">
        <f t="shared" si="2"/>
        <v>25</v>
      </c>
      <c r="C57" s="52" t="str">
        <f>IF(E57="","",(INDEX(Raw!D:D,MATCH(E57+6000,Raw!X:X,0))))</f>
        <v>Mia Farah</v>
      </c>
      <c r="D57" s="52" t="str">
        <f ca="1">IF(E57="","",(INDEX(Raw!A:A,MATCH(E57+6000,Raw!X:X,0))))</f>
        <v>Westwood</v>
      </c>
      <c r="E57" s="11">
        <f>(IFERROR(IF(LARGE(Raw!X:X,A57)-6000&gt;0,LARGE(Raw!X:X,A57)-6000,""),""))</f>
        <v>299.99998549999964</v>
      </c>
      <c r="G57" s="3" t="str">
        <f t="shared" si="0"/>
        <v/>
      </c>
      <c r="H57" s="52" t="str">
        <f>IF(J57="","",(INDEX(Raw!D:D,MATCH(J57+4000,Raw!X:X,0))))</f>
        <v/>
      </c>
      <c r="I57" s="52" t="str">
        <f>IF(J57="","",(INDEX(Raw!A:A,MATCH(J57+4000,Raw!X:X,0))))</f>
        <v/>
      </c>
      <c r="J57" s="11" t="str">
        <f>(IFERROR(IF(LARGE(Raw!X:X,A57+COUNTIF(Raw!C:C,"H"))-4000&gt;0,LARGE(Raw!X:X,A57+COUNTIF(Raw!C:C,"H"))-4000,""),""))</f>
        <v/>
      </c>
      <c r="L57" s="3" t="str">
        <f t="shared" si="1"/>
        <v/>
      </c>
      <c r="M57" s="52" t="str">
        <f>IF(O57="","",(INDEX(Raw!D:D,MATCH(O57+2000,Raw!X:X,0))))</f>
        <v/>
      </c>
      <c r="N57" s="52" t="str">
        <f>IF(O57="","",(INDEX(Raw!A:A,MATCH(O57+2000,Raw!X:X,0))))</f>
        <v/>
      </c>
      <c r="O57" s="11" t="str">
        <f>(IFERROR(IF(LARGE(Raw!X:X,A57+COUNTIF(Raw!C:C,"H")+COUNTIF(Raw!C:C,"S"))-2000&gt;0,LARGE(Raw!X:X,A57+COUNTIF(Raw!C:C,"H")+COUNTIF(Raw!C:C,"S"))-2000,""),""))</f>
        <v/>
      </c>
    </row>
    <row r="58" spans="1:15" x14ac:dyDescent="0.3">
      <c r="A58" s="52">
        <v>55</v>
      </c>
      <c r="B58" s="3">
        <f t="shared" si="2"/>
        <v>26</v>
      </c>
      <c r="C58" s="52" t="str">
        <f>IF(E58="","",(INDEX(Raw!D:D,MATCH(E58+6000,Raw!X:X,0))))</f>
        <v>Trista Dearstyne</v>
      </c>
      <c r="D58" s="52" t="str">
        <f ca="1">IF(E58="","",(INDEX(Raw!A:A,MATCH(E58+6000,Raw!X:X,0))))</f>
        <v>Pittsfield</v>
      </c>
      <c r="E58" s="11">
        <f>(IFERROR(IF(LARGE(Raw!X:X,A58)-6000&gt;0,LARGE(Raw!X:X,A58)-6000,""),""))</f>
        <v>259.99999349999962</v>
      </c>
      <c r="G58" s="3" t="str">
        <f t="shared" si="0"/>
        <v/>
      </c>
      <c r="H58" s="52" t="str">
        <f>IF(J58="","",(INDEX(Raw!D:D,MATCH(J58+4000,Raw!X:X,0))))</f>
        <v/>
      </c>
      <c r="I58" s="52" t="str">
        <f>IF(J58="","",(INDEX(Raw!A:A,MATCH(J58+4000,Raw!X:X,0))))</f>
        <v/>
      </c>
      <c r="J58" s="11" t="str">
        <f>(IFERROR(IF(LARGE(Raw!X:X,A58+COUNTIF(Raw!C:C,"H"))-4000&gt;0,LARGE(Raw!X:X,A58+COUNTIF(Raw!C:C,"H"))-4000,""),""))</f>
        <v/>
      </c>
      <c r="L58" s="3" t="str">
        <f t="shared" si="1"/>
        <v/>
      </c>
      <c r="M58" s="52" t="str">
        <f>IF(O58="","",(INDEX(Raw!D:D,MATCH(O58+2000,Raw!X:X,0))))</f>
        <v/>
      </c>
      <c r="N58" s="52" t="str">
        <f>IF(O58="","",(INDEX(Raw!A:A,MATCH(O58+2000,Raw!X:X,0))))</f>
        <v/>
      </c>
      <c r="O58" s="11" t="str">
        <f>(IFERROR(IF(LARGE(Raw!X:X,A58+COUNTIF(Raw!C:C,"H")+COUNTIF(Raw!C:C,"S"))-2000&gt;0,LARGE(Raw!X:X,A58+COUNTIF(Raw!C:C,"H")+COUNTIF(Raw!C:C,"S"))-2000,""),""))</f>
        <v/>
      </c>
    </row>
    <row r="59" spans="1:15" x14ac:dyDescent="0.3">
      <c r="A59" s="52">
        <v>56</v>
      </c>
      <c r="B59" s="3">
        <f t="shared" si="2"/>
        <v>26</v>
      </c>
      <c r="C59" s="52" t="str">
        <f>IF(E59="","",(INDEX(Raw!D:D,MATCH(E59+6000,Raw!X:X,0))))</f>
        <v>Selena Lottero</v>
      </c>
      <c r="D59" s="52" t="str">
        <f ca="1">IF(E59="","",(INDEX(Raw!A:A,MATCH(E59+6000,Raw!X:X,0))))</f>
        <v>Milford</v>
      </c>
      <c r="E59" s="11">
        <f>(IFERROR(IF(LARGE(Raw!X:X,A59)-6000&gt;0,LARGE(Raw!X:X,A59)-6000,""),""))</f>
        <v>259.99999269999989</v>
      </c>
      <c r="G59" s="3" t="str">
        <f t="shared" si="0"/>
        <v/>
      </c>
      <c r="H59" s="52" t="str">
        <f>IF(J59="","",(INDEX(Raw!D:D,MATCH(J59+4000,Raw!X:X,0))))</f>
        <v/>
      </c>
      <c r="I59" s="52" t="str">
        <f>IF(J59="","",(INDEX(Raw!A:A,MATCH(J59+4000,Raw!X:X,0))))</f>
        <v/>
      </c>
      <c r="J59" s="11" t="str">
        <f>(IFERROR(IF(LARGE(Raw!X:X,A59+COUNTIF(Raw!C:C,"H"))-4000&gt;0,LARGE(Raw!X:X,A59+COUNTIF(Raw!C:C,"H"))-4000,""),""))</f>
        <v/>
      </c>
      <c r="L59" s="3" t="str">
        <f t="shared" si="1"/>
        <v/>
      </c>
      <c r="M59" s="52" t="str">
        <f>IF(O59="","",(INDEX(Raw!D:D,MATCH(O59+2000,Raw!X:X,0))))</f>
        <v/>
      </c>
      <c r="N59" s="52" t="str">
        <f>IF(O59="","",(INDEX(Raw!A:A,MATCH(O59+2000,Raw!X:X,0))))</f>
        <v/>
      </c>
      <c r="O59" s="11" t="str">
        <f>(IFERROR(IF(LARGE(Raw!X:X,A59+COUNTIF(Raw!C:C,"H")+COUNTIF(Raw!C:C,"S"))-2000&gt;0,LARGE(Raw!X:X,A59+COUNTIF(Raw!C:C,"H")+COUNTIF(Raw!C:C,"S"))-2000,""),""))</f>
        <v/>
      </c>
    </row>
    <row r="60" spans="1:15" x14ac:dyDescent="0.3">
      <c r="A60" s="52">
        <v>57</v>
      </c>
      <c r="B60" s="3">
        <f t="shared" si="2"/>
        <v>26</v>
      </c>
      <c r="C60" s="52" t="str">
        <f>IF(E60="","",(INDEX(Raw!D:D,MATCH(E60+6000,Raw!X:X,0))))</f>
        <v>Kate Park</v>
      </c>
      <c r="D60" s="52" t="str">
        <f ca="1">IF(E60="","",(INDEX(Raw!A:A,MATCH(E60+6000,Raw!X:X,0))))</f>
        <v>Westwood</v>
      </c>
      <c r="E60" s="11">
        <f>(IFERROR(IF(LARGE(Raw!X:X,A60)-6000&gt;0,LARGE(Raw!X:X,A60)-6000,""),""))</f>
        <v>259.9999856000004</v>
      </c>
      <c r="G60" s="3" t="str">
        <f t="shared" si="0"/>
        <v/>
      </c>
      <c r="H60" s="52" t="str">
        <f>IF(J60="","",(INDEX(Raw!D:D,MATCH(J60+4000,Raw!X:X,0))))</f>
        <v/>
      </c>
      <c r="I60" s="52" t="str">
        <f>IF(J60="","",(INDEX(Raw!A:A,MATCH(J60+4000,Raw!X:X,0))))</f>
        <v/>
      </c>
      <c r="J60" s="11" t="str">
        <f>(IFERROR(IF(LARGE(Raw!X:X,A60+COUNTIF(Raw!C:C,"H"))-4000&gt;0,LARGE(Raw!X:X,A60+COUNTIF(Raw!C:C,"H"))-4000,""),""))</f>
        <v/>
      </c>
      <c r="L60" s="3" t="str">
        <f t="shared" si="1"/>
        <v/>
      </c>
      <c r="M60" s="52" t="str">
        <f>IF(O60="","",(INDEX(Raw!D:D,MATCH(O60+2000,Raw!X:X,0))))</f>
        <v/>
      </c>
      <c r="N60" s="52" t="str">
        <f>IF(O60="","",(INDEX(Raw!A:A,MATCH(O60+2000,Raw!X:X,0))))</f>
        <v/>
      </c>
      <c r="O60" s="11" t="str">
        <f>(IFERROR(IF(LARGE(Raw!X:X,A60+COUNTIF(Raw!C:C,"H")+COUNTIF(Raw!C:C,"S"))-2000&gt;0,LARGE(Raw!X:X,A60+COUNTIF(Raw!C:C,"H")+COUNTIF(Raw!C:C,"S"))-2000,""),""))</f>
        <v/>
      </c>
    </row>
    <row r="61" spans="1:15" x14ac:dyDescent="0.3">
      <c r="A61" s="52">
        <v>58</v>
      </c>
      <c r="B61" s="3">
        <f t="shared" si="2"/>
        <v>27</v>
      </c>
      <c r="C61" s="52" t="str">
        <f>IF(E61="","",(INDEX(Raw!D:D,MATCH(E61+6000,Raw!X:X,0))))</f>
        <v>Colleen Buckley</v>
      </c>
      <c r="D61" s="52" t="str">
        <f ca="1">IF(E61="","",(INDEX(Raw!A:A,MATCH(E61+6000,Raw!X:X,0))))</f>
        <v>Milford</v>
      </c>
      <c r="E61" s="11">
        <f>(IFERROR(IF(LARGE(Raw!X:X,A61)-6000&gt;0,LARGE(Raw!X:X,A61)-6000,""),""))</f>
        <v>219.99999279999975</v>
      </c>
      <c r="G61" s="3" t="str">
        <f t="shared" si="0"/>
        <v/>
      </c>
      <c r="H61" s="52" t="str">
        <f>IF(J61="","",(INDEX(Raw!D:D,MATCH(J61+4000,Raw!X:X,0))))</f>
        <v/>
      </c>
      <c r="I61" s="52" t="str">
        <f>IF(J61="","",(INDEX(Raw!A:A,MATCH(J61+4000,Raw!X:X,0))))</f>
        <v/>
      </c>
      <c r="J61" s="11" t="str">
        <f>(IFERROR(IF(LARGE(Raw!X:X,A61+COUNTIF(Raw!C:C,"H"))-4000&gt;0,LARGE(Raw!X:X,A61+COUNTIF(Raw!C:C,"H"))-4000,""),""))</f>
        <v/>
      </c>
      <c r="L61" s="3" t="str">
        <f t="shared" si="1"/>
        <v/>
      </c>
      <c r="M61" s="52" t="str">
        <f>IF(O61="","",(INDEX(Raw!D:D,MATCH(O61+2000,Raw!X:X,0))))</f>
        <v/>
      </c>
      <c r="N61" s="52" t="str">
        <f>IF(O61="","",(INDEX(Raw!A:A,MATCH(O61+2000,Raw!X:X,0))))</f>
        <v/>
      </c>
      <c r="O61" s="11" t="str">
        <f>(IFERROR(IF(LARGE(Raw!X:X,A61+COUNTIF(Raw!C:C,"H")+COUNTIF(Raw!C:C,"S"))-2000&gt;0,LARGE(Raw!X:X,A61+COUNTIF(Raw!C:C,"H")+COUNTIF(Raw!C:C,"S"))-2000,""),""))</f>
        <v/>
      </c>
    </row>
    <row r="62" spans="1:15" x14ac:dyDescent="0.3">
      <c r="A62" s="52">
        <v>59</v>
      </c>
      <c r="B62" s="3" t="str">
        <f t="shared" si="2"/>
        <v/>
      </c>
      <c r="C62" s="52" t="str">
        <f>IF(E62="","",(INDEX(Raw!D:D,MATCH(E62+6000,Raw!X:X,0))))</f>
        <v/>
      </c>
      <c r="D62" s="52" t="str">
        <f>IF(E62="","",(INDEX(Raw!A:A,MATCH(E62+6000,Raw!X:X,0))))</f>
        <v/>
      </c>
      <c r="E62" s="11" t="str">
        <f>(IFERROR(IF(LARGE(Raw!X:X,A62)-6000&gt;0,LARGE(Raw!X:X,A62)-6000,""),""))</f>
        <v/>
      </c>
      <c r="G62" s="3" t="str">
        <f t="shared" si="0"/>
        <v/>
      </c>
      <c r="H62" s="52" t="str">
        <f>IF(J62="","",(INDEX(Raw!D:D,MATCH(J62+4000,Raw!X:X,0))))</f>
        <v/>
      </c>
      <c r="I62" s="52" t="str">
        <f>IF(J62="","",(INDEX(Raw!A:A,MATCH(J62+4000,Raw!X:X,0))))</f>
        <v/>
      </c>
      <c r="J62" s="11" t="str">
        <f>(IFERROR(IF(LARGE(Raw!X:X,A62+COUNTIF(Raw!C:C,"H"))-4000&gt;0,LARGE(Raw!X:X,A62+COUNTIF(Raw!C:C,"H"))-4000,""),""))</f>
        <v/>
      </c>
      <c r="L62" s="3" t="str">
        <f t="shared" si="1"/>
        <v/>
      </c>
      <c r="M62" s="52" t="str">
        <f>IF(O62="","",(INDEX(Raw!D:D,MATCH(O62+2000,Raw!X:X,0))))</f>
        <v/>
      </c>
      <c r="N62" s="52" t="str">
        <f>IF(O62="","",(INDEX(Raw!A:A,MATCH(O62+2000,Raw!X:X,0))))</f>
        <v/>
      </c>
      <c r="O62" s="11" t="str">
        <f>(IFERROR(IF(LARGE(Raw!X:X,A62+COUNTIF(Raw!C:C,"H")+COUNTIF(Raw!C:C,"S"))-2000&gt;0,LARGE(Raw!X:X,A62+COUNTIF(Raw!C:C,"H")+COUNTIF(Raw!C:C,"S"))-2000,""),""))</f>
        <v/>
      </c>
    </row>
    <row r="63" spans="1:15" x14ac:dyDescent="0.3">
      <c r="A63" s="52">
        <v>60</v>
      </c>
      <c r="B63" s="3" t="str">
        <f t="shared" si="2"/>
        <v/>
      </c>
      <c r="C63" s="52" t="str">
        <f>IF(E63="","",(INDEX(Raw!D:D,MATCH(E63+6000,Raw!X:X,0))))</f>
        <v/>
      </c>
      <c r="D63" s="52" t="str">
        <f>IF(E63="","",(INDEX(Raw!A:A,MATCH(E63+6000,Raw!X:X,0))))</f>
        <v/>
      </c>
      <c r="E63" s="11" t="str">
        <f>(IFERROR(IF(LARGE(Raw!X:X,A63)-6000&gt;0,LARGE(Raw!X:X,A63)-6000,""),""))</f>
        <v/>
      </c>
      <c r="G63" s="3" t="str">
        <f t="shared" si="0"/>
        <v/>
      </c>
      <c r="H63" s="52" t="str">
        <f>IF(J63="","",(INDEX(Raw!D:D,MATCH(J63+4000,Raw!X:X,0))))</f>
        <v/>
      </c>
      <c r="I63" s="52" t="str">
        <f>IF(J63="","",(INDEX(Raw!A:A,MATCH(J63+4000,Raw!X:X,0))))</f>
        <v/>
      </c>
      <c r="J63" s="11" t="str">
        <f>(IFERROR(IF(LARGE(Raw!X:X,A63+COUNTIF(Raw!C:C,"H"))-4000&gt;0,LARGE(Raw!X:X,A63+COUNTIF(Raw!C:C,"H"))-4000,""),""))</f>
        <v/>
      </c>
      <c r="L63" s="3" t="str">
        <f t="shared" si="1"/>
        <v/>
      </c>
      <c r="M63" s="52" t="str">
        <f>IF(O63="","",(INDEX(Raw!D:D,MATCH(O63+2000,Raw!X:X,0))))</f>
        <v/>
      </c>
      <c r="N63" s="52" t="str">
        <f>IF(O63="","",(INDEX(Raw!A:A,MATCH(O63+2000,Raw!X:X,0))))</f>
        <v/>
      </c>
      <c r="O63" s="11" t="str">
        <f>(IFERROR(IF(LARGE(Raw!X:X,A63+COUNTIF(Raw!C:C,"H")+COUNTIF(Raw!C:C,"S"))-2000&gt;0,LARGE(Raw!X:X,A63+COUNTIF(Raw!C:C,"H")+COUNTIF(Raw!C:C,"S"))-2000,""),""))</f>
        <v/>
      </c>
    </row>
    <row r="64" spans="1:15" x14ac:dyDescent="0.3">
      <c r="A64" s="52">
        <v>61</v>
      </c>
      <c r="B64" s="3" t="str">
        <f t="shared" si="2"/>
        <v/>
      </c>
      <c r="C64" s="52" t="str">
        <f>IF(E64="","",(INDEX(Raw!D:D,MATCH(E64+6000,Raw!X:X,0))))</f>
        <v/>
      </c>
      <c r="D64" s="52" t="str">
        <f>IF(E64="","",(INDEX(Raw!A:A,MATCH(E64+6000,Raw!X:X,0))))</f>
        <v/>
      </c>
      <c r="E64" s="11" t="str">
        <f>(IFERROR(IF(LARGE(Raw!X:X,A64)-6000&gt;0,LARGE(Raw!X:X,A64)-6000,""),""))</f>
        <v/>
      </c>
      <c r="G64" s="3" t="str">
        <f t="shared" si="0"/>
        <v/>
      </c>
      <c r="H64" s="52" t="str">
        <f>IF(J64="","",(INDEX(Raw!D:D,MATCH(J64+4000,Raw!X:X,0))))</f>
        <v/>
      </c>
      <c r="I64" s="52" t="str">
        <f>IF(J64="","",(INDEX(Raw!A:A,MATCH(J64+4000,Raw!X:X,0))))</f>
        <v/>
      </c>
      <c r="J64" s="11" t="str">
        <f>(IFERROR(IF(LARGE(Raw!X:X,A64+COUNTIF(Raw!C:C,"H"))-4000&gt;0,LARGE(Raw!X:X,A64+COUNTIF(Raw!C:C,"H"))-4000,""),""))</f>
        <v/>
      </c>
      <c r="L64" s="3" t="str">
        <f t="shared" si="1"/>
        <v/>
      </c>
      <c r="M64" s="52" t="str">
        <f>IF(O64="","",(INDEX(Raw!D:D,MATCH(O64+2000,Raw!X:X,0))))</f>
        <v/>
      </c>
      <c r="N64" s="52" t="str">
        <f>IF(O64="","",(INDEX(Raw!A:A,MATCH(O64+2000,Raw!X:X,0))))</f>
        <v/>
      </c>
      <c r="O64" s="11" t="str">
        <f>(IFERROR(IF(LARGE(Raw!X:X,A64+COUNTIF(Raw!C:C,"H")+COUNTIF(Raw!C:C,"S"))-2000&gt;0,LARGE(Raw!X:X,A64+COUNTIF(Raw!C:C,"H")+COUNTIF(Raw!C:C,"S"))-2000,""),""))</f>
        <v/>
      </c>
    </row>
    <row r="65" spans="1:15" x14ac:dyDescent="0.3">
      <c r="A65" s="52">
        <v>62</v>
      </c>
      <c r="B65" s="3" t="str">
        <f t="shared" si="2"/>
        <v/>
      </c>
      <c r="C65" s="52" t="str">
        <f>IF(E65="","",(INDEX(Raw!D:D,MATCH(E65+6000,Raw!X:X,0))))</f>
        <v/>
      </c>
      <c r="D65" s="52" t="str">
        <f>IF(E65="","",(INDEX(Raw!A:A,MATCH(E65+6000,Raw!X:X,0))))</f>
        <v/>
      </c>
      <c r="E65" s="11" t="str">
        <f>(IFERROR(IF(LARGE(Raw!X:X,A65)-6000&gt;0,LARGE(Raw!X:X,A65)-6000,""),""))</f>
        <v/>
      </c>
      <c r="G65" s="3" t="str">
        <f t="shared" si="0"/>
        <v/>
      </c>
      <c r="H65" s="52" t="str">
        <f>IF(J65="","",(INDEX(Raw!D:D,MATCH(J65+4000,Raw!X:X,0))))</f>
        <v/>
      </c>
      <c r="I65" s="52" t="str">
        <f>IF(J65="","",(INDEX(Raw!A:A,MATCH(J65+4000,Raw!X:X,0))))</f>
        <v/>
      </c>
      <c r="J65" s="11" t="str">
        <f>(IFERROR(IF(LARGE(Raw!X:X,A65+COUNTIF(Raw!C:C,"H"))-4000&gt;0,LARGE(Raw!X:X,A65+COUNTIF(Raw!C:C,"H"))-4000,""),""))</f>
        <v/>
      </c>
      <c r="L65" s="3" t="str">
        <f t="shared" si="1"/>
        <v/>
      </c>
      <c r="M65" s="52" t="str">
        <f>IF(O65="","",(INDEX(Raw!D:D,MATCH(O65+2000,Raw!X:X,0))))</f>
        <v/>
      </c>
      <c r="N65" s="52" t="str">
        <f>IF(O65="","",(INDEX(Raw!A:A,MATCH(O65+2000,Raw!X:X,0))))</f>
        <v/>
      </c>
      <c r="O65" s="11" t="str">
        <f>(IFERROR(IF(LARGE(Raw!X:X,A65+COUNTIF(Raw!C:C,"H")+COUNTIF(Raw!C:C,"S"))-2000&gt;0,LARGE(Raw!X:X,A65+COUNTIF(Raw!C:C,"H")+COUNTIF(Raw!C:C,"S"))-2000,""),""))</f>
        <v/>
      </c>
    </row>
    <row r="66" spans="1:15" x14ac:dyDescent="0.3">
      <c r="A66" s="52">
        <v>63</v>
      </c>
      <c r="B66" s="3" t="str">
        <f t="shared" si="2"/>
        <v/>
      </c>
      <c r="C66" s="52" t="str">
        <f>IF(E66="","",(INDEX(Raw!D:D,MATCH(E66+6000,Raw!X:X,0))))</f>
        <v/>
      </c>
      <c r="D66" s="52" t="str">
        <f>IF(E66="","",(INDEX(Raw!A:A,MATCH(E66+6000,Raw!X:X,0))))</f>
        <v/>
      </c>
      <c r="E66" s="11" t="str">
        <f>(IFERROR(IF(LARGE(Raw!X:X,A66)-6000&gt;0,LARGE(Raw!X:X,A66)-6000,""),""))</f>
        <v/>
      </c>
      <c r="G66" s="3" t="str">
        <f t="shared" si="0"/>
        <v/>
      </c>
      <c r="H66" s="52" t="str">
        <f>IF(J66="","",(INDEX(Raw!D:D,MATCH(J66+4000,Raw!X:X,0))))</f>
        <v/>
      </c>
      <c r="I66" s="52" t="str">
        <f>IF(J66="","",(INDEX(Raw!A:A,MATCH(J66+4000,Raw!X:X,0))))</f>
        <v/>
      </c>
      <c r="J66" s="11" t="str">
        <f>(IFERROR(IF(LARGE(Raw!X:X,A66+COUNTIF(Raw!C:C,"H"))-4000&gt;0,LARGE(Raw!X:X,A66+COUNTIF(Raw!C:C,"H"))-4000,""),""))</f>
        <v/>
      </c>
      <c r="L66" s="3" t="str">
        <f t="shared" si="1"/>
        <v/>
      </c>
      <c r="M66" s="52" t="str">
        <f>IF(O66="","",(INDEX(Raw!D:D,MATCH(O66+2000,Raw!X:X,0))))</f>
        <v/>
      </c>
      <c r="N66" s="52" t="str">
        <f>IF(O66="","",(INDEX(Raw!A:A,MATCH(O66+2000,Raw!X:X,0))))</f>
        <v/>
      </c>
      <c r="O66" s="11" t="str">
        <f>(IFERROR(IF(LARGE(Raw!X:X,A66+COUNTIF(Raw!C:C,"H")+COUNTIF(Raw!C:C,"S"))-2000&gt;0,LARGE(Raw!X:X,A66+COUNTIF(Raw!C:C,"H")+COUNTIF(Raw!C:C,"S"))-2000,""),""))</f>
        <v/>
      </c>
    </row>
    <row r="67" spans="1:15" x14ac:dyDescent="0.3">
      <c r="A67" s="52">
        <v>64</v>
      </c>
      <c r="B67" s="3" t="str">
        <f t="shared" si="2"/>
        <v/>
      </c>
      <c r="C67" s="52" t="str">
        <f>IF(E67="","",(INDEX(Raw!D:D,MATCH(E67+6000,Raw!X:X,0))))</f>
        <v/>
      </c>
      <c r="D67" s="52" t="str">
        <f>IF(E67="","",(INDEX(Raw!A:A,MATCH(E67+6000,Raw!X:X,0))))</f>
        <v/>
      </c>
      <c r="E67" s="11" t="str">
        <f>(IFERROR(IF(LARGE(Raw!X:X,A67)-6000&gt;0,LARGE(Raw!X:X,A67)-6000,""),""))</f>
        <v/>
      </c>
      <c r="G67" s="3" t="str">
        <f t="shared" si="0"/>
        <v/>
      </c>
      <c r="H67" s="52" t="str">
        <f>IF(J67="","",(INDEX(Raw!D:D,MATCH(J67+4000,Raw!X:X,0))))</f>
        <v/>
      </c>
      <c r="I67" s="52" t="str">
        <f>IF(J67="","",(INDEX(Raw!A:A,MATCH(J67+4000,Raw!X:X,0))))</f>
        <v/>
      </c>
      <c r="J67" s="11" t="str">
        <f>(IFERROR(IF(LARGE(Raw!X:X,A67+COUNTIF(Raw!C:C,"H"))-4000&gt;0,LARGE(Raw!X:X,A67+COUNTIF(Raw!C:C,"H"))-4000,""),""))</f>
        <v/>
      </c>
      <c r="L67" s="3" t="str">
        <f t="shared" si="1"/>
        <v/>
      </c>
      <c r="M67" s="52" t="str">
        <f>IF(O67="","",(INDEX(Raw!D:D,MATCH(O67+2000,Raw!X:X,0))))</f>
        <v/>
      </c>
      <c r="N67" s="52" t="str">
        <f>IF(O67="","",(INDEX(Raw!A:A,MATCH(O67+2000,Raw!X:X,0))))</f>
        <v/>
      </c>
      <c r="O67" s="11" t="str">
        <f>(IFERROR(IF(LARGE(Raw!X:X,A67+COUNTIF(Raw!C:C,"H")+COUNTIF(Raw!C:C,"S"))-2000&gt;0,LARGE(Raw!X:X,A67+COUNTIF(Raw!C:C,"H")+COUNTIF(Raw!C:C,"S"))-2000,""),""))</f>
        <v/>
      </c>
    </row>
    <row r="68" spans="1:15" x14ac:dyDescent="0.3">
      <c r="A68" s="52">
        <v>65</v>
      </c>
      <c r="B68" s="3" t="str">
        <f t="shared" si="2"/>
        <v/>
      </c>
      <c r="C68" s="52" t="str">
        <f>IF(E68="","",(INDEX(Raw!D:D,MATCH(E68+6000,Raw!X:X,0))))</f>
        <v/>
      </c>
      <c r="D68" s="52" t="str">
        <f>IF(E68="","",(INDEX(Raw!A:A,MATCH(E68+6000,Raw!X:X,0))))</f>
        <v/>
      </c>
      <c r="E68" s="11" t="str">
        <f>(IFERROR(IF(LARGE(Raw!X:X,A68)-6000&gt;0,LARGE(Raw!X:X,A68)-6000,""),""))</f>
        <v/>
      </c>
      <c r="G68" s="3" t="str">
        <f t="shared" si="0"/>
        <v/>
      </c>
      <c r="H68" s="52" t="str">
        <f>IF(J68="","",(INDEX(Raw!D:D,MATCH(J68+4000,Raw!X:X,0))))</f>
        <v/>
      </c>
      <c r="I68" s="52" t="str">
        <f>IF(J68="","",(INDEX(Raw!A:A,MATCH(J68+4000,Raw!X:X,0))))</f>
        <v/>
      </c>
      <c r="J68" s="11" t="str">
        <f>(IFERROR(IF(LARGE(Raw!X:X,A68+COUNTIF(Raw!C:C,"H"))-4000&gt;0,LARGE(Raw!X:X,A68+COUNTIF(Raw!C:C,"H"))-4000,""),""))</f>
        <v/>
      </c>
      <c r="L68" s="3" t="str">
        <f t="shared" si="1"/>
        <v/>
      </c>
      <c r="M68" s="52" t="str">
        <f>IF(O68="","",(INDEX(Raw!D:D,MATCH(O68+2000,Raw!X:X,0))))</f>
        <v/>
      </c>
      <c r="N68" s="52" t="str">
        <f>IF(O68="","",(INDEX(Raw!A:A,MATCH(O68+2000,Raw!X:X,0))))</f>
        <v/>
      </c>
      <c r="O68" s="11" t="str">
        <f>(IFERROR(IF(LARGE(Raw!X:X,A68+COUNTIF(Raw!C:C,"H")+COUNTIF(Raw!C:C,"S"))-2000&gt;0,LARGE(Raw!X:X,A68+COUNTIF(Raw!C:C,"H")+COUNTIF(Raw!C:C,"S"))-2000,""),""))</f>
        <v/>
      </c>
    </row>
    <row r="69" spans="1:15" x14ac:dyDescent="0.3">
      <c r="A69" s="52">
        <v>66</v>
      </c>
      <c r="B69" s="3" t="str">
        <f t="shared" si="2"/>
        <v/>
      </c>
      <c r="C69" s="52" t="str">
        <f>IF(E69="","",(INDEX(Raw!D:D,MATCH(E69+6000,Raw!X:X,0))))</f>
        <v/>
      </c>
      <c r="D69" s="52" t="str">
        <f>IF(E69="","",(INDEX(Raw!A:A,MATCH(E69+6000,Raw!X:X,0))))</f>
        <v/>
      </c>
      <c r="E69" s="11" t="str">
        <f>(IFERROR(IF(LARGE(Raw!X:X,A69)-6000&gt;0,LARGE(Raw!X:X,A69)-6000,""),""))</f>
        <v/>
      </c>
      <c r="G69" s="3" t="str">
        <f t="shared" ref="G69:G132" si="3">IFERROR(IF(ROUND(J69,3)=ROUND(J68,3),G68,G68+1),"")</f>
        <v/>
      </c>
      <c r="H69" s="52" t="str">
        <f>IF(J69="","",(INDEX(Raw!D:D,MATCH(J69+4000,Raw!X:X,0))))</f>
        <v/>
      </c>
      <c r="I69" s="52" t="str">
        <f>IF(J69="","",(INDEX(Raw!A:A,MATCH(J69+4000,Raw!X:X,0))))</f>
        <v/>
      </c>
      <c r="J69" s="11" t="str">
        <f>(IFERROR(IF(LARGE(Raw!X:X,A69+COUNTIF(Raw!C:C,"H"))-4000&gt;0,LARGE(Raw!X:X,A69+COUNTIF(Raw!C:C,"H"))-4000,""),""))</f>
        <v/>
      </c>
      <c r="L69" s="3" t="str">
        <f t="shared" ref="L69:L132" si="4">IFERROR(IF(ROUND(O69,3)=ROUND(O68,3),L68,L68+1),"")</f>
        <v/>
      </c>
      <c r="M69" s="52" t="str">
        <f>IF(O69="","",(INDEX(Raw!D:D,MATCH(O69+2000,Raw!X:X,0))))</f>
        <v/>
      </c>
      <c r="N69" s="52" t="str">
        <f>IF(O69="","",(INDEX(Raw!A:A,MATCH(O69+2000,Raw!X:X,0))))</f>
        <v/>
      </c>
      <c r="O69" s="11" t="str">
        <f>(IFERROR(IF(LARGE(Raw!X:X,A69+COUNTIF(Raw!C:C,"H")+COUNTIF(Raw!C:C,"S"))-2000&gt;0,LARGE(Raw!X:X,A69+COUNTIF(Raw!C:C,"H")+COUNTIF(Raw!C:C,"S"))-2000,""),""))</f>
        <v/>
      </c>
    </row>
    <row r="70" spans="1:15" x14ac:dyDescent="0.3">
      <c r="A70" s="52">
        <v>67</v>
      </c>
      <c r="B70" s="3" t="str">
        <f t="shared" ref="B70:B133" si="5">IFERROR(IF(ROUND(E70,3)=ROUND(E69,3),B69,B69+1),"")</f>
        <v/>
      </c>
      <c r="C70" s="52" t="str">
        <f>IF(E70="","",(INDEX(Raw!D:D,MATCH(E70+6000,Raw!X:X,0))))</f>
        <v/>
      </c>
      <c r="D70" s="52" t="str">
        <f>IF(E70="","",(INDEX(Raw!A:A,MATCH(E70+6000,Raw!X:X,0))))</f>
        <v/>
      </c>
      <c r="E70" s="11" t="str">
        <f>(IFERROR(IF(LARGE(Raw!X:X,A70)-6000&gt;0,LARGE(Raw!X:X,A70)-6000,""),""))</f>
        <v/>
      </c>
      <c r="G70" s="3" t="str">
        <f t="shared" si="3"/>
        <v/>
      </c>
      <c r="H70" s="52" t="str">
        <f>IF(J70="","",(INDEX(Raw!D:D,MATCH(J70+4000,Raw!X:X,0))))</f>
        <v/>
      </c>
      <c r="I70" s="52" t="str">
        <f>IF(J70="","",(INDEX(Raw!A:A,MATCH(J70+4000,Raw!X:X,0))))</f>
        <v/>
      </c>
      <c r="J70" s="11" t="str">
        <f>(IFERROR(IF(LARGE(Raw!X:X,A70+COUNTIF(Raw!C:C,"H"))-4000&gt;0,LARGE(Raw!X:X,A70+COUNTIF(Raw!C:C,"H"))-4000,""),""))</f>
        <v/>
      </c>
      <c r="L70" s="3" t="str">
        <f t="shared" si="4"/>
        <v/>
      </c>
      <c r="M70" s="52" t="str">
        <f>IF(O70="","",(INDEX(Raw!D:D,MATCH(O70+2000,Raw!X:X,0))))</f>
        <v/>
      </c>
      <c r="N70" s="52" t="str">
        <f>IF(O70="","",(INDEX(Raw!A:A,MATCH(O70+2000,Raw!X:X,0))))</f>
        <v/>
      </c>
      <c r="O70" s="11" t="str">
        <f>(IFERROR(IF(LARGE(Raw!X:X,A70+COUNTIF(Raw!C:C,"H")+COUNTIF(Raw!C:C,"S"))-2000&gt;0,LARGE(Raw!X:X,A70+COUNTIF(Raw!C:C,"H")+COUNTIF(Raw!C:C,"S"))-2000,""),""))</f>
        <v/>
      </c>
    </row>
    <row r="71" spans="1:15" x14ac:dyDescent="0.3">
      <c r="A71" s="52">
        <v>68</v>
      </c>
      <c r="B71" s="3" t="str">
        <f t="shared" si="5"/>
        <v/>
      </c>
      <c r="C71" s="52" t="str">
        <f>IF(E71="","",(INDEX(Raw!D:D,MATCH(E71+6000,Raw!X:X,0))))</f>
        <v/>
      </c>
      <c r="D71" s="52" t="str">
        <f>IF(E71="","",(INDEX(Raw!A:A,MATCH(E71+6000,Raw!X:X,0))))</f>
        <v/>
      </c>
      <c r="E71" s="11" t="str">
        <f>(IFERROR(IF(LARGE(Raw!X:X,A71)-6000&gt;0,LARGE(Raw!X:X,A71)-6000,""),""))</f>
        <v/>
      </c>
      <c r="G71" s="3" t="str">
        <f t="shared" si="3"/>
        <v/>
      </c>
      <c r="H71" s="52" t="str">
        <f>IF(J71="","",(INDEX(Raw!D:D,MATCH(J71+4000,Raw!X:X,0))))</f>
        <v/>
      </c>
      <c r="I71" s="52" t="str">
        <f>IF(J71="","",(INDEX(Raw!A:A,MATCH(J71+4000,Raw!X:X,0))))</f>
        <v/>
      </c>
      <c r="J71" s="11" t="str">
        <f>(IFERROR(IF(LARGE(Raw!X:X,A71+COUNTIF(Raw!C:C,"H"))-4000&gt;0,LARGE(Raw!X:X,A71+COUNTIF(Raw!C:C,"H"))-4000,""),""))</f>
        <v/>
      </c>
      <c r="L71" s="3" t="str">
        <f t="shared" si="4"/>
        <v/>
      </c>
      <c r="M71" s="52" t="str">
        <f>IF(O71="","",(INDEX(Raw!D:D,MATCH(O71+2000,Raw!X:X,0))))</f>
        <v/>
      </c>
      <c r="N71" s="52" t="str">
        <f>IF(O71="","",(INDEX(Raw!A:A,MATCH(O71+2000,Raw!X:X,0))))</f>
        <v/>
      </c>
      <c r="O71" s="11" t="str">
        <f>(IFERROR(IF(LARGE(Raw!X:X,A71+COUNTIF(Raw!C:C,"H")+COUNTIF(Raw!C:C,"S"))-2000&gt;0,LARGE(Raw!X:X,A71+COUNTIF(Raw!C:C,"H")+COUNTIF(Raw!C:C,"S"))-2000,""),""))</f>
        <v/>
      </c>
    </row>
    <row r="72" spans="1:15" x14ac:dyDescent="0.3">
      <c r="A72" s="52">
        <v>69</v>
      </c>
      <c r="B72" s="3" t="str">
        <f t="shared" si="5"/>
        <v/>
      </c>
      <c r="C72" s="52" t="str">
        <f>IF(E72="","",(INDEX(Raw!D:D,MATCH(E72+6000,Raw!X:X,0))))</f>
        <v/>
      </c>
      <c r="D72" s="52" t="str">
        <f>IF(E72="","",(INDEX(Raw!A:A,MATCH(E72+6000,Raw!X:X,0))))</f>
        <v/>
      </c>
      <c r="E72" s="11" t="str">
        <f>(IFERROR(IF(LARGE(Raw!X:X,A72)-6000&gt;0,LARGE(Raw!X:X,A72)-6000,""),""))</f>
        <v/>
      </c>
      <c r="G72" s="3" t="str">
        <f t="shared" si="3"/>
        <v/>
      </c>
      <c r="H72" s="52" t="str">
        <f>IF(J72="","",(INDEX(Raw!D:D,MATCH(J72+4000,Raw!X:X,0))))</f>
        <v/>
      </c>
      <c r="I72" s="52" t="str">
        <f>IF(J72="","",(INDEX(Raw!A:A,MATCH(J72+4000,Raw!X:X,0))))</f>
        <v/>
      </c>
      <c r="J72" s="11" t="str">
        <f>(IFERROR(IF(LARGE(Raw!X:X,A72+COUNTIF(Raw!C:C,"H"))-4000&gt;0,LARGE(Raw!X:X,A72+COUNTIF(Raw!C:C,"H"))-4000,""),""))</f>
        <v/>
      </c>
      <c r="L72" s="3" t="str">
        <f t="shared" si="4"/>
        <v/>
      </c>
      <c r="M72" s="52" t="str">
        <f>IF(O72="","",(INDEX(Raw!D:D,MATCH(O72+2000,Raw!X:X,0))))</f>
        <v/>
      </c>
      <c r="N72" s="52" t="str">
        <f>IF(O72="","",(INDEX(Raw!A:A,MATCH(O72+2000,Raw!X:X,0))))</f>
        <v/>
      </c>
      <c r="O72" s="11" t="str">
        <f>(IFERROR(IF(LARGE(Raw!X:X,A72+COUNTIF(Raw!C:C,"H")+COUNTIF(Raw!C:C,"S"))-2000&gt;0,LARGE(Raw!X:X,A72+COUNTIF(Raw!C:C,"H")+COUNTIF(Raw!C:C,"S"))-2000,""),""))</f>
        <v/>
      </c>
    </row>
    <row r="73" spans="1:15" x14ac:dyDescent="0.3">
      <c r="A73" s="52">
        <v>70</v>
      </c>
      <c r="B73" s="3" t="str">
        <f t="shared" si="5"/>
        <v/>
      </c>
      <c r="C73" s="52" t="str">
        <f>IF(E73="","",(INDEX(Raw!D:D,MATCH(E73+6000,Raw!X:X,0))))</f>
        <v/>
      </c>
      <c r="D73" s="52" t="str">
        <f>IF(E73="","",(INDEX(Raw!A:A,MATCH(E73+6000,Raw!X:X,0))))</f>
        <v/>
      </c>
      <c r="E73" s="11" t="str">
        <f>(IFERROR(IF(LARGE(Raw!X:X,A73)-6000&gt;0,LARGE(Raw!X:X,A73)-6000,""),""))</f>
        <v/>
      </c>
      <c r="G73" s="3" t="str">
        <f t="shared" si="3"/>
        <v/>
      </c>
      <c r="H73" s="52" t="str">
        <f>IF(J73="","",(INDEX(Raw!D:D,MATCH(J73+4000,Raw!X:X,0))))</f>
        <v/>
      </c>
      <c r="I73" s="52" t="str">
        <f>IF(J73="","",(INDEX(Raw!A:A,MATCH(J73+4000,Raw!X:X,0))))</f>
        <v/>
      </c>
      <c r="J73" s="11" t="str">
        <f>(IFERROR(IF(LARGE(Raw!X:X,A73+COUNTIF(Raw!C:C,"H"))-4000&gt;0,LARGE(Raw!X:X,A73+COUNTIF(Raw!C:C,"H"))-4000,""),""))</f>
        <v/>
      </c>
      <c r="L73" s="3" t="str">
        <f t="shared" si="4"/>
        <v/>
      </c>
      <c r="M73" s="52" t="str">
        <f>IF(O73="","",(INDEX(Raw!D:D,MATCH(O73+2000,Raw!X:X,0))))</f>
        <v/>
      </c>
      <c r="N73" s="52" t="str">
        <f>IF(O73="","",(INDEX(Raw!A:A,MATCH(O73+2000,Raw!X:X,0))))</f>
        <v/>
      </c>
      <c r="O73" s="11" t="str">
        <f>(IFERROR(IF(LARGE(Raw!X:X,A73+COUNTIF(Raw!C:C,"H")+COUNTIF(Raw!C:C,"S"))-2000&gt;0,LARGE(Raw!X:X,A73+COUNTIF(Raw!C:C,"H")+COUNTIF(Raw!C:C,"S"))-2000,""),""))</f>
        <v/>
      </c>
    </row>
    <row r="74" spans="1:15" x14ac:dyDescent="0.3">
      <c r="A74" s="52">
        <v>71</v>
      </c>
      <c r="B74" s="3" t="str">
        <f t="shared" si="5"/>
        <v/>
      </c>
      <c r="C74" s="52" t="str">
        <f>IF(E74="","",(INDEX(Raw!D:D,MATCH(E74+6000,Raw!X:X,0))))</f>
        <v/>
      </c>
      <c r="D74" s="52" t="str">
        <f>IF(E74="","",(INDEX(Raw!A:A,MATCH(E74+6000,Raw!X:X,0))))</f>
        <v/>
      </c>
      <c r="E74" s="11" t="str">
        <f>(IFERROR(IF(LARGE(Raw!X:X,A74)-6000&gt;0,LARGE(Raw!X:X,A74)-6000,""),""))</f>
        <v/>
      </c>
      <c r="G74" s="3" t="str">
        <f t="shared" si="3"/>
        <v/>
      </c>
      <c r="H74" s="52" t="str">
        <f>IF(J74="","",(INDEX(Raw!D:D,MATCH(J74+4000,Raw!X:X,0))))</f>
        <v/>
      </c>
      <c r="I74" s="52" t="str">
        <f>IF(J74="","",(INDEX(Raw!A:A,MATCH(J74+4000,Raw!X:X,0))))</f>
        <v/>
      </c>
      <c r="J74" s="11" t="str">
        <f>(IFERROR(IF(LARGE(Raw!X:X,A74+COUNTIF(Raw!C:C,"H"))-4000&gt;0,LARGE(Raw!X:X,A74+COUNTIF(Raw!C:C,"H"))-4000,""),""))</f>
        <v/>
      </c>
      <c r="L74" s="3" t="str">
        <f t="shared" si="4"/>
        <v/>
      </c>
      <c r="M74" s="52" t="str">
        <f>IF(O74="","",(INDEX(Raw!D:D,MATCH(O74+2000,Raw!X:X,0))))</f>
        <v/>
      </c>
      <c r="N74" s="52" t="str">
        <f>IF(O74="","",(INDEX(Raw!A:A,MATCH(O74+2000,Raw!X:X,0))))</f>
        <v/>
      </c>
      <c r="O74" s="11" t="str">
        <f>(IFERROR(IF(LARGE(Raw!X:X,A74+COUNTIF(Raw!C:C,"H")+COUNTIF(Raw!C:C,"S"))-2000&gt;0,LARGE(Raw!X:X,A74+COUNTIF(Raw!C:C,"H")+COUNTIF(Raw!C:C,"S"))-2000,""),""))</f>
        <v/>
      </c>
    </row>
    <row r="75" spans="1:15" x14ac:dyDescent="0.3">
      <c r="A75" s="52">
        <v>72</v>
      </c>
      <c r="B75" s="3" t="str">
        <f t="shared" si="5"/>
        <v/>
      </c>
      <c r="C75" s="52" t="str">
        <f>IF(E75="","",(INDEX(Raw!D:D,MATCH(E75+6000,Raw!X:X,0))))</f>
        <v/>
      </c>
      <c r="D75" s="52" t="str">
        <f>IF(E75="","",(INDEX(Raw!A:A,MATCH(E75+6000,Raw!X:X,0))))</f>
        <v/>
      </c>
      <c r="E75" s="11" t="str">
        <f>(IFERROR(IF(LARGE(Raw!X:X,A75)-6000&gt;0,LARGE(Raw!X:X,A75)-6000,""),""))</f>
        <v/>
      </c>
      <c r="G75" s="3" t="str">
        <f t="shared" si="3"/>
        <v/>
      </c>
      <c r="H75" s="52" t="str">
        <f>IF(J75="","",(INDEX(Raw!D:D,MATCH(J75+4000,Raw!X:X,0))))</f>
        <v/>
      </c>
      <c r="I75" s="52" t="str">
        <f>IF(J75="","",(INDEX(Raw!A:A,MATCH(J75+4000,Raw!X:X,0))))</f>
        <v/>
      </c>
      <c r="J75" s="11" t="str">
        <f>(IFERROR(IF(LARGE(Raw!X:X,A75+COUNTIF(Raw!C:C,"H"))-4000&gt;0,LARGE(Raw!X:X,A75+COUNTIF(Raw!C:C,"H"))-4000,""),""))</f>
        <v/>
      </c>
      <c r="L75" s="3" t="str">
        <f t="shared" si="4"/>
        <v/>
      </c>
      <c r="M75" s="52" t="str">
        <f>IF(O75="","",(INDEX(Raw!D:D,MATCH(O75+2000,Raw!X:X,0))))</f>
        <v/>
      </c>
      <c r="N75" s="52" t="str">
        <f>IF(O75="","",(INDEX(Raw!A:A,MATCH(O75+2000,Raw!X:X,0))))</f>
        <v/>
      </c>
      <c r="O75" s="11" t="str">
        <f>(IFERROR(IF(LARGE(Raw!X:X,A75+COUNTIF(Raw!C:C,"H")+COUNTIF(Raw!C:C,"S"))-2000&gt;0,LARGE(Raw!X:X,A75+COUNTIF(Raw!C:C,"H")+COUNTIF(Raw!C:C,"S"))-2000,""),""))</f>
        <v/>
      </c>
    </row>
    <row r="76" spans="1:15" x14ac:dyDescent="0.3">
      <c r="A76" s="52">
        <v>73</v>
      </c>
      <c r="B76" s="3" t="str">
        <f t="shared" si="5"/>
        <v/>
      </c>
      <c r="C76" s="52" t="str">
        <f>IF(E76="","",(INDEX(Raw!D:D,MATCH(E76+6000,Raw!X:X,0))))</f>
        <v/>
      </c>
      <c r="D76" s="52" t="str">
        <f>IF(E76="","",(INDEX(Raw!A:A,MATCH(E76+6000,Raw!X:X,0))))</f>
        <v/>
      </c>
      <c r="E76" s="11" t="str">
        <f>(IFERROR(IF(LARGE(Raw!X:X,A76)-6000&gt;0,LARGE(Raw!X:X,A76)-6000,""),""))</f>
        <v/>
      </c>
      <c r="G76" s="3" t="str">
        <f t="shared" si="3"/>
        <v/>
      </c>
      <c r="H76" s="52" t="str">
        <f>IF(J76="","",(INDEX(Raw!D:D,MATCH(J76+4000,Raw!X:X,0))))</f>
        <v/>
      </c>
      <c r="I76" s="52" t="str">
        <f>IF(J76="","",(INDEX(Raw!A:A,MATCH(J76+4000,Raw!X:X,0))))</f>
        <v/>
      </c>
      <c r="J76" s="11" t="str">
        <f>(IFERROR(IF(LARGE(Raw!X:X,A76+COUNTIF(Raw!C:C,"H"))-4000&gt;0,LARGE(Raw!X:X,A76+COUNTIF(Raw!C:C,"H"))-4000,""),""))</f>
        <v/>
      </c>
      <c r="L76" s="3" t="str">
        <f t="shared" si="4"/>
        <v/>
      </c>
      <c r="M76" s="52" t="str">
        <f>IF(O76="","",(INDEX(Raw!D:D,MATCH(O76+2000,Raw!X:X,0))))</f>
        <v/>
      </c>
      <c r="N76" s="52" t="str">
        <f>IF(O76="","",(INDEX(Raw!A:A,MATCH(O76+2000,Raw!X:X,0))))</f>
        <v/>
      </c>
      <c r="O76" s="11" t="str">
        <f>(IFERROR(IF(LARGE(Raw!X:X,A76+COUNTIF(Raw!C:C,"H")+COUNTIF(Raw!C:C,"S"))-2000&gt;0,LARGE(Raw!X:X,A76+COUNTIF(Raw!C:C,"H")+COUNTIF(Raw!C:C,"S"))-2000,""),""))</f>
        <v/>
      </c>
    </row>
    <row r="77" spans="1:15" x14ac:dyDescent="0.3">
      <c r="A77" s="52">
        <v>74</v>
      </c>
      <c r="B77" s="3" t="str">
        <f t="shared" si="5"/>
        <v/>
      </c>
      <c r="C77" s="52" t="str">
        <f>IF(E77="","",(INDEX(Raw!D:D,MATCH(E77+6000,Raw!X:X,0))))</f>
        <v/>
      </c>
      <c r="D77" s="52" t="str">
        <f>IF(E77="","",(INDEX(Raw!A:A,MATCH(E77+6000,Raw!X:X,0))))</f>
        <v/>
      </c>
      <c r="E77" s="11" t="str">
        <f>(IFERROR(IF(LARGE(Raw!X:X,A77)-6000&gt;0,LARGE(Raw!X:X,A77)-6000,""),""))</f>
        <v/>
      </c>
      <c r="G77" s="3" t="str">
        <f t="shared" si="3"/>
        <v/>
      </c>
      <c r="H77" s="52" t="str">
        <f>IF(J77="","",(INDEX(Raw!D:D,MATCH(J77+4000,Raw!X:X,0))))</f>
        <v/>
      </c>
      <c r="I77" s="52" t="str">
        <f>IF(J77="","",(INDEX(Raw!A:A,MATCH(J77+4000,Raw!X:X,0))))</f>
        <v/>
      </c>
      <c r="J77" s="11" t="str">
        <f>(IFERROR(IF(LARGE(Raw!X:X,A77+COUNTIF(Raw!C:C,"H"))-4000&gt;0,LARGE(Raw!X:X,A77+COUNTIF(Raw!C:C,"H"))-4000,""),""))</f>
        <v/>
      </c>
      <c r="L77" s="3" t="str">
        <f t="shared" si="4"/>
        <v/>
      </c>
      <c r="M77" s="52" t="str">
        <f>IF(O77="","",(INDEX(Raw!D:D,MATCH(O77+2000,Raw!X:X,0))))</f>
        <v/>
      </c>
      <c r="N77" s="52" t="str">
        <f>IF(O77="","",(INDEX(Raw!A:A,MATCH(O77+2000,Raw!X:X,0))))</f>
        <v/>
      </c>
      <c r="O77" s="11" t="str">
        <f>(IFERROR(IF(LARGE(Raw!X:X,A77+COUNTIF(Raw!C:C,"H")+COUNTIF(Raw!C:C,"S"))-2000&gt;0,LARGE(Raw!X:X,A77+COUNTIF(Raw!C:C,"H")+COUNTIF(Raw!C:C,"S"))-2000,""),""))</f>
        <v/>
      </c>
    </row>
    <row r="78" spans="1:15" x14ac:dyDescent="0.3">
      <c r="A78" s="52">
        <v>75</v>
      </c>
      <c r="B78" s="3" t="str">
        <f t="shared" si="5"/>
        <v/>
      </c>
      <c r="C78" s="52" t="str">
        <f>IF(E78="","",(INDEX(Raw!D:D,MATCH(E78+6000,Raw!X:X,0))))</f>
        <v/>
      </c>
      <c r="D78" s="52" t="str">
        <f>IF(E78="","",(INDEX(Raw!A:A,MATCH(E78+6000,Raw!X:X,0))))</f>
        <v/>
      </c>
      <c r="E78" s="11" t="str">
        <f>(IFERROR(IF(LARGE(Raw!X:X,A78)-6000&gt;0,LARGE(Raw!X:X,A78)-6000,""),""))</f>
        <v/>
      </c>
      <c r="G78" s="3" t="str">
        <f t="shared" si="3"/>
        <v/>
      </c>
      <c r="H78" s="52" t="str">
        <f>IF(J78="","",(INDEX(Raw!D:D,MATCH(J78+4000,Raw!X:X,0))))</f>
        <v/>
      </c>
      <c r="I78" s="52" t="str">
        <f>IF(J78="","",(INDEX(Raw!A:A,MATCH(J78+4000,Raw!X:X,0))))</f>
        <v/>
      </c>
      <c r="J78" s="11" t="str">
        <f>(IFERROR(IF(LARGE(Raw!X:X,A78+COUNTIF(Raw!C:C,"H"))-4000&gt;0,LARGE(Raw!X:X,A78+COUNTIF(Raw!C:C,"H"))-4000,""),""))</f>
        <v/>
      </c>
      <c r="L78" s="3" t="str">
        <f t="shared" si="4"/>
        <v/>
      </c>
      <c r="M78" s="52" t="str">
        <f>IF(O78="","",(INDEX(Raw!D:D,MATCH(O78+2000,Raw!X:X,0))))</f>
        <v/>
      </c>
      <c r="N78" s="52" t="str">
        <f>IF(O78="","",(INDEX(Raw!A:A,MATCH(O78+2000,Raw!X:X,0))))</f>
        <v/>
      </c>
      <c r="O78" s="11" t="str">
        <f>(IFERROR(IF(LARGE(Raw!X:X,A78+COUNTIF(Raw!C:C,"H")+COUNTIF(Raw!C:C,"S"))-2000&gt;0,LARGE(Raw!X:X,A78+COUNTIF(Raw!C:C,"H")+COUNTIF(Raw!C:C,"S"))-2000,""),""))</f>
        <v/>
      </c>
    </row>
    <row r="79" spans="1:15" x14ac:dyDescent="0.3">
      <c r="A79" s="52">
        <v>76</v>
      </c>
      <c r="B79" s="3" t="str">
        <f t="shared" si="5"/>
        <v/>
      </c>
      <c r="C79" s="52" t="str">
        <f>IF(E79="","",(INDEX(Raw!D:D,MATCH(E79+6000,Raw!X:X,0))))</f>
        <v/>
      </c>
      <c r="D79" s="52" t="str">
        <f>IF(E79="","",(INDEX(Raw!A:A,MATCH(E79+6000,Raw!X:X,0))))</f>
        <v/>
      </c>
      <c r="E79" s="11" t="str">
        <f>(IFERROR(IF(LARGE(Raw!X:X,A79)-6000&gt;0,LARGE(Raw!X:X,A79)-6000,""),""))</f>
        <v/>
      </c>
      <c r="G79" s="3" t="str">
        <f t="shared" si="3"/>
        <v/>
      </c>
      <c r="H79" s="52" t="str">
        <f>IF(J79="","",(INDEX(Raw!D:D,MATCH(J79+4000,Raw!X:X,0))))</f>
        <v/>
      </c>
      <c r="I79" s="52" t="str">
        <f>IF(J79="","",(INDEX(Raw!A:A,MATCH(J79+4000,Raw!X:X,0))))</f>
        <v/>
      </c>
      <c r="J79" s="11" t="str">
        <f>(IFERROR(IF(LARGE(Raw!X:X,A79+COUNTIF(Raw!C:C,"H"))-4000&gt;0,LARGE(Raw!X:X,A79+COUNTIF(Raw!C:C,"H"))-4000,""),""))</f>
        <v/>
      </c>
      <c r="L79" s="3" t="str">
        <f t="shared" si="4"/>
        <v/>
      </c>
      <c r="M79" s="52" t="str">
        <f>IF(O79="","",(INDEX(Raw!D:D,MATCH(O79+2000,Raw!X:X,0))))</f>
        <v/>
      </c>
      <c r="N79" s="52" t="str">
        <f>IF(O79="","",(INDEX(Raw!A:A,MATCH(O79+2000,Raw!X:X,0))))</f>
        <v/>
      </c>
      <c r="O79" s="11" t="str">
        <f>(IFERROR(IF(LARGE(Raw!X:X,A79+COUNTIF(Raw!C:C,"H")+COUNTIF(Raw!C:C,"S"))-2000&gt;0,LARGE(Raw!X:X,A79+COUNTIF(Raw!C:C,"H")+COUNTIF(Raw!C:C,"S"))-2000,""),""))</f>
        <v/>
      </c>
    </row>
    <row r="80" spans="1:15" x14ac:dyDescent="0.3">
      <c r="A80" s="52">
        <v>77</v>
      </c>
      <c r="B80" s="3" t="str">
        <f t="shared" si="5"/>
        <v/>
      </c>
      <c r="C80" s="52" t="str">
        <f>IF(E80="","",(INDEX(Raw!D:D,MATCH(E80+6000,Raw!X:X,0))))</f>
        <v/>
      </c>
      <c r="D80" s="52" t="str">
        <f>IF(E80="","",(INDEX(Raw!A:A,MATCH(E80+6000,Raw!X:X,0))))</f>
        <v/>
      </c>
      <c r="E80" s="11" t="str">
        <f>(IFERROR(IF(LARGE(Raw!X:X,A80)-6000&gt;0,LARGE(Raw!X:X,A80)-6000,""),""))</f>
        <v/>
      </c>
      <c r="G80" s="3" t="str">
        <f t="shared" si="3"/>
        <v/>
      </c>
      <c r="H80" s="52" t="str">
        <f>IF(J80="","",(INDEX(Raw!D:D,MATCH(J80+4000,Raw!X:X,0))))</f>
        <v/>
      </c>
      <c r="I80" s="52" t="str">
        <f>IF(J80="","",(INDEX(Raw!A:A,MATCH(J80+4000,Raw!X:X,0))))</f>
        <v/>
      </c>
      <c r="J80" s="11" t="str">
        <f>(IFERROR(IF(LARGE(Raw!X:X,A80+COUNTIF(Raw!C:C,"H"))-4000&gt;0,LARGE(Raw!X:X,A80+COUNTIF(Raw!C:C,"H"))-4000,""),""))</f>
        <v/>
      </c>
      <c r="L80" s="3" t="str">
        <f t="shared" si="4"/>
        <v/>
      </c>
      <c r="M80" s="52" t="str">
        <f>IF(O80="","",(INDEX(Raw!D:D,MATCH(O80+2000,Raw!X:X,0))))</f>
        <v/>
      </c>
      <c r="N80" s="52" t="str">
        <f>IF(O80="","",(INDEX(Raw!A:A,MATCH(O80+2000,Raw!X:X,0))))</f>
        <v/>
      </c>
      <c r="O80" s="11" t="str">
        <f>(IFERROR(IF(LARGE(Raw!X:X,A80+COUNTIF(Raw!C:C,"H")+COUNTIF(Raw!C:C,"S"))-2000&gt;0,LARGE(Raw!X:X,A80+COUNTIF(Raw!C:C,"H")+COUNTIF(Raw!C:C,"S"))-2000,""),""))</f>
        <v/>
      </c>
    </row>
    <row r="81" spans="1:15" x14ac:dyDescent="0.3">
      <c r="A81" s="52">
        <v>78</v>
      </c>
      <c r="B81" s="3" t="str">
        <f t="shared" si="5"/>
        <v/>
      </c>
      <c r="C81" s="52" t="str">
        <f>IF(E81="","",(INDEX(Raw!D:D,MATCH(E81+6000,Raw!X:X,0))))</f>
        <v/>
      </c>
      <c r="D81" s="52" t="str">
        <f>IF(E81="","",(INDEX(Raw!A:A,MATCH(E81+6000,Raw!X:X,0))))</f>
        <v/>
      </c>
      <c r="E81" s="11" t="str">
        <f>(IFERROR(IF(LARGE(Raw!X:X,A81)-6000&gt;0,LARGE(Raw!X:X,A81)-6000,""),""))</f>
        <v/>
      </c>
      <c r="G81" s="3" t="str">
        <f t="shared" si="3"/>
        <v/>
      </c>
      <c r="H81" s="52" t="str">
        <f>IF(J81="","",(INDEX(Raw!D:D,MATCH(J81+4000,Raw!X:X,0))))</f>
        <v/>
      </c>
      <c r="I81" s="52" t="str">
        <f>IF(J81="","",(INDEX(Raw!A:A,MATCH(J81+4000,Raw!X:X,0))))</f>
        <v/>
      </c>
      <c r="J81" s="11" t="str">
        <f>(IFERROR(IF(LARGE(Raw!X:X,A81+COUNTIF(Raw!C:C,"H"))-4000&gt;0,LARGE(Raw!X:X,A81+COUNTIF(Raw!C:C,"H"))-4000,""),""))</f>
        <v/>
      </c>
      <c r="L81" s="3" t="str">
        <f t="shared" si="4"/>
        <v/>
      </c>
      <c r="M81" s="52" t="str">
        <f>IF(O81="","",(INDEX(Raw!D:D,MATCH(O81+2000,Raw!X:X,0))))</f>
        <v/>
      </c>
      <c r="N81" s="52" t="str">
        <f>IF(O81="","",(INDEX(Raw!A:A,MATCH(O81+2000,Raw!X:X,0))))</f>
        <v/>
      </c>
      <c r="O81" s="11" t="str">
        <f>(IFERROR(IF(LARGE(Raw!X:X,A81+COUNTIF(Raw!C:C,"H")+COUNTIF(Raw!C:C,"S"))-2000&gt;0,LARGE(Raw!X:X,A81+COUNTIF(Raw!C:C,"H")+COUNTIF(Raw!C:C,"S"))-2000,""),""))</f>
        <v/>
      </c>
    </row>
    <row r="82" spans="1:15" x14ac:dyDescent="0.3">
      <c r="A82" s="52">
        <v>79</v>
      </c>
      <c r="B82" s="3" t="str">
        <f t="shared" si="5"/>
        <v/>
      </c>
      <c r="C82" s="52" t="str">
        <f>IF(E82="","",(INDEX(Raw!D:D,MATCH(E82+6000,Raw!X:X,0))))</f>
        <v/>
      </c>
      <c r="D82" s="52" t="str">
        <f>IF(E82="","",(INDEX(Raw!A:A,MATCH(E82+6000,Raw!X:X,0))))</f>
        <v/>
      </c>
      <c r="E82" s="11" t="str">
        <f>(IFERROR(IF(LARGE(Raw!X:X,A82)-6000&gt;0,LARGE(Raw!X:X,A82)-6000,""),""))</f>
        <v/>
      </c>
      <c r="G82" s="3" t="str">
        <f t="shared" si="3"/>
        <v/>
      </c>
      <c r="H82" s="52" t="str">
        <f>IF(J82="","",(INDEX(Raw!D:D,MATCH(J82+4000,Raw!X:X,0))))</f>
        <v/>
      </c>
      <c r="I82" s="52" t="str">
        <f>IF(J82="","",(INDEX(Raw!A:A,MATCH(J82+4000,Raw!X:X,0))))</f>
        <v/>
      </c>
      <c r="J82" s="11" t="str">
        <f>(IFERROR(IF(LARGE(Raw!X:X,A82+COUNTIF(Raw!C:C,"H"))-4000&gt;0,LARGE(Raw!X:X,A82+COUNTIF(Raw!C:C,"H"))-4000,""),""))</f>
        <v/>
      </c>
      <c r="L82" s="3" t="str">
        <f t="shared" si="4"/>
        <v/>
      </c>
      <c r="M82" s="52" t="str">
        <f>IF(O82="","",(INDEX(Raw!D:D,MATCH(O82+2000,Raw!X:X,0))))</f>
        <v/>
      </c>
      <c r="N82" s="52" t="str">
        <f>IF(O82="","",(INDEX(Raw!A:A,MATCH(O82+2000,Raw!X:X,0))))</f>
        <v/>
      </c>
      <c r="O82" s="11" t="str">
        <f>(IFERROR(IF(LARGE(Raw!X:X,A82+COUNTIF(Raw!C:C,"H")+COUNTIF(Raw!C:C,"S"))-2000&gt;0,LARGE(Raw!X:X,A82+COUNTIF(Raw!C:C,"H")+COUNTIF(Raw!C:C,"S"))-2000,""),""))</f>
        <v/>
      </c>
    </row>
    <row r="83" spans="1:15" x14ac:dyDescent="0.3">
      <c r="A83" s="52">
        <v>80</v>
      </c>
      <c r="B83" s="3" t="str">
        <f t="shared" si="5"/>
        <v/>
      </c>
      <c r="C83" s="52" t="str">
        <f>IF(E83="","",(INDEX(Raw!D:D,MATCH(E83+6000,Raw!X:X,0))))</f>
        <v/>
      </c>
      <c r="D83" s="52" t="str">
        <f>IF(E83="","",(INDEX(Raw!A:A,MATCH(E83+6000,Raw!X:X,0))))</f>
        <v/>
      </c>
      <c r="E83" s="11" t="str">
        <f>(IFERROR(IF(LARGE(Raw!X:X,A83)-6000&gt;0,LARGE(Raw!X:X,A83)-6000,""),""))</f>
        <v/>
      </c>
      <c r="G83" s="3" t="str">
        <f t="shared" si="3"/>
        <v/>
      </c>
      <c r="H83" s="52" t="str">
        <f>IF(J83="","",(INDEX(Raw!D:D,MATCH(J83+4000,Raw!X:X,0))))</f>
        <v/>
      </c>
      <c r="I83" s="52" t="str">
        <f>IF(J83="","",(INDEX(Raw!A:A,MATCH(J83+4000,Raw!X:X,0))))</f>
        <v/>
      </c>
      <c r="J83" s="11" t="str">
        <f>(IFERROR(IF(LARGE(Raw!X:X,A83+COUNTIF(Raw!C:C,"H"))-4000&gt;0,LARGE(Raw!X:X,A83+COUNTIF(Raw!C:C,"H"))-4000,""),""))</f>
        <v/>
      </c>
      <c r="L83" s="3" t="str">
        <f t="shared" si="4"/>
        <v/>
      </c>
      <c r="M83" s="52" t="str">
        <f>IF(O83="","",(INDEX(Raw!D:D,MATCH(O83+2000,Raw!X:X,0))))</f>
        <v/>
      </c>
      <c r="N83" s="52" t="str">
        <f>IF(O83="","",(INDEX(Raw!A:A,MATCH(O83+2000,Raw!X:X,0))))</f>
        <v/>
      </c>
      <c r="O83" s="11" t="str">
        <f>(IFERROR(IF(LARGE(Raw!X:X,A83+COUNTIF(Raw!C:C,"H")+COUNTIF(Raw!C:C,"S"))-2000&gt;0,LARGE(Raw!X:X,A83+COUNTIF(Raw!C:C,"H")+COUNTIF(Raw!C:C,"S"))-2000,""),""))</f>
        <v/>
      </c>
    </row>
    <row r="84" spans="1:15" x14ac:dyDescent="0.3">
      <c r="A84" s="52">
        <v>81</v>
      </c>
      <c r="B84" s="3" t="str">
        <f t="shared" si="5"/>
        <v/>
      </c>
      <c r="C84" s="52" t="str">
        <f>IF(E84="","",(INDEX(Raw!D:D,MATCH(E84+6000,Raw!X:X,0))))</f>
        <v/>
      </c>
      <c r="D84" s="52" t="str">
        <f>IF(E84="","",(INDEX(Raw!A:A,MATCH(E84+6000,Raw!X:X,0))))</f>
        <v/>
      </c>
      <c r="E84" s="11" t="str">
        <f>(IFERROR(IF(LARGE(Raw!X:X,A84)-6000&gt;0,LARGE(Raw!X:X,A84)-6000,""),""))</f>
        <v/>
      </c>
      <c r="G84" s="3" t="str">
        <f t="shared" si="3"/>
        <v/>
      </c>
      <c r="H84" s="52" t="str">
        <f>IF(J84="","",(INDEX(Raw!D:D,MATCH(J84+4000,Raw!X:X,0))))</f>
        <v/>
      </c>
      <c r="I84" s="52" t="str">
        <f>IF(J84="","",(INDEX(Raw!A:A,MATCH(J84+4000,Raw!X:X,0))))</f>
        <v/>
      </c>
      <c r="J84" s="11" t="str">
        <f>(IFERROR(IF(LARGE(Raw!X:X,A84+COUNTIF(Raw!C:C,"H"))-4000&gt;0,LARGE(Raw!X:X,A84+COUNTIF(Raw!C:C,"H"))-4000,""),""))</f>
        <v/>
      </c>
      <c r="L84" s="3" t="str">
        <f t="shared" si="4"/>
        <v/>
      </c>
      <c r="M84" s="52" t="str">
        <f>IF(O84="","",(INDEX(Raw!D:D,MATCH(O84+2000,Raw!X:X,0))))</f>
        <v/>
      </c>
      <c r="N84" s="52" t="str">
        <f>IF(O84="","",(INDEX(Raw!A:A,MATCH(O84+2000,Raw!X:X,0))))</f>
        <v/>
      </c>
      <c r="O84" s="11" t="str">
        <f>(IFERROR(IF(LARGE(Raw!X:X,A84+COUNTIF(Raw!C:C,"H")+COUNTIF(Raw!C:C,"S"))-2000&gt;0,LARGE(Raw!X:X,A84+COUNTIF(Raw!C:C,"H")+COUNTIF(Raw!C:C,"S"))-2000,""),""))</f>
        <v/>
      </c>
    </row>
    <row r="85" spans="1:15" x14ac:dyDescent="0.3">
      <c r="A85" s="52">
        <v>82</v>
      </c>
      <c r="B85" s="3" t="str">
        <f t="shared" si="5"/>
        <v/>
      </c>
      <c r="C85" s="52" t="str">
        <f>IF(E85="","",(INDEX(Raw!D:D,MATCH(E85+6000,Raw!X:X,0))))</f>
        <v/>
      </c>
      <c r="D85" s="52" t="str">
        <f>IF(E85="","",(INDEX(Raw!A:A,MATCH(E85+6000,Raw!X:X,0))))</f>
        <v/>
      </c>
      <c r="E85" s="11" t="str">
        <f>(IFERROR(IF(LARGE(Raw!X:X,A85)-6000&gt;0,LARGE(Raw!X:X,A85)-6000,""),""))</f>
        <v/>
      </c>
      <c r="G85" s="3" t="str">
        <f t="shared" si="3"/>
        <v/>
      </c>
      <c r="H85" s="52" t="str">
        <f>IF(J85="","",(INDEX(Raw!D:D,MATCH(J85+4000,Raw!X:X,0))))</f>
        <v/>
      </c>
      <c r="I85" s="52" t="str">
        <f>IF(J85="","",(INDEX(Raw!A:A,MATCH(J85+4000,Raw!X:X,0))))</f>
        <v/>
      </c>
      <c r="J85" s="11" t="str">
        <f>(IFERROR(IF(LARGE(Raw!X:X,A85+COUNTIF(Raw!C:C,"H"))-4000&gt;0,LARGE(Raw!X:X,A85+COUNTIF(Raw!C:C,"H"))-4000,""),""))</f>
        <v/>
      </c>
      <c r="L85" s="3" t="str">
        <f t="shared" si="4"/>
        <v/>
      </c>
      <c r="M85" s="52" t="str">
        <f>IF(O85="","",(INDEX(Raw!D:D,MATCH(O85+2000,Raw!X:X,0))))</f>
        <v/>
      </c>
      <c r="N85" s="52" t="str">
        <f>IF(O85="","",(INDEX(Raw!A:A,MATCH(O85+2000,Raw!X:X,0))))</f>
        <v/>
      </c>
      <c r="O85" s="11" t="str">
        <f>(IFERROR(IF(LARGE(Raw!X:X,A85+COUNTIF(Raw!C:C,"H")+COUNTIF(Raw!C:C,"S"))-2000&gt;0,LARGE(Raw!X:X,A85+COUNTIF(Raw!C:C,"H")+COUNTIF(Raw!C:C,"S"))-2000,""),""))</f>
        <v/>
      </c>
    </row>
    <row r="86" spans="1:15" x14ac:dyDescent="0.3">
      <c r="A86" s="52">
        <v>83</v>
      </c>
      <c r="B86" s="3" t="str">
        <f t="shared" si="5"/>
        <v/>
      </c>
      <c r="C86" s="52" t="str">
        <f>IF(E86="","",(INDEX(Raw!D:D,MATCH(E86+6000,Raw!X:X,0))))</f>
        <v/>
      </c>
      <c r="D86" s="52" t="str">
        <f>IF(E86="","",(INDEX(Raw!A:A,MATCH(E86+6000,Raw!X:X,0))))</f>
        <v/>
      </c>
      <c r="E86" s="11" t="str">
        <f>(IFERROR(IF(LARGE(Raw!X:X,A86)-6000&gt;0,LARGE(Raw!X:X,A86)-6000,""),""))</f>
        <v/>
      </c>
      <c r="G86" s="3" t="str">
        <f t="shared" si="3"/>
        <v/>
      </c>
      <c r="H86" s="52" t="str">
        <f>IF(J86="","",(INDEX(Raw!D:D,MATCH(J86+4000,Raw!X:X,0))))</f>
        <v/>
      </c>
      <c r="I86" s="52" t="str">
        <f>IF(J86="","",(INDEX(Raw!A:A,MATCH(J86+4000,Raw!X:X,0))))</f>
        <v/>
      </c>
      <c r="J86" s="11" t="str">
        <f>(IFERROR(IF(LARGE(Raw!X:X,A86+COUNTIF(Raw!C:C,"H"))-4000&gt;0,LARGE(Raw!X:X,A86+COUNTIF(Raw!C:C,"H"))-4000,""),""))</f>
        <v/>
      </c>
      <c r="L86" s="3" t="str">
        <f t="shared" si="4"/>
        <v/>
      </c>
      <c r="M86" s="52" t="str">
        <f>IF(O86="","",(INDEX(Raw!D:D,MATCH(O86+2000,Raw!X:X,0))))</f>
        <v/>
      </c>
      <c r="N86" s="52" t="str">
        <f>IF(O86="","",(INDEX(Raw!A:A,MATCH(O86+2000,Raw!X:X,0))))</f>
        <v/>
      </c>
      <c r="O86" s="11" t="str">
        <f>(IFERROR(IF(LARGE(Raw!X:X,A86+COUNTIF(Raw!C:C,"H")+COUNTIF(Raw!C:C,"S"))-2000&gt;0,LARGE(Raw!X:X,A86+COUNTIF(Raw!C:C,"H")+COUNTIF(Raw!C:C,"S"))-2000,""),""))</f>
        <v/>
      </c>
    </row>
    <row r="87" spans="1:15" x14ac:dyDescent="0.3">
      <c r="A87" s="52">
        <v>84</v>
      </c>
      <c r="B87" s="3" t="str">
        <f t="shared" si="5"/>
        <v/>
      </c>
      <c r="C87" s="52" t="str">
        <f>IF(E87="","",(INDEX(Raw!D:D,MATCH(E87+6000,Raw!X:X,0))))</f>
        <v/>
      </c>
      <c r="D87" s="52" t="str">
        <f>IF(E87="","",(INDEX(Raw!A:A,MATCH(E87+6000,Raw!X:X,0))))</f>
        <v/>
      </c>
      <c r="E87" s="11" t="str">
        <f>(IFERROR(IF(LARGE(Raw!X:X,A87)-6000&gt;0,LARGE(Raw!X:X,A87)-6000,""),""))</f>
        <v/>
      </c>
      <c r="G87" s="3" t="str">
        <f t="shared" si="3"/>
        <v/>
      </c>
      <c r="H87" s="52" t="str">
        <f>IF(J87="","",(INDEX(Raw!D:D,MATCH(J87+4000,Raw!X:X,0))))</f>
        <v/>
      </c>
      <c r="I87" s="52" t="str">
        <f>IF(J87="","",(INDEX(Raw!A:A,MATCH(J87+4000,Raw!X:X,0))))</f>
        <v/>
      </c>
      <c r="J87" s="11" t="str">
        <f>(IFERROR(IF(LARGE(Raw!X:X,A87+COUNTIF(Raw!C:C,"H"))-4000&gt;0,LARGE(Raw!X:X,A87+COUNTIF(Raw!C:C,"H"))-4000,""),""))</f>
        <v/>
      </c>
      <c r="L87" s="3" t="str">
        <f t="shared" si="4"/>
        <v/>
      </c>
      <c r="M87" s="52" t="str">
        <f>IF(O87="","",(INDEX(Raw!D:D,MATCH(O87+2000,Raw!X:X,0))))</f>
        <v/>
      </c>
      <c r="N87" s="52" t="str">
        <f>IF(O87="","",(INDEX(Raw!A:A,MATCH(O87+2000,Raw!X:X,0))))</f>
        <v/>
      </c>
      <c r="O87" s="11" t="str">
        <f>(IFERROR(IF(LARGE(Raw!X:X,A87+COUNTIF(Raw!C:C,"H")+COUNTIF(Raw!C:C,"S"))-2000&gt;0,LARGE(Raw!X:X,A87+COUNTIF(Raw!C:C,"H")+COUNTIF(Raw!C:C,"S"))-2000,""),""))</f>
        <v/>
      </c>
    </row>
    <row r="88" spans="1:15" x14ac:dyDescent="0.3">
      <c r="A88" s="52">
        <v>85</v>
      </c>
      <c r="B88" s="3" t="str">
        <f t="shared" si="5"/>
        <v/>
      </c>
      <c r="C88" s="52" t="str">
        <f>IF(E88="","",(INDEX(Raw!D:D,MATCH(E88+6000,Raw!X:X,0))))</f>
        <v/>
      </c>
      <c r="D88" s="52" t="str">
        <f>IF(E88="","",(INDEX(Raw!A:A,MATCH(E88+6000,Raw!X:X,0))))</f>
        <v/>
      </c>
      <c r="E88" s="11" t="str">
        <f>(IFERROR(IF(LARGE(Raw!X:X,A88)-6000&gt;0,LARGE(Raw!X:X,A88)-6000,""),""))</f>
        <v/>
      </c>
      <c r="G88" s="3" t="str">
        <f t="shared" si="3"/>
        <v/>
      </c>
      <c r="H88" s="52" t="str">
        <f>IF(J88="","",(INDEX(Raw!D:D,MATCH(J88+4000,Raw!X:X,0))))</f>
        <v/>
      </c>
      <c r="I88" s="52" t="str">
        <f>IF(J88="","",(INDEX(Raw!A:A,MATCH(J88+4000,Raw!X:X,0))))</f>
        <v/>
      </c>
      <c r="J88" s="11" t="str">
        <f>(IFERROR(IF(LARGE(Raw!X:X,A88+COUNTIF(Raw!C:C,"H"))-4000&gt;0,LARGE(Raw!X:X,A88+COUNTIF(Raw!C:C,"H"))-4000,""),""))</f>
        <v/>
      </c>
      <c r="L88" s="3" t="str">
        <f t="shared" si="4"/>
        <v/>
      </c>
      <c r="M88" s="52" t="str">
        <f>IF(O88="","",(INDEX(Raw!D:D,MATCH(O88+2000,Raw!X:X,0))))</f>
        <v/>
      </c>
      <c r="N88" s="52" t="str">
        <f>IF(O88="","",(INDEX(Raw!A:A,MATCH(O88+2000,Raw!X:X,0))))</f>
        <v/>
      </c>
      <c r="O88" s="11" t="str">
        <f>(IFERROR(IF(LARGE(Raw!X:X,A88+COUNTIF(Raw!C:C,"H")+COUNTIF(Raw!C:C,"S"))-2000&gt;0,LARGE(Raw!X:X,A88+COUNTIF(Raw!C:C,"H")+COUNTIF(Raw!C:C,"S"))-2000,""),""))</f>
        <v/>
      </c>
    </row>
    <row r="89" spans="1:15" x14ac:dyDescent="0.3">
      <c r="A89" s="52">
        <v>86</v>
      </c>
      <c r="B89" s="3" t="str">
        <f t="shared" si="5"/>
        <v/>
      </c>
      <c r="C89" s="52" t="str">
        <f>IF(E89="","",(INDEX(Raw!D:D,MATCH(E89+6000,Raw!X:X,0))))</f>
        <v/>
      </c>
      <c r="D89" s="52" t="str">
        <f>IF(E89="","",(INDEX(Raw!A:A,MATCH(E89+6000,Raw!X:X,0))))</f>
        <v/>
      </c>
      <c r="E89" s="11" t="str">
        <f>(IFERROR(IF(LARGE(Raw!X:X,A89)-6000&gt;0,LARGE(Raw!X:X,A89)-6000,""),""))</f>
        <v/>
      </c>
      <c r="G89" s="3" t="str">
        <f t="shared" si="3"/>
        <v/>
      </c>
      <c r="H89" s="52" t="str">
        <f>IF(J89="","",(INDEX(Raw!D:D,MATCH(J89+4000,Raw!X:X,0))))</f>
        <v/>
      </c>
      <c r="I89" s="52" t="str">
        <f>IF(J89="","",(INDEX(Raw!A:A,MATCH(J89+4000,Raw!X:X,0))))</f>
        <v/>
      </c>
      <c r="J89" s="11" t="str">
        <f>(IFERROR(IF(LARGE(Raw!X:X,A89+COUNTIF(Raw!C:C,"H"))-4000&gt;0,LARGE(Raw!X:X,A89+COUNTIF(Raw!C:C,"H"))-4000,""),""))</f>
        <v/>
      </c>
      <c r="L89" s="3" t="str">
        <f t="shared" si="4"/>
        <v/>
      </c>
      <c r="M89" s="52" t="str">
        <f>IF(O89="","",(INDEX(Raw!D:D,MATCH(O89+2000,Raw!X:X,0))))</f>
        <v/>
      </c>
      <c r="N89" s="52" t="str">
        <f>IF(O89="","",(INDEX(Raw!A:A,MATCH(O89+2000,Raw!X:X,0))))</f>
        <v/>
      </c>
      <c r="O89" s="11" t="str">
        <f>(IFERROR(IF(LARGE(Raw!X:X,A89+COUNTIF(Raw!C:C,"H")+COUNTIF(Raw!C:C,"S"))-2000&gt;0,LARGE(Raw!X:X,A89+COUNTIF(Raw!C:C,"H")+COUNTIF(Raw!C:C,"S"))-2000,""),""))</f>
        <v/>
      </c>
    </row>
    <row r="90" spans="1:15" x14ac:dyDescent="0.3">
      <c r="A90" s="52">
        <v>87</v>
      </c>
      <c r="B90" s="3" t="str">
        <f t="shared" si="5"/>
        <v/>
      </c>
      <c r="C90" s="52" t="str">
        <f>IF(E90="","",(INDEX(Raw!D:D,MATCH(E90+6000,Raw!X:X,0))))</f>
        <v/>
      </c>
      <c r="D90" s="52" t="str">
        <f>IF(E90="","",(INDEX(Raw!A:A,MATCH(E90+6000,Raw!X:X,0))))</f>
        <v/>
      </c>
      <c r="E90" s="11" t="str">
        <f>(IFERROR(IF(LARGE(Raw!X:X,A90)-6000&gt;0,LARGE(Raw!X:X,A90)-6000,""),""))</f>
        <v/>
      </c>
      <c r="G90" s="3" t="str">
        <f t="shared" si="3"/>
        <v/>
      </c>
      <c r="H90" s="52" t="str">
        <f>IF(J90="","",(INDEX(Raw!D:D,MATCH(J90+4000,Raw!X:X,0))))</f>
        <v/>
      </c>
      <c r="I90" s="52" t="str">
        <f>IF(J90="","",(INDEX(Raw!A:A,MATCH(J90+4000,Raw!X:X,0))))</f>
        <v/>
      </c>
      <c r="J90" s="11" t="str">
        <f>(IFERROR(IF(LARGE(Raw!X:X,A90+COUNTIF(Raw!C:C,"H"))-4000&gt;0,LARGE(Raw!X:X,A90+COUNTIF(Raw!C:C,"H"))-4000,""),""))</f>
        <v/>
      </c>
      <c r="L90" s="3" t="str">
        <f t="shared" si="4"/>
        <v/>
      </c>
      <c r="M90" s="52" t="str">
        <f>IF(O90="","",(INDEX(Raw!D:D,MATCH(O90+2000,Raw!X:X,0))))</f>
        <v/>
      </c>
      <c r="N90" s="52" t="str">
        <f>IF(O90="","",(INDEX(Raw!A:A,MATCH(O90+2000,Raw!X:X,0))))</f>
        <v/>
      </c>
      <c r="O90" s="11" t="str">
        <f>(IFERROR(IF(LARGE(Raw!X:X,A90+COUNTIF(Raw!C:C,"H")+COUNTIF(Raw!C:C,"S"))-2000&gt;0,LARGE(Raw!X:X,A90+COUNTIF(Raw!C:C,"H")+COUNTIF(Raw!C:C,"S"))-2000,""),""))</f>
        <v/>
      </c>
    </row>
    <row r="91" spans="1:15" x14ac:dyDescent="0.3">
      <c r="A91" s="52">
        <v>88</v>
      </c>
      <c r="B91" s="3" t="str">
        <f t="shared" si="5"/>
        <v/>
      </c>
      <c r="C91" s="52" t="str">
        <f>IF(E91="","",(INDEX(Raw!D:D,MATCH(E91+6000,Raw!X:X,0))))</f>
        <v/>
      </c>
      <c r="D91" s="52" t="str">
        <f>IF(E91="","",(INDEX(Raw!A:A,MATCH(E91+6000,Raw!X:X,0))))</f>
        <v/>
      </c>
      <c r="E91" s="11" t="str">
        <f>(IFERROR(IF(LARGE(Raw!X:X,A91)-6000&gt;0,LARGE(Raw!X:X,A91)-6000,""),""))</f>
        <v/>
      </c>
      <c r="G91" s="3" t="str">
        <f t="shared" si="3"/>
        <v/>
      </c>
      <c r="H91" s="52" t="str">
        <f>IF(J91="","",(INDEX(Raw!D:D,MATCH(J91+4000,Raw!X:X,0))))</f>
        <v/>
      </c>
      <c r="I91" s="52" t="str">
        <f>IF(J91="","",(INDEX(Raw!A:A,MATCH(J91+4000,Raw!X:X,0))))</f>
        <v/>
      </c>
      <c r="J91" s="11" t="str">
        <f>(IFERROR(IF(LARGE(Raw!X:X,A91+COUNTIF(Raw!C:C,"H"))-4000&gt;0,LARGE(Raw!X:X,A91+COUNTIF(Raw!C:C,"H"))-4000,""),""))</f>
        <v/>
      </c>
      <c r="L91" s="3" t="str">
        <f t="shared" si="4"/>
        <v/>
      </c>
      <c r="M91" s="52" t="str">
        <f>IF(O91="","",(INDEX(Raw!D:D,MATCH(O91+2000,Raw!X:X,0))))</f>
        <v/>
      </c>
      <c r="N91" s="52" t="str">
        <f>IF(O91="","",(INDEX(Raw!A:A,MATCH(O91+2000,Raw!X:X,0))))</f>
        <v/>
      </c>
      <c r="O91" s="11" t="str">
        <f>(IFERROR(IF(LARGE(Raw!X:X,A91+COUNTIF(Raw!C:C,"H")+COUNTIF(Raw!C:C,"S"))-2000&gt;0,LARGE(Raw!X:X,A91+COUNTIF(Raw!C:C,"H")+COUNTIF(Raw!C:C,"S"))-2000,""),""))</f>
        <v/>
      </c>
    </row>
    <row r="92" spans="1:15" x14ac:dyDescent="0.3">
      <c r="A92" s="52">
        <v>89</v>
      </c>
      <c r="B92" s="3" t="str">
        <f t="shared" si="5"/>
        <v/>
      </c>
      <c r="C92" s="52" t="str">
        <f>IF(E92="","",(INDEX(Raw!D:D,MATCH(E92+6000,Raw!X:X,0))))</f>
        <v/>
      </c>
      <c r="D92" s="52" t="str">
        <f>IF(E92="","",(INDEX(Raw!A:A,MATCH(E92+6000,Raw!X:X,0))))</f>
        <v/>
      </c>
      <c r="E92" s="11" t="str">
        <f>(IFERROR(IF(LARGE(Raw!X:X,A92)-6000&gt;0,LARGE(Raw!X:X,A92)-6000,""),""))</f>
        <v/>
      </c>
      <c r="G92" s="3" t="str">
        <f t="shared" si="3"/>
        <v/>
      </c>
      <c r="H92" s="52" t="str">
        <f>IF(J92="","",(INDEX(Raw!D:D,MATCH(J92+4000,Raw!X:X,0))))</f>
        <v/>
      </c>
      <c r="I92" s="52" t="str">
        <f>IF(J92="","",(INDEX(Raw!A:A,MATCH(J92+4000,Raw!X:X,0))))</f>
        <v/>
      </c>
      <c r="J92" s="11" t="str">
        <f>(IFERROR(IF(LARGE(Raw!X:X,A92+COUNTIF(Raw!C:C,"H"))-4000&gt;0,LARGE(Raw!X:X,A92+COUNTIF(Raw!C:C,"H"))-4000,""),""))</f>
        <v/>
      </c>
      <c r="L92" s="3" t="str">
        <f t="shared" si="4"/>
        <v/>
      </c>
      <c r="M92" s="52" t="str">
        <f>IF(O92="","",(INDEX(Raw!D:D,MATCH(O92+2000,Raw!X:X,0))))</f>
        <v/>
      </c>
      <c r="N92" s="52" t="str">
        <f>IF(O92="","",(INDEX(Raw!A:A,MATCH(O92+2000,Raw!X:X,0))))</f>
        <v/>
      </c>
      <c r="O92" s="11" t="str">
        <f>(IFERROR(IF(LARGE(Raw!X:X,A92+COUNTIF(Raw!C:C,"H")+COUNTIF(Raw!C:C,"S"))-2000&gt;0,LARGE(Raw!X:X,A92+COUNTIF(Raw!C:C,"H")+COUNTIF(Raw!C:C,"S"))-2000,""),""))</f>
        <v/>
      </c>
    </row>
    <row r="93" spans="1:15" x14ac:dyDescent="0.3">
      <c r="A93" s="52">
        <v>90</v>
      </c>
      <c r="B93" s="3" t="str">
        <f t="shared" si="5"/>
        <v/>
      </c>
      <c r="C93" s="52" t="str">
        <f>IF(E93="","",(INDEX(Raw!D:D,MATCH(E93+6000,Raw!X:X,0))))</f>
        <v/>
      </c>
      <c r="D93" s="52" t="str">
        <f>IF(E93="","",(INDEX(Raw!A:A,MATCH(E93+6000,Raw!X:X,0))))</f>
        <v/>
      </c>
      <c r="E93" s="11" t="str">
        <f>(IFERROR(IF(LARGE(Raw!X:X,A93)-6000&gt;0,LARGE(Raw!X:X,A93)-6000,""),""))</f>
        <v/>
      </c>
      <c r="G93" s="3" t="str">
        <f t="shared" si="3"/>
        <v/>
      </c>
      <c r="H93" s="52" t="str">
        <f>IF(J93="","",(INDEX(Raw!D:D,MATCH(J93+4000,Raw!X:X,0))))</f>
        <v/>
      </c>
      <c r="I93" s="52" t="str">
        <f>IF(J93="","",(INDEX(Raw!A:A,MATCH(J93+4000,Raw!X:X,0))))</f>
        <v/>
      </c>
      <c r="J93" s="11" t="str">
        <f>(IFERROR(IF(LARGE(Raw!X:X,A93+COUNTIF(Raw!C:C,"H"))-4000&gt;0,LARGE(Raw!X:X,A93+COUNTIF(Raw!C:C,"H"))-4000,""),""))</f>
        <v/>
      </c>
      <c r="L93" s="3" t="str">
        <f t="shared" si="4"/>
        <v/>
      </c>
      <c r="M93" s="52" t="str">
        <f>IF(O93="","",(INDEX(Raw!D:D,MATCH(O93+2000,Raw!X:X,0))))</f>
        <v/>
      </c>
      <c r="N93" s="52" t="str">
        <f>IF(O93="","",(INDEX(Raw!A:A,MATCH(O93+2000,Raw!X:X,0))))</f>
        <v/>
      </c>
      <c r="O93" s="11" t="str">
        <f>(IFERROR(IF(LARGE(Raw!X:X,A93+COUNTIF(Raw!C:C,"H")+COUNTIF(Raw!C:C,"S"))-2000&gt;0,LARGE(Raw!X:X,A93+COUNTIF(Raw!C:C,"H")+COUNTIF(Raw!C:C,"S"))-2000,""),""))</f>
        <v/>
      </c>
    </row>
    <row r="94" spans="1:15" x14ac:dyDescent="0.3">
      <c r="A94" s="52">
        <v>91</v>
      </c>
      <c r="B94" s="3" t="str">
        <f t="shared" si="5"/>
        <v/>
      </c>
      <c r="C94" s="52" t="str">
        <f>IF(E94="","",(INDEX(Raw!D:D,MATCH(E94+6000,Raw!X:X,0))))</f>
        <v/>
      </c>
      <c r="D94" s="52" t="str">
        <f>IF(E94="","",(INDEX(Raw!A:A,MATCH(E94+6000,Raw!X:X,0))))</f>
        <v/>
      </c>
      <c r="E94" s="11" t="str">
        <f>(IFERROR(IF(LARGE(Raw!X:X,A94)-6000&gt;0,LARGE(Raw!X:X,A94)-6000,""),""))</f>
        <v/>
      </c>
      <c r="G94" s="3" t="str">
        <f t="shared" si="3"/>
        <v/>
      </c>
      <c r="H94" s="52" t="str">
        <f>IF(J94="","",(INDEX(Raw!D:D,MATCH(J94+4000,Raw!X:X,0))))</f>
        <v/>
      </c>
      <c r="I94" s="52" t="str">
        <f>IF(J94="","",(INDEX(Raw!A:A,MATCH(J94+4000,Raw!X:X,0))))</f>
        <v/>
      </c>
      <c r="J94" s="11" t="str">
        <f>(IFERROR(IF(LARGE(Raw!X:X,A94+COUNTIF(Raw!C:C,"H"))-4000&gt;0,LARGE(Raw!X:X,A94+COUNTIF(Raw!C:C,"H"))-4000,""),""))</f>
        <v/>
      </c>
      <c r="L94" s="3" t="str">
        <f t="shared" si="4"/>
        <v/>
      </c>
      <c r="M94" s="52" t="str">
        <f>IF(O94="","",(INDEX(Raw!D:D,MATCH(O94+2000,Raw!X:X,0))))</f>
        <v/>
      </c>
      <c r="N94" s="52" t="str">
        <f>IF(O94="","",(INDEX(Raw!A:A,MATCH(O94+2000,Raw!X:X,0))))</f>
        <v/>
      </c>
      <c r="O94" s="11" t="str">
        <f>(IFERROR(IF(LARGE(Raw!X:X,A94+COUNTIF(Raw!C:C,"H")+COUNTIF(Raw!C:C,"S"))-2000&gt;0,LARGE(Raw!X:X,A94+COUNTIF(Raw!C:C,"H")+COUNTIF(Raw!C:C,"S"))-2000,""),""))</f>
        <v/>
      </c>
    </row>
    <row r="95" spans="1:15" x14ac:dyDescent="0.3">
      <c r="A95" s="52">
        <v>92</v>
      </c>
      <c r="B95" s="3" t="str">
        <f t="shared" si="5"/>
        <v/>
      </c>
      <c r="C95" s="52" t="str">
        <f>IF(E95="","",(INDEX(Raw!D:D,MATCH(E95+6000,Raw!X:X,0))))</f>
        <v/>
      </c>
      <c r="D95" s="52" t="str">
        <f>IF(E95="","",(INDEX(Raw!A:A,MATCH(E95+6000,Raw!X:X,0))))</f>
        <v/>
      </c>
      <c r="E95" s="11" t="str">
        <f>(IFERROR(IF(LARGE(Raw!X:X,A95)-6000&gt;0,LARGE(Raw!X:X,A95)-6000,""),""))</f>
        <v/>
      </c>
      <c r="G95" s="3" t="str">
        <f t="shared" si="3"/>
        <v/>
      </c>
      <c r="H95" s="52" t="str">
        <f>IF(J95="","",(INDEX(Raw!D:D,MATCH(J95+4000,Raw!X:X,0))))</f>
        <v/>
      </c>
      <c r="I95" s="52" t="str">
        <f>IF(J95="","",(INDEX(Raw!A:A,MATCH(J95+4000,Raw!X:X,0))))</f>
        <v/>
      </c>
      <c r="J95" s="11" t="str">
        <f>(IFERROR(IF(LARGE(Raw!X:X,A95+COUNTIF(Raw!C:C,"H"))-4000&gt;0,LARGE(Raw!X:X,A95+COUNTIF(Raw!C:C,"H"))-4000,""),""))</f>
        <v/>
      </c>
      <c r="L95" s="3" t="str">
        <f t="shared" si="4"/>
        <v/>
      </c>
      <c r="M95" s="52" t="str">
        <f>IF(O95="","",(INDEX(Raw!D:D,MATCH(O95+2000,Raw!X:X,0))))</f>
        <v/>
      </c>
      <c r="N95" s="52" t="str">
        <f>IF(O95="","",(INDEX(Raw!A:A,MATCH(O95+2000,Raw!X:X,0))))</f>
        <v/>
      </c>
      <c r="O95" s="11" t="str">
        <f>(IFERROR(IF(LARGE(Raw!X:X,A95+COUNTIF(Raw!C:C,"H")+COUNTIF(Raw!C:C,"S"))-2000&gt;0,LARGE(Raw!X:X,A95+COUNTIF(Raw!C:C,"H")+COUNTIF(Raw!C:C,"S"))-2000,""),""))</f>
        <v/>
      </c>
    </row>
    <row r="96" spans="1:15" x14ac:dyDescent="0.3">
      <c r="A96" s="52">
        <v>93</v>
      </c>
      <c r="B96" s="3" t="str">
        <f t="shared" si="5"/>
        <v/>
      </c>
      <c r="C96" s="52" t="str">
        <f>IF(E96="","",(INDEX(Raw!D:D,MATCH(E96+6000,Raw!X:X,0))))</f>
        <v/>
      </c>
      <c r="D96" s="52" t="str">
        <f>IF(E96="","",(INDEX(Raw!A:A,MATCH(E96+6000,Raw!X:X,0))))</f>
        <v/>
      </c>
      <c r="E96" s="11" t="str">
        <f>(IFERROR(IF(LARGE(Raw!X:X,A96)-6000&gt;0,LARGE(Raw!X:X,A96)-6000,""),""))</f>
        <v/>
      </c>
      <c r="G96" s="3" t="str">
        <f t="shared" si="3"/>
        <v/>
      </c>
      <c r="H96" s="52" t="str">
        <f>IF(J96="","",(INDEX(Raw!D:D,MATCH(J96+4000,Raw!X:X,0))))</f>
        <v/>
      </c>
      <c r="I96" s="52" t="str">
        <f>IF(J96="","",(INDEX(Raw!A:A,MATCH(J96+4000,Raw!X:X,0))))</f>
        <v/>
      </c>
      <c r="J96" s="11" t="str">
        <f>(IFERROR(IF(LARGE(Raw!X:X,A96+COUNTIF(Raw!C:C,"H"))-4000&gt;0,LARGE(Raw!X:X,A96+COUNTIF(Raw!C:C,"H"))-4000,""),""))</f>
        <v/>
      </c>
      <c r="L96" s="3" t="str">
        <f t="shared" si="4"/>
        <v/>
      </c>
      <c r="M96" s="52" t="str">
        <f>IF(O96="","",(INDEX(Raw!D:D,MATCH(O96+2000,Raw!X:X,0))))</f>
        <v/>
      </c>
      <c r="N96" s="52" t="str">
        <f>IF(O96="","",(INDEX(Raw!A:A,MATCH(O96+2000,Raw!X:X,0))))</f>
        <v/>
      </c>
      <c r="O96" s="11" t="str">
        <f>(IFERROR(IF(LARGE(Raw!X:X,A96+COUNTIF(Raw!C:C,"H")+COUNTIF(Raw!C:C,"S"))-2000&gt;0,LARGE(Raw!X:X,A96+COUNTIF(Raw!C:C,"H")+COUNTIF(Raw!C:C,"S"))-2000,""),""))</f>
        <v/>
      </c>
    </row>
    <row r="97" spans="1:15" x14ac:dyDescent="0.3">
      <c r="A97" s="52">
        <v>94</v>
      </c>
      <c r="B97" s="3" t="str">
        <f t="shared" si="5"/>
        <v/>
      </c>
      <c r="C97" s="52" t="str">
        <f>IF(E97="","",(INDEX(Raw!D:D,MATCH(E97+6000,Raw!X:X,0))))</f>
        <v/>
      </c>
      <c r="D97" s="52" t="str">
        <f>IF(E97="","",(INDEX(Raw!A:A,MATCH(E97+6000,Raw!X:X,0))))</f>
        <v/>
      </c>
      <c r="E97" s="11" t="str">
        <f>(IFERROR(IF(LARGE(Raw!X:X,A97)-6000&gt;0,LARGE(Raw!X:X,A97)-6000,""),""))</f>
        <v/>
      </c>
      <c r="G97" s="3" t="str">
        <f t="shared" si="3"/>
        <v/>
      </c>
      <c r="H97" s="52" t="str">
        <f>IF(J97="","",(INDEX(Raw!D:D,MATCH(J97+4000,Raw!X:X,0))))</f>
        <v/>
      </c>
      <c r="I97" s="52" t="str">
        <f>IF(J97="","",(INDEX(Raw!A:A,MATCH(J97+4000,Raw!X:X,0))))</f>
        <v/>
      </c>
      <c r="J97" s="11" t="str">
        <f>(IFERROR(IF(LARGE(Raw!X:X,A97+COUNTIF(Raw!C:C,"H"))-4000&gt;0,LARGE(Raw!X:X,A97+COUNTIF(Raw!C:C,"H"))-4000,""),""))</f>
        <v/>
      </c>
      <c r="L97" s="3" t="str">
        <f t="shared" si="4"/>
        <v/>
      </c>
      <c r="M97" s="52" t="str">
        <f>IF(O97="","",(INDEX(Raw!D:D,MATCH(O97+2000,Raw!X:X,0))))</f>
        <v/>
      </c>
      <c r="N97" s="52" t="str">
        <f>IF(O97="","",(INDEX(Raw!A:A,MATCH(O97+2000,Raw!X:X,0))))</f>
        <v/>
      </c>
      <c r="O97" s="11" t="str">
        <f>(IFERROR(IF(LARGE(Raw!X:X,A97+COUNTIF(Raw!C:C,"H")+COUNTIF(Raw!C:C,"S"))-2000&gt;0,LARGE(Raw!X:X,A97+COUNTIF(Raw!C:C,"H")+COUNTIF(Raw!C:C,"S"))-2000,""),""))</f>
        <v/>
      </c>
    </row>
    <row r="98" spans="1:15" x14ac:dyDescent="0.3">
      <c r="A98" s="52">
        <v>95</v>
      </c>
      <c r="B98" s="3" t="str">
        <f t="shared" si="5"/>
        <v/>
      </c>
      <c r="C98" s="52" t="str">
        <f>IF(E98="","",(INDEX(Raw!D:D,MATCH(E98+6000,Raw!X:X,0))))</f>
        <v/>
      </c>
      <c r="D98" s="52" t="str">
        <f>IF(E98="","",(INDEX(Raw!A:A,MATCH(E98+6000,Raw!X:X,0))))</f>
        <v/>
      </c>
      <c r="E98" s="11" t="str">
        <f>(IFERROR(IF(LARGE(Raw!X:X,A98)-6000&gt;0,LARGE(Raw!X:X,A98)-6000,""),""))</f>
        <v/>
      </c>
      <c r="G98" s="3" t="str">
        <f t="shared" si="3"/>
        <v/>
      </c>
      <c r="H98" s="52" t="str">
        <f>IF(J98="","",(INDEX(Raw!D:D,MATCH(J98+4000,Raw!X:X,0))))</f>
        <v/>
      </c>
      <c r="I98" s="52" t="str">
        <f>IF(J98="","",(INDEX(Raw!A:A,MATCH(J98+4000,Raw!X:X,0))))</f>
        <v/>
      </c>
      <c r="J98" s="11" t="str">
        <f>(IFERROR(IF(LARGE(Raw!X:X,A98+COUNTIF(Raw!C:C,"H"))-4000&gt;0,LARGE(Raw!X:X,A98+COUNTIF(Raw!C:C,"H"))-4000,""),""))</f>
        <v/>
      </c>
      <c r="L98" s="3" t="str">
        <f t="shared" si="4"/>
        <v/>
      </c>
      <c r="M98" s="52" t="str">
        <f>IF(O98="","",(INDEX(Raw!D:D,MATCH(O98+2000,Raw!X:X,0))))</f>
        <v/>
      </c>
      <c r="N98" s="52" t="str">
        <f>IF(O98="","",(INDEX(Raw!A:A,MATCH(O98+2000,Raw!X:X,0))))</f>
        <v/>
      </c>
      <c r="O98" s="11" t="str">
        <f>(IFERROR(IF(LARGE(Raw!X:X,A98+COUNTIF(Raw!C:C,"H")+COUNTIF(Raw!C:C,"S"))-2000&gt;0,LARGE(Raw!X:X,A98+COUNTIF(Raw!C:C,"H")+COUNTIF(Raw!C:C,"S"))-2000,""),""))</f>
        <v/>
      </c>
    </row>
    <row r="99" spans="1:15" x14ac:dyDescent="0.3">
      <c r="A99" s="52">
        <v>96</v>
      </c>
      <c r="B99" s="3" t="str">
        <f t="shared" si="5"/>
        <v/>
      </c>
      <c r="C99" s="52" t="str">
        <f>IF(E99="","",(INDEX(Raw!D:D,MATCH(E99+6000,Raw!X:X,0))))</f>
        <v/>
      </c>
      <c r="D99" s="52" t="str">
        <f>IF(E99="","",(INDEX(Raw!A:A,MATCH(E99+6000,Raw!X:X,0))))</f>
        <v/>
      </c>
      <c r="E99" s="11" t="str">
        <f>(IFERROR(IF(LARGE(Raw!X:X,A99)-6000&gt;0,LARGE(Raw!X:X,A99)-6000,""),""))</f>
        <v/>
      </c>
      <c r="G99" s="3" t="str">
        <f t="shared" si="3"/>
        <v/>
      </c>
      <c r="H99" s="52" t="str">
        <f>IF(J99="","",(INDEX(Raw!D:D,MATCH(J99+4000,Raw!X:X,0))))</f>
        <v/>
      </c>
      <c r="I99" s="52" t="str">
        <f>IF(J99="","",(INDEX(Raw!A:A,MATCH(J99+4000,Raw!X:X,0))))</f>
        <v/>
      </c>
      <c r="J99" s="11" t="str">
        <f>(IFERROR(IF(LARGE(Raw!X:X,A99+COUNTIF(Raw!C:C,"H"))-4000&gt;0,LARGE(Raw!X:X,A99+COUNTIF(Raw!C:C,"H"))-4000,""),""))</f>
        <v/>
      </c>
      <c r="L99" s="3" t="str">
        <f t="shared" si="4"/>
        <v/>
      </c>
      <c r="M99" s="52" t="str">
        <f>IF(O99="","",(INDEX(Raw!D:D,MATCH(O99+2000,Raw!X:X,0))))</f>
        <v/>
      </c>
      <c r="N99" s="52" t="str">
        <f>IF(O99="","",(INDEX(Raw!A:A,MATCH(O99+2000,Raw!X:X,0))))</f>
        <v/>
      </c>
      <c r="O99" s="11" t="str">
        <f>(IFERROR(IF(LARGE(Raw!X:X,A99+COUNTIF(Raw!C:C,"H")+COUNTIF(Raw!C:C,"S"))-2000&gt;0,LARGE(Raw!X:X,A99+COUNTIF(Raw!C:C,"H")+COUNTIF(Raw!C:C,"S"))-2000,""),""))</f>
        <v/>
      </c>
    </row>
    <row r="100" spans="1:15" x14ac:dyDescent="0.3">
      <c r="A100" s="52">
        <v>97</v>
      </c>
      <c r="B100" s="3" t="str">
        <f t="shared" si="5"/>
        <v/>
      </c>
      <c r="C100" s="52" t="str">
        <f>IF(E100="","",(INDEX(Raw!D:D,MATCH(E100+6000,Raw!X:X,0))))</f>
        <v/>
      </c>
      <c r="D100" s="52" t="str">
        <f>IF(E100="","",(INDEX(Raw!A:A,MATCH(E100+6000,Raw!X:X,0))))</f>
        <v/>
      </c>
      <c r="E100" s="11" t="str">
        <f>(IFERROR(IF(LARGE(Raw!X:X,A100)-6000&gt;0,LARGE(Raw!X:X,A100)-6000,""),""))</f>
        <v/>
      </c>
      <c r="G100" s="3" t="str">
        <f t="shared" si="3"/>
        <v/>
      </c>
      <c r="H100" s="52" t="str">
        <f>IF(J100="","",(INDEX(Raw!D:D,MATCH(J100+4000,Raw!X:X,0))))</f>
        <v/>
      </c>
      <c r="I100" s="52" t="str">
        <f>IF(J100="","",(INDEX(Raw!A:A,MATCH(J100+4000,Raw!X:X,0))))</f>
        <v/>
      </c>
      <c r="J100" s="11" t="str">
        <f>(IFERROR(IF(LARGE(Raw!X:X,A100+COUNTIF(Raw!C:C,"H"))-4000&gt;0,LARGE(Raw!X:X,A100+COUNTIF(Raw!C:C,"H"))-4000,""),""))</f>
        <v/>
      </c>
      <c r="L100" s="3" t="str">
        <f t="shared" si="4"/>
        <v/>
      </c>
      <c r="M100" s="52" t="str">
        <f>IF(O100="","",(INDEX(Raw!D:D,MATCH(O100+2000,Raw!X:X,0))))</f>
        <v/>
      </c>
      <c r="N100" s="52" t="str">
        <f>IF(O100="","",(INDEX(Raw!A:A,MATCH(O100+2000,Raw!X:X,0))))</f>
        <v/>
      </c>
      <c r="O100" s="11" t="str">
        <f>(IFERROR(IF(LARGE(Raw!X:X,A100+COUNTIF(Raw!C:C,"H")+COUNTIF(Raw!C:C,"S"))-2000&gt;0,LARGE(Raw!X:X,A100+COUNTIF(Raw!C:C,"H")+COUNTIF(Raw!C:C,"S"))-2000,""),""))</f>
        <v/>
      </c>
    </row>
    <row r="101" spans="1:15" x14ac:dyDescent="0.3">
      <c r="A101" s="52">
        <v>98</v>
      </c>
      <c r="B101" s="3" t="str">
        <f t="shared" si="5"/>
        <v/>
      </c>
      <c r="C101" s="52" t="str">
        <f>IF(E101="","",(INDEX(Raw!D:D,MATCH(E101+6000,Raw!X:X,0))))</f>
        <v/>
      </c>
      <c r="D101" s="52" t="str">
        <f>IF(E101="","",(INDEX(Raw!A:A,MATCH(E101+6000,Raw!X:X,0))))</f>
        <v/>
      </c>
      <c r="E101" s="11" t="str">
        <f>(IFERROR(IF(LARGE(Raw!X:X,A101)-6000&gt;0,LARGE(Raw!X:X,A101)-6000,""),""))</f>
        <v/>
      </c>
      <c r="G101" s="3" t="str">
        <f t="shared" si="3"/>
        <v/>
      </c>
      <c r="H101" s="52" t="str">
        <f>IF(J101="","",(INDEX(Raw!D:D,MATCH(J101+4000,Raw!X:X,0))))</f>
        <v/>
      </c>
      <c r="I101" s="52" t="str">
        <f>IF(J101="","",(INDEX(Raw!A:A,MATCH(J101+4000,Raw!X:X,0))))</f>
        <v/>
      </c>
      <c r="J101" s="11" t="str">
        <f>(IFERROR(IF(LARGE(Raw!X:X,A101+COUNTIF(Raw!C:C,"H"))-4000&gt;0,LARGE(Raw!X:X,A101+COUNTIF(Raw!C:C,"H"))-4000,""),""))</f>
        <v/>
      </c>
      <c r="L101" s="3" t="str">
        <f t="shared" si="4"/>
        <v/>
      </c>
      <c r="M101" s="52" t="str">
        <f>IF(O101="","",(INDEX(Raw!D:D,MATCH(O101+2000,Raw!X:X,0))))</f>
        <v/>
      </c>
      <c r="N101" s="52" t="str">
        <f>IF(O101="","",(INDEX(Raw!A:A,MATCH(O101+2000,Raw!X:X,0))))</f>
        <v/>
      </c>
      <c r="O101" s="11" t="str">
        <f>(IFERROR(IF(LARGE(Raw!X:X,A101+COUNTIF(Raw!C:C,"H")+COUNTIF(Raw!C:C,"S"))-2000&gt;0,LARGE(Raw!X:X,A101+COUNTIF(Raw!C:C,"H")+COUNTIF(Raw!C:C,"S"))-2000,""),""))</f>
        <v/>
      </c>
    </row>
    <row r="102" spans="1:15" x14ac:dyDescent="0.3">
      <c r="A102" s="52">
        <v>99</v>
      </c>
      <c r="B102" s="3" t="str">
        <f t="shared" si="5"/>
        <v/>
      </c>
      <c r="C102" s="52" t="str">
        <f>IF(E102="","",(INDEX(Raw!D:D,MATCH(E102+6000,Raw!X:X,0))))</f>
        <v/>
      </c>
      <c r="D102" s="52" t="str">
        <f>IF(E102="","",(INDEX(Raw!A:A,MATCH(E102+6000,Raw!X:X,0))))</f>
        <v/>
      </c>
      <c r="E102" s="11" t="str">
        <f>(IFERROR(IF(LARGE(Raw!X:X,A102)-6000&gt;0,LARGE(Raw!X:X,A102)-6000,""),""))</f>
        <v/>
      </c>
      <c r="G102" s="3" t="str">
        <f t="shared" si="3"/>
        <v/>
      </c>
      <c r="H102" s="52" t="str">
        <f>IF(J102="","",(INDEX(Raw!D:D,MATCH(J102+4000,Raw!X:X,0))))</f>
        <v/>
      </c>
      <c r="I102" s="52" t="str">
        <f>IF(J102="","",(INDEX(Raw!A:A,MATCH(J102+4000,Raw!X:X,0))))</f>
        <v/>
      </c>
      <c r="J102" s="11" t="str">
        <f>(IFERROR(IF(LARGE(Raw!X:X,A102+COUNTIF(Raw!C:C,"H"))-4000&gt;0,LARGE(Raw!X:X,A102+COUNTIF(Raw!C:C,"H"))-4000,""),""))</f>
        <v/>
      </c>
      <c r="L102" s="3" t="str">
        <f t="shared" si="4"/>
        <v/>
      </c>
      <c r="M102" s="52" t="str">
        <f>IF(O102="","",(INDEX(Raw!D:D,MATCH(O102+2000,Raw!X:X,0))))</f>
        <v/>
      </c>
      <c r="N102" s="52" t="str">
        <f>IF(O102="","",(INDEX(Raw!A:A,MATCH(O102+2000,Raw!X:X,0))))</f>
        <v/>
      </c>
      <c r="O102" s="11" t="str">
        <f>(IFERROR(IF(LARGE(Raw!X:X,A102+COUNTIF(Raw!C:C,"H")+COUNTIF(Raw!C:C,"S"))-2000&gt;0,LARGE(Raw!X:X,A102+COUNTIF(Raw!C:C,"H")+COUNTIF(Raw!C:C,"S"))-2000,""),""))</f>
        <v/>
      </c>
    </row>
    <row r="103" spans="1:15" x14ac:dyDescent="0.3">
      <c r="A103" s="52">
        <v>100</v>
      </c>
      <c r="B103" s="3" t="str">
        <f t="shared" si="5"/>
        <v/>
      </c>
      <c r="C103" s="52" t="str">
        <f>IF(E103="","",(INDEX(Raw!D:D,MATCH(E103+6000,Raw!X:X,0))))</f>
        <v/>
      </c>
      <c r="D103" s="52" t="str">
        <f>IF(E103="","",(INDEX(Raw!A:A,MATCH(E103+6000,Raw!X:X,0))))</f>
        <v/>
      </c>
      <c r="E103" s="11" t="str">
        <f>(IFERROR(IF(LARGE(Raw!X:X,A103)-6000&gt;0,LARGE(Raw!X:X,A103)-6000,""),""))</f>
        <v/>
      </c>
      <c r="G103" s="3" t="str">
        <f t="shared" si="3"/>
        <v/>
      </c>
      <c r="H103" s="52" t="str">
        <f>IF(J103="","",(INDEX(Raw!D:D,MATCH(J103+4000,Raw!X:X,0))))</f>
        <v/>
      </c>
      <c r="I103" s="52" t="str">
        <f>IF(J103="","",(INDEX(Raw!A:A,MATCH(J103+4000,Raw!X:X,0))))</f>
        <v/>
      </c>
      <c r="J103" s="11" t="str">
        <f>(IFERROR(IF(LARGE(Raw!X:X,A103+COUNTIF(Raw!C:C,"H"))-4000&gt;0,LARGE(Raw!X:X,A103+COUNTIF(Raw!C:C,"H"))-4000,""),""))</f>
        <v/>
      </c>
      <c r="L103" s="3" t="str">
        <f t="shared" si="4"/>
        <v/>
      </c>
      <c r="M103" s="52" t="str">
        <f>IF(O103="","",(INDEX(Raw!D:D,MATCH(O103+2000,Raw!X:X,0))))</f>
        <v/>
      </c>
      <c r="N103" s="52" t="str">
        <f>IF(O103="","",(INDEX(Raw!A:A,MATCH(O103+2000,Raw!X:X,0))))</f>
        <v/>
      </c>
      <c r="O103" s="11" t="str">
        <f>(IFERROR(IF(LARGE(Raw!X:X,A103+COUNTIF(Raw!C:C,"H")+COUNTIF(Raw!C:C,"S"))-2000&gt;0,LARGE(Raw!X:X,A103+COUNTIF(Raw!C:C,"H")+COUNTIF(Raw!C:C,"S"))-2000,""),""))</f>
        <v/>
      </c>
    </row>
    <row r="104" spans="1:15" x14ac:dyDescent="0.3">
      <c r="A104" s="52">
        <v>101</v>
      </c>
      <c r="B104" s="3" t="str">
        <f t="shared" si="5"/>
        <v/>
      </c>
      <c r="C104" s="52" t="str">
        <f>IF(E104="","",(INDEX(Raw!D:D,MATCH(E104+6000,Raw!X:X,0))))</f>
        <v/>
      </c>
      <c r="D104" s="52" t="str">
        <f>IF(E104="","",(INDEX(Raw!A:A,MATCH(E104+6000,Raw!X:X,0))))</f>
        <v/>
      </c>
      <c r="E104" s="11" t="str">
        <f>(IFERROR(IF(LARGE(Raw!X:X,A104)-6000&gt;0,LARGE(Raw!X:X,A104)-6000,""),""))</f>
        <v/>
      </c>
      <c r="G104" s="3" t="str">
        <f t="shared" si="3"/>
        <v/>
      </c>
      <c r="H104" s="52" t="str">
        <f>IF(J104="","",(INDEX(Raw!D:D,MATCH(J104+4000,Raw!X:X,0))))</f>
        <v/>
      </c>
      <c r="I104" s="52" t="str">
        <f>IF(J104="","",(INDEX(Raw!A:A,MATCH(J104+4000,Raw!X:X,0))))</f>
        <v/>
      </c>
      <c r="J104" s="11" t="str">
        <f>(IFERROR(IF(LARGE(Raw!X:X,A104+COUNTIF(Raw!C:C,"H"))-4000&gt;0,LARGE(Raw!X:X,A104+COUNTIF(Raw!C:C,"H"))-4000,""),""))</f>
        <v/>
      </c>
      <c r="L104" s="3" t="str">
        <f t="shared" si="4"/>
        <v/>
      </c>
      <c r="M104" s="52" t="str">
        <f>IF(O104="","",(INDEX(Raw!D:D,MATCH(O104+2000,Raw!X:X,0))))</f>
        <v/>
      </c>
      <c r="N104" s="52" t="str">
        <f>IF(O104="","",(INDEX(Raw!A:A,MATCH(O104+2000,Raw!X:X,0))))</f>
        <v/>
      </c>
      <c r="O104" s="11" t="str">
        <f>(IFERROR(IF(LARGE(Raw!X:X,A104+COUNTIF(Raw!C:C,"H")+COUNTIF(Raw!C:C,"S"))-2000&gt;0,LARGE(Raw!X:X,A104+COUNTIF(Raw!C:C,"H")+COUNTIF(Raw!C:C,"S"))-2000,""),""))</f>
        <v/>
      </c>
    </row>
    <row r="105" spans="1:15" x14ac:dyDescent="0.3">
      <c r="A105" s="52">
        <v>102</v>
      </c>
      <c r="B105" s="3" t="str">
        <f t="shared" si="5"/>
        <v/>
      </c>
      <c r="C105" s="52" t="str">
        <f>IF(E105="","",(INDEX(Raw!D:D,MATCH(E105+6000,Raw!X:X,0))))</f>
        <v/>
      </c>
      <c r="D105" s="52" t="str">
        <f>IF(E105="","",(INDEX(Raw!A:A,MATCH(E105+6000,Raw!X:X,0))))</f>
        <v/>
      </c>
      <c r="E105" s="11" t="str">
        <f>(IFERROR(IF(LARGE(Raw!X:X,A105)-6000&gt;0,LARGE(Raw!X:X,A105)-6000,""),""))</f>
        <v/>
      </c>
      <c r="G105" s="3" t="str">
        <f t="shared" si="3"/>
        <v/>
      </c>
      <c r="H105" s="52" t="str">
        <f>IF(J105="","",(INDEX(Raw!D:D,MATCH(J105+4000,Raw!X:X,0))))</f>
        <v/>
      </c>
      <c r="I105" s="52" t="str">
        <f>IF(J105="","",(INDEX(Raw!A:A,MATCH(J105+4000,Raw!X:X,0))))</f>
        <v/>
      </c>
      <c r="J105" s="11" t="str">
        <f>(IFERROR(IF(LARGE(Raw!X:X,A105+COUNTIF(Raw!C:C,"H"))-4000&gt;0,LARGE(Raw!X:X,A105+COUNTIF(Raw!C:C,"H"))-4000,""),""))</f>
        <v/>
      </c>
      <c r="L105" s="3" t="str">
        <f t="shared" si="4"/>
        <v/>
      </c>
      <c r="M105" s="52" t="str">
        <f>IF(O105="","",(INDEX(Raw!D:D,MATCH(O105+2000,Raw!X:X,0))))</f>
        <v/>
      </c>
      <c r="N105" s="52" t="str">
        <f>IF(O105="","",(INDEX(Raw!A:A,MATCH(O105+2000,Raw!X:X,0))))</f>
        <v/>
      </c>
      <c r="O105" s="11" t="str">
        <f>(IFERROR(IF(LARGE(Raw!X:X,A105+COUNTIF(Raw!C:C,"H")+COUNTIF(Raw!C:C,"S"))-2000&gt;0,LARGE(Raw!X:X,A105+COUNTIF(Raw!C:C,"H")+COUNTIF(Raw!C:C,"S"))-2000,""),""))</f>
        <v/>
      </c>
    </row>
    <row r="106" spans="1:15" x14ac:dyDescent="0.3">
      <c r="A106" s="52">
        <v>103</v>
      </c>
      <c r="B106" s="3" t="str">
        <f t="shared" si="5"/>
        <v/>
      </c>
      <c r="C106" s="52" t="str">
        <f>IF(E106="","",(INDEX(Raw!D:D,MATCH(E106+6000,Raw!X:X,0))))</f>
        <v/>
      </c>
      <c r="D106" s="52" t="str">
        <f>IF(E106="","",(INDEX(Raw!A:A,MATCH(E106+6000,Raw!X:X,0))))</f>
        <v/>
      </c>
      <c r="E106" s="11" t="str">
        <f>(IFERROR(IF(LARGE(Raw!X:X,A106)-6000&gt;0,LARGE(Raw!X:X,A106)-6000,""),""))</f>
        <v/>
      </c>
      <c r="G106" s="3" t="str">
        <f t="shared" si="3"/>
        <v/>
      </c>
      <c r="H106" s="52" t="str">
        <f>IF(J106="","",(INDEX(Raw!D:D,MATCH(J106+4000,Raw!X:X,0))))</f>
        <v/>
      </c>
      <c r="I106" s="52" t="str">
        <f>IF(J106="","",(INDEX(Raw!A:A,MATCH(J106+4000,Raw!X:X,0))))</f>
        <v/>
      </c>
      <c r="J106" s="11" t="str">
        <f>(IFERROR(IF(LARGE(Raw!X:X,A106+COUNTIF(Raw!C:C,"H"))-4000&gt;0,LARGE(Raw!X:X,A106+COUNTIF(Raw!C:C,"H"))-4000,""),""))</f>
        <v/>
      </c>
      <c r="L106" s="3" t="str">
        <f t="shared" si="4"/>
        <v/>
      </c>
      <c r="M106" s="52" t="str">
        <f>IF(O106="","",(INDEX(Raw!D:D,MATCH(O106+2000,Raw!X:X,0))))</f>
        <v/>
      </c>
      <c r="N106" s="52" t="str">
        <f>IF(O106="","",(INDEX(Raw!A:A,MATCH(O106+2000,Raw!X:X,0))))</f>
        <v/>
      </c>
      <c r="O106" s="11" t="str">
        <f>(IFERROR(IF(LARGE(Raw!X:X,A106+COUNTIF(Raw!C:C,"H")+COUNTIF(Raw!C:C,"S"))-2000&gt;0,LARGE(Raw!X:X,A106+COUNTIF(Raw!C:C,"H")+COUNTIF(Raw!C:C,"S"))-2000,""),""))</f>
        <v/>
      </c>
    </row>
    <row r="107" spans="1:15" x14ac:dyDescent="0.3">
      <c r="A107" s="52">
        <v>104</v>
      </c>
      <c r="B107" s="3" t="str">
        <f t="shared" si="5"/>
        <v/>
      </c>
      <c r="C107" s="52" t="str">
        <f>IF(E107="","",(INDEX(Raw!D:D,MATCH(E107+6000,Raw!X:X,0))))</f>
        <v/>
      </c>
      <c r="D107" s="52" t="str">
        <f>IF(E107="","",(INDEX(Raw!A:A,MATCH(E107+6000,Raw!X:X,0))))</f>
        <v/>
      </c>
      <c r="E107" s="11" t="str">
        <f>(IFERROR(IF(LARGE(Raw!X:X,A107)-6000&gt;0,LARGE(Raw!X:X,A107)-6000,""),""))</f>
        <v/>
      </c>
      <c r="G107" s="3" t="str">
        <f t="shared" si="3"/>
        <v/>
      </c>
      <c r="H107" s="52" t="str">
        <f>IF(J107="","",(INDEX(Raw!D:D,MATCH(J107+4000,Raw!X:X,0))))</f>
        <v/>
      </c>
      <c r="I107" s="52" t="str">
        <f>IF(J107="","",(INDEX(Raw!A:A,MATCH(J107+4000,Raw!X:X,0))))</f>
        <v/>
      </c>
      <c r="J107" s="11" t="str">
        <f>(IFERROR(IF(LARGE(Raw!X:X,A107+COUNTIF(Raw!C:C,"H"))-4000&gt;0,LARGE(Raw!X:X,A107+COUNTIF(Raw!C:C,"H"))-4000,""),""))</f>
        <v/>
      </c>
      <c r="L107" s="3" t="str">
        <f t="shared" si="4"/>
        <v/>
      </c>
      <c r="M107" s="52" t="str">
        <f>IF(O107="","",(INDEX(Raw!D:D,MATCH(O107+2000,Raw!X:X,0))))</f>
        <v/>
      </c>
      <c r="N107" s="52" t="str">
        <f>IF(O107="","",(INDEX(Raw!A:A,MATCH(O107+2000,Raw!X:X,0))))</f>
        <v/>
      </c>
      <c r="O107" s="11" t="str">
        <f>(IFERROR(IF(LARGE(Raw!X:X,A107+COUNTIF(Raw!C:C,"H")+COUNTIF(Raw!C:C,"S"))-2000&gt;0,LARGE(Raw!X:X,A107+COUNTIF(Raw!C:C,"H")+COUNTIF(Raw!C:C,"S"))-2000,""),""))</f>
        <v/>
      </c>
    </row>
    <row r="108" spans="1:15" x14ac:dyDescent="0.3">
      <c r="A108" s="52">
        <v>105</v>
      </c>
      <c r="B108" s="3" t="str">
        <f t="shared" si="5"/>
        <v/>
      </c>
      <c r="C108" s="52" t="str">
        <f>IF(E108="","",(INDEX(Raw!D:D,MATCH(E108+6000,Raw!X:X,0))))</f>
        <v/>
      </c>
      <c r="D108" s="52" t="str">
        <f>IF(E108="","",(INDEX(Raw!A:A,MATCH(E108+6000,Raw!X:X,0))))</f>
        <v/>
      </c>
      <c r="E108" s="11" t="str">
        <f>(IFERROR(IF(LARGE(Raw!X:X,A108)-6000&gt;0,LARGE(Raw!X:X,A108)-6000,""),""))</f>
        <v/>
      </c>
      <c r="G108" s="3" t="str">
        <f t="shared" si="3"/>
        <v/>
      </c>
      <c r="H108" s="52" t="str">
        <f>IF(J108="","",(INDEX(Raw!D:D,MATCH(J108+4000,Raw!X:X,0))))</f>
        <v/>
      </c>
      <c r="I108" s="52" t="str">
        <f>IF(J108="","",(INDEX(Raw!A:A,MATCH(J108+4000,Raw!X:X,0))))</f>
        <v/>
      </c>
      <c r="J108" s="11" t="str">
        <f>(IFERROR(IF(LARGE(Raw!X:X,A108+COUNTIF(Raw!C:C,"H"))-4000&gt;0,LARGE(Raw!X:X,A108+COUNTIF(Raw!C:C,"H"))-4000,""),""))</f>
        <v/>
      </c>
      <c r="L108" s="3" t="str">
        <f t="shared" si="4"/>
        <v/>
      </c>
      <c r="M108" s="52" t="str">
        <f>IF(O108="","",(INDEX(Raw!D:D,MATCH(O108+2000,Raw!X:X,0))))</f>
        <v/>
      </c>
      <c r="N108" s="52" t="str">
        <f>IF(O108="","",(INDEX(Raw!A:A,MATCH(O108+2000,Raw!X:X,0))))</f>
        <v/>
      </c>
      <c r="O108" s="11" t="str">
        <f>(IFERROR(IF(LARGE(Raw!X:X,A108+COUNTIF(Raw!C:C,"H")+COUNTIF(Raw!C:C,"S"))-2000&gt;0,LARGE(Raw!X:X,A108+COUNTIF(Raw!C:C,"H")+COUNTIF(Raw!C:C,"S"))-2000,""),""))</f>
        <v/>
      </c>
    </row>
    <row r="109" spans="1:15" x14ac:dyDescent="0.3">
      <c r="A109" s="52">
        <v>106</v>
      </c>
      <c r="B109" s="3" t="str">
        <f t="shared" si="5"/>
        <v/>
      </c>
      <c r="C109" s="52" t="str">
        <f>IF(E109="","",(INDEX(Raw!D:D,MATCH(E109+6000,Raw!X:X,0))))</f>
        <v/>
      </c>
      <c r="D109" s="52" t="str">
        <f>IF(E109="","",(INDEX(Raw!A:A,MATCH(E109+6000,Raw!X:X,0))))</f>
        <v/>
      </c>
      <c r="E109" s="11" t="str">
        <f>(IFERROR(IF(LARGE(Raw!X:X,A109)-6000&gt;0,LARGE(Raw!X:X,A109)-6000,""),""))</f>
        <v/>
      </c>
      <c r="G109" s="3" t="str">
        <f t="shared" si="3"/>
        <v/>
      </c>
      <c r="H109" s="52" t="str">
        <f>IF(J109="","",(INDEX(Raw!D:D,MATCH(J109+4000,Raw!X:X,0))))</f>
        <v/>
      </c>
      <c r="I109" s="52" t="str">
        <f>IF(J109="","",(INDEX(Raw!A:A,MATCH(J109+4000,Raw!X:X,0))))</f>
        <v/>
      </c>
      <c r="J109" s="11" t="str">
        <f>(IFERROR(IF(LARGE(Raw!X:X,A109+COUNTIF(Raw!C:C,"H"))-4000&gt;0,LARGE(Raw!X:X,A109+COUNTIF(Raw!C:C,"H"))-4000,""),""))</f>
        <v/>
      </c>
      <c r="L109" s="3" t="str">
        <f t="shared" si="4"/>
        <v/>
      </c>
      <c r="M109" s="52" t="str">
        <f>IF(O109="","",(INDEX(Raw!D:D,MATCH(O109+2000,Raw!X:X,0))))</f>
        <v/>
      </c>
      <c r="N109" s="52" t="str">
        <f>IF(O109="","",(INDEX(Raw!A:A,MATCH(O109+2000,Raw!X:X,0))))</f>
        <v/>
      </c>
      <c r="O109" s="11" t="str">
        <f>(IFERROR(IF(LARGE(Raw!X:X,A109+COUNTIF(Raw!C:C,"H")+COUNTIF(Raw!C:C,"S"))-2000&gt;0,LARGE(Raw!X:X,A109+COUNTIF(Raw!C:C,"H")+COUNTIF(Raw!C:C,"S"))-2000,""),""))</f>
        <v/>
      </c>
    </row>
    <row r="110" spans="1:15" x14ac:dyDescent="0.3">
      <c r="A110" s="52">
        <v>107</v>
      </c>
      <c r="B110" s="3" t="str">
        <f t="shared" si="5"/>
        <v/>
      </c>
      <c r="C110" s="52" t="str">
        <f>IF(E110="","",(INDEX(Raw!D:D,MATCH(E110+6000,Raw!X:X,0))))</f>
        <v/>
      </c>
      <c r="D110" s="52" t="str">
        <f>IF(E110="","",(INDEX(Raw!A:A,MATCH(E110+6000,Raw!X:X,0))))</f>
        <v/>
      </c>
      <c r="E110" s="11" t="str">
        <f>(IFERROR(IF(LARGE(Raw!X:X,A110)-6000&gt;0,LARGE(Raw!X:X,A110)-6000,""),""))</f>
        <v/>
      </c>
      <c r="G110" s="3" t="str">
        <f t="shared" si="3"/>
        <v/>
      </c>
      <c r="H110" s="52" t="str">
        <f>IF(J110="","",(INDEX(Raw!D:D,MATCH(J110+4000,Raw!X:X,0))))</f>
        <v/>
      </c>
      <c r="I110" s="52" t="str">
        <f>IF(J110="","",(INDEX(Raw!A:A,MATCH(J110+4000,Raw!X:X,0))))</f>
        <v/>
      </c>
      <c r="J110" s="11" t="str">
        <f>(IFERROR(IF(LARGE(Raw!X:X,A110+COUNTIF(Raw!C:C,"H"))-4000&gt;0,LARGE(Raw!X:X,A110+COUNTIF(Raw!C:C,"H"))-4000,""),""))</f>
        <v/>
      </c>
      <c r="L110" s="3" t="str">
        <f t="shared" si="4"/>
        <v/>
      </c>
      <c r="M110" s="52" t="str">
        <f>IF(O110="","",(INDEX(Raw!D:D,MATCH(O110+2000,Raw!X:X,0))))</f>
        <v/>
      </c>
      <c r="N110" s="52" t="str">
        <f>IF(O110="","",(INDEX(Raw!A:A,MATCH(O110+2000,Raw!X:X,0))))</f>
        <v/>
      </c>
      <c r="O110" s="11" t="str">
        <f>(IFERROR(IF(LARGE(Raw!X:X,A110+COUNTIF(Raw!C:C,"H")+COUNTIF(Raw!C:C,"S"))-2000&gt;0,LARGE(Raw!X:X,A110+COUNTIF(Raw!C:C,"H")+COUNTIF(Raw!C:C,"S"))-2000,""),""))</f>
        <v/>
      </c>
    </row>
    <row r="111" spans="1:15" x14ac:dyDescent="0.3">
      <c r="A111" s="52">
        <v>108</v>
      </c>
      <c r="B111" s="3" t="str">
        <f t="shared" si="5"/>
        <v/>
      </c>
      <c r="C111" s="52" t="str">
        <f>IF(E111="","",(INDEX(Raw!D:D,MATCH(E111+6000,Raw!X:X,0))))</f>
        <v/>
      </c>
      <c r="D111" s="52" t="str">
        <f>IF(E111="","",(INDEX(Raw!A:A,MATCH(E111+6000,Raw!X:X,0))))</f>
        <v/>
      </c>
      <c r="E111" s="11" t="str">
        <f>(IFERROR(IF(LARGE(Raw!X:X,A111)-6000&gt;0,LARGE(Raw!X:X,A111)-6000,""),""))</f>
        <v/>
      </c>
      <c r="G111" s="3" t="str">
        <f t="shared" si="3"/>
        <v/>
      </c>
      <c r="H111" s="52" t="str">
        <f>IF(J111="","",(INDEX(Raw!D:D,MATCH(J111+4000,Raw!X:X,0))))</f>
        <v/>
      </c>
      <c r="I111" s="52" t="str">
        <f>IF(J111="","",(INDEX(Raw!A:A,MATCH(J111+4000,Raw!X:X,0))))</f>
        <v/>
      </c>
      <c r="J111" s="11" t="str">
        <f>(IFERROR(IF(LARGE(Raw!X:X,A111+COUNTIF(Raw!C:C,"H"))-4000&gt;0,LARGE(Raw!X:X,A111+COUNTIF(Raw!C:C,"H"))-4000,""),""))</f>
        <v/>
      </c>
      <c r="L111" s="3" t="str">
        <f t="shared" si="4"/>
        <v/>
      </c>
      <c r="M111" s="52" t="str">
        <f>IF(O111="","",(INDEX(Raw!D:D,MATCH(O111+2000,Raw!X:X,0))))</f>
        <v/>
      </c>
      <c r="N111" s="52" t="str">
        <f>IF(O111="","",(INDEX(Raw!A:A,MATCH(O111+2000,Raw!X:X,0))))</f>
        <v/>
      </c>
      <c r="O111" s="11" t="str">
        <f>(IFERROR(IF(LARGE(Raw!X:X,A111+COUNTIF(Raw!C:C,"H")+COUNTIF(Raw!C:C,"S"))-2000&gt;0,LARGE(Raw!X:X,A111+COUNTIF(Raw!C:C,"H")+COUNTIF(Raw!C:C,"S"))-2000,""),""))</f>
        <v/>
      </c>
    </row>
    <row r="112" spans="1:15" x14ac:dyDescent="0.3">
      <c r="A112" s="52">
        <v>109</v>
      </c>
      <c r="B112" s="3" t="str">
        <f t="shared" si="5"/>
        <v/>
      </c>
      <c r="C112" s="52" t="str">
        <f>IF(E112="","",(INDEX(Raw!D:D,MATCH(E112+6000,Raw!X:X,0))))</f>
        <v/>
      </c>
      <c r="D112" s="52" t="str">
        <f>IF(E112="","",(INDEX(Raw!A:A,MATCH(E112+6000,Raw!X:X,0))))</f>
        <v/>
      </c>
      <c r="E112" s="11" t="str">
        <f>(IFERROR(IF(LARGE(Raw!X:X,A112)-6000&gt;0,LARGE(Raw!X:X,A112)-6000,""),""))</f>
        <v/>
      </c>
      <c r="G112" s="3" t="str">
        <f t="shared" si="3"/>
        <v/>
      </c>
      <c r="H112" s="52" t="str">
        <f>IF(J112="","",(INDEX(Raw!D:D,MATCH(J112+4000,Raw!X:X,0))))</f>
        <v/>
      </c>
      <c r="I112" s="52" t="str">
        <f>IF(J112="","",(INDEX(Raw!A:A,MATCH(J112+4000,Raw!X:X,0))))</f>
        <v/>
      </c>
      <c r="J112" s="11" t="str">
        <f>(IFERROR(IF(LARGE(Raw!X:X,A112+COUNTIF(Raw!C:C,"H"))-4000&gt;0,LARGE(Raw!X:X,A112+COUNTIF(Raw!C:C,"H"))-4000,""),""))</f>
        <v/>
      </c>
      <c r="L112" s="3" t="str">
        <f t="shared" si="4"/>
        <v/>
      </c>
      <c r="M112" s="52" t="str">
        <f>IF(O112="","",(INDEX(Raw!D:D,MATCH(O112+2000,Raw!X:X,0))))</f>
        <v/>
      </c>
      <c r="N112" s="52" t="str">
        <f>IF(O112="","",(INDEX(Raw!A:A,MATCH(O112+2000,Raw!X:X,0))))</f>
        <v/>
      </c>
      <c r="O112" s="11" t="str">
        <f>(IFERROR(IF(LARGE(Raw!X:X,A112+COUNTIF(Raw!C:C,"H")+COUNTIF(Raw!C:C,"S"))-2000&gt;0,LARGE(Raw!X:X,A112+COUNTIF(Raw!C:C,"H")+COUNTIF(Raw!C:C,"S"))-2000,""),""))</f>
        <v/>
      </c>
    </row>
    <row r="113" spans="1:15" x14ac:dyDescent="0.3">
      <c r="A113" s="52">
        <v>110</v>
      </c>
      <c r="B113" s="3" t="str">
        <f t="shared" si="5"/>
        <v/>
      </c>
      <c r="C113" s="52" t="str">
        <f>IF(E113="","",(INDEX(Raw!D:D,MATCH(E113+6000,Raw!X:X,0))))</f>
        <v/>
      </c>
      <c r="D113" s="52" t="str">
        <f>IF(E113="","",(INDEX(Raw!A:A,MATCH(E113+6000,Raw!X:X,0))))</f>
        <v/>
      </c>
      <c r="E113" s="11" t="str">
        <f>(IFERROR(IF(LARGE(Raw!X:X,A113)-6000&gt;0,LARGE(Raw!X:X,A113)-6000,""),""))</f>
        <v/>
      </c>
      <c r="G113" s="3" t="str">
        <f t="shared" si="3"/>
        <v/>
      </c>
      <c r="H113" s="52" t="str">
        <f>IF(J113="","",(INDEX(Raw!D:D,MATCH(J113+4000,Raw!X:X,0))))</f>
        <v/>
      </c>
      <c r="I113" s="52" t="str">
        <f>IF(J113="","",(INDEX(Raw!A:A,MATCH(J113+4000,Raw!X:X,0))))</f>
        <v/>
      </c>
      <c r="J113" s="11" t="str">
        <f>(IFERROR(IF(LARGE(Raw!X:X,A113+COUNTIF(Raw!C:C,"H"))-4000&gt;0,LARGE(Raw!X:X,A113+COUNTIF(Raw!C:C,"H"))-4000,""),""))</f>
        <v/>
      </c>
      <c r="L113" s="3" t="str">
        <f t="shared" si="4"/>
        <v/>
      </c>
      <c r="M113" s="52" t="str">
        <f>IF(O113="","",(INDEX(Raw!D:D,MATCH(O113+2000,Raw!X:X,0))))</f>
        <v/>
      </c>
      <c r="N113" s="52" t="str">
        <f>IF(O113="","",(INDEX(Raw!A:A,MATCH(O113+2000,Raw!X:X,0))))</f>
        <v/>
      </c>
      <c r="O113" s="11" t="str">
        <f>(IFERROR(IF(LARGE(Raw!X:X,A113+COUNTIF(Raw!C:C,"H")+COUNTIF(Raw!C:C,"S"))-2000&gt;0,LARGE(Raw!X:X,A113+COUNTIF(Raw!C:C,"H")+COUNTIF(Raw!C:C,"S"))-2000,""),""))</f>
        <v/>
      </c>
    </row>
    <row r="114" spans="1:15" x14ac:dyDescent="0.3">
      <c r="A114" s="52">
        <v>111</v>
      </c>
      <c r="B114" s="3" t="str">
        <f t="shared" si="5"/>
        <v/>
      </c>
      <c r="C114" s="52" t="str">
        <f>IF(E114="","",(INDEX(Raw!D:D,MATCH(E114+6000,Raw!X:X,0))))</f>
        <v/>
      </c>
      <c r="D114" s="52" t="str">
        <f>IF(E114="","",(INDEX(Raw!A:A,MATCH(E114+6000,Raw!X:X,0))))</f>
        <v/>
      </c>
      <c r="E114" s="11" t="str">
        <f>(IFERROR(IF(LARGE(Raw!X:X,A114)-6000&gt;0,LARGE(Raw!X:X,A114)-6000,""),""))</f>
        <v/>
      </c>
      <c r="G114" s="3" t="str">
        <f t="shared" si="3"/>
        <v/>
      </c>
      <c r="H114" s="52" t="str">
        <f>IF(J114="","",(INDEX(Raw!D:D,MATCH(J114+4000,Raw!X:X,0))))</f>
        <v/>
      </c>
      <c r="I114" s="52" t="str">
        <f>IF(J114="","",(INDEX(Raw!A:A,MATCH(J114+4000,Raw!X:X,0))))</f>
        <v/>
      </c>
      <c r="J114" s="11" t="str">
        <f>(IFERROR(IF(LARGE(Raw!X:X,A114+COUNTIF(Raw!C:C,"H"))-4000&gt;0,LARGE(Raw!X:X,A114+COUNTIF(Raw!C:C,"H"))-4000,""),""))</f>
        <v/>
      </c>
      <c r="L114" s="3" t="str">
        <f t="shared" si="4"/>
        <v/>
      </c>
      <c r="M114" s="52" t="str">
        <f>IF(O114="","",(INDEX(Raw!D:D,MATCH(O114+2000,Raw!X:X,0))))</f>
        <v/>
      </c>
      <c r="N114" s="52" t="str">
        <f>IF(O114="","",(INDEX(Raw!A:A,MATCH(O114+2000,Raw!X:X,0))))</f>
        <v/>
      </c>
      <c r="O114" s="11" t="str">
        <f>(IFERROR(IF(LARGE(Raw!X:X,A114+COUNTIF(Raw!C:C,"H")+COUNTIF(Raw!C:C,"S"))-2000&gt;0,LARGE(Raw!X:X,A114+COUNTIF(Raw!C:C,"H")+COUNTIF(Raw!C:C,"S"))-2000,""),""))</f>
        <v/>
      </c>
    </row>
    <row r="115" spans="1:15" x14ac:dyDescent="0.3">
      <c r="A115" s="52">
        <v>112</v>
      </c>
      <c r="B115" s="3" t="str">
        <f t="shared" si="5"/>
        <v/>
      </c>
      <c r="C115" s="52" t="str">
        <f>IF(E115="","",(INDEX(Raw!D:D,MATCH(E115+6000,Raw!X:X,0))))</f>
        <v/>
      </c>
      <c r="D115" s="52" t="str">
        <f>IF(E115="","",(INDEX(Raw!A:A,MATCH(E115+6000,Raw!X:X,0))))</f>
        <v/>
      </c>
      <c r="E115" s="11" t="str">
        <f>(IFERROR(IF(LARGE(Raw!X:X,A115)-6000&gt;0,LARGE(Raw!X:X,A115)-6000,""),""))</f>
        <v/>
      </c>
      <c r="G115" s="3" t="str">
        <f t="shared" si="3"/>
        <v/>
      </c>
      <c r="H115" s="52" t="str">
        <f>IF(J115="","",(INDEX(Raw!D:D,MATCH(J115+4000,Raw!X:X,0))))</f>
        <v/>
      </c>
      <c r="I115" s="52" t="str">
        <f>IF(J115="","",(INDEX(Raw!A:A,MATCH(J115+4000,Raw!X:X,0))))</f>
        <v/>
      </c>
      <c r="J115" s="11" t="str">
        <f>(IFERROR(IF(LARGE(Raw!X:X,A115+COUNTIF(Raw!C:C,"H"))-4000&gt;0,LARGE(Raw!X:X,A115+COUNTIF(Raw!C:C,"H"))-4000,""),""))</f>
        <v/>
      </c>
      <c r="L115" s="3" t="str">
        <f t="shared" si="4"/>
        <v/>
      </c>
      <c r="M115" s="52" t="str">
        <f>IF(O115="","",(INDEX(Raw!D:D,MATCH(O115+2000,Raw!X:X,0))))</f>
        <v/>
      </c>
      <c r="N115" s="52" t="str">
        <f>IF(O115="","",(INDEX(Raw!A:A,MATCH(O115+2000,Raw!X:X,0))))</f>
        <v/>
      </c>
      <c r="O115" s="11" t="str">
        <f>(IFERROR(IF(LARGE(Raw!X:X,A115+COUNTIF(Raw!C:C,"H")+COUNTIF(Raw!C:C,"S"))-2000&gt;0,LARGE(Raw!X:X,A115+COUNTIF(Raw!C:C,"H")+COUNTIF(Raw!C:C,"S"))-2000,""),""))</f>
        <v/>
      </c>
    </row>
    <row r="116" spans="1:15" x14ac:dyDescent="0.3">
      <c r="A116" s="52">
        <v>113</v>
      </c>
      <c r="B116" s="3" t="str">
        <f t="shared" si="5"/>
        <v/>
      </c>
      <c r="C116" s="52" t="str">
        <f>IF(E116="","",(INDEX(Raw!D:D,MATCH(E116+6000,Raw!X:X,0))))</f>
        <v/>
      </c>
      <c r="D116" s="52" t="str">
        <f>IF(E116="","",(INDEX(Raw!A:A,MATCH(E116+6000,Raw!X:X,0))))</f>
        <v/>
      </c>
      <c r="E116" s="11" t="str">
        <f>(IFERROR(IF(LARGE(Raw!X:X,A116)-6000&gt;0,LARGE(Raw!X:X,A116)-6000,""),""))</f>
        <v/>
      </c>
      <c r="G116" s="3" t="str">
        <f t="shared" si="3"/>
        <v/>
      </c>
      <c r="H116" s="52" t="str">
        <f>IF(J116="","",(INDEX(Raw!D:D,MATCH(J116+4000,Raw!X:X,0))))</f>
        <v/>
      </c>
      <c r="I116" s="52" t="str">
        <f>IF(J116="","",(INDEX(Raw!A:A,MATCH(J116+4000,Raw!X:X,0))))</f>
        <v/>
      </c>
      <c r="J116" s="11" t="str">
        <f>(IFERROR(IF(LARGE(Raw!X:X,A116+COUNTIF(Raw!C:C,"H"))-4000&gt;0,LARGE(Raw!X:X,A116+COUNTIF(Raw!C:C,"H"))-4000,""),""))</f>
        <v/>
      </c>
      <c r="L116" s="3" t="str">
        <f t="shared" si="4"/>
        <v/>
      </c>
      <c r="M116" s="52" t="str">
        <f>IF(O116="","",(INDEX(Raw!D:D,MATCH(O116+2000,Raw!X:X,0))))</f>
        <v/>
      </c>
      <c r="N116" s="52" t="str">
        <f>IF(O116="","",(INDEX(Raw!A:A,MATCH(O116+2000,Raw!X:X,0))))</f>
        <v/>
      </c>
      <c r="O116" s="11" t="str">
        <f>(IFERROR(IF(LARGE(Raw!X:X,A116+COUNTIF(Raw!C:C,"H")+COUNTIF(Raw!C:C,"S"))-2000&gt;0,LARGE(Raw!X:X,A116+COUNTIF(Raw!C:C,"H")+COUNTIF(Raw!C:C,"S"))-2000,""),""))</f>
        <v/>
      </c>
    </row>
    <row r="117" spans="1:15" x14ac:dyDescent="0.3">
      <c r="A117" s="52">
        <v>114</v>
      </c>
      <c r="B117" s="3" t="str">
        <f t="shared" si="5"/>
        <v/>
      </c>
      <c r="C117" s="52" t="str">
        <f>IF(E117="","",(INDEX(Raw!D:D,MATCH(E117+6000,Raw!X:X,0))))</f>
        <v/>
      </c>
      <c r="D117" s="52" t="str">
        <f>IF(E117="","",(INDEX(Raw!A:A,MATCH(E117+6000,Raw!X:X,0))))</f>
        <v/>
      </c>
      <c r="E117" s="11" t="str">
        <f>(IFERROR(IF(LARGE(Raw!X:X,A117)-6000&gt;0,LARGE(Raw!X:X,A117)-6000,""),""))</f>
        <v/>
      </c>
      <c r="G117" s="3" t="str">
        <f t="shared" si="3"/>
        <v/>
      </c>
      <c r="H117" s="52" t="str">
        <f>IF(J117="","",(INDEX(Raw!D:D,MATCH(J117+4000,Raw!X:X,0))))</f>
        <v/>
      </c>
      <c r="I117" s="52" t="str">
        <f>IF(J117="","",(INDEX(Raw!A:A,MATCH(J117+4000,Raw!X:X,0))))</f>
        <v/>
      </c>
      <c r="J117" s="11" t="str">
        <f>(IFERROR(IF(LARGE(Raw!X:X,A117+COUNTIF(Raw!C:C,"H"))-4000&gt;0,LARGE(Raw!X:X,A117+COUNTIF(Raw!C:C,"H"))-4000,""),""))</f>
        <v/>
      </c>
      <c r="L117" s="3" t="str">
        <f t="shared" si="4"/>
        <v/>
      </c>
      <c r="M117" s="52" t="str">
        <f>IF(O117="","",(INDEX(Raw!D:D,MATCH(O117+2000,Raw!X:X,0))))</f>
        <v/>
      </c>
      <c r="N117" s="52" t="str">
        <f>IF(O117="","",(INDEX(Raw!A:A,MATCH(O117+2000,Raw!X:X,0))))</f>
        <v/>
      </c>
      <c r="O117" s="11" t="str">
        <f>(IFERROR(IF(LARGE(Raw!X:X,A117+COUNTIF(Raw!C:C,"H")+COUNTIF(Raw!C:C,"S"))-2000&gt;0,LARGE(Raw!X:X,A117+COUNTIF(Raw!C:C,"H")+COUNTIF(Raw!C:C,"S"))-2000,""),""))</f>
        <v/>
      </c>
    </row>
    <row r="118" spans="1:15" x14ac:dyDescent="0.3">
      <c r="A118" s="52">
        <v>115</v>
      </c>
      <c r="B118" s="3" t="str">
        <f t="shared" si="5"/>
        <v/>
      </c>
      <c r="C118" s="52" t="str">
        <f>IF(E118="","",(INDEX(Raw!D:D,MATCH(E118+6000,Raw!X:X,0))))</f>
        <v/>
      </c>
      <c r="D118" s="52" t="str">
        <f>IF(E118="","",(INDEX(Raw!A:A,MATCH(E118+6000,Raw!X:X,0))))</f>
        <v/>
      </c>
      <c r="E118" s="11" t="str">
        <f>(IFERROR(IF(LARGE(Raw!X:X,A118)-6000&gt;0,LARGE(Raw!X:X,A118)-6000,""),""))</f>
        <v/>
      </c>
      <c r="G118" s="3" t="str">
        <f t="shared" si="3"/>
        <v/>
      </c>
      <c r="H118" s="52" t="str">
        <f>IF(J118="","",(INDEX(Raw!D:D,MATCH(J118+4000,Raw!X:X,0))))</f>
        <v/>
      </c>
      <c r="I118" s="52" t="str">
        <f>IF(J118="","",(INDEX(Raw!A:A,MATCH(J118+4000,Raw!X:X,0))))</f>
        <v/>
      </c>
      <c r="J118" s="11" t="str">
        <f>(IFERROR(IF(LARGE(Raw!X:X,A118+COUNTIF(Raw!C:C,"H"))-4000&gt;0,LARGE(Raw!X:X,A118+COUNTIF(Raw!C:C,"H"))-4000,""),""))</f>
        <v/>
      </c>
      <c r="L118" s="3" t="str">
        <f t="shared" si="4"/>
        <v/>
      </c>
      <c r="M118" s="52" t="str">
        <f>IF(O118="","",(INDEX(Raw!D:D,MATCH(O118+2000,Raw!X:X,0))))</f>
        <v/>
      </c>
      <c r="N118" s="52" t="str">
        <f>IF(O118="","",(INDEX(Raw!A:A,MATCH(O118+2000,Raw!X:X,0))))</f>
        <v/>
      </c>
      <c r="O118" s="11" t="str">
        <f>(IFERROR(IF(LARGE(Raw!X:X,A118+COUNTIF(Raw!C:C,"H")+COUNTIF(Raw!C:C,"S"))-2000&gt;0,LARGE(Raw!X:X,A118+COUNTIF(Raw!C:C,"H")+COUNTIF(Raw!C:C,"S"))-2000,""),""))</f>
        <v/>
      </c>
    </row>
    <row r="119" spans="1:15" x14ac:dyDescent="0.3">
      <c r="A119" s="52">
        <v>116</v>
      </c>
      <c r="B119" s="3" t="str">
        <f t="shared" si="5"/>
        <v/>
      </c>
      <c r="C119" s="52" t="str">
        <f>IF(E119="","",(INDEX(Raw!D:D,MATCH(E119+6000,Raw!X:X,0))))</f>
        <v/>
      </c>
      <c r="D119" s="52" t="str">
        <f>IF(E119="","",(INDEX(Raw!A:A,MATCH(E119+6000,Raw!X:X,0))))</f>
        <v/>
      </c>
      <c r="E119" s="11" t="str">
        <f>(IFERROR(IF(LARGE(Raw!X:X,A119)-6000&gt;0,LARGE(Raw!X:X,A119)-6000,""),""))</f>
        <v/>
      </c>
      <c r="G119" s="3" t="str">
        <f t="shared" si="3"/>
        <v/>
      </c>
      <c r="H119" s="52" t="str">
        <f>IF(J119="","",(INDEX(Raw!D:D,MATCH(J119+4000,Raw!X:X,0))))</f>
        <v/>
      </c>
      <c r="I119" s="52" t="str">
        <f>IF(J119="","",(INDEX(Raw!A:A,MATCH(J119+4000,Raw!X:X,0))))</f>
        <v/>
      </c>
      <c r="J119" s="11" t="str">
        <f>(IFERROR(IF(LARGE(Raw!X:X,A119+COUNTIF(Raw!C:C,"H"))-4000&gt;0,LARGE(Raw!X:X,A119+COUNTIF(Raw!C:C,"H"))-4000,""),""))</f>
        <v/>
      </c>
      <c r="L119" s="3" t="str">
        <f t="shared" si="4"/>
        <v/>
      </c>
      <c r="M119" s="52" t="str">
        <f>IF(O119="","",(INDEX(Raw!D:D,MATCH(O119+2000,Raw!X:X,0))))</f>
        <v/>
      </c>
      <c r="N119" s="52" t="str">
        <f>IF(O119="","",(INDEX(Raw!A:A,MATCH(O119+2000,Raw!X:X,0))))</f>
        <v/>
      </c>
      <c r="O119" s="11" t="str">
        <f>(IFERROR(IF(LARGE(Raw!X:X,A119+COUNTIF(Raw!C:C,"H")+COUNTIF(Raw!C:C,"S"))-2000&gt;0,LARGE(Raw!X:X,A119+COUNTIF(Raw!C:C,"H")+COUNTIF(Raw!C:C,"S"))-2000,""),""))</f>
        <v/>
      </c>
    </row>
    <row r="120" spans="1:15" x14ac:dyDescent="0.3">
      <c r="A120" s="52">
        <v>117</v>
      </c>
      <c r="B120" s="3" t="str">
        <f t="shared" si="5"/>
        <v/>
      </c>
      <c r="C120" s="52" t="str">
        <f>IF(E120="","",(INDEX(Raw!D:D,MATCH(E120+6000,Raw!X:X,0))))</f>
        <v/>
      </c>
      <c r="D120" s="52" t="str">
        <f>IF(E120="","",(INDEX(Raw!A:A,MATCH(E120+6000,Raw!X:X,0))))</f>
        <v/>
      </c>
      <c r="E120" s="11" t="str">
        <f>(IFERROR(IF(LARGE(Raw!X:X,A120)-6000&gt;0,LARGE(Raw!X:X,A120)-6000,""),""))</f>
        <v/>
      </c>
      <c r="G120" s="3" t="str">
        <f t="shared" si="3"/>
        <v/>
      </c>
      <c r="H120" s="52" t="str">
        <f>IF(J120="","",(INDEX(Raw!D:D,MATCH(J120+4000,Raw!X:X,0))))</f>
        <v/>
      </c>
      <c r="I120" s="52" t="str">
        <f>IF(J120="","",(INDEX(Raw!A:A,MATCH(J120+4000,Raw!X:X,0))))</f>
        <v/>
      </c>
      <c r="J120" s="11" t="str">
        <f>(IFERROR(IF(LARGE(Raw!X:X,A120+COUNTIF(Raw!C:C,"H"))-4000&gt;0,LARGE(Raw!X:X,A120+COUNTIF(Raw!C:C,"H"))-4000,""),""))</f>
        <v/>
      </c>
      <c r="L120" s="3" t="str">
        <f t="shared" si="4"/>
        <v/>
      </c>
      <c r="M120" s="52" t="str">
        <f>IF(O120="","",(INDEX(Raw!D:D,MATCH(O120+2000,Raw!X:X,0))))</f>
        <v/>
      </c>
      <c r="N120" s="52" t="str">
        <f>IF(O120="","",(INDEX(Raw!A:A,MATCH(O120+2000,Raw!X:X,0))))</f>
        <v/>
      </c>
      <c r="O120" s="11" t="str">
        <f>(IFERROR(IF(LARGE(Raw!X:X,A120+COUNTIF(Raw!C:C,"H")+COUNTIF(Raw!C:C,"S"))-2000&gt;0,LARGE(Raw!X:X,A120+COUNTIF(Raw!C:C,"H")+COUNTIF(Raw!C:C,"S"))-2000,""),""))</f>
        <v/>
      </c>
    </row>
    <row r="121" spans="1:15" x14ac:dyDescent="0.3">
      <c r="A121" s="52">
        <v>118</v>
      </c>
      <c r="B121" s="3" t="str">
        <f t="shared" si="5"/>
        <v/>
      </c>
      <c r="C121" s="52" t="str">
        <f>IF(E121="","",(INDEX(Raw!D:D,MATCH(E121+6000,Raw!X:X,0))))</f>
        <v/>
      </c>
      <c r="D121" s="52" t="str">
        <f>IF(E121="","",(INDEX(Raw!A:A,MATCH(E121+6000,Raw!X:X,0))))</f>
        <v/>
      </c>
      <c r="E121" s="11" t="str">
        <f>(IFERROR(IF(LARGE(Raw!X:X,A121)-6000&gt;0,LARGE(Raw!X:X,A121)-6000,""),""))</f>
        <v/>
      </c>
      <c r="G121" s="3" t="str">
        <f t="shared" si="3"/>
        <v/>
      </c>
      <c r="H121" s="52" t="str">
        <f>IF(J121="","",(INDEX(Raw!D:D,MATCH(J121+4000,Raw!X:X,0))))</f>
        <v/>
      </c>
      <c r="I121" s="52" t="str">
        <f>IF(J121="","",(INDEX(Raw!A:A,MATCH(J121+4000,Raw!X:X,0))))</f>
        <v/>
      </c>
      <c r="J121" s="11" t="str">
        <f>(IFERROR(IF(LARGE(Raw!X:X,A121+COUNTIF(Raw!C:C,"H"))-4000&gt;0,LARGE(Raw!X:X,A121+COUNTIF(Raw!C:C,"H"))-4000,""),""))</f>
        <v/>
      </c>
      <c r="L121" s="3" t="str">
        <f t="shared" si="4"/>
        <v/>
      </c>
      <c r="M121" s="52" t="str">
        <f>IF(O121="","",(INDEX(Raw!D:D,MATCH(O121+2000,Raw!X:X,0))))</f>
        <v/>
      </c>
      <c r="N121" s="52" t="str">
        <f>IF(O121="","",(INDEX(Raw!A:A,MATCH(O121+2000,Raw!X:X,0))))</f>
        <v/>
      </c>
      <c r="O121" s="11" t="str">
        <f>(IFERROR(IF(LARGE(Raw!X:X,A121+COUNTIF(Raw!C:C,"H")+COUNTIF(Raw!C:C,"S"))-2000&gt;0,LARGE(Raw!X:X,A121+COUNTIF(Raw!C:C,"H")+COUNTIF(Raw!C:C,"S"))-2000,""),""))</f>
        <v/>
      </c>
    </row>
    <row r="122" spans="1:15" x14ac:dyDescent="0.3">
      <c r="A122" s="52">
        <v>119</v>
      </c>
      <c r="B122" s="3" t="str">
        <f t="shared" si="5"/>
        <v/>
      </c>
      <c r="C122" s="52" t="str">
        <f>IF(E122="","",(INDEX(Raw!D:D,MATCH(E122+6000,Raw!X:X,0))))</f>
        <v/>
      </c>
      <c r="D122" s="52" t="str">
        <f>IF(E122="","",(INDEX(Raw!A:A,MATCH(E122+6000,Raw!X:X,0))))</f>
        <v/>
      </c>
      <c r="E122" s="11" t="str">
        <f>(IFERROR(IF(LARGE(Raw!X:X,A122)-6000&gt;0,LARGE(Raw!X:X,A122)-6000,""),""))</f>
        <v/>
      </c>
      <c r="G122" s="3" t="str">
        <f t="shared" si="3"/>
        <v/>
      </c>
      <c r="H122" s="52" t="str">
        <f>IF(J122="","",(INDEX(Raw!D:D,MATCH(J122+4000,Raw!X:X,0))))</f>
        <v/>
      </c>
      <c r="I122" s="52" t="str">
        <f>IF(J122="","",(INDEX(Raw!A:A,MATCH(J122+4000,Raw!X:X,0))))</f>
        <v/>
      </c>
      <c r="J122" s="11" t="str">
        <f>(IFERROR(IF(LARGE(Raw!X:X,A122+COUNTIF(Raw!C:C,"H"))-4000&gt;0,LARGE(Raw!X:X,A122+COUNTIF(Raw!C:C,"H"))-4000,""),""))</f>
        <v/>
      </c>
      <c r="L122" s="3" t="str">
        <f t="shared" si="4"/>
        <v/>
      </c>
      <c r="M122" s="52" t="str">
        <f>IF(O122="","",(INDEX(Raw!D:D,MATCH(O122+2000,Raw!X:X,0))))</f>
        <v/>
      </c>
      <c r="N122" s="52" t="str">
        <f>IF(O122="","",(INDEX(Raw!A:A,MATCH(O122+2000,Raw!X:X,0))))</f>
        <v/>
      </c>
      <c r="O122" s="11" t="str">
        <f>(IFERROR(IF(LARGE(Raw!X:X,A122+COUNTIF(Raw!C:C,"H")+COUNTIF(Raw!C:C,"S"))-2000&gt;0,LARGE(Raw!X:X,A122+COUNTIF(Raw!C:C,"H")+COUNTIF(Raw!C:C,"S"))-2000,""),""))</f>
        <v/>
      </c>
    </row>
    <row r="123" spans="1:15" x14ac:dyDescent="0.3">
      <c r="A123" s="52">
        <v>120</v>
      </c>
      <c r="B123" s="3" t="str">
        <f t="shared" si="5"/>
        <v/>
      </c>
      <c r="C123" s="52" t="str">
        <f>IF(E123="","",(INDEX(Raw!D:D,MATCH(E123+6000,Raw!X:X,0))))</f>
        <v/>
      </c>
      <c r="D123" s="52" t="str">
        <f>IF(E123="","",(INDEX(Raw!A:A,MATCH(E123+6000,Raw!X:X,0))))</f>
        <v/>
      </c>
      <c r="E123" s="11" t="str">
        <f>(IFERROR(IF(LARGE(Raw!X:X,A123)-6000&gt;0,LARGE(Raw!X:X,A123)-6000,""),""))</f>
        <v/>
      </c>
      <c r="G123" s="3" t="str">
        <f t="shared" si="3"/>
        <v/>
      </c>
      <c r="H123" s="52" t="str">
        <f>IF(J123="","",(INDEX(Raw!D:D,MATCH(J123+4000,Raw!X:X,0))))</f>
        <v/>
      </c>
      <c r="I123" s="52" t="str">
        <f>IF(J123="","",(INDEX(Raw!A:A,MATCH(J123+4000,Raw!X:X,0))))</f>
        <v/>
      </c>
      <c r="J123" s="11" t="str">
        <f>(IFERROR(IF(LARGE(Raw!X:X,A123+COUNTIF(Raw!C:C,"H"))-4000&gt;0,LARGE(Raw!X:X,A123+COUNTIF(Raw!C:C,"H"))-4000,""),""))</f>
        <v/>
      </c>
      <c r="L123" s="3" t="str">
        <f t="shared" si="4"/>
        <v/>
      </c>
      <c r="M123" s="52" t="str">
        <f>IF(O123="","",(INDEX(Raw!D:D,MATCH(O123+2000,Raw!X:X,0))))</f>
        <v/>
      </c>
      <c r="N123" s="52" t="str">
        <f>IF(O123="","",(INDEX(Raw!A:A,MATCH(O123+2000,Raw!X:X,0))))</f>
        <v/>
      </c>
      <c r="O123" s="11" t="str">
        <f>(IFERROR(IF(LARGE(Raw!X:X,A123+COUNTIF(Raw!C:C,"H")+COUNTIF(Raw!C:C,"S"))-2000&gt;0,LARGE(Raw!X:X,A123+COUNTIF(Raw!C:C,"H")+COUNTIF(Raw!C:C,"S"))-2000,""),""))</f>
        <v/>
      </c>
    </row>
    <row r="124" spans="1:15" x14ac:dyDescent="0.3">
      <c r="A124" s="52">
        <v>121</v>
      </c>
      <c r="B124" s="3" t="str">
        <f t="shared" si="5"/>
        <v/>
      </c>
      <c r="C124" s="52" t="str">
        <f>IF(E124="","",(INDEX(Raw!D:D,MATCH(E124+6000,Raw!X:X,0))))</f>
        <v/>
      </c>
      <c r="D124" s="52" t="str">
        <f>IF(E124="","",(INDEX(Raw!A:A,MATCH(E124+6000,Raw!X:X,0))))</f>
        <v/>
      </c>
      <c r="E124" s="11" t="str">
        <f>(IFERROR(IF(LARGE(Raw!X:X,A124)-6000&gt;0,LARGE(Raw!X:X,A124)-6000,""),""))</f>
        <v/>
      </c>
      <c r="G124" s="3" t="str">
        <f t="shared" si="3"/>
        <v/>
      </c>
      <c r="H124" s="52" t="str">
        <f>IF(J124="","",(INDEX(Raw!D:D,MATCH(J124+4000,Raw!X:X,0))))</f>
        <v/>
      </c>
      <c r="I124" s="52" t="str">
        <f>IF(J124="","",(INDEX(Raw!A:A,MATCH(J124+4000,Raw!X:X,0))))</f>
        <v/>
      </c>
      <c r="J124" s="11" t="str">
        <f>(IFERROR(IF(LARGE(Raw!X:X,A124+COUNTIF(Raw!C:C,"H"))-4000&gt;0,LARGE(Raw!X:X,A124+COUNTIF(Raw!C:C,"H"))-4000,""),""))</f>
        <v/>
      </c>
      <c r="L124" s="3" t="str">
        <f t="shared" si="4"/>
        <v/>
      </c>
      <c r="M124" s="52" t="str">
        <f>IF(O124="","",(INDEX(Raw!D:D,MATCH(O124+2000,Raw!X:X,0))))</f>
        <v/>
      </c>
      <c r="N124" s="52" t="str">
        <f>IF(O124="","",(INDEX(Raw!A:A,MATCH(O124+2000,Raw!X:X,0))))</f>
        <v/>
      </c>
      <c r="O124" s="11" t="str">
        <f>(IFERROR(IF(LARGE(Raw!X:X,A124+COUNTIF(Raw!C:C,"H")+COUNTIF(Raw!C:C,"S"))-2000&gt;0,LARGE(Raw!X:X,A124+COUNTIF(Raw!C:C,"H")+COUNTIF(Raw!C:C,"S"))-2000,""),""))</f>
        <v/>
      </c>
    </row>
    <row r="125" spans="1:15" x14ac:dyDescent="0.3">
      <c r="A125" s="52">
        <v>122</v>
      </c>
      <c r="B125" s="3" t="str">
        <f t="shared" si="5"/>
        <v/>
      </c>
      <c r="C125" s="52" t="str">
        <f>IF(E125="","",(INDEX(Raw!D:D,MATCH(E125+6000,Raw!X:X,0))))</f>
        <v/>
      </c>
      <c r="D125" s="52" t="str">
        <f>IF(E125="","",(INDEX(Raw!A:A,MATCH(E125+6000,Raw!X:X,0))))</f>
        <v/>
      </c>
      <c r="E125" s="11" t="str">
        <f>(IFERROR(IF(LARGE(Raw!X:X,A125)-6000&gt;0,LARGE(Raw!X:X,A125)-6000,""),""))</f>
        <v/>
      </c>
      <c r="G125" s="3" t="str">
        <f t="shared" si="3"/>
        <v/>
      </c>
      <c r="H125" s="52" t="str">
        <f>IF(J125="","",(INDEX(Raw!D:D,MATCH(J125+4000,Raw!X:X,0))))</f>
        <v/>
      </c>
      <c r="I125" s="52" t="str">
        <f>IF(J125="","",(INDEX(Raw!A:A,MATCH(J125+4000,Raw!X:X,0))))</f>
        <v/>
      </c>
      <c r="J125" s="11" t="str">
        <f>(IFERROR(IF(LARGE(Raw!X:X,A125+COUNTIF(Raw!C:C,"H"))-4000&gt;0,LARGE(Raw!X:X,A125+COUNTIF(Raw!C:C,"H"))-4000,""),""))</f>
        <v/>
      </c>
      <c r="L125" s="3" t="str">
        <f t="shared" si="4"/>
        <v/>
      </c>
      <c r="M125" s="52" t="str">
        <f>IF(O125="","",(INDEX(Raw!D:D,MATCH(O125+2000,Raw!X:X,0))))</f>
        <v/>
      </c>
      <c r="N125" s="52" t="str">
        <f>IF(O125="","",(INDEX(Raw!A:A,MATCH(O125+2000,Raw!X:X,0))))</f>
        <v/>
      </c>
      <c r="O125" s="11" t="str">
        <f>(IFERROR(IF(LARGE(Raw!X:X,A125+COUNTIF(Raw!C:C,"H")+COUNTIF(Raw!C:C,"S"))-2000&gt;0,LARGE(Raw!X:X,A125+COUNTIF(Raw!C:C,"H")+COUNTIF(Raw!C:C,"S"))-2000,""),""))</f>
        <v/>
      </c>
    </row>
    <row r="126" spans="1:15" x14ac:dyDescent="0.3">
      <c r="A126" s="52">
        <v>123</v>
      </c>
      <c r="B126" s="3" t="str">
        <f t="shared" si="5"/>
        <v/>
      </c>
      <c r="C126" s="52" t="str">
        <f>IF(E126="","",(INDEX(Raw!D:D,MATCH(E126+6000,Raw!X:X,0))))</f>
        <v/>
      </c>
      <c r="D126" s="52" t="str">
        <f>IF(E126="","",(INDEX(Raw!A:A,MATCH(E126+6000,Raw!X:X,0))))</f>
        <v/>
      </c>
      <c r="E126" s="11" t="str">
        <f>(IFERROR(IF(LARGE(Raw!X:X,A126)-6000&gt;0,LARGE(Raw!X:X,A126)-6000,""),""))</f>
        <v/>
      </c>
      <c r="G126" s="3" t="str">
        <f t="shared" si="3"/>
        <v/>
      </c>
      <c r="H126" s="52" t="str">
        <f>IF(J126="","",(INDEX(Raw!D:D,MATCH(J126+4000,Raw!X:X,0))))</f>
        <v/>
      </c>
      <c r="I126" s="52" t="str">
        <f>IF(J126="","",(INDEX(Raw!A:A,MATCH(J126+4000,Raw!X:X,0))))</f>
        <v/>
      </c>
      <c r="J126" s="11" t="str">
        <f>(IFERROR(IF(LARGE(Raw!X:X,A126+COUNTIF(Raw!C:C,"H"))-4000&gt;0,LARGE(Raw!X:X,A126+COUNTIF(Raw!C:C,"H"))-4000,""),""))</f>
        <v/>
      </c>
      <c r="L126" s="3" t="str">
        <f t="shared" si="4"/>
        <v/>
      </c>
      <c r="M126" s="52" t="str">
        <f>IF(O126="","",(INDEX(Raw!D:D,MATCH(O126+2000,Raw!X:X,0))))</f>
        <v/>
      </c>
      <c r="N126" s="52" t="str">
        <f>IF(O126="","",(INDEX(Raw!A:A,MATCH(O126+2000,Raw!X:X,0))))</f>
        <v/>
      </c>
      <c r="O126" s="11" t="str">
        <f>(IFERROR(IF(LARGE(Raw!X:X,A126+COUNTIF(Raw!C:C,"H")+COUNTIF(Raw!C:C,"S"))-2000&gt;0,LARGE(Raw!X:X,A126+COUNTIF(Raw!C:C,"H")+COUNTIF(Raw!C:C,"S"))-2000,""),""))</f>
        <v/>
      </c>
    </row>
    <row r="127" spans="1:15" x14ac:dyDescent="0.3">
      <c r="A127" s="52">
        <v>124</v>
      </c>
      <c r="B127" s="3" t="str">
        <f t="shared" si="5"/>
        <v/>
      </c>
      <c r="C127" s="52" t="str">
        <f>IF(E127="","",(INDEX(Raw!D:D,MATCH(E127+6000,Raw!X:X,0))))</f>
        <v/>
      </c>
      <c r="D127" s="52" t="str">
        <f>IF(E127="","",(INDEX(Raw!A:A,MATCH(E127+6000,Raw!X:X,0))))</f>
        <v/>
      </c>
      <c r="E127" s="11" t="str">
        <f>(IFERROR(IF(LARGE(Raw!X:X,A127)-6000&gt;0,LARGE(Raw!X:X,A127)-6000,""),""))</f>
        <v/>
      </c>
      <c r="G127" s="3" t="str">
        <f t="shared" si="3"/>
        <v/>
      </c>
      <c r="H127" s="52" t="str">
        <f>IF(J127="","",(INDEX(Raw!D:D,MATCH(J127+4000,Raw!X:X,0))))</f>
        <v/>
      </c>
      <c r="I127" s="52" t="str">
        <f>IF(J127="","",(INDEX(Raw!A:A,MATCH(J127+4000,Raw!X:X,0))))</f>
        <v/>
      </c>
      <c r="J127" s="11" t="str">
        <f>(IFERROR(IF(LARGE(Raw!X:X,A127+COUNTIF(Raw!C:C,"H"))-4000&gt;0,LARGE(Raw!X:X,A127+COUNTIF(Raw!C:C,"H"))-4000,""),""))</f>
        <v/>
      </c>
      <c r="L127" s="3" t="str">
        <f t="shared" si="4"/>
        <v/>
      </c>
      <c r="M127" s="52" t="str">
        <f>IF(O127="","",(INDEX(Raw!D:D,MATCH(O127+2000,Raw!X:X,0))))</f>
        <v/>
      </c>
      <c r="N127" s="52" t="str">
        <f>IF(O127="","",(INDEX(Raw!A:A,MATCH(O127+2000,Raw!X:X,0))))</f>
        <v/>
      </c>
      <c r="O127" s="11" t="str">
        <f>(IFERROR(IF(LARGE(Raw!X:X,A127+COUNTIF(Raw!C:C,"H")+COUNTIF(Raw!C:C,"S"))-2000&gt;0,LARGE(Raw!X:X,A127+COUNTIF(Raw!C:C,"H")+COUNTIF(Raw!C:C,"S"))-2000,""),""))</f>
        <v/>
      </c>
    </row>
    <row r="128" spans="1:15" x14ac:dyDescent="0.3">
      <c r="A128" s="52">
        <v>125</v>
      </c>
      <c r="B128" s="3" t="str">
        <f t="shared" si="5"/>
        <v/>
      </c>
      <c r="C128" s="52" t="str">
        <f>IF(E128="","",(INDEX(Raw!D:D,MATCH(E128+6000,Raw!X:X,0))))</f>
        <v/>
      </c>
      <c r="D128" s="52" t="str">
        <f>IF(E128="","",(INDEX(Raw!A:A,MATCH(E128+6000,Raw!X:X,0))))</f>
        <v/>
      </c>
      <c r="E128" s="11" t="str">
        <f>(IFERROR(IF(LARGE(Raw!X:X,A128)-6000&gt;0,LARGE(Raw!X:X,A128)-6000,""),""))</f>
        <v/>
      </c>
      <c r="G128" s="3" t="str">
        <f t="shared" si="3"/>
        <v/>
      </c>
      <c r="H128" s="52" t="str">
        <f>IF(J128="","",(INDEX(Raw!D:D,MATCH(J128+4000,Raw!X:X,0))))</f>
        <v/>
      </c>
      <c r="I128" s="52" t="str">
        <f>IF(J128="","",(INDEX(Raw!A:A,MATCH(J128+4000,Raw!X:X,0))))</f>
        <v/>
      </c>
      <c r="J128" s="11" t="str">
        <f>(IFERROR(IF(LARGE(Raw!X:X,A128+COUNTIF(Raw!C:C,"H"))-4000&gt;0,LARGE(Raw!X:X,A128+COUNTIF(Raw!C:C,"H"))-4000,""),""))</f>
        <v/>
      </c>
      <c r="L128" s="3" t="str">
        <f t="shared" si="4"/>
        <v/>
      </c>
      <c r="M128" s="52" t="str">
        <f>IF(O128="","",(INDEX(Raw!D:D,MATCH(O128+2000,Raw!X:X,0))))</f>
        <v/>
      </c>
      <c r="N128" s="52" t="str">
        <f>IF(O128="","",(INDEX(Raw!A:A,MATCH(O128+2000,Raw!X:X,0))))</f>
        <v/>
      </c>
      <c r="O128" s="11" t="str">
        <f>(IFERROR(IF(LARGE(Raw!X:X,A128+COUNTIF(Raw!C:C,"H")+COUNTIF(Raw!C:C,"S"))-2000&gt;0,LARGE(Raw!X:X,A128+COUNTIF(Raw!C:C,"H")+COUNTIF(Raw!C:C,"S"))-2000,""),""))</f>
        <v/>
      </c>
    </row>
    <row r="129" spans="1:15" x14ac:dyDescent="0.3">
      <c r="A129" s="52">
        <v>126</v>
      </c>
      <c r="B129" s="3" t="str">
        <f t="shared" si="5"/>
        <v/>
      </c>
      <c r="C129" s="52" t="str">
        <f>IF(E129="","",(INDEX(Raw!D:D,MATCH(E129+6000,Raw!X:X,0))))</f>
        <v/>
      </c>
      <c r="D129" s="52" t="str">
        <f>IF(E129="","",(INDEX(Raw!A:A,MATCH(E129+6000,Raw!X:X,0))))</f>
        <v/>
      </c>
      <c r="E129" s="11" t="str">
        <f>(IFERROR(IF(LARGE(Raw!X:X,A129)-6000&gt;0,LARGE(Raw!X:X,A129)-6000,""),""))</f>
        <v/>
      </c>
      <c r="G129" s="3" t="str">
        <f t="shared" si="3"/>
        <v/>
      </c>
      <c r="H129" s="52" t="str">
        <f>IF(J129="","",(INDEX(Raw!D:D,MATCH(J129+4000,Raw!X:X,0))))</f>
        <v/>
      </c>
      <c r="I129" s="52" t="str">
        <f>IF(J129="","",(INDEX(Raw!A:A,MATCH(J129+4000,Raw!X:X,0))))</f>
        <v/>
      </c>
      <c r="J129" s="11" t="str">
        <f>(IFERROR(IF(LARGE(Raw!X:X,A129+COUNTIF(Raw!C:C,"H"))-4000&gt;0,LARGE(Raw!X:X,A129+COUNTIF(Raw!C:C,"H"))-4000,""),""))</f>
        <v/>
      </c>
      <c r="L129" s="3" t="str">
        <f t="shared" si="4"/>
        <v/>
      </c>
      <c r="M129" s="52" t="str">
        <f>IF(O129="","",(INDEX(Raw!D:D,MATCH(O129+2000,Raw!X:X,0))))</f>
        <v/>
      </c>
      <c r="N129" s="52" t="str">
        <f>IF(O129="","",(INDEX(Raw!A:A,MATCH(O129+2000,Raw!X:X,0))))</f>
        <v/>
      </c>
      <c r="O129" s="11" t="str">
        <f>(IFERROR(IF(LARGE(Raw!X:X,A129+COUNTIF(Raw!C:C,"H")+COUNTIF(Raw!C:C,"S"))-2000&gt;0,LARGE(Raw!X:X,A129+COUNTIF(Raw!C:C,"H")+COUNTIF(Raw!C:C,"S"))-2000,""),""))</f>
        <v/>
      </c>
    </row>
    <row r="130" spans="1:15" x14ac:dyDescent="0.3">
      <c r="A130" s="52">
        <v>127</v>
      </c>
      <c r="B130" s="3" t="str">
        <f t="shared" si="5"/>
        <v/>
      </c>
      <c r="C130" s="52" t="str">
        <f>IF(E130="","",(INDEX(Raw!D:D,MATCH(E130+6000,Raw!X:X,0))))</f>
        <v/>
      </c>
      <c r="D130" s="52" t="str">
        <f>IF(E130="","",(INDEX(Raw!A:A,MATCH(E130+6000,Raw!X:X,0))))</f>
        <v/>
      </c>
      <c r="E130" s="11" t="str">
        <f>(IFERROR(IF(LARGE(Raw!X:X,A130)-6000&gt;0,LARGE(Raw!X:X,A130)-6000,""),""))</f>
        <v/>
      </c>
      <c r="G130" s="3" t="str">
        <f t="shared" si="3"/>
        <v/>
      </c>
      <c r="H130" s="52" t="str">
        <f>IF(J130="","",(INDEX(Raw!D:D,MATCH(J130+4000,Raw!X:X,0))))</f>
        <v/>
      </c>
      <c r="I130" s="52" t="str">
        <f>IF(J130="","",(INDEX(Raw!A:A,MATCH(J130+4000,Raw!X:X,0))))</f>
        <v/>
      </c>
      <c r="J130" s="11" t="str">
        <f>(IFERROR(IF(LARGE(Raw!X:X,A130+COUNTIF(Raw!C:C,"H"))-4000&gt;0,LARGE(Raw!X:X,A130+COUNTIF(Raw!C:C,"H"))-4000,""),""))</f>
        <v/>
      </c>
      <c r="L130" s="3" t="str">
        <f t="shared" si="4"/>
        <v/>
      </c>
      <c r="M130" s="52" t="str">
        <f>IF(O130="","",(INDEX(Raw!D:D,MATCH(O130+2000,Raw!X:X,0))))</f>
        <v/>
      </c>
      <c r="N130" s="52" t="str">
        <f>IF(O130="","",(INDEX(Raw!A:A,MATCH(O130+2000,Raw!X:X,0))))</f>
        <v/>
      </c>
      <c r="O130" s="11" t="str">
        <f>(IFERROR(IF(LARGE(Raw!X:X,A130+COUNTIF(Raw!C:C,"H")+COUNTIF(Raw!C:C,"S"))-2000&gt;0,LARGE(Raw!X:X,A130+COUNTIF(Raw!C:C,"H")+COUNTIF(Raw!C:C,"S"))-2000,""),""))</f>
        <v/>
      </c>
    </row>
    <row r="131" spans="1:15" x14ac:dyDescent="0.3">
      <c r="A131" s="52">
        <v>128</v>
      </c>
      <c r="B131" s="3" t="str">
        <f t="shared" si="5"/>
        <v/>
      </c>
      <c r="C131" s="52" t="str">
        <f>IF(E131="","",(INDEX(Raw!D:D,MATCH(E131+6000,Raw!X:X,0))))</f>
        <v/>
      </c>
      <c r="D131" s="52" t="str">
        <f>IF(E131="","",(INDEX(Raw!A:A,MATCH(E131+6000,Raw!X:X,0))))</f>
        <v/>
      </c>
      <c r="E131" s="11" t="str">
        <f>(IFERROR(IF(LARGE(Raw!X:X,A131)-6000&gt;0,LARGE(Raw!X:X,A131)-6000,""),""))</f>
        <v/>
      </c>
      <c r="G131" s="3" t="str">
        <f t="shared" si="3"/>
        <v/>
      </c>
      <c r="H131" s="52" t="str">
        <f>IF(J131="","",(INDEX(Raw!D:D,MATCH(J131+4000,Raw!X:X,0))))</f>
        <v/>
      </c>
      <c r="I131" s="52" t="str">
        <f>IF(J131="","",(INDEX(Raw!A:A,MATCH(J131+4000,Raw!X:X,0))))</f>
        <v/>
      </c>
      <c r="J131" s="11" t="str">
        <f>(IFERROR(IF(LARGE(Raw!X:X,A131+COUNTIF(Raw!C:C,"H"))-4000&gt;0,LARGE(Raw!X:X,A131+COUNTIF(Raw!C:C,"H"))-4000,""),""))</f>
        <v/>
      </c>
      <c r="L131" s="3" t="str">
        <f t="shared" si="4"/>
        <v/>
      </c>
      <c r="M131" s="52" t="str">
        <f>IF(O131="","",(INDEX(Raw!D:D,MATCH(O131+2000,Raw!X:X,0))))</f>
        <v/>
      </c>
      <c r="N131" s="52" t="str">
        <f>IF(O131="","",(INDEX(Raw!A:A,MATCH(O131+2000,Raw!X:X,0))))</f>
        <v/>
      </c>
      <c r="O131" s="11" t="str">
        <f>(IFERROR(IF(LARGE(Raw!X:X,A131+COUNTIF(Raw!C:C,"H")+COUNTIF(Raw!C:C,"S"))-2000&gt;0,LARGE(Raw!X:X,A131+COUNTIF(Raw!C:C,"H")+COUNTIF(Raw!C:C,"S"))-2000,""),""))</f>
        <v/>
      </c>
    </row>
    <row r="132" spans="1:15" x14ac:dyDescent="0.3">
      <c r="A132" s="52">
        <v>129</v>
      </c>
      <c r="B132" s="3" t="str">
        <f t="shared" si="5"/>
        <v/>
      </c>
      <c r="C132" s="52" t="str">
        <f>IF(E132="","",(INDEX(Raw!D:D,MATCH(E132+6000,Raw!X:X,0))))</f>
        <v/>
      </c>
      <c r="D132" s="52" t="str">
        <f>IF(E132="","",(INDEX(Raw!A:A,MATCH(E132+6000,Raw!X:X,0))))</f>
        <v/>
      </c>
      <c r="E132" s="11" t="str">
        <f>(IFERROR(IF(LARGE(Raw!X:X,A132)-6000&gt;0,LARGE(Raw!X:X,A132)-6000,""),""))</f>
        <v/>
      </c>
      <c r="G132" s="3" t="str">
        <f t="shared" si="3"/>
        <v/>
      </c>
      <c r="H132" s="52" t="str">
        <f>IF(J132="","",(INDEX(Raw!D:D,MATCH(J132+4000,Raw!X:X,0))))</f>
        <v/>
      </c>
      <c r="I132" s="52" t="str">
        <f>IF(J132="","",(INDEX(Raw!A:A,MATCH(J132+4000,Raw!X:X,0))))</f>
        <v/>
      </c>
      <c r="J132" s="11" t="str">
        <f>(IFERROR(IF(LARGE(Raw!X:X,A132+COUNTIF(Raw!C:C,"H"))-4000&gt;0,LARGE(Raw!X:X,A132+COUNTIF(Raw!C:C,"H"))-4000,""),""))</f>
        <v/>
      </c>
      <c r="L132" s="3" t="str">
        <f t="shared" si="4"/>
        <v/>
      </c>
      <c r="M132" s="52" t="str">
        <f>IF(O132="","",(INDEX(Raw!D:D,MATCH(O132+2000,Raw!X:X,0))))</f>
        <v/>
      </c>
      <c r="N132" s="52" t="str">
        <f>IF(O132="","",(INDEX(Raw!A:A,MATCH(O132+2000,Raw!X:X,0))))</f>
        <v/>
      </c>
      <c r="O132" s="11" t="str">
        <f>(IFERROR(IF(LARGE(Raw!X:X,A132+COUNTIF(Raw!C:C,"H")+COUNTIF(Raw!C:C,"S"))-2000&gt;0,LARGE(Raw!X:X,A132+COUNTIF(Raw!C:C,"H")+COUNTIF(Raw!C:C,"S"))-2000,""),""))</f>
        <v/>
      </c>
    </row>
    <row r="133" spans="1:15" x14ac:dyDescent="0.3">
      <c r="A133" s="52">
        <v>130</v>
      </c>
      <c r="B133" s="3" t="str">
        <f t="shared" si="5"/>
        <v/>
      </c>
      <c r="C133" s="52" t="str">
        <f>IF(E133="","",(INDEX(Raw!D:D,MATCH(E133+6000,Raw!X:X,0))))</f>
        <v/>
      </c>
      <c r="D133" s="52" t="str">
        <f>IF(E133="","",(INDEX(Raw!A:A,MATCH(E133+6000,Raw!X:X,0))))</f>
        <v/>
      </c>
      <c r="E133" s="11" t="str">
        <f>(IFERROR(IF(LARGE(Raw!X:X,A133)-6000&gt;0,LARGE(Raw!X:X,A133)-6000,""),""))</f>
        <v/>
      </c>
      <c r="G133" s="3" t="str">
        <f t="shared" ref="G133:G196" si="6">IFERROR(IF(ROUND(J133,3)=ROUND(J132,3),G132,G132+1),"")</f>
        <v/>
      </c>
      <c r="H133" s="52" t="str">
        <f>IF(J133="","",(INDEX(Raw!D:D,MATCH(J133+4000,Raw!X:X,0))))</f>
        <v/>
      </c>
      <c r="I133" s="52" t="str">
        <f>IF(J133="","",(INDEX(Raw!A:A,MATCH(J133+4000,Raw!X:X,0))))</f>
        <v/>
      </c>
      <c r="J133" s="11" t="str">
        <f>(IFERROR(IF(LARGE(Raw!X:X,A133+COUNTIF(Raw!C:C,"H"))-4000&gt;0,LARGE(Raw!X:X,A133+COUNTIF(Raw!C:C,"H"))-4000,""),""))</f>
        <v/>
      </c>
      <c r="L133" s="3" t="str">
        <f t="shared" ref="L133:L196" si="7">IFERROR(IF(ROUND(O133,3)=ROUND(O132,3),L132,L132+1),"")</f>
        <v/>
      </c>
      <c r="M133" s="52" t="str">
        <f>IF(O133="","",(INDEX(Raw!D:D,MATCH(O133+2000,Raw!X:X,0))))</f>
        <v/>
      </c>
      <c r="N133" s="52" t="str">
        <f>IF(O133="","",(INDEX(Raw!A:A,MATCH(O133+2000,Raw!X:X,0))))</f>
        <v/>
      </c>
      <c r="O133" s="11" t="str">
        <f>(IFERROR(IF(LARGE(Raw!X:X,A133+COUNTIF(Raw!C:C,"H")+COUNTIF(Raw!C:C,"S"))-2000&gt;0,LARGE(Raw!X:X,A133+COUNTIF(Raw!C:C,"H")+COUNTIF(Raw!C:C,"S"))-2000,""),""))</f>
        <v/>
      </c>
    </row>
    <row r="134" spans="1:15" x14ac:dyDescent="0.3">
      <c r="A134" s="52">
        <v>131</v>
      </c>
      <c r="B134" s="3" t="str">
        <f t="shared" ref="B134:B197" si="8">IFERROR(IF(ROUND(E134,3)=ROUND(E133,3),B133,B133+1),"")</f>
        <v/>
      </c>
      <c r="C134" s="52" t="str">
        <f>IF(E134="","",(INDEX(Raw!D:D,MATCH(E134+6000,Raw!X:X,0))))</f>
        <v/>
      </c>
      <c r="D134" s="52" t="str">
        <f>IF(E134="","",(INDEX(Raw!A:A,MATCH(E134+6000,Raw!X:X,0))))</f>
        <v/>
      </c>
      <c r="E134" s="11" t="str">
        <f>(IFERROR(IF(LARGE(Raw!X:X,A134)-6000&gt;0,LARGE(Raw!X:X,A134)-6000,""),""))</f>
        <v/>
      </c>
      <c r="G134" s="3" t="str">
        <f t="shared" si="6"/>
        <v/>
      </c>
      <c r="H134" s="52" t="str">
        <f>IF(J134="","",(INDEX(Raw!D:D,MATCH(J134+4000,Raw!X:X,0))))</f>
        <v/>
      </c>
      <c r="I134" s="52" t="str">
        <f>IF(J134="","",(INDEX(Raw!A:A,MATCH(J134+4000,Raw!X:X,0))))</f>
        <v/>
      </c>
      <c r="J134" s="11" t="str">
        <f>(IFERROR(IF(LARGE(Raw!X:X,A134+COUNTIF(Raw!C:C,"H"))-4000&gt;0,LARGE(Raw!X:X,A134+COUNTIF(Raw!C:C,"H"))-4000,""),""))</f>
        <v/>
      </c>
      <c r="L134" s="3" t="str">
        <f t="shared" si="7"/>
        <v/>
      </c>
      <c r="M134" s="52" t="str">
        <f>IF(O134="","",(INDEX(Raw!D:D,MATCH(O134+2000,Raw!X:X,0))))</f>
        <v/>
      </c>
      <c r="N134" s="52" t="str">
        <f>IF(O134="","",(INDEX(Raw!A:A,MATCH(O134+2000,Raw!X:X,0))))</f>
        <v/>
      </c>
      <c r="O134" s="11" t="str">
        <f>(IFERROR(IF(LARGE(Raw!X:X,A134+COUNTIF(Raw!C:C,"H")+COUNTIF(Raw!C:C,"S"))-2000&gt;0,LARGE(Raw!X:X,A134+COUNTIF(Raw!C:C,"H")+COUNTIF(Raw!C:C,"S"))-2000,""),""))</f>
        <v/>
      </c>
    </row>
    <row r="135" spans="1:15" x14ac:dyDescent="0.3">
      <c r="A135" s="52">
        <v>132</v>
      </c>
      <c r="B135" s="3" t="str">
        <f t="shared" si="8"/>
        <v/>
      </c>
      <c r="C135" s="52" t="str">
        <f>IF(E135="","",(INDEX(Raw!D:D,MATCH(E135+6000,Raw!X:X,0))))</f>
        <v/>
      </c>
      <c r="D135" s="52" t="str">
        <f>IF(E135="","",(INDEX(Raw!A:A,MATCH(E135+6000,Raw!X:X,0))))</f>
        <v/>
      </c>
      <c r="E135" s="11" t="str">
        <f>(IFERROR(IF(LARGE(Raw!X:X,A135)-6000&gt;0,LARGE(Raw!X:X,A135)-6000,""),""))</f>
        <v/>
      </c>
      <c r="G135" s="3" t="str">
        <f t="shared" si="6"/>
        <v/>
      </c>
      <c r="H135" s="52" t="str">
        <f>IF(J135="","",(INDEX(Raw!D:D,MATCH(J135+4000,Raw!X:X,0))))</f>
        <v/>
      </c>
      <c r="I135" s="52" t="str">
        <f>IF(J135="","",(INDEX(Raw!A:A,MATCH(J135+4000,Raw!X:X,0))))</f>
        <v/>
      </c>
      <c r="J135" s="11" t="str">
        <f>(IFERROR(IF(LARGE(Raw!X:X,A135+COUNTIF(Raw!C:C,"H"))-4000&gt;0,LARGE(Raw!X:X,A135+COUNTIF(Raw!C:C,"H"))-4000,""),""))</f>
        <v/>
      </c>
      <c r="L135" s="3" t="str">
        <f t="shared" si="7"/>
        <v/>
      </c>
      <c r="M135" s="52" t="str">
        <f>IF(O135="","",(INDEX(Raw!D:D,MATCH(O135+2000,Raw!X:X,0))))</f>
        <v/>
      </c>
      <c r="N135" s="52" t="str">
        <f>IF(O135="","",(INDEX(Raw!A:A,MATCH(O135+2000,Raw!X:X,0))))</f>
        <v/>
      </c>
      <c r="O135" s="11" t="str">
        <f>(IFERROR(IF(LARGE(Raw!X:X,A135+COUNTIF(Raw!C:C,"H")+COUNTIF(Raw!C:C,"S"))-2000&gt;0,LARGE(Raw!X:X,A135+COUNTIF(Raw!C:C,"H")+COUNTIF(Raw!C:C,"S"))-2000,""),""))</f>
        <v/>
      </c>
    </row>
    <row r="136" spans="1:15" x14ac:dyDescent="0.3">
      <c r="A136" s="52">
        <v>133</v>
      </c>
      <c r="B136" s="3" t="str">
        <f t="shared" si="8"/>
        <v/>
      </c>
      <c r="C136" s="52" t="str">
        <f>IF(E136="","",(INDEX(Raw!D:D,MATCH(E136+6000,Raw!X:X,0))))</f>
        <v/>
      </c>
      <c r="D136" s="52" t="str">
        <f>IF(E136="","",(INDEX(Raw!A:A,MATCH(E136+6000,Raw!X:X,0))))</f>
        <v/>
      </c>
      <c r="E136" s="11" t="str">
        <f>(IFERROR(IF(LARGE(Raw!X:X,A136)-6000&gt;0,LARGE(Raw!X:X,A136)-6000,""),""))</f>
        <v/>
      </c>
      <c r="G136" s="3" t="str">
        <f t="shared" si="6"/>
        <v/>
      </c>
      <c r="H136" s="52" t="str">
        <f>IF(J136="","",(INDEX(Raw!D:D,MATCH(J136+4000,Raw!X:X,0))))</f>
        <v/>
      </c>
      <c r="I136" s="52" t="str">
        <f>IF(J136="","",(INDEX(Raw!A:A,MATCH(J136+4000,Raw!X:X,0))))</f>
        <v/>
      </c>
      <c r="J136" s="11" t="str">
        <f>(IFERROR(IF(LARGE(Raw!X:X,A136+COUNTIF(Raw!C:C,"H"))-4000&gt;0,LARGE(Raw!X:X,A136+COUNTIF(Raw!C:C,"H"))-4000,""),""))</f>
        <v/>
      </c>
      <c r="L136" s="3" t="str">
        <f t="shared" si="7"/>
        <v/>
      </c>
      <c r="M136" s="52" t="str">
        <f>IF(O136="","",(INDEX(Raw!D:D,MATCH(O136+2000,Raw!X:X,0))))</f>
        <v/>
      </c>
      <c r="N136" s="52" t="str">
        <f>IF(O136="","",(INDEX(Raw!A:A,MATCH(O136+2000,Raw!X:X,0))))</f>
        <v/>
      </c>
      <c r="O136" s="11" t="str">
        <f>(IFERROR(IF(LARGE(Raw!X:X,A136+COUNTIF(Raw!C:C,"H")+COUNTIF(Raw!C:C,"S"))-2000&gt;0,LARGE(Raw!X:X,A136+COUNTIF(Raw!C:C,"H")+COUNTIF(Raw!C:C,"S"))-2000,""),""))</f>
        <v/>
      </c>
    </row>
    <row r="137" spans="1:15" x14ac:dyDescent="0.3">
      <c r="A137" s="52">
        <v>134</v>
      </c>
      <c r="B137" s="3" t="str">
        <f t="shared" si="8"/>
        <v/>
      </c>
      <c r="C137" s="52" t="str">
        <f>IF(E137="","",(INDEX(Raw!D:D,MATCH(E137+6000,Raw!X:X,0))))</f>
        <v/>
      </c>
      <c r="D137" s="52" t="str">
        <f>IF(E137="","",(INDEX(Raw!A:A,MATCH(E137+6000,Raw!X:X,0))))</f>
        <v/>
      </c>
      <c r="E137" s="11" t="str">
        <f>(IFERROR(IF(LARGE(Raw!X:X,A137)-6000&gt;0,LARGE(Raw!X:X,A137)-6000,""),""))</f>
        <v/>
      </c>
      <c r="G137" s="3" t="str">
        <f t="shared" si="6"/>
        <v/>
      </c>
      <c r="H137" s="52" t="str">
        <f>IF(J137="","",(INDEX(Raw!D:D,MATCH(J137+4000,Raw!X:X,0))))</f>
        <v/>
      </c>
      <c r="I137" s="52" t="str">
        <f>IF(J137="","",(INDEX(Raw!A:A,MATCH(J137+4000,Raw!X:X,0))))</f>
        <v/>
      </c>
      <c r="J137" s="11" t="str">
        <f>(IFERROR(IF(LARGE(Raw!X:X,A137+COUNTIF(Raw!C:C,"H"))-4000&gt;0,LARGE(Raw!X:X,A137+COUNTIF(Raw!C:C,"H"))-4000,""),""))</f>
        <v/>
      </c>
      <c r="L137" s="3" t="str">
        <f t="shared" si="7"/>
        <v/>
      </c>
      <c r="M137" s="52" t="str">
        <f>IF(O137="","",(INDEX(Raw!D:D,MATCH(O137+2000,Raw!X:X,0))))</f>
        <v/>
      </c>
      <c r="N137" s="52" t="str">
        <f>IF(O137="","",(INDEX(Raw!A:A,MATCH(O137+2000,Raw!X:X,0))))</f>
        <v/>
      </c>
      <c r="O137" s="11" t="str">
        <f>(IFERROR(IF(LARGE(Raw!X:X,A137+COUNTIF(Raw!C:C,"H")+COUNTIF(Raw!C:C,"S"))-2000&gt;0,LARGE(Raw!X:X,A137+COUNTIF(Raw!C:C,"H")+COUNTIF(Raw!C:C,"S"))-2000,""),""))</f>
        <v/>
      </c>
    </row>
    <row r="138" spans="1:15" x14ac:dyDescent="0.3">
      <c r="A138" s="52">
        <v>135</v>
      </c>
      <c r="B138" s="3" t="str">
        <f t="shared" si="8"/>
        <v/>
      </c>
      <c r="C138" s="52" t="str">
        <f>IF(E138="","",(INDEX(Raw!D:D,MATCH(E138+6000,Raw!X:X,0))))</f>
        <v/>
      </c>
      <c r="D138" s="52" t="str">
        <f>IF(E138="","",(INDEX(Raw!A:A,MATCH(E138+6000,Raw!X:X,0))))</f>
        <v/>
      </c>
      <c r="E138" s="11" t="str">
        <f>(IFERROR(IF(LARGE(Raw!X:X,A138)-6000&gt;0,LARGE(Raw!X:X,A138)-6000,""),""))</f>
        <v/>
      </c>
      <c r="G138" s="3" t="str">
        <f t="shared" si="6"/>
        <v/>
      </c>
      <c r="H138" s="52" t="str">
        <f>IF(J138="","",(INDEX(Raw!D:D,MATCH(J138+4000,Raw!X:X,0))))</f>
        <v/>
      </c>
      <c r="I138" s="52" t="str">
        <f>IF(J138="","",(INDEX(Raw!A:A,MATCH(J138+4000,Raw!X:X,0))))</f>
        <v/>
      </c>
      <c r="J138" s="11" t="str">
        <f>(IFERROR(IF(LARGE(Raw!X:X,A138+COUNTIF(Raw!C:C,"H"))-4000&gt;0,LARGE(Raw!X:X,A138+COUNTIF(Raw!C:C,"H"))-4000,""),""))</f>
        <v/>
      </c>
      <c r="L138" s="3" t="str">
        <f t="shared" si="7"/>
        <v/>
      </c>
      <c r="M138" s="52" t="str">
        <f>IF(O138="","",(INDEX(Raw!D:D,MATCH(O138+2000,Raw!X:X,0))))</f>
        <v/>
      </c>
      <c r="N138" s="52" t="str">
        <f>IF(O138="","",(INDEX(Raw!A:A,MATCH(O138+2000,Raw!X:X,0))))</f>
        <v/>
      </c>
      <c r="O138" s="11" t="str">
        <f>(IFERROR(IF(LARGE(Raw!X:X,A138+COUNTIF(Raw!C:C,"H")+COUNTIF(Raw!C:C,"S"))-2000&gt;0,LARGE(Raw!X:X,A138+COUNTIF(Raw!C:C,"H")+COUNTIF(Raw!C:C,"S"))-2000,""),""))</f>
        <v/>
      </c>
    </row>
    <row r="139" spans="1:15" x14ac:dyDescent="0.3">
      <c r="A139" s="52">
        <v>136</v>
      </c>
      <c r="B139" s="3" t="str">
        <f t="shared" si="8"/>
        <v/>
      </c>
      <c r="C139" s="52" t="str">
        <f>IF(E139="","",(INDEX(Raw!D:D,MATCH(E139+6000,Raw!X:X,0))))</f>
        <v/>
      </c>
      <c r="D139" s="52" t="str">
        <f>IF(E139="","",(INDEX(Raw!A:A,MATCH(E139+6000,Raw!X:X,0))))</f>
        <v/>
      </c>
      <c r="E139" s="11" t="str">
        <f>(IFERROR(IF(LARGE(Raw!X:X,A139)-6000&gt;0,LARGE(Raw!X:X,A139)-6000,""),""))</f>
        <v/>
      </c>
      <c r="G139" s="3" t="str">
        <f t="shared" si="6"/>
        <v/>
      </c>
      <c r="H139" s="52" t="str">
        <f>IF(J139="","",(INDEX(Raw!D:D,MATCH(J139+4000,Raw!X:X,0))))</f>
        <v/>
      </c>
      <c r="I139" s="52" t="str">
        <f>IF(J139="","",(INDEX(Raw!A:A,MATCH(J139+4000,Raw!X:X,0))))</f>
        <v/>
      </c>
      <c r="J139" s="11" t="str">
        <f>(IFERROR(IF(LARGE(Raw!X:X,A139+COUNTIF(Raw!C:C,"H"))-4000&gt;0,LARGE(Raw!X:X,A139+COUNTIF(Raw!C:C,"H"))-4000,""),""))</f>
        <v/>
      </c>
      <c r="L139" s="3" t="str">
        <f t="shared" si="7"/>
        <v/>
      </c>
      <c r="M139" s="52" t="str">
        <f>IF(O139="","",(INDEX(Raw!D:D,MATCH(O139+2000,Raw!X:X,0))))</f>
        <v/>
      </c>
      <c r="N139" s="52" t="str">
        <f>IF(O139="","",(INDEX(Raw!A:A,MATCH(O139+2000,Raw!X:X,0))))</f>
        <v/>
      </c>
      <c r="O139" s="11" t="str">
        <f>(IFERROR(IF(LARGE(Raw!X:X,A139+COUNTIF(Raw!C:C,"H")+COUNTIF(Raw!C:C,"S"))-2000&gt;0,LARGE(Raw!X:X,A139+COUNTIF(Raw!C:C,"H")+COUNTIF(Raw!C:C,"S"))-2000,""),""))</f>
        <v/>
      </c>
    </row>
    <row r="140" spans="1:15" x14ac:dyDescent="0.3">
      <c r="A140" s="52">
        <v>137</v>
      </c>
      <c r="B140" s="3" t="str">
        <f t="shared" si="8"/>
        <v/>
      </c>
      <c r="C140" s="52" t="str">
        <f>IF(E140="","",(INDEX(Raw!D:D,MATCH(E140+6000,Raw!X:X,0))))</f>
        <v/>
      </c>
      <c r="D140" s="52" t="str">
        <f>IF(E140="","",(INDEX(Raw!A:A,MATCH(E140+6000,Raw!X:X,0))))</f>
        <v/>
      </c>
      <c r="E140" s="11" t="str">
        <f>(IFERROR(IF(LARGE(Raw!X:X,A140)-6000&gt;0,LARGE(Raw!X:X,A140)-6000,""),""))</f>
        <v/>
      </c>
      <c r="G140" s="3" t="str">
        <f t="shared" si="6"/>
        <v/>
      </c>
      <c r="H140" s="52" t="str">
        <f>IF(J140="","",(INDEX(Raw!D:D,MATCH(J140+4000,Raw!X:X,0))))</f>
        <v/>
      </c>
      <c r="I140" s="52" t="str">
        <f>IF(J140="","",(INDEX(Raw!A:A,MATCH(J140+4000,Raw!X:X,0))))</f>
        <v/>
      </c>
      <c r="J140" s="11" t="str">
        <f>(IFERROR(IF(LARGE(Raw!X:X,A140+COUNTIF(Raw!C:C,"H"))-4000&gt;0,LARGE(Raw!X:X,A140+COUNTIF(Raw!C:C,"H"))-4000,""),""))</f>
        <v/>
      </c>
      <c r="L140" s="3" t="str">
        <f t="shared" si="7"/>
        <v/>
      </c>
      <c r="M140" s="52" t="str">
        <f>IF(O140="","",(INDEX(Raw!D:D,MATCH(O140+2000,Raw!X:X,0))))</f>
        <v/>
      </c>
      <c r="N140" s="52" t="str">
        <f>IF(O140="","",(INDEX(Raw!A:A,MATCH(O140+2000,Raw!X:X,0))))</f>
        <v/>
      </c>
      <c r="O140" s="11" t="str">
        <f>(IFERROR(IF(LARGE(Raw!X:X,A140+COUNTIF(Raw!C:C,"H")+COUNTIF(Raw!C:C,"S"))-2000&gt;0,LARGE(Raw!X:X,A140+COUNTIF(Raw!C:C,"H")+COUNTIF(Raw!C:C,"S"))-2000,""),""))</f>
        <v/>
      </c>
    </row>
    <row r="141" spans="1:15" x14ac:dyDescent="0.3">
      <c r="A141" s="52">
        <v>138</v>
      </c>
      <c r="B141" s="3" t="str">
        <f t="shared" si="8"/>
        <v/>
      </c>
      <c r="C141" s="52" t="str">
        <f>IF(E141="","",(INDEX(Raw!D:D,MATCH(E141+6000,Raw!X:X,0))))</f>
        <v/>
      </c>
      <c r="D141" s="52" t="str">
        <f>IF(E141="","",(INDEX(Raw!A:A,MATCH(E141+6000,Raw!X:X,0))))</f>
        <v/>
      </c>
      <c r="E141" s="11" t="str">
        <f>(IFERROR(IF(LARGE(Raw!X:X,A141)-6000&gt;0,LARGE(Raw!X:X,A141)-6000,""),""))</f>
        <v/>
      </c>
      <c r="G141" s="3" t="str">
        <f t="shared" si="6"/>
        <v/>
      </c>
      <c r="H141" s="52" t="str">
        <f>IF(J141="","",(INDEX(Raw!D:D,MATCH(J141+4000,Raw!X:X,0))))</f>
        <v/>
      </c>
      <c r="I141" s="52" t="str">
        <f>IF(J141="","",(INDEX(Raw!A:A,MATCH(J141+4000,Raw!X:X,0))))</f>
        <v/>
      </c>
      <c r="J141" s="11" t="str">
        <f>(IFERROR(IF(LARGE(Raw!X:X,A141+COUNTIF(Raw!C:C,"H"))-4000&gt;0,LARGE(Raw!X:X,A141+COUNTIF(Raw!C:C,"H"))-4000,""),""))</f>
        <v/>
      </c>
      <c r="L141" s="3" t="str">
        <f t="shared" si="7"/>
        <v/>
      </c>
      <c r="M141" s="52" t="str">
        <f>IF(O141="","",(INDEX(Raw!D:D,MATCH(O141+2000,Raw!X:X,0))))</f>
        <v/>
      </c>
      <c r="N141" s="52" t="str">
        <f>IF(O141="","",(INDEX(Raw!A:A,MATCH(O141+2000,Raw!X:X,0))))</f>
        <v/>
      </c>
      <c r="O141" s="11" t="str">
        <f>(IFERROR(IF(LARGE(Raw!X:X,A141+COUNTIF(Raw!C:C,"H")+COUNTIF(Raw!C:C,"S"))-2000&gt;0,LARGE(Raw!X:X,A141+COUNTIF(Raw!C:C,"H")+COUNTIF(Raw!C:C,"S"))-2000,""),""))</f>
        <v/>
      </c>
    </row>
    <row r="142" spans="1:15" x14ac:dyDescent="0.3">
      <c r="A142" s="52">
        <v>139</v>
      </c>
      <c r="B142" s="3" t="str">
        <f t="shared" si="8"/>
        <v/>
      </c>
      <c r="C142" s="52" t="str">
        <f>IF(E142="","",(INDEX(Raw!D:D,MATCH(E142+6000,Raw!X:X,0))))</f>
        <v/>
      </c>
      <c r="D142" s="52" t="str">
        <f>IF(E142="","",(INDEX(Raw!A:A,MATCH(E142+6000,Raw!X:X,0))))</f>
        <v/>
      </c>
      <c r="E142" s="11" t="str">
        <f>(IFERROR(IF(LARGE(Raw!X:X,A142)-6000&gt;0,LARGE(Raw!X:X,A142)-6000,""),""))</f>
        <v/>
      </c>
      <c r="G142" s="3" t="str">
        <f t="shared" si="6"/>
        <v/>
      </c>
      <c r="H142" s="52" t="str">
        <f>IF(J142="","",(INDEX(Raw!D:D,MATCH(J142+4000,Raw!X:X,0))))</f>
        <v/>
      </c>
      <c r="I142" s="52" t="str">
        <f>IF(J142="","",(INDEX(Raw!A:A,MATCH(J142+4000,Raw!X:X,0))))</f>
        <v/>
      </c>
      <c r="J142" s="11" t="str">
        <f>(IFERROR(IF(LARGE(Raw!X:X,A142+COUNTIF(Raw!C:C,"H"))-4000&gt;0,LARGE(Raw!X:X,A142+COUNTIF(Raw!C:C,"H"))-4000,""),""))</f>
        <v/>
      </c>
      <c r="L142" s="3" t="str">
        <f t="shared" si="7"/>
        <v/>
      </c>
      <c r="M142" s="52" t="str">
        <f>IF(O142="","",(INDEX(Raw!D:D,MATCH(O142+2000,Raw!X:X,0))))</f>
        <v/>
      </c>
      <c r="N142" s="52" t="str">
        <f>IF(O142="","",(INDEX(Raw!A:A,MATCH(O142+2000,Raw!X:X,0))))</f>
        <v/>
      </c>
      <c r="O142" s="11" t="str">
        <f>(IFERROR(IF(LARGE(Raw!X:X,A142+COUNTIF(Raw!C:C,"H")+COUNTIF(Raw!C:C,"S"))-2000&gt;0,LARGE(Raw!X:X,A142+COUNTIF(Raw!C:C,"H")+COUNTIF(Raw!C:C,"S"))-2000,""),""))</f>
        <v/>
      </c>
    </row>
    <row r="143" spans="1:15" x14ac:dyDescent="0.3">
      <c r="A143" s="52">
        <v>140</v>
      </c>
      <c r="B143" s="3" t="str">
        <f t="shared" si="8"/>
        <v/>
      </c>
      <c r="C143" s="52" t="str">
        <f>IF(E143="","",(INDEX(Raw!D:D,MATCH(E143+6000,Raw!X:X,0))))</f>
        <v/>
      </c>
      <c r="D143" s="52" t="str">
        <f>IF(E143="","",(INDEX(Raw!A:A,MATCH(E143+6000,Raw!X:X,0))))</f>
        <v/>
      </c>
      <c r="E143" s="11" t="str">
        <f>(IFERROR(IF(LARGE(Raw!X:X,A143)-6000&gt;0,LARGE(Raw!X:X,A143)-6000,""),""))</f>
        <v/>
      </c>
      <c r="G143" s="3" t="str">
        <f t="shared" si="6"/>
        <v/>
      </c>
      <c r="H143" s="52" t="str">
        <f>IF(J143="","",(INDEX(Raw!D:D,MATCH(J143+4000,Raw!X:X,0))))</f>
        <v/>
      </c>
      <c r="I143" s="52" t="str">
        <f>IF(J143="","",(INDEX(Raw!A:A,MATCH(J143+4000,Raw!X:X,0))))</f>
        <v/>
      </c>
      <c r="J143" s="11" t="str">
        <f>(IFERROR(IF(LARGE(Raw!X:X,A143+COUNTIF(Raw!C:C,"H"))-4000&gt;0,LARGE(Raw!X:X,A143+COUNTIF(Raw!C:C,"H"))-4000,""),""))</f>
        <v/>
      </c>
      <c r="L143" s="3" t="str">
        <f t="shared" si="7"/>
        <v/>
      </c>
      <c r="M143" s="52" t="str">
        <f>IF(O143="","",(INDEX(Raw!D:D,MATCH(O143+2000,Raw!X:X,0))))</f>
        <v/>
      </c>
      <c r="N143" s="52" t="str">
        <f>IF(O143="","",(INDEX(Raw!A:A,MATCH(O143+2000,Raw!X:X,0))))</f>
        <v/>
      </c>
      <c r="O143" s="11" t="str">
        <f>(IFERROR(IF(LARGE(Raw!X:X,A143+COUNTIF(Raw!C:C,"H")+COUNTIF(Raw!C:C,"S"))-2000&gt;0,LARGE(Raw!X:X,A143+COUNTIF(Raw!C:C,"H")+COUNTIF(Raw!C:C,"S"))-2000,""),""))</f>
        <v/>
      </c>
    </row>
    <row r="144" spans="1:15" x14ac:dyDescent="0.3">
      <c r="A144" s="52">
        <v>141</v>
      </c>
      <c r="B144" s="3" t="str">
        <f t="shared" si="8"/>
        <v/>
      </c>
      <c r="C144" s="52" t="str">
        <f>IF(E144="","",(INDEX(Raw!D:D,MATCH(E144+6000,Raw!X:X,0))))</f>
        <v/>
      </c>
      <c r="D144" s="52" t="str">
        <f>IF(E144="","",(INDEX(Raw!A:A,MATCH(E144+6000,Raw!X:X,0))))</f>
        <v/>
      </c>
      <c r="E144" s="11" t="str">
        <f>(IFERROR(IF(LARGE(Raw!X:X,A144)-6000&gt;0,LARGE(Raw!X:X,A144)-6000,""),""))</f>
        <v/>
      </c>
      <c r="G144" s="3" t="str">
        <f t="shared" si="6"/>
        <v/>
      </c>
      <c r="H144" s="52" t="str">
        <f>IF(J144="","",(INDEX(Raw!D:D,MATCH(J144+4000,Raw!X:X,0))))</f>
        <v/>
      </c>
      <c r="I144" s="52" t="str">
        <f>IF(J144="","",(INDEX(Raw!A:A,MATCH(J144+4000,Raw!X:X,0))))</f>
        <v/>
      </c>
      <c r="J144" s="11" t="str">
        <f>(IFERROR(IF(LARGE(Raw!X:X,A144+COUNTIF(Raw!C:C,"H"))-4000&gt;0,LARGE(Raw!X:X,A144+COUNTIF(Raw!C:C,"H"))-4000,""),""))</f>
        <v/>
      </c>
      <c r="L144" s="3" t="str">
        <f t="shared" si="7"/>
        <v/>
      </c>
      <c r="M144" s="52" t="str">
        <f>IF(O144="","",(INDEX(Raw!D:D,MATCH(O144+2000,Raw!X:X,0))))</f>
        <v/>
      </c>
      <c r="N144" s="52" t="str">
        <f>IF(O144="","",(INDEX(Raw!A:A,MATCH(O144+2000,Raw!X:X,0))))</f>
        <v/>
      </c>
      <c r="O144" s="11" t="str">
        <f>(IFERROR(IF(LARGE(Raw!X:X,A144+COUNTIF(Raw!C:C,"H")+COUNTIF(Raw!C:C,"S"))-2000&gt;0,LARGE(Raw!X:X,A144+COUNTIF(Raw!C:C,"H")+COUNTIF(Raw!C:C,"S"))-2000,""),""))</f>
        <v/>
      </c>
    </row>
    <row r="145" spans="1:15" x14ac:dyDescent="0.3">
      <c r="A145" s="52">
        <v>142</v>
      </c>
      <c r="B145" s="3" t="str">
        <f t="shared" si="8"/>
        <v/>
      </c>
      <c r="C145" s="52" t="str">
        <f>IF(E145="","",(INDEX(Raw!D:D,MATCH(E145+6000,Raw!X:X,0))))</f>
        <v/>
      </c>
      <c r="D145" s="52" t="str">
        <f>IF(E145="","",(INDEX(Raw!A:A,MATCH(E145+6000,Raw!X:X,0))))</f>
        <v/>
      </c>
      <c r="E145" s="11" t="str">
        <f>(IFERROR(IF(LARGE(Raw!X:X,A145)-6000&gt;0,LARGE(Raw!X:X,A145)-6000,""),""))</f>
        <v/>
      </c>
      <c r="G145" s="3" t="str">
        <f t="shared" si="6"/>
        <v/>
      </c>
      <c r="H145" s="52" t="str">
        <f>IF(J145="","",(INDEX(Raw!D:D,MATCH(J145+4000,Raw!X:X,0))))</f>
        <v/>
      </c>
      <c r="I145" s="52" t="str">
        <f>IF(J145="","",(INDEX(Raw!A:A,MATCH(J145+4000,Raw!X:X,0))))</f>
        <v/>
      </c>
      <c r="J145" s="11" t="str">
        <f>(IFERROR(IF(LARGE(Raw!X:X,A145+COUNTIF(Raw!C:C,"H"))-4000&gt;0,LARGE(Raw!X:X,A145+COUNTIF(Raw!C:C,"H"))-4000,""),""))</f>
        <v/>
      </c>
      <c r="L145" s="3" t="str">
        <f t="shared" si="7"/>
        <v/>
      </c>
      <c r="M145" s="52" t="str">
        <f>IF(O145="","",(INDEX(Raw!D:D,MATCH(O145+2000,Raw!X:X,0))))</f>
        <v/>
      </c>
      <c r="N145" s="52" t="str">
        <f>IF(O145="","",(INDEX(Raw!A:A,MATCH(O145+2000,Raw!X:X,0))))</f>
        <v/>
      </c>
      <c r="O145" s="11" t="str">
        <f>(IFERROR(IF(LARGE(Raw!X:X,A145+COUNTIF(Raw!C:C,"H")+COUNTIF(Raw!C:C,"S"))-2000&gt;0,LARGE(Raw!X:X,A145+COUNTIF(Raw!C:C,"H")+COUNTIF(Raw!C:C,"S"))-2000,""),""))</f>
        <v/>
      </c>
    </row>
    <row r="146" spans="1:15" x14ac:dyDescent="0.3">
      <c r="A146" s="52">
        <v>143</v>
      </c>
      <c r="B146" s="3" t="str">
        <f t="shared" si="8"/>
        <v/>
      </c>
      <c r="C146" s="52" t="str">
        <f>IF(E146="","",(INDEX(Raw!D:D,MATCH(E146+6000,Raw!X:X,0))))</f>
        <v/>
      </c>
      <c r="D146" s="52" t="str">
        <f>IF(E146="","",(INDEX(Raw!A:A,MATCH(E146+6000,Raw!X:X,0))))</f>
        <v/>
      </c>
      <c r="E146" s="11" t="str">
        <f>(IFERROR(IF(LARGE(Raw!X:X,A146)-6000&gt;0,LARGE(Raw!X:X,A146)-6000,""),""))</f>
        <v/>
      </c>
      <c r="G146" s="3" t="str">
        <f t="shared" si="6"/>
        <v/>
      </c>
      <c r="H146" s="52" t="str">
        <f>IF(J146="","",(INDEX(Raw!D:D,MATCH(J146+4000,Raw!X:X,0))))</f>
        <v/>
      </c>
      <c r="I146" s="52" t="str">
        <f>IF(J146="","",(INDEX(Raw!A:A,MATCH(J146+4000,Raw!X:X,0))))</f>
        <v/>
      </c>
      <c r="J146" s="11" t="str">
        <f>(IFERROR(IF(LARGE(Raw!X:X,A146+COUNTIF(Raw!C:C,"H"))-4000&gt;0,LARGE(Raw!X:X,A146+COUNTIF(Raw!C:C,"H"))-4000,""),""))</f>
        <v/>
      </c>
      <c r="L146" s="3" t="str">
        <f t="shared" si="7"/>
        <v/>
      </c>
      <c r="M146" s="52" t="str">
        <f>IF(O146="","",(INDEX(Raw!D:D,MATCH(O146+2000,Raw!X:X,0))))</f>
        <v/>
      </c>
      <c r="N146" s="52" t="str">
        <f>IF(O146="","",(INDEX(Raw!A:A,MATCH(O146+2000,Raw!X:X,0))))</f>
        <v/>
      </c>
      <c r="O146" s="11" t="str">
        <f>(IFERROR(IF(LARGE(Raw!X:X,A146+COUNTIF(Raw!C:C,"H")+COUNTIF(Raw!C:C,"S"))-2000&gt;0,LARGE(Raw!X:X,A146+COUNTIF(Raw!C:C,"H")+COUNTIF(Raw!C:C,"S"))-2000,""),""))</f>
        <v/>
      </c>
    </row>
    <row r="147" spans="1:15" x14ac:dyDescent="0.3">
      <c r="A147" s="52">
        <v>144</v>
      </c>
      <c r="B147" s="3" t="str">
        <f t="shared" si="8"/>
        <v/>
      </c>
      <c r="C147" s="52" t="str">
        <f>IF(E147="","",(INDEX(Raw!D:D,MATCH(E147+6000,Raw!X:X,0))))</f>
        <v/>
      </c>
      <c r="D147" s="52" t="str">
        <f>IF(E147="","",(INDEX(Raw!A:A,MATCH(E147+6000,Raw!X:X,0))))</f>
        <v/>
      </c>
      <c r="E147" s="11" t="str">
        <f>(IFERROR(IF(LARGE(Raw!X:X,A147)-6000&gt;0,LARGE(Raw!X:X,A147)-6000,""),""))</f>
        <v/>
      </c>
      <c r="G147" s="3" t="str">
        <f t="shared" si="6"/>
        <v/>
      </c>
      <c r="H147" s="52" t="str">
        <f>IF(J147="","",(INDEX(Raw!D:D,MATCH(J147+4000,Raw!X:X,0))))</f>
        <v/>
      </c>
      <c r="I147" s="52" t="str">
        <f>IF(J147="","",(INDEX(Raw!A:A,MATCH(J147+4000,Raw!X:X,0))))</f>
        <v/>
      </c>
      <c r="J147" s="11" t="str">
        <f>(IFERROR(IF(LARGE(Raw!X:X,A147+COUNTIF(Raw!C:C,"H"))-4000&gt;0,LARGE(Raw!X:X,A147+COUNTIF(Raw!C:C,"H"))-4000,""),""))</f>
        <v/>
      </c>
      <c r="L147" s="3" t="str">
        <f t="shared" si="7"/>
        <v/>
      </c>
      <c r="M147" s="52" t="str">
        <f>IF(O147="","",(INDEX(Raw!D:D,MATCH(O147+2000,Raw!X:X,0))))</f>
        <v/>
      </c>
      <c r="N147" s="52" t="str">
        <f>IF(O147="","",(INDEX(Raw!A:A,MATCH(O147+2000,Raw!X:X,0))))</f>
        <v/>
      </c>
      <c r="O147" s="11" t="str">
        <f>(IFERROR(IF(LARGE(Raw!X:X,A147+COUNTIF(Raw!C:C,"H")+COUNTIF(Raw!C:C,"S"))-2000&gt;0,LARGE(Raw!X:X,A147+COUNTIF(Raw!C:C,"H")+COUNTIF(Raw!C:C,"S"))-2000,""),""))</f>
        <v/>
      </c>
    </row>
    <row r="148" spans="1:15" x14ac:dyDescent="0.3">
      <c r="A148" s="52">
        <v>145</v>
      </c>
      <c r="B148" s="3" t="str">
        <f t="shared" si="8"/>
        <v/>
      </c>
      <c r="C148" s="52" t="str">
        <f>IF(E148="","",(INDEX(Raw!D:D,MATCH(E148+6000,Raw!X:X,0))))</f>
        <v/>
      </c>
      <c r="D148" s="52" t="str">
        <f>IF(E148="","",(INDEX(Raw!A:A,MATCH(E148+6000,Raw!X:X,0))))</f>
        <v/>
      </c>
      <c r="E148" s="11" t="str">
        <f>(IFERROR(IF(LARGE(Raw!X:X,A148)-6000&gt;0,LARGE(Raw!X:X,A148)-6000,""),""))</f>
        <v/>
      </c>
      <c r="G148" s="3" t="str">
        <f t="shared" si="6"/>
        <v/>
      </c>
      <c r="H148" s="52" t="str">
        <f>IF(J148="","",(INDEX(Raw!D:D,MATCH(J148+4000,Raw!X:X,0))))</f>
        <v/>
      </c>
      <c r="I148" s="52" t="str">
        <f>IF(J148="","",(INDEX(Raw!A:A,MATCH(J148+4000,Raw!X:X,0))))</f>
        <v/>
      </c>
      <c r="J148" s="11" t="str">
        <f>(IFERROR(IF(LARGE(Raw!X:X,A148+COUNTIF(Raw!C:C,"H"))-4000&gt;0,LARGE(Raw!X:X,A148+COUNTIF(Raw!C:C,"H"))-4000,""),""))</f>
        <v/>
      </c>
      <c r="L148" s="3" t="str">
        <f t="shared" si="7"/>
        <v/>
      </c>
      <c r="M148" s="52" t="str">
        <f>IF(O148="","",(INDEX(Raw!D:D,MATCH(O148+2000,Raw!X:X,0))))</f>
        <v/>
      </c>
      <c r="N148" s="52" t="str">
        <f>IF(O148="","",(INDEX(Raw!A:A,MATCH(O148+2000,Raw!X:X,0))))</f>
        <v/>
      </c>
      <c r="O148" s="11" t="str">
        <f>(IFERROR(IF(LARGE(Raw!X:X,A148+COUNTIF(Raw!C:C,"H")+COUNTIF(Raw!C:C,"S"))-2000&gt;0,LARGE(Raw!X:X,A148+COUNTIF(Raw!C:C,"H")+COUNTIF(Raw!C:C,"S"))-2000,""),""))</f>
        <v/>
      </c>
    </row>
    <row r="149" spans="1:15" x14ac:dyDescent="0.3">
      <c r="A149" s="52">
        <v>146</v>
      </c>
      <c r="B149" s="3" t="str">
        <f t="shared" si="8"/>
        <v/>
      </c>
      <c r="C149" s="52" t="str">
        <f>IF(E149="","",(INDEX(Raw!D:D,MATCH(E149+6000,Raw!X:X,0))))</f>
        <v/>
      </c>
      <c r="D149" s="52" t="str">
        <f>IF(E149="","",(INDEX(Raw!A:A,MATCH(E149+6000,Raw!X:X,0))))</f>
        <v/>
      </c>
      <c r="E149" s="11" t="str">
        <f>(IFERROR(IF(LARGE(Raw!X:X,A149)-6000&gt;0,LARGE(Raw!X:X,A149)-6000,""),""))</f>
        <v/>
      </c>
      <c r="G149" s="3" t="str">
        <f t="shared" si="6"/>
        <v/>
      </c>
      <c r="H149" s="52" t="str">
        <f>IF(J149="","",(INDEX(Raw!D:D,MATCH(J149+4000,Raw!X:X,0))))</f>
        <v/>
      </c>
      <c r="I149" s="52" t="str">
        <f>IF(J149="","",(INDEX(Raw!A:A,MATCH(J149+4000,Raw!X:X,0))))</f>
        <v/>
      </c>
      <c r="J149" s="11" t="str">
        <f>(IFERROR(IF(LARGE(Raw!X:X,A149+COUNTIF(Raw!C:C,"H"))-4000&gt;0,LARGE(Raw!X:X,A149+COUNTIF(Raw!C:C,"H"))-4000,""),""))</f>
        <v/>
      </c>
      <c r="L149" s="3" t="str">
        <f t="shared" si="7"/>
        <v/>
      </c>
      <c r="M149" s="52" t="str">
        <f>IF(O149="","",(INDEX(Raw!D:D,MATCH(O149+2000,Raw!X:X,0))))</f>
        <v/>
      </c>
      <c r="N149" s="52" t="str">
        <f>IF(O149="","",(INDEX(Raw!A:A,MATCH(O149+2000,Raw!X:X,0))))</f>
        <v/>
      </c>
      <c r="O149" s="11" t="str">
        <f>(IFERROR(IF(LARGE(Raw!X:X,A149+COUNTIF(Raw!C:C,"H")+COUNTIF(Raw!C:C,"S"))-2000&gt;0,LARGE(Raw!X:X,A149+COUNTIF(Raw!C:C,"H")+COUNTIF(Raw!C:C,"S"))-2000,""),""))</f>
        <v/>
      </c>
    </row>
    <row r="150" spans="1:15" x14ac:dyDescent="0.3">
      <c r="A150" s="52">
        <v>147</v>
      </c>
      <c r="B150" s="3" t="str">
        <f t="shared" si="8"/>
        <v/>
      </c>
      <c r="C150" s="52" t="str">
        <f>IF(E150="","",(INDEX(Raw!D:D,MATCH(E150+6000,Raw!X:X,0))))</f>
        <v/>
      </c>
      <c r="D150" s="52" t="str">
        <f>IF(E150="","",(INDEX(Raw!A:A,MATCH(E150+6000,Raw!X:X,0))))</f>
        <v/>
      </c>
      <c r="E150" s="11" t="str">
        <f>(IFERROR(IF(LARGE(Raw!X:X,A150)-6000&gt;0,LARGE(Raw!X:X,A150)-6000,""),""))</f>
        <v/>
      </c>
      <c r="G150" s="3" t="str">
        <f t="shared" si="6"/>
        <v/>
      </c>
      <c r="H150" s="52" t="str">
        <f>IF(J150="","",(INDEX(Raw!D:D,MATCH(J150+4000,Raw!X:X,0))))</f>
        <v/>
      </c>
      <c r="I150" s="52" t="str">
        <f>IF(J150="","",(INDEX(Raw!A:A,MATCH(J150+4000,Raw!X:X,0))))</f>
        <v/>
      </c>
      <c r="J150" s="11" t="str">
        <f>(IFERROR(IF(LARGE(Raw!X:X,A150+COUNTIF(Raw!C:C,"H"))-4000&gt;0,LARGE(Raw!X:X,A150+COUNTIF(Raw!C:C,"H"))-4000,""),""))</f>
        <v/>
      </c>
      <c r="L150" s="3" t="str">
        <f t="shared" si="7"/>
        <v/>
      </c>
      <c r="M150" s="52" t="str">
        <f>IF(O150="","",(INDEX(Raw!D:D,MATCH(O150+2000,Raw!X:X,0))))</f>
        <v/>
      </c>
      <c r="N150" s="52" t="str">
        <f>IF(O150="","",(INDEX(Raw!A:A,MATCH(O150+2000,Raw!X:X,0))))</f>
        <v/>
      </c>
      <c r="O150" s="11" t="str">
        <f>(IFERROR(IF(LARGE(Raw!X:X,A150+COUNTIF(Raw!C:C,"H")+COUNTIF(Raw!C:C,"S"))-2000&gt;0,LARGE(Raw!X:X,A150+COUNTIF(Raw!C:C,"H")+COUNTIF(Raw!C:C,"S"))-2000,""),""))</f>
        <v/>
      </c>
    </row>
    <row r="151" spans="1:15" x14ac:dyDescent="0.3">
      <c r="A151" s="52">
        <v>148</v>
      </c>
      <c r="B151" s="3" t="str">
        <f t="shared" si="8"/>
        <v/>
      </c>
      <c r="C151" s="52" t="str">
        <f>IF(E151="","",(INDEX(Raw!D:D,MATCH(E151+6000,Raw!X:X,0))))</f>
        <v/>
      </c>
      <c r="D151" s="52" t="str">
        <f>IF(E151="","",(INDEX(Raw!A:A,MATCH(E151+6000,Raw!X:X,0))))</f>
        <v/>
      </c>
      <c r="E151" s="11" t="str">
        <f>(IFERROR(IF(LARGE(Raw!X:X,A151)-6000&gt;0,LARGE(Raw!X:X,A151)-6000,""),""))</f>
        <v/>
      </c>
      <c r="G151" s="3" t="str">
        <f t="shared" si="6"/>
        <v/>
      </c>
      <c r="H151" s="52" t="str">
        <f>IF(J151="","",(INDEX(Raw!D:D,MATCH(J151+4000,Raw!X:X,0))))</f>
        <v/>
      </c>
      <c r="I151" s="52" t="str">
        <f>IF(J151="","",(INDEX(Raw!A:A,MATCH(J151+4000,Raw!X:X,0))))</f>
        <v/>
      </c>
      <c r="J151" s="11" t="str">
        <f>(IFERROR(IF(LARGE(Raw!X:X,A151+COUNTIF(Raw!C:C,"H"))-4000&gt;0,LARGE(Raw!X:X,A151+COUNTIF(Raw!C:C,"H"))-4000,""),""))</f>
        <v/>
      </c>
      <c r="L151" s="3" t="str">
        <f t="shared" si="7"/>
        <v/>
      </c>
      <c r="M151" s="52" t="str">
        <f>IF(O151="","",(INDEX(Raw!D:D,MATCH(O151+2000,Raw!X:X,0))))</f>
        <v/>
      </c>
      <c r="N151" s="52" t="str">
        <f>IF(O151="","",(INDEX(Raw!A:A,MATCH(O151+2000,Raw!X:X,0))))</f>
        <v/>
      </c>
      <c r="O151" s="11" t="str">
        <f>(IFERROR(IF(LARGE(Raw!X:X,A151+COUNTIF(Raw!C:C,"H")+COUNTIF(Raw!C:C,"S"))-2000&gt;0,LARGE(Raw!X:X,A151+COUNTIF(Raw!C:C,"H")+COUNTIF(Raw!C:C,"S"))-2000,""),""))</f>
        <v/>
      </c>
    </row>
    <row r="152" spans="1:15" x14ac:dyDescent="0.3">
      <c r="A152" s="52">
        <v>149</v>
      </c>
      <c r="B152" s="3" t="str">
        <f t="shared" si="8"/>
        <v/>
      </c>
      <c r="C152" s="52" t="str">
        <f>IF(E152="","",(INDEX(Raw!D:D,MATCH(E152+6000,Raw!X:X,0))))</f>
        <v/>
      </c>
      <c r="D152" s="52" t="str">
        <f>IF(E152="","",(INDEX(Raw!A:A,MATCH(E152+6000,Raw!X:X,0))))</f>
        <v/>
      </c>
      <c r="E152" s="11" t="str">
        <f>(IFERROR(IF(LARGE(Raw!X:X,A152)-6000&gt;0,LARGE(Raw!X:X,A152)-6000,""),""))</f>
        <v/>
      </c>
      <c r="G152" s="3" t="str">
        <f t="shared" si="6"/>
        <v/>
      </c>
      <c r="H152" s="52" t="str">
        <f>IF(J152="","",(INDEX(Raw!D:D,MATCH(J152+4000,Raw!X:X,0))))</f>
        <v/>
      </c>
      <c r="I152" s="52" t="str">
        <f>IF(J152="","",(INDEX(Raw!A:A,MATCH(J152+4000,Raw!X:X,0))))</f>
        <v/>
      </c>
      <c r="J152" s="11" t="str">
        <f>(IFERROR(IF(LARGE(Raw!X:X,A152+COUNTIF(Raw!C:C,"H"))-4000&gt;0,LARGE(Raw!X:X,A152+COUNTIF(Raw!C:C,"H"))-4000,""),""))</f>
        <v/>
      </c>
      <c r="L152" s="3" t="str">
        <f t="shared" si="7"/>
        <v/>
      </c>
      <c r="M152" s="52" t="str">
        <f>IF(O152="","",(INDEX(Raw!D:D,MATCH(O152+2000,Raw!X:X,0))))</f>
        <v/>
      </c>
      <c r="N152" s="52" t="str">
        <f>IF(O152="","",(INDEX(Raw!A:A,MATCH(O152+2000,Raw!X:X,0))))</f>
        <v/>
      </c>
      <c r="O152" s="11" t="str">
        <f>(IFERROR(IF(LARGE(Raw!X:X,A152+COUNTIF(Raw!C:C,"H")+COUNTIF(Raw!C:C,"S"))-2000&gt;0,LARGE(Raw!X:X,A152+COUNTIF(Raw!C:C,"H")+COUNTIF(Raw!C:C,"S"))-2000,""),""))</f>
        <v/>
      </c>
    </row>
    <row r="153" spans="1:15" x14ac:dyDescent="0.3">
      <c r="A153" s="52">
        <v>150</v>
      </c>
      <c r="B153" s="3" t="str">
        <f t="shared" si="8"/>
        <v/>
      </c>
      <c r="C153" s="52" t="str">
        <f>IF(E153="","",(INDEX(Raw!D:D,MATCH(E153+6000,Raw!X:X,0))))</f>
        <v/>
      </c>
      <c r="D153" s="52" t="str">
        <f>IF(E153="","",(INDEX(Raw!A:A,MATCH(E153+6000,Raw!X:X,0))))</f>
        <v/>
      </c>
      <c r="E153" s="11" t="str">
        <f>(IFERROR(IF(LARGE(Raw!X:X,A153)-6000&gt;0,LARGE(Raw!X:X,A153)-6000,""),""))</f>
        <v/>
      </c>
      <c r="G153" s="3" t="str">
        <f t="shared" si="6"/>
        <v/>
      </c>
      <c r="H153" s="52" t="str">
        <f>IF(J153="","",(INDEX(Raw!D:D,MATCH(J153+4000,Raw!X:X,0))))</f>
        <v/>
      </c>
      <c r="I153" s="52" t="str">
        <f>IF(J153="","",(INDEX(Raw!A:A,MATCH(J153+4000,Raw!X:X,0))))</f>
        <v/>
      </c>
      <c r="J153" s="11" t="str">
        <f>(IFERROR(IF(LARGE(Raw!X:X,A153+COUNTIF(Raw!C:C,"H"))-4000&gt;0,LARGE(Raw!X:X,A153+COUNTIF(Raw!C:C,"H"))-4000,""),""))</f>
        <v/>
      </c>
      <c r="L153" s="3" t="str">
        <f t="shared" si="7"/>
        <v/>
      </c>
      <c r="M153" s="52" t="str">
        <f>IF(O153="","",(INDEX(Raw!D:D,MATCH(O153+2000,Raw!X:X,0))))</f>
        <v/>
      </c>
      <c r="N153" s="52" t="str">
        <f>IF(O153="","",(INDEX(Raw!A:A,MATCH(O153+2000,Raw!X:X,0))))</f>
        <v/>
      </c>
      <c r="O153" s="11" t="str">
        <f>(IFERROR(IF(LARGE(Raw!X:X,A153+COUNTIF(Raw!C:C,"H")+COUNTIF(Raw!C:C,"S"))-2000&gt;0,LARGE(Raw!X:X,A153+COUNTIF(Raw!C:C,"H")+COUNTIF(Raw!C:C,"S"))-2000,""),""))</f>
        <v/>
      </c>
    </row>
    <row r="154" spans="1:15" x14ac:dyDescent="0.3">
      <c r="A154" s="52">
        <v>151</v>
      </c>
      <c r="B154" s="3" t="str">
        <f t="shared" si="8"/>
        <v/>
      </c>
      <c r="C154" s="52" t="str">
        <f>IF(E154="","",(INDEX(Raw!D:D,MATCH(E154+6000,Raw!X:X,0))))</f>
        <v/>
      </c>
      <c r="D154" s="52" t="str">
        <f>IF(E154="","",(INDEX(Raw!A:A,MATCH(E154+6000,Raw!X:X,0))))</f>
        <v/>
      </c>
      <c r="E154" s="11" t="str">
        <f>(IFERROR(IF(LARGE(Raw!X:X,A154)-6000&gt;0,LARGE(Raw!X:X,A154)-6000,""),""))</f>
        <v/>
      </c>
      <c r="G154" s="3" t="str">
        <f t="shared" si="6"/>
        <v/>
      </c>
      <c r="H154" s="52" t="str">
        <f>IF(J154="","",(INDEX(Raw!D:D,MATCH(J154+4000,Raw!X:X,0))))</f>
        <v/>
      </c>
      <c r="I154" s="52" t="str">
        <f>IF(J154="","",(INDEX(Raw!A:A,MATCH(J154+4000,Raw!X:X,0))))</f>
        <v/>
      </c>
      <c r="J154" s="11" t="str">
        <f>(IFERROR(IF(LARGE(Raw!X:X,A154+COUNTIF(Raw!C:C,"H"))-4000&gt;0,LARGE(Raw!X:X,A154+COUNTIF(Raw!C:C,"H"))-4000,""),""))</f>
        <v/>
      </c>
      <c r="L154" s="3" t="str">
        <f t="shared" si="7"/>
        <v/>
      </c>
      <c r="M154" s="52" t="str">
        <f>IF(O154="","",(INDEX(Raw!D:D,MATCH(O154+2000,Raw!X:X,0))))</f>
        <v/>
      </c>
      <c r="N154" s="52" t="str">
        <f>IF(O154="","",(INDEX(Raw!A:A,MATCH(O154+2000,Raw!X:X,0))))</f>
        <v/>
      </c>
      <c r="O154" s="11" t="str">
        <f>(IFERROR(IF(LARGE(Raw!X:X,A154+COUNTIF(Raw!C:C,"H")+COUNTIF(Raw!C:C,"S"))-2000&gt;0,LARGE(Raw!X:X,A154+COUNTIF(Raw!C:C,"H")+COUNTIF(Raw!C:C,"S"))-2000,""),""))</f>
        <v/>
      </c>
    </row>
    <row r="155" spans="1:15" x14ac:dyDescent="0.3">
      <c r="A155" s="52">
        <v>152</v>
      </c>
      <c r="B155" s="3" t="str">
        <f t="shared" si="8"/>
        <v/>
      </c>
      <c r="C155" s="52" t="str">
        <f>IF(E155="","",(INDEX(Raw!D:D,MATCH(E155+6000,Raw!X:X,0))))</f>
        <v/>
      </c>
      <c r="D155" s="52" t="str">
        <f>IF(E155="","",(INDEX(Raw!A:A,MATCH(E155+6000,Raw!X:X,0))))</f>
        <v/>
      </c>
      <c r="E155" s="11" t="str">
        <f>(IFERROR(IF(LARGE(Raw!X:X,A155)-6000&gt;0,LARGE(Raw!X:X,A155)-6000,""),""))</f>
        <v/>
      </c>
      <c r="G155" s="3" t="str">
        <f t="shared" si="6"/>
        <v/>
      </c>
      <c r="H155" s="52" t="str">
        <f>IF(J155="","",(INDEX(Raw!D:D,MATCH(J155+4000,Raw!X:X,0))))</f>
        <v/>
      </c>
      <c r="I155" s="52" t="str">
        <f>IF(J155="","",(INDEX(Raw!A:A,MATCH(J155+4000,Raw!X:X,0))))</f>
        <v/>
      </c>
      <c r="J155" s="11" t="str">
        <f>(IFERROR(IF(LARGE(Raw!X:X,A155+COUNTIF(Raw!C:C,"H"))-4000&gt;0,LARGE(Raw!X:X,A155+COUNTIF(Raw!C:C,"H"))-4000,""),""))</f>
        <v/>
      </c>
      <c r="L155" s="3" t="str">
        <f t="shared" si="7"/>
        <v/>
      </c>
      <c r="M155" s="52" t="str">
        <f>IF(O155="","",(INDEX(Raw!D:D,MATCH(O155+2000,Raw!X:X,0))))</f>
        <v/>
      </c>
      <c r="N155" s="52" t="str">
        <f>IF(O155="","",(INDEX(Raw!A:A,MATCH(O155+2000,Raw!X:X,0))))</f>
        <v/>
      </c>
      <c r="O155" s="11" t="str">
        <f>(IFERROR(IF(LARGE(Raw!X:X,A155+COUNTIF(Raw!C:C,"H")+COUNTIF(Raw!C:C,"S"))-2000&gt;0,LARGE(Raw!X:X,A155+COUNTIF(Raw!C:C,"H")+COUNTIF(Raw!C:C,"S"))-2000,""),""))</f>
        <v/>
      </c>
    </row>
    <row r="156" spans="1:15" x14ac:dyDescent="0.3">
      <c r="A156" s="52">
        <v>153</v>
      </c>
      <c r="B156" s="3" t="str">
        <f t="shared" si="8"/>
        <v/>
      </c>
      <c r="C156" s="52" t="str">
        <f>IF(E156="","",(INDEX(Raw!D:D,MATCH(E156+6000,Raw!X:X,0))))</f>
        <v/>
      </c>
      <c r="D156" s="52" t="str">
        <f>IF(E156="","",(INDEX(Raw!A:A,MATCH(E156+6000,Raw!X:X,0))))</f>
        <v/>
      </c>
      <c r="E156" s="11" t="str">
        <f>(IFERROR(IF(LARGE(Raw!X:X,A156)-6000&gt;0,LARGE(Raw!X:X,A156)-6000,""),""))</f>
        <v/>
      </c>
      <c r="G156" s="3" t="str">
        <f t="shared" si="6"/>
        <v/>
      </c>
      <c r="H156" s="52" t="str">
        <f>IF(J156="","",(INDEX(Raw!D:D,MATCH(J156+4000,Raw!X:X,0))))</f>
        <v/>
      </c>
      <c r="I156" s="52" t="str">
        <f>IF(J156="","",(INDEX(Raw!A:A,MATCH(J156+4000,Raw!X:X,0))))</f>
        <v/>
      </c>
      <c r="J156" s="11" t="str">
        <f>(IFERROR(IF(LARGE(Raw!X:X,A156+COUNTIF(Raw!C:C,"H"))-4000&gt;0,LARGE(Raw!X:X,A156+COUNTIF(Raw!C:C,"H"))-4000,""),""))</f>
        <v/>
      </c>
      <c r="L156" s="3" t="str">
        <f t="shared" si="7"/>
        <v/>
      </c>
      <c r="M156" s="52" t="str">
        <f>IF(O156="","",(INDEX(Raw!D:D,MATCH(O156+2000,Raw!X:X,0))))</f>
        <v/>
      </c>
      <c r="N156" s="52" t="str">
        <f>IF(O156="","",(INDEX(Raw!A:A,MATCH(O156+2000,Raw!X:X,0))))</f>
        <v/>
      </c>
      <c r="O156" s="11" t="str">
        <f>(IFERROR(IF(LARGE(Raw!X:X,A156+COUNTIF(Raw!C:C,"H")+COUNTIF(Raw!C:C,"S"))-2000&gt;0,LARGE(Raw!X:X,A156+COUNTIF(Raw!C:C,"H")+COUNTIF(Raw!C:C,"S"))-2000,""),""))</f>
        <v/>
      </c>
    </row>
    <row r="157" spans="1:15" x14ac:dyDescent="0.3">
      <c r="A157" s="52">
        <v>154</v>
      </c>
      <c r="B157" s="3" t="str">
        <f t="shared" si="8"/>
        <v/>
      </c>
      <c r="C157" s="52" t="str">
        <f>IF(E157="","",(INDEX(Raw!D:D,MATCH(E157+6000,Raw!X:X,0))))</f>
        <v/>
      </c>
      <c r="D157" s="52" t="str">
        <f>IF(E157="","",(INDEX(Raw!A:A,MATCH(E157+6000,Raw!X:X,0))))</f>
        <v/>
      </c>
      <c r="E157" s="11" t="str">
        <f>(IFERROR(IF(LARGE(Raw!X:X,A157)-6000&gt;0,LARGE(Raw!X:X,A157)-6000,""),""))</f>
        <v/>
      </c>
      <c r="G157" s="3" t="str">
        <f t="shared" si="6"/>
        <v/>
      </c>
      <c r="H157" s="52" t="str">
        <f>IF(J157="","",(INDEX(Raw!D:D,MATCH(J157+4000,Raw!X:X,0))))</f>
        <v/>
      </c>
      <c r="I157" s="52" t="str">
        <f>IF(J157="","",(INDEX(Raw!A:A,MATCH(J157+4000,Raw!X:X,0))))</f>
        <v/>
      </c>
      <c r="J157" s="11" t="str">
        <f>(IFERROR(IF(LARGE(Raw!X:X,A157+COUNTIF(Raw!C:C,"H"))-4000&gt;0,LARGE(Raw!X:X,A157+COUNTIF(Raw!C:C,"H"))-4000,""),""))</f>
        <v/>
      </c>
      <c r="L157" s="3" t="str">
        <f t="shared" si="7"/>
        <v/>
      </c>
      <c r="M157" s="52" t="str">
        <f>IF(O157="","",(INDEX(Raw!D:D,MATCH(O157+2000,Raw!X:X,0))))</f>
        <v/>
      </c>
      <c r="N157" s="52" t="str">
        <f>IF(O157="","",(INDEX(Raw!A:A,MATCH(O157+2000,Raw!X:X,0))))</f>
        <v/>
      </c>
      <c r="O157" s="11" t="str">
        <f>(IFERROR(IF(LARGE(Raw!X:X,A157+COUNTIF(Raw!C:C,"H")+COUNTIF(Raw!C:C,"S"))-2000&gt;0,LARGE(Raw!X:X,A157+COUNTIF(Raw!C:C,"H")+COUNTIF(Raw!C:C,"S"))-2000,""),""))</f>
        <v/>
      </c>
    </row>
    <row r="158" spans="1:15" x14ac:dyDescent="0.3">
      <c r="A158" s="52">
        <v>155</v>
      </c>
      <c r="B158" s="3" t="str">
        <f t="shared" si="8"/>
        <v/>
      </c>
      <c r="C158" s="52" t="str">
        <f>IF(E158="","",(INDEX(Raw!D:D,MATCH(E158+6000,Raw!X:X,0))))</f>
        <v/>
      </c>
      <c r="D158" s="52" t="str">
        <f>IF(E158="","",(INDEX(Raw!A:A,MATCH(E158+6000,Raw!X:X,0))))</f>
        <v/>
      </c>
      <c r="E158" s="11" t="str">
        <f>(IFERROR(IF(LARGE(Raw!X:X,A158)-6000&gt;0,LARGE(Raw!X:X,A158)-6000,""),""))</f>
        <v/>
      </c>
      <c r="G158" s="3" t="str">
        <f t="shared" si="6"/>
        <v/>
      </c>
      <c r="H158" s="52" t="str">
        <f>IF(J158="","",(INDEX(Raw!D:D,MATCH(J158+4000,Raw!X:X,0))))</f>
        <v/>
      </c>
      <c r="I158" s="52" t="str">
        <f>IF(J158="","",(INDEX(Raw!A:A,MATCH(J158+4000,Raw!X:X,0))))</f>
        <v/>
      </c>
      <c r="J158" s="11" t="str">
        <f>(IFERROR(IF(LARGE(Raw!X:X,A158+COUNTIF(Raw!C:C,"H"))-4000&gt;0,LARGE(Raw!X:X,A158+COUNTIF(Raw!C:C,"H"))-4000,""),""))</f>
        <v/>
      </c>
      <c r="L158" s="3" t="str">
        <f t="shared" si="7"/>
        <v/>
      </c>
      <c r="M158" s="52" t="str">
        <f>IF(O158="","",(INDEX(Raw!D:D,MATCH(O158+2000,Raw!X:X,0))))</f>
        <v/>
      </c>
      <c r="N158" s="52" t="str">
        <f>IF(O158="","",(INDEX(Raw!A:A,MATCH(O158+2000,Raw!X:X,0))))</f>
        <v/>
      </c>
      <c r="O158" s="11" t="str">
        <f>(IFERROR(IF(LARGE(Raw!X:X,A158+COUNTIF(Raw!C:C,"H")+COUNTIF(Raw!C:C,"S"))-2000&gt;0,LARGE(Raw!X:X,A158+COUNTIF(Raw!C:C,"H")+COUNTIF(Raw!C:C,"S"))-2000,""),""))</f>
        <v/>
      </c>
    </row>
    <row r="159" spans="1:15" x14ac:dyDescent="0.3">
      <c r="A159" s="52">
        <v>156</v>
      </c>
      <c r="B159" s="3" t="str">
        <f t="shared" si="8"/>
        <v/>
      </c>
      <c r="C159" s="52" t="str">
        <f>IF(E159="","",(INDEX(Raw!D:D,MATCH(E159+6000,Raw!X:X,0))))</f>
        <v/>
      </c>
      <c r="D159" s="52" t="str">
        <f>IF(E159="","",(INDEX(Raw!A:A,MATCH(E159+6000,Raw!X:X,0))))</f>
        <v/>
      </c>
      <c r="E159" s="11" t="str">
        <f>(IFERROR(IF(LARGE(Raw!X:X,A159)-6000&gt;0,LARGE(Raw!X:X,A159)-6000,""),""))</f>
        <v/>
      </c>
      <c r="G159" s="3" t="str">
        <f t="shared" si="6"/>
        <v/>
      </c>
      <c r="H159" s="52" t="str">
        <f>IF(J159="","",(INDEX(Raw!D:D,MATCH(J159+4000,Raw!X:X,0))))</f>
        <v/>
      </c>
      <c r="I159" s="52" t="str">
        <f>IF(J159="","",(INDEX(Raw!A:A,MATCH(J159+4000,Raw!X:X,0))))</f>
        <v/>
      </c>
      <c r="J159" s="11" t="str">
        <f>(IFERROR(IF(LARGE(Raw!X:X,A159+COUNTIF(Raw!C:C,"H"))-4000&gt;0,LARGE(Raw!X:X,A159+COUNTIF(Raw!C:C,"H"))-4000,""),""))</f>
        <v/>
      </c>
      <c r="L159" s="3" t="str">
        <f t="shared" si="7"/>
        <v/>
      </c>
      <c r="M159" s="52" t="str">
        <f>IF(O159="","",(INDEX(Raw!D:D,MATCH(O159+2000,Raw!X:X,0))))</f>
        <v/>
      </c>
      <c r="N159" s="52" t="str">
        <f>IF(O159="","",(INDEX(Raw!A:A,MATCH(O159+2000,Raw!X:X,0))))</f>
        <v/>
      </c>
      <c r="O159" s="11" t="str">
        <f>(IFERROR(IF(LARGE(Raw!X:X,A159+COUNTIF(Raw!C:C,"H")+COUNTIF(Raw!C:C,"S"))-2000&gt;0,LARGE(Raw!X:X,A159+COUNTIF(Raw!C:C,"H")+COUNTIF(Raw!C:C,"S"))-2000,""),""))</f>
        <v/>
      </c>
    </row>
    <row r="160" spans="1:15" x14ac:dyDescent="0.3">
      <c r="A160" s="52">
        <v>157</v>
      </c>
      <c r="B160" s="3" t="str">
        <f t="shared" si="8"/>
        <v/>
      </c>
      <c r="C160" s="52" t="str">
        <f>IF(E160="","",(INDEX(Raw!D:D,MATCH(E160+6000,Raw!X:X,0))))</f>
        <v/>
      </c>
      <c r="D160" s="52" t="str">
        <f>IF(E160="","",(INDEX(Raw!A:A,MATCH(E160+6000,Raw!X:X,0))))</f>
        <v/>
      </c>
      <c r="E160" s="11" t="str">
        <f>(IFERROR(IF(LARGE(Raw!X:X,A160)-6000&gt;0,LARGE(Raw!X:X,A160)-6000,""),""))</f>
        <v/>
      </c>
      <c r="G160" s="3" t="str">
        <f t="shared" si="6"/>
        <v/>
      </c>
      <c r="H160" s="52" t="str">
        <f>IF(J160="","",(INDEX(Raw!D:D,MATCH(J160+4000,Raw!X:X,0))))</f>
        <v/>
      </c>
      <c r="I160" s="52" t="str">
        <f>IF(J160="","",(INDEX(Raw!A:A,MATCH(J160+4000,Raw!X:X,0))))</f>
        <v/>
      </c>
      <c r="J160" s="11" t="str">
        <f>(IFERROR(IF(LARGE(Raw!X:X,A160+COUNTIF(Raw!C:C,"H"))-4000&gt;0,LARGE(Raw!X:X,A160+COUNTIF(Raw!C:C,"H"))-4000,""),""))</f>
        <v/>
      </c>
      <c r="L160" s="3" t="str">
        <f t="shared" si="7"/>
        <v/>
      </c>
      <c r="M160" s="52" t="str">
        <f>IF(O160="","",(INDEX(Raw!D:D,MATCH(O160+2000,Raw!X:X,0))))</f>
        <v/>
      </c>
      <c r="N160" s="52" t="str">
        <f>IF(O160="","",(INDEX(Raw!A:A,MATCH(O160+2000,Raw!X:X,0))))</f>
        <v/>
      </c>
      <c r="O160" s="11" t="str">
        <f>(IFERROR(IF(LARGE(Raw!X:X,A160+COUNTIF(Raw!C:C,"H")+COUNTIF(Raw!C:C,"S"))-2000&gt;0,LARGE(Raw!X:X,A160+COUNTIF(Raw!C:C,"H")+COUNTIF(Raw!C:C,"S"))-2000,""),""))</f>
        <v/>
      </c>
    </row>
    <row r="161" spans="1:15" x14ac:dyDescent="0.3">
      <c r="A161" s="52">
        <v>158</v>
      </c>
      <c r="B161" s="3" t="str">
        <f t="shared" si="8"/>
        <v/>
      </c>
      <c r="C161" s="52" t="str">
        <f>IF(E161="","",(INDEX(Raw!D:D,MATCH(E161+6000,Raw!X:X,0))))</f>
        <v/>
      </c>
      <c r="D161" s="52" t="str">
        <f>IF(E161="","",(INDEX(Raw!A:A,MATCH(E161+6000,Raw!X:X,0))))</f>
        <v/>
      </c>
      <c r="E161" s="11" t="str">
        <f>(IFERROR(IF(LARGE(Raw!X:X,A161)-6000&gt;0,LARGE(Raw!X:X,A161)-6000,""),""))</f>
        <v/>
      </c>
      <c r="G161" s="3" t="str">
        <f t="shared" si="6"/>
        <v/>
      </c>
      <c r="H161" s="52" t="str">
        <f>IF(J161="","",(INDEX(Raw!D:D,MATCH(J161+4000,Raw!X:X,0))))</f>
        <v/>
      </c>
      <c r="I161" s="52" t="str">
        <f>IF(J161="","",(INDEX(Raw!A:A,MATCH(J161+4000,Raw!X:X,0))))</f>
        <v/>
      </c>
      <c r="J161" s="11" t="str">
        <f>(IFERROR(IF(LARGE(Raw!X:X,A161+COUNTIF(Raw!C:C,"H"))-4000&gt;0,LARGE(Raw!X:X,A161+COUNTIF(Raw!C:C,"H"))-4000,""),""))</f>
        <v/>
      </c>
      <c r="L161" s="3" t="str">
        <f t="shared" si="7"/>
        <v/>
      </c>
      <c r="M161" s="52" t="str">
        <f>IF(O161="","",(INDEX(Raw!D:D,MATCH(O161+2000,Raw!X:X,0))))</f>
        <v/>
      </c>
      <c r="N161" s="52" t="str">
        <f>IF(O161="","",(INDEX(Raw!A:A,MATCH(O161+2000,Raw!X:X,0))))</f>
        <v/>
      </c>
      <c r="O161" s="11" t="str">
        <f>(IFERROR(IF(LARGE(Raw!X:X,A161+COUNTIF(Raw!C:C,"H")+COUNTIF(Raw!C:C,"S"))-2000&gt;0,LARGE(Raw!X:X,A161+COUNTIF(Raw!C:C,"H")+COUNTIF(Raw!C:C,"S"))-2000,""),""))</f>
        <v/>
      </c>
    </row>
    <row r="162" spans="1:15" x14ac:dyDescent="0.3">
      <c r="A162" s="52">
        <v>159</v>
      </c>
      <c r="B162" s="3" t="str">
        <f t="shared" si="8"/>
        <v/>
      </c>
      <c r="C162" s="52" t="str">
        <f>IF(E162="","",(INDEX(Raw!D:D,MATCH(E162+6000,Raw!X:X,0))))</f>
        <v/>
      </c>
      <c r="D162" s="52" t="str">
        <f>IF(E162="","",(INDEX(Raw!A:A,MATCH(E162+6000,Raw!X:X,0))))</f>
        <v/>
      </c>
      <c r="E162" s="11" t="str">
        <f>(IFERROR(IF(LARGE(Raw!X:X,A162)-6000&gt;0,LARGE(Raw!X:X,A162)-6000,""),""))</f>
        <v/>
      </c>
      <c r="G162" s="3" t="str">
        <f t="shared" si="6"/>
        <v/>
      </c>
      <c r="H162" s="52" t="str">
        <f>IF(J162="","",(INDEX(Raw!D:D,MATCH(J162+4000,Raw!X:X,0))))</f>
        <v/>
      </c>
      <c r="I162" s="52" t="str">
        <f>IF(J162="","",(INDEX(Raw!A:A,MATCH(J162+4000,Raw!X:X,0))))</f>
        <v/>
      </c>
      <c r="J162" s="11" t="str">
        <f>(IFERROR(IF(LARGE(Raw!X:X,A162+COUNTIF(Raw!C:C,"H"))-4000&gt;0,LARGE(Raw!X:X,A162+COUNTIF(Raw!C:C,"H"))-4000,""),""))</f>
        <v/>
      </c>
      <c r="L162" s="3" t="str">
        <f t="shared" si="7"/>
        <v/>
      </c>
      <c r="M162" s="52" t="str">
        <f>IF(O162="","",(INDEX(Raw!D:D,MATCH(O162+2000,Raw!X:X,0))))</f>
        <v/>
      </c>
      <c r="N162" s="52" t="str">
        <f>IF(O162="","",(INDEX(Raw!A:A,MATCH(O162+2000,Raw!X:X,0))))</f>
        <v/>
      </c>
      <c r="O162" s="11" t="str">
        <f>(IFERROR(IF(LARGE(Raw!X:X,A162+COUNTIF(Raw!C:C,"H")+COUNTIF(Raw!C:C,"S"))-2000&gt;0,LARGE(Raw!X:X,A162+COUNTIF(Raw!C:C,"H")+COUNTIF(Raw!C:C,"S"))-2000,""),""))</f>
        <v/>
      </c>
    </row>
    <row r="163" spans="1:15" x14ac:dyDescent="0.3">
      <c r="A163" s="52">
        <v>160</v>
      </c>
      <c r="B163" s="3" t="str">
        <f t="shared" si="8"/>
        <v/>
      </c>
      <c r="C163" s="52" t="str">
        <f>IF(E163="","",(INDEX(Raw!D:D,MATCH(E163+6000,Raw!X:X,0))))</f>
        <v/>
      </c>
      <c r="D163" s="52" t="str">
        <f>IF(E163="","",(INDEX(Raw!A:A,MATCH(E163+6000,Raw!X:X,0))))</f>
        <v/>
      </c>
      <c r="E163" s="11" t="str">
        <f>(IFERROR(IF(LARGE(Raw!X:X,A163)-6000&gt;0,LARGE(Raw!X:X,A163)-6000,""),""))</f>
        <v/>
      </c>
      <c r="G163" s="3" t="str">
        <f t="shared" si="6"/>
        <v/>
      </c>
      <c r="H163" s="52" t="str">
        <f>IF(J163="","",(INDEX(Raw!D:D,MATCH(J163+4000,Raw!X:X,0))))</f>
        <v/>
      </c>
      <c r="I163" s="52" t="str">
        <f>IF(J163="","",(INDEX(Raw!A:A,MATCH(J163+4000,Raw!X:X,0))))</f>
        <v/>
      </c>
      <c r="J163" s="11" t="str">
        <f>(IFERROR(IF(LARGE(Raw!X:X,A163+COUNTIF(Raw!C:C,"H"))-4000&gt;0,LARGE(Raw!X:X,A163+COUNTIF(Raw!C:C,"H"))-4000,""),""))</f>
        <v/>
      </c>
      <c r="L163" s="3" t="str">
        <f t="shared" si="7"/>
        <v/>
      </c>
      <c r="M163" s="52" t="str">
        <f>IF(O163="","",(INDEX(Raw!D:D,MATCH(O163+2000,Raw!X:X,0))))</f>
        <v/>
      </c>
      <c r="N163" s="52" t="str">
        <f>IF(O163="","",(INDEX(Raw!A:A,MATCH(O163+2000,Raw!X:X,0))))</f>
        <v/>
      </c>
      <c r="O163" s="11" t="str">
        <f>(IFERROR(IF(LARGE(Raw!X:X,A163+COUNTIF(Raw!C:C,"H")+COUNTIF(Raw!C:C,"S"))-2000&gt;0,LARGE(Raw!X:X,A163+COUNTIF(Raw!C:C,"H")+COUNTIF(Raw!C:C,"S"))-2000,""),""))</f>
        <v/>
      </c>
    </row>
    <row r="164" spans="1:15" x14ac:dyDescent="0.3">
      <c r="A164" s="52">
        <v>161</v>
      </c>
      <c r="B164" s="3" t="str">
        <f t="shared" si="8"/>
        <v/>
      </c>
      <c r="C164" s="52" t="str">
        <f>IF(E164="","",(INDEX(Raw!D:D,MATCH(E164+6000,Raw!X:X,0))))</f>
        <v/>
      </c>
      <c r="D164" s="52" t="str">
        <f>IF(E164="","",(INDEX(Raw!A:A,MATCH(E164+6000,Raw!X:X,0))))</f>
        <v/>
      </c>
      <c r="E164" s="11" t="str">
        <f>(IFERROR(IF(LARGE(Raw!X:X,A164)-6000&gt;0,LARGE(Raw!X:X,A164)-6000,""),""))</f>
        <v/>
      </c>
      <c r="G164" s="3" t="str">
        <f t="shared" si="6"/>
        <v/>
      </c>
      <c r="H164" s="52" t="str">
        <f>IF(J164="","",(INDEX(Raw!D:D,MATCH(J164+4000,Raw!X:X,0))))</f>
        <v/>
      </c>
      <c r="I164" s="52" t="str">
        <f>IF(J164="","",(INDEX(Raw!A:A,MATCH(J164+4000,Raw!X:X,0))))</f>
        <v/>
      </c>
      <c r="J164" s="11" t="str">
        <f>(IFERROR(IF(LARGE(Raw!X:X,A164+COUNTIF(Raw!C:C,"H"))-4000&gt;0,LARGE(Raw!X:X,A164+COUNTIF(Raw!C:C,"H"))-4000,""),""))</f>
        <v/>
      </c>
      <c r="L164" s="3" t="str">
        <f t="shared" si="7"/>
        <v/>
      </c>
      <c r="M164" s="52" t="str">
        <f>IF(O164="","",(INDEX(Raw!D:D,MATCH(O164+2000,Raw!X:X,0))))</f>
        <v/>
      </c>
      <c r="N164" s="52" t="str">
        <f>IF(O164="","",(INDEX(Raw!A:A,MATCH(O164+2000,Raw!X:X,0))))</f>
        <v/>
      </c>
      <c r="O164" s="11" t="str">
        <f>(IFERROR(IF(LARGE(Raw!X:X,A164+COUNTIF(Raw!C:C,"H")+COUNTIF(Raw!C:C,"S"))-2000&gt;0,LARGE(Raw!X:X,A164+COUNTIF(Raw!C:C,"H")+COUNTIF(Raw!C:C,"S"))-2000,""),""))</f>
        <v/>
      </c>
    </row>
    <row r="165" spans="1:15" x14ac:dyDescent="0.3">
      <c r="A165" s="52">
        <v>162</v>
      </c>
      <c r="B165" s="3" t="str">
        <f t="shared" si="8"/>
        <v/>
      </c>
      <c r="C165" s="52" t="str">
        <f>IF(E165="","",(INDEX(Raw!D:D,MATCH(E165+6000,Raw!X:X,0))))</f>
        <v/>
      </c>
      <c r="D165" s="52" t="str">
        <f>IF(E165="","",(INDEX(Raw!A:A,MATCH(E165+6000,Raw!X:X,0))))</f>
        <v/>
      </c>
      <c r="E165" s="11" t="str">
        <f>(IFERROR(IF(LARGE(Raw!X:X,A165)-6000&gt;0,LARGE(Raw!X:X,A165)-6000,""),""))</f>
        <v/>
      </c>
      <c r="G165" s="3" t="str">
        <f t="shared" si="6"/>
        <v/>
      </c>
      <c r="H165" s="52" t="str">
        <f>IF(J165="","",(INDEX(Raw!D:D,MATCH(J165+4000,Raw!X:X,0))))</f>
        <v/>
      </c>
      <c r="I165" s="52" t="str">
        <f>IF(J165="","",(INDEX(Raw!A:A,MATCH(J165+4000,Raw!X:X,0))))</f>
        <v/>
      </c>
      <c r="J165" s="11" t="str">
        <f>(IFERROR(IF(LARGE(Raw!X:X,A165+COUNTIF(Raw!C:C,"H"))-4000&gt;0,LARGE(Raw!X:X,A165+COUNTIF(Raw!C:C,"H"))-4000,""),""))</f>
        <v/>
      </c>
      <c r="L165" s="3" t="str">
        <f t="shared" si="7"/>
        <v/>
      </c>
      <c r="M165" s="52" t="str">
        <f>IF(O165="","",(INDEX(Raw!D:D,MATCH(O165+2000,Raw!X:X,0))))</f>
        <v/>
      </c>
      <c r="N165" s="52" t="str">
        <f>IF(O165="","",(INDEX(Raw!A:A,MATCH(O165+2000,Raw!X:X,0))))</f>
        <v/>
      </c>
      <c r="O165" s="11" t="str">
        <f>(IFERROR(IF(LARGE(Raw!X:X,A165+COUNTIF(Raw!C:C,"H")+COUNTIF(Raw!C:C,"S"))-2000&gt;0,LARGE(Raw!X:X,A165+COUNTIF(Raw!C:C,"H")+COUNTIF(Raw!C:C,"S"))-2000,""),""))</f>
        <v/>
      </c>
    </row>
    <row r="166" spans="1:15" x14ac:dyDescent="0.3">
      <c r="A166" s="52">
        <v>163</v>
      </c>
      <c r="B166" s="3" t="str">
        <f t="shared" si="8"/>
        <v/>
      </c>
      <c r="C166" s="52" t="str">
        <f>IF(E166="","",(INDEX(Raw!D:D,MATCH(E166+6000,Raw!X:X,0))))</f>
        <v/>
      </c>
      <c r="D166" s="52" t="str">
        <f>IF(E166="","",(INDEX(Raw!A:A,MATCH(E166+6000,Raw!X:X,0))))</f>
        <v/>
      </c>
      <c r="E166" s="11" t="str">
        <f>(IFERROR(IF(LARGE(Raw!X:X,A166)-6000&gt;0,LARGE(Raw!X:X,A166)-6000,""),""))</f>
        <v/>
      </c>
      <c r="G166" s="3" t="str">
        <f t="shared" si="6"/>
        <v/>
      </c>
      <c r="H166" s="52" t="str">
        <f>IF(J166="","",(INDEX(Raw!D:D,MATCH(J166+4000,Raw!X:X,0))))</f>
        <v/>
      </c>
      <c r="I166" s="52" t="str">
        <f>IF(J166="","",(INDEX(Raw!A:A,MATCH(J166+4000,Raw!X:X,0))))</f>
        <v/>
      </c>
      <c r="J166" s="11" t="str">
        <f>(IFERROR(IF(LARGE(Raw!X:X,A166+COUNTIF(Raw!C:C,"H"))-4000&gt;0,LARGE(Raw!X:X,A166+COUNTIF(Raw!C:C,"H"))-4000,""),""))</f>
        <v/>
      </c>
      <c r="L166" s="3" t="str">
        <f t="shared" si="7"/>
        <v/>
      </c>
      <c r="M166" s="52" t="str">
        <f>IF(O166="","",(INDEX(Raw!D:D,MATCH(O166+2000,Raw!X:X,0))))</f>
        <v/>
      </c>
      <c r="N166" s="52" t="str">
        <f>IF(O166="","",(INDEX(Raw!A:A,MATCH(O166+2000,Raw!X:X,0))))</f>
        <v/>
      </c>
      <c r="O166" s="11" t="str">
        <f>(IFERROR(IF(LARGE(Raw!X:X,A166+COUNTIF(Raw!C:C,"H")+COUNTIF(Raw!C:C,"S"))-2000&gt;0,LARGE(Raw!X:X,A166+COUNTIF(Raw!C:C,"H")+COUNTIF(Raw!C:C,"S"))-2000,""),""))</f>
        <v/>
      </c>
    </row>
    <row r="167" spans="1:15" x14ac:dyDescent="0.3">
      <c r="A167" s="52">
        <v>164</v>
      </c>
      <c r="B167" s="3" t="str">
        <f t="shared" si="8"/>
        <v/>
      </c>
      <c r="C167" s="52" t="str">
        <f>IF(E167="","",(INDEX(Raw!D:D,MATCH(E167+6000,Raw!X:X,0))))</f>
        <v/>
      </c>
      <c r="D167" s="52" t="str">
        <f>IF(E167="","",(INDEX(Raw!A:A,MATCH(E167+6000,Raw!X:X,0))))</f>
        <v/>
      </c>
      <c r="E167" s="11" t="str">
        <f>(IFERROR(IF(LARGE(Raw!X:X,A167)-6000&gt;0,LARGE(Raw!X:X,A167)-6000,""),""))</f>
        <v/>
      </c>
      <c r="G167" s="3" t="str">
        <f t="shared" si="6"/>
        <v/>
      </c>
      <c r="H167" s="52" t="str">
        <f>IF(J167="","",(INDEX(Raw!D:D,MATCH(J167+4000,Raw!X:X,0))))</f>
        <v/>
      </c>
      <c r="I167" s="52" t="str">
        <f>IF(J167="","",(INDEX(Raw!A:A,MATCH(J167+4000,Raw!X:X,0))))</f>
        <v/>
      </c>
      <c r="J167" s="11" t="str">
        <f>(IFERROR(IF(LARGE(Raw!X:X,A167+COUNTIF(Raw!C:C,"H"))-4000&gt;0,LARGE(Raw!X:X,A167+COUNTIF(Raw!C:C,"H"))-4000,""),""))</f>
        <v/>
      </c>
      <c r="L167" s="3" t="str">
        <f t="shared" si="7"/>
        <v/>
      </c>
      <c r="M167" s="52" t="str">
        <f>IF(O167="","",(INDEX(Raw!D:D,MATCH(O167+2000,Raw!X:X,0))))</f>
        <v/>
      </c>
      <c r="N167" s="52" t="str">
        <f>IF(O167="","",(INDEX(Raw!A:A,MATCH(O167+2000,Raw!X:X,0))))</f>
        <v/>
      </c>
      <c r="O167" s="11" t="str">
        <f>(IFERROR(IF(LARGE(Raw!X:X,A167+COUNTIF(Raw!C:C,"H")+COUNTIF(Raw!C:C,"S"))-2000&gt;0,LARGE(Raw!X:X,A167+COUNTIF(Raw!C:C,"H")+COUNTIF(Raw!C:C,"S"))-2000,""),""))</f>
        <v/>
      </c>
    </row>
    <row r="168" spans="1:15" x14ac:dyDescent="0.3">
      <c r="A168" s="52">
        <v>165</v>
      </c>
      <c r="B168" s="3" t="str">
        <f t="shared" si="8"/>
        <v/>
      </c>
      <c r="C168" s="52" t="str">
        <f>IF(E168="","",(INDEX(Raw!D:D,MATCH(E168+6000,Raw!X:X,0))))</f>
        <v/>
      </c>
      <c r="D168" s="52" t="str">
        <f>IF(E168="","",(INDEX(Raw!A:A,MATCH(E168+6000,Raw!X:X,0))))</f>
        <v/>
      </c>
      <c r="E168" s="11" t="str">
        <f>(IFERROR(IF(LARGE(Raw!X:X,A168)-6000&gt;0,LARGE(Raw!X:X,A168)-6000,""),""))</f>
        <v/>
      </c>
      <c r="G168" s="3" t="str">
        <f t="shared" si="6"/>
        <v/>
      </c>
      <c r="H168" s="52" t="str">
        <f>IF(J168="","",(INDEX(Raw!D:D,MATCH(J168+4000,Raw!X:X,0))))</f>
        <v/>
      </c>
      <c r="I168" s="52" t="str">
        <f>IF(J168="","",(INDEX(Raw!A:A,MATCH(J168+4000,Raw!X:X,0))))</f>
        <v/>
      </c>
      <c r="J168" s="11" t="str">
        <f>(IFERROR(IF(LARGE(Raw!X:X,A168+COUNTIF(Raw!C:C,"H"))-4000&gt;0,LARGE(Raw!X:X,A168+COUNTIF(Raw!C:C,"H"))-4000,""),""))</f>
        <v/>
      </c>
      <c r="L168" s="3" t="str">
        <f t="shared" si="7"/>
        <v/>
      </c>
      <c r="M168" s="52" t="str">
        <f>IF(O168="","",(INDEX(Raw!D:D,MATCH(O168+2000,Raw!X:X,0))))</f>
        <v/>
      </c>
      <c r="N168" s="52" t="str">
        <f>IF(O168="","",(INDEX(Raw!A:A,MATCH(O168+2000,Raw!X:X,0))))</f>
        <v/>
      </c>
      <c r="O168" s="11" t="str">
        <f>(IFERROR(IF(LARGE(Raw!X:X,A168+COUNTIF(Raw!C:C,"H")+COUNTIF(Raw!C:C,"S"))-2000&gt;0,LARGE(Raw!X:X,A168+COUNTIF(Raw!C:C,"H")+COUNTIF(Raw!C:C,"S"))-2000,""),""))</f>
        <v/>
      </c>
    </row>
    <row r="169" spans="1:15" x14ac:dyDescent="0.3">
      <c r="A169" s="52">
        <v>166</v>
      </c>
      <c r="B169" s="3" t="str">
        <f t="shared" si="8"/>
        <v/>
      </c>
      <c r="C169" s="52" t="str">
        <f>IF(E169="","",(INDEX(Raw!D:D,MATCH(E169+6000,Raw!X:X,0))))</f>
        <v/>
      </c>
      <c r="D169" s="52" t="str">
        <f>IF(E169="","",(INDEX(Raw!A:A,MATCH(E169+6000,Raw!X:X,0))))</f>
        <v/>
      </c>
      <c r="E169" s="11" t="str">
        <f>(IFERROR(IF(LARGE(Raw!X:X,A169)-6000&gt;0,LARGE(Raw!X:X,A169)-6000,""),""))</f>
        <v/>
      </c>
      <c r="G169" s="3" t="str">
        <f t="shared" si="6"/>
        <v/>
      </c>
      <c r="H169" s="52" t="str">
        <f>IF(J169="","",(INDEX(Raw!D:D,MATCH(J169+4000,Raw!X:X,0))))</f>
        <v/>
      </c>
      <c r="I169" s="52" t="str">
        <f>IF(J169="","",(INDEX(Raw!A:A,MATCH(J169+4000,Raw!X:X,0))))</f>
        <v/>
      </c>
      <c r="J169" s="11" t="str">
        <f>(IFERROR(IF(LARGE(Raw!X:X,A169+COUNTIF(Raw!C:C,"H"))-4000&gt;0,LARGE(Raw!X:X,A169+COUNTIF(Raw!C:C,"H"))-4000,""),""))</f>
        <v/>
      </c>
      <c r="L169" s="3" t="str">
        <f t="shared" si="7"/>
        <v/>
      </c>
      <c r="M169" s="52" t="str">
        <f>IF(O169="","",(INDEX(Raw!D:D,MATCH(O169+2000,Raw!X:X,0))))</f>
        <v/>
      </c>
      <c r="N169" s="52" t="str">
        <f>IF(O169="","",(INDEX(Raw!A:A,MATCH(O169+2000,Raw!X:X,0))))</f>
        <v/>
      </c>
      <c r="O169" s="11" t="str">
        <f>(IFERROR(IF(LARGE(Raw!X:X,A169+COUNTIF(Raw!C:C,"H")+COUNTIF(Raw!C:C,"S"))-2000&gt;0,LARGE(Raw!X:X,A169+COUNTIF(Raw!C:C,"H")+COUNTIF(Raw!C:C,"S"))-2000,""),""))</f>
        <v/>
      </c>
    </row>
    <row r="170" spans="1:15" x14ac:dyDescent="0.3">
      <c r="A170" s="52">
        <v>167</v>
      </c>
      <c r="B170" s="3" t="str">
        <f t="shared" si="8"/>
        <v/>
      </c>
      <c r="C170" s="52" t="str">
        <f>IF(E170="","",(INDEX(Raw!D:D,MATCH(E170+6000,Raw!X:X,0))))</f>
        <v/>
      </c>
      <c r="D170" s="52" t="str">
        <f>IF(E170="","",(INDEX(Raw!A:A,MATCH(E170+6000,Raw!X:X,0))))</f>
        <v/>
      </c>
      <c r="E170" s="11" t="str">
        <f>(IFERROR(IF(LARGE(Raw!X:X,A170)-6000&gt;0,LARGE(Raw!X:X,A170)-6000,""),""))</f>
        <v/>
      </c>
      <c r="G170" s="3" t="str">
        <f t="shared" si="6"/>
        <v/>
      </c>
      <c r="H170" s="52" t="str">
        <f>IF(J170="","",(INDEX(Raw!D:D,MATCH(J170+4000,Raw!X:X,0))))</f>
        <v/>
      </c>
      <c r="I170" s="52" t="str">
        <f>IF(J170="","",(INDEX(Raw!A:A,MATCH(J170+4000,Raw!X:X,0))))</f>
        <v/>
      </c>
      <c r="J170" s="11" t="str">
        <f>(IFERROR(IF(LARGE(Raw!X:X,A170+COUNTIF(Raw!C:C,"H"))-4000&gt;0,LARGE(Raw!X:X,A170+COUNTIF(Raw!C:C,"H"))-4000,""),""))</f>
        <v/>
      </c>
      <c r="L170" s="3" t="str">
        <f t="shared" si="7"/>
        <v/>
      </c>
      <c r="M170" s="52" t="str">
        <f>IF(O170="","",(INDEX(Raw!D:D,MATCH(O170+2000,Raw!X:X,0))))</f>
        <v/>
      </c>
      <c r="N170" s="52" t="str">
        <f>IF(O170="","",(INDEX(Raw!A:A,MATCH(O170+2000,Raw!X:X,0))))</f>
        <v/>
      </c>
      <c r="O170" s="11" t="str">
        <f>(IFERROR(IF(LARGE(Raw!X:X,A170+COUNTIF(Raw!C:C,"H")+COUNTIF(Raw!C:C,"S"))-2000&gt;0,LARGE(Raw!X:X,A170+COUNTIF(Raw!C:C,"H")+COUNTIF(Raw!C:C,"S"))-2000,""),""))</f>
        <v/>
      </c>
    </row>
    <row r="171" spans="1:15" x14ac:dyDescent="0.3">
      <c r="A171" s="52">
        <v>168</v>
      </c>
      <c r="B171" s="3" t="str">
        <f t="shared" si="8"/>
        <v/>
      </c>
      <c r="C171" s="52" t="str">
        <f>IF(E171="","",(INDEX(Raw!D:D,MATCH(E171+6000,Raw!X:X,0))))</f>
        <v/>
      </c>
      <c r="D171" s="52" t="str">
        <f>IF(E171="","",(INDEX(Raw!A:A,MATCH(E171+6000,Raw!X:X,0))))</f>
        <v/>
      </c>
      <c r="E171" s="11" t="str">
        <f>(IFERROR(IF(LARGE(Raw!X:X,A171)-6000&gt;0,LARGE(Raw!X:X,A171)-6000,""),""))</f>
        <v/>
      </c>
      <c r="G171" s="3" t="str">
        <f t="shared" si="6"/>
        <v/>
      </c>
      <c r="H171" s="52" t="str">
        <f>IF(J171="","",(INDEX(Raw!D:D,MATCH(J171+4000,Raw!X:X,0))))</f>
        <v/>
      </c>
      <c r="I171" s="52" t="str">
        <f>IF(J171="","",(INDEX(Raw!A:A,MATCH(J171+4000,Raw!X:X,0))))</f>
        <v/>
      </c>
      <c r="J171" s="11" t="str">
        <f>(IFERROR(IF(LARGE(Raw!X:X,A171+COUNTIF(Raw!C:C,"H"))-4000&gt;0,LARGE(Raw!X:X,A171+COUNTIF(Raw!C:C,"H"))-4000,""),""))</f>
        <v/>
      </c>
      <c r="L171" s="3" t="str">
        <f t="shared" si="7"/>
        <v/>
      </c>
      <c r="M171" s="52" t="str">
        <f>IF(O171="","",(INDEX(Raw!D:D,MATCH(O171+2000,Raw!X:X,0))))</f>
        <v/>
      </c>
      <c r="N171" s="52" t="str">
        <f>IF(O171="","",(INDEX(Raw!A:A,MATCH(O171+2000,Raw!X:X,0))))</f>
        <v/>
      </c>
      <c r="O171" s="11" t="str">
        <f>(IFERROR(IF(LARGE(Raw!X:X,A171+COUNTIF(Raw!C:C,"H")+COUNTIF(Raw!C:C,"S"))-2000&gt;0,LARGE(Raw!X:X,A171+COUNTIF(Raw!C:C,"H")+COUNTIF(Raw!C:C,"S"))-2000,""),""))</f>
        <v/>
      </c>
    </row>
    <row r="172" spans="1:15" x14ac:dyDescent="0.3">
      <c r="A172" s="52">
        <v>169</v>
      </c>
      <c r="B172" s="3" t="str">
        <f t="shared" si="8"/>
        <v/>
      </c>
      <c r="C172" s="52" t="str">
        <f>IF(E172="","",(INDEX(Raw!D:D,MATCH(E172+6000,Raw!X:X,0))))</f>
        <v/>
      </c>
      <c r="D172" s="52" t="str">
        <f>IF(E172="","",(INDEX(Raw!A:A,MATCH(E172+6000,Raw!X:X,0))))</f>
        <v/>
      </c>
      <c r="E172" s="11" t="str">
        <f>(IFERROR(IF(LARGE(Raw!X:X,A172)-6000&gt;0,LARGE(Raw!X:X,A172)-6000,""),""))</f>
        <v/>
      </c>
      <c r="G172" s="3" t="str">
        <f t="shared" si="6"/>
        <v/>
      </c>
      <c r="H172" s="52" t="str">
        <f>IF(J172="","",(INDEX(Raw!D:D,MATCH(J172+4000,Raw!X:X,0))))</f>
        <v/>
      </c>
      <c r="I172" s="52" t="str">
        <f>IF(J172="","",(INDEX(Raw!A:A,MATCH(J172+4000,Raw!X:X,0))))</f>
        <v/>
      </c>
      <c r="J172" s="11" t="str">
        <f>(IFERROR(IF(LARGE(Raw!X:X,A172+COUNTIF(Raw!C:C,"H"))-4000&gt;0,LARGE(Raw!X:X,A172+COUNTIF(Raw!C:C,"H"))-4000,""),""))</f>
        <v/>
      </c>
      <c r="L172" s="3" t="str">
        <f t="shared" si="7"/>
        <v/>
      </c>
      <c r="M172" s="52" t="str">
        <f>IF(O172="","",(INDEX(Raw!D:D,MATCH(O172+2000,Raw!X:X,0))))</f>
        <v/>
      </c>
      <c r="N172" s="52" t="str">
        <f>IF(O172="","",(INDEX(Raw!A:A,MATCH(O172+2000,Raw!X:X,0))))</f>
        <v/>
      </c>
      <c r="O172" s="11" t="str">
        <f>(IFERROR(IF(LARGE(Raw!X:X,A172+COUNTIF(Raw!C:C,"H")+COUNTIF(Raw!C:C,"S"))-2000&gt;0,LARGE(Raw!X:X,A172+COUNTIF(Raw!C:C,"H")+COUNTIF(Raw!C:C,"S"))-2000,""),""))</f>
        <v/>
      </c>
    </row>
    <row r="173" spans="1:15" x14ac:dyDescent="0.3">
      <c r="A173" s="52">
        <v>170</v>
      </c>
      <c r="B173" s="3" t="str">
        <f t="shared" si="8"/>
        <v/>
      </c>
      <c r="C173" s="52" t="str">
        <f>IF(E173="","",(INDEX(Raw!D:D,MATCH(E173+6000,Raw!X:X,0))))</f>
        <v/>
      </c>
      <c r="D173" s="52" t="str">
        <f>IF(E173="","",(INDEX(Raw!A:A,MATCH(E173+6000,Raw!X:X,0))))</f>
        <v/>
      </c>
      <c r="E173" s="11" t="str">
        <f>(IFERROR(IF(LARGE(Raw!X:X,A173)-6000&gt;0,LARGE(Raw!X:X,A173)-6000,""),""))</f>
        <v/>
      </c>
      <c r="G173" s="3" t="str">
        <f t="shared" si="6"/>
        <v/>
      </c>
      <c r="H173" s="52" t="str">
        <f>IF(J173="","",(INDEX(Raw!D:D,MATCH(J173+4000,Raw!X:X,0))))</f>
        <v/>
      </c>
      <c r="I173" s="52" t="str">
        <f>IF(J173="","",(INDEX(Raw!A:A,MATCH(J173+4000,Raw!X:X,0))))</f>
        <v/>
      </c>
      <c r="J173" s="11" t="str">
        <f>(IFERROR(IF(LARGE(Raw!X:X,A173+COUNTIF(Raw!C:C,"H"))-4000&gt;0,LARGE(Raw!X:X,A173+COUNTIF(Raw!C:C,"H"))-4000,""),""))</f>
        <v/>
      </c>
      <c r="L173" s="3" t="str">
        <f t="shared" si="7"/>
        <v/>
      </c>
      <c r="M173" s="52" t="str">
        <f>IF(O173="","",(INDEX(Raw!D:D,MATCH(O173+2000,Raw!X:X,0))))</f>
        <v/>
      </c>
      <c r="N173" s="52" t="str">
        <f>IF(O173="","",(INDEX(Raw!A:A,MATCH(O173+2000,Raw!X:X,0))))</f>
        <v/>
      </c>
      <c r="O173" s="11" t="str">
        <f>(IFERROR(IF(LARGE(Raw!X:X,A173+COUNTIF(Raw!C:C,"H")+COUNTIF(Raw!C:C,"S"))-2000&gt;0,LARGE(Raw!X:X,A173+COUNTIF(Raw!C:C,"H")+COUNTIF(Raw!C:C,"S"))-2000,""),""))</f>
        <v/>
      </c>
    </row>
    <row r="174" spans="1:15" x14ac:dyDescent="0.3">
      <c r="A174" s="52">
        <v>171</v>
      </c>
      <c r="B174" s="3" t="str">
        <f t="shared" si="8"/>
        <v/>
      </c>
      <c r="C174" s="52" t="str">
        <f>IF(E174="","",(INDEX(Raw!D:D,MATCH(E174+6000,Raw!X:X,0))))</f>
        <v/>
      </c>
      <c r="D174" s="52" t="str">
        <f>IF(E174="","",(INDEX(Raw!A:A,MATCH(E174+6000,Raw!X:X,0))))</f>
        <v/>
      </c>
      <c r="E174" s="11" t="str">
        <f>(IFERROR(IF(LARGE(Raw!X:X,A174)-6000&gt;0,LARGE(Raw!X:X,A174)-6000,""),""))</f>
        <v/>
      </c>
      <c r="G174" s="3" t="str">
        <f t="shared" si="6"/>
        <v/>
      </c>
      <c r="H174" s="52" t="str">
        <f>IF(J174="","",(INDEX(Raw!D:D,MATCH(J174+4000,Raw!X:X,0))))</f>
        <v/>
      </c>
      <c r="I174" s="52" t="str">
        <f>IF(J174="","",(INDEX(Raw!A:A,MATCH(J174+4000,Raw!X:X,0))))</f>
        <v/>
      </c>
      <c r="J174" s="11" t="str">
        <f>(IFERROR(IF(LARGE(Raw!X:X,A174+COUNTIF(Raw!C:C,"H"))-4000&gt;0,LARGE(Raw!X:X,A174+COUNTIF(Raw!C:C,"H"))-4000,""),""))</f>
        <v/>
      </c>
      <c r="L174" s="3" t="str">
        <f t="shared" si="7"/>
        <v/>
      </c>
      <c r="M174" s="52" t="str">
        <f>IF(O174="","",(INDEX(Raw!D:D,MATCH(O174+2000,Raw!X:X,0))))</f>
        <v/>
      </c>
      <c r="N174" s="52" t="str">
        <f>IF(O174="","",(INDEX(Raw!A:A,MATCH(O174+2000,Raw!X:X,0))))</f>
        <v/>
      </c>
      <c r="O174" s="11" t="str">
        <f>(IFERROR(IF(LARGE(Raw!X:X,A174+COUNTIF(Raw!C:C,"H")+COUNTIF(Raw!C:C,"S"))-2000&gt;0,LARGE(Raw!X:X,A174+COUNTIF(Raw!C:C,"H")+COUNTIF(Raw!C:C,"S"))-2000,""),""))</f>
        <v/>
      </c>
    </row>
    <row r="175" spans="1:15" x14ac:dyDescent="0.3">
      <c r="A175" s="52">
        <v>172</v>
      </c>
      <c r="B175" s="3" t="str">
        <f t="shared" si="8"/>
        <v/>
      </c>
      <c r="C175" s="52" t="str">
        <f>IF(E175="","",(INDEX(Raw!D:D,MATCH(E175+6000,Raw!X:X,0))))</f>
        <v/>
      </c>
      <c r="D175" s="52" t="str">
        <f>IF(E175="","",(INDEX(Raw!A:A,MATCH(E175+6000,Raw!X:X,0))))</f>
        <v/>
      </c>
      <c r="E175" s="11" t="str">
        <f>(IFERROR(IF(LARGE(Raw!X:X,A175)-6000&gt;0,LARGE(Raw!X:X,A175)-6000,""),""))</f>
        <v/>
      </c>
      <c r="G175" s="3" t="str">
        <f t="shared" si="6"/>
        <v/>
      </c>
      <c r="H175" s="52" t="str">
        <f>IF(J175="","",(INDEX(Raw!D:D,MATCH(J175+4000,Raw!X:X,0))))</f>
        <v/>
      </c>
      <c r="I175" s="52" t="str">
        <f>IF(J175="","",(INDEX(Raw!A:A,MATCH(J175+4000,Raw!X:X,0))))</f>
        <v/>
      </c>
      <c r="J175" s="11" t="str">
        <f>(IFERROR(IF(LARGE(Raw!X:X,A175+COUNTIF(Raw!C:C,"H"))-4000&gt;0,LARGE(Raw!X:X,A175+COUNTIF(Raw!C:C,"H"))-4000,""),""))</f>
        <v/>
      </c>
      <c r="L175" s="3" t="str">
        <f t="shared" si="7"/>
        <v/>
      </c>
      <c r="M175" s="52" t="str">
        <f>IF(O175="","",(INDEX(Raw!D:D,MATCH(O175+2000,Raw!X:X,0))))</f>
        <v/>
      </c>
      <c r="N175" s="52" t="str">
        <f>IF(O175="","",(INDEX(Raw!A:A,MATCH(O175+2000,Raw!X:X,0))))</f>
        <v/>
      </c>
      <c r="O175" s="11" t="str">
        <f>(IFERROR(IF(LARGE(Raw!X:X,A175+COUNTIF(Raw!C:C,"H")+COUNTIF(Raw!C:C,"S"))-2000&gt;0,LARGE(Raw!X:X,A175+COUNTIF(Raw!C:C,"H")+COUNTIF(Raw!C:C,"S"))-2000,""),""))</f>
        <v/>
      </c>
    </row>
    <row r="176" spans="1:15" x14ac:dyDescent="0.3">
      <c r="A176" s="52">
        <v>173</v>
      </c>
      <c r="B176" s="3" t="str">
        <f t="shared" si="8"/>
        <v/>
      </c>
      <c r="C176" s="52" t="str">
        <f>IF(E176="","",(INDEX(Raw!D:D,MATCH(E176+6000,Raw!X:X,0))))</f>
        <v/>
      </c>
      <c r="D176" s="52" t="str">
        <f>IF(E176="","",(INDEX(Raw!A:A,MATCH(E176+6000,Raw!X:X,0))))</f>
        <v/>
      </c>
      <c r="E176" s="11" t="str">
        <f>(IFERROR(IF(LARGE(Raw!X:X,A176)-6000&gt;0,LARGE(Raw!X:X,A176)-6000,""),""))</f>
        <v/>
      </c>
      <c r="G176" s="3" t="str">
        <f t="shared" si="6"/>
        <v/>
      </c>
      <c r="H176" s="52" t="str">
        <f>IF(J176="","",(INDEX(Raw!D:D,MATCH(J176+4000,Raw!X:X,0))))</f>
        <v/>
      </c>
      <c r="I176" s="52" t="str">
        <f>IF(J176="","",(INDEX(Raw!A:A,MATCH(J176+4000,Raw!X:X,0))))</f>
        <v/>
      </c>
      <c r="J176" s="11" t="str">
        <f>(IFERROR(IF(LARGE(Raw!X:X,A176+COUNTIF(Raw!C:C,"H"))-4000&gt;0,LARGE(Raw!X:X,A176+COUNTIF(Raw!C:C,"H"))-4000,""),""))</f>
        <v/>
      </c>
      <c r="L176" s="3" t="str">
        <f t="shared" si="7"/>
        <v/>
      </c>
      <c r="M176" s="52" t="str">
        <f>IF(O176="","",(INDEX(Raw!D:D,MATCH(O176+2000,Raw!X:X,0))))</f>
        <v/>
      </c>
      <c r="N176" s="52" t="str">
        <f>IF(O176="","",(INDEX(Raw!A:A,MATCH(O176+2000,Raw!X:X,0))))</f>
        <v/>
      </c>
      <c r="O176" s="11" t="str">
        <f>(IFERROR(IF(LARGE(Raw!X:X,A176+COUNTIF(Raw!C:C,"H")+COUNTIF(Raw!C:C,"S"))-2000&gt;0,LARGE(Raw!X:X,A176+COUNTIF(Raw!C:C,"H")+COUNTIF(Raw!C:C,"S"))-2000,""),""))</f>
        <v/>
      </c>
    </row>
    <row r="177" spans="1:15" x14ac:dyDescent="0.3">
      <c r="A177" s="52">
        <v>174</v>
      </c>
      <c r="B177" s="3" t="str">
        <f t="shared" si="8"/>
        <v/>
      </c>
      <c r="C177" s="52" t="str">
        <f>IF(E177="","",(INDEX(Raw!D:D,MATCH(E177+6000,Raw!X:X,0))))</f>
        <v/>
      </c>
      <c r="D177" s="52" t="str">
        <f>IF(E177="","",(INDEX(Raw!A:A,MATCH(E177+6000,Raw!X:X,0))))</f>
        <v/>
      </c>
      <c r="E177" s="11" t="str">
        <f>(IFERROR(IF(LARGE(Raw!X:X,A177)-6000&gt;0,LARGE(Raw!X:X,A177)-6000,""),""))</f>
        <v/>
      </c>
      <c r="G177" s="3" t="str">
        <f t="shared" si="6"/>
        <v/>
      </c>
      <c r="H177" s="52" t="str">
        <f>IF(J177="","",(INDEX(Raw!D:D,MATCH(J177+4000,Raw!X:X,0))))</f>
        <v/>
      </c>
      <c r="I177" s="52" t="str">
        <f>IF(J177="","",(INDEX(Raw!A:A,MATCH(J177+4000,Raw!X:X,0))))</f>
        <v/>
      </c>
      <c r="J177" s="11" t="str">
        <f>(IFERROR(IF(LARGE(Raw!X:X,A177+COUNTIF(Raw!C:C,"H"))-4000&gt;0,LARGE(Raw!X:X,A177+COUNTIF(Raw!C:C,"H"))-4000,""),""))</f>
        <v/>
      </c>
      <c r="L177" s="3" t="str">
        <f t="shared" si="7"/>
        <v/>
      </c>
      <c r="M177" s="52" t="str">
        <f>IF(O177="","",(INDEX(Raw!D:D,MATCH(O177+2000,Raw!X:X,0))))</f>
        <v/>
      </c>
      <c r="N177" s="52" t="str">
        <f>IF(O177="","",(INDEX(Raw!A:A,MATCH(O177+2000,Raw!X:X,0))))</f>
        <v/>
      </c>
      <c r="O177" s="11" t="str">
        <f>(IFERROR(IF(LARGE(Raw!X:X,A177+COUNTIF(Raw!C:C,"H")+COUNTIF(Raw!C:C,"S"))-2000&gt;0,LARGE(Raw!X:X,A177+COUNTIF(Raw!C:C,"H")+COUNTIF(Raw!C:C,"S"))-2000,""),""))</f>
        <v/>
      </c>
    </row>
    <row r="178" spans="1:15" x14ac:dyDescent="0.3">
      <c r="A178" s="52">
        <v>175</v>
      </c>
      <c r="B178" s="3" t="str">
        <f t="shared" si="8"/>
        <v/>
      </c>
      <c r="C178" s="52" t="str">
        <f>IF(E178="","",(INDEX(Raw!D:D,MATCH(E178+6000,Raw!X:X,0))))</f>
        <v/>
      </c>
      <c r="D178" s="52" t="str">
        <f>IF(E178="","",(INDEX(Raw!A:A,MATCH(E178+6000,Raw!X:X,0))))</f>
        <v/>
      </c>
      <c r="E178" s="11" t="str">
        <f>(IFERROR(IF(LARGE(Raw!X:X,A178)-6000&gt;0,LARGE(Raw!X:X,A178)-6000,""),""))</f>
        <v/>
      </c>
      <c r="G178" s="3" t="str">
        <f t="shared" si="6"/>
        <v/>
      </c>
      <c r="H178" s="52" t="str">
        <f>IF(J178="","",(INDEX(Raw!D:D,MATCH(J178+4000,Raw!X:X,0))))</f>
        <v/>
      </c>
      <c r="I178" s="52" t="str">
        <f>IF(J178="","",(INDEX(Raw!A:A,MATCH(J178+4000,Raw!X:X,0))))</f>
        <v/>
      </c>
      <c r="J178" s="11" t="str">
        <f>(IFERROR(IF(LARGE(Raw!X:X,A178+COUNTIF(Raw!C:C,"H"))-4000&gt;0,LARGE(Raw!X:X,A178+COUNTIF(Raw!C:C,"H"))-4000,""),""))</f>
        <v/>
      </c>
      <c r="L178" s="3" t="str">
        <f t="shared" si="7"/>
        <v/>
      </c>
      <c r="M178" s="52" t="str">
        <f>IF(O178="","",(INDEX(Raw!D:D,MATCH(O178+2000,Raw!X:X,0))))</f>
        <v/>
      </c>
      <c r="N178" s="52" t="str">
        <f>IF(O178="","",(INDEX(Raw!A:A,MATCH(O178+2000,Raw!X:X,0))))</f>
        <v/>
      </c>
      <c r="O178" s="11" t="str">
        <f>(IFERROR(IF(LARGE(Raw!X:X,A178+COUNTIF(Raw!C:C,"H")+COUNTIF(Raw!C:C,"S"))-2000&gt;0,LARGE(Raw!X:X,A178+COUNTIF(Raw!C:C,"H")+COUNTIF(Raw!C:C,"S"))-2000,""),""))</f>
        <v/>
      </c>
    </row>
    <row r="179" spans="1:15" x14ac:dyDescent="0.3">
      <c r="A179" s="52">
        <v>176</v>
      </c>
      <c r="B179" s="3" t="str">
        <f t="shared" si="8"/>
        <v/>
      </c>
      <c r="C179" s="52" t="str">
        <f>IF(E179="","",(INDEX(Raw!D:D,MATCH(E179+6000,Raw!X:X,0))))</f>
        <v/>
      </c>
      <c r="D179" s="52" t="str">
        <f>IF(E179="","",(INDEX(Raw!A:A,MATCH(E179+6000,Raw!X:X,0))))</f>
        <v/>
      </c>
      <c r="E179" s="11" t="str">
        <f>(IFERROR(IF(LARGE(Raw!X:X,A179)-6000&gt;0,LARGE(Raw!X:X,A179)-6000,""),""))</f>
        <v/>
      </c>
      <c r="G179" s="3" t="str">
        <f t="shared" si="6"/>
        <v/>
      </c>
      <c r="H179" s="52" t="str">
        <f>IF(J179="","",(INDEX(Raw!D:D,MATCH(J179+4000,Raw!X:X,0))))</f>
        <v/>
      </c>
      <c r="I179" s="52" t="str">
        <f>IF(J179="","",(INDEX(Raw!A:A,MATCH(J179+4000,Raw!X:X,0))))</f>
        <v/>
      </c>
      <c r="J179" s="11" t="str">
        <f>(IFERROR(IF(LARGE(Raw!X:X,A179+COUNTIF(Raw!C:C,"H"))-4000&gt;0,LARGE(Raw!X:X,A179+COUNTIF(Raw!C:C,"H"))-4000,""),""))</f>
        <v/>
      </c>
      <c r="L179" s="3" t="str">
        <f t="shared" si="7"/>
        <v/>
      </c>
      <c r="M179" s="52" t="str">
        <f>IF(O179="","",(INDEX(Raw!D:D,MATCH(O179+2000,Raw!X:X,0))))</f>
        <v/>
      </c>
      <c r="N179" s="52" t="str">
        <f>IF(O179="","",(INDEX(Raw!A:A,MATCH(O179+2000,Raw!X:X,0))))</f>
        <v/>
      </c>
      <c r="O179" s="11" t="str">
        <f>(IFERROR(IF(LARGE(Raw!X:X,A179+COUNTIF(Raw!C:C,"H")+COUNTIF(Raw!C:C,"S"))-2000&gt;0,LARGE(Raw!X:X,A179+COUNTIF(Raw!C:C,"H")+COUNTIF(Raw!C:C,"S"))-2000,""),""))</f>
        <v/>
      </c>
    </row>
    <row r="180" spans="1:15" x14ac:dyDescent="0.3">
      <c r="A180" s="52">
        <v>177</v>
      </c>
      <c r="B180" s="3" t="str">
        <f t="shared" si="8"/>
        <v/>
      </c>
      <c r="C180" s="52" t="str">
        <f>IF(E180="","",(INDEX(Raw!D:D,MATCH(E180+6000,Raw!X:X,0))))</f>
        <v/>
      </c>
      <c r="D180" s="52" t="str">
        <f>IF(E180="","",(INDEX(Raw!A:A,MATCH(E180+6000,Raw!X:X,0))))</f>
        <v/>
      </c>
      <c r="E180" s="11" t="str">
        <f>(IFERROR(IF(LARGE(Raw!X:X,A180)-6000&gt;0,LARGE(Raw!X:X,A180)-6000,""),""))</f>
        <v/>
      </c>
      <c r="G180" s="3" t="str">
        <f t="shared" si="6"/>
        <v/>
      </c>
      <c r="H180" s="52" t="str">
        <f>IF(J180="","",(INDEX(Raw!D:D,MATCH(J180+4000,Raw!X:X,0))))</f>
        <v/>
      </c>
      <c r="I180" s="52" t="str">
        <f>IF(J180="","",(INDEX(Raw!A:A,MATCH(J180+4000,Raw!X:X,0))))</f>
        <v/>
      </c>
      <c r="J180" s="11" t="str">
        <f>(IFERROR(IF(LARGE(Raw!X:X,A180+COUNTIF(Raw!C:C,"H"))-4000&gt;0,LARGE(Raw!X:X,A180+COUNTIF(Raw!C:C,"H"))-4000,""),""))</f>
        <v/>
      </c>
      <c r="L180" s="3" t="str">
        <f t="shared" si="7"/>
        <v/>
      </c>
      <c r="M180" s="52" t="str">
        <f>IF(O180="","",(INDEX(Raw!D:D,MATCH(O180+2000,Raw!X:X,0))))</f>
        <v/>
      </c>
      <c r="N180" s="52" t="str">
        <f>IF(O180="","",(INDEX(Raw!A:A,MATCH(O180+2000,Raw!X:X,0))))</f>
        <v/>
      </c>
      <c r="O180" s="11" t="str">
        <f>(IFERROR(IF(LARGE(Raw!X:X,A180+COUNTIF(Raw!C:C,"H")+COUNTIF(Raw!C:C,"S"))-2000&gt;0,LARGE(Raw!X:X,A180+COUNTIF(Raw!C:C,"H")+COUNTIF(Raw!C:C,"S"))-2000,""),""))</f>
        <v/>
      </c>
    </row>
    <row r="181" spans="1:15" x14ac:dyDescent="0.3">
      <c r="A181" s="52">
        <v>178</v>
      </c>
      <c r="B181" s="3" t="str">
        <f t="shared" si="8"/>
        <v/>
      </c>
      <c r="C181" s="52" t="str">
        <f>IF(E181="","",(INDEX(Raw!D:D,MATCH(E181+6000,Raw!X:X,0))))</f>
        <v/>
      </c>
      <c r="D181" s="52" t="str">
        <f>IF(E181="","",(INDEX(Raw!A:A,MATCH(E181+6000,Raw!X:X,0))))</f>
        <v/>
      </c>
      <c r="E181" s="11" t="str">
        <f>(IFERROR(IF(LARGE(Raw!X:X,A181)-6000&gt;0,LARGE(Raw!X:X,A181)-6000,""),""))</f>
        <v/>
      </c>
      <c r="G181" s="3" t="str">
        <f t="shared" si="6"/>
        <v/>
      </c>
      <c r="H181" s="52" t="str">
        <f>IF(J181="","",(INDEX(Raw!D:D,MATCH(J181+4000,Raw!X:X,0))))</f>
        <v/>
      </c>
      <c r="I181" s="52" t="str">
        <f>IF(J181="","",(INDEX(Raw!A:A,MATCH(J181+4000,Raw!X:X,0))))</f>
        <v/>
      </c>
      <c r="J181" s="11" t="str">
        <f>(IFERROR(IF(LARGE(Raw!X:X,A181+COUNTIF(Raw!C:C,"H"))-4000&gt;0,LARGE(Raw!X:X,A181+COUNTIF(Raw!C:C,"H"))-4000,""),""))</f>
        <v/>
      </c>
      <c r="L181" s="3" t="str">
        <f t="shared" si="7"/>
        <v/>
      </c>
      <c r="M181" s="52" t="str">
        <f>IF(O181="","",(INDEX(Raw!D:D,MATCH(O181+2000,Raw!X:X,0))))</f>
        <v/>
      </c>
      <c r="N181" s="52" t="str">
        <f>IF(O181="","",(INDEX(Raw!A:A,MATCH(O181+2000,Raw!X:X,0))))</f>
        <v/>
      </c>
      <c r="O181" s="11" t="str">
        <f>(IFERROR(IF(LARGE(Raw!X:X,A181+COUNTIF(Raw!C:C,"H")+COUNTIF(Raw!C:C,"S"))-2000&gt;0,LARGE(Raw!X:X,A181+COUNTIF(Raw!C:C,"H")+COUNTIF(Raw!C:C,"S"))-2000,""),""))</f>
        <v/>
      </c>
    </row>
    <row r="182" spans="1:15" x14ac:dyDescent="0.3">
      <c r="A182" s="52">
        <v>179</v>
      </c>
      <c r="B182" s="3" t="str">
        <f t="shared" si="8"/>
        <v/>
      </c>
      <c r="C182" s="52" t="str">
        <f>IF(E182="","",(INDEX(Raw!D:D,MATCH(E182+6000,Raw!X:X,0))))</f>
        <v/>
      </c>
      <c r="D182" s="52" t="str">
        <f>IF(E182="","",(INDEX(Raw!A:A,MATCH(E182+6000,Raw!X:X,0))))</f>
        <v/>
      </c>
      <c r="E182" s="11" t="str">
        <f>(IFERROR(IF(LARGE(Raw!X:X,A182)-6000&gt;0,LARGE(Raw!X:X,A182)-6000,""),""))</f>
        <v/>
      </c>
      <c r="G182" s="3" t="str">
        <f t="shared" si="6"/>
        <v/>
      </c>
      <c r="H182" s="52" t="str">
        <f>IF(J182="","",(INDEX(Raw!D:D,MATCH(J182+4000,Raw!X:X,0))))</f>
        <v/>
      </c>
      <c r="I182" s="52" t="str">
        <f>IF(J182="","",(INDEX(Raw!A:A,MATCH(J182+4000,Raw!X:X,0))))</f>
        <v/>
      </c>
      <c r="J182" s="11" t="str">
        <f>(IFERROR(IF(LARGE(Raw!X:X,A182+COUNTIF(Raw!C:C,"H"))-4000&gt;0,LARGE(Raw!X:X,A182+COUNTIF(Raw!C:C,"H"))-4000,""),""))</f>
        <v/>
      </c>
      <c r="L182" s="3" t="str">
        <f t="shared" si="7"/>
        <v/>
      </c>
      <c r="M182" s="52" t="str">
        <f>IF(O182="","",(INDEX(Raw!D:D,MATCH(O182+2000,Raw!X:X,0))))</f>
        <v/>
      </c>
      <c r="N182" s="52" t="str">
        <f>IF(O182="","",(INDEX(Raw!A:A,MATCH(O182+2000,Raw!X:X,0))))</f>
        <v/>
      </c>
      <c r="O182" s="11" t="str">
        <f>(IFERROR(IF(LARGE(Raw!X:X,A182+COUNTIF(Raw!C:C,"H")+COUNTIF(Raw!C:C,"S"))-2000&gt;0,LARGE(Raw!X:X,A182+COUNTIF(Raw!C:C,"H")+COUNTIF(Raw!C:C,"S"))-2000,""),""))</f>
        <v/>
      </c>
    </row>
    <row r="183" spans="1:15" x14ac:dyDescent="0.3">
      <c r="A183" s="52">
        <v>180</v>
      </c>
      <c r="B183" s="3" t="str">
        <f t="shared" si="8"/>
        <v/>
      </c>
      <c r="C183" s="52" t="str">
        <f>IF(E183="","",(INDEX(Raw!D:D,MATCH(E183+6000,Raw!X:X,0))))</f>
        <v/>
      </c>
      <c r="D183" s="52" t="str">
        <f>IF(E183="","",(INDEX(Raw!A:A,MATCH(E183+6000,Raw!X:X,0))))</f>
        <v/>
      </c>
      <c r="E183" s="11" t="str">
        <f>(IFERROR(IF(LARGE(Raw!X:X,A183)-6000&gt;0,LARGE(Raw!X:X,A183)-6000,""),""))</f>
        <v/>
      </c>
      <c r="G183" s="3" t="str">
        <f t="shared" si="6"/>
        <v/>
      </c>
      <c r="H183" s="52" t="str">
        <f>IF(J183="","",(INDEX(Raw!D:D,MATCH(J183+4000,Raw!X:X,0))))</f>
        <v/>
      </c>
      <c r="I183" s="52" t="str">
        <f>IF(J183="","",(INDEX(Raw!A:A,MATCH(J183+4000,Raw!X:X,0))))</f>
        <v/>
      </c>
      <c r="J183" s="11" t="str">
        <f>(IFERROR(IF(LARGE(Raw!X:X,A183+COUNTIF(Raw!C:C,"H"))-4000&gt;0,LARGE(Raw!X:X,A183+COUNTIF(Raw!C:C,"H"))-4000,""),""))</f>
        <v/>
      </c>
      <c r="L183" s="3" t="str">
        <f t="shared" si="7"/>
        <v/>
      </c>
      <c r="M183" s="52" t="str">
        <f>IF(O183="","",(INDEX(Raw!D:D,MATCH(O183+2000,Raw!X:X,0))))</f>
        <v/>
      </c>
      <c r="N183" s="52" t="str">
        <f>IF(O183="","",(INDEX(Raw!A:A,MATCH(O183+2000,Raw!X:X,0))))</f>
        <v/>
      </c>
      <c r="O183" s="11" t="str">
        <f>(IFERROR(IF(LARGE(Raw!X:X,A183+COUNTIF(Raw!C:C,"H")+COUNTIF(Raw!C:C,"S"))-2000&gt;0,LARGE(Raw!X:X,A183+COUNTIF(Raw!C:C,"H")+COUNTIF(Raw!C:C,"S"))-2000,""),""))</f>
        <v/>
      </c>
    </row>
    <row r="184" spans="1:15" x14ac:dyDescent="0.3">
      <c r="A184" s="52">
        <v>181</v>
      </c>
      <c r="B184" s="3" t="str">
        <f t="shared" si="8"/>
        <v/>
      </c>
      <c r="C184" s="52" t="str">
        <f>IF(E184="","",(INDEX(Raw!D:D,MATCH(E184+6000,Raw!X:X,0))))</f>
        <v/>
      </c>
      <c r="D184" s="52" t="str">
        <f>IF(E184="","",(INDEX(Raw!A:A,MATCH(E184+6000,Raw!X:X,0))))</f>
        <v/>
      </c>
      <c r="E184" s="11" t="str">
        <f>(IFERROR(IF(LARGE(Raw!X:X,A184)-6000&gt;0,LARGE(Raw!X:X,A184)-6000,""),""))</f>
        <v/>
      </c>
      <c r="G184" s="3" t="str">
        <f t="shared" si="6"/>
        <v/>
      </c>
      <c r="H184" s="52" t="str">
        <f>IF(J184="","",(INDEX(Raw!D:D,MATCH(J184+4000,Raw!X:X,0))))</f>
        <v/>
      </c>
      <c r="I184" s="52" t="str">
        <f>IF(J184="","",(INDEX(Raw!A:A,MATCH(J184+4000,Raw!X:X,0))))</f>
        <v/>
      </c>
      <c r="J184" s="11" t="str">
        <f>(IFERROR(IF(LARGE(Raw!X:X,A184+COUNTIF(Raw!C:C,"H"))-4000&gt;0,LARGE(Raw!X:X,A184+COUNTIF(Raw!C:C,"H"))-4000,""),""))</f>
        <v/>
      </c>
      <c r="L184" s="3" t="str">
        <f t="shared" si="7"/>
        <v/>
      </c>
      <c r="M184" s="52" t="str">
        <f>IF(O184="","",(INDEX(Raw!D:D,MATCH(O184+2000,Raw!X:X,0))))</f>
        <v/>
      </c>
      <c r="N184" s="52" t="str">
        <f>IF(O184="","",(INDEX(Raw!A:A,MATCH(O184+2000,Raw!X:X,0))))</f>
        <v/>
      </c>
      <c r="O184" s="11" t="str">
        <f>(IFERROR(IF(LARGE(Raw!X:X,A184+COUNTIF(Raw!C:C,"H")+COUNTIF(Raw!C:C,"S"))-2000&gt;0,LARGE(Raw!X:X,A184+COUNTIF(Raw!C:C,"H")+COUNTIF(Raw!C:C,"S"))-2000,""),""))</f>
        <v/>
      </c>
    </row>
    <row r="185" spans="1:15" x14ac:dyDescent="0.3">
      <c r="A185" s="52">
        <v>182</v>
      </c>
      <c r="B185" s="3" t="str">
        <f t="shared" si="8"/>
        <v/>
      </c>
      <c r="C185" s="52" t="str">
        <f>IF(E185="","",(INDEX(Raw!D:D,MATCH(E185+6000,Raw!X:X,0))))</f>
        <v/>
      </c>
      <c r="D185" s="52" t="str">
        <f>IF(E185="","",(INDEX(Raw!A:A,MATCH(E185+6000,Raw!X:X,0))))</f>
        <v/>
      </c>
      <c r="E185" s="11" t="str">
        <f>(IFERROR(IF(LARGE(Raw!X:X,A185)-6000&gt;0,LARGE(Raw!X:X,A185)-6000,""),""))</f>
        <v/>
      </c>
      <c r="G185" s="3" t="str">
        <f t="shared" si="6"/>
        <v/>
      </c>
      <c r="H185" s="52" t="str">
        <f>IF(J185="","",(INDEX(Raw!D:D,MATCH(J185+4000,Raw!X:X,0))))</f>
        <v/>
      </c>
      <c r="I185" s="52" t="str">
        <f>IF(J185="","",(INDEX(Raw!A:A,MATCH(J185+4000,Raw!X:X,0))))</f>
        <v/>
      </c>
      <c r="J185" s="11" t="str">
        <f>(IFERROR(IF(LARGE(Raw!X:X,A185+COUNTIF(Raw!C:C,"H"))-4000&gt;0,LARGE(Raw!X:X,A185+COUNTIF(Raw!C:C,"H"))-4000,""),""))</f>
        <v/>
      </c>
      <c r="L185" s="3" t="str">
        <f t="shared" si="7"/>
        <v/>
      </c>
      <c r="M185" s="52" t="str">
        <f>IF(O185="","",(INDEX(Raw!D:D,MATCH(O185+2000,Raw!X:X,0))))</f>
        <v/>
      </c>
      <c r="N185" s="52" t="str">
        <f>IF(O185="","",(INDEX(Raw!A:A,MATCH(O185+2000,Raw!X:X,0))))</f>
        <v/>
      </c>
      <c r="O185" s="11" t="str">
        <f>(IFERROR(IF(LARGE(Raw!X:X,A185+COUNTIF(Raw!C:C,"H")+COUNTIF(Raw!C:C,"S"))-2000&gt;0,LARGE(Raw!X:X,A185+COUNTIF(Raw!C:C,"H")+COUNTIF(Raw!C:C,"S"))-2000,""),""))</f>
        <v/>
      </c>
    </row>
    <row r="186" spans="1:15" x14ac:dyDescent="0.3">
      <c r="A186" s="52">
        <v>183</v>
      </c>
      <c r="B186" s="3" t="str">
        <f t="shared" si="8"/>
        <v/>
      </c>
      <c r="C186" s="52" t="str">
        <f>IF(E186="","",(INDEX(Raw!D:D,MATCH(E186+6000,Raw!X:X,0))))</f>
        <v/>
      </c>
      <c r="D186" s="52" t="str">
        <f>IF(E186="","",(INDEX(Raw!A:A,MATCH(E186+6000,Raw!X:X,0))))</f>
        <v/>
      </c>
      <c r="E186" s="11" t="str">
        <f>(IFERROR(IF(LARGE(Raw!X:X,A186)-6000&gt;0,LARGE(Raw!X:X,A186)-6000,""),""))</f>
        <v/>
      </c>
      <c r="G186" s="3" t="str">
        <f t="shared" si="6"/>
        <v/>
      </c>
      <c r="H186" s="52" t="str">
        <f>IF(J186="","",(INDEX(Raw!D:D,MATCH(J186+4000,Raw!X:X,0))))</f>
        <v/>
      </c>
      <c r="I186" s="52" t="str">
        <f>IF(J186="","",(INDEX(Raw!A:A,MATCH(J186+4000,Raw!X:X,0))))</f>
        <v/>
      </c>
      <c r="J186" s="11" t="str">
        <f>(IFERROR(IF(LARGE(Raw!X:X,A186+COUNTIF(Raw!C:C,"H"))-4000&gt;0,LARGE(Raw!X:X,A186+COUNTIF(Raw!C:C,"H"))-4000,""),""))</f>
        <v/>
      </c>
      <c r="L186" s="3" t="str">
        <f t="shared" si="7"/>
        <v/>
      </c>
      <c r="M186" s="52" t="str">
        <f>IF(O186="","",(INDEX(Raw!D:D,MATCH(O186+2000,Raw!X:X,0))))</f>
        <v/>
      </c>
      <c r="N186" s="52" t="str">
        <f>IF(O186="","",(INDEX(Raw!A:A,MATCH(O186+2000,Raw!X:X,0))))</f>
        <v/>
      </c>
      <c r="O186" s="11" t="str">
        <f>(IFERROR(IF(LARGE(Raw!X:X,A186+COUNTIF(Raw!C:C,"H")+COUNTIF(Raw!C:C,"S"))-2000&gt;0,LARGE(Raw!X:X,A186+COUNTIF(Raw!C:C,"H")+COUNTIF(Raw!C:C,"S"))-2000,""),""))</f>
        <v/>
      </c>
    </row>
    <row r="187" spans="1:15" x14ac:dyDescent="0.3">
      <c r="A187" s="52">
        <v>184</v>
      </c>
      <c r="B187" s="3" t="str">
        <f t="shared" si="8"/>
        <v/>
      </c>
      <c r="C187" s="52" t="str">
        <f>IF(E187="","",(INDEX(Raw!D:D,MATCH(E187+6000,Raw!X:X,0))))</f>
        <v/>
      </c>
      <c r="D187" s="52" t="str">
        <f>IF(E187="","",(INDEX(Raw!A:A,MATCH(E187+6000,Raw!X:X,0))))</f>
        <v/>
      </c>
      <c r="E187" s="11" t="str">
        <f>(IFERROR(IF(LARGE(Raw!X:X,A187)-6000&gt;0,LARGE(Raw!X:X,A187)-6000,""),""))</f>
        <v/>
      </c>
      <c r="G187" s="3" t="str">
        <f t="shared" si="6"/>
        <v/>
      </c>
      <c r="H187" s="52" t="str">
        <f>IF(J187="","",(INDEX(Raw!D:D,MATCH(J187+4000,Raw!X:X,0))))</f>
        <v/>
      </c>
      <c r="I187" s="52" t="str">
        <f>IF(J187="","",(INDEX(Raw!A:A,MATCH(J187+4000,Raw!X:X,0))))</f>
        <v/>
      </c>
      <c r="J187" s="11" t="str">
        <f>(IFERROR(IF(LARGE(Raw!X:X,A187+COUNTIF(Raw!C:C,"H"))-4000&gt;0,LARGE(Raw!X:X,A187+COUNTIF(Raw!C:C,"H"))-4000,""),""))</f>
        <v/>
      </c>
      <c r="L187" s="3" t="str">
        <f t="shared" si="7"/>
        <v/>
      </c>
      <c r="M187" s="52" t="str">
        <f>IF(O187="","",(INDEX(Raw!D:D,MATCH(O187+2000,Raw!X:X,0))))</f>
        <v/>
      </c>
      <c r="N187" s="52" t="str">
        <f>IF(O187="","",(INDEX(Raw!A:A,MATCH(O187+2000,Raw!X:X,0))))</f>
        <v/>
      </c>
      <c r="O187" s="11" t="str">
        <f>(IFERROR(IF(LARGE(Raw!X:X,A187+COUNTIF(Raw!C:C,"H")+COUNTIF(Raw!C:C,"S"))-2000&gt;0,LARGE(Raw!X:X,A187+COUNTIF(Raw!C:C,"H")+COUNTIF(Raw!C:C,"S"))-2000,""),""))</f>
        <v/>
      </c>
    </row>
    <row r="188" spans="1:15" x14ac:dyDescent="0.3">
      <c r="A188" s="52">
        <v>185</v>
      </c>
      <c r="B188" s="3" t="str">
        <f t="shared" si="8"/>
        <v/>
      </c>
      <c r="C188" s="52" t="str">
        <f>IF(E188="","",(INDEX(Raw!D:D,MATCH(E188+6000,Raw!X:X,0))))</f>
        <v/>
      </c>
      <c r="D188" s="52" t="str">
        <f>IF(E188="","",(INDEX(Raw!A:A,MATCH(E188+6000,Raw!X:X,0))))</f>
        <v/>
      </c>
      <c r="E188" s="11" t="str">
        <f>(IFERROR(IF(LARGE(Raw!X:X,A188)-6000&gt;0,LARGE(Raw!X:X,A188)-6000,""),""))</f>
        <v/>
      </c>
      <c r="G188" s="3" t="str">
        <f t="shared" si="6"/>
        <v/>
      </c>
      <c r="H188" s="52" t="str">
        <f>IF(J188="","",(INDEX(Raw!D:D,MATCH(J188+4000,Raw!X:X,0))))</f>
        <v/>
      </c>
      <c r="I188" s="52" t="str">
        <f>IF(J188="","",(INDEX(Raw!A:A,MATCH(J188+4000,Raw!X:X,0))))</f>
        <v/>
      </c>
      <c r="J188" s="11" t="str">
        <f>(IFERROR(IF(LARGE(Raw!X:X,A188+COUNTIF(Raw!C:C,"H"))-4000&gt;0,LARGE(Raw!X:X,A188+COUNTIF(Raw!C:C,"H"))-4000,""),""))</f>
        <v/>
      </c>
      <c r="L188" s="3" t="str">
        <f t="shared" si="7"/>
        <v/>
      </c>
      <c r="M188" s="52" t="str">
        <f>IF(O188="","",(INDEX(Raw!D:D,MATCH(O188+2000,Raw!X:X,0))))</f>
        <v/>
      </c>
      <c r="N188" s="52" t="str">
        <f>IF(O188="","",(INDEX(Raw!A:A,MATCH(O188+2000,Raw!X:X,0))))</f>
        <v/>
      </c>
      <c r="O188" s="11" t="str">
        <f>(IFERROR(IF(LARGE(Raw!X:X,A188+COUNTIF(Raw!C:C,"H")+COUNTIF(Raw!C:C,"S"))-2000&gt;0,LARGE(Raw!X:X,A188+COUNTIF(Raw!C:C,"H")+COUNTIF(Raw!C:C,"S"))-2000,""),""))</f>
        <v/>
      </c>
    </row>
    <row r="189" spans="1:15" x14ac:dyDescent="0.3">
      <c r="A189" s="52">
        <v>186</v>
      </c>
      <c r="B189" s="3" t="str">
        <f t="shared" si="8"/>
        <v/>
      </c>
      <c r="C189" s="52" t="str">
        <f>IF(E189="","",(INDEX(Raw!D:D,MATCH(E189+6000,Raw!X:X,0))))</f>
        <v/>
      </c>
      <c r="D189" s="52" t="str">
        <f>IF(E189="","",(INDEX(Raw!A:A,MATCH(E189+6000,Raw!X:X,0))))</f>
        <v/>
      </c>
      <c r="E189" s="11" t="str">
        <f>(IFERROR(IF(LARGE(Raw!X:X,A189)-6000&gt;0,LARGE(Raw!X:X,A189)-6000,""),""))</f>
        <v/>
      </c>
      <c r="G189" s="3" t="str">
        <f t="shared" si="6"/>
        <v/>
      </c>
      <c r="H189" s="52" t="str">
        <f>IF(J189="","",(INDEX(Raw!D:D,MATCH(J189+4000,Raw!X:X,0))))</f>
        <v/>
      </c>
      <c r="I189" s="52" t="str">
        <f>IF(J189="","",(INDEX(Raw!A:A,MATCH(J189+4000,Raw!X:X,0))))</f>
        <v/>
      </c>
      <c r="J189" s="11" t="str">
        <f>(IFERROR(IF(LARGE(Raw!X:X,A189+COUNTIF(Raw!C:C,"H"))-4000&gt;0,LARGE(Raw!X:X,A189+COUNTIF(Raw!C:C,"H"))-4000,""),""))</f>
        <v/>
      </c>
      <c r="L189" s="3" t="str">
        <f t="shared" si="7"/>
        <v/>
      </c>
      <c r="M189" s="52" t="str">
        <f>IF(O189="","",(INDEX(Raw!D:D,MATCH(O189+2000,Raw!X:X,0))))</f>
        <v/>
      </c>
      <c r="N189" s="52" t="str">
        <f>IF(O189="","",(INDEX(Raw!A:A,MATCH(O189+2000,Raw!X:X,0))))</f>
        <v/>
      </c>
      <c r="O189" s="11" t="str">
        <f>(IFERROR(IF(LARGE(Raw!X:X,A189+COUNTIF(Raw!C:C,"H")+COUNTIF(Raw!C:C,"S"))-2000&gt;0,LARGE(Raw!X:X,A189+COUNTIF(Raw!C:C,"H")+COUNTIF(Raw!C:C,"S"))-2000,""),""))</f>
        <v/>
      </c>
    </row>
    <row r="190" spans="1:15" x14ac:dyDescent="0.3">
      <c r="A190" s="52">
        <v>187</v>
      </c>
      <c r="B190" s="3" t="str">
        <f t="shared" si="8"/>
        <v/>
      </c>
      <c r="C190" s="52" t="str">
        <f>IF(E190="","",(INDEX(Raw!D:D,MATCH(E190+6000,Raw!X:X,0))))</f>
        <v/>
      </c>
      <c r="D190" s="52" t="str">
        <f>IF(E190="","",(INDEX(Raw!A:A,MATCH(E190+6000,Raw!X:X,0))))</f>
        <v/>
      </c>
      <c r="E190" s="11" t="str">
        <f>(IFERROR(IF(LARGE(Raw!X:X,A190)-6000&gt;0,LARGE(Raw!X:X,A190)-6000,""),""))</f>
        <v/>
      </c>
      <c r="G190" s="3" t="str">
        <f t="shared" si="6"/>
        <v/>
      </c>
      <c r="H190" s="52" t="str">
        <f>IF(J190="","",(INDEX(Raw!D:D,MATCH(J190+4000,Raw!X:X,0))))</f>
        <v/>
      </c>
      <c r="I190" s="52" t="str">
        <f>IF(J190="","",(INDEX(Raw!A:A,MATCH(J190+4000,Raw!X:X,0))))</f>
        <v/>
      </c>
      <c r="J190" s="11" t="str">
        <f>(IFERROR(IF(LARGE(Raw!X:X,A190+COUNTIF(Raw!C:C,"H"))-4000&gt;0,LARGE(Raw!X:X,A190+COUNTIF(Raw!C:C,"H"))-4000,""),""))</f>
        <v/>
      </c>
      <c r="L190" s="3" t="str">
        <f t="shared" si="7"/>
        <v/>
      </c>
      <c r="M190" s="52" t="str">
        <f>IF(O190="","",(INDEX(Raw!D:D,MATCH(O190+2000,Raw!X:X,0))))</f>
        <v/>
      </c>
      <c r="N190" s="52" t="str">
        <f>IF(O190="","",(INDEX(Raw!A:A,MATCH(O190+2000,Raw!X:X,0))))</f>
        <v/>
      </c>
      <c r="O190" s="11" t="str">
        <f>(IFERROR(IF(LARGE(Raw!X:X,A190+COUNTIF(Raw!C:C,"H")+COUNTIF(Raw!C:C,"S"))-2000&gt;0,LARGE(Raw!X:X,A190+COUNTIF(Raw!C:C,"H")+COUNTIF(Raw!C:C,"S"))-2000,""),""))</f>
        <v/>
      </c>
    </row>
    <row r="191" spans="1:15" x14ac:dyDescent="0.3">
      <c r="A191" s="52">
        <v>188</v>
      </c>
      <c r="B191" s="3" t="str">
        <f t="shared" si="8"/>
        <v/>
      </c>
      <c r="C191" s="52" t="str">
        <f>IF(E191="","",(INDEX(Raw!D:D,MATCH(E191+6000,Raw!X:X,0))))</f>
        <v/>
      </c>
      <c r="D191" s="52" t="str">
        <f>IF(E191="","",(INDEX(Raw!A:A,MATCH(E191+6000,Raw!X:X,0))))</f>
        <v/>
      </c>
      <c r="E191" s="11" t="str">
        <f>(IFERROR(IF(LARGE(Raw!X:X,A191)-6000&gt;0,LARGE(Raw!X:X,A191)-6000,""),""))</f>
        <v/>
      </c>
      <c r="G191" s="3" t="str">
        <f t="shared" si="6"/>
        <v/>
      </c>
      <c r="H191" s="52" t="str">
        <f>IF(J191="","",(INDEX(Raw!D:D,MATCH(J191+4000,Raw!X:X,0))))</f>
        <v/>
      </c>
      <c r="I191" s="52" t="str">
        <f>IF(J191="","",(INDEX(Raw!A:A,MATCH(J191+4000,Raw!X:X,0))))</f>
        <v/>
      </c>
      <c r="J191" s="11" t="str">
        <f>(IFERROR(IF(LARGE(Raw!X:X,A191+COUNTIF(Raw!C:C,"H"))-4000&gt;0,LARGE(Raw!X:X,A191+COUNTIF(Raw!C:C,"H"))-4000,""),""))</f>
        <v/>
      </c>
      <c r="L191" s="3" t="str">
        <f t="shared" si="7"/>
        <v/>
      </c>
      <c r="M191" s="52" t="str">
        <f>IF(O191="","",(INDEX(Raw!D:D,MATCH(O191+2000,Raw!X:X,0))))</f>
        <v/>
      </c>
      <c r="N191" s="52" t="str">
        <f>IF(O191="","",(INDEX(Raw!A:A,MATCH(O191+2000,Raw!X:X,0))))</f>
        <v/>
      </c>
      <c r="O191" s="11" t="str">
        <f>(IFERROR(IF(LARGE(Raw!X:X,A191+COUNTIF(Raw!C:C,"H")+COUNTIF(Raw!C:C,"S"))-2000&gt;0,LARGE(Raw!X:X,A191+COUNTIF(Raw!C:C,"H")+COUNTIF(Raw!C:C,"S"))-2000,""),""))</f>
        <v/>
      </c>
    </row>
    <row r="192" spans="1:15" x14ac:dyDescent="0.3">
      <c r="A192" s="52">
        <v>189</v>
      </c>
      <c r="B192" s="3" t="str">
        <f t="shared" si="8"/>
        <v/>
      </c>
      <c r="C192" s="52" t="str">
        <f>IF(E192="","",(INDEX(Raw!D:D,MATCH(E192+6000,Raw!X:X,0))))</f>
        <v/>
      </c>
      <c r="D192" s="52" t="str">
        <f>IF(E192="","",(INDEX(Raw!A:A,MATCH(E192+6000,Raw!X:X,0))))</f>
        <v/>
      </c>
      <c r="E192" s="11" t="str">
        <f>(IFERROR(IF(LARGE(Raw!X:X,A192)-6000&gt;0,LARGE(Raw!X:X,A192)-6000,""),""))</f>
        <v/>
      </c>
      <c r="G192" s="3" t="str">
        <f t="shared" si="6"/>
        <v/>
      </c>
      <c r="H192" s="52" t="str">
        <f>IF(J192="","",(INDEX(Raw!D:D,MATCH(J192+4000,Raw!X:X,0))))</f>
        <v/>
      </c>
      <c r="I192" s="52" t="str">
        <f>IF(J192="","",(INDEX(Raw!A:A,MATCH(J192+4000,Raw!X:X,0))))</f>
        <v/>
      </c>
      <c r="J192" s="11" t="str">
        <f>(IFERROR(IF(LARGE(Raw!X:X,A192+COUNTIF(Raw!C:C,"H"))-4000&gt;0,LARGE(Raw!X:X,A192+COUNTIF(Raw!C:C,"H"))-4000,""),""))</f>
        <v/>
      </c>
      <c r="L192" s="3" t="str">
        <f t="shared" si="7"/>
        <v/>
      </c>
      <c r="M192" s="52" t="str">
        <f>IF(O192="","",(INDEX(Raw!D:D,MATCH(O192+2000,Raw!X:X,0))))</f>
        <v/>
      </c>
      <c r="N192" s="52" t="str">
        <f>IF(O192="","",(INDEX(Raw!A:A,MATCH(O192+2000,Raw!X:X,0))))</f>
        <v/>
      </c>
      <c r="O192" s="11" t="str">
        <f>(IFERROR(IF(LARGE(Raw!X:X,A192+COUNTIF(Raw!C:C,"H")+COUNTIF(Raw!C:C,"S"))-2000&gt;0,LARGE(Raw!X:X,A192+COUNTIF(Raw!C:C,"H")+COUNTIF(Raw!C:C,"S"))-2000,""),""))</f>
        <v/>
      </c>
    </row>
    <row r="193" spans="1:15" x14ac:dyDescent="0.3">
      <c r="A193" s="52">
        <v>190</v>
      </c>
      <c r="B193" s="3" t="str">
        <f t="shared" si="8"/>
        <v/>
      </c>
      <c r="C193" s="52" t="str">
        <f>IF(E193="","",(INDEX(Raw!D:D,MATCH(E193+6000,Raw!X:X,0))))</f>
        <v/>
      </c>
      <c r="D193" s="52" t="str">
        <f>IF(E193="","",(INDEX(Raw!A:A,MATCH(E193+6000,Raw!X:X,0))))</f>
        <v/>
      </c>
      <c r="E193" s="11" t="str">
        <f>(IFERROR(IF(LARGE(Raw!X:X,A193)-6000&gt;0,LARGE(Raw!X:X,A193)-6000,""),""))</f>
        <v/>
      </c>
      <c r="G193" s="3" t="str">
        <f t="shared" si="6"/>
        <v/>
      </c>
      <c r="H193" s="52" t="str">
        <f>IF(J193="","",(INDEX(Raw!D:D,MATCH(J193+4000,Raw!X:X,0))))</f>
        <v/>
      </c>
      <c r="I193" s="52" t="str">
        <f>IF(J193="","",(INDEX(Raw!A:A,MATCH(J193+4000,Raw!X:X,0))))</f>
        <v/>
      </c>
      <c r="J193" s="11" t="str">
        <f>(IFERROR(IF(LARGE(Raw!X:X,A193+COUNTIF(Raw!C:C,"H"))-4000&gt;0,LARGE(Raw!X:X,A193+COUNTIF(Raw!C:C,"H"))-4000,""),""))</f>
        <v/>
      </c>
      <c r="L193" s="3" t="str">
        <f t="shared" si="7"/>
        <v/>
      </c>
      <c r="M193" s="52" t="str">
        <f>IF(O193="","",(INDEX(Raw!D:D,MATCH(O193+2000,Raw!X:X,0))))</f>
        <v/>
      </c>
      <c r="N193" s="52" t="str">
        <f>IF(O193="","",(INDEX(Raw!A:A,MATCH(O193+2000,Raw!X:X,0))))</f>
        <v/>
      </c>
      <c r="O193" s="11" t="str">
        <f>(IFERROR(IF(LARGE(Raw!X:X,A193+COUNTIF(Raw!C:C,"H")+COUNTIF(Raw!C:C,"S"))-2000&gt;0,LARGE(Raw!X:X,A193+COUNTIF(Raw!C:C,"H")+COUNTIF(Raw!C:C,"S"))-2000,""),""))</f>
        <v/>
      </c>
    </row>
    <row r="194" spans="1:15" x14ac:dyDescent="0.3">
      <c r="A194" s="52">
        <v>191</v>
      </c>
      <c r="B194" s="3" t="str">
        <f t="shared" si="8"/>
        <v/>
      </c>
      <c r="C194" s="52" t="str">
        <f>IF(E194="","",(INDEX(Raw!D:D,MATCH(E194+6000,Raw!X:X,0))))</f>
        <v/>
      </c>
      <c r="D194" s="52" t="str">
        <f>IF(E194="","",(INDEX(Raw!A:A,MATCH(E194+6000,Raw!X:X,0))))</f>
        <v/>
      </c>
      <c r="E194" s="11" t="str">
        <f>(IFERROR(IF(LARGE(Raw!X:X,A194)-6000&gt;0,LARGE(Raw!X:X,A194)-6000,""),""))</f>
        <v/>
      </c>
      <c r="G194" s="3" t="str">
        <f t="shared" si="6"/>
        <v/>
      </c>
      <c r="H194" s="52" t="str">
        <f>IF(J194="","",(INDEX(Raw!D:D,MATCH(J194+4000,Raw!X:X,0))))</f>
        <v/>
      </c>
      <c r="I194" s="52" t="str">
        <f>IF(J194="","",(INDEX(Raw!A:A,MATCH(J194+4000,Raw!X:X,0))))</f>
        <v/>
      </c>
      <c r="J194" s="11" t="str">
        <f>(IFERROR(IF(LARGE(Raw!X:X,A194+COUNTIF(Raw!C:C,"H"))-4000&gt;0,LARGE(Raw!X:X,A194+COUNTIF(Raw!C:C,"H"))-4000,""),""))</f>
        <v/>
      </c>
      <c r="L194" s="3" t="str">
        <f t="shared" si="7"/>
        <v/>
      </c>
      <c r="M194" s="52" t="str">
        <f>IF(O194="","",(INDEX(Raw!D:D,MATCH(O194+2000,Raw!X:X,0))))</f>
        <v/>
      </c>
      <c r="N194" s="52" t="str">
        <f>IF(O194="","",(INDEX(Raw!A:A,MATCH(O194+2000,Raw!X:X,0))))</f>
        <v/>
      </c>
      <c r="O194" s="11" t="str">
        <f>(IFERROR(IF(LARGE(Raw!X:X,A194+COUNTIF(Raw!C:C,"H")+COUNTIF(Raw!C:C,"S"))-2000&gt;0,LARGE(Raw!X:X,A194+COUNTIF(Raw!C:C,"H")+COUNTIF(Raw!C:C,"S"))-2000,""),""))</f>
        <v/>
      </c>
    </row>
    <row r="195" spans="1:15" x14ac:dyDescent="0.3">
      <c r="A195" s="52">
        <v>192</v>
      </c>
      <c r="B195" s="3" t="str">
        <f t="shared" si="8"/>
        <v/>
      </c>
      <c r="C195" s="52" t="str">
        <f>IF(E195="","",(INDEX(Raw!D:D,MATCH(E195+6000,Raw!X:X,0))))</f>
        <v/>
      </c>
      <c r="D195" s="52" t="str">
        <f>IF(E195="","",(INDEX(Raw!A:A,MATCH(E195+6000,Raw!X:X,0))))</f>
        <v/>
      </c>
      <c r="E195" s="11" t="str">
        <f>(IFERROR(IF(LARGE(Raw!X:X,A195)-6000&gt;0,LARGE(Raw!X:X,A195)-6000,""),""))</f>
        <v/>
      </c>
      <c r="G195" s="3" t="str">
        <f t="shared" si="6"/>
        <v/>
      </c>
      <c r="H195" s="52" t="str">
        <f>IF(J195="","",(INDEX(Raw!D:D,MATCH(J195+4000,Raw!X:X,0))))</f>
        <v/>
      </c>
      <c r="I195" s="52" t="str">
        <f>IF(J195="","",(INDEX(Raw!A:A,MATCH(J195+4000,Raw!X:X,0))))</f>
        <v/>
      </c>
      <c r="J195" s="11" t="str">
        <f>(IFERROR(IF(LARGE(Raw!X:X,A195+COUNTIF(Raw!C:C,"H"))-4000&gt;0,LARGE(Raw!X:X,A195+COUNTIF(Raw!C:C,"H"))-4000,""),""))</f>
        <v/>
      </c>
      <c r="L195" s="3" t="str">
        <f t="shared" si="7"/>
        <v/>
      </c>
      <c r="M195" s="52" t="str">
        <f>IF(O195="","",(INDEX(Raw!D:D,MATCH(O195+2000,Raw!X:X,0))))</f>
        <v/>
      </c>
      <c r="N195" s="52" t="str">
        <f>IF(O195="","",(INDEX(Raw!A:A,MATCH(O195+2000,Raw!X:X,0))))</f>
        <v/>
      </c>
      <c r="O195" s="11" t="str">
        <f>(IFERROR(IF(LARGE(Raw!X:X,A195+COUNTIF(Raw!C:C,"H")+COUNTIF(Raw!C:C,"S"))-2000&gt;0,LARGE(Raw!X:X,A195+COUNTIF(Raw!C:C,"H")+COUNTIF(Raw!C:C,"S"))-2000,""),""))</f>
        <v/>
      </c>
    </row>
    <row r="196" spans="1:15" x14ac:dyDescent="0.3">
      <c r="A196" s="52">
        <v>193</v>
      </c>
      <c r="B196" s="3" t="str">
        <f t="shared" si="8"/>
        <v/>
      </c>
      <c r="C196" s="52" t="str">
        <f>IF(E196="","",(INDEX(Raw!D:D,MATCH(E196+6000,Raw!X:X,0))))</f>
        <v/>
      </c>
      <c r="D196" s="52" t="str">
        <f>IF(E196="","",(INDEX(Raw!A:A,MATCH(E196+6000,Raw!X:X,0))))</f>
        <v/>
      </c>
      <c r="E196" s="11" t="str">
        <f>(IFERROR(IF(LARGE(Raw!X:X,A196)-6000&gt;0,LARGE(Raw!X:X,A196)-6000,""),""))</f>
        <v/>
      </c>
      <c r="G196" s="3" t="str">
        <f t="shared" si="6"/>
        <v/>
      </c>
      <c r="H196" s="52" t="str">
        <f>IF(J196="","",(INDEX(Raw!D:D,MATCH(J196+4000,Raw!X:X,0))))</f>
        <v/>
      </c>
      <c r="I196" s="52" t="str">
        <f>IF(J196="","",(INDEX(Raw!A:A,MATCH(J196+4000,Raw!X:X,0))))</f>
        <v/>
      </c>
      <c r="J196" s="11" t="str">
        <f>(IFERROR(IF(LARGE(Raw!X:X,A196+COUNTIF(Raw!C:C,"H"))-4000&gt;0,LARGE(Raw!X:X,A196+COUNTIF(Raw!C:C,"H"))-4000,""),""))</f>
        <v/>
      </c>
      <c r="L196" s="3" t="str">
        <f t="shared" si="7"/>
        <v/>
      </c>
      <c r="M196" s="52" t="str">
        <f>IF(O196="","",(INDEX(Raw!D:D,MATCH(O196+2000,Raw!X:X,0))))</f>
        <v/>
      </c>
      <c r="N196" s="52" t="str">
        <f>IF(O196="","",(INDEX(Raw!A:A,MATCH(O196+2000,Raw!X:X,0))))</f>
        <v/>
      </c>
      <c r="O196" s="11" t="str">
        <f>(IFERROR(IF(LARGE(Raw!X:X,A196+COUNTIF(Raw!C:C,"H")+COUNTIF(Raw!C:C,"S"))-2000&gt;0,LARGE(Raw!X:X,A196+COUNTIF(Raw!C:C,"H")+COUNTIF(Raw!C:C,"S"))-2000,""),""))</f>
        <v/>
      </c>
    </row>
    <row r="197" spans="1:15" x14ac:dyDescent="0.3">
      <c r="A197" s="52">
        <v>194</v>
      </c>
      <c r="B197" s="3" t="str">
        <f t="shared" si="8"/>
        <v/>
      </c>
      <c r="C197" s="52" t="str">
        <f>IF(E197="","",(INDEX(Raw!D:D,MATCH(E197+6000,Raw!X:X,0))))</f>
        <v/>
      </c>
      <c r="D197" s="52" t="str">
        <f>IF(E197="","",(INDEX(Raw!A:A,MATCH(E197+6000,Raw!X:X,0))))</f>
        <v/>
      </c>
      <c r="E197" s="11" t="str">
        <f>(IFERROR(IF(LARGE(Raw!X:X,A197)-6000&gt;0,LARGE(Raw!X:X,A197)-6000,""),""))</f>
        <v/>
      </c>
      <c r="G197" s="3" t="str">
        <f t="shared" ref="G197:G260" si="9">IFERROR(IF(ROUND(J197,3)=ROUND(J196,3),G196,G196+1),"")</f>
        <v/>
      </c>
      <c r="H197" s="52" t="str">
        <f>IF(J197="","",(INDEX(Raw!D:D,MATCH(J197+4000,Raw!X:X,0))))</f>
        <v/>
      </c>
      <c r="I197" s="52" t="str">
        <f>IF(J197="","",(INDEX(Raw!A:A,MATCH(J197+4000,Raw!X:X,0))))</f>
        <v/>
      </c>
      <c r="J197" s="11" t="str">
        <f>(IFERROR(IF(LARGE(Raw!X:X,A197+COUNTIF(Raw!C:C,"H"))-4000&gt;0,LARGE(Raw!X:X,A197+COUNTIF(Raw!C:C,"H"))-4000,""),""))</f>
        <v/>
      </c>
      <c r="L197" s="3" t="str">
        <f t="shared" ref="L197:L260" si="10">IFERROR(IF(ROUND(O197,3)=ROUND(O196,3),L196,L196+1),"")</f>
        <v/>
      </c>
      <c r="M197" s="52" t="str">
        <f>IF(O197="","",(INDEX(Raw!D:D,MATCH(O197+2000,Raw!X:X,0))))</f>
        <v/>
      </c>
      <c r="N197" s="52" t="str">
        <f>IF(O197="","",(INDEX(Raw!A:A,MATCH(O197+2000,Raw!X:X,0))))</f>
        <v/>
      </c>
      <c r="O197" s="11" t="str">
        <f>(IFERROR(IF(LARGE(Raw!X:X,A197+COUNTIF(Raw!C:C,"H")+COUNTIF(Raw!C:C,"S"))-2000&gt;0,LARGE(Raw!X:X,A197+COUNTIF(Raw!C:C,"H")+COUNTIF(Raw!C:C,"S"))-2000,""),""))</f>
        <v/>
      </c>
    </row>
    <row r="198" spans="1:15" x14ac:dyDescent="0.3">
      <c r="A198" s="52">
        <v>195</v>
      </c>
      <c r="B198" s="3" t="str">
        <f t="shared" ref="B198:B261" si="11">IFERROR(IF(ROUND(E198,3)=ROUND(E197,3),B197,B197+1),"")</f>
        <v/>
      </c>
      <c r="C198" s="52" t="str">
        <f>IF(E198="","",(INDEX(Raw!D:D,MATCH(E198+6000,Raw!X:X,0))))</f>
        <v/>
      </c>
      <c r="D198" s="52" t="str">
        <f>IF(E198="","",(INDEX(Raw!A:A,MATCH(E198+6000,Raw!X:X,0))))</f>
        <v/>
      </c>
      <c r="E198" s="11" t="str">
        <f>(IFERROR(IF(LARGE(Raw!X:X,A198)-6000&gt;0,LARGE(Raw!X:X,A198)-6000,""),""))</f>
        <v/>
      </c>
      <c r="G198" s="3" t="str">
        <f t="shared" si="9"/>
        <v/>
      </c>
      <c r="H198" s="52" t="str">
        <f>IF(J198="","",(INDEX(Raw!D:D,MATCH(J198+4000,Raw!X:X,0))))</f>
        <v/>
      </c>
      <c r="I198" s="52" t="str">
        <f>IF(J198="","",(INDEX(Raw!A:A,MATCH(J198+4000,Raw!X:X,0))))</f>
        <v/>
      </c>
      <c r="J198" s="11" t="str">
        <f>(IFERROR(IF(LARGE(Raw!X:X,A198+COUNTIF(Raw!C:C,"H"))-4000&gt;0,LARGE(Raw!X:X,A198+COUNTIF(Raw!C:C,"H"))-4000,""),""))</f>
        <v/>
      </c>
      <c r="L198" s="3" t="str">
        <f t="shared" si="10"/>
        <v/>
      </c>
      <c r="M198" s="52" t="str">
        <f>IF(O198="","",(INDEX(Raw!D:D,MATCH(O198+2000,Raw!X:X,0))))</f>
        <v/>
      </c>
      <c r="N198" s="52" t="str">
        <f>IF(O198="","",(INDEX(Raw!A:A,MATCH(O198+2000,Raw!X:X,0))))</f>
        <v/>
      </c>
      <c r="O198" s="11" t="str">
        <f>(IFERROR(IF(LARGE(Raw!X:X,A198+COUNTIF(Raw!C:C,"H")+COUNTIF(Raw!C:C,"S"))-2000&gt;0,LARGE(Raw!X:X,A198+COUNTIF(Raw!C:C,"H")+COUNTIF(Raw!C:C,"S"))-2000,""),""))</f>
        <v/>
      </c>
    </row>
    <row r="199" spans="1:15" x14ac:dyDescent="0.3">
      <c r="A199" s="52">
        <v>196</v>
      </c>
      <c r="B199" s="3" t="str">
        <f t="shared" si="11"/>
        <v/>
      </c>
      <c r="C199" s="52" t="str">
        <f>IF(E199="","",(INDEX(Raw!D:D,MATCH(E199+6000,Raw!X:X,0))))</f>
        <v/>
      </c>
      <c r="D199" s="52" t="str">
        <f>IF(E199="","",(INDEX(Raw!A:A,MATCH(E199+6000,Raw!X:X,0))))</f>
        <v/>
      </c>
      <c r="E199" s="11" t="str">
        <f>(IFERROR(IF(LARGE(Raw!X:X,A199)-6000&gt;0,LARGE(Raw!X:X,A199)-6000,""),""))</f>
        <v/>
      </c>
      <c r="G199" s="3" t="str">
        <f t="shared" si="9"/>
        <v/>
      </c>
      <c r="H199" s="52" t="str">
        <f>IF(J199="","",(INDEX(Raw!D:D,MATCH(J199+4000,Raw!X:X,0))))</f>
        <v/>
      </c>
      <c r="I199" s="52" t="str">
        <f>IF(J199="","",(INDEX(Raw!A:A,MATCH(J199+4000,Raw!X:X,0))))</f>
        <v/>
      </c>
      <c r="J199" s="11" t="str">
        <f>(IFERROR(IF(LARGE(Raw!X:X,A199+COUNTIF(Raw!C:C,"H"))-4000&gt;0,LARGE(Raw!X:X,A199+COUNTIF(Raw!C:C,"H"))-4000,""),""))</f>
        <v/>
      </c>
      <c r="L199" s="3" t="str">
        <f t="shared" si="10"/>
        <v/>
      </c>
      <c r="M199" s="52" t="str">
        <f>IF(O199="","",(INDEX(Raw!D:D,MATCH(O199+2000,Raw!X:X,0))))</f>
        <v/>
      </c>
      <c r="N199" s="52" t="str">
        <f>IF(O199="","",(INDEX(Raw!A:A,MATCH(O199+2000,Raw!X:X,0))))</f>
        <v/>
      </c>
      <c r="O199" s="11" t="str">
        <f>(IFERROR(IF(LARGE(Raw!X:X,A199+COUNTIF(Raw!C:C,"H")+COUNTIF(Raw!C:C,"S"))-2000&gt;0,LARGE(Raw!X:X,A199+COUNTIF(Raw!C:C,"H")+COUNTIF(Raw!C:C,"S"))-2000,""),""))</f>
        <v/>
      </c>
    </row>
    <row r="200" spans="1:15" x14ac:dyDescent="0.3">
      <c r="A200" s="52">
        <v>197</v>
      </c>
      <c r="B200" s="3" t="str">
        <f t="shared" si="11"/>
        <v/>
      </c>
      <c r="C200" s="52" t="str">
        <f>IF(E200="","",(INDEX(Raw!D:D,MATCH(E200+6000,Raw!X:X,0))))</f>
        <v/>
      </c>
      <c r="D200" s="52" t="str">
        <f>IF(E200="","",(INDEX(Raw!A:A,MATCH(E200+6000,Raw!X:X,0))))</f>
        <v/>
      </c>
      <c r="E200" s="11" t="str">
        <f>(IFERROR(IF(LARGE(Raw!X:X,A200)-6000&gt;0,LARGE(Raw!X:X,A200)-6000,""),""))</f>
        <v/>
      </c>
      <c r="G200" s="3" t="str">
        <f t="shared" si="9"/>
        <v/>
      </c>
      <c r="H200" s="52" t="str">
        <f>IF(J200="","",(INDEX(Raw!D:D,MATCH(J200+4000,Raw!X:X,0))))</f>
        <v/>
      </c>
      <c r="I200" s="52" t="str">
        <f>IF(J200="","",(INDEX(Raw!A:A,MATCH(J200+4000,Raw!X:X,0))))</f>
        <v/>
      </c>
      <c r="J200" s="11" t="str">
        <f>(IFERROR(IF(LARGE(Raw!X:X,A200+COUNTIF(Raw!C:C,"H"))-4000&gt;0,LARGE(Raw!X:X,A200+COUNTIF(Raw!C:C,"H"))-4000,""),""))</f>
        <v/>
      </c>
      <c r="L200" s="3" t="str">
        <f t="shared" si="10"/>
        <v/>
      </c>
      <c r="M200" s="52" t="str">
        <f>IF(O200="","",(INDEX(Raw!D:D,MATCH(O200+2000,Raw!X:X,0))))</f>
        <v/>
      </c>
      <c r="N200" s="52" t="str">
        <f>IF(O200="","",(INDEX(Raw!A:A,MATCH(O200+2000,Raw!X:X,0))))</f>
        <v/>
      </c>
      <c r="O200" s="11" t="str">
        <f>(IFERROR(IF(LARGE(Raw!X:X,A200+COUNTIF(Raw!C:C,"H")+COUNTIF(Raw!C:C,"S"))-2000&gt;0,LARGE(Raw!X:X,A200+COUNTIF(Raw!C:C,"H")+COUNTIF(Raw!C:C,"S"))-2000,""),""))</f>
        <v/>
      </c>
    </row>
    <row r="201" spans="1:15" x14ac:dyDescent="0.3">
      <c r="A201" s="52">
        <v>198</v>
      </c>
      <c r="B201" s="3" t="str">
        <f t="shared" si="11"/>
        <v/>
      </c>
      <c r="C201" s="52" t="str">
        <f>IF(E201="","",(INDEX(Raw!D:D,MATCH(E201+6000,Raw!X:X,0))))</f>
        <v/>
      </c>
      <c r="D201" s="52" t="str">
        <f>IF(E201="","",(INDEX(Raw!A:A,MATCH(E201+6000,Raw!X:X,0))))</f>
        <v/>
      </c>
      <c r="E201" s="11" t="str">
        <f>(IFERROR(IF(LARGE(Raw!X:X,A201)-6000&gt;0,LARGE(Raw!X:X,A201)-6000,""),""))</f>
        <v/>
      </c>
      <c r="G201" s="3" t="str">
        <f t="shared" si="9"/>
        <v/>
      </c>
      <c r="H201" s="52" t="str">
        <f>IF(J201="","",(INDEX(Raw!D:D,MATCH(J201+4000,Raw!X:X,0))))</f>
        <v/>
      </c>
      <c r="I201" s="52" t="str">
        <f>IF(J201="","",(INDEX(Raw!A:A,MATCH(J201+4000,Raw!X:X,0))))</f>
        <v/>
      </c>
      <c r="J201" s="11" t="str">
        <f>(IFERROR(IF(LARGE(Raw!X:X,A201+COUNTIF(Raw!C:C,"H"))-4000&gt;0,LARGE(Raw!X:X,A201+COUNTIF(Raw!C:C,"H"))-4000,""),""))</f>
        <v/>
      </c>
      <c r="L201" s="3" t="str">
        <f t="shared" si="10"/>
        <v/>
      </c>
      <c r="M201" s="52" t="str">
        <f>IF(O201="","",(INDEX(Raw!D:D,MATCH(O201+2000,Raw!X:X,0))))</f>
        <v/>
      </c>
      <c r="N201" s="52" t="str">
        <f>IF(O201="","",(INDEX(Raw!A:A,MATCH(O201+2000,Raw!X:X,0))))</f>
        <v/>
      </c>
      <c r="O201" s="11" t="str">
        <f>(IFERROR(IF(LARGE(Raw!X:X,A201+COUNTIF(Raw!C:C,"H")+COUNTIF(Raw!C:C,"S"))-2000&gt;0,LARGE(Raw!X:X,A201+COUNTIF(Raw!C:C,"H")+COUNTIF(Raw!C:C,"S"))-2000,""),""))</f>
        <v/>
      </c>
    </row>
    <row r="202" spans="1:15" x14ac:dyDescent="0.3">
      <c r="A202" s="52">
        <v>199</v>
      </c>
      <c r="B202" s="3" t="str">
        <f t="shared" si="11"/>
        <v/>
      </c>
      <c r="C202" s="52" t="str">
        <f>IF(E202="","",(INDEX(Raw!D:D,MATCH(E202+6000,Raw!X:X,0))))</f>
        <v/>
      </c>
      <c r="D202" s="52" t="str">
        <f>IF(E202="","",(INDEX(Raw!A:A,MATCH(E202+6000,Raw!X:X,0))))</f>
        <v/>
      </c>
      <c r="E202" s="11" t="str">
        <f>(IFERROR(IF(LARGE(Raw!X:X,A202)-6000&gt;0,LARGE(Raw!X:X,A202)-6000,""),""))</f>
        <v/>
      </c>
      <c r="G202" s="3" t="str">
        <f t="shared" si="9"/>
        <v/>
      </c>
      <c r="H202" s="52" t="str">
        <f>IF(J202="","",(INDEX(Raw!D:D,MATCH(J202+4000,Raw!X:X,0))))</f>
        <v/>
      </c>
      <c r="I202" s="52" t="str">
        <f>IF(J202="","",(INDEX(Raw!A:A,MATCH(J202+4000,Raw!X:X,0))))</f>
        <v/>
      </c>
      <c r="J202" s="11" t="str">
        <f>(IFERROR(IF(LARGE(Raw!X:X,A202+COUNTIF(Raw!C:C,"H"))-4000&gt;0,LARGE(Raw!X:X,A202+COUNTIF(Raw!C:C,"H"))-4000,""),""))</f>
        <v/>
      </c>
      <c r="L202" s="3" t="str">
        <f t="shared" si="10"/>
        <v/>
      </c>
      <c r="M202" s="52" t="str">
        <f>IF(O202="","",(INDEX(Raw!D:D,MATCH(O202+2000,Raw!X:X,0))))</f>
        <v/>
      </c>
      <c r="N202" s="52" t="str">
        <f>IF(O202="","",(INDEX(Raw!A:A,MATCH(O202+2000,Raw!X:X,0))))</f>
        <v/>
      </c>
      <c r="O202" s="11" t="str">
        <f>(IFERROR(IF(LARGE(Raw!X:X,A202+COUNTIF(Raw!C:C,"H")+COUNTIF(Raw!C:C,"S"))-2000&gt;0,LARGE(Raw!X:X,A202+COUNTIF(Raw!C:C,"H")+COUNTIF(Raw!C:C,"S"))-2000,""),""))</f>
        <v/>
      </c>
    </row>
    <row r="203" spans="1:15" x14ac:dyDescent="0.3">
      <c r="A203" s="52">
        <v>200</v>
      </c>
      <c r="B203" s="3" t="str">
        <f t="shared" si="11"/>
        <v/>
      </c>
      <c r="C203" s="52" t="str">
        <f>IF(E203="","",(INDEX(Raw!D:D,MATCH(E203+6000,Raw!X:X,0))))</f>
        <v/>
      </c>
      <c r="D203" s="52" t="str">
        <f>IF(E203="","",(INDEX(Raw!A:A,MATCH(E203+6000,Raw!X:X,0))))</f>
        <v/>
      </c>
      <c r="E203" s="11" t="str">
        <f>(IFERROR(IF(LARGE(Raw!X:X,A203)-6000&gt;0,LARGE(Raw!X:X,A203)-6000,""),""))</f>
        <v/>
      </c>
      <c r="G203" s="3" t="str">
        <f t="shared" si="9"/>
        <v/>
      </c>
      <c r="H203" s="52" t="str">
        <f>IF(J203="","",(INDEX(Raw!D:D,MATCH(J203+4000,Raw!X:X,0))))</f>
        <v/>
      </c>
      <c r="I203" s="52" t="str">
        <f>IF(J203="","",(INDEX(Raw!A:A,MATCH(J203+4000,Raw!X:X,0))))</f>
        <v/>
      </c>
      <c r="J203" s="11" t="str">
        <f>(IFERROR(IF(LARGE(Raw!X:X,A203+COUNTIF(Raw!C:C,"H"))-4000&gt;0,LARGE(Raw!X:X,A203+COUNTIF(Raw!C:C,"H"))-4000,""),""))</f>
        <v/>
      </c>
      <c r="L203" s="3" t="str">
        <f t="shared" si="10"/>
        <v/>
      </c>
      <c r="M203" s="52" t="str">
        <f>IF(O203="","",(INDEX(Raw!D:D,MATCH(O203+2000,Raw!X:X,0))))</f>
        <v/>
      </c>
      <c r="N203" s="52" t="str">
        <f>IF(O203="","",(INDEX(Raw!A:A,MATCH(O203+2000,Raw!X:X,0))))</f>
        <v/>
      </c>
      <c r="O203" s="11" t="str">
        <f>(IFERROR(IF(LARGE(Raw!X:X,A203+COUNTIF(Raw!C:C,"H")+COUNTIF(Raw!C:C,"S"))-2000&gt;0,LARGE(Raw!X:X,A203+COUNTIF(Raw!C:C,"H")+COUNTIF(Raw!C:C,"S"))-2000,""),""))</f>
        <v/>
      </c>
    </row>
    <row r="204" spans="1:15" x14ac:dyDescent="0.3">
      <c r="A204" s="52">
        <v>201</v>
      </c>
      <c r="B204" s="3" t="str">
        <f t="shared" si="11"/>
        <v/>
      </c>
      <c r="C204" s="52" t="str">
        <f>IF(E204="","",(INDEX(Raw!D:D,MATCH(E204+6000,Raw!X:X,0))))</f>
        <v/>
      </c>
      <c r="D204" s="52" t="str">
        <f>IF(E204="","",(INDEX(Raw!A:A,MATCH(E204+6000,Raw!X:X,0))))</f>
        <v/>
      </c>
      <c r="E204" s="11" t="str">
        <f>(IFERROR(IF(LARGE(Raw!X:X,A204)-6000&gt;0,LARGE(Raw!X:X,A204)-6000,""),""))</f>
        <v/>
      </c>
      <c r="G204" s="3" t="str">
        <f t="shared" si="9"/>
        <v/>
      </c>
      <c r="H204" s="52" t="str">
        <f>IF(J204="","",(INDEX(Raw!D:D,MATCH(J204+4000,Raw!X:X,0))))</f>
        <v/>
      </c>
      <c r="I204" s="52" t="str">
        <f>IF(J204="","",(INDEX(Raw!A:A,MATCH(J204+4000,Raw!X:X,0))))</f>
        <v/>
      </c>
      <c r="J204" s="11" t="str">
        <f>(IFERROR(IF(LARGE(Raw!X:X,A204+COUNTIF(Raw!C:C,"H"))-4000&gt;0,LARGE(Raw!X:X,A204+COUNTIF(Raw!C:C,"H"))-4000,""),""))</f>
        <v/>
      </c>
      <c r="L204" s="3" t="str">
        <f t="shared" si="10"/>
        <v/>
      </c>
      <c r="M204" s="52" t="str">
        <f>IF(O204="","",(INDEX(Raw!D:D,MATCH(O204+2000,Raw!X:X,0))))</f>
        <v/>
      </c>
      <c r="N204" s="52" t="str">
        <f>IF(O204="","",(INDEX(Raw!A:A,MATCH(O204+2000,Raw!X:X,0))))</f>
        <v/>
      </c>
      <c r="O204" s="11" t="str">
        <f>(IFERROR(IF(LARGE(Raw!X:X,A204+COUNTIF(Raw!C:C,"H")+COUNTIF(Raw!C:C,"S"))-2000&gt;0,LARGE(Raw!X:X,A204+COUNTIF(Raw!C:C,"H")+COUNTIF(Raw!C:C,"S"))-2000,""),""))</f>
        <v/>
      </c>
    </row>
    <row r="205" spans="1:15" x14ac:dyDescent="0.3">
      <c r="A205" s="52">
        <v>202</v>
      </c>
      <c r="B205" s="3" t="str">
        <f t="shared" si="11"/>
        <v/>
      </c>
      <c r="C205" s="52" t="str">
        <f>IF(E205="","",(INDEX(Raw!D:D,MATCH(E205+6000,Raw!X:X,0))))</f>
        <v/>
      </c>
      <c r="D205" s="52" t="str">
        <f>IF(E205="","",(INDEX(Raw!A:A,MATCH(E205+6000,Raw!X:X,0))))</f>
        <v/>
      </c>
      <c r="E205" s="11" t="str">
        <f>(IFERROR(IF(LARGE(Raw!X:X,A205)-6000&gt;0,LARGE(Raw!X:X,A205)-6000,""),""))</f>
        <v/>
      </c>
      <c r="G205" s="3" t="str">
        <f t="shared" si="9"/>
        <v/>
      </c>
      <c r="H205" s="52" t="str">
        <f>IF(J205="","",(INDEX(Raw!D:D,MATCH(J205+4000,Raw!X:X,0))))</f>
        <v/>
      </c>
      <c r="I205" s="52" t="str">
        <f>IF(J205="","",(INDEX(Raw!A:A,MATCH(J205+4000,Raw!X:X,0))))</f>
        <v/>
      </c>
      <c r="J205" s="11" t="str">
        <f>(IFERROR(IF(LARGE(Raw!X:X,A205+COUNTIF(Raw!C:C,"H"))-4000&gt;0,LARGE(Raw!X:X,A205+COUNTIF(Raw!C:C,"H"))-4000,""),""))</f>
        <v/>
      </c>
      <c r="L205" s="3" t="str">
        <f t="shared" si="10"/>
        <v/>
      </c>
      <c r="M205" s="52" t="str">
        <f>IF(O205="","",(INDEX(Raw!D:D,MATCH(O205+2000,Raw!X:X,0))))</f>
        <v/>
      </c>
      <c r="N205" s="52" t="str">
        <f>IF(O205="","",(INDEX(Raw!A:A,MATCH(O205+2000,Raw!X:X,0))))</f>
        <v/>
      </c>
      <c r="O205" s="11" t="str">
        <f>(IFERROR(IF(LARGE(Raw!X:X,A205+COUNTIF(Raw!C:C,"H")+COUNTIF(Raw!C:C,"S"))-2000&gt;0,LARGE(Raw!X:X,A205+COUNTIF(Raw!C:C,"H")+COUNTIF(Raw!C:C,"S"))-2000,""),""))</f>
        <v/>
      </c>
    </row>
    <row r="206" spans="1:15" x14ac:dyDescent="0.3">
      <c r="A206" s="52">
        <v>203</v>
      </c>
      <c r="B206" s="3" t="str">
        <f t="shared" si="11"/>
        <v/>
      </c>
      <c r="C206" s="52" t="str">
        <f>IF(E206="","",(INDEX(Raw!D:D,MATCH(E206+6000,Raw!X:X,0))))</f>
        <v/>
      </c>
      <c r="D206" s="52" t="str">
        <f>IF(E206="","",(INDEX(Raw!A:A,MATCH(E206+6000,Raw!X:X,0))))</f>
        <v/>
      </c>
      <c r="E206" s="11" t="str">
        <f>(IFERROR(IF(LARGE(Raw!X:X,A206)-6000&gt;0,LARGE(Raw!X:X,A206)-6000,""),""))</f>
        <v/>
      </c>
      <c r="G206" s="3" t="str">
        <f t="shared" si="9"/>
        <v/>
      </c>
      <c r="H206" s="52" t="str">
        <f>IF(J206="","",(INDEX(Raw!D:D,MATCH(J206+4000,Raw!X:X,0))))</f>
        <v/>
      </c>
      <c r="I206" s="52" t="str">
        <f>IF(J206="","",(INDEX(Raw!A:A,MATCH(J206+4000,Raw!X:X,0))))</f>
        <v/>
      </c>
      <c r="J206" s="11" t="str">
        <f>(IFERROR(IF(LARGE(Raw!X:X,A206+COUNTIF(Raw!C:C,"H"))-4000&gt;0,LARGE(Raw!X:X,A206+COUNTIF(Raw!C:C,"H"))-4000,""),""))</f>
        <v/>
      </c>
      <c r="L206" s="3" t="str">
        <f t="shared" si="10"/>
        <v/>
      </c>
      <c r="M206" s="52" t="str">
        <f>IF(O206="","",(INDEX(Raw!D:D,MATCH(O206+2000,Raw!X:X,0))))</f>
        <v/>
      </c>
      <c r="N206" s="52" t="str">
        <f>IF(O206="","",(INDEX(Raw!A:A,MATCH(O206+2000,Raw!X:X,0))))</f>
        <v/>
      </c>
      <c r="O206" s="11" t="str">
        <f>(IFERROR(IF(LARGE(Raw!X:X,A206+COUNTIF(Raw!C:C,"H")+COUNTIF(Raw!C:C,"S"))-2000&gt;0,LARGE(Raw!X:X,A206+COUNTIF(Raw!C:C,"H")+COUNTIF(Raw!C:C,"S"))-2000,""),""))</f>
        <v/>
      </c>
    </row>
    <row r="207" spans="1:15" x14ac:dyDescent="0.3">
      <c r="A207" s="52">
        <v>204</v>
      </c>
      <c r="B207" s="3" t="str">
        <f t="shared" si="11"/>
        <v/>
      </c>
      <c r="C207" s="52" t="str">
        <f>IF(E207="","",(INDEX(Raw!D:D,MATCH(E207+6000,Raw!X:X,0))))</f>
        <v/>
      </c>
      <c r="D207" s="52" t="str">
        <f>IF(E207="","",(INDEX(Raw!A:A,MATCH(E207+6000,Raw!X:X,0))))</f>
        <v/>
      </c>
      <c r="E207" s="11" t="str">
        <f>(IFERROR(IF(LARGE(Raw!X:X,A207)-6000&gt;0,LARGE(Raw!X:X,A207)-6000,""),""))</f>
        <v/>
      </c>
      <c r="G207" s="3" t="str">
        <f t="shared" si="9"/>
        <v/>
      </c>
      <c r="H207" s="52" t="str">
        <f>IF(J207="","",(INDEX(Raw!D:D,MATCH(J207+4000,Raw!X:X,0))))</f>
        <v/>
      </c>
      <c r="I207" s="52" t="str">
        <f>IF(J207="","",(INDEX(Raw!A:A,MATCH(J207+4000,Raw!X:X,0))))</f>
        <v/>
      </c>
      <c r="J207" s="11" t="str">
        <f>(IFERROR(IF(LARGE(Raw!X:X,A207+COUNTIF(Raw!C:C,"H"))-4000&gt;0,LARGE(Raw!X:X,A207+COUNTIF(Raw!C:C,"H"))-4000,""),""))</f>
        <v/>
      </c>
      <c r="L207" s="3" t="str">
        <f t="shared" si="10"/>
        <v/>
      </c>
      <c r="M207" s="52" t="str">
        <f>IF(O207="","",(INDEX(Raw!D:D,MATCH(O207+2000,Raw!X:X,0))))</f>
        <v/>
      </c>
      <c r="N207" s="52" t="str">
        <f>IF(O207="","",(INDEX(Raw!A:A,MATCH(O207+2000,Raw!X:X,0))))</f>
        <v/>
      </c>
      <c r="O207" s="11" t="str">
        <f>(IFERROR(IF(LARGE(Raw!X:X,A207+COUNTIF(Raw!C:C,"H")+COUNTIF(Raw!C:C,"S"))-2000&gt;0,LARGE(Raw!X:X,A207+COUNTIF(Raw!C:C,"H")+COUNTIF(Raw!C:C,"S"))-2000,""),""))</f>
        <v/>
      </c>
    </row>
    <row r="208" spans="1:15" x14ac:dyDescent="0.3">
      <c r="A208" s="52">
        <v>205</v>
      </c>
      <c r="B208" s="3" t="str">
        <f t="shared" si="11"/>
        <v/>
      </c>
      <c r="C208" s="52" t="str">
        <f>IF(E208="","",(INDEX(Raw!D:D,MATCH(E208+6000,Raw!X:X,0))))</f>
        <v/>
      </c>
      <c r="D208" s="52" t="str">
        <f>IF(E208="","",(INDEX(Raw!A:A,MATCH(E208+6000,Raw!X:X,0))))</f>
        <v/>
      </c>
      <c r="E208" s="11" t="str">
        <f>(IFERROR(IF(LARGE(Raw!X:X,A208)-6000&gt;0,LARGE(Raw!X:X,A208)-6000,""),""))</f>
        <v/>
      </c>
      <c r="G208" s="3" t="str">
        <f t="shared" si="9"/>
        <v/>
      </c>
      <c r="H208" s="52" t="str">
        <f>IF(J208="","",(INDEX(Raw!D:D,MATCH(J208+4000,Raw!X:X,0))))</f>
        <v/>
      </c>
      <c r="I208" s="52" t="str">
        <f>IF(J208="","",(INDEX(Raw!A:A,MATCH(J208+4000,Raw!X:X,0))))</f>
        <v/>
      </c>
      <c r="J208" s="11" t="str">
        <f>(IFERROR(IF(LARGE(Raw!X:X,A208+COUNTIF(Raw!C:C,"H"))-4000&gt;0,LARGE(Raw!X:X,A208+COUNTIF(Raw!C:C,"H"))-4000,""),""))</f>
        <v/>
      </c>
      <c r="L208" s="3" t="str">
        <f t="shared" si="10"/>
        <v/>
      </c>
      <c r="M208" s="52" t="str">
        <f>IF(O208="","",(INDEX(Raw!D:D,MATCH(O208+2000,Raw!X:X,0))))</f>
        <v/>
      </c>
      <c r="N208" s="52" t="str">
        <f>IF(O208="","",(INDEX(Raw!A:A,MATCH(O208+2000,Raw!X:X,0))))</f>
        <v/>
      </c>
      <c r="O208" s="11" t="str">
        <f>(IFERROR(IF(LARGE(Raw!X:X,A208+COUNTIF(Raw!C:C,"H")+COUNTIF(Raw!C:C,"S"))-2000&gt;0,LARGE(Raw!X:X,A208+COUNTIF(Raw!C:C,"H")+COUNTIF(Raw!C:C,"S"))-2000,""),""))</f>
        <v/>
      </c>
    </row>
    <row r="209" spans="1:15" x14ac:dyDescent="0.3">
      <c r="A209" s="52">
        <v>206</v>
      </c>
      <c r="B209" s="3" t="str">
        <f t="shared" si="11"/>
        <v/>
      </c>
      <c r="C209" s="52" t="str">
        <f>IF(E209="","",(INDEX(Raw!D:D,MATCH(E209+6000,Raw!X:X,0))))</f>
        <v/>
      </c>
      <c r="D209" s="52" t="str">
        <f>IF(E209="","",(INDEX(Raw!A:A,MATCH(E209+6000,Raw!X:X,0))))</f>
        <v/>
      </c>
      <c r="E209" s="11" t="str">
        <f>(IFERROR(IF(LARGE(Raw!X:X,A209)-6000&gt;0,LARGE(Raw!X:X,A209)-6000,""),""))</f>
        <v/>
      </c>
      <c r="G209" s="3" t="str">
        <f t="shared" si="9"/>
        <v/>
      </c>
      <c r="H209" s="52" t="str">
        <f>IF(J209="","",(INDEX(Raw!D:D,MATCH(J209+4000,Raw!X:X,0))))</f>
        <v/>
      </c>
      <c r="I209" s="52" t="str">
        <f>IF(J209="","",(INDEX(Raw!A:A,MATCH(J209+4000,Raw!X:X,0))))</f>
        <v/>
      </c>
      <c r="J209" s="11" t="str">
        <f>(IFERROR(IF(LARGE(Raw!X:X,A209+COUNTIF(Raw!C:C,"H"))-4000&gt;0,LARGE(Raw!X:X,A209+COUNTIF(Raw!C:C,"H"))-4000,""),""))</f>
        <v/>
      </c>
      <c r="L209" s="3" t="str">
        <f t="shared" si="10"/>
        <v/>
      </c>
      <c r="M209" s="52" t="str">
        <f>IF(O209="","",(INDEX(Raw!D:D,MATCH(O209+2000,Raw!X:X,0))))</f>
        <v/>
      </c>
      <c r="N209" s="52" t="str">
        <f>IF(O209="","",(INDEX(Raw!A:A,MATCH(O209+2000,Raw!X:X,0))))</f>
        <v/>
      </c>
      <c r="O209" s="11" t="str">
        <f>(IFERROR(IF(LARGE(Raw!X:X,A209+COUNTIF(Raw!C:C,"H")+COUNTIF(Raw!C:C,"S"))-2000&gt;0,LARGE(Raw!X:X,A209+COUNTIF(Raw!C:C,"H")+COUNTIF(Raw!C:C,"S"))-2000,""),""))</f>
        <v/>
      </c>
    </row>
    <row r="210" spans="1:15" x14ac:dyDescent="0.3">
      <c r="A210" s="52">
        <v>207</v>
      </c>
      <c r="B210" s="3" t="str">
        <f t="shared" si="11"/>
        <v/>
      </c>
      <c r="C210" s="52" t="str">
        <f>IF(E210="","",(INDEX(Raw!D:D,MATCH(E210+6000,Raw!X:X,0))))</f>
        <v/>
      </c>
      <c r="D210" s="52" t="str">
        <f>IF(E210="","",(INDEX(Raw!A:A,MATCH(E210+6000,Raw!X:X,0))))</f>
        <v/>
      </c>
      <c r="E210" s="11" t="str">
        <f>(IFERROR(IF(LARGE(Raw!X:X,A210)-6000&gt;0,LARGE(Raw!X:X,A210)-6000,""),""))</f>
        <v/>
      </c>
      <c r="G210" s="3" t="str">
        <f t="shared" si="9"/>
        <v/>
      </c>
      <c r="H210" s="52" t="str">
        <f>IF(J210="","",(INDEX(Raw!D:D,MATCH(J210+4000,Raw!X:X,0))))</f>
        <v/>
      </c>
      <c r="I210" s="52" t="str">
        <f>IF(J210="","",(INDEX(Raw!A:A,MATCH(J210+4000,Raw!X:X,0))))</f>
        <v/>
      </c>
      <c r="J210" s="11" t="str">
        <f>(IFERROR(IF(LARGE(Raw!X:X,A210+COUNTIF(Raw!C:C,"H"))-4000&gt;0,LARGE(Raw!X:X,A210+COUNTIF(Raw!C:C,"H"))-4000,""),""))</f>
        <v/>
      </c>
      <c r="L210" s="3" t="str">
        <f t="shared" si="10"/>
        <v/>
      </c>
      <c r="M210" s="52" t="str">
        <f>IF(O210="","",(INDEX(Raw!D:D,MATCH(O210+2000,Raw!X:X,0))))</f>
        <v/>
      </c>
      <c r="N210" s="52" t="str">
        <f>IF(O210="","",(INDEX(Raw!A:A,MATCH(O210+2000,Raw!X:X,0))))</f>
        <v/>
      </c>
      <c r="O210" s="11" t="str">
        <f>(IFERROR(IF(LARGE(Raw!X:X,A210+COUNTIF(Raw!C:C,"H")+COUNTIF(Raw!C:C,"S"))-2000&gt;0,LARGE(Raw!X:X,A210+COUNTIF(Raw!C:C,"H")+COUNTIF(Raw!C:C,"S"))-2000,""),""))</f>
        <v/>
      </c>
    </row>
    <row r="211" spans="1:15" x14ac:dyDescent="0.3">
      <c r="A211" s="52">
        <v>208</v>
      </c>
      <c r="B211" s="3" t="str">
        <f t="shared" si="11"/>
        <v/>
      </c>
      <c r="C211" s="52" t="str">
        <f>IF(E211="","",(INDEX(Raw!D:D,MATCH(E211+6000,Raw!X:X,0))))</f>
        <v/>
      </c>
      <c r="D211" s="52" t="str">
        <f>IF(E211="","",(INDEX(Raw!A:A,MATCH(E211+6000,Raw!X:X,0))))</f>
        <v/>
      </c>
      <c r="E211" s="11" t="str">
        <f>(IFERROR(IF(LARGE(Raw!X:X,A211)-6000&gt;0,LARGE(Raw!X:X,A211)-6000,""),""))</f>
        <v/>
      </c>
      <c r="G211" s="3" t="str">
        <f t="shared" si="9"/>
        <v/>
      </c>
      <c r="H211" s="52" t="str">
        <f>IF(J211="","",(INDEX(Raw!D:D,MATCH(J211+4000,Raw!X:X,0))))</f>
        <v/>
      </c>
      <c r="I211" s="52" t="str">
        <f>IF(J211="","",(INDEX(Raw!A:A,MATCH(J211+4000,Raw!X:X,0))))</f>
        <v/>
      </c>
      <c r="J211" s="11" t="str">
        <f>(IFERROR(IF(LARGE(Raw!X:X,A211+COUNTIF(Raw!C:C,"H"))-4000&gt;0,LARGE(Raw!X:X,A211+COUNTIF(Raw!C:C,"H"))-4000,""),""))</f>
        <v/>
      </c>
      <c r="L211" s="3" t="str">
        <f t="shared" si="10"/>
        <v/>
      </c>
      <c r="M211" s="52" t="str">
        <f>IF(O211="","",(INDEX(Raw!D:D,MATCH(O211+2000,Raw!X:X,0))))</f>
        <v/>
      </c>
      <c r="N211" s="52" t="str">
        <f>IF(O211="","",(INDEX(Raw!A:A,MATCH(O211+2000,Raw!X:X,0))))</f>
        <v/>
      </c>
      <c r="O211" s="11" t="str">
        <f>(IFERROR(IF(LARGE(Raw!X:X,A211+COUNTIF(Raw!C:C,"H")+COUNTIF(Raw!C:C,"S"))-2000&gt;0,LARGE(Raw!X:X,A211+COUNTIF(Raw!C:C,"H")+COUNTIF(Raw!C:C,"S"))-2000,""),""))</f>
        <v/>
      </c>
    </row>
    <row r="212" spans="1:15" x14ac:dyDescent="0.3">
      <c r="A212" s="52">
        <v>209</v>
      </c>
      <c r="B212" s="3" t="str">
        <f t="shared" si="11"/>
        <v/>
      </c>
      <c r="C212" s="52" t="str">
        <f>IF(E212="","",(INDEX(Raw!D:D,MATCH(E212+6000,Raw!X:X,0))))</f>
        <v/>
      </c>
      <c r="D212" s="52" t="str">
        <f>IF(E212="","",(INDEX(Raw!A:A,MATCH(E212+6000,Raw!X:X,0))))</f>
        <v/>
      </c>
      <c r="E212" s="11" t="str">
        <f>(IFERROR(IF(LARGE(Raw!X:X,A212)-6000&gt;0,LARGE(Raw!X:X,A212)-6000,""),""))</f>
        <v/>
      </c>
      <c r="G212" s="3" t="str">
        <f t="shared" si="9"/>
        <v/>
      </c>
      <c r="H212" s="52" t="str">
        <f>IF(J212="","",(INDEX(Raw!D:D,MATCH(J212+4000,Raw!X:X,0))))</f>
        <v/>
      </c>
      <c r="I212" s="52" t="str">
        <f>IF(J212="","",(INDEX(Raw!A:A,MATCH(J212+4000,Raw!X:X,0))))</f>
        <v/>
      </c>
      <c r="J212" s="11" t="str">
        <f>(IFERROR(IF(LARGE(Raw!X:X,A212+COUNTIF(Raw!C:C,"H"))-4000&gt;0,LARGE(Raw!X:X,A212+COUNTIF(Raw!C:C,"H"))-4000,""),""))</f>
        <v/>
      </c>
      <c r="L212" s="3" t="str">
        <f t="shared" si="10"/>
        <v/>
      </c>
      <c r="M212" s="52" t="str">
        <f>IF(O212="","",(INDEX(Raw!D:D,MATCH(O212+2000,Raw!X:X,0))))</f>
        <v/>
      </c>
      <c r="N212" s="52" t="str">
        <f>IF(O212="","",(INDEX(Raw!A:A,MATCH(O212+2000,Raw!X:X,0))))</f>
        <v/>
      </c>
      <c r="O212" s="11" t="str">
        <f>(IFERROR(IF(LARGE(Raw!X:X,A212+COUNTIF(Raw!C:C,"H")+COUNTIF(Raw!C:C,"S"))-2000&gt;0,LARGE(Raw!X:X,A212+COUNTIF(Raw!C:C,"H")+COUNTIF(Raw!C:C,"S"))-2000,""),""))</f>
        <v/>
      </c>
    </row>
    <row r="213" spans="1:15" x14ac:dyDescent="0.3">
      <c r="A213" s="52">
        <v>210</v>
      </c>
      <c r="B213" s="3" t="str">
        <f t="shared" si="11"/>
        <v/>
      </c>
      <c r="C213" s="52" t="str">
        <f>IF(E213="","",(INDEX(Raw!D:D,MATCH(E213+6000,Raw!X:X,0))))</f>
        <v/>
      </c>
      <c r="D213" s="52" t="str">
        <f>IF(E213="","",(INDEX(Raw!A:A,MATCH(E213+6000,Raw!X:X,0))))</f>
        <v/>
      </c>
      <c r="E213" s="11" t="str">
        <f>(IFERROR(IF(LARGE(Raw!X:X,A213)-6000&gt;0,LARGE(Raw!X:X,A213)-6000,""),""))</f>
        <v/>
      </c>
      <c r="G213" s="3" t="str">
        <f t="shared" si="9"/>
        <v/>
      </c>
      <c r="H213" s="52" t="str">
        <f>IF(J213="","",(INDEX(Raw!D:D,MATCH(J213+4000,Raw!X:X,0))))</f>
        <v/>
      </c>
      <c r="I213" s="52" t="str">
        <f>IF(J213="","",(INDEX(Raw!A:A,MATCH(J213+4000,Raw!X:X,0))))</f>
        <v/>
      </c>
      <c r="J213" s="11" t="str">
        <f>(IFERROR(IF(LARGE(Raw!X:X,A213+COUNTIF(Raw!C:C,"H"))-4000&gt;0,LARGE(Raw!X:X,A213+COUNTIF(Raw!C:C,"H"))-4000,""),""))</f>
        <v/>
      </c>
      <c r="L213" s="3" t="str">
        <f t="shared" si="10"/>
        <v/>
      </c>
      <c r="M213" s="52" t="str">
        <f>IF(O213="","",(INDEX(Raw!D:D,MATCH(O213+2000,Raw!X:X,0))))</f>
        <v/>
      </c>
      <c r="N213" s="52" t="str">
        <f>IF(O213="","",(INDEX(Raw!A:A,MATCH(O213+2000,Raw!X:X,0))))</f>
        <v/>
      </c>
      <c r="O213" s="11" t="str">
        <f>(IFERROR(IF(LARGE(Raw!X:X,A213+COUNTIF(Raw!C:C,"H")+COUNTIF(Raw!C:C,"S"))-2000&gt;0,LARGE(Raw!X:X,A213+COUNTIF(Raw!C:C,"H")+COUNTIF(Raw!C:C,"S"))-2000,""),""))</f>
        <v/>
      </c>
    </row>
    <row r="214" spans="1:15" x14ac:dyDescent="0.3">
      <c r="A214" s="52">
        <v>211</v>
      </c>
      <c r="B214" s="3" t="str">
        <f t="shared" si="11"/>
        <v/>
      </c>
      <c r="C214" s="52" t="str">
        <f>IF(E214="","",(INDEX(Raw!D:D,MATCH(E214+6000,Raw!X:X,0))))</f>
        <v/>
      </c>
      <c r="D214" s="52" t="str">
        <f>IF(E214="","",(INDEX(Raw!A:A,MATCH(E214+6000,Raw!X:X,0))))</f>
        <v/>
      </c>
      <c r="E214" s="11" t="str">
        <f>(IFERROR(IF(LARGE(Raw!X:X,A214)-6000&gt;0,LARGE(Raw!X:X,A214)-6000,""),""))</f>
        <v/>
      </c>
      <c r="G214" s="3" t="str">
        <f t="shared" si="9"/>
        <v/>
      </c>
      <c r="H214" s="52" t="str">
        <f>IF(J214="","",(INDEX(Raw!D:D,MATCH(J214+4000,Raw!X:X,0))))</f>
        <v/>
      </c>
      <c r="I214" s="52" t="str">
        <f>IF(J214="","",(INDEX(Raw!A:A,MATCH(J214+4000,Raw!X:X,0))))</f>
        <v/>
      </c>
      <c r="J214" s="11" t="str">
        <f>(IFERROR(IF(LARGE(Raw!X:X,A214+COUNTIF(Raw!C:C,"H"))-4000&gt;0,LARGE(Raw!X:X,A214+COUNTIF(Raw!C:C,"H"))-4000,""),""))</f>
        <v/>
      </c>
      <c r="L214" s="3" t="str">
        <f t="shared" si="10"/>
        <v/>
      </c>
      <c r="M214" s="52" t="str">
        <f>IF(O214="","",(INDEX(Raw!D:D,MATCH(O214+2000,Raw!X:X,0))))</f>
        <v/>
      </c>
      <c r="N214" s="52" t="str">
        <f>IF(O214="","",(INDEX(Raw!A:A,MATCH(O214+2000,Raw!X:X,0))))</f>
        <v/>
      </c>
      <c r="O214" s="11" t="str">
        <f>(IFERROR(IF(LARGE(Raw!X:X,A214+COUNTIF(Raw!C:C,"H")+COUNTIF(Raw!C:C,"S"))-2000&gt;0,LARGE(Raw!X:X,A214+COUNTIF(Raw!C:C,"H")+COUNTIF(Raw!C:C,"S"))-2000,""),""))</f>
        <v/>
      </c>
    </row>
    <row r="215" spans="1:15" x14ac:dyDescent="0.3">
      <c r="A215" s="52">
        <v>212</v>
      </c>
      <c r="B215" s="3" t="str">
        <f t="shared" si="11"/>
        <v/>
      </c>
      <c r="C215" s="52" t="str">
        <f>IF(E215="","",(INDEX(Raw!D:D,MATCH(E215+6000,Raw!X:X,0))))</f>
        <v/>
      </c>
      <c r="D215" s="52" t="str">
        <f>IF(E215="","",(INDEX(Raw!A:A,MATCH(E215+6000,Raw!X:X,0))))</f>
        <v/>
      </c>
      <c r="E215" s="11" t="str">
        <f>(IFERROR(IF(LARGE(Raw!X:X,A215)-6000&gt;0,LARGE(Raw!X:X,A215)-6000,""),""))</f>
        <v/>
      </c>
      <c r="G215" s="3" t="str">
        <f t="shared" si="9"/>
        <v/>
      </c>
      <c r="H215" s="52" t="str">
        <f>IF(J215="","",(INDEX(Raw!D:D,MATCH(J215+4000,Raw!X:X,0))))</f>
        <v/>
      </c>
      <c r="I215" s="52" t="str">
        <f>IF(J215="","",(INDEX(Raw!A:A,MATCH(J215+4000,Raw!X:X,0))))</f>
        <v/>
      </c>
      <c r="J215" s="11" t="str">
        <f>(IFERROR(IF(LARGE(Raw!X:X,A215+COUNTIF(Raw!C:C,"H"))-4000&gt;0,LARGE(Raw!X:X,A215+COUNTIF(Raw!C:C,"H"))-4000,""),""))</f>
        <v/>
      </c>
      <c r="L215" s="3" t="str">
        <f t="shared" si="10"/>
        <v/>
      </c>
      <c r="M215" s="52" t="str">
        <f>IF(O215="","",(INDEX(Raw!D:D,MATCH(O215+2000,Raw!X:X,0))))</f>
        <v/>
      </c>
      <c r="N215" s="52" t="str">
        <f>IF(O215="","",(INDEX(Raw!A:A,MATCH(O215+2000,Raw!X:X,0))))</f>
        <v/>
      </c>
      <c r="O215" s="11" t="str">
        <f>(IFERROR(IF(LARGE(Raw!X:X,A215+COUNTIF(Raw!C:C,"H")+COUNTIF(Raw!C:C,"S"))-2000&gt;0,LARGE(Raw!X:X,A215+COUNTIF(Raw!C:C,"H")+COUNTIF(Raw!C:C,"S"))-2000,""),""))</f>
        <v/>
      </c>
    </row>
    <row r="216" spans="1:15" x14ac:dyDescent="0.3">
      <c r="A216" s="52">
        <v>213</v>
      </c>
      <c r="B216" s="3" t="str">
        <f t="shared" si="11"/>
        <v/>
      </c>
      <c r="C216" s="52" t="str">
        <f>IF(E216="","",(INDEX(Raw!D:D,MATCH(E216+6000,Raw!X:X,0))))</f>
        <v/>
      </c>
      <c r="D216" s="52" t="str">
        <f>IF(E216="","",(INDEX(Raw!A:A,MATCH(E216+6000,Raw!X:X,0))))</f>
        <v/>
      </c>
      <c r="E216" s="11" t="str">
        <f>(IFERROR(IF(LARGE(Raw!X:X,A216)-6000&gt;0,LARGE(Raw!X:X,A216)-6000,""),""))</f>
        <v/>
      </c>
      <c r="G216" s="3" t="str">
        <f t="shared" si="9"/>
        <v/>
      </c>
      <c r="H216" s="52" t="str">
        <f>IF(J216="","",(INDEX(Raw!D:D,MATCH(J216+4000,Raw!X:X,0))))</f>
        <v/>
      </c>
      <c r="I216" s="52" t="str">
        <f>IF(J216="","",(INDEX(Raw!A:A,MATCH(J216+4000,Raw!X:X,0))))</f>
        <v/>
      </c>
      <c r="J216" s="11" t="str">
        <f>(IFERROR(IF(LARGE(Raw!X:X,A216+COUNTIF(Raw!C:C,"H"))-4000&gt;0,LARGE(Raw!X:X,A216+COUNTIF(Raw!C:C,"H"))-4000,""),""))</f>
        <v/>
      </c>
      <c r="L216" s="3" t="str">
        <f t="shared" si="10"/>
        <v/>
      </c>
      <c r="M216" s="52" t="str">
        <f>IF(O216="","",(INDEX(Raw!D:D,MATCH(O216+2000,Raw!X:X,0))))</f>
        <v/>
      </c>
      <c r="N216" s="52" t="str">
        <f>IF(O216="","",(INDEX(Raw!A:A,MATCH(O216+2000,Raw!X:X,0))))</f>
        <v/>
      </c>
      <c r="O216" s="11" t="str">
        <f>(IFERROR(IF(LARGE(Raw!X:X,A216+COUNTIF(Raw!C:C,"H")+COUNTIF(Raw!C:C,"S"))-2000&gt;0,LARGE(Raw!X:X,A216+COUNTIF(Raw!C:C,"H")+COUNTIF(Raw!C:C,"S"))-2000,""),""))</f>
        <v/>
      </c>
    </row>
    <row r="217" spans="1:15" x14ac:dyDescent="0.3">
      <c r="A217" s="52">
        <v>214</v>
      </c>
      <c r="B217" s="3" t="str">
        <f t="shared" si="11"/>
        <v/>
      </c>
      <c r="C217" s="52" t="str">
        <f>IF(E217="","",(INDEX(Raw!D:D,MATCH(E217+6000,Raw!X:X,0))))</f>
        <v/>
      </c>
      <c r="D217" s="52" t="str">
        <f>IF(E217="","",(INDEX(Raw!A:A,MATCH(E217+6000,Raw!X:X,0))))</f>
        <v/>
      </c>
      <c r="E217" s="11" t="str">
        <f>(IFERROR(IF(LARGE(Raw!X:X,A217)-6000&gt;0,LARGE(Raw!X:X,A217)-6000,""),""))</f>
        <v/>
      </c>
      <c r="G217" s="3" t="str">
        <f t="shared" si="9"/>
        <v/>
      </c>
      <c r="H217" s="52" t="str">
        <f>IF(J217="","",(INDEX(Raw!D:D,MATCH(J217+4000,Raw!X:X,0))))</f>
        <v/>
      </c>
      <c r="I217" s="52" t="str">
        <f>IF(J217="","",(INDEX(Raw!A:A,MATCH(J217+4000,Raw!X:X,0))))</f>
        <v/>
      </c>
      <c r="J217" s="11" t="str">
        <f>(IFERROR(IF(LARGE(Raw!X:X,A217+COUNTIF(Raw!C:C,"H"))-4000&gt;0,LARGE(Raw!X:X,A217+COUNTIF(Raw!C:C,"H"))-4000,""),""))</f>
        <v/>
      </c>
      <c r="L217" s="3" t="str">
        <f t="shared" si="10"/>
        <v/>
      </c>
      <c r="M217" s="52" t="str">
        <f>IF(O217="","",(INDEX(Raw!D:D,MATCH(O217+2000,Raw!X:X,0))))</f>
        <v/>
      </c>
      <c r="N217" s="52" t="str">
        <f>IF(O217="","",(INDEX(Raw!A:A,MATCH(O217+2000,Raw!X:X,0))))</f>
        <v/>
      </c>
      <c r="O217" s="11" t="str">
        <f>(IFERROR(IF(LARGE(Raw!X:X,A217+COUNTIF(Raw!C:C,"H")+COUNTIF(Raw!C:C,"S"))-2000&gt;0,LARGE(Raw!X:X,A217+COUNTIF(Raw!C:C,"H")+COUNTIF(Raw!C:C,"S"))-2000,""),""))</f>
        <v/>
      </c>
    </row>
    <row r="218" spans="1:15" x14ac:dyDescent="0.3">
      <c r="A218" s="52">
        <v>215</v>
      </c>
      <c r="B218" s="3" t="str">
        <f t="shared" si="11"/>
        <v/>
      </c>
      <c r="C218" s="52" t="str">
        <f>IF(E218="","",(INDEX(Raw!D:D,MATCH(E218+6000,Raw!X:X,0))))</f>
        <v/>
      </c>
      <c r="D218" s="52" t="str">
        <f>IF(E218="","",(INDEX(Raw!A:A,MATCH(E218+6000,Raw!X:X,0))))</f>
        <v/>
      </c>
      <c r="E218" s="11" t="str">
        <f>(IFERROR(IF(LARGE(Raw!X:X,A218)-6000&gt;0,LARGE(Raw!X:X,A218)-6000,""),""))</f>
        <v/>
      </c>
      <c r="G218" s="3" t="str">
        <f t="shared" si="9"/>
        <v/>
      </c>
      <c r="H218" s="52" t="str">
        <f>IF(J218="","",(INDEX(Raw!D:D,MATCH(J218+4000,Raw!X:X,0))))</f>
        <v/>
      </c>
      <c r="I218" s="52" t="str">
        <f>IF(J218="","",(INDEX(Raw!A:A,MATCH(J218+4000,Raw!X:X,0))))</f>
        <v/>
      </c>
      <c r="J218" s="11" t="str">
        <f>(IFERROR(IF(LARGE(Raw!X:X,A218+COUNTIF(Raw!C:C,"H"))-4000&gt;0,LARGE(Raw!X:X,A218+COUNTIF(Raw!C:C,"H"))-4000,""),""))</f>
        <v/>
      </c>
      <c r="L218" s="3" t="str">
        <f t="shared" si="10"/>
        <v/>
      </c>
      <c r="M218" s="52" t="str">
        <f>IF(O218="","",(INDEX(Raw!D:D,MATCH(O218+2000,Raw!X:X,0))))</f>
        <v/>
      </c>
      <c r="N218" s="52" t="str">
        <f>IF(O218="","",(INDEX(Raw!A:A,MATCH(O218+2000,Raw!X:X,0))))</f>
        <v/>
      </c>
      <c r="O218" s="11" t="str">
        <f>(IFERROR(IF(LARGE(Raw!X:X,A218+COUNTIF(Raw!C:C,"H")+COUNTIF(Raw!C:C,"S"))-2000&gt;0,LARGE(Raw!X:X,A218+COUNTIF(Raw!C:C,"H")+COUNTIF(Raw!C:C,"S"))-2000,""),""))</f>
        <v/>
      </c>
    </row>
    <row r="219" spans="1:15" x14ac:dyDescent="0.3">
      <c r="A219" s="52">
        <v>216</v>
      </c>
      <c r="B219" s="3" t="str">
        <f t="shared" si="11"/>
        <v/>
      </c>
      <c r="C219" s="52" t="str">
        <f>IF(E219="","",(INDEX(Raw!D:D,MATCH(E219+6000,Raw!X:X,0))))</f>
        <v/>
      </c>
      <c r="D219" s="52" t="str">
        <f>IF(E219="","",(INDEX(Raw!A:A,MATCH(E219+6000,Raw!X:X,0))))</f>
        <v/>
      </c>
      <c r="E219" s="11" t="str">
        <f>(IFERROR(IF(LARGE(Raw!X:X,A219)-6000&gt;0,LARGE(Raw!X:X,A219)-6000,""),""))</f>
        <v/>
      </c>
      <c r="G219" s="3" t="str">
        <f t="shared" si="9"/>
        <v/>
      </c>
      <c r="H219" s="52" t="str">
        <f>IF(J219="","",(INDEX(Raw!D:D,MATCH(J219+4000,Raw!X:X,0))))</f>
        <v/>
      </c>
      <c r="I219" s="52" t="str">
        <f>IF(J219="","",(INDEX(Raw!A:A,MATCH(J219+4000,Raw!X:X,0))))</f>
        <v/>
      </c>
      <c r="J219" s="11" t="str">
        <f>(IFERROR(IF(LARGE(Raw!X:X,A219+COUNTIF(Raw!C:C,"H"))-4000&gt;0,LARGE(Raw!X:X,A219+COUNTIF(Raw!C:C,"H"))-4000,""),""))</f>
        <v/>
      </c>
      <c r="L219" s="3" t="str">
        <f t="shared" si="10"/>
        <v/>
      </c>
      <c r="M219" s="52" t="str">
        <f>IF(O219="","",(INDEX(Raw!D:D,MATCH(O219+2000,Raw!X:X,0))))</f>
        <v/>
      </c>
      <c r="N219" s="52" t="str">
        <f>IF(O219="","",(INDEX(Raw!A:A,MATCH(O219+2000,Raw!X:X,0))))</f>
        <v/>
      </c>
      <c r="O219" s="11" t="str">
        <f>(IFERROR(IF(LARGE(Raw!X:X,A219+COUNTIF(Raw!C:C,"H")+COUNTIF(Raw!C:C,"S"))-2000&gt;0,LARGE(Raw!X:X,A219+COUNTIF(Raw!C:C,"H")+COUNTIF(Raw!C:C,"S"))-2000,""),""))</f>
        <v/>
      </c>
    </row>
    <row r="220" spans="1:15" x14ac:dyDescent="0.3">
      <c r="A220" s="52">
        <v>217</v>
      </c>
      <c r="B220" s="3" t="str">
        <f t="shared" si="11"/>
        <v/>
      </c>
      <c r="C220" s="52" t="str">
        <f>IF(E220="","",(INDEX(Raw!D:D,MATCH(E220+6000,Raw!X:X,0))))</f>
        <v/>
      </c>
      <c r="D220" s="52" t="str">
        <f>IF(E220="","",(INDEX(Raw!A:A,MATCH(E220+6000,Raw!X:X,0))))</f>
        <v/>
      </c>
      <c r="E220" s="11" t="str">
        <f>(IFERROR(IF(LARGE(Raw!X:X,A220)-6000&gt;0,LARGE(Raw!X:X,A220)-6000,""),""))</f>
        <v/>
      </c>
      <c r="G220" s="3" t="str">
        <f t="shared" si="9"/>
        <v/>
      </c>
      <c r="H220" s="52" t="str">
        <f>IF(J220="","",(INDEX(Raw!D:D,MATCH(J220+4000,Raw!X:X,0))))</f>
        <v/>
      </c>
      <c r="I220" s="52" t="str">
        <f>IF(J220="","",(INDEX(Raw!A:A,MATCH(J220+4000,Raw!X:X,0))))</f>
        <v/>
      </c>
      <c r="J220" s="11" t="str">
        <f>(IFERROR(IF(LARGE(Raw!X:X,A220+COUNTIF(Raw!C:C,"H"))-4000&gt;0,LARGE(Raw!X:X,A220+COUNTIF(Raw!C:C,"H"))-4000,""),""))</f>
        <v/>
      </c>
      <c r="L220" s="3" t="str">
        <f t="shared" si="10"/>
        <v/>
      </c>
      <c r="M220" s="52" t="str">
        <f>IF(O220="","",(INDEX(Raw!D:D,MATCH(O220+2000,Raw!X:X,0))))</f>
        <v/>
      </c>
      <c r="N220" s="52" t="str">
        <f>IF(O220="","",(INDEX(Raw!A:A,MATCH(O220+2000,Raw!X:X,0))))</f>
        <v/>
      </c>
      <c r="O220" s="11" t="str">
        <f>(IFERROR(IF(LARGE(Raw!X:X,A220+COUNTIF(Raw!C:C,"H")+COUNTIF(Raw!C:C,"S"))-2000&gt;0,LARGE(Raw!X:X,A220+COUNTIF(Raw!C:C,"H")+COUNTIF(Raw!C:C,"S"))-2000,""),""))</f>
        <v/>
      </c>
    </row>
    <row r="221" spans="1:15" x14ac:dyDescent="0.3">
      <c r="A221" s="52">
        <v>218</v>
      </c>
      <c r="B221" s="3" t="str">
        <f t="shared" si="11"/>
        <v/>
      </c>
      <c r="C221" s="52" t="str">
        <f>IF(E221="","",(INDEX(Raw!D:D,MATCH(E221+6000,Raw!X:X,0))))</f>
        <v/>
      </c>
      <c r="D221" s="52" t="str">
        <f>IF(E221="","",(INDEX(Raw!A:A,MATCH(E221+6000,Raw!X:X,0))))</f>
        <v/>
      </c>
      <c r="E221" s="11" t="str">
        <f>(IFERROR(IF(LARGE(Raw!X:X,A221)-6000&gt;0,LARGE(Raw!X:X,A221)-6000,""),""))</f>
        <v/>
      </c>
      <c r="G221" s="3" t="str">
        <f t="shared" si="9"/>
        <v/>
      </c>
      <c r="H221" s="52" t="str">
        <f>IF(J221="","",(INDEX(Raw!D:D,MATCH(J221+4000,Raw!X:X,0))))</f>
        <v/>
      </c>
      <c r="I221" s="52" t="str">
        <f>IF(J221="","",(INDEX(Raw!A:A,MATCH(J221+4000,Raw!X:X,0))))</f>
        <v/>
      </c>
      <c r="J221" s="11" t="str">
        <f>(IFERROR(IF(LARGE(Raw!X:X,A221+COUNTIF(Raw!C:C,"H"))-4000&gt;0,LARGE(Raw!X:X,A221+COUNTIF(Raw!C:C,"H"))-4000,""),""))</f>
        <v/>
      </c>
      <c r="L221" s="3" t="str">
        <f t="shared" si="10"/>
        <v/>
      </c>
      <c r="M221" s="52" t="str">
        <f>IF(O221="","",(INDEX(Raw!D:D,MATCH(O221+2000,Raw!X:X,0))))</f>
        <v/>
      </c>
      <c r="N221" s="52" t="str">
        <f>IF(O221="","",(INDEX(Raw!A:A,MATCH(O221+2000,Raw!X:X,0))))</f>
        <v/>
      </c>
      <c r="O221" s="11" t="str">
        <f>(IFERROR(IF(LARGE(Raw!X:X,A221+COUNTIF(Raw!C:C,"H")+COUNTIF(Raw!C:C,"S"))-2000&gt;0,LARGE(Raw!X:X,A221+COUNTIF(Raw!C:C,"H")+COUNTIF(Raw!C:C,"S"))-2000,""),""))</f>
        <v/>
      </c>
    </row>
    <row r="222" spans="1:15" x14ac:dyDescent="0.3">
      <c r="A222" s="52">
        <v>219</v>
      </c>
      <c r="B222" s="3" t="str">
        <f t="shared" si="11"/>
        <v/>
      </c>
      <c r="C222" s="52" t="str">
        <f>IF(E222="","",(INDEX(Raw!D:D,MATCH(E222+6000,Raw!X:X,0))))</f>
        <v/>
      </c>
      <c r="D222" s="52" t="str">
        <f>IF(E222="","",(INDEX(Raw!A:A,MATCH(E222+6000,Raw!X:X,0))))</f>
        <v/>
      </c>
      <c r="E222" s="11" t="str">
        <f>(IFERROR(IF(LARGE(Raw!X:X,A222)-6000&gt;0,LARGE(Raw!X:X,A222)-6000,""),""))</f>
        <v/>
      </c>
      <c r="G222" s="3" t="str">
        <f t="shared" si="9"/>
        <v/>
      </c>
      <c r="H222" s="52" t="str">
        <f>IF(J222="","",(INDEX(Raw!D:D,MATCH(J222+4000,Raw!X:X,0))))</f>
        <v/>
      </c>
      <c r="I222" s="52" t="str">
        <f>IF(J222="","",(INDEX(Raw!A:A,MATCH(J222+4000,Raw!X:X,0))))</f>
        <v/>
      </c>
      <c r="J222" s="11" t="str">
        <f>(IFERROR(IF(LARGE(Raw!X:X,A222+COUNTIF(Raw!C:C,"H"))-4000&gt;0,LARGE(Raw!X:X,A222+COUNTIF(Raw!C:C,"H"))-4000,""),""))</f>
        <v/>
      </c>
      <c r="L222" s="3" t="str">
        <f t="shared" si="10"/>
        <v/>
      </c>
      <c r="M222" s="52" t="str">
        <f>IF(O222="","",(INDEX(Raw!D:D,MATCH(O222+2000,Raw!X:X,0))))</f>
        <v/>
      </c>
      <c r="N222" s="52" t="str">
        <f>IF(O222="","",(INDEX(Raw!A:A,MATCH(O222+2000,Raw!X:X,0))))</f>
        <v/>
      </c>
      <c r="O222" s="11" t="str">
        <f>(IFERROR(IF(LARGE(Raw!X:X,A222+COUNTIF(Raw!C:C,"H")+COUNTIF(Raw!C:C,"S"))-2000&gt;0,LARGE(Raw!X:X,A222+COUNTIF(Raw!C:C,"H")+COUNTIF(Raw!C:C,"S"))-2000,""),""))</f>
        <v/>
      </c>
    </row>
    <row r="223" spans="1:15" x14ac:dyDescent="0.3">
      <c r="A223" s="52">
        <v>220</v>
      </c>
      <c r="B223" s="3" t="str">
        <f t="shared" si="11"/>
        <v/>
      </c>
      <c r="C223" s="52" t="str">
        <f>IF(E223="","",(INDEX(Raw!D:D,MATCH(E223+6000,Raw!X:X,0))))</f>
        <v/>
      </c>
      <c r="D223" s="52" t="str">
        <f>IF(E223="","",(INDEX(Raw!A:A,MATCH(E223+6000,Raw!X:X,0))))</f>
        <v/>
      </c>
      <c r="E223" s="11" t="str">
        <f>(IFERROR(IF(LARGE(Raw!X:X,A223)-6000&gt;0,LARGE(Raw!X:X,A223)-6000,""),""))</f>
        <v/>
      </c>
      <c r="G223" s="3" t="str">
        <f t="shared" si="9"/>
        <v/>
      </c>
      <c r="H223" s="52" t="str">
        <f>IF(J223="","",(INDEX(Raw!D:D,MATCH(J223+4000,Raw!X:X,0))))</f>
        <v/>
      </c>
      <c r="I223" s="52" t="str">
        <f>IF(J223="","",(INDEX(Raw!A:A,MATCH(J223+4000,Raw!X:X,0))))</f>
        <v/>
      </c>
      <c r="J223" s="11" t="str">
        <f>(IFERROR(IF(LARGE(Raw!X:X,A223+COUNTIF(Raw!C:C,"H"))-4000&gt;0,LARGE(Raw!X:X,A223+COUNTIF(Raw!C:C,"H"))-4000,""),""))</f>
        <v/>
      </c>
      <c r="L223" s="3" t="str">
        <f t="shared" si="10"/>
        <v/>
      </c>
      <c r="M223" s="52" t="str">
        <f>IF(O223="","",(INDEX(Raw!D:D,MATCH(O223+2000,Raw!X:X,0))))</f>
        <v/>
      </c>
      <c r="N223" s="52" t="str">
        <f>IF(O223="","",(INDEX(Raw!A:A,MATCH(O223+2000,Raw!X:X,0))))</f>
        <v/>
      </c>
      <c r="O223" s="11" t="str">
        <f>(IFERROR(IF(LARGE(Raw!X:X,A223+COUNTIF(Raw!C:C,"H")+COUNTIF(Raw!C:C,"S"))-2000&gt;0,LARGE(Raw!X:X,A223+COUNTIF(Raw!C:C,"H")+COUNTIF(Raw!C:C,"S"))-2000,""),""))</f>
        <v/>
      </c>
    </row>
    <row r="224" spans="1:15" x14ac:dyDescent="0.3">
      <c r="A224" s="52">
        <v>221</v>
      </c>
      <c r="B224" s="3" t="str">
        <f t="shared" si="11"/>
        <v/>
      </c>
      <c r="C224" s="52" t="str">
        <f>IF(E224="","",(INDEX(Raw!D:D,MATCH(E224+6000,Raw!X:X,0))))</f>
        <v/>
      </c>
      <c r="D224" s="52" t="str">
        <f>IF(E224="","",(INDEX(Raw!A:A,MATCH(E224+6000,Raw!X:X,0))))</f>
        <v/>
      </c>
      <c r="E224" s="11" t="str">
        <f>(IFERROR(IF(LARGE(Raw!X:X,A224)-6000&gt;0,LARGE(Raw!X:X,A224)-6000,""),""))</f>
        <v/>
      </c>
      <c r="G224" s="3" t="str">
        <f t="shared" si="9"/>
        <v/>
      </c>
      <c r="H224" s="52" t="str">
        <f>IF(J224="","",(INDEX(Raw!D:D,MATCH(J224+4000,Raw!X:X,0))))</f>
        <v/>
      </c>
      <c r="I224" s="52" t="str">
        <f>IF(J224="","",(INDEX(Raw!A:A,MATCH(J224+4000,Raw!X:X,0))))</f>
        <v/>
      </c>
      <c r="J224" s="11" t="str">
        <f>(IFERROR(IF(LARGE(Raw!X:X,A224+COUNTIF(Raw!C:C,"H"))-4000&gt;0,LARGE(Raw!X:X,A224+COUNTIF(Raw!C:C,"H"))-4000,""),""))</f>
        <v/>
      </c>
      <c r="L224" s="3" t="str">
        <f t="shared" si="10"/>
        <v/>
      </c>
      <c r="M224" s="52" t="str">
        <f>IF(O224="","",(INDEX(Raw!D:D,MATCH(O224+2000,Raw!X:X,0))))</f>
        <v/>
      </c>
      <c r="N224" s="52" t="str">
        <f>IF(O224="","",(INDEX(Raw!A:A,MATCH(O224+2000,Raw!X:X,0))))</f>
        <v/>
      </c>
      <c r="O224" s="11" t="str">
        <f>(IFERROR(IF(LARGE(Raw!X:X,A224+COUNTIF(Raw!C:C,"H")+COUNTIF(Raw!C:C,"S"))-2000&gt;0,LARGE(Raw!X:X,A224+COUNTIF(Raw!C:C,"H")+COUNTIF(Raw!C:C,"S"))-2000,""),""))</f>
        <v/>
      </c>
    </row>
    <row r="225" spans="1:15" x14ac:dyDescent="0.3">
      <c r="A225" s="52">
        <v>222</v>
      </c>
      <c r="B225" s="3" t="str">
        <f t="shared" si="11"/>
        <v/>
      </c>
      <c r="C225" s="52" t="str">
        <f>IF(E225="","",(INDEX(Raw!D:D,MATCH(E225+6000,Raw!X:X,0))))</f>
        <v/>
      </c>
      <c r="D225" s="52" t="str">
        <f>IF(E225="","",(INDEX(Raw!A:A,MATCH(E225+6000,Raw!X:X,0))))</f>
        <v/>
      </c>
      <c r="E225" s="11" t="str">
        <f>(IFERROR(IF(LARGE(Raw!X:X,A225)-6000&gt;0,LARGE(Raw!X:X,A225)-6000,""),""))</f>
        <v/>
      </c>
      <c r="G225" s="3" t="str">
        <f t="shared" si="9"/>
        <v/>
      </c>
      <c r="H225" s="52" t="str">
        <f>IF(J225="","",(INDEX(Raw!D:D,MATCH(J225+4000,Raw!X:X,0))))</f>
        <v/>
      </c>
      <c r="I225" s="52" t="str">
        <f>IF(J225="","",(INDEX(Raw!A:A,MATCH(J225+4000,Raw!X:X,0))))</f>
        <v/>
      </c>
      <c r="J225" s="11" t="str">
        <f>(IFERROR(IF(LARGE(Raw!X:X,A225+COUNTIF(Raw!C:C,"H"))-4000&gt;0,LARGE(Raw!X:X,A225+COUNTIF(Raw!C:C,"H"))-4000,""),""))</f>
        <v/>
      </c>
      <c r="L225" s="3" t="str">
        <f t="shared" si="10"/>
        <v/>
      </c>
      <c r="M225" s="52" t="str">
        <f>IF(O225="","",(INDEX(Raw!D:D,MATCH(O225+2000,Raw!X:X,0))))</f>
        <v/>
      </c>
      <c r="N225" s="52" t="str">
        <f>IF(O225="","",(INDEX(Raw!A:A,MATCH(O225+2000,Raw!X:X,0))))</f>
        <v/>
      </c>
      <c r="O225" s="11" t="str">
        <f>(IFERROR(IF(LARGE(Raw!X:X,A225+COUNTIF(Raw!C:C,"H")+COUNTIF(Raw!C:C,"S"))-2000&gt;0,LARGE(Raw!X:X,A225+COUNTIF(Raw!C:C,"H")+COUNTIF(Raw!C:C,"S"))-2000,""),""))</f>
        <v/>
      </c>
    </row>
    <row r="226" spans="1:15" x14ac:dyDescent="0.3">
      <c r="A226" s="52">
        <v>223</v>
      </c>
      <c r="B226" s="3" t="str">
        <f t="shared" si="11"/>
        <v/>
      </c>
      <c r="C226" s="52" t="str">
        <f>IF(E226="","",(INDEX(Raw!D:D,MATCH(E226+6000,Raw!X:X,0))))</f>
        <v/>
      </c>
      <c r="D226" s="52" t="str">
        <f>IF(E226="","",(INDEX(Raw!A:A,MATCH(E226+6000,Raw!X:X,0))))</f>
        <v/>
      </c>
      <c r="E226" s="11" t="str">
        <f>(IFERROR(IF(LARGE(Raw!X:X,A226)-6000&gt;0,LARGE(Raw!X:X,A226)-6000,""),""))</f>
        <v/>
      </c>
      <c r="G226" s="3" t="str">
        <f t="shared" si="9"/>
        <v/>
      </c>
      <c r="H226" s="52" t="str">
        <f>IF(J226="","",(INDEX(Raw!D:D,MATCH(J226+4000,Raw!X:X,0))))</f>
        <v/>
      </c>
      <c r="I226" s="52" t="str">
        <f>IF(J226="","",(INDEX(Raw!A:A,MATCH(J226+4000,Raw!X:X,0))))</f>
        <v/>
      </c>
      <c r="J226" s="11" t="str">
        <f>(IFERROR(IF(LARGE(Raw!X:X,A226+COUNTIF(Raw!C:C,"H"))-4000&gt;0,LARGE(Raw!X:X,A226+COUNTIF(Raw!C:C,"H"))-4000,""),""))</f>
        <v/>
      </c>
      <c r="L226" s="3" t="str">
        <f t="shared" si="10"/>
        <v/>
      </c>
      <c r="M226" s="52" t="str">
        <f>IF(O226="","",(INDEX(Raw!D:D,MATCH(O226+2000,Raw!X:X,0))))</f>
        <v/>
      </c>
      <c r="N226" s="52" t="str">
        <f>IF(O226="","",(INDEX(Raw!A:A,MATCH(O226+2000,Raw!X:X,0))))</f>
        <v/>
      </c>
      <c r="O226" s="11" t="str">
        <f>(IFERROR(IF(LARGE(Raw!X:X,A226+COUNTIF(Raw!C:C,"H")+COUNTIF(Raw!C:C,"S"))-2000&gt;0,LARGE(Raw!X:X,A226+COUNTIF(Raw!C:C,"H")+COUNTIF(Raw!C:C,"S"))-2000,""),""))</f>
        <v/>
      </c>
    </row>
    <row r="227" spans="1:15" x14ac:dyDescent="0.3">
      <c r="A227" s="52">
        <v>224</v>
      </c>
      <c r="B227" s="3" t="str">
        <f t="shared" si="11"/>
        <v/>
      </c>
      <c r="C227" s="52" t="str">
        <f>IF(E227="","",(INDEX(Raw!D:D,MATCH(E227+6000,Raw!X:X,0))))</f>
        <v/>
      </c>
      <c r="D227" s="52" t="str">
        <f>IF(E227="","",(INDEX(Raw!A:A,MATCH(E227+6000,Raw!X:X,0))))</f>
        <v/>
      </c>
      <c r="E227" s="11" t="str">
        <f>(IFERROR(IF(LARGE(Raw!X:X,A227)-6000&gt;0,LARGE(Raw!X:X,A227)-6000,""),""))</f>
        <v/>
      </c>
      <c r="G227" s="3" t="str">
        <f t="shared" si="9"/>
        <v/>
      </c>
      <c r="H227" s="52" t="str">
        <f>IF(J227="","",(INDEX(Raw!D:D,MATCH(J227+4000,Raw!X:X,0))))</f>
        <v/>
      </c>
      <c r="I227" s="52" t="str">
        <f>IF(J227="","",(INDEX(Raw!A:A,MATCH(J227+4000,Raw!X:X,0))))</f>
        <v/>
      </c>
      <c r="J227" s="11" t="str">
        <f>(IFERROR(IF(LARGE(Raw!X:X,A227+COUNTIF(Raw!C:C,"H"))-4000&gt;0,LARGE(Raw!X:X,A227+COUNTIF(Raw!C:C,"H"))-4000,""),""))</f>
        <v/>
      </c>
      <c r="L227" s="3" t="str">
        <f t="shared" si="10"/>
        <v/>
      </c>
      <c r="M227" s="52" t="str">
        <f>IF(O227="","",(INDEX(Raw!D:D,MATCH(O227+2000,Raw!X:X,0))))</f>
        <v/>
      </c>
      <c r="N227" s="52" t="str">
        <f>IF(O227="","",(INDEX(Raw!A:A,MATCH(O227+2000,Raw!X:X,0))))</f>
        <v/>
      </c>
      <c r="O227" s="11" t="str">
        <f>(IFERROR(IF(LARGE(Raw!X:X,A227+COUNTIF(Raw!C:C,"H")+COUNTIF(Raw!C:C,"S"))-2000&gt;0,LARGE(Raw!X:X,A227+COUNTIF(Raw!C:C,"H")+COUNTIF(Raw!C:C,"S"))-2000,""),""))</f>
        <v/>
      </c>
    </row>
    <row r="228" spans="1:15" x14ac:dyDescent="0.3">
      <c r="A228" s="52">
        <v>225</v>
      </c>
      <c r="B228" s="3" t="str">
        <f t="shared" si="11"/>
        <v/>
      </c>
      <c r="C228" s="52" t="str">
        <f>IF(E228="","",(INDEX(Raw!D:D,MATCH(E228+6000,Raw!X:X,0))))</f>
        <v/>
      </c>
      <c r="D228" s="52" t="str">
        <f>IF(E228="","",(INDEX(Raw!A:A,MATCH(E228+6000,Raw!X:X,0))))</f>
        <v/>
      </c>
      <c r="E228" s="11" t="str">
        <f>(IFERROR(IF(LARGE(Raw!X:X,A228)-6000&gt;0,LARGE(Raw!X:X,A228)-6000,""),""))</f>
        <v/>
      </c>
      <c r="G228" s="3" t="str">
        <f t="shared" si="9"/>
        <v/>
      </c>
      <c r="H228" s="52" t="str">
        <f>IF(J228="","",(INDEX(Raw!D:D,MATCH(J228+4000,Raw!X:X,0))))</f>
        <v/>
      </c>
      <c r="I228" s="52" t="str">
        <f>IF(J228="","",(INDEX(Raw!A:A,MATCH(J228+4000,Raw!X:X,0))))</f>
        <v/>
      </c>
      <c r="J228" s="11" t="str">
        <f>(IFERROR(IF(LARGE(Raw!X:X,A228+COUNTIF(Raw!C:C,"H"))-4000&gt;0,LARGE(Raw!X:X,A228+COUNTIF(Raw!C:C,"H"))-4000,""),""))</f>
        <v/>
      </c>
      <c r="L228" s="3" t="str">
        <f t="shared" si="10"/>
        <v/>
      </c>
      <c r="M228" s="52" t="str">
        <f>IF(O228="","",(INDEX(Raw!D:D,MATCH(O228+2000,Raw!X:X,0))))</f>
        <v/>
      </c>
      <c r="N228" s="52" t="str">
        <f>IF(O228="","",(INDEX(Raw!A:A,MATCH(O228+2000,Raw!X:X,0))))</f>
        <v/>
      </c>
      <c r="O228" s="11" t="str">
        <f>(IFERROR(IF(LARGE(Raw!X:X,A228+COUNTIF(Raw!C:C,"H")+COUNTIF(Raw!C:C,"S"))-2000&gt;0,LARGE(Raw!X:X,A228+COUNTIF(Raw!C:C,"H")+COUNTIF(Raw!C:C,"S"))-2000,""),""))</f>
        <v/>
      </c>
    </row>
    <row r="229" spans="1:15" x14ac:dyDescent="0.3">
      <c r="A229" s="52">
        <v>226</v>
      </c>
      <c r="B229" s="3" t="str">
        <f t="shared" si="11"/>
        <v/>
      </c>
      <c r="C229" s="52" t="str">
        <f>IF(E229="","",(INDEX(Raw!D:D,MATCH(E229+6000,Raw!X:X,0))))</f>
        <v/>
      </c>
      <c r="D229" s="52" t="str">
        <f>IF(E229="","",(INDEX(Raw!A:A,MATCH(E229+6000,Raw!X:X,0))))</f>
        <v/>
      </c>
      <c r="E229" s="11" t="str">
        <f>(IFERROR(IF(LARGE(Raw!X:X,A229)-6000&gt;0,LARGE(Raw!X:X,A229)-6000,""),""))</f>
        <v/>
      </c>
      <c r="G229" s="3" t="str">
        <f t="shared" si="9"/>
        <v/>
      </c>
      <c r="H229" s="52" t="str">
        <f>IF(J229="","",(INDEX(Raw!D:D,MATCH(J229+4000,Raw!X:X,0))))</f>
        <v/>
      </c>
      <c r="I229" s="52" t="str">
        <f>IF(J229="","",(INDEX(Raw!A:A,MATCH(J229+4000,Raw!X:X,0))))</f>
        <v/>
      </c>
      <c r="J229" s="11" t="str">
        <f>(IFERROR(IF(LARGE(Raw!X:X,A229+COUNTIF(Raw!C:C,"H"))-4000&gt;0,LARGE(Raw!X:X,A229+COUNTIF(Raw!C:C,"H"))-4000,""),""))</f>
        <v/>
      </c>
      <c r="L229" s="3" t="str">
        <f t="shared" si="10"/>
        <v/>
      </c>
      <c r="M229" s="52" t="str">
        <f>IF(O229="","",(INDEX(Raw!D:D,MATCH(O229+2000,Raw!X:X,0))))</f>
        <v/>
      </c>
      <c r="N229" s="52" t="str">
        <f>IF(O229="","",(INDEX(Raw!A:A,MATCH(O229+2000,Raw!X:X,0))))</f>
        <v/>
      </c>
      <c r="O229" s="11" t="str">
        <f>(IFERROR(IF(LARGE(Raw!X:X,A229+COUNTIF(Raw!C:C,"H")+COUNTIF(Raw!C:C,"S"))-2000&gt;0,LARGE(Raw!X:X,A229+COUNTIF(Raw!C:C,"H")+COUNTIF(Raw!C:C,"S"))-2000,""),""))</f>
        <v/>
      </c>
    </row>
    <row r="230" spans="1:15" x14ac:dyDescent="0.3">
      <c r="A230" s="52">
        <v>227</v>
      </c>
      <c r="B230" s="3" t="str">
        <f t="shared" si="11"/>
        <v/>
      </c>
      <c r="C230" s="52" t="str">
        <f>IF(E230="","",(INDEX(Raw!D:D,MATCH(E230+6000,Raw!X:X,0))))</f>
        <v/>
      </c>
      <c r="D230" s="52" t="str">
        <f>IF(E230="","",(INDEX(Raw!A:A,MATCH(E230+6000,Raw!X:X,0))))</f>
        <v/>
      </c>
      <c r="E230" s="11" t="str">
        <f>(IFERROR(IF(LARGE(Raw!X:X,A230)-6000&gt;0,LARGE(Raw!X:X,A230)-6000,""),""))</f>
        <v/>
      </c>
      <c r="G230" s="3" t="str">
        <f t="shared" si="9"/>
        <v/>
      </c>
      <c r="H230" s="52" t="str">
        <f>IF(J230="","",(INDEX(Raw!D:D,MATCH(J230+4000,Raw!X:X,0))))</f>
        <v/>
      </c>
      <c r="I230" s="52" t="str">
        <f>IF(J230="","",(INDEX(Raw!A:A,MATCH(J230+4000,Raw!X:X,0))))</f>
        <v/>
      </c>
      <c r="J230" s="11" t="str">
        <f>(IFERROR(IF(LARGE(Raw!X:X,A230+COUNTIF(Raw!C:C,"H"))-4000&gt;0,LARGE(Raw!X:X,A230+COUNTIF(Raw!C:C,"H"))-4000,""),""))</f>
        <v/>
      </c>
      <c r="L230" s="3" t="str">
        <f t="shared" si="10"/>
        <v/>
      </c>
      <c r="M230" s="52" t="str">
        <f>IF(O230="","",(INDEX(Raw!D:D,MATCH(O230+2000,Raw!X:X,0))))</f>
        <v/>
      </c>
      <c r="N230" s="52" t="str">
        <f>IF(O230="","",(INDEX(Raw!A:A,MATCH(O230+2000,Raw!X:X,0))))</f>
        <v/>
      </c>
      <c r="O230" s="11" t="str">
        <f>(IFERROR(IF(LARGE(Raw!X:X,A230+COUNTIF(Raw!C:C,"H")+COUNTIF(Raw!C:C,"S"))-2000&gt;0,LARGE(Raw!X:X,A230+COUNTIF(Raw!C:C,"H")+COUNTIF(Raw!C:C,"S"))-2000,""),""))</f>
        <v/>
      </c>
    </row>
    <row r="231" spans="1:15" x14ac:dyDescent="0.3">
      <c r="A231" s="52">
        <v>228</v>
      </c>
      <c r="B231" s="3" t="str">
        <f t="shared" si="11"/>
        <v/>
      </c>
      <c r="C231" s="52" t="str">
        <f>IF(E231="","",(INDEX(Raw!D:D,MATCH(E231+6000,Raw!X:X,0))))</f>
        <v/>
      </c>
      <c r="D231" s="52" t="str">
        <f>IF(E231="","",(INDEX(Raw!A:A,MATCH(E231+6000,Raw!X:X,0))))</f>
        <v/>
      </c>
      <c r="E231" s="11" t="str">
        <f>(IFERROR(IF(LARGE(Raw!X:X,A231)-6000&gt;0,LARGE(Raw!X:X,A231)-6000,""),""))</f>
        <v/>
      </c>
      <c r="G231" s="3" t="str">
        <f t="shared" si="9"/>
        <v/>
      </c>
      <c r="H231" s="52" t="str">
        <f>IF(J231="","",(INDEX(Raw!D:D,MATCH(J231+4000,Raw!X:X,0))))</f>
        <v/>
      </c>
      <c r="I231" s="52" t="str">
        <f>IF(J231="","",(INDEX(Raw!A:A,MATCH(J231+4000,Raw!X:X,0))))</f>
        <v/>
      </c>
      <c r="J231" s="11" t="str">
        <f>(IFERROR(IF(LARGE(Raw!X:X,A231+COUNTIF(Raw!C:C,"H"))-4000&gt;0,LARGE(Raw!X:X,A231+COUNTIF(Raw!C:C,"H"))-4000,""),""))</f>
        <v/>
      </c>
      <c r="L231" s="3" t="str">
        <f t="shared" si="10"/>
        <v/>
      </c>
      <c r="M231" s="52" t="str">
        <f>IF(O231="","",(INDEX(Raw!D:D,MATCH(O231+2000,Raw!X:X,0))))</f>
        <v/>
      </c>
      <c r="N231" s="52" t="str">
        <f>IF(O231="","",(INDEX(Raw!A:A,MATCH(O231+2000,Raw!X:X,0))))</f>
        <v/>
      </c>
      <c r="O231" s="11" t="str">
        <f>(IFERROR(IF(LARGE(Raw!X:X,A231+COUNTIF(Raw!C:C,"H")+COUNTIF(Raw!C:C,"S"))-2000&gt;0,LARGE(Raw!X:X,A231+COUNTIF(Raw!C:C,"H")+COUNTIF(Raw!C:C,"S"))-2000,""),""))</f>
        <v/>
      </c>
    </row>
    <row r="232" spans="1:15" x14ac:dyDescent="0.3">
      <c r="A232" s="52">
        <v>229</v>
      </c>
      <c r="B232" s="3" t="str">
        <f t="shared" si="11"/>
        <v/>
      </c>
      <c r="C232" s="52" t="str">
        <f>IF(E232="","",(INDEX(Raw!D:D,MATCH(E232+6000,Raw!X:X,0))))</f>
        <v/>
      </c>
      <c r="D232" s="52" t="str">
        <f>IF(E232="","",(INDEX(Raw!A:A,MATCH(E232+6000,Raw!X:X,0))))</f>
        <v/>
      </c>
      <c r="E232" s="11" t="str">
        <f>(IFERROR(IF(LARGE(Raw!X:X,A232)-6000&gt;0,LARGE(Raw!X:X,A232)-6000,""),""))</f>
        <v/>
      </c>
      <c r="G232" s="3" t="str">
        <f t="shared" si="9"/>
        <v/>
      </c>
      <c r="H232" s="52" t="str">
        <f>IF(J232="","",(INDEX(Raw!D:D,MATCH(J232+4000,Raw!X:X,0))))</f>
        <v/>
      </c>
      <c r="I232" s="52" t="str">
        <f>IF(J232="","",(INDEX(Raw!A:A,MATCH(J232+4000,Raw!X:X,0))))</f>
        <v/>
      </c>
      <c r="J232" s="11" t="str">
        <f>(IFERROR(IF(LARGE(Raw!X:X,A232+COUNTIF(Raw!C:C,"H"))-4000&gt;0,LARGE(Raw!X:X,A232+COUNTIF(Raw!C:C,"H"))-4000,""),""))</f>
        <v/>
      </c>
      <c r="L232" s="3" t="str">
        <f t="shared" si="10"/>
        <v/>
      </c>
      <c r="M232" s="52" t="str">
        <f>IF(O232="","",(INDEX(Raw!D:D,MATCH(O232+2000,Raw!X:X,0))))</f>
        <v/>
      </c>
      <c r="N232" s="52" t="str">
        <f>IF(O232="","",(INDEX(Raw!A:A,MATCH(O232+2000,Raw!X:X,0))))</f>
        <v/>
      </c>
      <c r="O232" s="11" t="str">
        <f>(IFERROR(IF(LARGE(Raw!X:X,A232+COUNTIF(Raw!C:C,"H")+COUNTIF(Raw!C:C,"S"))-2000&gt;0,LARGE(Raw!X:X,A232+COUNTIF(Raw!C:C,"H")+COUNTIF(Raw!C:C,"S"))-2000,""),""))</f>
        <v/>
      </c>
    </row>
    <row r="233" spans="1:15" x14ac:dyDescent="0.3">
      <c r="A233" s="52">
        <v>230</v>
      </c>
      <c r="B233" s="3" t="str">
        <f t="shared" si="11"/>
        <v/>
      </c>
      <c r="C233" s="52" t="str">
        <f>IF(E233="","",(INDEX(Raw!D:D,MATCH(E233+6000,Raw!X:X,0))))</f>
        <v/>
      </c>
      <c r="D233" s="52" t="str">
        <f>IF(E233="","",(INDEX(Raw!A:A,MATCH(E233+6000,Raw!X:X,0))))</f>
        <v/>
      </c>
      <c r="E233" s="11" t="str">
        <f>(IFERROR(IF(LARGE(Raw!X:X,A233)-6000&gt;0,LARGE(Raw!X:X,A233)-6000,""),""))</f>
        <v/>
      </c>
      <c r="G233" s="3" t="str">
        <f t="shared" si="9"/>
        <v/>
      </c>
      <c r="H233" s="52" t="str">
        <f>IF(J233="","",(INDEX(Raw!D:D,MATCH(J233+4000,Raw!X:X,0))))</f>
        <v/>
      </c>
      <c r="I233" s="52" t="str">
        <f>IF(J233="","",(INDEX(Raw!A:A,MATCH(J233+4000,Raw!X:X,0))))</f>
        <v/>
      </c>
      <c r="J233" s="11" t="str">
        <f>(IFERROR(IF(LARGE(Raw!X:X,A233+COUNTIF(Raw!C:C,"H"))-4000&gt;0,LARGE(Raw!X:X,A233+COUNTIF(Raw!C:C,"H"))-4000,""),""))</f>
        <v/>
      </c>
      <c r="L233" s="3" t="str">
        <f t="shared" si="10"/>
        <v/>
      </c>
      <c r="M233" s="52" t="str">
        <f>IF(O233="","",(INDEX(Raw!D:D,MATCH(O233+2000,Raw!X:X,0))))</f>
        <v/>
      </c>
      <c r="N233" s="52" t="str">
        <f>IF(O233="","",(INDEX(Raw!A:A,MATCH(O233+2000,Raw!X:X,0))))</f>
        <v/>
      </c>
      <c r="O233" s="11" t="str">
        <f>(IFERROR(IF(LARGE(Raw!X:X,A233+COUNTIF(Raw!C:C,"H")+COUNTIF(Raw!C:C,"S"))-2000&gt;0,LARGE(Raw!X:X,A233+COUNTIF(Raw!C:C,"H")+COUNTIF(Raw!C:C,"S"))-2000,""),""))</f>
        <v/>
      </c>
    </row>
    <row r="234" spans="1:15" x14ac:dyDescent="0.3">
      <c r="A234" s="52">
        <v>231</v>
      </c>
      <c r="B234" s="3" t="str">
        <f t="shared" si="11"/>
        <v/>
      </c>
      <c r="C234" s="52" t="str">
        <f>IF(E234="","",(INDEX(Raw!D:D,MATCH(E234+6000,Raw!X:X,0))))</f>
        <v/>
      </c>
      <c r="D234" s="52" t="str">
        <f>IF(E234="","",(INDEX(Raw!A:A,MATCH(E234+6000,Raw!X:X,0))))</f>
        <v/>
      </c>
      <c r="E234" s="11" t="str">
        <f>(IFERROR(IF(LARGE(Raw!X:X,A234)-6000&gt;0,LARGE(Raw!X:X,A234)-6000,""),""))</f>
        <v/>
      </c>
      <c r="G234" s="3" t="str">
        <f t="shared" si="9"/>
        <v/>
      </c>
      <c r="H234" s="52" t="str">
        <f>IF(J234="","",(INDEX(Raw!D:D,MATCH(J234+4000,Raw!X:X,0))))</f>
        <v/>
      </c>
      <c r="I234" s="52" t="str">
        <f>IF(J234="","",(INDEX(Raw!A:A,MATCH(J234+4000,Raw!X:X,0))))</f>
        <v/>
      </c>
      <c r="J234" s="11" t="str">
        <f>(IFERROR(IF(LARGE(Raw!X:X,A234+COUNTIF(Raw!C:C,"H"))-4000&gt;0,LARGE(Raw!X:X,A234+COUNTIF(Raw!C:C,"H"))-4000,""),""))</f>
        <v/>
      </c>
      <c r="L234" s="3" t="str">
        <f t="shared" si="10"/>
        <v/>
      </c>
      <c r="M234" s="52" t="str">
        <f>IF(O234="","",(INDEX(Raw!D:D,MATCH(O234+2000,Raw!X:X,0))))</f>
        <v/>
      </c>
      <c r="N234" s="52" t="str">
        <f>IF(O234="","",(INDEX(Raw!A:A,MATCH(O234+2000,Raw!X:X,0))))</f>
        <v/>
      </c>
      <c r="O234" s="11" t="str">
        <f>(IFERROR(IF(LARGE(Raw!X:X,A234+COUNTIF(Raw!C:C,"H")+COUNTIF(Raw!C:C,"S"))-2000&gt;0,LARGE(Raw!X:X,A234+COUNTIF(Raw!C:C,"H")+COUNTIF(Raw!C:C,"S"))-2000,""),""))</f>
        <v/>
      </c>
    </row>
    <row r="235" spans="1:15" x14ac:dyDescent="0.3">
      <c r="A235" s="52">
        <v>232</v>
      </c>
      <c r="B235" s="3" t="str">
        <f t="shared" si="11"/>
        <v/>
      </c>
      <c r="C235" s="52" t="str">
        <f>IF(E235="","",(INDEX(Raw!D:D,MATCH(E235+6000,Raw!X:X,0))))</f>
        <v/>
      </c>
      <c r="D235" s="52" t="str">
        <f>IF(E235="","",(INDEX(Raw!A:A,MATCH(E235+6000,Raw!X:X,0))))</f>
        <v/>
      </c>
      <c r="E235" s="11" t="str">
        <f>(IFERROR(IF(LARGE(Raw!X:X,A235)-6000&gt;0,LARGE(Raw!X:X,A235)-6000,""),""))</f>
        <v/>
      </c>
      <c r="G235" s="3" t="str">
        <f t="shared" si="9"/>
        <v/>
      </c>
      <c r="H235" s="52" t="str">
        <f>IF(J235="","",(INDEX(Raw!D:D,MATCH(J235+4000,Raw!X:X,0))))</f>
        <v/>
      </c>
      <c r="I235" s="52" t="str">
        <f>IF(J235="","",(INDEX(Raw!A:A,MATCH(J235+4000,Raw!X:X,0))))</f>
        <v/>
      </c>
      <c r="J235" s="11" t="str">
        <f>(IFERROR(IF(LARGE(Raw!X:X,A235+COUNTIF(Raw!C:C,"H"))-4000&gt;0,LARGE(Raw!X:X,A235+COUNTIF(Raw!C:C,"H"))-4000,""),""))</f>
        <v/>
      </c>
      <c r="L235" s="3" t="str">
        <f t="shared" si="10"/>
        <v/>
      </c>
      <c r="M235" s="52" t="str">
        <f>IF(O235="","",(INDEX(Raw!D:D,MATCH(O235+2000,Raw!X:X,0))))</f>
        <v/>
      </c>
      <c r="N235" s="52" t="str">
        <f>IF(O235="","",(INDEX(Raw!A:A,MATCH(O235+2000,Raw!X:X,0))))</f>
        <v/>
      </c>
      <c r="O235" s="11" t="str">
        <f>(IFERROR(IF(LARGE(Raw!X:X,A235+COUNTIF(Raw!C:C,"H")+COUNTIF(Raw!C:C,"S"))-2000&gt;0,LARGE(Raw!X:X,A235+COUNTIF(Raw!C:C,"H")+COUNTIF(Raw!C:C,"S"))-2000,""),""))</f>
        <v/>
      </c>
    </row>
    <row r="236" spans="1:15" x14ac:dyDescent="0.3">
      <c r="A236" s="52">
        <v>233</v>
      </c>
      <c r="B236" s="3" t="str">
        <f t="shared" si="11"/>
        <v/>
      </c>
      <c r="C236" s="52" t="str">
        <f>IF(E236="","",(INDEX(Raw!D:D,MATCH(E236+6000,Raw!X:X,0))))</f>
        <v/>
      </c>
      <c r="D236" s="52" t="str">
        <f>IF(E236="","",(INDEX(Raw!A:A,MATCH(E236+6000,Raw!X:X,0))))</f>
        <v/>
      </c>
      <c r="E236" s="11" t="str">
        <f>(IFERROR(IF(LARGE(Raw!X:X,A236)-6000&gt;0,LARGE(Raw!X:X,A236)-6000,""),""))</f>
        <v/>
      </c>
      <c r="G236" s="3" t="str">
        <f t="shared" si="9"/>
        <v/>
      </c>
      <c r="H236" s="52" t="str">
        <f>IF(J236="","",(INDEX(Raw!D:D,MATCH(J236+4000,Raw!X:X,0))))</f>
        <v/>
      </c>
      <c r="I236" s="52" t="str">
        <f>IF(J236="","",(INDEX(Raw!A:A,MATCH(J236+4000,Raw!X:X,0))))</f>
        <v/>
      </c>
      <c r="J236" s="11" t="str">
        <f>(IFERROR(IF(LARGE(Raw!X:X,A236+COUNTIF(Raw!C:C,"H"))-4000&gt;0,LARGE(Raw!X:X,A236+COUNTIF(Raw!C:C,"H"))-4000,""),""))</f>
        <v/>
      </c>
      <c r="L236" s="3" t="str">
        <f t="shared" si="10"/>
        <v/>
      </c>
      <c r="M236" s="52" t="str">
        <f>IF(O236="","",(INDEX(Raw!D:D,MATCH(O236+2000,Raw!X:X,0))))</f>
        <v/>
      </c>
      <c r="N236" s="52" t="str">
        <f>IF(O236="","",(INDEX(Raw!A:A,MATCH(O236+2000,Raw!X:X,0))))</f>
        <v/>
      </c>
      <c r="O236" s="11" t="str">
        <f>(IFERROR(IF(LARGE(Raw!X:X,A236+COUNTIF(Raw!C:C,"H")+COUNTIF(Raw!C:C,"S"))-2000&gt;0,LARGE(Raw!X:X,A236+COUNTIF(Raw!C:C,"H")+COUNTIF(Raw!C:C,"S"))-2000,""),""))</f>
        <v/>
      </c>
    </row>
    <row r="237" spans="1:15" x14ac:dyDescent="0.3">
      <c r="A237" s="52">
        <v>234</v>
      </c>
      <c r="B237" s="3" t="str">
        <f t="shared" si="11"/>
        <v/>
      </c>
      <c r="C237" s="52" t="str">
        <f>IF(E237="","",(INDEX(Raw!D:D,MATCH(E237+6000,Raw!X:X,0))))</f>
        <v/>
      </c>
      <c r="D237" s="52" t="str">
        <f>IF(E237="","",(INDEX(Raw!A:A,MATCH(E237+6000,Raw!X:X,0))))</f>
        <v/>
      </c>
      <c r="E237" s="11" t="str">
        <f>(IFERROR(IF(LARGE(Raw!X:X,A237)-6000&gt;0,LARGE(Raw!X:X,A237)-6000,""),""))</f>
        <v/>
      </c>
      <c r="G237" s="3" t="str">
        <f t="shared" si="9"/>
        <v/>
      </c>
      <c r="H237" s="52" t="str">
        <f>IF(J237="","",(INDEX(Raw!D:D,MATCH(J237+4000,Raw!X:X,0))))</f>
        <v/>
      </c>
      <c r="I237" s="52" t="str">
        <f>IF(J237="","",(INDEX(Raw!A:A,MATCH(J237+4000,Raw!X:X,0))))</f>
        <v/>
      </c>
      <c r="J237" s="11" t="str">
        <f>(IFERROR(IF(LARGE(Raw!X:X,A237+COUNTIF(Raw!C:C,"H"))-4000&gt;0,LARGE(Raw!X:X,A237+COUNTIF(Raw!C:C,"H"))-4000,""),""))</f>
        <v/>
      </c>
      <c r="L237" s="3" t="str">
        <f t="shared" si="10"/>
        <v/>
      </c>
      <c r="M237" s="52" t="str">
        <f>IF(O237="","",(INDEX(Raw!D:D,MATCH(O237+2000,Raw!X:X,0))))</f>
        <v/>
      </c>
      <c r="N237" s="52" t="str">
        <f>IF(O237="","",(INDEX(Raw!A:A,MATCH(O237+2000,Raw!X:X,0))))</f>
        <v/>
      </c>
      <c r="O237" s="11" t="str">
        <f>(IFERROR(IF(LARGE(Raw!X:X,A237+COUNTIF(Raw!C:C,"H")+COUNTIF(Raw!C:C,"S"))-2000&gt;0,LARGE(Raw!X:X,A237+COUNTIF(Raw!C:C,"H")+COUNTIF(Raw!C:C,"S"))-2000,""),""))</f>
        <v/>
      </c>
    </row>
    <row r="238" spans="1:15" x14ac:dyDescent="0.3">
      <c r="A238" s="52">
        <v>235</v>
      </c>
      <c r="B238" s="3" t="str">
        <f t="shared" si="11"/>
        <v/>
      </c>
      <c r="C238" s="52" t="str">
        <f>IF(E238="","",(INDEX(Raw!D:D,MATCH(E238+6000,Raw!X:X,0))))</f>
        <v/>
      </c>
      <c r="D238" s="52" t="str">
        <f>IF(E238="","",(INDEX(Raw!A:A,MATCH(E238+6000,Raw!X:X,0))))</f>
        <v/>
      </c>
      <c r="E238" s="11" t="str">
        <f>(IFERROR(IF(LARGE(Raw!X:X,A238)-6000&gt;0,LARGE(Raw!X:X,A238)-6000,""),""))</f>
        <v/>
      </c>
      <c r="G238" s="3" t="str">
        <f t="shared" si="9"/>
        <v/>
      </c>
      <c r="H238" s="52" t="str">
        <f>IF(J238="","",(INDEX(Raw!D:D,MATCH(J238+4000,Raw!X:X,0))))</f>
        <v/>
      </c>
      <c r="I238" s="52" t="str">
        <f>IF(J238="","",(INDEX(Raw!A:A,MATCH(J238+4000,Raw!X:X,0))))</f>
        <v/>
      </c>
      <c r="J238" s="11" t="str">
        <f>(IFERROR(IF(LARGE(Raw!X:X,A238+COUNTIF(Raw!C:C,"H"))-4000&gt;0,LARGE(Raw!X:X,A238+COUNTIF(Raw!C:C,"H"))-4000,""),""))</f>
        <v/>
      </c>
      <c r="L238" s="3" t="str">
        <f t="shared" si="10"/>
        <v/>
      </c>
      <c r="M238" s="52" t="str">
        <f>IF(O238="","",(INDEX(Raw!D:D,MATCH(O238+2000,Raw!X:X,0))))</f>
        <v/>
      </c>
      <c r="N238" s="52" t="str">
        <f>IF(O238="","",(INDEX(Raw!A:A,MATCH(O238+2000,Raw!X:X,0))))</f>
        <v/>
      </c>
      <c r="O238" s="11" t="str">
        <f>(IFERROR(IF(LARGE(Raw!X:X,A238+COUNTIF(Raw!C:C,"H")+COUNTIF(Raw!C:C,"S"))-2000&gt;0,LARGE(Raw!X:X,A238+COUNTIF(Raw!C:C,"H")+COUNTIF(Raw!C:C,"S"))-2000,""),""))</f>
        <v/>
      </c>
    </row>
    <row r="239" spans="1:15" x14ac:dyDescent="0.3">
      <c r="A239" s="52">
        <v>236</v>
      </c>
      <c r="B239" s="3" t="str">
        <f t="shared" si="11"/>
        <v/>
      </c>
      <c r="C239" s="52" t="str">
        <f>IF(E239="","",(INDEX(Raw!D:D,MATCH(E239+6000,Raw!X:X,0))))</f>
        <v/>
      </c>
      <c r="D239" s="52" t="str">
        <f>IF(E239="","",(INDEX(Raw!A:A,MATCH(E239+6000,Raw!X:X,0))))</f>
        <v/>
      </c>
      <c r="E239" s="11" t="str">
        <f>(IFERROR(IF(LARGE(Raw!X:X,A239)-6000&gt;0,LARGE(Raw!X:X,A239)-6000,""),""))</f>
        <v/>
      </c>
      <c r="G239" s="3" t="str">
        <f t="shared" si="9"/>
        <v/>
      </c>
      <c r="H239" s="52" t="str">
        <f>IF(J239="","",(INDEX(Raw!D:D,MATCH(J239+4000,Raw!X:X,0))))</f>
        <v/>
      </c>
      <c r="I239" s="52" t="str">
        <f>IF(J239="","",(INDEX(Raw!A:A,MATCH(J239+4000,Raw!X:X,0))))</f>
        <v/>
      </c>
      <c r="J239" s="11" t="str">
        <f>(IFERROR(IF(LARGE(Raw!X:X,A239+COUNTIF(Raw!C:C,"H"))-4000&gt;0,LARGE(Raw!X:X,A239+COUNTIF(Raw!C:C,"H"))-4000,""),""))</f>
        <v/>
      </c>
      <c r="L239" s="3" t="str">
        <f t="shared" si="10"/>
        <v/>
      </c>
      <c r="M239" s="52" t="str">
        <f>IF(O239="","",(INDEX(Raw!D:D,MATCH(O239+2000,Raw!X:X,0))))</f>
        <v/>
      </c>
      <c r="N239" s="52" t="str">
        <f>IF(O239="","",(INDEX(Raw!A:A,MATCH(O239+2000,Raw!X:X,0))))</f>
        <v/>
      </c>
      <c r="O239" s="11" t="str">
        <f>(IFERROR(IF(LARGE(Raw!X:X,A239+COUNTIF(Raw!C:C,"H")+COUNTIF(Raw!C:C,"S"))-2000&gt;0,LARGE(Raw!X:X,A239+COUNTIF(Raw!C:C,"H")+COUNTIF(Raw!C:C,"S"))-2000,""),""))</f>
        <v/>
      </c>
    </row>
    <row r="240" spans="1:15" x14ac:dyDescent="0.3">
      <c r="A240" s="52">
        <v>237</v>
      </c>
      <c r="B240" s="3" t="str">
        <f t="shared" si="11"/>
        <v/>
      </c>
      <c r="C240" s="52" t="str">
        <f>IF(E240="","",(INDEX(Raw!D:D,MATCH(E240+6000,Raw!X:X,0))))</f>
        <v/>
      </c>
      <c r="D240" s="52" t="str">
        <f>IF(E240="","",(INDEX(Raw!A:A,MATCH(E240+6000,Raw!X:X,0))))</f>
        <v/>
      </c>
      <c r="E240" s="11" t="str">
        <f>(IFERROR(IF(LARGE(Raw!X:X,A240)-6000&gt;0,LARGE(Raw!X:X,A240)-6000,""),""))</f>
        <v/>
      </c>
      <c r="G240" s="3" t="str">
        <f t="shared" si="9"/>
        <v/>
      </c>
      <c r="H240" s="52" t="str">
        <f>IF(J240="","",(INDEX(Raw!D:D,MATCH(J240+4000,Raw!X:X,0))))</f>
        <v/>
      </c>
      <c r="I240" s="52" t="str">
        <f>IF(J240="","",(INDEX(Raw!A:A,MATCH(J240+4000,Raw!X:X,0))))</f>
        <v/>
      </c>
      <c r="J240" s="11" t="str">
        <f>(IFERROR(IF(LARGE(Raw!X:X,A240+COUNTIF(Raw!C:C,"H"))-4000&gt;0,LARGE(Raw!X:X,A240+COUNTIF(Raw!C:C,"H"))-4000,""),""))</f>
        <v/>
      </c>
      <c r="L240" s="3" t="str">
        <f t="shared" si="10"/>
        <v/>
      </c>
      <c r="M240" s="52" t="str">
        <f>IF(O240="","",(INDEX(Raw!D:D,MATCH(O240+2000,Raw!X:X,0))))</f>
        <v/>
      </c>
      <c r="N240" s="52" t="str">
        <f>IF(O240="","",(INDEX(Raw!A:A,MATCH(O240+2000,Raw!X:X,0))))</f>
        <v/>
      </c>
      <c r="O240" s="11" t="str">
        <f>(IFERROR(IF(LARGE(Raw!X:X,A240+COUNTIF(Raw!C:C,"H")+COUNTIF(Raw!C:C,"S"))-2000&gt;0,LARGE(Raw!X:X,A240+COUNTIF(Raw!C:C,"H")+COUNTIF(Raw!C:C,"S"))-2000,""),""))</f>
        <v/>
      </c>
    </row>
    <row r="241" spans="1:15" x14ac:dyDescent="0.3">
      <c r="A241" s="52">
        <v>238</v>
      </c>
      <c r="B241" s="3" t="str">
        <f t="shared" si="11"/>
        <v/>
      </c>
      <c r="C241" s="52" t="str">
        <f>IF(E241="","",(INDEX(Raw!D:D,MATCH(E241+6000,Raw!X:X,0))))</f>
        <v/>
      </c>
      <c r="D241" s="52" t="str">
        <f>IF(E241="","",(INDEX(Raw!A:A,MATCH(E241+6000,Raw!X:X,0))))</f>
        <v/>
      </c>
      <c r="E241" s="11" t="str">
        <f>(IFERROR(IF(LARGE(Raw!X:X,A241)-6000&gt;0,LARGE(Raw!X:X,A241)-6000,""),""))</f>
        <v/>
      </c>
      <c r="G241" s="3" t="str">
        <f t="shared" si="9"/>
        <v/>
      </c>
      <c r="H241" s="52" t="str">
        <f>IF(J241="","",(INDEX(Raw!D:D,MATCH(J241+4000,Raw!X:X,0))))</f>
        <v/>
      </c>
      <c r="I241" s="52" t="str">
        <f>IF(J241="","",(INDEX(Raw!A:A,MATCH(J241+4000,Raw!X:X,0))))</f>
        <v/>
      </c>
      <c r="J241" s="11" t="str">
        <f>(IFERROR(IF(LARGE(Raw!X:X,A241+COUNTIF(Raw!C:C,"H"))-4000&gt;0,LARGE(Raw!X:X,A241+COUNTIF(Raw!C:C,"H"))-4000,""),""))</f>
        <v/>
      </c>
      <c r="L241" s="3" t="str">
        <f t="shared" si="10"/>
        <v/>
      </c>
      <c r="M241" s="52" t="str">
        <f>IF(O241="","",(INDEX(Raw!D:D,MATCH(O241+2000,Raw!X:X,0))))</f>
        <v/>
      </c>
      <c r="N241" s="52" t="str">
        <f>IF(O241="","",(INDEX(Raw!A:A,MATCH(O241+2000,Raw!X:X,0))))</f>
        <v/>
      </c>
      <c r="O241" s="11" t="str">
        <f>(IFERROR(IF(LARGE(Raw!X:X,A241+COUNTIF(Raw!C:C,"H")+COUNTIF(Raw!C:C,"S"))-2000&gt;0,LARGE(Raw!X:X,A241+COUNTIF(Raw!C:C,"H")+COUNTIF(Raw!C:C,"S"))-2000,""),""))</f>
        <v/>
      </c>
    </row>
    <row r="242" spans="1:15" x14ac:dyDescent="0.3">
      <c r="A242" s="52">
        <v>239</v>
      </c>
      <c r="B242" s="3" t="str">
        <f t="shared" si="11"/>
        <v/>
      </c>
      <c r="C242" s="52" t="str">
        <f>IF(E242="","",(INDEX(Raw!D:D,MATCH(E242+6000,Raw!X:X,0))))</f>
        <v/>
      </c>
      <c r="D242" s="52" t="str">
        <f>IF(E242="","",(INDEX(Raw!A:A,MATCH(E242+6000,Raw!X:X,0))))</f>
        <v/>
      </c>
      <c r="E242" s="11" t="str">
        <f>(IFERROR(IF(LARGE(Raw!X:X,A242)-6000&gt;0,LARGE(Raw!X:X,A242)-6000,""),""))</f>
        <v/>
      </c>
      <c r="G242" s="3" t="str">
        <f t="shared" si="9"/>
        <v/>
      </c>
      <c r="H242" s="52" t="str">
        <f>IF(J242="","",(INDEX(Raw!D:D,MATCH(J242+4000,Raw!X:X,0))))</f>
        <v/>
      </c>
      <c r="I242" s="52" t="str">
        <f>IF(J242="","",(INDEX(Raw!A:A,MATCH(J242+4000,Raw!X:X,0))))</f>
        <v/>
      </c>
      <c r="J242" s="11" t="str">
        <f>(IFERROR(IF(LARGE(Raw!X:X,A242+COUNTIF(Raw!C:C,"H"))-4000&gt;0,LARGE(Raw!X:X,A242+COUNTIF(Raw!C:C,"H"))-4000,""),""))</f>
        <v/>
      </c>
      <c r="L242" s="3" t="str">
        <f t="shared" si="10"/>
        <v/>
      </c>
      <c r="M242" s="52" t="str">
        <f>IF(O242="","",(INDEX(Raw!D:D,MATCH(O242+2000,Raw!X:X,0))))</f>
        <v/>
      </c>
      <c r="N242" s="52" t="str">
        <f>IF(O242="","",(INDEX(Raw!A:A,MATCH(O242+2000,Raw!X:X,0))))</f>
        <v/>
      </c>
      <c r="O242" s="11" t="str">
        <f>(IFERROR(IF(LARGE(Raw!X:X,A242+COUNTIF(Raw!C:C,"H")+COUNTIF(Raw!C:C,"S"))-2000&gt;0,LARGE(Raw!X:X,A242+COUNTIF(Raw!C:C,"H")+COUNTIF(Raw!C:C,"S"))-2000,""),""))</f>
        <v/>
      </c>
    </row>
    <row r="243" spans="1:15" x14ac:dyDescent="0.3">
      <c r="A243" s="52">
        <v>240</v>
      </c>
      <c r="B243" s="3" t="str">
        <f t="shared" si="11"/>
        <v/>
      </c>
      <c r="C243" s="52" t="str">
        <f>IF(E243="","",(INDEX(Raw!D:D,MATCH(E243+6000,Raw!X:X,0))))</f>
        <v/>
      </c>
      <c r="D243" s="52" t="str">
        <f>IF(E243="","",(INDEX(Raw!A:A,MATCH(E243+6000,Raw!X:X,0))))</f>
        <v/>
      </c>
      <c r="E243" s="11" t="str">
        <f>(IFERROR(IF(LARGE(Raw!X:X,A243)-6000&gt;0,LARGE(Raw!X:X,A243)-6000,""),""))</f>
        <v/>
      </c>
      <c r="G243" s="3" t="str">
        <f t="shared" si="9"/>
        <v/>
      </c>
      <c r="H243" s="52" t="str">
        <f>IF(J243="","",(INDEX(Raw!D:D,MATCH(J243+4000,Raw!X:X,0))))</f>
        <v/>
      </c>
      <c r="I243" s="52" t="str">
        <f>IF(J243="","",(INDEX(Raw!A:A,MATCH(J243+4000,Raw!X:X,0))))</f>
        <v/>
      </c>
      <c r="J243" s="11" t="str">
        <f>(IFERROR(IF(LARGE(Raw!X:X,A243+COUNTIF(Raw!C:C,"H"))-4000&gt;0,LARGE(Raw!X:X,A243+COUNTIF(Raw!C:C,"H"))-4000,""),""))</f>
        <v/>
      </c>
      <c r="L243" s="3" t="str">
        <f t="shared" si="10"/>
        <v/>
      </c>
      <c r="M243" s="52" t="str">
        <f>IF(O243="","",(INDEX(Raw!D:D,MATCH(O243+2000,Raw!X:X,0))))</f>
        <v/>
      </c>
      <c r="N243" s="52" t="str">
        <f>IF(O243="","",(INDEX(Raw!A:A,MATCH(O243+2000,Raw!X:X,0))))</f>
        <v/>
      </c>
      <c r="O243" s="11" t="str">
        <f>(IFERROR(IF(LARGE(Raw!X:X,A243+COUNTIF(Raw!C:C,"H")+COUNTIF(Raw!C:C,"S"))-2000&gt;0,LARGE(Raw!X:X,A243+COUNTIF(Raw!C:C,"H")+COUNTIF(Raw!C:C,"S"))-2000,""),""))</f>
        <v/>
      </c>
    </row>
    <row r="244" spans="1:15" x14ac:dyDescent="0.3">
      <c r="A244" s="52">
        <v>241</v>
      </c>
      <c r="B244" s="3" t="str">
        <f t="shared" si="11"/>
        <v/>
      </c>
      <c r="C244" s="52" t="str">
        <f>IF(E244="","",(INDEX(Raw!D:D,MATCH(E244+6000,Raw!X:X,0))))</f>
        <v/>
      </c>
      <c r="D244" s="52" t="str">
        <f>IF(E244="","",(INDEX(Raw!A:A,MATCH(E244+6000,Raw!X:X,0))))</f>
        <v/>
      </c>
      <c r="E244" s="11" t="str">
        <f>(IFERROR(IF(LARGE(Raw!X:X,A244)-6000&gt;0,LARGE(Raw!X:X,A244)-6000,""),""))</f>
        <v/>
      </c>
      <c r="G244" s="3" t="str">
        <f t="shared" si="9"/>
        <v/>
      </c>
      <c r="H244" s="52" t="str">
        <f>IF(J244="","",(INDEX(Raw!D:D,MATCH(J244+4000,Raw!X:X,0))))</f>
        <v/>
      </c>
      <c r="I244" s="52" t="str">
        <f>IF(J244="","",(INDEX(Raw!A:A,MATCH(J244+4000,Raw!X:X,0))))</f>
        <v/>
      </c>
      <c r="J244" s="11" t="str">
        <f>(IFERROR(IF(LARGE(Raw!X:X,A244+COUNTIF(Raw!C:C,"H"))-4000&gt;0,LARGE(Raw!X:X,A244+COUNTIF(Raw!C:C,"H"))-4000,""),""))</f>
        <v/>
      </c>
      <c r="L244" s="3" t="str">
        <f t="shared" si="10"/>
        <v/>
      </c>
      <c r="M244" s="52" t="str">
        <f>IF(O244="","",(INDEX(Raw!D:D,MATCH(O244+2000,Raw!X:X,0))))</f>
        <v/>
      </c>
      <c r="N244" s="52" t="str">
        <f>IF(O244="","",(INDEX(Raw!A:A,MATCH(O244+2000,Raw!X:X,0))))</f>
        <v/>
      </c>
      <c r="O244" s="11" t="str">
        <f>(IFERROR(IF(LARGE(Raw!X:X,A244+COUNTIF(Raw!C:C,"H")+COUNTIF(Raw!C:C,"S"))-2000&gt;0,LARGE(Raw!X:X,A244+COUNTIF(Raw!C:C,"H")+COUNTIF(Raw!C:C,"S"))-2000,""),""))</f>
        <v/>
      </c>
    </row>
    <row r="245" spans="1:15" x14ac:dyDescent="0.3">
      <c r="A245" s="52">
        <v>242</v>
      </c>
      <c r="B245" s="3" t="str">
        <f t="shared" si="11"/>
        <v/>
      </c>
      <c r="C245" s="52" t="str">
        <f>IF(E245="","",(INDEX(Raw!D:D,MATCH(E245+6000,Raw!X:X,0))))</f>
        <v/>
      </c>
      <c r="D245" s="52" t="str">
        <f>IF(E245="","",(INDEX(Raw!A:A,MATCH(E245+6000,Raw!X:X,0))))</f>
        <v/>
      </c>
      <c r="E245" s="11" t="str">
        <f>(IFERROR(IF(LARGE(Raw!X:X,A245)-6000&gt;0,LARGE(Raw!X:X,A245)-6000,""),""))</f>
        <v/>
      </c>
      <c r="G245" s="3" t="str">
        <f t="shared" si="9"/>
        <v/>
      </c>
      <c r="H245" s="52" t="str">
        <f>IF(J245="","",(INDEX(Raw!D:D,MATCH(J245+4000,Raw!X:X,0))))</f>
        <v/>
      </c>
      <c r="I245" s="52" t="str">
        <f>IF(J245="","",(INDEX(Raw!A:A,MATCH(J245+4000,Raw!X:X,0))))</f>
        <v/>
      </c>
      <c r="J245" s="11" t="str">
        <f>(IFERROR(IF(LARGE(Raw!X:X,A245+COUNTIF(Raw!C:C,"H"))-4000&gt;0,LARGE(Raw!X:X,A245+COUNTIF(Raw!C:C,"H"))-4000,""),""))</f>
        <v/>
      </c>
      <c r="L245" s="3" t="str">
        <f t="shared" si="10"/>
        <v/>
      </c>
      <c r="M245" s="52" t="str">
        <f>IF(O245="","",(INDEX(Raw!D:D,MATCH(O245+2000,Raw!X:X,0))))</f>
        <v/>
      </c>
      <c r="N245" s="52" t="str">
        <f>IF(O245="","",(INDEX(Raw!A:A,MATCH(O245+2000,Raw!X:X,0))))</f>
        <v/>
      </c>
      <c r="O245" s="11" t="str">
        <f>(IFERROR(IF(LARGE(Raw!X:X,A245+COUNTIF(Raw!C:C,"H")+COUNTIF(Raw!C:C,"S"))-2000&gt;0,LARGE(Raw!X:X,A245+COUNTIF(Raw!C:C,"H")+COUNTIF(Raw!C:C,"S"))-2000,""),""))</f>
        <v/>
      </c>
    </row>
    <row r="246" spans="1:15" x14ac:dyDescent="0.3">
      <c r="A246" s="52">
        <v>243</v>
      </c>
      <c r="B246" s="3" t="str">
        <f t="shared" si="11"/>
        <v/>
      </c>
      <c r="C246" s="52" t="str">
        <f>IF(E246="","",(INDEX(Raw!D:D,MATCH(E246+6000,Raw!X:X,0))))</f>
        <v/>
      </c>
      <c r="D246" s="52" t="str">
        <f>IF(E246="","",(INDEX(Raw!A:A,MATCH(E246+6000,Raw!X:X,0))))</f>
        <v/>
      </c>
      <c r="E246" s="11" t="str">
        <f>(IFERROR(IF(LARGE(Raw!X:X,A246)-6000&gt;0,LARGE(Raw!X:X,A246)-6000,""),""))</f>
        <v/>
      </c>
      <c r="G246" s="3" t="str">
        <f t="shared" si="9"/>
        <v/>
      </c>
      <c r="H246" s="52" t="str">
        <f>IF(J246="","",(INDEX(Raw!D:D,MATCH(J246+4000,Raw!X:X,0))))</f>
        <v/>
      </c>
      <c r="I246" s="52" t="str">
        <f>IF(J246="","",(INDEX(Raw!A:A,MATCH(J246+4000,Raw!X:X,0))))</f>
        <v/>
      </c>
      <c r="J246" s="11" t="str">
        <f>(IFERROR(IF(LARGE(Raw!X:X,A246+COUNTIF(Raw!C:C,"H"))-4000&gt;0,LARGE(Raw!X:X,A246+COUNTIF(Raw!C:C,"H"))-4000,""),""))</f>
        <v/>
      </c>
      <c r="L246" s="3" t="str">
        <f t="shared" si="10"/>
        <v/>
      </c>
      <c r="M246" s="52" t="str">
        <f>IF(O246="","",(INDEX(Raw!D:D,MATCH(O246+2000,Raw!X:X,0))))</f>
        <v/>
      </c>
      <c r="N246" s="52" t="str">
        <f>IF(O246="","",(INDEX(Raw!A:A,MATCH(O246+2000,Raw!X:X,0))))</f>
        <v/>
      </c>
      <c r="O246" s="11" t="str">
        <f>(IFERROR(IF(LARGE(Raw!X:X,A246+COUNTIF(Raw!C:C,"H")+COUNTIF(Raw!C:C,"S"))-2000&gt;0,LARGE(Raw!X:X,A246+COUNTIF(Raw!C:C,"H")+COUNTIF(Raw!C:C,"S"))-2000,""),""))</f>
        <v/>
      </c>
    </row>
    <row r="247" spans="1:15" x14ac:dyDescent="0.3">
      <c r="A247" s="52">
        <v>244</v>
      </c>
      <c r="B247" s="3" t="str">
        <f t="shared" si="11"/>
        <v/>
      </c>
      <c r="C247" s="52" t="str">
        <f>IF(E247="","",(INDEX(Raw!D:D,MATCH(E247+6000,Raw!X:X,0))))</f>
        <v/>
      </c>
      <c r="D247" s="52" t="str">
        <f>IF(E247="","",(INDEX(Raw!A:A,MATCH(E247+6000,Raw!X:X,0))))</f>
        <v/>
      </c>
      <c r="E247" s="11" t="str">
        <f>(IFERROR(IF(LARGE(Raw!X:X,A247)-6000&gt;0,LARGE(Raw!X:X,A247)-6000,""),""))</f>
        <v/>
      </c>
      <c r="G247" s="3" t="str">
        <f t="shared" si="9"/>
        <v/>
      </c>
      <c r="H247" s="52" t="str">
        <f>IF(J247="","",(INDEX(Raw!D:D,MATCH(J247+4000,Raw!X:X,0))))</f>
        <v/>
      </c>
      <c r="I247" s="52" t="str">
        <f>IF(J247="","",(INDEX(Raw!A:A,MATCH(J247+4000,Raw!X:X,0))))</f>
        <v/>
      </c>
      <c r="J247" s="11" t="str">
        <f>(IFERROR(IF(LARGE(Raw!X:X,A247+COUNTIF(Raw!C:C,"H"))-4000&gt;0,LARGE(Raw!X:X,A247+COUNTIF(Raw!C:C,"H"))-4000,""),""))</f>
        <v/>
      </c>
      <c r="L247" s="3" t="str">
        <f t="shared" si="10"/>
        <v/>
      </c>
      <c r="M247" s="52" t="str">
        <f>IF(O247="","",(INDEX(Raw!D:D,MATCH(O247+2000,Raw!X:X,0))))</f>
        <v/>
      </c>
      <c r="N247" s="52" t="str">
        <f>IF(O247="","",(INDEX(Raw!A:A,MATCH(O247+2000,Raw!X:X,0))))</f>
        <v/>
      </c>
      <c r="O247" s="11" t="str">
        <f>(IFERROR(IF(LARGE(Raw!X:X,A247+COUNTIF(Raw!C:C,"H")+COUNTIF(Raw!C:C,"S"))-2000&gt;0,LARGE(Raw!X:X,A247+COUNTIF(Raw!C:C,"H")+COUNTIF(Raw!C:C,"S"))-2000,""),""))</f>
        <v/>
      </c>
    </row>
    <row r="248" spans="1:15" x14ac:dyDescent="0.3">
      <c r="A248" s="52">
        <v>245</v>
      </c>
      <c r="B248" s="3" t="str">
        <f t="shared" si="11"/>
        <v/>
      </c>
      <c r="C248" s="52" t="str">
        <f>IF(E248="","",(INDEX(Raw!D:D,MATCH(E248+6000,Raw!X:X,0))))</f>
        <v/>
      </c>
      <c r="D248" s="52" t="str">
        <f>IF(E248="","",(INDEX(Raw!A:A,MATCH(E248+6000,Raw!X:X,0))))</f>
        <v/>
      </c>
      <c r="E248" s="11" t="str">
        <f>(IFERROR(IF(LARGE(Raw!X:X,A248)-6000&gt;0,LARGE(Raw!X:X,A248)-6000,""),""))</f>
        <v/>
      </c>
      <c r="G248" s="3" t="str">
        <f t="shared" si="9"/>
        <v/>
      </c>
      <c r="H248" s="52" t="str">
        <f>IF(J248="","",(INDEX(Raw!D:D,MATCH(J248+4000,Raw!X:X,0))))</f>
        <v/>
      </c>
      <c r="I248" s="52" t="str">
        <f>IF(J248="","",(INDEX(Raw!A:A,MATCH(J248+4000,Raw!X:X,0))))</f>
        <v/>
      </c>
      <c r="J248" s="11" t="str">
        <f>(IFERROR(IF(LARGE(Raw!X:X,A248+COUNTIF(Raw!C:C,"H"))-4000&gt;0,LARGE(Raw!X:X,A248+COUNTIF(Raw!C:C,"H"))-4000,""),""))</f>
        <v/>
      </c>
      <c r="L248" s="3" t="str">
        <f t="shared" si="10"/>
        <v/>
      </c>
      <c r="M248" s="52" t="str">
        <f>IF(O248="","",(INDEX(Raw!D:D,MATCH(O248+2000,Raw!X:X,0))))</f>
        <v/>
      </c>
      <c r="N248" s="52" t="str">
        <f>IF(O248="","",(INDEX(Raw!A:A,MATCH(O248+2000,Raw!X:X,0))))</f>
        <v/>
      </c>
      <c r="O248" s="11" t="str">
        <f>(IFERROR(IF(LARGE(Raw!X:X,A248+COUNTIF(Raw!C:C,"H")+COUNTIF(Raw!C:C,"S"))-2000&gt;0,LARGE(Raw!X:X,A248+COUNTIF(Raw!C:C,"H")+COUNTIF(Raw!C:C,"S"))-2000,""),""))</f>
        <v/>
      </c>
    </row>
    <row r="249" spans="1:15" x14ac:dyDescent="0.3">
      <c r="A249" s="52">
        <v>246</v>
      </c>
      <c r="B249" s="3" t="str">
        <f t="shared" si="11"/>
        <v/>
      </c>
      <c r="C249" s="52" t="str">
        <f>IF(E249="","",(INDEX(Raw!D:D,MATCH(E249+6000,Raw!X:X,0))))</f>
        <v/>
      </c>
      <c r="D249" s="52" t="str">
        <f>IF(E249="","",(INDEX(Raw!A:A,MATCH(E249+6000,Raw!X:X,0))))</f>
        <v/>
      </c>
      <c r="E249" s="11" t="str">
        <f>(IFERROR(IF(LARGE(Raw!X:X,A249)-6000&gt;0,LARGE(Raw!X:X,A249)-6000,""),""))</f>
        <v/>
      </c>
      <c r="G249" s="3" t="str">
        <f t="shared" si="9"/>
        <v/>
      </c>
      <c r="H249" s="52" t="str">
        <f>IF(J249="","",(INDEX(Raw!D:D,MATCH(J249+4000,Raw!X:X,0))))</f>
        <v/>
      </c>
      <c r="I249" s="52" t="str">
        <f>IF(J249="","",(INDEX(Raw!A:A,MATCH(J249+4000,Raw!X:X,0))))</f>
        <v/>
      </c>
      <c r="J249" s="11" t="str">
        <f>(IFERROR(IF(LARGE(Raw!X:X,A249+COUNTIF(Raw!C:C,"H"))-4000&gt;0,LARGE(Raw!X:X,A249+COUNTIF(Raw!C:C,"H"))-4000,""),""))</f>
        <v/>
      </c>
      <c r="L249" s="3" t="str">
        <f t="shared" si="10"/>
        <v/>
      </c>
      <c r="M249" s="52" t="str">
        <f>IF(O249="","",(INDEX(Raw!D:D,MATCH(O249+2000,Raw!X:X,0))))</f>
        <v/>
      </c>
      <c r="N249" s="52" t="str">
        <f>IF(O249="","",(INDEX(Raw!A:A,MATCH(O249+2000,Raw!X:X,0))))</f>
        <v/>
      </c>
      <c r="O249" s="11" t="str">
        <f>(IFERROR(IF(LARGE(Raw!X:X,A249+COUNTIF(Raw!C:C,"H")+COUNTIF(Raw!C:C,"S"))-2000&gt;0,LARGE(Raw!X:X,A249+COUNTIF(Raw!C:C,"H")+COUNTIF(Raw!C:C,"S"))-2000,""),""))</f>
        <v/>
      </c>
    </row>
    <row r="250" spans="1:15" x14ac:dyDescent="0.3">
      <c r="A250" s="52">
        <v>247</v>
      </c>
      <c r="B250" s="3" t="str">
        <f t="shared" si="11"/>
        <v/>
      </c>
      <c r="C250" s="52" t="str">
        <f>IF(E250="","",(INDEX(Raw!D:D,MATCH(E250+6000,Raw!X:X,0))))</f>
        <v/>
      </c>
      <c r="D250" s="52" t="str">
        <f>IF(E250="","",(INDEX(Raw!A:A,MATCH(E250+6000,Raw!X:X,0))))</f>
        <v/>
      </c>
      <c r="E250" s="11" t="str">
        <f>(IFERROR(IF(LARGE(Raw!X:X,A250)-6000&gt;0,LARGE(Raw!X:X,A250)-6000,""),""))</f>
        <v/>
      </c>
      <c r="G250" s="3" t="str">
        <f t="shared" si="9"/>
        <v/>
      </c>
      <c r="H250" s="52" t="str">
        <f>IF(J250="","",(INDEX(Raw!D:D,MATCH(J250+4000,Raw!X:X,0))))</f>
        <v/>
      </c>
      <c r="I250" s="52" t="str">
        <f>IF(J250="","",(INDEX(Raw!A:A,MATCH(J250+4000,Raw!X:X,0))))</f>
        <v/>
      </c>
      <c r="J250" s="11" t="str">
        <f>(IFERROR(IF(LARGE(Raw!X:X,A250+COUNTIF(Raw!C:C,"H"))-4000&gt;0,LARGE(Raw!X:X,A250+COUNTIF(Raw!C:C,"H"))-4000,""),""))</f>
        <v/>
      </c>
      <c r="L250" s="3" t="str">
        <f t="shared" si="10"/>
        <v/>
      </c>
      <c r="M250" s="52" t="str">
        <f>IF(O250="","",(INDEX(Raw!D:D,MATCH(O250+2000,Raw!X:X,0))))</f>
        <v/>
      </c>
      <c r="N250" s="52" t="str">
        <f>IF(O250="","",(INDEX(Raw!A:A,MATCH(O250+2000,Raw!X:X,0))))</f>
        <v/>
      </c>
      <c r="O250" s="11" t="str">
        <f>(IFERROR(IF(LARGE(Raw!X:X,A250+COUNTIF(Raw!C:C,"H")+COUNTIF(Raw!C:C,"S"))-2000&gt;0,LARGE(Raw!X:X,A250+COUNTIF(Raw!C:C,"H")+COUNTIF(Raw!C:C,"S"))-2000,""),""))</f>
        <v/>
      </c>
    </row>
    <row r="251" spans="1:15" x14ac:dyDescent="0.3">
      <c r="A251" s="52">
        <v>248</v>
      </c>
      <c r="B251" s="3" t="str">
        <f t="shared" si="11"/>
        <v/>
      </c>
      <c r="C251" s="52" t="str">
        <f>IF(E251="","",(INDEX(Raw!D:D,MATCH(E251+6000,Raw!X:X,0))))</f>
        <v/>
      </c>
      <c r="D251" s="52" t="str">
        <f>IF(E251="","",(INDEX(Raw!A:A,MATCH(E251+6000,Raw!X:X,0))))</f>
        <v/>
      </c>
      <c r="E251" s="11" t="str">
        <f>(IFERROR(IF(LARGE(Raw!X:X,A251)-6000&gt;0,LARGE(Raw!X:X,A251)-6000,""),""))</f>
        <v/>
      </c>
      <c r="G251" s="3" t="str">
        <f t="shared" si="9"/>
        <v/>
      </c>
      <c r="H251" s="52" t="str">
        <f>IF(J251="","",(INDEX(Raw!D:D,MATCH(J251+4000,Raw!X:X,0))))</f>
        <v/>
      </c>
      <c r="I251" s="52" t="str">
        <f>IF(J251="","",(INDEX(Raw!A:A,MATCH(J251+4000,Raw!X:X,0))))</f>
        <v/>
      </c>
      <c r="J251" s="11" t="str">
        <f>(IFERROR(IF(LARGE(Raw!X:X,A251+COUNTIF(Raw!C:C,"H"))-4000&gt;0,LARGE(Raw!X:X,A251+COUNTIF(Raw!C:C,"H"))-4000,""),""))</f>
        <v/>
      </c>
      <c r="L251" s="3" t="str">
        <f t="shared" si="10"/>
        <v/>
      </c>
      <c r="M251" s="52" t="str">
        <f>IF(O251="","",(INDEX(Raw!D:D,MATCH(O251+2000,Raw!X:X,0))))</f>
        <v/>
      </c>
      <c r="N251" s="52" t="str">
        <f>IF(O251="","",(INDEX(Raw!A:A,MATCH(O251+2000,Raw!X:X,0))))</f>
        <v/>
      </c>
      <c r="O251" s="11" t="str">
        <f>(IFERROR(IF(LARGE(Raw!X:X,A251+COUNTIF(Raw!C:C,"H")+COUNTIF(Raw!C:C,"S"))-2000&gt;0,LARGE(Raw!X:X,A251+COUNTIF(Raw!C:C,"H")+COUNTIF(Raw!C:C,"S"))-2000,""),""))</f>
        <v/>
      </c>
    </row>
    <row r="252" spans="1:15" x14ac:dyDescent="0.3">
      <c r="A252" s="52">
        <v>249</v>
      </c>
      <c r="B252" s="3" t="str">
        <f t="shared" si="11"/>
        <v/>
      </c>
      <c r="C252" s="52" t="str">
        <f>IF(E252="","",(INDEX(Raw!D:D,MATCH(E252+6000,Raw!X:X,0))))</f>
        <v/>
      </c>
      <c r="D252" s="52" t="str">
        <f>IF(E252="","",(INDEX(Raw!A:A,MATCH(E252+6000,Raw!X:X,0))))</f>
        <v/>
      </c>
      <c r="E252" s="11" t="str">
        <f>(IFERROR(IF(LARGE(Raw!X:X,A252)-6000&gt;0,LARGE(Raw!X:X,A252)-6000,""),""))</f>
        <v/>
      </c>
      <c r="G252" s="3" t="str">
        <f t="shared" si="9"/>
        <v/>
      </c>
      <c r="H252" s="52" t="str">
        <f>IF(J252="","",(INDEX(Raw!D:D,MATCH(J252+4000,Raw!X:X,0))))</f>
        <v/>
      </c>
      <c r="I252" s="52" t="str">
        <f>IF(J252="","",(INDEX(Raw!A:A,MATCH(J252+4000,Raw!X:X,0))))</f>
        <v/>
      </c>
      <c r="J252" s="11" t="str">
        <f>(IFERROR(IF(LARGE(Raw!X:X,A252+COUNTIF(Raw!C:C,"H"))-4000&gt;0,LARGE(Raw!X:X,A252+COUNTIF(Raw!C:C,"H"))-4000,""),""))</f>
        <v/>
      </c>
      <c r="L252" s="3" t="str">
        <f t="shared" si="10"/>
        <v/>
      </c>
      <c r="M252" s="52" t="str">
        <f>IF(O252="","",(INDEX(Raw!D:D,MATCH(O252+2000,Raw!X:X,0))))</f>
        <v/>
      </c>
      <c r="N252" s="52" t="str">
        <f>IF(O252="","",(INDEX(Raw!A:A,MATCH(O252+2000,Raw!X:X,0))))</f>
        <v/>
      </c>
      <c r="O252" s="11" t="str">
        <f>(IFERROR(IF(LARGE(Raw!X:X,A252+COUNTIF(Raw!C:C,"H")+COUNTIF(Raw!C:C,"S"))-2000&gt;0,LARGE(Raw!X:X,A252+COUNTIF(Raw!C:C,"H")+COUNTIF(Raw!C:C,"S"))-2000,""),""))</f>
        <v/>
      </c>
    </row>
    <row r="253" spans="1:15" x14ac:dyDescent="0.3">
      <c r="A253" s="52">
        <v>250</v>
      </c>
      <c r="B253" s="3" t="str">
        <f t="shared" si="11"/>
        <v/>
      </c>
      <c r="C253" s="52" t="str">
        <f>IF(E253="","",(INDEX(Raw!D:D,MATCH(E253+6000,Raw!X:X,0))))</f>
        <v/>
      </c>
      <c r="D253" s="52" t="str">
        <f>IF(E253="","",(INDEX(Raw!A:A,MATCH(E253+6000,Raw!X:X,0))))</f>
        <v/>
      </c>
      <c r="E253" s="11" t="str">
        <f>(IFERROR(IF(LARGE(Raw!X:X,A253)-6000&gt;0,LARGE(Raw!X:X,A253)-6000,""),""))</f>
        <v/>
      </c>
      <c r="G253" s="3" t="str">
        <f t="shared" si="9"/>
        <v/>
      </c>
      <c r="H253" s="52" t="str">
        <f>IF(J253="","",(INDEX(Raw!D:D,MATCH(J253+4000,Raw!X:X,0))))</f>
        <v/>
      </c>
      <c r="I253" s="52" t="str">
        <f>IF(J253="","",(INDEX(Raw!A:A,MATCH(J253+4000,Raw!X:X,0))))</f>
        <v/>
      </c>
      <c r="J253" s="11" t="str">
        <f>(IFERROR(IF(LARGE(Raw!X:X,A253+COUNTIF(Raw!C:C,"H"))-4000&gt;0,LARGE(Raw!X:X,A253+COUNTIF(Raw!C:C,"H"))-4000,""),""))</f>
        <v/>
      </c>
      <c r="L253" s="3" t="str">
        <f t="shared" si="10"/>
        <v/>
      </c>
      <c r="M253" s="52" t="str">
        <f>IF(O253="","",(INDEX(Raw!D:D,MATCH(O253+2000,Raw!X:X,0))))</f>
        <v/>
      </c>
      <c r="N253" s="52" t="str">
        <f>IF(O253="","",(INDEX(Raw!A:A,MATCH(O253+2000,Raw!X:X,0))))</f>
        <v/>
      </c>
      <c r="O253" s="11" t="str">
        <f>(IFERROR(IF(LARGE(Raw!X:X,A253+COUNTIF(Raw!C:C,"H")+COUNTIF(Raw!C:C,"S"))-2000&gt;0,LARGE(Raw!X:X,A253+COUNTIF(Raw!C:C,"H")+COUNTIF(Raw!C:C,"S"))-2000,""),""))</f>
        <v/>
      </c>
    </row>
    <row r="254" spans="1:15" x14ac:dyDescent="0.3">
      <c r="A254" s="52">
        <v>251</v>
      </c>
      <c r="B254" s="3" t="str">
        <f t="shared" si="11"/>
        <v/>
      </c>
      <c r="C254" s="52" t="str">
        <f>IF(E254="","",(INDEX(Raw!D:D,MATCH(E254+6000,Raw!X:X,0))))</f>
        <v/>
      </c>
      <c r="D254" s="52" t="str">
        <f>IF(E254="","",(INDEX(Raw!A:A,MATCH(E254+6000,Raw!X:X,0))))</f>
        <v/>
      </c>
      <c r="E254" s="11" t="str">
        <f>(IFERROR(IF(LARGE(Raw!X:X,A254)-6000&gt;0,LARGE(Raw!X:X,A254)-6000,""),""))</f>
        <v/>
      </c>
      <c r="G254" s="3" t="str">
        <f t="shared" si="9"/>
        <v/>
      </c>
      <c r="H254" s="52" t="str">
        <f>IF(J254="","",(INDEX(Raw!D:D,MATCH(J254+4000,Raw!X:X,0))))</f>
        <v/>
      </c>
      <c r="I254" s="52" t="str">
        <f>IF(J254="","",(INDEX(Raw!A:A,MATCH(J254+4000,Raw!X:X,0))))</f>
        <v/>
      </c>
      <c r="J254" s="11" t="str">
        <f>(IFERROR(IF(LARGE(Raw!X:X,A254+COUNTIF(Raw!C:C,"H"))-4000&gt;0,LARGE(Raw!X:X,A254+COUNTIF(Raw!C:C,"H"))-4000,""),""))</f>
        <v/>
      </c>
      <c r="L254" s="3" t="str">
        <f t="shared" si="10"/>
        <v/>
      </c>
      <c r="M254" s="52" t="str">
        <f>IF(O254="","",(INDEX(Raw!D:D,MATCH(O254+2000,Raw!X:X,0))))</f>
        <v/>
      </c>
      <c r="N254" s="52" t="str">
        <f>IF(O254="","",(INDEX(Raw!A:A,MATCH(O254+2000,Raw!X:X,0))))</f>
        <v/>
      </c>
      <c r="O254" s="11" t="str">
        <f>(IFERROR(IF(LARGE(Raw!X:X,A254+COUNTIF(Raw!C:C,"H")+COUNTIF(Raw!C:C,"S"))-2000&gt;0,LARGE(Raw!X:X,A254+COUNTIF(Raw!C:C,"H")+COUNTIF(Raw!C:C,"S"))-2000,""),""))</f>
        <v/>
      </c>
    </row>
    <row r="255" spans="1:15" x14ac:dyDescent="0.3">
      <c r="A255" s="52">
        <v>252</v>
      </c>
      <c r="B255" s="3" t="str">
        <f t="shared" si="11"/>
        <v/>
      </c>
      <c r="C255" s="52" t="str">
        <f>IF(E255="","",(INDEX(Raw!D:D,MATCH(E255+6000,Raw!X:X,0))))</f>
        <v/>
      </c>
      <c r="D255" s="52" t="str">
        <f>IF(E255="","",(INDEX(Raw!A:A,MATCH(E255+6000,Raw!X:X,0))))</f>
        <v/>
      </c>
      <c r="E255" s="11" t="str">
        <f>(IFERROR(IF(LARGE(Raw!X:X,A255)-6000&gt;0,LARGE(Raw!X:X,A255)-6000,""),""))</f>
        <v/>
      </c>
      <c r="G255" s="3" t="str">
        <f t="shared" si="9"/>
        <v/>
      </c>
      <c r="H255" s="52" t="str">
        <f>IF(J255="","",(INDEX(Raw!D:D,MATCH(J255+4000,Raw!X:X,0))))</f>
        <v/>
      </c>
      <c r="I255" s="52" t="str">
        <f>IF(J255="","",(INDEX(Raw!A:A,MATCH(J255+4000,Raw!X:X,0))))</f>
        <v/>
      </c>
      <c r="J255" s="11" t="str">
        <f>(IFERROR(IF(LARGE(Raw!X:X,A255+COUNTIF(Raw!C:C,"H"))-4000&gt;0,LARGE(Raw!X:X,A255+COUNTIF(Raw!C:C,"H"))-4000,""),""))</f>
        <v/>
      </c>
      <c r="L255" s="3" t="str">
        <f t="shared" si="10"/>
        <v/>
      </c>
      <c r="M255" s="52" t="str">
        <f>IF(O255="","",(INDEX(Raw!D:D,MATCH(O255+2000,Raw!X:X,0))))</f>
        <v/>
      </c>
      <c r="N255" s="52" t="str">
        <f>IF(O255="","",(INDEX(Raw!A:A,MATCH(O255+2000,Raw!X:X,0))))</f>
        <v/>
      </c>
      <c r="O255" s="11" t="str">
        <f>(IFERROR(IF(LARGE(Raw!X:X,A255+COUNTIF(Raw!C:C,"H")+COUNTIF(Raw!C:C,"S"))-2000&gt;0,LARGE(Raw!X:X,A255+COUNTIF(Raw!C:C,"H")+COUNTIF(Raw!C:C,"S"))-2000,""),""))</f>
        <v/>
      </c>
    </row>
    <row r="256" spans="1:15" x14ac:dyDescent="0.3">
      <c r="A256" s="52">
        <v>253</v>
      </c>
      <c r="B256" s="3" t="str">
        <f t="shared" si="11"/>
        <v/>
      </c>
      <c r="C256" s="52" t="str">
        <f>IF(E256="","",(INDEX(Raw!D:D,MATCH(E256+6000,Raw!X:X,0))))</f>
        <v/>
      </c>
      <c r="D256" s="52" t="str">
        <f>IF(E256="","",(INDEX(Raw!A:A,MATCH(E256+6000,Raw!X:X,0))))</f>
        <v/>
      </c>
      <c r="E256" s="11" t="str">
        <f>(IFERROR(IF(LARGE(Raw!X:X,A256)-6000&gt;0,LARGE(Raw!X:X,A256)-6000,""),""))</f>
        <v/>
      </c>
      <c r="G256" s="3" t="str">
        <f t="shared" si="9"/>
        <v/>
      </c>
      <c r="H256" s="52" t="str">
        <f>IF(J256="","",(INDEX(Raw!D:D,MATCH(J256+4000,Raw!X:X,0))))</f>
        <v/>
      </c>
      <c r="I256" s="52" t="str">
        <f>IF(J256="","",(INDEX(Raw!A:A,MATCH(J256+4000,Raw!X:X,0))))</f>
        <v/>
      </c>
      <c r="J256" s="11" t="str">
        <f>(IFERROR(IF(LARGE(Raw!X:X,A256+COUNTIF(Raw!C:C,"H"))-4000&gt;0,LARGE(Raw!X:X,A256+COUNTIF(Raw!C:C,"H"))-4000,""),""))</f>
        <v/>
      </c>
      <c r="L256" s="3" t="str">
        <f t="shared" si="10"/>
        <v/>
      </c>
      <c r="M256" s="52" t="str">
        <f>IF(O256="","",(INDEX(Raw!D:D,MATCH(O256+2000,Raw!X:X,0))))</f>
        <v/>
      </c>
      <c r="N256" s="52" t="str">
        <f>IF(O256="","",(INDEX(Raw!A:A,MATCH(O256+2000,Raw!X:X,0))))</f>
        <v/>
      </c>
      <c r="O256" s="11" t="str">
        <f>(IFERROR(IF(LARGE(Raw!X:X,A256+COUNTIF(Raw!C:C,"H")+COUNTIF(Raw!C:C,"S"))-2000&gt;0,LARGE(Raw!X:X,A256+COUNTIF(Raw!C:C,"H")+COUNTIF(Raw!C:C,"S"))-2000,""),""))</f>
        <v/>
      </c>
    </row>
    <row r="257" spans="1:15" x14ac:dyDescent="0.3">
      <c r="A257" s="52">
        <v>254</v>
      </c>
      <c r="B257" s="3" t="str">
        <f t="shared" si="11"/>
        <v/>
      </c>
      <c r="C257" s="52" t="str">
        <f>IF(E257="","",(INDEX(Raw!D:D,MATCH(E257+6000,Raw!X:X,0))))</f>
        <v/>
      </c>
      <c r="D257" s="52" t="str">
        <f>IF(E257="","",(INDEX(Raw!A:A,MATCH(E257+6000,Raw!X:X,0))))</f>
        <v/>
      </c>
      <c r="E257" s="11" t="str">
        <f>(IFERROR(IF(LARGE(Raw!X:X,A257)-6000&gt;0,LARGE(Raw!X:X,A257)-6000,""),""))</f>
        <v/>
      </c>
      <c r="G257" s="3" t="str">
        <f t="shared" si="9"/>
        <v/>
      </c>
      <c r="H257" s="52" t="str">
        <f>IF(J257="","",(INDEX(Raw!D:D,MATCH(J257+4000,Raw!X:X,0))))</f>
        <v/>
      </c>
      <c r="I257" s="52" t="str">
        <f>IF(J257="","",(INDEX(Raw!A:A,MATCH(J257+4000,Raw!X:X,0))))</f>
        <v/>
      </c>
      <c r="J257" s="11" t="str">
        <f>(IFERROR(IF(LARGE(Raw!X:X,A257+COUNTIF(Raw!C:C,"H"))-4000&gt;0,LARGE(Raw!X:X,A257+COUNTIF(Raw!C:C,"H"))-4000,""),""))</f>
        <v/>
      </c>
      <c r="L257" s="3" t="str">
        <f t="shared" si="10"/>
        <v/>
      </c>
      <c r="M257" s="52" t="str">
        <f>IF(O257="","",(INDEX(Raw!D:D,MATCH(O257+2000,Raw!X:X,0))))</f>
        <v/>
      </c>
      <c r="N257" s="52" t="str">
        <f>IF(O257="","",(INDEX(Raw!A:A,MATCH(O257+2000,Raw!X:X,0))))</f>
        <v/>
      </c>
      <c r="O257" s="11" t="str">
        <f>(IFERROR(IF(LARGE(Raw!X:X,A257+COUNTIF(Raw!C:C,"H")+COUNTIF(Raw!C:C,"S"))-2000&gt;0,LARGE(Raw!X:X,A257+COUNTIF(Raw!C:C,"H")+COUNTIF(Raw!C:C,"S"))-2000,""),""))</f>
        <v/>
      </c>
    </row>
    <row r="258" spans="1:15" x14ac:dyDescent="0.3">
      <c r="A258" s="52">
        <v>255</v>
      </c>
      <c r="B258" s="3" t="str">
        <f t="shared" si="11"/>
        <v/>
      </c>
      <c r="C258" s="52" t="str">
        <f>IF(E258="","",(INDEX(Raw!D:D,MATCH(E258+6000,Raw!X:X,0))))</f>
        <v/>
      </c>
      <c r="D258" s="52" t="str">
        <f>IF(E258="","",(INDEX(Raw!A:A,MATCH(E258+6000,Raw!X:X,0))))</f>
        <v/>
      </c>
      <c r="E258" s="11" t="str">
        <f>(IFERROR(IF(LARGE(Raw!X:X,A258)-6000&gt;0,LARGE(Raw!X:X,A258)-6000,""),""))</f>
        <v/>
      </c>
      <c r="G258" s="3" t="str">
        <f t="shared" si="9"/>
        <v/>
      </c>
      <c r="H258" s="52" t="str">
        <f>IF(J258="","",(INDEX(Raw!D:D,MATCH(J258+4000,Raw!X:X,0))))</f>
        <v/>
      </c>
      <c r="I258" s="52" t="str">
        <f>IF(J258="","",(INDEX(Raw!A:A,MATCH(J258+4000,Raw!X:X,0))))</f>
        <v/>
      </c>
      <c r="J258" s="11" t="str">
        <f>(IFERROR(IF(LARGE(Raw!X:X,A258+COUNTIF(Raw!C:C,"H"))-4000&gt;0,LARGE(Raw!X:X,A258+COUNTIF(Raw!C:C,"H"))-4000,""),""))</f>
        <v/>
      </c>
      <c r="L258" s="3" t="str">
        <f t="shared" si="10"/>
        <v/>
      </c>
      <c r="M258" s="52" t="str">
        <f>IF(O258="","",(INDEX(Raw!D:D,MATCH(O258+2000,Raw!X:X,0))))</f>
        <v/>
      </c>
      <c r="N258" s="52" t="str">
        <f>IF(O258="","",(INDEX(Raw!A:A,MATCH(O258+2000,Raw!X:X,0))))</f>
        <v/>
      </c>
      <c r="O258" s="11" t="str">
        <f>(IFERROR(IF(LARGE(Raw!X:X,A258+COUNTIF(Raw!C:C,"H")+COUNTIF(Raw!C:C,"S"))-2000&gt;0,LARGE(Raw!X:X,A258+COUNTIF(Raw!C:C,"H")+COUNTIF(Raw!C:C,"S"))-2000,""),""))</f>
        <v/>
      </c>
    </row>
    <row r="259" spans="1:15" x14ac:dyDescent="0.3">
      <c r="A259" s="52">
        <v>256</v>
      </c>
      <c r="B259" s="3" t="str">
        <f t="shared" si="11"/>
        <v/>
      </c>
      <c r="C259" s="52" t="str">
        <f>IF(E259="","",(INDEX(Raw!D:D,MATCH(E259+6000,Raw!X:X,0))))</f>
        <v/>
      </c>
      <c r="D259" s="52" t="str">
        <f>IF(E259="","",(INDEX(Raw!A:A,MATCH(E259+6000,Raw!X:X,0))))</f>
        <v/>
      </c>
      <c r="E259" s="11" t="str">
        <f>(IFERROR(IF(LARGE(Raw!X:X,A259)-6000&gt;0,LARGE(Raw!X:X,A259)-6000,""),""))</f>
        <v/>
      </c>
      <c r="G259" s="3" t="str">
        <f t="shared" si="9"/>
        <v/>
      </c>
      <c r="H259" s="52" t="str">
        <f>IF(J259="","",(INDEX(Raw!D:D,MATCH(J259+4000,Raw!X:X,0))))</f>
        <v/>
      </c>
      <c r="I259" s="52" t="str">
        <f>IF(J259="","",(INDEX(Raw!A:A,MATCH(J259+4000,Raw!X:X,0))))</f>
        <v/>
      </c>
      <c r="J259" s="11" t="str">
        <f>(IFERROR(IF(LARGE(Raw!X:X,A259+COUNTIF(Raw!C:C,"H"))-4000&gt;0,LARGE(Raw!X:X,A259+COUNTIF(Raw!C:C,"H"))-4000,""),""))</f>
        <v/>
      </c>
      <c r="L259" s="3" t="str">
        <f t="shared" si="10"/>
        <v/>
      </c>
      <c r="M259" s="52" t="str">
        <f>IF(O259="","",(INDEX(Raw!D:D,MATCH(O259+2000,Raw!X:X,0))))</f>
        <v/>
      </c>
      <c r="N259" s="52" t="str">
        <f>IF(O259="","",(INDEX(Raw!A:A,MATCH(O259+2000,Raw!X:X,0))))</f>
        <v/>
      </c>
      <c r="O259" s="11" t="str">
        <f>(IFERROR(IF(LARGE(Raw!X:X,A259+COUNTIF(Raw!C:C,"H")+COUNTIF(Raw!C:C,"S"))-2000&gt;0,LARGE(Raw!X:X,A259+COUNTIF(Raw!C:C,"H")+COUNTIF(Raw!C:C,"S"))-2000,""),""))</f>
        <v/>
      </c>
    </row>
    <row r="260" spans="1:15" x14ac:dyDescent="0.3">
      <c r="A260" s="52">
        <v>257</v>
      </c>
      <c r="B260" s="3" t="str">
        <f t="shared" si="11"/>
        <v/>
      </c>
      <c r="C260" s="52" t="str">
        <f>IF(E260="","",(INDEX(Raw!D:D,MATCH(E260+6000,Raw!X:X,0))))</f>
        <v/>
      </c>
      <c r="D260" s="52" t="str">
        <f>IF(E260="","",(INDEX(Raw!A:A,MATCH(E260+6000,Raw!X:X,0))))</f>
        <v/>
      </c>
      <c r="E260" s="11" t="str">
        <f>(IFERROR(IF(LARGE(Raw!X:X,A260)-6000&gt;0,LARGE(Raw!X:X,A260)-6000,""),""))</f>
        <v/>
      </c>
      <c r="G260" s="3" t="str">
        <f t="shared" si="9"/>
        <v/>
      </c>
      <c r="H260" s="52" t="str">
        <f>IF(J260="","",(INDEX(Raw!D:D,MATCH(J260+4000,Raw!X:X,0))))</f>
        <v/>
      </c>
      <c r="I260" s="52" t="str">
        <f>IF(J260="","",(INDEX(Raw!A:A,MATCH(J260+4000,Raw!X:X,0))))</f>
        <v/>
      </c>
      <c r="J260" s="11" t="str">
        <f>(IFERROR(IF(LARGE(Raw!X:X,A260+COUNTIF(Raw!C:C,"H"))-4000&gt;0,LARGE(Raw!X:X,A260+COUNTIF(Raw!C:C,"H"))-4000,""),""))</f>
        <v/>
      </c>
      <c r="L260" s="3" t="str">
        <f t="shared" si="10"/>
        <v/>
      </c>
      <c r="M260" s="52" t="str">
        <f>IF(O260="","",(INDEX(Raw!D:D,MATCH(O260+2000,Raw!X:X,0))))</f>
        <v/>
      </c>
      <c r="N260" s="52" t="str">
        <f>IF(O260="","",(INDEX(Raw!A:A,MATCH(O260+2000,Raw!X:X,0))))</f>
        <v/>
      </c>
      <c r="O260" s="11" t="str">
        <f>(IFERROR(IF(LARGE(Raw!X:X,A260+COUNTIF(Raw!C:C,"H")+COUNTIF(Raw!C:C,"S"))-2000&gt;0,LARGE(Raw!X:X,A260+COUNTIF(Raw!C:C,"H")+COUNTIF(Raw!C:C,"S"))-2000,""),""))</f>
        <v/>
      </c>
    </row>
    <row r="261" spans="1:15" x14ac:dyDescent="0.3">
      <c r="A261" s="52">
        <v>258</v>
      </c>
      <c r="B261" s="3" t="str">
        <f t="shared" si="11"/>
        <v/>
      </c>
      <c r="C261" s="52" t="str">
        <f>IF(E261="","",(INDEX(Raw!D:D,MATCH(E261+6000,Raw!X:X,0))))</f>
        <v/>
      </c>
      <c r="D261" s="52" t="str">
        <f>IF(E261="","",(INDEX(Raw!A:A,MATCH(E261+6000,Raw!X:X,0))))</f>
        <v/>
      </c>
      <c r="E261" s="11" t="str">
        <f>(IFERROR(IF(LARGE(Raw!X:X,A261)-6000&gt;0,LARGE(Raw!X:X,A261)-6000,""),""))</f>
        <v/>
      </c>
      <c r="G261" s="3" t="str">
        <f t="shared" ref="G261:G324" si="12">IFERROR(IF(ROUND(J261,3)=ROUND(J260,3),G260,G260+1),"")</f>
        <v/>
      </c>
      <c r="H261" s="52" t="str">
        <f>IF(J261="","",(INDEX(Raw!D:D,MATCH(J261+4000,Raw!X:X,0))))</f>
        <v/>
      </c>
      <c r="I261" s="52" t="str">
        <f>IF(J261="","",(INDEX(Raw!A:A,MATCH(J261+4000,Raw!X:X,0))))</f>
        <v/>
      </c>
      <c r="J261" s="11" t="str">
        <f>(IFERROR(IF(LARGE(Raw!X:X,A261+COUNTIF(Raw!C:C,"H"))-4000&gt;0,LARGE(Raw!X:X,A261+COUNTIF(Raw!C:C,"H"))-4000,""),""))</f>
        <v/>
      </c>
      <c r="L261" s="3" t="str">
        <f t="shared" ref="L261:L324" si="13">IFERROR(IF(ROUND(O261,3)=ROUND(O260,3),L260,L260+1),"")</f>
        <v/>
      </c>
      <c r="M261" s="52" t="str">
        <f>IF(O261="","",(INDEX(Raw!D:D,MATCH(O261+2000,Raw!X:X,0))))</f>
        <v/>
      </c>
      <c r="N261" s="52" t="str">
        <f>IF(O261="","",(INDEX(Raw!A:A,MATCH(O261+2000,Raw!X:X,0))))</f>
        <v/>
      </c>
      <c r="O261" s="11" t="str">
        <f>(IFERROR(IF(LARGE(Raw!X:X,A261+COUNTIF(Raw!C:C,"H")+COUNTIF(Raw!C:C,"S"))-2000&gt;0,LARGE(Raw!X:X,A261+COUNTIF(Raw!C:C,"H")+COUNTIF(Raw!C:C,"S"))-2000,""),""))</f>
        <v/>
      </c>
    </row>
    <row r="262" spans="1:15" x14ac:dyDescent="0.3">
      <c r="A262" s="52">
        <v>259</v>
      </c>
      <c r="B262" s="3" t="str">
        <f t="shared" ref="B262:B325" si="14">IFERROR(IF(ROUND(E262,3)=ROUND(E261,3),B261,B261+1),"")</f>
        <v/>
      </c>
      <c r="C262" s="52" t="str">
        <f>IF(E262="","",(INDEX(Raw!D:D,MATCH(E262+6000,Raw!X:X,0))))</f>
        <v/>
      </c>
      <c r="D262" s="52" t="str">
        <f>IF(E262="","",(INDEX(Raw!A:A,MATCH(E262+6000,Raw!X:X,0))))</f>
        <v/>
      </c>
      <c r="E262" s="11" t="str">
        <f>(IFERROR(IF(LARGE(Raw!X:X,A262)-6000&gt;0,LARGE(Raw!X:X,A262)-6000,""),""))</f>
        <v/>
      </c>
      <c r="G262" s="3" t="str">
        <f t="shared" si="12"/>
        <v/>
      </c>
      <c r="H262" s="52" t="str">
        <f>IF(J262="","",(INDEX(Raw!D:D,MATCH(J262+4000,Raw!X:X,0))))</f>
        <v/>
      </c>
      <c r="I262" s="52" t="str">
        <f>IF(J262="","",(INDEX(Raw!A:A,MATCH(J262+4000,Raw!X:X,0))))</f>
        <v/>
      </c>
      <c r="J262" s="11" t="str">
        <f>(IFERROR(IF(LARGE(Raw!X:X,A262+COUNTIF(Raw!C:C,"H"))-4000&gt;0,LARGE(Raw!X:X,A262+COUNTIF(Raw!C:C,"H"))-4000,""),""))</f>
        <v/>
      </c>
      <c r="L262" s="3" t="str">
        <f t="shared" si="13"/>
        <v/>
      </c>
      <c r="M262" s="52" t="str">
        <f>IF(O262="","",(INDEX(Raw!D:D,MATCH(O262+2000,Raw!X:X,0))))</f>
        <v/>
      </c>
      <c r="N262" s="52" t="str">
        <f>IF(O262="","",(INDEX(Raw!A:A,MATCH(O262+2000,Raw!X:X,0))))</f>
        <v/>
      </c>
      <c r="O262" s="11" t="str">
        <f>(IFERROR(IF(LARGE(Raw!X:X,A262+COUNTIF(Raw!C:C,"H")+COUNTIF(Raw!C:C,"S"))-2000&gt;0,LARGE(Raw!X:X,A262+COUNTIF(Raw!C:C,"H")+COUNTIF(Raw!C:C,"S"))-2000,""),""))</f>
        <v/>
      </c>
    </row>
    <row r="263" spans="1:15" x14ac:dyDescent="0.3">
      <c r="A263" s="52">
        <v>260</v>
      </c>
      <c r="B263" s="3" t="str">
        <f t="shared" si="14"/>
        <v/>
      </c>
      <c r="C263" s="52" t="str">
        <f>IF(E263="","",(INDEX(Raw!D:D,MATCH(E263+6000,Raw!X:X,0))))</f>
        <v/>
      </c>
      <c r="D263" s="52" t="str">
        <f>IF(E263="","",(INDEX(Raw!A:A,MATCH(E263+6000,Raw!X:X,0))))</f>
        <v/>
      </c>
      <c r="E263" s="11" t="str">
        <f>(IFERROR(IF(LARGE(Raw!X:X,A263)-6000&gt;0,LARGE(Raw!X:X,A263)-6000,""),""))</f>
        <v/>
      </c>
      <c r="G263" s="3" t="str">
        <f t="shared" si="12"/>
        <v/>
      </c>
      <c r="H263" s="52" t="str">
        <f>IF(J263="","",(INDEX(Raw!D:D,MATCH(J263+4000,Raw!X:X,0))))</f>
        <v/>
      </c>
      <c r="I263" s="52" t="str">
        <f>IF(J263="","",(INDEX(Raw!A:A,MATCH(J263+4000,Raw!X:X,0))))</f>
        <v/>
      </c>
      <c r="J263" s="11" t="str">
        <f>(IFERROR(IF(LARGE(Raw!X:X,A263+COUNTIF(Raw!C:C,"H"))-4000&gt;0,LARGE(Raw!X:X,A263+COUNTIF(Raw!C:C,"H"))-4000,""),""))</f>
        <v/>
      </c>
      <c r="L263" s="3" t="str">
        <f t="shared" si="13"/>
        <v/>
      </c>
      <c r="M263" s="52" t="str">
        <f>IF(O263="","",(INDEX(Raw!D:D,MATCH(O263+2000,Raw!X:X,0))))</f>
        <v/>
      </c>
      <c r="N263" s="52" t="str">
        <f>IF(O263="","",(INDEX(Raw!A:A,MATCH(O263+2000,Raw!X:X,0))))</f>
        <v/>
      </c>
      <c r="O263" s="11" t="str">
        <f>(IFERROR(IF(LARGE(Raw!X:X,A263+COUNTIF(Raw!C:C,"H")+COUNTIF(Raw!C:C,"S"))-2000&gt;0,LARGE(Raw!X:X,A263+COUNTIF(Raw!C:C,"H")+COUNTIF(Raw!C:C,"S"))-2000,""),""))</f>
        <v/>
      </c>
    </row>
    <row r="264" spans="1:15" x14ac:dyDescent="0.3">
      <c r="A264" s="52">
        <v>261</v>
      </c>
      <c r="B264" s="3" t="str">
        <f t="shared" si="14"/>
        <v/>
      </c>
      <c r="C264" s="52" t="str">
        <f>IF(E264="","",(INDEX(Raw!D:D,MATCH(E264+6000,Raw!X:X,0))))</f>
        <v/>
      </c>
      <c r="D264" s="52" t="str">
        <f>IF(E264="","",(INDEX(Raw!A:A,MATCH(E264+6000,Raw!X:X,0))))</f>
        <v/>
      </c>
      <c r="E264" s="11" t="str">
        <f>(IFERROR(IF(LARGE(Raw!X:X,A264)-6000&gt;0,LARGE(Raw!X:X,A264)-6000,""),""))</f>
        <v/>
      </c>
      <c r="G264" s="3" t="str">
        <f t="shared" si="12"/>
        <v/>
      </c>
      <c r="H264" s="52" t="str">
        <f>IF(J264="","",(INDEX(Raw!D:D,MATCH(J264+4000,Raw!X:X,0))))</f>
        <v/>
      </c>
      <c r="I264" s="52" t="str">
        <f>IF(J264="","",(INDEX(Raw!A:A,MATCH(J264+4000,Raw!X:X,0))))</f>
        <v/>
      </c>
      <c r="J264" s="11" t="str">
        <f>(IFERROR(IF(LARGE(Raw!X:X,A264+COUNTIF(Raw!C:C,"H"))-4000&gt;0,LARGE(Raw!X:X,A264+COUNTIF(Raw!C:C,"H"))-4000,""),""))</f>
        <v/>
      </c>
      <c r="L264" s="3" t="str">
        <f t="shared" si="13"/>
        <v/>
      </c>
      <c r="M264" s="52" t="str">
        <f>IF(O264="","",(INDEX(Raw!D:D,MATCH(O264+2000,Raw!X:X,0))))</f>
        <v/>
      </c>
      <c r="N264" s="52" t="str">
        <f>IF(O264="","",(INDEX(Raw!A:A,MATCH(O264+2000,Raw!X:X,0))))</f>
        <v/>
      </c>
      <c r="O264" s="11" t="str">
        <f>(IFERROR(IF(LARGE(Raw!X:X,A264+COUNTIF(Raw!C:C,"H")+COUNTIF(Raw!C:C,"S"))-2000&gt;0,LARGE(Raw!X:X,A264+COUNTIF(Raw!C:C,"H")+COUNTIF(Raw!C:C,"S"))-2000,""),""))</f>
        <v/>
      </c>
    </row>
    <row r="265" spans="1:15" x14ac:dyDescent="0.3">
      <c r="A265" s="52">
        <v>262</v>
      </c>
      <c r="B265" s="3" t="str">
        <f t="shared" si="14"/>
        <v/>
      </c>
      <c r="C265" s="52" t="str">
        <f>IF(E265="","",(INDEX(Raw!D:D,MATCH(E265+6000,Raw!X:X,0))))</f>
        <v/>
      </c>
      <c r="D265" s="52" t="str">
        <f>IF(E265="","",(INDEX(Raw!A:A,MATCH(E265+6000,Raw!X:X,0))))</f>
        <v/>
      </c>
      <c r="E265" s="11" t="str">
        <f>(IFERROR(IF(LARGE(Raw!X:X,A265)-6000&gt;0,LARGE(Raw!X:X,A265)-6000,""),""))</f>
        <v/>
      </c>
      <c r="G265" s="3" t="str">
        <f t="shared" si="12"/>
        <v/>
      </c>
      <c r="H265" s="52" t="str">
        <f>IF(J265="","",(INDEX(Raw!D:D,MATCH(J265+4000,Raw!X:X,0))))</f>
        <v/>
      </c>
      <c r="I265" s="52" t="str">
        <f>IF(J265="","",(INDEX(Raw!A:A,MATCH(J265+4000,Raw!X:X,0))))</f>
        <v/>
      </c>
      <c r="J265" s="11" t="str">
        <f>(IFERROR(IF(LARGE(Raw!X:X,A265+COUNTIF(Raw!C:C,"H"))-4000&gt;0,LARGE(Raw!X:X,A265+COUNTIF(Raw!C:C,"H"))-4000,""),""))</f>
        <v/>
      </c>
      <c r="L265" s="3" t="str">
        <f t="shared" si="13"/>
        <v/>
      </c>
      <c r="M265" s="52" t="str">
        <f>IF(O265="","",(INDEX(Raw!D:D,MATCH(O265+2000,Raw!X:X,0))))</f>
        <v/>
      </c>
      <c r="N265" s="52" t="str">
        <f>IF(O265="","",(INDEX(Raw!A:A,MATCH(O265+2000,Raw!X:X,0))))</f>
        <v/>
      </c>
      <c r="O265" s="11" t="str">
        <f>(IFERROR(IF(LARGE(Raw!X:X,A265+COUNTIF(Raw!C:C,"H")+COUNTIF(Raw!C:C,"S"))-2000&gt;0,LARGE(Raw!X:X,A265+COUNTIF(Raw!C:C,"H")+COUNTIF(Raw!C:C,"S"))-2000,""),""))</f>
        <v/>
      </c>
    </row>
    <row r="266" spans="1:15" x14ac:dyDescent="0.3">
      <c r="A266" s="52">
        <v>263</v>
      </c>
      <c r="B266" s="3" t="str">
        <f t="shared" si="14"/>
        <v/>
      </c>
      <c r="C266" s="52" t="str">
        <f>IF(E266="","",(INDEX(Raw!D:D,MATCH(E266+6000,Raw!X:X,0))))</f>
        <v/>
      </c>
      <c r="D266" s="52" t="str">
        <f>IF(E266="","",(INDEX(Raw!A:A,MATCH(E266+6000,Raw!X:X,0))))</f>
        <v/>
      </c>
      <c r="E266" s="11" t="str">
        <f>(IFERROR(IF(LARGE(Raw!X:X,A266)-6000&gt;0,LARGE(Raw!X:X,A266)-6000,""),""))</f>
        <v/>
      </c>
      <c r="G266" s="3" t="str">
        <f t="shared" si="12"/>
        <v/>
      </c>
      <c r="H266" s="52" t="str">
        <f>IF(J266="","",(INDEX(Raw!D:D,MATCH(J266+4000,Raw!X:X,0))))</f>
        <v/>
      </c>
      <c r="I266" s="52" t="str">
        <f>IF(J266="","",(INDEX(Raw!A:A,MATCH(J266+4000,Raw!X:X,0))))</f>
        <v/>
      </c>
      <c r="J266" s="11" t="str">
        <f>(IFERROR(IF(LARGE(Raw!X:X,A266+COUNTIF(Raw!C:C,"H"))-4000&gt;0,LARGE(Raw!X:X,A266+COUNTIF(Raw!C:C,"H"))-4000,""),""))</f>
        <v/>
      </c>
      <c r="L266" s="3" t="str">
        <f t="shared" si="13"/>
        <v/>
      </c>
      <c r="M266" s="52" t="str">
        <f>IF(O266="","",(INDEX(Raw!D:D,MATCH(O266+2000,Raw!X:X,0))))</f>
        <v/>
      </c>
      <c r="N266" s="52" t="str">
        <f>IF(O266="","",(INDEX(Raw!A:A,MATCH(O266+2000,Raw!X:X,0))))</f>
        <v/>
      </c>
      <c r="O266" s="11" t="str">
        <f>(IFERROR(IF(LARGE(Raw!X:X,A266+COUNTIF(Raw!C:C,"H")+COUNTIF(Raw!C:C,"S"))-2000&gt;0,LARGE(Raw!X:X,A266+COUNTIF(Raw!C:C,"H")+COUNTIF(Raw!C:C,"S"))-2000,""),""))</f>
        <v/>
      </c>
    </row>
    <row r="267" spans="1:15" x14ac:dyDescent="0.3">
      <c r="A267" s="52">
        <v>264</v>
      </c>
      <c r="B267" s="3" t="str">
        <f t="shared" si="14"/>
        <v/>
      </c>
      <c r="C267" s="52" t="str">
        <f>IF(E267="","",(INDEX(Raw!D:D,MATCH(E267+6000,Raw!X:X,0))))</f>
        <v/>
      </c>
      <c r="D267" s="52" t="str">
        <f>IF(E267="","",(INDEX(Raw!A:A,MATCH(E267+6000,Raw!X:X,0))))</f>
        <v/>
      </c>
      <c r="E267" s="11" t="str">
        <f>(IFERROR(IF(LARGE(Raw!X:X,A267)-6000&gt;0,LARGE(Raw!X:X,A267)-6000,""),""))</f>
        <v/>
      </c>
      <c r="G267" s="3" t="str">
        <f t="shared" si="12"/>
        <v/>
      </c>
      <c r="H267" s="52" t="str">
        <f>IF(J267="","",(INDEX(Raw!D:D,MATCH(J267+4000,Raw!X:X,0))))</f>
        <v/>
      </c>
      <c r="I267" s="52" t="str">
        <f>IF(J267="","",(INDEX(Raw!A:A,MATCH(J267+4000,Raw!X:X,0))))</f>
        <v/>
      </c>
      <c r="J267" s="11" t="str">
        <f>(IFERROR(IF(LARGE(Raw!X:X,A267+COUNTIF(Raw!C:C,"H"))-4000&gt;0,LARGE(Raw!X:X,A267+COUNTIF(Raw!C:C,"H"))-4000,""),""))</f>
        <v/>
      </c>
      <c r="L267" s="3" t="str">
        <f t="shared" si="13"/>
        <v/>
      </c>
      <c r="M267" s="52" t="str">
        <f>IF(O267="","",(INDEX(Raw!D:D,MATCH(O267+2000,Raw!X:X,0))))</f>
        <v/>
      </c>
      <c r="N267" s="52" t="str">
        <f>IF(O267="","",(INDEX(Raw!A:A,MATCH(O267+2000,Raw!X:X,0))))</f>
        <v/>
      </c>
      <c r="O267" s="11" t="str">
        <f>(IFERROR(IF(LARGE(Raw!X:X,A267+COUNTIF(Raw!C:C,"H")+COUNTIF(Raw!C:C,"S"))-2000&gt;0,LARGE(Raw!X:X,A267+COUNTIF(Raw!C:C,"H")+COUNTIF(Raw!C:C,"S"))-2000,""),""))</f>
        <v/>
      </c>
    </row>
    <row r="268" spans="1:15" x14ac:dyDescent="0.3">
      <c r="A268" s="52">
        <v>265</v>
      </c>
      <c r="B268" s="3" t="str">
        <f t="shared" si="14"/>
        <v/>
      </c>
      <c r="C268" s="52" t="str">
        <f>IF(E268="","",(INDEX(Raw!D:D,MATCH(E268+6000,Raw!X:X,0))))</f>
        <v/>
      </c>
      <c r="D268" s="52" t="str">
        <f>IF(E268="","",(INDEX(Raw!A:A,MATCH(E268+6000,Raw!X:X,0))))</f>
        <v/>
      </c>
      <c r="E268" s="11" t="str">
        <f>(IFERROR(IF(LARGE(Raw!X:X,A268)-6000&gt;0,LARGE(Raw!X:X,A268)-6000,""),""))</f>
        <v/>
      </c>
      <c r="G268" s="3" t="str">
        <f t="shared" si="12"/>
        <v/>
      </c>
      <c r="H268" s="52" t="str">
        <f>IF(J268="","",(INDEX(Raw!D:D,MATCH(J268+4000,Raw!X:X,0))))</f>
        <v/>
      </c>
      <c r="I268" s="52" t="str">
        <f>IF(J268="","",(INDEX(Raw!A:A,MATCH(J268+4000,Raw!X:X,0))))</f>
        <v/>
      </c>
      <c r="J268" s="11" t="str">
        <f>(IFERROR(IF(LARGE(Raw!X:X,A268+COUNTIF(Raw!C:C,"H"))-4000&gt;0,LARGE(Raw!X:X,A268+COUNTIF(Raw!C:C,"H"))-4000,""),""))</f>
        <v/>
      </c>
      <c r="L268" s="3" t="str">
        <f t="shared" si="13"/>
        <v/>
      </c>
      <c r="M268" s="52" t="str">
        <f>IF(O268="","",(INDEX(Raw!D:D,MATCH(O268+2000,Raw!X:X,0))))</f>
        <v/>
      </c>
      <c r="N268" s="52" t="str">
        <f>IF(O268="","",(INDEX(Raw!A:A,MATCH(O268+2000,Raw!X:X,0))))</f>
        <v/>
      </c>
      <c r="O268" s="11" t="str">
        <f>(IFERROR(IF(LARGE(Raw!X:X,A268+COUNTIF(Raw!C:C,"H")+COUNTIF(Raw!C:C,"S"))-2000&gt;0,LARGE(Raw!X:X,A268+COUNTIF(Raw!C:C,"H")+COUNTIF(Raw!C:C,"S"))-2000,""),""))</f>
        <v/>
      </c>
    </row>
    <row r="269" spans="1:15" x14ac:dyDescent="0.3">
      <c r="A269" s="52">
        <v>266</v>
      </c>
      <c r="B269" s="3" t="str">
        <f t="shared" si="14"/>
        <v/>
      </c>
      <c r="C269" s="52" t="str">
        <f>IF(E269="","",(INDEX(Raw!D:D,MATCH(E269+6000,Raw!X:X,0))))</f>
        <v/>
      </c>
      <c r="D269" s="52" t="str">
        <f>IF(E269="","",(INDEX(Raw!A:A,MATCH(E269+6000,Raw!X:X,0))))</f>
        <v/>
      </c>
      <c r="E269" s="11" t="str">
        <f>(IFERROR(IF(LARGE(Raw!X:X,A269)-6000&gt;0,LARGE(Raw!X:X,A269)-6000,""),""))</f>
        <v/>
      </c>
      <c r="G269" s="3" t="str">
        <f t="shared" si="12"/>
        <v/>
      </c>
      <c r="H269" s="52" t="str">
        <f>IF(J269="","",(INDEX(Raw!D:D,MATCH(J269+4000,Raw!X:X,0))))</f>
        <v/>
      </c>
      <c r="I269" s="52" t="str">
        <f>IF(J269="","",(INDEX(Raw!A:A,MATCH(J269+4000,Raw!X:X,0))))</f>
        <v/>
      </c>
      <c r="J269" s="11" t="str">
        <f>(IFERROR(IF(LARGE(Raw!X:X,A269+COUNTIF(Raw!C:C,"H"))-4000&gt;0,LARGE(Raw!X:X,A269+COUNTIF(Raw!C:C,"H"))-4000,""),""))</f>
        <v/>
      </c>
      <c r="L269" s="3" t="str">
        <f t="shared" si="13"/>
        <v/>
      </c>
      <c r="M269" s="52" t="str">
        <f>IF(O269="","",(INDEX(Raw!D:D,MATCH(O269+2000,Raw!X:X,0))))</f>
        <v/>
      </c>
      <c r="N269" s="52" t="str">
        <f>IF(O269="","",(INDEX(Raw!A:A,MATCH(O269+2000,Raw!X:X,0))))</f>
        <v/>
      </c>
      <c r="O269" s="11" t="str">
        <f>(IFERROR(IF(LARGE(Raw!X:X,A269+COUNTIF(Raw!C:C,"H")+COUNTIF(Raw!C:C,"S"))-2000&gt;0,LARGE(Raw!X:X,A269+COUNTIF(Raw!C:C,"H")+COUNTIF(Raw!C:C,"S"))-2000,""),""))</f>
        <v/>
      </c>
    </row>
    <row r="270" spans="1:15" x14ac:dyDescent="0.3">
      <c r="A270" s="52">
        <v>267</v>
      </c>
      <c r="B270" s="3" t="str">
        <f t="shared" si="14"/>
        <v/>
      </c>
      <c r="C270" s="52" t="str">
        <f>IF(E270="","",(INDEX(Raw!D:D,MATCH(E270+6000,Raw!X:X,0))))</f>
        <v/>
      </c>
      <c r="D270" s="52" t="str">
        <f>IF(E270="","",(INDEX(Raw!A:A,MATCH(E270+6000,Raw!X:X,0))))</f>
        <v/>
      </c>
      <c r="E270" s="11" t="str">
        <f>(IFERROR(IF(LARGE(Raw!X:X,A270)-6000&gt;0,LARGE(Raw!X:X,A270)-6000,""),""))</f>
        <v/>
      </c>
      <c r="G270" s="3" t="str">
        <f t="shared" si="12"/>
        <v/>
      </c>
      <c r="H270" s="52" t="str">
        <f>IF(J270="","",(INDEX(Raw!D:D,MATCH(J270+4000,Raw!X:X,0))))</f>
        <v/>
      </c>
      <c r="I270" s="52" t="str">
        <f>IF(J270="","",(INDEX(Raw!A:A,MATCH(J270+4000,Raw!X:X,0))))</f>
        <v/>
      </c>
      <c r="J270" s="11" t="str">
        <f>(IFERROR(IF(LARGE(Raw!X:X,A270+COUNTIF(Raw!C:C,"H"))-4000&gt;0,LARGE(Raw!X:X,A270+COUNTIF(Raw!C:C,"H"))-4000,""),""))</f>
        <v/>
      </c>
      <c r="L270" s="3" t="str">
        <f t="shared" si="13"/>
        <v/>
      </c>
      <c r="M270" s="52" t="str">
        <f>IF(O270="","",(INDEX(Raw!D:D,MATCH(O270+2000,Raw!X:X,0))))</f>
        <v/>
      </c>
      <c r="N270" s="52" t="str">
        <f>IF(O270="","",(INDEX(Raw!A:A,MATCH(O270+2000,Raw!X:X,0))))</f>
        <v/>
      </c>
      <c r="O270" s="11" t="str">
        <f>(IFERROR(IF(LARGE(Raw!X:X,A270+COUNTIF(Raw!C:C,"H")+COUNTIF(Raw!C:C,"S"))-2000&gt;0,LARGE(Raw!X:X,A270+COUNTIF(Raw!C:C,"H")+COUNTIF(Raw!C:C,"S"))-2000,""),""))</f>
        <v/>
      </c>
    </row>
    <row r="271" spans="1:15" x14ac:dyDescent="0.3">
      <c r="A271" s="52">
        <v>268</v>
      </c>
      <c r="B271" s="3" t="str">
        <f t="shared" si="14"/>
        <v/>
      </c>
      <c r="C271" s="52" t="str">
        <f>IF(E271="","",(INDEX(Raw!D:D,MATCH(E271+6000,Raw!X:X,0))))</f>
        <v/>
      </c>
      <c r="D271" s="52" t="str">
        <f>IF(E271="","",(INDEX(Raw!A:A,MATCH(E271+6000,Raw!X:X,0))))</f>
        <v/>
      </c>
      <c r="E271" s="11" t="str">
        <f>(IFERROR(IF(LARGE(Raw!X:X,A271)-6000&gt;0,LARGE(Raw!X:X,A271)-6000,""),""))</f>
        <v/>
      </c>
      <c r="G271" s="3" t="str">
        <f t="shared" si="12"/>
        <v/>
      </c>
      <c r="H271" s="52" t="str">
        <f>IF(J271="","",(INDEX(Raw!D:D,MATCH(J271+4000,Raw!X:X,0))))</f>
        <v/>
      </c>
      <c r="I271" s="52" t="str">
        <f>IF(J271="","",(INDEX(Raw!A:A,MATCH(J271+4000,Raw!X:X,0))))</f>
        <v/>
      </c>
      <c r="J271" s="11" t="str">
        <f>(IFERROR(IF(LARGE(Raw!X:X,A271+COUNTIF(Raw!C:C,"H"))-4000&gt;0,LARGE(Raw!X:X,A271+COUNTIF(Raw!C:C,"H"))-4000,""),""))</f>
        <v/>
      </c>
      <c r="L271" s="3" t="str">
        <f t="shared" si="13"/>
        <v/>
      </c>
      <c r="M271" s="52" t="str">
        <f>IF(O271="","",(INDEX(Raw!D:D,MATCH(O271+2000,Raw!X:X,0))))</f>
        <v/>
      </c>
      <c r="N271" s="52" t="str">
        <f>IF(O271="","",(INDEX(Raw!A:A,MATCH(O271+2000,Raw!X:X,0))))</f>
        <v/>
      </c>
      <c r="O271" s="11" t="str">
        <f>(IFERROR(IF(LARGE(Raw!X:X,A271+COUNTIF(Raw!C:C,"H")+COUNTIF(Raw!C:C,"S"))-2000&gt;0,LARGE(Raw!X:X,A271+COUNTIF(Raw!C:C,"H")+COUNTIF(Raw!C:C,"S"))-2000,""),""))</f>
        <v/>
      </c>
    </row>
    <row r="272" spans="1:15" x14ac:dyDescent="0.3">
      <c r="A272" s="52">
        <v>269</v>
      </c>
      <c r="B272" s="3" t="str">
        <f t="shared" si="14"/>
        <v/>
      </c>
      <c r="C272" s="52" t="str">
        <f>IF(E272="","",(INDEX(Raw!D:D,MATCH(E272+6000,Raw!X:X,0))))</f>
        <v/>
      </c>
      <c r="D272" s="52" t="str">
        <f>IF(E272="","",(INDEX(Raw!A:A,MATCH(E272+6000,Raw!X:X,0))))</f>
        <v/>
      </c>
      <c r="E272" s="11" t="str">
        <f>(IFERROR(IF(LARGE(Raw!X:X,A272)-6000&gt;0,LARGE(Raw!X:X,A272)-6000,""),""))</f>
        <v/>
      </c>
      <c r="G272" s="3" t="str">
        <f t="shared" si="12"/>
        <v/>
      </c>
      <c r="H272" s="52" t="str">
        <f>IF(J272="","",(INDEX(Raw!D:D,MATCH(J272+4000,Raw!X:X,0))))</f>
        <v/>
      </c>
      <c r="I272" s="52" t="str">
        <f>IF(J272="","",(INDEX(Raw!A:A,MATCH(J272+4000,Raw!X:X,0))))</f>
        <v/>
      </c>
      <c r="J272" s="11" t="str">
        <f>(IFERROR(IF(LARGE(Raw!X:X,A272+COUNTIF(Raw!C:C,"H"))-4000&gt;0,LARGE(Raw!X:X,A272+COUNTIF(Raw!C:C,"H"))-4000,""),""))</f>
        <v/>
      </c>
      <c r="L272" s="3" t="str">
        <f t="shared" si="13"/>
        <v/>
      </c>
      <c r="M272" s="52" t="str">
        <f>IF(O272="","",(INDEX(Raw!D:D,MATCH(O272+2000,Raw!X:X,0))))</f>
        <v/>
      </c>
      <c r="N272" s="52" t="str">
        <f>IF(O272="","",(INDEX(Raw!A:A,MATCH(O272+2000,Raw!X:X,0))))</f>
        <v/>
      </c>
      <c r="O272" s="11" t="str">
        <f>(IFERROR(IF(LARGE(Raw!X:X,A272+COUNTIF(Raw!C:C,"H")+COUNTIF(Raw!C:C,"S"))-2000&gt;0,LARGE(Raw!X:X,A272+COUNTIF(Raw!C:C,"H")+COUNTIF(Raw!C:C,"S"))-2000,""),""))</f>
        <v/>
      </c>
    </row>
    <row r="273" spans="1:15" x14ac:dyDescent="0.3">
      <c r="A273" s="52">
        <v>270</v>
      </c>
      <c r="B273" s="3" t="str">
        <f t="shared" si="14"/>
        <v/>
      </c>
      <c r="C273" s="52" t="str">
        <f>IF(E273="","",(INDEX(Raw!D:D,MATCH(E273+6000,Raw!X:X,0))))</f>
        <v/>
      </c>
      <c r="D273" s="52" t="str">
        <f>IF(E273="","",(INDEX(Raw!A:A,MATCH(E273+6000,Raw!X:X,0))))</f>
        <v/>
      </c>
      <c r="E273" s="11" t="str">
        <f>(IFERROR(IF(LARGE(Raw!X:X,A273)-6000&gt;0,LARGE(Raw!X:X,A273)-6000,""),""))</f>
        <v/>
      </c>
      <c r="G273" s="3" t="str">
        <f t="shared" si="12"/>
        <v/>
      </c>
      <c r="H273" s="52" t="str">
        <f>IF(J273="","",(INDEX(Raw!D:D,MATCH(J273+4000,Raw!X:X,0))))</f>
        <v/>
      </c>
      <c r="I273" s="52" t="str">
        <f>IF(J273="","",(INDEX(Raw!A:A,MATCH(J273+4000,Raw!X:X,0))))</f>
        <v/>
      </c>
      <c r="J273" s="11" t="str">
        <f>(IFERROR(IF(LARGE(Raw!X:X,A273+COUNTIF(Raw!C:C,"H"))-4000&gt;0,LARGE(Raw!X:X,A273+COUNTIF(Raw!C:C,"H"))-4000,""),""))</f>
        <v/>
      </c>
      <c r="L273" s="3" t="str">
        <f t="shared" si="13"/>
        <v/>
      </c>
      <c r="M273" s="52" t="str">
        <f>IF(O273="","",(INDEX(Raw!D:D,MATCH(O273+2000,Raw!X:X,0))))</f>
        <v/>
      </c>
      <c r="N273" s="52" t="str">
        <f>IF(O273="","",(INDEX(Raw!A:A,MATCH(O273+2000,Raw!X:X,0))))</f>
        <v/>
      </c>
      <c r="O273" s="11" t="str">
        <f>(IFERROR(IF(LARGE(Raw!X:X,A273+COUNTIF(Raw!C:C,"H")+COUNTIF(Raw!C:C,"S"))-2000&gt;0,LARGE(Raw!X:X,A273+COUNTIF(Raw!C:C,"H")+COUNTIF(Raw!C:C,"S"))-2000,""),""))</f>
        <v/>
      </c>
    </row>
    <row r="274" spans="1:15" x14ac:dyDescent="0.3">
      <c r="A274" s="52">
        <v>271</v>
      </c>
      <c r="B274" s="3" t="str">
        <f t="shared" si="14"/>
        <v/>
      </c>
      <c r="C274" s="52" t="str">
        <f>IF(E274="","",(INDEX(Raw!D:D,MATCH(E274+6000,Raw!X:X,0))))</f>
        <v/>
      </c>
      <c r="D274" s="52" t="str">
        <f>IF(E274="","",(INDEX(Raw!A:A,MATCH(E274+6000,Raw!X:X,0))))</f>
        <v/>
      </c>
      <c r="E274" s="11" t="str">
        <f>(IFERROR(IF(LARGE(Raw!X:X,A274)-6000&gt;0,LARGE(Raw!X:X,A274)-6000,""),""))</f>
        <v/>
      </c>
      <c r="G274" s="3" t="str">
        <f t="shared" si="12"/>
        <v/>
      </c>
      <c r="H274" s="52" t="str">
        <f>IF(J274="","",(INDEX(Raw!D:D,MATCH(J274+4000,Raw!X:X,0))))</f>
        <v/>
      </c>
      <c r="I274" s="52" t="str">
        <f>IF(J274="","",(INDEX(Raw!A:A,MATCH(J274+4000,Raw!X:X,0))))</f>
        <v/>
      </c>
      <c r="J274" s="11" t="str">
        <f>(IFERROR(IF(LARGE(Raw!X:X,A274+COUNTIF(Raw!C:C,"H"))-4000&gt;0,LARGE(Raw!X:X,A274+COUNTIF(Raw!C:C,"H"))-4000,""),""))</f>
        <v/>
      </c>
      <c r="L274" s="3" t="str">
        <f t="shared" si="13"/>
        <v/>
      </c>
      <c r="M274" s="52" t="str">
        <f>IF(O274="","",(INDEX(Raw!D:D,MATCH(O274+2000,Raw!X:X,0))))</f>
        <v/>
      </c>
      <c r="N274" s="52" t="str">
        <f>IF(O274="","",(INDEX(Raw!A:A,MATCH(O274+2000,Raw!X:X,0))))</f>
        <v/>
      </c>
      <c r="O274" s="11" t="str">
        <f>(IFERROR(IF(LARGE(Raw!X:X,A274+COUNTIF(Raw!C:C,"H")+COUNTIF(Raw!C:C,"S"))-2000&gt;0,LARGE(Raw!X:X,A274+COUNTIF(Raw!C:C,"H")+COUNTIF(Raw!C:C,"S"))-2000,""),""))</f>
        <v/>
      </c>
    </row>
    <row r="275" spans="1:15" x14ac:dyDescent="0.3">
      <c r="A275" s="52">
        <v>272</v>
      </c>
      <c r="B275" s="3" t="str">
        <f t="shared" si="14"/>
        <v/>
      </c>
      <c r="C275" s="52" t="str">
        <f>IF(E275="","",(INDEX(Raw!D:D,MATCH(E275+6000,Raw!X:X,0))))</f>
        <v/>
      </c>
      <c r="D275" s="52" t="str">
        <f>IF(E275="","",(INDEX(Raw!A:A,MATCH(E275+6000,Raw!X:X,0))))</f>
        <v/>
      </c>
      <c r="E275" s="11" t="str">
        <f>(IFERROR(IF(LARGE(Raw!X:X,A275)-6000&gt;0,LARGE(Raw!X:X,A275)-6000,""),""))</f>
        <v/>
      </c>
      <c r="G275" s="3" t="str">
        <f t="shared" si="12"/>
        <v/>
      </c>
      <c r="H275" s="52" t="str">
        <f>IF(J275="","",(INDEX(Raw!D:D,MATCH(J275+4000,Raw!X:X,0))))</f>
        <v/>
      </c>
      <c r="I275" s="52" t="str">
        <f>IF(J275="","",(INDEX(Raw!A:A,MATCH(J275+4000,Raw!X:X,0))))</f>
        <v/>
      </c>
      <c r="J275" s="11" t="str">
        <f>(IFERROR(IF(LARGE(Raw!X:X,A275+COUNTIF(Raw!C:C,"H"))-4000&gt;0,LARGE(Raw!X:X,A275+COUNTIF(Raw!C:C,"H"))-4000,""),""))</f>
        <v/>
      </c>
      <c r="L275" s="3" t="str">
        <f t="shared" si="13"/>
        <v/>
      </c>
      <c r="M275" s="52" t="str">
        <f>IF(O275="","",(INDEX(Raw!D:D,MATCH(O275+2000,Raw!X:X,0))))</f>
        <v/>
      </c>
      <c r="N275" s="52" t="str">
        <f>IF(O275="","",(INDEX(Raw!A:A,MATCH(O275+2000,Raw!X:X,0))))</f>
        <v/>
      </c>
      <c r="O275" s="11" t="str">
        <f>(IFERROR(IF(LARGE(Raw!X:X,A275+COUNTIF(Raw!C:C,"H")+COUNTIF(Raw!C:C,"S"))-2000&gt;0,LARGE(Raw!X:X,A275+COUNTIF(Raw!C:C,"H")+COUNTIF(Raw!C:C,"S"))-2000,""),""))</f>
        <v/>
      </c>
    </row>
    <row r="276" spans="1:15" x14ac:dyDescent="0.3">
      <c r="A276" s="52">
        <v>273</v>
      </c>
      <c r="B276" s="3" t="str">
        <f t="shared" si="14"/>
        <v/>
      </c>
      <c r="C276" s="52" t="str">
        <f>IF(E276="","",(INDEX(Raw!D:D,MATCH(E276+6000,Raw!X:X,0))))</f>
        <v/>
      </c>
      <c r="D276" s="52" t="str">
        <f>IF(E276="","",(INDEX(Raw!A:A,MATCH(E276+6000,Raw!X:X,0))))</f>
        <v/>
      </c>
      <c r="E276" s="11" t="str">
        <f>(IFERROR(IF(LARGE(Raw!X:X,A276)-6000&gt;0,LARGE(Raw!X:X,A276)-6000,""),""))</f>
        <v/>
      </c>
      <c r="G276" s="3" t="str">
        <f t="shared" si="12"/>
        <v/>
      </c>
      <c r="H276" s="52" t="str">
        <f>IF(J276="","",(INDEX(Raw!D:D,MATCH(J276+4000,Raw!X:X,0))))</f>
        <v/>
      </c>
      <c r="I276" s="52" t="str">
        <f>IF(J276="","",(INDEX(Raw!A:A,MATCH(J276+4000,Raw!X:X,0))))</f>
        <v/>
      </c>
      <c r="J276" s="11" t="str">
        <f>(IFERROR(IF(LARGE(Raw!X:X,A276+COUNTIF(Raw!C:C,"H"))-4000&gt;0,LARGE(Raw!X:X,A276+COUNTIF(Raw!C:C,"H"))-4000,""),""))</f>
        <v/>
      </c>
      <c r="L276" s="3" t="str">
        <f t="shared" si="13"/>
        <v/>
      </c>
      <c r="M276" s="52" t="str">
        <f>IF(O276="","",(INDEX(Raw!D:D,MATCH(O276+2000,Raw!X:X,0))))</f>
        <v/>
      </c>
      <c r="N276" s="52" t="str">
        <f>IF(O276="","",(INDEX(Raw!A:A,MATCH(O276+2000,Raw!X:X,0))))</f>
        <v/>
      </c>
      <c r="O276" s="11" t="str">
        <f>(IFERROR(IF(LARGE(Raw!X:X,A276+COUNTIF(Raw!C:C,"H")+COUNTIF(Raw!C:C,"S"))-2000&gt;0,LARGE(Raw!X:X,A276+COUNTIF(Raw!C:C,"H")+COUNTIF(Raw!C:C,"S"))-2000,""),""))</f>
        <v/>
      </c>
    </row>
    <row r="277" spans="1:15" x14ac:dyDescent="0.3">
      <c r="A277" s="52">
        <v>274</v>
      </c>
      <c r="B277" s="3" t="str">
        <f t="shared" si="14"/>
        <v/>
      </c>
      <c r="C277" s="52" t="str">
        <f>IF(E277="","",(INDEX(Raw!D:D,MATCH(E277+6000,Raw!X:X,0))))</f>
        <v/>
      </c>
      <c r="D277" s="52" t="str">
        <f>IF(E277="","",(INDEX(Raw!A:A,MATCH(E277+6000,Raw!X:X,0))))</f>
        <v/>
      </c>
      <c r="E277" s="11" t="str">
        <f>(IFERROR(IF(LARGE(Raw!X:X,A277)-6000&gt;0,LARGE(Raw!X:X,A277)-6000,""),""))</f>
        <v/>
      </c>
      <c r="G277" s="3" t="str">
        <f t="shared" si="12"/>
        <v/>
      </c>
      <c r="H277" s="52" t="str">
        <f>IF(J277="","",(INDEX(Raw!D:D,MATCH(J277+4000,Raw!X:X,0))))</f>
        <v/>
      </c>
      <c r="I277" s="52" t="str">
        <f>IF(J277="","",(INDEX(Raw!A:A,MATCH(J277+4000,Raw!X:X,0))))</f>
        <v/>
      </c>
      <c r="J277" s="11" t="str">
        <f>(IFERROR(IF(LARGE(Raw!X:X,A277+COUNTIF(Raw!C:C,"H"))-4000&gt;0,LARGE(Raw!X:X,A277+COUNTIF(Raw!C:C,"H"))-4000,""),""))</f>
        <v/>
      </c>
      <c r="L277" s="3" t="str">
        <f t="shared" si="13"/>
        <v/>
      </c>
      <c r="M277" s="52" t="str">
        <f>IF(O277="","",(INDEX(Raw!D:D,MATCH(O277+2000,Raw!X:X,0))))</f>
        <v/>
      </c>
      <c r="N277" s="52" t="str">
        <f>IF(O277="","",(INDEX(Raw!A:A,MATCH(O277+2000,Raw!X:X,0))))</f>
        <v/>
      </c>
      <c r="O277" s="11" t="str">
        <f>(IFERROR(IF(LARGE(Raw!X:X,A277+COUNTIF(Raw!C:C,"H")+COUNTIF(Raw!C:C,"S"))-2000&gt;0,LARGE(Raw!X:X,A277+COUNTIF(Raw!C:C,"H")+COUNTIF(Raw!C:C,"S"))-2000,""),""))</f>
        <v/>
      </c>
    </row>
    <row r="278" spans="1:15" x14ac:dyDescent="0.3">
      <c r="A278" s="52">
        <v>275</v>
      </c>
      <c r="B278" s="3" t="str">
        <f t="shared" si="14"/>
        <v/>
      </c>
      <c r="C278" s="52" t="str">
        <f>IF(E278="","",(INDEX(Raw!D:D,MATCH(E278+6000,Raw!X:X,0))))</f>
        <v/>
      </c>
      <c r="D278" s="52" t="str">
        <f>IF(E278="","",(INDEX(Raw!A:A,MATCH(E278+6000,Raw!X:X,0))))</f>
        <v/>
      </c>
      <c r="E278" s="11" t="str">
        <f>(IFERROR(IF(LARGE(Raw!X:X,A278)-6000&gt;0,LARGE(Raw!X:X,A278)-6000,""),""))</f>
        <v/>
      </c>
      <c r="G278" s="3" t="str">
        <f t="shared" si="12"/>
        <v/>
      </c>
      <c r="H278" s="52" t="str">
        <f>IF(J278="","",(INDEX(Raw!D:D,MATCH(J278+4000,Raw!X:X,0))))</f>
        <v/>
      </c>
      <c r="I278" s="52" t="str">
        <f>IF(J278="","",(INDEX(Raw!A:A,MATCH(J278+4000,Raw!X:X,0))))</f>
        <v/>
      </c>
      <c r="J278" s="11" t="str">
        <f>(IFERROR(IF(LARGE(Raw!X:X,A278+COUNTIF(Raw!C:C,"H"))-4000&gt;0,LARGE(Raw!X:X,A278+COUNTIF(Raw!C:C,"H"))-4000,""),""))</f>
        <v/>
      </c>
      <c r="L278" s="3" t="str">
        <f t="shared" si="13"/>
        <v/>
      </c>
      <c r="M278" s="52" t="str">
        <f>IF(O278="","",(INDEX(Raw!D:D,MATCH(O278+2000,Raw!X:X,0))))</f>
        <v/>
      </c>
      <c r="N278" s="52" t="str">
        <f>IF(O278="","",(INDEX(Raw!A:A,MATCH(O278+2000,Raw!X:X,0))))</f>
        <v/>
      </c>
      <c r="O278" s="11" t="str">
        <f>(IFERROR(IF(LARGE(Raw!X:X,A278+COUNTIF(Raw!C:C,"H")+COUNTIF(Raw!C:C,"S"))-2000&gt;0,LARGE(Raw!X:X,A278+COUNTIF(Raw!C:C,"H")+COUNTIF(Raw!C:C,"S"))-2000,""),""))</f>
        <v/>
      </c>
    </row>
    <row r="279" spans="1:15" x14ac:dyDescent="0.3">
      <c r="A279" s="52">
        <v>276</v>
      </c>
      <c r="B279" s="3" t="str">
        <f t="shared" si="14"/>
        <v/>
      </c>
      <c r="C279" s="52" t="str">
        <f>IF(E279="","",(INDEX(Raw!D:D,MATCH(E279+6000,Raw!X:X,0))))</f>
        <v/>
      </c>
      <c r="D279" s="52" t="str">
        <f>IF(E279="","",(INDEX(Raw!A:A,MATCH(E279+6000,Raw!X:X,0))))</f>
        <v/>
      </c>
      <c r="E279" s="11" t="str">
        <f>(IFERROR(IF(LARGE(Raw!X:X,A279)-6000&gt;0,LARGE(Raw!X:X,A279)-6000,""),""))</f>
        <v/>
      </c>
      <c r="G279" s="3" t="str">
        <f t="shared" si="12"/>
        <v/>
      </c>
      <c r="H279" s="52" t="str">
        <f>IF(J279="","",(INDEX(Raw!D:D,MATCH(J279+4000,Raw!X:X,0))))</f>
        <v/>
      </c>
      <c r="I279" s="52" t="str">
        <f>IF(J279="","",(INDEX(Raw!A:A,MATCH(J279+4000,Raw!X:X,0))))</f>
        <v/>
      </c>
      <c r="J279" s="11" t="str">
        <f>(IFERROR(IF(LARGE(Raw!X:X,A279+COUNTIF(Raw!C:C,"H"))-4000&gt;0,LARGE(Raw!X:X,A279+COUNTIF(Raw!C:C,"H"))-4000,""),""))</f>
        <v/>
      </c>
      <c r="L279" s="3" t="str">
        <f t="shared" si="13"/>
        <v/>
      </c>
      <c r="M279" s="52" t="str">
        <f>IF(O279="","",(INDEX(Raw!D:D,MATCH(O279+2000,Raw!X:X,0))))</f>
        <v/>
      </c>
      <c r="N279" s="52" t="str">
        <f>IF(O279="","",(INDEX(Raw!A:A,MATCH(O279+2000,Raw!X:X,0))))</f>
        <v/>
      </c>
      <c r="O279" s="11" t="str">
        <f>(IFERROR(IF(LARGE(Raw!X:X,A279+COUNTIF(Raw!C:C,"H")+COUNTIF(Raw!C:C,"S"))-2000&gt;0,LARGE(Raw!X:X,A279+COUNTIF(Raw!C:C,"H")+COUNTIF(Raw!C:C,"S"))-2000,""),""))</f>
        <v/>
      </c>
    </row>
    <row r="280" spans="1:15" x14ac:dyDescent="0.3">
      <c r="A280" s="52">
        <v>277</v>
      </c>
      <c r="B280" s="3" t="str">
        <f t="shared" si="14"/>
        <v/>
      </c>
      <c r="C280" s="52" t="str">
        <f>IF(E280="","",(INDEX(Raw!D:D,MATCH(E280+6000,Raw!X:X,0))))</f>
        <v/>
      </c>
      <c r="D280" s="52" t="str">
        <f>IF(E280="","",(INDEX(Raw!A:A,MATCH(E280+6000,Raw!X:X,0))))</f>
        <v/>
      </c>
      <c r="E280" s="11" t="str">
        <f>(IFERROR(IF(LARGE(Raw!X:X,A280)-6000&gt;0,LARGE(Raw!X:X,A280)-6000,""),""))</f>
        <v/>
      </c>
      <c r="G280" s="3" t="str">
        <f t="shared" si="12"/>
        <v/>
      </c>
      <c r="H280" s="52" t="str">
        <f>IF(J280="","",(INDEX(Raw!D:D,MATCH(J280+4000,Raw!X:X,0))))</f>
        <v/>
      </c>
      <c r="I280" s="52" t="str">
        <f>IF(J280="","",(INDEX(Raw!A:A,MATCH(J280+4000,Raw!X:X,0))))</f>
        <v/>
      </c>
      <c r="J280" s="11" t="str">
        <f>(IFERROR(IF(LARGE(Raw!X:X,A280+COUNTIF(Raw!C:C,"H"))-4000&gt;0,LARGE(Raw!X:X,A280+COUNTIF(Raw!C:C,"H"))-4000,""),""))</f>
        <v/>
      </c>
      <c r="L280" s="3" t="str">
        <f t="shared" si="13"/>
        <v/>
      </c>
      <c r="M280" s="52" t="str">
        <f>IF(O280="","",(INDEX(Raw!D:D,MATCH(O280+2000,Raw!X:X,0))))</f>
        <v/>
      </c>
      <c r="N280" s="52" t="str">
        <f>IF(O280="","",(INDEX(Raw!A:A,MATCH(O280+2000,Raw!X:X,0))))</f>
        <v/>
      </c>
      <c r="O280" s="11" t="str">
        <f>(IFERROR(IF(LARGE(Raw!X:X,A280+COUNTIF(Raw!C:C,"H")+COUNTIF(Raw!C:C,"S"))-2000&gt;0,LARGE(Raw!X:X,A280+COUNTIF(Raw!C:C,"H")+COUNTIF(Raw!C:C,"S"))-2000,""),""))</f>
        <v/>
      </c>
    </row>
    <row r="281" spans="1:15" x14ac:dyDescent="0.3">
      <c r="A281" s="52">
        <v>278</v>
      </c>
      <c r="B281" s="3" t="str">
        <f t="shared" si="14"/>
        <v/>
      </c>
      <c r="C281" s="52" t="str">
        <f>IF(E281="","",(INDEX(Raw!D:D,MATCH(E281+6000,Raw!X:X,0))))</f>
        <v/>
      </c>
      <c r="D281" s="52" t="str">
        <f>IF(E281="","",(INDEX(Raw!A:A,MATCH(E281+6000,Raw!X:X,0))))</f>
        <v/>
      </c>
      <c r="E281" s="11" t="str">
        <f>(IFERROR(IF(LARGE(Raw!X:X,A281)-6000&gt;0,LARGE(Raw!X:X,A281)-6000,""),""))</f>
        <v/>
      </c>
      <c r="G281" s="3" t="str">
        <f t="shared" si="12"/>
        <v/>
      </c>
      <c r="H281" s="52" t="str">
        <f>IF(J281="","",(INDEX(Raw!D:D,MATCH(J281+4000,Raw!X:X,0))))</f>
        <v/>
      </c>
      <c r="I281" s="52" t="str">
        <f>IF(J281="","",(INDEX(Raw!A:A,MATCH(J281+4000,Raw!X:X,0))))</f>
        <v/>
      </c>
      <c r="J281" s="11" t="str">
        <f>(IFERROR(IF(LARGE(Raw!X:X,A281+COUNTIF(Raw!C:C,"H"))-4000&gt;0,LARGE(Raw!X:X,A281+COUNTIF(Raw!C:C,"H"))-4000,""),""))</f>
        <v/>
      </c>
      <c r="L281" s="3" t="str">
        <f t="shared" si="13"/>
        <v/>
      </c>
      <c r="M281" s="52" t="str">
        <f>IF(O281="","",(INDEX(Raw!D:D,MATCH(O281+2000,Raw!X:X,0))))</f>
        <v/>
      </c>
      <c r="N281" s="52" t="str">
        <f>IF(O281="","",(INDEX(Raw!A:A,MATCH(O281+2000,Raw!X:X,0))))</f>
        <v/>
      </c>
      <c r="O281" s="11" t="str">
        <f>(IFERROR(IF(LARGE(Raw!X:X,A281+COUNTIF(Raw!C:C,"H")+COUNTIF(Raw!C:C,"S"))-2000&gt;0,LARGE(Raw!X:X,A281+COUNTIF(Raw!C:C,"H")+COUNTIF(Raw!C:C,"S"))-2000,""),""))</f>
        <v/>
      </c>
    </row>
    <row r="282" spans="1:15" x14ac:dyDescent="0.3">
      <c r="A282" s="52">
        <v>279</v>
      </c>
      <c r="B282" s="3" t="str">
        <f t="shared" si="14"/>
        <v/>
      </c>
      <c r="C282" s="52" t="str">
        <f>IF(E282="","",(INDEX(Raw!D:D,MATCH(E282+6000,Raw!X:X,0))))</f>
        <v/>
      </c>
      <c r="D282" s="52" t="str">
        <f>IF(E282="","",(INDEX(Raw!A:A,MATCH(E282+6000,Raw!X:X,0))))</f>
        <v/>
      </c>
      <c r="E282" s="11" t="str">
        <f>(IFERROR(IF(LARGE(Raw!X:X,A282)-6000&gt;0,LARGE(Raw!X:X,A282)-6000,""),""))</f>
        <v/>
      </c>
      <c r="G282" s="3" t="str">
        <f t="shared" si="12"/>
        <v/>
      </c>
      <c r="H282" s="52" t="str">
        <f>IF(J282="","",(INDEX(Raw!D:D,MATCH(J282+4000,Raw!X:X,0))))</f>
        <v/>
      </c>
      <c r="I282" s="52" t="str">
        <f>IF(J282="","",(INDEX(Raw!A:A,MATCH(J282+4000,Raw!X:X,0))))</f>
        <v/>
      </c>
      <c r="J282" s="11" t="str">
        <f>(IFERROR(IF(LARGE(Raw!X:X,A282+COUNTIF(Raw!C:C,"H"))-4000&gt;0,LARGE(Raw!X:X,A282+COUNTIF(Raw!C:C,"H"))-4000,""),""))</f>
        <v/>
      </c>
      <c r="L282" s="3" t="str">
        <f t="shared" si="13"/>
        <v/>
      </c>
      <c r="M282" s="52" t="str">
        <f>IF(O282="","",(INDEX(Raw!D:D,MATCH(O282+2000,Raw!X:X,0))))</f>
        <v/>
      </c>
      <c r="N282" s="52" t="str">
        <f>IF(O282="","",(INDEX(Raw!A:A,MATCH(O282+2000,Raw!X:X,0))))</f>
        <v/>
      </c>
      <c r="O282" s="11" t="str">
        <f>(IFERROR(IF(LARGE(Raw!X:X,A282+COUNTIF(Raw!C:C,"H")+COUNTIF(Raw!C:C,"S"))-2000&gt;0,LARGE(Raw!X:X,A282+COUNTIF(Raw!C:C,"H")+COUNTIF(Raw!C:C,"S"))-2000,""),""))</f>
        <v/>
      </c>
    </row>
    <row r="283" spans="1:15" x14ac:dyDescent="0.3">
      <c r="A283" s="52">
        <v>280</v>
      </c>
      <c r="B283" s="3" t="str">
        <f t="shared" si="14"/>
        <v/>
      </c>
      <c r="C283" s="52" t="str">
        <f>IF(E283="","",(INDEX(Raw!D:D,MATCH(E283+6000,Raw!X:X,0))))</f>
        <v/>
      </c>
      <c r="D283" s="52" t="str">
        <f>IF(E283="","",(INDEX(Raw!A:A,MATCH(E283+6000,Raw!X:X,0))))</f>
        <v/>
      </c>
      <c r="E283" s="11" t="str">
        <f>(IFERROR(IF(LARGE(Raw!X:X,A283)-6000&gt;0,LARGE(Raw!X:X,A283)-6000,""),""))</f>
        <v/>
      </c>
      <c r="G283" s="3" t="str">
        <f t="shared" si="12"/>
        <v/>
      </c>
      <c r="H283" s="52" t="str">
        <f>IF(J283="","",(INDEX(Raw!D:D,MATCH(J283+4000,Raw!X:X,0))))</f>
        <v/>
      </c>
      <c r="I283" s="52" t="str">
        <f>IF(J283="","",(INDEX(Raw!A:A,MATCH(J283+4000,Raw!X:X,0))))</f>
        <v/>
      </c>
      <c r="J283" s="11" t="str">
        <f>(IFERROR(IF(LARGE(Raw!X:X,A283+COUNTIF(Raw!C:C,"H"))-4000&gt;0,LARGE(Raw!X:X,A283+COUNTIF(Raw!C:C,"H"))-4000,""),""))</f>
        <v/>
      </c>
      <c r="L283" s="3" t="str">
        <f t="shared" si="13"/>
        <v/>
      </c>
      <c r="M283" s="52" t="str">
        <f>IF(O283="","",(INDEX(Raw!D:D,MATCH(O283+2000,Raw!X:X,0))))</f>
        <v/>
      </c>
      <c r="N283" s="52" t="str">
        <f>IF(O283="","",(INDEX(Raw!A:A,MATCH(O283+2000,Raw!X:X,0))))</f>
        <v/>
      </c>
      <c r="O283" s="11" t="str">
        <f>(IFERROR(IF(LARGE(Raw!X:X,A283+COUNTIF(Raw!C:C,"H")+COUNTIF(Raw!C:C,"S"))-2000&gt;0,LARGE(Raw!X:X,A283+COUNTIF(Raw!C:C,"H")+COUNTIF(Raw!C:C,"S"))-2000,""),""))</f>
        <v/>
      </c>
    </row>
    <row r="284" spans="1:15" x14ac:dyDescent="0.3">
      <c r="A284" s="52">
        <v>281</v>
      </c>
      <c r="B284" s="3" t="str">
        <f t="shared" si="14"/>
        <v/>
      </c>
      <c r="C284" s="52" t="str">
        <f>IF(E284="","",(INDEX(Raw!D:D,MATCH(E284+6000,Raw!X:X,0))))</f>
        <v/>
      </c>
      <c r="D284" s="52" t="str">
        <f>IF(E284="","",(INDEX(Raw!A:A,MATCH(E284+6000,Raw!X:X,0))))</f>
        <v/>
      </c>
      <c r="E284" s="11" t="str">
        <f>(IFERROR(IF(LARGE(Raw!X:X,A284)-6000&gt;0,LARGE(Raw!X:X,A284)-6000,""),""))</f>
        <v/>
      </c>
      <c r="G284" s="3" t="str">
        <f t="shared" si="12"/>
        <v/>
      </c>
      <c r="H284" s="52" t="str">
        <f>IF(J284="","",(INDEX(Raw!D:D,MATCH(J284+4000,Raw!X:X,0))))</f>
        <v/>
      </c>
      <c r="I284" s="52" t="str">
        <f>IF(J284="","",(INDEX(Raw!A:A,MATCH(J284+4000,Raw!X:X,0))))</f>
        <v/>
      </c>
      <c r="J284" s="11" t="str">
        <f>(IFERROR(IF(LARGE(Raw!X:X,A284+COUNTIF(Raw!C:C,"H"))-4000&gt;0,LARGE(Raw!X:X,A284+COUNTIF(Raw!C:C,"H"))-4000,""),""))</f>
        <v/>
      </c>
      <c r="L284" s="3" t="str">
        <f t="shared" si="13"/>
        <v/>
      </c>
      <c r="M284" s="52" t="str">
        <f>IF(O284="","",(INDEX(Raw!D:D,MATCH(O284+2000,Raw!X:X,0))))</f>
        <v/>
      </c>
      <c r="N284" s="52" t="str">
        <f>IF(O284="","",(INDEX(Raw!A:A,MATCH(O284+2000,Raw!X:X,0))))</f>
        <v/>
      </c>
      <c r="O284" s="11" t="str">
        <f>(IFERROR(IF(LARGE(Raw!X:X,A284+COUNTIF(Raw!C:C,"H")+COUNTIF(Raw!C:C,"S"))-2000&gt;0,LARGE(Raw!X:X,A284+COUNTIF(Raw!C:C,"H")+COUNTIF(Raw!C:C,"S"))-2000,""),""))</f>
        <v/>
      </c>
    </row>
    <row r="285" spans="1:15" x14ac:dyDescent="0.3">
      <c r="A285" s="52">
        <v>282</v>
      </c>
      <c r="B285" s="3" t="str">
        <f t="shared" si="14"/>
        <v/>
      </c>
      <c r="C285" s="52" t="str">
        <f>IF(E285="","",(INDEX(Raw!D:D,MATCH(E285+6000,Raw!X:X,0))))</f>
        <v/>
      </c>
      <c r="D285" s="52" t="str">
        <f>IF(E285="","",(INDEX(Raw!A:A,MATCH(E285+6000,Raw!X:X,0))))</f>
        <v/>
      </c>
      <c r="E285" s="11" t="str">
        <f>(IFERROR(IF(LARGE(Raw!X:X,A285)-6000&gt;0,LARGE(Raw!X:X,A285)-6000,""),""))</f>
        <v/>
      </c>
      <c r="G285" s="3" t="str">
        <f t="shared" si="12"/>
        <v/>
      </c>
      <c r="H285" s="52" t="str">
        <f>IF(J285="","",(INDEX(Raw!D:D,MATCH(J285+4000,Raw!X:X,0))))</f>
        <v/>
      </c>
      <c r="I285" s="52" t="str">
        <f>IF(J285="","",(INDEX(Raw!A:A,MATCH(J285+4000,Raw!X:X,0))))</f>
        <v/>
      </c>
      <c r="J285" s="11" t="str">
        <f>(IFERROR(IF(LARGE(Raw!X:X,A285+COUNTIF(Raw!C:C,"H"))-4000&gt;0,LARGE(Raw!X:X,A285+COUNTIF(Raw!C:C,"H"))-4000,""),""))</f>
        <v/>
      </c>
      <c r="L285" s="3" t="str">
        <f t="shared" si="13"/>
        <v/>
      </c>
      <c r="M285" s="52" t="str">
        <f>IF(O285="","",(INDEX(Raw!D:D,MATCH(O285+2000,Raw!X:X,0))))</f>
        <v/>
      </c>
      <c r="N285" s="52" t="str">
        <f>IF(O285="","",(INDEX(Raw!A:A,MATCH(O285+2000,Raw!X:X,0))))</f>
        <v/>
      </c>
      <c r="O285" s="11" t="str">
        <f>(IFERROR(IF(LARGE(Raw!X:X,A285+COUNTIF(Raw!C:C,"H")+COUNTIF(Raw!C:C,"S"))-2000&gt;0,LARGE(Raw!X:X,A285+COUNTIF(Raw!C:C,"H")+COUNTIF(Raw!C:C,"S"))-2000,""),""))</f>
        <v/>
      </c>
    </row>
    <row r="286" spans="1:15" x14ac:dyDescent="0.3">
      <c r="A286" s="52">
        <v>283</v>
      </c>
      <c r="B286" s="3" t="str">
        <f t="shared" si="14"/>
        <v/>
      </c>
      <c r="C286" s="52" t="str">
        <f>IF(E286="","",(INDEX(Raw!D:D,MATCH(E286+6000,Raw!X:X,0))))</f>
        <v/>
      </c>
      <c r="D286" s="52" t="str">
        <f>IF(E286="","",(INDEX(Raw!A:A,MATCH(E286+6000,Raw!X:X,0))))</f>
        <v/>
      </c>
      <c r="E286" s="11" t="str">
        <f>(IFERROR(IF(LARGE(Raw!X:X,A286)-6000&gt;0,LARGE(Raw!X:X,A286)-6000,""),""))</f>
        <v/>
      </c>
      <c r="G286" s="3" t="str">
        <f t="shared" si="12"/>
        <v/>
      </c>
      <c r="H286" s="52" t="str">
        <f>IF(J286="","",(INDEX(Raw!D:D,MATCH(J286+4000,Raw!X:X,0))))</f>
        <v/>
      </c>
      <c r="I286" s="52" t="str">
        <f>IF(J286="","",(INDEX(Raw!A:A,MATCH(J286+4000,Raw!X:X,0))))</f>
        <v/>
      </c>
      <c r="J286" s="11" t="str">
        <f>(IFERROR(IF(LARGE(Raw!X:X,A286+COUNTIF(Raw!C:C,"H"))-4000&gt;0,LARGE(Raw!X:X,A286+COUNTIF(Raw!C:C,"H"))-4000,""),""))</f>
        <v/>
      </c>
      <c r="L286" s="3" t="str">
        <f t="shared" si="13"/>
        <v/>
      </c>
      <c r="M286" s="52" t="str">
        <f>IF(O286="","",(INDEX(Raw!D:D,MATCH(O286+2000,Raw!X:X,0))))</f>
        <v/>
      </c>
      <c r="N286" s="52" t="str">
        <f>IF(O286="","",(INDEX(Raw!A:A,MATCH(O286+2000,Raw!X:X,0))))</f>
        <v/>
      </c>
      <c r="O286" s="11" t="str">
        <f>(IFERROR(IF(LARGE(Raw!X:X,A286+COUNTIF(Raw!C:C,"H")+COUNTIF(Raw!C:C,"S"))-2000&gt;0,LARGE(Raw!X:X,A286+COUNTIF(Raw!C:C,"H")+COUNTIF(Raw!C:C,"S"))-2000,""),""))</f>
        <v/>
      </c>
    </row>
    <row r="287" spans="1:15" x14ac:dyDescent="0.3">
      <c r="A287" s="52">
        <v>284</v>
      </c>
      <c r="B287" s="3" t="str">
        <f t="shared" si="14"/>
        <v/>
      </c>
      <c r="C287" s="52" t="str">
        <f>IF(E287="","",(INDEX(Raw!D:D,MATCH(E287+6000,Raw!X:X,0))))</f>
        <v/>
      </c>
      <c r="D287" s="52" t="str">
        <f>IF(E287="","",(INDEX(Raw!A:A,MATCH(E287+6000,Raw!X:X,0))))</f>
        <v/>
      </c>
      <c r="E287" s="11" t="str">
        <f>(IFERROR(IF(LARGE(Raw!X:X,A287)-6000&gt;0,LARGE(Raw!X:X,A287)-6000,""),""))</f>
        <v/>
      </c>
      <c r="G287" s="3" t="str">
        <f t="shared" si="12"/>
        <v/>
      </c>
      <c r="H287" s="52" t="str">
        <f>IF(J287="","",(INDEX(Raw!D:D,MATCH(J287+4000,Raw!X:X,0))))</f>
        <v/>
      </c>
      <c r="I287" s="52" t="str">
        <f>IF(J287="","",(INDEX(Raw!A:A,MATCH(J287+4000,Raw!X:X,0))))</f>
        <v/>
      </c>
      <c r="J287" s="11" t="str">
        <f>(IFERROR(IF(LARGE(Raw!X:X,A287+COUNTIF(Raw!C:C,"H"))-4000&gt;0,LARGE(Raw!X:X,A287+COUNTIF(Raw!C:C,"H"))-4000,""),""))</f>
        <v/>
      </c>
      <c r="L287" s="3" t="str">
        <f t="shared" si="13"/>
        <v/>
      </c>
      <c r="M287" s="52" t="str">
        <f>IF(O287="","",(INDEX(Raw!D:D,MATCH(O287+2000,Raw!X:X,0))))</f>
        <v/>
      </c>
      <c r="N287" s="52" t="str">
        <f>IF(O287="","",(INDEX(Raw!A:A,MATCH(O287+2000,Raw!X:X,0))))</f>
        <v/>
      </c>
      <c r="O287" s="11" t="str">
        <f>(IFERROR(IF(LARGE(Raw!X:X,A287+COUNTIF(Raw!C:C,"H")+COUNTIF(Raw!C:C,"S"))-2000&gt;0,LARGE(Raw!X:X,A287+COUNTIF(Raw!C:C,"H")+COUNTIF(Raw!C:C,"S"))-2000,""),""))</f>
        <v/>
      </c>
    </row>
    <row r="288" spans="1:15" x14ac:dyDescent="0.3">
      <c r="A288" s="52">
        <v>285</v>
      </c>
      <c r="B288" s="3" t="str">
        <f t="shared" si="14"/>
        <v/>
      </c>
      <c r="C288" s="52" t="str">
        <f>IF(E288="","",(INDEX(Raw!D:D,MATCH(E288+6000,Raw!X:X,0))))</f>
        <v/>
      </c>
      <c r="D288" s="52" t="str">
        <f>IF(E288="","",(INDEX(Raw!A:A,MATCH(E288+6000,Raw!X:X,0))))</f>
        <v/>
      </c>
      <c r="E288" s="11" t="str">
        <f>(IFERROR(IF(LARGE(Raw!X:X,A288)-6000&gt;0,LARGE(Raw!X:X,A288)-6000,""),""))</f>
        <v/>
      </c>
      <c r="G288" s="3" t="str">
        <f t="shared" si="12"/>
        <v/>
      </c>
      <c r="H288" s="52" t="str">
        <f>IF(J288="","",(INDEX(Raw!D:D,MATCH(J288+4000,Raw!X:X,0))))</f>
        <v/>
      </c>
      <c r="I288" s="52" t="str">
        <f>IF(J288="","",(INDEX(Raw!A:A,MATCH(J288+4000,Raw!X:X,0))))</f>
        <v/>
      </c>
      <c r="J288" s="11" t="str">
        <f>(IFERROR(IF(LARGE(Raw!X:X,A288+COUNTIF(Raw!C:C,"H"))-4000&gt;0,LARGE(Raw!X:X,A288+COUNTIF(Raw!C:C,"H"))-4000,""),""))</f>
        <v/>
      </c>
      <c r="L288" s="3" t="str">
        <f t="shared" si="13"/>
        <v/>
      </c>
      <c r="M288" s="52" t="str">
        <f>IF(O288="","",(INDEX(Raw!D:D,MATCH(O288+2000,Raw!X:X,0))))</f>
        <v/>
      </c>
      <c r="N288" s="52" t="str">
        <f>IF(O288="","",(INDEX(Raw!A:A,MATCH(O288+2000,Raw!X:X,0))))</f>
        <v/>
      </c>
      <c r="O288" s="11" t="str">
        <f>(IFERROR(IF(LARGE(Raw!X:X,A288+COUNTIF(Raw!C:C,"H")+COUNTIF(Raw!C:C,"S"))-2000&gt;0,LARGE(Raw!X:X,A288+COUNTIF(Raw!C:C,"H")+COUNTIF(Raw!C:C,"S"))-2000,""),""))</f>
        <v/>
      </c>
    </row>
    <row r="289" spans="1:15" x14ac:dyDescent="0.3">
      <c r="A289" s="52">
        <v>286</v>
      </c>
      <c r="B289" s="3" t="str">
        <f t="shared" si="14"/>
        <v/>
      </c>
      <c r="C289" s="52" t="str">
        <f>IF(E289="","",(INDEX(Raw!D:D,MATCH(E289+6000,Raw!X:X,0))))</f>
        <v/>
      </c>
      <c r="D289" s="52" t="str">
        <f>IF(E289="","",(INDEX(Raw!A:A,MATCH(E289+6000,Raw!X:X,0))))</f>
        <v/>
      </c>
      <c r="E289" s="11" t="str">
        <f>(IFERROR(IF(LARGE(Raw!X:X,A289)-6000&gt;0,LARGE(Raw!X:X,A289)-6000,""),""))</f>
        <v/>
      </c>
      <c r="G289" s="3" t="str">
        <f t="shared" si="12"/>
        <v/>
      </c>
      <c r="H289" s="52" t="str">
        <f>IF(J289="","",(INDEX(Raw!D:D,MATCH(J289+4000,Raw!X:X,0))))</f>
        <v/>
      </c>
      <c r="I289" s="52" t="str">
        <f>IF(J289="","",(INDEX(Raw!A:A,MATCH(J289+4000,Raw!X:X,0))))</f>
        <v/>
      </c>
      <c r="J289" s="11" t="str">
        <f>(IFERROR(IF(LARGE(Raw!X:X,A289+COUNTIF(Raw!C:C,"H"))-4000&gt;0,LARGE(Raw!X:X,A289+COUNTIF(Raw!C:C,"H"))-4000,""),""))</f>
        <v/>
      </c>
      <c r="L289" s="3" t="str">
        <f t="shared" si="13"/>
        <v/>
      </c>
      <c r="M289" s="52" t="str">
        <f>IF(O289="","",(INDEX(Raw!D:D,MATCH(O289+2000,Raw!X:X,0))))</f>
        <v/>
      </c>
      <c r="N289" s="52" t="str">
        <f>IF(O289="","",(INDEX(Raw!A:A,MATCH(O289+2000,Raw!X:X,0))))</f>
        <v/>
      </c>
      <c r="O289" s="11" t="str">
        <f>(IFERROR(IF(LARGE(Raw!X:X,A289+COUNTIF(Raw!C:C,"H")+COUNTIF(Raw!C:C,"S"))-2000&gt;0,LARGE(Raw!X:X,A289+COUNTIF(Raw!C:C,"H")+COUNTIF(Raw!C:C,"S"))-2000,""),""))</f>
        <v/>
      </c>
    </row>
    <row r="290" spans="1:15" x14ac:dyDescent="0.3">
      <c r="A290" s="52">
        <v>287</v>
      </c>
      <c r="B290" s="3" t="str">
        <f t="shared" si="14"/>
        <v/>
      </c>
      <c r="C290" s="52" t="str">
        <f>IF(E290="","",(INDEX(Raw!D:D,MATCH(E290+6000,Raw!X:X,0))))</f>
        <v/>
      </c>
      <c r="D290" s="52" t="str">
        <f>IF(E290="","",(INDEX(Raw!A:A,MATCH(E290+6000,Raw!X:X,0))))</f>
        <v/>
      </c>
      <c r="E290" s="11" t="str">
        <f>(IFERROR(IF(LARGE(Raw!X:X,A290)-6000&gt;0,LARGE(Raw!X:X,A290)-6000,""),""))</f>
        <v/>
      </c>
      <c r="G290" s="3" t="str">
        <f t="shared" si="12"/>
        <v/>
      </c>
      <c r="H290" s="52" t="str">
        <f>IF(J290="","",(INDEX(Raw!D:D,MATCH(J290+4000,Raw!X:X,0))))</f>
        <v/>
      </c>
      <c r="I290" s="52" t="str">
        <f>IF(J290="","",(INDEX(Raw!A:A,MATCH(J290+4000,Raw!X:X,0))))</f>
        <v/>
      </c>
      <c r="J290" s="11" t="str">
        <f>(IFERROR(IF(LARGE(Raw!X:X,A290+COUNTIF(Raw!C:C,"H"))-4000&gt;0,LARGE(Raw!X:X,A290+COUNTIF(Raw!C:C,"H"))-4000,""),""))</f>
        <v/>
      </c>
      <c r="L290" s="3" t="str">
        <f t="shared" si="13"/>
        <v/>
      </c>
      <c r="M290" s="52" t="str">
        <f>IF(O290="","",(INDEX(Raw!D:D,MATCH(O290+2000,Raw!X:X,0))))</f>
        <v/>
      </c>
      <c r="N290" s="52" t="str">
        <f>IF(O290="","",(INDEX(Raw!A:A,MATCH(O290+2000,Raw!X:X,0))))</f>
        <v/>
      </c>
      <c r="O290" s="11" t="str">
        <f>(IFERROR(IF(LARGE(Raw!X:X,A290+COUNTIF(Raw!C:C,"H")+COUNTIF(Raw!C:C,"S"))-2000&gt;0,LARGE(Raw!X:X,A290+COUNTIF(Raw!C:C,"H")+COUNTIF(Raw!C:C,"S"))-2000,""),""))</f>
        <v/>
      </c>
    </row>
    <row r="291" spans="1:15" x14ac:dyDescent="0.3">
      <c r="A291" s="52">
        <v>288</v>
      </c>
      <c r="B291" s="3" t="str">
        <f t="shared" si="14"/>
        <v/>
      </c>
      <c r="C291" s="52" t="str">
        <f>IF(E291="","",(INDEX(Raw!D:D,MATCH(E291+6000,Raw!X:X,0))))</f>
        <v/>
      </c>
      <c r="D291" s="52" t="str">
        <f>IF(E291="","",(INDEX(Raw!A:A,MATCH(E291+6000,Raw!X:X,0))))</f>
        <v/>
      </c>
      <c r="E291" s="11" t="str">
        <f>(IFERROR(IF(LARGE(Raw!X:X,A291)-6000&gt;0,LARGE(Raw!X:X,A291)-6000,""),""))</f>
        <v/>
      </c>
      <c r="G291" s="3" t="str">
        <f t="shared" si="12"/>
        <v/>
      </c>
      <c r="H291" s="52" t="str">
        <f>IF(J291="","",(INDEX(Raw!D:D,MATCH(J291+4000,Raw!X:X,0))))</f>
        <v/>
      </c>
      <c r="I291" s="52" t="str">
        <f>IF(J291="","",(INDEX(Raw!A:A,MATCH(J291+4000,Raw!X:X,0))))</f>
        <v/>
      </c>
      <c r="J291" s="11" t="str">
        <f>(IFERROR(IF(LARGE(Raw!X:X,A291+COUNTIF(Raw!C:C,"H"))-4000&gt;0,LARGE(Raw!X:X,A291+COUNTIF(Raw!C:C,"H"))-4000,""),""))</f>
        <v/>
      </c>
      <c r="L291" s="3" t="str">
        <f t="shared" si="13"/>
        <v/>
      </c>
      <c r="M291" s="52" t="str">
        <f>IF(O291="","",(INDEX(Raw!D:D,MATCH(O291+2000,Raw!X:X,0))))</f>
        <v/>
      </c>
      <c r="N291" s="52" t="str">
        <f>IF(O291="","",(INDEX(Raw!A:A,MATCH(O291+2000,Raw!X:X,0))))</f>
        <v/>
      </c>
      <c r="O291" s="11" t="str">
        <f>(IFERROR(IF(LARGE(Raw!X:X,A291+COUNTIF(Raw!C:C,"H")+COUNTIF(Raw!C:C,"S"))-2000&gt;0,LARGE(Raw!X:X,A291+COUNTIF(Raw!C:C,"H")+COUNTIF(Raw!C:C,"S"))-2000,""),""))</f>
        <v/>
      </c>
    </row>
    <row r="292" spans="1:15" x14ac:dyDescent="0.3">
      <c r="A292" s="52">
        <v>289</v>
      </c>
      <c r="B292" s="3" t="str">
        <f t="shared" si="14"/>
        <v/>
      </c>
      <c r="C292" s="52" t="str">
        <f>IF(E292="","",(INDEX(Raw!D:D,MATCH(E292+6000,Raw!X:X,0))))</f>
        <v/>
      </c>
      <c r="D292" s="52" t="str">
        <f>IF(E292="","",(INDEX(Raw!A:A,MATCH(E292+6000,Raw!X:X,0))))</f>
        <v/>
      </c>
      <c r="E292" s="11" t="str">
        <f>(IFERROR(IF(LARGE(Raw!X:X,A292)-6000&gt;0,LARGE(Raw!X:X,A292)-6000,""),""))</f>
        <v/>
      </c>
      <c r="G292" s="3" t="str">
        <f t="shared" si="12"/>
        <v/>
      </c>
      <c r="H292" s="52" t="str">
        <f>IF(J292="","",(INDEX(Raw!D:D,MATCH(J292+4000,Raw!X:X,0))))</f>
        <v/>
      </c>
      <c r="I292" s="52" t="str">
        <f>IF(J292="","",(INDEX(Raw!A:A,MATCH(J292+4000,Raw!X:X,0))))</f>
        <v/>
      </c>
      <c r="J292" s="11" t="str">
        <f>(IFERROR(IF(LARGE(Raw!X:X,A292+COUNTIF(Raw!C:C,"H"))-4000&gt;0,LARGE(Raw!X:X,A292+COUNTIF(Raw!C:C,"H"))-4000,""),""))</f>
        <v/>
      </c>
      <c r="L292" s="3" t="str">
        <f t="shared" si="13"/>
        <v/>
      </c>
      <c r="M292" s="52" t="str">
        <f>IF(O292="","",(INDEX(Raw!D:D,MATCH(O292+2000,Raw!X:X,0))))</f>
        <v/>
      </c>
      <c r="N292" s="52" t="str">
        <f>IF(O292="","",(INDEX(Raw!A:A,MATCH(O292+2000,Raw!X:X,0))))</f>
        <v/>
      </c>
      <c r="O292" s="11" t="str">
        <f>(IFERROR(IF(LARGE(Raw!X:X,A292+COUNTIF(Raw!C:C,"H")+COUNTIF(Raw!C:C,"S"))-2000&gt;0,LARGE(Raw!X:X,A292+COUNTIF(Raw!C:C,"H")+COUNTIF(Raw!C:C,"S"))-2000,""),""))</f>
        <v/>
      </c>
    </row>
    <row r="293" spans="1:15" x14ac:dyDescent="0.3">
      <c r="A293" s="52">
        <v>290</v>
      </c>
      <c r="B293" s="3" t="str">
        <f t="shared" si="14"/>
        <v/>
      </c>
      <c r="C293" s="52" t="str">
        <f>IF(E293="","",(INDEX(Raw!D:D,MATCH(E293+6000,Raw!X:X,0))))</f>
        <v/>
      </c>
      <c r="D293" s="52" t="str">
        <f>IF(E293="","",(INDEX(Raw!A:A,MATCH(E293+6000,Raw!X:X,0))))</f>
        <v/>
      </c>
      <c r="E293" s="11" t="str">
        <f>(IFERROR(IF(LARGE(Raw!X:X,A293)-6000&gt;0,LARGE(Raw!X:X,A293)-6000,""),""))</f>
        <v/>
      </c>
      <c r="G293" s="3" t="str">
        <f t="shared" si="12"/>
        <v/>
      </c>
      <c r="H293" s="52" t="str">
        <f>IF(J293="","",(INDEX(Raw!D:D,MATCH(J293+4000,Raw!X:X,0))))</f>
        <v/>
      </c>
      <c r="I293" s="52" t="str">
        <f>IF(J293="","",(INDEX(Raw!A:A,MATCH(J293+4000,Raw!X:X,0))))</f>
        <v/>
      </c>
      <c r="J293" s="11" t="str">
        <f>(IFERROR(IF(LARGE(Raw!X:X,A293+COUNTIF(Raw!C:C,"H"))-4000&gt;0,LARGE(Raw!X:X,A293+COUNTIF(Raw!C:C,"H"))-4000,""),""))</f>
        <v/>
      </c>
      <c r="L293" s="3" t="str">
        <f t="shared" si="13"/>
        <v/>
      </c>
      <c r="M293" s="52" t="str">
        <f>IF(O293="","",(INDEX(Raw!D:D,MATCH(O293+2000,Raw!X:X,0))))</f>
        <v/>
      </c>
      <c r="N293" s="52" t="str">
        <f>IF(O293="","",(INDEX(Raw!A:A,MATCH(O293+2000,Raw!X:X,0))))</f>
        <v/>
      </c>
      <c r="O293" s="11" t="str">
        <f>(IFERROR(IF(LARGE(Raw!X:X,A293+COUNTIF(Raw!C:C,"H")+COUNTIF(Raw!C:C,"S"))-2000&gt;0,LARGE(Raw!X:X,A293+COUNTIF(Raw!C:C,"H")+COUNTIF(Raw!C:C,"S"))-2000,""),""))</f>
        <v/>
      </c>
    </row>
    <row r="294" spans="1:15" x14ac:dyDescent="0.3">
      <c r="A294" s="52">
        <v>291</v>
      </c>
      <c r="B294" s="3" t="str">
        <f t="shared" si="14"/>
        <v/>
      </c>
      <c r="C294" s="52" t="str">
        <f>IF(E294="","",(INDEX(Raw!D:D,MATCH(E294+6000,Raw!X:X,0))))</f>
        <v/>
      </c>
      <c r="D294" s="52" t="str">
        <f>IF(E294="","",(INDEX(Raw!A:A,MATCH(E294+6000,Raw!X:X,0))))</f>
        <v/>
      </c>
      <c r="E294" s="11" t="str">
        <f>(IFERROR(IF(LARGE(Raw!X:X,A294)-6000&gt;0,LARGE(Raw!X:X,A294)-6000,""),""))</f>
        <v/>
      </c>
      <c r="G294" s="3" t="str">
        <f t="shared" si="12"/>
        <v/>
      </c>
      <c r="H294" s="52" t="str">
        <f>IF(J294="","",(INDEX(Raw!D:D,MATCH(J294+4000,Raw!X:X,0))))</f>
        <v/>
      </c>
      <c r="I294" s="52" t="str">
        <f>IF(J294="","",(INDEX(Raw!A:A,MATCH(J294+4000,Raw!X:X,0))))</f>
        <v/>
      </c>
      <c r="J294" s="11" t="str">
        <f>(IFERROR(IF(LARGE(Raw!X:X,A294+COUNTIF(Raw!C:C,"H"))-4000&gt;0,LARGE(Raw!X:X,A294+COUNTIF(Raw!C:C,"H"))-4000,""),""))</f>
        <v/>
      </c>
      <c r="L294" s="3" t="str">
        <f t="shared" si="13"/>
        <v/>
      </c>
      <c r="M294" s="52" t="str">
        <f>IF(O294="","",(INDEX(Raw!D:D,MATCH(O294+2000,Raw!X:X,0))))</f>
        <v/>
      </c>
      <c r="N294" s="52" t="str">
        <f>IF(O294="","",(INDEX(Raw!A:A,MATCH(O294+2000,Raw!X:X,0))))</f>
        <v/>
      </c>
      <c r="O294" s="11" t="str">
        <f>(IFERROR(IF(LARGE(Raw!X:X,A294+COUNTIF(Raw!C:C,"H")+COUNTIF(Raw!C:C,"S"))-2000&gt;0,LARGE(Raw!X:X,A294+COUNTIF(Raw!C:C,"H")+COUNTIF(Raw!C:C,"S"))-2000,""),""))</f>
        <v/>
      </c>
    </row>
    <row r="295" spans="1:15" x14ac:dyDescent="0.3">
      <c r="A295" s="52">
        <v>292</v>
      </c>
      <c r="B295" s="3" t="str">
        <f t="shared" si="14"/>
        <v/>
      </c>
      <c r="C295" s="52" t="str">
        <f>IF(E295="","",(INDEX(Raw!D:D,MATCH(E295+6000,Raw!X:X,0))))</f>
        <v/>
      </c>
      <c r="D295" s="52" t="str">
        <f>IF(E295="","",(INDEX(Raw!A:A,MATCH(E295+6000,Raw!X:X,0))))</f>
        <v/>
      </c>
      <c r="E295" s="11" t="str">
        <f>(IFERROR(IF(LARGE(Raw!X:X,A295)-6000&gt;0,LARGE(Raw!X:X,A295)-6000,""),""))</f>
        <v/>
      </c>
      <c r="G295" s="3" t="str">
        <f t="shared" si="12"/>
        <v/>
      </c>
      <c r="H295" s="52" t="str">
        <f>IF(J295="","",(INDEX(Raw!D:D,MATCH(J295+4000,Raw!X:X,0))))</f>
        <v/>
      </c>
      <c r="I295" s="52" t="str">
        <f>IF(J295="","",(INDEX(Raw!A:A,MATCH(J295+4000,Raw!X:X,0))))</f>
        <v/>
      </c>
      <c r="J295" s="11" t="str">
        <f>(IFERROR(IF(LARGE(Raw!X:X,A295+COUNTIF(Raw!C:C,"H"))-4000&gt;0,LARGE(Raw!X:X,A295+COUNTIF(Raw!C:C,"H"))-4000,""),""))</f>
        <v/>
      </c>
      <c r="L295" s="3" t="str">
        <f t="shared" si="13"/>
        <v/>
      </c>
      <c r="M295" s="52" t="str">
        <f>IF(O295="","",(INDEX(Raw!D:D,MATCH(O295+2000,Raw!X:X,0))))</f>
        <v/>
      </c>
      <c r="N295" s="52" t="str">
        <f>IF(O295="","",(INDEX(Raw!A:A,MATCH(O295+2000,Raw!X:X,0))))</f>
        <v/>
      </c>
      <c r="O295" s="11" t="str">
        <f>(IFERROR(IF(LARGE(Raw!X:X,A295+COUNTIF(Raw!C:C,"H")+COUNTIF(Raw!C:C,"S"))-2000&gt;0,LARGE(Raw!X:X,A295+COUNTIF(Raw!C:C,"H")+COUNTIF(Raw!C:C,"S"))-2000,""),""))</f>
        <v/>
      </c>
    </row>
    <row r="296" spans="1:15" x14ac:dyDescent="0.3">
      <c r="A296" s="52">
        <v>293</v>
      </c>
      <c r="B296" s="3" t="str">
        <f t="shared" si="14"/>
        <v/>
      </c>
      <c r="C296" s="52" t="str">
        <f>IF(E296="","",(INDEX(Raw!D:D,MATCH(E296+6000,Raw!X:X,0))))</f>
        <v/>
      </c>
      <c r="D296" s="52" t="str">
        <f>IF(E296="","",(INDEX(Raw!A:A,MATCH(E296+6000,Raw!X:X,0))))</f>
        <v/>
      </c>
      <c r="E296" s="11" t="str">
        <f>(IFERROR(IF(LARGE(Raw!X:X,A296)-6000&gt;0,LARGE(Raw!X:X,A296)-6000,""),""))</f>
        <v/>
      </c>
      <c r="G296" s="3" t="str">
        <f t="shared" si="12"/>
        <v/>
      </c>
      <c r="H296" s="52" t="str">
        <f>IF(J296="","",(INDEX(Raw!D:D,MATCH(J296+4000,Raw!X:X,0))))</f>
        <v/>
      </c>
      <c r="I296" s="52" t="str">
        <f>IF(J296="","",(INDEX(Raw!A:A,MATCH(J296+4000,Raw!X:X,0))))</f>
        <v/>
      </c>
      <c r="J296" s="11" t="str">
        <f>(IFERROR(IF(LARGE(Raw!X:X,A296+COUNTIF(Raw!C:C,"H"))-4000&gt;0,LARGE(Raw!X:X,A296+COUNTIF(Raw!C:C,"H"))-4000,""),""))</f>
        <v/>
      </c>
      <c r="L296" s="3" t="str">
        <f t="shared" si="13"/>
        <v/>
      </c>
      <c r="M296" s="52" t="str">
        <f>IF(O296="","",(INDEX(Raw!D:D,MATCH(O296+2000,Raw!X:X,0))))</f>
        <v/>
      </c>
      <c r="N296" s="52" t="str">
        <f>IF(O296="","",(INDEX(Raw!A:A,MATCH(O296+2000,Raw!X:X,0))))</f>
        <v/>
      </c>
      <c r="O296" s="11" t="str">
        <f>(IFERROR(IF(LARGE(Raw!X:X,A296+COUNTIF(Raw!C:C,"H")+COUNTIF(Raw!C:C,"S"))-2000&gt;0,LARGE(Raw!X:X,A296+COUNTIF(Raw!C:C,"H")+COUNTIF(Raw!C:C,"S"))-2000,""),""))</f>
        <v/>
      </c>
    </row>
    <row r="297" spans="1:15" x14ac:dyDescent="0.3">
      <c r="A297" s="52">
        <v>294</v>
      </c>
      <c r="B297" s="3" t="str">
        <f t="shared" si="14"/>
        <v/>
      </c>
      <c r="C297" s="52" t="str">
        <f>IF(E297="","",(INDEX(Raw!D:D,MATCH(E297+6000,Raw!X:X,0))))</f>
        <v/>
      </c>
      <c r="D297" s="52" t="str">
        <f>IF(E297="","",(INDEX(Raw!A:A,MATCH(E297+6000,Raw!X:X,0))))</f>
        <v/>
      </c>
      <c r="E297" s="11" t="str">
        <f>(IFERROR(IF(LARGE(Raw!X:X,A297)-6000&gt;0,LARGE(Raw!X:X,A297)-6000,""),""))</f>
        <v/>
      </c>
      <c r="G297" s="3" t="str">
        <f t="shared" si="12"/>
        <v/>
      </c>
      <c r="H297" s="52" t="str">
        <f>IF(J297="","",(INDEX(Raw!D:D,MATCH(J297+4000,Raw!X:X,0))))</f>
        <v/>
      </c>
      <c r="I297" s="52" t="str">
        <f>IF(J297="","",(INDEX(Raw!A:A,MATCH(J297+4000,Raw!X:X,0))))</f>
        <v/>
      </c>
      <c r="J297" s="11" t="str">
        <f>(IFERROR(IF(LARGE(Raw!X:X,A297+COUNTIF(Raw!C:C,"H"))-4000&gt;0,LARGE(Raw!X:X,A297+COUNTIF(Raw!C:C,"H"))-4000,""),""))</f>
        <v/>
      </c>
      <c r="L297" s="3" t="str">
        <f t="shared" si="13"/>
        <v/>
      </c>
      <c r="M297" s="52" t="str">
        <f>IF(O297="","",(INDEX(Raw!D:D,MATCH(O297+2000,Raw!X:X,0))))</f>
        <v/>
      </c>
      <c r="N297" s="52" t="str">
        <f>IF(O297="","",(INDEX(Raw!A:A,MATCH(O297+2000,Raw!X:X,0))))</f>
        <v/>
      </c>
      <c r="O297" s="11" t="str">
        <f>(IFERROR(IF(LARGE(Raw!X:X,A297+COUNTIF(Raw!C:C,"H")+COUNTIF(Raw!C:C,"S"))-2000&gt;0,LARGE(Raw!X:X,A297+COUNTIF(Raw!C:C,"H")+COUNTIF(Raw!C:C,"S"))-2000,""),""))</f>
        <v/>
      </c>
    </row>
    <row r="298" spans="1:15" x14ac:dyDescent="0.3">
      <c r="A298" s="52">
        <v>295</v>
      </c>
      <c r="B298" s="3" t="str">
        <f t="shared" si="14"/>
        <v/>
      </c>
      <c r="C298" s="52" t="str">
        <f>IF(E298="","",(INDEX(Raw!D:D,MATCH(E298+6000,Raw!X:X,0))))</f>
        <v/>
      </c>
      <c r="D298" s="52" t="str">
        <f>IF(E298="","",(INDEX(Raw!A:A,MATCH(E298+6000,Raw!X:X,0))))</f>
        <v/>
      </c>
      <c r="E298" s="11" t="str">
        <f>(IFERROR(IF(LARGE(Raw!X:X,A298)-6000&gt;0,LARGE(Raw!X:X,A298)-6000,""),""))</f>
        <v/>
      </c>
      <c r="G298" s="3" t="str">
        <f t="shared" si="12"/>
        <v/>
      </c>
      <c r="H298" s="52" t="str">
        <f>IF(J298="","",(INDEX(Raw!D:D,MATCH(J298+4000,Raw!X:X,0))))</f>
        <v/>
      </c>
      <c r="I298" s="52" t="str">
        <f>IF(J298="","",(INDEX(Raw!A:A,MATCH(J298+4000,Raw!X:X,0))))</f>
        <v/>
      </c>
      <c r="J298" s="11" t="str">
        <f>(IFERROR(IF(LARGE(Raw!X:X,A298+COUNTIF(Raw!C:C,"H"))-4000&gt;0,LARGE(Raw!X:X,A298+COUNTIF(Raw!C:C,"H"))-4000,""),""))</f>
        <v/>
      </c>
      <c r="L298" s="3" t="str">
        <f t="shared" si="13"/>
        <v/>
      </c>
      <c r="M298" s="52" t="str">
        <f>IF(O298="","",(INDEX(Raw!D:D,MATCH(O298+2000,Raw!X:X,0))))</f>
        <v/>
      </c>
      <c r="N298" s="52" t="str">
        <f>IF(O298="","",(INDEX(Raw!A:A,MATCH(O298+2000,Raw!X:X,0))))</f>
        <v/>
      </c>
      <c r="O298" s="11" t="str">
        <f>(IFERROR(IF(LARGE(Raw!X:X,A298+COUNTIF(Raw!C:C,"H")+COUNTIF(Raw!C:C,"S"))-2000&gt;0,LARGE(Raw!X:X,A298+COUNTIF(Raw!C:C,"H")+COUNTIF(Raw!C:C,"S"))-2000,""),""))</f>
        <v/>
      </c>
    </row>
    <row r="299" spans="1:15" x14ac:dyDescent="0.3">
      <c r="A299" s="52">
        <v>296</v>
      </c>
      <c r="B299" s="3" t="str">
        <f t="shared" si="14"/>
        <v/>
      </c>
      <c r="C299" s="52" t="str">
        <f>IF(E299="","",(INDEX(Raw!D:D,MATCH(E299+6000,Raw!X:X,0))))</f>
        <v/>
      </c>
      <c r="D299" s="52" t="str">
        <f>IF(E299="","",(INDEX(Raw!A:A,MATCH(E299+6000,Raw!X:X,0))))</f>
        <v/>
      </c>
      <c r="E299" s="11" t="str">
        <f>(IFERROR(IF(LARGE(Raw!X:X,A299)-6000&gt;0,LARGE(Raw!X:X,A299)-6000,""),""))</f>
        <v/>
      </c>
      <c r="G299" s="3" t="str">
        <f t="shared" si="12"/>
        <v/>
      </c>
      <c r="H299" s="52" t="str">
        <f>IF(J299="","",(INDEX(Raw!D:D,MATCH(J299+4000,Raw!X:X,0))))</f>
        <v/>
      </c>
      <c r="I299" s="52" t="str">
        <f>IF(J299="","",(INDEX(Raw!A:A,MATCH(J299+4000,Raw!X:X,0))))</f>
        <v/>
      </c>
      <c r="J299" s="11" t="str">
        <f>(IFERROR(IF(LARGE(Raw!X:X,A299+COUNTIF(Raw!C:C,"H"))-4000&gt;0,LARGE(Raw!X:X,A299+COUNTIF(Raw!C:C,"H"))-4000,""),""))</f>
        <v/>
      </c>
      <c r="L299" s="3" t="str">
        <f t="shared" si="13"/>
        <v/>
      </c>
      <c r="M299" s="52" t="str">
        <f>IF(O299="","",(INDEX(Raw!D:D,MATCH(O299+2000,Raw!X:X,0))))</f>
        <v/>
      </c>
      <c r="N299" s="52" t="str">
        <f>IF(O299="","",(INDEX(Raw!A:A,MATCH(O299+2000,Raw!X:X,0))))</f>
        <v/>
      </c>
      <c r="O299" s="11" t="str">
        <f>(IFERROR(IF(LARGE(Raw!X:X,A299+COUNTIF(Raw!C:C,"H")+COUNTIF(Raw!C:C,"S"))-2000&gt;0,LARGE(Raw!X:X,A299+COUNTIF(Raw!C:C,"H")+COUNTIF(Raw!C:C,"S"))-2000,""),""))</f>
        <v/>
      </c>
    </row>
    <row r="300" spans="1:15" x14ac:dyDescent="0.3">
      <c r="A300" s="52">
        <v>297</v>
      </c>
      <c r="B300" s="3" t="str">
        <f t="shared" si="14"/>
        <v/>
      </c>
      <c r="C300" s="52" t="str">
        <f>IF(E300="","",(INDEX(Raw!D:D,MATCH(E300+6000,Raw!X:X,0))))</f>
        <v/>
      </c>
      <c r="D300" s="52" t="str">
        <f>IF(E300="","",(INDEX(Raw!A:A,MATCH(E300+6000,Raw!X:X,0))))</f>
        <v/>
      </c>
      <c r="E300" s="11" t="str">
        <f>(IFERROR(IF(LARGE(Raw!X:X,A300)-6000&gt;0,LARGE(Raw!X:X,A300)-6000,""),""))</f>
        <v/>
      </c>
      <c r="G300" s="3" t="str">
        <f t="shared" si="12"/>
        <v/>
      </c>
      <c r="H300" s="52" t="str">
        <f>IF(J300="","",(INDEX(Raw!D:D,MATCH(J300+4000,Raw!X:X,0))))</f>
        <v/>
      </c>
      <c r="I300" s="52" t="str">
        <f>IF(J300="","",(INDEX(Raw!A:A,MATCH(J300+4000,Raw!X:X,0))))</f>
        <v/>
      </c>
      <c r="J300" s="11" t="str">
        <f>(IFERROR(IF(LARGE(Raw!X:X,A300+COUNTIF(Raw!C:C,"H"))-4000&gt;0,LARGE(Raw!X:X,A300+COUNTIF(Raw!C:C,"H"))-4000,""),""))</f>
        <v/>
      </c>
      <c r="L300" s="3" t="str">
        <f t="shared" si="13"/>
        <v/>
      </c>
      <c r="M300" s="52" t="str">
        <f>IF(O300="","",(INDEX(Raw!D:D,MATCH(O300+2000,Raw!X:X,0))))</f>
        <v/>
      </c>
      <c r="N300" s="52" t="str">
        <f>IF(O300="","",(INDEX(Raw!A:A,MATCH(O300+2000,Raw!X:X,0))))</f>
        <v/>
      </c>
      <c r="O300" s="11" t="str">
        <f>(IFERROR(IF(LARGE(Raw!X:X,A300+COUNTIF(Raw!C:C,"H")+COUNTIF(Raw!C:C,"S"))-2000&gt;0,LARGE(Raw!X:X,A300+COUNTIF(Raw!C:C,"H")+COUNTIF(Raw!C:C,"S"))-2000,""),""))</f>
        <v/>
      </c>
    </row>
    <row r="301" spans="1:15" x14ac:dyDescent="0.3">
      <c r="A301" s="52">
        <v>298</v>
      </c>
      <c r="B301" s="3" t="str">
        <f t="shared" si="14"/>
        <v/>
      </c>
      <c r="C301" s="52" t="str">
        <f>IF(E301="","",(INDEX(Raw!D:D,MATCH(E301+6000,Raw!X:X,0))))</f>
        <v/>
      </c>
      <c r="D301" s="52" t="str">
        <f>IF(E301="","",(INDEX(Raw!A:A,MATCH(E301+6000,Raw!X:X,0))))</f>
        <v/>
      </c>
      <c r="E301" s="11" t="str">
        <f>(IFERROR(IF(LARGE(Raw!X:X,A301)-6000&gt;0,LARGE(Raw!X:X,A301)-6000,""),""))</f>
        <v/>
      </c>
      <c r="G301" s="3" t="str">
        <f t="shared" si="12"/>
        <v/>
      </c>
      <c r="H301" s="52" t="str">
        <f>IF(J301="","",(INDEX(Raw!D:D,MATCH(J301+4000,Raw!X:X,0))))</f>
        <v/>
      </c>
      <c r="I301" s="52" t="str">
        <f>IF(J301="","",(INDEX(Raw!A:A,MATCH(J301+4000,Raw!X:X,0))))</f>
        <v/>
      </c>
      <c r="J301" s="11" t="str">
        <f>(IFERROR(IF(LARGE(Raw!X:X,A301+COUNTIF(Raw!C:C,"H"))-4000&gt;0,LARGE(Raw!X:X,A301+COUNTIF(Raw!C:C,"H"))-4000,""),""))</f>
        <v/>
      </c>
      <c r="L301" s="3" t="str">
        <f t="shared" si="13"/>
        <v/>
      </c>
      <c r="M301" s="52" t="str">
        <f>IF(O301="","",(INDEX(Raw!D:D,MATCH(O301+2000,Raw!X:X,0))))</f>
        <v/>
      </c>
      <c r="N301" s="52" t="str">
        <f>IF(O301="","",(INDEX(Raw!A:A,MATCH(O301+2000,Raw!X:X,0))))</f>
        <v/>
      </c>
      <c r="O301" s="11" t="str">
        <f>(IFERROR(IF(LARGE(Raw!X:X,A301+COUNTIF(Raw!C:C,"H")+COUNTIF(Raw!C:C,"S"))-2000&gt;0,LARGE(Raw!X:X,A301+COUNTIF(Raw!C:C,"H")+COUNTIF(Raw!C:C,"S"))-2000,""),""))</f>
        <v/>
      </c>
    </row>
    <row r="302" spans="1:15" x14ac:dyDescent="0.3">
      <c r="A302" s="52">
        <v>299</v>
      </c>
      <c r="B302" s="3" t="str">
        <f t="shared" si="14"/>
        <v/>
      </c>
      <c r="C302" s="52" t="str">
        <f>IF(E302="","",(INDEX(Raw!D:D,MATCH(E302+6000,Raw!X:X,0))))</f>
        <v/>
      </c>
      <c r="D302" s="52" t="str">
        <f>IF(E302="","",(INDEX(Raw!A:A,MATCH(E302+6000,Raw!X:X,0))))</f>
        <v/>
      </c>
      <c r="E302" s="11" t="str">
        <f>(IFERROR(IF(LARGE(Raw!X:X,A302)-6000&gt;0,LARGE(Raw!X:X,A302)-6000,""),""))</f>
        <v/>
      </c>
      <c r="G302" s="3" t="str">
        <f t="shared" si="12"/>
        <v/>
      </c>
      <c r="H302" s="52" t="str">
        <f>IF(J302="","",(INDEX(Raw!D:D,MATCH(J302+4000,Raw!X:X,0))))</f>
        <v/>
      </c>
      <c r="I302" s="52" t="str">
        <f>IF(J302="","",(INDEX(Raw!A:A,MATCH(J302+4000,Raw!X:X,0))))</f>
        <v/>
      </c>
      <c r="J302" s="11" t="str">
        <f>(IFERROR(IF(LARGE(Raw!X:X,A302+COUNTIF(Raw!C:C,"H"))-4000&gt;0,LARGE(Raw!X:X,A302+COUNTIF(Raw!C:C,"H"))-4000,""),""))</f>
        <v/>
      </c>
      <c r="L302" s="3" t="str">
        <f t="shared" si="13"/>
        <v/>
      </c>
      <c r="M302" s="52" t="str">
        <f>IF(O302="","",(INDEX(Raw!D:D,MATCH(O302+2000,Raw!X:X,0))))</f>
        <v/>
      </c>
      <c r="N302" s="52" t="str">
        <f>IF(O302="","",(INDEX(Raw!A:A,MATCH(O302+2000,Raw!X:X,0))))</f>
        <v/>
      </c>
      <c r="O302" s="11" t="str">
        <f>(IFERROR(IF(LARGE(Raw!X:X,A302+COUNTIF(Raw!C:C,"H")+COUNTIF(Raw!C:C,"S"))-2000&gt;0,LARGE(Raw!X:X,A302+COUNTIF(Raw!C:C,"H")+COUNTIF(Raw!C:C,"S"))-2000,""),""))</f>
        <v/>
      </c>
    </row>
    <row r="303" spans="1:15" x14ac:dyDescent="0.3">
      <c r="A303" s="52">
        <v>300</v>
      </c>
      <c r="B303" s="3" t="str">
        <f t="shared" si="14"/>
        <v/>
      </c>
      <c r="C303" s="52" t="str">
        <f>IF(E303="","",(INDEX(Raw!D:D,MATCH(E303+6000,Raw!X:X,0))))</f>
        <v/>
      </c>
      <c r="D303" s="52" t="str">
        <f>IF(E303="","",(INDEX(Raw!A:A,MATCH(E303+6000,Raw!X:X,0))))</f>
        <v/>
      </c>
      <c r="E303" s="11" t="str">
        <f>(IFERROR(IF(LARGE(Raw!X:X,A303)-6000&gt;0,LARGE(Raw!X:X,A303)-6000,""),""))</f>
        <v/>
      </c>
      <c r="G303" s="3" t="str">
        <f t="shared" si="12"/>
        <v/>
      </c>
      <c r="H303" s="52" t="str">
        <f>IF(J303="","",(INDEX(Raw!D:D,MATCH(J303+4000,Raw!X:X,0))))</f>
        <v/>
      </c>
      <c r="I303" s="52" t="str">
        <f>IF(J303="","",(INDEX(Raw!A:A,MATCH(J303+4000,Raw!X:X,0))))</f>
        <v/>
      </c>
      <c r="J303" s="11" t="str">
        <f>(IFERROR(IF(LARGE(Raw!X:X,A303+COUNTIF(Raw!C:C,"H"))-4000&gt;0,LARGE(Raw!X:X,A303+COUNTIF(Raw!C:C,"H"))-4000,""),""))</f>
        <v/>
      </c>
      <c r="L303" s="3" t="str">
        <f t="shared" si="13"/>
        <v/>
      </c>
      <c r="M303" s="52" t="str">
        <f>IF(O303="","",(INDEX(Raw!D:D,MATCH(O303+2000,Raw!X:X,0))))</f>
        <v/>
      </c>
      <c r="N303" s="52" t="str">
        <f>IF(O303="","",(INDEX(Raw!A:A,MATCH(O303+2000,Raw!X:X,0))))</f>
        <v/>
      </c>
      <c r="O303" s="11" t="str">
        <f>(IFERROR(IF(LARGE(Raw!X:X,A303+COUNTIF(Raw!C:C,"H")+COUNTIF(Raw!C:C,"S"))-2000&gt;0,LARGE(Raw!X:X,A303+COUNTIF(Raw!C:C,"H")+COUNTIF(Raw!C:C,"S"))-2000,""),""))</f>
        <v/>
      </c>
    </row>
    <row r="304" spans="1:15" x14ac:dyDescent="0.3">
      <c r="A304" s="52">
        <v>301</v>
      </c>
      <c r="B304" s="3" t="str">
        <f t="shared" si="14"/>
        <v/>
      </c>
      <c r="C304" s="52" t="str">
        <f>IF(E304="","",(INDEX(Raw!D:D,MATCH(E304+6000,Raw!X:X,0))))</f>
        <v/>
      </c>
      <c r="D304" s="52" t="str">
        <f>IF(E304="","",(INDEX(Raw!A:A,MATCH(E304+6000,Raw!X:X,0))))</f>
        <v/>
      </c>
      <c r="E304" s="11" t="str">
        <f>(IFERROR(IF(LARGE(Raw!X:X,A304)-6000&gt;0,LARGE(Raw!X:X,A304)-6000,""),""))</f>
        <v/>
      </c>
      <c r="G304" s="3" t="str">
        <f t="shared" si="12"/>
        <v/>
      </c>
      <c r="H304" s="52" t="str">
        <f>IF(J304="","",(INDEX(Raw!D:D,MATCH(J304+4000,Raw!X:X,0))))</f>
        <v/>
      </c>
      <c r="I304" s="52" t="str">
        <f>IF(J304="","",(INDEX(Raw!A:A,MATCH(J304+4000,Raw!X:X,0))))</f>
        <v/>
      </c>
      <c r="J304" s="11" t="str">
        <f>(IFERROR(IF(LARGE(Raw!X:X,A304+COUNTIF(Raw!C:C,"H"))-4000&gt;0,LARGE(Raw!X:X,A304+COUNTIF(Raw!C:C,"H"))-4000,""),""))</f>
        <v/>
      </c>
      <c r="L304" s="3" t="str">
        <f t="shared" si="13"/>
        <v/>
      </c>
      <c r="M304" s="52" t="str">
        <f>IF(O304="","",(INDEX(Raw!D:D,MATCH(O304+2000,Raw!X:X,0))))</f>
        <v/>
      </c>
      <c r="N304" s="52" t="str">
        <f>IF(O304="","",(INDEX(Raw!A:A,MATCH(O304+2000,Raw!X:X,0))))</f>
        <v/>
      </c>
      <c r="O304" s="11" t="str">
        <f>(IFERROR(IF(LARGE(Raw!X:X,A304+COUNTIF(Raw!C:C,"H")+COUNTIF(Raw!C:C,"S"))-2000&gt;0,LARGE(Raw!X:X,A304+COUNTIF(Raw!C:C,"H")+COUNTIF(Raw!C:C,"S"))-2000,""),""))</f>
        <v/>
      </c>
    </row>
    <row r="305" spans="1:15" x14ac:dyDescent="0.3">
      <c r="A305" s="52">
        <v>302</v>
      </c>
      <c r="B305" s="3" t="str">
        <f t="shared" si="14"/>
        <v/>
      </c>
      <c r="C305" s="52" t="str">
        <f>IF(E305="","",(INDEX(Raw!D:D,MATCH(E305+6000,Raw!X:X,0))))</f>
        <v/>
      </c>
      <c r="D305" s="52" t="str">
        <f>IF(E305="","",(INDEX(Raw!A:A,MATCH(E305+6000,Raw!X:X,0))))</f>
        <v/>
      </c>
      <c r="E305" s="11" t="str">
        <f>(IFERROR(IF(LARGE(Raw!X:X,A305)-6000&gt;0,LARGE(Raw!X:X,A305)-6000,""),""))</f>
        <v/>
      </c>
      <c r="G305" s="3" t="str">
        <f t="shared" si="12"/>
        <v/>
      </c>
      <c r="H305" s="52" t="str">
        <f>IF(J305="","",(INDEX(Raw!D:D,MATCH(J305+4000,Raw!X:X,0))))</f>
        <v/>
      </c>
      <c r="I305" s="52" t="str">
        <f>IF(J305="","",(INDEX(Raw!A:A,MATCH(J305+4000,Raw!X:X,0))))</f>
        <v/>
      </c>
      <c r="J305" s="11" t="str">
        <f>(IFERROR(IF(LARGE(Raw!X:X,A305+COUNTIF(Raw!C:C,"H"))-4000&gt;0,LARGE(Raw!X:X,A305+COUNTIF(Raw!C:C,"H"))-4000,""),""))</f>
        <v/>
      </c>
      <c r="L305" s="3" t="str">
        <f t="shared" si="13"/>
        <v/>
      </c>
      <c r="M305" s="52" t="str">
        <f>IF(O305="","",(INDEX(Raw!D:D,MATCH(O305+2000,Raw!X:X,0))))</f>
        <v/>
      </c>
      <c r="N305" s="52" t="str">
        <f>IF(O305="","",(INDEX(Raw!A:A,MATCH(O305+2000,Raw!X:X,0))))</f>
        <v/>
      </c>
      <c r="O305" s="11" t="str">
        <f>(IFERROR(IF(LARGE(Raw!X:X,A305+COUNTIF(Raw!C:C,"H")+COUNTIF(Raw!C:C,"S"))-2000&gt;0,LARGE(Raw!X:X,A305+COUNTIF(Raw!C:C,"H")+COUNTIF(Raw!C:C,"S"))-2000,""),""))</f>
        <v/>
      </c>
    </row>
    <row r="306" spans="1:15" x14ac:dyDescent="0.3">
      <c r="A306" s="52">
        <v>303</v>
      </c>
      <c r="B306" s="3" t="str">
        <f t="shared" si="14"/>
        <v/>
      </c>
      <c r="C306" s="52" t="str">
        <f>IF(E306="","",(INDEX(Raw!D:D,MATCH(E306+6000,Raw!X:X,0))))</f>
        <v/>
      </c>
      <c r="D306" s="52" t="str">
        <f>IF(E306="","",(INDEX(Raw!A:A,MATCH(E306+6000,Raw!X:X,0))))</f>
        <v/>
      </c>
      <c r="E306" s="11" t="str">
        <f>(IFERROR(IF(LARGE(Raw!X:X,A306)-6000&gt;0,LARGE(Raw!X:X,A306)-6000,""),""))</f>
        <v/>
      </c>
      <c r="G306" s="3" t="str">
        <f t="shared" si="12"/>
        <v/>
      </c>
      <c r="H306" s="52" t="str">
        <f>IF(J306="","",(INDEX(Raw!D:D,MATCH(J306+4000,Raw!X:X,0))))</f>
        <v/>
      </c>
      <c r="I306" s="52" t="str">
        <f>IF(J306="","",(INDEX(Raw!A:A,MATCH(J306+4000,Raw!X:X,0))))</f>
        <v/>
      </c>
      <c r="J306" s="11" t="str">
        <f>(IFERROR(IF(LARGE(Raw!X:X,A306+COUNTIF(Raw!C:C,"H"))-4000&gt;0,LARGE(Raw!X:X,A306+COUNTIF(Raw!C:C,"H"))-4000,""),""))</f>
        <v/>
      </c>
      <c r="L306" s="3" t="str">
        <f t="shared" si="13"/>
        <v/>
      </c>
      <c r="M306" s="52" t="str">
        <f>IF(O306="","",(INDEX(Raw!D:D,MATCH(O306+2000,Raw!X:X,0))))</f>
        <v/>
      </c>
      <c r="N306" s="52" t="str">
        <f>IF(O306="","",(INDEX(Raw!A:A,MATCH(O306+2000,Raw!X:X,0))))</f>
        <v/>
      </c>
      <c r="O306" s="11" t="str">
        <f>(IFERROR(IF(LARGE(Raw!X:X,A306+COUNTIF(Raw!C:C,"H")+COUNTIF(Raw!C:C,"S"))-2000&gt;0,LARGE(Raw!X:X,A306+COUNTIF(Raw!C:C,"H")+COUNTIF(Raw!C:C,"S"))-2000,""),""))</f>
        <v/>
      </c>
    </row>
    <row r="307" spans="1:15" x14ac:dyDescent="0.3">
      <c r="A307" s="52">
        <v>304</v>
      </c>
      <c r="B307" s="3" t="str">
        <f t="shared" si="14"/>
        <v/>
      </c>
      <c r="C307" s="52" t="str">
        <f>IF(E307="","",(INDEX(Raw!D:D,MATCH(E307+6000,Raw!X:X,0))))</f>
        <v/>
      </c>
      <c r="D307" s="52" t="str">
        <f>IF(E307="","",(INDEX(Raw!A:A,MATCH(E307+6000,Raw!X:X,0))))</f>
        <v/>
      </c>
      <c r="E307" s="11" t="str">
        <f>(IFERROR(IF(LARGE(Raw!X:X,A307)-6000&gt;0,LARGE(Raw!X:X,A307)-6000,""),""))</f>
        <v/>
      </c>
      <c r="G307" s="3" t="str">
        <f t="shared" si="12"/>
        <v/>
      </c>
      <c r="H307" s="52" t="str">
        <f>IF(J307="","",(INDEX(Raw!D:D,MATCH(J307+4000,Raw!X:X,0))))</f>
        <v/>
      </c>
      <c r="I307" s="52" t="str">
        <f>IF(J307="","",(INDEX(Raw!A:A,MATCH(J307+4000,Raw!X:X,0))))</f>
        <v/>
      </c>
      <c r="J307" s="11" t="str">
        <f>(IFERROR(IF(LARGE(Raw!X:X,A307+COUNTIF(Raw!C:C,"H"))-4000&gt;0,LARGE(Raw!X:X,A307+COUNTIF(Raw!C:C,"H"))-4000,""),""))</f>
        <v/>
      </c>
      <c r="L307" s="3" t="str">
        <f t="shared" si="13"/>
        <v/>
      </c>
      <c r="M307" s="52" t="str">
        <f>IF(O307="","",(INDEX(Raw!D:D,MATCH(O307+2000,Raw!X:X,0))))</f>
        <v/>
      </c>
      <c r="N307" s="52" t="str">
        <f>IF(O307="","",(INDEX(Raw!A:A,MATCH(O307+2000,Raw!X:X,0))))</f>
        <v/>
      </c>
      <c r="O307" s="11" t="str">
        <f>(IFERROR(IF(LARGE(Raw!X:X,A307+COUNTIF(Raw!C:C,"H")+COUNTIF(Raw!C:C,"S"))-2000&gt;0,LARGE(Raw!X:X,A307+COUNTIF(Raw!C:C,"H")+COUNTIF(Raw!C:C,"S"))-2000,""),""))</f>
        <v/>
      </c>
    </row>
    <row r="308" spans="1:15" x14ac:dyDescent="0.3">
      <c r="A308" s="52">
        <v>305</v>
      </c>
      <c r="B308" s="3" t="str">
        <f t="shared" si="14"/>
        <v/>
      </c>
      <c r="C308" s="52" t="str">
        <f>IF(E308="","",(INDEX(Raw!D:D,MATCH(E308+6000,Raw!X:X,0))))</f>
        <v/>
      </c>
      <c r="D308" s="52" t="str">
        <f>IF(E308="","",(INDEX(Raw!A:A,MATCH(E308+6000,Raw!X:X,0))))</f>
        <v/>
      </c>
      <c r="E308" s="11" t="str">
        <f>(IFERROR(IF(LARGE(Raw!X:X,A308)-6000&gt;0,LARGE(Raw!X:X,A308)-6000,""),""))</f>
        <v/>
      </c>
      <c r="G308" s="3" t="str">
        <f t="shared" si="12"/>
        <v/>
      </c>
      <c r="H308" s="52" t="str">
        <f>IF(J308="","",(INDEX(Raw!D:D,MATCH(J308+4000,Raw!X:X,0))))</f>
        <v/>
      </c>
      <c r="I308" s="52" t="str">
        <f>IF(J308="","",(INDEX(Raw!A:A,MATCH(J308+4000,Raw!X:X,0))))</f>
        <v/>
      </c>
      <c r="J308" s="11" t="str">
        <f>(IFERROR(IF(LARGE(Raw!X:X,A308+COUNTIF(Raw!C:C,"H"))-4000&gt;0,LARGE(Raw!X:X,A308+COUNTIF(Raw!C:C,"H"))-4000,""),""))</f>
        <v/>
      </c>
      <c r="L308" s="3" t="str">
        <f t="shared" si="13"/>
        <v/>
      </c>
      <c r="M308" s="52" t="str">
        <f>IF(O308="","",(INDEX(Raw!D:D,MATCH(O308+2000,Raw!X:X,0))))</f>
        <v/>
      </c>
      <c r="N308" s="52" t="str">
        <f>IF(O308="","",(INDEX(Raw!A:A,MATCH(O308+2000,Raw!X:X,0))))</f>
        <v/>
      </c>
      <c r="O308" s="11" t="str">
        <f>(IFERROR(IF(LARGE(Raw!X:X,A308+COUNTIF(Raw!C:C,"H")+COUNTIF(Raw!C:C,"S"))-2000&gt;0,LARGE(Raw!X:X,A308+COUNTIF(Raw!C:C,"H")+COUNTIF(Raw!C:C,"S"))-2000,""),""))</f>
        <v/>
      </c>
    </row>
    <row r="309" spans="1:15" x14ac:dyDescent="0.3">
      <c r="A309" s="52">
        <v>306</v>
      </c>
      <c r="B309" s="3" t="str">
        <f t="shared" si="14"/>
        <v/>
      </c>
      <c r="C309" s="52" t="str">
        <f>IF(E309="","",(INDEX(Raw!D:D,MATCH(E309+6000,Raw!X:X,0))))</f>
        <v/>
      </c>
      <c r="D309" s="52" t="str">
        <f>IF(E309="","",(INDEX(Raw!A:A,MATCH(E309+6000,Raw!X:X,0))))</f>
        <v/>
      </c>
      <c r="E309" s="11" t="str">
        <f>(IFERROR(IF(LARGE(Raw!X:X,A309)-6000&gt;0,LARGE(Raw!X:X,A309)-6000,""),""))</f>
        <v/>
      </c>
      <c r="G309" s="3" t="str">
        <f t="shared" si="12"/>
        <v/>
      </c>
      <c r="H309" s="52" t="str">
        <f>IF(J309="","",(INDEX(Raw!D:D,MATCH(J309+4000,Raw!X:X,0))))</f>
        <v/>
      </c>
      <c r="I309" s="52" t="str">
        <f>IF(J309="","",(INDEX(Raw!A:A,MATCH(J309+4000,Raw!X:X,0))))</f>
        <v/>
      </c>
      <c r="J309" s="11" t="str">
        <f>(IFERROR(IF(LARGE(Raw!X:X,A309+COUNTIF(Raw!C:C,"H"))-4000&gt;0,LARGE(Raw!X:X,A309+COUNTIF(Raw!C:C,"H"))-4000,""),""))</f>
        <v/>
      </c>
      <c r="L309" s="3" t="str">
        <f t="shared" si="13"/>
        <v/>
      </c>
      <c r="M309" s="52" t="str">
        <f>IF(O309="","",(INDEX(Raw!D:D,MATCH(O309+2000,Raw!X:X,0))))</f>
        <v/>
      </c>
      <c r="N309" s="52" t="str">
        <f>IF(O309="","",(INDEX(Raw!A:A,MATCH(O309+2000,Raw!X:X,0))))</f>
        <v/>
      </c>
      <c r="O309" s="11" t="str">
        <f>(IFERROR(IF(LARGE(Raw!X:X,A309+COUNTIF(Raw!C:C,"H")+COUNTIF(Raw!C:C,"S"))-2000&gt;0,LARGE(Raw!X:X,A309+COUNTIF(Raw!C:C,"H")+COUNTIF(Raw!C:C,"S"))-2000,""),""))</f>
        <v/>
      </c>
    </row>
    <row r="310" spans="1:15" x14ac:dyDescent="0.3">
      <c r="A310" s="52">
        <v>307</v>
      </c>
      <c r="B310" s="3" t="str">
        <f t="shared" si="14"/>
        <v/>
      </c>
      <c r="C310" s="52" t="str">
        <f>IF(E310="","",(INDEX(Raw!D:D,MATCH(E310+6000,Raw!X:X,0))))</f>
        <v/>
      </c>
      <c r="D310" s="52" t="str">
        <f>IF(E310="","",(INDEX(Raw!A:A,MATCH(E310+6000,Raw!X:X,0))))</f>
        <v/>
      </c>
      <c r="E310" s="11" t="str">
        <f>(IFERROR(IF(LARGE(Raw!X:X,A310)-6000&gt;0,LARGE(Raw!X:X,A310)-6000,""),""))</f>
        <v/>
      </c>
      <c r="G310" s="3" t="str">
        <f t="shared" si="12"/>
        <v/>
      </c>
      <c r="H310" s="52" t="str">
        <f>IF(J310="","",(INDEX(Raw!D:D,MATCH(J310+4000,Raw!X:X,0))))</f>
        <v/>
      </c>
      <c r="I310" s="52" t="str">
        <f>IF(J310="","",(INDEX(Raw!A:A,MATCH(J310+4000,Raw!X:X,0))))</f>
        <v/>
      </c>
      <c r="J310" s="11" t="str">
        <f>(IFERROR(IF(LARGE(Raw!X:X,A310+COUNTIF(Raw!C:C,"H"))-4000&gt;0,LARGE(Raw!X:X,A310+COUNTIF(Raw!C:C,"H"))-4000,""),""))</f>
        <v/>
      </c>
      <c r="L310" s="3" t="str">
        <f t="shared" si="13"/>
        <v/>
      </c>
      <c r="M310" s="52" t="str">
        <f>IF(O310="","",(INDEX(Raw!D:D,MATCH(O310+2000,Raw!X:X,0))))</f>
        <v/>
      </c>
      <c r="N310" s="52" t="str">
        <f>IF(O310="","",(INDEX(Raw!A:A,MATCH(O310+2000,Raw!X:X,0))))</f>
        <v/>
      </c>
      <c r="O310" s="11" t="str">
        <f>(IFERROR(IF(LARGE(Raw!X:X,A310+COUNTIF(Raw!C:C,"H")+COUNTIF(Raw!C:C,"S"))-2000&gt;0,LARGE(Raw!X:X,A310+COUNTIF(Raw!C:C,"H")+COUNTIF(Raw!C:C,"S"))-2000,""),""))</f>
        <v/>
      </c>
    </row>
    <row r="311" spans="1:15" x14ac:dyDescent="0.3">
      <c r="A311" s="52">
        <v>308</v>
      </c>
      <c r="B311" s="3" t="str">
        <f t="shared" si="14"/>
        <v/>
      </c>
      <c r="C311" s="52" t="str">
        <f>IF(E311="","",(INDEX(Raw!D:D,MATCH(E311+6000,Raw!X:X,0))))</f>
        <v/>
      </c>
      <c r="D311" s="52" t="str">
        <f>IF(E311="","",(INDEX(Raw!A:A,MATCH(E311+6000,Raw!X:X,0))))</f>
        <v/>
      </c>
      <c r="E311" s="11" t="str">
        <f>(IFERROR(IF(LARGE(Raw!X:X,A311)-6000&gt;0,LARGE(Raw!X:X,A311)-6000,""),""))</f>
        <v/>
      </c>
      <c r="G311" s="3" t="str">
        <f t="shared" si="12"/>
        <v/>
      </c>
      <c r="H311" s="52" t="str">
        <f>IF(J311="","",(INDEX(Raw!D:D,MATCH(J311+4000,Raw!X:X,0))))</f>
        <v/>
      </c>
      <c r="I311" s="52" t="str">
        <f>IF(J311="","",(INDEX(Raw!A:A,MATCH(J311+4000,Raw!X:X,0))))</f>
        <v/>
      </c>
      <c r="J311" s="11" t="str">
        <f>(IFERROR(IF(LARGE(Raw!X:X,A311+COUNTIF(Raw!C:C,"H"))-4000&gt;0,LARGE(Raw!X:X,A311+COUNTIF(Raw!C:C,"H"))-4000,""),""))</f>
        <v/>
      </c>
      <c r="L311" s="3" t="str">
        <f t="shared" si="13"/>
        <v/>
      </c>
      <c r="M311" s="52" t="str">
        <f>IF(O311="","",(INDEX(Raw!D:D,MATCH(O311+2000,Raw!X:X,0))))</f>
        <v/>
      </c>
      <c r="N311" s="52" t="str">
        <f>IF(O311="","",(INDEX(Raw!A:A,MATCH(O311+2000,Raw!X:X,0))))</f>
        <v/>
      </c>
      <c r="O311" s="11" t="str">
        <f>(IFERROR(IF(LARGE(Raw!X:X,A311+COUNTIF(Raw!C:C,"H")+COUNTIF(Raw!C:C,"S"))-2000&gt;0,LARGE(Raw!X:X,A311+COUNTIF(Raw!C:C,"H")+COUNTIF(Raw!C:C,"S"))-2000,""),""))</f>
        <v/>
      </c>
    </row>
    <row r="312" spans="1:15" x14ac:dyDescent="0.3">
      <c r="A312" s="52">
        <v>309</v>
      </c>
      <c r="B312" s="3" t="str">
        <f t="shared" si="14"/>
        <v/>
      </c>
      <c r="C312" s="52" t="str">
        <f>IF(E312="","",(INDEX(Raw!D:D,MATCH(E312+6000,Raw!X:X,0))))</f>
        <v/>
      </c>
      <c r="D312" s="52" t="str">
        <f>IF(E312="","",(INDEX(Raw!A:A,MATCH(E312+6000,Raw!X:X,0))))</f>
        <v/>
      </c>
      <c r="E312" s="11" t="str">
        <f>(IFERROR(IF(LARGE(Raw!X:X,A312)-6000&gt;0,LARGE(Raw!X:X,A312)-6000,""),""))</f>
        <v/>
      </c>
      <c r="G312" s="3" t="str">
        <f t="shared" si="12"/>
        <v/>
      </c>
      <c r="H312" s="52" t="str">
        <f>IF(J312="","",(INDEX(Raw!D:D,MATCH(J312+4000,Raw!X:X,0))))</f>
        <v/>
      </c>
      <c r="I312" s="52" t="str">
        <f>IF(J312="","",(INDEX(Raw!A:A,MATCH(J312+4000,Raw!X:X,0))))</f>
        <v/>
      </c>
      <c r="J312" s="11" t="str">
        <f>(IFERROR(IF(LARGE(Raw!X:X,A312+COUNTIF(Raw!C:C,"H"))-4000&gt;0,LARGE(Raw!X:X,A312+COUNTIF(Raw!C:C,"H"))-4000,""),""))</f>
        <v/>
      </c>
      <c r="L312" s="3" t="str">
        <f t="shared" si="13"/>
        <v/>
      </c>
      <c r="M312" s="52" t="str">
        <f>IF(O312="","",(INDEX(Raw!D:D,MATCH(O312+2000,Raw!X:X,0))))</f>
        <v/>
      </c>
      <c r="N312" s="52" t="str">
        <f>IF(O312="","",(INDEX(Raw!A:A,MATCH(O312+2000,Raw!X:X,0))))</f>
        <v/>
      </c>
      <c r="O312" s="11" t="str">
        <f>(IFERROR(IF(LARGE(Raw!X:X,A312+COUNTIF(Raw!C:C,"H")+COUNTIF(Raw!C:C,"S"))-2000&gt;0,LARGE(Raw!X:X,A312+COUNTIF(Raw!C:C,"H")+COUNTIF(Raw!C:C,"S"))-2000,""),""))</f>
        <v/>
      </c>
    </row>
    <row r="313" spans="1:15" x14ac:dyDescent="0.3">
      <c r="A313" s="52">
        <v>310</v>
      </c>
      <c r="B313" s="3" t="str">
        <f t="shared" si="14"/>
        <v/>
      </c>
      <c r="C313" s="52" t="str">
        <f>IF(E313="","",(INDEX(Raw!D:D,MATCH(E313+6000,Raw!X:X,0))))</f>
        <v/>
      </c>
      <c r="D313" s="52" t="str">
        <f>IF(E313="","",(INDEX(Raw!A:A,MATCH(E313+6000,Raw!X:X,0))))</f>
        <v/>
      </c>
      <c r="E313" s="11" t="str">
        <f>(IFERROR(IF(LARGE(Raw!X:X,A313)-6000&gt;0,LARGE(Raw!X:X,A313)-6000,""),""))</f>
        <v/>
      </c>
      <c r="G313" s="3" t="str">
        <f t="shared" si="12"/>
        <v/>
      </c>
      <c r="H313" s="52" t="str">
        <f>IF(J313="","",(INDEX(Raw!D:D,MATCH(J313+4000,Raw!X:X,0))))</f>
        <v/>
      </c>
      <c r="I313" s="52" t="str">
        <f>IF(J313="","",(INDEX(Raw!A:A,MATCH(J313+4000,Raw!X:X,0))))</f>
        <v/>
      </c>
      <c r="J313" s="11" t="str">
        <f>(IFERROR(IF(LARGE(Raw!X:X,A313+COUNTIF(Raw!C:C,"H"))-4000&gt;0,LARGE(Raw!X:X,A313+COUNTIF(Raw!C:C,"H"))-4000,""),""))</f>
        <v/>
      </c>
      <c r="L313" s="3" t="str">
        <f t="shared" si="13"/>
        <v/>
      </c>
      <c r="M313" s="52" t="str">
        <f>IF(O313="","",(INDEX(Raw!D:D,MATCH(O313+2000,Raw!X:X,0))))</f>
        <v/>
      </c>
      <c r="N313" s="52" t="str">
        <f>IF(O313="","",(INDEX(Raw!A:A,MATCH(O313+2000,Raw!X:X,0))))</f>
        <v/>
      </c>
      <c r="O313" s="11" t="str">
        <f>(IFERROR(IF(LARGE(Raw!X:X,A313+COUNTIF(Raw!C:C,"H")+COUNTIF(Raw!C:C,"S"))-2000&gt;0,LARGE(Raw!X:X,A313+COUNTIF(Raw!C:C,"H")+COUNTIF(Raw!C:C,"S"))-2000,""),""))</f>
        <v/>
      </c>
    </row>
    <row r="314" spans="1:15" x14ac:dyDescent="0.3">
      <c r="A314" s="52">
        <v>311</v>
      </c>
      <c r="B314" s="3" t="str">
        <f t="shared" si="14"/>
        <v/>
      </c>
      <c r="C314" s="52" t="str">
        <f>IF(E314="","",(INDEX(Raw!D:D,MATCH(E314+6000,Raw!X:X,0))))</f>
        <v/>
      </c>
      <c r="D314" s="52" t="str">
        <f>IF(E314="","",(INDEX(Raw!A:A,MATCH(E314+6000,Raw!X:X,0))))</f>
        <v/>
      </c>
      <c r="E314" s="11" t="str">
        <f>(IFERROR(IF(LARGE(Raw!X:X,A314)-6000&gt;0,LARGE(Raw!X:X,A314)-6000,""),""))</f>
        <v/>
      </c>
      <c r="G314" s="3" t="str">
        <f t="shared" si="12"/>
        <v/>
      </c>
      <c r="H314" s="52" t="str">
        <f>IF(J314="","",(INDEX(Raw!D:D,MATCH(J314+4000,Raw!X:X,0))))</f>
        <v/>
      </c>
      <c r="I314" s="52" t="str">
        <f>IF(J314="","",(INDEX(Raw!A:A,MATCH(J314+4000,Raw!X:X,0))))</f>
        <v/>
      </c>
      <c r="J314" s="11" t="str">
        <f>(IFERROR(IF(LARGE(Raw!X:X,A314+COUNTIF(Raw!C:C,"H"))-4000&gt;0,LARGE(Raw!X:X,A314+COUNTIF(Raw!C:C,"H"))-4000,""),""))</f>
        <v/>
      </c>
      <c r="L314" s="3" t="str">
        <f t="shared" si="13"/>
        <v/>
      </c>
      <c r="M314" s="52" t="str">
        <f>IF(O314="","",(INDEX(Raw!D:D,MATCH(O314+2000,Raw!X:X,0))))</f>
        <v/>
      </c>
      <c r="N314" s="52" t="str">
        <f>IF(O314="","",(INDEX(Raw!A:A,MATCH(O314+2000,Raw!X:X,0))))</f>
        <v/>
      </c>
      <c r="O314" s="11" t="str">
        <f>(IFERROR(IF(LARGE(Raw!X:X,A314+COUNTIF(Raw!C:C,"H")+COUNTIF(Raw!C:C,"S"))-2000&gt;0,LARGE(Raw!X:X,A314+COUNTIF(Raw!C:C,"H")+COUNTIF(Raw!C:C,"S"))-2000,""),""))</f>
        <v/>
      </c>
    </row>
    <row r="315" spans="1:15" x14ac:dyDescent="0.3">
      <c r="A315" s="52">
        <v>312</v>
      </c>
      <c r="B315" s="3" t="str">
        <f t="shared" si="14"/>
        <v/>
      </c>
      <c r="C315" s="52" t="str">
        <f>IF(E315="","",(INDEX(Raw!D:D,MATCH(E315+6000,Raw!X:X,0))))</f>
        <v/>
      </c>
      <c r="D315" s="52" t="str">
        <f>IF(E315="","",(INDEX(Raw!A:A,MATCH(E315+6000,Raw!X:X,0))))</f>
        <v/>
      </c>
      <c r="E315" s="11" t="str">
        <f>(IFERROR(IF(LARGE(Raw!X:X,A315)-6000&gt;0,LARGE(Raw!X:X,A315)-6000,""),""))</f>
        <v/>
      </c>
      <c r="G315" s="3" t="str">
        <f t="shared" si="12"/>
        <v/>
      </c>
      <c r="H315" s="52" t="str">
        <f>IF(J315="","",(INDEX(Raw!D:D,MATCH(J315+4000,Raw!X:X,0))))</f>
        <v/>
      </c>
      <c r="I315" s="52" t="str">
        <f>IF(J315="","",(INDEX(Raw!A:A,MATCH(J315+4000,Raw!X:X,0))))</f>
        <v/>
      </c>
      <c r="J315" s="11" t="str">
        <f>(IFERROR(IF(LARGE(Raw!X:X,A315+COUNTIF(Raw!C:C,"H"))-4000&gt;0,LARGE(Raw!X:X,A315+COUNTIF(Raw!C:C,"H"))-4000,""),""))</f>
        <v/>
      </c>
      <c r="L315" s="3" t="str">
        <f t="shared" si="13"/>
        <v/>
      </c>
      <c r="M315" s="52" t="str">
        <f>IF(O315="","",(INDEX(Raw!D:D,MATCH(O315+2000,Raw!X:X,0))))</f>
        <v/>
      </c>
      <c r="N315" s="52" t="str">
        <f>IF(O315="","",(INDEX(Raw!A:A,MATCH(O315+2000,Raw!X:X,0))))</f>
        <v/>
      </c>
      <c r="O315" s="11" t="str">
        <f>(IFERROR(IF(LARGE(Raw!X:X,A315+COUNTIF(Raw!C:C,"H")+COUNTIF(Raw!C:C,"S"))-2000&gt;0,LARGE(Raw!X:X,A315+COUNTIF(Raw!C:C,"H")+COUNTIF(Raw!C:C,"S"))-2000,""),""))</f>
        <v/>
      </c>
    </row>
    <row r="316" spans="1:15" x14ac:dyDescent="0.3">
      <c r="A316" s="52">
        <v>313</v>
      </c>
      <c r="B316" s="3" t="str">
        <f t="shared" si="14"/>
        <v/>
      </c>
      <c r="C316" s="52" t="str">
        <f>IF(E316="","",(INDEX(Raw!D:D,MATCH(E316+6000,Raw!X:X,0))))</f>
        <v/>
      </c>
      <c r="D316" s="52" t="str">
        <f>IF(E316="","",(INDEX(Raw!A:A,MATCH(E316+6000,Raw!X:X,0))))</f>
        <v/>
      </c>
      <c r="E316" s="11" t="str">
        <f>(IFERROR(IF(LARGE(Raw!X:X,A316)-6000&gt;0,LARGE(Raw!X:X,A316)-6000,""),""))</f>
        <v/>
      </c>
      <c r="G316" s="3" t="str">
        <f t="shared" si="12"/>
        <v/>
      </c>
      <c r="H316" s="52" t="str">
        <f>IF(J316="","",(INDEX(Raw!D:D,MATCH(J316+4000,Raw!X:X,0))))</f>
        <v/>
      </c>
      <c r="I316" s="52" t="str">
        <f>IF(J316="","",(INDEX(Raw!A:A,MATCH(J316+4000,Raw!X:X,0))))</f>
        <v/>
      </c>
      <c r="J316" s="11" t="str">
        <f>(IFERROR(IF(LARGE(Raw!X:X,A316+COUNTIF(Raw!C:C,"H"))-4000&gt;0,LARGE(Raw!X:X,A316+COUNTIF(Raw!C:C,"H"))-4000,""),""))</f>
        <v/>
      </c>
      <c r="L316" s="3" t="str">
        <f t="shared" si="13"/>
        <v/>
      </c>
      <c r="M316" s="52" t="str">
        <f>IF(O316="","",(INDEX(Raw!D:D,MATCH(O316+2000,Raw!X:X,0))))</f>
        <v/>
      </c>
      <c r="N316" s="52" t="str">
        <f>IF(O316="","",(INDEX(Raw!A:A,MATCH(O316+2000,Raw!X:X,0))))</f>
        <v/>
      </c>
      <c r="O316" s="11" t="str">
        <f>(IFERROR(IF(LARGE(Raw!X:X,A316+COUNTIF(Raw!C:C,"H")+COUNTIF(Raw!C:C,"S"))-2000&gt;0,LARGE(Raw!X:X,A316+COUNTIF(Raw!C:C,"H")+COUNTIF(Raw!C:C,"S"))-2000,""),""))</f>
        <v/>
      </c>
    </row>
    <row r="317" spans="1:15" x14ac:dyDescent="0.3">
      <c r="A317" s="52">
        <v>314</v>
      </c>
      <c r="B317" s="3" t="str">
        <f t="shared" si="14"/>
        <v/>
      </c>
      <c r="C317" s="52" t="str">
        <f>IF(E317="","",(INDEX(Raw!D:D,MATCH(E317+6000,Raw!X:X,0))))</f>
        <v/>
      </c>
      <c r="D317" s="52" t="str">
        <f>IF(E317="","",(INDEX(Raw!A:A,MATCH(E317+6000,Raw!X:X,0))))</f>
        <v/>
      </c>
      <c r="E317" s="11" t="str">
        <f>(IFERROR(IF(LARGE(Raw!X:X,A317)-6000&gt;0,LARGE(Raw!X:X,A317)-6000,""),""))</f>
        <v/>
      </c>
      <c r="G317" s="3" t="str">
        <f t="shared" si="12"/>
        <v/>
      </c>
      <c r="H317" s="52" t="str">
        <f>IF(J317="","",(INDEX(Raw!D:D,MATCH(J317+4000,Raw!X:X,0))))</f>
        <v/>
      </c>
      <c r="I317" s="52" t="str">
        <f>IF(J317="","",(INDEX(Raw!A:A,MATCH(J317+4000,Raw!X:X,0))))</f>
        <v/>
      </c>
      <c r="J317" s="11" t="str">
        <f>(IFERROR(IF(LARGE(Raw!X:X,A317+COUNTIF(Raw!C:C,"H"))-4000&gt;0,LARGE(Raw!X:X,A317+COUNTIF(Raw!C:C,"H"))-4000,""),""))</f>
        <v/>
      </c>
      <c r="L317" s="3" t="str">
        <f t="shared" si="13"/>
        <v/>
      </c>
      <c r="M317" s="52" t="str">
        <f>IF(O317="","",(INDEX(Raw!D:D,MATCH(O317+2000,Raw!X:X,0))))</f>
        <v/>
      </c>
      <c r="N317" s="52" t="str">
        <f>IF(O317="","",(INDEX(Raw!A:A,MATCH(O317+2000,Raw!X:X,0))))</f>
        <v/>
      </c>
      <c r="O317" s="11" t="str">
        <f>(IFERROR(IF(LARGE(Raw!X:X,A317+COUNTIF(Raw!C:C,"H")+COUNTIF(Raw!C:C,"S"))-2000&gt;0,LARGE(Raw!X:X,A317+COUNTIF(Raw!C:C,"H")+COUNTIF(Raw!C:C,"S"))-2000,""),""))</f>
        <v/>
      </c>
    </row>
    <row r="318" spans="1:15" x14ac:dyDescent="0.3">
      <c r="A318" s="52">
        <v>315</v>
      </c>
      <c r="B318" s="3" t="str">
        <f t="shared" si="14"/>
        <v/>
      </c>
      <c r="C318" s="52" t="str">
        <f>IF(E318="","",(INDEX(Raw!D:D,MATCH(E318+6000,Raw!X:X,0))))</f>
        <v/>
      </c>
      <c r="D318" s="52" t="str">
        <f>IF(E318="","",(INDEX(Raw!A:A,MATCH(E318+6000,Raw!X:X,0))))</f>
        <v/>
      </c>
      <c r="E318" s="11" t="str">
        <f>(IFERROR(IF(LARGE(Raw!X:X,A318)-6000&gt;0,LARGE(Raw!X:X,A318)-6000,""),""))</f>
        <v/>
      </c>
      <c r="G318" s="3" t="str">
        <f t="shared" si="12"/>
        <v/>
      </c>
      <c r="H318" s="52" t="str">
        <f>IF(J318="","",(INDEX(Raw!D:D,MATCH(J318+4000,Raw!X:X,0))))</f>
        <v/>
      </c>
      <c r="I318" s="52" t="str">
        <f>IF(J318="","",(INDEX(Raw!A:A,MATCH(J318+4000,Raw!X:X,0))))</f>
        <v/>
      </c>
      <c r="J318" s="11" t="str">
        <f>(IFERROR(IF(LARGE(Raw!X:X,A318+COUNTIF(Raw!C:C,"H"))-4000&gt;0,LARGE(Raw!X:X,A318+COUNTIF(Raw!C:C,"H"))-4000,""),""))</f>
        <v/>
      </c>
      <c r="L318" s="3" t="str">
        <f t="shared" si="13"/>
        <v/>
      </c>
      <c r="M318" s="52" t="str">
        <f>IF(O318="","",(INDEX(Raw!D:D,MATCH(O318+2000,Raw!X:X,0))))</f>
        <v/>
      </c>
      <c r="N318" s="52" t="str">
        <f>IF(O318="","",(INDEX(Raw!A:A,MATCH(O318+2000,Raw!X:X,0))))</f>
        <v/>
      </c>
      <c r="O318" s="11" t="str">
        <f>(IFERROR(IF(LARGE(Raw!X:X,A318+COUNTIF(Raw!C:C,"H")+COUNTIF(Raw!C:C,"S"))-2000&gt;0,LARGE(Raw!X:X,A318+COUNTIF(Raw!C:C,"H")+COUNTIF(Raw!C:C,"S"))-2000,""),""))</f>
        <v/>
      </c>
    </row>
    <row r="319" spans="1:15" x14ac:dyDescent="0.3">
      <c r="A319" s="52">
        <v>316</v>
      </c>
      <c r="B319" s="3" t="str">
        <f t="shared" si="14"/>
        <v/>
      </c>
      <c r="C319" s="52" t="str">
        <f>IF(E319="","",(INDEX(Raw!D:D,MATCH(E319+6000,Raw!X:X,0))))</f>
        <v/>
      </c>
      <c r="D319" s="52" t="str">
        <f>IF(E319="","",(INDEX(Raw!A:A,MATCH(E319+6000,Raw!X:X,0))))</f>
        <v/>
      </c>
      <c r="E319" s="11" t="str">
        <f>(IFERROR(IF(LARGE(Raw!X:X,A319)-6000&gt;0,LARGE(Raw!X:X,A319)-6000,""),""))</f>
        <v/>
      </c>
      <c r="G319" s="3" t="str">
        <f t="shared" si="12"/>
        <v/>
      </c>
      <c r="H319" s="52" t="str">
        <f>IF(J319="","",(INDEX(Raw!D:D,MATCH(J319+4000,Raw!X:X,0))))</f>
        <v/>
      </c>
      <c r="I319" s="52" t="str">
        <f>IF(J319="","",(INDEX(Raw!A:A,MATCH(J319+4000,Raw!X:X,0))))</f>
        <v/>
      </c>
      <c r="J319" s="11" t="str">
        <f>(IFERROR(IF(LARGE(Raw!X:X,A319+COUNTIF(Raw!C:C,"H"))-4000&gt;0,LARGE(Raw!X:X,A319+COUNTIF(Raw!C:C,"H"))-4000,""),""))</f>
        <v/>
      </c>
      <c r="L319" s="3" t="str">
        <f t="shared" si="13"/>
        <v/>
      </c>
      <c r="M319" s="52" t="str">
        <f>IF(O319="","",(INDEX(Raw!D:D,MATCH(O319+2000,Raw!X:X,0))))</f>
        <v/>
      </c>
      <c r="N319" s="52" t="str">
        <f>IF(O319="","",(INDEX(Raw!A:A,MATCH(O319+2000,Raw!X:X,0))))</f>
        <v/>
      </c>
      <c r="O319" s="11" t="str">
        <f>(IFERROR(IF(LARGE(Raw!X:X,A319+COUNTIF(Raw!C:C,"H")+COUNTIF(Raw!C:C,"S"))-2000&gt;0,LARGE(Raw!X:X,A319+COUNTIF(Raw!C:C,"H")+COUNTIF(Raw!C:C,"S"))-2000,""),""))</f>
        <v/>
      </c>
    </row>
    <row r="320" spans="1:15" x14ac:dyDescent="0.3">
      <c r="A320" s="52">
        <v>317</v>
      </c>
      <c r="B320" s="3" t="str">
        <f t="shared" si="14"/>
        <v/>
      </c>
      <c r="C320" s="52" t="str">
        <f>IF(E320="","",(INDEX(Raw!D:D,MATCH(E320+6000,Raw!X:X,0))))</f>
        <v/>
      </c>
      <c r="D320" s="52" t="str">
        <f>IF(E320="","",(INDEX(Raw!A:A,MATCH(E320+6000,Raw!X:X,0))))</f>
        <v/>
      </c>
      <c r="E320" s="11" t="str">
        <f>(IFERROR(IF(LARGE(Raw!X:X,A320)-6000&gt;0,LARGE(Raw!X:X,A320)-6000,""),""))</f>
        <v/>
      </c>
      <c r="G320" s="3" t="str">
        <f t="shared" si="12"/>
        <v/>
      </c>
      <c r="H320" s="52" t="str">
        <f>IF(J320="","",(INDEX(Raw!D:D,MATCH(J320+4000,Raw!X:X,0))))</f>
        <v/>
      </c>
      <c r="I320" s="52" t="str">
        <f>IF(J320="","",(INDEX(Raw!A:A,MATCH(J320+4000,Raw!X:X,0))))</f>
        <v/>
      </c>
      <c r="J320" s="11" t="str">
        <f>(IFERROR(IF(LARGE(Raw!X:X,A320+COUNTIF(Raw!C:C,"H"))-4000&gt;0,LARGE(Raw!X:X,A320+COUNTIF(Raw!C:C,"H"))-4000,""),""))</f>
        <v/>
      </c>
      <c r="L320" s="3" t="str">
        <f t="shared" si="13"/>
        <v/>
      </c>
      <c r="M320" s="52" t="str">
        <f>IF(O320="","",(INDEX(Raw!D:D,MATCH(O320+2000,Raw!X:X,0))))</f>
        <v/>
      </c>
      <c r="N320" s="52" t="str">
        <f>IF(O320="","",(INDEX(Raw!A:A,MATCH(O320+2000,Raw!X:X,0))))</f>
        <v/>
      </c>
      <c r="O320" s="11" t="str">
        <f>(IFERROR(IF(LARGE(Raw!X:X,A320+COUNTIF(Raw!C:C,"H")+COUNTIF(Raw!C:C,"S"))-2000&gt;0,LARGE(Raw!X:X,A320+COUNTIF(Raw!C:C,"H")+COUNTIF(Raw!C:C,"S"))-2000,""),""))</f>
        <v/>
      </c>
    </row>
    <row r="321" spans="1:15" x14ac:dyDescent="0.3">
      <c r="A321" s="52">
        <v>318</v>
      </c>
      <c r="B321" s="3" t="str">
        <f t="shared" si="14"/>
        <v/>
      </c>
      <c r="C321" s="52" t="str">
        <f>IF(E321="","",(INDEX(Raw!D:D,MATCH(E321+6000,Raw!X:X,0))))</f>
        <v/>
      </c>
      <c r="D321" s="52" t="str">
        <f>IF(E321="","",(INDEX(Raw!A:A,MATCH(E321+6000,Raw!X:X,0))))</f>
        <v/>
      </c>
      <c r="E321" s="11" t="str">
        <f>(IFERROR(IF(LARGE(Raw!X:X,A321)-6000&gt;0,LARGE(Raw!X:X,A321)-6000,""),""))</f>
        <v/>
      </c>
      <c r="G321" s="3" t="str">
        <f t="shared" si="12"/>
        <v/>
      </c>
      <c r="H321" s="52" t="str">
        <f>IF(J321="","",(INDEX(Raw!D:D,MATCH(J321+4000,Raw!X:X,0))))</f>
        <v/>
      </c>
      <c r="I321" s="52" t="str">
        <f>IF(J321="","",(INDEX(Raw!A:A,MATCH(J321+4000,Raw!X:X,0))))</f>
        <v/>
      </c>
      <c r="J321" s="11" t="str">
        <f>(IFERROR(IF(LARGE(Raw!X:X,A321+COUNTIF(Raw!C:C,"H"))-4000&gt;0,LARGE(Raw!X:X,A321+COUNTIF(Raw!C:C,"H"))-4000,""),""))</f>
        <v/>
      </c>
      <c r="L321" s="3" t="str">
        <f t="shared" si="13"/>
        <v/>
      </c>
      <c r="M321" s="52" t="str">
        <f>IF(O321="","",(INDEX(Raw!D:D,MATCH(O321+2000,Raw!X:X,0))))</f>
        <v/>
      </c>
      <c r="N321" s="52" t="str">
        <f>IF(O321="","",(INDEX(Raw!A:A,MATCH(O321+2000,Raw!X:X,0))))</f>
        <v/>
      </c>
      <c r="O321" s="11" t="str">
        <f>(IFERROR(IF(LARGE(Raw!X:X,A321+COUNTIF(Raw!C:C,"H")+COUNTIF(Raw!C:C,"S"))-2000&gt;0,LARGE(Raw!X:X,A321+COUNTIF(Raw!C:C,"H")+COUNTIF(Raw!C:C,"S"))-2000,""),""))</f>
        <v/>
      </c>
    </row>
    <row r="322" spans="1:15" x14ac:dyDescent="0.3">
      <c r="A322" s="52">
        <v>319</v>
      </c>
      <c r="B322" s="3" t="str">
        <f t="shared" si="14"/>
        <v/>
      </c>
      <c r="C322" s="52" t="str">
        <f>IF(E322="","",(INDEX(Raw!D:D,MATCH(E322+6000,Raw!X:X,0))))</f>
        <v/>
      </c>
      <c r="D322" s="52" t="str">
        <f>IF(E322="","",(INDEX(Raw!A:A,MATCH(E322+6000,Raw!X:X,0))))</f>
        <v/>
      </c>
      <c r="E322" s="11" t="str">
        <f>(IFERROR(IF(LARGE(Raw!X:X,A322)-6000&gt;0,LARGE(Raw!X:X,A322)-6000,""),""))</f>
        <v/>
      </c>
      <c r="G322" s="3" t="str">
        <f t="shared" si="12"/>
        <v/>
      </c>
      <c r="H322" s="52" t="str">
        <f>IF(J322="","",(INDEX(Raw!D:D,MATCH(J322+4000,Raw!X:X,0))))</f>
        <v/>
      </c>
      <c r="I322" s="52" t="str">
        <f>IF(J322="","",(INDEX(Raw!A:A,MATCH(J322+4000,Raw!X:X,0))))</f>
        <v/>
      </c>
      <c r="J322" s="11" t="str">
        <f>(IFERROR(IF(LARGE(Raw!X:X,A322+COUNTIF(Raw!C:C,"H"))-4000&gt;0,LARGE(Raw!X:X,A322+COUNTIF(Raw!C:C,"H"))-4000,""),""))</f>
        <v/>
      </c>
      <c r="L322" s="3" t="str">
        <f t="shared" si="13"/>
        <v/>
      </c>
      <c r="M322" s="52" t="str">
        <f>IF(O322="","",(INDEX(Raw!D:D,MATCH(O322+2000,Raw!X:X,0))))</f>
        <v/>
      </c>
      <c r="N322" s="52" t="str">
        <f>IF(O322="","",(INDEX(Raw!A:A,MATCH(O322+2000,Raw!X:X,0))))</f>
        <v/>
      </c>
      <c r="O322" s="11" t="str">
        <f>(IFERROR(IF(LARGE(Raw!X:X,A322+COUNTIF(Raw!C:C,"H")+COUNTIF(Raw!C:C,"S"))-2000&gt;0,LARGE(Raw!X:X,A322+COUNTIF(Raw!C:C,"H")+COUNTIF(Raw!C:C,"S"))-2000,""),""))</f>
        <v/>
      </c>
    </row>
    <row r="323" spans="1:15" x14ac:dyDescent="0.3">
      <c r="A323" s="52">
        <v>320</v>
      </c>
      <c r="B323" s="3" t="str">
        <f t="shared" si="14"/>
        <v/>
      </c>
      <c r="C323" s="52" t="str">
        <f>IF(E323="","",(INDEX(Raw!D:D,MATCH(E323+6000,Raw!X:X,0))))</f>
        <v/>
      </c>
      <c r="D323" s="52" t="str">
        <f>IF(E323="","",(INDEX(Raw!A:A,MATCH(E323+6000,Raw!X:X,0))))</f>
        <v/>
      </c>
      <c r="E323" s="11" t="str">
        <f>(IFERROR(IF(LARGE(Raw!X:X,A323)-6000&gt;0,LARGE(Raw!X:X,A323)-6000,""),""))</f>
        <v/>
      </c>
      <c r="G323" s="3" t="str">
        <f t="shared" si="12"/>
        <v/>
      </c>
      <c r="H323" s="52" t="str">
        <f>IF(J323="","",(INDEX(Raw!D:D,MATCH(J323+4000,Raw!X:X,0))))</f>
        <v/>
      </c>
      <c r="I323" s="52" t="str">
        <f>IF(J323="","",(INDEX(Raw!A:A,MATCH(J323+4000,Raw!X:X,0))))</f>
        <v/>
      </c>
      <c r="J323" s="11" t="str">
        <f>(IFERROR(IF(LARGE(Raw!X:X,A323+COUNTIF(Raw!C:C,"H"))-4000&gt;0,LARGE(Raw!X:X,A323+COUNTIF(Raw!C:C,"H"))-4000,""),""))</f>
        <v/>
      </c>
      <c r="L323" s="3" t="str">
        <f t="shared" si="13"/>
        <v/>
      </c>
      <c r="M323" s="52" t="str">
        <f>IF(O323="","",(INDEX(Raw!D:D,MATCH(O323+2000,Raw!X:X,0))))</f>
        <v/>
      </c>
      <c r="N323" s="52" t="str">
        <f>IF(O323="","",(INDEX(Raw!A:A,MATCH(O323+2000,Raw!X:X,0))))</f>
        <v/>
      </c>
      <c r="O323" s="11" t="str">
        <f>(IFERROR(IF(LARGE(Raw!X:X,A323+COUNTIF(Raw!C:C,"H")+COUNTIF(Raw!C:C,"S"))-2000&gt;0,LARGE(Raw!X:X,A323+COUNTIF(Raw!C:C,"H")+COUNTIF(Raw!C:C,"S"))-2000,""),""))</f>
        <v/>
      </c>
    </row>
    <row r="324" spans="1:15" x14ac:dyDescent="0.3">
      <c r="A324" s="52">
        <v>321</v>
      </c>
      <c r="B324" s="3" t="str">
        <f t="shared" si="14"/>
        <v/>
      </c>
      <c r="C324" s="52" t="str">
        <f>IF(E324="","",(INDEX(Raw!D:D,MATCH(E324+6000,Raw!X:X,0))))</f>
        <v/>
      </c>
      <c r="D324" s="52" t="str">
        <f>IF(E324="","",(INDEX(Raw!A:A,MATCH(E324+6000,Raw!X:X,0))))</f>
        <v/>
      </c>
      <c r="E324" s="11" t="str">
        <f>(IFERROR(IF(LARGE(Raw!X:X,A324)-6000&gt;0,LARGE(Raw!X:X,A324)-6000,""),""))</f>
        <v/>
      </c>
      <c r="G324" s="3" t="str">
        <f t="shared" si="12"/>
        <v/>
      </c>
      <c r="H324" s="52" t="str">
        <f>IF(J324="","",(INDEX(Raw!D:D,MATCH(J324+4000,Raw!X:X,0))))</f>
        <v/>
      </c>
      <c r="I324" s="52" t="str">
        <f>IF(J324="","",(INDEX(Raw!A:A,MATCH(J324+4000,Raw!X:X,0))))</f>
        <v/>
      </c>
      <c r="J324" s="11" t="str">
        <f>(IFERROR(IF(LARGE(Raw!X:X,A324+COUNTIF(Raw!C:C,"H"))-4000&gt;0,LARGE(Raw!X:X,A324+COUNTIF(Raw!C:C,"H"))-4000,""),""))</f>
        <v/>
      </c>
      <c r="L324" s="3" t="str">
        <f t="shared" si="13"/>
        <v/>
      </c>
      <c r="M324" s="52" t="str">
        <f>IF(O324="","",(INDEX(Raw!D:D,MATCH(O324+2000,Raw!X:X,0))))</f>
        <v/>
      </c>
      <c r="N324" s="52" t="str">
        <f>IF(O324="","",(INDEX(Raw!A:A,MATCH(O324+2000,Raw!X:X,0))))</f>
        <v/>
      </c>
      <c r="O324" s="11" t="str">
        <f>(IFERROR(IF(LARGE(Raw!X:X,A324+COUNTIF(Raw!C:C,"H")+COUNTIF(Raw!C:C,"S"))-2000&gt;0,LARGE(Raw!X:X,A324+COUNTIF(Raw!C:C,"H")+COUNTIF(Raw!C:C,"S"))-2000,""),""))</f>
        <v/>
      </c>
    </row>
    <row r="325" spans="1:15" x14ac:dyDescent="0.3">
      <c r="A325" s="52">
        <v>322</v>
      </c>
      <c r="B325" s="3" t="str">
        <f t="shared" si="14"/>
        <v/>
      </c>
      <c r="C325" s="52" t="str">
        <f>IF(E325="","",(INDEX(Raw!D:D,MATCH(E325+6000,Raw!X:X,0))))</f>
        <v/>
      </c>
      <c r="D325" s="52" t="str">
        <f>IF(E325="","",(INDEX(Raw!A:A,MATCH(E325+6000,Raw!X:X,0))))</f>
        <v/>
      </c>
      <c r="E325" s="11" t="str">
        <f>(IFERROR(IF(LARGE(Raw!X:X,A325)-6000&gt;0,LARGE(Raw!X:X,A325)-6000,""),""))</f>
        <v/>
      </c>
      <c r="G325" s="3" t="str">
        <f t="shared" ref="G325:G388" si="15">IFERROR(IF(ROUND(J325,3)=ROUND(J324,3),G324,G324+1),"")</f>
        <v/>
      </c>
      <c r="H325" s="52" t="str">
        <f>IF(J325="","",(INDEX(Raw!D:D,MATCH(J325+4000,Raw!X:X,0))))</f>
        <v/>
      </c>
      <c r="I325" s="52" t="str">
        <f>IF(J325="","",(INDEX(Raw!A:A,MATCH(J325+4000,Raw!X:X,0))))</f>
        <v/>
      </c>
      <c r="J325" s="11" t="str">
        <f>(IFERROR(IF(LARGE(Raw!X:X,A325+COUNTIF(Raw!C:C,"H"))-4000&gt;0,LARGE(Raw!X:X,A325+COUNTIF(Raw!C:C,"H"))-4000,""),""))</f>
        <v/>
      </c>
      <c r="L325" s="3" t="str">
        <f t="shared" ref="L325:L388" si="16">IFERROR(IF(ROUND(O325,3)=ROUND(O324,3),L324,L324+1),"")</f>
        <v/>
      </c>
      <c r="M325" s="52" t="str">
        <f>IF(O325="","",(INDEX(Raw!D:D,MATCH(O325+2000,Raw!X:X,0))))</f>
        <v/>
      </c>
      <c r="N325" s="52" t="str">
        <f>IF(O325="","",(INDEX(Raw!A:A,MATCH(O325+2000,Raw!X:X,0))))</f>
        <v/>
      </c>
      <c r="O325" s="11" t="str">
        <f>(IFERROR(IF(LARGE(Raw!X:X,A325+COUNTIF(Raw!C:C,"H")+COUNTIF(Raw!C:C,"S"))-2000&gt;0,LARGE(Raw!X:X,A325+COUNTIF(Raw!C:C,"H")+COUNTIF(Raw!C:C,"S"))-2000,""),""))</f>
        <v/>
      </c>
    </row>
    <row r="326" spans="1:15" x14ac:dyDescent="0.3">
      <c r="A326" s="52">
        <v>323</v>
      </c>
      <c r="B326" s="3" t="str">
        <f t="shared" ref="B326:B389" si="17">IFERROR(IF(ROUND(E326,3)=ROUND(E325,3),B325,B325+1),"")</f>
        <v/>
      </c>
      <c r="C326" s="52" t="str">
        <f>IF(E326="","",(INDEX(Raw!D:D,MATCH(E326+6000,Raw!X:X,0))))</f>
        <v/>
      </c>
      <c r="D326" s="52" t="str">
        <f>IF(E326="","",(INDEX(Raw!A:A,MATCH(E326+6000,Raw!X:X,0))))</f>
        <v/>
      </c>
      <c r="E326" s="11" t="str">
        <f>(IFERROR(IF(LARGE(Raw!X:X,A326)-6000&gt;0,LARGE(Raw!X:X,A326)-6000,""),""))</f>
        <v/>
      </c>
      <c r="G326" s="3" t="str">
        <f t="shared" si="15"/>
        <v/>
      </c>
      <c r="H326" s="52" t="str">
        <f>IF(J326="","",(INDEX(Raw!D:D,MATCH(J326+4000,Raw!X:X,0))))</f>
        <v/>
      </c>
      <c r="I326" s="52" t="str">
        <f>IF(J326="","",(INDEX(Raw!A:A,MATCH(J326+4000,Raw!X:X,0))))</f>
        <v/>
      </c>
      <c r="J326" s="11" t="str">
        <f>(IFERROR(IF(LARGE(Raw!X:X,A326+COUNTIF(Raw!C:C,"H"))-4000&gt;0,LARGE(Raw!X:X,A326+COUNTIF(Raw!C:C,"H"))-4000,""),""))</f>
        <v/>
      </c>
      <c r="L326" s="3" t="str">
        <f t="shared" si="16"/>
        <v/>
      </c>
      <c r="M326" s="52" t="str">
        <f>IF(O326="","",(INDEX(Raw!D:D,MATCH(O326+2000,Raw!X:X,0))))</f>
        <v/>
      </c>
      <c r="N326" s="52" t="str">
        <f>IF(O326="","",(INDEX(Raw!A:A,MATCH(O326+2000,Raw!X:X,0))))</f>
        <v/>
      </c>
      <c r="O326" s="11" t="str">
        <f>(IFERROR(IF(LARGE(Raw!X:X,A326+COUNTIF(Raw!C:C,"H")+COUNTIF(Raw!C:C,"S"))-2000&gt;0,LARGE(Raw!X:X,A326+COUNTIF(Raw!C:C,"H")+COUNTIF(Raw!C:C,"S"))-2000,""),""))</f>
        <v/>
      </c>
    </row>
    <row r="327" spans="1:15" x14ac:dyDescent="0.3">
      <c r="A327" s="52">
        <v>324</v>
      </c>
      <c r="B327" s="3" t="str">
        <f t="shared" si="17"/>
        <v/>
      </c>
      <c r="C327" s="52" t="str">
        <f>IF(E327="","",(INDEX(Raw!D:D,MATCH(E327+6000,Raw!X:X,0))))</f>
        <v/>
      </c>
      <c r="D327" s="52" t="str">
        <f>IF(E327="","",(INDEX(Raw!A:A,MATCH(E327+6000,Raw!X:X,0))))</f>
        <v/>
      </c>
      <c r="E327" s="11" t="str">
        <f>(IFERROR(IF(LARGE(Raw!X:X,A327)-6000&gt;0,LARGE(Raw!X:X,A327)-6000,""),""))</f>
        <v/>
      </c>
      <c r="G327" s="3" t="str">
        <f t="shared" si="15"/>
        <v/>
      </c>
      <c r="H327" s="52" t="str">
        <f>IF(J327="","",(INDEX(Raw!D:D,MATCH(J327+4000,Raw!X:X,0))))</f>
        <v/>
      </c>
      <c r="I327" s="52" t="str">
        <f>IF(J327="","",(INDEX(Raw!A:A,MATCH(J327+4000,Raw!X:X,0))))</f>
        <v/>
      </c>
      <c r="J327" s="11" t="str">
        <f>(IFERROR(IF(LARGE(Raw!X:X,A327+COUNTIF(Raw!C:C,"H"))-4000&gt;0,LARGE(Raw!X:X,A327+COUNTIF(Raw!C:C,"H"))-4000,""),""))</f>
        <v/>
      </c>
      <c r="L327" s="3" t="str">
        <f t="shared" si="16"/>
        <v/>
      </c>
      <c r="M327" s="52" t="str">
        <f>IF(O327="","",(INDEX(Raw!D:D,MATCH(O327+2000,Raw!X:X,0))))</f>
        <v/>
      </c>
      <c r="N327" s="52" t="str">
        <f>IF(O327="","",(INDEX(Raw!A:A,MATCH(O327+2000,Raw!X:X,0))))</f>
        <v/>
      </c>
      <c r="O327" s="11" t="str">
        <f>(IFERROR(IF(LARGE(Raw!X:X,A327+COUNTIF(Raw!C:C,"H")+COUNTIF(Raw!C:C,"S"))-2000&gt;0,LARGE(Raw!X:X,A327+COUNTIF(Raw!C:C,"H")+COUNTIF(Raw!C:C,"S"))-2000,""),""))</f>
        <v/>
      </c>
    </row>
    <row r="328" spans="1:15" x14ac:dyDescent="0.3">
      <c r="A328" s="52">
        <v>325</v>
      </c>
      <c r="B328" s="3" t="str">
        <f t="shared" si="17"/>
        <v/>
      </c>
      <c r="C328" s="52" t="str">
        <f>IF(E328="","",(INDEX(Raw!D:D,MATCH(E328+6000,Raw!X:X,0))))</f>
        <v/>
      </c>
      <c r="D328" s="52" t="str">
        <f>IF(E328="","",(INDEX(Raw!A:A,MATCH(E328+6000,Raw!X:X,0))))</f>
        <v/>
      </c>
      <c r="E328" s="11" t="str">
        <f>(IFERROR(IF(LARGE(Raw!X:X,A328)-6000&gt;0,LARGE(Raw!X:X,A328)-6000,""),""))</f>
        <v/>
      </c>
      <c r="G328" s="3" t="str">
        <f t="shared" si="15"/>
        <v/>
      </c>
      <c r="H328" s="52" t="str">
        <f>IF(J328="","",(INDEX(Raw!D:D,MATCH(J328+4000,Raw!X:X,0))))</f>
        <v/>
      </c>
      <c r="I328" s="52" t="str">
        <f>IF(J328="","",(INDEX(Raw!A:A,MATCH(J328+4000,Raw!X:X,0))))</f>
        <v/>
      </c>
      <c r="J328" s="11" t="str">
        <f>(IFERROR(IF(LARGE(Raw!X:X,A328+COUNTIF(Raw!C:C,"H"))-4000&gt;0,LARGE(Raw!X:X,A328+COUNTIF(Raw!C:C,"H"))-4000,""),""))</f>
        <v/>
      </c>
      <c r="L328" s="3" t="str">
        <f t="shared" si="16"/>
        <v/>
      </c>
      <c r="M328" s="52" t="str">
        <f>IF(O328="","",(INDEX(Raw!D:D,MATCH(O328+2000,Raw!X:X,0))))</f>
        <v/>
      </c>
      <c r="N328" s="52" t="str">
        <f>IF(O328="","",(INDEX(Raw!A:A,MATCH(O328+2000,Raw!X:X,0))))</f>
        <v/>
      </c>
      <c r="O328" s="11" t="str">
        <f>(IFERROR(IF(LARGE(Raw!X:X,A328+COUNTIF(Raw!C:C,"H")+COUNTIF(Raw!C:C,"S"))-2000&gt;0,LARGE(Raw!X:X,A328+COUNTIF(Raw!C:C,"H")+COUNTIF(Raw!C:C,"S"))-2000,""),""))</f>
        <v/>
      </c>
    </row>
    <row r="329" spans="1:15" x14ac:dyDescent="0.3">
      <c r="A329" s="52">
        <v>326</v>
      </c>
      <c r="B329" s="3" t="str">
        <f t="shared" si="17"/>
        <v/>
      </c>
      <c r="C329" s="52" t="str">
        <f>IF(E329="","",(INDEX(Raw!D:D,MATCH(E329+6000,Raw!X:X,0))))</f>
        <v/>
      </c>
      <c r="D329" s="52" t="str">
        <f>IF(E329="","",(INDEX(Raw!A:A,MATCH(E329+6000,Raw!X:X,0))))</f>
        <v/>
      </c>
      <c r="E329" s="11" t="str">
        <f>(IFERROR(IF(LARGE(Raw!X:X,A329)-6000&gt;0,LARGE(Raw!X:X,A329)-6000,""),""))</f>
        <v/>
      </c>
      <c r="G329" s="3" t="str">
        <f t="shared" si="15"/>
        <v/>
      </c>
      <c r="H329" s="52" t="str">
        <f>IF(J329="","",(INDEX(Raw!D:D,MATCH(J329+4000,Raw!X:X,0))))</f>
        <v/>
      </c>
      <c r="I329" s="52" t="str">
        <f>IF(J329="","",(INDEX(Raw!A:A,MATCH(J329+4000,Raw!X:X,0))))</f>
        <v/>
      </c>
      <c r="J329" s="11" t="str">
        <f>(IFERROR(IF(LARGE(Raw!X:X,A329+COUNTIF(Raw!C:C,"H"))-4000&gt;0,LARGE(Raw!X:X,A329+COUNTIF(Raw!C:C,"H"))-4000,""),""))</f>
        <v/>
      </c>
      <c r="L329" s="3" t="str">
        <f t="shared" si="16"/>
        <v/>
      </c>
      <c r="M329" s="52" t="str">
        <f>IF(O329="","",(INDEX(Raw!D:D,MATCH(O329+2000,Raw!X:X,0))))</f>
        <v/>
      </c>
      <c r="N329" s="52" t="str">
        <f>IF(O329="","",(INDEX(Raw!A:A,MATCH(O329+2000,Raw!X:X,0))))</f>
        <v/>
      </c>
      <c r="O329" s="11" t="str">
        <f>(IFERROR(IF(LARGE(Raw!X:X,A329+COUNTIF(Raw!C:C,"H")+COUNTIF(Raw!C:C,"S"))-2000&gt;0,LARGE(Raw!X:X,A329+COUNTIF(Raw!C:C,"H")+COUNTIF(Raw!C:C,"S"))-2000,""),""))</f>
        <v/>
      </c>
    </row>
    <row r="330" spans="1:15" x14ac:dyDescent="0.3">
      <c r="A330" s="52">
        <v>327</v>
      </c>
      <c r="B330" s="3" t="str">
        <f t="shared" si="17"/>
        <v/>
      </c>
      <c r="C330" s="52" t="str">
        <f>IF(E330="","",(INDEX(Raw!D:D,MATCH(E330+6000,Raw!X:X,0))))</f>
        <v/>
      </c>
      <c r="D330" s="52" t="str">
        <f>IF(E330="","",(INDEX(Raw!A:A,MATCH(E330+6000,Raw!X:X,0))))</f>
        <v/>
      </c>
      <c r="E330" s="11" t="str">
        <f>(IFERROR(IF(LARGE(Raw!X:X,A330)-6000&gt;0,LARGE(Raw!X:X,A330)-6000,""),""))</f>
        <v/>
      </c>
      <c r="G330" s="3" t="str">
        <f t="shared" si="15"/>
        <v/>
      </c>
      <c r="H330" s="52" t="str">
        <f>IF(J330="","",(INDEX(Raw!D:D,MATCH(J330+4000,Raw!X:X,0))))</f>
        <v/>
      </c>
      <c r="I330" s="52" t="str">
        <f>IF(J330="","",(INDEX(Raw!A:A,MATCH(J330+4000,Raw!X:X,0))))</f>
        <v/>
      </c>
      <c r="J330" s="11" t="str">
        <f>(IFERROR(IF(LARGE(Raw!X:X,A330+COUNTIF(Raw!C:C,"H"))-4000&gt;0,LARGE(Raw!X:X,A330+COUNTIF(Raw!C:C,"H"))-4000,""),""))</f>
        <v/>
      </c>
      <c r="L330" s="3" t="str">
        <f t="shared" si="16"/>
        <v/>
      </c>
      <c r="M330" s="52" t="str">
        <f>IF(O330="","",(INDEX(Raw!D:D,MATCH(O330+2000,Raw!X:X,0))))</f>
        <v/>
      </c>
      <c r="N330" s="52" t="str">
        <f>IF(O330="","",(INDEX(Raw!A:A,MATCH(O330+2000,Raw!X:X,0))))</f>
        <v/>
      </c>
      <c r="O330" s="11" t="str">
        <f>(IFERROR(IF(LARGE(Raw!X:X,A330+COUNTIF(Raw!C:C,"H")+COUNTIF(Raw!C:C,"S"))-2000&gt;0,LARGE(Raw!X:X,A330+COUNTIF(Raw!C:C,"H")+COUNTIF(Raw!C:C,"S"))-2000,""),""))</f>
        <v/>
      </c>
    </row>
    <row r="331" spans="1:15" x14ac:dyDescent="0.3">
      <c r="A331" s="52">
        <v>328</v>
      </c>
      <c r="B331" s="3" t="str">
        <f t="shared" si="17"/>
        <v/>
      </c>
      <c r="C331" s="52" t="str">
        <f>IF(E331="","",(INDEX(Raw!D:D,MATCH(E331+6000,Raw!X:X,0))))</f>
        <v/>
      </c>
      <c r="D331" s="52" t="str">
        <f>IF(E331="","",(INDEX(Raw!A:A,MATCH(E331+6000,Raw!X:X,0))))</f>
        <v/>
      </c>
      <c r="E331" s="11" t="str">
        <f>(IFERROR(IF(LARGE(Raw!X:X,A331)-6000&gt;0,LARGE(Raw!X:X,A331)-6000,""),""))</f>
        <v/>
      </c>
      <c r="G331" s="3" t="str">
        <f t="shared" si="15"/>
        <v/>
      </c>
      <c r="H331" s="52" t="str">
        <f>IF(J331="","",(INDEX(Raw!D:D,MATCH(J331+4000,Raw!X:X,0))))</f>
        <v/>
      </c>
      <c r="I331" s="52" t="str">
        <f>IF(J331="","",(INDEX(Raw!A:A,MATCH(J331+4000,Raw!X:X,0))))</f>
        <v/>
      </c>
      <c r="J331" s="11" t="str">
        <f>(IFERROR(IF(LARGE(Raw!X:X,A331+COUNTIF(Raw!C:C,"H"))-4000&gt;0,LARGE(Raw!X:X,A331+COUNTIF(Raw!C:C,"H"))-4000,""),""))</f>
        <v/>
      </c>
      <c r="L331" s="3" t="str">
        <f t="shared" si="16"/>
        <v/>
      </c>
      <c r="M331" s="52" t="str">
        <f>IF(O331="","",(INDEX(Raw!D:D,MATCH(O331+2000,Raw!X:X,0))))</f>
        <v/>
      </c>
      <c r="N331" s="52" t="str">
        <f>IF(O331="","",(INDEX(Raw!A:A,MATCH(O331+2000,Raw!X:X,0))))</f>
        <v/>
      </c>
      <c r="O331" s="11" t="str">
        <f>(IFERROR(IF(LARGE(Raw!X:X,A331+COUNTIF(Raw!C:C,"H")+COUNTIF(Raw!C:C,"S"))-2000&gt;0,LARGE(Raw!X:X,A331+COUNTIF(Raw!C:C,"H")+COUNTIF(Raw!C:C,"S"))-2000,""),""))</f>
        <v/>
      </c>
    </row>
    <row r="332" spans="1:15" x14ac:dyDescent="0.3">
      <c r="A332" s="52">
        <v>329</v>
      </c>
      <c r="B332" s="3" t="str">
        <f t="shared" si="17"/>
        <v/>
      </c>
      <c r="C332" s="52" t="str">
        <f>IF(E332="","",(INDEX(Raw!D:D,MATCH(E332+6000,Raw!X:X,0))))</f>
        <v/>
      </c>
      <c r="D332" s="52" t="str">
        <f>IF(E332="","",(INDEX(Raw!A:A,MATCH(E332+6000,Raw!X:X,0))))</f>
        <v/>
      </c>
      <c r="E332" s="11" t="str">
        <f>(IFERROR(IF(LARGE(Raw!X:X,A332)-6000&gt;0,LARGE(Raw!X:X,A332)-6000,""),""))</f>
        <v/>
      </c>
      <c r="G332" s="3" t="str">
        <f t="shared" si="15"/>
        <v/>
      </c>
      <c r="H332" s="52" t="str">
        <f>IF(J332="","",(INDEX(Raw!D:D,MATCH(J332+4000,Raw!X:X,0))))</f>
        <v/>
      </c>
      <c r="I332" s="52" t="str">
        <f>IF(J332="","",(INDEX(Raw!A:A,MATCH(J332+4000,Raw!X:X,0))))</f>
        <v/>
      </c>
      <c r="J332" s="11" t="str">
        <f>(IFERROR(IF(LARGE(Raw!X:X,A332+COUNTIF(Raw!C:C,"H"))-4000&gt;0,LARGE(Raw!X:X,A332+COUNTIF(Raw!C:C,"H"))-4000,""),""))</f>
        <v/>
      </c>
      <c r="L332" s="3" t="str">
        <f t="shared" si="16"/>
        <v/>
      </c>
      <c r="M332" s="52" t="str">
        <f>IF(O332="","",(INDEX(Raw!D:D,MATCH(O332+2000,Raw!X:X,0))))</f>
        <v/>
      </c>
      <c r="N332" s="52" t="str">
        <f>IF(O332="","",(INDEX(Raw!A:A,MATCH(O332+2000,Raw!X:X,0))))</f>
        <v/>
      </c>
      <c r="O332" s="11" t="str">
        <f>(IFERROR(IF(LARGE(Raw!X:X,A332+COUNTIF(Raw!C:C,"H")+COUNTIF(Raw!C:C,"S"))-2000&gt;0,LARGE(Raw!X:X,A332+COUNTIF(Raw!C:C,"H")+COUNTIF(Raw!C:C,"S"))-2000,""),""))</f>
        <v/>
      </c>
    </row>
    <row r="333" spans="1:15" x14ac:dyDescent="0.3">
      <c r="A333" s="52">
        <v>330</v>
      </c>
      <c r="B333" s="3" t="str">
        <f t="shared" si="17"/>
        <v/>
      </c>
      <c r="C333" s="52" t="str">
        <f>IF(E333="","",(INDEX(Raw!D:D,MATCH(E333+6000,Raw!X:X,0))))</f>
        <v/>
      </c>
      <c r="D333" s="52" t="str">
        <f>IF(E333="","",(INDEX(Raw!A:A,MATCH(E333+6000,Raw!X:X,0))))</f>
        <v/>
      </c>
      <c r="E333" s="11" t="str">
        <f>(IFERROR(IF(LARGE(Raw!X:X,A333)-6000&gt;0,LARGE(Raw!X:X,A333)-6000,""),""))</f>
        <v/>
      </c>
      <c r="G333" s="3" t="str">
        <f t="shared" si="15"/>
        <v/>
      </c>
      <c r="H333" s="52" t="str">
        <f>IF(J333="","",(INDEX(Raw!D:D,MATCH(J333+4000,Raw!X:X,0))))</f>
        <v/>
      </c>
      <c r="I333" s="52" t="str">
        <f>IF(J333="","",(INDEX(Raw!A:A,MATCH(J333+4000,Raw!X:X,0))))</f>
        <v/>
      </c>
      <c r="J333" s="11" t="str">
        <f>(IFERROR(IF(LARGE(Raw!X:X,A333+COUNTIF(Raw!C:C,"H"))-4000&gt;0,LARGE(Raw!X:X,A333+COUNTIF(Raw!C:C,"H"))-4000,""),""))</f>
        <v/>
      </c>
      <c r="L333" s="3" t="str">
        <f t="shared" si="16"/>
        <v/>
      </c>
      <c r="M333" s="52" t="str">
        <f>IF(O333="","",(INDEX(Raw!D:D,MATCH(O333+2000,Raw!X:X,0))))</f>
        <v/>
      </c>
      <c r="N333" s="52" t="str">
        <f>IF(O333="","",(INDEX(Raw!A:A,MATCH(O333+2000,Raw!X:X,0))))</f>
        <v/>
      </c>
      <c r="O333" s="11" t="str">
        <f>(IFERROR(IF(LARGE(Raw!X:X,A333+COUNTIF(Raw!C:C,"H")+COUNTIF(Raw!C:C,"S"))-2000&gt;0,LARGE(Raw!X:X,A333+COUNTIF(Raw!C:C,"H")+COUNTIF(Raw!C:C,"S"))-2000,""),""))</f>
        <v/>
      </c>
    </row>
    <row r="334" spans="1:15" x14ac:dyDescent="0.3">
      <c r="A334" s="52">
        <v>331</v>
      </c>
      <c r="B334" s="3" t="str">
        <f t="shared" si="17"/>
        <v/>
      </c>
      <c r="C334" s="52" t="str">
        <f>IF(E334="","",(INDEX(Raw!D:D,MATCH(E334+6000,Raw!X:X,0))))</f>
        <v/>
      </c>
      <c r="D334" s="52" t="str">
        <f>IF(E334="","",(INDEX(Raw!A:A,MATCH(E334+6000,Raw!X:X,0))))</f>
        <v/>
      </c>
      <c r="E334" s="11" t="str">
        <f>(IFERROR(IF(LARGE(Raw!X:X,A334)-6000&gt;0,LARGE(Raw!X:X,A334)-6000,""),""))</f>
        <v/>
      </c>
      <c r="G334" s="3" t="str">
        <f t="shared" si="15"/>
        <v/>
      </c>
      <c r="H334" s="52" t="str">
        <f>IF(J334="","",(INDEX(Raw!D:D,MATCH(J334+4000,Raw!X:X,0))))</f>
        <v/>
      </c>
      <c r="I334" s="52" t="str">
        <f>IF(J334="","",(INDEX(Raw!A:A,MATCH(J334+4000,Raw!X:X,0))))</f>
        <v/>
      </c>
      <c r="J334" s="11" t="str">
        <f>(IFERROR(IF(LARGE(Raw!X:X,A334+COUNTIF(Raw!C:C,"H"))-4000&gt;0,LARGE(Raw!X:X,A334+COUNTIF(Raw!C:C,"H"))-4000,""),""))</f>
        <v/>
      </c>
      <c r="L334" s="3" t="str">
        <f t="shared" si="16"/>
        <v/>
      </c>
      <c r="M334" s="52" t="str">
        <f>IF(O334="","",(INDEX(Raw!D:D,MATCH(O334+2000,Raw!X:X,0))))</f>
        <v/>
      </c>
      <c r="N334" s="52" t="str">
        <f>IF(O334="","",(INDEX(Raw!A:A,MATCH(O334+2000,Raw!X:X,0))))</f>
        <v/>
      </c>
      <c r="O334" s="11" t="str">
        <f>(IFERROR(IF(LARGE(Raw!X:X,A334+COUNTIF(Raw!C:C,"H")+COUNTIF(Raw!C:C,"S"))-2000&gt;0,LARGE(Raw!X:X,A334+COUNTIF(Raw!C:C,"H")+COUNTIF(Raw!C:C,"S"))-2000,""),""))</f>
        <v/>
      </c>
    </row>
    <row r="335" spans="1:15" x14ac:dyDescent="0.3">
      <c r="A335" s="52">
        <v>332</v>
      </c>
      <c r="B335" s="3" t="str">
        <f t="shared" si="17"/>
        <v/>
      </c>
      <c r="C335" s="52" t="str">
        <f>IF(E335="","",(INDEX(Raw!D:D,MATCH(E335+6000,Raw!X:X,0))))</f>
        <v/>
      </c>
      <c r="D335" s="52" t="str">
        <f>IF(E335="","",(INDEX(Raw!A:A,MATCH(E335+6000,Raw!X:X,0))))</f>
        <v/>
      </c>
      <c r="E335" s="11" t="str">
        <f>(IFERROR(IF(LARGE(Raw!X:X,A335)-6000&gt;0,LARGE(Raw!X:X,A335)-6000,""),""))</f>
        <v/>
      </c>
      <c r="G335" s="3" t="str">
        <f t="shared" si="15"/>
        <v/>
      </c>
      <c r="H335" s="52" t="str">
        <f>IF(J335="","",(INDEX(Raw!D:D,MATCH(J335+4000,Raw!X:X,0))))</f>
        <v/>
      </c>
      <c r="I335" s="52" t="str">
        <f>IF(J335="","",(INDEX(Raw!A:A,MATCH(J335+4000,Raw!X:X,0))))</f>
        <v/>
      </c>
      <c r="J335" s="11" t="str">
        <f>(IFERROR(IF(LARGE(Raw!X:X,A335+COUNTIF(Raw!C:C,"H"))-4000&gt;0,LARGE(Raw!X:X,A335+COUNTIF(Raw!C:C,"H"))-4000,""),""))</f>
        <v/>
      </c>
      <c r="L335" s="3" t="str">
        <f t="shared" si="16"/>
        <v/>
      </c>
      <c r="M335" s="52" t="str">
        <f>IF(O335="","",(INDEX(Raw!D:D,MATCH(O335+2000,Raw!X:X,0))))</f>
        <v/>
      </c>
      <c r="N335" s="52" t="str">
        <f>IF(O335="","",(INDEX(Raw!A:A,MATCH(O335+2000,Raw!X:X,0))))</f>
        <v/>
      </c>
      <c r="O335" s="11" t="str">
        <f>(IFERROR(IF(LARGE(Raw!X:X,A335+COUNTIF(Raw!C:C,"H")+COUNTIF(Raw!C:C,"S"))-2000&gt;0,LARGE(Raw!X:X,A335+COUNTIF(Raw!C:C,"H")+COUNTIF(Raw!C:C,"S"))-2000,""),""))</f>
        <v/>
      </c>
    </row>
    <row r="336" spans="1:15" x14ac:dyDescent="0.3">
      <c r="A336" s="52">
        <v>333</v>
      </c>
      <c r="B336" s="3" t="str">
        <f t="shared" si="17"/>
        <v/>
      </c>
      <c r="C336" s="52" t="str">
        <f>IF(E336="","",(INDEX(Raw!D:D,MATCH(E336+6000,Raw!X:X,0))))</f>
        <v/>
      </c>
      <c r="D336" s="52" t="str">
        <f>IF(E336="","",(INDEX(Raw!A:A,MATCH(E336+6000,Raw!X:X,0))))</f>
        <v/>
      </c>
      <c r="E336" s="11" t="str">
        <f>(IFERROR(IF(LARGE(Raw!X:X,A336)-6000&gt;0,LARGE(Raw!X:X,A336)-6000,""),""))</f>
        <v/>
      </c>
      <c r="G336" s="3" t="str">
        <f t="shared" si="15"/>
        <v/>
      </c>
      <c r="H336" s="52" t="str">
        <f>IF(J336="","",(INDEX(Raw!D:D,MATCH(J336+4000,Raw!X:X,0))))</f>
        <v/>
      </c>
      <c r="I336" s="52" t="str">
        <f>IF(J336="","",(INDEX(Raw!A:A,MATCH(J336+4000,Raw!X:X,0))))</f>
        <v/>
      </c>
      <c r="J336" s="11" t="str">
        <f>(IFERROR(IF(LARGE(Raw!X:X,A336+COUNTIF(Raw!C:C,"H"))-4000&gt;0,LARGE(Raw!X:X,A336+COUNTIF(Raw!C:C,"H"))-4000,""),""))</f>
        <v/>
      </c>
      <c r="L336" s="3" t="str">
        <f t="shared" si="16"/>
        <v/>
      </c>
      <c r="M336" s="52" t="str">
        <f>IF(O336="","",(INDEX(Raw!D:D,MATCH(O336+2000,Raw!X:X,0))))</f>
        <v/>
      </c>
      <c r="N336" s="52" t="str">
        <f>IF(O336="","",(INDEX(Raw!A:A,MATCH(O336+2000,Raw!X:X,0))))</f>
        <v/>
      </c>
      <c r="O336" s="11" t="str">
        <f>(IFERROR(IF(LARGE(Raw!X:X,A336+COUNTIF(Raw!C:C,"H")+COUNTIF(Raw!C:C,"S"))-2000&gt;0,LARGE(Raw!X:X,A336+COUNTIF(Raw!C:C,"H")+COUNTIF(Raw!C:C,"S"))-2000,""),""))</f>
        <v/>
      </c>
    </row>
    <row r="337" spans="1:15" x14ac:dyDescent="0.3">
      <c r="A337" s="52">
        <v>334</v>
      </c>
      <c r="B337" s="3" t="str">
        <f t="shared" si="17"/>
        <v/>
      </c>
      <c r="C337" s="52" t="str">
        <f>IF(E337="","",(INDEX(Raw!D:D,MATCH(E337+6000,Raw!X:X,0))))</f>
        <v/>
      </c>
      <c r="D337" s="52" t="str">
        <f>IF(E337="","",(INDEX(Raw!A:A,MATCH(E337+6000,Raw!X:X,0))))</f>
        <v/>
      </c>
      <c r="E337" s="11" t="str">
        <f>(IFERROR(IF(LARGE(Raw!X:X,A337)-6000&gt;0,LARGE(Raw!X:X,A337)-6000,""),""))</f>
        <v/>
      </c>
      <c r="G337" s="3" t="str">
        <f t="shared" si="15"/>
        <v/>
      </c>
      <c r="H337" s="52" t="str">
        <f>IF(J337="","",(INDEX(Raw!D:D,MATCH(J337+4000,Raw!X:X,0))))</f>
        <v/>
      </c>
      <c r="I337" s="52" t="str">
        <f>IF(J337="","",(INDEX(Raw!A:A,MATCH(J337+4000,Raw!X:X,0))))</f>
        <v/>
      </c>
      <c r="J337" s="11" t="str">
        <f>(IFERROR(IF(LARGE(Raw!X:X,A337+COUNTIF(Raw!C:C,"H"))-4000&gt;0,LARGE(Raw!X:X,A337+COUNTIF(Raw!C:C,"H"))-4000,""),""))</f>
        <v/>
      </c>
      <c r="L337" s="3" t="str">
        <f t="shared" si="16"/>
        <v/>
      </c>
      <c r="M337" s="52" t="str">
        <f>IF(O337="","",(INDEX(Raw!D:D,MATCH(O337+2000,Raw!X:X,0))))</f>
        <v/>
      </c>
      <c r="N337" s="52" t="str">
        <f>IF(O337="","",(INDEX(Raw!A:A,MATCH(O337+2000,Raw!X:X,0))))</f>
        <v/>
      </c>
      <c r="O337" s="11" t="str">
        <f>(IFERROR(IF(LARGE(Raw!X:X,A337+COUNTIF(Raw!C:C,"H")+COUNTIF(Raw!C:C,"S"))-2000&gt;0,LARGE(Raw!X:X,A337+COUNTIF(Raw!C:C,"H")+COUNTIF(Raw!C:C,"S"))-2000,""),""))</f>
        <v/>
      </c>
    </row>
    <row r="338" spans="1:15" x14ac:dyDescent="0.3">
      <c r="A338" s="52">
        <v>335</v>
      </c>
      <c r="B338" s="3" t="str">
        <f t="shared" si="17"/>
        <v/>
      </c>
      <c r="C338" s="52" t="str">
        <f>IF(E338="","",(INDEX(Raw!D:D,MATCH(E338+6000,Raw!X:X,0))))</f>
        <v/>
      </c>
      <c r="D338" s="52" t="str">
        <f>IF(E338="","",(INDEX(Raw!A:A,MATCH(E338+6000,Raw!X:X,0))))</f>
        <v/>
      </c>
      <c r="E338" s="11" t="str">
        <f>(IFERROR(IF(LARGE(Raw!X:X,A338)-6000&gt;0,LARGE(Raw!X:X,A338)-6000,""),""))</f>
        <v/>
      </c>
      <c r="G338" s="3" t="str">
        <f t="shared" si="15"/>
        <v/>
      </c>
      <c r="H338" s="52" t="str">
        <f>IF(J338="","",(INDEX(Raw!D:D,MATCH(J338+4000,Raw!X:X,0))))</f>
        <v/>
      </c>
      <c r="I338" s="52" t="str">
        <f>IF(J338="","",(INDEX(Raw!A:A,MATCH(J338+4000,Raw!X:X,0))))</f>
        <v/>
      </c>
      <c r="J338" s="11" t="str">
        <f>(IFERROR(IF(LARGE(Raw!X:X,A338+COUNTIF(Raw!C:C,"H"))-4000&gt;0,LARGE(Raw!X:X,A338+COUNTIF(Raw!C:C,"H"))-4000,""),""))</f>
        <v/>
      </c>
      <c r="L338" s="3" t="str">
        <f t="shared" si="16"/>
        <v/>
      </c>
      <c r="M338" s="52" t="str">
        <f>IF(O338="","",(INDEX(Raw!D:D,MATCH(O338+2000,Raw!X:X,0))))</f>
        <v/>
      </c>
      <c r="N338" s="52" t="str">
        <f>IF(O338="","",(INDEX(Raw!A:A,MATCH(O338+2000,Raw!X:X,0))))</f>
        <v/>
      </c>
      <c r="O338" s="11" t="str">
        <f>(IFERROR(IF(LARGE(Raw!X:X,A338+COUNTIF(Raw!C:C,"H")+COUNTIF(Raw!C:C,"S"))-2000&gt;0,LARGE(Raw!X:X,A338+COUNTIF(Raw!C:C,"H")+COUNTIF(Raw!C:C,"S"))-2000,""),""))</f>
        <v/>
      </c>
    </row>
    <row r="339" spans="1:15" x14ac:dyDescent="0.3">
      <c r="A339" s="52">
        <v>336</v>
      </c>
      <c r="B339" s="3" t="str">
        <f t="shared" si="17"/>
        <v/>
      </c>
      <c r="C339" s="52" t="str">
        <f>IF(E339="","",(INDEX(Raw!D:D,MATCH(E339+6000,Raw!X:X,0))))</f>
        <v/>
      </c>
      <c r="D339" s="52" t="str">
        <f>IF(E339="","",(INDEX(Raw!A:A,MATCH(E339+6000,Raw!X:X,0))))</f>
        <v/>
      </c>
      <c r="E339" s="11" t="str">
        <f>(IFERROR(IF(LARGE(Raw!X:X,A339)-6000&gt;0,LARGE(Raw!X:X,A339)-6000,""),""))</f>
        <v/>
      </c>
      <c r="G339" s="3" t="str">
        <f t="shared" si="15"/>
        <v/>
      </c>
      <c r="H339" s="52" t="str">
        <f>IF(J339="","",(INDEX(Raw!D:D,MATCH(J339+4000,Raw!X:X,0))))</f>
        <v/>
      </c>
      <c r="I339" s="52" t="str">
        <f>IF(J339="","",(INDEX(Raw!A:A,MATCH(J339+4000,Raw!X:X,0))))</f>
        <v/>
      </c>
      <c r="J339" s="11" t="str">
        <f>(IFERROR(IF(LARGE(Raw!X:X,A339+COUNTIF(Raw!C:C,"H"))-4000&gt;0,LARGE(Raw!X:X,A339+COUNTIF(Raw!C:C,"H"))-4000,""),""))</f>
        <v/>
      </c>
      <c r="L339" s="3" t="str">
        <f t="shared" si="16"/>
        <v/>
      </c>
      <c r="M339" s="52" t="str">
        <f>IF(O339="","",(INDEX(Raw!D:D,MATCH(O339+2000,Raw!X:X,0))))</f>
        <v/>
      </c>
      <c r="N339" s="52" t="str">
        <f>IF(O339="","",(INDEX(Raw!A:A,MATCH(O339+2000,Raw!X:X,0))))</f>
        <v/>
      </c>
      <c r="O339" s="11" t="str">
        <f>(IFERROR(IF(LARGE(Raw!X:X,A339+COUNTIF(Raw!C:C,"H")+COUNTIF(Raw!C:C,"S"))-2000&gt;0,LARGE(Raw!X:X,A339+COUNTIF(Raw!C:C,"H")+COUNTIF(Raw!C:C,"S"))-2000,""),""))</f>
        <v/>
      </c>
    </row>
    <row r="340" spans="1:15" x14ac:dyDescent="0.3">
      <c r="A340" s="52">
        <v>337</v>
      </c>
      <c r="B340" s="3" t="str">
        <f t="shared" si="17"/>
        <v/>
      </c>
      <c r="C340" s="52" t="str">
        <f>IF(E340="","",(INDEX(Raw!D:D,MATCH(E340+6000,Raw!X:X,0))))</f>
        <v/>
      </c>
      <c r="D340" s="52" t="str">
        <f>IF(E340="","",(INDEX(Raw!A:A,MATCH(E340+6000,Raw!X:X,0))))</f>
        <v/>
      </c>
      <c r="E340" s="11" t="str">
        <f>(IFERROR(IF(LARGE(Raw!X:X,A340)-6000&gt;0,LARGE(Raw!X:X,A340)-6000,""),""))</f>
        <v/>
      </c>
      <c r="G340" s="3" t="str">
        <f t="shared" si="15"/>
        <v/>
      </c>
      <c r="H340" s="52" t="str">
        <f>IF(J340="","",(INDEX(Raw!D:D,MATCH(J340+4000,Raw!X:X,0))))</f>
        <v/>
      </c>
      <c r="I340" s="52" t="str">
        <f>IF(J340="","",(INDEX(Raw!A:A,MATCH(J340+4000,Raw!X:X,0))))</f>
        <v/>
      </c>
      <c r="J340" s="11" t="str">
        <f>(IFERROR(IF(LARGE(Raw!X:X,A340+COUNTIF(Raw!C:C,"H"))-4000&gt;0,LARGE(Raw!X:X,A340+COUNTIF(Raw!C:C,"H"))-4000,""),""))</f>
        <v/>
      </c>
      <c r="L340" s="3" t="str">
        <f t="shared" si="16"/>
        <v/>
      </c>
      <c r="M340" s="52" t="str">
        <f>IF(O340="","",(INDEX(Raw!D:D,MATCH(O340+2000,Raw!X:X,0))))</f>
        <v/>
      </c>
      <c r="N340" s="52" t="str">
        <f>IF(O340="","",(INDEX(Raw!A:A,MATCH(O340+2000,Raw!X:X,0))))</f>
        <v/>
      </c>
      <c r="O340" s="11" t="str">
        <f>(IFERROR(IF(LARGE(Raw!X:X,A340+COUNTIF(Raw!C:C,"H")+COUNTIF(Raw!C:C,"S"))-2000&gt;0,LARGE(Raw!X:X,A340+COUNTIF(Raw!C:C,"H")+COUNTIF(Raw!C:C,"S"))-2000,""),""))</f>
        <v/>
      </c>
    </row>
    <row r="341" spans="1:15" x14ac:dyDescent="0.3">
      <c r="A341" s="52">
        <v>338</v>
      </c>
      <c r="B341" s="3" t="str">
        <f t="shared" si="17"/>
        <v/>
      </c>
      <c r="C341" s="52" t="str">
        <f>IF(E341="","",(INDEX(Raw!D:D,MATCH(E341+6000,Raw!X:X,0))))</f>
        <v/>
      </c>
      <c r="D341" s="52" t="str">
        <f>IF(E341="","",(INDEX(Raw!A:A,MATCH(E341+6000,Raw!X:X,0))))</f>
        <v/>
      </c>
      <c r="E341" s="11" t="str">
        <f>(IFERROR(IF(LARGE(Raw!X:X,A341)-6000&gt;0,LARGE(Raw!X:X,A341)-6000,""),""))</f>
        <v/>
      </c>
      <c r="G341" s="3" t="str">
        <f t="shared" si="15"/>
        <v/>
      </c>
      <c r="H341" s="52" t="str">
        <f>IF(J341="","",(INDEX(Raw!D:D,MATCH(J341+4000,Raw!X:X,0))))</f>
        <v/>
      </c>
      <c r="I341" s="52" t="str">
        <f>IF(J341="","",(INDEX(Raw!A:A,MATCH(J341+4000,Raw!X:X,0))))</f>
        <v/>
      </c>
      <c r="J341" s="11" t="str">
        <f>(IFERROR(IF(LARGE(Raw!X:X,A341+COUNTIF(Raw!C:C,"H"))-4000&gt;0,LARGE(Raw!X:X,A341+COUNTIF(Raw!C:C,"H"))-4000,""),""))</f>
        <v/>
      </c>
      <c r="L341" s="3" t="str">
        <f t="shared" si="16"/>
        <v/>
      </c>
      <c r="M341" s="52" t="str">
        <f>IF(O341="","",(INDEX(Raw!D:D,MATCH(O341+2000,Raw!X:X,0))))</f>
        <v/>
      </c>
      <c r="N341" s="52" t="str">
        <f>IF(O341="","",(INDEX(Raw!A:A,MATCH(O341+2000,Raw!X:X,0))))</f>
        <v/>
      </c>
      <c r="O341" s="11" t="str">
        <f>(IFERROR(IF(LARGE(Raw!X:X,A341+COUNTIF(Raw!C:C,"H")+COUNTIF(Raw!C:C,"S"))-2000&gt;0,LARGE(Raw!X:X,A341+COUNTIF(Raw!C:C,"H")+COUNTIF(Raw!C:C,"S"))-2000,""),""))</f>
        <v/>
      </c>
    </row>
    <row r="342" spans="1:15" x14ac:dyDescent="0.3">
      <c r="A342" s="52">
        <v>339</v>
      </c>
      <c r="B342" s="3" t="str">
        <f t="shared" si="17"/>
        <v/>
      </c>
      <c r="C342" s="52" t="str">
        <f>IF(E342="","",(INDEX(Raw!D:D,MATCH(E342+6000,Raw!X:X,0))))</f>
        <v/>
      </c>
      <c r="D342" s="52" t="str">
        <f>IF(E342="","",(INDEX(Raw!A:A,MATCH(E342+6000,Raw!X:X,0))))</f>
        <v/>
      </c>
      <c r="E342" s="11" t="str">
        <f>(IFERROR(IF(LARGE(Raw!X:X,A342)-6000&gt;0,LARGE(Raw!X:X,A342)-6000,""),""))</f>
        <v/>
      </c>
      <c r="G342" s="3" t="str">
        <f t="shared" si="15"/>
        <v/>
      </c>
      <c r="H342" s="52" t="str">
        <f>IF(J342="","",(INDEX(Raw!D:D,MATCH(J342+4000,Raw!X:X,0))))</f>
        <v/>
      </c>
      <c r="I342" s="52" t="str">
        <f>IF(J342="","",(INDEX(Raw!A:A,MATCH(J342+4000,Raw!X:X,0))))</f>
        <v/>
      </c>
      <c r="J342" s="11" t="str">
        <f>(IFERROR(IF(LARGE(Raw!X:X,A342+COUNTIF(Raw!C:C,"H"))-4000&gt;0,LARGE(Raw!X:X,A342+COUNTIF(Raw!C:C,"H"))-4000,""),""))</f>
        <v/>
      </c>
      <c r="L342" s="3" t="str">
        <f t="shared" si="16"/>
        <v/>
      </c>
      <c r="M342" s="52" t="str">
        <f>IF(O342="","",(INDEX(Raw!D:D,MATCH(O342+2000,Raw!X:X,0))))</f>
        <v/>
      </c>
      <c r="N342" s="52" t="str">
        <f>IF(O342="","",(INDEX(Raw!A:A,MATCH(O342+2000,Raw!X:X,0))))</f>
        <v/>
      </c>
      <c r="O342" s="11" t="str">
        <f>(IFERROR(IF(LARGE(Raw!X:X,A342+COUNTIF(Raw!C:C,"H")+COUNTIF(Raw!C:C,"S"))-2000&gt;0,LARGE(Raw!X:X,A342+COUNTIF(Raw!C:C,"H")+COUNTIF(Raw!C:C,"S"))-2000,""),""))</f>
        <v/>
      </c>
    </row>
    <row r="343" spans="1:15" x14ac:dyDescent="0.3">
      <c r="A343" s="52">
        <v>340</v>
      </c>
      <c r="B343" s="3" t="str">
        <f t="shared" si="17"/>
        <v/>
      </c>
      <c r="C343" s="52" t="str">
        <f>IF(E343="","",(INDEX(Raw!D:D,MATCH(E343+6000,Raw!X:X,0))))</f>
        <v/>
      </c>
      <c r="D343" s="52" t="str">
        <f>IF(E343="","",(INDEX(Raw!A:A,MATCH(E343+6000,Raw!X:X,0))))</f>
        <v/>
      </c>
      <c r="E343" s="11" t="str">
        <f>(IFERROR(IF(LARGE(Raw!X:X,A343)-6000&gt;0,LARGE(Raw!X:X,A343)-6000,""),""))</f>
        <v/>
      </c>
      <c r="G343" s="3" t="str">
        <f t="shared" si="15"/>
        <v/>
      </c>
      <c r="H343" s="52" t="str">
        <f>IF(J343="","",(INDEX(Raw!D:D,MATCH(J343+4000,Raw!X:X,0))))</f>
        <v/>
      </c>
      <c r="I343" s="52" t="str">
        <f>IF(J343="","",(INDEX(Raw!A:A,MATCH(J343+4000,Raw!X:X,0))))</f>
        <v/>
      </c>
      <c r="J343" s="11" t="str">
        <f>(IFERROR(IF(LARGE(Raw!X:X,A343+COUNTIF(Raw!C:C,"H"))-4000&gt;0,LARGE(Raw!X:X,A343+COUNTIF(Raw!C:C,"H"))-4000,""),""))</f>
        <v/>
      </c>
      <c r="L343" s="3" t="str">
        <f t="shared" si="16"/>
        <v/>
      </c>
      <c r="M343" s="52" t="str">
        <f>IF(O343="","",(INDEX(Raw!D:D,MATCH(O343+2000,Raw!X:X,0))))</f>
        <v/>
      </c>
      <c r="N343" s="52" t="str">
        <f>IF(O343="","",(INDEX(Raw!A:A,MATCH(O343+2000,Raw!X:X,0))))</f>
        <v/>
      </c>
      <c r="O343" s="11" t="str">
        <f>(IFERROR(IF(LARGE(Raw!X:X,A343+COUNTIF(Raw!C:C,"H")+COUNTIF(Raw!C:C,"S"))-2000&gt;0,LARGE(Raw!X:X,A343+COUNTIF(Raw!C:C,"H")+COUNTIF(Raw!C:C,"S"))-2000,""),""))</f>
        <v/>
      </c>
    </row>
    <row r="344" spans="1:15" x14ac:dyDescent="0.3">
      <c r="A344" s="52">
        <v>341</v>
      </c>
      <c r="B344" s="3" t="str">
        <f t="shared" si="17"/>
        <v/>
      </c>
      <c r="C344" s="52" t="str">
        <f>IF(E344="","",(INDEX(Raw!D:D,MATCH(E344+6000,Raw!X:X,0))))</f>
        <v/>
      </c>
      <c r="D344" s="52" t="str">
        <f>IF(E344="","",(INDEX(Raw!A:A,MATCH(E344+6000,Raw!X:X,0))))</f>
        <v/>
      </c>
      <c r="E344" s="11" t="str">
        <f>(IFERROR(IF(LARGE(Raw!X:X,A344)-6000&gt;0,LARGE(Raw!X:X,A344)-6000,""),""))</f>
        <v/>
      </c>
      <c r="G344" s="3" t="str">
        <f t="shared" si="15"/>
        <v/>
      </c>
      <c r="H344" s="52" t="str">
        <f>IF(J344="","",(INDEX(Raw!D:D,MATCH(J344+4000,Raw!X:X,0))))</f>
        <v/>
      </c>
      <c r="I344" s="52" t="str">
        <f>IF(J344="","",(INDEX(Raw!A:A,MATCH(J344+4000,Raw!X:X,0))))</f>
        <v/>
      </c>
      <c r="J344" s="11" t="str">
        <f>(IFERROR(IF(LARGE(Raw!X:X,A344+COUNTIF(Raw!C:C,"H"))-4000&gt;0,LARGE(Raw!X:X,A344+COUNTIF(Raw!C:C,"H"))-4000,""),""))</f>
        <v/>
      </c>
      <c r="L344" s="3" t="str">
        <f t="shared" si="16"/>
        <v/>
      </c>
      <c r="M344" s="52" t="str">
        <f>IF(O344="","",(INDEX(Raw!D:D,MATCH(O344+2000,Raw!X:X,0))))</f>
        <v/>
      </c>
      <c r="N344" s="52" t="str">
        <f>IF(O344="","",(INDEX(Raw!A:A,MATCH(O344+2000,Raw!X:X,0))))</f>
        <v/>
      </c>
      <c r="O344" s="11" t="str">
        <f>(IFERROR(IF(LARGE(Raw!X:X,A344+COUNTIF(Raw!C:C,"H")+COUNTIF(Raw!C:C,"S"))-2000&gt;0,LARGE(Raw!X:X,A344+COUNTIF(Raw!C:C,"H")+COUNTIF(Raw!C:C,"S"))-2000,""),""))</f>
        <v/>
      </c>
    </row>
    <row r="345" spans="1:15" x14ac:dyDescent="0.3">
      <c r="A345" s="52">
        <v>342</v>
      </c>
      <c r="B345" s="3" t="str">
        <f t="shared" si="17"/>
        <v/>
      </c>
      <c r="C345" s="52" t="str">
        <f>IF(E345="","",(INDEX(Raw!D:D,MATCH(E345+6000,Raw!X:X,0))))</f>
        <v/>
      </c>
      <c r="D345" s="52" t="str">
        <f>IF(E345="","",(INDEX(Raw!A:A,MATCH(E345+6000,Raw!X:X,0))))</f>
        <v/>
      </c>
      <c r="E345" s="11" t="str">
        <f>(IFERROR(IF(LARGE(Raw!X:X,A345)-6000&gt;0,LARGE(Raw!X:X,A345)-6000,""),""))</f>
        <v/>
      </c>
      <c r="G345" s="3" t="str">
        <f t="shared" si="15"/>
        <v/>
      </c>
      <c r="H345" s="52" t="str">
        <f>IF(J345="","",(INDEX(Raw!D:D,MATCH(J345+4000,Raw!X:X,0))))</f>
        <v/>
      </c>
      <c r="I345" s="52" t="str">
        <f>IF(J345="","",(INDEX(Raw!A:A,MATCH(J345+4000,Raw!X:X,0))))</f>
        <v/>
      </c>
      <c r="J345" s="11" t="str">
        <f>(IFERROR(IF(LARGE(Raw!X:X,A345+COUNTIF(Raw!C:C,"H"))-4000&gt;0,LARGE(Raw!X:X,A345+COUNTIF(Raw!C:C,"H"))-4000,""),""))</f>
        <v/>
      </c>
      <c r="L345" s="3" t="str">
        <f t="shared" si="16"/>
        <v/>
      </c>
      <c r="M345" s="52" t="str">
        <f>IF(O345="","",(INDEX(Raw!D:D,MATCH(O345+2000,Raw!X:X,0))))</f>
        <v/>
      </c>
      <c r="N345" s="52" t="str">
        <f>IF(O345="","",(INDEX(Raw!A:A,MATCH(O345+2000,Raw!X:X,0))))</f>
        <v/>
      </c>
      <c r="O345" s="11" t="str">
        <f>(IFERROR(IF(LARGE(Raw!X:X,A345+COUNTIF(Raw!C:C,"H")+COUNTIF(Raw!C:C,"S"))-2000&gt;0,LARGE(Raw!X:X,A345+COUNTIF(Raw!C:C,"H")+COUNTIF(Raw!C:C,"S"))-2000,""),""))</f>
        <v/>
      </c>
    </row>
    <row r="346" spans="1:15" x14ac:dyDescent="0.3">
      <c r="A346" s="52">
        <v>343</v>
      </c>
      <c r="B346" s="3" t="str">
        <f t="shared" si="17"/>
        <v/>
      </c>
      <c r="C346" s="52" t="str">
        <f>IF(E346="","",(INDEX(Raw!D:D,MATCH(E346+6000,Raw!X:X,0))))</f>
        <v/>
      </c>
      <c r="D346" s="52" t="str">
        <f>IF(E346="","",(INDEX(Raw!A:A,MATCH(E346+6000,Raw!X:X,0))))</f>
        <v/>
      </c>
      <c r="E346" s="11" t="str">
        <f>(IFERROR(IF(LARGE(Raw!X:X,A346)-6000&gt;0,LARGE(Raw!X:X,A346)-6000,""),""))</f>
        <v/>
      </c>
      <c r="G346" s="3" t="str">
        <f t="shared" si="15"/>
        <v/>
      </c>
      <c r="H346" s="52" t="str">
        <f>IF(J346="","",(INDEX(Raw!D:D,MATCH(J346+4000,Raw!X:X,0))))</f>
        <v/>
      </c>
      <c r="I346" s="52" t="str">
        <f>IF(J346="","",(INDEX(Raw!A:A,MATCH(J346+4000,Raw!X:X,0))))</f>
        <v/>
      </c>
      <c r="J346" s="11" t="str">
        <f>(IFERROR(IF(LARGE(Raw!X:X,A346+COUNTIF(Raw!C:C,"H"))-4000&gt;0,LARGE(Raw!X:X,A346+COUNTIF(Raw!C:C,"H"))-4000,""),""))</f>
        <v/>
      </c>
      <c r="L346" s="3" t="str">
        <f t="shared" si="16"/>
        <v/>
      </c>
      <c r="M346" s="52" t="str">
        <f>IF(O346="","",(INDEX(Raw!D:D,MATCH(O346+2000,Raw!X:X,0))))</f>
        <v/>
      </c>
      <c r="N346" s="52" t="str">
        <f>IF(O346="","",(INDEX(Raw!A:A,MATCH(O346+2000,Raw!X:X,0))))</f>
        <v/>
      </c>
      <c r="O346" s="11" t="str">
        <f>(IFERROR(IF(LARGE(Raw!X:X,A346+COUNTIF(Raw!C:C,"H")+COUNTIF(Raw!C:C,"S"))-2000&gt;0,LARGE(Raw!X:X,A346+COUNTIF(Raw!C:C,"H")+COUNTIF(Raw!C:C,"S"))-2000,""),""))</f>
        <v/>
      </c>
    </row>
    <row r="347" spans="1:15" x14ac:dyDescent="0.3">
      <c r="A347" s="52">
        <v>344</v>
      </c>
      <c r="B347" s="3" t="str">
        <f t="shared" si="17"/>
        <v/>
      </c>
      <c r="C347" s="52" t="str">
        <f>IF(E347="","",(INDEX(Raw!D:D,MATCH(E347+6000,Raw!X:X,0))))</f>
        <v/>
      </c>
      <c r="D347" s="52" t="str">
        <f>IF(E347="","",(INDEX(Raw!A:A,MATCH(E347+6000,Raw!X:X,0))))</f>
        <v/>
      </c>
      <c r="E347" s="11" t="str">
        <f>(IFERROR(IF(LARGE(Raw!X:X,A347)-6000&gt;0,LARGE(Raw!X:X,A347)-6000,""),""))</f>
        <v/>
      </c>
      <c r="G347" s="3" t="str">
        <f t="shared" si="15"/>
        <v/>
      </c>
      <c r="H347" s="52" t="str">
        <f>IF(J347="","",(INDEX(Raw!D:D,MATCH(J347+4000,Raw!X:X,0))))</f>
        <v/>
      </c>
      <c r="I347" s="52" t="str">
        <f>IF(J347="","",(INDEX(Raw!A:A,MATCH(J347+4000,Raw!X:X,0))))</f>
        <v/>
      </c>
      <c r="J347" s="11" t="str">
        <f>(IFERROR(IF(LARGE(Raw!X:X,A347+COUNTIF(Raw!C:C,"H"))-4000&gt;0,LARGE(Raw!X:X,A347+COUNTIF(Raw!C:C,"H"))-4000,""),""))</f>
        <v/>
      </c>
      <c r="L347" s="3" t="str">
        <f t="shared" si="16"/>
        <v/>
      </c>
      <c r="M347" s="52" t="str">
        <f>IF(O347="","",(INDEX(Raw!D:D,MATCH(O347+2000,Raw!X:X,0))))</f>
        <v/>
      </c>
      <c r="N347" s="52" t="str">
        <f>IF(O347="","",(INDEX(Raw!A:A,MATCH(O347+2000,Raw!X:X,0))))</f>
        <v/>
      </c>
      <c r="O347" s="11" t="str">
        <f>(IFERROR(IF(LARGE(Raw!X:X,A347+COUNTIF(Raw!C:C,"H")+COUNTIF(Raw!C:C,"S"))-2000&gt;0,LARGE(Raw!X:X,A347+COUNTIF(Raw!C:C,"H")+COUNTIF(Raw!C:C,"S"))-2000,""),""))</f>
        <v/>
      </c>
    </row>
    <row r="348" spans="1:15" x14ac:dyDescent="0.3">
      <c r="A348" s="52">
        <v>345</v>
      </c>
      <c r="B348" s="3" t="str">
        <f t="shared" si="17"/>
        <v/>
      </c>
      <c r="C348" s="52" t="str">
        <f>IF(E348="","",(INDEX(Raw!D:D,MATCH(E348+6000,Raw!X:X,0))))</f>
        <v/>
      </c>
      <c r="D348" s="52" t="str">
        <f>IF(E348="","",(INDEX(Raw!A:A,MATCH(E348+6000,Raw!X:X,0))))</f>
        <v/>
      </c>
      <c r="E348" s="11" t="str">
        <f>(IFERROR(IF(LARGE(Raw!X:X,A348)-6000&gt;0,LARGE(Raw!X:X,A348)-6000,""),""))</f>
        <v/>
      </c>
      <c r="G348" s="3" t="str">
        <f t="shared" si="15"/>
        <v/>
      </c>
      <c r="H348" s="52" t="str">
        <f>IF(J348="","",(INDEX(Raw!D:D,MATCH(J348+4000,Raw!X:X,0))))</f>
        <v/>
      </c>
      <c r="I348" s="52" t="str">
        <f>IF(J348="","",(INDEX(Raw!A:A,MATCH(J348+4000,Raw!X:X,0))))</f>
        <v/>
      </c>
      <c r="J348" s="11" t="str">
        <f>(IFERROR(IF(LARGE(Raw!X:X,A348+COUNTIF(Raw!C:C,"H"))-4000&gt;0,LARGE(Raw!X:X,A348+COUNTIF(Raw!C:C,"H"))-4000,""),""))</f>
        <v/>
      </c>
      <c r="L348" s="3" t="str">
        <f t="shared" si="16"/>
        <v/>
      </c>
      <c r="M348" s="52" t="str">
        <f>IF(O348="","",(INDEX(Raw!D:D,MATCH(O348+2000,Raw!X:X,0))))</f>
        <v/>
      </c>
      <c r="N348" s="52" t="str">
        <f>IF(O348="","",(INDEX(Raw!A:A,MATCH(O348+2000,Raw!X:X,0))))</f>
        <v/>
      </c>
      <c r="O348" s="11" t="str">
        <f>(IFERROR(IF(LARGE(Raw!X:X,A348+COUNTIF(Raw!C:C,"H")+COUNTIF(Raw!C:C,"S"))-2000&gt;0,LARGE(Raw!X:X,A348+COUNTIF(Raw!C:C,"H")+COUNTIF(Raw!C:C,"S"))-2000,""),""))</f>
        <v/>
      </c>
    </row>
    <row r="349" spans="1:15" x14ac:dyDescent="0.3">
      <c r="A349" s="52">
        <v>346</v>
      </c>
      <c r="B349" s="3" t="str">
        <f t="shared" si="17"/>
        <v/>
      </c>
      <c r="C349" s="52" t="str">
        <f>IF(E349="","",(INDEX(Raw!D:D,MATCH(E349+6000,Raw!X:X,0))))</f>
        <v/>
      </c>
      <c r="D349" s="52" t="str">
        <f>IF(E349="","",(INDEX(Raw!A:A,MATCH(E349+6000,Raw!X:X,0))))</f>
        <v/>
      </c>
      <c r="E349" s="11" t="str">
        <f>(IFERROR(IF(LARGE(Raw!X:X,A349)-6000&gt;0,LARGE(Raw!X:X,A349)-6000,""),""))</f>
        <v/>
      </c>
      <c r="G349" s="3" t="str">
        <f t="shared" si="15"/>
        <v/>
      </c>
      <c r="H349" s="52" t="str">
        <f>IF(J349="","",(INDEX(Raw!D:D,MATCH(J349+4000,Raw!X:X,0))))</f>
        <v/>
      </c>
      <c r="I349" s="52" t="str">
        <f>IF(J349="","",(INDEX(Raw!A:A,MATCH(J349+4000,Raw!X:X,0))))</f>
        <v/>
      </c>
      <c r="J349" s="11" t="str">
        <f>(IFERROR(IF(LARGE(Raw!X:X,A349+COUNTIF(Raw!C:C,"H"))-4000&gt;0,LARGE(Raw!X:X,A349+COUNTIF(Raw!C:C,"H"))-4000,""),""))</f>
        <v/>
      </c>
      <c r="L349" s="3" t="str">
        <f t="shared" si="16"/>
        <v/>
      </c>
      <c r="M349" s="52" t="str">
        <f>IF(O349="","",(INDEX(Raw!D:D,MATCH(O349+2000,Raw!X:X,0))))</f>
        <v/>
      </c>
      <c r="N349" s="52" t="str">
        <f>IF(O349="","",(INDEX(Raw!A:A,MATCH(O349+2000,Raw!X:X,0))))</f>
        <v/>
      </c>
      <c r="O349" s="11" t="str">
        <f>(IFERROR(IF(LARGE(Raw!X:X,A349+COUNTIF(Raw!C:C,"H")+COUNTIF(Raw!C:C,"S"))-2000&gt;0,LARGE(Raw!X:X,A349+COUNTIF(Raw!C:C,"H")+COUNTIF(Raw!C:C,"S"))-2000,""),""))</f>
        <v/>
      </c>
    </row>
    <row r="350" spans="1:15" x14ac:dyDescent="0.3">
      <c r="A350" s="52">
        <v>347</v>
      </c>
      <c r="B350" s="3" t="str">
        <f t="shared" si="17"/>
        <v/>
      </c>
      <c r="C350" s="52" t="str">
        <f>IF(E350="","",(INDEX(Raw!D:D,MATCH(E350+6000,Raw!X:X,0))))</f>
        <v/>
      </c>
      <c r="D350" s="52" t="str">
        <f>IF(E350="","",(INDEX(Raw!A:A,MATCH(E350+6000,Raw!X:X,0))))</f>
        <v/>
      </c>
      <c r="E350" s="11" t="str">
        <f>(IFERROR(IF(LARGE(Raw!X:X,A350)-6000&gt;0,LARGE(Raw!X:X,A350)-6000,""),""))</f>
        <v/>
      </c>
      <c r="G350" s="3" t="str">
        <f t="shared" si="15"/>
        <v/>
      </c>
      <c r="H350" s="52" t="str">
        <f>IF(J350="","",(INDEX(Raw!D:D,MATCH(J350+4000,Raw!X:X,0))))</f>
        <v/>
      </c>
      <c r="I350" s="52" t="str">
        <f>IF(J350="","",(INDEX(Raw!A:A,MATCH(J350+4000,Raw!X:X,0))))</f>
        <v/>
      </c>
      <c r="J350" s="11" t="str">
        <f>(IFERROR(IF(LARGE(Raw!X:X,A350+COUNTIF(Raw!C:C,"H"))-4000&gt;0,LARGE(Raw!X:X,A350+COUNTIF(Raw!C:C,"H"))-4000,""),""))</f>
        <v/>
      </c>
      <c r="L350" s="3" t="str">
        <f t="shared" si="16"/>
        <v/>
      </c>
      <c r="M350" s="52" t="str">
        <f>IF(O350="","",(INDEX(Raw!D:D,MATCH(O350+2000,Raw!X:X,0))))</f>
        <v/>
      </c>
      <c r="N350" s="52" t="str">
        <f>IF(O350="","",(INDEX(Raw!A:A,MATCH(O350+2000,Raw!X:X,0))))</f>
        <v/>
      </c>
      <c r="O350" s="11" t="str">
        <f>(IFERROR(IF(LARGE(Raw!X:X,A350+COUNTIF(Raw!C:C,"H")+COUNTIF(Raw!C:C,"S"))-2000&gt;0,LARGE(Raw!X:X,A350+COUNTIF(Raw!C:C,"H")+COUNTIF(Raw!C:C,"S"))-2000,""),""))</f>
        <v/>
      </c>
    </row>
    <row r="351" spans="1:15" x14ac:dyDescent="0.3">
      <c r="A351" s="52">
        <v>348</v>
      </c>
      <c r="B351" s="3" t="str">
        <f t="shared" si="17"/>
        <v/>
      </c>
      <c r="C351" s="52" t="str">
        <f>IF(E351="","",(INDEX(Raw!D:D,MATCH(E351+6000,Raw!X:X,0))))</f>
        <v/>
      </c>
      <c r="D351" s="52" t="str">
        <f>IF(E351="","",(INDEX(Raw!A:A,MATCH(E351+6000,Raw!X:X,0))))</f>
        <v/>
      </c>
      <c r="E351" s="11" t="str">
        <f>(IFERROR(IF(LARGE(Raw!X:X,A351)-6000&gt;0,LARGE(Raw!X:X,A351)-6000,""),""))</f>
        <v/>
      </c>
      <c r="G351" s="3" t="str">
        <f t="shared" si="15"/>
        <v/>
      </c>
      <c r="H351" s="52" t="str">
        <f>IF(J351="","",(INDEX(Raw!D:D,MATCH(J351+4000,Raw!X:X,0))))</f>
        <v/>
      </c>
      <c r="I351" s="52" t="str">
        <f>IF(J351="","",(INDEX(Raw!A:A,MATCH(J351+4000,Raw!X:X,0))))</f>
        <v/>
      </c>
      <c r="J351" s="11" t="str">
        <f>(IFERROR(IF(LARGE(Raw!X:X,A351+COUNTIF(Raw!C:C,"H"))-4000&gt;0,LARGE(Raw!X:X,A351+COUNTIF(Raw!C:C,"H"))-4000,""),""))</f>
        <v/>
      </c>
      <c r="L351" s="3" t="str">
        <f t="shared" si="16"/>
        <v/>
      </c>
      <c r="M351" s="52" t="str">
        <f>IF(O351="","",(INDEX(Raw!D:D,MATCH(O351+2000,Raw!X:X,0))))</f>
        <v/>
      </c>
      <c r="N351" s="52" t="str">
        <f>IF(O351="","",(INDEX(Raw!A:A,MATCH(O351+2000,Raw!X:X,0))))</f>
        <v/>
      </c>
      <c r="O351" s="11" t="str">
        <f>(IFERROR(IF(LARGE(Raw!X:X,A351+COUNTIF(Raw!C:C,"H")+COUNTIF(Raw!C:C,"S"))-2000&gt;0,LARGE(Raw!X:X,A351+COUNTIF(Raw!C:C,"H")+COUNTIF(Raw!C:C,"S"))-2000,""),""))</f>
        <v/>
      </c>
    </row>
    <row r="352" spans="1:15" x14ac:dyDescent="0.3">
      <c r="A352" s="52">
        <v>349</v>
      </c>
      <c r="B352" s="3" t="str">
        <f t="shared" si="17"/>
        <v/>
      </c>
      <c r="C352" s="52" t="str">
        <f>IF(E352="","",(INDEX(Raw!D:D,MATCH(E352+6000,Raw!X:X,0))))</f>
        <v/>
      </c>
      <c r="D352" s="52" t="str">
        <f>IF(E352="","",(INDEX(Raw!A:A,MATCH(E352+6000,Raw!X:X,0))))</f>
        <v/>
      </c>
      <c r="E352" s="11" t="str">
        <f>(IFERROR(IF(LARGE(Raw!X:X,A352)-6000&gt;0,LARGE(Raw!X:X,A352)-6000,""),""))</f>
        <v/>
      </c>
      <c r="G352" s="3" t="str">
        <f t="shared" si="15"/>
        <v/>
      </c>
      <c r="H352" s="52" t="str">
        <f>IF(J352="","",(INDEX(Raw!D:D,MATCH(J352+4000,Raw!X:X,0))))</f>
        <v/>
      </c>
      <c r="I352" s="52" t="str">
        <f>IF(J352="","",(INDEX(Raw!A:A,MATCH(J352+4000,Raw!X:X,0))))</f>
        <v/>
      </c>
      <c r="J352" s="11" t="str">
        <f>(IFERROR(IF(LARGE(Raw!X:X,A352+COUNTIF(Raw!C:C,"H"))-4000&gt;0,LARGE(Raw!X:X,A352+COUNTIF(Raw!C:C,"H"))-4000,""),""))</f>
        <v/>
      </c>
      <c r="L352" s="3" t="str">
        <f t="shared" si="16"/>
        <v/>
      </c>
      <c r="M352" s="52" t="str">
        <f>IF(O352="","",(INDEX(Raw!D:D,MATCH(O352+2000,Raw!X:X,0))))</f>
        <v/>
      </c>
      <c r="N352" s="52" t="str">
        <f>IF(O352="","",(INDEX(Raw!A:A,MATCH(O352+2000,Raw!X:X,0))))</f>
        <v/>
      </c>
      <c r="O352" s="11" t="str">
        <f>(IFERROR(IF(LARGE(Raw!X:X,A352+COUNTIF(Raw!C:C,"H")+COUNTIF(Raw!C:C,"S"))-2000&gt;0,LARGE(Raw!X:X,A352+COUNTIF(Raw!C:C,"H")+COUNTIF(Raw!C:C,"S"))-2000,""),""))</f>
        <v/>
      </c>
    </row>
    <row r="353" spans="1:15" x14ac:dyDescent="0.3">
      <c r="A353" s="52">
        <v>350</v>
      </c>
      <c r="B353" s="3" t="str">
        <f t="shared" si="17"/>
        <v/>
      </c>
      <c r="C353" s="52" t="str">
        <f>IF(E353="","",(INDEX(Raw!D:D,MATCH(E353+6000,Raw!X:X,0))))</f>
        <v/>
      </c>
      <c r="D353" s="52" t="str">
        <f>IF(E353="","",(INDEX(Raw!A:A,MATCH(E353+6000,Raw!X:X,0))))</f>
        <v/>
      </c>
      <c r="E353" s="11" t="str">
        <f>(IFERROR(IF(LARGE(Raw!X:X,A353)-6000&gt;0,LARGE(Raw!X:X,A353)-6000,""),""))</f>
        <v/>
      </c>
      <c r="G353" s="3" t="str">
        <f t="shared" si="15"/>
        <v/>
      </c>
      <c r="H353" s="52" t="str">
        <f>IF(J353="","",(INDEX(Raw!D:D,MATCH(J353+4000,Raw!X:X,0))))</f>
        <v/>
      </c>
      <c r="I353" s="52" t="str">
        <f>IF(J353="","",(INDEX(Raw!A:A,MATCH(J353+4000,Raw!X:X,0))))</f>
        <v/>
      </c>
      <c r="J353" s="11" t="str">
        <f>(IFERROR(IF(LARGE(Raw!X:X,A353+COUNTIF(Raw!C:C,"H"))-4000&gt;0,LARGE(Raw!X:X,A353+COUNTIF(Raw!C:C,"H"))-4000,""),""))</f>
        <v/>
      </c>
      <c r="L353" s="3" t="str">
        <f t="shared" si="16"/>
        <v/>
      </c>
      <c r="M353" s="52" t="str">
        <f>IF(O353="","",(INDEX(Raw!D:D,MATCH(O353+2000,Raw!X:X,0))))</f>
        <v/>
      </c>
      <c r="N353" s="52" t="str">
        <f>IF(O353="","",(INDEX(Raw!A:A,MATCH(O353+2000,Raw!X:X,0))))</f>
        <v/>
      </c>
      <c r="O353" s="11" t="str">
        <f>(IFERROR(IF(LARGE(Raw!X:X,A353+COUNTIF(Raw!C:C,"H")+COUNTIF(Raw!C:C,"S"))-2000&gt;0,LARGE(Raw!X:X,A353+COUNTIF(Raw!C:C,"H")+COUNTIF(Raw!C:C,"S"))-2000,""),""))</f>
        <v/>
      </c>
    </row>
    <row r="354" spans="1:15" x14ac:dyDescent="0.3">
      <c r="A354" s="52">
        <v>351</v>
      </c>
      <c r="B354" s="3" t="str">
        <f t="shared" si="17"/>
        <v/>
      </c>
      <c r="C354" s="52" t="str">
        <f>IF(E354="","",(INDEX(Raw!D:D,MATCH(E354+6000,Raw!X:X,0))))</f>
        <v/>
      </c>
      <c r="D354" s="52" t="str">
        <f>IF(E354="","",(INDEX(Raw!A:A,MATCH(E354+6000,Raw!X:X,0))))</f>
        <v/>
      </c>
      <c r="E354" s="11" t="str">
        <f>(IFERROR(IF(LARGE(Raw!X:X,A354)-6000&gt;0,LARGE(Raw!X:X,A354)-6000,""),""))</f>
        <v/>
      </c>
      <c r="G354" s="3" t="str">
        <f t="shared" si="15"/>
        <v/>
      </c>
      <c r="H354" s="52" t="str">
        <f>IF(J354="","",(INDEX(Raw!D:D,MATCH(J354+4000,Raw!X:X,0))))</f>
        <v/>
      </c>
      <c r="I354" s="52" t="str">
        <f>IF(J354="","",(INDEX(Raw!A:A,MATCH(J354+4000,Raw!X:X,0))))</f>
        <v/>
      </c>
      <c r="J354" s="11" t="str">
        <f>(IFERROR(IF(LARGE(Raw!X:X,A354+COUNTIF(Raw!C:C,"H"))-4000&gt;0,LARGE(Raw!X:X,A354+COUNTIF(Raw!C:C,"H"))-4000,""),""))</f>
        <v/>
      </c>
      <c r="L354" s="3" t="str">
        <f t="shared" si="16"/>
        <v/>
      </c>
      <c r="M354" s="52" t="str">
        <f>IF(O354="","",(INDEX(Raw!D:D,MATCH(O354+2000,Raw!X:X,0))))</f>
        <v/>
      </c>
      <c r="N354" s="52" t="str">
        <f>IF(O354="","",(INDEX(Raw!A:A,MATCH(O354+2000,Raw!X:X,0))))</f>
        <v/>
      </c>
      <c r="O354" s="11" t="str">
        <f>(IFERROR(IF(LARGE(Raw!X:X,A354+COUNTIF(Raw!C:C,"H")+COUNTIF(Raw!C:C,"S"))-2000&gt;0,LARGE(Raw!X:X,A354+COUNTIF(Raw!C:C,"H")+COUNTIF(Raw!C:C,"S"))-2000,""),""))</f>
        <v/>
      </c>
    </row>
    <row r="355" spans="1:15" x14ac:dyDescent="0.3">
      <c r="A355" s="52">
        <v>352</v>
      </c>
      <c r="B355" s="3" t="str">
        <f t="shared" si="17"/>
        <v/>
      </c>
      <c r="C355" s="52" t="str">
        <f>IF(E355="","",(INDEX(Raw!D:D,MATCH(E355+6000,Raw!X:X,0))))</f>
        <v/>
      </c>
      <c r="D355" s="52" t="str">
        <f>IF(E355="","",(INDEX(Raw!A:A,MATCH(E355+6000,Raw!X:X,0))))</f>
        <v/>
      </c>
      <c r="E355" s="11" t="str">
        <f>(IFERROR(IF(LARGE(Raw!X:X,A355)-6000&gt;0,LARGE(Raw!X:X,A355)-6000,""),""))</f>
        <v/>
      </c>
      <c r="G355" s="3" t="str">
        <f t="shared" si="15"/>
        <v/>
      </c>
      <c r="H355" s="52" t="str">
        <f>IF(J355="","",(INDEX(Raw!D:D,MATCH(J355+4000,Raw!X:X,0))))</f>
        <v/>
      </c>
      <c r="I355" s="52" t="str">
        <f>IF(J355="","",(INDEX(Raw!A:A,MATCH(J355+4000,Raw!X:X,0))))</f>
        <v/>
      </c>
      <c r="J355" s="11" t="str">
        <f>(IFERROR(IF(LARGE(Raw!X:X,A355+COUNTIF(Raw!C:C,"H"))-4000&gt;0,LARGE(Raw!X:X,A355+COUNTIF(Raw!C:C,"H"))-4000,""),""))</f>
        <v/>
      </c>
      <c r="L355" s="3" t="str">
        <f t="shared" si="16"/>
        <v/>
      </c>
      <c r="M355" s="52" t="str">
        <f>IF(O355="","",(INDEX(Raw!D:D,MATCH(O355+2000,Raw!X:X,0))))</f>
        <v/>
      </c>
      <c r="N355" s="52" t="str">
        <f>IF(O355="","",(INDEX(Raw!A:A,MATCH(O355+2000,Raw!X:X,0))))</f>
        <v/>
      </c>
      <c r="O355" s="11" t="str">
        <f>(IFERROR(IF(LARGE(Raw!X:X,A355+COUNTIF(Raw!C:C,"H")+COUNTIF(Raw!C:C,"S"))-2000&gt;0,LARGE(Raw!X:X,A355+COUNTIF(Raw!C:C,"H")+COUNTIF(Raw!C:C,"S"))-2000,""),""))</f>
        <v/>
      </c>
    </row>
    <row r="356" spans="1:15" x14ac:dyDescent="0.3">
      <c r="A356" s="52">
        <v>353</v>
      </c>
      <c r="B356" s="3" t="str">
        <f t="shared" si="17"/>
        <v/>
      </c>
      <c r="C356" s="52" t="str">
        <f>IF(E356="","",(INDEX(Raw!D:D,MATCH(E356+6000,Raw!X:X,0))))</f>
        <v/>
      </c>
      <c r="D356" s="52" t="str">
        <f>IF(E356="","",(INDEX(Raw!A:A,MATCH(E356+6000,Raw!X:X,0))))</f>
        <v/>
      </c>
      <c r="E356" s="11" t="str">
        <f>(IFERROR(IF(LARGE(Raw!X:X,A356)-6000&gt;0,LARGE(Raw!X:X,A356)-6000,""),""))</f>
        <v/>
      </c>
      <c r="G356" s="3" t="str">
        <f t="shared" si="15"/>
        <v/>
      </c>
      <c r="H356" s="52" t="str">
        <f>IF(J356="","",(INDEX(Raw!D:D,MATCH(J356+4000,Raw!X:X,0))))</f>
        <v/>
      </c>
      <c r="I356" s="52" t="str">
        <f>IF(J356="","",(INDEX(Raw!A:A,MATCH(J356+4000,Raw!X:X,0))))</f>
        <v/>
      </c>
      <c r="J356" s="11" t="str">
        <f>(IFERROR(IF(LARGE(Raw!X:X,A356+COUNTIF(Raw!C:C,"H"))-4000&gt;0,LARGE(Raw!X:X,A356+COUNTIF(Raw!C:C,"H"))-4000,""),""))</f>
        <v/>
      </c>
      <c r="L356" s="3" t="str">
        <f t="shared" si="16"/>
        <v/>
      </c>
      <c r="M356" s="52" t="str">
        <f>IF(O356="","",(INDEX(Raw!D:D,MATCH(O356+2000,Raw!X:X,0))))</f>
        <v/>
      </c>
      <c r="N356" s="52" t="str">
        <f>IF(O356="","",(INDEX(Raw!A:A,MATCH(O356+2000,Raw!X:X,0))))</f>
        <v/>
      </c>
      <c r="O356" s="11" t="str">
        <f>(IFERROR(IF(LARGE(Raw!X:X,A356+COUNTIF(Raw!C:C,"H")+COUNTIF(Raw!C:C,"S"))-2000&gt;0,LARGE(Raw!X:X,A356+COUNTIF(Raw!C:C,"H")+COUNTIF(Raw!C:C,"S"))-2000,""),""))</f>
        <v/>
      </c>
    </row>
    <row r="357" spans="1:15" x14ac:dyDescent="0.3">
      <c r="A357" s="52">
        <v>354</v>
      </c>
      <c r="B357" s="3" t="str">
        <f t="shared" si="17"/>
        <v/>
      </c>
      <c r="C357" s="52" t="str">
        <f>IF(E357="","",(INDEX(Raw!D:D,MATCH(E357+6000,Raw!X:X,0))))</f>
        <v/>
      </c>
      <c r="D357" s="52" t="str">
        <f>IF(E357="","",(INDEX(Raw!A:A,MATCH(E357+6000,Raw!X:X,0))))</f>
        <v/>
      </c>
      <c r="E357" s="11" t="str">
        <f>(IFERROR(IF(LARGE(Raw!X:X,A357)-6000&gt;0,LARGE(Raw!X:X,A357)-6000,""),""))</f>
        <v/>
      </c>
      <c r="G357" s="3" t="str">
        <f t="shared" si="15"/>
        <v/>
      </c>
      <c r="H357" s="52" t="str">
        <f>IF(J357="","",(INDEX(Raw!D:D,MATCH(J357+4000,Raw!X:X,0))))</f>
        <v/>
      </c>
      <c r="I357" s="52" t="str">
        <f>IF(J357="","",(INDEX(Raw!A:A,MATCH(J357+4000,Raw!X:X,0))))</f>
        <v/>
      </c>
      <c r="J357" s="11" t="str">
        <f>(IFERROR(IF(LARGE(Raw!X:X,A357+COUNTIF(Raw!C:C,"H"))-4000&gt;0,LARGE(Raw!X:X,A357+COUNTIF(Raw!C:C,"H"))-4000,""),""))</f>
        <v/>
      </c>
      <c r="L357" s="3" t="str">
        <f t="shared" si="16"/>
        <v/>
      </c>
      <c r="M357" s="52" t="str">
        <f>IF(O357="","",(INDEX(Raw!D:D,MATCH(O357+2000,Raw!X:X,0))))</f>
        <v/>
      </c>
      <c r="N357" s="52" t="str">
        <f>IF(O357="","",(INDEX(Raw!A:A,MATCH(O357+2000,Raw!X:X,0))))</f>
        <v/>
      </c>
      <c r="O357" s="11" t="str">
        <f>(IFERROR(IF(LARGE(Raw!X:X,A357+COUNTIF(Raw!C:C,"H")+COUNTIF(Raw!C:C,"S"))-2000&gt;0,LARGE(Raw!X:X,A357+COUNTIF(Raw!C:C,"H")+COUNTIF(Raw!C:C,"S"))-2000,""),""))</f>
        <v/>
      </c>
    </row>
    <row r="358" spans="1:15" x14ac:dyDescent="0.3">
      <c r="A358" s="52">
        <v>355</v>
      </c>
      <c r="B358" s="3" t="str">
        <f t="shared" si="17"/>
        <v/>
      </c>
      <c r="C358" s="52" t="str">
        <f>IF(E358="","",(INDEX(Raw!D:D,MATCH(E358+6000,Raw!X:X,0))))</f>
        <v/>
      </c>
      <c r="D358" s="52" t="str">
        <f>IF(E358="","",(INDEX(Raw!A:A,MATCH(E358+6000,Raw!X:X,0))))</f>
        <v/>
      </c>
      <c r="E358" s="11" t="str">
        <f>(IFERROR(IF(LARGE(Raw!X:X,A358)-6000&gt;0,LARGE(Raw!X:X,A358)-6000,""),""))</f>
        <v/>
      </c>
      <c r="G358" s="3" t="str">
        <f t="shared" si="15"/>
        <v/>
      </c>
      <c r="H358" s="52" t="str">
        <f>IF(J358="","",(INDEX(Raw!D:D,MATCH(J358+4000,Raw!X:X,0))))</f>
        <v/>
      </c>
      <c r="I358" s="52" t="str">
        <f>IF(J358="","",(INDEX(Raw!A:A,MATCH(J358+4000,Raw!X:X,0))))</f>
        <v/>
      </c>
      <c r="J358" s="11" t="str">
        <f>(IFERROR(IF(LARGE(Raw!X:X,A358+COUNTIF(Raw!C:C,"H"))-4000&gt;0,LARGE(Raw!X:X,A358+COUNTIF(Raw!C:C,"H"))-4000,""),""))</f>
        <v/>
      </c>
      <c r="L358" s="3" t="str">
        <f t="shared" si="16"/>
        <v/>
      </c>
      <c r="M358" s="52" t="str">
        <f>IF(O358="","",(INDEX(Raw!D:D,MATCH(O358+2000,Raw!X:X,0))))</f>
        <v/>
      </c>
      <c r="N358" s="52" t="str">
        <f>IF(O358="","",(INDEX(Raw!A:A,MATCH(O358+2000,Raw!X:X,0))))</f>
        <v/>
      </c>
      <c r="O358" s="11" t="str">
        <f>(IFERROR(IF(LARGE(Raw!X:X,A358+COUNTIF(Raw!C:C,"H")+COUNTIF(Raw!C:C,"S"))-2000&gt;0,LARGE(Raw!X:X,A358+COUNTIF(Raw!C:C,"H")+COUNTIF(Raw!C:C,"S"))-2000,""),""))</f>
        <v/>
      </c>
    </row>
    <row r="359" spans="1:15" x14ac:dyDescent="0.3">
      <c r="A359" s="52">
        <v>356</v>
      </c>
      <c r="B359" s="3" t="str">
        <f t="shared" si="17"/>
        <v/>
      </c>
      <c r="C359" s="52" t="str">
        <f>IF(E359="","",(INDEX(Raw!D:D,MATCH(E359+6000,Raw!X:X,0))))</f>
        <v/>
      </c>
      <c r="D359" s="52" t="str">
        <f>IF(E359="","",(INDEX(Raw!A:A,MATCH(E359+6000,Raw!X:X,0))))</f>
        <v/>
      </c>
      <c r="E359" s="11" t="str">
        <f>(IFERROR(IF(LARGE(Raw!X:X,A359)-6000&gt;0,LARGE(Raw!X:X,A359)-6000,""),""))</f>
        <v/>
      </c>
      <c r="G359" s="3" t="str">
        <f t="shared" si="15"/>
        <v/>
      </c>
      <c r="H359" s="52" t="str">
        <f>IF(J359="","",(INDEX(Raw!D:D,MATCH(J359+4000,Raw!X:X,0))))</f>
        <v/>
      </c>
      <c r="I359" s="52" t="str">
        <f>IF(J359="","",(INDEX(Raw!A:A,MATCH(J359+4000,Raw!X:X,0))))</f>
        <v/>
      </c>
      <c r="J359" s="11" t="str">
        <f>(IFERROR(IF(LARGE(Raw!X:X,A359+COUNTIF(Raw!C:C,"H"))-4000&gt;0,LARGE(Raw!X:X,A359+COUNTIF(Raw!C:C,"H"))-4000,""),""))</f>
        <v/>
      </c>
      <c r="L359" s="3" t="str">
        <f t="shared" si="16"/>
        <v/>
      </c>
      <c r="M359" s="52" t="str">
        <f>IF(O359="","",(INDEX(Raw!D:D,MATCH(O359+2000,Raw!X:X,0))))</f>
        <v/>
      </c>
      <c r="N359" s="52" t="str">
        <f>IF(O359="","",(INDEX(Raw!A:A,MATCH(O359+2000,Raw!X:X,0))))</f>
        <v/>
      </c>
      <c r="O359" s="11" t="str">
        <f>(IFERROR(IF(LARGE(Raw!X:X,A359+COUNTIF(Raw!C:C,"H")+COUNTIF(Raw!C:C,"S"))-2000&gt;0,LARGE(Raw!X:X,A359+COUNTIF(Raw!C:C,"H")+COUNTIF(Raw!C:C,"S"))-2000,""),""))</f>
        <v/>
      </c>
    </row>
    <row r="360" spans="1:15" x14ac:dyDescent="0.3">
      <c r="A360" s="52">
        <v>357</v>
      </c>
      <c r="B360" s="3" t="str">
        <f t="shared" si="17"/>
        <v/>
      </c>
      <c r="C360" s="52" t="str">
        <f>IF(E360="","",(INDEX(Raw!D:D,MATCH(E360+6000,Raw!X:X,0))))</f>
        <v/>
      </c>
      <c r="D360" s="52" t="str">
        <f>IF(E360="","",(INDEX(Raw!A:A,MATCH(E360+6000,Raw!X:X,0))))</f>
        <v/>
      </c>
      <c r="E360" s="11" t="str">
        <f>(IFERROR(IF(LARGE(Raw!X:X,A360)-6000&gt;0,LARGE(Raw!X:X,A360)-6000,""),""))</f>
        <v/>
      </c>
      <c r="G360" s="3" t="str">
        <f t="shared" si="15"/>
        <v/>
      </c>
      <c r="H360" s="52" t="str">
        <f>IF(J360="","",(INDEX(Raw!D:D,MATCH(J360+4000,Raw!X:X,0))))</f>
        <v/>
      </c>
      <c r="I360" s="52" t="str">
        <f>IF(J360="","",(INDEX(Raw!A:A,MATCH(J360+4000,Raw!X:X,0))))</f>
        <v/>
      </c>
      <c r="J360" s="11" t="str">
        <f>(IFERROR(IF(LARGE(Raw!X:X,A360+COUNTIF(Raw!C:C,"H"))-4000&gt;0,LARGE(Raw!X:X,A360+COUNTIF(Raw!C:C,"H"))-4000,""),""))</f>
        <v/>
      </c>
      <c r="L360" s="3" t="str">
        <f t="shared" si="16"/>
        <v/>
      </c>
      <c r="M360" s="52" t="str">
        <f>IF(O360="","",(INDEX(Raw!D:D,MATCH(O360+2000,Raw!X:X,0))))</f>
        <v/>
      </c>
      <c r="N360" s="52" t="str">
        <f>IF(O360="","",(INDEX(Raw!A:A,MATCH(O360+2000,Raw!X:X,0))))</f>
        <v/>
      </c>
      <c r="O360" s="11" t="str">
        <f>(IFERROR(IF(LARGE(Raw!X:X,A360+COUNTIF(Raw!C:C,"H")+COUNTIF(Raw!C:C,"S"))-2000&gt;0,LARGE(Raw!X:X,A360+COUNTIF(Raw!C:C,"H")+COUNTIF(Raw!C:C,"S"))-2000,""),""))</f>
        <v/>
      </c>
    </row>
    <row r="361" spans="1:15" x14ac:dyDescent="0.3">
      <c r="A361" s="52">
        <v>358</v>
      </c>
      <c r="B361" s="3" t="str">
        <f t="shared" si="17"/>
        <v/>
      </c>
      <c r="C361" s="52" t="str">
        <f>IF(E361="","",(INDEX(Raw!D:D,MATCH(E361+6000,Raw!X:X,0))))</f>
        <v/>
      </c>
      <c r="D361" s="52" t="str">
        <f>IF(E361="","",(INDEX(Raw!A:A,MATCH(E361+6000,Raw!X:X,0))))</f>
        <v/>
      </c>
      <c r="E361" s="11" t="str">
        <f>(IFERROR(IF(LARGE(Raw!X:X,A361)-6000&gt;0,LARGE(Raw!X:X,A361)-6000,""),""))</f>
        <v/>
      </c>
      <c r="G361" s="3" t="str">
        <f t="shared" si="15"/>
        <v/>
      </c>
      <c r="H361" s="52" t="str">
        <f>IF(J361="","",(INDEX(Raw!D:D,MATCH(J361+4000,Raw!X:X,0))))</f>
        <v/>
      </c>
      <c r="I361" s="52" t="str">
        <f>IF(J361="","",(INDEX(Raw!A:A,MATCH(J361+4000,Raw!X:X,0))))</f>
        <v/>
      </c>
      <c r="J361" s="11" t="str">
        <f>(IFERROR(IF(LARGE(Raw!X:X,A361+COUNTIF(Raw!C:C,"H"))-4000&gt;0,LARGE(Raw!X:X,A361+COUNTIF(Raw!C:C,"H"))-4000,""),""))</f>
        <v/>
      </c>
      <c r="L361" s="3" t="str">
        <f t="shared" si="16"/>
        <v/>
      </c>
      <c r="M361" s="52" t="str">
        <f>IF(O361="","",(INDEX(Raw!D:D,MATCH(O361+2000,Raw!X:X,0))))</f>
        <v/>
      </c>
      <c r="N361" s="52" t="str">
        <f>IF(O361="","",(INDEX(Raw!A:A,MATCH(O361+2000,Raw!X:X,0))))</f>
        <v/>
      </c>
      <c r="O361" s="11" t="str">
        <f>(IFERROR(IF(LARGE(Raw!X:X,A361+COUNTIF(Raw!C:C,"H")+COUNTIF(Raw!C:C,"S"))-2000&gt;0,LARGE(Raw!X:X,A361+COUNTIF(Raw!C:C,"H")+COUNTIF(Raw!C:C,"S"))-2000,""),""))</f>
        <v/>
      </c>
    </row>
    <row r="362" spans="1:15" x14ac:dyDescent="0.3">
      <c r="A362" s="52">
        <v>359</v>
      </c>
      <c r="B362" s="3" t="str">
        <f t="shared" si="17"/>
        <v/>
      </c>
      <c r="C362" s="52" t="str">
        <f>IF(E362="","",(INDEX(Raw!D:D,MATCH(E362+6000,Raw!X:X,0))))</f>
        <v/>
      </c>
      <c r="D362" s="52" t="str">
        <f>IF(E362="","",(INDEX(Raw!A:A,MATCH(E362+6000,Raw!X:X,0))))</f>
        <v/>
      </c>
      <c r="E362" s="11" t="str">
        <f>(IFERROR(IF(LARGE(Raw!X:X,A362)-6000&gt;0,LARGE(Raw!X:X,A362)-6000,""),""))</f>
        <v/>
      </c>
      <c r="G362" s="3" t="str">
        <f t="shared" si="15"/>
        <v/>
      </c>
      <c r="H362" s="52" t="str">
        <f>IF(J362="","",(INDEX(Raw!D:D,MATCH(J362+4000,Raw!X:X,0))))</f>
        <v/>
      </c>
      <c r="I362" s="52" t="str">
        <f>IF(J362="","",(INDEX(Raw!A:A,MATCH(J362+4000,Raw!X:X,0))))</f>
        <v/>
      </c>
      <c r="J362" s="11" t="str">
        <f>(IFERROR(IF(LARGE(Raw!X:X,A362+COUNTIF(Raw!C:C,"H"))-4000&gt;0,LARGE(Raw!X:X,A362+COUNTIF(Raw!C:C,"H"))-4000,""),""))</f>
        <v/>
      </c>
      <c r="L362" s="3" t="str">
        <f t="shared" si="16"/>
        <v/>
      </c>
      <c r="M362" s="52" t="str">
        <f>IF(O362="","",(INDEX(Raw!D:D,MATCH(O362+2000,Raw!X:X,0))))</f>
        <v/>
      </c>
      <c r="N362" s="52" t="str">
        <f>IF(O362="","",(INDEX(Raw!A:A,MATCH(O362+2000,Raw!X:X,0))))</f>
        <v/>
      </c>
      <c r="O362" s="11" t="str">
        <f>(IFERROR(IF(LARGE(Raw!X:X,A362+COUNTIF(Raw!C:C,"H")+COUNTIF(Raw!C:C,"S"))-2000&gt;0,LARGE(Raw!X:X,A362+COUNTIF(Raw!C:C,"H")+COUNTIF(Raw!C:C,"S"))-2000,""),""))</f>
        <v/>
      </c>
    </row>
    <row r="363" spans="1:15" x14ac:dyDescent="0.3">
      <c r="A363" s="52">
        <v>360</v>
      </c>
      <c r="B363" s="3" t="str">
        <f t="shared" si="17"/>
        <v/>
      </c>
      <c r="C363" s="52" t="str">
        <f>IF(E363="","",(INDEX(Raw!D:D,MATCH(E363+6000,Raw!X:X,0))))</f>
        <v/>
      </c>
      <c r="D363" s="52" t="str">
        <f>IF(E363="","",(INDEX(Raw!A:A,MATCH(E363+6000,Raw!X:X,0))))</f>
        <v/>
      </c>
      <c r="E363" s="11" t="str">
        <f>(IFERROR(IF(LARGE(Raw!X:X,A363)-6000&gt;0,LARGE(Raw!X:X,A363)-6000,""),""))</f>
        <v/>
      </c>
      <c r="G363" s="3" t="str">
        <f t="shared" si="15"/>
        <v/>
      </c>
      <c r="H363" s="52" t="str">
        <f>IF(J363="","",(INDEX(Raw!D:D,MATCH(J363+4000,Raw!X:X,0))))</f>
        <v/>
      </c>
      <c r="I363" s="52" t="str">
        <f>IF(J363="","",(INDEX(Raw!A:A,MATCH(J363+4000,Raw!X:X,0))))</f>
        <v/>
      </c>
      <c r="J363" s="11" t="str">
        <f>(IFERROR(IF(LARGE(Raw!X:X,A363+COUNTIF(Raw!C:C,"H"))-4000&gt;0,LARGE(Raw!X:X,A363+COUNTIF(Raw!C:C,"H"))-4000,""),""))</f>
        <v/>
      </c>
      <c r="L363" s="3" t="str">
        <f t="shared" si="16"/>
        <v/>
      </c>
      <c r="M363" s="52" t="str">
        <f>IF(O363="","",(INDEX(Raw!D:D,MATCH(O363+2000,Raw!X:X,0))))</f>
        <v/>
      </c>
      <c r="N363" s="52" t="str">
        <f>IF(O363="","",(INDEX(Raw!A:A,MATCH(O363+2000,Raw!X:X,0))))</f>
        <v/>
      </c>
      <c r="O363" s="11" t="str">
        <f>(IFERROR(IF(LARGE(Raw!X:X,A363+COUNTIF(Raw!C:C,"H")+COUNTIF(Raw!C:C,"S"))-2000&gt;0,LARGE(Raw!X:X,A363+COUNTIF(Raw!C:C,"H")+COUNTIF(Raw!C:C,"S"))-2000,""),""))</f>
        <v/>
      </c>
    </row>
    <row r="364" spans="1:15" x14ac:dyDescent="0.3">
      <c r="A364" s="52">
        <v>361</v>
      </c>
      <c r="B364" s="3" t="str">
        <f t="shared" si="17"/>
        <v/>
      </c>
      <c r="C364" s="52" t="str">
        <f>IF(E364="","",(INDEX(Raw!D:D,MATCH(E364+6000,Raw!X:X,0))))</f>
        <v/>
      </c>
      <c r="D364" s="52" t="str">
        <f>IF(E364="","",(INDEX(Raw!A:A,MATCH(E364+6000,Raw!X:X,0))))</f>
        <v/>
      </c>
      <c r="E364" s="11" t="str">
        <f>(IFERROR(IF(LARGE(Raw!X:X,A364)-6000&gt;0,LARGE(Raw!X:X,A364)-6000,""),""))</f>
        <v/>
      </c>
      <c r="G364" s="3" t="str">
        <f t="shared" si="15"/>
        <v/>
      </c>
      <c r="H364" s="52" t="str">
        <f>IF(J364="","",(INDEX(Raw!D:D,MATCH(J364+4000,Raw!X:X,0))))</f>
        <v/>
      </c>
      <c r="I364" s="52" t="str">
        <f>IF(J364="","",(INDEX(Raw!A:A,MATCH(J364+4000,Raw!X:X,0))))</f>
        <v/>
      </c>
      <c r="J364" s="11" t="str">
        <f>(IFERROR(IF(LARGE(Raw!X:X,A364+COUNTIF(Raw!C:C,"H"))-4000&gt;0,LARGE(Raw!X:X,A364+COUNTIF(Raw!C:C,"H"))-4000,""),""))</f>
        <v/>
      </c>
      <c r="L364" s="3" t="str">
        <f t="shared" si="16"/>
        <v/>
      </c>
      <c r="M364" s="52" t="str">
        <f>IF(O364="","",(INDEX(Raw!D:D,MATCH(O364+2000,Raw!X:X,0))))</f>
        <v/>
      </c>
      <c r="N364" s="52" t="str">
        <f>IF(O364="","",(INDEX(Raw!A:A,MATCH(O364+2000,Raw!X:X,0))))</f>
        <v/>
      </c>
      <c r="O364" s="11" t="str">
        <f>(IFERROR(IF(LARGE(Raw!X:X,A364+COUNTIF(Raw!C:C,"H")+COUNTIF(Raw!C:C,"S"))-2000&gt;0,LARGE(Raw!X:X,A364+COUNTIF(Raw!C:C,"H")+COUNTIF(Raw!C:C,"S"))-2000,""),""))</f>
        <v/>
      </c>
    </row>
    <row r="365" spans="1:15" x14ac:dyDescent="0.3">
      <c r="A365" s="52">
        <v>362</v>
      </c>
      <c r="B365" s="3" t="str">
        <f t="shared" si="17"/>
        <v/>
      </c>
      <c r="C365" s="52" t="str">
        <f>IF(E365="","",(INDEX(Raw!D:D,MATCH(E365+6000,Raw!X:X,0))))</f>
        <v/>
      </c>
      <c r="D365" s="52" t="str">
        <f>IF(E365="","",(INDEX(Raw!A:A,MATCH(E365+6000,Raw!X:X,0))))</f>
        <v/>
      </c>
      <c r="E365" s="11" t="str">
        <f>(IFERROR(IF(LARGE(Raw!X:X,A365)-6000&gt;0,LARGE(Raw!X:X,A365)-6000,""),""))</f>
        <v/>
      </c>
      <c r="G365" s="3" t="str">
        <f t="shared" si="15"/>
        <v/>
      </c>
      <c r="H365" s="52" t="str">
        <f>IF(J365="","",(INDEX(Raw!D:D,MATCH(J365+4000,Raw!X:X,0))))</f>
        <v/>
      </c>
      <c r="I365" s="52" t="str">
        <f>IF(J365="","",(INDEX(Raw!A:A,MATCH(J365+4000,Raw!X:X,0))))</f>
        <v/>
      </c>
      <c r="J365" s="11" t="str">
        <f>(IFERROR(IF(LARGE(Raw!X:X,A365+COUNTIF(Raw!C:C,"H"))-4000&gt;0,LARGE(Raw!X:X,A365+COUNTIF(Raw!C:C,"H"))-4000,""),""))</f>
        <v/>
      </c>
      <c r="L365" s="3" t="str">
        <f t="shared" si="16"/>
        <v/>
      </c>
      <c r="M365" s="52" t="str">
        <f>IF(O365="","",(INDEX(Raw!D:D,MATCH(O365+2000,Raw!X:X,0))))</f>
        <v/>
      </c>
      <c r="N365" s="52" t="str">
        <f>IF(O365="","",(INDEX(Raw!A:A,MATCH(O365+2000,Raw!X:X,0))))</f>
        <v/>
      </c>
      <c r="O365" s="11" t="str">
        <f>(IFERROR(IF(LARGE(Raw!X:X,A365+COUNTIF(Raw!C:C,"H")+COUNTIF(Raw!C:C,"S"))-2000&gt;0,LARGE(Raw!X:X,A365+COUNTIF(Raw!C:C,"H")+COUNTIF(Raw!C:C,"S"))-2000,""),""))</f>
        <v/>
      </c>
    </row>
    <row r="366" spans="1:15" x14ac:dyDescent="0.3">
      <c r="A366" s="52">
        <v>363</v>
      </c>
      <c r="B366" s="3" t="str">
        <f t="shared" si="17"/>
        <v/>
      </c>
      <c r="C366" s="52" t="str">
        <f>IF(E366="","",(INDEX(Raw!D:D,MATCH(E366+6000,Raw!X:X,0))))</f>
        <v/>
      </c>
      <c r="D366" s="52" t="str">
        <f>IF(E366="","",(INDEX(Raw!A:A,MATCH(E366+6000,Raw!X:X,0))))</f>
        <v/>
      </c>
      <c r="E366" s="11" t="str">
        <f>(IFERROR(IF(LARGE(Raw!X:X,A366)-6000&gt;0,LARGE(Raw!X:X,A366)-6000,""),""))</f>
        <v/>
      </c>
      <c r="G366" s="3" t="str">
        <f t="shared" si="15"/>
        <v/>
      </c>
      <c r="H366" s="52" t="str">
        <f>IF(J366="","",(INDEX(Raw!D:D,MATCH(J366+4000,Raw!X:X,0))))</f>
        <v/>
      </c>
      <c r="I366" s="52" t="str">
        <f>IF(J366="","",(INDEX(Raw!A:A,MATCH(J366+4000,Raw!X:X,0))))</f>
        <v/>
      </c>
      <c r="J366" s="11" t="str">
        <f>(IFERROR(IF(LARGE(Raw!X:X,A366+COUNTIF(Raw!C:C,"H"))-4000&gt;0,LARGE(Raw!X:X,A366+COUNTIF(Raw!C:C,"H"))-4000,""),""))</f>
        <v/>
      </c>
      <c r="L366" s="3" t="str">
        <f t="shared" si="16"/>
        <v/>
      </c>
      <c r="M366" s="52" t="str">
        <f>IF(O366="","",(INDEX(Raw!D:D,MATCH(O366+2000,Raw!X:X,0))))</f>
        <v/>
      </c>
      <c r="N366" s="52" t="str">
        <f>IF(O366="","",(INDEX(Raw!A:A,MATCH(O366+2000,Raw!X:X,0))))</f>
        <v/>
      </c>
      <c r="O366" s="11" t="str">
        <f>(IFERROR(IF(LARGE(Raw!X:X,A366+COUNTIF(Raw!C:C,"H")+COUNTIF(Raw!C:C,"S"))-2000&gt;0,LARGE(Raw!X:X,A366+COUNTIF(Raw!C:C,"H")+COUNTIF(Raw!C:C,"S"))-2000,""),""))</f>
        <v/>
      </c>
    </row>
    <row r="367" spans="1:15" x14ac:dyDescent="0.3">
      <c r="A367" s="52">
        <v>364</v>
      </c>
      <c r="B367" s="3" t="str">
        <f t="shared" si="17"/>
        <v/>
      </c>
      <c r="C367" s="52" t="str">
        <f>IF(E367="","",(INDEX(Raw!D:D,MATCH(E367+6000,Raw!X:X,0))))</f>
        <v/>
      </c>
      <c r="D367" s="52" t="str">
        <f>IF(E367="","",(INDEX(Raw!A:A,MATCH(E367+6000,Raw!X:X,0))))</f>
        <v/>
      </c>
      <c r="E367" s="11" t="str">
        <f>(IFERROR(IF(LARGE(Raw!X:X,A367)-6000&gt;0,LARGE(Raw!X:X,A367)-6000,""),""))</f>
        <v/>
      </c>
      <c r="G367" s="3" t="str">
        <f t="shared" si="15"/>
        <v/>
      </c>
      <c r="H367" s="52" t="str">
        <f>IF(J367="","",(INDEX(Raw!D:D,MATCH(J367+4000,Raw!X:X,0))))</f>
        <v/>
      </c>
      <c r="I367" s="52" t="str">
        <f>IF(J367="","",(INDEX(Raw!A:A,MATCH(J367+4000,Raw!X:X,0))))</f>
        <v/>
      </c>
      <c r="J367" s="11" t="str">
        <f>(IFERROR(IF(LARGE(Raw!X:X,A367+COUNTIF(Raw!C:C,"H"))-4000&gt;0,LARGE(Raw!X:X,A367+COUNTIF(Raw!C:C,"H"))-4000,""),""))</f>
        <v/>
      </c>
      <c r="L367" s="3" t="str">
        <f t="shared" si="16"/>
        <v/>
      </c>
      <c r="M367" s="52" t="str">
        <f>IF(O367="","",(INDEX(Raw!D:D,MATCH(O367+2000,Raw!X:X,0))))</f>
        <v/>
      </c>
      <c r="N367" s="52" t="str">
        <f>IF(O367="","",(INDEX(Raw!A:A,MATCH(O367+2000,Raw!X:X,0))))</f>
        <v/>
      </c>
      <c r="O367" s="11" t="str">
        <f>(IFERROR(IF(LARGE(Raw!X:X,A367+COUNTIF(Raw!C:C,"H")+COUNTIF(Raw!C:C,"S"))-2000&gt;0,LARGE(Raw!X:X,A367+COUNTIF(Raw!C:C,"H")+COUNTIF(Raw!C:C,"S"))-2000,""),""))</f>
        <v/>
      </c>
    </row>
    <row r="368" spans="1:15" x14ac:dyDescent="0.3">
      <c r="A368" s="52">
        <v>365</v>
      </c>
      <c r="B368" s="3" t="str">
        <f t="shared" si="17"/>
        <v/>
      </c>
      <c r="C368" s="52" t="str">
        <f>IF(E368="","",(INDEX(Raw!D:D,MATCH(E368+6000,Raw!X:X,0))))</f>
        <v/>
      </c>
      <c r="D368" s="52" t="str">
        <f>IF(E368="","",(INDEX(Raw!A:A,MATCH(E368+6000,Raw!X:X,0))))</f>
        <v/>
      </c>
      <c r="E368" s="11" t="str">
        <f>(IFERROR(IF(LARGE(Raw!X:X,A368)-6000&gt;0,LARGE(Raw!X:X,A368)-6000,""),""))</f>
        <v/>
      </c>
      <c r="G368" s="3" t="str">
        <f t="shared" si="15"/>
        <v/>
      </c>
      <c r="H368" s="52" t="str">
        <f>IF(J368="","",(INDEX(Raw!D:D,MATCH(J368+4000,Raw!X:X,0))))</f>
        <v/>
      </c>
      <c r="I368" s="52" t="str">
        <f>IF(J368="","",(INDEX(Raw!A:A,MATCH(J368+4000,Raw!X:X,0))))</f>
        <v/>
      </c>
      <c r="J368" s="11" t="str">
        <f>(IFERROR(IF(LARGE(Raw!X:X,A368+COUNTIF(Raw!C:C,"H"))-4000&gt;0,LARGE(Raw!X:X,A368+COUNTIF(Raw!C:C,"H"))-4000,""),""))</f>
        <v/>
      </c>
      <c r="L368" s="3" t="str">
        <f t="shared" si="16"/>
        <v/>
      </c>
      <c r="M368" s="52" t="str">
        <f>IF(O368="","",(INDEX(Raw!D:D,MATCH(O368+2000,Raw!X:X,0))))</f>
        <v/>
      </c>
      <c r="N368" s="52" t="str">
        <f>IF(O368="","",(INDEX(Raw!A:A,MATCH(O368+2000,Raw!X:X,0))))</f>
        <v/>
      </c>
      <c r="O368" s="11" t="str">
        <f>(IFERROR(IF(LARGE(Raw!X:X,A368+COUNTIF(Raw!C:C,"H")+COUNTIF(Raw!C:C,"S"))-2000&gt;0,LARGE(Raw!X:X,A368+COUNTIF(Raw!C:C,"H")+COUNTIF(Raw!C:C,"S"))-2000,""),""))</f>
        <v/>
      </c>
    </row>
    <row r="369" spans="1:15" x14ac:dyDescent="0.3">
      <c r="A369" s="52">
        <v>366</v>
      </c>
      <c r="B369" s="3" t="str">
        <f t="shared" si="17"/>
        <v/>
      </c>
      <c r="C369" s="52" t="str">
        <f>IF(E369="","",(INDEX(Raw!D:D,MATCH(E369+6000,Raw!X:X,0))))</f>
        <v/>
      </c>
      <c r="D369" s="52" t="str">
        <f>IF(E369="","",(INDEX(Raw!A:A,MATCH(E369+6000,Raw!X:X,0))))</f>
        <v/>
      </c>
      <c r="E369" s="11" t="str">
        <f>(IFERROR(IF(LARGE(Raw!X:X,A369)-6000&gt;0,LARGE(Raw!X:X,A369)-6000,""),""))</f>
        <v/>
      </c>
      <c r="G369" s="3" t="str">
        <f t="shared" si="15"/>
        <v/>
      </c>
      <c r="H369" s="52" t="str">
        <f>IF(J369="","",(INDEX(Raw!D:D,MATCH(J369+4000,Raw!X:X,0))))</f>
        <v/>
      </c>
      <c r="I369" s="52" t="str">
        <f>IF(J369="","",(INDEX(Raw!A:A,MATCH(J369+4000,Raw!X:X,0))))</f>
        <v/>
      </c>
      <c r="J369" s="11" t="str">
        <f>(IFERROR(IF(LARGE(Raw!X:X,A369+COUNTIF(Raw!C:C,"H"))-4000&gt;0,LARGE(Raw!X:X,A369+COUNTIF(Raw!C:C,"H"))-4000,""),""))</f>
        <v/>
      </c>
      <c r="L369" s="3" t="str">
        <f t="shared" si="16"/>
        <v/>
      </c>
      <c r="M369" s="52" t="str">
        <f>IF(O369="","",(INDEX(Raw!D:D,MATCH(O369+2000,Raw!X:X,0))))</f>
        <v/>
      </c>
      <c r="N369" s="52" t="str">
        <f>IF(O369="","",(INDEX(Raw!A:A,MATCH(O369+2000,Raw!X:X,0))))</f>
        <v/>
      </c>
      <c r="O369" s="11" t="str">
        <f>(IFERROR(IF(LARGE(Raw!X:X,A369+COUNTIF(Raw!C:C,"H")+COUNTIF(Raw!C:C,"S"))-2000&gt;0,LARGE(Raw!X:X,A369+COUNTIF(Raw!C:C,"H")+COUNTIF(Raw!C:C,"S"))-2000,""),""))</f>
        <v/>
      </c>
    </row>
    <row r="370" spans="1:15" x14ac:dyDescent="0.3">
      <c r="A370" s="52">
        <v>367</v>
      </c>
      <c r="B370" s="3" t="str">
        <f t="shared" si="17"/>
        <v/>
      </c>
      <c r="C370" s="52" t="str">
        <f>IF(E370="","",(INDEX(Raw!D:D,MATCH(E370+6000,Raw!X:X,0))))</f>
        <v/>
      </c>
      <c r="D370" s="52" t="str">
        <f>IF(E370="","",(INDEX(Raw!A:A,MATCH(E370+6000,Raw!X:X,0))))</f>
        <v/>
      </c>
      <c r="E370" s="11" t="str">
        <f>(IFERROR(IF(LARGE(Raw!X:X,A370)-6000&gt;0,LARGE(Raw!X:X,A370)-6000,""),""))</f>
        <v/>
      </c>
      <c r="G370" s="3" t="str">
        <f t="shared" si="15"/>
        <v/>
      </c>
      <c r="H370" s="52" t="str">
        <f>IF(J370="","",(INDEX(Raw!D:D,MATCH(J370+4000,Raw!X:X,0))))</f>
        <v/>
      </c>
      <c r="I370" s="52" t="str">
        <f>IF(J370="","",(INDEX(Raw!A:A,MATCH(J370+4000,Raw!X:X,0))))</f>
        <v/>
      </c>
      <c r="J370" s="11" t="str">
        <f>(IFERROR(IF(LARGE(Raw!X:X,A370+COUNTIF(Raw!C:C,"H"))-4000&gt;0,LARGE(Raw!X:X,A370+COUNTIF(Raw!C:C,"H"))-4000,""),""))</f>
        <v/>
      </c>
      <c r="L370" s="3" t="str">
        <f t="shared" si="16"/>
        <v/>
      </c>
      <c r="M370" s="52" t="str">
        <f>IF(O370="","",(INDEX(Raw!D:D,MATCH(O370+2000,Raw!X:X,0))))</f>
        <v/>
      </c>
      <c r="N370" s="52" t="str">
        <f>IF(O370="","",(INDEX(Raw!A:A,MATCH(O370+2000,Raw!X:X,0))))</f>
        <v/>
      </c>
      <c r="O370" s="11" t="str">
        <f>(IFERROR(IF(LARGE(Raw!X:X,A370+COUNTIF(Raw!C:C,"H")+COUNTIF(Raw!C:C,"S"))-2000&gt;0,LARGE(Raw!X:X,A370+COUNTIF(Raw!C:C,"H")+COUNTIF(Raw!C:C,"S"))-2000,""),""))</f>
        <v/>
      </c>
    </row>
    <row r="371" spans="1:15" x14ac:dyDescent="0.3">
      <c r="A371" s="52">
        <v>368</v>
      </c>
      <c r="B371" s="3" t="str">
        <f t="shared" si="17"/>
        <v/>
      </c>
      <c r="C371" s="52" t="str">
        <f>IF(E371="","",(INDEX(Raw!D:D,MATCH(E371+6000,Raw!X:X,0))))</f>
        <v/>
      </c>
      <c r="D371" s="52" t="str">
        <f>IF(E371="","",(INDEX(Raw!A:A,MATCH(E371+6000,Raw!X:X,0))))</f>
        <v/>
      </c>
      <c r="E371" s="11" t="str">
        <f>(IFERROR(IF(LARGE(Raw!X:X,A371)-6000&gt;0,LARGE(Raw!X:X,A371)-6000,""),""))</f>
        <v/>
      </c>
      <c r="G371" s="3" t="str">
        <f t="shared" si="15"/>
        <v/>
      </c>
      <c r="H371" s="52" t="str">
        <f>IF(J371="","",(INDEX(Raw!D:D,MATCH(J371+4000,Raw!X:X,0))))</f>
        <v/>
      </c>
      <c r="I371" s="52" t="str">
        <f>IF(J371="","",(INDEX(Raw!A:A,MATCH(J371+4000,Raw!X:X,0))))</f>
        <v/>
      </c>
      <c r="J371" s="11" t="str">
        <f>(IFERROR(IF(LARGE(Raw!X:X,A371+COUNTIF(Raw!C:C,"H"))-4000&gt;0,LARGE(Raw!X:X,A371+COUNTIF(Raw!C:C,"H"))-4000,""),""))</f>
        <v/>
      </c>
      <c r="L371" s="3" t="str">
        <f t="shared" si="16"/>
        <v/>
      </c>
      <c r="M371" s="52" t="str">
        <f>IF(O371="","",(INDEX(Raw!D:D,MATCH(O371+2000,Raw!X:X,0))))</f>
        <v/>
      </c>
      <c r="N371" s="52" t="str">
        <f>IF(O371="","",(INDEX(Raw!A:A,MATCH(O371+2000,Raw!X:X,0))))</f>
        <v/>
      </c>
      <c r="O371" s="11" t="str">
        <f>(IFERROR(IF(LARGE(Raw!X:X,A371+COUNTIF(Raw!C:C,"H")+COUNTIF(Raw!C:C,"S"))-2000&gt;0,LARGE(Raw!X:X,A371+COUNTIF(Raw!C:C,"H")+COUNTIF(Raw!C:C,"S"))-2000,""),""))</f>
        <v/>
      </c>
    </row>
    <row r="372" spans="1:15" x14ac:dyDescent="0.3">
      <c r="A372" s="52">
        <v>369</v>
      </c>
      <c r="B372" s="3" t="str">
        <f t="shared" si="17"/>
        <v/>
      </c>
      <c r="C372" s="52" t="str">
        <f>IF(E372="","",(INDEX(Raw!D:D,MATCH(E372+6000,Raw!X:X,0))))</f>
        <v/>
      </c>
      <c r="D372" s="52" t="str">
        <f>IF(E372="","",(INDEX(Raw!A:A,MATCH(E372+6000,Raw!X:X,0))))</f>
        <v/>
      </c>
      <c r="E372" s="11" t="str">
        <f>(IFERROR(IF(LARGE(Raw!X:X,A372)-6000&gt;0,LARGE(Raw!X:X,A372)-6000,""),""))</f>
        <v/>
      </c>
      <c r="G372" s="3" t="str">
        <f t="shared" si="15"/>
        <v/>
      </c>
      <c r="H372" s="52" t="str">
        <f>IF(J372="","",(INDEX(Raw!D:D,MATCH(J372+4000,Raw!X:X,0))))</f>
        <v/>
      </c>
      <c r="I372" s="52" t="str">
        <f>IF(J372="","",(INDEX(Raw!A:A,MATCH(J372+4000,Raw!X:X,0))))</f>
        <v/>
      </c>
      <c r="J372" s="11" t="str">
        <f>(IFERROR(IF(LARGE(Raw!X:X,A372+COUNTIF(Raw!C:C,"H"))-4000&gt;0,LARGE(Raw!X:X,A372+COUNTIF(Raw!C:C,"H"))-4000,""),""))</f>
        <v/>
      </c>
      <c r="L372" s="3" t="str">
        <f t="shared" si="16"/>
        <v/>
      </c>
      <c r="M372" s="52" t="str">
        <f>IF(O372="","",(INDEX(Raw!D:D,MATCH(O372+2000,Raw!X:X,0))))</f>
        <v/>
      </c>
      <c r="N372" s="52" t="str">
        <f>IF(O372="","",(INDEX(Raw!A:A,MATCH(O372+2000,Raw!X:X,0))))</f>
        <v/>
      </c>
      <c r="O372" s="11" t="str">
        <f>(IFERROR(IF(LARGE(Raw!X:X,A372+COUNTIF(Raw!C:C,"H")+COUNTIF(Raw!C:C,"S"))-2000&gt;0,LARGE(Raw!X:X,A372+COUNTIF(Raw!C:C,"H")+COUNTIF(Raw!C:C,"S"))-2000,""),""))</f>
        <v/>
      </c>
    </row>
    <row r="373" spans="1:15" x14ac:dyDescent="0.3">
      <c r="A373" s="52">
        <v>370</v>
      </c>
      <c r="B373" s="3" t="str">
        <f t="shared" si="17"/>
        <v/>
      </c>
      <c r="C373" s="52" t="str">
        <f>IF(E373="","",(INDEX(Raw!D:D,MATCH(E373+6000,Raw!X:X,0))))</f>
        <v/>
      </c>
      <c r="D373" s="52" t="str">
        <f>IF(E373="","",(INDEX(Raw!A:A,MATCH(E373+6000,Raw!X:X,0))))</f>
        <v/>
      </c>
      <c r="E373" s="11" t="str">
        <f>(IFERROR(IF(LARGE(Raw!X:X,A373)-6000&gt;0,LARGE(Raw!X:X,A373)-6000,""),""))</f>
        <v/>
      </c>
      <c r="G373" s="3" t="str">
        <f t="shared" si="15"/>
        <v/>
      </c>
      <c r="H373" s="52" t="str">
        <f>IF(J373="","",(INDEX(Raw!D:D,MATCH(J373+4000,Raw!X:X,0))))</f>
        <v/>
      </c>
      <c r="I373" s="52" t="str">
        <f>IF(J373="","",(INDEX(Raw!A:A,MATCH(J373+4000,Raw!X:X,0))))</f>
        <v/>
      </c>
      <c r="J373" s="11" t="str">
        <f>(IFERROR(IF(LARGE(Raw!X:X,A373+COUNTIF(Raw!C:C,"H"))-4000&gt;0,LARGE(Raw!X:X,A373+COUNTIF(Raw!C:C,"H"))-4000,""),""))</f>
        <v/>
      </c>
      <c r="L373" s="3" t="str">
        <f t="shared" si="16"/>
        <v/>
      </c>
      <c r="M373" s="52" t="str">
        <f>IF(O373="","",(INDEX(Raw!D:D,MATCH(O373+2000,Raw!X:X,0))))</f>
        <v/>
      </c>
      <c r="N373" s="52" t="str">
        <f>IF(O373="","",(INDEX(Raw!A:A,MATCH(O373+2000,Raw!X:X,0))))</f>
        <v/>
      </c>
      <c r="O373" s="11" t="str">
        <f>(IFERROR(IF(LARGE(Raw!X:X,A373+COUNTIF(Raw!C:C,"H")+COUNTIF(Raw!C:C,"S"))-2000&gt;0,LARGE(Raw!X:X,A373+COUNTIF(Raw!C:C,"H")+COUNTIF(Raw!C:C,"S"))-2000,""),""))</f>
        <v/>
      </c>
    </row>
    <row r="374" spans="1:15" x14ac:dyDescent="0.3">
      <c r="A374" s="52">
        <v>371</v>
      </c>
      <c r="B374" s="3" t="str">
        <f t="shared" si="17"/>
        <v/>
      </c>
      <c r="C374" s="52" t="str">
        <f>IF(E374="","",(INDEX(Raw!D:D,MATCH(E374+6000,Raw!X:X,0))))</f>
        <v/>
      </c>
      <c r="D374" s="52" t="str">
        <f>IF(E374="","",(INDEX(Raw!A:A,MATCH(E374+6000,Raw!X:X,0))))</f>
        <v/>
      </c>
      <c r="E374" s="11" t="str">
        <f>(IFERROR(IF(LARGE(Raw!X:X,A374)-6000&gt;0,LARGE(Raw!X:X,A374)-6000,""),""))</f>
        <v/>
      </c>
      <c r="G374" s="3" t="str">
        <f t="shared" si="15"/>
        <v/>
      </c>
      <c r="H374" s="52" t="str">
        <f>IF(J374="","",(INDEX(Raw!D:D,MATCH(J374+4000,Raw!X:X,0))))</f>
        <v/>
      </c>
      <c r="I374" s="52" t="str">
        <f>IF(J374="","",(INDEX(Raw!A:A,MATCH(J374+4000,Raw!X:X,0))))</f>
        <v/>
      </c>
      <c r="J374" s="11" t="str">
        <f>(IFERROR(IF(LARGE(Raw!X:X,A374+COUNTIF(Raw!C:C,"H"))-4000&gt;0,LARGE(Raw!X:X,A374+COUNTIF(Raw!C:C,"H"))-4000,""),""))</f>
        <v/>
      </c>
      <c r="L374" s="3" t="str">
        <f t="shared" si="16"/>
        <v/>
      </c>
      <c r="M374" s="52" t="str">
        <f>IF(O374="","",(INDEX(Raw!D:D,MATCH(O374+2000,Raw!X:X,0))))</f>
        <v/>
      </c>
      <c r="N374" s="52" t="str">
        <f>IF(O374="","",(INDEX(Raw!A:A,MATCH(O374+2000,Raw!X:X,0))))</f>
        <v/>
      </c>
      <c r="O374" s="11" t="str">
        <f>(IFERROR(IF(LARGE(Raw!X:X,A374+COUNTIF(Raw!C:C,"H")+COUNTIF(Raw!C:C,"S"))-2000&gt;0,LARGE(Raw!X:X,A374+COUNTIF(Raw!C:C,"H")+COUNTIF(Raw!C:C,"S"))-2000,""),""))</f>
        <v/>
      </c>
    </row>
    <row r="375" spans="1:15" x14ac:dyDescent="0.3">
      <c r="A375" s="52">
        <v>372</v>
      </c>
      <c r="B375" s="3" t="str">
        <f t="shared" si="17"/>
        <v/>
      </c>
      <c r="C375" s="52" t="str">
        <f>IF(E375="","",(INDEX(Raw!D:D,MATCH(E375+6000,Raw!X:X,0))))</f>
        <v/>
      </c>
      <c r="D375" s="52" t="str">
        <f>IF(E375="","",(INDEX(Raw!A:A,MATCH(E375+6000,Raw!X:X,0))))</f>
        <v/>
      </c>
      <c r="E375" s="11" t="str">
        <f>(IFERROR(IF(LARGE(Raw!X:X,A375)-6000&gt;0,LARGE(Raw!X:X,A375)-6000,""),""))</f>
        <v/>
      </c>
      <c r="G375" s="3" t="str">
        <f t="shared" si="15"/>
        <v/>
      </c>
      <c r="H375" s="52" t="str">
        <f>IF(J375="","",(INDEX(Raw!D:D,MATCH(J375+4000,Raw!X:X,0))))</f>
        <v/>
      </c>
      <c r="I375" s="52" t="str">
        <f>IF(J375="","",(INDEX(Raw!A:A,MATCH(J375+4000,Raw!X:X,0))))</f>
        <v/>
      </c>
      <c r="J375" s="11" t="str">
        <f>(IFERROR(IF(LARGE(Raw!X:X,A375+COUNTIF(Raw!C:C,"H"))-4000&gt;0,LARGE(Raw!X:X,A375+COUNTIF(Raw!C:C,"H"))-4000,""),""))</f>
        <v/>
      </c>
      <c r="L375" s="3" t="str">
        <f t="shared" si="16"/>
        <v/>
      </c>
      <c r="M375" s="52" t="str">
        <f>IF(O375="","",(INDEX(Raw!D:D,MATCH(O375+2000,Raw!X:X,0))))</f>
        <v/>
      </c>
      <c r="N375" s="52" t="str">
        <f>IF(O375="","",(INDEX(Raw!A:A,MATCH(O375+2000,Raw!X:X,0))))</f>
        <v/>
      </c>
      <c r="O375" s="11" t="str">
        <f>(IFERROR(IF(LARGE(Raw!X:X,A375+COUNTIF(Raw!C:C,"H")+COUNTIF(Raw!C:C,"S"))-2000&gt;0,LARGE(Raw!X:X,A375+COUNTIF(Raw!C:C,"H")+COUNTIF(Raw!C:C,"S"))-2000,""),""))</f>
        <v/>
      </c>
    </row>
    <row r="376" spans="1:15" x14ac:dyDescent="0.3">
      <c r="A376" s="52">
        <v>373</v>
      </c>
      <c r="B376" s="3" t="str">
        <f t="shared" si="17"/>
        <v/>
      </c>
      <c r="C376" s="52" t="str">
        <f>IF(E376="","",(INDEX(Raw!D:D,MATCH(E376+6000,Raw!X:X,0))))</f>
        <v/>
      </c>
      <c r="D376" s="52" t="str">
        <f>IF(E376="","",(INDEX(Raw!A:A,MATCH(E376+6000,Raw!X:X,0))))</f>
        <v/>
      </c>
      <c r="E376" s="11" t="str">
        <f>(IFERROR(IF(LARGE(Raw!X:X,A376)-6000&gt;0,LARGE(Raw!X:X,A376)-6000,""),""))</f>
        <v/>
      </c>
      <c r="G376" s="3" t="str">
        <f t="shared" si="15"/>
        <v/>
      </c>
      <c r="H376" s="52" t="str">
        <f>IF(J376="","",(INDEX(Raw!D:D,MATCH(J376+4000,Raw!X:X,0))))</f>
        <v/>
      </c>
      <c r="I376" s="52" t="str">
        <f>IF(J376="","",(INDEX(Raw!A:A,MATCH(J376+4000,Raw!X:X,0))))</f>
        <v/>
      </c>
      <c r="J376" s="11" t="str">
        <f>(IFERROR(IF(LARGE(Raw!X:X,A376+COUNTIF(Raw!C:C,"H"))-4000&gt;0,LARGE(Raw!X:X,A376+COUNTIF(Raw!C:C,"H"))-4000,""),""))</f>
        <v/>
      </c>
      <c r="L376" s="3" t="str">
        <f t="shared" si="16"/>
        <v/>
      </c>
      <c r="M376" s="52" t="str">
        <f>IF(O376="","",(INDEX(Raw!D:D,MATCH(O376+2000,Raw!X:X,0))))</f>
        <v/>
      </c>
      <c r="N376" s="52" t="str">
        <f>IF(O376="","",(INDEX(Raw!A:A,MATCH(O376+2000,Raw!X:X,0))))</f>
        <v/>
      </c>
      <c r="O376" s="11" t="str">
        <f>(IFERROR(IF(LARGE(Raw!X:X,A376+COUNTIF(Raw!C:C,"H")+COUNTIF(Raw!C:C,"S"))-2000&gt;0,LARGE(Raw!X:X,A376+COUNTIF(Raw!C:C,"H")+COUNTIF(Raw!C:C,"S"))-2000,""),""))</f>
        <v/>
      </c>
    </row>
    <row r="377" spans="1:15" x14ac:dyDescent="0.3">
      <c r="A377" s="52">
        <v>374</v>
      </c>
      <c r="B377" s="3" t="str">
        <f t="shared" si="17"/>
        <v/>
      </c>
      <c r="C377" s="52" t="str">
        <f>IF(E377="","",(INDEX(Raw!D:D,MATCH(E377+6000,Raw!X:X,0))))</f>
        <v/>
      </c>
      <c r="D377" s="52" t="str">
        <f>IF(E377="","",(INDEX(Raw!A:A,MATCH(E377+6000,Raw!X:X,0))))</f>
        <v/>
      </c>
      <c r="E377" s="11" t="str">
        <f>(IFERROR(IF(LARGE(Raw!X:X,A377)-6000&gt;0,LARGE(Raw!X:X,A377)-6000,""),""))</f>
        <v/>
      </c>
      <c r="G377" s="3" t="str">
        <f t="shared" si="15"/>
        <v/>
      </c>
      <c r="H377" s="52" t="str">
        <f>IF(J377="","",(INDEX(Raw!D:D,MATCH(J377+4000,Raw!X:X,0))))</f>
        <v/>
      </c>
      <c r="I377" s="52" t="str">
        <f>IF(J377="","",(INDEX(Raw!A:A,MATCH(J377+4000,Raw!X:X,0))))</f>
        <v/>
      </c>
      <c r="J377" s="11" t="str">
        <f>(IFERROR(IF(LARGE(Raw!X:X,A377+COUNTIF(Raw!C:C,"H"))-4000&gt;0,LARGE(Raw!X:X,A377+COUNTIF(Raw!C:C,"H"))-4000,""),""))</f>
        <v/>
      </c>
      <c r="L377" s="3" t="str">
        <f t="shared" si="16"/>
        <v/>
      </c>
      <c r="M377" s="52" t="str">
        <f>IF(O377="","",(INDEX(Raw!D:D,MATCH(O377+2000,Raw!X:X,0))))</f>
        <v/>
      </c>
      <c r="N377" s="52" t="str">
        <f>IF(O377="","",(INDEX(Raw!A:A,MATCH(O377+2000,Raw!X:X,0))))</f>
        <v/>
      </c>
      <c r="O377" s="11" t="str">
        <f>(IFERROR(IF(LARGE(Raw!X:X,A377+COUNTIF(Raw!C:C,"H")+COUNTIF(Raw!C:C,"S"))-2000&gt;0,LARGE(Raw!X:X,A377+COUNTIF(Raw!C:C,"H")+COUNTIF(Raw!C:C,"S"))-2000,""),""))</f>
        <v/>
      </c>
    </row>
    <row r="378" spans="1:15" x14ac:dyDescent="0.3">
      <c r="A378" s="52">
        <v>375</v>
      </c>
      <c r="B378" s="3" t="str">
        <f t="shared" si="17"/>
        <v/>
      </c>
      <c r="C378" s="52" t="str">
        <f>IF(E378="","",(INDEX(Raw!D:D,MATCH(E378+6000,Raw!X:X,0))))</f>
        <v/>
      </c>
      <c r="D378" s="52" t="str">
        <f>IF(E378="","",(INDEX(Raw!A:A,MATCH(E378+6000,Raw!X:X,0))))</f>
        <v/>
      </c>
      <c r="E378" s="11" t="str">
        <f>(IFERROR(IF(LARGE(Raw!X:X,A378)-6000&gt;0,LARGE(Raw!X:X,A378)-6000,""),""))</f>
        <v/>
      </c>
      <c r="G378" s="3" t="str">
        <f t="shared" si="15"/>
        <v/>
      </c>
      <c r="H378" s="52" t="str">
        <f>IF(J378="","",(INDEX(Raw!D:D,MATCH(J378+4000,Raw!X:X,0))))</f>
        <v/>
      </c>
      <c r="I378" s="52" t="str">
        <f>IF(J378="","",(INDEX(Raw!A:A,MATCH(J378+4000,Raw!X:X,0))))</f>
        <v/>
      </c>
      <c r="J378" s="11" t="str">
        <f>(IFERROR(IF(LARGE(Raw!X:X,A378+COUNTIF(Raw!C:C,"H"))-4000&gt;0,LARGE(Raw!X:X,A378+COUNTIF(Raw!C:C,"H"))-4000,""),""))</f>
        <v/>
      </c>
      <c r="L378" s="3" t="str">
        <f t="shared" si="16"/>
        <v/>
      </c>
      <c r="M378" s="52" t="str">
        <f>IF(O378="","",(INDEX(Raw!D:D,MATCH(O378+2000,Raw!X:X,0))))</f>
        <v/>
      </c>
      <c r="N378" s="52" t="str">
        <f>IF(O378="","",(INDEX(Raw!A:A,MATCH(O378+2000,Raw!X:X,0))))</f>
        <v/>
      </c>
      <c r="O378" s="11" t="str">
        <f>(IFERROR(IF(LARGE(Raw!X:X,A378+COUNTIF(Raw!C:C,"H")+COUNTIF(Raw!C:C,"S"))-2000&gt;0,LARGE(Raw!X:X,A378+COUNTIF(Raw!C:C,"H")+COUNTIF(Raw!C:C,"S"))-2000,""),""))</f>
        <v/>
      </c>
    </row>
    <row r="379" spans="1:15" x14ac:dyDescent="0.3">
      <c r="A379" s="52">
        <v>376</v>
      </c>
      <c r="B379" s="3" t="str">
        <f t="shared" si="17"/>
        <v/>
      </c>
      <c r="C379" s="52" t="str">
        <f>IF(E379="","",(INDEX(Raw!D:D,MATCH(E379+6000,Raw!X:X,0))))</f>
        <v/>
      </c>
      <c r="D379" s="52" t="str">
        <f>IF(E379="","",(INDEX(Raw!A:A,MATCH(E379+6000,Raw!X:X,0))))</f>
        <v/>
      </c>
      <c r="E379" s="11" t="str">
        <f>(IFERROR(IF(LARGE(Raw!X:X,A379)-6000&gt;0,LARGE(Raw!X:X,A379)-6000,""),""))</f>
        <v/>
      </c>
      <c r="G379" s="3" t="str">
        <f t="shared" si="15"/>
        <v/>
      </c>
      <c r="H379" s="52" t="str">
        <f>IF(J379="","",(INDEX(Raw!D:D,MATCH(J379+4000,Raw!X:X,0))))</f>
        <v/>
      </c>
      <c r="I379" s="52" t="str">
        <f>IF(J379="","",(INDEX(Raw!A:A,MATCH(J379+4000,Raw!X:X,0))))</f>
        <v/>
      </c>
      <c r="J379" s="11" t="str">
        <f>(IFERROR(IF(LARGE(Raw!X:X,A379+COUNTIF(Raw!C:C,"H"))-4000&gt;0,LARGE(Raw!X:X,A379+COUNTIF(Raw!C:C,"H"))-4000,""),""))</f>
        <v/>
      </c>
      <c r="L379" s="3" t="str">
        <f t="shared" si="16"/>
        <v/>
      </c>
      <c r="M379" s="52" t="str">
        <f>IF(O379="","",(INDEX(Raw!D:D,MATCH(O379+2000,Raw!X:X,0))))</f>
        <v/>
      </c>
      <c r="N379" s="52" t="str">
        <f>IF(O379="","",(INDEX(Raw!A:A,MATCH(O379+2000,Raw!X:X,0))))</f>
        <v/>
      </c>
      <c r="O379" s="11" t="str">
        <f>(IFERROR(IF(LARGE(Raw!X:X,A379+COUNTIF(Raw!C:C,"H")+COUNTIF(Raw!C:C,"S"))-2000&gt;0,LARGE(Raw!X:X,A379+COUNTIF(Raw!C:C,"H")+COUNTIF(Raw!C:C,"S"))-2000,""),""))</f>
        <v/>
      </c>
    </row>
    <row r="380" spans="1:15" x14ac:dyDescent="0.3">
      <c r="A380" s="52">
        <v>377</v>
      </c>
      <c r="B380" s="3" t="str">
        <f t="shared" si="17"/>
        <v/>
      </c>
      <c r="C380" s="52" t="str">
        <f>IF(E380="","",(INDEX(Raw!D:D,MATCH(E380+6000,Raw!X:X,0))))</f>
        <v/>
      </c>
      <c r="D380" s="52" t="str">
        <f>IF(E380="","",(INDEX(Raw!A:A,MATCH(E380+6000,Raw!X:X,0))))</f>
        <v/>
      </c>
      <c r="E380" s="11" t="str">
        <f>(IFERROR(IF(LARGE(Raw!X:X,A380)-6000&gt;0,LARGE(Raw!X:X,A380)-6000,""),""))</f>
        <v/>
      </c>
      <c r="G380" s="3" t="str">
        <f t="shared" si="15"/>
        <v/>
      </c>
      <c r="H380" s="52" t="str">
        <f>IF(J380="","",(INDEX(Raw!D:D,MATCH(J380+4000,Raw!X:X,0))))</f>
        <v/>
      </c>
      <c r="I380" s="52" t="str">
        <f>IF(J380="","",(INDEX(Raw!A:A,MATCH(J380+4000,Raw!X:X,0))))</f>
        <v/>
      </c>
      <c r="J380" s="11" t="str">
        <f>(IFERROR(IF(LARGE(Raw!X:X,A380+COUNTIF(Raw!C:C,"H"))-4000&gt;0,LARGE(Raw!X:X,A380+COUNTIF(Raw!C:C,"H"))-4000,""),""))</f>
        <v/>
      </c>
      <c r="L380" s="3" t="str">
        <f t="shared" si="16"/>
        <v/>
      </c>
      <c r="M380" s="52" t="str">
        <f>IF(O380="","",(INDEX(Raw!D:D,MATCH(O380+2000,Raw!X:X,0))))</f>
        <v/>
      </c>
      <c r="N380" s="52" t="str">
        <f>IF(O380="","",(INDEX(Raw!A:A,MATCH(O380+2000,Raw!X:X,0))))</f>
        <v/>
      </c>
      <c r="O380" s="11" t="str">
        <f>(IFERROR(IF(LARGE(Raw!X:X,A380+COUNTIF(Raw!C:C,"H")+COUNTIF(Raw!C:C,"S"))-2000&gt;0,LARGE(Raw!X:X,A380+COUNTIF(Raw!C:C,"H")+COUNTIF(Raw!C:C,"S"))-2000,""),""))</f>
        <v/>
      </c>
    </row>
    <row r="381" spans="1:15" x14ac:dyDescent="0.3">
      <c r="A381" s="52">
        <v>378</v>
      </c>
      <c r="B381" s="3" t="str">
        <f t="shared" si="17"/>
        <v/>
      </c>
      <c r="C381" s="52" t="str">
        <f>IF(E381="","",(INDEX(Raw!D:D,MATCH(E381+6000,Raw!X:X,0))))</f>
        <v/>
      </c>
      <c r="D381" s="52" t="str">
        <f>IF(E381="","",(INDEX(Raw!A:A,MATCH(E381+6000,Raw!X:X,0))))</f>
        <v/>
      </c>
      <c r="E381" s="11" t="str">
        <f>(IFERROR(IF(LARGE(Raw!X:X,A381)-6000&gt;0,LARGE(Raw!X:X,A381)-6000,""),""))</f>
        <v/>
      </c>
      <c r="G381" s="3" t="str">
        <f t="shared" si="15"/>
        <v/>
      </c>
      <c r="H381" s="52" t="str">
        <f>IF(J381="","",(INDEX(Raw!D:D,MATCH(J381+4000,Raw!X:X,0))))</f>
        <v/>
      </c>
      <c r="I381" s="52" t="str">
        <f>IF(J381="","",(INDEX(Raw!A:A,MATCH(J381+4000,Raw!X:X,0))))</f>
        <v/>
      </c>
      <c r="J381" s="11" t="str">
        <f>(IFERROR(IF(LARGE(Raw!X:X,A381+COUNTIF(Raw!C:C,"H"))-4000&gt;0,LARGE(Raw!X:X,A381+COUNTIF(Raw!C:C,"H"))-4000,""),""))</f>
        <v/>
      </c>
      <c r="L381" s="3" t="str">
        <f t="shared" si="16"/>
        <v/>
      </c>
      <c r="M381" s="52" t="str">
        <f>IF(O381="","",(INDEX(Raw!D:D,MATCH(O381+2000,Raw!X:X,0))))</f>
        <v/>
      </c>
      <c r="N381" s="52" t="str">
        <f>IF(O381="","",(INDEX(Raw!A:A,MATCH(O381+2000,Raw!X:X,0))))</f>
        <v/>
      </c>
      <c r="O381" s="11" t="str">
        <f>(IFERROR(IF(LARGE(Raw!X:X,A381+COUNTIF(Raw!C:C,"H")+COUNTIF(Raw!C:C,"S"))-2000&gt;0,LARGE(Raw!X:X,A381+COUNTIF(Raw!C:C,"H")+COUNTIF(Raw!C:C,"S"))-2000,""),""))</f>
        <v/>
      </c>
    </row>
    <row r="382" spans="1:15" x14ac:dyDescent="0.3">
      <c r="A382" s="52">
        <v>379</v>
      </c>
      <c r="B382" s="3" t="str">
        <f t="shared" si="17"/>
        <v/>
      </c>
      <c r="C382" s="52" t="str">
        <f>IF(E382="","",(INDEX(Raw!D:D,MATCH(E382+6000,Raw!X:X,0))))</f>
        <v/>
      </c>
      <c r="D382" s="52" t="str">
        <f>IF(E382="","",(INDEX(Raw!A:A,MATCH(E382+6000,Raw!X:X,0))))</f>
        <v/>
      </c>
      <c r="E382" s="11" t="str">
        <f>(IFERROR(IF(LARGE(Raw!X:X,A382)-6000&gt;0,LARGE(Raw!X:X,A382)-6000,""),""))</f>
        <v/>
      </c>
      <c r="G382" s="3" t="str">
        <f t="shared" si="15"/>
        <v/>
      </c>
      <c r="H382" s="52" t="str">
        <f>IF(J382="","",(INDEX(Raw!D:D,MATCH(J382+4000,Raw!X:X,0))))</f>
        <v/>
      </c>
      <c r="I382" s="52" t="str">
        <f>IF(J382="","",(INDEX(Raw!A:A,MATCH(J382+4000,Raw!X:X,0))))</f>
        <v/>
      </c>
      <c r="J382" s="11" t="str">
        <f>(IFERROR(IF(LARGE(Raw!X:X,A382+COUNTIF(Raw!C:C,"H"))-4000&gt;0,LARGE(Raw!X:X,A382+COUNTIF(Raw!C:C,"H"))-4000,""),""))</f>
        <v/>
      </c>
      <c r="L382" s="3" t="str">
        <f t="shared" si="16"/>
        <v/>
      </c>
      <c r="M382" s="52" t="str">
        <f>IF(O382="","",(INDEX(Raw!D:D,MATCH(O382+2000,Raw!X:X,0))))</f>
        <v/>
      </c>
      <c r="N382" s="52" t="str">
        <f>IF(O382="","",(INDEX(Raw!A:A,MATCH(O382+2000,Raw!X:X,0))))</f>
        <v/>
      </c>
      <c r="O382" s="11" t="str">
        <f>(IFERROR(IF(LARGE(Raw!X:X,A382+COUNTIF(Raw!C:C,"H")+COUNTIF(Raw!C:C,"S"))-2000&gt;0,LARGE(Raw!X:X,A382+COUNTIF(Raw!C:C,"H")+COUNTIF(Raw!C:C,"S"))-2000,""),""))</f>
        <v/>
      </c>
    </row>
    <row r="383" spans="1:15" x14ac:dyDescent="0.3">
      <c r="A383" s="52">
        <v>380</v>
      </c>
      <c r="B383" s="3" t="str">
        <f t="shared" si="17"/>
        <v/>
      </c>
      <c r="C383" s="52" t="str">
        <f>IF(E383="","",(INDEX(Raw!D:D,MATCH(E383+6000,Raw!X:X,0))))</f>
        <v/>
      </c>
      <c r="D383" s="52" t="str">
        <f>IF(E383="","",(INDEX(Raw!A:A,MATCH(E383+6000,Raw!X:X,0))))</f>
        <v/>
      </c>
      <c r="E383" s="11" t="str">
        <f>(IFERROR(IF(LARGE(Raw!X:X,A383)-6000&gt;0,LARGE(Raw!X:X,A383)-6000,""),""))</f>
        <v/>
      </c>
      <c r="G383" s="3" t="str">
        <f t="shared" si="15"/>
        <v/>
      </c>
      <c r="H383" s="52" t="str">
        <f>IF(J383="","",(INDEX(Raw!D:D,MATCH(J383+4000,Raw!X:X,0))))</f>
        <v/>
      </c>
      <c r="I383" s="52" t="str">
        <f>IF(J383="","",(INDEX(Raw!A:A,MATCH(J383+4000,Raw!X:X,0))))</f>
        <v/>
      </c>
      <c r="J383" s="11" t="str">
        <f>(IFERROR(IF(LARGE(Raw!X:X,A383+COUNTIF(Raw!C:C,"H"))-4000&gt;0,LARGE(Raw!X:X,A383+COUNTIF(Raw!C:C,"H"))-4000,""),""))</f>
        <v/>
      </c>
      <c r="L383" s="3" t="str">
        <f t="shared" si="16"/>
        <v/>
      </c>
      <c r="M383" s="52" t="str">
        <f>IF(O383="","",(INDEX(Raw!D:D,MATCH(O383+2000,Raw!X:X,0))))</f>
        <v/>
      </c>
      <c r="N383" s="52" t="str">
        <f>IF(O383="","",(INDEX(Raw!A:A,MATCH(O383+2000,Raw!X:X,0))))</f>
        <v/>
      </c>
      <c r="O383" s="11" t="str">
        <f>(IFERROR(IF(LARGE(Raw!X:X,A383+COUNTIF(Raw!C:C,"H")+COUNTIF(Raw!C:C,"S"))-2000&gt;0,LARGE(Raw!X:X,A383+COUNTIF(Raw!C:C,"H")+COUNTIF(Raw!C:C,"S"))-2000,""),""))</f>
        <v/>
      </c>
    </row>
    <row r="384" spans="1:15" x14ac:dyDescent="0.3">
      <c r="A384" s="52">
        <v>381</v>
      </c>
      <c r="B384" s="3" t="str">
        <f t="shared" si="17"/>
        <v/>
      </c>
      <c r="C384" s="52" t="str">
        <f>IF(E384="","",(INDEX(Raw!D:D,MATCH(E384+6000,Raw!X:X,0))))</f>
        <v/>
      </c>
      <c r="D384" s="52" t="str">
        <f>IF(E384="","",(INDEX(Raw!A:A,MATCH(E384+6000,Raw!X:X,0))))</f>
        <v/>
      </c>
      <c r="E384" s="11" t="str">
        <f>(IFERROR(IF(LARGE(Raw!X:X,A384)-6000&gt;0,LARGE(Raw!X:X,A384)-6000,""),""))</f>
        <v/>
      </c>
      <c r="G384" s="3" t="str">
        <f t="shared" si="15"/>
        <v/>
      </c>
      <c r="H384" s="52" t="str">
        <f>IF(J384="","",(INDEX(Raw!D:D,MATCH(J384+4000,Raw!X:X,0))))</f>
        <v/>
      </c>
      <c r="I384" s="52" t="str">
        <f>IF(J384="","",(INDEX(Raw!A:A,MATCH(J384+4000,Raw!X:X,0))))</f>
        <v/>
      </c>
      <c r="J384" s="11" t="str">
        <f>(IFERROR(IF(LARGE(Raw!X:X,A384+COUNTIF(Raw!C:C,"H"))-4000&gt;0,LARGE(Raw!X:X,A384+COUNTIF(Raw!C:C,"H"))-4000,""),""))</f>
        <v/>
      </c>
      <c r="L384" s="3" t="str">
        <f t="shared" si="16"/>
        <v/>
      </c>
      <c r="M384" s="52" t="str">
        <f>IF(O384="","",(INDEX(Raw!D:D,MATCH(O384+2000,Raw!X:X,0))))</f>
        <v/>
      </c>
      <c r="N384" s="52" t="str">
        <f>IF(O384="","",(INDEX(Raw!A:A,MATCH(O384+2000,Raw!X:X,0))))</f>
        <v/>
      </c>
      <c r="O384" s="11" t="str">
        <f>(IFERROR(IF(LARGE(Raw!X:X,A384+COUNTIF(Raw!C:C,"H")+COUNTIF(Raw!C:C,"S"))-2000&gt;0,LARGE(Raw!X:X,A384+COUNTIF(Raw!C:C,"H")+COUNTIF(Raw!C:C,"S"))-2000,""),""))</f>
        <v/>
      </c>
    </row>
    <row r="385" spans="1:15" x14ac:dyDescent="0.3">
      <c r="A385" s="52">
        <v>382</v>
      </c>
      <c r="B385" s="3" t="str">
        <f t="shared" si="17"/>
        <v/>
      </c>
      <c r="C385" s="52" t="str">
        <f>IF(E385="","",(INDEX(Raw!D:D,MATCH(E385+6000,Raw!X:X,0))))</f>
        <v/>
      </c>
      <c r="D385" s="52" t="str">
        <f>IF(E385="","",(INDEX(Raw!A:A,MATCH(E385+6000,Raw!X:X,0))))</f>
        <v/>
      </c>
      <c r="E385" s="11" t="str">
        <f>(IFERROR(IF(LARGE(Raw!X:X,A385)-6000&gt;0,LARGE(Raw!X:X,A385)-6000,""),""))</f>
        <v/>
      </c>
      <c r="G385" s="3" t="str">
        <f t="shared" si="15"/>
        <v/>
      </c>
      <c r="H385" s="52" t="str">
        <f>IF(J385="","",(INDEX(Raw!D:D,MATCH(J385+4000,Raw!X:X,0))))</f>
        <v/>
      </c>
      <c r="I385" s="52" t="str">
        <f>IF(J385="","",(INDEX(Raw!A:A,MATCH(J385+4000,Raw!X:X,0))))</f>
        <v/>
      </c>
      <c r="J385" s="11" t="str">
        <f>(IFERROR(IF(LARGE(Raw!X:X,A385+COUNTIF(Raw!C:C,"H"))-4000&gt;0,LARGE(Raw!X:X,A385+COUNTIF(Raw!C:C,"H"))-4000,""),""))</f>
        <v/>
      </c>
      <c r="L385" s="3" t="str">
        <f t="shared" si="16"/>
        <v/>
      </c>
      <c r="M385" s="52" t="str">
        <f>IF(O385="","",(INDEX(Raw!D:D,MATCH(O385+2000,Raw!X:X,0))))</f>
        <v/>
      </c>
      <c r="N385" s="52" t="str">
        <f>IF(O385="","",(INDEX(Raw!A:A,MATCH(O385+2000,Raw!X:X,0))))</f>
        <v/>
      </c>
      <c r="O385" s="11" t="str">
        <f>(IFERROR(IF(LARGE(Raw!X:X,A385+COUNTIF(Raw!C:C,"H")+COUNTIF(Raw!C:C,"S"))-2000&gt;0,LARGE(Raw!X:X,A385+COUNTIF(Raw!C:C,"H")+COUNTIF(Raw!C:C,"S"))-2000,""),""))</f>
        <v/>
      </c>
    </row>
    <row r="386" spans="1:15" x14ac:dyDescent="0.3">
      <c r="A386" s="52">
        <v>383</v>
      </c>
      <c r="B386" s="3" t="str">
        <f t="shared" si="17"/>
        <v/>
      </c>
      <c r="C386" s="52" t="str">
        <f>IF(E386="","",(INDEX(Raw!D:D,MATCH(E386+6000,Raw!X:X,0))))</f>
        <v/>
      </c>
      <c r="D386" s="52" t="str">
        <f>IF(E386="","",(INDEX(Raw!A:A,MATCH(E386+6000,Raw!X:X,0))))</f>
        <v/>
      </c>
      <c r="E386" s="11" t="str">
        <f>(IFERROR(IF(LARGE(Raw!X:X,A386)-6000&gt;0,LARGE(Raw!X:X,A386)-6000,""),""))</f>
        <v/>
      </c>
      <c r="G386" s="3" t="str">
        <f t="shared" si="15"/>
        <v/>
      </c>
      <c r="H386" s="52" t="str">
        <f>IF(J386="","",(INDEX(Raw!D:D,MATCH(J386+4000,Raw!X:X,0))))</f>
        <v/>
      </c>
      <c r="I386" s="52" t="str">
        <f>IF(J386="","",(INDEX(Raw!A:A,MATCH(J386+4000,Raw!X:X,0))))</f>
        <v/>
      </c>
      <c r="J386" s="11" t="str">
        <f>(IFERROR(IF(LARGE(Raw!X:X,A386+COUNTIF(Raw!C:C,"H"))-4000&gt;0,LARGE(Raw!X:X,A386+COUNTIF(Raw!C:C,"H"))-4000,""),""))</f>
        <v/>
      </c>
      <c r="L386" s="3" t="str">
        <f t="shared" si="16"/>
        <v/>
      </c>
      <c r="M386" s="52" t="str">
        <f>IF(O386="","",(INDEX(Raw!D:D,MATCH(O386+2000,Raw!X:X,0))))</f>
        <v/>
      </c>
      <c r="N386" s="52" t="str">
        <f>IF(O386="","",(INDEX(Raw!A:A,MATCH(O386+2000,Raw!X:X,0))))</f>
        <v/>
      </c>
      <c r="O386" s="11" t="str">
        <f>(IFERROR(IF(LARGE(Raw!X:X,A386+COUNTIF(Raw!C:C,"H")+COUNTIF(Raw!C:C,"S"))-2000&gt;0,LARGE(Raw!X:X,A386+COUNTIF(Raw!C:C,"H")+COUNTIF(Raw!C:C,"S"))-2000,""),""))</f>
        <v/>
      </c>
    </row>
    <row r="387" spans="1:15" x14ac:dyDescent="0.3">
      <c r="A387" s="52">
        <v>384</v>
      </c>
      <c r="B387" s="3" t="str">
        <f t="shared" si="17"/>
        <v/>
      </c>
      <c r="C387" s="52" t="str">
        <f>IF(E387="","",(INDEX(Raw!D:D,MATCH(E387+6000,Raw!X:X,0))))</f>
        <v/>
      </c>
      <c r="D387" s="52" t="str">
        <f>IF(E387="","",(INDEX(Raw!A:A,MATCH(E387+6000,Raw!X:X,0))))</f>
        <v/>
      </c>
      <c r="E387" s="11" t="str">
        <f>(IFERROR(IF(LARGE(Raw!X:X,A387)-6000&gt;0,LARGE(Raw!X:X,A387)-6000,""),""))</f>
        <v/>
      </c>
      <c r="G387" s="3" t="str">
        <f t="shared" si="15"/>
        <v/>
      </c>
      <c r="H387" s="52" t="str">
        <f>IF(J387="","",(INDEX(Raw!D:D,MATCH(J387+4000,Raw!X:X,0))))</f>
        <v/>
      </c>
      <c r="I387" s="52" t="str">
        <f>IF(J387="","",(INDEX(Raw!A:A,MATCH(J387+4000,Raw!X:X,0))))</f>
        <v/>
      </c>
      <c r="J387" s="11" t="str">
        <f>(IFERROR(IF(LARGE(Raw!X:X,A387+COUNTIF(Raw!C:C,"H"))-4000&gt;0,LARGE(Raw!X:X,A387+COUNTIF(Raw!C:C,"H"))-4000,""),""))</f>
        <v/>
      </c>
      <c r="L387" s="3" t="str">
        <f t="shared" si="16"/>
        <v/>
      </c>
      <c r="M387" s="52" t="str">
        <f>IF(O387="","",(INDEX(Raw!D:D,MATCH(O387+2000,Raw!X:X,0))))</f>
        <v/>
      </c>
      <c r="N387" s="52" t="str">
        <f>IF(O387="","",(INDEX(Raw!A:A,MATCH(O387+2000,Raw!X:X,0))))</f>
        <v/>
      </c>
      <c r="O387" s="11" t="str">
        <f>(IFERROR(IF(LARGE(Raw!X:X,A387+COUNTIF(Raw!C:C,"H")+COUNTIF(Raw!C:C,"S"))-2000&gt;0,LARGE(Raw!X:X,A387+COUNTIF(Raw!C:C,"H")+COUNTIF(Raw!C:C,"S"))-2000,""),""))</f>
        <v/>
      </c>
    </row>
    <row r="388" spans="1:15" x14ac:dyDescent="0.3">
      <c r="A388" s="52">
        <v>385</v>
      </c>
      <c r="B388" s="3" t="str">
        <f t="shared" si="17"/>
        <v/>
      </c>
      <c r="C388" s="52" t="str">
        <f>IF(E388="","",(INDEX(Raw!D:D,MATCH(E388+6000,Raw!X:X,0))))</f>
        <v/>
      </c>
      <c r="D388" s="52" t="str">
        <f>IF(E388="","",(INDEX(Raw!A:A,MATCH(E388+6000,Raw!X:X,0))))</f>
        <v/>
      </c>
      <c r="E388" s="11" t="str">
        <f>(IFERROR(IF(LARGE(Raw!X:X,A388)-6000&gt;0,LARGE(Raw!X:X,A388)-6000,""),""))</f>
        <v/>
      </c>
      <c r="G388" s="3" t="str">
        <f t="shared" si="15"/>
        <v/>
      </c>
      <c r="H388" s="52" t="str">
        <f>IF(J388="","",(INDEX(Raw!D:D,MATCH(J388+4000,Raw!X:X,0))))</f>
        <v/>
      </c>
      <c r="I388" s="52" t="str">
        <f>IF(J388="","",(INDEX(Raw!A:A,MATCH(J388+4000,Raw!X:X,0))))</f>
        <v/>
      </c>
      <c r="J388" s="11" t="str">
        <f>(IFERROR(IF(LARGE(Raw!X:X,A388+COUNTIF(Raw!C:C,"H"))-4000&gt;0,LARGE(Raw!X:X,A388+COUNTIF(Raw!C:C,"H"))-4000,""),""))</f>
        <v/>
      </c>
      <c r="L388" s="3" t="str">
        <f t="shared" si="16"/>
        <v/>
      </c>
      <c r="M388" s="52" t="str">
        <f>IF(O388="","",(INDEX(Raw!D:D,MATCH(O388+2000,Raw!X:X,0))))</f>
        <v/>
      </c>
      <c r="N388" s="52" t="str">
        <f>IF(O388="","",(INDEX(Raw!A:A,MATCH(O388+2000,Raw!X:X,0))))</f>
        <v/>
      </c>
      <c r="O388" s="11" t="str">
        <f>(IFERROR(IF(LARGE(Raw!X:X,A388+COUNTIF(Raw!C:C,"H")+COUNTIF(Raw!C:C,"S"))-2000&gt;0,LARGE(Raw!X:X,A388+COUNTIF(Raw!C:C,"H")+COUNTIF(Raw!C:C,"S"))-2000,""),""))</f>
        <v/>
      </c>
    </row>
    <row r="389" spans="1:15" x14ac:dyDescent="0.3">
      <c r="A389" s="52">
        <v>386</v>
      </c>
      <c r="B389" s="3" t="str">
        <f t="shared" si="17"/>
        <v/>
      </c>
      <c r="C389" s="52" t="str">
        <f>IF(E389="","",(INDEX(Raw!D:D,MATCH(E389+6000,Raw!X:X,0))))</f>
        <v/>
      </c>
      <c r="D389" s="52" t="str">
        <f>IF(E389="","",(INDEX(Raw!A:A,MATCH(E389+6000,Raw!X:X,0))))</f>
        <v/>
      </c>
      <c r="E389" s="11" t="str">
        <f>(IFERROR(IF(LARGE(Raw!X:X,A389)-6000&gt;0,LARGE(Raw!X:X,A389)-6000,""),""))</f>
        <v/>
      </c>
      <c r="G389" s="3" t="str">
        <f t="shared" ref="G389:G452" si="18">IFERROR(IF(ROUND(J389,3)=ROUND(J388,3),G388,G388+1),"")</f>
        <v/>
      </c>
      <c r="H389" s="52" t="str">
        <f>IF(J389="","",(INDEX(Raw!D:D,MATCH(J389+4000,Raw!X:X,0))))</f>
        <v/>
      </c>
      <c r="I389" s="52" t="str">
        <f>IF(J389="","",(INDEX(Raw!A:A,MATCH(J389+4000,Raw!X:X,0))))</f>
        <v/>
      </c>
      <c r="J389" s="11" t="str">
        <f>(IFERROR(IF(LARGE(Raw!X:X,A389+COUNTIF(Raw!C:C,"H"))-4000&gt;0,LARGE(Raw!X:X,A389+COUNTIF(Raw!C:C,"H"))-4000,""),""))</f>
        <v/>
      </c>
      <c r="L389" s="3" t="str">
        <f t="shared" ref="L389:L452" si="19">IFERROR(IF(ROUND(O389,3)=ROUND(O388,3),L388,L388+1),"")</f>
        <v/>
      </c>
      <c r="M389" s="52" t="str">
        <f>IF(O389="","",(INDEX(Raw!D:D,MATCH(O389+2000,Raw!X:X,0))))</f>
        <v/>
      </c>
      <c r="N389" s="52" t="str">
        <f>IF(O389="","",(INDEX(Raw!A:A,MATCH(O389+2000,Raw!X:X,0))))</f>
        <v/>
      </c>
      <c r="O389" s="11" t="str">
        <f>(IFERROR(IF(LARGE(Raw!X:X,A389+COUNTIF(Raw!C:C,"H")+COUNTIF(Raw!C:C,"S"))-2000&gt;0,LARGE(Raw!X:X,A389+COUNTIF(Raw!C:C,"H")+COUNTIF(Raw!C:C,"S"))-2000,""),""))</f>
        <v/>
      </c>
    </row>
    <row r="390" spans="1:15" x14ac:dyDescent="0.3">
      <c r="A390" s="52">
        <v>387</v>
      </c>
      <c r="B390" s="3" t="str">
        <f t="shared" ref="B390:B453" si="20">IFERROR(IF(ROUND(E390,3)=ROUND(E389,3),B389,B389+1),"")</f>
        <v/>
      </c>
      <c r="C390" s="52" t="str">
        <f>IF(E390="","",(INDEX(Raw!D:D,MATCH(E390+6000,Raw!X:X,0))))</f>
        <v/>
      </c>
      <c r="D390" s="52" t="str">
        <f>IF(E390="","",(INDEX(Raw!A:A,MATCH(E390+6000,Raw!X:X,0))))</f>
        <v/>
      </c>
      <c r="E390" s="11" t="str">
        <f>(IFERROR(IF(LARGE(Raw!X:X,A390)-6000&gt;0,LARGE(Raw!X:X,A390)-6000,""),""))</f>
        <v/>
      </c>
      <c r="G390" s="3" t="str">
        <f t="shared" si="18"/>
        <v/>
      </c>
      <c r="H390" s="52" t="str">
        <f>IF(J390="","",(INDEX(Raw!D:D,MATCH(J390+4000,Raw!X:X,0))))</f>
        <v/>
      </c>
      <c r="I390" s="52" t="str">
        <f>IF(J390="","",(INDEX(Raw!A:A,MATCH(J390+4000,Raw!X:X,0))))</f>
        <v/>
      </c>
      <c r="J390" s="11" t="str">
        <f>(IFERROR(IF(LARGE(Raw!X:X,A390+COUNTIF(Raw!C:C,"H"))-4000&gt;0,LARGE(Raw!X:X,A390+COUNTIF(Raw!C:C,"H"))-4000,""),""))</f>
        <v/>
      </c>
      <c r="L390" s="3" t="str">
        <f t="shared" si="19"/>
        <v/>
      </c>
      <c r="M390" s="52" t="str">
        <f>IF(O390="","",(INDEX(Raw!D:D,MATCH(O390+2000,Raw!X:X,0))))</f>
        <v/>
      </c>
      <c r="N390" s="52" t="str">
        <f>IF(O390="","",(INDEX(Raw!A:A,MATCH(O390+2000,Raw!X:X,0))))</f>
        <v/>
      </c>
      <c r="O390" s="11" t="str">
        <f>(IFERROR(IF(LARGE(Raw!X:X,A390+COUNTIF(Raw!C:C,"H")+COUNTIF(Raw!C:C,"S"))-2000&gt;0,LARGE(Raw!X:X,A390+COUNTIF(Raw!C:C,"H")+COUNTIF(Raw!C:C,"S"))-2000,""),""))</f>
        <v/>
      </c>
    </row>
    <row r="391" spans="1:15" x14ac:dyDescent="0.3">
      <c r="A391" s="52">
        <v>388</v>
      </c>
      <c r="B391" s="3" t="str">
        <f t="shared" si="20"/>
        <v/>
      </c>
      <c r="C391" s="52" t="str">
        <f>IF(E391="","",(INDEX(Raw!D:D,MATCH(E391+6000,Raw!X:X,0))))</f>
        <v/>
      </c>
      <c r="D391" s="52" t="str">
        <f>IF(E391="","",(INDEX(Raw!A:A,MATCH(E391+6000,Raw!X:X,0))))</f>
        <v/>
      </c>
      <c r="E391" s="11" t="str">
        <f>(IFERROR(IF(LARGE(Raw!X:X,A391)-6000&gt;0,LARGE(Raw!X:X,A391)-6000,""),""))</f>
        <v/>
      </c>
      <c r="G391" s="3" t="str">
        <f t="shared" si="18"/>
        <v/>
      </c>
      <c r="H391" s="52" t="str">
        <f>IF(J391="","",(INDEX(Raw!D:D,MATCH(J391+4000,Raw!X:X,0))))</f>
        <v/>
      </c>
      <c r="I391" s="52" t="str">
        <f>IF(J391="","",(INDEX(Raw!A:A,MATCH(J391+4000,Raw!X:X,0))))</f>
        <v/>
      </c>
      <c r="J391" s="11" t="str">
        <f>(IFERROR(IF(LARGE(Raw!X:X,A391+COUNTIF(Raw!C:C,"H"))-4000&gt;0,LARGE(Raw!X:X,A391+COUNTIF(Raw!C:C,"H"))-4000,""),""))</f>
        <v/>
      </c>
      <c r="L391" s="3" t="str">
        <f t="shared" si="19"/>
        <v/>
      </c>
      <c r="M391" s="52" t="str">
        <f>IF(O391="","",(INDEX(Raw!D:D,MATCH(O391+2000,Raw!X:X,0))))</f>
        <v/>
      </c>
      <c r="N391" s="52" t="str">
        <f>IF(O391="","",(INDEX(Raw!A:A,MATCH(O391+2000,Raw!X:X,0))))</f>
        <v/>
      </c>
      <c r="O391" s="11" t="str">
        <f>(IFERROR(IF(LARGE(Raw!X:X,A391+COUNTIF(Raw!C:C,"H")+COUNTIF(Raw!C:C,"S"))-2000&gt;0,LARGE(Raw!X:X,A391+COUNTIF(Raw!C:C,"H")+COUNTIF(Raw!C:C,"S"))-2000,""),""))</f>
        <v/>
      </c>
    </row>
    <row r="392" spans="1:15" x14ac:dyDescent="0.3">
      <c r="A392" s="52">
        <v>389</v>
      </c>
      <c r="B392" s="3" t="str">
        <f t="shared" si="20"/>
        <v/>
      </c>
      <c r="C392" s="52" t="str">
        <f>IF(E392="","",(INDEX(Raw!D:D,MATCH(E392+6000,Raw!X:X,0))))</f>
        <v/>
      </c>
      <c r="D392" s="52" t="str">
        <f>IF(E392="","",(INDEX(Raw!A:A,MATCH(E392+6000,Raw!X:X,0))))</f>
        <v/>
      </c>
      <c r="E392" s="11" t="str">
        <f>(IFERROR(IF(LARGE(Raw!X:X,A392)-6000&gt;0,LARGE(Raw!X:X,A392)-6000,""),""))</f>
        <v/>
      </c>
      <c r="G392" s="3" t="str">
        <f t="shared" si="18"/>
        <v/>
      </c>
      <c r="H392" s="52" t="str">
        <f>IF(J392="","",(INDEX(Raw!D:D,MATCH(J392+4000,Raw!X:X,0))))</f>
        <v/>
      </c>
      <c r="I392" s="52" t="str">
        <f>IF(J392="","",(INDEX(Raw!A:A,MATCH(J392+4000,Raw!X:X,0))))</f>
        <v/>
      </c>
      <c r="J392" s="11" t="str">
        <f>(IFERROR(IF(LARGE(Raw!X:X,A392+COUNTIF(Raw!C:C,"H"))-4000&gt;0,LARGE(Raw!X:X,A392+COUNTIF(Raw!C:C,"H"))-4000,""),""))</f>
        <v/>
      </c>
      <c r="L392" s="3" t="str">
        <f t="shared" si="19"/>
        <v/>
      </c>
      <c r="M392" s="52" t="str">
        <f>IF(O392="","",(INDEX(Raw!D:D,MATCH(O392+2000,Raw!X:X,0))))</f>
        <v/>
      </c>
      <c r="N392" s="52" t="str">
        <f>IF(O392="","",(INDEX(Raw!A:A,MATCH(O392+2000,Raw!X:X,0))))</f>
        <v/>
      </c>
      <c r="O392" s="11" t="str">
        <f>(IFERROR(IF(LARGE(Raw!X:X,A392+COUNTIF(Raw!C:C,"H")+COUNTIF(Raw!C:C,"S"))-2000&gt;0,LARGE(Raw!X:X,A392+COUNTIF(Raw!C:C,"H")+COUNTIF(Raw!C:C,"S"))-2000,""),""))</f>
        <v/>
      </c>
    </row>
    <row r="393" spans="1:15" x14ac:dyDescent="0.3">
      <c r="A393" s="52">
        <v>390</v>
      </c>
      <c r="B393" s="3" t="str">
        <f t="shared" si="20"/>
        <v/>
      </c>
      <c r="C393" s="52" t="str">
        <f>IF(E393="","",(INDEX(Raw!D:D,MATCH(E393+6000,Raw!X:X,0))))</f>
        <v/>
      </c>
      <c r="D393" s="52" t="str">
        <f>IF(E393="","",(INDEX(Raw!A:A,MATCH(E393+6000,Raw!X:X,0))))</f>
        <v/>
      </c>
      <c r="E393" s="11" t="str">
        <f>(IFERROR(IF(LARGE(Raw!X:X,A393)-6000&gt;0,LARGE(Raw!X:X,A393)-6000,""),""))</f>
        <v/>
      </c>
      <c r="G393" s="3" t="str">
        <f t="shared" si="18"/>
        <v/>
      </c>
      <c r="H393" s="52" t="str">
        <f>IF(J393="","",(INDEX(Raw!D:D,MATCH(J393+4000,Raw!X:X,0))))</f>
        <v/>
      </c>
      <c r="I393" s="52" t="str">
        <f>IF(J393="","",(INDEX(Raw!A:A,MATCH(J393+4000,Raw!X:X,0))))</f>
        <v/>
      </c>
      <c r="J393" s="11" t="str">
        <f>(IFERROR(IF(LARGE(Raw!X:X,A393+COUNTIF(Raw!C:C,"H"))-4000&gt;0,LARGE(Raw!X:X,A393+COUNTIF(Raw!C:C,"H"))-4000,""),""))</f>
        <v/>
      </c>
      <c r="L393" s="3" t="str">
        <f t="shared" si="19"/>
        <v/>
      </c>
      <c r="M393" s="52" t="str">
        <f>IF(O393="","",(INDEX(Raw!D:D,MATCH(O393+2000,Raw!X:X,0))))</f>
        <v/>
      </c>
      <c r="N393" s="52" t="str">
        <f>IF(O393="","",(INDEX(Raw!A:A,MATCH(O393+2000,Raw!X:X,0))))</f>
        <v/>
      </c>
      <c r="O393" s="11" t="str">
        <f>(IFERROR(IF(LARGE(Raw!X:X,A393+COUNTIF(Raw!C:C,"H")+COUNTIF(Raw!C:C,"S"))-2000&gt;0,LARGE(Raw!X:X,A393+COUNTIF(Raw!C:C,"H")+COUNTIF(Raw!C:C,"S"))-2000,""),""))</f>
        <v/>
      </c>
    </row>
    <row r="394" spans="1:15" x14ac:dyDescent="0.3">
      <c r="A394" s="52">
        <v>391</v>
      </c>
      <c r="B394" s="3" t="str">
        <f t="shared" si="20"/>
        <v/>
      </c>
      <c r="C394" s="52" t="str">
        <f>IF(E394="","",(INDEX(Raw!D:D,MATCH(E394+6000,Raw!X:X,0))))</f>
        <v/>
      </c>
      <c r="D394" s="52" t="str">
        <f>IF(E394="","",(INDEX(Raw!A:A,MATCH(E394+6000,Raw!X:X,0))))</f>
        <v/>
      </c>
      <c r="E394" s="11" t="str">
        <f>(IFERROR(IF(LARGE(Raw!X:X,A394)-6000&gt;0,LARGE(Raw!X:X,A394)-6000,""),""))</f>
        <v/>
      </c>
      <c r="G394" s="3" t="str">
        <f t="shared" si="18"/>
        <v/>
      </c>
      <c r="H394" s="52" t="str">
        <f>IF(J394="","",(INDEX(Raw!D:D,MATCH(J394+4000,Raw!X:X,0))))</f>
        <v/>
      </c>
      <c r="I394" s="52" t="str">
        <f>IF(J394="","",(INDEX(Raw!A:A,MATCH(J394+4000,Raw!X:X,0))))</f>
        <v/>
      </c>
      <c r="J394" s="11" t="str">
        <f>(IFERROR(IF(LARGE(Raw!X:X,A394+COUNTIF(Raw!C:C,"H"))-4000&gt;0,LARGE(Raw!X:X,A394+COUNTIF(Raw!C:C,"H"))-4000,""),""))</f>
        <v/>
      </c>
      <c r="L394" s="3" t="str">
        <f t="shared" si="19"/>
        <v/>
      </c>
      <c r="M394" s="52" t="str">
        <f>IF(O394="","",(INDEX(Raw!D:D,MATCH(O394+2000,Raw!X:X,0))))</f>
        <v/>
      </c>
      <c r="N394" s="52" t="str">
        <f>IF(O394="","",(INDEX(Raw!A:A,MATCH(O394+2000,Raw!X:X,0))))</f>
        <v/>
      </c>
      <c r="O394" s="11" t="str">
        <f>(IFERROR(IF(LARGE(Raw!X:X,A394+COUNTIF(Raw!C:C,"H")+COUNTIF(Raw!C:C,"S"))-2000&gt;0,LARGE(Raw!X:X,A394+COUNTIF(Raw!C:C,"H")+COUNTIF(Raw!C:C,"S"))-2000,""),""))</f>
        <v/>
      </c>
    </row>
    <row r="395" spans="1:15" x14ac:dyDescent="0.3">
      <c r="A395" s="52">
        <v>392</v>
      </c>
      <c r="B395" s="3" t="str">
        <f t="shared" si="20"/>
        <v/>
      </c>
      <c r="C395" s="52" t="str">
        <f>IF(E395="","",(INDEX(Raw!D:D,MATCH(E395+6000,Raw!X:X,0))))</f>
        <v/>
      </c>
      <c r="D395" s="52" t="str">
        <f>IF(E395="","",(INDEX(Raw!A:A,MATCH(E395+6000,Raw!X:X,0))))</f>
        <v/>
      </c>
      <c r="E395" s="11" t="str">
        <f>(IFERROR(IF(LARGE(Raw!X:X,A395)-6000&gt;0,LARGE(Raw!X:X,A395)-6000,""),""))</f>
        <v/>
      </c>
      <c r="G395" s="3" t="str">
        <f t="shared" si="18"/>
        <v/>
      </c>
      <c r="H395" s="52" t="str">
        <f>IF(J395="","",(INDEX(Raw!D:D,MATCH(J395+4000,Raw!X:X,0))))</f>
        <v/>
      </c>
      <c r="I395" s="52" t="str">
        <f>IF(J395="","",(INDEX(Raw!A:A,MATCH(J395+4000,Raw!X:X,0))))</f>
        <v/>
      </c>
      <c r="J395" s="11" t="str">
        <f>(IFERROR(IF(LARGE(Raw!X:X,A395+COUNTIF(Raw!C:C,"H"))-4000&gt;0,LARGE(Raw!X:X,A395+COUNTIF(Raw!C:C,"H"))-4000,""),""))</f>
        <v/>
      </c>
      <c r="L395" s="3" t="str">
        <f t="shared" si="19"/>
        <v/>
      </c>
      <c r="M395" s="52" t="str">
        <f>IF(O395="","",(INDEX(Raw!D:D,MATCH(O395+2000,Raw!X:X,0))))</f>
        <v/>
      </c>
      <c r="N395" s="52" t="str">
        <f>IF(O395="","",(INDEX(Raw!A:A,MATCH(O395+2000,Raw!X:X,0))))</f>
        <v/>
      </c>
      <c r="O395" s="11" t="str">
        <f>(IFERROR(IF(LARGE(Raw!X:X,A395+COUNTIF(Raw!C:C,"H")+COUNTIF(Raw!C:C,"S"))-2000&gt;0,LARGE(Raw!X:X,A395+COUNTIF(Raw!C:C,"H")+COUNTIF(Raw!C:C,"S"))-2000,""),""))</f>
        <v/>
      </c>
    </row>
    <row r="396" spans="1:15" x14ac:dyDescent="0.3">
      <c r="A396" s="52">
        <v>393</v>
      </c>
      <c r="B396" s="3" t="str">
        <f t="shared" si="20"/>
        <v/>
      </c>
      <c r="C396" s="52" t="str">
        <f>IF(E396="","",(INDEX(Raw!D:D,MATCH(E396+6000,Raw!X:X,0))))</f>
        <v/>
      </c>
      <c r="D396" s="52" t="str">
        <f>IF(E396="","",(INDEX(Raw!A:A,MATCH(E396+6000,Raw!X:X,0))))</f>
        <v/>
      </c>
      <c r="E396" s="11" t="str">
        <f>(IFERROR(IF(LARGE(Raw!X:X,A396)-6000&gt;0,LARGE(Raw!X:X,A396)-6000,""),""))</f>
        <v/>
      </c>
      <c r="G396" s="3" t="str">
        <f t="shared" si="18"/>
        <v/>
      </c>
      <c r="H396" s="52" t="str">
        <f>IF(J396="","",(INDEX(Raw!D:D,MATCH(J396+4000,Raw!X:X,0))))</f>
        <v/>
      </c>
      <c r="I396" s="52" t="str">
        <f>IF(J396="","",(INDEX(Raw!A:A,MATCH(J396+4000,Raw!X:X,0))))</f>
        <v/>
      </c>
      <c r="J396" s="11" t="str">
        <f>(IFERROR(IF(LARGE(Raw!X:X,A396+COUNTIF(Raw!C:C,"H"))-4000&gt;0,LARGE(Raw!X:X,A396+COUNTIF(Raw!C:C,"H"))-4000,""),""))</f>
        <v/>
      </c>
      <c r="L396" s="3" t="str">
        <f t="shared" si="19"/>
        <v/>
      </c>
      <c r="M396" s="52" t="str">
        <f>IF(O396="","",(INDEX(Raw!D:D,MATCH(O396+2000,Raw!X:X,0))))</f>
        <v/>
      </c>
      <c r="N396" s="52" t="str">
        <f>IF(O396="","",(INDEX(Raw!A:A,MATCH(O396+2000,Raw!X:X,0))))</f>
        <v/>
      </c>
      <c r="O396" s="11" t="str">
        <f>(IFERROR(IF(LARGE(Raw!X:X,A396+COUNTIF(Raw!C:C,"H")+COUNTIF(Raw!C:C,"S"))-2000&gt;0,LARGE(Raw!X:X,A396+COUNTIF(Raw!C:C,"H")+COUNTIF(Raw!C:C,"S"))-2000,""),""))</f>
        <v/>
      </c>
    </row>
    <row r="397" spans="1:15" x14ac:dyDescent="0.3">
      <c r="A397" s="52">
        <v>394</v>
      </c>
      <c r="B397" s="3" t="str">
        <f t="shared" si="20"/>
        <v/>
      </c>
      <c r="C397" s="52" t="str">
        <f>IF(E397="","",(INDEX(Raw!D:D,MATCH(E397+6000,Raw!X:X,0))))</f>
        <v/>
      </c>
      <c r="D397" s="52" t="str">
        <f>IF(E397="","",(INDEX(Raw!A:A,MATCH(E397+6000,Raw!X:X,0))))</f>
        <v/>
      </c>
      <c r="E397" s="11" t="str">
        <f>(IFERROR(IF(LARGE(Raw!X:X,A397)-6000&gt;0,LARGE(Raw!X:X,A397)-6000,""),""))</f>
        <v/>
      </c>
      <c r="G397" s="3" t="str">
        <f t="shared" si="18"/>
        <v/>
      </c>
      <c r="H397" s="52" t="str">
        <f>IF(J397="","",(INDEX(Raw!D:D,MATCH(J397+4000,Raw!X:X,0))))</f>
        <v/>
      </c>
      <c r="I397" s="52" t="str">
        <f>IF(J397="","",(INDEX(Raw!A:A,MATCH(J397+4000,Raw!X:X,0))))</f>
        <v/>
      </c>
      <c r="J397" s="11" t="str">
        <f>(IFERROR(IF(LARGE(Raw!X:X,A397+COUNTIF(Raw!C:C,"H"))-4000&gt;0,LARGE(Raw!X:X,A397+COUNTIF(Raw!C:C,"H"))-4000,""),""))</f>
        <v/>
      </c>
      <c r="L397" s="3" t="str">
        <f t="shared" si="19"/>
        <v/>
      </c>
      <c r="M397" s="52" t="str">
        <f>IF(O397="","",(INDEX(Raw!D:D,MATCH(O397+2000,Raw!X:X,0))))</f>
        <v/>
      </c>
      <c r="N397" s="52" t="str">
        <f>IF(O397="","",(INDEX(Raw!A:A,MATCH(O397+2000,Raw!X:X,0))))</f>
        <v/>
      </c>
      <c r="O397" s="11" t="str">
        <f>(IFERROR(IF(LARGE(Raw!X:X,A397+COUNTIF(Raw!C:C,"H")+COUNTIF(Raw!C:C,"S"))-2000&gt;0,LARGE(Raw!X:X,A397+COUNTIF(Raw!C:C,"H")+COUNTIF(Raw!C:C,"S"))-2000,""),""))</f>
        <v/>
      </c>
    </row>
    <row r="398" spans="1:15" x14ac:dyDescent="0.3">
      <c r="A398" s="52">
        <v>395</v>
      </c>
      <c r="B398" s="3" t="str">
        <f t="shared" si="20"/>
        <v/>
      </c>
      <c r="C398" s="52" t="str">
        <f>IF(E398="","",(INDEX(Raw!D:D,MATCH(E398+6000,Raw!X:X,0))))</f>
        <v/>
      </c>
      <c r="D398" s="52" t="str">
        <f>IF(E398="","",(INDEX(Raw!A:A,MATCH(E398+6000,Raw!X:X,0))))</f>
        <v/>
      </c>
      <c r="E398" s="11" t="str">
        <f>(IFERROR(IF(LARGE(Raw!X:X,A398)-6000&gt;0,LARGE(Raw!X:X,A398)-6000,""),""))</f>
        <v/>
      </c>
      <c r="G398" s="3" t="str">
        <f t="shared" si="18"/>
        <v/>
      </c>
      <c r="H398" s="52" t="str">
        <f>IF(J398="","",(INDEX(Raw!D:D,MATCH(J398+4000,Raw!X:X,0))))</f>
        <v/>
      </c>
      <c r="I398" s="52" t="str">
        <f>IF(J398="","",(INDEX(Raw!A:A,MATCH(J398+4000,Raw!X:X,0))))</f>
        <v/>
      </c>
      <c r="J398" s="11" t="str">
        <f>(IFERROR(IF(LARGE(Raw!X:X,A398+COUNTIF(Raw!C:C,"H"))-4000&gt;0,LARGE(Raw!X:X,A398+COUNTIF(Raw!C:C,"H"))-4000,""),""))</f>
        <v/>
      </c>
      <c r="L398" s="3" t="str">
        <f t="shared" si="19"/>
        <v/>
      </c>
      <c r="M398" s="52" t="str">
        <f>IF(O398="","",(INDEX(Raw!D:D,MATCH(O398+2000,Raw!X:X,0))))</f>
        <v/>
      </c>
      <c r="N398" s="52" t="str">
        <f>IF(O398="","",(INDEX(Raw!A:A,MATCH(O398+2000,Raw!X:X,0))))</f>
        <v/>
      </c>
      <c r="O398" s="11" t="str">
        <f>(IFERROR(IF(LARGE(Raw!X:X,A398+COUNTIF(Raw!C:C,"H")+COUNTIF(Raw!C:C,"S"))-2000&gt;0,LARGE(Raw!X:X,A398+COUNTIF(Raw!C:C,"H")+COUNTIF(Raw!C:C,"S"))-2000,""),""))</f>
        <v/>
      </c>
    </row>
    <row r="399" spans="1:15" x14ac:dyDescent="0.3">
      <c r="A399" s="52">
        <v>396</v>
      </c>
      <c r="B399" s="3" t="str">
        <f t="shared" si="20"/>
        <v/>
      </c>
      <c r="C399" s="52" t="str">
        <f>IF(E399="","",(INDEX(Raw!D:D,MATCH(E399+6000,Raw!X:X,0))))</f>
        <v/>
      </c>
      <c r="D399" s="52" t="str">
        <f>IF(E399="","",(INDEX(Raw!A:A,MATCH(E399+6000,Raw!X:X,0))))</f>
        <v/>
      </c>
      <c r="E399" s="11" t="str">
        <f>(IFERROR(IF(LARGE(Raw!X:X,A399)-6000&gt;0,LARGE(Raw!X:X,A399)-6000,""),""))</f>
        <v/>
      </c>
      <c r="G399" s="3" t="str">
        <f t="shared" si="18"/>
        <v/>
      </c>
      <c r="H399" s="52" t="str">
        <f>IF(J399="","",(INDEX(Raw!D:D,MATCH(J399+4000,Raw!X:X,0))))</f>
        <v/>
      </c>
      <c r="I399" s="52" t="str">
        <f>IF(J399="","",(INDEX(Raw!A:A,MATCH(J399+4000,Raw!X:X,0))))</f>
        <v/>
      </c>
      <c r="J399" s="11" t="str">
        <f>(IFERROR(IF(LARGE(Raw!X:X,A399+COUNTIF(Raw!C:C,"H"))-4000&gt;0,LARGE(Raw!X:X,A399+COUNTIF(Raw!C:C,"H"))-4000,""),""))</f>
        <v/>
      </c>
      <c r="L399" s="3" t="str">
        <f t="shared" si="19"/>
        <v/>
      </c>
      <c r="M399" s="52" t="str">
        <f>IF(O399="","",(INDEX(Raw!D:D,MATCH(O399+2000,Raw!X:X,0))))</f>
        <v/>
      </c>
      <c r="N399" s="52" t="str">
        <f>IF(O399="","",(INDEX(Raw!A:A,MATCH(O399+2000,Raw!X:X,0))))</f>
        <v/>
      </c>
      <c r="O399" s="11" t="str">
        <f>(IFERROR(IF(LARGE(Raw!X:X,A399+COUNTIF(Raw!C:C,"H")+COUNTIF(Raw!C:C,"S"))-2000&gt;0,LARGE(Raw!X:X,A399+COUNTIF(Raw!C:C,"H")+COUNTIF(Raw!C:C,"S"))-2000,""),""))</f>
        <v/>
      </c>
    </row>
    <row r="400" spans="1:15" x14ac:dyDescent="0.3">
      <c r="A400" s="52">
        <v>397</v>
      </c>
      <c r="B400" s="3" t="str">
        <f t="shared" si="20"/>
        <v/>
      </c>
      <c r="C400" s="52" t="str">
        <f>IF(E400="","",(INDEX(Raw!D:D,MATCH(E400+6000,Raw!X:X,0))))</f>
        <v/>
      </c>
      <c r="D400" s="52" t="str">
        <f>IF(E400="","",(INDEX(Raw!A:A,MATCH(E400+6000,Raw!X:X,0))))</f>
        <v/>
      </c>
      <c r="E400" s="11" t="str">
        <f>(IFERROR(IF(LARGE(Raw!X:X,A400)-6000&gt;0,LARGE(Raw!X:X,A400)-6000,""),""))</f>
        <v/>
      </c>
      <c r="G400" s="3" t="str">
        <f t="shared" si="18"/>
        <v/>
      </c>
      <c r="H400" s="52" t="str">
        <f>IF(J400="","",(INDEX(Raw!D:D,MATCH(J400+4000,Raw!X:X,0))))</f>
        <v/>
      </c>
      <c r="I400" s="52" t="str">
        <f>IF(J400="","",(INDEX(Raw!A:A,MATCH(J400+4000,Raw!X:X,0))))</f>
        <v/>
      </c>
      <c r="J400" s="11" t="str">
        <f>(IFERROR(IF(LARGE(Raw!X:X,A400+COUNTIF(Raw!C:C,"H"))-4000&gt;0,LARGE(Raw!X:X,A400+COUNTIF(Raw!C:C,"H"))-4000,""),""))</f>
        <v/>
      </c>
      <c r="L400" s="3" t="str">
        <f t="shared" si="19"/>
        <v/>
      </c>
      <c r="M400" s="52" t="str">
        <f>IF(O400="","",(INDEX(Raw!D:D,MATCH(O400+2000,Raw!X:X,0))))</f>
        <v/>
      </c>
      <c r="N400" s="52" t="str">
        <f>IF(O400="","",(INDEX(Raw!A:A,MATCH(O400+2000,Raw!X:X,0))))</f>
        <v/>
      </c>
      <c r="O400" s="11" t="str">
        <f>(IFERROR(IF(LARGE(Raw!X:X,A400+COUNTIF(Raw!C:C,"H")+COUNTIF(Raw!C:C,"S"))-2000&gt;0,LARGE(Raw!X:X,A400+COUNTIF(Raw!C:C,"H")+COUNTIF(Raw!C:C,"S"))-2000,""),""))</f>
        <v/>
      </c>
    </row>
    <row r="401" spans="1:15" x14ac:dyDescent="0.3">
      <c r="A401" s="52">
        <v>398</v>
      </c>
      <c r="B401" s="3" t="str">
        <f t="shared" si="20"/>
        <v/>
      </c>
      <c r="C401" s="52" t="str">
        <f>IF(E401="","",(INDEX(Raw!D:D,MATCH(E401+6000,Raw!X:X,0))))</f>
        <v/>
      </c>
      <c r="D401" s="52" t="str">
        <f>IF(E401="","",(INDEX(Raw!A:A,MATCH(E401+6000,Raw!X:X,0))))</f>
        <v/>
      </c>
      <c r="E401" s="11" t="str">
        <f>(IFERROR(IF(LARGE(Raw!X:X,A401)-6000&gt;0,LARGE(Raw!X:X,A401)-6000,""),""))</f>
        <v/>
      </c>
      <c r="G401" s="3" t="str">
        <f t="shared" si="18"/>
        <v/>
      </c>
      <c r="H401" s="52" t="str">
        <f>IF(J401="","",(INDEX(Raw!D:D,MATCH(J401+4000,Raw!X:X,0))))</f>
        <v/>
      </c>
      <c r="I401" s="52" t="str">
        <f>IF(J401="","",(INDEX(Raw!A:A,MATCH(J401+4000,Raw!X:X,0))))</f>
        <v/>
      </c>
      <c r="J401" s="11" t="str">
        <f>(IFERROR(IF(LARGE(Raw!X:X,A401+COUNTIF(Raw!C:C,"H"))-4000&gt;0,LARGE(Raw!X:X,A401+COUNTIF(Raw!C:C,"H"))-4000,""),""))</f>
        <v/>
      </c>
      <c r="L401" s="3" t="str">
        <f t="shared" si="19"/>
        <v/>
      </c>
      <c r="M401" s="52" t="str">
        <f>IF(O401="","",(INDEX(Raw!D:D,MATCH(O401+2000,Raw!X:X,0))))</f>
        <v/>
      </c>
      <c r="N401" s="52" t="str">
        <f>IF(O401="","",(INDEX(Raw!A:A,MATCH(O401+2000,Raw!X:X,0))))</f>
        <v/>
      </c>
      <c r="O401" s="11" t="str">
        <f>(IFERROR(IF(LARGE(Raw!X:X,A401+COUNTIF(Raw!C:C,"H")+COUNTIF(Raw!C:C,"S"))-2000&gt;0,LARGE(Raw!X:X,A401+COUNTIF(Raw!C:C,"H")+COUNTIF(Raw!C:C,"S"))-2000,""),""))</f>
        <v/>
      </c>
    </row>
    <row r="402" spans="1:15" x14ac:dyDescent="0.3">
      <c r="A402" s="52">
        <v>399</v>
      </c>
      <c r="B402" s="3" t="str">
        <f t="shared" si="20"/>
        <v/>
      </c>
      <c r="C402" s="52" t="str">
        <f>IF(E402="","",(INDEX(Raw!D:D,MATCH(E402+6000,Raw!X:X,0))))</f>
        <v/>
      </c>
      <c r="D402" s="52" t="str">
        <f>IF(E402="","",(INDEX(Raw!A:A,MATCH(E402+6000,Raw!X:X,0))))</f>
        <v/>
      </c>
      <c r="E402" s="11" t="str">
        <f>(IFERROR(IF(LARGE(Raw!X:X,A402)-6000&gt;0,LARGE(Raw!X:X,A402)-6000,""),""))</f>
        <v/>
      </c>
      <c r="G402" s="3" t="str">
        <f t="shared" si="18"/>
        <v/>
      </c>
      <c r="H402" s="52" t="str">
        <f>IF(J402="","",(INDEX(Raw!D:D,MATCH(J402+4000,Raw!X:X,0))))</f>
        <v/>
      </c>
      <c r="I402" s="52" t="str">
        <f>IF(J402="","",(INDEX(Raw!A:A,MATCH(J402+4000,Raw!X:X,0))))</f>
        <v/>
      </c>
      <c r="J402" s="11" t="str">
        <f>(IFERROR(IF(LARGE(Raw!X:X,A402+COUNTIF(Raw!C:C,"H"))-4000&gt;0,LARGE(Raw!X:X,A402+COUNTIF(Raw!C:C,"H"))-4000,""),""))</f>
        <v/>
      </c>
      <c r="L402" s="3" t="str">
        <f t="shared" si="19"/>
        <v/>
      </c>
      <c r="M402" s="52" t="str">
        <f>IF(O402="","",(INDEX(Raw!D:D,MATCH(O402+2000,Raw!X:X,0))))</f>
        <v/>
      </c>
      <c r="N402" s="52" t="str">
        <f>IF(O402="","",(INDEX(Raw!A:A,MATCH(O402+2000,Raw!X:X,0))))</f>
        <v/>
      </c>
      <c r="O402" s="11" t="str">
        <f>(IFERROR(IF(LARGE(Raw!X:X,A402+COUNTIF(Raw!C:C,"H")+COUNTIF(Raw!C:C,"S"))-2000&gt;0,LARGE(Raw!X:X,A402+COUNTIF(Raw!C:C,"H")+COUNTIF(Raw!C:C,"S"))-2000,""),""))</f>
        <v/>
      </c>
    </row>
    <row r="403" spans="1:15" x14ac:dyDescent="0.3">
      <c r="A403" s="52">
        <v>400</v>
      </c>
      <c r="B403" s="3" t="str">
        <f t="shared" si="20"/>
        <v/>
      </c>
      <c r="C403" s="52" t="str">
        <f>IF(E403="","",(INDEX(Raw!D:D,MATCH(E403+6000,Raw!X:X,0))))</f>
        <v/>
      </c>
      <c r="D403" s="52" t="str">
        <f>IF(E403="","",(INDEX(Raw!A:A,MATCH(E403+6000,Raw!X:X,0))))</f>
        <v/>
      </c>
      <c r="E403" s="11" t="str">
        <f>(IFERROR(IF(LARGE(Raw!X:X,A403)-6000&gt;0,LARGE(Raw!X:X,A403)-6000,""),""))</f>
        <v/>
      </c>
      <c r="G403" s="3" t="str">
        <f t="shared" si="18"/>
        <v/>
      </c>
      <c r="H403" s="52" t="str">
        <f>IF(J403="","",(INDEX(Raw!D:D,MATCH(J403+4000,Raw!X:X,0))))</f>
        <v/>
      </c>
      <c r="I403" s="52" t="str">
        <f>IF(J403="","",(INDEX(Raw!A:A,MATCH(J403+4000,Raw!X:X,0))))</f>
        <v/>
      </c>
      <c r="J403" s="11" t="str">
        <f>(IFERROR(IF(LARGE(Raw!X:X,A403+COUNTIF(Raw!C:C,"H"))-4000&gt;0,LARGE(Raw!X:X,A403+COUNTIF(Raw!C:C,"H"))-4000,""),""))</f>
        <v/>
      </c>
      <c r="L403" s="3" t="str">
        <f t="shared" si="19"/>
        <v/>
      </c>
      <c r="M403" s="52" t="str">
        <f>IF(O403="","",(INDEX(Raw!D:D,MATCH(O403+2000,Raw!X:X,0))))</f>
        <v/>
      </c>
      <c r="N403" s="52" t="str">
        <f>IF(O403="","",(INDEX(Raw!A:A,MATCH(O403+2000,Raw!X:X,0))))</f>
        <v/>
      </c>
      <c r="O403" s="11" t="str">
        <f>(IFERROR(IF(LARGE(Raw!X:X,A403+COUNTIF(Raw!C:C,"H")+COUNTIF(Raw!C:C,"S"))-2000&gt;0,LARGE(Raw!X:X,A403+COUNTIF(Raw!C:C,"H")+COUNTIF(Raw!C:C,"S"))-2000,""),""))</f>
        <v/>
      </c>
    </row>
    <row r="404" spans="1:15" x14ac:dyDescent="0.3">
      <c r="A404" s="52">
        <v>401</v>
      </c>
      <c r="B404" s="3" t="str">
        <f t="shared" si="20"/>
        <v/>
      </c>
      <c r="C404" s="52" t="str">
        <f>IF(E404="","",(INDEX(Raw!D:D,MATCH(E404+6000,Raw!X:X,0))))</f>
        <v/>
      </c>
      <c r="D404" s="52" t="str">
        <f>IF(E404="","",(INDEX(Raw!A:A,MATCH(E404+6000,Raw!X:X,0))))</f>
        <v/>
      </c>
      <c r="E404" s="11" t="str">
        <f>(IFERROR(IF(LARGE(Raw!X:X,A404)-6000&gt;0,LARGE(Raw!X:X,A404)-6000,""),""))</f>
        <v/>
      </c>
      <c r="G404" s="3" t="str">
        <f t="shared" si="18"/>
        <v/>
      </c>
      <c r="H404" s="52" t="str">
        <f>IF(J404="","",(INDEX(Raw!D:D,MATCH(J404+4000,Raw!X:X,0))))</f>
        <v/>
      </c>
      <c r="I404" s="52" t="str">
        <f>IF(J404="","",(INDEX(Raw!A:A,MATCH(J404+4000,Raw!X:X,0))))</f>
        <v/>
      </c>
      <c r="J404" s="11" t="str">
        <f>(IFERROR(IF(LARGE(Raw!X:X,A404+COUNTIF(Raw!C:C,"H"))-4000&gt;0,LARGE(Raw!X:X,A404+COUNTIF(Raw!C:C,"H"))-4000,""),""))</f>
        <v/>
      </c>
      <c r="L404" s="3" t="str">
        <f t="shared" si="19"/>
        <v/>
      </c>
      <c r="M404" s="52" t="str">
        <f>IF(O404="","",(INDEX(Raw!D:D,MATCH(O404+2000,Raw!X:X,0))))</f>
        <v/>
      </c>
      <c r="N404" s="52" t="str">
        <f>IF(O404="","",(INDEX(Raw!A:A,MATCH(O404+2000,Raw!X:X,0))))</f>
        <v/>
      </c>
      <c r="O404" s="11" t="str">
        <f>(IFERROR(IF(LARGE(Raw!X:X,A404+COUNTIF(Raw!C:C,"H")+COUNTIF(Raw!C:C,"S"))-2000&gt;0,LARGE(Raw!X:X,A404+COUNTIF(Raw!C:C,"H")+COUNTIF(Raw!C:C,"S"))-2000,""),""))</f>
        <v/>
      </c>
    </row>
    <row r="405" spans="1:15" x14ac:dyDescent="0.3">
      <c r="A405" s="52">
        <v>402</v>
      </c>
      <c r="B405" s="3" t="str">
        <f t="shared" si="20"/>
        <v/>
      </c>
      <c r="C405" s="52" t="str">
        <f>IF(E405="","",(INDEX(Raw!D:D,MATCH(E405+6000,Raw!X:X,0))))</f>
        <v/>
      </c>
      <c r="D405" s="52" t="str">
        <f>IF(E405="","",(INDEX(Raw!A:A,MATCH(E405+6000,Raw!X:X,0))))</f>
        <v/>
      </c>
      <c r="E405" s="11" t="str">
        <f>(IFERROR(IF(LARGE(Raw!X:X,A405)-6000&gt;0,LARGE(Raw!X:X,A405)-6000,""),""))</f>
        <v/>
      </c>
      <c r="G405" s="3" t="str">
        <f t="shared" si="18"/>
        <v/>
      </c>
      <c r="H405" s="52" t="str">
        <f>IF(J405="","",(INDEX(Raw!D:D,MATCH(J405+4000,Raw!X:X,0))))</f>
        <v/>
      </c>
      <c r="I405" s="52" t="str">
        <f>IF(J405="","",(INDEX(Raw!A:A,MATCH(J405+4000,Raw!X:X,0))))</f>
        <v/>
      </c>
      <c r="J405" s="11" t="str">
        <f>(IFERROR(IF(LARGE(Raw!X:X,A405+COUNTIF(Raw!C:C,"H"))-4000&gt;0,LARGE(Raw!X:X,A405+COUNTIF(Raw!C:C,"H"))-4000,""),""))</f>
        <v/>
      </c>
      <c r="L405" s="3" t="str">
        <f t="shared" si="19"/>
        <v/>
      </c>
      <c r="M405" s="52" t="str">
        <f>IF(O405="","",(INDEX(Raw!D:D,MATCH(O405+2000,Raw!X:X,0))))</f>
        <v/>
      </c>
      <c r="N405" s="52" t="str">
        <f>IF(O405="","",(INDEX(Raw!A:A,MATCH(O405+2000,Raw!X:X,0))))</f>
        <v/>
      </c>
      <c r="O405" s="11" t="str">
        <f>(IFERROR(IF(LARGE(Raw!X:X,A405+COUNTIF(Raw!C:C,"H")+COUNTIF(Raw!C:C,"S"))-2000&gt;0,LARGE(Raw!X:X,A405+COUNTIF(Raw!C:C,"H")+COUNTIF(Raw!C:C,"S"))-2000,""),""))</f>
        <v/>
      </c>
    </row>
    <row r="406" spans="1:15" x14ac:dyDescent="0.3">
      <c r="A406" s="52">
        <v>403</v>
      </c>
      <c r="B406" s="3" t="str">
        <f t="shared" si="20"/>
        <v/>
      </c>
      <c r="C406" s="52" t="str">
        <f>IF(E406="","",(INDEX(Raw!D:D,MATCH(E406+6000,Raw!X:X,0))))</f>
        <v/>
      </c>
      <c r="D406" s="52" t="str">
        <f>IF(E406="","",(INDEX(Raw!A:A,MATCH(E406+6000,Raw!X:X,0))))</f>
        <v/>
      </c>
      <c r="E406" s="11" t="str">
        <f>(IFERROR(IF(LARGE(Raw!X:X,A406)-6000&gt;0,LARGE(Raw!X:X,A406)-6000,""),""))</f>
        <v/>
      </c>
      <c r="G406" s="3" t="str">
        <f t="shared" si="18"/>
        <v/>
      </c>
      <c r="H406" s="52" t="str">
        <f>IF(J406="","",(INDEX(Raw!D:D,MATCH(J406+4000,Raw!X:X,0))))</f>
        <v/>
      </c>
      <c r="I406" s="52" t="str">
        <f>IF(J406="","",(INDEX(Raw!A:A,MATCH(J406+4000,Raw!X:X,0))))</f>
        <v/>
      </c>
      <c r="J406" s="11" t="str">
        <f>(IFERROR(IF(LARGE(Raw!X:X,A406+COUNTIF(Raw!C:C,"H"))-4000&gt;0,LARGE(Raw!X:X,A406+COUNTIF(Raw!C:C,"H"))-4000,""),""))</f>
        <v/>
      </c>
      <c r="L406" s="3" t="str">
        <f t="shared" si="19"/>
        <v/>
      </c>
      <c r="M406" s="52" t="str">
        <f>IF(O406="","",(INDEX(Raw!D:D,MATCH(O406+2000,Raw!X:X,0))))</f>
        <v/>
      </c>
      <c r="N406" s="52" t="str">
        <f>IF(O406="","",(INDEX(Raw!A:A,MATCH(O406+2000,Raw!X:X,0))))</f>
        <v/>
      </c>
      <c r="O406" s="11" t="str">
        <f>(IFERROR(IF(LARGE(Raw!X:X,A406+COUNTIF(Raw!C:C,"H")+COUNTIF(Raw!C:C,"S"))-2000&gt;0,LARGE(Raw!X:X,A406+COUNTIF(Raw!C:C,"H")+COUNTIF(Raw!C:C,"S"))-2000,""),""))</f>
        <v/>
      </c>
    </row>
    <row r="407" spans="1:15" x14ac:dyDescent="0.3">
      <c r="A407" s="52">
        <v>404</v>
      </c>
      <c r="B407" s="3" t="str">
        <f t="shared" si="20"/>
        <v/>
      </c>
      <c r="C407" s="52" t="str">
        <f>IF(E407="","",(INDEX(Raw!D:D,MATCH(E407+6000,Raw!X:X,0))))</f>
        <v/>
      </c>
      <c r="D407" s="52" t="str">
        <f>IF(E407="","",(INDEX(Raw!A:A,MATCH(E407+6000,Raw!X:X,0))))</f>
        <v/>
      </c>
      <c r="E407" s="11" t="str">
        <f>(IFERROR(IF(LARGE(Raw!X:X,A407)-6000&gt;0,LARGE(Raw!X:X,A407)-6000,""),""))</f>
        <v/>
      </c>
      <c r="G407" s="3" t="str">
        <f t="shared" si="18"/>
        <v/>
      </c>
      <c r="H407" s="52" t="str">
        <f>IF(J407="","",(INDEX(Raw!D:D,MATCH(J407+4000,Raw!X:X,0))))</f>
        <v/>
      </c>
      <c r="I407" s="52" t="str">
        <f>IF(J407="","",(INDEX(Raw!A:A,MATCH(J407+4000,Raw!X:X,0))))</f>
        <v/>
      </c>
      <c r="J407" s="11" t="str">
        <f>(IFERROR(IF(LARGE(Raw!X:X,A407+COUNTIF(Raw!C:C,"H"))-4000&gt;0,LARGE(Raw!X:X,A407+COUNTIF(Raw!C:C,"H"))-4000,""),""))</f>
        <v/>
      </c>
      <c r="L407" s="3" t="str">
        <f t="shared" si="19"/>
        <v/>
      </c>
      <c r="M407" s="52" t="str">
        <f>IF(O407="","",(INDEX(Raw!D:D,MATCH(O407+2000,Raw!X:X,0))))</f>
        <v/>
      </c>
      <c r="N407" s="52" t="str">
        <f>IF(O407="","",(INDEX(Raw!A:A,MATCH(O407+2000,Raw!X:X,0))))</f>
        <v/>
      </c>
      <c r="O407" s="11" t="str">
        <f>(IFERROR(IF(LARGE(Raw!X:X,A407+COUNTIF(Raw!C:C,"H")+COUNTIF(Raw!C:C,"S"))-2000&gt;0,LARGE(Raw!X:X,A407+COUNTIF(Raw!C:C,"H")+COUNTIF(Raw!C:C,"S"))-2000,""),""))</f>
        <v/>
      </c>
    </row>
    <row r="408" spans="1:15" x14ac:dyDescent="0.3">
      <c r="A408" s="52">
        <v>405</v>
      </c>
      <c r="B408" s="3" t="str">
        <f t="shared" si="20"/>
        <v/>
      </c>
      <c r="C408" s="52" t="str">
        <f>IF(E408="","",(INDEX(Raw!D:D,MATCH(E408+6000,Raw!X:X,0))))</f>
        <v/>
      </c>
      <c r="D408" s="52" t="str">
        <f>IF(E408="","",(INDEX(Raw!A:A,MATCH(E408+6000,Raw!X:X,0))))</f>
        <v/>
      </c>
      <c r="E408" s="11" t="str">
        <f>(IFERROR(IF(LARGE(Raw!X:X,A408)-6000&gt;0,LARGE(Raw!X:X,A408)-6000,""),""))</f>
        <v/>
      </c>
      <c r="G408" s="3" t="str">
        <f t="shared" si="18"/>
        <v/>
      </c>
      <c r="H408" s="52" t="str">
        <f>IF(J408="","",(INDEX(Raw!D:D,MATCH(J408+4000,Raw!X:X,0))))</f>
        <v/>
      </c>
      <c r="I408" s="52" t="str">
        <f>IF(J408="","",(INDEX(Raw!A:A,MATCH(J408+4000,Raw!X:X,0))))</f>
        <v/>
      </c>
      <c r="J408" s="11" t="str">
        <f>(IFERROR(IF(LARGE(Raw!X:X,A408+COUNTIF(Raw!C:C,"H"))-4000&gt;0,LARGE(Raw!X:X,A408+COUNTIF(Raw!C:C,"H"))-4000,""),""))</f>
        <v/>
      </c>
      <c r="L408" s="3" t="str">
        <f t="shared" si="19"/>
        <v/>
      </c>
      <c r="M408" s="52" t="str">
        <f>IF(O408="","",(INDEX(Raw!D:D,MATCH(O408+2000,Raw!X:X,0))))</f>
        <v/>
      </c>
      <c r="N408" s="52" t="str">
        <f>IF(O408="","",(INDEX(Raw!A:A,MATCH(O408+2000,Raw!X:X,0))))</f>
        <v/>
      </c>
      <c r="O408" s="11" t="str">
        <f>(IFERROR(IF(LARGE(Raw!X:X,A408+COUNTIF(Raw!C:C,"H")+COUNTIF(Raw!C:C,"S"))-2000&gt;0,LARGE(Raw!X:X,A408+COUNTIF(Raw!C:C,"H")+COUNTIF(Raw!C:C,"S"))-2000,""),""))</f>
        <v/>
      </c>
    </row>
    <row r="409" spans="1:15" x14ac:dyDescent="0.3">
      <c r="A409" s="52">
        <v>406</v>
      </c>
      <c r="B409" s="3" t="str">
        <f t="shared" si="20"/>
        <v/>
      </c>
      <c r="C409" s="52" t="str">
        <f>IF(E409="","",(INDEX(Raw!D:D,MATCH(E409+6000,Raw!X:X,0))))</f>
        <v/>
      </c>
      <c r="D409" s="52" t="str">
        <f>IF(E409="","",(INDEX(Raw!A:A,MATCH(E409+6000,Raw!X:X,0))))</f>
        <v/>
      </c>
      <c r="E409" s="11" t="str">
        <f>(IFERROR(IF(LARGE(Raw!X:X,A409)-6000&gt;0,LARGE(Raw!X:X,A409)-6000,""),""))</f>
        <v/>
      </c>
      <c r="G409" s="3" t="str">
        <f t="shared" si="18"/>
        <v/>
      </c>
      <c r="H409" s="52" t="str">
        <f>IF(J409="","",(INDEX(Raw!D:D,MATCH(J409+4000,Raw!X:X,0))))</f>
        <v/>
      </c>
      <c r="I409" s="52" t="str">
        <f>IF(J409="","",(INDEX(Raw!A:A,MATCH(J409+4000,Raw!X:X,0))))</f>
        <v/>
      </c>
      <c r="J409" s="11" t="str">
        <f>(IFERROR(IF(LARGE(Raw!X:X,A409+COUNTIF(Raw!C:C,"H"))-4000&gt;0,LARGE(Raw!X:X,A409+COUNTIF(Raw!C:C,"H"))-4000,""),""))</f>
        <v/>
      </c>
      <c r="L409" s="3" t="str">
        <f t="shared" si="19"/>
        <v/>
      </c>
      <c r="M409" s="52" t="str">
        <f>IF(O409="","",(INDEX(Raw!D:D,MATCH(O409+2000,Raw!X:X,0))))</f>
        <v/>
      </c>
      <c r="N409" s="52" t="str">
        <f>IF(O409="","",(INDEX(Raw!A:A,MATCH(O409+2000,Raw!X:X,0))))</f>
        <v/>
      </c>
      <c r="O409" s="11" t="str">
        <f>(IFERROR(IF(LARGE(Raw!X:X,A409+COUNTIF(Raw!C:C,"H")+COUNTIF(Raw!C:C,"S"))-2000&gt;0,LARGE(Raw!X:X,A409+COUNTIF(Raw!C:C,"H")+COUNTIF(Raw!C:C,"S"))-2000,""),""))</f>
        <v/>
      </c>
    </row>
    <row r="410" spans="1:15" x14ac:dyDescent="0.3">
      <c r="A410" s="52">
        <v>407</v>
      </c>
      <c r="B410" s="3" t="str">
        <f t="shared" si="20"/>
        <v/>
      </c>
      <c r="C410" s="52" t="str">
        <f>IF(E410="","",(INDEX(Raw!D:D,MATCH(E410+6000,Raw!X:X,0))))</f>
        <v/>
      </c>
      <c r="D410" s="52" t="str">
        <f>IF(E410="","",(INDEX(Raw!A:A,MATCH(E410+6000,Raw!X:X,0))))</f>
        <v/>
      </c>
      <c r="E410" s="11" t="str">
        <f>(IFERROR(IF(LARGE(Raw!X:X,A410)-6000&gt;0,LARGE(Raw!X:X,A410)-6000,""),""))</f>
        <v/>
      </c>
      <c r="G410" s="3" t="str">
        <f t="shared" si="18"/>
        <v/>
      </c>
      <c r="H410" s="52" t="str">
        <f>IF(J410="","",(INDEX(Raw!D:D,MATCH(J410+4000,Raw!X:X,0))))</f>
        <v/>
      </c>
      <c r="I410" s="52" t="str">
        <f>IF(J410="","",(INDEX(Raw!A:A,MATCH(J410+4000,Raw!X:X,0))))</f>
        <v/>
      </c>
      <c r="J410" s="11" t="str">
        <f>(IFERROR(IF(LARGE(Raw!X:X,A410+COUNTIF(Raw!C:C,"H"))-4000&gt;0,LARGE(Raw!X:X,A410+COUNTIF(Raw!C:C,"H"))-4000,""),""))</f>
        <v/>
      </c>
      <c r="L410" s="3" t="str">
        <f t="shared" si="19"/>
        <v/>
      </c>
      <c r="M410" s="52" t="str">
        <f>IF(O410="","",(INDEX(Raw!D:D,MATCH(O410+2000,Raw!X:X,0))))</f>
        <v/>
      </c>
      <c r="N410" s="52" t="str">
        <f>IF(O410="","",(INDEX(Raw!A:A,MATCH(O410+2000,Raw!X:X,0))))</f>
        <v/>
      </c>
      <c r="O410" s="11" t="str">
        <f>(IFERROR(IF(LARGE(Raw!X:X,A410+COUNTIF(Raw!C:C,"H")+COUNTIF(Raw!C:C,"S"))-2000&gt;0,LARGE(Raw!X:X,A410+COUNTIF(Raw!C:C,"H")+COUNTIF(Raw!C:C,"S"))-2000,""),""))</f>
        <v/>
      </c>
    </row>
    <row r="411" spans="1:15" x14ac:dyDescent="0.3">
      <c r="A411" s="52">
        <v>408</v>
      </c>
      <c r="B411" s="3" t="str">
        <f t="shared" si="20"/>
        <v/>
      </c>
      <c r="C411" s="52" t="str">
        <f>IF(E411="","",(INDEX(Raw!D:D,MATCH(E411+6000,Raw!X:X,0))))</f>
        <v/>
      </c>
      <c r="D411" s="52" t="str">
        <f>IF(E411="","",(INDEX(Raw!A:A,MATCH(E411+6000,Raw!X:X,0))))</f>
        <v/>
      </c>
      <c r="E411" s="11" t="str">
        <f>(IFERROR(IF(LARGE(Raw!X:X,A411)-6000&gt;0,LARGE(Raw!X:X,A411)-6000,""),""))</f>
        <v/>
      </c>
      <c r="G411" s="3" t="str">
        <f t="shared" si="18"/>
        <v/>
      </c>
      <c r="H411" s="52" t="str">
        <f>IF(J411="","",(INDEX(Raw!D:D,MATCH(J411+4000,Raw!X:X,0))))</f>
        <v/>
      </c>
      <c r="I411" s="52" t="str">
        <f>IF(J411="","",(INDEX(Raw!A:A,MATCH(J411+4000,Raw!X:X,0))))</f>
        <v/>
      </c>
      <c r="J411" s="11" t="str">
        <f>(IFERROR(IF(LARGE(Raw!X:X,A411+COUNTIF(Raw!C:C,"H"))-4000&gt;0,LARGE(Raw!X:X,A411+COUNTIF(Raw!C:C,"H"))-4000,""),""))</f>
        <v/>
      </c>
      <c r="L411" s="3" t="str">
        <f t="shared" si="19"/>
        <v/>
      </c>
      <c r="M411" s="52" t="str">
        <f>IF(O411="","",(INDEX(Raw!D:D,MATCH(O411+2000,Raw!X:X,0))))</f>
        <v/>
      </c>
      <c r="N411" s="52" t="str">
        <f>IF(O411="","",(INDEX(Raw!A:A,MATCH(O411+2000,Raw!X:X,0))))</f>
        <v/>
      </c>
      <c r="O411" s="11" t="str">
        <f>(IFERROR(IF(LARGE(Raw!X:X,A411+COUNTIF(Raw!C:C,"H")+COUNTIF(Raw!C:C,"S"))-2000&gt;0,LARGE(Raw!X:X,A411+COUNTIF(Raw!C:C,"H")+COUNTIF(Raw!C:C,"S"))-2000,""),""))</f>
        <v/>
      </c>
    </row>
    <row r="412" spans="1:15" x14ac:dyDescent="0.3">
      <c r="A412" s="52">
        <v>409</v>
      </c>
      <c r="B412" s="3" t="str">
        <f t="shared" si="20"/>
        <v/>
      </c>
      <c r="C412" s="52" t="str">
        <f>IF(E412="","",(INDEX(Raw!D:D,MATCH(E412+6000,Raw!X:X,0))))</f>
        <v/>
      </c>
      <c r="D412" s="52" t="str">
        <f>IF(E412="","",(INDEX(Raw!A:A,MATCH(E412+6000,Raw!X:X,0))))</f>
        <v/>
      </c>
      <c r="E412" s="11" t="str">
        <f>(IFERROR(IF(LARGE(Raw!X:X,A412)-6000&gt;0,LARGE(Raw!X:X,A412)-6000,""),""))</f>
        <v/>
      </c>
      <c r="G412" s="3" t="str">
        <f t="shared" si="18"/>
        <v/>
      </c>
      <c r="H412" s="52" t="str">
        <f>IF(J412="","",(INDEX(Raw!D:D,MATCH(J412+4000,Raw!X:X,0))))</f>
        <v/>
      </c>
      <c r="I412" s="52" t="str">
        <f>IF(J412="","",(INDEX(Raw!A:A,MATCH(J412+4000,Raw!X:X,0))))</f>
        <v/>
      </c>
      <c r="J412" s="11" t="str">
        <f>(IFERROR(IF(LARGE(Raw!X:X,A412+COUNTIF(Raw!C:C,"H"))-4000&gt;0,LARGE(Raw!X:X,A412+COUNTIF(Raw!C:C,"H"))-4000,""),""))</f>
        <v/>
      </c>
      <c r="L412" s="3" t="str">
        <f t="shared" si="19"/>
        <v/>
      </c>
      <c r="M412" s="52" t="str">
        <f>IF(O412="","",(INDEX(Raw!D:D,MATCH(O412+2000,Raw!X:X,0))))</f>
        <v/>
      </c>
      <c r="N412" s="52" t="str">
        <f>IF(O412="","",(INDEX(Raw!A:A,MATCH(O412+2000,Raw!X:X,0))))</f>
        <v/>
      </c>
      <c r="O412" s="11" t="str">
        <f>(IFERROR(IF(LARGE(Raw!X:X,A412+COUNTIF(Raw!C:C,"H")+COUNTIF(Raw!C:C,"S"))-2000&gt;0,LARGE(Raw!X:X,A412+COUNTIF(Raw!C:C,"H")+COUNTIF(Raw!C:C,"S"))-2000,""),""))</f>
        <v/>
      </c>
    </row>
    <row r="413" spans="1:15" x14ac:dyDescent="0.3">
      <c r="A413" s="52">
        <v>410</v>
      </c>
      <c r="B413" s="3" t="str">
        <f t="shared" si="20"/>
        <v/>
      </c>
      <c r="C413" s="52" t="str">
        <f>IF(E413="","",(INDEX(Raw!D:D,MATCH(E413+6000,Raw!X:X,0))))</f>
        <v/>
      </c>
      <c r="D413" s="52" t="str">
        <f>IF(E413="","",(INDEX(Raw!A:A,MATCH(E413+6000,Raw!X:X,0))))</f>
        <v/>
      </c>
      <c r="E413" s="11" t="str">
        <f>(IFERROR(IF(LARGE(Raw!X:X,A413)-6000&gt;0,LARGE(Raw!X:X,A413)-6000,""),""))</f>
        <v/>
      </c>
      <c r="G413" s="3" t="str">
        <f t="shared" si="18"/>
        <v/>
      </c>
      <c r="H413" s="52" t="str">
        <f>IF(J413="","",(INDEX(Raw!D:D,MATCH(J413+4000,Raw!X:X,0))))</f>
        <v/>
      </c>
      <c r="I413" s="52" t="str">
        <f>IF(J413="","",(INDEX(Raw!A:A,MATCH(J413+4000,Raw!X:X,0))))</f>
        <v/>
      </c>
      <c r="J413" s="11" t="str">
        <f>(IFERROR(IF(LARGE(Raw!X:X,A413+COUNTIF(Raw!C:C,"H"))-4000&gt;0,LARGE(Raw!X:X,A413+COUNTIF(Raw!C:C,"H"))-4000,""),""))</f>
        <v/>
      </c>
      <c r="L413" s="3" t="str">
        <f t="shared" si="19"/>
        <v/>
      </c>
      <c r="M413" s="52" t="str">
        <f>IF(O413="","",(INDEX(Raw!D:D,MATCH(O413+2000,Raw!X:X,0))))</f>
        <v/>
      </c>
      <c r="N413" s="52" t="str">
        <f>IF(O413="","",(INDEX(Raw!A:A,MATCH(O413+2000,Raw!X:X,0))))</f>
        <v/>
      </c>
      <c r="O413" s="11" t="str">
        <f>(IFERROR(IF(LARGE(Raw!X:X,A413+COUNTIF(Raw!C:C,"H")+COUNTIF(Raw!C:C,"S"))-2000&gt;0,LARGE(Raw!X:X,A413+COUNTIF(Raw!C:C,"H")+COUNTIF(Raw!C:C,"S"))-2000,""),""))</f>
        <v/>
      </c>
    </row>
    <row r="414" spans="1:15" x14ac:dyDescent="0.3">
      <c r="A414" s="52">
        <v>411</v>
      </c>
      <c r="B414" s="3" t="str">
        <f t="shared" si="20"/>
        <v/>
      </c>
      <c r="C414" s="52" t="str">
        <f>IF(E414="","",(INDEX(Raw!D:D,MATCH(E414+6000,Raw!X:X,0))))</f>
        <v/>
      </c>
      <c r="D414" s="52" t="str">
        <f>IF(E414="","",(INDEX(Raw!A:A,MATCH(E414+6000,Raw!X:X,0))))</f>
        <v/>
      </c>
      <c r="E414" s="11" t="str">
        <f>(IFERROR(IF(LARGE(Raw!X:X,A414)-6000&gt;0,LARGE(Raw!X:X,A414)-6000,""),""))</f>
        <v/>
      </c>
      <c r="G414" s="3" t="str">
        <f t="shared" si="18"/>
        <v/>
      </c>
      <c r="H414" s="52" t="str">
        <f>IF(J414="","",(INDEX(Raw!D:D,MATCH(J414+4000,Raw!X:X,0))))</f>
        <v/>
      </c>
      <c r="I414" s="52" t="str">
        <f>IF(J414="","",(INDEX(Raw!A:A,MATCH(J414+4000,Raw!X:X,0))))</f>
        <v/>
      </c>
      <c r="J414" s="11" t="str">
        <f>(IFERROR(IF(LARGE(Raw!X:X,A414+COUNTIF(Raw!C:C,"H"))-4000&gt;0,LARGE(Raw!X:X,A414+COUNTIF(Raw!C:C,"H"))-4000,""),""))</f>
        <v/>
      </c>
      <c r="L414" s="3" t="str">
        <f t="shared" si="19"/>
        <v/>
      </c>
      <c r="M414" s="52" t="str">
        <f>IF(O414="","",(INDEX(Raw!D:D,MATCH(O414+2000,Raw!X:X,0))))</f>
        <v/>
      </c>
      <c r="N414" s="52" t="str">
        <f>IF(O414="","",(INDEX(Raw!A:A,MATCH(O414+2000,Raw!X:X,0))))</f>
        <v/>
      </c>
      <c r="O414" s="11" t="str">
        <f>(IFERROR(IF(LARGE(Raw!X:X,A414+COUNTIF(Raw!C:C,"H")+COUNTIF(Raw!C:C,"S"))-2000&gt;0,LARGE(Raw!X:X,A414+COUNTIF(Raw!C:C,"H")+COUNTIF(Raw!C:C,"S"))-2000,""),""))</f>
        <v/>
      </c>
    </row>
    <row r="415" spans="1:15" x14ac:dyDescent="0.3">
      <c r="A415" s="52">
        <v>412</v>
      </c>
      <c r="B415" s="3" t="str">
        <f t="shared" si="20"/>
        <v/>
      </c>
      <c r="C415" s="52" t="str">
        <f>IF(E415="","",(INDEX(Raw!D:D,MATCH(E415+6000,Raw!X:X,0))))</f>
        <v/>
      </c>
      <c r="D415" s="52" t="str">
        <f>IF(E415="","",(INDEX(Raw!A:A,MATCH(E415+6000,Raw!X:X,0))))</f>
        <v/>
      </c>
      <c r="E415" s="11" t="str">
        <f>(IFERROR(IF(LARGE(Raw!X:X,A415)-6000&gt;0,LARGE(Raw!X:X,A415)-6000,""),""))</f>
        <v/>
      </c>
      <c r="G415" s="3" t="str">
        <f t="shared" si="18"/>
        <v/>
      </c>
      <c r="H415" s="52" t="str">
        <f>IF(J415="","",(INDEX(Raw!D:D,MATCH(J415+4000,Raw!X:X,0))))</f>
        <v/>
      </c>
      <c r="I415" s="52" t="str">
        <f>IF(J415="","",(INDEX(Raw!A:A,MATCH(J415+4000,Raw!X:X,0))))</f>
        <v/>
      </c>
      <c r="J415" s="11" t="str">
        <f>(IFERROR(IF(LARGE(Raw!X:X,A415+COUNTIF(Raw!C:C,"H"))-4000&gt;0,LARGE(Raw!X:X,A415+COUNTIF(Raw!C:C,"H"))-4000,""),""))</f>
        <v/>
      </c>
      <c r="L415" s="3" t="str">
        <f t="shared" si="19"/>
        <v/>
      </c>
      <c r="M415" s="52" t="str">
        <f>IF(O415="","",(INDEX(Raw!D:D,MATCH(O415+2000,Raw!X:X,0))))</f>
        <v/>
      </c>
      <c r="N415" s="52" t="str">
        <f>IF(O415="","",(INDEX(Raw!A:A,MATCH(O415+2000,Raw!X:X,0))))</f>
        <v/>
      </c>
      <c r="O415" s="11" t="str">
        <f>(IFERROR(IF(LARGE(Raw!X:X,A415+COUNTIF(Raw!C:C,"H")+COUNTIF(Raw!C:C,"S"))-2000&gt;0,LARGE(Raw!X:X,A415+COUNTIF(Raw!C:C,"H")+COUNTIF(Raw!C:C,"S"))-2000,""),""))</f>
        <v/>
      </c>
    </row>
    <row r="416" spans="1:15" x14ac:dyDescent="0.3">
      <c r="A416" s="52">
        <v>413</v>
      </c>
      <c r="B416" s="3" t="str">
        <f t="shared" si="20"/>
        <v/>
      </c>
      <c r="C416" s="52" t="str">
        <f>IF(E416="","",(INDEX(Raw!D:D,MATCH(E416+6000,Raw!X:X,0))))</f>
        <v/>
      </c>
      <c r="D416" s="52" t="str">
        <f>IF(E416="","",(INDEX(Raw!A:A,MATCH(E416+6000,Raw!X:X,0))))</f>
        <v/>
      </c>
      <c r="E416" s="11" t="str">
        <f>(IFERROR(IF(LARGE(Raw!X:X,A416)-6000&gt;0,LARGE(Raw!X:X,A416)-6000,""),""))</f>
        <v/>
      </c>
      <c r="G416" s="3" t="str">
        <f t="shared" si="18"/>
        <v/>
      </c>
      <c r="H416" s="52" t="str">
        <f>IF(J416="","",(INDEX(Raw!D:D,MATCH(J416+4000,Raw!X:X,0))))</f>
        <v/>
      </c>
      <c r="I416" s="52" t="str">
        <f>IF(J416="","",(INDEX(Raw!A:A,MATCH(J416+4000,Raw!X:X,0))))</f>
        <v/>
      </c>
      <c r="J416" s="11" t="str">
        <f>(IFERROR(IF(LARGE(Raw!X:X,A416+COUNTIF(Raw!C:C,"H"))-4000&gt;0,LARGE(Raw!X:X,A416+COUNTIF(Raw!C:C,"H"))-4000,""),""))</f>
        <v/>
      </c>
      <c r="L416" s="3" t="str">
        <f t="shared" si="19"/>
        <v/>
      </c>
      <c r="M416" s="52" t="str">
        <f>IF(O416="","",(INDEX(Raw!D:D,MATCH(O416+2000,Raw!X:X,0))))</f>
        <v/>
      </c>
      <c r="N416" s="52" t="str">
        <f>IF(O416="","",(INDEX(Raw!A:A,MATCH(O416+2000,Raw!X:X,0))))</f>
        <v/>
      </c>
      <c r="O416" s="11" t="str">
        <f>(IFERROR(IF(LARGE(Raw!X:X,A416+COUNTIF(Raw!C:C,"H")+COUNTIF(Raw!C:C,"S"))-2000&gt;0,LARGE(Raw!X:X,A416+COUNTIF(Raw!C:C,"H")+COUNTIF(Raw!C:C,"S"))-2000,""),""))</f>
        <v/>
      </c>
    </row>
    <row r="417" spans="1:15" x14ac:dyDescent="0.3">
      <c r="A417" s="52">
        <v>414</v>
      </c>
      <c r="B417" s="3" t="str">
        <f t="shared" si="20"/>
        <v/>
      </c>
      <c r="C417" s="52" t="str">
        <f>IF(E417="","",(INDEX(Raw!D:D,MATCH(E417+6000,Raw!X:X,0))))</f>
        <v/>
      </c>
      <c r="D417" s="52" t="str">
        <f>IF(E417="","",(INDEX(Raw!A:A,MATCH(E417+6000,Raw!X:X,0))))</f>
        <v/>
      </c>
      <c r="E417" s="11" t="str">
        <f>(IFERROR(IF(LARGE(Raw!X:X,A417)-6000&gt;0,LARGE(Raw!X:X,A417)-6000,""),""))</f>
        <v/>
      </c>
      <c r="G417" s="3" t="str">
        <f t="shared" si="18"/>
        <v/>
      </c>
      <c r="H417" s="52" t="str">
        <f>IF(J417="","",(INDEX(Raw!D:D,MATCH(J417+4000,Raw!X:X,0))))</f>
        <v/>
      </c>
      <c r="I417" s="52" t="str">
        <f>IF(J417="","",(INDEX(Raw!A:A,MATCH(J417+4000,Raw!X:X,0))))</f>
        <v/>
      </c>
      <c r="J417" s="11" t="str">
        <f>(IFERROR(IF(LARGE(Raw!X:X,A417+COUNTIF(Raw!C:C,"H"))-4000&gt;0,LARGE(Raw!X:X,A417+COUNTIF(Raw!C:C,"H"))-4000,""),""))</f>
        <v/>
      </c>
      <c r="L417" s="3" t="str">
        <f t="shared" si="19"/>
        <v/>
      </c>
      <c r="M417" s="52" t="str">
        <f>IF(O417="","",(INDEX(Raw!D:D,MATCH(O417+2000,Raw!X:X,0))))</f>
        <v/>
      </c>
      <c r="N417" s="52" t="str">
        <f>IF(O417="","",(INDEX(Raw!A:A,MATCH(O417+2000,Raw!X:X,0))))</f>
        <v/>
      </c>
      <c r="O417" s="11" t="str">
        <f>(IFERROR(IF(LARGE(Raw!X:X,A417+COUNTIF(Raw!C:C,"H")+COUNTIF(Raw!C:C,"S"))-2000&gt;0,LARGE(Raw!X:X,A417+COUNTIF(Raw!C:C,"H")+COUNTIF(Raw!C:C,"S"))-2000,""),""))</f>
        <v/>
      </c>
    </row>
    <row r="418" spans="1:15" x14ac:dyDescent="0.3">
      <c r="A418" s="52">
        <v>415</v>
      </c>
      <c r="B418" s="3" t="str">
        <f t="shared" si="20"/>
        <v/>
      </c>
      <c r="C418" s="52" t="str">
        <f>IF(E418="","",(INDEX(Raw!D:D,MATCH(E418+6000,Raw!X:X,0))))</f>
        <v/>
      </c>
      <c r="D418" s="52" t="str">
        <f>IF(E418="","",(INDEX(Raw!A:A,MATCH(E418+6000,Raw!X:X,0))))</f>
        <v/>
      </c>
      <c r="E418" s="11" t="str">
        <f>(IFERROR(IF(LARGE(Raw!X:X,A418)-6000&gt;0,LARGE(Raw!X:X,A418)-6000,""),""))</f>
        <v/>
      </c>
      <c r="G418" s="3" t="str">
        <f t="shared" si="18"/>
        <v/>
      </c>
      <c r="H418" s="52" t="str">
        <f>IF(J418="","",(INDEX(Raw!D:D,MATCH(J418+4000,Raw!X:X,0))))</f>
        <v/>
      </c>
      <c r="I418" s="52" t="str">
        <f>IF(J418="","",(INDEX(Raw!A:A,MATCH(J418+4000,Raw!X:X,0))))</f>
        <v/>
      </c>
      <c r="J418" s="11" t="str">
        <f>(IFERROR(IF(LARGE(Raw!X:X,A418+COUNTIF(Raw!C:C,"H"))-4000&gt;0,LARGE(Raw!X:X,A418+COUNTIF(Raw!C:C,"H"))-4000,""),""))</f>
        <v/>
      </c>
      <c r="L418" s="3" t="str">
        <f t="shared" si="19"/>
        <v/>
      </c>
      <c r="M418" s="52" t="str">
        <f>IF(O418="","",(INDEX(Raw!D:D,MATCH(O418+2000,Raw!X:X,0))))</f>
        <v/>
      </c>
      <c r="N418" s="52" t="str">
        <f>IF(O418="","",(INDEX(Raw!A:A,MATCH(O418+2000,Raw!X:X,0))))</f>
        <v/>
      </c>
      <c r="O418" s="11" t="str">
        <f>(IFERROR(IF(LARGE(Raw!X:X,A418+COUNTIF(Raw!C:C,"H")+COUNTIF(Raw!C:C,"S"))-2000&gt;0,LARGE(Raw!X:X,A418+COUNTIF(Raw!C:C,"H")+COUNTIF(Raw!C:C,"S"))-2000,""),""))</f>
        <v/>
      </c>
    </row>
    <row r="419" spans="1:15" x14ac:dyDescent="0.3">
      <c r="A419" s="52">
        <v>416</v>
      </c>
      <c r="B419" s="3" t="str">
        <f t="shared" si="20"/>
        <v/>
      </c>
      <c r="C419" s="52" t="str">
        <f>IF(E419="","",(INDEX(Raw!D:D,MATCH(E419+6000,Raw!X:X,0))))</f>
        <v/>
      </c>
      <c r="D419" s="52" t="str">
        <f>IF(E419="","",(INDEX(Raw!A:A,MATCH(E419+6000,Raw!X:X,0))))</f>
        <v/>
      </c>
      <c r="E419" s="11" t="str">
        <f>(IFERROR(IF(LARGE(Raw!X:X,A419)-6000&gt;0,LARGE(Raw!X:X,A419)-6000,""),""))</f>
        <v/>
      </c>
      <c r="G419" s="3" t="str">
        <f t="shared" si="18"/>
        <v/>
      </c>
      <c r="H419" s="52" t="str">
        <f>IF(J419="","",(INDEX(Raw!D:D,MATCH(J419+4000,Raw!X:X,0))))</f>
        <v/>
      </c>
      <c r="I419" s="52" t="str">
        <f>IF(J419="","",(INDEX(Raw!A:A,MATCH(J419+4000,Raw!X:X,0))))</f>
        <v/>
      </c>
      <c r="J419" s="11" t="str">
        <f>(IFERROR(IF(LARGE(Raw!X:X,A419+COUNTIF(Raw!C:C,"H"))-4000&gt;0,LARGE(Raw!X:X,A419+COUNTIF(Raw!C:C,"H"))-4000,""),""))</f>
        <v/>
      </c>
      <c r="L419" s="3" t="str">
        <f t="shared" si="19"/>
        <v/>
      </c>
      <c r="M419" s="52" t="str">
        <f>IF(O419="","",(INDEX(Raw!D:D,MATCH(O419+2000,Raw!X:X,0))))</f>
        <v/>
      </c>
      <c r="N419" s="52" t="str">
        <f>IF(O419="","",(INDEX(Raw!A:A,MATCH(O419+2000,Raw!X:X,0))))</f>
        <v/>
      </c>
      <c r="O419" s="11" t="str">
        <f>(IFERROR(IF(LARGE(Raw!X:X,A419+COUNTIF(Raw!C:C,"H")+COUNTIF(Raw!C:C,"S"))-2000&gt;0,LARGE(Raw!X:X,A419+COUNTIF(Raw!C:C,"H")+COUNTIF(Raw!C:C,"S"))-2000,""),""))</f>
        <v/>
      </c>
    </row>
    <row r="420" spans="1:15" x14ac:dyDescent="0.3">
      <c r="A420" s="52">
        <v>417</v>
      </c>
      <c r="B420" s="3" t="str">
        <f t="shared" si="20"/>
        <v/>
      </c>
      <c r="C420" s="52" t="str">
        <f>IF(E420="","",(INDEX(Raw!D:D,MATCH(E420+6000,Raw!X:X,0))))</f>
        <v/>
      </c>
      <c r="D420" s="52" t="str">
        <f>IF(E420="","",(INDEX(Raw!A:A,MATCH(E420+6000,Raw!X:X,0))))</f>
        <v/>
      </c>
      <c r="E420" s="11" t="str">
        <f>(IFERROR(IF(LARGE(Raw!X:X,A420)-6000&gt;0,LARGE(Raw!X:X,A420)-6000,""),""))</f>
        <v/>
      </c>
      <c r="G420" s="3" t="str">
        <f t="shared" si="18"/>
        <v/>
      </c>
      <c r="H420" s="52" t="str">
        <f>IF(J420="","",(INDEX(Raw!D:D,MATCH(J420+4000,Raw!X:X,0))))</f>
        <v/>
      </c>
      <c r="I420" s="52" t="str">
        <f>IF(J420="","",(INDEX(Raw!A:A,MATCH(J420+4000,Raw!X:X,0))))</f>
        <v/>
      </c>
      <c r="J420" s="11" t="str">
        <f>(IFERROR(IF(LARGE(Raw!X:X,A420+COUNTIF(Raw!C:C,"H"))-4000&gt;0,LARGE(Raw!X:X,A420+COUNTIF(Raw!C:C,"H"))-4000,""),""))</f>
        <v/>
      </c>
      <c r="L420" s="3" t="str">
        <f t="shared" si="19"/>
        <v/>
      </c>
      <c r="M420" s="52" t="str">
        <f>IF(O420="","",(INDEX(Raw!D:D,MATCH(O420+2000,Raw!X:X,0))))</f>
        <v/>
      </c>
      <c r="N420" s="52" t="str">
        <f>IF(O420="","",(INDEX(Raw!A:A,MATCH(O420+2000,Raw!X:X,0))))</f>
        <v/>
      </c>
      <c r="O420" s="11" t="str">
        <f>(IFERROR(IF(LARGE(Raw!X:X,A420+COUNTIF(Raw!C:C,"H")+COUNTIF(Raw!C:C,"S"))-2000&gt;0,LARGE(Raw!X:X,A420+COUNTIF(Raw!C:C,"H")+COUNTIF(Raw!C:C,"S"))-2000,""),""))</f>
        <v/>
      </c>
    </row>
    <row r="421" spans="1:15" x14ac:dyDescent="0.3">
      <c r="A421" s="52">
        <v>418</v>
      </c>
      <c r="B421" s="3" t="str">
        <f t="shared" si="20"/>
        <v/>
      </c>
      <c r="C421" s="52" t="str">
        <f>IF(E421="","",(INDEX(Raw!D:D,MATCH(E421+6000,Raw!X:X,0))))</f>
        <v/>
      </c>
      <c r="D421" s="52" t="str">
        <f>IF(E421="","",(INDEX(Raw!A:A,MATCH(E421+6000,Raw!X:X,0))))</f>
        <v/>
      </c>
      <c r="E421" s="11" t="str">
        <f>(IFERROR(IF(LARGE(Raw!X:X,A421)-6000&gt;0,LARGE(Raw!X:X,A421)-6000,""),""))</f>
        <v/>
      </c>
      <c r="G421" s="3" t="str">
        <f t="shared" si="18"/>
        <v/>
      </c>
      <c r="H421" s="52" t="str">
        <f>IF(J421="","",(INDEX(Raw!D:D,MATCH(J421+4000,Raw!X:X,0))))</f>
        <v/>
      </c>
      <c r="I421" s="52" t="str">
        <f>IF(J421="","",(INDEX(Raw!A:A,MATCH(J421+4000,Raw!X:X,0))))</f>
        <v/>
      </c>
      <c r="J421" s="11" t="str">
        <f>(IFERROR(IF(LARGE(Raw!X:X,A421+COUNTIF(Raw!C:C,"H"))-4000&gt;0,LARGE(Raw!X:X,A421+COUNTIF(Raw!C:C,"H"))-4000,""),""))</f>
        <v/>
      </c>
      <c r="L421" s="3" t="str">
        <f t="shared" si="19"/>
        <v/>
      </c>
      <c r="M421" s="52" t="str">
        <f>IF(O421="","",(INDEX(Raw!D:D,MATCH(O421+2000,Raw!X:X,0))))</f>
        <v/>
      </c>
      <c r="N421" s="52" t="str">
        <f>IF(O421="","",(INDEX(Raw!A:A,MATCH(O421+2000,Raw!X:X,0))))</f>
        <v/>
      </c>
      <c r="O421" s="11" t="str">
        <f>(IFERROR(IF(LARGE(Raw!X:X,A421+COUNTIF(Raw!C:C,"H")+COUNTIF(Raw!C:C,"S"))-2000&gt;0,LARGE(Raw!X:X,A421+COUNTIF(Raw!C:C,"H")+COUNTIF(Raw!C:C,"S"))-2000,""),""))</f>
        <v/>
      </c>
    </row>
    <row r="422" spans="1:15" x14ac:dyDescent="0.3">
      <c r="A422" s="52">
        <v>419</v>
      </c>
      <c r="B422" s="3" t="str">
        <f t="shared" si="20"/>
        <v/>
      </c>
      <c r="C422" s="52" t="str">
        <f>IF(E422="","",(INDEX(Raw!D:D,MATCH(E422+6000,Raw!X:X,0))))</f>
        <v/>
      </c>
      <c r="D422" s="52" t="str">
        <f>IF(E422="","",(INDEX(Raw!A:A,MATCH(E422+6000,Raw!X:X,0))))</f>
        <v/>
      </c>
      <c r="E422" s="11" t="str">
        <f>(IFERROR(IF(LARGE(Raw!X:X,A422)-6000&gt;0,LARGE(Raw!X:X,A422)-6000,""),""))</f>
        <v/>
      </c>
      <c r="G422" s="3" t="str">
        <f t="shared" si="18"/>
        <v/>
      </c>
      <c r="H422" s="52" t="str">
        <f>IF(J422="","",(INDEX(Raw!D:D,MATCH(J422+4000,Raw!X:X,0))))</f>
        <v/>
      </c>
      <c r="I422" s="52" t="str">
        <f>IF(J422="","",(INDEX(Raw!A:A,MATCH(J422+4000,Raw!X:X,0))))</f>
        <v/>
      </c>
      <c r="J422" s="11" t="str">
        <f>(IFERROR(IF(LARGE(Raw!X:X,A422+COUNTIF(Raw!C:C,"H"))-4000&gt;0,LARGE(Raw!X:X,A422+COUNTIF(Raw!C:C,"H"))-4000,""),""))</f>
        <v/>
      </c>
      <c r="L422" s="3" t="str">
        <f t="shared" si="19"/>
        <v/>
      </c>
      <c r="M422" s="52" t="str">
        <f>IF(O422="","",(INDEX(Raw!D:D,MATCH(O422+2000,Raw!X:X,0))))</f>
        <v/>
      </c>
      <c r="N422" s="52" t="str">
        <f>IF(O422="","",(INDEX(Raw!A:A,MATCH(O422+2000,Raw!X:X,0))))</f>
        <v/>
      </c>
      <c r="O422" s="11" t="str">
        <f>(IFERROR(IF(LARGE(Raw!X:X,A422+COUNTIF(Raw!C:C,"H")+COUNTIF(Raw!C:C,"S"))-2000&gt;0,LARGE(Raw!X:X,A422+COUNTIF(Raw!C:C,"H")+COUNTIF(Raw!C:C,"S"))-2000,""),""))</f>
        <v/>
      </c>
    </row>
    <row r="423" spans="1:15" x14ac:dyDescent="0.3">
      <c r="A423" s="52">
        <v>420</v>
      </c>
      <c r="B423" s="3" t="str">
        <f t="shared" si="20"/>
        <v/>
      </c>
      <c r="C423" s="52" t="str">
        <f>IF(E423="","",(INDEX(Raw!D:D,MATCH(E423+6000,Raw!X:X,0))))</f>
        <v/>
      </c>
      <c r="D423" s="52" t="str">
        <f>IF(E423="","",(INDEX(Raw!A:A,MATCH(E423+6000,Raw!X:X,0))))</f>
        <v/>
      </c>
      <c r="E423" s="11" t="str">
        <f>(IFERROR(IF(LARGE(Raw!X:X,A423)-6000&gt;0,LARGE(Raw!X:X,A423)-6000,""),""))</f>
        <v/>
      </c>
      <c r="G423" s="3" t="str">
        <f t="shared" si="18"/>
        <v/>
      </c>
      <c r="H423" s="52" t="str">
        <f>IF(J423="","",(INDEX(Raw!D:D,MATCH(J423+4000,Raw!X:X,0))))</f>
        <v/>
      </c>
      <c r="I423" s="52" t="str">
        <f>IF(J423="","",(INDEX(Raw!A:A,MATCH(J423+4000,Raw!X:X,0))))</f>
        <v/>
      </c>
      <c r="J423" s="11" t="str">
        <f>(IFERROR(IF(LARGE(Raw!X:X,A423+COUNTIF(Raw!C:C,"H"))-4000&gt;0,LARGE(Raw!X:X,A423+COUNTIF(Raw!C:C,"H"))-4000,""),""))</f>
        <v/>
      </c>
      <c r="L423" s="3" t="str">
        <f t="shared" si="19"/>
        <v/>
      </c>
      <c r="M423" s="52" t="str">
        <f>IF(O423="","",(INDEX(Raw!D:D,MATCH(O423+2000,Raw!X:X,0))))</f>
        <v/>
      </c>
      <c r="N423" s="52" t="str">
        <f>IF(O423="","",(INDEX(Raw!A:A,MATCH(O423+2000,Raw!X:X,0))))</f>
        <v/>
      </c>
      <c r="O423" s="11" t="str">
        <f>(IFERROR(IF(LARGE(Raw!X:X,A423+COUNTIF(Raw!C:C,"H")+COUNTIF(Raw!C:C,"S"))-2000&gt;0,LARGE(Raw!X:X,A423+COUNTIF(Raw!C:C,"H")+COUNTIF(Raw!C:C,"S"))-2000,""),""))</f>
        <v/>
      </c>
    </row>
    <row r="424" spans="1:15" x14ac:dyDescent="0.3">
      <c r="A424" s="52">
        <v>421</v>
      </c>
      <c r="B424" s="3" t="str">
        <f t="shared" si="20"/>
        <v/>
      </c>
      <c r="C424" s="52" t="str">
        <f>IF(E424="","",(INDEX(Raw!D:D,MATCH(E424+6000,Raw!X:X,0))))</f>
        <v/>
      </c>
      <c r="D424" s="52" t="str">
        <f>IF(E424="","",(INDEX(Raw!A:A,MATCH(E424+6000,Raw!X:X,0))))</f>
        <v/>
      </c>
      <c r="E424" s="11" t="str">
        <f>(IFERROR(IF(LARGE(Raw!X:X,A424)-6000&gt;0,LARGE(Raw!X:X,A424)-6000,""),""))</f>
        <v/>
      </c>
      <c r="G424" s="3" t="str">
        <f t="shared" si="18"/>
        <v/>
      </c>
      <c r="H424" s="52" t="str">
        <f>IF(J424="","",(INDEX(Raw!D:D,MATCH(J424+4000,Raw!X:X,0))))</f>
        <v/>
      </c>
      <c r="I424" s="52" t="str">
        <f>IF(J424="","",(INDEX(Raw!A:A,MATCH(J424+4000,Raw!X:X,0))))</f>
        <v/>
      </c>
      <c r="J424" s="11" t="str">
        <f>(IFERROR(IF(LARGE(Raw!X:X,A424+COUNTIF(Raw!C:C,"H"))-4000&gt;0,LARGE(Raw!X:X,A424+COUNTIF(Raw!C:C,"H"))-4000,""),""))</f>
        <v/>
      </c>
      <c r="L424" s="3" t="str">
        <f t="shared" si="19"/>
        <v/>
      </c>
      <c r="M424" s="52" t="str">
        <f>IF(O424="","",(INDEX(Raw!D:D,MATCH(O424+2000,Raw!X:X,0))))</f>
        <v/>
      </c>
      <c r="N424" s="52" t="str">
        <f>IF(O424="","",(INDEX(Raw!A:A,MATCH(O424+2000,Raw!X:X,0))))</f>
        <v/>
      </c>
      <c r="O424" s="11" t="str">
        <f>(IFERROR(IF(LARGE(Raw!X:X,A424+COUNTIF(Raw!C:C,"H")+COUNTIF(Raw!C:C,"S"))-2000&gt;0,LARGE(Raw!X:X,A424+COUNTIF(Raw!C:C,"H")+COUNTIF(Raw!C:C,"S"))-2000,""),""))</f>
        <v/>
      </c>
    </row>
    <row r="425" spans="1:15" x14ac:dyDescent="0.3">
      <c r="A425" s="52">
        <v>422</v>
      </c>
      <c r="B425" s="3" t="str">
        <f t="shared" si="20"/>
        <v/>
      </c>
      <c r="C425" s="52" t="str">
        <f>IF(E425="","",(INDEX(Raw!D:D,MATCH(E425+6000,Raw!X:X,0))))</f>
        <v/>
      </c>
      <c r="D425" s="52" t="str">
        <f>IF(E425="","",(INDEX(Raw!A:A,MATCH(E425+6000,Raw!X:X,0))))</f>
        <v/>
      </c>
      <c r="E425" s="11" t="str">
        <f>(IFERROR(IF(LARGE(Raw!X:X,A425)-6000&gt;0,LARGE(Raw!X:X,A425)-6000,""),""))</f>
        <v/>
      </c>
      <c r="G425" s="3" t="str">
        <f t="shared" si="18"/>
        <v/>
      </c>
      <c r="H425" s="52" t="str">
        <f>IF(J425="","",(INDEX(Raw!D:D,MATCH(J425+4000,Raw!X:X,0))))</f>
        <v/>
      </c>
      <c r="I425" s="52" t="str">
        <f>IF(J425="","",(INDEX(Raw!A:A,MATCH(J425+4000,Raw!X:X,0))))</f>
        <v/>
      </c>
      <c r="J425" s="11" t="str">
        <f>(IFERROR(IF(LARGE(Raw!X:X,A425+COUNTIF(Raw!C:C,"H"))-4000&gt;0,LARGE(Raw!X:X,A425+COUNTIF(Raw!C:C,"H"))-4000,""),""))</f>
        <v/>
      </c>
      <c r="L425" s="3" t="str">
        <f t="shared" si="19"/>
        <v/>
      </c>
      <c r="M425" s="52" t="str">
        <f>IF(O425="","",(INDEX(Raw!D:D,MATCH(O425+2000,Raw!X:X,0))))</f>
        <v/>
      </c>
      <c r="N425" s="52" t="str">
        <f>IF(O425="","",(INDEX(Raw!A:A,MATCH(O425+2000,Raw!X:X,0))))</f>
        <v/>
      </c>
      <c r="O425" s="11" t="str">
        <f>(IFERROR(IF(LARGE(Raw!X:X,A425+COUNTIF(Raw!C:C,"H")+COUNTIF(Raw!C:C,"S"))-2000&gt;0,LARGE(Raw!X:X,A425+COUNTIF(Raw!C:C,"H")+COUNTIF(Raw!C:C,"S"))-2000,""),""))</f>
        <v/>
      </c>
    </row>
    <row r="426" spans="1:15" x14ac:dyDescent="0.3">
      <c r="A426" s="52">
        <v>423</v>
      </c>
      <c r="B426" s="3" t="str">
        <f t="shared" si="20"/>
        <v/>
      </c>
      <c r="C426" s="52" t="str">
        <f>IF(E426="","",(INDEX(Raw!D:D,MATCH(E426+6000,Raw!X:X,0))))</f>
        <v/>
      </c>
      <c r="D426" s="52" t="str">
        <f>IF(E426="","",(INDEX(Raw!A:A,MATCH(E426+6000,Raw!X:X,0))))</f>
        <v/>
      </c>
      <c r="E426" s="11" t="str">
        <f>(IFERROR(IF(LARGE(Raw!X:X,A426)-6000&gt;0,LARGE(Raw!X:X,A426)-6000,""),""))</f>
        <v/>
      </c>
      <c r="G426" s="3" t="str">
        <f t="shared" si="18"/>
        <v/>
      </c>
      <c r="H426" s="52" t="str">
        <f>IF(J426="","",(INDEX(Raw!D:D,MATCH(J426+4000,Raw!X:X,0))))</f>
        <v/>
      </c>
      <c r="I426" s="52" t="str">
        <f>IF(J426="","",(INDEX(Raw!A:A,MATCH(J426+4000,Raw!X:X,0))))</f>
        <v/>
      </c>
      <c r="J426" s="11" t="str">
        <f>(IFERROR(IF(LARGE(Raw!X:X,A426+COUNTIF(Raw!C:C,"H"))-4000&gt;0,LARGE(Raw!X:X,A426+COUNTIF(Raw!C:C,"H"))-4000,""),""))</f>
        <v/>
      </c>
      <c r="L426" s="3" t="str">
        <f t="shared" si="19"/>
        <v/>
      </c>
      <c r="M426" s="52" t="str">
        <f>IF(O426="","",(INDEX(Raw!D:D,MATCH(O426+2000,Raw!X:X,0))))</f>
        <v/>
      </c>
      <c r="N426" s="52" t="str">
        <f>IF(O426="","",(INDEX(Raw!A:A,MATCH(O426+2000,Raw!X:X,0))))</f>
        <v/>
      </c>
      <c r="O426" s="11" t="str">
        <f>(IFERROR(IF(LARGE(Raw!X:X,A426+COUNTIF(Raw!C:C,"H")+COUNTIF(Raw!C:C,"S"))-2000&gt;0,LARGE(Raw!X:X,A426+COUNTIF(Raw!C:C,"H")+COUNTIF(Raw!C:C,"S"))-2000,""),""))</f>
        <v/>
      </c>
    </row>
    <row r="427" spans="1:15" x14ac:dyDescent="0.3">
      <c r="A427" s="52">
        <v>424</v>
      </c>
      <c r="B427" s="3" t="str">
        <f t="shared" si="20"/>
        <v/>
      </c>
      <c r="C427" s="52" t="str">
        <f>IF(E427="","",(INDEX(Raw!D:D,MATCH(E427+6000,Raw!X:X,0))))</f>
        <v/>
      </c>
      <c r="D427" s="52" t="str">
        <f>IF(E427="","",(INDEX(Raw!A:A,MATCH(E427+6000,Raw!X:X,0))))</f>
        <v/>
      </c>
      <c r="E427" s="11" t="str">
        <f>(IFERROR(IF(LARGE(Raw!X:X,A427)-6000&gt;0,LARGE(Raw!X:X,A427)-6000,""),""))</f>
        <v/>
      </c>
      <c r="G427" s="3" t="str">
        <f t="shared" si="18"/>
        <v/>
      </c>
      <c r="H427" s="52" t="str">
        <f>IF(J427="","",(INDEX(Raw!D:D,MATCH(J427+4000,Raw!X:X,0))))</f>
        <v/>
      </c>
      <c r="I427" s="52" t="str">
        <f>IF(J427="","",(INDEX(Raw!A:A,MATCH(J427+4000,Raw!X:X,0))))</f>
        <v/>
      </c>
      <c r="J427" s="11" t="str">
        <f>(IFERROR(IF(LARGE(Raw!X:X,A427+COUNTIF(Raw!C:C,"H"))-4000&gt;0,LARGE(Raw!X:X,A427+COUNTIF(Raw!C:C,"H"))-4000,""),""))</f>
        <v/>
      </c>
      <c r="L427" s="3" t="str">
        <f t="shared" si="19"/>
        <v/>
      </c>
      <c r="M427" s="52" t="str">
        <f>IF(O427="","",(INDEX(Raw!D:D,MATCH(O427+2000,Raw!X:X,0))))</f>
        <v/>
      </c>
      <c r="N427" s="52" t="str">
        <f>IF(O427="","",(INDEX(Raw!A:A,MATCH(O427+2000,Raw!X:X,0))))</f>
        <v/>
      </c>
      <c r="O427" s="11" t="str">
        <f>(IFERROR(IF(LARGE(Raw!X:X,A427+COUNTIF(Raw!C:C,"H")+COUNTIF(Raw!C:C,"S"))-2000&gt;0,LARGE(Raw!X:X,A427+COUNTIF(Raw!C:C,"H")+COUNTIF(Raw!C:C,"S"))-2000,""),""))</f>
        <v/>
      </c>
    </row>
    <row r="428" spans="1:15" x14ac:dyDescent="0.3">
      <c r="A428" s="52">
        <v>425</v>
      </c>
      <c r="B428" s="3" t="str">
        <f t="shared" si="20"/>
        <v/>
      </c>
      <c r="C428" s="52" t="str">
        <f>IF(E428="","",(INDEX(Raw!D:D,MATCH(E428+6000,Raw!X:X,0))))</f>
        <v/>
      </c>
      <c r="D428" s="52" t="str">
        <f>IF(E428="","",(INDEX(Raw!A:A,MATCH(E428+6000,Raw!X:X,0))))</f>
        <v/>
      </c>
      <c r="E428" s="11" t="str">
        <f>(IFERROR(IF(LARGE(Raw!X:X,A428)-6000&gt;0,LARGE(Raw!X:X,A428)-6000,""),""))</f>
        <v/>
      </c>
      <c r="G428" s="3" t="str">
        <f t="shared" si="18"/>
        <v/>
      </c>
      <c r="H428" s="52" t="str">
        <f>IF(J428="","",(INDEX(Raw!D:D,MATCH(J428+4000,Raw!X:X,0))))</f>
        <v/>
      </c>
      <c r="I428" s="52" t="str">
        <f>IF(J428="","",(INDEX(Raw!A:A,MATCH(J428+4000,Raw!X:X,0))))</f>
        <v/>
      </c>
      <c r="J428" s="11" t="str">
        <f>(IFERROR(IF(LARGE(Raw!X:X,A428+COUNTIF(Raw!C:C,"H"))-4000&gt;0,LARGE(Raw!X:X,A428+COUNTIF(Raw!C:C,"H"))-4000,""),""))</f>
        <v/>
      </c>
      <c r="L428" s="3" t="str">
        <f t="shared" si="19"/>
        <v/>
      </c>
      <c r="M428" s="52" t="str">
        <f>IF(O428="","",(INDEX(Raw!D:D,MATCH(O428+2000,Raw!X:X,0))))</f>
        <v/>
      </c>
      <c r="N428" s="52" t="str">
        <f>IF(O428="","",(INDEX(Raw!A:A,MATCH(O428+2000,Raw!X:X,0))))</f>
        <v/>
      </c>
      <c r="O428" s="11" t="str">
        <f>(IFERROR(IF(LARGE(Raw!X:X,A428+COUNTIF(Raw!C:C,"H")+COUNTIF(Raw!C:C,"S"))-2000&gt;0,LARGE(Raw!X:X,A428+COUNTIF(Raw!C:C,"H")+COUNTIF(Raw!C:C,"S"))-2000,""),""))</f>
        <v/>
      </c>
    </row>
    <row r="429" spans="1:15" x14ac:dyDescent="0.3">
      <c r="A429" s="52">
        <v>426</v>
      </c>
      <c r="B429" s="3" t="str">
        <f t="shared" si="20"/>
        <v/>
      </c>
      <c r="C429" s="52" t="str">
        <f>IF(E429="","",(INDEX(Raw!D:D,MATCH(E429+6000,Raw!X:X,0))))</f>
        <v/>
      </c>
      <c r="D429" s="52" t="str">
        <f>IF(E429="","",(INDEX(Raw!A:A,MATCH(E429+6000,Raw!X:X,0))))</f>
        <v/>
      </c>
      <c r="E429" s="11" t="str">
        <f>(IFERROR(IF(LARGE(Raw!X:X,A429)-6000&gt;0,LARGE(Raw!X:X,A429)-6000,""),""))</f>
        <v/>
      </c>
      <c r="G429" s="3" t="str">
        <f t="shared" si="18"/>
        <v/>
      </c>
      <c r="H429" s="52" t="str">
        <f>IF(J429="","",(INDEX(Raw!D:D,MATCH(J429+4000,Raw!X:X,0))))</f>
        <v/>
      </c>
      <c r="I429" s="52" t="str">
        <f>IF(J429="","",(INDEX(Raw!A:A,MATCH(J429+4000,Raw!X:X,0))))</f>
        <v/>
      </c>
      <c r="J429" s="11" t="str">
        <f>(IFERROR(IF(LARGE(Raw!X:X,A429+COUNTIF(Raw!C:C,"H"))-4000&gt;0,LARGE(Raw!X:X,A429+COUNTIF(Raw!C:C,"H"))-4000,""),""))</f>
        <v/>
      </c>
      <c r="L429" s="3" t="str">
        <f t="shared" si="19"/>
        <v/>
      </c>
      <c r="M429" s="52" t="str">
        <f>IF(O429="","",(INDEX(Raw!D:D,MATCH(O429+2000,Raw!X:X,0))))</f>
        <v/>
      </c>
      <c r="N429" s="52" t="str">
        <f>IF(O429="","",(INDEX(Raw!A:A,MATCH(O429+2000,Raw!X:X,0))))</f>
        <v/>
      </c>
      <c r="O429" s="11" t="str">
        <f>(IFERROR(IF(LARGE(Raw!X:X,A429+COUNTIF(Raw!C:C,"H")+COUNTIF(Raw!C:C,"S"))-2000&gt;0,LARGE(Raw!X:X,A429+COUNTIF(Raw!C:C,"H")+COUNTIF(Raw!C:C,"S"))-2000,""),""))</f>
        <v/>
      </c>
    </row>
    <row r="430" spans="1:15" x14ac:dyDescent="0.3">
      <c r="A430" s="52">
        <v>427</v>
      </c>
      <c r="B430" s="3" t="str">
        <f t="shared" si="20"/>
        <v/>
      </c>
      <c r="C430" s="52" t="str">
        <f>IF(E430="","",(INDEX(Raw!D:D,MATCH(E430+6000,Raw!X:X,0))))</f>
        <v/>
      </c>
      <c r="D430" s="52" t="str">
        <f>IF(E430="","",(INDEX(Raw!A:A,MATCH(E430+6000,Raw!X:X,0))))</f>
        <v/>
      </c>
      <c r="E430" s="11" t="str">
        <f>(IFERROR(IF(LARGE(Raw!X:X,A430)-6000&gt;0,LARGE(Raw!X:X,A430)-6000,""),""))</f>
        <v/>
      </c>
      <c r="G430" s="3" t="str">
        <f t="shared" si="18"/>
        <v/>
      </c>
      <c r="H430" s="52" t="str">
        <f>IF(J430="","",(INDEX(Raw!D:D,MATCH(J430+4000,Raw!X:X,0))))</f>
        <v/>
      </c>
      <c r="I430" s="52" t="str">
        <f>IF(J430="","",(INDEX(Raw!A:A,MATCH(J430+4000,Raw!X:X,0))))</f>
        <v/>
      </c>
      <c r="J430" s="11" t="str">
        <f>(IFERROR(IF(LARGE(Raw!X:X,A430+COUNTIF(Raw!C:C,"H"))-4000&gt;0,LARGE(Raw!X:X,A430+COUNTIF(Raw!C:C,"H"))-4000,""),""))</f>
        <v/>
      </c>
      <c r="L430" s="3" t="str">
        <f t="shared" si="19"/>
        <v/>
      </c>
      <c r="M430" s="52" t="str">
        <f>IF(O430="","",(INDEX(Raw!D:D,MATCH(O430+2000,Raw!X:X,0))))</f>
        <v/>
      </c>
      <c r="N430" s="52" t="str">
        <f>IF(O430="","",(INDEX(Raw!A:A,MATCH(O430+2000,Raw!X:X,0))))</f>
        <v/>
      </c>
      <c r="O430" s="11" t="str">
        <f>(IFERROR(IF(LARGE(Raw!X:X,A430+COUNTIF(Raw!C:C,"H")+COUNTIF(Raw!C:C,"S"))-2000&gt;0,LARGE(Raw!X:X,A430+COUNTIF(Raw!C:C,"H")+COUNTIF(Raw!C:C,"S"))-2000,""),""))</f>
        <v/>
      </c>
    </row>
    <row r="431" spans="1:15" x14ac:dyDescent="0.3">
      <c r="A431" s="52">
        <v>428</v>
      </c>
      <c r="B431" s="3" t="str">
        <f t="shared" si="20"/>
        <v/>
      </c>
      <c r="C431" s="52" t="str">
        <f>IF(E431="","",(INDEX(Raw!D:D,MATCH(E431+6000,Raw!X:X,0))))</f>
        <v/>
      </c>
      <c r="D431" s="52" t="str">
        <f>IF(E431="","",(INDEX(Raw!A:A,MATCH(E431+6000,Raw!X:X,0))))</f>
        <v/>
      </c>
      <c r="E431" s="11" t="str">
        <f>(IFERROR(IF(LARGE(Raw!X:X,A431)-6000&gt;0,LARGE(Raw!X:X,A431)-6000,""),""))</f>
        <v/>
      </c>
      <c r="G431" s="3" t="str">
        <f t="shared" si="18"/>
        <v/>
      </c>
      <c r="H431" s="52" t="str">
        <f>IF(J431="","",(INDEX(Raw!D:D,MATCH(J431+4000,Raw!X:X,0))))</f>
        <v/>
      </c>
      <c r="I431" s="52" t="str">
        <f>IF(J431="","",(INDEX(Raw!A:A,MATCH(J431+4000,Raw!X:X,0))))</f>
        <v/>
      </c>
      <c r="J431" s="11" t="str">
        <f>(IFERROR(IF(LARGE(Raw!X:X,A431+COUNTIF(Raw!C:C,"H"))-4000&gt;0,LARGE(Raw!X:X,A431+COUNTIF(Raw!C:C,"H"))-4000,""),""))</f>
        <v/>
      </c>
      <c r="L431" s="3" t="str">
        <f t="shared" si="19"/>
        <v/>
      </c>
      <c r="M431" s="52" t="str">
        <f>IF(O431="","",(INDEX(Raw!D:D,MATCH(O431+2000,Raw!X:X,0))))</f>
        <v/>
      </c>
      <c r="N431" s="52" t="str">
        <f>IF(O431="","",(INDEX(Raw!A:A,MATCH(O431+2000,Raw!X:X,0))))</f>
        <v/>
      </c>
      <c r="O431" s="11" t="str">
        <f>(IFERROR(IF(LARGE(Raw!X:X,A431+COUNTIF(Raw!C:C,"H")+COUNTIF(Raw!C:C,"S"))-2000&gt;0,LARGE(Raw!X:X,A431+COUNTIF(Raw!C:C,"H")+COUNTIF(Raw!C:C,"S"))-2000,""),""))</f>
        <v/>
      </c>
    </row>
    <row r="432" spans="1:15" x14ac:dyDescent="0.3">
      <c r="A432" s="52">
        <v>429</v>
      </c>
      <c r="B432" s="3" t="str">
        <f t="shared" si="20"/>
        <v/>
      </c>
      <c r="C432" s="52" t="str">
        <f>IF(E432="","",(INDEX(Raw!D:D,MATCH(E432+6000,Raw!X:X,0))))</f>
        <v/>
      </c>
      <c r="D432" s="52" t="str">
        <f>IF(E432="","",(INDEX(Raw!A:A,MATCH(E432+6000,Raw!X:X,0))))</f>
        <v/>
      </c>
      <c r="E432" s="11" t="str">
        <f>(IFERROR(IF(LARGE(Raw!X:X,A432)-6000&gt;0,LARGE(Raw!X:X,A432)-6000,""),""))</f>
        <v/>
      </c>
      <c r="G432" s="3" t="str">
        <f t="shared" si="18"/>
        <v/>
      </c>
      <c r="H432" s="52" t="str">
        <f>IF(J432="","",(INDEX(Raw!D:D,MATCH(J432+4000,Raw!X:X,0))))</f>
        <v/>
      </c>
      <c r="I432" s="52" t="str">
        <f>IF(J432="","",(INDEX(Raw!A:A,MATCH(J432+4000,Raw!X:X,0))))</f>
        <v/>
      </c>
      <c r="J432" s="11" t="str">
        <f>(IFERROR(IF(LARGE(Raw!X:X,A432+COUNTIF(Raw!C:C,"H"))-4000&gt;0,LARGE(Raw!X:X,A432+COUNTIF(Raw!C:C,"H"))-4000,""),""))</f>
        <v/>
      </c>
      <c r="L432" s="3" t="str">
        <f t="shared" si="19"/>
        <v/>
      </c>
      <c r="M432" s="52" t="str">
        <f>IF(O432="","",(INDEX(Raw!D:D,MATCH(O432+2000,Raw!X:X,0))))</f>
        <v/>
      </c>
      <c r="N432" s="52" t="str">
        <f>IF(O432="","",(INDEX(Raw!A:A,MATCH(O432+2000,Raw!X:X,0))))</f>
        <v/>
      </c>
      <c r="O432" s="11" t="str">
        <f>(IFERROR(IF(LARGE(Raw!X:X,A432+COUNTIF(Raw!C:C,"H")+COUNTIF(Raw!C:C,"S"))-2000&gt;0,LARGE(Raw!X:X,A432+COUNTIF(Raw!C:C,"H")+COUNTIF(Raw!C:C,"S"))-2000,""),""))</f>
        <v/>
      </c>
    </row>
    <row r="433" spans="1:15" x14ac:dyDescent="0.3">
      <c r="A433" s="52">
        <v>430</v>
      </c>
      <c r="B433" s="3" t="str">
        <f t="shared" si="20"/>
        <v/>
      </c>
      <c r="C433" s="52" t="str">
        <f>IF(E433="","",(INDEX(Raw!D:D,MATCH(E433+6000,Raw!X:X,0))))</f>
        <v/>
      </c>
      <c r="D433" s="52" t="str">
        <f>IF(E433="","",(INDEX(Raw!A:A,MATCH(E433+6000,Raw!X:X,0))))</f>
        <v/>
      </c>
      <c r="E433" s="11" t="str">
        <f>(IFERROR(IF(LARGE(Raw!X:X,A433)-6000&gt;0,LARGE(Raw!X:X,A433)-6000,""),""))</f>
        <v/>
      </c>
      <c r="G433" s="3" t="str">
        <f t="shared" si="18"/>
        <v/>
      </c>
      <c r="H433" s="52" t="str">
        <f>IF(J433="","",(INDEX(Raw!D:D,MATCH(J433+4000,Raw!X:X,0))))</f>
        <v/>
      </c>
      <c r="I433" s="52" t="str">
        <f>IF(J433="","",(INDEX(Raw!A:A,MATCH(J433+4000,Raw!X:X,0))))</f>
        <v/>
      </c>
      <c r="J433" s="11" t="str">
        <f>(IFERROR(IF(LARGE(Raw!X:X,A433+COUNTIF(Raw!C:C,"H"))-4000&gt;0,LARGE(Raw!X:X,A433+COUNTIF(Raw!C:C,"H"))-4000,""),""))</f>
        <v/>
      </c>
      <c r="L433" s="3" t="str">
        <f t="shared" si="19"/>
        <v/>
      </c>
      <c r="M433" s="52" t="str">
        <f>IF(O433="","",(INDEX(Raw!D:D,MATCH(O433+2000,Raw!X:X,0))))</f>
        <v/>
      </c>
      <c r="N433" s="52" t="str">
        <f>IF(O433="","",(INDEX(Raw!A:A,MATCH(O433+2000,Raw!X:X,0))))</f>
        <v/>
      </c>
      <c r="O433" s="11" t="str">
        <f>(IFERROR(IF(LARGE(Raw!X:X,A433+COUNTIF(Raw!C:C,"H")+COUNTIF(Raw!C:C,"S"))-2000&gt;0,LARGE(Raw!X:X,A433+COUNTIF(Raw!C:C,"H")+COUNTIF(Raw!C:C,"S"))-2000,""),""))</f>
        <v/>
      </c>
    </row>
    <row r="434" spans="1:15" x14ac:dyDescent="0.3">
      <c r="A434" s="52">
        <v>431</v>
      </c>
      <c r="B434" s="3" t="str">
        <f t="shared" si="20"/>
        <v/>
      </c>
      <c r="C434" s="52" t="str">
        <f>IF(E434="","",(INDEX(Raw!D:D,MATCH(E434+6000,Raw!X:X,0))))</f>
        <v/>
      </c>
      <c r="D434" s="52" t="str">
        <f>IF(E434="","",(INDEX(Raw!A:A,MATCH(E434+6000,Raw!X:X,0))))</f>
        <v/>
      </c>
      <c r="E434" s="11" t="str">
        <f>(IFERROR(IF(LARGE(Raw!X:X,A434)-6000&gt;0,LARGE(Raw!X:X,A434)-6000,""),""))</f>
        <v/>
      </c>
      <c r="G434" s="3" t="str">
        <f t="shared" si="18"/>
        <v/>
      </c>
      <c r="H434" s="52" t="str">
        <f>IF(J434="","",(INDEX(Raw!D:D,MATCH(J434+4000,Raw!X:X,0))))</f>
        <v/>
      </c>
      <c r="I434" s="52" t="str">
        <f>IF(J434="","",(INDEX(Raw!A:A,MATCH(J434+4000,Raw!X:X,0))))</f>
        <v/>
      </c>
      <c r="J434" s="11" t="str">
        <f>(IFERROR(IF(LARGE(Raw!X:X,A434+COUNTIF(Raw!C:C,"H"))-4000&gt;0,LARGE(Raw!X:X,A434+COUNTIF(Raw!C:C,"H"))-4000,""),""))</f>
        <v/>
      </c>
      <c r="L434" s="3" t="str">
        <f t="shared" si="19"/>
        <v/>
      </c>
      <c r="M434" s="52" t="str">
        <f>IF(O434="","",(INDEX(Raw!D:D,MATCH(O434+2000,Raw!X:X,0))))</f>
        <v/>
      </c>
      <c r="N434" s="52" t="str">
        <f>IF(O434="","",(INDEX(Raw!A:A,MATCH(O434+2000,Raw!X:X,0))))</f>
        <v/>
      </c>
      <c r="O434" s="11" t="str">
        <f>(IFERROR(IF(LARGE(Raw!X:X,A434+COUNTIF(Raw!C:C,"H")+COUNTIF(Raw!C:C,"S"))-2000&gt;0,LARGE(Raw!X:X,A434+COUNTIF(Raw!C:C,"H")+COUNTIF(Raw!C:C,"S"))-2000,""),""))</f>
        <v/>
      </c>
    </row>
    <row r="435" spans="1:15" x14ac:dyDescent="0.3">
      <c r="A435" s="52">
        <v>432</v>
      </c>
      <c r="B435" s="3" t="str">
        <f t="shared" si="20"/>
        <v/>
      </c>
      <c r="C435" s="52" t="str">
        <f>IF(E435="","",(INDEX(Raw!D:D,MATCH(E435+6000,Raw!X:X,0))))</f>
        <v/>
      </c>
      <c r="D435" s="52" t="str">
        <f>IF(E435="","",(INDEX(Raw!A:A,MATCH(E435+6000,Raw!X:X,0))))</f>
        <v/>
      </c>
      <c r="E435" s="11" t="str">
        <f>(IFERROR(IF(LARGE(Raw!X:X,A435)-6000&gt;0,LARGE(Raw!X:X,A435)-6000,""),""))</f>
        <v/>
      </c>
      <c r="G435" s="3" t="str">
        <f t="shared" si="18"/>
        <v/>
      </c>
      <c r="H435" s="52" t="str">
        <f>IF(J435="","",(INDEX(Raw!D:D,MATCH(J435+4000,Raw!X:X,0))))</f>
        <v/>
      </c>
      <c r="I435" s="52" t="str">
        <f>IF(J435="","",(INDEX(Raw!A:A,MATCH(J435+4000,Raw!X:X,0))))</f>
        <v/>
      </c>
      <c r="J435" s="11" t="str">
        <f>(IFERROR(IF(LARGE(Raw!X:X,A435+COUNTIF(Raw!C:C,"H"))-4000&gt;0,LARGE(Raw!X:X,A435+COUNTIF(Raw!C:C,"H"))-4000,""),""))</f>
        <v/>
      </c>
      <c r="L435" s="3" t="str">
        <f t="shared" si="19"/>
        <v/>
      </c>
      <c r="M435" s="52" t="str">
        <f>IF(O435="","",(INDEX(Raw!D:D,MATCH(O435+2000,Raw!X:X,0))))</f>
        <v/>
      </c>
      <c r="N435" s="52" t="str">
        <f>IF(O435="","",(INDEX(Raw!A:A,MATCH(O435+2000,Raw!X:X,0))))</f>
        <v/>
      </c>
      <c r="O435" s="11" t="str">
        <f>(IFERROR(IF(LARGE(Raw!X:X,A435+COUNTIF(Raw!C:C,"H")+COUNTIF(Raw!C:C,"S"))-2000&gt;0,LARGE(Raw!X:X,A435+COUNTIF(Raw!C:C,"H")+COUNTIF(Raw!C:C,"S"))-2000,""),""))</f>
        <v/>
      </c>
    </row>
    <row r="436" spans="1:15" x14ac:dyDescent="0.3">
      <c r="A436" s="52">
        <v>433</v>
      </c>
      <c r="B436" s="3" t="str">
        <f t="shared" si="20"/>
        <v/>
      </c>
      <c r="C436" s="52" t="str">
        <f>IF(E436="","",(INDEX(Raw!D:D,MATCH(E436+6000,Raw!X:X,0))))</f>
        <v/>
      </c>
      <c r="D436" s="52" t="str">
        <f>IF(E436="","",(INDEX(Raw!A:A,MATCH(E436+6000,Raw!X:X,0))))</f>
        <v/>
      </c>
      <c r="E436" s="11" t="str">
        <f>(IFERROR(IF(LARGE(Raw!X:X,A436)-6000&gt;0,LARGE(Raw!X:X,A436)-6000,""),""))</f>
        <v/>
      </c>
      <c r="G436" s="3" t="str">
        <f t="shared" si="18"/>
        <v/>
      </c>
      <c r="H436" s="52" t="str">
        <f>IF(J436="","",(INDEX(Raw!D:D,MATCH(J436+4000,Raw!X:X,0))))</f>
        <v/>
      </c>
      <c r="I436" s="52" t="str">
        <f>IF(J436="","",(INDEX(Raw!A:A,MATCH(J436+4000,Raw!X:X,0))))</f>
        <v/>
      </c>
      <c r="J436" s="11" t="str">
        <f>(IFERROR(IF(LARGE(Raw!X:X,A436+COUNTIF(Raw!C:C,"H"))-4000&gt;0,LARGE(Raw!X:X,A436+COUNTIF(Raw!C:C,"H"))-4000,""),""))</f>
        <v/>
      </c>
      <c r="L436" s="3" t="str">
        <f t="shared" si="19"/>
        <v/>
      </c>
      <c r="M436" s="52" t="str">
        <f>IF(O436="","",(INDEX(Raw!D:D,MATCH(O436+2000,Raw!X:X,0))))</f>
        <v/>
      </c>
      <c r="N436" s="52" t="str">
        <f>IF(O436="","",(INDEX(Raw!A:A,MATCH(O436+2000,Raw!X:X,0))))</f>
        <v/>
      </c>
      <c r="O436" s="11" t="str">
        <f>(IFERROR(IF(LARGE(Raw!X:X,A436+COUNTIF(Raw!C:C,"H")+COUNTIF(Raw!C:C,"S"))-2000&gt;0,LARGE(Raw!X:X,A436+COUNTIF(Raw!C:C,"H")+COUNTIF(Raw!C:C,"S"))-2000,""),""))</f>
        <v/>
      </c>
    </row>
    <row r="437" spans="1:15" x14ac:dyDescent="0.3">
      <c r="A437" s="52">
        <v>434</v>
      </c>
      <c r="B437" s="3" t="str">
        <f t="shared" si="20"/>
        <v/>
      </c>
      <c r="C437" s="52" t="str">
        <f>IF(E437="","",(INDEX(Raw!D:D,MATCH(E437+6000,Raw!X:X,0))))</f>
        <v/>
      </c>
      <c r="D437" s="52" t="str">
        <f>IF(E437="","",(INDEX(Raw!A:A,MATCH(E437+6000,Raw!X:X,0))))</f>
        <v/>
      </c>
      <c r="E437" s="11" t="str">
        <f>(IFERROR(IF(LARGE(Raw!X:X,A437)-6000&gt;0,LARGE(Raw!X:X,A437)-6000,""),""))</f>
        <v/>
      </c>
      <c r="G437" s="3" t="str">
        <f t="shared" si="18"/>
        <v/>
      </c>
      <c r="H437" s="52" t="str">
        <f>IF(J437="","",(INDEX(Raw!D:D,MATCH(J437+4000,Raw!X:X,0))))</f>
        <v/>
      </c>
      <c r="I437" s="52" t="str">
        <f>IF(J437="","",(INDEX(Raw!A:A,MATCH(J437+4000,Raw!X:X,0))))</f>
        <v/>
      </c>
      <c r="J437" s="11" t="str">
        <f>(IFERROR(IF(LARGE(Raw!X:X,A437+COUNTIF(Raw!C:C,"H"))-4000&gt;0,LARGE(Raw!X:X,A437+COUNTIF(Raw!C:C,"H"))-4000,""),""))</f>
        <v/>
      </c>
      <c r="L437" s="3" t="str">
        <f t="shared" si="19"/>
        <v/>
      </c>
      <c r="M437" s="52" t="str">
        <f>IF(O437="","",(INDEX(Raw!D:D,MATCH(O437+2000,Raw!X:X,0))))</f>
        <v/>
      </c>
      <c r="N437" s="52" t="str">
        <f>IF(O437="","",(INDEX(Raw!A:A,MATCH(O437+2000,Raw!X:X,0))))</f>
        <v/>
      </c>
      <c r="O437" s="11" t="str">
        <f>(IFERROR(IF(LARGE(Raw!X:X,A437+COUNTIF(Raw!C:C,"H")+COUNTIF(Raw!C:C,"S"))-2000&gt;0,LARGE(Raw!X:X,A437+COUNTIF(Raw!C:C,"H")+COUNTIF(Raw!C:C,"S"))-2000,""),""))</f>
        <v/>
      </c>
    </row>
    <row r="438" spans="1:15" x14ac:dyDescent="0.3">
      <c r="A438" s="52">
        <v>435</v>
      </c>
      <c r="B438" s="3" t="str">
        <f t="shared" si="20"/>
        <v/>
      </c>
      <c r="C438" s="52" t="str">
        <f>IF(E438="","",(INDEX(Raw!D:D,MATCH(E438+6000,Raw!X:X,0))))</f>
        <v/>
      </c>
      <c r="D438" s="52" t="str">
        <f>IF(E438="","",(INDEX(Raw!A:A,MATCH(E438+6000,Raw!X:X,0))))</f>
        <v/>
      </c>
      <c r="E438" s="11" t="str">
        <f>(IFERROR(IF(LARGE(Raw!X:X,A438)-6000&gt;0,LARGE(Raw!X:X,A438)-6000,""),""))</f>
        <v/>
      </c>
      <c r="G438" s="3" t="str">
        <f t="shared" si="18"/>
        <v/>
      </c>
      <c r="H438" s="52" t="str">
        <f>IF(J438="","",(INDEX(Raw!D:D,MATCH(J438+4000,Raw!X:X,0))))</f>
        <v/>
      </c>
      <c r="I438" s="52" t="str">
        <f>IF(J438="","",(INDEX(Raw!A:A,MATCH(J438+4000,Raw!X:X,0))))</f>
        <v/>
      </c>
      <c r="J438" s="11" t="str">
        <f>(IFERROR(IF(LARGE(Raw!X:X,A438+COUNTIF(Raw!C:C,"H"))-4000&gt;0,LARGE(Raw!X:X,A438+COUNTIF(Raw!C:C,"H"))-4000,""),""))</f>
        <v/>
      </c>
      <c r="L438" s="3" t="str">
        <f t="shared" si="19"/>
        <v/>
      </c>
      <c r="M438" s="52" t="str">
        <f>IF(O438="","",(INDEX(Raw!D:D,MATCH(O438+2000,Raw!X:X,0))))</f>
        <v/>
      </c>
      <c r="N438" s="52" t="str">
        <f>IF(O438="","",(INDEX(Raw!A:A,MATCH(O438+2000,Raw!X:X,0))))</f>
        <v/>
      </c>
      <c r="O438" s="11" t="str">
        <f>(IFERROR(IF(LARGE(Raw!X:X,A438+COUNTIF(Raw!C:C,"H")+COUNTIF(Raw!C:C,"S"))-2000&gt;0,LARGE(Raw!X:X,A438+COUNTIF(Raw!C:C,"H")+COUNTIF(Raw!C:C,"S"))-2000,""),""))</f>
        <v/>
      </c>
    </row>
    <row r="439" spans="1:15" x14ac:dyDescent="0.3">
      <c r="A439" s="52">
        <v>436</v>
      </c>
      <c r="B439" s="3" t="str">
        <f t="shared" si="20"/>
        <v/>
      </c>
      <c r="C439" s="52" t="str">
        <f>IF(E439="","",(INDEX(Raw!D:D,MATCH(E439+6000,Raw!X:X,0))))</f>
        <v/>
      </c>
      <c r="D439" s="52" t="str">
        <f>IF(E439="","",(INDEX(Raw!A:A,MATCH(E439+6000,Raw!X:X,0))))</f>
        <v/>
      </c>
      <c r="E439" s="11" t="str">
        <f>(IFERROR(IF(LARGE(Raw!X:X,A439)-6000&gt;0,LARGE(Raw!X:X,A439)-6000,""),""))</f>
        <v/>
      </c>
      <c r="G439" s="3" t="str">
        <f t="shared" si="18"/>
        <v/>
      </c>
      <c r="H439" s="52" t="str">
        <f>IF(J439="","",(INDEX(Raw!D:D,MATCH(J439+4000,Raw!X:X,0))))</f>
        <v/>
      </c>
      <c r="I439" s="52" t="str">
        <f>IF(J439="","",(INDEX(Raw!A:A,MATCH(J439+4000,Raw!X:X,0))))</f>
        <v/>
      </c>
      <c r="J439" s="11" t="str">
        <f>(IFERROR(IF(LARGE(Raw!X:X,A439+COUNTIF(Raw!C:C,"H"))-4000&gt;0,LARGE(Raw!X:X,A439+COUNTIF(Raw!C:C,"H"))-4000,""),""))</f>
        <v/>
      </c>
      <c r="L439" s="3" t="str">
        <f t="shared" si="19"/>
        <v/>
      </c>
      <c r="M439" s="52" t="str">
        <f>IF(O439="","",(INDEX(Raw!D:D,MATCH(O439+2000,Raw!X:X,0))))</f>
        <v/>
      </c>
      <c r="N439" s="52" t="str">
        <f>IF(O439="","",(INDEX(Raw!A:A,MATCH(O439+2000,Raw!X:X,0))))</f>
        <v/>
      </c>
      <c r="O439" s="11" t="str">
        <f>(IFERROR(IF(LARGE(Raw!X:X,A439+COUNTIF(Raw!C:C,"H")+COUNTIF(Raw!C:C,"S"))-2000&gt;0,LARGE(Raw!X:X,A439+COUNTIF(Raw!C:C,"H")+COUNTIF(Raw!C:C,"S"))-2000,""),""))</f>
        <v/>
      </c>
    </row>
    <row r="440" spans="1:15" x14ac:dyDescent="0.3">
      <c r="A440" s="52">
        <v>437</v>
      </c>
      <c r="B440" s="3" t="str">
        <f t="shared" si="20"/>
        <v/>
      </c>
      <c r="C440" s="52" t="str">
        <f>IF(E440="","",(INDEX(Raw!D:D,MATCH(E440+6000,Raw!X:X,0))))</f>
        <v/>
      </c>
      <c r="D440" s="52" t="str">
        <f>IF(E440="","",(INDEX(Raw!A:A,MATCH(E440+6000,Raw!X:X,0))))</f>
        <v/>
      </c>
      <c r="E440" s="11" t="str">
        <f>(IFERROR(IF(LARGE(Raw!X:X,A440)-6000&gt;0,LARGE(Raw!X:X,A440)-6000,""),""))</f>
        <v/>
      </c>
      <c r="G440" s="3" t="str">
        <f t="shared" si="18"/>
        <v/>
      </c>
      <c r="H440" s="52" t="str">
        <f>IF(J440="","",(INDEX(Raw!D:D,MATCH(J440+4000,Raw!X:X,0))))</f>
        <v/>
      </c>
      <c r="I440" s="52" t="str">
        <f>IF(J440="","",(INDEX(Raw!A:A,MATCH(J440+4000,Raw!X:X,0))))</f>
        <v/>
      </c>
      <c r="J440" s="11" t="str">
        <f>(IFERROR(IF(LARGE(Raw!X:X,A440+COUNTIF(Raw!C:C,"H"))-4000&gt;0,LARGE(Raw!X:X,A440+COUNTIF(Raw!C:C,"H"))-4000,""),""))</f>
        <v/>
      </c>
      <c r="L440" s="3" t="str">
        <f t="shared" si="19"/>
        <v/>
      </c>
      <c r="M440" s="52" t="str">
        <f>IF(O440="","",(INDEX(Raw!D:D,MATCH(O440+2000,Raw!X:X,0))))</f>
        <v/>
      </c>
      <c r="N440" s="52" t="str">
        <f>IF(O440="","",(INDEX(Raw!A:A,MATCH(O440+2000,Raw!X:X,0))))</f>
        <v/>
      </c>
      <c r="O440" s="11" t="str">
        <f>(IFERROR(IF(LARGE(Raw!X:X,A440+COUNTIF(Raw!C:C,"H")+COUNTIF(Raw!C:C,"S"))-2000&gt;0,LARGE(Raw!X:X,A440+COUNTIF(Raw!C:C,"H")+COUNTIF(Raw!C:C,"S"))-2000,""),""))</f>
        <v/>
      </c>
    </row>
    <row r="441" spans="1:15" x14ac:dyDescent="0.3">
      <c r="A441" s="52">
        <v>438</v>
      </c>
      <c r="B441" s="3" t="str">
        <f t="shared" si="20"/>
        <v/>
      </c>
      <c r="C441" s="52" t="str">
        <f>IF(E441="","",(INDEX(Raw!D:D,MATCH(E441+6000,Raw!X:X,0))))</f>
        <v/>
      </c>
      <c r="D441" s="52" t="str">
        <f>IF(E441="","",(INDEX(Raw!A:A,MATCH(E441+6000,Raw!X:X,0))))</f>
        <v/>
      </c>
      <c r="E441" s="11" t="str">
        <f>(IFERROR(IF(LARGE(Raw!X:X,A441)-6000&gt;0,LARGE(Raw!X:X,A441)-6000,""),""))</f>
        <v/>
      </c>
      <c r="G441" s="3" t="str">
        <f t="shared" si="18"/>
        <v/>
      </c>
      <c r="H441" s="52" t="str">
        <f>IF(J441="","",(INDEX(Raw!D:D,MATCH(J441+4000,Raw!X:X,0))))</f>
        <v/>
      </c>
      <c r="I441" s="52" t="str">
        <f>IF(J441="","",(INDEX(Raw!A:A,MATCH(J441+4000,Raw!X:X,0))))</f>
        <v/>
      </c>
      <c r="J441" s="11" t="str">
        <f>(IFERROR(IF(LARGE(Raw!X:X,A441+COUNTIF(Raw!C:C,"H"))-4000&gt;0,LARGE(Raw!X:X,A441+COUNTIF(Raw!C:C,"H"))-4000,""),""))</f>
        <v/>
      </c>
      <c r="L441" s="3" t="str">
        <f t="shared" si="19"/>
        <v/>
      </c>
      <c r="M441" s="52" t="str">
        <f>IF(O441="","",(INDEX(Raw!D:D,MATCH(O441+2000,Raw!X:X,0))))</f>
        <v/>
      </c>
      <c r="N441" s="52" t="str">
        <f>IF(O441="","",(INDEX(Raw!A:A,MATCH(O441+2000,Raw!X:X,0))))</f>
        <v/>
      </c>
      <c r="O441" s="11" t="str">
        <f>(IFERROR(IF(LARGE(Raw!X:X,A441+COUNTIF(Raw!C:C,"H")+COUNTIF(Raw!C:C,"S"))-2000&gt;0,LARGE(Raw!X:X,A441+COUNTIF(Raw!C:C,"H")+COUNTIF(Raw!C:C,"S"))-2000,""),""))</f>
        <v/>
      </c>
    </row>
    <row r="442" spans="1:15" x14ac:dyDescent="0.3">
      <c r="A442" s="52">
        <v>439</v>
      </c>
      <c r="B442" s="3" t="str">
        <f t="shared" si="20"/>
        <v/>
      </c>
      <c r="C442" s="52" t="str">
        <f>IF(E442="","",(INDEX(Raw!D:D,MATCH(E442+6000,Raw!X:X,0))))</f>
        <v/>
      </c>
      <c r="D442" s="52" t="str">
        <f>IF(E442="","",(INDEX(Raw!A:A,MATCH(E442+6000,Raw!X:X,0))))</f>
        <v/>
      </c>
      <c r="E442" s="11" t="str">
        <f>(IFERROR(IF(LARGE(Raw!X:X,A442)-6000&gt;0,LARGE(Raw!X:X,A442)-6000,""),""))</f>
        <v/>
      </c>
      <c r="G442" s="3" t="str">
        <f t="shared" si="18"/>
        <v/>
      </c>
      <c r="H442" s="52" t="str">
        <f>IF(J442="","",(INDEX(Raw!D:D,MATCH(J442+4000,Raw!X:X,0))))</f>
        <v/>
      </c>
      <c r="I442" s="52" t="str">
        <f>IF(J442="","",(INDEX(Raw!A:A,MATCH(J442+4000,Raw!X:X,0))))</f>
        <v/>
      </c>
      <c r="J442" s="11" t="str">
        <f>(IFERROR(IF(LARGE(Raw!X:X,A442+COUNTIF(Raw!C:C,"H"))-4000&gt;0,LARGE(Raw!X:X,A442+COUNTIF(Raw!C:C,"H"))-4000,""),""))</f>
        <v/>
      </c>
      <c r="L442" s="3" t="str">
        <f t="shared" si="19"/>
        <v/>
      </c>
      <c r="M442" s="52" t="str">
        <f>IF(O442="","",(INDEX(Raw!D:D,MATCH(O442+2000,Raw!X:X,0))))</f>
        <v/>
      </c>
      <c r="N442" s="52" t="str">
        <f>IF(O442="","",(INDEX(Raw!A:A,MATCH(O442+2000,Raw!X:X,0))))</f>
        <v/>
      </c>
      <c r="O442" s="11" t="str">
        <f>(IFERROR(IF(LARGE(Raw!X:X,A442+COUNTIF(Raw!C:C,"H")+COUNTIF(Raw!C:C,"S"))-2000&gt;0,LARGE(Raw!X:X,A442+COUNTIF(Raw!C:C,"H")+COUNTIF(Raw!C:C,"S"))-2000,""),""))</f>
        <v/>
      </c>
    </row>
    <row r="443" spans="1:15" x14ac:dyDescent="0.3">
      <c r="A443" s="52">
        <v>440</v>
      </c>
      <c r="B443" s="3" t="str">
        <f t="shared" si="20"/>
        <v/>
      </c>
      <c r="C443" s="52" t="str">
        <f>IF(E443="","",(INDEX(Raw!D:D,MATCH(E443+6000,Raw!X:X,0))))</f>
        <v/>
      </c>
      <c r="D443" s="52" t="str">
        <f>IF(E443="","",(INDEX(Raw!A:A,MATCH(E443+6000,Raw!X:X,0))))</f>
        <v/>
      </c>
      <c r="E443" s="11" t="str">
        <f>(IFERROR(IF(LARGE(Raw!X:X,A443)-6000&gt;0,LARGE(Raw!X:X,A443)-6000,""),""))</f>
        <v/>
      </c>
      <c r="G443" s="3" t="str">
        <f t="shared" si="18"/>
        <v/>
      </c>
      <c r="H443" s="52" t="str">
        <f>IF(J443="","",(INDEX(Raw!D:D,MATCH(J443+4000,Raw!X:X,0))))</f>
        <v/>
      </c>
      <c r="I443" s="52" t="str">
        <f>IF(J443="","",(INDEX(Raw!A:A,MATCH(J443+4000,Raw!X:X,0))))</f>
        <v/>
      </c>
      <c r="J443" s="11" t="str">
        <f>(IFERROR(IF(LARGE(Raw!X:X,A443+COUNTIF(Raw!C:C,"H"))-4000&gt;0,LARGE(Raw!X:X,A443+COUNTIF(Raw!C:C,"H"))-4000,""),""))</f>
        <v/>
      </c>
      <c r="L443" s="3" t="str">
        <f t="shared" si="19"/>
        <v/>
      </c>
      <c r="M443" s="52" t="str">
        <f>IF(O443="","",(INDEX(Raw!D:D,MATCH(O443+2000,Raw!X:X,0))))</f>
        <v/>
      </c>
      <c r="N443" s="52" t="str">
        <f>IF(O443="","",(INDEX(Raw!A:A,MATCH(O443+2000,Raw!X:X,0))))</f>
        <v/>
      </c>
      <c r="O443" s="11" t="str">
        <f>(IFERROR(IF(LARGE(Raw!X:X,A443+COUNTIF(Raw!C:C,"H")+COUNTIF(Raw!C:C,"S"))-2000&gt;0,LARGE(Raw!X:X,A443+COUNTIF(Raw!C:C,"H")+COUNTIF(Raw!C:C,"S"))-2000,""),""))</f>
        <v/>
      </c>
    </row>
    <row r="444" spans="1:15" x14ac:dyDescent="0.3">
      <c r="A444" s="52">
        <v>441</v>
      </c>
      <c r="B444" s="3" t="str">
        <f t="shared" si="20"/>
        <v/>
      </c>
      <c r="C444" s="52" t="str">
        <f>IF(E444="","",(INDEX(Raw!D:D,MATCH(E444+6000,Raw!X:X,0))))</f>
        <v/>
      </c>
      <c r="D444" s="52" t="str">
        <f>IF(E444="","",(INDEX(Raw!A:A,MATCH(E444+6000,Raw!X:X,0))))</f>
        <v/>
      </c>
      <c r="E444" s="11" t="str">
        <f>(IFERROR(IF(LARGE(Raw!X:X,A444)-6000&gt;0,LARGE(Raw!X:X,A444)-6000,""),""))</f>
        <v/>
      </c>
      <c r="G444" s="3" t="str">
        <f t="shared" si="18"/>
        <v/>
      </c>
      <c r="H444" s="52" t="str">
        <f>IF(J444="","",(INDEX(Raw!D:D,MATCH(J444+4000,Raw!X:X,0))))</f>
        <v/>
      </c>
      <c r="I444" s="52" t="str">
        <f>IF(J444="","",(INDEX(Raw!A:A,MATCH(J444+4000,Raw!X:X,0))))</f>
        <v/>
      </c>
      <c r="J444" s="11" t="str">
        <f>(IFERROR(IF(LARGE(Raw!X:X,A444+COUNTIF(Raw!C:C,"H"))-4000&gt;0,LARGE(Raw!X:X,A444+COUNTIF(Raw!C:C,"H"))-4000,""),""))</f>
        <v/>
      </c>
      <c r="L444" s="3" t="str">
        <f t="shared" si="19"/>
        <v/>
      </c>
      <c r="M444" s="52" t="str">
        <f>IF(O444="","",(INDEX(Raw!D:D,MATCH(O444+2000,Raw!X:X,0))))</f>
        <v/>
      </c>
      <c r="N444" s="52" t="str">
        <f>IF(O444="","",(INDEX(Raw!A:A,MATCH(O444+2000,Raw!X:X,0))))</f>
        <v/>
      </c>
      <c r="O444" s="11" t="str">
        <f>(IFERROR(IF(LARGE(Raw!X:X,A444+COUNTIF(Raw!C:C,"H")+COUNTIF(Raw!C:C,"S"))-2000&gt;0,LARGE(Raw!X:X,A444+COUNTIF(Raw!C:C,"H")+COUNTIF(Raw!C:C,"S"))-2000,""),""))</f>
        <v/>
      </c>
    </row>
    <row r="445" spans="1:15" x14ac:dyDescent="0.3">
      <c r="A445" s="52">
        <v>442</v>
      </c>
      <c r="B445" s="3" t="str">
        <f t="shared" si="20"/>
        <v/>
      </c>
      <c r="C445" s="52" t="str">
        <f>IF(E445="","",(INDEX(Raw!D:D,MATCH(E445+6000,Raw!X:X,0))))</f>
        <v/>
      </c>
      <c r="D445" s="52" t="str">
        <f>IF(E445="","",(INDEX(Raw!A:A,MATCH(E445+6000,Raw!X:X,0))))</f>
        <v/>
      </c>
      <c r="E445" s="11" t="str">
        <f>(IFERROR(IF(LARGE(Raw!X:X,A445)-6000&gt;0,LARGE(Raw!X:X,A445)-6000,""),""))</f>
        <v/>
      </c>
      <c r="G445" s="3" t="str">
        <f t="shared" si="18"/>
        <v/>
      </c>
      <c r="H445" s="52" t="str">
        <f>IF(J445="","",(INDEX(Raw!D:D,MATCH(J445+4000,Raw!X:X,0))))</f>
        <v/>
      </c>
      <c r="I445" s="52" t="str">
        <f>IF(J445="","",(INDEX(Raw!A:A,MATCH(J445+4000,Raw!X:X,0))))</f>
        <v/>
      </c>
      <c r="J445" s="11" t="str">
        <f>(IFERROR(IF(LARGE(Raw!X:X,A445+COUNTIF(Raw!C:C,"H"))-4000&gt;0,LARGE(Raw!X:X,A445+COUNTIF(Raw!C:C,"H"))-4000,""),""))</f>
        <v/>
      </c>
      <c r="L445" s="3" t="str">
        <f t="shared" si="19"/>
        <v/>
      </c>
      <c r="M445" s="52" t="str">
        <f>IF(O445="","",(INDEX(Raw!D:D,MATCH(O445+2000,Raw!X:X,0))))</f>
        <v/>
      </c>
      <c r="N445" s="52" t="str">
        <f>IF(O445="","",(INDEX(Raw!A:A,MATCH(O445+2000,Raw!X:X,0))))</f>
        <v/>
      </c>
      <c r="O445" s="11" t="str">
        <f>(IFERROR(IF(LARGE(Raw!X:X,A445+COUNTIF(Raw!C:C,"H")+COUNTIF(Raw!C:C,"S"))-2000&gt;0,LARGE(Raw!X:X,A445+COUNTIF(Raw!C:C,"H")+COUNTIF(Raw!C:C,"S"))-2000,""),""))</f>
        <v/>
      </c>
    </row>
    <row r="446" spans="1:15" x14ac:dyDescent="0.3">
      <c r="A446" s="52">
        <v>443</v>
      </c>
      <c r="B446" s="3" t="str">
        <f t="shared" si="20"/>
        <v/>
      </c>
      <c r="C446" s="52" t="str">
        <f>IF(E446="","",(INDEX(Raw!D:D,MATCH(E446+6000,Raw!X:X,0))))</f>
        <v/>
      </c>
      <c r="D446" s="52" t="str">
        <f>IF(E446="","",(INDEX(Raw!A:A,MATCH(E446+6000,Raw!X:X,0))))</f>
        <v/>
      </c>
      <c r="E446" s="11" t="str">
        <f>(IFERROR(IF(LARGE(Raw!X:X,A446)-6000&gt;0,LARGE(Raw!X:X,A446)-6000,""),""))</f>
        <v/>
      </c>
      <c r="G446" s="3" t="str">
        <f t="shared" si="18"/>
        <v/>
      </c>
      <c r="H446" s="52" t="str">
        <f>IF(J446="","",(INDEX(Raw!D:D,MATCH(J446+4000,Raw!X:X,0))))</f>
        <v/>
      </c>
      <c r="I446" s="52" t="str">
        <f>IF(J446="","",(INDEX(Raw!A:A,MATCH(J446+4000,Raw!X:X,0))))</f>
        <v/>
      </c>
      <c r="J446" s="11" t="str">
        <f>(IFERROR(IF(LARGE(Raw!X:X,A446+COUNTIF(Raw!C:C,"H"))-4000&gt;0,LARGE(Raw!X:X,A446+COUNTIF(Raw!C:C,"H"))-4000,""),""))</f>
        <v/>
      </c>
      <c r="L446" s="3" t="str">
        <f t="shared" si="19"/>
        <v/>
      </c>
      <c r="M446" s="52" t="str">
        <f>IF(O446="","",(INDEX(Raw!D:D,MATCH(O446+2000,Raw!X:X,0))))</f>
        <v/>
      </c>
      <c r="N446" s="52" t="str">
        <f>IF(O446="","",(INDEX(Raw!A:A,MATCH(O446+2000,Raw!X:X,0))))</f>
        <v/>
      </c>
      <c r="O446" s="11" t="str">
        <f>(IFERROR(IF(LARGE(Raw!X:X,A446+COUNTIF(Raw!C:C,"H")+COUNTIF(Raw!C:C,"S"))-2000&gt;0,LARGE(Raw!X:X,A446+COUNTIF(Raw!C:C,"H")+COUNTIF(Raw!C:C,"S"))-2000,""),""))</f>
        <v/>
      </c>
    </row>
    <row r="447" spans="1:15" x14ac:dyDescent="0.3">
      <c r="A447" s="52">
        <v>444</v>
      </c>
      <c r="B447" s="3" t="str">
        <f t="shared" si="20"/>
        <v/>
      </c>
      <c r="C447" s="52" t="str">
        <f>IF(E447="","",(INDEX(Raw!D:D,MATCH(E447+6000,Raw!X:X,0))))</f>
        <v/>
      </c>
      <c r="D447" s="52" t="str">
        <f>IF(E447="","",(INDEX(Raw!A:A,MATCH(E447+6000,Raw!X:X,0))))</f>
        <v/>
      </c>
      <c r="E447" s="11" t="str">
        <f>(IFERROR(IF(LARGE(Raw!X:X,A447)-6000&gt;0,LARGE(Raw!X:X,A447)-6000,""),""))</f>
        <v/>
      </c>
      <c r="G447" s="3" t="str">
        <f t="shared" si="18"/>
        <v/>
      </c>
      <c r="H447" s="52" t="str">
        <f>IF(J447="","",(INDEX(Raw!D:D,MATCH(J447+4000,Raw!X:X,0))))</f>
        <v/>
      </c>
      <c r="I447" s="52" t="str">
        <f>IF(J447="","",(INDEX(Raw!A:A,MATCH(J447+4000,Raw!X:X,0))))</f>
        <v/>
      </c>
      <c r="J447" s="11" t="str">
        <f>(IFERROR(IF(LARGE(Raw!X:X,A447+COUNTIF(Raw!C:C,"H"))-4000&gt;0,LARGE(Raw!X:X,A447+COUNTIF(Raw!C:C,"H"))-4000,""),""))</f>
        <v/>
      </c>
      <c r="L447" s="3" t="str">
        <f t="shared" si="19"/>
        <v/>
      </c>
      <c r="M447" s="52" t="str">
        <f>IF(O447="","",(INDEX(Raw!D:D,MATCH(O447+2000,Raw!X:X,0))))</f>
        <v/>
      </c>
      <c r="N447" s="52" t="str">
        <f>IF(O447="","",(INDEX(Raw!A:A,MATCH(O447+2000,Raw!X:X,0))))</f>
        <v/>
      </c>
      <c r="O447" s="11" t="str">
        <f>(IFERROR(IF(LARGE(Raw!X:X,A447+COUNTIF(Raw!C:C,"H")+COUNTIF(Raw!C:C,"S"))-2000&gt;0,LARGE(Raw!X:X,A447+COUNTIF(Raw!C:C,"H")+COUNTIF(Raw!C:C,"S"))-2000,""),""))</f>
        <v/>
      </c>
    </row>
    <row r="448" spans="1:15" x14ac:dyDescent="0.3">
      <c r="A448" s="52">
        <v>445</v>
      </c>
      <c r="B448" s="3" t="str">
        <f t="shared" si="20"/>
        <v/>
      </c>
      <c r="C448" s="52" t="str">
        <f>IF(E448="","",(INDEX(Raw!D:D,MATCH(E448+6000,Raw!X:X,0))))</f>
        <v/>
      </c>
      <c r="D448" s="52" t="str">
        <f>IF(E448="","",(INDEX(Raw!A:A,MATCH(E448+6000,Raw!X:X,0))))</f>
        <v/>
      </c>
      <c r="E448" s="11" t="str">
        <f>(IFERROR(IF(LARGE(Raw!X:X,A448)-6000&gt;0,LARGE(Raw!X:X,A448)-6000,""),""))</f>
        <v/>
      </c>
      <c r="G448" s="3" t="str">
        <f t="shared" si="18"/>
        <v/>
      </c>
      <c r="H448" s="52" t="str">
        <f>IF(J448="","",(INDEX(Raw!D:D,MATCH(J448+4000,Raw!X:X,0))))</f>
        <v/>
      </c>
      <c r="I448" s="52" t="str">
        <f>IF(J448="","",(INDEX(Raw!A:A,MATCH(J448+4000,Raw!X:X,0))))</f>
        <v/>
      </c>
      <c r="J448" s="11" t="str">
        <f>(IFERROR(IF(LARGE(Raw!X:X,A448+COUNTIF(Raw!C:C,"H"))-4000&gt;0,LARGE(Raw!X:X,A448+COUNTIF(Raw!C:C,"H"))-4000,""),""))</f>
        <v/>
      </c>
      <c r="L448" s="3" t="str">
        <f t="shared" si="19"/>
        <v/>
      </c>
      <c r="M448" s="52" t="str">
        <f>IF(O448="","",(INDEX(Raw!D:D,MATCH(O448+2000,Raw!X:X,0))))</f>
        <v/>
      </c>
      <c r="N448" s="52" t="str">
        <f>IF(O448="","",(INDEX(Raw!A:A,MATCH(O448+2000,Raw!X:X,0))))</f>
        <v/>
      </c>
      <c r="O448" s="11" t="str">
        <f>(IFERROR(IF(LARGE(Raw!X:X,A448+COUNTIF(Raw!C:C,"H")+COUNTIF(Raw!C:C,"S"))-2000&gt;0,LARGE(Raw!X:X,A448+COUNTIF(Raw!C:C,"H")+COUNTIF(Raw!C:C,"S"))-2000,""),""))</f>
        <v/>
      </c>
    </row>
    <row r="449" spans="1:15" x14ac:dyDescent="0.3">
      <c r="A449" s="52">
        <v>446</v>
      </c>
      <c r="B449" s="3" t="str">
        <f t="shared" si="20"/>
        <v/>
      </c>
      <c r="C449" s="52" t="str">
        <f>IF(E449="","",(INDEX(Raw!D:D,MATCH(E449+6000,Raw!X:X,0))))</f>
        <v/>
      </c>
      <c r="D449" s="52" t="str">
        <f>IF(E449="","",(INDEX(Raw!A:A,MATCH(E449+6000,Raw!X:X,0))))</f>
        <v/>
      </c>
      <c r="E449" s="11" t="str">
        <f>(IFERROR(IF(LARGE(Raw!X:X,A449)-6000&gt;0,LARGE(Raw!X:X,A449)-6000,""),""))</f>
        <v/>
      </c>
      <c r="G449" s="3" t="str">
        <f t="shared" si="18"/>
        <v/>
      </c>
      <c r="H449" s="52" t="str">
        <f>IF(J449="","",(INDEX(Raw!D:D,MATCH(J449+4000,Raw!X:X,0))))</f>
        <v/>
      </c>
      <c r="I449" s="52" t="str">
        <f>IF(J449="","",(INDEX(Raw!A:A,MATCH(J449+4000,Raw!X:X,0))))</f>
        <v/>
      </c>
      <c r="J449" s="11" t="str">
        <f>(IFERROR(IF(LARGE(Raw!X:X,A449+COUNTIF(Raw!C:C,"H"))-4000&gt;0,LARGE(Raw!X:X,A449+COUNTIF(Raw!C:C,"H"))-4000,""),""))</f>
        <v/>
      </c>
      <c r="L449" s="3" t="str">
        <f t="shared" si="19"/>
        <v/>
      </c>
      <c r="M449" s="52" t="str">
        <f>IF(O449="","",(INDEX(Raw!D:D,MATCH(O449+2000,Raw!X:X,0))))</f>
        <v/>
      </c>
      <c r="N449" s="52" t="str">
        <f>IF(O449="","",(INDEX(Raw!A:A,MATCH(O449+2000,Raw!X:X,0))))</f>
        <v/>
      </c>
      <c r="O449" s="11" t="str">
        <f>(IFERROR(IF(LARGE(Raw!X:X,A449+COUNTIF(Raw!C:C,"H")+COUNTIF(Raw!C:C,"S"))-2000&gt;0,LARGE(Raw!X:X,A449+COUNTIF(Raw!C:C,"H")+COUNTIF(Raw!C:C,"S"))-2000,""),""))</f>
        <v/>
      </c>
    </row>
    <row r="450" spans="1:15" x14ac:dyDescent="0.3">
      <c r="A450" s="52">
        <v>447</v>
      </c>
      <c r="B450" s="3" t="str">
        <f t="shared" si="20"/>
        <v/>
      </c>
      <c r="C450" s="52" t="str">
        <f>IF(E450="","",(INDEX(Raw!D:D,MATCH(E450+6000,Raw!X:X,0))))</f>
        <v/>
      </c>
      <c r="D450" s="52" t="str">
        <f>IF(E450="","",(INDEX(Raw!A:A,MATCH(E450+6000,Raw!X:X,0))))</f>
        <v/>
      </c>
      <c r="E450" s="11" t="str">
        <f>(IFERROR(IF(LARGE(Raw!X:X,A450)-6000&gt;0,LARGE(Raw!X:X,A450)-6000,""),""))</f>
        <v/>
      </c>
      <c r="G450" s="3" t="str">
        <f t="shared" si="18"/>
        <v/>
      </c>
      <c r="H450" s="52" t="str">
        <f>IF(J450="","",(INDEX(Raw!D:D,MATCH(J450+4000,Raw!X:X,0))))</f>
        <v/>
      </c>
      <c r="I450" s="52" t="str">
        <f>IF(J450="","",(INDEX(Raw!A:A,MATCH(J450+4000,Raw!X:X,0))))</f>
        <v/>
      </c>
      <c r="J450" s="11" t="str">
        <f>(IFERROR(IF(LARGE(Raw!X:X,A450+COUNTIF(Raw!C:C,"H"))-4000&gt;0,LARGE(Raw!X:X,A450+COUNTIF(Raw!C:C,"H"))-4000,""),""))</f>
        <v/>
      </c>
      <c r="L450" s="3" t="str">
        <f t="shared" si="19"/>
        <v/>
      </c>
      <c r="M450" s="52" t="str">
        <f>IF(O450="","",(INDEX(Raw!D:D,MATCH(O450+2000,Raw!X:X,0))))</f>
        <v/>
      </c>
      <c r="N450" s="52" t="str">
        <f>IF(O450="","",(INDEX(Raw!A:A,MATCH(O450+2000,Raw!X:X,0))))</f>
        <v/>
      </c>
      <c r="O450" s="11" t="str">
        <f>(IFERROR(IF(LARGE(Raw!X:X,A450+COUNTIF(Raw!C:C,"H")+COUNTIF(Raw!C:C,"S"))-2000&gt;0,LARGE(Raw!X:X,A450+COUNTIF(Raw!C:C,"H")+COUNTIF(Raw!C:C,"S"))-2000,""),""))</f>
        <v/>
      </c>
    </row>
    <row r="451" spans="1:15" x14ac:dyDescent="0.3">
      <c r="A451" s="52">
        <v>448</v>
      </c>
      <c r="B451" s="3" t="str">
        <f t="shared" si="20"/>
        <v/>
      </c>
      <c r="C451" s="52" t="str">
        <f>IF(E451="","",(INDEX(Raw!D:D,MATCH(E451+6000,Raw!X:X,0))))</f>
        <v/>
      </c>
      <c r="D451" s="52" t="str">
        <f>IF(E451="","",(INDEX(Raw!A:A,MATCH(E451+6000,Raw!X:X,0))))</f>
        <v/>
      </c>
      <c r="E451" s="11" t="str">
        <f>(IFERROR(IF(LARGE(Raw!X:X,A451)-6000&gt;0,LARGE(Raw!X:X,A451)-6000,""),""))</f>
        <v/>
      </c>
      <c r="G451" s="3" t="str">
        <f t="shared" si="18"/>
        <v/>
      </c>
      <c r="H451" s="52" t="str">
        <f>IF(J451="","",(INDEX(Raw!D:D,MATCH(J451+4000,Raw!X:X,0))))</f>
        <v/>
      </c>
      <c r="I451" s="52" t="str">
        <f>IF(J451="","",(INDEX(Raw!A:A,MATCH(J451+4000,Raw!X:X,0))))</f>
        <v/>
      </c>
      <c r="J451" s="11" t="str">
        <f>(IFERROR(IF(LARGE(Raw!X:X,A451+COUNTIF(Raw!C:C,"H"))-4000&gt;0,LARGE(Raw!X:X,A451+COUNTIF(Raw!C:C,"H"))-4000,""),""))</f>
        <v/>
      </c>
      <c r="L451" s="3" t="str">
        <f t="shared" si="19"/>
        <v/>
      </c>
      <c r="M451" s="52" t="str">
        <f>IF(O451="","",(INDEX(Raw!D:D,MATCH(O451+2000,Raw!X:X,0))))</f>
        <v/>
      </c>
      <c r="N451" s="52" t="str">
        <f>IF(O451="","",(INDEX(Raw!A:A,MATCH(O451+2000,Raw!X:X,0))))</f>
        <v/>
      </c>
      <c r="O451" s="11" t="str">
        <f>(IFERROR(IF(LARGE(Raw!X:X,A451+COUNTIF(Raw!C:C,"H")+COUNTIF(Raw!C:C,"S"))-2000&gt;0,LARGE(Raw!X:X,A451+COUNTIF(Raw!C:C,"H")+COUNTIF(Raw!C:C,"S"))-2000,""),""))</f>
        <v/>
      </c>
    </row>
    <row r="452" spans="1:15" x14ac:dyDescent="0.3">
      <c r="A452" s="52">
        <v>449</v>
      </c>
      <c r="B452" s="3" t="str">
        <f t="shared" si="20"/>
        <v/>
      </c>
      <c r="C452" s="52" t="str">
        <f>IF(E452="","",(INDEX(Raw!D:D,MATCH(E452+6000,Raw!X:X,0))))</f>
        <v/>
      </c>
      <c r="D452" s="52" t="str">
        <f>IF(E452="","",(INDEX(Raw!A:A,MATCH(E452+6000,Raw!X:X,0))))</f>
        <v/>
      </c>
      <c r="E452" s="11" t="str">
        <f>(IFERROR(IF(LARGE(Raw!X:X,A452)-6000&gt;0,LARGE(Raw!X:X,A452)-6000,""),""))</f>
        <v/>
      </c>
      <c r="G452" s="3" t="str">
        <f t="shared" si="18"/>
        <v/>
      </c>
      <c r="H452" s="52" t="str">
        <f>IF(J452="","",(INDEX(Raw!D:D,MATCH(J452+4000,Raw!X:X,0))))</f>
        <v/>
      </c>
      <c r="I452" s="52" t="str">
        <f>IF(J452="","",(INDEX(Raw!A:A,MATCH(J452+4000,Raw!X:X,0))))</f>
        <v/>
      </c>
      <c r="J452" s="11" t="str">
        <f>(IFERROR(IF(LARGE(Raw!X:X,A452+COUNTIF(Raw!C:C,"H"))-4000&gt;0,LARGE(Raw!X:X,A452+COUNTIF(Raw!C:C,"H"))-4000,""),""))</f>
        <v/>
      </c>
      <c r="L452" s="3" t="str">
        <f t="shared" si="19"/>
        <v/>
      </c>
      <c r="M452" s="52" t="str">
        <f>IF(O452="","",(INDEX(Raw!D:D,MATCH(O452+2000,Raw!X:X,0))))</f>
        <v/>
      </c>
      <c r="N452" s="52" t="str">
        <f>IF(O452="","",(INDEX(Raw!A:A,MATCH(O452+2000,Raw!X:X,0))))</f>
        <v/>
      </c>
      <c r="O452" s="11" t="str">
        <f>(IFERROR(IF(LARGE(Raw!X:X,A452+COUNTIF(Raw!C:C,"H")+COUNTIF(Raw!C:C,"S"))-2000&gt;0,LARGE(Raw!X:X,A452+COUNTIF(Raw!C:C,"H")+COUNTIF(Raw!C:C,"S"))-2000,""),""))</f>
        <v/>
      </c>
    </row>
    <row r="453" spans="1:15" x14ac:dyDescent="0.3">
      <c r="A453" s="52">
        <v>450</v>
      </c>
      <c r="B453" s="3" t="str">
        <f t="shared" si="20"/>
        <v/>
      </c>
      <c r="C453" s="52" t="str">
        <f>IF(E453="","",(INDEX(Raw!D:D,MATCH(E453+6000,Raw!X:X,0))))</f>
        <v/>
      </c>
      <c r="D453" s="52" t="str">
        <f>IF(E453="","",(INDEX(Raw!A:A,MATCH(E453+6000,Raw!X:X,0))))</f>
        <v/>
      </c>
      <c r="E453" s="11" t="str">
        <f>(IFERROR(IF(LARGE(Raw!X:X,A453)-6000&gt;0,LARGE(Raw!X:X,A453)-6000,""),""))</f>
        <v/>
      </c>
      <c r="G453" s="3" t="str">
        <f t="shared" ref="G453:G500" si="21">IFERROR(IF(ROUND(J453,3)=ROUND(J452,3),G452,G452+1),"")</f>
        <v/>
      </c>
      <c r="H453" s="52" t="str">
        <f>IF(J453="","",(INDEX(Raw!D:D,MATCH(J453+4000,Raw!X:X,0))))</f>
        <v/>
      </c>
      <c r="I453" s="52" t="str">
        <f>IF(J453="","",(INDEX(Raw!A:A,MATCH(J453+4000,Raw!X:X,0))))</f>
        <v/>
      </c>
      <c r="J453" s="11" t="str">
        <f>(IFERROR(IF(LARGE(Raw!X:X,A453+COUNTIF(Raw!C:C,"H"))-4000&gt;0,LARGE(Raw!X:X,A453+COUNTIF(Raw!C:C,"H"))-4000,""),""))</f>
        <v/>
      </c>
      <c r="L453" s="3" t="str">
        <f t="shared" ref="L453:L500" si="22">IFERROR(IF(ROUND(O453,3)=ROUND(O452,3),L452,L452+1),"")</f>
        <v/>
      </c>
      <c r="M453" s="52" t="str">
        <f>IF(O453="","",(INDEX(Raw!D:D,MATCH(O453+2000,Raw!X:X,0))))</f>
        <v/>
      </c>
      <c r="N453" s="52" t="str">
        <f>IF(O453="","",(INDEX(Raw!A:A,MATCH(O453+2000,Raw!X:X,0))))</f>
        <v/>
      </c>
      <c r="O453" s="11" t="str">
        <f>(IFERROR(IF(LARGE(Raw!X:X,A453+COUNTIF(Raw!C:C,"H")+COUNTIF(Raw!C:C,"S"))-2000&gt;0,LARGE(Raw!X:X,A453+COUNTIF(Raw!C:C,"H")+COUNTIF(Raw!C:C,"S"))-2000,""),""))</f>
        <v/>
      </c>
    </row>
    <row r="454" spans="1:15" x14ac:dyDescent="0.3">
      <c r="A454" s="52">
        <v>451</v>
      </c>
      <c r="B454" s="3" t="str">
        <f t="shared" ref="B454:B500" si="23">IFERROR(IF(ROUND(E454,3)=ROUND(E453,3),B453,B453+1),"")</f>
        <v/>
      </c>
      <c r="C454" s="52" t="str">
        <f>IF(E454="","",(INDEX(Raw!D:D,MATCH(E454+6000,Raw!X:X,0))))</f>
        <v/>
      </c>
      <c r="D454" s="52" t="str">
        <f>IF(E454="","",(INDEX(Raw!A:A,MATCH(E454+6000,Raw!X:X,0))))</f>
        <v/>
      </c>
      <c r="E454" s="11" t="str">
        <f>(IFERROR(IF(LARGE(Raw!X:X,A454)-6000&gt;0,LARGE(Raw!X:X,A454)-6000,""),""))</f>
        <v/>
      </c>
      <c r="G454" s="3" t="str">
        <f t="shared" si="21"/>
        <v/>
      </c>
      <c r="H454" s="52" t="str">
        <f>IF(J454="","",(INDEX(Raw!D:D,MATCH(J454+4000,Raw!X:X,0))))</f>
        <v/>
      </c>
      <c r="I454" s="52" t="str">
        <f>IF(J454="","",(INDEX(Raw!A:A,MATCH(J454+4000,Raw!X:X,0))))</f>
        <v/>
      </c>
      <c r="J454" s="11" t="str">
        <f>(IFERROR(IF(LARGE(Raw!X:X,A454+COUNTIF(Raw!C:C,"H"))-4000&gt;0,LARGE(Raw!X:X,A454+COUNTIF(Raw!C:C,"H"))-4000,""),""))</f>
        <v/>
      </c>
      <c r="L454" s="3" t="str">
        <f t="shared" si="22"/>
        <v/>
      </c>
      <c r="M454" s="52" t="str">
        <f>IF(O454="","",(INDEX(Raw!D:D,MATCH(O454+2000,Raw!X:X,0))))</f>
        <v/>
      </c>
      <c r="N454" s="52" t="str">
        <f>IF(O454="","",(INDEX(Raw!A:A,MATCH(O454+2000,Raw!X:X,0))))</f>
        <v/>
      </c>
      <c r="O454" s="11" t="str">
        <f>(IFERROR(IF(LARGE(Raw!X:X,A454+COUNTIF(Raw!C:C,"H")+COUNTIF(Raw!C:C,"S"))-2000&gt;0,LARGE(Raw!X:X,A454+COUNTIF(Raw!C:C,"H")+COUNTIF(Raw!C:C,"S"))-2000,""),""))</f>
        <v/>
      </c>
    </row>
    <row r="455" spans="1:15" x14ac:dyDescent="0.3">
      <c r="A455" s="52">
        <v>452</v>
      </c>
      <c r="B455" s="3" t="str">
        <f t="shared" si="23"/>
        <v/>
      </c>
      <c r="C455" s="52" t="str">
        <f>IF(E455="","",(INDEX(Raw!D:D,MATCH(E455+6000,Raw!X:X,0))))</f>
        <v/>
      </c>
      <c r="D455" s="52" t="str">
        <f>IF(E455="","",(INDEX(Raw!A:A,MATCH(E455+6000,Raw!X:X,0))))</f>
        <v/>
      </c>
      <c r="E455" s="11" t="str">
        <f>(IFERROR(IF(LARGE(Raw!X:X,A455)-6000&gt;0,LARGE(Raw!X:X,A455)-6000,""),""))</f>
        <v/>
      </c>
      <c r="G455" s="3" t="str">
        <f t="shared" si="21"/>
        <v/>
      </c>
      <c r="H455" s="52" t="str">
        <f>IF(J455="","",(INDEX(Raw!D:D,MATCH(J455+4000,Raw!X:X,0))))</f>
        <v/>
      </c>
      <c r="I455" s="52" t="str">
        <f>IF(J455="","",(INDEX(Raw!A:A,MATCH(J455+4000,Raw!X:X,0))))</f>
        <v/>
      </c>
      <c r="J455" s="11" t="str">
        <f>(IFERROR(IF(LARGE(Raw!X:X,A455+COUNTIF(Raw!C:C,"H"))-4000&gt;0,LARGE(Raw!X:X,A455+COUNTIF(Raw!C:C,"H"))-4000,""),""))</f>
        <v/>
      </c>
      <c r="L455" s="3" t="str">
        <f t="shared" si="22"/>
        <v/>
      </c>
      <c r="M455" s="52" t="str">
        <f>IF(O455="","",(INDEX(Raw!D:D,MATCH(O455+2000,Raw!X:X,0))))</f>
        <v/>
      </c>
      <c r="N455" s="52" t="str">
        <f>IF(O455="","",(INDEX(Raw!A:A,MATCH(O455+2000,Raw!X:X,0))))</f>
        <v/>
      </c>
      <c r="O455" s="11" t="str">
        <f>(IFERROR(IF(LARGE(Raw!X:X,A455+COUNTIF(Raw!C:C,"H")+COUNTIF(Raw!C:C,"S"))-2000&gt;0,LARGE(Raw!X:X,A455+COUNTIF(Raw!C:C,"H")+COUNTIF(Raw!C:C,"S"))-2000,""),""))</f>
        <v/>
      </c>
    </row>
    <row r="456" spans="1:15" x14ac:dyDescent="0.3">
      <c r="A456" s="52">
        <v>453</v>
      </c>
      <c r="B456" s="3" t="str">
        <f t="shared" si="23"/>
        <v/>
      </c>
      <c r="C456" s="52" t="str">
        <f>IF(E456="","",(INDEX(Raw!D:D,MATCH(E456+6000,Raw!X:X,0))))</f>
        <v/>
      </c>
      <c r="D456" s="52" t="str">
        <f>IF(E456="","",(INDEX(Raw!A:A,MATCH(E456+6000,Raw!X:X,0))))</f>
        <v/>
      </c>
      <c r="E456" s="11" t="str">
        <f>(IFERROR(IF(LARGE(Raw!X:X,A456)-6000&gt;0,LARGE(Raw!X:X,A456)-6000,""),""))</f>
        <v/>
      </c>
      <c r="G456" s="3" t="str">
        <f t="shared" si="21"/>
        <v/>
      </c>
      <c r="H456" s="52" t="str">
        <f>IF(J456="","",(INDEX(Raw!D:D,MATCH(J456+4000,Raw!X:X,0))))</f>
        <v/>
      </c>
      <c r="I456" s="52" t="str">
        <f>IF(J456="","",(INDEX(Raw!A:A,MATCH(J456+4000,Raw!X:X,0))))</f>
        <v/>
      </c>
      <c r="J456" s="11" t="str">
        <f>(IFERROR(IF(LARGE(Raw!X:X,A456+COUNTIF(Raw!C:C,"H"))-4000&gt;0,LARGE(Raw!X:X,A456+COUNTIF(Raw!C:C,"H"))-4000,""),""))</f>
        <v/>
      </c>
      <c r="L456" s="3" t="str">
        <f t="shared" si="22"/>
        <v/>
      </c>
      <c r="M456" s="52" t="str">
        <f>IF(O456="","",(INDEX(Raw!D:D,MATCH(O456+2000,Raw!X:X,0))))</f>
        <v/>
      </c>
      <c r="N456" s="52" t="str">
        <f>IF(O456="","",(INDEX(Raw!A:A,MATCH(O456+2000,Raw!X:X,0))))</f>
        <v/>
      </c>
      <c r="O456" s="11" t="str">
        <f>(IFERROR(IF(LARGE(Raw!X:X,A456+COUNTIF(Raw!C:C,"H")+COUNTIF(Raw!C:C,"S"))-2000&gt;0,LARGE(Raw!X:X,A456+COUNTIF(Raw!C:C,"H")+COUNTIF(Raw!C:C,"S"))-2000,""),""))</f>
        <v/>
      </c>
    </row>
    <row r="457" spans="1:15" x14ac:dyDescent="0.3">
      <c r="A457" s="52">
        <v>454</v>
      </c>
      <c r="B457" s="3" t="str">
        <f t="shared" si="23"/>
        <v/>
      </c>
      <c r="C457" s="52" t="str">
        <f>IF(E457="","",(INDEX(Raw!D:D,MATCH(E457+6000,Raw!X:X,0))))</f>
        <v/>
      </c>
      <c r="D457" s="52" t="str">
        <f>IF(E457="","",(INDEX(Raw!A:A,MATCH(E457+6000,Raw!X:X,0))))</f>
        <v/>
      </c>
      <c r="E457" s="11" t="str">
        <f>(IFERROR(IF(LARGE(Raw!X:X,A457)-6000&gt;0,LARGE(Raw!X:X,A457)-6000,""),""))</f>
        <v/>
      </c>
      <c r="G457" s="3" t="str">
        <f t="shared" si="21"/>
        <v/>
      </c>
      <c r="H457" s="52" t="str">
        <f>IF(J457="","",(INDEX(Raw!D:D,MATCH(J457+4000,Raw!X:X,0))))</f>
        <v/>
      </c>
      <c r="I457" s="52" t="str">
        <f>IF(J457="","",(INDEX(Raw!A:A,MATCH(J457+4000,Raw!X:X,0))))</f>
        <v/>
      </c>
      <c r="J457" s="11" t="str">
        <f>(IFERROR(IF(LARGE(Raw!X:X,A457+COUNTIF(Raw!C:C,"H"))-4000&gt;0,LARGE(Raw!X:X,A457+COUNTIF(Raw!C:C,"H"))-4000,""),""))</f>
        <v/>
      </c>
      <c r="L457" s="3" t="str">
        <f t="shared" si="22"/>
        <v/>
      </c>
      <c r="M457" s="52" t="str">
        <f>IF(O457="","",(INDEX(Raw!D:D,MATCH(O457+2000,Raw!X:X,0))))</f>
        <v/>
      </c>
      <c r="N457" s="52" t="str">
        <f>IF(O457="","",(INDEX(Raw!A:A,MATCH(O457+2000,Raw!X:X,0))))</f>
        <v/>
      </c>
      <c r="O457" s="11" t="str">
        <f>(IFERROR(IF(LARGE(Raw!X:X,A457+COUNTIF(Raw!C:C,"H")+COUNTIF(Raw!C:C,"S"))-2000&gt;0,LARGE(Raw!X:X,A457+COUNTIF(Raw!C:C,"H")+COUNTIF(Raw!C:C,"S"))-2000,""),""))</f>
        <v/>
      </c>
    </row>
    <row r="458" spans="1:15" x14ac:dyDescent="0.3">
      <c r="A458" s="52">
        <v>455</v>
      </c>
      <c r="B458" s="3" t="str">
        <f t="shared" si="23"/>
        <v/>
      </c>
      <c r="C458" s="52" t="str">
        <f>IF(E458="","",(INDEX(Raw!D:D,MATCH(E458+6000,Raw!X:X,0))))</f>
        <v/>
      </c>
      <c r="D458" s="52" t="str">
        <f>IF(E458="","",(INDEX(Raw!A:A,MATCH(E458+6000,Raw!X:X,0))))</f>
        <v/>
      </c>
      <c r="E458" s="11" t="str">
        <f>(IFERROR(IF(LARGE(Raw!X:X,A458)-6000&gt;0,LARGE(Raw!X:X,A458)-6000,""),""))</f>
        <v/>
      </c>
      <c r="G458" s="3" t="str">
        <f t="shared" si="21"/>
        <v/>
      </c>
      <c r="H458" s="52" t="str">
        <f>IF(J458="","",(INDEX(Raw!D:D,MATCH(J458+4000,Raw!X:X,0))))</f>
        <v/>
      </c>
      <c r="I458" s="52" t="str">
        <f>IF(J458="","",(INDEX(Raw!A:A,MATCH(J458+4000,Raw!X:X,0))))</f>
        <v/>
      </c>
      <c r="J458" s="11" t="str">
        <f>(IFERROR(IF(LARGE(Raw!X:X,A458+COUNTIF(Raw!C:C,"H"))-4000&gt;0,LARGE(Raw!X:X,A458+COUNTIF(Raw!C:C,"H"))-4000,""),""))</f>
        <v/>
      </c>
      <c r="L458" s="3" t="str">
        <f t="shared" si="22"/>
        <v/>
      </c>
      <c r="M458" s="52" t="str">
        <f>IF(O458="","",(INDEX(Raw!D:D,MATCH(O458+2000,Raw!X:X,0))))</f>
        <v/>
      </c>
      <c r="N458" s="52" t="str">
        <f>IF(O458="","",(INDEX(Raw!A:A,MATCH(O458+2000,Raw!X:X,0))))</f>
        <v/>
      </c>
      <c r="O458" s="11" t="str">
        <f>(IFERROR(IF(LARGE(Raw!X:X,A458+COUNTIF(Raw!C:C,"H")+COUNTIF(Raw!C:C,"S"))-2000&gt;0,LARGE(Raw!X:X,A458+COUNTIF(Raw!C:C,"H")+COUNTIF(Raw!C:C,"S"))-2000,""),""))</f>
        <v/>
      </c>
    </row>
    <row r="459" spans="1:15" x14ac:dyDescent="0.3">
      <c r="A459" s="52">
        <v>456</v>
      </c>
      <c r="B459" s="3" t="str">
        <f t="shared" si="23"/>
        <v/>
      </c>
      <c r="C459" s="52" t="str">
        <f>IF(E459="","",(INDEX(Raw!D:D,MATCH(E459+6000,Raw!X:X,0))))</f>
        <v/>
      </c>
      <c r="D459" s="52" t="str">
        <f>IF(E459="","",(INDEX(Raw!A:A,MATCH(E459+6000,Raw!X:X,0))))</f>
        <v/>
      </c>
      <c r="E459" s="11" t="str">
        <f>(IFERROR(IF(LARGE(Raw!X:X,A459)-6000&gt;0,LARGE(Raw!X:X,A459)-6000,""),""))</f>
        <v/>
      </c>
      <c r="G459" s="3" t="str">
        <f t="shared" si="21"/>
        <v/>
      </c>
      <c r="H459" s="52" t="str">
        <f>IF(J459="","",(INDEX(Raw!D:D,MATCH(J459+4000,Raw!X:X,0))))</f>
        <v/>
      </c>
      <c r="I459" s="52" t="str">
        <f>IF(J459="","",(INDEX(Raw!A:A,MATCH(J459+4000,Raw!X:X,0))))</f>
        <v/>
      </c>
      <c r="J459" s="11" t="str">
        <f>(IFERROR(IF(LARGE(Raw!X:X,A459+COUNTIF(Raw!C:C,"H"))-4000&gt;0,LARGE(Raw!X:X,A459+COUNTIF(Raw!C:C,"H"))-4000,""),""))</f>
        <v/>
      </c>
      <c r="L459" s="3" t="str">
        <f t="shared" si="22"/>
        <v/>
      </c>
      <c r="M459" s="52" t="str">
        <f>IF(O459="","",(INDEX(Raw!D:D,MATCH(O459+2000,Raw!X:X,0))))</f>
        <v/>
      </c>
      <c r="N459" s="52" t="str">
        <f>IF(O459="","",(INDEX(Raw!A:A,MATCH(O459+2000,Raw!X:X,0))))</f>
        <v/>
      </c>
      <c r="O459" s="11" t="str">
        <f>(IFERROR(IF(LARGE(Raw!X:X,A459+COUNTIF(Raw!C:C,"H")+COUNTIF(Raw!C:C,"S"))-2000&gt;0,LARGE(Raw!X:X,A459+COUNTIF(Raw!C:C,"H")+COUNTIF(Raw!C:C,"S"))-2000,""),""))</f>
        <v/>
      </c>
    </row>
    <row r="460" spans="1:15" x14ac:dyDescent="0.3">
      <c r="A460" s="52">
        <v>457</v>
      </c>
      <c r="B460" s="3" t="str">
        <f t="shared" si="23"/>
        <v/>
      </c>
      <c r="C460" s="52" t="str">
        <f>IF(E460="","",(INDEX(Raw!D:D,MATCH(E460+6000,Raw!X:X,0))))</f>
        <v/>
      </c>
      <c r="D460" s="52" t="str">
        <f>IF(E460="","",(INDEX(Raw!A:A,MATCH(E460+6000,Raw!X:X,0))))</f>
        <v/>
      </c>
      <c r="E460" s="11" t="str">
        <f>(IFERROR(IF(LARGE(Raw!X:X,A460)-6000&gt;0,LARGE(Raw!X:X,A460)-6000,""),""))</f>
        <v/>
      </c>
      <c r="G460" s="3" t="str">
        <f t="shared" si="21"/>
        <v/>
      </c>
      <c r="H460" s="52" t="str">
        <f>IF(J460="","",(INDEX(Raw!D:D,MATCH(J460+4000,Raw!X:X,0))))</f>
        <v/>
      </c>
      <c r="I460" s="52" t="str">
        <f>IF(J460="","",(INDEX(Raw!A:A,MATCH(J460+4000,Raw!X:X,0))))</f>
        <v/>
      </c>
      <c r="J460" s="11" t="str">
        <f>(IFERROR(IF(LARGE(Raw!X:X,A460+COUNTIF(Raw!C:C,"H"))-4000&gt;0,LARGE(Raw!X:X,A460+COUNTIF(Raw!C:C,"H"))-4000,""),""))</f>
        <v/>
      </c>
      <c r="L460" s="3" t="str">
        <f t="shared" si="22"/>
        <v/>
      </c>
      <c r="M460" s="52" t="str">
        <f>IF(O460="","",(INDEX(Raw!D:D,MATCH(O460+2000,Raw!X:X,0))))</f>
        <v/>
      </c>
      <c r="N460" s="52" t="str">
        <f>IF(O460="","",(INDEX(Raw!A:A,MATCH(O460+2000,Raw!X:X,0))))</f>
        <v/>
      </c>
      <c r="O460" s="11" t="str">
        <f>(IFERROR(IF(LARGE(Raw!X:X,A460+COUNTIF(Raw!C:C,"H")+COUNTIF(Raw!C:C,"S"))-2000&gt;0,LARGE(Raw!X:X,A460+COUNTIF(Raw!C:C,"H")+COUNTIF(Raw!C:C,"S"))-2000,""),""))</f>
        <v/>
      </c>
    </row>
    <row r="461" spans="1:15" x14ac:dyDescent="0.3">
      <c r="A461" s="52">
        <v>458</v>
      </c>
      <c r="B461" s="3" t="str">
        <f t="shared" si="23"/>
        <v/>
      </c>
      <c r="C461" s="52" t="str">
        <f>IF(E461="","",(INDEX(Raw!D:D,MATCH(E461+6000,Raw!X:X,0))))</f>
        <v/>
      </c>
      <c r="D461" s="52" t="str">
        <f>IF(E461="","",(INDEX(Raw!A:A,MATCH(E461+6000,Raw!X:X,0))))</f>
        <v/>
      </c>
      <c r="E461" s="11" t="str">
        <f>(IFERROR(IF(LARGE(Raw!X:X,A461)-6000&gt;0,LARGE(Raw!X:X,A461)-6000,""),""))</f>
        <v/>
      </c>
      <c r="G461" s="3" t="str">
        <f t="shared" si="21"/>
        <v/>
      </c>
      <c r="H461" s="52" t="str">
        <f>IF(J461="","",(INDEX(Raw!D:D,MATCH(J461+4000,Raw!X:X,0))))</f>
        <v/>
      </c>
      <c r="I461" s="52" t="str">
        <f>IF(J461="","",(INDEX(Raw!A:A,MATCH(J461+4000,Raw!X:X,0))))</f>
        <v/>
      </c>
      <c r="J461" s="11" t="str">
        <f>(IFERROR(IF(LARGE(Raw!X:X,A461+COUNTIF(Raw!C:C,"H"))-4000&gt;0,LARGE(Raw!X:X,A461+COUNTIF(Raw!C:C,"H"))-4000,""),""))</f>
        <v/>
      </c>
      <c r="L461" s="3" t="str">
        <f t="shared" si="22"/>
        <v/>
      </c>
      <c r="M461" s="52" t="str">
        <f>IF(O461="","",(INDEX(Raw!D:D,MATCH(O461+2000,Raw!X:X,0))))</f>
        <v/>
      </c>
      <c r="N461" s="52" t="str">
        <f>IF(O461="","",(INDEX(Raw!A:A,MATCH(O461+2000,Raw!X:X,0))))</f>
        <v/>
      </c>
      <c r="O461" s="11" t="str">
        <f>(IFERROR(IF(LARGE(Raw!X:X,A461+COUNTIF(Raw!C:C,"H")+COUNTIF(Raw!C:C,"S"))-2000&gt;0,LARGE(Raw!X:X,A461+COUNTIF(Raw!C:C,"H")+COUNTIF(Raw!C:C,"S"))-2000,""),""))</f>
        <v/>
      </c>
    </row>
    <row r="462" spans="1:15" x14ac:dyDescent="0.3">
      <c r="A462" s="52">
        <v>459</v>
      </c>
      <c r="B462" s="3" t="str">
        <f t="shared" si="23"/>
        <v/>
      </c>
      <c r="C462" s="52" t="str">
        <f>IF(E462="","",(INDEX(Raw!D:D,MATCH(E462+6000,Raw!X:X,0))))</f>
        <v/>
      </c>
      <c r="D462" s="52" t="str">
        <f>IF(E462="","",(INDEX(Raw!A:A,MATCH(E462+6000,Raw!X:X,0))))</f>
        <v/>
      </c>
      <c r="E462" s="11" t="str">
        <f>(IFERROR(IF(LARGE(Raw!X:X,A462)-6000&gt;0,LARGE(Raw!X:X,A462)-6000,""),""))</f>
        <v/>
      </c>
      <c r="G462" s="3" t="str">
        <f t="shared" si="21"/>
        <v/>
      </c>
      <c r="H462" s="52" t="str">
        <f>IF(J462="","",(INDEX(Raw!D:D,MATCH(J462+4000,Raw!X:X,0))))</f>
        <v/>
      </c>
      <c r="I462" s="52" t="str">
        <f>IF(J462="","",(INDEX(Raw!A:A,MATCH(J462+4000,Raw!X:X,0))))</f>
        <v/>
      </c>
      <c r="J462" s="11" t="str">
        <f>(IFERROR(IF(LARGE(Raw!X:X,A462+COUNTIF(Raw!C:C,"H"))-4000&gt;0,LARGE(Raw!X:X,A462+COUNTIF(Raw!C:C,"H"))-4000,""),""))</f>
        <v/>
      </c>
      <c r="L462" s="3" t="str">
        <f t="shared" si="22"/>
        <v/>
      </c>
      <c r="M462" s="52" t="str">
        <f>IF(O462="","",(INDEX(Raw!D:D,MATCH(O462+2000,Raw!X:X,0))))</f>
        <v/>
      </c>
      <c r="N462" s="52" t="str">
        <f>IF(O462="","",(INDEX(Raw!A:A,MATCH(O462+2000,Raw!X:X,0))))</f>
        <v/>
      </c>
      <c r="O462" s="11" t="str">
        <f>(IFERROR(IF(LARGE(Raw!X:X,A462+COUNTIF(Raw!C:C,"H")+COUNTIF(Raw!C:C,"S"))-2000&gt;0,LARGE(Raw!X:X,A462+COUNTIF(Raw!C:C,"H")+COUNTIF(Raw!C:C,"S"))-2000,""),""))</f>
        <v/>
      </c>
    </row>
    <row r="463" spans="1:15" x14ac:dyDescent="0.3">
      <c r="A463" s="52">
        <v>460</v>
      </c>
      <c r="B463" s="3" t="str">
        <f t="shared" si="23"/>
        <v/>
      </c>
      <c r="C463" s="52" t="str">
        <f>IF(E463="","",(INDEX(Raw!D:D,MATCH(E463+6000,Raw!X:X,0))))</f>
        <v/>
      </c>
      <c r="D463" s="52" t="str">
        <f>IF(E463="","",(INDEX(Raw!A:A,MATCH(E463+6000,Raw!X:X,0))))</f>
        <v/>
      </c>
      <c r="E463" s="11" t="str">
        <f>(IFERROR(IF(LARGE(Raw!X:X,A463)-6000&gt;0,LARGE(Raw!X:X,A463)-6000,""),""))</f>
        <v/>
      </c>
      <c r="G463" s="3" t="str">
        <f t="shared" si="21"/>
        <v/>
      </c>
      <c r="H463" s="52" t="str">
        <f>IF(J463="","",(INDEX(Raw!D:D,MATCH(J463+4000,Raw!X:X,0))))</f>
        <v/>
      </c>
      <c r="I463" s="52" t="str">
        <f>IF(J463="","",(INDEX(Raw!A:A,MATCH(J463+4000,Raw!X:X,0))))</f>
        <v/>
      </c>
      <c r="J463" s="11" t="str">
        <f>(IFERROR(IF(LARGE(Raw!X:X,A463+COUNTIF(Raw!C:C,"H"))-4000&gt;0,LARGE(Raw!X:X,A463+COUNTIF(Raw!C:C,"H"))-4000,""),""))</f>
        <v/>
      </c>
      <c r="L463" s="3" t="str">
        <f t="shared" si="22"/>
        <v/>
      </c>
      <c r="M463" s="52" t="str">
        <f>IF(O463="","",(INDEX(Raw!D:D,MATCH(O463+2000,Raw!X:X,0))))</f>
        <v/>
      </c>
      <c r="N463" s="52" t="str">
        <f>IF(O463="","",(INDEX(Raw!A:A,MATCH(O463+2000,Raw!X:X,0))))</f>
        <v/>
      </c>
      <c r="O463" s="11" t="str">
        <f>(IFERROR(IF(LARGE(Raw!X:X,A463+COUNTIF(Raw!C:C,"H")+COUNTIF(Raw!C:C,"S"))-2000&gt;0,LARGE(Raw!X:X,A463+COUNTIF(Raw!C:C,"H")+COUNTIF(Raw!C:C,"S"))-2000,""),""))</f>
        <v/>
      </c>
    </row>
    <row r="464" spans="1:15" x14ac:dyDescent="0.3">
      <c r="A464" s="52">
        <v>461</v>
      </c>
      <c r="B464" s="3" t="str">
        <f t="shared" si="23"/>
        <v/>
      </c>
      <c r="C464" s="52" t="str">
        <f>IF(E464="","",(INDEX(Raw!D:D,MATCH(E464+6000,Raw!X:X,0))))</f>
        <v/>
      </c>
      <c r="D464" s="52" t="str">
        <f>IF(E464="","",(INDEX(Raw!A:A,MATCH(E464+6000,Raw!X:X,0))))</f>
        <v/>
      </c>
      <c r="E464" s="11" t="str">
        <f>(IFERROR(IF(LARGE(Raw!X:X,A464)-6000&gt;0,LARGE(Raw!X:X,A464)-6000,""),""))</f>
        <v/>
      </c>
      <c r="G464" s="3" t="str">
        <f t="shared" si="21"/>
        <v/>
      </c>
      <c r="H464" s="52" t="str">
        <f>IF(J464="","",(INDEX(Raw!D:D,MATCH(J464+4000,Raw!X:X,0))))</f>
        <v/>
      </c>
      <c r="I464" s="52" t="str">
        <f>IF(J464="","",(INDEX(Raw!A:A,MATCH(J464+4000,Raw!X:X,0))))</f>
        <v/>
      </c>
      <c r="J464" s="11" t="str">
        <f>(IFERROR(IF(LARGE(Raw!X:X,A464+COUNTIF(Raw!C:C,"H"))-4000&gt;0,LARGE(Raw!X:X,A464+COUNTIF(Raw!C:C,"H"))-4000,""),""))</f>
        <v/>
      </c>
      <c r="L464" s="3" t="str">
        <f t="shared" si="22"/>
        <v/>
      </c>
      <c r="M464" s="52" t="str">
        <f>IF(O464="","",(INDEX(Raw!D:D,MATCH(O464+2000,Raw!X:X,0))))</f>
        <v/>
      </c>
      <c r="N464" s="52" t="str">
        <f>IF(O464="","",(INDEX(Raw!A:A,MATCH(O464+2000,Raw!X:X,0))))</f>
        <v/>
      </c>
      <c r="O464" s="11" t="str">
        <f>(IFERROR(IF(LARGE(Raw!X:X,A464+COUNTIF(Raw!C:C,"H")+COUNTIF(Raw!C:C,"S"))-2000&gt;0,LARGE(Raw!X:X,A464+COUNTIF(Raw!C:C,"H")+COUNTIF(Raw!C:C,"S"))-2000,""),""))</f>
        <v/>
      </c>
    </row>
    <row r="465" spans="1:15" x14ac:dyDescent="0.3">
      <c r="A465" s="52">
        <v>462</v>
      </c>
      <c r="B465" s="3" t="str">
        <f t="shared" si="23"/>
        <v/>
      </c>
      <c r="C465" s="52" t="str">
        <f>IF(E465="","",(INDEX(Raw!D:D,MATCH(E465+6000,Raw!X:X,0))))</f>
        <v/>
      </c>
      <c r="D465" s="52" t="str">
        <f>IF(E465="","",(INDEX(Raw!A:A,MATCH(E465+6000,Raw!X:X,0))))</f>
        <v/>
      </c>
      <c r="E465" s="11" t="str">
        <f>(IFERROR(IF(LARGE(Raw!X:X,A465)-6000&gt;0,LARGE(Raw!X:X,A465)-6000,""),""))</f>
        <v/>
      </c>
      <c r="G465" s="3" t="str">
        <f t="shared" si="21"/>
        <v/>
      </c>
      <c r="H465" s="52" t="str">
        <f>IF(J465="","",(INDEX(Raw!D:D,MATCH(J465+4000,Raw!X:X,0))))</f>
        <v/>
      </c>
      <c r="I465" s="52" t="str">
        <f>IF(J465="","",(INDEX(Raw!A:A,MATCH(J465+4000,Raw!X:X,0))))</f>
        <v/>
      </c>
      <c r="J465" s="11" t="str">
        <f>(IFERROR(IF(LARGE(Raw!X:X,A465+COUNTIF(Raw!C:C,"H"))-4000&gt;0,LARGE(Raw!X:X,A465+COUNTIF(Raw!C:C,"H"))-4000,""),""))</f>
        <v/>
      </c>
      <c r="L465" s="3" t="str">
        <f t="shared" si="22"/>
        <v/>
      </c>
      <c r="M465" s="52" t="str">
        <f>IF(O465="","",(INDEX(Raw!D:D,MATCH(O465+2000,Raw!X:X,0))))</f>
        <v/>
      </c>
      <c r="N465" s="52" t="str">
        <f>IF(O465="","",(INDEX(Raw!A:A,MATCH(O465+2000,Raw!X:X,0))))</f>
        <v/>
      </c>
      <c r="O465" s="11" t="str">
        <f>(IFERROR(IF(LARGE(Raw!X:X,A465+COUNTIF(Raw!C:C,"H")+COUNTIF(Raw!C:C,"S"))-2000&gt;0,LARGE(Raw!X:X,A465+COUNTIF(Raw!C:C,"H")+COUNTIF(Raw!C:C,"S"))-2000,""),""))</f>
        <v/>
      </c>
    </row>
    <row r="466" spans="1:15" x14ac:dyDescent="0.3">
      <c r="A466" s="52">
        <v>463</v>
      </c>
      <c r="B466" s="3" t="str">
        <f t="shared" si="23"/>
        <v/>
      </c>
      <c r="C466" s="52" t="str">
        <f>IF(E466="","",(INDEX(Raw!D:D,MATCH(E466+6000,Raw!X:X,0))))</f>
        <v/>
      </c>
      <c r="D466" s="52" t="str">
        <f>IF(E466="","",(INDEX(Raw!A:A,MATCH(E466+6000,Raw!X:X,0))))</f>
        <v/>
      </c>
      <c r="E466" s="11" t="str">
        <f>(IFERROR(IF(LARGE(Raw!X:X,A466)-6000&gt;0,LARGE(Raw!X:X,A466)-6000,""),""))</f>
        <v/>
      </c>
      <c r="G466" s="3" t="str">
        <f t="shared" si="21"/>
        <v/>
      </c>
      <c r="H466" s="52" t="str">
        <f>IF(J466="","",(INDEX(Raw!D:D,MATCH(J466+4000,Raw!X:X,0))))</f>
        <v/>
      </c>
      <c r="I466" s="52" t="str">
        <f>IF(J466="","",(INDEX(Raw!A:A,MATCH(J466+4000,Raw!X:X,0))))</f>
        <v/>
      </c>
      <c r="J466" s="11" t="str">
        <f>(IFERROR(IF(LARGE(Raw!X:X,A466+COUNTIF(Raw!C:C,"H"))-4000&gt;0,LARGE(Raw!X:X,A466+COUNTIF(Raw!C:C,"H"))-4000,""),""))</f>
        <v/>
      </c>
      <c r="L466" s="3" t="str">
        <f t="shared" si="22"/>
        <v/>
      </c>
      <c r="M466" s="52" t="str">
        <f>IF(O466="","",(INDEX(Raw!D:D,MATCH(O466+2000,Raw!X:X,0))))</f>
        <v/>
      </c>
      <c r="N466" s="52" t="str">
        <f>IF(O466="","",(INDEX(Raw!A:A,MATCH(O466+2000,Raw!X:X,0))))</f>
        <v/>
      </c>
      <c r="O466" s="11" t="str">
        <f>(IFERROR(IF(LARGE(Raw!X:X,A466+COUNTIF(Raw!C:C,"H")+COUNTIF(Raw!C:C,"S"))-2000&gt;0,LARGE(Raw!X:X,A466+COUNTIF(Raw!C:C,"H")+COUNTIF(Raw!C:C,"S"))-2000,""),""))</f>
        <v/>
      </c>
    </row>
    <row r="467" spans="1:15" x14ac:dyDescent="0.3">
      <c r="A467" s="52">
        <v>464</v>
      </c>
      <c r="B467" s="3" t="str">
        <f t="shared" si="23"/>
        <v/>
      </c>
      <c r="C467" s="52" t="str">
        <f>IF(E467="","",(INDEX(Raw!D:D,MATCH(E467+6000,Raw!X:X,0))))</f>
        <v/>
      </c>
      <c r="D467" s="52" t="str">
        <f>IF(E467="","",(INDEX(Raw!A:A,MATCH(E467+6000,Raw!X:X,0))))</f>
        <v/>
      </c>
      <c r="E467" s="11" t="str">
        <f>(IFERROR(IF(LARGE(Raw!X:X,A467)-6000&gt;0,LARGE(Raw!X:X,A467)-6000,""),""))</f>
        <v/>
      </c>
      <c r="G467" s="3" t="str">
        <f t="shared" si="21"/>
        <v/>
      </c>
      <c r="H467" s="52" t="str">
        <f>IF(J467="","",(INDEX(Raw!D:D,MATCH(J467+4000,Raw!X:X,0))))</f>
        <v/>
      </c>
      <c r="I467" s="52" t="str">
        <f>IF(J467="","",(INDEX(Raw!A:A,MATCH(J467+4000,Raw!X:X,0))))</f>
        <v/>
      </c>
      <c r="J467" s="11" t="str">
        <f>(IFERROR(IF(LARGE(Raw!X:X,A467+COUNTIF(Raw!C:C,"H"))-4000&gt;0,LARGE(Raw!X:X,A467+COUNTIF(Raw!C:C,"H"))-4000,""),""))</f>
        <v/>
      </c>
      <c r="L467" s="3" t="str">
        <f t="shared" si="22"/>
        <v/>
      </c>
      <c r="M467" s="52" t="str">
        <f>IF(O467="","",(INDEX(Raw!D:D,MATCH(O467+2000,Raw!X:X,0))))</f>
        <v/>
      </c>
      <c r="N467" s="52" t="str">
        <f>IF(O467="","",(INDEX(Raw!A:A,MATCH(O467+2000,Raw!X:X,0))))</f>
        <v/>
      </c>
      <c r="O467" s="11" t="str">
        <f>(IFERROR(IF(LARGE(Raw!X:X,A467+COUNTIF(Raw!C:C,"H")+COUNTIF(Raw!C:C,"S"))-2000&gt;0,LARGE(Raw!X:X,A467+COUNTIF(Raw!C:C,"H")+COUNTIF(Raw!C:C,"S"))-2000,""),""))</f>
        <v/>
      </c>
    </row>
    <row r="468" spans="1:15" x14ac:dyDescent="0.3">
      <c r="A468" s="52">
        <v>465</v>
      </c>
      <c r="B468" s="3" t="str">
        <f t="shared" si="23"/>
        <v/>
      </c>
      <c r="C468" s="52" t="str">
        <f>IF(E468="","",(INDEX(Raw!D:D,MATCH(E468+6000,Raw!X:X,0))))</f>
        <v/>
      </c>
      <c r="D468" s="52" t="str">
        <f>IF(E468="","",(INDEX(Raw!A:A,MATCH(E468+6000,Raw!X:X,0))))</f>
        <v/>
      </c>
      <c r="E468" s="11" t="str">
        <f>(IFERROR(IF(LARGE(Raw!X:X,A468)-6000&gt;0,LARGE(Raw!X:X,A468)-6000,""),""))</f>
        <v/>
      </c>
      <c r="G468" s="3" t="str">
        <f t="shared" si="21"/>
        <v/>
      </c>
      <c r="H468" s="52" t="str">
        <f>IF(J468="","",(INDEX(Raw!D:D,MATCH(J468+4000,Raw!X:X,0))))</f>
        <v/>
      </c>
      <c r="I468" s="52" t="str">
        <f>IF(J468="","",(INDEX(Raw!A:A,MATCH(J468+4000,Raw!X:X,0))))</f>
        <v/>
      </c>
      <c r="J468" s="11" t="str">
        <f>(IFERROR(IF(LARGE(Raw!X:X,A468+COUNTIF(Raw!C:C,"H"))-4000&gt;0,LARGE(Raw!X:X,A468+COUNTIF(Raw!C:C,"H"))-4000,""),""))</f>
        <v/>
      </c>
      <c r="L468" s="3" t="str">
        <f t="shared" si="22"/>
        <v/>
      </c>
      <c r="M468" s="52" t="str">
        <f>IF(O468="","",(INDEX(Raw!D:D,MATCH(O468+2000,Raw!X:X,0))))</f>
        <v/>
      </c>
      <c r="N468" s="52" t="str">
        <f>IF(O468="","",(INDEX(Raw!A:A,MATCH(O468+2000,Raw!X:X,0))))</f>
        <v/>
      </c>
      <c r="O468" s="11" t="str">
        <f>(IFERROR(IF(LARGE(Raw!X:X,A468+COUNTIF(Raw!C:C,"H")+COUNTIF(Raw!C:C,"S"))-2000&gt;0,LARGE(Raw!X:X,A468+COUNTIF(Raw!C:C,"H")+COUNTIF(Raw!C:C,"S"))-2000,""),""))</f>
        <v/>
      </c>
    </row>
    <row r="469" spans="1:15" x14ac:dyDescent="0.3">
      <c r="A469" s="52">
        <v>466</v>
      </c>
      <c r="B469" s="3" t="str">
        <f t="shared" si="23"/>
        <v/>
      </c>
      <c r="C469" s="52" t="str">
        <f>IF(E469="","",(INDEX(Raw!D:D,MATCH(E469+6000,Raw!X:X,0))))</f>
        <v/>
      </c>
      <c r="D469" s="52" t="str">
        <f>IF(E469="","",(INDEX(Raw!A:A,MATCH(E469+6000,Raw!X:X,0))))</f>
        <v/>
      </c>
      <c r="E469" s="11" t="str">
        <f>(IFERROR(IF(LARGE(Raw!X:X,A469)-6000&gt;0,LARGE(Raw!X:X,A469)-6000,""),""))</f>
        <v/>
      </c>
      <c r="G469" s="3" t="str">
        <f t="shared" si="21"/>
        <v/>
      </c>
      <c r="H469" s="52" t="str">
        <f>IF(J469="","",(INDEX(Raw!D:D,MATCH(J469+4000,Raw!X:X,0))))</f>
        <v/>
      </c>
      <c r="I469" s="52" t="str">
        <f>IF(J469="","",(INDEX(Raw!A:A,MATCH(J469+4000,Raw!X:X,0))))</f>
        <v/>
      </c>
      <c r="J469" s="11" t="str">
        <f>(IFERROR(IF(LARGE(Raw!X:X,A469+COUNTIF(Raw!C:C,"H"))-4000&gt;0,LARGE(Raw!X:X,A469+COUNTIF(Raw!C:C,"H"))-4000,""),""))</f>
        <v/>
      </c>
      <c r="L469" s="3" t="str">
        <f t="shared" si="22"/>
        <v/>
      </c>
      <c r="M469" s="52" t="str">
        <f>IF(O469="","",(INDEX(Raw!D:D,MATCH(O469+2000,Raw!X:X,0))))</f>
        <v/>
      </c>
      <c r="N469" s="52" t="str">
        <f>IF(O469="","",(INDEX(Raw!A:A,MATCH(O469+2000,Raw!X:X,0))))</f>
        <v/>
      </c>
      <c r="O469" s="11" t="str">
        <f>(IFERROR(IF(LARGE(Raw!X:X,A469+COUNTIF(Raw!C:C,"H")+COUNTIF(Raw!C:C,"S"))-2000&gt;0,LARGE(Raw!X:X,A469+COUNTIF(Raw!C:C,"H")+COUNTIF(Raw!C:C,"S"))-2000,""),""))</f>
        <v/>
      </c>
    </row>
    <row r="470" spans="1:15" x14ac:dyDescent="0.3">
      <c r="A470" s="52">
        <v>467</v>
      </c>
      <c r="B470" s="3" t="str">
        <f t="shared" si="23"/>
        <v/>
      </c>
      <c r="C470" s="52" t="str">
        <f>IF(E470="","",(INDEX(Raw!D:D,MATCH(E470+6000,Raw!X:X,0))))</f>
        <v/>
      </c>
      <c r="D470" s="52" t="str">
        <f>IF(E470="","",(INDEX(Raw!A:A,MATCH(E470+6000,Raw!X:X,0))))</f>
        <v/>
      </c>
      <c r="E470" s="11" t="str">
        <f>(IFERROR(IF(LARGE(Raw!X:X,A470)-6000&gt;0,LARGE(Raw!X:X,A470)-6000,""),""))</f>
        <v/>
      </c>
      <c r="G470" s="3" t="str">
        <f t="shared" si="21"/>
        <v/>
      </c>
      <c r="H470" s="52" t="str">
        <f>IF(J470="","",(INDEX(Raw!D:D,MATCH(J470+4000,Raw!X:X,0))))</f>
        <v/>
      </c>
      <c r="I470" s="52" t="str">
        <f>IF(J470="","",(INDEX(Raw!A:A,MATCH(J470+4000,Raw!X:X,0))))</f>
        <v/>
      </c>
      <c r="J470" s="11" t="str">
        <f>(IFERROR(IF(LARGE(Raw!X:X,A470+COUNTIF(Raw!C:C,"H"))-4000&gt;0,LARGE(Raw!X:X,A470+COUNTIF(Raw!C:C,"H"))-4000,""),""))</f>
        <v/>
      </c>
      <c r="L470" s="3" t="str">
        <f t="shared" si="22"/>
        <v/>
      </c>
      <c r="M470" s="52" t="str">
        <f>IF(O470="","",(INDEX(Raw!D:D,MATCH(O470+2000,Raw!X:X,0))))</f>
        <v/>
      </c>
      <c r="N470" s="52" t="str">
        <f>IF(O470="","",(INDEX(Raw!A:A,MATCH(O470+2000,Raw!X:X,0))))</f>
        <v/>
      </c>
      <c r="O470" s="11" t="str">
        <f>(IFERROR(IF(LARGE(Raw!X:X,A470+COUNTIF(Raw!C:C,"H")+COUNTIF(Raw!C:C,"S"))-2000&gt;0,LARGE(Raw!X:X,A470+COUNTIF(Raw!C:C,"H")+COUNTIF(Raw!C:C,"S"))-2000,""),""))</f>
        <v/>
      </c>
    </row>
    <row r="471" spans="1:15" x14ac:dyDescent="0.3">
      <c r="A471" s="52">
        <v>468</v>
      </c>
      <c r="B471" s="3" t="str">
        <f t="shared" si="23"/>
        <v/>
      </c>
      <c r="C471" s="52" t="str">
        <f>IF(E471="","",(INDEX(Raw!D:D,MATCH(E471+6000,Raw!X:X,0))))</f>
        <v/>
      </c>
      <c r="D471" s="52" t="str">
        <f>IF(E471="","",(INDEX(Raw!A:A,MATCH(E471+6000,Raw!X:X,0))))</f>
        <v/>
      </c>
      <c r="E471" s="11" t="str">
        <f>(IFERROR(IF(LARGE(Raw!X:X,A471)-6000&gt;0,LARGE(Raw!X:X,A471)-6000,""),""))</f>
        <v/>
      </c>
      <c r="G471" s="3" t="str">
        <f t="shared" si="21"/>
        <v/>
      </c>
      <c r="H471" s="52" t="str">
        <f>IF(J471="","",(INDEX(Raw!D:D,MATCH(J471+4000,Raw!X:X,0))))</f>
        <v/>
      </c>
      <c r="I471" s="52" t="str">
        <f>IF(J471="","",(INDEX(Raw!A:A,MATCH(J471+4000,Raw!X:X,0))))</f>
        <v/>
      </c>
      <c r="J471" s="11" t="str">
        <f>(IFERROR(IF(LARGE(Raw!X:X,A471+COUNTIF(Raw!C:C,"H"))-4000&gt;0,LARGE(Raw!X:X,A471+COUNTIF(Raw!C:C,"H"))-4000,""),""))</f>
        <v/>
      </c>
      <c r="L471" s="3" t="str">
        <f t="shared" si="22"/>
        <v/>
      </c>
      <c r="M471" s="52" t="str">
        <f>IF(O471="","",(INDEX(Raw!D:D,MATCH(O471+2000,Raw!X:X,0))))</f>
        <v/>
      </c>
      <c r="N471" s="52" t="str">
        <f>IF(O471="","",(INDEX(Raw!A:A,MATCH(O471+2000,Raw!X:X,0))))</f>
        <v/>
      </c>
      <c r="O471" s="11" t="str">
        <f>(IFERROR(IF(LARGE(Raw!X:X,A471+COUNTIF(Raw!C:C,"H")+COUNTIF(Raw!C:C,"S"))-2000&gt;0,LARGE(Raw!X:X,A471+COUNTIF(Raw!C:C,"H")+COUNTIF(Raw!C:C,"S"))-2000,""),""))</f>
        <v/>
      </c>
    </row>
    <row r="472" spans="1:15" x14ac:dyDescent="0.3">
      <c r="A472" s="52">
        <v>469</v>
      </c>
      <c r="B472" s="3" t="str">
        <f t="shared" si="23"/>
        <v/>
      </c>
      <c r="C472" s="52" t="str">
        <f>IF(E472="","",(INDEX(Raw!D:D,MATCH(E472+6000,Raw!X:X,0))))</f>
        <v/>
      </c>
      <c r="D472" s="52" t="str">
        <f>IF(E472="","",(INDEX(Raw!A:A,MATCH(E472+6000,Raw!X:X,0))))</f>
        <v/>
      </c>
      <c r="E472" s="11" t="str">
        <f>(IFERROR(IF(LARGE(Raw!X:X,A472)-6000&gt;0,LARGE(Raw!X:X,A472)-6000,""),""))</f>
        <v/>
      </c>
      <c r="G472" s="3" t="str">
        <f t="shared" si="21"/>
        <v/>
      </c>
      <c r="H472" s="52" t="str">
        <f>IF(J472="","",(INDEX(Raw!D:D,MATCH(J472+4000,Raw!X:X,0))))</f>
        <v/>
      </c>
      <c r="I472" s="52" t="str">
        <f>IF(J472="","",(INDEX(Raw!A:A,MATCH(J472+4000,Raw!X:X,0))))</f>
        <v/>
      </c>
      <c r="J472" s="11" t="str">
        <f>(IFERROR(IF(LARGE(Raw!X:X,A472+COUNTIF(Raw!C:C,"H"))-4000&gt;0,LARGE(Raw!X:X,A472+COUNTIF(Raw!C:C,"H"))-4000,""),""))</f>
        <v/>
      </c>
      <c r="L472" s="3" t="str">
        <f t="shared" si="22"/>
        <v/>
      </c>
      <c r="M472" s="52" t="str">
        <f>IF(O472="","",(INDEX(Raw!D:D,MATCH(O472+2000,Raw!X:X,0))))</f>
        <v/>
      </c>
      <c r="N472" s="52" t="str">
        <f>IF(O472="","",(INDEX(Raw!A:A,MATCH(O472+2000,Raw!X:X,0))))</f>
        <v/>
      </c>
      <c r="O472" s="11" t="str">
        <f>(IFERROR(IF(LARGE(Raw!X:X,A472+COUNTIF(Raw!C:C,"H")+COUNTIF(Raw!C:C,"S"))-2000&gt;0,LARGE(Raw!X:X,A472+COUNTIF(Raw!C:C,"H")+COUNTIF(Raw!C:C,"S"))-2000,""),""))</f>
        <v/>
      </c>
    </row>
    <row r="473" spans="1:15" x14ac:dyDescent="0.3">
      <c r="A473" s="52">
        <v>470</v>
      </c>
      <c r="B473" s="3" t="str">
        <f t="shared" si="23"/>
        <v/>
      </c>
      <c r="C473" s="52" t="str">
        <f>IF(E473="","",(INDEX(Raw!D:D,MATCH(E473+6000,Raw!X:X,0))))</f>
        <v/>
      </c>
      <c r="D473" s="52" t="str">
        <f>IF(E473="","",(INDEX(Raw!A:A,MATCH(E473+6000,Raw!X:X,0))))</f>
        <v/>
      </c>
      <c r="E473" s="11" t="str">
        <f>(IFERROR(IF(LARGE(Raw!X:X,A473)-6000&gt;0,LARGE(Raw!X:X,A473)-6000,""),""))</f>
        <v/>
      </c>
      <c r="G473" s="3" t="str">
        <f t="shared" si="21"/>
        <v/>
      </c>
      <c r="H473" s="52" t="str">
        <f>IF(J473="","",(INDEX(Raw!D:D,MATCH(J473+4000,Raw!X:X,0))))</f>
        <v/>
      </c>
      <c r="I473" s="52" t="str">
        <f>IF(J473="","",(INDEX(Raw!A:A,MATCH(J473+4000,Raw!X:X,0))))</f>
        <v/>
      </c>
      <c r="J473" s="11" t="str">
        <f>(IFERROR(IF(LARGE(Raw!X:X,A473+COUNTIF(Raw!C:C,"H"))-4000&gt;0,LARGE(Raw!X:X,A473+COUNTIF(Raw!C:C,"H"))-4000,""),""))</f>
        <v/>
      </c>
      <c r="L473" s="3" t="str">
        <f t="shared" si="22"/>
        <v/>
      </c>
      <c r="M473" s="52" t="str">
        <f>IF(O473="","",(INDEX(Raw!D:D,MATCH(O473+2000,Raw!X:X,0))))</f>
        <v/>
      </c>
      <c r="N473" s="52" t="str">
        <f>IF(O473="","",(INDEX(Raw!A:A,MATCH(O473+2000,Raw!X:X,0))))</f>
        <v/>
      </c>
      <c r="O473" s="11" t="str">
        <f>(IFERROR(IF(LARGE(Raw!X:X,A473+COUNTIF(Raw!C:C,"H")+COUNTIF(Raw!C:C,"S"))-2000&gt;0,LARGE(Raw!X:X,A473+COUNTIF(Raw!C:C,"H")+COUNTIF(Raw!C:C,"S"))-2000,""),""))</f>
        <v/>
      </c>
    </row>
    <row r="474" spans="1:15" x14ac:dyDescent="0.3">
      <c r="A474" s="52">
        <v>471</v>
      </c>
      <c r="B474" s="3" t="str">
        <f t="shared" si="23"/>
        <v/>
      </c>
      <c r="C474" s="52" t="str">
        <f>IF(E474="","",(INDEX(Raw!D:D,MATCH(E474+6000,Raw!X:X,0))))</f>
        <v/>
      </c>
      <c r="D474" s="52" t="str">
        <f>IF(E474="","",(INDEX(Raw!A:A,MATCH(E474+6000,Raw!X:X,0))))</f>
        <v/>
      </c>
      <c r="E474" s="11" t="str">
        <f>(IFERROR(IF(LARGE(Raw!X:X,A474)-6000&gt;0,LARGE(Raw!X:X,A474)-6000,""),""))</f>
        <v/>
      </c>
      <c r="G474" s="3" t="str">
        <f t="shared" si="21"/>
        <v/>
      </c>
      <c r="H474" s="52" t="str">
        <f>IF(J474="","",(INDEX(Raw!D:D,MATCH(J474+4000,Raw!X:X,0))))</f>
        <v/>
      </c>
      <c r="I474" s="52" t="str">
        <f>IF(J474="","",(INDEX(Raw!A:A,MATCH(J474+4000,Raw!X:X,0))))</f>
        <v/>
      </c>
      <c r="J474" s="11" t="str">
        <f>(IFERROR(IF(LARGE(Raw!X:X,A474+COUNTIF(Raw!C:C,"H"))-4000&gt;0,LARGE(Raw!X:X,A474+COUNTIF(Raw!C:C,"H"))-4000,""),""))</f>
        <v/>
      </c>
      <c r="L474" s="3" t="str">
        <f t="shared" si="22"/>
        <v/>
      </c>
      <c r="M474" s="52" t="str">
        <f>IF(O474="","",(INDEX(Raw!D:D,MATCH(O474+2000,Raw!X:X,0))))</f>
        <v/>
      </c>
      <c r="N474" s="52" t="str">
        <f>IF(O474="","",(INDEX(Raw!A:A,MATCH(O474+2000,Raw!X:X,0))))</f>
        <v/>
      </c>
      <c r="O474" s="11" t="str">
        <f>(IFERROR(IF(LARGE(Raw!X:X,A474+COUNTIF(Raw!C:C,"H")+COUNTIF(Raw!C:C,"S"))-2000&gt;0,LARGE(Raw!X:X,A474+COUNTIF(Raw!C:C,"H")+COUNTIF(Raw!C:C,"S"))-2000,""),""))</f>
        <v/>
      </c>
    </row>
    <row r="475" spans="1:15" x14ac:dyDescent="0.3">
      <c r="A475" s="52">
        <v>472</v>
      </c>
      <c r="B475" s="3" t="str">
        <f t="shared" si="23"/>
        <v/>
      </c>
      <c r="C475" s="52" t="str">
        <f>IF(E475="","",(INDEX(Raw!D:D,MATCH(E475+6000,Raw!X:X,0))))</f>
        <v/>
      </c>
      <c r="D475" s="52" t="str">
        <f>IF(E475="","",(INDEX(Raw!A:A,MATCH(E475+6000,Raw!X:X,0))))</f>
        <v/>
      </c>
      <c r="E475" s="11" t="str">
        <f>(IFERROR(IF(LARGE(Raw!X:X,A475)-6000&gt;0,LARGE(Raw!X:X,A475)-6000,""),""))</f>
        <v/>
      </c>
      <c r="G475" s="3" t="str">
        <f t="shared" si="21"/>
        <v/>
      </c>
      <c r="H475" s="52" t="str">
        <f>IF(J475="","",(INDEX(Raw!D:D,MATCH(J475+4000,Raw!X:X,0))))</f>
        <v/>
      </c>
      <c r="I475" s="52" t="str">
        <f>IF(J475="","",(INDEX(Raw!A:A,MATCH(J475+4000,Raw!X:X,0))))</f>
        <v/>
      </c>
      <c r="J475" s="11" t="str">
        <f>(IFERROR(IF(LARGE(Raw!X:X,A475+COUNTIF(Raw!C:C,"H"))-4000&gt;0,LARGE(Raw!X:X,A475+COUNTIF(Raw!C:C,"H"))-4000,""),""))</f>
        <v/>
      </c>
      <c r="L475" s="3" t="str">
        <f t="shared" si="22"/>
        <v/>
      </c>
      <c r="M475" s="52" t="str">
        <f>IF(O475="","",(INDEX(Raw!D:D,MATCH(O475+2000,Raw!X:X,0))))</f>
        <v/>
      </c>
      <c r="N475" s="52" t="str">
        <f>IF(O475="","",(INDEX(Raw!A:A,MATCH(O475+2000,Raw!X:X,0))))</f>
        <v/>
      </c>
      <c r="O475" s="11" t="str">
        <f>(IFERROR(IF(LARGE(Raw!X:X,A475+COUNTIF(Raw!C:C,"H")+COUNTIF(Raw!C:C,"S"))-2000&gt;0,LARGE(Raw!X:X,A475+COUNTIF(Raw!C:C,"H")+COUNTIF(Raw!C:C,"S"))-2000,""),""))</f>
        <v/>
      </c>
    </row>
    <row r="476" spans="1:15" x14ac:dyDescent="0.3">
      <c r="A476" s="52">
        <v>473</v>
      </c>
      <c r="B476" s="3" t="str">
        <f t="shared" si="23"/>
        <v/>
      </c>
      <c r="C476" s="52" t="str">
        <f>IF(E476="","",(INDEX(Raw!D:D,MATCH(E476+6000,Raw!X:X,0))))</f>
        <v/>
      </c>
      <c r="D476" s="52" t="str">
        <f>IF(E476="","",(INDEX(Raw!A:A,MATCH(E476+6000,Raw!X:X,0))))</f>
        <v/>
      </c>
      <c r="E476" s="11" t="str">
        <f>(IFERROR(IF(LARGE(Raw!X:X,A476)-6000&gt;0,LARGE(Raw!X:X,A476)-6000,""),""))</f>
        <v/>
      </c>
      <c r="G476" s="3" t="str">
        <f t="shared" si="21"/>
        <v/>
      </c>
      <c r="H476" s="52" t="str">
        <f>IF(J476="","",(INDEX(Raw!D:D,MATCH(J476+4000,Raw!X:X,0))))</f>
        <v/>
      </c>
      <c r="I476" s="52" t="str">
        <f>IF(J476="","",(INDEX(Raw!A:A,MATCH(J476+4000,Raw!X:X,0))))</f>
        <v/>
      </c>
      <c r="J476" s="11" t="str">
        <f>(IFERROR(IF(LARGE(Raw!X:X,A476+COUNTIF(Raw!C:C,"H"))-4000&gt;0,LARGE(Raw!X:X,A476+COUNTIF(Raw!C:C,"H"))-4000,""),""))</f>
        <v/>
      </c>
      <c r="L476" s="3" t="str">
        <f t="shared" si="22"/>
        <v/>
      </c>
      <c r="M476" s="52" t="str">
        <f>IF(O476="","",(INDEX(Raw!D:D,MATCH(O476+2000,Raw!X:X,0))))</f>
        <v/>
      </c>
      <c r="N476" s="52" t="str">
        <f>IF(O476="","",(INDEX(Raw!A:A,MATCH(O476+2000,Raw!X:X,0))))</f>
        <v/>
      </c>
      <c r="O476" s="11" t="str">
        <f>(IFERROR(IF(LARGE(Raw!X:X,A476+COUNTIF(Raw!C:C,"H")+COUNTIF(Raw!C:C,"S"))-2000&gt;0,LARGE(Raw!X:X,A476+COUNTIF(Raw!C:C,"H")+COUNTIF(Raw!C:C,"S"))-2000,""),""))</f>
        <v/>
      </c>
    </row>
    <row r="477" spans="1:15" x14ac:dyDescent="0.3">
      <c r="A477" s="52">
        <v>474</v>
      </c>
      <c r="B477" s="3" t="str">
        <f t="shared" si="23"/>
        <v/>
      </c>
      <c r="C477" s="52" t="str">
        <f>IF(E477="","",(INDEX(Raw!D:D,MATCH(E477+6000,Raw!X:X,0))))</f>
        <v/>
      </c>
      <c r="D477" s="52" t="str">
        <f>IF(E477="","",(INDEX(Raw!A:A,MATCH(E477+6000,Raw!X:X,0))))</f>
        <v/>
      </c>
      <c r="E477" s="11" t="str">
        <f>(IFERROR(IF(LARGE(Raw!X:X,A477)-6000&gt;0,LARGE(Raw!X:X,A477)-6000,""),""))</f>
        <v/>
      </c>
      <c r="G477" s="3" t="str">
        <f t="shared" si="21"/>
        <v/>
      </c>
      <c r="H477" s="52" t="str">
        <f>IF(J477="","",(INDEX(Raw!D:D,MATCH(J477+4000,Raw!X:X,0))))</f>
        <v/>
      </c>
      <c r="I477" s="52" t="str">
        <f>IF(J477="","",(INDEX(Raw!A:A,MATCH(J477+4000,Raw!X:X,0))))</f>
        <v/>
      </c>
      <c r="J477" s="11" t="str">
        <f>(IFERROR(IF(LARGE(Raw!X:X,A477+COUNTIF(Raw!C:C,"H"))-4000&gt;0,LARGE(Raw!X:X,A477+COUNTIF(Raw!C:C,"H"))-4000,""),""))</f>
        <v/>
      </c>
      <c r="L477" s="3" t="str">
        <f t="shared" si="22"/>
        <v/>
      </c>
      <c r="M477" s="52" t="str">
        <f>IF(O477="","",(INDEX(Raw!D:D,MATCH(O477+2000,Raw!X:X,0))))</f>
        <v/>
      </c>
      <c r="N477" s="52" t="str">
        <f>IF(O477="","",(INDEX(Raw!A:A,MATCH(O477+2000,Raw!X:X,0))))</f>
        <v/>
      </c>
      <c r="O477" s="11" t="str">
        <f>(IFERROR(IF(LARGE(Raw!X:X,A477+COUNTIF(Raw!C:C,"H")+COUNTIF(Raw!C:C,"S"))-2000&gt;0,LARGE(Raw!X:X,A477+COUNTIF(Raw!C:C,"H")+COUNTIF(Raw!C:C,"S"))-2000,""),""))</f>
        <v/>
      </c>
    </row>
    <row r="478" spans="1:15" x14ac:dyDescent="0.3">
      <c r="A478" s="52">
        <v>475</v>
      </c>
      <c r="B478" s="3" t="str">
        <f t="shared" si="23"/>
        <v/>
      </c>
      <c r="C478" s="52" t="str">
        <f>IF(E478="","",(INDEX(Raw!D:D,MATCH(E478+6000,Raw!X:X,0))))</f>
        <v/>
      </c>
      <c r="D478" s="52" t="str">
        <f>IF(E478="","",(INDEX(Raw!A:A,MATCH(E478+6000,Raw!X:X,0))))</f>
        <v/>
      </c>
      <c r="E478" s="11" t="str">
        <f>(IFERROR(IF(LARGE(Raw!X:X,A478)-6000&gt;0,LARGE(Raw!X:X,A478)-6000,""),""))</f>
        <v/>
      </c>
      <c r="G478" s="3" t="str">
        <f t="shared" si="21"/>
        <v/>
      </c>
      <c r="H478" s="52" t="str">
        <f>IF(J478="","",(INDEX(Raw!D:D,MATCH(J478+4000,Raw!X:X,0))))</f>
        <v/>
      </c>
      <c r="I478" s="52" t="str">
        <f>IF(J478="","",(INDEX(Raw!A:A,MATCH(J478+4000,Raw!X:X,0))))</f>
        <v/>
      </c>
      <c r="J478" s="11" t="str">
        <f>(IFERROR(IF(LARGE(Raw!X:X,A478+COUNTIF(Raw!C:C,"H"))-4000&gt;0,LARGE(Raw!X:X,A478+COUNTIF(Raw!C:C,"H"))-4000,""),""))</f>
        <v/>
      </c>
      <c r="L478" s="3" t="str">
        <f t="shared" si="22"/>
        <v/>
      </c>
      <c r="M478" s="52" t="str">
        <f>IF(O478="","",(INDEX(Raw!D:D,MATCH(O478+2000,Raw!X:X,0))))</f>
        <v/>
      </c>
      <c r="N478" s="52" t="str">
        <f>IF(O478="","",(INDEX(Raw!A:A,MATCH(O478+2000,Raw!X:X,0))))</f>
        <v/>
      </c>
      <c r="O478" s="11" t="str">
        <f>(IFERROR(IF(LARGE(Raw!X:X,A478+COUNTIF(Raw!C:C,"H")+COUNTIF(Raw!C:C,"S"))-2000&gt;0,LARGE(Raw!X:X,A478+COUNTIF(Raw!C:C,"H")+COUNTIF(Raw!C:C,"S"))-2000,""),""))</f>
        <v/>
      </c>
    </row>
    <row r="479" spans="1:15" x14ac:dyDescent="0.3">
      <c r="A479" s="52">
        <v>476</v>
      </c>
      <c r="B479" s="3" t="str">
        <f t="shared" si="23"/>
        <v/>
      </c>
      <c r="C479" s="52" t="str">
        <f>IF(E479="","",(INDEX(Raw!D:D,MATCH(E479+6000,Raw!X:X,0))))</f>
        <v/>
      </c>
      <c r="D479" s="52" t="str">
        <f>IF(E479="","",(INDEX(Raw!A:A,MATCH(E479+6000,Raw!X:X,0))))</f>
        <v/>
      </c>
      <c r="E479" s="11" t="str">
        <f>(IFERROR(IF(LARGE(Raw!X:X,A479)-6000&gt;0,LARGE(Raw!X:X,A479)-6000,""),""))</f>
        <v/>
      </c>
      <c r="G479" s="3" t="str">
        <f t="shared" si="21"/>
        <v/>
      </c>
      <c r="H479" s="52" t="str">
        <f>IF(J479="","",(INDEX(Raw!D:D,MATCH(J479+4000,Raw!X:X,0))))</f>
        <v/>
      </c>
      <c r="I479" s="52" t="str">
        <f>IF(J479="","",(INDEX(Raw!A:A,MATCH(J479+4000,Raw!X:X,0))))</f>
        <v/>
      </c>
      <c r="J479" s="11" t="str">
        <f>(IFERROR(IF(LARGE(Raw!X:X,A479+COUNTIF(Raw!C:C,"H"))-4000&gt;0,LARGE(Raw!X:X,A479+COUNTIF(Raw!C:C,"H"))-4000,""),""))</f>
        <v/>
      </c>
      <c r="L479" s="3" t="str">
        <f t="shared" si="22"/>
        <v/>
      </c>
      <c r="M479" s="52" t="str">
        <f>IF(O479="","",(INDEX(Raw!D:D,MATCH(O479+2000,Raw!X:X,0))))</f>
        <v/>
      </c>
      <c r="N479" s="52" t="str">
        <f>IF(O479="","",(INDEX(Raw!A:A,MATCH(O479+2000,Raw!X:X,0))))</f>
        <v/>
      </c>
      <c r="O479" s="11" t="str">
        <f>(IFERROR(IF(LARGE(Raw!X:X,A479+COUNTIF(Raw!C:C,"H")+COUNTIF(Raw!C:C,"S"))-2000&gt;0,LARGE(Raw!X:X,A479+COUNTIF(Raw!C:C,"H")+COUNTIF(Raw!C:C,"S"))-2000,""),""))</f>
        <v/>
      </c>
    </row>
    <row r="480" spans="1:15" x14ac:dyDescent="0.3">
      <c r="A480" s="52">
        <v>477</v>
      </c>
      <c r="B480" s="3" t="str">
        <f t="shared" si="23"/>
        <v/>
      </c>
      <c r="C480" s="52" t="str">
        <f>IF(E480="","",(INDEX(Raw!D:D,MATCH(E480+6000,Raw!X:X,0))))</f>
        <v/>
      </c>
      <c r="D480" s="52" t="str">
        <f>IF(E480="","",(INDEX(Raw!A:A,MATCH(E480+6000,Raw!X:X,0))))</f>
        <v/>
      </c>
      <c r="E480" s="11" t="str">
        <f>(IFERROR(IF(LARGE(Raw!X:X,A480)-6000&gt;0,LARGE(Raw!X:X,A480)-6000,""),""))</f>
        <v/>
      </c>
      <c r="G480" s="3" t="str">
        <f t="shared" si="21"/>
        <v/>
      </c>
      <c r="H480" s="52" t="str">
        <f>IF(J480="","",(INDEX(Raw!D:D,MATCH(J480+4000,Raw!X:X,0))))</f>
        <v/>
      </c>
      <c r="I480" s="52" t="str">
        <f>IF(J480="","",(INDEX(Raw!A:A,MATCH(J480+4000,Raw!X:X,0))))</f>
        <v/>
      </c>
      <c r="J480" s="11" t="str">
        <f>(IFERROR(IF(LARGE(Raw!X:X,A480+COUNTIF(Raw!C:C,"H"))-4000&gt;0,LARGE(Raw!X:X,A480+COUNTIF(Raw!C:C,"H"))-4000,""),""))</f>
        <v/>
      </c>
      <c r="L480" s="3" t="str">
        <f t="shared" si="22"/>
        <v/>
      </c>
      <c r="M480" s="52" t="str">
        <f>IF(O480="","",(INDEX(Raw!D:D,MATCH(O480+2000,Raw!X:X,0))))</f>
        <v/>
      </c>
      <c r="N480" s="52" t="str">
        <f>IF(O480="","",(INDEX(Raw!A:A,MATCH(O480+2000,Raw!X:X,0))))</f>
        <v/>
      </c>
      <c r="O480" s="11" t="str">
        <f>(IFERROR(IF(LARGE(Raw!X:X,A480+COUNTIF(Raw!C:C,"H")+COUNTIF(Raw!C:C,"S"))-2000&gt;0,LARGE(Raw!X:X,A480+COUNTIF(Raw!C:C,"H")+COUNTIF(Raw!C:C,"S"))-2000,""),""))</f>
        <v/>
      </c>
    </row>
    <row r="481" spans="1:15" x14ac:dyDescent="0.3">
      <c r="A481" s="52">
        <v>478</v>
      </c>
      <c r="B481" s="3" t="str">
        <f t="shared" si="23"/>
        <v/>
      </c>
      <c r="C481" s="52" t="str">
        <f>IF(E481="","",(INDEX(Raw!D:D,MATCH(E481+6000,Raw!X:X,0))))</f>
        <v/>
      </c>
      <c r="D481" s="52" t="str">
        <f>IF(E481="","",(INDEX(Raw!A:A,MATCH(E481+6000,Raw!X:X,0))))</f>
        <v/>
      </c>
      <c r="E481" s="11" t="str">
        <f>(IFERROR(IF(LARGE(Raw!X:X,A481)-6000&gt;0,LARGE(Raw!X:X,A481)-6000,""),""))</f>
        <v/>
      </c>
      <c r="G481" s="3" t="str">
        <f t="shared" si="21"/>
        <v/>
      </c>
      <c r="H481" s="52" t="str">
        <f>IF(J481="","",(INDEX(Raw!D:D,MATCH(J481+4000,Raw!X:X,0))))</f>
        <v/>
      </c>
      <c r="I481" s="52" t="str">
        <f>IF(J481="","",(INDEX(Raw!A:A,MATCH(J481+4000,Raw!X:X,0))))</f>
        <v/>
      </c>
      <c r="J481" s="11" t="str">
        <f>(IFERROR(IF(LARGE(Raw!X:X,A481+COUNTIF(Raw!C:C,"H"))-4000&gt;0,LARGE(Raw!X:X,A481+COUNTIF(Raw!C:C,"H"))-4000,""),""))</f>
        <v/>
      </c>
      <c r="L481" s="3" t="str">
        <f t="shared" si="22"/>
        <v/>
      </c>
      <c r="M481" s="52" t="str">
        <f>IF(O481="","",(INDEX(Raw!D:D,MATCH(O481+2000,Raw!X:X,0))))</f>
        <v/>
      </c>
      <c r="N481" s="52" t="str">
        <f>IF(O481="","",(INDEX(Raw!A:A,MATCH(O481+2000,Raw!X:X,0))))</f>
        <v/>
      </c>
      <c r="O481" s="11" t="str">
        <f>(IFERROR(IF(LARGE(Raw!X:X,A481+COUNTIF(Raw!C:C,"H")+COUNTIF(Raw!C:C,"S"))-2000&gt;0,LARGE(Raw!X:X,A481+COUNTIF(Raw!C:C,"H")+COUNTIF(Raw!C:C,"S"))-2000,""),""))</f>
        <v/>
      </c>
    </row>
    <row r="482" spans="1:15" x14ac:dyDescent="0.3">
      <c r="A482" s="52">
        <v>479</v>
      </c>
      <c r="B482" s="3" t="str">
        <f t="shared" si="23"/>
        <v/>
      </c>
      <c r="C482" s="52" t="str">
        <f>IF(E482="","",(INDEX(Raw!D:D,MATCH(E482+6000,Raw!X:X,0))))</f>
        <v/>
      </c>
      <c r="D482" s="52" t="str">
        <f>IF(E482="","",(INDEX(Raw!A:A,MATCH(E482+6000,Raw!X:X,0))))</f>
        <v/>
      </c>
      <c r="E482" s="11" t="str">
        <f>(IFERROR(IF(LARGE(Raw!X:X,A482)-6000&gt;0,LARGE(Raw!X:X,A482)-6000,""),""))</f>
        <v/>
      </c>
      <c r="G482" s="3" t="str">
        <f t="shared" si="21"/>
        <v/>
      </c>
      <c r="H482" s="52" t="str">
        <f>IF(J482="","",(INDEX(Raw!D:D,MATCH(J482+4000,Raw!X:X,0))))</f>
        <v/>
      </c>
      <c r="I482" s="52" t="str">
        <f>IF(J482="","",(INDEX(Raw!A:A,MATCH(J482+4000,Raw!X:X,0))))</f>
        <v/>
      </c>
      <c r="J482" s="11" t="str">
        <f>(IFERROR(IF(LARGE(Raw!X:X,A482+COUNTIF(Raw!C:C,"H"))-4000&gt;0,LARGE(Raw!X:X,A482+COUNTIF(Raw!C:C,"H"))-4000,""),""))</f>
        <v/>
      </c>
      <c r="L482" s="3" t="str">
        <f t="shared" si="22"/>
        <v/>
      </c>
      <c r="M482" s="52" t="str">
        <f>IF(O482="","",(INDEX(Raw!D:D,MATCH(O482+2000,Raw!X:X,0))))</f>
        <v/>
      </c>
      <c r="N482" s="52" t="str">
        <f>IF(O482="","",(INDEX(Raw!A:A,MATCH(O482+2000,Raw!X:X,0))))</f>
        <v/>
      </c>
      <c r="O482" s="11" t="str">
        <f>(IFERROR(IF(LARGE(Raw!X:X,A482+COUNTIF(Raw!C:C,"H")+COUNTIF(Raw!C:C,"S"))-2000&gt;0,LARGE(Raw!X:X,A482+COUNTIF(Raw!C:C,"H")+COUNTIF(Raw!C:C,"S"))-2000,""),""))</f>
        <v/>
      </c>
    </row>
    <row r="483" spans="1:15" x14ac:dyDescent="0.3">
      <c r="A483" s="52">
        <v>480</v>
      </c>
      <c r="B483" s="3" t="str">
        <f t="shared" si="23"/>
        <v/>
      </c>
      <c r="C483" s="52" t="str">
        <f>IF(E483="","",(INDEX(Raw!D:D,MATCH(E483+6000,Raw!X:X,0))))</f>
        <v/>
      </c>
      <c r="D483" s="52" t="str">
        <f>IF(E483="","",(INDEX(Raw!A:A,MATCH(E483+6000,Raw!X:X,0))))</f>
        <v/>
      </c>
      <c r="E483" s="11" t="str">
        <f>(IFERROR(IF(LARGE(Raw!X:X,A483)-6000&gt;0,LARGE(Raw!X:X,A483)-6000,""),""))</f>
        <v/>
      </c>
      <c r="G483" s="3" t="str">
        <f t="shared" si="21"/>
        <v/>
      </c>
      <c r="H483" s="52" t="str">
        <f>IF(J483="","",(INDEX(Raw!D:D,MATCH(J483+4000,Raw!X:X,0))))</f>
        <v/>
      </c>
      <c r="I483" s="52" t="str">
        <f>IF(J483="","",(INDEX(Raw!A:A,MATCH(J483+4000,Raw!X:X,0))))</f>
        <v/>
      </c>
      <c r="J483" s="11" t="str">
        <f>(IFERROR(IF(LARGE(Raw!X:X,A483+COUNTIF(Raw!C:C,"H"))-4000&gt;0,LARGE(Raw!X:X,A483+COUNTIF(Raw!C:C,"H"))-4000,""),""))</f>
        <v/>
      </c>
      <c r="L483" s="3" t="str">
        <f t="shared" si="22"/>
        <v/>
      </c>
      <c r="M483" s="52" t="str">
        <f>IF(O483="","",(INDEX(Raw!D:D,MATCH(O483+2000,Raw!X:X,0))))</f>
        <v/>
      </c>
      <c r="N483" s="52" t="str">
        <f>IF(O483="","",(INDEX(Raw!A:A,MATCH(O483+2000,Raw!X:X,0))))</f>
        <v/>
      </c>
      <c r="O483" s="11" t="str">
        <f>(IFERROR(IF(LARGE(Raw!X:X,A483+COUNTIF(Raw!C:C,"H")+COUNTIF(Raw!C:C,"S"))-2000&gt;0,LARGE(Raw!X:X,A483+COUNTIF(Raw!C:C,"H")+COUNTIF(Raw!C:C,"S"))-2000,""),""))</f>
        <v/>
      </c>
    </row>
    <row r="484" spans="1:15" x14ac:dyDescent="0.3">
      <c r="A484" s="52">
        <v>481</v>
      </c>
      <c r="B484" s="3" t="str">
        <f t="shared" si="23"/>
        <v/>
      </c>
      <c r="C484" s="52" t="str">
        <f>IF(E484="","",(INDEX(Raw!D:D,MATCH(E484+6000,Raw!X:X,0))))</f>
        <v/>
      </c>
      <c r="D484" s="52" t="str">
        <f>IF(E484="","",(INDEX(Raw!A:A,MATCH(E484+6000,Raw!X:X,0))))</f>
        <v/>
      </c>
      <c r="E484" s="11" t="str">
        <f>(IFERROR(IF(LARGE(Raw!X:X,A484)-6000&gt;0,LARGE(Raw!X:X,A484)-6000,""),""))</f>
        <v/>
      </c>
      <c r="G484" s="3" t="str">
        <f t="shared" si="21"/>
        <v/>
      </c>
      <c r="H484" s="52" t="str">
        <f>IF(J484="","",(INDEX(Raw!D:D,MATCH(J484+4000,Raw!X:X,0))))</f>
        <v/>
      </c>
      <c r="I484" s="52" t="str">
        <f>IF(J484="","",(INDEX(Raw!A:A,MATCH(J484+4000,Raw!X:X,0))))</f>
        <v/>
      </c>
      <c r="J484" s="11" t="str">
        <f>(IFERROR(IF(LARGE(Raw!X:X,A484+COUNTIF(Raw!C:C,"H"))-4000&gt;0,LARGE(Raw!X:X,A484+COUNTIF(Raw!C:C,"H"))-4000,""),""))</f>
        <v/>
      </c>
      <c r="L484" s="3" t="str">
        <f t="shared" si="22"/>
        <v/>
      </c>
      <c r="M484" s="52" t="str">
        <f>IF(O484="","",(INDEX(Raw!D:D,MATCH(O484+2000,Raw!X:X,0))))</f>
        <v/>
      </c>
      <c r="N484" s="52" t="str">
        <f>IF(O484="","",(INDEX(Raw!A:A,MATCH(O484+2000,Raw!X:X,0))))</f>
        <v/>
      </c>
      <c r="O484" s="11" t="str">
        <f>(IFERROR(IF(LARGE(Raw!X:X,A484+COUNTIF(Raw!C:C,"H")+COUNTIF(Raw!C:C,"S"))-2000&gt;0,LARGE(Raw!X:X,A484+COUNTIF(Raw!C:C,"H")+COUNTIF(Raw!C:C,"S"))-2000,""),""))</f>
        <v/>
      </c>
    </row>
    <row r="485" spans="1:15" x14ac:dyDescent="0.3">
      <c r="A485" s="52">
        <v>482</v>
      </c>
      <c r="B485" s="3" t="str">
        <f t="shared" si="23"/>
        <v/>
      </c>
      <c r="C485" s="52" t="str">
        <f>IF(E485="","",(INDEX(Raw!D:D,MATCH(E485+6000,Raw!X:X,0))))</f>
        <v/>
      </c>
      <c r="D485" s="52" t="str">
        <f>IF(E485="","",(INDEX(Raw!A:A,MATCH(E485+6000,Raw!X:X,0))))</f>
        <v/>
      </c>
      <c r="E485" s="11" t="str">
        <f>(IFERROR(IF(LARGE(Raw!X:X,A485)-6000&gt;0,LARGE(Raw!X:X,A485)-6000,""),""))</f>
        <v/>
      </c>
      <c r="G485" s="3" t="str">
        <f t="shared" si="21"/>
        <v/>
      </c>
      <c r="H485" s="52" t="str">
        <f>IF(J485="","",(INDEX(Raw!D:D,MATCH(J485+4000,Raw!X:X,0))))</f>
        <v/>
      </c>
      <c r="I485" s="52" t="str">
        <f>IF(J485="","",(INDEX(Raw!A:A,MATCH(J485+4000,Raw!X:X,0))))</f>
        <v/>
      </c>
      <c r="J485" s="11" t="str">
        <f>(IFERROR(IF(LARGE(Raw!X:X,A485+COUNTIF(Raw!C:C,"H"))-4000&gt;0,LARGE(Raw!X:X,A485+COUNTIF(Raw!C:C,"H"))-4000,""),""))</f>
        <v/>
      </c>
      <c r="L485" s="3" t="str">
        <f t="shared" si="22"/>
        <v/>
      </c>
      <c r="M485" s="52" t="str">
        <f>IF(O485="","",(INDEX(Raw!D:D,MATCH(O485+2000,Raw!X:X,0))))</f>
        <v/>
      </c>
      <c r="N485" s="52" t="str">
        <f>IF(O485="","",(INDEX(Raw!A:A,MATCH(O485+2000,Raw!X:X,0))))</f>
        <v/>
      </c>
      <c r="O485" s="11" t="str">
        <f>(IFERROR(IF(LARGE(Raw!X:X,A485+COUNTIF(Raw!C:C,"H")+COUNTIF(Raw!C:C,"S"))-2000&gt;0,LARGE(Raw!X:X,A485+COUNTIF(Raw!C:C,"H")+COUNTIF(Raw!C:C,"S"))-2000,""),""))</f>
        <v/>
      </c>
    </row>
    <row r="486" spans="1:15" x14ac:dyDescent="0.3">
      <c r="A486" s="52">
        <v>483</v>
      </c>
      <c r="B486" s="3" t="str">
        <f t="shared" si="23"/>
        <v/>
      </c>
      <c r="C486" s="52" t="str">
        <f>IF(E486="","",(INDEX(Raw!D:D,MATCH(E486+6000,Raw!X:X,0))))</f>
        <v/>
      </c>
      <c r="D486" s="52" t="str">
        <f>IF(E486="","",(INDEX(Raw!A:A,MATCH(E486+6000,Raw!X:X,0))))</f>
        <v/>
      </c>
      <c r="E486" s="11" t="str">
        <f>(IFERROR(IF(LARGE(Raw!X:X,A486)-6000&gt;0,LARGE(Raw!X:X,A486)-6000,""),""))</f>
        <v/>
      </c>
      <c r="G486" s="3" t="str">
        <f t="shared" si="21"/>
        <v/>
      </c>
      <c r="H486" s="52" t="str">
        <f>IF(J486="","",(INDEX(Raw!D:D,MATCH(J486+4000,Raw!X:X,0))))</f>
        <v/>
      </c>
      <c r="I486" s="52" t="str">
        <f>IF(J486="","",(INDEX(Raw!A:A,MATCH(J486+4000,Raw!X:X,0))))</f>
        <v/>
      </c>
      <c r="J486" s="11" t="str">
        <f>(IFERROR(IF(LARGE(Raw!X:X,A486+COUNTIF(Raw!C:C,"H"))-4000&gt;0,LARGE(Raw!X:X,A486+COUNTIF(Raw!C:C,"H"))-4000,""),""))</f>
        <v/>
      </c>
      <c r="L486" s="3" t="str">
        <f t="shared" si="22"/>
        <v/>
      </c>
      <c r="M486" s="52" t="str">
        <f>IF(O486="","",(INDEX(Raw!D:D,MATCH(O486+2000,Raw!X:X,0))))</f>
        <v/>
      </c>
      <c r="N486" s="52" t="str">
        <f>IF(O486="","",(INDEX(Raw!A:A,MATCH(O486+2000,Raw!X:X,0))))</f>
        <v/>
      </c>
      <c r="O486" s="11" t="str">
        <f>(IFERROR(IF(LARGE(Raw!X:X,A486+COUNTIF(Raw!C:C,"H")+COUNTIF(Raw!C:C,"S"))-2000&gt;0,LARGE(Raw!X:X,A486+COUNTIF(Raw!C:C,"H")+COUNTIF(Raw!C:C,"S"))-2000,""),""))</f>
        <v/>
      </c>
    </row>
    <row r="487" spans="1:15" x14ac:dyDescent="0.3">
      <c r="A487" s="52">
        <v>484</v>
      </c>
      <c r="B487" s="3" t="str">
        <f t="shared" si="23"/>
        <v/>
      </c>
      <c r="C487" s="52" t="str">
        <f>IF(E487="","",(INDEX(Raw!D:D,MATCH(E487+6000,Raw!X:X,0))))</f>
        <v/>
      </c>
      <c r="D487" s="52" t="str">
        <f>IF(E487="","",(INDEX(Raw!A:A,MATCH(E487+6000,Raw!X:X,0))))</f>
        <v/>
      </c>
      <c r="E487" s="11" t="str">
        <f>(IFERROR(IF(LARGE(Raw!X:X,A487)-6000&gt;0,LARGE(Raw!X:X,A487)-6000,""),""))</f>
        <v/>
      </c>
      <c r="G487" s="3" t="str">
        <f t="shared" si="21"/>
        <v/>
      </c>
      <c r="H487" s="52" t="str">
        <f>IF(J487="","",(INDEX(Raw!D:D,MATCH(J487+4000,Raw!X:X,0))))</f>
        <v/>
      </c>
      <c r="I487" s="52" t="str">
        <f>IF(J487="","",(INDEX(Raw!A:A,MATCH(J487+4000,Raw!X:X,0))))</f>
        <v/>
      </c>
      <c r="J487" s="11" t="str">
        <f>(IFERROR(IF(LARGE(Raw!X:X,A487+COUNTIF(Raw!C:C,"H"))-4000&gt;0,LARGE(Raw!X:X,A487+COUNTIF(Raw!C:C,"H"))-4000,""),""))</f>
        <v/>
      </c>
      <c r="L487" s="3" t="str">
        <f t="shared" si="22"/>
        <v/>
      </c>
      <c r="M487" s="52" t="str">
        <f>IF(O487="","",(INDEX(Raw!D:D,MATCH(O487+2000,Raw!X:X,0))))</f>
        <v/>
      </c>
      <c r="N487" s="52" t="str">
        <f>IF(O487="","",(INDEX(Raw!A:A,MATCH(O487+2000,Raw!X:X,0))))</f>
        <v/>
      </c>
      <c r="O487" s="11" t="str">
        <f>(IFERROR(IF(LARGE(Raw!X:X,A487+COUNTIF(Raw!C:C,"H")+COUNTIF(Raw!C:C,"S"))-2000&gt;0,LARGE(Raw!X:X,A487+COUNTIF(Raw!C:C,"H")+COUNTIF(Raw!C:C,"S"))-2000,""),""))</f>
        <v/>
      </c>
    </row>
    <row r="488" spans="1:15" x14ac:dyDescent="0.3">
      <c r="A488" s="52">
        <v>485</v>
      </c>
      <c r="B488" s="3" t="str">
        <f t="shared" si="23"/>
        <v/>
      </c>
      <c r="C488" s="52" t="str">
        <f>IF(E488="","",(INDEX(Raw!D:D,MATCH(E488+6000,Raw!X:X,0))))</f>
        <v/>
      </c>
      <c r="D488" s="52" t="str">
        <f>IF(E488="","",(INDEX(Raw!A:A,MATCH(E488+6000,Raw!X:X,0))))</f>
        <v/>
      </c>
      <c r="E488" s="11" t="str">
        <f>(IFERROR(IF(LARGE(Raw!X:X,A488)-6000&gt;0,LARGE(Raw!X:X,A488)-6000,""),""))</f>
        <v/>
      </c>
      <c r="G488" s="3" t="str">
        <f t="shared" si="21"/>
        <v/>
      </c>
      <c r="H488" s="52" t="str">
        <f>IF(J488="","",(INDEX(Raw!D:D,MATCH(J488+4000,Raw!X:X,0))))</f>
        <v/>
      </c>
      <c r="I488" s="52" t="str">
        <f>IF(J488="","",(INDEX(Raw!A:A,MATCH(J488+4000,Raw!X:X,0))))</f>
        <v/>
      </c>
      <c r="J488" s="11" t="str">
        <f>(IFERROR(IF(LARGE(Raw!X:X,A488+COUNTIF(Raw!C:C,"H"))-4000&gt;0,LARGE(Raw!X:X,A488+COUNTIF(Raw!C:C,"H"))-4000,""),""))</f>
        <v/>
      </c>
      <c r="L488" s="3" t="str">
        <f t="shared" si="22"/>
        <v/>
      </c>
      <c r="M488" s="52" t="str">
        <f>IF(O488="","",(INDEX(Raw!D:D,MATCH(O488+2000,Raw!X:X,0))))</f>
        <v/>
      </c>
      <c r="N488" s="52" t="str">
        <f>IF(O488="","",(INDEX(Raw!A:A,MATCH(O488+2000,Raw!X:X,0))))</f>
        <v/>
      </c>
      <c r="O488" s="11" t="str">
        <f>(IFERROR(IF(LARGE(Raw!X:X,A488+COUNTIF(Raw!C:C,"H")+COUNTIF(Raw!C:C,"S"))-2000&gt;0,LARGE(Raw!X:X,A488+COUNTIF(Raw!C:C,"H")+COUNTIF(Raw!C:C,"S"))-2000,""),""))</f>
        <v/>
      </c>
    </row>
    <row r="489" spans="1:15" x14ac:dyDescent="0.3">
      <c r="A489" s="52">
        <v>486</v>
      </c>
      <c r="B489" s="3" t="str">
        <f t="shared" si="23"/>
        <v/>
      </c>
      <c r="C489" s="52" t="str">
        <f>IF(E489="","",(INDEX(Raw!D:D,MATCH(E489+6000,Raw!X:X,0))))</f>
        <v/>
      </c>
      <c r="D489" s="52" t="str">
        <f>IF(E489="","",(INDEX(Raw!A:A,MATCH(E489+6000,Raw!X:X,0))))</f>
        <v/>
      </c>
      <c r="E489" s="11" t="str">
        <f>(IFERROR(IF(LARGE(Raw!X:X,A489)-6000&gt;0,LARGE(Raw!X:X,A489)-6000,""),""))</f>
        <v/>
      </c>
      <c r="G489" s="3" t="str">
        <f t="shared" si="21"/>
        <v/>
      </c>
      <c r="H489" s="52" t="str">
        <f>IF(J489="","",(INDEX(Raw!D:D,MATCH(J489+4000,Raw!X:X,0))))</f>
        <v/>
      </c>
      <c r="I489" s="52" t="str">
        <f>IF(J489="","",(INDEX(Raw!A:A,MATCH(J489+4000,Raw!X:X,0))))</f>
        <v/>
      </c>
      <c r="J489" s="11" t="str">
        <f>(IFERROR(IF(LARGE(Raw!X:X,A489+COUNTIF(Raw!C:C,"H"))-4000&gt;0,LARGE(Raw!X:X,A489+COUNTIF(Raw!C:C,"H"))-4000,""),""))</f>
        <v/>
      </c>
      <c r="L489" s="3" t="str">
        <f t="shared" si="22"/>
        <v/>
      </c>
      <c r="M489" s="52" t="str">
        <f>IF(O489="","",(INDEX(Raw!D:D,MATCH(O489+2000,Raw!X:X,0))))</f>
        <v/>
      </c>
      <c r="N489" s="52" t="str">
        <f>IF(O489="","",(INDEX(Raw!A:A,MATCH(O489+2000,Raw!X:X,0))))</f>
        <v/>
      </c>
      <c r="O489" s="11" t="str">
        <f>(IFERROR(IF(LARGE(Raw!X:X,A489+COUNTIF(Raw!C:C,"H")+COUNTIF(Raw!C:C,"S"))-2000&gt;0,LARGE(Raw!X:X,A489+COUNTIF(Raw!C:C,"H")+COUNTIF(Raw!C:C,"S"))-2000,""),""))</f>
        <v/>
      </c>
    </row>
    <row r="490" spans="1:15" x14ac:dyDescent="0.3">
      <c r="A490" s="52">
        <v>487</v>
      </c>
      <c r="B490" s="3" t="str">
        <f t="shared" si="23"/>
        <v/>
      </c>
      <c r="C490" s="52" t="str">
        <f>IF(E490="","",(INDEX(Raw!D:D,MATCH(E490+6000,Raw!X:X,0))))</f>
        <v/>
      </c>
      <c r="D490" s="52" t="str">
        <f>IF(E490="","",(INDEX(Raw!A:A,MATCH(E490+6000,Raw!X:X,0))))</f>
        <v/>
      </c>
      <c r="E490" s="11" t="str">
        <f>(IFERROR(IF(LARGE(Raw!X:X,A490)-6000&gt;0,LARGE(Raw!X:X,A490)-6000,""),""))</f>
        <v/>
      </c>
      <c r="G490" s="3" t="str">
        <f t="shared" si="21"/>
        <v/>
      </c>
      <c r="H490" s="52" t="str">
        <f>IF(J490="","",(INDEX(Raw!D:D,MATCH(J490+4000,Raw!X:X,0))))</f>
        <v/>
      </c>
      <c r="I490" s="52" t="str">
        <f>IF(J490="","",(INDEX(Raw!A:A,MATCH(J490+4000,Raw!X:X,0))))</f>
        <v/>
      </c>
      <c r="J490" s="11" t="str">
        <f>(IFERROR(IF(LARGE(Raw!X:X,A490+COUNTIF(Raw!C:C,"H"))-4000&gt;0,LARGE(Raw!X:X,A490+COUNTIF(Raw!C:C,"H"))-4000,""),""))</f>
        <v/>
      </c>
      <c r="L490" s="3" t="str">
        <f t="shared" si="22"/>
        <v/>
      </c>
      <c r="M490" s="52" t="str">
        <f>IF(O490="","",(INDEX(Raw!D:D,MATCH(O490+2000,Raw!X:X,0))))</f>
        <v/>
      </c>
      <c r="N490" s="52" t="str">
        <f>IF(O490="","",(INDEX(Raw!A:A,MATCH(O490+2000,Raw!X:X,0))))</f>
        <v/>
      </c>
      <c r="O490" s="11" t="str">
        <f>(IFERROR(IF(LARGE(Raw!X:X,A490+COUNTIF(Raw!C:C,"H")+COUNTIF(Raw!C:C,"S"))-2000&gt;0,LARGE(Raw!X:X,A490+COUNTIF(Raw!C:C,"H")+COUNTIF(Raw!C:C,"S"))-2000,""),""))</f>
        <v/>
      </c>
    </row>
    <row r="491" spans="1:15" x14ac:dyDescent="0.3">
      <c r="A491" s="52">
        <v>488</v>
      </c>
      <c r="B491" s="3" t="str">
        <f t="shared" si="23"/>
        <v/>
      </c>
      <c r="C491" s="52" t="str">
        <f>IF(E491="","",(INDEX(Raw!D:D,MATCH(E491+6000,Raw!X:X,0))))</f>
        <v/>
      </c>
      <c r="D491" s="52" t="str">
        <f>IF(E491="","",(INDEX(Raw!A:A,MATCH(E491+6000,Raw!X:X,0))))</f>
        <v/>
      </c>
      <c r="E491" s="11" t="str">
        <f>(IFERROR(IF(LARGE(Raw!X:X,A491)-6000&gt;0,LARGE(Raw!X:X,A491)-6000,""),""))</f>
        <v/>
      </c>
      <c r="G491" s="3" t="str">
        <f t="shared" si="21"/>
        <v/>
      </c>
      <c r="H491" s="52" t="str">
        <f>IF(J491="","",(INDEX(Raw!D:D,MATCH(J491+4000,Raw!X:X,0))))</f>
        <v/>
      </c>
      <c r="I491" s="52" t="str">
        <f>IF(J491="","",(INDEX(Raw!A:A,MATCH(J491+4000,Raw!X:X,0))))</f>
        <v/>
      </c>
      <c r="J491" s="11" t="str">
        <f>(IFERROR(IF(LARGE(Raw!X:X,A491+COUNTIF(Raw!C:C,"H"))-4000&gt;0,LARGE(Raw!X:X,A491+COUNTIF(Raw!C:C,"H"))-4000,""),""))</f>
        <v/>
      </c>
      <c r="L491" s="3" t="str">
        <f t="shared" si="22"/>
        <v/>
      </c>
      <c r="M491" s="52" t="str">
        <f>IF(O491="","",(INDEX(Raw!D:D,MATCH(O491+2000,Raw!X:X,0))))</f>
        <v/>
      </c>
      <c r="N491" s="52" t="str">
        <f>IF(O491="","",(INDEX(Raw!A:A,MATCH(O491+2000,Raw!X:X,0))))</f>
        <v/>
      </c>
      <c r="O491" s="11" t="str">
        <f>(IFERROR(IF(LARGE(Raw!X:X,A491+COUNTIF(Raw!C:C,"H")+COUNTIF(Raw!C:C,"S"))-2000&gt;0,LARGE(Raw!X:X,A491+COUNTIF(Raw!C:C,"H")+COUNTIF(Raw!C:C,"S"))-2000,""),""))</f>
        <v/>
      </c>
    </row>
    <row r="492" spans="1:15" x14ac:dyDescent="0.3">
      <c r="A492" s="52">
        <v>489</v>
      </c>
      <c r="B492" s="3" t="str">
        <f t="shared" si="23"/>
        <v/>
      </c>
      <c r="C492" s="52" t="str">
        <f>IF(E492="","",(INDEX(Raw!D:D,MATCH(E492+6000,Raw!X:X,0))))</f>
        <v/>
      </c>
      <c r="D492" s="52" t="str">
        <f>IF(E492="","",(INDEX(Raw!A:A,MATCH(E492+6000,Raw!X:X,0))))</f>
        <v/>
      </c>
      <c r="E492" s="11" t="str">
        <f>(IFERROR(IF(LARGE(Raw!X:X,A492)-6000&gt;0,LARGE(Raw!X:X,A492)-6000,""),""))</f>
        <v/>
      </c>
      <c r="G492" s="3" t="str">
        <f t="shared" si="21"/>
        <v/>
      </c>
      <c r="H492" s="52" t="str">
        <f>IF(J492="","",(INDEX(Raw!D:D,MATCH(J492+4000,Raw!X:X,0))))</f>
        <v/>
      </c>
      <c r="I492" s="52" t="str">
        <f>IF(J492="","",(INDEX(Raw!A:A,MATCH(J492+4000,Raw!X:X,0))))</f>
        <v/>
      </c>
      <c r="J492" s="11" t="str">
        <f>(IFERROR(IF(LARGE(Raw!X:X,A492+COUNTIF(Raw!C:C,"H"))-4000&gt;0,LARGE(Raw!X:X,A492+COUNTIF(Raw!C:C,"H"))-4000,""),""))</f>
        <v/>
      </c>
      <c r="L492" s="3" t="str">
        <f t="shared" si="22"/>
        <v/>
      </c>
      <c r="M492" s="52" t="str">
        <f>IF(O492="","",(INDEX(Raw!D:D,MATCH(O492+2000,Raw!X:X,0))))</f>
        <v/>
      </c>
      <c r="N492" s="52" t="str">
        <f>IF(O492="","",(INDEX(Raw!A:A,MATCH(O492+2000,Raw!X:X,0))))</f>
        <v/>
      </c>
      <c r="O492" s="11" t="str">
        <f>(IFERROR(IF(LARGE(Raw!X:X,A492+COUNTIF(Raw!C:C,"H")+COUNTIF(Raw!C:C,"S"))-2000&gt;0,LARGE(Raw!X:X,A492+COUNTIF(Raw!C:C,"H")+COUNTIF(Raw!C:C,"S"))-2000,""),""))</f>
        <v/>
      </c>
    </row>
    <row r="493" spans="1:15" x14ac:dyDescent="0.3">
      <c r="A493" s="52">
        <v>490</v>
      </c>
      <c r="B493" s="3" t="str">
        <f t="shared" si="23"/>
        <v/>
      </c>
      <c r="C493" s="52" t="str">
        <f>IF(E493="","",(INDEX(Raw!D:D,MATCH(E493+6000,Raw!X:X,0))))</f>
        <v/>
      </c>
      <c r="D493" s="52" t="str">
        <f>IF(E493="","",(INDEX(Raw!A:A,MATCH(E493+6000,Raw!X:X,0))))</f>
        <v/>
      </c>
      <c r="E493" s="11" t="str">
        <f>(IFERROR(IF(LARGE(Raw!X:X,A493)-6000&gt;0,LARGE(Raw!X:X,A493)-6000,""),""))</f>
        <v/>
      </c>
      <c r="G493" s="3" t="str">
        <f t="shared" si="21"/>
        <v/>
      </c>
      <c r="H493" s="52" t="str">
        <f>IF(J493="","",(INDEX(Raw!D:D,MATCH(J493+4000,Raw!X:X,0))))</f>
        <v/>
      </c>
      <c r="I493" s="52" t="str">
        <f>IF(J493="","",(INDEX(Raw!A:A,MATCH(J493+4000,Raw!X:X,0))))</f>
        <v/>
      </c>
      <c r="J493" s="11" t="str">
        <f>(IFERROR(IF(LARGE(Raw!X:X,A493+COUNTIF(Raw!C:C,"H"))-4000&gt;0,LARGE(Raw!X:X,A493+COUNTIF(Raw!C:C,"H"))-4000,""),""))</f>
        <v/>
      </c>
      <c r="L493" s="3" t="str">
        <f t="shared" si="22"/>
        <v/>
      </c>
      <c r="M493" s="52" t="str">
        <f>IF(O493="","",(INDEX(Raw!D:D,MATCH(O493+2000,Raw!X:X,0))))</f>
        <v/>
      </c>
      <c r="N493" s="52" t="str">
        <f>IF(O493="","",(INDEX(Raw!A:A,MATCH(O493+2000,Raw!X:X,0))))</f>
        <v/>
      </c>
      <c r="O493" s="11" t="str">
        <f>(IFERROR(IF(LARGE(Raw!X:X,A493+COUNTIF(Raw!C:C,"H")+COUNTIF(Raw!C:C,"S"))-2000&gt;0,LARGE(Raw!X:X,A493+COUNTIF(Raw!C:C,"H")+COUNTIF(Raw!C:C,"S"))-2000,""),""))</f>
        <v/>
      </c>
    </row>
    <row r="494" spans="1:15" x14ac:dyDescent="0.3">
      <c r="A494" s="52">
        <v>491</v>
      </c>
      <c r="B494" s="3" t="str">
        <f t="shared" si="23"/>
        <v/>
      </c>
      <c r="C494" s="52" t="str">
        <f>IF(E494="","",(INDEX(Raw!D:D,MATCH(E494+6000,Raw!X:X,0))))</f>
        <v/>
      </c>
      <c r="D494" s="52" t="str">
        <f>IF(E494="","",(INDEX(Raw!A:A,MATCH(E494+6000,Raw!X:X,0))))</f>
        <v/>
      </c>
      <c r="E494" s="11" t="str">
        <f>(IFERROR(IF(LARGE(Raw!X:X,A494)-6000&gt;0,LARGE(Raw!X:X,A494)-6000,""),""))</f>
        <v/>
      </c>
      <c r="G494" s="3" t="str">
        <f t="shared" si="21"/>
        <v/>
      </c>
      <c r="H494" s="52" t="str">
        <f>IF(J494="","",(INDEX(Raw!D:D,MATCH(J494+4000,Raw!X:X,0))))</f>
        <v/>
      </c>
      <c r="I494" s="52" t="str">
        <f>IF(J494="","",(INDEX(Raw!A:A,MATCH(J494+4000,Raw!X:X,0))))</f>
        <v/>
      </c>
      <c r="J494" s="11" t="str">
        <f>(IFERROR(IF(LARGE(Raw!X:X,A494+COUNTIF(Raw!C:C,"H"))-4000&gt;0,LARGE(Raw!X:X,A494+COUNTIF(Raw!C:C,"H"))-4000,""),""))</f>
        <v/>
      </c>
      <c r="L494" s="3" t="str">
        <f t="shared" si="22"/>
        <v/>
      </c>
      <c r="M494" s="52" t="str">
        <f>IF(O494="","",(INDEX(Raw!D:D,MATCH(O494+2000,Raw!X:X,0))))</f>
        <v/>
      </c>
      <c r="N494" s="52" t="str">
        <f>IF(O494="","",(INDEX(Raw!A:A,MATCH(O494+2000,Raw!X:X,0))))</f>
        <v/>
      </c>
      <c r="O494" s="11" t="str">
        <f>(IFERROR(IF(LARGE(Raw!X:X,A494+COUNTIF(Raw!C:C,"H")+COUNTIF(Raw!C:C,"S"))-2000&gt;0,LARGE(Raw!X:X,A494+COUNTIF(Raw!C:C,"H")+COUNTIF(Raw!C:C,"S"))-2000,""),""))</f>
        <v/>
      </c>
    </row>
    <row r="495" spans="1:15" x14ac:dyDescent="0.3">
      <c r="A495" s="52">
        <v>492</v>
      </c>
      <c r="B495" s="3" t="str">
        <f t="shared" si="23"/>
        <v/>
      </c>
      <c r="C495" s="52" t="str">
        <f>IF(E495="","",(INDEX(Raw!D:D,MATCH(E495+6000,Raw!X:X,0))))</f>
        <v/>
      </c>
      <c r="D495" s="52" t="str">
        <f>IF(E495="","",(INDEX(Raw!A:A,MATCH(E495+6000,Raw!X:X,0))))</f>
        <v/>
      </c>
      <c r="E495" s="11" t="str">
        <f>(IFERROR(IF(LARGE(Raw!X:X,A495)-6000&gt;0,LARGE(Raw!X:X,A495)-6000,""),""))</f>
        <v/>
      </c>
      <c r="G495" s="3" t="str">
        <f t="shared" si="21"/>
        <v/>
      </c>
      <c r="H495" s="52" t="str">
        <f>IF(J495="","",(INDEX(Raw!D:D,MATCH(J495+4000,Raw!X:X,0))))</f>
        <v/>
      </c>
      <c r="I495" s="52" t="str">
        <f>IF(J495="","",(INDEX(Raw!A:A,MATCH(J495+4000,Raw!X:X,0))))</f>
        <v/>
      </c>
      <c r="J495" s="11" t="str">
        <f>(IFERROR(IF(LARGE(Raw!X:X,A495+COUNTIF(Raw!C:C,"H"))-4000&gt;0,LARGE(Raw!X:X,A495+COUNTIF(Raw!C:C,"H"))-4000,""),""))</f>
        <v/>
      </c>
      <c r="L495" s="3" t="str">
        <f t="shared" si="22"/>
        <v/>
      </c>
      <c r="M495" s="52" t="str">
        <f>IF(O495="","",(INDEX(Raw!D:D,MATCH(O495+2000,Raw!X:X,0))))</f>
        <v/>
      </c>
      <c r="N495" s="52" t="str">
        <f>IF(O495="","",(INDEX(Raw!A:A,MATCH(O495+2000,Raw!X:X,0))))</f>
        <v/>
      </c>
      <c r="O495" s="11" t="str">
        <f>(IFERROR(IF(LARGE(Raw!X:X,A495+COUNTIF(Raw!C:C,"H")+COUNTIF(Raw!C:C,"S"))-2000&gt;0,LARGE(Raw!X:X,A495+COUNTIF(Raw!C:C,"H")+COUNTIF(Raw!C:C,"S"))-2000,""),""))</f>
        <v/>
      </c>
    </row>
    <row r="496" spans="1:15" x14ac:dyDescent="0.3">
      <c r="A496" s="52">
        <v>493</v>
      </c>
      <c r="B496" s="3" t="str">
        <f t="shared" si="23"/>
        <v/>
      </c>
      <c r="C496" s="52" t="str">
        <f>IF(E496="","",(INDEX(Raw!D:D,MATCH(E496+6000,Raw!X:X,0))))</f>
        <v/>
      </c>
      <c r="D496" s="52" t="str">
        <f>IF(E496="","",(INDEX(Raw!A:A,MATCH(E496+6000,Raw!X:X,0))))</f>
        <v/>
      </c>
      <c r="E496" s="11" t="str">
        <f>(IFERROR(IF(LARGE(Raw!X:X,A496)-6000&gt;0,LARGE(Raw!X:X,A496)-6000,""),""))</f>
        <v/>
      </c>
      <c r="G496" s="3" t="str">
        <f t="shared" si="21"/>
        <v/>
      </c>
      <c r="H496" s="52" t="str">
        <f>IF(J496="","",(INDEX(Raw!D:D,MATCH(J496+4000,Raw!X:X,0))))</f>
        <v/>
      </c>
      <c r="I496" s="52" t="str">
        <f>IF(J496="","",(INDEX(Raw!A:A,MATCH(J496+4000,Raw!X:X,0))))</f>
        <v/>
      </c>
      <c r="J496" s="11" t="str">
        <f>(IFERROR(IF(LARGE(Raw!X:X,A496+COUNTIF(Raw!C:C,"H"))-4000&gt;0,LARGE(Raw!X:X,A496+COUNTIF(Raw!C:C,"H"))-4000,""),""))</f>
        <v/>
      </c>
      <c r="L496" s="3" t="str">
        <f t="shared" si="22"/>
        <v/>
      </c>
      <c r="M496" s="52" t="str">
        <f>IF(O496="","",(INDEX(Raw!D:D,MATCH(O496+2000,Raw!X:X,0))))</f>
        <v/>
      </c>
      <c r="N496" s="52" t="str">
        <f>IF(O496="","",(INDEX(Raw!A:A,MATCH(O496+2000,Raw!X:X,0))))</f>
        <v/>
      </c>
      <c r="O496" s="11" t="str">
        <f>(IFERROR(IF(LARGE(Raw!X:X,A496+COUNTIF(Raw!C:C,"H")+COUNTIF(Raw!C:C,"S"))-2000&gt;0,LARGE(Raw!X:X,A496+COUNTIF(Raw!C:C,"H")+COUNTIF(Raw!C:C,"S"))-2000,""),""))</f>
        <v/>
      </c>
    </row>
    <row r="497" spans="1:15" x14ac:dyDescent="0.3">
      <c r="A497" s="52">
        <v>494</v>
      </c>
      <c r="B497" s="3" t="str">
        <f t="shared" si="23"/>
        <v/>
      </c>
      <c r="C497" s="52" t="str">
        <f>IF(E497="","",(INDEX(Raw!D:D,MATCH(E497+6000,Raw!X:X,0))))</f>
        <v/>
      </c>
      <c r="D497" s="52" t="str">
        <f>IF(E497="","",(INDEX(Raw!A:A,MATCH(E497+6000,Raw!X:X,0))))</f>
        <v/>
      </c>
      <c r="E497" s="11" t="str">
        <f>(IFERROR(IF(LARGE(Raw!X:X,A497)-6000&gt;0,LARGE(Raw!X:X,A497)-6000,""),""))</f>
        <v/>
      </c>
      <c r="G497" s="3" t="str">
        <f t="shared" si="21"/>
        <v/>
      </c>
      <c r="H497" s="52" t="str">
        <f>IF(J497="","",(INDEX(Raw!D:D,MATCH(J497+4000,Raw!X:X,0))))</f>
        <v/>
      </c>
      <c r="I497" s="52" t="str">
        <f>IF(J497="","",(INDEX(Raw!A:A,MATCH(J497+4000,Raw!X:X,0))))</f>
        <v/>
      </c>
      <c r="J497" s="11" t="str">
        <f>(IFERROR(IF(LARGE(Raw!X:X,A497+COUNTIF(Raw!C:C,"H"))-4000&gt;0,LARGE(Raw!X:X,A497+COUNTIF(Raw!C:C,"H"))-4000,""),""))</f>
        <v/>
      </c>
      <c r="L497" s="3" t="str">
        <f t="shared" si="22"/>
        <v/>
      </c>
      <c r="M497" s="52" t="str">
        <f>IF(O497="","",(INDEX(Raw!D:D,MATCH(O497+2000,Raw!X:X,0))))</f>
        <v/>
      </c>
      <c r="N497" s="52" t="str">
        <f>IF(O497="","",(INDEX(Raw!A:A,MATCH(O497+2000,Raw!X:X,0))))</f>
        <v/>
      </c>
      <c r="O497" s="11" t="str">
        <f>(IFERROR(IF(LARGE(Raw!X:X,A497+COUNTIF(Raw!C:C,"H")+COUNTIF(Raw!C:C,"S"))-2000&gt;0,LARGE(Raw!X:X,A497+COUNTIF(Raw!C:C,"H")+COUNTIF(Raw!C:C,"S"))-2000,""),""))</f>
        <v/>
      </c>
    </row>
    <row r="498" spans="1:15" x14ac:dyDescent="0.3">
      <c r="A498" s="52">
        <v>495</v>
      </c>
      <c r="B498" s="3" t="str">
        <f t="shared" si="23"/>
        <v/>
      </c>
      <c r="C498" s="52" t="str">
        <f>IF(E498="","",(INDEX(Raw!D:D,MATCH(E498+6000,Raw!X:X,0))))</f>
        <v/>
      </c>
      <c r="D498" s="52" t="str">
        <f>IF(E498="","",(INDEX(Raw!A:A,MATCH(E498+6000,Raw!X:X,0))))</f>
        <v/>
      </c>
      <c r="E498" s="11" t="str">
        <f>(IFERROR(IF(LARGE(Raw!X:X,A498)-6000&gt;0,LARGE(Raw!X:X,A498)-6000,""),""))</f>
        <v/>
      </c>
      <c r="G498" s="3" t="str">
        <f t="shared" si="21"/>
        <v/>
      </c>
      <c r="H498" s="52" t="str">
        <f>IF(J498="","",(INDEX(Raw!D:D,MATCH(J498+4000,Raw!X:X,0))))</f>
        <v/>
      </c>
      <c r="I498" s="52" t="str">
        <f>IF(J498="","",(INDEX(Raw!A:A,MATCH(J498+4000,Raw!X:X,0))))</f>
        <v/>
      </c>
      <c r="J498" s="11" t="str">
        <f>(IFERROR(IF(LARGE(Raw!X:X,A498+COUNTIF(Raw!C:C,"H"))-4000&gt;0,LARGE(Raw!X:X,A498+COUNTIF(Raw!C:C,"H"))-4000,""),""))</f>
        <v/>
      </c>
      <c r="L498" s="3" t="str">
        <f t="shared" si="22"/>
        <v/>
      </c>
      <c r="M498" s="52" t="str">
        <f>IF(O498="","",(INDEX(Raw!D:D,MATCH(O498+2000,Raw!X:X,0))))</f>
        <v/>
      </c>
      <c r="N498" s="52" t="str">
        <f>IF(O498="","",(INDEX(Raw!A:A,MATCH(O498+2000,Raw!X:X,0))))</f>
        <v/>
      </c>
      <c r="O498" s="11" t="str">
        <f>(IFERROR(IF(LARGE(Raw!X:X,A498+COUNTIF(Raw!C:C,"H")+COUNTIF(Raw!C:C,"S"))-2000&gt;0,LARGE(Raw!X:X,A498+COUNTIF(Raw!C:C,"H")+COUNTIF(Raw!C:C,"S"))-2000,""),""))</f>
        <v/>
      </c>
    </row>
    <row r="499" spans="1:15" x14ac:dyDescent="0.3">
      <c r="A499" s="52">
        <v>496</v>
      </c>
      <c r="B499" s="3" t="str">
        <f t="shared" si="23"/>
        <v/>
      </c>
      <c r="C499" s="52" t="str">
        <f>IF(E499="","",(INDEX(Raw!D:D,MATCH(E499+6000,Raw!X:X,0))))</f>
        <v/>
      </c>
      <c r="D499" s="52" t="str">
        <f>IF(E499="","",(INDEX(Raw!A:A,MATCH(E499+6000,Raw!X:X,0))))</f>
        <v/>
      </c>
      <c r="E499" s="11" t="str">
        <f>(IFERROR(IF(LARGE(Raw!X:X,A499)-6000&gt;0,LARGE(Raw!X:X,A499)-6000,""),""))</f>
        <v/>
      </c>
      <c r="G499" s="3" t="str">
        <f t="shared" si="21"/>
        <v/>
      </c>
      <c r="H499" s="52" t="str">
        <f>IF(J499="","",(INDEX(Raw!D:D,MATCH(J499+4000,Raw!X:X,0))))</f>
        <v/>
      </c>
      <c r="I499" s="52" t="str">
        <f>IF(J499="","",(INDEX(Raw!A:A,MATCH(J499+4000,Raw!X:X,0))))</f>
        <v/>
      </c>
      <c r="J499" s="11" t="str">
        <f>(IFERROR(IF(LARGE(Raw!X:X,A499+COUNTIF(Raw!C:C,"H"))-4000&gt;0,LARGE(Raw!X:X,A499+COUNTIF(Raw!C:C,"H"))-4000,""),""))</f>
        <v/>
      </c>
      <c r="L499" s="3" t="str">
        <f t="shared" si="22"/>
        <v/>
      </c>
      <c r="M499" s="52" t="str">
        <f>IF(O499="","",(INDEX(Raw!D:D,MATCH(O499+2000,Raw!X:X,0))))</f>
        <v/>
      </c>
      <c r="N499" s="52" t="str">
        <f>IF(O499="","",(INDEX(Raw!A:A,MATCH(O499+2000,Raw!X:X,0))))</f>
        <v/>
      </c>
      <c r="O499" s="11" t="str">
        <f>(IFERROR(IF(LARGE(Raw!X:X,A499+COUNTIF(Raw!C:C,"H")+COUNTIF(Raw!C:C,"S"))-2000&gt;0,LARGE(Raw!X:X,A499+COUNTIF(Raw!C:C,"H")+COUNTIF(Raw!C:C,"S"))-2000,""),""))</f>
        <v/>
      </c>
    </row>
    <row r="500" spans="1:15" x14ac:dyDescent="0.3">
      <c r="A500" s="52">
        <v>497</v>
      </c>
      <c r="B500" s="3" t="str">
        <f t="shared" si="23"/>
        <v/>
      </c>
      <c r="C500" s="52" t="str">
        <f>IF(E500="","",(INDEX(Raw!D:D,MATCH(E500+6000,Raw!X:X,0))))</f>
        <v/>
      </c>
      <c r="D500" s="52" t="str">
        <f>IF(E500="","",(INDEX(Raw!A:A,MATCH(E500+6000,Raw!X:X,0))))</f>
        <v/>
      </c>
      <c r="E500" s="11" t="str">
        <f>(IFERROR(IF(LARGE(Raw!X:X,A500)-6000&gt;0,LARGE(Raw!X:X,A500)-6000,""),""))</f>
        <v/>
      </c>
      <c r="G500" s="3" t="str">
        <f t="shared" si="21"/>
        <v/>
      </c>
      <c r="H500" s="52" t="str">
        <f>IF(J500="","",(INDEX(Raw!D:D,MATCH(J500+4000,Raw!X:X,0))))</f>
        <v/>
      </c>
      <c r="I500" s="52" t="str">
        <f>IF(J500="","",(INDEX(Raw!A:A,MATCH(J500+4000,Raw!X:X,0))))</f>
        <v/>
      </c>
      <c r="J500" s="11" t="str">
        <f>(IFERROR(IF(LARGE(Raw!X:X,A500+COUNTIF(Raw!C:C,"H"))-4000&gt;0,LARGE(Raw!X:X,A500+COUNTIF(Raw!C:C,"H"))-4000,""),""))</f>
        <v/>
      </c>
      <c r="L500" s="3" t="str">
        <f t="shared" si="22"/>
        <v/>
      </c>
      <c r="M500" s="52" t="str">
        <f>IF(O500="","",(INDEX(Raw!D:D,MATCH(O500+2000,Raw!X:X,0))))</f>
        <v/>
      </c>
      <c r="N500" s="52" t="str">
        <f>IF(O500="","",(INDEX(Raw!A:A,MATCH(O500+2000,Raw!X:X,0))))</f>
        <v/>
      </c>
      <c r="O500" s="11" t="str">
        <f>(IFERROR(IF(LARGE(Raw!X:X,A500+COUNTIF(Raw!C:C,"H")+COUNTIF(Raw!C:C,"S"))-2000&gt;0,LARGE(Raw!X:X,A500+COUNTIF(Raw!C:C,"H")+COUNTIF(Raw!C:C,"S"))-2000,""),""))</f>
        <v/>
      </c>
    </row>
  </sheetData>
  <sheetProtection sheet="1" objects="1" scenarios="1"/>
  <mergeCells count="4">
    <mergeCell ref="B2:D2"/>
    <mergeCell ref="G2:J2"/>
    <mergeCell ref="L2:O2"/>
    <mergeCell ref="B1:O1"/>
  </mergeCells>
  <printOptions gridLines="1"/>
  <pageMargins left="0.3" right="0.3" top="0.75" bottom="0.75" header="0.3" footer="0.3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O500"/>
  <sheetViews>
    <sheetView topLeftCell="B1" workbookViewId="0">
      <selection activeCell="B1" sqref="B1:O1"/>
    </sheetView>
  </sheetViews>
  <sheetFormatPr defaultColWidth="9.109375" defaultRowHeight="14.4" x14ac:dyDescent="0.3"/>
  <cols>
    <col min="1" max="1" width="0" style="52" hidden="1" customWidth="1"/>
    <col min="2" max="2" width="5.33203125" style="3" customWidth="1"/>
    <col min="3" max="3" width="16.6640625" style="52" customWidth="1"/>
    <col min="4" max="4" width="13.44140625" style="52" customWidth="1"/>
    <col min="5" max="5" width="6.33203125" style="58" customWidth="1"/>
    <col min="6" max="6" width="3.33203125" style="52" customWidth="1"/>
    <col min="7" max="7" width="5.33203125" style="3" customWidth="1"/>
    <col min="8" max="8" width="16.6640625" style="52" customWidth="1"/>
    <col min="9" max="9" width="13.44140625" style="52" customWidth="1"/>
    <col min="10" max="10" width="6.33203125" style="58" customWidth="1"/>
    <col min="11" max="11" width="3.33203125" style="52" customWidth="1"/>
    <col min="12" max="12" width="5.33203125" style="3" customWidth="1"/>
    <col min="13" max="13" width="16.6640625" style="52" customWidth="1"/>
    <col min="14" max="14" width="13.44140625" style="52" customWidth="1"/>
    <col min="15" max="15" width="6.33203125" style="58" customWidth="1"/>
    <col min="16" max="16384" width="9.109375" style="52"/>
  </cols>
  <sheetData>
    <row r="1" spans="1:15" ht="25.8" x14ac:dyDescent="0.5">
      <c r="B1" s="75" t="s">
        <v>5</v>
      </c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</row>
    <row r="2" spans="1:15" ht="19.8" x14ac:dyDescent="0.4">
      <c r="B2" s="74" t="s">
        <v>29</v>
      </c>
      <c r="C2" s="74"/>
      <c r="D2" s="74"/>
      <c r="E2" s="17"/>
      <c r="F2" s="20"/>
      <c r="G2" s="74" t="s">
        <v>30</v>
      </c>
      <c r="H2" s="74"/>
      <c r="I2" s="74"/>
      <c r="J2" s="74"/>
      <c r="K2" s="20"/>
      <c r="L2" s="74" t="s">
        <v>31</v>
      </c>
      <c r="M2" s="74"/>
      <c r="N2" s="74"/>
      <c r="O2" s="74"/>
    </row>
    <row r="3" spans="1:15" x14ac:dyDescent="0.3">
      <c r="A3" s="2" t="s">
        <v>12</v>
      </c>
      <c r="B3" s="2" t="s">
        <v>10</v>
      </c>
      <c r="C3" s="1" t="s">
        <v>2</v>
      </c>
      <c r="D3" s="1" t="s">
        <v>0</v>
      </c>
      <c r="E3" s="12" t="s">
        <v>11</v>
      </c>
      <c r="G3" s="2" t="s">
        <v>10</v>
      </c>
      <c r="H3" s="1" t="s">
        <v>2</v>
      </c>
      <c r="I3" s="1" t="s">
        <v>0</v>
      </c>
      <c r="J3" s="12" t="s">
        <v>11</v>
      </c>
      <c r="L3" s="2" t="s">
        <v>10</v>
      </c>
      <c r="M3" s="1" t="s">
        <v>2</v>
      </c>
      <c r="N3" s="1" t="s">
        <v>0</v>
      </c>
      <c r="O3" s="12" t="s">
        <v>11</v>
      </c>
    </row>
    <row r="4" spans="1:15" x14ac:dyDescent="0.3">
      <c r="A4" s="52">
        <v>1</v>
      </c>
      <c r="B4" s="3">
        <v>1</v>
      </c>
      <c r="C4" s="52" t="str">
        <f>IF(E4="","",(INDEX(Raw!D:D,MATCH(E4+6000,Raw!Y:Y,0))))</f>
        <v>Stefan Quaadgras</v>
      </c>
      <c r="D4" s="52" t="str">
        <f ca="1">IF(E4="","",(INDEX(Raw!A:A,MATCH(E4+6000,Raw!Y:Y,0))))</f>
        <v>Acton-Boxborough</v>
      </c>
      <c r="E4" s="11">
        <f>(IFERROR(IF(LARGE(Raw!Y:Y,A4)-6000&gt;0,LARGE(Raw!Y:Y,A4)-6000,""),""))</f>
        <v>879.99999959999968</v>
      </c>
      <c r="G4" s="3">
        <v>1</v>
      </c>
      <c r="H4" s="52" t="str">
        <f>IF(J4="","",(INDEX(Raw!D:D,MATCH(J4+4000,Raw!Y:Y,0))))</f>
        <v>Nicholas Chafy</v>
      </c>
      <c r="I4" s="52" t="str">
        <f ca="1">IF(J4="","",(INDEX(Raw!A:A,MATCH(J4+4000,Raw!Y:Y,0))))</f>
        <v>Acton-Boxborough</v>
      </c>
      <c r="J4" s="11">
        <f>(IFERROR(IF(LARGE(Raw!Y:Y,A4+COUNTIF(Raw!C:C,"H"))-4000&gt;0,LARGE(Raw!Y:Y,A4+COUNTIF(Raw!C:C,"H"))-4000,""),""))</f>
        <v>839.99999939999998</v>
      </c>
      <c r="L4" s="3">
        <v>1</v>
      </c>
      <c r="M4" s="52" t="str">
        <f>IF(O4="","",(INDEX(Raw!D:D,MATCH(O4+2000,Raw!Y:Y,0))))</f>
        <v>Ajay Karthik</v>
      </c>
      <c r="N4" s="52" t="str">
        <f ca="1">IF(O4="","",(INDEX(Raw!A:A,MATCH(O4+2000,Raw!Y:Y,0))))</f>
        <v>Acton-Boxborough</v>
      </c>
      <c r="O4" s="11">
        <f>(IFERROR(IF(LARGE(Raw!Y:Y,A4+COUNTIF(Raw!C:C,"H")+COUNTIF(Raw!C:C,"S"))-2000&gt;0,LARGE(Raw!Y:Y,A4+COUNTIF(Raw!C:C,"H")+COUNTIF(Raw!C:C,"S"))-2000,""),""))</f>
        <v>579.99999920000027</v>
      </c>
    </row>
    <row r="5" spans="1:15" x14ac:dyDescent="0.3">
      <c r="A5" s="52">
        <v>2</v>
      </c>
      <c r="B5" s="3">
        <f>IFERROR(IF(ROUND(E5,3)=ROUND(E4,3),B4,B4+1),"")</f>
        <v>1</v>
      </c>
      <c r="C5" s="52" t="str">
        <f>IF(E5="","",(INDEX(Raw!D:D,MATCH(E5+6000,Raw!Y:Y,0))))</f>
        <v>Aditya Kansal</v>
      </c>
      <c r="D5" s="52" t="str">
        <f ca="1">IF(E5="","",(INDEX(Raw!A:A,MATCH(E5+6000,Raw!Y:Y,0))))</f>
        <v>Ashland</v>
      </c>
      <c r="E5" s="11">
        <f>(IFERROR(IF(LARGE(Raw!Y:Y,A5)-6000&gt;0,LARGE(Raw!Y:Y,A5)-6000,""),""))</f>
        <v>879.99999829999979</v>
      </c>
      <c r="G5" s="3">
        <f t="shared" ref="G5:G68" si="0">IFERROR(IF(ROUND(J5,3)=ROUND(J4,3),G4,G4+1),"")</f>
        <v>2</v>
      </c>
      <c r="H5" s="52" t="str">
        <f>IF(J5="","",(INDEX(Raw!D:D,MATCH(J5+4000,Raw!Y:Y,0))))</f>
        <v>Emory Peng</v>
      </c>
      <c r="I5" s="52" t="str">
        <f ca="1">IF(J5="","",(INDEX(Raw!A:A,MATCH(J5+4000,Raw!Y:Y,0))))</f>
        <v>Acton-Boxborough</v>
      </c>
      <c r="J5" s="11">
        <f>(IFERROR(IF(LARGE(Raw!Y:Y,A5+COUNTIF(Raw!C:C,"H"))-4000&gt;0,LARGE(Raw!Y:Y,A5+COUNTIF(Raw!C:C,"H"))-4000,""),""))</f>
        <v>659.99999930000013</v>
      </c>
      <c r="L5" s="3">
        <f t="shared" ref="L5:L68" si="1">IFERROR(IF(ROUND(O5,3)=ROUND(O4,3),L4,L4+1),"")</f>
        <v>2</v>
      </c>
      <c r="M5" s="52" t="str">
        <f>IF(O5="","",(INDEX(Raw!D:D,MATCH(O5+2000,Raw!Y:Y,0))))</f>
        <v>Parth Mathur</v>
      </c>
      <c r="N5" s="52" t="str">
        <f ca="1">IF(O5="","",(INDEX(Raw!A:A,MATCH(O5+2000,Raw!Y:Y,0))))</f>
        <v>Acton-Boxborough</v>
      </c>
      <c r="O5" s="11">
        <f>(IFERROR(IF(LARGE(Raw!Y:Y,A5+COUNTIF(Raw!C:C,"H")+COUNTIF(Raw!C:C,"S"))-2000&gt;0,LARGE(Raw!Y:Y,A5+COUNTIF(Raw!C:C,"H")+COUNTIF(Raw!C:C,"S"))-2000,""),""))</f>
        <v>499.99999909999997</v>
      </c>
    </row>
    <row r="6" spans="1:15" x14ac:dyDescent="0.3">
      <c r="A6" s="52">
        <v>3</v>
      </c>
      <c r="B6" s="3">
        <f t="shared" ref="B6:B69" si="2">IFERROR(IF(ROUND(E6,3)=ROUND(E5,3),B5,B5+1),"")</f>
        <v>2</v>
      </c>
      <c r="C6" s="52" t="str">
        <f>IF(E6="","",(INDEX(Raw!D:D,MATCH(E6+6000,Raw!Y:Y,0))))</f>
        <v>Ben Workman</v>
      </c>
      <c r="D6" s="52" t="str">
        <f ca="1">IF(E6="","",(INDEX(Raw!A:A,MATCH(E6+6000,Raw!Y:Y,0))))</f>
        <v>Wellesley</v>
      </c>
      <c r="E6" s="11">
        <f>(IFERROR(IF(LARGE(Raw!Y:Y,A6)-6000&gt;0,LARGE(Raw!Y:Y,A6)-6000,""),""))</f>
        <v>859.99999879999996</v>
      </c>
      <c r="G6" s="3">
        <f t="shared" si="0"/>
        <v>3</v>
      </c>
      <c r="H6" s="52" t="str">
        <f>IF(J6="","",(INDEX(Raw!D:D,MATCH(J6+4000,Raw!Y:Y,0))))</f>
        <v>Andrew Hu</v>
      </c>
      <c r="I6" s="52" t="str">
        <f ca="1">IF(J6="","",(INDEX(Raw!A:A,MATCH(J6+4000,Raw!Y:Y,0))))</f>
        <v>Acton-Boxborough</v>
      </c>
      <c r="J6" s="11">
        <f>(IFERROR(IF(LARGE(Raw!Y:Y,A6+COUNTIF(Raw!C:C,"H"))-4000&gt;0,LARGE(Raw!Y:Y,A6+COUNTIF(Raw!C:C,"H"))-4000,""),""))</f>
        <v>639.99999949999983</v>
      </c>
      <c r="L6" s="3">
        <f t="shared" si="1"/>
        <v>3</v>
      </c>
      <c r="M6" s="52" t="str">
        <f>IF(O6="","",(INDEX(Raw!D:D,MATCH(O6+2000,Raw!Y:Y,0))))</f>
        <v>James DiSilvio</v>
      </c>
      <c r="N6" s="52" t="str">
        <f ca="1">IF(O6="","",(INDEX(Raw!A:A,MATCH(O6+2000,Raw!Y:Y,0))))</f>
        <v>Natick</v>
      </c>
      <c r="O6" s="11">
        <f>(IFERROR(IF(LARGE(Raw!Y:Y,A6+COUNTIF(Raw!C:C,"H")+COUNTIF(Raw!C:C,"S"))-2000&gt;0,LARGE(Raw!Y:Y,A6+COUNTIF(Raw!C:C,"H")+COUNTIF(Raw!C:C,"S"))-2000,""),""))</f>
        <v>419.99999470000012</v>
      </c>
    </row>
    <row r="7" spans="1:15" x14ac:dyDescent="0.3">
      <c r="A7" s="52">
        <v>4</v>
      </c>
      <c r="B7" s="3">
        <f t="shared" si="2"/>
        <v>3</v>
      </c>
      <c r="C7" s="52" t="str">
        <f>IF(E7="","",(INDEX(Raw!D:D,MATCH(E7+6000,Raw!Y:Y,0))))</f>
        <v>Poonam Sahoo</v>
      </c>
      <c r="D7" s="52" t="str">
        <f ca="1">IF(E7="","",(INDEX(Raw!A:A,MATCH(E7+6000,Raw!Y:Y,0))))</f>
        <v>Acton-Boxborough</v>
      </c>
      <c r="E7" s="11">
        <f>(IFERROR(IF(LARGE(Raw!Y:Y,A7)-6000&gt;0,LARGE(Raw!Y:Y,A7)-6000,""),""))</f>
        <v>819.9999998000003</v>
      </c>
      <c r="G7" s="3">
        <f t="shared" si="0"/>
        <v>4</v>
      </c>
      <c r="H7" s="52" t="str">
        <f>IF(J7="","",(INDEX(Raw!D:D,MATCH(J7+4000,Raw!Y:Y,0))))</f>
        <v>Brianna Doucette</v>
      </c>
      <c r="I7" s="52" t="str">
        <f ca="1">IF(J7="","",(INDEX(Raw!A:A,MATCH(J7+4000,Raw!Y:Y,0))))</f>
        <v>Ashland</v>
      </c>
      <c r="J7" s="11">
        <f>(IFERROR(IF(LARGE(Raw!Y:Y,A7+COUNTIF(Raw!C:C,"H"))-4000&gt;0,LARGE(Raw!Y:Y,A7+COUNTIF(Raw!C:C,"H"))-4000,""),""))</f>
        <v>599.99999800000023</v>
      </c>
      <c r="L7" s="3">
        <f t="shared" si="1"/>
        <v>4</v>
      </c>
      <c r="M7" s="52" t="str">
        <f>IF(O7="","",(INDEX(Raw!D:D,MATCH(O7+2000,Raw!Y:Y,0))))</f>
        <v>Alon Efroni</v>
      </c>
      <c r="N7" s="52" t="str">
        <f ca="1">IF(O7="","",(INDEX(Raw!A:A,MATCH(O7+2000,Raw!Y:Y,0))))</f>
        <v>Ashland</v>
      </c>
      <c r="O7" s="11">
        <f>(IFERROR(IF(LARGE(Raw!Y:Y,A7+COUNTIF(Raw!C:C,"H")+COUNTIF(Raw!C:C,"S"))-2000&gt;0,LARGE(Raw!Y:Y,A7+COUNTIF(Raw!C:C,"H")+COUNTIF(Raw!C:C,"S"))-2000,""),""))</f>
        <v>399.99999769999977</v>
      </c>
    </row>
    <row r="8" spans="1:15" x14ac:dyDescent="0.3">
      <c r="A8" s="52">
        <v>5</v>
      </c>
      <c r="B8" s="3">
        <f t="shared" si="2"/>
        <v>3</v>
      </c>
      <c r="C8" s="52" t="str">
        <f>IF(E8="","",(INDEX(Raw!D:D,MATCH(E8+6000,Raw!Y:Y,0))))</f>
        <v>Alexandra Krylova</v>
      </c>
      <c r="D8" s="52" t="str">
        <f ca="1">IF(E8="","",(INDEX(Raw!A:A,MATCH(E8+6000,Raw!Y:Y,0))))</f>
        <v>Franklin</v>
      </c>
      <c r="E8" s="11">
        <f>(IFERROR(IF(LARGE(Raw!Y:Y,A8)-6000&gt;0,LARGE(Raw!Y:Y,A8)-6000,""),""))</f>
        <v>819.99999659999958</v>
      </c>
      <c r="G8" s="3">
        <f t="shared" si="0"/>
        <v>5</v>
      </c>
      <c r="H8" s="52" t="str">
        <f>IF(J8="","",(INDEX(Raw!D:D,MATCH(J8+4000,Raw!Y:Y,0))))</f>
        <v>Olivia Bogiages</v>
      </c>
      <c r="I8" s="52" t="str">
        <f ca="1">IF(J8="","",(INDEX(Raw!A:A,MATCH(J8+4000,Raw!Y:Y,0))))</f>
        <v>Wellesley</v>
      </c>
      <c r="J8" s="11">
        <f>(IFERROR(IF(LARGE(Raw!Y:Y,A8+COUNTIF(Raw!C:C,"H"))-4000&gt;0,LARGE(Raw!Y:Y,A8+COUNTIF(Raw!C:C,"H"))-4000,""),""))</f>
        <v>539.99999870000011</v>
      </c>
      <c r="L8" s="3">
        <f t="shared" si="1"/>
        <v>5</v>
      </c>
      <c r="M8" s="52" t="str">
        <f>IF(O8="","",(INDEX(Raw!D:D,MATCH(O8+2000,Raw!Y:Y,0))))</f>
        <v>Ronan Fulcher</v>
      </c>
      <c r="N8" s="52" t="str">
        <f ca="1">IF(O8="","",(INDEX(Raw!A:A,MATCH(O8+2000,Raw!Y:Y,0))))</f>
        <v>Sharon</v>
      </c>
      <c r="O8" s="11">
        <f>(IFERROR(IF(LARGE(Raw!Y:Y,A8+COUNTIF(Raw!C:C,"H")+COUNTIF(Raw!C:C,"S"))-2000&gt;0,LARGE(Raw!Y:Y,A8+COUNTIF(Raw!C:C,"H")+COUNTIF(Raw!C:C,"S"))-2000,""),""))</f>
        <v>379.99999519999983</v>
      </c>
    </row>
    <row r="9" spans="1:15" x14ac:dyDescent="0.3">
      <c r="A9" s="52">
        <v>6</v>
      </c>
      <c r="B9" s="3">
        <f t="shared" si="2"/>
        <v>4</v>
      </c>
      <c r="C9" s="52" t="str">
        <f>IF(E9="","",(INDEX(Raw!D:D,MATCH(E9+6000,Raw!Y:Y,0))))</f>
        <v>James Hu</v>
      </c>
      <c r="D9" s="52" t="str">
        <f ca="1">IF(E9="","",(INDEX(Raw!A:A,MATCH(E9+6000,Raw!Y:Y,0))))</f>
        <v>Acton-Boxborough</v>
      </c>
      <c r="E9" s="11">
        <f>(IFERROR(IF(LARGE(Raw!Y:Y,A9)-6000&gt;0,LARGE(Raw!Y:Y,A9)-6000,""),""))</f>
        <v>759.99999969999953</v>
      </c>
      <c r="G9" s="3">
        <f t="shared" si="0"/>
        <v>6</v>
      </c>
      <c r="H9" s="52" t="str">
        <f>IF(J9="","",(INDEX(Raw!D:D,MATCH(J9+4000,Raw!Y:Y,0))))</f>
        <v>Raveena Ravi</v>
      </c>
      <c r="I9" s="52" t="str">
        <f ca="1">IF(J9="","",(INDEX(Raw!A:A,MATCH(J9+4000,Raw!Y:Y,0))))</f>
        <v>Sharon</v>
      </c>
      <c r="J9" s="11">
        <f>(IFERROR(IF(LARGE(Raw!Y:Y,A9+COUNTIF(Raw!C:C,"H"))-4000&gt;0,LARGE(Raw!Y:Y,A9+COUNTIF(Raw!C:C,"H"))-4000,""),""))</f>
        <v>479.99999539999953</v>
      </c>
      <c r="L9" s="3">
        <f t="shared" si="1"/>
        <v>6</v>
      </c>
      <c r="M9" s="52" t="str">
        <f>IF(O9="","",(INDEX(Raw!D:D,MATCH(O9+2000,Raw!Y:Y,0))))</f>
        <v>Hannah Wood</v>
      </c>
      <c r="N9" s="52" t="str">
        <f ca="1">IF(O9="","",(INDEX(Raw!A:A,MATCH(O9+2000,Raw!Y:Y,0))))</f>
        <v>Ashland</v>
      </c>
      <c r="O9" s="11">
        <f>(IFERROR(IF(LARGE(Raw!Y:Y,A9+COUNTIF(Raw!C:C,"H")+COUNTIF(Raw!C:C,"S"))-2000&gt;0,LARGE(Raw!Y:Y,A9+COUNTIF(Raw!C:C,"H")+COUNTIF(Raw!C:C,"S"))-2000,""),""))</f>
        <v>359.99999759999992</v>
      </c>
    </row>
    <row r="10" spans="1:15" x14ac:dyDescent="0.3">
      <c r="A10" s="52">
        <v>7</v>
      </c>
      <c r="B10" s="3">
        <f t="shared" si="2"/>
        <v>4</v>
      </c>
      <c r="C10" s="52" t="str">
        <f>IF(E10="","",(INDEX(Raw!D:D,MATCH(E10+6000,Raw!Y:Y,0))))</f>
        <v>Tara Sarma</v>
      </c>
      <c r="D10" s="52" t="str">
        <f ca="1">IF(E10="","",(INDEX(Raw!A:A,MATCH(E10+6000,Raw!Y:Y,0))))</f>
        <v>Lexington</v>
      </c>
      <c r="E10" s="11">
        <f>(IFERROR(IF(LARGE(Raw!Y:Y,A10)-6000&gt;0,LARGE(Raw!Y:Y,A10)-6000,""),""))</f>
        <v>759.99998950000008</v>
      </c>
      <c r="G10" s="3">
        <f t="shared" si="0"/>
        <v>6</v>
      </c>
      <c r="H10" s="52" t="str">
        <f>IF(J10="","",(INDEX(Raw!D:D,MATCH(J10+4000,Raw!Y:Y,0))))</f>
        <v>Aubree McClure</v>
      </c>
      <c r="I10" s="52" t="str">
        <f ca="1">IF(J10="","",(INDEX(Raw!A:A,MATCH(J10+4000,Raw!Y:Y,0))))</f>
        <v>Pittsfield</v>
      </c>
      <c r="J10" s="11">
        <f>(IFERROR(IF(LARGE(Raw!Y:Y,A10+COUNTIF(Raw!C:C,"H"))-4000&gt;0,LARGE(Raw!Y:Y,A10+COUNTIF(Raw!C:C,"H"))-4000,""),""))</f>
        <v>479.99999339999977</v>
      </c>
      <c r="L10" s="3">
        <f t="shared" si="1"/>
        <v>6</v>
      </c>
      <c r="M10" s="52" t="str">
        <f>IF(O10="","",(INDEX(Raw!D:D,MATCH(O10+2000,Raw!Y:Y,0))))</f>
        <v>Dustin Baker</v>
      </c>
      <c r="N10" s="52" t="str">
        <f ca="1">IF(O10="","",(INDEX(Raw!A:A,MATCH(O10+2000,Raw!Y:Y,0))))</f>
        <v>Quincy</v>
      </c>
      <c r="O10" s="11">
        <f>(IFERROR(IF(LARGE(Raw!Y:Y,A10+COUNTIF(Raw!C:C,"H")+COUNTIF(Raw!C:C,"S"))-2000&gt;0,LARGE(Raw!Y:Y,A10+COUNTIF(Raw!C:C,"H")+COUNTIF(Raw!C:C,"S"))-2000,""),""))</f>
        <v>359.99999690000004</v>
      </c>
    </row>
    <row r="11" spans="1:15" x14ac:dyDescent="0.3">
      <c r="A11" s="52">
        <v>8</v>
      </c>
      <c r="B11" s="3">
        <f t="shared" si="2"/>
        <v>5</v>
      </c>
      <c r="C11" s="52" t="str">
        <f>IF(E11="","",(INDEX(Raw!D:D,MATCH(E11+6000,Raw!Y:Y,0))))</f>
        <v>Sonia Subramaniam</v>
      </c>
      <c r="D11" s="52" t="str">
        <f ca="1">IF(E11="","",(INDEX(Raw!A:A,MATCH(E11+6000,Raw!Y:Y,0))))</f>
        <v>Wellesley</v>
      </c>
      <c r="E11" s="11">
        <f>(IFERROR(IF(LARGE(Raw!Y:Y,A11)-6000&gt;0,LARGE(Raw!Y:Y,A11)-6000,""),""))</f>
        <v>739.99999899999966</v>
      </c>
      <c r="G11" s="3">
        <f t="shared" si="0"/>
        <v>7</v>
      </c>
      <c r="H11" s="52" t="str">
        <f>IF(J11="","",(INDEX(Raw!D:D,MATCH(J11+4000,Raw!Y:Y,0))))</f>
        <v>Jack Emberley</v>
      </c>
      <c r="I11" s="52" t="str">
        <f ca="1">IF(J11="","",(INDEX(Raw!A:A,MATCH(J11+4000,Raw!Y:Y,0))))</f>
        <v>Ashland</v>
      </c>
      <c r="J11" s="11">
        <f>(IFERROR(IF(LARGE(Raw!Y:Y,A11+COUNTIF(Raw!C:C,"H"))-4000&gt;0,LARGE(Raw!Y:Y,A11+COUNTIF(Raw!C:C,"H"))-4000,""),""))</f>
        <v>419.99999779999962</v>
      </c>
      <c r="L11" s="3">
        <f t="shared" si="1"/>
        <v>6</v>
      </c>
      <c r="M11" s="52" t="str">
        <f>IF(O11="","",(INDEX(Raw!D:D,MATCH(O11+2000,Raw!Y:Y,0))))</f>
        <v>Dillon Donahue</v>
      </c>
      <c r="N11" s="52" t="str">
        <f ca="1">IF(O11="","",(INDEX(Raw!A:A,MATCH(O11+2000,Raw!Y:Y,0))))</f>
        <v>Quincy</v>
      </c>
      <c r="O11" s="11">
        <f>(IFERROR(IF(LARGE(Raw!Y:Y,A11+COUNTIF(Raw!C:C,"H")+COUNTIF(Raw!C:C,"S"))-2000&gt;0,LARGE(Raw!Y:Y,A11+COUNTIF(Raw!C:C,"H")+COUNTIF(Raw!C:C,"S"))-2000,""),""))</f>
        <v>359.99999680000019</v>
      </c>
    </row>
    <row r="12" spans="1:15" x14ac:dyDescent="0.3">
      <c r="A12" s="52">
        <v>9</v>
      </c>
      <c r="B12" s="3">
        <f t="shared" si="2"/>
        <v>6</v>
      </c>
      <c r="C12" s="52" t="str">
        <f>IF(E12="","",(INDEX(Raw!D:D,MATCH(E12+6000,Raw!Y:Y,0))))</f>
        <v>Alexandra Aranovich</v>
      </c>
      <c r="D12" s="52" t="str">
        <f ca="1">IF(E12="","",(INDEX(Raw!A:A,MATCH(E12+6000,Raw!Y:Y,0))))</f>
        <v>Sharon</v>
      </c>
      <c r="E12" s="11">
        <f>(IFERROR(IF(LARGE(Raw!Y:Y,A12)-6000&gt;0,LARGE(Raw!Y:Y,A12)-6000,""),""))</f>
        <v>679.99999560000015</v>
      </c>
      <c r="G12" s="3">
        <f t="shared" si="0"/>
        <v>7</v>
      </c>
      <c r="H12" s="52" t="str">
        <f>IF(J12="","",(INDEX(Raw!D:D,MATCH(J12+4000,Raw!Y:Y,0))))</f>
        <v>Michelle Chen</v>
      </c>
      <c r="I12" s="52" t="str">
        <f ca="1">IF(J12="","",(INDEX(Raw!A:A,MATCH(J12+4000,Raw!Y:Y,0))))</f>
        <v>Quincy</v>
      </c>
      <c r="J12" s="11">
        <f>(IFERROR(IF(LARGE(Raw!Y:Y,A12+COUNTIF(Raw!C:C,"H"))-4000&gt;0,LARGE(Raw!Y:Y,A12+COUNTIF(Raw!C:C,"H"))-4000,""),""))</f>
        <v>419.99999699999989</v>
      </c>
      <c r="L12" s="3">
        <f t="shared" si="1"/>
        <v>6</v>
      </c>
      <c r="M12" s="52" t="str">
        <f>IF(O12="","",(INDEX(Raw!D:D,MATCH(O12+2000,Raw!Y:Y,0))))</f>
        <v>David DeMello</v>
      </c>
      <c r="N12" s="52" t="str">
        <f ca="1">IF(O12="","",(INDEX(Raw!A:A,MATCH(O12+2000,Raw!Y:Y,0))))</f>
        <v>Franklin</v>
      </c>
      <c r="O12" s="11">
        <f>(IFERROR(IF(LARGE(Raw!Y:Y,A12+COUNTIF(Raw!C:C,"H")+COUNTIF(Raw!C:C,"S"))-2000&gt;0,LARGE(Raw!Y:Y,A12+COUNTIF(Raw!C:C,"H")+COUNTIF(Raw!C:C,"S"))-2000,""),""))</f>
        <v>359.99999590000016</v>
      </c>
    </row>
    <row r="13" spans="1:15" x14ac:dyDescent="0.3">
      <c r="A13" s="52">
        <v>10</v>
      </c>
      <c r="B13" s="3">
        <f t="shared" si="2"/>
        <v>7</v>
      </c>
      <c r="C13" s="52" t="str">
        <f>IF(E13="","",(INDEX(Raw!D:D,MATCH(E13+6000,Raw!Y:Y,0))))</f>
        <v>Emma Koskovich</v>
      </c>
      <c r="D13" s="52" t="str">
        <f ca="1">IF(E13="","",(INDEX(Raw!A:A,MATCH(E13+6000,Raw!Y:Y,0))))</f>
        <v>Natick</v>
      </c>
      <c r="E13" s="11">
        <f>(IFERROR(IF(LARGE(Raw!Y:Y,A13)-6000&gt;0,LARGE(Raw!Y:Y,A13)-6000,""),""))</f>
        <v>619.99999509999998</v>
      </c>
      <c r="G13" s="3">
        <f t="shared" si="0"/>
        <v>7</v>
      </c>
      <c r="H13" s="52" t="str">
        <f>IF(J13="","",(INDEX(Raw!D:D,MATCH(J13+4000,Raw!Y:Y,0))))</f>
        <v>Mildness Onyekwere</v>
      </c>
      <c r="I13" s="52" t="str">
        <f ca="1">IF(J13="","",(INDEX(Raw!A:A,MATCH(J13+4000,Raw!Y:Y,0))))</f>
        <v>Shepherd Hill</v>
      </c>
      <c r="J13" s="11">
        <f>(IFERROR(IF(LARGE(Raw!Y:Y,A13+COUNTIF(Raw!C:C,"H"))-4000&gt;0,LARGE(Raw!Y:Y,A13+COUNTIF(Raw!C:C,"H"))-4000,""),""))</f>
        <v>419.99998849999974</v>
      </c>
      <c r="L13" s="3">
        <f t="shared" si="1"/>
        <v>7</v>
      </c>
      <c r="M13" s="52" t="str">
        <f>IF(O13="","",(INDEX(Raw!D:D,MATCH(O13+2000,Raw!Y:Y,0))))</f>
        <v>Ethan Tilley</v>
      </c>
      <c r="N13" s="52" t="str">
        <f ca="1">IF(O13="","",(INDEX(Raw!A:A,MATCH(O13+2000,Raw!Y:Y,0))))</f>
        <v>Austin Prep</v>
      </c>
      <c r="O13" s="11">
        <f>(IFERROR(IF(LARGE(Raw!Y:Y,A13+COUNTIF(Raw!C:C,"H")+COUNTIF(Raw!C:C,"S"))-2000&gt;0,LARGE(Raw!Y:Y,A13+COUNTIF(Raw!C:C,"H")+COUNTIF(Raw!C:C,"S"))-2000,""),""))</f>
        <v>339.99999040000012</v>
      </c>
    </row>
    <row r="14" spans="1:15" x14ac:dyDescent="0.3">
      <c r="A14" s="52">
        <v>11</v>
      </c>
      <c r="B14" s="3">
        <f t="shared" si="2"/>
        <v>8</v>
      </c>
      <c r="C14" s="52" t="str">
        <f>IF(E14="","",(INDEX(Raw!D:D,MATCH(E14+6000,Raw!Y:Y,0))))</f>
        <v>Michael Tyrrell</v>
      </c>
      <c r="D14" s="52" t="str">
        <f ca="1">IF(E14="","",(INDEX(Raw!A:A,MATCH(E14+6000,Raw!Y:Y,0))))</f>
        <v>North Reading</v>
      </c>
      <c r="E14" s="11">
        <f>(IFERROR(IF(LARGE(Raw!Y:Y,A14)-6000&gt;0,LARGE(Raw!Y:Y,A14)-6000,""),""))</f>
        <v>519.99998620000042</v>
      </c>
      <c r="G14" s="3">
        <f t="shared" si="0"/>
        <v>8</v>
      </c>
      <c r="H14" s="52" t="str">
        <f>IF(J14="","",(INDEX(Raw!D:D,MATCH(J14+4000,Raw!Y:Y,0))))</f>
        <v>Ethan McCarthy</v>
      </c>
      <c r="I14" s="52" t="str">
        <f ca="1">IF(J14="","",(INDEX(Raw!A:A,MATCH(J14+4000,Raw!Y:Y,0))))</f>
        <v>Franklin</v>
      </c>
      <c r="J14" s="11">
        <f>(IFERROR(IF(LARGE(Raw!Y:Y,A14+COUNTIF(Raw!C:C,"H"))-4000&gt;0,LARGE(Raw!Y:Y,A14+COUNTIF(Raw!C:C,"H"))-4000,""),""))</f>
        <v>399.99999610000032</v>
      </c>
      <c r="L14" s="3">
        <f t="shared" si="1"/>
        <v>8</v>
      </c>
      <c r="M14" s="52" t="str">
        <f>IF(O14="","",(INDEX(Raw!D:D,MATCH(O14+2000,Raw!Y:Y,0))))</f>
        <v>Skye Matranga</v>
      </c>
      <c r="N14" s="52" t="str">
        <f ca="1">IF(O14="","",(INDEX(Raw!A:A,MATCH(O14+2000,Raw!Y:Y,0))))</f>
        <v>Quincy</v>
      </c>
      <c r="O14" s="11">
        <f>(IFERROR(IF(LARGE(Raw!Y:Y,A14+COUNTIF(Raw!C:C,"H")+COUNTIF(Raw!C:C,"S"))-2000&gt;0,LARGE(Raw!Y:Y,A14+COUNTIF(Raw!C:C,"H")+COUNTIF(Raw!C:C,"S"))-2000,""),""))</f>
        <v>319.99999669999988</v>
      </c>
    </row>
    <row r="15" spans="1:15" x14ac:dyDescent="0.3">
      <c r="A15" s="52">
        <v>12</v>
      </c>
      <c r="B15" s="3">
        <f t="shared" si="2"/>
        <v>9</v>
      </c>
      <c r="C15" s="52" t="str">
        <f>IF(E15="","",(INDEX(Raw!D:D,MATCH(E15+6000,Raw!Y:Y,0))))</f>
        <v>Toan Luong</v>
      </c>
      <c r="D15" s="52" t="str">
        <f ca="1">IF(E15="","",(INDEX(Raw!A:A,MATCH(E15+6000,Raw!Y:Y,0))))</f>
        <v>Quincy</v>
      </c>
      <c r="E15" s="11">
        <f>(IFERROR(IF(LARGE(Raw!Y:Y,A15)-6000&gt;0,LARGE(Raw!Y:Y,A15)-6000,""),""))</f>
        <v>499.99999740000021</v>
      </c>
      <c r="G15" s="3">
        <f t="shared" si="0"/>
        <v>8</v>
      </c>
      <c r="H15" s="52" t="str">
        <f>IF(J15="","",(INDEX(Raw!D:D,MATCH(J15+4000,Raw!Y:Y,0))))</f>
        <v>Nathaniel Howlett</v>
      </c>
      <c r="I15" s="52" t="str">
        <f ca="1">IF(J15="","",(INDEX(Raw!A:A,MATCH(J15+4000,Raw!Y:Y,0))))</f>
        <v>Wilmington</v>
      </c>
      <c r="J15" s="11">
        <f>(IFERROR(IF(LARGE(Raw!Y:Y,A15+COUNTIF(Raw!C:C,"H"))-4000&gt;0,LARGE(Raw!Y:Y,A15+COUNTIF(Raw!C:C,"H"))-4000,""),""))</f>
        <v>399.99998799999958</v>
      </c>
      <c r="L15" s="3">
        <f t="shared" si="1"/>
        <v>8</v>
      </c>
      <c r="M15" s="52" t="str">
        <f>IF(O15="","",(INDEX(Raw!D:D,MATCH(O15+2000,Raw!Y:Y,0))))</f>
        <v>Michael Graziano</v>
      </c>
      <c r="N15" s="52" t="str">
        <f ca="1">IF(O15="","",(INDEX(Raw!A:A,MATCH(O15+2000,Raw!Y:Y,0))))</f>
        <v>SABIS International</v>
      </c>
      <c r="O15" s="11">
        <f>(IFERROR(IF(LARGE(Raw!Y:Y,A15+COUNTIF(Raw!C:C,"H")+COUNTIF(Raw!C:C,"S"))-2000&gt;0,LARGE(Raw!Y:Y,A15+COUNTIF(Raw!C:C,"H")+COUNTIF(Raw!C:C,"S"))-2000,""),""))</f>
        <v>319.99999109999999</v>
      </c>
    </row>
    <row r="16" spans="1:15" x14ac:dyDescent="0.3">
      <c r="A16" s="52">
        <v>13</v>
      </c>
      <c r="B16" s="3">
        <f t="shared" si="2"/>
        <v>9</v>
      </c>
      <c r="C16" s="52" t="str">
        <f>IF(E16="","",(INDEX(Raw!D:D,MATCH(E16+6000,Raw!Y:Y,0))))</f>
        <v>Cindy Su</v>
      </c>
      <c r="D16" s="52" t="str">
        <f ca="1">IF(E16="","",(INDEX(Raw!A:A,MATCH(E16+6000,Raw!Y:Y,0))))</f>
        <v>Quincy</v>
      </c>
      <c r="E16" s="11">
        <f>(IFERROR(IF(LARGE(Raw!Y:Y,A16)-6000&gt;0,LARGE(Raw!Y:Y,A16)-6000,""),""))</f>
        <v>499.99999730000036</v>
      </c>
      <c r="G16" s="3">
        <f t="shared" si="0"/>
        <v>9</v>
      </c>
      <c r="H16" s="52" t="str">
        <f>IF(J16="","",(INDEX(Raw!D:D,MATCH(J16+4000,Raw!Y:Y,0))))</f>
        <v>Arnav Jain</v>
      </c>
      <c r="I16" s="52" t="str">
        <f ca="1">IF(J16="","",(INDEX(Raw!A:A,MATCH(J16+4000,Raw!Y:Y,0))))</f>
        <v>Wellesley</v>
      </c>
      <c r="J16" s="11">
        <f>(IFERROR(IF(LARGE(Raw!Y:Y,A16+COUNTIF(Raw!C:C,"H"))-4000&gt;0,LARGE(Raw!Y:Y,A16+COUNTIF(Raw!C:C,"H"))-4000,""),""))</f>
        <v>379.9999985000004</v>
      </c>
      <c r="L16" s="3">
        <f t="shared" si="1"/>
        <v>9</v>
      </c>
      <c r="M16" s="52" t="str">
        <f>IF(O16="","",(INDEX(Raw!D:D,MATCH(O16+2000,Raw!Y:Y,0))))</f>
        <v>William Manning</v>
      </c>
      <c r="N16" s="52" t="str">
        <f ca="1">IF(O16="","",(INDEX(Raw!A:A,MATCH(O16+2000,Raw!Y:Y,0))))</f>
        <v>Wellesley</v>
      </c>
      <c r="O16" s="11">
        <f>(IFERROR(IF(LARGE(Raw!Y:Y,A16+COUNTIF(Raw!C:C,"H")+COUNTIF(Raw!C:C,"S"))-2000&gt;0,LARGE(Raw!Y:Y,A16+COUNTIF(Raw!C:C,"H")+COUNTIF(Raw!C:C,"S"))-2000,""),""))</f>
        <v>279.99999840000009</v>
      </c>
    </row>
    <row r="17" spans="1:15" x14ac:dyDescent="0.3">
      <c r="A17" s="52">
        <v>14</v>
      </c>
      <c r="B17" s="3">
        <f t="shared" si="2"/>
        <v>9</v>
      </c>
      <c r="C17" s="52" t="str">
        <f>IF(E17="","",(INDEX(Raw!D:D,MATCH(E17+6000,Raw!Y:Y,0))))</f>
        <v>Nivashini Suresh</v>
      </c>
      <c r="D17" s="52" t="str">
        <f ca="1">IF(E17="","",(INDEX(Raw!A:A,MATCH(E17+6000,Raw!Y:Y,0))))</f>
        <v>Sharon</v>
      </c>
      <c r="E17" s="11">
        <f>(IFERROR(IF(LARGE(Raw!Y:Y,A17)-6000&gt;0,LARGE(Raw!Y:Y,A17)-6000,""),""))</f>
        <v>499.99999579999985</v>
      </c>
      <c r="G17" s="3">
        <f t="shared" si="0"/>
        <v>9</v>
      </c>
      <c r="H17" s="52" t="str">
        <f>IF(J17="","",(INDEX(Raw!D:D,MATCH(J17+4000,Raw!Y:Y,0))))</f>
        <v>Ivan Shabalin</v>
      </c>
      <c r="I17" s="52" t="str">
        <f ca="1">IF(J17="","",(INDEX(Raw!A:A,MATCH(J17+4000,Raw!Y:Y,0))))</f>
        <v>Ashland</v>
      </c>
      <c r="J17" s="11">
        <f>(IFERROR(IF(LARGE(Raw!Y:Y,A17+COUNTIF(Raw!C:C,"H"))-4000&gt;0,LARGE(Raw!Y:Y,A17+COUNTIF(Raw!C:C,"H"))-4000,""),""))</f>
        <v>379.99999790000038</v>
      </c>
      <c r="L17" s="3">
        <f t="shared" si="1"/>
        <v>9</v>
      </c>
      <c r="M17" s="52" t="str">
        <f>IF(O17="","",(INDEX(Raw!D:D,MATCH(O17+2000,Raw!Y:Y,0))))</f>
        <v>William Lydon</v>
      </c>
      <c r="N17" s="52" t="str">
        <f ca="1">IF(O17="","",(INDEX(Raw!A:A,MATCH(O17+2000,Raw!Y:Y,0))))</f>
        <v>North Quincy</v>
      </c>
      <c r="O17" s="11">
        <f>(IFERROR(IF(LARGE(Raw!Y:Y,A17+COUNTIF(Raw!C:C,"H")+COUNTIF(Raw!C:C,"S"))-2000&gt;0,LARGE(Raw!Y:Y,A17+COUNTIF(Raw!C:C,"H")+COUNTIF(Raw!C:C,"S"))-2000,""),""))</f>
        <v>279.99999389999994</v>
      </c>
    </row>
    <row r="18" spans="1:15" x14ac:dyDescent="0.3">
      <c r="A18" s="52">
        <v>15</v>
      </c>
      <c r="B18" s="3">
        <f t="shared" si="2"/>
        <v>10</v>
      </c>
      <c r="C18" s="52" t="str">
        <f>IF(E18="","",(INDEX(Raw!D:D,MATCH(E18+6000,Raw!Y:Y,0))))</f>
        <v>Adam Gendreau</v>
      </c>
      <c r="D18" s="52" t="str">
        <f ca="1">IF(E18="","",(INDEX(Raw!A:A,MATCH(E18+6000,Raw!Y:Y,0))))</f>
        <v>Franklin</v>
      </c>
      <c r="E18" s="11">
        <f>(IFERROR(IF(LARGE(Raw!Y:Y,A18)-6000&gt;0,LARGE(Raw!Y:Y,A18)-6000,""),""))</f>
        <v>479.99999649999972</v>
      </c>
      <c r="G18" s="3">
        <f t="shared" si="0"/>
        <v>9</v>
      </c>
      <c r="H18" s="52" t="str">
        <f>IF(J18="","",(INDEX(Raw!D:D,MATCH(J18+4000,Raw!Y:Y,0))))</f>
        <v>Joseph Amendolare</v>
      </c>
      <c r="I18" s="52" t="str">
        <f ca="1">IF(J18="","",(INDEX(Raw!A:A,MATCH(J18+4000,Raw!Y:Y,0))))</f>
        <v>Quincy</v>
      </c>
      <c r="J18" s="11">
        <f>(IFERROR(IF(LARGE(Raw!Y:Y,A18+COUNTIF(Raw!C:C,"H"))-4000&gt;0,LARGE(Raw!Y:Y,A18+COUNTIF(Raw!C:C,"H"))-4000,""),""))</f>
        <v>379.9999971999996</v>
      </c>
      <c r="L18" s="3">
        <f t="shared" si="1"/>
        <v>10</v>
      </c>
      <c r="M18" s="52" t="str">
        <f>IF(O18="","",(INDEX(Raw!D:D,MATCH(O18+2000,Raw!Y:Y,0))))</f>
        <v>Lydia Chan</v>
      </c>
      <c r="N18" s="52" t="str">
        <f ca="1">IF(O18="","",(INDEX(Raw!A:A,MATCH(O18+2000,Raw!Y:Y,0))))</f>
        <v>North Quincy</v>
      </c>
      <c r="O18" s="11">
        <f>(IFERROR(IF(LARGE(Raw!Y:Y,A18+COUNTIF(Raw!C:C,"H")+COUNTIF(Raw!C:C,"S"))-2000&gt;0,LARGE(Raw!Y:Y,A18+COUNTIF(Raw!C:C,"H")+COUNTIF(Raw!C:C,"S"))-2000,""),""))</f>
        <v>259.99999380000008</v>
      </c>
    </row>
    <row r="19" spans="1:15" x14ac:dyDescent="0.3">
      <c r="A19" s="52">
        <v>16</v>
      </c>
      <c r="B19" s="3">
        <f t="shared" si="2"/>
        <v>10</v>
      </c>
      <c r="C19" s="52" t="str">
        <f>IF(E19="","",(INDEX(Raw!D:D,MATCH(E19+6000,Raw!Y:Y,0))))</f>
        <v>Laura Wagner</v>
      </c>
      <c r="D19" s="52" t="str">
        <f ca="1">IF(E19="","",(INDEX(Raw!A:A,MATCH(E19+6000,Raw!Y:Y,0))))</f>
        <v>North Reading</v>
      </c>
      <c r="E19" s="11">
        <f>(IFERROR(IF(LARGE(Raw!Y:Y,A19)-6000&gt;0,LARGE(Raw!Y:Y,A19)-6000,""),""))</f>
        <v>479.99998609999966</v>
      </c>
      <c r="G19" s="3">
        <f t="shared" si="0"/>
        <v>9</v>
      </c>
      <c r="H19" s="52" t="str">
        <f>IF(J19="","",(INDEX(Raw!D:D,MATCH(J19+4000,Raw!Y:Y,0))))</f>
        <v>Rachel Deng</v>
      </c>
      <c r="I19" s="52" t="str">
        <f ca="1">IF(J19="","",(INDEX(Raw!A:A,MATCH(J19+4000,Raw!Y:Y,0))))</f>
        <v>Natick</v>
      </c>
      <c r="J19" s="11">
        <f>(IFERROR(IF(LARGE(Raw!Y:Y,A19+COUNTIF(Raw!C:C,"H"))-4000&gt;0,LARGE(Raw!Y:Y,A19+COUNTIF(Raw!C:C,"H"))-4000,""),""))</f>
        <v>379.99999490000027</v>
      </c>
      <c r="L19" s="3">
        <f t="shared" si="1"/>
        <v>10</v>
      </c>
      <c r="M19" s="52" t="str">
        <f>IF(O19="","",(INDEX(Raw!D:D,MATCH(O19+2000,Raw!Y:Y,0))))</f>
        <v>Cristielly Prado</v>
      </c>
      <c r="N19" s="52" t="str">
        <f ca="1">IF(O19="","",(INDEX(Raw!A:A,MATCH(O19+2000,Raw!Y:Y,0))))</f>
        <v>Milford</v>
      </c>
      <c r="O19" s="11">
        <f>(IFERROR(IF(LARGE(Raw!Y:Y,A19+COUNTIF(Raw!C:C,"H")+COUNTIF(Raw!C:C,"S"))-2000&gt;0,LARGE(Raw!Y:Y,A19+COUNTIF(Raw!C:C,"H")+COUNTIF(Raw!C:C,"S"))-2000,""),""))</f>
        <v>259.99999209999987</v>
      </c>
    </row>
    <row r="20" spans="1:15" x14ac:dyDescent="0.3">
      <c r="A20" s="52">
        <v>17</v>
      </c>
      <c r="B20" s="3">
        <f t="shared" si="2"/>
        <v>11</v>
      </c>
      <c r="C20" s="52" t="str">
        <f>IF(E20="","",(INDEX(Raw!D:D,MATCH(E20+6000,Raw!Y:Y,0))))</f>
        <v>Jenny Zeng</v>
      </c>
      <c r="D20" s="52" t="str">
        <f ca="1">IF(E20="","",(INDEX(Raw!A:A,MATCH(E20+6000,Raw!Y:Y,0))))</f>
        <v>North Quincy</v>
      </c>
      <c r="E20" s="11">
        <f>(IFERROR(IF(LARGE(Raw!Y:Y,A20)-6000&gt;0,LARGE(Raw!Y:Y,A20)-6000,""),""))</f>
        <v>459.99999449999996</v>
      </c>
      <c r="G20" s="3">
        <f t="shared" si="0"/>
        <v>9</v>
      </c>
      <c r="H20" s="52" t="str">
        <f>IF(J20="","",(INDEX(Raw!D:D,MATCH(J20+4000,Raw!Y:Y,0))))</f>
        <v>Jacob Belcher</v>
      </c>
      <c r="I20" s="52" t="str">
        <f ca="1">IF(J20="","",(INDEX(Raw!A:A,MATCH(J20+4000,Raw!Y:Y,0))))</f>
        <v>Silver Lake</v>
      </c>
      <c r="J20" s="11">
        <f>(IFERROR(IF(LARGE(Raw!Y:Y,A20+COUNTIF(Raw!C:C,"H"))-4000&gt;0,LARGE(Raw!Y:Y,A20+COUNTIF(Raw!C:C,"H"))-4000,""),""))</f>
        <v>379.99999000000025</v>
      </c>
      <c r="L20" s="3">
        <f t="shared" si="1"/>
        <v>11</v>
      </c>
      <c r="M20" s="52" t="str">
        <f>IF(O20="","",(INDEX(Raw!D:D,MATCH(O20+2000,Raw!Y:Y,0))))</f>
        <v>Madelyn Bronson</v>
      </c>
      <c r="N20" s="52" t="str">
        <f ca="1">IF(O20="","",(INDEX(Raw!A:A,MATCH(O20+2000,Raw!Y:Y,0))))</f>
        <v>Pittsfield</v>
      </c>
      <c r="O20" s="11">
        <f>(IFERROR(IF(LARGE(Raw!Y:Y,A20+COUNTIF(Raw!C:C,"H")+COUNTIF(Raw!C:C,"S"))-2000&gt;0,LARGE(Raw!Y:Y,A20+COUNTIF(Raw!C:C,"H")+COUNTIF(Raw!C:C,"S"))-2000,""),""))</f>
        <v>239.99999310000021</v>
      </c>
    </row>
    <row r="21" spans="1:15" x14ac:dyDescent="0.3">
      <c r="A21" s="52">
        <v>18</v>
      </c>
      <c r="B21" s="3">
        <f t="shared" si="2"/>
        <v>11</v>
      </c>
      <c r="C21" s="52" t="str">
        <f>IF(E21="","",(INDEX(Raw!D:D,MATCH(E21+6000,Raw!Y:Y,0))))</f>
        <v>Kunal Pal</v>
      </c>
      <c r="D21" s="52" t="str">
        <f ca="1">IF(E21="","",(INDEX(Raw!A:A,MATCH(E21+6000,Raw!Y:Y,0))))</f>
        <v>Tewksbury</v>
      </c>
      <c r="E21" s="11">
        <f>(IFERROR(IF(LARGE(Raw!Y:Y,A21)-6000&gt;0,LARGE(Raw!Y:Y,A21)-6000,""),""))</f>
        <v>459.99998679999953</v>
      </c>
      <c r="G21" s="3">
        <f t="shared" si="0"/>
        <v>9</v>
      </c>
      <c r="H21" s="52" t="str">
        <f>IF(J21="","",(INDEX(Raw!D:D,MATCH(J21+4000,Raw!Y:Y,0))))</f>
        <v>Alex Howlett</v>
      </c>
      <c r="I21" s="52" t="str">
        <f ca="1">IF(J21="","",(INDEX(Raw!A:A,MATCH(J21+4000,Raw!Y:Y,0))))</f>
        <v>Wilmington</v>
      </c>
      <c r="J21" s="11">
        <f>(IFERROR(IF(LARGE(Raw!Y:Y,A21+COUNTIF(Raw!C:C,"H"))-4000&gt;0,LARGE(Raw!Y:Y,A21+COUNTIF(Raw!C:C,"H"))-4000,""),""))</f>
        <v>379.99998789999972</v>
      </c>
      <c r="L21" s="3">
        <f t="shared" si="1"/>
        <v>11</v>
      </c>
      <c r="M21" s="52" t="str">
        <f>IF(O21="","",(INDEX(Raw!D:D,MATCH(O21+2000,Raw!Y:Y,0))))</f>
        <v>Christina Brady</v>
      </c>
      <c r="N21" s="52" t="str">
        <f ca="1">IF(O21="","",(INDEX(Raw!A:A,MATCH(O21+2000,Raw!Y:Y,0))))</f>
        <v>Milford</v>
      </c>
      <c r="O21" s="11">
        <f>(IFERROR(IF(LARGE(Raw!Y:Y,A21+COUNTIF(Raw!C:C,"H")+COUNTIF(Raw!C:C,"S"))-2000&gt;0,LARGE(Raw!Y:Y,A21+COUNTIF(Raw!C:C,"H")+COUNTIF(Raw!C:C,"S"))-2000,""),""))</f>
        <v>239.99999200000002</v>
      </c>
    </row>
    <row r="22" spans="1:15" x14ac:dyDescent="0.3">
      <c r="A22" s="52">
        <v>19</v>
      </c>
      <c r="B22" s="3">
        <f t="shared" si="2"/>
        <v>11</v>
      </c>
      <c r="C22" s="52" t="str">
        <f>IF(E22="","",(INDEX(Raw!D:D,MATCH(E22+6000,Raw!Y:Y,0))))</f>
        <v>Mary Regan</v>
      </c>
      <c r="D22" s="52" t="str">
        <f ca="1">IF(E22="","",(INDEX(Raw!A:A,MATCH(E22+6000,Raw!Y:Y,0))))</f>
        <v>North Reading</v>
      </c>
      <c r="E22" s="11">
        <f>(IFERROR(IF(LARGE(Raw!Y:Y,A22)-6000&gt;0,LARGE(Raw!Y:Y,A22)-6000,""),""))</f>
        <v>459.99998630000027</v>
      </c>
      <c r="G22" s="3">
        <f t="shared" si="0"/>
        <v>10</v>
      </c>
      <c r="H22" s="52" t="str">
        <f>IF(J22="","",(INDEX(Raw!D:D,MATCH(J22+4000,Raw!Y:Y,0))))</f>
        <v>Ashley LaVergne</v>
      </c>
      <c r="I22" s="52" t="str">
        <f ca="1">IF(J22="","",(INDEX(Raw!A:A,MATCH(J22+4000,Raw!Y:Y,0))))</f>
        <v>Milford</v>
      </c>
      <c r="J22" s="11">
        <f>(IFERROR(IF(LARGE(Raw!Y:Y,A22+COUNTIF(Raw!C:C,"H"))-4000&gt;0,LARGE(Raw!Y:Y,A22+COUNTIF(Raw!C:C,"H"))-4000,""),""))</f>
        <v>359.99999250000019</v>
      </c>
      <c r="L22" s="3">
        <f t="shared" si="1"/>
        <v>11</v>
      </c>
      <c r="M22" s="52" t="str">
        <f>IF(O22="","",(INDEX(Raw!D:D,MATCH(O22+2000,Raw!Y:Y,0))))</f>
        <v>Haley Long</v>
      </c>
      <c r="N22" s="52" t="str">
        <f ca="1">IF(O22="","",(INDEX(Raw!A:A,MATCH(O22+2000,Raw!Y:Y,0))))</f>
        <v>SABIS International</v>
      </c>
      <c r="O22" s="11">
        <f>(IFERROR(IF(LARGE(Raw!Y:Y,A22+COUNTIF(Raw!C:C,"H")+COUNTIF(Raw!C:C,"S"))-2000&gt;0,LARGE(Raw!Y:Y,A22+COUNTIF(Raw!C:C,"H")+COUNTIF(Raw!C:C,"S"))-2000,""),""))</f>
        <v>239.99999130000015</v>
      </c>
    </row>
    <row r="23" spans="1:15" x14ac:dyDescent="0.3">
      <c r="A23" s="52">
        <v>20</v>
      </c>
      <c r="B23" s="3">
        <f t="shared" si="2"/>
        <v>12</v>
      </c>
      <c r="C23" s="52" t="str">
        <f>IF(E23="","",(INDEX(Raw!D:D,MATCH(E23+6000,Raw!Y:Y,0))))</f>
        <v>Kevin Donohue</v>
      </c>
      <c r="D23" s="52" t="str">
        <f ca="1">IF(E23="","",(INDEX(Raw!A:A,MATCH(E23+6000,Raw!Y:Y,0))))</f>
        <v>Silver Lake</v>
      </c>
      <c r="E23" s="11">
        <f>(IFERROR(IF(LARGE(Raw!Y:Y,A23)-6000&gt;0,LARGE(Raw!Y:Y,A23)-6000,""),""))</f>
        <v>439.99999019999996</v>
      </c>
      <c r="G23" s="3">
        <f t="shared" si="0"/>
        <v>10</v>
      </c>
      <c r="H23" s="52" t="str">
        <f>IF(J23="","",(INDEX(Raw!D:D,MATCH(J23+4000,Raw!Y:Y,0))))</f>
        <v>Evan Li</v>
      </c>
      <c r="I23" s="52" t="str">
        <f ca="1">IF(J23="","",(INDEX(Raw!A:A,MATCH(J23+4000,Raw!Y:Y,0))))</f>
        <v>Lexington</v>
      </c>
      <c r="J23" s="11">
        <f>(IFERROR(IF(LARGE(Raw!Y:Y,A23+COUNTIF(Raw!C:C,"H"))-4000&gt;0,LARGE(Raw!Y:Y,A23+COUNTIF(Raw!C:C,"H"))-4000,""),""))</f>
        <v>359.99998909999977</v>
      </c>
      <c r="L23" s="3">
        <f t="shared" si="1"/>
        <v>12</v>
      </c>
      <c r="M23" s="52" t="str">
        <f>IF(O23="","",(INDEX(Raw!D:D,MATCH(O23+2000,Raw!Y:Y,0))))</f>
        <v>Macarena Arrue Riofrio</v>
      </c>
      <c r="N23" s="52" t="str">
        <f ca="1">IF(O23="","",(INDEX(Raw!A:A,MATCH(O23+2000,Raw!Y:Y,0))))</f>
        <v>North Quincy</v>
      </c>
      <c r="O23" s="11">
        <f>(IFERROR(IF(LARGE(Raw!Y:Y,A23+COUNTIF(Raw!C:C,"H")+COUNTIF(Raw!C:C,"S"))-2000&gt;0,LARGE(Raw!Y:Y,A23+COUNTIF(Raw!C:C,"H")+COUNTIF(Raw!C:C,"S"))-2000,""),""))</f>
        <v>219.99999399999979</v>
      </c>
    </row>
    <row r="24" spans="1:15" x14ac:dyDescent="0.3">
      <c r="A24" s="52">
        <v>21</v>
      </c>
      <c r="B24" s="3">
        <f t="shared" si="2"/>
        <v>12</v>
      </c>
      <c r="C24" s="52" t="str">
        <f>IF(E24="","",(INDEX(Raw!D:D,MATCH(E24+6000,Raw!Y:Y,0))))</f>
        <v>Parker Howlett</v>
      </c>
      <c r="D24" s="52" t="str">
        <f ca="1">IF(E24="","",(INDEX(Raw!A:A,MATCH(E24+6000,Raw!Y:Y,0))))</f>
        <v>Wilmington</v>
      </c>
      <c r="E24" s="11">
        <f>(IFERROR(IF(LARGE(Raw!Y:Y,A24)-6000&gt;0,LARGE(Raw!Y:Y,A24)-6000,""),""))</f>
        <v>439.99998810000034</v>
      </c>
      <c r="G24" s="3">
        <f t="shared" si="0"/>
        <v>10</v>
      </c>
      <c r="H24" s="52" t="str">
        <f>IF(J24="","",(INDEX(Raw!D:D,MATCH(J24+4000,Raw!Y:Y,0))))</f>
        <v>Katherine Coviello</v>
      </c>
      <c r="I24" s="52" t="str">
        <f ca="1">IF(J24="","",(INDEX(Raw!A:A,MATCH(J24+4000,Raw!Y:Y,0))))</f>
        <v>Matignon</v>
      </c>
      <c r="J24" s="11">
        <f>(IFERROR(IF(LARGE(Raw!Y:Y,A24+COUNTIF(Raw!C:C,"H"))-4000&gt;0,LARGE(Raw!Y:Y,A24+COUNTIF(Raw!C:C,"H"))-4000,""),""))</f>
        <v>359.9999872999997</v>
      </c>
      <c r="L24" s="3">
        <f t="shared" si="1"/>
        <v>12</v>
      </c>
      <c r="M24" s="52" t="str">
        <f>IF(O24="","",(INDEX(Raw!D:D,MATCH(O24+2000,Raw!Y:Y,0))))</f>
        <v>Isabel Murphy</v>
      </c>
      <c r="N24" s="52" t="str">
        <f ca="1">IF(O24="","",(INDEX(Raw!A:A,MATCH(O24+2000,Raw!Y:Y,0))))</f>
        <v>SABIS International</v>
      </c>
      <c r="O24" s="11">
        <f>(IFERROR(IF(LARGE(Raw!Y:Y,A24+COUNTIF(Raw!C:C,"H")+COUNTIF(Raw!C:C,"S"))-2000&gt;0,LARGE(Raw!Y:Y,A24+COUNTIF(Raw!C:C,"H")+COUNTIF(Raw!C:C,"S"))-2000,""),""))</f>
        <v>219.99999119999984</v>
      </c>
    </row>
    <row r="25" spans="1:15" x14ac:dyDescent="0.3">
      <c r="A25" s="52">
        <v>22</v>
      </c>
      <c r="B25" s="3">
        <f t="shared" si="2"/>
        <v>12</v>
      </c>
      <c r="C25" s="52" t="str">
        <f>IF(E25="","",(INDEX(Raw!D:D,MATCH(E25+6000,Raw!Y:Y,0))))</f>
        <v>Angelina Georgacopoulos</v>
      </c>
      <c r="D25" s="52" t="str">
        <f ca="1">IF(E25="","",(INDEX(Raw!A:A,MATCH(E25+6000,Raw!Y:Y,0))))</f>
        <v>Tewksbury</v>
      </c>
      <c r="E25" s="11">
        <f>(IFERROR(IF(LARGE(Raw!Y:Y,A25)-6000&gt;0,LARGE(Raw!Y:Y,A25)-6000,""),""))</f>
        <v>439.99998690000029</v>
      </c>
      <c r="G25" s="3">
        <f t="shared" si="0"/>
        <v>11</v>
      </c>
      <c r="H25" s="52" t="str">
        <f>IF(J25="","",(INDEX(Raw!D:D,MATCH(J25+4000,Raw!Y:Y,0))))</f>
        <v>Clay Napurano</v>
      </c>
      <c r="I25" s="52" t="str">
        <f ca="1">IF(J25="","",(INDEX(Raw!A:A,MATCH(J25+4000,Raw!Y:Y,0))))</f>
        <v>Natick</v>
      </c>
      <c r="J25" s="11">
        <f>(IFERROR(IF(LARGE(Raw!Y:Y,A25+COUNTIF(Raw!C:C,"H"))-4000&gt;0,LARGE(Raw!Y:Y,A25+COUNTIF(Raw!C:C,"H"))-4000,""),""))</f>
        <v>339.99999480000042</v>
      </c>
      <c r="L25" s="3">
        <f t="shared" si="1"/>
        <v>13</v>
      </c>
      <c r="M25" s="52" t="str">
        <f>IF(O25="","",(INDEX(Raw!D:D,MATCH(O25+2000,Raw!Y:Y,0))))</f>
        <v>Katherine Blay-Tandoh</v>
      </c>
      <c r="N25" s="52" t="str">
        <f ca="1">IF(O25="","",(INDEX(Raw!A:A,MATCH(O25+2000,Raw!Y:Y,0))))</f>
        <v>Pittsfield</v>
      </c>
      <c r="O25" s="11">
        <f>(IFERROR(IF(LARGE(Raw!Y:Y,A25+COUNTIF(Raw!C:C,"H")+COUNTIF(Raw!C:C,"S"))-2000&gt;0,LARGE(Raw!Y:Y,A25+COUNTIF(Raw!C:C,"H")+COUNTIF(Raw!C:C,"S"))-2000,""),""))</f>
        <v>199.9999929999999</v>
      </c>
    </row>
    <row r="26" spans="1:15" x14ac:dyDescent="0.3">
      <c r="A26" s="52">
        <v>23</v>
      </c>
      <c r="B26" s="3">
        <f t="shared" si="2"/>
        <v>13</v>
      </c>
      <c r="C26" s="52" t="str">
        <f>IF(E26="","",(INDEX(Raw!D:D,MATCH(E26+6000,Raw!Y:Y,0))))</f>
        <v>Maanasa Dhavala</v>
      </c>
      <c r="D26" s="52" t="str">
        <f ca="1">IF(E26="","",(INDEX(Raw!A:A,MATCH(E26+6000,Raw!Y:Y,0))))</f>
        <v>Ashland</v>
      </c>
      <c r="E26" s="11">
        <f>(IFERROR(IF(LARGE(Raw!Y:Y,A26)-6000&gt;0,LARGE(Raw!Y:Y,A26)-6000,""),""))</f>
        <v>419.99999819999994</v>
      </c>
      <c r="G26" s="3">
        <f t="shared" si="0"/>
        <v>11</v>
      </c>
      <c r="H26" s="52" t="str">
        <f>IF(J26="","",(INDEX(Raw!D:D,MATCH(J26+4000,Raw!Y:Y,0))))</f>
        <v>James Moro</v>
      </c>
      <c r="I26" s="52" t="str">
        <f ca="1">IF(J26="","",(INDEX(Raw!A:A,MATCH(J26+4000,Raw!Y:Y,0))))</f>
        <v>Austin Prep</v>
      </c>
      <c r="J26" s="11">
        <f>(IFERROR(IF(LARGE(Raw!Y:Y,A26+COUNTIF(Raw!C:C,"H"))-4000&gt;0,LARGE(Raw!Y:Y,A26+COUNTIF(Raw!C:C,"H"))-4000,""),""))</f>
        <v>339.99999060000027</v>
      </c>
      <c r="L26" s="3">
        <f t="shared" si="1"/>
        <v>14</v>
      </c>
      <c r="M26" s="52" t="str">
        <f>IF(O26="","",(INDEX(Raw!D:D,MATCH(O26+2000,Raw!Y:Y,0))))</f>
        <v>Fleur Sereko</v>
      </c>
      <c r="N26" s="52" t="str">
        <f ca="1">IF(O26="","",(INDEX(Raw!A:A,MATCH(O26+2000,Raw!Y:Y,0))))</f>
        <v>Pittsfield</v>
      </c>
      <c r="O26" s="11">
        <f>(IFERROR(IF(LARGE(Raw!Y:Y,A26+COUNTIF(Raw!C:C,"H")+COUNTIF(Raw!C:C,"S"))-2000&gt;0,LARGE(Raw!Y:Y,A26+COUNTIF(Raw!C:C,"H")+COUNTIF(Raw!C:C,"S"))-2000,""),""))</f>
        <v>159.99999290000005</v>
      </c>
    </row>
    <row r="27" spans="1:15" x14ac:dyDescent="0.3">
      <c r="A27" s="52">
        <v>24</v>
      </c>
      <c r="B27" s="3">
        <f t="shared" si="2"/>
        <v>13</v>
      </c>
      <c r="C27" s="52" t="str">
        <f>IF(E27="","",(INDEX(Raw!D:D,MATCH(E27+6000,Raw!Y:Y,0))))</f>
        <v>Roy Watson</v>
      </c>
      <c r="D27" s="52" t="str">
        <f ca="1">IF(E27="","",(INDEX(Raw!A:A,MATCH(E27+6000,Raw!Y:Y,0))))</f>
        <v>SABIS International</v>
      </c>
      <c r="E27" s="11">
        <f>(IFERROR(IF(LARGE(Raw!Y:Y,A27)-6000&gt;0,LARGE(Raw!Y:Y,A27)-6000,""),""))</f>
        <v>419.99999170000046</v>
      </c>
      <c r="G27" s="3">
        <f t="shared" si="0"/>
        <v>12</v>
      </c>
      <c r="H27" s="52" t="str">
        <f>IF(J27="","",(INDEX(Raw!D:D,MATCH(J27+4000,Raw!Y:Y,0))))</f>
        <v>Matthew Spittler</v>
      </c>
      <c r="I27" s="52" t="str">
        <f ca="1">IF(J27="","",(INDEX(Raw!A:A,MATCH(J27+4000,Raw!Y:Y,0))))</f>
        <v>Milford</v>
      </c>
      <c r="J27" s="11">
        <f>(IFERROR(IF(LARGE(Raw!Y:Y,A27+COUNTIF(Raw!C:C,"H"))-4000&gt;0,LARGE(Raw!Y:Y,A27+COUNTIF(Raw!C:C,"H"))-4000,""),""))</f>
        <v>319.99999240000034</v>
      </c>
      <c r="L27" s="3">
        <f t="shared" si="1"/>
        <v>15</v>
      </c>
      <c r="M27" s="52" t="str">
        <f>IF(O27="","",(INDEX(Raw!D:D,MATCH(O27+2000,Raw!Y:Y,0))))</f>
        <v>Christopher Lainez</v>
      </c>
      <c r="N27" s="52" t="str">
        <f ca="1">IF(O27="","",(INDEX(Raw!A:A,MATCH(O27+2000,Raw!Y:Y,0))))</f>
        <v>Milford</v>
      </c>
      <c r="O27" s="11">
        <f>(IFERROR(IF(LARGE(Raw!Y:Y,A27+COUNTIF(Raw!C:C,"H")+COUNTIF(Raw!C:C,"S"))-2000&gt;0,LARGE(Raw!Y:Y,A27+COUNTIF(Raw!C:C,"H")+COUNTIF(Raw!C:C,"S"))-2000,""),""))</f>
        <v>59.999992200000179</v>
      </c>
    </row>
    <row r="28" spans="1:15" x14ac:dyDescent="0.3">
      <c r="A28" s="52">
        <v>25</v>
      </c>
      <c r="B28" s="3">
        <f t="shared" si="2"/>
        <v>13</v>
      </c>
      <c r="C28" s="52" t="str">
        <f>IF(E28="","",(INDEX(Raw!D:D,MATCH(E28+6000,Raw!Y:Y,0))))</f>
        <v>Dylan Berk</v>
      </c>
      <c r="D28" s="52" t="str">
        <f ca="1">IF(E28="","",(INDEX(Raw!A:A,MATCH(E28+6000,Raw!Y:Y,0))))</f>
        <v>Shepherd Hill</v>
      </c>
      <c r="E28" s="11">
        <f>(IFERROR(IF(LARGE(Raw!Y:Y,A28)-6000&gt;0,LARGE(Raw!Y:Y,A28)-6000,""),""))</f>
        <v>419.99998890000006</v>
      </c>
      <c r="G28" s="3">
        <f t="shared" si="0"/>
        <v>12</v>
      </c>
      <c r="H28" s="52" t="str">
        <f>IF(J28="","",(INDEX(Raw!D:D,MATCH(J28+4000,Raw!Y:Y,0))))</f>
        <v>Gina Petraglia</v>
      </c>
      <c r="I28" s="52" t="str">
        <f ca="1">IF(J28="","",(INDEX(Raw!A:A,MATCH(J28+4000,Raw!Y:Y,0))))</f>
        <v>Matignon</v>
      </c>
      <c r="J28" s="11">
        <f>(IFERROR(IF(LARGE(Raw!Y:Y,A28+COUNTIF(Raw!C:C,"H"))-4000&gt;0,LARGE(Raw!Y:Y,A28+COUNTIF(Raw!C:C,"H"))-4000,""),""))</f>
        <v>319.9999871</v>
      </c>
      <c r="L28" s="3" t="str">
        <f t="shared" si="1"/>
        <v/>
      </c>
      <c r="M28" s="52" t="str">
        <f>IF(O28="","",(INDEX(Raw!D:D,MATCH(O28+2000,Raw!Y:Y,0))))</f>
        <v/>
      </c>
      <c r="N28" s="52" t="str">
        <f>IF(O28="","",(INDEX(Raw!A:A,MATCH(O28+2000,Raw!Y:Y,0))))</f>
        <v/>
      </c>
      <c r="O28" s="11" t="str">
        <f>(IFERROR(IF(LARGE(Raw!Y:Y,A28+COUNTIF(Raw!C:C,"H")+COUNTIF(Raw!C:C,"S"))-2000&gt;0,LARGE(Raw!Y:Y,A28+COUNTIF(Raw!C:C,"H")+COUNTIF(Raw!C:C,"S"))-2000,""),""))</f>
        <v/>
      </c>
    </row>
    <row r="29" spans="1:15" x14ac:dyDescent="0.3">
      <c r="A29" s="52">
        <v>26</v>
      </c>
      <c r="B29" s="3">
        <f t="shared" si="2"/>
        <v>14</v>
      </c>
      <c r="C29" s="52" t="str">
        <f>IF(E29="","",(INDEX(Raw!D:D,MATCH(E29+6000,Raw!Y:Y,0))))</f>
        <v>Katie Nguyen</v>
      </c>
      <c r="D29" s="52" t="str">
        <f ca="1">IF(E29="","",(INDEX(Raw!A:A,MATCH(E29+6000,Raw!Y:Y,0))))</f>
        <v>Franklin</v>
      </c>
      <c r="E29" s="11">
        <f>(IFERROR(IF(LARGE(Raw!Y:Y,A29)-6000&gt;0,LARGE(Raw!Y:Y,A29)-6000,""),""))</f>
        <v>399.99999639999987</v>
      </c>
      <c r="G29" s="3">
        <f t="shared" si="0"/>
        <v>13</v>
      </c>
      <c r="H29" s="52" t="str">
        <f>IF(J29="","",(INDEX(Raw!D:D,MATCH(J29+4000,Raw!Y:Y,0))))</f>
        <v>Derek Mui</v>
      </c>
      <c r="I29" s="52" t="str">
        <f ca="1">IF(J29="","",(INDEX(Raw!A:A,MATCH(J29+4000,Raw!Y:Y,0))))</f>
        <v>Wellesley</v>
      </c>
      <c r="J29" s="11">
        <f>(IFERROR(IF(LARGE(Raw!Y:Y,A29+COUNTIF(Raw!C:C,"H"))-4000&gt;0,LARGE(Raw!Y:Y,A29+COUNTIF(Raw!C:C,"H"))-4000,""),""))</f>
        <v>299.99999860000025</v>
      </c>
      <c r="L29" s="3" t="str">
        <f t="shared" si="1"/>
        <v/>
      </c>
      <c r="M29" s="52" t="str">
        <f>IF(O29="","",(INDEX(Raw!D:D,MATCH(O29+2000,Raw!Y:Y,0))))</f>
        <v/>
      </c>
      <c r="N29" s="52" t="str">
        <f>IF(O29="","",(INDEX(Raw!A:A,MATCH(O29+2000,Raw!Y:Y,0))))</f>
        <v/>
      </c>
      <c r="O29" s="11" t="str">
        <f>(IFERROR(IF(LARGE(Raw!Y:Y,A29+COUNTIF(Raw!C:C,"H")+COUNTIF(Raw!C:C,"S"))-2000&gt;0,LARGE(Raw!Y:Y,A29+COUNTIF(Raw!C:C,"H")+COUNTIF(Raw!C:C,"S"))-2000,""),""))</f>
        <v/>
      </c>
    </row>
    <row r="30" spans="1:15" x14ac:dyDescent="0.3">
      <c r="A30" s="52">
        <v>27</v>
      </c>
      <c r="B30" s="3">
        <f t="shared" si="2"/>
        <v>14</v>
      </c>
      <c r="C30" s="52" t="str">
        <f>IF(E30="","",(INDEX(Raw!D:D,MATCH(E30+6000,Raw!Y:Y,0))))</f>
        <v>Alexandria Barnard-Davignon</v>
      </c>
      <c r="D30" s="52" t="str">
        <f ca="1">IF(E30="","",(INDEX(Raw!A:A,MATCH(E30+6000,Raw!Y:Y,0))))</f>
        <v>SABIS International</v>
      </c>
      <c r="E30" s="11">
        <f>(IFERROR(IF(LARGE(Raw!Y:Y,A30)-6000&gt;0,LARGE(Raw!Y:Y,A30)-6000,""),""))</f>
        <v>399.99999190000017</v>
      </c>
      <c r="G30" s="3">
        <f t="shared" si="0"/>
        <v>13</v>
      </c>
      <c r="H30" s="52" t="str">
        <f>IF(J30="","",(INDEX(Raw!D:D,MATCH(J30+4000,Raw!Y:Y,0))))</f>
        <v>Sabrina Pinto</v>
      </c>
      <c r="I30" s="52" t="str">
        <f ca="1">IF(J30="","",(INDEX(Raw!A:A,MATCH(J30+4000,Raw!Y:Y,0))))</f>
        <v>Quincy</v>
      </c>
      <c r="J30" s="11">
        <f>(IFERROR(IF(LARGE(Raw!Y:Y,A30+COUNTIF(Raw!C:C,"H"))-4000&gt;0,LARGE(Raw!Y:Y,A30+COUNTIF(Raw!C:C,"H"))-4000,""),""))</f>
        <v>299.99999709999975</v>
      </c>
      <c r="L30" s="3" t="str">
        <f t="shared" si="1"/>
        <v/>
      </c>
      <c r="M30" s="52" t="str">
        <f>IF(O30="","",(INDEX(Raw!D:D,MATCH(O30+2000,Raw!Y:Y,0))))</f>
        <v/>
      </c>
      <c r="N30" s="52" t="str">
        <f>IF(O30="","",(INDEX(Raw!A:A,MATCH(O30+2000,Raw!Y:Y,0))))</f>
        <v/>
      </c>
      <c r="O30" s="11" t="str">
        <f>(IFERROR(IF(LARGE(Raw!Y:Y,A30+COUNTIF(Raw!C:C,"H")+COUNTIF(Raw!C:C,"S"))-2000&gt;0,LARGE(Raw!Y:Y,A30+COUNTIF(Raw!C:C,"H")+COUNTIF(Raw!C:C,"S"))-2000,""),""))</f>
        <v/>
      </c>
    </row>
    <row r="31" spans="1:15" x14ac:dyDescent="0.3">
      <c r="A31" s="52">
        <v>28</v>
      </c>
      <c r="B31" s="3">
        <f t="shared" si="2"/>
        <v>14</v>
      </c>
      <c r="C31" s="52" t="str">
        <f>IF(E31="","",(INDEX(Raw!D:D,MATCH(E31+6000,Raw!Y:Y,0))))</f>
        <v>Thomas Yacovone</v>
      </c>
      <c r="D31" s="52" t="str">
        <f ca="1">IF(E31="","",(INDEX(Raw!A:A,MATCH(E31+6000,Raw!Y:Y,0))))</f>
        <v>SABIS International</v>
      </c>
      <c r="E31" s="11">
        <f>(IFERROR(IF(LARGE(Raw!Y:Y,A31)-6000&gt;0,LARGE(Raw!Y:Y,A31)-6000,""),""))</f>
        <v>399.99999180000032</v>
      </c>
      <c r="G31" s="3">
        <f t="shared" si="0"/>
        <v>13</v>
      </c>
      <c r="H31" s="52" t="str">
        <f>IF(J31="","",(INDEX(Raw!D:D,MATCH(J31+4000,Raw!Y:Y,0))))</f>
        <v>Malika Maksudiy</v>
      </c>
      <c r="I31" s="52" t="str">
        <f ca="1">IF(J31="","",(INDEX(Raw!A:A,MATCH(J31+4000,Raw!Y:Y,0))))</f>
        <v>Franklin</v>
      </c>
      <c r="J31" s="11">
        <f>(IFERROR(IF(LARGE(Raw!Y:Y,A31+COUNTIF(Raw!C:C,"H"))-4000&gt;0,LARGE(Raw!Y:Y,A31+COUNTIF(Raw!C:C,"H"))-4000,""),""))</f>
        <v>299.99999630000002</v>
      </c>
      <c r="L31" s="3" t="str">
        <f t="shared" si="1"/>
        <v/>
      </c>
      <c r="M31" s="52" t="str">
        <f>IF(O31="","",(INDEX(Raw!D:D,MATCH(O31+2000,Raw!Y:Y,0))))</f>
        <v/>
      </c>
      <c r="N31" s="52" t="str">
        <f>IF(O31="","",(INDEX(Raw!A:A,MATCH(O31+2000,Raw!Y:Y,0))))</f>
        <v/>
      </c>
      <c r="O31" s="11" t="str">
        <f>(IFERROR(IF(LARGE(Raw!Y:Y,A31+COUNTIF(Raw!C:C,"H")+COUNTIF(Raw!C:C,"S"))-2000&gt;0,LARGE(Raw!Y:Y,A31+COUNTIF(Raw!C:C,"H")+COUNTIF(Raw!C:C,"S"))-2000,""),""))</f>
        <v/>
      </c>
    </row>
    <row r="32" spans="1:15" x14ac:dyDescent="0.3">
      <c r="A32" s="52">
        <v>29</v>
      </c>
      <c r="B32" s="3">
        <f t="shared" si="2"/>
        <v>14</v>
      </c>
      <c r="C32" s="52" t="str">
        <f>IF(E32="","",(INDEX(Raw!D:D,MATCH(E32+6000,Raw!Y:Y,0))))</f>
        <v>Nicolas Asnes</v>
      </c>
      <c r="D32" s="52" t="str">
        <f ca="1">IF(E32="","",(INDEX(Raw!A:A,MATCH(E32+6000,Raw!Y:Y,0))))</f>
        <v>Silver Lake</v>
      </c>
      <c r="E32" s="11">
        <f>(IFERROR(IF(LARGE(Raw!Y:Y,A32)-6000&gt;0,LARGE(Raw!Y:Y,A32)-6000,""),""))</f>
        <v>399.99999029999981</v>
      </c>
      <c r="G32" s="3">
        <f t="shared" si="0"/>
        <v>13</v>
      </c>
      <c r="H32" s="52" t="str">
        <f>IF(J32="","",(INDEX(Raw!D:D,MATCH(J32+4000,Raw!Y:Y,0))))</f>
        <v>Sophia Rawan</v>
      </c>
      <c r="I32" s="52" t="str">
        <f ca="1">IF(J32="","",(INDEX(Raw!A:A,MATCH(J32+4000,Raw!Y:Y,0))))</f>
        <v>Franklin</v>
      </c>
      <c r="J32" s="11">
        <f>(IFERROR(IF(LARGE(Raw!Y:Y,A32+COUNTIF(Raw!C:C,"H"))-4000&gt;0,LARGE(Raw!Y:Y,A32+COUNTIF(Raw!C:C,"H"))-4000,""),""))</f>
        <v>299.99999620000017</v>
      </c>
      <c r="L32" s="3" t="str">
        <f t="shared" si="1"/>
        <v/>
      </c>
      <c r="M32" s="52" t="str">
        <f>IF(O32="","",(INDEX(Raw!D:D,MATCH(O32+2000,Raw!Y:Y,0))))</f>
        <v/>
      </c>
      <c r="N32" s="52" t="str">
        <f>IF(O32="","",(INDEX(Raw!A:A,MATCH(O32+2000,Raw!Y:Y,0))))</f>
        <v/>
      </c>
      <c r="O32" s="11" t="str">
        <f>(IFERROR(IF(LARGE(Raw!Y:Y,A32+COUNTIF(Raw!C:C,"H")+COUNTIF(Raw!C:C,"S"))-2000&gt;0,LARGE(Raw!Y:Y,A32+COUNTIF(Raw!C:C,"H")+COUNTIF(Raw!C:C,"S"))-2000,""),""))</f>
        <v/>
      </c>
    </row>
    <row r="33" spans="1:15" x14ac:dyDescent="0.3">
      <c r="A33" s="52">
        <v>30</v>
      </c>
      <c r="B33" s="3">
        <f t="shared" si="2"/>
        <v>14</v>
      </c>
      <c r="C33" s="52" t="str">
        <f>IF(E33="","",(INDEX(Raw!D:D,MATCH(E33+6000,Raw!Y:Y,0))))</f>
        <v>Shashwati Sanjay</v>
      </c>
      <c r="D33" s="52" t="str">
        <f ca="1">IF(E33="","",(INDEX(Raw!A:A,MATCH(E33+6000,Raw!Y:Y,0))))</f>
        <v>Lexington</v>
      </c>
      <c r="E33" s="11">
        <f>(IFERROR(IF(LARGE(Raw!Y:Y,A33)-6000&gt;0,LARGE(Raw!Y:Y,A33)-6000,""),""))</f>
        <v>399.99998940000023</v>
      </c>
      <c r="G33" s="3">
        <f t="shared" si="0"/>
        <v>13</v>
      </c>
      <c r="H33" s="52" t="str">
        <f>IF(J33="","",(INDEX(Raw!D:D,MATCH(J33+4000,Raw!Y:Y,0))))</f>
        <v>Rachel Wang</v>
      </c>
      <c r="I33" s="52" t="str">
        <f ca="1">IF(J33="","",(INDEX(Raw!A:A,MATCH(J33+4000,Raw!Y:Y,0))))</f>
        <v>Milford</v>
      </c>
      <c r="J33" s="11">
        <f>(IFERROR(IF(LARGE(Raw!Y:Y,A33+COUNTIF(Raw!C:C,"H"))-4000&gt;0,LARGE(Raw!Y:Y,A33+COUNTIF(Raw!C:C,"H"))-4000,""),""))</f>
        <v>299.99999229999958</v>
      </c>
      <c r="L33" s="3" t="str">
        <f t="shared" si="1"/>
        <v/>
      </c>
      <c r="M33" s="52" t="str">
        <f>IF(O33="","",(INDEX(Raw!D:D,MATCH(O33+2000,Raw!Y:Y,0))))</f>
        <v/>
      </c>
      <c r="N33" s="52" t="str">
        <f>IF(O33="","",(INDEX(Raw!A:A,MATCH(O33+2000,Raw!Y:Y,0))))</f>
        <v/>
      </c>
      <c r="O33" s="11" t="str">
        <f>(IFERROR(IF(LARGE(Raw!Y:Y,A33+COUNTIF(Raw!C:C,"H")+COUNTIF(Raw!C:C,"S"))-2000&gt;0,LARGE(Raw!Y:Y,A33+COUNTIF(Raw!C:C,"H")+COUNTIF(Raw!C:C,"S"))-2000,""),""))</f>
        <v/>
      </c>
    </row>
    <row r="34" spans="1:15" x14ac:dyDescent="0.3">
      <c r="A34" s="52">
        <v>31</v>
      </c>
      <c r="B34" s="3">
        <f t="shared" si="2"/>
        <v>14</v>
      </c>
      <c r="C34" s="52" t="str">
        <f>IF(E34="","",(INDEX(Raw!D:D,MATCH(E34+6000,Raw!Y:Y,0))))</f>
        <v>David Han</v>
      </c>
      <c r="D34" s="52" t="str">
        <f ca="1">IF(E34="","",(INDEX(Raw!A:A,MATCH(E34+6000,Raw!Y:Y,0))))</f>
        <v>Westwood</v>
      </c>
      <c r="E34" s="11">
        <f>(IFERROR(IF(LARGE(Raw!Y:Y,A34)-6000&gt;0,LARGE(Raw!Y:Y,A34)-6000,""),""))</f>
        <v>399.99998570000025</v>
      </c>
      <c r="G34" s="3">
        <f t="shared" si="0"/>
        <v>13</v>
      </c>
      <c r="H34" s="52" t="str">
        <f>IF(J34="","",(INDEX(Raw!D:D,MATCH(J34+4000,Raw!Y:Y,0))))</f>
        <v>Joanne Arulraj</v>
      </c>
      <c r="I34" s="52" t="str">
        <f ca="1">IF(J34="","",(INDEX(Raw!A:A,MATCH(J34+4000,Raw!Y:Y,0))))</f>
        <v>Wilmington</v>
      </c>
      <c r="J34" s="11">
        <f>(IFERROR(IF(LARGE(Raw!Y:Y,A34+COUNTIF(Raw!C:C,"H"))-4000&gt;0,LARGE(Raw!Y:Y,A34+COUNTIF(Raw!C:C,"H"))-4000,""),""))</f>
        <v>299.99998779999987</v>
      </c>
      <c r="L34" s="3" t="str">
        <f t="shared" si="1"/>
        <v/>
      </c>
      <c r="M34" s="52" t="str">
        <f>IF(O34="","",(INDEX(Raw!D:D,MATCH(O34+2000,Raw!Y:Y,0))))</f>
        <v/>
      </c>
      <c r="N34" s="52" t="str">
        <f>IF(O34="","",(INDEX(Raw!A:A,MATCH(O34+2000,Raw!Y:Y,0))))</f>
        <v/>
      </c>
      <c r="O34" s="11" t="str">
        <f>(IFERROR(IF(LARGE(Raw!Y:Y,A34+COUNTIF(Raw!C:C,"H")+COUNTIF(Raw!C:C,"S"))-2000&gt;0,LARGE(Raw!Y:Y,A34+COUNTIF(Raw!C:C,"H")+COUNTIF(Raw!C:C,"S"))-2000,""),""))</f>
        <v/>
      </c>
    </row>
    <row r="35" spans="1:15" x14ac:dyDescent="0.3">
      <c r="A35" s="52">
        <v>32</v>
      </c>
      <c r="B35" s="3">
        <f t="shared" si="2"/>
        <v>15</v>
      </c>
      <c r="C35" s="52" t="str">
        <f>IF(E35="","",(INDEX(Raw!D:D,MATCH(E35+6000,Raw!Y:Y,0))))</f>
        <v>Javier Lopez</v>
      </c>
      <c r="D35" s="52" t="str">
        <f ca="1">IF(E35="","",(INDEX(Raw!A:A,MATCH(E35+6000,Raw!Y:Y,0))))</f>
        <v>Wellesley</v>
      </c>
      <c r="E35" s="11">
        <f>(IFERROR(IF(LARGE(Raw!Y:Y,A35)-6000&gt;0,LARGE(Raw!Y:Y,A35)-6000,""),""))</f>
        <v>379.99999889999981</v>
      </c>
      <c r="G35" s="3">
        <f t="shared" si="0"/>
        <v>13</v>
      </c>
      <c r="H35" s="52" t="str">
        <f>IF(J35="","",(INDEX(Raw!D:D,MATCH(J35+4000,Raw!Y:Y,0))))</f>
        <v>Riley Auth</v>
      </c>
      <c r="I35" s="52" t="str">
        <f ca="1">IF(J35="","",(INDEX(Raw!A:A,MATCH(J35+4000,Raw!Y:Y,0))))</f>
        <v>Tewksbury</v>
      </c>
      <c r="J35" s="11">
        <f>(IFERROR(IF(LARGE(Raw!Y:Y,A35+COUNTIF(Raw!C:C,"H"))-4000&gt;0,LARGE(Raw!Y:Y,A35+COUNTIF(Raw!C:C,"H"))-4000,""),""))</f>
        <v>299.99998659999983</v>
      </c>
      <c r="L35" s="3" t="str">
        <f t="shared" si="1"/>
        <v/>
      </c>
      <c r="M35" s="52" t="str">
        <f>IF(O35="","",(INDEX(Raw!D:D,MATCH(O35+2000,Raw!Y:Y,0))))</f>
        <v/>
      </c>
      <c r="N35" s="52" t="str">
        <f>IF(O35="","",(INDEX(Raw!A:A,MATCH(O35+2000,Raw!Y:Y,0))))</f>
        <v/>
      </c>
      <c r="O35" s="11" t="str">
        <f>(IFERROR(IF(LARGE(Raw!Y:Y,A35+COUNTIF(Raw!C:C,"H")+COUNTIF(Raw!C:C,"S"))-2000&gt;0,LARGE(Raw!Y:Y,A35+COUNTIF(Raw!C:C,"H")+COUNTIF(Raw!C:C,"S"))-2000,""),""))</f>
        <v/>
      </c>
    </row>
    <row r="36" spans="1:15" x14ac:dyDescent="0.3">
      <c r="A36" s="52">
        <v>33</v>
      </c>
      <c r="B36" s="3">
        <f t="shared" si="2"/>
        <v>15</v>
      </c>
      <c r="C36" s="52" t="str">
        <f>IF(E36="","",(INDEX(Raw!D:D,MATCH(E36+6000,Raw!Y:Y,0))))</f>
        <v>Caitlin Ho</v>
      </c>
      <c r="D36" s="52" t="str">
        <f ca="1">IF(E36="","",(INDEX(Raw!A:A,MATCH(E36+6000,Raw!Y:Y,0))))</f>
        <v>Quincy</v>
      </c>
      <c r="E36" s="11">
        <f>(IFERROR(IF(LARGE(Raw!Y:Y,A36)-6000&gt;0,LARGE(Raw!Y:Y,A36)-6000,""),""))</f>
        <v>379.99999750000006</v>
      </c>
      <c r="G36" s="3">
        <f t="shared" si="0"/>
        <v>14</v>
      </c>
      <c r="H36" s="52" t="str">
        <f>IF(J36="","",(INDEX(Raw!D:D,MATCH(J36+4000,Raw!Y:Y,0))))</f>
        <v>Britney Zheng</v>
      </c>
      <c r="I36" s="52" t="str">
        <f ca="1">IF(J36="","",(INDEX(Raw!A:A,MATCH(J36+4000,Raw!Y:Y,0))))</f>
        <v>North Quincy</v>
      </c>
      <c r="J36" s="11">
        <f>(IFERROR(IF(LARGE(Raw!Y:Y,A36+COUNTIF(Raw!C:C,"H"))-4000&gt;0,LARGE(Raw!Y:Y,A36+COUNTIF(Raw!C:C,"H"))-4000,""),""))</f>
        <v>279.99999430000025</v>
      </c>
      <c r="L36" s="3" t="str">
        <f t="shared" si="1"/>
        <v/>
      </c>
      <c r="M36" s="52" t="str">
        <f>IF(O36="","",(INDEX(Raw!D:D,MATCH(O36+2000,Raw!Y:Y,0))))</f>
        <v/>
      </c>
      <c r="N36" s="52" t="str">
        <f>IF(O36="","",(INDEX(Raw!A:A,MATCH(O36+2000,Raw!Y:Y,0))))</f>
        <v/>
      </c>
      <c r="O36" s="11" t="str">
        <f>(IFERROR(IF(LARGE(Raw!Y:Y,A36+COUNTIF(Raw!C:C,"H")+COUNTIF(Raw!C:C,"S"))-2000&gt;0,LARGE(Raw!Y:Y,A36+COUNTIF(Raw!C:C,"H")+COUNTIF(Raw!C:C,"S"))-2000,""),""))</f>
        <v/>
      </c>
    </row>
    <row r="37" spans="1:15" x14ac:dyDescent="0.3">
      <c r="A37" s="52">
        <v>34</v>
      </c>
      <c r="B37" s="3">
        <f t="shared" si="2"/>
        <v>15</v>
      </c>
      <c r="C37" s="52" t="str">
        <f>IF(E37="","",(INDEX(Raw!D:D,MATCH(E37+6000,Raw!Y:Y,0))))</f>
        <v>Andrew Xu</v>
      </c>
      <c r="D37" s="52" t="str">
        <f ca="1">IF(E37="","",(INDEX(Raw!A:A,MATCH(E37+6000,Raw!Y:Y,0))))</f>
        <v>Sharon</v>
      </c>
      <c r="E37" s="11">
        <f>(IFERROR(IF(LARGE(Raw!Y:Y,A37)-6000&gt;0,LARGE(Raw!Y:Y,A37)-6000,""),""))</f>
        <v>379.9999957</v>
      </c>
      <c r="G37" s="3">
        <f t="shared" si="0"/>
        <v>14</v>
      </c>
      <c r="H37" s="52" t="str">
        <f>IF(J37="","",(INDEX(Raw!D:D,MATCH(J37+4000,Raw!Y:Y,0))))</f>
        <v>Victoria Withycombe</v>
      </c>
      <c r="I37" s="52" t="str">
        <f ca="1">IF(J37="","",(INDEX(Raw!A:A,MATCH(J37+4000,Raw!Y:Y,0))))</f>
        <v>Austin Prep</v>
      </c>
      <c r="J37" s="11">
        <f>(IFERROR(IF(LARGE(Raw!Y:Y,A37+COUNTIF(Raw!C:C,"H"))-4000&gt;0,LARGE(Raw!Y:Y,A37+COUNTIF(Raw!C:C,"H"))-4000,""),""))</f>
        <v>279.99999050000042</v>
      </c>
      <c r="L37" s="3" t="str">
        <f t="shared" si="1"/>
        <v/>
      </c>
      <c r="M37" s="52" t="str">
        <f>IF(O37="","",(INDEX(Raw!D:D,MATCH(O37+2000,Raw!Y:Y,0))))</f>
        <v/>
      </c>
      <c r="N37" s="52" t="str">
        <f>IF(O37="","",(INDEX(Raw!A:A,MATCH(O37+2000,Raw!Y:Y,0))))</f>
        <v/>
      </c>
      <c r="O37" s="11" t="str">
        <f>(IFERROR(IF(LARGE(Raw!Y:Y,A37+COUNTIF(Raw!C:C,"H")+COUNTIF(Raw!C:C,"S"))-2000&gt;0,LARGE(Raw!Y:Y,A37+COUNTIF(Raw!C:C,"H")+COUNTIF(Raw!C:C,"S"))-2000,""),""))</f>
        <v/>
      </c>
    </row>
    <row r="38" spans="1:15" x14ac:dyDescent="0.3">
      <c r="A38" s="52">
        <v>35</v>
      </c>
      <c r="B38" s="3">
        <f t="shared" si="2"/>
        <v>15</v>
      </c>
      <c r="C38" s="52" t="str">
        <f>IF(E38="","",(INDEX(Raw!D:D,MATCH(E38+6000,Raw!Y:Y,0))))</f>
        <v>Brian Lavinio</v>
      </c>
      <c r="D38" s="52" t="str">
        <f ca="1">IF(E38="","",(INDEX(Raw!A:A,MATCH(E38+6000,Raw!Y:Y,0))))</f>
        <v>Pittsfield</v>
      </c>
      <c r="E38" s="11">
        <f>(IFERROR(IF(LARGE(Raw!Y:Y,A38)-6000&gt;0,LARGE(Raw!Y:Y,A38)-6000,""),""))</f>
        <v>379.99999370000023</v>
      </c>
      <c r="G38" s="3">
        <f t="shared" si="0"/>
        <v>14</v>
      </c>
      <c r="H38" s="52" t="str">
        <f>IF(J38="","",(INDEX(Raw!D:D,MATCH(J38+4000,Raw!Y:Y,0))))</f>
        <v>Gordon Smith</v>
      </c>
      <c r="I38" s="52" t="str">
        <f ca="1">IF(J38="","",(INDEX(Raw!A:A,MATCH(J38+4000,Raw!Y:Y,0))))</f>
        <v>Silver Lake</v>
      </c>
      <c r="J38" s="11">
        <f>(IFERROR(IF(LARGE(Raw!Y:Y,A38+COUNTIF(Raw!C:C,"H"))-4000&gt;0,LARGE(Raw!Y:Y,A38+COUNTIF(Raw!C:C,"H"))-4000,""),""))</f>
        <v>279.99998979999964</v>
      </c>
      <c r="L38" s="3" t="str">
        <f t="shared" si="1"/>
        <v/>
      </c>
      <c r="M38" s="52" t="str">
        <f>IF(O38="","",(INDEX(Raw!D:D,MATCH(O38+2000,Raw!Y:Y,0))))</f>
        <v/>
      </c>
      <c r="N38" s="52" t="str">
        <f>IF(O38="","",(INDEX(Raw!A:A,MATCH(O38+2000,Raw!Y:Y,0))))</f>
        <v/>
      </c>
      <c r="O38" s="11" t="str">
        <f>(IFERROR(IF(LARGE(Raw!Y:Y,A38+COUNTIF(Raw!C:C,"H")+COUNTIF(Raw!C:C,"S"))-2000&gt;0,LARGE(Raw!Y:Y,A38+COUNTIF(Raw!C:C,"H")+COUNTIF(Raw!C:C,"S"))-2000,""),""))</f>
        <v/>
      </c>
    </row>
    <row r="39" spans="1:15" x14ac:dyDescent="0.3">
      <c r="A39" s="52">
        <v>36</v>
      </c>
      <c r="B39" s="3">
        <f t="shared" si="2"/>
        <v>15</v>
      </c>
      <c r="C39" s="52" t="str">
        <f>IF(E39="","",(INDEX(Raw!D:D,MATCH(E39+6000,Raw!Y:Y,0))))</f>
        <v>Powell Zhang</v>
      </c>
      <c r="D39" s="52" t="str">
        <f ca="1">IF(E39="","",(INDEX(Raw!A:A,MATCH(E39+6000,Raw!Y:Y,0))))</f>
        <v>Lexington</v>
      </c>
      <c r="E39" s="11">
        <f>(IFERROR(IF(LARGE(Raw!Y:Y,A39)-6000&gt;0,LARGE(Raw!Y:Y,A39)-6000,""),""))</f>
        <v>379.99998959999994</v>
      </c>
      <c r="G39" s="3">
        <f t="shared" si="0"/>
        <v>14</v>
      </c>
      <c r="H39" s="52" t="str">
        <f>IF(J39="","",(INDEX(Raw!D:D,MATCH(J39+4000,Raw!Y:Y,0))))</f>
        <v>Kylie Bologna</v>
      </c>
      <c r="I39" s="52" t="str">
        <f ca="1">IF(J39="","",(INDEX(Raw!A:A,MATCH(J39+4000,Raw!Y:Y,0))))</f>
        <v>Taconic</v>
      </c>
      <c r="J39" s="11">
        <f>(IFERROR(IF(LARGE(Raw!Y:Y,A39+COUNTIF(Raw!C:C,"H"))-4000&gt;0,LARGE(Raw!Y:Y,A39+COUNTIF(Raw!C:C,"H"))-4000,""),""))</f>
        <v>279.99998460000006</v>
      </c>
      <c r="L39" s="3" t="str">
        <f t="shared" si="1"/>
        <v/>
      </c>
      <c r="M39" s="52" t="str">
        <f>IF(O39="","",(INDEX(Raw!D:D,MATCH(O39+2000,Raw!Y:Y,0))))</f>
        <v/>
      </c>
      <c r="N39" s="52" t="str">
        <f>IF(O39="","",(INDEX(Raw!A:A,MATCH(O39+2000,Raw!Y:Y,0))))</f>
        <v/>
      </c>
      <c r="O39" s="11" t="str">
        <f>(IFERROR(IF(LARGE(Raw!Y:Y,A39+COUNTIF(Raw!C:C,"H")+COUNTIF(Raw!C:C,"S"))-2000&gt;0,LARGE(Raw!Y:Y,A39+COUNTIF(Raw!C:C,"H")+COUNTIF(Raw!C:C,"S"))-2000,""),""))</f>
        <v/>
      </c>
    </row>
    <row r="40" spans="1:15" x14ac:dyDescent="0.3">
      <c r="A40" s="52">
        <v>37</v>
      </c>
      <c r="B40" s="3">
        <f t="shared" si="2"/>
        <v>15</v>
      </c>
      <c r="C40" s="52" t="str">
        <f>IF(E40="","",(INDEX(Raw!D:D,MATCH(E40+6000,Raw!Y:Y,0))))</f>
        <v>Maria Aliberti</v>
      </c>
      <c r="D40" s="52" t="str">
        <f ca="1">IF(E40="","",(INDEX(Raw!A:A,MATCH(E40+6000,Raw!Y:Y,0))))</f>
        <v>Matignon</v>
      </c>
      <c r="E40" s="11">
        <f>(IFERROR(IF(LARGE(Raw!Y:Y,A40)-6000&gt;0,LARGE(Raw!Y:Y,A40)-6000,""),""))</f>
        <v>379.99998760000017</v>
      </c>
      <c r="G40" s="3">
        <f t="shared" si="0"/>
        <v>15</v>
      </c>
      <c r="H40" s="52" t="str">
        <f>IF(J40="","",(INDEX(Raw!D:D,MATCH(J40+4000,Raw!Y:Y,0))))</f>
        <v>George Bissell</v>
      </c>
      <c r="I40" s="52" t="str">
        <f ca="1">IF(J40="","",(INDEX(Raw!A:A,MATCH(J40+4000,Raw!Y:Y,0))))</f>
        <v>Pittsfield</v>
      </c>
      <c r="J40" s="11">
        <f>(IFERROR(IF(LARGE(Raw!Y:Y,A40+COUNTIF(Raw!C:C,"H"))-4000&gt;0,LARGE(Raw!Y:Y,A40+COUNTIF(Raw!C:C,"H"))-4000,""),""))</f>
        <v>259.99999329999991</v>
      </c>
      <c r="L40" s="3" t="str">
        <f t="shared" si="1"/>
        <v/>
      </c>
      <c r="M40" s="52" t="str">
        <f>IF(O40="","",(INDEX(Raw!D:D,MATCH(O40+2000,Raw!Y:Y,0))))</f>
        <v/>
      </c>
      <c r="N40" s="52" t="str">
        <f>IF(O40="","",(INDEX(Raw!A:A,MATCH(O40+2000,Raw!Y:Y,0))))</f>
        <v/>
      </c>
      <c r="O40" s="11" t="str">
        <f>(IFERROR(IF(LARGE(Raw!Y:Y,A40+COUNTIF(Raw!C:C,"H")+COUNTIF(Raw!C:C,"S"))-2000&gt;0,LARGE(Raw!Y:Y,A40+COUNTIF(Raw!C:C,"H")+COUNTIF(Raw!C:C,"S"))-2000,""),""))</f>
        <v/>
      </c>
    </row>
    <row r="41" spans="1:15" x14ac:dyDescent="0.3">
      <c r="A41" s="52">
        <v>38</v>
      </c>
      <c r="B41" s="3">
        <f t="shared" si="2"/>
        <v>15</v>
      </c>
      <c r="C41" s="52" t="str">
        <f>IF(E41="","",(INDEX(Raw!D:D,MATCH(E41+6000,Raw!Y:Y,0))))</f>
        <v>Kate Park</v>
      </c>
      <c r="D41" s="52" t="str">
        <f ca="1">IF(E41="","",(INDEX(Raw!A:A,MATCH(E41+6000,Raw!Y:Y,0))))</f>
        <v>Westwood</v>
      </c>
      <c r="E41" s="11">
        <f>(IFERROR(IF(LARGE(Raw!Y:Y,A41)-6000&gt;0,LARGE(Raw!Y:Y,A41)-6000,""),""))</f>
        <v>379.9999856000004</v>
      </c>
      <c r="G41" s="3">
        <f t="shared" si="0"/>
        <v>15</v>
      </c>
      <c r="H41" s="52" t="str">
        <f>IF(J41="","",(INDEX(Raw!D:D,MATCH(J41+4000,Raw!Y:Y,0))))</f>
        <v>Spencer Casey</v>
      </c>
      <c r="I41" s="52" t="str">
        <f ca="1">IF(J41="","",(INDEX(Raw!A:A,MATCH(J41+4000,Raw!Y:Y,0))))</f>
        <v>Austin Prep</v>
      </c>
      <c r="J41" s="11">
        <f>(IFERROR(IF(LARGE(Raw!Y:Y,A41+COUNTIF(Raw!C:C,"H"))-4000&gt;0,LARGE(Raw!Y:Y,A41+COUNTIF(Raw!C:C,"H"))-4000,""),""))</f>
        <v>259.99999070000013</v>
      </c>
      <c r="L41" s="3" t="str">
        <f t="shared" si="1"/>
        <v/>
      </c>
      <c r="M41" s="52" t="str">
        <f>IF(O41="","",(INDEX(Raw!D:D,MATCH(O41+2000,Raw!Y:Y,0))))</f>
        <v/>
      </c>
      <c r="N41" s="52" t="str">
        <f>IF(O41="","",(INDEX(Raw!A:A,MATCH(O41+2000,Raw!Y:Y,0))))</f>
        <v/>
      </c>
      <c r="O41" s="11" t="str">
        <f>(IFERROR(IF(LARGE(Raw!Y:Y,A41+COUNTIF(Raw!C:C,"H")+COUNTIF(Raw!C:C,"S"))-2000&gt;0,LARGE(Raw!Y:Y,A41+COUNTIF(Raw!C:C,"H")+COUNTIF(Raw!C:C,"S"))-2000,""),""))</f>
        <v/>
      </c>
    </row>
    <row r="42" spans="1:15" x14ac:dyDescent="0.3">
      <c r="A42" s="52">
        <v>39</v>
      </c>
      <c r="B42" s="3">
        <f t="shared" si="2"/>
        <v>16</v>
      </c>
      <c r="C42" s="52" t="str">
        <f>IF(E42="","",(INDEX(Raw!D:D,MATCH(E42+6000,Raw!Y:Y,0))))</f>
        <v>Trista Dearstyne</v>
      </c>
      <c r="D42" s="52" t="str">
        <f ca="1">IF(E42="","",(INDEX(Raw!A:A,MATCH(E42+6000,Raw!Y:Y,0))))</f>
        <v>Pittsfield</v>
      </c>
      <c r="E42" s="11">
        <f>(IFERROR(IF(LARGE(Raw!Y:Y,A42)-6000&gt;0,LARGE(Raw!Y:Y,A42)-6000,""),""))</f>
        <v>359.99999349999962</v>
      </c>
      <c r="G42" s="3">
        <f t="shared" si="0"/>
        <v>16</v>
      </c>
      <c r="H42" s="52" t="str">
        <f>IF(J42="","",(INDEX(Raw!D:D,MATCH(J42+4000,Raw!Y:Y,0))))</f>
        <v>William Huang</v>
      </c>
      <c r="I42" s="52" t="str">
        <f ca="1">IF(J42="","",(INDEX(Raw!A:A,MATCH(J42+4000,Raw!Y:Y,0))))</f>
        <v>North Quincy</v>
      </c>
      <c r="J42" s="11">
        <f>(IFERROR(IF(LARGE(Raw!Y:Y,A42+COUNTIF(Raw!C:C,"H"))-4000&gt;0,LARGE(Raw!Y:Y,A42+COUNTIF(Raw!C:C,"H"))-4000,""),""))</f>
        <v>239.99999409999964</v>
      </c>
      <c r="L42" s="3" t="str">
        <f t="shared" si="1"/>
        <v/>
      </c>
      <c r="M42" s="52" t="str">
        <f>IF(O42="","",(INDEX(Raw!D:D,MATCH(O42+2000,Raw!Y:Y,0))))</f>
        <v/>
      </c>
      <c r="N42" s="52" t="str">
        <f>IF(O42="","",(INDEX(Raw!A:A,MATCH(O42+2000,Raw!Y:Y,0))))</f>
        <v/>
      </c>
      <c r="O42" s="11" t="str">
        <f>(IFERROR(IF(LARGE(Raw!Y:Y,A42+COUNTIF(Raw!C:C,"H")+COUNTIF(Raw!C:C,"S"))-2000&gt;0,LARGE(Raw!Y:Y,A42+COUNTIF(Raw!C:C,"H")+COUNTIF(Raw!C:C,"S"))-2000,""),""))</f>
        <v/>
      </c>
    </row>
    <row r="43" spans="1:15" x14ac:dyDescent="0.3">
      <c r="A43" s="52">
        <v>40</v>
      </c>
      <c r="B43" s="3">
        <f t="shared" si="2"/>
        <v>16</v>
      </c>
      <c r="C43" s="52" t="str">
        <f>IF(E43="","",(INDEX(Raw!D:D,MATCH(E43+6000,Raw!Y:Y,0))))</f>
        <v>Selena Lottero</v>
      </c>
      <c r="D43" s="52" t="str">
        <f ca="1">IF(E43="","",(INDEX(Raw!A:A,MATCH(E43+6000,Raw!Y:Y,0))))</f>
        <v>Milford</v>
      </c>
      <c r="E43" s="11">
        <f>(IFERROR(IF(LARGE(Raw!Y:Y,A43)-6000&gt;0,LARGE(Raw!Y:Y,A43)-6000,""),""))</f>
        <v>359.99999269999989</v>
      </c>
      <c r="G43" s="3">
        <f t="shared" si="0"/>
        <v>16</v>
      </c>
      <c r="H43" s="52" t="str">
        <f>IF(J43="","",(INDEX(Raw!D:D,MATCH(J43+4000,Raw!Y:Y,0))))</f>
        <v>Allie Henderson</v>
      </c>
      <c r="I43" s="52" t="str">
        <f ca="1">IF(J43="","",(INDEX(Raw!A:A,MATCH(J43+4000,Raw!Y:Y,0))))</f>
        <v>Pittsfield</v>
      </c>
      <c r="J43" s="11">
        <f>(IFERROR(IF(LARGE(Raw!Y:Y,A43+COUNTIF(Raw!C:C,"H"))-4000&gt;0,LARGE(Raw!Y:Y,A43+COUNTIF(Raw!C:C,"H"))-4000,""),""))</f>
        <v>239.99999320000006</v>
      </c>
      <c r="L43" s="3" t="str">
        <f t="shared" si="1"/>
        <v/>
      </c>
      <c r="M43" s="52" t="str">
        <f>IF(O43="","",(INDEX(Raw!D:D,MATCH(O43+2000,Raw!Y:Y,0))))</f>
        <v/>
      </c>
      <c r="N43" s="52" t="str">
        <f>IF(O43="","",(INDEX(Raw!A:A,MATCH(O43+2000,Raw!Y:Y,0))))</f>
        <v/>
      </c>
      <c r="O43" s="11" t="str">
        <f>(IFERROR(IF(LARGE(Raw!Y:Y,A43+COUNTIF(Raw!C:C,"H")+COUNTIF(Raw!C:C,"S"))-2000&gt;0,LARGE(Raw!Y:Y,A43+COUNTIF(Raw!C:C,"H")+COUNTIF(Raw!C:C,"S"))-2000,""),""))</f>
        <v/>
      </c>
    </row>
    <row r="44" spans="1:15" x14ac:dyDescent="0.3">
      <c r="A44" s="52">
        <v>41</v>
      </c>
      <c r="B44" s="3">
        <f t="shared" si="2"/>
        <v>16</v>
      </c>
      <c r="C44" s="52" t="str">
        <f>IF(E44="","",(INDEX(Raw!D:D,MATCH(E44+6000,Raw!Y:Y,0))))</f>
        <v>Aayush Patel</v>
      </c>
      <c r="D44" s="52" t="str">
        <f ca="1">IF(E44="","",(INDEX(Raw!A:A,MATCH(E44+6000,Raw!Y:Y,0))))</f>
        <v>Milford</v>
      </c>
      <c r="E44" s="11">
        <f>(IFERROR(IF(LARGE(Raw!Y:Y,A44)-6000&gt;0,LARGE(Raw!Y:Y,A44)-6000,""),""))</f>
        <v>359.99999260000004</v>
      </c>
      <c r="G44" s="3">
        <f t="shared" si="0"/>
        <v>16</v>
      </c>
      <c r="H44" s="52" t="str">
        <f>IF(J44="","",(INDEX(Raw!D:D,MATCH(J44+4000,Raw!Y:Y,0))))</f>
        <v>Sharath Jegannathan</v>
      </c>
      <c r="I44" s="52" t="str">
        <f ca="1">IF(J44="","",(INDEX(Raw!A:A,MATCH(J44+4000,Raw!Y:Y,0))))</f>
        <v>Lexington</v>
      </c>
      <c r="J44" s="11">
        <f>(IFERROR(IF(LARGE(Raw!Y:Y,A44+COUNTIF(Raw!C:C,"H"))-4000&gt;0,LARGE(Raw!Y:Y,A44+COUNTIF(Raw!C:C,"H"))-4000,""),""))</f>
        <v>239.99998919999962</v>
      </c>
      <c r="L44" s="3" t="str">
        <f t="shared" si="1"/>
        <v/>
      </c>
      <c r="M44" s="52" t="str">
        <f>IF(O44="","",(INDEX(Raw!D:D,MATCH(O44+2000,Raw!Y:Y,0))))</f>
        <v/>
      </c>
      <c r="N44" s="52" t="str">
        <f>IF(O44="","",(INDEX(Raw!A:A,MATCH(O44+2000,Raw!Y:Y,0))))</f>
        <v/>
      </c>
      <c r="O44" s="11" t="str">
        <f>(IFERROR(IF(LARGE(Raw!Y:Y,A44+COUNTIF(Raw!C:C,"H")+COUNTIF(Raw!C:C,"S"))-2000&gt;0,LARGE(Raw!Y:Y,A44+COUNTIF(Raw!C:C,"H")+COUNTIF(Raw!C:C,"S"))-2000,""),""))</f>
        <v/>
      </c>
    </row>
    <row r="45" spans="1:15" x14ac:dyDescent="0.3">
      <c r="A45" s="52">
        <v>42</v>
      </c>
      <c r="B45" s="3">
        <f t="shared" si="2"/>
        <v>16</v>
      </c>
      <c r="C45" s="52" t="str">
        <f>IF(E45="","",(INDEX(Raw!D:D,MATCH(E45+6000,Raw!Y:Y,0))))</f>
        <v>Joung Ho Kim</v>
      </c>
      <c r="D45" s="52" t="str">
        <f ca="1">IF(E45="","",(INDEX(Raw!A:A,MATCH(E45+6000,Raw!Y:Y,0))))</f>
        <v>Matignon</v>
      </c>
      <c r="E45" s="11">
        <f>(IFERROR(IF(LARGE(Raw!Y:Y,A45)-6000&gt;0,LARGE(Raw!Y:Y,A45)-6000,""),""))</f>
        <v>359.99998750000032</v>
      </c>
      <c r="G45" s="3">
        <f t="shared" si="0"/>
        <v>16</v>
      </c>
      <c r="H45" s="52" t="str">
        <f>IF(J45="","",(INDEX(Raw!D:D,MATCH(J45+4000,Raw!Y:Y,0))))</f>
        <v>Mackenzie Reynolds</v>
      </c>
      <c r="I45" s="52" t="str">
        <f ca="1">IF(J45="","",(INDEX(Raw!A:A,MATCH(J45+4000,Raw!Y:Y,0))))</f>
        <v>Shepherd Hill</v>
      </c>
      <c r="J45" s="11">
        <f>(IFERROR(IF(LARGE(Raw!Y:Y,A45+COUNTIF(Raw!C:C,"H"))-4000&gt;0,LARGE(Raw!Y:Y,A45+COUNTIF(Raw!C:C,"H"))-4000,""),""))</f>
        <v>239.9999885999996</v>
      </c>
      <c r="L45" s="3" t="str">
        <f t="shared" si="1"/>
        <v/>
      </c>
      <c r="M45" s="52" t="str">
        <f>IF(O45="","",(INDEX(Raw!D:D,MATCH(O45+2000,Raw!Y:Y,0))))</f>
        <v/>
      </c>
      <c r="N45" s="52" t="str">
        <f>IF(O45="","",(INDEX(Raw!A:A,MATCH(O45+2000,Raw!Y:Y,0))))</f>
        <v/>
      </c>
      <c r="O45" s="11" t="str">
        <f>(IFERROR(IF(LARGE(Raw!Y:Y,A45+COUNTIF(Raw!C:C,"H")+COUNTIF(Raw!C:C,"S"))-2000&gt;0,LARGE(Raw!Y:Y,A45+COUNTIF(Raw!C:C,"H")+COUNTIF(Raw!C:C,"S"))-2000,""),""))</f>
        <v/>
      </c>
    </row>
    <row r="46" spans="1:15" x14ac:dyDescent="0.3">
      <c r="A46" s="52">
        <v>43</v>
      </c>
      <c r="B46" s="3">
        <f t="shared" si="2"/>
        <v>17</v>
      </c>
      <c r="C46" s="52" t="str">
        <f>IF(E46="","",(INDEX(Raw!D:D,MATCH(E46+6000,Raw!Y:Y,0))))</f>
        <v>Poorva Bagchee</v>
      </c>
      <c r="D46" s="52" t="str">
        <f ca="1">IF(E46="","",(INDEX(Raw!A:A,MATCH(E46+6000,Raw!Y:Y,0))))</f>
        <v>Ashland</v>
      </c>
      <c r="E46" s="11">
        <f>(IFERROR(IF(LARGE(Raw!Y:Y,A46)-6000&gt;0,LARGE(Raw!Y:Y,A46)-6000,""),""))</f>
        <v>339.99999810000008</v>
      </c>
      <c r="G46" s="3">
        <f t="shared" si="0"/>
        <v>17</v>
      </c>
      <c r="H46" s="52" t="str">
        <f>IF(J46="","",(INDEX(Raw!D:D,MATCH(J46+4000,Raw!Y:Y,0))))</f>
        <v>Juliana Goclowski</v>
      </c>
      <c r="I46" s="52" t="str">
        <f ca="1">IF(J46="","",(INDEX(Raw!A:A,MATCH(J46+4000,Raw!Y:Y,0))))</f>
        <v>Sharon</v>
      </c>
      <c r="J46" s="11">
        <f>(IFERROR(IF(LARGE(Raw!Y:Y,A46+COUNTIF(Raw!C:C,"H"))-4000&gt;0,LARGE(Raw!Y:Y,A46+COUNTIF(Raw!C:C,"H"))-4000,""),""))</f>
        <v>219.99999529999968</v>
      </c>
      <c r="L46" s="3" t="str">
        <f t="shared" si="1"/>
        <v/>
      </c>
      <c r="M46" s="52" t="str">
        <f>IF(O46="","",(INDEX(Raw!D:D,MATCH(O46+2000,Raw!Y:Y,0))))</f>
        <v/>
      </c>
      <c r="N46" s="52" t="str">
        <f>IF(O46="","",(INDEX(Raw!A:A,MATCH(O46+2000,Raw!Y:Y,0))))</f>
        <v/>
      </c>
      <c r="O46" s="11" t="str">
        <f>(IFERROR(IF(LARGE(Raw!Y:Y,A46+COUNTIF(Raw!C:C,"H")+COUNTIF(Raw!C:C,"S"))-2000&gt;0,LARGE(Raw!Y:Y,A46+COUNTIF(Raw!C:C,"H")+COUNTIF(Raw!C:C,"S"))-2000,""),""))</f>
        <v/>
      </c>
    </row>
    <row r="47" spans="1:15" x14ac:dyDescent="0.3">
      <c r="A47" s="52">
        <v>44</v>
      </c>
      <c r="B47" s="3">
        <f t="shared" si="2"/>
        <v>17</v>
      </c>
      <c r="C47" s="52" t="str">
        <f>IF(E47="","",(INDEX(Raw!D:D,MATCH(E47+6000,Raw!Y:Y,0))))</f>
        <v>Hannah Berkel</v>
      </c>
      <c r="D47" s="52" t="str">
        <f ca="1">IF(E47="","",(INDEX(Raw!A:A,MATCH(E47+6000,Raw!Y:Y,0))))</f>
        <v>Pittsfield</v>
      </c>
      <c r="E47" s="11">
        <f>(IFERROR(IF(LARGE(Raw!Y:Y,A47)-6000&gt;0,LARGE(Raw!Y:Y,A47)-6000,""),""))</f>
        <v>339.99999360000038</v>
      </c>
      <c r="G47" s="3">
        <f t="shared" si="0"/>
        <v>17</v>
      </c>
      <c r="H47" s="52" t="str">
        <f>IF(J47="","",(INDEX(Raw!D:D,MATCH(J47+4000,Raw!Y:Y,0))))</f>
        <v>Xicheng He</v>
      </c>
      <c r="I47" s="52" t="str">
        <f ca="1">IF(J47="","",(INDEX(Raw!A:A,MATCH(J47+4000,Raw!Y:Y,0))))</f>
        <v>Matignon</v>
      </c>
      <c r="J47" s="11">
        <f>(IFERROR(IF(LARGE(Raw!Y:Y,A47+COUNTIF(Raw!C:C,"H"))-4000&gt;0,LARGE(Raw!Y:Y,A47+COUNTIF(Raw!C:C,"H"))-4000,""),""))</f>
        <v>219.99998719999985</v>
      </c>
      <c r="L47" s="3" t="str">
        <f t="shared" si="1"/>
        <v/>
      </c>
      <c r="M47" s="52" t="str">
        <f>IF(O47="","",(INDEX(Raw!D:D,MATCH(O47+2000,Raw!Y:Y,0))))</f>
        <v/>
      </c>
      <c r="N47" s="52" t="str">
        <f>IF(O47="","",(INDEX(Raw!A:A,MATCH(O47+2000,Raw!Y:Y,0))))</f>
        <v/>
      </c>
      <c r="O47" s="11" t="str">
        <f>(IFERROR(IF(LARGE(Raw!Y:Y,A47+COUNTIF(Raw!C:C,"H")+COUNTIF(Raw!C:C,"S"))-2000&gt;0,LARGE(Raw!Y:Y,A47+COUNTIF(Raw!C:C,"H")+COUNTIF(Raw!C:C,"S"))-2000,""),""))</f>
        <v/>
      </c>
    </row>
    <row r="48" spans="1:15" x14ac:dyDescent="0.3">
      <c r="A48" s="52">
        <v>45</v>
      </c>
      <c r="B48" s="3">
        <f t="shared" si="2"/>
        <v>17</v>
      </c>
      <c r="C48" s="52" t="str">
        <f>IF(E48="","",(INDEX(Raw!D:D,MATCH(E48+6000,Raw!Y:Y,0))))</f>
        <v>Catherine Jalbert</v>
      </c>
      <c r="D48" s="52" t="str">
        <f ca="1">IF(E48="","",(INDEX(Raw!A:A,MATCH(E48+6000,Raw!Y:Y,0))))</f>
        <v>Austin Prep</v>
      </c>
      <c r="E48" s="11">
        <f>(IFERROR(IF(LARGE(Raw!Y:Y,A48)-6000&gt;0,LARGE(Raw!Y:Y,A48)-6000,""),""))</f>
        <v>339.99999089999983</v>
      </c>
      <c r="G48" s="3">
        <f t="shared" si="0"/>
        <v>18</v>
      </c>
      <c r="H48" s="52" t="str">
        <f>IF(J48="","",(INDEX(Raw!D:D,MATCH(J48+4000,Raw!Y:Y,0))))</f>
        <v>Amara Audette</v>
      </c>
      <c r="I48" s="52" t="str">
        <f ca="1">IF(J48="","",(INDEX(Raw!A:A,MATCH(J48+4000,Raw!Y:Y,0))))</f>
        <v>SABIS International</v>
      </c>
      <c r="J48" s="11">
        <f>(IFERROR(IF(LARGE(Raw!Y:Y,A48+COUNTIF(Raw!C:C,"H"))-4000&gt;0,LARGE(Raw!Y:Y,A48+COUNTIF(Raw!C:C,"H"))-4000,""),""))</f>
        <v>159.9999914</v>
      </c>
      <c r="L48" s="3" t="str">
        <f t="shared" si="1"/>
        <v/>
      </c>
      <c r="M48" s="52" t="str">
        <f>IF(O48="","",(INDEX(Raw!D:D,MATCH(O48+2000,Raw!Y:Y,0))))</f>
        <v/>
      </c>
      <c r="N48" s="52" t="str">
        <f>IF(O48="","",(INDEX(Raw!A:A,MATCH(O48+2000,Raw!Y:Y,0))))</f>
        <v/>
      </c>
      <c r="O48" s="11" t="str">
        <f>(IFERROR(IF(LARGE(Raw!Y:Y,A48+COUNTIF(Raw!C:C,"H")+COUNTIF(Raw!C:C,"S"))-2000&gt;0,LARGE(Raw!Y:Y,A48+COUNTIF(Raw!C:C,"H")+COUNTIF(Raw!C:C,"S"))-2000,""),""))</f>
        <v/>
      </c>
    </row>
    <row r="49" spans="1:15" x14ac:dyDescent="0.3">
      <c r="A49" s="52">
        <v>46</v>
      </c>
      <c r="B49" s="3">
        <f t="shared" si="2"/>
        <v>17</v>
      </c>
      <c r="C49" s="52" t="str">
        <f>IF(E49="","",(INDEX(Raw!D:D,MATCH(E49+6000,Raw!Y:Y,0))))</f>
        <v>Jacob Wheeler</v>
      </c>
      <c r="D49" s="52" t="str">
        <f ca="1">IF(E49="","",(INDEX(Raw!A:A,MATCH(E49+6000,Raw!Y:Y,0))))</f>
        <v>Shepherd Hill</v>
      </c>
      <c r="E49" s="11">
        <f>(IFERROR(IF(LARGE(Raw!Y:Y,A49)-6000&gt;0,LARGE(Raw!Y:Y,A49)-6000,""),""))</f>
        <v>339.99998870000036</v>
      </c>
      <c r="G49" s="3" t="str">
        <f t="shared" si="0"/>
        <v/>
      </c>
      <c r="H49" s="52" t="str">
        <f>IF(J49="","",(INDEX(Raw!D:D,MATCH(J49+4000,Raw!Y:Y,0))))</f>
        <v/>
      </c>
      <c r="I49" s="52" t="str">
        <f>IF(J49="","",(INDEX(Raw!A:A,MATCH(J49+4000,Raw!Y:Y,0))))</f>
        <v/>
      </c>
      <c r="J49" s="11" t="str">
        <f>(IFERROR(IF(LARGE(Raw!Y:Y,A49+COUNTIF(Raw!C:C,"H"))-4000&gt;0,LARGE(Raw!Y:Y,A49+COUNTIF(Raw!C:C,"H"))-4000,""),""))</f>
        <v/>
      </c>
      <c r="L49" s="3" t="str">
        <f t="shared" si="1"/>
        <v/>
      </c>
      <c r="M49" s="52" t="str">
        <f>IF(O49="","",(INDEX(Raw!D:D,MATCH(O49+2000,Raw!Y:Y,0))))</f>
        <v/>
      </c>
      <c r="N49" s="52" t="str">
        <f>IF(O49="","",(INDEX(Raw!A:A,MATCH(O49+2000,Raw!Y:Y,0))))</f>
        <v/>
      </c>
      <c r="O49" s="11" t="str">
        <f>(IFERROR(IF(LARGE(Raw!Y:Y,A49+COUNTIF(Raw!C:C,"H")+COUNTIF(Raw!C:C,"S"))-2000&gt;0,LARGE(Raw!Y:Y,A49+COUNTIF(Raw!C:C,"H")+COUNTIF(Raw!C:C,"S"))-2000,""),""))</f>
        <v/>
      </c>
    </row>
    <row r="50" spans="1:15" x14ac:dyDescent="0.3">
      <c r="A50" s="52">
        <v>47</v>
      </c>
      <c r="B50" s="3">
        <f t="shared" si="2"/>
        <v>17</v>
      </c>
      <c r="C50" s="52" t="str">
        <f>IF(E50="","",(INDEX(Raw!D:D,MATCH(E50+6000,Raw!Y:Y,0))))</f>
        <v>Jesse Ding</v>
      </c>
      <c r="D50" s="52" t="str">
        <f ca="1">IF(E50="","",(INDEX(Raw!A:A,MATCH(E50+6000,Raw!Y:Y,0))))</f>
        <v>Wilmington</v>
      </c>
      <c r="E50" s="11">
        <f>(IFERROR(IF(LARGE(Raw!Y:Y,A50)-6000&gt;0,LARGE(Raw!Y:Y,A50)-6000,""),""))</f>
        <v>339.99998830000004</v>
      </c>
      <c r="G50" s="3" t="str">
        <f t="shared" si="0"/>
        <v/>
      </c>
      <c r="H50" s="52" t="str">
        <f>IF(J50="","",(INDEX(Raw!D:D,MATCH(J50+4000,Raw!Y:Y,0))))</f>
        <v/>
      </c>
      <c r="I50" s="52" t="str">
        <f>IF(J50="","",(INDEX(Raw!A:A,MATCH(J50+4000,Raw!Y:Y,0))))</f>
        <v/>
      </c>
      <c r="J50" s="11" t="str">
        <f>(IFERROR(IF(LARGE(Raw!Y:Y,A50+COUNTIF(Raw!C:C,"H"))-4000&gt;0,LARGE(Raw!Y:Y,A50+COUNTIF(Raw!C:C,"H"))-4000,""),""))</f>
        <v/>
      </c>
      <c r="L50" s="3" t="str">
        <f t="shared" si="1"/>
        <v/>
      </c>
      <c r="M50" s="52" t="str">
        <f>IF(O50="","",(INDEX(Raw!D:D,MATCH(O50+2000,Raw!Y:Y,0))))</f>
        <v/>
      </c>
      <c r="N50" s="52" t="str">
        <f>IF(O50="","",(INDEX(Raw!A:A,MATCH(O50+2000,Raw!Y:Y,0))))</f>
        <v/>
      </c>
      <c r="O50" s="11" t="str">
        <f>(IFERROR(IF(LARGE(Raw!Y:Y,A50+COUNTIF(Raw!C:C,"H")+COUNTIF(Raw!C:C,"S"))-2000&gt;0,LARGE(Raw!Y:Y,A50+COUNTIF(Raw!C:C,"H")+COUNTIF(Raw!C:C,"S"))-2000,""),""))</f>
        <v/>
      </c>
    </row>
    <row r="51" spans="1:15" x14ac:dyDescent="0.3">
      <c r="A51" s="52">
        <v>48</v>
      </c>
      <c r="B51" s="3">
        <f t="shared" si="2"/>
        <v>18</v>
      </c>
      <c r="C51" s="52" t="str">
        <f>IF(E51="","",(INDEX(Raw!D:D,MATCH(E51+6000,Raw!Y:Y,0))))</f>
        <v>Kaylin Chan</v>
      </c>
      <c r="D51" s="52" t="str">
        <f ca="1">IF(E51="","",(INDEX(Raw!A:A,MATCH(E51+6000,Raw!Y:Y,0))))</f>
        <v>North Quincy</v>
      </c>
      <c r="E51" s="11">
        <f>(IFERROR(IF(LARGE(Raw!Y:Y,A51)-6000&gt;0,LARGE(Raw!Y:Y,A51)-6000,""),""))</f>
        <v>319.99999459999981</v>
      </c>
      <c r="G51" s="3" t="str">
        <f t="shared" si="0"/>
        <v/>
      </c>
      <c r="H51" s="52" t="str">
        <f>IF(J51="","",(INDEX(Raw!D:D,MATCH(J51+4000,Raw!Y:Y,0))))</f>
        <v/>
      </c>
      <c r="I51" s="52" t="str">
        <f>IF(J51="","",(INDEX(Raw!A:A,MATCH(J51+4000,Raw!Y:Y,0))))</f>
        <v/>
      </c>
      <c r="J51" s="11" t="str">
        <f>(IFERROR(IF(LARGE(Raw!Y:Y,A51+COUNTIF(Raw!C:C,"H"))-4000&gt;0,LARGE(Raw!Y:Y,A51+COUNTIF(Raw!C:C,"H"))-4000,""),""))</f>
        <v/>
      </c>
      <c r="L51" s="3" t="str">
        <f t="shared" si="1"/>
        <v/>
      </c>
      <c r="M51" s="52" t="str">
        <f>IF(O51="","",(INDEX(Raw!D:D,MATCH(O51+2000,Raw!Y:Y,0))))</f>
        <v/>
      </c>
      <c r="N51" s="52" t="str">
        <f>IF(O51="","",(INDEX(Raw!A:A,MATCH(O51+2000,Raw!Y:Y,0))))</f>
        <v/>
      </c>
      <c r="O51" s="11" t="str">
        <f>(IFERROR(IF(LARGE(Raw!Y:Y,A51+COUNTIF(Raw!C:C,"H")+COUNTIF(Raw!C:C,"S"))-2000&gt;0,LARGE(Raw!Y:Y,A51+COUNTIF(Raw!C:C,"H")+COUNTIF(Raw!C:C,"S"))-2000,""),""))</f>
        <v/>
      </c>
    </row>
    <row r="52" spans="1:15" x14ac:dyDescent="0.3">
      <c r="A52" s="52">
        <v>49</v>
      </c>
      <c r="B52" s="3">
        <f t="shared" si="2"/>
        <v>18</v>
      </c>
      <c r="C52" s="52" t="str">
        <f>IF(E52="","",(INDEX(Raw!D:D,MATCH(E52+6000,Raw!Y:Y,0))))</f>
        <v>Katerina Krstanovic</v>
      </c>
      <c r="D52" s="52" t="str">
        <f ca="1">IF(E52="","",(INDEX(Raw!A:A,MATCH(E52+6000,Raw!Y:Y,0))))</f>
        <v>Matignon</v>
      </c>
      <c r="E52" s="11">
        <f>(IFERROR(IF(LARGE(Raw!Y:Y,A52)-6000&gt;0,LARGE(Raw!Y:Y,A52)-6000,""),""))</f>
        <v>319.99998740000046</v>
      </c>
      <c r="G52" s="3" t="str">
        <f t="shared" si="0"/>
        <v/>
      </c>
      <c r="H52" s="52" t="str">
        <f>IF(J52="","",(INDEX(Raw!D:D,MATCH(J52+4000,Raw!Y:Y,0))))</f>
        <v/>
      </c>
      <c r="I52" s="52" t="str">
        <f>IF(J52="","",(INDEX(Raw!A:A,MATCH(J52+4000,Raw!Y:Y,0))))</f>
        <v/>
      </c>
      <c r="J52" s="11" t="str">
        <f>(IFERROR(IF(LARGE(Raw!Y:Y,A52+COUNTIF(Raw!C:C,"H"))-4000&gt;0,LARGE(Raw!Y:Y,A52+COUNTIF(Raw!C:C,"H"))-4000,""),""))</f>
        <v/>
      </c>
      <c r="L52" s="3" t="str">
        <f t="shared" si="1"/>
        <v/>
      </c>
      <c r="M52" s="52" t="str">
        <f>IF(O52="","",(INDEX(Raw!D:D,MATCH(O52+2000,Raw!Y:Y,0))))</f>
        <v/>
      </c>
      <c r="N52" s="52" t="str">
        <f>IF(O52="","",(INDEX(Raw!A:A,MATCH(O52+2000,Raw!Y:Y,0))))</f>
        <v/>
      </c>
      <c r="O52" s="11" t="str">
        <f>(IFERROR(IF(LARGE(Raw!Y:Y,A52+COUNTIF(Raw!C:C,"H")+COUNTIF(Raw!C:C,"S"))-2000&gt;0,LARGE(Raw!Y:Y,A52+COUNTIF(Raw!C:C,"H")+COUNTIF(Raw!C:C,"S"))-2000,""),""))</f>
        <v/>
      </c>
    </row>
    <row r="53" spans="1:15" x14ac:dyDescent="0.3">
      <c r="A53" s="52">
        <v>50</v>
      </c>
      <c r="B53" s="3">
        <f t="shared" si="2"/>
        <v>18</v>
      </c>
      <c r="C53" s="52" t="str">
        <f>IF(E53="","",(INDEX(Raw!D:D,MATCH(E53+6000,Raw!Y:Y,0))))</f>
        <v>Mia Farah</v>
      </c>
      <c r="D53" s="52" t="str">
        <f ca="1">IF(E53="","",(INDEX(Raw!A:A,MATCH(E53+6000,Raw!Y:Y,0))))</f>
        <v>Westwood</v>
      </c>
      <c r="E53" s="11">
        <f>(IFERROR(IF(LARGE(Raw!Y:Y,A53)-6000&gt;0,LARGE(Raw!Y:Y,A53)-6000,""),""))</f>
        <v>319.99998549999964</v>
      </c>
      <c r="G53" s="3" t="str">
        <f t="shared" si="0"/>
        <v/>
      </c>
      <c r="H53" s="52" t="str">
        <f>IF(J53="","",(INDEX(Raw!D:D,MATCH(J53+4000,Raw!Y:Y,0))))</f>
        <v/>
      </c>
      <c r="I53" s="52" t="str">
        <f>IF(J53="","",(INDEX(Raw!A:A,MATCH(J53+4000,Raw!Y:Y,0))))</f>
        <v/>
      </c>
      <c r="J53" s="11" t="str">
        <f>(IFERROR(IF(LARGE(Raw!Y:Y,A53+COUNTIF(Raw!C:C,"H"))-4000&gt;0,LARGE(Raw!Y:Y,A53+COUNTIF(Raw!C:C,"H"))-4000,""),""))</f>
        <v/>
      </c>
      <c r="L53" s="3" t="str">
        <f t="shared" si="1"/>
        <v/>
      </c>
      <c r="M53" s="52" t="str">
        <f>IF(O53="","",(INDEX(Raw!D:D,MATCH(O53+2000,Raw!Y:Y,0))))</f>
        <v/>
      </c>
      <c r="N53" s="52" t="str">
        <f>IF(O53="","",(INDEX(Raw!A:A,MATCH(O53+2000,Raw!Y:Y,0))))</f>
        <v/>
      </c>
      <c r="O53" s="11" t="str">
        <f>(IFERROR(IF(LARGE(Raw!Y:Y,A53+COUNTIF(Raw!C:C,"H")+COUNTIF(Raw!C:C,"S"))-2000&gt;0,LARGE(Raw!Y:Y,A53+COUNTIF(Raw!C:C,"H")+COUNTIF(Raw!C:C,"S"))-2000,""),""))</f>
        <v/>
      </c>
    </row>
    <row r="54" spans="1:15" x14ac:dyDescent="0.3">
      <c r="A54" s="52">
        <v>51</v>
      </c>
      <c r="B54" s="3">
        <f t="shared" si="2"/>
        <v>19</v>
      </c>
      <c r="C54" s="52" t="str">
        <f>IF(E54="","",(INDEX(Raw!D:D,MATCH(E54+6000,Raw!Y:Y,0))))</f>
        <v>Megan Fay</v>
      </c>
      <c r="D54" s="52" t="str">
        <f ca="1">IF(E54="","",(INDEX(Raw!A:A,MATCH(E54+6000,Raw!Y:Y,0))))</f>
        <v>Silver Lake</v>
      </c>
      <c r="E54" s="11">
        <f>(IFERROR(IF(LARGE(Raw!Y:Y,A54)-6000&gt;0,LARGE(Raw!Y:Y,A54)-6000,""),""))</f>
        <v>299.9999901000001</v>
      </c>
      <c r="G54" s="3" t="str">
        <f t="shared" si="0"/>
        <v/>
      </c>
      <c r="H54" s="52" t="str">
        <f>IF(J54="","",(INDEX(Raw!D:D,MATCH(J54+4000,Raw!Y:Y,0))))</f>
        <v/>
      </c>
      <c r="I54" s="52" t="str">
        <f>IF(J54="","",(INDEX(Raw!A:A,MATCH(J54+4000,Raw!Y:Y,0))))</f>
        <v/>
      </c>
      <c r="J54" s="11" t="str">
        <f>(IFERROR(IF(LARGE(Raw!Y:Y,A54+COUNTIF(Raw!C:C,"H"))-4000&gt;0,LARGE(Raw!Y:Y,A54+COUNTIF(Raw!C:C,"H"))-4000,""),""))</f>
        <v/>
      </c>
      <c r="L54" s="3" t="str">
        <f t="shared" si="1"/>
        <v/>
      </c>
      <c r="M54" s="52" t="str">
        <f>IF(O54="","",(INDEX(Raw!D:D,MATCH(O54+2000,Raw!Y:Y,0))))</f>
        <v/>
      </c>
      <c r="N54" s="52" t="str">
        <f>IF(O54="","",(INDEX(Raw!A:A,MATCH(O54+2000,Raw!Y:Y,0))))</f>
        <v/>
      </c>
      <c r="O54" s="11" t="str">
        <f>(IFERROR(IF(LARGE(Raw!Y:Y,A54+COUNTIF(Raw!C:C,"H")+COUNTIF(Raw!C:C,"S"))-2000&gt;0,LARGE(Raw!Y:Y,A54+COUNTIF(Raw!C:C,"H")+COUNTIF(Raw!C:C,"S"))-2000,""),""))</f>
        <v/>
      </c>
    </row>
    <row r="55" spans="1:15" x14ac:dyDescent="0.3">
      <c r="A55" s="52">
        <v>52</v>
      </c>
      <c r="B55" s="3">
        <f t="shared" si="2"/>
        <v>20</v>
      </c>
      <c r="C55" s="52" t="str">
        <f>IF(E55="","",(INDEX(Raw!D:D,MATCH(E55+6000,Raw!Y:Y,0))))</f>
        <v>Serena Veilleux</v>
      </c>
      <c r="D55" s="52" t="str">
        <f ca="1">IF(E55="","",(INDEX(Raw!A:A,MATCH(E55+6000,Raw!Y:Y,0))))</f>
        <v>Shepherd Hill</v>
      </c>
      <c r="E55" s="11">
        <f>(IFERROR(IF(LARGE(Raw!Y:Y,A55)-6000&gt;0,LARGE(Raw!Y:Y,A55)-6000,""),""))</f>
        <v>279.99998880000021</v>
      </c>
      <c r="G55" s="3" t="str">
        <f t="shared" si="0"/>
        <v/>
      </c>
      <c r="H55" s="52" t="str">
        <f>IF(J55="","",(INDEX(Raw!D:D,MATCH(J55+4000,Raw!Y:Y,0))))</f>
        <v/>
      </c>
      <c r="I55" s="52" t="str">
        <f>IF(J55="","",(INDEX(Raw!A:A,MATCH(J55+4000,Raw!Y:Y,0))))</f>
        <v/>
      </c>
      <c r="J55" s="11" t="str">
        <f>(IFERROR(IF(LARGE(Raw!Y:Y,A55+COUNTIF(Raw!C:C,"H"))-4000&gt;0,LARGE(Raw!Y:Y,A55+COUNTIF(Raw!C:C,"H"))-4000,""),""))</f>
        <v/>
      </c>
      <c r="L55" s="3" t="str">
        <f t="shared" si="1"/>
        <v/>
      </c>
      <c r="M55" s="52" t="str">
        <f>IF(O55="","",(INDEX(Raw!D:D,MATCH(O55+2000,Raw!Y:Y,0))))</f>
        <v/>
      </c>
      <c r="N55" s="52" t="str">
        <f>IF(O55="","",(INDEX(Raw!A:A,MATCH(O55+2000,Raw!Y:Y,0))))</f>
        <v/>
      </c>
      <c r="O55" s="11" t="str">
        <f>(IFERROR(IF(LARGE(Raw!Y:Y,A55+COUNTIF(Raw!C:C,"H")+COUNTIF(Raw!C:C,"S"))-2000&gt;0,LARGE(Raw!Y:Y,A55+COUNTIF(Raw!C:C,"H")+COUNTIF(Raw!C:C,"S"))-2000,""),""))</f>
        <v/>
      </c>
    </row>
    <row r="56" spans="1:15" x14ac:dyDescent="0.3">
      <c r="A56" s="52">
        <v>53</v>
      </c>
      <c r="B56" s="3">
        <f t="shared" si="2"/>
        <v>21</v>
      </c>
      <c r="C56" s="52" t="str">
        <f>IF(E56="","",(INDEX(Raw!D:D,MATCH(E56+6000,Raw!Y:Y,0))))</f>
        <v>Abigail Varghese</v>
      </c>
      <c r="D56" s="52" t="str">
        <f ca="1">IF(E56="","",(INDEX(Raw!A:A,MATCH(E56+6000,Raw!Y:Y,0))))</f>
        <v>Tewksbury</v>
      </c>
      <c r="E56" s="11">
        <f>(IFERROR(IF(LARGE(Raw!Y:Y,A56)-6000&gt;0,LARGE(Raw!Y:Y,A56)-6000,""),""))</f>
        <v>259.99998669999968</v>
      </c>
      <c r="G56" s="3" t="str">
        <f t="shared" si="0"/>
        <v/>
      </c>
      <c r="H56" s="52" t="str">
        <f>IF(J56="","",(INDEX(Raw!D:D,MATCH(J56+4000,Raw!Y:Y,0))))</f>
        <v/>
      </c>
      <c r="I56" s="52" t="str">
        <f>IF(J56="","",(INDEX(Raw!A:A,MATCH(J56+4000,Raw!Y:Y,0))))</f>
        <v/>
      </c>
      <c r="J56" s="11" t="str">
        <f>(IFERROR(IF(LARGE(Raw!Y:Y,A56+COUNTIF(Raw!C:C,"H"))-4000&gt;0,LARGE(Raw!Y:Y,A56+COUNTIF(Raw!C:C,"H"))-4000,""),""))</f>
        <v/>
      </c>
      <c r="L56" s="3" t="str">
        <f t="shared" si="1"/>
        <v/>
      </c>
      <c r="M56" s="52" t="str">
        <f>IF(O56="","",(INDEX(Raw!D:D,MATCH(O56+2000,Raw!Y:Y,0))))</f>
        <v/>
      </c>
      <c r="N56" s="52" t="str">
        <f>IF(O56="","",(INDEX(Raw!A:A,MATCH(O56+2000,Raw!Y:Y,0))))</f>
        <v/>
      </c>
      <c r="O56" s="11" t="str">
        <f>(IFERROR(IF(LARGE(Raw!Y:Y,A56+COUNTIF(Raw!C:C,"H")+COUNTIF(Raw!C:C,"S"))-2000&gt;0,LARGE(Raw!Y:Y,A56+COUNTIF(Raw!C:C,"H")+COUNTIF(Raw!C:C,"S"))-2000,""),""))</f>
        <v/>
      </c>
    </row>
    <row r="57" spans="1:15" x14ac:dyDescent="0.3">
      <c r="A57" s="52">
        <v>54</v>
      </c>
      <c r="B57" s="3">
        <f t="shared" si="2"/>
        <v>22</v>
      </c>
      <c r="C57" s="52" t="str">
        <f>IF(E57="","",(INDEX(Raw!D:D,MATCH(E57+6000,Raw!Y:Y,0))))</f>
        <v>Alisha Tran</v>
      </c>
      <c r="D57" s="52" t="str">
        <f ca="1">IF(E57="","",(INDEX(Raw!A:A,MATCH(E57+6000,Raw!Y:Y,0))))</f>
        <v>North Quincy</v>
      </c>
      <c r="E57" s="11">
        <f>(IFERROR(IF(LARGE(Raw!Y:Y,A57)-6000&gt;0,LARGE(Raw!Y:Y,A57)-6000,""),""))</f>
        <v>239.99999440000011</v>
      </c>
      <c r="G57" s="3" t="str">
        <f t="shared" si="0"/>
        <v/>
      </c>
      <c r="H57" s="52" t="str">
        <f>IF(J57="","",(INDEX(Raw!D:D,MATCH(J57+4000,Raw!Y:Y,0))))</f>
        <v/>
      </c>
      <c r="I57" s="52" t="str">
        <f>IF(J57="","",(INDEX(Raw!A:A,MATCH(J57+4000,Raw!Y:Y,0))))</f>
        <v/>
      </c>
      <c r="J57" s="11" t="str">
        <f>(IFERROR(IF(LARGE(Raw!Y:Y,A57+COUNTIF(Raw!C:C,"H"))-4000&gt;0,LARGE(Raw!Y:Y,A57+COUNTIF(Raw!C:C,"H"))-4000,""),""))</f>
        <v/>
      </c>
      <c r="L57" s="3" t="str">
        <f t="shared" si="1"/>
        <v/>
      </c>
      <c r="M57" s="52" t="str">
        <f>IF(O57="","",(INDEX(Raw!D:D,MATCH(O57+2000,Raw!Y:Y,0))))</f>
        <v/>
      </c>
      <c r="N57" s="52" t="str">
        <f>IF(O57="","",(INDEX(Raw!A:A,MATCH(O57+2000,Raw!Y:Y,0))))</f>
        <v/>
      </c>
      <c r="O57" s="11" t="str">
        <f>(IFERROR(IF(LARGE(Raw!Y:Y,A57+COUNTIF(Raw!C:C,"H")+COUNTIF(Raw!C:C,"S"))-2000&gt;0,LARGE(Raw!Y:Y,A57+COUNTIF(Raw!C:C,"H")+COUNTIF(Raw!C:C,"S"))-2000,""),""))</f>
        <v/>
      </c>
    </row>
    <row r="58" spans="1:15" x14ac:dyDescent="0.3">
      <c r="A58" s="52">
        <v>55</v>
      </c>
      <c r="B58" s="3">
        <f t="shared" si="2"/>
        <v>23</v>
      </c>
      <c r="C58" s="52" t="str">
        <f>IF(E58="","",(INDEX(Raw!D:D,MATCH(E58+6000,Raw!Y:Y,0))))</f>
        <v>Brianna Sahagian</v>
      </c>
      <c r="D58" s="52" t="str">
        <f ca="1">IF(E58="","",(INDEX(Raw!A:A,MATCH(E58+6000,Raw!Y:Y,0))))</f>
        <v>Natick</v>
      </c>
      <c r="E58" s="11">
        <f>(IFERROR(IF(LARGE(Raw!Y:Y,A58)-6000&gt;0,LARGE(Raw!Y:Y,A58)-6000,""),""))</f>
        <v>219.99999500000013</v>
      </c>
      <c r="G58" s="3" t="str">
        <f t="shared" si="0"/>
        <v/>
      </c>
      <c r="H58" s="52" t="str">
        <f>IF(J58="","",(INDEX(Raw!D:D,MATCH(J58+4000,Raw!Y:Y,0))))</f>
        <v/>
      </c>
      <c r="I58" s="52" t="str">
        <f>IF(J58="","",(INDEX(Raw!A:A,MATCH(J58+4000,Raw!Y:Y,0))))</f>
        <v/>
      </c>
      <c r="J58" s="11" t="str">
        <f>(IFERROR(IF(LARGE(Raw!Y:Y,A58+COUNTIF(Raw!C:C,"H"))-4000&gt;0,LARGE(Raw!Y:Y,A58+COUNTIF(Raw!C:C,"H"))-4000,""),""))</f>
        <v/>
      </c>
      <c r="L58" s="3" t="str">
        <f t="shared" si="1"/>
        <v/>
      </c>
      <c r="M58" s="52" t="str">
        <f>IF(O58="","",(INDEX(Raw!D:D,MATCH(O58+2000,Raw!Y:Y,0))))</f>
        <v/>
      </c>
      <c r="N58" s="52" t="str">
        <f>IF(O58="","",(INDEX(Raw!A:A,MATCH(O58+2000,Raw!Y:Y,0))))</f>
        <v/>
      </c>
      <c r="O58" s="11" t="str">
        <f>(IFERROR(IF(LARGE(Raw!Y:Y,A58+COUNTIF(Raw!C:C,"H")+COUNTIF(Raw!C:C,"S"))-2000&gt;0,LARGE(Raw!Y:Y,A58+COUNTIF(Raw!C:C,"H")+COUNTIF(Raw!C:C,"S"))-2000,""),""))</f>
        <v/>
      </c>
    </row>
    <row r="59" spans="1:15" x14ac:dyDescent="0.3">
      <c r="A59" s="52">
        <v>56</v>
      </c>
      <c r="B59" s="3">
        <f t="shared" si="2"/>
        <v>23</v>
      </c>
      <c r="C59" s="52" t="str">
        <f>IF(E59="","",(INDEX(Raw!D:D,MATCH(E59+6000,Raw!Y:Y,0))))</f>
        <v>Eryn Trant</v>
      </c>
      <c r="D59" s="52" t="str">
        <f ca="1">IF(E59="","",(INDEX(Raw!A:A,MATCH(E59+6000,Raw!Y:Y,0))))</f>
        <v>Austin Prep</v>
      </c>
      <c r="E59" s="11">
        <f>(IFERROR(IF(LARGE(Raw!Y:Y,A59)-6000&gt;0,LARGE(Raw!Y:Y,A59)-6000,""),""))</f>
        <v>219.99999079999998</v>
      </c>
      <c r="G59" s="3" t="str">
        <f t="shared" si="0"/>
        <v/>
      </c>
      <c r="H59" s="52" t="str">
        <f>IF(J59="","",(INDEX(Raw!D:D,MATCH(J59+4000,Raw!Y:Y,0))))</f>
        <v/>
      </c>
      <c r="I59" s="52" t="str">
        <f>IF(J59="","",(INDEX(Raw!A:A,MATCH(J59+4000,Raw!Y:Y,0))))</f>
        <v/>
      </c>
      <c r="J59" s="11" t="str">
        <f>(IFERROR(IF(LARGE(Raw!Y:Y,A59+COUNTIF(Raw!C:C,"H"))-4000&gt;0,LARGE(Raw!Y:Y,A59+COUNTIF(Raw!C:C,"H"))-4000,""),""))</f>
        <v/>
      </c>
      <c r="L59" s="3" t="str">
        <f t="shared" si="1"/>
        <v/>
      </c>
      <c r="M59" s="52" t="str">
        <f>IF(O59="","",(INDEX(Raw!D:D,MATCH(O59+2000,Raw!Y:Y,0))))</f>
        <v/>
      </c>
      <c r="N59" s="52" t="str">
        <f>IF(O59="","",(INDEX(Raw!A:A,MATCH(O59+2000,Raw!Y:Y,0))))</f>
        <v/>
      </c>
      <c r="O59" s="11" t="str">
        <f>(IFERROR(IF(LARGE(Raw!Y:Y,A59+COUNTIF(Raw!C:C,"H")+COUNTIF(Raw!C:C,"S"))-2000&gt;0,LARGE(Raw!Y:Y,A59+COUNTIF(Raw!C:C,"H")+COUNTIF(Raw!C:C,"S"))-2000,""),""))</f>
        <v/>
      </c>
    </row>
    <row r="60" spans="1:15" x14ac:dyDescent="0.3">
      <c r="A60" s="52">
        <v>57</v>
      </c>
      <c r="B60" s="3">
        <f t="shared" si="2"/>
        <v>23</v>
      </c>
      <c r="C60" s="52" t="str">
        <f>IF(E60="","",(INDEX(Raw!D:D,MATCH(E60+6000,Raw!Y:Y,0))))</f>
        <v>Aaliyah Abel</v>
      </c>
      <c r="D60" s="52" t="str">
        <f ca="1">IF(E60="","",(INDEX(Raw!A:A,MATCH(E60+6000,Raw!Y:Y,0))))</f>
        <v>Wilmington</v>
      </c>
      <c r="E60" s="11">
        <f>(IFERROR(IF(LARGE(Raw!Y:Y,A60)-6000&gt;0,LARGE(Raw!Y:Y,A60)-6000,""),""))</f>
        <v>219.99998820000019</v>
      </c>
      <c r="G60" s="3" t="str">
        <f t="shared" si="0"/>
        <v/>
      </c>
      <c r="H60" s="52" t="str">
        <f>IF(J60="","",(INDEX(Raw!D:D,MATCH(J60+4000,Raw!Y:Y,0))))</f>
        <v/>
      </c>
      <c r="I60" s="52" t="str">
        <f>IF(J60="","",(INDEX(Raw!A:A,MATCH(J60+4000,Raw!Y:Y,0))))</f>
        <v/>
      </c>
      <c r="J60" s="11" t="str">
        <f>(IFERROR(IF(LARGE(Raw!Y:Y,A60+COUNTIF(Raw!C:C,"H"))-4000&gt;0,LARGE(Raw!Y:Y,A60+COUNTIF(Raw!C:C,"H"))-4000,""),""))</f>
        <v/>
      </c>
      <c r="L60" s="3" t="str">
        <f t="shared" si="1"/>
        <v/>
      </c>
      <c r="M60" s="52" t="str">
        <f>IF(O60="","",(INDEX(Raw!D:D,MATCH(O60+2000,Raw!Y:Y,0))))</f>
        <v/>
      </c>
      <c r="N60" s="52" t="str">
        <f>IF(O60="","",(INDEX(Raw!A:A,MATCH(O60+2000,Raw!Y:Y,0))))</f>
        <v/>
      </c>
      <c r="O60" s="11" t="str">
        <f>(IFERROR(IF(LARGE(Raw!Y:Y,A60+COUNTIF(Raw!C:C,"H")+COUNTIF(Raw!C:C,"S"))-2000&gt;0,LARGE(Raw!Y:Y,A60+COUNTIF(Raw!C:C,"H")+COUNTIF(Raw!C:C,"S"))-2000,""),""))</f>
        <v/>
      </c>
    </row>
    <row r="61" spans="1:15" x14ac:dyDescent="0.3">
      <c r="A61" s="52">
        <v>58</v>
      </c>
      <c r="B61" s="3">
        <f t="shared" si="2"/>
        <v>24</v>
      </c>
      <c r="C61" s="52" t="str">
        <f>IF(E61="","",(INDEX(Raw!D:D,MATCH(E61+6000,Raw!Y:Y,0))))</f>
        <v>Colleen Buckley</v>
      </c>
      <c r="D61" s="52" t="str">
        <f ca="1">IF(E61="","",(INDEX(Raw!A:A,MATCH(E61+6000,Raw!Y:Y,0))))</f>
        <v>Milford</v>
      </c>
      <c r="E61" s="11">
        <f>(IFERROR(IF(LARGE(Raw!Y:Y,A61)-6000&gt;0,LARGE(Raw!Y:Y,A61)-6000,""),""))</f>
        <v>199.99999279999975</v>
      </c>
      <c r="G61" s="3" t="str">
        <f t="shared" si="0"/>
        <v/>
      </c>
      <c r="H61" s="52" t="str">
        <f>IF(J61="","",(INDEX(Raw!D:D,MATCH(J61+4000,Raw!Y:Y,0))))</f>
        <v/>
      </c>
      <c r="I61" s="52" t="str">
        <f>IF(J61="","",(INDEX(Raw!A:A,MATCH(J61+4000,Raw!Y:Y,0))))</f>
        <v/>
      </c>
      <c r="J61" s="11" t="str">
        <f>(IFERROR(IF(LARGE(Raw!Y:Y,A61+COUNTIF(Raw!C:C,"H"))-4000&gt;0,LARGE(Raw!Y:Y,A61+COUNTIF(Raw!C:C,"H"))-4000,""),""))</f>
        <v/>
      </c>
      <c r="L61" s="3" t="str">
        <f t="shared" si="1"/>
        <v/>
      </c>
      <c r="M61" s="52" t="str">
        <f>IF(O61="","",(INDEX(Raw!D:D,MATCH(O61+2000,Raw!Y:Y,0))))</f>
        <v/>
      </c>
      <c r="N61" s="52" t="str">
        <f>IF(O61="","",(INDEX(Raw!A:A,MATCH(O61+2000,Raw!Y:Y,0))))</f>
        <v/>
      </c>
      <c r="O61" s="11" t="str">
        <f>(IFERROR(IF(LARGE(Raw!Y:Y,A61+COUNTIF(Raw!C:C,"H")+COUNTIF(Raw!C:C,"S"))-2000&gt;0,LARGE(Raw!Y:Y,A61+COUNTIF(Raw!C:C,"H")+COUNTIF(Raw!C:C,"S"))-2000,""),""))</f>
        <v/>
      </c>
    </row>
    <row r="62" spans="1:15" x14ac:dyDescent="0.3">
      <c r="A62" s="52">
        <v>59</v>
      </c>
      <c r="B62" s="3" t="str">
        <f t="shared" si="2"/>
        <v/>
      </c>
      <c r="C62" s="52" t="str">
        <f>IF(E62="","",(INDEX(Raw!D:D,MATCH(E62+6000,Raw!Y:Y,0))))</f>
        <v/>
      </c>
      <c r="D62" s="52" t="str">
        <f>IF(E62="","",(INDEX(Raw!A:A,MATCH(E62+6000,Raw!Y:Y,0))))</f>
        <v/>
      </c>
      <c r="E62" s="11" t="str">
        <f>(IFERROR(IF(LARGE(Raw!Y:Y,A62)-6000&gt;0,LARGE(Raw!Y:Y,A62)-6000,""),""))</f>
        <v/>
      </c>
      <c r="G62" s="3" t="str">
        <f t="shared" si="0"/>
        <v/>
      </c>
      <c r="H62" s="52" t="str">
        <f>IF(J62="","",(INDEX(Raw!D:D,MATCH(J62+4000,Raw!Y:Y,0))))</f>
        <v/>
      </c>
      <c r="I62" s="52" t="str">
        <f>IF(J62="","",(INDEX(Raw!A:A,MATCH(J62+4000,Raw!Y:Y,0))))</f>
        <v/>
      </c>
      <c r="J62" s="11" t="str">
        <f>(IFERROR(IF(LARGE(Raw!Y:Y,A62+COUNTIF(Raw!C:C,"H"))-4000&gt;0,LARGE(Raw!Y:Y,A62+COUNTIF(Raw!C:C,"H"))-4000,""),""))</f>
        <v/>
      </c>
      <c r="L62" s="3" t="str">
        <f t="shared" si="1"/>
        <v/>
      </c>
      <c r="M62" s="52" t="str">
        <f>IF(O62="","",(INDEX(Raw!D:D,MATCH(O62+2000,Raw!Y:Y,0))))</f>
        <v/>
      </c>
      <c r="N62" s="52" t="str">
        <f>IF(O62="","",(INDEX(Raw!A:A,MATCH(O62+2000,Raw!Y:Y,0))))</f>
        <v/>
      </c>
      <c r="O62" s="11" t="str">
        <f>(IFERROR(IF(LARGE(Raw!Y:Y,A62+COUNTIF(Raw!C:C,"H")+COUNTIF(Raw!C:C,"S"))-2000&gt;0,LARGE(Raw!Y:Y,A62+COUNTIF(Raw!C:C,"H")+COUNTIF(Raw!C:C,"S"))-2000,""),""))</f>
        <v/>
      </c>
    </row>
    <row r="63" spans="1:15" x14ac:dyDescent="0.3">
      <c r="A63" s="52">
        <v>60</v>
      </c>
      <c r="B63" s="3" t="str">
        <f t="shared" si="2"/>
        <v/>
      </c>
      <c r="C63" s="52" t="str">
        <f>IF(E63="","",(INDEX(Raw!D:D,MATCH(E63+6000,Raw!Y:Y,0))))</f>
        <v/>
      </c>
      <c r="D63" s="52" t="str">
        <f>IF(E63="","",(INDEX(Raw!A:A,MATCH(E63+6000,Raw!Y:Y,0))))</f>
        <v/>
      </c>
      <c r="E63" s="11" t="str">
        <f>(IFERROR(IF(LARGE(Raw!Y:Y,A63)-6000&gt;0,LARGE(Raw!Y:Y,A63)-6000,""),""))</f>
        <v/>
      </c>
      <c r="G63" s="3" t="str">
        <f t="shared" si="0"/>
        <v/>
      </c>
      <c r="H63" s="52" t="str">
        <f>IF(J63="","",(INDEX(Raw!D:D,MATCH(J63+4000,Raw!Y:Y,0))))</f>
        <v/>
      </c>
      <c r="I63" s="52" t="str">
        <f>IF(J63="","",(INDEX(Raw!A:A,MATCH(J63+4000,Raw!Y:Y,0))))</f>
        <v/>
      </c>
      <c r="J63" s="11" t="str">
        <f>(IFERROR(IF(LARGE(Raw!Y:Y,A63+COUNTIF(Raw!C:C,"H"))-4000&gt;0,LARGE(Raw!Y:Y,A63+COUNTIF(Raw!C:C,"H"))-4000,""),""))</f>
        <v/>
      </c>
      <c r="L63" s="3" t="str">
        <f t="shared" si="1"/>
        <v/>
      </c>
      <c r="M63" s="52" t="str">
        <f>IF(O63="","",(INDEX(Raw!D:D,MATCH(O63+2000,Raw!Y:Y,0))))</f>
        <v/>
      </c>
      <c r="N63" s="52" t="str">
        <f>IF(O63="","",(INDEX(Raw!A:A,MATCH(O63+2000,Raw!Y:Y,0))))</f>
        <v/>
      </c>
      <c r="O63" s="11" t="str">
        <f>(IFERROR(IF(LARGE(Raw!Y:Y,A63+COUNTIF(Raw!C:C,"H")+COUNTIF(Raw!C:C,"S"))-2000&gt;0,LARGE(Raw!Y:Y,A63+COUNTIF(Raw!C:C,"H")+COUNTIF(Raw!C:C,"S"))-2000,""),""))</f>
        <v/>
      </c>
    </row>
    <row r="64" spans="1:15" x14ac:dyDescent="0.3">
      <c r="A64" s="52">
        <v>61</v>
      </c>
      <c r="B64" s="3" t="str">
        <f t="shared" si="2"/>
        <v/>
      </c>
      <c r="C64" s="52" t="str">
        <f>IF(E64="","",(INDEX(Raw!D:D,MATCH(E64+6000,Raw!Y:Y,0))))</f>
        <v/>
      </c>
      <c r="D64" s="52" t="str">
        <f>IF(E64="","",(INDEX(Raw!A:A,MATCH(E64+6000,Raw!Y:Y,0))))</f>
        <v/>
      </c>
      <c r="E64" s="11" t="str">
        <f>(IFERROR(IF(LARGE(Raw!Y:Y,A64)-6000&gt;0,LARGE(Raw!Y:Y,A64)-6000,""),""))</f>
        <v/>
      </c>
      <c r="G64" s="3" t="str">
        <f t="shared" si="0"/>
        <v/>
      </c>
      <c r="H64" s="52" t="str">
        <f>IF(J64="","",(INDEX(Raw!D:D,MATCH(J64+4000,Raw!Y:Y,0))))</f>
        <v/>
      </c>
      <c r="I64" s="52" t="str">
        <f>IF(J64="","",(INDEX(Raw!A:A,MATCH(J64+4000,Raw!Y:Y,0))))</f>
        <v/>
      </c>
      <c r="J64" s="11" t="str">
        <f>(IFERROR(IF(LARGE(Raw!Y:Y,A64+COUNTIF(Raw!C:C,"H"))-4000&gt;0,LARGE(Raw!Y:Y,A64+COUNTIF(Raw!C:C,"H"))-4000,""),""))</f>
        <v/>
      </c>
      <c r="L64" s="3" t="str">
        <f t="shared" si="1"/>
        <v/>
      </c>
      <c r="M64" s="52" t="str">
        <f>IF(O64="","",(INDEX(Raw!D:D,MATCH(O64+2000,Raw!Y:Y,0))))</f>
        <v/>
      </c>
      <c r="N64" s="52" t="str">
        <f>IF(O64="","",(INDEX(Raw!A:A,MATCH(O64+2000,Raw!Y:Y,0))))</f>
        <v/>
      </c>
      <c r="O64" s="11" t="str">
        <f>(IFERROR(IF(LARGE(Raw!Y:Y,A64+COUNTIF(Raw!C:C,"H")+COUNTIF(Raw!C:C,"S"))-2000&gt;0,LARGE(Raw!Y:Y,A64+COUNTIF(Raw!C:C,"H")+COUNTIF(Raw!C:C,"S"))-2000,""),""))</f>
        <v/>
      </c>
    </row>
    <row r="65" spans="1:15" x14ac:dyDescent="0.3">
      <c r="A65" s="52">
        <v>62</v>
      </c>
      <c r="B65" s="3" t="str">
        <f t="shared" si="2"/>
        <v/>
      </c>
      <c r="C65" s="52" t="str">
        <f>IF(E65="","",(INDEX(Raw!D:D,MATCH(E65+6000,Raw!Y:Y,0))))</f>
        <v/>
      </c>
      <c r="D65" s="52" t="str">
        <f>IF(E65="","",(INDEX(Raw!A:A,MATCH(E65+6000,Raw!Y:Y,0))))</f>
        <v/>
      </c>
      <c r="E65" s="11" t="str">
        <f>(IFERROR(IF(LARGE(Raw!Y:Y,A65)-6000&gt;0,LARGE(Raw!Y:Y,A65)-6000,""),""))</f>
        <v/>
      </c>
      <c r="G65" s="3" t="str">
        <f t="shared" si="0"/>
        <v/>
      </c>
      <c r="H65" s="52" t="str">
        <f>IF(J65="","",(INDEX(Raw!D:D,MATCH(J65+4000,Raw!Y:Y,0))))</f>
        <v/>
      </c>
      <c r="I65" s="52" t="str">
        <f>IF(J65="","",(INDEX(Raw!A:A,MATCH(J65+4000,Raw!Y:Y,0))))</f>
        <v/>
      </c>
      <c r="J65" s="11" t="str">
        <f>(IFERROR(IF(LARGE(Raw!Y:Y,A65+COUNTIF(Raw!C:C,"H"))-4000&gt;0,LARGE(Raw!Y:Y,A65+COUNTIF(Raw!C:C,"H"))-4000,""),""))</f>
        <v/>
      </c>
      <c r="L65" s="3" t="str">
        <f t="shared" si="1"/>
        <v/>
      </c>
      <c r="M65" s="52" t="str">
        <f>IF(O65="","",(INDEX(Raw!D:D,MATCH(O65+2000,Raw!Y:Y,0))))</f>
        <v/>
      </c>
      <c r="N65" s="52" t="str">
        <f>IF(O65="","",(INDEX(Raw!A:A,MATCH(O65+2000,Raw!Y:Y,0))))</f>
        <v/>
      </c>
      <c r="O65" s="11" t="str">
        <f>(IFERROR(IF(LARGE(Raw!Y:Y,A65+COUNTIF(Raw!C:C,"H")+COUNTIF(Raw!C:C,"S"))-2000&gt;0,LARGE(Raw!Y:Y,A65+COUNTIF(Raw!C:C,"H")+COUNTIF(Raw!C:C,"S"))-2000,""),""))</f>
        <v/>
      </c>
    </row>
    <row r="66" spans="1:15" x14ac:dyDescent="0.3">
      <c r="A66" s="52">
        <v>63</v>
      </c>
      <c r="B66" s="3" t="str">
        <f t="shared" si="2"/>
        <v/>
      </c>
      <c r="C66" s="52" t="str">
        <f>IF(E66="","",(INDEX(Raw!D:D,MATCH(E66+6000,Raw!Y:Y,0))))</f>
        <v/>
      </c>
      <c r="D66" s="52" t="str">
        <f>IF(E66="","",(INDEX(Raw!A:A,MATCH(E66+6000,Raw!Y:Y,0))))</f>
        <v/>
      </c>
      <c r="E66" s="11" t="str">
        <f>(IFERROR(IF(LARGE(Raw!Y:Y,A66)-6000&gt;0,LARGE(Raw!Y:Y,A66)-6000,""),""))</f>
        <v/>
      </c>
      <c r="G66" s="3" t="str">
        <f t="shared" si="0"/>
        <v/>
      </c>
      <c r="H66" s="52" t="str">
        <f>IF(J66="","",(INDEX(Raw!D:D,MATCH(J66+4000,Raw!Y:Y,0))))</f>
        <v/>
      </c>
      <c r="I66" s="52" t="str">
        <f>IF(J66="","",(INDEX(Raw!A:A,MATCH(J66+4000,Raw!Y:Y,0))))</f>
        <v/>
      </c>
      <c r="J66" s="11" t="str">
        <f>(IFERROR(IF(LARGE(Raw!Y:Y,A66+COUNTIF(Raw!C:C,"H"))-4000&gt;0,LARGE(Raw!Y:Y,A66+COUNTIF(Raw!C:C,"H"))-4000,""),""))</f>
        <v/>
      </c>
      <c r="L66" s="3" t="str">
        <f t="shared" si="1"/>
        <v/>
      </c>
      <c r="M66" s="52" t="str">
        <f>IF(O66="","",(INDEX(Raw!D:D,MATCH(O66+2000,Raw!Y:Y,0))))</f>
        <v/>
      </c>
      <c r="N66" s="52" t="str">
        <f>IF(O66="","",(INDEX(Raw!A:A,MATCH(O66+2000,Raw!Y:Y,0))))</f>
        <v/>
      </c>
      <c r="O66" s="11" t="str">
        <f>(IFERROR(IF(LARGE(Raw!Y:Y,A66+COUNTIF(Raw!C:C,"H")+COUNTIF(Raw!C:C,"S"))-2000&gt;0,LARGE(Raw!Y:Y,A66+COUNTIF(Raw!C:C,"H")+COUNTIF(Raw!C:C,"S"))-2000,""),""))</f>
        <v/>
      </c>
    </row>
    <row r="67" spans="1:15" x14ac:dyDescent="0.3">
      <c r="A67" s="52">
        <v>64</v>
      </c>
      <c r="B67" s="3" t="str">
        <f t="shared" si="2"/>
        <v/>
      </c>
      <c r="C67" s="52" t="str">
        <f>IF(E67="","",(INDEX(Raw!D:D,MATCH(E67+6000,Raw!Y:Y,0))))</f>
        <v/>
      </c>
      <c r="D67" s="52" t="str">
        <f>IF(E67="","",(INDEX(Raw!A:A,MATCH(E67+6000,Raw!Y:Y,0))))</f>
        <v/>
      </c>
      <c r="E67" s="11" t="str">
        <f>(IFERROR(IF(LARGE(Raw!Y:Y,A67)-6000&gt;0,LARGE(Raw!Y:Y,A67)-6000,""),""))</f>
        <v/>
      </c>
      <c r="G67" s="3" t="str">
        <f t="shared" si="0"/>
        <v/>
      </c>
      <c r="H67" s="52" t="str">
        <f>IF(J67="","",(INDEX(Raw!D:D,MATCH(J67+4000,Raw!Y:Y,0))))</f>
        <v/>
      </c>
      <c r="I67" s="52" t="str">
        <f>IF(J67="","",(INDEX(Raw!A:A,MATCH(J67+4000,Raw!Y:Y,0))))</f>
        <v/>
      </c>
      <c r="J67" s="11" t="str">
        <f>(IFERROR(IF(LARGE(Raw!Y:Y,A67+COUNTIF(Raw!C:C,"H"))-4000&gt;0,LARGE(Raw!Y:Y,A67+COUNTIF(Raw!C:C,"H"))-4000,""),""))</f>
        <v/>
      </c>
      <c r="L67" s="3" t="str">
        <f t="shared" si="1"/>
        <v/>
      </c>
      <c r="M67" s="52" t="str">
        <f>IF(O67="","",(INDEX(Raw!D:D,MATCH(O67+2000,Raw!Y:Y,0))))</f>
        <v/>
      </c>
      <c r="N67" s="52" t="str">
        <f>IF(O67="","",(INDEX(Raw!A:A,MATCH(O67+2000,Raw!Y:Y,0))))</f>
        <v/>
      </c>
      <c r="O67" s="11" t="str">
        <f>(IFERROR(IF(LARGE(Raw!Y:Y,A67+COUNTIF(Raw!C:C,"H")+COUNTIF(Raw!C:C,"S"))-2000&gt;0,LARGE(Raw!Y:Y,A67+COUNTIF(Raw!C:C,"H")+COUNTIF(Raw!C:C,"S"))-2000,""),""))</f>
        <v/>
      </c>
    </row>
    <row r="68" spans="1:15" x14ac:dyDescent="0.3">
      <c r="A68" s="52">
        <v>65</v>
      </c>
      <c r="B68" s="3" t="str">
        <f t="shared" si="2"/>
        <v/>
      </c>
      <c r="C68" s="52" t="str">
        <f>IF(E68="","",(INDEX(Raw!D:D,MATCH(E68+6000,Raw!Y:Y,0))))</f>
        <v/>
      </c>
      <c r="D68" s="52" t="str">
        <f>IF(E68="","",(INDEX(Raw!A:A,MATCH(E68+6000,Raw!Y:Y,0))))</f>
        <v/>
      </c>
      <c r="E68" s="11" t="str">
        <f>(IFERROR(IF(LARGE(Raw!Y:Y,A68)-6000&gt;0,LARGE(Raw!Y:Y,A68)-6000,""),""))</f>
        <v/>
      </c>
      <c r="G68" s="3" t="str">
        <f t="shared" si="0"/>
        <v/>
      </c>
      <c r="H68" s="52" t="str">
        <f>IF(J68="","",(INDEX(Raw!D:D,MATCH(J68+4000,Raw!Y:Y,0))))</f>
        <v/>
      </c>
      <c r="I68" s="52" t="str">
        <f>IF(J68="","",(INDEX(Raw!A:A,MATCH(J68+4000,Raw!Y:Y,0))))</f>
        <v/>
      </c>
      <c r="J68" s="11" t="str">
        <f>(IFERROR(IF(LARGE(Raw!Y:Y,A68+COUNTIF(Raw!C:C,"H"))-4000&gt;0,LARGE(Raw!Y:Y,A68+COUNTIF(Raw!C:C,"H"))-4000,""),""))</f>
        <v/>
      </c>
      <c r="L68" s="3" t="str">
        <f t="shared" si="1"/>
        <v/>
      </c>
      <c r="M68" s="52" t="str">
        <f>IF(O68="","",(INDEX(Raw!D:D,MATCH(O68+2000,Raw!Y:Y,0))))</f>
        <v/>
      </c>
      <c r="N68" s="52" t="str">
        <f>IF(O68="","",(INDEX(Raw!A:A,MATCH(O68+2000,Raw!Y:Y,0))))</f>
        <v/>
      </c>
      <c r="O68" s="11" t="str">
        <f>(IFERROR(IF(LARGE(Raw!Y:Y,A68+COUNTIF(Raw!C:C,"H")+COUNTIF(Raw!C:C,"S"))-2000&gt;0,LARGE(Raw!Y:Y,A68+COUNTIF(Raw!C:C,"H")+COUNTIF(Raw!C:C,"S"))-2000,""),""))</f>
        <v/>
      </c>
    </row>
    <row r="69" spans="1:15" x14ac:dyDescent="0.3">
      <c r="A69" s="52">
        <v>66</v>
      </c>
      <c r="B69" s="3" t="str">
        <f t="shared" si="2"/>
        <v/>
      </c>
      <c r="C69" s="52" t="str">
        <f>IF(E69="","",(INDEX(Raw!D:D,MATCH(E69+6000,Raw!Y:Y,0))))</f>
        <v/>
      </c>
      <c r="D69" s="52" t="str">
        <f>IF(E69="","",(INDEX(Raw!A:A,MATCH(E69+6000,Raw!Y:Y,0))))</f>
        <v/>
      </c>
      <c r="E69" s="11" t="str">
        <f>(IFERROR(IF(LARGE(Raw!Y:Y,A69)-6000&gt;0,LARGE(Raw!Y:Y,A69)-6000,""),""))</f>
        <v/>
      </c>
      <c r="G69" s="3" t="str">
        <f t="shared" ref="G69:G132" si="3">IFERROR(IF(ROUND(J69,3)=ROUND(J68,3),G68,G68+1),"")</f>
        <v/>
      </c>
      <c r="H69" s="52" t="str">
        <f>IF(J69="","",(INDEX(Raw!D:D,MATCH(J69+4000,Raw!Y:Y,0))))</f>
        <v/>
      </c>
      <c r="I69" s="52" t="str">
        <f>IF(J69="","",(INDEX(Raw!A:A,MATCH(J69+4000,Raw!Y:Y,0))))</f>
        <v/>
      </c>
      <c r="J69" s="11" t="str">
        <f>(IFERROR(IF(LARGE(Raw!Y:Y,A69+COUNTIF(Raw!C:C,"H"))-4000&gt;0,LARGE(Raw!Y:Y,A69+COUNTIF(Raw!C:C,"H"))-4000,""),""))</f>
        <v/>
      </c>
      <c r="L69" s="3" t="str">
        <f t="shared" ref="L69:L132" si="4">IFERROR(IF(ROUND(O69,3)=ROUND(O68,3),L68,L68+1),"")</f>
        <v/>
      </c>
      <c r="M69" s="52" t="str">
        <f>IF(O69="","",(INDEX(Raw!D:D,MATCH(O69+2000,Raw!Y:Y,0))))</f>
        <v/>
      </c>
      <c r="N69" s="52" t="str">
        <f>IF(O69="","",(INDEX(Raw!A:A,MATCH(O69+2000,Raw!Y:Y,0))))</f>
        <v/>
      </c>
      <c r="O69" s="11" t="str">
        <f>(IFERROR(IF(LARGE(Raw!Y:Y,A69+COUNTIF(Raw!C:C,"H")+COUNTIF(Raw!C:C,"S"))-2000&gt;0,LARGE(Raw!Y:Y,A69+COUNTIF(Raw!C:C,"H")+COUNTIF(Raw!C:C,"S"))-2000,""),""))</f>
        <v/>
      </c>
    </row>
    <row r="70" spans="1:15" x14ac:dyDescent="0.3">
      <c r="A70" s="52">
        <v>67</v>
      </c>
      <c r="B70" s="3" t="str">
        <f t="shared" ref="B70:B133" si="5">IFERROR(IF(ROUND(E70,3)=ROUND(E69,3),B69,B69+1),"")</f>
        <v/>
      </c>
      <c r="C70" s="52" t="str">
        <f>IF(E70="","",(INDEX(Raw!D:D,MATCH(E70+6000,Raw!Y:Y,0))))</f>
        <v/>
      </c>
      <c r="D70" s="52" t="str">
        <f>IF(E70="","",(INDEX(Raw!A:A,MATCH(E70+6000,Raw!Y:Y,0))))</f>
        <v/>
      </c>
      <c r="E70" s="11" t="str">
        <f>(IFERROR(IF(LARGE(Raw!Y:Y,A70)-6000&gt;0,LARGE(Raw!Y:Y,A70)-6000,""),""))</f>
        <v/>
      </c>
      <c r="G70" s="3" t="str">
        <f t="shared" si="3"/>
        <v/>
      </c>
      <c r="H70" s="52" t="str">
        <f>IF(J70="","",(INDEX(Raw!D:D,MATCH(J70+4000,Raw!Y:Y,0))))</f>
        <v/>
      </c>
      <c r="I70" s="52" t="str">
        <f>IF(J70="","",(INDEX(Raw!A:A,MATCH(J70+4000,Raw!Y:Y,0))))</f>
        <v/>
      </c>
      <c r="J70" s="11" t="str">
        <f>(IFERROR(IF(LARGE(Raw!Y:Y,A70+COUNTIF(Raw!C:C,"H"))-4000&gt;0,LARGE(Raw!Y:Y,A70+COUNTIF(Raw!C:C,"H"))-4000,""),""))</f>
        <v/>
      </c>
      <c r="L70" s="3" t="str">
        <f t="shared" si="4"/>
        <v/>
      </c>
      <c r="M70" s="52" t="str">
        <f>IF(O70="","",(INDEX(Raw!D:D,MATCH(O70+2000,Raw!Y:Y,0))))</f>
        <v/>
      </c>
      <c r="N70" s="52" t="str">
        <f>IF(O70="","",(INDEX(Raw!A:A,MATCH(O70+2000,Raw!Y:Y,0))))</f>
        <v/>
      </c>
      <c r="O70" s="11" t="str">
        <f>(IFERROR(IF(LARGE(Raw!Y:Y,A70+COUNTIF(Raw!C:C,"H")+COUNTIF(Raw!C:C,"S"))-2000&gt;0,LARGE(Raw!Y:Y,A70+COUNTIF(Raw!C:C,"H")+COUNTIF(Raw!C:C,"S"))-2000,""),""))</f>
        <v/>
      </c>
    </row>
    <row r="71" spans="1:15" x14ac:dyDescent="0.3">
      <c r="A71" s="52">
        <v>68</v>
      </c>
      <c r="B71" s="3" t="str">
        <f t="shared" si="5"/>
        <v/>
      </c>
      <c r="C71" s="52" t="str">
        <f>IF(E71="","",(INDEX(Raw!D:D,MATCH(E71+6000,Raw!Y:Y,0))))</f>
        <v/>
      </c>
      <c r="D71" s="52" t="str">
        <f>IF(E71="","",(INDEX(Raw!A:A,MATCH(E71+6000,Raw!Y:Y,0))))</f>
        <v/>
      </c>
      <c r="E71" s="11" t="str">
        <f>(IFERROR(IF(LARGE(Raw!Y:Y,A71)-6000&gt;0,LARGE(Raw!Y:Y,A71)-6000,""),""))</f>
        <v/>
      </c>
      <c r="G71" s="3" t="str">
        <f t="shared" si="3"/>
        <v/>
      </c>
      <c r="H71" s="52" t="str">
        <f>IF(J71="","",(INDEX(Raw!D:D,MATCH(J71+4000,Raw!Y:Y,0))))</f>
        <v/>
      </c>
      <c r="I71" s="52" t="str">
        <f>IF(J71="","",(INDEX(Raw!A:A,MATCH(J71+4000,Raw!Y:Y,0))))</f>
        <v/>
      </c>
      <c r="J71" s="11" t="str">
        <f>(IFERROR(IF(LARGE(Raw!Y:Y,A71+COUNTIF(Raw!C:C,"H"))-4000&gt;0,LARGE(Raw!Y:Y,A71+COUNTIF(Raw!C:C,"H"))-4000,""),""))</f>
        <v/>
      </c>
      <c r="L71" s="3" t="str">
        <f t="shared" si="4"/>
        <v/>
      </c>
      <c r="M71" s="52" t="str">
        <f>IF(O71="","",(INDEX(Raw!D:D,MATCH(O71+2000,Raw!Y:Y,0))))</f>
        <v/>
      </c>
      <c r="N71" s="52" t="str">
        <f>IF(O71="","",(INDEX(Raw!A:A,MATCH(O71+2000,Raw!Y:Y,0))))</f>
        <v/>
      </c>
      <c r="O71" s="11" t="str">
        <f>(IFERROR(IF(LARGE(Raw!Y:Y,A71+COUNTIF(Raw!C:C,"H")+COUNTIF(Raw!C:C,"S"))-2000&gt;0,LARGE(Raw!Y:Y,A71+COUNTIF(Raw!C:C,"H")+COUNTIF(Raw!C:C,"S"))-2000,""),""))</f>
        <v/>
      </c>
    </row>
    <row r="72" spans="1:15" x14ac:dyDescent="0.3">
      <c r="A72" s="52">
        <v>69</v>
      </c>
      <c r="B72" s="3" t="str">
        <f t="shared" si="5"/>
        <v/>
      </c>
      <c r="C72" s="52" t="str">
        <f>IF(E72="","",(INDEX(Raw!D:D,MATCH(E72+6000,Raw!Y:Y,0))))</f>
        <v/>
      </c>
      <c r="D72" s="52" t="str">
        <f>IF(E72="","",(INDEX(Raw!A:A,MATCH(E72+6000,Raw!Y:Y,0))))</f>
        <v/>
      </c>
      <c r="E72" s="11" t="str">
        <f>(IFERROR(IF(LARGE(Raw!Y:Y,A72)-6000&gt;0,LARGE(Raw!Y:Y,A72)-6000,""),""))</f>
        <v/>
      </c>
      <c r="G72" s="3" t="str">
        <f t="shared" si="3"/>
        <v/>
      </c>
      <c r="H72" s="52" t="str">
        <f>IF(J72="","",(INDEX(Raw!D:D,MATCH(J72+4000,Raw!Y:Y,0))))</f>
        <v/>
      </c>
      <c r="I72" s="52" t="str">
        <f>IF(J72="","",(INDEX(Raw!A:A,MATCH(J72+4000,Raw!Y:Y,0))))</f>
        <v/>
      </c>
      <c r="J72" s="11" t="str">
        <f>(IFERROR(IF(LARGE(Raw!Y:Y,A72+COUNTIF(Raw!C:C,"H"))-4000&gt;0,LARGE(Raw!Y:Y,A72+COUNTIF(Raw!C:C,"H"))-4000,""),""))</f>
        <v/>
      </c>
      <c r="L72" s="3" t="str">
        <f t="shared" si="4"/>
        <v/>
      </c>
      <c r="M72" s="52" t="str">
        <f>IF(O72="","",(INDEX(Raw!D:D,MATCH(O72+2000,Raw!Y:Y,0))))</f>
        <v/>
      </c>
      <c r="N72" s="52" t="str">
        <f>IF(O72="","",(INDEX(Raw!A:A,MATCH(O72+2000,Raw!Y:Y,0))))</f>
        <v/>
      </c>
      <c r="O72" s="11" t="str">
        <f>(IFERROR(IF(LARGE(Raw!Y:Y,A72+COUNTIF(Raw!C:C,"H")+COUNTIF(Raw!C:C,"S"))-2000&gt;0,LARGE(Raw!Y:Y,A72+COUNTIF(Raw!C:C,"H")+COUNTIF(Raw!C:C,"S"))-2000,""),""))</f>
        <v/>
      </c>
    </row>
    <row r="73" spans="1:15" x14ac:dyDescent="0.3">
      <c r="A73" s="52">
        <v>70</v>
      </c>
      <c r="B73" s="3" t="str">
        <f t="shared" si="5"/>
        <v/>
      </c>
      <c r="C73" s="52" t="str">
        <f>IF(E73="","",(INDEX(Raw!D:D,MATCH(E73+6000,Raw!Y:Y,0))))</f>
        <v/>
      </c>
      <c r="D73" s="52" t="str">
        <f>IF(E73="","",(INDEX(Raw!A:A,MATCH(E73+6000,Raw!Y:Y,0))))</f>
        <v/>
      </c>
      <c r="E73" s="11" t="str">
        <f>(IFERROR(IF(LARGE(Raw!Y:Y,A73)-6000&gt;0,LARGE(Raw!Y:Y,A73)-6000,""),""))</f>
        <v/>
      </c>
      <c r="G73" s="3" t="str">
        <f t="shared" si="3"/>
        <v/>
      </c>
      <c r="H73" s="52" t="str">
        <f>IF(J73="","",(INDEX(Raw!D:D,MATCH(J73+4000,Raw!Y:Y,0))))</f>
        <v/>
      </c>
      <c r="I73" s="52" t="str">
        <f>IF(J73="","",(INDEX(Raw!A:A,MATCH(J73+4000,Raw!Y:Y,0))))</f>
        <v/>
      </c>
      <c r="J73" s="11" t="str">
        <f>(IFERROR(IF(LARGE(Raw!Y:Y,A73+COUNTIF(Raw!C:C,"H"))-4000&gt;0,LARGE(Raw!Y:Y,A73+COUNTIF(Raw!C:C,"H"))-4000,""),""))</f>
        <v/>
      </c>
      <c r="L73" s="3" t="str">
        <f t="shared" si="4"/>
        <v/>
      </c>
      <c r="M73" s="52" t="str">
        <f>IF(O73="","",(INDEX(Raw!D:D,MATCH(O73+2000,Raw!Y:Y,0))))</f>
        <v/>
      </c>
      <c r="N73" s="52" t="str">
        <f>IF(O73="","",(INDEX(Raw!A:A,MATCH(O73+2000,Raw!Y:Y,0))))</f>
        <v/>
      </c>
      <c r="O73" s="11" t="str">
        <f>(IFERROR(IF(LARGE(Raw!Y:Y,A73+COUNTIF(Raw!C:C,"H")+COUNTIF(Raw!C:C,"S"))-2000&gt;0,LARGE(Raw!Y:Y,A73+COUNTIF(Raw!C:C,"H")+COUNTIF(Raw!C:C,"S"))-2000,""),""))</f>
        <v/>
      </c>
    </row>
    <row r="74" spans="1:15" x14ac:dyDescent="0.3">
      <c r="A74" s="52">
        <v>71</v>
      </c>
      <c r="B74" s="3" t="str">
        <f t="shared" si="5"/>
        <v/>
      </c>
      <c r="C74" s="52" t="str">
        <f>IF(E74="","",(INDEX(Raw!D:D,MATCH(E74+6000,Raw!Y:Y,0))))</f>
        <v/>
      </c>
      <c r="D74" s="52" t="str">
        <f>IF(E74="","",(INDEX(Raw!A:A,MATCH(E74+6000,Raw!Y:Y,0))))</f>
        <v/>
      </c>
      <c r="E74" s="11" t="str">
        <f>(IFERROR(IF(LARGE(Raw!Y:Y,A74)-6000&gt;0,LARGE(Raw!Y:Y,A74)-6000,""),""))</f>
        <v/>
      </c>
      <c r="G74" s="3" t="str">
        <f t="shared" si="3"/>
        <v/>
      </c>
      <c r="H74" s="52" t="str">
        <f>IF(J74="","",(INDEX(Raw!D:D,MATCH(J74+4000,Raw!Y:Y,0))))</f>
        <v/>
      </c>
      <c r="I74" s="52" t="str">
        <f>IF(J74="","",(INDEX(Raw!A:A,MATCH(J74+4000,Raw!Y:Y,0))))</f>
        <v/>
      </c>
      <c r="J74" s="11" t="str">
        <f>(IFERROR(IF(LARGE(Raw!Y:Y,A74+COUNTIF(Raw!C:C,"H"))-4000&gt;0,LARGE(Raw!Y:Y,A74+COUNTIF(Raw!C:C,"H"))-4000,""),""))</f>
        <v/>
      </c>
      <c r="L74" s="3" t="str">
        <f t="shared" si="4"/>
        <v/>
      </c>
      <c r="M74" s="52" t="str">
        <f>IF(O74="","",(INDEX(Raw!D:D,MATCH(O74+2000,Raw!Y:Y,0))))</f>
        <v/>
      </c>
      <c r="N74" s="52" t="str">
        <f>IF(O74="","",(INDEX(Raw!A:A,MATCH(O74+2000,Raw!Y:Y,0))))</f>
        <v/>
      </c>
      <c r="O74" s="11" t="str">
        <f>(IFERROR(IF(LARGE(Raw!Y:Y,A74+COUNTIF(Raw!C:C,"H")+COUNTIF(Raw!C:C,"S"))-2000&gt;0,LARGE(Raw!Y:Y,A74+COUNTIF(Raw!C:C,"H")+COUNTIF(Raw!C:C,"S"))-2000,""),""))</f>
        <v/>
      </c>
    </row>
    <row r="75" spans="1:15" x14ac:dyDescent="0.3">
      <c r="A75" s="52">
        <v>72</v>
      </c>
      <c r="B75" s="3" t="str">
        <f t="shared" si="5"/>
        <v/>
      </c>
      <c r="C75" s="52" t="str">
        <f>IF(E75="","",(INDEX(Raw!D:D,MATCH(E75+6000,Raw!Y:Y,0))))</f>
        <v/>
      </c>
      <c r="D75" s="52" t="str">
        <f>IF(E75="","",(INDEX(Raw!A:A,MATCH(E75+6000,Raw!Y:Y,0))))</f>
        <v/>
      </c>
      <c r="E75" s="11" t="str">
        <f>(IFERROR(IF(LARGE(Raw!Y:Y,A75)-6000&gt;0,LARGE(Raw!Y:Y,A75)-6000,""),""))</f>
        <v/>
      </c>
      <c r="G75" s="3" t="str">
        <f t="shared" si="3"/>
        <v/>
      </c>
      <c r="H75" s="52" t="str">
        <f>IF(J75="","",(INDEX(Raw!D:D,MATCH(J75+4000,Raw!Y:Y,0))))</f>
        <v/>
      </c>
      <c r="I75" s="52" t="str">
        <f>IF(J75="","",(INDEX(Raw!A:A,MATCH(J75+4000,Raw!Y:Y,0))))</f>
        <v/>
      </c>
      <c r="J75" s="11" t="str">
        <f>(IFERROR(IF(LARGE(Raw!Y:Y,A75+COUNTIF(Raw!C:C,"H"))-4000&gt;0,LARGE(Raw!Y:Y,A75+COUNTIF(Raw!C:C,"H"))-4000,""),""))</f>
        <v/>
      </c>
      <c r="L75" s="3" t="str">
        <f t="shared" si="4"/>
        <v/>
      </c>
      <c r="M75" s="52" t="str">
        <f>IF(O75="","",(INDEX(Raw!D:D,MATCH(O75+2000,Raw!Y:Y,0))))</f>
        <v/>
      </c>
      <c r="N75" s="52" t="str">
        <f>IF(O75="","",(INDEX(Raw!A:A,MATCH(O75+2000,Raw!Y:Y,0))))</f>
        <v/>
      </c>
      <c r="O75" s="11" t="str">
        <f>(IFERROR(IF(LARGE(Raw!Y:Y,A75+COUNTIF(Raw!C:C,"H")+COUNTIF(Raw!C:C,"S"))-2000&gt;0,LARGE(Raw!Y:Y,A75+COUNTIF(Raw!C:C,"H")+COUNTIF(Raw!C:C,"S"))-2000,""),""))</f>
        <v/>
      </c>
    </row>
    <row r="76" spans="1:15" x14ac:dyDescent="0.3">
      <c r="A76" s="52">
        <v>73</v>
      </c>
      <c r="B76" s="3" t="str">
        <f t="shared" si="5"/>
        <v/>
      </c>
      <c r="C76" s="52" t="str">
        <f>IF(E76="","",(INDEX(Raw!D:D,MATCH(E76+6000,Raw!Y:Y,0))))</f>
        <v/>
      </c>
      <c r="D76" s="52" t="str">
        <f>IF(E76="","",(INDEX(Raw!A:A,MATCH(E76+6000,Raw!Y:Y,0))))</f>
        <v/>
      </c>
      <c r="E76" s="11" t="str">
        <f>(IFERROR(IF(LARGE(Raw!Y:Y,A76)-6000&gt;0,LARGE(Raw!Y:Y,A76)-6000,""),""))</f>
        <v/>
      </c>
      <c r="G76" s="3" t="str">
        <f t="shared" si="3"/>
        <v/>
      </c>
      <c r="H76" s="52" t="str">
        <f>IF(J76="","",(INDEX(Raw!D:D,MATCH(J76+4000,Raw!Y:Y,0))))</f>
        <v/>
      </c>
      <c r="I76" s="52" t="str">
        <f>IF(J76="","",(INDEX(Raw!A:A,MATCH(J76+4000,Raw!Y:Y,0))))</f>
        <v/>
      </c>
      <c r="J76" s="11" t="str">
        <f>(IFERROR(IF(LARGE(Raw!Y:Y,A76+COUNTIF(Raw!C:C,"H"))-4000&gt;0,LARGE(Raw!Y:Y,A76+COUNTIF(Raw!C:C,"H"))-4000,""),""))</f>
        <v/>
      </c>
      <c r="L76" s="3" t="str">
        <f t="shared" si="4"/>
        <v/>
      </c>
      <c r="M76" s="52" t="str">
        <f>IF(O76="","",(INDEX(Raw!D:D,MATCH(O76+2000,Raw!Y:Y,0))))</f>
        <v/>
      </c>
      <c r="N76" s="52" t="str">
        <f>IF(O76="","",(INDEX(Raw!A:A,MATCH(O76+2000,Raw!Y:Y,0))))</f>
        <v/>
      </c>
      <c r="O76" s="11" t="str">
        <f>(IFERROR(IF(LARGE(Raw!Y:Y,A76+COUNTIF(Raw!C:C,"H")+COUNTIF(Raw!C:C,"S"))-2000&gt;0,LARGE(Raw!Y:Y,A76+COUNTIF(Raw!C:C,"H")+COUNTIF(Raw!C:C,"S"))-2000,""),""))</f>
        <v/>
      </c>
    </row>
    <row r="77" spans="1:15" x14ac:dyDescent="0.3">
      <c r="A77" s="52">
        <v>74</v>
      </c>
      <c r="B77" s="3" t="str">
        <f t="shared" si="5"/>
        <v/>
      </c>
      <c r="C77" s="52" t="str">
        <f>IF(E77="","",(INDEX(Raw!D:D,MATCH(E77+6000,Raw!Y:Y,0))))</f>
        <v/>
      </c>
      <c r="D77" s="52" t="str">
        <f>IF(E77="","",(INDEX(Raw!A:A,MATCH(E77+6000,Raw!Y:Y,0))))</f>
        <v/>
      </c>
      <c r="E77" s="11" t="str">
        <f>(IFERROR(IF(LARGE(Raw!Y:Y,A77)-6000&gt;0,LARGE(Raw!Y:Y,A77)-6000,""),""))</f>
        <v/>
      </c>
      <c r="G77" s="3" t="str">
        <f t="shared" si="3"/>
        <v/>
      </c>
      <c r="H77" s="52" t="str">
        <f>IF(J77="","",(INDEX(Raw!D:D,MATCH(J77+4000,Raw!Y:Y,0))))</f>
        <v/>
      </c>
      <c r="I77" s="52" t="str">
        <f>IF(J77="","",(INDEX(Raw!A:A,MATCH(J77+4000,Raw!Y:Y,0))))</f>
        <v/>
      </c>
      <c r="J77" s="11" t="str">
        <f>(IFERROR(IF(LARGE(Raw!Y:Y,A77+COUNTIF(Raw!C:C,"H"))-4000&gt;0,LARGE(Raw!Y:Y,A77+COUNTIF(Raw!C:C,"H"))-4000,""),""))</f>
        <v/>
      </c>
      <c r="L77" s="3" t="str">
        <f t="shared" si="4"/>
        <v/>
      </c>
      <c r="M77" s="52" t="str">
        <f>IF(O77="","",(INDEX(Raw!D:D,MATCH(O77+2000,Raw!Y:Y,0))))</f>
        <v/>
      </c>
      <c r="N77" s="52" t="str">
        <f>IF(O77="","",(INDEX(Raw!A:A,MATCH(O77+2000,Raw!Y:Y,0))))</f>
        <v/>
      </c>
      <c r="O77" s="11" t="str">
        <f>(IFERROR(IF(LARGE(Raw!Y:Y,A77+COUNTIF(Raw!C:C,"H")+COUNTIF(Raw!C:C,"S"))-2000&gt;0,LARGE(Raw!Y:Y,A77+COUNTIF(Raw!C:C,"H")+COUNTIF(Raw!C:C,"S"))-2000,""),""))</f>
        <v/>
      </c>
    </row>
    <row r="78" spans="1:15" x14ac:dyDescent="0.3">
      <c r="A78" s="52">
        <v>75</v>
      </c>
      <c r="B78" s="3" t="str">
        <f t="shared" si="5"/>
        <v/>
      </c>
      <c r="C78" s="52" t="str">
        <f>IF(E78="","",(INDEX(Raw!D:D,MATCH(E78+6000,Raw!Y:Y,0))))</f>
        <v/>
      </c>
      <c r="D78" s="52" t="str">
        <f>IF(E78="","",(INDEX(Raw!A:A,MATCH(E78+6000,Raw!Y:Y,0))))</f>
        <v/>
      </c>
      <c r="E78" s="11" t="str">
        <f>(IFERROR(IF(LARGE(Raw!Y:Y,A78)-6000&gt;0,LARGE(Raw!Y:Y,A78)-6000,""),""))</f>
        <v/>
      </c>
      <c r="G78" s="3" t="str">
        <f t="shared" si="3"/>
        <v/>
      </c>
      <c r="H78" s="52" t="str">
        <f>IF(J78="","",(INDEX(Raw!D:D,MATCH(J78+4000,Raw!Y:Y,0))))</f>
        <v/>
      </c>
      <c r="I78" s="52" t="str">
        <f>IF(J78="","",(INDEX(Raw!A:A,MATCH(J78+4000,Raw!Y:Y,0))))</f>
        <v/>
      </c>
      <c r="J78" s="11" t="str">
        <f>(IFERROR(IF(LARGE(Raw!Y:Y,A78+COUNTIF(Raw!C:C,"H"))-4000&gt;0,LARGE(Raw!Y:Y,A78+COUNTIF(Raw!C:C,"H"))-4000,""),""))</f>
        <v/>
      </c>
      <c r="L78" s="3" t="str">
        <f t="shared" si="4"/>
        <v/>
      </c>
      <c r="M78" s="52" t="str">
        <f>IF(O78="","",(INDEX(Raw!D:D,MATCH(O78+2000,Raw!Y:Y,0))))</f>
        <v/>
      </c>
      <c r="N78" s="52" t="str">
        <f>IF(O78="","",(INDEX(Raw!A:A,MATCH(O78+2000,Raw!Y:Y,0))))</f>
        <v/>
      </c>
      <c r="O78" s="11" t="str">
        <f>(IFERROR(IF(LARGE(Raw!Y:Y,A78+COUNTIF(Raw!C:C,"H")+COUNTIF(Raw!C:C,"S"))-2000&gt;0,LARGE(Raw!Y:Y,A78+COUNTIF(Raw!C:C,"H")+COUNTIF(Raw!C:C,"S"))-2000,""),""))</f>
        <v/>
      </c>
    </row>
    <row r="79" spans="1:15" x14ac:dyDescent="0.3">
      <c r="A79" s="52">
        <v>76</v>
      </c>
      <c r="B79" s="3" t="str">
        <f t="shared" si="5"/>
        <v/>
      </c>
      <c r="C79" s="52" t="str">
        <f>IF(E79="","",(INDEX(Raw!D:D,MATCH(E79+6000,Raw!Y:Y,0))))</f>
        <v/>
      </c>
      <c r="D79" s="52" t="str">
        <f>IF(E79="","",(INDEX(Raw!A:A,MATCH(E79+6000,Raw!Y:Y,0))))</f>
        <v/>
      </c>
      <c r="E79" s="11" t="str">
        <f>(IFERROR(IF(LARGE(Raw!Y:Y,A79)-6000&gt;0,LARGE(Raw!Y:Y,A79)-6000,""),""))</f>
        <v/>
      </c>
      <c r="G79" s="3" t="str">
        <f t="shared" si="3"/>
        <v/>
      </c>
      <c r="H79" s="52" t="str">
        <f>IF(J79="","",(INDEX(Raw!D:D,MATCH(J79+4000,Raw!Y:Y,0))))</f>
        <v/>
      </c>
      <c r="I79" s="52" t="str">
        <f>IF(J79="","",(INDEX(Raw!A:A,MATCH(J79+4000,Raw!Y:Y,0))))</f>
        <v/>
      </c>
      <c r="J79" s="11" t="str">
        <f>(IFERROR(IF(LARGE(Raw!Y:Y,A79+COUNTIF(Raw!C:C,"H"))-4000&gt;0,LARGE(Raw!Y:Y,A79+COUNTIF(Raw!C:C,"H"))-4000,""),""))</f>
        <v/>
      </c>
      <c r="L79" s="3" t="str">
        <f t="shared" si="4"/>
        <v/>
      </c>
      <c r="M79" s="52" t="str">
        <f>IF(O79="","",(INDEX(Raw!D:D,MATCH(O79+2000,Raw!Y:Y,0))))</f>
        <v/>
      </c>
      <c r="N79" s="52" t="str">
        <f>IF(O79="","",(INDEX(Raw!A:A,MATCH(O79+2000,Raw!Y:Y,0))))</f>
        <v/>
      </c>
      <c r="O79" s="11" t="str">
        <f>(IFERROR(IF(LARGE(Raw!Y:Y,A79+COUNTIF(Raw!C:C,"H")+COUNTIF(Raw!C:C,"S"))-2000&gt;0,LARGE(Raw!Y:Y,A79+COUNTIF(Raw!C:C,"H")+COUNTIF(Raw!C:C,"S"))-2000,""),""))</f>
        <v/>
      </c>
    </row>
    <row r="80" spans="1:15" x14ac:dyDescent="0.3">
      <c r="A80" s="52">
        <v>77</v>
      </c>
      <c r="B80" s="3" t="str">
        <f t="shared" si="5"/>
        <v/>
      </c>
      <c r="C80" s="52" t="str">
        <f>IF(E80="","",(INDEX(Raw!D:D,MATCH(E80+6000,Raw!Y:Y,0))))</f>
        <v/>
      </c>
      <c r="D80" s="52" t="str">
        <f>IF(E80="","",(INDEX(Raw!A:A,MATCH(E80+6000,Raw!Y:Y,0))))</f>
        <v/>
      </c>
      <c r="E80" s="11" t="str">
        <f>(IFERROR(IF(LARGE(Raw!Y:Y,A80)-6000&gt;0,LARGE(Raw!Y:Y,A80)-6000,""),""))</f>
        <v/>
      </c>
      <c r="G80" s="3" t="str">
        <f t="shared" si="3"/>
        <v/>
      </c>
      <c r="H80" s="52" t="str">
        <f>IF(J80="","",(INDEX(Raw!D:D,MATCH(J80+4000,Raw!Y:Y,0))))</f>
        <v/>
      </c>
      <c r="I80" s="52" t="str">
        <f>IF(J80="","",(INDEX(Raw!A:A,MATCH(J80+4000,Raw!Y:Y,0))))</f>
        <v/>
      </c>
      <c r="J80" s="11" t="str">
        <f>(IFERROR(IF(LARGE(Raw!Y:Y,A80+COUNTIF(Raw!C:C,"H"))-4000&gt;0,LARGE(Raw!Y:Y,A80+COUNTIF(Raw!C:C,"H"))-4000,""),""))</f>
        <v/>
      </c>
      <c r="L80" s="3" t="str">
        <f t="shared" si="4"/>
        <v/>
      </c>
      <c r="M80" s="52" t="str">
        <f>IF(O80="","",(INDEX(Raw!D:D,MATCH(O80+2000,Raw!Y:Y,0))))</f>
        <v/>
      </c>
      <c r="N80" s="52" t="str">
        <f>IF(O80="","",(INDEX(Raw!A:A,MATCH(O80+2000,Raw!Y:Y,0))))</f>
        <v/>
      </c>
      <c r="O80" s="11" t="str">
        <f>(IFERROR(IF(LARGE(Raw!Y:Y,A80+COUNTIF(Raw!C:C,"H")+COUNTIF(Raw!C:C,"S"))-2000&gt;0,LARGE(Raw!Y:Y,A80+COUNTIF(Raw!C:C,"H")+COUNTIF(Raw!C:C,"S"))-2000,""),""))</f>
        <v/>
      </c>
    </row>
    <row r="81" spans="1:15" x14ac:dyDescent="0.3">
      <c r="A81" s="52">
        <v>78</v>
      </c>
      <c r="B81" s="3" t="str">
        <f t="shared" si="5"/>
        <v/>
      </c>
      <c r="C81" s="52" t="str">
        <f>IF(E81="","",(INDEX(Raw!D:D,MATCH(E81+6000,Raw!Y:Y,0))))</f>
        <v/>
      </c>
      <c r="D81" s="52" t="str">
        <f>IF(E81="","",(INDEX(Raw!A:A,MATCH(E81+6000,Raw!Y:Y,0))))</f>
        <v/>
      </c>
      <c r="E81" s="11" t="str">
        <f>(IFERROR(IF(LARGE(Raw!Y:Y,A81)-6000&gt;0,LARGE(Raw!Y:Y,A81)-6000,""),""))</f>
        <v/>
      </c>
      <c r="G81" s="3" t="str">
        <f t="shared" si="3"/>
        <v/>
      </c>
      <c r="H81" s="52" t="str">
        <f>IF(J81="","",(INDEX(Raw!D:D,MATCH(J81+4000,Raw!Y:Y,0))))</f>
        <v/>
      </c>
      <c r="I81" s="52" t="str">
        <f>IF(J81="","",(INDEX(Raw!A:A,MATCH(J81+4000,Raw!Y:Y,0))))</f>
        <v/>
      </c>
      <c r="J81" s="11" t="str">
        <f>(IFERROR(IF(LARGE(Raw!Y:Y,A81+COUNTIF(Raw!C:C,"H"))-4000&gt;0,LARGE(Raw!Y:Y,A81+COUNTIF(Raw!C:C,"H"))-4000,""),""))</f>
        <v/>
      </c>
      <c r="L81" s="3" t="str">
        <f t="shared" si="4"/>
        <v/>
      </c>
      <c r="M81" s="52" t="str">
        <f>IF(O81="","",(INDEX(Raw!D:D,MATCH(O81+2000,Raw!Y:Y,0))))</f>
        <v/>
      </c>
      <c r="N81" s="52" t="str">
        <f>IF(O81="","",(INDEX(Raw!A:A,MATCH(O81+2000,Raw!Y:Y,0))))</f>
        <v/>
      </c>
      <c r="O81" s="11" t="str">
        <f>(IFERROR(IF(LARGE(Raw!Y:Y,A81+COUNTIF(Raw!C:C,"H")+COUNTIF(Raw!C:C,"S"))-2000&gt;0,LARGE(Raw!Y:Y,A81+COUNTIF(Raw!C:C,"H")+COUNTIF(Raw!C:C,"S"))-2000,""),""))</f>
        <v/>
      </c>
    </row>
    <row r="82" spans="1:15" x14ac:dyDescent="0.3">
      <c r="A82" s="52">
        <v>79</v>
      </c>
      <c r="B82" s="3" t="str">
        <f t="shared" si="5"/>
        <v/>
      </c>
      <c r="C82" s="52" t="str">
        <f>IF(E82="","",(INDEX(Raw!D:D,MATCH(E82+6000,Raw!Y:Y,0))))</f>
        <v/>
      </c>
      <c r="D82" s="52" t="str">
        <f>IF(E82="","",(INDEX(Raw!A:A,MATCH(E82+6000,Raw!Y:Y,0))))</f>
        <v/>
      </c>
      <c r="E82" s="11" t="str">
        <f>(IFERROR(IF(LARGE(Raw!Y:Y,A82)-6000&gt;0,LARGE(Raw!Y:Y,A82)-6000,""),""))</f>
        <v/>
      </c>
      <c r="G82" s="3" t="str">
        <f t="shared" si="3"/>
        <v/>
      </c>
      <c r="H82" s="52" t="str">
        <f>IF(J82="","",(INDEX(Raw!D:D,MATCH(J82+4000,Raw!Y:Y,0))))</f>
        <v/>
      </c>
      <c r="I82" s="52" t="str">
        <f>IF(J82="","",(INDEX(Raw!A:A,MATCH(J82+4000,Raw!Y:Y,0))))</f>
        <v/>
      </c>
      <c r="J82" s="11" t="str">
        <f>(IFERROR(IF(LARGE(Raw!Y:Y,A82+COUNTIF(Raw!C:C,"H"))-4000&gt;0,LARGE(Raw!Y:Y,A82+COUNTIF(Raw!C:C,"H"))-4000,""),""))</f>
        <v/>
      </c>
      <c r="L82" s="3" t="str">
        <f t="shared" si="4"/>
        <v/>
      </c>
      <c r="M82" s="52" t="str">
        <f>IF(O82="","",(INDEX(Raw!D:D,MATCH(O82+2000,Raw!Y:Y,0))))</f>
        <v/>
      </c>
      <c r="N82" s="52" t="str">
        <f>IF(O82="","",(INDEX(Raw!A:A,MATCH(O82+2000,Raw!Y:Y,0))))</f>
        <v/>
      </c>
      <c r="O82" s="11" t="str">
        <f>(IFERROR(IF(LARGE(Raw!Y:Y,A82+COUNTIF(Raw!C:C,"H")+COUNTIF(Raw!C:C,"S"))-2000&gt;0,LARGE(Raw!Y:Y,A82+COUNTIF(Raw!C:C,"H")+COUNTIF(Raw!C:C,"S"))-2000,""),""))</f>
        <v/>
      </c>
    </row>
    <row r="83" spans="1:15" x14ac:dyDescent="0.3">
      <c r="A83" s="52">
        <v>80</v>
      </c>
      <c r="B83" s="3" t="str">
        <f t="shared" si="5"/>
        <v/>
      </c>
      <c r="C83" s="52" t="str">
        <f>IF(E83="","",(INDEX(Raw!D:D,MATCH(E83+6000,Raw!Y:Y,0))))</f>
        <v/>
      </c>
      <c r="D83" s="52" t="str">
        <f>IF(E83="","",(INDEX(Raw!A:A,MATCH(E83+6000,Raw!Y:Y,0))))</f>
        <v/>
      </c>
      <c r="E83" s="11" t="str">
        <f>(IFERROR(IF(LARGE(Raw!Y:Y,A83)-6000&gt;0,LARGE(Raw!Y:Y,A83)-6000,""),""))</f>
        <v/>
      </c>
      <c r="G83" s="3" t="str">
        <f t="shared" si="3"/>
        <v/>
      </c>
      <c r="H83" s="52" t="str">
        <f>IF(J83="","",(INDEX(Raw!D:D,MATCH(J83+4000,Raw!Y:Y,0))))</f>
        <v/>
      </c>
      <c r="I83" s="52" t="str">
        <f>IF(J83="","",(INDEX(Raw!A:A,MATCH(J83+4000,Raw!Y:Y,0))))</f>
        <v/>
      </c>
      <c r="J83" s="11" t="str">
        <f>(IFERROR(IF(LARGE(Raw!Y:Y,A83+COUNTIF(Raw!C:C,"H"))-4000&gt;0,LARGE(Raw!Y:Y,A83+COUNTIF(Raw!C:C,"H"))-4000,""),""))</f>
        <v/>
      </c>
      <c r="L83" s="3" t="str">
        <f t="shared" si="4"/>
        <v/>
      </c>
      <c r="M83" s="52" t="str">
        <f>IF(O83="","",(INDEX(Raw!D:D,MATCH(O83+2000,Raw!Y:Y,0))))</f>
        <v/>
      </c>
      <c r="N83" s="52" t="str">
        <f>IF(O83="","",(INDEX(Raw!A:A,MATCH(O83+2000,Raw!Y:Y,0))))</f>
        <v/>
      </c>
      <c r="O83" s="11" t="str">
        <f>(IFERROR(IF(LARGE(Raw!Y:Y,A83+COUNTIF(Raw!C:C,"H")+COUNTIF(Raw!C:C,"S"))-2000&gt;0,LARGE(Raw!Y:Y,A83+COUNTIF(Raw!C:C,"H")+COUNTIF(Raw!C:C,"S"))-2000,""),""))</f>
        <v/>
      </c>
    </row>
    <row r="84" spans="1:15" x14ac:dyDescent="0.3">
      <c r="A84" s="52">
        <v>81</v>
      </c>
      <c r="B84" s="3" t="str">
        <f t="shared" si="5"/>
        <v/>
      </c>
      <c r="C84" s="52" t="str">
        <f>IF(E84="","",(INDEX(Raw!D:D,MATCH(E84+6000,Raw!Y:Y,0))))</f>
        <v/>
      </c>
      <c r="D84" s="52" t="str">
        <f>IF(E84="","",(INDEX(Raw!A:A,MATCH(E84+6000,Raw!Y:Y,0))))</f>
        <v/>
      </c>
      <c r="E84" s="11" t="str">
        <f>(IFERROR(IF(LARGE(Raw!Y:Y,A84)-6000&gt;0,LARGE(Raw!Y:Y,A84)-6000,""),""))</f>
        <v/>
      </c>
      <c r="G84" s="3" t="str">
        <f t="shared" si="3"/>
        <v/>
      </c>
      <c r="H84" s="52" t="str">
        <f>IF(J84="","",(INDEX(Raw!D:D,MATCH(J84+4000,Raw!Y:Y,0))))</f>
        <v/>
      </c>
      <c r="I84" s="52" t="str">
        <f>IF(J84="","",(INDEX(Raw!A:A,MATCH(J84+4000,Raw!Y:Y,0))))</f>
        <v/>
      </c>
      <c r="J84" s="11" t="str">
        <f>(IFERROR(IF(LARGE(Raw!Y:Y,A84+COUNTIF(Raw!C:C,"H"))-4000&gt;0,LARGE(Raw!Y:Y,A84+COUNTIF(Raw!C:C,"H"))-4000,""),""))</f>
        <v/>
      </c>
      <c r="L84" s="3" t="str">
        <f t="shared" si="4"/>
        <v/>
      </c>
      <c r="M84" s="52" t="str">
        <f>IF(O84="","",(INDEX(Raw!D:D,MATCH(O84+2000,Raw!Y:Y,0))))</f>
        <v/>
      </c>
      <c r="N84" s="52" t="str">
        <f>IF(O84="","",(INDEX(Raw!A:A,MATCH(O84+2000,Raw!Y:Y,0))))</f>
        <v/>
      </c>
      <c r="O84" s="11" t="str">
        <f>(IFERROR(IF(LARGE(Raw!Y:Y,A84+COUNTIF(Raw!C:C,"H")+COUNTIF(Raw!C:C,"S"))-2000&gt;0,LARGE(Raw!Y:Y,A84+COUNTIF(Raw!C:C,"H")+COUNTIF(Raw!C:C,"S"))-2000,""),""))</f>
        <v/>
      </c>
    </row>
    <row r="85" spans="1:15" x14ac:dyDescent="0.3">
      <c r="A85" s="52">
        <v>82</v>
      </c>
      <c r="B85" s="3" t="str">
        <f t="shared" si="5"/>
        <v/>
      </c>
      <c r="C85" s="52" t="str">
        <f>IF(E85="","",(INDEX(Raw!D:D,MATCH(E85+6000,Raw!Y:Y,0))))</f>
        <v/>
      </c>
      <c r="D85" s="52" t="str">
        <f>IF(E85="","",(INDEX(Raw!A:A,MATCH(E85+6000,Raw!Y:Y,0))))</f>
        <v/>
      </c>
      <c r="E85" s="11" t="str">
        <f>(IFERROR(IF(LARGE(Raw!Y:Y,A85)-6000&gt;0,LARGE(Raw!Y:Y,A85)-6000,""),""))</f>
        <v/>
      </c>
      <c r="G85" s="3" t="str">
        <f t="shared" si="3"/>
        <v/>
      </c>
      <c r="H85" s="52" t="str">
        <f>IF(J85="","",(INDEX(Raw!D:D,MATCH(J85+4000,Raw!Y:Y,0))))</f>
        <v/>
      </c>
      <c r="I85" s="52" t="str">
        <f>IF(J85="","",(INDEX(Raw!A:A,MATCH(J85+4000,Raw!Y:Y,0))))</f>
        <v/>
      </c>
      <c r="J85" s="11" t="str">
        <f>(IFERROR(IF(LARGE(Raw!Y:Y,A85+COUNTIF(Raw!C:C,"H"))-4000&gt;0,LARGE(Raw!Y:Y,A85+COUNTIF(Raw!C:C,"H"))-4000,""),""))</f>
        <v/>
      </c>
      <c r="L85" s="3" t="str">
        <f t="shared" si="4"/>
        <v/>
      </c>
      <c r="M85" s="52" t="str">
        <f>IF(O85="","",(INDEX(Raw!D:D,MATCH(O85+2000,Raw!Y:Y,0))))</f>
        <v/>
      </c>
      <c r="N85" s="52" t="str">
        <f>IF(O85="","",(INDEX(Raw!A:A,MATCH(O85+2000,Raw!Y:Y,0))))</f>
        <v/>
      </c>
      <c r="O85" s="11" t="str">
        <f>(IFERROR(IF(LARGE(Raw!Y:Y,A85+COUNTIF(Raw!C:C,"H")+COUNTIF(Raw!C:C,"S"))-2000&gt;0,LARGE(Raw!Y:Y,A85+COUNTIF(Raw!C:C,"H")+COUNTIF(Raw!C:C,"S"))-2000,""),""))</f>
        <v/>
      </c>
    </row>
    <row r="86" spans="1:15" x14ac:dyDescent="0.3">
      <c r="A86" s="52">
        <v>83</v>
      </c>
      <c r="B86" s="3" t="str">
        <f t="shared" si="5"/>
        <v/>
      </c>
      <c r="C86" s="52" t="str">
        <f>IF(E86="","",(INDEX(Raw!D:D,MATCH(E86+6000,Raw!Y:Y,0))))</f>
        <v/>
      </c>
      <c r="D86" s="52" t="str">
        <f>IF(E86="","",(INDEX(Raw!A:A,MATCH(E86+6000,Raw!Y:Y,0))))</f>
        <v/>
      </c>
      <c r="E86" s="11" t="str">
        <f>(IFERROR(IF(LARGE(Raw!Y:Y,A86)-6000&gt;0,LARGE(Raw!Y:Y,A86)-6000,""),""))</f>
        <v/>
      </c>
      <c r="G86" s="3" t="str">
        <f t="shared" si="3"/>
        <v/>
      </c>
      <c r="H86" s="52" t="str">
        <f>IF(J86="","",(INDEX(Raw!D:D,MATCH(J86+4000,Raw!Y:Y,0))))</f>
        <v/>
      </c>
      <c r="I86" s="52" t="str">
        <f>IF(J86="","",(INDEX(Raw!A:A,MATCH(J86+4000,Raw!Y:Y,0))))</f>
        <v/>
      </c>
      <c r="J86" s="11" t="str">
        <f>(IFERROR(IF(LARGE(Raw!Y:Y,A86+COUNTIF(Raw!C:C,"H"))-4000&gt;0,LARGE(Raw!Y:Y,A86+COUNTIF(Raw!C:C,"H"))-4000,""),""))</f>
        <v/>
      </c>
      <c r="L86" s="3" t="str">
        <f t="shared" si="4"/>
        <v/>
      </c>
      <c r="M86" s="52" t="str">
        <f>IF(O86="","",(INDEX(Raw!D:D,MATCH(O86+2000,Raw!Y:Y,0))))</f>
        <v/>
      </c>
      <c r="N86" s="52" t="str">
        <f>IF(O86="","",(INDEX(Raw!A:A,MATCH(O86+2000,Raw!Y:Y,0))))</f>
        <v/>
      </c>
      <c r="O86" s="11" t="str">
        <f>(IFERROR(IF(LARGE(Raw!Y:Y,A86+COUNTIF(Raw!C:C,"H")+COUNTIF(Raw!C:C,"S"))-2000&gt;0,LARGE(Raw!Y:Y,A86+COUNTIF(Raw!C:C,"H")+COUNTIF(Raw!C:C,"S"))-2000,""),""))</f>
        <v/>
      </c>
    </row>
    <row r="87" spans="1:15" x14ac:dyDescent="0.3">
      <c r="A87" s="52">
        <v>84</v>
      </c>
      <c r="B87" s="3" t="str">
        <f t="shared" si="5"/>
        <v/>
      </c>
      <c r="C87" s="52" t="str">
        <f>IF(E87="","",(INDEX(Raw!D:D,MATCH(E87+6000,Raw!Y:Y,0))))</f>
        <v/>
      </c>
      <c r="D87" s="52" t="str">
        <f>IF(E87="","",(INDEX(Raw!A:A,MATCH(E87+6000,Raw!Y:Y,0))))</f>
        <v/>
      </c>
      <c r="E87" s="11" t="str">
        <f>(IFERROR(IF(LARGE(Raw!Y:Y,A87)-6000&gt;0,LARGE(Raw!Y:Y,A87)-6000,""),""))</f>
        <v/>
      </c>
      <c r="G87" s="3" t="str">
        <f t="shared" si="3"/>
        <v/>
      </c>
      <c r="H87" s="52" t="str">
        <f>IF(J87="","",(INDEX(Raw!D:D,MATCH(J87+4000,Raw!Y:Y,0))))</f>
        <v/>
      </c>
      <c r="I87" s="52" t="str">
        <f>IF(J87="","",(INDEX(Raw!A:A,MATCH(J87+4000,Raw!Y:Y,0))))</f>
        <v/>
      </c>
      <c r="J87" s="11" t="str">
        <f>(IFERROR(IF(LARGE(Raw!Y:Y,A87+COUNTIF(Raw!C:C,"H"))-4000&gt;0,LARGE(Raw!Y:Y,A87+COUNTIF(Raw!C:C,"H"))-4000,""),""))</f>
        <v/>
      </c>
      <c r="L87" s="3" t="str">
        <f t="shared" si="4"/>
        <v/>
      </c>
      <c r="M87" s="52" t="str">
        <f>IF(O87="","",(INDEX(Raw!D:D,MATCH(O87+2000,Raw!Y:Y,0))))</f>
        <v/>
      </c>
      <c r="N87" s="52" t="str">
        <f>IF(O87="","",(INDEX(Raw!A:A,MATCH(O87+2000,Raw!Y:Y,0))))</f>
        <v/>
      </c>
      <c r="O87" s="11" t="str">
        <f>(IFERROR(IF(LARGE(Raw!Y:Y,A87+COUNTIF(Raw!C:C,"H")+COUNTIF(Raw!C:C,"S"))-2000&gt;0,LARGE(Raw!Y:Y,A87+COUNTIF(Raw!C:C,"H")+COUNTIF(Raw!C:C,"S"))-2000,""),""))</f>
        <v/>
      </c>
    </row>
    <row r="88" spans="1:15" x14ac:dyDescent="0.3">
      <c r="A88" s="52">
        <v>85</v>
      </c>
      <c r="B88" s="3" t="str">
        <f t="shared" si="5"/>
        <v/>
      </c>
      <c r="C88" s="52" t="str">
        <f>IF(E88="","",(INDEX(Raw!D:D,MATCH(E88+6000,Raw!Y:Y,0))))</f>
        <v/>
      </c>
      <c r="D88" s="52" t="str">
        <f>IF(E88="","",(INDEX(Raw!A:A,MATCH(E88+6000,Raw!Y:Y,0))))</f>
        <v/>
      </c>
      <c r="E88" s="11" t="str">
        <f>(IFERROR(IF(LARGE(Raw!Y:Y,A88)-6000&gt;0,LARGE(Raw!Y:Y,A88)-6000,""),""))</f>
        <v/>
      </c>
      <c r="G88" s="3" t="str">
        <f t="shared" si="3"/>
        <v/>
      </c>
      <c r="H88" s="52" t="str">
        <f>IF(J88="","",(INDEX(Raw!D:D,MATCH(J88+4000,Raw!Y:Y,0))))</f>
        <v/>
      </c>
      <c r="I88" s="52" t="str">
        <f>IF(J88="","",(INDEX(Raw!A:A,MATCH(J88+4000,Raw!Y:Y,0))))</f>
        <v/>
      </c>
      <c r="J88" s="11" t="str">
        <f>(IFERROR(IF(LARGE(Raw!Y:Y,A88+COUNTIF(Raw!C:C,"H"))-4000&gt;0,LARGE(Raw!Y:Y,A88+COUNTIF(Raw!C:C,"H"))-4000,""),""))</f>
        <v/>
      </c>
      <c r="L88" s="3" t="str">
        <f t="shared" si="4"/>
        <v/>
      </c>
      <c r="M88" s="52" t="str">
        <f>IF(O88="","",(INDEX(Raw!D:D,MATCH(O88+2000,Raw!Y:Y,0))))</f>
        <v/>
      </c>
      <c r="N88" s="52" t="str">
        <f>IF(O88="","",(INDEX(Raw!A:A,MATCH(O88+2000,Raw!Y:Y,0))))</f>
        <v/>
      </c>
      <c r="O88" s="11" t="str">
        <f>(IFERROR(IF(LARGE(Raw!Y:Y,A88+COUNTIF(Raw!C:C,"H")+COUNTIF(Raw!C:C,"S"))-2000&gt;0,LARGE(Raw!Y:Y,A88+COUNTIF(Raw!C:C,"H")+COUNTIF(Raw!C:C,"S"))-2000,""),""))</f>
        <v/>
      </c>
    </row>
    <row r="89" spans="1:15" x14ac:dyDescent="0.3">
      <c r="A89" s="52">
        <v>86</v>
      </c>
      <c r="B89" s="3" t="str">
        <f t="shared" si="5"/>
        <v/>
      </c>
      <c r="C89" s="52" t="str">
        <f>IF(E89="","",(INDEX(Raw!D:D,MATCH(E89+6000,Raw!Y:Y,0))))</f>
        <v/>
      </c>
      <c r="D89" s="52" t="str">
        <f>IF(E89="","",(INDEX(Raw!A:A,MATCH(E89+6000,Raw!Y:Y,0))))</f>
        <v/>
      </c>
      <c r="E89" s="11" t="str">
        <f>(IFERROR(IF(LARGE(Raw!Y:Y,A89)-6000&gt;0,LARGE(Raw!Y:Y,A89)-6000,""),""))</f>
        <v/>
      </c>
      <c r="G89" s="3" t="str">
        <f t="shared" si="3"/>
        <v/>
      </c>
      <c r="H89" s="52" t="str">
        <f>IF(J89="","",(INDEX(Raw!D:D,MATCH(J89+4000,Raw!Y:Y,0))))</f>
        <v/>
      </c>
      <c r="I89" s="52" t="str">
        <f>IF(J89="","",(INDEX(Raw!A:A,MATCH(J89+4000,Raw!Y:Y,0))))</f>
        <v/>
      </c>
      <c r="J89" s="11" t="str">
        <f>(IFERROR(IF(LARGE(Raw!Y:Y,A89+COUNTIF(Raw!C:C,"H"))-4000&gt;0,LARGE(Raw!Y:Y,A89+COUNTIF(Raw!C:C,"H"))-4000,""),""))</f>
        <v/>
      </c>
      <c r="L89" s="3" t="str">
        <f t="shared" si="4"/>
        <v/>
      </c>
      <c r="M89" s="52" t="str">
        <f>IF(O89="","",(INDEX(Raw!D:D,MATCH(O89+2000,Raw!Y:Y,0))))</f>
        <v/>
      </c>
      <c r="N89" s="52" t="str">
        <f>IF(O89="","",(INDEX(Raw!A:A,MATCH(O89+2000,Raw!Y:Y,0))))</f>
        <v/>
      </c>
      <c r="O89" s="11" t="str">
        <f>(IFERROR(IF(LARGE(Raw!Y:Y,A89+COUNTIF(Raw!C:C,"H")+COUNTIF(Raw!C:C,"S"))-2000&gt;0,LARGE(Raw!Y:Y,A89+COUNTIF(Raw!C:C,"H")+COUNTIF(Raw!C:C,"S"))-2000,""),""))</f>
        <v/>
      </c>
    </row>
    <row r="90" spans="1:15" x14ac:dyDescent="0.3">
      <c r="A90" s="52">
        <v>87</v>
      </c>
      <c r="B90" s="3" t="str">
        <f t="shared" si="5"/>
        <v/>
      </c>
      <c r="C90" s="52" t="str">
        <f>IF(E90="","",(INDEX(Raw!D:D,MATCH(E90+6000,Raw!Y:Y,0))))</f>
        <v/>
      </c>
      <c r="D90" s="52" t="str">
        <f>IF(E90="","",(INDEX(Raw!A:A,MATCH(E90+6000,Raw!Y:Y,0))))</f>
        <v/>
      </c>
      <c r="E90" s="11" t="str">
        <f>(IFERROR(IF(LARGE(Raw!Y:Y,A90)-6000&gt;0,LARGE(Raw!Y:Y,A90)-6000,""),""))</f>
        <v/>
      </c>
      <c r="G90" s="3" t="str">
        <f t="shared" si="3"/>
        <v/>
      </c>
      <c r="H90" s="52" t="str">
        <f>IF(J90="","",(INDEX(Raw!D:D,MATCH(J90+4000,Raw!Y:Y,0))))</f>
        <v/>
      </c>
      <c r="I90" s="52" t="str">
        <f>IF(J90="","",(INDEX(Raw!A:A,MATCH(J90+4000,Raw!Y:Y,0))))</f>
        <v/>
      </c>
      <c r="J90" s="11" t="str">
        <f>(IFERROR(IF(LARGE(Raw!Y:Y,A90+COUNTIF(Raw!C:C,"H"))-4000&gt;0,LARGE(Raw!Y:Y,A90+COUNTIF(Raw!C:C,"H"))-4000,""),""))</f>
        <v/>
      </c>
      <c r="L90" s="3" t="str">
        <f t="shared" si="4"/>
        <v/>
      </c>
      <c r="M90" s="52" t="str">
        <f>IF(O90="","",(INDEX(Raw!D:D,MATCH(O90+2000,Raw!Y:Y,0))))</f>
        <v/>
      </c>
      <c r="N90" s="52" t="str">
        <f>IF(O90="","",(INDEX(Raw!A:A,MATCH(O90+2000,Raw!Y:Y,0))))</f>
        <v/>
      </c>
      <c r="O90" s="11" t="str">
        <f>(IFERROR(IF(LARGE(Raw!Y:Y,A90+COUNTIF(Raw!C:C,"H")+COUNTIF(Raw!C:C,"S"))-2000&gt;0,LARGE(Raw!Y:Y,A90+COUNTIF(Raw!C:C,"H")+COUNTIF(Raw!C:C,"S"))-2000,""),""))</f>
        <v/>
      </c>
    </row>
    <row r="91" spans="1:15" x14ac:dyDescent="0.3">
      <c r="A91" s="52">
        <v>88</v>
      </c>
      <c r="B91" s="3" t="str">
        <f t="shared" si="5"/>
        <v/>
      </c>
      <c r="C91" s="52" t="str">
        <f>IF(E91="","",(INDEX(Raw!D:D,MATCH(E91+6000,Raw!Y:Y,0))))</f>
        <v/>
      </c>
      <c r="D91" s="52" t="str">
        <f>IF(E91="","",(INDEX(Raw!A:A,MATCH(E91+6000,Raw!Y:Y,0))))</f>
        <v/>
      </c>
      <c r="E91" s="11" t="str">
        <f>(IFERROR(IF(LARGE(Raw!Y:Y,A91)-6000&gt;0,LARGE(Raw!Y:Y,A91)-6000,""),""))</f>
        <v/>
      </c>
      <c r="G91" s="3" t="str">
        <f t="shared" si="3"/>
        <v/>
      </c>
      <c r="H91" s="52" t="str">
        <f>IF(J91="","",(INDEX(Raw!D:D,MATCH(J91+4000,Raw!Y:Y,0))))</f>
        <v/>
      </c>
      <c r="I91" s="52" t="str">
        <f>IF(J91="","",(INDEX(Raw!A:A,MATCH(J91+4000,Raw!Y:Y,0))))</f>
        <v/>
      </c>
      <c r="J91" s="11" t="str">
        <f>(IFERROR(IF(LARGE(Raw!Y:Y,A91+COUNTIF(Raw!C:C,"H"))-4000&gt;0,LARGE(Raw!Y:Y,A91+COUNTIF(Raw!C:C,"H"))-4000,""),""))</f>
        <v/>
      </c>
      <c r="L91" s="3" t="str">
        <f t="shared" si="4"/>
        <v/>
      </c>
      <c r="M91" s="52" t="str">
        <f>IF(O91="","",(INDEX(Raw!D:D,MATCH(O91+2000,Raw!Y:Y,0))))</f>
        <v/>
      </c>
      <c r="N91" s="52" t="str">
        <f>IF(O91="","",(INDEX(Raw!A:A,MATCH(O91+2000,Raw!Y:Y,0))))</f>
        <v/>
      </c>
      <c r="O91" s="11" t="str">
        <f>(IFERROR(IF(LARGE(Raw!Y:Y,A91+COUNTIF(Raw!C:C,"H")+COUNTIF(Raw!C:C,"S"))-2000&gt;0,LARGE(Raw!Y:Y,A91+COUNTIF(Raw!C:C,"H")+COUNTIF(Raw!C:C,"S"))-2000,""),""))</f>
        <v/>
      </c>
    </row>
    <row r="92" spans="1:15" x14ac:dyDescent="0.3">
      <c r="A92" s="52">
        <v>89</v>
      </c>
      <c r="B92" s="3" t="str">
        <f t="shared" si="5"/>
        <v/>
      </c>
      <c r="C92" s="52" t="str">
        <f>IF(E92="","",(INDEX(Raw!D:D,MATCH(E92+6000,Raw!Y:Y,0))))</f>
        <v/>
      </c>
      <c r="D92" s="52" t="str">
        <f>IF(E92="","",(INDEX(Raw!A:A,MATCH(E92+6000,Raw!Y:Y,0))))</f>
        <v/>
      </c>
      <c r="E92" s="11" t="str">
        <f>(IFERROR(IF(LARGE(Raw!Y:Y,A92)-6000&gt;0,LARGE(Raw!Y:Y,A92)-6000,""),""))</f>
        <v/>
      </c>
      <c r="G92" s="3" t="str">
        <f t="shared" si="3"/>
        <v/>
      </c>
      <c r="H92" s="52" t="str">
        <f>IF(J92="","",(INDEX(Raw!D:D,MATCH(J92+4000,Raw!Y:Y,0))))</f>
        <v/>
      </c>
      <c r="I92" s="52" t="str">
        <f>IF(J92="","",(INDEX(Raw!A:A,MATCH(J92+4000,Raw!Y:Y,0))))</f>
        <v/>
      </c>
      <c r="J92" s="11" t="str">
        <f>(IFERROR(IF(LARGE(Raw!Y:Y,A92+COUNTIF(Raw!C:C,"H"))-4000&gt;0,LARGE(Raw!Y:Y,A92+COUNTIF(Raw!C:C,"H"))-4000,""),""))</f>
        <v/>
      </c>
      <c r="L92" s="3" t="str">
        <f t="shared" si="4"/>
        <v/>
      </c>
      <c r="M92" s="52" t="str">
        <f>IF(O92="","",(INDEX(Raw!D:D,MATCH(O92+2000,Raw!Y:Y,0))))</f>
        <v/>
      </c>
      <c r="N92" s="52" t="str">
        <f>IF(O92="","",(INDEX(Raw!A:A,MATCH(O92+2000,Raw!Y:Y,0))))</f>
        <v/>
      </c>
      <c r="O92" s="11" t="str">
        <f>(IFERROR(IF(LARGE(Raw!Y:Y,A92+COUNTIF(Raw!C:C,"H")+COUNTIF(Raw!C:C,"S"))-2000&gt;0,LARGE(Raw!Y:Y,A92+COUNTIF(Raw!C:C,"H")+COUNTIF(Raw!C:C,"S"))-2000,""),""))</f>
        <v/>
      </c>
    </row>
    <row r="93" spans="1:15" x14ac:dyDescent="0.3">
      <c r="A93" s="52">
        <v>90</v>
      </c>
      <c r="B93" s="3" t="str">
        <f t="shared" si="5"/>
        <v/>
      </c>
      <c r="C93" s="52" t="str">
        <f>IF(E93="","",(INDEX(Raw!D:D,MATCH(E93+6000,Raw!Y:Y,0))))</f>
        <v/>
      </c>
      <c r="D93" s="52" t="str">
        <f>IF(E93="","",(INDEX(Raw!A:A,MATCH(E93+6000,Raw!Y:Y,0))))</f>
        <v/>
      </c>
      <c r="E93" s="11" t="str">
        <f>(IFERROR(IF(LARGE(Raw!Y:Y,A93)-6000&gt;0,LARGE(Raw!Y:Y,A93)-6000,""),""))</f>
        <v/>
      </c>
      <c r="G93" s="3" t="str">
        <f t="shared" si="3"/>
        <v/>
      </c>
      <c r="H93" s="52" t="str">
        <f>IF(J93="","",(INDEX(Raw!D:D,MATCH(J93+4000,Raw!Y:Y,0))))</f>
        <v/>
      </c>
      <c r="I93" s="52" t="str">
        <f>IF(J93="","",(INDEX(Raw!A:A,MATCH(J93+4000,Raw!Y:Y,0))))</f>
        <v/>
      </c>
      <c r="J93" s="11" t="str">
        <f>(IFERROR(IF(LARGE(Raw!Y:Y,A93+COUNTIF(Raw!C:C,"H"))-4000&gt;0,LARGE(Raw!Y:Y,A93+COUNTIF(Raw!C:C,"H"))-4000,""),""))</f>
        <v/>
      </c>
      <c r="L93" s="3" t="str">
        <f t="shared" si="4"/>
        <v/>
      </c>
      <c r="M93" s="52" t="str">
        <f>IF(O93="","",(INDEX(Raw!D:D,MATCH(O93+2000,Raw!Y:Y,0))))</f>
        <v/>
      </c>
      <c r="N93" s="52" t="str">
        <f>IF(O93="","",(INDEX(Raw!A:A,MATCH(O93+2000,Raw!Y:Y,0))))</f>
        <v/>
      </c>
      <c r="O93" s="11" t="str">
        <f>(IFERROR(IF(LARGE(Raw!Y:Y,A93+COUNTIF(Raw!C:C,"H")+COUNTIF(Raw!C:C,"S"))-2000&gt;0,LARGE(Raw!Y:Y,A93+COUNTIF(Raw!C:C,"H")+COUNTIF(Raw!C:C,"S"))-2000,""),""))</f>
        <v/>
      </c>
    </row>
    <row r="94" spans="1:15" x14ac:dyDescent="0.3">
      <c r="A94" s="52">
        <v>91</v>
      </c>
      <c r="B94" s="3" t="str">
        <f t="shared" si="5"/>
        <v/>
      </c>
      <c r="C94" s="52" t="str">
        <f>IF(E94="","",(INDEX(Raw!D:D,MATCH(E94+6000,Raw!Y:Y,0))))</f>
        <v/>
      </c>
      <c r="D94" s="52" t="str">
        <f>IF(E94="","",(INDEX(Raw!A:A,MATCH(E94+6000,Raw!Y:Y,0))))</f>
        <v/>
      </c>
      <c r="E94" s="11" t="str">
        <f>(IFERROR(IF(LARGE(Raw!Y:Y,A94)-6000&gt;0,LARGE(Raw!Y:Y,A94)-6000,""),""))</f>
        <v/>
      </c>
      <c r="G94" s="3" t="str">
        <f t="shared" si="3"/>
        <v/>
      </c>
      <c r="H94" s="52" t="str">
        <f>IF(J94="","",(INDEX(Raw!D:D,MATCH(J94+4000,Raw!Y:Y,0))))</f>
        <v/>
      </c>
      <c r="I94" s="52" t="str">
        <f>IF(J94="","",(INDEX(Raw!A:A,MATCH(J94+4000,Raw!Y:Y,0))))</f>
        <v/>
      </c>
      <c r="J94" s="11" t="str">
        <f>(IFERROR(IF(LARGE(Raw!Y:Y,A94+COUNTIF(Raw!C:C,"H"))-4000&gt;0,LARGE(Raw!Y:Y,A94+COUNTIF(Raw!C:C,"H"))-4000,""),""))</f>
        <v/>
      </c>
      <c r="L94" s="3" t="str">
        <f t="shared" si="4"/>
        <v/>
      </c>
      <c r="M94" s="52" t="str">
        <f>IF(O94="","",(INDEX(Raw!D:D,MATCH(O94+2000,Raw!Y:Y,0))))</f>
        <v/>
      </c>
      <c r="N94" s="52" t="str">
        <f>IF(O94="","",(INDEX(Raw!A:A,MATCH(O94+2000,Raw!Y:Y,0))))</f>
        <v/>
      </c>
      <c r="O94" s="11" t="str">
        <f>(IFERROR(IF(LARGE(Raw!Y:Y,A94+COUNTIF(Raw!C:C,"H")+COUNTIF(Raw!C:C,"S"))-2000&gt;0,LARGE(Raw!Y:Y,A94+COUNTIF(Raw!C:C,"H")+COUNTIF(Raw!C:C,"S"))-2000,""),""))</f>
        <v/>
      </c>
    </row>
    <row r="95" spans="1:15" x14ac:dyDescent="0.3">
      <c r="A95" s="52">
        <v>92</v>
      </c>
      <c r="B95" s="3" t="str">
        <f t="shared" si="5"/>
        <v/>
      </c>
      <c r="C95" s="52" t="str">
        <f>IF(E95="","",(INDEX(Raw!D:D,MATCH(E95+6000,Raw!Y:Y,0))))</f>
        <v/>
      </c>
      <c r="D95" s="52" t="str">
        <f>IF(E95="","",(INDEX(Raw!A:A,MATCH(E95+6000,Raw!Y:Y,0))))</f>
        <v/>
      </c>
      <c r="E95" s="11" t="str">
        <f>(IFERROR(IF(LARGE(Raw!Y:Y,A95)-6000&gt;0,LARGE(Raw!Y:Y,A95)-6000,""),""))</f>
        <v/>
      </c>
      <c r="G95" s="3" t="str">
        <f t="shared" si="3"/>
        <v/>
      </c>
      <c r="H95" s="52" t="str">
        <f>IF(J95="","",(INDEX(Raw!D:D,MATCH(J95+4000,Raw!Y:Y,0))))</f>
        <v/>
      </c>
      <c r="I95" s="52" t="str">
        <f>IF(J95="","",(INDEX(Raw!A:A,MATCH(J95+4000,Raw!Y:Y,0))))</f>
        <v/>
      </c>
      <c r="J95" s="11" t="str">
        <f>(IFERROR(IF(LARGE(Raw!Y:Y,A95+COUNTIF(Raw!C:C,"H"))-4000&gt;0,LARGE(Raw!Y:Y,A95+COUNTIF(Raw!C:C,"H"))-4000,""),""))</f>
        <v/>
      </c>
      <c r="L95" s="3" t="str">
        <f t="shared" si="4"/>
        <v/>
      </c>
      <c r="M95" s="52" t="str">
        <f>IF(O95="","",(INDEX(Raw!D:D,MATCH(O95+2000,Raw!Y:Y,0))))</f>
        <v/>
      </c>
      <c r="N95" s="52" t="str">
        <f>IF(O95="","",(INDEX(Raw!A:A,MATCH(O95+2000,Raw!Y:Y,0))))</f>
        <v/>
      </c>
      <c r="O95" s="11" t="str">
        <f>(IFERROR(IF(LARGE(Raw!Y:Y,A95+COUNTIF(Raw!C:C,"H")+COUNTIF(Raw!C:C,"S"))-2000&gt;0,LARGE(Raw!Y:Y,A95+COUNTIF(Raw!C:C,"H")+COUNTIF(Raw!C:C,"S"))-2000,""),""))</f>
        <v/>
      </c>
    </row>
    <row r="96" spans="1:15" x14ac:dyDescent="0.3">
      <c r="A96" s="52">
        <v>93</v>
      </c>
      <c r="B96" s="3" t="str">
        <f t="shared" si="5"/>
        <v/>
      </c>
      <c r="C96" s="52" t="str">
        <f>IF(E96="","",(INDEX(Raw!D:D,MATCH(E96+6000,Raw!Y:Y,0))))</f>
        <v/>
      </c>
      <c r="D96" s="52" t="str">
        <f>IF(E96="","",(INDEX(Raw!A:A,MATCH(E96+6000,Raw!Y:Y,0))))</f>
        <v/>
      </c>
      <c r="E96" s="11" t="str">
        <f>(IFERROR(IF(LARGE(Raw!Y:Y,A96)-6000&gt;0,LARGE(Raw!Y:Y,A96)-6000,""),""))</f>
        <v/>
      </c>
      <c r="G96" s="3" t="str">
        <f t="shared" si="3"/>
        <v/>
      </c>
      <c r="H96" s="52" t="str">
        <f>IF(J96="","",(INDEX(Raw!D:D,MATCH(J96+4000,Raw!Y:Y,0))))</f>
        <v/>
      </c>
      <c r="I96" s="52" t="str">
        <f>IF(J96="","",(INDEX(Raw!A:A,MATCH(J96+4000,Raw!Y:Y,0))))</f>
        <v/>
      </c>
      <c r="J96" s="11" t="str">
        <f>(IFERROR(IF(LARGE(Raw!Y:Y,A96+COUNTIF(Raw!C:C,"H"))-4000&gt;0,LARGE(Raw!Y:Y,A96+COUNTIF(Raw!C:C,"H"))-4000,""),""))</f>
        <v/>
      </c>
      <c r="L96" s="3" t="str">
        <f t="shared" si="4"/>
        <v/>
      </c>
      <c r="M96" s="52" t="str">
        <f>IF(O96="","",(INDEX(Raw!D:D,MATCH(O96+2000,Raw!Y:Y,0))))</f>
        <v/>
      </c>
      <c r="N96" s="52" t="str">
        <f>IF(O96="","",(INDEX(Raw!A:A,MATCH(O96+2000,Raw!Y:Y,0))))</f>
        <v/>
      </c>
      <c r="O96" s="11" t="str">
        <f>(IFERROR(IF(LARGE(Raw!Y:Y,A96+COUNTIF(Raw!C:C,"H")+COUNTIF(Raw!C:C,"S"))-2000&gt;0,LARGE(Raw!Y:Y,A96+COUNTIF(Raw!C:C,"H")+COUNTIF(Raw!C:C,"S"))-2000,""),""))</f>
        <v/>
      </c>
    </row>
    <row r="97" spans="1:15" x14ac:dyDescent="0.3">
      <c r="A97" s="52">
        <v>94</v>
      </c>
      <c r="B97" s="3" t="str">
        <f t="shared" si="5"/>
        <v/>
      </c>
      <c r="C97" s="52" t="str">
        <f>IF(E97="","",(INDEX(Raw!D:D,MATCH(E97+6000,Raw!Y:Y,0))))</f>
        <v/>
      </c>
      <c r="D97" s="52" t="str">
        <f>IF(E97="","",(INDEX(Raw!A:A,MATCH(E97+6000,Raw!Y:Y,0))))</f>
        <v/>
      </c>
      <c r="E97" s="11" t="str">
        <f>(IFERROR(IF(LARGE(Raw!Y:Y,A97)-6000&gt;0,LARGE(Raw!Y:Y,A97)-6000,""),""))</f>
        <v/>
      </c>
      <c r="G97" s="3" t="str">
        <f t="shared" si="3"/>
        <v/>
      </c>
      <c r="H97" s="52" t="str">
        <f>IF(J97="","",(INDEX(Raw!D:D,MATCH(J97+4000,Raw!Y:Y,0))))</f>
        <v/>
      </c>
      <c r="I97" s="52" t="str">
        <f>IF(J97="","",(INDEX(Raw!A:A,MATCH(J97+4000,Raw!Y:Y,0))))</f>
        <v/>
      </c>
      <c r="J97" s="11" t="str">
        <f>(IFERROR(IF(LARGE(Raw!Y:Y,A97+COUNTIF(Raw!C:C,"H"))-4000&gt;0,LARGE(Raw!Y:Y,A97+COUNTIF(Raw!C:C,"H"))-4000,""),""))</f>
        <v/>
      </c>
      <c r="L97" s="3" t="str">
        <f t="shared" si="4"/>
        <v/>
      </c>
      <c r="M97" s="52" t="str">
        <f>IF(O97="","",(INDEX(Raw!D:D,MATCH(O97+2000,Raw!Y:Y,0))))</f>
        <v/>
      </c>
      <c r="N97" s="52" t="str">
        <f>IF(O97="","",(INDEX(Raw!A:A,MATCH(O97+2000,Raw!Y:Y,0))))</f>
        <v/>
      </c>
      <c r="O97" s="11" t="str">
        <f>(IFERROR(IF(LARGE(Raw!Y:Y,A97+COUNTIF(Raw!C:C,"H")+COUNTIF(Raw!C:C,"S"))-2000&gt;0,LARGE(Raw!Y:Y,A97+COUNTIF(Raw!C:C,"H")+COUNTIF(Raw!C:C,"S"))-2000,""),""))</f>
        <v/>
      </c>
    </row>
    <row r="98" spans="1:15" x14ac:dyDescent="0.3">
      <c r="A98" s="52">
        <v>95</v>
      </c>
      <c r="B98" s="3" t="str">
        <f t="shared" si="5"/>
        <v/>
      </c>
      <c r="C98" s="52" t="str">
        <f>IF(E98="","",(INDEX(Raw!D:D,MATCH(E98+6000,Raw!Y:Y,0))))</f>
        <v/>
      </c>
      <c r="D98" s="52" t="str">
        <f>IF(E98="","",(INDEX(Raw!A:A,MATCH(E98+6000,Raw!Y:Y,0))))</f>
        <v/>
      </c>
      <c r="E98" s="11" t="str">
        <f>(IFERROR(IF(LARGE(Raw!Y:Y,A98)-6000&gt;0,LARGE(Raw!Y:Y,A98)-6000,""),""))</f>
        <v/>
      </c>
      <c r="G98" s="3" t="str">
        <f t="shared" si="3"/>
        <v/>
      </c>
      <c r="H98" s="52" t="str">
        <f>IF(J98="","",(INDEX(Raw!D:D,MATCH(J98+4000,Raw!Y:Y,0))))</f>
        <v/>
      </c>
      <c r="I98" s="52" t="str">
        <f>IF(J98="","",(INDEX(Raw!A:A,MATCH(J98+4000,Raw!Y:Y,0))))</f>
        <v/>
      </c>
      <c r="J98" s="11" t="str">
        <f>(IFERROR(IF(LARGE(Raw!Y:Y,A98+COUNTIF(Raw!C:C,"H"))-4000&gt;0,LARGE(Raw!Y:Y,A98+COUNTIF(Raw!C:C,"H"))-4000,""),""))</f>
        <v/>
      </c>
      <c r="L98" s="3" t="str">
        <f t="shared" si="4"/>
        <v/>
      </c>
      <c r="M98" s="52" t="str">
        <f>IF(O98="","",(INDEX(Raw!D:D,MATCH(O98+2000,Raw!Y:Y,0))))</f>
        <v/>
      </c>
      <c r="N98" s="52" t="str">
        <f>IF(O98="","",(INDEX(Raw!A:A,MATCH(O98+2000,Raw!Y:Y,0))))</f>
        <v/>
      </c>
      <c r="O98" s="11" t="str">
        <f>(IFERROR(IF(LARGE(Raw!Y:Y,A98+COUNTIF(Raw!C:C,"H")+COUNTIF(Raw!C:C,"S"))-2000&gt;0,LARGE(Raw!Y:Y,A98+COUNTIF(Raw!C:C,"H")+COUNTIF(Raw!C:C,"S"))-2000,""),""))</f>
        <v/>
      </c>
    </row>
    <row r="99" spans="1:15" x14ac:dyDescent="0.3">
      <c r="A99" s="52">
        <v>96</v>
      </c>
      <c r="B99" s="3" t="str">
        <f t="shared" si="5"/>
        <v/>
      </c>
      <c r="C99" s="52" t="str">
        <f>IF(E99="","",(INDEX(Raw!D:D,MATCH(E99+6000,Raw!Y:Y,0))))</f>
        <v/>
      </c>
      <c r="D99" s="52" t="str">
        <f>IF(E99="","",(INDEX(Raw!A:A,MATCH(E99+6000,Raw!Y:Y,0))))</f>
        <v/>
      </c>
      <c r="E99" s="11" t="str">
        <f>(IFERROR(IF(LARGE(Raw!Y:Y,A99)-6000&gt;0,LARGE(Raw!Y:Y,A99)-6000,""),""))</f>
        <v/>
      </c>
      <c r="G99" s="3" t="str">
        <f t="shared" si="3"/>
        <v/>
      </c>
      <c r="H99" s="52" t="str">
        <f>IF(J99="","",(INDEX(Raw!D:D,MATCH(J99+4000,Raw!Y:Y,0))))</f>
        <v/>
      </c>
      <c r="I99" s="52" t="str">
        <f>IF(J99="","",(INDEX(Raw!A:A,MATCH(J99+4000,Raw!Y:Y,0))))</f>
        <v/>
      </c>
      <c r="J99" s="11" t="str">
        <f>(IFERROR(IF(LARGE(Raw!Y:Y,A99+COUNTIF(Raw!C:C,"H"))-4000&gt;0,LARGE(Raw!Y:Y,A99+COUNTIF(Raw!C:C,"H"))-4000,""),""))</f>
        <v/>
      </c>
      <c r="L99" s="3" t="str">
        <f t="shared" si="4"/>
        <v/>
      </c>
      <c r="M99" s="52" t="str">
        <f>IF(O99="","",(INDEX(Raw!D:D,MATCH(O99+2000,Raw!Y:Y,0))))</f>
        <v/>
      </c>
      <c r="N99" s="52" t="str">
        <f>IF(O99="","",(INDEX(Raw!A:A,MATCH(O99+2000,Raw!Y:Y,0))))</f>
        <v/>
      </c>
      <c r="O99" s="11" t="str">
        <f>(IFERROR(IF(LARGE(Raw!Y:Y,A99+COUNTIF(Raw!C:C,"H")+COUNTIF(Raw!C:C,"S"))-2000&gt;0,LARGE(Raw!Y:Y,A99+COUNTIF(Raw!C:C,"H")+COUNTIF(Raw!C:C,"S"))-2000,""),""))</f>
        <v/>
      </c>
    </row>
    <row r="100" spans="1:15" x14ac:dyDescent="0.3">
      <c r="A100" s="52">
        <v>97</v>
      </c>
      <c r="B100" s="3" t="str">
        <f t="shared" si="5"/>
        <v/>
      </c>
      <c r="C100" s="52" t="str">
        <f>IF(E100="","",(INDEX(Raw!D:D,MATCH(E100+6000,Raw!Y:Y,0))))</f>
        <v/>
      </c>
      <c r="D100" s="52" t="str">
        <f>IF(E100="","",(INDEX(Raw!A:A,MATCH(E100+6000,Raw!Y:Y,0))))</f>
        <v/>
      </c>
      <c r="E100" s="11" t="str">
        <f>(IFERROR(IF(LARGE(Raw!Y:Y,A100)-6000&gt;0,LARGE(Raw!Y:Y,A100)-6000,""),""))</f>
        <v/>
      </c>
      <c r="G100" s="3" t="str">
        <f t="shared" si="3"/>
        <v/>
      </c>
      <c r="H100" s="52" t="str">
        <f>IF(J100="","",(INDEX(Raw!D:D,MATCH(J100+4000,Raw!Y:Y,0))))</f>
        <v/>
      </c>
      <c r="I100" s="52" t="str">
        <f>IF(J100="","",(INDEX(Raw!A:A,MATCH(J100+4000,Raw!Y:Y,0))))</f>
        <v/>
      </c>
      <c r="J100" s="11" t="str">
        <f>(IFERROR(IF(LARGE(Raw!Y:Y,A100+COUNTIF(Raw!C:C,"H"))-4000&gt;0,LARGE(Raw!Y:Y,A100+COUNTIF(Raw!C:C,"H"))-4000,""),""))</f>
        <v/>
      </c>
      <c r="L100" s="3" t="str">
        <f t="shared" si="4"/>
        <v/>
      </c>
      <c r="M100" s="52" t="str">
        <f>IF(O100="","",(INDEX(Raw!D:D,MATCH(O100+2000,Raw!Y:Y,0))))</f>
        <v/>
      </c>
      <c r="N100" s="52" t="str">
        <f>IF(O100="","",(INDEX(Raw!A:A,MATCH(O100+2000,Raw!Y:Y,0))))</f>
        <v/>
      </c>
      <c r="O100" s="11" t="str">
        <f>(IFERROR(IF(LARGE(Raw!Y:Y,A100+COUNTIF(Raw!C:C,"H")+COUNTIF(Raw!C:C,"S"))-2000&gt;0,LARGE(Raw!Y:Y,A100+COUNTIF(Raw!C:C,"H")+COUNTIF(Raw!C:C,"S"))-2000,""),""))</f>
        <v/>
      </c>
    </row>
    <row r="101" spans="1:15" x14ac:dyDescent="0.3">
      <c r="A101" s="52">
        <v>98</v>
      </c>
      <c r="B101" s="3" t="str">
        <f t="shared" si="5"/>
        <v/>
      </c>
      <c r="C101" s="52" t="str">
        <f>IF(E101="","",(INDEX(Raw!D:D,MATCH(E101+6000,Raw!Y:Y,0))))</f>
        <v/>
      </c>
      <c r="D101" s="52" t="str">
        <f>IF(E101="","",(INDEX(Raw!A:A,MATCH(E101+6000,Raw!Y:Y,0))))</f>
        <v/>
      </c>
      <c r="E101" s="11" t="str">
        <f>(IFERROR(IF(LARGE(Raw!Y:Y,A101)-6000&gt;0,LARGE(Raw!Y:Y,A101)-6000,""),""))</f>
        <v/>
      </c>
      <c r="G101" s="3" t="str">
        <f t="shared" si="3"/>
        <v/>
      </c>
      <c r="H101" s="52" t="str">
        <f>IF(J101="","",(INDEX(Raw!D:D,MATCH(J101+4000,Raw!Y:Y,0))))</f>
        <v/>
      </c>
      <c r="I101" s="52" t="str">
        <f>IF(J101="","",(INDEX(Raw!A:A,MATCH(J101+4000,Raw!Y:Y,0))))</f>
        <v/>
      </c>
      <c r="J101" s="11" t="str">
        <f>(IFERROR(IF(LARGE(Raw!Y:Y,A101+COUNTIF(Raw!C:C,"H"))-4000&gt;0,LARGE(Raw!Y:Y,A101+COUNTIF(Raw!C:C,"H"))-4000,""),""))</f>
        <v/>
      </c>
      <c r="L101" s="3" t="str">
        <f t="shared" si="4"/>
        <v/>
      </c>
      <c r="M101" s="52" t="str">
        <f>IF(O101="","",(INDEX(Raw!D:D,MATCH(O101+2000,Raw!Y:Y,0))))</f>
        <v/>
      </c>
      <c r="N101" s="52" t="str">
        <f>IF(O101="","",(INDEX(Raw!A:A,MATCH(O101+2000,Raw!Y:Y,0))))</f>
        <v/>
      </c>
      <c r="O101" s="11" t="str">
        <f>(IFERROR(IF(LARGE(Raw!Y:Y,A101+COUNTIF(Raw!C:C,"H")+COUNTIF(Raw!C:C,"S"))-2000&gt;0,LARGE(Raw!Y:Y,A101+COUNTIF(Raw!C:C,"H")+COUNTIF(Raw!C:C,"S"))-2000,""),""))</f>
        <v/>
      </c>
    </row>
    <row r="102" spans="1:15" x14ac:dyDescent="0.3">
      <c r="A102" s="52">
        <v>99</v>
      </c>
      <c r="B102" s="3" t="str">
        <f t="shared" si="5"/>
        <v/>
      </c>
      <c r="C102" s="52" t="str">
        <f>IF(E102="","",(INDEX(Raw!D:D,MATCH(E102+6000,Raw!Y:Y,0))))</f>
        <v/>
      </c>
      <c r="D102" s="52" t="str">
        <f>IF(E102="","",(INDEX(Raw!A:A,MATCH(E102+6000,Raw!Y:Y,0))))</f>
        <v/>
      </c>
      <c r="E102" s="11" t="str">
        <f>(IFERROR(IF(LARGE(Raw!Y:Y,A102)-6000&gt;0,LARGE(Raw!Y:Y,A102)-6000,""),""))</f>
        <v/>
      </c>
      <c r="G102" s="3" t="str">
        <f t="shared" si="3"/>
        <v/>
      </c>
      <c r="H102" s="52" t="str">
        <f>IF(J102="","",(INDEX(Raw!D:D,MATCH(J102+4000,Raw!Y:Y,0))))</f>
        <v/>
      </c>
      <c r="I102" s="52" t="str">
        <f>IF(J102="","",(INDEX(Raw!A:A,MATCH(J102+4000,Raw!Y:Y,0))))</f>
        <v/>
      </c>
      <c r="J102" s="11" t="str">
        <f>(IFERROR(IF(LARGE(Raw!Y:Y,A102+COUNTIF(Raw!C:C,"H"))-4000&gt;0,LARGE(Raw!Y:Y,A102+COUNTIF(Raw!C:C,"H"))-4000,""),""))</f>
        <v/>
      </c>
      <c r="L102" s="3" t="str">
        <f t="shared" si="4"/>
        <v/>
      </c>
      <c r="M102" s="52" t="str">
        <f>IF(O102="","",(INDEX(Raw!D:D,MATCH(O102+2000,Raw!Y:Y,0))))</f>
        <v/>
      </c>
      <c r="N102" s="52" t="str">
        <f>IF(O102="","",(INDEX(Raw!A:A,MATCH(O102+2000,Raw!Y:Y,0))))</f>
        <v/>
      </c>
      <c r="O102" s="11" t="str">
        <f>(IFERROR(IF(LARGE(Raw!Y:Y,A102+COUNTIF(Raw!C:C,"H")+COUNTIF(Raw!C:C,"S"))-2000&gt;0,LARGE(Raw!Y:Y,A102+COUNTIF(Raw!C:C,"H")+COUNTIF(Raw!C:C,"S"))-2000,""),""))</f>
        <v/>
      </c>
    </row>
    <row r="103" spans="1:15" x14ac:dyDescent="0.3">
      <c r="A103" s="52">
        <v>100</v>
      </c>
      <c r="B103" s="3" t="str">
        <f t="shared" si="5"/>
        <v/>
      </c>
      <c r="C103" s="52" t="str">
        <f>IF(E103="","",(INDEX(Raw!D:D,MATCH(E103+6000,Raw!Y:Y,0))))</f>
        <v/>
      </c>
      <c r="D103" s="52" t="str">
        <f>IF(E103="","",(INDEX(Raw!A:A,MATCH(E103+6000,Raw!Y:Y,0))))</f>
        <v/>
      </c>
      <c r="E103" s="11" t="str">
        <f>(IFERROR(IF(LARGE(Raw!Y:Y,A103)-6000&gt;0,LARGE(Raw!Y:Y,A103)-6000,""),""))</f>
        <v/>
      </c>
      <c r="G103" s="3" t="str">
        <f t="shared" si="3"/>
        <v/>
      </c>
      <c r="H103" s="52" t="str">
        <f>IF(J103="","",(INDEX(Raw!D:D,MATCH(J103+4000,Raw!Y:Y,0))))</f>
        <v/>
      </c>
      <c r="I103" s="52" t="str">
        <f>IF(J103="","",(INDEX(Raw!A:A,MATCH(J103+4000,Raw!Y:Y,0))))</f>
        <v/>
      </c>
      <c r="J103" s="11" t="str">
        <f>(IFERROR(IF(LARGE(Raw!Y:Y,A103+COUNTIF(Raw!C:C,"H"))-4000&gt;0,LARGE(Raw!Y:Y,A103+COUNTIF(Raw!C:C,"H"))-4000,""),""))</f>
        <v/>
      </c>
      <c r="L103" s="3" t="str">
        <f t="shared" si="4"/>
        <v/>
      </c>
      <c r="M103" s="52" t="str">
        <f>IF(O103="","",(INDEX(Raw!D:D,MATCH(O103+2000,Raw!Y:Y,0))))</f>
        <v/>
      </c>
      <c r="N103" s="52" t="str">
        <f>IF(O103="","",(INDEX(Raw!A:A,MATCH(O103+2000,Raw!Y:Y,0))))</f>
        <v/>
      </c>
      <c r="O103" s="11" t="str">
        <f>(IFERROR(IF(LARGE(Raw!Y:Y,A103+COUNTIF(Raw!C:C,"H")+COUNTIF(Raw!C:C,"S"))-2000&gt;0,LARGE(Raw!Y:Y,A103+COUNTIF(Raw!C:C,"H")+COUNTIF(Raw!C:C,"S"))-2000,""),""))</f>
        <v/>
      </c>
    </row>
    <row r="104" spans="1:15" x14ac:dyDescent="0.3">
      <c r="A104" s="52">
        <v>101</v>
      </c>
      <c r="B104" s="3" t="str">
        <f t="shared" si="5"/>
        <v/>
      </c>
      <c r="C104" s="52" t="str">
        <f>IF(E104="","",(INDEX(Raw!D:D,MATCH(E104+6000,Raw!Y:Y,0))))</f>
        <v/>
      </c>
      <c r="D104" s="52" t="str">
        <f>IF(E104="","",(INDEX(Raw!A:A,MATCH(E104+6000,Raw!Y:Y,0))))</f>
        <v/>
      </c>
      <c r="E104" s="11" t="str">
        <f>(IFERROR(IF(LARGE(Raw!Y:Y,A104)-6000&gt;0,LARGE(Raw!Y:Y,A104)-6000,""),""))</f>
        <v/>
      </c>
      <c r="G104" s="3" t="str">
        <f t="shared" si="3"/>
        <v/>
      </c>
      <c r="H104" s="52" t="str">
        <f>IF(J104="","",(INDEX(Raw!D:D,MATCH(J104+4000,Raw!Y:Y,0))))</f>
        <v/>
      </c>
      <c r="I104" s="52" t="str">
        <f>IF(J104="","",(INDEX(Raw!A:A,MATCH(J104+4000,Raw!Y:Y,0))))</f>
        <v/>
      </c>
      <c r="J104" s="11" t="str">
        <f>(IFERROR(IF(LARGE(Raw!Y:Y,A104+COUNTIF(Raw!C:C,"H"))-4000&gt;0,LARGE(Raw!Y:Y,A104+COUNTIF(Raw!C:C,"H"))-4000,""),""))</f>
        <v/>
      </c>
      <c r="L104" s="3" t="str">
        <f t="shared" si="4"/>
        <v/>
      </c>
      <c r="M104" s="52" t="str">
        <f>IF(O104="","",(INDEX(Raw!D:D,MATCH(O104+2000,Raw!Y:Y,0))))</f>
        <v/>
      </c>
      <c r="N104" s="52" t="str">
        <f>IF(O104="","",(INDEX(Raw!A:A,MATCH(O104+2000,Raw!Y:Y,0))))</f>
        <v/>
      </c>
      <c r="O104" s="11" t="str">
        <f>(IFERROR(IF(LARGE(Raw!Y:Y,A104+COUNTIF(Raw!C:C,"H")+COUNTIF(Raw!C:C,"S"))-2000&gt;0,LARGE(Raw!Y:Y,A104+COUNTIF(Raw!C:C,"H")+COUNTIF(Raw!C:C,"S"))-2000,""),""))</f>
        <v/>
      </c>
    </row>
    <row r="105" spans="1:15" x14ac:dyDescent="0.3">
      <c r="A105" s="52">
        <v>102</v>
      </c>
      <c r="B105" s="3" t="str">
        <f t="shared" si="5"/>
        <v/>
      </c>
      <c r="C105" s="52" t="str">
        <f>IF(E105="","",(INDEX(Raw!D:D,MATCH(E105+6000,Raw!Y:Y,0))))</f>
        <v/>
      </c>
      <c r="D105" s="52" t="str">
        <f>IF(E105="","",(INDEX(Raw!A:A,MATCH(E105+6000,Raw!Y:Y,0))))</f>
        <v/>
      </c>
      <c r="E105" s="11" t="str">
        <f>(IFERROR(IF(LARGE(Raw!Y:Y,A105)-6000&gt;0,LARGE(Raw!Y:Y,A105)-6000,""),""))</f>
        <v/>
      </c>
      <c r="G105" s="3" t="str">
        <f t="shared" si="3"/>
        <v/>
      </c>
      <c r="H105" s="52" t="str">
        <f>IF(J105="","",(INDEX(Raw!D:D,MATCH(J105+4000,Raw!Y:Y,0))))</f>
        <v/>
      </c>
      <c r="I105" s="52" t="str">
        <f>IF(J105="","",(INDEX(Raw!A:A,MATCH(J105+4000,Raw!Y:Y,0))))</f>
        <v/>
      </c>
      <c r="J105" s="11" t="str">
        <f>(IFERROR(IF(LARGE(Raw!Y:Y,A105+COUNTIF(Raw!C:C,"H"))-4000&gt;0,LARGE(Raw!Y:Y,A105+COUNTIF(Raw!C:C,"H"))-4000,""),""))</f>
        <v/>
      </c>
      <c r="L105" s="3" t="str">
        <f t="shared" si="4"/>
        <v/>
      </c>
      <c r="M105" s="52" t="str">
        <f>IF(O105="","",(INDEX(Raw!D:D,MATCH(O105+2000,Raw!Y:Y,0))))</f>
        <v/>
      </c>
      <c r="N105" s="52" t="str">
        <f>IF(O105="","",(INDEX(Raw!A:A,MATCH(O105+2000,Raw!Y:Y,0))))</f>
        <v/>
      </c>
      <c r="O105" s="11" t="str">
        <f>(IFERROR(IF(LARGE(Raw!Y:Y,A105+COUNTIF(Raw!C:C,"H")+COUNTIF(Raw!C:C,"S"))-2000&gt;0,LARGE(Raw!Y:Y,A105+COUNTIF(Raw!C:C,"H")+COUNTIF(Raw!C:C,"S"))-2000,""),""))</f>
        <v/>
      </c>
    </row>
    <row r="106" spans="1:15" x14ac:dyDescent="0.3">
      <c r="A106" s="52">
        <v>103</v>
      </c>
      <c r="B106" s="3" t="str">
        <f t="shared" si="5"/>
        <v/>
      </c>
      <c r="C106" s="52" t="str">
        <f>IF(E106="","",(INDEX(Raw!D:D,MATCH(E106+6000,Raw!Y:Y,0))))</f>
        <v/>
      </c>
      <c r="D106" s="52" t="str">
        <f>IF(E106="","",(INDEX(Raw!A:A,MATCH(E106+6000,Raw!Y:Y,0))))</f>
        <v/>
      </c>
      <c r="E106" s="11" t="str">
        <f>(IFERROR(IF(LARGE(Raw!Y:Y,A106)-6000&gt;0,LARGE(Raw!Y:Y,A106)-6000,""),""))</f>
        <v/>
      </c>
      <c r="G106" s="3" t="str">
        <f t="shared" si="3"/>
        <v/>
      </c>
      <c r="H106" s="52" t="str">
        <f>IF(J106="","",(INDEX(Raw!D:D,MATCH(J106+4000,Raw!Y:Y,0))))</f>
        <v/>
      </c>
      <c r="I106" s="52" t="str">
        <f>IF(J106="","",(INDEX(Raw!A:A,MATCH(J106+4000,Raw!Y:Y,0))))</f>
        <v/>
      </c>
      <c r="J106" s="11" t="str">
        <f>(IFERROR(IF(LARGE(Raw!Y:Y,A106+COUNTIF(Raw!C:C,"H"))-4000&gt;0,LARGE(Raw!Y:Y,A106+COUNTIF(Raw!C:C,"H"))-4000,""),""))</f>
        <v/>
      </c>
      <c r="L106" s="3" t="str">
        <f t="shared" si="4"/>
        <v/>
      </c>
      <c r="M106" s="52" t="str">
        <f>IF(O106="","",(INDEX(Raw!D:D,MATCH(O106+2000,Raw!Y:Y,0))))</f>
        <v/>
      </c>
      <c r="N106" s="52" t="str">
        <f>IF(O106="","",(INDEX(Raw!A:A,MATCH(O106+2000,Raw!Y:Y,0))))</f>
        <v/>
      </c>
      <c r="O106" s="11" t="str">
        <f>(IFERROR(IF(LARGE(Raw!Y:Y,A106+COUNTIF(Raw!C:C,"H")+COUNTIF(Raw!C:C,"S"))-2000&gt;0,LARGE(Raw!Y:Y,A106+COUNTIF(Raw!C:C,"H")+COUNTIF(Raw!C:C,"S"))-2000,""),""))</f>
        <v/>
      </c>
    </row>
    <row r="107" spans="1:15" x14ac:dyDescent="0.3">
      <c r="A107" s="52">
        <v>104</v>
      </c>
      <c r="B107" s="3" t="str">
        <f t="shared" si="5"/>
        <v/>
      </c>
      <c r="C107" s="52" t="str">
        <f>IF(E107="","",(INDEX(Raw!D:D,MATCH(E107+6000,Raw!Y:Y,0))))</f>
        <v/>
      </c>
      <c r="D107" s="52" t="str">
        <f>IF(E107="","",(INDEX(Raw!A:A,MATCH(E107+6000,Raw!Y:Y,0))))</f>
        <v/>
      </c>
      <c r="E107" s="11" t="str">
        <f>(IFERROR(IF(LARGE(Raw!Y:Y,A107)-6000&gt;0,LARGE(Raw!Y:Y,A107)-6000,""),""))</f>
        <v/>
      </c>
      <c r="G107" s="3" t="str">
        <f t="shared" si="3"/>
        <v/>
      </c>
      <c r="H107" s="52" t="str">
        <f>IF(J107="","",(INDEX(Raw!D:D,MATCH(J107+4000,Raw!Y:Y,0))))</f>
        <v/>
      </c>
      <c r="I107" s="52" t="str">
        <f>IF(J107="","",(INDEX(Raw!A:A,MATCH(J107+4000,Raw!Y:Y,0))))</f>
        <v/>
      </c>
      <c r="J107" s="11" t="str">
        <f>(IFERROR(IF(LARGE(Raw!Y:Y,A107+COUNTIF(Raw!C:C,"H"))-4000&gt;0,LARGE(Raw!Y:Y,A107+COUNTIF(Raw!C:C,"H"))-4000,""),""))</f>
        <v/>
      </c>
      <c r="L107" s="3" t="str">
        <f t="shared" si="4"/>
        <v/>
      </c>
      <c r="M107" s="52" t="str">
        <f>IF(O107="","",(INDEX(Raw!D:D,MATCH(O107+2000,Raw!Y:Y,0))))</f>
        <v/>
      </c>
      <c r="N107" s="52" t="str">
        <f>IF(O107="","",(INDEX(Raw!A:A,MATCH(O107+2000,Raw!Y:Y,0))))</f>
        <v/>
      </c>
      <c r="O107" s="11" t="str">
        <f>(IFERROR(IF(LARGE(Raw!Y:Y,A107+COUNTIF(Raw!C:C,"H")+COUNTIF(Raw!C:C,"S"))-2000&gt;0,LARGE(Raw!Y:Y,A107+COUNTIF(Raw!C:C,"H")+COUNTIF(Raw!C:C,"S"))-2000,""),""))</f>
        <v/>
      </c>
    </row>
    <row r="108" spans="1:15" x14ac:dyDescent="0.3">
      <c r="A108" s="52">
        <v>105</v>
      </c>
      <c r="B108" s="3" t="str">
        <f t="shared" si="5"/>
        <v/>
      </c>
      <c r="C108" s="52" t="str">
        <f>IF(E108="","",(INDEX(Raw!D:D,MATCH(E108+6000,Raw!Y:Y,0))))</f>
        <v/>
      </c>
      <c r="D108" s="52" t="str">
        <f>IF(E108="","",(INDEX(Raw!A:A,MATCH(E108+6000,Raw!Y:Y,0))))</f>
        <v/>
      </c>
      <c r="E108" s="11" t="str">
        <f>(IFERROR(IF(LARGE(Raw!Y:Y,A108)-6000&gt;0,LARGE(Raw!Y:Y,A108)-6000,""),""))</f>
        <v/>
      </c>
      <c r="G108" s="3" t="str">
        <f t="shared" si="3"/>
        <v/>
      </c>
      <c r="H108" s="52" t="str">
        <f>IF(J108="","",(INDEX(Raw!D:D,MATCH(J108+4000,Raw!Y:Y,0))))</f>
        <v/>
      </c>
      <c r="I108" s="52" t="str">
        <f>IF(J108="","",(INDEX(Raw!A:A,MATCH(J108+4000,Raw!Y:Y,0))))</f>
        <v/>
      </c>
      <c r="J108" s="11" t="str">
        <f>(IFERROR(IF(LARGE(Raw!Y:Y,A108+COUNTIF(Raw!C:C,"H"))-4000&gt;0,LARGE(Raw!Y:Y,A108+COUNTIF(Raw!C:C,"H"))-4000,""),""))</f>
        <v/>
      </c>
      <c r="L108" s="3" t="str">
        <f t="shared" si="4"/>
        <v/>
      </c>
      <c r="M108" s="52" t="str">
        <f>IF(O108="","",(INDEX(Raw!D:D,MATCH(O108+2000,Raw!Y:Y,0))))</f>
        <v/>
      </c>
      <c r="N108" s="52" t="str">
        <f>IF(O108="","",(INDEX(Raw!A:A,MATCH(O108+2000,Raw!Y:Y,0))))</f>
        <v/>
      </c>
      <c r="O108" s="11" t="str">
        <f>(IFERROR(IF(LARGE(Raw!Y:Y,A108+COUNTIF(Raw!C:C,"H")+COUNTIF(Raw!C:C,"S"))-2000&gt;0,LARGE(Raw!Y:Y,A108+COUNTIF(Raw!C:C,"H")+COUNTIF(Raw!C:C,"S"))-2000,""),""))</f>
        <v/>
      </c>
    </row>
    <row r="109" spans="1:15" x14ac:dyDescent="0.3">
      <c r="A109" s="52">
        <v>106</v>
      </c>
      <c r="B109" s="3" t="str">
        <f t="shared" si="5"/>
        <v/>
      </c>
      <c r="C109" s="52" t="str">
        <f>IF(E109="","",(INDEX(Raw!D:D,MATCH(E109+6000,Raw!Y:Y,0))))</f>
        <v/>
      </c>
      <c r="D109" s="52" t="str">
        <f>IF(E109="","",(INDEX(Raw!A:A,MATCH(E109+6000,Raw!Y:Y,0))))</f>
        <v/>
      </c>
      <c r="E109" s="11" t="str">
        <f>(IFERROR(IF(LARGE(Raw!Y:Y,A109)-6000&gt;0,LARGE(Raw!Y:Y,A109)-6000,""),""))</f>
        <v/>
      </c>
      <c r="G109" s="3" t="str">
        <f t="shared" si="3"/>
        <v/>
      </c>
      <c r="H109" s="52" t="str">
        <f>IF(J109="","",(INDEX(Raw!D:D,MATCH(J109+4000,Raw!Y:Y,0))))</f>
        <v/>
      </c>
      <c r="I109" s="52" t="str">
        <f>IF(J109="","",(INDEX(Raw!A:A,MATCH(J109+4000,Raw!Y:Y,0))))</f>
        <v/>
      </c>
      <c r="J109" s="11" t="str">
        <f>(IFERROR(IF(LARGE(Raw!Y:Y,A109+COUNTIF(Raw!C:C,"H"))-4000&gt;0,LARGE(Raw!Y:Y,A109+COUNTIF(Raw!C:C,"H"))-4000,""),""))</f>
        <v/>
      </c>
      <c r="L109" s="3" t="str">
        <f t="shared" si="4"/>
        <v/>
      </c>
      <c r="M109" s="52" t="str">
        <f>IF(O109="","",(INDEX(Raw!D:D,MATCH(O109+2000,Raw!Y:Y,0))))</f>
        <v/>
      </c>
      <c r="N109" s="52" t="str">
        <f>IF(O109="","",(INDEX(Raw!A:A,MATCH(O109+2000,Raw!Y:Y,0))))</f>
        <v/>
      </c>
      <c r="O109" s="11" t="str">
        <f>(IFERROR(IF(LARGE(Raw!Y:Y,A109+COUNTIF(Raw!C:C,"H")+COUNTIF(Raw!C:C,"S"))-2000&gt;0,LARGE(Raw!Y:Y,A109+COUNTIF(Raw!C:C,"H")+COUNTIF(Raw!C:C,"S"))-2000,""),""))</f>
        <v/>
      </c>
    </row>
    <row r="110" spans="1:15" x14ac:dyDescent="0.3">
      <c r="A110" s="52">
        <v>107</v>
      </c>
      <c r="B110" s="3" t="str">
        <f t="shared" si="5"/>
        <v/>
      </c>
      <c r="C110" s="52" t="str">
        <f>IF(E110="","",(INDEX(Raw!D:D,MATCH(E110+6000,Raw!Y:Y,0))))</f>
        <v/>
      </c>
      <c r="D110" s="52" t="str">
        <f>IF(E110="","",(INDEX(Raw!A:A,MATCH(E110+6000,Raw!Y:Y,0))))</f>
        <v/>
      </c>
      <c r="E110" s="11" t="str">
        <f>(IFERROR(IF(LARGE(Raw!Y:Y,A110)-6000&gt;0,LARGE(Raw!Y:Y,A110)-6000,""),""))</f>
        <v/>
      </c>
      <c r="G110" s="3" t="str">
        <f t="shared" si="3"/>
        <v/>
      </c>
      <c r="H110" s="52" t="str">
        <f>IF(J110="","",(INDEX(Raw!D:D,MATCH(J110+4000,Raw!Y:Y,0))))</f>
        <v/>
      </c>
      <c r="I110" s="52" t="str">
        <f>IF(J110="","",(INDEX(Raw!A:A,MATCH(J110+4000,Raw!Y:Y,0))))</f>
        <v/>
      </c>
      <c r="J110" s="11" t="str">
        <f>(IFERROR(IF(LARGE(Raw!Y:Y,A110+COUNTIF(Raw!C:C,"H"))-4000&gt;0,LARGE(Raw!Y:Y,A110+COUNTIF(Raw!C:C,"H"))-4000,""),""))</f>
        <v/>
      </c>
      <c r="L110" s="3" t="str">
        <f t="shared" si="4"/>
        <v/>
      </c>
      <c r="M110" s="52" t="str">
        <f>IF(O110="","",(INDEX(Raw!D:D,MATCH(O110+2000,Raw!Y:Y,0))))</f>
        <v/>
      </c>
      <c r="N110" s="52" t="str">
        <f>IF(O110="","",(INDEX(Raw!A:A,MATCH(O110+2000,Raw!Y:Y,0))))</f>
        <v/>
      </c>
      <c r="O110" s="11" t="str">
        <f>(IFERROR(IF(LARGE(Raw!Y:Y,A110+COUNTIF(Raw!C:C,"H")+COUNTIF(Raw!C:C,"S"))-2000&gt;0,LARGE(Raw!Y:Y,A110+COUNTIF(Raw!C:C,"H")+COUNTIF(Raw!C:C,"S"))-2000,""),""))</f>
        <v/>
      </c>
    </row>
    <row r="111" spans="1:15" x14ac:dyDescent="0.3">
      <c r="A111" s="52">
        <v>108</v>
      </c>
      <c r="B111" s="3" t="str">
        <f t="shared" si="5"/>
        <v/>
      </c>
      <c r="C111" s="52" t="str">
        <f>IF(E111="","",(INDEX(Raw!D:D,MATCH(E111+6000,Raw!Y:Y,0))))</f>
        <v/>
      </c>
      <c r="D111" s="52" t="str">
        <f>IF(E111="","",(INDEX(Raw!A:A,MATCH(E111+6000,Raw!Y:Y,0))))</f>
        <v/>
      </c>
      <c r="E111" s="11" t="str">
        <f>(IFERROR(IF(LARGE(Raw!Y:Y,A111)-6000&gt;0,LARGE(Raw!Y:Y,A111)-6000,""),""))</f>
        <v/>
      </c>
      <c r="G111" s="3" t="str">
        <f t="shared" si="3"/>
        <v/>
      </c>
      <c r="H111" s="52" t="str">
        <f>IF(J111="","",(INDEX(Raw!D:D,MATCH(J111+4000,Raw!Y:Y,0))))</f>
        <v/>
      </c>
      <c r="I111" s="52" t="str">
        <f>IF(J111="","",(INDEX(Raw!A:A,MATCH(J111+4000,Raw!Y:Y,0))))</f>
        <v/>
      </c>
      <c r="J111" s="11" t="str">
        <f>(IFERROR(IF(LARGE(Raw!Y:Y,A111+COUNTIF(Raw!C:C,"H"))-4000&gt;0,LARGE(Raw!Y:Y,A111+COUNTIF(Raw!C:C,"H"))-4000,""),""))</f>
        <v/>
      </c>
      <c r="L111" s="3" t="str">
        <f t="shared" si="4"/>
        <v/>
      </c>
      <c r="M111" s="52" t="str">
        <f>IF(O111="","",(INDEX(Raw!D:D,MATCH(O111+2000,Raw!Y:Y,0))))</f>
        <v/>
      </c>
      <c r="N111" s="52" t="str">
        <f>IF(O111="","",(INDEX(Raw!A:A,MATCH(O111+2000,Raw!Y:Y,0))))</f>
        <v/>
      </c>
      <c r="O111" s="11" t="str">
        <f>(IFERROR(IF(LARGE(Raw!Y:Y,A111+COUNTIF(Raw!C:C,"H")+COUNTIF(Raw!C:C,"S"))-2000&gt;0,LARGE(Raw!Y:Y,A111+COUNTIF(Raw!C:C,"H")+COUNTIF(Raw!C:C,"S"))-2000,""),""))</f>
        <v/>
      </c>
    </row>
    <row r="112" spans="1:15" x14ac:dyDescent="0.3">
      <c r="A112" s="52">
        <v>109</v>
      </c>
      <c r="B112" s="3" t="str">
        <f t="shared" si="5"/>
        <v/>
      </c>
      <c r="C112" s="52" t="str">
        <f>IF(E112="","",(INDEX(Raw!D:D,MATCH(E112+6000,Raw!Y:Y,0))))</f>
        <v/>
      </c>
      <c r="D112" s="52" t="str">
        <f>IF(E112="","",(INDEX(Raw!A:A,MATCH(E112+6000,Raw!Y:Y,0))))</f>
        <v/>
      </c>
      <c r="E112" s="11" t="str">
        <f>(IFERROR(IF(LARGE(Raw!Y:Y,A112)-6000&gt;0,LARGE(Raw!Y:Y,A112)-6000,""),""))</f>
        <v/>
      </c>
      <c r="G112" s="3" t="str">
        <f t="shared" si="3"/>
        <v/>
      </c>
      <c r="H112" s="52" t="str">
        <f>IF(J112="","",(INDEX(Raw!D:D,MATCH(J112+4000,Raw!Y:Y,0))))</f>
        <v/>
      </c>
      <c r="I112" s="52" t="str">
        <f>IF(J112="","",(INDEX(Raw!A:A,MATCH(J112+4000,Raw!Y:Y,0))))</f>
        <v/>
      </c>
      <c r="J112" s="11" t="str">
        <f>(IFERROR(IF(LARGE(Raw!Y:Y,A112+COUNTIF(Raw!C:C,"H"))-4000&gt;0,LARGE(Raw!Y:Y,A112+COUNTIF(Raw!C:C,"H"))-4000,""),""))</f>
        <v/>
      </c>
      <c r="L112" s="3" t="str">
        <f t="shared" si="4"/>
        <v/>
      </c>
      <c r="M112" s="52" t="str">
        <f>IF(O112="","",(INDEX(Raw!D:D,MATCH(O112+2000,Raw!Y:Y,0))))</f>
        <v/>
      </c>
      <c r="N112" s="52" t="str">
        <f>IF(O112="","",(INDEX(Raw!A:A,MATCH(O112+2000,Raw!Y:Y,0))))</f>
        <v/>
      </c>
      <c r="O112" s="11" t="str">
        <f>(IFERROR(IF(LARGE(Raw!Y:Y,A112+COUNTIF(Raw!C:C,"H")+COUNTIF(Raw!C:C,"S"))-2000&gt;0,LARGE(Raw!Y:Y,A112+COUNTIF(Raw!C:C,"H")+COUNTIF(Raw!C:C,"S"))-2000,""),""))</f>
        <v/>
      </c>
    </row>
    <row r="113" spans="1:15" x14ac:dyDescent="0.3">
      <c r="A113" s="52">
        <v>110</v>
      </c>
      <c r="B113" s="3" t="str">
        <f t="shared" si="5"/>
        <v/>
      </c>
      <c r="C113" s="52" t="str">
        <f>IF(E113="","",(INDEX(Raw!D:D,MATCH(E113+6000,Raw!Y:Y,0))))</f>
        <v/>
      </c>
      <c r="D113" s="52" t="str">
        <f>IF(E113="","",(INDEX(Raw!A:A,MATCH(E113+6000,Raw!Y:Y,0))))</f>
        <v/>
      </c>
      <c r="E113" s="11" t="str">
        <f>(IFERROR(IF(LARGE(Raw!Y:Y,A113)-6000&gt;0,LARGE(Raw!Y:Y,A113)-6000,""),""))</f>
        <v/>
      </c>
      <c r="G113" s="3" t="str">
        <f t="shared" si="3"/>
        <v/>
      </c>
      <c r="H113" s="52" t="str">
        <f>IF(J113="","",(INDEX(Raw!D:D,MATCH(J113+4000,Raw!Y:Y,0))))</f>
        <v/>
      </c>
      <c r="I113" s="52" t="str">
        <f>IF(J113="","",(INDEX(Raw!A:A,MATCH(J113+4000,Raw!Y:Y,0))))</f>
        <v/>
      </c>
      <c r="J113" s="11" t="str">
        <f>(IFERROR(IF(LARGE(Raw!Y:Y,A113+COUNTIF(Raw!C:C,"H"))-4000&gt;0,LARGE(Raw!Y:Y,A113+COUNTIF(Raw!C:C,"H"))-4000,""),""))</f>
        <v/>
      </c>
      <c r="L113" s="3" t="str">
        <f t="shared" si="4"/>
        <v/>
      </c>
      <c r="M113" s="52" t="str">
        <f>IF(O113="","",(INDEX(Raw!D:D,MATCH(O113+2000,Raw!Y:Y,0))))</f>
        <v/>
      </c>
      <c r="N113" s="52" t="str">
        <f>IF(O113="","",(INDEX(Raw!A:A,MATCH(O113+2000,Raw!Y:Y,0))))</f>
        <v/>
      </c>
      <c r="O113" s="11" t="str">
        <f>(IFERROR(IF(LARGE(Raw!Y:Y,A113+COUNTIF(Raw!C:C,"H")+COUNTIF(Raw!C:C,"S"))-2000&gt;0,LARGE(Raw!Y:Y,A113+COUNTIF(Raw!C:C,"H")+COUNTIF(Raw!C:C,"S"))-2000,""),""))</f>
        <v/>
      </c>
    </row>
    <row r="114" spans="1:15" x14ac:dyDescent="0.3">
      <c r="A114" s="52">
        <v>111</v>
      </c>
      <c r="B114" s="3" t="str">
        <f t="shared" si="5"/>
        <v/>
      </c>
      <c r="C114" s="52" t="str">
        <f>IF(E114="","",(INDEX(Raw!D:D,MATCH(E114+6000,Raw!Y:Y,0))))</f>
        <v/>
      </c>
      <c r="D114" s="52" t="str">
        <f>IF(E114="","",(INDEX(Raw!A:A,MATCH(E114+6000,Raw!Y:Y,0))))</f>
        <v/>
      </c>
      <c r="E114" s="11" t="str">
        <f>(IFERROR(IF(LARGE(Raw!Y:Y,A114)-6000&gt;0,LARGE(Raw!Y:Y,A114)-6000,""),""))</f>
        <v/>
      </c>
      <c r="G114" s="3" t="str">
        <f t="shared" si="3"/>
        <v/>
      </c>
      <c r="H114" s="52" t="str">
        <f>IF(J114="","",(INDEX(Raw!D:D,MATCH(J114+4000,Raw!Y:Y,0))))</f>
        <v/>
      </c>
      <c r="I114" s="52" t="str">
        <f>IF(J114="","",(INDEX(Raw!A:A,MATCH(J114+4000,Raw!Y:Y,0))))</f>
        <v/>
      </c>
      <c r="J114" s="11" t="str">
        <f>(IFERROR(IF(LARGE(Raw!Y:Y,A114+COUNTIF(Raw!C:C,"H"))-4000&gt;0,LARGE(Raw!Y:Y,A114+COUNTIF(Raw!C:C,"H"))-4000,""),""))</f>
        <v/>
      </c>
      <c r="L114" s="3" t="str">
        <f t="shared" si="4"/>
        <v/>
      </c>
      <c r="M114" s="52" t="str">
        <f>IF(O114="","",(INDEX(Raw!D:D,MATCH(O114+2000,Raw!Y:Y,0))))</f>
        <v/>
      </c>
      <c r="N114" s="52" t="str">
        <f>IF(O114="","",(INDEX(Raw!A:A,MATCH(O114+2000,Raw!Y:Y,0))))</f>
        <v/>
      </c>
      <c r="O114" s="11" t="str">
        <f>(IFERROR(IF(LARGE(Raw!Y:Y,A114+COUNTIF(Raw!C:C,"H")+COUNTIF(Raw!C:C,"S"))-2000&gt;0,LARGE(Raw!Y:Y,A114+COUNTIF(Raw!C:C,"H")+COUNTIF(Raw!C:C,"S"))-2000,""),""))</f>
        <v/>
      </c>
    </row>
    <row r="115" spans="1:15" x14ac:dyDescent="0.3">
      <c r="A115" s="52">
        <v>112</v>
      </c>
      <c r="B115" s="3" t="str">
        <f t="shared" si="5"/>
        <v/>
      </c>
      <c r="C115" s="52" t="str">
        <f>IF(E115="","",(INDEX(Raw!D:D,MATCH(E115+6000,Raw!Y:Y,0))))</f>
        <v/>
      </c>
      <c r="D115" s="52" t="str">
        <f>IF(E115="","",(INDEX(Raw!A:A,MATCH(E115+6000,Raw!Y:Y,0))))</f>
        <v/>
      </c>
      <c r="E115" s="11" t="str">
        <f>(IFERROR(IF(LARGE(Raw!Y:Y,A115)-6000&gt;0,LARGE(Raw!Y:Y,A115)-6000,""),""))</f>
        <v/>
      </c>
      <c r="G115" s="3" t="str">
        <f t="shared" si="3"/>
        <v/>
      </c>
      <c r="H115" s="52" t="str">
        <f>IF(J115="","",(INDEX(Raw!D:D,MATCH(J115+4000,Raw!Y:Y,0))))</f>
        <v/>
      </c>
      <c r="I115" s="52" t="str">
        <f>IF(J115="","",(INDEX(Raw!A:A,MATCH(J115+4000,Raw!Y:Y,0))))</f>
        <v/>
      </c>
      <c r="J115" s="11" t="str">
        <f>(IFERROR(IF(LARGE(Raw!Y:Y,A115+COUNTIF(Raw!C:C,"H"))-4000&gt;0,LARGE(Raw!Y:Y,A115+COUNTIF(Raw!C:C,"H"))-4000,""),""))</f>
        <v/>
      </c>
      <c r="L115" s="3" t="str">
        <f t="shared" si="4"/>
        <v/>
      </c>
      <c r="M115" s="52" t="str">
        <f>IF(O115="","",(INDEX(Raw!D:D,MATCH(O115+2000,Raw!Y:Y,0))))</f>
        <v/>
      </c>
      <c r="N115" s="52" t="str">
        <f>IF(O115="","",(INDEX(Raw!A:A,MATCH(O115+2000,Raw!Y:Y,0))))</f>
        <v/>
      </c>
      <c r="O115" s="11" t="str">
        <f>(IFERROR(IF(LARGE(Raw!Y:Y,A115+COUNTIF(Raw!C:C,"H")+COUNTIF(Raw!C:C,"S"))-2000&gt;0,LARGE(Raw!Y:Y,A115+COUNTIF(Raw!C:C,"H")+COUNTIF(Raw!C:C,"S"))-2000,""),""))</f>
        <v/>
      </c>
    </row>
    <row r="116" spans="1:15" x14ac:dyDescent="0.3">
      <c r="A116" s="52">
        <v>113</v>
      </c>
      <c r="B116" s="3" t="str">
        <f t="shared" si="5"/>
        <v/>
      </c>
      <c r="C116" s="52" t="str">
        <f>IF(E116="","",(INDEX(Raw!D:D,MATCH(E116+6000,Raw!Y:Y,0))))</f>
        <v/>
      </c>
      <c r="D116" s="52" t="str">
        <f>IF(E116="","",(INDEX(Raw!A:A,MATCH(E116+6000,Raw!Y:Y,0))))</f>
        <v/>
      </c>
      <c r="E116" s="11" t="str">
        <f>(IFERROR(IF(LARGE(Raw!Y:Y,A116)-6000&gt;0,LARGE(Raw!Y:Y,A116)-6000,""),""))</f>
        <v/>
      </c>
      <c r="G116" s="3" t="str">
        <f t="shared" si="3"/>
        <v/>
      </c>
      <c r="H116" s="52" t="str">
        <f>IF(J116="","",(INDEX(Raw!D:D,MATCH(J116+4000,Raw!Y:Y,0))))</f>
        <v/>
      </c>
      <c r="I116" s="52" t="str">
        <f>IF(J116="","",(INDEX(Raw!A:A,MATCH(J116+4000,Raw!Y:Y,0))))</f>
        <v/>
      </c>
      <c r="J116" s="11" t="str">
        <f>(IFERROR(IF(LARGE(Raw!Y:Y,A116+COUNTIF(Raw!C:C,"H"))-4000&gt;0,LARGE(Raw!Y:Y,A116+COUNTIF(Raw!C:C,"H"))-4000,""),""))</f>
        <v/>
      </c>
      <c r="L116" s="3" t="str">
        <f t="shared" si="4"/>
        <v/>
      </c>
      <c r="M116" s="52" t="str">
        <f>IF(O116="","",(INDEX(Raw!D:D,MATCH(O116+2000,Raw!Y:Y,0))))</f>
        <v/>
      </c>
      <c r="N116" s="52" t="str">
        <f>IF(O116="","",(INDEX(Raw!A:A,MATCH(O116+2000,Raw!Y:Y,0))))</f>
        <v/>
      </c>
      <c r="O116" s="11" t="str">
        <f>(IFERROR(IF(LARGE(Raw!Y:Y,A116+COUNTIF(Raw!C:C,"H")+COUNTIF(Raw!C:C,"S"))-2000&gt;0,LARGE(Raw!Y:Y,A116+COUNTIF(Raw!C:C,"H")+COUNTIF(Raw!C:C,"S"))-2000,""),""))</f>
        <v/>
      </c>
    </row>
    <row r="117" spans="1:15" x14ac:dyDescent="0.3">
      <c r="A117" s="52">
        <v>114</v>
      </c>
      <c r="B117" s="3" t="str">
        <f t="shared" si="5"/>
        <v/>
      </c>
      <c r="C117" s="52" t="str">
        <f>IF(E117="","",(INDEX(Raw!D:D,MATCH(E117+6000,Raw!Y:Y,0))))</f>
        <v/>
      </c>
      <c r="D117" s="52" t="str">
        <f>IF(E117="","",(INDEX(Raw!A:A,MATCH(E117+6000,Raw!Y:Y,0))))</f>
        <v/>
      </c>
      <c r="E117" s="11" t="str">
        <f>(IFERROR(IF(LARGE(Raw!Y:Y,A117)-6000&gt;0,LARGE(Raw!Y:Y,A117)-6000,""),""))</f>
        <v/>
      </c>
      <c r="G117" s="3" t="str">
        <f t="shared" si="3"/>
        <v/>
      </c>
      <c r="H117" s="52" t="str">
        <f>IF(J117="","",(INDEX(Raw!D:D,MATCH(J117+4000,Raw!Y:Y,0))))</f>
        <v/>
      </c>
      <c r="I117" s="52" t="str">
        <f>IF(J117="","",(INDEX(Raw!A:A,MATCH(J117+4000,Raw!Y:Y,0))))</f>
        <v/>
      </c>
      <c r="J117" s="11" t="str">
        <f>(IFERROR(IF(LARGE(Raw!Y:Y,A117+COUNTIF(Raw!C:C,"H"))-4000&gt;0,LARGE(Raw!Y:Y,A117+COUNTIF(Raw!C:C,"H"))-4000,""),""))</f>
        <v/>
      </c>
      <c r="L117" s="3" t="str">
        <f t="shared" si="4"/>
        <v/>
      </c>
      <c r="M117" s="52" t="str">
        <f>IF(O117="","",(INDEX(Raw!D:D,MATCH(O117+2000,Raw!Y:Y,0))))</f>
        <v/>
      </c>
      <c r="N117" s="52" t="str">
        <f>IF(O117="","",(INDEX(Raw!A:A,MATCH(O117+2000,Raw!Y:Y,0))))</f>
        <v/>
      </c>
      <c r="O117" s="11" t="str">
        <f>(IFERROR(IF(LARGE(Raw!Y:Y,A117+COUNTIF(Raw!C:C,"H")+COUNTIF(Raw!C:C,"S"))-2000&gt;0,LARGE(Raw!Y:Y,A117+COUNTIF(Raw!C:C,"H")+COUNTIF(Raw!C:C,"S"))-2000,""),""))</f>
        <v/>
      </c>
    </row>
    <row r="118" spans="1:15" x14ac:dyDescent="0.3">
      <c r="A118" s="52">
        <v>115</v>
      </c>
      <c r="B118" s="3" t="str">
        <f t="shared" si="5"/>
        <v/>
      </c>
      <c r="C118" s="52" t="str">
        <f>IF(E118="","",(INDEX(Raw!D:D,MATCH(E118+6000,Raw!Y:Y,0))))</f>
        <v/>
      </c>
      <c r="D118" s="52" t="str">
        <f>IF(E118="","",(INDEX(Raw!A:A,MATCH(E118+6000,Raw!Y:Y,0))))</f>
        <v/>
      </c>
      <c r="E118" s="11" t="str">
        <f>(IFERROR(IF(LARGE(Raw!Y:Y,A118)-6000&gt;0,LARGE(Raw!Y:Y,A118)-6000,""),""))</f>
        <v/>
      </c>
      <c r="G118" s="3" t="str">
        <f t="shared" si="3"/>
        <v/>
      </c>
      <c r="H118" s="52" t="str">
        <f>IF(J118="","",(INDEX(Raw!D:D,MATCH(J118+4000,Raw!Y:Y,0))))</f>
        <v/>
      </c>
      <c r="I118" s="52" t="str">
        <f>IF(J118="","",(INDEX(Raw!A:A,MATCH(J118+4000,Raw!Y:Y,0))))</f>
        <v/>
      </c>
      <c r="J118" s="11" t="str">
        <f>(IFERROR(IF(LARGE(Raw!Y:Y,A118+COUNTIF(Raw!C:C,"H"))-4000&gt;0,LARGE(Raw!Y:Y,A118+COUNTIF(Raw!C:C,"H"))-4000,""),""))</f>
        <v/>
      </c>
      <c r="L118" s="3" t="str">
        <f t="shared" si="4"/>
        <v/>
      </c>
      <c r="M118" s="52" t="str">
        <f>IF(O118="","",(INDEX(Raw!D:D,MATCH(O118+2000,Raw!Y:Y,0))))</f>
        <v/>
      </c>
      <c r="N118" s="52" t="str">
        <f>IF(O118="","",(INDEX(Raw!A:A,MATCH(O118+2000,Raw!Y:Y,0))))</f>
        <v/>
      </c>
      <c r="O118" s="11" t="str">
        <f>(IFERROR(IF(LARGE(Raw!Y:Y,A118+COUNTIF(Raw!C:C,"H")+COUNTIF(Raw!C:C,"S"))-2000&gt;0,LARGE(Raw!Y:Y,A118+COUNTIF(Raw!C:C,"H")+COUNTIF(Raw!C:C,"S"))-2000,""),""))</f>
        <v/>
      </c>
    </row>
    <row r="119" spans="1:15" x14ac:dyDescent="0.3">
      <c r="A119" s="52">
        <v>116</v>
      </c>
      <c r="B119" s="3" t="str">
        <f t="shared" si="5"/>
        <v/>
      </c>
      <c r="C119" s="52" t="str">
        <f>IF(E119="","",(INDEX(Raw!D:D,MATCH(E119+6000,Raw!Y:Y,0))))</f>
        <v/>
      </c>
      <c r="D119" s="52" t="str">
        <f>IF(E119="","",(INDEX(Raw!A:A,MATCH(E119+6000,Raw!Y:Y,0))))</f>
        <v/>
      </c>
      <c r="E119" s="11" t="str">
        <f>(IFERROR(IF(LARGE(Raw!Y:Y,A119)-6000&gt;0,LARGE(Raw!Y:Y,A119)-6000,""),""))</f>
        <v/>
      </c>
      <c r="G119" s="3" t="str">
        <f t="shared" si="3"/>
        <v/>
      </c>
      <c r="H119" s="52" t="str">
        <f>IF(J119="","",(INDEX(Raw!D:D,MATCH(J119+4000,Raw!Y:Y,0))))</f>
        <v/>
      </c>
      <c r="I119" s="52" t="str">
        <f>IF(J119="","",(INDEX(Raw!A:A,MATCH(J119+4000,Raw!Y:Y,0))))</f>
        <v/>
      </c>
      <c r="J119" s="11" t="str">
        <f>(IFERROR(IF(LARGE(Raw!Y:Y,A119+COUNTIF(Raw!C:C,"H"))-4000&gt;0,LARGE(Raw!Y:Y,A119+COUNTIF(Raw!C:C,"H"))-4000,""),""))</f>
        <v/>
      </c>
      <c r="L119" s="3" t="str">
        <f t="shared" si="4"/>
        <v/>
      </c>
      <c r="M119" s="52" t="str">
        <f>IF(O119="","",(INDEX(Raw!D:D,MATCH(O119+2000,Raw!Y:Y,0))))</f>
        <v/>
      </c>
      <c r="N119" s="52" t="str">
        <f>IF(O119="","",(INDEX(Raw!A:A,MATCH(O119+2000,Raw!Y:Y,0))))</f>
        <v/>
      </c>
      <c r="O119" s="11" t="str">
        <f>(IFERROR(IF(LARGE(Raw!Y:Y,A119+COUNTIF(Raw!C:C,"H")+COUNTIF(Raw!C:C,"S"))-2000&gt;0,LARGE(Raw!Y:Y,A119+COUNTIF(Raw!C:C,"H")+COUNTIF(Raw!C:C,"S"))-2000,""),""))</f>
        <v/>
      </c>
    </row>
    <row r="120" spans="1:15" x14ac:dyDescent="0.3">
      <c r="A120" s="52">
        <v>117</v>
      </c>
      <c r="B120" s="3" t="str">
        <f t="shared" si="5"/>
        <v/>
      </c>
      <c r="C120" s="52" t="str">
        <f>IF(E120="","",(INDEX(Raw!D:D,MATCH(E120+6000,Raw!Y:Y,0))))</f>
        <v/>
      </c>
      <c r="D120" s="52" t="str">
        <f>IF(E120="","",(INDEX(Raw!A:A,MATCH(E120+6000,Raw!Y:Y,0))))</f>
        <v/>
      </c>
      <c r="E120" s="11" t="str">
        <f>(IFERROR(IF(LARGE(Raw!Y:Y,A120)-6000&gt;0,LARGE(Raw!Y:Y,A120)-6000,""),""))</f>
        <v/>
      </c>
      <c r="G120" s="3" t="str">
        <f t="shared" si="3"/>
        <v/>
      </c>
      <c r="H120" s="52" t="str">
        <f>IF(J120="","",(INDEX(Raw!D:D,MATCH(J120+4000,Raw!Y:Y,0))))</f>
        <v/>
      </c>
      <c r="I120" s="52" t="str">
        <f>IF(J120="","",(INDEX(Raw!A:A,MATCH(J120+4000,Raw!Y:Y,0))))</f>
        <v/>
      </c>
      <c r="J120" s="11" t="str">
        <f>(IFERROR(IF(LARGE(Raw!Y:Y,A120+COUNTIF(Raw!C:C,"H"))-4000&gt;0,LARGE(Raw!Y:Y,A120+COUNTIF(Raw!C:C,"H"))-4000,""),""))</f>
        <v/>
      </c>
      <c r="L120" s="3" t="str">
        <f t="shared" si="4"/>
        <v/>
      </c>
      <c r="M120" s="52" t="str">
        <f>IF(O120="","",(INDEX(Raw!D:D,MATCH(O120+2000,Raw!Y:Y,0))))</f>
        <v/>
      </c>
      <c r="N120" s="52" t="str">
        <f>IF(O120="","",(INDEX(Raw!A:A,MATCH(O120+2000,Raw!Y:Y,0))))</f>
        <v/>
      </c>
      <c r="O120" s="11" t="str">
        <f>(IFERROR(IF(LARGE(Raw!Y:Y,A120+COUNTIF(Raw!C:C,"H")+COUNTIF(Raw!C:C,"S"))-2000&gt;0,LARGE(Raw!Y:Y,A120+COUNTIF(Raw!C:C,"H")+COUNTIF(Raw!C:C,"S"))-2000,""),""))</f>
        <v/>
      </c>
    </row>
    <row r="121" spans="1:15" x14ac:dyDescent="0.3">
      <c r="A121" s="52">
        <v>118</v>
      </c>
      <c r="B121" s="3" t="str">
        <f t="shared" si="5"/>
        <v/>
      </c>
      <c r="C121" s="52" t="str">
        <f>IF(E121="","",(INDEX(Raw!D:D,MATCH(E121+6000,Raw!Y:Y,0))))</f>
        <v/>
      </c>
      <c r="D121" s="52" t="str">
        <f>IF(E121="","",(INDEX(Raw!A:A,MATCH(E121+6000,Raw!Y:Y,0))))</f>
        <v/>
      </c>
      <c r="E121" s="11" t="str">
        <f>(IFERROR(IF(LARGE(Raw!Y:Y,A121)-6000&gt;0,LARGE(Raw!Y:Y,A121)-6000,""),""))</f>
        <v/>
      </c>
      <c r="G121" s="3" t="str">
        <f t="shared" si="3"/>
        <v/>
      </c>
      <c r="H121" s="52" t="str">
        <f>IF(J121="","",(INDEX(Raw!D:D,MATCH(J121+4000,Raw!Y:Y,0))))</f>
        <v/>
      </c>
      <c r="I121" s="52" t="str">
        <f>IF(J121="","",(INDEX(Raw!A:A,MATCH(J121+4000,Raw!Y:Y,0))))</f>
        <v/>
      </c>
      <c r="J121" s="11" t="str">
        <f>(IFERROR(IF(LARGE(Raw!Y:Y,A121+COUNTIF(Raw!C:C,"H"))-4000&gt;0,LARGE(Raw!Y:Y,A121+COUNTIF(Raw!C:C,"H"))-4000,""),""))</f>
        <v/>
      </c>
      <c r="L121" s="3" t="str">
        <f t="shared" si="4"/>
        <v/>
      </c>
      <c r="M121" s="52" t="str">
        <f>IF(O121="","",(INDEX(Raw!D:D,MATCH(O121+2000,Raw!Y:Y,0))))</f>
        <v/>
      </c>
      <c r="N121" s="52" t="str">
        <f>IF(O121="","",(INDEX(Raw!A:A,MATCH(O121+2000,Raw!Y:Y,0))))</f>
        <v/>
      </c>
      <c r="O121" s="11" t="str">
        <f>(IFERROR(IF(LARGE(Raw!Y:Y,A121+COUNTIF(Raw!C:C,"H")+COUNTIF(Raw!C:C,"S"))-2000&gt;0,LARGE(Raw!Y:Y,A121+COUNTIF(Raw!C:C,"H")+COUNTIF(Raw!C:C,"S"))-2000,""),""))</f>
        <v/>
      </c>
    </row>
    <row r="122" spans="1:15" x14ac:dyDescent="0.3">
      <c r="A122" s="52">
        <v>119</v>
      </c>
      <c r="B122" s="3" t="str">
        <f t="shared" si="5"/>
        <v/>
      </c>
      <c r="C122" s="52" t="str">
        <f>IF(E122="","",(INDEX(Raw!D:D,MATCH(E122+6000,Raw!Y:Y,0))))</f>
        <v/>
      </c>
      <c r="D122" s="52" t="str">
        <f>IF(E122="","",(INDEX(Raw!A:A,MATCH(E122+6000,Raw!Y:Y,0))))</f>
        <v/>
      </c>
      <c r="E122" s="11" t="str">
        <f>(IFERROR(IF(LARGE(Raw!Y:Y,A122)-6000&gt;0,LARGE(Raw!Y:Y,A122)-6000,""),""))</f>
        <v/>
      </c>
      <c r="G122" s="3" t="str">
        <f t="shared" si="3"/>
        <v/>
      </c>
      <c r="H122" s="52" t="str">
        <f>IF(J122="","",(INDEX(Raw!D:D,MATCH(J122+4000,Raw!Y:Y,0))))</f>
        <v/>
      </c>
      <c r="I122" s="52" t="str">
        <f>IF(J122="","",(INDEX(Raw!A:A,MATCH(J122+4000,Raw!Y:Y,0))))</f>
        <v/>
      </c>
      <c r="J122" s="11" t="str">
        <f>(IFERROR(IF(LARGE(Raw!Y:Y,A122+COUNTIF(Raw!C:C,"H"))-4000&gt;0,LARGE(Raw!Y:Y,A122+COUNTIF(Raw!C:C,"H"))-4000,""),""))</f>
        <v/>
      </c>
      <c r="L122" s="3" t="str">
        <f t="shared" si="4"/>
        <v/>
      </c>
      <c r="M122" s="52" t="str">
        <f>IF(O122="","",(INDEX(Raw!D:D,MATCH(O122+2000,Raw!Y:Y,0))))</f>
        <v/>
      </c>
      <c r="N122" s="52" t="str">
        <f>IF(O122="","",(INDEX(Raw!A:A,MATCH(O122+2000,Raw!Y:Y,0))))</f>
        <v/>
      </c>
      <c r="O122" s="11" t="str">
        <f>(IFERROR(IF(LARGE(Raw!Y:Y,A122+COUNTIF(Raw!C:C,"H")+COUNTIF(Raw!C:C,"S"))-2000&gt;0,LARGE(Raw!Y:Y,A122+COUNTIF(Raw!C:C,"H")+COUNTIF(Raw!C:C,"S"))-2000,""),""))</f>
        <v/>
      </c>
    </row>
    <row r="123" spans="1:15" x14ac:dyDescent="0.3">
      <c r="A123" s="52">
        <v>120</v>
      </c>
      <c r="B123" s="3" t="str">
        <f t="shared" si="5"/>
        <v/>
      </c>
      <c r="C123" s="52" t="str">
        <f>IF(E123="","",(INDEX(Raw!D:D,MATCH(E123+6000,Raw!Y:Y,0))))</f>
        <v/>
      </c>
      <c r="D123" s="52" t="str">
        <f>IF(E123="","",(INDEX(Raw!A:A,MATCH(E123+6000,Raw!Y:Y,0))))</f>
        <v/>
      </c>
      <c r="E123" s="11" t="str">
        <f>(IFERROR(IF(LARGE(Raw!Y:Y,A123)-6000&gt;0,LARGE(Raw!Y:Y,A123)-6000,""),""))</f>
        <v/>
      </c>
      <c r="G123" s="3" t="str">
        <f t="shared" si="3"/>
        <v/>
      </c>
      <c r="H123" s="52" t="str">
        <f>IF(J123="","",(INDEX(Raw!D:D,MATCH(J123+4000,Raw!Y:Y,0))))</f>
        <v/>
      </c>
      <c r="I123" s="52" t="str">
        <f>IF(J123="","",(INDEX(Raw!A:A,MATCH(J123+4000,Raw!Y:Y,0))))</f>
        <v/>
      </c>
      <c r="J123" s="11" t="str">
        <f>(IFERROR(IF(LARGE(Raw!Y:Y,A123+COUNTIF(Raw!C:C,"H"))-4000&gt;0,LARGE(Raw!Y:Y,A123+COUNTIF(Raw!C:C,"H"))-4000,""),""))</f>
        <v/>
      </c>
      <c r="L123" s="3" t="str">
        <f t="shared" si="4"/>
        <v/>
      </c>
      <c r="M123" s="52" t="str">
        <f>IF(O123="","",(INDEX(Raw!D:D,MATCH(O123+2000,Raw!Y:Y,0))))</f>
        <v/>
      </c>
      <c r="N123" s="52" t="str">
        <f>IF(O123="","",(INDEX(Raw!A:A,MATCH(O123+2000,Raw!Y:Y,0))))</f>
        <v/>
      </c>
      <c r="O123" s="11" t="str">
        <f>(IFERROR(IF(LARGE(Raw!Y:Y,A123+COUNTIF(Raw!C:C,"H")+COUNTIF(Raw!C:C,"S"))-2000&gt;0,LARGE(Raw!Y:Y,A123+COUNTIF(Raw!C:C,"H")+COUNTIF(Raw!C:C,"S"))-2000,""),""))</f>
        <v/>
      </c>
    </row>
    <row r="124" spans="1:15" x14ac:dyDescent="0.3">
      <c r="A124" s="52">
        <v>121</v>
      </c>
      <c r="B124" s="3" t="str">
        <f t="shared" si="5"/>
        <v/>
      </c>
      <c r="C124" s="52" t="str">
        <f>IF(E124="","",(INDEX(Raw!D:D,MATCH(E124+6000,Raw!Y:Y,0))))</f>
        <v/>
      </c>
      <c r="D124" s="52" t="str">
        <f>IF(E124="","",(INDEX(Raw!A:A,MATCH(E124+6000,Raw!Y:Y,0))))</f>
        <v/>
      </c>
      <c r="E124" s="11" t="str">
        <f>(IFERROR(IF(LARGE(Raw!Y:Y,A124)-6000&gt;0,LARGE(Raw!Y:Y,A124)-6000,""),""))</f>
        <v/>
      </c>
      <c r="G124" s="3" t="str">
        <f t="shared" si="3"/>
        <v/>
      </c>
      <c r="H124" s="52" t="str">
        <f>IF(J124="","",(INDEX(Raw!D:D,MATCH(J124+4000,Raw!Y:Y,0))))</f>
        <v/>
      </c>
      <c r="I124" s="52" t="str">
        <f>IF(J124="","",(INDEX(Raw!A:A,MATCH(J124+4000,Raw!Y:Y,0))))</f>
        <v/>
      </c>
      <c r="J124" s="11" t="str">
        <f>(IFERROR(IF(LARGE(Raw!Y:Y,A124+COUNTIF(Raw!C:C,"H"))-4000&gt;0,LARGE(Raw!Y:Y,A124+COUNTIF(Raw!C:C,"H"))-4000,""),""))</f>
        <v/>
      </c>
      <c r="L124" s="3" t="str">
        <f t="shared" si="4"/>
        <v/>
      </c>
      <c r="M124" s="52" t="str">
        <f>IF(O124="","",(INDEX(Raw!D:D,MATCH(O124+2000,Raw!Y:Y,0))))</f>
        <v/>
      </c>
      <c r="N124" s="52" t="str">
        <f>IF(O124="","",(INDEX(Raw!A:A,MATCH(O124+2000,Raw!Y:Y,0))))</f>
        <v/>
      </c>
      <c r="O124" s="11" t="str">
        <f>(IFERROR(IF(LARGE(Raw!Y:Y,A124+COUNTIF(Raw!C:C,"H")+COUNTIF(Raw!C:C,"S"))-2000&gt;0,LARGE(Raw!Y:Y,A124+COUNTIF(Raw!C:C,"H")+COUNTIF(Raw!C:C,"S"))-2000,""),""))</f>
        <v/>
      </c>
    </row>
    <row r="125" spans="1:15" x14ac:dyDescent="0.3">
      <c r="A125" s="52">
        <v>122</v>
      </c>
      <c r="B125" s="3" t="str">
        <f t="shared" si="5"/>
        <v/>
      </c>
      <c r="C125" s="52" t="str">
        <f>IF(E125="","",(INDEX(Raw!D:D,MATCH(E125+6000,Raw!Y:Y,0))))</f>
        <v/>
      </c>
      <c r="D125" s="52" t="str">
        <f>IF(E125="","",(INDEX(Raw!A:A,MATCH(E125+6000,Raw!Y:Y,0))))</f>
        <v/>
      </c>
      <c r="E125" s="11" t="str">
        <f>(IFERROR(IF(LARGE(Raw!Y:Y,A125)-6000&gt;0,LARGE(Raw!Y:Y,A125)-6000,""),""))</f>
        <v/>
      </c>
      <c r="G125" s="3" t="str">
        <f t="shared" si="3"/>
        <v/>
      </c>
      <c r="H125" s="52" t="str">
        <f>IF(J125="","",(INDEX(Raw!D:D,MATCH(J125+4000,Raw!Y:Y,0))))</f>
        <v/>
      </c>
      <c r="I125" s="52" t="str">
        <f>IF(J125="","",(INDEX(Raw!A:A,MATCH(J125+4000,Raw!Y:Y,0))))</f>
        <v/>
      </c>
      <c r="J125" s="11" t="str">
        <f>(IFERROR(IF(LARGE(Raw!Y:Y,A125+COUNTIF(Raw!C:C,"H"))-4000&gt;0,LARGE(Raw!Y:Y,A125+COUNTIF(Raw!C:C,"H"))-4000,""),""))</f>
        <v/>
      </c>
      <c r="L125" s="3" t="str">
        <f t="shared" si="4"/>
        <v/>
      </c>
      <c r="M125" s="52" t="str">
        <f>IF(O125="","",(INDEX(Raw!D:D,MATCH(O125+2000,Raw!Y:Y,0))))</f>
        <v/>
      </c>
      <c r="N125" s="52" t="str">
        <f>IF(O125="","",(INDEX(Raw!A:A,MATCH(O125+2000,Raw!Y:Y,0))))</f>
        <v/>
      </c>
      <c r="O125" s="11" t="str">
        <f>(IFERROR(IF(LARGE(Raw!Y:Y,A125+COUNTIF(Raw!C:C,"H")+COUNTIF(Raw!C:C,"S"))-2000&gt;0,LARGE(Raw!Y:Y,A125+COUNTIF(Raw!C:C,"H")+COUNTIF(Raw!C:C,"S"))-2000,""),""))</f>
        <v/>
      </c>
    </row>
    <row r="126" spans="1:15" x14ac:dyDescent="0.3">
      <c r="A126" s="52">
        <v>123</v>
      </c>
      <c r="B126" s="3" t="str">
        <f t="shared" si="5"/>
        <v/>
      </c>
      <c r="C126" s="52" t="str">
        <f>IF(E126="","",(INDEX(Raw!D:D,MATCH(E126+6000,Raw!Y:Y,0))))</f>
        <v/>
      </c>
      <c r="D126" s="52" t="str">
        <f>IF(E126="","",(INDEX(Raw!A:A,MATCH(E126+6000,Raw!Y:Y,0))))</f>
        <v/>
      </c>
      <c r="E126" s="11" t="str">
        <f>(IFERROR(IF(LARGE(Raw!Y:Y,A126)-6000&gt;0,LARGE(Raw!Y:Y,A126)-6000,""),""))</f>
        <v/>
      </c>
      <c r="G126" s="3" t="str">
        <f t="shared" si="3"/>
        <v/>
      </c>
      <c r="H126" s="52" t="str">
        <f>IF(J126="","",(INDEX(Raw!D:D,MATCH(J126+4000,Raw!Y:Y,0))))</f>
        <v/>
      </c>
      <c r="I126" s="52" t="str">
        <f>IF(J126="","",(INDEX(Raw!A:A,MATCH(J126+4000,Raw!Y:Y,0))))</f>
        <v/>
      </c>
      <c r="J126" s="11" t="str">
        <f>(IFERROR(IF(LARGE(Raw!Y:Y,A126+COUNTIF(Raw!C:C,"H"))-4000&gt;0,LARGE(Raw!Y:Y,A126+COUNTIF(Raw!C:C,"H"))-4000,""),""))</f>
        <v/>
      </c>
      <c r="L126" s="3" t="str">
        <f t="shared" si="4"/>
        <v/>
      </c>
      <c r="M126" s="52" t="str">
        <f>IF(O126="","",(INDEX(Raw!D:D,MATCH(O126+2000,Raw!Y:Y,0))))</f>
        <v/>
      </c>
      <c r="N126" s="52" t="str">
        <f>IF(O126="","",(INDEX(Raw!A:A,MATCH(O126+2000,Raw!Y:Y,0))))</f>
        <v/>
      </c>
      <c r="O126" s="11" t="str">
        <f>(IFERROR(IF(LARGE(Raw!Y:Y,A126+COUNTIF(Raw!C:C,"H")+COUNTIF(Raw!C:C,"S"))-2000&gt;0,LARGE(Raw!Y:Y,A126+COUNTIF(Raw!C:C,"H")+COUNTIF(Raw!C:C,"S"))-2000,""),""))</f>
        <v/>
      </c>
    </row>
    <row r="127" spans="1:15" x14ac:dyDescent="0.3">
      <c r="A127" s="52">
        <v>124</v>
      </c>
      <c r="B127" s="3" t="str">
        <f t="shared" si="5"/>
        <v/>
      </c>
      <c r="C127" s="52" t="str">
        <f>IF(E127="","",(INDEX(Raw!D:D,MATCH(E127+6000,Raw!Y:Y,0))))</f>
        <v/>
      </c>
      <c r="D127" s="52" t="str">
        <f>IF(E127="","",(INDEX(Raw!A:A,MATCH(E127+6000,Raw!Y:Y,0))))</f>
        <v/>
      </c>
      <c r="E127" s="11" t="str">
        <f>(IFERROR(IF(LARGE(Raw!Y:Y,A127)-6000&gt;0,LARGE(Raw!Y:Y,A127)-6000,""),""))</f>
        <v/>
      </c>
      <c r="G127" s="3" t="str">
        <f t="shared" si="3"/>
        <v/>
      </c>
      <c r="H127" s="52" t="str">
        <f>IF(J127="","",(INDEX(Raw!D:D,MATCH(J127+4000,Raw!Y:Y,0))))</f>
        <v/>
      </c>
      <c r="I127" s="52" t="str">
        <f>IF(J127="","",(INDEX(Raw!A:A,MATCH(J127+4000,Raw!Y:Y,0))))</f>
        <v/>
      </c>
      <c r="J127" s="11" t="str">
        <f>(IFERROR(IF(LARGE(Raw!Y:Y,A127+COUNTIF(Raw!C:C,"H"))-4000&gt;0,LARGE(Raw!Y:Y,A127+COUNTIF(Raw!C:C,"H"))-4000,""),""))</f>
        <v/>
      </c>
      <c r="L127" s="3" t="str">
        <f t="shared" si="4"/>
        <v/>
      </c>
      <c r="M127" s="52" t="str">
        <f>IF(O127="","",(INDEX(Raw!D:D,MATCH(O127+2000,Raw!Y:Y,0))))</f>
        <v/>
      </c>
      <c r="N127" s="52" t="str">
        <f>IF(O127="","",(INDEX(Raw!A:A,MATCH(O127+2000,Raw!Y:Y,0))))</f>
        <v/>
      </c>
      <c r="O127" s="11" t="str">
        <f>(IFERROR(IF(LARGE(Raw!Y:Y,A127+COUNTIF(Raw!C:C,"H")+COUNTIF(Raw!C:C,"S"))-2000&gt;0,LARGE(Raw!Y:Y,A127+COUNTIF(Raw!C:C,"H")+COUNTIF(Raw!C:C,"S"))-2000,""),""))</f>
        <v/>
      </c>
    </row>
    <row r="128" spans="1:15" x14ac:dyDescent="0.3">
      <c r="A128" s="52">
        <v>125</v>
      </c>
      <c r="B128" s="3" t="str">
        <f t="shared" si="5"/>
        <v/>
      </c>
      <c r="C128" s="52" t="str">
        <f>IF(E128="","",(INDEX(Raw!D:D,MATCH(E128+6000,Raw!Y:Y,0))))</f>
        <v/>
      </c>
      <c r="D128" s="52" t="str">
        <f>IF(E128="","",(INDEX(Raw!A:A,MATCH(E128+6000,Raw!Y:Y,0))))</f>
        <v/>
      </c>
      <c r="E128" s="11" t="str">
        <f>(IFERROR(IF(LARGE(Raw!Y:Y,A128)-6000&gt;0,LARGE(Raw!Y:Y,A128)-6000,""),""))</f>
        <v/>
      </c>
      <c r="G128" s="3" t="str">
        <f t="shared" si="3"/>
        <v/>
      </c>
      <c r="H128" s="52" t="str">
        <f>IF(J128="","",(INDEX(Raw!D:D,MATCH(J128+4000,Raw!Y:Y,0))))</f>
        <v/>
      </c>
      <c r="I128" s="52" t="str">
        <f>IF(J128="","",(INDEX(Raw!A:A,MATCH(J128+4000,Raw!Y:Y,0))))</f>
        <v/>
      </c>
      <c r="J128" s="11" t="str">
        <f>(IFERROR(IF(LARGE(Raw!Y:Y,A128+COUNTIF(Raw!C:C,"H"))-4000&gt;0,LARGE(Raw!Y:Y,A128+COUNTIF(Raw!C:C,"H"))-4000,""),""))</f>
        <v/>
      </c>
      <c r="L128" s="3" t="str">
        <f t="shared" si="4"/>
        <v/>
      </c>
      <c r="M128" s="52" t="str">
        <f>IF(O128="","",(INDEX(Raw!D:D,MATCH(O128+2000,Raw!Y:Y,0))))</f>
        <v/>
      </c>
      <c r="N128" s="52" t="str">
        <f>IF(O128="","",(INDEX(Raw!A:A,MATCH(O128+2000,Raw!Y:Y,0))))</f>
        <v/>
      </c>
      <c r="O128" s="11" t="str">
        <f>(IFERROR(IF(LARGE(Raw!Y:Y,A128+COUNTIF(Raw!C:C,"H")+COUNTIF(Raw!C:C,"S"))-2000&gt;0,LARGE(Raw!Y:Y,A128+COUNTIF(Raw!C:C,"H")+COUNTIF(Raw!C:C,"S"))-2000,""),""))</f>
        <v/>
      </c>
    </row>
    <row r="129" spans="1:15" x14ac:dyDescent="0.3">
      <c r="A129" s="52">
        <v>126</v>
      </c>
      <c r="B129" s="3" t="str">
        <f t="shared" si="5"/>
        <v/>
      </c>
      <c r="C129" s="52" t="str">
        <f>IF(E129="","",(INDEX(Raw!D:D,MATCH(E129+6000,Raw!Y:Y,0))))</f>
        <v/>
      </c>
      <c r="D129" s="52" t="str">
        <f>IF(E129="","",(INDEX(Raw!A:A,MATCH(E129+6000,Raw!Y:Y,0))))</f>
        <v/>
      </c>
      <c r="E129" s="11" t="str">
        <f>(IFERROR(IF(LARGE(Raw!Y:Y,A129)-6000&gt;0,LARGE(Raw!Y:Y,A129)-6000,""),""))</f>
        <v/>
      </c>
      <c r="G129" s="3" t="str">
        <f t="shared" si="3"/>
        <v/>
      </c>
      <c r="H129" s="52" t="str">
        <f>IF(J129="","",(INDEX(Raw!D:D,MATCH(J129+4000,Raw!Y:Y,0))))</f>
        <v/>
      </c>
      <c r="I129" s="52" t="str">
        <f>IF(J129="","",(INDEX(Raw!A:A,MATCH(J129+4000,Raw!Y:Y,0))))</f>
        <v/>
      </c>
      <c r="J129" s="11" t="str">
        <f>(IFERROR(IF(LARGE(Raw!Y:Y,A129+COUNTIF(Raw!C:C,"H"))-4000&gt;0,LARGE(Raw!Y:Y,A129+COUNTIF(Raw!C:C,"H"))-4000,""),""))</f>
        <v/>
      </c>
      <c r="L129" s="3" t="str">
        <f t="shared" si="4"/>
        <v/>
      </c>
      <c r="M129" s="52" t="str">
        <f>IF(O129="","",(INDEX(Raw!D:D,MATCH(O129+2000,Raw!Y:Y,0))))</f>
        <v/>
      </c>
      <c r="N129" s="52" t="str">
        <f>IF(O129="","",(INDEX(Raw!A:A,MATCH(O129+2000,Raw!Y:Y,0))))</f>
        <v/>
      </c>
      <c r="O129" s="11" t="str">
        <f>(IFERROR(IF(LARGE(Raw!Y:Y,A129+COUNTIF(Raw!C:C,"H")+COUNTIF(Raw!C:C,"S"))-2000&gt;0,LARGE(Raw!Y:Y,A129+COUNTIF(Raw!C:C,"H")+COUNTIF(Raw!C:C,"S"))-2000,""),""))</f>
        <v/>
      </c>
    </row>
    <row r="130" spans="1:15" x14ac:dyDescent="0.3">
      <c r="A130" s="52">
        <v>127</v>
      </c>
      <c r="B130" s="3" t="str">
        <f t="shared" si="5"/>
        <v/>
      </c>
      <c r="C130" s="52" t="str">
        <f>IF(E130="","",(INDEX(Raw!D:D,MATCH(E130+6000,Raw!Y:Y,0))))</f>
        <v/>
      </c>
      <c r="D130" s="52" t="str">
        <f>IF(E130="","",(INDEX(Raw!A:A,MATCH(E130+6000,Raw!Y:Y,0))))</f>
        <v/>
      </c>
      <c r="E130" s="11" t="str">
        <f>(IFERROR(IF(LARGE(Raw!Y:Y,A130)-6000&gt;0,LARGE(Raw!Y:Y,A130)-6000,""),""))</f>
        <v/>
      </c>
      <c r="G130" s="3" t="str">
        <f t="shared" si="3"/>
        <v/>
      </c>
      <c r="H130" s="52" t="str">
        <f>IF(J130="","",(INDEX(Raw!D:D,MATCH(J130+4000,Raw!Y:Y,0))))</f>
        <v/>
      </c>
      <c r="I130" s="52" t="str">
        <f>IF(J130="","",(INDEX(Raw!A:A,MATCH(J130+4000,Raw!Y:Y,0))))</f>
        <v/>
      </c>
      <c r="J130" s="11" t="str">
        <f>(IFERROR(IF(LARGE(Raw!Y:Y,A130+COUNTIF(Raw!C:C,"H"))-4000&gt;0,LARGE(Raw!Y:Y,A130+COUNTIF(Raw!C:C,"H"))-4000,""),""))</f>
        <v/>
      </c>
      <c r="L130" s="3" t="str">
        <f t="shared" si="4"/>
        <v/>
      </c>
      <c r="M130" s="52" t="str">
        <f>IF(O130="","",(INDEX(Raw!D:D,MATCH(O130+2000,Raw!Y:Y,0))))</f>
        <v/>
      </c>
      <c r="N130" s="52" t="str">
        <f>IF(O130="","",(INDEX(Raw!A:A,MATCH(O130+2000,Raw!Y:Y,0))))</f>
        <v/>
      </c>
      <c r="O130" s="11" t="str">
        <f>(IFERROR(IF(LARGE(Raw!Y:Y,A130+COUNTIF(Raw!C:C,"H")+COUNTIF(Raw!C:C,"S"))-2000&gt;0,LARGE(Raw!Y:Y,A130+COUNTIF(Raw!C:C,"H")+COUNTIF(Raw!C:C,"S"))-2000,""),""))</f>
        <v/>
      </c>
    </row>
    <row r="131" spans="1:15" x14ac:dyDescent="0.3">
      <c r="A131" s="52">
        <v>128</v>
      </c>
      <c r="B131" s="3" t="str">
        <f t="shared" si="5"/>
        <v/>
      </c>
      <c r="C131" s="52" t="str">
        <f>IF(E131="","",(INDEX(Raw!D:D,MATCH(E131+6000,Raw!Y:Y,0))))</f>
        <v/>
      </c>
      <c r="D131" s="52" t="str">
        <f>IF(E131="","",(INDEX(Raw!A:A,MATCH(E131+6000,Raw!Y:Y,0))))</f>
        <v/>
      </c>
      <c r="E131" s="11" t="str">
        <f>(IFERROR(IF(LARGE(Raw!Y:Y,A131)-6000&gt;0,LARGE(Raw!Y:Y,A131)-6000,""),""))</f>
        <v/>
      </c>
      <c r="G131" s="3" t="str">
        <f t="shared" si="3"/>
        <v/>
      </c>
      <c r="H131" s="52" t="str">
        <f>IF(J131="","",(INDEX(Raw!D:D,MATCH(J131+4000,Raw!Y:Y,0))))</f>
        <v/>
      </c>
      <c r="I131" s="52" t="str">
        <f>IF(J131="","",(INDEX(Raw!A:A,MATCH(J131+4000,Raw!Y:Y,0))))</f>
        <v/>
      </c>
      <c r="J131" s="11" t="str">
        <f>(IFERROR(IF(LARGE(Raw!Y:Y,A131+COUNTIF(Raw!C:C,"H"))-4000&gt;0,LARGE(Raw!Y:Y,A131+COUNTIF(Raw!C:C,"H"))-4000,""),""))</f>
        <v/>
      </c>
      <c r="L131" s="3" t="str">
        <f t="shared" si="4"/>
        <v/>
      </c>
      <c r="M131" s="52" t="str">
        <f>IF(O131="","",(INDEX(Raw!D:D,MATCH(O131+2000,Raw!Y:Y,0))))</f>
        <v/>
      </c>
      <c r="N131" s="52" t="str">
        <f>IF(O131="","",(INDEX(Raw!A:A,MATCH(O131+2000,Raw!Y:Y,0))))</f>
        <v/>
      </c>
      <c r="O131" s="11" t="str">
        <f>(IFERROR(IF(LARGE(Raw!Y:Y,A131+COUNTIF(Raw!C:C,"H")+COUNTIF(Raw!C:C,"S"))-2000&gt;0,LARGE(Raw!Y:Y,A131+COUNTIF(Raw!C:C,"H")+COUNTIF(Raw!C:C,"S"))-2000,""),""))</f>
        <v/>
      </c>
    </row>
    <row r="132" spans="1:15" x14ac:dyDescent="0.3">
      <c r="A132" s="52">
        <v>129</v>
      </c>
      <c r="B132" s="3" t="str">
        <f t="shared" si="5"/>
        <v/>
      </c>
      <c r="C132" s="52" t="str">
        <f>IF(E132="","",(INDEX(Raw!D:D,MATCH(E132+6000,Raw!Y:Y,0))))</f>
        <v/>
      </c>
      <c r="D132" s="52" t="str">
        <f>IF(E132="","",(INDEX(Raw!A:A,MATCH(E132+6000,Raw!Y:Y,0))))</f>
        <v/>
      </c>
      <c r="E132" s="11" t="str">
        <f>(IFERROR(IF(LARGE(Raw!Y:Y,A132)-6000&gt;0,LARGE(Raw!Y:Y,A132)-6000,""),""))</f>
        <v/>
      </c>
      <c r="G132" s="3" t="str">
        <f t="shared" si="3"/>
        <v/>
      </c>
      <c r="H132" s="52" t="str">
        <f>IF(J132="","",(INDEX(Raw!D:D,MATCH(J132+4000,Raw!Y:Y,0))))</f>
        <v/>
      </c>
      <c r="I132" s="52" t="str">
        <f>IF(J132="","",(INDEX(Raw!A:A,MATCH(J132+4000,Raw!Y:Y,0))))</f>
        <v/>
      </c>
      <c r="J132" s="11" t="str">
        <f>(IFERROR(IF(LARGE(Raw!Y:Y,A132+COUNTIF(Raw!C:C,"H"))-4000&gt;0,LARGE(Raw!Y:Y,A132+COUNTIF(Raw!C:C,"H"))-4000,""),""))</f>
        <v/>
      </c>
      <c r="L132" s="3" t="str">
        <f t="shared" si="4"/>
        <v/>
      </c>
      <c r="M132" s="52" t="str">
        <f>IF(O132="","",(INDEX(Raw!D:D,MATCH(O132+2000,Raw!Y:Y,0))))</f>
        <v/>
      </c>
      <c r="N132" s="52" t="str">
        <f>IF(O132="","",(INDEX(Raw!A:A,MATCH(O132+2000,Raw!Y:Y,0))))</f>
        <v/>
      </c>
      <c r="O132" s="11" t="str">
        <f>(IFERROR(IF(LARGE(Raw!Y:Y,A132+COUNTIF(Raw!C:C,"H")+COUNTIF(Raw!C:C,"S"))-2000&gt;0,LARGE(Raw!Y:Y,A132+COUNTIF(Raw!C:C,"H")+COUNTIF(Raw!C:C,"S"))-2000,""),""))</f>
        <v/>
      </c>
    </row>
    <row r="133" spans="1:15" x14ac:dyDescent="0.3">
      <c r="A133" s="52">
        <v>130</v>
      </c>
      <c r="B133" s="3" t="str">
        <f t="shared" si="5"/>
        <v/>
      </c>
      <c r="C133" s="52" t="str">
        <f>IF(E133="","",(INDEX(Raw!D:D,MATCH(E133+6000,Raw!Y:Y,0))))</f>
        <v/>
      </c>
      <c r="D133" s="52" t="str">
        <f>IF(E133="","",(INDEX(Raw!A:A,MATCH(E133+6000,Raw!Y:Y,0))))</f>
        <v/>
      </c>
      <c r="E133" s="11" t="str">
        <f>(IFERROR(IF(LARGE(Raw!Y:Y,A133)-6000&gt;0,LARGE(Raw!Y:Y,A133)-6000,""),""))</f>
        <v/>
      </c>
      <c r="G133" s="3" t="str">
        <f t="shared" ref="G133:G196" si="6">IFERROR(IF(ROUND(J133,3)=ROUND(J132,3),G132,G132+1),"")</f>
        <v/>
      </c>
      <c r="H133" s="52" t="str">
        <f>IF(J133="","",(INDEX(Raw!D:D,MATCH(J133+4000,Raw!Y:Y,0))))</f>
        <v/>
      </c>
      <c r="I133" s="52" t="str">
        <f>IF(J133="","",(INDEX(Raw!A:A,MATCH(J133+4000,Raw!Y:Y,0))))</f>
        <v/>
      </c>
      <c r="J133" s="11" t="str">
        <f>(IFERROR(IF(LARGE(Raw!Y:Y,A133+COUNTIF(Raw!C:C,"H"))-4000&gt;0,LARGE(Raw!Y:Y,A133+COUNTIF(Raw!C:C,"H"))-4000,""),""))</f>
        <v/>
      </c>
      <c r="L133" s="3" t="str">
        <f t="shared" ref="L133:L196" si="7">IFERROR(IF(ROUND(O133,3)=ROUND(O132,3),L132,L132+1),"")</f>
        <v/>
      </c>
      <c r="M133" s="52" t="str">
        <f>IF(O133="","",(INDEX(Raw!D:D,MATCH(O133+2000,Raw!Y:Y,0))))</f>
        <v/>
      </c>
      <c r="N133" s="52" t="str">
        <f>IF(O133="","",(INDEX(Raw!A:A,MATCH(O133+2000,Raw!Y:Y,0))))</f>
        <v/>
      </c>
      <c r="O133" s="11" t="str">
        <f>(IFERROR(IF(LARGE(Raw!Y:Y,A133+COUNTIF(Raw!C:C,"H")+COUNTIF(Raw!C:C,"S"))-2000&gt;0,LARGE(Raw!Y:Y,A133+COUNTIF(Raw!C:C,"H")+COUNTIF(Raw!C:C,"S"))-2000,""),""))</f>
        <v/>
      </c>
    </row>
    <row r="134" spans="1:15" x14ac:dyDescent="0.3">
      <c r="A134" s="52">
        <v>131</v>
      </c>
      <c r="B134" s="3" t="str">
        <f t="shared" ref="B134:B197" si="8">IFERROR(IF(ROUND(E134,3)=ROUND(E133,3),B133,B133+1),"")</f>
        <v/>
      </c>
      <c r="C134" s="52" t="str">
        <f>IF(E134="","",(INDEX(Raw!D:D,MATCH(E134+6000,Raw!Y:Y,0))))</f>
        <v/>
      </c>
      <c r="D134" s="52" t="str">
        <f>IF(E134="","",(INDEX(Raw!A:A,MATCH(E134+6000,Raw!Y:Y,0))))</f>
        <v/>
      </c>
      <c r="E134" s="11" t="str">
        <f>(IFERROR(IF(LARGE(Raw!Y:Y,A134)-6000&gt;0,LARGE(Raw!Y:Y,A134)-6000,""),""))</f>
        <v/>
      </c>
      <c r="G134" s="3" t="str">
        <f t="shared" si="6"/>
        <v/>
      </c>
      <c r="H134" s="52" t="str">
        <f>IF(J134="","",(INDEX(Raw!D:D,MATCH(J134+4000,Raw!Y:Y,0))))</f>
        <v/>
      </c>
      <c r="I134" s="52" t="str">
        <f>IF(J134="","",(INDEX(Raw!A:A,MATCH(J134+4000,Raw!Y:Y,0))))</f>
        <v/>
      </c>
      <c r="J134" s="11" t="str">
        <f>(IFERROR(IF(LARGE(Raw!Y:Y,A134+COUNTIF(Raw!C:C,"H"))-4000&gt;0,LARGE(Raw!Y:Y,A134+COUNTIF(Raw!C:C,"H"))-4000,""),""))</f>
        <v/>
      </c>
      <c r="L134" s="3" t="str">
        <f t="shared" si="7"/>
        <v/>
      </c>
      <c r="M134" s="52" t="str">
        <f>IF(O134="","",(INDEX(Raw!D:D,MATCH(O134+2000,Raw!Y:Y,0))))</f>
        <v/>
      </c>
      <c r="N134" s="52" t="str">
        <f>IF(O134="","",(INDEX(Raw!A:A,MATCH(O134+2000,Raw!Y:Y,0))))</f>
        <v/>
      </c>
      <c r="O134" s="11" t="str">
        <f>(IFERROR(IF(LARGE(Raw!Y:Y,A134+COUNTIF(Raw!C:C,"H")+COUNTIF(Raw!C:C,"S"))-2000&gt;0,LARGE(Raw!Y:Y,A134+COUNTIF(Raw!C:C,"H")+COUNTIF(Raw!C:C,"S"))-2000,""),""))</f>
        <v/>
      </c>
    </row>
    <row r="135" spans="1:15" x14ac:dyDescent="0.3">
      <c r="A135" s="52">
        <v>132</v>
      </c>
      <c r="B135" s="3" t="str">
        <f t="shared" si="8"/>
        <v/>
      </c>
      <c r="C135" s="52" t="str">
        <f>IF(E135="","",(INDEX(Raw!D:D,MATCH(E135+6000,Raw!Y:Y,0))))</f>
        <v/>
      </c>
      <c r="D135" s="52" t="str">
        <f>IF(E135="","",(INDEX(Raw!A:A,MATCH(E135+6000,Raw!Y:Y,0))))</f>
        <v/>
      </c>
      <c r="E135" s="11" t="str">
        <f>(IFERROR(IF(LARGE(Raw!Y:Y,A135)-6000&gt;0,LARGE(Raw!Y:Y,A135)-6000,""),""))</f>
        <v/>
      </c>
      <c r="G135" s="3" t="str">
        <f t="shared" si="6"/>
        <v/>
      </c>
      <c r="H135" s="52" t="str">
        <f>IF(J135="","",(INDEX(Raw!D:D,MATCH(J135+4000,Raw!Y:Y,0))))</f>
        <v/>
      </c>
      <c r="I135" s="52" t="str">
        <f>IF(J135="","",(INDEX(Raw!A:A,MATCH(J135+4000,Raw!Y:Y,0))))</f>
        <v/>
      </c>
      <c r="J135" s="11" t="str">
        <f>(IFERROR(IF(LARGE(Raw!Y:Y,A135+COUNTIF(Raw!C:C,"H"))-4000&gt;0,LARGE(Raw!Y:Y,A135+COUNTIF(Raw!C:C,"H"))-4000,""),""))</f>
        <v/>
      </c>
      <c r="L135" s="3" t="str">
        <f t="shared" si="7"/>
        <v/>
      </c>
      <c r="M135" s="52" t="str">
        <f>IF(O135="","",(INDEX(Raw!D:D,MATCH(O135+2000,Raw!Y:Y,0))))</f>
        <v/>
      </c>
      <c r="N135" s="52" t="str">
        <f>IF(O135="","",(INDEX(Raw!A:A,MATCH(O135+2000,Raw!Y:Y,0))))</f>
        <v/>
      </c>
      <c r="O135" s="11" t="str">
        <f>(IFERROR(IF(LARGE(Raw!Y:Y,A135+COUNTIF(Raw!C:C,"H")+COUNTIF(Raw!C:C,"S"))-2000&gt;0,LARGE(Raw!Y:Y,A135+COUNTIF(Raw!C:C,"H")+COUNTIF(Raw!C:C,"S"))-2000,""),""))</f>
        <v/>
      </c>
    </row>
    <row r="136" spans="1:15" x14ac:dyDescent="0.3">
      <c r="A136" s="52">
        <v>133</v>
      </c>
      <c r="B136" s="3" t="str">
        <f t="shared" si="8"/>
        <v/>
      </c>
      <c r="C136" s="52" t="str">
        <f>IF(E136="","",(INDEX(Raw!D:D,MATCH(E136+6000,Raw!Y:Y,0))))</f>
        <v/>
      </c>
      <c r="D136" s="52" t="str">
        <f>IF(E136="","",(INDEX(Raw!A:A,MATCH(E136+6000,Raw!Y:Y,0))))</f>
        <v/>
      </c>
      <c r="E136" s="11" t="str">
        <f>(IFERROR(IF(LARGE(Raw!Y:Y,A136)-6000&gt;0,LARGE(Raw!Y:Y,A136)-6000,""),""))</f>
        <v/>
      </c>
      <c r="G136" s="3" t="str">
        <f t="shared" si="6"/>
        <v/>
      </c>
      <c r="H136" s="52" t="str">
        <f>IF(J136="","",(INDEX(Raw!D:D,MATCH(J136+4000,Raw!Y:Y,0))))</f>
        <v/>
      </c>
      <c r="I136" s="52" t="str">
        <f>IF(J136="","",(INDEX(Raw!A:A,MATCH(J136+4000,Raw!Y:Y,0))))</f>
        <v/>
      </c>
      <c r="J136" s="11" t="str">
        <f>(IFERROR(IF(LARGE(Raw!Y:Y,A136+COUNTIF(Raw!C:C,"H"))-4000&gt;0,LARGE(Raw!Y:Y,A136+COUNTIF(Raw!C:C,"H"))-4000,""),""))</f>
        <v/>
      </c>
      <c r="L136" s="3" t="str">
        <f t="shared" si="7"/>
        <v/>
      </c>
      <c r="M136" s="52" t="str">
        <f>IF(O136="","",(INDEX(Raw!D:D,MATCH(O136+2000,Raw!Y:Y,0))))</f>
        <v/>
      </c>
      <c r="N136" s="52" t="str">
        <f>IF(O136="","",(INDEX(Raw!A:A,MATCH(O136+2000,Raw!Y:Y,0))))</f>
        <v/>
      </c>
      <c r="O136" s="11" t="str">
        <f>(IFERROR(IF(LARGE(Raw!Y:Y,A136+COUNTIF(Raw!C:C,"H")+COUNTIF(Raw!C:C,"S"))-2000&gt;0,LARGE(Raw!Y:Y,A136+COUNTIF(Raw!C:C,"H")+COUNTIF(Raw!C:C,"S"))-2000,""),""))</f>
        <v/>
      </c>
    </row>
    <row r="137" spans="1:15" x14ac:dyDescent="0.3">
      <c r="A137" s="52">
        <v>134</v>
      </c>
      <c r="B137" s="3" t="str">
        <f t="shared" si="8"/>
        <v/>
      </c>
      <c r="C137" s="52" t="str">
        <f>IF(E137="","",(INDEX(Raw!D:D,MATCH(E137+6000,Raw!Y:Y,0))))</f>
        <v/>
      </c>
      <c r="D137" s="52" t="str">
        <f>IF(E137="","",(INDEX(Raw!A:A,MATCH(E137+6000,Raw!Y:Y,0))))</f>
        <v/>
      </c>
      <c r="E137" s="11" t="str">
        <f>(IFERROR(IF(LARGE(Raw!Y:Y,A137)-6000&gt;0,LARGE(Raw!Y:Y,A137)-6000,""),""))</f>
        <v/>
      </c>
      <c r="G137" s="3" t="str">
        <f t="shared" si="6"/>
        <v/>
      </c>
      <c r="H137" s="52" t="str">
        <f>IF(J137="","",(INDEX(Raw!D:D,MATCH(J137+4000,Raw!Y:Y,0))))</f>
        <v/>
      </c>
      <c r="I137" s="52" t="str">
        <f>IF(J137="","",(INDEX(Raw!A:A,MATCH(J137+4000,Raw!Y:Y,0))))</f>
        <v/>
      </c>
      <c r="J137" s="11" t="str">
        <f>(IFERROR(IF(LARGE(Raw!Y:Y,A137+COUNTIF(Raw!C:C,"H"))-4000&gt;0,LARGE(Raw!Y:Y,A137+COUNTIF(Raw!C:C,"H"))-4000,""),""))</f>
        <v/>
      </c>
      <c r="L137" s="3" t="str">
        <f t="shared" si="7"/>
        <v/>
      </c>
      <c r="M137" s="52" t="str">
        <f>IF(O137="","",(INDEX(Raw!D:D,MATCH(O137+2000,Raw!Y:Y,0))))</f>
        <v/>
      </c>
      <c r="N137" s="52" t="str">
        <f>IF(O137="","",(INDEX(Raw!A:A,MATCH(O137+2000,Raw!Y:Y,0))))</f>
        <v/>
      </c>
      <c r="O137" s="11" t="str">
        <f>(IFERROR(IF(LARGE(Raw!Y:Y,A137+COUNTIF(Raw!C:C,"H")+COUNTIF(Raw!C:C,"S"))-2000&gt;0,LARGE(Raw!Y:Y,A137+COUNTIF(Raw!C:C,"H")+COUNTIF(Raw!C:C,"S"))-2000,""),""))</f>
        <v/>
      </c>
    </row>
    <row r="138" spans="1:15" x14ac:dyDescent="0.3">
      <c r="A138" s="52">
        <v>135</v>
      </c>
      <c r="B138" s="3" t="str">
        <f t="shared" si="8"/>
        <v/>
      </c>
      <c r="C138" s="52" t="str">
        <f>IF(E138="","",(INDEX(Raw!D:D,MATCH(E138+6000,Raw!Y:Y,0))))</f>
        <v/>
      </c>
      <c r="D138" s="52" t="str">
        <f>IF(E138="","",(INDEX(Raw!A:A,MATCH(E138+6000,Raw!Y:Y,0))))</f>
        <v/>
      </c>
      <c r="E138" s="11" t="str">
        <f>(IFERROR(IF(LARGE(Raw!Y:Y,A138)-6000&gt;0,LARGE(Raw!Y:Y,A138)-6000,""),""))</f>
        <v/>
      </c>
      <c r="G138" s="3" t="str">
        <f t="shared" si="6"/>
        <v/>
      </c>
      <c r="H138" s="52" t="str">
        <f>IF(J138="","",(INDEX(Raw!D:D,MATCH(J138+4000,Raw!Y:Y,0))))</f>
        <v/>
      </c>
      <c r="I138" s="52" t="str">
        <f>IF(J138="","",(INDEX(Raw!A:A,MATCH(J138+4000,Raw!Y:Y,0))))</f>
        <v/>
      </c>
      <c r="J138" s="11" t="str">
        <f>(IFERROR(IF(LARGE(Raw!Y:Y,A138+COUNTIF(Raw!C:C,"H"))-4000&gt;0,LARGE(Raw!Y:Y,A138+COUNTIF(Raw!C:C,"H"))-4000,""),""))</f>
        <v/>
      </c>
      <c r="L138" s="3" t="str">
        <f t="shared" si="7"/>
        <v/>
      </c>
      <c r="M138" s="52" t="str">
        <f>IF(O138="","",(INDEX(Raw!D:D,MATCH(O138+2000,Raw!Y:Y,0))))</f>
        <v/>
      </c>
      <c r="N138" s="52" t="str">
        <f>IF(O138="","",(INDEX(Raw!A:A,MATCH(O138+2000,Raw!Y:Y,0))))</f>
        <v/>
      </c>
      <c r="O138" s="11" t="str">
        <f>(IFERROR(IF(LARGE(Raw!Y:Y,A138+COUNTIF(Raw!C:C,"H")+COUNTIF(Raw!C:C,"S"))-2000&gt;0,LARGE(Raw!Y:Y,A138+COUNTIF(Raw!C:C,"H")+COUNTIF(Raw!C:C,"S"))-2000,""),""))</f>
        <v/>
      </c>
    </row>
    <row r="139" spans="1:15" x14ac:dyDescent="0.3">
      <c r="A139" s="52">
        <v>136</v>
      </c>
      <c r="B139" s="3" t="str">
        <f t="shared" si="8"/>
        <v/>
      </c>
      <c r="C139" s="52" t="str">
        <f>IF(E139="","",(INDEX(Raw!D:D,MATCH(E139+6000,Raw!Y:Y,0))))</f>
        <v/>
      </c>
      <c r="D139" s="52" t="str">
        <f>IF(E139="","",(INDEX(Raw!A:A,MATCH(E139+6000,Raw!Y:Y,0))))</f>
        <v/>
      </c>
      <c r="E139" s="11" t="str">
        <f>(IFERROR(IF(LARGE(Raw!Y:Y,A139)-6000&gt;0,LARGE(Raw!Y:Y,A139)-6000,""),""))</f>
        <v/>
      </c>
      <c r="G139" s="3" t="str">
        <f t="shared" si="6"/>
        <v/>
      </c>
      <c r="H139" s="52" t="str">
        <f>IF(J139="","",(INDEX(Raw!D:D,MATCH(J139+4000,Raw!Y:Y,0))))</f>
        <v/>
      </c>
      <c r="I139" s="52" t="str">
        <f>IF(J139="","",(INDEX(Raw!A:A,MATCH(J139+4000,Raw!Y:Y,0))))</f>
        <v/>
      </c>
      <c r="J139" s="11" t="str">
        <f>(IFERROR(IF(LARGE(Raw!Y:Y,A139+COUNTIF(Raw!C:C,"H"))-4000&gt;0,LARGE(Raw!Y:Y,A139+COUNTIF(Raw!C:C,"H"))-4000,""),""))</f>
        <v/>
      </c>
      <c r="L139" s="3" t="str">
        <f t="shared" si="7"/>
        <v/>
      </c>
      <c r="M139" s="52" t="str">
        <f>IF(O139="","",(INDEX(Raw!D:D,MATCH(O139+2000,Raw!Y:Y,0))))</f>
        <v/>
      </c>
      <c r="N139" s="52" t="str">
        <f>IF(O139="","",(INDEX(Raw!A:A,MATCH(O139+2000,Raw!Y:Y,0))))</f>
        <v/>
      </c>
      <c r="O139" s="11" t="str">
        <f>(IFERROR(IF(LARGE(Raw!Y:Y,A139+COUNTIF(Raw!C:C,"H")+COUNTIF(Raw!C:C,"S"))-2000&gt;0,LARGE(Raw!Y:Y,A139+COUNTIF(Raw!C:C,"H")+COUNTIF(Raw!C:C,"S"))-2000,""),""))</f>
        <v/>
      </c>
    </row>
    <row r="140" spans="1:15" x14ac:dyDescent="0.3">
      <c r="A140" s="52">
        <v>137</v>
      </c>
      <c r="B140" s="3" t="str">
        <f t="shared" si="8"/>
        <v/>
      </c>
      <c r="C140" s="52" t="str">
        <f>IF(E140="","",(INDEX(Raw!D:D,MATCH(E140+6000,Raw!Y:Y,0))))</f>
        <v/>
      </c>
      <c r="D140" s="52" t="str">
        <f>IF(E140="","",(INDEX(Raw!A:A,MATCH(E140+6000,Raw!Y:Y,0))))</f>
        <v/>
      </c>
      <c r="E140" s="11" t="str">
        <f>(IFERROR(IF(LARGE(Raw!Y:Y,A140)-6000&gt;0,LARGE(Raw!Y:Y,A140)-6000,""),""))</f>
        <v/>
      </c>
      <c r="G140" s="3" t="str">
        <f t="shared" si="6"/>
        <v/>
      </c>
      <c r="H140" s="52" t="str">
        <f>IF(J140="","",(INDEX(Raw!D:D,MATCH(J140+4000,Raw!Y:Y,0))))</f>
        <v/>
      </c>
      <c r="I140" s="52" t="str">
        <f>IF(J140="","",(INDEX(Raw!A:A,MATCH(J140+4000,Raw!Y:Y,0))))</f>
        <v/>
      </c>
      <c r="J140" s="11" t="str">
        <f>(IFERROR(IF(LARGE(Raw!Y:Y,A140+COUNTIF(Raw!C:C,"H"))-4000&gt;0,LARGE(Raw!Y:Y,A140+COUNTIF(Raw!C:C,"H"))-4000,""),""))</f>
        <v/>
      </c>
      <c r="L140" s="3" t="str">
        <f t="shared" si="7"/>
        <v/>
      </c>
      <c r="M140" s="52" t="str">
        <f>IF(O140="","",(INDEX(Raw!D:D,MATCH(O140+2000,Raw!Y:Y,0))))</f>
        <v/>
      </c>
      <c r="N140" s="52" t="str">
        <f>IF(O140="","",(INDEX(Raw!A:A,MATCH(O140+2000,Raw!Y:Y,0))))</f>
        <v/>
      </c>
      <c r="O140" s="11" t="str">
        <f>(IFERROR(IF(LARGE(Raw!Y:Y,A140+COUNTIF(Raw!C:C,"H")+COUNTIF(Raw!C:C,"S"))-2000&gt;0,LARGE(Raw!Y:Y,A140+COUNTIF(Raw!C:C,"H")+COUNTIF(Raw!C:C,"S"))-2000,""),""))</f>
        <v/>
      </c>
    </row>
    <row r="141" spans="1:15" x14ac:dyDescent="0.3">
      <c r="A141" s="52">
        <v>138</v>
      </c>
      <c r="B141" s="3" t="str">
        <f t="shared" si="8"/>
        <v/>
      </c>
      <c r="C141" s="52" t="str">
        <f>IF(E141="","",(INDEX(Raw!D:D,MATCH(E141+6000,Raw!Y:Y,0))))</f>
        <v/>
      </c>
      <c r="D141" s="52" t="str">
        <f>IF(E141="","",(INDEX(Raw!A:A,MATCH(E141+6000,Raw!Y:Y,0))))</f>
        <v/>
      </c>
      <c r="E141" s="11" t="str">
        <f>(IFERROR(IF(LARGE(Raw!Y:Y,A141)-6000&gt;0,LARGE(Raw!Y:Y,A141)-6000,""),""))</f>
        <v/>
      </c>
      <c r="G141" s="3" t="str">
        <f t="shared" si="6"/>
        <v/>
      </c>
      <c r="H141" s="52" t="str">
        <f>IF(J141="","",(INDEX(Raw!D:D,MATCH(J141+4000,Raw!Y:Y,0))))</f>
        <v/>
      </c>
      <c r="I141" s="52" t="str">
        <f>IF(J141="","",(INDEX(Raw!A:A,MATCH(J141+4000,Raw!Y:Y,0))))</f>
        <v/>
      </c>
      <c r="J141" s="11" t="str">
        <f>(IFERROR(IF(LARGE(Raw!Y:Y,A141+COUNTIF(Raw!C:C,"H"))-4000&gt;0,LARGE(Raw!Y:Y,A141+COUNTIF(Raw!C:C,"H"))-4000,""),""))</f>
        <v/>
      </c>
      <c r="L141" s="3" t="str">
        <f t="shared" si="7"/>
        <v/>
      </c>
      <c r="M141" s="52" t="str">
        <f>IF(O141="","",(INDEX(Raw!D:D,MATCH(O141+2000,Raw!Y:Y,0))))</f>
        <v/>
      </c>
      <c r="N141" s="52" t="str">
        <f>IF(O141="","",(INDEX(Raw!A:A,MATCH(O141+2000,Raw!Y:Y,0))))</f>
        <v/>
      </c>
      <c r="O141" s="11" t="str">
        <f>(IFERROR(IF(LARGE(Raw!Y:Y,A141+COUNTIF(Raw!C:C,"H")+COUNTIF(Raw!C:C,"S"))-2000&gt;0,LARGE(Raw!Y:Y,A141+COUNTIF(Raw!C:C,"H")+COUNTIF(Raw!C:C,"S"))-2000,""),""))</f>
        <v/>
      </c>
    </row>
    <row r="142" spans="1:15" x14ac:dyDescent="0.3">
      <c r="A142" s="52">
        <v>139</v>
      </c>
      <c r="B142" s="3" t="str">
        <f t="shared" si="8"/>
        <v/>
      </c>
      <c r="C142" s="52" t="str">
        <f>IF(E142="","",(INDEX(Raw!D:D,MATCH(E142+6000,Raw!Y:Y,0))))</f>
        <v/>
      </c>
      <c r="D142" s="52" t="str">
        <f>IF(E142="","",(INDEX(Raw!A:A,MATCH(E142+6000,Raw!Y:Y,0))))</f>
        <v/>
      </c>
      <c r="E142" s="11" t="str">
        <f>(IFERROR(IF(LARGE(Raw!Y:Y,A142)-6000&gt;0,LARGE(Raw!Y:Y,A142)-6000,""),""))</f>
        <v/>
      </c>
      <c r="G142" s="3" t="str">
        <f t="shared" si="6"/>
        <v/>
      </c>
      <c r="H142" s="52" t="str">
        <f>IF(J142="","",(INDEX(Raw!D:D,MATCH(J142+4000,Raw!Y:Y,0))))</f>
        <v/>
      </c>
      <c r="I142" s="52" t="str">
        <f>IF(J142="","",(INDEX(Raw!A:A,MATCH(J142+4000,Raw!Y:Y,0))))</f>
        <v/>
      </c>
      <c r="J142" s="11" t="str">
        <f>(IFERROR(IF(LARGE(Raw!Y:Y,A142+COUNTIF(Raw!C:C,"H"))-4000&gt;0,LARGE(Raw!Y:Y,A142+COUNTIF(Raw!C:C,"H"))-4000,""),""))</f>
        <v/>
      </c>
      <c r="L142" s="3" t="str">
        <f t="shared" si="7"/>
        <v/>
      </c>
      <c r="M142" s="52" t="str">
        <f>IF(O142="","",(INDEX(Raw!D:D,MATCH(O142+2000,Raw!Y:Y,0))))</f>
        <v/>
      </c>
      <c r="N142" s="52" t="str">
        <f>IF(O142="","",(INDEX(Raw!A:A,MATCH(O142+2000,Raw!Y:Y,0))))</f>
        <v/>
      </c>
      <c r="O142" s="11" t="str">
        <f>(IFERROR(IF(LARGE(Raw!Y:Y,A142+COUNTIF(Raw!C:C,"H")+COUNTIF(Raw!C:C,"S"))-2000&gt;0,LARGE(Raw!Y:Y,A142+COUNTIF(Raw!C:C,"H")+COUNTIF(Raw!C:C,"S"))-2000,""),""))</f>
        <v/>
      </c>
    </row>
    <row r="143" spans="1:15" x14ac:dyDescent="0.3">
      <c r="A143" s="52">
        <v>140</v>
      </c>
      <c r="B143" s="3" t="str">
        <f t="shared" si="8"/>
        <v/>
      </c>
      <c r="C143" s="52" t="str">
        <f>IF(E143="","",(INDEX(Raw!D:D,MATCH(E143+6000,Raw!Y:Y,0))))</f>
        <v/>
      </c>
      <c r="D143" s="52" t="str">
        <f>IF(E143="","",(INDEX(Raw!A:A,MATCH(E143+6000,Raw!Y:Y,0))))</f>
        <v/>
      </c>
      <c r="E143" s="11" t="str">
        <f>(IFERROR(IF(LARGE(Raw!Y:Y,A143)-6000&gt;0,LARGE(Raw!Y:Y,A143)-6000,""),""))</f>
        <v/>
      </c>
      <c r="G143" s="3" t="str">
        <f t="shared" si="6"/>
        <v/>
      </c>
      <c r="H143" s="52" t="str">
        <f>IF(J143="","",(INDEX(Raw!D:D,MATCH(J143+4000,Raw!Y:Y,0))))</f>
        <v/>
      </c>
      <c r="I143" s="52" t="str">
        <f>IF(J143="","",(INDEX(Raw!A:A,MATCH(J143+4000,Raw!Y:Y,0))))</f>
        <v/>
      </c>
      <c r="J143" s="11" t="str">
        <f>(IFERROR(IF(LARGE(Raw!Y:Y,A143+COUNTIF(Raw!C:C,"H"))-4000&gt;0,LARGE(Raw!Y:Y,A143+COUNTIF(Raw!C:C,"H"))-4000,""),""))</f>
        <v/>
      </c>
      <c r="L143" s="3" t="str">
        <f t="shared" si="7"/>
        <v/>
      </c>
      <c r="M143" s="52" t="str">
        <f>IF(O143="","",(INDEX(Raw!D:D,MATCH(O143+2000,Raw!Y:Y,0))))</f>
        <v/>
      </c>
      <c r="N143" s="52" t="str">
        <f>IF(O143="","",(INDEX(Raw!A:A,MATCH(O143+2000,Raw!Y:Y,0))))</f>
        <v/>
      </c>
      <c r="O143" s="11" t="str">
        <f>(IFERROR(IF(LARGE(Raw!Y:Y,A143+COUNTIF(Raw!C:C,"H")+COUNTIF(Raw!C:C,"S"))-2000&gt;0,LARGE(Raw!Y:Y,A143+COUNTIF(Raw!C:C,"H")+COUNTIF(Raw!C:C,"S"))-2000,""),""))</f>
        <v/>
      </c>
    </row>
    <row r="144" spans="1:15" x14ac:dyDescent="0.3">
      <c r="A144" s="52">
        <v>141</v>
      </c>
      <c r="B144" s="3" t="str">
        <f t="shared" si="8"/>
        <v/>
      </c>
      <c r="C144" s="52" t="str">
        <f>IF(E144="","",(INDEX(Raw!D:D,MATCH(E144+6000,Raw!Y:Y,0))))</f>
        <v/>
      </c>
      <c r="D144" s="52" t="str">
        <f>IF(E144="","",(INDEX(Raw!A:A,MATCH(E144+6000,Raw!Y:Y,0))))</f>
        <v/>
      </c>
      <c r="E144" s="11" t="str">
        <f>(IFERROR(IF(LARGE(Raw!Y:Y,A144)-6000&gt;0,LARGE(Raw!Y:Y,A144)-6000,""),""))</f>
        <v/>
      </c>
      <c r="G144" s="3" t="str">
        <f t="shared" si="6"/>
        <v/>
      </c>
      <c r="H144" s="52" t="str">
        <f>IF(J144="","",(INDEX(Raw!D:D,MATCH(J144+4000,Raw!Y:Y,0))))</f>
        <v/>
      </c>
      <c r="I144" s="52" t="str">
        <f>IF(J144="","",(INDEX(Raw!A:A,MATCH(J144+4000,Raw!Y:Y,0))))</f>
        <v/>
      </c>
      <c r="J144" s="11" t="str">
        <f>(IFERROR(IF(LARGE(Raw!Y:Y,A144+COUNTIF(Raw!C:C,"H"))-4000&gt;0,LARGE(Raw!Y:Y,A144+COUNTIF(Raw!C:C,"H"))-4000,""),""))</f>
        <v/>
      </c>
      <c r="L144" s="3" t="str">
        <f t="shared" si="7"/>
        <v/>
      </c>
      <c r="M144" s="52" t="str">
        <f>IF(O144="","",(INDEX(Raw!D:D,MATCH(O144+2000,Raw!Y:Y,0))))</f>
        <v/>
      </c>
      <c r="N144" s="52" t="str">
        <f>IF(O144="","",(INDEX(Raw!A:A,MATCH(O144+2000,Raw!Y:Y,0))))</f>
        <v/>
      </c>
      <c r="O144" s="11" t="str">
        <f>(IFERROR(IF(LARGE(Raw!Y:Y,A144+COUNTIF(Raw!C:C,"H")+COUNTIF(Raw!C:C,"S"))-2000&gt;0,LARGE(Raw!Y:Y,A144+COUNTIF(Raw!C:C,"H")+COUNTIF(Raw!C:C,"S"))-2000,""),""))</f>
        <v/>
      </c>
    </row>
    <row r="145" spans="1:15" x14ac:dyDescent="0.3">
      <c r="A145" s="52">
        <v>142</v>
      </c>
      <c r="B145" s="3" t="str">
        <f t="shared" si="8"/>
        <v/>
      </c>
      <c r="C145" s="52" t="str">
        <f>IF(E145="","",(INDEX(Raw!D:D,MATCH(E145+6000,Raw!Y:Y,0))))</f>
        <v/>
      </c>
      <c r="D145" s="52" t="str">
        <f>IF(E145="","",(INDEX(Raw!A:A,MATCH(E145+6000,Raw!Y:Y,0))))</f>
        <v/>
      </c>
      <c r="E145" s="11" t="str">
        <f>(IFERROR(IF(LARGE(Raw!Y:Y,A145)-6000&gt;0,LARGE(Raw!Y:Y,A145)-6000,""),""))</f>
        <v/>
      </c>
      <c r="G145" s="3" t="str">
        <f t="shared" si="6"/>
        <v/>
      </c>
      <c r="H145" s="52" t="str">
        <f>IF(J145="","",(INDEX(Raw!D:D,MATCH(J145+4000,Raw!Y:Y,0))))</f>
        <v/>
      </c>
      <c r="I145" s="52" t="str">
        <f>IF(J145="","",(INDEX(Raw!A:A,MATCH(J145+4000,Raw!Y:Y,0))))</f>
        <v/>
      </c>
      <c r="J145" s="11" t="str">
        <f>(IFERROR(IF(LARGE(Raw!Y:Y,A145+COUNTIF(Raw!C:C,"H"))-4000&gt;0,LARGE(Raw!Y:Y,A145+COUNTIF(Raw!C:C,"H"))-4000,""),""))</f>
        <v/>
      </c>
      <c r="L145" s="3" t="str">
        <f t="shared" si="7"/>
        <v/>
      </c>
      <c r="M145" s="52" t="str">
        <f>IF(O145="","",(INDEX(Raw!D:D,MATCH(O145+2000,Raw!Y:Y,0))))</f>
        <v/>
      </c>
      <c r="N145" s="52" t="str">
        <f>IF(O145="","",(INDEX(Raw!A:A,MATCH(O145+2000,Raw!Y:Y,0))))</f>
        <v/>
      </c>
      <c r="O145" s="11" t="str">
        <f>(IFERROR(IF(LARGE(Raw!Y:Y,A145+COUNTIF(Raw!C:C,"H")+COUNTIF(Raw!C:C,"S"))-2000&gt;0,LARGE(Raw!Y:Y,A145+COUNTIF(Raw!C:C,"H")+COUNTIF(Raw!C:C,"S"))-2000,""),""))</f>
        <v/>
      </c>
    </row>
    <row r="146" spans="1:15" x14ac:dyDescent="0.3">
      <c r="A146" s="52">
        <v>143</v>
      </c>
      <c r="B146" s="3" t="str">
        <f t="shared" si="8"/>
        <v/>
      </c>
      <c r="C146" s="52" t="str">
        <f>IF(E146="","",(INDEX(Raw!D:D,MATCH(E146+6000,Raw!Y:Y,0))))</f>
        <v/>
      </c>
      <c r="D146" s="52" t="str">
        <f>IF(E146="","",(INDEX(Raw!A:A,MATCH(E146+6000,Raw!Y:Y,0))))</f>
        <v/>
      </c>
      <c r="E146" s="11" t="str">
        <f>(IFERROR(IF(LARGE(Raw!Y:Y,A146)-6000&gt;0,LARGE(Raw!Y:Y,A146)-6000,""),""))</f>
        <v/>
      </c>
      <c r="G146" s="3" t="str">
        <f t="shared" si="6"/>
        <v/>
      </c>
      <c r="H146" s="52" t="str">
        <f>IF(J146="","",(INDEX(Raw!D:D,MATCH(J146+4000,Raw!Y:Y,0))))</f>
        <v/>
      </c>
      <c r="I146" s="52" t="str">
        <f>IF(J146="","",(INDEX(Raw!A:A,MATCH(J146+4000,Raw!Y:Y,0))))</f>
        <v/>
      </c>
      <c r="J146" s="11" t="str">
        <f>(IFERROR(IF(LARGE(Raw!Y:Y,A146+COUNTIF(Raw!C:C,"H"))-4000&gt;0,LARGE(Raw!Y:Y,A146+COUNTIF(Raw!C:C,"H"))-4000,""),""))</f>
        <v/>
      </c>
      <c r="L146" s="3" t="str">
        <f t="shared" si="7"/>
        <v/>
      </c>
      <c r="M146" s="52" t="str">
        <f>IF(O146="","",(INDEX(Raw!D:D,MATCH(O146+2000,Raw!Y:Y,0))))</f>
        <v/>
      </c>
      <c r="N146" s="52" t="str">
        <f>IF(O146="","",(INDEX(Raw!A:A,MATCH(O146+2000,Raw!Y:Y,0))))</f>
        <v/>
      </c>
      <c r="O146" s="11" t="str">
        <f>(IFERROR(IF(LARGE(Raw!Y:Y,A146+COUNTIF(Raw!C:C,"H")+COUNTIF(Raw!C:C,"S"))-2000&gt;0,LARGE(Raw!Y:Y,A146+COUNTIF(Raw!C:C,"H")+COUNTIF(Raw!C:C,"S"))-2000,""),""))</f>
        <v/>
      </c>
    </row>
    <row r="147" spans="1:15" x14ac:dyDescent="0.3">
      <c r="A147" s="52">
        <v>144</v>
      </c>
      <c r="B147" s="3" t="str">
        <f t="shared" si="8"/>
        <v/>
      </c>
      <c r="C147" s="52" t="str">
        <f>IF(E147="","",(INDEX(Raw!D:D,MATCH(E147+6000,Raw!Y:Y,0))))</f>
        <v/>
      </c>
      <c r="D147" s="52" t="str">
        <f>IF(E147="","",(INDEX(Raw!A:A,MATCH(E147+6000,Raw!Y:Y,0))))</f>
        <v/>
      </c>
      <c r="E147" s="11" t="str">
        <f>(IFERROR(IF(LARGE(Raw!Y:Y,A147)-6000&gt;0,LARGE(Raw!Y:Y,A147)-6000,""),""))</f>
        <v/>
      </c>
      <c r="G147" s="3" t="str">
        <f t="shared" si="6"/>
        <v/>
      </c>
      <c r="H147" s="52" t="str">
        <f>IF(J147="","",(INDEX(Raw!D:D,MATCH(J147+4000,Raw!Y:Y,0))))</f>
        <v/>
      </c>
      <c r="I147" s="52" t="str">
        <f>IF(J147="","",(INDEX(Raw!A:A,MATCH(J147+4000,Raw!Y:Y,0))))</f>
        <v/>
      </c>
      <c r="J147" s="11" t="str">
        <f>(IFERROR(IF(LARGE(Raw!Y:Y,A147+COUNTIF(Raw!C:C,"H"))-4000&gt;0,LARGE(Raw!Y:Y,A147+COUNTIF(Raw!C:C,"H"))-4000,""),""))</f>
        <v/>
      </c>
      <c r="L147" s="3" t="str">
        <f t="shared" si="7"/>
        <v/>
      </c>
      <c r="M147" s="52" t="str">
        <f>IF(O147="","",(INDEX(Raw!D:D,MATCH(O147+2000,Raw!Y:Y,0))))</f>
        <v/>
      </c>
      <c r="N147" s="52" t="str">
        <f>IF(O147="","",(INDEX(Raw!A:A,MATCH(O147+2000,Raw!Y:Y,0))))</f>
        <v/>
      </c>
      <c r="O147" s="11" t="str">
        <f>(IFERROR(IF(LARGE(Raw!Y:Y,A147+COUNTIF(Raw!C:C,"H")+COUNTIF(Raw!C:C,"S"))-2000&gt;0,LARGE(Raw!Y:Y,A147+COUNTIF(Raw!C:C,"H")+COUNTIF(Raw!C:C,"S"))-2000,""),""))</f>
        <v/>
      </c>
    </row>
    <row r="148" spans="1:15" x14ac:dyDescent="0.3">
      <c r="A148" s="52">
        <v>145</v>
      </c>
      <c r="B148" s="3" t="str">
        <f t="shared" si="8"/>
        <v/>
      </c>
      <c r="C148" s="52" t="str">
        <f>IF(E148="","",(INDEX(Raw!D:D,MATCH(E148+6000,Raw!Y:Y,0))))</f>
        <v/>
      </c>
      <c r="D148" s="52" t="str">
        <f>IF(E148="","",(INDEX(Raw!A:A,MATCH(E148+6000,Raw!Y:Y,0))))</f>
        <v/>
      </c>
      <c r="E148" s="11" t="str">
        <f>(IFERROR(IF(LARGE(Raw!Y:Y,A148)-6000&gt;0,LARGE(Raw!Y:Y,A148)-6000,""),""))</f>
        <v/>
      </c>
      <c r="G148" s="3" t="str">
        <f t="shared" si="6"/>
        <v/>
      </c>
      <c r="H148" s="52" t="str">
        <f>IF(J148="","",(INDEX(Raw!D:D,MATCH(J148+4000,Raw!Y:Y,0))))</f>
        <v/>
      </c>
      <c r="I148" s="52" t="str">
        <f>IF(J148="","",(INDEX(Raw!A:A,MATCH(J148+4000,Raw!Y:Y,0))))</f>
        <v/>
      </c>
      <c r="J148" s="11" t="str">
        <f>(IFERROR(IF(LARGE(Raw!Y:Y,A148+COUNTIF(Raw!C:C,"H"))-4000&gt;0,LARGE(Raw!Y:Y,A148+COUNTIF(Raw!C:C,"H"))-4000,""),""))</f>
        <v/>
      </c>
      <c r="L148" s="3" t="str">
        <f t="shared" si="7"/>
        <v/>
      </c>
      <c r="M148" s="52" t="str">
        <f>IF(O148="","",(INDEX(Raw!D:D,MATCH(O148+2000,Raw!Y:Y,0))))</f>
        <v/>
      </c>
      <c r="N148" s="52" t="str">
        <f>IF(O148="","",(INDEX(Raw!A:A,MATCH(O148+2000,Raw!Y:Y,0))))</f>
        <v/>
      </c>
      <c r="O148" s="11" t="str">
        <f>(IFERROR(IF(LARGE(Raw!Y:Y,A148+COUNTIF(Raw!C:C,"H")+COUNTIF(Raw!C:C,"S"))-2000&gt;0,LARGE(Raw!Y:Y,A148+COUNTIF(Raw!C:C,"H")+COUNTIF(Raw!C:C,"S"))-2000,""),""))</f>
        <v/>
      </c>
    </row>
    <row r="149" spans="1:15" x14ac:dyDescent="0.3">
      <c r="A149" s="52">
        <v>146</v>
      </c>
      <c r="B149" s="3" t="str">
        <f t="shared" si="8"/>
        <v/>
      </c>
      <c r="C149" s="52" t="str">
        <f>IF(E149="","",(INDEX(Raw!D:D,MATCH(E149+6000,Raw!Y:Y,0))))</f>
        <v/>
      </c>
      <c r="D149" s="52" t="str">
        <f>IF(E149="","",(INDEX(Raw!A:A,MATCH(E149+6000,Raw!Y:Y,0))))</f>
        <v/>
      </c>
      <c r="E149" s="11" t="str">
        <f>(IFERROR(IF(LARGE(Raw!Y:Y,A149)-6000&gt;0,LARGE(Raw!Y:Y,A149)-6000,""),""))</f>
        <v/>
      </c>
      <c r="G149" s="3" t="str">
        <f t="shared" si="6"/>
        <v/>
      </c>
      <c r="H149" s="52" t="str">
        <f>IF(J149="","",(INDEX(Raw!D:D,MATCH(J149+4000,Raw!Y:Y,0))))</f>
        <v/>
      </c>
      <c r="I149" s="52" t="str">
        <f>IF(J149="","",(INDEX(Raw!A:A,MATCH(J149+4000,Raw!Y:Y,0))))</f>
        <v/>
      </c>
      <c r="J149" s="11" t="str">
        <f>(IFERROR(IF(LARGE(Raw!Y:Y,A149+COUNTIF(Raw!C:C,"H"))-4000&gt;0,LARGE(Raw!Y:Y,A149+COUNTIF(Raw!C:C,"H"))-4000,""),""))</f>
        <v/>
      </c>
      <c r="L149" s="3" t="str">
        <f t="shared" si="7"/>
        <v/>
      </c>
      <c r="M149" s="52" t="str">
        <f>IF(O149="","",(INDEX(Raw!D:D,MATCH(O149+2000,Raw!Y:Y,0))))</f>
        <v/>
      </c>
      <c r="N149" s="52" t="str">
        <f>IF(O149="","",(INDEX(Raw!A:A,MATCH(O149+2000,Raw!Y:Y,0))))</f>
        <v/>
      </c>
      <c r="O149" s="11" t="str">
        <f>(IFERROR(IF(LARGE(Raw!Y:Y,A149+COUNTIF(Raw!C:C,"H")+COUNTIF(Raw!C:C,"S"))-2000&gt;0,LARGE(Raw!Y:Y,A149+COUNTIF(Raw!C:C,"H")+COUNTIF(Raw!C:C,"S"))-2000,""),""))</f>
        <v/>
      </c>
    </row>
    <row r="150" spans="1:15" x14ac:dyDescent="0.3">
      <c r="A150" s="52">
        <v>147</v>
      </c>
      <c r="B150" s="3" t="str">
        <f t="shared" si="8"/>
        <v/>
      </c>
      <c r="C150" s="52" t="str">
        <f>IF(E150="","",(INDEX(Raw!D:D,MATCH(E150+6000,Raw!Y:Y,0))))</f>
        <v/>
      </c>
      <c r="D150" s="52" t="str">
        <f>IF(E150="","",(INDEX(Raw!A:A,MATCH(E150+6000,Raw!Y:Y,0))))</f>
        <v/>
      </c>
      <c r="E150" s="11" t="str">
        <f>(IFERROR(IF(LARGE(Raw!Y:Y,A150)-6000&gt;0,LARGE(Raw!Y:Y,A150)-6000,""),""))</f>
        <v/>
      </c>
      <c r="G150" s="3" t="str">
        <f t="shared" si="6"/>
        <v/>
      </c>
      <c r="H150" s="52" t="str">
        <f>IF(J150="","",(INDEX(Raw!D:D,MATCH(J150+4000,Raw!Y:Y,0))))</f>
        <v/>
      </c>
      <c r="I150" s="52" t="str">
        <f>IF(J150="","",(INDEX(Raw!A:A,MATCH(J150+4000,Raw!Y:Y,0))))</f>
        <v/>
      </c>
      <c r="J150" s="11" t="str">
        <f>(IFERROR(IF(LARGE(Raw!Y:Y,A150+COUNTIF(Raw!C:C,"H"))-4000&gt;0,LARGE(Raw!Y:Y,A150+COUNTIF(Raw!C:C,"H"))-4000,""),""))</f>
        <v/>
      </c>
      <c r="L150" s="3" t="str">
        <f t="shared" si="7"/>
        <v/>
      </c>
      <c r="M150" s="52" t="str">
        <f>IF(O150="","",(INDEX(Raw!D:D,MATCH(O150+2000,Raw!Y:Y,0))))</f>
        <v/>
      </c>
      <c r="N150" s="52" t="str">
        <f>IF(O150="","",(INDEX(Raw!A:A,MATCH(O150+2000,Raw!Y:Y,0))))</f>
        <v/>
      </c>
      <c r="O150" s="11" t="str">
        <f>(IFERROR(IF(LARGE(Raw!Y:Y,A150+COUNTIF(Raw!C:C,"H")+COUNTIF(Raw!C:C,"S"))-2000&gt;0,LARGE(Raw!Y:Y,A150+COUNTIF(Raw!C:C,"H")+COUNTIF(Raw!C:C,"S"))-2000,""),""))</f>
        <v/>
      </c>
    </row>
    <row r="151" spans="1:15" x14ac:dyDescent="0.3">
      <c r="A151" s="52">
        <v>148</v>
      </c>
      <c r="B151" s="3" t="str">
        <f t="shared" si="8"/>
        <v/>
      </c>
      <c r="C151" s="52" t="str">
        <f>IF(E151="","",(INDEX(Raw!D:D,MATCH(E151+6000,Raw!Y:Y,0))))</f>
        <v/>
      </c>
      <c r="D151" s="52" t="str">
        <f>IF(E151="","",(INDEX(Raw!A:A,MATCH(E151+6000,Raw!Y:Y,0))))</f>
        <v/>
      </c>
      <c r="E151" s="11" t="str">
        <f>(IFERROR(IF(LARGE(Raw!Y:Y,A151)-6000&gt;0,LARGE(Raw!Y:Y,A151)-6000,""),""))</f>
        <v/>
      </c>
      <c r="G151" s="3" t="str">
        <f t="shared" si="6"/>
        <v/>
      </c>
      <c r="H151" s="52" t="str">
        <f>IF(J151="","",(INDEX(Raw!D:D,MATCH(J151+4000,Raw!Y:Y,0))))</f>
        <v/>
      </c>
      <c r="I151" s="52" t="str">
        <f>IF(J151="","",(INDEX(Raw!A:A,MATCH(J151+4000,Raw!Y:Y,0))))</f>
        <v/>
      </c>
      <c r="J151" s="11" t="str">
        <f>(IFERROR(IF(LARGE(Raw!Y:Y,A151+COUNTIF(Raw!C:C,"H"))-4000&gt;0,LARGE(Raw!Y:Y,A151+COUNTIF(Raw!C:C,"H"))-4000,""),""))</f>
        <v/>
      </c>
      <c r="L151" s="3" t="str">
        <f t="shared" si="7"/>
        <v/>
      </c>
      <c r="M151" s="52" t="str">
        <f>IF(O151="","",(INDEX(Raw!D:D,MATCH(O151+2000,Raw!Y:Y,0))))</f>
        <v/>
      </c>
      <c r="N151" s="52" t="str">
        <f>IF(O151="","",(INDEX(Raw!A:A,MATCH(O151+2000,Raw!Y:Y,0))))</f>
        <v/>
      </c>
      <c r="O151" s="11" t="str">
        <f>(IFERROR(IF(LARGE(Raw!Y:Y,A151+COUNTIF(Raw!C:C,"H")+COUNTIF(Raw!C:C,"S"))-2000&gt;0,LARGE(Raw!Y:Y,A151+COUNTIF(Raw!C:C,"H")+COUNTIF(Raw!C:C,"S"))-2000,""),""))</f>
        <v/>
      </c>
    </row>
    <row r="152" spans="1:15" x14ac:dyDescent="0.3">
      <c r="A152" s="52">
        <v>149</v>
      </c>
      <c r="B152" s="3" t="str">
        <f t="shared" si="8"/>
        <v/>
      </c>
      <c r="C152" s="52" t="str">
        <f>IF(E152="","",(INDEX(Raw!D:D,MATCH(E152+6000,Raw!Y:Y,0))))</f>
        <v/>
      </c>
      <c r="D152" s="52" t="str">
        <f>IF(E152="","",(INDEX(Raw!A:A,MATCH(E152+6000,Raw!Y:Y,0))))</f>
        <v/>
      </c>
      <c r="E152" s="11" t="str">
        <f>(IFERROR(IF(LARGE(Raw!Y:Y,A152)-6000&gt;0,LARGE(Raw!Y:Y,A152)-6000,""),""))</f>
        <v/>
      </c>
      <c r="G152" s="3" t="str">
        <f t="shared" si="6"/>
        <v/>
      </c>
      <c r="H152" s="52" t="str">
        <f>IF(J152="","",(INDEX(Raw!D:D,MATCH(J152+4000,Raw!Y:Y,0))))</f>
        <v/>
      </c>
      <c r="I152" s="52" t="str">
        <f>IF(J152="","",(INDEX(Raw!A:A,MATCH(J152+4000,Raw!Y:Y,0))))</f>
        <v/>
      </c>
      <c r="J152" s="11" t="str">
        <f>(IFERROR(IF(LARGE(Raw!Y:Y,A152+COUNTIF(Raw!C:C,"H"))-4000&gt;0,LARGE(Raw!Y:Y,A152+COUNTIF(Raw!C:C,"H"))-4000,""),""))</f>
        <v/>
      </c>
      <c r="L152" s="3" t="str">
        <f t="shared" si="7"/>
        <v/>
      </c>
      <c r="M152" s="52" t="str">
        <f>IF(O152="","",(INDEX(Raw!D:D,MATCH(O152+2000,Raw!Y:Y,0))))</f>
        <v/>
      </c>
      <c r="N152" s="52" t="str">
        <f>IF(O152="","",(INDEX(Raw!A:A,MATCH(O152+2000,Raw!Y:Y,0))))</f>
        <v/>
      </c>
      <c r="O152" s="11" t="str">
        <f>(IFERROR(IF(LARGE(Raw!Y:Y,A152+COUNTIF(Raw!C:C,"H")+COUNTIF(Raw!C:C,"S"))-2000&gt;0,LARGE(Raw!Y:Y,A152+COUNTIF(Raw!C:C,"H")+COUNTIF(Raw!C:C,"S"))-2000,""),""))</f>
        <v/>
      </c>
    </row>
    <row r="153" spans="1:15" x14ac:dyDescent="0.3">
      <c r="A153" s="52">
        <v>150</v>
      </c>
      <c r="B153" s="3" t="str">
        <f t="shared" si="8"/>
        <v/>
      </c>
      <c r="C153" s="52" t="str">
        <f>IF(E153="","",(INDEX(Raw!D:D,MATCH(E153+6000,Raw!Y:Y,0))))</f>
        <v/>
      </c>
      <c r="D153" s="52" t="str">
        <f>IF(E153="","",(INDEX(Raw!A:A,MATCH(E153+6000,Raw!Y:Y,0))))</f>
        <v/>
      </c>
      <c r="E153" s="11" t="str">
        <f>(IFERROR(IF(LARGE(Raw!Y:Y,A153)-6000&gt;0,LARGE(Raw!Y:Y,A153)-6000,""),""))</f>
        <v/>
      </c>
      <c r="G153" s="3" t="str">
        <f t="shared" si="6"/>
        <v/>
      </c>
      <c r="H153" s="52" t="str">
        <f>IF(J153="","",(INDEX(Raw!D:D,MATCH(J153+4000,Raw!Y:Y,0))))</f>
        <v/>
      </c>
      <c r="I153" s="52" t="str">
        <f>IF(J153="","",(INDEX(Raw!A:A,MATCH(J153+4000,Raw!Y:Y,0))))</f>
        <v/>
      </c>
      <c r="J153" s="11" t="str">
        <f>(IFERROR(IF(LARGE(Raw!Y:Y,A153+COUNTIF(Raw!C:C,"H"))-4000&gt;0,LARGE(Raw!Y:Y,A153+COUNTIF(Raw!C:C,"H"))-4000,""),""))</f>
        <v/>
      </c>
      <c r="L153" s="3" t="str">
        <f t="shared" si="7"/>
        <v/>
      </c>
      <c r="M153" s="52" t="str">
        <f>IF(O153="","",(INDEX(Raw!D:D,MATCH(O153+2000,Raw!Y:Y,0))))</f>
        <v/>
      </c>
      <c r="N153" s="52" t="str">
        <f>IF(O153="","",(INDEX(Raw!A:A,MATCH(O153+2000,Raw!Y:Y,0))))</f>
        <v/>
      </c>
      <c r="O153" s="11" t="str">
        <f>(IFERROR(IF(LARGE(Raw!Y:Y,A153+COUNTIF(Raw!C:C,"H")+COUNTIF(Raw!C:C,"S"))-2000&gt;0,LARGE(Raw!Y:Y,A153+COUNTIF(Raw!C:C,"H")+COUNTIF(Raw!C:C,"S"))-2000,""),""))</f>
        <v/>
      </c>
    </row>
    <row r="154" spans="1:15" x14ac:dyDescent="0.3">
      <c r="A154" s="52">
        <v>151</v>
      </c>
      <c r="B154" s="3" t="str">
        <f t="shared" si="8"/>
        <v/>
      </c>
      <c r="C154" s="52" t="str">
        <f>IF(E154="","",(INDEX(Raw!D:D,MATCH(E154+6000,Raw!Y:Y,0))))</f>
        <v/>
      </c>
      <c r="D154" s="52" t="str">
        <f>IF(E154="","",(INDEX(Raw!A:A,MATCH(E154+6000,Raw!Y:Y,0))))</f>
        <v/>
      </c>
      <c r="E154" s="11" t="str">
        <f>(IFERROR(IF(LARGE(Raw!Y:Y,A154)-6000&gt;0,LARGE(Raw!Y:Y,A154)-6000,""),""))</f>
        <v/>
      </c>
      <c r="G154" s="3" t="str">
        <f t="shared" si="6"/>
        <v/>
      </c>
      <c r="H154" s="52" t="str">
        <f>IF(J154="","",(INDEX(Raw!D:D,MATCH(J154+4000,Raw!Y:Y,0))))</f>
        <v/>
      </c>
      <c r="I154" s="52" t="str">
        <f>IF(J154="","",(INDEX(Raw!A:A,MATCH(J154+4000,Raw!Y:Y,0))))</f>
        <v/>
      </c>
      <c r="J154" s="11" t="str">
        <f>(IFERROR(IF(LARGE(Raw!Y:Y,A154+COUNTIF(Raw!C:C,"H"))-4000&gt;0,LARGE(Raw!Y:Y,A154+COUNTIF(Raw!C:C,"H"))-4000,""),""))</f>
        <v/>
      </c>
      <c r="L154" s="3" t="str">
        <f t="shared" si="7"/>
        <v/>
      </c>
      <c r="M154" s="52" t="str">
        <f>IF(O154="","",(INDEX(Raw!D:D,MATCH(O154+2000,Raw!Y:Y,0))))</f>
        <v/>
      </c>
      <c r="N154" s="52" t="str">
        <f>IF(O154="","",(INDEX(Raw!A:A,MATCH(O154+2000,Raw!Y:Y,0))))</f>
        <v/>
      </c>
      <c r="O154" s="11" t="str">
        <f>(IFERROR(IF(LARGE(Raw!Y:Y,A154+COUNTIF(Raw!C:C,"H")+COUNTIF(Raw!C:C,"S"))-2000&gt;0,LARGE(Raw!Y:Y,A154+COUNTIF(Raw!C:C,"H")+COUNTIF(Raw!C:C,"S"))-2000,""),""))</f>
        <v/>
      </c>
    </row>
    <row r="155" spans="1:15" x14ac:dyDescent="0.3">
      <c r="A155" s="52">
        <v>152</v>
      </c>
      <c r="B155" s="3" t="str">
        <f t="shared" si="8"/>
        <v/>
      </c>
      <c r="C155" s="52" t="str">
        <f>IF(E155="","",(INDEX(Raw!D:D,MATCH(E155+6000,Raw!Y:Y,0))))</f>
        <v/>
      </c>
      <c r="D155" s="52" t="str">
        <f>IF(E155="","",(INDEX(Raw!A:A,MATCH(E155+6000,Raw!Y:Y,0))))</f>
        <v/>
      </c>
      <c r="E155" s="11" t="str">
        <f>(IFERROR(IF(LARGE(Raw!Y:Y,A155)-6000&gt;0,LARGE(Raw!Y:Y,A155)-6000,""),""))</f>
        <v/>
      </c>
      <c r="G155" s="3" t="str">
        <f t="shared" si="6"/>
        <v/>
      </c>
      <c r="H155" s="52" t="str">
        <f>IF(J155="","",(INDEX(Raw!D:D,MATCH(J155+4000,Raw!Y:Y,0))))</f>
        <v/>
      </c>
      <c r="I155" s="52" t="str">
        <f>IF(J155="","",(INDEX(Raw!A:A,MATCH(J155+4000,Raw!Y:Y,0))))</f>
        <v/>
      </c>
      <c r="J155" s="11" t="str">
        <f>(IFERROR(IF(LARGE(Raw!Y:Y,A155+COUNTIF(Raw!C:C,"H"))-4000&gt;0,LARGE(Raw!Y:Y,A155+COUNTIF(Raw!C:C,"H"))-4000,""),""))</f>
        <v/>
      </c>
      <c r="L155" s="3" t="str">
        <f t="shared" si="7"/>
        <v/>
      </c>
      <c r="M155" s="52" t="str">
        <f>IF(O155="","",(INDEX(Raw!D:D,MATCH(O155+2000,Raw!Y:Y,0))))</f>
        <v/>
      </c>
      <c r="N155" s="52" t="str">
        <f>IF(O155="","",(INDEX(Raw!A:A,MATCH(O155+2000,Raw!Y:Y,0))))</f>
        <v/>
      </c>
      <c r="O155" s="11" t="str">
        <f>(IFERROR(IF(LARGE(Raw!Y:Y,A155+COUNTIF(Raw!C:C,"H")+COUNTIF(Raw!C:C,"S"))-2000&gt;0,LARGE(Raw!Y:Y,A155+COUNTIF(Raw!C:C,"H")+COUNTIF(Raw!C:C,"S"))-2000,""),""))</f>
        <v/>
      </c>
    </row>
    <row r="156" spans="1:15" x14ac:dyDescent="0.3">
      <c r="A156" s="52">
        <v>153</v>
      </c>
      <c r="B156" s="3" t="str">
        <f t="shared" si="8"/>
        <v/>
      </c>
      <c r="C156" s="52" t="str">
        <f>IF(E156="","",(INDEX(Raw!D:D,MATCH(E156+6000,Raw!Y:Y,0))))</f>
        <v/>
      </c>
      <c r="D156" s="52" t="str">
        <f>IF(E156="","",(INDEX(Raw!A:A,MATCH(E156+6000,Raw!Y:Y,0))))</f>
        <v/>
      </c>
      <c r="E156" s="11" t="str">
        <f>(IFERROR(IF(LARGE(Raw!Y:Y,A156)-6000&gt;0,LARGE(Raw!Y:Y,A156)-6000,""),""))</f>
        <v/>
      </c>
      <c r="G156" s="3" t="str">
        <f t="shared" si="6"/>
        <v/>
      </c>
      <c r="H156" s="52" t="str">
        <f>IF(J156="","",(INDEX(Raw!D:D,MATCH(J156+4000,Raw!Y:Y,0))))</f>
        <v/>
      </c>
      <c r="I156" s="52" t="str">
        <f>IF(J156="","",(INDEX(Raw!A:A,MATCH(J156+4000,Raw!Y:Y,0))))</f>
        <v/>
      </c>
      <c r="J156" s="11" t="str">
        <f>(IFERROR(IF(LARGE(Raw!Y:Y,A156+COUNTIF(Raw!C:C,"H"))-4000&gt;0,LARGE(Raw!Y:Y,A156+COUNTIF(Raw!C:C,"H"))-4000,""),""))</f>
        <v/>
      </c>
      <c r="L156" s="3" t="str">
        <f t="shared" si="7"/>
        <v/>
      </c>
      <c r="M156" s="52" t="str">
        <f>IF(O156="","",(INDEX(Raw!D:D,MATCH(O156+2000,Raw!Y:Y,0))))</f>
        <v/>
      </c>
      <c r="N156" s="52" t="str">
        <f>IF(O156="","",(INDEX(Raw!A:A,MATCH(O156+2000,Raw!Y:Y,0))))</f>
        <v/>
      </c>
      <c r="O156" s="11" t="str">
        <f>(IFERROR(IF(LARGE(Raw!Y:Y,A156+COUNTIF(Raw!C:C,"H")+COUNTIF(Raw!C:C,"S"))-2000&gt;0,LARGE(Raw!Y:Y,A156+COUNTIF(Raw!C:C,"H")+COUNTIF(Raw!C:C,"S"))-2000,""),""))</f>
        <v/>
      </c>
    </row>
    <row r="157" spans="1:15" x14ac:dyDescent="0.3">
      <c r="A157" s="52">
        <v>154</v>
      </c>
      <c r="B157" s="3" t="str">
        <f t="shared" si="8"/>
        <v/>
      </c>
      <c r="C157" s="52" t="str">
        <f>IF(E157="","",(INDEX(Raw!D:D,MATCH(E157+6000,Raw!Y:Y,0))))</f>
        <v/>
      </c>
      <c r="D157" s="52" t="str">
        <f>IF(E157="","",(INDEX(Raw!A:A,MATCH(E157+6000,Raw!Y:Y,0))))</f>
        <v/>
      </c>
      <c r="E157" s="11" t="str">
        <f>(IFERROR(IF(LARGE(Raw!Y:Y,A157)-6000&gt;0,LARGE(Raw!Y:Y,A157)-6000,""),""))</f>
        <v/>
      </c>
      <c r="G157" s="3" t="str">
        <f t="shared" si="6"/>
        <v/>
      </c>
      <c r="H157" s="52" t="str">
        <f>IF(J157="","",(INDEX(Raw!D:D,MATCH(J157+4000,Raw!Y:Y,0))))</f>
        <v/>
      </c>
      <c r="I157" s="52" t="str">
        <f>IF(J157="","",(INDEX(Raw!A:A,MATCH(J157+4000,Raw!Y:Y,0))))</f>
        <v/>
      </c>
      <c r="J157" s="11" t="str">
        <f>(IFERROR(IF(LARGE(Raw!Y:Y,A157+COUNTIF(Raw!C:C,"H"))-4000&gt;0,LARGE(Raw!Y:Y,A157+COUNTIF(Raw!C:C,"H"))-4000,""),""))</f>
        <v/>
      </c>
      <c r="L157" s="3" t="str">
        <f t="shared" si="7"/>
        <v/>
      </c>
      <c r="M157" s="52" t="str">
        <f>IF(O157="","",(INDEX(Raw!D:D,MATCH(O157+2000,Raw!Y:Y,0))))</f>
        <v/>
      </c>
      <c r="N157" s="52" t="str">
        <f>IF(O157="","",(INDEX(Raw!A:A,MATCH(O157+2000,Raw!Y:Y,0))))</f>
        <v/>
      </c>
      <c r="O157" s="11" t="str">
        <f>(IFERROR(IF(LARGE(Raw!Y:Y,A157+COUNTIF(Raw!C:C,"H")+COUNTIF(Raw!C:C,"S"))-2000&gt;0,LARGE(Raw!Y:Y,A157+COUNTIF(Raw!C:C,"H")+COUNTIF(Raw!C:C,"S"))-2000,""),""))</f>
        <v/>
      </c>
    </row>
    <row r="158" spans="1:15" x14ac:dyDescent="0.3">
      <c r="A158" s="52">
        <v>155</v>
      </c>
      <c r="B158" s="3" t="str">
        <f t="shared" si="8"/>
        <v/>
      </c>
      <c r="C158" s="52" t="str">
        <f>IF(E158="","",(INDEX(Raw!D:D,MATCH(E158+6000,Raw!Y:Y,0))))</f>
        <v/>
      </c>
      <c r="D158" s="52" t="str">
        <f>IF(E158="","",(INDEX(Raw!A:A,MATCH(E158+6000,Raw!Y:Y,0))))</f>
        <v/>
      </c>
      <c r="E158" s="11" t="str">
        <f>(IFERROR(IF(LARGE(Raw!Y:Y,A158)-6000&gt;0,LARGE(Raw!Y:Y,A158)-6000,""),""))</f>
        <v/>
      </c>
      <c r="G158" s="3" t="str">
        <f t="shared" si="6"/>
        <v/>
      </c>
      <c r="H158" s="52" t="str">
        <f>IF(J158="","",(INDEX(Raw!D:D,MATCH(J158+4000,Raw!Y:Y,0))))</f>
        <v/>
      </c>
      <c r="I158" s="52" t="str">
        <f>IF(J158="","",(INDEX(Raw!A:A,MATCH(J158+4000,Raw!Y:Y,0))))</f>
        <v/>
      </c>
      <c r="J158" s="11" t="str">
        <f>(IFERROR(IF(LARGE(Raw!Y:Y,A158+COUNTIF(Raw!C:C,"H"))-4000&gt;0,LARGE(Raw!Y:Y,A158+COUNTIF(Raw!C:C,"H"))-4000,""),""))</f>
        <v/>
      </c>
      <c r="L158" s="3" t="str">
        <f t="shared" si="7"/>
        <v/>
      </c>
      <c r="M158" s="52" t="str">
        <f>IF(O158="","",(INDEX(Raw!D:D,MATCH(O158+2000,Raw!Y:Y,0))))</f>
        <v/>
      </c>
      <c r="N158" s="52" t="str">
        <f>IF(O158="","",(INDEX(Raw!A:A,MATCH(O158+2000,Raw!Y:Y,0))))</f>
        <v/>
      </c>
      <c r="O158" s="11" t="str">
        <f>(IFERROR(IF(LARGE(Raw!Y:Y,A158+COUNTIF(Raw!C:C,"H")+COUNTIF(Raw!C:C,"S"))-2000&gt;0,LARGE(Raw!Y:Y,A158+COUNTIF(Raw!C:C,"H")+COUNTIF(Raw!C:C,"S"))-2000,""),""))</f>
        <v/>
      </c>
    </row>
    <row r="159" spans="1:15" x14ac:dyDescent="0.3">
      <c r="A159" s="52">
        <v>156</v>
      </c>
      <c r="B159" s="3" t="str">
        <f t="shared" si="8"/>
        <v/>
      </c>
      <c r="C159" s="52" t="str">
        <f>IF(E159="","",(INDEX(Raw!D:D,MATCH(E159+6000,Raw!Y:Y,0))))</f>
        <v/>
      </c>
      <c r="D159" s="52" t="str">
        <f>IF(E159="","",(INDEX(Raw!A:A,MATCH(E159+6000,Raw!Y:Y,0))))</f>
        <v/>
      </c>
      <c r="E159" s="11" t="str">
        <f>(IFERROR(IF(LARGE(Raw!Y:Y,A159)-6000&gt;0,LARGE(Raw!Y:Y,A159)-6000,""),""))</f>
        <v/>
      </c>
      <c r="G159" s="3" t="str">
        <f t="shared" si="6"/>
        <v/>
      </c>
      <c r="H159" s="52" t="str">
        <f>IF(J159="","",(INDEX(Raw!D:D,MATCH(J159+4000,Raw!Y:Y,0))))</f>
        <v/>
      </c>
      <c r="I159" s="52" t="str">
        <f>IF(J159="","",(INDEX(Raw!A:A,MATCH(J159+4000,Raw!Y:Y,0))))</f>
        <v/>
      </c>
      <c r="J159" s="11" t="str">
        <f>(IFERROR(IF(LARGE(Raw!Y:Y,A159+COUNTIF(Raw!C:C,"H"))-4000&gt;0,LARGE(Raw!Y:Y,A159+COUNTIF(Raw!C:C,"H"))-4000,""),""))</f>
        <v/>
      </c>
      <c r="L159" s="3" t="str">
        <f t="shared" si="7"/>
        <v/>
      </c>
      <c r="M159" s="52" t="str">
        <f>IF(O159="","",(INDEX(Raw!D:D,MATCH(O159+2000,Raw!Y:Y,0))))</f>
        <v/>
      </c>
      <c r="N159" s="52" t="str">
        <f>IF(O159="","",(INDEX(Raw!A:A,MATCH(O159+2000,Raw!Y:Y,0))))</f>
        <v/>
      </c>
      <c r="O159" s="11" t="str">
        <f>(IFERROR(IF(LARGE(Raw!Y:Y,A159+COUNTIF(Raw!C:C,"H")+COUNTIF(Raw!C:C,"S"))-2000&gt;0,LARGE(Raw!Y:Y,A159+COUNTIF(Raw!C:C,"H")+COUNTIF(Raw!C:C,"S"))-2000,""),""))</f>
        <v/>
      </c>
    </row>
    <row r="160" spans="1:15" x14ac:dyDescent="0.3">
      <c r="A160" s="52">
        <v>157</v>
      </c>
      <c r="B160" s="3" t="str">
        <f t="shared" si="8"/>
        <v/>
      </c>
      <c r="C160" s="52" t="str">
        <f>IF(E160="","",(INDEX(Raw!D:D,MATCH(E160+6000,Raw!Y:Y,0))))</f>
        <v/>
      </c>
      <c r="D160" s="52" t="str">
        <f>IF(E160="","",(INDEX(Raw!A:A,MATCH(E160+6000,Raw!Y:Y,0))))</f>
        <v/>
      </c>
      <c r="E160" s="11" t="str">
        <f>(IFERROR(IF(LARGE(Raw!Y:Y,A160)-6000&gt;0,LARGE(Raw!Y:Y,A160)-6000,""),""))</f>
        <v/>
      </c>
      <c r="G160" s="3" t="str">
        <f t="shared" si="6"/>
        <v/>
      </c>
      <c r="H160" s="52" t="str">
        <f>IF(J160="","",(INDEX(Raw!D:D,MATCH(J160+4000,Raw!Y:Y,0))))</f>
        <v/>
      </c>
      <c r="I160" s="52" t="str">
        <f>IF(J160="","",(INDEX(Raw!A:A,MATCH(J160+4000,Raw!Y:Y,0))))</f>
        <v/>
      </c>
      <c r="J160" s="11" t="str">
        <f>(IFERROR(IF(LARGE(Raw!Y:Y,A160+COUNTIF(Raw!C:C,"H"))-4000&gt;0,LARGE(Raw!Y:Y,A160+COUNTIF(Raw!C:C,"H"))-4000,""),""))</f>
        <v/>
      </c>
      <c r="L160" s="3" t="str">
        <f t="shared" si="7"/>
        <v/>
      </c>
      <c r="M160" s="52" t="str">
        <f>IF(O160="","",(INDEX(Raw!D:D,MATCH(O160+2000,Raw!Y:Y,0))))</f>
        <v/>
      </c>
      <c r="N160" s="52" t="str">
        <f>IF(O160="","",(INDEX(Raw!A:A,MATCH(O160+2000,Raw!Y:Y,0))))</f>
        <v/>
      </c>
      <c r="O160" s="11" t="str">
        <f>(IFERROR(IF(LARGE(Raw!Y:Y,A160+COUNTIF(Raw!C:C,"H")+COUNTIF(Raw!C:C,"S"))-2000&gt;0,LARGE(Raw!Y:Y,A160+COUNTIF(Raw!C:C,"H")+COUNTIF(Raw!C:C,"S"))-2000,""),""))</f>
        <v/>
      </c>
    </row>
    <row r="161" spans="1:15" x14ac:dyDescent="0.3">
      <c r="A161" s="52">
        <v>158</v>
      </c>
      <c r="B161" s="3" t="str">
        <f t="shared" si="8"/>
        <v/>
      </c>
      <c r="C161" s="52" t="str">
        <f>IF(E161="","",(INDEX(Raw!D:D,MATCH(E161+6000,Raw!Y:Y,0))))</f>
        <v/>
      </c>
      <c r="D161" s="52" t="str">
        <f>IF(E161="","",(INDEX(Raw!A:A,MATCH(E161+6000,Raw!Y:Y,0))))</f>
        <v/>
      </c>
      <c r="E161" s="11" t="str">
        <f>(IFERROR(IF(LARGE(Raw!Y:Y,A161)-6000&gt;0,LARGE(Raw!Y:Y,A161)-6000,""),""))</f>
        <v/>
      </c>
      <c r="G161" s="3" t="str">
        <f t="shared" si="6"/>
        <v/>
      </c>
      <c r="H161" s="52" t="str">
        <f>IF(J161="","",(INDEX(Raw!D:D,MATCH(J161+4000,Raw!Y:Y,0))))</f>
        <v/>
      </c>
      <c r="I161" s="52" t="str">
        <f>IF(J161="","",(INDEX(Raw!A:A,MATCH(J161+4000,Raw!Y:Y,0))))</f>
        <v/>
      </c>
      <c r="J161" s="11" t="str">
        <f>(IFERROR(IF(LARGE(Raw!Y:Y,A161+COUNTIF(Raw!C:C,"H"))-4000&gt;0,LARGE(Raw!Y:Y,A161+COUNTIF(Raw!C:C,"H"))-4000,""),""))</f>
        <v/>
      </c>
      <c r="L161" s="3" t="str">
        <f t="shared" si="7"/>
        <v/>
      </c>
      <c r="M161" s="52" t="str">
        <f>IF(O161="","",(INDEX(Raw!D:D,MATCH(O161+2000,Raw!Y:Y,0))))</f>
        <v/>
      </c>
      <c r="N161" s="52" t="str">
        <f>IF(O161="","",(INDEX(Raw!A:A,MATCH(O161+2000,Raw!Y:Y,0))))</f>
        <v/>
      </c>
      <c r="O161" s="11" t="str">
        <f>(IFERROR(IF(LARGE(Raw!Y:Y,A161+COUNTIF(Raw!C:C,"H")+COUNTIF(Raw!C:C,"S"))-2000&gt;0,LARGE(Raw!Y:Y,A161+COUNTIF(Raw!C:C,"H")+COUNTIF(Raw!C:C,"S"))-2000,""),""))</f>
        <v/>
      </c>
    </row>
    <row r="162" spans="1:15" x14ac:dyDescent="0.3">
      <c r="A162" s="52">
        <v>159</v>
      </c>
      <c r="B162" s="3" t="str">
        <f t="shared" si="8"/>
        <v/>
      </c>
      <c r="C162" s="52" t="str">
        <f>IF(E162="","",(INDEX(Raw!D:D,MATCH(E162+6000,Raw!Y:Y,0))))</f>
        <v/>
      </c>
      <c r="D162" s="52" t="str">
        <f>IF(E162="","",(INDEX(Raw!A:A,MATCH(E162+6000,Raw!Y:Y,0))))</f>
        <v/>
      </c>
      <c r="E162" s="11" t="str">
        <f>(IFERROR(IF(LARGE(Raw!Y:Y,A162)-6000&gt;0,LARGE(Raw!Y:Y,A162)-6000,""),""))</f>
        <v/>
      </c>
      <c r="G162" s="3" t="str">
        <f t="shared" si="6"/>
        <v/>
      </c>
      <c r="H162" s="52" t="str">
        <f>IF(J162="","",(INDEX(Raw!D:D,MATCH(J162+4000,Raw!Y:Y,0))))</f>
        <v/>
      </c>
      <c r="I162" s="52" t="str">
        <f>IF(J162="","",(INDEX(Raw!A:A,MATCH(J162+4000,Raw!Y:Y,0))))</f>
        <v/>
      </c>
      <c r="J162" s="11" t="str">
        <f>(IFERROR(IF(LARGE(Raw!Y:Y,A162+COUNTIF(Raw!C:C,"H"))-4000&gt;0,LARGE(Raw!Y:Y,A162+COUNTIF(Raw!C:C,"H"))-4000,""),""))</f>
        <v/>
      </c>
      <c r="L162" s="3" t="str">
        <f t="shared" si="7"/>
        <v/>
      </c>
      <c r="M162" s="52" t="str">
        <f>IF(O162="","",(INDEX(Raw!D:D,MATCH(O162+2000,Raw!Y:Y,0))))</f>
        <v/>
      </c>
      <c r="N162" s="52" t="str">
        <f>IF(O162="","",(INDEX(Raw!A:A,MATCH(O162+2000,Raw!Y:Y,0))))</f>
        <v/>
      </c>
      <c r="O162" s="11" t="str">
        <f>(IFERROR(IF(LARGE(Raw!Y:Y,A162+COUNTIF(Raw!C:C,"H")+COUNTIF(Raw!C:C,"S"))-2000&gt;0,LARGE(Raw!Y:Y,A162+COUNTIF(Raw!C:C,"H")+COUNTIF(Raw!C:C,"S"))-2000,""),""))</f>
        <v/>
      </c>
    </row>
    <row r="163" spans="1:15" x14ac:dyDescent="0.3">
      <c r="A163" s="52">
        <v>160</v>
      </c>
      <c r="B163" s="3" t="str">
        <f t="shared" si="8"/>
        <v/>
      </c>
      <c r="C163" s="52" t="str">
        <f>IF(E163="","",(INDEX(Raw!D:D,MATCH(E163+6000,Raw!Y:Y,0))))</f>
        <v/>
      </c>
      <c r="D163" s="52" t="str">
        <f>IF(E163="","",(INDEX(Raw!A:A,MATCH(E163+6000,Raw!Y:Y,0))))</f>
        <v/>
      </c>
      <c r="E163" s="11" t="str">
        <f>(IFERROR(IF(LARGE(Raw!Y:Y,A163)-6000&gt;0,LARGE(Raw!Y:Y,A163)-6000,""),""))</f>
        <v/>
      </c>
      <c r="G163" s="3" t="str">
        <f t="shared" si="6"/>
        <v/>
      </c>
      <c r="H163" s="52" t="str">
        <f>IF(J163="","",(INDEX(Raw!D:D,MATCH(J163+4000,Raw!Y:Y,0))))</f>
        <v/>
      </c>
      <c r="I163" s="52" t="str">
        <f>IF(J163="","",(INDEX(Raw!A:A,MATCH(J163+4000,Raw!Y:Y,0))))</f>
        <v/>
      </c>
      <c r="J163" s="11" t="str">
        <f>(IFERROR(IF(LARGE(Raw!Y:Y,A163+COUNTIF(Raw!C:C,"H"))-4000&gt;0,LARGE(Raw!Y:Y,A163+COUNTIF(Raw!C:C,"H"))-4000,""),""))</f>
        <v/>
      </c>
      <c r="L163" s="3" t="str">
        <f t="shared" si="7"/>
        <v/>
      </c>
      <c r="M163" s="52" t="str">
        <f>IF(O163="","",(INDEX(Raw!D:D,MATCH(O163+2000,Raw!Y:Y,0))))</f>
        <v/>
      </c>
      <c r="N163" s="52" t="str">
        <f>IF(O163="","",(INDEX(Raw!A:A,MATCH(O163+2000,Raw!Y:Y,0))))</f>
        <v/>
      </c>
      <c r="O163" s="11" t="str">
        <f>(IFERROR(IF(LARGE(Raw!Y:Y,A163+COUNTIF(Raw!C:C,"H")+COUNTIF(Raw!C:C,"S"))-2000&gt;0,LARGE(Raw!Y:Y,A163+COUNTIF(Raw!C:C,"H")+COUNTIF(Raw!C:C,"S"))-2000,""),""))</f>
        <v/>
      </c>
    </row>
    <row r="164" spans="1:15" x14ac:dyDescent="0.3">
      <c r="A164" s="52">
        <v>161</v>
      </c>
      <c r="B164" s="3" t="str">
        <f t="shared" si="8"/>
        <v/>
      </c>
      <c r="C164" s="52" t="str">
        <f>IF(E164="","",(INDEX(Raw!D:D,MATCH(E164+6000,Raw!Y:Y,0))))</f>
        <v/>
      </c>
      <c r="D164" s="52" t="str">
        <f>IF(E164="","",(INDEX(Raw!A:A,MATCH(E164+6000,Raw!Y:Y,0))))</f>
        <v/>
      </c>
      <c r="E164" s="11" t="str">
        <f>(IFERROR(IF(LARGE(Raw!Y:Y,A164)-6000&gt;0,LARGE(Raw!Y:Y,A164)-6000,""),""))</f>
        <v/>
      </c>
      <c r="G164" s="3" t="str">
        <f t="shared" si="6"/>
        <v/>
      </c>
      <c r="H164" s="52" t="str">
        <f>IF(J164="","",(INDEX(Raw!D:D,MATCH(J164+4000,Raw!Y:Y,0))))</f>
        <v/>
      </c>
      <c r="I164" s="52" t="str">
        <f>IF(J164="","",(INDEX(Raw!A:A,MATCH(J164+4000,Raw!Y:Y,0))))</f>
        <v/>
      </c>
      <c r="J164" s="11" t="str">
        <f>(IFERROR(IF(LARGE(Raw!Y:Y,A164+COUNTIF(Raw!C:C,"H"))-4000&gt;0,LARGE(Raw!Y:Y,A164+COUNTIF(Raw!C:C,"H"))-4000,""),""))</f>
        <v/>
      </c>
      <c r="L164" s="3" t="str">
        <f t="shared" si="7"/>
        <v/>
      </c>
      <c r="M164" s="52" t="str">
        <f>IF(O164="","",(INDEX(Raw!D:D,MATCH(O164+2000,Raw!Y:Y,0))))</f>
        <v/>
      </c>
      <c r="N164" s="52" t="str">
        <f>IF(O164="","",(INDEX(Raw!A:A,MATCH(O164+2000,Raw!Y:Y,0))))</f>
        <v/>
      </c>
      <c r="O164" s="11" t="str">
        <f>(IFERROR(IF(LARGE(Raw!Y:Y,A164+COUNTIF(Raw!C:C,"H")+COUNTIF(Raw!C:C,"S"))-2000&gt;0,LARGE(Raw!Y:Y,A164+COUNTIF(Raw!C:C,"H")+COUNTIF(Raw!C:C,"S"))-2000,""),""))</f>
        <v/>
      </c>
    </row>
    <row r="165" spans="1:15" x14ac:dyDescent="0.3">
      <c r="A165" s="52">
        <v>162</v>
      </c>
      <c r="B165" s="3" t="str">
        <f t="shared" si="8"/>
        <v/>
      </c>
      <c r="C165" s="52" t="str">
        <f>IF(E165="","",(INDEX(Raw!D:D,MATCH(E165+6000,Raw!Y:Y,0))))</f>
        <v/>
      </c>
      <c r="D165" s="52" t="str">
        <f>IF(E165="","",(INDEX(Raw!A:A,MATCH(E165+6000,Raw!Y:Y,0))))</f>
        <v/>
      </c>
      <c r="E165" s="11" t="str">
        <f>(IFERROR(IF(LARGE(Raw!Y:Y,A165)-6000&gt;0,LARGE(Raw!Y:Y,A165)-6000,""),""))</f>
        <v/>
      </c>
      <c r="G165" s="3" t="str">
        <f t="shared" si="6"/>
        <v/>
      </c>
      <c r="H165" s="52" t="str">
        <f>IF(J165="","",(INDEX(Raw!D:D,MATCH(J165+4000,Raw!Y:Y,0))))</f>
        <v/>
      </c>
      <c r="I165" s="52" t="str">
        <f>IF(J165="","",(INDEX(Raw!A:A,MATCH(J165+4000,Raw!Y:Y,0))))</f>
        <v/>
      </c>
      <c r="J165" s="11" t="str">
        <f>(IFERROR(IF(LARGE(Raw!Y:Y,A165+COUNTIF(Raw!C:C,"H"))-4000&gt;0,LARGE(Raw!Y:Y,A165+COUNTIF(Raw!C:C,"H"))-4000,""),""))</f>
        <v/>
      </c>
      <c r="L165" s="3" t="str">
        <f t="shared" si="7"/>
        <v/>
      </c>
      <c r="M165" s="52" t="str">
        <f>IF(O165="","",(INDEX(Raw!D:D,MATCH(O165+2000,Raw!Y:Y,0))))</f>
        <v/>
      </c>
      <c r="N165" s="52" t="str">
        <f>IF(O165="","",(INDEX(Raw!A:A,MATCH(O165+2000,Raw!Y:Y,0))))</f>
        <v/>
      </c>
      <c r="O165" s="11" t="str">
        <f>(IFERROR(IF(LARGE(Raw!Y:Y,A165+COUNTIF(Raw!C:C,"H")+COUNTIF(Raw!C:C,"S"))-2000&gt;0,LARGE(Raw!Y:Y,A165+COUNTIF(Raw!C:C,"H")+COUNTIF(Raw!C:C,"S"))-2000,""),""))</f>
        <v/>
      </c>
    </row>
    <row r="166" spans="1:15" x14ac:dyDescent="0.3">
      <c r="A166" s="52">
        <v>163</v>
      </c>
      <c r="B166" s="3" t="str">
        <f t="shared" si="8"/>
        <v/>
      </c>
      <c r="C166" s="52" t="str">
        <f>IF(E166="","",(INDEX(Raw!D:D,MATCH(E166+6000,Raw!Y:Y,0))))</f>
        <v/>
      </c>
      <c r="D166" s="52" t="str">
        <f>IF(E166="","",(INDEX(Raw!A:A,MATCH(E166+6000,Raw!Y:Y,0))))</f>
        <v/>
      </c>
      <c r="E166" s="11" t="str">
        <f>(IFERROR(IF(LARGE(Raw!Y:Y,A166)-6000&gt;0,LARGE(Raw!Y:Y,A166)-6000,""),""))</f>
        <v/>
      </c>
      <c r="G166" s="3" t="str">
        <f t="shared" si="6"/>
        <v/>
      </c>
      <c r="H166" s="52" t="str">
        <f>IF(J166="","",(INDEX(Raw!D:D,MATCH(J166+4000,Raw!Y:Y,0))))</f>
        <v/>
      </c>
      <c r="I166" s="52" t="str">
        <f>IF(J166="","",(INDEX(Raw!A:A,MATCH(J166+4000,Raw!Y:Y,0))))</f>
        <v/>
      </c>
      <c r="J166" s="11" t="str">
        <f>(IFERROR(IF(LARGE(Raw!Y:Y,A166+COUNTIF(Raw!C:C,"H"))-4000&gt;0,LARGE(Raw!Y:Y,A166+COUNTIF(Raw!C:C,"H"))-4000,""),""))</f>
        <v/>
      </c>
      <c r="L166" s="3" t="str">
        <f t="shared" si="7"/>
        <v/>
      </c>
      <c r="M166" s="52" t="str">
        <f>IF(O166="","",(INDEX(Raw!D:D,MATCH(O166+2000,Raw!Y:Y,0))))</f>
        <v/>
      </c>
      <c r="N166" s="52" t="str">
        <f>IF(O166="","",(INDEX(Raw!A:A,MATCH(O166+2000,Raw!Y:Y,0))))</f>
        <v/>
      </c>
      <c r="O166" s="11" t="str">
        <f>(IFERROR(IF(LARGE(Raw!Y:Y,A166+COUNTIF(Raw!C:C,"H")+COUNTIF(Raw!C:C,"S"))-2000&gt;0,LARGE(Raw!Y:Y,A166+COUNTIF(Raw!C:C,"H")+COUNTIF(Raw!C:C,"S"))-2000,""),""))</f>
        <v/>
      </c>
    </row>
    <row r="167" spans="1:15" x14ac:dyDescent="0.3">
      <c r="A167" s="52">
        <v>164</v>
      </c>
      <c r="B167" s="3" t="str">
        <f t="shared" si="8"/>
        <v/>
      </c>
      <c r="C167" s="52" t="str">
        <f>IF(E167="","",(INDEX(Raw!D:D,MATCH(E167+6000,Raw!Y:Y,0))))</f>
        <v/>
      </c>
      <c r="D167" s="52" t="str">
        <f>IF(E167="","",(INDEX(Raw!A:A,MATCH(E167+6000,Raw!Y:Y,0))))</f>
        <v/>
      </c>
      <c r="E167" s="11" t="str">
        <f>(IFERROR(IF(LARGE(Raw!Y:Y,A167)-6000&gt;0,LARGE(Raw!Y:Y,A167)-6000,""),""))</f>
        <v/>
      </c>
      <c r="G167" s="3" t="str">
        <f t="shared" si="6"/>
        <v/>
      </c>
      <c r="H167" s="52" t="str">
        <f>IF(J167="","",(INDEX(Raw!D:D,MATCH(J167+4000,Raw!Y:Y,0))))</f>
        <v/>
      </c>
      <c r="I167" s="52" t="str">
        <f>IF(J167="","",(INDEX(Raw!A:A,MATCH(J167+4000,Raw!Y:Y,0))))</f>
        <v/>
      </c>
      <c r="J167" s="11" t="str">
        <f>(IFERROR(IF(LARGE(Raw!Y:Y,A167+COUNTIF(Raw!C:C,"H"))-4000&gt;0,LARGE(Raw!Y:Y,A167+COUNTIF(Raw!C:C,"H"))-4000,""),""))</f>
        <v/>
      </c>
      <c r="L167" s="3" t="str">
        <f t="shared" si="7"/>
        <v/>
      </c>
      <c r="M167" s="52" t="str">
        <f>IF(O167="","",(INDEX(Raw!D:D,MATCH(O167+2000,Raw!Y:Y,0))))</f>
        <v/>
      </c>
      <c r="N167" s="52" t="str">
        <f>IF(O167="","",(INDEX(Raw!A:A,MATCH(O167+2000,Raw!Y:Y,0))))</f>
        <v/>
      </c>
      <c r="O167" s="11" t="str">
        <f>(IFERROR(IF(LARGE(Raw!Y:Y,A167+COUNTIF(Raw!C:C,"H")+COUNTIF(Raw!C:C,"S"))-2000&gt;0,LARGE(Raw!Y:Y,A167+COUNTIF(Raw!C:C,"H")+COUNTIF(Raw!C:C,"S"))-2000,""),""))</f>
        <v/>
      </c>
    </row>
    <row r="168" spans="1:15" x14ac:dyDescent="0.3">
      <c r="A168" s="52">
        <v>165</v>
      </c>
      <c r="B168" s="3" t="str">
        <f t="shared" si="8"/>
        <v/>
      </c>
      <c r="C168" s="52" t="str">
        <f>IF(E168="","",(INDEX(Raw!D:D,MATCH(E168+6000,Raw!Y:Y,0))))</f>
        <v/>
      </c>
      <c r="D168" s="52" t="str">
        <f>IF(E168="","",(INDEX(Raw!A:A,MATCH(E168+6000,Raw!Y:Y,0))))</f>
        <v/>
      </c>
      <c r="E168" s="11" t="str">
        <f>(IFERROR(IF(LARGE(Raw!Y:Y,A168)-6000&gt;0,LARGE(Raw!Y:Y,A168)-6000,""),""))</f>
        <v/>
      </c>
      <c r="G168" s="3" t="str">
        <f t="shared" si="6"/>
        <v/>
      </c>
      <c r="H168" s="52" t="str">
        <f>IF(J168="","",(INDEX(Raw!D:D,MATCH(J168+4000,Raw!Y:Y,0))))</f>
        <v/>
      </c>
      <c r="I168" s="52" t="str">
        <f>IF(J168="","",(INDEX(Raw!A:A,MATCH(J168+4000,Raw!Y:Y,0))))</f>
        <v/>
      </c>
      <c r="J168" s="11" t="str">
        <f>(IFERROR(IF(LARGE(Raw!Y:Y,A168+COUNTIF(Raw!C:C,"H"))-4000&gt;0,LARGE(Raw!Y:Y,A168+COUNTIF(Raw!C:C,"H"))-4000,""),""))</f>
        <v/>
      </c>
      <c r="L168" s="3" t="str">
        <f t="shared" si="7"/>
        <v/>
      </c>
      <c r="M168" s="52" t="str">
        <f>IF(O168="","",(INDEX(Raw!D:D,MATCH(O168+2000,Raw!Y:Y,0))))</f>
        <v/>
      </c>
      <c r="N168" s="52" t="str">
        <f>IF(O168="","",(INDEX(Raw!A:A,MATCH(O168+2000,Raw!Y:Y,0))))</f>
        <v/>
      </c>
      <c r="O168" s="11" t="str">
        <f>(IFERROR(IF(LARGE(Raw!Y:Y,A168+COUNTIF(Raw!C:C,"H")+COUNTIF(Raw!C:C,"S"))-2000&gt;0,LARGE(Raw!Y:Y,A168+COUNTIF(Raw!C:C,"H")+COUNTIF(Raw!C:C,"S"))-2000,""),""))</f>
        <v/>
      </c>
    </row>
    <row r="169" spans="1:15" x14ac:dyDescent="0.3">
      <c r="A169" s="52">
        <v>166</v>
      </c>
      <c r="B169" s="3" t="str">
        <f t="shared" si="8"/>
        <v/>
      </c>
      <c r="C169" s="52" t="str">
        <f>IF(E169="","",(INDEX(Raw!D:D,MATCH(E169+6000,Raw!Y:Y,0))))</f>
        <v/>
      </c>
      <c r="D169" s="52" t="str">
        <f>IF(E169="","",(INDEX(Raw!A:A,MATCH(E169+6000,Raw!Y:Y,0))))</f>
        <v/>
      </c>
      <c r="E169" s="11" t="str">
        <f>(IFERROR(IF(LARGE(Raw!Y:Y,A169)-6000&gt;0,LARGE(Raw!Y:Y,A169)-6000,""),""))</f>
        <v/>
      </c>
      <c r="G169" s="3" t="str">
        <f t="shared" si="6"/>
        <v/>
      </c>
      <c r="H169" s="52" t="str">
        <f>IF(J169="","",(INDEX(Raw!D:D,MATCH(J169+4000,Raw!Y:Y,0))))</f>
        <v/>
      </c>
      <c r="I169" s="52" t="str">
        <f>IF(J169="","",(INDEX(Raw!A:A,MATCH(J169+4000,Raw!Y:Y,0))))</f>
        <v/>
      </c>
      <c r="J169" s="11" t="str">
        <f>(IFERROR(IF(LARGE(Raw!Y:Y,A169+COUNTIF(Raw!C:C,"H"))-4000&gt;0,LARGE(Raw!Y:Y,A169+COUNTIF(Raw!C:C,"H"))-4000,""),""))</f>
        <v/>
      </c>
      <c r="L169" s="3" t="str">
        <f t="shared" si="7"/>
        <v/>
      </c>
      <c r="M169" s="52" t="str">
        <f>IF(O169="","",(INDEX(Raw!D:D,MATCH(O169+2000,Raw!Y:Y,0))))</f>
        <v/>
      </c>
      <c r="N169" s="52" t="str">
        <f>IF(O169="","",(INDEX(Raw!A:A,MATCH(O169+2000,Raw!Y:Y,0))))</f>
        <v/>
      </c>
      <c r="O169" s="11" t="str">
        <f>(IFERROR(IF(LARGE(Raw!Y:Y,A169+COUNTIF(Raw!C:C,"H")+COUNTIF(Raw!C:C,"S"))-2000&gt;0,LARGE(Raw!Y:Y,A169+COUNTIF(Raw!C:C,"H")+COUNTIF(Raw!C:C,"S"))-2000,""),""))</f>
        <v/>
      </c>
    </row>
    <row r="170" spans="1:15" x14ac:dyDescent="0.3">
      <c r="A170" s="52">
        <v>167</v>
      </c>
      <c r="B170" s="3" t="str">
        <f t="shared" si="8"/>
        <v/>
      </c>
      <c r="C170" s="52" t="str">
        <f>IF(E170="","",(INDEX(Raw!D:D,MATCH(E170+6000,Raw!Y:Y,0))))</f>
        <v/>
      </c>
      <c r="D170" s="52" t="str">
        <f>IF(E170="","",(INDEX(Raw!A:A,MATCH(E170+6000,Raw!Y:Y,0))))</f>
        <v/>
      </c>
      <c r="E170" s="11" t="str">
        <f>(IFERROR(IF(LARGE(Raw!Y:Y,A170)-6000&gt;0,LARGE(Raw!Y:Y,A170)-6000,""),""))</f>
        <v/>
      </c>
      <c r="G170" s="3" t="str">
        <f t="shared" si="6"/>
        <v/>
      </c>
      <c r="H170" s="52" t="str">
        <f>IF(J170="","",(INDEX(Raw!D:D,MATCH(J170+4000,Raw!Y:Y,0))))</f>
        <v/>
      </c>
      <c r="I170" s="52" t="str">
        <f>IF(J170="","",(INDEX(Raw!A:A,MATCH(J170+4000,Raw!Y:Y,0))))</f>
        <v/>
      </c>
      <c r="J170" s="11" t="str">
        <f>(IFERROR(IF(LARGE(Raw!Y:Y,A170+COUNTIF(Raw!C:C,"H"))-4000&gt;0,LARGE(Raw!Y:Y,A170+COUNTIF(Raw!C:C,"H"))-4000,""),""))</f>
        <v/>
      </c>
      <c r="L170" s="3" t="str">
        <f t="shared" si="7"/>
        <v/>
      </c>
      <c r="M170" s="52" t="str">
        <f>IF(O170="","",(INDEX(Raw!D:D,MATCH(O170+2000,Raw!Y:Y,0))))</f>
        <v/>
      </c>
      <c r="N170" s="52" t="str">
        <f>IF(O170="","",(INDEX(Raw!A:A,MATCH(O170+2000,Raw!Y:Y,0))))</f>
        <v/>
      </c>
      <c r="O170" s="11" t="str">
        <f>(IFERROR(IF(LARGE(Raw!Y:Y,A170+COUNTIF(Raw!C:C,"H")+COUNTIF(Raw!C:C,"S"))-2000&gt;0,LARGE(Raw!Y:Y,A170+COUNTIF(Raw!C:C,"H")+COUNTIF(Raw!C:C,"S"))-2000,""),""))</f>
        <v/>
      </c>
    </row>
    <row r="171" spans="1:15" x14ac:dyDescent="0.3">
      <c r="A171" s="52">
        <v>168</v>
      </c>
      <c r="B171" s="3" t="str">
        <f t="shared" si="8"/>
        <v/>
      </c>
      <c r="C171" s="52" t="str">
        <f>IF(E171="","",(INDEX(Raw!D:D,MATCH(E171+6000,Raw!Y:Y,0))))</f>
        <v/>
      </c>
      <c r="D171" s="52" t="str">
        <f>IF(E171="","",(INDEX(Raw!A:A,MATCH(E171+6000,Raw!Y:Y,0))))</f>
        <v/>
      </c>
      <c r="E171" s="11" t="str">
        <f>(IFERROR(IF(LARGE(Raw!Y:Y,A171)-6000&gt;0,LARGE(Raw!Y:Y,A171)-6000,""),""))</f>
        <v/>
      </c>
      <c r="G171" s="3" t="str">
        <f t="shared" si="6"/>
        <v/>
      </c>
      <c r="H171" s="52" t="str">
        <f>IF(J171="","",(INDEX(Raw!D:D,MATCH(J171+4000,Raw!Y:Y,0))))</f>
        <v/>
      </c>
      <c r="I171" s="52" t="str">
        <f>IF(J171="","",(INDEX(Raw!A:A,MATCH(J171+4000,Raw!Y:Y,0))))</f>
        <v/>
      </c>
      <c r="J171" s="11" t="str">
        <f>(IFERROR(IF(LARGE(Raw!Y:Y,A171+COUNTIF(Raw!C:C,"H"))-4000&gt;0,LARGE(Raw!Y:Y,A171+COUNTIF(Raw!C:C,"H"))-4000,""),""))</f>
        <v/>
      </c>
      <c r="L171" s="3" t="str">
        <f t="shared" si="7"/>
        <v/>
      </c>
      <c r="M171" s="52" t="str">
        <f>IF(O171="","",(INDEX(Raw!D:D,MATCH(O171+2000,Raw!Y:Y,0))))</f>
        <v/>
      </c>
      <c r="N171" s="52" t="str">
        <f>IF(O171="","",(INDEX(Raw!A:A,MATCH(O171+2000,Raw!Y:Y,0))))</f>
        <v/>
      </c>
      <c r="O171" s="11" t="str">
        <f>(IFERROR(IF(LARGE(Raw!Y:Y,A171+COUNTIF(Raw!C:C,"H")+COUNTIF(Raw!C:C,"S"))-2000&gt;0,LARGE(Raw!Y:Y,A171+COUNTIF(Raw!C:C,"H")+COUNTIF(Raw!C:C,"S"))-2000,""),""))</f>
        <v/>
      </c>
    </row>
    <row r="172" spans="1:15" x14ac:dyDescent="0.3">
      <c r="A172" s="52">
        <v>169</v>
      </c>
      <c r="B172" s="3" t="str">
        <f t="shared" si="8"/>
        <v/>
      </c>
      <c r="C172" s="52" t="str">
        <f>IF(E172="","",(INDEX(Raw!D:D,MATCH(E172+6000,Raw!Y:Y,0))))</f>
        <v/>
      </c>
      <c r="D172" s="52" t="str">
        <f>IF(E172="","",(INDEX(Raw!A:A,MATCH(E172+6000,Raw!Y:Y,0))))</f>
        <v/>
      </c>
      <c r="E172" s="11" t="str">
        <f>(IFERROR(IF(LARGE(Raw!Y:Y,A172)-6000&gt;0,LARGE(Raw!Y:Y,A172)-6000,""),""))</f>
        <v/>
      </c>
      <c r="G172" s="3" t="str">
        <f t="shared" si="6"/>
        <v/>
      </c>
      <c r="H172" s="52" t="str">
        <f>IF(J172="","",(INDEX(Raw!D:D,MATCH(J172+4000,Raw!Y:Y,0))))</f>
        <v/>
      </c>
      <c r="I172" s="52" t="str">
        <f>IF(J172="","",(INDEX(Raw!A:A,MATCH(J172+4000,Raw!Y:Y,0))))</f>
        <v/>
      </c>
      <c r="J172" s="11" t="str">
        <f>(IFERROR(IF(LARGE(Raw!Y:Y,A172+COUNTIF(Raw!C:C,"H"))-4000&gt;0,LARGE(Raw!Y:Y,A172+COUNTIF(Raw!C:C,"H"))-4000,""),""))</f>
        <v/>
      </c>
      <c r="L172" s="3" t="str">
        <f t="shared" si="7"/>
        <v/>
      </c>
      <c r="M172" s="52" t="str">
        <f>IF(O172="","",(INDEX(Raw!D:D,MATCH(O172+2000,Raw!Y:Y,0))))</f>
        <v/>
      </c>
      <c r="N172" s="52" t="str">
        <f>IF(O172="","",(INDEX(Raw!A:A,MATCH(O172+2000,Raw!Y:Y,0))))</f>
        <v/>
      </c>
      <c r="O172" s="11" t="str">
        <f>(IFERROR(IF(LARGE(Raw!Y:Y,A172+COUNTIF(Raw!C:C,"H")+COUNTIF(Raw!C:C,"S"))-2000&gt;0,LARGE(Raw!Y:Y,A172+COUNTIF(Raw!C:C,"H")+COUNTIF(Raw!C:C,"S"))-2000,""),""))</f>
        <v/>
      </c>
    </row>
    <row r="173" spans="1:15" x14ac:dyDescent="0.3">
      <c r="A173" s="52">
        <v>170</v>
      </c>
      <c r="B173" s="3" t="str">
        <f t="shared" si="8"/>
        <v/>
      </c>
      <c r="C173" s="52" t="str">
        <f>IF(E173="","",(INDEX(Raw!D:D,MATCH(E173+6000,Raw!Y:Y,0))))</f>
        <v/>
      </c>
      <c r="D173" s="52" t="str">
        <f>IF(E173="","",(INDEX(Raw!A:A,MATCH(E173+6000,Raw!Y:Y,0))))</f>
        <v/>
      </c>
      <c r="E173" s="11" t="str">
        <f>(IFERROR(IF(LARGE(Raw!Y:Y,A173)-6000&gt;0,LARGE(Raw!Y:Y,A173)-6000,""),""))</f>
        <v/>
      </c>
      <c r="G173" s="3" t="str">
        <f t="shared" si="6"/>
        <v/>
      </c>
      <c r="H173" s="52" t="str">
        <f>IF(J173="","",(INDEX(Raw!D:D,MATCH(J173+4000,Raw!Y:Y,0))))</f>
        <v/>
      </c>
      <c r="I173" s="52" t="str">
        <f>IF(J173="","",(INDEX(Raw!A:A,MATCH(J173+4000,Raw!Y:Y,0))))</f>
        <v/>
      </c>
      <c r="J173" s="11" t="str">
        <f>(IFERROR(IF(LARGE(Raw!Y:Y,A173+COUNTIF(Raw!C:C,"H"))-4000&gt;0,LARGE(Raw!Y:Y,A173+COUNTIF(Raw!C:C,"H"))-4000,""),""))</f>
        <v/>
      </c>
      <c r="L173" s="3" t="str">
        <f t="shared" si="7"/>
        <v/>
      </c>
      <c r="M173" s="52" t="str">
        <f>IF(O173="","",(INDEX(Raw!D:D,MATCH(O173+2000,Raw!Y:Y,0))))</f>
        <v/>
      </c>
      <c r="N173" s="52" t="str">
        <f>IF(O173="","",(INDEX(Raw!A:A,MATCH(O173+2000,Raw!Y:Y,0))))</f>
        <v/>
      </c>
      <c r="O173" s="11" t="str">
        <f>(IFERROR(IF(LARGE(Raw!Y:Y,A173+COUNTIF(Raw!C:C,"H")+COUNTIF(Raw!C:C,"S"))-2000&gt;0,LARGE(Raw!Y:Y,A173+COUNTIF(Raw!C:C,"H")+COUNTIF(Raw!C:C,"S"))-2000,""),""))</f>
        <v/>
      </c>
    </row>
    <row r="174" spans="1:15" x14ac:dyDescent="0.3">
      <c r="A174" s="52">
        <v>171</v>
      </c>
      <c r="B174" s="3" t="str">
        <f t="shared" si="8"/>
        <v/>
      </c>
      <c r="C174" s="52" t="str">
        <f>IF(E174="","",(INDEX(Raw!D:D,MATCH(E174+6000,Raw!Y:Y,0))))</f>
        <v/>
      </c>
      <c r="D174" s="52" t="str">
        <f>IF(E174="","",(INDEX(Raw!A:A,MATCH(E174+6000,Raw!Y:Y,0))))</f>
        <v/>
      </c>
      <c r="E174" s="11" t="str">
        <f>(IFERROR(IF(LARGE(Raw!Y:Y,A174)-6000&gt;0,LARGE(Raw!Y:Y,A174)-6000,""),""))</f>
        <v/>
      </c>
      <c r="G174" s="3" t="str">
        <f t="shared" si="6"/>
        <v/>
      </c>
      <c r="H174" s="52" t="str">
        <f>IF(J174="","",(INDEX(Raw!D:D,MATCH(J174+4000,Raw!Y:Y,0))))</f>
        <v/>
      </c>
      <c r="I174" s="52" t="str">
        <f>IF(J174="","",(INDEX(Raw!A:A,MATCH(J174+4000,Raw!Y:Y,0))))</f>
        <v/>
      </c>
      <c r="J174" s="11" t="str">
        <f>(IFERROR(IF(LARGE(Raw!Y:Y,A174+COUNTIF(Raw!C:C,"H"))-4000&gt;0,LARGE(Raw!Y:Y,A174+COUNTIF(Raw!C:C,"H"))-4000,""),""))</f>
        <v/>
      </c>
      <c r="L174" s="3" t="str">
        <f t="shared" si="7"/>
        <v/>
      </c>
      <c r="M174" s="52" t="str">
        <f>IF(O174="","",(INDEX(Raw!D:D,MATCH(O174+2000,Raw!Y:Y,0))))</f>
        <v/>
      </c>
      <c r="N174" s="52" t="str">
        <f>IF(O174="","",(INDEX(Raw!A:A,MATCH(O174+2000,Raw!Y:Y,0))))</f>
        <v/>
      </c>
      <c r="O174" s="11" t="str">
        <f>(IFERROR(IF(LARGE(Raw!Y:Y,A174+COUNTIF(Raw!C:C,"H")+COUNTIF(Raw!C:C,"S"))-2000&gt;0,LARGE(Raw!Y:Y,A174+COUNTIF(Raw!C:C,"H")+COUNTIF(Raw!C:C,"S"))-2000,""),""))</f>
        <v/>
      </c>
    </row>
    <row r="175" spans="1:15" x14ac:dyDescent="0.3">
      <c r="A175" s="52">
        <v>172</v>
      </c>
      <c r="B175" s="3" t="str">
        <f t="shared" si="8"/>
        <v/>
      </c>
      <c r="C175" s="52" t="str">
        <f>IF(E175="","",(INDEX(Raw!D:D,MATCH(E175+6000,Raw!Y:Y,0))))</f>
        <v/>
      </c>
      <c r="D175" s="52" t="str">
        <f>IF(E175="","",(INDEX(Raw!A:A,MATCH(E175+6000,Raw!Y:Y,0))))</f>
        <v/>
      </c>
      <c r="E175" s="11" t="str">
        <f>(IFERROR(IF(LARGE(Raw!Y:Y,A175)-6000&gt;0,LARGE(Raw!Y:Y,A175)-6000,""),""))</f>
        <v/>
      </c>
      <c r="G175" s="3" t="str">
        <f t="shared" si="6"/>
        <v/>
      </c>
      <c r="H175" s="52" t="str">
        <f>IF(J175="","",(INDEX(Raw!D:D,MATCH(J175+4000,Raw!Y:Y,0))))</f>
        <v/>
      </c>
      <c r="I175" s="52" t="str">
        <f>IF(J175="","",(INDEX(Raw!A:A,MATCH(J175+4000,Raw!Y:Y,0))))</f>
        <v/>
      </c>
      <c r="J175" s="11" t="str">
        <f>(IFERROR(IF(LARGE(Raw!Y:Y,A175+COUNTIF(Raw!C:C,"H"))-4000&gt;0,LARGE(Raw!Y:Y,A175+COUNTIF(Raw!C:C,"H"))-4000,""),""))</f>
        <v/>
      </c>
      <c r="L175" s="3" t="str">
        <f t="shared" si="7"/>
        <v/>
      </c>
      <c r="M175" s="52" t="str">
        <f>IF(O175="","",(INDEX(Raw!D:D,MATCH(O175+2000,Raw!Y:Y,0))))</f>
        <v/>
      </c>
      <c r="N175" s="52" t="str">
        <f>IF(O175="","",(INDEX(Raw!A:A,MATCH(O175+2000,Raw!Y:Y,0))))</f>
        <v/>
      </c>
      <c r="O175" s="11" t="str">
        <f>(IFERROR(IF(LARGE(Raw!Y:Y,A175+COUNTIF(Raw!C:C,"H")+COUNTIF(Raw!C:C,"S"))-2000&gt;0,LARGE(Raw!Y:Y,A175+COUNTIF(Raw!C:C,"H")+COUNTIF(Raw!C:C,"S"))-2000,""),""))</f>
        <v/>
      </c>
    </row>
    <row r="176" spans="1:15" x14ac:dyDescent="0.3">
      <c r="A176" s="52">
        <v>173</v>
      </c>
      <c r="B176" s="3" t="str">
        <f t="shared" si="8"/>
        <v/>
      </c>
      <c r="C176" s="52" t="str">
        <f>IF(E176="","",(INDEX(Raw!D:D,MATCH(E176+6000,Raw!Y:Y,0))))</f>
        <v/>
      </c>
      <c r="D176" s="52" t="str">
        <f>IF(E176="","",(INDEX(Raw!A:A,MATCH(E176+6000,Raw!Y:Y,0))))</f>
        <v/>
      </c>
      <c r="E176" s="11" t="str">
        <f>(IFERROR(IF(LARGE(Raw!Y:Y,A176)-6000&gt;0,LARGE(Raw!Y:Y,A176)-6000,""),""))</f>
        <v/>
      </c>
      <c r="G176" s="3" t="str">
        <f t="shared" si="6"/>
        <v/>
      </c>
      <c r="H176" s="52" t="str">
        <f>IF(J176="","",(INDEX(Raw!D:D,MATCH(J176+4000,Raw!Y:Y,0))))</f>
        <v/>
      </c>
      <c r="I176" s="52" t="str">
        <f>IF(J176="","",(INDEX(Raw!A:A,MATCH(J176+4000,Raw!Y:Y,0))))</f>
        <v/>
      </c>
      <c r="J176" s="11" t="str">
        <f>(IFERROR(IF(LARGE(Raw!Y:Y,A176+COUNTIF(Raw!C:C,"H"))-4000&gt;0,LARGE(Raw!Y:Y,A176+COUNTIF(Raw!C:C,"H"))-4000,""),""))</f>
        <v/>
      </c>
      <c r="L176" s="3" t="str">
        <f t="shared" si="7"/>
        <v/>
      </c>
      <c r="M176" s="52" t="str">
        <f>IF(O176="","",(INDEX(Raw!D:D,MATCH(O176+2000,Raw!Y:Y,0))))</f>
        <v/>
      </c>
      <c r="N176" s="52" t="str">
        <f>IF(O176="","",(INDEX(Raw!A:A,MATCH(O176+2000,Raw!Y:Y,0))))</f>
        <v/>
      </c>
      <c r="O176" s="11" t="str">
        <f>(IFERROR(IF(LARGE(Raw!Y:Y,A176+COUNTIF(Raw!C:C,"H")+COUNTIF(Raw!C:C,"S"))-2000&gt;0,LARGE(Raw!Y:Y,A176+COUNTIF(Raw!C:C,"H")+COUNTIF(Raw!C:C,"S"))-2000,""),""))</f>
        <v/>
      </c>
    </row>
    <row r="177" spans="1:15" x14ac:dyDescent="0.3">
      <c r="A177" s="52">
        <v>174</v>
      </c>
      <c r="B177" s="3" t="str">
        <f t="shared" si="8"/>
        <v/>
      </c>
      <c r="C177" s="52" t="str">
        <f>IF(E177="","",(INDEX(Raw!D:D,MATCH(E177+6000,Raw!Y:Y,0))))</f>
        <v/>
      </c>
      <c r="D177" s="52" t="str">
        <f>IF(E177="","",(INDEX(Raw!A:A,MATCH(E177+6000,Raw!Y:Y,0))))</f>
        <v/>
      </c>
      <c r="E177" s="11" t="str">
        <f>(IFERROR(IF(LARGE(Raw!Y:Y,A177)-6000&gt;0,LARGE(Raw!Y:Y,A177)-6000,""),""))</f>
        <v/>
      </c>
      <c r="G177" s="3" t="str">
        <f t="shared" si="6"/>
        <v/>
      </c>
      <c r="H177" s="52" t="str">
        <f>IF(J177="","",(INDEX(Raw!D:D,MATCH(J177+4000,Raw!Y:Y,0))))</f>
        <v/>
      </c>
      <c r="I177" s="52" t="str">
        <f>IF(J177="","",(INDEX(Raw!A:A,MATCH(J177+4000,Raw!Y:Y,0))))</f>
        <v/>
      </c>
      <c r="J177" s="11" t="str">
        <f>(IFERROR(IF(LARGE(Raw!Y:Y,A177+COUNTIF(Raw!C:C,"H"))-4000&gt;0,LARGE(Raw!Y:Y,A177+COUNTIF(Raw!C:C,"H"))-4000,""),""))</f>
        <v/>
      </c>
      <c r="L177" s="3" t="str">
        <f t="shared" si="7"/>
        <v/>
      </c>
      <c r="M177" s="52" t="str">
        <f>IF(O177="","",(INDEX(Raw!D:D,MATCH(O177+2000,Raw!Y:Y,0))))</f>
        <v/>
      </c>
      <c r="N177" s="52" t="str">
        <f>IF(O177="","",(INDEX(Raw!A:A,MATCH(O177+2000,Raw!Y:Y,0))))</f>
        <v/>
      </c>
      <c r="O177" s="11" t="str">
        <f>(IFERROR(IF(LARGE(Raw!Y:Y,A177+COUNTIF(Raw!C:C,"H")+COUNTIF(Raw!C:C,"S"))-2000&gt;0,LARGE(Raw!Y:Y,A177+COUNTIF(Raw!C:C,"H")+COUNTIF(Raw!C:C,"S"))-2000,""),""))</f>
        <v/>
      </c>
    </row>
    <row r="178" spans="1:15" x14ac:dyDescent="0.3">
      <c r="A178" s="52">
        <v>175</v>
      </c>
      <c r="B178" s="3" t="str">
        <f t="shared" si="8"/>
        <v/>
      </c>
      <c r="C178" s="52" t="str">
        <f>IF(E178="","",(INDEX(Raw!D:D,MATCH(E178+6000,Raw!Y:Y,0))))</f>
        <v/>
      </c>
      <c r="D178" s="52" t="str">
        <f>IF(E178="","",(INDEX(Raw!A:A,MATCH(E178+6000,Raw!Y:Y,0))))</f>
        <v/>
      </c>
      <c r="E178" s="11" t="str">
        <f>(IFERROR(IF(LARGE(Raw!Y:Y,A178)-6000&gt;0,LARGE(Raw!Y:Y,A178)-6000,""),""))</f>
        <v/>
      </c>
      <c r="G178" s="3" t="str">
        <f t="shared" si="6"/>
        <v/>
      </c>
      <c r="H178" s="52" t="str">
        <f>IF(J178="","",(INDEX(Raw!D:D,MATCH(J178+4000,Raw!Y:Y,0))))</f>
        <v/>
      </c>
      <c r="I178" s="52" t="str">
        <f>IF(J178="","",(INDEX(Raw!A:A,MATCH(J178+4000,Raw!Y:Y,0))))</f>
        <v/>
      </c>
      <c r="J178" s="11" t="str">
        <f>(IFERROR(IF(LARGE(Raw!Y:Y,A178+COUNTIF(Raw!C:C,"H"))-4000&gt;0,LARGE(Raw!Y:Y,A178+COUNTIF(Raw!C:C,"H"))-4000,""),""))</f>
        <v/>
      </c>
      <c r="L178" s="3" t="str">
        <f t="shared" si="7"/>
        <v/>
      </c>
      <c r="M178" s="52" t="str">
        <f>IF(O178="","",(INDEX(Raw!D:D,MATCH(O178+2000,Raw!Y:Y,0))))</f>
        <v/>
      </c>
      <c r="N178" s="52" t="str">
        <f>IF(O178="","",(INDEX(Raw!A:A,MATCH(O178+2000,Raw!Y:Y,0))))</f>
        <v/>
      </c>
      <c r="O178" s="11" t="str">
        <f>(IFERROR(IF(LARGE(Raw!Y:Y,A178+COUNTIF(Raw!C:C,"H")+COUNTIF(Raw!C:C,"S"))-2000&gt;0,LARGE(Raw!Y:Y,A178+COUNTIF(Raw!C:C,"H")+COUNTIF(Raw!C:C,"S"))-2000,""),""))</f>
        <v/>
      </c>
    </row>
    <row r="179" spans="1:15" x14ac:dyDescent="0.3">
      <c r="A179" s="52">
        <v>176</v>
      </c>
      <c r="B179" s="3" t="str">
        <f t="shared" si="8"/>
        <v/>
      </c>
      <c r="C179" s="52" t="str">
        <f>IF(E179="","",(INDEX(Raw!D:D,MATCH(E179+6000,Raw!Y:Y,0))))</f>
        <v/>
      </c>
      <c r="D179" s="52" t="str">
        <f>IF(E179="","",(INDEX(Raw!A:A,MATCH(E179+6000,Raw!Y:Y,0))))</f>
        <v/>
      </c>
      <c r="E179" s="11" t="str">
        <f>(IFERROR(IF(LARGE(Raw!Y:Y,A179)-6000&gt;0,LARGE(Raw!Y:Y,A179)-6000,""),""))</f>
        <v/>
      </c>
      <c r="G179" s="3" t="str">
        <f t="shared" si="6"/>
        <v/>
      </c>
      <c r="H179" s="52" t="str">
        <f>IF(J179="","",(INDEX(Raw!D:D,MATCH(J179+4000,Raw!Y:Y,0))))</f>
        <v/>
      </c>
      <c r="I179" s="52" t="str">
        <f>IF(J179="","",(INDEX(Raw!A:A,MATCH(J179+4000,Raw!Y:Y,0))))</f>
        <v/>
      </c>
      <c r="J179" s="11" t="str">
        <f>(IFERROR(IF(LARGE(Raw!Y:Y,A179+COUNTIF(Raw!C:C,"H"))-4000&gt;0,LARGE(Raw!Y:Y,A179+COUNTIF(Raw!C:C,"H"))-4000,""),""))</f>
        <v/>
      </c>
      <c r="L179" s="3" t="str">
        <f t="shared" si="7"/>
        <v/>
      </c>
      <c r="M179" s="52" t="str">
        <f>IF(O179="","",(INDEX(Raw!D:D,MATCH(O179+2000,Raw!Y:Y,0))))</f>
        <v/>
      </c>
      <c r="N179" s="52" t="str">
        <f>IF(O179="","",(INDEX(Raw!A:A,MATCH(O179+2000,Raw!Y:Y,0))))</f>
        <v/>
      </c>
      <c r="O179" s="11" t="str">
        <f>(IFERROR(IF(LARGE(Raw!Y:Y,A179+COUNTIF(Raw!C:C,"H")+COUNTIF(Raw!C:C,"S"))-2000&gt;0,LARGE(Raw!Y:Y,A179+COUNTIF(Raw!C:C,"H")+COUNTIF(Raw!C:C,"S"))-2000,""),""))</f>
        <v/>
      </c>
    </row>
    <row r="180" spans="1:15" x14ac:dyDescent="0.3">
      <c r="A180" s="52">
        <v>177</v>
      </c>
      <c r="B180" s="3" t="str">
        <f t="shared" si="8"/>
        <v/>
      </c>
      <c r="C180" s="52" t="str">
        <f>IF(E180="","",(INDEX(Raw!D:D,MATCH(E180+6000,Raw!Y:Y,0))))</f>
        <v/>
      </c>
      <c r="D180" s="52" t="str">
        <f>IF(E180="","",(INDEX(Raw!A:A,MATCH(E180+6000,Raw!Y:Y,0))))</f>
        <v/>
      </c>
      <c r="E180" s="11" t="str">
        <f>(IFERROR(IF(LARGE(Raw!Y:Y,A180)-6000&gt;0,LARGE(Raw!Y:Y,A180)-6000,""),""))</f>
        <v/>
      </c>
      <c r="G180" s="3" t="str">
        <f t="shared" si="6"/>
        <v/>
      </c>
      <c r="H180" s="52" t="str">
        <f>IF(J180="","",(INDEX(Raw!D:D,MATCH(J180+4000,Raw!Y:Y,0))))</f>
        <v/>
      </c>
      <c r="I180" s="52" t="str">
        <f>IF(J180="","",(INDEX(Raw!A:A,MATCH(J180+4000,Raw!Y:Y,0))))</f>
        <v/>
      </c>
      <c r="J180" s="11" t="str">
        <f>(IFERROR(IF(LARGE(Raw!Y:Y,A180+COUNTIF(Raw!C:C,"H"))-4000&gt;0,LARGE(Raw!Y:Y,A180+COUNTIF(Raw!C:C,"H"))-4000,""),""))</f>
        <v/>
      </c>
      <c r="L180" s="3" t="str">
        <f t="shared" si="7"/>
        <v/>
      </c>
      <c r="M180" s="52" t="str">
        <f>IF(O180="","",(INDEX(Raw!D:D,MATCH(O180+2000,Raw!Y:Y,0))))</f>
        <v/>
      </c>
      <c r="N180" s="52" t="str">
        <f>IF(O180="","",(INDEX(Raw!A:A,MATCH(O180+2000,Raw!Y:Y,0))))</f>
        <v/>
      </c>
      <c r="O180" s="11" t="str">
        <f>(IFERROR(IF(LARGE(Raw!Y:Y,A180+COUNTIF(Raw!C:C,"H")+COUNTIF(Raw!C:C,"S"))-2000&gt;0,LARGE(Raw!Y:Y,A180+COUNTIF(Raw!C:C,"H")+COUNTIF(Raw!C:C,"S"))-2000,""),""))</f>
        <v/>
      </c>
    </row>
    <row r="181" spans="1:15" x14ac:dyDescent="0.3">
      <c r="A181" s="52">
        <v>178</v>
      </c>
      <c r="B181" s="3" t="str">
        <f t="shared" si="8"/>
        <v/>
      </c>
      <c r="C181" s="52" t="str">
        <f>IF(E181="","",(INDEX(Raw!D:D,MATCH(E181+6000,Raw!Y:Y,0))))</f>
        <v/>
      </c>
      <c r="D181" s="52" t="str">
        <f>IF(E181="","",(INDEX(Raw!A:A,MATCH(E181+6000,Raw!Y:Y,0))))</f>
        <v/>
      </c>
      <c r="E181" s="11" t="str">
        <f>(IFERROR(IF(LARGE(Raw!Y:Y,A181)-6000&gt;0,LARGE(Raw!Y:Y,A181)-6000,""),""))</f>
        <v/>
      </c>
      <c r="G181" s="3" t="str">
        <f t="shared" si="6"/>
        <v/>
      </c>
      <c r="H181" s="52" t="str">
        <f>IF(J181="","",(INDEX(Raw!D:D,MATCH(J181+4000,Raw!Y:Y,0))))</f>
        <v/>
      </c>
      <c r="I181" s="52" t="str">
        <f>IF(J181="","",(INDEX(Raw!A:A,MATCH(J181+4000,Raw!Y:Y,0))))</f>
        <v/>
      </c>
      <c r="J181" s="11" t="str">
        <f>(IFERROR(IF(LARGE(Raw!Y:Y,A181+COUNTIF(Raw!C:C,"H"))-4000&gt;0,LARGE(Raw!Y:Y,A181+COUNTIF(Raw!C:C,"H"))-4000,""),""))</f>
        <v/>
      </c>
      <c r="L181" s="3" t="str">
        <f t="shared" si="7"/>
        <v/>
      </c>
      <c r="M181" s="52" t="str">
        <f>IF(O181="","",(INDEX(Raw!D:D,MATCH(O181+2000,Raw!Y:Y,0))))</f>
        <v/>
      </c>
      <c r="N181" s="52" t="str">
        <f>IF(O181="","",(INDEX(Raw!A:A,MATCH(O181+2000,Raw!Y:Y,0))))</f>
        <v/>
      </c>
      <c r="O181" s="11" t="str">
        <f>(IFERROR(IF(LARGE(Raw!Y:Y,A181+COUNTIF(Raw!C:C,"H")+COUNTIF(Raw!C:C,"S"))-2000&gt;0,LARGE(Raw!Y:Y,A181+COUNTIF(Raw!C:C,"H")+COUNTIF(Raw!C:C,"S"))-2000,""),""))</f>
        <v/>
      </c>
    </row>
    <row r="182" spans="1:15" x14ac:dyDescent="0.3">
      <c r="A182" s="52">
        <v>179</v>
      </c>
      <c r="B182" s="3" t="str">
        <f t="shared" si="8"/>
        <v/>
      </c>
      <c r="C182" s="52" t="str">
        <f>IF(E182="","",(INDEX(Raw!D:D,MATCH(E182+6000,Raw!Y:Y,0))))</f>
        <v/>
      </c>
      <c r="D182" s="52" t="str">
        <f>IF(E182="","",(INDEX(Raw!A:A,MATCH(E182+6000,Raw!Y:Y,0))))</f>
        <v/>
      </c>
      <c r="E182" s="11" t="str">
        <f>(IFERROR(IF(LARGE(Raw!Y:Y,A182)-6000&gt;0,LARGE(Raw!Y:Y,A182)-6000,""),""))</f>
        <v/>
      </c>
      <c r="G182" s="3" t="str">
        <f t="shared" si="6"/>
        <v/>
      </c>
      <c r="H182" s="52" t="str">
        <f>IF(J182="","",(INDEX(Raw!D:D,MATCH(J182+4000,Raw!Y:Y,0))))</f>
        <v/>
      </c>
      <c r="I182" s="52" t="str">
        <f>IF(J182="","",(INDEX(Raw!A:A,MATCH(J182+4000,Raw!Y:Y,0))))</f>
        <v/>
      </c>
      <c r="J182" s="11" t="str">
        <f>(IFERROR(IF(LARGE(Raw!Y:Y,A182+COUNTIF(Raw!C:C,"H"))-4000&gt;0,LARGE(Raw!Y:Y,A182+COUNTIF(Raw!C:C,"H"))-4000,""),""))</f>
        <v/>
      </c>
      <c r="L182" s="3" t="str">
        <f t="shared" si="7"/>
        <v/>
      </c>
      <c r="M182" s="52" t="str">
        <f>IF(O182="","",(INDEX(Raw!D:D,MATCH(O182+2000,Raw!Y:Y,0))))</f>
        <v/>
      </c>
      <c r="N182" s="52" t="str">
        <f>IF(O182="","",(INDEX(Raw!A:A,MATCH(O182+2000,Raw!Y:Y,0))))</f>
        <v/>
      </c>
      <c r="O182" s="11" t="str">
        <f>(IFERROR(IF(LARGE(Raw!Y:Y,A182+COUNTIF(Raw!C:C,"H")+COUNTIF(Raw!C:C,"S"))-2000&gt;0,LARGE(Raw!Y:Y,A182+COUNTIF(Raw!C:C,"H")+COUNTIF(Raw!C:C,"S"))-2000,""),""))</f>
        <v/>
      </c>
    </row>
    <row r="183" spans="1:15" x14ac:dyDescent="0.3">
      <c r="A183" s="52">
        <v>180</v>
      </c>
      <c r="B183" s="3" t="str">
        <f t="shared" si="8"/>
        <v/>
      </c>
      <c r="C183" s="52" t="str">
        <f>IF(E183="","",(INDEX(Raw!D:D,MATCH(E183+6000,Raw!Y:Y,0))))</f>
        <v/>
      </c>
      <c r="D183" s="52" t="str">
        <f>IF(E183="","",(INDEX(Raw!A:A,MATCH(E183+6000,Raw!Y:Y,0))))</f>
        <v/>
      </c>
      <c r="E183" s="11" t="str">
        <f>(IFERROR(IF(LARGE(Raw!Y:Y,A183)-6000&gt;0,LARGE(Raw!Y:Y,A183)-6000,""),""))</f>
        <v/>
      </c>
      <c r="G183" s="3" t="str">
        <f t="shared" si="6"/>
        <v/>
      </c>
      <c r="H183" s="52" t="str">
        <f>IF(J183="","",(INDEX(Raw!D:D,MATCH(J183+4000,Raw!Y:Y,0))))</f>
        <v/>
      </c>
      <c r="I183" s="52" t="str">
        <f>IF(J183="","",(INDEX(Raw!A:A,MATCH(J183+4000,Raw!Y:Y,0))))</f>
        <v/>
      </c>
      <c r="J183" s="11" t="str">
        <f>(IFERROR(IF(LARGE(Raw!Y:Y,A183+COUNTIF(Raw!C:C,"H"))-4000&gt;0,LARGE(Raw!Y:Y,A183+COUNTIF(Raw!C:C,"H"))-4000,""),""))</f>
        <v/>
      </c>
      <c r="L183" s="3" t="str">
        <f t="shared" si="7"/>
        <v/>
      </c>
      <c r="M183" s="52" t="str">
        <f>IF(O183="","",(INDEX(Raw!D:D,MATCH(O183+2000,Raw!Y:Y,0))))</f>
        <v/>
      </c>
      <c r="N183" s="52" t="str">
        <f>IF(O183="","",(INDEX(Raw!A:A,MATCH(O183+2000,Raw!Y:Y,0))))</f>
        <v/>
      </c>
      <c r="O183" s="11" t="str">
        <f>(IFERROR(IF(LARGE(Raw!Y:Y,A183+COUNTIF(Raw!C:C,"H")+COUNTIF(Raw!C:C,"S"))-2000&gt;0,LARGE(Raw!Y:Y,A183+COUNTIF(Raw!C:C,"H")+COUNTIF(Raw!C:C,"S"))-2000,""),""))</f>
        <v/>
      </c>
    </row>
    <row r="184" spans="1:15" x14ac:dyDescent="0.3">
      <c r="A184" s="52">
        <v>181</v>
      </c>
      <c r="B184" s="3" t="str">
        <f t="shared" si="8"/>
        <v/>
      </c>
      <c r="C184" s="52" t="str">
        <f>IF(E184="","",(INDEX(Raw!D:D,MATCH(E184+6000,Raw!Y:Y,0))))</f>
        <v/>
      </c>
      <c r="D184" s="52" t="str">
        <f>IF(E184="","",(INDEX(Raw!A:A,MATCH(E184+6000,Raw!Y:Y,0))))</f>
        <v/>
      </c>
      <c r="E184" s="11" t="str">
        <f>(IFERROR(IF(LARGE(Raw!Y:Y,A184)-6000&gt;0,LARGE(Raw!Y:Y,A184)-6000,""),""))</f>
        <v/>
      </c>
      <c r="G184" s="3" t="str">
        <f t="shared" si="6"/>
        <v/>
      </c>
      <c r="H184" s="52" t="str">
        <f>IF(J184="","",(INDEX(Raw!D:D,MATCH(J184+4000,Raw!Y:Y,0))))</f>
        <v/>
      </c>
      <c r="I184" s="52" t="str">
        <f>IF(J184="","",(INDEX(Raw!A:A,MATCH(J184+4000,Raw!Y:Y,0))))</f>
        <v/>
      </c>
      <c r="J184" s="11" t="str">
        <f>(IFERROR(IF(LARGE(Raw!Y:Y,A184+COUNTIF(Raw!C:C,"H"))-4000&gt;0,LARGE(Raw!Y:Y,A184+COUNTIF(Raw!C:C,"H"))-4000,""),""))</f>
        <v/>
      </c>
      <c r="L184" s="3" t="str">
        <f t="shared" si="7"/>
        <v/>
      </c>
      <c r="M184" s="52" t="str">
        <f>IF(O184="","",(INDEX(Raw!D:D,MATCH(O184+2000,Raw!Y:Y,0))))</f>
        <v/>
      </c>
      <c r="N184" s="52" t="str">
        <f>IF(O184="","",(INDEX(Raw!A:A,MATCH(O184+2000,Raw!Y:Y,0))))</f>
        <v/>
      </c>
      <c r="O184" s="11" t="str">
        <f>(IFERROR(IF(LARGE(Raw!Y:Y,A184+COUNTIF(Raw!C:C,"H")+COUNTIF(Raw!C:C,"S"))-2000&gt;0,LARGE(Raw!Y:Y,A184+COUNTIF(Raw!C:C,"H")+COUNTIF(Raw!C:C,"S"))-2000,""),""))</f>
        <v/>
      </c>
    </row>
    <row r="185" spans="1:15" x14ac:dyDescent="0.3">
      <c r="A185" s="52">
        <v>182</v>
      </c>
      <c r="B185" s="3" t="str">
        <f t="shared" si="8"/>
        <v/>
      </c>
      <c r="C185" s="52" t="str">
        <f>IF(E185="","",(INDEX(Raw!D:D,MATCH(E185+6000,Raw!Y:Y,0))))</f>
        <v/>
      </c>
      <c r="D185" s="52" t="str">
        <f>IF(E185="","",(INDEX(Raw!A:A,MATCH(E185+6000,Raw!Y:Y,0))))</f>
        <v/>
      </c>
      <c r="E185" s="11" t="str">
        <f>(IFERROR(IF(LARGE(Raw!Y:Y,A185)-6000&gt;0,LARGE(Raw!Y:Y,A185)-6000,""),""))</f>
        <v/>
      </c>
      <c r="G185" s="3" t="str">
        <f t="shared" si="6"/>
        <v/>
      </c>
      <c r="H185" s="52" t="str">
        <f>IF(J185="","",(INDEX(Raw!D:D,MATCH(J185+4000,Raw!Y:Y,0))))</f>
        <v/>
      </c>
      <c r="I185" s="52" t="str">
        <f>IF(J185="","",(INDEX(Raw!A:A,MATCH(J185+4000,Raw!Y:Y,0))))</f>
        <v/>
      </c>
      <c r="J185" s="11" t="str">
        <f>(IFERROR(IF(LARGE(Raw!Y:Y,A185+COUNTIF(Raw!C:C,"H"))-4000&gt;0,LARGE(Raw!Y:Y,A185+COUNTIF(Raw!C:C,"H"))-4000,""),""))</f>
        <v/>
      </c>
      <c r="L185" s="3" t="str">
        <f t="shared" si="7"/>
        <v/>
      </c>
      <c r="M185" s="52" t="str">
        <f>IF(O185="","",(INDEX(Raw!D:D,MATCH(O185+2000,Raw!Y:Y,0))))</f>
        <v/>
      </c>
      <c r="N185" s="52" t="str">
        <f>IF(O185="","",(INDEX(Raw!A:A,MATCH(O185+2000,Raw!Y:Y,0))))</f>
        <v/>
      </c>
      <c r="O185" s="11" t="str">
        <f>(IFERROR(IF(LARGE(Raw!Y:Y,A185+COUNTIF(Raw!C:C,"H")+COUNTIF(Raw!C:C,"S"))-2000&gt;0,LARGE(Raw!Y:Y,A185+COUNTIF(Raw!C:C,"H")+COUNTIF(Raw!C:C,"S"))-2000,""),""))</f>
        <v/>
      </c>
    </row>
    <row r="186" spans="1:15" x14ac:dyDescent="0.3">
      <c r="A186" s="52">
        <v>183</v>
      </c>
      <c r="B186" s="3" t="str">
        <f t="shared" si="8"/>
        <v/>
      </c>
      <c r="C186" s="52" t="str">
        <f>IF(E186="","",(INDEX(Raw!D:D,MATCH(E186+6000,Raw!Y:Y,0))))</f>
        <v/>
      </c>
      <c r="D186" s="52" t="str">
        <f>IF(E186="","",(INDEX(Raw!A:A,MATCH(E186+6000,Raw!Y:Y,0))))</f>
        <v/>
      </c>
      <c r="E186" s="11" t="str">
        <f>(IFERROR(IF(LARGE(Raw!Y:Y,A186)-6000&gt;0,LARGE(Raw!Y:Y,A186)-6000,""),""))</f>
        <v/>
      </c>
      <c r="G186" s="3" t="str">
        <f t="shared" si="6"/>
        <v/>
      </c>
      <c r="H186" s="52" t="str">
        <f>IF(J186="","",(INDEX(Raw!D:D,MATCH(J186+4000,Raw!Y:Y,0))))</f>
        <v/>
      </c>
      <c r="I186" s="52" t="str">
        <f>IF(J186="","",(INDEX(Raw!A:A,MATCH(J186+4000,Raw!Y:Y,0))))</f>
        <v/>
      </c>
      <c r="J186" s="11" t="str">
        <f>(IFERROR(IF(LARGE(Raw!Y:Y,A186+COUNTIF(Raw!C:C,"H"))-4000&gt;0,LARGE(Raw!Y:Y,A186+COUNTIF(Raw!C:C,"H"))-4000,""),""))</f>
        <v/>
      </c>
      <c r="L186" s="3" t="str">
        <f t="shared" si="7"/>
        <v/>
      </c>
      <c r="M186" s="52" t="str">
        <f>IF(O186="","",(INDEX(Raw!D:D,MATCH(O186+2000,Raw!Y:Y,0))))</f>
        <v/>
      </c>
      <c r="N186" s="52" t="str">
        <f>IF(O186="","",(INDEX(Raw!A:A,MATCH(O186+2000,Raw!Y:Y,0))))</f>
        <v/>
      </c>
      <c r="O186" s="11" t="str">
        <f>(IFERROR(IF(LARGE(Raw!Y:Y,A186+COUNTIF(Raw!C:C,"H")+COUNTIF(Raw!C:C,"S"))-2000&gt;0,LARGE(Raw!Y:Y,A186+COUNTIF(Raw!C:C,"H")+COUNTIF(Raw!C:C,"S"))-2000,""),""))</f>
        <v/>
      </c>
    </row>
    <row r="187" spans="1:15" x14ac:dyDescent="0.3">
      <c r="A187" s="52">
        <v>184</v>
      </c>
      <c r="B187" s="3" t="str">
        <f t="shared" si="8"/>
        <v/>
      </c>
      <c r="C187" s="52" t="str">
        <f>IF(E187="","",(INDEX(Raw!D:D,MATCH(E187+6000,Raw!Y:Y,0))))</f>
        <v/>
      </c>
      <c r="D187" s="52" t="str">
        <f>IF(E187="","",(INDEX(Raw!A:A,MATCH(E187+6000,Raw!Y:Y,0))))</f>
        <v/>
      </c>
      <c r="E187" s="11" t="str">
        <f>(IFERROR(IF(LARGE(Raw!Y:Y,A187)-6000&gt;0,LARGE(Raw!Y:Y,A187)-6000,""),""))</f>
        <v/>
      </c>
      <c r="G187" s="3" t="str">
        <f t="shared" si="6"/>
        <v/>
      </c>
      <c r="H187" s="52" t="str">
        <f>IF(J187="","",(INDEX(Raw!D:D,MATCH(J187+4000,Raw!Y:Y,0))))</f>
        <v/>
      </c>
      <c r="I187" s="52" t="str">
        <f>IF(J187="","",(INDEX(Raw!A:A,MATCH(J187+4000,Raw!Y:Y,0))))</f>
        <v/>
      </c>
      <c r="J187" s="11" t="str">
        <f>(IFERROR(IF(LARGE(Raw!Y:Y,A187+COUNTIF(Raw!C:C,"H"))-4000&gt;0,LARGE(Raw!Y:Y,A187+COUNTIF(Raw!C:C,"H"))-4000,""),""))</f>
        <v/>
      </c>
      <c r="L187" s="3" t="str">
        <f t="shared" si="7"/>
        <v/>
      </c>
      <c r="M187" s="52" t="str">
        <f>IF(O187="","",(INDEX(Raw!D:D,MATCH(O187+2000,Raw!Y:Y,0))))</f>
        <v/>
      </c>
      <c r="N187" s="52" t="str">
        <f>IF(O187="","",(INDEX(Raw!A:A,MATCH(O187+2000,Raw!Y:Y,0))))</f>
        <v/>
      </c>
      <c r="O187" s="11" t="str">
        <f>(IFERROR(IF(LARGE(Raw!Y:Y,A187+COUNTIF(Raw!C:C,"H")+COUNTIF(Raw!C:C,"S"))-2000&gt;0,LARGE(Raw!Y:Y,A187+COUNTIF(Raw!C:C,"H")+COUNTIF(Raw!C:C,"S"))-2000,""),""))</f>
        <v/>
      </c>
    </row>
    <row r="188" spans="1:15" x14ac:dyDescent="0.3">
      <c r="A188" s="52">
        <v>185</v>
      </c>
      <c r="B188" s="3" t="str">
        <f t="shared" si="8"/>
        <v/>
      </c>
      <c r="C188" s="52" t="str">
        <f>IF(E188="","",(INDEX(Raw!D:D,MATCH(E188+6000,Raw!Y:Y,0))))</f>
        <v/>
      </c>
      <c r="D188" s="52" t="str">
        <f>IF(E188="","",(INDEX(Raw!A:A,MATCH(E188+6000,Raw!Y:Y,0))))</f>
        <v/>
      </c>
      <c r="E188" s="11" t="str">
        <f>(IFERROR(IF(LARGE(Raw!Y:Y,A188)-6000&gt;0,LARGE(Raw!Y:Y,A188)-6000,""),""))</f>
        <v/>
      </c>
      <c r="G188" s="3" t="str">
        <f t="shared" si="6"/>
        <v/>
      </c>
      <c r="H188" s="52" t="str">
        <f>IF(J188="","",(INDEX(Raw!D:D,MATCH(J188+4000,Raw!Y:Y,0))))</f>
        <v/>
      </c>
      <c r="I188" s="52" t="str">
        <f>IF(J188="","",(INDEX(Raw!A:A,MATCH(J188+4000,Raw!Y:Y,0))))</f>
        <v/>
      </c>
      <c r="J188" s="11" t="str">
        <f>(IFERROR(IF(LARGE(Raw!Y:Y,A188+COUNTIF(Raw!C:C,"H"))-4000&gt;0,LARGE(Raw!Y:Y,A188+COUNTIF(Raw!C:C,"H"))-4000,""),""))</f>
        <v/>
      </c>
      <c r="L188" s="3" t="str">
        <f t="shared" si="7"/>
        <v/>
      </c>
      <c r="M188" s="52" t="str">
        <f>IF(O188="","",(INDEX(Raw!D:D,MATCH(O188+2000,Raw!Y:Y,0))))</f>
        <v/>
      </c>
      <c r="N188" s="52" t="str">
        <f>IF(O188="","",(INDEX(Raw!A:A,MATCH(O188+2000,Raw!Y:Y,0))))</f>
        <v/>
      </c>
      <c r="O188" s="11" t="str">
        <f>(IFERROR(IF(LARGE(Raw!Y:Y,A188+COUNTIF(Raw!C:C,"H")+COUNTIF(Raw!C:C,"S"))-2000&gt;0,LARGE(Raw!Y:Y,A188+COUNTIF(Raw!C:C,"H")+COUNTIF(Raw!C:C,"S"))-2000,""),""))</f>
        <v/>
      </c>
    </row>
    <row r="189" spans="1:15" x14ac:dyDescent="0.3">
      <c r="A189" s="52">
        <v>186</v>
      </c>
      <c r="B189" s="3" t="str">
        <f t="shared" si="8"/>
        <v/>
      </c>
      <c r="C189" s="52" t="str">
        <f>IF(E189="","",(INDEX(Raw!D:D,MATCH(E189+6000,Raw!Y:Y,0))))</f>
        <v/>
      </c>
      <c r="D189" s="52" t="str">
        <f>IF(E189="","",(INDEX(Raw!A:A,MATCH(E189+6000,Raw!Y:Y,0))))</f>
        <v/>
      </c>
      <c r="E189" s="11" t="str">
        <f>(IFERROR(IF(LARGE(Raw!Y:Y,A189)-6000&gt;0,LARGE(Raw!Y:Y,A189)-6000,""),""))</f>
        <v/>
      </c>
      <c r="G189" s="3" t="str">
        <f t="shared" si="6"/>
        <v/>
      </c>
      <c r="H189" s="52" t="str">
        <f>IF(J189="","",(INDEX(Raw!D:D,MATCH(J189+4000,Raw!Y:Y,0))))</f>
        <v/>
      </c>
      <c r="I189" s="52" t="str">
        <f>IF(J189="","",(INDEX(Raw!A:A,MATCH(J189+4000,Raw!Y:Y,0))))</f>
        <v/>
      </c>
      <c r="J189" s="11" t="str">
        <f>(IFERROR(IF(LARGE(Raw!Y:Y,A189+COUNTIF(Raw!C:C,"H"))-4000&gt;0,LARGE(Raw!Y:Y,A189+COUNTIF(Raw!C:C,"H"))-4000,""),""))</f>
        <v/>
      </c>
      <c r="L189" s="3" t="str">
        <f t="shared" si="7"/>
        <v/>
      </c>
      <c r="M189" s="52" t="str">
        <f>IF(O189="","",(INDEX(Raw!D:D,MATCH(O189+2000,Raw!Y:Y,0))))</f>
        <v/>
      </c>
      <c r="N189" s="52" t="str">
        <f>IF(O189="","",(INDEX(Raw!A:A,MATCH(O189+2000,Raw!Y:Y,0))))</f>
        <v/>
      </c>
      <c r="O189" s="11" t="str">
        <f>(IFERROR(IF(LARGE(Raw!Y:Y,A189+COUNTIF(Raw!C:C,"H")+COUNTIF(Raw!C:C,"S"))-2000&gt;0,LARGE(Raw!Y:Y,A189+COUNTIF(Raw!C:C,"H")+COUNTIF(Raw!C:C,"S"))-2000,""),""))</f>
        <v/>
      </c>
    </row>
    <row r="190" spans="1:15" x14ac:dyDescent="0.3">
      <c r="A190" s="52">
        <v>187</v>
      </c>
      <c r="B190" s="3" t="str">
        <f t="shared" si="8"/>
        <v/>
      </c>
      <c r="C190" s="52" t="str">
        <f>IF(E190="","",(INDEX(Raw!D:D,MATCH(E190+6000,Raw!Y:Y,0))))</f>
        <v/>
      </c>
      <c r="D190" s="52" t="str">
        <f>IF(E190="","",(INDEX(Raw!A:A,MATCH(E190+6000,Raw!Y:Y,0))))</f>
        <v/>
      </c>
      <c r="E190" s="11" t="str">
        <f>(IFERROR(IF(LARGE(Raw!Y:Y,A190)-6000&gt;0,LARGE(Raw!Y:Y,A190)-6000,""),""))</f>
        <v/>
      </c>
      <c r="G190" s="3" t="str">
        <f t="shared" si="6"/>
        <v/>
      </c>
      <c r="H190" s="52" t="str">
        <f>IF(J190="","",(INDEX(Raw!D:D,MATCH(J190+4000,Raw!Y:Y,0))))</f>
        <v/>
      </c>
      <c r="I190" s="52" t="str">
        <f>IF(J190="","",(INDEX(Raw!A:A,MATCH(J190+4000,Raw!Y:Y,0))))</f>
        <v/>
      </c>
      <c r="J190" s="11" t="str">
        <f>(IFERROR(IF(LARGE(Raw!Y:Y,A190+COUNTIF(Raw!C:C,"H"))-4000&gt;0,LARGE(Raw!Y:Y,A190+COUNTIF(Raw!C:C,"H"))-4000,""),""))</f>
        <v/>
      </c>
      <c r="L190" s="3" t="str">
        <f t="shared" si="7"/>
        <v/>
      </c>
      <c r="M190" s="52" t="str">
        <f>IF(O190="","",(INDEX(Raw!D:D,MATCH(O190+2000,Raw!Y:Y,0))))</f>
        <v/>
      </c>
      <c r="N190" s="52" t="str">
        <f>IF(O190="","",(INDEX(Raw!A:A,MATCH(O190+2000,Raw!Y:Y,0))))</f>
        <v/>
      </c>
      <c r="O190" s="11" t="str">
        <f>(IFERROR(IF(LARGE(Raw!Y:Y,A190+COUNTIF(Raw!C:C,"H")+COUNTIF(Raw!C:C,"S"))-2000&gt;0,LARGE(Raw!Y:Y,A190+COUNTIF(Raw!C:C,"H")+COUNTIF(Raw!C:C,"S"))-2000,""),""))</f>
        <v/>
      </c>
    </row>
    <row r="191" spans="1:15" x14ac:dyDescent="0.3">
      <c r="A191" s="52">
        <v>188</v>
      </c>
      <c r="B191" s="3" t="str">
        <f t="shared" si="8"/>
        <v/>
      </c>
      <c r="C191" s="52" t="str">
        <f>IF(E191="","",(INDEX(Raw!D:D,MATCH(E191+6000,Raw!Y:Y,0))))</f>
        <v/>
      </c>
      <c r="D191" s="52" t="str">
        <f>IF(E191="","",(INDEX(Raw!A:A,MATCH(E191+6000,Raw!Y:Y,0))))</f>
        <v/>
      </c>
      <c r="E191" s="11" t="str">
        <f>(IFERROR(IF(LARGE(Raw!Y:Y,A191)-6000&gt;0,LARGE(Raw!Y:Y,A191)-6000,""),""))</f>
        <v/>
      </c>
      <c r="G191" s="3" t="str">
        <f t="shared" si="6"/>
        <v/>
      </c>
      <c r="H191" s="52" t="str">
        <f>IF(J191="","",(INDEX(Raw!D:D,MATCH(J191+4000,Raw!Y:Y,0))))</f>
        <v/>
      </c>
      <c r="I191" s="52" t="str">
        <f>IF(J191="","",(INDEX(Raw!A:A,MATCH(J191+4000,Raw!Y:Y,0))))</f>
        <v/>
      </c>
      <c r="J191" s="11" t="str">
        <f>(IFERROR(IF(LARGE(Raw!Y:Y,A191+COUNTIF(Raw!C:C,"H"))-4000&gt;0,LARGE(Raw!Y:Y,A191+COUNTIF(Raw!C:C,"H"))-4000,""),""))</f>
        <v/>
      </c>
      <c r="L191" s="3" t="str">
        <f t="shared" si="7"/>
        <v/>
      </c>
      <c r="M191" s="52" t="str">
        <f>IF(O191="","",(INDEX(Raw!D:D,MATCH(O191+2000,Raw!Y:Y,0))))</f>
        <v/>
      </c>
      <c r="N191" s="52" t="str">
        <f>IF(O191="","",(INDEX(Raw!A:A,MATCH(O191+2000,Raw!Y:Y,0))))</f>
        <v/>
      </c>
      <c r="O191" s="11" t="str">
        <f>(IFERROR(IF(LARGE(Raw!Y:Y,A191+COUNTIF(Raw!C:C,"H")+COUNTIF(Raw!C:C,"S"))-2000&gt;0,LARGE(Raw!Y:Y,A191+COUNTIF(Raw!C:C,"H")+COUNTIF(Raw!C:C,"S"))-2000,""),""))</f>
        <v/>
      </c>
    </row>
    <row r="192" spans="1:15" x14ac:dyDescent="0.3">
      <c r="A192" s="52">
        <v>189</v>
      </c>
      <c r="B192" s="3" t="str">
        <f t="shared" si="8"/>
        <v/>
      </c>
      <c r="C192" s="52" t="str">
        <f>IF(E192="","",(INDEX(Raw!D:D,MATCH(E192+6000,Raw!Y:Y,0))))</f>
        <v/>
      </c>
      <c r="D192" s="52" t="str">
        <f>IF(E192="","",(INDEX(Raw!A:A,MATCH(E192+6000,Raw!Y:Y,0))))</f>
        <v/>
      </c>
      <c r="E192" s="11" t="str">
        <f>(IFERROR(IF(LARGE(Raw!Y:Y,A192)-6000&gt;0,LARGE(Raw!Y:Y,A192)-6000,""),""))</f>
        <v/>
      </c>
      <c r="G192" s="3" t="str">
        <f t="shared" si="6"/>
        <v/>
      </c>
      <c r="H192" s="52" t="str">
        <f>IF(J192="","",(INDEX(Raw!D:D,MATCH(J192+4000,Raw!Y:Y,0))))</f>
        <v/>
      </c>
      <c r="I192" s="52" t="str">
        <f>IF(J192="","",(INDEX(Raw!A:A,MATCH(J192+4000,Raw!Y:Y,0))))</f>
        <v/>
      </c>
      <c r="J192" s="11" t="str">
        <f>(IFERROR(IF(LARGE(Raw!Y:Y,A192+COUNTIF(Raw!C:C,"H"))-4000&gt;0,LARGE(Raw!Y:Y,A192+COUNTIF(Raw!C:C,"H"))-4000,""),""))</f>
        <v/>
      </c>
      <c r="L192" s="3" t="str">
        <f t="shared" si="7"/>
        <v/>
      </c>
      <c r="M192" s="52" t="str">
        <f>IF(O192="","",(INDEX(Raw!D:D,MATCH(O192+2000,Raw!Y:Y,0))))</f>
        <v/>
      </c>
      <c r="N192" s="52" t="str">
        <f>IF(O192="","",(INDEX(Raw!A:A,MATCH(O192+2000,Raw!Y:Y,0))))</f>
        <v/>
      </c>
      <c r="O192" s="11" t="str">
        <f>(IFERROR(IF(LARGE(Raw!Y:Y,A192+COUNTIF(Raw!C:C,"H")+COUNTIF(Raw!C:C,"S"))-2000&gt;0,LARGE(Raw!Y:Y,A192+COUNTIF(Raw!C:C,"H")+COUNTIF(Raw!C:C,"S"))-2000,""),""))</f>
        <v/>
      </c>
    </row>
    <row r="193" spans="1:15" x14ac:dyDescent="0.3">
      <c r="A193" s="52">
        <v>190</v>
      </c>
      <c r="B193" s="3" t="str">
        <f t="shared" si="8"/>
        <v/>
      </c>
      <c r="C193" s="52" t="str">
        <f>IF(E193="","",(INDEX(Raw!D:D,MATCH(E193+6000,Raw!Y:Y,0))))</f>
        <v/>
      </c>
      <c r="D193" s="52" t="str">
        <f>IF(E193="","",(INDEX(Raw!A:A,MATCH(E193+6000,Raw!Y:Y,0))))</f>
        <v/>
      </c>
      <c r="E193" s="11" t="str">
        <f>(IFERROR(IF(LARGE(Raw!Y:Y,A193)-6000&gt;0,LARGE(Raw!Y:Y,A193)-6000,""),""))</f>
        <v/>
      </c>
      <c r="G193" s="3" t="str">
        <f t="shared" si="6"/>
        <v/>
      </c>
      <c r="H193" s="52" t="str">
        <f>IF(J193="","",(INDEX(Raw!D:D,MATCH(J193+4000,Raw!Y:Y,0))))</f>
        <v/>
      </c>
      <c r="I193" s="52" t="str">
        <f>IF(J193="","",(INDEX(Raw!A:A,MATCH(J193+4000,Raw!Y:Y,0))))</f>
        <v/>
      </c>
      <c r="J193" s="11" t="str">
        <f>(IFERROR(IF(LARGE(Raw!Y:Y,A193+COUNTIF(Raw!C:C,"H"))-4000&gt;0,LARGE(Raw!Y:Y,A193+COUNTIF(Raw!C:C,"H"))-4000,""),""))</f>
        <v/>
      </c>
      <c r="L193" s="3" t="str">
        <f t="shared" si="7"/>
        <v/>
      </c>
      <c r="M193" s="52" t="str">
        <f>IF(O193="","",(INDEX(Raw!D:D,MATCH(O193+2000,Raw!Y:Y,0))))</f>
        <v/>
      </c>
      <c r="N193" s="52" t="str">
        <f>IF(O193="","",(INDEX(Raw!A:A,MATCH(O193+2000,Raw!Y:Y,0))))</f>
        <v/>
      </c>
      <c r="O193" s="11" t="str">
        <f>(IFERROR(IF(LARGE(Raw!Y:Y,A193+COUNTIF(Raw!C:C,"H")+COUNTIF(Raw!C:C,"S"))-2000&gt;0,LARGE(Raw!Y:Y,A193+COUNTIF(Raw!C:C,"H")+COUNTIF(Raw!C:C,"S"))-2000,""),""))</f>
        <v/>
      </c>
    </row>
    <row r="194" spans="1:15" x14ac:dyDescent="0.3">
      <c r="A194" s="52">
        <v>191</v>
      </c>
      <c r="B194" s="3" t="str">
        <f t="shared" si="8"/>
        <v/>
      </c>
      <c r="C194" s="52" t="str">
        <f>IF(E194="","",(INDEX(Raw!D:D,MATCH(E194+6000,Raw!Y:Y,0))))</f>
        <v/>
      </c>
      <c r="D194" s="52" t="str">
        <f>IF(E194="","",(INDEX(Raw!A:A,MATCH(E194+6000,Raw!Y:Y,0))))</f>
        <v/>
      </c>
      <c r="E194" s="11" t="str">
        <f>(IFERROR(IF(LARGE(Raw!Y:Y,A194)-6000&gt;0,LARGE(Raw!Y:Y,A194)-6000,""),""))</f>
        <v/>
      </c>
      <c r="G194" s="3" t="str">
        <f t="shared" si="6"/>
        <v/>
      </c>
      <c r="H194" s="52" t="str">
        <f>IF(J194="","",(INDEX(Raw!D:D,MATCH(J194+4000,Raw!Y:Y,0))))</f>
        <v/>
      </c>
      <c r="I194" s="52" t="str">
        <f>IF(J194="","",(INDEX(Raw!A:A,MATCH(J194+4000,Raw!Y:Y,0))))</f>
        <v/>
      </c>
      <c r="J194" s="11" t="str">
        <f>(IFERROR(IF(LARGE(Raw!Y:Y,A194+COUNTIF(Raw!C:C,"H"))-4000&gt;0,LARGE(Raw!Y:Y,A194+COUNTIF(Raw!C:C,"H"))-4000,""),""))</f>
        <v/>
      </c>
      <c r="L194" s="3" t="str">
        <f t="shared" si="7"/>
        <v/>
      </c>
      <c r="M194" s="52" t="str">
        <f>IF(O194="","",(INDEX(Raw!D:D,MATCH(O194+2000,Raw!Y:Y,0))))</f>
        <v/>
      </c>
      <c r="N194" s="52" t="str">
        <f>IF(O194="","",(INDEX(Raw!A:A,MATCH(O194+2000,Raw!Y:Y,0))))</f>
        <v/>
      </c>
      <c r="O194" s="11" t="str">
        <f>(IFERROR(IF(LARGE(Raw!Y:Y,A194+COUNTIF(Raw!C:C,"H")+COUNTIF(Raw!C:C,"S"))-2000&gt;0,LARGE(Raw!Y:Y,A194+COUNTIF(Raw!C:C,"H")+COUNTIF(Raw!C:C,"S"))-2000,""),""))</f>
        <v/>
      </c>
    </row>
    <row r="195" spans="1:15" x14ac:dyDescent="0.3">
      <c r="A195" s="52">
        <v>192</v>
      </c>
      <c r="B195" s="3" t="str">
        <f t="shared" si="8"/>
        <v/>
      </c>
      <c r="C195" s="52" t="str">
        <f>IF(E195="","",(INDEX(Raw!D:D,MATCH(E195+6000,Raw!Y:Y,0))))</f>
        <v/>
      </c>
      <c r="D195" s="52" t="str">
        <f>IF(E195="","",(INDEX(Raw!A:A,MATCH(E195+6000,Raw!Y:Y,0))))</f>
        <v/>
      </c>
      <c r="E195" s="11" t="str">
        <f>(IFERROR(IF(LARGE(Raw!Y:Y,A195)-6000&gt;0,LARGE(Raw!Y:Y,A195)-6000,""),""))</f>
        <v/>
      </c>
      <c r="G195" s="3" t="str">
        <f t="shared" si="6"/>
        <v/>
      </c>
      <c r="H195" s="52" t="str">
        <f>IF(J195="","",(INDEX(Raw!D:D,MATCH(J195+4000,Raw!Y:Y,0))))</f>
        <v/>
      </c>
      <c r="I195" s="52" t="str">
        <f>IF(J195="","",(INDEX(Raw!A:A,MATCH(J195+4000,Raw!Y:Y,0))))</f>
        <v/>
      </c>
      <c r="J195" s="11" t="str">
        <f>(IFERROR(IF(LARGE(Raw!Y:Y,A195+COUNTIF(Raw!C:C,"H"))-4000&gt;0,LARGE(Raw!Y:Y,A195+COUNTIF(Raw!C:C,"H"))-4000,""),""))</f>
        <v/>
      </c>
      <c r="L195" s="3" t="str">
        <f t="shared" si="7"/>
        <v/>
      </c>
      <c r="M195" s="52" t="str">
        <f>IF(O195="","",(INDEX(Raw!D:D,MATCH(O195+2000,Raw!Y:Y,0))))</f>
        <v/>
      </c>
      <c r="N195" s="52" t="str">
        <f>IF(O195="","",(INDEX(Raw!A:A,MATCH(O195+2000,Raw!Y:Y,0))))</f>
        <v/>
      </c>
      <c r="O195" s="11" t="str">
        <f>(IFERROR(IF(LARGE(Raw!Y:Y,A195+COUNTIF(Raw!C:C,"H")+COUNTIF(Raw!C:C,"S"))-2000&gt;0,LARGE(Raw!Y:Y,A195+COUNTIF(Raw!C:C,"H")+COUNTIF(Raw!C:C,"S"))-2000,""),""))</f>
        <v/>
      </c>
    </row>
    <row r="196" spans="1:15" x14ac:dyDescent="0.3">
      <c r="A196" s="52">
        <v>193</v>
      </c>
      <c r="B196" s="3" t="str">
        <f t="shared" si="8"/>
        <v/>
      </c>
      <c r="C196" s="52" t="str">
        <f>IF(E196="","",(INDEX(Raw!D:D,MATCH(E196+6000,Raw!Y:Y,0))))</f>
        <v/>
      </c>
      <c r="D196" s="52" t="str">
        <f>IF(E196="","",(INDEX(Raw!A:A,MATCH(E196+6000,Raw!Y:Y,0))))</f>
        <v/>
      </c>
      <c r="E196" s="11" t="str">
        <f>(IFERROR(IF(LARGE(Raw!Y:Y,A196)-6000&gt;0,LARGE(Raw!Y:Y,A196)-6000,""),""))</f>
        <v/>
      </c>
      <c r="G196" s="3" t="str">
        <f t="shared" si="6"/>
        <v/>
      </c>
      <c r="H196" s="52" t="str">
        <f>IF(J196="","",(INDEX(Raw!D:D,MATCH(J196+4000,Raw!Y:Y,0))))</f>
        <v/>
      </c>
      <c r="I196" s="52" t="str">
        <f>IF(J196="","",(INDEX(Raw!A:A,MATCH(J196+4000,Raw!Y:Y,0))))</f>
        <v/>
      </c>
      <c r="J196" s="11" t="str">
        <f>(IFERROR(IF(LARGE(Raw!Y:Y,A196+COUNTIF(Raw!C:C,"H"))-4000&gt;0,LARGE(Raw!Y:Y,A196+COUNTIF(Raw!C:C,"H"))-4000,""),""))</f>
        <v/>
      </c>
      <c r="L196" s="3" t="str">
        <f t="shared" si="7"/>
        <v/>
      </c>
      <c r="M196" s="52" t="str">
        <f>IF(O196="","",(INDEX(Raw!D:D,MATCH(O196+2000,Raw!Y:Y,0))))</f>
        <v/>
      </c>
      <c r="N196" s="52" t="str">
        <f>IF(O196="","",(INDEX(Raw!A:A,MATCH(O196+2000,Raw!Y:Y,0))))</f>
        <v/>
      </c>
      <c r="O196" s="11" t="str">
        <f>(IFERROR(IF(LARGE(Raw!Y:Y,A196+COUNTIF(Raw!C:C,"H")+COUNTIF(Raw!C:C,"S"))-2000&gt;0,LARGE(Raw!Y:Y,A196+COUNTIF(Raw!C:C,"H")+COUNTIF(Raw!C:C,"S"))-2000,""),""))</f>
        <v/>
      </c>
    </row>
    <row r="197" spans="1:15" x14ac:dyDescent="0.3">
      <c r="A197" s="52">
        <v>194</v>
      </c>
      <c r="B197" s="3" t="str">
        <f t="shared" si="8"/>
        <v/>
      </c>
      <c r="C197" s="52" t="str">
        <f>IF(E197="","",(INDEX(Raw!D:D,MATCH(E197+6000,Raw!Y:Y,0))))</f>
        <v/>
      </c>
      <c r="D197" s="52" t="str">
        <f>IF(E197="","",(INDEX(Raw!A:A,MATCH(E197+6000,Raw!Y:Y,0))))</f>
        <v/>
      </c>
      <c r="E197" s="11" t="str">
        <f>(IFERROR(IF(LARGE(Raw!Y:Y,A197)-6000&gt;0,LARGE(Raw!Y:Y,A197)-6000,""),""))</f>
        <v/>
      </c>
      <c r="G197" s="3" t="str">
        <f t="shared" ref="G197:G260" si="9">IFERROR(IF(ROUND(J197,3)=ROUND(J196,3),G196,G196+1),"")</f>
        <v/>
      </c>
      <c r="H197" s="52" t="str">
        <f>IF(J197="","",(INDEX(Raw!D:D,MATCH(J197+4000,Raw!Y:Y,0))))</f>
        <v/>
      </c>
      <c r="I197" s="52" t="str">
        <f>IF(J197="","",(INDEX(Raw!A:A,MATCH(J197+4000,Raw!Y:Y,0))))</f>
        <v/>
      </c>
      <c r="J197" s="11" t="str">
        <f>(IFERROR(IF(LARGE(Raw!Y:Y,A197+COUNTIF(Raw!C:C,"H"))-4000&gt;0,LARGE(Raw!Y:Y,A197+COUNTIF(Raw!C:C,"H"))-4000,""),""))</f>
        <v/>
      </c>
      <c r="L197" s="3" t="str">
        <f t="shared" ref="L197:L260" si="10">IFERROR(IF(ROUND(O197,3)=ROUND(O196,3),L196,L196+1),"")</f>
        <v/>
      </c>
      <c r="M197" s="52" t="str">
        <f>IF(O197="","",(INDEX(Raw!D:D,MATCH(O197+2000,Raw!Y:Y,0))))</f>
        <v/>
      </c>
      <c r="N197" s="52" t="str">
        <f>IF(O197="","",(INDEX(Raw!A:A,MATCH(O197+2000,Raw!Y:Y,0))))</f>
        <v/>
      </c>
      <c r="O197" s="11" t="str">
        <f>(IFERROR(IF(LARGE(Raw!Y:Y,A197+COUNTIF(Raw!C:C,"H")+COUNTIF(Raw!C:C,"S"))-2000&gt;0,LARGE(Raw!Y:Y,A197+COUNTIF(Raw!C:C,"H")+COUNTIF(Raw!C:C,"S"))-2000,""),""))</f>
        <v/>
      </c>
    </row>
    <row r="198" spans="1:15" x14ac:dyDescent="0.3">
      <c r="A198" s="52">
        <v>195</v>
      </c>
      <c r="B198" s="3" t="str">
        <f t="shared" ref="B198:B261" si="11">IFERROR(IF(ROUND(E198,3)=ROUND(E197,3),B197,B197+1),"")</f>
        <v/>
      </c>
      <c r="C198" s="52" t="str">
        <f>IF(E198="","",(INDEX(Raw!D:D,MATCH(E198+6000,Raw!Y:Y,0))))</f>
        <v/>
      </c>
      <c r="D198" s="52" t="str">
        <f>IF(E198="","",(INDEX(Raw!A:A,MATCH(E198+6000,Raw!Y:Y,0))))</f>
        <v/>
      </c>
      <c r="E198" s="11" t="str">
        <f>(IFERROR(IF(LARGE(Raw!Y:Y,A198)-6000&gt;0,LARGE(Raw!Y:Y,A198)-6000,""),""))</f>
        <v/>
      </c>
      <c r="G198" s="3" t="str">
        <f t="shared" si="9"/>
        <v/>
      </c>
      <c r="H198" s="52" t="str">
        <f>IF(J198="","",(INDEX(Raw!D:D,MATCH(J198+4000,Raw!Y:Y,0))))</f>
        <v/>
      </c>
      <c r="I198" s="52" t="str">
        <f>IF(J198="","",(INDEX(Raw!A:A,MATCH(J198+4000,Raw!Y:Y,0))))</f>
        <v/>
      </c>
      <c r="J198" s="11" t="str">
        <f>(IFERROR(IF(LARGE(Raw!Y:Y,A198+COUNTIF(Raw!C:C,"H"))-4000&gt;0,LARGE(Raw!Y:Y,A198+COUNTIF(Raw!C:C,"H"))-4000,""),""))</f>
        <v/>
      </c>
      <c r="L198" s="3" t="str">
        <f t="shared" si="10"/>
        <v/>
      </c>
      <c r="M198" s="52" t="str">
        <f>IF(O198="","",(INDEX(Raw!D:D,MATCH(O198+2000,Raw!Y:Y,0))))</f>
        <v/>
      </c>
      <c r="N198" s="52" t="str">
        <f>IF(O198="","",(INDEX(Raw!A:A,MATCH(O198+2000,Raw!Y:Y,0))))</f>
        <v/>
      </c>
      <c r="O198" s="11" t="str">
        <f>(IFERROR(IF(LARGE(Raw!Y:Y,A198+COUNTIF(Raw!C:C,"H")+COUNTIF(Raw!C:C,"S"))-2000&gt;0,LARGE(Raw!Y:Y,A198+COUNTIF(Raw!C:C,"H")+COUNTIF(Raw!C:C,"S"))-2000,""),""))</f>
        <v/>
      </c>
    </row>
    <row r="199" spans="1:15" x14ac:dyDescent="0.3">
      <c r="A199" s="52">
        <v>196</v>
      </c>
      <c r="B199" s="3" t="str">
        <f t="shared" si="11"/>
        <v/>
      </c>
      <c r="C199" s="52" t="str">
        <f>IF(E199="","",(INDEX(Raw!D:D,MATCH(E199+6000,Raw!Y:Y,0))))</f>
        <v/>
      </c>
      <c r="D199" s="52" t="str">
        <f>IF(E199="","",(INDEX(Raw!A:A,MATCH(E199+6000,Raw!Y:Y,0))))</f>
        <v/>
      </c>
      <c r="E199" s="11" t="str">
        <f>(IFERROR(IF(LARGE(Raw!Y:Y,A199)-6000&gt;0,LARGE(Raw!Y:Y,A199)-6000,""),""))</f>
        <v/>
      </c>
      <c r="G199" s="3" t="str">
        <f t="shared" si="9"/>
        <v/>
      </c>
      <c r="H199" s="52" t="str">
        <f>IF(J199="","",(INDEX(Raw!D:D,MATCH(J199+4000,Raw!Y:Y,0))))</f>
        <v/>
      </c>
      <c r="I199" s="52" t="str">
        <f>IF(J199="","",(INDEX(Raw!A:A,MATCH(J199+4000,Raw!Y:Y,0))))</f>
        <v/>
      </c>
      <c r="J199" s="11" t="str">
        <f>(IFERROR(IF(LARGE(Raw!Y:Y,A199+COUNTIF(Raw!C:C,"H"))-4000&gt;0,LARGE(Raw!Y:Y,A199+COUNTIF(Raw!C:C,"H"))-4000,""),""))</f>
        <v/>
      </c>
      <c r="L199" s="3" t="str">
        <f t="shared" si="10"/>
        <v/>
      </c>
      <c r="M199" s="52" t="str">
        <f>IF(O199="","",(INDEX(Raw!D:D,MATCH(O199+2000,Raw!Y:Y,0))))</f>
        <v/>
      </c>
      <c r="N199" s="52" t="str">
        <f>IF(O199="","",(INDEX(Raw!A:A,MATCH(O199+2000,Raw!Y:Y,0))))</f>
        <v/>
      </c>
      <c r="O199" s="11" t="str">
        <f>(IFERROR(IF(LARGE(Raw!Y:Y,A199+COUNTIF(Raw!C:C,"H")+COUNTIF(Raw!C:C,"S"))-2000&gt;0,LARGE(Raw!Y:Y,A199+COUNTIF(Raw!C:C,"H")+COUNTIF(Raw!C:C,"S"))-2000,""),""))</f>
        <v/>
      </c>
    </row>
    <row r="200" spans="1:15" x14ac:dyDescent="0.3">
      <c r="A200" s="52">
        <v>197</v>
      </c>
      <c r="B200" s="3" t="str">
        <f t="shared" si="11"/>
        <v/>
      </c>
      <c r="C200" s="52" t="str">
        <f>IF(E200="","",(INDEX(Raw!D:D,MATCH(E200+6000,Raw!Y:Y,0))))</f>
        <v/>
      </c>
      <c r="D200" s="52" t="str">
        <f>IF(E200="","",(INDEX(Raw!A:A,MATCH(E200+6000,Raw!Y:Y,0))))</f>
        <v/>
      </c>
      <c r="E200" s="11" t="str">
        <f>(IFERROR(IF(LARGE(Raw!Y:Y,A200)-6000&gt;0,LARGE(Raw!Y:Y,A200)-6000,""),""))</f>
        <v/>
      </c>
      <c r="G200" s="3" t="str">
        <f t="shared" si="9"/>
        <v/>
      </c>
      <c r="H200" s="52" t="str">
        <f>IF(J200="","",(INDEX(Raw!D:D,MATCH(J200+4000,Raw!Y:Y,0))))</f>
        <v/>
      </c>
      <c r="I200" s="52" t="str">
        <f>IF(J200="","",(INDEX(Raw!A:A,MATCH(J200+4000,Raw!Y:Y,0))))</f>
        <v/>
      </c>
      <c r="J200" s="11" t="str">
        <f>(IFERROR(IF(LARGE(Raw!Y:Y,A200+COUNTIF(Raw!C:C,"H"))-4000&gt;0,LARGE(Raw!Y:Y,A200+COUNTIF(Raw!C:C,"H"))-4000,""),""))</f>
        <v/>
      </c>
      <c r="L200" s="3" t="str">
        <f t="shared" si="10"/>
        <v/>
      </c>
      <c r="M200" s="52" t="str">
        <f>IF(O200="","",(INDEX(Raw!D:D,MATCH(O200+2000,Raw!Y:Y,0))))</f>
        <v/>
      </c>
      <c r="N200" s="52" t="str">
        <f>IF(O200="","",(INDEX(Raw!A:A,MATCH(O200+2000,Raw!Y:Y,0))))</f>
        <v/>
      </c>
      <c r="O200" s="11" t="str">
        <f>(IFERROR(IF(LARGE(Raw!Y:Y,A200+COUNTIF(Raw!C:C,"H")+COUNTIF(Raw!C:C,"S"))-2000&gt;0,LARGE(Raw!Y:Y,A200+COUNTIF(Raw!C:C,"H")+COUNTIF(Raw!C:C,"S"))-2000,""),""))</f>
        <v/>
      </c>
    </row>
    <row r="201" spans="1:15" x14ac:dyDescent="0.3">
      <c r="A201" s="52">
        <v>198</v>
      </c>
      <c r="B201" s="3" t="str">
        <f t="shared" si="11"/>
        <v/>
      </c>
      <c r="C201" s="52" t="str">
        <f>IF(E201="","",(INDEX(Raw!D:D,MATCH(E201+6000,Raw!Y:Y,0))))</f>
        <v/>
      </c>
      <c r="D201" s="52" t="str">
        <f>IF(E201="","",(INDEX(Raw!A:A,MATCH(E201+6000,Raw!Y:Y,0))))</f>
        <v/>
      </c>
      <c r="E201" s="11" t="str">
        <f>(IFERROR(IF(LARGE(Raw!Y:Y,A201)-6000&gt;0,LARGE(Raw!Y:Y,A201)-6000,""),""))</f>
        <v/>
      </c>
      <c r="G201" s="3" t="str">
        <f t="shared" si="9"/>
        <v/>
      </c>
      <c r="H201" s="52" t="str">
        <f>IF(J201="","",(INDEX(Raw!D:D,MATCH(J201+4000,Raw!Y:Y,0))))</f>
        <v/>
      </c>
      <c r="I201" s="52" t="str">
        <f>IF(J201="","",(INDEX(Raw!A:A,MATCH(J201+4000,Raw!Y:Y,0))))</f>
        <v/>
      </c>
      <c r="J201" s="11" t="str">
        <f>(IFERROR(IF(LARGE(Raw!Y:Y,A201+COUNTIF(Raw!C:C,"H"))-4000&gt;0,LARGE(Raw!Y:Y,A201+COUNTIF(Raw!C:C,"H"))-4000,""),""))</f>
        <v/>
      </c>
      <c r="L201" s="3" t="str">
        <f t="shared" si="10"/>
        <v/>
      </c>
      <c r="M201" s="52" t="str">
        <f>IF(O201="","",(INDEX(Raw!D:D,MATCH(O201+2000,Raw!Y:Y,0))))</f>
        <v/>
      </c>
      <c r="N201" s="52" t="str">
        <f>IF(O201="","",(INDEX(Raw!A:A,MATCH(O201+2000,Raw!Y:Y,0))))</f>
        <v/>
      </c>
      <c r="O201" s="11" t="str">
        <f>(IFERROR(IF(LARGE(Raw!Y:Y,A201+COUNTIF(Raw!C:C,"H")+COUNTIF(Raw!C:C,"S"))-2000&gt;0,LARGE(Raw!Y:Y,A201+COUNTIF(Raw!C:C,"H")+COUNTIF(Raw!C:C,"S"))-2000,""),""))</f>
        <v/>
      </c>
    </row>
    <row r="202" spans="1:15" x14ac:dyDescent="0.3">
      <c r="A202" s="52">
        <v>199</v>
      </c>
      <c r="B202" s="3" t="str">
        <f t="shared" si="11"/>
        <v/>
      </c>
      <c r="C202" s="52" t="str">
        <f>IF(E202="","",(INDEX(Raw!D:D,MATCH(E202+6000,Raw!Y:Y,0))))</f>
        <v/>
      </c>
      <c r="D202" s="52" t="str">
        <f>IF(E202="","",(INDEX(Raw!A:A,MATCH(E202+6000,Raw!Y:Y,0))))</f>
        <v/>
      </c>
      <c r="E202" s="11" t="str">
        <f>(IFERROR(IF(LARGE(Raw!Y:Y,A202)-6000&gt;0,LARGE(Raw!Y:Y,A202)-6000,""),""))</f>
        <v/>
      </c>
      <c r="G202" s="3" t="str">
        <f t="shared" si="9"/>
        <v/>
      </c>
      <c r="H202" s="52" t="str">
        <f>IF(J202="","",(INDEX(Raw!D:D,MATCH(J202+4000,Raw!Y:Y,0))))</f>
        <v/>
      </c>
      <c r="I202" s="52" t="str">
        <f>IF(J202="","",(INDEX(Raw!A:A,MATCH(J202+4000,Raw!Y:Y,0))))</f>
        <v/>
      </c>
      <c r="J202" s="11" t="str">
        <f>(IFERROR(IF(LARGE(Raw!Y:Y,A202+COUNTIF(Raw!C:C,"H"))-4000&gt;0,LARGE(Raw!Y:Y,A202+COUNTIF(Raw!C:C,"H"))-4000,""),""))</f>
        <v/>
      </c>
      <c r="L202" s="3" t="str">
        <f t="shared" si="10"/>
        <v/>
      </c>
      <c r="M202" s="52" t="str">
        <f>IF(O202="","",(INDEX(Raw!D:D,MATCH(O202+2000,Raw!Y:Y,0))))</f>
        <v/>
      </c>
      <c r="N202" s="52" t="str">
        <f>IF(O202="","",(INDEX(Raw!A:A,MATCH(O202+2000,Raw!Y:Y,0))))</f>
        <v/>
      </c>
      <c r="O202" s="11" t="str">
        <f>(IFERROR(IF(LARGE(Raw!Y:Y,A202+COUNTIF(Raw!C:C,"H")+COUNTIF(Raw!C:C,"S"))-2000&gt;0,LARGE(Raw!Y:Y,A202+COUNTIF(Raw!C:C,"H")+COUNTIF(Raw!C:C,"S"))-2000,""),""))</f>
        <v/>
      </c>
    </row>
    <row r="203" spans="1:15" x14ac:dyDescent="0.3">
      <c r="A203" s="52">
        <v>200</v>
      </c>
      <c r="B203" s="3" t="str">
        <f t="shared" si="11"/>
        <v/>
      </c>
      <c r="C203" s="52" t="str">
        <f>IF(E203="","",(INDEX(Raw!D:D,MATCH(E203+6000,Raw!Y:Y,0))))</f>
        <v/>
      </c>
      <c r="D203" s="52" t="str">
        <f>IF(E203="","",(INDEX(Raw!A:A,MATCH(E203+6000,Raw!Y:Y,0))))</f>
        <v/>
      </c>
      <c r="E203" s="11" t="str">
        <f>(IFERROR(IF(LARGE(Raw!Y:Y,A203)-6000&gt;0,LARGE(Raw!Y:Y,A203)-6000,""),""))</f>
        <v/>
      </c>
      <c r="G203" s="3" t="str">
        <f t="shared" si="9"/>
        <v/>
      </c>
      <c r="H203" s="52" t="str">
        <f>IF(J203="","",(INDEX(Raw!D:D,MATCH(J203+4000,Raw!Y:Y,0))))</f>
        <v/>
      </c>
      <c r="I203" s="52" t="str">
        <f>IF(J203="","",(INDEX(Raw!A:A,MATCH(J203+4000,Raw!Y:Y,0))))</f>
        <v/>
      </c>
      <c r="J203" s="11" t="str">
        <f>(IFERROR(IF(LARGE(Raw!Y:Y,A203+COUNTIF(Raw!C:C,"H"))-4000&gt;0,LARGE(Raw!Y:Y,A203+COUNTIF(Raw!C:C,"H"))-4000,""),""))</f>
        <v/>
      </c>
      <c r="L203" s="3" t="str">
        <f t="shared" si="10"/>
        <v/>
      </c>
      <c r="M203" s="52" t="str">
        <f>IF(O203="","",(INDEX(Raw!D:D,MATCH(O203+2000,Raw!Y:Y,0))))</f>
        <v/>
      </c>
      <c r="N203" s="52" t="str">
        <f>IF(O203="","",(INDEX(Raw!A:A,MATCH(O203+2000,Raw!Y:Y,0))))</f>
        <v/>
      </c>
      <c r="O203" s="11" t="str">
        <f>(IFERROR(IF(LARGE(Raw!Y:Y,A203+COUNTIF(Raw!C:C,"H")+COUNTIF(Raw!C:C,"S"))-2000&gt;0,LARGE(Raw!Y:Y,A203+COUNTIF(Raw!C:C,"H")+COUNTIF(Raw!C:C,"S"))-2000,""),""))</f>
        <v/>
      </c>
    </row>
    <row r="204" spans="1:15" x14ac:dyDescent="0.3">
      <c r="A204" s="52">
        <v>201</v>
      </c>
      <c r="B204" s="3" t="str">
        <f t="shared" si="11"/>
        <v/>
      </c>
      <c r="C204" s="52" t="str">
        <f>IF(E204="","",(INDEX(Raw!D:D,MATCH(E204+6000,Raw!Y:Y,0))))</f>
        <v/>
      </c>
      <c r="D204" s="52" t="str">
        <f>IF(E204="","",(INDEX(Raw!A:A,MATCH(E204+6000,Raw!Y:Y,0))))</f>
        <v/>
      </c>
      <c r="E204" s="11" t="str">
        <f>(IFERROR(IF(LARGE(Raw!Y:Y,A204)-6000&gt;0,LARGE(Raw!Y:Y,A204)-6000,""),""))</f>
        <v/>
      </c>
      <c r="G204" s="3" t="str">
        <f t="shared" si="9"/>
        <v/>
      </c>
      <c r="H204" s="52" t="str">
        <f>IF(J204="","",(INDEX(Raw!D:D,MATCH(J204+4000,Raw!Y:Y,0))))</f>
        <v/>
      </c>
      <c r="I204" s="52" t="str">
        <f>IF(J204="","",(INDEX(Raw!A:A,MATCH(J204+4000,Raw!Y:Y,0))))</f>
        <v/>
      </c>
      <c r="J204" s="11" t="str">
        <f>(IFERROR(IF(LARGE(Raw!Y:Y,A204+COUNTIF(Raw!C:C,"H"))-4000&gt;0,LARGE(Raw!Y:Y,A204+COUNTIF(Raw!C:C,"H"))-4000,""),""))</f>
        <v/>
      </c>
      <c r="L204" s="3" t="str">
        <f t="shared" si="10"/>
        <v/>
      </c>
      <c r="M204" s="52" t="str">
        <f>IF(O204="","",(INDEX(Raw!D:D,MATCH(O204+2000,Raw!Y:Y,0))))</f>
        <v/>
      </c>
      <c r="N204" s="52" t="str">
        <f>IF(O204="","",(INDEX(Raw!A:A,MATCH(O204+2000,Raw!Y:Y,0))))</f>
        <v/>
      </c>
      <c r="O204" s="11" t="str">
        <f>(IFERROR(IF(LARGE(Raw!Y:Y,A204+COUNTIF(Raw!C:C,"H")+COUNTIF(Raw!C:C,"S"))-2000&gt;0,LARGE(Raw!Y:Y,A204+COUNTIF(Raw!C:C,"H")+COUNTIF(Raw!C:C,"S"))-2000,""),""))</f>
        <v/>
      </c>
    </row>
    <row r="205" spans="1:15" x14ac:dyDescent="0.3">
      <c r="A205" s="52">
        <v>202</v>
      </c>
      <c r="B205" s="3" t="str">
        <f t="shared" si="11"/>
        <v/>
      </c>
      <c r="C205" s="52" t="str">
        <f>IF(E205="","",(INDEX(Raw!D:D,MATCH(E205+6000,Raw!Y:Y,0))))</f>
        <v/>
      </c>
      <c r="D205" s="52" t="str">
        <f>IF(E205="","",(INDEX(Raw!A:A,MATCH(E205+6000,Raw!Y:Y,0))))</f>
        <v/>
      </c>
      <c r="E205" s="11" t="str">
        <f>(IFERROR(IF(LARGE(Raw!Y:Y,A205)-6000&gt;0,LARGE(Raw!Y:Y,A205)-6000,""),""))</f>
        <v/>
      </c>
      <c r="G205" s="3" t="str">
        <f t="shared" si="9"/>
        <v/>
      </c>
      <c r="H205" s="52" t="str">
        <f>IF(J205="","",(INDEX(Raw!D:D,MATCH(J205+4000,Raw!Y:Y,0))))</f>
        <v/>
      </c>
      <c r="I205" s="52" t="str">
        <f>IF(J205="","",(INDEX(Raw!A:A,MATCH(J205+4000,Raw!Y:Y,0))))</f>
        <v/>
      </c>
      <c r="J205" s="11" t="str">
        <f>(IFERROR(IF(LARGE(Raw!Y:Y,A205+COUNTIF(Raw!C:C,"H"))-4000&gt;0,LARGE(Raw!Y:Y,A205+COUNTIF(Raw!C:C,"H"))-4000,""),""))</f>
        <v/>
      </c>
      <c r="L205" s="3" t="str">
        <f t="shared" si="10"/>
        <v/>
      </c>
      <c r="M205" s="52" t="str">
        <f>IF(O205="","",(INDEX(Raw!D:D,MATCH(O205+2000,Raw!Y:Y,0))))</f>
        <v/>
      </c>
      <c r="N205" s="52" t="str">
        <f>IF(O205="","",(INDEX(Raw!A:A,MATCH(O205+2000,Raw!Y:Y,0))))</f>
        <v/>
      </c>
      <c r="O205" s="11" t="str">
        <f>(IFERROR(IF(LARGE(Raw!Y:Y,A205+COUNTIF(Raw!C:C,"H")+COUNTIF(Raw!C:C,"S"))-2000&gt;0,LARGE(Raw!Y:Y,A205+COUNTIF(Raw!C:C,"H")+COUNTIF(Raw!C:C,"S"))-2000,""),""))</f>
        <v/>
      </c>
    </row>
    <row r="206" spans="1:15" x14ac:dyDescent="0.3">
      <c r="A206" s="52">
        <v>203</v>
      </c>
      <c r="B206" s="3" t="str">
        <f t="shared" si="11"/>
        <v/>
      </c>
      <c r="C206" s="52" t="str">
        <f>IF(E206="","",(INDEX(Raw!D:D,MATCH(E206+6000,Raw!Y:Y,0))))</f>
        <v/>
      </c>
      <c r="D206" s="52" t="str">
        <f>IF(E206="","",(INDEX(Raw!A:A,MATCH(E206+6000,Raw!Y:Y,0))))</f>
        <v/>
      </c>
      <c r="E206" s="11" t="str">
        <f>(IFERROR(IF(LARGE(Raw!Y:Y,A206)-6000&gt;0,LARGE(Raw!Y:Y,A206)-6000,""),""))</f>
        <v/>
      </c>
      <c r="G206" s="3" t="str">
        <f t="shared" si="9"/>
        <v/>
      </c>
      <c r="H206" s="52" t="str">
        <f>IF(J206="","",(INDEX(Raw!D:D,MATCH(J206+4000,Raw!Y:Y,0))))</f>
        <v/>
      </c>
      <c r="I206" s="52" t="str">
        <f>IF(J206="","",(INDEX(Raw!A:A,MATCH(J206+4000,Raw!Y:Y,0))))</f>
        <v/>
      </c>
      <c r="J206" s="11" t="str">
        <f>(IFERROR(IF(LARGE(Raw!Y:Y,A206+COUNTIF(Raw!C:C,"H"))-4000&gt;0,LARGE(Raw!Y:Y,A206+COUNTIF(Raw!C:C,"H"))-4000,""),""))</f>
        <v/>
      </c>
      <c r="L206" s="3" t="str">
        <f t="shared" si="10"/>
        <v/>
      </c>
      <c r="M206" s="52" t="str">
        <f>IF(O206="","",(INDEX(Raw!D:D,MATCH(O206+2000,Raw!Y:Y,0))))</f>
        <v/>
      </c>
      <c r="N206" s="52" t="str">
        <f>IF(O206="","",(INDEX(Raw!A:A,MATCH(O206+2000,Raw!Y:Y,0))))</f>
        <v/>
      </c>
      <c r="O206" s="11" t="str">
        <f>(IFERROR(IF(LARGE(Raw!Y:Y,A206+COUNTIF(Raw!C:C,"H")+COUNTIF(Raw!C:C,"S"))-2000&gt;0,LARGE(Raw!Y:Y,A206+COUNTIF(Raw!C:C,"H")+COUNTIF(Raw!C:C,"S"))-2000,""),""))</f>
        <v/>
      </c>
    </row>
    <row r="207" spans="1:15" x14ac:dyDescent="0.3">
      <c r="A207" s="52">
        <v>204</v>
      </c>
      <c r="B207" s="3" t="str">
        <f t="shared" si="11"/>
        <v/>
      </c>
      <c r="C207" s="52" t="str">
        <f>IF(E207="","",(INDEX(Raw!D:D,MATCH(E207+6000,Raw!Y:Y,0))))</f>
        <v/>
      </c>
      <c r="D207" s="52" t="str">
        <f>IF(E207="","",(INDEX(Raw!A:A,MATCH(E207+6000,Raw!Y:Y,0))))</f>
        <v/>
      </c>
      <c r="E207" s="11" t="str">
        <f>(IFERROR(IF(LARGE(Raw!Y:Y,A207)-6000&gt;0,LARGE(Raw!Y:Y,A207)-6000,""),""))</f>
        <v/>
      </c>
      <c r="G207" s="3" t="str">
        <f t="shared" si="9"/>
        <v/>
      </c>
      <c r="H207" s="52" t="str">
        <f>IF(J207="","",(INDEX(Raw!D:D,MATCH(J207+4000,Raw!Y:Y,0))))</f>
        <v/>
      </c>
      <c r="I207" s="52" t="str">
        <f>IF(J207="","",(INDEX(Raw!A:A,MATCH(J207+4000,Raw!Y:Y,0))))</f>
        <v/>
      </c>
      <c r="J207" s="11" t="str">
        <f>(IFERROR(IF(LARGE(Raw!Y:Y,A207+COUNTIF(Raw!C:C,"H"))-4000&gt;0,LARGE(Raw!Y:Y,A207+COUNTIF(Raw!C:C,"H"))-4000,""),""))</f>
        <v/>
      </c>
      <c r="L207" s="3" t="str">
        <f t="shared" si="10"/>
        <v/>
      </c>
      <c r="M207" s="52" t="str">
        <f>IF(O207="","",(INDEX(Raw!D:D,MATCH(O207+2000,Raw!Y:Y,0))))</f>
        <v/>
      </c>
      <c r="N207" s="52" t="str">
        <f>IF(O207="","",(INDEX(Raw!A:A,MATCH(O207+2000,Raw!Y:Y,0))))</f>
        <v/>
      </c>
      <c r="O207" s="11" t="str">
        <f>(IFERROR(IF(LARGE(Raw!Y:Y,A207+COUNTIF(Raw!C:C,"H")+COUNTIF(Raw!C:C,"S"))-2000&gt;0,LARGE(Raw!Y:Y,A207+COUNTIF(Raw!C:C,"H")+COUNTIF(Raw!C:C,"S"))-2000,""),""))</f>
        <v/>
      </c>
    </row>
    <row r="208" spans="1:15" x14ac:dyDescent="0.3">
      <c r="A208" s="52">
        <v>205</v>
      </c>
      <c r="B208" s="3" t="str">
        <f t="shared" si="11"/>
        <v/>
      </c>
      <c r="C208" s="52" t="str">
        <f>IF(E208="","",(INDEX(Raw!D:D,MATCH(E208+6000,Raw!Y:Y,0))))</f>
        <v/>
      </c>
      <c r="D208" s="52" t="str">
        <f>IF(E208="","",(INDEX(Raw!A:A,MATCH(E208+6000,Raw!Y:Y,0))))</f>
        <v/>
      </c>
      <c r="E208" s="11" t="str">
        <f>(IFERROR(IF(LARGE(Raw!Y:Y,A208)-6000&gt;0,LARGE(Raw!Y:Y,A208)-6000,""),""))</f>
        <v/>
      </c>
      <c r="G208" s="3" t="str">
        <f t="shared" si="9"/>
        <v/>
      </c>
      <c r="H208" s="52" t="str">
        <f>IF(J208="","",(INDEX(Raw!D:D,MATCH(J208+4000,Raw!Y:Y,0))))</f>
        <v/>
      </c>
      <c r="I208" s="52" t="str">
        <f>IF(J208="","",(INDEX(Raw!A:A,MATCH(J208+4000,Raw!Y:Y,0))))</f>
        <v/>
      </c>
      <c r="J208" s="11" t="str">
        <f>(IFERROR(IF(LARGE(Raw!Y:Y,A208+COUNTIF(Raw!C:C,"H"))-4000&gt;0,LARGE(Raw!Y:Y,A208+COUNTIF(Raw!C:C,"H"))-4000,""),""))</f>
        <v/>
      </c>
      <c r="L208" s="3" t="str">
        <f t="shared" si="10"/>
        <v/>
      </c>
      <c r="M208" s="52" t="str">
        <f>IF(O208="","",(INDEX(Raw!D:D,MATCH(O208+2000,Raw!Y:Y,0))))</f>
        <v/>
      </c>
      <c r="N208" s="52" t="str">
        <f>IF(O208="","",(INDEX(Raw!A:A,MATCH(O208+2000,Raw!Y:Y,0))))</f>
        <v/>
      </c>
      <c r="O208" s="11" t="str">
        <f>(IFERROR(IF(LARGE(Raw!Y:Y,A208+COUNTIF(Raw!C:C,"H")+COUNTIF(Raw!C:C,"S"))-2000&gt;0,LARGE(Raw!Y:Y,A208+COUNTIF(Raw!C:C,"H")+COUNTIF(Raw!C:C,"S"))-2000,""),""))</f>
        <v/>
      </c>
    </row>
    <row r="209" spans="1:15" x14ac:dyDescent="0.3">
      <c r="A209" s="52">
        <v>206</v>
      </c>
      <c r="B209" s="3" t="str">
        <f t="shared" si="11"/>
        <v/>
      </c>
      <c r="C209" s="52" t="str">
        <f>IF(E209="","",(INDEX(Raw!D:D,MATCH(E209+6000,Raw!Y:Y,0))))</f>
        <v/>
      </c>
      <c r="D209" s="52" t="str">
        <f>IF(E209="","",(INDEX(Raw!A:A,MATCH(E209+6000,Raw!Y:Y,0))))</f>
        <v/>
      </c>
      <c r="E209" s="11" t="str">
        <f>(IFERROR(IF(LARGE(Raw!Y:Y,A209)-6000&gt;0,LARGE(Raw!Y:Y,A209)-6000,""),""))</f>
        <v/>
      </c>
      <c r="G209" s="3" t="str">
        <f t="shared" si="9"/>
        <v/>
      </c>
      <c r="H209" s="52" t="str">
        <f>IF(J209="","",(INDEX(Raw!D:D,MATCH(J209+4000,Raw!Y:Y,0))))</f>
        <v/>
      </c>
      <c r="I209" s="52" t="str">
        <f>IF(J209="","",(INDEX(Raw!A:A,MATCH(J209+4000,Raw!Y:Y,0))))</f>
        <v/>
      </c>
      <c r="J209" s="11" t="str">
        <f>(IFERROR(IF(LARGE(Raw!Y:Y,A209+COUNTIF(Raw!C:C,"H"))-4000&gt;0,LARGE(Raw!Y:Y,A209+COUNTIF(Raw!C:C,"H"))-4000,""),""))</f>
        <v/>
      </c>
      <c r="L209" s="3" t="str">
        <f t="shared" si="10"/>
        <v/>
      </c>
      <c r="M209" s="52" t="str">
        <f>IF(O209="","",(INDEX(Raw!D:D,MATCH(O209+2000,Raw!Y:Y,0))))</f>
        <v/>
      </c>
      <c r="N209" s="52" t="str">
        <f>IF(O209="","",(INDEX(Raw!A:A,MATCH(O209+2000,Raw!Y:Y,0))))</f>
        <v/>
      </c>
      <c r="O209" s="11" t="str">
        <f>(IFERROR(IF(LARGE(Raw!Y:Y,A209+COUNTIF(Raw!C:C,"H")+COUNTIF(Raw!C:C,"S"))-2000&gt;0,LARGE(Raw!Y:Y,A209+COUNTIF(Raw!C:C,"H")+COUNTIF(Raw!C:C,"S"))-2000,""),""))</f>
        <v/>
      </c>
    </row>
    <row r="210" spans="1:15" x14ac:dyDescent="0.3">
      <c r="A210" s="52">
        <v>207</v>
      </c>
      <c r="B210" s="3" t="str">
        <f t="shared" si="11"/>
        <v/>
      </c>
      <c r="C210" s="52" t="str">
        <f>IF(E210="","",(INDEX(Raw!D:D,MATCH(E210+6000,Raw!Y:Y,0))))</f>
        <v/>
      </c>
      <c r="D210" s="52" t="str">
        <f>IF(E210="","",(INDEX(Raw!A:A,MATCH(E210+6000,Raw!Y:Y,0))))</f>
        <v/>
      </c>
      <c r="E210" s="11" t="str">
        <f>(IFERROR(IF(LARGE(Raw!Y:Y,A210)-6000&gt;0,LARGE(Raw!Y:Y,A210)-6000,""),""))</f>
        <v/>
      </c>
      <c r="G210" s="3" t="str">
        <f t="shared" si="9"/>
        <v/>
      </c>
      <c r="H210" s="52" t="str">
        <f>IF(J210="","",(INDEX(Raw!D:D,MATCH(J210+4000,Raw!Y:Y,0))))</f>
        <v/>
      </c>
      <c r="I210" s="52" t="str">
        <f>IF(J210="","",(INDEX(Raw!A:A,MATCH(J210+4000,Raw!Y:Y,0))))</f>
        <v/>
      </c>
      <c r="J210" s="11" t="str">
        <f>(IFERROR(IF(LARGE(Raw!Y:Y,A210+COUNTIF(Raw!C:C,"H"))-4000&gt;0,LARGE(Raw!Y:Y,A210+COUNTIF(Raw!C:C,"H"))-4000,""),""))</f>
        <v/>
      </c>
      <c r="L210" s="3" t="str">
        <f t="shared" si="10"/>
        <v/>
      </c>
      <c r="M210" s="52" t="str">
        <f>IF(O210="","",(INDEX(Raw!D:D,MATCH(O210+2000,Raw!Y:Y,0))))</f>
        <v/>
      </c>
      <c r="N210" s="52" t="str">
        <f>IF(O210="","",(INDEX(Raw!A:A,MATCH(O210+2000,Raw!Y:Y,0))))</f>
        <v/>
      </c>
      <c r="O210" s="11" t="str">
        <f>(IFERROR(IF(LARGE(Raw!Y:Y,A210+COUNTIF(Raw!C:C,"H")+COUNTIF(Raw!C:C,"S"))-2000&gt;0,LARGE(Raw!Y:Y,A210+COUNTIF(Raw!C:C,"H")+COUNTIF(Raw!C:C,"S"))-2000,""),""))</f>
        <v/>
      </c>
    </row>
    <row r="211" spans="1:15" x14ac:dyDescent="0.3">
      <c r="A211" s="52">
        <v>208</v>
      </c>
      <c r="B211" s="3" t="str">
        <f t="shared" si="11"/>
        <v/>
      </c>
      <c r="C211" s="52" t="str">
        <f>IF(E211="","",(INDEX(Raw!D:D,MATCH(E211+6000,Raw!Y:Y,0))))</f>
        <v/>
      </c>
      <c r="D211" s="52" t="str">
        <f>IF(E211="","",(INDEX(Raw!A:A,MATCH(E211+6000,Raw!Y:Y,0))))</f>
        <v/>
      </c>
      <c r="E211" s="11" t="str">
        <f>(IFERROR(IF(LARGE(Raw!Y:Y,A211)-6000&gt;0,LARGE(Raw!Y:Y,A211)-6000,""),""))</f>
        <v/>
      </c>
      <c r="G211" s="3" t="str">
        <f t="shared" si="9"/>
        <v/>
      </c>
      <c r="H211" s="52" t="str">
        <f>IF(J211="","",(INDEX(Raw!D:D,MATCH(J211+4000,Raw!Y:Y,0))))</f>
        <v/>
      </c>
      <c r="I211" s="52" t="str">
        <f>IF(J211="","",(INDEX(Raw!A:A,MATCH(J211+4000,Raw!Y:Y,0))))</f>
        <v/>
      </c>
      <c r="J211" s="11" t="str">
        <f>(IFERROR(IF(LARGE(Raw!Y:Y,A211+COUNTIF(Raw!C:C,"H"))-4000&gt;0,LARGE(Raw!Y:Y,A211+COUNTIF(Raw!C:C,"H"))-4000,""),""))</f>
        <v/>
      </c>
      <c r="L211" s="3" t="str">
        <f t="shared" si="10"/>
        <v/>
      </c>
      <c r="M211" s="52" t="str">
        <f>IF(O211="","",(INDEX(Raw!D:D,MATCH(O211+2000,Raw!Y:Y,0))))</f>
        <v/>
      </c>
      <c r="N211" s="52" t="str">
        <f>IF(O211="","",(INDEX(Raw!A:A,MATCH(O211+2000,Raw!Y:Y,0))))</f>
        <v/>
      </c>
      <c r="O211" s="11" t="str">
        <f>(IFERROR(IF(LARGE(Raw!Y:Y,A211+COUNTIF(Raw!C:C,"H")+COUNTIF(Raw!C:C,"S"))-2000&gt;0,LARGE(Raw!Y:Y,A211+COUNTIF(Raw!C:C,"H")+COUNTIF(Raw!C:C,"S"))-2000,""),""))</f>
        <v/>
      </c>
    </row>
    <row r="212" spans="1:15" x14ac:dyDescent="0.3">
      <c r="A212" s="52">
        <v>209</v>
      </c>
      <c r="B212" s="3" t="str">
        <f t="shared" si="11"/>
        <v/>
      </c>
      <c r="C212" s="52" t="str">
        <f>IF(E212="","",(INDEX(Raw!D:D,MATCH(E212+6000,Raw!Y:Y,0))))</f>
        <v/>
      </c>
      <c r="D212" s="52" t="str">
        <f>IF(E212="","",(INDEX(Raw!A:A,MATCH(E212+6000,Raw!Y:Y,0))))</f>
        <v/>
      </c>
      <c r="E212" s="11" t="str">
        <f>(IFERROR(IF(LARGE(Raw!Y:Y,A212)-6000&gt;0,LARGE(Raw!Y:Y,A212)-6000,""),""))</f>
        <v/>
      </c>
      <c r="G212" s="3" t="str">
        <f t="shared" si="9"/>
        <v/>
      </c>
      <c r="H212" s="52" t="str">
        <f>IF(J212="","",(INDEX(Raw!D:D,MATCH(J212+4000,Raw!Y:Y,0))))</f>
        <v/>
      </c>
      <c r="I212" s="52" t="str">
        <f>IF(J212="","",(INDEX(Raw!A:A,MATCH(J212+4000,Raw!Y:Y,0))))</f>
        <v/>
      </c>
      <c r="J212" s="11" t="str">
        <f>(IFERROR(IF(LARGE(Raw!Y:Y,A212+COUNTIF(Raw!C:C,"H"))-4000&gt;0,LARGE(Raw!Y:Y,A212+COUNTIF(Raw!C:C,"H"))-4000,""),""))</f>
        <v/>
      </c>
      <c r="L212" s="3" t="str">
        <f t="shared" si="10"/>
        <v/>
      </c>
      <c r="M212" s="52" t="str">
        <f>IF(O212="","",(INDEX(Raw!D:D,MATCH(O212+2000,Raw!Y:Y,0))))</f>
        <v/>
      </c>
      <c r="N212" s="52" t="str">
        <f>IF(O212="","",(INDEX(Raw!A:A,MATCH(O212+2000,Raw!Y:Y,0))))</f>
        <v/>
      </c>
      <c r="O212" s="11" t="str">
        <f>(IFERROR(IF(LARGE(Raw!Y:Y,A212+COUNTIF(Raw!C:C,"H")+COUNTIF(Raw!C:C,"S"))-2000&gt;0,LARGE(Raw!Y:Y,A212+COUNTIF(Raw!C:C,"H")+COUNTIF(Raw!C:C,"S"))-2000,""),""))</f>
        <v/>
      </c>
    </row>
    <row r="213" spans="1:15" x14ac:dyDescent="0.3">
      <c r="A213" s="52">
        <v>210</v>
      </c>
      <c r="B213" s="3" t="str">
        <f t="shared" si="11"/>
        <v/>
      </c>
      <c r="C213" s="52" t="str">
        <f>IF(E213="","",(INDEX(Raw!D:D,MATCH(E213+6000,Raw!Y:Y,0))))</f>
        <v/>
      </c>
      <c r="D213" s="52" t="str">
        <f>IF(E213="","",(INDEX(Raw!A:A,MATCH(E213+6000,Raw!Y:Y,0))))</f>
        <v/>
      </c>
      <c r="E213" s="11" t="str">
        <f>(IFERROR(IF(LARGE(Raw!Y:Y,A213)-6000&gt;0,LARGE(Raw!Y:Y,A213)-6000,""),""))</f>
        <v/>
      </c>
      <c r="G213" s="3" t="str">
        <f t="shared" si="9"/>
        <v/>
      </c>
      <c r="H213" s="52" t="str">
        <f>IF(J213="","",(INDEX(Raw!D:D,MATCH(J213+4000,Raw!Y:Y,0))))</f>
        <v/>
      </c>
      <c r="I213" s="52" t="str">
        <f>IF(J213="","",(INDEX(Raw!A:A,MATCH(J213+4000,Raw!Y:Y,0))))</f>
        <v/>
      </c>
      <c r="J213" s="11" t="str">
        <f>(IFERROR(IF(LARGE(Raw!Y:Y,A213+COUNTIF(Raw!C:C,"H"))-4000&gt;0,LARGE(Raw!Y:Y,A213+COUNTIF(Raw!C:C,"H"))-4000,""),""))</f>
        <v/>
      </c>
      <c r="L213" s="3" t="str">
        <f t="shared" si="10"/>
        <v/>
      </c>
      <c r="M213" s="52" t="str">
        <f>IF(O213="","",(INDEX(Raw!D:D,MATCH(O213+2000,Raw!Y:Y,0))))</f>
        <v/>
      </c>
      <c r="N213" s="52" t="str">
        <f>IF(O213="","",(INDEX(Raw!A:A,MATCH(O213+2000,Raw!Y:Y,0))))</f>
        <v/>
      </c>
      <c r="O213" s="11" t="str">
        <f>(IFERROR(IF(LARGE(Raw!Y:Y,A213+COUNTIF(Raw!C:C,"H")+COUNTIF(Raw!C:C,"S"))-2000&gt;0,LARGE(Raw!Y:Y,A213+COUNTIF(Raw!C:C,"H")+COUNTIF(Raw!C:C,"S"))-2000,""),""))</f>
        <v/>
      </c>
    </row>
    <row r="214" spans="1:15" x14ac:dyDescent="0.3">
      <c r="A214" s="52">
        <v>211</v>
      </c>
      <c r="B214" s="3" t="str">
        <f t="shared" si="11"/>
        <v/>
      </c>
      <c r="C214" s="52" t="str">
        <f>IF(E214="","",(INDEX(Raw!D:D,MATCH(E214+6000,Raw!Y:Y,0))))</f>
        <v/>
      </c>
      <c r="D214" s="52" t="str">
        <f>IF(E214="","",(INDEX(Raw!A:A,MATCH(E214+6000,Raw!Y:Y,0))))</f>
        <v/>
      </c>
      <c r="E214" s="11" t="str">
        <f>(IFERROR(IF(LARGE(Raw!Y:Y,A214)-6000&gt;0,LARGE(Raw!Y:Y,A214)-6000,""),""))</f>
        <v/>
      </c>
      <c r="G214" s="3" t="str">
        <f t="shared" si="9"/>
        <v/>
      </c>
      <c r="H214" s="52" t="str">
        <f>IF(J214="","",(INDEX(Raw!D:D,MATCH(J214+4000,Raw!Y:Y,0))))</f>
        <v/>
      </c>
      <c r="I214" s="52" t="str">
        <f>IF(J214="","",(INDEX(Raw!A:A,MATCH(J214+4000,Raw!Y:Y,0))))</f>
        <v/>
      </c>
      <c r="J214" s="11" t="str">
        <f>(IFERROR(IF(LARGE(Raw!Y:Y,A214+COUNTIF(Raw!C:C,"H"))-4000&gt;0,LARGE(Raw!Y:Y,A214+COUNTIF(Raw!C:C,"H"))-4000,""),""))</f>
        <v/>
      </c>
      <c r="L214" s="3" t="str">
        <f t="shared" si="10"/>
        <v/>
      </c>
      <c r="M214" s="52" t="str">
        <f>IF(O214="","",(INDEX(Raw!D:D,MATCH(O214+2000,Raw!Y:Y,0))))</f>
        <v/>
      </c>
      <c r="N214" s="52" t="str">
        <f>IF(O214="","",(INDEX(Raw!A:A,MATCH(O214+2000,Raw!Y:Y,0))))</f>
        <v/>
      </c>
      <c r="O214" s="11" t="str">
        <f>(IFERROR(IF(LARGE(Raw!Y:Y,A214+COUNTIF(Raw!C:C,"H")+COUNTIF(Raw!C:C,"S"))-2000&gt;0,LARGE(Raw!Y:Y,A214+COUNTIF(Raw!C:C,"H")+COUNTIF(Raw!C:C,"S"))-2000,""),""))</f>
        <v/>
      </c>
    </row>
    <row r="215" spans="1:15" x14ac:dyDescent="0.3">
      <c r="A215" s="52">
        <v>212</v>
      </c>
      <c r="B215" s="3" t="str">
        <f t="shared" si="11"/>
        <v/>
      </c>
      <c r="C215" s="52" t="str">
        <f>IF(E215="","",(INDEX(Raw!D:D,MATCH(E215+6000,Raw!Y:Y,0))))</f>
        <v/>
      </c>
      <c r="D215" s="52" t="str">
        <f>IF(E215="","",(INDEX(Raw!A:A,MATCH(E215+6000,Raw!Y:Y,0))))</f>
        <v/>
      </c>
      <c r="E215" s="11" t="str">
        <f>(IFERROR(IF(LARGE(Raw!Y:Y,A215)-6000&gt;0,LARGE(Raw!Y:Y,A215)-6000,""),""))</f>
        <v/>
      </c>
      <c r="G215" s="3" t="str">
        <f t="shared" si="9"/>
        <v/>
      </c>
      <c r="H215" s="52" t="str">
        <f>IF(J215="","",(INDEX(Raw!D:D,MATCH(J215+4000,Raw!Y:Y,0))))</f>
        <v/>
      </c>
      <c r="I215" s="52" t="str">
        <f>IF(J215="","",(INDEX(Raw!A:A,MATCH(J215+4000,Raw!Y:Y,0))))</f>
        <v/>
      </c>
      <c r="J215" s="11" t="str">
        <f>(IFERROR(IF(LARGE(Raw!Y:Y,A215+COUNTIF(Raw!C:C,"H"))-4000&gt;0,LARGE(Raw!Y:Y,A215+COUNTIF(Raw!C:C,"H"))-4000,""),""))</f>
        <v/>
      </c>
      <c r="L215" s="3" t="str">
        <f t="shared" si="10"/>
        <v/>
      </c>
      <c r="M215" s="52" t="str">
        <f>IF(O215="","",(INDEX(Raw!D:D,MATCH(O215+2000,Raw!Y:Y,0))))</f>
        <v/>
      </c>
      <c r="N215" s="52" t="str">
        <f>IF(O215="","",(INDEX(Raw!A:A,MATCH(O215+2000,Raw!Y:Y,0))))</f>
        <v/>
      </c>
      <c r="O215" s="11" t="str">
        <f>(IFERROR(IF(LARGE(Raw!Y:Y,A215+COUNTIF(Raw!C:C,"H")+COUNTIF(Raw!C:C,"S"))-2000&gt;0,LARGE(Raw!Y:Y,A215+COUNTIF(Raw!C:C,"H")+COUNTIF(Raw!C:C,"S"))-2000,""),""))</f>
        <v/>
      </c>
    </row>
    <row r="216" spans="1:15" x14ac:dyDescent="0.3">
      <c r="A216" s="52">
        <v>213</v>
      </c>
      <c r="B216" s="3" t="str">
        <f t="shared" si="11"/>
        <v/>
      </c>
      <c r="C216" s="52" t="str">
        <f>IF(E216="","",(INDEX(Raw!D:D,MATCH(E216+6000,Raw!Y:Y,0))))</f>
        <v/>
      </c>
      <c r="D216" s="52" t="str">
        <f>IF(E216="","",(INDEX(Raw!A:A,MATCH(E216+6000,Raw!Y:Y,0))))</f>
        <v/>
      </c>
      <c r="E216" s="11" t="str">
        <f>(IFERROR(IF(LARGE(Raw!Y:Y,A216)-6000&gt;0,LARGE(Raw!Y:Y,A216)-6000,""),""))</f>
        <v/>
      </c>
      <c r="G216" s="3" t="str">
        <f t="shared" si="9"/>
        <v/>
      </c>
      <c r="H216" s="52" t="str">
        <f>IF(J216="","",(INDEX(Raw!D:D,MATCH(J216+4000,Raw!Y:Y,0))))</f>
        <v/>
      </c>
      <c r="I216" s="52" t="str">
        <f>IF(J216="","",(INDEX(Raw!A:A,MATCH(J216+4000,Raw!Y:Y,0))))</f>
        <v/>
      </c>
      <c r="J216" s="11" t="str">
        <f>(IFERROR(IF(LARGE(Raw!Y:Y,A216+COUNTIF(Raw!C:C,"H"))-4000&gt;0,LARGE(Raw!Y:Y,A216+COUNTIF(Raw!C:C,"H"))-4000,""),""))</f>
        <v/>
      </c>
      <c r="L216" s="3" t="str">
        <f t="shared" si="10"/>
        <v/>
      </c>
      <c r="M216" s="52" t="str">
        <f>IF(O216="","",(INDEX(Raw!D:D,MATCH(O216+2000,Raw!Y:Y,0))))</f>
        <v/>
      </c>
      <c r="N216" s="52" t="str">
        <f>IF(O216="","",(INDEX(Raw!A:A,MATCH(O216+2000,Raw!Y:Y,0))))</f>
        <v/>
      </c>
      <c r="O216" s="11" t="str">
        <f>(IFERROR(IF(LARGE(Raw!Y:Y,A216+COUNTIF(Raw!C:C,"H")+COUNTIF(Raw!C:C,"S"))-2000&gt;0,LARGE(Raw!Y:Y,A216+COUNTIF(Raw!C:C,"H")+COUNTIF(Raw!C:C,"S"))-2000,""),""))</f>
        <v/>
      </c>
    </row>
    <row r="217" spans="1:15" x14ac:dyDescent="0.3">
      <c r="A217" s="52">
        <v>214</v>
      </c>
      <c r="B217" s="3" t="str">
        <f t="shared" si="11"/>
        <v/>
      </c>
      <c r="C217" s="52" t="str">
        <f>IF(E217="","",(INDEX(Raw!D:D,MATCH(E217+6000,Raw!Y:Y,0))))</f>
        <v/>
      </c>
      <c r="D217" s="52" t="str">
        <f>IF(E217="","",(INDEX(Raw!A:A,MATCH(E217+6000,Raw!Y:Y,0))))</f>
        <v/>
      </c>
      <c r="E217" s="11" t="str">
        <f>(IFERROR(IF(LARGE(Raw!Y:Y,A217)-6000&gt;0,LARGE(Raw!Y:Y,A217)-6000,""),""))</f>
        <v/>
      </c>
      <c r="G217" s="3" t="str">
        <f t="shared" si="9"/>
        <v/>
      </c>
      <c r="H217" s="52" t="str">
        <f>IF(J217="","",(INDEX(Raw!D:D,MATCH(J217+4000,Raw!Y:Y,0))))</f>
        <v/>
      </c>
      <c r="I217" s="52" t="str">
        <f>IF(J217="","",(INDEX(Raw!A:A,MATCH(J217+4000,Raw!Y:Y,0))))</f>
        <v/>
      </c>
      <c r="J217" s="11" t="str">
        <f>(IFERROR(IF(LARGE(Raw!Y:Y,A217+COUNTIF(Raw!C:C,"H"))-4000&gt;0,LARGE(Raw!Y:Y,A217+COUNTIF(Raw!C:C,"H"))-4000,""),""))</f>
        <v/>
      </c>
      <c r="L217" s="3" t="str">
        <f t="shared" si="10"/>
        <v/>
      </c>
      <c r="M217" s="52" t="str">
        <f>IF(O217="","",(INDEX(Raw!D:D,MATCH(O217+2000,Raw!Y:Y,0))))</f>
        <v/>
      </c>
      <c r="N217" s="52" t="str">
        <f>IF(O217="","",(INDEX(Raw!A:A,MATCH(O217+2000,Raw!Y:Y,0))))</f>
        <v/>
      </c>
      <c r="O217" s="11" t="str">
        <f>(IFERROR(IF(LARGE(Raw!Y:Y,A217+COUNTIF(Raw!C:C,"H")+COUNTIF(Raw!C:C,"S"))-2000&gt;0,LARGE(Raw!Y:Y,A217+COUNTIF(Raw!C:C,"H")+COUNTIF(Raw!C:C,"S"))-2000,""),""))</f>
        <v/>
      </c>
    </row>
    <row r="218" spans="1:15" x14ac:dyDescent="0.3">
      <c r="A218" s="52">
        <v>215</v>
      </c>
      <c r="B218" s="3" t="str">
        <f t="shared" si="11"/>
        <v/>
      </c>
      <c r="C218" s="52" t="str">
        <f>IF(E218="","",(INDEX(Raw!D:D,MATCH(E218+6000,Raw!Y:Y,0))))</f>
        <v/>
      </c>
      <c r="D218" s="52" t="str">
        <f>IF(E218="","",(INDEX(Raw!A:A,MATCH(E218+6000,Raw!Y:Y,0))))</f>
        <v/>
      </c>
      <c r="E218" s="11" t="str">
        <f>(IFERROR(IF(LARGE(Raw!Y:Y,A218)-6000&gt;0,LARGE(Raw!Y:Y,A218)-6000,""),""))</f>
        <v/>
      </c>
      <c r="G218" s="3" t="str">
        <f t="shared" si="9"/>
        <v/>
      </c>
      <c r="H218" s="52" t="str">
        <f>IF(J218="","",(INDEX(Raw!D:D,MATCH(J218+4000,Raw!Y:Y,0))))</f>
        <v/>
      </c>
      <c r="I218" s="52" t="str">
        <f>IF(J218="","",(INDEX(Raw!A:A,MATCH(J218+4000,Raw!Y:Y,0))))</f>
        <v/>
      </c>
      <c r="J218" s="11" t="str">
        <f>(IFERROR(IF(LARGE(Raw!Y:Y,A218+COUNTIF(Raw!C:C,"H"))-4000&gt;0,LARGE(Raw!Y:Y,A218+COUNTIF(Raw!C:C,"H"))-4000,""),""))</f>
        <v/>
      </c>
      <c r="L218" s="3" t="str">
        <f t="shared" si="10"/>
        <v/>
      </c>
      <c r="M218" s="52" t="str">
        <f>IF(O218="","",(INDEX(Raw!D:D,MATCH(O218+2000,Raw!Y:Y,0))))</f>
        <v/>
      </c>
      <c r="N218" s="52" t="str">
        <f>IF(O218="","",(INDEX(Raw!A:A,MATCH(O218+2000,Raw!Y:Y,0))))</f>
        <v/>
      </c>
      <c r="O218" s="11" t="str">
        <f>(IFERROR(IF(LARGE(Raw!Y:Y,A218+COUNTIF(Raw!C:C,"H")+COUNTIF(Raw!C:C,"S"))-2000&gt;0,LARGE(Raw!Y:Y,A218+COUNTIF(Raw!C:C,"H")+COUNTIF(Raw!C:C,"S"))-2000,""),""))</f>
        <v/>
      </c>
    </row>
    <row r="219" spans="1:15" x14ac:dyDescent="0.3">
      <c r="A219" s="52">
        <v>216</v>
      </c>
      <c r="B219" s="3" t="str">
        <f t="shared" si="11"/>
        <v/>
      </c>
      <c r="C219" s="52" t="str">
        <f>IF(E219="","",(INDEX(Raw!D:D,MATCH(E219+6000,Raw!Y:Y,0))))</f>
        <v/>
      </c>
      <c r="D219" s="52" t="str">
        <f>IF(E219="","",(INDEX(Raw!A:A,MATCH(E219+6000,Raw!Y:Y,0))))</f>
        <v/>
      </c>
      <c r="E219" s="11" t="str">
        <f>(IFERROR(IF(LARGE(Raw!Y:Y,A219)-6000&gt;0,LARGE(Raw!Y:Y,A219)-6000,""),""))</f>
        <v/>
      </c>
      <c r="G219" s="3" t="str">
        <f t="shared" si="9"/>
        <v/>
      </c>
      <c r="H219" s="52" t="str">
        <f>IF(J219="","",(INDEX(Raw!D:D,MATCH(J219+4000,Raw!Y:Y,0))))</f>
        <v/>
      </c>
      <c r="I219" s="52" t="str">
        <f>IF(J219="","",(INDEX(Raw!A:A,MATCH(J219+4000,Raw!Y:Y,0))))</f>
        <v/>
      </c>
      <c r="J219" s="11" t="str">
        <f>(IFERROR(IF(LARGE(Raw!Y:Y,A219+COUNTIF(Raw!C:C,"H"))-4000&gt;0,LARGE(Raw!Y:Y,A219+COUNTIF(Raw!C:C,"H"))-4000,""),""))</f>
        <v/>
      </c>
      <c r="L219" s="3" t="str">
        <f t="shared" si="10"/>
        <v/>
      </c>
      <c r="M219" s="52" t="str">
        <f>IF(O219="","",(INDEX(Raw!D:D,MATCH(O219+2000,Raw!Y:Y,0))))</f>
        <v/>
      </c>
      <c r="N219" s="52" t="str">
        <f>IF(O219="","",(INDEX(Raw!A:A,MATCH(O219+2000,Raw!Y:Y,0))))</f>
        <v/>
      </c>
      <c r="O219" s="11" t="str">
        <f>(IFERROR(IF(LARGE(Raw!Y:Y,A219+COUNTIF(Raw!C:C,"H")+COUNTIF(Raw!C:C,"S"))-2000&gt;0,LARGE(Raw!Y:Y,A219+COUNTIF(Raw!C:C,"H")+COUNTIF(Raw!C:C,"S"))-2000,""),""))</f>
        <v/>
      </c>
    </row>
    <row r="220" spans="1:15" x14ac:dyDescent="0.3">
      <c r="A220" s="52">
        <v>217</v>
      </c>
      <c r="B220" s="3" t="str">
        <f t="shared" si="11"/>
        <v/>
      </c>
      <c r="C220" s="52" t="str">
        <f>IF(E220="","",(INDEX(Raw!D:D,MATCH(E220+6000,Raw!Y:Y,0))))</f>
        <v/>
      </c>
      <c r="D220" s="52" t="str">
        <f>IF(E220="","",(INDEX(Raw!A:A,MATCH(E220+6000,Raw!Y:Y,0))))</f>
        <v/>
      </c>
      <c r="E220" s="11" t="str">
        <f>(IFERROR(IF(LARGE(Raw!Y:Y,A220)-6000&gt;0,LARGE(Raw!Y:Y,A220)-6000,""),""))</f>
        <v/>
      </c>
      <c r="G220" s="3" t="str">
        <f t="shared" si="9"/>
        <v/>
      </c>
      <c r="H220" s="52" t="str">
        <f>IF(J220="","",(INDEX(Raw!D:D,MATCH(J220+4000,Raw!Y:Y,0))))</f>
        <v/>
      </c>
      <c r="I220" s="52" t="str">
        <f>IF(J220="","",(INDEX(Raw!A:A,MATCH(J220+4000,Raw!Y:Y,0))))</f>
        <v/>
      </c>
      <c r="J220" s="11" t="str">
        <f>(IFERROR(IF(LARGE(Raw!Y:Y,A220+COUNTIF(Raw!C:C,"H"))-4000&gt;0,LARGE(Raw!Y:Y,A220+COUNTIF(Raw!C:C,"H"))-4000,""),""))</f>
        <v/>
      </c>
      <c r="L220" s="3" t="str">
        <f t="shared" si="10"/>
        <v/>
      </c>
      <c r="M220" s="52" t="str">
        <f>IF(O220="","",(INDEX(Raw!D:D,MATCH(O220+2000,Raw!Y:Y,0))))</f>
        <v/>
      </c>
      <c r="N220" s="52" t="str">
        <f>IF(O220="","",(INDEX(Raw!A:A,MATCH(O220+2000,Raw!Y:Y,0))))</f>
        <v/>
      </c>
      <c r="O220" s="11" t="str">
        <f>(IFERROR(IF(LARGE(Raw!Y:Y,A220+COUNTIF(Raw!C:C,"H")+COUNTIF(Raw!C:C,"S"))-2000&gt;0,LARGE(Raw!Y:Y,A220+COUNTIF(Raw!C:C,"H")+COUNTIF(Raw!C:C,"S"))-2000,""),""))</f>
        <v/>
      </c>
    </row>
    <row r="221" spans="1:15" x14ac:dyDescent="0.3">
      <c r="A221" s="52">
        <v>218</v>
      </c>
      <c r="B221" s="3" t="str">
        <f t="shared" si="11"/>
        <v/>
      </c>
      <c r="C221" s="52" t="str">
        <f>IF(E221="","",(INDEX(Raw!D:D,MATCH(E221+6000,Raw!Y:Y,0))))</f>
        <v/>
      </c>
      <c r="D221" s="52" t="str">
        <f>IF(E221="","",(INDEX(Raw!A:A,MATCH(E221+6000,Raw!Y:Y,0))))</f>
        <v/>
      </c>
      <c r="E221" s="11" t="str">
        <f>(IFERROR(IF(LARGE(Raw!Y:Y,A221)-6000&gt;0,LARGE(Raw!Y:Y,A221)-6000,""),""))</f>
        <v/>
      </c>
      <c r="G221" s="3" t="str">
        <f t="shared" si="9"/>
        <v/>
      </c>
      <c r="H221" s="52" t="str">
        <f>IF(J221="","",(INDEX(Raw!D:D,MATCH(J221+4000,Raw!Y:Y,0))))</f>
        <v/>
      </c>
      <c r="I221" s="52" t="str">
        <f>IF(J221="","",(INDEX(Raw!A:A,MATCH(J221+4000,Raw!Y:Y,0))))</f>
        <v/>
      </c>
      <c r="J221" s="11" t="str">
        <f>(IFERROR(IF(LARGE(Raw!Y:Y,A221+COUNTIF(Raw!C:C,"H"))-4000&gt;0,LARGE(Raw!Y:Y,A221+COUNTIF(Raw!C:C,"H"))-4000,""),""))</f>
        <v/>
      </c>
      <c r="L221" s="3" t="str">
        <f t="shared" si="10"/>
        <v/>
      </c>
      <c r="M221" s="52" t="str">
        <f>IF(O221="","",(INDEX(Raw!D:D,MATCH(O221+2000,Raw!Y:Y,0))))</f>
        <v/>
      </c>
      <c r="N221" s="52" t="str">
        <f>IF(O221="","",(INDEX(Raw!A:A,MATCH(O221+2000,Raw!Y:Y,0))))</f>
        <v/>
      </c>
      <c r="O221" s="11" t="str">
        <f>(IFERROR(IF(LARGE(Raw!Y:Y,A221+COUNTIF(Raw!C:C,"H")+COUNTIF(Raw!C:C,"S"))-2000&gt;0,LARGE(Raw!Y:Y,A221+COUNTIF(Raw!C:C,"H")+COUNTIF(Raw!C:C,"S"))-2000,""),""))</f>
        <v/>
      </c>
    </row>
    <row r="222" spans="1:15" x14ac:dyDescent="0.3">
      <c r="A222" s="52">
        <v>219</v>
      </c>
      <c r="B222" s="3" t="str">
        <f t="shared" si="11"/>
        <v/>
      </c>
      <c r="C222" s="52" t="str">
        <f>IF(E222="","",(INDEX(Raw!D:D,MATCH(E222+6000,Raw!Y:Y,0))))</f>
        <v/>
      </c>
      <c r="D222" s="52" t="str">
        <f>IF(E222="","",(INDEX(Raw!A:A,MATCH(E222+6000,Raw!Y:Y,0))))</f>
        <v/>
      </c>
      <c r="E222" s="11" t="str">
        <f>(IFERROR(IF(LARGE(Raw!Y:Y,A222)-6000&gt;0,LARGE(Raw!Y:Y,A222)-6000,""),""))</f>
        <v/>
      </c>
      <c r="G222" s="3" t="str">
        <f t="shared" si="9"/>
        <v/>
      </c>
      <c r="H222" s="52" t="str">
        <f>IF(J222="","",(INDEX(Raw!D:D,MATCH(J222+4000,Raw!Y:Y,0))))</f>
        <v/>
      </c>
      <c r="I222" s="52" t="str">
        <f>IF(J222="","",(INDEX(Raw!A:A,MATCH(J222+4000,Raw!Y:Y,0))))</f>
        <v/>
      </c>
      <c r="J222" s="11" t="str">
        <f>(IFERROR(IF(LARGE(Raw!Y:Y,A222+COUNTIF(Raw!C:C,"H"))-4000&gt;0,LARGE(Raw!Y:Y,A222+COUNTIF(Raw!C:C,"H"))-4000,""),""))</f>
        <v/>
      </c>
      <c r="L222" s="3" t="str">
        <f t="shared" si="10"/>
        <v/>
      </c>
      <c r="M222" s="52" t="str">
        <f>IF(O222="","",(INDEX(Raw!D:D,MATCH(O222+2000,Raw!Y:Y,0))))</f>
        <v/>
      </c>
      <c r="N222" s="52" t="str">
        <f>IF(O222="","",(INDEX(Raw!A:A,MATCH(O222+2000,Raw!Y:Y,0))))</f>
        <v/>
      </c>
      <c r="O222" s="11" t="str">
        <f>(IFERROR(IF(LARGE(Raw!Y:Y,A222+COUNTIF(Raw!C:C,"H")+COUNTIF(Raw!C:C,"S"))-2000&gt;0,LARGE(Raw!Y:Y,A222+COUNTIF(Raw!C:C,"H")+COUNTIF(Raw!C:C,"S"))-2000,""),""))</f>
        <v/>
      </c>
    </row>
    <row r="223" spans="1:15" x14ac:dyDescent="0.3">
      <c r="A223" s="52">
        <v>220</v>
      </c>
      <c r="B223" s="3" t="str">
        <f t="shared" si="11"/>
        <v/>
      </c>
      <c r="C223" s="52" t="str">
        <f>IF(E223="","",(INDEX(Raw!D:D,MATCH(E223+6000,Raw!Y:Y,0))))</f>
        <v/>
      </c>
      <c r="D223" s="52" t="str">
        <f>IF(E223="","",(INDEX(Raw!A:A,MATCH(E223+6000,Raw!Y:Y,0))))</f>
        <v/>
      </c>
      <c r="E223" s="11" t="str">
        <f>(IFERROR(IF(LARGE(Raw!Y:Y,A223)-6000&gt;0,LARGE(Raw!Y:Y,A223)-6000,""),""))</f>
        <v/>
      </c>
      <c r="G223" s="3" t="str">
        <f t="shared" si="9"/>
        <v/>
      </c>
      <c r="H223" s="52" t="str">
        <f>IF(J223="","",(INDEX(Raw!D:D,MATCH(J223+4000,Raw!Y:Y,0))))</f>
        <v/>
      </c>
      <c r="I223" s="52" t="str">
        <f>IF(J223="","",(INDEX(Raw!A:A,MATCH(J223+4000,Raw!Y:Y,0))))</f>
        <v/>
      </c>
      <c r="J223" s="11" t="str">
        <f>(IFERROR(IF(LARGE(Raw!Y:Y,A223+COUNTIF(Raw!C:C,"H"))-4000&gt;0,LARGE(Raw!Y:Y,A223+COUNTIF(Raw!C:C,"H"))-4000,""),""))</f>
        <v/>
      </c>
      <c r="L223" s="3" t="str">
        <f t="shared" si="10"/>
        <v/>
      </c>
      <c r="M223" s="52" t="str">
        <f>IF(O223="","",(INDEX(Raw!D:D,MATCH(O223+2000,Raw!Y:Y,0))))</f>
        <v/>
      </c>
      <c r="N223" s="52" t="str">
        <f>IF(O223="","",(INDEX(Raw!A:A,MATCH(O223+2000,Raw!Y:Y,0))))</f>
        <v/>
      </c>
      <c r="O223" s="11" t="str">
        <f>(IFERROR(IF(LARGE(Raw!Y:Y,A223+COUNTIF(Raw!C:C,"H")+COUNTIF(Raw!C:C,"S"))-2000&gt;0,LARGE(Raw!Y:Y,A223+COUNTIF(Raw!C:C,"H")+COUNTIF(Raw!C:C,"S"))-2000,""),""))</f>
        <v/>
      </c>
    </row>
    <row r="224" spans="1:15" x14ac:dyDescent="0.3">
      <c r="A224" s="52">
        <v>221</v>
      </c>
      <c r="B224" s="3" t="str">
        <f t="shared" si="11"/>
        <v/>
      </c>
      <c r="C224" s="52" t="str">
        <f>IF(E224="","",(INDEX(Raw!D:D,MATCH(E224+6000,Raw!Y:Y,0))))</f>
        <v/>
      </c>
      <c r="D224" s="52" t="str">
        <f>IF(E224="","",(INDEX(Raw!A:A,MATCH(E224+6000,Raw!Y:Y,0))))</f>
        <v/>
      </c>
      <c r="E224" s="11" t="str">
        <f>(IFERROR(IF(LARGE(Raw!Y:Y,A224)-6000&gt;0,LARGE(Raw!Y:Y,A224)-6000,""),""))</f>
        <v/>
      </c>
      <c r="G224" s="3" t="str">
        <f t="shared" si="9"/>
        <v/>
      </c>
      <c r="H224" s="52" t="str">
        <f>IF(J224="","",(INDEX(Raw!D:D,MATCH(J224+4000,Raw!Y:Y,0))))</f>
        <v/>
      </c>
      <c r="I224" s="52" t="str">
        <f>IF(J224="","",(INDEX(Raw!A:A,MATCH(J224+4000,Raw!Y:Y,0))))</f>
        <v/>
      </c>
      <c r="J224" s="11" t="str">
        <f>(IFERROR(IF(LARGE(Raw!Y:Y,A224+COUNTIF(Raw!C:C,"H"))-4000&gt;0,LARGE(Raw!Y:Y,A224+COUNTIF(Raw!C:C,"H"))-4000,""),""))</f>
        <v/>
      </c>
      <c r="L224" s="3" t="str">
        <f t="shared" si="10"/>
        <v/>
      </c>
      <c r="M224" s="52" t="str">
        <f>IF(O224="","",(INDEX(Raw!D:D,MATCH(O224+2000,Raw!Y:Y,0))))</f>
        <v/>
      </c>
      <c r="N224" s="52" t="str">
        <f>IF(O224="","",(INDEX(Raw!A:A,MATCH(O224+2000,Raw!Y:Y,0))))</f>
        <v/>
      </c>
      <c r="O224" s="11" t="str">
        <f>(IFERROR(IF(LARGE(Raw!Y:Y,A224+COUNTIF(Raw!C:C,"H")+COUNTIF(Raw!C:C,"S"))-2000&gt;0,LARGE(Raw!Y:Y,A224+COUNTIF(Raw!C:C,"H")+COUNTIF(Raw!C:C,"S"))-2000,""),""))</f>
        <v/>
      </c>
    </row>
    <row r="225" spans="1:15" x14ac:dyDescent="0.3">
      <c r="A225" s="52">
        <v>222</v>
      </c>
      <c r="B225" s="3" t="str">
        <f t="shared" si="11"/>
        <v/>
      </c>
      <c r="C225" s="52" t="str">
        <f>IF(E225="","",(INDEX(Raw!D:D,MATCH(E225+6000,Raw!Y:Y,0))))</f>
        <v/>
      </c>
      <c r="D225" s="52" t="str">
        <f>IF(E225="","",(INDEX(Raw!A:A,MATCH(E225+6000,Raw!Y:Y,0))))</f>
        <v/>
      </c>
      <c r="E225" s="11" t="str">
        <f>(IFERROR(IF(LARGE(Raw!Y:Y,A225)-6000&gt;0,LARGE(Raw!Y:Y,A225)-6000,""),""))</f>
        <v/>
      </c>
      <c r="G225" s="3" t="str">
        <f t="shared" si="9"/>
        <v/>
      </c>
      <c r="H225" s="52" t="str">
        <f>IF(J225="","",(INDEX(Raw!D:D,MATCH(J225+4000,Raw!Y:Y,0))))</f>
        <v/>
      </c>
      <c r="I225" s="52" t="str">
        <f>IF(J225="","",(INDEX(Raw!A:A,MATCH(J225+4000,Raw!Y:Y,0))))</f>
        <v/>
      </c>
      <c r="J225" s="11" t="str">
        <f>(IFERROR(IF(LARGE(Raw!Y:Y,A225+COUNTIF(Raw!C:C,"H"))-4000&gt;0,LARGE(Raw!Y:Y,A225+COUNTIF(Raw!C:C,"H"))-4000,""),""))</f>
        <v/>
      </c>
      <c r="L225" s="3" t="str">
        <f t="shared" si="10"/>
        <v/>
      </c>
      <c r="M225" s="52" t="str">
        <f>IF(O225="","",(INDEX(Raw!D:D,MATCH(O225+2000,Raw!Y:Y,0))))</f>
        <v/>
      </c>
      <c r="N225" s="52" t="str">
        <f>IF(O225="","",(INDEX(Raw!A:A,MATCH(O225+2000,Raw!Y:Y,0))))</f>
        <v/>
      </c>
      <c r="O225" s="11" t="str">
        <f>(IFERROR(IF(LARGE(Raw!Y:Y,A225+COUNTIF(Raw!C:C,"H")+COUNTIF(Raw!C:C,"S"))-2000&gt;0,LARGE(Raw!Y:Y,A225+COUNTIF(Raw!C:C,"H")+COUNTIF(Raw!C:C,"S"))-2000,""),""))</f>
        <v/>
      </c>
    </row>
    <row r="226" spans="1:15" x14ac:dyDescent="0.3">
      <c r="A226" s="52">
        <v>223</v>
      </c>
      <c r="B226" s="3" t="str">
        <f t="shared" si="11"/>
        <v/>
      </c>
      <c r="C226" s="52" t="str">
        <f>IF(E226="","",(INDEX(Raw!D:D,MATCH(E226+6000,Raw!Y:Y,0))))</f>
        <v/>
      </c>
      <c r="D226" s="52" t="str">
        <f>IF(E226="","",(INDEX(Raw!A:A,MATCH(E226+6000,Raw!Y:Y,0))))</f>
        <v/>
      </c>
      <c r="E226" s="11" t="str">
        <f>(IFERROR(IF(LARGE(Raw!Y:Y,A226)-6000&gt;0,LARGE(Raw!Y:Y,A226)-6000,""),""))</f>
        <v/>
      </c>
      <c r="G226" s="3" t="str">
        <f t="shared" si="9"/>
        <v/>
      </c>
      <c r="H226" s="52" t="str">
        <f>IF(J226="","",(INDEX(Raw!D:D,MATCH(J226+4000,Raw!Y:Y,0))))</f>
        <v/>
      </c>
      <c r="I226" s="52" t="str">
        <f>IF(J226="","",(INDEX(Raw!A:A,MATCH(J226+4000,Raw!Y:Y,0))))</f>
        <v/>
      </c>
      <c r="J226" s="11" t="str">
        <f>(IFERROR(IF(LARGE(Raw!Y:Y,A226+COUNTIF(Raw!C:C,"H"))-4000&gt;0,LARGE(Raw!Y:Y,A226+COUNTIF(Raw!C:C,"H"))-4000,""),""))</f>
        <v/>
      </c>
      <c r="L226" s="3" t="str">
        <f t="shared" si="10"/>
        <v/>
      </c>
      <c r="M226" s="52" t="str">
        <f>IF(O226="","",(INDEX(Raw!D:D,MATCH(O226+2000,Raw!Y:Y,0))))</f>
        <v/>
      </c>
      <c r="N226" s="52" t="str">
        <f>IF(O226="","",(INDEX(Raw!A:A,MATCH(O226+2000,Raw!Y:Y,0))))</f>
        <v/>
      </c>
      <c r="O226" s="11" t="str">
        <f>(IFERROR(IF(LARGE(Raw!Y:Y,A226+COUNTIF(Raw!C:C,"H")+COUNTIF(Raw!C:C,"S"))-2000&gt;0,LARGE(Raw!Y:Y,A226+COUNTIF(Raw!C:C,"H")+COUNTIF(Raw!C:C,"S"))-2000,""),""))</f>
        <v/>
      </c>
    </row>
    <row r="227" spans="1:15" x14ac:dyDescent="0.3">
      <c r="A227" s="52">
        <v>224</v>
      </c>
      <c r="B227" s="3" t="str">
        <f t="shared" si="11"/>
        <v/>
      </c>
      <c r="C227" s="52" t="str">
        <f>IF(E227="","",(INDEX(Raw!D:D,MATCH(E227+6000,Raw!Y:Y,0))))</f>
        <v/>
      </c>
      <c r="D227" s="52" t="str">
        <f>IF(E227="","",(INDEX(Raw!A:A,MATCH(E227+6000,Raw!Y:Y,0))))</f>
        <v/>
      </c>
      <c r="E227" s="11" t="str">
        <f>(IFERROR(IF(LARGE(Raw!Y:Y,A227)-6000&gt;0,LARGE(Raw!Y:Y,A227)-6000,""),""))</f>
        <v/>
      </c>
      <c r="G227" s="3" t="str">
        <f t="shared" si="9"/>
        <v/>
      </c>
      <c r="H227" s="52" t="str">
        <f>IF(J227="","",(INDEX(Raw!D:D,MATCH(J227+4000,Raw!Y:Y,0))))</f>
        <v/>
      </c>
      <c r="I227" s="52" t="str">
        <f>IF(J227="","",(INDEX(Raw!A:A,MATCH(J227+4000,Raw!Y:Y,0))))</f>
        <v/>
      </c>
      <c r="J227" s="11" t="str">
        <f>(IFERROR(IF(LARGE(Raw!Y:Y,A227+COUNTIF(Raw!C:C,"H"))-4000&gt;0,LARGE(Raw!Y:Y,A227+COUNTIF(Raw!C:C,"H"))-4000,""),""))</f>
        <v/>
      </c>
      <c r="L227" s="3" t="str">
        <f t="shared" si="10"/>
        <v/>
      </c>
      <c r="M227" s="52" t="str">
        <f>IF(O227="","",(INDEX(Raw!D:D,MATCH(O227+2000,Raw!Y:Y,0))))</f>
        <v/>
      </c>
      <c r="N227" s="52" t="str">
        <f>IF(O227="","",(INDEX(Raw!A:A,MATCH(O227+2000,Raw!Y:Y,0))))</f>
        <v/>
      </c>
      <c r="O227" s="11" t="str">
        <f>(IFERROR(IF(LARGE(Raw!Y:Y,A227+COUNTIF(Raw!C:C,"H")+COUNTIF(Raw!C:C,"S"))-2000&gt;0,LARGE(Raw!Y:Y,A227+COUNTIF(Raw!C:C,"H")+COUNTIF(Raw!C:C,"S"))-2000,""),""))</f>
        <v/>
      </c>
    </row>
    <row r="228" spans="1:15" x14ac:dyDescent="0.3">
      <c r="A228" s="52">
        <v>225</v>
      </c>
      <c r="B228" s="3" t="str">
        <f t="shared" si="11"/>
        <v/>
      </c>
      <c r="C228" s="52" t="str">
        <f>IF(E228="","",(INDEX(Raw!D:D,MATCH(E228+6000,Raw!Y:Y,0))))</f>
        <v/>
      </c>
      <c r="D228" s="52" t="str">
        <f>IF(E228="","",(INDEX(Raw!A:A,MATCH(E228+6000,Raw!Y:Y,0))))</f>
        <v/>
      </c>
      <c r="E228" s="11" t="str">
        <f>(IFERROR(IF(LARGE(Raw!Y:Y,A228)-6000&gt;0,LARGE(Raw!Y:Y,A228)-6000,""),""))</f>
        <v/>
      </c>
      <c r="G228" s="3" t="str">
        <f t="shared" si="9"/>
        <v/>
      </c>
      <c r="H228" s="52" t="str">
        <f>IF(J228="","",(INDEX(Raw!D:D,MATCH(J228+4000,Raw!Y:Y,0))))</f>
        <v/>
      </c>
      <c r="I228" s="52" t="str">
        <f>IF(J228="","",(INDEX(Raw!A:A,MATCH(J228+4000,Raw!Y:Y,0))))</f>
        <v/>
      </c>
      <c r="J228" s="11" t="str">
        <f>(IFERROR(IF(LARGE(Raw!Y:Y,A228+COUNTIF(Raw!C:C,"H"))-4000&gt;0,LARGE(Raw!Y:Y,A228+COUNTIF(Raw!C:C,"H"))-4000,""),""))</f>
        <v/>
      </c>
      <c r="L228" s="3" t="str">
        <f t="shared" si="10"/>
        <v/>
      </c>
      <c r="M228" s="52" t="str">
        <f>IF(O228="","",(INDEX(Raw!D:D,MATCH(O228+2000,Raw!Y:Y,0))))</f>
        <v/>
      </c>
      <c r="N228" s="52" t="str">
        <f>IF(O228="","",(INDEX(Raw!A:A,MATCH(O228+2000,Raw!Y:Y,0))))</f>
        <v/>
      </c>
      <c r="O228" s="11" t="str">
        <f>(IFERROR(IF(LARGE(Raw!Y:Y,A228+COUNTIF(Raw!C:C,"H")+COUNTIF(Raw!C:C,"S"))-2000&gt;0,LARGE(Raw!Y:Y,A228+COUNTIF(Raw!C:C,"H")+COUNTIF(Raw!C:C,"S"))-2000,""),""))</f>
        <v/>
      </c>
    </row>
    <row r="229" spans="1:15" x14ac:dyDescent="0.3">
      <c r="A229" s="52">
        <v>226</v>
      </c>
      <c r="B229" s="3" t="str">
        <f t="shared" si="11"/>
        <v/>
      </c>
      <c r="C229" s="52" t="str">
        <f>IF(E229="","",(INDEX(Raw!D:D,MATCH(E229+6000,Raw!Y:Y,0))))</f>
        <v/>
      </c>
      <c r="D229" s="52" t="str">
        <f>IF(E229="","",(INDEX(Raw!A:A,MATCH(E229+6000,Raw!Y:Y,0))))</f>
        <v/>
      </c>
      <c r="E229" s="11" t="str">
        <f>(IFERROR(IF(LARGE(Raw!Y:Y,A229)-6000&gt;0,LARGE(Raw!Y:Y,A229)-6000,""),""))</f>
        <v/>
      </c>
      <c r="G229" s="3" t="str">
        <f t="shared" si="9"/>
        <v/>
      </c>
      <c r="H229" s="52" t="str">
        <f>IF(J229="","",(INDEX(Raw!D:D,MATCH(J229+4000,Raw!Y:Y,0))))</f>
        <v/>
      </c>
      <c r="I229" s="52" t="str">
        <f>IF(J229="","",(INDEX(Raw!A:A,MATCH(J229+4000,Raw!Y:Y,0))))</f>
        <v/>
      </c>
      <c r="J229" s="11" t="str">
        <f>(IFERROR(IF(LARGE(Raw!Y:Y,A229+COUNTIF(Raw!C:C,"H"))-4000&gt;0,LARGE(Raw!Y:Y,A229+COUNTIF(Raw!C:C,"H"))-4000,""),""))</f>
        <v/>
      </c>
      <c r="L229" s="3" t="str">
        <f t="shared" si="10"/>
        <v/>
      </c>
      <c r="M229" s="52" t="str">
        <f>IF(O229="","",(INDEX(Raw!D:D,MATCH(O229+2000,Raw!Y:Y,0))))</f>
        <v/>
      </c>
      <c r="N229" s="52" t="str">
        <f>IF(O229="","",(INDEX(Raw!A:A,MATCH(O229+2000,Raw!Y:Y,0))))</f>
        <v/>
      </c>
      <c r="O229" s="11" t="str">
        <f>(IFERROR(IF(LARGE(Raw!Y:Y,A229+COUNTIF(Raw!C:C,"H")+COUNTIF(Raw!C:C,"S"))-2000&gt;0,LARGE(Raw!Y:Y,A229+COUNTIF(Raw!C:C,"H")+COUNTIF(Raw!C:C,"S"))-2000,""),""))</f>
        <v/>
      </c>
    </row>
    <row r="230" spans="1:15" x14ac:dyDescent="0.3">
      <c r="A230" s="52">
        <v>227</v>
      </c>
      <c r="B230" s="3" t="str">
        <f t="shared" si="11"/>
        <v/>
      </c>
      <c r="C230" s="52" t="str">
        <f>IF(E230="","",(INDEX(Raw!D:D,MATCH(E230+6000,Raw!Y:Y,0))))</f>
        <v/>
      </c>
      <c r="D230" s="52" t="str">
        <f>IF(E230="","",(INDEX(Raw!A:A,MATCH(E230+6000,Raw!Y:Y,0))))</f>
        <v/>
      </c>
      <c r="E230" s="11" t="str">
        <f>(IFERROR(IF(LARGE(Raw!Y:Y,A230)-6000&gt;0,LARGE(Raw!Y:Y,A230)-6000,""),""))</f>
        <v/>
      </c>
      <c r="G230" s="3" t="str">
        <f t="shared" si="9"/>
        <v/>
      </c>
      <c r="H230" s="52" t="str">
        <f>IF(J230="","",(INDEX(Raw!D:D,MATCH(J230+4000,Raw!Y:Y,0))))</f>
        <v/>
      </c>
      <c r="I230" s="52" t="str">
        <f>IF(J230="","",(INDEX(Raw!A:A,MATCH(J230+4000,Raw!Y:Y,0))))</f>
        <v/>
      </c>
      <c r="J230" s="11" t="str">
        <f>(IFERROR(IF(LARGE(Raw!Y:Y,A230+COUNTIF(Raw!C:C,"H"))-4000&gt;0,LARGE(Raw!Y:Y,A230+COUNTIF(Raw!C:C,"H"))-4000,""),""))</f>
        <v/>
      </c>
      <c r="L230" s="3" t="str">
        <f t="shared" si="10"/>
        <v/>
      </c>
      <c r="M230" s="52" t="str">
        <f>IF(O230="","",(INDEX(Raw!D:D,MATCH(O230+2000,Raw!Y:Y,0))))</f>
        <v/>
      </c>
      <c r="N230" s="52" t="str">
        <f>IF(O230="","",(INDEX(Raw!A:A,MATCH(O230+2000,Raw!Y:Y,0))))</f>
        <v/>
      </c>
      <c r="O230" s="11" t="str">
        <f>(IFERROR(IF(LARGE(Raw!Y:Y,A230+COUNTIF(Raw!C:C,"H")+COUNTIF(Raw!C:C,"S"))-2000&gt;0,LARGE(Raw!Y:Y,A230+COUNTIF(Raw!C:C,"H")+COUNTIF(Raw!C:C,"S"))-2000,""),""))</f>
        <v/>
      </c>
    </row>
    <row r="231" spans="1:15" x14ac:dyDescent="0.3">
      <c r="A231" s="52">
        <v>228</v>
      </c>
      <c r="B231" s="3" t="str">
        <f t="shared" si="11"/>
        <v/>
      </c>
      <c r="C231" s="52" t="str">
        <f>IF(E231="","",(INDEX(Raw!D:D,MATCH(E231+6000,Raw!Y:Y,0))))</f>
        <v/>
      </c>
      <c r="D231" s="52" t="str">
        <f>IF(E231="","",(INDEX(Raw!A:A,MATCH(E231+6000,Raw!Y:Y,0))))</f>
        <v/>
      </c>
      <c r="E231" s="11" t="str">
        <f>(IFERROR(IF(LARGE(Raw!Y:Y,A231)-6000&gt;0,LARGE(Raw!Y:Y,A231)-6000,""),""))</f>
        <v/>
      </c>
      <c r="G231" s="3" t="str">
        <f t="shared" si="9"/>
        <v/>
      </c>
      <c r="H231" s="52" t="str">
        <f>IF(J231="","",(INDEX(Raw!D:D,MATCH(J231+4000,Raw!Y:Y,0))))</f>
        <v/>
      </c>
      <c r="I231" s="52" t="str">
        <f>IF(J231="","",(INDEX(Raw!A:A,MATCH(J231+4000,Raw!Y:Y,0))))</f>
        <v/>
      </c>
      <c r="J231" s="11" t="str">
        <f>(IFERROR(IF(LARGE(Raw!Y:Y,A231+COUNTIF(Raw!C:C,"H"))-4000&gt;0,LARGE(Raw!Y:Y,A231+COUNTIF(Raw!C:C,"H"))-4000,""),""))</f>
        <v/>
      </c>
      <c r="L231" s="3" t="str">
        <f t="shared" si="10"/>
        <v/>
      </c>
      <c r="M231" s="52" t="str">
        <f>IF(O231="","",(INDEX(Raw!D:D,MATCH(O231+2000,Raw!Y:Y,0))))</f>
        <v/>
      </c>
      <c r="N231" s="52" t="str">
        <f>IF(O231="","",(INDEX(Raw!A:A,MATCH(O231+2000,Raw!Y:Y,0))))</f>
        <v/>
      </c>
      <c r="O231" s="11" t="str">
        <f>(IFERROR(IF(LARGE(Raw!Y:Y,A231+COUNTIF(Raw!C:C,"H")+COUNTIF(Raw!C:C,"S"))-2000&gt;0,LARGE(Raw!Y:Y,A231+COUNTIF(Raw!C:C,"H")+COUNTIF(Raw!C:C,"S"))-2000,""),""))</f>
        <v/>
      </c>
    </row>
    <row r="232" spans="1:15" x14ac:dyDescent="0.3">
      <c r="A232" s="52">
        <v>229</v>
      </c>
      <c r="B232" s="3" t="str">
        <f t="shared" si="11"/>
        <v/>
      </c>
      <c r="C232" s="52" t="str">
        <f>IF(E232="","",(INDEX(Raw!D:D,MATCH(E232+6000,Raw!Y:Y,0))))</f>
        <v/>
      </c>
      <c r="D232" s="52" t="str">
        <f>IF(E232="","",(INDEX(Raw!A:A,MATCH(E232+6000,Raw!Y:Y,0))))</f>
        <v/>
      </c>
      <c r="E232" s="11" t="str">
        <f>(IFERROR(IF(LARGE(Raw!Y:Y,A232)-6000&gt;0,LARGE(Raw!Y:Y,A232)-6000,""),""))</f>
        <v/>
      </c>
      <c r="G232" s="3" t="str">
        <f t="shared" si="9"/>
        <v/>
      </c>
      <c r="H232" s="52" t="str">
        <f>IF(J232="","",(INDEX(Raw!D:D,MATCH(J232+4000,Raw!Y:Y,0))))</f>
        <v/>
      </c>
      <c r="I232" s="52" t="str">
        <f>IF(J232="","",(INDEX(Raw!A:A,MATCH(J232+4000,Raw!Y:Y,0))))</f>
        <v/>
      </c>
      <c r="J232" s="11" t="str">
        <f>(IFERROR(IF(LARGE(Raw!Y:Y,A232+COUNTIF(Raw!C:C,"H"))-4000&gt;0,LARGE(Raw!Y:Y,A232+COUNTIF(Raw!C:C,"H"))-4000,""),""))</f>
        <v/>
      </c>
      <c r="L232" s="3" t="str">
        <f t="shared" si="10"/>
        <v/>
      </c>
      <c r="M232" s="52" t="str">
        <f>IF(O232="","",(INDEX(Raw!D:D,MATCH(O232+2000,Raw!Y:Y,0))))</f>
        <v/>
      </c>
      <c r="N232" s="52" t="str">
        <f>IF(O232="","",(INDEX(Raw!A:A,MATCH(O232+2000,Raw!Y:Y,0))))</f>
        <v/>
      </c>
      <c r="O232" s="11" t="str">
        <f>(IFERROR(IF(LARGE(Raw!Y:Y,A232+COUNTIF(Raw!C:C,"H")+COUNTIF(Raw!C:C,"S"))-2000&gt;0,LARGE(Raw!Y:Y,A232+COUNTIF(Raw!C:C,"H")+COUNTIF(Raw!C:C,"S"))-2000,""),""))</f>
        <v/>
      </c>
    </row>
    <row r="233" spans="1:15" x14ac:dyDescent="0.3">
      <c r="A233" s="52">
        <v>230</v>
      </c>
      <c r="B233" s="3" t="str">
        <f t="shared" si="11"/>
        <v/>
      </c>
      <c r="C233" s="52" t="str">
        <f>IF(E233="","",(INDEX(Raw!D:D,MATCH(E233+6000,Raw!Y:Y,0))))</f>
        <v/>
      </c>
      <c r="D233" s="52" t="str">
        <f>IF(E233="","",(INDEX(Raw!A:A,MATCH(E233+6000,Raw!Y:Y,0))))</f>
        <v/>
      </c>
      <c r="E233" s="11" t="str">
        <f>(IFERROR(IF(LARGE(Raw!Y:Y,A233)-6000&gt;0,LARGE(Raw!Y:Y,A233)-6000,""),""))</f>
        <v/>
      </c>
      <c r="G233" s="3" t="str">
        <f t="shared" si="9"/>
        <v/>
      </c>
      <c r="H233" s="52" t="str">
        <f>IF(J233="","",(INDEX(Raw!D:D,MATCH(J233+4000,Raw!Y:Y,0))))</f>
        <v/>
      </c>
      <c r="I233" s="52" t="str">
        <f>IF(J233="","",(INDEX(Raw!A:A,MATCH(J233+4000,Raw!Y:Y,0))))</f>
        <v/>
      </c>
      <c r="J233" s="11" t="str">
        <f>(IFERROR(IF(LARGE(Raw!Y:Y,A233+COUNTIF(Raw!C:C,"H"))-4000&gt;0,LARGE(Raw!Y:Y,A233+COUNTIF(Raw!C:C,"H"))-4000,""),""))</f>
        <v/>
      </c>
      <c r="L233" s="3" t="str">
        <f t="shared" si="10"/>
        <v/>
      </c>
      <c r="M233" s="52" t="str">
        <f>IF(O233="","",(INDEX(Raw!D:D,MATCH(O233+2000,Raw!Y:Y,0))))</f>
        <v/>
      </c>
      <c r="N233" s="52" t="str">
        <f>IF(O233="","",(INDEX(Raw!A:A,MATCH(O233+2000,Raw!Y:Y,0))))</f>
        <v/>
      </c>
      <c r="O233" s="11" t="str">
        <f>(IFERROR(IF(LARGE(Raw!Y:Y,A233+COUNTIF(Raw!C:C,"H")+COUNTIF(Raw!C:C,"S"))-2000&gt;0,LARGE(Raw!Y:Y,A233+COUNTIF(Raw!C:C,"H")+COUNTIF(Raw!C:C,"S"))-2000,""),""))</f>
        <v/>
      </c>
    </row>
    <row r="234" spans="1:15" x14ac:dyDescent="0.3">
      <c r="A234" s="52">
        <v>231</v>
      </c>
      <c r="B234" s="3" t="str">
        <f t="shared" si="11"/>
        <v/>
      </c>
      <c r="C234" s="52" t="str">
        <f>IF(E234="","",(INDEX(Raw!D:D,MATCH(E234+6000,Raw!Y:Y,0))))</f>
        <v/>
      </c>
      <c r="D234" s="52" t="str">
        <f>IF(E234="","",(INDEX(Raw!A:A,MATCH(E234+6000,Raw!Y:Y,0))))</f>
        <v/>
      </c>
      <c r="E234" s="11" t="str">
        <f>(IFERROR(IF(LARGE(Raw!Y:Y,A234)-6000&gt;0,LARGE(Raw!Y:Y,A234)-6000,""),""))</f>
        <v/>
      </c>
      <c r="G234" s="3" t="str">
        <f t="shared" si="9"/>
        <v/>
      </c>
      <c r="H234" s="52" t="str">
        <f>IF(J234="","",(INDEX(Raw!D:D,MATCH(J234+4000,Raw!Y:Y,0))))</f>
        <v/>
      </c>
      <c r="I234" s="52" t="str">
        <f>IF(J234="","",(INDEX(Raw!A:A,MATCH(J234+4000,Raw!Y:Y,0))))</f>
        <v/>
      </c>
      <c r="J234" s="11" t="str">
        <f>(IFERROR(IF(LARGE(Raw!Y:Y,A234+COUNTIF(Raw!C:C,"H"))-4000&gt;0,LARGE(Raw!Y:Y,A234+COUNTIF(Raw!C:C,"H"))-4000,""),""))</f>
        <v/>
      </c>
      <c r="L234" s="3" t="str">
        <f t="shared" si="10"/>
        <v/>
      </c>
      <c r="M234" s="52" t="str">
        <f>IF(O234="","",(INDEX(Raw!D:D,MATCH(O234+2000,Raw!Y:Y,0))))</f>
        <v/>
      </c>
      <c r="N234" s="52" t="str">
        <f>IF(O234="","",(INDEX(Raw!A:A,MATCH(O234+2000,Raw!Y:Y,0))))</f>
        <v/>
      </c>
      <c r="O234" s="11" t="str">
        <f>(IFERROR(IF(LARGE(Raw!Y:Y,A234+COUNTIF(Raw!C:C,"H")+COUNTIF(Raw!C:C,"S"))-2000&gt;0,LARGE(Raw!Y:Y,A234+COUNTIF(Raw!C:C,"H")+COUNTIF(Raw!C:C,"S"))-2000,""),""))</f>
        <v/>
      </c>
    </row>
    <row r="235" spans="1:15" x14ac:dyDescent="0.3">
      <c r="A235" s="52">
        <v>232</v>
      </c>
      <c r="B235" s="3" t="str">
        <f t="shared" si="11"/>
        <v/>
      </c>
      <c r="C235" s="52" t="str">
        <f>IF(E235="","",(INDEX(Raw!D:D,MATCH(E235+6000,Raw!Y:Y,0))))</f>
        <v/>
      </c>
      <c r="D235" s="52" t="str">
        <f>IF(E235="","",(INDEX(Raw!A:A,MATCH(E235+6000,Raw!Y:Y,0))))</f>
        <v/>
      </c>
      <c r="E235" s="11" t="str">
        <f>(IFERROR(IF(LARGE(Raw!Y:Y,A235)-6000&gt;0,LARGE(Raw!Y:Y,A235)-6000,""),""))</f>
        <v/>
      </c>
      <c r="G235" s="3" t="str">
        <f t="shared" si="9"/>
        <v/>
      </c>
      <c r="H235" s="52" t="str">
        <f>IF(J235="","",(INDEX(Raw!D:D,MATCH(J235+4000,Raw!Y:Y,0))))</f>
        <v/>
      </c>
      <c r="I235" s="52" t="str">
        <f>IF(J235="","",(INDEX(Raw!A:A,MATCH(J235+4000,Raw!Y:Y,0))))</f>
        <v/>
      </c>
      <c r="J235" s="11" t="str">
        <f>(IFERROR(IF(LARGE(Raw!Y:Y,A235+COUNTIF(Raw!C:C,"H"))-4000&gt;0,LARGE(Raw!Y:Y,A235+COUNTIF(Raw!C:C,"H"))-4000,""),""))</f>
        <v/>
      </c>
      <c r="L235" s="3" t="str">
        <f t="shared" si="10"/>
        <v/>
      </c>
      <c r="M235" s="52" t="str">
        <f>IF(O235="","",(INDEX(Raw!D:D,MATCH(O235+2000,Raw!Y:Y,0))))</f>
        <v/>
      </c>
      <c r="N235" s="52" t="str">
        <f>IF(O235="","",(INDEX(Raw!A:A,MATCH(O235+2000,Raw!Y:Y,0))))</f>
        <v/>
      </c>
      <c r="O235" s="11" t="str">
        <f>(IFERROR(IF(LARGE(Raw!Y:Y,A235+COUNTIF(Raw!C:C,"H")+COUNTIF(Raw!C:C,"S"))-2000&gt;0,LARGE(Raw!Y:Y,A235+COUNTIF(Raw!C:C,"H")+COUNTIF(Raw!C:C,"S"))-2000,""),""))</f>
        <v/>
      </c>
    </row>
    <row r="236" spans="1:15" x14ac:dyDescent="0.3">
      <c r="A236" s="52">
        <v>233</v>
      </c>
      <c r="B236" s="3" t="str">
        <f t="shared" si="11"/>
        <v/>
      </c>
      <c r="C236" s="52" t="str">
        <f>IF(E236="","",(INDEX(Raw!D:D,MATCH(E236+6000,Raw!Y:Y,0))))</f>
        <v/>
      </c>
      <c r="D236" s="52" t="str">
        <f>IF(E236="","",(INDEX(Raw!A:A,MATCH(E236+6000,Raw!Y:Y,0))))</f>
        <v/>
      </c>
      <c r="E236" s="11" t="str">
        <f>(IFERROR(IF(LARGE(Raw!Y:Y,A236)-6000&gt;0,LARGE(Raw!Y:Y,A236)-6000,""),""))</f>
        <v/>
      </c>
      <c r="G236" s="3" t="str">
        <f t="shared" si="9"/>
        <v/>
      </c>
      <c r="H236" s="52" t="str">
        <f>IF(J236="","",(INDEX(Raw!D:D,MATCH(J236+4000,Raw!Y:Y,0))))</f>
        <v/>
      </c>
      <c r="I236" s="52" t="str">
        <f>IF(J236="","",(INDEX(Raw!A:A,MATCH(J236+4000,Raw!Y:Y,0))))</f>
        <v/>
      </c>
      <c r="J236" s="11" t="str">
        <f>(IFERROR(IF(LARGE(Raw!Y:Y,A236+COUNTIF(Raw!C:C,"H"))-4000&gt;0,LARGE(Raw!Y:Y,A236+COUNTIF(Raw!C:C,"H"))-4000,""),""))</f>
        <v/>
      </c>
      <c r="L236" s="3" t="str">
        <f t="shared" si="10"/>
        <v/>
      </c>
      <c r="M236" s="52" t="str">
        <f>IF(O236="","",(INDEX(Raw!D:D,MATCH(O236+2000,Raw!Y:Y,0))))</f>
        <v/>
      </c>
      <c r="N236" s="52" t="str">
        <f>IF(O236="","",(INDEX(Raw!A:A,MATCH(O236+2000,Raw!Y:Y,0))))</f>
        <v/>
      </c>
      <c r="O236" s="11" t="str">
        <f>(IFERROR(IF(LARGE(Raw!Y:Y,A236+COUNTIF(Raw!C:C,"H")+COUNTIF(Raw!C:C,"S"))-2000&gt;0,LARGE(Raw!Y:Y,A236+COUNTIF(Raw!C:C,"H")+COUNTIF(Raw!C:C,"S"))-2000,""),""))</f>
        <v/>
      </c>
    </row>
    <row r="237" spans="1:15" x14ac:dyDescent="0.3">
      <c r="A237" s="52">
        <v>234</v>
      </c>
      <c r="B237" s="3" t="str">
        <f t="shared" si="11"/>
        <v/>
      </c>
      <c r="C237" s="52" t="str">
        <f>IF(E237="","",(INDEX(Raw!D:D,MATCH(E237+6000,Raw!Y:Y,0))))</f>
        <v/>
      </c>
      <c r="D237" s="52" t="str">
        <f>IF(E237="","",(INDEX(Raw!A:A,MATCH(E237+6000,Raw!Y:Y,0))))</f>
        <v/>
      </c>
      <c r="E237" s="11" t="str">
        <f>(IFERROR(IF(LARGE(Raw!Y:Y,A237)-6000&gt;0,LARGE(Raw!Y:Y,A237)-6000,""),""))</f>
        <v/>
      </c>
      <c r="G237" s="3" t="str">
        <f t="shared" si="9"/>
        <v/>
      </c>
      <c r="H237" s="52" t="str">
        <f>IF(J237="","",(INDEX(Raw!D:D,MATCH(J237+4000,Raw!Y:Y,0))))</f>
        <v/>
      </c>
      <c r="I237" s="52" t="str">
        <f>IF(J237="","",(INDEX(Raw!A:A,MATCH(J237+4000,Raw!Y:Y,0))))</f>
        <v/>
      </c>
      <c r="J237" s="11" t="str">
        <f>(IFERROR(IF(LARGE(Raw!Y:Y,A237+COUNTIF(Raw!C:C,"H"))-4000&gt;0,LARGE(Raw!Y:Y,A237+COUNTIF(Raw!C:C,"H"))-4000,""),""))</f>
        <v/>
      </c>
      <c r="L237" s="3" t="str">
        <f t="shared" si="10"/>
        <v/>
      </c>
      <c r="M237" s="52" t="str">
        <f>IF(O237="","",(INDEX(Raw!D:D,MATCH(O237+2000,Raw!Y:Y,0))))</f>
        <v/>
      </c>
      <c r="N237" s="52" t="str">
        <f>IF(O237="","",(INDEX(Raw!A:A,MATCH(O237+2000,Raw!Y:Y,0))))</f>
        <v/>
      </c>
      <c r="O237" s="11" t="str">
        <f>(IFERROR(IF(LARGE(Raw!Y:Y,A237+COUNTIF(Raw!C:C,"H")+COUNTIF(Raw!C:C,"S"))-2000&gt;0,LARGE(Raw!Y:Y,A237+COUNTIF(Raw!C:C,"H")+COUNTIF(Raw!C:C,"S"))-2000,""),""))</f>
        <v/>
      </c>
    </row>
    <row r="238" spans="1:15" x14ac:dyDescent="0.3">
      <c r="A238" s="52">
        <v>235</v>
      </c>
      <c r="B238" s="3" t="str">
        <f t="shared" si="11"/>
        <v/>
      </c>
      <c r="C238" s="52" t="str">
        <f>IF(E238="","",(INDEX(Raw!D:D,MATCH(E238+6000,Raw!Y:Y,0))))</f>
        <v/>
      </c>
      <c r="D238" s="52" t="str">
        <f>IF(E238="","",(INDEX(Raw!A:A,MATCH(E238+6000,Raw!Y:Y,0))))</f>
        <v/>
      </c>
      <c r="E238" s="11" t="str">
        <f>(IFERROR(IF(LARGE(Raw!Y:Y,A238)-6000&gt;0,LARGE(Raw!Y:Y,A238)-6000,""),""))</f>
        <v/>
      </c>
      <c r="G238" s="3" t="str">
        <f t="shared" si="9"/>
        <v/>
      </c>
      <c r="H238" s="52" t="str">
        <f>IF(J238="","",(INDEX(Raw!D:D,MATCH(J238+4000,Raw!Y:Y,0))))</f>
        <v/>
      </c>
      <c r="I238" s="52" t="str">
        <f>IF(J238="","",(INDEX(Raw!A:A,MATCH(J238+4000,Raw!Y:Y,0))))</f>
        <v/>
      </c>
      <c r="J238" s="11" t="str">
        <f>(IFERROR(IF(LARGE(Raw!Y:Y,A238+COUNTIF(Raw!C:C,"H"))-4000&gt;0,LARGE(Raw!Y:Y,A238+COUNTIF(Raw!C:C,"H"))-4000,""),""))</f>
        <v/>
      </c>
      <c r="L238" s="3" t="str">
        <f t="shared" si="10"/>
        <v/>
      </c>
      <c r="M238" s="52" t="str">
        <f>IF(O238="","",(INDEX(Raw!D:D,MATCH(O238+2000,Raw!Y:Y,0))))</f>
        <v/>
      </c>
      <c r="N238" s="52" t="str">
        <f>IF(O238="","",(INDEX(Raw!A:A,MATCH(O238+2000,Raw!Y:Y,0))))</f>
        <v/>
      </c>
      <c r="O238" s="11" t="str">
        <f>(IFERROR(IF(LARGE(Raw!Y:Y,A238+COUNTIF(Raw!C:C,"H")+COUNTIF(Raw!C:C,"S"))-2000&gt;0,LARGE(Raw!Y:Y,A238+COUNTIF(Raw!C:C,"H")+COUNTIF(Raw!C:C,"S"))-2000,""),""))</f>
        <v/>
      </c>
    </row>
    <row r="239" spans="1:15" x14ac:dyDescent="0.3">
      <c r="A239" s="52">
        <v>236</v>
      </c>
      <c r="B239" s="3" t="str">
        <f t="shared" si="11"/>
        <v/>
      </c>
      <c r="C239" s="52" t="str">
        <f>IF(E239="","",(INDEX(Raw!D:D,MATCH(E239+6000,Raw!Y:Y,0))))</f>
        <v/>
      </c>
      <c r="D239" s="52" t="str">
        <f>IF(E239="","",(INDEX(Raw!A:A,MATCH(E239+6000,Raw!Y:Y,0))))</f>
        <v/>
      </c>
      <c r="E239" s="11" t="str">
        <f>(IFERROR(IF(LARGE(Raw!Y:Y,A239)-6000&gt;0,LARGE(Raw!Y:Y,A239)-6000,""),""))</f>
        <v/>
      </c>
      <c r="G239" s="3" t="str">
        <f t="shared" si="9"/>
        <v/>
      </c>
      <c r="H239" s="52" t="str">
        <f>IF(J239="","",(INDEX(Raw!D:D,MATCH(J239+4000,Raw!Y:Y,0))))</f>
        <v/>
      </c>
      <c r="I239" s="52" t="str">
        <f>IF(J239="","",(INDEX(Raw!A:A,MATCH(J239+4000,Raw!Y:Y,0))))</f>
        <v/>
      </c>
      <c r="J239" s="11" t="str">
        <f>(IFERROR(IF(LARGE(Raw!Y:Y,A239+COUNTIF(Raw!C:C,"H"))-4000&gt;0,LARGE(Raw!Y:Y,A239+COUNTIF(Raw!C:C,"H"))-4000,""),""))</f>
        <v/>
      </c>
      <c r="L239" s="3" t="str">
        <f t="shared" si="10"/>
        <v/>
      </c>
      <c r="M239" s="52" t="str">
        <f>IF(O239="","",(INDEX(Raw!D:D,MATCH(O239+2000,Raw!Y:Y,0))))</f>
        <v/>
      </c>
      <c r="N239" s="52" t="str">
        <f>IF(O239="","",(INDEX(Raw!A:A,MATCH(O239+2000,Raw!Y:Y,0))))</f>
        <v/>
      </c>
      <c r="O239" s="11" t="str">
        <f>(IFERROR(IF(LARGE(Raw!Y:Y,A239+COUNTIF(Raw!C:C,"H")+COUNTIF(Raw!C:C,"S"))-2000&gt;0,LARGE(Raw!Y:Y,A239+COUNTIF(Raw!C:C,"H")+COUNTIF(Raw!C:C,"S"))-2000,""),""))</f>
        <v/>
      </c>
    </row>
    <row r="240" spans="1:15" x14ac:dyDescent="0.3">
      <c r="A240" s="52">
        <v>237</v>
      </c>
      <c r="B240" s="3" t="str">
        <f t="shared" si="11"/>
        <v/>
      </c>
      <c r="C240" s="52" t="str">
        <f>IF(E240="","",(INDEX(Raw!D:D,MATCH(E240+6000,Raw!Y:Y,0))))</f>
        <v/>
      </c>
      <c r="D240" s="52" t="str">
        <f>IF(E240="","",(INDEX(Raw!A:A,MATCH(E240+6000,Raw!Y:Y,0))))</f>
        <v/>
      </c>
      <c r="E240" s="11" t="str">
        <f>(IFERROR(IF(LARGE(Raw!Y:Y,A240)-6000&gt;0,LARGE(Raw!Y:Y,A240)-6000,""),""))</f>
        <v/>
      </c>
      <c r="G240" s="3" t="str">
        <f t="shared" si="9"/>
        <v/>
      </c>
      <c r="H240" s="52" t="str">
        <f>IF(J240="","",(INDEX(Raw!D:D,MATCH(J240+4000,Raw!Y:Y,0))))</f>
        <v/>
      </c>
      <c r="I240" s="52" t="str">
        <f>IF(J240="","",(INDEX(Raw!A:A,MATCH(J240+4000,Raw!Y:Y,0))))</f>
        <v/>
      </c>
      <c r="J240" s="11" t="str">
        <f>(IFERROR(IF(LARGE(Raw!Y:Y,A240+COUNTIF(Raw!C:C,"H"))-4000&gt;0,LARGE(Raw!Y:Y,A240+COUNTIF(Raw!C:C,"H"))-4000,""),""))</f>
        <v/>
      </c>
      <c r="L240" s="3" t="str">
        <f t="shared" si="10"/>
        <v/>
      </c>
      <c r="M240" s="52" t="str">
        <f>IF(O240="","",(INDEX(Raw!D:D,MATCH(O240+2000,Raw!Y:Y,0))))</f>
        <v/>
      </c>
      <c r="N240" s="52" t="str">
        <f>IF(O240="","",(INDEX(Raw!A:A,MATCH(O240+2000,Raw!Y:Y,0))))</f>
        <v/>
      </c>
      <c r="O240" s="11" t="str">
        <f>(IFERROR(IF(LARGE(Raw!Y:Y,A240+COUNTIF(Raw!C:C,"H")+COUNTIF(Raw!C:C,"S"))-2000&gt;0,LARGE(Raw!Y:Y,A240+COUNTIF(Raw!C:C,"H")+COUNTIF(Raw!C:C,"S"))-2000,""),""))</f>
        <v/>
      </c>
    </row>
    <row r="241" spans="1:15" x14ac:dyDescent="0.3">
      <c r="A241" s="52">
        <v>238</v>
      </c>
      <c r="B241" s="3" t="str">
        <f t="shared" si="11"/>
        <v/>
      </c>
      <c r="C241" s="52" t="str">
        <f>IF(E241="","",(INDEX(Raw!D:D,MATCH(E241+6000,Raw!Y:Y,0))))</f>
        <v/>
      </c>
      <c r="D241" s="52" t="str">
        <f>IF(E241="","",(INDEX(Raw!A:A,MATCH(E241+6000,Raw!Y:Y,0))))</f>
        <v/>
      </c>
      <c r="E241" s="11" t="str">
        <f>(IFERROR(IF(LARGE(Raw!Y:Y,A241)-6000&gt;0,LARGE(Raw!Y:Y,A241)-6000,""),""))</f>
        <v/>
      </c>
      <c r="G241" s="3" t="str">
        <f t="shared" si="9"/>
        <v/>
      </c>
      <c r="H241" s="52" t="str">
        <f>IF(J241="","",(INDEX(Raw!D:D,MATCH(J241+4000,Raw!Y:Y,0))))</f>
        <v/>
      </c>
      <c r="I241" s="52" t="str">
        <f>IF(J241="","",(INDEX(Raw!A:A,MATCH(J241+4000,Raw!Y:Y,0))))</f>
        <v/>
      </c>
      <c r="J241" s="11" t="str">
        <f>(IFERROR(IF(LARGE(Raw!Y:Y,A241+COUNTIF(Raw!C:C,"H"))-4000&gt;0,LARGE(Raw!Y:Y,A241+COUNTIF(Raw!C:C,"H"))-4000,""),""))</f>
        <v/>
      </c>
      <c r="L241" s="3" t="str">
        <f t="shared" si="10"/>
        <v/>
      </c>
      <c r="M241" s="52" t="str">
        <f>IF(O241="","",(INDEX(Raw!D:D,MATCH(O241+2000,Raw!Y:Y,0))))</f>
        <v/>
      </c>
      <c r="N241" s="52" t="str">
        <f>IF(O241="","",(INDEX(Raw!A:A,MATCH(O241+2000,Raw!Y:Y,0))))</f>
        <v/>
      </c>
      <c r="O241" s="11" t="str">
        <f>(IFERROR(IF(LARGE(Raw!Y:Y,A241+COUNTIF(Raw!C:C,"H")+COUNTIF(Raw!C:C,"S"))-2000&gt;0,LARGE(Raw!Y:Y,A241+COUNTIF(Raw!C:C,"H")+COUNTIF(Raw!C:C,"S"))-2000,""),""))</f>
        <v/>
      </c>
    </row>
    <row r="242" spans="1:15" x14ac:dyDescent="0.3">
      <c r="A242" s="52">
        <v>239</v>
      </c>
      <c r="B242" s="3" t="str">
        <f t="shared" si="11"/>
        <v/>
      </c>
      <c r="C242" s="52" t="str">
        <f>IF(E242="","",(INDEX(Raw!D:D,MATCH(E242+6000,Raw!Y:Y,0))))</f>
        <v/>
      </c>
      <c r="D242" s="52" t="str">
        <f>IF(E242="","",(INDEX(Raw!A:A,MATCH(E242+6000,Raw!Y:Y,0))))</f>
        <v/>
      </c>
      <c r="E242" s="11" t="str">
        <f>(IFERROR(IF(LARGE(Raw!Y:Y,A242)-6000&gt;0,LARGE(Raw!Y:Y,A242)-6000,""),""))</f>
        <v/>
      </c>
      <c r="G242" s="3" t="str">
        <f t="shared" si="9"/>
        <v/>
      </c>
      <c r="H242" s="52" t="str">
        <f>IF(J242="","",(INDEX(Raw!D:D,MATCH(J242+4000,Raw!Y:Y,0))))</f>
        <v/>
      </c>
      <c r="I242" s="52" t="str">
        <f>IF(J242="","",(INDEX(Raw!A:A,MATCH(J242+4000,Raw!Y:Y,0))))</f>
        <v/>
      </c>
      <c r="J242" s="11" t="str">
        <f>(IFERROR(IF(LARGE(Raw!Y:Y,A242+COUNTIF(Raw!C:C,"H"))-4000&gt;0,LARGE(Raw!Y:Y,A242+COUNTIF(Raw!C:C,"H"))-4000,""),""))</f>
        <v/>
      </c>
      <c r="L242" s="3" t="str">
        <f t="shared" si="10"/>
        <v/>
      </c>
      <c r="M242" s="52" t="str">
        <f>IF(O242="","",(INDEX(Raw!D:D,MATCH(O242+2000,Raw!Y:Y,0))))</f>
        <v/>
      </c>
      <c r="N242" s="52" t="str">
        <f>IF(O242="","",(INDEX(Raw!A:A,MATCH(O242+2000,Raw!Y:Y,0))))</f>
        <v/>
      </c>
      <c r="O242" s="11" t="str">
        <f>(IFERROR(IF(LARGE(Raw!Y:Y,A242+COUNTIF(Raw!C:C,"H")+COUNTIF(Raw!C:C,"S"))-2000&gt;0,LARGE(Raw!Y:Y,A242+COUNTIF(Raw!C:C,"H")+COUNTIF(Raw!C:C,"S"))-2000,""),""))</f>
        <v/>
      </c>
    </row>
    <row r="243" spans="1:15" x14ac:dyDescent="0.3">
      <c r="A243" s="52">
        <v>240</v>
      </c>
      <c r="B243" s="3" t="str">
        <f t="shared" si="11"/>
        <v/>
      </c>
      <c r="C243" s="52" t="str">
        <f>IF(E243="","",(INDEX(Raw!D:D,MATCH(E243+6000,Raw!Y:Y,0))))</f>
        <v/>
      </c>
      <c r="D243" s="52" t="str">
        <f>IF(E243="","",(INDEX(Raw!A:A,MATCH(E243+6000,Raw!Y:Y,0))))</f>
        <v/>
      </c>
      <c r="E243" s="11" t="str">
        <f>(IFERROR(IF(LARGE(Raw!Y:Y,A243)-6000&gt;0,LARGE(Raw!Y:Y,A243)-6000,""),""))</f>
        <v/>
      </c>
      <c r="G243" s="3" t="str">
        <f t="shared" si="9"/>
        <v/>
      </c>
      <c r="H243" s="52" t="str">
        <f>IF(J243="","",(INDEX(Raw!D:D,MATCH(J243+4000,Raw!Y:Y,0))))</f>
        <v/>
      </c>
      <c r="I243" s="52" t="str">
        <f>IF(J243="","",(INDEX(Raw!A:A,MATCH(J243+4000,Raw!Y:Y,0))))</f>
        <v/>
      </c>
      <c r="J243" s="11" t="str">
        <f>(IFERROR(IF(LARGE(Raw!Y:Y,A243+COUNTIF(Raw!C:C,"H"))-4000&gt;0,LARGE(Raw!Y:Y,A243+COUNTIF(Raw!C:C,"H"))-4000,""),""))</f>
        <v/>
      </c>
      <c r="L243" s="3" t="str">
        <f t="shared" si="10"/>
        <v/>
      </c>
      <c r="M243" s="52" t="str">
        <f>IF(O243="","",(INDEX(Raw!D:D,MATCH(O243+2000,Raw!Y:Y,0))))</f>
        <v/>
      </c>
      <c r="N243" s="52" t="str">
        <f>IF(O243="","",(INDEX(Raw!A:A,MATCH(O243+2000,Raw!Y:Y,0))))</f>
        <v/>
      </c>
      <c r="O243" s="11" t="str">
        <f>(IFERROR(IF(LARGE(Raw!Y:Y,A243+COUNTIF(Raw!C:C,"H")+COUNTIF(Raw!C:C,"S"))-2000&gt;0,LARGE(Raw!Y:Y,A243+COUNTIF(Raw!C:C,"H")+COUNTIF(Raw!C:C,"S"))-2000,""),""))</f>
        <v/>
      </c>
    </row>
    <row r="244" spans="1:15" x14ac:dyDescent="0.3">
      <c r="A244" s="52">
        <v>241</v>
      </c>
      <c r="B244" s="3" t="str">
        <f t="shared" si="11"/>
        <v/>
      </c>
      <c r="C244" s="52" t="str">
        <f>IF(E244="","",(INDEX(Raw!D:D,MATCH(E244+6000,Raw!Y:Y,0))))</f>
        <v/>
      </c>
      <c r="D244" s="52" t="str">
        <f>IF(E244="","",(INDEX(Raw!A:A,MATCH(E244+6000,Raw!Y:Y,0))))</f>
        <v/>
      </c>
      <c r="E244" s="11" t="str">
        <f>(IFERROR(IF(LARGE(Raw!Y:Y,A244)-6000&gt;0,LARGE(Raw!Y:Y,A244)-6000,""),""))</f>
        <v/>
      </c>
      <c r="G244" s="3" t="str">
        <f t="shared" si="9"/>
        <v/>
      </c>
      <c r="H244" s="52" t="str">
        <f>IF(J244="","",(INDEX(Raw!D:D,MATCH(J244+4000,Raw!Y:Y,0))))</f>
        <v/>
      </c>
      <c r="I244" s="52" t="str">
        <f>IF(J244="","",(INDEX(Raw!A:A,MATCH(J244+4000,Raw!Y:Y,0))))</f>
        <v/>
      </c>
      <c r="J244" s="11" t="str">
        <f>(IFERROR(IF(LARGE(Raw!Y:Y,A244+COUNTIF(Raw!C:C,"H"))-4000&gt;0,LARGE(Raw!Y:Y,A244+COUNTIF(Raw!C:C,"H"))-4000,""),""))</f>
        <v/>
      </c>
      <c r="L244" s="3" t="str">
        <f t="shared" si="10"/>
        <v/>
      </c>
      <c r="M244" s="52" t="str">
        <f>IF(O244="","",(INDEX(Raw!D:D,MATCH(O244+2000,Raw!Y:Y,0))))</f>
        <v/>
      </c>
      <c r="N244" s="52" t="str">
        <f>IF(O244="","",(INDEX(Raw!A:A,MATCH(O244+2000,Raw!Y:Y,0))))</f>
        <v/>
      </c>
      <c r="O244" s="11" t="str">
        <f>(IFERROR(IF(LARGE(Raw!Y:Y,A244+COUNTIF(Raw!C:C,"H")+COUNTIF(Raw!C:C,"S"))-2000&gt;0,LARGE(Raw!Y:Y,A244+COUNTIF(Raw!C:C,"H")+COUNTIF(Raw!C:C,"S"))-2000,""),""))</f>
        <v/>
      </c>
    </row>
    <row r="245" spans="1:15" x14ac:dyDescent="0.3">
      <c r="A245" s="52">
        <v>242</v>
      </c>
      <c r="B245" s="3" t="str">
        <f t="shared" si="11"/>
        <v/>
      </c>
      <c r="C245" s="52" t="str">
        <f>IF(E245="","",(INDEX(Raw!D:D,MATCH(E245+6000,Raw!Y:Y,0))))</f>
        <v/>
      </c>
      <c r="D245" s="52" t="str">
        <f>IF(E245="","",(INDEX(Raw!A:A,MATCH(E245+6000,Raw!Y:Y,0))))</f>
        <v/>
      </c>
      <c r="E245" s="11" t="str">
        <f>(IFERROR(IF(LARGE(Raw!Y:Y,A245)-6000&gt;0,LARGE(Raw!Y:Y,A245)-6000,""),""))</f>
        <v/>
      </c>
      <c r="G245" s="3" t="str">
        <f t="shared" si="9"/>
        <v/>
      </c>
      <c r="H245" s="52" t="str">
        <f>IF(J245="","",(INDEX(Raw!D:D,MATCH(J245+4000,Raw!Y:Y,0))))</f>
        <v/>
      </c>
      <c r="I245" s="52" t="str">
        <f>IF(J245="","",(INDEX(Raw!A:A,MATCH(J245+4000,Raw!Y:Y,0))))</f>
        <v/>
      </c>
      <c r="J245" s="11" t="str">
        <f>(IFERROR(IF(LARGE(Raw!Y:Y,A245+COUNTIF(Raw!C:C,"H"))-4000&gt;0,LARGE(Raw!Y:Y,A245+COUNTIF(Raw!C:C,"H"))-4000,""),""))</f>
        <v/>
      </c>
      <c r="L245" s="3" t="str">
        <f t="shared" si="10"/>
        <v/>
      </c>
      <c r="M245" s="52" t="str">
        <f>IF(O245="","",(INDEX(Raw!D:D,MATCH(O245+2000,Raw!Y:Y,0))))</f>
        <v/>
      </c>
      <c r="N245" s="52" t="str">
        <f>IF(O245="","",(INDEX(Raw!A:A,MATCH(O245+2000,Raw!Y:Y,0))))</f>
        <v/>
      </c>
      <c r="O245" s="11" t="str">
        <f>(IFERROR(IF(LARGE(Raw!Y:Y,A245+COUNTIF(Raw!C:C,"H")+COUNTIF(Raw!C:C,"S"))-2000&gt;0,LARGE(Raw!Y:Y,A245+COUNTIF(Raw!C:C,"H")+COUNTIF(Raw!C:C,"S"))-2000,""),""))</f>
        <v/>
      </c>
    </row>
    <row r="246" spans="1:15" x14ac:dyDescent="0.3">
      <c r="A246" s="52">
        <v>243</v>
      </c>
      <c r="B246" s="3" t="str">
        <f t="shared" si="11"/>
        <v/>
      </c>
      <c r="C246" s="52" t="str">
        <f>IF(E246="","",(INDEX(Raw!D:D,MATCH(E246+6000,Raw!Y:Y,0))))</f>
        <v/>
      </c>
      <c r="D246" s="52" t="str">
        <f>IF(E246="","",(INDEX(Raw!A:A,MATCH(E246+6000,Raw!Y:Y,0))))</f>
        <v/>
      </c>
      <c r="E246" s="11" t="str">
        <f>(IFERROR(IF(LARGE(Raw!Y:Y,A246)-6000&gt;0,LARGE(Raw!Y:Y,A246)-6000,""),""))</f>
        <v/>
      </c>
      <c r="G246" s="3" t="str">
        <f t="shared" si="9"/>
        <v/>
      </c>
      <c r="H246" s="52" t="str">
        <f>IF(J246="","",(INDEX(Raw!D:D,MATCH(J246+4000,Raw!Y:Y,0))))</f>
        <v/>
      </c>
      <c r="I246" s="52" t="str">
        <f>IF(J246="","",(INDEX(Raw!A:A,MATCH(J246+4000,Raw!Y:Y,0))))</f>
        <v/>
      </c>
      <c r="J246" s="11" t="str">
        <f>(IFERROR(IF(LARGE(Raw!Y:Y,A246+COUNTIF(Raw!C:C,"H"))-4000&gt;0,LARGE(Raw!Y:Y,A246+COUNTIF(Raw!C:C,"H"))-4000,""),""))</f>
        <v/>
      </c>
      <c r="L246" s="3" t="str">
        <f t="shared" si="10"/>
        <v/>
      </c>
      <c r="M246" s="52" t="str">
        <f>IF(O246="","",(INDEX(Raw!D:D,MATCH(O246+2000,Raw!Y:Y,0))))</f>
        <v/>
      </c>
      <c r="N246" s="52" t="str">
        <f>IF(O246="","",(INDEX(Raw!A:A,MATCH(O246+2000,Raw!Y:Y,0))))</f>
        <v/>
      </c>
      <c r="O246" s="11" t="str">
        <f>(IFERROR(IF(LARGE(Raw!Y:Y,A246+COUNTIF(Raw!C:C,"H")+COUNTIF(Raw!C:C,"S"))-2000&gt;0,LARGE(Raw!Y:Y,A246+COUNTIF(Raw!C:C,"H")+COUNTIF(Raw!C:C,"S"))-2000,""),""))</f>
        <v/>
      </c>
    </row>
    <row r="247" spans="1:15" x14ac:dyDescent="0.3">
      <c r="A247" s="52">
        <v>244</v>
      </c>
      <c r="B247" s="3" t="str">
        <f t="shared" si="11"/>
        <v/>
      </c>
      <c r="C247" s="52" t="str">
        <f>IF(E247="","",(INDEX(Raw!D:D,MATCH(E247+6000,Raw!Y:Y,0))))</f>
        <v/>
      </c>
      <c r="D247" s="52" t="str">
        <f>IF(E247="","",(INDEX(Raw!A:A,MATCH(E247+6000,Raw!Y:Y,0))))</f>
        <v/>
      </c>
      <c r="E247" s="11" t="str">
        <f>(IFERROR(IF(LARGE(Raw!Y:Y,A247)-6000&gt;0,LARGE(Raw!Y:Y,A247)-6000,""),""))</f>
        <v/>
      </c>
      <c r="G247" s="3" t="str">
        <f t="shared" si="9"/>
        <v/>
      </c>
      <c r="H247" s="52" t="str">
        <f>IF(J247="","",(INDEX(Raw!D:D,MATCH(J247+4000,Raw!Y:Y,0))))</f>
        <v/>
      </c>
      <c r="I247" s="52" t="str">
        <f>IF(J247="","",(INDEX(Raw!A:A,MATCH(J247+4000,Raw!Y:Y,0))))</f>
        <v/>
      </c>
      <c r="J247" s="11" t="str">
        <f>(IFERROR(IF(LARGE(Raw!Y:Y,A247+COUNTIF(Raw!C:C,"H"))-4000&gt;0,LARGE(Raw!Y:Y,A247+COUNTIF(Raw!C:C,"H"))-4000,""),""))</f>
        <v/>
      </c>
      <c r="L247" s="3" t="str">
        <f t="shared" si="10"/>
        <v/>
      </c>
      <c r="M247" s="52" t="str">
        <f>IF(O247="","",(INDEX(Raw!D:D,MATCH(O247+2000,Raw!Y:Y,0))))</f>
        <v/>
      </c>
      <c r="N247" s="52" t="str">
        <f>IF(O247="","",(INDEX(Raw!A:A,MATCH(O247+2000,Raw!Y:Y,0))))</f>
        <v/>
      </c>
      <c r="O247" s="11" t="str">
        <f>(IFERROR(IF(LARGE(Raw!Y:Y,A247+COUNTIF(Raw!C:C,"H")+COUNTIF(Raw!C:C,"S"))-2000&gt;0,LARGE(Raw!Y:Y,A247+COUNTIF(Raw!C:C,"H")+COUNTIF(Raw!C:C,"S"))-2000,""),""))</f>
        <v/>
      </c>
    </row>
    <row r="248" spans="1:15" x14ac:dyDescent="0.3">
      <c r="A248" s="52">
        <v>245</v>
      </c>
      <c r="B248" s="3" t="str">
        <f t="shared" si="11"/>
        <v/>
      </c>
      <c r="C248" s="52" t="str">
        <f>IF(E248="","",(INDEX(Raw!D:D,MATCH(E248+6000,Raw!Y:Y,0))))</f>
        <v/>
      </c>
      <c r="D248" s="52" t="str">
        <f>IF(E248="","",(INDEX(Raw!A:A,MATCH(E248+6000,Raw!Y:Y,0))))</f>
        <v/>
      </c>
      <c r="E248" s="11" t="str">
        <f>(IFERROR(IF(LARGE(Raw!Y:Y,A248)-6000&gt;0,LARGE(Raw!Y:Y,A248)-6000,""),""))</f>
        <v/>
      </c>
      <c r="G248" s="3" t="str">
        <f t="shared" si="9"/>
        <v/>
      </c>
      <c r="H248" s="52" t="str">
        <f>IF(J248="","",(INDEX(Raw!D:D,MATCH(J248+4000,Raw!Y:Y,0))))</f>
        <v/>
      </c>
      <c r="I248" s="52" t="str">
        <f>IF(J248="","",(INDEX(Raw!A:A,MATCH(J248+4000,Raw!Y:Y,0))))</f>
        <v/>
      </c>
      <c r="J248" s="11" t="str">
        <f>(IFERROR(IF(LARGE(Raw!Y:Y,A248+COUNTIF(Raw!C:C,"H"))-4000&gt;0,LARGE(Raw!Y:Y,A248+COUNTIF(Raw!C:C,"H"))-4000,""),""))</f>
        <v/>
      </c>
      <c r="L248" s="3" t="str">
        <f t="shared" si="10"/>
        <v/>
      </c>
      <c r="M248" s="52" t="str">
        <f>IF(O248="","",(INDEX(Raw!D:D,MATCH(O248+2000,Raw!Y:Y,0))))</f>
        <v/>
      </c>
      <c r="N248" s="52" t="str">
        <f>IF(O248="","",(INDEX(Raw!A:A,MATCH(O248+2000,Raw!Y:Y,0))))</f>
        <v/>
      </c>
      <c r="O248" s="11" t="str">
        <f>(IFERROR(IF(LARGE(Raw!Y:Y,A248+COUNTIF(Raw!C:C,"H")+COUNTIF(Raw!C:C,"S"))-2000&gt;0,LARGE(Raw!Y:Y,A248+COUNTIF(Raw!C:C,"H")+COUNTIF(Raw!C:C,"S"))-2000,""),""))</f>
        <v/>
      </c>
    </row>
    <row r="249" spans="1:15" x14ac:dyDescent="0.3">
      <c r="A249" s="52">
        <v>246</v>
      </c>
      <c r="B249" s="3" t="str">
        <f t="shared" si="11"/>
        <v/>
      </c>
      <c r="C249" s="52" t="str">
        <f>IF(E249="","",(INDEX(Raw!D:D,MATCH(E249+6000,Raw!Y:Y,0))))</f>
        <v/>
      </c>
      <c r="D249" s="52" t="str">
        <f>IF(E249="","",(INDEX(Raw!A:A,MATCH(E249+6000,Raw!Y:Y,0))))</f>
        <v/>
      </c>
      <c r="E249" s="11" t="str">
        <f>(IFERROR(IF(LARGE(Raw!Y:Y,A249)-6000&gt;0,LARGE(Raw!Y:Y,A249)-6000,""),""))</f>
        <v/>
      </c>
      <c r="G249" s="3" t="str">
        <f t="shared" si="9"/>
        <v/>
      </c>
      <c r="H249" s="52" t="str">
        <f>IF(J249="","",(INDEX(Raw!D:D,MATCH(J249+4000,Raw!Y:Y,0))))</f>
        <v/>
      </c>
      <c r="I249" s="52" t="str">
        <f>IF(J249="","",(INDEX(Raw!A:A,MATCH(J249+4000,Raw!Y:Y,0))))</f>
        <v/>
      </c>
      <c r="J249" s="11" t="str">
        <f>(IFERROR(IF(LARGE(Raw!Y:Y,A249+COUNTIF(Raw!C:C,"H"))-4000&gt;0,LARGE(Raw!Y:Y,A249+COUNTIF(Raw!C:C,"H"))-4000,""),""))</f>
        <v/>
      </c>
      <c r="L249" s="3" t="str">
        <f t="shared" si="10"/>
        <v/>
      </c>
      <c r="M249" s="52" t="str">
        <f>IF(O249="","",(INDEX(Raw!D:D,MATCH(O249+2000,Raw!Y:Y,0))))</f>
        <v/>
      </c>
      <c r="N249" s="52" t="str">
        <f>IF(O249="","",(INDEX(Raw!A:A,MATCH(O249+2000,Raw!Y:Y,0))))</f>
        <v/>
      </c>
      <c r="O249" s="11" t="str">
        <f>(IFERROR(IF(LARGE(Raw!Y:Y,A249+COUNTIF(Raw!C:C,"H")+COUNTIF(Raw!C:C,"S"))-2000&gt;0,LARGE(Raw!Y:Y,A249+COUNTIF(Raw!C:C,"H")+COUNTIF(Raw!C:C,"S"))-2000,""),""))</f>
        <v/>
      </c>
    </row>
    <row r="250" spans="1:15" x14ac:dyDescent="0.3">
      <c r="A250" s="52">
        <v>247</v>
      </c>
      <c r="B250" s="3" t="str">
        <f t="shared" si="11"/>
        <v/>
      </c>
      <c r="C250" s="52" t="str">
        <f>IF(E250="","",(INDEX(Raw!D:D,MATCH(E250+6000,Raw!Y:Y,0))))</f>
        <v/>
      </c>
      <c r="D250" s="52" t="str">
        <f>IF(E250="","",(INDEX(Raw!A:A,MATCH(E250+6000,Raw!Y:Y,0))))</f>
        <v/>
      </c>
      <c r="E250" s="11" t="str">
        <f>(IFERROR(IF(LARGE(Raw!Y:Y,A250)-6000&gt;0,LARGE(Raw!Y:Y,A250)-6000,""),""))</f>
        <v/>
      </c>
      <c r="G250" s="3" t="str">
        <f t="shared" si="9"/>
        <v/>
      </c>
      <c r="H250" s="52" t="str">
        <f>IF(J250="","",(INDEX(Raw!D:D,MATCH(J250+4000,Raw!Y:Y,0))))</f>
        <v/>
      </c>
      <c r="I250" s="52" t="str">
        <f>IF(J250="","",(INDEX(Raw!A:A,MATCH(J250+4000,Raw!Y:Y,0))))</f>
        <v/>
      </c>
      <c r="J250" s="11" t="str">
        <f>(IFERROR(IF(LARGE(Raw!Y:Y,A250+COUNTIF(Raw!C:C,"H"))-4000&gt;0,LARGE(Raw!Y:Y,A250+COUNTIF(Raw!C:C,"H"))-4000,""),""))</f>
        <v/>
      </c>
      <c r="L250" s="3" t="str">
        <f t="shared" si="10"/>
        <v/>
      </c>
      <c r="M250" s="52" t="str">
        <f>IF(O250="","",(INDEX(Raw!D:D,MATCH(O250+2000,Raw!Y:Y,0))))</f>
        <v/>
      </c>
      <c r="N250" s="52" t="str">
        <f>IF(O250="","",(INDEX(Raw!A:A,MATCH(O250+2000,Raw!Y:Y,0))))</f>
        <v/>
      </c>
      <c r="O250" s="11" t="str">
        <f>(IFERROR(IF(LARGE(Raw!Y:Y,A250+COUNTIF(Raw!C:C,"H")+COUNTIF(Raw!C:C,"S"))-2000&gt;0,LARGE(Raw!Y:Y,A250+COUNTIF(Raw!C:C,"H")+COUNTIF(Raw!C:C,"S"))-2000,""),""))</f>
        <v/>
      </c>
    </row>
    <row r="251" spans="1:15" x14ac:dyDescent="0.3">
      <c r="A251" s="52">
        <v>248</v>
      </c>
      <c r="B251" s="3" t="str">
        <f t="shared" si="11"/>
        <v/>
      </c>
      <c r="C251" s="52" t="str">
        <f>IF(E251="","",(INDEX(Raw!D:D,MATCH(E251+6000,Raw!Y:Y,0))))</f>
        <v/>
      </c>
      <c r="D251" s="52" t="str">
        <f>IF(E251="","",(INDEX(Raw!A:A,MATCH(E251+6000,Raw!Y:Y,0))))</f>
        <v/>
      </c>
      <c r="E251" s="11" t="str">
        <f>(IFERROR(IF(LARGE(Raw!Y:Y,A251)-6000&gt;0,LARGE(Raw!Y:Y,A251)-6000,""),""))</f>
        <v/>
      </c>
      <c r="G251" s="3" t="str">
        <f t="shared" si="9"/>
        <v/>
      </c>
      <c r="H251" s="52" t="str">
        <f>IF(J251="","",(INDEX(Raw!D:D,MATCH(J251+4000,Raw!Y:Y,0))))</f>
        <v/>
      </c>
      <c r="I251" s="52" t="str">
        <f>IF(J251="","",(INDEX(Raw!A:A,MATCH(J251+4000,Raw!Y:Y,0))))</f>
        <v/>
      </c>
      <c r="J251" s="11" t="str">
        <f>(IFERROR(IF(LARGE(Raw!Y:Y,A251+COUNTIF(Raw!C:C,"H"))-4000&gt;0,LARGE(Raw!Y:Y,A251+COUNTIF(Raw!C:C,"H"))-4000,""),""))</f>
        <v/>
      </c>
      <c r="L251" s="3" t="str">
        <f t="shared" si="10"/>
        <v/>
      </c>
      <c r="M251" s="52" t="str">
        <f>IF(O251="","",(INDEX(Raw!D:D,MATCH(O251+2000,Raw!Y:Y,0))))</f>
        <v/>
      </c>
      <c r="N251" s="52" t="str">
        <f>IF(O251="","",(INDEX(Raw!A:A,MATCH(O251+2000,Raw!Y:Y,0))))</f>
        <v/>
      </c>
      <c r="O251" s="11" t="str">
        <f>(IFERROR(IF(LARGE(Raw!Y:Y,A251+COUNTIF(Raw!C:C,"H")+COUNTIF(Raw!C:C,"S"))-2000&gt;0,LARGE(Raw!Y:Y,A251+COUNTIF(Raw!C:C,"H")+COUNTIF(Raw!C:C,"S"))-2000,""),""))</f>
        <v/>
      </c>
    </row>
    <row r="252" spans="1:15" x14ac:dyDescent="0.3">
      <c r="A252" s="52">
        <v>249</v>
      </c>
      <c r="B252" s="3" t="str">
        <f t="shared" si="11"/>
        <v/>
      </c>
      <c r="C252" s="52" t="str">
        <f>IF(E252="","",(INDEX(Raw!D:D,MATCH(E252+6000,Raw!Y:Y,0))))</f>
        <v/>
      </c>
      <c r="D252" s="52" t="str">
        <f>IF(E252="","",(INDEX(Raw!A:A,MATCH(E252+6000,Raw!Y:Y,0))))</f>
        <v/>
      </c>
      <c r="E252" s="11" t="str">
        <f>(IFERROR(IF(LARGE(Raw!Y:Y,A252)-6000&gt;0,LARGE(Raw!Y:Y,A252)-6000,""),""))</f>
        <v/>
      </c>
      <c r="G252" s="3" t="str">
        <f t="shared" si="9"/>
        <v/>
      </c>
      <c r="H252" s="52" t="str">
        <f>IF(J252="","",(INDEX(Raw!D:D,MATCH(J252+4000,Raw!Y:Y,0))))</f>
        <v/>
      </c>
      <c r="I252" s="52" t="str">
        <f>IF(J252="","",(INDEX(Raw!A:A,MATCH(J252+4000,Raw!Y:Y,0))))</f>
        <v/>
      </c>
      <c r="J252" s="11" t="str">
        <f>(IFERROR(IF(LARGE(Raw!Y:Y,A252+COUNTIF(Raw!C:C,"H"))-4000&gt;0,LARGE(Raw!Y:Y,A252+COUNTIF(Raw!C:C,"H"))-4000,""),""))</f>
        <v/>
      </c>
      <c r="L252" s="3" t="str">
        <f t="shared" si="10"/>
        <v/>
      </c>
      <c r="M252" s="52" t="str">
        <f>IF(O252="","",(INDEX(Raw!D:D,MATCH(O252+2000,Raw!Y:Y,0))))</f>
        <v/>
      </c>
      <c r="N252" s="52" t="str">
        <f>IF(O252="","",(INDEX(Raw!A:A,MATCH(O252+2000,Raw!Y:Y,0))))</f>
        <v/>
      </c>
      <c r="O252" s="11" t="str">
        <f>(IFERROR(IF(LARGE(Raw!Y:Y,A252+COUNTIF(Raw!C:C,"H")+COUNTIF(Raw!C:C,"S"))-2000&gt;0,LARGE(Raw!Y:Y,A252+COUNTIF(Raw!C:C,"H")+COUNTIF(Raw!C:C,"S"))-2000,""),""))</f>
        <v/>
      </c>
    </row>
    <row r="253" spans="1:15" x14ac:dyDescent="0.3">
      <c r="A253" s="52">
        <v>250</v>
      </c>
      <c r="B253" s="3" t="str">
        <f t="shared" si="11"/>
        <v/>
      </c>
      <c r="C253" s="52" t="str">
        <f>IF(E253="","",(INDEX(Raw!D:D,MATCH(E253+6000,Raw!Y:Y,0))))</f>
        <v/>
      </c>
      <c r="D253" s="52" t="str">
        <f>IF(E253="","",(INDEX(Raw!A:A,MATCH(E253+6000,Raw!Y:Y,0))))</f>
        <v/>
      </c>
      <c r="E253" s="11" t="str">
        <f>(IFERROR(IF(LARGE(Raw!Y:Y,A253)-6000&gt;0,LARGE(Raw!Y:Y,A253)-6000,""),""))</f>
        <v/>
      </c>
      <c r="G253" s="3" t="str">
        <f t="shared" si="9"/>
        <v/>
      </c>
      <c r="H253" s="52" t="str">
        <f>IF(J253="","",(INDEX(Raw!D:D,MATCH(J253+4000,Raw!Y:Y,0))))</f>
        <v/>
      </c>
      <c r="I253" s="52" t="str">
        <f>IF(J253="","",(INDEX(Raw!A:A,MATCH(J253+4000,Raw!Y:Y,0))))</f>
        <v/>
      </c>
      <c r="J253" s="11" t="str">
        <f>(IFERROR(IF(LARGE(Raw!Y:Y,A253+COUNTIF(Raw!C:C,"H"))-4000&gt;0,LARGE(Raw!Y:Y,A253+COUNTIF(Raw!C:C,"H"))-4000,""),""))</f>
        <v/>
      </c>
      <c r="L253" s="3" t="str">
        <f t="shared" si="10"/>
        <v/>
      </c>
      <c r="M253" s="52" t="str">
        <f>IF(O253="","",(INDEX(Raw!D:D,MATCH(O253+2000,Raw!Y:Y,0))))</f>
        <v/>
      </c>
      <c r="N253" s="52" t="str">
        <f>IF(O253="","",(INDEX(Raw!A:A,MATCH(O253+2000,Raw!Y:Y,0))))</f>
        <v/>
      </c>
      <c r="O253" s="11" t="str">
        <f>(IFERROR(IF(LARGE(Raw!Y:Y,A253+COUNTIF(Raw!C:C,"H")+COUNTIF(Raw!C:C,"S"))-2000&gt;0,LARGE(Raw!Y:Y,A253+COUNTIF(Raw!C:C,"H")+COUNTIF(Raw!C:C,"S"))-2000,""),""))</f>
        <v/>
      </c>
    </row>
    <row r="254" spans="1:15" x14ac:dyDescent="0.3">
      <c r="A254" s="52">
        <v>251</v>
      </c>
      <c r="B254" s="3" t="str">
        <f t="shared" si="11"/>
        <v/>
      </c>
      <c r="C254" s="52" t="str">
        <f>IF(E254="","",(INDEX(Raw!D:D,MATCH(E254+6000,Raw!Y:Y,0))))</f>
        <v/>
      </c>
      <c r="D254" s="52" t="str">
        <f>IF(E254="","",(INDEX(Raw!A:A,MATCH(E254+6000,Raw!Y:Y,0))))</f>
        <v/>
      </c>
      <c r="E254" s="11" t="str">
        <f>(IFERROR(IF(LARGE(Raw!Y:Y,A254)-6000&gt;0,LARGE(Raw!Y:Y,A254)-6000,""),""))</f>
        <v/>
      </c>
      <c r="G254" s="3" t="str">
        <f t="shared" si="9"/>
        <v/>
      </c>
      <c r="H254" s="52" t="str">
        <f>IF(J254="","",(INDEX(Raw!D:D,MATCH(J254+4000,Raw!Y:Y,0))))</f>
        <v/>
      </c>
      <c r="I254" s="52" t="str">
        <f>IF(J254="","",(INDEX(Raw!A:A,MATCH(J254+4000,Raw!Y:Y,0))))</f>
        <v/>
      </c>
      <c r="J254" s="11" t="str">
        <f>(IFERROR(IF(LARGE(Raw!Y:Y,A254+COUNTIF(Raw!C:C,"H"))-4000&gt;0,LARGE(Raw!Y:Y,A254+COUNTIF(Raw!C:C,"H"))-4000,""),""))</f>
        <v/>
      </c>
      <c r="L254" s="3" t="str">
        <f t="shared" si="10"/>
        <v/>
      </c>
      <c r="M254" s="52" t="str">
        <f>IF(O254="","",(INDEX(Raw!D:D,MATCH(O254+2000,Raw!Y:Y,0))))</f>
        <v/>
      </c>
      <c r="N254" s="52" t="str">
        <f>IF(O254="","",(INDEX(Raw!A:A,MATCH(O254+2000,Raw!Y:Y,0))))</f>
        <v/>
      </c>
      <c r="O254" s="11" t="str">
        <f>(IFERROR(IF(LARGE(Raw!Y:Y,A254+COUNTIF(Raw!C:C,"H")+COUNTIF(Raw!C:C,"S"))-2000&gt;0,LARGE(Raw!Y:Y,A254+COUNTIF(Raw!C:C,"H")+COUNTIF(Raw!C:C,"S"))-2000,""),""))</f>
        <v/>
      </c>
    </row>
    <row r="255" spans="1:15" x14ac:dyDescent="0.3">
      <c r="A255" s="52">
        <v>252</v>
      </c>
      <c r="B255" s="3" t="str">
        <f t="shared" si="11"/>
        <v/>
      </c>
      <c r="C255" s="52" t="str">
        <f>IF(E255="","",(INDEX(Raw!D:D,MATCH(E255+6000,Raw!Y:Y,0))))</f>
        <v/>
      </c>
      <c r="D255" s="52" t="str">
        <f>IF(E255="","",(INDEX(Raw!A:A,MATCH(E255+6000,Raw!Y:Y,0))))</f>
        <v/>
      </c>
      <c r="E255" s="11" t="str">
        <f>(IFERROR(IF(LARGE(Raw!Y:Y,A255)-6000&gt;0,LARGE(Raw!Y:Y,A255)-6000,""),""))</f>
        <v/>
      </c>
      <c r="G255" s="3" t="str">
        <f t="shared" si="9"/>
        <v/>
      </c>
      <c r="H255" s="52" t="str">
        <f>IF(J255="","",(INDEX(Raw!D:D,MATCH(J255+4000,Raw!Y:Y,0))))</f>
        <v/>
      </c>
      <c r="I255" s="52" t="str">
        <f>IF(J255="","",(INDEX(Raw!A:A,MATCH(J255+4000,Raw!Y:Y,0))))</f>
        <v/>
      </c>
      <c r="J255" s="11" t="str">
        <f>(IFERROR(IF(LARGE(Raw!Y:Y,A255+COUNTIF(Raw!C:C,"H"))-4000&gt;0,LARGE(Raw!Y:Y,A255+COUNTIF(Raw!C:C,"H"))-4000,""),""))</f>
        <v/>
      </c>
      <c r="L255" s="3" t="str">
        <f t="shared" si="10"/>
        <v/>
      </c>
      <c r="M255" s="52" t="str">
        <f>IF(O255="","",(INDEX(Raw!D:D,MATCH(O255+2000,Raw!Y:Y,0))))</f>
        <v/>
      </c>
      <c r="N255" s="52" t="str">
        <f>IF(O255="","",(INDEX(Raw!A:A,MATCH(O255+2000,Raw!Y:Y,0))))</f>
        <v/>
      </c>
      <c r="O255" s="11" t="str">
        <f>(IFERROR(IF(LARGE(Raw!Y:Y,A255+COUNTIF(Raw!C:C,"H")+COUNTIF(Raw!C:C,"S"))-2000&gt;0,LARGE(Raw!Y:Y,A255+COUNTIF(Raw!C:C,"H")+COUNTIF(Raw!C:C,"S"))-2000,""),""))</f>
        <v/>
      </c>
    </row>
    <row r="256" spans="1:15" x14ac:dyDescent="0.3">
      <c r="A256" s="52">
        <v>253</v>
      </c>
      <c r="B256" s="3" t="str">
        <f t="shared" si="11"/>
        <v/>
      </c>
      <c r="C256" s="52" t="str">
        <f>IF(E256="","",(INDEX(Raw!D:D,MATCH(E256+6000,Raw!Y:Y,0))))</f>
        <v/>
      </c>
      <c r="D256" s="52" t="str">
        <f>IF(E256="","",(INDEX(Raw!A:A,MATCH(E256+6000,Raw!Y:Y,0))))</f>
        <v/>
      </c>
      <c r="E256" s="11" t="str">
        <f>(IFERROR(IF(LARGE(Raw!Y:Y,A256)-6000&gt;0,LARGE(Raw!Y:Y,A256)-6000,""),""))</f>
        <v/>
      </c>
      <c r="G256" s="3" t="str">
        <f t="shared" si="9"/>
        <v/>
      </c>
      <c r="H256" s="52" t="str">
        <f>IF(J256="","",(INDEX(Raw!D:D,MATCH(J256+4000,Raw!Y:Y,0))))</f>
        <v/>
      </c>
      <c r="I256" s="52" t="str">
        <f>IF(J256="","",(INDEX(Raw!A:A,MATCH(J256+4000,Raw!Y:Y,0))))</f>
        <v/>
      </c>
      <c r="J256" s="11" t="str">
        <f>(IFERROR(IF(LARGE(Raw!Y:Y,A256+COUNTIF(Raw!C:C,"H"))-4000&gt;0,LARGE(Raw!Y:Y,A256+COUNTIF(Raw!C:C,"H"))-4000,""),""))</f>
        <v/>
      </c>
      <c r="L256" s="3" t="str">
        <f t="shared" si="10"/>
        <v/>
      </c>
      <c r="M256" s="52" t="str">
        <f>IF(O256="","",(INDEX(Raw!D:D,MATCH(O256+2000,Raw!Y:Y,0))))</f>
        <v/>
      </c>
      <c r="N256" s="52" t="str">
        <f>IF(O256="","",(INDEX(Raw!A:A,MATCH(O256+2000,Raw!Y:Y,0))))</f>
        <v/>
      </c>
      <c r="O256" s="11" t="str">
        <f>(IFERROR(IF(LARGE(Raw!Y:Y,A256+COUNTIF(Raw!C:C,"H")+COUNTIF(Raw!C:C,"S"))-2000&gt;0,LARGE(Raw!Y:Y,A256+COUNTIF(Raw!C:C,"H")+COUNTIF(Raw!C:C,"S"))-2000,""),""))</f>
        <v/>
      </c>
    </row>
    <row r="257" spans="1:15" x14ac:dyDescent="0.3">
      <c r="A257" s="52">
        <v>254</v>
      </c>
      <c r="B257" s="3" t="str">
        <f t="shared" si="11"/>
        <v/>
      </c>
      <c r="C257" s="52" t="str">
        <f>IF(E257="","",(INDEX(Raw!D:D,MATCH(E257+6000,Raw!Y:Y,0))))</f>
        <v/>
      </c>
      <c r="D257" s="52" t="str">
        <f>IF(E257="","",(INDEX(Raw!A:A,MATCH(E257+6000,Raw!Y:Y,0))))</f>
        <v/>
      </c>
      <c r="E257" s="11" t="str">
        <f>(IFERROR(IF(LARGE(Raw!Y:Y,A257)-6000&gt;0,LARGE(Raw!Y:Y,A257)-6000,""),""))</f>
        <v/>
      </c>
      <c r="G257" s="3" t="str">
        <f t="shared" si="9"/>
        <v/>
      </c>
      <c r="H257" s="52" t="str">
        <f>IF(J257="","",(INDEX(Raw!D:D,MATCH(J257+4000,Raw!Y:Y,0))))</f>
        <v/>
      </c>
      <c r="I257" s="52" t="str">
        <f>IF(J257="","",(INDEX(Raw!A:A,MATCH(J257+4000,Raw!Y:Y,0))))</f>
        <v/>
      </c>
      <c r="J257" s="11" t="str">
        <f>(IFERROR(IF(LARGE(Raw!Y:Y,A257+COUNTIF(Raw!C:C,"H"))-4000&gt;0,LARGE(Raw!Y:Y,A257+COUNTIF(Raw!C:C,"H"))-4000,""),""))</f>
        <v/>
      </c>
      <c r="L257" s="3" t="str">
        <f t="shared" si="10"/>
        <v/>
      </c>
      <c r="M257" s="52" t="str">
        <f>IF(O257="","",(INDEX(Raw!D:D,MATCH(O257+2000,Raw!Y:Y,0))))</f>
        <v/>
      </c>
      <c r="N257" s="52" t="str">
        <f>IF(O257="","",(INDEX(Raw!A:A,MATCH(O257+2000,Raw!Y:Y,0))))</f>
        <v/>
      </c>
      <c r="O257" s="11" t="str">
        <f>(IFERROR(IF(LARGE(Raw!Y:Y,A257+COUNTIF(Raw!C:C,"H")+COUNTIF(Raw!C:C,"S"))-2000&gt;0,LARGE(Raw!Y:Y,A257+COUNTIF(Raw!C:C,"H")+COUNTIF(Raw!C:C,"S"))-2000,""),""))</f>
        <v/>
      </c>
    </row>
    <row r="258" spans="1:15" x14ac:dyDescent="0.3">
      <c r="A258" s="52">
        <v>255</v>
      </c>
      <c r="B258" s="3" t="str">
        <f t="shared" si="11"/>
        <v/>
      </c>
      <c r="C258" s="52" t="str">
        <f>IF(E258="","",(INDEX(Raw!D:D,MATCH(E258+6000,Raw!Y:Y,0))))</f>
        <v/>
      </c>
      <c r="D258" s="52" t="str">
        <f>IF(E258="","",(INDEX(Raw!A:A,MATCH(E258+6000,Raw!Y:Y,0))))</f>
        <v/>
      </c>
      <c r="E258" s="11" t="str">
        <f>(IFERROR(IF(LARGE(Raw!Y:Y,A258)-6000&gt;0,LARGE(Raw!Y:Y,A258)-6000,""),""))</f>
        <v/>
      </c>
      <c r="G258" s="3" t="str">
        <f t="shared" si="9"/>
        <v/>
      </c>
      <c r="H258" s="52" t="str">
        <f>IF(J258="","",(INDEX(Raw!D:D,MATCH(J258+4000,Raw!Y:Y,0))))</f>
        <v/>
      </c>
      <c r="I258" s="52" t="str">
        <f>IF(J258="","",(INDEX(Raw!A:A,MATCH(J258+4000,Raw!Y:Y,0))))</f>
        <v/>
      </c>
      <c r="J258" s="11" t="str">
        <f>(IFERROR(IF(LARGE(Raw!Y:Y,A258+COUNTIF(Raw!C:C,"H"))-4000&gt;0,LARGE(Raw!Y:Y,A258+COUNTIF(Raw!C:C,"H"))-4000,""),""))</f>
        <v/>
      </c>
      <c r="L258" s="3" t="str">
        <f t="shared" si="10"/>
        <v/>
      </c>
      <c r="M258" s="52" t="str">
        <f>IF(O258="","",(INDEX(Raw!D:D,MATCH(O258+2000,Raw!Y:Y,0))))</f>
        <v/>
      </c>
      <c r="N258" s="52" t="str">
        <f>IF(O258="","",(INDEX(Raw!A:A,MATCH(O258+2000,Raw!Y:Y,0))))</f>
        <v/>
      </c>
      <c r="O258" s="11" t="str">
        <f>(IFERROR(IF(LARGE(Raw!Y:Y,A258+COUNTIF(Raw!C:C,"H")+COUNTIF(Raw!C:C,"S"))-2000&gt;0,LARGE(Raw!Y:Y,A258+COUNTIF(Raw!C:C,"H")+COUNTIF(Raw!C:C,"S"))-2000,""),""))</f>
        <v/>
      </c>
    </row>
    <row r="259" spans="1:15" x14ac:dyDescent="0.3">
      <c r="A259" s="52">
        <v>256</v>
      </c>
      <c r="B259" s="3" t="str">
        <f t="shared" si="11"/>
        <v/>
      </c>
      <c r="C259" s="52" t="str">
        <f>IF(E259="","",(INDEX(Raw!D:D,MATCH(E259+6000,Raw!Y:Y,0))))</f>
        <v/>
      </c>
      <c r="D259" s="52" t="str">
        <f>IF(E259="","",(INDEX(Raw!A:A,MATCH(E259+6000,Raw!Y:Y,0))))</f>
        <v/>
      </c>
      <c r="E259" s="11" t="str">
        <f>(IFERROR(IF(LARGE(Raw!Y:Y,A259)-6000&gt;0,LARGE(Raw!Y:Y,A259)-6000,""),""))</f>
        <v/>
      </c>
      <c r="G259" s="3" t="str">
        <f t="shared" si="9"/>
        <v/>
      </c>
      <c r="H259" s="52" t="str">
        <f>IF(J259="","",(INDEX(Raw!D:D,MATCH(J259+4000,Raw!Y:Y,0))))</f>
        <v/>
      </c>
      <c r="I259" s="52" t="str">
        <f>IF(J259="","",(INDEX(Raw!A:A,MATCH(J259+4000,Raw!Y:Y,0))))</f>
        <v/>
      </c>
      <c r="J259" s="11" t="str">
        <f>(IFERROR(IF(LARGE(Raw!Y:Y,A259+COUNTIF(Raw!C:C,"H"))-4000&gt;0,LARGE(Raw!Y:Y,A259+COUNTIF(Raw!C:C,"H"))-4000,""),""))</f>
        <v/>
      </c>
      <c r="L259" s="3" t="str">
        <f t="shared" si="10"/>
        <v/>
      </c>
      <c r="M259" s="52" t="str">
        <f>IF(O259="","",(INDEX(Raw!D:D,MATCH(O259+2000,Raw!Y:Y,0))))</f>
        <v/>
      </c>
      <c r="N259" s="52" t="str">
        <f>IF(O259="","",(INDEX(Raw!A:A,MATCH(O259+2000,Raw!Y:Y,0))))</f>
        <v/>
      </c>
      <c r="O259" s="11" t="str">
        <f>(IFERROR(IF(LARGE(Raw!Y:Y,A259+COUNTIF(Raw!C:C,"H")+COUNTIF(Raw!C:C,"S"))-2000&gt;0,LARGE(Raw!Y:Y,A259+COUNTIF(Raw!C:C,"H")+COUNTIF(Raw!C:C,"S"))-2000,""),""))</f>
        <v/>
      </c>
    </row>
    <row r="260" spans="1:15" x14ac:dyDescent="0.3">
      <c r="A260" s="52">
        <v>257</v>
      </c>
      <c r="B260" s="3" t="str">
        <f t="shared" si="11"/>
        <v/>
      </c>
      <c r="C260" s="52" t="str">
        <f>IF(E260="","",(INDEX(Raw!D:D,MATCH(E260+6000,Raw!Y:Y,0))))</f>
        <v/>
      </c>
      <c r="D260" s="52" t="str">
        <f>IF(E260="","",(INDEX(Raw!A:A,MATCH(E260+6000,Raw!Y:Y,0))))</f>
        <v/>
      </c>
      <c r="E260" s="11" t="str">
        <f>(IFERROR(IF(LARGE(Raw!Y:Y,A260)-6000&gt;0,LARGE(Raw!Y:Y,A260)-6000,""),""))</f>
        <v/>
      </c>
      <c r="G260" s="3" t="str">
        <f t="shared" si="9"/>
        <v/>
      </c>
      <c r="H260" s="52" t="str">
        <f>IF(J260="","",(INDEX(Raw!D:D,MATCH(J260+4000,Raw!Y:Y,0))))</f>
        <v/>
      </c>
      <c r="I260" s="52" t="str">
        <f>IF(J260="","",(INDEX(Raw!A:A,MATCH(J260+4000,Raw!Y:Y,0))))</f>
        <v/>
      </c>
      <c r="J260" s="11" t="str">
        <f>(IFERROR(IF(LARGE(Raw!Y:Y,A260+COUNTIF(Raw!C:C,"H"))-4000&gt;0,LARGE(Raw!Y:Y,A260+COUNTIF(Raw!C:C,"H"))-4000,""),""))</f>
        <v/>
      </c>
      <c r="L260" s="3" t="str">
        <f t="shared" si="10"/>
        <v/>
      </c>
      <c r="M260" s="52" t="str">
        <f>IF(O260="","",(INDEX(Raw!D:D,MATCH(O260+2000,Raw!Y:Y,0))))</f>
        <v/>
      </c>
      <c r="N260" s="52" t="str">
        <f>IF(O260="","",(INDEX(Raw!A:A,MATCH(O260+2000,Raw!Y:Y,0))))</f>
        <v/>
      </c>
      <c r="O260" s="11" t="str">
        <f>(IFERROR(IF(LARGE(Raw!Y:Y,A260+COUNTIF(Raw!C:C,"H")+COUNTIF(Raw!C:C,"S"))-2000&gt;0,LARGE(Raw!Y:Y,A260+COUNTIF(Raw!C:C,"H")+COUNTIF(Raw!C:C,"S"))-2000,""),""))</f>
        <v/>
      </c>
    </row>
    <row r="261" spans="1:15" x14ac:dyDescent="0.3">
      <c r="A261" s="52">
        <v>258</v>
      </c>
      <c r="B261" s="3" t="str">
        <f t="shared" si="11"/>
        <v/>
      </c>
      <c r="C261" s="52" t="str">
        <f>IF(E261="","",(INDEX(Raw!D:D,MATCH(E261+6000,Raw!Y:Y,0))))</f>
        <v/>
      </c>
      <c r="D261" s="52" t="str">
        <f>IF(E261="","",(INDEX(Raw!A:A,MATCH(E261+6000,Raw!Y:Y,0))))</f>
        <v/>
      </c>
      <c r="E261" s="11" t="str">
        <f>(IFERROR(IF(LARGE(Raw!Y:Y,A261)-6000&gt;0,LARGE(Raw!Y:Y,A261)-6000,""),""))</f>
        <v/>
      </c>
      <c r="G261" s="3" t="str">
        <f t="shared" ref="G261:G324" si="12">IFERROR(IF(ROUND(J261,3)=ROUND(J260,3),G260,G260+1),"")</f>
        <v/>
      </c>
      <c r="H261" s="52" t="str">
        <f>IF(J261="","",(INDEX(Raw!D:D,MATCH(J261+4000,Raw!Y:Y,0))))</f>
        <v/>
      </c>
      <c r="I261" s="52" t="str">
        <f>IF(J261="","",(INDEX(Raw!A:A,MATCH(J261+4000,Raw!Y:Y,0))))</f>
        <v/>
      </c>
      <c r="J261" s="11" t="str">
        <f>(IFERROR(IF(LARGE(Raw!Y:Y,A261+COUNTIF(Raw!C:C,"H"))-4000&gt;0,LARGE(Raw!Y:Y,A261+COUNTIF(Raw!C:C,"H"))-4000,""),""))</f>
        <v/>
      </c>
      <c r="L261" s="3" t="str">
        <f t="shared" ref="L261:L324" si="13">IFERROR(IF(ROUND(O261,3)=ROUND(O260,3),L260,L260+1),"")</f>
        <v/>
      </c>
      <c r="M261" s="52" t="str">
        <f>IF(O261="","",(INDEX(Raw!D:D,MATCH(O261+2000,Raw!Y:Y,0))))</f>
        <v/>
      </c>
      <c r="N261" s="52" t="str">
        <f>IF(O261="","",(INDEX(Raw!A:A,MATCH(O261+2000,Raw!Y:Y,0))))</f>
        <v/>
      </c>
      <c r="O261" s="11" t="str">
        <f>(IFERROR(IF(LARGE(Raw!Y:Y,A261+COUNTIF(Raw!C:C,"H")+COUNTIF(Raw!C:C,"S"))-2000&gt;0,LARGE(Raw!Y:Y,A261+COUNTIF(Raw!C:C,"H")+COUNTIF(Raw!C:C,"S"))-2000,""),""))</f>
        <v/>
      </c>
    </row>
    <row r="262" spans="1:15" x14ac:dyDescent="0.3">
      <c r="A262" s="52">
        <v>259</v>
      </c>
      <c r="B262" s="3" t="str">
        <f t="shared" ref="B262:B325" si="14">IFERROR(IF(ROUND(E262,3)=ROUND(E261,3),B261,B261+1),"")</f>
        <v/>
      </c>
      <c r="C262" s="52" t="str">
        <f>IF(E262="","",(INDEX(Raw!D:D,MATCH(E262+6000,Raw!Y:Y,0))))</f>
        <v/>
      </c>
      <c r="D262" s="52" t="str">
        <f>IF(E262="","",(INDEX(Raw!A:A,MATCH(E262+6000,Raw!Y:Y,0))))</f>
        <v/>
      </c>
      <c r="E262" s="11" t="str">
        <f>(IFERROR(IF(LARGE(Raw!Y:Y,A262)-6000&gt;0,LARGE(Raw!Y:Y,A262)-6000,""),""))</f>
        <v/>
      </c>
      <c r="G262" s="3" t="str">
        <f t="shared" si="12"/>
        <v/>
      </c>
      <c r="H262" s="52" t="str">
        <f>IF(J262="","",(INDEX(Raw!D:D,MATCH(J262+4000,Raw!Y:Y,0))))</f>
        <v/>
      </c>
      <c r="I262" s="52" t="str">
        <f>IF(J262="","",(INDEX(Raw!A:A,MATCH(J262+4000,Raw!Y:Y,0))))</f>
        <v/>
      </c>
      <c r="J262" s="11" t="str">
        <f>(IFERROR(IF(LARGE(Raw!Y:Y,A262+COUNTIF(Raw!C:C,"H"))-4000&gt;0,LARGE(Raw!Y:Y,A262+COUNTIF(Raw!C:C,"H"))-4000,""),""))</f>
        <v/>
      </c>
      <c r="L262" s="3" t="str">
        <f t="shared" si="13"/>
        <v/>
      </c>
      <c r="M262" s="52" t="str">
        <f>IF(O262="","",(INDEX(Raw!D:D,MATCH(O262+2000,Raw!Y:Y,0))))</f>
        <v/>
      </c>
      <c r="N262" s="52" t="str">
        <f>IF(O262="","",(INDEX(Raw!A:A,MATCH(O262+2000,Raw!Y:Y,0))))</f>
        <v/>
      </c>
      <c r="O262" s="11" t="str">
        <f>(IFERROR(IF(LARGE(Raw!Y:Y,A262+COUNTIF(Raw!C:C,"H")+COUNTIF(Raw!C:C,"S"))-2000&gt;0,LARGE(Raw!Y:Y,A262+COUNTIF(Raw!C:C,"H")+COUNTIF(Raw!C:C,"S"))-2000,""),""))</f>
        <v/>
      </c>
    </row>
    <row r="263" spans="1:15" x14ac:dyDescent="0.3">
      <c r="A263" s="52">
        <v>260</v>
      </c>
      <c r="B263" s="3" t="str">
        <f t="shared" si="14"/>
        <v/>
      </c>
      <c r="C263" s="52" t="str">
        <f>IF(E263="","",(INDEX(Raw!D:D,MATCH(E263+6000,Raw!Y:Y,0))))</f>
        <v/>
      </c>
      <c r="D263" s="52" t="str">
        <f>IF(E263="","",(INDEX(Raw!A:A,MATCH(E263+6000,Raw!Y:Y,0))))</f>
        <v/>
      </c>
      <c r="E263" s="11" t="str">
        <f>(IFERROR(IF(LARGE(Raw!Y:Y,A263)-6000&gt;0,LARGE(Raw!Y:Y,A263)-6000,""),""))</f>
        <v/>
      </c>
      <c r="G263" s="3" t="str">
        <f t="shared" si="12"/>
        <v/>
      </c>
      <c r="H263" s="52" t="str">
        <f>IF(J263="","",(INDEX(Raw!D:D,MATCH(J263+4000,Raw!Y:Y,0))))</f>
        <v/>
      </c>
      <c r="I263" s="52" t="str">
        <f>IF(J263="","",(INDEX(Raw!A:A,MATCH(J263+4000,Raw!Y:Y,0))))</f>
        <v/>
      </c>
      <c r="J263" s="11" t="str">
        <f>(IFERROR(IF(LARGE(Raw!Y:Y,A263+COUNTIF(Raw!C:C,"H"))-4000&gt;0,LARGE(Raw!Y:Y,A263+COUNTIF(Raw!C:C,"H"))-4000,""),""))</f>
        <v/>
      </c>
      <c r="L263" s="3" t="str">
        <f t="shared" si="13"/>
        <v/>
      </c>
      <c r="M263" s="52" t="str">
        <f>IF(O263="","",(INDEX(Raw!D:D,MATCH(O263+2000,Raw!Y:Y,0))))</f>
        <v/>
      </c>
      <c r="N263" s="52" t="str">
        <f>IF(O263="","",(INDEX(Raw!A:A,MATCH(O263+2000,Raw!Y:Y,0))))</f>
        <v/>
      </c>
      <c r="O263" s="11" t="str">
        <f>(IFERROR(IF(LARGE(Raw!Y:Y,A263+COUNTIF(Raw!C:C,"H")+COUNTIF(Raw!C:C,"S"))-2000&gt;0,LARGE(Raw!Y:Y,A263+COUNTIF(Raw!C:C,"H")+COUNTIF(Raw!C:C,"S"))-2000,""),""))</f>
        <v/>
      </c>
    </row>
    <row r="264" spans="1:15" x14ac:dyDescent="0.3">
      <c r="A264" s="52">
        <v>261</v>
      </c>
      <c r="B264" s="3" t="str">
        <f t="shared" si="14"/>
        <v/>
      </c>
      <c r="C264" s="52" t="str">
        <f>IF(E264="","",(INDEX(Raw!D:D,MATCH(E264+6000,Raw!Y:Y,0))))</f>
        <v/>
      </c>
      <c r="D264" s="52" t="str">
        <f>IF(E264="","",(INDEX(Raw!A:A,MATCH(E264+6000,Raw!Y:Y,0))))</f>
        <v/>
      </c>
      <c r="E264" s="11" t="str">
        <f>(IFERROR(IF(LARGE(Raw!Y:Y,A264)-6000&gt;0,LARGE(Raw!Y:Y,A264)-6000,""),""))</f>
        <v/>
      </c>
      <c r="G264" s="3" t="str">
        <f t="shared" si="12"/>
        <v/>
      </c>
      <c r="H264" s="52" t="str">
        <f>IF(J264="","",(INDEX(Raw!D:D,MATCH(J264+4000,Raw!Y:Y,0))))</f>
        <v/>
      </c>
      <c r="I264" s="52" t="str">
        <f>IF(J264="","",(INDEX(Raw!A:A,MATCH(J264+4000,Raw!Y:Y,0))))</f>
        <v/>
      </c>
      <c r="J264" s="11" t="str">
        <f>(IFERROR(IF(LARGE(Raw!Y:Y,A264+COUNTIF(Raw!C:C,"H"))-4000&gt;0,LARGE(Raw!Y:Y,A264+COUNTIF(Raw!C:C,"H"))-4000,""),""))</f>
        <v/>
      </c>
      <c r="L264" s="3" t="str">
        <f t="shared" si="13"/>
        <v/>
      </c>
      <c r="M264" s="52" t="str">
        <f>IF(O264="","",(INDEX(Raw!D:D,MATCH(O264+2000,Raw!Y:Y,0))))</f>
        <v/>
      </c>
      <c r="N264" s="52" t="str">
        <f>IF(O264="","",(INDEX(Raw!A:A,MATCH(O264+2000,Raw!Y:Y,0))))</f>
        <v/>
      </c>
      <c r="O264" s="11" t="str">
        <f>(IFERROR(IF(LARGE(Raw!Y:Y,A264+COUNTIF(Raw!C:C,"H")+COUNTIF(Raw!C:C,"S"))-2000&gt;0,LARGE(Raw!Y:Y,A264+COUNTIF(Raw!C:C,"H")+COUNTIF(Raw!C:C,"S"))-2000,""),""))</f>
        <v/>
      </c>
    </row>
    <row r="265" spans="1:15" x14ac:dyDescent="0.3">
      <c r="A265" s="52">
        <v>262</v>
      </c>
      <c r="B265" s="3" t="str">
        <f t="shared" si="14"/>
        <v/>
      </c>
      <c r="C265" s="52" t="str">
        <f>IF(E265="","",(INDEX(Raw!D:D,MATCH(E265+6000,Raw!Y:Y,0))))</f>
        <v/>
      </c>
      <c r="D265" s="52" t="str">
        <f>IF(E265="","",(INDEX(Raw!A:A,MATCH(E265+6000,Raw!Y:Y,0))))</f>
        <v/>
      </c>
      <c r="E265" s="11" t="str">
        <f>(IFERROR(IF(LARGE(Raw!Y:Y,A265)-6000&gt;0,LARGE(Raw!Y:Y,A265)-6000,""),""))</f>
        <v/>
      </c>
      <c r="G265" s="3" t="str">
        <f t="shared" si="12"/>
        <v/>
      </c>
      <c r="H265" s="52" t="str">
        <f>IF(J265="","",(INDEX(Raw!D:D,MATCH(J265+4000,Raw!Y:Y,0))))</f>
        <v/>
      </c>
      <c r="I265" s="52" t="str">
        <f>IF(J265="","",(INDEX(Raw!A:A,MATCH(J265+4000,Raw!Y:Y,0))))</f>
        <v/>
      </c>
      <c r="J265" s="11" t="str">
        <f>(IFERROR(IF(LARGE(Raw!Y:Y,A265+COUNTIF(Raw!C:C,"H"))-4000&gt;0,LARGE(Raw!Y:Y,A265+COUNTIF(Raw!C:C,"H"))-4000,""),""))</f>
        <v/>
      </c>
      <c r="L265" s="3" t="str">
        <f t="shared" si="13"/>
        <v/>
      </c>
      <c r="M265" s="52" t="str">
        <f>IF(O265="","",(INDEX(Raw!D:D,MATCH(O265+2000,Raw!Y:Y,0))))</f>
        <v/>
      </c>
      <c r="N265" s="52" t="str">
        <f>IF(O265="","",(INDEX(Raw!A:A,MATCH(O265+2000,Raw!Y:Y,0))))</f>
        <v/>
      </c>
      <c r="O265" s="11" t="str">
        <f>(IFERROR(IF(LARGE(Raw!Y:Y,A265+COUNTIF(Raw!C:C,"H")+COUNTIF(Raw!C:C,"S"))-2000&gt;0,LARGE(Raw!Y:Y,A265+COUNTIF(Raw!C:C,"H")+COUNTIF(Raw!C:C,"S"))-2000,""),""))</f>
        <v/>
      </c>
    </row>
    <row r="266" spans="1:15" x14ac:dyDescent="0.3">
      <c r="A266" s="52">
        <v>263</v>
      </c>
      <c r="B266" s="3" t="str">
        <f t="shared" si="14"/>
        <v/>
      </c>
      <c r="C266" s="52" t="str">
        <f>IF(E266="","",(INDEX(Raw!D:D,MATCH(E266+6000,Raw!Y:Y,0))))</f>
        <v/>
      </c>
      <c r="D266" s="52" t="str">
        <f>IF(E266="","",(INDEX(Raw!A:A,MATCH(E266+6000,Raw!Y:Y,0))))</f>
        <v/>
      </c>
      <c r="E266" s="11" t="str">
        <f>(IFERROR(IF(LARGE(Raw!Y:Y,A266)-6000&gt;0,LARGE(Raw!Y:Y,A266)-6000,""),""))</f>
        <v/>
      </c>
      <c r="G266" s="3" t="str">
        <f t="shared" si="12"/>
        <v/>
      </c>
      <c r="H266" s="52" t="str">
        <f>IF(J266="","",(INDEX(Raw!D:D,MATCH(J266+4000,Raw!Y:Y,0))))</f>
        <v/>
      </c>
      <c r="I266" s="52" t="str">
        <f>IF(J266="","",(INDEX(Raw!A:A,MATCH(J266+4000,Raw!Y:Y,0))))</f>
        <v/>
      </c>
      <c r="J266" s="11" t="str">
        <f>(IFERROR(IF(LARGE(Raw!Y:Y,A266+COUNTIF(Raw!C:C,"H"))-4000&gt;0,LARGE(Raw!Y:Y,A266+COUNTIF(Raw!C:C,"H"))-4000,""),""))</f>
        <v/>
      </c>
      <c r="L266" s="3" t="str">
        <f t="shared" si="13"/>
        <v/>
      </c>
      <c r="M266" s="52" t="str">
        <f>IF(O266="","",(INDEX(Raw!D:D,MATCH(O266+2000,Raw!Y:Y,0))))</f>
        <v/>
      </c>
      <c r="N266" s="52" t="str">
        <f>IF(O266="","",(INDEX(Raw!A:A,MATCH(O266+2000,Raw!Y:Y,0))))</f>
        <v/>
      </c>
      <c r="O266" s="11" t="str">
        <f>(IFERROR(IF(LARGE(Raw!Y:Y,A266+COUNTIF(Raw!C:C,"H")+COUNTIF(Raw!C:C,"S"))-2000&gt;0,LARGE(Raw!Y:Y,A266+COUNTIF(Raw!C:C,"H")+COUNTIF(Raw!C:C,"S"))-2000,""),""))</f>
        <v/>
      </c>
    </row>
    <row r="267" spans="1:15" x14ac:dyDescent="0.3">
      <c r="A267" s="52">
        <v>264</v>
      </c>
      <c r="B267" s="3" t="str">
        <f t="shared" si="14"/>
        <v/>
      </c>
      <c r="C267" s="52" t="str">
        <f>IF(E267="","",(INDEX(Raw!D:D,MATCH(E267+6000,Raw!Y:Y,0))))</f>
        <v/>
      </c>
      <c r="D267" s="52" t="str">
        <f>IF(E267="","",(INDEX(Raw!A:A,MATCH(E267+6000,Raw!Y:Y,0))))</f>
        <v/>
      </c>
      <c r="E267" s="11" t="str">
        <f>(IFERROR(IF(LARGE(Raw!Y:Y,A267)-6000&gt;0,LARGE(Raw!Y:Y,A267)-6000,""),""))</f>
        <v/>
      </c>
      <c r="G267" s="3" t="str">
        <f t="shared" si="12"/>
        <v/>
      </c>
      <c r="H267" s="52" t="str">
        <f>IF(J267="","",(INDEX(Raw!D:D,MATCH(J267+4000,Raw!Y:Y,0))))</f>
        <v/>
      </c>
      <c r="I267" s="52" t="str">
        <f>IF(J267="","",(INDEX(Raw!A:A,MATCH(J267+4000,Raw!Y:Y,0))))</f>
        <v/>
      </c>
      <c r="J267" s="11" t="str">
        <f>(IFERROR(IF(LARGE(Raw!Y:Y,A267+COUNTIF(Raw!C:C,"H"))-4000&gt;0,LARGE(Raw!Y:Y,A267+COUNTIF(Raw!C:C,"H"))-4000,""),""))</f>
        <v/>
      </c>
      <c r="L267" s="3" t="str">
        <f t="shared" si="13"/>
        <v/>
      </c>
      <c r="M267" s="52" t="str">
        <f>IF(O267="","",(INDEX(Raw!D:D,MATCH(O267+2000,Raw!Y:Y,0))))</f>
        <v/>
      </c>
      <c r="N267" s="52" t="str">
        <f>IF(O267="","",(INDEX(Raw!A:A,MATCH(O267+2000,Raw!Y:Y,0))))</f>
        <v/>
      </c>
      <c r="O267" s="11" t="str">
        <f>(IFERROR(IF(LARGE(Raw!Y:Y,A267+COUNTIF(Raw!C:C,"H")+COUNTIF(Raw!C:C,"S"))-2000&gt;0,LARGE(Raw!Y:Y,A267+COUNTIF(Raw!C:C,"H")+COUNTIF(Raw!C:C,"S"))-2000,""),""))</f>
        <v/>
      </c>
    </row>
    <row r="268" spans="1:15" x14ac:dyDescent="0.3">
      <c r="A268" s="52">
        <v>265</v>
      </c>
      <c r="B268" s="3" t="str">
        <f t="shared" si="14"/>
        <v/>
      </c>
      <c r="C268" s="52" t="str">
        <f>IF(E268="","",(INDEX(Raw!D:D,MATCH(E268+6000,Raw!Y:Y,0))))</f>
        <v/>
      </c>
      <c r="D268" s="52" t="str">
        <f>IF(E268="","",(INDEX(Raw!A:A,MATCH(E268+6000,Raw!Y:Y,0))))</f>
        <v/>
      </c>
      <c r="E268" s="11" t="str">
        <f>(IFERROR(IF(LARGE(Raw!Y:Y,A268)-6000&gt;0,LARGE(Raw!Y:Y,A268)-6000,""),""))</f>
        <v/>
      </c>
      <c r="G268" s="3" t="str">
        <f t="shared" si="12"/>
        <v/>
      </c>
      <c r="H268" s="52" t="str">
        <f>IF(J268="","",(INDEX(Raw!D:D,MATCH(J268+4000,Raw!Y:Y,0))))</f>
        <v/>
      </c>
      <c r="I268" s="52" t="str">
        <f>IF(J268="","",(INDEX(Raw!A:A,MATCH(J268+4000,Raw!Y:Y,0))))</f>
        <v/>
      </c>
      <c r="J268" s="11" t="str">
        <f>(IFERROR(IF(LARGE(Raw!Y:Y,A268+COUNTIF(Raw!C:C,"H"))-4000&gt;0,LARGE(Raw!Y:Y,A268+COUNTIF(Raw!C:C,"H"))-4000,""),""))</f>
        <v/>
      </c>
      <c r="L268" s="3" t="str">
        <f t="shared" si="13"/>
        <v/>
      </c>
      <c r="M268" s="52" t="str">
        <f>IF(O268="","",(INDEX(Raw!D:D,MATCH(O268+2000,Raw!Y:Y,0))))</f>
        <v/>
      </c>
      <c r="N268" s="52" t="str">
        <f>IF(O268="","",(INDEX(Raw!A:A,MATCH(O268+2000,Raw!Y:Y,0))))</f>
        <v/>
      </c>
      <c r="O268" s="11" t="str">
        <f>(IFERROR(IF(LARGE(Raw!Y:Y,A268+COUNTIF(Raw!C:C,"H")+COUNTIF(Raw!C:C,"S"))-2000&gt;0,LARGE(Raw!Y:Y,A268+COUNTIF(Raw!C:C,"H")+COUNTIF(Raw!C:C,"S"))-2000,""),""))</f>
        <v/>
      </c>
    </row>
    <row r="269" spans="1:15" x14ac:dyDescent="0.3">
      <c r="A269" s="52">
        <v>266</v>
      </c>
      <c r="B269" s="3" t="str">
        <f t="shared" si="14"/>
        <v/>
      </c>
      <c r="C269" s="52" t="str">
        <f>IF(E269="","",(INDEX(Raw!D:D,MATCH(E269+6000,Raw!Y:Y,0))))</f>
        <v/>
      </c>
      <c r="D269" s="52" t="str">
        <f>IF(E269="","",(INDEX(Raw!A:A,MATCH(E269+6000,Raw!Y:Y,0))))</f>
        <v/>
      </c>
      <c r="E269" s="11" t="str">
        <f>(IFERROR(IF(LARGE(Raw!Y:Y,A269)-6000&gt;0,LARGE(Raw!Y:Y,A269)-6000,""),""))</f>
        <v/>
      </c>
      <c r="G269" s="3" t="str">
        <f t="shared" si="12"/>
        <v/>
      </c>
      <c r="H269" s="52" t="str">
        <f>IF(J269="","",(INDEX(Raw!D:D,MATCH(J269+4000,Raw!Y:Y,0))))</f>
        <v/>
      </c>
      <c r="I269" s="52" t="str">
        <f>IF(J269="","",(INDEX(Raw!A:A,MATCH(J269+4000,Raw!Y:Y,0))))</f>
        <v/>
      </c>
      <c r="J269" s="11" t="str">
        <f>(IFERROR(IF(LARGE(Raw!Y:Y,A269+COUNTIF(Raw!C:C,"H"))-4000&gt;0,LARGE(Raw!Y:Y,A269+COUNTIF(Raw!C:C,"H"))-4000,""),""))</f>
        <v/>
      </c>
      <c r="L269" s="3" t="str">
        <f t="shared" si="13"/>
        <v/>
      </c>
      <c r="M269" s="52" t="str">
        <f>IF(O269="","",(INDEX(Raw!D:D,MATCH(O269+2000,Raw!Y:Y,0))))</f>
        <v/>
      </c>
      <c r="N269" s="52" t="str">
        <f>IF(O269="","",(INDEX(Raw!A:A,MATCH(O269+2000,Raw!Y:Y,0))))</f>
        <v/>
      </c>
      <c r="O269" s="11" t="str">
        <f>(IFERROR(IF(LARGE(Raw!Y:Y,A269+COUNTIF(Raw!C:C,"H")+COUNTIF(Raw!C:C,"S"))-2000&gt;0,LARGE(Raw!Y:Y,A269+COUNTIF(Raw!C:C,"H")+COUNTIF(Raw!C:C,"S"))-2000,""),""))</f>
        <v/>
      </c>
    </row>
    <row r="270" spans="1:15" x14ac:dyDescent="0.3">
      <c r="A270" s="52">
        <v>267</v>
      </c>
      <c r="B270" s="3" t="str">
        <f t="shared" si="14"/>
        <v/>
      </c>
      <c r="C270" s="52" t="str">
        <f>IF(E270="","",(INDEX(Raw!D:D,MATCH(E270+6000,Raw!Y:Y,0))))</f>
        <v/>
      </c>
      <c r="D270" s="52" t="str">
        <f>IF(E270="","",(INDEX(Raw!A:A,MATCH(E270+6000,Raw!Y:Y,0))))</f>
        <v/>
      </c>
      <c r="E270" s="11" t="str">
        <f>(IFERROR(IF(LARGE(Raw!Y:Y,A270)-6000&gt;0,LARGE(Raw!Y:Y,A270)-6000,""),""))</f>
        <v/>
      </c>
      <c r="G270" s="3" t="str">
        <f t="shared" si="12"/>
        <v/>
      </c>
      <c r="H270" s="52" t="str">
        <f>IF(J270="","",(INDEX(Raw!D:D,MATCH(J270+4000,Raw!Y:Y,0))))</f>
        <v/>
      </c>
      <c r="I270" s="52" t="str">
        <f>IF(J270="","",(INDEX(Raw!A:A,MATCH(J270+4000,Raw!Y:Y,0))))</f>
        <v/>
      </c>
      <c r="J270" s="11" t="str">
        <f>(IFERROR(IF(LARGE(Raw!Y:Y,A270+COUNTIF(Raw!C:C,"H"))-4000&gt;0,LARGE(Raw!Y:Y,A270+COUNTIF(Raw!C:C,"H"))-4000,""),""))</f>
        <v/>
      </c>
      <c r="L270" s="3" t="str">
        <f t="shared" si="13"/>
        <v/>
      </c>
      <c r="M270" s="52" t="str">
        <f>IF(O270="","",(INDEX(Raw!D:D,MATCH(O270+2000,Raw!Y:Y,0))))</f>
        <v/>
      </c>
      <c r="N270" s="52" t="str">
        <f>IF(O270="","",(INDEX(Raw!A:A,MATCH(O270+2000,Raw!Y:Y,0))))</f>
        <v/>
      </c>
      <c r="O270" s="11" t="str">
        <f>(IFERROR(IF(LARGE(Raw!Y:Y,A270+COUNTIF(Raw!C:C,"H")+COUNTIF(Raw!C:C,"S"))-2000&gt;0,LARGE(Raw!Y:Y,A270+COUNTIF(Raw!C:C,"H")+COUNTIF(Raw!C:C,"S"))-2000,""),""))</f>
        <v/>
      </c>
    </row>
    <row r="271" spans="1:15" x14ac:dyDescent="0.3">
      <c r="A271" s="52">
        <v>268</v>
      </c>
      <c r="B271" s="3" t="str">
        <f t="shared" si="14"/>
        <v/>
      </c>
      <c r="C271" s="52" t="str">
        <f>IF(E271="","",(INDEX(Raw!D:D,MATCH(E271+6000,Raw!Y:Y,0))))</f>
        <v/>
      </c>
      <c r="D271" s="52" t="str">
        <f>IF(E271="","",(INDEX(Raw!A:A,MATCH(E271+6000,Raw!Y:Y,0))))</f>
        <v/>
      </c>
      <c r="E271" s="11" t="str">
        <f>(IFERROR(IF(LARGE(Raw!Y:Y,A271)-6000&gt;0,LARGE(Raw!Y:Y,A271)-6000,""),""))</f>
        <v/>
      </c>
      <c r="G271" s="3" t="str">
        <f t="shared" si="12"/>
        <v/>
      </c>
      <c r="H271" s="52" t="str">
        <f>IF(J271="","",(INDEX(Raw!D:D,MATCH(J271+4000,Raw!Y:Y,0))))</f>
        <v/>
      </c>
      <c r="I271" s="52" t="str">
        <f>IF(J271="","",(INDEX(Raw!A:A,MATCH(J271+4000,Raw!Y:Y,0))))</f>
        <v/>
      </c>
      <c r="J271" s="11" t="str">
        <f>(IFERROR(IF(LARGE(Raw!Y:Y,A271+COUNTIF(Raw!C:C,"H"))-4000&gt;0,LARGE(Raw!Y:Y,A271+COUNTIF(Raw!C:C,"H"))-4000,""),""))</f>
        <v/>
      </c>
      <c r="L271" s="3" t="str">
        <f t="shared" si="13"/>
        <v/>
      </c>
      <c r="M271" s="52" t="str">
        <f>IF(O271="","",(INDEX(Raw!D:D,MATCH(O271+2000,Raw!Y:Y,0))))</f>
        <v/>
      </c>
      <c r="N271" s="52" t="str">
        <f>IF(O271="","",(INDEX(Raw!A:A,MATCH(O271+2000,Raw!Y:Y,0))))</f>
        <v/>
      </c>
      <c r="O271" s="11" t="str">
        <f>(IFERROR(IF(LARGE(Raw!Y:Y,A271+COUNTIF(Raw!C:C,"H")+COUNTIF(Raw!C:C,"S"))-2000&gt;0,LARGE(Raw!Y:Y,A271+COUNTIF(Raw!C:C,"H")+COUNTIF(Raw!C:C,"S"))-2000,""),""))</f>
        <v/>
      </c>
    </row>
    <row r="272" spans="1:15" x14ac:dyDescent="0.3">
      <c r="A272" s="52">
        <v>269</v>
      </c>
      <c r="B272" s="3" t="str">
        <f t="shared" si="14"/>
        <v/>
      </c>
      <c r="C272" s="52" t="str">
        <f>IF(E272="","",(INDEX(Raw!D:D,MATCH(E272+6000,Raw!Y:Y,0))))</f>
        <v/>
      </c>
      <c r="D272" s="52" t="str">
        <f>IF(E272="","",(INDEX(Raw!A:A,MATCH(E272+6000,Raw!Y:Y,0))))</f>
        <v/>
      </c>
      <c r="E272" s="11" t="str">
        <f>(IFERROR(IF(LARGE(Raw!Y:Y,A272)-6000&gt;0,LARGE(Raw!Y:Y,A272)-6000,""),""))</f>
        <v/>
      </c>
      <c r="G272" s="3" t="str">
        <f t="shared" si="12"/>
        <v/>
      </c>
      <c r="H272" s="52" t="str">
        <f>IF(J272="","",(INDEX(Raw!D:D,MATCH(J272+4000,Raw!Y:Y,0))))</f>
        <v/>
      </c>
      <c r="I272" s="52" t="str">
        <f>IF(J272="","",(INDEX(Raw!A:A,MATCH(J272+4000,Raw!Y:Y,0))))</f>
        <v/>
      </c>
      <c r="J272" s="11" t="str">
        <f>(IFERROR(IF(LARGE(Raw!Y:Y,A272+COUNTIF(Raw!C:C,"H"))-4000&gt;0,LARGE(Raw!Y:Y,A272+COUNTIF(Raw!C:C,"H"))-4000,""),""))</f>
        <v/>
      </c>
      <c r="L272" s="3" t="str">
        <f t="shared" si="13"/>
        <v/>
      </c>
      <c r="M272" s="52" t="str">
        <f>IF(O272="","",(INDEX(Raw!D:D,MATCH(O272+2000,Raw!Y:Y,0))))</f>
        <v/>
      </c>
      <c r="N272" s="52" t="str">
        <f>IF(O272="","",(INDEX(Raw!A:A,MATCH(O272+2000,Raw!Y:Y,0))))</f>
        <v/>
      </c>
      <c r="O272" s="11" t="str">
        <f>(IFERROR(IF(LARGE(Raw!Y:Y,A272+COUNTIF(Raw!C:C,"H")+COUNTIF(Raw!C:C,"S"))-2000&gt;0,LARGE(Raw!Y:Y,A272+COUNTIF(Raw!C:C,"H")+COUNTIF(Raw!C:C,"S"))-2000,""),""))</f>
        <v/>
      </c>
    </row>
    <row r="273" spans="1:15" x14ac:dyDescent="0.3">
      <c r="A273" s="52">
        <v>270</v>
      </c>
      <c r="B273" s="3" t="str">
        <f t="shared" si="14"/>
        <v/>
      </c>
      <c r="C273" s="52" t="str">
        <f>IF(E273="","",(INDEX(Raw!D:D,MATCH(E273+6000,Raw!Y:Y,0))))</f>
        <v/>
      </c>
      <c r="D273" s="52" t="str">
        <f>IF(E273="","",(INDEX(Raw!A:A,MATCH(E273+6000,Raw!Y:Y,0))))</f>
        <v/>
      </c>
      <c r="E273" s="11" t="str">
        <f>(IFERROR(IF(LARGE(Raw!Y:Y,A273)-6000&gt;0,LARGE(Raw!Y:Y,A273)-6000,""),""))</f>
        <v/>
      </c>
      <c r="G273" s="3" t="str">
        <f t="shared" si="12"/>
        <v/>
      </c>
      <c r="H273" s="52" t="str">
        <f>IF(J273="","",(INDEX(Raw!D:D,MATCH(J273+4000,Raw!Y:Y,0))))</f>
        <v/>
      </c>
      <c r="I273" s="52" t="str">
        <f>IF(J273="","",(INDEX(Raw!A:A,MATCH(J273+4000,Raw!Y:Y,0))))</f>
        <v/>
      </c>
      <c r="J273" s="11" t="str">
        <f>(IFERROR(IF(LARGE(Raw!Y:Y,A273+COUNTIF(Raw!C:C,"H"))-4000&gt;0,LARGE(Raw!Y:Y,A273+COUNTIF(Raw!C:C,"H"))-4000,""),""))</f>
        <v/>
      </c>
      <c r="L273" s="3" t="str">
        <f t="shared" si="13"/>
        <v/>
      </c>
      <c r="M273" s="52" t="str">
        <f>IF(O273="","",(INDEX(Raw!D:D,MATCH(O273+2000,Raw!Y:Y,0))))</f>
        <v/>
      </c>
      <c r="N273" s="52" t="str">
        <f>IF(O273="","",(INDEX(Raw!A:A,MATCH(O273+2000,Raw!Y:Y,0))))</f>
        <v/>
      </c>
      <c r="O273" s="11" t="str">
        <f>(IFERROR(IF(LARGE(Raw!Y:Y,A273+COUNTIF(Raw!C:C,"H")+COUNTIF(Raw!C:C,"S"))-2000&gt;0,LARGE(Raw!Y:Y,A273+COUNTIF(Raw!C:C,"H")+COUNTIF(Raw!C:C,"S"))-2000,""),""))</f>
        <v/>
      </c>
    </row>
    <row r="274" spans="1:15" x14ac:dyDescent="0.3">
      <c r="A274" s="52">
        <v>271</v>
      </c>
      <c r="B274" s="3" t="str">
        <f t="shared" si="14"/>
        <v/>
      </c>
      <c r="C274" s="52" t="str">
        <f>IF(E274="","",(INDEX(Raw!D:D,MATCH(E274+6000,Raw!Y:Y,0))))</f>
        <v/>
      </c>
      <c r="D274" s="52" t="str">
        <f>IF(E274="","",(INDEX(Raw!A:A,MATCH(E274+6000,Raw!Y:Y,0))))</f>
        <v/>
      </c>
      <c r="E274" s="11" t="str">
        <f>(IFERROR(IF(LARGE(Raw!Y:Y,A274)-6000&gt;0,LARGE(Raw!Y:Y,A274)-6000,""),""))</f>
        <v/>
      </c>
      <c r="G274" s="3" t="str">
        <f t="shared" si="12"/>
        <v/>
      </c>
      <c r="H274" s="52" t="str">
        <f>IF(J274="","",(INDEX(Raw!D:D,MATCH(J274+4000,Raw!Y:Y,0))))</f>
        <v/>
      </c>
      <c r="I274" s="52" t="str">
        <f>IF(J274="","",(INDEX(Raw!A:A,MATCH(J274+4000,Raw!Y:Y,0))))</f>
        <v/>
      </c>
      <c r="J274" s="11" t="str">
        <f>(IFERROR(IF(LARGE(Raw!Y:Y,A274+COUNTIF(Raw!C:C,"H"))-4000&gt;0,LARGE(Raw!Y:Y,A274+COUNTIF(Raw!C:C,"H"))-4000,""),""))</f>
        <v/>
      </c>
      <c r="L274" s="3" t="str">
        <f t="shared" si="13"/>
        <v/>
      </c>
      <c r="M274" s="52" t="str">
        <f>IF(O274="","",(INDEX(Raw!D:D,MATCH(O274+2000,Raw!Y:Y,0))))</f>
        <v/>
      </c>
      <c r="N274" s="52" t="str">
        <f>IF(O274="","",(INDEX(Raw!A:A,MATCH(O274+2000,Raw!Y:Y,0))))</f>
        <v/>
      </c>
      <c r="O274" s="11" t="str">
        <f>(IFERROR(IF(LARGE(Raw!Y:Y,A274+COUNTIF(Raw!C:C,"H")+COUNTIF(Raw!C:C,"S"))-2000&gt;0,LARGE(Raw!Y:Y,A274+COUNTIF(Raw!C:C,"H")+COUNTIF(Raw!C:C,"S"))-2000,""),""))</f>
        <v/>
      </c>
    </row>
    <row r="275" spans="1:15" x14ac:dyDescent="0.3">
      <c r="A275" s="52">
        <v>272</v>
      </c>
      <c r="B275" s="3" t="str">
        <f t="shared" si="14"/>
        <v/>
      </c>
      <c r="C275" s="52" t="str">
        <f>IF(E275="","",(INDEX(Raw!D:D,MATCH(E275+6000,Raw!Y:Y,0))))</f>
        <v/>
      </c>
      <c r="D275" s="52" t="str">
        <f>IF(E275="","",(INDEX(Raw!A:A,MATCH(E275+6000,Raw!Y:Y,0))))</f>
        <v/>
      </c>
      <c r="E275" s="11" t="str">
        <f>(IFERROR(IF(LARGE(Raw!Y:Y,A275)-6000&gt;0,LARGE(Raw!Y:Y,A275)-6000,""),""))</f>
        <v/>
      </c>
      <c r="G275" s="3" t="str">
        <f t="shared" si="12"/>
        <v/>
      </c>
      <c r="H275" s="52" t="str">
        <f>IF(J275="","",(INDEX(Raw!D:D,MATCH(J275+4000,Raw!Y:Y,0))))</f>
        <v/>
      </c>
      <c r="I275" s="52" t="str">
        <f>IF(J275="","",(INDEX(Raw!A:A,MATCH(J275+4000,Raw!Y:Y,0))))</f>
        <v/>
      </c>
      <c r="J275" s="11" t="str">
        <f>(IFERROR(IF(LARGE(Raw!Y:Y,A275+COUNTIF(Raw!C:C,"H"))-4000&gt;0,LARGE(Raw!Y:Y,A275+COUNTIF(Raw!C:C,"H"))-4000,""),""))</f>
        <v/>
      </c>
      <c r="L275" s="3" t="str">
        <f t="shared" si="13"/>
        <v/>
      </c>
      <c r="M275" s="52" t="str">
        <f>IF(O275="","",(INDEX(Raw!D:D,MATCH(O275+2000,Raw!Y:Y,0))))</f>
        <v/>
      </c>
      <c r="N275" s="52" t="str">
        <f>IF(O275="","",(INDEX(Raw!A:A,MATCH(O275+2000,Raw!Y:Y,0))))</f>
        <v/>
      </c>
      <c r="O275" s="11" t="str">
        <f>(IFERROR(IF(LARGE(Raw!Y:Y,A275+COUNTIF(Raw!C:C,"H")+COUNTIF(Raw!C:C,"S"))-2000&gt;0,LARGE(Raw!Y:Y,A275+COUNTIF(Raw!C:C,"H")+COUNTIF(Raw!C:C,"S"))-2000,""),""))</f>
        <v/>
      </c>
    </row>
    <row r="276" spans="1:15" x14ac:dyDescent="0.3">
      <c r="A276" s="52">
        <v>273</v>
      </c>
      <c r="B276" s="3" t="str">
        <f t="shared" si="14"/>
        <v/>
      </c>
      <c r="C276" s="52" t="str">
        <f>IF(E276="","",(INDEX(Raw!D:D,MATCH(E276+6000,Raw!Y:Y,0))))</f>
        <v/>
      </c>
      <c r="D276" s="52" t="str">
        <f>IF(E276="","",(INDEX(Raw!A:A,MATCH(E276+6000,Raw!Y:Y,0))))</f>
        <v/>
      </c>
      <c r="E276" s="11" t="str">
        <f>(IFERROR(IF(LARGE(Raw!Y:Y,A276)-6000&gt;0,LARGE(Raw!Y:Y,A276)-6000,""),""))</f>
        <v/>
      </c>
      <c r="G276" s="3" t="str">
        <f t="shared" si="12"/>
        <v/>
      </c>
      <c r="H276" s="52" t="str">
        <f>IF(J276="","",(INDEX(Raw!D:D,MATCH(J276+4000,Raw!Y:Y,0))))</f>
        <v/>
      </c>
      <c r="I276" s="52" t="str">
        <f>IF(J276="","",(INDEX(Raw!A:A,MATCH(J276+4000,Raw!Y:Y,0))))</f>
        <v/>
      </c>
      <c r="J276" s="11" t="str">
        <f>(IFERROR(IF(LARGE(Raw!Y:Y,A276+COUNTIF(Raw!C:C,"H"))-4000&gt;0,LARGE(Raw!Y:Y,A276+COUNTIF(Raw!C:C,"H"))-4000,""),""))</f>
        <v/>
      </c>
      <c r="L276" s="3" t="str">
        <f t="shared" si="13"/>
        <v/>
      </c>
      <c r="M276" s="52" t="str">
        <f>IF(O276="","",(INDEX(Raw!D:D,MATCH(O276+2000,Raw!Y:Y,0))))</f>
        <v/>
      </c>
      <c r="N276" s="52" t="str">
        <f>IF(O276="","",(INDEX(Raw!A:A,MATCH(O276+2000,Raw!Y:Y,0))))</f>
        <v/>
      </c>
      <c r="O276" s="11" t="str">
        <f>(IFERROR(IF(LARGE(Raw!Y:Y,A276+COUNTIF(Raw!C:C,"H")+COUNTIF(Raw!C:C,"S"))-2000&gt;0,LARGE(Raw!Y:Y,A276+COUNTIF(Raw!C:C,"H")+COUNTIF(Raw!C:C,"S"))-2000,""),""))</f>
        <v/>
      </c>
    </row>
    <row r="277" spans="1:15" x14ac:dyDescent="0.3">
      <c r="A277" s="52">
        <v>274</v>
      </c>
      <c r="B277" s="3" t="str">
        <f t="shared" si="14"/>
        <v/>
      </c>
      <c r="C277" s="52" t="str">
        <f>IF(E277="","",(INDEX(Raw!D:D,MATCH(E277+6000,Raw!Y:Y,0))))</f>
        <v/>
      </c>
      <c r="D277" s="52" t="str">
        <f>IF(E277="","",(INDEX(Raw!A:A,MATCH(E277+6000,Raw!Y:Y,0))))</f>
        <v/>
      </c>
      <c r="E277" s="11" t="str">
        <f>(IFERROR(IF(LARGE(Raw!Y:Y,A277)-6000&gt;0,LARGE(Raw!Y:Y,A277)-6000,""),""))</f>
        <v/>
      </c>
      <c r="G277" s="3" t="str">
        <f t="shared" si="12"/>
        <v/>
      </c>
      <c r="H277" s="52" t="str">
        <f>IF(J277="","",(INDEX(Raw!D:D,MATCH(J277+4000,Raw!Y:Y,0))))</f>
        <v/>
      </c>
      <c r="I277" s="52" t="str">
        <f>IF(J277="","",(INDEX(Raw!A:A,MATCH(J277+4000,Raw!Y:Y,0))))</f>
        <v/>
      </c>
      <c r="J277" s="11" t="str">
        <f>(IFERROR(IF(LARGE(Raw!Y:Y,A277+COUNTIF(Raw!C:C,"H"))-4000&gt;0,LARGE(Raw!Y:Y,A277+COUNTIF(Raw!C:C,"H"))-4000,""),""))</f>
        <v/>
      </c>
      <c r="L277" s="3" t="str">
        <f t="shared" si="13"/>
        <v/>
      </c>
      <c r="M277" s="52" t="str">
        <f>IF(O277="","",(INDEX(Raw!D:D,MATCH(O277+2000,Raw!Y:Y,0))))</f>
        <v/>
      </c>
      <c r="N277" s="52" t="str">
        <f>IF(O277="","",(INDEX(Raw!A:A,MATCH(O277+2000,Raw!Y:Y,0))))</f>
        <v/>
      </c>
      <c r="O277" s="11" t="str">
        <f>(IFERROR(IF(LARGE(Raw!Y:Y,A277+COUNTIF(Raw!C:C,"H")+COUNTIF(Raw!C:C,"S"))-2000&gt;0,LARGE(Raw!Y:Y,A277+COUNTIF(Raw!C:C,"H")+COUNTIF(Raw!C:C,"S"))-2000,""),""))</f>
        <v/>
      </c>
    </row>
    <row r="278" spans="1:15" x14ac:dyDescent="0.3">
      <c r="A278" s="52">
        <v>275</v>
      </c>
      <c r="B278" s="3" t="str">
        <f t="shared" si="14"/>
        <v/>
      </c>
      <c r="C278" s="52" t="str">
        <f>IF(E278="","",(INDEX(Raw!D:D,MATCH(E278+6000,Raw!Y:Y,0))))</f>
        <v/>
      </c>
      <c r="D278" s="52" t="str">
        <f>IF(E278="","",(INDEX(Raw!A:A,MATCH(E278+6000,Raw!Y:Y,0))))</f>
        <v/>
      </c>
      <c r="E278" s="11" t="str">
        <f>(IFERROR(IF(LARGE(Raw!Y:Y,A278)-6000&gt;0,LARGE(Raw!Y:Y,A278)-6000,""),""))</f>
        <v/>
      </c>
      <c r="G278" s="3" t="str">
        <f t="shared" si="12"/>
        <v/>
      </c>
      <c r="H278" s="52" t="str">
        <f>IF(J278="","",(INDEX(Raw!D:D,MATCH(J278+4000,Raw!Y:Y,0))))</f>
        <v/>
      </c>
      <c r="I278" s="52" t="str">
        <f>IF(J278="","",(INDEX(Raw!A:A,MATCH(J278+4000,Raw!Y:Y,0))))</f>
        <v/>
      </c>
      <c r="J278" s="11" t="str">
        <f>(IFERROR(IF(LARGE(Raw!Y:Y,A278+COUNTIF(Raw!C:C,"H"))-4000&gt;0,LARGE(Raw!Y:Y,A278+COUNTIF(Raw!C:C,"H"))-4000,""),""))</f>
        <v/>
      </c>
      <c r="L278" s="3" t="str">
        <f t="shared" si="13"/>
        <v/>
      </c>
      <c r="M278" s="52" t="str">
        <f>IF(O278="","",(INDEX(Raw!D:D,MATCH(O278+2000,Raw!Y:Y,0))))</f>
        <v/>
      </c>
      <c r="N278" s="52" t="str">
        <f>IF(O278="","",(INDEX(Raw!A:A,MATCH(O278+2000,Raw!Y:Y,0))))</f>
        <v/>
      </c>
      <c r="O278" s="11" t="str">
        <f>(IFERROR(IF(LARGE(Raw!Y:Y,A278+COUNTIF(Raw!C:C,"H")+COUNTIF(Raw!C:C,"S"))-2000&gt;0,LARGE(Raw!Y:Y,A278+COUNTIF(Raw!C:C,"H")+COUNTIF(Raw!C:C,"S"))-2000,""),""))</f>
        <v/>
      </c>
    </row>
    <row r="279" spans="1:15" x14ac:dyDescent="0.3">
      <c r="A279" s="52">
        <v>276</v>
      </c>
      <c r="B279" s="3" t="str">
        <f t="shared" si="14"/>
        <v/>
      </c>
      <c r="C279" s="52" t="str">
        <f>IF(E279="","",(INDEX(Raw!D:D,MATCH(E279+6000,Raw!Y:Y,0))))</f>
        <v/>
      </c>
      <c r="D279" s="52" t="str">
        <f>IF(E279="","",(INDEX(Raw!A:A,MATCH(E279+6000,Raw!Y:Y,0))))</f>
        <v/>
      </c>
      <c r="E279" s="11" t="str">
        <f>(IFERROR(IF(LARGE(Raw!Y:Y,A279)-6000&gt;0,LARGE(Raw!Y:Y,A279)-6000,""),""))</f>
        <v/>
      </c>
      <c r="G279" s="3" t="str">
        <f t="shared" si="12"/>
        <v/>
      </c>
      <c r="H279" s="52" t="str">
        <f>IF(J279="","",(INDEX(Raw!D:D,MATCH(J279+4000,Raw!Y:Y,0))))</f>
        <v/>
      </c>
      <c r="I279" s="52" t="str">
        <f>IF(J279="","",(INDEX(Raw!A:A,MATCH(J279+4000,Raw!Y:Y,0))))</f>
        <v/>
      </c>
      <c r="J279" s="11" t="str">
        <f>(IFERROR(IF(LARGE(Raw!Y:Y,A279+COUNTIF(Raw!C:C,"H"))-4000&gt;0,LARGE(Raw!Y:Y,A279+COUNTIF(Raw!C:C,"H"))-4000,""),""))</f>
        <v/>
      </c>
      <c r="L279" s="3" t="str">
        <f t="shared" si="13"/>
        <v/>
      </c>
      <c r="M279" s="52" t="str">
        <f>IF(O279="","",(INDEX(Raw!D:D,MATCH(O279+2000,Raw!Y:Y,0))))</f>
        <v/>
      </c>
      <c r="N279" s="52" t="str">
        <f>IF(O279="","",(INDEX(Raw!A:A,MATCH(O279+2000,Raw!Y:Y,0))))</f>
        <v/>
      </c>
      <c r="O279" s="11" t="str">
        <f>(IFERROR(IF(LARGE(Raw!Y:Y,A279+COUNTIF(Raw!C:C,"H")+COUNTIF(Raw!C:C,"S"))-2000&gt;0,LARGE(Raw!Y:Y,A279+COUNTIF(Raw!C:C,"H")+COUNTIF(Raw!C:C,"S"))-2000,""),""))</f>
        <v/>
      </c>
    </row>
    <row r="280" spans="1:15" x14ac:dyDescent="0.3">
      <c r="A280" s="52">
        <v>277</v>
      </c>
      <c r="B280" s="3" t="str">
        <f t="shared" si="14"/>
        <v/>
      </c>
      <c r="C280" s="52" t="str">
        <f>IF(E280="","",(INDEX(Raw!D:D,MATCH(E280+6000,Raw!Y:Y,0))))</f>
        <v/>
      </c>
      <c r="D280" s="52" t="str">
        <f>IF(E280="","",(INDEX(Raw!A:A,MATCH(E280+6000,Raw!Y:Y,0))))</f>
        <v/>
      </c>
      <c r="E280" s="11" t="str">
        <f>(IFERROR(IF(LARGE(Raw!Y:Y,A280)-6000&gt;0,LARGE(Raw!Y:Y,A280)-6000,""),""))</f>
        <v/>
      </c>
      <c r="G280" s="3" t="str">
        <f t="shared" si="12"/>
        <v/>
      </c>
      <c r="H280" s="52" t="str">
        <f>IF(J280="","",(INDEX(Raw!D:D,MATCH(J280+4000,Raw!Y:Y,0))))</f>
        <v/>
      </c>
      <c r="I280" s="52" t="str">
        <f>IF(J280="","",(INDEX(Raw!A:A,MATCH(J280+4000,Raw!Y:Y,0))))</f>
        <v/>
      </c>
      <c r="J280" s="11" t="str">
        <f>(IFERROR(IF(LARGE(Raw!Y:Y,A280+COUNTIF(Raw!C:C,"H"))-4000&gt;0,LARGE(Raw!Y:Y,A280+COUNTIF(Raw!C:C,"H"))-4000,""),""))</f>
        <v/>
      </c>
      <c r="L280" s="3" t="str">
        <f t="shared" si="13"/>
        <v/>
      </c>
      <c r="M280" s="52" t="str">
        <f>IF(O280="","",(INDEX(Raw!D:D,MATCH(O280+2000,Raw!Y:Y,0))))</f>
        <v/>
      </c>
      <c r="N280" s="52" t="str">
        <f>IF(O280="","",(INDEX(Raw!A:A,MATCH(O280+2000,Raw!Y:Y,0))))</f>
        <v/>
      </c>
      <c r="O280" s="11" t="str">
        <f>(IFERROR(IF(LARGE(Raw!Y:Y,A280+COUNTIF(Raw!C:C,"H")+COUNTIF(Raw!C:C,"S"))-2000&gt;0,LARGE(Raw!Y:Y,A280+COUNTIF(Raw!C:C,"H")+COUNTIF(Raw!C:C,"S"))-2000,""),""))</f>
        <v/>
      </c>
    </row>
    <row r="281" spans="1:15" x14ac:dyDescent="0.3">
      <c r="A281" s="52">
        <v>278</v>
      </c>
      <c r="B281" s="3" t="str">
        <f t="shared" si="14"/>
        <v/>
      </c>
      <c r="C281" s="52" t="str">
        <f>IF(E281="","",(INDEX(Raw!D:D,MATCH(E281+6000,Raw!Y:Y,0))))</f>
        <v/>
      </c>
      <c r="D281" s="52" t="str">
        <f>IF(E281="","",(INDEX(Raw!A:A,MATCH(E281+6000,Raw!Y:Y,0))))</f>
        <v/>
      </c>
      <c r="E281" s="11" t="str">
        <f>(IFERROR(IF(LARGE(Raw!Y:Y,A281)-6000&gt;0,LARGE(Raw!Y:Y,A281)-6000,""),""))</f>
        <v/>
      </c>
      <c r="G281" s="3" t="str">
        <f t="shared" si="12"/>
        <v/>
      </c>
      <c r="H281" s="52" t="str">
        <f>IF(J281="","",(INDEX(Raw!D:D,MATCH(J281+4000,Raw!Y:Y,0))))</f>
        <v/>
      </c>
      <c r="I281" s="52" t="str">
        <f>IF(J281="","",(INDEX(Raw!A:A,MATCH(J281+4000,Raw!Y:Y,0))))</f>
        <v/>
      </c>
      <c r="J281" s="11" t="str">
        <f>(IFERROR(IF(LARGE(Raw!Y:Y,A281+COUNTIF(Raw!C:C,"H"))-4000&gt;0,LARGE(Raw!Y:Y,A281+COUNTIF(Raw!C:C,"H"))-4000,""),""))</f>
        <v/>
      </c>
      <c r="L281" s="3" t="str">
        <f t="shared" si="13"/>
        <v/>
      </c>
      <c r="M281" s="52" t="str">
        <f>IF(O281="","",(INDEX(Raw!D:D,MATCH(O281+2000,Raw!Y:Y,0))))</f>
        <v/>
      </c>
      <c r="N281" s="52" t="str">
        <f>IF(O281="","",(INDEX(Raw!A:A,MATCH(O281+2000,Raw!Y:Y,0))))</f>
        <v/>
      </c>
      <c r="O281" s="11" t="str">
        <f>(IFERROR(IF(LARGE(Raw!Y:Y,A281+COUNTIF(Raw!C:C,"H")+COUNTIF(Raw!C:C,"S"))-2000&gt;0,LARGE(Raw!Y:Y,A281+COUNTIF(Raw!C:C,"H")+COUNTIF(Raw!C:C,"S"))-2000,""),""))</f>
        <v/>
      </c>
    </row>
    <row r="282" spans="1:15" x14ac:dyDescent="0.3">
      <c r="A282" s="52">
        <v>279</v>
      </c>
      <c r="B282" s="3" t="str">
        <f t="shared" si="14"/>
        <v/>
      </c>
      <c r="C282" s="52" t="str">
        <f>IF(E282="","",(INDEX(Raw!D:D,MATCH(E282+6000,Raw!Y:Y,0))))</f>
        <v/>
      </c>
      <c r="D282" s="52" t="str">
        <f>IF(E282="","",(INDEX(Raw!A:A,MATCH(E282+6000,Raw!Y:Y,0))))</f>
        <v/>
      </c>
      <c r="E282" s="11" t="str">
        <f>(IFERROR(IF(LARGE(Raw!Y:Y,A282)-6000&gt;0,LARGE(Raw!Y:Y,A282)-6000,""),""))</f>
        <v/>
      </c>
      <c r="G282" s="3" t="str">
        <f t="shared" si="12"/>
        <v/>
      </c>
      <c r="H282" s="52" t="str">
        <f>IF(J282="","",(INDEX(Raw!D:D,MATCH(J282+4000,Raw!Y:Y,0))))</f>
        <v/>
      </c>
      <c r="I282" s="52" t="str">
        <f>IF(J282="","",(INDEX(Raw!A:A,MATCH(J282+4000,Raw!Y:Y,0))))</f>
        <v/>
      </c>
      <c r="J282" s="11" t="str">
        <f>(IFERROR(IF(LARGE(Raw!Y:Y,A282+COUNTIF(Raw!C:C,"H"))-4000&gt;0,LARGE(Raw!Y:Y,A282+COUNTIF(Raw!C:C,"H"))-4000,""),""))</f>
        <v/>
      </c>
      <c r="L282" s="3" t="str">
        <f t="shared" si="13"/>
        <v/>
      </c>
      <c r="M282" s="52" t="str">
        <f>IF(O282="","",(INDEX(Raw!D:D,MATCH(O282+2000,Raw!Y:Y,0))))</f>
        <v/>
      </c>
      <c r="N282" s="52" t="str">
        <f>IF(O282="","",(INDEX(Raw!A:A,MATCH(O282+2000,Raw!Y:Y,0))))</f>
        <v/>
      </c>
      <c r="O282" s="11" t="str">
        <f>(IFERROR(IF(LARGE(Raw!Y:Y,A282+COUNTIF(Raw!C:C,"H")+COUNTIF(Raw!C:C,"S"))-2000&gt;0,LARGE(Raw!Y:Y,A282+COUNTIF(Raw!C:C,"H")+COUNTIF(Raw!C:C,"S"))-2000,""),""))</f>
        <v/>
      </c>
    </row>
    <row r="283" spans="1:15" x14ac:dyDescent="0.3">
      <c r="A283" s="52">
        <v>280</v>
      </c>
      <c r="B283" s="3" t="str">
        <f t="shared" si="14"/>
        <v/>
      </c>
      <c r="C283" s="52" t="str">
        <f>IF(E283="","",(INDEX(Raw!D:D,MATCH(E283+6000,Raw!Y:Y,0))))</f>
        <v/>
      </c>
      <c r="D283" s="52" t="str">
        <f>IF(E283="","",(INDEX(Raw!A:A,MATCH(E283+6000,Raw!Y:Y,0))))</f>
        <v/>
      </c>
      <c r="E283" s="11" t="str">
        <f>(IFERROR(IF(LARGE(Raw!Y:Y,A283)-6000&gt;0,LARGE(Raw!Y:Y,A283)-6000,""),""))</f>
        <v/>
      </c>
      <c r="G283" s="3" t="str">
        <f t="shared" si="12"/>
        <v/>
      </c>
      <c r="H283" s="52" t="str">
        <f>IF(J283="","",(INDEX(Raw!D:D,MATCH(J283+4000,Raw!Y:Y,0))))</f>
        <v/>
      </c>
      <c r="I283" s="52" t="str">
        <f>IF(J283="","",(INDEX(Raw!A:A,MATCH(J283+4000,Raw!Y:Y,0))))</f>
        <v/>
      </c>
      <c r="J283" s="11" t="str">
        <f>(IFERROR(IF(LARGE(Raw!Y:Y,A283+COUNTIF(Raw!C:C,"H"))-4000&gt;0,LARGE(Raw!Y:Y,A283+COUNTIF(Raw!C:C,"H"))-4000,""),""))</f>
        <v/>
      </c>
      <c r="L283" s="3" t="str">
        <f t="shared" si="13"/>
        <v/>
      </c>
      <c r="M283" s="52" t="str">
        <f>IF(O283="","",(INDEX(Raw!D:D,MATCH(O283+2000,Raw!Y:Y,0))))</f>
        <v/>
      </c>
      <c r="N283" s="52" t="str">
        <f>IF(O283="","",(INDEX(Raw!A:A,MATCH(O283+2000,Raw!Y:Y,0))))</f>
        <v/>
      </c>
      <c r="O283" s="11" t="str">
        <f>(IFERROR(IF(LARGE(Raw!Y:Y,A283+COUNTIF(Raw!C:C,"H")+COUNTIF(Raw!C:C,"S"))-2000&gt;0,LARGE(Raw!Y:Y,A283+COUNTIF(Raw!C:C,"H")+COUNTIF(Raw!C:C,"S"))-2000,""),""))</f>
        <v/>
      </c>
    </row>
    <row r="284" spans="1:15" x14ac:dyDescent="0.3">
      <c r="A284" s="52">
        <v>281</v>
      </c>
      <c r="B284" s="3" t="str">
        <f t="shared" si="14"/>
        <v/>
      </c>
      <c r="C284" s="52" t="str">
        <f>IF(E284="","",(INDEX(Raw!D:D,MATCH(E284+6000,Raw!Y:Y,0))))</f>
        <v/>
      </c>
      <c r="D284" s="52" t="str">
        <f>IF(E284="","",(INDEX(Raw!A:A,MATCH(E284+6000,Raw!Y:Y,0))))</f>
        <v/>
      </c>
      <c r="E284" s="11" t="str">
        <f>(IFERROR(IF(LARGE(Raw!Y:Y,A284)-6000&gt;0,LARGE(Raw!Y:Y,A284)-6000,""),""))</f>
        <v/>
      </c>
      <c r="G284" s="3" t="str">
        <f t="shared" si="12"/>
        <v/>
      </c>
      <c r="H284" s="52" t="str">
        <f>IF(J284="","",(INDEX(Raw!D:D,MATCH(J284+4000,Raw!Y:Y,0))))</f>
        <v/>
      </c>
      <c r="I284" s="52" t="str">
        <f>IF(J284="","",(INDEX(Raw!A:A,MATCH(J284+4000,Raw!Y:Y,0))))</f>
        <v/>
      </c>
      <c r="J284" s="11" t="str">
        <f>(IFERROR(IF(LARGE(Raw!Y:Y,A284+COUNTIF(Raw!C:C,"H"))-4000&gt;0,LARGE(Raw!Y:Y,A284+COUNTIF(Raw!C:C,"H"))-4000,""),""))</f>
        <v/>
      </c>
      <c r="L284" s="3" t="str">
        <f t="shared" si="13"/>
        <v/>
      </c>
      <c r="M284" s="52" t="str">
        <f>IF(O284="","",(INDEX(Raw!D:D,MATCH(O284+2000,Raw!Y:Y,0))))</f>
        <v/>
      </c>
      <c r="N284" s="52" t="str">
        <f>IF(O284="","",(INDEX(Raw!A:A,MATCH(O284+2000,Raw!Y:Y,0))))</f>
        <v/>
      </c>
      <c r="O284" s="11" t="str">
        <f>(IFERROR(IF(LARGE(Raw!Y:Y,A284+COUNTIF(Raw!C:C,"H")+COUNTIF(Raw!C:C,"S"))-2000&gt;0,LARGE(Raw!Y:Y,A284+COUNTIF(Raw!C:C,"H")+COUNTIF(Raw!C:C,"S"))-2000,""),""))</f>
        <v/>
      </c>
    </row>
    <row r="285" spans="1:15" x14ac:dyDescent="0.3">
      <c r="A285" s="52">
        <v>282</v>
      </c>
      <c r="B285" s="3" t="str">
        <f t="shared" si="14"/>
        <v/>
      </c>
      <c r="C285" s="52" t="str">
        <f>IF(E285="","",(INDEX(Raw!D:D,MATCH(E285+6000,Raw!Y:Y,0))))</f>
        <v/>
      </c>
      <c r="D285" s="52" t="str">
        <f>IF(E285="","",(INDEX(Raw!A:A,MATCH(E285+6000,Raw!Y:Y,0))))</f>
        <v/>
      </c>
      <c r="E285" s="11" t="str">
        <f>(IFERROR(IF(LARGE(Raw!Y:Y,A285)-6000&gt;0,LARGE(Raw!Y:Y,A285)-6000,""),""))</f>
        <v/>
      </c>
      <c r="G285" s="3" t="str">
        <f t="shared" si="12"/>
        <v/>
      </c>
      <c r="H285" s="52" t="str">
        <f>IF(J285="","",(INDEX(Raw!D:D,MATCH(J285+4000,Raw!Y:Y,0))))</f>
        <v/>
      </c>
      <c r="I285" s="52" t="str">
        <f>IF(J285="","",(INDEX(Raw!A:A,MATCH(J285+4000,Raw!Y:Y,0))))</f>
        <v/>
      </c>
      <c r="J285" s="11" t="str">
        <f>(IFERROR(IF(LARGE(Raw!Y:Y,A285+COUNTIF(Raw!C:C,"H"))-4000&gt;0,LARGE(Raw!Y:Y,A285+COUNTIF(Raw!C:C,"H"))-4000,""),""))</f>
        <v/>
      </c>
      <c r="L285" s="3" t="str">
        <f t="shared" si="13"/>
        <v/>
      </c>
      <c r="M285" s="52" t="str">
        <f>IF(O285="","",(INDEX(Raw!D:D,MATCH(O285+2000,Raw!Y:Y,0))))</f>
        <v/>
      </c>
      <c r="N285" s="52" t="str">
        <f>IF(O285="","",(INDEX(Raw!A:A,MATCH(O285+2000,Raw!Y:Y,0))))</f>
        <v/>
      </c>
      <c r="O285" s="11" t="str">
        <f>(IFERROR(IF(LARGE(Raw!Y:Y,A285+COUNTIF(Raw!C:C,"H")+COUNTIF(Raw!C:C,"S"))-2000&gt;0,LARGE(Raw!Y:Y,A285+COUNTIF(Raw!C:C,"H")+COUNTIF(Raw!C:C,"S"))-2000,""),""))</f>
        <v/>
      </c>
    </row>
    <row r="286" spans="1:15" x14ac:dyDescent="0.3">
      <c r="A286" s="52">
        <v>283</v>
      </c>
      <c r="B286" s="3" t="str">
        <f t="shared" si="14"/>
        <v/>
      </c>
      <c r="C286" s="52" t="str">
        <f>IF(E286="","",(INDEX(Raw!D:D,MATCH(E286+6000,Raw!Y:Y,0))))</f>
        <v/>
      </c>
      <c r="D286" s="52" t="str">
        <f>IF(E286="","",(INDEX(Raw!A:A,MATCH(E286+6000,Raw!Y:Y,0))))</f>
        <v/>
      </c>
      <c r="E286" s="11" t="str">
        <f>(IFERROR(IF(LARGE(Raw!Y:Y,A286)-6000&gt;0,LARGE(Raw!Y:Y,A286)-6000,""),""))</f>
        <v/>
      </c>
      <c r="G286" s="3" t="str">
        <f t="shared" si="12"/>
        <v/>
      </c>
      <c r="H286" s="52" t="str">
        <f>IF(J286="","",(INDEX(Raw!D:D,MATCH(J286+4000,Raw!Y:Y,0))))</f>
        <v/>
      </c>
      <c r="I286" s="52" t="str">
        <f>IF(J286="","",(INDEX(Raw!A:A,MATCH(J286+4000,Raw!Y:Y,0))))</f>
        <v/>
      </c>
      <c r="J286" s="11" t="str">
        <f>(IFERROR(IF(LARGE(Raw!Y:Y,A286+COUNTIF(Raw!C:C,"H"))-4000&gt;0,LARGE(Raw!Y:Y,A286+COUNTIF(Raw!C:C,"H"))-4000,""),""))</f>
        <v/>
      </c>
      <c r="L286" s="3" t="str">
        <f t="shared" si="13"/>
        <v/>
      </c>
      <c r="M286" s="52" t="str">
        <f>IF(O286="","",(INDEX(Raw!D:D,MATCH(O286+2000,Raw!Y:Y,0))))</f>
        <v/>
      </c>
      <c r="N286" s="52" t="str">
        <f>IF(O286="","",(INDEX(Raw!A:A,MATCH(O286+2000,Raw!Y:Y,0))))</f>
        <v/>
      </c>
      <c r="O286" s="11" t="str">
        <f>(IFERROR(IF(LARGE(Raw!Y:Y,A286+COUNTIF(Raw!C:C,"H")+COUNTIF(Raw!C:C,"S"))-2000&gt;0,LARGE(Raw!Y:Y,A286+COUNTIF(Raw!C:C,"H")+COUNTIF(Raw!C:C,"S"))-2000,""),""))</f>
        <v/>
      </c>
    </row>
    <row r="287" spans="1:15" x14ac:dyDescent="0.3">
      <c r="A287" s="52">
        <v>284</v>
      </c>
      <c r="B287" s="3" t="str">
        <f t="shared" si="14"/>
        <v/>
      </c>
      <c r="C287" s="52" t="str">
        <f>IF(E287="","",(INDEX(Raw!D:D,MATCH(E287+6000,Raw!Y:Y,0))))</f>
        <v/>
      </c>
      <c r="D287" s="52" t="str">
        <f>IF(E287="","",(INDEX(Raw!A:A,MATCH(E287+6000,Raw!Y:Y,0))))</f>
        <v/>
      </c>
      <c r="E287" s="11" t="str">
        <f>(IFERROR(IF(LARGE(Raw!Y:Y,A287)-6000&gt;0,LARGE(Raw!Y:Y,A287)-6000,""),""))</f>
        <v/>
      </c>
      <c r="G287" s="3" t="str">
        <f t="shared" si="12"/>
        <v/>
      </c>
      <c r="H287" s="52" t="str">
        <f>IF(J287="","",(INDEX(Raw!D:D,MATCH(J287+4000,Raw!Y:Y,0))))</f>
        <v/>
      </c>
      <c r="I287" s="52" t="str">
        <f>IF(J287="","",(INDEX(Raw!A:A,MATCH(J287+4000,Raw!Y:Y,0))))</f>
        <v/>
      </c>
      <c r="J287" s="11" t="str">
        <f>(IFERROR(IF(LARGE(Raw!Y:Y,A287+COUNTIF(Raw!C:C,"H"))-4000&gt;0,LARGE(Raw!Y:Y,A287+COUNTIF(Raw!C:C,"H"))-4000,""),""))</f>
        <v/>
      </c>
      <c r="L287" s="3" t="str">
        <f t="shared" si="13"/>
        <v/>
      </c>
      <c r="M287" s="52" t="str">
        <f>IF(O287="","",(INDEX(Raw!D:D,MATCH(O287+2000,Raw!Y:Y,0))))</f>
        <v/>
      </c>
      <c r="N287" s="52" t="str">
        <f>IF(O287="","",(INDEX(Raw!A:A,MATCH(O287+2000,Raw!Y:Y,0))))</f>
        <v/>
      </c>
      <c r="O287" s="11" t="str">
        <f>(IFERROR(IF(LARGE(Raw!Y:Y,A287+COUNTIF(Raw!C:C,"H")+COUNTIF(Raw!C:C,"S"))-2000&gt;0,LARGE(Raw!Y:Y,A287+COUNTIF(Raw!C:C,"H")+COUNTIF(Raw!C:C,"S"))-2000,""),""))</f>
        <v/>
      </c>
    </row>
    <row r="288" spans="1:15" x14ac:dyDescent="0.3">
      <c r="A288" s="52">
        <v>285</v>
      </c>
      <c r="B288" s="3" t="str">
        <f t="shared" si="14"/>
        <v/>
      </c>
      <c r="C288" s="52" t="str">
        <f>IF(E288="","",(INDEX(Raw!D:D,MATCH(E288+6000,Raw!Y:Y,0))))</f>
        <v/>
      </c>
      <c r="D288" s="52" t="str">
        <f>IF(E288="","",(INDEX(Raw!A:A,MATCH(E288+6000,Raw!Y:Y,0))))</f>
        <v/>
      </c>
      <c r="E288" s="11" t="str">
        <f>(IFERROR(IF(LARGE(Raw!Y:Y,A288)-6000&gt;0,LARGE(Raw!Y:Y,A288)-6000,""),""))</f>
        <v/>
      </c>
      <c r="G288" s="3" t="str">
        <f t="shared" si="12"/>
        <v/>
      </c>
      <c r="H288" s="52" t="str">
        <f>IF(J288="","",(INDEX(Raw!D:D,MATCH(J288+4000,Raw!Y:Y,0))))</f>
        <v/>
      </c>
      <c r="I288" s="52" t="str">
        <f>IF(J288="","",(INDEX(Raw!A:A,MATCH(J288+4000,Raw!Y:Y,0))))</f>
        <v/>
      </c>
      <c r="J288" s="11" t="str">
        <f>(IFERROR(IF(LARGE(Raw!Y:Y,A288+COUNTIF(Raw!C:C,"H"))-4000&gt;0,LARGE(Raw!Y:Y,A288+COUNTIF(Raw!C:C,"H"))-4000,""),""))</f>
        <v/>
      </c>
      <c r="L288" s="3" t="str">
        <f t="shared" si="13"/>
        <v/>
      </c>
      <c r="M288" s="52" t="str">
        <f>IF(O288="","",(INDEX(Raw!D:D,MATCH(O288+2000,Raw!Y:Y,0))))</f>
        <v/>
      </c>
      <c r="N288" s="52" t="str">
        <f>IF(O288="","",(INDEX(Raw!A:A,MATCH(O288+2000,Raw!Y:Y,0))))</f>
        <v/>
      </c>
      <c r="O288" s="11" t="str">
        <f>(IFERROR(IF(LARGE(Raw!Y:Y,A288+COUNTIF(Raw!C:C,"H")+COUNTIF(Raw!C:C,"S"))-2000&gt;0,LARGE(Raw!Y:Y,A288+COUNTIF(Raw!C:C,"H")+COUNTIF(Raw!C:C,"S"))-2000,""),""))</f>
        <v/>
      </c>
    </row>
    <row r="289" spans="1:15" x14ac:dyDescent="0.3">
      <c r="A289" s="52">
        <v>286</v>
      </c>
      <c r="B289" s="3" t="str">
        <f t="shared" si="14"/>
        <v/>
      </c>
      <c r="C289" s="52" t="str">
        <f>IF(E289="","",(INDEX(Raw!D:D,MATCH(E289+6000,Raw!Y:Y,0))))</f>
        <v/>
      </c>
      <c r="D289" s="52" t="str">
        <f>IF(E289="","",(INDEX(Raw!A:A,MATCH(E289+6000,Raw!Y:Y,0))))</f>
        <v/>
      </c>
      <c r="E289" s="11" t="str">
        <f>(IFERROR(IF(LARGE(Raw!Y:Y,A289)-6000&gt;0,LARGE(Raw!Y:Y,A289)-6000,""),""))</f>
        <v/>
      </c>
      <c r="G289" s="3" t="str">
        <f t="shared" si="12"/>
        <v/>
      </c>
      <c r="H289" s="52" t="str">
        <f>IF(J289="","",(INDEX(Raw!D:D,MATCH(J289+4000,Raw!Y:Y,0))))</f>
        <v/>
      </c>
      <c r="I289" s="52" t="str">
        <f>IF(J289="","",(INDEX(Raw!A:A,MATCH(J289+4000,Raw!Y:Y,0))))</f>
        <v/>
      </c>
      <c r="J289" s="11" t="str">
        <f>(IFERROR(IF(LARGE(Raw!Y:Y,A289+COUNTIF(Raw!C:C,"H"))-4000&gt;0,LARGE(Raw!Y:Y,A289+COUNTIF(Raw!C:C,"H"))-4000,""),""))</f>
        <v/>
      </c>
      <c r="L289" s="3" t="str">
        <f t="shared" si="13"/>
        <v/>
      </c>
      <c r="M289" s="52" t="str">
        <f>IF(O289="","",(INDEX(Raw!D:D,MATCH(O289+2000,Raw!Y:Y,0))))</f>
        <v/>
      </c>
      <c r="N289" s="52" t="str">
        <f>IF(O289="","",(INDEX(Raw!A:A,MATCH(O289+2000,Raw!Y:Y,0))))</f>
        <v/>
      </c>
      <c r="O289" s="11" t="str">
        <f>(IFERROR(IF(LARGE(Raw!Y:Y,A289+COUNTIF(Raw!C:C,"H")+COUNTIF(Raw!C:C,"S"))-2000&gt;0,LARGE(Raw!Y:Y,A289+COUNTIF(Raw!C:C,"H")+COUNTIF(Raw!C:C,"S"))-2000,""),""))</f>
        <v/>
      </c>
    </row>
    <row r="290" spans="1:15" x14ac:dyDescent="0.3">
      <c r="A290" s="52">
        <v>287</v>
      </c>
      <c r="B290" s="3" t="str">
        <f t="shared" si="14"/>
        <v/>
      </c>
      <c r="C290" s="52" t="str">
        <f>IF(E290="","",(INDEX(Raw!D:D,MATCH(E290+6000,Raw!Y:Y,0))))</f>
        <v/>
      </c>
      <c r="D290" s="52" t="str">
        <f>IF(E290="","",(INDEX(Raw!A:A,MATCH(E290+6000,Raw!Y:Y,0))))</f>
        <v/>
      </c>
      <c r="E290" s="11" t="str">
        <f>(IFERROR(IF(LARGE(Raw!Y:Y,A290)-6000&gt;0,LARGE(Raw!Y:Y,A290)-6000,""),""))</f>
        <v/>
      </c>
      <c r="G290" s="3" t="str">
        <f t="shared" si="12"/>
        <v/>
      </c>
      <c r="H290" s="52" t="str">
        <f>IF(J290="","",(INDEX(Raw!D:D,MATCH(J290+4000,Raw!Y:Y,0))))</f>
        <v/>
      </c>
      <c r="I290" s="52" t="str">
        <f>IF(J290="","",(INDEX(Raw!A:A,MATCH(J290+4000,Raw!Y:Y,0))))</f>
        <v/>
      </c>
      <c r="J290" s="11" t="str">
        <f>(IFERROR(IF(LARGE(Raw!Y:Y,A290+COUNTIF(Raw!C:C,"H"))-4000&gt;0,LARGE(Raw!Y:Y,A290+COUNTIF(Raw!C:C,"H"))-4000,""),""))</f>
        <v/>
      </c>
      <c r="L290" s="3" t="str">
        <f t="shared" si="13"/>
        <v/>
      </c>
      <c r="M290" s="52" t="str">
        <f>IF(O290="","",(INDEX(Raw!D:D,MATCH(O290+2000,Raw!Y:Y,0))))</f>
        <v/>
      </c>
      <c r="N290" s="52" t="str">
        <f>IF(O290="","",(INDEX(Raw!A:A,MATCH(O290+2000,Raw!Y:Y,0))))</f>
        <v/>
      </c>
      <c r="O290" s="11" t="str">
        <f>(IFERROR(IF(LARGE(Raw!Y:Y,A290+COUNTIF(Raw!C:C,"H")+COUNTIF(Raw!C:C,"S"))-2000&gt;0,LARGE(Raw!Y:Y,A290+COUNTIF(Raw!C:C,"H")+COUNTIF(Raw!C:C,"S"))-2000,""),""))</f>
        <v/>
      </c>
    </row>
    <row r="291" spans="1:15" x14ac:dyDescent="0.3">
      <c r="A291" s="52">
        <v>288</v>
      </c>
      <c r="B291" s="3" t="str">
        <f t="shared" si="14"/>
        <v/>
      </c>
      <c r="C291" s="52" t="str">
        <f>IF(E291="","",(INDEX(Raw!D:D,MATCH(E291+6000,Raw!Y:Y,0))))</f>
        <v/>
      </c>
      <c r="D291" s="52" t="str">
        <f>IF(E291="","",(INDEX(Raw!A:A,MATCH(E291+6000,Raw!Y:Y,0))))</f>
        <v/>
      </c>
      <c r="E291" s="11" t="str">
        <f>(IFERROR(IF(LARGE(Raw!Y:Y,A291)-6000&gt;0,LARGE(Raw!Y:Y,A291)-6000,""),""))</f>
        <v/>
      </c>
      <c r="G291" s="3" t="str">
        <f t="shared" si="12"/>
        <v/>
      </c>
      <c r="H291" s="52" t="str">
        <f>IF(J291="","",(INDEX(Raw!D:D,MATCH(J291+4000,Raw!Y:Y,0))))</f>
        <v/>
      </c>
      <c r="I291" s="52" t="str">
        <f>IF(J291="","",(INDEX(Raw!A:A,MATCH(J291+4000,Raw!Y:Y,0))))</f>
        <v/>
      </c>
      <c r="J291" s="11" t="str">
        <f>(IFERROR(IF(LARGE(Raw!Y:Y,A291+COUNTIF(Raw!C:C,"H"))-4000&gt;0,LARGE(Raw!Y:Y,A291+COUNTIF(Raw!C:C,"H"))-4000,""),""))</f>
        <v/>
      </c>
      <c r="L291" s="3" t="str">
        <f t="shared" si="13"/>
        <v/>
      </c>
      <c r="M291" s="52" t="str">
        <f>IF(O291="","",(INDEX(Raw!D:D,MATCH(O291+2000,Raw!Y:Y,0))))</f>
        <v/>
      </c>
      <c r="N291" s="52" t="str">
        <f>IF(O291="","",(INDEX(Raw!A:A,MATCH(O291+2000,Raw!Y:Y,0))))</f>
        <v/>
      </c>
      <c r="O291" s="11" t="str">
        <f>(IFERROR(IF(LARGE(Raw!Y:Y,A291+COUNTIF(Raw!C:C,"H")+COUNTIF(Raw!C:C,"S"))-2000&gt;0,LARGE(Raw!Y:Y,A291+COUNTIF(Raw!C:C,"H")+COUNTIF(Raw!C:C,"S"))-2000,""),""))</f>
        <v/>
      </c>
    </row>
    <row r="292" spans="1:15" x14ac:dyDescent="0.3">
      <c r="A292" s="52">
        <v>289</v>
      </c>
      <c r="B292" s="3" t="str">
        <f t="shared" si="14"/>
        <v/>
      </c>
      <c r="C292" s="52" t="str">
        <f>IF(E292="","",(INDEX(Raw!D:D,MATCH(E292+6000,Raw!Y:Y,0))))</f>
        <v/>
      </c>
      <c r="D292" s="52" t="str">
        <f>IF(E292="","",(INDEX(Raw!A:A,MATCH(E292+6000,Raw!Y:Y,0))))</f>
        <v/>
      </c>
      <c r="E292" s="11" t="str">
        <f>(IFERROR(IF(LARGE(Raw!Y:Y,A292)-6000&gt;0,LARGE(Raw!Y:Y,A292)-6000,""),""))</f>
        <v/>
      </c>
      <c r="G292" s="3" t="str">
        <f t="shared" si="12"/>
        <v/>
      </c>
      <c r="H292" s="52" t="str">
        <f>IF(J292="","",(INDEX(Raw!D:D,MATCH(J292+4000,Raw!Y:Y,0))))</f>
        <v/>
      </c>
      <c r="I292" s="52" t="str">
        <f>IF(J292="","",(INDEX(Raw!A:A,MATCH(J292+4000,Raw!Y:Y,0))))</f>
        <v/>
      </c>
      <c r="J292" s="11" t="str">
        <f>(IFERROR(IF(LARGE(Raw!Y:Y,A292+COUNTIF(Raw!C:C,"H"))-4000&gt;0,LARGE(Raw!Y:Y,A292+COUNTIF(Raw!C:C,"H"))-4000,""),""))</f>
        <v/>
      </c>
      <c r="L292" s="3" t="str">
        <f t="shared" si="13"/>
        <v/>
      </c>
      <c r="M292" s="52" t="str">
        <f>IF(O292="","",(INDEX(Raw!D:D,MATCH(O292+2000,Raw!Y:Y,0))))</f>
        <v/>
      </c>
      <c r="N292" s="52" t="str">
        <f>IF(O292="","",(INDEX(Raw!A:A,MATCH(O292+2000,Raw!Y:Y,0))))</f>
        <v/>
      </c>
      <c r="O292" s="11" t="str">
        <f>(IFERROR(IF(LARGE(Raw!Y:Y,A292+COUNTIF(Raw!C:C,"H")+COUNTIF(Raw!C:C,"S"))-2000&gt;0,LARGE(Raw!Y:Y,A292+COUNTIF(Raw!C:C,"H")+COUNTIF(Raw!C:C,"S"))-2000,""),""))</f>
        <v/>
      </c>
    </row>
    <row r="293" spans="1:15" x14ac:dyDescent="0.3">
      <c r="A293" s="52">
        <v>290</v>
      </c>
      <c r="B293" s="3" t="str">
        <f t="shared" si="14"/>
        <v/>
      </c>
      <c r="C293" s="52" t="str">
        <f>IF(E293="","",(INDEX(Raw!D:D,MATCH(E293+6000,Raw!Y:Y,0))))</f>
        <v/>
      </c>
      <c r="D293" s="52" t="str">
        <f>IF(E293="","",(INDEX(Raw!A:A,MATCH(E293+6000,Raw!Y:Y,0))))</f>
        <v/>
      </c>
      <c r="E293" s="11" t="str">
        <f>(IFERROR(IF(LARGE(Raw!Y:Y,A293)-6000&gt;0,LARGE(Raw!Y:Y,A293)-6000,""),""))</f>
        <v/>
      </c>
      <c r="G293" s="3" t="str">
        <f t="shared" si="12"/>
        <v/>
      </c>
      <c r="H293" s="52" t="str">
        <f>IF(J293="","",(INDEX(Raw!D:D,MATCH(J293+4000,Raw!Y:Y,0))))</f>
        <v/>
      </c>
      <c r="I293" s="52" t="str">
        <f>IF(J293="","",(INDEX(Raw!A:A,MATCH(J293+4000,Raw!Y:Y,0))))</f>
        <v/>
      </c>
      <c r="J293" s="11" t="str">
        <f>(IFERROR(IF(LARGE(Raw!Y:Y,A293+COUNTIF(Raw!C:C,"H"))-4000&gt;0,LARGE(Raw!Y:Y,A293+COUNTIF(Raw!C:C,"H"))-4000,""),""))</f>
        <v/>
      </c>
      <c r="L293" s="3" t="str">
        <f t="shared" si="13"/>
        <v/>
      </c>
      <c r="M293" s="52" t="str">
        <f>IF(O293="","",(INDEX(Raw!D:D,MATCH(O293+2000,Raw!Y:Y,0))))</f>
        <v/>
      </c>
      <c r="N293" s="52" t="str">
        <f>IF(O293="","",(INDEX(Raw!A:A,MATCH(O293+2000,Raw!Y:Y,0))))</f>
        <v/>
      </c>
      <c r="O293" s="11" t="str">
        <f>(IFERROR(IF(LARGE(Raw!Y:Y,A293+COUNTIF(Raw!C:C,"H")+COUNTIF(Raw!C:C,"S"))-2000&gt;0,LARGE(Raw!Y:Y,A293+COUNTIF(Raw!C:C,"H")+COUNTIF(Raw!C:C,"S"))-2000,""),""))</f>
        <v/>
      </c>
    </row>
    <row r="294" spans="1:15" x14ac:dyDescent="0.3">
      <c r="A294" s="52">
        <v>291</v>
      </c>
      <c r="B294" s="3" t="str">
        <f t="shared" si="14"/>
        <v/>
      </c>
      <c r="C294" s="52" t="str">
        <f>IF(E294="","",(INDEX(Raw!D:D,MATCH(E294+6000,Raw!Y:Y,0))))</f>
        <v/>
      </c>
      <c r="D294" s="52" t="str">
        <f>IF(E294="","",(INDEX(Raw!A:A,MATCH(E294+6000,Raw!Y:Y,0))))</f>
        <v/>
      </c>
      <c r="E294" s="11" t="str">
        <f>(IFERROR(IF(LARGE(Raw!Y:Y,A294)-6000&gt;0,LARGE(Raw!Y:Y,A294)-6000,""),""))</f>
        <v/>
      </c>
      <c r="G294" s="3" t="str">
        <f t="shared" si="12"/>
        <v/>
      </c>
      <c r="H294" s="52" t="str">
        <f>IF(J294="","",(INDEX(Raw!D:D,MATCH(J294+4000,Raw!Y:Y,0))))</f>
        <v/>
      </c>
      <c r="I294" s="52" t="str">
        <f>IF(J294="","",(INDEX(Raw!A:A,MATCH(J294+4000,Raw!Y:Y,0))))</f>
        <v/>
      </c>
      <c r="J294" s="11" t="str">
        <f>(IFERROR(IF(LARGE(Raw!Y:Y,A294+COUNTIF(Raw!C:C,"H"))-4000&gt;0,LARGE(Raw!Y:Y,A294+COUNTIF(Raw!C:C,"H"))-4000,""),""))</f>
        <v/>
      </c>
      <c r="L294" s="3" t="str">
        <f t="shared" si="13"/>
        <v/>
      </c>
      <c r="M294" s="52" t="str">
        <f>IF(O294="","",(INDEX(Raw!D:D,MATCH(O294+2000,Raw!Y:Y,0))))</f>
        <v/>
      </c>
      <c r="N294" s="52" t="str">
        <f>IF(O294="","",(INDEX(Raw!A:A,MATCH(O294+2000,Raw!Y:Y,0))))</f>
        <v/>
      </c>
      <c r="O294" s="11" t="str">
        <f>(IFERROR(IF(LARGE(Raw!Y:Y,A294+COUNTIF(Raw!C:C,"H")+COUNTIF(Raw!C:C,"S"))-2000&gt;0,LARGE(Raw!Y:Y,A294+COUNTIF(Raw!C:C,"H")+COUNTIF(Raw!C:C,"S"))-2000,""),""))</f>
        <v/>
      </c>
    </row>
    <row r="295" spans="1:15" x14ac:dyDescent="0.3">
      <c r="A295" s="52">
        <v>292</v>
      </c>
      <c r="B295" s="3" t="str">
        <f t="shared" si="14"/>
        <v/>
      </c>
      <c r="C295" s="52" t="str">
        <f>IF(E295="","",(INDEX(Raw!D:D,MATCH(E295+6000,Raw!Y:Y,0))))</f>
        <v/>
      </c>
      <c r="D295" s="52" t="str">
        <f>IF(E295="","",(INDEX(Raw!A:A,MATCH(E295+6000,Raw!Y:Y,0))))</f>
        <v/>
      </c>
      <c r="E295" s="11" t="str">
        <f>(IFERROR(IF(LARGE(Raw!Y:Y,A295)-6000&gt;0,LARGE(Raw!Y:Y,A295)-6000,""),""))</f>
        <v/>
      </c>
      <c r="G295" s="3" t="str">
        <f t="shared" si="12"/>
        <v/>
      </c>
      <c r="H295" s="52" t="str">
        <f>IF(J295="","",(INDEX(Raw!D:D,MATCH(J295+4000,Raw!Y:Y,0))))</f>
        <v/>
      </c>
      <c r="I295" s="52" t="str">
        <f>IF(J295="","",(INDEX(Raw!A:A,MATCH(J295+4000,Raw!Y:Y,0))))</f>
        <v/>
      </c>
      <c r="J295" s="11" t="str">
        <f>(IFERROR(IF(LARGE(Raw!Y:Y,A295+COUNTIF(Raw!C:C,"H"))-4000&gt;0,LARGE(Raw!Y:Y,A295+COUNTIF(Raw!C:C,"H"))-4000,""),""))</f>
        <v/>
      </c>
      <c r="L295" s="3" t="str">
        <f t="shared" si="13"/>
        <v/>
      </c>
      <c r="M295" s="52" t="str">
        <f>IF(O295="","",(INDEX(Raw!D:D,MATCH(O295+2000,Raw!Y:Y,0))))</f>
        <v/>
      </c>
      <c r="N295" s="52" t="str">
        <f>IF(O295="","",(INDEX(Raw!A:A,MATCH(O295+2000,Raw!Y:Y,0))))</f>
        <v/>
      </c>
      <c r="O295" s="11" t="str">
        <f>(IFERROR(IF(LARGE(Raw!Y:Y,A295+COUNTIF(Raw!C:C,"H")+COUNTIF(Raw!C:C,"S"))-2000&gt;0,LARGE(Raw!Y:Y,A295+COUNTIF(Raw!C:C,"H")+COUNTIF(Raw!C:C,"S"))-2000,""),""))</f>
        <v/>
      </c>
    </row>
    <row r="296" spans="1:15" x14ac:dyDescent="0.3">
      <c r="A296" s="52">
        <v>293</v>
      </c>
      <c r="B296" s="3" t="str">
        <f t="shared" si="14"/>
        <v/>
      </c>
      <c r="C296" s="52" t="str">
        <f>IF(E296="","",(INDEX(Raw!D:D,MATCH(E296+6000,Raw!Y:Y,0))))</f>
        <v/>
      </c>
      <c r="D296" s="52" t="str">
        <f>IF(E296="","",(INDEX(Raw!A:A,MATCH(E296+6000,Raw!Y:Y,0))))</f>
        <v/>
      </c>
      <c r="E296" s="11" t="str">
        <f>(IFERROR(IF(LARGE(Raw!Y:Y,A296)-6000&gt;0,LARGE(Raw!Y:Y,A296)-6000,""),""))</f>
        <v/>
      </c>
      <c r="G296" s="3" t="str">
        <f t="shared" si="12"/>
        <v/>
      </c>
      <c r="H296" s="52" t="str">
        <f>IF(J296="","",(INDEX(Raw!D:D,MATCH(J296+4000,Raw!Y:Y,0))))</f>
        <v/>
      </c>
      <c r="I296" s="52" t="str">
        <f>IF(J296="","",(INDEX(Raw!A:A,MATCH(J296+4000,Raw!Y:Y,0))))</f>
        <v/>
      </c>
      <c r="J296" s="11" t="str">
        <f>(IFERROR(IF(LARGE(Raw!Y:Y,A296+COUNTIF(Raw!C:C,"H"))-4000&gt;0,LARGE(Raw!Y:Y,A296+COUNTIF(Raw!C:C,"H"))-4000,""),""))</f>
        <v/>
      </c>
      <c r="L296" s="3" t="str">
        <f t="shared" si="13"/>
        <v/>
      </c>
      <c r="M296" s="52" t="str">
        <f>IF(O296="","",(INDEX(Raw!D:D,MATCH(O296+2000,Raw!Y:Y,0))))</f>
        <v/>
      </c>
      <c r="N296" s="52" t="str">
        <f>IF(O296="","",(INDEX(Raw!A:A,MATCH(O296+2000,Raw!Y:Y,0))))</f>
        <v/>
      </c>
      <c r="O296" s="11" t="str">
        <f>(IFERROR(IF(LARGE(Raw!Y:Y,A296+COUNTIF(Raw!C:C,"H")+COUNTIF(Raw!C:C,"S"))-2000&gt;0,LARGE(Raw!Y:Y,A296+COUNTIF(Raw!C:C,"H")+COUNTIF(Raw!C:C,"S"))-2000,""),""))</f>
        <v/>
      </c>
    </row>
    <row r="297" spans="1:15" x14ac:dyDescent="0.3">
      <c r="A297" s="52">
        <v>294</v>
      </c>
      <c r="B297" s="3" t="str">
        <f t="shared" si="14"/>
        <v/>
      </c>
      <c r="C297" s="52" t="str">
        <f>IF(E297="","",(INDEX(Raw!D:D,MATCH(E297+6000,Raw!Y:Y,0))))</f>
        <v/>
      </c>
      <c r="D297" s="52" t="str">
        <f>IF(E297="","",(INDEX(Raw!A:A,MATCH(E297+6000,Raw!Y:Y,0))))</f>
        <v/>
      </c>
      <c r="E297" s="11" t="str">
        <f>(IFERROR(IF(LARGE(Raw!Y:Y,A297)-6000&gt;0,LARGE(Raw!Y:Y,A297)-6000,""),""))</f>
        <v/>
      </c>
      <c r="G297" s="3" t="str">
        <f t="shared" si="12"/>
        <v/>
      </c>
      <c r="H297" s="52" t="str">
        <f>IF(J297="","",(INDEX(Raw!D:D,MATCH(J297+4000,Raw!Y:Y,0))))</f>
        <v/>
      </c>
      <c r="I297" s="52" t="str">
        <f>IF(J297="","",(INDEX(Raw!A:A,MATCH(J297+4000,Raw!Y:Y,0))))</f>
        <v/>
      </c>
      <c r="J297" s="11" t="str">
        <f>(IFERROR(IF(LARGE(Raw!Y:Y,A297+COUNTIF(Raw!C:C,"H"))-4000&gt;0,LARGE(Raw!Y:Y,A297+COUNTIF(Raw!C:C,"H"))-4000,""),""))</f>
        <v/>
      </c>
      <c r="L297" s="3" t="str">
        <f t="shared" si="13"/>
        <v/>
      </c>
      <c r="M297" s="52" t="str">
        <f>IF(O297="","",(INDEX(Raw!D:D,MATCH(O297+2000,Raw!Y:Y,0))))</f>
        <v/>
      </c>
      <c r="N297" s="52" t="str">
        <f>IF(O297="","",(INDEX(Raw!A:A,MATCH(O297+2000,Raw!Y:Y,0))))</f>
        <v/>
      </c>
      <c r="O297" s="11" t="str">
        <f>(IFERROR(IF(LARGE(Raw!Y:Y,A297+COUNTIF(Raw!C:C,"H")+COUNTIF(Raw!C:C,"S"))-2000&gt;0,LARGE(Raw!Y:Y,A297+COUNTIF(Raw!C:C,"H")+COUNTIF(Raw!C:C,"S"))-2000,""),""))</f>
        <v/>
      </c>
    </row>
    <row r="298" spans="1:15" x14ac:dyDescent="0.3">
      <c r="A298" s="52">
        <v>295</v>
      </c>
      <c r="B298" s="3" t="str">
        <f t="shared" si="14"/>
        <v/>
      </c>
      <c r="C298" s="52" t="str">
        <f>IF(E298="","",(INDEX(Raw!D:D,MATCH(E298+6000,Raw!Y:Y,0))))</f>
        <v/>
      </c>
      <c r="D298" s="52" t="str">
        <f>IF(E298="","",(INDEX(Raw!A:A,MATCH(E298+6000,Raw!Y:Y,0))))</f>
        <v/>
      </c>
      <c r="E298" s="11" t="str">
        <f>(IFERROR(IF(LARGE(Raw!Y:Y,A298)-6000&gt;0,LARGE(Raw!Y:Y,A298)-6000,""),""))</f>
        <v/>
      </c>
      <c r="G298" s="3" t="str">
        <f t="shared" si="12"/>
        <v/>
      </c>
      <c r="H298" s="52" t="str">
        <f>IF(J298="","",(INDEX(Raw!D:D,MATCH(J298+4000,Raw!Y:Y,0))))</f>
        <v/>
      </c>
      <c r="I298" s="52" t="str">
        <f>IF(J298="","",(INDEX(Raw!A:A,MATCH(J298+4000,Raw!Y:Y,0))))</f>
        <v/>
      </c>
      <c r="J298" s="11" t="str">
        <f>(IFERROR(IF(LARGE(Raw!Y:Y,A298+COUNTIF(Raw!C:C,"H"))-4000&gt;0,LARGE(Raw!Y:Y,A298+COUNTIF(Raw!C:C,"H"))-4000,""),""))</f>
        <v/>
      </c>
      <c r="L298" s="3" t="str">
        <f t="shared" si="13"/>
        <v/>
      </c>
      <c r="M298" s="52" t="str">
        <f>IF(O298="","",(INDEX(Raw!D:D,MATCH(O298+2000,Raw!Y:Y,0))))</f>
        <v/>
      </c>
      <c r="N298" s="52" t="str">
        <f>IF(O298="","",(INDEX(Raw!A:A,MATCH(O298+2000,Raw!Y:Y,0))))</f>
        <v/>
      </c>
      <c r="O298" s="11" t="str">
        <f>(IFERROR(IF(LARGE(Raw!Y:Y,A298+COUNTIF(Raw!C:C,"H")+COUNTIF(Raw!C:C,"S"))-2000&gt;0,LARGE(Raw!Y:Y,A298+COUNTIF(Raw!C:C,"H")+COUNTIF(Raw!C:C,"S"))-2000,""),""))</f>
        <v/>
      </c>
    </row>
    <row r="299" spans="1:15" x14ac:dyDescent="0.3">
      <c r="A299" s="52">
        <v>296</v>
      </c>
      <c r="B299" s="3" t="str">
        <f t="shared" si="14"/>
        <v/>
      </c>
      <c r="C299" s="52" t="str">
        <f>IF(E299="","",(INDEX(Raw!D:D,MATCH(E299+6000,Raw!Y:Y,0))))</f>
        <v/>
      </c>
      <c r="D299" s="52" t="str">
        <f>IF(E299="","",(INDEX(Raw!A:A,MATCH(E299+6000,Raw!Y:Y,0))))</f>
        <v/>
      </c>
      <c r="E299" s="11" t="str">
        <f>(IFERROR(IF(LARGE(Raw!Y:Y,A299)-6000&gt;0,LARGE(Raw!Y:Y,A299)-6000,""),""))</f>
        <v/>
      </c>
      <c r="G299" s="3" t="str">
        <f t="shared" si="12"/>
        <v/>
      </c>
      <c r="H299" s="52" t="str">
        <f>IF(J299="","",(INDEX(Raw!D:D,MATCH(J299+4000,Raw!Y:Y,0))))</f>
        <v/>
      </c>
      <c r="I299" s="52" t="str">
        <f>IF(J299="","",(INDEX(Raw!A:A,MATCH(J299+4000,Raw!Y:Y,0))))</f>
        <v/>
      </c>
      <c r="J299" s="11" t="str">
        <f>(IFERROR(IF(LARGE(Raw!Y:Y,A299+COUNTIF(Raw!C:C,"H"))-4000&gt;0,LARGE(Raw!Y:Y,A299+COUNTIF(Raw!C:C,"H"))-4000,""),""))</f>
        <v/>
      </c>
      <c r="L299" s="3" t="str">
        <f t="shared" si="13"/>
        <v/>
      </c>
      <c r="M299" s="52" t="str">
        <f>IF(O299="","",(INDEX(Raw!D:D,MATCH(O299+2000,Raw!Y:Y,0))))</f>
        <v/>
      </c>
      <c r="N299" s="52" t="str">
        <f>IF(O299="","",(INDEX(Raw!A:A,MATCH(O299+2000,Raw!Y:Y,0))))</f>
        <v/>
      </c>
      <c r="O299" s="11" t="str">
        <f>(IFERROR(IF(LARGE(Raw!Y:Y,A299+COUNTIF(Raw!C:C,"H")+COUNTIF(Raw!C:C,"S"))-2000&gt;0,LARGE(Raw!Y:Y,A299+COUNTIF(Raw!C:C,"H")+COUNTIF(Raw!C:C,"S"))-2000,""),""))</f>
        <v/>
      </c>
    </row>
    <row r="300" spans="1:15" x14ac:dyDescent="0.3">
      <c r="A300" s="52">
        <v>297</v>
      </c>
      <c r="B300" s="3" t="str">
        <f t="shared" si="14"/>
        <v/>
      </c>
      <c r="C300" s="52" t="str">
        <f>IF(E300="","",(INDEX(Raw!D:D,MATCH(E300+6000,Raw!Y:Y,0))))</f>
        <v/>
      </c>
      <c r="D300" s="52" t="str">
        <f>IF(E300="","",(INDEX(Raw!A:A,MATCH(E300+6000,Raw!Y:Y,0))))</f>
        <v/>
      </c>
      <c r="E300" s="11" t="str">
        <f>(IFERROR(IF(LARGE(Raw!Y:Y,A300)-6000&gt;0,LARGE(Raw!Y:Y,A300)-6000,""),""))</f>
        <v/>
      </c>
      <c r="G300" s="3" t="str">
        <f t="shared" si="12"/>
        <v/>
      </c>
      <c r="H300" s="52" t="str">
        <f>IF(J300="","",(INDEX(Raw!D:D,MATCH(J300+4000,Raw!Y:Y,0))))</f>
        <v/>
      </c>
      <c r="I300" s="52" t="str">
        <f>IF(J300="","",(INDEX(Raw!A:A,MATCH(J300+4000,Raw!Y:Y,0))))</f>
        <v/>
      </c>
      <c r="J300" s="11" t="str">
        <f>(IFERROR(IF(LARGE(Raw!Y:Y,A300+COUNTIF(Raw!C:C,"H"))-4000&gt;0,LARGE(Raw!Y:Y,A300+COUNTIF(Raw!C:C,"H"))-4000,""),""))</f>
        <v/>
      </c>
      <c r="L300" s="3" t="str">
        <f t="shared" si="13"/>
        <v/>
      </c>
      <c r="M300" s="52" t="str">
        <f>IF(O300="","",(INDEX(Raw!D:D,MATCH(O300+2000,Raw!Y:Y,0))))</f>
        <v/>
      </c>
      <c r="N300" s="52" t="str">
        <f>IF(O300="","",(INDEX(Raw!A:A,MATCH(O300+2000,Raw!Y:Y,0))))</f>
        <v/>
      </c>
      <c r="O300" s="11" t="str">
        <f>(IFERROR(IF(LARGE(Raw!Y:Y,A300+COUNTIF(Raw!C:C,"H")+COUNTIF(Raw!C:C,"S"))-2000&gt;0,LARGE(Raw!Y:Y,A300+COUNTIF(Raw!C:C,"H")+COUNTIF(Raw!C:C,"S"))-2000,""),""))</f>
        <v/>
      </c>
    </row>
    <row r="301" spans="1:15" x14ac:dyDescent="0.3">
      <c r="A301" s="52">
        <v>298</v>
      </c>
      <c r="B301" s="3" t="str">
        <f t="shared" si="14"/>
        <v/>
      </c>
      <c r="C301" s="52" t="str">
        <f>IF(E301="","",(INDEX(Raw!D:D,MATCH(E301+6000,Raw!Y:Y,0))))</f>
        <v/>
      </c>
      <c r="D301" s="52" t="str">
        <f>IF(E301="","",(INDEX(Raw!A:A,MATCH(E301+6000,Raw!Y:Y,0))))</f>
        <v/>
      </c>
      <c r="E301" s="11" t="str">
        <f>(IFERROR(IF(LARGE(Raw!Y:Y,A301)-6000&gt;0,LARGE(Raw!Y:Y,A301)-6000,""),""))</f>
        <v/>
      </c>
      <c r="G301" s="3" t="str">
        <f t="shared" si="12"/>
        <v/>
      </c>
      <c r="H301" s="52" t="str">
        <f>IF(J301="","",(INDEX(Raw!D:D,MATCH(J301+4000,Raw!Y:Y,0))))</f>
        <v/>
      </c>
      <c r="I301" s="52" t="str">
        <f>IF(J301="","",(INDEX(Raw!A:A,MATCH(J301+4000,Raw!Y:Y,0))))</f>
        <v/>
      </c>
      <c r="J301" s="11" t="str">
        <f>(IFERROR(IF(LARGE(Raw!Y:Y,A301+COUNTIF(Raw!C:C,"H"))-4000&gt;0,LARGE(Raw!Y:Y,A301+COUNTIF(Raw!C:C,"H"))-4000,""),""))</f>
        <v/>
      </c>
      <c r="L301" s="3" t="str">
        <f t="shared" si="13"/>
        <v/>
      </c>
      <c r="M301" s="52" t="str">
        <f>IF(O301="","",(INDEX(Raw!D:D,MATCH(O301+2000,Raw!Y:Y,0))))</f>
        <v/>
      </c>
      <c r="N301" s="52" t="str">
        <f>IF(O301="","",(INDEX(Raw!A:A,MATCH(O301+2000,Raw!Y:Y,0))))</f>
        <v/>
      </c>
      <c r="O301" s="11" t="str">
        <f>(IFERROR(IF(LARGE(Raw!Y:Y,A301+COUNTIF(Raw!C:C,"H")+COUNTIF(Raw!C:C,"S"))-2000&gt;0,LARGE(Raw!Y:Y,A301+COUNTIF(Raw!C:C,"H")+COUNTIF(Raw!C:C,"S"))-2000,""),""))</f>
        <v/>
      </c>
    </row>
    <row r="302" spans="1:15" x14ac:dyDescent="0.3">
      <c r="A302" s="52">
        <v>299</v>
      </c>
      <c r="B302" s="3" t="str">
        <f t="shared" si="14"/>
        <v/>
      </c>
      <c r="C302" s="52" t="str">
        <f>IF(E302="","",(INDEX(Raw!D:D,MATCH(E302+6000,Raw!Y:Y,0))))</f>
        <v/>
      </c>
      <c r="D302" s="52" t="str">
        <f>IF(E302="","",(INDEX(Raw!A:A,MATCH(E302+6000,Raw!Y:Y,0))))</f>
        <v/>
      </c>
      <c r="E302" s="11" t="str">
        <f>(IFERROR(IF(LARGE(Raw!Y:Y,A302)-6000&gt;0,LARGE(Raw!Y:Y,A302)-6000,""),""))</f>
        <v/>
      </c>
      <c r="G302" s="3" t="str">
        <f t="shared" si="12"/>
        <v/>
      </c>
      <c r="H302" s="52" t="str">
        <f>IF(J302="","",(INDEX(Raw!D:D,MATCH(J302+4000,Raw!Y:Y,0))))</f>
        <v/>
      </c>
      <c r="I302" s="52" t="str">
        <f>IF(J302="","",(INDEX(Raw!A:A,MATCH(J302+4000,Raw!Y:Y,0))))</f>
        <v/>
      </c>
      <c r="J302" s="11" t="str">
        <f>(IFERROR(IF(LARGE(Raw!Y:Y,A302+COUNTIF(Raw!C:C,"H"))-4000&gt;0,LARGE(Raw!Y:Y,A302+COUNTIF(Raw!C:C,"H"))-4000,""),""))</f>
        <v/>
      </c>
      <c r="L302" s="3" t="str">
        <f t="shared" si="13"/>
        <v/>
      </c>
      <c r="M302" s="52" t="str">
        <f>IF(O302="","",(INDEX(Raw!D:D,MATCH(O302+2000,Raw!Y:Y,0))))</f>
        <v/>
      </c>
      <c r="N302" s="52" t="str">
        <f>IF(O302="","",(INDEX(Raw!A:A,MATCH(O302+2000,Raw!Y:Y,0))))</f>
        <v/>
      </c>
      <c r="O302" s="11" t="str">
        <f>(IFERROR(IF(LARGE(Raw!Y:Y,A302+COUNTIF(Raw!C:C,"H")+COUNTIF(Raw!C:C,"S"))-2000&gt;0,LARGE(Raw!Y:Y,A302+COUNTIF(Raw!C:C,"H")+COUNTIF(Raw!C:C,"S"))-2000,""),""))</f>
        <v/>
      </c>
    </row>
    <row r="303" spans="1:15" x14ac:dyDescent="0.3">
      <c r="A303" s="52">
        <v>300</v>
      </c>
      <c r="B303" s="3" t="str">
        <f t="shared" si="14"/>
        <v/>
      </c>
      <c r="C303" s="52" t="str">
        <f>IF(E303="","",(INDEX(Raw!D:D,MATCH(E303+6000,Raw!Y:Y,0))))</f>
        <v/>
      </c>
      <c r="D303" s="52" t="str">
        <f>IF(E303="","",(INDEX(Raw!A:A,MATCH(E303+6000,Raw!Y:Y,0))))</f>
        <v/>
      </c>
      <c r="E303" s="11" t="str">
        <f>(IFERROR(IF(LARGE(Raw!Y:Y,A303)-6000&gt;0,LARGE(Raw!Y:Y,A303)-6000,""),""))</f>
        <v/>
      </c>
      <c r="G303" s="3" t="str">
        <f t="shared" si="12"/>
        <v/>
      </c>
      <c r="H303" s="52" t="str">
        <f>IF(J303="","",(INDEX(Raw!D:D,MATCH(J303+4000,Raw!Y:Y,0))))</f>
        <v/>
      </c>
      <c r="I303" s="52" t="str">
        <f>IF(J303="","",(INDEX(Raw!A:A,MATCH(J303+4000,Raw!Y:Y,0))))</f>
        <v/>
      </c>
      <c r="J303" s="11" t="str">
        <f>(IFERROR(IF(LARGE(Raw!Y:Y,A303+COUNTIF(Raw!C:C,"H"))-4000&gt;0,LARGE(Raw!Y:Y,A303+COUNTIF(Raw!C:C,"H"))-4000,""),""))</f>
        <v/>
      </c>
      <c r="L303" s="3" t="str">
        <f t="shared" si="13"/>
        <v/>
      </c>
      <c r="M303" s="52" t="str">
        <f>IF(O303="","",(INDEX(Raw!D:D,MATCH(O303+2000,Raw!Y:Y,0))))</f>
        <v/>
      </c>
      <c r="N303" s="52" t="str">
        <f>IF(O303="","",(INDEX(Raw!A:A,MATCH(O303+2000,Raw!Y:Y,0))))</f>
        <v/>
      </c>
      <c r="O303" s="11" t="str">
        <f>(IFERROR(IF(LARGE(Raw!Y:Y,A303+COUNTIF(Raw!C:C,"H")+COUNTIF(Raw!C:C,"S"))-2000&gt;0,LARGE(Raw!Y:Y,A303+COUNTIF(Raw!C:C,"H")+COUNTIF(Raw!C:C,"S"))-2000,""),""))</f>
        <v/>
      </c>
    </row>
    <row r="304" spans="1:15" x14ac:dyDescent="0.3">
      <c r="A304" s="52">
        <v>301</v>
      </c>
      <c r="B304" s="3" t="str">
        <f t="shared" si="14"/>
        <v/>
      </c>
      <c r="C304" s="52" t="str">
        <f>IF(E304="","",(INDEX(Raw!D:D,MATCH(E304+6000,Raw!Y:Y,0))))</f>
        <v/>
      </c>
      <c r="D304" s="52" t="str">
        <f>IF(E304="","",(INDEX(Raw!A:A,MATCH(E304+6000,Raw!Y:Y,0))))</f>
        <v/>
      </c>
      <c r="E304" s="11" t="str">
        <f>(IFERROR(IF(LARGE(Raw!Y:Y,A304)-6000&gt;0,LARGE(Raw!Y:Y,A304)-6000,""),""))</f>
        <v/>
      </c>
      <c r="G304" s="3" t="str">
        <f t="shared" si="12"/>
        <v/>
      </c>
      <c r="H304" s="52" t="str">
        <f>IF(J304="","",(INDEX(Raw!D:D,MATCH(J304+4000,Raw!Y:Y,0))))</f>
        <v/>
      </c>
      <c r="I304" s="52" t="str">
        <f>IF(J304="","",(INDEX(Raw!A:A,MATCH(J304+4000,Raw!Y:Y,0))))</f>
        <v/>
      </c>
      <c r="J304" s="11" t="str">
        <f>(IFERROR(IF(LARGE(Raw!Y:Y,A304+COUNTIF(Raw!C:C,"H"))-4000&gt;0,LARGE(Raw!Y:Y,A304+COUNTIF(Raw!C:C,"H"))-4000,""),""))</f>
        <v/>
      </c>
      <c r="L304" s="3" t="str">
        <f t="shared" si="13"/>
        <v/>
      </c>
      <c r="M304" s="52" t="str">
        <f>IF(O304="","",(INDEX(Raw!D:D,MATCH(O304+2000,Raw!Y:Y,0))))</f>
        <v/>
      </c>
      <c r="N304" s="52" t="str">
        <f>IF(O304="","",(INDEX(Raw!A:A,MATCH(O304+2000,Raw!Y:Y,0))))</f>
        <v/>
      </c>
      <c r="O304" s="11" t="str">
        <f>(IFERROR(IF(LARGE(Raw!Y:Y,A304+COUNTIF(Raw!C:C,"H")+COUNTIF(Raw!C:C,"S"))-2000&gt;0,LARGE(Raw!Y:Y,A304+COUNTIF(Raw!C:C,"H")+COUNTIF(Raw!C:C,"S"))-2000,""),""))</f>
        <v/>
      </c>
    </row>
    <row r="305" spans="1:15" x14ac:dyDescent="0.3">
      <c r="A305" s="52">
        <v>302</v>
      </c>
      <c r="B305" s="3" t="str">
        <f t="shared" si="14"/>
        <v/>
      </c>
      <c r="C305" s="52" t="str">
        <f>IF(E305="","",(INDEX(Raw!D:D,MATCH(E305+6000,Raw!Y:Y,0))))</f>
        <v/>
      </c>
      <c r="D305" s="52" t="str">
        <f>IF(E305="","",(INDEX(Raw!A:A,MATCH(E305+6000,Raw!Y:Y,0))))</f>
        <v/>
      </c>
      <c r="E305" s="11" t="str">
        <f>(IFERROR(IF(LARGE(Raw!Y:Y,A305)-6000&gt;0,LARGE(Raw!Y:Y,A305)-6000,""),""))</f>
        <v/>
      </c>
      <c r="G305" s="3" t="str">
        <f t="shared" si="12"/>
        <v/>
      </c>
      <c r="H305" s="52" t="str">
        <f>IF(J305="","",(INDEX(Raw!D:D,MATCH(J305+4000,Raw!Y:Y,0))))</f>
        <v/>
      </c>
      <c r="I305" s="52" t="str">
        <f>IF(J305="","",(INDEX(Raw!A:A,MATCH(J305+4000,Raw!Y:Y,0))))</f>
        <v/>
      </c>
      <c r="J305" s="11" t="str">
        <f>(IFERROR(IF(LARGE(Raw!Y:Y,A305+COUNTIF(Raw!C:C,"H"))-4000&gt;0,LARGE(Raw!Y:Y,A305+COUNTIF(Raw!C:C,"H"))-4000,""),""))</f>
        <v/>
      </c>
      <c r="L305" s="3" t="str">
        <f t="shared" si="13"/>
        <v/>
      </c>
      <c r="M305" s="52" t="str">
        <f>IF(O305="","",(INDEX(Raw!D:D,MATCH(O305+2000,Raw!Y:Y,0))))</f>
        <v/>
      </c>
      <c r="N305" s="52" t="str">
        <f>IF(O305="","",(INDEX(Raw!A:A,MATCH(O305+2000,Raw!Y:Y,0))))</f>
        <v/>
      </c>
      <c r="O305" s="11" t="str">
        <f>(IFERROR(IF(LARGE(Raw!Y:Y,A305+COUNTIF(Raw!C:C,"H")+COUNTIF(Raw!C:C,"S"))-2000&gt;0,LARGE(Raw!Y:Y,A305+COUNTIF(Raw!C:C,"H")+COUNTIF(Raw!C:C,"S"))-2000,""),""))</f>
        <v/>
      </c>
    </row>
    <row r="306" spans="1:15" x14ac:dyDescent="0.3">
      <c r="A306" s="52">
        <v>303</v>
      </c>
      <c r="B306" s="3" t="str">
        <f t="shared" si="14"/>
        <v/>
      </c>
      <c r="C306" s="52" t="str">
        <f>IF(E306="","",(INDEX(Raw!D:D,MATCH(E306+6000,Raw!Y:Y,0))))</f>
        <v/>
      </c>
      <c r="D306" s="52" t="str">
        <f>IF(E306="","",(INDEX(Raw!A:A,MATCH(E306+6000,Raw!Y:Y,0))))</f>
        <v/>
      </c>
      <c r="E306" s="11" t="str">
        <f>(IFERROR(IF(LARGE(Raw!Y:Y,A306)-6000&gt;0,LARGE(Raw!Y:Y,A306)-6000,""),""))</f>
        <v/>
      </c>
      <c r="G306" s="3" t="str">
        <f t="shared" si="12"/>
        <v/>
      </c>
      <c r="H306" s="52" t="str">
        <f>IF(J306="","",(INDEX(Raw!D:D,MATCH(J306+4000,Raw!Y:Y,0))))</f>
        <v/>
      </c>
      <c r="I306" s="52" t="str">
        <f>IF(J306="","",(INDEX(Raw!A:A,MATCH(J306+4000,Raw!Y:Y,0))))</f>
        <v/>
      </c>
      <c r="J306" s="11" t="str">
        <f>(IFERROR(IF(LARGE(Raw!Y:Y,A306+COUNTIF(Raw!C:C,"H"))-4000&gt;0,LARGE(Raw!Y:Y,A306+COUNTIF(Raw!C:C,"H"))-4000,""),""))</f>
        <v/>
      </c>
      <c r="L306" s="3" t="str">
        <f t="shared" si="13"/>
        <v/>
      </c>
      <c r="M306" s="52" t="str">
        <f>IF(O306="","",(INDEX(Raw!D:D,MATCH(O306+2000,Raw!Y:Y,0))))</f>
        <v/>
      </c>
      <c r="N306" s="52" t="str">
        <f>IF(O306="","",(INDEX(Raw!A:A,MATCH(O306+2000,Raw!Y:Y,0))))</f>
        <v/>
      </c>
      <c r="O306" s="11" t="str">
        <f>(IFERROR(IF(LARGE(Raw!Y:Y,A306+COUNTIF(Raw!C:C,"H")+COUNTIF(Raw!C:C,"S"))-2000&gt;0,LARGE(Raw!Y:Y,A306+COUNTIF(Raw!C:C,"H")+COUNTIF(Raw!C:C,"S"))-2000,""),""))</f>
        <v/>
      </c>
    </row>
    <row r="307" spans="1:15" x14ac:dyDescent="0.3">
      <c r="A307" s="52">
        <v>304</v>
      </c>
      <c r="B307" s="3" t="str">
        <f t="shared" si="14"/>
        <v/>
      </c>
      <c r="C307" s="52" t="str">
        <f>IF(E307="","",(INDEX(Raw!D:D,MATCH(E307+6000,Raw!Y:Y,0))))</f>
        <v/>
      </c>
      <c r="D307" s="52" t="str">
        <f>IF(E307="","",(INDEX(Raw!A:A,MATCH(E307+6000,Raw!Y:Y,0))))</f>
        <v/>
      </c>
      <c r="E307" s="11" t="str">
        <f>(IFERROR(IF(LARGE(Raw!Y:Y,A307)-6000&gt;0,LARGE(Raw!Y:Y,A307)-6000,""),""))</f>
        <v/>
      </c>
      <c r="G307" s="3" t="str">
        <f t="shared" si="12"/>
        <v/>
      </c>
      <c r="H307" s="52" t="str">
        <f>IF(J307="","",(INDEX(Raw!D:D,MATCH(J307+4000,Raw!Y:Y,0))))</f>
        <v/>
      </c>
      <c r="I307" s="52" t="str">
        <f>IF(J307="","",(INDEX(Raw!A:A,MATCH(J307+4000,Raw!Y:Y,0))))</f>
        <v/>
      </c>
      <c r="J307" s="11" t="str">
        <f>(IFERROR(IF(LARGE(Raw!Y:Y,A307+COUNTIF(Raw!C:C,"H"))-4000&gt;0,LARGE(Raw!Y:Y,A307+COUNTIF(Raw!C:C,"H"))-4000,""),""))</f>
        <v/>
      </c>
      <c r="L307" s="3" t="str">
        <f t="shared" si="13"/>
        <v/>
      </c>
      <c r="M307" s="52" t="str">
        <f>IF(O307="","",(INDEX(Raw!D:D,MATCH(O307+2000,Raw!Y:Y,0))))</f>
        <v/>
      </c>
      <c r="N307" s="52" t="str">
        <f>IF(O307="","",(INDEX(Raw!A:A,MATCH(O307+2000,Raw!Y:Y,0))))</f>
        <v/>
      </c>
      <c r="O307" s="11" t="str">
        <f>(IFERROR(IF(LARGE(Raw!Y:Y,A307+COUNTIF(Raw!C:C,"H")+COUNTIF(Raw!C:C,"S"))-2000&gt;0,LARGE(Raw!Y:Y,A307+COUNTIF(Raw!C:C,"H")+COUNTIF(Raw!C:C,"S"))-2000,""),""))</f>
        <v/>
      </c>
    </row>
    <row r="308" spans="1:15" x14ac:dyDescent="0.3">
      <c r="A308" s="52">
        <v>305</v>
      </c>
      <c r="B308" s="3" t="str">
        <f t="shared" si="14"/>
        <v/>
      </c>
      <c r="C308" s="52" t="str">
        <f>IF(E308="","",(INDEX(Raw!D:D,MATCH(E308+6000,Raw!Y:Y,0))))</f>
        <v/>
      </c>
      <c r="D308" s="52" t="str">
        <f>IF(E308="","",(INDEX(Raw!A:A,MATCH(E308+6000,Raw!Y:Y,0))))</f>
        <v/>
      </c>
      <c r="E308" s="11" t="str">
        <f>(IFERROR(IF(LARGE(Raw!Y:Y,A308)-6000&gt;0,LARGE(Raw!Y:Y,A308)-6000,""),""))</f>
        <v/>
      </c>
      <c r="G308" s="3" t="str">
        <f t="shared" si="12"/>
        <v/>
      </c>
      <c r="H308" s="52" t="str">
        <f>IF(J308="","",(INDEX(Raw!D:D,MATCH(J308+4000,Raw!Y:Y,0))))</f>
        <v/>
      </c>
      <c r="I308" s="52" t="str">
        <f>IF(J308="","",(INDEX(Raw!A:A,MATCH(J308+4000,Raw!Y:Y,0))))</f>
        <v/>
      </c>
      <c r="J308" s="11" t="str">
        <f>(IFERROR(IF(LARGE(Raw!Y:Y,A308+COUNTIF(Raw!C:C,"H"))-4000&gt;0,LARGE(Raw!Y:Y,A308+COUNTIF(Raw!C:C,"H"))-4000,""),""))</f>
        <v/>
      </c>
      <c r="L308" s="3" t="str">
        <f t="shared" si="13"/>
        <v/>
      </c>
      <c r="M308" s="52" t="str">
        <f>IF(O308="","",(INDEX(Raw!D:D,MATCH(O308+2000,Raw!Y:Y,0))))</f>
        <v/>
      </c>
      <c r="N308" s="52" t="str">
        <f>IF(O308="","",(INDEX(Raw!A:A,MATCH(O308+2000,Raw!Y:Y,0))))</f>
        <v/>
      </c>
      <c r="O308" s="11" t="str">
        <f>(IFERROR(IF(LARGE(Raw!Y:Y,A308+COUNTIF(Raw!C:C,"H")+COUNTIF(Raw!C:C,"S"))-2000&gt;0,LARGE(Raw!Y:Y,A308+COUNTIF(Raw!C:C,"H")+COUNTIF(Raw!C:C,"S"))-2000,""),""))</f>
        <v/>
      </c>
    </row>
    <row r="309" spans="1:15" x14ac:dyDescent="0.3">
      <c r="A309" s="52">
        <v>306</v>
      </c>
      <c r="B309" s="3" t="str">
        <f t="shared" si="14"/>
        <v/>
      </c>
      <c r="C309" s="52" t="str">
        <f>IF(E309="","",(INDEX(Raw!D:D,MATCH(E309+6000,Raw!Y:Y,0))))</f>
        <v/>
      </c>
      <c r="D309" s="52" t="str">
        <f>IF(E309="","",(INDEX(Raw!A:A,MATCH(E309+6000,Raw!Y:Y,0))))</f>
        <v/>
      </c>
      <c r="E309" s="11" t="str">
        <f>(IFERROR(IF(LARGE(Raw!Y:Y,A309)-6000&gt;0,LARGE(Raw!Y:Y,A309)-6000,""),""))</f>
        <v/>
      </c>
      <c r="G309" s="3" t="str">
        <f t="shared" si="12"/>
        <v/>
      </c>
      <c r="H309" s="52" t="str">
        <f>IF(J309="","",(INDEX(Raw!D:D,MATCH(J309+4000,Raw!Y:Y,0))))</f>
        <v/>
      </c>
      <c r="I309" s="52" t="str">
        <f>IF(J309="","",(INDEX(Raw!A:A,MATCH(J309+4000,Raw!Y:Y,0))))</f>
        <v/>
      </c>
      <c r="J309" s="11" t="str">
        <f>(IFERROR(IF(LARGE(Raw!Y:Y,A309+COUNTIF(Raw!C:C,"H"))-4000&gt;0,LARGE(Raw!Y:Y,A309+COUNTIF(Raw!C:C,"H"))-4000,""),""))</f>
        <v/>
      </c>
      <c r="L309" s="3" t="str">
        <f t="shared" si="13"/>
        <v/>
      </c>
      <c r="M309" s="52" t="str">
        <f>IF(O309="","",(INDEX(Raw!D:D,MATCH(O309+2000,Raw!Y:Y,0))))</f>
        <v/>
      </c>
      <c r="N309" s="52" t="str">
        <f>IF(O309="","",(INDEX(Raw!A:A,MATCH(O309+2000,Raw!Y:Y,0))))</f>
        <v/>
      </c>
      <c r="O309" s="11" t="str">
        <f>(IFERROR(IF(LARGE(Raw!Y:Y,A309+COUNTIF(Raw!C:C,"H")+COUNTIF(Raw!C:C,"S"))-2000&gt;0,LARGE(Raw!Y:Y,A309+COUNTIF(Raw!C:C,"H")+COUNTIF(Raw!C:C,"S"))-2000,""),""))</f>
        <v/>
      </c>
    </row>
    <row r="310" spans="1:15" x14ac:dyDescent="0.3">
      <c r="A310" s="52">
        <v>307</v>
      </c>
      <c r="B310" s="3" t="str">
        <f t="shared" si="14"/>
        <v/>
      </c>
      <c r="C310" s="52" t="str">
        <f>IF(E310="","",(INDEX(Raw!D:D,MATCH(E310+6000,Raw!Y:Y,0))))</f>
        <v/>
      </c>
      <c r="D310" s="52" t="str">
        <f>IF(E310="","",(INDEX(Raw!A:A,MATCH(E310+6000,Raw!Y:Y,0))))</f>
        <v/>
      </c>
      <c r="E310" s="11" t="str">
        <f>(IFERROR(IF(LARGE(Raw!Y:Y,A310)-6000&gt;0,LARGE(Raw!Y:Y,A310)-6000,""),""))</f>
        <v/>
      </c>
      <c r="G310" s="3" t="str">
        <f t="shared" si="12"/>
        <v/>
      </c>
      <c r="H310" s="52" t="str">
        <f>IF(J310="","",(INDEX(Raw!D:D,MATCH(J310+4000,Raw!Y:Y,0))))</f>
        <v/>
      </c>
      <c r="I310" s="52" t="str">
        <f>IF(J310="","",(INDEX(Raw!A:A,MATCH(J310+4000,Raw!Y:Y,0))))</f>
        <v/>
      </c>
      <c r="J310" s="11" t="str">
        <f>(IFERROR(IF(LARGE(Raw!Y:Y,A310+COUNTIF(Raw!C:C,"H"))-4000&gt;0,LARGE(Raw!Y:Y,A310+COUNTIF(Raw!C:C,"H"))-4000,""),""))</f>
        <v/>
      </c>
      <c r="L310" s="3" t="str">
        <f t="shared" si="13"/>
        <v/>
      </c>
      <c r="M310" s="52" t="str">
        <f>IF(O310="","",(INDEX(Raw!D:D,MATCH(O310+2000,Raw!Y:Y,0))))</f>
        <v/>
      </c>
      <c r="N310" s="52" t="str">
        <f>IF(O310="","",(INDEX(Raw!A:A,MATCH(O310+2000,Raw!Y:Y,0))))</f>
        <v/>
      </c>
      <c r="O310" s="11" t="str">
        <f>(IFERROR(IF(LARGE(Raw!Y:Y,A310+COUNTIF(Raw!C:C,"H")+COUNTIF(Raw!C:C,"S"))-2000&gt;0,LARGE(Raw!Y:Y,A310+COUNTIF(Raw!C:C,"H")+COUNTIF(Raw!C:C,"S"))-2000,""),""))</f>
        <v/>
      </c>
    </row>
    <row r="311" spans="1:15" x14ac:dyDescent="0.3">
      <c r="A311" s="52">
        <v>308</v>
      </c>
      <c r="B311" s="3" t="str">
        <f t="shared" si="14"/>
        <v/>
      </c>
      <c r="C311" s="52" t="str">
        <f>IF(E311="","",(INDEX(Raw!D:D,MATCH(E311+6000,Raw!Y:Y,0))))</f>
        <v/>
      </c>
      <c r="D311" s="52" t="str">
        <f>IF(E311="","",(INDEX(Raw!A:A,MATCH(E311+6000,Raw!Y:Y,0))))</f>
        <v/>
      </c>
      <c r="E311" s="11" t="str">
        <f>(IFERROR(IF(LARGE(Raw!Y:Y,A311)-6000&gt;0,LARGE(Raw!Y:Y,A311)-6000,""),""))</f>
        <v/>
      </c>
      <c r="G311" s="3" t="str">
        <f t="shared" si="12"/>
        <v/>
      </c>
      <c r="H311" s="52" t="str">
        <f>IF(J311="","",(INDEX(Raw!D:D,MATCH(J311+4000,Raw!Y:Y,0))))</f>
        <v/>
      </c>
      <c r="I311" s="52" t="str">
        <f>IF(J311="","",(INDEX(Raw!A:A,MATCH(J311+4000,Raw!Y:Y,0))))</f>
        <v/>
      </c>
      <c r="J311" s="11" t="str">
        <f>(IFERROR(IF(LARGE(Raw!Y:Y,A311+COUNTIF(Raw!C:C,"H"))-4000&gt;0,LARGE(Raw!Y:Y,A311+COUNTIF(Raw!C:C,"H"))-4000,""),""))</f>
        <v/>
      </c>
      <c r="L311" s="3" t="str">
        <f t="shared" si="13"/>
        <v/>
      </c>
      <c r="M311" s="52" t="str">
        <f>IF(O311="","",(INDEX(Raw!D:D,MATCH(O311+2000,Raw!Y:Y,0))))</f>
        <v/>
      </c>
      <c r="N311" s="52" t="str">
        <f>IF(O311="","",(INDEX(Raw!A:A,MATCH(O311+2000,Raw!Y:Y,0))))</f>
        <v/>
      </c>
      <c r="O311" s="11" t="str">
        <f>(IFERROR(IF(LARGE(Raw!Y:Y,A311+COUNTIF(Raw!C:C,"H")+COUNTIF(Raw!C:C,"S"))-2000&gt;0,LARGE(Raw!Y:Y,A311+COUNTIF(Raw!C:C,"H")+COUNTIF(Raw!C:C,"S"))-2000,""),""))</f>
        <v/>
      </c>
    </row>
    <row r="312" spans="1:15" x14ac:dyDescent="0.3">
      <c r="A312" s="52">
        <v>309</v>
      </c>
      <c r="B312" s="3" t="str">
        <f t="shared" si="14"/>
        <v/>
      </c>
      <c r="C312" s="52" t="str">
        <f>IF(E312="","",(INDEX(Raw!D:D,MATCH(E312+6000,Raw!Y:Y,0))))</f>
        <v/>
      </c>
      <c r="D312" s="52" t="str">
        <f>IF(E312="","",(INDEX(Raw!A:A,MATCH(E312+6000,Raw!Y:Y,0))))</f>
        <v/>
      </c>
      <c r="E312" s="11" t="str">
        <f>(IFERROR(IF(LARGE(Raw!Y:Y,A312)-6000&gt;0,LARGE(Raw!Y:Y,A312)-6000,""),""))</f>
        <v/>
      </c>
      <c r="G312" s="3" t="str">
        <f t="shared" si="12"/>
        <v/>
      </c>
      <c r="H312" s="52" t="str">
        <f>IF(J312="","",(INDEX(Raw!D:D,MATCH(J312+4000,Raw!Y:Y,0))))</f>
        <v/>
      </c>
      <c r="I312" s="52" t="str">
        <f>IF(J312="","",(INDEX(Raw!A:A,MATCH(J312+4000,Raw!Y:Y,0))))</f>
        <v/>
      </c>
      <c r="J312" s="11" t="str">
        <f>(IFERROR(IF(LARGE(Raw!Y:Y,A312+COUNTIF(Raw!C:C,"H"))-4000&gt;0,LARGE(Raw!Y:Y,A312+COUNTIF(Raw!C:C,"H"))-4000,""),""))</f>
        <v/>
      </c>
      <c r="L312" s="3" t="str">
        <f t="shared" si="13"/>
        <v/>
      </c>
      <c r="M312" s="52" t="str">
        <f>IF(O312="","",(INDEX(Raw!D:D,MATCH(O312+2000,Raw!Y:Y,0))))</f>
        <v/>
      </c>
      <c r="N312" s="52" t="str">
        <f>IF(O312="","",(INDEX(Raw!A:A,MATCH(O312+2000,Raw!Y:Y,0))))</f>
        <v/>
      </c>
      <c r="O312" s="11" t="str">
        <f>(IFERROR(IF(LARGE(Raw!Y:Y,A312+COUNTIF(Raw!C:C,"H")+COUNTIF(Raw!C:C,"S"))-2000&gt;0,LARGE(Raw!Y:Y,A312+COUNTIF(Raw!C:C,"H")+COUNTIF(Raw!C:C,"S"))-2000,""),""))</f>
        <v/>
      </c>
    </row>
    <row r="313" spans="1:15" x14ac:dyDescent="0.3">
      <c r="A313" s="52">
        <v>310</v>
      </c>
      <c r="B313" s="3" t="str">
        <f t="shared" si="14"/>
        <v/>
      </c>
      <c r="C313" s="52" t="str">
        <f>IF(E313="","",(INDEX(Raw!D:D,MATCH(E313+6000,Raw!Y:Y,0))))</f>
        <v/>
      </c>
      <c r="D313" s="52" t="str">
        <f>IF(E313="","",(INDEX(Raw!A:A,MATCH(E313+6000,Raw!Y:Y,0))))</f>
        <v/>
      </c>
      <c r="E313" s="11" t="str">
        <f>(IFERROR(IF(LARGE(Raw!Y:Y,A313)-6000&gt;0,LARGE(Raw!Y:Y,A313)-6000,""),""))</f>
        <v/>
      </c>
      <c r="G313" s="3" t="str">
        <f t="shared" si="12"/>
        <v/>
      </c>
      <c r="H313" s="52" t="str">
        <f>IF(J313="","",(INDEX(Raw!D:D,MATCH(J313+4000,Raw!Y:Y,0))))</f>
        <v/>
      </c>
      <c r="I313" s="52" t="str">
        <f>IF(J313="","",(INDEX(Raw!A:A,MATCH(J313+4000,Raw!Y:Y,0))))</f>
        <v/>
      </c>
      <c r="J313" s="11" t="str">
        <f>(IFERROR(IF(LARGE(Raw!Y:Y,A313+COUNTIF(Raw!C:C,"H"))-4000&gt;0,LARGE(Raw!Y:Y,A313+COUNTIF(Raw!C:C,"H"))-4000,""),""))</f>
        <v/>
      </c>
      <c r="L313" s="3" t="str">
        <f t="shared" si="13"/>
        <v/>
      </c>
      <c r="M313" s="52" t="str">
        <f>IF(O313="","",(INDEX(Raw!D:D,MATCH(O313+2000,Raw!Y:Y,0))))</f>
        <v/>
      </c>
      <c r="N313" s="52" t="str">
        <f>IF(O313="","",(INDEX(Raw!A:A,MATCH(O313+2000,Raw!Y:Y,0))))</f>
        <v/>
      </c>
      <c r="O313" s="11" t="str">
        <f>(IFERROR(IF(LARGE(Raw!Y:Y,A313+COUNTIF(Raw!C:C,"H")+COUNTIF(Raw!C:C,"S"))-2000&gt;0,LARGE(Raw!Y:Y,A313+COUNTIF(Raw!C:C,"H")+COUNTIF(Raw!C:C,"S"))-2000,""),""))</f>
        <v/>
      </c>
    </row>
    <row r="314" spans="1:15" x14ac:dyDescent="0.3">
      <c r="A314" s="52">
        <v>311</v>
      </c>
      <c r="B314" s="3" t="str">
        <f t="shared" si="14"/>
        <v/>
      </c>
      <c r="C314" s="52" t="str">
        <f>IF(E314="","",(INDEX(Raw!D:D,MATCH(E314+6000,Raw!Y:Y,0))))</f>
        <v/>
      </c>
      <c r="D314" s="52" t="str">
        <f>IF(E314="","",(INDEX(Raw!A:A,MATCH(E314+6000,Raw!Y:Y,0))))</f>
        <v/>
      </c>
      <c r="E314" s="11" t="str">
        <f>(IFERROR(IF(LARGE(Raw!Y:Y,A314)-6000&gt;0,LARGE(Raw!Y:Y,A314)-6000,""),""))</f>
        <v/>
      </c>
      <c r="G314" s="3" t="str">
        <f t="shared" si="12"/>
        <v/>
      </c>
      <c r="H314" s="52" t="str">
        <f>IF(J314="","",(INDEX(Raw!D:D,MATCH(J314+4000,Raw!Y:Y,0))))</f>
        <v/>
      </c>
      <c r="I314" s="52" t="str">
        <f>IF(J314="","",(INDEX(Raw!A:A,MATCH(J314+4000,Raw!Y:Y,0))))</f>
        <v/>
      </c>
      <c r="J314" s="11" t="str">
        <f>(IFERROR(IF(LARGE(Raw!Y:Y,A314+COUNTIF(Raw!C:C,"H"))-4000&gt;0,LARGE(Raw!Y:Y,A314+COUNTIF(Raw!C:C,"H"))-4000,""),""))</f>
        <v/>
      </c>
      <c r="L314" s="3" t="str">
        <f t="shared" si="13"/>
        <v/>
      </c>
      <c r="M314" s="52" t="str">
        <f>IF(O314="","",(INDEX(Raw!D:D,MATCH(O314+2000,Raw!Y:Y,0))))</f>
        <v/>
      </c>
      <c r="N314" s="52" t="str">
        <f>IF(O314="","",(INDEX(Raw!A:A,MATCH(O314+2000,Raw!Y:Y,0))))</f>
        <v/>
      </c>
      <c r="O314" s="11" t="str">
        <f>(IFERROR(IF(LARGE(Raw!Y:Y,A314+COUNTIF(Raw!C:C,"H")+COUNTIF(Raw!C:C,"S"))-2000&gt;0,LARGE(Raw!Y:Y,A314+COUNTIF(Raw!C:C,"H")+COUNTIF(Raw!C:C,"S"))-2000,""),""))</f>
        <v/>
      </c>
    </row>
    <row r="315" spans="1:15" x14ac:dyDescent="0.3">
      <c r="A315" s="52">
        <v>312</v>
      </c>
      <c r="B315" s="3" t="str">
        <f t="shared" si="14"/>
        <v/>
      </c>
      <c r="C315" s="52" t="str">
        <f>IF(E315="","",(INDEX(Raw!D:D,MATCH(E315+6000,Raw!Y:Y,0))))</f>
        <v/>
      </c>
      <c r="D315" s="52" t="str">
        <f>IF(E315="","",(INDEX(Raw!A:A,MATCH(E315+6000,Raw!Y:Y,0))))</f>
        <v/>
      </c>
      <c r="E315" s="11" t="str">
        <f>(IFERROR(IF(LARGE(Raw!Y:Y,A315)-6000&gt;0,LARGE(Raw!Y:Y,A315)-6000,""),""))</f>
        <v/>
      </c>
      <c r="G315" s="3" t="str">
        <f t="shared" si="12"/>
        <v/>
      </c>
      <c r="H315" s="52" t="str">
        <f>IF(J315="","",(INDEX(Raw!D:D,MATCH(J315+4000,Raw!Y:Y,0))))</f>
        <v/>
      </c>
      <c r="I315" s="52" t="str">
        <f>IF(J315="","",(INDEX(Raw!A:A,MATCH(J315+4000,Raw!Y:Y,0))))</f>
        <v/>
      </c>
      <c r="J315" s="11" t="str">
        <f>(IFERROR(IF(LARGE(Raw!Y:Y,A315+COUNTIF(Raw!C:C,"H"))-4000&gt;0,LARGE(Raw!Y:Y,A315+COUNTIF(Raw!C:C,"H"))-4000,""),""))</f>
        <v/>
      </c>
      <c r="L315" s="3" t="str">
        <f t="shared" si="13"/>
        <v/>
      </c>
      <c r="M315" s="52" t="str">
        <f>IF(O315="","",(INDEX(Raw!D:D,MATCH(O315+2000,Raw!Y:Y,0))))</f>
        <v/>
      </c>
      <c r="N315" s="52" t="str">
        <f>IF(O315="","",(INDEX(Raw!A:A,MATCH(O315+2000,Raw!Y:Y,0))))</f>
        <v/>
      </c>
      <c r="O315" s="11" t="str">
        <f>(IFERROR(IF(LARGE(Raw!Y:Y,A315+COUNTIF(Raw!C:C,"H")+COUNTIF(Raw!C:C,"S"))-2000&gt;0,LARGE(Raw!Y:Y,A315+COUNTIF(Raw!C:C,"H")+COUNTIF(Raw!C:C,"S"))-2000,""),""))</f>
        <v/>
      </c>
    </row>
    <row r="316" spans="1:15" x14ac:dyDescent="0.3">
      <c r="A316" s="52">
        <v>313</v>
      </c>
      <c r="B316" s="3" t="str">
        <f t="shared" si="14"/>
        <v/>
      </c>
      <c r="C316" s="52" t="str">
        <f>IF(E316="","",(INDEX(Raw!D:D,MATCH(E316+6000,Raw!Y:Y,0))))</f>
        <v/>
      </c>
      <c r="D316" s="52" t="str">
        <f>IF(E316="","",(INDEX(Raw!A:A,MATCH(E316+6000,Raw!Y:Y,0))))</f>
        <v/>
      </c>
      <c r="E316" s="11" t="str">
        <f>(IFERROR(IF(LARGE(Raw!Y:Y,A316)-6000&gt;0,LARGE(Raw!Y:Y,A316)-6000,""),""))</f>
        <v/>
      </c>
      <c r="G316" s="3" t="str">
        <f t="shared" si="12"/>
        <v/>
      </c>
      <c r="H316" s="52" t="str">
        <f>IF(J316="","",(INDEX(Raw!D:D,MATCH(J316+4000,Raw!Y:Y,0))))</f>
        <v/>
      </c>
      <c r="I316" s="52" t="str">
        <f>IF(J316="","",(INDEX(Raw!A:A,MATCH(J316+4000,Raw!Y:Y,0))))</f>
        <v/>
      </c>
      <c r="J316" s="11" t="str">
        <f>(IFERROR(IF(LARGE(Raw!Y:Y,A316+COUNTIF(Raw!C:C,"H"))-4000&gt;0,LARGE(Raw!Y:Y,A316+COUNTIF(Raw!C:C,"H"))-4000,""),""))</f>
        <v/>
      </c>
      <c r="L316" s="3" t="str">
        <f t="shared" si="13"/>
        <v/>
      </c>
      <c r="M316" s="52" t="str">
        <f>IF(O316="","",(INDEX(Raw!D:D,MATCH(O316+2000,Raw!Y:Y,0))))</f>
        <v/>
      </c>
      <c r="N316" s="52" t="str">
        <f>IF(O316="","",(INDEX(Raw!A:A,MATCH(O316+2000,Raw!Y:Y,0))))</f>
        <v/>
      </c>
      <c r="O316" s="11" t="str">
        <f>(IFERROR(IF(LARGE(Raw!Y:Y,A316+COUNTIF(Raw!C:C,"H")+COUNTIF(Raw!C:C,"S"))-2000&gt;0,LARGE(Raw!Y:Y,A316+COUNTIF(Raw!C:C,"H")+COUNTIF(Raw!C:C,"S"))-2000,""),""))</f>
        <v/>
      </c>
    </row>
    <row r="317" spans="1:15" x14ac:dyDescent="0.3">
      <c r="A317" s="52">
        <v>314</v>
      </c>
      <c r="B317" s="3" t="str">
        <f t="shared" si="14"/>
        <v/>
      </c>
      <c r="C317" s="52" t="str">
        <f>IF(E317="","",(INDEX(Raw!D:D,MATCH(E317+6000,Raw!Y:Y,0))))</f>
        <v/>
      </c>
      <c r="D317" s="52" t="str">
        <f>IF(E317="","",(INDEX(Raw!A:A,MATCH(E317+6000,Raw!Y:Y,0))))</f>
        <v/>
      </c>
      <c r="E317" s="11" t="str">
        <f>(IFERROR(IF(LARGE(Raw!Y:Y,A317)-6000&gt;0,LARGE(Raw!Y:Y,A317)-6000,""),""))</f>
        <v/>
      </c>
      <c r="G317" s="3" t="str">
        <f t="shared" si="12"/>
        <v/>
      </c>
      <c r="H317" s="52" t="str">
        <f>IF(J317="","",(INDEX(Raw!D:D,MATCH(J317+4000,Raw!Y:Y,0))))</f>
        <v/>
      </c>
      <c r="I317" s="52" t="str">
        <f>IF(J317="","",(INDEX(Raw!A:A,MATCH(J317+4000,Raw!Y:Y,0))))</f>
        <v/>
      </c>
      <c r="J317" s="11" t="str">
        <f>(IFERROR(IF(LARGE(Raw!Y:Y,A317+COUNTIF(Raw!C:C,"H"))-4000&gt;0,LARGE(Raw!Y:Y,A317+COUNTIF(Raw!C:C,"H"))-4000,""),""))</f>
        <v/>
      </c>
      <c r="L317" s="3" t="str">
        <f t="shared" si="13"/>
        <v/>
      </c>
      <c r="M317" s="52" t="str">
        <f>IF(O317="","",(INDEX(Raw!D:D,MATCH(O317+2000,Raw!Y:Y,0))))</f>
        <v/>
      </c>
      <c r="N317" s="52" t="str">
        <f>IF(O317="","",(INDEX(Raw!A:A,MATCH(O317+2000,Raw!Y:Y,0))))</f>
        <v/>
      </c>
      <c r="O317" s="11" t="str">
        <f>(IFERROR(IF(LARGE(Raw!Y:Y,A317+COUNTIF(Raw!C:C,"H")+COUNTIF(Raw!C:C,"S"))-2000&gt;0,LARGE(Raw!Y:Y,A317+COUNTIF(Raw!C:C,"H")+COUNTIF(Raw!C:C,"S"))-2000,""),""))</f>
        <v/>
      </c>
    </row>
    <row r="318" spans="1:15" x14ac:dyDescent="0.3">
      <c r="A318" s="52">
        <v>315</v>
      </c>
      <c r="B318" s="3" t="str">
        <f t="shared" si="14"/>
        <v/>
      </c>
      <c r="C318" s="52" t="str">
        <f>IF(E318="","",(INDEX(Raw!D:D,MATCH(E318+6000,Raw!Y:Y,0))))</f>
        <v/>
      </c>
      <c r="D318" s="52" t="str">
        <f>IF(E318="","",(INDEX(Raw!A:A,MATCH(E318+6000,Raw!Y:Y,0))))</f>
        <v/>
      </c>
      <c r="E318" s="11" t="str">
        <f>(IFERROR(IF(LARGE(Raw!Y:Y,A318)-6000&gt;0,LARGE(Raw!Y:Y,A318)-6000,""),""))</f>
        <v/>
      </c>
      <c r="G318" s="3" t="str">
        <f t="shared" si="12"/>
        <v/>
      </c>
      <c r="H318" s="52" t="str">
        <f>IF(J318="","",(INDEX(Raw!D:D,MATCH(J318+4000,Raw!Y:Y,0))))</f>
        <v/>
      </c>
      <c r="I318" s="52" t="str">
        <f>IF(J318="","",(INDEX(Raw!A:A,MATCH(J318+4000,Raw!Y:Y,0))))</f>
        <v/>
      </c>
      <c r="J318" s="11" t="str">
        <f>(IFERROR(IF(LARGE(Raw!Y:Y,A318+COUNTIF(Raw!C:C,"H"))-4000&gt;0,LARGE(Raw!Y:Y,A318+COUNTIF(Raw!C:C,"H"))-4000,""),""))</f>
        <v/>
      </c>
      <c r="L318" s="3" t="str">
        <f t="shared" si="13"/>
        <v/>
      </c>
      <c r="M318" s="52" t="str">
        <f>IF(O318="","",(INDEX(Raw!D:D,MATCH(O318+2000,Raw!Y:Y,0))))</f>
        <v/>
      </c>
      <c r="N318" s="52" t="str">
        <f>IF(O318="","",(INDEX(Raw!A:A,MATCH(O318+2000,Raw!Y:Y,0))))</f>
        <v/>
      </c>
      <c r="O318" s="11" t="str">
        <f>(IFERROR(IF(LARGE(Raw!Y:Y,A318+COUNTIF(Raw!C:C,"H")+COUNTIF(Raw!C:C,"S"))-2000&gt;0,LARGE(Raw!Y:Y,A318+COUNTIF(Raw!C:C,"H")+COUNTIF(Raw!C:C,"S"))-2000,""),""))</f>
        <v/>
      </c>
    </row>
    <row r="319" spans="1:15" x14ac:dyDescent="0.3">
      <c r="A319" s="52">
        <v>316</v>
      </c>
      <c r="B319" s="3" t="str">
        <f t="shared" si="14"/>
        <v/>
      </c>
      <c r="C319" s="52" t="str">
        <f>IF(E319="","",(INDEX(Raw!D:D,MATCH(E319+6000,Raw!Y:Y,0))))</f>
        <v/>
      </c>
      <c r="D319" s="52" t="str">
        <f>IF(E319="","",(INDEX(Raw!A:A,MATCH(E319+6000,Raw!Y:Y,0))))</f>
        <v/>
      </c>
      <c r="E319" s="11" t="str">
        <f>(IFERROR(IF(LARGE(Raw!Y:Y,A319)-6000&gt;0,LARGE(Raw!Y:Y,A319)-6000,""),""))</f>
        <v/>
      </c>
      <c r="G319" s="3" t="str">
        <f t="shared" si="12"/>
        <v/>
      </c>
      <c r="H319" s="52" t="str">
        <f>IF(J319="","",(INDEX(Raw!D:D,MATCH(J319+4000,Raw!Y:Y,0))))</f>
        <v/>
      </c>
      <c r="I319" s="52" t="str">
        <f>IF(J319="","",(INDEX(Raw!A:A,MATCH(J319+4000,Raw!Y:Y,0))))</f>
        <v/>
      </c>
      <c r="J319" s="11" t="str">
        <f>(IFERROR(IF(LARGE(Raw!Y:Y,A319+COUNTIF(Raw!C:C,"H"))-4000&gt;0,LARGE(Raw!Y:Y,A319+COUNTIF(Raw!C:C,"H"))-4000,""),""))</f>
        <v/>
      </c>
      <c r="L319" s="3" t="str">
        <f t="shared" si="13"/>
        <v/>
      </c>
      <c r="M319" s="52" t="str">
        <f>IF(O319="","",(INDEX(Raw!D:D,MATCH(O319+2000,Raw!Y:Y,0))))</f>
        <v/>
      </c>
      <c r="N319" s="52" t="str">
        <f>IF(O319="","",(INDEX(Raw!A:A,MATCH(O319+2000,Raw!Y:Y,0))))</f>
        <v/>
      </c>
      <c r="O319" s="11" t="str">
        <f>(IFERROR(IF(LARGE(Raw!Y:Y,A319+COUNTIF(Raw!C:C,"H")+COUNTIF(Raw!C:C,"S"))-2000&gt;0,LARGE(Raw!Y:Y,A319+COUNTIF(Raw!C:C,"H")+COUNTIF(Raw!C:C,"S"))-2000,""),""))</f>
        <v/>
      </c>
    </row>
    <row r="320" spans="1:15" x14ac:dyDescent="0.3">
      <c r="A320" s="52">
        <v>317</v>
      </c>
      <c r="B320" s="3" t="str">
        <f t="shared" si="14"/>
        <v/>
      </c>
      <c r="C320" s="52" t="str">
        <f>IF(E320="","",(INDEX(Raw!D:D,MATCH(E320+6000,Raw!Y:Y,0))))</f>
        <v/>
      </c>
      <c r="D320" s="52" t="str">
        <f>IF(E320="","",(INDEX(Raw!A:A,MATCH(E320+6000,Raw!Y:Y,0))))</f>
        <v/>
      </c>
      <c r="E320" s="11" t="str">
        <f>(IFERROR(IF(LARGE(Raw!Y:Y,A320)-6000&gt;0,LARGE(Raw!Y:Y,A320)-6000,""),""))</f>
        <v/>
      </c>
      <c r="G320" s="3" t="str">
        <f t="shared" si="12"/>
        <v/>
      </c>
      <c r="H320" s="52" t="str">
        <f>IF(J320="","",(INDEX(Raw!D:D,MATCH(J320+4000,Raw!Y:Y,0))))</f>
        <v/>
      </c>
      <c r="I320" s="52" t="str">
        <f>IF(J320="","",(INDEX(Raw!A:A,MATCH(J320+4000,Raw!Y:Y,0))))</f>
        <v/>
      </c>
      <c r="J320" s="11" t="str">
        <f>(IFERROR(IF(LARGE(Raw!Y:Y,A320+COUNTIF(Raw!C:C,"H"))-4000&gt;0,LARGE(Raw!Y:Y,A320+COUNTIF(Raw!C:C,"H"))-4000,""),""))</f>
        <v/>
      </c>
      <c r="L320" s="3" t="str">
        <f t="shared" si="13"/>
        <v/>
      </c>
      <c r="M320" s="52" t="str">
        <f>IF(O320="","",(INDEX(Raw!D:D,MATCH(O320+2000,Raw!Y:Y,0))))</f>
        <v/>
      </c>
      <c r="N320" s="52" t="str">
        <f>IF(O320="","",(INDEX(Raw!A:A,MATCH(O320+2000,Raw!Y:Y,0))))</f>
        <v/>
      </c>
      <c r="O320" s="11" t="str">
        <f>(IFERROR(IF(LARGE(Raw!Y:Y,A320+COUNTIF(Raw!C:C,"H")+COUNTIF(Raw!C:C,"S"))-2000&gt;0,LARGE(Raw!Y:Y,A320+COUNTIF(Raw!C:C,"H")+COUNTIF(Raw!C:C,"S"))-2000,""),""))</f>
        <v/>
      </c>
    </row>
    <row r="321" spans="1:15" x14ac:dyDescent="0.3">
      <c r="A321" s="52">
        <v>318</v>
      </c>
      <c r="B321" s="3" t="str">
        <f t="shared" si="14"/>
        <v/>
      </c>
      <c r="C321" s="52" t="str">
        <f>IF(E321="","",(INDEX(Raw!D:D,MATCH(E321+6000,Raw!Y:Y,0))))</f>
        <v/>
      </c>
      <c r="D321" s="52" t="str">
        <f>IF(E321="","",(INDEX(Raw!A:A,MATCH(E321+6000,Raw!Y:Y,0))))</f>
        <v/>
      </c>
      <c r="E321" s="11" t="str">
        <f>(IFERROR(IF(LARGE(Raw!Y:Y,A321)-6000&gt;0,LARGE(Raw!Y:Y,A321)-6000,""),""))</f>
        <v/>
      </c>
      <c r="G321" s="3" t="str">
        <f t="shared" si="12"/>
        <v/>
      </c>
      <c r="H321" s="52" t="str">
        <f>IF(J321="","",(INDEX(Raw!D:D,MATCH(J321+4000,Raw!Y:Y,0))))</f>
        <v/>
      </c>
      <c r="I321" s="52" t="str">
        <f>IF(J321="","",(INDEX(Raw!A:A,MATCH(J321+4000,Raw!Y:Y,0))))</f>
        <v/>
      </c>
      <c r="J321" s="11" t="str">
        <f>(IFERROR(IF(LARGE(Raw!Y:Y,A321+COUNTIF(Raw!C:C,"H"))-4000&gt;0,LARGE(Raw!Y:Y,A321+COUNTIF(Raw!C:C,"H"))-4000,""),""))</f>
        <v/>
      </c>
      <c r="L321" s="3" t="str">
        <f t="shared" si="13"/>
        <v/>
      </c>
      <c r="M321" s="52" t="str">
        <f>IF(O321="","",(INDEX(Raw!D:D,MATCH(O321+2000,Raw!Y:Y,0))))</f>
        <v/>
      </c>
      <c r="N321" s="52" t="str">
        <f>IF(O321="","",(INDEX(Raw!A:A,MATCH(O321+2000,Raw!Y:Y,0))))</f>
        <v/>
      </c>
      <c r="O321" s="11" t="str">
        <f>(IFERROR(IF(LARGE(Raw!Y:Y,A321+COUNTIF(Raw!C:C,"H")+COUNTIF(Raw!C:C,"S"))-2000&gt;0,LARGE(Raw!Y:Y,A321+COUNTIF(Raw!C:C,"H")+COUNTIF(Raw!C:C,"S"))-2000,""),""))</f>
        <v/>
      </c>
    </row>
    <row r="322" spans="1:15" x14ac:dyDescent="0.3">
      <c r="A322" s="52">
        <v>319</v>
      </c>
      <c r="B322" s="3" t="str">
        <f t="shared" si="14"/>
        <v/>
      </c>
      <c r="C322" s="52" t="str">
        <f>IF(E322="","",(INDEX(Raw!D:D,MATCH(E322+6000,Raw!Y:Y,0))))</f>
        <v/>
      </c>
      <c r="D322" s="52" t="str">
        <f>IF(E322="","",(INDEX(Raw!A:A,MATCH(E322+6000,Raw!Y:Y,0))))</f>
        <v/>
      </c>
      <c r="E322" s="11" t="str">
        <f>(IFERROR(IF(LARGE(Raw!Y:Y,A322)-6000&gt;0,LARGE(Raw!Y:Y,A322)-6000,""),""))</f>
        <v/>
      </c>
      <c r="G322" s="3" t="str">
        <f t="shared" si="12"/>
        <v/>
      </c>
      <c r="H322" s="52" t="str">
        <f>IF(J322="","",(INDEX(Raw!D:D,MATCH(J322+4000,Raw!Y:Y,0))))</f>
        <v/>
      </c>
      <c r="I322" s="52" t="str">
        <f>IF(J322="","",(INDEX(Raw!A:A,MATCH(J322+4000,Raw!Y:Y,0))))</f>
        <v/>
      </c>
      <c r="J322" s="11" t="str">
        <f>(IFERROR(IF(LARGE(Raw!Y:Y,A322+COUNTIF(Raw!C:C,"H"))-4000&gt;0,LARGE(Raw!Y:Y,A322+COUNTIF(Raw!C:C,"H"))-4000,""),""))</f>
        <v/>
      </c>
      <c r="L322" s="3" t="str">
        <f t="shared" si="13"/>
        <v/>
      </c>
      <c r="M322" s="52" t="str">
        <f>IF(O322="","",(INDEX(Raw!D:D,MATCH(O322+2000,Raw!Y:Y,0))))</f>
        <v/>
      </c>
      <c r="N322" s="52" t="str">
        <f>IF(O322="","",(INDEX(Raw!A:A,MATCH(O322+2000,Raw!Y:Y,0))))</f>
        <v/>
      </c>
      <c r="O322" s="11" t="str">
        <f>(IFERROR(IF(LARGE(Raw!Y:Y,A322+COUNTIF(Raw!C:C,"H")+COUNTIF(Raw!C:C,"S"))-2000&gt;0,LARGE(Raw!Y:Y,A322+COUNTIF(Raw!C:C,"H")+COUNTIF(Raw!C:C,"S"))-2000,""),""))</f>
        <v/>
      </c>
    </row>
    <row r="323" spans="1:15" x14ac:dyDescent="0.3">
      <c r="A323" s="52">
        <v>320</v>
      </c>
      <c r="B323" s="3" t="str">
        <f t="shared" si="14"/>
        <v/>
      </c>
      <c r="C323" s="52" t="str">
        <f>IF(E323="","",(INDEX(Raw!D:D,MATCH(E323+6000,Raw!Y:Y,0))))</f>
        <v/>
      </c>
      <c r="D323" s="52" t="str">
        <f>IF(E323="","",(INDEX(Raw!A:A,MATCH(E323+6000,Raw!Y:Y,0))))</f>
        <v/>
      </c>
      <c r="E323" s="11" t="str">
        <f>(IFERROR(IF(LARGE(Raw!Y:Y,A323)-6000&gt;0,LARGE(Raw!Y:Y,A323)-6000,""),""))</f>
        <v/>
      </c>
      <c r="G323" s="3" t="str">
        <f t="shared" si="12"/>
        <v/>
      </c>
      <c r="H323" s="52" t="str">
        <f>IF(J323="","",(INDEX(Raw!D:D,MATCH(J323+4000,Raw!Y:Y,0))))</f>
        <v/>
      </c>
      <c r="I323" s="52" t="str">
        <f>IF(J323="","",(INDEX(Raw!A:A,MATCH(J323+4000,Raw!Y:Y,0))))</f>
        <v/>
      </c>
      <c r="J323" s="11" t="str">
        <f>(IFERROR(IF(LARGE(Raw!Y:Y,A323+COUNTIF(Raw!C:C,"H"))-4000&gt;0,LARGE(Raw!Y:Y,A323+COUNTIF(Raw!C:C,"H"))-4000,""),""))</f>
        <v/>
      </c>
      <c r="L323" s="3" t="str">
        <f t="shared" si="13"/>
        <v/>
      </c>
      <c r="M323" s="52" t="str">
        <f>IF(O323="","",(INDEX(Raw!D:D,MATCH(O323+2000,Raw!Y:Y,0))))</f>
        <v/>
      </c>
      <c r="N323" s="52" t="str">
        <f>IF(O323="","",(INDEX(Raw!A:A,MATCH(O323+2000,Raw!Y:Y,0))))</f>
        <v/>
      </c>
      <c r="O323" s="11" t="str">
        <f>(IFERROR(IF(LARGE(Raw!Y:Y,A323+COUNTIF(Raw!C:C,"H")+COUNTIF(Raw!C:C,"S"))-2000&gt;0,LARGE(Raw!Y:Y,A323+COUNTIF(Raw!C:C,"H")+COUNTIF(Raw!C:C,"S"))-2000,""),""))</f>
        <v/>
      </c>
    </row>
    <row r="324" spans="1:15" x14ac:dyDescent="0.3">
      <c r="A324" s="52">
        <v>321</v>
      </c>
      <c r="B324" s="3" t="str">
        <f t="shared" si="14"/>
        <v/>
      </c>
      <c r="C324" s="52" t="str">
        <f>IF(E324="","",(INDEX(Raw!D:D,MATCH(E324+6000,Raw!Y:Y,0))))</f>
        <v/>
      </c>
      <c r="D324" s="52" t="str">
        <f>IF(E324="","",(INDEX(Raw!A:A,MATCH(E324+6000,Raw!Y:Y,0))))</f>
        <v/>
      </c>
      <c r="E324" s="11" t="str">
        <f>(IFERROR(IF(LARGE(Raw!Y:Y,A324)-6000&gt;0,LARGE(Raw!Y:Y,A324)-6000,""),""))</f>
        <v/>
      </c>
      <c r="G324" s="3" t="str">
        <f t="shared" si="12"/>
        <v/>
      </c>
      <c r="H324" s="52" t="str">
        <f>IF(J324="","",(INDEX(Raw!D:D,MATCH(J324+4000,Raw!Y:Y,0))))</f>
        <v/>
      </c>
      <c r="I324" s="52" t="str">
        <f>IF(J324="","",(INDEX(Raw!A:A,MATCH(J324+4000,Raw!Y:Y,0))))</f>
        <v/>
      </c>
      <c r="J324" s="11" t="str">
        <f>(IFERROR(IF(LARGE(Raw!Y:Y,A324+COUNTIF(Raw!C:C,"H"))-4000&gt;0,LARGE(Raw!Y:Y,A324+COUNTIF(Raw!C:C,"H"))-4000,""),""))</f>
        <v/>
      </c>
      <c r="L324" s="3" t="str">
        <f t="shared" si="13"/>
        <v/>
      </c>
      <c r="M324" s="52" t="str">
        <f>IF(O324="","",(INDEX(Raw!D:D,MATCH(O324+2000,Raw!Y:Y,0))))</f>
        <v/>
      </c>
      <c r="N324" s="52" t="str">
        <f>IF(O324="","",(INDEX(Raw!A:A,MATCH(O324+2000,Raw!Y:Y,0))))</f>
        <v/>
      </c>
      <c r="O324" s="11" t="str">
        <f>(IFERROR(IF(LARGE(Raw!Y:Y,A324+COUNTIF(Raw!C:C,"H")+COUNTIF(Raw!C:C,"S"))-2000&gt;0,LARGE(Raw!Y:Y,A324+COUNTIF(Raw!C:C,"H")+COUNTIF(Raw!C:C,"S"))-2000,""),""))</f>
        <v/>
      </c>
    </row>
    <row r="325" spans="1:15" x14ac:dyDescent="0.3">
      <c r="A325" s="52">
        <v>322</v>
      </c>
      <c r="B325" s="3" t="str">
        <f t="shared" si="14"/>
        <v/>
      </c>
      <c r="C325" s="52" t="str">
        <f>IF(E325="","",(INDEX(Raw!D:D,MATCH(E325+6000,Raw!Y:Y,0))))</f>
        <v/>
      </c>
      <c r="D325" s="52" t="str">
        <f>IF(E325="","",(INDEX(Raw!A:A,MATCH(E325+6000,Raw!Y:Y,0))))</f>
        <v/>
      </c>
      <c r="E325" s="11" t="str">
        <f>(IFERROR(IF(LARGE(Raw!Y:Y,A325)-6000&gt;0,LARGE(Raw!Y:Y,A325)-6000,""),""))</f>
        <v/>
      </c>
      <c r="G325" s="3" t="str">
        <f t="shared" ref="G325:G388" si="15">IFERROR(IF(ROUND(J325,3)=ROUND(J324,3),G324,G324+1),"")</f>
        <v/>
      </c>
      <c r="H325" s="52" t="str">
        <f>IF(J325="","",(INDEX(Raw!D:D,MATCH(J325+4000,Raw!Y:Y,0))))</f>
        <v/>
      </c>
      <c r="I325" s="52" t="str">
        <f>IF(J325="","",(INDEX(Raw!A:A,MATCH(J325+4000,Raw!Y:Y,0))))</f>
        <v/>
      </c>
      <c r="J325" s="11" t="str">
        <f>(IFERROR(IF(LARGE(Raw!Y:Y,A325+COUNTIF(Raw!C:C,"H"))-4000&gt;0,LARGE(Raw!Y:Y,A325+COUNTIF(Raw!C:C,"H"))-4000,""),""))</f>
        <v/>
      </c>
      <c r="L325" s="3" t="str">
        <f t="shared" ref="L325:L388" si="16">IFERROR(IF(ROUND(O325,3)=ROUND(O324,3),L324,L324+1),"")</f>
        <v/>
      </c>
      <c r="M325" s="52" t="str">
        <f>IF(O325="","",(INDEX(Raw!D:D,MATCH(O325+2000,Raw!Y:Y,0))))</f>
        <v/>
      </c>
      <c r="N325" s="52" t="str">
        <f>IF(O325="","",(INDEX(Raw!A:A,MATCH(O325+2000,Raw!Y:Y,0))))</f>
        <v/>
      </c>
      <c r="O325" s="11" t="str">
        <f>(IFERROR(IF(LARGE(Raw!Y:Y,A325+COUNTIF(Raw!C:C,"H")+COUNTIF(Raw!C:C,"S"))-2000&gt;0,LARGE(Raw!Y:Y,A325+COUNTIF(Raw!C:C,"H")+COUNTIF(Raw!C:C,"S"))-2000,""),""))</f>
        <v/>
      </c>
    </row>
    <row r="326" spans="1:15" x14ac:dyDescent="0.3">
      <c r="A326" s="52">
        <v>323</v>
      </c>
      <c r="B326" s="3" t="str">
        <f t="shared" ref="B326:B389" si="17">IFERROR(IF(ROUND(E326,3)=ROUND(E325,3),B325,B325+1),"")</f>
        <v/>
      </c>
      <c r="C326" s="52" t="str">
        <f>IF(E326="","",(INDEX(Raw!D:D,MATCH(E326+6000,Raw!Y:Y,0))))</f>
        <v/>
      </c>
      <c r="D326" s="52" t="str">
        <f>IF(E326="","",(INDEX(Raw!A:A,MATCH(E326+6000,Raw!Y:Y,0))))</f>
        <v/>
      </c>
      <c r="E326" s="11" t="str">
        <f>(IFERROR(IF(LARGE(Raw!Y:Y,A326)-6000&gt;0,LARGE(Raw!Y:Y,A326)-6000,""),""))</f>
        <v/>
      </c>
      <c r="G326" s="3" t="str">
        <f t="shared" si="15"/>
        <v/>
      </c>
      <c r="H326" s="52" t="str">
        <f>IF(J326="","",(INDEX(Raw!D:D,MATCH(J326+4000,Raw!Y:Y,0))))</f>
        <v/>
      </c>
      <c r="I326" s="52" t="str">
        <f>IF(J326="","",(INDEX(Raw!A:A,MATCH(J326+4000,Raw!Y:Y,0))))</f>
        <v/>
      </c>
      <c r="J326" s="11" t="str">
        <f>(IFERROR(IF(LARGE(Raw!Y:Y,A326+COUNTIF(Raw!C:C,"H"))-4000&gt;0,LARGE(Raw!Y:Y,A326+COUNTIF(Raw!C:C,"H"))-4000,""),""))</f>
        <v/>
      </c>
      <c r="L326" s="3" t="str">
        <f t="shared" si="16"/>
        <v/>
      </c>
      <c r="M326" s="52" t="str">
        <f>IF(O326="","",(INDEX(Raw!D:D,MATCH(O326+2000,Raw!Y:Y,0))))</f>
        <v/>
      </c>
      <c r="N326" s="52" t="str">
        <f>IF(O326="","",(INDEX(Raw!A:A,MATCH(O326+2000,Raw!Y:Y,0))))</f>
        <v/>
      </c>
      <c r="O326" s="11" t="str">
        <f>(IFERROR(IF(LARGE(Raw!Y:Y,A326+COUNTIF(Raw!C:C,"H")+COUNTIF(Raw!C:C,"S"))-2000&gt;0,LARGE(Raw!Y:Y,A326+COUNTIF(Raw!C:C,"H")+COUNTIF(Raw!C:C,"S"))-2000,""),""))</f>
        <v/>
      </c>
    </row>
    <row r="327" spans="1:15" x14ac:dyDescent="0.3">
      <c r="A327" s="52">
        <v>324</v>
      </c>
      <c r="B327" s="3" t="str">
        <f t="shared" si="17"/>
        <v/>
      </c>
      <c r="C327" s="52" t="str">
        <f>IF(E327="","",(INDEX(Raw!D:D,MATCH(E327+6000,Raw!Y:Y,0))))</f>
        <v/>
      </c>
      <c r="D327" s="52" t="str">
        <f>IF(E327="","",(INDEX(Raw!A:A,MATCH(E327+6000,Raw!Y:Y,0))))</f>
        <v/>
      </c>
      <c r="E327" s="11" t="str">
        <f>(IFERROR(IF(LARGE(Raw!Y:Y,A327)-6000&gt;0,LARGE(Raw!Y:Y,A327)-6000,""),""))</f>
        <v/>
      </c>
      <c r="G327" s="3" t="str">
        <f t="shared" si="15"/>
        <v/>
      </c>
      <c r="H327" s="52" t="str">
        <f>IF(J327="","",(INDEX(Raw!D:D,MATCH(J327+4000,Raw!Y:Y,0))))</f>
        <v/>
      </c>
      <c r="I327" s="52" t="str">
        <f>IF(J327="","",(INDEX(Raw!A:A,MATCH(J327+4000,Raw!Y:Y,0))))</f>
        <v/>
      </c>
      <c r="J327" s="11" t="str">
        <f>(IFERROR(IF(LARGE(Raw!Y:Y,A327+COUNTIF(Raw!C:C,"H"))-4000&gt;0,LARGE(Raw!Y:Y,A327+COUNTIF(Raw!C:C,"H"))-4000,""),""))</f>
        <v/>
      </c>
      <c r="L327" s="3" t="str">
        <f t="shared" si="16"/>
        <v/>
      </c>
      <c r="M327" s="52" t="str">
        <f>IF(O327="","",(INDEX(Raw!D:D,MATCH(O327+2000,Raw!Y:Y,0))))</f>
        <v/>
      </c>
      <c r="N327" s="52" t="str">
        <f>IF(O327="","",(INDEX(Raw!A:A,MATCH(O327+2000,Raw!Y:Y,0))))</f>
        <v/>
      </c>
      <c r="O327" s="11" t="str">
        <f>(IFERROR(IF(LARGE(Raw!Y:Y,A327+COUNTIF(Raw!C:C,"H")+COUNTIF(Raw!C:C,"S"))-2000&gt;0,LARGE(Raw!Y:Y,A327+COUNTIF(Raw!C:C,"H")+COUNTIF(Raw!C:C,"S"))-2000,""),""))</f>
        <v/>
      </c>
    </row>
    <row r="328" spans="1:15" x14ac:dyDescent="0.3">
      <c r="A328" s="52">
        <v>325</v>
      </c>
      <c r="B328" s="3" t="str">
        <f t="shared" si="17"/>
        <v/>
      </c>
      <c r="C328" s="52" t="str">
        <f>IF(E328="","",(INDEX(Raw!D:D,MATCH(E328+6000,Raw!Y:Y,0))))</f>
        <v/>
      </c>
      <c r="D328" s="52" t="str">
        <f>IF(E328="","",(INDEX(Raw!A:A,MATCH(E328+6000,Raw!Y:Y,0))))</f>
        <v/>
      </c>
      <c r="E328" s="11" t="str">
        <f>(IFERROR(IF(LARGE(Raw!Y:Y,A328)-6000&gt;0,LARGE(Raw!Y:Y,A328)-6000,""),""))</f>
        <v/>
      </c>
      <c r="G328" s="3" t="str">
        <f t="shared" si="15"/>
        <v/>
      </c>
      <c r="H328" s="52" t="str">
        <f>IF(J328="","",(INDEX(Raw!D:D,MATCH(J328+4000,Raw!Y:Y,0))))</f>
        <v/>
      </c>
      <c r="I328" s="52" t="str">
        <f>IF(J328="","",(INDEX(Raw!A:A,MATCH(J328+4000,Raw!Y:Y,0))))</f>
        <v/>
      </c>
      <c r="J328" s="11" t="str">
        <f>(IFERROR(IF(LARGE(Raw!Y:Y,A328+COUNTIF(Raw!C:C,"H"))-4000&gt;0,LARGE(Raw!Y:Y,A328+COUNTIF(Raw!C:C,"H"))-4000,""),""))</f>
        <v/>
      </c>
      <c r="L328" s="3" t="str">
        <f t="shared" si="16"/>
        <v/>
      </c>
      <c r="M328" s="52" t="str">
        <f>IF(O328="","",(INDEX(Raw!D:D,MATCH(O328+2000,Raw!Y:Y,0))))</f>
        <v/>
      </c>
      <c r="N328" s="52" t="str">
        <f>IF(O328="","",(INDEX(Raw!A:A,MATCH(O328+2000,Raw!Y:Y,0))))</f>
        <v/>
      </c>
      <c r="O328" s="11" t="str">
        <f>(IFERROR(IF(LARGE(Raw!Y:Y,A328+COUNTIF(Raw!C:C,"H")+COUNTIF(Raw!C:C,"S"))-2000&gt;0,LARGE(Raw!Y:Y,A328+COUNTIF(Raw!C:C,"H")+COUNTIF(Raw!C:C,"S"))-2000,""),""))</f>
        <v/>
      </c>
    </row>
    <row r="329" spans="1:15" x14ac:dyDescent="0.3">
      <c r="A329" s="52">
        <v>326</v>
      </c>
      <c r="B329" s="3" t="str">
        <f t="shared" si="17"/>
        <v/>
      </c>
      <c r="C329" s="52" t="str">
        <f>IF(E329="","",(INDEX(Raw!D:D,MATCH(E329+6000,Raw!Y:Y,0))))</f>
        <v/>
      </c>
      <c r="D329" s="52" t="str">
        <f>IF(E329="","",(INDEX(Raw!A:A,MATCH(E329+6000,Raw!Y:Y,0))))</f>
        <v/>
      </c>
      <c r="E329" s="11" t="str">
        <f>(IFERROR(IF(LARGE(Raw!Y:Y,A329)-6000&gt;0,LARGE(Raw!Y:Y,A329)-6000,""),""))</f>
        <v/>
      </c>
      <c r="G329" s="3" t="str">
        <f t="shared" si="15"/>
        <v/>
      </c>
      <c r="H329" s="52" t="str">
        <f>IF(J329="","",(INDEX(Raw!D:D,MATCH(J329+4000,Raw!Y:Y,0))))</f>
        <v/>
      </c>
      <c r="I329" s="52" t="str">
        <f>IF(J329="","",(INDEX(Raw!A:A,MATCH(J329+4000,Raw!Y:Y,0))))</f>
        <v/>
      </c>
      <c r="J329" s="11" t="str">
        <f>(IFERROR(IF(LARGE(Raw!Y:Y,A329+COUNTIF(Raw!C:C,"H"))-4000&gt;0,LARGE(Raw!Y:Y,A329+COUNTIF(Raw!C:C,"H"))-4000,""),""))</f>
        <v/>
      </c>
      <c r="L329" s="3" t="str">
        <f t="shared" si="16"/>
        <v/>
      </c>
      <c r="M329" s="52" t="str">
        <f>IF(O329="","",(INDEX(Raw!D:D,MATCH(O329+2000,Raw!Y:Y,0))))</f>
        <v/>
      </c>
      <c r="N329" s="52" t="str">
        <f>IF(O329="","",(INDEX(Raw!A:A,MATCH(O329+2000,Raw!Y:Y,0))))</f>
        <v/>
      </c>
      <c r="O329" s="11" t="str">
        <f>(IFERROR(IF(LARGE(Raw!Y:Y,A329+COUNTIF(Raw!C:C,"H")+COUNTIF(Raw!C:C,"S"))-2000&gt;0,LARGE(Raw!Y:Y,A329+COUNTIF(Raw!C:C,"H")+COUNTIF(Raw!C:C,"S"))-2000,""),""))</f>
        <v/>
      </c>
    </row>
    <row r="330" spans="1:15" x14ac:dyDescent="0.3">
      <c r="A330" s="52">
        <v>327</v>
      </c>
      <c r="B330" s="3" t="str">
        <f t="shared" si="17"/>
        <v/>
      </c>
      <c r="C330" s="52" t="str">
        <f>IF(E330="","",(INDEX(Raw!D:D,MATCH(E330+6000,Raw!Y:Y,0))))</f>
        <v/>
      </c>
      <c r="D330" s="52" t="str">
        <f>IF(E330="","",(INDEX(Raw!A:A,MATCH(E330+6000,Raw!Y:Y,0))))</f>
        <v/>
      </c>
      <c r="E330" s="11" t="str">
        <f>(IFERROR(IF(LARGE(Raw!Y:Y,A330)-6000&gt;0,LARGE(Raw!Y:Y,A330)-6000,""),""))</f>
        <v/>
      </c>
      <c r="G330" s="3" t="str">
        <f t="shared" si="15"/>
        <v/>
      </c>
      <c r="H330" s="52" t="str">
        <f>IF(J330="","",(INDEX(Raw!D:D,MATCH(J330+4000,Raw!Y:Y,0))))</f>
        <v/>
      </c>
      <c r="I330" s="52" t="str">
        <f>IF(J330="","",(INDEX(Raw!A:A,MATCH(J330+4000,Raw!Y:Y,0))))</f>
        <v/>
      </c>
      <c r="J330" s="11" t="str">
        <f>(IFERROR(IF(LARGE(Raw!Y:Y,A330+COUNTIF(Raw!C:C,"H"))-4000&gt;0,LARGE(Raw!Y:Y,A330+COUNTIF(Raw!C:C,"H"))-4000,""),""))</f>
        <v/>
      </c>
      <c r="L330" s="3" t="str">
        <f t="shared" si="16"/>
        <v/>
      </c>
      <c r="M330" s="52" t="str">
        <f>IF(O330="","",(INDEX(Raw!D:D,MATCH(O330+2000,Raw!Y:Y,0))))</f>
        <v/>
      </c>
      <c r="N330" s="52" t="str">
        <f>IF(O330="","",(INDEX(Raw!A:A,MATCH(O330+2000,Raw!Y:Y,0))))</f>
        <v/>
      </c>
      <c r="O330" s="11" t="str">
        <f>(IFERROR(IF(LARGE(Raw!Y:Y,A330+COUNTIF(Raw!C:C,"H")+COUNTIF(Raw!C:C,"S"))-2000&gt;0,LARGE(Raw!Y:Y,A330+COUNTIF(Raw!C:C,"H")+COUNTIF(Raw!C:C,"S"))-2000,""),""))</f>
        <v/>
      </c>
    </row>
    <row r="331" spans="1:15" x14ac:dyDescent="0.3">
      <c r="A331" s="52">
        <v>328</v>
      </c>
      <c r="B331" s="3" t="str">
        <f t="shared" si="17"/>
        <v/>
      </c>
      <c r="C331" s="52" t="str">
        <f>IF(E331="","",(INDEX(Raw!D:D,MATCH(E331+6000,Raw!Y:Y,0))))</f>
        <v/>
      </c>
      <c r="D331" s="52" t="str">
        <f>IF(E331="","",(INDEX(Raw!A:A,MATCH(E331+6000,Raw!Y:Y,0))))</f>
        <v/>
      </c>
      <c r="E331" s="11" t="str">
        <f>(IFERROR(IF(LARGE(Raw!Y:Y,A331)-6000&gt;0,LARGE(Raw!Y:Y,A331)-6000,""),""))</f>
        <v/>
      </c>
      <c r="G331" s="3" t="str">
        <f t="shared" si="15"/>
        <v/>
      </c>
      <c r="H331" s="52" t="str">
        <f>IF(J331="","",(INDEX(Raw!D:D,MATCH(J331+4000,Raw!Y:Y,0))))</f>
        <v/>
      </c>
      <c r="I331" s="52" t="str">
        <f>IF(J331="","",(INDEX(Raw!A:A,MATCH(J331+4000,Raw!Y:Y,0))))</f>
        <v/>
      </c>
      <c r="J331" s="11" t="str">
        <f>(IFERROR(IF(LARGE(Raw!Y:Y,A331+COUNTIF(Raw!C:C,"H"))-4000&gt;0,LARGE(Raw!Y:Y,A331+COUNTIF(Raw!C:C,"H"))-4000,""),""))</f>
        <v/>
      </c>
      <c r="L331" s="3" t="str">
        <f t="shared" si="16"/>
        <v/>
      </c>
      <c r="M331" s="52" t="str">
        <f>IF(O331="","",(INDEX(Raw!D:D,MATCH(O331+2000,Raw!Y:Y,0))))</f>
        <v/>
      </c>
      <c r="N331" s="52" t="str">
        <f>IF(O331="","",(INDEX(Raw!A:A,MATCH(O331+2000,Raw!Y:Y,0))))</f>
        <v/>
      </c>
      <c r="O331" s="11" t="str">
        <f>(IFERROR(IF(LARGE(Raw!Y:Y,A331+COUNTIF(Raw!C:C,"H")+COUNTIF(Raw!C:C,"S"))-2000&gt;0,LARGE(Raw!Y:Y,A331+COUNTIF(Raw!C:C,"H")+COUNTIF(Raw!C:C,"S"))-2000,""),""))</f>
        <v/>
      </c>
    </row>
    <row r="332" spans="1:15" x14ac:dyDescent="0.3">
      <c r="A332" s="52">
        <v>329</v>
      </c>
      <c r="B332" s="3" t="str">
        <f t="shared" si="17"/>
        <v/>
      </c>
      <c r="C332" s="52" t="str">
        <f>IF(E332="","",(INDEX(Raw!D:D,MATCH(E332+6000,Raw!Y:Y,0))))</f>
        <v/>
      </c>
      <c r="D332" s="52" t="str">
        <f>IF(E332="","",(INDEX(Raw!A:A,MATCH(E332+6000,Raw!Y:Y,0))))</f>
        <v/>
      </c>
      <c r="E332" s="11" t="str">
        <f>(IFERROR(IF(LARGE(Raw!Y:Y,A332)-6000&gt;0,LARGE(Raw!Y:Y,A332)-6000,""),""))</f>
        <v/>
      </c>
      <c r="G332" s="3" t="str">
        <f t="shared" si="15"/>
        <v/>
      </c>
      <c r="H332" s="52" t="str">
        <f>IF(J332="","",(INDEX(Raw!D:D,MATCH(J332+4000,Raw!Y:Y,0))))</f>
        <v/>
      </c>
      <c r="I332" s="52" t="str">
        <f>IF(J332="","",(INDEX(Raw!A:A,MATCH(J332+4000,Raw!Y:Y,0))))</f>
        <v/>
      </c>
      <c r="J332" s="11" t="str">
        <f>(IFERROR(IF(LARGE(Raw!Y:Y,A332+COUNTIF(Raw!C:C,"H"))-4000&gt;0,LARGE(Raw!Y:Y,A332+COUNTIF(Raw!C:C,"H"))-4000,""),""))</f>
        <v/>
      </c>
      <c r="L332" s="3" t="str">
        <f t="shared" si="16"/>
        <v/>
      </c>
      <c r="M332" s="52" t="str">
        <f>IF(O332="","",(INDEX(Raw!D:D,MATCH(O332+2000,Raw!Y:Y,0))))</f>
        <v/>
      </c>
      <c r="N332" s="52" t="str">
        <f>IF(O332="","",(INDEX(Raw!A:A,MATCH(O332+2000,Raw!Y:Y,0))))</f>
        <v/>
      </c>
      <c r="O332" s="11" t="str">
        <f>(IFERROR(IF(LARGE(Raw!Y:Y,A332+COUNTIF(Raw!C:C,"H")+COUNTIF(Raw!C:C,"S"))-2000&gt;0,LARGE(Raw!Y:Y,A332+COUNTIF(Raw!C:C,"H")+COUNTIF(Raw!C:C,"S"))-2000,""),""))</f>
        <v/>
      </c>
    </row>
    <row r="333" spans="1:15" x14ac:dyDescent="0.3">
      <c r="A333" s="52">
        <v>330</v>
      </c>
      <c r="B333" s="3" t="str">
        <f t="shared" si="17"/>
        <v/>
      </c>
      <c r="C333" s="52" t="str">
        <f>IF(E333="","",(INDEX(Raw!D:D,MATCH(E333+6000,Raw!Y:Y,0))))</f>
        <v/>
      </c>
      <c r="D333" s="52" t="str">
        <f>IF(E333="","",(INDEX(Raw!A:A,MATCH(E333+6000,Raw!Y:Y,0))))</f>
        <v/>
      </c>
      <c r="E333" s="11" t="str">
        <f>(IFERROR(IF(LARGE(Raw!Y:Y,A333)-6000&gt;0,LARGE(Raw!Y:Y,A333)-6000,""),""))</f>
        <v/>
      </c>
      <c r="G333" s="3" t="str">
        <f t="shared" si="15"/>
        <v/>
      </c>
      <c r="H333" s="52" t="str">
        <f>IF(J333="","",(INDEX(Raw!D:D,MATCH(J333+4000,Raw!Y:Y,0))))</f>
        <v/>
      </c>
      <c r="I333" s="52" t="str">
        <f>IF(J333="","",(INDEX(Raw!A:A,MATCH(J333+4000,Raw!Y:Y,0))))</f>
        <v/>
      </c>
      <c r="J333" s="11" t="str">
        <f>(IFERROR(IF(LARGE(Raw!Y:Y,A333+COUNTIF(Raw!C:C,"H"))-4000&gt;0,LARGE(Raw!Y:Y,A333+COUNTIF(Raw!C:C,"H"))-4000,""),""))</f>
        <v/>
      </c>
      <c r="L333" s="3" t="str">
        <f t="shared" si="16"/>
        <v/>
      </c>
      <c r="M333" s="52" t="str">
        <f>IF(O333="","",(INDEX(Raw!D:D,MATCH(O333+2000,Raw!Y:Y,0))))</f>
        <v/>
      </c>
      <c r="N333" s="52" t="str">
        <f>IF(O333="","",(INDEX(Raw!A:A,MATCH(O333+2000,Raw!Y:Y,0))))</f>
        <v/>
      </c>
      <c r="O333" s="11" t="str">
        <f>(IFERROR(IF(LARGE(Raw!Y:Y,A333+COUNTIF(Raw!C:C,"H")+COUNTIF(Raw!C:C,"S"))-2000&gt;0,LARGE(Raw!Y:Y,A333+COUNTIF(Raw!C:C,"H")+COUNTIF(Raw!C:C,"S"))-2000,""),""))</f>
        <v/>
      </c>
    </row>
    <row r="334" spans="1:15" x14ac:dyDescent="0.3">
      <c r="A334" s="52">
        <v>331</v>
      </c>
      <c r="B334" s="3" t="str">
        <f t="shared" si="17"/>
        <v/>
      </c>
      <c r="C334" s="52" t="str">
        <f>IF(E334="","",(INDEX(Raw!D:D,MATCH(E334+6000,Raw!Y:Y,0))))</f>
        <v/>
      </c>
      <c r="D334" s="52" t="str">
        <f>IF(E334="","",(INDEX(Raw!A:A,MATCH(E334+6000,Raw!Y:Y,0))))</f>
        <v/>
      </c>
      <c r="E334" s="11" t="str">
        <f>(IFERROR(IF(LARGE(Raw!Y:Y,A334)-6000&gt;0,LARGE(Raw!Y:Y,A334)-6000,""),""))</f>
        <v/>
      </c>
      <c r="G334" s="3" t="str">
        <f t="shared" si="15"/>
        <v/>
      </c>
      <c r="H334" s="52" t="str">
        <f>IF(J334="","",(INDEX(Raw!D:D,MATCH(J334+4000,Raw!Y:Y,0))))</f>
        <v/>
      </c>
      <c r="I334" s="52" t="str">
        <f>IF(J334="","",(INDEX(Raw!A:A,MATCH(J334+4000,Raw!Y:Y,0))))</f>
        <v/>
      </c>
      <c r="J334" s="11" t="str">
        <f>(IFERROR(IF(LARGE(Raw!Y:Y,A334+COUNTIF(Raw!C:C,"H"))-4000&gt;0,LARGE(Raw!Y:Y,A334+COUNTIF(Raw!C:C,"H"))-4000,""),""))</f>
        <v/>
      </c>
      <c r="L334" s="3" t="str">
        <f t="shared" si="16"/>
        <v/>
      </c>
      <c r="M334" s="52" t="str">
        <f>IF(O334="","",(INDEX(Raw!D:D,MATCH(O334+2000,Raw!Y:Y,0))))</f>
        <v/>
      </c>
      <c r="N334" s="52" t="str">
        <f>IF(O334="","",(INDEX(Raw!A:A,MATCH(O334+2000,Raw!Y:Y,0))))</f>
        <v/>
      </c>
      <c r="O334" s="11" t="str">
        <f>(IFERROR(IF(LARGE(Raw!Y:Y,A334+COUNTIF(Raw!C:C,"H")+COUNTIF(Raw!C:C,"S"))-2000&gt;0,LARGE(Raw!Y:Y,A334+COUNTIF(Raw!C:C,"H")+COUNTIF(Raw!C:C,"S"))-2000,""),""))</f>
        <v/>
      </c>
    </row>
    <row r="335" spans="1:15" x14ac:dyDescent="0.3">
      <c r="A335" s="52">
        <v>332</v>
      </c>
      <c r="B335" s="3" t="str">
        <f t="shared" si="17"/>
        <v/>
      </c>
      <c r="C335" s="52" t="str">
        <f>IF(E335="","",(INDEX(Raw!D:D,MATCH(E335+6000,Raw!Y:Y,0))))</f>
        <v/>
      </c>
      <c r="D335" s="52" t="str">
        <f>IF(E335="","",(INDEX(Raw!A:A,MATCH(E335+6000,Raw!Y:Y,0))))</f>
        <v/>
      </c>
      <c r="E335" s="11" t="str">
        <f>(IFERROR(IF(LARGE(Raw!Y:Y,A335)-6000&gt;0,LARGE(Raw!Y:Y,A335)-6000,""),""))</f>
        <v/>
      </c>
      <c r="G335" s="3" t="str">
        <f t="shared" si="15"/>
        <v/>
      </c>
      <c r="H335" s="52" t="str">
        <f>IF(J335="","",(INDEX(Raw!D:D,MATCH(J335+4000,Raw!Y:Y,0))))</f>
        <v/>
      </c>
      <c r="I335" s="52" t="str">
        <f>IF(J335="","",(INDEX(Raw!A:A,MATCH(J335+4000,Raw!Y:Y,0))))</f>
        <v/>
      </c>
      <c r="J335" s="11" t="str">
        <f>(IFERROR(IF(LARGE(Raw!Y:Y,A335+COUNTIF(Raw!C:C,"H"))-4000&gt;0,LARGE(Raw!Y:Y,A335+COUNTIF(Raw!C:C,"H"))-4000,""),""))</f>
        <v/>
      </c>
      <c r="L335" s="3" t="str">
        <f t="shared" si="16"/>
        <v/>
      </c>
      <c r="M335" s="52" t="str">
        <f>IF(O335="","",(INDEX(Raw!D:D,MATCH(O335+2000,Raw!Y:Y,0))))</f>
        <v/>
      </c>
      <c r="N335" s="52" t="str">
        <f>IF(O335="","",(INDEX(Raw!A:A,MATCH(O335+2000,Raw!Y:Y,0))))</f>
        <v/>
      </c>
      <c r="O335" s="11" t="str">
        <f>(IFERROR(IF(LARGE(Raw!Y:Y,A335+COUNTIF(Raw!C:C,"H")+COUNTIF(Raw!C:C,"S"))-2000&gt;0,LARGE(Raw!Y:Y,A335+COUNTIF(Raw!C:C,"H")+COUNTIF(Raw!C:C,"S"))-2000,""),""))</f>
        <v/>
      </c>
    </row>
    <row r="336" spans="1:15" x14ac:dyDescent="0.3">
      <c r="A336" s="52">
        <v>333</v>
      </c>
      <c r="B336" s="3" t="str">
        <f t="shared" si="17"/>
        <v/>
      </c>
      <c r="C336" s="52" t="str">
        <f>IF(E336="","",(INDEX(Raw!D:D,MATCH(E336+6000,Raw!Y:Y,0))))</f>
        <v/>
      </c>
      <c r="D336" s="52" t="str">
        <f>IF(E336="","",(INDEX(Raw!A:A,MATCH(E336+6000,Raw!Y:Y,0))))</f>
        <v/>
      </c>
      <c r="E336" s="11" t="str">
        <f>(IFERROR(IF(LARGE(Raw!Y:Y,A336)-6000&gt;0,LARGE(Raw!Y:Y,A336)-6000,""),""))</f>
        <v/>
      </c>
      <c r="G336" s="3" t="str">
        <f t="shared" si="15"/>
        <v/>
      </c>
      <c r="H336" s="52" t="str">
        <f>IF(J336="","",(INDEX(Raw!D:D,MATCH(J336+4000,Raw!Y:Y,0))))</f>
        <v/>
      </c>
      <c r="I336" s="52" t="str">
        <f>IF(J336="","",(INDEX(Raw!A:A,MATCH(J336+4000,Raw!Y:Y,0))))</f>
        <v/>
      </c>
      <c r="J336" s="11" t="str">
        <f>(IFERROR(IF(LARGE(Raw!Y:Y,A336+COUNTIF(Raw!C:C,"H"))-4000&gt;0,LARGE(Raw!Y:Y,A336+COUNTIF(Raw!C:C,"H"))-4000,""),""))</f>
        <v/>
      </c>
      <c r="L336" s="3" t="str">
        <f t="shared" si="16"/>
        <v/>
      </c>
      <c r="M336" s="52" t="str">
        <f>IF(O336="","",(INDEX(Raw!D:D,MATCH(O336+2000,Raw!Y:Y,0))))</f>
        <v/>
      </c>
      <c r="N336" s="52" t="str">
        <f>IF(O336="","",(INDEX(Raw!A:A,MATCH(O336+2000,Raw!Y:Y,0))))</f>
        <v/>
      </c>
      <c r="O336" s="11" t="str">
        <f>(IFERROR(IF(LARGE(Raw!Y:Y,A336+COUNTIF(Raw!C:C,"H")+COUNTIF(Raw!C:C,"S"))-2000&gt;0,LARGE(Raw!Y:Y,A336+COUNTIF(Raw!C:C,"H")+COUNTIF(Raw!C:C,"S"))-2000,""),""))</f>
        <v/>
      </c>
    </row>
    <row r="337" spans="1:15" x14ac:dyDescent="0.3">
      <c r="A337" s="52">
        <v>334</v>
      </c>
      <c r="B337" s="3" t="str">
        <f t="shared" si="17"/>
        <v/>
      </c>
      <c r="C337" s="52" t="str">
        <f>IF(E337="","",(INDEX(Raw!D:D,MATCH(E337+6000,Raw!Y:Y,0))))</f>
        <v/>
      </c>
      <c r="D337" s="52" t="str">
        <f>IF(E337="","",(INDEX(Raw!A:A,MATCH(E337+6000,Raw!Y:Y,0))))</f>
        <v/>
      </c>
      <c r="E337" s="11" t="str">
        <f>(IFERROR(IF(LARGE(Raw!Y:Y,A337)-6000&gt;0,LARGE(Raw!Y:Y,A337)-6000,""),""))</f>
        <v/>
      </c>
      <c r="G337" s="3" t="str">
        <f t="shared" si="15"/>
        <v/>
      </c>
      <c r="H337" s="52" t="str">
        <f>IF(J337="","",(INDEX(Raw!D:D,MATCH(J337+4000,Raw!Y:Y,0))))</f>
        <v/>
      </c>
      <c r="I337" s="52" t="str">
        <f>IF(J337="","",(INDEX(Raw!A:A,MATCH(J337+4000,Raw!Y:Y,0))))</f>
        <v/>
      </c>
      <c r="J337" s="11" t="str">
        <f>(IFERROR(IF(LARGE(Raw!Y:Y,A337+COUNTIF(Raw!C:C,"H"))-4000&gt;0,LARGE(Raw!Y:Y,A337+COUNTIF(Raw!C:C,"H"))-4000,""),""))</f>
        <v/>
      </c>
      <c r="L337" s="3" t="str">
        <f t="shared" si="16"/>
        <v/>
      </c>
      <c r="M337" s="52" t="str">
        <f>IF(O337="","",(INDEX(Raw!D:D,MATCH(O337+2000,Raw!Y:Y,0))))</f>
        <v/>
      </c>
      <c r="N337" s="52" t="str">
        <f>IF(O337="","",(INDEX(Raw!A:A,MATCH(O337+2000,Raw!Y:Y,0))))</f>
        <v/>
      </c>
      <c r="O337" s="11" t="str">
        <f>(IFERROR(IF(LARGE(Raw!Y:Y,A337+COUNTIF(Raw!C:C,"H")+COUNTIF(Raw!C:C,"S"))-2000&gt;0,LARGE(Raw!Y:Y,A337+COUNTIF(Raw!C:C,"H")+COUNTIF(Raw!C:C,"S"))-2000,""),""))</f>
        <v/>
      </c>
    </row>
    <row r="338" spans="1:15" x14ac:dyDescent="0.3">
      <c r="A338" s="52">
        <v>335</v>
      </c>
      <c r="B338" s="3" t="str">
        <f t="shared" si="17"/>
        <v/>
      </c>
      <c r="C338" s="52" t="str">
        <f>IF(E338="","",(INDEX(Raw!D:D,MATCH(E338+6000,Raw!Y:Y,0))))</f>
        <v/>
      </c>
      <c r="D338" s="52" t="str">
        <f>IF(E338="","",(INDEX(Raw!A:A,MATCH(E338+6000,Raw!Y:Y,0))))</f>
        <v/>
      </c>
      <c r="E338" s="11" t="str">
        <f>(IFERROR(IF(LARGE(Raw!Y:Y,A338)-6000&gt;0,LARGE(Raw!Y:Y,A338)-6000,""),""))</f>
        <v/>
      </c>
      <c r="G338" s="3" t="str">
        <f t="shared" si="15"/>
        <v/>
      </c>
      <c r="H338" s="52" t="str">
        <f>IF(J338="","",(INDEX(Raw!D:D,MATCH(J338+4000,Raw!Y:Y,0))))</f>
        <v/>
      </c>
      <c r="I338" s="52" t="str">
        <f>IF(J338="","",(INDEX(Raw!A:A,MATCH(J338+4000,Raw!Y:Y,0))))</f>
        <v/>
      </c>
      <c r="J338" s="11" t="str">
        <f>(IFERROR(IF(LARGE(Raw!Y:Y,A338+COUNTIF(Raw!C:C,"H"))-4000&gt;0,LARGE(Raw!Y:Y,A338+COUNTIF(Raw!C:C,"H"))-4000,""),""))</f>
        <v/>
      </c>
      <c r="L338" s="3" t="str">
        <f t="shared" si="16"/>
        <v/>
      </c>
      <c r="M338" s="52" t="str">
        <f>IF(O338="","",(INDEX(Raw!D:D,MATCH(O338+2000,Raw!Y:Y,0))))</f>
        <v/>
      </c>
      <c r="N338" s="52" t="str">
        <f>IF(O338="","",(INDEX(Raw!A:A,MATCH(O338+2000,Raw!Y:Y,0))))</f>
        <v/>
      </c>
      <c r="O338" s="11" t="str">
        <f>(IFERROR(IF(LARGE(Raw!Y:Y,A338+COUNTIF(Raw!C:C,"H")+COUNTIF(Raw!C:C,"S"))-2000&gt;0,LARGE(Raw!Y:Y,A338+COUNTIF(Raw!C:C,"H")+COUNTIF(Raw!C:C,"S"))-2000,""),""))</f>
        <v/>
      </c>
    </row>
    <row r="339" spans="1:15" x14ac:dyDescent="0.3">
      <c r="A339" s="52">
        <v>336</v>
      </c>
      <c r="B339" s="3" t="str">
        <f t="shared" si="17"/>
        <v/>
      </c>
      <c r="C339" s="52" t="str">
        <f>IF(E339="","",(INDEX(Raw!D:D,MATCH(E339+6000,Raw!Y:Y,0))))</f>
        <v/>
      </c>
      <c r="D339" s="52" t="str">
        <f>IF(E339="","",(INDEX(Raw!A:A,MATCH(E339+6000,Raw!Y:Y,0))))</f>
        <v/>
      </c>
      <c r="E339" s="11" t="str">
        <f>(IFERROR(IF(LARGE(Raw!Y:Y,A339)-6000&gt;0,LARGE(Raw!Y:Y,A339)-6000,""),""))</f>
        <v/>
      </c>
      <c r="G339" s="3" t="str">
        <f t="shared" si="15"/>
        <v/>
      </c>
      <c r="H339" s="52" t="str">
        <f>IF(J339="","",(INDEX(Raw!D:D,MATCH(J339+4000,Raw!Y:Y,0))))</f>
        <v/>
      </c>
      <c r="I339" s="52" t="str">
        <f>IF(J339="","",(INDEX(Raw!A:A,MATCH(J339+4000,Raw!Y:Y,0))))</f>
        <v/>
      </c>
      <c r="J339" s="11" t="str">
        <f>(IFERROR(IF(LARGE(Raw!Y:Y,A339+COUNTIF(Raw!C:C,"H"))-4000&gt;0,LARGE(Raw!Y:Y,A339+COUNTIF(Raw!C:C,"H"))-4000,""),""))</f>
        <v/>
      </c>
      <c r="L339" s="3" t="str">
        <f t="shared" si="16"/>
        <v/>
      </c>
      <c r="M339" s="52" t="str">
        <f>IF(O339="","",(INDEX(Raw!D:D,MATCH(O339+2000,Raw!Y:Y,0))))</f>
        <v/>
      </c>
      <c r="N339" s="52" t="str">
        <f>IF(O339="","",(INDEX(Raw!A:A,MATCH(O339+2000,Raw!Y:Y,0))))</f>
        <v/>
      </c>
      <c r="O339" s="11" t="str">
        <f>(IFERROR(IF(LARGE(Raw!Y:Y,A339+COUNTIF(Raw!C:C,"H")+COUNTIF(Raw!C:C,"S"))-2000&gt;0,LARGE(Raw!Y:Y,A339+COUNTIF(Raw!C:C,"H")+COUNTIF(Raw!C:C,"S"))-2000,""),""))</f>
        <v/>
      </c>
    </row>
    <row r="340" spans="1:15" x14ac:dyDescent="0.3">
      <c r="A340" s="52">
        <v>337</v>
      </c>
      <c r="B340" s="3" t="str">
        <f t="shared" si="17"/>
        <v/>
      </c>
      <c r="C340" s="52" t="str">
        <f>IF(E340="","",(INDEX(Raw!D:D,MATCH(E340+6000,Raw!Y:Y,0))))</f>
        <v/>
      </c>
      <c r="D340" s="52" t="str">
        <f>IF(E340="","",(INDEX(Raw!A:A,MATCH(E340+6000,Raw!Y:Y,0))))</f>
        <v/>
      </c>
      <c r="E340" s="11" t="str">
        <f>(IFERROR(IF(LARGE(Raw!Y:Y,A340)-6000&gt;0,LARGE(Raw!Y:Y,A340)-6000,""),""))</f>
        <v/>
      </c>
      <c r="G340" s="3" t="str">
        <f t="shared" si="15"/>
        <v/>
      </c>
      <c r="H340" s="52" t="str">
        <f>IF(J340="","",(INDEX(Raw!D:D,MATCH(J340+4000,Raw!Y:Y,0))))</f>
        <v/>
      </c>
      <c r="I340" s="52" t="str">
        <f>IF(J340="","",(INDEX(Raw!A:A,MATCH(J340+4000,Raw!Y:Y,0))))</f>
        <v/>
      </c>
      <c r="J340" s="11" t="str">
        <f>(IFERROR(IF(LARGE(Raw!Y:Y,A340+COUNTIF(Raw!C:C,"H"))-4000&gt;0,LARGE(Raw!Y:Y,A340+COUNTIF(Raw!C:C,"H"))-4000,""),""))</f>
        <v/>
      </c>
      <c r="L340" s="3" t="str">
        <f t="shared" si="16"/>
        <v/>
      </c>
      <c r="M340" s="52" t="str">
        <f>IF(O340="","",(INDEX(Raw!D:D,MATCH(O340+2000,Raw!Y:Y,0))))</f>
        <v/>
      </c>
      <c r="N340" s="52" t="str">
        <f>IF(O340="","",(INDEX(Raw!A:A,MATCH(O340+2000,Raw!Y:Y,0))))</f>
        <v/>
      </c>
      <c r="O340" s="11" t="str">
        <f>(IFERROR(IF(LARGE(Raw!Y:Y,A340+COUNTIF(Raw!C:C,"H")+COUNTIF(Raw!C:C,"S"))-2000&gt;0,LARGE(Raw!Y:Y,A340+COUNTIF(Raw!C:C,"H")+COUNTIF(Raw!C:C,"S"))-2000,""),""))</f>
        <v/>
      </c>
    </row>
    <row r="341" spans="1:15" x14ac:dyDescent="0.3">
      <c r="A341" s="52">
        <v>338</v>
      </c>
      <c r="B341" s="3" t="str">
        <f t="shared" si="17"/>
        <v/>
      </c>
      <c r="C341" s="52" t="str">
        <f>IF(E341="","",(INDEX(Raw!D:D,MATCH(E341+6000,Raw!Y:Y,0))))</f>
        <v/>
      </c>
      <c r="D341" s="52" t="str">
        <f>IF(E341="","",(INDEX(Raw!A:A,MATCH(E341+6000,Raw!Y:Y,0))))</f>
        <v/>
      </c>
      <c r="E341" s="11" t="str">
        <f>(IFERROR(IF(LARGE(Raw!Y:Y,A341)-6000&gt;0,LARGE(Raw!Y:Y,A341)-6000,""),""))</f>
        <v/>
      </c>
      <c r="G341" s="3" t="str">
        <f t="shared" si="15"/>
        <v/>
      </c>
      <c r="H341" s="52" t="str">
        <f>IF(J341="","",(INDEX(Raw!D:D,MATCH(J341+4000,Raw!Y:Y,0))))</f>
        <v/>
      </c>
      <c r="I341" s="52" t="str">
        <f>IF(J341="","",(INDEX(Raw!A:A,MATCH(J341+4000,Raw!Y:Y,0))))</f>
        <v/>
      </c>
      <c r="J341" s="11" t="str">
        <f>(IFERROR(IF(LARGE(Raw!Y:Y,A341+COUNTIF(Raw!C:C,"H"))-4000&gt;0,LARGE(Raw!Y:Y,A341+COUNTIF(Raw!C:C,"H"))-4000,""),""))</f>
        <v/>
      </c>
      <c r="L341" s="3" t="str">
        <f t="shared" si="16"/>
        <v/>
      </c>
      <c r="M341" s="52" t="str">
        <f>IF(O341="","",(INDEX(Raw!D:D,MATCH(O341+2000,Raw!Y:Y,0))))</f>
        <v/>
      </c>
      <c r="N341" s="52" t="str">
        <f>IF(O341="","",(INDEX(Raw!A:A,MATCH(O341+2000,Raw!Y:Y,0))))</f>
        <v/>
      </c>
      <c r="O341" s="11" t="str">
        <f>(IFERROR(IF(LARGE(Raw!Y:Y,A341+COUNTIF(Raw!C:C,"H")+COUNTIF(Raw!C:C,"S"))-2000&gt;0,LARGE(Raw!Y:Y,A341+COUNTIF(Raw!C:C,"H")+COUNTIF(Raw!C:C,"S"))-2000,""),""))</f>
        <v/>
      </c>
    </row>
    <row r="342" spans="1:15" x14ac:dyDescent="0.3">
      <c r="A342" s="52">
        <v>339</v>
      </c>
      <c r="B342" s="3" t="str">
        <f t="shared" si="17"/>
        <v/>
      </c>
      <c r="C342" s="52" t="str">
        <f>IF(E342="","",(INDEX(Raw!D:D,MATCH(E342+6000,Raw!Y:Y,0))))</f>
        <v/>
      </c>
      <c r="D342" s="52" t="str">
        <f>IF(E342="","",(INDEX(Raw!A:A,MATCH(E342+6000,Raw!Y:Y,0))))</f>
        <v/>
      </c>
      <c r="E342" s="11" t="str">
        <f>(IFERROR(IF(LARGE(Raw!Y:Y,A342)-6000&gt;0,LARGE(Raw!Y:Y,A342)-6000,""),""))</f>
        <v/>
      </c>
      <c r="G342" s="3" t="str">
        <f t="shared" si="15"/>
        <v/>
      </c>
      <c r="H342" s="52" t="str">
        <f>IF(J342="","",(INDEX(Raw!D:D,MATCH(J342+4000,Raw!Y:Y,0))))</f>
        <v/>
      </c>
      <c r="I342" s="52" t="str">
        <f>IF(J342="","",(INDEX(Raw!A:A,MATCH(J342+4000,Raw!Y:Y,0))))</f>
        <v/>
      </c>
      <c r="J342" s="11" t="str">
        <f>(IFERROR(IF(LARGE(Raw!Y:Y,A342+COUNTIF(Raw!C:C,"H"))-4000&gt;0,LARGE(Raw!Y:Y,A342+COUNTIF(Raw!C:C,"H"))-4000,""),""))</f>
        <v/>
      </c>
      <c r="L342" s="3" t="str">
        <f t="shared" si="16"/>
        <v/>
      </c>
      <c r="M342" s="52" t="str">
        <f>IF(O342="","",(INDEX(Raw!D:D,MATCH(O342+2000,Raw!Y:Y,0))))</f>
        <v/>
      </c>
      <c r="N342" s="52" t="str">
        <f>IF(O342="","",(INDEX(Raw!A:A,MATCH(O342+2000,Raw!Y:Y,0))))</f>
        <v/>
      </c>
      <c r="O342" s="11" t="str">
        <f>(IFERROR(IF(LARGE(Raw!Y:Y,A342+COUNTIF(Raw!C:C,"H")+COUNTIF(Raw!C:C,"S"))-2000&gt;0,LARGE(Raw!Y:Y,A342+COUNTIF(Raw!C:C,"H")+COUNTIF(Raw!C:C,"S"))-2000,""),""))</f>
        <v/>
      </c>
    </row>
    <row r="343" spans="1:15" x14ac:dyDescent="0.3">
      <c r="A343" s="52">
        <v>340</v>
      </c>
      <c r="B343" s="3" t="str">
        <f t="shared" si="17"/>
        <v/>
      </c>
      <c r="C343" s="52" t="str">
        <f>IF(E343="","",(INDEX(Raw!D:D,MATCH(E343+6000,Raw!Y:Y,0))))</f>
        <v/>
      </c>
      <c r="D343" s="52" t="str">
        <f>IF(E343="","",(INDEX(Raw!A:A,MATCH(E343+6000,Raw!Y:Y,0))))</f>
        <v/>
      </c>
      <c r="E343" s="11" t="str">
        <f>(IFERROR(IF(LARGE(Raw!Y:Y,A343)-6000&gt;0,LARGE(Raw!Y:Y,A343)-6000,""),""))</f>
        <v/>
      </c>
      <c r="G343" s="3" t="str">
        <f t="shared" si="15"/>
        <v/>
      </c>
      <c r="H343" s="52" t="str">
        <f>IF(J343="","",(INDEX(Raw!D:D,MATCH(J343+4000,Raw!Y:Y,0))))</f>
        <v/>
      </c>
      <c r="I343" s="52" t="str">
        <f>IF(J343="","",(INDEX(Raw!A:A,MATCH(J343+4000,Raw!Y:Y,0))))</f>
        <v/>
      </c>
      <c r="J343" s="11" t="str">
        <f>(IFERROR(IF(LARGE(Raw!Y:Y,A343+COUNTIF(Raw!C:C,"H"))-4000&gt;0,LARGE(Raw!Y:Y,A343+COUNTIF(Raw!C:C,"H"))-4000,""),""))</f>
        <v/>
      </c>
      <c r="L343" s="3" t="str">
        <f t="shared" si="16"/>
        <v/>
      </c>
      <c r="M343" s="52" t="str">
        <f>IF(O343="","",(INDEX(Raw!D:D,MATCH(O343+2000,Raw!Y:Y,0))))</f>
        <v/>
      </c>
      <c r="N343" s="52" t="str">
        <f>IF(O343="","",(INDEX(Raw!A:A,MATCH(O343+2000,Raw!Y:Y,0))))</f>
        <v/>
      </c>
      <c r="O343" s="11" t="str">
        <f>(IFERROR(IF(LARGE(Raw!Y:Y,A343+COUNTIF(Raw!C:C,"H")+COUNTIF(Raw!C:C,"S"))-2000&gt;0,LARGE(Raw!Y:Y,A343+COUNTIF(Raw!C:C,"H")+COUNTIF(Raw!C:C,"S"))-2000,""),""))</f>
        <v/>
      </c>
    </row>
    <row r="344" spans="1:15" x14ac:dyDescent="0.3">
      <c r="A344" s="52">
        <v>341</v>
      </c>
      <c r="B344" s="3" t="str">
        <f t="shared" si="17"/>
        <v/>
      </c>
      <c r="C344" s="52" t="str">
        <f>IF(E344="","",(INDEX(Raw!D:D,MATCH(E344+6000,Raw!Y:Y,0))))</f>
        <v/>
      </c>
      <c r="D344" s="52" t="str">
        <f>IF(E344="","",(INDEX(Raw!A:A,MATCH(E344+6000,Raw!Y:Y,0))))</f>
        <v/>
      </c>
      <c r="E344" s="11" t="str">
        <f>(IFERROR(IF(LARGE(Raw!Y:Y,A344)-6000&gt;0,LARGE(Raw!Y:Y,A344)-6000,""),""))</f>
        <v/>
      </c>
      <c r="G344" s="3" t="str">
        <f t="shared" si="15"/>
        <v/>
      </c>
      <c r="H344" s="52" t="str">
        <f>IF(J344="","",(INDEX(Raw!D:D,MATCH(J344+4000,Raw!Y:Y,0))))</f>
        <v/>
      </c>
      <c r="I344" s="52" t="str">
        <f>IF(J344="","",(INDEX(Raw!A:A,MATCH(J344+4000,Raw!Y:Y,0))))</f>
        <v/>
      </c>
      <c r="J344" s="11" t="str">
        <f>(IFERROR(IF(LARGE(Raw!Y:Y,A344+COUNTIF(Raw!C:C,"H"))-4000&gt;0,LARGE(Raw!Y:Y,A344+COUNTIF(Raw!C:C,"H"))-4000,""),""))</f>
        <v/>
      </c>
      <c r="L344" s="3" t="str">
        <f t="shared" si="16"/>
        <v/>
      </c>
      <c r="M344" s="52" t="str">
        <f>IF(O344="","",(INDEX(Raw!D:D,MATCH(O344+2000,Raw!Y:Y,0))))</f>
        <v/>
      </c>
      <c r="N344" s="52" t="str">
        <f>IF(O344="","",(INDEX(Raw!A:A,MATCH(O344+2000,Raw!Y:Y,0))))</f>
        <v/>
      </c>
      <c r="O344" s="11" t="str">
        <f>(IFERROR(IF(LARGE(Raw!Y:Y,A344+COUNTIF(Raw!C:C,"H")+COUNTIF(Raw!C:C,"S"))-2000&gt;0,LARGE(Raw!Y:Y,A344+COUNTIF(Raw!C:C,"H")+COUNTIF(Raw!C:C,"S"))-2000,""),""))</f>
        <v/>
      </c>
    </row>
    <row r="345" spans="1:15" x14ac:dyDescent="0.3">
      <c r="A345" s="52">
        <v>342</v>
      </c>
      <c r="B345" s="3" t="str">
        <f t="shared" si="17"/>
        <v/>
      </c>
      <c r="C345" s="52" t="str">
        <f>IF(E345="","",(INDEX(Raw!D:D,MATCH(E345+6000,Raw!Y:Y,0))))</f>
        <v/>
      </c>
      <c r="D345" s="52" t="str">
        <f>IF(E345="","",(INDEX(Raw!A:A,MATCH(E345+6000,Raw!Y:Y,0))))</f>
        <v/>
      </c>
      <c r="E345" s="11" t="str">
        <f>(IFERROR(IF(LARGE(Raw!Y:Y,A345)-6000&gt;0,LARGE(Raw!Y:Y,A345)-6000,""),""))</f>
        <v/>
      </c>
      <c r="G345" s="3" t="str">
        <f t="shared" si="15"/>
        <v/>
      </c>
      <c r="H345" s="52" t="str">
        <f>IF(J345="","",(INDEX(Raw!D:D,MATCH(J345+4000,Raw!Y:Y,0))))</f>
        <v/>
      </c>
      <c r="I345" s="52" t="str">
        <f>IF(J345="","",(INDEX(Raw!A:A,MATCH(J345+4000,Raw!Y:Y,0))))</f>
        <v/>
      </c>
      <c r="J345" s="11" t="str">
        <f>(IFERROR(IF(LARGE(Raw!Y:Y,A345+COUNTIF(Raw!C:C,"H"))-4000&gt;0,LARGE(Raw!Y:Y,A345+COUNTIF(Raw!C:C,"H"))-4000,""),""))</f>
        <v/>
      </c>
      <c r="L345" s="3" t="str">
        <f t="shared" si="16"/>
        <v/>
      </c>
      <c r="M345" s="52" t="str">
        <f>IF(O345="","",(INDEX(Raw!D:D,MATCH(O345+2000,Raw!Y:Y,0))))</f>
        <v/>
      </c>
      <c r="N345" s="52" t="str">
        <f>IF(O345="","",(INDEX(Raw!A:A,MATCH(O345+2000,Raw!Y:Y,0))))</f>
        <v/>
      </c>
      <c r="O345" s="11" t="str">
        <f>(IFERROR(IF(LARGE(Raw!Y:Y,A345+COUNTIF(Raw!C:C,"H")+COUNTIF(Raw!C:C,"S"))-2000&gt;0,LARGE(Raw!Y:Y,A345+COUNTIF(Raw!C:C,"H")+COUNTIF(Raw!C:C,"S"))-2000,""),""))</f>
        <v/>
      </c>
    </row>
    <row r="346" spans="1:15" x14ac:dyDescent="0.3">
      <c r="A346" s="52">
        <v>343</v>
      </c>
      <c r="B346" s="3" t="str">
        <f t="shared" si="17"/>
        <v/>
      </c>
      <c r="C346" s="52" t="str">
        <f>IF(E346="","",(INDEX(Raw!D:D,MATCH(E346+6000,Raw!Y:Y,0))))</f>
        <v/>
      </c>
      <c r="D346" s="52" t="str">
        <f>IF(E346="","",(INDEX(Raw!A:A,MATCH(E346+6000,Raw!Y:Y,0))))</f>
        <v/>
      </c>
      <c r="E346" s="11" t="str">
        <f>(IFERROR(IF(LARGE(Raw!Y:Y,A346)-6000&gt;0,LARGE(Raw!Y:Y,A346)-6000,""),""))</f>
        <v/>
      </c>
      <c r="G346" s="3" t="str">
        <f t="shared" si="15"/>
        <v/>
      </c>
      <c r="H346" s="52" t="str">
        <f>IF(J346="","",(INDEX(Raw!D:D,MATCH(J346+4000,Raw!Y:Y,0))))</f>
        <v/>
      </c>
      <c r="I346" s="52" t="str">
        <f>IF(J346="","",(INDEX(Raw!A:A,MATCH(J346+4000,Raw!Y:Y,0))))</f>
        <v/>
      </c>
      <c r="J346" s="11" t="str">
        <f>(IFERROR(IF(LARGE(Raw!Y:Y,A346+COUNTIF(Raw!C:C,"H"))-4000&gt;0,LARGE(Raw!Y:Y,A346+COUNTIF(Raw!C:C,"H"))-4000,""),""))</f>
        <v/>
      </c>
      <c r="L346" s="3" t="str">
        <f t="shared" si="16"/>
        <v/>
      </c>
      <c r="M346" s="52" t="str">
        <f>IF(O346="","",(INDEX(Raw!D:D,MATCH(O346+2000,Raw!Y:Y,0))))</f>
        <v/>
      </c>
      <c r="N346" s="52" t="str">
        <f>IF(O346="","",(INDEX(Raw!A:A,MATCH(O346+2000,Raw!Y:Y,0))))</f>
        <v/>
      </c>
      <c r="O346" s="11" t="str">
        <f>(IFERROR(IF(LARGE(Raw!Y:Y,A346+COUNTIF(Raw!C:C,"H")+COUNTIF(Raw!C:C,"S"))-2000&gt;0,LARGE(Raw!Y:Y,A346+COUNTIF(Raw!C:C,"H")+COUNTIF(Raw!C:C,"S"))-2000,""),""))</f>
        <v/>
      </c>
    </row>
    <row r="347" spans="1:15" x14ac:dyDescent="0.3">
      <c r="A347" s="52">
        <v>344</v>
      </c>
      <c r="B347" s="3" t="str">
        <f t="shared" si="17"/>
        <v/>
      </c>
      <c r="C347" s="52" t="str">
        <f>IF(E347="","",(INDEX(Raw!D:D,MATCH(E347+6000,Raw!Y:Y,0))))</f>
        <v/>
      </c>
      <c r="D347" s="52" t="str">
        <f>IF(E347="","",(INDEX(Raw!A:A,MATCH(E347+6000,Raw!Y:Y,0))))</f>
        <v/>
      </c>
      <c r="E347" s="11" t="str">
        <f>(IFERROR(IF(LARGE(Raw!Y:Y,A347)-6000&gt;0,LARGE(Raw!Y:Y,A347)-6000,""),""))</f>
        <v/>
      </c>
      <c r="G347" s="3" t="str">
        <f t="shared" si="15"/>
        <v/>
      </c>
      <c r="H347" s="52" t="str">
        <f>IF(J347="","",(INDEX(Raw!D:D,MATCH(J347+4000,Raw!Y:Y,0))))</f>
        <v/>
      </c>
      <c r="I347" s="52" t="str">
        <f>IF(J347="","",(INDEX(Raw!A:A,MATCH(J347+4000,Raw!Y:Y,0))))</f>
        <v/>
      </c>
      <c r="J347" s="11" t="str">
        <f>(IFERROR(IF(LARGE(Raw!Y:Y,A347+COUNTIF(Raw!C:C,"H"))-4000&gt;0,LARGE(Raw!Y:Y,A347+COUNTIF(Raw!C:C,"H"))-4000,""),""))</f>
        <v/>
      </c>
      <c r="L347" s="3" t="str">
        <f t="shared" si="16"/>
        <v/>
      </c>
      <c r="M347" s="52" t="str">
        <f>IF(O347="","",(INDEX(Raw!D:D,MATCH(O347+2000,Raw!Y:Y,0))))</f>
        <v/>
      </c>
      <c r="N347" s="52" t="str">
        <f>IF(O347="","",(INDEX(Raw!A:A,MATCH(O347+2000,Raw!Y:Y,0))))</f>
        <v/>
      </c>
      <c r="O347" s="11" t="str">
        <f>(IFERROR(IF(LARGE(Raw!Y:Y,A347+COUNTIF(Raw!C:C,"H")+COUNTIF(Raw!C:C,"S"))-2000&gt;0,LARGE(Raw!Y:Y,A347+COUNTIF(Raw!C:C,"H")+COUNTIF(Raw!C:C,"S"))-2000,""),""))</f>
        <v/>
      </c>
    </row>
    <row r="348" spans="1:15" x14ac:dyDescent="0.3">
      <c r="A348" s="52">
        <v>345</v>
      </c>
      <c r="B348" s="3" t="str">
        <f t="shared" si="17"/>
        <v/>
      </c>
      <c r="C348" s="52" t="str">
        <f>IF(E348="","",(INDEX(Raw!D:D,MATCH(E348+6000,Raw!Y:Y,0))))</f>
        <v/>
      </c>
      <c r="D348" s="52" t="str">
        <f>IF(E348="","",(INDEX(Raw!A:A,MATCH(E348+6000,Raw!Y:Y,0))))</f>
        <v/>
      </c>
      <c r="E348" s="11" t="str">
        <f>(IFERROR(IF(LARGE(Raw!Y:Y,A348)-6000&gt;0,LARGE(Raw!Y:Y,A348)-6000,""),""))</f>
        <v/>
      </c>
      <c r="G348" s="3" t="str">
        <f t="shared" si="15"/>
        <v/>
      </c>
      <c r="H348" s="52" t="str">
        <f>IF(J348="","",(INDEX(Raw!D:D,MATCH(J348+4000,Raw!Y:Y,0))))</f>
        <v/>
      </c>
      <c r="I348" s="52" t="str">
        <f>IF(J348="","",(INDEX(Raw!A:A,MATCH(J348+4000,Raw!Y:Y,0))))</f>
        <v/>
      </c>
      <c r="J348" s="11" t="str">
        <f>(IFERROR(IF(LARGE(Raw!Y:Y,A348+COUNTIF(Raw!C:C,"H"))-4000&gt;0,LARGE(Raw!Y:Y,A348+COUNTIF(Raw!C:C,"H"))-4000,""),""))</f>
        <v/>
      </c>
      <c r="L348" s="3" t="str">
        <f t="shared" si="16"/>
        <v/>
      </c>
      <c r="M348" s="52" t="str">
        <f>IF(O348="","",(INDEX(Raw!D:D,MATCH(O348+2000,Raw!Y:Y,0))))</f>
        <v/>
      </c>
      <c r="N348" s="52" t="str">
        <f>IF(O348="","",(INDEX(Raw!A:A,MATCH(O348+2000,Raw!Y:Y,0))))</f>
        <v/>
      </c>
      <c r="O348" s="11" t="str">
        <f>(IFERROR(IF(LARGE(Raw!Y:Y,A348+COUNTIF(Raw!C:C,"H")+COUNTIF(Raw!C:C,"S"))-2000&gt;0,LARGE(Raw!Y:Y,A348+COUNTIF(Raw!C:C,"H")+COUNTIF(Raw!C:C,"S"))-2000,""),""))</f>
        <v/>
      </c>
    </row>
    <row r="349" spans="1:15" x14ac:dyDescent="0.3">
      <c r="A349" s="52">
        <v>346</v>
      </c>
      <c r="B349" s="3" t="str">
        <f t="shared" si="17"/>
        <v/>
      </c>
      <c r="C349" s="52" t="str">
        <f>IF(E349="","",(INDEX(Raw!D:D,MATCH(E349+6000,Raw!Y:Y,0))))</f>
        <v/>
      </c>
      <c r="D349" s="52" t="str">
        <f>IF(E349="","",(INDEX(Raw!A:A,MATCH(E349+6000,Raw!Y:Y,0))))</f>
        <v/>
      </c>
      <c r="E349" s="11" t="str">
        <f>(IFERROR(IF(LARGE(Raw!Y:Y,A349)-6000&gt;0,LARGE(Raw!Y:Y,A349)-6000,""),""))</f>
        <v/>
      </c>
      <c r="G349" s="3" t="str">
        <f t="shared" si="15"/>
        <v/>
      </c>
      <c r="H349" s="52" t="str">
        <f>IF(J349="","",(INDEX(Raw!D:D,MATCH(J349+4000,Raw!Y:Y,0))))</f>
        <v/>
      </c>
      <c r="I349" s="52" t="str">
        <f>IF(J349="","",(INDEX(Raw!A:A,MATCH(J349+4000,Raw!Y:Y,0))))</f>
        <v/>
      </c>
      <c r="J349" s="11" t="str">
        <f>(IFERROR(IF(LARGE(Raw!Y:Y,A349+COUNTIF(Raw!C:C,"H"))-4000&gt;0,LARGE(Raw!Y:Y,A349+COUNTIF(Raw!C:C,"H"))-4000,""),""))</f>
        <v/>
      </c>
      <c r="L349" s="3" t="str">
        <f t="shared" si="16"/>
        <v/>
      </c>
      <c r="M349" s="52" t="str">
        <f>IF(O349="","",(INDEX(Raw!D:D,MATCH(O349+2000,Raw!Y:Y,0))))</f>
        <v/>
      </c>
      <c r="N349" s="52" t="str">
        <f>IF(O349="","",(INDEX(Raw!A:A,MATCH(O349+2000,Raw!Y:Y,0))))</f>
        <v/>
      </c>
      <c r="O349" s="11" t="str">
        <f>(IFERROR(IF(LARGE(Raw!Y:Y,A349+COUNTIF(Raw!C:C,"H")+COUNTIF(Raw!C:C,"S"))-2000&gt;0,LARGE(Raw!Y:Y,A349+COUNTIF(Raw!C:C,"H")+COUNTIF(Raw!C:C,"S"))-2000,""),""))</f>
        <v/>
      </c>
    </row>
    <row r="350" spans="1:15" x14ac:dyDescent="0.3">
      <c r="A350" s="52">
        <v>347</v>
      </c>
      <c r="B350" s="3" t="str">
        <f t="shared" si="17"/>
        <v/>
      </c>
      <c r="C350" s="52" t="str">
        <f>IF(E350="","",(INDEX(Raw!D:D,MATCH(E350+6000,Raw!Y:Y,0))))</f>
        <v/>
      </c>
      <c r="D350" s="52" t="str">
        <f>IF(E350="","",(INDEX(Raw!A:A,MATCH(E350+6000,Raw!Y:Y,0))))</f>
        <v/>
      </c>
      <c r="E350" s="11" t="str">
        <f>(IFERROR(IF(LARGE(Raw!Y:Y,A350)-6000&gt;0,LARGE(Raw!Y:Y,A350)-6000,""),""))</f>
        <v/>
      </c>
      <c r="G350" s="3" t="str">
        <f t="shared" si="15"/>
        <v/>
      </c>
      <c r="H350" s="52" t="str">
        <f>IF(J350="","",(INDEX(Raw!D:D,MATCH(J350+4000,Raw!Y:Y,0))))</f>
        <v/>
      </c>
      <c r="I350" s="52" t="str">
        <f>IF(J350="","",(INDEX(Raw!A:A,MATCH(J350+4000,Raw!Y:Y,0))))</f>
        <v/>
      </c>
      <c r="J350" s="11" t="str">
        <f>(IFERROR(IF(LARGE(Raw!Y:Y,A350+COUNTIF(Raw!C:C,"H"))-4000&gt;0,LARGE(Raw!Y:Y,A350+COUNTIF(Raw!C:C,"H"))-4000,""),""))</f>
        <v/>
      </c>
      <c r="L350" s="3" t="str">
        <f t="shared" si="16"/>
        <v/>
      </c>
      <c r="M350" s="52" t="str">
        <f>IF(O350="","",(INDEX(Raw!D:D,MATCH(O350+2000,Raw!Y:Y,0))))</f>
        <v/>
      </c>
      <c r="N350" s="52" t="str">
        <f>IF(O350="","",(INDEX(Raw!A:A,MATCH(O350+2000,Raw!Y:Y,0))))</f>
        <v/>
      </c>
      <c r="O350" s="11" t="str">
        <f>(IFERROR(IF(LARGE(Raw!Y:Y,A350+COUNTIF(Raw!C:C,"H")+COUNTIF(Raw!C:C,"S"))-2000&gt;0,LARGE(Raw!Y:Y,A350+COUNTIF(Raw!C:C,"H")+COUNTIF(Raw!C:C,"S"))-2000,""),""))</f>
        <v/>
      </c>
    </row>
    <row r="351" spans="1:15" x14ac:dyDescent="0.3">
      <c r="A351" s="52">
        <v>348</v>
      </c>
      <c r="B351" s="3" t="str">
        <f t="shared" si="17"/>
        <v/>
      </c>
      <c r="C351" s="52" t="str">
        <f>IF(E351="","",(INDEX(Raw!D:D,MATCH(E351+6000,Raw!Y:Y,0))))</f>
        <v/>
      </c>
      <c r="D351" s="52" t="str">
        <f>IF(E351="","",(INDEX(Raw!A:A,MATCH(E351+6000,Raw!Y:Y,0))))</f>
        <v/>
      </c>
      <c r="E351" s="11" t="str">
        <f>(IFERROR(IF(LARGE(Raw!Y:Y,A351)-6000&gt;0,LARGE(Raw!Y:Y,A351)-6000,""),""))</f>
        <v/>
      </c>
      <c r="G351" s="3" t="str">
        <f t="shared" si="15"/>
        <v/>
      </c>
      <c r="H351" s="52" t="str">
        <f>IF(J351="","",(INDEX(Raw!D:D,MATCH(J351+4000,Raw!Y:Y,0))))</f>
        <v/>
      </c>
      <c r="I351" s="52" t="str">
        <f>IF(J351="","",(INDEX(Raw!A:A,MATCH(J351+4000,Raw!Y:Y,0))))</f>
        <v/>
      </c>
      <c r="J351" s="11" t="str">
        <f>(IFERROR(IF(LARGE(Raw!Y:Y,A351+COUNTIF(Raw!C:C,"H"))-4000&gt;0,LARGE(Raw!Y:Y,A351+COUNTIF(Raw!C:C,"H"))-4000,""),""))</f>
        <v/>
      </c>
      <c r="L351" s="3" t="str">
        <f t="shared" si="16"/>
        <v/>
      </c>
      <c r="M351" s="52" t="str">
        <f>IF(O351="","",(INDEX(Raw!D:D,MATCH(O351+2000,Raw!Y:Y,0))))</f>
        <v/>
      </c>
      <c r="N351" s="52" t="str">
        <f>IF(O351="","",(INDEX(Raw!A:A,MATCH(O351+2000,Raw!Y:Y,0))))</f>
        <v/>
      </c>
      <c r="O351" s="11" t="str">
        <f>(IFERROR(IF(LARGE(Raw!Y:Y,A351+COUNTIF(Raw!C:C,"H")+COUNTIF(Raw!C:C,"S"))-2000&gt;0,LARGE(Raw!Y:Y,A351+COUNTIF(Raw!C:C,"H")+COUNTIF(Raw!C:C,"S"))-2000,""),""))</f>
        <v/>
      </c>
    </row>
    <row r="352" spans="1:15" x14ac:dyDescent="0.3">
      <c r="A352" s="52">
        <v>349</v>
      </c>
      <c r="B352" s="3" t="str">
        <f t="shared" si="17"/>
        <v/>
      </c>
      <c r="C352" s="52" t="str">
        <f>IF(E352="","",(INDEX(Raw!D:D,MATCH(E352+6000,Raw!Y:Y,0))))</f>
        <v/>
      </c>
      <c r="D352" s="52" t="str">
        <f>IF(E352="","",(INDEX(Raw!A:A,MATCH(E352+6000,Raw!Y:Y,0))))</f>
        <v/>
      </c>
      <c r="E352" s="11" t="str">
        <f>(IFERROR(IF(LARGE(Raw!Y:Y,A352)-6000&gt;0,LARGE(Raw!Y:Y,A352)-6000,""),""))</f>
        <v/>
      </c>
      <c r="G352" s="3" t="str">
        <f t="shared" si="15"/>
        <v/>
      </c>
      <c r="H352" s="52" t="str">
        <f>IF(J352="","",(INDEX(Raw!D:D,MATCH(J352+4000,Raw!Y:Y,0))))</f>
        <v/>
      </c>
      <c r="I352" s="52" t="str">
        <f>IF(J352="","",(INDEX(Raw!A:A,MATCH(J352+4000,Raw!Y:Y,0))))</f>
        <v/>
      </c>
      <c r="J352" s="11" t="str">
        <f>(IFERROR(IF(LARGE(Raw!Y:Y,A352+COUNTIF(Raw!C:C,"H"))-4000&gt;0,LARGE(Raw!Y:Y,A352+COUNTIF(Raw!C:C,"H"))-4000,""),""))</f>
        <v/>
      </c>
      <c r="L352" s="3" t="str">
        <f t="shared" si="16"/>
        <v/>
      </c>
      <c r="M352" s="52" t="str">
        <f>IF(O352="","",(INDEX(Raw!D:D,MATCH(O352+2000,Raw!Y:Y,0))))</f>
        <v/>
      </c>
      <c r="N352" s="52" t="str">
        <f>IF(O352="","",(INDEX(Raw!A:A,MATCH(O352+2000,Raw!Y:Y,0))))</f>
        <v/>
      </c>
      <c r="O352" s="11" t="str">
        <f>(IFERROR(IF(LARGE(Raw!Y:Y,A352+COUNTIF(Raw!C:C,"H")+COUNTIF(Raw!C:C,"S"))-2000&gt;0,LARGE(Raw!Y:Y,A352+COUNTIF(Raw!C:C,"H")+COUNTIF(Raw!C:C,"S"))-2000,""),""))</f>
        <v/>
      </c>
    </row>
    <row r="353" spans="1:15" x14ac:dyDescent="0.3">
      <c r="A353" s="52">
        <v>350</v>
      </c>
      <c r="B353" s="3" t="str">
        <f t="shared" si="17"/>
        <v/>
      </c>
      <c r="C353" s="52" t="str">
        <f>IF(E353="","",(INDEX(Raw!D:D,MATCH(E353+6000,Raw!Y:Y,0))))</f>
        <v/>
      </c>
      <c r="D353" s="52" t="str">
        <f>IF(E353="","",(INDEX(Raw!A:A,MATCH(E353+6000,Raw!Y:Y,0))))</f>
        <v/>
      </c>
      <c r="E353" s="11" t="str">
        <f>(IFERROR(IF(LARGE(Raw!Y:Y,A353)-6000&gt;0,LARGE(Raw!Y:Y,A353)-6000,""),""))</f>
        <v/>
      </c>
      <c r="G353" s="3" t="str">
        <f t="shared" si="15"/>
        <v/>
      </c>
      <c r="H353" s="52" t="str">
        <f>IF(J353="","",(INDEX(Raw!D:D,MATCH(J353+4000,Raw!Y:Y,0))))</f>
        <v/>
      </c>
      <c r="I353" s="52" t="str">
        <f>IF(J353="","",(INDEX(Raw!A:A,MATCH(J353+4000,Raw!Y:Y,0))))</f>
        <v/>
      </c>
      <c r="J353" s="11" t="str">
        <f>(IFERROR(IF(LARGE(Raw!Y:Y,A353+COUNTIF(Raw!C:C,"H"))-4000&gt;0,LARGE(Raw!Y:Y,A353+COUNTIF(Raw!C:C,"H"))-4000,""),""))</f>
        <v/>
      </c>
      <c r="L353" s="3" t="str">
        <f t="shared" si="16"/>
        <v/>
      </c>
      <c r="M353" s="52" t="str">
        <f>IF(O353="","",(INDEX(Raw!D:D,MATCH(O353+2000,Raw!Y:Y,0))))</f>
        <v/>
      </c>
      <c r="N353" s="52" t="str">
        <f>IF(O353="","",(INDEX(Raw!A:A,MATCH(O353+2000,Raw!Y:Y,0))))</f>
        <v/>
      </c>
      <c r="O353" s="11" t="str">
        <f>(IFERROR(IF(LARGE(Raw!Y:Y,A353+COUNTIF(Raw!C:C,"H")+COUNTIF(Raw!C:C,"S"))-2000&gt;0,LARGE(Raw!Y:Y,A353+COUNTIF(Raw!C:C,"H")+COUNTIF(Raw!C:C,"S"))-2000,""),""))</f>
        <v/>
      </c>
    </row>
    <row r="354" spans="1:15" x14ac:dyDescent="0.3">
      <c r="A354" s="52">
        <v>351</v>
      </c>
      <c r="B354" s="3" t="str">
        <f t="shared" si="17"/>
        <v/>
      </c>
      <c r="C354" s="52" t="str">
        <f>IF(E354="","",(INDEX(Raw!D:D,MATCH(E354+6000,Raw!Y:Y,0))))</f>
        <v/>
      </c>
      <c r="D354" s="52" t="str">
        <f>IF(E354="","",(INDEX(Raw!A:A,MATCH(E354+6000,Raw!Y:Y,0))))</f>
        <v/>
      </c>
      <c r="E354" s="11" t="str">
        <f>(IFERROR(IF(LARGE(Raw!Y:Y,A354)-6000&gt;0,LARGE(Raw!Y:Y,A354)-6000,""),""))</f>
        <v/>
      </c>
      <c r="G354" s="3" t="str">
        <f t="shared" si="15"/>
        <v/>
      </c>
      <c r="H354" s="52" t="str">
        <f>IF(J354="","",(INDEX(Raw!D:D,MATCH(J354+4000,Raw!Y:Y,0))))</f>
        <v/>
      </c>
      <c r="I354" s="52" t="str">
        <f>IF(J354="","",(INDEX(Raw!A:A,MATCH(J354+4000,Raw!Y:Y,0))))</f>
        <v/>
      </c>
      <c r="J354" s="11" t="str">
        <f>(IFERROR(IF(LARGE(Raw!Y:Y,A354+COUNTIF(Raw!C:C,"H"))-4000&gt;0,LARGE(Raw!Y:Y,A354+COUNTIF(Raw!C:C,"H"))-4000,""),""))</f>
        <v/>
      </c>
      <c r="L354" s="3" t="str">
        <f t="shared" si="16"/>
        <v/>
      </c>
      <c r="M354" s="52" t="str">
        <f>IF(O354="","",(INDEX(Raw!D:D,MATCH(O354+2000,Raw!Y:Y,0))))</f>
        <v/>
      </c>
      <c r="N354" s="52" t="str">
        <f>IF(O354="","",(INDEX(Raw!A:A,MATCH(O354+2000,Raw!Y:Y,0))))</f>
        <v/>
      </c>
      <c r="O354" s="11" t="str">
        <f>(IFERROR(IF(LARGE(Raw!Y:Y,A354+COUNTIF(Raw!C:C,"H")+COUNTIF(Raw!C:C,"S"))-2000&gt;0,LARGE(Raw!Y:Y,A354+COUNTIF(Raw!C:C,"H")+COUNTIF(Raw!C:C,"S"))-2000,""),""))</f>
        <v/>
      </c>
    </row>
    <row r="355" spans="1:15" x14ac:dyDescent="0.3">
      <c r="A355" s="52">
        <v>352</v>
      </c>
      <c r="B355" s="3" t="str">
        <f t="shared" si="17"/>
        <v/>
      </c>
      <c r="C355" s="52" t="str">
        <f>IF(E355="","",(INDEX(Raw!D:D,MATCH(E355+6000,Raw!Y:Y,0))))</f>
        <v/>
      </c>
      <c r="D355" s="52" t="str">
        <f>IF(E355="","",(INDEX(Raw!A:A,MATCH(E355+6000,Raw!Y:Y,0))))</f>
        <v/>
      </c>
      <c r="E355" s="11" t="str">
        <f>(IFERROR(IF(LARGE(Raw!Y:Y,A355)-6000&gt;0,LARGE(Raw!Y:Y,A355)-6000,""),""))</f>
        <v/>
      </c>
      <c r="G355" s="3" t="str">
        <f t="shared" si="15"/>
        <v/>
      </c>
      <c r="H355" s="52" t="str">
        <f>IF(J355="","",(INDEX(Raw!D:D,MATCH(J355+4000,Raw!Y:Y,0))))</f>
        <v/>
      </c>
      <c r="I355" s="52" t="str">
        <f>IF(J355="","",(INDEX(Raw!A:A,MATCH(J355+4000,Raw!Y:Y,0))))</f>
        <v/>
      </c>
      <c r="J355" s="11" t="str">
        <f>(IFERROR(IF(LARGE(Raw!Y:Y,A355+COUNTIF(Raw!C:C,"H"))-4000&gt;0,LARGE(Raw!Y:Y,A355+COUNTIF(Raw!C:C,"H"))-4000,""),""))</f>
        <v/>
      </c>
      <c r="L355" s="3" t="str">
        <f t="shared" si="16"/>
        <v/>
      </c>
      <c r="M355" s="52" t="str">
        <f>IF(O355="","",(INDEX(Raw!D:D,MATCH(O355+2000,Raw!Y:Y,0))))</f>
        <v/>
      </c>
      <c r="N355" s="52" t="str">
        <f>IF(O355="","",(INDEX(Raw!A:A,MATCH(O355+2000,Raw!Y:Y,0))))</f>
        <v/>
      </c>
      <c r="O355" s="11" t="str">
        <f>(IFERROR(IF(LARGE(Raw!Y:Y,A355+COUNTIF(Raw!C:C,"H")+COUNTIF(Raw!C:C,"S"))-2000&gt;0,LARGE(Raw!Y:Y,A355+COUNTIF(Raw!C:C,"H")+COUNTIF(Raw!C:C,"S"))-2000,""),""))</f>
        <v/>
      </c>
    </row>
    <row r="356" spans="1:15" x14ac:dyDescent="0.3">
      <c r="A356" s="52">
        <v>353</v>
      </c>
      <c r="B356" s="3" t="str">
        <f t="shared" si="17"/>
        <v/>
      </c>
      <c r="C356" s="52" t="str">
        <f>IF(E356="","",(INDEX(Raw!D:D,MATCH(E356+6000,Raw!Y:Y,0))))</f>
        <v/>
      </c>
      <c r="D356" s="52" t="str">
        <f>IF(E356="","",(INDEX(Raw!A:A,MATCH(E356+6000,Raw!Y:Y,0))))</f>
        <v/>
      </c>
      <c r="E356" s="11" t="str">
        <f>(IFERROR(IF(LARGE(Raw!Y:Y,A356)-6000&gt;0,LARGE(Raw!Y:Y,A356)-6000,""),""))</f>
        <v/>
      </c>
      <c r="G356" s="3" t="str">
        <f t="shared" si="15"/>
        <v/>
      </c>
      <c r="H356" s="52" t="str">
        <f>IF(J356="","",(INDEX(Raw!D:D,MATCH(J356+4000,Raw!Y:Y,0))))</f>
        <v/>
      </c>
      <c r="I356" s="52" t="str">
        <f>IF(J356="","",(INDEX(Raw!A:A,MATCH(J356+4000,Raw!Y:Y,0))))</f>
        <v/>
      </c>
      <c r="J356" s="11" t="str">
        <f>(IFERROR(IF(LARGE(Raw!Y:Y,A356+COUNTIF(Raw!C:C,"H"))-4000&gt;0,LARGE(Raw!Y:Y,A356+COUNTIF(Raw!C:C,"H"))-4000,""),""))</f>
        <v/>
      </c>
      <c r="L356" s="3" t="str">
        <f t="shared" si="16"/>
        <v/>
      </c>
      <c r="M356" s="52" t="str">
        <f>IF(O356="","",(INDEX(Raw!D:D,MATCH(O356+2000,Raw!Y:Y,0))))</f>
        <v/>
      </c>
      <c r="N356" s="52" t="str">
        <f>IF(O356="","",(INDEX(Raw!A:A,MATCH(O356+2000,Raw!Y:Y,0))))</f>
        <v/>
      </c>
      <c r="O356" s="11" t="str">
        <f>(IFERROR(IF(LARGE(Raw!Y:Y,A356+COUNTIF(Raw!C:C,"H")+COUNTIF(Raw!C:C,"S"))-2000&gt;0,LARGE(Raw!Y:Y,A356+COUNTIF(Raw!C:C,"H")+COUNTIF(Raw!C:C,"S"))-2000,""),""))</f>
        <v/>
      </c>
    </row>
    <row r="357" spans="1:15" x14ac:dyDescent="0.3">
      <c r="A357" s="52">
        <v>354</v>
      </c>
      <c r="B357" s="3" t="str">
        <f t="shared" si="17"/>
        <v/>
      </c>
      <c r="C357" s="52" t="str">
        <f>IF(E357="","",(INDEX(Raw!D:D,MATCH(E357+6000,Raw!Y:Y,0))))</f>
        <v/>
      </c>
      <c r="D357" s="52" t="str">
        <f>IF(E357="","",(INDEX(Raw!A:A,MATCH(E357+6000,Raw!Y:Y,0))))</f>
        <v/>
      </c>
      <c r="E357" s="11" t="str">
        <f>(IFERROR(IF(LARGE(Raw!Y:Y,A357)-6000&gt;0,LARGE(Raw!Y:Y,A357)-6000,""),""))</f>
        <v/>
      </c>
      <c r="G357" s="3" t="str">
        <f t="shared" si="15"/>
        <v/>
      </c>
      <c r="H357" s="52" t="str">
        <f>IF(J357="","",(INDEX(Raw!D:D,MATCH(J357+4000,Raw!Y:Y,0))))</f>
        <v/>
      </c>
      <c r="I357" s="52" t="str">
        <f>IF(J357="","",(INDEX(Raw!A:A,MATCH(J357+4000,Raw!Y:Y,0))))</f>
        <v/>
      </c>
      <c r="J357" s="11" t="str">
        <f>(IFERROR(IF(LARGE(Raw!Y:Y,A357+COUNTIF(Raw!C:C,"H"))-4000&gt;0,LARGE(Raw!Y:Y,A357+COUNTIF(Raw!C:C,"H"))-4000,""),""))</f>
        <v/>
      </c>
      <c r="L357" s="3" t="str">
        <f t="shared" si="16"/>
        <v/>
      </c>
      <c r="M357" s="52" t="str">
        <f>IF(O357="","",(INDEX(Raw!D:D,MATCH(O357+2000,Raw!Y:Y,0))))</f>
        <v/>
      </c>
      <c r="N357" s="52" t="str">
        <f>IF(O357="","",(INDEX(Raw!A:A,MATCH(O357+2000,Raw!Y:Y,0))))</f>
        <v/>
      </c>
      <c r="O357" s="11" t="str">
        <f>(IFERROR(IF(LARGE(Raw!Y:Y,A357+COUNTIF(Raw!C:C,"H")+COUNTIF(Raw!C:C,"S"))-2000&gt;0,LARGE(Raw!Y:Y,A357+COUNTIF(Raw!C:C,"H")+COUNTIF(Raw!C:C,"S"))-2000,""),""))</f>
        <v/>
      </c>
    </row>
    <row r="358" spans="1:15" x14ac:dyDescent="0.3">
      <c r="A358" s="52">
        <v>355</v>
      </c>
      <c r="B358" s="3" t="str">
        <f t="shared" si="17"/>
        <v/>
      </c>
      <c r="C358" s="52" t="str">
        <f>IF(E358="","",(INDEX(Raw!D:D,MATCH(E358+6000,Raw!Y:Y,0))))</f>
        <v/>
      </c>
      <c r="D358" s="52" t="str">
        <f>IF(E358="","",(INDEX(Raw!A:A,MATCH(E358+6000,Raw!Y:Y,0))))</f>
        <v/>
      </c>
      <c r="E358" s="11" t="str">
        <f>(IFERROR(IF(LARGE(Raw!Y:Y,A358)-6000&gt;0,LARGE(Raw!Y:Y,A358)-6000,""),""))</f>
        <v/>
      </c>
      <c r="G358" s="3" t="str">
        <f t="shared" si="15"/>
        <v/>
      </c>
      <c r="H358" s="52" t="str">
        <f>IF(J358="","",(INDEX(Raw!D:D,MATCH(J358+4000,Raw!Y:Y,0))))</f>
        <v/>
      </c>
      <c r="I358" s="52" t="str">
        <f>IF(J358="","",(INDEX(Raw!A:A,MATCH(J358+4000,Raw!Y:Y,0))))</f>
        <v/>
      </c>
      <c r="J358" s="11" t="str">
        <f>(IFERROR(IF(LARGE(Raw!Y:Y,A358+COUNTIF(Raw!C:C,"H"))-4000&gt;0,LARGE(Raw!Y:Y,A358+COUNTIF(Raw!C:C,"H"))-4000,""),""))</f>
        <v/>
      </c>
      <c r="L358" s="3" t="str">
        <f t="shared" si="16"/>
        <v/>
      </c>
      <c r="M358" s="52" t="str">
        <f>IF(O358="","",(INDEX(Raw!D:D,MATCH(O358+2000,Raw!Y:Y,0))))</f>
        <v/>
      </c>
      <c r="N358" s="52" t="str">
        <f>IF(O358="","",(INDEX(Raw!A:A,MATCH(O358+2000,Raw!Y:Y,0))))</f>
        <v/>
      </c>
      <c r="O358" s="11" t="str">
        <f>(IFERROR(IF(LARGE(Raw!Y:Y,A358+COUNTIF(Raw!C:C,"H")+COUNTIF(Raw!C:C,"S"))-2000&gt;0,LARGE(Raw!Y:Y,A358+COUNTIF(Raw!C:C,"H")+COUNTIF(Raw!C:C,"S"))-2000,""),""))</f>
        <v/>
      </c>
    </row>
    <row r="359" spans="1:15" x14ac:dyDescent="0.3">
      <c r="A359" s="52">
        <v>356</v>
      </c>
      <c r="B359" s="3" t="str">
        <f t="shared" si="17"/>
        <v/>
      </c>
      <c r="C359" s="52" t="str">
        <f>IF(E359="","",(INDEX(Raw!D:D,MATCH(E359+6000,Raw!Y:Y,0))))</f>
        <v/>
      </c>
      <c r="D359" s="52" t="str">
        <f>IF(E359="","",(INDEX(Raw!A:A,MATCH(E359+6000,Raw!Y:Y,0))))</f>
        <v/>
      </c>
      <c r="E359" s="11" t="str">
        <f>(IFERROR(IF(LARGE(Raw!Y:Y,A359)-6000&gt;0,LARGE(Raw!Y:Y,A359)-6000,""),""))</f>
        <v/>
      </c>
      <c r="G359" s="3" t="str">
        <f t="shared" si="15"/>
        <v/>
      </c>
      <c r="H359" s="52" t="str">
        <f>IF(J359="","",(INDEX(Raw!D:D,MATCH(J359+4000,Raw!Y:Y,0))))</f>
        <v/>
      </c>
      <c r="I359" s="52" t="str">
        <f>IF(J359="","",(INDEX(Raw!A:A,MATCH(J359+4000,Raw!Y:Y,0))))</f>
        <v/>
      </c>
      <c r="J359" s="11" t="str">
        <f>(IFERROR(IF(LARGE(Raw!Y:Y,A359+COUNTIF(Raw!C:C,"H"))-4000&gt;0,LARGE(Raw!Y:Y,A359+COUNTIF(Raw!C:C,"H"))-4000,""),""))</f>
        <v/>
      </c>
      <c r="L359" s="3" t="str">
        <f t="shared" si="16"/>
        <v/>
      </c>
      <c r="M359" s="52" t="str">
        <f>IF(O359="","",(INDEX(Raw!D:D,MATCH(O359+2000,Raw!Y:Y,0))))</f>
        <v/>
      </c>
      <c r="N359" s="52" t="str">
        <f>IF(O359="","",(INDEX(Raw!A:A,MATCH(O359+2000,Raw!Y:Y,0))))</f>
        <v/>
      </c>
      <c r="O359" s="11" t="str">
        <f>(IFERROR(IF(LARGE(Raw!Y:Y,A359+COUNTIF(Raw!C:C,"H")+COUNTIF(Raw!C:C,"S"))-2000&gt;0,LARGE(Raw!Y:Y,A359+COUNTIF(Raw!C:C,"H")+COUNTIF(Raw!C:C,"S"))-2000,""),""))</f>
        <v/>
      </c>
    </row>
    <row r="360" spans="1:15" x14ac:dyDescent="0.3">
      <c r="A360" s="52">
        <v>357</v>
      </c>
      <c r="B360" s="3" t="str">
        <f t="shared" si="17"/>
        <v/>
      </c>
      <c r="C360" s="52" t="str">
        <f>IF(E360="","",(INDEX(Raw!D:D,MATCH(E360+6000,Raw!Y:Y,0))))</f>
        <v/>
      </c>
      <c r="D360" s="52" t="str">
        <f>IF(E360="","",(INDEX(Raw!A:A,MATCH(E360+6000,Raw!Y:Y,0))))</f>
        <v/>
      </c>
      <c r="E360" s="11" t="str">
        <f>(IFERROR(IF(LARGE(Raw!Y:Y,A360)-6000&gt;0,LARGE(Raw!Y:Y,A360)-6000,""),""))</f>
        <v/>
      </c>
      <c r="G360" s="3" t="str">
        <f t="shared" si="15"/>
        <v/>
      </c>
      <c r="H360" s="52" t="str">
        <f>IF(J360="","",(INDEX(Raw!D:D,MATCH(J360+4000,Raw!Y:Y,0))))</f>
        <v/>
      </c>
      <c r="I360" s="52" t="str">
        <f>IF(J360="","",(INDEX(Raw!A:A,MATCH(J360+4000,Raw!Y:Y,0))))</f>
        <v/>
      </c>
      <c r="J360" s="11" t="str">
        <f>(IFERROR(IF(LARGE(Raw!Y:Y,A360+COUNTIF(Raw!C:C,"H"))-4000&gt;0,LARGE(Raw!Y:Y,A360+COUNTIF(Raw!C:C,"H"))-4000,""),""))</f>
        <v/>
      </c>
      <c r="L360" s="3" t="str">
        <f t="shared" si="16"/>
        <v/>
      </c>
      <c r="M360" s="52" t="str">
        <f>IF(O360="","",(INDEX(Raw!D:D,MATCH(O360+2000,Raw!Y:Y,0))))</f>
        <v/>
      </c>
      <c r="N360" s="52" t="str">
        <f>IF(O360="","",(INDEX(Raw!A:A,MATCH(O360+2000,Raw!Y:Y,0))))</f>
        <v/>
      </c>
      <c r="O360" s="11" t="str">
        <f>(IFERROR(IF(LARGE(Raw!Y:Y,A360+COUNTIF(Raw!C:C,"H")+COUNTIF(Raw!C:C,"S"))-2000&gt;0,LARGE(Raw!Y:Y,A360+COUNTIF(Raw!C:C,"H")+COUNTIF(Raw!C:C,"S"))-2000,""),""))</f>
        <v/>
      </c>
    </row>
    <row r="361" spans="1:15" x14ac:dyDescent="0.3">
      <c r="A361" s="52">
        <v>358</v>
      </c>
      <c r="B361" s="3" t="str">
        <f t="shared" si="17"/>
        <v/>
      </c>
      <c r="C361" s="52" t="str">
        <f>IF(E361="","",(INDEX(Raw!D:D,MATCH(E361+6000,Raw!Y:Y,0))))</f>
        <v/>
      </c>
      <c r="D361" s="52" t="str">
        <f>IF(E361="","",(INDEX(Raw!A:A,MATCH(E361+6000,Raw!Y:Y,0))))</f>
        <v/>
      </c>
      <c r="E361" s="11" t="str">
        <f>(IFERROR(IF(LARGE(Raw!Y:Y,A361)-6000&gt;0,LARGE(Raw!Y:Y,A361)-6000,""),""))</f>
        <v/>
      </c>
      <c r="G361" s="3" t="str">
        <f t="shared" si="15"/>
        <v/>
      </c>
      <c r="H361" s="52" t="str">
        <f>IF(J361="","",(INDEX(Raw!D:D,MATCH(J361+4000,Raw!Y:Y,0))))</f>
        <v/>
      </c>
      <c r="I361" s="52" t="str">
        <f>IF(J361="","",(INDEX(Raw!A:A,MATCH(J361+4000,Raw!Y:Y,0))))</f>
        <v/>
      </c>
      <c r="J361" s="11" t="str">
        <f>(IFERROR(IF(LARGE(Raw!Y:Y,A361+COUNTIF(Raw!C:C,"H"))-4000&gt;0,LARGE(Raw!Y:Y,A361+COUNTIF(Raw!C:C,"H"))-4000,""),""))</f>
        <v/>
      </c>
      <c r="L361" s="3" t="str">
        <f t="shared" si="16"/>
        <v/>
      </c>
      <c r="M361" s="52" t="str">
        <f>IF(O361="","",(INDEX(Raw!D:D,MATCH(O361+2000,Raw!Y:Y,0))))</f>
        <v/>
      </c>
      <c r="N361" s="52" t="str">
        <f>IF(O361="","",(INDEX(Raw!A:A,MATCH(O361+2000,Raw!Y:Y,0))))</f>
        <v/>
      </c>
      <c r="O361" s="11" t="str">
        <f>(IFERROR(IF(LARGE(Raw!Y:Y,A361+COUNTIF(Raw!C:C,"H")+COUNTIF(Raw!C:C,"S"))-2000&gt;0,LARGE(Raw!Y:Y,A361+COUNTIF(Raw!C:C,"H")+COUNTIF(Raw!C:C,"S"))-2000,""),""))</f>
        <v/>
      </c>
    </row>
    <row r="362" spans="1:15" x14ac:dyDescent="0.3">
      <c r="A362" s="52">
        <v>359</v>
      </c>
      <c r="B362" s="3" t="str">
        <f t="shared" si="17"/>
        <v/>
      </c>
      <c r="C362" s="52" t="str">
        <f>IF(E362="","",(INDEX(Raw!D:D,MATCH(E362+6000,Raw!Y:Y,0))))</f>
        <v/>
      </c>
      <c r="D362" s="52" t="str">
        <f>IF(E362="","",(INDEX(Raw!A:A,MATCH(E362+6000,Raw!Y:Y,0))))</f>
        <v/>
      </c>
      <c r="E362" s="11" t="str">
        <f>(IFERROR(IF(LARGE(Raw!Y:Y,A362)-6000&gt;0,LARGE(Raw!Y:Y,A362)-6000,""),""))</f>
        <v/>
      </c>
      <c r="G362" s="3" t="str">
        <f t="shared" si="15"/>
        <v/>
      </c>
      <c r="H362" s="52" t="str">
        <f>IF(J362="","",(INDEX(Raw!D:D,MATCH(J362+4000,Raw!Y:Y,0))))</f>
        <v/>
      </c>
      <c r="I362" s="52" t="str">
        <f>IF(J362="","",(INDEX(Raw!A:A,MATCH(J362+4000,Raw!Y:Y,0))))</f>
        <v/>
      </c>
      <c r="J362" s="11" t="str">
        <f>(IFERROR(IF(LARGE(Raw!Y:Y,A362+COUNTIF(Raw!C:C,"H"))-4000&gt;0,LARGE(Raw!Y:Y,A362+COUNTIF(Raw!C:C,"H"))-4000,""),""))</f>
        <v/>
      </c>
      <c r="L362" s="3" t="str">
        <f t="shared" si="16"/>
        <v/>
      </c>
      <c r="M362" s="52" t="str">
        <f>IF(O362="","",(INDEX(Raw!D:D,MATCH(O362+2000,Raw!Y:Y,0))))</f>
        <v/>
      </c>
      <c r="N362" s="52" t="str">
        <f>IF(O362="","",(INDEX(Raw!A:A,MATCH(O362+2000,Raw!Y:Y,0))))</f>
        <v/>
      </c>
      <c r="O362" s="11" t="str">
        <f>(IFERROR(IF(LARGE(Raw!Y:Y,A362+COUNTIF(Raw!C:C,"H")+COUNTIF(Raw!C:C,"S"))-2000&gt;0,LARGE(Raw!Y:Y,A362+COUNTIF(Raw!C:C,"H")+COUNTIF(Raw!C:C,"S"))-2000,""),""))</f>
        <v/>
      </c>
    </row>
    <row r="363" spans="1:15" x14ac:dyDescent="0.3">
      <c r="A363" s="52">
        <v>360</v>
      </c>
      <c r="B363" s="3" t="str">
        <f t="shared" si="17"/>
        <v/>
      </c>
      <c r="C363" s="52" t="str">
        <f>IF(E363="","",(INDEX(Raw!D:D,MATCH(E363+6000,Raw!Y:Y,0))))</f>
        <v/>
      </c>
      <c r="D363" s="52" t="str">
        <f>IF(E363="","",(INDEX(Raw!A:A,MATCH(E363+6000,Raw!Y:Y,0))))</f>
        <v/>
      </c>
      <c r="E363" s="11" t="str">
        <f>(IFERROR(IF(LARGE(Raw!Y:Y,A363)-6000&gt;0,LARGE(Raw!Y:Y,A363)-6000,""),""))</f>
        <v/>
      </c>
      <c r="G363" s="3" t="str">
        <f t="shared" si="15"/>
        <v/>
      </c>
      <c r="H363" s="52" t="str">
        <f>IF(J363="","",(INDEX(Raw!D:D,MATCH(J363+4000,Raw!Y:Y,0))))</f>
        <v/>
      </c>
      <c r="I363" s="52" t="str">
        <f>IF(J363="","",(INDEX(Raw!A:A,MATCH(J363+4000,Raw!Y:Y,0))))</f>
        <v/>
      </c>
      <c r="J363" s="11" t="str">
        <f>(IFERROR(IF(LARGE(Raw!Y:Y,A363+COUNTIF(Raw!C:C,"H"))-4000&gt;0,LARGE(Raw!Y:Y,A363+COUNTIF(Raw!C:C,"H"))-4000,""),""))</f>
        <v/>
      </c>
      <c r="L363" s="3" t="str">
        <f t="shared" si="16"/>
        <v/>
      </c>
      <c r="M363" s="52" t="str">
        <f>IF(O363="","",(INDEX(Raw!D:D,MATCH(O363+2000,Raw!Y:Y,0))))</f>
        <v/>
      </c>
      <c r="N363" s="52" t="str">
        <f>IF(O363="","",(INDEX(Raw!A:A,MATCH(O363+2000,Raw!Y:Y,0))))</f>
        <v/>
      </c>
      <c r="O363" s="11" t="str">
        <f>(IFERROR(IF(LARGE(Raw!Y:Y,A363+COUNTIF(Raw!C:C,"H")+COUNTIF(Raw!C:C,"S"))-2000&gt;0,LARGE(Raw!Y:Y,A363+COUNTIF(Raw!C:C,"H")+COUNTIF(Raw!C:C,"S"))-2000,""),""))</f>
        <v/>
      </c>
    </row>
    <row r="364" spans="1:15" x14ac:dyDescent="0.3">
      <c r="A364" s="52">
        <v>361</v>
      </c>
      <c r="B364" s="3" t="str">
        <f t="shared" si="17"/>
        <v/>
      </c>
      <c r="C364" s="52" t="str">
        <f>IF(E364="","",(INDEX(Raw!D:D,MATCH(E364+6000,Raw!Y:Y,0))))</f>
        <v/>
      </c>
      <c r="D364" s="52" t="str">
        <f>IF(E364="","",(INDEX(Raw!A:A,MATCH(E364+6000,Raw!Y:Y,0))))</f>
        <v/>
      </c>
      <c r="E364" s="11" t="str">
        <f>(IFERROR(IF(LARGE(Raw!Y:Y,A364)-6000&gt;0,LARGE(Raw!Y:Y,A364)-6000,""),""))</f>
        <v/>
      </c>
      <c r="G364" s="3" t="str">
        <f t="shared" si="15"/>
        <v/>
      </c>
      <c r="H364" s="52" t="str">
        <f>IF(J364="","",(INDEX(Raw!D:D,MATCH(J364+4000,Raw!Y:Y,0))))</f>
        <v/>
      </c>
      <c r="I364" s="52" t="str">
        <f>IF(J364="","",(INDEX(Raw!A:A,MATCH(J364+4000,Raw!Y:Y,0))))</f>
        <v/>
      </c>
      <c r="J364" s="11" t="str">
        <f>(IFERROR(IF(LARGE(Raw!Y:Y,A364+COUNTIF(Raw!C:C,"H"))-4000&gt;0,LARGE(Raw!Y:Y,A364+COUNTIF(Raw!C:C,"H"))-4000,""),""))</f>
        <v/>
      </c>
      <c r="L364" s="3" t="str">
        <f t="shared" si="16"/>
        <v/>
      </c>
      <c r="M364" s="52" t="str">
        <f>IF(O364="","",(INDEX(Raw!D:D,MATCH(O364+2000,Raw!Y:Y,0))))</f>
        <v/>
      </c>
      <c r="N364" s="52" t="str">
        <f>IF(O364="","",(INDEX(Raw!A:A,MATCH(O364+2000,Raw!Y:Y,0))))</f>
        <v/>
      </c>
      <c r="O364" s="11" t="str">
        <f>(IFERROR(IF(LARGE(Raw!Y:Y,A364+COUNTIF(Raw!C:C,"H")+COUNTIF(Raw!C:C,"S"))-2000&gt;0,LARGE(Raw!Y:Y,A364+COUNTIF(Raw!C:C,"H")+COUNTIF(Raw!C:C,"S"))-2000,""),""))</f>
        <v/>
      </c>
    </row>
    <row r="365" spans="1:15" x14ac:dyDescent="0.3">
      <c r="A365" s="52">
        <v>362</v>
      </c>
      <c r="B365" s="3" t="str">
        <f t="shared" si="17"/>
        <v/>
      </c>
      <c r="C365" s="52" t="str">
        <f>IF(E365="","",(INDEX(Raw!D:D,MATCH(E365+6000,Raw!Y:Y,0))))</f>
        <v/>
      </c>
      <c r="D365" s="52" t="str">
        <f>IF(E365="","",(INDEX(Raw!A:A,MATCH(E365+6000,Raw!Y:Y,0))))</f>
        <v/>
      </c>
      <c r="E365" s="11" t="str">
        <f>(IFERROR(IF(LARGE(Raw!Y:Y,A365)-6000&gt;0,LARGE(Raw!Y:Y,A365)-6000,""),""))</f>
        <v/>
      </c>
      <c r="G365" s="3" t="str">
        <f t="shared" si="15"/>
        <v/>
      </c>
      <c r="H365" s="52" t="str">
        <f>IF(J365="","",(INDEX(Raw!D:D,MATCH(J365+4000,Raw!Y:Y,0))))</f>
        <v/>
      </c>
      <c r="I365" s="52" t="str">
        <f>IF(J365="","",(INDEX(Raw!A:A,MATCH(J365+4000,Raw!Y:Y,0))))</f>
        <v/>
      </c>
      <c r="J365" s="11" t="str">
        <f>(IFERROR(IF(LARGE(Raw!Y:Y,A365+COUNTIF(Raw!C:C,"H"))-4000&gt;0,LARGE(Raw!Y:Y,A365+COUNTIF(Raw!C:C,"H"))-4000,""),""))</f>
        <v/>
      </c>
      <c r="L365" s="3" t="str">
        <f t="shared" si="16"/>
        <v/>
      </c>
      <c r="M365" s="52" t="str">
        <f>IF(O365="","",(INDEX(Raw!D:D,MATCH(O365+2000,Raw!Y:Y,0))))</f>
        <v/>
      </c>
      <c r="N365" s="52" t="str">
        <f>IF(O365="","",(INDEX(Raw!A:A,MATCH(O365+2000,Raw!Y:Y,0))))</f>
        <v/>
      </c>
      <c r="O365" s="11" t="str">
        <f>(IFERROR(IF(LARGE(Raw!Y:Y,A365+COUNTIF(Raw!C:C,"H")+COUNTIF(Raw!C:C,"S"))-2000&gt;0,LARGE(Raw!Y:Y,A365+COUNTIF(Raw!C:C,"H")+COUNTIF(Raw!C:C,"S"))-2000,""),""))</f>
        <v/>
      </c>
    </row>
    <row r="366" spans="1:15" x14ac:dyDescent="0.3">
      <c r="A366" s="52">
        <v>363</v>
      </c>
      <c r="B366" s="3" t="str">
        <f t="shared" si="17"/>
        <v/>
      </c>
      <c r="C366" s="52" t="str">
        <f>IF(E366="","",(INDEX(Raw!D:D,MATCH(E366+6000,Raw!Y:Y,0))))</f>
        <v/>
      </c>
      <c r="D366" s="52" t="str">
        <f>IF(E366="","",(INDEX(Raw!A:A,MATCH(E366+6000,Raw!Y:Y,0))))</f>
        <v/>
      </c>
      <c r="E366" s="11" t="str">
        <f>(IFERROR(IF(LARGE(Raw!Y:Y,A366)-6000&gt;0,LARGE(Raw!Y:Y,A366)-6000,""),""))</f>
        <v/>
      </c>
      <c r="G366" s="3" t="str">
        <f t="shared" si="15"/>
        <v/>
      </c>
      <c r="H366" s="52" t="str">
        <f>IF(J366="","",(INDEX(Raw!D:D,MATCH(J366+4000,Raw!Y:Y,0))))</f>
        <v/>
      </c>
      <c r="I366" s="52" t="str">
        <f>IF(J366="","",(INDEX(Raw!A:A,MATCH(J366+4000,Raw!Y:Y,0))))</f>
        <v/>
      </c>
      <c r="J366" s="11" t="str">
        <f>(IFERROR(IF(LARGE(Raw!Y:Y,A366+COUNTIF(Raw!C:C,"H"))-4000&gt;0,LARGE(Raw!Y:Y,A366+COUNTIF(Raw!C:C,"H"))-4000,""),""))</f>
        <v/>
      </c>
      <c r="L366" s="3" t="str">
        <f t="shared" si="16"/>
        <v/>
      </c>
      <c r="M366" s="52" t="str">
        <f>IF(O366="","",(INDEX(Raw!D:D,MATCH(O366+2000,Raw!Y:Y,0))))</f>
        <v/>
      </c>
      <c r="N366" s="52" t="str">
        <f>IF(O366="","",(INDEX(Raw!A:A,MATCH(O366+2000,Raw!Y:Y,0))))</f>
        <v/>
      </c>
      <c r="O366" s="11" t="str">
        <f>(IFERROR(IF(LARGE(Raw!Y:Y,A366+COUNTIF(Raw!C:C,"H")+COUNTIF(Raw!C:C,"S"))-2000&gt;0,LARGE(Raw!Y:Y,A366+COUNTIF(Raw!C:C,"H")+COUNTIF(Raw!C:C,"S"))-2000,""),""))</f>
        <v/>
      </c>
    </row>
    <row r="367" spans="1:15" x14ac:dyDescent="0.3">
      <c r="A367" s="52">
        <v>364</v>
      </c>
      <c r="B367" s="3" t="str">
        <f t="shared" si="17"/>
        <v/>
      </c>
      <c r="C367" s="52" t="str">
        <f>IF(E367="","",(INDEX(Raw!D:D,MATCH(E367+6000,Raw!Y:Y,0))))</f>
        <v/>
      </c>
      <c r="D367" s="52" t="str">
        <f>IF(E367="","",(INDEX(Raw!A:A,MATCH(E367+6000,Raw!Y:Y,0))))</f>
        <v/>
      </c>
      <c r="E367" s="11" t="str">
        <f>(IFERROR(IF(LARGE(Raw!Y:Y,A367)-6000&gt;0,LARGE(Raw!Y:Y,A367)-6000,""),""))</f>
        <v/>
      </c>
      <c r="G367" s="3" t="str">
        <f t="shared" si="15"/>
        <v/>
      </c>
      <c r="H367" s="52" t="str">
        <f>IF(J367="","",(INDEX(Raw!D:D,MATCH(J367+4000,Raw!Y:Y,0))))</f>
        <v/>
      </c>
      <c r="I367" s="52" t="str">
        <f>IF(J367="","",(INDEX(Raw!A:A,MATCH(J367+4000,Raw!Y:Y,0))))</f>
        <v/>
      </c>
      <c r="J367" s="11" t="str">
        <f>(IFERROR(IF(LARGE(Raw!Y:Y,A367+COUNTIF(Raw!C:C,"H"))-4000&gt;0,LARGE(Raw!Y:Y,A367+COUNTIF(Raw!C:C,"H"))-4000,""),""))</f>
        <v/>
      </c>
      <c r="L367" s="3" t="str">
        <f t="shared" si="16"/>
        <v/>
      </c>
      <c r="M367" s="52" t="str">
        <f>IF(O367="","",(INDEX(Raw!D:D,MATCH(O367+2000,Raw!Y:Y,0))))</f>
        <v/>
      </c>
      <c r="N367" s="52" t="str">
        <f>IF(O367="","",(INDEX(Raw!A:A,MATCH(O367+2000,Raw!Y:Y,0))))</f>
        <v/>
      </c>
      <c r="O367" s="11" t="str">
        <f>(IFERROR(IF(LARGE(Raw!Y:Y,A367+COUNTIF(Raw!C:C,"H")+COUNTIF(Raw!C:C,"S"))-2000&gt;0,LARGE(Raw!Y:Y,A367+COUNTIF(Raw!C:C,"H")+COUNTIF(Raw!C:C,"S"))-2000,""),""))</f>
        <v/>
      </c>
    </row>
    <row r="368" spans="1:15" x14ac:dyDescent="0.3">
      <c r="A368" s="52">
        <v>365</v>
      </c>
      <c r="B368" s="3" t="str">
        <f t="shared" si="17"/>
        <v/>
      </c>
      <c r="C368" s="52" t="str">
        <f>IF(E368="","",(INDEX(Raw!D:D,MATCH(E368+6000,Raw!Y:Y,0))))</f>
        <v/>
      </c>
      <c r="D368" s="52" t="str">
        <f>IF(E368="","",(INDEX(Raw!A:A,MATCH(E368+6000,Raw!Y:Y,0))))</f>
        <v/>
      </c>
      <c r="E368" s="11" t="str">
        <f>(IFERROR(IF(LARGE(Raw!Y:Y,A368)-6000&gt;0,LARGE(Raw!Y:Y,A368)-6000,""),""))</f>
        <v/>
      </c>
      <c r="G368" s="3" t="str">
        <f t="shared" si="15"/>
        <v/>
      </c>
      <c r="H368" s="52" t="str">
        <f>IF(J368="","",(INDEX(Raw!D:D,MATCH(J368+4000,Raw!Y:Y,0))))</f>
        <v/>
      </c>
      <c r="I368" s="52" t="str">
        <f>IF(J368="","",(INDEX(Raw!A:A,MATCH(J368+4000,Raw!Y:Y,0))))</f>
        <v/>
      </c>
      <c r="J368" s="11" t="str">
        <f>(IFERROR(IF(LARGE(Raw!Y:Y,A368+COUNTIF(Raw!C:C,"H"))-4000&gt;0,LARGE(Raw!Y:Y,A368+COUNTIF(Raw!C:C,"H"))-4000,""),""))</f>
        <v/>
      </c>
      <c r="L368" s="3" t="str">
        <f t="shared" si="16"/>
        <v/>
      </c>
      <c r="M368" s="52" t="str">
        <f>IF(O368="","",(INDEX(Raw!D:D,MATCH(O368+2000,Raw!Y:Y,0))))</f>
        <v/>
      </c>
      <c r="N368" s="52" t="str">
        <f>IF(O368="","",(INDEX(Raw!A:A,MATCH(O368+2000,Raw!Y:Y,0))))</f>
        <v/>
      </c>
      <c r="O368" s="11" t="str">
        <f>(IFERROR(IF(LARGE(Raw!Y:Y,A368+COUNTIF(Raw!C:C,"H")+COUNTIF(Raw!C:C,"S"))-2000&gt;0,LARGE(Raw!Y:Y,A368+COUNTIF(Raw!C:C,"H")+COUNTIF(Raw!C:C,"S"))-2000,""),""))</f>
        <v/>
      </c>
    </row>
    <row r="369" spans="1:15" x14ac:dyDescent="0.3">
      <c r="A369" s="52">
        <v>366</v>
      </c>
      <c r="B369" s="3" t="str">
        <f t="shared" si="17"/>
        <v/>
      </c>
      <c r="C369" s="52" t="str">
        <f>IF(E369="","",(INDEX(Raw!D:D,MATCH(E369+6000,Raw!Y:Y,0))))</f>
        <v/>
      </c>
      <c r="D369" s="52" t="str">
        <f>IF(E369="","",(INDEX(Raw!A:A,MATCH(E369+6000,Raw!Y:Y,0))))</f>
        <v/>
      </c>
      <c r="E369" s="11" t="str">
        <f>(IFERROR(IF(LARGE(Raw!Y:Y,A369)-6000&gt;0,LARGE(Raw!Y:Y,A369)-6000,""),""))</f>
        <v/>
      </c>
      <c r="G369" s="3" t="str">
        <f t="shared" si="15"/>
        <v/>
      </c>
      <c r="H369" s="52" t="str">
        <f>IF(J369="","",(INDEX(Raw!D:D,MATCH(J369+4000,Raw!Y:Y,0))))</f>
        <v/>
      </c>
      <c r="I369" s="52" t="str">
        <f>IF(J369="","",(INDEX(Raw!A:A,MATCH(J369+4000,Raw!Y:Y,0))))</f>
        <v/>
      </c>
      <c r="J369" s="11" t="str">
        <f>(IFERROR(IF(LARGE(Raw!Y:Y,A369+COUNTIF(Raw!C:C,"H"))-4000&gt;0,LARGE(Raw!Y:Y,A369+COUNTIF(Raw!C:C,"H"))-4000,""),""))</f>
        <v/>
      </c>
      <c r="L369" s="3" t="str">
        <f t="shared" si="16"/>
        <v/>
      </c>
      <c r="M369" s="52" t="str">
        <f>IF(O369="","",(INDEX(Raw!D:D,MATCH(O369+2000,Raw!Y:Y,0))))</f>
        <v/>
      </c>
      <c r="N369" s="52" t="str">
        <f>IF(O369="","",(INDEX(Raw!A:A,MATCH(O369+2000,Raw!Y:Y,0))))</f>
        <v/>
      </c>
      <c r="O369" s="11" t="str">
        <f>(IFERROR(IF(LARGE(Raw!Y:Y,A369+COUNTIF(Raw!C:C,"H")+COUNTIF(Raw!C:C,"S"))-2000&gt;0,LARGE(Raw!Y:Y,A369+COUNTIF(Raw!C:C,"H")+COUNTIF(Raw!C:C,"S"))-2000,""),""))</f>
        <v/>
      </c>
    </row>
    <row r="370" spans="1:15" x14ac:dyDescent="0.3">
      <c r="A370" s="52">
        <v>367</v>
      </c>
      <c r="B370" s="3" t="str">
        <f t="shared" si="17"/>
        <v/>
      </c>
      <c r="C370" s="52" t="str">
        <f>IF(E370="","",(INDEX(Raw!D:D,MATCH(E370+6000,Raw!Y:Y,0))))</f>
        <v/>
      </c>
      <c r="D370" s="52" t="str">
        <f>IF(E370="","",(INDEX(Raw!A:A,MATCH(E370+6000,Raw!Y:Y,0))))</f>
        <v/>
      </c>
      <c r="E370" s="11" t="str">
        <f>(IFERROR(IF(LARGE(Raw!Y:Y,A370)-6000&gt;0,LARGE(Raw!Y:Y,A370)-6000,""),""))</f>
        <v/>
      </c>
      <c r="G370" s="3" t="str">
        <f t="shared" si="15"/>
        <v/>
      </c>
      <c r="H370" s="52" t="str">
        <f>IF(J370="","",(INDEX(Raw!D:D,MATCH(J370+4000,Raw!Y:Y,0))))</f>
        <v/>
      </c>
      <c r="I370" s="52" t="str">
        <f>IF(J370="","",(INDEX(Raw!A:A,MATCH(J370+4000,Raw!Y:Y,0))))</f>
        <v/>
      </c>
      <c r="J370" s="11" t="str">
        <f>(IFERROR(IF(LARGE(Raw!Y:Y,A370+COUNTIF(Raw!C:C,"H"))-4000&gt;0,LARGE(Raw!Y:Y,A370+COUNTIF(Raw!C:C,"H"))-4000,""),""))</f>
        <v/>
      </c>
      <c r="L370" s="3" t="str">
        <f t="shared" si="16"/>
        <v/>
      </c>
      <c r="M370" s="52" t="str">
        <f>IF(O370="","",(INDEX(Raw!D:D,MATCH(O370+2000,Raw!Y:Y,0))))</f>
        <v/>
      </c>
      <c r="N370" s="52" t="str">
        <f>IF(O370="","",(INDEX(Raw!A:A,MATCH(O370+2000,Raw!Y:Y,0))))</f>
        <v/>
      </c>
      <c r="O370" s="11" t="str">
        <f>(IFERROR(IF(LARGE(Raw!Y:Y,A370+COUNTIF(Raw!C:C,"H")+COUNTIF(Raw!C:C,"S"))-2000&gt;0,LARGE(Raw!Y:Y,A370+COUNTIF(Raw!C:C,"H")+COUNTIF(Raw!C:C,"S"))-2000,""),""))</f>
        <v/>
      </c>
    </row>
    <row r="371" spans="1:15" x14ac:dyDescent="0.3">
      <c r="A371" s="52">
        <v>368</v>
      </c>
      <c r="B371" s="3" t="str">
        <f t="shared" si="17"/>
        <v/>
      </c>
      <c r="C371" s="52" t="str">
        <f>IF(E371="","",(INDEX(Raw!D:D,MATCH(E371+6000,Raw!Y:Y,0))))</f>
        <v/>
      </c>
      <c r="D371" s="52" t="str">
        <f>IF(E371="","",(INDEX(Raw!A:A,MATCH(E371+6000,Raw!Y:Y,0))))</f>
        <v/>
      </c>
      <c r="E371" s="11" t="str">
        <f>(IFERROR(IF(LARGE(Raw!Y:Y,A371)-6000&gt;0,LARGE(Raw!Y:Y,A371)-6000,""),""))</f>
        <v/>
      </c>
      <c r="G371" s="3" t="str">
        <f t="shared" si="15"/>
        <v/>
      </c>
      <c r="H371" s="52" t="str">
        <f>IF(J371="","",(INDEX(Raw!D:D,MATCH(J371+4000,Raw!Y:Y,0))))</f>
        <v/>
      </c>
      <c r="I371" s="52" t="str">
        <f>IF(J371="","",(INDEX(Raw!A:A,MATCH(J371+4000,Raw!Y:Y,0))))</f>
        <v/>
      </c>
      <c r="J371" s="11" t="str">
        <f>(IFERROR(IF(LARGE(Raw!Y:Y,A371+COUNTIF(Raw!C:C,"H"))-4000&gt;0,LARGE(Raw!Y:Y,A371+COUNTIF(Raw!C:C,"H"))-4000,""),""))</f>
        <v/>
      </c>
      <c r="L371" s="3" t="str">
        <f t="shared" si="16"/>
        <v/>
      </c>
      <c r="M371" s="52" t="str">
        <f>IF(O371="","",(INDEX(Raw!D:D,MATCH(O371+2000,Raw!Y:Y,0))))</f>
        <v/>
      </c>
      <c r="N371" s="52" t="str">
        <f>IF(O371="","",(INDEX(Raw!A:A,MATCH(O371+2000,Raw!Y:Y,0))))</f>
        <v/>
      </c>
      <c r="O371" s="11" t="str">
        <f>(IFERROR(IF(LARGE(Raw!Y:Y,A371+COUNTIF(Raw!C:C,"H")+COUNTIF(Raw!C:C,"S"))-2000&gt;0,LARGE(Raw!Y:Y,A371+COUNTIF(Raw!C:C,"H")+COUNTIF(Raw!C:C,"S"))-2000,""),""))</f>
        <v/>
      </c>
    </row>
    <row r="372" spans="1:15" x14ac:dyDescent="0.3">
      <c r="A372" s="52">
        <v>369</v>
      </c>
      <c r="B372" s="3" t="str">
        <f t="shared" si="17"/>
        <v/>
      </c>
      <c r="C372" s="52" t="str">
        <f>IF(E372="","",(INDEX(Raw!D:D,MATCH(E372+6000,Raw!Y:Y,0))))</f>
        <v/>
      </c>
      <c r="D372" s="52" t="str">
        <f>IF(E372="","",(INDEX(Raw!A:A,MATCH(E372+6000,Raw!Y:Y,0))))</f>
        <v/>
      </c>
      <c r="E372" s="11" t="str">
        <f>(IFERROR(IF(LARGE(Raw!Y:Y,A372)-6000&gt;0,LARGE(Raw!Y:Y,A372)-6000,""),""))</f>
        <v/>
      </c>
      <c r="G372" s="3" t="str">
        <f t="shared" si="15"/>
        <v/>
      </c>
      <c r="H372" s="52" t="str">
        <f>IF(J372="","",(INDEX(Raw!D:D,MATCH(J372+4000,Raw!Y:Y,0))))</f>
        <v/>
      </c>
      <c r="I372" s="52" t="str">
        <f>IF(J372="","",(INDEX(Raw!A:A,MATCH(J372+4000,Raw!Y:Y,0))))</f>
        <v/>
      </c>
      <c r="J372" s="11" t="str">
        <f>(IFERROR(IF(LARGE(Raw!Y:Y,A372+COUNTIF(Raw!C:C,"H"))-4000&gt;0,LARGE(Raw!Y:Y,A372+COUNTIF(Raw!C:C,"H"))-4000,""),""))</f>
        <v/>
      </c>
      <c r="L372" s="3" t="str">
        <f t="shared" si="16"/>
        <v/>
      </c>
      <c r="M372" s="52" t="str">
        <f>IF(O372="","",(INDEX(Raw!D:D,MATCH(O372+2000,Raw!Y:Y,0))))</f>
        <v/>
      </c>
      <c r="N372" s="52" t="str">
        <f>IF(O372="","",(INDEX(Raw!A:A,MATCH(O372+2000,Raw!Y:Y,0))))</f>
        <v/>
      </c>
      <c r="O372" s="11" t="str">
        <f>(IFERROR(IF(LARGE(Raw!Y:Y,A372+COUNTIF(Raw!C:C,"H")+COUNTIF(Raw!C:C,"S"))-2000&gt;0,LARGE(Raw!Y:Y,A372+COUNTIF(Raw!C:C,"H")+COUNTIF(Raw!C:C,"S"))-2000,""),""))</f>
        <v/>
      </c>
    </row>
    <row r="373" spans="1:15" x14ac:dyDescent="0.3">
      <c r="A373" s="52">
        <v>370</v>
      </c>
      <c r="B373" s="3" t="str">
        <f t="shared" si="17"/>
        <v/>
      </c>
      <c r="C373" s="52" t="str">
        <f>IF(E373="","",(INDEX(Raw!D:D,MATCH(E373+6000,Raw!Y:Y,0))))</f>
        <v/>
      </c>
      <c r="D373" s="52" t="str">
        <f>IF(E373="","",(INDEX(Raw!A:A,MATCH(E373+6000,Raw!Y:Y,0))))</f>
        <v/>
      </c>
      <c r="E373" s="11" t="str">
        <f>(IFERROR(IF(LARGE(Raw!Y:Y,A373)-6000&gt;0,LARGE(Raw!Y:Y,A373)-6000,""),""))</f>
        <v/>
      </c>
      <c r="G373" s="3" t="str">
        <f t="shared" si="15"/>
        <v/>
      </c>
      <c r="H373" s="52" t="str">
        <f>IF(J373="","",(INDEX(Raw!D:D,MATCH(J373+4000,Raw!Y:Y,0))))</f>
        <v/>
      </c>
      <c r="I373" s="52" t="str">
        <f>IF(J373="","",(INDEX(Raw!A:A,MATCH(J373+4000,Raw!Y:Y,0))))</f>
        <v/>
      </c>
      <c r="J373" s="11" t="str">
        <f>(IFERROR(IF(LARGE(Raw!Y:Y,A373+COUNTIF(Raw!C:C,"H"))-4000&gt;0,LARGE(Raw!Y:Y,A373+COUNTIF(Raw!C:C,"H"))-4000,""),""))</f>
        <v/>
      </c>
      <c r="L373" s="3" t="str">
        <f t="shared" si="16"/>
        <v/>
      </c>
      <c r="M373" s="52" t="str">
        <f>IF(O373="","",(INDEX(Raw!D:D,MATCH(O373+2000,Raw!Y:Y,0))))</f>
        <v/>
      </c>
      <c r="N373" s="52" t="str">
        <f>IF(O373="","",(INDEX(Raw!A:A,MATCH(O373+2000,Raw!Y:Y,0))))</f>
        <v/>
      </c>
      <c r="O373" s="11" t="str">
        <f>(IFERROR(IF(LARGE(Raw!Y:Y,A373+COUNTIF(Raw!C:C,"H")+COUNTIF(Raw!C:C,"S"))-2000&gt;0,LARGE(Raw!Y:Y,A373+COUNTIF(Raw!C:C,"H")+COUNTIF(Raw!C:C,"S"))-2000,""),""))</f>
        <v/>
      </c>
    </row>
    <row r="374" spans="1:15" x14ac:dyDescent="0.3">
      <c r="A374" s="52">
        <v>371</v>
      </c>
      <c r="B374" s="3" t="str">
        <f t="shared" si="17"/>
        <v/>
      </c>
      <c r="C374" s="52" t="str">
        <f>IF(E374="","",(INDEX(Raw!D:D,MATCH(E374+6000,Raw!Y:Y,0))))</f>
        <v/>
      </c>
      <c r="D374" s="52" t="str">
        <f>IF(E374="","",(INDEX(Raw!A:A,MATCH(E374+6000,Raw!Y:Y,0))))</f>
        <v/>
      </c>
      <c r="E374" s="11" t="str">
        <f>(IFERROR(IF(LARGE(Raw!Y:Y,A374)-6000&gt;0,LARGE(Raw!Y:Y,A374)-6000,""),""))</f>
        <v/>
      </c>
      <c r="G374" s="3" t="str">
        <f t="shared" si="15"/>
        <v/>
      </c>
      <c r="H374" s="52" t="str">
        <f>IF(J374="","",(INDEX(Raw!D:D,MATCH(J374+4000,Raw!Y:Y,0))))</f>
        <v/>
      </c>
      <c r="I374" s="52" t="str">
        <f>IF(J374="","",(INDEX(Raw!A:A,MATCH(J374+4000,Raw!Y:Y,0))))</f>
        <v/>
      </c>
      <c r="J374" s="11" t="str">
        <f>(IFERROR(IF(LARGE(Raw!Y:Y,A374+COUNTIF(Raw!C:C,"H"))-4000&gt;0,LARGE(Raw!Y:Y,A374+COUNTIF(Raw!C:C,"H"))-4000,""),""))</f>
        <v/>
      </c>
      <c r="L374" s="3" t="str">
        <f t="shared" si="16"/>
        <v/>
      </c>
      <c r="M374" s="52" t="str">
        <f>IF(O374="","",(INDEX(Raw!D:D,MATCH(O374+2000,Raw!Y:Y,0))))</f>
        <v/>
      </c>
      <c r="N374" s="52" t="str">
        <f>IF(O374="","",(INDEX(Raw!A:A,MATCH(O374+2000,Raw!Y:Y,0))))</f>
        <v/>
      </c>
      <c r="O374" s="11" t="str">
        <f>(IFERROR(IF(LARGE(Raw!Y:Y,A374+COUNTIF(Raw!C:C,"H")+COUNTIF(Raw!C:C,"S"))-2000&gt;0,LARGE(Raw!Y:Y,A374+COUNTIF(Raw!C:C,"H")+COUNTIF(Raw!C:C,"S"))-2000,""),""))</f>
        <v/>
      </c>
    </row>
    <row r="375" spans="1:15" x14ac:dyDescent="0.3">
      <c r="A375" s="52">
        <v>372</v>
      </c>
      <c r="B375" s="3" t="str">
        <f t="shared" si="17"/>
        <v/>
      </c>
      <c r="C375" s="52" t="str">
        <f>IF(E375="","",(INDEX(Raw!D:D,MATCH(E375+6000,Raw!Y:Y,0))))</f>
        <v/>
      </c>
      <c r="D375" s="52" t="str">
        <f>IF(E375="","",(INDEX(Raw!A:A,MATCH(E375+6000,Raw!Y:Y,0))))</f>
        <v/>
      </c>
      <c r="E375" s="11" t="str">
        <f>(IFERROR(IF(LARGE(Raw!Y:Y,A375)-6000&gt;0,LARGE(Raw!Y:Y,A375)-6000,""),""))</f>
        <v/>
      </c>
      <c r="G375" s="3" t="str">
        <f t="shared" si="15"/>
        <v/>
      </c>
      <c r="H375" s="52" t="str">
        <f>IF(J375="","",(INDEX(Raw!D:D,MATCH(J375+4000,Raw!Y:Y,0))))</f>
        <v/>
      </c>
      <c r="I375" s="52" t="str">
        <f>IF(J375="","",(INDEX(Raw!A:A,MATCH(J375+4000,Raw!Y:Y,0))))</f>
        <v/>
      </c>
      <c r="J375" s="11" t="str">
        <f>(IFERROR(IF(LARGE(Raw!Y:Y,A375+COUNTIF(Raw!C:C,"H"))-4000&gt;0,LARGE(Raw!Y:Y,A375+COUNTIF(Raw!C:C,"H"))-4000,""),""))</f>
        <v/>
      </c>
      <c r="L375" s="3" t="str">
        <f t="shared" si="16"/>
        <v/>
      </c>
      <c r="M375" s="52" t="str">
        <f>IF(O375="","",(INDEX(Raw!D:D,MATCH(O375+2000,Raw!Y:Y,0))))</f>
        <v/>
      </c>
      <c r="N375" s="52" t="str">
        <f>IF(O375="","",(INDEX(Raw!A:A,MATCH(O375+2000,Raw!Y:Y,0))))</f>
        <v/>
      </c>
      <c r="O375" s="11" t="str">
        <f>(IFERROR(IF(LARGE(Raw!Y:Y,A375+COUNTIF(Raw!C:C,"H")+COUNTIF(Raw!C:C,"S"))-2000&gt;0,LARGE(Raw!Y:Y,A375+COUNTIF(Raw!C:C,"H")+COUNTIF(Raw!C:C,"S"))-2000,""),""))</f>
        <v/>
      </c>
    </row>
    <row r="376" spans="1:15" x14ac:dyDescent="0.3">
      <c r="A376" s="52">
        <v>373</v>
      </c>
      <c r="B376" s="3" t="str">
        <f t="shared" si="17"/>
        <v/>
      </c>
      <c r="C376" s="52" t="str">
        <f>IF(E376="","",(INDEX(Raw!D:D,MATCH(E376+6000,Raw!Y:Y,0))))</f>
        <v/>
      </c>
      <c r="D376" s="52" t="str">
        <f>IF(E376="","",(INDEX(Raw!A:A,MATCH(E376+6000,Raw!Y:Y,0))))</f>
        <v/>
      </c>
      <c r="E376" s="11" t="str">
        <f>(IFERROR(IF(LARGE(Raw!Y:Y,A376)-6000&gt;0,LARGE(Raw!Y:Y,A376)-6000,""),""))</f>
        <v/>
      </c>
      <c r="G376" s="3" t="str">
        <f t="shared" si="15"/>
        <v/>
      </c>
      <c r="H376" s="52" t="str">
        <f>IF(J376="","",(INDEX(Raw!D:D,MATCH(J376+4000,Raw!Y:Y,0))))</f>
        <v/>
      </c>
      <c r="I376" s="52" t="str">
        <f>IF(J376="","",(INDEX(Raw!A:A,MATCH(J376+4000,Raw!Y:Y,0))))</f>
        <v/>
      </c>
      <c r="J376" s="11" t="str">
        <f>(IFERROR(IF(LARGE(Raw!Y:Y,A376+COUNTIF(Raw!C:C,"H"))-4000&gt;0,LARGE(Raw!Y:Y,A376+COUNTIF(Raw!C:C,"H"))-4000,""),""))</f>
        <v/>
      </c>
      <c r="L376" s="3" t="str">
        <f t="shared" si="16"/>
        <v/>
      </c>
      <c r="M376" s="52" t="str">
        <f>IF(O376="","",(INDEX(Raw!D:D,MATCH(O376+2000,Raw!Y:Y,0))))</f>
        <v/>
      </c>
      <c r="N376" s="52" t="str">
        <f>IF(O376="","",(INDEX(Raw!A:A,MATCH(O376+2000,Raw!Y:Y,0))))</f>
        <v/>
      </c>
      <c r="O376" s="11" t="str">
        <f>(IFERROR(IF(LARGE(Raw!Y:Y,A376+COUNTIF(Raw!C:C,"H")+COUNTIF(Raw!C:C,"S"))-2000&gt;0,LARGE(Raw!Y:Y,A376+COUNTIF(Raw!C:C,"H")+COUNTIF(Raw!C:C,"S"))-2000,""),""))</f>
        <v/>
      </c>
    </row>
    <row r="377" spans="1:15" x14ac:dyDescent="0.3">
      <c r="A377" s="52">
        <v>374</v>
      </c>
      <c r="B377" s="3" t="str">
        <f t="shared" si="17"/>
        <v/>
      </c>
      <c r="C377" s="52" t="str">
        <f>IF(E377="","",(INDEX(Raw!D:D,MATCH(E377+6000,Raw!Y:Y,0))))</f>
        <v/>
      </c>
      <c r="D377" s="52" t="str">
        <f>IF(E377="","",(INDEX(Raw!A:A,MATCH(E377+6000,Raw!Y:Y,0))))</f>
        <v/>
      </c>
      <c r="E377" s="11" t="str">
        <f>(IFERROR(IF(LARGE(Raw!Y:Y,A377)-6000&gt;0,LARGE(Raw!Y:Y,A377)-6000,""),""))</f>
        <v/>
      </c>
      <c r="G377" s="3" t="str">
        <f t="shared" si="15"/>
        <v/>
      </c>
      <c r="H377" s="52" t="str">
        <f>IF(J377="","",(INDEX(Raw!D:D,MATCH(J377+4000,Raw!Y:Y,0))))</f>
        <v/>
      </c>
      <c r="I377" s="52" t="str">
        <f>IF(J377="","",(INDEX(Raw!A:A,MATCH(J377+4000,Raw!Y:Y,0))))</f>
        <v/>
      </c>
      <c r="J377" s="11" t="str">
        <f>(IFERROR(IF(LARGE(Raw!Y:Y,A377+COUNTIF(Raw!C:C,"H"))-4000&gt;0,LARGE(Raw!Y:Y,A377+COUNTIF(Raw!C:C,"H"))-4000,""),""))</f>
        <v/>
      </c>
      <c r="L377" s="3" t="str">
        <f t="shared" si="16"/>
        <v/>
      </c>
      <c r="M377" s="52" t="str">
        <f>IF(O377="","",(INDEX(Raw!D:D,MATCH(O377+2000,Raw!Y:Y,0))))</f>
        <v/>
      </c>
      <c r="N377" s="52" t="str">
        <f>IF(O377="","",(INDEX(Raw!A:A,MATCH(O377+2000,Raw!Y:Y,0))))</f>
        <v/>
      </c>
      <c r="O377" s="11" t="str">
        <f>(IFERROR(IF(LARGE(Raw!Y:Y,A377+COUNTIF(Raw!C:C,"H")+COUNTIF(Raw!C:C,"S"))-2000&gt;0,LARGE(Raw!Y:Y,A377+COUNTIF(Raw!C:C,"H")+COUNTIF(Raw!C:C,"S"))-2000,""),""))</f>
        <v/>
      </c>
    </row>
    <row r="378" spans="1:15" x14ac:dyDescent="0.3">
      <c r="A378" s="52">
        <v>375</v>
      </c>
      <c r="B378" s="3" t="str">
        <f t="shared" si="17"/>
        <v/>
      </c>
      <c r="C378" s="52" t="str">
        <f>IF(E378="","",(INDEX(Raw!D:D,MATCH(E378+6000,Raw!Y:Y,0))))</f>
        <v/>
      </c>
      <c r="D378" s="52" t="str">
        <f>IF(E378="","",(INDEX(Raw!A:A,MATCH(E378+6000,Raw!Y:Y,0))))</f>
        <v/>
      </c>
      <c r="E378" s="11" t="str">
        <f>(IFERROR(IF(LARGE(Raw!Y:Y,A378)-6000&gt;0,LARGE(Raw!Y:Y,A378)-6000,""),""))</f>
        <v/>
      </c>
      <c r="G378" s="3" t="str">
        <f t="shared" si="15"/>
        <v/>
      </c>
      <c r="H378" s="52" t="str">
        <f>IF(J378="","",(INDEX(Raw!D:D,MATCH(J378+4000,Raw!Y:Y,0))))</f>
        <v/>
      </c>
      <c r="I378" s="52" t="str">
        <f>IF(J378="","",(INDEX(Raw!A:A,MATCH(J378+4000,Raw!Y:Y,0))))</f>
        <v/>
      </c>
      <c r="J378" s="11" t="str">
        <f>(IFERROR(IF(LARGE(Raw!Y:Y,A378+COUNTIF(Raw!C:C,"H"))-4000&gt;0,LARGE(Raw!Y:Y,A378+COUNTIF(Raw!C:C,"H"))-4000,""),""))</f>
        <v/>
      </c>
      <c r="L378" s="3" t="str">
        <f t="shared" si="16"/>
        <v/>
      </c>
      <c r="M378" s="52" t="str">
        <f>IF(O378="","",(INDEX(Raw!D:D,MATCH(O378+2000,Raw!Y:Y,0))))</f>
        <v/>
      </c>
      <c r="N378" s="52" t="str">
        <f>IF(O378="","",(INDEX(Raw!A:A,MATCH(O378+2000,Raw!Y:Y,0))))</f>
        <v/>
      </c>
      <c r="O378" s="11" t="str">
        <f>(IFERROR(IF(LARGE(Raw!Y:Y,A378+COUNTIF(Raw!C:C,"H")+COUNTIF(Raw!C:C,"S"))-2000&gt;0,LARGE(Raw!Y:Y,A378+COUNTIF(Raw!C:C,"H")+COUNTIF(Raw!C:C,"S"))-2000,""),""))</f>
        <v/>
      </c>
    </row>
    <row r="379" spans="1:15" x14ac:dyDescent="0.3">
      <c r="A379" s="52">
        <v>376</v>
      </c>
      <c r="B379" s="3" t="str">
        <f t="shared" si="17"/>
        <v/>
      </c>
      <c r="C379" s="52" t="str">
        <f>IF(E379="","",(INDEX(Raw!D:D,MATCH(E379+6000,Raw!Y:Y,0))))</f>
        <v/>
      </c>
      <c r="D379" s="52" t="str">
        <f>IF(E379="","",(INDEX(Raw!A:A,MATCH(E379+6000,Raw!Y:Y,0))))</f>
        <v/>
      </c>
      <c r="E379" s="11" t="str">
        <f>(IFERROR(IF(LARGE(Raw!Y:Y,A379)-6000&gt;0,LARGE(Raw!Y:Y,A379)-6000,""),""))</f>
        <v/>
      </c>
      <c r="G379" s="3" t="str">
        <f t="shared" si="15"/>
        <v/>
      </c>
      <c r="H379" s="52" t="str">
        <f>IF(J379="","",(INDEX(Raw!D:D,MATCH(J379+4000,Raw!Y:Y,0))))</f>
        <v/>
      </c>
      <c r="I379" s="52" t="str">
        <f>IF(J379="","",(INDEX(Raw!A:A,MATCH(J379+4000,Raw!Y:Y,0))))</f>
        <v/>
      </c>
      <c r="J379" s="11" t="str">
        <f>(IFERROR(IF(LARGE(Raw!Y:Y,A379+COUNTIF(Raw!C:C,"H"))-4000&gt;0,LARGE(Raw!Y:Y,A379+COUNTIF(Raw!C:C,"H"))-4000,""),""))</f>
        <v/>
      </c>
      <c r="L379" s="3" t="str">
        <f t="shared" si="16"/>
        <v/>
      </c>
      <c r="M379" s="52" t="str">
        <f>IF(O379="","",(INDEX(Raw!D:D,MATCH(O379+2000,Raw!Y:Y,0))))</f>
        <v/>
      </c>
      <c r="N379" s="52" t="str">
        <f>IF(O379="","",(INDEX(Raw!A:A,MATCH(O379+2000,Raw!Y:Y,0))))</f>
        <v/>
      </c>
      <c r="O379" s="11" t="str">
        <f>(IFERROR(IF(LARGE(Raw!Y:Y,A379+COUNTIF(Raw!C:C,"H")+COUNTIF(Raw!C:C,"S"))-2000&gt;0,LARGE(Raw!Y:Y,A379+COUNTIF(Raw!C:C,"H")+COUNTIF(Raw!C:C,"S"))-2000,""),""))</f>
        <v/>
      </c>
    </row>
    <row r="380" spans="1:15" x14ac:dyDescent="0.3">
      <c r="A380" s="52">
        <v>377</v>
      </c>
      <c r="B380" s="3" t="str">
        <f t="shared" si="17"/>
        <v/>
      </c>
      <c r="C380" s="52" t="str">
        <f>IF(E380="","",(INDEX(Raw!D:D,MATCH(E380+6000,Raw!Y:Y,0))))</f>
        <v/>
      </c>
      <c r="D380" s="52" t="str">
        <f>IF(E380="","",(INDEX(Raw!A:A,MATCH(E380+6000,Raw!Y:Y,0))))</f>
        <v/>
      </c>
      <c r="E380" s="11" t="str">
        <f>(IFERROR(IF(LARGE(Raw!Y:Y,A380)-6000&gt;0,LARGE(Raw!Y:Y,A380)-6000,""),""))</f>
        <v/>
      </c>
      <c r="G380" s="3" t="str">
        <f t="shared" si="15"/>
        <v/>
      </c>
      <c r="H380" s="52" t="str">
        <f>IF(J380="","",(INDEX(Raw!D:D,MATCH(J380+4000,Raw!Y:Y,0))))</f>
        <v/>
      </c>
      <c r="I380" s="52" t="str">
        <f>IF(J380="","",(INDEX(Raw!A:A,MATCH(J380+4000,Raw!Y:Y,0))))</f>
        <v/>
      </c>
      <c r="J380" s="11" t="str">
        <f>(IFERROR(IF(LARGE(Raw!Y:Y,A380+COUNTIF(Raw!C:C,"H"))-4000&gt;0,LARGE(Raw!Y:Y,A380+COUNTIF(Raw!C:C,"H"))-4000,""),""))</f>
        <v/>
      </c>
      <c r="L380" s="3" t="str">
        <f t="shared" si="16"/>
        <v/>
      </c>
      <c r="M380" s="52" t="str">
        <f>IF(O380="","",(INDEX(Raw!D:D,MATCH(O380+2000,Raw!Y:Y,0))))</f>
        <v/>
      </c>
      <c r="N380" s="52" t="str">
        <f>IF(O380="","",(INDEX(Raw!A:A,MATCH(O380+2000,Raw!Y:Y,0))))</f>
        <v/>
      </c>
      <c r="O380" s="11" t="str">
        <f>(IFERROR(IF(LARGE(Raw!Y:Y,A380+COUNTIF(Raw!C:C,"H")+COUNTIF(Raw!C:C,"S"))-2000&gt;0,LARGE(Raw!Y:Y,A380+COUNTIF(Raw!C:C,"H")+COUNTIF(Raw!C:C,"S"))-2000,""),""))</f>
        <v/>
      </c>
    </row>
    <row r="381" spans="1:15" x14ac:dyDescent="0.3">
      <c r="A381" s="52">
        <v>378</v>
      </c>
      <c r="B381" s="3" t="str">
        <f t="shared" si="17"/>
        <v/>
      </c>
      <c r="C381" s="52" t="str">
        <f>IF(E381="","",(INDEX(Raw!D:D,MATCH(E381+6000,Raw!Y:Y,0))))</f>
        <v/>
      </c>
      <c r="D381" s="52" t="str">
        <f>IF(E381="","",(INDEX(Raw!A:A,MATCH(E381+6000,Raw!Y:Y,0))))</f>
        <v/>
      </c>
      <c r="E381" s="11" t="str">
        <f>(IFERROR(IF(LARGE(Raw!Y:Y,A381)-6000&gt;0,LARGE(Raw!Y:Y,A381)-6000,""),""))</f>
        <v/>
      </c>
      <c r="G381" s="3" t="str">
        <f t="shared" si="15"/>
        <v/>
      </c>
      <c r="H381" s="52" t="str">
        <f>IF(J381="","",(INDEX(Raw!D:D,MATCH(J381+4000,Raw!Y:Y,0))))</f>
        <v/>
      </c>
      <c r="I381" s="52" t="str">
        <f>IF(J381="","",(INDEX(Raw!A:A,MATCH(J381+4000,Raw!Y:Y,0))))</f>
        <v/>
      </c>
      <c r="J381" s="11" t="str">
        <f>(IFERROR(IF(LARGE(Raw!Y:Y,A381+COUNTIF(Raw!C:C,"H"))-4000&gt;0,LARGE(Raw!Y:Y,A381+COUNTIF(Raw!C:C,"H"))-4000,""),""))</f>
        <v/>
      </c>
      <c r="L381" s="3" t="str">
        <f t="shared" si="16"/>
        <v/>
      </c>
      <c r="M381" s="52" t="str">
        <f>IF(O381="","",(INDEX(Raw!D:D,MATCH(O381+2000,Raw!Y:Y,0))))</f>
        <v/>
      </c>
      <c r="N381" s="52" t="str">
        <f>IF(O381="","",(INDEX(Raw!A:A,MATCH(O381+2000,Raw!Y:Y,0))))</f>
        <v/>
      </c>
      <c r="O381" s="11" t="str">
        <f>(IFERROR(IF(LARGE(Raw!Y:Y,A381+COUNTIF(Raw!C:C,"H")+COUNTIF(Raw!C:C,"S"))-2000&gt;0,LARGE(Raw!Y:Y,A381+COUNTIF(Raw!C:C,"H")+COUNTIF(Raw!C:C,"S"))-2000,""),""))</f>
        <v/>
      </c>
    </row>
    <row r="382" spans="1:15" x14ac:dyDescent="0.3">
      <c r="A382" s="52">
        <v>379</v>
      </c>
      <c r="B382" s="3" t="str">
        <f t="shared" si="17"/>
        <v/>
      </c>
      <c r="C382" s="52" t="str">
        <f>IF(E382="","",(INDEX(Raw!D:D,MATCH(E382+6000,Raw!Y:Y,0))))</f>
        <v/>
      </c>
      <c r="D382" s="52" t="str">
        <f>IF(E382="","",(INDEX(Raw!A:A,MATCH(E382+6000,Raw!Y:Y,0))))</f>
        <v/>
      </c>
      <c r="E382" s="11" t="str">
        <f>(IFERROR(IF(LARGE(Raw!Y:Y,A382)-6000&gt;0,LARGE(Raw!Y:Y,A382)-6000,""),""))</f>
        <v/>
      </c>
      <c r="G382" s="3" t="str">
        <f t="shared" si="15"/>
        <v/>
      </c>
      <c r="H382" s="52" t="str">
        <f>IF(J382="","",(INDEX(Raw!D:D,MATCH(J382+4000,Raw!Y:Y,0))))</f>
        <v/>
      </c>
      <c r="I382" s="52" t="str">
        <f>IF(J382="","",(INDEX(Raw!A:A,MATCH(J382+4000,Raw!Y:Y,0))))</f>
        <v/>
      </c>
      <c r="J382" s="11" t="str">
        <f>(IFERROR(IF(LARGE(Raw!Y:Y,A382+COUNTIF(Raw!C:C,"H"))-4000&gt;0,LARGE(Raw!Y:Y,A382+COUNTIF(Raw!C:C,"H"))-4000,""),""))</f>
        <v/>
      </c>
      <c r="L382" s="3" t="str">
        <f t="shared" si="16"/>
        <v/>
      </c>
      <c r="M382" s="52" t="str">
        <f>IF(O382="","",(INDEX(Raw!D:D,MATCH(O382+2000,Raw!Y:Y,0))))</f>
        <v/>
      </c>
      <c r="N382" s="52" t="str">
        <f>IF(O382="","",(INDEX(Raw!A:A,MATCH(O382+2000,Raw!Y:Y,0))))</f>
        <v/>
      </c>
      <c r="O382" s="11" t="str">
        <f>(IFERROR(IF(LARGE(Raw!Y:Y,A382+COUNTIF(Raw!C:C,"H")+COUNTIF(Raw!C:C,"S"))-2000&gt;0,LARGE(Raw!Y:Y,A382+COUNTIF(Raw!C:C,"H")+COUNTIF(Raw!C:C,"S"))-2000,""),""))</f>
        <v/>
      </c>
    </row>
    <row r="383" spans="1:15" x14ac:dyDescent="0.3">
      <c r="A383" s="52">
        <v>380</v>
      </c>
      <c r="B383" s="3" t="str">
        <f t="shared" si="17"/>
        <v/>
      </c>
      <c r="C383" s="52" t="str">
        <f>IF(E383="","",(INDEX(Raw!D:D,MATCH(E383+6000,Raw!Y:Y,0))))</f>
        <v/>
      </c>
      <c r="D383" s="52" t="str">
        <f>IF(E383="","",(INDEX(Raw!A:A,MATCH(E383+6000,Raw!Y:Y,0))))</f>
        <v/>
      </c>
      <c r="E383" s="11" t="str">
        <f>(IFERROR(IF(LARGE(Raw!Y:Y,A383)-6000&gt;0,LARGE(Raw!Y:Y,A383)-6000,""),""))</f>
        <v/>
      </c>
      <c r="G383" s="3" t="str">
        <f t="shared" si="15"/>
        <v/>
      </c>
      <c r="H383" s="52" t="str">
        <f>IF(J383="","",(INDEX(Raw!D:D,MATCH(J383+4000,Raw!Y:Y,0))))</f>
        <v/>
      </c>
      <c r="I383" s="52" t="str">
        <f>IF(J383="","",(INDEX(Raw!A:A,MATCH(J383+4000,Raw!Y:Y,0))))</f>
        <v/>
      </c>
      <c r="J383" s="11" t="str">
        <f>(IFERROR(IF(LARGE(Raw!Y:Y,A383+COUNTIF(Raw!C:C,"H"))-4000&gt;0,LARGE(Raw!Y:Y,A383+COUNTIF(Raw!C:C,"H"))-4000,""),""))</f>
        <v/>
      </c>
      <c r="L383" s="3" t="str">
        <f t="shared" si="16"/>
        <v/>
      </c>
      <c r="M383" s="52" t="str">
        <f>IF(O383="","",(INDEX(Raw!D:D,MATCH(O383+2000,Raw!Y:Y,0))))</f>
        <v/>
      </c>
      <c r="N383" s="52" t="str">
        <f>IF(O383="","",(INDEX(Raw!A:A,MATCH(O383+2000,Raw!Y:Y,0))))</f>
        <v/>
      </c>
      <c r="O383" s="11" t="str">
        <f>(IFERROR(IF(LARGE(Raw!Y:Y,A383+COUNTIF(Raw!C:C,"H")+COUNTIF(Raw!C:C,"S"))-2000&gt;0,LARGE(Raw!Y:Y,A383+COUNTIF(Raw!C:C,"H")+COUNTIF(Raw!C:C,"S"))-2000,""),""))</f>
        <v/>
      </c>
    </row>
    <row r="384" spans="1:15" x14ac:dyDescent="0.3">
      <c r="A384" s="52">
        <v>381</v>
      </c>
      <c r="B384" s="3" t="str">
        <f t="shared" si="17"/>
        <v/>
      </c>
      <c r="C384" s="52" t="str">
        <f>IF(E384="","",(INDEX(Raw!D:D,MATCH(E384+6000,Raw!Y:Y,0))))</f>
        <v/>
      </c>
      <c r="D384" s="52" t="str">
        <f>IF(E384="","",(INDEX(Raw!A:A,MATCH(E384+6000,Raw!Y:Y,0))))</f>
        <v/>
      </c>
      <c r="E384" s="11" t="str">
        <f>(IFERROR(IF(LARGE(Raw!Y:Y,A384)-6000&gt;0,LARGE(Raw!Y:Y,A384)-6000,""),""))</f>
        <v/>
      </c>
      <c r="G384" s="3" t="str">
        <f t="shared" si="15"/>
        <v/>
      </c>
      <c r="H384" s="52" t="str">
        <f>IF(J384="","",(INDEX(Raw!D:D,MATCH(J384+4000,Raw!Y:Y,0))))</f>
        <v/>
      </c>
      <c r="I384" s="52" t="str">
        <f>IF(J384="","",(INDEX(Raw!A:A,MATCH(J384+4000,Raw!Y:Y,0))))</f>
        <v/>
      </c>
      <c r="J384" s="11" t="str">
        <f>(IFERROR(IF(LARGE(Raw!Y:Y,A384+COUNTIF(Raw!C:C,"H"))-4000&gt;0,LARGE(Raw!Y:Y,A384+COUNTIF(Raw!C:C,"H"))-4000,""),""))</f>
        <v/>
      </c>
      <c r="L384" s="3" t="str">
        <f t="shared" si="16"/>
        <v/>
      </c>
      <c r="M384" s="52" t="str">
        <f>IF(O384="","",(INDEX(Raw!D:D,MATCH(O384+2000,Raw!Y:Y,0))))</f>
        <v/>
      </c>
      <c r="N384" s="52" t="str">
        <f>IF(O384="","",(INDEX(Raw!A:A,MATCH(O384+2000,Raw!Y:Y,0))))</f>
        <v/>
      </c>
      <c r="O384" s="11" t="str">
        <f>(IFERROR(IF(LARGE(Raw!Y:Y,A384+COUNTIF(Raw!C:C,"H")+COUNTIF(Raw!C:C,"S"))-2000&gt;0,LARGE(Raw!Y:Y,A384+COUNTIF(Raw!C:C,"H")+COUNTIF(Raw!C:C,"S"))-2000,""),""))</f>
        <v/>
      </c>
    </row>
    <row r="385" spans="1:15" x14ac:dyDescent="0.3">
      <c r="A385" s="52">
        <v>382</v>
      </c>
      <c r="B385" s="3" t="str">
        <f t="shared" si="17"/>
        <v/>
      </c>
      <c r="C385" s="52" t="str">
        <f>IF(E385="","",(INDEX(Raw!D:D,MATCH(E385+6000,Raw!Y:Y,0))))</f>
        <v/>
      </c>
      <c r="D385" s="52" t="str">
        <f>IF(E385="","",(INDEX(Raw!A:A,MATCH(E385+6000,Raw!Y:Y,0))))</f>
        <v/>
      </c>
      <c r="E385" s="11" t="str">
        <f>(IFERROR(IF(LARGE(Raw!Y:Y,A385)-6000&gt;0,LARGE(Raw!Y:Y,A385)-6000,""),""))</f>
        <v/>
      </c>
      <c r="G385" s="3" t="str">
        <f t="shared" si="15"/>
        <v/>
      </c>
      <c r="H385" s="52" t="str">
        <f>IF(J385="","",(INDEX(Raw!D:D,MATCH(J385+4000,Raw!Y:Y,0))))</f>
        <v/>
      </c>
      <c r="I385" s="52" t="str">
        <f>IF(J385="","",(INDEX(Raw!A:A,MATCH(J385+4000,Raw!Y:Y,0))))</f>
        <v/>
      </c>
      <c r="J385" s="11" t="str">
        <f>(IFERROR(IF(LARGE(Raw!Y:Y,A385+COUNTIF(Raw!C:C,"H"))-4000&gt;0,LARGE(Raw!Y:Y,A385+COUNTIF(Raw!C:C,"H"))-4000,""),""))</f>
        <v/>
      </c>
      <c r="L385" s="3" t="str">
        <f t="shared" si="16"/>
        <v/>
      </c>
      <c r="M385" s="52" t="str">
        <f>IF(O385="","",(INDEX(Raw!D:D,MATCH(O385+2000,Raw!Y:Y,0))))</f>
        <v/>
      </c>
      <c r="N385" s="52" t="str">
        <f>IF(O385="","",(INDEX(Raw!A:A,MATCH(O385+2000,Raw!Y:Y,0))))</f>
        <v/>
      </c>
      <c r="O385" s="11" t="str">
        <f>(IFERROR(IF(LARGE(Raw!Y:Y,A385+COUNTIF(Raw!C:C,"H")+COUNTIF(Raw!C:C,"S"))-2000&gt;0,LARGE(Raw!Y:Y,A385+COUNTIF(Raw!C:C,"H")+COUNTIF(Raw!C:C,"S"))-2000,""),""))</f>
        <v/>
      </c>
    </row>
    <row r="386" spans="1:15" x14ac:dyDescent="0.3">
      <c r="A386" s="52">
        <v>383</v>
      </c>
      <c r="B386" s="3" t="str">
        <f t="shared" si="17"/>
        <v/>
      </c>
      <c r="C386" s="52" t="str">
        <f>IF(E386="","",(INDEX(Raw!D:D,MATCH(E386+6000,Raw!Y:Y,0))))</f>
        <v/>
      </c>
      <c r="D386" s="52" t="str">
        <f>IF(E386="","",(INDEX(Raw!A:A,MATCH(E386+6000,Raw!Y:Y,0))))</f>
        <v/>
      </c>
      <c r="E386" s="11" t="str">
        <f>(IFERROR(IF(LARGE(Raw!Y:Y,A386)-6000&gt;0,LARGE(Raw!Y:Y,A386)-6000,""),""))</f>
        <v/>
      </c>
      <c r="G386" s="3" t="str">
        <f t="shared" si="15"/>
        <v/>
      </c>
      <c r="H386" s="52" t="str">
        <f>IF(J386="","",(INDEX(Raw!D:D,MATCH(J386+4000,Raw!Y:Y,0))))</f>
        <v/>
      </c>
      <c r="I386" s="52" t="str">
        <f>IF(J386="","",(INDEX(Raw!A:A,MATCH(J386+4000,Raw!Y:Y,0))))</f>
        <v/>
      </c>
      <c r="J386" s="11" t="str">
        <f>(IFERROR(IF(LARGE(Raw!Y:Y,A386+COUNTIF(Raw!C:C,"H"))-4000&gt;0,LARGE(Raw!Y:Y,A386+COUNTIF(Raw!C:C,"H"))-4000,""),""))</f>
        <v/>
      </c>
      <c r="L386" s="3" t="str">
        <f t="shared" si="16"/>
        <v/>
      </c>
      <c r="M386" s="52" t="str">
        <f>IF(O386="","",(INDEX(Raw!D:D,MATCH(O386+2000,Raw!Y:Y,0))))</f>
        <v/>
      </c>
      <c r="N386" s="52" t="str">
        <f>IF(O386="","",(INDEX(Raw!A:A,MATCH(O386+2000,Raw!Y:Y,0))))</f>
        <v/>
      </c>
      <c r="O386" s="11" t="str">
        <f>(IFERROR(IF(LARGE(Raw!Y:Y,A386+COUNTIF(Raw!C:C,"H")+COUNTIF(Raw!C:C,"S"))-2000&gt;0,LARGE(Raw!Y:Y,A386+COUNTIF(Raw!C:C,"H")+COUNTIF(Raw!C:C,"S"))-2000,""),""))</f>
        <v/>
      </c>
    </row>
    <row r="387" spans="1:15" x14ac:dyDescent="0.3">
      <c r="A387" s="52">
        <v>384</v>
      </c>
      <c r="B387" s="3" t="str">
        <f t="shared" si="17"/>
        <v/>
      </c>
      <c r="C387" s="52" t="str">
        <f>IF(E387="","",(INDEX(Raw!D:D,MATCH(E387+6000,Raw!Y:Y,0))))</f>
        <v/>
      </c>
      <c r="D387" s="52" t="str">
        <f>IF(E387="","",(INDEX(Raw!A:A,MATCH(E387+6000,Raw!Y:Y,0))))</f>
        <v/>
      </c>
      <c r="E387" s="11" t="str">
        <f>(IFERROR(IF(LARGE(Raw!Y:Y,A387)-6000&gt;0,LARGE(Raw!Y:Y,A387)-6000,""),""))</f>
        <v/>
      </c>
      <c r="G387" s="3" t="str">
        <f t="shared" si="15"/>
        <v/>
      </c>
      <c r="H387" s="52" t="str">
        <f>IF(J387="","",(INDEX(Raw!D:D,MATCH(J387+4000,Raw!Y:Y,0))))</f>
        <v/>
      </c>
      <c r="I387" s="52" t="str">
        <f>IF(J387="","",(INDEX(Raw!A:A,MATCH(J387+4000,Raw!Y:Y,0))))</f>
        <v/>
      </c>
      <c r="J387" s="11" t="str">
        <f>(IFERROR(IF(LARGE(Raw!Y:Y,A387+COUNTIF(Raw!C:C,"H"))-4000&gt;0,LARGE(Raw!Y:Y,A387+COUNTIF(Raw!C:C,"H"))-4000,""),""))</f>
        <v/>
      </c>
      <c r="L387" s="3" t="str">
        <f t="shared" si="16"/>
        <v/>
      </c>
      <c r="M387" s="52" t="str">
        <f>IF(O387="","",(INDEX(Raw!D:D,MATCH(O387+2000,Raw!Y:Y,0))))</f>
        <v/>
      </c>
      <c r="N387" s="52" t="str">
        <f>IF(O387="","",(INDEX(Raw!A:A,MATCH(O387+2000,Raw!Y:Y,0))))</f>
        <v/>
      </c>
      <c r="O387" s="11" t="str">
        <f>(IFERROR(IF(LARGE(Raw!Y:Y,A387+COUNTIF(Raw!C:C,"H")+COUNTIF(Raw!C:C,"S"))-2000&gt;0,LARGE(Raw!Y:Y,A387+COUNTIF(Raw!C:C,"H")+COUNTIF(Raw!C:C,"S"))-2000,""),""))</f>
        <v/>
      </c>
    </row>
    <row r="388" spans="1:15" x14ac:dyDescent="0.3">
      <c r="A388" s="52">
        <v>385</v>
      </c>
      <c r="B388" s="3" t="str">
        <f t="shared" si="17"/>
        <v/>
      </c>
      <c r="C388" s="52" t="str">
        <f>IF(E388="","",(INDEX(Raw!D:D,MATCH(E388+6000,Raw!Y:Y,0))))</f>
        <v/>
      </c>
      <c r="D388" s="52" t="str">
        <f>IF(E388="","",(INDEX(Raw!A:A,MATCH(E388+6000,Raw!Y:Y,0))))</f>
        <v/>
      </c>
      <c r="E388" s="11" t="str">
        <f>(IFERROR(IF(LARGE(Raw!Y:Y,A388)-6000&gt;0,LARGE(Raw!Y:Y,A388)-6000,""),""))</f>
        <v/>
      </c>
      <c r="G388" s="3" t="str">
        <f t="shared" si="15"/>
        <v/>
      </c>
      <c r="H388" s="52" t="str">
        <f>IF(J388="","",(INDEX(Raw!D:D,MATCH(J388+4000,Raw!Y:Y,0))))</f>
        <v/>
      </c>
      <c r="I388" s="52" t="str">
        <f>IF(J388="","",(INDEX(Raw!A:A,MATCH(J388+4000,Raw!Y:Y,0))))</f>
        <v/>
      </c>
      <c r="J388" s="11" t="str">
        <f>(IFERROR(IF(LARGE(Raw!Y:Y,A388+COUNTIF(Raw!C:C,"H"))-4000&gt;0,LARGE(Raw!Y:Y,A388+COUNTIF(Raw!C:C,"H"))-4000,""),""))</f>
        <v/>
      </c>
      <c r="L388" s="3" t="str">
        <f t="shared" si="16"/>
        <v/>
      </c>
      <c r="M388" s="52" t="str">
        <f>IF(O388="","",(INDEX(Raw!D:D,MATCH(O388+2000,Raw!Y:Y,0))))</f>
        <v/>
      </c>
      <c r="N388" s="52" t="str">
        <f>IF(O388="","",(INDEX(Raw!A:A,MATCH(O388+2000,Raw!Y:Y,0))))</f>
        <v/>
      </c>
      <c r="O388" s="11" t="str">
        <f>(IFERROR(IF(LARGE(Raw!Y:Y,A388+COUNTIF(Raw!C:C,"H")+COUNTIF(Raw!C:C,"S"))-2000&gt;0,LARGE(Raw!Y:Y,A388+COUNTIF(Raw!C:C,"H")+COUNTIF(Raw!C:C,"S"))-2000,""),""))</f>
        <v/>
      </c>
    </row>
    <row r="389" spans="1:15" x14ac:dyDescent="0.3">
      <c r="A389" s="52">
        <v>386</v>
      </c>
      <c r="B389" s="3" t="str">
        <f t="shared" si="17"/>
        <v/>
      </c>
      <c r="C389" s="52" t="str">
        <f>IF(E389="","",(INDEX(Raw!D:D,MATCH(E389+6000,Raw!Y:Y,0))))</f>
        <v/>
      </c>
      <c r="D389" s="52" t="str">
        <f>IF(E389="","",(INDEX(Raw!A:A,MATCH(E389+6000,Raw!Y:Y,0))))</f>
        <v/>
      </c>
      <c r="E389" s="11" t="str">
        <f>(IFERROR(IF(LARGE(Raw!Y:Y,A389)-6000&gt;0,LARGE(Raw!Y:Y,A389)-6000,""),""))</f>
        <v/>
      </c>
      <c r="G389" s="3" t="str">
        <f t="shared" ref="G389:G452" si="18">IFERROR(IF(ROUND(J389,3)=ROUND(J388,3),G388,G388+1),"")</f>
        <v/>
      </c>
      <c r="H389" s="52" t="str">
        <f>IF(J389="","",(INDEX(Raw!D:D,MATCH(J389+4000,Raw!Y:Y,0))))</f>
        <v/>
      </c>
      <c r="I389" s="52" t="str">
        <f>IF(J389="","",(INDEX(Raw!A:A,MATCH(J389+4000,Raw!Y:Y,0))))</f>
        <v/>
      </c>
      <c r="J389" s="11" t="str">
        <f>(IFERROR(IF(LARGE(Raw!Y:Y,A389+COUNTIF(Raw!C:C,"H"))-4000&gt;0,LARGE(Raw!Y:Y,A389+COUNTIF(Raw!C:C,"H"))-4000,""),""))</f>
        <v/>
      </c>
      <c r="L389" s="3" t="str">
        <f t="shared" ref="L389:L452" si="19">IFERROR(IF(ROUND(O389,3)=ROUND(O388,3),L388,L388+1),"")</f>
        <v/>
      </c>
      <c r="M389" s="52" t="str">
        <f>IF(O389="","",(INDEX(Raw!D:D,MATCH(O389+2000,Raw!Y:Y,0))))</f>
        <v/>
      </c>
      <c r="N389" s="52" t="str">
        <f>IF(O389="","",(INDEX(Raw!A:A,MATCH(O389+2000,Raw!Y:Y,0))))</f>
        <v/>
      </c>
      <c r="O389" s="11" t="str">
        <f>(IFERROR(IF(LARGE(Raw!Y:Y,A389+COUNTIF(Raw!C:C,"H")+COUNTIF(Raw!C:C,"S"))-2000&gt;0,LARGE(Raw!Y:Y,A389+COUNTIF(Raw!C:C,"H")+COUNTIF(Raw!C:C,"S"))-2000,""),""))</f>
        <v/>
      </c>
    </row>
    <row r="390" spans="1:15" x14ac:dyDescent="0.3">
      <c r="A390" s="52">
        <v>387</v>
      </c>
      <c r="B390" s="3" t="str">
        <f t="shared" ref="B390:B453" si="20">IFERROR(IF(ROUND(E390,3)=ROUND(E389,3),B389,B389+1),"")</f>
        <v/>
      </c>
      <c r="C390" s="52" t="str">
        <f>IF(E390="","",(INDEX(Raw!D:D,MATCH(E390+6000,Raw!Y:Y,0))))</f>
        <v/>
      </c>
      <c r="D390" s="52" t="str">
        <f>IF(E390="","",(INDEX(Raw!A:A,MATCH(E390+6000,Raw!Y:Y,0))))</f>
        <v/>
      </c>
      <c r="E390" s="11" t="str">
        <f>(IFERROR(IF(LARGE(Raw!Y:Y,A390)-6000&gt;0,LARGE(Raw!Y:Y,A390)-6000,""),""))</f>
        <v/>
      </c>
      <c r="G390" s="3" t="str">
        <f t="shared" si="18"/>
        <v/>
      </c>
      <c r="H390" s="52" t="str">
        <f>IF(J390="","",(INDEX(Raw!D:D,MATCH(J390+4000,Raw!Y:Y,0))))</f>
        <v/>
      </c>
      <c r="I390" s="52" t="str">
        <f>IF(J390="","",(INDEX(Raw!A:A,MATCH(J390+4000,Raw!Y:Y,0))))</f>
        <v/>
      </c>
      <c r="J390" s="11" t="str">
        <f>(IFERROR(IF(LARGE(Raw!Y:Y,A390+COUNTIF(Raw!C:C,"H"))-4000&gt;0,LARGE(Raw!Y:Y,A390+COUNTIF(Raw!C:C,"H"))-4000,""),""))</f>
        <v/>
      </c>
      <c r="L390" s="3" t="str">
        <f t="shared" si="19"/>
        <v/>
      </c>
      <c r="M390" s="52" t="str">
        <f>IF(O390="","",(INDEX(Raw!D:D,MATCH(O390+2000,Raw!Y:Y,0))))</f>
        <v/>
      </c>
      <c r="N390" s="52" t="str">
        <f>IF(O390="","",(INDEX(Raw!A:A,MATCH(O390+2000,Raw!Y:Y,0))))</f>
        <v/>
      </c>
      <c r="O390" s="11" t="str">
        <f>(IFERROR(IF(LARGE(Raw!Y:Y,A390+COUNTIF(Raw!C:C,"H")+COUNTIF(Raw!C:C,"S"))-2000&gt;0,LARGE(Raw!Y:Y,A390+COUNTIF(Raw!C:C,"H")+COUNTIF(Raw!C:C,"S"))-2000,""),""))</f>
        <v/>
      </c>
    </row>
    <row r="391" spans="1:15" x14ac:dyDescent="0.3">
      <c r="A391" s="52">
        <v>388</v>
      </c>
      <c r="B391" s="3" t="str">
        <f t="shared" si="20"/>
        <v/>
      </c>
      <c r="C391" s="52" t="str">
        <f>IF(E391="","",(INDEX(Raw!D:D,MATCH(E391+6000,Raw!Y:Y,0))))</f>
        <v/>
      </c>
      <c r="D391" s="52" t="str">
        <f>IF(E391="","",(INDEX(Raw!A:A,MATCH(E391+6000,Raw!Y:Y,0))))</f>
        <v/>
      </c>
      <c r="E391" s="11" t="str">
        <f>(IFERROR(IF(LARGE(Raw!Y:Y,A391)-6000&gt;0,LARGE(Raw!Y:Y,A391)-6000,""),""))</f>
        <v/>
      </c>
      <c r="G391" s="3" t="str">
        <f t="shared" si="18"/>
        <v/>
      </c>
      <c r="H391" s="52" t="str">
        <f>IF(J391="","",(INDEX(Raw!D:D,MATCH(J391+4000,Raw!Y:Y,0))))</f>
        <v/>
      </c>
      <c r="I391" s="52" t="str">
        <f>IF(J391="","",(INDEX(Raw!A:A,MATCH(J391+4000,Raw!Y:Y,0))))</f>
        <v/>
      </c>
      <c r="J391" s="11" t="str">
        <f>(IFERROR(IF(LARGE(Raw!Y:Y,A391+COUNTIF(Raw!C:C,"H"))-4000&gt;0,LARGE(Raw!Y:Y,A391+COUNTIF(Raw!C:C,"H"))-4000,""),""))</f>
        <v/>
      </c>
      <c r="L391" s="3" t="str">
        <f t="shared" si="19"/>
        <v/>
      </c>
      <c r="M391" s="52" t="str">
        <f>IF(O391="","",(INDEX(Raw!D:D,MATCH(O391+2000,Raw!Y:Y,0))))</f>
        <v/>
      </c>
      <c r="N391" s="52" t="str">
        <f>IF(O391="","",(INDEX(Raw!A:A,MATCH(O391+2000,Raw!Y:Y,0))))</f>
        <v/>
      </c>
      <c r="O391" s="11" t="str">
        <f>(IFERROR(IF(LARGE(Raw!Y:Y,A391+COUNTIF(Raw!C:C,"H")+COUNTIF(Raw!C:C,"S"))-2000&gt;0,LARGE(Raw!Y:Y,A391+COUNTIF(Raw!C:C,"H")+COUNTIF(Raw!C:C,"S"))-2000,""),""))</f>
        <v/>
      </c>
    </row>
    <row r="392" spans="1:15" x14ac:dyDescent="0.3">
      <c r="A392" s="52">
        <v>389</v>
      </c>
      <c r="B392" s="3" t="str">
        <f t="shared" si="20"/>
        <v/>
      </c>
      <c r="C392" s="52" t="str">
        <f>IF(E392="","",(INDEX(Raw!D:D,MATCH(E392+6000,Raw!Y:Y,0))))</f>
        <v/>
      </c>
      <c r="D392" s="52" t="str">
        <f>IF(E392="","",(INDEX(Raw!A:A,MATCH(E392+6000,Raw!Y:Y,0))))</f>
        <v/>
      </c>
      <c r="E392" s="11" t="str">
        <f>(IFERROR(IF(LARGE(Raw!Y:Y,A392)-6000&gt;0,LARGE(Raw!Y:Y,A392)-6000,""),""))</f>
        <v/>
      </c>
      <c r="G392" s="3" t="str">
        <f t="shared" si="18"/>
        <v/>
      </c>
      <c r="H392" s="52" t="str">
        <f>IF(J392="","",(INDEX(Raw!D:D,MATCH(J392+4000,Raw!Y:Y,0))))</f>
        <v/>
      </c>
      <c r="I392" s="52" t="str">
        <f>IF(J392="","",(INDEX(Raw!A:A,MATCH(J392+4000,Raw!Y:Y,0))))</f>
        <v/>
      </c>
      <c r="J392" s="11" t="str">
        <f>(IFERROR(IF(LARGE(Raw!Y:Y,A392+COUNTIF(Raw!C:C,"H"))-4000&gt;0,LARGE(Raw!Y:Y,A392+COUNTIF(Raw!C:C,"H"))-4000,""),""))</f>
        <v/>
      </c>
      <c r="L392" s="3" t="str">
        <f t="shared" si="19"/>
        <v/>
      </c>
      <c r="M392" s="52" t="str">
        <f>IF(O392="","",(INDEX(Raw!D:D,MATCH(O392+2000,Raw!Y:Y,0))))</f>
        <v/>
      </c>
      <c r="N392" s="52" t="str">
        <f>IF(O392="","",(INDEX(Raw!A:A,MATCH(O392+2000,Raw!Y:Y,0))))</f>
        <v/>
      </c>
      <c r="O392" s="11" t="str">
        <f>(IFERROR(IF(LARGE(Raw!Y:Y,A392+COUNTIF(Raw!C:C,"H")+COUNTIF(Raw!C:C,"S"))-2000&gt;0,LARGE(Raw!Y:Y,A392+COUNTIF(Raw!C:C,"H")+COUNTIF(Raw!C:C,"S"))-2000,""),""))</f>
        <v/>
      </c>
    </row>
    <row r="393" spans="1:15" x14ac:dyDescent="0.3">
      <c r="A393" s="52">
        <v>390</v>
      </c>
      <c r="B393" s="3" t="str">
        <f t="shared" si="20"/>
        <v/>
      </c>
      <c r="C393" s="52" t="str">
        <f>IF(E393="","",(INDEX(Raw!D:D,MATCH(E393+6000,Raw!Y:Y,0))))</f>
        <v/>
      </c>
      <c r="D393" s="52" t="str">
        <f>IF(E393="","",(INDEX(Raw!A:A,MATCH(E393+6000,Raw!Y:Y,0))))</f>
        <v/>
      </c>
      <c r="E393" s="11" t="str">
        <f>(IFERROR(IF(LARGE(Raw!Y:Y,A393)-6000&gt;0,LARGE(Raw!Y:Y,A393)-6000,""),""))</f>
        <v/>
      </c>
      <c r="G393" s="3" t="str">
        <f t="shared" si="18"/>
        <v/>
      </c>
      <c r="H393" s="52" t="str">
        <f>IF(J393="","",(INDEX(Raw!D:D,MATCH(J393+4000,Raw!Y:Y,0))))</f>
        <v/>
      </c>
      <c r="I393" s="52" t="str">
        <f>IF(J393="","",(INDEX(Raw!A:A,MATCH(J393+4000,Raw!Y:Y,0))))</f>
        <v/>
      </c>
      <c r="J393" s="11" t="str">
        <f>(IFERROR(IF(LARGE(Raw!Y:Y,A393+COUNTIF(Raw!C:C,"H"))-4000&gt;0,LARGE(Raw!Y:Y,A393+COUNTIF(Raw!C:C,"H"))-4000,""),""))</f>
        <v/>
      </c>
      <c r="L393" s="3" t="str">
        <f t="shared" si="19"/>
        <v/>
      </c>
      <c r="M393" s="52" t="str">
        <f>IF(O393="","",(INDEX(Raw!D:D,MATCH(O393+2000,Raw!Y:Y,0))))</f>
        <v/>
      </c>
      <c r="N393" s="52" t="str">
        <f>IF(O393="","",(INDEX(Raw!A:A,MATCH(O393+2000,Raw!Y:Y,0))))</f>
        <v/>
      </c>
      <c r="O393" s="11" t="str">
        <f>(IFERROR(IF(LARGE(Raw!Y:Y,A393+COUNTIF(Raw!C:C,"H")+COUNTIF(Raw!C:C,"S"))-2000&gt;0,LARGE(Raw!Y:Y,A393+COUNTIF(Raw!C:C,"H")+COUNTIF(Raw!C:C,"S"))-2000,""),""))</f>
        <v/>
      </c>
    </row>
    <row r="394" spans="1:15" x14ac:dyDescent="0.3">
      <c r="A394" s="52">
        <v>391</v>
      </c>
      <c r="B394" s="3" t="str">
        <f t="shared" si="20"/>
        <v/>
      </c>
      <c r="C394" s="52" t="str">
        <f>IF(E394="","",(INDEX(Raw!D:D,MATCH(E394+6000,Raw!Y:Y,0))))</f>
        <v/>
      </c>
      <c r="D394" s="52" t="str">
        <f>IF(E394="","",(INDEX(Raw!A:A,MATCH(E394+6000,Raw!Y:Y,0))))</f>
        <v/>
      </c>
      <c r="E394" s="11" t="str">
        <f>(IFERROR(IF(LARGE(Raw!Y:Y,A394)-6000&gt;0,LARGE(Raw!Y:Y,A394)-6000,""),""))</f>
        <v/>
      </c>
      <c r="G394" s="3" t="str">
        <f t="shared" si="18"/>
        <v/>
      </c>
      <c r="H394" s="52" t="str">
        <f>IF(J394="","",(INDEX(Raw!D:D,MATCH(J394+4000,Raw!Y:Y,0))))</f>
        <v/>
      </c>
      <c r="I394" s="52" t="str">
        <f>IF(J394="","",(INDEX(Raw!A:A,MATCH(J394+4000,Raw!Y:Y,0))))</f>
        <v/>
      </c>
      <c r="J394" s="11" t="str">
        <f>(IFERROR(IF(LARGE(Raw!Y:Y,A394+COUNTIF(Raw!C:C,"H"))-4000&gt;0,LARGE(Raw!Y:Y,A394+COUNTIF(Raw!C:C,"H"))-4000,""),""))</f>
        <v/>
      </c>
      <c r="L394" s="3" t="str">
        <f t="shared" si="19"/>
        <v/>
      </c>
      <c r="M394" s="52" t="str">
        <f>IF(O394="","",(INDEX(Raw!D:D,MATCH(O394+2000,Raw!Y:Y,0))))</f>
        <v/>
      </c>
      <c r="N394" s="52" t="str">
        <f>IF(O394="","",(INDEX(Raw!A:A,MATCH(O394+2000,Raw!Y:Y,0))))</f>
        <v/>
      </c>
      <c r="O394" s="11" t="str">
        <f>(IFERROR(IF(LARGE(Raw!Y:Y,A394+COUNTIF(Raw!C:C,"H")+COUNTIF(Raw!C:C,"S"))-2000&gt;0,LARGE(Raw!Y:Y,A394+COUNTIF(Raw!C:C,"H")+COUNTIF(Raw!C:C,"S"))-2000,""),""))</f>
        <v/>
      </c>
    </row>
    <row r="395" spans="1:15" x14ac:dyDescent="0.3">
      <c r="A395" s="52">
        <v>392</v>
      </c>
      <c r="B395" s="3" t="str">
        <f t="shared" si="20"/>
        <v/>
      </c>
      <c r="C395" s="52" t="str">
        <f>IF(E395="","",(INDEX(Raw!D:D,MATCH(E395+6000,Raw!Y:Y,0))))</f>
        <v/>
      </c>
      <c r="D395" s="52" t="str">
        <f>IF(E395="","",(INDEX(Raw!A:A,MATCH(E395+6000,Raw!Y:Y,0))))</f>
        <v/>
      </c>
      <c r="E395" s="11" t="str">
        <f>(IFERROR(IF(LARGE(Raw!Y:Y,A395)-6000&gt;0,LARGE(Raw!Y:Y,A395)-6000,""),""))</f>
        <v/>
      </c>
      <c r="G395" s="3" t="str">
        <f t="shared" si="18"/>
        <v/>
      </c>
      <c r="H395" s="52" t="str">
        <f>IF(J395="","",(INDEX(Raw!D:D,MATCH(J395+4000,Raw!Y:Y,0))))</f>
        <v/>
      </c>
      <c r="I395" s="52" t="str">
        <f>IF(J395="","",(INDEX(Raw!A:A,MATCH(J395+4000,Raw!Y:Y,0))))</f>
        <v/>
      </c>
      <c r="J395" s="11" t="str">
        <f>(IFERROR(IF(LARGE(Raw!Y:Y,A395+COUNTIF(Raw!C:C,"H"))-4000&gt;0,LARGE(Raw!Y:Y,A395+COUNTIF(Raw!C:C,"H"))-4000,""),""))</f>
        <v/>
      </c>
      <c r="L395" s="3" t="str">
        <f t="shared" si="19"/>
        <v/>
      </c>
      <c r="M395" s="52" t="str">
        <f>IF(O395="","",(INDEX(Raw!D:D,MATCH(O395+2000,Raw!Y:Y,0))))</f>
        <v/>
      </c>
      <c r="N395" s="52" t="str">
        <f>IF(O395="","",(INDEX(Raw!A:A,MATCH(O395+2000,Raw!Y:Y,0))))</f>
        <v/>
      </c>
      <c r="O395" s="11" t="str">
        <f>(IFERROR(IF(LARGE(Raw!Y:Y,A395+COUNTIF(Raw!C:C,"H")+COUNTIF(Raw!C:C,"S"))-2000&gt;0,LARGE(Raw!Y:Y,A395+COUNTIF(Raw!C:C,"H")+COUNTIF(Raw!C:C,"S"))-2000,""),""))</f>
        <v/>
      </c>
    </row>
    <row r="396" spans="1:15" x14ac:dyDescent="0.3">
      <c r="A396" s="52">
        <v>393</v>
      </c>
      <c r="B396" s="3" t="str">
        <f t="shared" si="20"/>
        <v/>
      </c>
      <c r="C396" s="52" t="str">
        <f>IF(E396="","",(INDEX(Raw!D:D,MATCH(E396+6000,Raw!Y:Y,0))))</f>
        <v/>
      </c>
      <c r="D396" s="52" t="str">
        <f>IF(E396="","",(INDEX(Raw!A:A,MATCH(E396+6000,Raw!Y:Y,0))))</f>
        <v/>
      </c>
      <c r="E396" s="11" t="str">
        <f>(IFERROR(IF(LARGE(Raw!Y:Y,A396)-6000&gt;0,LARGE(Raw!Y:Y,A396)-6000,""),""))</f>
        <v/>
      </c>
      <c r="G396" s="3" t="str">
        <f t="shared" si="18"/>
        <v/>
      </c>
      <c r="H396" s="52" t="str">
        <f>IF(J396="","",(INDEX(Raw!D:D,MATCH(J396+4000,Raw!Y:Y,0))))</f>
        <v/>
      </c>
      <c r="I396" s="52" t="str">
        <f>IF(J396="","",(INDEX(Raw!A:A,MATCH(J396+4000,Raw!Y:Y,0))))</f>
        <v/>
      </c>
      <c r="J396" s="11" t="str">
        <f>(IFERROR(IF(LARGE(Raw!Y:Y,A396+COUNTIF(Raw!C:C,"H"))-4000&gt;0,LARGE(Raw!Y:Y,A396+COUNTIF(Raw!C:C,"H"))-4000,""),""))</f>
        <v/>
      </c>
      <c r="L396" s="3" t="str">
        <f t="shared" si="19"/>
        <v/>
      </c>
      <c r="M396" s="52" t="str">
        <f>IF(O396="","",(INDEX(Raw!D:D,MATCH(O396+2000,Raw!Y:Y,0))))</f>
        <v/>
      </c>
      <c r="N396" s="52" t="str">
        <f>IF(O396="","",(INDEX(Raw!A:A,MATCH(O396+2000,Raw!Y:Y,0))))</f>
        <v/>
      </c>
      <c r="O396" s="11" t="str">
        <f>(IFERROR(IF(LARGE(Raw!Y:Y,A396+COUNTIF(Raw!C:C,"H")+COUNTIF(Raw!C:C,"S"))-2000&gt;0,LARGE(Raw!Y:Y,A396+COUNTIF(Raw!C:C,"H")+COUNTIF(Raw!C:C,"S"))-2000,""),""))</f>
        <v/>
      </c>
    </row>
    <row r="397" spans="1:15" x14ac:dyDescent="0.3">
      <c r="A397" s="52">
        <v>394</v>
      </c>
      <c r="B397" s="3" t="str">
        <f t="shared" si="20"/>
        <v/>
      </c>
      <c r="C397" s="52" t="str">
        <f>IF(E397="","",(INDEX(Raw!D:D,MATCH(E397+6000,Raw!Y:Y,0))))</f>
        <v/>
      </c>
      <c r="D397" s="52" t="str">
        <f>IF(E397="","",(INDEX(Raw!A:A,MATCH(E397+6000,Raw!Y:Y,0))))</f>
        <v/>
      </c>
      <c r="E397" s="11" t="str">
        <f>(IFERROR(IF(LARGE(Raw!Y:Y,A397)-6000&gt;0,LARGE(Raw!Y:Y,A397)-6000,""),""))</f>
        <v/>
      </c>
      <c r="G397" s="3" t="str">
        <f t="shared" si="18"/>
        <v/>
      </c>
      <c r="H397" s="52" t="str">
        <f>IF(J397="","",(INDEX(Raw!D:D,MATCH(J397+4000,Raw!Y:Y,0))))</f>
        <v/>
      </c>
      <c r="I397" s="52" t="str">
        <f>IF(J397="","",(INDEX(Raw!A:A,MATCH(J397+4000,Raw!Y:Y,0))))</f>
        <v/>
      </c>
      <c r="J397" s="11" t="str">
        <f>(IFERROR(IF(LARGE(Raw!Y:Y,A397+COUNTIF(Raw!C:C,"H"))-4000&gt;0,LARGE(Raw!Y:Y,A397+COUNTIF(Raw!C:C,"H"))-4000,""),""))</f>
        <v/>
      </c>
      <c r="L397" s="3" t="str">
        <f t="shared" si="19"/>
        <v/>
      </c>
      <c r="M397" s="52" t="str">
        <f>IF(O397="","",(INDEX(Raw!D:D,MATCH(O397+2000,Raw!Y:Y,0))))</f>
        <v/>
      </c>
      <c r="N397" s="52" t="str">
        <f>IF(O397="","",(INDEX(Raw!A:A,MATCH(O397+2000,Raw!Y:Y,0))))</f>
        <v/>
      </c>
      <c r="O397" s="11" t="str">
        <f>(IFERROR(IF(LARGE(Raw!Y:Y,A397+COUNTIF(Raw!C:C,"H")+COUNTIF(Raw!C:C,"S"))-2000&gt;0,LARGE(Raw!Y:Y,A397+COUNTIF(Raw!C:C,"H")+COUNTIF(Raw!C:C,"S"))-2000,""),""))</f>
        <v/>
      </c>
    </row>
    <row r="398" spans="1:15" x14ac:dyDescent="0.3">
      <c r="A398" s="52">
        <v>395</v>
      </c>
      <c r="B398" s="3" t="str">
        <f t="shared" si="20"/>
        <v/>
      </c>
      <c r="C398" s="52" t="str">
        <f>IF(E398="","",(INDEX(Raw!D:D,MATCH(E398+6000,Raw!Y:Y,0))))</f>
        <v/>
      </c>
      <c r="D398" s="52" t="str">
        <f>IF(E398="","",(INDEX(Raw!A:A,MATCH(E398+6000,Raw!Y:Y,0))))</f>
        <v/>
      </c>
      <c r="E398" s="11" t="str">
        <f>(IFERROR(IF(LARGE(Raw!Y:Y,A398)-6000&gt;0,LARGE(Raw!Y:Y,A398)-6000,""),""))</f>
        <v/>
      </c>
      <c r="G398" s="3" t="str">
        <f t="shared" si="18"/>
        <v/>
      </c>
      <c r="H398" s="52" t="str">
        <f>IF(J398="","",(INDEX(Raw!D:D,MATCH(J398+4000,Raw!Y:Y,0))))</f>
        <v/>
      </c>
      <c r="I398" s="52" t="str">
        <f>IF(J398="","",(INDEX(Raw!A:A,MATCH(J398+4000,Raw!Y:Y,0))))</f>
        <v/>
      </c>
      <c r="J398" s="11" t="str">
        <f>(IFERROR(IF(LARGE(Raw!Y:Y,A398+COUNTIF(Raw!C:C,"H"))-4000&gt;0,LARGE(Raw!Y:Y,A398+COUNTIF(Raw!C:C,"H"))-4000,""),""))</f>
        <v/>
      </c>
      <c r="L398" s="3" t="str">
        <f t="shared" si="19"/>
        <v/>
      </c>
      <c r="M398" s="52" t="str">
        <f>IF(O398="","",(INDEX(Raw!D:D,MATCH(O398+2000,Raw!Y:Y,0))))</f>
        <v/>
      </c>
      <c r="N398" s="52" t="str">
        <f>IF(O398="","",(INDEX(Raw!A:A,MATCH(O398+2000,Raw!Y:Y,0))))</f>
        <v/>
      </c>
      <c r="O398" s="11" t="str">
        <f>(IFERROR(IF(LARGE(Raw!Y:Y,A398+COUNTIF(Raw!C:C,"H")+COUNTIF(Raw!C:C,"S"))-2000&gt;0,LARGE(Raw!Y:Y,A398+COUNTIF(Raw!C:C,"H")+COUNTIF(Raw!C:C,"S"))-2000,""),""))</f>
        <v/>
      </c>
    </row>
    <row r="399" spans="1:15" x14ac:dyDescent="0.3">
      <c r="A399" s="52">
        <v>396</v>
      </c>
      <c r="B399" s="3" t="str">
        <f t="shared" si="20"/>
        <v/>
      </c>
      <c r="C399" s="52" t="str">
        <f>IF(E399="","",(INDEX(Raw!D:D,MATCH(E399+6000,Raw!Y:Y,0))))</f>
        <v/>
      </c>
      <c r="D399" s="52" t="str">
        <f>IF(E399="","",(INDEX(Raw!A:A,MATCH(E399+6000,Raw!Y:Y,0))))</f>
        <v/>
      </c>
      <c r="E399" s="11" t="str">
        <f>(IFERROR(IF(LARGE(Raw!Y:Y,A399)-6000&gt;0,LARGE(Raw!Y:Y,A399)-6000,""),""))</f>
        <v/>
      </c>
      <c r="G399" s="3" t="str">
        <f t="shared" si="18"/>
        <v/>
      </c>
      <c r="H399" s="52" t="str">
        <f>IF(J399="","",(INDEX(Raw!D:D,MATCH(J399+4000,Raw!Y:Y,0))))</f>
        <v/>
      </c>
      <c r="I399" s="52" t="str">
        <f>IF(J399="","",(INDEX(Raw!A:A,MATCH(J399+4000,Raw!Y:Y,0))))</f>
        <v/>
      </c>
      <c r="J399" s="11" t="str">
        <f>(IFERROR(IF(LARGE(Raw!Y:Y,A399+COUNTIF(Raw!C:C,"H"))-4000&gt;0,LARGE(Raw!Y:Y,A399+COUNTIF(Raw!C:C,"H"))-4000,""),""))</f>
        <v/>
      </c>
      <c r="L399" s="3" t="str">
        <f t="shared" si="19"/>
        <v/>
      </c>
      <c r="M399" s="52" t="str">
        <f>IF(O399="","",(INDEX(Raw!D:D,MATCH(O399+2000,Raw!Y:Y,0))))</f>
        <v/>
      </c>
      <c r="N399" s="52" t="str">
        <f>IF(O399="","",(INDEX(Raw!A:A,MATCH(O399+2000,Raw!Y:Y,0))))</f>
        <v/>
      </c>
      <c r="O399" s="11" t="str">
        <f>(IFERROR(IF(LARGE(Raw!Y:Y,A399+COUNTIF(Raw!C:C,"H")+COUNTIF(Raw!C:C,"S"))-2000&gt;0,LARGE(Raw!Y:Y,A399+COUNTIF(Raw!C:C,"H")+COUNTIF(Raw!C:C,"S"))-2000,""),""))</f>
        <v/>
      </c>
    </row>
    <row r="400" spans="1:15" x14ac:dyDescent="0.3">
      <c r="A400" s="52">
        <v>397</v>
      </c>
      <c r="B400" s="3" t="str">
        <f t="shared" si="20"/>
        <v/>
      </c>
      <c r="C400" s="52" t="str">
        <f>IF(E400="","",(INDEX(Raw!D:D,MATCH(E400+6000,Raw!Y:Y,0))))</f>
        <v/>
      </c>
      <c r="D400" s="52" t="str">
        <f>IF(E400="","",(INDEX(Raw!A:A,MATCH(E400+6000,Raw!Y:Y,0))))</f>
        <v/>
      </c>
      <c r="E400" s="11" t="str">
        <f>(IFERROR(IF(LARGE(Raw!Y:Y,A400)-6000&gt;0,LARGE(Raw!Y:Y,A400)-6000,""),""))</f>
        <v/>
      </c>
      <c r="G400" s="3" t="str">
        <f t="shared" si="18"/>
        <v/>
      </c>
      <c r="H400" s="52" t="str">
        <f>IF(J400="","",(INDEX(Raw!D:D,MATCH(J400+4000,Raw!Y:Y,0))))</f>
        <v/>
      </c>
      <c r="I400" s="52" t="str">
        <f>IF(J400="","",(INDEX(Raw!A:A,MATCH(J400+4000,Raw!Y:Y,0))))</f>
        <v/>
      </c>
      <c r="J400" s="11" t="str">
        <f>(IFERROR(IF(LARGE(Raw!Y:Y,A400+COUNTIF(Raw!C:C,"H"))-4000&gt;0,LARGE(Raw!Y:Y,A400+COUNTIF(Raw!C:C,"H"))-4000,""),""))</f>
        <v/>
      </c>
      <c r="L400" s="3" t="str">
        <f t="shared" si="19"/>
        <v/>
      </c>
      <c r="M400" s="52" t="str">
        <f>IF(O400="","",(INDEX(Raw!D:D,MATCH(O400+2000,Raw!Y:Y,0))))</f>
        <v/>
      </c>
      <c r="N400" s="52" t="str">
        <f>IF(O400="","",(INDEX(Raw!A:A,MATCH(O400+2000,Raw!Y:Y,0))))</f>
        <v/>
      </c>
      <c r="O400" s="11" t="str">
        <f>(IFERROR(IF(LARGE(Raw!Y:Y,A400+COUNTIF(Raw!C:C,"H")+COUNTIF(Raw!C:C,"S"))-2000&gt;0,LARGE(Raw!Y:Y,A400+COUNTIF(Raw!C:C,"H")+COUNTIF(Raw!C:C,"S"))-2000,""),""))</f>
        <v/>
      </c>
    </row>
    <row r="401" spans="1:15" x14ac:dyDescent="0.3">
      <c r="A401" s="52">
        <v>398</v>
      </c>
      <c r="B401" s="3" t="str">
        <f t="shared" si="20"/>
        <v/>
      </c>
      <c r="C401" s="52" t="str">
        <f>IF(E401="","",(INDEX(Raw!D:D,MATCH(E401+6000,Raw!Y:Y,0))))</f>
        <v/>
      </c>
      <c r="D401" s="52" t="str">
        <f>IF(E401="","",(INDEX(Raw!A:A,MATCH(E401+6000,Raw!Y:Y,0))))</f>
        <v/>
      </c>
      <c r="E401" s="11" t="str">
        <f>(IFERROR(IF(LARGE(Raw!Y:Y,A401)-6000&gt;0,LARGE(Raw!Y:Y,A401)-6000,""),""))</f>
        <v/>
      </c>
      <c r="G401" s="3" t="str">
        <f t="shared" si="18"/>
        <v/>
      </c>
      <c r="H401" s="52" t="str">
        <f>IF(J401="","",(INDEX(Raw!D:D,MATCH(J401+4000,Raw!Y:Y,0))))</f>
        <v/>
      </c>
      <c r="I401" s="52" t="str">
        <f>IF(J401="","",(INDEX(Raw!A:A,MATCH(J401+4000,Raw!Y:Y,0))))</f>
        <v/>
      </c>
      <c r="J401" s="11" t="str">
        <f>(IFERROR(IF(LARGE(Raw!Y:Y,A401+COUNTIF(Raw!C:C,"H"))-4000&gt;0,LARGE(Raw!Y:Y,A401+COUNTIF(Raw!C:C,"H"))-4000,""),""))</f>
        <v/>
      </c>
      <c r="L401" s="3" t="str">
        <f t="shared" si="19"/>
        <v/>
      </c>
      <c r="M401" s="52" t="str">
        <f>IF(O401="","",(INDEX(Raw!D:D,MATCH(O401+2000,Raw!Y:Y,0))))</f>
        <v/>
      </c>
      <c r="N401" s="52" t="str">
        <f>IF(O401="","",(INDEX(Raw!A:A,MATCH(O401+2000,Raw!Y:Y,0))))</f>
        <v/>
      </c>
      <c r="O401" s="11" t="str">
        <f>(IFERROR(IF(LARGE(Raw!Y:Y,A401+COUNTIF(Raw!C:C,"H")+COUNTIF(Raw!C:C,"S"))-2000&gt;0,LARGE(Raw!Y:Y,A401+COUNTIF(Raw!C:C,"H")+COUNTIF(Raw!C:C,"S"))-2000,""),""))</f>
        <v/>
      </c>
    </row>
    <row r="402" spans="1:15" x14ac:dyDescent="0.3">
      <c r="A402" s="52">
        <v>399</v>
      </c>
      <c r="B402" s="3" t="str">
        <f t="shared" si="20"/>
        <v/>
      </c>
      <c r="C402" s="52" t="str">
        <f>IF(E402="","",(INDEX(Raw!D:D,MATCH(E402+6000,Raw!Y:Y,0))))</f>
        <v/>
      </c>
      <c r="D402" s="52" t="str">
        <f>IF(E402="","",(INDEX(Raw!A:A,MATCH(E402+6000,Raw!Y:Y,0))))</f>
        <v/>
      </c>
      <c r="E402" s="11" t="str">
        <f>(IFERROR(IF(LARGE(Raw!Y:Y,A402)-6000&gt;0,LARGE(Raw!Y:Y,A402)-6000,""),""))</f>
        <v/>
      </c>
      <c r="G402" s="3" t="str">
        <f t="shared" si="18"/>
        <v/>
      </c>
      <c r="H402" s="52" t="str">
        <f>IF(J402="","",(INDEX(Raw!D:D,MATCH(J402+4000,Raw!Y:Y,0))))</f>
        <v/>
      </c>
      <c r="I402" s="52" t="str">
        <f>IF(J402="","",(INDEX(Raw!A:A,MATCH(J402+4000,Raw!Y:Y,0))))</f>
        <v/>
      </c>
      <c r="J402" s="11" t="str">
        <f>(IFERROR(IF(LARGE(Raw!Y:Y,A402+COUNTIF(Raw!C:C,"H"))-4000&gt;0,LARGE(Raw!Y:Y,A402+COUNTIF(Raw!C:C,"H"))-4000,""),""))</f>
        <v/>
      </c>
      <c r="L402" s="3" t="str">
        <f t="shared" si="19"/>
        <v/>
      </c>
      <c r="M402" s="52" t="str">
        <f>IF(O402="","",(INDEX(Raw!D:D,MATCH(O402+2000,Raw!Y:Y,0))))</f>
        <v/>
      </c>
      <c r="N402" s="52" t="str">
        <f>IF(O402="","",(INDEX(Raw!A:A,MATCH(O402+2000,Raw!Y:Y,0))))</f>
        <v/>
      </c>
      <c r="O402" s="11" t="str">
        <f>(IFERROR(IF(LARGE(Raw!Y:Y,A402+COUNTIF(Raw!C:C,"H")+COUNTIF(Raw!C:C,"S"))-2000&gt;0,LARGE(Raw!Y:Y,A402+COUNTIF(Raw!C:C,"H")+COUNTIF(Raw!C:C,"S"))-2000,""),""))</f>
        <v/>
      </c>
    </row>
    <row r="403" spans="1:15" x14ac:dyDescent="0.3">
      <c r="A403" s="52">
        <v>400</v>
      </c>
      <c r="B403" s="3" t="str">
        <f t="shared" si="20"/>
        <v/>
      </c>
      <c r="C403" s="52" t="str">
        <f>IF(E403="","",(INDEX(Raw!D:D,MATCH(E403+6000,Raw!Y:Y,0))))</f>
        <v/>
      </c>
      <c r="D403" s="52" t="str">
        <f>IF(E403="","",(INDEX(Raw!A:A,MATCH(E403+6000,Raw!Y:Y,0))))</f>
        <v/>
      </c>
      <c r="E403" s="11" t="str">
        <f>(IFERROR(IF(LARGE(Raw!Y:Y,A403)-6000&gt;0,LARGE(Raw!Y:Y,A403)-6000,""),""))</f>
        <v/>
      </c>
      <c r="G403" s="3" t="str">
        <f t="shared" si="18"/>
        <v/>
      </c>
      <c r="H403" s="52" t="str">
        <f>IF(J403="","",(INDEX(Raw!D:D,MATCH(J403+4000,Raw!Y:Y,0))))</f>
        <v/>
      </c>
      <c r="I403" s="52" t="str">
        <f>IF(J403="","",(INDEX(Raw!A:A,MATCH(J403+4000,Raw!Y:Y,0))))</f>
        <v/>
      </c>
      <c r="J403" s="11" t="str">
        <f>(IFERROR(IF(LARGE(Raw!Y:Y,A403+COUNTIF(Raw!C:C,"H"))-4000&gt;0,LARGE(Raw!Y:Y,A403+COUNTIF(Raw!C:C,"H"))-4000,""),""))</f>
        <v/>
      </c>
      <c r="L403" s="3" t="str">
        <f t="shared" si="19"/>
        <v/>
      </c>
      <c r="M403" s="52" t="str">
        <f>IF(O403="","",(INDEX(Raw!D:D,MATCH(O403+2000,Raw!Y:Y,0))))</f>
        <v/>
      </c>
      <c r="N403" s="52" t="str">
        <f>IF(O403="","",(INDEX(Raw!A:A,MATCH(O403+2000,Raw!Y:Y,0))))</f>
        <v/>
      </c>
      <c r="O403" s="11" t="str">
        <f>(IFERROR(IF(LARGE(Raw!Y:Y,A403+COUNTIF(Raw!C:C,"H")+COUNTIF(Raw!C:C,"S"))-2000&gt;0,LARGE(Raw!Y:Y,A403+COUNTIF(Raw!C:C,"H")+COUNTIF(Raw!C:C,"S"))-2000,""),""))</f>
        <v/>
      </c>
    </row>
    <row r="404" spans="1:15" x14ac:dyDescent="0.3">
      <c r="A404" s="52">
        <v>401</v>
      </c>
      <c r="B404" s="3" t="str">
        <f t="shared" si="20"/>
        <v/>
      </c>
      <c r="C404" s="52" t="str">
        <f>IF(E404="","",(INDEX(Raw!D:D,MATCH(E404+6000,Raw!Y:Y,0))))</f>
        <v/>
      </c>
      <c r="D404" s="52" t="str">
        <f>IF(E404="","",(INDEX(Raw!A:A,MATCH(E404+6000,Raw!Y:Y,0))))</f>
        <v/>
      </c>
      <c r="E404" s="11" t="str">
        <f>(IFERROR(IF(LARGE(Raw!Y:Y,A404)-6000&gt;0,LARGE(Raw!Y:Y,A404)-6000,""),""))</f>
        <v/>
      </c>
      <c r="G404" s="3" t="str">
        <f t="shared" si="18"/>
        <v/>
      </c>
      <c r="H404" s="52" t="str">
        <f>IF(J404="","",(INDEX(Raw!D:D,MATCH(J404+4000,Raw!Y:Y,0))))</f>
        <v/>
      </c>
      <c r="I404" s="52" t="str">
        <f>IF(J404="","",(INDEX(Raw!A:A,MATCH(J404+4000,Raw!Y:Y,0))))</f>
        <v/>
      </c>
      <c r="J404" s="11" t="str">
        <f>(IFERROR(IF(LARGE(Raw!Y:Y,A404+COUNTIF(Raw!C:C,"H"))-4000&gt;0,LARGE(Raw!Y:Y,A404+COUNTIF(Raw!C:C,"H"))-4000,""),""))</f>
        <v/>
      </c>
      <c r="L404" s="3" t="str">
        <f t="shared" si="19"/>
        <v/>
      </c>
      <c r="M404" s="52" t="str">
        <f>IF(O404="","",(INDEX(Raw!D:D,MATCH(O404+2000,Raw!Y:Y,0))))</f>
        <v/>
      </c>
      <c r="N404" s="52" t="str">
        <f>IF(O404="","",(INDEX(Raw!A:A,MATCH(O404+2000,Raw!Y:Y,0))))</f>
        <v/>
      </c>
      <c r="O404" s="11" t="str">
        <f>(IFERROR(IF(LARGE(Raw!Y:Y,A404+COUNTIF(Raw!C:C,"H")+COUNTIF(Raw!C:C,"S"))-2000&gt;0,LARGE(Raw!Y:Y,A404+COUNTIF(Raw!C:C,"H")+COUNTIF(Raw!C:C,"S"))-2000,""),""))</f>
        <v/>
      </c>
    </row>
    <row r="405" spans="1:15" x14ac:dyDescent="0.3">
      <c r="A405" s="52">
        <v>402</v>
      </c>
      <c r="B405" s="3" t="str">
        <f t="shared" si="20"/>
        <v/>
      </c>
      <c r="C405" s="52" t="str">
        <f>IF(E405="","",(INDEX(Raw!D:D,MATCH(E405+6000,Raw!Y:Y,0))))</f>
        <v/>
      </c>
      <c r="D405" s="52" t="str">
        <f>IF(E405="","",(INDEX(Raw!A:A,MATCH(E405+6000,Raw!Y:Y,0))))</f>
        <v/>
      </c>
      <c r="E405" s="11" t="str">
        <f>(IFERROR(IF(LARGE(Raw!Y:Y,A405)-6000&gt;0,LARGE(Raw!Y:Y,A405)-6000,""),""))</f>
        <v/>
      </c>
      <c r="G405" s="3" t="str">
        <f t="shared" si="18"/>
        <v/>
      </c>
      <c r="H405" s="52" t="str">
        <f>IF(J405="","",(INDEX(Raw!D:D,MATCH(J405+4000,Raw!Y:Y,0))))</f>
        <v/>
      </c>
      <c r="I405" s="52" t="str">
        <f>IF(J405="","",(INDEX(Raw!A:A,MATCH(J405+4000,Raw!Y:Y,0))))</f>
        <v/>
      </c>
      <c r="J405" s="11" t="str">
        <f>(IFERROR(IF(LARGE(Raw!Y:Y,A405+COUNTIF(Raw!C:C,"H"))-4000&gt;0,LARGE(Raw!Y:Y,A405+COUNTIF(Raw!C:C,"H"))-4000,""),""))</f>
        <v/>
      </c>
      <c r="L405" s="3" t="str">
        <f t="shared" si="19"/>
        <v/>
      </c>
      <c r="M405" s="52" t="str">
        <f>IF(O405="","",(INDEX(Raw!D:D,MATCH(O405+2000,Raw!Y:Y,0))))</f>
        <v/>
      </c>
      <c r="N405" s="52" t="str">
        <f>IF(O405="","",(INDEX(Raw!A:A,MATCH(O405+2000,Raw!Y:Y,0))))</f>
        <v/>
      </c>
      <c r="O405" s="11" t="str">
        <f>(IFERROR(IF(LARGE(Raw!Y:Y,A405+COUNTIF(Raw!C:C,"H")+COUNTIF(Raw!C:C,"S"))-2000&gt;0,LARGE(Raw!Y:Y,A405+COUNTIF(Raw!C:C,"H")+COUNTIF(Raw!C:C,"S"))-2000,""),""))</f>
        <v/>
      </c>
    </row>
    <row r="406" spans="1:15" x14ac:dyDescent="0.3">
      <c r="A406" s="52">
        <v>403</v>
      </c>
      <c r="B406" s="3" t="str">
        <f t="shared" si="20"/>
        <v/>
      </c>
      <c r="C406" s="52" t="str">
        <f>IF(E406="","",(INDEX(Raw!D:D,MATCH(E406+6000,Raw!Y:Y,0))))</f>
        <v/>
      </c>
      <c r="D406" s="52" t="str">
        <f>IF(E406="","",(INDEX(Raw!A:A,MATCH(E406+6000,Raw!Y:Y,0))))</f>
        <v/>
      </c>
      <c r="E406" s="11" t="str">
        <f>(IFERROR(IF(LARGE(Raw!Y:Y,A406)-6000&gt;0,LARGE(Raw!Y:Y,A406)-6000,""),""))</f>
        <v/>
      </c>
      <c r="G406" s="3" t="str">
        <f t="shared" si="18"/>
        <v/>
      </c>
      <c r="H406" s="52" t="str">
        <f>IF(J406="","",(INDEX(Raw!D:D,MATCH(J406+4000,Raw!Y:Y,0))))</f>
        <v/>
      </c>
      <c r="I406" s="52" t="str">
        <f>IF(J406="","",(INDEX(Raw!A:A,MATCH(J406+4000,Raw!Y:Y,0))))</f>
        <v/>
      </c>
      <c r="J406" s="11" t="str">
        <f>(IFERROR(IF(LARGE(Raw!Y:Y,A406+COUNTIF(Raw!C:C,"H"))-4000&gt;0,LARGE(Raw!Y:Y,A406+COUNTIF(Raw!C:C,"H"))-4000,""),""))</f>
        <v/>
      </c>
      <c r="L406" s="3" t="str">
        <f t="shared" si="19"/>
        <v/>
      </c>
      <c r="M406" s="52" t="str">
        <f>IF(O406="","",(INDEX(Raw!D:D,MATCH(O406+2000,Raw!Y:Y,0))))</f>
        <v/>
      </c>
      <c r="N406" s="52" t="str">
        <f>IF(O406="","",(INDEX(Raw!A:A,MATCH(O406+2000,Raw!Y:Y,0))))</f>
        <v/>
      </c>
      <c r="O406" s="11" t="str">
        <f>(IFERROR(IF(LARGE(Raw!Y:Y,A406+COUNTIF(Raw!C:C,"H")+COUNTIF(Raw!C:C,"S"))-2000&gt;0,LARGE(Raw!Y:Y,A406+COUNTIF(Raw!C:C,"H")+COUNTIF(Raw!C:C,"S"))-2000,""),""))</f>
        <v/>
      </c>
    </row>
    <row r="407" spans="1:15" x14ac:dyDescent="0.3">
      <c r="A407" s="52">
        <v>404</v>
      </c>
      <c r="B407" s="3" t="str">
        <f t="shared" si="20"/>
        <v/>
      </c>
      <c r="C407" s="52" t="str">
        <f>IF(E407="","",(INDEX(Raw!D:D,MATCH(E407+6000,Raw!Y:Y,0))))</f>
        <v/>
      </c>
      <c r="D407" s="52" t="str">
        <f>IF(E407="","",(INDEX(Raw!A:A,MATCH(E407+6000,Raw!Y:Y,0))))</f>
        <v/>
      </c>
      <c r="E407" s="11" t="str">
        <f>(IFERROR(IF(LARGE(Raw!Y:Y,A407)-6000&gt;0,LARGE(Raw!Y:Y,A407)-6000,""),""))</f>
        <v/>
      </c>
      <c r="G407" s="3" t="str">
        <f t="shared" si="18"/>
        <v/>
      </c>
      <c r="H407" s="52" t="str">
        <f>IF(J407="","",(INDEX(Raw!D:D,MATCH(J407+4000,Raw!Y:Y,0))))</f>
        <v/>
      </c>
      <c r="I407" s="52" t="str">
        <f>IF(J407="","",(INDEX(Raw!A:A,MATCH(J407+4000,Raw!Y:Y,0))))</f>
        <v/>
      </c>
      <c r="J407" s="11" t="str">
        <f>(IFERROR(IF(LARGE(Raw!Y:Y,A407+COUNTIF(Raw!C:C,"H"))-4000&gt;0,LARGE(Raw!Y:Y,A407+COUNTIF(Raw!C:C,"H"))-4000,""),""))</f>
        <v/>
      </c>
      <c r="L407" s="3" t="str">
        <f t="shared" si="19"/>
        <v/>
      </c>
      <c r="M407" s="52" t="str">
        <f>IF(O407="","",(INDEX(Raw!D:D,MATCH(O407+2000,Raw!Y:Y,0))))</f>
        <v/>
      </c>
      <c r="N407" s="52" t="str">
        <f>IF(O407="","",(INDEX(Raw!A:A,MATCH(O407+2000,Raw!Y:Y,0))))</f>
        <v/>
      </c>
      <c r="O407" s="11" t="str">
        <f>(IFERROR(IF(LARGE(Raw!Y:Y,A407+COUNTIF(Raw!C:C,"H")+COUNTIF(Raw!C:C,"S"))-2000&gt;0,LARGE(Raw!Y:Y,A407+COUNTIF(Raw!C:C,"H")+COUNTIF(Raw!C:C,"S"))-2000,""),""))</f>
        <v/>
      </c>
    </row>
    <row r="408" spans="1:15" x14ac:dyDescent="0.3">
      <c r="A408" s="52">
        <v>405</v>
      </c>
      <c r="B408" s="3" t="str">
        <f t="shared" si="20"/>
        <v/>
      </c>
      <c r="C408" s="52" t="str">
        <f>IF(E408="","",(INDEX(Raw!D:D,MATCH(E408+6000,Raw!Y:Y,0))))</f>
        <v/>
      </c>
      <c r="D408" s="52" t="str">
        <f>IF(E408="","",(INDEX(Raw!A:A,MATCH(E408+6000,Raw!Y:Y,0))))</f>
        <v/>
      </c>
      <c r="E408" s="11" t="str">
        <f>(IFERROR(IF(LARGE(Raw!Y:Y,A408)-6000&gt;0,LARGE(Raw!Y:Y,A408)-6000,""),""))</f>
        <v/>
      </c>
      <c r="G408" s="3" t="str">
        <f t="shared" si="18"/>
        <v/>
      </c>
      <c r="H408" s="52" t="str">
        <f>IF(J408="","",(INDEX(Raw!D:D,MATCH(J408+4000,Raw!Y:Y,0))))</f>
        <v/>
      </c>
      <c r="I408" s="52" t="str">
        <f>IF(J408="","",(INDEX(Raw!A:A,MATCH(J408+4000,Raw!Y:Y,0))))</f>
        <v/>
      </c>
      <c r="J408" s="11" t="str">
        <f>(IFERROR(IF(LARGE(Raw!Y:Y,A408+COUNTIF(Raw!C:C,"H"))-4000&gt;0,LARGE(Raw!Y:Y,A408+COUNTIF(Raw!C:C,"H"))-4000,""),""))</f>
        <v/>
      </c>
      <c r="L408" s="3" t="str">
        <f t="shared" si="19"/>
        <v/>
      </c>
      <c r="M408" s="52" t="str">
        <f>IF(O408="","",(INDEX(Raw!D:D,MATCH(O408+2000,Raw!Y:Y,0))))</f>
        <v/>
      </c>
      <c r="N408" s="52" t="str">
        <f>IF(O408="","",(INDEX(Raw!A:A,MATCH(O408+2000,Raw!Y:Y,0))))</f>
        <v/>
      </c>
      <c r="O408" s="11" t="str">
        <f>(IFERROR(IF(LARGE(Raw!Y:Y,A408+COUNTIF(Raw!C:C,"H")+COUNTIF(Raw!C:C,"S"))-2000&gt;0,LARGE(Raw!Y:Y,A408+COUNTIF(Raw!C:C,"H")+COUNTIF(Raw!C:C,"S"))-2000,""),""))</f>
        <v/>
      </c>
    </row>
    <row r="409" spans="1:15" x14ac:dyDescent="0.3">
      <c r="A409" s="52">
        <v>406</v>
      </c>
      <c r="B409" s="3" t="str">
        <f t="shared" si="20"/>
        <v/>
      </c>
      <c r="C409" s="52" t="str">
        <f>IF(E409="","",(INDEX(Raw!D:D,MATCH(E409+6000,Raw!Y:Y,0))))</f>
        <v/>
      </c>
      <c r="D409" s="52" t="str">
        <f>IF(E409="","",(INDEX(Raw!A:A,MATCH(E409+6000,Raw!Y:Y,0))))</f>
        <v/>
      </c>
      <c r="E409" s="11" t="str">
        <f>(IFERROR(IF(LARGE(Raw!Y:Y,A409)-6000&gt;0,LARGE(Raw!Y:Y,A409)-6000,""),""))</f>
        <v/>
      </c>
      <c r="G409" s="3" t="str">
        <f t="shared" si="18"/>
        <v/>
      </c>
      <c r="H409" s="52" t="str">
        <f>IF(J409="","",(INDEX(Raw!D:D,MATCH(J409+4000,Raw!Y:Y,0))))</f>
        <v/>
      </c>
      <c r="I409" s="52" t="str">
        <f>IF(J409="","",(INDEX(Raw!A:A,MATCH(J409+4000,Raw!Y:Y,0))))</f>
        <v/>
      </c>
      <c r="J409" s="11" t="str">
        <f>(IFERROR(IF(LARGE(Raw!Y:Y,A409+COUNTIF(Raw!C:C,"H"))-4000&gt;0,LARGE(Raw!Y:Y,A409+COUNTIF(Raw!C:C,"H"))-4000,""),""))</f>
        <v/>
      </c>
      <c r="L409" s="3" t="str">
        <f t="shared" si="19"/>
        <v/>
      </c>
      <c r="M409" s="52" t="str">
        <f>IF(O409="","",(INDEX(Raw!D:D,MATCH(O409+2000,Raw!Y:Y,0))))</f>
        <v/>
      </c>
      <c r="N409" s="52" t="str">
        <f>IF(O409="","",(INDEX(Raw!A:A,MATCH(O409+2000,Raw!Y:Y,0))))</f>
        <v/>
      </c>
      <c r="O409" s="11" t="str">
        <f>(IFERROR(IF(LARGE(Raw!Y:Y,A409+COUNTIF(Raw!C:C,"H")+COUNTIF(Raw!C:C,"S"))-2000&gt;0,LARGE(Raw!Y:Y,A409+COUNTIF(Raw!C:C,"H")+COUNTIF(Raw!C:C,"S"))-2000,""),""))</f>
        <v/>
      </c>
    </row>
    <row r="410" spans="1:15" x14ac:dyDescent="0.3">
      <c r="A410" s="52">
        <v>407</v>
      </c>
      <c r="B410" s="3" t="str">
        <f t="shared" si="20"/>
        <v/>
      </c>
      <c r="C410" s="52" t="str">
        <f>IF(E410="","",(INDEX(Raw!D:D,MATCH(E410+6000,Raw!Y:Y,0))))</f>
        <v/>
      </c>
      <c r="D410" s="52" t="str">
        <f>IF(E410="","",(INDEX(Raw!A:A,MATCH(E410+6000,Raw!Y:Y,0))))</f>
        <v/>
      </c>
      <c r="E410" s="11" t="str">
        <f>(IFERROR(IF(LARGE(Raw!Y:Y,A410)-6000&gt;0,LARGE(Raw!Y:Y,A410)-6000,""),""))</f>
        <v/>
      </c>
      <c r="G410" s="3" t="str">
        <f t="shared" si="18"/>
        <v/>
      </c>
      <c r="H410" s="52" t="str">
        <f>IF(J410="","",(INDEX(Raw!D:D,MATCH(J410+4000,Raw!Y:Y,0))))</f>
        <v/>
      </c>
      <c r="I410" s="52" t="str">
        <f>IF(J410="","",(INDEX(Raw!A:A,MATCH(J410+4000,Raw!Y:Y,0))))</f>
        <v/>
      </c>
      <c r="J410" s="11" t="str">
        <f>(IFERROR(IF(LARGE(Raw!Y:Y,A410+COUNTIF(Raw!C:C,"H"))-4000&gt;0,LARGE(Raw!Y:Y,A410+COUNTIF(Raw!C:C,"H"))-4000,""),""))</f>
        <v/>
      </c>
      <c r="L410" s="3" t="str">
        <f t="shared" si="19"/>
        <v/>
      </c>
      <c r="M410" s="52" t="str">
        <f>IF(O410="","",(INDEX(Raw!D:D,MATCH(O410+2000,Raw!Y:Y,0))))</f>
        <v/>
      </c>
      <c r="N410" s="52" t="str">
        <f>IF(O410="","",(INDEX(Raw!A:A,MATCH(O410+2000,Raw!Y:Y,0))))</f>
        <v/>
      </c>
      <c r="O410" s="11" t="str">
        <f>(IFERROR(IF(LARGE(Raw!Y:Y,A410+COUNTIF(Raw!C:C,"H")+COUNTIF(Raw!C:C,"S"))-2000&gt;0,LARGE(Raw!Y:Y,A410+COUNTIF(Raw!C:C,"H")+COUNTIF(Raw!C:C,"S"))-2000,""),""))</f>
        <v/>
      </c>
    </row>
    <row r="411" spans="1:15" x14ac:dyDescent="0.3">
      <c r="A411" s="52">
        <v>408</v>
      </c>
      <c r="B411" s="3" t="str">
        <f t="shared" si="20"/>
        <v/>
      </c>
      <c r="C411" s="52" t="str">
        <f>IF(E411="","",(INDEX(Raw!D:D,MATCH(E411+6000,Raw!Y:Y,0))))</f>
        <v/>
      </c>
      <c r="D411" s="52" t="str">
        <f>IF(E411="","",(INDEX(Raw!A:A,MATCH(E411+6000,Raw!Y:Y,0))))</f>
        <v/>
      </c>
      <c r="E411" s="11" t="str">
        <f>(IFERROR(IF(LARGE(Raw!Y:Y,A411)-6000&gt;0,LARGE(Raw!Y:Y,A411)-6000,""),""))</f>
        <v/>
      </c>
      <c r="G411" s="3" t="str">
        <f t="shared" si="18"/>
        <v/>
      </c>
      <c r="H411" s="52" t="str">
        <f>IF(J411="","",(INDEX(Raw!D:D,MATCH(J411+4000,Raw!Y:Y,0))))</f>
        <v/>
      </c>
      <c r="I411" s="52" t="str">
        <f>IF(J411="","",(INDEX(Raw!A:A,MATCH(J411+4000,Raw!Y:Y,0))))</f>
        <v/>
      </c>
      <c r="J411" s="11" t="str">
        <f>(IFERROR(IF(LARGE(Raw!Y:Y,A411+COUNTIF(Raw!C:C,"H"))-4000&gt;0,LARGE(Raw!Y:Y,A411+COUNTIF(Raw!C:C,"H"))-4000,""),""))</f>
        <v/>
      </c>
      <c r="L411" s="3" t="str">
        <f t="shared" si="19"/>
        <v/>
      </c>
      <c r="M411" s="52" t="str">
        <f>IF(O411="","",(INDEX(Raw!D:D,MATCH(O411+2000,Raw!Y:Y,0))))</f>
        <v/>
      </c>
      <c r="N411" s="52" t="str">
        <f>IF(O411="","",(INDEX(Raw!A:A,MATCH(O411+2000,Raw!Y:Y,0))))</f>
        <v/>
      </c>
      <c r="O411" s="11" t="str">
        <f>(IFERROR(IF(LARGE(Raw!Y:Y,A411+COUNTIF(Raw!C:C,"H")+COUNTIF(Raw!C:C,"S"))-2000&gt;0,LARGE(Raw!Y:Y,A411+COUNTIF(Raw!C:C,"H")+COUNTIF(Raw!C:C,"S"))-2000,""),""))</f>
        <v/>
      </c>
    </row>
    <row r="412" spans="1:15" x14ac:dyDescent="0.3">
      <c r="A412" s="52">
        <v>409</v>
      </c>
      <c r="B412" s="3" t="str">
        <f t="shared" si="20"/>
        <v/>
      </c>
      <c r="C412" s="52" t="str">
        <f>IF(E412="","",(INDEX(Raw!D:D,MATCH(E412+6000,Raw!Y:Y,0))))</f>
        <v/>
      </c>
      <c r="D412" s="52" t="str">
        <f>IF(E412="","",(INDEX(Raw!A:A,MATCH(E412+6000,Raw!Y:Y,0))))</f>
        <v/>
      </c>
      <c r="E412" s="11" t="str">
        <f>(IFERROR(IF(LARGE(Raw!Y:Y,A412)-6000&gt;0,LARGE(Raw!Y:Y,A412)-6000,""),""))</f>
        <v/>
      </c>
      <c r="G412" s="3" t="str">
        <f t="shared" si="18"/>
        <v/>
      </c>
      <c r="H412" s="52" t="str">
        <f>IF(J412="","",(INDEX(Raw!D:D,MATCH(J412+4000,Raw!Y:Y,0))))</f>
        <v/>
      </c>
      <c r="I412" s="52" t="str">
        <f>IF(J412="","",(INDEX(Raw!A:A,MATCH(J412+4000,Raw!Y:Y,0))))</f>
        <v/>
      </c>
      <c r="J412" s="11" t="str">
        <f>(IFERROR(IF(LARGE(Raw!Y:Y,A412+COUNTIF(Raw!C:C,"H"))-4000&gt;0,LARGE(Raw!Y:Y,A412+COUNTIF(Raw!C:C,"H"))-4000,""),""))</f>
        <v/>
      </c>
      <c r="L412" s="3" t="str">
        <f t="shared" si="19"/>
        <v/>
      </c>
      <c r="M412" s="52" t="str">
        <f>IF(O412="","",(INDEX(Raw!D:D,MATCH(O412+2000,Raw!Y:Y,0))))</f>
        <v/>
      </c>
      <c r="N412" s="52" t="str">
        <f>IF(O412="","",(INDEX(Raw!A:A,MATCH(O412+2000,Raw!Y:Y,0))))</f>
        <v/>
      </c>
      <c r="O412" s="11" t="str">
        <f>(IFERROR(IF(LARGE(Raw!Y:Y,A412+COUNTIF(Raw!C:C,"H")+COUNTIF(Raw!C:C,"S"))-2000&gt;0,LARGE(Raw!Y:Y,A412+COUNTIF(Raw!C:C,"H")+COUNTIF(Raw!C:C,"S"))-2000,""),""))</f>
        <v/>
      </c>
    </row>
    <row r="413" spans="1:15" x14ac:dyDescent="0.3">
      <c r="A413" s="52">
        <v>410</v>
      </c>
      <c r="B413" s="3" t="str">
        <f t="shared" si="20"/>
        <v/>
      </c>
      <c r="C413" s="52" t="str">
        <f>IF(E413="","",(INDEX(Raw!D:D,MATCH(E413+6000,Raw!Y:Y,0))))</f>
        <v/>
      </c>
      <c r="D413" s="52" t="str">
        <f>IF(E413="","",(INDEX(Raw!A:A,MATCH(E413+6000,Raw!Y:Y,0))))</f>
        <v/>
      </c>
      <c r="E413" s="11" t="str">
        <f>(IFERROR(IF(LARGE(Raw!Y:Y,A413)-6000&gt;0,LARGE(Raw!Y:Y,A413)-6000,""),""))</f>
        <v/>
      </c>
      <c r="G413" s="3" t="str">
        <f t="shared" si="18"/>
        <v/>
      </c>
      <c r="H413" s="52" t="str">
        <f>IF(J413="","",(INDEX(Raw!D:D,MATCH(J413+4000,Raw!Y:Y,0))))</f>
        <v/>
      </c>
      <c r="I413" s="52" t="str">
        <f>IF(J413="","",(INDEX(Raw!A:A,MATCH(J413+4000,Raw!Y:Y,0))))</f>
        <v/>
      </c>
      <c r="J413" s="11" t="str">
        <f>(IFERROR(IF(LARGE(Raw!Y:Y,A413+COUNTIF(Raw!C:C,"H"))-4000&gt;0,LARGE(Raw!Y:Y,A413+COUNTIF(Raw!C:C,"H"))-4000,""),""))</f>
        <v/>
      </c>
      <c r="L413" s="3" t="str">
        <f t="shared" si="19"/>
        <v/>
      </c>
      <c r="M413" s="52" t="str">
        <f>IF(O413="","",(INDEX(Raw!D:D,MATCH(O413+2000,Raw!Y:Y,0))))</f>
        <v/>
      </c>
      <c r="N413" s="52" t="str">
        <f>IF(O413="","",(INDEX(Raw!A:A,MATCH(O413+2000,Raw!Y:Y,0))))</f>
        <v/>
      </c>
      <c r="O413" s="11" t="str">
        <f>(IFERROR(IF(LARGE(Raw!Y:Y,A413+COUNTIF(Raw!C:C,"H")+COUNTIF(Raw!C:C,"S"))-2000&gt;0,LARGE(Raw!Y:Y,A413+COUNTIF(Raw!C:C,"H")+COUNTIF(Raw!C:C,"S"))-2000,""),""))</f>
        <v/>
      </c>
    </row>
    <row r="414" spans="1:15" x14ac:dyDescent="0.3">
      <c r="A414" s="52">
        <v>411</v>
      </c>
      <c r="B414" s="3" t="str">
        <f t="shared" si="20"/>
        <v/>
      </c>
      <c r="C414" s="52" t="str">
        <f>IF(E414="","",(INDEX(Raw!D:D,MATCH(E414+6000,Raw!Y:Y,0))))</f>
        <v/>
      </c>
      <c r="D414" s="52" t="str">
        <f>IF(E414="","",(INDEX(Raw!A:A,MATCH(E414+6000,Raw!Y:Y,0))))</f>
        <v/>
      </c>
      <c r="E414" s="11" t="str">
        <f>(IFERROR(IF(LARGE(Raw!Y:Y,A414)-6000&gt;0,LARGE(Raw!Y:Y,A414)-6000,""),""))</f>
        <v/>
      </c>
      <c r="G414" s="3" t="str">
        <f t="shared" si="18"/>
        <v/>
      </c>
      <c r="H414" s="52" t="str">
        <f>IF(J414="","",(INDEX(Raw!D:D,MATCH(J414+4000,Raw!Y:Y,0))))</f>
        <v/>
      </c>
      <c r="I414" s="52" t="str">
        <f>IF(J414="","",(INDEX(Raw!A:A,MATCH(J414+4000,Raw!Y:Y,0))))</f>
        <v/>
      </c>
      <c r="J414" s="11" t="str">
        <f>(IFERROR(IF(LARGE(Raw!Y:Y,A414+COUNTIF(Raw!C:C,"H"))-4000&gt;0,LARGE(Raw!Y:Y,A414+COUNTIF(Raw!C:C,"H"))-4000,""),""))</f>
        <v/>
      </c>
      <c r="L414" s="3" t="str">
        <f t="shared" si="19"/>
        <v/>
      </c>
      <c r="M414" s="52" t="str">
        <f>IF(O414="","",(INDEX(Raw!D:D,MATCH(O414+2000,Raw!Y:Y,0))))</f>
        <v/>
      </c>
      <c r="N414" s="52" t="str">
        <f>IF(O414="","",(INDEX(Raw!A:A,MATCH(O414+2000,Raw!Y:Y,0))))</f>
        <v/>
      </c>
      <c r="O414" s="11" t="str">
        <f>(IFERROR(IF(LARGE(Raw!Y:Y,A414+COUNTIF(Raw!C:C,"H")+COUNTIF(Raw!C:C,"S"))-2000&gt;0,LARGE(Raw!Y:Y,A414+COUNTIF(Raw!C:C,"H")+COUNTIF(Raw!C:C,"S"))-2000,""),""))</f>
        <v/>
      </c>
    </row>
    <row r="415" spans="1:15" x14ac:dyDescent="0.3">
      <c r="A415" s="52">
        <v>412</v>
      </c>
      <c r="B415" s="3" t="str">
        <f t="shared" si="20"/>
        <v/>
      </c>
      <c r="C415" s="52" t="str">
        <f>IF(E415="","",(INDEX(Raw!D:D,MATCH(E415+6000,Raw!Y:Y,0))))</f>
        <v/>
      </c>
      <c r="D415" s="52" t="str">
        <f>IF(E415="","",(INDEX(Raw!A:A,MATCH(E415+6000,Raw!Y:Y,0))))</f>
        <v/>
      </c>
      <c r="E415" s="11" t="str">
        <f>(IFERROR(IF(LARGE(Raw!Y:Y,A415)-6000&gt;0,LARGE(Raw!Y:Y,A415)-6000,""),""))</f>
        <v/>
      </c>
      <c r="G415" s="3" t="str">
        <f t="shared" si="18"/>
        <v/>
      </c>
      <c r="H415" s="52" t="str">
        <f>IF(J415="","",(INDEX(Raw!D:D,MATCH(J415+4000,Raw!Y:Y,0))))</f>
        <v/>
      </c>
      <c r="I415" s="52" t="str">
        <f>IF(J415="","",(INDEX(Raw!A:A,MATCH(J415+4000,Raw!Y:Y,0))))</f>
        <v/>
      </c>
      <c r="J415" s="11" t="str">
        <f>(IFERROR(IF(LARGE(Raw!Y:Y,A415+COUNTIF(Raw!C:C,"H"))-4000&gt;0,LARGE(Raw!Y:Y,A415+COUNTIF(Raw!C:C,"H"))-4000,""),""))</f>
        <v/>
      </c>
      <c r="L415" s="3" t="str">
        <f t="shared" si="19"/>
        <v/>
      </c>
      <c r="M415" s="52" t="str">
        <f>IF(O415="","",(INDEX(Raw!D:D,MATCH(O415+2000,Raw!Y:Y,0))))</f>
        <v/>
      </c>
      <c r="N415" s="52" t="str">
        <f>IF(O415="","",(INDEX(Raw!A:A,MATCH(O415+2000,Raw!Y:Y,0))))</f>
        <v/>
      </c>
      <c r="O415" s="11" t="str">
        <f>(IFERROR(IF(LARGE(Raw!Y:Y,A415+COUNTIF(Raw!C:C,"H")+COUNTIF(Raw!C:C,"S"))-2000&gt;0,LARGE(Raw!Y:Y,A415+COUNTIF(Raw!C:C,"H")+COUNTIF(Raw!C:C,"S"))-2000,""),""))</f>
        <v/>
      </c>
    </row>
    <row r="416" spans="1:15" x14ac:dyDescent="0.3">
      <c r="A416" s="52">
        <v>413</v>
      </c>
      <c r="B416" s="3" t="str">
        <f t="shared" si="20"/>
        <v/>
      </c>
      <c r="C416" s="52" t="str">
        <f>IF(E416="","",(INDEX(Raw!D:D,MATCH(E416+6000,Raw!Y:Y,0))))</f>
        <v/>
      </c>
      <c r="D416" s="52" t="str">
        <f>IF(E416="","",(INDEX(Raw!A:A,MATCH(E416+6000,Raw!Y:Y,0))))</f>
        <v/>
      </c>
      <c r="E416" s="11" t="str">
        <f>(IFERROR(IF(LARGE(Raw!Y:Y,A416)-6000&gt;0,LARGE(Raw!Y:Y,A416)-6000,""),""))</f>
        <v/>
      </c>
      <c r="G416" s="3" t="str">
        <f t="shared" si="18"/>
        <v/>
      </c>
      <c r="H416" s="52" t="str">
        <f>IF(J416="","",(INDEX(Raw!D:D,MATCH(J416+4000,Raw!Y:Y,0))))</f>
        <v/>
      </c>
      <c r="I416" s="52" t="str">
        <f>IF(J416="","",(INDEX(Raw!A:A,MATCH(J416+4000,Raw!Y:Y,0))))</f>
        <v/>
      </c>
      <c r="J416" s="11" t="str">
        <f>(IFERROR(IF(LARGE(Raw!Y:Y,A416+COUNTIF(Raw!C:C,"H"))-4000&gt;0,LARGE(Raw!Y:Y,A416+COUNTIF(Raw!C:C,"H"))-4000,""),""))</f>
        <v/>
      </c>
      <c r="L416" s="3" t="str">
        <f t="shared" si="19"/>
        <v/>
      </c>
      <c r="M416" s="52" t="str">
        <f>IF(O416="","",(INDEX(Raw!D:D,MATCH(O416+2000,Raw!Y:Y,0))))</f>
        <v/>
      </c>
      <c r="N416" s="52" t="str">
        <f>IF(O416="","",(INDEX(Raw!A:A,MATCH(O416+2000,Raw!Y:Y,0))))</f>
        <v/>
      </c>
      <c r="O416" s="11" t="str">
        <f>(IFERROR(IF(LARGE(Raw!Y:Y,A416+COUNTIF(Raw!C:C,"H")+COUNTIF(Raw!C:C,"S"))-2000&gt;0,LARGE(Raw!Y:Y,A416+COUNTIF(Raw!C:C,"H")+COUNTIF(Raw!C:C,"S"))-2000,""),""))</f>
        <v/>
      </c>
    </row>
    <row r="417" spans="1:15" x14ac:dyDescent="0.3">
      <c r="A417" s="52">
        <v>414</v>
      </c>
      <c r="B417" s="3" t="str">
        <f t="shared" si="20"/>
        <v/>
      </c>
      <c r="C417" s="52" t="str">
        <f>IF(E417="","",(INDEX(Raw!D:D,MATCH(E417+6000,Raw!Y:Y,0))))</f>
        <v/>
      </c>
      <c r="D417" s="52" t="str">
        <f>IF(E417="","",(INDEX(Raw!A:A,MATCH(E417+6000,Raw!Y:Y,0))))</f>
        <v/>
      </c>
      <c r="E417" s="11" t="str">
        <f>(IFERROR(IF(LARGE(Raw!Y:Y,A417)-6000&gt;0,LARGE(Raw!Y:Y,A417)-6000,""),""))</f>
        <v/>
      </c>
      <c r="G417" s="3" t="str">
        <f t="shared" si="18"/>
        <v/>
      </c>
      <c r="H417" s="52" t="str">
        <f>IF(J417="","",(INDEX(Raw!D:D,MATCH(J417+4000,Raw!Y:Y,0))))</f>
        <v/>
      </c>
      <c r="I417" s="52" t="str">
        <f>IF(J417="","",(INDEX(Raw!A:A,MATCH(J417+4000,Raw!Y:Y,0))))</f>
        <v/>
      </c>
      <c r="J417" s="11" t="str">
        <f>(IFERROR(IF(LARGE(Raw!Y:Y,A417+COUNTIF(Raw!C:C,"H"))-4000&gt;0,LARGE(Raw!Y:Y,A417+COUNTIF(Raw!C:C,"H"))-4000,""),""))</f>
        <v/>
      </c>
      <c r="L417" s="3" t="str">
        <f t="shared" si="19"/>
        <v/>
      </c>
      <c r="M417" s="52" t="str">
        <f>IF(O417="","",(INDEX(Raw!D:D,MATCH(O417+2000,Raw!Y:Y,0))))</f>
        <v/>
      </c>
      <c r="N417" s="52" t="str">
        <f>IF(O417="","",(INDEX(Raw!A:A,MATCH(O417+2000,Raw!Y:Y,0))))</f>
        <v/>
      </c>
      <c r="O417" s="11" t="str">
        <f>(IFERROR(IF(LARGE(Raw!Y:Y,A417+COUNTIF(Raw!C:C,"H")+COUNTIF(Raw!C:C,"S"))-2000&gt;0,LARGE(Raw!Y:Y,A417+COUNTIF(Raw!C:C,"H")+COUNTIF(Raw!C:C,"S"))-2000,""),""))</f>
        <v/>
      </c>
    </row>
    <row r="418" spans="1:15" x14ac:dyDescent="0.3">
      <c r="A418" s="52">
        <v>415</v>
      </c>
      <c r="B418" s="3" t="str">
        <f t="shared" si="20"/>
        <v/>
      </c>
      <c r="C418" s="52" t="str">
        <f>IF(E418="","",(INDEX(Raw!D:D,MATCH(E418+6000,Raw!Y:Y,0))))</f>
        <v/>
      </c>
      <c r="D418" s="52" t="str">
        <f>IF(E418="","",(INDEX(Raw!A:A,MATCH(E418+6000,Raw!Y:Y,0))))</f>
        <v/>
      </c>
      <c r="E418" s="11" t="str">
        <f>(IFERROR(IF(LARGE(Raw!Y:Y,A418)-6000&gt;0,LARGE(Raw!Y:Y,A418)-6000,""),""))</f>
        <v/>
      </c>
      <c r="G418" s="3" t="str">
        <f t="shared" si="18"/>
        <v/>
      </c>
      <c r="H418" s="52" t="str">
        <f>IF(J418="","",(INDEX(Raw!D:D,MATCH(J418+4000,Raw!Y:Y,0))))</f>
        <v/>
      </c>
      <c r="I418" s="52" t="str">
        <f>IF(J418="","",(INDEX(Raw!A:A,MATCH(J418+4000,Raw!Y:Y,0))))</f>
        <v/>
      </c>
      <c r="J418" s="11" t="str">
        <f>(IFERROR(IF(LARGE(Raw!Y:Y,A418+COUNTIF(Raw!C:C,"H"))-4000&gt;0,LARGE(Raw!Y:Y,A418+COUNTIF(Raw!C:C,"H"))-4000,""),""))</f>
        <v/>
      </c>
      <c r="L418" s="3" t="str">
        <f t="shared" si="19"/>
        <v/>
      </c>
      <c r="M418" s="52" t="str">
        <f>IF(O418="","",(INDEX(Raw!D:D,MATCH(O418+2000,Raw!Y:Y,0))))</f>
        <v/>
      </c>
      <c r="N418" s="52" t="str">
        <f>IF(O418="","",(INDEX(Raw!A:A,MATCH(O418+2000,Raw!Y:Y,0))))</f>
        <v/>
      </c>
      <c r="O418" s="11" t="str">
        <f>(IFERROR(IF(LARGE(Raw!Y:Y,A418+COUNTIF(Raw!C:C,"H")+COUNTIF(Raw!C:C,"S"))-2000&gt;0,LARGE(Raw!Y:Y,A418+COUNTIF(Raw!C:C,"H")+COUNTIF(Raw!C:C,"S"))-2000,""),""))</f>
        <v/>
      </c>
    </row>
    <row r="419" spans="1:15" x14ac:dyDescent="0.3">
      <c r="A419" s="52">
        <v>416</v>
      </c>
      <c r="B419" s="3" t="str">
        <f t="shared" si="20"/>
        <v/>
      </c>
      <c r="C419" s="52" t="str">
        <f>IF(E419="","",(INDEX(Raw!D:D,MATCH(E419+6000,Raw!Y:Y,0))))</f>
        <v/>
      </c>
      <c r="D419" s="52" t="str">
        <f>IF(E419="","",(INDEX(Raw!A:A,MATCH(E419+6000,Raw!Y:Y,0))))</f>
        <v/>
      </c>
      <c r="E419" s="11" t="str">
        <f>(IFERROR(IF(LARGE(Raw!Y:Y,A419)-6000&gt;0,LARGE(Raw!Y:Y,A419)-6000,""),""))</f>
        <v/>
      </c>
      <c r="G419" s="3" t="str">
        <f t="shared" si="18"/>
        <v/>
      </c>
      <c r="H419" s="52" t="str">
        <f>IF(J419="","",(INDEX(Raw!D:D,MATCH(J419+4000,Raw!Y:Y,0))))</f>
        <v/>
      </c>
      <c r="I419" s="52" t="str">
        <f>IF(J419="","",(INDEX(Raw!A:A,MATCH(J419+4000,Raw!Y:Y,0))))</f>
        <v/>
      </c>
      <c r="J419" s="11" t="str">
        <f>(IFERROR(IF(LARGE(Raw!Y:Y,A419+COUNTIF(Raw!C:C,"H"))-4000&gt;0,LARGE(Raw!Y:Y,A419+COUNTIF(Raw!C:C,"H"))-4000,""),""))</f>
        <v/>
      </c>
      <c r="L419" s="3" t="str">
        <f t="shared" si="19"/>
        <v/>
      </c>
      <c r="M419" s="52" t="str">
        <f>IF(O419="","",(INDEX(Raw!D:D,MATCH(O419+2000,Raw!Y:Y,0))))</f>
        <v/>
      </c>
      <c r="N419" s="52" t="str">
        <f>IF(O419="","",(INDEX(Raw!A:A,MATCH(O419+2000,Raw!Y:Y,0))))</f>
        <v/>
      </c>
      <c r="O419" s="11" t="str">
        <f>(IFERROR(IF(LARGE(Raw!Y:Y,A419+COUNTIF(Raw!C:C,"H")+COUNTIF(Raw!C:C,"S"))-2000&gt;0,LARGE(Raw!Y:Y,A419+COUNTIF(Raw!C:C,"H")+COUNTIF(Raw!C:C,"S"))-2000,""),""))</f>
        <v/>
      </c>
    </row>
    <row r="420" spans="1:15" x14ac:dyDescent="0.3">
      <c r="A420" s="52">
        <v>417</v>
      </c>
      <c r="B420" s="3" t="str">
        <f t="shared" si="20"/>
        <v/>
      </c>
      <c r="C420" s="52" t="str">
        <f>IF(E420="","",(INDEX(Raw!D:D,MATCH(E420+6000,Raw!Y:Y,0))))</f>
        <v/>
      </c>
      <c r="D420" s="52" t="str">
        <f>IF(E420="","",(INDEX(Raw!A:A,MATCH(E420+6000,Raw!Y:Y,0))))</f>
        <v/>
      </c>
      <c r="E420" s="11" t="str">
        <f>(IFERROR(IF(LARGE(Raw!Y:Y,A420)-6000&gt;0,LARGE(Raw!Y:Y,A420)-6000,""),""))</f>
        <v/>
      </c>
      <c r="G420" s="3" t="str">
        <f t="shared" si="18"/>
        <v/>
      </c>
      <c r="H420" s="52" t="str">
        <f>IF(J420="","",(INDEX(Raw!D:D,MATCH(J420+4000,Raw!Y:Y,0))))</f>
        <v/>
      </c>
      <c r="I420" s="52" t="str">
        <f>IF(J420="","",(INDEX(Raw!A:A,MATCH(J420+4000,Raw!Y:Y,0))))</f>
        <v/>
      </c>
      <c r="J420" s="11" t="str">
        <f>(IFERROR(IF(LARGE(Raw!Y:Y,A420+COUNTIF(Raw!C:C,"H"))-4000&gt;0,LARGE(Raw!Y:Y,A420+COUNTIF(Raw!C:C,"H"))-4000,""),""))</f>
        <v/>
      </c>
      <c r="L420" s="3" t="str">
        <f t="shared" si="19"/>
        <v/>
      </c>
      <c r="M420" s="52" t="str">
        <f>IF(O420="","",(INDEX(Raw!D:D,MATCH(O420+2000,Raw!Y:Y,0))))</f>
        <v/>
      </c>
      <c r="N420" s="52" t="str">
        <f>IF(O420="","",(INDEX(Raw!A:A,MATCH(O420+2000,Raw!Y:Y,0))))</f>
        <v/>
      </c>
      <c r="O420" s="11" t="str">
        <f>(IFERROR(IF(LARGE(Raw!Y:Y,A420+COUNTIF(Raw!C:C,"H")+COUNTIF(Raw!C:C,"S"))-2000&gt;0,LARGE(Raw!Y:Y,A420+COUNTIF(Raw!C:C,"H")+COUNTIF(Raw!C:C,"S"))-2000,""),""))</f>
        <v/>
      </c>
    </row>
    <row r="421" spans="1:15" x14ac:dyDescent="0.3">
      <c r="A421" s="52">
        <v>418</v>
      </c>
      <c r="B421" s="3" t="str">
        <f t="shared" si="20"/>
        <v/>
      </c>
      <c r="C421" s="52" t="str">
        <f>IF(E421="","",(INDEX(Raw!D:D,MATCH(E421+6000,Raw!Y:Y,0))))</f>
        <v/>
      </c>
      <c r="D421" s="52" t="str">
        <f>IF(E421="","",(INDEX(Raw!A:A,MATCH(E421+6000,Raw!Y:Y,0))))</f>
        <v/>
      </c>
      <c r="E421" s="11" t="str">
        <f>(IFERROR(IF(LARGE(Raw!Y:Y,A421)-6000&gt;0,LARGE(Raw!Y:Y,A421)-6000,""),""))</f>
        <v/>
      </c>
      <c r="G421" s="3" t="str">
        <f t="shared" si="18"/>
        <v/>
      </c>
      <c r="H421" s="52" t="str">
        <f>IF(J421="","",(INDEX(Raw!D:D,MATCH(J421+4000,Raw!Y:Y,0))))</f>
        <v/>
      </c>
      <c r="I421" s="52" t="str">
        <f>IF(J421="","",(INDEX(Raw!A:A,MATCH(J421+4000,Raw!Y:Y,0))))</f>
        <v/>
      </c>
      <c r="J421" s="11" t="str">
        <f>(IFERROR(IF(LARGE(Raw!Y:Y,A421+COUNTIF(Raw!C:C,"H"))-4000&gt;0,LARGE(Raw!Y:Y,A421+COUNTIF(Raw!C:C,"H"))-4000,""),""))</f>
        <v/>
      </c>
      <c r="L421" s="3" t="str">
        <f t="shared" si="19"/>
        <v/>
      </c>
      <c r="M421" s="52" t="str">
        <f>IF(O421="","",(INDEX(Raw!D:D,MATCH(O421+2000,Raw!Y:Y,0))))</f>
        <v/>
      </c>
      <c r="N421" s="52" t="str">
        <f>IF(O421="","",(INDEX(Raw!A:A,MATCH(O421+2000,Raw!Y:Y,0))))</f>
        <v/>
      </c>
      <c r="O421" s="11" t="str">
        <f>(IFERROR(IF(LARGE(Raw!Y:Y,A421+COUNTIF(Raw!C:C,"H")+COUNTIF(Raw!C:C,"S"))-2000&gt;0,LARGE(Raw!Y:Y,A421+COUNTIF(Raw!C:C,"H")+COUNTIF(Raw!C:C,"S"))-2000,""),""))</f>
        <v/>
      </c>
    </row>
    <row r="422" spans="1:15" x14ac:dyDescent="0.3">
      <c r="A422" s="52">
        <v>419</v>
      </c>
      <c r="B422" s="3" t="str">
        <f t="shared" si="20"/>
        <v/>
      </c>
      <c r="C422" s="52" t="str">
        <f>IF(E422="","",(INDEX(Raw!D:D,MATCH(E422+6000,Raw!Y:Y,0))))</f>
        <v/>
      </c>
      <c r="D422" s="52" t="str">
        <f>IF(E422="","",(INDEX(Raw!A:A,MATCH(E422+6000,Raw!Y:Y,0))))</f>
        <v/>
      </c>
      <c r="E422" s="11" t="str">
        <f>(IFERROR(IF(LARGE(Raw!Y:Y,A422)-6000&gt;0,LARGE(Raw!Y:Y,A422)-6000,""),""))</f>
        <v/>
      </c>
      <c r="G422" s="3" t="str">
        <f t="shared" si="18"/>
        <v/>
      </c>
      <c r="H422" s="52" t="str">
        <f>IF(J422="","",(INDEX(Raw!D:D,MATCH(J422+4000,Raw!Y:Y,0))))</f>
        <v/>
      </c>
      <c r="I422" s="52" t="str">
        <f>IF(J422="","",(INDEX(Raw!A:A,MATCH(J422+4000,Raw!Y:Y,0))))</f>
        <v/>
      </c>
      <c r="J422" s="11" t="str">
        <f>(IFERROR(IF(LARGE(Raw!Y:Y,A422+COUNTIF(Raw!C:C,"H"))-4000&gt;0,LARGE(Raw!Y:Y,A422+COUNTIF(Raw!C:C,"H"))-4000,""),""))</f>
        <v/>
      </c>
      <c r="L422" s="3" t="str">
        <f t="shared" si="19"/>
        <v/>
      </c>
      <c r="M422" s="52" t="str">
        <f>IF(O422="","",(INDEX(Raw!D:D,MATCH(O422+2000,Raw!Y:Y,0))))</f>
        <v/>
      </c>
      <c r="N422" s="52" t="str">
        <f>IF(O422="","",(INDEX(Raw!A:A,MATCH(O422+2000,Raw!Y:Y,0))))</f>
        <v/>
      </c>
      <c r="O422" s="11" t="str">
        <f>(IFERROR(IF(LARGE(Raw!Y:Y,A422+COUNTIF(Raw!C:C,"H")+COUNTIF(Raw!C:C,"S"))-2000&gt;0,LARGE(Raw!Y:Y,A422+COUNTIF(Raw!C:C,"H")+COUNTIF(Raw!C:C,"S"))-2000,""),""))</f>
        <v/>
      </c>
    </row>
    <row r="423" spans="1:15" x14ac:dyDescent="0.3">
      <c r="A423" s="52">
        <v>420</v>
      </c>
      <c r="B423" s="3" t="str">
        <f t="shared" si="20"/>
        <v/>
      </c>
      <c r="C423" s="52" t="str">
        <f>IF(E423="","",(INDEX(Raw!D:D,MATCH(E423+6000,Raw!Y:Y,0))))</f>
        <v/>
      </c>
      <c r="D423" s="52" t="str">
        <f>IF(E423="","",(INDEX(Raw!A:A,MATCH(E423+6000,Raw!Y:Y,0))))</f>
        <v/>
      </c>
      <c r="E423" s="11" t="str">
        <f>(IFERROR(IF(LARGE(Raw!Y:Y,A423)-6000&gt;0,LARGE(Raw!Y:Y,A423)-6000,""),""))</f>
        <v/>
      </c>
      <c r="G423" s="3" t="str">
        <f t="shared" si="18"/>
        <v/>
      </c>
      <c r="H423" s="52" t="str">
        <f>IF(J423="","",(INDEX(Raw!D:D,MATCH(J423+4000,Raw!Y:Y,0))))</f>
        <v/>
      </c>
      <c r="I423" s="52" t="str">
        <f>IF(J423="","",(INDEX(Raw!A:A,MATCH(J423+4000,Raw!Y:Y,0))))</f>
        <v/>
      </c>
      <c r="J423" s="11" t="str">
        <f>(IFERROR(IF(LARGE(Raw!Y:Y,A423+COUNTIF(Raw!C:C,"H"))-4000&gt;0,LARGE(Raw!Y:Y,A423+COUNTIF(Raw!C:C,"H"))-4000,""),""))</f>
        <v/>
      </c>
      <c r="L423" s="3" t="str">
        <f t="shared" si="19"/>
        <v/>
      </c>
      <c r="M423" s="52" t="str">
        <f>IF(O423="","",(INDEX(Raw!D:D,MATCH(O423+2000,Raw!Y:Y,0))))</f>
        <v/>
      </c>
      <c r="N423" s="52" t="str">
        <f>IF(O423="","",(INDEX(Raw!A:A,MATCH(O423+2000,Raw!Y:Y,0))))</f>
        <v/>
      </c>
      <c r="O423" s="11" t="str">
        <f>(IFERROR(IF(LARGE(Raw!Y:Y,A423+COUNTIF(Raw!C:C,"H")+COUNTIF(Raw!C:C,"S"))-2000&gt;0,LARGE(Raw!Y:Y,A423+COUNTIF(Raw!C:C,"H")+COUNTIF(Raw!C:C,"S"))-2000,""),""))</f>
        <v/>
      </c>
    </row>
    <row r="424" spans="1:15" x14ac:dyDescent="0.3">
      <c r="A424" s="52">
        <v>421</v>
      </c>
      <c r="B424" s="3" t="str">
        <f t="shared" si="20"/>
        <v/>
      </c>
      <c r="C424" s="52" t="str">
        <f>IF(E424="","",(INDEX(Raw!D:D,MATCH(E424+6000,Raw!Y:Y,0))))</f>
        <v/>
      </c>
      <c r="D424" s="52" t="str">
        <f>IF(E424="","",(INDEX(Raw!A:A,MATCH(E424+6000,Raw!Y:Y,0))))</f>
        <v/>
      </c>
      <c r="E424" s="11" t="str">
        <f>(IFERROR(IF(LARGE(Raw!Y:Y,A424)-6000&gt;0,LARGE(Raw!Y:Y,A424)-6000,""),""))</f>
        <v/>
      </c>
      <c r="G424" s="3" t="str">
        <f t="shared" si="18"/>
        <v/>
      </c>
      <c r="H424" s="52" t="str">
        <f>IF(J424="","",(INDEX(Raw!D:D,MATCH(J424+4000,Raw!Y:Y,0))))</f>
        <v/>
      </c>
      <c r="I424" s="52" t="str">
        <f>IF(J424="","",(INDEX(Raw!A:A,MATCH(J424+4000,Raw!Y:Y,0))))</f>
        <v/>
      </c>
      <c r="J424" s="11" t="str">
        <f>(IFERROR(IF(LARGE(Raw!Y:Y,A424+COUNTIF(Raw!C:C,"H"))-4000&gt;0,LARGE(Raw!Y:Y,A424+COUNTIF(Raw!C:C,"H"))-4000,""),""))</f>
        <v/>
      </c>
      <c r="L424" s="3" t="str">
        <f t="shared" si="19"/>
        <v/>
      </c>
      <c r="M424" s="52" t="str">
        <f>IF(O424="","",(INDEX(Raw!D:D,MATCH(O424+2000,Raw!Y:Y,0))))</f>
        <v/>
      </c>
      <c r="N424" s="52" t="str">
        <f>IF(O424="","",(INDEX(Raw!A:A,MATCH(O424+2000,Raw!Y:Y,0))))</f>
        <v/>
      </c>
      <c r="O424" s="11" t="str">
        <f>(IFERROR(IF(LARGE(Raw!Y:Y,A424+COUNTIF(Raw!C:C,"H")+COUNTIF(Raw!C:C,"S"))-2000&gt;0,LARGE(Raw!Y:Y,A424+COUNTIF(Raw!C:C,"H")+COUNTIF(Raw!C:C,"S"))-2000,""),""))</f>
        <v/>
      </c>
    </row>
    <row r="425" spans="1:15" x14ac:dyDescent="0.3">
      <c r="A425" s="52">
        <v>422</v>
      </c>
      <c r="B425" s="3" t="str">
        <f t="shared" si="20"/>
        <v/>
      </c>
      <c r="C425" s="52" t="str">
        <f>IF(E425="","",(INDEX(Raw!D:D,MATCH(E425+6000,Raw!Y:Y,0))))</f>
        <v/>
      </c>
      <c r="D425" s="52" t="str">
        <f>IF(E425="","",(INDEX(Raw!A:A,MATCH(E425+6000,Raw!Y:Y,0))))</f>
        <v/>
      </c>
      <c r="E425" s="11" t="str">
        <f>(IFERROR(IF(LARGE(Raw!Y:Y,A425)-6000&gt;0,LARGE(Raw!Y:Y,A425)-6000,""),""))</f>
        <v/>
      </c>
      <c r="G425" s="3" t="str">
        <f t="shared" si="18"/>
        <v/>
      </c>
      <c r="H425" s="52" t="str">
        <f>IF(J425="","",(INDEX(Raw!D:D,MATCH(J425+4000,Raw!Y:Y,0))))</f>
        <v/>
      </c>
      <c r="I425" s="52" t="str">
        <f>IF(J425="","",(INDEX(Raw!A:A,MATCH(J425+4000,Raw!Y:Y,0))))</f>
        <v/>
      </c>
      <c r="J425" s="11" t="str">
        <f>(IFERROR(IF(LARGE(Raw!Y:Y,A425+COUNTIF(Raw!C:C,"H"))-4000&gt;0,LARGE(Raw!Y:Y,A425+COUNTIF(Raw!C:C,"H"))-4000,""),""))</f>
        <v/>
      </c>
      <c r="L425" s="3" t="str">
        <f t="shared" si="19"/>
        <v/>
      </c>
      <c r="M425" s="52" t="str">
        <f>IF(O425="","",(INDEX(Raw!D:D,MATCH(O425+2000,Raw!Y:Y,0))))</f>
        <v/>
      </c>
      <c r="N425" s="52" t="str">
        <f>IF(O425="","",(INDEX(Raw!A:A,MATCH(O425+2000,Raw!Y:Y,0))))</f>
        <v/>
      </c>
      <c r="O425" s="11" t="str">
        <f>(IFERROR(IF(LARGE(Raw!Y:Y,A425+COUNTIF(Raw!C:C,"H")+COUNTIF(Raw!C:C,"S"))-2000&gt;0,LARGE(Raw!Y:Y,A425+COUNTIF(Raw!C:C,"H")+COUNTIF(Raw!C:C,"S"))-2000,""),""))</f>
        <v/>
      </c>
    </row>
    <row r="426" spans="1:15" x14ac:dyDescent="0.3">
      <c r="A426" s="52">
        <v>423</v>
      </c>
      <c r="B426" s="3" t="str">
        <f t="shared" si="20"/>
        <v/>
      </c>
      <c r="C426" s="52" t="str">
        <f>IF(E426="","",(INDEX(Raw!D:D,MATCH(E426+6000,Raw!Y:Y,0))))</f>
        <v/>
      </c>
      <c r="D426" s="52" t="str">
        <f>IF(E426="","",(INDEX(Raw!A:A,MATCH(E426+6000,Raw!Y:Y,0))))</f>
        <v/>
      </c>
      <c r="E426" s="11" t="str">
        <f>(IFERROR(IF(LARGE(Raw!Y:Y,A426)-6000&gt;0,LARGE(Raw!Y:Y,A426)-6000,""),""))</f>
        <v/>
      </c>
      <c r="G426" s="3" t="str">
        <f t="shared" si="18"/>
        <v/>
      </c>
      <c r="H426" s="52" t="str">
        <f>IF(J426="","",(INDEX(Raw!D:D,MATCH(J426+4000,Raw!Y:Y,0))))</f>
        <v/>
      </c>
      <c r="I426" s="52" t="str">
        <f>IF(J426="","",(INDEX(Raw!A:A,MATCH(J426+4000,Raw!Y:Y,0))))</f>
        <v/>
      </c>
      <c r="J426" s="11" t="str">
        <f>(IFERROR(IF(LARGE(Raw!Y:Y,A426+COUNTIF(Raw!C:C,"H"))-4000&gt;0,LARGE(Raw!Y:Y,A426+COUNTIF(Raw!C:C,"H"))-4000,""),""))</f>
        <v/>
      </c>
      <c r="L426" s="3" t="str">
        <f t="shared" si="19"/>
        <v/>
      </c>
      <c r="M426" s="52" t="str">
        <f>IF(O426="","",(INDEX(Raw!D:D,MATCH(O426+2000,Raw!Y:Y,0))))</f>
        <v/>
      </c>
      <c r="N426" s="52" t="str">
        <f>IF(O426="","",(INDEX(Raw!A:A,MATCH(O426+2000,Raw!Y:Y,0))))</f>
        <v/>
      </c>
      <c r="O426" s="11" t="str">
        <f>(IFERROR(IF(LARGE(Raw!Y:Y,A426+COUNTIF(Raw!C:C,"H")+COUNTIF(Raw!C:C,"S"))-2000&gt;0,LARGE(Raw!Y:Y,A426+COUNTIF(Raw!C:C,"H")+COUNTIF(Raw!C:C,"S"))-2000,""),""))</f>
        <v/>
      </c>
    </row>
    <row r="427" spans="1:15" x14ac:dyDescent="0.3">
      <c r="A427" s="52">
        <v>424</v>
      </c>
      <c r="B427" s="3" t="str">
        <f t="shared" si="20"/>
        <v/>
      </c>
      <c r="C427" s="52" t="str">
        <f>IF(E427="","",(INDEX(Raw!D:D,MATCH(E427+6000,Raw!Y:Y,0))))</f>
        <v/>
      </c>
      <c r="D427" s="52" t="str">
        <f>IF(E427="","",(INDEX(Raw!A:A,MATCH(E427+6000,Raw!Y:Y,0))))</f>
        <v/>
      </c>
      <c r="E427" s="11" t="str">
        <f>(IFERROR(IF(LARGE(Raw!Y:Y,A427)-6000&gt;0,LARGE(Raw!Y:Y,A427)-6000,""),""))</f>
        <v/>
      </c>
      <c r="G427" s="3" t="str">
        <f t="shared" si="18"/>
        <v/>
      </c>
      <c r="H427" s="52" t="str">
        <f>IF(J427="","",(INDEX(Raw!D:D,MATCH(J427+4000,Raw!Y:Y,0))))</f>
        <v/>
      </c>
      <c r="I427" s="52" t="str">
        <f>IF(J427="","",(INDEX(Raw!A:A,MATCH(J427+4000,Raw!Y:Y,0))))</f>
        <v/>
      </c>
      <c r="J427" s="11" t="str">
        <f>(IFERROR(IF(LARGE(Raw!Y:Y,A427+COUNTIF(Raw!C:C,"H"))-4000&gt;0,LARGE(Raw!Y:Y,A427+COUNTIF(Raw!C:C,"H"))-4000,""),""))</f>
        <v/>
      </c>
      <c r="L427" s="3" t="str">
        <f t="shared" si="19"/>
        <v/>
      </c>
      <c r="M427" s="52" t="str">
        <f>IF(O427="","",(INDEX(Raw!D:D,MATCH(O427+2000,Raw!Y:Y,0))))</f>
        <v/>
      </c>
      <c r="N427" s="52" t="str">
        <f>IF(O427="","",(INDEX(Raw!A:A,MATCH(O427+2000,Raw!Y:Y,0))))</f>
        <v/>
      </c>
      <c r="O427" s="11" t="str">
        <f>(IFERROR(IF(LARGE(Raw!Y:Y,A427+COUNTIF(Raw!C:C,"H")+COUNTIF(Raw!C:C,"S"))-2000&gt;0,LARGE(Raw!Y:Y,A427+COUNTIF(Raw!C:C,"H")+COUNTIF(Raw!C:C,"S"))-2000,""),""))</f>
        <v/>
      </c>
    </row>
    <row r="428" spans="1:15" x14ac:dyDescent="0.3">
      <c r="A428" s="52">
        <v>425</v>
      </c>
      <c r="B428" s="3" t="str">
        <f t="shared" si="20"/>
        <v/>
      </c>
      <c r="C428" s="52" t="str">
        <f>IF(E428="","",(INDEX(Raw!D:D,MATCH(E428+6000,Raw!Y:Y,0))))</f>
        <v/>
      </c>
      <c r="D428" s="52" t="str">
        <f>IF(E428="","",(INDEX(Raw!A:A,MATCH(E428+6000,Raw!Y:Y,0))))</f>
        <v/>
      </c>
      <c r="E428" s="11" t="str">
        <f>(IFERROR(IF(LARGE(Raw!Y:Y,A428)-6000&gt;0,LARGE(Raw!Y:Y,A428)-6000,""),""))</f>
        <v/>
      </c>
      <c r="G428" s="3" t="str">
        <f t="shared" si="18"/>
        <v/>
      </c>
      <c r="H428" s="52" t="str">
        <f>IF(J428="","",(INDEX(Raw!D:D,MATCH(J428+4000,Raw!Y:Y,0))))</f>
        <v/>
      </c>
      <c r="I428" s="52" t="str">
        <f>IF(J428="","",(INDEX(Raw!A:A,MATCH(J428+4000,Raw!Y:Y,0))))</f>
        <v/>
      </c>
      <c r="J428" s="11" t="str">
        <f>(IFERROR(IF(LARGE(Raw!Y:Y,A428+COUNTIF(Raw!C:C,"H"))-4000&gt;0,LARGE(Raw!Y:Y,A428+COUNTIF(Raw!C:C,"H"))-4000,""),""))</f>
        <v/>
      </c>
      <c r="L428" s="3" t="str">
        <f t="shared" si="19"/>
        <v/>
      </c>
      <c r="M428" s="52" t="str">
        <f>IF(O428="","",(INDEX(Raw!D:D,MATCH(O428+2000,Raw!Y:Y,0))))</f>
        <v/>
      </c>
      <c r="N428" s="52" t="str">
        <f>IF(O428="","",(INDEX(Raw!A:A,MATCH(O428+2000,Raw!Y:Y,0))))</f>
        <v/>
      </c>
      <c r="O428" s="11" t="str">
        <f>(IFERROR(IF(LARGE(Raw!Y:Y,A428+COUNTIF(Raw!C:C,"H")+COUNTIF(Raw!C:C,"S"))-2000&gt;0,LARGE(Raw!Y:Y,A428+COUNTIF(Raw!C:C,"H")+COUNTIF(Raw!C:C,"S"))-2000,""),""))</f>
        <v/>
      </c>
    </row>
    <row r="429" spans="1:15" x14ac:dyDescent="0.3">
      <c r="A429" s="52">
        <v>426</v>
      </c>
      <c r="B429" s="3" t="str">
        <f t="shared" si="20"/>
        <v/>
      </c>
      <c r="C429" s="52" t="str">
        <f>IF(E429="","",(INDEX(Raw!D:D,MATCH(E429+6000,Raw!Y:Y,0))))</f>
        <v/>
      </c>
      <c r="D429" s="52" t="str">
        <f>IF(E429="","",(INDEX(Raw!A:A,MATCH(E429+6000,Raw!Y:Y,0))))</f>
        <v/>
      </c>
      <c r="E429" s="11" t="str">
        <f>(IFERROR(IF(LARGE(Raw!Y:Y,A429)-6000&gt;0,LARGE(Raw!Y:Y,A429)-6000,""),""))</f>
        <v/>
      </c>
      <c r="G429" s="3" t="str">
        <f t="shared" si="18"/>
        <v/>
      </c>
      <c r="H429" s="52" t="str">
        <f>IF(J429="","",(INDEX(Raw!D:D,MATCH(J429+4000,Raw!Y:Y,0))))</f>
        <v/>
      </c>
      <c r="I429" s="52" t="str">
        <f>IF(J429="","",(INDEX(Raw!A:A,MATCH(J429+4000,Raw!Y:Y,0))))</f>
        <v/>
      </c>
      <c r="J429" s="11" t="str">
        <f>(IFERROR(IF(LARGE(Raw!Y:Y,A429+COUNTIF(Raw!C:C,"H"))-4000&gt;0,LARGE(Raw!Y:Y,A429+COUNTIF(Raw!C:C,"H"))-4000,""),""))</f>
        <v/>
      </c>
      <c r="L429" s="3" t="str">
        <f t="shared" si="19"/>
        <v/>
      </c>
      <c r="M429" s="52" t="str">
        <f>IF(O429="","",(INDEX(Raw!D:D,MATCH(O429+2000,Raw!Y:Y,0))))</f>
        <v/>
      </c>
      <c r="N429" s="52" t="str">
        <f>IF(O429="","",(INDEX(Raw!A:A,MATCH(O429+2000,Raw!Y:Y,0))))</f>
        <v/>
      </c>
      <c r="O429" s="11" t="str">
        <f>(IFERROR(IF(LARGE(Raw!Y:Y,A429+COUNTIF(Raw!C:C,"H")+COUNTIF(Raw!C:C,"S"))-2000&gt;0,LARGE(Raw!Y:Y,A429+COUNTIF(Raw!C:C,"H")+COUNTIF(Raw!C:C,"S"))-2000,""),""))</f>
        <v/>
      </c>
    </row>
    <row r="430" spans="1:15" x14ac:dyDescent="0.3">
      <c r="A430" s="52">
        <v>427</v>
      </c>
      <c r="B430" s="3" t="str">
        <f t="shared" si="20"/>
        <v/>
      </c>
      <c r="C430" s="52" t="str">
        <f>IF(E430="","",(INDEX(Raw!D:D,MATCH(E430+6000,Raw!Y:Y,0))))</f>
        <v/>
      </c>
      <c r="D430" s="52" t="str">
        <f>IF(E430="","",(INDEX(Raw!A:A,MATCH(E430+6000,Raw!Y:Y,0))))</f>
        <v/>
      </c>
      <c r="E430" s="11" t="str">
        <f>(IFERROR(IF(LARGE(Raw!Y:Y,A430)-6000&gt;0,LARGE(Raw!Y:Y,A430)-6000,""),""))</f>
        <v/>
      </c>
      <c r="G430" s="3" t="str">
        <f t="shared" si="18"/>
        <v/>
      </c>
      <c r="H430" s="52" t="str">
        <f>IF(J430="","",(INDEX(Raw!D:D,MATCH(J430+4000,Raw!Y:Y,0))))</f>
        <v/>
      </c>
      <c r="I430" s="52" t="str">
        <f>IF(J430="","",(INDEX(Raw!A:A,MATCH(J430+4000,Raw!Y:Y,0))))</f>
        <v/>
      </c>
      <c r="J430" s="11" t="str">
        <f>(IFERROR(IF(LARGE(Raw!Y:Y,A430+COUNTIF(Raw!C:C,"H"))-4000&gt;0,LARGE(Raw!Y:Y,A430+COUNTIF(Raw!C:C,"H"))-4000,""),""))</f>
        <v/>
      </c>
      <c r="L430" s="3" t="str">
        <f t="shared" si="19"/>
        <v/>
      </c>
      <c r="M430" s="52" t="str">
        <f>IF(O430="","",(INDEX(Raw!D:D,MATCH(O430+2000,Raw!Y:Y,0))))</f>
        <v/>
      </c>
      <c r="N430" s="52" t="str">
        <f>IF(O430="","",(INDEX(Raw!A:A,MATCH(O430+2000,Raw!Y:Y,0))))</f>
        <v/>
      </c>
      <c r="O430" s="11" t="str">
        <f>(IFERROR(IF(LARGE(Raw!Y:Y,A430+COUNTIF(Raw!C:C,"H")+COUNTIF(Raw!C:C,"S"))-2000&gt;0,LARGE(Raw!Y:Y,A430+COUNTIF(Raw!C:C,"H")+COUNTIF(Raw!C:C,"S"))-2000,""),""))</f>
        <v/>
      </c>
    </row>
    <row r="431" spans="1:15" x14ac:dyDescent="0.3">
      <c r="A431" s="52">
        <v>428</v>
      </c>
      <c r="B431" s="3" t="str">
        <f t="shared" si="20"/>
        <v/>
      </c>
      <c r="C431" s="52" t="str">
        <f>IF(E431="","",(INDEX(Raw!D:D,MATCH(E431+6000,Raw!Y:Y,0))))</f>
        <v/>
      </c>
      <c r="D431" s="52" t="str">
        <f>IF(E431="","",(INDEX(Raw!A:A,MATCH(E431+6000,Raw!Y:Y,0))))</f>
        <v/>
      </c>
      <c r="E431" s="11" t="str">
        <f>(IFERROR(IF(LARGE(Raw!Y:Y,A431)-6000&gt;0,LARGE(Raw!Y:Y,A431)-6000,""),""))</f>
        <v/>
      </c>
      <c r="G431" s="3" t="str">
        <f t="shared" si="18"/>
        <v/>
      </c>
      <c r="H431" s="52" t="str">
        <f>IF(J431="","",(INDEX(Raw!D:D,MATCH(J431+4000,Raw!Y:Y,0))))</f>
        <v/>
      </c>
      <c r="I431" s="52" t="str">
        <f>IF(J431="","",(INDEX(Raw!A:A,MATCH(J431+4000,Raw!Y:Y,0))))</f>
        <v/>
      </c>
      <c r="J431" s="11" t="str">
        <f>(IFERROR(IF(LARGE(Raw!Y:Y,A431+COUNTIF(Raw!C:C,"H"))-4000&gt;0,LARGE(Raw!Y:Y,A431+COUNTIF(Raw!C:C,"H"))-4000,""),""))</f>
        <v/>
      </c>
      <c r="L431" s="3" t="str">
        <f t="shared" si="19"/>
        <v/>
      </c>
      <c r="M431" s="52" t="str">
        <f>IF(O431="","",(INDEX(Raw!D:D,MATCH(O431+2000,Raw!Y:Y,0))))</f>
        <v/>
      </c>
      <c r="N431" s="52" t="str">
        <f>IF(O431="","",(INDEX(Raw!A:A,MATCH(O431+2000,Raw!Y:Y,0))))</f>
        <v/>
      </c>
      <c r="O431" s="11" t="str">
        <f>(IFERROR(IF(LARGE(Raw!Y:Y,A431+COUNTIF(Raw!C:C,"H")+COUNTIF(Raw!C:C,"S"))-2000&gt;0,LARGE(Raw!Y:Y,A431+COUNTIF(Raw!C:C,"H")+COUNTIF(Raw!C:C,"S"))-2000,""),""))</f>
        <v/>
      </c>
    </row>
    <row r="432" spans="1:15" x14ac:dyDescent="0.3">
      <c r="A432" s="52">
        <v>429</v>
      </c>
      <c r="B432" s="3" t="str">
        <f t="shared" si="20"/>
        <v/>
      </c>
      <c r="C432" s="52" t="str">
        <f>IF(E432="","",(INDEX(Raw!D:D,MATCH(E432+6000,Raw!Y:Y,0))))</f>
        <v/>
      </c>
      <c r="D432" s="52" t="str">
        <f>IF(E432="","",(INDEX(Raw!A:A,MATCH(E432+6000,Raw!Y:Y,0))))</f>
        <v/>
      </c>
      <c r="E432" s="11" t="str">
        <f>(IFERROR(IF(LARGE(Raw!Y:Y,A432)-6000&gt;0,LARGE(Raw!Y:Y,A432)-6000,""),""))</f>
        <v/>
      </c>
      <c r="G432" s="3" t="str">
        <f t="shared" si="18"/>
        <v/>
      </c>
      <c r="H432" s="52" t="str">
        <f>IF(J432="","",(INDEX(Raw!D:D,MATCH(J432+4000,Raw!Y:Y,0))))</f>
        <v/>
      </c>
      <c r="I432" s="52" t="str">
        <f>IF(J432="","",(INDEX(Raw!A:A,MATCH(J432+4000,Raw!Y:Y,0))))</f>
        <v/>
      </c>
      <c r="J432" s="11" t="str">
        <f>(IFERROR(IF(LARGE(Raw!Y:Y,A432+COUNTIF(Raw!C:C,"H"))-4000&gt;0,LARGE(Raw!Y:Y,A432+COUNTIF(Raw!C:C,"H"))-4000,""),""))</f>
        <v/>
      </c>
      <c r="L432" s="3" t="str">
        <f t="shared" si="19"/>
        <v/>
      </c>
      <c r="M432" s="52" t="str">
        <f>IF(O432="","",(INDEX(Raw!D:D,MATCH(O432+2000,Raw!Y:Y,0))))</f>
        <v/>
      </c>
      <c r="N432" s="52" t="str">
        <f>IF(O432="","",(INDEX(Raw!A:A,MATCH(O432+2000,Raw!Y:Y,0))))</f>
        <v/>
      </c>
      <c r="O432" s="11" t="str">
        <f>(IFERROR(IF(LARGE(Raw!Y:Y,A432+COUNTIF(Raw!C:C,"H")+COUNTIF(Raw!C:C,"S"))-2000&gt;0,LARGE(Raw!Y:Y,A432+COUNTIF(Raw!C:C,"H")+COUNTIF(Raw!C:C,"S"))-2000,""),""))</f>
        <v/>
      </c>
    </row>
    <row r="433" spans="1:15" x14ac:dyDescent="0.3">
      <c r="A433" s="52">
        <v>430</v>
      </c>
      <c r="B433" s="3" t="str">
        <f t="shared" si="20"/>
        <v/>
      </c>
      <c r="C433" s="52" t="str">
        <f>IF(E433="","",(INDEX(Raw!D:D,MATCH(E433+6000,Raw!Y:Y,0))))</f>
        <v/>
      </c>
      <c r="D433" s="52" t="str">
        <f>IF(E433="","",(INDEX(Raw!A:A,MATCH(E433+6000,Raw!Y:Y,0))))</f>
        <v/>
      </c>
      <c r="E433" s="11" t="str">
        <f>(IFERROR(IF(LARGE(Raw!Y:Y,A433)-6000&gt;0,LARGE(Raw!Y:Y,A433)-6000,""),""))</f>
        <v/>
      </c>
      <c r="G433" s="3" t="str">
        <f t="shared" si="18"/>
        <v/>
      </c>
      <c r="H433" s="52" t="str">
        <f>IF(J433="","",(INDEX(Raw!D:D,MATCH(J433+4000,Raw!Y:Y,0))))</f>
        <v/>
      </c>
      <c r="I433" s="52" t="str">
        <f>IF(J433="","",(INDEX(Raw!A:A,MATCH(J433+4000,Raw!Y:Y,0))))</f>
        <v/>
      </c>
      <c r="J433" s="11" t="str">
        <f>(IFERROR(IF(LARGE(Raw!Y:Y,A433+COUNTIF(Raw!C:C,"H"))-4000&gt;0,LARGE(Raw!Y:Y,A433+COUNTIF(Raw!C:C,"H"))-4000,""),""))</f>
        <v/>
      </c>
      <c r="L433" s="3" t="str">
        <f t="shared" si="19"/>
        <v/>
      </c>
      <c r="M433" s="52" t="str">
        <f>IF(O433="","",(INDEX(Raw!D:D,MATCH(O433+2000,Raw!Y:Y,0))))</f>
        <v/>
      </c>
      <c r="N433" s="52" t="str">
        <f>IF(O433="","",(INDEX(Raw!A:A,MATCH(O433+2000,Raw!Y:Y,0))))</f>
        <v/>
      </c>
      <c r="O433" s="11" t="str">
        <f>(IFERROR(IF(LARGE(Raw!Y:Y,A433+COUNTIF(Raw!C:C,"H")+COUNTIF(Raw!C:C,"S"))-2000&gt;0,LARGE(Raw!Y:Y,A433+COUNTIF(Raw!C:C,"H")+COUNTIF(Raw!C:C,"S"))-2000,""),""))</f>
        <v/>
      </c>
    </row>
    <row r="434" spans="1:15" x14ac:dyDescent="0.3">
      <c r="A434" s="52">
        <v>431</v>
      </c>
      <c r="B434" s="3" t="str">
        <f t="shared" si="20"/>
        <v/>
      </c>
      <c r="C434" s="52" t="str">
        <f>IF(E434="","",(INDEX(Raw!D:D,MATCH(E434+6000,Raw!Y:Y,0))))</f>
        <v/>
      </c>
      <c r="D434" s="52" t="str">
        <f>IF(E434="","",(INDEX(Raw!A:A,MATCH(E434+6000,Raw!Y:Y,0))))</f>
        <v/>
      </c>
      <c r="E434" s="11" t="str">
        <f>(IFERROR(IF(LARGE(Raw!Y:Y,A434)-6000&gt;0,LARGE(Raw!Y:Y,A434)-6000,""),""))</f>
        <v/>
      </c>
      <c r="G434" s="3" t="str">
        <f t="shared" si="18"/>
        <v/>
      </c>
      <c r="H434" s="52" t="str">
        <f>IF(J434="","",(INDEX(Raw!D:D,MATCH(J434+4000,Raw!Y:Y,0))))</f>
        <v/>
      </c>
      <c r="I434" s="52" t="str">
        <f>IF(J434="","",(INDEX(Raw!A:A,MATCH(J434+4000,Raw!Y:Y,0))))</f>
        <v/>
      </c>
      <c r="J434" s="11" t="str">
        <f>(IFERROR(IF(LARGE(Raw!Y:Y,A434+COUNTIF(Raw!C:C,"H"))-4000&gt;0,LARGE(Raw!Y:Y,A434+COUNTIF(Raw!C:C,"H"))-4000,""),""))</f>
        <v/>
      </c>
      <c r="L434" s="3" t="str">
        <f t="shared" si="19"/>
        <v/>
      </c>
      <c r="M434" s="52" t="str">
        <f>IF(O434="","",(INDEX(Raw!D:D,MATCH(O434+2000,Raw!Y:Y,0))))</f>
        <v/>
      </c>
      <c r="N434" s="52" t="str">
        <f>IF(O434="","",(INDEX(Raw!A:A,MATCH(O434+2000,Raw!Y:Y,0))))</f>
        <v/>
      </c>
      <c r="O434" s="11" t="str">
        <f>(IFERROR(IF(LARGE(Raw!Y:Y,A434+COUNTIF(Raw!C:C,"H")+COUNTIF(Raw!C:C,"S"))-2000&gt;0,LARGE(Raw!Y:Y,A434+COUNTIF(Raw!C:C,"H")+COUNTIF(Raw!C:C,"S"))-2000,""),""))</f>
        <v/>
      </c>
    </row>
    <row r="435" spans="1:15" x14ac:dyDescent="0.3">
      <c r="A435" s="52">
        <v>432</v>
      </c>
      <c r="B435" s="3" t="str">
        <f t="shared" si="20"/>
        <v/>
      </c>
      <c r="C435" s="52" t="str">
        <f>IF(E435="","",(INDEX(Raw!D:D,MATCH(E435+6000,Raw!Y:Y,0))))</f>
        <v/>
      </c>
      <c r="D435" s="52" t="str">
        <f>IF(E435="","",(INDEX(Raw!A:A,MATCH(E435+6000,Raw!Y:Y,0))))</f>
        <v/>
      </c>
      <c r="E435" s="11" t="str">
        <f>(IFERROR(IF(LARGE(Raw!Y:Y,A435)-6000&gt;0,LARGE(Raw!Y:Y,A435)-6000,""),""))</f>
        <v/>
      </c>
      <c r="G435" s="3" t="str">
        <f t="shared" si="18"/>
        <v/>
      </c>
      <c r="H435" s="52" t="str">
        <f>IF(J435="","",(INDEX(Raw!D:D,MATCH(J435+4000,Raw!Y:Y,0))))</f>
        <v/>
      </c>
      <c r="I435" s="52" t="str">
        <f>IF(J435="","",(INDEX(Raw!A:A,MATCH(J435+4000,Raw!Y:Y,0))))</f>
        <v/>
      </c>
      <c r="J435" s="11" t="str">
        <f>(IFERROR(IF(LARGE(Raw!Y:Y,A435+COUNTIF(Raw!C:C,"H"))-4000&gt;0,LARGE(Raw!Y:Y,A435+COUNTIF(Raw!C:C,"H"))-4000,""),""))</f>
        <v/>
      </c>
      <c r="L435" s="3" t="str">
        <f t="shared" si="19"/>
        <v/>
      </c>
      <c r="M435" s="52" t="str">
        <f>IF(O435="","",(INDEX(Raw!D:D,MATCH(O435+2000,Raw!Y:Y,0))))</f>
        <v/>
      </c>
      <c r="N435" s="52" t="str">
        <f>IF(O435="","",(INDEX(Raw!A:A,MATCH(O435+2000,Raw!Y:Y,0))))</f>
        <v/>
      </c>
      <c r="O435" s="11" t="str">
        <f>(IFERROR(IF(LARGE(Raw!Y:Y,A435+COUNTIF(Raw!C:C,"H")+COUNTIF(Raw!C:C,"S"))-2000&gt;0,LARGE(Raw!Y:Y,A435+COUNTIF(Raw!C:C,"H")+COUNTIF(Raw!C:C,"S"))-2000,""),""))</f>
        <v/>
      </c>
    </row>
    <row r="436" spans="1:15" x14ac:dyDescent="0.3">
      <c r="A436" s="52">
        <v>433</v>
      </c>
      <c r="B436" s="3" t="str">
        <f t="shared" si="20"/>
        <v/>
      </c>
      <c r="C436" s="52" t="str">
        <f>IF(E436="","",(INDEX(Raw!D:D,MATCH(E436+6000,Raw!Y:Y,0))))</f>
        <v/>
      </c>
      <c r="D436" s="52" t="str">
        <f>IF(E436="","",(INDEX(Raw!A:A,MATCH(E436+6000,Raw!Y:Y,0))))</f>
        <v/>
      </c>
      <c r="E436" s="11" t="str">
        <f>(IFERROR(IF(LARGE(Raw!Y:Y,A436)-6000&gt;0,LARGE(Raw!Y:Y,A436)-6000,""),""))</f>
        <v/>
      </c>
      <c r="G436" s="3" t="str">
        <f t="shared" si="18"/>
        <v/>
      </c>
      <c r="H436" s="52" t="str">
        <f>IF(J436="","",(INDEX(Raw!D:D,MATCH(J436+4000,Raw!Y:Y,0))))</f>
        <v/>
      </c>
      <c r="I436" s="52" t="str">
        <f>IF(J436="","",(INDEX(Raw!A:A,MATCH(J436+4000,Raw!Y:Y,0))))</f>
        <v/>
      </c>
      <c r="J436" s="11" t="str">
        <f>(IFERROR(IF(LARGE(Raw!Y:Y,A436+COUNTIF(Raw!C:C,"H"))-4000&gt;0,LARGE(Raw!Y:Y,A436+COUNTIF(Raw!C:C,"H"))-4000,""),""))</f>
        <v/>
      </c>
      <c r="L436" s="3" t="str">
        <f t="shared" si="19"/>
        <v/>
      </c>
      <c r="M436" s="52" t="str">
        <f>IF(O436="","",(INDEX(Raw!D:D,MATCH(O436+2000,Raw!Y:Y,0))))</f>
        <v/>
      </c>
      <c r="N436" s="52" t="str">
        <f>IF(O436="","",(INDEX(Raw!A:A,MATCH(O436+2000,Raw!Y:Y,0))))</f>
        <v/>
      </c>
      <c r="O436" s="11" t="str">
        <f>(IFERROR(IF(LARGE(Raw!Y:Y,A436+COUNTIF(Raw!C:C,"H")+COUNTIF(Raw!C:C,"S"))-2000&gt;0,LARGE(Raw!Y:Y,A436+COUNTIF(Raw!C:C,"H")+COUNTIF(Raw!C:C,"S"))-2000,""),""))</f>
        <v/>
      </c>
    </row>
    <row r="437" spans="1:15" x14ac:dyDescent="0.3">
      <c r="A437" s="52">
        <v>434</v>
      </c>
      <c r="B437" s="3" t="str">
        <f t="shared" si="20"/>
        <v/>
      </c>
      <c r="C437" s="52" t="str">
        <f>IF(E437="","",(INDEX(Raw!D:D,MATCH(E437+6000,Raw!Y:Y,0))))</f>
        <v/>
      </c>
      <c r="D437" s="52" t="str">
        <f>IF(E437="","",(INDEX(Raw!A:A,MATCH(E437+6000,Raw!Y:Y,0))))</f>
        <v/>
      </c>
      <c r="E437" s="11" t="str">
        <f>(IFERROR(IF(LARGE(Raw!Y:Y,A437)-6000&gt;0,LARGE(Raw!Y:Y,A437)-6000,""),""))</f>
        <v/>
      </c>
      <c r="G437" s="3" t="str">
        <f t="shared" si="18"/>
        <v/>
      </c>
      <c r="H437" s="52" t="str">
        <f>IF(J437="","",(INDEX(Raw!D:D,MATCH(J437+4000,Raw!Y:Y,0))))</f>
        <v/>
      </c>
      <c r="I437" s="52" t="str">
        <f>IF(J437="","",(INDEX(Raw!A:A,MATCH(J437+4000,Raw!Y:Y,0))))</f>
        <v/>
      </c>
      <c r="J437" s="11" t="str">
        <f>(IFERROR(IF(LARGE(Raw!Y:Y,A437+COUNTIF(Raw!C:C,"H"))-4000&gt;0,LARGE(Raw!Y:Y,A437+COUNTIF(Raw!C:C,"H"))-4000,""),""))</f>
        <v/>
      </c>
      <c r="L437" s="3" t="str">
        <f t="shared" si="19"/>
        <v/>
      </c>
      <c r="M437" s="52" t="str">
        <f>IF(O437="","",(INDEX(Raw!D:D,MATCH(O437+2000,Raw!Y:Y,0))))</f>
        <v/>
      </c>
      <c r="N437" s="52" t="str">
        <f>IF(O437="","",(INDEX(Raw!A:A,MATCH(O437+2000,Raw!Y:Y,0))))</f>
        <v/>
      </c>
      <c r="O437" s="11" t="str">
        <f>(IFERROR(IF(LARGE(Raw!Y:Y,A437+COUNTIF(Raw!C:C,"H")+COUNTIF(Raw!C:C,"S"))-2000&gt;0,LARGE(Raw!Y:Y,A437+COUNTIF(Raw!C:C,"H")+COUNTIF(Raw!C:C,"S"))-2000,""),""))</f>
        <v/>
      </c>
    </row>
    <row r="438" spans="1:15" x14ac:dyDescent="0.3">
      <c r="A438" s="52">
        <v>435</v>
      </c>
      <c r="B438" s="3" t="str">
        <f t="shared" si="20"/>
        <v/>
      </c>
      <c r="C438" s="52" t="str">
        <f>IF(E438="","",(INDEX(Raw!D:D,MATCH(E438+6000,Raw!Y:Y,0))))</f>
        <v/>
      </c>
      <c r="D438" s="52" t="str">
        <f>IF(E438="","",(INDEX(Raw!A:A,MATCH(E438+6000,Raw!Y:Y,0))))</f>
        <v/>
      </c>
      <c r="E438" s="11" t="str">
        <f>(IFERROR(IF(LARGE(Raw!Y:Y,A438)-6000&gt;0,LARGE(Raw!Y:Y,A438)-6000,""),""))</f>
        <v/>
      </c>
      <c r="G438" s="3" t="str">
        <f t="shared" si="18"/>
        <v/>
      </c>
      <c r="H438" s="52" t="str">
        <f>IF(J438="","",(INDEX(Raw!D:D,MATCH(J438+4000,Raw!Y:Y,0))))</f>
        <v/>
      </c>
      <c r="I438" s="52" t="str">
        <f>IF(J438="","",(INDEX(Raw!A:A,MATCH(J438+4000,Raw!Y:Y,0))))</f>
        <v/>
      </c>
      <c r="J438" s="11" t="str">
        <f>(IFERROR(IF(LARGE(Raw!Y:Y,A438+COUNTIF(Raw!C:C,"H"))-4000&gt;0,LARGE(Raw!Y:Y,A438+COUNTIF(Raw!C:C,"H"))-4000,""),""))</f>
        <v/>
      </c>
      <c r="L438" s="3" t="str">
        <f t="shared" si="19"/>
        <v/>
      </c>
      <c r="M438" s="52" t="str">
        <f>IF(O438="","",(INDEX(Raw!D:D,MATCH(O438+2000,Raw!Y:Y,0))))</f>
        <v/>
      </c>
      <c r="N438" s="52" t="str">
        <f>IF(O438="","",(INDEX(Raw!A:A,MATCH(O438+2000,Raw!Y:Y,0))))</f>
        <v/>
      </c>
      <c r="O438" s="11" t="str">
        <f>(IFERROR(IF(LARGE(Raw!Y:Y,A438+COUNTIF(Raw!C:C,"H")+COUNTIF(Raw!C:C,"S"))-2000&gt;0,LARGE(Raw!Y:Y,A438+COUNTIF(Raw!C:C,"H")+COUNTIF(Raw!C:C,"S"))-2000,""),""))</f>
        <v/>
      </c>
    </row>
    <row r="439" spans="1:15" x14ac:dyDescent="0.3">
      <c r="A439" s="52">
        <v>436</v>
      </c>
      <c r="B439" s="3" t="str">
        <f t="shared" si="20"/>
        <v/>
      </c>
      <c r="C439" s="52" t="str">
        <f>IF(E439="","",(INDEX(Raw!D:D,MATCH(E439+6000,Raw!Y:Y,0))))</f>
        <v/>
      </c>
      <c r="D439" s="52" t="str">
        <f>IF(E439="","",(INDEX(Raw!A:A,MATCH(E439+6000,Raw!Y:Y,0))))</f>
        <v/>
      </c>
      <c r="E439" s="11" t="str">
        <f>(IFERROR(IF(LARGE(Raw!Y:Y,A439)-6000&gt;0,LARGE(Raw!Y:Y,A439)-6000,""),""))</f>
        <v/>
      </c>
      <c r="G439" s="3" t="str">
        <f t="shared" si="18"/>
        <v/>
      </c>
      <c r="H439" s="52" t="str">
        <f>IF(J439="","",(INDEX(Raw!D:D,MATCH(J439+4000,Raw!Y:Y,0))))</f>
        <v/>
      </c>
      <c r="I439" s="52" t="str">
        <f>IF(J439="","",(INDEX(Raw!A:A,MATCH(J439+4000,Raw!Y:Y,0))))</f>
        <v/>
      </c>
      <c r="J439" s="11" t="str">
        <f>(IFERROR(IF(LARGE(Raw!Y:Y,A439+COUNTIF(Raw!C:C,"H"))-4000&gt;0,LARGE(Raw!Y:Y,A439+COUNTIF(Raw!C:C,"H"))-4000,""),""))</f>
        <v/>
      </c>
      <c r="L439" s="3" t="str">
        <f t="shared" si="19"/>
        <v/>
      </c>
      <c r="M439" s="52" t="str">
        <f>IF(O439="","",(INDEX(Raw!D:D,MATCH(O439+2000,Raw!Y:Y,0))))</f>
        <v/>
      </c>
      <c r="N439" s="52" t="str">
        <f>IF(O439="","",(INDEX(Raw!A:A,MATCH(O439+2000,Raw!Y:Y,0))))</f>
        <v/>
      </c>
      <c r="O439" s="11" t="str">
        <f>(IFERROR(IF(LARGE(Raw!Y:Y,A439+COUNTIF(Raw!C:C,"H")+COUNTIF(Raw!C:C,"S"))-2000&gt;0,LARGE(Raw!Y:Y,A439+COUNTIF(Raw!C:C,"H")+COUNTIF(Raw!C:C,"S"))-2000,""),""))</f>
        <v/>
      </c>
    </row>
    <row r="440" spans="1:15" x14ac:dyDescent="0.3">
      <c r="A440" s="52">
        <v>437</v>
      </c>
      <c r="B440" s="3" t="str">
        <f t="shared" si="20"/>
        <v/>
      </c>
      <c r="C440" s="52" t="str">
        <f>IF(E440="","",(INDEX(Raw!D:D,MATCH(E440+6000,Raw!Y:Y,0))))</f>
        <v/>
      </c>
      <c r="D440" s="52" t="str">
        <f>IF(E440="","",(INDEX(Raw!A:A,MATCH(E440+6000,Raw!Y:Y,0))))</f>
        <v/>
      </c>
      <c r="E440" s="11" t="str">
        <f>(IFERROR(IF(LARGE(Raw!Y:Y,A440)-6000&gt;0,LARGE(Raw!Y:Y,A440)-6000,""),""))</f>
        <v/>
      </c>
      <c r="G440" s="3" t="str">
        <f t="shared" si="18"/>
        <v/>
      </c>
      <c r="H440" s="52" t="str">
        <f>IF(J440="","",(INDEX(Raw!D:D,MATCH(J440+4000,Raw!Y:Y,0))))</f>
        <v/>
      </c>
      <c r="I440" s="52" t="str">
        <f>IF(J440="","",(INDEX(Raw!A:A,MATCH(J440+4000,Raw!Y:Y,0))))</f>
        <v/>
      </c>
      <c r="J440" s="11" t="str">
        <f>(IFERROR(IF(LARGE(Raw!Y:Y,A440+COUNTIF(Raw!C:C,"H"))-4000&gt;0,LARGE(Raw!Y:Y,A440+COUNTIF(Raw!C:C,"H"))-4000,""),""))</f>
        <v/>
      </c>
      <c r="L440" s="3" t="str">
        <f t="shared" si="19"/>
        <v/>
      </c>
      <c r="M440" s="52" t="str">
        <f>IF(O440="","",(INDEX(Raw!D:D,MATCH(O440+2000,Raw!Y:Y,0))))</f>
        <v/>
      </c>
      <c r="N440" s="52" t="str">
        <f>IF(O440="","",(INDEX(Raw!A:A,MATCH(O440+2000,Raw!Y:Y,0))))</f>
        <v/>
      </c>
      <c r="O440" s="11" t="str">
        <f>(IFERROR(IF(LARGE(Raw!Y:Y,A440+COUNTIF(Raw!C:C,"H")+COUNTIF(Raw!C:C,"S"))-2000&gt;0,LARGE(Raw!Y:Y,A440+COUNTIF(Raw!C:C,"H")+COUNTIF(Raw!C:C,"S"))-2000,""),""))</f>
        <v/>
      </c>
    </row>
    <row r="441" spans="1:15" x14ac:dyDescent="0.3">
      <c r="A441" s="52">
        <v>438</v>
      </c>
      <c r="B441" s="3" t="str">
        <f t="shared" si="20"/>
        <v/>
      </c>
      <c r="C441" s="52" t="str">
        <f>IF(E441="","",(INDEX(Raw!D:D,MATCH(E441+6000,Raw!Y:Y,0))))</f>
        <v/>
      </c>
      <c r="D441" s="52" t="str">
        <f>IF(E441="","",(INDEX(Raw!A:A,MATCH(E441+6000,Raw!Y:Y,0))))</f>
        <v/>
      </c>
      <c r="E441" s="11" t="str">
        <f>(IFERROR(IF(LARGE(Raw!Y:Y,A441)-6000&gt;0,LARGE(Raw!Y:Y,A441)-6000,""),""))</f>
        <v/>
      </c>
      <c r="G441" s="3" t="str">
        <f t="shared" si="18"/>
        <v/>
      </c>
      <c r="H441" s="52" t="str">
        <f>IF(J441="","",(INDEX(Raw!D:D,MATCH(J441+4000,Raw!Y:Y,0))))</f>
        <v/>
      </c>
      <c r="I441" s="52" t="str">
        <f>IF(J441="","",(INDEX(Raw!A:A,MATCH(J441+4000,Raw!Y:Y,0))))</f>
        <v/>
      </c>
      <c r="J441" s="11" t="str">
        <f>(IFERROR(IF(LARGE(Raw!Y:Y,A441+COUNTIF(Raw!C:C,"H"))-4000&gt;0,LARGE(Raw!Y:Y,A441+COUNTIF(Raw!C:C,"H"))-4000,""),""))</f>
        <v/>
      </c>
      <c r="L441" s="3" t="str">
        <f t="shared" si="19"/>
        <v/>
      </c>
      <c r="M441" s="52" t="str">
        <f>IF(O441="","",(INDEX(Raw!D:D,MATCH(O441+2000,Raw!Y:Y,0))))</f>
        <v/>
      </c>
      <c r="N441" s="52" t="str">
        <f>IF(O441="","",(INDEX(Raw!A:A,MATCH(O441+2000,Raw!Y:Y,0))))</f>
        <v/>
      </c>
      <c r="O441" s="11" t="str">
        <f>(IFERROR(IF(LARGE(Raw!Y:Y,A441+COUNTIF(Raw!C:C,"H")+COUNTIF(Raw!C:C,"S"))-2000&gt;0,LARGE(Raw!Y:Y,A441+COUNTIF(Raw!C:C,"H")+COUNTIF(Raw!C:C,"S"))-2000,""),""))</f>
        <v/>
      </c>
    </row>
    <row r="442" spans="1:15" x14ac:dyDescent="0.3">
      <c r="A442" s="52">
        <v>439</v>
      </c>
      <c r="B442" s="3" t="str">
        <f t="shared" si="20"/>
        <v/>
      </c>
      <c r="C442" s="52" t="str">
        <f>IF(E442="","",(INDEX(Raw!D:D,MATCH(E442+6000,Raw!Y:Y,0))))</f>
        <v/>
      </c>
      <c r="D442" s="52" t="str">
        <f>IF(E442="","",(INDEX(Raw!A:A,MATCH(E442+6000,Raw!Y:Y,0))))</f>
        <v/>
      </c>
      <c r="E442" s="11" t="str">
        <f>(IFERROR(IF(LARGE(Raw!Y:Y,A442)-6000&gt;0,LARGE(Raw!Y:Y,A442)-6000,""),""))</f>
        <v/>
      </c>
      <c r="G442" s="3" t="str">
        <f t="shared" si="18"/>
        <v/>
      </c>
      <c r="H442" s="52" t="str">
        <f>IF(J442="","",(INDEX(Raw!D:D,MATCH(J442+4000,Raw!Y:Y,0))))</f>
        <v/>
      </c>
      <c r="I442" s="52" t="str">
        <f>IF(J442="","",(INDEX(Raw!A:A,MATCH(J442+4000,Raw!Y:Y,0))))</f>
        <v/>
      </c>
      <c r="J442" s="11" t="str">
        <f>(IFERROR(IF(LARGE(Raw!Y:Y,A442+COUNTIF(Raw!C:C,"H"))-4000&gt;0,LARGE(Raw!Y:Y,A442+COUNTIF(Raw!C:C,"H"))-4000,""),""))</f>
        <v/>
      </c>
      <c r="L442" s="3" t="str">
        <f t="shared" si="19"/>
        <v/>
      </c>
      <c r="M442" s="52" t="str">
        <f>IF(O442="","",(INDEX(Raw!D:D,MATCH(O442+2000,Raw!Y:Y,0))))</f>
        <v/>
      </c>
      <c r="N442" s="52" t="str">
        <f>IF(O442="","",(INDEX(Raw!A:A,MATCH(O442+2000,Raw!Y:Y,0))))</f>
        <v/>
      </c>
      <c r="O442" s="11" t="str">
        <f>(IFERROR(IF(LARGE(Raw!Y:Y,A442+COUNTIF(Raw!C:C,"H")+COUNTIF(Raw!C:C,"S"))-2000&gt;0,LARGE(Raw!Y:Y,A442+COUNTIF(Raw!C:C,"H")+COUNTIF(Raw!C:C,"S"))-2000,""),""))</f>
        <v/>
      </c>
    </row>
    <row r="443" spans="1:15" x14ac:dyDescent="0.3">
      <c r="A443" s="52">
        <v>440</v>
      </c>
      <c r="B443" s="3" t="str">
        <f t="shared" si="20"/>
        <v/>
      </c>
      <c r="C443" s="52" t="str">
        <f>IF(E443="","",(INDEX(Raw!D:D,MATCH(E443+6000,Raw!Y:Y,0))))</f>
        <v/>
      </c>
      <c r="D443" s="52" t="str">
        <f>IF(E443="","",(INDEX(Raw!A:A,MATCH(E443+6000,Raw!Y:Y,0))))</f>
        <v/>
      </c>
      <c r="E443" s="11" t="str">
        <f>(IFERROR(IF(LARGE(Raw!Y:Y,A443)-6000&gt;0,LARGE(Raw!Y:Y,A443)-6000,""),""))</f>
        <v/>
      </c>
      <c r="G443" s="3" t="str">
        <f t="shared" si="18"/>
        <v/>
      </c>
      <c r="H443" s="52" t="str">
        <f>IF(J443="","",(INDEX(Raw!D:D,MATCH(J443+4000,Raw!Y:Y,0))))</f>
        <v/>
      </c>
      <c r="I443" s="52" t="str">
        <f>IF(J443="","",(INDEX(Raw!A:A,MATCH(J443+4000,Raw!Y:Y,0))))</f>
        <v/>
      </c>
      <c r="J443" s="11" t="str">
        <f>(IFERROR(IF(LARGE(Raw!Y:Y,A443+COUNTIF(Raw!C:C,"H"))-4000&gt;0,LARGE(Raw!Y:Y,A443+COUNTIF(Raw!C:C,"H"))-4000,""),""))</f>
        <v/>
      </c>
      <c r="L443" s="3" t="str">
        <f t="shared" si="19"/>
        <v/>
      </c>
      <c r="M443" s="52" t="str">
        <f>IF(O443="","",(INDEX(Raw!D:D,MATCH(O443+2000,Raw!Y:Y,0))))</f>
        <v/>
      </c>
      <c r="N443" s="52" t="str">
        <f>IF(O443="","",(INDEX(Raw!A:A,MATCH(O443+2000,Raw!Y:Y,0))))</f>
        <v/>
      </c>
      <c r="O443" s="11" t="str">
        <f>(IFERROR(IF(LARGE(Raw!Y:Y,A443+COUNTIF(Raw!C:C,"H")+COUNTIF(Raw!C:C,"S"))-2000&gt;0,LARGE(Raw!Y:Y,A443+COUNTIF(Raw!C:C,"H")+COUNTIF(Raw!C:C,"S"))-2000,""),""))</f>
        <v/>
      </c>
    </row>
    <row r="444" spans="1:15" x14ac:dyDescent="0.3">
      <c r="A444" s="52">
        <v>441</v>
      </c>
      <c r="B444" s="3" t="str">
        <f t="shared" si="20"/>
        <v/>
      </c>
      <c r="C444" s="52" t="str">
        <f>IF(E444="","",(INDEX(Raw!D:D,MATCH(E444+6000,Raw!Y:Y,0))))</f>
        <v/>
      </c>
      <c r="D444" s="52" t="str">
        <f>IF(E444="","",(INDEX(Raw!A:A,MATCH(E444+6000,Raw!Y:Y,0))))</f>
        <v/>
      </c>
      <c r="E444" s="11" t="str">
        <f>(IFERROR(IF(LARGE(Raw!Y:Y,A444)-6000&gt;0,LARGE(Raw!Y:Y,A444)-6000,""),""))</f>
        <v/>
      </c>
      <c r="G444" s="3" t="str">
        <f t="shared" si="18"/>
        <v/>
      </c>
      <c r="H444" s="52" t="str">
        <f>IF(J444="","",(INDEX(Raw!D:D,MATCH(J444+4000,Raw!Y:Y,0))))</f>
        <v/>
      </c>
      <c r="I444" s="52" t="str">
        <f>IF(J444="","",(INDEX(Raw!A:A,MATCH(J444+4000,Raw!Y:Y,0))))</f>
        <v/>
      </c>
      <c r="J444" s="11" t="str">
        <f>(IFERROR(IF(LARGE(Raw!Y:Y,A444+COUNTIF(Raw!C:C,"H"))-4000&gt;0,LARGE(Raw!Y:Y,A444+COUNTIF(Raw!C:C,"H"))-4000,""),""))</f>
        <v/>
      </c>
      <c r="L444" s="3" t="str">
        <f t="shared" si="19"/>
        <v/>
      </c>
      <c r="M444" s="52" t="str">
        <f>IF(O444="","",(INDEX(Raw!D:D,MATCH(O444+2000,Raw!Y:Y,0))))</f>
        <v/>
      </c>
      <c r="N444" s="52" t="str">
        <f>IF(O444="","",(INDEX(Raw!A:A,MATCH(O444+2000,Raw!Y:Y,0))))</f>
        <v/>
      </c>
      <c r="O444" s="11" t="str">
        <f>(IFERROR(IF(LARGE(Raw!Y:Y,A444+COUNTIF(Raw!C:C,"H")+COUNTIF(Raw!C:C,"S"))-2000&gt;0,LARGE(Raw!Y:Y,A444+COUNTIF(Raw!C:C,"H")+COUNTIF(Raw!C:C,"S"))-2000,""),""))</f>
        <v/>
      </c>
    </row>
    <row r="445" spans="1:15" x14ac:dyDescent="0.3">
      <c r="A445" s="52">
        <v>442</v>
      </c>
      <c r="B445" s="3" t="str">
        <f t="shared" si="20"/>
        <v/>
      </c>
      <c r="C445" s="52" t="str">
        <f>IF(E445="","",(INDEX(Raw!D:D,MATCH(E445+6000,Raw!Y:Y,0))))</f>
        <v/>
      </c>
      <c r="D445" s="52" t="str">
        <f>IF(E445="","",(INDEX(Raw!A:A,MATCH(E445+6000,Raw!Y:Y,0))))</f>
        <v/>
      </c>
      <c r="E445" s="11" t="str">
        <f>(IFERROR(IF(LARGE(Raw!Y:Y,A445)-6000&gt;0,LARGE(Raw!Y:Y,A445)-6000,""),""))</f>
        <v/>
      </c>
      <c r="G445" s="3" t="str">
        <f t="shared" si="18"/>
        <v/>
      </c>
      <c r="H445" s="52" t="str">
        <f>IF(J445="","",(INDEX(Raw!D:D,MATCH(J445+4000,Raw!Y:Y,0))))</f>
        <v/>
      </c>
      <c r="I445" s="52" t="str">
        <f>IF(J445="","",(INDEX(Raw!A:A,MATCH(J445+4000,Raw!Y:Y,0))))</f>
        <v/>
      </c>
      <c r="J445" s="11" t="str">
        <f>(IFERROR(IF(LARGE(Raw!Y:Y,A445+COUNTIF(Raw!C:C,"H"))-4000&gt;0,LARGE(Raw!Y:Y,A445+COUNTIF(Raw!C:C,"H"))-4000,""),""))</f>
        <v/>
      </c>
      <c r="L445" s="3" t="str">
        <f t="shared" si="19"/>
        <v/>
      </c>
      <c r="M445" s="52" t="str">
        <f>IF(O445="","",(INDEX(Raw!D:D,MATCH(O445+2000,Raw!Y:Y,0))))</f>
        <v/>
      </c>
      <c r="N445" s="52" t="str">
        <f>IF(O445="","",(INDEX(Raw!A:A,MATCH(O445+2000,Raw!Y:Y,0))))</f>
        <v/>
      </c>
      <c r="O445" s="11" t="str">
        <f>(IFERROR(IF(LARGE(Raw!Y:Y,A445+COUNTIF(Raw!C:C,"H")+COUNTIF(Raw!C:C,"S"))-2000&gt;0,LARGE(Raw!Y:Y,A445+COUNTIF(Raw!C:C,"H")+COUNTIF(Raw!C:C,"S"))-2000,""),""))</f>
        <v/>
      </c>
    </row>
    <row r="446" spans="1:15" x14ac:dyDescent="0.3">
      <c r="A446" s="52">
        <v>443</v>
      </c>
      <c r="B446" s="3" t="str">
        <f t="shared" si="20"/>
        <v/>
      </c>
      <c r="C446" s="52" t="str">
        <f>IF(E446="","",(INDEX(Raw!D:D,MATCH(E446+6000,Raw!Y:Y,0))))</f>
        <v/>
      </c>
      <c r="D446" s="52" t="str">
        <f>IF(E446="","",(INDEX(Raw!A:A,MATCH(E446+6000,Raw!Y:Y,0))))</f>
        <v/>
      </c>
      <c r="E446" s="11" t="str">
        <f>(IFERROR(IF(LARGE(Raw!Y:Y,A446)-6000&gt;0,LARGE(Raw!Y:Y,A446)-6000,""),""))</f>
        <v/>
      </c>
      <c r="G446" s="3" t="str">
        <f t="shared" si="18"/>
        <v/>
      </c>
      <c r="H446" s="52" t="str">
        <f>IF(J446="","",(INDEX(Raw!D:D,MATCH(J446+4000,Raw!Y:Y,0))))</f>
        <v/>
      </c>
      <c r="I446" s="52" t="str">
        <f>IF(J446="","",(INDEX(Raw!A:A,MATCH(J446+4000,Raw!Y:Y,0))))</f>
        <v/>
      </c>
      <c r="J446" s="11" t="str">
        <f>(IFERROR(IF(LARGE(Raw!Y:Y,A446+COUNTIF(Raw!C:C,"H"))-4000&gt;0,LARGE(Raw!Y:Y,A446+COUNTIF(Raw!C:C,"H"))-4000,""),""))</f>
        <v/>
      </c>
      <c r="L446" s="3" t="str">
        <f t="shared" si="19"/>
        <v/>
      </c>
      <c r="M446" s="52" t="str">
        <f>IF(O446="","",(INDEX(Raw!D:D,MATCH(O446+2000,Raw!Y:Y,0))))</f>
        <v/>
      </c>
      <c r="N446" s="52" t="str">
        <f>IF(O446="","",(INDEX(Raw!A:A,MATCH(O446+2000,Raw!Y:Y,0))))</f>
        <v/>
      </c>
      <c r="O446" s="11" t="str">
        <f>(IFERROR(IF(LARGE(Raw!Y:Y,A446+COUNTIF(Raw!C:C,"H")+COUNTIF(Raw!C:C,"S"))-2000&gt;0,LARGE(Raw!Y:Y,A446+COUNTIF(Raw!C:C,"H")+COUNTIF(Raw!C:C,"S"))-2000,""),""))</f>
        <v/>
      </c>
    </row>
    <row r="447" spans="1:15" x14ac:dyDescent="0.3">
      <c r="A447" s="52">
        <v>444</v>
      </c>
      <c r="B447" s="3" t="str">
        <f t="shared" si="20"/>
        <v/>
      </c>
      <c r="C447" s="52" t="str">
        <f>IF(E447="","",(INDEX(Raw!D:D,MATCH(E447+6000,Raw!Y:Y,0))))</f>
        <v/>
      </c>
      <c r="D447" s="52" t="str">
        <f>IF(E447="","",(INDEX(Raw!A:A,MATCH(E447+6000,Raw!Y:Y,0))))</f>
        <v/>
      </c>
      <c r="E447" s="11" t="str">
        <f>(IFERROR(IF(LARGE(Raw!Y:Y,A447)-6000&gt;0,LARGE(Raw!Y:Y,A447)-6000,""),""))</f>
        <v/>
      </c>
      <c r="G447" s="3" t="str">
        <f t="shared" si="18"/>
        <v/>
      </c>
      <c r="H447" s="52" t="str">
        <f>IF(J447="","",(INDEX(Raw!D:D,MATCH(J447+4000,Raw!Y:Y,0))))</f>
        <v/>
      </c>
      <c r="I447" s="52" t="str">
        <f>IF(J447="","",(INDEX(Raw!A:A,MATCH(J447+4000,Raw!Y:Y,0))))</f>
        <v/>
      </c>
      <c r="J447" s="11" t="str">
        <f>(IFERROR(IF(LARGE(Raw!Y:Y,A447+COUNTIF(Raw!C:C,"H"))-4000&gt;0,LARGE(Raw!Y:Y,A447+COUNTIF(Raw!C:C,"H"))-4000,""),""))</f>
        <v/>
      </c>
      <c r="L447" s="3" t="str">
        <f t="shared" si="19"/>
        <v/>
      </c>
      <c r="M447" s="52" t="str">
        <f>IF(O447="","",(INDEX(Raw!D:D,MATCH(O447+2000,Raw!Y:Y,0))))</f>
        <v/>
      </c>
      <c r="N447" s="52" t="str">
        <f>IF(O447="","",(INDEX(Raw!A:A,MATCH(O447+2000,Raw!Y:Y,0))))</f>
        <v/>
      </c>
      <c r="O447" s="11" t="str">
        <f>(IFERROR(IF(LARGE(Raw!Y:Y,A447+COUNTIF(Raw!C:C,"H")+COUNTIF(Raw!C:C,"S"))-2000&gt;0,LARGE(Raw!Y:Y,A447+COUNTIF(Raw!C:C,"H")+COUNTIF(Raw!C:C,"S"))-2000,""),""))</f>
        <v/>
      </c>
    </row>
    <row r="448" spans="1:15" x14ac:dyDescent="0.3">
      <c r="A448" s="52">
        <v>445</v>
      </c>
      <c r="B448" s="3" t="str">
        <f t="shared" si="20"/>
        <v/>
      </c>
      <c r="C448" s="52" t="str">
        <f>IF(E448="","",(INDEX(Raw!D:D,MATCH(E448+6000,Raw!Y:Y,0))))</f>
        <v/>
      </c>
      <c r="D448" s="52" t="str">
        <f>IF(E448="","",(INDEX(Raw!A:A,MATCH(E448+6000,Raw!Y:Y,0))))</f>
        <v/>
      </c>
      <c r="E448" s="11" t="str">
        <f>(IFERROR(IF(LARGE(Raw!Y:Y,A448)-6000&gt;0,LARGE(Raw!Y:Y,A448)-6000,""),""))</f>
        <v/>
      </c>
      <c r="G448" s="3" t="str">
        <f t="shared" si="18"/>
        <v/>
      </c>
      <c r="H448" s="52" t="str">
        <f>IF(J448="","",(INDEX(Raw!D:D,MATCH(J448+4000,Raw!Y:Y,0))))</f>
        <v/>
      </c>
      <c r="I448" s="52" t="str">
        <f>IF(J448="","",(INDEX(Raw!A:A,MATCH(J448+4000,Raw!Y:Y,0))))</f>
        <v/>
      </c>
      <c r="J448" s="11" t="str">
        <f>(IFERROR(IF(LARGE(Raw!Y:Y,A448+COUNTIF(Raw!C:C,"H"))-4000&gt;0,LARGE(Raw!Y:Y,A448+COUNTIF(Raw!C:C,"H"))-4000,""),""))</f>
        <v/>
      </c>
      <c r="L448" s="3" t="str">
        <f t="shared" si="19"/>
        <v/>
      </c>
      <c r="M448" s="52" t="str">
        <f>IF(O448="","",(INDEX(Raw!D:D,MATCH(O448+2000,Raw!Y:Y,0))))</f>
        <v/>
      </c>
      <c r="N448" s="52" t="str">
        <f>IF(O448="","",(INDEX(Raw!A:A,MATCH(O448+2000,Raw!Y:Y,0))))</f>
        <v/>
      </c>
      <c r="O448" s="11" t="str">
        <f>(IFERROR(IF(LARGE(Raw!Y:Y,A448+COUNTIF(Raw!C:C,"H")+COUNTIF(Raw!C:C,"S"))-2000&gt;0,LARGE(Raw!Y:Y,A448+COUNTIF(Raw!C:C,"H")+COUNTIF(Raw!C:C,"S"))-2000,""),""))</f>
        <v/>
      </c>
    </row>
    <row r="449" spans="1:15" x14ac:dyDescent="0.3">
      <c r="A449" s="52">
        <v>446</v>
      </c>
      <c r="B449" s="3" t="str">
        <f t="shared" si="20"/>
        <v/>
      </c>
      <c r="C449" s="52" t="str">
        <f>IF(E449="","",(INDEX(Raw!D:D,MATCH(E449+6000,Raw!Y:Y,0))))</f>
        <v/>
      </c>
      <c r="D449" s="52" t="str">
        <f>IF(E449="","",(INDEX(Raw!A:A,MATCH(E449+6000,Raw!Y:Y,0))))</f>
        <v/>
      </c>
      <c r="E449" s="11" t="str">
        <f>(IFERROR(IF(LARGE(Raw!Y:Y,A449)-6000&gt;0,LARGE(Raw!Y:Y,A449)-6000,""),""))</f>
        <v/>
      </c>
      <c r="G449" s="3" t="str">
        <f t="shared" si="18"/>
        <v/>
      </c>
      <c r="H449" s="52" t="str">
        <f>IF(J449="","",(INDEX(Raw!D:D,MATCH(J449+4000,Raw!Y:Y,0))))</f>
        <v/>
      </c>
      <c r="I449" s="52" t="str">
        <f>IF(J449="","",(INDEX(Raw!A:A,MATCH(J449+4000,Raw!Y:Y,0))))</f>
        <v/>
      </c>
      <c r="J449" s="11" t="str">
        <f>(IFERROR(IF(LARGE(Raw!Y:Y,A449+COUNTIF(Raw!C:C,"H"))-4000&gt;0,LARGE(Raw!Y:Y,A449+COUNTIF(Raw!C:C,"H"))-4000,""),""))</f>
        <v/>
      </c>
      <c r="L449" s="3" t="str">
        <f t="shared" si="19"/>
        <v/>
      </c>
      <c r="M449" s="52" t="str">
        <f>IF(O449="","",(INDEX(Raw!D:D,MATCH(O449+2000,Raw!Y:Y,0))))</f>
        <v/>
      </c>
      <c r="N449" s="52" t="str">
        <f>IF(O449="","",(INDEX(Raw!A:A,MATCH(O449+2000,Raw!Y:Y,0))))</f>
        <v/>
      </c>
      <c r="O449" s="11" t="str">
        <f>(IFERROR(IF(LARGE(Raw!Y:Y,A449+COUNTIF(Raw!C:C,"H")+COUNTIF(Raw!C:C,"S"))-2000&gt;0,LARGE(Raw!Y:Y,A449+COUNTIF(Raw!C:C,"H")+COUNTIF(Raw!C:C,"S"))-2000,""),""))</f>
        <v/>
      </c>
    </row>
    <row r="450" spans="1:15" x14ac:dyDescent="0.3">
      <c r="A450" s="52">
        <v>447</v>
      </c>
      <c r="B450" s="3" t="str">
        <f t="shared" si="20"/>
        <v/>
      </c>
      <c r="C450" s="52" t="str">
        <f>IF(E450="","",(INDEX(Raw!D:D,MATCH(E450+6000,Raw!Y:Y,0))))</f>
        <v/>
      </c>
      <c r="D450" s="52" t="str">
        <f>IF(E450="","",(INDEX(Raw!A:A,MATCH(E450+6000,Raw!Y:Y,0))))</f>
        <v/>
      </c>
      <c r="E450" s="11" t="str">
        <f>(IFERROR(IF(LARGE(Raw!Y:Y,A450)-6000&gt;0,LARGE(Raw!Y:Y,A450)-6000,""),""))</f>
        <v/>
      </c>
      <c r="G450" s="3" t="str">
        <f t="shared" si="18"/>
        <v/>
      </c>
      <c r="H450" s="52" t="str">
        <f>IF(J450="","",(INDEX(Raw!D:D,MATCH(J450+4000,Raw!Y:Y,0))))</f>
        <v/>
      </c>
      <c r="I450" s="52" t="str">
        <f>IF(J450="","",(INDEX(Raw!A:A,MATCH(J450+4000,Raw!Y:Y,0))))</f>
        <v/>
      </c>
      <c r="J450" s="11" t="str">
        <f>(IFERROR(IF(LARGE(Raw!Y:Y,A450+COUNTIF(Raw!C:C,"H"))-4000&gt;0,LARGE(Raw!Y:Y,A450+COUNTIF(Raw!C:C,"H"))-4000,""),""))</f>
        <v/>
      </c>
      <c r="L450" s="3" t="str">
        <f t="shared" si="19"/>
        <v/>
      </c>
      <c r="M450" s="52" t="str">
        <f>IF(O450="","",(INDEX(Raw!D:D,MATCH(O450+2000,Raw!Y:Y,0))))</f>
        <v/>
      </c>
      <c r="N450" s="52" t="str">
        <f>IF(O450="","",(INDEX(Raw!A:A,MATCH(O450+2000,Raw!Y:Y,0))))</f>
        <v/>
      </c>
      <c r="O450" s="11" t="str">
        <f>(IFERROR(IF(LARGE(Raw!Y:Y,A450+COUNTIF(Raw!C:C,"H")+COUNTIF(Raw!C:C,"S"))-2000&gt;0,LARGE(Raw!Y:Y,A450+COUNTIF(Raw!C:C,"H")+COUNTIF(Raw!C:C,"S"))-2000,""),""))</f>
        <v/>
      </c>
    </row>
    <row r="451" spans="1:15" x14ac:dyDescent="0.3">
      <c r="A451" s="52">
        <v>448</v>
      </c>
      <c r="B451" s="3" t="str">
        <f t="shared" si="20"/>
        <v/>
      </c>
      <c r="C451" s="52" t="str">
        <f>IF(E451="","",(INDEX(Raw!D:D,MATCH(E451+6000,Raw!Y:Y,0))))</f>
        <v/>
      </c>
      <c r="D451" s="52" t="str">
        <f>IF(E451="","",(INDEX(Raw!A:A,MATCH(E451+6000,Raw!Y:Y,0))))</f>
        <v/>
      </c>
      <c r="E451" s="11" t="str">
        <f>(IFERROR(IF(LARGE(Raw!Y:Y,A451)-6000&gt;0,LARGE(Raw!Y:Y,A451)-6000,""),""))</f>
        <v/>
      </c>
      <c r="G451" s="3" t="str">
        <f t="shared" si="18"/>
        <v/>
      </c>
      <c r="H451" s="52" t="str">
        <f>IF(J451="","",(INDEX(Raw!D:D,MATCH(J451+4000,Raw!Y:Y,0))))</f>
        <v/>
      </c>
      <c r="I451" s="52" t="str">
        <f>IF(J451="","",(INDEX(Raw!A:A,MATCH(J451+4000,Raw!Y:Y,0))))</f>
        <v/>
      </c>
      <c r="J451" s="11" t="str">
        <f>(IFERROR(IF(LARGE(Raw!Y:Y,A451+COUNTIF(Raw!C:C,"H"))-4000&gt;0,LARGE(Raw!Y:Y,A451+COUNTIF(Raw!C:C,"H"))-4000,""),""))</f>
        <v/>
      </c>
      <c r="L451" s="3" t="str">
        <f t="shared" si="19"/>
        <v/>
      </c>
      <c r="M451" s="52" t="str">
        <f>IF(O451="","",(INDEX(Raw!D:D,MATCH(O451+2000,Raw!Y:Y,0))))</f>
        <v/>
      </c>
      <c r="N451" s="52" t="str">
        <f>IF(O451="","",(INDEX(Raw!A:A,MATCH(O451+2000,Raw!Y:Y,0))))</f>
        <v/>
      </c>
      <c r="O451" s="11" t="str">
        <f>(IFERROR(IF(LARGE(Raw!Y:Y,A451+COUNTIF(Raw!C:C,"H")+COUNTIF(Raw!C:C,"S"))-2000&gt;0,LARGE(Raw!Y:Y,A451+COUNTIF(Raw!C:C,"H")+COUNTIF(Raw!C:C,"S"))-2000,""),""))</f>
        <v/>
      </c>
    </row>
    <row r="452" spans="1:15" x14ac:dyDescent="0.3">
      <c r="A452" s="52">
        <v>449</v>
      </c>
      <c r="B452" s="3" t="str">
        <f t="shared" si="20"/>
        <v/>
      </c>
      <c r="C452" s="52" t="str">
        <f>IF(E452="","",(INDEX(Raw!D:D,MATCH(E452+6000,Raw!Y:Y,0))))</f>
        <v/>
      </c>
      <c r="D452" s="52" t="str">
        <f>IF(E452="","",(INDEX(Raw!A:A,MATCH(E452+6000,Raw!Y:Y,0))))</f>
        <v/>
      </c>
      <c r="E452" s="11" t="str">
        <f>(IFERROR(IF(LARGE(Raw!Y:Y,A452)-6000&gt;0,LARGE(Raw!Y:Y,A452)-6000,""),""))</f>
        <v/>
      </c>
      <c r="G452" s="3" t="str">
        <f t="shared" si="18"/>
        <v/>
      </c>
      <c r="H452" s="52" t="str">
        <f>IF(J452="","",(INDEX(Raw!D:D,MATCH(J452+4000,Raw!Y:Y,0))))</f>
        <v/>
      </c>
      <c r="I452" s="52" t="str">
        <f>IF(J452="","",(INDEX(Raw!A:A,MATCH(J452+4000,Raw!Y:Y,0))))</f>
        <v/>
      </c>
      <c r="J452" s="11" t="str">
        <f>(IFERROR(IF(LARGE(Raw!Y:Y,A452+COUNTIF(Raw!C:C,"H"))-4000&gt;0,LARGE(Raw!Y:Y,A452+COUNTIF(Raw!C:C,"H"))-4000,""),""))</f>
        <v/>
      </c>
      <c r="L452" s="3" t="str">
        <f t="shared" si="19"/>
        <v/>
      </c>
      <c r="M452" s="52" t="str">
        <f>IF(O452="","",(INDEX(Raw!D:D,MATCH(O452+2000,Raw!Y:Y,0))))</f>
        <v/>
      </c>
      <c r="N452" s="52" t="str">
        <f>IF(O452="","",(INDEX(Raw!A:A,MATCH(O452+2000,Raw!Y:Y,0))))</f>
        <v/>
      </c>
      <c r="O452" s="11" t="str">
        <f>(IFERROR(IF(LARGE(Raw!Y:Y,A452+COUNTIF(Raw!C:C,"H")+COUNTIF(Raw!C:C,"S"))-2000&gt;0,LARGE(Raw!Y:Y,A452+COUNTIF(Raw!C:C,"H")+COUNTIF(Raw!C:C,"S"))-2000,""),""))</f>
        <v/>
      </c>
    </row>
    <row r="453" spans="1:15" x14ac:dyDescent="0.3">
      <c r="A453" s="52">
        <v>450</v>
      </c>
      <c r="B453" s="3" t="str">
        <f t="shared" si="20"/>
        <v/>
      </c>
      <c r="C453" s="52" t="str">
        <f>IF(E453="","",(INDEX(Raw!D:D,MATCH(E453+6000,Raw!Y:Y,0))))</f>
        <v/>
      </c>
      <c r="D453" s="52" t="str">
        <f>IF(E453="","",(INDEX(Raw!A:A,MATCH(E453+6000,Raw!Y:Y,0))))</f>
        <v/>
      </c>
      <c r="E453" s="11" t="str">
        <f>(IFERROR(IF(LARGE(Raw!Y:Y,A453)-6000&gt;0,LARGE(Raw!Y:Y,A453)-6000,""),""))</f>
        <v/>
      </c>
      <c r="G453" s="3" t="str">
        <f t="shared" ref="G453:G500" si="21">IFERROR(IF(ROUND(J453,3)=ROUND(J452,3),G452,G452+1),"")</f>
        <v/>
      </c>
      <c r="H453" s="52" t="str">
        <f>IF(J453="","",(INDEX(Raw!D:D,MATCH(J453+4000,Raw!Y:Y,0))))</f>
        <v/>
      </c>
      <c r="I453" s="52" t="str">
        <f>IF(J453="","",(INDEX(Raw!A:A,MATCH(J453+4000,Raw!Y:Y,0))))</f>
        <v/>
      </c>
      <c r="J453" s="11" t="str">
        <f>(IFERROR(IF(LARGE(Raw!Y:Y,A453+COUNTIF(Raw!C:C,"H"))-4000&gt;0,LARGE(Raw!Y:Y,A453+COUNTIF(Raw!C:C,"H"))-4000,""),""))</f>
        <v/>
      </c>
      <c r="L453" s="3" t="str">
        <f t="shared" ref="L453:L500" si="22">IFERROR(IF(ROUND(O453,3)=ROUND(O452,3),L452,L452+1),"")</f>
        <v/>
      </c>
      <c r="M453" s="52" t="str">
        <f>IF(O453="","",(INDEX(Raw!D:D,MATCH(O453+2000,Raw!Y:Y,0))))</f>
        <v/>
      </c>
      <c r="N453" s="52" t="str">
        <f>IF(O453="","",(INDEX(Raw!A:A,MATCH(O453+2000,Raw!Y:Y,0))))</f>
        <v/>
      </c>
      <c r="O453" s="11" t="str">
        <f>(IFERROR(IF(LARGE(Raw!Y:Y,A453+COUNTIF(Raw!C:C,"H")+COUNTIF(Raw!C:C,"S"))-2000&gt;0,LARGE(Raw!Y:Y,A453+COUNTIF(Raw!C:C,"H")+COUNTIF(Raw!C:C,"S"))-2000,""),""))</f>
        <v/>
      </c>
    </row>
    <row r="454" spans="1:15" x14ac:dyDescent="0.3">
      <c r="A454" s="52">
        <v>451</v>
      </c>
      <c r="B454" s="3" t="str">
        <f t="shared" ref="B454:B500" si="23">IFERROR(IF(ROUND(E454,3)=ROUND(E453,3),B453,B453+1),"")</f>
        <v/>
      </c>
      <c r="C454" s="52" t="str">
        <f>IF(E454="","",(INDEX(Raw!D:D,MATCH(E454+6000,Raw!Y:Y,0))))</f>
        <v/>
      </c>
      <c r="D454" s="52" t="str">
        <f>IF(E454="","",(INDEX(Raw!A:A,MATCH(E454+6000,Raw!Y:Y,0))))</f>
        <v/>
      </c>
      <c r="E454" s="11" t="str">
        <f>(IFERROR(IF(LARGE(Raw!Y:Y,A454)-6000&gt;0,LARGE(Raw!Y:Y,A454)-6000,""),""))</f>
        <v/>
      </c>
      <c r="G454" s="3" t="str">
        <f t="shared" si="21"/>
        <v/>
      </c>
      <c r="H454" s="52" t="str">
        <f>IF(J454="","",(INDEX(Raw!D:D,MATCH(J454+4000,Raw!Y:Y,0))))</f>
        <v/>
      </c>
      <c r="I454" s="52" t="str">
        <f>IF(J454="","",(INDEX(Raw!A:A,MATCH(J454+4000,Raw!Y:Y,0))))</f>
        <v/>
      </c>
      <c r="J454" s="11" t="str">
        <f>(IFERROR(IF(LARGE(Raw!Y:Y,A454+COUNTIF(Raw!C:C,"H"))-4000&gt;0,LARGE(Raw!Y:Y,A454+COUNTIF(Raw!C:C,"H"))-4000,""),""))</f>
        <v/>
      </c>
      <c r="L454" s="3" t="str">
        <f t="shared" si="22"/>
        <v/>
      </c>
      <c r="M454" s="52" t="str">
        <f>IF(O454="","",(INDEX(Raw!D:D,MATCH(O454+2000,Raw!Y:Y,0))))</f>
        <v/>
      </c>
      <c r="N454" s="52" t="str">
        <f>IF(O454="","",(INDEX(Raw!A:A,MATCH(O454+2000,Raw!Y:Y,0))))</f>
        <v/>
      </c>
      <c r="O454" s="11" t="str">
        <f>(IFERROR(IF(LARGE(Raw!Y:Y,A454+COUNTIF(Raw!C:C,"H")+COUNTIF(Raw!C:C,"S"))-2000&gt;0,LARGE(Raw!Y:Y,A454+COUNTIF(Raw!C:C,"H")+COUNTIF(Raw!C:C,"S"))-2000,""),""))</f>
        <v/>
      </c>
    </row>
    <row r="455" spans="1:15" x14ac:dyDescent="0.3">
      <c r="A455" s="52">
        <v>452</v>
      </c>
      <c r="B455" s="3" t="str">
        <f t="shared" si="23"/>
        <v/>
      </c>
      <c r="C455" s="52" t="str">
        <f>IF(E455="","",(INDEX(Raw!D:D,MATCH(E455+6000,Raw!Y:Y,0))))</f>
        <v/>
      </c>
      <c r="D455" s="52" t="str">
        <f>IF(E455="","",(INDEX(Raw!A:A,MATCH(E455+6000,Raw!Y:Y,0))))</f>
        <v/>
      </c>
      <c r="E455" s="11" t="str">
        <f>(IFERROR(IF(LARGE(Raw!Y:Y,A455)-6000&gt;0,LARGE(Raw!Y:Y,A455)-6000,""),""))</f>
        <v/>
      </c>
      <c r="G455" s="3" t="str">
        <f t="shared" si="21"/>
        <v/>
      </c>
      <c r="H455" s="52" t="str">
        <f>IF(J455="","",(INDEX(Raw!D:D,MATCH(J455+4000,Raw!Y:Y,0))))</f>
        <v/>
      </c>
      <c r="I455" s="52" t="str">
        <f>IF(J455="","",(INDEX(Raw!A:A,MATCH(J455+4000,Raw!Y:Y,0))))</f>
        <v/>
      </c>
      <c r="J455" s="11" t="str">
        <f>(IFERROR(IF(LARGE(Raw!Y:Y,A455+COUNTIF(Raw!C:C,"H"))-4000&gt;0,LARGE(Raw!Y:Y,A455+COUNTIF(Raw!C:C,"H"))-4000,""),""))</f>
        <v/>
      </c>
      <c r="L455" s="3" t="str">
        <f t="shared" si="22"/>
        <v/>
      </c>
      <c r="M455" s="52" t="str">
        <f>IF(O455="","",(INDEX(Raw!D:D,MATCH(O455+2000,Raw!Y:Y,0))))</f>
        <v/>
      </c>
      <c r="N455" s="52" t="str">
        <f>IF(O455="","",(INDEX(Raw!A:A,MATCH(O455+2000,Raw!Y:Y,0))))</f>
        <v/>
      </c>
      <c r="O455" s="11" t="str">
        <f>(IFERROR(IF(LARGE(Raw!Y:Y,A455+COUNTIF(Raw!C:C,"H")+COUNTIF(Raw!C:C,"S"))-2000&gt;0,LARGE(Raw!Y:Y,A455+COUNTIF(Raw!C:C,"H")+COUNTIF(Raw!C:C,"S"))-2000,""),""))</f>
        <v/>
      </c>
    </row>
    <row r="456" spans="1:15" x14ac:dyDescent="0.3">
      <c r="A456" s="52">
        <v>453</v>
      </c>
      <c r="B456" s="3" t="str">
        <f t="shared" si="23"/>
        <v/>
      </c>
      <c r="C456" s="52" t="str">
        <f>IF(E456="","",(INDEX(Raw!D:D,MATCH(E456+6000,Raw!Y:Y,0))))</f>
        <v/>
      </c>
      <c r="D456" s="52" t="str">
        <f>IF(E456="","",(INDEX(Raw!A:A,MATCH(E456+6000,Raw!Y:Y,0))))</f>
        <v/>
      </c>
      <c r="E456" s="11" t="str">
        <f>(IFERROR(IF(LARGE(Raw!Y:Y,A456)-6000&gt;0,LARGE(Raw!Y:Y,A456)-6000,""),""))</f>
        <v/>
      </c>
      <c r="G456" s="3" t="str">
        <f t="shared" si="21"/>
        <v/>
      </c>
      <c r="H456" s="52" t="str">
        <f>IF(J456="","",(INDEX(Raw!D:D,MATCH(J456+4000,Raw!Y:Y,0))))</f>
        <v/>
      </c>
      <c r="I456" s="52" t="str">
        <f>IF(J456="","",(INDEX(Raw!A:A,MATCH(J456+4000,Raw!Y:Y,0))))</f>
        <v/>
      </c>
      <c r="J456" s="11" t="str">
        <f>(IFERROR(IF(LARGE(Raw!Y:Y,A456+COUNTIF(Raw!C:C,"H"))-4000&gt;0,LARGE(Raw!Y:Y,A456+COUNTIF(Raw!C:C,"H"))-4000,""),""))</f>
        <v/>
      </c>
      <c r="L456" s="3" t="str">
        <f t="shared" si="22"/>
        <v/>
      </c>
      <c r="M456" s="52" t="str">
        <f>IF(O456="","",(INDEX(Raw!D:D,MATCH(O456+2000,Raw!Y:Y,0))))</f>
        <v/>
      </c>
      <c r="N456" s="52" t="str">
        <f>IF(O456="","",(INDEX(Raw!A:A,MATCH(O456+2000,Raw!Y:Y,0))))</f>
        <v/>
      </c>
      <c r="O456" s="11" t="str">
        <f>(IFERROR(IF(LARGE(Raw!Y:Y,A456+COUNTIF(Raw!C:C,"H")+COUNTIF(Raw!C:C,"S"))-2000&gt;0,LARGE(Raw!Y:Y,A456+COUNTIF(Raw!C:C,"H")+COUNTIF(Raw!C:C,"S"))-2000,""),""))</f>
        <v/>
      </c>
    </row>
    <row r="457" spans="1:15" x14ac:dyDescent="0.3">
      <c r="A457" s="52">
        <v>454</v>
      </c>
      <c r="B457" s="3" t="str">
        <f t="shared" si="23"/>
        <v/>
      </c>
      <c r="C457" s="52" t="str">
        <f>IF(E457="","",(INDEX(Raw!D:D,MATCH(E457+6000,Raw!Y:Y,0))))</f>
        <v/>
      </c>
      <c r="D457" s="52" t="str">
        <f>IF(E457="","",(INDEX(Raw!A:A,MATCH(E457+6000,Raw!Y:Y,0))))</f>
        <v/>
      </c>
      <c r="E457" s="11" t="str">
        <f>(IFERROR(IF(LARGE(Raw!Y:Y,A457)-6000&gt;0,LARGE(Raw!Y:Y,A457)-6000,""),""))</f>
        <v/>
      </c>
      <c r="G457" s="3" t="str">
        <f t="shared" si="21"/>
        <v/>
      </c>
      <c r="H457" s="52" t="str">
        <f>IF(J457="","",(INDEX(Raw!D:D,MATCH(J457+4000,Raw!Y:Y,0))))</f>
        <v/>
      </c>
      <c r="I457" s="52" t="str">
        <f>IF(J457="","",(INDEX(Raw!A:A,MATCH(J457+4000,Raw!Y:Y,0))))</f>
        <v/>
      </c>
      <c r="J457" s="11" t="str">
        <f>(IFERROR(IF(LARGE(Raw!Y:Y,A457+COUNTIF(Raw!C:C,"H"))-4000&gt;0,LARGE(Raw!Y:Y,A457+COUNTIF(Raw!C:C,"H"))-4000,""),""))</f>
        <v/>
      </c>
      <c r="L457" s="3" t="str">
        <f t="shared" si="22"/>
        <v/>
      </c>
      <c r="M457" s="52" t="str">
        <f>IF(O457="","",(INDEX(Raw!D:D,MATCH(O457+2000,Raw!Y:Y,0))))</f>
        <v/>
      </c>
      <c r="N457" s="52" t="str">
        <f>IF(O457="","",(INDEX(Raw!A:A,MATCH(O457+2000,Raw!Y:Y,0))))</f>
        <v/>
      </c>
      <c r="O457" s="11" t="str">
        <f>(IFERROR(IF(LARGE(Raw!Y:Y,A457+COUNTIF(Raw!C:C,"H")+COUNTIF(Raw!C:C,"S"))-2000&gt;0,LARGE(Raw!Y:Y,A457+COUNTIF(Raw!C:C,"H")+COUNTIF(Raw!C:C,"S"))-2000,""),""))</f>
        <v/>
      </c>
    </row>
    <row r="458" spans="1:15" x14ac:dyDescent="0.3">
      <c r="A458" s="52">
        <v>455</v>
      </c>
      <c r="B458" s="3" t="str">
        <f t="shared" si="23"/>
        <v/>
      </c>
      <c r="C458" s="52" t="str">
        <f>IF(E458="","",(INDEX(Raw!D:D,MATCH(E458+6000,Raw!Y:Y,0))))</f>
        <v/>
      </c>
      <c r="D458" s="52" t="str">
        <f>IF(E458="","",(INDEX(Raw!A:A,MATCH(E458+6000,Raw!Y:Y,0))))</f>
        <v/>
      </c>
      <c r="E458" s="11" t="str">
        <f>(IFERROR(IF(LARGE(Raw!Y:Y,A458)-6000&gt;0,LARGE(Raw!Y:Y,A458)-6000,""),""))</f>
        <v/>
      </c>
      <c r="G458" s="3" t="str">
        <f t="shared" si="21"/>
        <v/>
      </c>
      <c r="H458" s="52" t="str">
        <f>IF(J458="","",(INDEX(Raw!D:D,MATCH(J458+4000,Raw!Y:Y,0))))</f>
        <v/>
      </c>
      <c r="I458" s="52" t="str">
        <f>IF(J458="","",(INDEX(Raw!A:A,MATCH(J458+4000,Raw!Y:Y,0))))</f>
        <v/>
      </c>
      <c r="J458" s="11" t="str">
        <f>(IFERROR(IF(LARGE(Raw!Y:Y,A458+COUNTIF(Raw!C:C,"H"))-4000&gt;0,LARGE(Raw!Y:Y,A458+COUNTIF(Raw!C:C,"H"))-4000,""),""))</f>
        <v/>
      </c>
      <c r="L458" s="3" t="str">
        <f t="shared" si="22"/>
        <v/>
      </c>
      <c r="M458" s="52" t="str">
        <f>IF(O458="","",(INDEX(Raw!D:D,MATCH(O458+2000,Raw!Y:Y,0))))</f>
        <v/>
      </c>
      <c r="N458" s="52" t="str">
        <f>IF(O458="","",(INDEX(Raw!A:A,MATCH(O458+2000,Raw!Y:Y,0))))</f>
        <v/>
      </c>
      <c r="O458" s="11" t="str">
        <f>(IFERROR(IF(LARGE(Raw!Y:Y,A458+COUNTIF(Raw!C:C,"H")+COUNTIF(Raw!C:C,"S"))-2000&gt;0,LARGE(Raw!Y:Y,A458+COUNTIF(Raw!C:C,"H")+COUNTIF(Raw!C:C,"S"))-2000,""),""))</f>
        <v/>
      </c>
    </row>
    <row r="459" spans="1:15" x14ac:dyDescent="0.3">
      <c r="A459" s="52">
        <v>456</v>
      </c>
      <c r="B459" s="3" t="str">
        <f t="shared" si="23"/>
        <v/>
      </c>
      <c r="C459" s="52" t="str">
        <f>IF(E459="","",(INDEX(Raw!D:D,MATCH(E459+6000,Raw!Y:Y,0))))</f>
        <v/>
      </c>
      <c r="D459" s="52" t="str">
        <f>IF(E459="","",(INDEX(Raw!A:A,MATCH(E459+6000,Raw!Y:Y,0))))</f>
        <v/>
      </c>
      <c r="E459" s="11" t="str">
        <f>(IFERROR(IF(LARGE(Raw!Y:Y,A459)-6000&gt;0,LARGE(Raw!Y:Y,A459)-6000,""),""))</f>
        <v/>
      </c>
      <c r="G459" s="3" t="str">
        <f t="shared" si="21"/>
        <v/>
      </c>
      <c r="H459" s="52" t="str">
        <f>IF(J459="","",(INDEX(Raw!D:D,MATCH(J459+4000,Raw!Y:Y,0))))</f>
        <v/>
      </c>
      <c r="I459" s="52" t="str">
        <f>IF(J459="","",(INDEX(Raw!A:A,MATCH(J459+4000,Raw!Y:Y,0))))</f>
        <v/>
      </c>
      <c r="J459" s="11" t="str">
        <f>(IFERROR(IF(LARGE(Raw!Y:Y,A459+COUNTIF(Raw!C:C,"H"))-4000&gt;0,LARGE(Raw!Y:Y,A459+COUNTIF(Raw!C:C,"H"))-4000,""),""))</f>
        <v/>
      </c>
      <c r="L459" s="3" t="str">
        <f t="shared" si="22"/>
        <v/>
      </c>
      <c r="M459" s="52" t="str">
        <f>IF(O459="","",(INDEX(Raw!D:D,MATCH(O459+2000,Raw!Y:Y,0))))</f>
        <v/>
      </c>
      <c r="N459" s="52" t="str">
        <f>IF(O459="","",(INDEX(Raw!A:A,MATCH(O459+2000,Raw!Y:Y,0))))</f>
        <v/>
      </c>
      <c r="O459" s="11" t="str">
        <f>(IFERROR(IF(LARGE(Raw!Y:Y,A459+COUNTIF(Raw!C:C,"H")+COUNTIF(Raw!C:C,"S"))-2000&gt;0,LARGE(Raw!Y:Y,A459+COUNTIF(Raw!C:C,"H")+COUNTIF(Raw!C:C,"S"))-2000,""),""))</f>
        <v/>
      </c>
    </row>
    <row r="460" spans="1:15" x14ac:dyDescent="0.3">
      <c r="A460" s="52">
        <v>457</v>
      </c>
      <c r="B460" s="3" t="str">
        <f t="shared" si="23"/>
        <v/>
      </c>
      <c r="C460" s="52" t="str">
        <f>IF(E460="","",(INDEX(Raw!D:D,MATCH(E460+6000,Raw!Y:Y,0))))</f>
        <v/>
      </c>
      <c r="D460" s="52" t="str">
        <f>IF(E460="","",(INDEX(Raw!A:A,MATCH(E460+6000,Raw!Y:Y,0))))</f>
        <v/>
      </c>
      <c r="E460" s="11" t="str">
        <f>(IFERROR(IF(LARGE(Raw!Y:Y,A460)-6000&gt;0,LARGE(Raw!Y:Y,A460)-6000,""),""))</f>
        <v/>
      </c>
      <c r="G460" s="3" t="str">
        <f t="shared" si="21"/>
        <v/>
      </c>
      <c r="H460" s="52" t="str">
        <f>IF(J460="","",(INDEX(Raw!D:D,MATCH(J460+4000,Raw!Y:Y,0))))</f>
        <v/>
      </c>
      <c r="I460" s="52" t="str">
        <f>IF(J460="","",(INDEX(Raw!A:A,MATCH(J460+4000,Raw!Y:Y,0))))</f>
        <v/>
      </c>
      <c r="J460" s="11" t="str">
        <f>(IFERROR(IF(LARGE(Raw!Y:Y,A460+COUNTIF(Raw!C:C,"H"))-4000&gt;0,LARGE(Raw!Y:Y,A460+COUNTIF(Raw!C:C,"H"))-4000,""),""))</f>
        <v/>
      </c>
      <c r="L460" s="3" t="str">
        <f t="shared" si="22"/>
        <v/>
      </c>
      <c r="M460" s="52" t="str">
        <f>IF(O460="","",(INDEX(Raw!D:D,MATCH(O460+2000,Raw!Y:Y,0))))</f>
        <v/>
      </c>
      <c r="N460" s="52" t="str">
        <f>IF(O460="","",(INDEX(Raw!A:A,MATCH(O460+2000,Raw!Y:Y,0))))</f>
        <v/>
      </c>
      <c r="O460" s="11" t="str">
        <f>(IFERROR(IF(LARGE(Raw!Y:Y,A460+COUNTIF(Raw!C:C,"H")+COUNTIF(Raw!C:C,"S"))-2000&gt;0,LARGE(Raw!Y:Y,A460+COUNTIF(Raw!C:C,"H")+COUNTIF(Raw!C:C,"S"))-2000,""),""))</f>
        <v/>
      </c>
    </row>
    <row r="461" spans="1:15" x14ac:dyDescent="0.3">
      <c r="A461" s="52">
        <v>458</v>
      </c>
      <c r="B461" s="3" t="str">
        <f t="shared" si="23"/>
        <v/>
      </c>
      <c r="C461" s="52" t="str">
        <f>IF(E461="","",(INDEX(Raw!D:D,MATCH(E461+6000,Raw!Y:Y,0))))</f>
        <v/>
      </c>
      <c r="D461" s="52" t="str">
        <f>IF(E461="","",(INDEX(Raw!A:A,MATCH(E461+6000,Raw!Y:Y,0))))</f>
        <v/>
      </c>
      <c r="E461" s="11" t="str">
        <f>(IFERROR(IF(LARGE(Raw!Y:Y,A461)-6000&gt;0,LARGE(Raw!Y:Y,A461)-6000,""),""))</f>
        <v/>
      </c>
      <c r="G461" s="3" t="str">
        <f t="shared" si="21"/>
        <v/>
      </c>
      <c r="H461" s="52" t="str">
        <f>IF(J461="","",(INDEX(Raw!D:D,MATCH(J461+4000,Raw!Y:Y,0))))</f>
        <v/>
      </c>
      <c r="I461" s="52" t="str">
        <f>IF(J461="","",(INDEX(Raw!A:A,MATCH(J461+4000,Raw!Y:Y,0))))</f>
        <v/>
      </c>
      <c r="J461" s="11" t="str">
        <f>(IFERROR(IF(LARGE(Raw!Y:Y,A461+COUNTIF(Raw!C:C,"H"))-4000&gt;0,LARGE(Raw!Y:Y,A461+COUNTIF(Raw!C:C,"H"))-4000,""),""))</f>
        <v/>
      </c>
      <c r="L461" s="3" t="str">
        <f t="shared" si="22"/>
        <v/>
      </c>
      <c r="M461" s="52" t="str">
        <f>IF(O461="","",(INDEX(Raw!D:D,MATCH(O461+2000,Raw!Y:Y,0))))</f>
        <v/>
      </c>
      <c r="N461" s="52" t="str">
        <f>IF(O461="","",(INDEX(Raw!A:A,MATCH(O461+2000,Raw!Y:Y,0))))</f>
        <v/>
      </c>
      <c r="O461" s="11" t="str">
        <f>(IFERROR(IF(LARGE(Raw!Y:Y,A461+COUNTIF(Raw!C:C,"H")+COUNTIF(Raw!C:C,"S"))-2000&gt;0,LARGE(Raw!Y:Y,A461+COUNTIF(Raw!C:C,"H")+COUNTIF(Raw!C:C,"S"))-2000,""),""))</f>
        <v/>
      </c>
    </row>
    <row r="462" spans="1:15" x14ac:dyDescent="0.3">
      <c r="A462" s="52">
        <v>459</v>
      </c>
      <c r="B462" s="3" t="str">
        <f t="shared" si="23"/>
        <v/>
      </c>
      <c r="C462" s="52" t="str">
        <f>IF(E462="","",(INDEX(Raw!D:D,MATCH(E462+6000,Raw!Y:Y,0))))</f>
        <v/>
      </c>
      <c r="D462" s="52" t="str">
        <f>IF(E462="","",(INDEX(Raw!A:A,MATCH(E462+6000,Raw!Y:Y,0))))</f>
        <v/>
      </c>
      <c r="E462" s="11" t="str">
        <f>(IFERROR(IF(LARGE(Raw!Y:Y,A462)-6000&gt;0,LARGE(Raw!Y:Y,A462)-6000,""),""))</f>
        <v/>
      </c>
      <c r="G462" s="3" t="str">
        <f t="shared" si="21"/>
        <v/>
      </c>
      <c r="H462" s="52" t="str">
        <f>IF(J462="","",(INDEX(Raw!D:D,MATCH(J462+4000,Raw!Y:Y,0))))</f>
        <v/>
      </c>
      <c r="I462" s="52" t="str">
        <f>IF(J462="","",(INDEX(Raw!A:A,MATCH(J462+4000,Raw!Y:Y,0))))</f>
        <v/>
      </c>
      <c r="J462" s="11" t="str">
        <f>(IFERROR(IF(LARGE(Raw!Y:Y,A462+COUNTIF(Raw!C:C,"H"))-4000&gt;0,LARGE(Raw!Y:Y,A462+COUNTIF(Raw!C:C,"H"))-4000,""),""))</f>
        <v/>
      </c>
      <c r="L462" s="3" t="str">
        <f t="shared" si="22"/>
        <v/>
      </c>
      <c r="M462" s="52" t="str">
        <f>IF(O462="","",(INDEX(Raw!D:D,MATCH(O462+2000,Raw!Y:Y,0))))</f>
        <v/>
      </c>
      <c r="N462" s="52" t="str">
        <f>IF(O462="","",(INDEX(Raw!A:A,MATCH(O462+2000,Raw!Y:Y,0))))</f>
        <v/>
      </c>
      <c r="O462" s="11" t="str">
        <f>(IFERROR(IF(LARGE(Raw!Y:Y,A462+COUNTIF(Raw!C:C,"H")+COUNTIF(Raw!C:C,"S"))-2000&gt;0,LARGE(Raw!Y:Y,A462+COUNTIF(Raw!C:C,"H")+COUNTIF(Raw!C:C,"S"))-2000,""),""))</f>
        <v/>
      </c>
    </row>
    <row r="463" spans="1:15" x14ac:dyDescent="0.3">
      <c r="A463" s="52">
        <v>460</v>
      </c>
      <c r="B463" s="3" t="str">
        <f t="shared" si="23"/>
        <v/>
      </c>
      <c r="C463" s="52" t="str">
        <f>IF(E463="","",(INDEX(Raw!D:D,MATCH(E463+6000,Raw!Y:Y,0))))</f>
        <v/>
      </c>
      <c r="D463" s="52" t="str">
        <f>IF(E463="","",(INDEX(Raw!A:A,MATCH(E463+6000,Raw!Y:Y,0))))</f>
        <v/>
      </c>
      <c r="E463" s="11" t="str">
        <f>(IFERROR(IF(LARGE(Raw!Y:Y,A463)-6000&gt;0,LARGE(Raw!Y:Y,A463)-6000,""),""))</f>
        <v/>
      </c>
      <c r="G463" s="3" t="str">
        <f t="shared" si="21"/>
        <v/>
      </c>
      <c r="H463" s="52" t="str">
        <f>IF(J463="","",(INDEX(Raw!D:D,MATCH(J463+4000,Raw!Y:Y,0))))</f>
        <v/>
      </c>
      <c r="I463" s="52" t="str">
        <f>IF(J463="","",(INDEX(Raw!A:A,MATCH(J463+4000,Raw!Y:Y,0))))</f>
        <v/>
      </c>
      <c r="J463" s="11" t="str">
        <f>(IFERROR(IF(LARGE(Raw!Y:Y,A463+COUNTIF(Raw!C:C,"H"))-4000&gt;0,LARGE(Raw!Y:Y,A463+COUNTIF(Raw!C:C,"H"))-4000,""),""))</f>
        <v/>
      </c>
      <c r="L463" s="3" t="str">
        <f t="shared" si="22"/>
        <v/>
      </c>
      <c r="M463" s="52" t="str">
        <f>IF(O463="","",(INDEX(Raw!D:D,MATCH(O463+2000,Raw!Y:Y,0))))</f>
        <v/>
      </c>
      <c r="N463" s="52" t="str">
        <f>IF(O463="","",(INDEX(Raw!A:A,MATCH(O463+2000,Raw!Y:Y,0))))</f>
        <v/>
      </c>
      <c r="O463" s="11" t="str">
        <f>(IFERROR(IF(LARGE(Raw!Y:Y,A463+COUNTIF(Raw!C:C,"H")+COUNTIF(Raw!C:C,"S"))-2000&gt;0,LARGE(Raw!Y:Y,A463+COUNTIF(Raw!C:C,"H")+COUNTIF(Raw!C:C,"S"))-2000,""),""))</f>
        <v/>
      </c>
    </row>
    <row r="464" spans="1:15" x14ac:dyDescent="0.3">
      <c r="A464" s="52">
        <v>461</v>
      </c>
      <c r="B464" s="3" t="str">
        <f t="shared" si="23"/>
        <v/>
      </c>
      <c r="C464" s="52" t="str">
        <f>IF(E464="","",(INDEX(Raw!D:D,MATCH(E464+6000,Raw!Y:Y,0))))</f>
        <v/>
      </c>
      <c r="D464" s="52" t="str">
        <f>IF(E464="","",(INDEX(Raw!A:A,MATCH(E464+6000,Raw!Y:Y,0))))</f>
        <v/>
      </c>
      <c r="E464" s="11" t="str">
        <f>(IFERROR(IF(LARGE(Raw!Y:Y,A464)-6000&gt;0,LARGE(Raw!Y:Y,A464)-6000,""),""))</f>
        <v/>
      </c>
      <c r="G464" s="3" t="str">
        <f t="shared" si="21"/>
        <v/>
      </c>
      <c r="H464" s="52" t="str">
        <f>IF(J464="","",(INDEX(Raw!D:D,MATCH(J464+4000,Raw!Y:Y,0))))</f>
        <v/>
      </c>
      <c r="I464" s="52" t="str">
        <f>IF(J464="","",(INDEX(Raw!A:A,MATCH(J464+4000,Raw!Y:Y,0))))</f>
        <v/>
      </c>
      <c r="J464" s="11" t="str">
        <f>(IFERROR(IF(LARGE(Raw!Y:Y,A464+COUNTIF(Raw!C:C,"H"))-4000&gt;0,LARGE(Raw!Y:Y,A464+COUNTIF(Raw!C:C,"H"))-4000,""),""))</f>
        <v/>
      </c>
      <c r="L464" s="3" t="str">
        <f t="shared" si="22"/>
        <v/>
      </c>
      <c r="M464" s="52" t="str">
        <f>IF(O464="","",(INDEX(Raw!D:D,MATCH(O464+2000,Raw!Y:Y,0))))</f>
        <v/>
      </c>
      <c r="N464" s="52" t="str">
        <f>IF(O464="","",(INDEX(Raw!A:A,MATCH(O464+2000,Raw!Y:Y,0))))</f>
        <v/>
      </c>
      <c r="O464" s="11" t="str">
        <f>(IFERROR(IF(LARGE(Raw!Y:Y,A464+COUNTIF(Raw!C:C,"H")+COUNTIF(Raw!C:C,"S"))-2000&gt;0,LARGE(Raw!Y:Y,A464+COUNTIF(Raw!C:C,"H")+COUNTIF(Raw!C:C,"S"))-2000,""),""))</f>
        <v/>
      </c>
    </row>
    <row r="465" spans="1:15" x14ac:dyDescent="0.3">
      <c r="A465" s="52">
        <v>462</v>
      </c>
      <c r="B465" s="3" t="str">
        <f t="shared" si="23"/>
        <v/>
      </c>
      <c r="C465" s="52" t="str">
        <f>IF(E465="","",(INDEX(Raw!D:D,MATCH(E465+6000,Raw!Y:Y,0))))</f>
        <v/>
      </c>
      <c r="D465" s="52" t="str">
        <f>IF(E465="","",(INDEX(Raw!A:A,MATCH(E465+6000,Raw!Y:Y,0))))</f>
        <v/>
      </c>
      <c r="E465" s="11" t="str">
        <f>(IFERROR(IF(LARGE(Raw!Y:Y,A465)-6000&gt;0,LARGE(Raw!Y:Y,A465)-6000,""),""))</f>
        <v/>
      </c>
      <c r="G465" s="3" t="str">
        <f t="shared" si="21"/>
        <v/>
      </c>
      <c r="H465" s="52" t="str">
        <f>IF(J465="","",(INDEX(Raw!D:D,MATCH(J465+4000,Raw!Y:Y,0))))</f>
        <v/>
      </c>
      <c r="I465" s="52" t="str">
        <f>IF(J465="","",(INDEX(Raw!A:A,MATCH(J465+4000,Raw!Y:Y,0))))</f>
        <v/>
      </c>
      <c r="J465" s="11" t="str">
        <f>(IFERROR(IF(LARGE(Raw!Y:Y,A465+COUNTIF(Raw!C:C,"H"))-4000&gt;0,LARGE(Raw!Y:Y,A465+COUNTIF(Raw!C:C,"H"))-4000,""),""))</f>
        <v/>
      </c>
      <c r="L465" s="3" t="str">
        <f t="shared" si="22"/>
        <v/>
      </c>
      <c r="M465" s="52" t="str">
        <f>IF(O465="","",(INDEX(Raw!D:D,MATCH(O465+2000,Raw!Y:Y,0))))</f>
        <v/>
      </c>
      <c r="N465" s="52" t="str">
        <f>IF(O465="","",(INDEX(Raw!A:A,MATCH(O465+2000,Raw!Y:Y,0))))</f>
        <v/>
      </c>
      <c r="O465" s="11" t="str">
        <f>(IFERROR(IF(LARGE(Raw!Y:Y,A465+COUNTIF(Raw!C:C,"H")+COUNTIF(Raw!C:C,"S"))-2000&gt;0,LARGE(Raw!Y:Y,A465+COUNTIF(Raw!C:C,"H")+COUNTIF(Raw!C:C,"S"))-2000,""),""))</f>
        <v/>
      </c>
    </row>
    <row r="466" spans="1:15" x14ac:dyDescent="0.3">
      <c r="A466" s="52">
        <v>463</v>
      </c>
      <c r="B466" s="3" t="str">
        <f t="shared" si="23"/>
        <v/>
      </c>
      <c r="C466" s="52" t="str">
        <f>IF(E466="","",(INDEX(Raw!D:D,MATCH(E466+6000,Raw!Y:Y,0))))</f>
        <v/>
      </c>
      <c r="D466" s="52" t="str">
        <f>IF(E466="","",(INDEX(Raw!A:A,MATCH(E466+6000,Raw!Y:Y,0))))</f>
        <v/>
      </c>
      <c r="E466" s="11" t="str">
        <f>(IFERROR(IF(LARGE(Raw!Y:Y,A466)-6000&gt;0,LARGE(Raw!Y:Y,A466)-6000,""),""))</f>
        <v/>
      </c>
      <c r="G466" s="3" t="str">
        <f t="shared" si="21"/>
        <v/>
      </c>
      <c r="H466" s="52" t="str">
        <f>IF(J466="","",(INDEX(Raw!D:D,MATCH(J466+4000,Raw!Y:Y,0))))</f>
        <v/>
      </c>
      <c r="I466" s="52" t="str">
        <f>IF(J466="","",(INDEX(Raw!A:A,MATCH(J466+4000,Raw!Y:Y,0))))</f>
        <v/>
      </c>
      <c r="J466" s="11" t="str">
        <f>(IFERROR(IF(LARGE(Raw!Y:Y,A466+COUNTIF(Raw!C:C,"H"))-4000&gt;0,LARGE(Raw!Y:Y,A466+COUNTIF(Raw!C:C,"H"))-4000,""),""))</f>
        <v/>
      </c>
      <c r="L466" s="3" t="str">
        <f t="shared" si="22"/>
        <v/>
      </c>
      <c r="M466" s="52" t="str">
        <f>IF(O466="","",(INDEX(Raw!D:D,MATCH(O466+2000,Raw!Y:Y,0))))</f>
        <v/>
      </c>
      <c r="N466" s="52" t="str">
        <f>IF(O466="","",(INDEX(Raw!A:A,MATCH(O466+2000,Raw!Y:Y,0))))</f>
        <v/>
      </c>
      <c r="O466" s="11" t="str">
        <f>(IFERROR(IF(LARGE(Raw!Y:Y,A466+COUNTIF(Raw!C:C,"H")+COUNTIF(Raw!C:C,"S"))-2000&gt;0,LARGE(Raw!Y:Y,A466+COUNTIF(Raw!C:C,"H")+COUNTIF(Raw!C:C,"S"))-2000,""),""))</f>
        <v/>
      </c>
    </row>
    <row r="467" spans="1:15" x14ac:dyDescent="0.3">
      <c r="A467" s="52">
        <v>464</v>
      </c>
      <c r="B467" s="3" t="str">
        <f t="shared" si="23"/>
        <v/>
      </c>
      <c r="C467" s="52" t="str">
        <f>IF(E467="","",(INDEX(Raw!D:D,MATCH(E467+6000,Raw!Y:Y,0))))</f>
        <v/>
      </c>
      <c r="D467" s="52" t="str">
        <f>IF(E467="","",(INDEX(Raw!A:A,MATCH(E467+6000,Raw!Y:Y,0))))</f>
        <v/>
      </c>
      <c r="E467" s="11" t="str">
        <f>(IFERROR(IF(LARGE(Raw!Y:Y,A467)-6000&gt;0,LARGE(Raw!Y:Y,A467)-6000,""),""))</f>
        <v/>
      </c>
      <c r="G467" s="3" t="str">
        <f t="shared" si="21"/>
        <v/>
      </c>
      <c r="H467" s="52" t="str">
        <f>IF(J467="","",(INDEX(Raw!D:D,MATCH(J467+4000,Raw!Y:Y,0))))</f>
        <v/>
      </c>
      <c r="I467" s="52" t="str">
        <f>IF(J467="","",(INDEX(Raw!A:A,MATCH(J467+4000,Raw!Y:Y,0))))</f>
        <v/>
      </c>
      <c r="J467" s="11" t="str">
        <f>(IFERROR(IF(LARGE(Raw!Y:Y,A467+COUNTIF(Raw!C:C,"H"))-4000&gt;0,LARGE(Raw!Y:Y,A467+COUNTIF(Raw!C:C,"H"))-4000,""),""))</f>
        <v/>
      </c>
      <c r="L467" s="3" t="str">
        <f t="shared" si="22"/>
        <v/>
      </c>
      <c r="M467" s="52" t="str">
        <f>IF(O467="","",(INDEX(Raw!D:D,MATCH(O467+2000,Raw!Y:Y,0))))</f>
        <v/>
      </c>
      <c r="N467" s="52" t="str">
        <f>IF(O467="","",(INDEX(Raw!A:A,MATCH(O467+2000,Raw!Y:Y,0))))</f>
        <v/>
      </c>
      <c r="O467" s="11" t="str">
        <f>(IFERROR(IF(LARGE(Raw!Y:Y,A467+COUNTIF(Raw!C:C,"H")+COUNTIF(Raw!C:C,"S"))-2000&gt;0,LARGE(Raw!Y:Y,A467+COUNTIF(Raw!C:C,"H")+COUNTIF(Raw!C:C,"S"))-2000,""),""))</f>
        <v/>
      </c>
    </row>
    <row r="468" spans="1:15" x14ac:dyDescent="0.3">
      <c r="A468" s="52">
        <v>465</v>
      </c>
      <c r="B468" s="3" t="str">
        <f t="shared" si="23"/>
        <v/>
      </c>
      <c r="C468" s="52" t="str">
        <f>IF(E468="","",(INDEX(Raw!D:D,MATCH(E468+6000,Raw!Y:Y,0))))</f>
        <v/>
      </c>
      <c r="D468" s="52" t="str">
        <f>IF(E468="","",(INDEX(Raw!A:A,MATCH(E468+6000,Raw!Y:Y,0))))</f>
        <v/>
      </c>
      <c r="E468" s="11" t="str">
        <f>(IFERROR(IF(LARGE(Raw!Y:Y,A468)-6000&gt;0,LARGE(Raw!Y:Y,A468)-6000,""),""))</f>
        <v/>
      </c>
      <c r="G468" s="3" t="str">
        <f t="shared" si="21"/>
        <v/>
      </c>
      <c r="H468" s="52" t="str">
        <f>IF(J468="","",(INDEX(Raw!D:D,MATCH(J468+4000,Raw!Y:Y,0))))</f>
        <v/>
      </c>
      <c r="I468" s="52" t="str">
        <f>IF(J468="","",(INDEX(Raw!A:A,MATCH(J468+4000,Raw!Y:Y,0))))</f>
        <v/>
      </c>
      <c r="J468" s="11" t="str">
        <f>(IFERROR(IF(LARGE(Raw!Y:Y,A468+COUNTIF(Raw!C:C,"H"))-4000&gt;0,LARGE(Raw!Y:Y,A468+COUNTIF(Raw!C:C,"H"))-4000,""),""))</f>
        <v/>
      </c>
      <c r="L468" s="3" t="str">
        <f t="shared" si="22"/>
        <v/>
      </c>
      <c r="M468" s="52" t="str">
        <f>IF(O468="","",(INDEX(Raw!D:D,MATCH(O468+2000,Raw!Y:Y,0))))</f>
        <v/>
      </c>
      <c r="N468" s="52" t="str">
        <f>IF(O468="","",(INDEX(Raw!A:A,MATCH(O468+2000,Raw!Y:Y,0))))</f>
        <v/>
      </c>
      <c r="O468" s="11" t="str">
        <f>(IFERROR(IF(LARGE(Raw!Y:Y,A468+COUNTIF(Raw!C:C,"H")+COUNTIF(Raw!C:C,"S"))-2000&gt;0,LARGE(Raw!Y:Y,A468+COUNTIF(Raw!C:C,"H")+COUNTIF(Raw!C:C,"S"))-2000,""),""))</f>
        <v/>
      </c>
    </row>
    <row r="469" spans="1:15" x14ac:dyDescent="0.3">
      <c r="A469" s="52">
        <v>466</v>
      </c>
      <c r="B469" s="3" t="str">
        <f t="shared" si="23"/>
        <v/>
      </c>
      <c r="C469" s="52" t="str">
        <f>IF(E469="","",(INDEX(Raw!D:D,MATCH(E469+6000,Raw!Y:Y,0))))</f>
        <v/>
      </c>
      <c r="D469" s="52" t="str">
        <f>IF(E469="","",(INDEX(Raw!A:A,MATCH(E469+6000,Raw!Y:Y,0))))</f>
        <v/>
      </c>
      <c r="E469" s="11" t="str">
        <f>(IFERROR(IF(LARGE(Raw!Y:Y,A469)-6000&gt;0,LARGE(Raw!Y:Y,A469)-6000,""),""))</f>
        <v/>
      </c>
      <c r="G469" s="3" t="str">
        <f t="shared" si="21"/>
        <v/>
      </c>
      <c r="H469" s="52" t="str">
        <f>IF(J469="","",(INDEX(Raw!D:D,MATCH(J469+4000,Raw!Y:Y,0))))</f>
        <v/>
      </c>
      <c r="I469" s="52" t="str">
        <f>IF(J469="","",(INDEX(Raw!A:A,MATCH(J469+4000,Raw!Y:Y,0))))</f>
        <v/>
      </c>
      <c r="J469" s="11" t="str">
        <f>(IFERROR(IF(LARGE(Raw!Y:Y,A469+COUNTIF(Raw!C:C,"H"))-4000&gt;0,LARGE(Raw!Y:Y,A469+COUNTIF(Raw!C:C,"H"))-4000,""),""))</f>
        <v/>
      </c>
      <c r="L469" s="3" t="str">
        <f t="shared" si="22"/>
        <v/>
      </c>
      <c r="M469" s="52" t="str">
        <f>IF(O469="","",(INDEX(Raw!D:D,MATCH(O469+2000,Raw!Y:Y,0))))</f>
        <v/>
      </c>
      <c r="N469" s="52" t="str">
        <f>IF(O469="","",(INDEX(Raw!A:A,MATCH(O469+2000,Raw!Y:Y,0))))</f>
        <v/>
      </c>
      <c r="O469" s="11" t="str">
        <f>(IFERROR(IF(LARGE(Raw!Y:Y,A469+COUNTIF(Raw!C:C,"H")+COUNTIF(Raw!C:C,"S"))-2000&gt;0,LARGE(Raw!Y:Y,A469+COUNTIF(Raw!C:C,"H")+COUNTIF(Raw!C:C,"S"))-2000,""),""))</f>
        <v/>
      </c>
    </row>
    <row r="470" spans="1:15" x14ac:dyDescent="0.3">
      <c r="A470" s="52">
        <v>467</v>
      </c>
      <c r="B470" s="3" t="str">
        <f t="shared" si="23"/>
        <v/>
      </c>
      <c r="C470" s="52" t="str">
        <f>IF(E470="","",(INDEX(Raw!D:D,MATCH(E470+6000,Raw!Y:Y,0))))</f>
        <v/>
      </c>
      <c r="D470" s="52" t="str">
        <f>IF(E470="","",(INDEX(Raw!A:A,MATCH(E470+6000,Raw!Y:Y,0))))</f>
        <v/>
      </c>
      <c r="E470" s="11" t="str">
        <f>(IFERROR(IF(LARGE(Raw!Y:Y,A470)-6000&gt;0,LARGE(Raw!Y:Y,A470)-6000,""),""))</f>
        <v/>
      </c>
      <c r="G470" s="3" t="str">
        <f t="shared" si="21"/>
        <v/>
      </c>
      <c r="H470" s="52" t="str">
        <f>IF(J470="","",(INDEX(Raw!D:D,MATCH(J470+4000,Raw!Y:Y,0))))</f>
        <v/>
      </c>
      <c r="I470" s="52" t="str">
        <f>IF(J470="","",(INDEX(Raw!A:A,MATCH(J470+4000,Raw!Y:Y,0))))</f>
        <v/>
      </c>
      <c r="J470" s="11" t="str">
        <f>(IFERROR(IF(LARGE(Raw!Y:Y,A470+COUNTIF(Raw!C:C,"H"))-4000&gt;0,LARGE(Raw!Y:Y,A470+COUNTIF(Raw!C:C,"H"))-4000,""),""))</f>
        <v/>
      </c>
      <c r="L470" s="3" t="str">
        <f t="shared" si="22"/>
        <v/>
      </c>
      <c r="M470" s="52" t="str">
        <f>IF(O470="","",(INDEX(Raw!D:D,MATCH(O470+2000,Raw!Y:Y,0))))</f>
        <v/>
      </c>
      <c r="N470" s="52" t="str">
        <f>IF(O470="","",(INDEX(Raw!A:A,MATCH(O470+2000,Raw!Y:Y,0))))</f>
        <v/>
      </c>
      <c r="O470" s="11" t="str">
        <f>(IFERROR(IF(LARGE(Raw!Y:Y,A470+COUNTIF(Raw!C:C,"H")+COUNTIF(Raw!C:C,"S"))-2000&gt;0,LARGE(Raw!Y:Y,A470+COUNTIF(Raw!C:C,"H")+COUNTIF(Raw!C:C,"S"))-2000,""),""))</f>
        <v/>
      </c>
    </row>
    <row r="471" spans="1:15" x14ac:dyDescent="0.3">
      <c r="A471" s="52">
        <v>468</v>
      </c>
      <c r="B471" s="3" t="str">
        <f t="shared" si="23"/>
        <v/>
      </c>
      <c r="C471" s="52" t="str">
        <f>IF(E471="","",(INDEX(Raw!D:D,MATCH(E471+6000,Raw!Y:Y,0))))</f>
        <v/>
      </c>
      <c r="D471" s="52" t="str">
        <f>IF(E471="","",(INDEX(Raw!A:A,MATCH(E471+6000,Raw!Y:Y,0))))</f>
        <v/>
      </c>
      <c r="E471" s="11" t="str">
        <f>(IFERROR(IF(LARGE(Raw!Y:Y,A471)-6000&gt;0,LARGE(Raw!Y:Y,A471)-6000,""),""))</f>
        <v/>
      </c>
      <c r="G471" s="3" t="str">
        <f t="shared" si="21"/>
        <v/>
      </c>
      <c r="H471" s="52" t="str">
        <f>IF(J471="","",(INDEX(Raw!D:D,MATCH(J471+4000,Raw!Y:Y,0))))</f>
        <v/>
      </c>
      <c r="I471" s="52" t="str">
        <f>IF(J471="","",(INDEX(Raw!A:A,MATCH(J471+4000,Raw!Y:Y,0))))</f>
        <v/>
      </c>
      <c r="J471" s="11" t="str">
        <f>(IFERROR(IF(LARGE(Raw!Y:Y,A471+COUNTIF(Raw!C:C,"H"))-4000&gt;0,LARGE(Raw!Y:Y,A471+COUNTIF(Raw!C:C,"H"))-4000,""),""))</f>
        <v/>
      </c>
      <c r="L471" s="3" t="str">
        <f t="shared" si="22"/>
        <v/>
      </c>
      <c r="M471" s="52" t="str">
        <f>IF(O471="","",(INDEX(Raw!D:D,MATCH(O471+2000,Raw!Y:Y,0))))</f>
        <v/>
      </c>
      <c r="N471" s="52" t="str">
        <f>IF(O471="","",(INDEX(Raw!A:A,MATCH(O471+2000,Raw!Y:Y,0))))</f>
        <v/>
      </c>
      <c r="O471" s="11" t="str">
        <f>(IFERROR(IF(LARGE(Raw!Y:Y,A471+COUNTIF(Raw!C:C,"H")+COUNTIF(Raw!C:C,"S"))-2000&gt;0,LARGE(Raw!Y:Y,A471+COUNTIF(Raw!C:C,"H")+COUNTIF(Raw!C:C,"S"))-2000,""),""))</f>
        <v/>
      </c>
    </row>
    <row r="472" spans="1:15" x14ac:dyDescent="0.3">
      <c r="A472" s="52">
        <v>469</v>
      </c>
      <c r="B472" s="3" t="str">
        <f t="shared" si="23"/>
        <v/>
      </c>
      <c r="C472" s="52" t="str">
        <f>IF(E472="","",(INDEX(Raw!D:D,MATCH(E472+6000,Raw!Y:Y,0))))</f>
        <v/>
      </c>
      <c r="D472" s="52" t="str">
        <f>IF(E472="","",(INDEX(Raw!A:A,MATCH(E472+6000,Raw!Y:Y,0))))</f>
        <v/>
      </c>
      <c r="E472" s="11" t="str">
        <f>(IFERROR(IF(LARGE(Raw!Y:Y,A472)-6000&gt;0,LARGE(Raw!Y:Y,A472)-6000,""),""))</f>
        <v/>
      </c>
      <c r="G472" s="3" t="str">
        <f t="shared" si="21"/>
        <v/>
      </c>
      <c r="H472" s="52" t="str">
        <f>IF(J472="","",(INDEX(Raw!D:D,MATCH(J472+4000,Raw!Y:Y,0))))</f>
        <v/>
      </c>
      <c r="I472" s="52" t="str">
        <f>IF(J472="","",(INDEX(Raw!A:A,MATCH(J472+4000,Raw!Y:Y,0))))</f>
        <v/>
      </c>
      <c r="J472" s="11" t="str">
        <f>(IFERROR(IF(LARGE(Raw!Y:Y,A472+COUNTIF(Raw!C:C,"H"))-4000&gt;0,LARGE(Raw!Y:Y,A472+COUNTIF(Raw!C:C,"H"))-4000,""),""))</f>
        <v/>
      </c>
      <c r="L472" s="3" t="str">
        <f t="shared" si="22"/>
        <v/>
      </c>
      <c r="M472" s="52" t="str">
        <f>IF(O472="","",(INDEX(Raw!D:D,MATCH(O472+2000,Raw!Y:Y,0))))</f>
        <v/>
      </c>
      <c r="N472" s="52" t="str">
        <f>IF(O472="","",(INDEX(Raw!A:A,MATCH(O472+2000,Raw!Y:Y,0))))</f>
        <v/>
      </c>
      <c r="O472" s="11" t="str">
        <f>(IFERROR(IF(LARGE(Raw!Y:Y,A472+COUNTIF(Raw!C:C,"H")+COUNTIF(Raw!C:C,"S"))-2000&gt;0,LARGE(Raw!Y:Y,A472+COUNTIF(Raw!C:C,"H")+COUNTIF(Raw!C:C,"S"))-2000,""),""))</f>
        <v/>
      </c>
    </row>
    <row r="473" spans="1:15" x14ac:dyDescent="0.3">
      <c r="A473" s="52">
        <v>470</v>
      </c>
      <c r="B473" s="3" t="str">
        <f t="shared" si="23"/>
        <v/>
      </c>
      <c r="C473" s="52" t="str">
        <f>IF(E473="","",(INDEX(Raw!D:D,MATCH(E473+6000,Raw!Y:Y,0))))</f>
        <v/>
      </c>
      <c r="D473" s="52" t="str">
        <f>IF(E473="","",(INDEX(Raw!A:A,MATCH(E473+6000,Raw!Y:Y,0))))</f>
        <v/>
      </c>
      <c r="E473" s="11" t="str">
        <f>(IFERROR(IF(LARGE(Raw!Y:Y,A473)-6000&gt;0,LARGE(Raw!Y:Y,A473)-6000,""),""))</f>
        <v/>
      </c>
      <c r="G473" s="3" t="str">
        <f t="shared" si="21"/>
        <v/>
      </c>
      <c r="H473" s="52" t="str">
        <f>IF(J473="","",(INDEX(Raw!D:D,MATCH(J473+4000,Raw!Y:Y,0))))</f>
        <v/>
      </c>
      <c r="I473" s="52" t="str">
        <f>IF(J473="","",(INDEX(Raw!A:A,MATCH(J473+4000,Raw!Y:Y,0))))</f>
        <v/>
      </c>
      <c r="J473" s="11" t="str">
        <f>(IFERROR(IF(LARGE(Raw!Y:Y,A473+COUNTIF(Raw!C:C,"H"))-4000&gt;0,LARGE(Raw!Y:Y,A473+COUNTIF(Raw!C:C,"H"))-4000,""),""))</f>
        <v/>
      </c>
      <c r="L473" s="3" t="str">
        <f t="shared" si="22"/>
        <v/>
      </c>
      <c r="M473" s="52" t="str">
        <f>IF(O473="","",(INDEX(Raw!D:D,MATCH(O473+2000,Raw!Y:Y,0))))</f>
        <v/>
      </c>
      <c r="N473" s="52" t="str">
        <f>IF(O473="","",(INDEX(Raw!A:A,MATCH(O473+2000,Raw!Y:Y,0))))</f>
        <v/>
      </c>
      <c r="O473" s="11" t="str">
        <f>(IFERROR(IF(LARGE(Raw!Y:Y,A473+COUNTIF(Raw!C:C,"H")+COUNTIF(Raw!C:C,"S"))-2000&gt;0,LARGE(Raw!Y:Y,A473+COUNTIF(Raw!C:C,"H")+COUNTIF(Raw!C:C,"S"))-2000,""),""))</f>
        <v/>
      </c>
    </row>
    <row r="474" spans="1:15" x14ac:dyDescent="0.3">
      <c r="A474" s="52">
        <v>471</v>
      </c>
      <c r="B474" s="3" t="str">
        <f t="shared" si="23"/>
        <v/>
      </c>
      <c r="C474" s="52" t="str">
        <f>IF(E474="","",(INDEX(Raw!D:D,MATCH(E474+6000,Raw!Y:Y,0))))</f>
        <v/>
      </c>
      <c r="D474" s="52" t="str">
        <f>IF(E474="","",(INDEX(Raw!A:A,MATCH(E474+6000,Raw!Y:Y,0))))</f>
        <v/>
      </c>
      <c r="E474" s="11" t="str">
        <f>(IFERROR(IF(LARGE(Raw!Y:Y,A474)-6000&gt;0,LARGE(Raw!Y:Y,A474)-6000,""),""))</f>
        <v/>
      </c>
      <c r="G474" s="3" t="str">
        <f t="shared" si="21"/>
        <v/>
      </c>
      <c r="H474" s="52" t="str">
        <f>IF(J474="","",(INDEX(Raw!D:D,MATCH(J474+4000,Raw!Y:Y,0))))</f>
        <v/>
      </c>
      <c r="I474" s="52" t="str">
        <f>IF(J474="","",(INDEX(Raw!A:A,MATCH(J474+4000,Raw!Y:Y,0))))</f>
        <v/>
      </c>
      <c r="J474" s="11" t="str">
        <f>(IFERROR(IF(LARGE(Raw!Y:Y,A474+COUNTIF(Raw!C:C,"H"))-4000&gt;0,LARGE(Raw!Y:Y,A474+COUNTIF(Raw!C:C,"H"))-4000,""),""))</f>
        <v/>
      </c>
      <c r="L474" s="3" t="str">
        <f t="shared" si="22"/>
        <v/>
      </c>
      <c r="M474" s="52" t="str">
        <f>IF(O474="","",(INDEX(Raw!D:D,MATCH(O474+2000,Raw!Y:Y,0))))</f>
        <v/>
      </c>
      <c r="N474" s="52" t="str">
        <f>IF(O474="","",(INDEX(Raw!A:A,MATCH(O474+2000,Raw!Y:Y,0))))</f>
        <v/>
      </c>
      <c r="O474" s="11" t="str">
        <f>(IFERROR(IF(LARGE(Raw!Y:Y,A474+COUNTIF(Raw!C:C,"H")+COUNTIF(Raw!C:C,"S"))-2000&gt;0,LARGE(Raw!Y:Y,A474+COUNTIF(Raw!C:C,"H")+COUNTIF(Raw!C:C,"S"))-2000,""),""))</f>
        <v/>
      </c>
    </row>
    <row r="475" spans="1:15" x14ac:dyDescent="0.3">
      <c r="A475" s="52">
        <v>472</v>
      </c>
      <c r="B475" s="3" t="str">
        <f t="shared" si="23"/>
        <v/>
      </c>
      <c r="C475" s="52" t="str">
        <f>IF(E475="","",(INDEX(Raw!D:D,MATCH(E475+6000,Raw!Y:Y,0))))</f>
        <v/>
      </c>
      <c r="D475" s="52" t="str">
        <f>IF(E475="","",(INDEX(Raw!A:A,MATCH(E475+6000,Raw!Y:Y,0))))</f>
        <v/>
      </c>
      <c r="E475" s="11" t="str">
        <f>(IFERROR(IF(LARGE(Raw!Y:Y,A475)-6000&gt;0,LARGE(Raw!Y:Y,A475)-6000,""),""))</f>
        <v/>
      </c>
      <c r="G475" s="3" t="str">
        <f t="shared" si="21"/>
        <v/>
      </c>
      <c r="H475" s="52" t="str">
        <f>IF(J475="","",(INDEX(Raw!D:D,MATCH(J475+4000,Raw!Y:Y,0))))</f>
        <v/>
      </c>
      <c r="I475" s="52" t="str">
        <f>IF(J475="","",(INDEX(Raw!A:A,MATCH(J475+4000,Raw!Y:Y,0))))</f>
        <v/>
      </c>
      <c r="J475" s="11" t="str">
        <f>(IFERROR(IF(LARGE(Raw!Y:Y,A475+COUNTIF(Raw!C:C,"H"))-4000&gt;0,LARGE(Raw!Y:Y,A475+COUNTIF(Raw!C:C,"H"))-4000,""),""))</f>
        <v/>
      </c>
      <c r="L475" s="3" t="str">
        <f t="shared" si="22"/>
        <v/>
      </c>
      <c r="M475" s="52" t="str">
        <f>IF(O475="","",(INDEX(Raw!D:D,MATCH(O475+2000,Raw!Y:Y,0))))</f>
        <v/>
      </c>
      <c r="N475" s="52" t="str">
        <f>IF(O475="","",(INDEX(Raw!A:A,MATCH(O475+2000,Raw!Y:Y,0))))</f>
        <v/>
      </c>
      <c r="O475" s="11" t="str">
        <f>(IFERROR(IF(LARGE(Raw!Y:Y,A475+COUNTIF(Raw!C:C,"H")+COUNTIF(Raw!C:C,"S"))-2000&gt;0,LARGE(Raw!Y:Y,A475+COUNTIF(Raw!C:C,"H")+COUNTIF(Raw!C:C,"S"))-2000,""),""))</f>
        <v/>
      </c>
    </row>
    <row r="476" spans="1:15" x14ac:dyDescent="0.3">
      <c r="A476" s="52">
        <v>473</v>
      </c>
      <c r="B476" s="3" t="str">
        <f t="shared" si="23"/>
        <v/>
      </c>
      <c r="C476" s="52" t="str">
        <f>IF(E476="","",(INDEX(Raw!D:D,MATCH(E476+6000,Raw!Y:Y,0))))</f>
        <v/>
      </c>
      <c r="D476" s="52" t="str">
        <f>IF(E476="","",(INDEX(Raw!A:A,MATCH(E476+6000,Raw!Y:Y,0))))</f>
        <v/>
      </c>
      <c r="E476" s="11" t="str">
        <f>(IFERROR(IF(LARGE(Raw!Y:Y,A476)-6000&gt;0,LARGE(Raw!Y:Y,A476)-6000,""),""))</f>
        <v/>
      </c>
      <c r="G476" s="3" t="str">
        <f t="shared" si="21"/>
        <v/>
      </c>
      <c r="H476" s="52" t="str">
        <f>IF(J476="","",(INDEX(Raw!D:D,MATCH(J476+4000,Raw!Y:Y,0))))</f>
        <v/>
      </c>
      <c r="I476" s="52" t="str">
        <f>IF(J476="","",(INDEX(Raw!A:A,MATCH(J476+4000,Raw!Y:Y,0))))</f>
        <v/>
      </c>
      <c r="J476" s="11" t="str">
        <f>(IFERROR(IF(LARGE(Raw!Y:Y,A476+COUNTIF(Raw!C:C,"H"))-4000&gt;0,LARGE(Raw!Y:Y,A476+COUNTIF(Raw!C:C,"H"))-4000,""),""))</f>
        <v/>
      </c>
      <c r="L476" s="3" t="str">
        <f t="shared" si="22"/>
        <v/>
      </c>
      <c r="M476" s="52" t="str">
        <f>IF(O476="","",(INDEX(Raw!D:D,MATCH(O476+2000,Raw!Y:Y,0))))</f>
        <v/>
      </c>
      <c r="N476" s="52" t="str">
        <f>IF(O476="","",(INDEX(Raw!A:A,MATCH(O476+2000,Raw!Y:Y,0))))</f>
        <v/>
      </c>
      <c r="O476" s="11" t="str">
        <f>(IFERROR(IF(LARGE(Raw!Y:Y,A476+COUNTIF(Raw!C:C,"H")+COUNTIF(Raw!C:C,"S"))-2000&gt;0,LARGE(Raw!Y:Y,A476+COUNTIF(Raw!C:C,"H")+COUNTIF(Raw!C:C,"S"))-2000,""),""))</f>
        <v/>
      </c>
    </row>
    <row r="477" spans="1:15" x14ac:dyDescent="0.3">
      <c r="A477" s="52">
        <v>474</v>
      </c>
      <c r="B477" s="3" t="str">
        <f t="shared" si="23"/>
        <v/>
      </c>
      <c r="C477" s="52" t="str">
        <f>IF(E477="","",(INDEX(Raw!D:D,MATCH(E477+6000,Raw!Y:Y,0))))</f>
        <v/>
      </c>
      <c r="D477" s="52" t="str">
        <f>IF(E477="","",(INDEX(Raw!A:A,MATCH(E477+6000,Raw!Y:Y,0))))</f>
        <v/>
      </c>
      <c r="E477" s="11" t="str">
        <f>(IFERROR(IF(LARGE(Raw!Y:Y,A477)-6000&gt;0,LARGE(Raw!Y:Y,A477)-6000,""),""))</f>
        <v/>
      </c>
      <c r="G477" s="3" t="str">
        <f t="shared" si="21"/>
        <v/>
      </c>
      <c r="H477" s="52" t="str">
        <f>IF(J477="","",(INDEX(Raw!D:D,MATCH(J477+4000,Raw!Y:Y,0))))</f>
        <v/>
      </c>
      <c r="I477" s="52" t="str">
        <f>IF(J477="","",(INDEX(Raw!A:A,MATCH(J477+4000,Raw!Y:Y,0))))</f>
        <v/>
      </c>
      <c r="J477" s="11" t="str">
        <f>(IFERROR(IF(LARGE(Raw!Y:Y,A477+COUNTIF(Raw!C:C,"H"))-4000&gt;0,LARGE(Raw!Y:Y,A477+COUNTIF(Raw!C:C,"H"))-4000,""),""))</f>
        <v/>
      </c>
      <c r="L477" s="3" t="str">
        <f t="shared" si="22"/>
        <v/>
      </c>
      <c r="M477" s="52" t="str">
        <f>IF(O477="","",(INDEX(Raw!D:D,MATCH(O477+2000,Raw!Y:Y,0))))</f>
        <v/>
      </c>
      <c r="N477" s="52" t="str">
        <f>IF(O477="","",(INDEX(Raw!A:A,MATCH(O477+2000,Raw!Y:Y,0))))</f>
        <v/>
      </c>
      <c r="O477" s="11" t="str">
        <f>(IFERROR(IF(LARGE(Raw!Y:Y,A477+COUNTIF(Raw!C:C,"H")+COUNTIF(Raw!C:C,"S"))-2000&gt;0,LARGE(Raw!Y:Y,A477+COUNTIF(Raw!C:C,"H")+COUNTIF(Raw!C:C,"S"))-2000,""),""))</f>
        <v/>
      </c>
    </row>
    <row r="478" spans="1:15" x14ac:dyDescent="0.3">
      <c r="A478" s="52">
        <v>475</v>
      </c>
      <c r="B478" s="3" t="str">
        <f t="shared" si="23"/>
        <v/>
      </c>
      <c r="C478" s="52" t="str">
        <f>IF(E478="","",(INDEX(Raw!D:D,MATCH(E478+6000,Raw!Y:Y,0))))</f>
        <v/>
      </c>
      <c r="D478" s="52" t="str">
        <f>IF(E478="","",(INDEX(Raw!A:A,MATCH(E478+6000,Raw!Y:Y,0))))</f>
        <v/>
      </c>
      <c r="E478" s="11" t="str">
        <f>(IFERROR(IF(LARGE(Raw!Y:Y,A478)-6000&gt;0,LARGE(Raw!Y:Y,A478)-6000,""),""))</f>
        <v/>
      </c>
      <c r="G478" s="3" t="str">
        <f t="shared" si="21"/>
        <v/>
      </c>
      <c r="H478" s="52" t="str">
        <f>IF(J478="","",(INDEX(Raw!D:D,MATCH(J478+4000,Raw!Y:Y,0))))</f>
        <v/>
      </c>
      <c r="I478" s="52" t="str">
        <f>IF(J478="","",(INDEX(Raw!A:A,MATCH(J478+4000,Raw!Y:Y,0))))</f>
        <v/>
      </c>
      <c r="J478" s="11" t="str">
        <f>(IFERROR(IF(LARGE(Raw!Y:Y,A478+COUNTIF(Raw!C:C,"H"))-4000&gt;0,LARGE(Raw!Y:Y,A478+COUNTIF(Raw!C:C,"H"))-4000,""),""))</f>
        <v/>
      </c>
      <c r="L478" s="3" t="str">
        <f t="shared" si="22"/>
        <v/>
      </c>
      <c r="M478" s="52" t="str">
        <f>IF(O478="","",(INDEX(Raw!D:D,MATCH(O478+2000,Raw!Y:Y,0))))</f>
        <v/>
      </c>
      <c r="N478" s="52" t="str">
        <f>IF(O478="","",(INDEX(Raw!A:A,MATCH(O478+2000,Raw!Y:Y,0))))</f>
        <v/>
      </c>
      <c r="O478" s="11" t="str">
        <f>(IFERROR(IF(LARGE(Raw!Y:Y,A478+COUNTIF(Raw!C:C,"H")+COUNTIF(Raw!C:C,"S"))-2000&gt;0,LARGE(Raw!Y:Y,A478+COUNTIF(Raw!C:C,"H")+COUNTIF(Raw!C:C,"S"))-2000,""),""))</f>
        <v/>
      </c>
    </row>
    <row r="479" spans="1:15" x14ac:dyDescent="0.3">
      <c r="A479" s="52">
        <v>476</v>
      </c>
      <c r="B479" s="3" t="str">
        <f t="shared" si="23"/>
        <v/>
      </c>
      <c r="C479" s="52" t="str">
        <f>IF(E479="","",(INDEX(Raw!D:D,MATCH(E479+6000,Raw!Y:Y,0))))</f>
        <v/>
      </c>
      <c r="D479" s="52" t="str">
        <f>IF(E479="","",(INDEX(Raw!A:A,MATCH(E479+6000,Raw!Y:Y,0))))</f>
        <v/>
      </c>
      <c r="E479" s="11" t="str">
        <f>(IFERROR(IF(LARGE(Raw!Y:Y,A479)-6000&gt;0,LARGE(Raw!Y:Y,A479)-6000,""),""))</f>
        <v/>
      </c>
      <c r="G479" s="3" t="str">
        <f t="shared" si="21"/>
        <v/>
      </c>
      <c r="H479" s="52" t="str">
        <f>IF(J479="","",(INDEX(Raw!D:D,MATCH(J479+4000,Raw!Y:Y,0))))</f>
        <v/>
      </c>
      <c r="I479" s="52" t="str">
        <f>IF(J479="","",(INDEX(Raw!A:A,MATCH(J479+4000,Raw!Y:Y,0))))</f>
        <v/>
      </c>
      <c r="J479" s="11" t="str">
        <f>(IFERROR(IF(LARGE(Raw!Y:Y,A479+COUNTIF(Raw!C:C,"H"))-4000&gt;0,LARGE(Raw!Y:Y,A479+COUNTIF(Raw!C:C,"H"))-4000,""),""))</f>
        <v/>
      </c>
      <c r="L479" s="3" t="str">
        <f t="shared" si="22"/>
        <v/>
      </c>
      <c r="M479" s="52" t="str">
        <f>IF(O479="","",(INDEX(Raw!D:D,MATCH(O479+2000,Raw!Y:Y,0))))</f>
        <v/>
      </c>
      <c r="N479" s="52" t="str">
        <f>IF(O479="","",(INDEX(Raw!A:A,MATCH(O479+2000,Raw!Y:Y,0))))</f>
        <v/>
      </c>
      <c r="O479" s="11" t="str">
        <f>(IFERROR(IF(LARGE(Raw!Y:Y,A479+COUNTIF(Raw!C:C,"H")+COUNTIF(Raw!C:C,"S"))-2000&gt;0,LARGE(Raw!Y:Y,A479+COUNTIF(Raw!C:C,"H")+COUNTIF(Raw!C:C,"S"))-2000,""),""))</f>
        <v/>
      </c>
    </row>
    <row r="480" spans="1:15" x14ac:dyDescent="0.3">
      <c r="A480" s="52">
        <v>477</v>
      </c>
      <c r="B480" s="3" t="str">
        <f t="shared" si="23"/>
        <v/>
      </c>
      <c r="C480" s="52" t="str">
        <f>IF(E480="","",(INDEX(Raw!D:D,MATCH(E480+6000,Raw!Y:Y,0))))</f>
        <v/>
      </c>
      <c r="D480" s="52" t="str">
        <f>IF(E480="","",(INDEX(Raw!A:A,MATCH(E480+6000,Raw!Y:Y,0))))</f>
        <v/>
      </c>
      <c r="E480" s="11" t="str">
        <f>(IFERROR(IF(LARGE(Raw!Y:Y,A480)-6000&gt;0,LARGE(Raw!Y:Y,A480)-6000,""),""))</f>
        <v/>
      </c>
      <c r="G480" s="3" t="str">
        <f t="shared" si="21"/>
        <v/>
      </c>
      <c r="H480" s="52" t="str">
        <f>IF(J480="","",(INDEX(Raw!D:D,MATCH(J480+4000,Raw!Y:Y,0))))</f>
        <v/>
      </c>
      <c r="I480" s="52" t="str">
        <f>IF(J480="","",(INDEX(Raw!A:A,MATCH(J480+4000,Raw!Y:Y,0))))</f>
        <v/>
      </c>
      <c r="J480" s="11" t="str">
        <f>(IFERROR(IF(LARGE(Raw!Y:Y,A480+COUNTIF(Raw!C:C,"H"))-4000&gt;0,LARGE(Raw!Y:Y,A480+COUNTIF(Raw!C:C,"H"))-4000,""),""))</f>
        <v/>
      </c>
      <c r="L480" s="3" t="str">
        <f t="shared" si="22"/>
        <v/>
      </c>
      <c r="M480" s="52" t="str">
        <f>IF(O480="","",(INDEX(Raw!D:D,MATCH(O480+2000,Raw!Y:Y,0))))</f>
        <v/>
      </c>
      <c r="N480" s="52" t="str">
        <f>IF(O480="","",(INDEX(Raw!A:A,MATCH(O480+2000,Raw!Y:Y,0))))</f>
        <v/>
      </c>
      <c r="O480" s="11" t="str">
        <f>(IFERROR(IF(LARGE(Raw!Y:Y,A480+COUNTIF(Raw!C:C,"H")+COUNTIF(Raw!C:C,"S"))-2000&gt;0,LARGE(Raw!Y:Y,A480+COUNTIF(Raw!C:C,"H")+COUNTIF(Raw!C:C,"S"))-2000,""),""))</f>
        <v/>
      </c>
    </row>
    <row r="481" spans="1:15" x14ac:dyDescent="0.3">
      <c r="A481" s="52">
        <v>478</v>
      </c>
      <c r="B481" s="3" t="str">
        <f t="shared" si="23"/>
        <v/>
      </c>
      <c r="C481" s="52" t="str">
        <f>IF(E481="","",(INDEX(Raw!D:D,MATCH(E481+6000,Raw!Y:Y,0))))</f>
        <v/>
      </c>
      <c r="D481" s="52" t="str">
        <f>IF(E481="","",(INDEX(Raw!A:A,MATCH(E481+6000,Raw!Y:Y,0))))</f>
        <v/>
      </c>
      <c r="E481" s="11" t="str">
        <f>(IFERROR(IF(LARGE(Raw!Y:Y,A481)-6000&gt;0,LARGE(Raw!Y:Y,A481)-6000,""),""))</f>
        <v/>
      </c>
      <c r="G481" s="3" t="str">
        <f t="shared" si="21"/>
        <v/>
      </c>
      <c r="H481" s="52" t="str">
        <f>IF(J481="","",(INDEX(Raw!D:D,MATCH(J481+4000,Raw!Y:Y,0))))</f>
        <v/>
      </c>
      <c r="I481" s="52" t="str">
        <f>IF(J481="","",(INDEX(Raw!A:A,MATCH(J481+4000,Raw!Y:Y,0))))</f>
        <v/>
      </c>
      <c r="J481" s="11" t="str">
        <f>(IFERROR(IF(LARGE(Raw!Y:Y,A481+COUNTIF(Raw!C:C,"H"))-4000&gt;0,LARGE(Raw!Y:Y,A481+COUNTIF(Raw!C:C,"H"))-4000,""),""))</f>
        <v/>
      </c>
      <c r="L481" s="3" t="str">
        <f t="shared" si="22"/>
        <v/>
      </c>
      <c r="M481" s="52" t="str">
        <f>IF(O481="","",(INDEX(Raw!D:D,MATCH(O481+2000,Raw!Y:Y,0))))</f>
        <v/>
      </c>
      <c r="N481" s="52" t="str">
        <f>IF(O481="","",(INDEX(Raw!A:A,MATCH(O481+2000,Raw!Y:Y,0))))</f>
        <v/>
      </c>
      <c r="O481" s="11" t="str">
        <f>(IFERROR(IF(LARGE(Raw!Y:Y,A481+COUNTIF(Raw!C:C,"H")+COUNTIF(Raw!C:C,"S"))-2000&gt;0,LARGE(Raw!Y:Y,A481+COUNTIF(Raw!C:C,"H")+COUNTIF(Raw!C:C,"S"))-2000,""),""))</f>
        <v/>
      </c>
    </row>
    <row r="482" spans="1:15" x14ac:dyDescent="0.3">
      <c r="A482" s="52">
        <v>479</v>
      </c>
      <c r="B482" s="3" t="str">
        <f t="shared" si="23"/>
        <v/>
      </c>
      <c r="C482" s="52" t="str">
        <f>IF(E482="","",(INDEX(Raw!D:D,MATCH(E482+6000,Raw!Y:Y,0))))</f>
        <v/>
      </c>
      <c r="D482" s="52" t="str">
        <f>IF(E482="","",(INDEX(Raw!A:A,MATCH(E482+6000,Raw!Y:Y,0))))</f>
        <v/>
      </c>
      <c r="E482" s="11" t="str">
        <f>(IFERROR(IF(LARGE(Raw!Y:Y,A482)-6000&gt;0,LARGE(Raw!Y:Y,A482)-6000,""),""))</f>
        <v/>
      </c>
      <c r="G482" s="3" t="str">
        <f t="shared" si="21"/>
        <v/>
      </c>
      <c r="H482" s="52" t="str">
        <f>IF(J482="","",(INDEX(Raw!D:D,MATCH(J482+4000,Raw!Y:Y,0))))</f>
        <v/>
      </c>
      <c r="I482" s="52" t="str">
        <f>IF(J482="","",(INDEX(Raw!A:A,MATCH(J482+4000,Raw!Y:Y,0))))</f>
        <v/>
      </c>
      <c r="J482" s="11" t="str">
        <f>(IFERROR(IF(LARGE(Raw!Y:Y,A482+COUNTIF(Raw!C:C,"H"))-4000&gt;0,LARGE(Raw!Y:Y,A482+COUNTIF(Raw!C:C,"H"))-4000,""),""))</f>
        <v/>
      </c>
      <c r="L482" s="3" t="str">
        <f t="shared" si="22"/>
        <v/>
      </c>
      <c r="M482" s="52" t="str">
        <f>IF(O482="","",(INDEX(Raw!D:D,MATCH(O482+2000,Raw!Y:Y,0))))</f>
        <v/>
      </c>
      <c r="N482" s="52" t="str">
        <f>IF(O482="","",(INDEX(Raw!A:A,MATCH(O482+2000,Raw!Y:Y,0))))</f>
        <v/>
      </c>
      <c r="O482" s="11" t="str">
        <f>(IFERROR(IF(LARGE(Raw!Y:Y,A482+COUNTIF(Raw!C:C,"H")+COUNTIF(Raw!C:C,"S"))-2000&gt;0,LARGE(Raw!Y:Y,A482+COUNTIF(Raw!C:C,"H")+COUNTIF(Raw!C:C,"S"))-2000,""),""))</f>
        <v/>
      </c>
    </row>
    <row r="483" spans="1:15" x14ac:dyDescent="0.3">
      <c r="A483" s="52">
        <v>480</v>
      </c>
      <c r="B483" s="3" t="str">
        <f t="shared" si="23"/>
        <v/>
      </c>
      <c r="C483" s="52" t="str">
        <f>IF(E483="","",(INDEX(Raw!D:D,MATCH(E483+6000,Raw!Y:Y,0))))</f>
        <v/>
      </c>
      <c r="D483" s="52" t="str">
        <f>IF(E483="","",(INDEX(Raw!A:A,MATCH(E483+6000,Raw!Y:Y,0))))</f>
        <v/>
      </c>
      <c r="E483" s="11" t="str">
        <f>(IFERROR(IF(LARGE(Raw!Y:Y,A483)-6000&gt;0,LARGE(Raw!Y:Y,A483)-6000,""),""))</f>
        <v/>
      </c>
      <c r="G483" s="3" t="str">
        <f t="shared" si="21"/>
        <v/>
      </c>
      <c r="H483" s="52" t="str">
        <f>IF(J483="","",(INDEX(Raw!D:D,MATCH(J483+4000,Raw!Y:Y,0))))</f>
        <v/>
      </c>
      <c r="I483" s="52" t="str">
        <f>IF(J483="","",(INDEX(Raw!A:A,MATCH(J483+4000,Raw!Y:Y,0))))</f>
        <v/>
      </c>
      <c r="J483" s="11" t="str">
        <f>(IFERROR(IF(LARGE(Raw!Y:Y,A483+COUNTIF(Raw!C:C,"H"))-4000&gt;0,LARGE(Raw!Y:Y,A483+COUNTIF(Raw!C:C,"H"))-4000,""),""))</f>
        <v/>
      </c>
      <c r="L483" s="3" t="str">
        <f t="shared" si="22"/>
        <v/>
      </c>
      <c r="M483" s="52" t="str">
        <f>IF(O483="","",(INDEX(Raw!D:D,MATCH(O483+2000,Raw!Y:Y,0))))</f>
        <v/>
      </c>
      <c r="N483" s="52" t="str">
        <f>IF(O483="","",(INDEX(Raw!A:A,MATCH(O483+2000,Raw!Y:Y,0))))</f>
        <v/>
      </c>
      <c r="O483" s="11" t="str">
        <f>(IFERROR(IF(LARGE(Raw!Y:Y,A483+COUNTIF(Raw!C:C,"H")+COUNTIF(Raw!C:C,"S"))-2000&gt;0,LARGE(Raw!Y:Y,A483+COUNTIF(Raw!C:C,"H")+COUNTIF(Raw!C:C,"S"))-2000,""),""))</f>
        <v/>
      </c>
    </row>
    <row r="484" spans="1:15" x14ac:dyDescent="0.3">
      <c r="A484" s="52">
        <v>481</v>
      </c>
      <c r="B484" s="3" t="str">
        <f t="shared" si="23"/>
        <v/>
      </c>
      <c r="C484" s="52" t="str">
        <f>IF(E484="","",(INDEX(Raw!D:D,MATCH(E484+6000,Raw!Y:Y,0))))</f>
        <v/>
      </c>
      <c r="D484" s="52" t="str">
        <f>IF(E484="","",(INDEX(Raw!A:A,MATCH(E484+6000,Raw!Y:Y,0))))</f>
        <v/>
      </c>
      <c r="E484" s="11" t="str">
        <f>(IFERROR(IF(LARGE(Raw!Y:Y,A484)-6000&gt;0,LARGE(Raw!Y:Y,A484)-6000,""),""))</f>
        <v/>
      </c>
      <c r="G484" s="3" t="str">
        <f t="shared" si="21"/>
        <v/>
      </c>
      <c r="H484" s="52" t="str">
        <f>IF(J484="","",(INDEX(Raw!D:D,MATCH(J484+4000,Raw!Y:Y,0))))</f>
        <v/>
      </c>
      <c r="I484" s="52" t="str">
        <f>IF(J484="","",(INDEX(Raw!A:A,MATCH(J484+4000,Raw!Y:Y,0))))</f>
        <v/>
      </c>
      <c r="J484" s="11" t="str">
        <f>(IFERROR(IF(LARGE(Raw!Y:Y,A484+COUNTIF(Raw!C:C,"H"))-4000&gt;0,LARGE(Raw!Y:Y,A484+COUNTIF(Raw!C:C,"H"))-4000,""),""))</f>
        <v/>
      </c>
      <c r="L484" s="3" t="str">
        <f t="shared" si="22"/>
        <v/>
      </c>
      <c r="M484" s="52" t="str">
        <f>IF(O484="","",(INDEX(Raw!D:D,MATCH(O484+2000,Raw!Y:Y,0))))</f>
        <v/>
      </c>
      <c r="N484" s="52" t="str">
        <f>IF(O484="","",(INDEX(Raw!A:A,MATCH(O484+2000,Raw!Y:Y,0))))</f>
        <v/>
      </c>
      <c r="O484" s="11" t="str">
        <f>(IFERROR(IF(LARGE(Raw!Y:Y,A484+COUNTIF(Raw!C:C,"H")+COUNTIF(Raw!C:C,"S"))-2000&gt;0,LARGE(Raw!Y:Y,A484+COUNTIF(Raw!C:C,"H")+COUNTIF(Raw!C:C,"S"))-2000,""),""))</f>
        <v/>
      </c>
    </row>
    <row r="485" spans="1:15" x14ac:dyDescent="0.3">
      <c r="A485" s="52">
        <v>482</v>
      </c>
      <c r="B485" s="3" t="str">
        <f t="shared" si="23"/>
        <v/>
      </c>
      <c r="C485" s="52" t="str">
        <f>IF(E485="","",(INDEX(Raw!D:D,MATCH(E485+6000,Raw!Y:Y,0))))</f>
        <v/>
      </c>
      <c r="D485" s="52" t="str">
        <f>IF(E485="","",(INDEX(Raw!A:A,MATCH(E485+6000,Raw!Y:Y,0))))</f>
        <v/>
      </c>
      <c r="E485" s="11" t="str">
        <f>(IFERROR(IF(LARGE(Raw!Y:Y,A485)-6000&gt;0,LARGE(Raw!Y:Y,A485)-6000,""),""))</f>
        <v/>
      </c>
      <c r="G485" s="3" t="str">
        <f t="shared" si="21"/>
        <v/>
      </c>
      <c r="H485" s="52" t="str">
        <f>IF(J485="","",(INDEX(Raw!D:D,MATCH(J485+4000,Raw!Y:Y,0))))</f>
        <v/>
      </c>
      <c r="I485" s="52" t="str">
        <f>IF(J485="","",(INDEX(Raw!A:A,MATCH(J485+4000,Raw!Y:Y,0))))</f>
        <v/>
      </c>
      <c r="J485" s="11" t="str">
        <f>(IFERROR(IF(LARGE(Raw!Y:Y,A485+COUNTIF(Raw!C:C,"H"))-4000&gt;0,LARGE(Raw!Y:Y,A485+COUNTIF(Raw!C:C,"H"))-4000,""),""))</f>
        <v/>
      </c>
      <c r="L485" s="3" t="str">
        <f t="shared" si="22"/>
        <v/>
      </c>
      <c r="M485" s="52" t="str">
        <f>IF(O485="","",(INDEX(Raw!D:D,MATCH(O485+2000,Raw!Y:Y,0))))</f>
        <v/>
      </c>
      <c r="N485" s="52" t="str">
        <f>IF(O485="","",(INDEX(Raw!A:A,MATCH(O485+2000,Raw!Y:Y,0))))</f>
        <v/>
      </c>
      <c r="O485" s="11" t="str">
        <f>(IFERROR(IF(LARGE(Raw!Y:Y,A485+COUNTIF(Raw!C:C,"H")+COUNTIF(Raw!C:C,"S"))-2000&gt;0,LARGE(Raw!Y:Y,A485+COUNTIF(Raw!C:C,"H")+COUNTIF(Raw!C:C,"S"))-2000,""),""))</f>
        <v/>
      </c>
    </row>
    <row r="486" spans="1:15" x14ac:dyDescent="0.3">
      <c r="A486" s="52">
        <v>483</v>
      </c>
      <c r="B486" s="3" t="str">
        <f t="shared" si="23"/>
        <v/>
      </c>
      <c r="C486" s="52" t="str">
        <f>IF(E486="","",(INDEX(Raw!D:D,MATCH(E486+6000,Raw!Y:Y,0))))</f>
        <v/>
      </c>
      <c r="D486" s="52" t="str">
        <f>IF(E486="","",(INDEX(Raw!A:A,MATCH(E486+6000,Raw!Y:Y,0))))</f>
        <v/>
      </c>
      <c r="E486" s="11" t="str">
        <f>(IFERROR(IF(LARGE(Raw!Y:Y,A486)-6000&gt;0,LARGE(Raw!Y:Y,A486)-6000,""),""))</f>
        <v/>
      </c>
      <c r="G486" s="3" t="str">
        <f t="shared" si="21"/>
        <v/>
      </c>
      <c r="H486" s="52" t="str">
        <f>IF(J486="","",(INDEX(Raw!D:D,MATCH(J486+4000,Raw!Y:Y,0))))</f>
        <v/>
      </c>
      <c r="I486" s="52" t="str">
        <f>IF(J486="","",(INDEX(Raw!A:A,MATCH(J486+4000,Raw!Y:Y,0))))</f>
        <v/>
      </c>
      <c r="J486" s="11" t="str">
        <f>(IFERROR(IF(LARGE(Raw!Y:Y,A486+COUNTIF(Raw!C:C,"H"))-4000&gt;0,LARGE(Raw!Y:Y,A486+COUNTIF(Raw!C:C,"H"))-4000,""),""))</f>
        <v/>
      </c>
      <c r="L486" s="3" t="str">
        <f t="shared" si="22"/>
        <v/>
      </c>
      <c r="M486" s="52" t="str">
        <f>IF(O486="","",(INDEX(Raw!D:D,MATCH(O486+2000,Raw!Y:Y,0))))</f>
        <v/>
      </c>
      <c r="N486" s="52" t="str">
        <f>IF(O486="","",(INDEX(Raw!A:A,MATCH(O486+2000,Raw!Y:Y,0))))</f>
        <v/>
      </c>
      <c r="O486" s="11" t="str">
        <f>(IFERROR(IF(LARGE(Raw!Y:Y,A486+COUNTIF(Raw!C:C,"H")+COUNTIF(Raw!C:C,"S"))-2000&gt;0,LARGE(Raw!Y:Y,A486+COUNTIF(Raw!C:C,"H")+COUNTIF(Raw!C:C,"S"))-2000,""),""))</f>
        <v/>
      </c>
    </row>
    <row r="487" spans="1:15" x14ac:dyDescent="0.3">
      <c r="A487" s="52">
        <v>484</v>
      </c>
      <c r="B487" s="3" t="str">
        <f t="shared" si="23"/>
        <v/>
      </c>
      <c r="C487" s="52" t="str">
        <f>IF(E487="","",(INDEX(Raw!D:D,MATCH(E487+6000,Raw!Y:Y,0))))</f>
        <v/>
      </c>
      <c r="D487" s="52" t="str">
        <f>IF(E487="","",(INDEX(Raw!A:A,MATCH(E487+6000,Raw!Y:Y,0))))</f>
        <v/>
      </c>
      <c r="E487" s="11" t="str">
        <f>(IFERROR(IF(LARGE(Raw!Y:Y,A487)-6000&gt;0,LARGE(Raw!Y:Y,A487)-6000,""),""))</f>
        <v/>
      </c>
      <c r="G487" s="3" t="str">
        <f t="shared" si="21"/>
        <v/>
      </c>
      <c r="H487" s="52" t="str">
        <f>IF(J487="","",(INDEX(Raw!D:D,MATCH(J487+4000,Raw!Y:Y,0))))</f>
        <v/>
      </c>
      <c r="I487" s="52" t="str">
        <f>IF(J487="","",(INDEX(Raw!A:A,MATCH(J487+4000,Raw!Y:Y,0))))</f>
        <v/>
      </c>
      <c r="J487" s="11" t="str">
        <f>(IFERROR(IF(LARGE(Raw!Y:Y,A487+COUNTIF(Raw!C:C,"H"))-4000&gt;0,LARGE(Raw!Y:Y,A487+COUNTIF(Raw!C:C,"H"))-4000,""),""))</f>
        <v/>
      </c>
      <c r="L487" s="3" t="str">
        <f t="shared" si="22"/>
        <v/>
      </c>
      <c r="M487" s="52" t="str">
        <f>IF(O487="","",(INDEX(Raw!D:D,MATCH(O487+2000,Raw!Y:Y,0))))</f>
        <v/>
      </c>
      <c r="N487" s="52" t="str">
        <f>IF(O487="","",(INDEX(Raw!A:A,MATCH(O487+2000,Raw!Y:Y,0))))</f>
        <v/>
      </c>
      <c r="O487" s="11" t="str">
        <f>(IFERROR(IF(LARGE(Raw!Y:Y,A487+COUNTIF(Raw!C:C,"H")+COUNTIF(Raw!C:C,"S"))-2000&gt;0,LARGE(Raw!Y:Y,A487+COUNTIF(Raw!C:C,"H")+COUNTIF(Raw!C:C,"S"))-2000,""),""))</f>
        <v/>
      </c>
    </row>
    <row r="488" spans="1:15" x14ac:dyDescent="0.3">
      <c r="A488" s="52">
        <v>485</v>
      </c>
      <c r="B488" s="3" t="str">
        <f t="shared" si="23"/>
        <v/>
      </c>
      <c r="C488" s="52" t="str">
        <f>IF(E488="","",(INDEX(Raw!D:D,MATCH(E488+6000,Raw!Y:Y,0))))</f>
        <v/>
      </c>
      <c r="D488" s="52" t="str">
        <f>IF(E488="","",(INDEX(Raw!A:A,MATCH(E488+6000,Raw!Y:Y,0))))</f>
        <v/>
      </c>
      <c r="E488" s="11" t="str">
        <f>(IFERROR(IF(LARGE(Raw!Y:Y,A488)-6000&gt;0,LARGE(Raw!Y:Y,A488)-6000,""),""))</f>
        <v/>
      </c>
      <c r="G488" s="3" t="str">
        <f t="shared" si="21"/>
        <v/>
      </c>
      <c r="H488" s="52" t="str">
        <f>IF(J488="","",(INDEX(Raw!D:D,MATCH(J488+4000,Raw!Y:Y,0))))</f>
        <v/>
      </c>
      <c r="I488" s="52" t="str">
        <f>IF(J488="","",(INDEX(Raw!A:A,MATCH(J488+4000,Raw!Y:Y,0))))</f>
        <v/>
      </c>
      <c r="J488" s="11" t="str">
        <f>(IFERROR(IF(LARGE(Raw!Y:Y,A488+COUNTIF(Raw!C:C,"H"))-4000&gt;0,LARGE(Raw!Y:Y,A488+COUNTIF(Raw!C:C,"H"))-4000,""),""))</f>
        <v/>
      </c>
      <c r="L488" s="3" t="str">
        <f t="shared" si="22"/>
        <v/>
      </c>
      <c r="M488" s="52" t="str">
        <f>IF(O488="","",(INDEX(Raw!D:D,MATCH(O488+2000,Raw!Y:Y,0))))</f>
        <v/>
      </c>
      <c r="N488" s="52" t="str">
        <f>IF(O488="","",(INDEX(Raw!A:A,MATCH(O488+2000,Raw!Y:Y,0))))</f>
        <v/>
      </c>
      <c r="O488" s="11" t="str">
        <f>(IFERROR(IF(LARGE(Raw!Y:Y,A488+COUNTIF(Raw!C:C,"H")+COUNTIF(Raw!C:C,"S"))-2000&gt;0,LARGE(Raw!Y:Y,A488+COUNTIF(Raw!C:C,"H")+COUNTIF(Raw!C:C,"S"))-2000,""),""))</f>
        <v/>
      </c>
    </row>
    <row r="489" spans="1:15" x14ac:dyDescent="0.3">
      <c r="A489" s="52">
        <v>486</v>
      </c>
      <c r="B489" s="3" t="str">
        <f t="shared" si="23"/>
        <v/>
      </c>
      <c r="C489" s="52" t="str">
        <f>IF(E489="","",(INDEX(Raw!D:D,MATCH(E489+6000,Raw!Y:Y,0))))</f>
        <v/>
      </c>
      <c r="D489" s="52" t="str">
        <f>IF(E489="","",(INDEX(Raw!A:A,MATCH(E489+6000,Raw!Y:Y,0))))</f>
        <v/>
      </c>
      <c r="E489" s="11" t="str">
        <f>(IFERROR(IF(LARGE(Raw!Y:Y,A489)-6000&gt;0,LARGE(Raw!Y:Y,A489)-6000,""),""))</f>
        <v/>
      </c>
      <c r="G489" s="3" t="str">
        <f t="shared" si="21"/>
        <v/>
      </c>
      <c r="H489" s="52" t="str">
        <f>IF(J489="","",(INDEX(Raw!D:D,MATCH(J489+4000,Raw!Y:Y,0))))</f>
        <v/>
      </c>
      <c r="I489" s="52" t="str">
        <f>IF(J489="","",(INDEX(Raw!A:A,MATCH(J489+4000,Raw!Y:Y,0))))</f>
        <v/>
      </c>
      <c r="J489" s="11" t="str">
        <f>(IFERROR(IF(LARGE(Raw!Y:Y,A489+COUNTIF(Raw!C:C,"H"))-4000&gt;0,LARGE(Raw!Y:Y,A489+COUNTIF(Raw!C:C,"H"))-4000,""),""))</f>
        <v/>
      </c>
      <c r="L489" s="3" t="str">
        <f t="shared" si="22"/>
        <v/>
      </c>
      <c r="M489" s="52" t="str">
        <f>IF(O489="","",(INDEX(Raw!D:D,MATCH(O489+2000,Raw!Y:Y,0))))</f>
        <v/>
      </c>
      <c r="N489" s="52" t="str">
        <f>IF(O489="","",(INDEX(Raw!A:A,MATCH(O489+2000,Raw!Y:Y,0))))</f>
        <v/>
      </c>
      <c r="O489" s="11" t="str">
        <f>(IFERROR(IF(LARGE(Raw!Y:Y,A489+COUNTIF(Raw!C:C,"H")+COUNTIF(Raw!C:C,"S"))-2000&gt;0,LARGE(Raw!Y:Y,A489+COUNTIF(Raw!C:C,"H")+COUNTIF(Raw!C:C,"S"))-2000,""),""))</f>
        <v/>
      </c>
    </row>
    <row r="490" spans="1:15" x14ac:dyDescent="0.3">
      <c r="A490" s="52">
        <v>487</v>
      </c>
      <c r="B490" s="3" t="str">
        <f t="shared" si="23"/>
        <v/>
      </c>
      <c r="C490" s="52" t="str">
        <f>IF(E490="","",(INDEX(Raw!D:D,MATCH(E490+6000,Raw!Y:Y,0))))</f>
        <v/>
      </c>
      <c r="D490" s="52" t="str">
        <f>IF(E490="","",(INDEX(Raw!A:A,MATCH(E490+6000,Raw!Y:Y,0))))</f>
        <v/>
      </c>
      <c r="E490" s="11" t="str">
        <f>(IFERROR(IF(LARGE(Raw!Y:Y,A490)-6000&gt;0,LARGE(Raw!Y:Y,A490)-6000,""),""))</f>
        <v/>
      </c>
      <c r="G490" s="3" t="str">
        <f t="shared" si="21"/>
        <v/>
      </c>
      <c r="H490" s="52" t="str">
        <f>IF(J490="","",(INDEX(Raw!D:D,MATCH(J490+4000,Raw!Y:Y,0))))</f>
        <v/>
      </c>
      <c r="I490" s="52" t="str">
        <f>IF(J490="","",(INDEX(Raw!A:A,MATCH(J490+4000,Raw!Y:Y,0))))</f>
        <v/>
      </c>
      <c r="J490" s="11" t="str">
        <f>(IFERROR(IF(LARGE(Raw!Y:Y,A490+COUNTIF(Raw!C:C,"H"))-4000&gt;0,LARGE(Raw!Y:Y,A490+COUNTIF(Raw!C:C,"H"))-4000,""),""))</f>
        <v/>
      </c>
      <c r="L490" s="3" t="str">
        <f t="shared" si="22"/>
        <v/>
      </c>
      <c r="M490" s="52" t="str">
        <f>IF(O490="","",(INDEX(Raw!D:D,MATCH(O490+2000,Raw!Y:Y,0))))</f>
        <v/>
      </c>
      <c r="N490" s="52" t="str">
        <f>IF(O490="","",(INDEX(Raw!A:A,MATCH(O490+2000,Raw!Y:Y,0))))</f>
        <v/>
      </c>
      <c r="O490" s="11" t="str">
        <f>(IFERROR(IF(LARGE(Raw!Y:Y,A490+COUNTIF(Raw!C:C,"H")+COUNTIF(Raw!C:C,"S"))-2000&gt;0,LARGE(Raw!Y:Y,A490+COUNTIF(Raw!C:C,"H")+COUNTIF(Raw!C:C,"S"))-2000,""),""))</f>
        <v/>
      </c>
    </row>
    <row r="491" spans="1:15" x14ac:dyDescent="0.3">
      <c r="A491" s="52">
        <v>488</v>
      </c>
      <c r="B491" s="3" t="str">
        <f t="shared" si="23"/>
        <v/>
      </c>
      <c r="C491" s="52" t="str">
        <f>IF(E491="","",(INDEX(Raw!D:D,MATCH(E491+6000,Raw!Y:Y,0))))</f>
        <v/>
      </c>
      <c r="D491" s="52" t="str">
        <f>IF(E491="","",(INDEX(Raw!A:A,MATCH(E491+6000,Raw!Y:Y,0))))</f>
        <v/>
      </c>
      <c r="E491" s="11" t="str">
        <f>(IFERROR(IF(LARGE(Raw!Y:Y,A491)-6000&gt;0,LARGE(Raw!Y:Y,A491)-6000,""),""))</f>
        <v/>
      </c>
      <c r="G491" s="3" t="str">
        <f t="shared" si="21"/>
        <v/>
      </c>
      <c r="H491" s="52" t="str">
        <f>IF(J491="","",(INDEX(Raw!D:D,MATCH(J491+4000,Raw!Y:Y,0))))</f>
        <v/>
      </c>
      <c r="I491" s="52" t="str">
        <f>IF(J491="","",(INDEX(Raw!A:A,MATCH(J491+4000,Raw!Y:Y,0))))</f>
        <v/>
      </c>
      <c r="J491" s="11" t="str">
        <f>(IFERROR(IF(LARGE(Raw!Y:Y,A491+COUNTIF(Raw!C:C,"H"))-4000&gt;0,LARGE(Raw!Y:Y,A491+COUNTIF(Raw!C:C,"H"))-4000,""),""))</f>
        <v/>
      </c>
      <c r="L491" s="3" t="str">
        <f t="shared" si="22"/>
        <v/>
      </c>
      <c r="M491" s="52" t="str">
        <f>IF(O491="","",(INDEX(Raw!D:D,MATCH(O491+2000,Raw!Y:Y,0))))</f>
        <v/>
      </c>
      <c r="N491" s="52" t="str">
        <f>IF(O491="","",(INDEX(Raw!A:A,MATCH(O491+2000,Raw!Y:Y,0))))</f>
        <v/>
      </c>
      <c r="O491" s="11" t="str">
        <f>(IFERROR(IF(LARGE(Raw!Y:Y,A491+COUNTIF(Raw!C:C,"H")+COUNTIF(Raw!C:C,"S"))-2000&gt;0,LARGE(Raw!Y:Y,A491+COUNTIF(Raw!C:C,"H")+COUNTIF(Raw!C:C,"S"))-2000,""),""))</f>
        <v/>
      </c>
    </row>
    <row r="492" spans="1:15" x14ac:dyDescent="0.3">
      <c r="A492" s="52">
        <v>489</v>
      </c>
      <c r="B492" s="3" t="str">
        <f t="shared" si="23"/>
        <v/>
      </c>
      <c r="C492" s="52" t="str">
        <f>IF(E492="","",(INDEX(Raw!D:D,MATCH(E492+6000,Raw!Y:Y,0))))</f>
        <v/>
      </c>
      <c r="D492" s="52" t="str">
        <f>IF(E492="","",(INDEX(Raw!A:A,MATCH(E492+6000,Raw!Y:Y,0))))</f>
        <v/>
      </c>
      <c r="E492" s="11" t="str">
        <f>(IFERROR(IF(LARGE(Raw!Y:Y,A492)-6000&gt;0,LARGE(Raw!Y:Y,A492)-6000,""),""))</f>
        <v/>
      </c>
      <c r="G492" s="3" t="str">
        <f t="shared" si="21"/>
        <v/>
      </c>
      <c r="H492" s="52" t="str">
        <f>IF(J492="","",(INDEX(Raw!D:D,MATCH(J492+4000,Raw!Y:Y,0))))</f>
        <v/>
      </c>
      <c r="I492" s="52" t="str">
        <f>IF(J492="","",(INDEX(Raw!A:A,MATCH(J492+4000,Raw!Y:Y,0))))</f>
        <v/>
      </c>
      <c r="J492" s="11" t="str">
        <f>(IFERROR(IF(LARGE(Raw!Y:Y,A492+COUNTIF(Raw!C:C,"H"))-4000&gt;0,LARGE(Raw!Y:Y,A492+COUNTIF(Raw!C:C,"H"))-4000,""),""))</f>
        <v/>
      </c>
      <c r="L492" s="3" t="str">
        <f t="shared" si="22"/>
        <v/>
      </c>
      <c r="M492" s="52" t="str">
        <f>IF(O492="","",(INDEX(Raw!D:D,MATCH(O492+2000,Raw!Y:Y,0))))</f>
        <v/>
      </c>
      <c r="N492" s="52" t="str">
        <f>IF(O492="","",(INDEX(Raw!A:A,MATCH(O492+2000,Raw!Y:Y,0))))</f>
        <v/>
      </c>
      <c r="O492" s="11" t="str">
        <f>(IFERROR(IF(LARGE(Raw!Y:Y,A492+COUNTIF(Raw!C:C,"H")+COUNTIF(Raw!C:C,"S"))-2000&gt;0,LARGE(Raw!Y:Y,A492+COUNTIF(Raw!C:C,"H")+COUNTIF(Raw!C:C,"S"))-2000,""),""))</f>
        <v/>
      </c>
    </row>
    <row r="493" spans="1:15" x14ac:dyDescent="0.3">
      <c r="A493" s="52">
        <v>490</v>
      </c>
      <c r="B493" s="3" t="str">
        <f t="shared" si="23"/>
        <v/>
      </c>
      <c r="C493" s="52" t="str">
        <f>IF(E493="","",(INDEX(Raw!D:D,MATCH(E493+6000,Raw!Y:Y,0))))</f>
        <v/>
      </c>
      <c r="D493" s="52" t="str">
        <f>IF(E493="","",(INDEX(Raw!A:A,MATCH(E493+6000,Raw!Y:Y,0))))</f>
        <v/>
      </c>
      <c r="E493" s="11" t="str">
        <f>(IFERROR(IF(LARGE(Raw!Y:Y,A493)-6000&gt;0,LARGE(Raw!Y:Y,A493)-6000,""),""))</f>
        <v/>
      </c>
      <c r="G493" s="3" t="str">
        <f t="shared" si="21"/>
        <v/>
      </c>
      <c r="H493" s="52" t="str">
        <f>IF(J493="","",(INDEX(Raw!D:D,MATCH(J493+4000,Raw!Y:Y,0))))</f>
        <v/>
      </c>
      <c r="I493" s="52" t="str">
        <f>IF(J493="","",(INDEX(Raw!A:A,MATCH(J493+4000,Raw!Y:Y,0))))</f>
        <v/>
      </c>
      <c r="J493" s="11" t="str">
        <f>(IFERROR(IF(LARGE(Raw!Y:Y,A493+COUNTIF(Raw!C:C,"H"))-4000&gt;0,LARGE(Raw!Y:Y,A493+COUNTIF(Raw!C:C,"H"))-4000,""),""))</f>
        <v/>
      </c>
      <c r="L493" s="3" t="str">
        <f t="shared" si="22"/>
        <v/>
      </c>
      <c r="M493" s="52" t="str">
        <f>IF(O493="","",(INDEX(Raw!D:D,MATCH(O493+2000,Raw!Y:Y,0))))</f>
        <v/>
      </c>
      <c r="N493" s="52" t="str">
        <f>IF(O493="","",(INDEX(Raw!A:A,MATCH(O493+2000,Raw!Y:Y,0))))</f>
        <v/>
      </c>
      <c r="O493" s="11" t="str">
        <f>(IFERROR(IF(LARGE(Raw!Y:Y,A493+COUNTIF(Raw!C:C,"H")+COUNTIF(Raw!C:C,"S"))-2000&gt;0,LARGE(Raw!Y:Y,A493+COUNTIF(Raw!C:C,"H")+COUNTIF(Raw!C:C,"S"))-2000,""),""))</f>
        <v/>
      </c>
    </row>
    <row r="494" spans="1:15" x14ac:dyDescent="0.3">
      <c r="A494" s="52">
        <v>491</v>
      </c>
      <c r="B494" s="3" t="str">
        <f t="shared" si="23"/>
        <v/>
      </c>
      <c r="C494" s="52" t="str">
        <f>IF(E494="","",(INDEX(Raw!D:D,MATCH(E494+6000,Raw!Y:Y,0))))</f>
        <v/>
      </c>
      <c r="D494" s="52" t="str">
        <f>IF(E494="","",(INDEX(Raw!A:A,MATCH(E494+6000,Raw!Y:Y,0))))</f>
        <v/>
      </c>
      <c r="E494" s="11" t="str">
        <f>(IFERROR(IF(LARGE(Raw!Y:Y,A494)-6000&gt;0,LARGE(Raw!Y:Y,A494)-6000,""),""))</f>
        <v/>
      </c>
      <c r="G494" s="3" t="str">
        <f t="shared" si="21"/>
        <v/>
      </c>
      <c r="H494" s="52" t="str">
        <f>IF(J494="","",(INDEX(Raw!D:D,MATCH(J494+4000,Raw!Y:Y,0))))</f>
        <v/>
      </c>
      <c r="I494" s="52" t="str">
        <f>IF(J494="","",(INDEX(Raw!A:A,MATCH(J494+4000,Raw!Y:Y,0))))</f>
        <v/>
      </c>
      <c r="J494" s="11" t="str">
        <f>(IFERROR(IF(LARGE(Raw!Y:Y,A494+COUNTIF(Raw!C:C,"H"))-4000&gt;0,LARGE(Raw!Y:Y,A494+COUNTIF(Raw!C:C,"H"))-4000,""),""))</f>
        <v/>
      </c>
      <c r="L494" s="3" t="str">
        <f t="shared" si="22"/>
        <v/>
      </c>
      <c r="M494" s="52" t="str">
        <f>IF(O494="","",(INDEX(Raw!D:D,MATCH(O494+2000,Raw!Y:Y,0))))</f>
        <v/>
      </c>
      <c r="N494" s="52" t="str">
        <f>IF(O494="","",(INDEX(Raw!A:A,MATCH(O494+2000,Raw!Y:Y,0))))</f>
        <v/>
      </c>
      <c r="O494" s="11" t="str">
        <f>(IFERROR(IF(LARGE(Raw!Y:Y,A494+COUNTIF(Raw!C:C,"H")+COUNTIF(Raw!C:C,"S"))-2000&gt;0,LARGE(Raw!Y:Y,A494+COUNTIF(Raw!C:C,"H")+COUNTIF(Raw!C:C,"S"))-2000,""),""))</f>
        <v/>
      </c>
    </row>
    <row r="495" spans="1:15" x14ac:dyDescent="0.3">
      <c r="A495" s="52">
        <v>492</v>
      </c>
      <c r="B495" s="3" t="str">
        <f t="shared" si="23"/>
        <v/>
      </c>
      <c r="C495" s="52" t="str">
        <f>IF(E495="","",(INDEX(Raw!D:D,MATCH(E495+6000,Raw!Y:Y,0))))</f>
        <v/>
      </c>
      <c r="D495" s="52" t="str">
        <f>IF(E495="","",(INDEX(Raw!A:A,MATCH(E495+6000,Raw!Y:Y,0))))</f>
        <v/>
      </c>
      <c r="E495" s="11" t="str">
        <f>(IFERROR(IF(LARGE(Raw!Y:Y,A495)-6000&gt;0,LARGE(Raw!Y:Y,A495)-6000,""),""))</f>
        <v/>
      </c>
      <c r="G495" s="3" t="str">
        <f t="shared" si="21"/>
        <v/>
      </c>
      <c r="H495" s="52" t="str">
        <f>IF(J495="","",(INDEX(Raw!D:D,MATCH(J495+4000,Raw!Y:Y,0))))</f>
        <v/>
      </c>
      <c r="I495" s="52" t="str">
        <f>IF(J495="","",(INDEX(Raw!A:A,MATCH(J495+4000,Raw!Y:Y,0))))</f>
        <v/>
      </c>
      <c r="J495" s="11" t="str">
        <f>(IFERROR(IF(LARGE(Raw!Y:Y,A495+COUNTIF(Raw!C:C,"H"))-4000&gt;0,LARGE(Raw!Y:Y,A495+COUNTIF(Raw!C:C,"H"))-4000,""),""))</f>
        <v/>
      </c>
      <c r="L495" s="3" t="str">
        <f t="shared" si="22"/>
        <v/>
      </c>
      <c r="M495" s="52" t="str">
        <f>IF(O495="","",(INDEX(Raw!D:D,MATCH(O495+2000,Raw!Y:Y,0))))</f>
        <v/>
      </c>
      <c r="N495" s="52" t="str">
        <f>IF(O495="","",(INDEX(Raw!A:A,MATCH(O495+2000,Raw!Y:Y,0))))</f>
        <v/>
      </c>
      <c r="O495" s="11" t="str">
        <f>(IFERROR(IF(LARGE(Raw!Y:Y,A495+COUNTIF(Raw!C:C,"H")+COUNTIF(Raw!C:C,"S"))-2000&gt;0,LARGE(Raw!Y:Y,A495+COUNTIF(Raw!C:C,"H")+COUNTIF(Raw!C:C,"S"))-2000,""),""))</f>
        <v/>
      </c>
    </row>
    <row r="496" spans="1:15" x14ac:dyDescent="0.3">
      <c r="A496" s="52">
        <v>493</v>
      </c>
      <c r="B496" s="3" t="str">
        <f t="shared" si="23"/>
        <v/>
      </c>
      <c r="C496" s="52" t="str">
        <f>IF(E496="","",(INDEX(Raw!D:D,MATCH(E496+6000,Raw!Y:Y,0))))</f>
        <v/>
      </c>
      <c r="D496" s="52" t="str">
        <f>IF(E496="","",(INDEX(Raw!A:A,MATCH(E496+6000,Raw!Y:Y,0))))</f>
        <v/>
      </c>
      <c r="E496" s="11" t="str">
        <f>(IFERROR(IF(LARGE(Raw!Y:Y,A496)-6000&gt;0,LARGE(Raw!Y:Y,A496)-6000,""),""))</f>
        <v/>
      </c>
      <c r="G496" s="3" t="str">
        <f t="shared" si="21"/>
        <v/>
      </c>
      <c r="H496" s="52" t="str">
        <f>IF(J496="","",(INDEX(Raw!D:D,MATCH(J496+4000,Raw!Y:Y,0))))</f>
        <v/>
      </c>
      <c r="I496" s="52" t="str">
        <f>IF(J496="","",(INDEX(Raw!A:A,MATCH(J496+4000,Raw!Y:Y,0))))</f>
        <v/>
      </c>
      <c r="J496" s="11" t="str">
        <f>(IFERROR(IF(LARGE(Raw!Y:Y,A496+COUNTIF(Raw!C:C,"H"))-4000&gt;0,LARGE(Raw!Y:Y,A496+COUNTIF(Raw!C:C,"H"))-4000,""),""))</f>
        <v/>
      </c>
      <c r="L496" s="3" t="str">
        <f t="shared" si="22"/>
        <v/>
      </c>
      <c r="M496" s="52" t="str">
        <f>IF(O496="","",(INDEX(Raw!D:D,MATCH(O496+2000,Raw!Y:Y,0))))</f>
        <v/>
      </c>
      <c r="N496" s="52" t="str">
        <f>IF(O496="","",(INDEX(Raw!A:A,MATCH(O496+2000,Raw!Y:Y,0))))</f>
        <v/>
      </c>
      <c r="O496" s="11" t="str">
        <f>(IFERROR(IF(LARGE(Raw!Y:Y,A496+COUNTIF(Raw!C:C,"H")+COUNTIF(Raw!C:C,"S"))-2000&gt;0,LARGE(Raw!Y:Y,A496+COUNTIF(Raw!C:C,"H")+COUNTIF(Raw!C:C,"S"))-2000,""),""))</f>
        <v/>
      </c>
    </row>
    <row r="497" spans="1:15" x14ac:dyDescent="0.3">
      <c r="A497" s="52">
        <v>494</v>
      </c>
      <c r="B497" s="3" t="str">
        <f t="shared" si="23"/>
        <v/>
      </c>
      <c r="C497" s="52" t="str">
        <f>IF(E497="","",(INDEX(Raw!D:D,MATCH(E497+6000,Raw!Y:Y,0))))</f>
        <v/>
      </c>
      <c r="D497" s="52" t="str">
        <f>IF(E497="","",(INDEX(Raw!A:A,MATCH(E497+6000,Raw!Y:Y,0))))</f>
        <v/>
      </c>
      <c r="E497" s="11" t="str">
        <f>(IFERROR(IF(LARGE(Raw!Y:Y,A497)-6000&gt;0,LARGE(Raw!Y:Y,A497)-6000,""),""))</f>
        <v/>
      </c>
      <c r="G497" s="3" t="str">
        <f t="shared" si="21"/>
        <v/>
      </c>
      <c r="H497" s="52" t="str">
        <f>IF(J497="","",(INDEX(Raw!D:D,MATCH(J497+4000,Raw!Y:Y,0))))</f>
        <v/>
      </c>
      <c r="I497" s="52" t="str">
        <f>IF(J497="","",(INDEX(Raw!A:A,MATCH(J497+4000,Raw!Y:Y,0))))</f>
        <v/>
      </c>
      <c r="J497" s="11" t="str">
        <f>(IFERROR(IF(LARGE(Raw!Y:Y,A497+COUNTIF(Raw!C:C,"H"))-4000&gt;0,LARGE(Raw!Y:Y,A497+COUNTIF(Raw!C:C,"H"))-4000,""),""))</f>
        <v/>
      </c>
      <c r="L497" s="3" t="str">
        <f t="shared" si="22"/>
        <v/>
      </c>
      <c r="M497" s="52" t="str">
        <f>IF(O497="","",(INDEX(Raw!D:D,MATCH(O497+2000,Raw!Y:Y,0))))</f>
        <v/>
      </c>
      <c r="N497" s="52" t="str">
        <f>IF(O497="","",(INDEX(Raw!A:A,MATCH(O497+2000,Raw!Y:Y,0))))</f>
        <v/>
      </c>
      <c r="O497" s="11" t="str">
        <f>(IFERROR(IF(LARGE(Raw!Y:Y,A497+COUNTIF(Raw!C:C,"H")+COUNTIF(Raw!C:C,"S"))-2000&gt;0,LARGE(Raw!Y:Y,A497+COUNTIF(Raw!C:C,"H")+COUNTIF(Raw!C:C,"S"))-2000,""),""))</f>
        <v/>
      </c>
    </row>
    <row r="498" spans="1:15" x14ac:dyDescent="0.3">
      <c r="A498" s="52">
        <v>495</v>
      </c>
      <c r="B498" s="3" t="str">
        <f t="shared" si="23"/>
        <v/>
      </c>
      <c r="C498" s="52" t="str">
        <f>IF(E498="","",(INDEX(Raw!D:D,MATCH(E498+6000,Raw!Y:Y,0))))</f>
        <v/>
      </c>
      <c r="D498" s="52" t="str">
        <f>IF(E498="","",(INDEX(Raw!A:A,MATCH(E498+6000,Raw!Y:Y,0))))</f>
        <v/>
      </c>
      <c r="E498" s="11" t="str">
        <f>(IFERROR(IF(LARGE(Raw!Y:Y,A498)-6000&gt;0,LARGE(Raw!Y:Y,A498)-6000,""),""))</f>
        <v/>
      </c>
      <c r="G498" s="3" t="str">
        <f t="shared" si="21"/>
        <v/>
      </c>
      <c r="H498" s="52" t="str">
        <f>IF(J498="","",(INDEX(Raw!D:D,MATCH(J498+4000,Raw!Y:Y,0))))</f>
        <v/>
      </c>
      <c r="I498" s="52" t="str">
        <f>IF(J498="","",(INDEX(Raw!A:A,MATCH(J498+4000,Raw!Y:Y,0))))</f>
        <v/>
      </c>
      <c r="J498" s="11" t="str">
        <f>(IFERROR(IF(LARGE(Raw!Y:Y,A498+COUNTIF(Raw!C:C,"H"))-4000&gt;0,LARGE(Raw!Y:Y,A498+COUNTIF(Raw!C:C,"H"))-4000,""),""))</f>
        <v/>
      </c>
      <c r="L498" s="3" t="str">
        <f t="shared" si="22"/>
        <v/>
      </c>
      <c r="M498" s="52" t="str">
        <f>IF(O498="","",(INDEX(Raw!D:D,MATCH(O498+2000,Raw!Y:Y,0))))</f>
        <v/>
      </c>
      <c r="N498" s="52" t="str">
        <f>IF(O498="","",(INDEX(Raw!A:A,MATCH(O498+2000,Raw!Y:Y,0))))</f>
        <v/>
      </c>
      <c r="O498" s="11" t="str">
        <f>(IFERROR(IF(LARGE(Raw!Y:Y,A498+COUNTIF(Raw!C:C,"H")+COUNTIF(Raw!C:C,"S"))-2000&gt;0,LARGE(Raw!Y:Y,A498+COUNTIF(Raw!C:C,"H")+COUNTIF(Raw!C:C,"S"))-2000,""),""))</f>
        <v/>
      </c>
    </row>
    <row r="499" spans="1:15" x14ac:dyDescent="0.3">
      <c r="A499" s="52">
        <v>496</v>
      </c>
      <c r="B499" s="3" t="str">
        <f t="shared" si="23"/>
        <v/>
      </c>
      <c r="C499" s="52" t="str">
        <f>IF(E499="","",(INDEX(Raw!D:D,MATCH(E499+6000,Raw!Y:Y,0))))</f>
        <v/>
      </c>
      <c r="D499" s="52" t="str">
        <f>IF(E499="","",(INDEX(Raw!A:A,MATCH(E499+6000,Raw!Y:Y,0))))</f>
        <v/>
      </c>
      <c r="E499" s="11" t="str">
        <f>(IFERROR(IF(LARGE(Raw!Y:Y,A499)-6000&gt;0,LARGE(Raw!Y:Y,A499)-6000,""),""))</f>
        <v/>
      </c>
      <c r="G499" s="3" t="str">
        <f t="shared" si="21"/>
        <v/>
      </c>
      <c r="H499" s="52" t="str">
        <f>IF(J499="","",(INDEX(Raw!D:D,MATCH(J499+4000,Raw!Y:Y,0))))</f>
        <v/>
      </c>
      <c r="I499" s="52" t="str">
        <f>IF(J499="","",(INDEX(Raw!A:A,MATCH(J499+4000,Raw!Y:Y,0))))</f>
        <v/>
      </c>
      <c r="J499" s="11" t="str">
        <f>(IFERROR(IF(LARGE(Raw!Y:Y,A499+COUNTIF(Raw!C:C,"H"))-4000&gt;0,LARGE(Raw!Y:Y,A499+COUNTIF(Raw!C:C,"H"))-4000,""),""))</f>
        <v/>
      </c>
      <c r="L499" s="3" t="str">
        <f t="shared" si="22"/>
        <v/>
      </c>
      <c r="M499" s="52" t="str">
        <f>IF(O499="","",(INDEX(Raw!D:D,MATCH(O499+2000,Raw!Y:Y,0))))</f>
        <v/>
      </c>
      <c r="N499" s="52" t="str">
        <f>IF(O499="","",(INDEX(Raw!A:A,MATCH(O499+2000,Raw!Y:Y,0))))</f>
        <v/>
      </c>
      <c r="O499" s="11" t="str">
        <f>(IFERROR(IF(LARGE(Raw!Y:Y,A499+COUNTIF(Raw!C:C,"H")+COUNTIF(Raw!C:C,"S"))-2000&gt;0,LARGE(Raw!Y:Y,A499+COUNTIF(Raw!C:C,"H")+COUNTIF(Raw!C:C,"S"))-2000,""),""))</f>
        <v/>
      </c>
    </row>
    <row r="500" spans="1:15" x14ac:dyDescent="0.3">
      <c r="A500" s="52">
        <v>497</v>
      </c>
      <c r="B500" s="3" t="str">
        <f t="shared" si="23"/>
        <v/>
      </c>
      <c r="C500" s="52" t="str">
        <f>IF(E500="","",(INDEX(Raw!D:D,MATCH(E500+6000,Raw!Y:Y,0))))</f>
        <v/>
      </c>
      <c r="D500" s="52" t="str">
        <f>IF(E500="","",(INDEX(Raw!A:A,MATCH(E500+6000,Raw!Y:Y,0))))</f>
        <v/>
      </c>
      <c r="E500" s="11" t="str">
        <f>(IFERROR(IF(LARGE(Raw!Y:Y,A500)-6000&gt;0,LARGE(Raw!Y:Y,A500)-6000,""),""))</f>
        <v/>
      </c>
      <c r="G500" s="3" t="str">
        <f t="shared" si="21"/>
        <v/>
      </c>
      <c r="H500" s="52" t="str">
        <f>IF(J500="","",(INDEX(Raw!D:D,MATCH(J500+4000,Raw!Y:Y,0))))</f>
        <v/>
      </c>
      <c r="I500" s="52" t="str">
        <f>IF(J500="","",(INDEX(Raw!A:A,MATCH(J500+4000,Raw!Y:Y,0))))</f>
        <v/>
      </c>
      <c r="J500" s="11" t="str">
        <f>(IFERROR(IF(LARGE(Raw!Y:Y,A500+COUNTIF(Raw!C:C,"H"))-4000&gt;0,LARGE(Raw!Y:Y,A500+COUNTIF(Raw!C:C,"H"))-4000,""),""))</f>
        <v/>
      </c>
      <c r="L500" s="3" t="str">
        <f t="shared" si="22"/>
        <v/>
      </c>
      <c r="M500" s="52" t="str">
        <f>IF(O500="","",(INDEX(Raw!D:D,MATCH(O500+2000,Raw!Y:Y,0))))</f>
        <v/>
      </c>
      <c r="N500" s="52" t="str">
        <f>IF(O500="","",(INDEX(Raw!A:A,MATCH(O500+2000,Raw!Y:Y,0))))</f>
        <v/>
      </c>
      <c r="O500" s="11" t="str">
        <f>(IFERROR(IF(LARGE(Raw!Y:Y,A500+COUNTIF(Raw!C:C,"H")+COUNTIF(Raw!C:C,"S"))-2000&gt;0,LARGE(Raw!Y:Y,A500+COUNTIF(Raw!C:C,"H")+COUNTIF(Raw!C:C,"S"))-2000,""),""))</f>
        <v/>
      </c>
    </row>
  </sheetData>
  <sheetProtection sheet="1" objects="1" scenarios="1"/>
  <mergeCells count="4">
    <mergeCell ref="B2:D2"/>
    <mergeCell ref="G2:J2"/>
    <mergeCell ref="L2:O2"/>
    <mergeCell ref="B1:O1"/>
  </mergeCells>
  <printOptions gridLines="1"/>
  <pageMargins left="0.3" right="0.3" top="0.75" bottom="0.75" header="0.3" footer="0.3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O500"/>
  <sheetViews>
    <sheetView topLeftCell="B1" workbookViewId="0">
      <selection activeCell="B1" sqref="B1:O1"/>
    </sheetView>
  </sheetViews>
  <sheetFormatPr defaultColWidth="9.109375" defaultRowHeight="14.4" x14ac:dyDescent="0.3"/>
  <cols>
    <col min="1" max="1" width="0" style="52" hidden="1" customWidth="1"/>
    <col min="2" max="2" width="5.33203125" style="3" customWidth="1"/>
    <col min="3" max="3" width="16.6640625" style="52" customWidth="1"/>
    <col min="4" max="4" width="13.44140625" style="52" customWidth="1"/>
    <col min="5" max="5" width="6.33203125" style="58" customWidth="1"/>
    <col min="6" max="6" width="3.33203125" style="52" customWidth="1"/>
    <col min="7" max="7" width="5.33203125" style="3" customWidth="1"/>
    <col min="8" max="8" width="16.6640625" style="52" customWidth="1"/>
    <col min="9" max="9" width="13.44140625" style="52" customWidth="1"/>
    <col min="10" max="10" width="6.33203125" style="58" customWidth="1"/>
    <col min="11" max="11" width="3.33203125" style="52" customWidth="1"/>
    <col min="12" max="12" width="5.33203125" style="3" customWidth="1"/>
    <col min="13" max="13" width="16.6640625" style="52" customWidth="1"/>
    <col min="14" max="14" width="13.44140625" style="52" customWidth="1"/>
    <col min="15" max="15" width="6.33203125" style="58" customWidth="1"/>
    <col min="16" max="16384" width="9.109375" style="52"/>
  </cols>
  <sheetData>
    <row r="1" spans="1:15" ht="25.8" x14ac:dyDescent="0.5">
      <c r="B1" s="75" t="s">
        <v>28</v>
      </c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</row>
    <row r="2" spans="1:15" ht="19.8" x14ac:dyDescent="0.4">
      <c r="B2" s="74" t="s">
        <v>29</v>
      </c>
      <c r="C2" s="74"/>
      <c r="D2" s="74"/>
      <c r="E2" s="17"/>
      <c r="F2" s="20"/>
      <c r="G2" s="74" t="s">
        <v>30</v>
      </c>
      <c r="H2" s="74"/>
      <c r="I2" s="74"/>
      <c r="J2" s="74"/>
      <c r="K2" s="20"/>
      <c r="L2" s="74" t="s">
        <v>31</v>
      </c>
      <c r="M2" s="74"/>
      <c r="N2" s="74"/>
      <c r="O2" s="74"/>
    </row>
    <row r="3" spans="1:15" x14ac:dyDescent="0.3">
      <c r="A3" s="2" t="s">
        <v>12</v>
      </c>
      <c r="B3" s="2" t="s">
        <v>10</v>
      </c>
      <c r="C3" s="1" t="s">
        <v>2</v>
      </c>
      <c r="D3" s="1" t="s">
        <v>0</v>
      </c>
      <c r="E3" s="12" t="s">
        <v>11</v>
      </c>
      <c r="G3" s="2" t="s">
        <v>10</v>
      </c>
      <c r="H3" s="1" t="s">
        <v>2</v>
      </c>
      <c r="I3" s="1" t="s">
        <v>0</v>
      </c>
      <c r="J3" s="12" t="s">
        <v>11</v>
      </c>
      <c r="L3" s="2" t="s">
        <v>10</v>
      </c>
      <c r="M3" s="1" t="s">
        <v>2</v>
      </c>
      <c r="N3" s="1" t="s">
        <v>0</v>
      </c>
      <c r="O3" s="12" t="s">
        <v>11</v>
      </c>
    </row>
    <row r="4" spans="1:15" x14ac:dyDescent="0.3">
      <c r="A4" s="52">
        <v>1</v>
      </c>
      <c r="B4" s="3">
        <v>1</v>
      </c>
      <c r="C4" s="52" t="str">
        <f>IF(E4="","",(INDEX(Raw!D:D,MATCH(E4+6000,Raw!Z:Z,0))))</f>
        <v>Poonam Sahoo</v>
      </c>
      <c r="D4" s="52" t="str">
        <f ca="1">IF(E4="","",(INDEX(Raw!A:A,MATCH(E4+6000,Raw!Z:Z,0))))</f>
        <v>Acton-Boxborough</v>
      </c>
      <c r="E4" s="11">
        <f>(IFERROR(IF(LARGE(Raw!Z:Z,A4)-6000&gt;0,LARGE(Raw!Z:Z,A4)-6000,""),""))</f>
        <v>899.9999998000003</v>
      </c>
      <c r="G4" s="3">
        <v>1</v>
      </c>
      <c r="H4" s="52" t="str">
        <f>IF(J4="","",(INDEX(Raw!D:D,MATCH(J4+4000,Raw!Z:Z,0))))</f>
        <v>Brianna Doucette</v>
      </c>
      <c r="I4" s="52" t="str">
        <f ca="1">IF(J4="","",(INDEX(Raw!A:A,MATCH(J4+4000,Raw!Z:Z,0))))</f>
        <v>Ashland</v>
      </c>
      <c r="J4" s="11">
        <f>(IFERROR(IF(LARGE(Raw!Z:Z,A4+COUNTIF(Raw!C:C,"H"))-4000&gt;0,LARGE(Raw!Z:Z,A4+COUNTIF(Raw!C:C,"H"))-4000,""),""))</f>
        <v>839.99999800000023</v>
      </c>
      <c r="L4" s="3">
        <v>1</v>
      </c>
      <c r="M4" s="52" t="str">
        <f>IF(O4="","",(INDEX(Raw!D:D,MATCH(O4+2000,Raw!Z:Z,0))))</f>
        <v>Parth Mathur</v>
      </c>
      <c r="N4" s="52" t="str">
        <f ca="1">IF(O4="","",(INDEX(Raw!A:A,MATCH(O4+2000,Raw!Z:Z,0))))</f>
        <v>Acton-Boxborough</v>
      </c>
      <c r="O4" s="11">
        <f>(IFERROR(IF(LARGE(Raw!Z:Z,A4+COUNTIF(Raw!C:C,"H")+COUNTIF(Raw!C:C,"S"))-2000&gt;0,LARGE(Raw!Z:Z,A4+COUNTIF(Raw!C:C,"H")+COUNTIF(Raw!C:C,"S"))-2000,""),""))</f>
        <v>559.99999909999997</v>
      </c>
    </row>
    <row r="5" spans="1:15" x14ac:dyDescent="0.3">
      <c r="A5" s="52">
        <v>2</v>
      </c>
      <c r="B5" s="3">
        <f>IFERROR(IF(ROUND(E5,3)=ROUND(E4,3),B4,B4+1),"")</f>
        <v>2</v>
      </c>
      <c r="C5" s="52" t="str">
        <f>IF(E5="","",(INDEX(Raw!D:D,MATCH(E5+6000,Raw!Z:Z,0))))</f>
        <v>Ben Workman</v>
      </c>
      <c r="D5" s="52" t="str">
        <f ca="1">IF(E5="","",(INDEX(Raw!A:A,MATCH(E5+6000,Raw!Z:Z,0))))</f>
        <v>Wellesley</v>
      </c>
      <c r="E5" s="11">
        <f>(IFERROR(IF(LARGE(Raw!Z:Z,A5)-6000&gt;0,LARGE(Raw!Z:Z,A5)-6000,""),""))</f>
        <v>879.99999879999996</v>
      </c>
      <c r="G5" s="3">
        <f t="shared" ref="G5:G68" si="0">IFERROR(IF(ROUND(J5,3)=ROUND(J4,3),G4,G4+1),"")</f>
        <v>2</v>
      </c>
      <c r="H5" s="52" t="str">
        <f>IF(J5="","",(INDEX(Raw!D:D,MATCH(J5+4000,Raw!Z:Z,0))))</f>
        <v>Nathaniel Howlett</v>
      </c>
      <c r="I5" s="52" t="str">
        <f ca="1">IF(J5="","",(INDEX(Raw!A:A,MATCH(J5+4000,Raw!Z:Z,0))))</f>
        <v>Wilmington</v>
      </c>
      <c r="J5" s="11">
        <f>(IFERROR(IF(LARGE(Raw!Z:Z,A5+COUNTIF(Raw!C:C,"H"))-4000&gt;0,LARGE(Raw!Z:Z,A5+COUNTIF(Raw!C:C,"H"))-4000,""),""))</f>
        <v>739.99998799999958</v>
      </c>
      <c r="L5" s="3">
        <f t="shared" ref="L5:L68" si="1">IFERROR(IF(ROUND(O5,3)=ROUND(O4,3),L4,L4+1),"")</f>
        <v>2</v>
      </c>
      <c r="M5" s="52" t="str">
        <f>IF(O5="","",(INDEX(Raw!D:D,MATCH(O5+2000,Raw!Z:Z,0))))</f>
        <v>Ajay Karthik</v>
      </c>
      <c r="N5" s="52" t="str">
        <f ca="1">IF(O5="","",(INDEX(Raw!A:A,MATCH(O5+2000,Raw!Z:Z,0))))</f>
        <v>Acton-Boxborough</v>
      </c>
      <c r="O5" s="11">
        <f>(IFERROR(IF(LARGE(Raw!Z:Z,A5+COUNTIF(Raw!C:C,"H")+COUNTIF(Raw!C:C,"S"))-2000&gt;0,LARGE(Raw!Z:Z,A5+COUNTIF(Raw!C:C,"H")+COUNTIF(Raw!C:C,"S"))-2000,""),""))</f>
        <v>539.99999920000027</v>
      </c>
    </row>
    <row r="6" spans="1:15" x14ac:dyDescent="0.3">
      <c r="A6" s="52">
        <v>3</v>
      </c>
      <c r="B6" s="3">
        <f t="shared" ref="B6:B69" si="2">IFERROR(IF(ROUND(E6,3)=ROUND(E5,3),B5,B5+1),"")</f>
        <v>3</v>
      </c>
      <c r="C6" s="52" t="str">
        <f>IF(E6="","",(INDEX(Raw!D:D,MATCH(E6+6000,Raw!Z:Z,0))))</f>
        <v>Stefan Quaadgras</v>
      </c>
      <c r="D6" s="52" t="str">
        <f ca="1">IF(E6="","",(INDEX(Raw!A:A,MATCH(E6+6000,Raw!Z:Z,0))))</f>
        <v>Acton-Boxborough</v>
      </c>
      <c r="E6" s="11">
        <f>(IFERROR(IF(LARGE(Raw!Z:Z,A6)-6000&gt;0,LARGE(Raw!Z:Z,A6)-6000,""),""))</f>
        <v>839.99999959999968</v>
      </c>
      <c r="G6" s="3">
        <f t="shared" si="0"/>
        <v>3</v>
      </c>
      <c r="H6" s="52" t="str">
        <f>IF(J6="","",(INDEX(Raw!D:D,MATCH(J6+4000,Raw!Z:Z,0))))</f>
        <v>Emory Peng</v>
      </c>
      <c r="I6" s="52" t="str">
        <f ca="1">IF(J6="","",(INDEX(Raw!A:A,MATCH(J6+4000,Raw!Z:Z,0))))</f>
        <v>Acton-Boxborough</v>
      </c>
      <c r="J6" s="11">
        <f>(IFERROR(IF(LARGE(Raw!Z:Z,A6+COUNTIF(Raw!C:C,"H"))-4000&gt;0,LARGE(Raw!Z:Z,A6+COUNTIF(Raw!C:C,"H"))-4000,""),""))</f>
        <v>679.99999930000013</v>
      </c>
      <c r="L6" s="3">
        <f t="shared" si="1"/>
        <v>2</v>
      </c>
      <c r="M6" s="52" t="str">
        <f>IF(O6="","",(INDEX(Raw!D:D,MATCH(O6+2000,Raw!Z:Z,0))))</f>
        <v>William Lydon</v>
      </c>
      <c r="N6" s="52" t="str">
        <f ca="1">IF(O6="","",(INDEX(Raw!A:A,MATCH(O6+2000,Raw!Z:Z,0))))</f>
        <v>North Quincy</v>
      </c>
      <c r="O6" s="11">
        <f>(IFERROR(IF(LARGE(Raw!Z:Z,A6+COUNTIF(Raw!C:C,"H")+COUNTIF(Raw!C:C,"S"))-2000&gt;0,LARGE(Raw!Z:Z,A6+COUNTIF(Raw!C:C,"H")+COUNTIF(Raw!C:C,"S"))-2000,""),""))</f>
        <v>539.99999389999994</v>
      </c>
    </row>
    <row r="7" spans="1:15" x14ac:dyDescent="0.3">
      <c r="A7" s="52">
        <v>4</v>
      </c>
      <c r="B7" s="3">
        <f t="shared" si="2"/>
        <v>3</v>
      </c>
      <c r="C7" s="52" t="str">
        <f>IF(E7="","",(INDEX(Raw!D:D,MATCH(E7+6000,Raw!Z:Z,0))))</f>
        <v>Maanasa Dhavala</v>
      </c>
      <c r="D7" s="52" t="str">
        <f ca="1">IF(E7="","",(INDEX(Raw!A:A,MATCH(E7+6000,Raw!Z:Z,0))))</f>
        <v>Ashland</v>
      </c>
      <c r="E7" s="11">
        <f>(IFERROR(IF(LARGE(Raw!Z:Z,A7)-6000&gt;0,LARGE(Raw!Z:Z,A7)-6000,""),""))</f>
        <v>839.99999819999994</v>
      </c>
      <c r="G7" s="3">
        <f t="shared" si="0"/>
        <v>4</v>
      </c>
      <c r="H7" s="52" t="str">
        <f>IF(J7="","",(INDEX(Raw!D:D,MATCH(J7+4000,Raw!Z:Z,0))))</f>
        <v>Andrew Hu</v>
      </c>
      <c r="I7" s="52" t="str">
        <f ca="1">IF(J7="","",(INDEX(Raw!A:A,MATCH(J7+4000,Raw!Z:Z,0))))</f>
        <v>Acton-Boxborough</v>
      </c>
      <c r="J7" s="11">
        <f>(IFERROR(IF(LARGE(Raw!Z:Z,A7+COUNTIF(Raw!C:C,"H"))-4000&gt;0,LARGE(Raw!Z:Z,A7+COUNTIF(Raw!C:C,"H"))-4000,""),""))</f>
        <v>639.99999949999983</v>
      </c>
      <c r="L7" s="3">
        <f t="shared" si="1"/>
        <v>3</v>
      </c>
      <c r="M7" s="52" t="str">
        <f>IF(O7="","",(INDEX(Raw!D:D,MATCH(O7+2000,Raw!Z:Z,0))))</f>
        <v>Alon Efroni</v>
      </c>
      <c r="N7" s="52" t="str">
        <f ca="1">IF(O7="","",(INDEX(Raw!A:A,MATCH(O7+2000,Raw!Z:Z,0))))</f>
        <v>Ashland</v>
      </c>
      <c r="O7" s="11">
        <f>(IFERROR(IF(LARGE(Raw!Z:Z,A7+COUNTIF(Raw!C:C,"H")+COUNTIF(Raw!C:C,"S"))-2000&gt;0,LARGE(Raw!Z:Z,A7+COUNTIF(Raw!C:C,"H")+COUNTIF(Raw!C:C,"S"))-2000,""),""))</f>
        <v>459.99999769999977</v>
      </c>
    </row>
    <row r="8" spans="1:15" x14ac:dyDescent="0.3">
      <c r="A8" s="52">
        <v>5</v>
      </c>
      <c r="B8" s="3">
        <f t="shared" si="2"/>
        <v>4</v>
      </c>
      <c r="C8" s="52" t="str">
        <f>IF(E8="","",(INDEX(Raw!D:D,MATCH(E8+6000,Raw!Z:Z,0))))</f>
        <v>James Hu</v>
      </c>
      <c r="D8" s="52" t="str">
        <f ca="1">IF(E8="","",(INDEX(Raw!A:A,MATCH(E8+6000,Raw!Z:Z,0))))</f>
        <v>Acton-Boxborough</v>
      </c>
      <c r="E8" s="11">
        <f>(IFERROR(IF(LARGE(Raw!Z:Z,A8)-6000&gt;0,LARGE(Raw!Z:Z,A8)-6000,""),""))</f>
        <v>799.99999969999953</v>
      </c>
      <c r="G8" s="3">
        <f t="shared" si="0"/>
        <v>4</v>
      </c>
      <c r="H8" s="52" t="str">
        <f>IF(J8="","",(INDEX(Raw!D:D,MATCH(J8+4000,Raw!Z:Z,0))))</f>
        <v>Nicholas Chafy</v>
      </c>
      <c r="I8" s="52" t="str">
        <f ca="1">IF(J8="","",(INDEX(Raw!A:A,MATCH(J8+4000,Raw!Z:Z,0))))</f>
        <v>Acton-Boxborough</v>
      </c>
      <c r="J8" s="11">
        <f>(IFERROR(IF(LARGE(Raw!Z:Z,A8+COUNTIF(Raw!C:C,"H"))-4000&gt;0,LARGE(Raw!Z:Z,A8+COUNTIF(Raw!C:C,"H"))-4000,""),""))</f>
        <v>639.99999939999998</v>
      </c>
      <c r="L8" s="3">
        <f t="shared" si="1"/>
        <v>3</v>
      </c>
      <c r="M8" s="52" t="str">
        <f>IF(O8="","",(INDEX(Raw!D:D,MATCH(O8+2000,Raw!Z:Z,0))))</f>
        <v>David DeMello</v>
      </c>
      <c r="N8" s="52" t="str">
        <f ca="1">IF(O8="","",(INDEX(Raw!A:A,MATCH(O8+2000,Raw!Z:Z,0))))</f>
        <v>Franklin</v>
      </c>
      <c r="O8" s="11">
        <f>(IFERROR(IF(LARGE(Raw!Z:Z,A8+COUNTIF(Raw!C:C,"H")+COUNTIF(Raw!C:C,"S"))-2000&gt;0,LARGE(Raw!Z:Z,A8+COUNTIF(Raw!C:C,"H")+COUNTIF(Raw!C:C,"S"))-2000,""),""))</f>
        <v>459.99999590000016</v>
      </c>
    </row>
    <row r="9" spans="1:15" x14ac:dyDescent="0.3">
      <c r="A9" s="52">
        <v>6</v>
      </c>
      <c r="B9" s="3">
        <f t="shared" si="2"/>
        <v>5</v>
      </c>
      <c r="C9" s="52" t="str">
        <f>IF(E9="","",(INDEX(Raw!D:D,MATCH(E9+6000,Raw!Z:Z,0))))</f>
        <v>Alexandra Krylova</v>
      </c>
      <c r="D9" s="52" t="str">
        <f ca="1">IF(E9="","",(INDEX(Raw!A:A,MATCH(E9+6000,Raw!Z:Z,0))))</f>
        <v>Franklin</v>
      </c>
      <c r="E9" s="11">
        <f>(IFERROR(IF(LARGE(Raw!Z:Z,A9)-6000&gt;0,LARGE(Raw!Z:Z,A9)-6000,""),""))</f>
        <v>779.99999659999958</v>
      </c>
      <c r="G9" s="3">
        <f t="shared" si="0"/>
        <v>5</v>
      </c>
      <c r="H9" s="52" t="str">
        <f>IF(J9="","",(INDEX(Raw!D:D,MATCH(J9+4000,Raw!Z:Z,0))))</f>
        <v>Alex Howlett</v>
      </c>
      <c r="I9" s="52" t="str">
        <f ca="1">IF(J9="","",(INDEX(Raw!A:A,MATCH(J9+4000,Raw!Z:Z,0))))</f>
        <v>Wilmington</v>
      </c>
      <c r="J9" s="11">
        <f>(IFERROR(IF(LARGE(Raw!Z:Z,A9+COUNTIF(Raw!C:C,"H"))-4000&gt;0,LARGE(Raw!Z:Z,A9+COUNTIF(Raw!C:C,"H"))-4000,""),""))</f>
        <v>619.99998789999972</v>
      </c>
      <c r="L9" s="3">
        <f t="shared" si="1"/>
        <v>4</v>
      </c>
      <c r="M9" s="52" t="str">
        <f>IF(O9="","",(INDEX(Raw!D:D,MATCH(O9+2000,Raw!Z:Z,0))))</f>
        <v>Dillon Donahue</v>
      </c>
      <c r="N9" s="52" t="str">
        <f ca="1">IF(O9="","",(INDEX(Raw!A:A,MATCH(O9+2000,Raw!Z:Z,0))))</f>
        <v>Quincy</v>
      </c>
      <c r="O9" s="11">
        <f>(IFERROR(IF(LARGE(Raw!Z:Z,A9+COUNTIF(Raw!C:C,"H")+COUNTIF(Raw!C:C,"S"))-2000&gt;0,LARGE(Raw!Z:Z,A9+COUNTIF(Raw!C:C,"H")+COUNTIF(Raw!C:C,"S"))-2000,""),""))</f>
        <v>419.99999680000019</v>
      </c>
    </row>
    <row r="10" spans="1:15" x14ac:dyDescent="0.3">
      <c r="A10" s="52">
        <v>7</v>
      </c>
      <c r="B10" s="3">
        <f t="shared" si="2"/>
        <v>6</v>
      </c>
      <c r="C10" s="52" t="str">
        <f>IF(E10="","",(INDEX(Raw!D:D,MATCH(E10+6000,Raw!Z:Z,0))))</f>
        <v>Joung Ho Kim</v>
      </c>
      <c r="D10" s="52" t="str">
        <f ca="1">IF(E10="","",(INDEX(Raw!A:A,MATCH(E10+6000,Raw!Z:Z,0))))</f>
        <v>Matignon</v>
      </c>
      <c r="E10" s="11">
        <f>(IFERROR(IF(LARGE(Raw!Z:Z,A10)-6000&gt;0,LARGE(Raw!Z:Z,A10)-6000,""),""))</f>
        <v>699.99998750000032</v>
      </c>
      <c r="G10" s="3">
        <f t="shared" si="0"/>
        <v>6</v>
      </c>
      <c r="H10" s="52" t="str">
        <f>IF(J10="","",(INDEX(Raw!D:D,MATCH(J10+4000,Raw!Z:Z,0))))</f>
        <v>Olivia Bogiages</v>
      </c>
      <c r="I10" s="52" t="str">
        <f ca="1">IF(J10="","",(INDEX(Raw!A:A,MATCH(J10+4000,Raw!Z:Z,0))))</f>
        <v>Wellesley</v>
      </c>
      <c r="J10" s="11">
        <f>(IFERROR(IF(LARGE(Raw!Z:Z,A10+COUNTIF(Raw!C:C,"H"))-4000&gt;0,LARGE(Raw!Z:Z,A10+COUNTIF(Raw!C:C,"H"))-4000,""),""))</f>
        <v>559.99999870000011</v>
      </c>
      <c r="L10" s="3">
        <f t="shared" si="1"/>
        <v>4</v>
      </c>
      <c r="M10" s="52" t="str">
        <f>IF(O10="","",(INDEX(Raw!D:D,MATCH(O10+2000,Raw!Z:Z,0))))</f>
        <v>James DiSilvio</v>
      </c>
      <c r="N10" s="52" t="str">
        <f ca="1">IF(O10="","",(INDEX(Raw!A:A,MATCH(O10+2000,Raw!Z:Z,0))))</f>
        <v>Natick</v>
      </c>
      <c r="O10" s="11">
        <f>(IFERROR(IF(LARGE(Raw!Z:Z,A10+COUNTIF(Raw!C:C,"H")+COUNTIF(Raw!C:C,"S"))-2000&gt;0,LARGE(Raw!Z:Z,A10+COUNTIF(Raw!C:C,"H")+COUNTIF(Raw!C:C,"S"))-2000,""),""))</f>
        <v>419.99999470000012</v>
      </c>
    </row>
    <row r="11" spans="1:15" x14ac:dyDescent="0.3">
      <c r="A11" s="52">
        <v>8</v>
      </c>
      <c r="B11" s="3">
        <f t="shared" si="2"/>
        <v>7</v>
      </c>
      <c r="C11" s="52" t="str">
        <f>IF(E11="","",(INDEX(Raw!D:D,MATCH(E11+6000,Raw!Z:Z,0))))</f>
        <v>Sonia Subramaniam</v>
      </c>
      <c r="D11" s="52" t="str">
        <f ca="1">IF(E11="","",(INDEX(Raw!A:A,MATCH(E11+6000,Raw!Z:Z,0))))</f>
        <v>Wellesley</v>
      </c>
      <c r="E11" s="11">
        <f>(IFERROR(IF(LARGE(Raw!Z:Z,A11)-6000&gt;0,LARGE(Raw!Z:Z,A11)-6000,""),""))</f>
        <v>679.99999899999966</v>
      </c>
      <c r="G11" s="3">
        <f t="shared" si="0"/>
        <v>6</v>
      </c>
      <c r="H11" s="52" t="str">
        <f>IF(J11="","",(INDEX(Raw!D:D,MATCH(J11+4000,Raw!Z:Z,0))))</f>
        <v>Clay Napurano</v>
      </c>
      <c r="I11" s="52" t="str">
        <f ca="1">IF(J11="","",(INDEX(Raw!A:A,MATCH(J11+4000,Raw!Z:Z,0))))</f>
        <v>Natick</v>
      </c>
      <c r="J11" s="11">
        <f>(IFERROR(IF(LARGE(Raw!Z:Z,A11+COUNTIF(Raw!C:C,"H"))-4000&gt;0,LARGE(Raw!Z:Z,A11+COUNTIF(Raw!C:C,"H"))-4000,""),""))</f>
        <v>559.99999480000042</v>
      </c>
      <c r="L11" s="3">
        <f t="shared" si="1"/>
        <v>4</v>
      </c>
      <c r="M11" s="52" t="str">
        <f>IF(O11="","",(INDEX(Raw!D:D,MATCH(O11+2000,Raw!Z:Z,0))))</f>
        <v>Ethan Tilley</v>
      </c>
      <c r="N11" s="52" t="str">
        <f ca="1">IF(O11="","",(INDEX(Raw!A:A,MATCH(O11+2000,Raw!Z:Z,0))))</f>
        <v>Austin Prep</v>
      </c>
      <c r="O11" s="11">
        <f>(IFERROR(IF(LARGE(Raw!Z:Z,A11+COUNTIF(Raw!C:C,"H")+COUNTIF(Raw!C:C,"S"))-2000&gt;0,LARGE(Raw!Z:Z,A11+COUNTIF(Raw!C:C,"H")+COUNTIF(Raw!C:C,"S"))-2000,""),""))</f>
        <v>419.99999040000012</v>
      </c>
    </row>
    <row r="12" spans="1:15" x14ac:dyDescent="0.3">
      <c r="A12" s="52">
        <v>9</v>
      </c>
      <c r="B12" s="3">
        <f t="shared" si="2"/>
        <v>7</v>
      </c>
      <c r="C12" s="52" t="str">
        <f>IF(E12="","",(INDEX(Raw!D:D,MATCH(E12+6000,Raw!Z:Z,0))))</f>
        <v>Emma Koskovich</v>
      </c>
      <c r="D12" s="52" t="str">
        <f ca="1">IF(E12="","",(INDEX(Raw!A:A,MATCH(E12+6000,Raw!Z:Z,0))))</f>
        <v>Natick</v>
      </c>
      <c r="E12" s="11">
        <f>(IFERROR(IF(LARGE(Raw!Z:Z,A12)-6000&gt;0,LARGE(Raw!Z:Z,A12)-6000,""),""))</f>
        <v>679.99999509999998</v>
      </c>
      <c r="G12" s="3">
        <f t="shared" si="0"/>
        <v>6</v>
      </c>
      <c r="H12" s="52" t="str">
        <f>IF(J12="","",(INDEX(Raw!D:D,MATCH(J12+4000,Raw!Z:Z,0))))</f>
        <v>Spencer Casey</v>
      </c>
      <c r="I12" s="52" t="str">
        <f ca="1">IF(J12="","",(INDEX(Raw!A:A,MATCH(J12+4000,Raw!Z:Z,0))))</f>
        <v>Austin Prep</v>
      </c>
      <c r="J12" s="11">
        <f>(IFERROR(IF(LARGE(Raw!Z:Z,A12+COUNTIF(Raw!C:C,"H"))-4000&gt;0,LARGE(Raw!Z:Z,A12+COUNTIF(Raw!C:C,"H"))-4000,""),""))</f>
        <v>559.99999070000013</v>
      </c>
      <c r="L12" s="3">
        <f t="shared" si="1"/>
        <v>5</v>
      </c>
      <c r="M12" s="52" t="str">
        <f>IF(O12="","",(INDEX(Raw!D:D,MATCH(O12+2000,Raw!Z:Z,0))))</f>
        <v>Dustin Baker</v>
      </c>
      <c r="N12" s="52" t="str">
        <f ca="1">IF(O12="","",(INDEX(Raw!A:A,MATCH(O12+2000,Raw!Z:Z,0))))</f>
        <v>Quincy</v>
      </c>
      <c r="O12" s="11">
        <f>(IFERROR(IF(LARGE(Raw!Z:Z,A12+COUNTIF(Raw!C:C,"H")+COUNTIF(Raw!C:C,"S"))-2000&gt;0,LARGE(Raw!Z:Z,A12+COUNTIF(Raw!C:C,"H")+COUNTIF(Raw!C:C,"S"))-2000,""),""))</f>
        <v>379.99999690000004</v>
      </c>
    </row>
    <row r="13" spans="1:15" x14ac:dyDescent="0.3">
      <c r="A13" s="52">
        <v>10</v>
      </c>
      <c r="B13" s="3">
        <f t="shared" si="2"/>
        <v>7</v>
      </c>
      <c r="C13" s="52" t="str">
        <f>IF(E13="","",(INDEX(Raw!D:D,MATCH(E13+6000,Raw!Z:Z,0))))</f>
        <v>Parker Howlett</v>
      </c>
      <c r="D13" s="52" t="str">
        <f ca="1">IF(E13="","",(INDEX(Raw!A:A,MATCH(E13+6000,Raw!Z:Z,0))))</f>
        <v>Wilmington</v>
      </c>
      <c r="E13" s="11">
        <f>(IFERROR(IF(LARGE(Raw!Z:Z,A13)-6000&gt;0,LARGE(Raw!Z:Z,A13)-6000,""),""))</f>
        <v>679.99998810000034</v>
      </c>
      <c r="G13" s="3">
        <f t="shared" si="0"/>
        <v>7</v>
      </c>
      <c r="H13" s="52" t="str">
        <f>IF(J13="","",(INDEX(Raw!D:D,MATCH(J13+4000,Raw!Z:Z,0))))</f>
        <v>Jack Emberley</v>
      </c>
      <c r="I13" s="52" t="str">
        <f ca="1">IF(J13="","",(INDEX(Raw!A:A,MATCH(J13+4000,Raw!Z:Z,0))))</f>
        <v>Ashland</v>
      </c>
      <c r="J13" s="11">
        <f>(IFERROR(IF(LARGE(Raw!Z:Z,A13+COUNTIF(Raw!C:C,"H"))-4000&gt;0,LARGE(Raw!Z:Z,A13+COUNTIF(Raw!C:C,"H"))-4000,""),""))</f>
        <v>539.99999779999962</v>
      </c>
      <c r="L13" s="3">
        <f t="shared" si="1"/>
        <v>5</v>
      </c>
      <c r="M13" s="52" t="str">
        <f>IF(O13="","",(INDEX(Raw!D:D,MATCH(O13+2000,Raw!Z:Z,0))))</f>
        <v>Ronan Fulcher</v>
      </c>
      <c r="N13" s="52" t="str">
        <f ca="1">IF(O13="","",(INDEX(Raw!A:A,MATCH(O13+2000,Raw!Z:Z,0))))</f>
        <v>Sharon</v>
      </c>
      <c r="O13" s="11">
        <f>(IFERROR(IF(LARGE(Raw!Z:Z,A13+COUNTIF(Raw!C:C,"H")+COUNTIF(Raw!C:C,"S"))-2000&gt;0,LARGE(Raw!Z:Z,A13+COUNTIF(Raw!C:C,"H")+COUNTIF(Raw!C:C,"S"))-2000,""),""))</f>
        <v>379.99999519999983</v>
      </c>
    </row>
    <row r="14" spans="1:15" x14ac:dyDescent="0.3">
      <c r="A14" s="52">
        <v>11</v>
      </c>
      <c r="B14" s="3">
        <f t="shared" si="2"/>
        <v>8</v>
      </c>
      <c r="C14" s="52" t="str">
        <f>IF(E14="","",(INDEX(Raw!D:D,MATCH(E14+6000,Raw!Z:Z,0))))</f>
        <v>Tara Sarma</v>
      </c>
      <c r="D14" s="52" t="str">
        <f ca="1">IF(E14="","",(INDEX(Raw!A:A,MATCH(E14+6000,Raw!Z:Z,0))))</f>
        <v>Lexington</v>
      </c>
      <c r="E14" s="11">
        <f>(IFERROR(IF(LARGE(Raw!Z:Z,A14)-6000&gt;0,LARGE(Raw!Z:Z,A14)-6000,""),""))</f>
        <v>659.99998950000008</v>
      </c>
      <c r="G14" s="3">
        <f t="shared" si="0"/>
        <v>8</v>
      </c>
      <c r="H14" s="52" t="str">
        <f>IF(J14="","",(INDEX(Raw!D:D,MATCH(J14+4000,Raw!Z:Z,0))))</f>
        <v>Jacob Belcher</v>
      </c>
      <c r="I14" s="52" t="str">
        <f ca="1">IF(J14="","",(INDEX(Raw!A:A,MATCH(J14+4000,Raw!Z:Z,0))))</f>
        <v>Silver Lake</v>
      </c>
      <c r="J14" s="11">
        <f>(IFERROR(IF(LARGE(Raw!Z:Z,A14+COUNTIF(Raw!C:C,"H"))-4000&gt;0,LARGE(Raw!Z:Z,A14+COUNTIF(Raw!C:C,"H"))-4000,""),""))</f>
        <v>519.99999000000025</v>
      </c>
      <c r="L14" s="3">
        <f t="shared" si="1"/>
        <v>6</v>
      </c>
      <c r="M14" s="52" t="str">
        <f>IF(O14="","",(INDEX(Raw!D:D,MATCH(O14+2000,Raw!Z:Z,0))))</f>
        <v>Isabel Murphy</v>
      </c>
      <c r="N14" s="52" t="str">
        <f ca="1">IF(O14="","",(INDEX(Raw!A:A,MATCH(O14+2000,Raw!Z:Z,0))))</f>
        <v>SABIS International</v>
      </c>
      <c r="O14" s="11">
        <f>(IFERROR(IF(LARGE(Raw!Z:Z,A14+COUNTIF(Raw!C:C,"H")+COUNTIF(Raw!C:C,"S"))-2000&gt;0,LARGE(Raw!Z:Z,A14+COUNTIF(Raw!C:C,"H")+COUNTIF(Raw!C:C,"S"))-2000,""),""))</f>
        <v>359.99999119999984</v>
      </c>
    </row>
    <row r="15" spans="1:15" x14ac:dyDescent="0.3">
      <c r="A15" s="52">
        <v>12</v>
      </c>
      <c r="B15" s="3">
        <f t="shared" si="2"/>
        <v>8</v>
      </c>
      <c r="C15" s="52" t="str">
        <f>IF(E15="","",(INDEX(Raw!D:D,MATCH(E15+6000,Raw!Z:Z,0))))</f>
        <v>Michael Tyrrell</v>
      </c>
      <c r="D15" s="52" t="str">
        <f ca="1">IF(E15="","",(INDEX(Raw!A:A,MATCH(E15+6000,Raw!Z:Z,0))))</f>
        <v>North Reading</v>
      </c>
      <c r="E15" s="11">
        <f>(IFERROR(IF(LARGE(Raw!Z:Z,A15)-6000&gt;0,LARGE(Raw!Z:Z,A15)-6000,""),""))</f>
        <v>659.99998620000042</v>
      </c>
      <c r="G15" s="3">
        <f t="shared" si="0"/>
        <v>8</v>
      </c>
      <c r="H15" s="52" t="str">
        <f>IF(J15="","",(INDEX(Raw!D:D,MATCH(J15+4000,Raw!Z:Z,0))))</f>
        <v>Riley Auth</v>
      </c>
      <c r="I15" s="52" t="str">
        <f ca="1">IF(J15="","",(INDEX(Raw!A:A,MATCH(J15+4000,Raw!Z:Z,0))))</f>
        <v>Tewksbury</v>
      </c>
      <c r="J15" s="11">
        <f>(IFERROR(IF(LARGE(Raw!Z:Z,A15+COUNTIF(Raw!C:C,"H"))-4000&gt;0,LARGE(Raw!Z:Z,A15+COUNTIF(Raw!C:C,"H"))-4000,""),""))</f>
        <v>519.99998659999983</v>
      </c>
      <c r="L15" s="3">
        <f t="shared" si="1"/>
        <v>6</v>
      </c>
      <c r="M15" s="52" t="str">
        <f>IF(O15="","",(INDEX(Raw!D:D,MATCH(O15+2000,Raw!Z:Z,0))))</f>
        <v>Michael Graziano</v>
      </c>
      <c r="N15" s="52" t="str">
        <f ca="1">IF(O15="","",(INDEX(Raw!A:A,MATCH(O15+2000,Raw!Z:Z,0))))</f>
        <v>SABIS International</v>
      </c>
      <c r="O15" s="11">
        <f>(IFERROR(IF(LARGE(Raw!Z:Z,A15+COUNTIF(Raw!C:C,"H")+COUNTIF(Raw!C:C,"S"))-2000&gt;0,LARGE(Raw!Z:Z,A15+COUNTIF(Raw!C:C,"H")+COUNTIF(Raw!C:C,"S"))-2000,""),""))</f>
        <v>359.99999109999999</v>
      </c>
    </row>
    <row r="16" spans="1:15" x14ac:dyDescent="0.3">
      <c r="A16" s="52">
        <v>13</v>
      </c>
      <c r="B16" s="3">
        <f t="shared" si="2"/>
        <v>9</v>
      </c>
      <c r="C16" s="52" t="str">
        <f>IF(E16="","",(INDEX(Raw!D:D,MATCH(E16+6000,Raw!Z:Z,0))))</f>
        <v>David Han</v>
      </c>
      <c r="D16" s="52" t="str">
        <f ca="1">IF(E16="","",(INDEX(Raw!A:A,MATCH(E16+6000,Raw!Z:Z,0))))</f>
        <v>Westwood</v>
      </c>
      <c r="E16" s="11">
        <f>(IFERROR(IF(LARGE(Raw!Z:Z,A16)-6000&gt;0,LARGE(Raw!Z:Z,A16)-6000,""),""))</f>
        <v>619.99998570000025</v>
      </c>
      <c r="G16" s="3">
        <f t="shared" si="0"/>
        <v>9</v>
      </c>
      <c r="H16" s="52" t="str">
        <f>IF(J16="","",(INDEX(Raw!D:D,MATCH(J16+4000,Raw!Z:Z,0))))</f>
        <v>Arnav Jain</v>
      </c>
      <c r="I16" s="52" t="str">
        <f ca="1">IF(J16="","",(INDEX(Raw!A:A,MATCH(J16+4000,Raw!Z:Z,0))))</f>
        <v>Wellesley</v>
      </c>
      <c r="J16" s="11">
        <f>(IFERROR(IF(LARGE(Raw!Z:Z,A16+COUNTIF(Raw!C:C,"H"))-4000&gt;0,LARGE(Raw!Z:Z,A16+COUNTIF(Raw!C:C,"H"))-4000,""),""))</f>
        <v>499.9999985000004</v>
      </c>
      <c r="L16" s="3">
        <f t="shared" si="1"/>
        <v>7</v>
      </c>
      <c r="M16" s="52" t="str">
        <f>IF(O16="","",(INDEX(Raw!D:D,MATCH(O16+2000,Raw!Z:Z,0))))</f>
        <v>Haley Long</v>
      </c>
      <c r="N16" s="52" t="str">
        <f ca="1">IF(O16="","",(INDEX(Raw!A:A,MATCH(O16+2000,Raw!Z:Z,0))))</f>
        <v>SABIS International</v>
      </c>
      <c r="O16" s="11">
        <f>(IFERROR(IF(LARGE(Raw!Z:Z,A16+COUNTIF(Raw!C:C,"H")+COUNTIF(Raw!C:C,"S"))-2000&gt;0,LARGE(Raw!Z:Z,A16+COUNTIF(Raw!C:C,"H")+COUNTIF(Raw!C:C,"S"))-2000,""),""))</f>
        <v>339.99999130000015</v>
      </c>
    </row>
    <row r="17" spans="1:15" x14ac:dyDescent="0.3">
      <c r="A17" s="52">
        <v>14</v>
      </c>
      <c r="B17" s="3">
        <f t="shared" si="2"/>
        <v>10</v>
      </c>
      <c r="C17" s="52" t="str">
        <f>IF(E17="","",(INDEX(Raw!D:D,MATCH(E17+6000,Raw!Z:Z,0))))</f>
        <v>Aditya Kansal</v>
      </c>
      <c r="D17" s="52" t="str">
        <f ca="1">IF(E17="","",(INDEX(Raw!A:A,MATCH(E17+6000,Raw!Z:Z,0))))</f>
        <v>Ashland</v>
      </c>
      <c r="E17" s="11">
        <f>(IFERROR(IF(LARGE(Raw!Z:Z,A17)-6000&gt;0,LARGE(Raw!Z:Z,A17)-6000,""),""))</f>
        <v>599.99999829999979</v>
      </c>
      <c r="G17" s="3">
        <f t="shared" si="0"/>
        <v>9</v>
      </c>
      <c r="H17" s="52" t="str">
        <f>IF(J17="","",(INDEX(Raw!D:D,MATCH(J17+4000,Raw!Z:Z,0))))</f>
        <v>Matthew Spittler</v>
      </c>
      <c r="I17" s="52" t="str">
        <f ca="1">IF(J17="","",(INDEX(Raw!A:A,MATCH(J17+4000,Raw!Z:Z,0))))</f>
        <v>Milford</v>
      </c>
      <c r="J17" s="11">
        <f>(IFERROR(IF(LARGE(Raw!Z:Z,A17+COUNTIF(Raw!C:C,"H"))-4000&gt;0,LARGE(Raw!Z:Z,A17+COUNTIF(Raw!C:C,"H"))-4000,""),""))</f>
        <v>499.99999240000034</v>
      </c>
      <c r="L17" s="3">
        <f t="shared" si="1"/>
        <v>8</v>
      </c>
      <c r="M17" s="52" t="str">
        <f>IF(O17="","",(INDEX(Raw!D:D,MATCH(O17+2000,Raw!Z:Z,0))))</f>
        <v>Lydia Chan</v>
      </c>
      <c r="N17" s="52" t="str">
        <f ca="1">IF(O17="","",(INDEX(Raw!A:A,MATCH(O17+2000,Raw!Z:Z,0))))</f>
        <v>North Quincy</v>
      </c>
      <c r="O17" s="11">
        <f>(IFERROR(IF(LARGE(Raw!Z:Z,A17+COUNTIF(Raw!C:C,"H")+COUNTIF(Raw!C:C,"S"))-2000&gt;0,LARGE(Raw!Z:Z,A17+COUNTIF(Raw!C:C,"H")+COUNTIF(Raw!C:C,"S"))-2000,""),""))</f>
        <v>279.99999380000008</v>
      </c>
    </row>
    <row r="18" spans="1:15" x14ac:dyDescent="0.3">
      <c r="A18" s="52">
        <v>15</v>
      </c>
      <c r="B18" s="3">
        <f t="shared" si="2"/>
        <v>11</v>
      </c>
      <c r="C18" s="52" t="str">
        <f>IF(E18="","",(INDEX(Raw!D:D,MATCH(E18+6000,Raw!Z:Z,0))))</f>
        <v>Javier Lopez</v>
      </c>
      <c r="D18" s="52" t="str">
        <f ca="1">IF(E18="","",(INDEX(Raw!A:A,MATCH(E18+6000,Raw!Z:Z,0))))</f>
        <v>Wellesley</v>
      </c>
      <c r="E18" s="11">
        <f>(IFERROR(IF(LARGE(Raw!Z:Z,A18)-6000&gt;0,LARGE(Raw!Z:Z,A18)-6000,""),""))</f>
        <v>579.99999889999981</v>
      </c>
      <c r="G18" s="3">
        <f t="shared" si="0"/>
        <v>10</v>
      </c>
      <c r="H18" s="52" t="str">
        <f>IF(J18="","",(INDEX(Raw!D:D,MATCH(J18+4000,Raw!Z:Z,0))))</f>
        <v>Raveena Ravi</v>
      </c>
      <c r="I18" s="52" t="str">
        <f ca="1">IF(J18="","",(INDEX(Raw!A:A,MATCH(J18+4000,Raw!Z:Z,0))))</f>
        <v>Sharon</v>
      </c>
      <c r="J18" s="11">
        <f>(IFERROR(IF(LARGE(Raw!Z:Z,A18+COUNTIF(Raw!C:C,"H"))-4000&gt;0,LARGE(Raw!Z:Z,A18+COUNTIF(Raw!C:C,"H"))-4000,""),""))</f>
        <v>479.99999539999953</v>
      </c>
      <c r="L18" s="3">
        <f t="shared" si="1"/>
        <v>8</v>
      </c>
      <c r="M18" s="52" t="str">
        <f>IF(O18="","",(INDEX(Raw!D:D,MATCH(O18+2000,Raw!Z:Z,0))))</f>
        <v>Cristielly Prado</v>
      </c>
      <c r="N18" s="52" t="str">
        <f ca="1">IF(O18="","",(INDEX(Raw!A:A,MATCH(O18+2000,Raw!Z:Z,0))))</f>
        <v>Milford</v>
      </c>
      <c r="O18" s="11">
        <f>(IFERROR(IF(LARGE(Raw!Z:Z,A18+COUNTIF(Raw!C:C,"H")+COUNTIF(Raw!C:C,"S"))-2000&gt;0,LARGE(Raw!Z:Z,A18+COUNTIF(Raw!C:C,"H")+COUNTIF(Raw!C:C,"S"))-2000,""),""))</f>
        <v>279.99999209999987</v>
      </c>
    </row>
    <row r="19" spans="1:15" x14ac:dyDescent="0.3">
      <c r="A19" s="52">
        <v>16</v>
      </c>
      <c r="B19" s="3">
        <f t="shared" si="2"/>
        <v>11</v>
      </c>
      <c r="C19" s="52" t="str">
        <f>IF(E19="","",(INDEX(Raw!D:D,MATCH(E19+6000,Raw!Z:Z,0))))</f>
        <v>Adam Gendreau</v>
      </c>
      <c r="D19" s="52" t="str">
        <f ca="1">IF(E19="","",(INDEX(Raw!A:A,MATCH(E19+6000,Raw!Z:Z,0))))</f>
        <v>Franklin</v>
      </c>
      <c r="E19" s="11">
        <f>(IFERROR(IF(LARGE(Raw!Z:Z,A19)-6000&gt;0,LARGE(Raw!Z:Z,A19)-6000,""),""))</f>
        <v>579.99999649999972</v>
      </c>
      <c r="G19" s="3">
        <f t="shared" si="0"/>
        <v>10</v>
      </c>
      <c r="H19" s="52" t="str">
        <f>IF(J19="","",(INDEX(Raw!D:D,MATCH(J19+4000,Raw!Z:Z,0))))</f>
        <v>Juliana Goclowski</v>
      </c>
      <c r="I19" s="52" t="str">
        <f ca="1">IF(J19="","",(INDEX(Raw!A:A,MATCH(J19+4000,Raw!Z:Z,0))))</f>
        <v>Sharon</v>
      </c>
      <c r="J19" s="11">
        <f>(IFERROR(IF(LARGE(Raw!Z:Z,A19+COUNTIF(Raw!C:C,"H"))-4000&gt;0,LARGE(Raw!Z:Z,A19+COUNTIF(Raw!C:C,"H"))-4000,""),""))</f>
        <v>479.99999529999968</v>
      </c>
      <c r="L19" s="3">
        <f t="shared" si="1"/>
        <v>9</v>
      </c>
      <c r="M19" s="52" t="str">
        <f>IF(O19="","",(INDEX(Raw!D:D,MATCH(O19+2000,Raw!Z:Z,0))))</f>
        <v>William Manning</v>
      </c>
      <c r="N19" s="52" t="str">
        <f ca="1">IF(O19="","",(INDEX(Raw!A:A,MATCH(O19+2000,Raw!Z:Z,0))))</f>
        <v>Wellesley</v>
      </c>
      <c r="O19" s="11">
        <f>(IFERROR(IF(LARGE(Raw!Z:Z,A19+COUNTIF(Raw!C:C,"H")+COUNTIF(Raw!C:C,"S"))-2000&gt;0,LARGE(Raw!Z:Z,A19+COUNTIF(Raw!C:C,"H")+COUNTIF(Raw!C:C,"S"))-2000,""),""))</f>
        <v>259.99999840000009</v>
      </c>
    </row>
    <row r="20" spans="1:15" x14ac:dyDescent="0.3">
      <c r="A20" s="52">
        <v>17</v>
      </c>
      <c r="B20" s="3">
        <f t="shared" si="2"/>
        <v>11</v>
      </c>
      <c r="C20" s="52" t="str">
        <f>IF(E20="","",(INDEX(Raw!D:D,MATCH(E20+6000,Raw!Z:Z,0))))</f>
        <v>Abigail Varghese</v>
      </c>
      <c r="D20" s="52" t="str">
        <f ca="1">IF(E20="","",(INDEX(Raw!A:A,MATCH(E20+6000,Raw!Z:Z,0))))</f>
        <v>Tewksbury</v>
      </c>
      <c r="E20" s="11">
        <f>(IFERROR(IF(LARGE(Raw!Z:Z,A20)-6000&gt;0,LARGE(Raw!Z:Z,A20)-6000,""),""))</f>
        <v>579.99998669999968</v>
      </c>
      <c r="G20" s="3">
        <f t="shared" si="0"/>
        <v>11</v>
      </c>
      <c r="H20" s="52" t="str">
        <f>IF(J20="","",(INDEX(Raw!D:D,MATCH(J20+4000,Raw!Z:Z,0))))</f>
        <v>Joseph Amendolare</v>
      </c>
      <c r="I20" s="52" t="str">
        <f ca="1">IF(J20="","",(INDEX(Raw!A:A,MATCH(J20+4000,Raw!Z:Z,0))))</f>
        <v>Quincy</v>
      </c>
      <c r="J20" s="11">
        <f>(IFERROR(IF(LARGE(Raw!Z:Z,A20+COUNTIF(Raw!C:C,"H"))-4000&gt;0,LARGE(Raw!Z:Z,A20+COUNTIF(Raw!C:C,"H"))-4000,""),""))</f>
        <v>459.9999971999996</v>
      </c>
      <c r="L20" s="3">
        <f t="shared" si="1"/>
        <v>9</v>
      </c>
      <c r="M20" s="52" t="str">
        <f>IF(O20="","",(INDEX(Raw!D:D,MATCH(O20+2000,Raw!Z:Z,0))))</f>
        <v>Skye Matranga</v>
      </c>
      <c r="N20" s="52" t="str">
        <f ca="1">IF(O20="","",(INDEX(Raw!A:A,MATCH(O20+2000,Raw!Z:Z,0))))</f>
        <v>Quincy</v>
      </c>
      <c r="O20" s="11">
        <f>(IFERROR(IF(LARGE(Raw!Z:Z,A20+COUNTIF(Raw!C:C,"H")+COUNTIF(Raw!C:C,"S"))-2000&gt;0,LARGE(Raw!Z:Z,A20+COUNTIF(Raw!C:C,"H")+COUNTIF(Raw!C:C,"S"))-2000,""),""))</f>
        <v>259.99999669999988</v>
      </c>
    </row>
    <row r="21" spans="1:15" x14ac:dyDescent="0.3">
      <c r="A21" s="52">
        <v>18</v>
      </c>
      <c r="B21" s="3">
        <f t="shared" si="2"/>
        <v>12</v>
      </c>
      <c r="C21" s="52" t="str">
        <f>IF(E21="","",(INDEX(Raw!D:D,MATCH(E21+6000,Raw!Z:Z,0))))</f>
        <v>Poorva Bagchee</v>
      </c>
      <c r="D21" s="52" t="str">
        <f ca="1">IF(E21="","",(INDEX(Raw!A:A,MATCH(E21+6000,Raw!Z:Z,0))))</f>
        <v>Ashland</v>
      </c>
      <c r="E21" s="11">
        <f>(IFERROR(IF(LARGE(Raw!Z:Z,A21)-6000&gt;0,LARGE(Raw!Z:Z,A21)-6000,""),""))</f>
        <v>559.99999810000008</v>
      </c>
      <c r="G21" s="3">
        <f t="shared" si="0"/>
        <v>11</v>
      </c>
      <c r="H21" s="52" t="str">
        <f>IF(J21="","",(INDEX(Raw!D:D,MATCH(J21+4000,Raw!Z:Z,0))))</f>
        <v>Ethan McCarthy</v>
      </c>
      <c r="I21" s="52" t="str">
        <f ca="1">IF(J21="","",(INDEX(Raw!A:A,MATCH(J21+4000,Raw!Z:Z,0))))</f>
        <v>Franklin</v>
      </c>
      <c r="J21" s="11">
        <f>(IFERROR(IF(LARGE(Raw!Z:Z,A21+COUNTIF(Raw!C:C,"H"))-4000&gt;0,LARGE(Raw!Z:Z,A21+COUNTIF(Raw!C:C,"H"))-4000,""),""))</f>
        <v>459.99999610000032</v>
      </c>
      <c r="L21" s="3">
        <f t="shared" si="1"/>
        <v>9</v>
      </c>
      <c r="M21" s="52" t="str">
        <f>IF(O21="","",(INDEX(Raw!D:D,MATCH(O21+2000,Raw!Z:Z,0))))</f>
        <v>Christina Brady</v>
      </c>
      <c r="N21" s="52" t="str">
        <f ca="1">IF(O21="","",(INDEX(Raw!A:A,MATCH(O21+2000,Raw!Z:Z,0))))</f>
        <v>Milford</v>
      </c>
      <c r="O21" s="11">
        <f>(IFERROR(IF(LARGE(Raw!Z:Z,A21+COUNTIF(Raw!C:C,"H")+COUNTIF(Raw!C:C,"S"))-2000&gt;0,LARGE(Raw!Z:Z,A21+COUNTIF(Raw!C:C,"H")+COUNTIF(Raw!C:C,"S"))-2000,""),""))</f>
        <v>259.99999200000002</v>
      </c>
    </row>
    <row r="22" spans="1:15" x14ac:dyDescent="0.3">
      <c r="A22" s="52">
        <v>19</v>
      </c>
      <c r="B22" s="3">
        <f t="shared" si="2"/>
        <v>12</v>
      </c>
      <c r="C22" s="52" t="str">
        <f>IF(E22="","",(INDEX(Raw!D:D,MATCH(E22+6000,Raw!Z:Z,0))))</f>
        <v>Kunal Pal</v>
      </c>
      <c r="D22" s="52" t="str">
        <f ca="1">IF(E22="","",(INDEX(Raw!A:A,MATCH(E22+6000,Raw!Z:Z,0))))</f>
        <v>Tewksbury</v>
      </c>
      <c r="E22" s="11">
        <f>(IFERROR(IF(LARGE(Raw!Z:Z,A22)-6000&gt;0,LARGE(Raw!Z:Z,A22)-6000,""),""))</f>
        <v>559.99998679999953</v>
      </c>
      <c r="G22" s="3">
        <f t="shared" si="0"/>
        <v>11</v>
      </c>
      <c r="H22" s="52" t="str">
        <f>IF(J22="","",(INDEX(Raw!D:D,MATCH(J22+4000,Raw!Z:Z,0))))</f>
        <v>James Moro</v>
      </c>
      <c r="I22" s="52" t="str">
        <f ca="1">IF(J22="","",(INDEX(Raw!A:A,MATCH(J22+4000,Raw!Z:Z,0))))</f>
        <v>Austin Prep</v>
      </c>
      <c r="J22" s="11">
        <f>(IFERROR(IF(LARGE(Raw!Z:Z,A22+COUNTIF(Raw!C:C,"H"))-4000&gt;0,LARGE(Raw!Z:Z,A22+COUNTIF(Raw!C:C,"H"))-4000,""),""))</f>
        <v>459.99999060000027</v>
      </c>
      <c r="L22" s="3">
        <f t="shared" si="1"/>
        <v>10</v>
      </c>
      <c r="M22" s="52" t="str">
        <f>IF(O22="","",(INDEX(Raw!D:D,MATCH(O22+2000,Raw!Z:Z,0))))</f>
        <v>Hannah Wood</v>
      </c>
      <c r="N22" s="52" t="str">
        <f ca="1">IF(O22="","",(INDEX(Raw!A:A,MATCH(O22+2000,Raw!Z:Z,0))))</f>
        <v>Ashland</v>
      </c>
      <c r="O22" s="11">
        <f>(IFERROR(IF(LARGE(Raw!Z:Z,A22+COUNTIF(Raw!C:C,"H")+COUNTIF(Raw!C:C,"S"))-2000&gt;0,LARGE(Raw!Z:Z,A22+COUNTIF(Raw!C:C,"H")+COUNTIF(Raw!C:C,"S"))-2000,""),""))</f>
        <v>239.99999759999992</v>
      </c>
    </row>
    <row r="23" spans="1:15" x14ac:dyDescent="0.3">
      <c r="A23" s="52">
        <v>20</v>
      </c>
      <c r="B23" s="3">
        <f t="shared" si="2"/>
        <v>13</v>
      </c>
      <c r="C23" s="52" t="str">
        <f>IF(E23="","",(INDEX(Raw!D:D,MATCH(E23+6000,Raw!Z:Z,0))))</f>
        <v>Nicolas Asnes</v>
      </c>
      <c r="D23" s="52" t="str">
        <f ca="1">IF(E23="","",(INDEX(Raw!A:A,MATCH(E23+6000,Raw!Z:Z,0))))</f>
        <v>Silver Lake</v>
      </c>
      <c r="E23" s="11">
        <f>(IFERROR(IF(LARGE(Raw!Z:Z,A23)-6000&gt;0,LARGE(Raw!Z:Z,A23)-6000,""),""))</f>
        <v>539.99999029999981</v>
      </c>
      <c r="G23" s="3">
        <f t="shared" si="0"/>
        <v>11</v>
      </c>
      <c r="H23" s="52" t="str">
        <f>IF(J23="","",(INDEX(Raw!D:D,MATCH(J23+4000,Raw!Z:Z,0))))</f>
        <v>Katherine Coviello</v>
      </c>
      <c r="I23" s="52" t="str">
        <f ca="1">IF(J23="","",(INDEX(Raw!A:A,MATCH(J23+4000,Raw!Z:Z,0))))</f>
        <v>Matignon</v>
      </c>
      <c r="J23" s="11">
        <f>(IFERROR(IF(LARGE(Raw!Z:Z,A23+COUNTIF(Raw!C:C,"H"))-4000&gt;0,LARGE(Raw!Z:Z,A23+COUNTIF(Raw!C:C,"H"))-4000,""),""))</f>
        <v>459.9999872999997</v>
      </c>
      <c r="L23" s="3">
        <f t="shared" si="1"/>
        <v>11</v>
      </c>
      <c r="M23" s="52" t="str">
        <f>IF(O23="","",(INDEX(Raw!D:D,MATCH(O23+2000,Raw!Z:Z,0))))</f>
        <v>Madelyn Bronson</v>
      </c>
      <c r="N23" s="52" t="str">
        <f ca="1">IF(O23="","",(INDEX(Raw!A:A,MATCH(O23+2000,Raw!Z:Z,0))))</f>
        <v>Pittsfield</v>
      </c>
      <c r="O23" s="11">
        <f>(IFERROR(IF(LARGE(Raw!Z:Z,A23+COUNTIF(Raw!C:C,"H")+COUNTIF(Raw!C:C,"S"))-2000&gt;0,LARGE(Raw!Z:Z,A23+COUNTIF(Raw!C:C,"H")+COUNTIF(Raw!C:C,"S"))-2000,""),""))</f>
        <v>219.99999310000021</v>
      </c>
    </row>
    <row r="24" spans="1:15" x14ac:dyDescent="0.3">
      <c r="A24" s="52">
        <v>21</v>
      </c>
      <c r="B24" s="3">
        <f t="shared" si="2"/>
        <v>13</v>
      </c>
      <c r="C24" s="52" t="str">
        <f>IF(E24="","",(INDEX(Raw!D:D,MATCH(E24+6000,Raw!Z:Z,0))))</f>
        <v>Mary Regan</v>
      </c>
      <c r="D24" s="52" t="str">
        <f ca="1">IF(E24="","",(INDEX(Raw!A:A,MATCH(E24+6000,Raw!Z:Z,0))))</f>
        <v>North Reading</v>
      </c>
      <c r="E24" s="11">
        <f>(IFERROR(IF(LARGE(Raw!Z:Z,A24)-6000&gt;0,LARGE(Raw!Z:Z,A24)-6000,""),""))</f>
        <v>539.99998630000027</v>
      </c>
      <c r="G24" s="3">
        <f t="shared" si="0"/>
        <v>12</v>
      </c>
      <c r="H24" s="52" t="str">
        <f>IF(J24="","",(INDEX(Raw!D:D,MATCH(J24+4000,Raw!Z:Z,0))))</f>
        <v>Derek Mui</v>
      </c>
      <c r="I24" s="52" t="str">
        <f ca="1">IF(J24="","",(INDEX(Raw!A:A,MATCH(J24+4000,Raw!Z:Z,0))))</f>
        <v>Wellesley</v>
      </c>
      <c r="J24" s="11">
        <f>(IFERROR(IF(LARGE(Raw!Z:Z,A24+COUNTIF(Raw!C:C,"H"))-4000&gt;0,LARGE(Raw!Z:Z,A24+COUNTIF(Raw!C:C,"H"))-4000,""),""))</f>
        <v>439.99999860000025</v>
      </c>
      <c r="L24" s="3">
        <f t="shared" si="1"/>
        <v>11</v>
      </c>
      <c r="M24" s="52" t="str">
        <f>IF(O24="","",(INDEX(Raw!D:D,MATCH(O24+2000,Raw!Z:Z,0))))</f>
        <v>Katherine Blay-Tandoh</v>
      </c>
      <c r="N24" s="52" t="str">
        <f ca="1">IF(O24="","",(INDEX(Raw!A:A,MATCH(O24+2000,Raw!Z:Z,0))))</f>
        <v>Pittsfield</v>
      </c>
      <c r="O24" s="11">
        <f>(IFERROR(IF(LARGE(Raw!Z:Z,A24+COUNTIF(Raw!C:C,"H")+COUNTIF(Raw!C:C,"S"))-2000&gt;0,LARGE(Raw!Z:Z,A24+COUNTIF(Raw!C:C,"H")+COUNTIF(Raw!C:C,"S"))-2000,""),""))</f>
        <v>219.9999929999999</v>
      </c>
    </row>
    <row r="25" spans="1:15" x14ac:dyDescent="0.3">
      <c r="A25" s="52">
        <v>22</v>
      </c>
      <c r="B25" s="3">
        <f t="shared" si="2"/>
        <v>14</v>
      </c>
      <c r="C25" s="52" t="str">
        <f>IF(E25="","",(INDEX(Raw!D:D,MATCH(E25+6000,Raw!Z:Z,0))))</f>
        <v>Caitlin Ho</v>
      </c>
      <c r="D25" s="52" t="str">
        <f ca="1">IF(E25="","",(INDEX(Raw!A:A,MATCH(E25+6000,Raw!Z:Z,0))))</f>
        <v>Quincy</v>
      </c>
      <c r="E25" s="11">
        <f>(IFERROR(IF(LARGE(Raw!Z:Z,A25)-6000&gt;0,LARGE(Raw!Z:Z,A25)-6000,""),""))</f>
        <v>519.99999750000006</v>
      </c>
      <c r="G25" s="3">
        <f t="shared" si="0"/>
        <v>12</v>
      </c>
      <c r="H25" s="52" t="str">
        <f>IF(J25="","",(INDEX(Raw!D:D,MATCH(J25+4000,Raw!Z:Z,0))))</f>
        <v>Rachel Deng</v>
      </c>
      <c r="I25" s="52" t="str">
        <f ca="1">IF(J25="","",(INDEX(Raw!A:A,MATCH(J25+4000,Raw!Z:Z,0))))</f>
        <v>Natick</v>
      </c>
      <c r="J25" s="11">
        <f>(IFERROR(IF(LARGE(Raw!Z:Z,A25+COUNTIF(Raw!C:C,"H"))-4000&gt;0,LARGE(Raw!Z:Z,A25+COUNTIF(Raw!C:C,"H"))-4000,""),""))</f>
        <v>439.99999490000027</v>
      </c>
      <c r="L25" s="3">
        <f t="shared" si="1"/>
        <v>11</v>
      </c>
      <c r="M25" s="52" t="str">
        <f>IF(O25="","",(INDEX(Raw!D:D,MATCH(O25+2000,Raw!Z:Z,0))))</f>
        <v>Christopher Lainez</v>
      </c>
      <c r="N25" s="52" t="str">
        <f ca="1">IF(O25="","",(INDEX(Raw!A:A,MATCH(O25+2000,Raw!Z:Z,0))))</f>
        <v>Milford</v>
      </c>
      <c r="O25" s="11">
        <f>(IFERROR(IF(LARGE(Raw!Z:Z,A25+COUNTIF(Raw!C:C,"H")+COUNTIF(Raw!C:C,"S"))-2000&gt;0,LARGE(Raw!Z:Z,A25+COUNTIF(Raw!C:C,"H")+COUNTIF(Raw!C:C,"S"))-2000,""),""))</f>
        <v>219.99999220000018</v>
      </c>
    </row>
    <row r="26" spans="1:15" x14ac:dyDescent="0.3">
      <c r="A26" s="52">
        <v>23</v>
      </c>
      <c r="B26" s="3">
        <f t="shared" si="2"/>
        <v>14</v>
      </c>
      <c r="C26" s="52" t="str">
        <f>IF(E26="","",(INDEX(Raw!D:D,MATCH(E26+6000,Raw!Z:Z,0))))</f>
        <v>Katie Nguyen</v>
      </c>
      <c r="D26" s="52" t="str">
        <f ca="1">IF(E26="","",(INDEX(Raw!A:A,MATCH(E26+6000,Raw!Z:Z,0))))</f>
        <v>Franklin</v>
      </c>
      <c r="E26" s="11">
        <f>(IFERROR(IF(LARGE(Raw!Z:Z,A26)-6000&gt;0,LARGE(Raw!Z:Z,A26)-6000,""),""))</f>
        <v>519.99999639999987</v>
      </c>
      <c r="G26" s="3">
        <f t="shared" si="0"/>
        <v>12</v>
      </c>
      <c r="H26" s="52" t="str">
        <f>IF(J26="","",(INDEX(Raw!D:D,MATCH(J26+4000,Raw!Z:Z,0))))</f>
        <v>Gordon Smith</v>
      </c>
      <c r="I26" s="52" t="str">
        <f ca="1">IF(J26="","",(INDEX(Raw!A:A,MATCH(J26+4000,Raw!Z:Z,0))))</f>
        <v>Silver Lake</v>
      </c>
      <c r="J26" s="11">
        <f>(IFERROR(IF(LARGE(Raw!Z:Z,A26+COUNTIF(Raw!C:C,"H"))-4000&gt;0,LARGE(Raw!Z:Z,A26+COUNTIF(Raw!C:C,"H"))-4000,""),""))</f>
        <v>439.99998979999964</v>
      </c>
      <c r="L26" s="3">
        <f t="shared" si="1"/>
        <v>12</v>
      </c>
      <c r="M26" s="52" t="str">
        <f>IF(O26="","",(INDEX(Raw!D:D,MATCH(O26+2000,Raw!Z:Z,0))))</f>
        <v>Macarena Arrue Riofrio</v>
      </c>
      <c r="N26" s="52" t="str">
        <f ca="1">IF(O26="","",(INDEX(Raw!A:A,MATCH(O26+2000,Raw!Z:Z,0))))</f>
        <v>North Quincy</v>
      </c>
      <c r="O26" s="11">
        <f>(IFERROR(IF(LARGE(Raw!Z:Z,A26+COUNTIF(Raw!C:C,"H")+COUNTIF(Raw!C:C,"S"))-2000&gt;0,LARGE(Raw!Z:Z,A26+COUNTIF(Raw!C:C,"H")+COUNTIF(Raw!C:C,"S"))-2000,""),""))</f>
        <v>199.99999399999979</v>
      </c>
    </row>
    <row r="27" spans="1:15" x14ac:dyDescent="0.3">
      <c r="A27" s="52">
        <v>24</v>
      </c>
      <c r="B27" s="3">
        <f t="shared" si="2"/>
        <v>15</v>
      </c>
      <c r="C27" s="52" t="str">
        <f>IF(E27="","",(INDEX(Raw!D:D,MATCH(E27+6000,Raw!Z:Z,0))))</f>
        <v>Brianna Sahagian</v>
      </c>
      <c r="D27" s="52" t="str">
        <f ca="1">IF(E27="","",(INDEX(Raw!A:A,MATCH(E27+6000,Raw!Z:Z,0))))</f>
        <v>Natick</v>
      </c>
      <c r="E27" s="11">
        <f>(IFERROR(IF(LARGE(Raw!Z:Z,A27)-6000&gt;0,LARGE(Raw!Z:Z,A27)-6000,""),""))</f>
        <v>499.99999500000013</v>
      </c>
      <c r="G27" s="3">
        <f t="shared" si="0"/>
        <v>12</v>
      </c>
      <c r="H27" s="52" t="str">
        <f>IF(J27="","",(INDEX(Raw!D:D,MATCH(J27+4000,Raw!Z:Z,0))))</f>
        <v>Evan Li</v>
      </c>
      <c r="I27" s="52" t="str">
        <f ca="1">IF(J27="","",(INDEX(Raw!A:A,MATCH(J27+4000,Raw!Z:Z,0))))</f>
        <v>Lexington</v>
      </c>
      <c r="J27" s="11">
        <f>(IFERROR(IF(LARGE(Raw!Z:Z,A27+COUNTIF(Raw!C:C,"H"))-4000&gt;0,LARGE(Raw!Z:Z,A27+COUNTIF(Raw!C:C,"H"))-4000,""),""))</f>
        <v>439.99998909999977</v>
      </c>
      <c r="L27" s="3">
        <f t="shared" si="1"/>
        <v>13</v>
      </c>
      <c r="M27" s="52" t="str">
        <f>IF(O27="","",(INDEX(Raw!D:D,MATCH(O27+2000,Raw!Z:Z,0))))</f>
        <v>Fleur Sereko</v>
      </c>
      <c r="N27" s="52" t="str">
        <f ca="1">IF(O27="","",(INDEX(Raw!A:A,MATCH(O27+2000,Raw!Z:Z,0))))</f>
        <v>Pittsfield</v>
      </c>
      <c r="O27" s="11">
        <f>(IFERROR(IF(LARGE(Raw!Z:Z,A27+COUNTIF(Raw!C:C,"H")+COUNTIF(Raw!C:C,"S"))-2000&gt;0,LARGE(Raw!Z:Z,A27+COUNTIF(Raw!C:C,"H")+COUNTIF(Raw!C:C,"S"))-2000,""),""))</f>
        <v>139.99999290000005</v>
      </c>
    </row>
    <row r="28" spans="1:15" x14ac:dyDescent="0.3">
      <c r="A28" s="52">
        <v>25</v>
      </c>
      <c r="B28" s="3">
        <f t="shared" si="2"/>
        <v>15</v>
      </c>
      <c r="C28" s="52" t="str">
        <f>IF(E28="","",(INDEX(Raw!D:D,MATCH(E28+6000,Raw!Z:Z,0))))</f>
        <v>Kevin Donohue</v>
      </c>
      <c r="D28" s="52" t="str">
        <f ca="1">IF(E28="","",(INDEX(Raw!A:A,MATCH(E28+6000,Raw!Z:Z,0))))</f>
        <v>Silver Lake</v>
      </c>
      <c r="E28" s="11">
        <f>(IFERROR(IF(LARGE(Raw!Z:Z,A28)-6000&gt;0,LARGE(Raw!Z:Z,A28)-6000,""),""))</f>
        <v>499.99999019999996</v>
      </c>
      <c r="G28" s="3">
        <f t="shared" si="0"/>
        <v>12</v>
      </c>
      <c r="H28" s="52" t="str">
        <f>IF(J28="","",(INDEX(Raw!D:D,MATCH(J28+4000,Raw!Z:Z,0))))</f>
        <v>Mildness Onyekwere</v>
      </c>
      <c r="I28" s="52" t="str">
        <f ca="1">IF(J28="","",(INDEX(Raw!A:A,MATCH(J28+4000,Raw!Z:Z,0))))</f>
        <v>Shepherd Hill</v>
      </c>
      <c r="J28" s="11">
        <f>(IFERROR(IF(LARGE(Raw!Z:Z,A28+COUNTIF(Raw!C:C,"H"))-4000&gt;0,LARGE(Raw!Z:Z,A28+COUNTIF(Raw!C:C,"H"))-4000,""),""))</f>
        <v>439.99998849999974</v>
      </c>
      <c r="L28" s="3" t="str">
        <f t="shared" si="1"/>
        <v/>
      </c>
      <c r="M28" s="52" t="str">
        <f>IF(O28="","",(INDEX(Raw!D:D,MATCH(O28+2000,Raw!Z:Z,0))))</f>
        <v/>
      </c>
      <c r="N28" s="52" t="str">
        <f>IF(O28="","",(INDEX(Raw!A:A,MATCH(O28+2000,Raw!Z:Z,0))))</f>
        <v/>
      </c>
      <c r="O28" s="11" t="str">
        <f>(IFERROR(IF(LARGE(Raw!Z:Z,A28+COUNTIF(Raw!C:C,"H")+COUNTIF(Raw!C:C,"S"))-2000&gt;0,LARGE(Raw!Z:Z,A28+COUNTIF(Raw!C:C,"H")+COUNTIF(Raw!C:C,"S"))-2000,""),""))</f>
        <v/>
      </c>
    </row>
    <row r="29" spans="1:15" x14ac:dyDescent="0.3">
      <c r="A29" s="52">
        <v>26</v>
      </c>
      <c r="B29" s="3">
        <f t="shared" si="2"/>
        <v>15</v>
      </c>
      <c r="C29" s="52" t="str">
        <f>IF(E29="","",(INDEX(Raw!D:D,MATCH(E29+6000,Raw!Z:Z,0))))</f>
        <v>Maria Aliberti</v>
      </c>
      <c r="D29" s="52" t="str">
        <f ca="1">IF(E29="","",(INDEX(Raw!A:A,MATCH(E29+6000,Raw!Z:Z,0))))</f>
        <v>Matignon</v>
      </c>
      <c r="E29" s="11">
        <f>(IFERROR(IF(LARGE(Raw!Z:Z,A29)-6000&gt;0,LARGE(Raw!Z:Z,A29)-6000,""),""))</f>
        <v>499.99998760000017</v>
      </c>
      <c r="G29" s="3">
        <f t="shared" si="0"/>
        <v>13</v>
      </c>
      <c r="H29" s="52" t="str">
        <f>IF(J29="","",(INDEX(Raw!D:D,MATCH(J29+4000,Raw!Z:Z,0))))</f>
        <v>Sophia Rawan</v>
      </c>
      <c r="I29" s="52" t="str">
        <f ca="1">IF(J29="","",(INDEX(Raw!A:A,MATCH(J29+4000,Raw!Z:Z,0))))</f>
        <v>Franklin</v>
      </c>
      <c r="J29" s="11">
        <f>(IFERROR(IF(LARGE(Raw!Z:Z,A29+COUNTIF(Raw!C:C,"H"))-4000&gt;0,LARGE(Raw!Z:Z,A29+COUNTIF(Raw!C:C,"H"))-4000,""),""))</f>
        <v>419.99999620000017</v>
      </c>
      <c r="L29" s="3" t="str">
        <f t="shared" si="1"/>
        <v/>
      </c>
      <c r="M29" s="52" t="str">
        <f>IF(O29="","",(INDEX(Raw!D:D,MATCH(O29+2000,Raw!Z:Z,0))))</f>
        <v/>
      </c>
      <c r="N29" s="52" t="str">
        <f>IF(O29="","",(INDEX(Raw!A:A,MATCH(O29+2000,Raw!Z:Z,0))))</f>
        <v/>
      </c>
      <c r="O29" s="11" t="str">
        <f>(IFERROR(IF(LARGE(Raw!Z:Z,A29+COUNTIF(Raw!C:C,"H")+COUNTIF(Raw!C:C,"S"))-2000&gt;0,LARGE(Raw!Z:Z,A29+COUNTIF(Raw!C:C,"H")+COUNTIF(Raw!C:C,"S"))-2000,""),""))</f>
        <v/>
      </c>
    </row>
    <row r="30" spans="1:15" x14ac:dyDescent="0.3">
      <c r="A30" s="52">
        <v>27</v>
      </c>
      <c r="B30" s="3">
        <f t="shared" si="2"/>
        <v>15</v>
      </c>
      <c r="C30" s="52" t="str">
        <f>IF(E30="","",(INDEX(Raw!D:D,MATCH(E30+6000,Raw!Z:Z,0))))</f>
        <v>Laura Wagner</v>
      </c>
      <c r="D30" s="52" t="str">
        <f ca="1">IF(E30="","",(INDEX(Raw!A:A,MATCH(E30+6000,Raw!Z:Z,0))))</f>
        <v>North Reading</v>
      </c>
      <c r="E30" s="11">
        <f>(IFERROR(IF(LARGE(Raw!Z:Z,A30)-6000&gt;0,LARGE(Raw!Z:Z,A30)-6000,""),""))</f>
        <v>499.99998609999966</v>
      </c>
      <c r="G30" s="3">
        <f t="shared" si="0"/>
        <v>13</v>
      </c>
      <c r="H30" s="52" t="str">
        <f>IF(J30="","",(INDEX(Raw!D:D,MATCH(J30+4000,Raw!Z:Z,0))))</f>
        <v>George Bissell</v>
      </c>
      <c r="I30" s="52" t="str">
        <f ca="1">IF(J30="","",(INDEX(Raw!A:A,MATCH(J30+4000,Raw!Z:Z,0))))</f>
        <v>Pittsfield</v>
      </c>
      <c r="J30" s="11">
        <f>(IFERROR(IF(LARGE(Raw!Z:Z,A30+COUNTIF(Raw!C:C,"H"))-4000&gt;0,LARGE(Raw!Z:Z,A30+COUNTIF(Raw!C:C,"H"))-4000,""),""))</f>
        <v>419.99999329999991</v>
      </c>
      <c r="L30" s="3" t="str">
        <f t="shared" si="1"/>
        <v/>
      </c>
      <c r="M30" s="52" t="str">
        <f>IF(O30="","",(INDEX(Raw!D:D,MATCH(O30+2000,Raw!Z:Z,0))))</f>
        <v/>
      </c>
      <c r="N30" s="52" t="str">
        <f>IF(O30="","",(INDEX(Raw!A:A,MATCH(O30+2000,Raw!Z:Z,0))))</f>
        <v/>
      </c>
      <c r="O30" s="11" t="str">
        <f>(IFERROR(IF(LARGE(Raw!Z:Z,A30+COUNTIF(Raw!C:C,"H")+COUNTIF(Raw!C:C,"S"))-2000&gt;0,LARGE(Raw!Z:Z,A30+COUNTIF(Raw!C:C,"H")+COUNTIF(Raw!C:C,"S"))-2000,""),""))</f>
        <v/>
      </c>
    </row>
    <row r="31" spans="1:15" x14ac:dyDescent="0.3">
      <c r="A31" s="52">
        <v>28</v>
      </c>
      <c r="B31" s="3">
        <f t="shared" si="2"/>
        <v>16</v>
      </c>
      <c r="C31" s="52" t="str">
        <f>IF(E31="","",(INDEX(Raw!D:D,MATCH(E31+6000,Raw!Z:Z,0))))</f>
        <v>Thomas Yacovone</v>
      </c>
      <c r="D31" s="52" t="str">
        <f ca="1">IF(E31="","",(INDEX(Raw!A:A,MATCH(E31+6000,Raw!Z:Z,0))))</f>
        <v>SABIS International</v>
      </c>
      <c r="E31" s="11">
        <f>(IFERROR(IF(LARGE(Raw!Z:Z,A31)-6000&gt;0,LARGE(Raw!Z:Z,A31)-6000,""),""))</f>
        <v>479.99999180000032</v>
      </c>
      <c r="G31" s="3">
        <f t="shared" si="0"/>
        <v>14</v>
      </c>
      <c r="H31" s="52" t="str">
        <f>IF(J31="","",(INDEX(Raw!D:D,MATCH(J31+4000,Raw!Z:Z,0))))</f>
        <v>Xicheng He</v>
      </c>
      <c r="I31" s="52" t="str">
        <f ca="1">IF(J31="","",(INDEX(Raw!A:A,MATCH(J31+4000,Raw!Z:Z,0))))</f>
        <v>Matignon</v>
      </c>
      <c r="J31" s="11">
        <f>(IFERROR(IF(LARGE(Raw!Z:Z,A31+COUNTIF(Raw!C:C,"H"))-4000&gt;0,LARGE(Raw!Z:Z,A31+COUNTIF(Raw!C:C,"H"))-4000,""),""))</f>
        <v>399.99998719999985</v>
      </c>
      <c r="L31" s="3" t="str">
        <f t="shared" si="1"/>
        <v/>
      </c>
      <c r="M31" s="52" t="str">
        <f>IF(O31="","",(INDEX(Raw!D:D,MATCH(O31+2000,Raw!Z:Z,0))))</f>
        <v/>
      </c>
      <c r="N31" s="52" t="str">
        <f>IF(O31="","",(INDEX(Raw!A:A,MATCH(O31+2000,Raw!Z:Z,0))))</f>
        <v/>
      </c>
      <c r="O31" s="11" t="str">
        <f>(IFERROR(IF(LARGE(Raw!Z:Z,A31+COUNTIF(Raw!C:C,"H")+COUNTIF(Raw!C:C,"S"))-2000&gt;0,LARGE(Raw!Z:Z,A31+COUNTIF(Raw!C:C,"H")+COUNTIF(Raw!C:C,"S"))-2000,""),""))</f>
        <v/>
      </c>
    </row>
    <row r="32" spans="1:15" x14ac:dyDescent="0.3">
      <c r="A32" s="52">
        <v>29</v>
      </c>
      <c r="B32" s="3">
        <f t="shared" si="2"/>
        <v>17</v>
      </c>
      <c r="C32" s="52" t="str">
        <f>IF(E32="","",(INDEX(Raw!D:D,MATCH(E32+6000,Raw!Z:Z,0))))</f>
        <v>Nivashini Suresh</v>
      </c>
      <c r="D32" s="52" t="str">
        <f ca="1">IF(E32="","",(INDEX(Raw!A:A,MATCH(E32+6000,Raw!Z:Z,0))))</f>
        <v>Sharon</v>
      </c>
      <c r="E32" s="11">
        <f>(IFERROR(IF(LARGE(Raw!Z:Z,A32)-6000&gt;0,LARGE(Raw!Z:Z,A32)-6000,""),""))</f>
        <v>459.99999579999985</v>
      </c>
      <c r="G32" s="3">
        <f t="shared" si="0"/>
        <v>15</v>
      </c>
      <c r="H32" s="52" t="str">
        <f>IF(J32="","",(INDEX(Raw!D:D,MATCH(J32+4000,Raw!Z:Z,0))))</f>
        <v>Krishna Kuchibhotla</v>
      </c>
      <c r="I32" s="52" t="str">
        <f ca="1">IF(J32="","",(INDEX(Raw!A:A,MATCH(J32+4000,Raw!Z:Z,0))))</f>
        <v>Lexington</v>
      </c>
      <c r="J32" s="11">
        <f>(IFERROR(IF(LARGE(Raw!Z:Z,A32+COUNTIF(Raw!C:C,"H"))-4000&gt;0,LARGE(Raw!Z:Z,A32+COUNTIF(Raw!C:C,"H"))-4000,""),""))</f>
        <v>379.99998930000038</v>
      </c>
      <c r="L32" s="3" t="str">
        <f t="shared" si="1"/>
        <v/>
      </c>
      <c r="M32" s="52" t="str">
        <f>IF(O32="","",(INDEX(Raw!D:D,MATCH(O32+2000,Raw!Z:Z,0))))</f>
        <v/>
      </c>
      <c r="N32" s="52" t="str">
        <f>IF(O32="","",(INDEX(Raw!A:A,MATCH(O32+2000,Raw!Z:Z,0))))</f>
        <v/>
      </c>
      <c r="O32" s="11" t="str">
        <f>(IFERROR(IF(LARGE(Raw!Z:Z,A32+COUNTIF(Raw!C:C,"H")+COUNTIF(Raw!C:C,"S"))-2000&gt;0,LARGE(Raw!Z:Z,A32+COUNTIF(Raw!C:C,"H")+COUNTIF(Raw!C:C,"S"))-2000,""),""))</f>
        <v/>
      </c>
    </row>
    <row r="33" spans="1:15" x14ac:dyDescent="0.3">
      <c r="A33" s="52">
        <v>30</v>
      </c>
      <c r="B33" s="3">
        <f t="shared" si="2"/>
        <v>17</v>
      </c>
      <c r="C33" s="52" t="str">
        <f>IF(E33="","",(INDEX(Raw!D:D,MATCH(E33+6000,Raw!Z:Z,0))))</f>
        <v>Aayush Patel</v>
      </c>
      <c r="D33" s="52" t="str">
        <f ca="1">IF(E33="","",(INDEX(Raw!A:A,MATCH(E33+6000,Raw!Z:Z,0))))</f>
        <v>Milford</v>
      </c>
      <c r="E33" s="11">
        <f>(IFERROR(IF(LARGE(Raw!Z:Z,A33)-6000&gt;0,LARGE(Raw!Z:Z,A33)-6000,""),""))</f>
        <v>459.99999260000004</v>
      </c>
      <c r="G33" s="3">
        <f t="shared" si="0"/>
        <v>16</v>
      </c>
      <c r="H33" s="52" t="str">
        <f>IF(J33="","",(INDEX(Raw!D:D,MATCH(J33+4000,Raw!Z:Z,0))))</f>
        <v>Sabrina Pinto</v>
      </c>
      <c r="I33" s="52" t="str">
        <f ca="1">IF(J33="","",(INDEX(Raw!A:A,MATCH(J33+4000,Raw!Z:Z,0))))</f>
        <v>Quincy</v>
      </c>
      <c r="J33" s="11">
        <f>(IFERROR(IF(LARGE(Raw!Z:Z,A33+COUNTIF(Raw!C:C,"H"))-4000&gt;0,LARGE(Raw!Z:Z,A33+COUNTIF(Raw!C:C,"H"))-4000,""),""))</f>
        <v>359.99999709999975</v>
      </c>
      <c r="L33" s="3" t="str">
        <f t="shared" si="1"/>
        <v/>
      </c>
      <c r="M33" s="52" t="str">
        <f>IF(O33="","",(INDEX(Raw!D:D,MATCH(O33+2000,Raw!Z:Z,0))))</f>
        <v/>
      </c>
      <c r="N33" s="52" t="str">
        <f>IF(O33="","",(INDEX(Raw!A:A,MATCH(O33+2000,Raw!Z:Z,0))))</f>
        <v/>
      </c>
      <c r="O33" s="11" t="str">
        <f>(IFERROR(IF(LARGE(Raw!Z:Z,A33+COUNTIF(Raw!C:C,"H")+COUNTIF(Raw!C:C,"S"))-2000&gt;0,LARGE(Raw!Z:Z,A33+COUNTIF(Raw!C:C,"H")+COUNTIF(Raw!C:C,"S"))-2000,""),""))</f>
        <v/>
      </c>
    </row>
    <row r="34" spans="1:15" x14ac:dyDescent="0.3">
      <c r="A34" s="52">
        <v>31</v>
      </c>
      <c r="B34" s="3">
        <f t="shared" si="2"/>
        <v>17</v>
      </c>
      <c r="C34" s="52" t="str">
        <f>IF(E34="","",(INDEX(Raw!D:D,MATCH(E34+6000,Raw!Z:Z,0))))</f>
        <v>Alexandria Barnard-Davignon</v>
      </c>
      <c r="D34" s="52" t="str">
        <f ca="1">IF(E34="","",(INDEX(Raw!A:A,MATCH(E34+6000,Raw!Z:Z,0))))</f>
        <v>SABIS International</v>
      </c>
      <c r="E34" s="11">
        <f>(IFERROR(IF(LARGE(Raw!Z:Z,A34)-6000&gt;0,LARGE(Raw!Z:Z,A34)-6000,""),""))</f>
        <v>459.99999190000017</v>
      </c>
      <c r="G34" s="3">
        <f t="shared" si="0"/>
        <v>17</v>
      </c>
      <c r="H34" s="52" t="str">
        <f>IF(J34="","",(INDEX(Raw!D:D,MATCH(J34+4000,Raw!Z:Z,0))))</f>
        <v>Joanne Arulraj</v>
      </c>
      <c r="I34" s="52" t="str">
        <f ca="1">IF(J34="","",(INDEX(Raw!A:A,MATCH(J34+4000,Raw!Z:Z,0))))</f>
        <v>Wilmington</v>
      </c>
      <c r="J34" s="11">
        <f>(IFERROR(IF(LARGE(Raw!Z:Z,A34+COUNTIF(Raw!C:C,"H"))-4000&gt;0,LARGE(Raw!Z:Z,A34+COUNTIF(Raw!C:C,"H"))-4000,""),""))</f>
        <v>339.99998779999987</v>
      </c>
      <c r="L34" s="3" t="str">
        <f t="shared" si="1"/>
        <v/>
      </c>
      <c r="M34" s="52" t="str">
        <f>IF(O34="","",(INDEX(Raw!D:D,MATCH(O34+2000,Raw!Z:Z,0))))</f>
        <v/>
      </c>
      <c r="N34" s="52" t="str">
        <f>IF(O34="","",(INDEX(Raw!A:A,MATCH(O34+2000,Raw!Z:Z,0))))</f>
        <v/>
      </c>
      <c r="O34" s="11" t="str">
        <f>(IFERROR(IF(LARGE(Raw!Z:Z,A34+COUNTIF(Raw!C:C,"H")+COUNTIF(Raw!C:C,"S"))-2000&gt;0,LARGE(Raw!Z:Z,A34+COUNTIF(Raw!C:C,"H")+COUNTIF(Raw!C:C,"S"))-2000,""),""))</f>
        <v/>
      </c>
    </row>
    <row r="35" spans="1:15" x14ac:dyDescent="0.3">
      <c r="A35" s="52">
        <v>32</v>
      </c>
      <c r="B35" s="3">
        <f t="shared" si="2"/>
        <v>17</v>
      </c>
      <c r="C35" s="52" t="str">
        <f>IF(E35="","",(INDEX(Raw!D:D,MATCH(E35+6000,Raw!Z:Z,0))))</f>
        <v>Megan Fay</v>
      </c>
      <c r="D35" s="52" t="str">
        <f ca="1">IF(E35="","",(INDEX(Raw!A:A,MATCH(E35+6000,Raw!Z:Z,0))))</f>
        <v>Silver Lake</v>
      </c>
      <c r="E35" s="11">
        <f>(IFERROR(IF(LARGE(Raw!Z:Z,A35)-6000&gt;0,LARGE(Raw!Z:Z,A35)-6000,""),""))</f>
        <v>459.9999901000001</v>
      </c>
      <c r="G35" s="3">
        <f t="shared" si="0"/>
        <v>18</v>
      </c>
      <c r="H35" s="52" t="str">
        <f>IF(J35="","",(INDEX(Raw!D:D,MATCH(J35+4000,Raw!Z:Z,0))))</f>
        <v>Malika Maksudiy</v>
      </c>
      <c r="I35" s="52" t="str">
        <f ca="1">IF(J35="","",(INDEX(Raw!A:A,MATCH(J35+4000,Raw!Z:Z,0))))</f>
        <v>Franklin</v>
      </c>
      <c r="J35" s="11">
        <f>(IFERROR(IF(LARGE(Raw!Z:Z,A35+COUNTIF(Raw!C:C,"H"))-4000&gt;0,LARGE(Raw!Z:Z,A35+COUNTIF(Raw!C:C,"H"))-4000,""),""))</f>
        <v>299.99999630000002</v>
      </c>
      <c r="L35" s="3" t="str">
        <f t="shared" si="1"/>
        <v/>
      </c>
      <c r="M35" s="52" t="str">
        <f>IF(O35="","",(INDEX(Raw!D:D,MATCH(O35+2000,Raw!Z:Z,0))))</f>
        <v/>
      </c>
      <c r="N35" s="52" t="str">
        <f>IF(O35="","",(INDEX(Raw!A:A,MATCH(O35+2000,Raw!Z:Z,0))))</f>
        <v/>
      </c>
      <c r="O35" s="11" t="str">
        <f>(IFERROR(IF(LARGE(Raw!Z:Z,A35+COUNTIF(Raw!C:C,"H")+COUNTIF(Raw!C:C,"S"))-2000&gt;0,LARGE(Raw!Z:Z,A35+COUNTIF(Raw!C:C,"H")+COUNTIF(Raw!C:C,"S"))-2000,""),""))</f>
        <v/>
      </c>
    </row>
    <row r="36" spans="1:15" x14ac:dyDescent="0.3">
      <c r="A36" s="52">
        <v>33</v>
      </c>
      <c r="B36" s="3">
        <f t="shared" si="2"/>
        <v>17</v>
      </c>
      <c r="C36" s="52" t="str">
        <f>IF(E36="","",(INDEX(Raw!D:D,MATCH(E36+6000,Raw!Z:Z,0))))</f>
        <v>Jacob Wheeler</v>
      </c>
      <c r="D36" s="52" t="str">
        <f ca="1">IF(E36="","",(INDEX(Raw!A:A,MATCH(E36+6000,Raw!Z:Z,0))))</f>
        <v>Shepherd Hill</v>
      </c>
      <c r="E36" s="11">
        <f>(IFERROR(IF(LARGE(Raw!Z:Z,A36)-6000&gt;0,LARGE(Raw!Z:Z,A36)-6000,""),""))</f>
        <v>459.99998870000036</v>
      </c>
      <c r="G36" s="3">
        <f t="shared" si="0"/>
        <v>18</v>
      </c>
      <c r="H36" s="52" t="str">
        <f>IF(J36="","",(INDEX(Raw!D:D,MATCH(J36+4000,Raw!Z:Z,0))))</f>
        <v>Britney Zheng</v>
      </c>
      <c r="I36" s="52" t="str">
        <f ca="1">IF(J36="","",(INDEX(Raw!A:A,MATCH(J36+4000,Raw!Z:Z,0))))</f>
        <v>North Quincy</v>
      </c>
      <c r="J36" s="11">
        <f>(IFERROR(IF(LARGE(Raw!Z:Z,A36+COUNTIF(Raw!C:C,"H"))-4000&gt;0,LARGE(Raw!Z:Z,A36+COUNTIF(Raw!C:C,"H"))-4000,""),""))</f>
        <v>299.99999430000025</v>
      </c>
      <c r="L36" s="3" t="str">
        <f t="shared" si="1"/>
        <v/>
      </c>
      <c r="M36" s="52" t="str">
        <f>IF(O36="","",(INDEX(Raw!D:D,MATCH(O36+2000,Raw!Z:Z,0))))</f>
        <v/>
      </c>
      <c r="N36" s="52" t="str">
        <f>IF(O36="","",(INDEX(Raw!A:A,MATCH(O36+2000,Raw!Z:Z,0))))</f>
        <v/>
      </c>
      <c r="O36" s="11" t="str">
        <f>(IFERROR(IF(LARGE(Raw!Z:Z,A36+COUNTIF(Raw!C:C,"H")+COUNTIF(Raw!C:C,"S"))-2000&gt;0,LARGE(Raw!Z:Z,A36+COUNTIF(Raw!C:C,"H")+COUNTIF(Raw!C:C,"S"))-2000,""),""))</f>
        <v/>
      </c>
    </row>
    <row r="37" spans="1:15" x14ac:dyDescent="0.3">
      <c r="A37" s="52">
        <v>34</v>
      </c>
      <c r="B37" s="3">
        <f t="shared" si="2"/>
        <v>18</v>
      </c>
      <c r="C37" s="52" t="str">
        <f>IF(E37="","",(INDEX(Raw!D:D,MATCH(E37+6000,Raw!Z:Z,0))))</f>
        <v>Toan Luong</v>
      </c>
      <c r="D37" s="52" t="str">
        <f ca="1">IF(E37="","",(INDEX(Raw!A:A,MATCH(E37+6000,Raw!Z:Z,0))))</f>
        <v>Quincy</v>
      </c>
      <c r="E37" s="11">
        <f>(IFERROR(IF(LARGE(Raw!Z:Z,A37)-6000&gt;0,LARGE(Raw!Z:Z,A37)-6000,""),""))</f>
        <v>439.99999740000021</v>
      </c>
      <c r="G37" s="3">
        <f t="shared" si="0"/>
        <v>18</v>
      </c>
      <c r="H37" s="52" t="str">
        <f>IF(J37="","",(INDEX(Raw!D:D,MATCH(J37+4000,Raw!Z:Z,0))))</f>
        <v>Aubree McClure</v>
      </c>
      <c r="I37" s="52" t="str">
        <f ca="1">IF(J37="","",(INDEX(Raw!A:A,MATCH(J37+4000,Raw!Z:Z,0))))</f>
        <v>Pittsfield</v>
      </c>
      <c r="J37" s="11">
        <f>(IFERROR(IF(LARGE(Raw!Z:Z,A37+COUNTIF(Raw!C:C,"H"))-4000&gt;0,LARGE(Raw!Z:Z,A37+COUNTIF(Raw!C:C,"H"))-4000,""),""))</f>
        <v>299.99999339999977</v>
      </c>
      <c r="L37" s="3" t="str">
        <f t="shared" si="1"/>
        <v/>
      </c>
      <c r="M37" s="52" t="str">
        <f>IF(O37="","",(INDEX(Raw!D:D,MATCH(O37+2000,Raw!Z:Z,0))))</f>
        <v/>
      </c>
      <c r="N37" s="52" t="str">
        <f>IF(O37="","",(INDEX(Raw!A:A,MATCH(O37+2000,Raw!Z:Z,0))))</f>
        <v/>
      </c>
      <c r="O37" s="11" t="str">
        <f>(IFERROR(IF(LARGE(Raw!Z:Z,A37+COUNTIF(Raw!C:C,"H")+COUNTIF(Raw!C:C,"S"))-2000&gt;0,LARGE(Raw!Z:Z,A37+COUNTIF(Raw!C:C,"H")+COUNTIF(Raw!C:C,"S"))-2000,""),""))</f>
        <v/>
      </c>
    </row>
    <row r="38" spans="1:15" x14ac:dyDescent="0.3">
      <c r="A38" s="52">
        <v>35</v>
      </c>
      <c r="B38" s="3">
        <f t="shared" si="2"/>
        <v>18</v>
      </c>
      <c r="C38" s="52" t="str">
        <f>IF(E38="","",(INDEX(Raw!D:D,MATCH(E38+6000,Raw!Z:Z,0))))</f>
        <v>Andrew Xu</v>
      </c>
      <c r="D38" s="52" t="str">
        <f ca="1">IF(E38="","",(INDEX(Raw!A:A,MATCH(E38+6000,Raw!Z:Z,0))))</f>
        <v>Sharon</v>
      </c>
      <c r="E38" s="11">
        <f>(IFERROR(IF(LARGE(Raw!Z:Z,A38)-6000&gt;0,LARGE(Raw!Z:Z,A38)-6000,""),""))</f>
        <v>439.9999957</v>
      </c>
      <c r="G38" s="3">
        <f t="shared" si="0"/>
        <v>18</v>
      </c>
      <c r="H38" s="52" t="str">
        <f>IF(J38="","",(INDEX(Raw!D:D,MATCH(J38+4000,Raw!Z:Z,0))))</f>
        <v>Allie Henderson</v>
      </c>
      <c r="I38" s="52" t="str">
        <f ca="1">IF(J38="","",(INDEX(Raw!A:A,MATCH(J38+4000,Raw!Z:Z,0))))</f>
        <v>Pittsfield</v>
      </c>
      <c r="J38" s="11">
        <f>(IFERROR(IF(LARGE(Raw!Z:Z,A38+COUNTIF(Raw!C:C,"H"))-4000&gt;0,LARGE(Raw!Z:Z,A38+COUNTIF(Raw!C:C,"H"))-4000,""),""))</f>
        <v>299.99999320000006</v>
      </c>
      <c r="L38" s="3" t="str">
        <f t="shared" si="1"/>
        <v/>
      </c>
      <c r="M38" s="52" t="str">
        <f>IF(O38="","",(INDEX(Raw!D:D,MATCH(O38+2000,Raw!Z:Z,0))))</f>
        <v/>
      </c>
      <c r="N38" s="52" t="str">
        <f>IF(O38="","",(INDEX(Raw!A:A,MATCH(O38+2000,Raw!Z:Z,0))))</f>
        <v/>
      </c>
      <c r="O38" s="11" t="str">
        <f>(IFERROR(IF(LARGE(Raw!Z:Z,A38+COUNTIF(Raw!C:C,"H")+COUNTIF(Raw!C:C,"S"))-2000&gt;0,LARGE(Raw!Z:Z,A38+COUNTIF(Raw!C:C,"H")+COUNTIF(Raw!C:C,"S"))-2000,""),""))</f>
        <v/>
      </c>
    </row>
    <row r="39" spans="1:15" x14ac:dyDescent="0.3">
      <c r="A39" s="52">
        <v>36</v>
      </c>
      <c r="B39" s="3">
        <f t="shared" si="2"/>
        <v>18</v>
      </c>
      <c r="C39" s="52" t="str">
        <f>IF(E39="","",(INDEX(Raw!D:D,MATCH(E39+6000,Raw!Z:Z,0))))</f>
        <v>Jenny Zeng</v>
      </c>
      <c r="D39" s="52" t="str">
        <f ca="1">IF(E39="","",(INDEX(Raw!A:A,MATCH(E39+6000,Raw!Z:Z,0))))</f>
        <v>North Quincy</v>
      </c>
      <c r="E39" s="11">
        <f>(IFERROR(IF(LARGE(Raw!Z:Z,A39)-6000&gt;0,LARGE(Raw!Z:Z,A39)-6000,""),""))</f>
        <v>439.99999449999996</v>
      </c>
      <c r="G39" s="3">
        <f t="shared" si="0"/>
        <v>18</v>
      </c>
      <c r="H39" s="52" t="str">
        <f>IF(J39="","",(INDEX(Raw!D:D,MATCH(J39+4000,Raw!Z:Z,0))))</f>
        <v>Gina Petraglia</v>
      </c>
      <c r="I39" s="52" t="str">
        <f ca="1">IF(J39="","",(INDEX(Raw!A:A,MATCH(J39+4000,Raw!Z:Z,0))))</f>
        <v>Matignon</v>
      </c>
      <c r="J39" s="11">
        <f>(IFERROR(IF(LARGE(Raw!Z:Z,A39+COUNTIF(Raw!C:C,"H"))-4000&gt;0,LARGE(Raw!Z:Z,A39+COUNTIF(Raw!C:C,"H"))-4000,""),""))</f>
        <v>299.9999871</v>
      </c>
      <c r="L39" s="3" t="str">
        <f t="shared" si="1"/>
        <v/>
      </c>
      <c r="M39" s="52" t="str">
        <f>IF(O39="","",(INDEX(Raw!D:D,MATCH(O39+2000,Raw!Z:Z,0))))</f>
        <v/>
      </c>
      <c r="N39" s="52" t="str">
        <f>IF(O39="","",(INDEX(Raw!A:A,MATCH(O39+2000,Raw!Z:Z,0))))</f>
        <v/>
      </c>
      <c r="O39" s="11" t="str">
        <f>(IFERROR(IF(LARGE(Raw!Z:Z,A39+COUNTIF(Raw!C:C,"H")+COUNTIF(Raw!C:C,"S"))-2000&gt;0,LARGE(Raw!Z:Z,A39+COUNTIF(Raw!C:C,"H")+COUNTIF(Raw!C:C,"S"))-2000,""),""))</f>
        <v/>
      </c>
    </row>
    <row r="40" spans="1:15" x14ac:dyDescent="0.3">
      <c r="A40" s="52">
        <v>37</v>
      </c>
      <c r="B40" s="3">
        <f t="shared" si="2"/>
        <v>18</v>
      </c>
      <c r="C40" s="52" t="str">
        <f>IF(E40="","",(INDEX(Raw!D:D,MATCH(E40+6000,Raw!Z:Z,0))))</f>
        <v>Powell Zhang</v>
      </c>
      <c r="D40" s="52" t="str">
        <f ca="1">IF(E40="","",(INDEX(Raw!A:A,MATCH(E40+6000,Raw!Z:Z,0))))</f>
        <v>Lexington</v>
      </c>
      <c r="E40" s="11">
        <f>(IFERROR(IF(LARGE(Raw!Z:Z,A40)-6000&gt;0,LARGE(Raw!Z:Z,A40)-6000,""),""))</f>
        <v>439.99998959999994</v>
      </c>
      <c r="G40" s="3">
        <f t="shared" si="0"/>
        <v>19</v>
      </c>
      <c r="H40" s="52" t="str">
        <f>IF(J40="","",(INDEX(Raw!D:D,MATCH(J40+4000,Raw!Z:Z,0))))</f>
        <v>Ivan Shabalin</v>
      </c>
      <c r="I40" s="52" t="str">
        <f ca="1">IF(J40="","",(INDEX(Raw!A:A,MATCH(J40+4000,Raw!Z:Z,0))))</f>
        <v>Ashland</v>
      </c>
      <c r="J40" s="11">
        <f>(IFERROR(IF(LARGE(Raw!Z:Z,A40+COUNTIF(Raw!C:C,"H"))-4000&gt;0,LARGE(Raw!Z:Z,A40+COUNTIF(Raw!C:C,"H"))-4000,""),""))</f>
        <v>279.99999790000038</v>
      </c>
      <c r="L40" s="3" t="str">
        <f t="shared" si="1"/>
        <v/>
      </c>
      <c r="M40" s="52" t="str">
        <f>IF(O40="","",(INDEX(Raw!D:D,MATCH(O40+2000,Raw!Z:Z,0))))</f>
        <v/>
      </c>
      <c r="N40" s="52" t="str">
        <f>IF(O40="","",(INDEX(Raw!A:A,MATCH(O40+2000,Raw!Z:Z,0))))</f>
        <v/>
      </c>
      <c r="O40" s="11" t="str">
        <f>(IFERROR(IF(LARGE(Raw!Z:Z,A40+COUNTIF(Raw!C:C,"H")+COUNTIF(Raw!C:C,"S"))-2000&gt;0,LARGE(Raw!Z:Z,A40+COUNTIF(Raw!C:C,"H")+COUNTIF(Raw!C:C,"S"))-2000,""),""))</f>
        <v/>
      </c>
    </row>
    <row r="41" spans="1:15" x14ac:dyDescent="0.3">
      <c r="A41" s="52">
        <v>38</v>
      </c>
      <c r="B41" s="3">
        <f t="shared" si="2"/>
        <v>19</v>
      </c>
      <c r="C41" s="52" t="str">
        <f>IF(E41="","",(INDEX(Raw!D:D,MATCH(E41+6000,Raw!Z:Z,0))))</f>
        <v>Hannah Berkel</v>
      </c>
      <c r="D41" s="52" t="str">
        <f ca="1">IF(E41="","",(INDEX(Raw!A:A,MATCH(E41+6000,Raw!Z:Z,0))))</f>
        <v>Pittsfield</v>
      </c>
      <c r="E41" s="11">
        <f>(IFERROR(IF(LARGE(Raw!Z:Z,A41)-6000&gt;0,LARGE(Raw!Z:Z,A41)-6000,""),""))</f>
        <v>419.99999360000038</v>
      </c>
      <c r="G41" s="3">
        <f t="shared" si="0"/>
        <v>20</v>
      </c>
      <c r="H41" s="52" t="str">
        <f>IF(J41="","",(INDEX(Raw!D:D,MATCH(J41+4000,Raw!Z:Z,0))))</f>
        <v>Michelle Chen</v>
      </c>
      <c r="I41" s="52" t="str">
        <f ca="1">IF(J41="","",(INDEX(Raw!A:A,MATCH(J41+4000,Raw!Z:Z,0))))</f>
        <v>Quincy</v>
      </c>
      <c r="J41" s="11">
        <f>(IFERROR(IF(LARGE(Raw!Z:Z,A41+COUNTIF(Raw!C:C,"H"))-4000&gt;0,LARGE(Raw!Z:Z,A41+COUNTIF(Raw!C:C,"H"))-4000,""),""))</f>
        <v>259.99999699999989</v>
      </c>
      <c r="L41" s="3" t="str">
        <f t="shared" si="1"/>
        <v/>
      </c>
      <c r="M41" s="52" t="str">
        <f>IF(O41="","",(INDEX(Raw!D:D,MATCH(O41+2000,Raw!Z:Z,0))))</f>
        <v/>
      </c>
      <c r="N41" s="52" t="str">
        <f>IF(O41="","",(INDEX(Raw!A:A,MATCH(O41+2000,Raw!Z:Z,0))))</f>
        <v/>
      </c>
      <c r="O41" s="11" t="str">
        <f>(IFERROR(IF(LARGE(Raw!Z:Z,A41+COUNTIF(Raw!C:C,"H")+COUNTIF(Raw!C:C,"S"))-2000&gt;0,LARGE(Raw!Z:Z,A41+COUNTIF(Raw!C:C,"H")+COUNTIF(Raw!C:C,"S"))-2000,""),""))</f>
        <v/>
      </c>
    </row>
    <row r="42" spans="1:15" x14ac:dyDescent="0.3">
      <c r="A42" s="52">
        <v>39</v>
      </c>
      <c r="B42" s="3">
        <f t="shared" si="2"/>
        <v>20</v>
      </c>
      <c r="C42" s="52" t="str">
        <f>IF(E42="","",(INDEX(Raw!D:D,MATCH(E42+6000,Raw!Z:Z,0))))</f>
        <v>Kaylin Chan</v>
      </c>
      <c r="D42" s="52" t="str">
        <f ca="1">IF(E42="","",(INDEX(Raw!A:A,MATCH(E42+6000,Raw!Z:Z,0))))</f>
        <v>North Quincy</v>
      </c>
      <c r="E42" s="11">
        <f>(IFERROR(IF(LARGE(Raw!Z:Z,A42)-6000&gt;0,LARGE(Raw!Z:Z,A42)-6000,""),""))</f>
        <v>379.99999459999981</v>
      </c>
      <c r="G42" s="3">
        <f t="shared" si="0"/>
        <v>20</v>
      </c>
      <c r="H42" s="52" t="str">
        <f>IF(J42="","",(INDEX(Raw!D:D,MATCH(J42+4000,Raw!Z:Z,0))))</f>
        <v>William Huang</v>
      </c>
      <c r="I42" s="52" t="str">
        <f ca="1">IF(J42="","",(INDEX(Raw!A:A,MATCH(J42+4000,Raw!Z:Z,0))))</f>
        <v>North Quincy</v>
      </c>
      <c r="J42" s="11">
        <f>(IFERROR(IF(LARGE(Raw!Z:Z,A42+COUNTIF(Raw!C:C,"H"))-4000&gt;0,LARGE(Raw!Z:Z,A42+COUNTIF(Raw!C:C,"H"))-4000,""),""))</f>
        <v>259.99999409999964</v>
      </c>
      <c r="L42" s="3" t="str">
        <f t="shared" si="1"/>
        <v/>
      </c>
      <c r="M42" s="52" t="str">
        <f>IF(O42="","",(INDEX(Raw!D:D,MATCH(O42+2000,Raw!Z:Z,0))))</f>
        <v/>
      </c>
      <c r="N42" s="52" t="str">
        <f>IF(O42="","",(INDEX(Raw!A:A,MATCH(O42+2000,Raw!Z:Z,0))))</f>
        <v/>
      </c>
      <c r="O42" s="11" t="str">
        <f>(IFERROR(IF(LARGE(Raw!Z:Z,A42+COUNTIF(Raw!C:C,"H")+COUNTIF(Raw!C:C,"S"))-2000&gt;0,LARGE(Raw!Z:Z,A42+COUNTIF(Raw!C:C,"H")+COUNTIF(Raw!C:C,"S"))-2000,""),""))</f>
        <v/>
      </c>
    </row>
    <row r="43" spans="1:15" x14ac:dyDescent="0.3">
      <c r="A43" s="52">
        <v>40</v>
      </c>
      <c r="B43" s="3">
        <f t="shared" si="2"/>
        <v>20</v>
      </c>
      <c r="C43" s="52" t="str">
        <f>IF(E43="","",(INDEX(Raw!D:D,MATCH(E43+6000,Raw!Z:Z,0))))</f>
        <v>Trista Dearstyne</v>
      </c>
      <c r="D43" s="52" t="str">
        <f ca="1">IF(E43="","",(INDEX(Raw!A:A,MATCH(E43+6000,Raw!Z:Z,0))))</f>
        <v>Pittsfield</v>
      </c>
      <c r="E43" s="11">
        <f>(IFERROR(IF(LARGE(Raw!Z:Z,A43)-6000&gt;0,LARGE(Raw!Z:Z,A43)-6000,""),""))</f>
        <v>379.99999349999962</v>
      </c>
      <c r="G43" s="3">
        <f t="shared" si="0"/>
        <v>21</v>
      </c>
      <c r="H43" s="52" t="str">
        <f>IF(J43="","",(INDEX(Raw!D:D,MATCH(J43+4000,Raw!Z:Z,0))))</f>
        <v>Sharath Jegannathan</v>
      </c>
      <c r="I43" s="52" t="str">
        <f ca="1">IF(J43="","",(INDEX(Raw!A:A,MATCH(J43+4000,Raw!Z:Z,0))))</f>
        <v>Lexington</v>
      </c>
      <c r="J43" s="11">
        <f>(IFERROR(IF(LARGE(Raw!Z:Z,A43+COUNTIF(Raw!C:C,"H"))-4000&gt;0,LARGE(Raw!Z:Z,A43+COUNTIF(Raw!C:C,"H"))-4000,""),""))</f>
        <v>219.99998919999962</v>
      </c>
      <c r="L43" s="3" t="str">
        <f t="shared" si="1"/>
        <v/>
      </c>
      <c r="M43" s="52" t="str">
        <f>IF(O43="","",(INDEX(Raw!D:D,MATCH(O43+2000,Raw!Z:Z,0))))</f>
        <v/>
      </c>
      <c r="N43" s="52" t="str">
        <f>IF(O43="","",(INDEX(Raw!A:A,MATCH(O43+2000,Raw!Z:Z,0))))</f>
        <v/>
      </c>
      <c r="O43" s="11" t="str">
        <f>(IFERROR(IF(LARGE(Raw!Z:Z,A43+COUNTIF(Raw!C:C,"H")+COUNTIF(Raw!C:C,"S"))-2000&gt;0,LARGE(Raw!Z:Z,A43+COUNTIF(Raw!C:C,"H")+COUNTIF(Raw!C:C,"S"))-2000,""),""))</f>
        <v/>
      </c>
    </row>
    <row r="44" spans="1:15" x14ac:dyDescent="0.3">
      <c r="A44" s="52">
        <v>41</v>
      </c>
      <c r="B44" s="3">
        <f t="shared" si="2"/>
        <v>20</v>
      </c>
      <c r="C44" s="52" t="str">
        <f>IF(E44="","",(INDEX(Raw!D:D,MATCH(E44+6000,Raw!Z:Z,0))))</f>
        <v>Jesse Ding</v>
      </c>
      <c r="D44" s="52" t="str">
        <f ca="1">IF(E44="","",(INDEX(Raw!A:A,MATCH(E44+6000,Raw!Z:Z,0))))</f>
        <v>Wilmington</v>
      </c>
      <c r="E44" s="11">
        <f>(IFERROR(IF(LARGE(Raw!Z:Z,A44)-6000&gt;0,LARGE(Raw!Z:Z,A44)-6000,""),""))</f>
        <v>379.99998830000004</v>
      </c>
      <c r="G44" s="3">
        <f t="shared" si="0"/>
        <v>21</v>
      </c>
      <c r="H44" s="52" t="str">
        <f>IF(J44="","",(INDEX(Raw!D:D,MATCH(J44+4000,Raw!Z:Z,0))))</f>
        <v>Mackenzie Reynolds</v>
      </c>
      <c r="I44" s="52" t="str">
        <f ca="1">IF(J44="","",(INDEX(Raw!A:A,MATCH(J44+4000,Raw!Z:Z,0))))</f>
        <v>Shepherd Hill</v>
      </c>
      <c r="J44" s="11">
        <f>(IFERROR(IF(LARGE(Raw!Z:Z,A44+COUNTIF(Raw!C:C,"H"))-4000&gt;0,LARGE(Raw!Z:Z,A44+COUNTIF(Raw!C:C,"H"))-4000,""),""))</f>
        <v>219.9999885999996</v>
      </c>
      <c r="L44" s="3" t="str">
        <f t="shared" si="1"/>
        <v/>
      </c>
      <c r="M44" s="52" t="str">
        <f>IF(O44="","",(INDEX(Raw!D:D,MATCH(O44+2000,Raw!Z:Z,0))))</f>
        <v/>
      </c>
      <c r="N44" s="52" t="str">
        <f>IF(O44="","",(INDEX(Raw!A:A,MATCH(O44+2000,Raw!Z:Z,0))))</f>
        <v/>
      </c>
      <c r="O44" s="11" t="str">
        <f>(IFERROR(IF(LARGE(Raw!Z:Z,A44+COUNTIF(Raw!C:C,"H")+COUNTIF(Raw!C:C,"S"))-2000&gt;0,LARGE(Raw!Z:Z,A44+COUNTIF(Raw!C:C,"H")+COUNTIF(Raw!C:C,"S"))-2000,""),""))</f>
        <v/>
      </c>
    </row>
    <row r="45" spans="1:15" x14ac:dyDescent="0.3">
      <c r="A45" s="52">
        <v>42</v>
      </c>
      <c r="B45" s="3">
        <f t="shared" si="2"/>
        <v>20</v>
      </c>
      <c r="C45" s="52" t="str">
        <f>IF(E45="","",(INDEX(Raw!D:D,MATCH(E45+6000,Raw!Z:Z,0))))</f>
        <v>Aaliyah Abel</v>
      </c>
      <c r="D45" s="52" t="str">
        <f ca="1">IF(E45="","",(INDEX(Raw!A:A,MATCH(E45+6000,Raw!Z:Z,0))))</f>
        <v>Wilmington</v>
      </c>
      <c r="E45" s="11">
        <f>(IFERROR(IF(LARGE(Raw!Z:Z,A45)-6000&gt;0,LARGE(Raw!Z:Z,A45)-6000,""),""))</f>
        <v>379.99998820000019</v>
      </c>
      <c r="G45" s="3">
        <f t="shared" si="0"/>
        <v>21</v>
      </c>
      <c r="H45" s="52" t="str">
        <f>IF(J45="","",(INDEX(Raw!D:D,MATCH(J45+4000,Raw!Z:Z,0))))</f>
        <v>Kylie Bologna</v>
      </c>
      <c r="I45" s="52" t="str">
        <f ca="1">IF(J45="","",(INDEX(Raw!A:A,MATCH(J45+4000,Raw!Z:Z,0))))</f>
        <v>Taconic</v>
      </c>
      <c r="J45" s="11">
        <f>(IFERROR(IF(LARGE(Raw!Z:Z,A45+COUNTIF(Raw!C:C,"H"))-4000&gt;0,LARGE(Raw!Z:Z,A45+COUNTIF(Raw!C:C,"H"))-4000,""),""))</f>
        <v>219.99998460000006</v>
      </c>
      <c r="L45" s="3" t="str">
        <f t="shared" si="1"/>
        <v/>
      </c>
      <c r="M45" s="52" t="str">
        <f>IF(O45="","",(INDEX(Raw!D:D,MATCH(O45+2000,Raw!Z:Z,0))))</f>
        <v/>
      </c>
      <c r="N45" s="52" t="str">
        <f>IF(O45="","",(INDEX(Raw!A:A,MATCH(O45+2000,Raw!Z:Z,0))))</f>
        <v/>
      </c>
      <c r="O45" s="11" t="str">
        <f>(IFERROR(IF(LARGE(Raw!Z:Z,A45+COUNTIF(Raw!C:C,"H")+COUNTIF(Raw!C:C,"S"))-2000&gt;0,LARGE(Raw!Z:Z,A45+COUNTIF(Raw!C:C,"H")+COUNTIF(Raw!C:C,"S"))-2000,""),""))</f>
        <v/>
      </c>
    </row>
    <row r="46" spans="1:15" x14ac:dyDescent="0.3">
      <c r="A46" s="52">
        <v>43</v>
      </c>
      <c r="B46" s="3">
        <f t="shared" si="2"/>
        <v>21</v>
      </c>
      <c r="C46" s="52" t="str">
        <f>IF(E46="","",(INDEX(Raw!D:D,MATCH(E46+6000,Raw!Z:Z,0))))</f>
        <v>Brian Lavinio</v>
      </c>
      <c r="D46" s="52" t="str">
        <f ca="1">IF(E46="","",(INDEX(Raw!A:A,MATCH(E46+6000,Raw!Z:Z,0))))</f>
        <v>Pittsfield</v>
      </c>
      <c r="E46" s="11">
        <f>(IFERROR(IF(LARGE(Raw!Z:Z,A46)-6000&gt;0,LARGE(Raw!Z:Z,A46)-6000,""),""))</f>
        <v>359.99999370000023</v>
      </c>
      <c r="G46" s="3">
        <f t="shared" si="0"/>
        <v>22</v>
      </c>
      <c r="H46" s="52" t="str">
        <f>IF(J46="","",(INDEX(Raw!D:D,MATCH(J46+4000,Raw!Z:Z,0))))</f>
        <v>Ashley LaVergne</v>
      </c>
      <c r="I46" s="52" t="str">
        <f ca="1">IF(J46="","",(INDEX(Raw!A:A,MATCH(J46+4000,Raw!Z:Z,0))))</f>
        <v>Milford</v>
      </c>
      <c r="J46" s="11">
        <f>(IFERROR(IF(LARGE(Raw!Z:Z,A46+COUNTIF(Raw!C:C,"H"))-4000&gt;0,LARGE(Raw!Z:Z,A46+COUNTIF(Raw!C:C,"H"))-4000,""),""))</f>
        <v>199.99999250000019</v>
      </c>
      <c r="L46" s="3" t="str">
        <f t="shared" si="1"/>
        <v/>
      </c>
      <c r="M46" s="52" t="str">
        <f>IF(O46="","",(INDEX(Raw!D:D,MATCH(O46+2000,Raw!Z:Z,0))))</f>
        <v/>
      </c>
      <c r="N46" s="52" t="str">
        <f>IF(O46="","",(INDEX(Raw!A:A,MATCH(O46+2000,Raw!Z:Z,0))))</f>
        <v/>
      </c>
      <c r="O46" s="11" t="str">
        <f>(IFERROR(IF(LARGE(Raw!Z:Z,A46+COUNTIF(Raw!C:C,"H")+COUNTIF(Raw!C:C,"S"))-2000&gt;0,LARGE(Raw!Z:Z,A46+COUNTIF(Raw!C:C,"H")+COUNTIF(Raw!C:C,"S"))-2000,""),""))</f>
        <v/>
      </c>
    </row>
    <row r="47" spans="1:15" x14ac:dyDescent="0.3">
      <c r="A47" s="52">
        <v>44</v>
      </c>
      <c r="B47" s="3">
        <f t="shared" si="2"/>
        <v>21</v>
      </c>
      <c r="C47" s="52" t="str">
        <f>IF(E47="","",(INDEX(Raw!D:D,MATCH(E47+6000,Raw!Z:Z,0))))</f>
        <v>Colleen Buckley</v>
      </c>
      <c r="D47" s="52" t="str">
        <f ca="1">IF(E47="","",(INDEX(Raw!A:A,MATCH(E47+6000,Raw!Z:Z,0))))</f>
        <v>Milford</v>
      </c>
      <c r="E47" s="11">
        <f>(IFERROR(IF(LARGE(Raw!Z:Z,A47)-6000&gt;0,LARGE(Raw!Z:Z,A47)-6000,""),""))</f>
        <v>359.99999279999975</v>
      </c>
      <c r="G47" s="3">
        <f t="shared" si="0"/>
        <v>22</v>
      </c>
      <c r="H47" s="52" t="str">
        <f>IF(J47="","",(INDEX(Raw!D:D,MATCH(J47+4000,Raw!Z:Z,0))))</f>
        <v>Amara Audette</v>
      </c>
      <c r="I47" s="52" t="str">
        <f ca="1">IF(J47="","",(INDEX(Raw!A:A,MATCH(J47+4000,Raw!Z:Z,0))))</f>
        <v>SABIS International</v>
      </c>
      <c r="J47" s="11">
        <f>(IFERROR(IF(LARGE(Raw!Z:Z,A47+COUNTIF(Raw!C:C,"H"))-4000&gt;0,LARGE(Raw!Z:Z,A47+COUNTIF(Raw!C:C,"H"))-4000,""),""))</f>
        <v>199.9999914</v>
      </c>
      <c r="L47" s="3" t="str">
        <f t="shared" si="1"/>
        <v/>
      </c>
      <c r="M47" s="52" t="str">
        <f>IF(O47="","",(INDEX(Raw!D:D,MATCH(O47+2000,Raw!Z:Z,0))))</f>
        <v/>
      </c>
      <c r="N47" s="52" t="str">
        <f>IF(O47="","",(INDEX(Raw!A:A,MATCH(O47+2000,Raw!Z:Z,0))))</f>
        <v/>
      </c>
      <c r="O47" s="11" t="str">
        <f>(IFERROR(IF(LARGE(Raw!Z:Z,A47+COUNTIF(Raw!C:C,"H")+COUNTIF(Raw!C:C,"S"))-2000&gt;0,LARGE(Raw!Z:Z,A47+COUNTIF(Raw!C:C,"H")+COUNTIF(Raw!C:C,"S"))-2000,""),""))</f>
        <v/>
      </c>
    </row>
    <row r="48" spans="1:15" x14ac:dyDescent="0.3">
      <c r="A48" s="52">
        <v>45</v>
      </c>
      <c r="B48" s="3">
        <f t="shared" si="2"/>
        <v>21</v>
      </c>
      <c r="C48" s="52" t="str">
        <f>IF(E48="","",(INDEX(Raw!D:D,MATCH(E48+6000,Raw!Z:Z,0))))</f>
        <v>Catherine Jalbert</v>
      </c>
      <c r="D48" s="52" t="str">
        <f ca="1">IF(E48="","",(INDEX(Raw!A:A,MATCH(E48+6000,Raw!Z:Z,0))))</f>
        <v>Austin Prep</v>
      </c>
      <c r="E48" s="11">
        <f>(IFERROR(IF(LARGE(Raw!Z:Z,A48)-6000&gt;0,LARGE(Raw!Z:Z,A48)-6000,""),""))</f>
        <v>359.99999089999983</v>
      </c>
      <c r="G48" s="3">
        <f t="shared" si="0"/>
        <v>23</v>
      </c>
      <c r="H48" s="52" t="str">
        <f>IF(J48="","",(INDEX(Raw!D:D,MATCH(J48+4000,Raw!Z:Z,0))))</f>
        <v>Rachel Wang</v>
      </c>
      <c r="I48" s="52" t="str">
        <f ca="1">IF(J48="","",(INDEX(Raw!A:A,MATCH(J48+4000,Raw!Z:Z,0))))</f>
        <v>Milford</v>
      </c>
      <c r="J48" s="11">
        <f>(IFERROR(IF(LARGE(Raw!Z:Z,A48+COUNTIF(Raw!C:C,"H"))-4000&gt;0,LARGE(Raw!Z:Z,A48+COUNTIF(Raw!C:C,"H"))-4000,""),""))</f>
        <v>179.99999229999958</v>
      </c>
      <c r="L48" s="3" t="str">
        <f t="shared" si="1"/>
        <v/>
      </c>
      <c r="M48" s="52" t="str">
        <f>IF(O48="","",(INDEX(Raw!D:D,MATCH(O48+2000,Raw!Z:Z,0))))</f>
        <v/>
      </c>
      <c r="N48" s="52" t="str">
        <f>IF(O48="","",(INDEX(Raw!A:A,MATCH(O48+2000,Raw!Z:Z,0))))</f>
        <v/>
      </c>
      <c r="O48" s="11" t="str">
        <f>(IFERROR(IF(LARGE(Raw!Z:Z,A48+COUNTIF(Raw!C:C,"H")+COUNTIF(Raw!C:C,"S"))-2000&gt;0,LARGE(Raw!Z:Z,A48+COUNTIF(Raw!C:C,"H")+COUNTIF(Raw!C:C,"S"))-2000,""),""))</f>
        <v/>
      </c>
    </row>
    <row r="49" spans="1:15" x14ac:dyDescent="0.3">
      <c r="A49" s="52">
        <v>46</v>
      </c>
      <c r="B49" s="3">
        <f t="shared" si="2"/>
        <v>21</v>
      </c>
      <c r="C49" s="52" t="str">
        <f>IF(E49="","",(INDEX(Raw!D:D,MATCH(E49+6000,Raw!Z:Z,0))))</f>
        <v>Eryn Trant</v>
      </c>
      <c r="D49" s="52" t="str">
        <f ca="1">IF(E49="","",(INDEX(Raw!A:A,MATCH(E49+6000,Raw!Z:Z,0))))</f>
        <v>Austin Prep</v>
      </c>
      <c r="E49" s="11">
        <f>(IFERROR(IF(LARGE(Raw!Z:Z,A49)-6000&gt;0,LARGE(Raw!Z:Z,A49)-6000,""),""))</f>
        <v>359.99999079999998</v>
      </c>
      <c r="G49" s="3">
        <f t="shared" si="0"/>
        <v>23</v>
      </c>
      <c r="H49" s="52" t="str">
        <f>IF(J49="","",(INDEX(Raw!D:D,MATCH(J49+4000,Raw!Z:Z,0))))</f>
        <v>Victoria Withycombe</v>
      </c>
      <c r="I49" s="52" t="str">
        <f ca="1">IF(J49="","",(INDEX(Raw!A:A,MATCH(J49+4000,Raw!Z:Z,0))))</f>
        <v>Austin Prep</v>
      </c>
      <c r="J49" s="11">
        <f>(IFERROR(IF(LARGE(Raw!Z:Z,A49+COUNTIF(Raw!C:C,"H"))-4000&gt;0,LARGE(Raw!Z:Z,A49+COUNTIF(Raw!C:C,"H"))-4000,""),""))</f>
        <v>179.99999050000042</v>
      </c>
      <c r="L49" s="3" t="str">
        <f t="shared" si="1"/>
        <v/>
      </c>
      <c r="M49" s="52" t="str">
        <f>IF(O49="","",(INDEX(Raw!D:D,MATCH(O49+2000,Raw!Z:Z,0))))</f>
        <v/>
      </c>
      <c r="N49" s="52" t="str">
        <f>IF(O49="","",(INDEX(Raw!A:A,MATCH(O49+2000,Raw!Z:Z,0))))</f>
        <v/>
      </c>
      <c r="O49" s="11" t="str">
        <f>(IFERROR(IF(LARGE(Raw!Z:Z,A49+COUNTIF(Raw!C:C,"H")+COUNTIF(Raw!C:C,"S"))-2000&gt;0,LARGE(Raw!Z:Z,A49+COUNTIF(Raw!C:C,"H")+COUNTIF(Raw!C:C,"S"))-2000,""),""))</f>
        <v/>
      </c>
    </row>
    <row r="50" spans="1:15" x14ac:dyDescent="0.3">
      <c r="A50" s="52">
        <v>47</v>
      </c>
      <c r="B50" s="3">
        <f t="shared" si="2"/>
        <v>21</v>
      </c>
      <c r="C50" s="52" t="str">
        <f>IF(E50="","",(INDEX(Raw!D:D,MATCH(E50+6000,Raw!Z:Z,0))))</f>
        <v>Shashwati Sanjay</v>
      </c>
      <c r="D50" s="52" t="str">
        <f ca="1">IF(E50="","",(INDEX(Raw!A:A,MATCH(E50+6000,Raw!Z:Z,0))))</f>
        <v>Lexington</v>
      </c>
      <c r="E50" s="11">
        <f>(IFERROR(IF(LARGE(Raw!Z:Z,A50)-6000&gt;0,LARGE(Raw!Z:Z,A50)-6000,""),""))</f>
        <v>359.99998940000023</v>
      </c>
      <c r="G50" s="3" t="str">
        <f t="shared" si="0"/>
        <v/>
      </c>
      <c r="H50" s="52" t="str">
        <f>IF(J50="","",(INDEX(Raw!D:D,MATCH(J50+4000,Raw!Z:Z,0))))</f>
        <v/>
      </c>
      <c r="I50" s="52" t="str">
        <f>IF(J50="","",(INDEX(Raw!A:A,MATCH(J50+4000,Raw!Z:Z,0))))</f>
        <v/>
      </c>
      <c r="J50" s="11" t="str">
        <f>(IFERROR(IF(LARGE(Raw!Z:Z,A50+COUNTIF(Raw!C:C,"H"))-4000&gt;0,LARGE(Raw!Z:Z,A50+COUNTIF(Raw!C:C,"H"))-4000,""),""))</f>
        <v/>
      </c>
      <c r="L50" s="3" t="str">
        <f t="shared" si="1"/>
        <v/>
      </c>
      <c r="M50" s="52" t="str">
        <f>IF(O50="","",(INDEX(Raw!D:D,MATCH(O50+2000,Raw!Z:Z,0))))</f>
        <v/>
      </c>
      <c r="N50" s="52" t="str">
        <f>IF(O50="","",(INDEX(Raw!A:A,MATCH(O50+2000,Raw!Z:Z,0))))</f>
        <v/>
      </c>
      <c r="O50" s="11" t="str">
        <f>(IFERROR(IF(LARGE(Raw!Z:Z,A50+COUNTIF(Raw!C:C,"H")+COUNTIF(Raw!C:C,"S"))-2000&gt;0,LARGE(Raw!Z:Z,A50+COUNTIF(Raw!C:C,"H")+COUNTIF(Raw!C:C,"S"))-2000,""),""))</f>
        <v/>
      </c>
    </row>
    <row r="51" spans="1:15" x14ac:dyDescent="0.3">
      <c r="A51" s="52">
        <v>48</v>
      </c>
      <c r="B51" s="3">
        <f t="shared" si="2"/>
        <v>22</v>
      </c>
      <c r="C51" s="52" t="str">
        <f>IF(E51="","",(INDEX(Raw!D:D,MATCH(E51+6000,Raw!Z:Z,0))))</f>
        <v>Alisha Tran</v>
      </c>
      <c r="D51" s="52" t="str">
        <f ca="1">IF(E51="","",(INDEX(Raw!A:A,MATCH(E51+6000,Raw!Z:Z,0))))</f>
        <v>North Quincy</v>
      </c>
      <c r="E51" s="11">
        <f>(IFERROR(IF(LARGE(Raw!Z:Z,A51)-6000&gt;0,LARGE(Raw!Z:Z,A51)-6000,""),""))</f>
        <v>339.99999440000011</v>
      </c>
      <c r="G51" s="3" t="str">
        <f t="shared" si="0"/>
        <v/>
      </c>
      <c r="H51" s="52" t="str">
        <f>IF(J51="","",(INDEX(Raw!D:D,MATCH(J51+4000,Raw!Z:Z,0))))</f>
        <v/>
      </c>
      <c r="I51" s="52" t="str">
        <f>IF(J51="","",(INDEX(Raw!A:A,MATCH(J51+4000,Raw!Z:Z,0))))</f>
        <v/>
      </c>
      <c r="J51" s="11" t="str">
        <f>(IFERROR(IF(LARGE(Raw!Z:Z,A51+COUNTIF(Raw!C:C,"H"))-4000&gt;0,LARGE(Raw!Z:Z,A51+COUNTIF(Raw!C:C,"H"))-4000,""),""))</f>
        <v/>
      </c>
      <c r="L51" s="3" t="str">
        <f t="shared" si="1"/>
        <v/>
      </c>
      <c r="M51" s="52" t="str">
        <f>IF(O51="","",(INDEX(Raw!D:D,MATCH(O51+2000,Raw!Z:Z,0))))</f>
        <v/>
      </c>
      <c r="N51" s="52" t="str">
        <f>IF(O51="","",(INDEX(Raw!A:A,MATCH(O51+2000,Raw!Z:Z,0))))</f>
        <v/>
      </c>
      <c r="O51" s="11" t="str">
        <f>(IFERROR(IF(LARGE(Raw!Z:Z,A51+COUNTIF(Raw!C:C,"H")+COUNTIF(Raw!C:C,"S"))-2000&gt;0,LARGE(Raw!Z:Z,A51+COUNTIF(Raw!C:C,"H")+COUNTIF(Raw!C:C,"S"))-2000,""),""))</f>
        <v/>
      </c>
    </row>
    <row r="52" spans="1:15" x14ac:dyDescent="0.3">
      <c r="A52" s="52">
        <v>49</v>
      </c>
      <c r="B52" s="3">
        <f t="shared" si="2"/>
        <v>23</v>
      </c>
      <c r="C52" s="52" t="str">
        <f>IF(E52="","",(INDEX(Raw!D:D,MATCH(E52+6000,Raw!Z:Z,0))))</f>
        <v>Dylan Berk</v>
      </c>
      <c r="D52" s="52" t="str">
        <f ca="1">IF(E52="","",(INDEX(Raw!A:A,MATCH(E52+6000,Raw!Z:Z,0))))</f>
        <v>Shepherd Hill</v>
      </c>
      <c r="E52" s="11">
        <f>(IFERROR(IF(LARGE(Raw!Z:Z,A52)-6000&gt;0,LARGE(Raw!Z:Z,A52)-6000,""),""))</f>
        <v>319.99998890000006</v>
      </c>
      <c r="G52" s="3" t="str">
        <f t="shared" si="0"/>
        <v/>
      </c>
      <c r="H52" s="52" t="str">
        <f>IF(J52="","",(INDEX(Raw!D:D,MATCH(J52+4000,Raw!Z:Z,0))))</f>
        <v/>
      </c>
      <c r="I52" s="52" t="str">
        <f>IF(J52="","",(INDEX(Raw!A:A,MATCH(J52+4000,Raw!Z:Z,0))))</f>
        <v/>
      </c>
      <c r="J52" s="11" t="str">
        <f>(IFERROR(IF(LARGE(Raw!Z:Z,A52+COUNTIF(Raw!C:C,"H"))-4000&gt;0,LARGE(Raw!Z:Z,A52+COUNTIF(Raw!C:C,"H"))-4000,""),""))</f>
        <v/>
      </c>
      <c r="L52" s="3" t="str">
        <f t="shared" si="1"/>
        <v/>
      </c>
      <c r="M52" s="52" t="str">
        <f>IF(O52="","",(INDEX(Raw!D:D,MATCH(O52+2000,Raw!Z:Z,0))))</f>
        <v/>
      </c>
      <c r="N52" s="52" t="str">
        <f>IF(O52="","",(INDEX(Raw!A:A,MATCH(O52+2000,Raw!Z:Z,0))))</f>
        <v/>
      </c>
      <c r="O52" s="11" t="str">
        <f>(IFERROR(IF(LARGE(Raw!Z:Z,A52+COUNTIF(Raw!C:C,"H")+COUNTIF(Raw!C:C,"S"))-2000&gt;0,LARGE(Raw!Z:Z,A52+COUNTIF(Raw!C:C,"H")+COUNTIF(Raw!C:C,"S"))-2000,""),""))</f>
        <v/>
      </c>
    </row>
    <row r="53" spans="1:15" x14ac:dyDescent="0.3">
      <c r="A53" s="52">
        <v>50</v>
      </c>
      <c r="B53" s="3">
        <f t="shared" si="2"/>
        <v>23</v>
      </c>
      <c r="C53" s="52" t="str">
        <f>IF(E53="","",(INDEX(Raw!D:D,MATCH(E53+6000,Raw!Z:Z,0))))</f>
        <v>Angelina Georgacopoulos</v>
      </c>
      <c r="D53" s="52" t="str">
        <f ca="1">IF(E53="","",(INDEX(Raw!A:A,MATCH(E53+6000,Raw!Z:Z,0))))</f>
        <v>Tewksbury</v>
      </c>
      <c r="E53" s="11">
        <f>(IFERROR(IF(LARGE(Raw!Z:Z,A53)-6000&gt;0,LARGE(Raw!Z:Z,A53)-6000,""),""))</f>
        <v>319.99998690000029</v>
      </c>
      <c r="G53" s="3" t="str">
        <f t="shared" si="0"/>
        <v/>
      </c>
      <c r="H53" s="52" t="str">
        <f>IF(J53="","",(INDEX(Raw!D:D,MATCH(J53+4000,Raw!Z:Z,0))))</f>
        <v/>
      </c>
      <c r="I53" s="52" t="str">
        <f>IF(J53="","",(INDEX(Raw!A:A,MATCH(J53+4000,Raw!Z:Z,0))))</f>
        <v/>
      </c>
      <c r="J53" s="11" t="str">
        <f>(IFERROR(IF(LARGE(Raw!Z:Z,A53+COUNTIF(Raw!C:C,"H"))-4000&gt;0,LARGE(Raw!Z:Z,A53+COUNTIF(Raw!C:C,"H"))-4000,""),""))</f>
        <v/>
      </c>
      <c r="L53" s="3" t="str">
        <f t="shared" si="1"/>
        <v/>
      </c>
      <c r="M53" s="52" t="str">
        <f>IF(O53="","",(INDEX(Raw!D:D,MATCH(O53+2000,Raw!Z:Z,0))))</f>
        <v/>
      </c>
      <c r="N53" s="52" t="str">
        <f>IF(O53="","",(INDEX(Raw!A:A,MATCH(O53+2000,Raw!Z:Z,0))))</f>
        <v/>
      </c>
      <c r="O53" s="11" t="str">
        <f>(IFERROR(IF(LARGE(Raw!Z:Z,A53+COUNTIF(Raw!C:C,"H")+COUNTIF(Raw!C:C,"S"))-2000&gt;0,LARGE(Raw!Z:Z,A53+COUNTIF(Raw!C:C,"H")+COUNTIF(Raw!C:C,"S"))-2000,""),""))</f>
        <v/>
      </c>
    </row>
    <row r="54" spans="1:15" x14ac:dyDescent="0.3">
      <c r="A54" s="52">
        <v>51</v>
      </c>
      <c r="B54" s="3">
        <f t="shared" si="2"/>
        <v>24</v>
      </c>
      <c r="C54" s="52" t="str">
        <f>IF(E54="","",(INDEX(Raw!D:D,MATCH(E54+6000,Raw!Z:Z,0))))</f>
        <v>Alexandra Aranovich</v>
      </c>
      <c r="D54" s="52" t="str">
        <f ca="1">IF(E54="","",(INDEX(Raw!A:A,MATCH(E54+6000,Raw!Z:Z,0))))</f>
        <v>Sharon</v>
      </c>
      <c r="E54" s="11">
        <f>(IFERROR(IF(LARGE(Raw!Z:Z,A54)-6000&gt;0,LARGE(Raw!Z:Z,A54)-6000,""),""))</f>
        <v>299.99999560000015</v>
      </c>
      <c r="G54" s="3" t="str">
        <f t="shared" si="0"/>
        <v/>
      </c>
      <c r="H54" s="52" t="str">
        <f>IF(J54="","",(INDEX(Raw!D:D,MATCH(J54+4000,Raw!Z:Z,0))))</f>
        <v/>
      </c>
      <c r="I54" s="52" t="str">
        <f>IF(J54="","",(INDEX(Raw!A:A,MATCH(J54+4000,Raw!Z:Z,0))))</f>
        <v/>
      </c>
      <c r="J54" s="11" t="str">
        <f>(IFERROR(IF(LARGE(Raw!Z:Z,A54+COUNTIF(Raw!C:C,"H"))-4000&gt;0,LARGE(Raw!Z:Z,A54+COUNTIF(Raw!C:C,"H"))-4000,""),""))</f>
        <v/>
      </c>
      <c r="L54" s="3" t="str">
        <f t="shared" si="1"/>
        <v/>
      </c>
      <c r="M54" s="52" t="str">
        <f>IF(O54="","",(INDEX(Raw!D:D,MATCH(O54+2000,Raw!Z:Z,0))))</f>
        <v/>
      </c>
      <c r="N54" s="52" t="str">
        <f>IF(O54="","",(INDEX(Raw!A:A,MATCH(O54+2000,Raw!Z:Z,0))))</f>
        <v/>
      </c>
      <c r="O54" s="11" t="str">
        <f>(IFERROR(IF(LARGE(Raw!Z:Z,A54+COUNTIF(Raw!C:C,"H")+COUNTIF(Raw!C:C,"S"))-2000&gt;0,LARGE(Raw!Z:Z,A54+COUNTIF(Raw!C:C,"H")+COUNTIF(Raw!C:C,"S"))-2000,""),""))</f>
        <v/>
      </c>
    </row>
    <row r="55" spans="1:15" x14ac:dyDescent="0.3">
      <c r="A55" s="52">
        <v>52</v>
      </c>
      <c r="B55" s="3">
        <f t="shared" si="2"/>
        <v>25</v>
      </c>
      <c r="C55" s="52" t="str">
        <f>IF(E55="","",(INDEX(Raw!D:D,MATCH(E55+6000,Raw!Z:Z,0))))</f>
        <v>Cindy Su</v>
      </c>
      <c r="D55" s="52" t="str">
        <f ca="1">IF(E55="","",(INDEX(Raw!A:A,MATCH(E55+6000,Raw!Z:Z,0))))</f>
        <v>Quincy</v>
      </c>
      <c r="E55" s="11">
        <f>(IFERROR(IF(LARGE(Raw!Z:Z,A55)-6000&gt;0,LARGE(Raw!Z:Z,A55)-6000,""),""))</f>
        <v>279.99999730000036</v>
      </c>
      <c r="G55" s="3" t="str">
        <f t="shared" si="0"/>
        <v/>
      </c>
      <c r="H55" s="52" t="str">
        <f>IF(J55="","",(INDEX(Raw!D:D,MATCH(J55+4000,Raw!Z:Z,0))))</f>
        <v/>
      </c>
      <c r="I55" s="52" t="str">
        <f>IF(J55="","",(INDEX(Raw!A:A,MATCH(J55+4000,Raw!Z:Z,0))))</f>
        <v/>
      </c>
      <c r="J55" s="11" t="str">
        <f>(IFERROR(IF(LARGE(Raw!Z:Z,A55+COUNTIF(Raw!C:C,"H"))-4000&gt;0,LARGE(Raw!Z:Z,A55+COUNTIF(Raw!C:C,"H"))-4000,""),""))</f>
        <v/>
      </c>
      <c r="L55" s="3" t="str">
        <f t="shared" si="1"/>
        <v/>
      </c>
      <c r="M55" s="52" t="str">
        <f>IF(O55="","",(INDEX(Raw!D:D,MATCH(O55+2000,Raw!Z:Z,0))))</f>
        <v/>
      </c>
      <c r="N55" s="52" t="str">
        <f>IF(O55="","",(INDEX(Raw!A:A,MATCH(O55+2000,Raw!Z:Z,0))))</f>
        <v/>
      </c>
      <c r="O55" s="11" t="str">
        <f>(IFERROR(IF(LARGE(Raw!Z:Z,A55+COUNTIF(Raw!C:C,"H")+COUNTIF(Raw!C:C,"S"))-2000&gt;0,LARGE(Raw!Z:Z,A55+COUNTIF(Raw!C:C,"H")+COUNTIF(Raw!C:C,"S"))-2000,""),""))</f>
        <v/>
      </c>
    </row>
    <row r="56" spans="1:15" x14ac:dyDescent="0.3">
      <c r="A56" s="52">
        <v>53</v>
      </c>
      <c r="B56" s="3">
        <f t="shared" si="2"/>
        <v>25</v>
      </c>
      <c r="C56" s="52" t="str">
        <f>IF(E56="","",(INDEX(Raw!D:D,MATCH(E56+6000,Raw!Z:Z,0))))</f>
        <v>Selena Lottero</v>
      </c>
      <c r="D56" s="52" t="str">
        <f ca="1">IF(E56="","",(INDEX(Raw!A:A,MATCH(E56+6000,Raw!Z:Z,0))))</f>
        <v>Milford</v>
      </c>
      <c r="E56" s="11">
        <f>(IFERROR(IF(LARGE(Raw!Z:Z,A56)-6000&gt;0,LARGE(Raw!Z:Z,A56)-6000,""),""))</f>
        <v>279.99999269999989</v>
      </c>
      <c r="G56" s="3" t="str">
        <f t="shared" si="0"/>
        <v/>
      </c>
      <c r="H56" s="52" t="str">
        <f>IF(J56="","",(INDEX(Raw!D:D,MATCH(J56+4000,Raw!Z:Z,0))))</f>
        <v/>
      </c>
      <c r="I56" s="52" t="str">
        <f>IF(J56="","",(INDEX(Raw!A:A,MATCH(J56+4000,Raw!Z:Z,0))))</f>
        <v/>
      </c>
      <c r="J56" s="11" t="str">
        <f>(IFERROR(IF(LARGE(Raw!Z:Z,A56+COUNTIF(Raw!C:C,"H"))-4000&gt;0,LARGE(Raw!Z:Z,A56+COUNTIF(Raw!C:C,"H"))-4000,""),""))</f>
        <v/>
      </c>
      <c r="L56" s="3" t="str">
        <f t="shared" si="1"/>
        <v/>
      </c>
      <c r="M56" s="52" t="str">
        <f>IF(O56="","",(INDEX(Raw!D:D,MATCH(O56+2000,Raw!Z:Z,0))))</f>
        <v/>
      </c>
      <c r="N56" s="52" t="str">
        <f>IF(O56="","",(INDEX(Raw!A:A,MATCH(O56+2000,Raw!Z:Z,0))))</f>
        <v/>
      </c>
      <c r="O56" s="11" t="str">
        <f>(IFERROR(IF(LARGE(Raw!Z:Z,A56+COUNTIF(Raw!C:C,"H")+COUNTIF(Raw!C:C,"S"))-2000&gt;0,LARGE(Raw!Z:Z,A56+COUNTIF(Raw!C:C,"H")+COUNTIF(Raw!C:C,"S"))-2000,""),""))</f>
        <v/>
      </c>
    </row>
    <row r="57" spans="1:15" x14ac:dyDescent="0.3">
      <c r="A57" s="52">
        <v>54</v>
      </c>
      <c r="B57" s="3">
        <f t="shared" si="2"/>
        <v>25</v>
      </c>
      <c r="C57" s="52" t="str">
        <f>IF(E57="","",(INDEX(Raw!D:D,MATCH(E57+6000,Raw!Z:Z,0))))</f>
        <v>Serena Veilleux</v>
      </c>
      <c r="D57" s="52" t="str">
        <f ca="1">IF(E57="","",(INDEX(Raw!A:A,MATCH(E57+6000,Raw!Z:Z,0))))</f>
        <v>Shepherd Hill</v>
      </c>
      <c r="E57" s="11">
        <f>(IFERROR(IF(LARGE(Raw!Z:Z,A57)-6000&gt;0,LARGE(Raw!Z:Z,A57)-6000,""),""))</f>
        <v>279.99998880000021</v>
      </c>
      <c r="G57" s="3" t="str">
        <f t="shared" si="0"/>
        <v/>
      </c>
      <c r="H57" s="52" t="str">
        <f>IF(J57="","",(INDEX(Raw!D:D,MATCH(J57+4000,Raw!Z:Z,0))))</f>
        <v/>
      </c>
      <c r="I57" s="52" t="str">
        <f>IF(J57="","",(INDEX(Raw!A:A,MATCH(J57+4000,Raw!Z:Z,0))))</f>
        <v/>
      </c>
      <c r="J57" s="11" t="str">
        <f>(IFERROR(IF(LARGE(Raw!Z:Z,A57+COUNTIF(Raw!C:C,"H"))-4000&gt;0,LARGE(Raw!Z:Z,A57+COUNTIF(Raw!C:C,"H"))-4000,""),""))</f>
        <v/>
      </c>
      <c r="L57" s="3" t="str">
        <f t="shared" si="1"/>
        <v/>
      </c>
      <c r="M57" s="52" t="str">
        <f>IF(O57="","",(INDEX(Raw!D:D,MATCH(O57+2000,Raw!Z:Z,0))))</f>
        <v/>
      </c>
      <c r="N57" s="52" t="str">
        <f>IF(O57="","",(INDEX(Raw!A:A,MATCH(O57+2000,Raw!Z:Z,0))))</f>
        <v/>
      </c>
      <c r="O57" s="11" t="str">
        <f>(IFERROR(IF(LARGE(Raw!Z:Z,A57+COUNTIF(Raw!C:C,"H")+COUNTIF(Raw!C:C,"S"))-2000&gt;0,LARGE(Raw!Z:Z,A57+COUNTIF(Raw!C:C,"H")+COUNTIF(Raw!C:C,"S"))-2000,""),""))</f>
        <v/>
      </c>
    </row>
    <row r="58" spans="1:15" x14ac:dyDescent="0.3">
      <c r="A58" s="52">
        <v>55</v>
      </c>
      <c r="B58" s="3">
        <f t="shared" si="2"/>
        <v>25</v>
      </c>
      <c r="C58" s="52" t="str">
        <f>IF(E58="","",(INDEX(Raw!D:D,MATCH(E58+6000,Raw!Z:Z,0))))</f>
        <v>Katerina Krstanovic</v>
      </c>
      <c r="D58" s="52" t="str">
        <f ca="1">IF(E58="","",(INDEX(Raw!A:A,MATCH(E58+6000,Raw!Z:Z,0))))</f>
        <v>Matignon</v>
      </c>
      <c r="E58" s="11">
        <f>(IFERROR(IF(LARGE(Raw!Z:Z,A58)-6000&gt;0,LARGE(Raw!Z:Z,A58)-6000,""),""))</f>
        <v>279.99998740000046</v>
      </c>
      <c r="G58" s="3" t="str">
        <f t="shared" si="0"/>
        <v/>
      </c>
      <c r="H58" s="52" t="str">
        <f>IF(J58="","",(INDEX(Raw!D:D,MATCH(J58+4000,Raw!Z:Z,0))))</f>
        <v/>
      </c>
      <c r="I58" s="52" t="str">
        <f>IF(J58="","",(INDEX(Raw!A:A,MATCH(J58+4000,Raw!Z:Z,0))))</f>
        <v/>
      </c>
      <c r="J58" s="11" t="str">
        <f>(IFERROR(IF(LARGE(Raw!Z:Z,A58+COUNTIF(Raw!C:C,"H"))-4000&gt;0,LARGE(Raw!Z:Z,A58+COUNTIF(Raw!C:C,"H"))-4000,""),""))</f>
        <v/>
      </c>
      <c r="L58" s="3" t="str">
        <f t="shared" si="1"/>
        <v/>
      </c>
      <c r="M58" s="52" t="str">
        <f>IF(O58="","",(INDEX(Raw!D:D,MATCH(O58+2000,Raw!Z:Z,0))))</f>
        <v/>
      </c>
      <c r="N58" s="52" t="str">
        <f>IF(O58="","",(INDEX(Raw!A:A,MATCH(O58+2000,Raw!Z:Z,0))))</f>
        <v/>
      </c>
      <c r="O58" s="11" t="str">
        <f>(IFERROR(IF(LARGE(Raw!Z:Z,A58+COUNTIF(Raw!C:C,"H")+COUNTIF(Raw!C:C,"S"))-2000&gt;0,LARGE(Raw!Z:Z,A58+COUNTIF(Raw!C:C,"H")+COUNTIF(Raw!C:C,"S"))-2000,""),""))</f>
        <v/>
      </c>
    </row>
    <row r="59" spans="1:15" x14ac:dyDescent="0.3">
      <c r="A59" s="52">
        <v>56</v>
      </c>
      <c r="B59" s="3">
        <f t="shared" si="2"/>
        <v>25</v>
      </c>
      <c r="C59" s="52" t="str">
        <f>IF(E59="","",(INDEX(Raw!D:D,MATCH(E59+6000,Raw!Z:Z,0))))</f>
        <v>Kate Park</v>
      </c>
      <c r="D59" s="52" t="str">
        <f ca="1">IF(E59="","",(INDEX(Raw!A:A,MATCH(E59+6000,Raw!Z:Z,0))))</f>
        <v>Westwood</v>
      </c>
      <c r="E59" s="11">
        <f>(IFERROR(IF(LARGE(Raw!Z:Z,A59)-6000&gt;0,LARGE(Raw!Z:Z,A59)-6000,""),""))</f>
        <v>279.9999856000004</v>
      </c>
      <c r="G59" s="3" t="str">
        <f t="shared" si="0"/>
        <v/>
      </c>
      <c r="H59" s="52" t="str">
        <f>IF(J59="","",(INDEX(Raw!D:D,MATCH(J59+4000,Raw!Z:Z,0))))</f>
        <v/>
      </c>
      <c r="I59" s="52" t="str">
        <f>IF(J59="","",(INDEX(Raw!A:A,MATCH(J59+4000,Raw!Z:Z,0))))</f>
        <v/>
      </c>
      <c r="J59" s="11" t="str">
        <f>(IFERROR(IF(LARGE(Raw!Z:Z,A59+COUNTIF(Raw!C:C,"H"))-4000&gt;0,LARGE(Raw!Z:Z,A59+COUNTIF(Raw!C:C,"H"))-4000,""),""))</f>
        <v/>
      </c>
      <c r="L59" s="3" t="str">
        <f t="shared" si="1"/>
        <v/>
      </c>
      <c r="M59" s="52" t="str">
        <f>IF(O59="","",(INDEX(Raw!D:D,MATCH(O59+2000,Raw!Z:Z,0))))</f>
        <v/>
      </c>
      <c r="N59" s="52" t="str">
        <f>IF(O59="","",(INDEX(Raw!A:A,MATCH(O59+2000,Raw!Z:Z,0))))</f>
        <v/>
      </c>
      <c r="O59" s="11" t="str">
        <f>(IFERROR(IF(LARGE(Raw!Z:Z,A59+COUNTIF(Raw!C:C,"H")+COUNTIF(Raw!C:C,"S"))-2000&gt;0,LARGE(Raw!Z:Z,A59+COUNTIF(Raw!C:C,"H")+COUNTIF(Raw!C:C,"S"))-2000,""),""))</f>
        <v/>
      </c>
    </row>
    <row r="60" spans="1:15" x14ac:dyDescent="0.3">
      <c r="A60" s="52">
        <v>57</v>
      </c>
      <c r="B60" s="3">
        <f t="shared" si="2"/>
        <v>26</v>
      </c>
      <c r="C60" s="52" t="str">
        <f>IF(E60="","",(INDEX(Raw!D:D,MATCH(E60+6000,Raw!Z:Z,0))))</f>
        <v>Roy Watson</v>
      </c>
      <c r="D60" s="52" t="str">
        <f ca="1">IF(E60="","",(INDEX(Raw!A:A,MATCH(E60+6000,Raw!Z:Z,0))))</f>
        <v>SABIS International</v>
      </c>
      <c r="E60" s="11">
        <f>(IFERROR(IF(LARGE(Raw!Z:Z,A60)-6000&gt;0,LARGE(Raw!Z:Z,A60)-6000,""),""))</f>
        <v>239.99999170000046</v>
      </c>
      <c r="G60" s="3" t="str">
        <f t="shared" si="0"/>
        <v/>
      </c>
      <c r="H60" s="52" t="str">
        <f>IF(J60="","",(INDEX(Raw!D:D,MATCH(J60+4000,Raw!Z:Z,0))))</f>
        <v/>
      </c>
      <c r="I60" s="52" t="str">
        <f>IF(J60="","",(INDEX(Raw!A:A,MATCH(J60+4000,Raw!Z:Z,0))))</f>
        <v/>
      </c>
      <c r="J60" s="11" t="str">
        <f>(IFERROR(IF(LARGE(Raw!Z:Z,A60+COUNTIF(Raw!C:C,"H"))-4000&gt;0,LARGE(Raw!Z:Z,A60+COUNTIF(Raw!C:C,"H"))-4000,""),""))</f>
        <v/>
      </c>
      <c r="L60" s="3" t="str">
        <f t="shared" si="1"/>
        <v/>
      </c>
      <c r="M60" s="52" t="str">
        <f>IF(O60="","",(INDEX(Raw!D:D,MATCH(O60+2000,Raw!Z:Z,0))))</f>
        <v/>
      </c>
      <c r="N60" s="52" t="str">
        <f>IF(O60="","",(INDEX(Raw!A:A,MATCH(O60+2000,Raw!Z:Z,0))))</f>
        <v/>
      </c>
      <c r="O60" s="11" t="str">
        <f>(IFERROR(IF(LARGE(Raw!Z:Z,A60+COUNTIF(Raw!C:C,"H")+COUNTIF(Raw!C:C,"S"))-2000&gt;0,LARGE(Raw!Z:Z,A60+COUNTIF(Raw!C:C,"H")+COUNTIF(Raw!C:C,"S"))-2000,""),""))</f>
        <v/>
      </c>
    </row>
    <row r="61" spans="1:15" x14ac:dyDescent="0.3">
      <c r="A61" s="52">
        <v>58</v>
      </c>
      <c r="B61" s="3">
        <f t="shared" si="2"/>
        <v>26</v>
      </c>
      <c r="C61" s="52" t="str">
        <f>IF(E61="","",(INDEX(Raw!D:D,MATCH(E61+6000,Raw!Z:Z,0))))</f>
        <v>Mia Farah</v>
      </c>
      <c r="D61" s="52" t="str">
        <f ca="1">IF(E61="","",(INDEX(Raw!A:A,MATCH(E61+6000,Raw!Z:Z,0))))</f>
        <v>Westwood</v>
      </c>
      <c r="E61" s="11">
        <f>(IFERROR(IF(LARGE(Raw!Z:Z,A61)-6000&gt;0,LARGE(Raw!Z:Z,A61)-6000,""),""))</f>
        <v>239.99998549999964</v>
      </c>
      <c r="G61" s="3" t="str">
        <f t="shared" si="0"/>
        <v/>
      </c>
      <c r="H61" s="52" t="str">
        <f>IF(J61="","",(INDEX(Raw!D:D,MATCH(J61+4000,Raw!Z:Z,0))))</f>
        <v/>
      </c>
      <c r="I61" s="52" t="str">
        <f>IF(J61="","",(INDEX(Raw!A:A,MATCH(J61+4000,Raw!Z:Z,0))))</f>
        <v/>
      </c>
      <c r="J61" s="11" t="str">
        <f>(IFERROR(IF(LARGE(Raw!Z:Z,A61+COUNTIF(Raw!C:C,"H"))-4000&gt;0,LARGE(Raw!Z:Z,A61+COUNTIF(Raw!C:C,"H"))-4000,""),""))</f>
        <v/>
      </c>
      <c r="L61" s="3" t="str">
        <f t="shared" si="1"/>
        <v/>
      </c>
      <c r="M61" s="52" t="str">
        <f>IF(O61="","",(INDEX(Raw!D:D,MATCH(O61+2000,Raw!Z:Z,0))))</f>
        <v/>
      </c>
      <c r="N61" s="52" t="str">
        <f>IF(O61="","",(INDEX(Raw!A:A,MATCH(O61+2000,Raw!Z:Z,0))))</f>
        <v/>
      </c>
      <c r="O61" s="11" t="str">
        <f>(IFERROR(IF(LARGE(Raw!Z:Z,A61+COUNTIF(Raw!C:C,"H")+COUNTIF(Raw!C:C,"S"))-2000&gt;0,LARGE(Raw!Z:Z,A61+COUNTIF(Raw!C:C,"H")+COUNTIF(Raw!C:C,"S"))-2000,""),""))</f>
        <v/>
      </c>
    </row>
    <row r="62" spans="1:15" x14ac:dyDescent="0.3">
      <c r="A62" s="52">
        <v>59</v>
      </c>
      <c r="B62" s="3" t="str">
        <f t="shared" si="2"/>
        <v/>
      </c>
      <c r="C62" s="52" t="str">
        <f>IF(E62="","",(INDEX(Raw!D:D,MATCH(E62+6000,Raw!Z:Z,0))))</f>
        <v/>
      </c>
      <c r="D62" s="52" t="str">
        <f>IF(E62="","",(INDEX(Raw!A:A,MATCH(E62+6000,Raw!Z:Z,0))))</f>
        <v/>
      </c>
      <c r="E62" s="11" t="str">
        <f>(IFERROR(IF(LARGE(Raw!Z:Z,A62)-6000&gt;0,LARGE(Raw!Z:Z,A62)-6000,""),""))</f>
        <v/>
      </c>
      <c r="G62" s="3" t="str">
        <f t="shared" si="0"/>
        <v/>
      </c>
      <c r="H62" s="52" t="str">
        <f>IF(J62="","",(INDEX(Raw!D:D,MATCH(J62+4000,Raw!Z:Z,0))))</f>
        <v/>
      </c>
      <c r="I62" s="52" t="str">
        <f>IF(J62="","",(INDEX(Raw!A:A,MATCH(J62+4000,Raw!Z:Z,0))))</f>
        <v/>
      </c>
      <c r="J62" s="11" t="str">
        <f>(IFERROR(IF(LARGE(Raw!Z:Z,A62+COUNTIF(Raw!C:C,"H"))-4000&gt;0,LARGE(Raw!Z:Z,A62+COUNTIF(Raw!C:C,"H"))-4000,""),""))</f>
        <v/>
      </c>
      <c r="L62" s="3" t="str">
        <f t="shared" si="1"/>
        <v/>
      </c>
      <c r="M62" s="52" t="str">
        <f>IF(O62="","",(INDEX(Raw!D:D,MATCH(O62+2000,Raw!Z:Z,0))))</f>
        <v/>
      </c>
      <c r="N62" s="52" t="str">
        <f>IF(O62="","",(INDEX(Raw!A:A,MATCH(O62+2000,Raw!Z:Z,0))))</f>
        <v/>
      </c>
      <c r="O62" s="11" t="str">
        <f>(IFERROR(IF(LARGE(Raw!Z:Z,A62+COUNTIF(Raw!C:C,"H")+COUNTIF(Raw!C:C,"S"))-2000&gt;0,LARGE(Raw!Z:Z,A62+COUNTIF(Raw!C:C,"H")+COUNTIF(Raw!C:C,"S"))-2000,""),""))</f>
        <v/>
      </c>
    </row>
    <row r="63" spans="1:15" x14ac:dyDescent="0.3">
      <c r="A63" s="52">
        <v>60</v>
      </c>
      <c r="B63" s="3" t="str">
        <f t="shared" si="2"/>
        <v/>
      </c>
      <c r="C63" s="52" t="str">
        <f>IF(E63="","",(INDEX(Raw!D:D,MATCH(E63+6000,Raw!Z:Z,0))))</f>
        <v/>
      </c>
      <c r="D63" s="52" t="str">
        <f>IF(E63="","",(INDEX(Raw!A:A,MATCH(E63+6000,Raw!Z:Z,0))))</f>
        <v/>
      </c>
      <c r="E63" s="11" t="str">
        <f>(IFERROR(IF(LARGE(Raw!Z:Z,A63)-6000&gt;0,LARGE(Raw!Z:Z,A63)-6000,""),""))</f>
        <v/>
      </c>
      <c r="G63" s="3" t="str">
        <f t="shared" si="0"/>
        <v/>
      </c>
      <c r="H63" s="52" t="str">
        <f>IF(J63="","",(INDEX(Raw!D:D,MATCH(J63+4000,Raw!Z:Z,0))))</f>
        <v/>
      </c>
      <c r="I63" s="52" t="str">
        <f>IF(J63="","",(INDEX(Raw!A:A,MATCH(J63+4000,Raw!Z:Z,0))))</f>
        <v/>
      </c>
      <c r="J63" s="11" t="str">
        <f>(IFERROR(IF(LARGE(Raw!Z:Z,A63+COUNTIF(Raw!C:C,"H"))-4000&gt;0,LARGE(Raw!Z:Z,A63+COUNTIF(Raw!C:C,"H"))-4000,""),""))</f>
        <v/>
      </c>
      <c r="L63" s="3" t="str">
        <f t="shared" si="1"/>
        <v/>
      </c>
      <c r="M63" s="52" t="str">
        <f>IF(O63="","",(INDEX(Raw!D:D,MATCH(O63+2000,Raw!Z:Z,0))))</f>
        <v/>
      </c>
      <c r="N63" s="52" t="str">
        <f>IF(O63="","",(INDEX(Raw!A:A,MATCH(O63+2000,Raw!Z:Z,0))))</f>
        <v/>
      </c>
      <c r="O63" s="11" t="str">
        <f>(IFERROR(IF(LARGE(Raw!Z:Z,A63+COUNTIF(Raw!C:C,"H")+COUNTIF(Raw!C:C,"S"))-2000&gt;0,LARGE(Raw!Z:Z,A63+COUNTIF(Raw!C:C,"H")+COUNTIF(Raw!C:C,"S"))-2000,""),""))</f>
        <v/>
      </c>
    </row>
    <row r="64" spans="1:15" x14ac:dyDescent="0.3">
      <c r="A64" s="52">
        <v>61</v>
      </c>
      <c r="B64" s="3" t="str">
        <f t="shared" si="2"/>
        <v/>
      </c>
      <c r="C64" s="52" t="str">
        <f>IF(E64="","",(INDEX(Raw!D:D,MATCH(E64+6000,Raw!Z:Z,0))))</f>
        <v/>
      </c>
      <c r="D64" s="52" t="str">
        <f>IF(E64="","",(INDEX(Raw!A:A,MATCH(E64+6000,Raw!Z:Z,0))))</f>
        <v/>
      </c>
      <c r="E64" s="11" t="str">
        <f>(IFERROR(IF(LARGE(Raw!Z:Z,A64)-6000&gt;0,LARGE(Raw!Z:Z,A64)-6000,""),""))</f>
        <v/>
      </c>
      <c r="G64" s="3" t="str">
        <f t="shared" si="0"/>
        <v/>
      </c>
      <c r="H64" s="52" t="str">
        <f>IF(J64="","",(INDEX(Raw!D:D,MATCH(J64+4000,Raw!Z:Z,0))))</f>
        <v/>
      </c>
      <c r="I64" s="52" t="str">
        <f>IF(J64="","",(INDEX(Raw!A:A,MATCH(J64+4000,Raw!Z:Z,0))))</f>
        <v/>
      </c>
      <c r="J64" s="11" t="str">
        <f>(IFERROR(IF(LARGE(Raw!Z:Z,A64+COUNTIF(Raw!C:C,"H"))-4000&gt;0,LARGE(Raw!Z:Z,A64+COUNTIF(Raw!C:C,"H"))-4000,""),""))</f>
        <v/>
      </c>
      <c r="L64" s="3" t="str">
        <f t="shared" si="1"/>
        <v/>
      </c>
      <c r="M64" s="52" t="str">
        <f>IF(O64="","",(INDEX(Raw!D:D,MATCH(O64+2000,Raw!Z:Z,0))))</f>
        <v/>
      </c>
      <c r="N64" s="52" t="str">
        <f>IF(O64="","",(INDEX(Raw!A:A,MATCH(O64+2000,Raw!Z:Z,0))))</f>
        <v/>
      </c>
      <c r="O64" s="11" t="str">
        <f>(IFERROR(IF(LARGE(Raw!Z:Z,A64+COUNTIF(Raw!C:C,"H")+COUNTIF(Raw!C:C,"S"))-2000&gt;0,LARGE(Raw!Z:Z,A64+COUNTIF(Raw!C:C,"H")+COUNTIF(Raw!C:C,"S"))-2000,""),""))</f>
        <v/>
      </c>
    </row>
    <row r="65" spans="1:15" x14ac:dyDescent="0.3">
      <c r="A65" s="52">
        <v>62</v>
      </c>
      <c r="B65" s="3" t="str">
        <f t="shared" si="2"/>
        <v/>
      </c>
      <c r="C65" s="52" t="str">
        <f>IF(E65="","",(INDEX(Raw!D:D,MATCH(E65+6000,Raw!Z:Z,0))))</f>
        <v/>
      </c>
      <c r="D65" s="52" t="str">
        <f>IF(E65="","",(INDEX(Raw!A:A,MATCH(E65+6000,Raw!Z:Z,0))))</f>
        <v/>
      </c>
      <c r="E65" s="11" t="str">
        <f>(IFERROR(IF(LARGE(Raw!Z:Z,A65)-6000&gt;0,LARGE(Raw!Z:Z,A65)-6000,""),""))</f>
        <v/>
      </c>
      <c r="G65" s="3" t="str">
        <f t="shared" si="0"/>
        <v/>
      </c>
      <c r="H65" s="52" t="str">
        <f>IF(J65="","",(INDEX(Raw!D:D,MATCH(J65+4000,Raw!Z:Z,0))))</f>
        <v/>
      </c>
      <c r="I65" s="52" t="str">
        <f>IF(J65="","",(INDEX(Raw!A:A,MATCH(J65+4000,Raw!Z:Z,0))))</f>
        <v/>
      </c>
      <c r="J65" s="11" t="str">
        <f>(IFERROR(IF(LARGE(Raw!Z:Z,A65+COUNTIF(Raw!C:C,"H"))-4000&gt;0,LARGE(Raw!Z:Z,A65+COUNTIF(Raw!C:C,"H"))-4000,""),""))</f>
        <v/>
      </c>
      <c r="L65" s="3" t="str">
        <f t="shared" si="1"/>
        <v/>
      </c>
      <c r="M65" s="52" t="str">
        <f>IF(O65="","",(INDEX(Raw!D:D,MATCH(O65+2000,Raw!Z:Z,0))))</f>
        <v/>
      </c>
      <c r="N65" s="52" t="str">
        <f>IF(O65="","",(INDEX(Raw!A:A,MATCH(O65+2000,Raw!Z:Z,0))))</f>
        <v/>
      </c>
      <c r="O65" s="11" t="str">
        <f>(IFERROR(IF(LARGE(Raw!Z:Z,A65+COUNTIF(Raw!C:C,"H")+COUNTIF(Raw!C:C,"S"))-2000&gt;0,LARGE(Raw!Z:Z,A65+COUNTIF(Raw!C:C,"H")+COUNTIF(Raw!C:C,"S"))-2000,""),""))</f>
        <v/>
      </c>
    </row>
    <row r="66" spans="1:15" x14ac:dyDescent="0.3">
      <c r="A66" s="52">
        <v>63</v>
      </c>
      <c r="B66" s="3" t="str">
        <f t="shared" si="2"/>
        <v/>
      </c>
      <c r="C66" s="52" t="str">
        <f>IF(E66="","",(INDEX(Raw!D:D,MATCH(E66+6000,Raw!Z:Z,0))))</f>
        <v/>
      </c>
      <c r="D66" s="52" t="str">
        <f>IF(E66="","",(INDEX(Raw!A:A,MATCH(E66+6000,Raw!Z:Z,0))))</f>
        <v/>
      </c>
      <c r="E66" s="11" t="str">
        <f>(IFERROR(IF(LARGE(Raw!Z:Z,A66)-6000&gt;0,LARGE(Raw!Z:Z,A66)-6000,""),""))</f>
        <v/>
      </c>
      <c r="G66" s="3" t="str">
        <f t="shared" si="0"/>
        <v/>
      </c>
      <c r="H66" s="52" t="str">
        <f>IF(J66="","",(INDEX(Raw!D:D,MATCH(J66+4000,Raw!Z:Z,0))))</f>
        <v/>
      </c>
      <c r="I66" s="52" t="str">
        <f>IF(J66="","",(INDEX(Raw!A:A,MATCH(J66+4000,Raw!Z:Z,0))))</f>
        <v/>
      </c>
      <c r="J66" s="11" t="str">
        <f>(IFERROR(IF(LARGE(Raw!Z:Z,A66+COUNTIF(Raw!C:C,"H"))-4000&gt;0,LARGE(Raw!Z:Z,A66+COUNTIF(Raw!C:C,"H"))-4000,""),""))</f>
        <v/>
      </c>
      <c r="L66" s="3" t="str">
        <f t="shared" si="1"/>
        <v/>
      </c>
      <c r="M66" s="52" t="str">
        <f>IF(O66="","",(INDEX(Raw!D:D,MATCH(O66+2000,Raw!Z:Z,0))))</f>
        <v/>
      </c>
      <c r="N66" s="52" t="str">
        <f>IF(O66="","",(INDEX(Raw!A:A,MATCH(O66+2000,Raw!Z:Z,0))))</f>
        <v/>
      </c>
      <c r="O66" s="11" t="str">
        <f>(IFERROR(IF(LARGE(Raw!Z:Z,A66+COUNTIF(Raw!C:C,"H")+COUNTIF(Raw!C:C,"S"))-2000&gt;0,LARGE(Raw!Z:Z,A66+COUNTIF(Raw!C:C,"H")+COUNTIF(Raw!C:C,"S"))-2000,""),""))</f>
        <v/>
      </c>
    </row>
    <row r="67" spans="1:15" x14ac:dyDescent="0.3">
      <c r="A67" s="52">
        <v>64</v>
      </c>
      <c r="B67" s="3" t="str">
        <f t="shared" si="2"/>
        <v/>
      </c>
      <c r="C67" s="52" t="str">
        <f>IF(E67="","",(INDEX(Raw!D:D,MATCH(E67+6000,Raw!Z:Z,0))))</f>
        <v/>
      </c>
      <c r="D67" s="52" t="str">
        <f>IF(E67="","",(INDEX(Raw!A:A,MATCH(E67+6000,Raw!Z:Z,0))))</f>
        <v/>
      </c>
      <c r="E67" s="11" t="str">
        <f>(IFERROR(IF(LARGE(Raw!Z:Z,A67)-6000&gt;0,LARGE(Raw!Z:Z,A67)-6000,""),""))</f>
        <v/>
      </c>
      <c r="G67" s="3" t="str">
        <f t="shared" si="0"/>
        <v/>
      </c>
      <c r="H67" s="52" t="str">
        <f>IF(J67="","",(INDEX(Raw!D:D,MATCH(J67+4000,Raw!Z:Z,0))))</f>
        <v/>
      </c>
      <c r="I67" s="52" t="str">
        <f>IF(J67="","",(INDEX(Raw!A:A,MATCH(J67+4000,Raw!Z:Z,0))))</f>
        <v/>
      </c>
      <c r="J67" s="11" t="str">
        <f>(IFERROR(IF(LARGE(Raw!Z:Z,A67+COUNTIF(Raw!C:C,"H"))-4000&gt;0,LARGE(Raw!Z:Z,A67+COUNTIF(Raw!C:C,"H"))-4000,""),""))</f>
        <v/>
      </c>
      <c r="L67" s="3" t="str">
        <f t="shared" si="1"/>
        <v/>
      </c>
      <c r="M67" s="52" t="str">
        <f>IF(O67="","",(INDEX(Raw!D:D,MATCH(O67+2000,Raw!Z:Z,0))))</f>
        <v/>
      </c>
      <c r="N67" s="52" t="str">
        <f>IF(O67="","",(INDEX(Raw!A:A,MATCH(O67+2000,Raw!Z:Z,0))))</f>
        <v/>
      </c>
      <c r="O67" s="11" t="str">
        <f>(IFERROR(IF(LARGE(Raw!Z:Z,A67+COUNTIF(Raw!C:C,"H")+COUNTIF(Raw!C:C,"S"))-2000&gt;0,LARGE(Raw!Z:Z,A67+COUNTIF(Raw!C:C,"H")+COUNTIF(Raw!C:C,"S"))-2000,""),""))</f>
        <v/>
      </c>
    </row>
    <row r="68" spans="1:15" x14ac:dyDescent="0.3">
      <c r="A68" s="52">
        <v>65</v>
      </c>
      <c r="B68" s="3" t="str">
        <f t="shared" si="2"/>
        <v/>
      </c>
      <c r="C68" s="52" t="str">
        <f>IF(E68="","",(INDEX(Raw!D:D,MATCH(E68+6000,Raw!Z:Z,0))))</f>
        <v/>
      </c>
      <c r="D68" s="52" t="str">
        <f>IF(E68="","",(INDEX(Raw!A:A,MATCH(E68+6000,Raw!Z:Z,0))))</f>
        <v/>
      </c>
      <c r="E68" s="11" t="str">
        <f>(IFERROR(IF(LARGE(Raw!Z:Z,A68)-6000&gt;0,LARGE(Raw!Z:Z,A68)-6000,""),""))</f>
        <v/>
      </c>
      <c r="G68" s="3" t="str">
        <f t="shared" si="0"/>
        <v/>
      </c>
      <c r="H68" s="52" t="str">
        <f>IF(J68="","",(INDEX(Raw!D:D,MATCH(J68+4000,Raw!Z:Z,0))))</f>
        <v/>
      </c>
      <c r="I68" s="52" t="str">
        <f>IF(J68="","",(INDEX(Raw!A:A,MATCH(J68+4000,Raw!Z:Z,0))))</f>
        <v/>
      </c>
      <c r="J68" s="11" t="str">
        <f>(IFERROR(IF(LARGE(Raw!Z:Z,A68+COUNTIF(Raw!C:C,"H"))-4000&gt;0,LARGE(Raw!Z:Z,A68+COUNTIF(Raw!C:C,"H"))-4000,""),""))</f>
        <v/>
      </c>
      <c r="L68" s="3" t="str">
        <f t="shared" si="1"/>
        <v/>
      </c>
      <c r="M68" s="52" t="str">
        <f>IF(O68="","",(INDEX(Raw!D:D,MATCH(O68+2000,Raw!Z:Z,0))))</f>
        <v/>
      </c>
      <c r="N68" s="52" t="str">
        <f>IF(O68="","",(INDEX(Raw!A:A,MATCH(O68+2000,Raw!Z:Z,0))))</f>
        <v/>
      </c>
      <c r="O68" s="11" t="str">
        <f>(IFERROR(IF(LARGE(Raw!Z:Z,A68+COUNTIF(Raw!C:C,"H")+COUNTIF(Raw!C:C,"S"))-2000&gt;0,LARGE(Raw!Z:Z,A68+COUNTIF(Raw!C:C,"H")+COUNTIF(Raw!C:C,"S"))-2000,""),""))</f>
        <v/>
      </c>
    </row>
    <row r="69" spans="1:15" x14ac:dyDescent="0.3">
      <c r="A69" s="52">
        <v>66</v>
      </c>
      <c r="B69" s="3" t="str">
        <f t="shared" si="2"/>
        <v/>
      </c>
      <c r="C69" s="52" t="str">
        <f>IF(E69="","",(INDEX(Raw!D:D,MATCH(E69+6000,Raw!Z:Z,0))))</f>
        <v/>
      </c>
      <c r="D69" s="52" t="str">
        <f>IF(E69="","",(INDEX(Raw!A:A,MATCH(E69+6000,Raw!Z:Z,0))))</f>
        <v/>
      </c>
      <c r="E69" s="11" t="str">
        <f>(IFERROR(IF(LARGE(Raw!Z:Z,A69)-6000&gt;0,LARGE(Raw!Z:Z,A69)-6000,""),""))</f>
        <v/>
      </c>
      <c r="G69" s="3" t="str">
        <f t="shared" ref="G69:G132" si="3">IFERROR(IF(ROUND(J69,3)=ROUND(J68,3),G68,G68+1),"")</f>
        <v/>
      </c>
      <c r="H69" s="52" t="str">
        <f>IF(J69="","",(INDEX(Raw!D:D,MATCH(J69+4000,Raw!Z:Z,0))))</f>
        <v/>
      </c>
      <c r="I69" s="52" t="str">
        <f>IF(J69="","",(INDEX(Raw!A:A,MATCH(J69+4000,Raw!Z:Z,0))))</f>
        <v/>
      </c>
      <c r="J69" s="11" t="str">
        <f>(IFERROR(IF(LARGE(Raw!Z:Z,A69+COUNTIF(Raw!C:C,"H"))-4000&gt;0,LARGE(Raw!Z:Z,A69+COUNTIF(Raw!C:C,"H"))-4000,""),""))</f>
        <v/>
      </c>
      <c r="L69" s="3" t="str">
        <f t="shared" ref="L69:L132" si="4">IFERROR(IF(ROUND(O69,3)=ROUND(O68,3),L68,L68+1),"")</f>
        <v/>
      </c>
      <c r="M69" s="52" t="str">
        <f>IF(O69="","",(INDEX(Raw!D:D,MATCH(O69+2000,Raw!Z:Z,0))))</f>
        <v/>
      </c>
      <c r="N69" s="52" t="str">
        <f>IF(O69="","",(INDEX(Raw!A:A,MATCH(O69+2000,Raw!Z:Z,0))))</f>
        <v/>
      </c>
      <c r="O69" s="11" t="str">
        <f>(IFERROR(IF(LARGE(Raw!Z:Z,A69+COUNTIF(Raw!C:C,"H")+COUNTIF(Raw!C:C,"S"))-2000&gt;0,LARGE(Raw!Z:Z,A69+COUNTIF(Raw!C:C,"H")+COUNTIF(Raw!C:C,"S"))-2000,""),""))</f>
        <v/>
      </c>
    </row>
    <row r="70" spans="1:15" x14ac:dyDescent="0.3">
      <c r="A70" s="52">
        <v>67</v>
      </c>
      <c r="B70" s="3" t="str">
        <f t="shared" ref="B70:B133" si="5">IFERROR(IF(ROUND(E70,3)=ROUND(E69,3),B69,B69+1),"")</f>
        <v/>
      </c>
      <c r="C70" s="52" t="str">
        <f>IF(E70="","",(INDEX(Raw!D:D,MATCH(E70+6000,Raw!Z:Z,0))))</f>
        <v/>
      </c>
      <c r="D70" s="52" t="str">
        <f>IF(E70="","",(INDEX(Raw!A:A,MATCH(E70+6000,Raw!Z:Z,0))))</f>
        <v/>
      </c>
      <c r="E70" s="11" t="str">
        <f>(IFERROR(IF(LARGE(Raw!Z:Z,A70)-6000&gt;0,LARGE(Raw!Z:Z,A70)-6000,""),""))</f>
        <v/>
      </c>
      <c r="G70" s="3" t="str">
        <f t="shared" si="3"/>
        <v/>
      </c>
      <c r="H70" s="52" t="str">
        <f>IF(J70="","",(INDEX(Raw!D:D,MATCH(J70+4000,Raw!Z:Z,0))))</f>
        <v/>
      </c>
      <c r="I70" s="52" t="str">
        <f>IF(J70="","",(INDEX(Raw!A:A,MATCH(J70+4000,Raw!Z:Z,0))))</f>
        <v/>
      </c>
      <c r="J70" s="11" t="str">
        <f>(IFERROR(IF(LARGE(Raw!Z:Z,A70+COUNTIF(Raw!C:C,"H"))-4000&gt;0,LARGE(Raw!Z:Z,A70+COUNTIF(Raw!C:C,"H"))-4000,""),""))</f>
        <v/>
      </c>
      <c r="L70" s="3" t="str">
        <f t="shared" si="4"/>
        <v/>
      </c>
      <c r="M70" s="52" t="str">
        <f>IF(O70="","",(INDEX(Raw!D:D,MATCH(O70+2000,Raw!Z:Z,0))))</f>
        <v/>
      </c>
      <c r="N70" s="52" t="str">
        <f>IF(O70="","",(INDEX(Raw!A:A,MATCH(O70+2000,Raw!Z:Z,0))))</f>
        <v/>
      </c>
      <c r="O70" s="11" t="str">
        <f>(IFERROR(IF(LARGE(Raw!Z:Z,A70+COUNTIF(Raw!C:C,"H")+COUNTIF(Raw!C:C,"S"))-2000&gt;0,LARGE(Raw!Z:Z,A70+COUNTIF(Raw!C:C,"H")+COUNTIF(Raw!C:C,"S"))-2000,""),""))</f>
        <v/>
      </c>
    </row>
    <row r="71" spans="1:15" x14ac:dyDescent="0.3">
      <c r="A71" s="52">
        <v>68</v>
      </c>
      <c r="B71" s="3" t="str">
        <f t="shared" si="5"/>
        <v/>
      </c>
      <c r="C71" s="52" t="str">
        <f>IF(E71="","",(INDEX(Raw!D:D,MATCH(E71+6000,Raw!Z:Z,0))))</f>
        <v/>
      </c>
      <c r="D71" s="52" t="str">
        <f>IF(E71="","",(INDEX(Raw!A:A,MATCH(E71+6000,Raw!Z:Z,0))))</f>
        <v/>
      </c>
      <c r="E71" s="11" t="str">
        <f>(IFERROR(IF(LARGE(Raw!Z:Z,A71)-6000&gt;0,LARGE(Raw!Z:Z,A71)-6000,""),""))</f>
        <v/>
      </c>
      <c r="G71" s="3" t="str">
        <f t="shared" si="3"/>
        <v/>
      </c>
      <c r="H71" s="52" t="str">
        <f>IF(J71="","",(INDEX(Raw!D:D,MATCH(J71+4000,Raw!Z:Z,0))))</f>
        <v/>
      </c>
      <c r="I71" s="52" t="str">
        <f>IF(J71="","",(INDEX(Raw!A:A,MATCH(J71+4000,Raw!Z:Z,0))))</f>
        <v/>
      </c>
      <c r="J71" s="11" t="str">
        <f>(IFERROR(IF(LARGE(Raw!Z:Z,A71+COUNTIF(Raw!C:C,"H"))-4000&gt;0,LARGE(Raw!Z:Z,A71+COUNTIF(Raw!C:C,"H"))-4000,""),""))</f>
        <v/>
      </c>
      <c r="L71" s="3" t="str">
        <f t="shared" si="4"/>
        <v/>
      </c>
      <c r="M71" s="52" t="str">
        <f>IF(O71="","",(INDEX(Raw!D:D,MATCH(O71+2000,Raw!Z:Z,0))))</f>
        <v/>
      </c>
      <c r="N71" s="52" t="str">
        <f>IF(O71="","",(INDEX(Raw!A:A,MATCH(O71+2000,Raw!Z:Z,0))))</f>
        <v/>
      </c>
      <c r="O71" s="11" t="str">
        <f>(IFERROR(IF(LARGE(Raw!Z:Z,A71+COUNTIF(Raw!C:C,"H")+COUNTIF(Raw!C:C,"S"))-2000&gt;0,LARGE(Raw!Z:Z,A71+COUNTIF(Raw!C:C,"H")+COUNTIF(Raw!C:C,"S"))-2000,""),""))</f>
        <v/>
      </c>
    </row>
    <row r="72" spans="1:15" x14ac:dyDescent="0.3">
      <c r="A72" s="52">
        <v>69</v>
      </c>
      <c r="B72" s="3" t="str">
        <f t="shared" si="5"/>
        <v/>
      </c>
      <c r="C72" s="52" t="str">
        <f>IF(E72="","",(INDEX(Raw!D:D,MATCH(E72+6000,Raw!Z:Z,0))))</f>
        <v/>
      </c>
      <c r="D72" s="52" t="str">
        <f>IF(E72="","",(INDEX(Raw!A:A,MATCH(E72+6000,Raw!Z:Z,0))))</f>
        <v/>
      </c>
      <c r="E72" s="11" t="str">
        <f>(IFERROR(IF(LARGE(Raw!Z:Z,A72)-6000&gt;0,LARGE(Raw!Z:Z,A72)-6000,""),""))</f>
        <v/>
      </c>
      <c r="G72" s="3" t="str">
        <f t="shared" si="3"/>
        <v/>
      </c>
      <c r="H72" s="52" t="str">
        <f>IF(J72="","",(INDEX(Raw!D:D,MATCH(J72+4000,Raw!Z:Z,0))))</f>
        <v/>
      </c>
      <c r="I72" s="52" t="str">
        <f>IF(J72="","",(INDEX(Raw!A:A,MATCH(J72+4000,Raw!Z:Z,0))))</f>
        <v/>
      </c>
      <c r="J72" s="11" t="str">
        <f>(IFERROR(IF(LARGE(Raw!Z:Z,A72+COUNTIF(Raw!C:C,"H"))-4000&gt;0,LARGE(Raw!Z:Z,A72+COUNTIF(Raw!C:C,"H"))-4000,""),""))</f>
        <v/>
      </c>
      <c r="L72" s="3" t="str">
        <f t="shared" si="4"/>
        <v/>
      </c>
      <c r="M72" s="52" t="str">
        <f>IF(O72="","",(INDEX(Raw!D:D,MATCH(O72+2000,Raw!Z:Z,0))))</f>
        <v/>
      </c>
      <c r="N72" s="52" t="str">
        <f>IF(O72="","",(INDEX(Raw!A:A,MATCH(O72+2000,Raw!Z:Z,0))))</f>
        <v/>
      </c>
      <c r="O72" s="11" t="str">
        <f>(IFERROR(IF(LARGE(Raw!Z:Z,A72+COUNTIF(Raw!C:C,"H")+COUNTIF(Raw!C:C,"S"))-2000&gt;0,LARGE(Raw!Z:Z,A72+COUNTIF(Raw!C:C,"H")+COUNTIF(Raw!C:C,"S"))-2000,""),""))</f>
        <v/>
      </c>
    </row>
    <row r="73" spans="1:15" x14ac:dyDescent="0.3">
      <c r="A73" s="52">
        <v>70</v>
      </c>
      <c r="B73" s="3" t="str">
        <f t="shared" si="5"/>
        <v/>
      </c>
      <c r="C73" s="52" t="str">
        <f>IF(E73="","",(INDEX(Raw!D:D,MATCH(E73+6000,Raw!Z:Z,0))))</f>
        <v/>
      </c>
      <c r="D73" s="52" t="str">
        <f>IF(E73="","",(INDEX(Raw!A:A,MATCH(E73+6000,Raw!Z:Z,0))))</f>
        <v/>
      </c>
      <c r="E73" s="11" t="str">
        <f>(IFERROR(IF(LARGE(Raw!Z:Z,A73)-6000&gt;0,LARGE(Raw!Z:Z,A73)-6000,""),""))</f>
        <v/>
      </c>
      <c r="G73" s="3" t="str">
        <f t="shared" si="3"/>
        <v/>
      </c>
      <c r="H73" s="52" t="str">
        <f>IF(J73="","",(INDEX(Raw!D:D,MATCH(J73+4000,Raw!Z:Z,0))))</f>
        <v/>
      </c>
      <c r="I73" s="52" t="str">
        <f>IF(J73="","",(INDEX(Raw!A:A,MATCH(J73+4000,Raw!Z:Z,0))))</f>
        <v/>
      </c>
      <c r="J73" s="11" t="str">
        <f>(IFERROR(IF(LARGE(Raw!Z:Z,A73+COUNTIF(Raw!C:C,"H"))-4000&gt;0,LARGE(Raw!Z:Z,A73+COUNTIF(Raw!C:C,"H"))-4000,""),""))</f>
        <v/>
      </c>
      <c r="L73" s="3" t="str">
        <f t="shared" si="4"/>
        <v/>
      </c>
      <c r="M73" s="52" t="str">
        <f>IF(O73="","",(INDEX(Raw!D:D,MATCH(O73+2000,Raw!Z:Z,0))))</f>
        <v/>
      </c>
      <c r="N73" s="52" t="str">
        <f>IF(O73="","",(INDEX(Raw!A:A,MATCH(O73+2000,Raw!Z:Z,0))))</f>
        <v/>
      </c>
      <c r="O73" s="11" t="str">
        <f>(IFERROR(IF(LARGE(Raw!Z:Z,A73+COUNTIF(Raw!C:C,"H")+COUNTIF(Raw!C:C,"S"))-2000&gt;0,LARGE(Raw!Z:Z,A73+COUNTIF(Raw!C:C,"H")+COUNTIF(Raw!C:C,"S"))-2000,""),""))</f>
        <v/>
      </c>
    </row>
    <row r="74" spans="1:15" x14ac:dyDescent="0.3">
      <c r="A74" s="52">
        <v>71</v>
      </c>
      <c r="B74" s="3" t="str">
        <f t="shared" si="5"/>
        <v/>
      </c>
      <c r="C74" s="52" t="str">
        <f>IF(E74="","",(INDEX(Raw!D:D,MATCH(E74+6000,Raw!Z:Z,0))))</f>
        <v/>
      </c>
      <c r="D74" s="52" t="str">
        <f>IF(E74="","",(INDEX(Raw!A:A,MATCH(E74+6000,Raw!Z:Z,0))))</f>
        <v/>
      </c>
      <c r="E74" s="11" t="str">
        <f>(IFERROR(IF(LARGE(Raw!Z:Z,A74)-6000&gt;0,LARGE(Raw!Z:Z,A74)-6000,""),""))</f>
        <v/>
      </c>
      <c r="G74" s="3" t="str">
        <f t="shared" si="3"/>
        <v/>
      </c>
      <c r="H74" s="52" t="str">
        <f>IF(J74="","",(INDEX(Raw!D:D,MATCH(J74+4000,Raw!Z:Z,0))))</f>
        <v/>
      </c>
      <c r="I74" s="52" t="str">
        <f>IF(J74="","",(INDEX(Raw!A:A,MATCH(J74+4000,Raw!Z:Z,0))))</f>
        <v/>
      </c>
      <c r="J74" s="11" t="str">
        <f>(IFERROR(IF(LARGE(Raw!Z:Z,A74+COUNTIF(Raw!C:C,"H"))-4000&gt;0,LARGE(Raw!Z:Z,A74+COUNTIF(Raw!C:C,"H"))-4000,""),""))</f>
        <v/>
      </c>
      <c r="L74" s="3" t="str">
        <f t="shared" si="4"/>
        <v/>
      </c>
      <c r="M74" s="52" t="str">
        <f>IF(O74="","",(INDEX(Raw!D:D,MATCH(O74+2000,Raw!Z:Z,0))))</f>
        <v/>
      </c>
      <c r="N74" s="52" t="str">
        <f>IF(O74="","",(INDEX(Raw!A:A,MATCH(O74+2000,Raw!Z:Z,0))))</f>
        <v/>
      </c>
      <c r="O74" s="11" t="str">
        <f>(IFERROR(IF(LARGE(Raw!Z:Z,A74+COUNTIF(Raw!C:C,"H")+COUNTIF(Raw!C:C,"S"))-2000&gt;0,LARGE(Raw!Z:Z,A74+COUNTIF(Raw!C:C,"H")+COUNTIF(Raw!C:C,"S"))-2000,""),""))</f>
        <v/>
      </c>
    </row>
    <row r="75" spans="1:15" x14ac:dyDescent="0.3">
      <c r="A75" s="52">
        <v>72</v>
      </c>
      <c r="B75" s="3" t="str">
        <f t="shared" si="5"/>
        <v/>
      </c>
      <c r="C75" s="52" t="str">
        <f>IF(E75="","",(INDEX(Raw!D:D,MATCH(E75+6000,Raw!Z:Z,0))))</f>
        <v/>
      </c>
      <c r="D75" s="52" t="str">
        <f>IF(E75="","",(INDEX(Raw!A:A,MATCH(E75+6000,Raw!Z:Z,0))))</f>
        <v/>
      </c>
      <c r="E75" s="11" t="str">
        <f>(IFERROR(IF(LARGE(Raw!Z:Z,A75)-6000&gt;0,LARGE(Raw!Z:Z,A75)-6000,""),""))</f>
        <v/>
      </c>
      <c r="G75" s="3" t="str">
        <f t="shared" si="3"/>
        <v/>
      </c>
      <c r="H75" s="52" t="str">
        <f>IF(J75="","",(INDEX(Raw!D:D,MATCH(J75+4000,Raw!Z:Z,0))))</f>
        <v/>
      </c>
      <c r="I75" s="52" t="str">
        <f>IF(J75="","",(INDEX(Raw!A:A,MATCH(J75+4000,Raw!Z:Z,0))))</f>
        <v/>
      </c>
      <c r="J75" s="11" t="str">
        <f>(IFERROR(IF(LARGE(Raw!Z:Z,A75+COUNTIF(Raw!C:C,"H"))-4000&gt;0,LARGE(Raw!Z:Z,A75+COUNTIF(Raw!C:C,"H"))-4000,""),""))</f>
        <v/>
      </c>
      <c r="L75" s="3" t="str">
        <f t="shared" si="4"/>
        <v/>
      </c>
      <c r="M75" s="52" t="str">
        <f>IF(O75="","",(INDEX(Raw!D:D,MATCH(O75+2000,Raw!Z:Z,0))))</f>
        <v/>
      </c>
      <c r="N75" s="52" t="str">
        <f>IF(O75="","",(INDEX(Raw!A:A,MATCH(O75+2000,Raw!Z:Z,0))))</f>
        <v/>
      </c>
      <c r="O75" s="11" t="str">
        <f>(IFERROR(IF(LARGE(Raw!Z:Z,A75+COUNTIF(Raw!C:C,"H")+COUNTIF(Raw!C:C,"S"))-2000&gt;0,LARGE(Raw!Z:Z,A75+COUNTIF(Raw!C:C,"H")+COUNTIF(Raw!C:C,"S"))-2000,""),""))</f>
        <v/>
      </c>
    </row>
    <row r="76" spans="1:15" x14ac:dyDescent="0.3">
      <c r="A76" s="52">
        <v>73</v>
      </c>
      <c r="B76" s="3" t="str">
        <f t="shared" si="5"/>
        <v/>
      </c>
      <c r="C76" s="52" t="str">
        <f>IF(E76="","",(INDEX(Raw!D:D,MATCH(E76+6000,Raw!Z:Z,0))))</f>
        <v/>
      </c>
      <c r="D76" s="52" t="str">
        <f>IF(E76="","",(INDEX(Raw!A:A,MATCH(E76+6000,Raw!Z:Z,0))))</f>
        <v/>
      </c>
      <c r="E76" s="11" t="str">
        <f>(IFERROR(IF(LARGE(Raw!Z:Z,A76)-6000&gt;0,LARGE(Raw!Z:Z,A76)-6000,""),""))</f>
        <v/>
      </c>
      <c r="G76" s="3" t="str">
        <f t="shared" si="3"/>
        <v/>
      </c>
      <c r="H76" s="52" t="str">
        <f>IF(J76="","",(INDEX(Raw!D:D,MATCH(J76+4000,Raw!Z:Z,0))))</f>
        <v/>
      </c>
      <c r="I76" s="52" t="str">
        <f>IF(J76="","",(INDEX(Raw!A:A,MATCH(J76+4000,Raw!Z:Z,0))))</f>
        <v/>
      </c>
      <c r="J76" s="11" t="str">
        <f>(IFERROR(IF(LARGE(Raw!Z:Z,A76+COUNTIF(Raw!C:C,"H"))-4000&gt;0,LARGE(Raw!Z:Z,A76+COUNTIF(Raw!C:C,"H"))-4000,""),""))</f>
        <v/>
      </c>
      <c r="L76" s="3" t="str">
        <f t="shared" si="4"/>
        <v/>
      </c>
      <c r="M76" s="52" t="str">
        <f>IF(O76="","",(INDEX(Raw!D:D,MATCH(O76+2000,Raw!Z:Z,0))))</f>
        <v/>
      </c>
      <c r="N76" s="52" t="str">
        <f>IF(O76="","",(INDEX(Raw!A:A,MATCH(O76+2000,Raw!Z:Z,0))))</f>
        <v/>
      </c>
      <c r="O76" s="11" t="str">
        <f>(IFERROR(IF(LARGE(Raw!Z:Z,A76+COUNTIF(Raw!C:C,"H")+COUNTIF(Raw!C:C,"S"))-2000&gt;0,LARGE(Raw!Z:Z,A76+COUNTIF(Raw!C:C,"H")+COUNTIF(Raw!C:C,"S"))-2000,""),""))</f>
        <v/>
      </c>
    </row>
    <row r="77" spans="1:15" x14ac:dyDescent="0.3">
      <c r="A77" s="52">
        <v>74</v>
      </c>
      <c r="B77" s="3" t="str">
        <f t="shared" si="5"/>
        <v/>
      </c>
      <c r="C77" s="52" t="str">
        <f>IF(E77="","",(INDEX(Raw!D:D,MATCH(E77+6000,Raw!Z:Z,0))))</f>
        <v/>
      </c>
      <c r="D77" s="52" t="str">
        <f>IF(E77="","",(INDEX(Raw!A:A,MATCH(E77+6000,Raw!Z:Z,0))))</f>
        <v/>
      </c>
      <c r="E77" s="11" t="str">
        <f>(IFERROR(IF(LARGE(Raw!Z:Z,A77)-6000&gt;0,LARGE(Raw!Z:Z,A77)-6000,""),""))</f>
        <v/>
      </c>
      <c r="G77" s="3" t="str">
        <f t="shared" si="3"/>
        <v/>
      </c>
      <c r="H77" s="52" t="str">
        <f>IF(J77="","",(INDEX(Raw!D:D,MATCH(J77+4000,Raw!Z:Z,0))))</f>
        <v/>
      </c>
      <c r="I77" s="52" t="str">
        <f>IF(J77="","",(INDEX(Raw!A:A,MATCH(J77+4000,Raw!Z:Z,0))))</f>
        <v/>
      </c>
      <c r="J77" s="11" t="str">
        <f>(IFERROR(IF(LARGE(Raw!Z:Z,A77+COUNTIF(Raw!C:C,"H"))-4000&gt;0,LARGE(Raw!Z:Z,A77+COUNTIF(Raw!C:C,"H"))-4000,""),""))</f>
        <v/>
      </c>
      <c r="L77" s="3" t="str">
        <f t="shared" si="4"/>
        <v/>
      </c>
      <c r="M77" s="52" t="str">
        <f>IF(O77="","",(INDEX(Raw!D:D,MATCH(O77+2000,Raw!Z:Z,0))))</f>
        <v/>
      </c>
      <c r="N77" s="52" t="str">
        <f>IF(O77="","",(INDEX(Raw!A:A,MATCH(O77+2000,Raw!Z:Z,0))))</f>
        <v/>
      </c>
      <c r="O77" s="11" t="str">
        <f>(IFERROR(IF(LARGE(Raw!Z:Z,A77+COUNTIF(Raw!C:C,"H")+COUNTIF(Raw!C:C,"S"))-2000&gt;0,LARGE(Raw!Z:Z,A77+COUNTIF(Raw!C:C,"H")+COUNTIF(Raw!C:C,"S"))-2000,""),""))</f>
        <v/>
      </c>
    </row>
    <row r="78" spans="1:15" x14ac:dyDescent="0.3">
      <c r="A78" s="52">
        <v>75</v>
      </c>
      <c r="B78" s="3" t="str">
        <f t="shared" si="5"/>
        <v/>
      </c>
      <c r="C78" s="52" t="str">
        <f>IF(E78="","",(INDEX(Raw!D:D,MATCH(E78+6000,Raw!Z:Z,0))))</f>
        <v/>
      </c>
      <c r="D78" s="52" t="str">
        <f>IF(E78="","",(INDEX(Raw!A:A,MATCH(E78+6000,Raw!Z:Z,0))))</f>
        <v/>
      </c>
      <c r="E78" s="11" t="str">
        <f>(IFERROR(IF(LARGE(Raw!Z:Z,A78)-6000&gt;0,LARGE(Raw!Z:Z,A78)-6000,""),""))</f>
        <v/>
      </c>
      <c r="G78" s="3" t="str">
        <f t="shared" si="3"/>
        <v/>
      </c>
      <c r="H78" s="52" t="str">
        <f>IF(J78="","",(INDEX(Raw!D:D,MATCH(J78+4000,Raw!Z:Z,0))))</f>
        <v/>
      </c>
      <c r="I78" s="52" t="str">
        <f>IF(J78="","",(INDEX(Raw!A:A,MATCH(J78+4000,Raw!Z:Z,0))))</f>
        <v/>
      </c>
      <c r="J78" s="11" t="str">
        <f>(IFERROR(IF(LARGE(Raw!Z:Z,A78+COUNTIF(Raw!C:C,"H"))-4000&gt;0,LARGE(Raw!Z:Z,A78+COUNTIF(Raw!C:C,"H"))-4000,""),""))</f>
        <v/>
      </c>
      <c r="L78" s="3" t="str">
        <f t="shared" si="4"/>
        <v/>
      </c>
      <c r="M78" s="52" t="str">
        <f>IF(O78="","",(INDEX(Raw!D:D,MATCH(O78+2000,Raw!Z:Z,0))))</f>
        <v/>
      </c>
      <c r="N78" s="52" t="str">
        <f>IF(O78="","",(INDEX(Raw!A:A,MATCH(O78+2000,Raw!Z:Z,0))))</f>
        <v/>
      </c>
      <c r="O78" s="11" t="str">
        <f>(IFERROR(IF(LARGE(Raw!Z:Z,A78+COUNTIF(Raw!C:C,"H")+COUNTIF(Raw!C:C,"S"))-2000&gt;0,LARGE(Raw!Z:Z,A78+COUNTIF(Raw!C:C,"H")+COUNTIF(Raw!C:C,"S"))-2000,""),""))</f>
        <v/>
      </c>
    </row>
    <row r="79" spans="1:15" x14ac:dyDescent="0.3">
      <c r="A79" s="52">
        <v>76</v>
      </c>
      <c r="B79" s="3" t="str">
        <f t="shared" si="5"/>
        <v/>
      </c>
      <c r="C79" s="52" t="str">
        <f>IF(E79="","",(INDEX(Raw!D:D,MATCH(E79+6000,Raw!Z:Z,0))))</f>
        <v/>
      </c>
      <c r="D79" s="52" t="str">
        <f>IF(E79="","",(INDEX(Raw!A:A,MATCH(E79+6000,Raw!Z:Z,0))))</f>
        <v/>
      </c>
      <c r="E79" s="11" t="str">
        <f>(IFERROR(IF(LARGE(Raw!Z:Z,A79)-6000&gt;0,LARGE(Raw!Z:Z,A79)-6000,""),""))</f>
        <v/>
      </c>
      <c r="G79" s="3" t="str">
        <f t="shared" si="3"/>
        <v/>
      </c>
      <c r="H79" s="52" t="str">
        <f>IF(J79="","",(INDEX(Raw!D:D,MATCH(J79+4000,Raw!Z:Z,0))))</f>
        <v/>
      </c>
      <c r="I79" s="52" t="str">
        <f>IF(J79="","",(INDEX(Raw!A:A,MATCH(J79+4000,Raw!Z:Z,0))))</f>
        <v/>
      </c>
      <c r="J79" s="11" t="str">
        <f>(IFERROR(IF(LARGE(Raw!Z:Z,A79+COUNTIF(Raw!C:C,"H"))-4000&gt;0,LARGE(Raw!Z:Z,A79+COUNTIF(Raw!C:C,"H"))-4000,""),""))</f>
        <v/>
      </c>
      <c r="L79" s="3" t="str">
        <f t="shared" si="4"/>
        <v/>
      </c>
      <c r="M79" s="52" t="str">
        <f>IF(O79="","",(INDEX(Raw!D:D,MATCH(O79+2000,Raw!Z:Z,0))))</f>
        <v/>
      </c>
      <c r="N79" s="52" t="str">
        <f>IF(O79="","",(INDEX(Raw!A:A,MATCH(O79+2000,Raw!Z:Z,0))))</f>
        <v/>
      </c>
      <c r="O79" s="11" t="str">
        <f>(IFERROR(IF(LARGE(Raw!Z:Z,A79+COUNTIF(Raw!C:C,"H")+COUNTIF(Raw!C:C,"S"))-2000&gt;0,LARGE(Raw!Z:Z,A79+COUNTIF(Raw!C:C,"H")+COUNTIF(Raw!C:C,"S"))-2000,""),""))</f>
        <v/>
      </c>
    </row>
    <row r="80" spans="1:15" x14ac:dyDescent="0.3">
      <c r="A80" s="52">
        <v>77</v>
      </c>
      <c r="B80" s="3" t="str">
        <f t="shared" si="5"/>
        <v/>
      </c>
      <c r="C80" s="52" t="str">
        <f>IF(E80="","",(INDEX(Raw!D:D,MATCH(E80+6000,Raw!Z:Z,0))))</f>
        <v/>
      </c>
      <c r="D80" s="52" t="str">
        <f>IF(E80="","",(INDEX(Raw!A:A,MATCH(E80+6000,Raw!Z:Z,0))))</f>
        <v/>
      </c>
      <c r="E80" s="11" t="str">
        <f>(IFERROR(IF(LARGE(Raw!Z:Z,A80)-6000&gt;0,LARGE(Raw!Z:Z,A80)-6000,""),""))</f>
        <v/>
      </c>
      <c r="G80" s="3" t="str">
        <f t="shared" si="3"/>
        <v/>
      </c>
      <c r="H80" s="52" t="str">
        <f>IF(J80="","",(INDEX(Raw!D:D,MATCH(J80+4000,Raw!Z:Z,0))))</f>
        <v/>
      </c>
      <c r="I80" s="52" t="str">
        <f>IF(J80="","",(INDEX(Raw!A:A,MATCH(J80+4000,Raw!Z:Z,0))))</f>
        <v/>
      </c>
      <c r="J80" s="11" t="str">
        <f>(IFERROR(IF(LARGE(Raw!Z:Z,A80+COUNTIF(Raw!C:C,"H"))-4000&gt;0,LARGE(Raw!Z:Z,A80+COUNTIF(Raw!C:C,"H"))-4000,""),""))</f>
        <v/>
      </c>
      <c r="L80" s="3" t="str">
        <f t="shared" si="4"/>
        <v/>
      </c>
      <c r="M80" s="52" t="str">
        <f>IF(O80="","",(INDEX(Raw!D:D,MATCH(O80+2000,Raw!Z:Z,0))))</f>
        <v/>
      </c>
      <c r="N80" s="52" t="str">
        <f>IF(O80="","",(INDEX(Raw!A:A,MATCH(O80+2000,Raw!Z:Z,0))))</f>
        <v/>
      </c>
      <c r="O80" s="11" t="str">
        <f>(IFERROR(IF(LARGE(Raw!Z:Z,A80+COUNTIF(Raw!C:C,"H")+COUNTIF(Raw!C:C,"S"))-2000&gt;0,LARGE(Raw!Z:Z,A80+COUNTIF(Raw!C:C,"H")+COUNTIF(Raw!C:C,"S"))-2000,""),""))</f>
        <v/>
      </c>
    </row>
    <row r="81" spans="1:15" x14ac:dyDescent="0.3">
      <c r="A81" s="52">
        <v>78</v>
      </c>
      <c r="B81" s="3" t="str">
        <f t="shared" si="5"/>
        <v/>
      </c>
      <c r="C81" s="52" t="str">
        <f>IF(E81="","",(INDEX(Raw!D:D,MATCH(E81+6000,Raw!Z:Z,0))))</f>
        <v/>
      </c>
      <c r="D81" s="52" t="str">
        <f>IF(E81="","",(INDEX(Raw!A:A,MATCH(E81+6000,Raw!Z:Z,0))))</f>
        <v/>
      </c>
      <c r="E81" s="11" t="str">
        <f>(IFERROR(IF(LARGE(Raw!Z:Z,A81)-6000&gt;0,LARGE(Raw!Z:Z,A81)-6000,""),""))</f>
        <v/>
      </c>
      <c r="G81" s="3" t="str">
        <f t="shared" si="3"/>
        <v/>
      </c>
      <c r="H81" s="52" t="str">
        <f>IF(J81="","",(INDEX(Raw!D:D,MATCH(J81+4000,Raw!Z:Z,0))))</f>
        <v/>
      </c>
      <c r="I81" s="52" t="str">
        <f>IF(J81="","",(INDEX(Raw!A:A,MATCH(J81+4000,Raw!Z:Z,0))))</f>
        <v/>
      </c>
      <c r="J81" s="11" t="str">
        <f>(IFERROR(IF(LARGE(Raw!Z:Z,A81+COUNTIF(Raw!C:C,"H"))-4000&gt;0,LARGE(Raw!Z:Z,A81+COUNTIF(Raw!C:C,"H"))-4000,""),""))</f>
        <v/>
      </c>
      <c r="L81" s="3" t="str">
        <f t="shared" si="4"/>
        <v/>
      </c>
      <c r="M81" s="52" t="str">
        <f>IF(O81="","",(INDEX(Raw!D:D,MATCH(O81+2000,Raw!Z:Z,0))))</f>
        <v/>
      </c>
      <c r="N81" s="52" t="str">
        <f>IF(O81="","",(INDEX(Raw!A:A,MATCH(O81+2000,Raw!Z:Z,0))))</f>
        <v/>
      </c>
      <c r="O81" s="11" t="str">
        <f>(IFERROR(IF(LARGE(Raw!Z:Z,A81+COUNTIF(Raw!C:C,"H")+COUNTIF(Raw!C:C,"S"))-2000&gt;0,LARGE(Raw!Z:Z,A81+COUNTIF(Raw!C:C,"H")+COUNTIF(Raw!C:C,"S"))-2000,""),""))</f>
        <v/>
      </c>
    </row>
    <row r="82" spans="1:15" x14ac:dyDescent="0.3">
      <c r="A82" s="52">
        <v>79</v>
      </c>
      <c r="B82" s="3" t="str">
        <f t="shared" si="5"/>
        <v/>
      </c>
      <c r="C82" s="52" t="str">
        <f>IF(E82="","",(INDEX(Raw!D:D,MATCH(E82+6000,Raw!Z:Z,0))))</f>
        <v/>
      </c>
      <c r="D82" s="52" t="str">
        <f>IF(E82="","",(INDEX(Raw!A:A,MATCH(E82+6000,Raw!Z:Z,0))))</f>
        <v/>
      </c>
      <c r="E82" s="11" t="str">
        <f>(IFERROR(IF(LARGE(Raw!Z:Z,A82)-6000&gt;0,LARGE(Raw!Z:Z,A82)-6000,""),""))</f>
        <v/>
      </c>
      <c r="G82" s="3" t="str">
        <f t="shared" si="3"/>
        <v/>
      </c>
      <c r="H82" s="52" t="str">
        <f>IF(J82="","",(INDEX(Raw!D:D,MATCH(J82+4000,Raw!Z:Z,0))))</f>
        <v/>
      </c>
      <c r="I82" s="52" t="str">
        <f>IF(J82="","",(INDEX(Raw!A:A,MATCH(J82+4000,Raw!Z:Z,0))))</f>
        <v/>
      </c>
      <c r="J82" s="11" t="str">
        <f>(IFERROR(IF(LARGE(Raw!Z:Z,A82+COUNTIF(Raw!C:C,"H"))-4000&gt;0,LARGE(Raw!Z:Z,A82+COUNTIF(Raw!C:C,"H"))-4000,""),""))</f>
        <v/>
      </c>
      <c r="L82" s="3" t="str">
        <f t="shared" si="4"/>
        <v/>
      </c>
      <c r="M82" s="52" t="str">
        <f>IF(O82="","",(INDEX(Raw!D:D,MATCH(O82+2000,Raw!Z:Z,0))))</f>
        <v/>
      </c>
      <c r="N82" s="52" t="str">
        <f>IF(O82="","",(INDEX(Raw!A:A,MATCH(O82+2000,Raw!Z:Z,0))))</f>
        <v/>
      </c>
      <c r="O82" s="11" t="str">
        <f>(IFERROR(IF(LARGE(Raw!Z:Z,A82+COUNTIF(Raw!C:C,"H")+COUNTIF(Raw!C:C,"S"))-2000&gt;0,LARGE(Raw!Z:Z,A82+COUNTIF(Raw!C:C,"H")+COUNTIF(Raw!C:C,"S"))-2000,""),""))</f>
        <v/>
      </c>
    </row>
    <row r="83" spans="1:15" x14ac:dyDescent="0.3">
      <c r="A83" s="52">
        <v>80</v>
      </c>
      <c r="B83" s="3" t="str">
        <f t="shared" si="5"/>
        <v/>
      </c>
      <c r="C83" s="52" t="str">
        <f>IF(E83="","",(INDEX(Raw!D:D,MATCH(E83+6000,Raw!Z:Z,0))))</f>
        <v/>
      </c>
      <c r="D83" s="52" t="str">
        <f>IF(E83="","",(INDEX(Raw!A:A,MATCH(E83+6000,Raw!Z:Z,0))))</f>
        <v/>
      </c>
      <c r="E83" s="11" t="str">
        <f>(IFERROR(IF(LARGE(Raw!Z:Z,A83)-6000&gt;0,LARGE(Raw!Z:Z,A83)-6000,""),""))</f>
        <v/>
      </c>
      <c r="G83" s="3" t="str">
        <f t="shared" si="3"/>
        <v/>
      </c>
      <c r="H83" s="52" t="str">
        <f>IF(J83="","",(INDEX(Raw!D:D,MATCH(J83+4000,Raw!Z:Z,0))))</f>
        <v/>
      </c>
      <c r="I83" s="52" t="str">
        <f>IF(J83="","",(INDEX(Raw!A:A,MATCH(J83+4000,Raw!Z:Z,0))))</f>
        <v/>
      </c>
      <c r="J83" s="11" t="str">
        <f>(IFERROR(IF(LARGE(Raw!Z:Z,A83+COUNTIF(Raw!C:C,"H"))-4000&gt;0,LARGE(Raw!Z:Z,A83+COUNTIF(Raw!C:C,"H"))-4000,""),""))</f>
        <v/>
      </c>
      <c r="L83" s="3" t="str">
        <f t="shared" si="4"/>
        <v/>
      </c>
      <c r="M83" s="52" t="str">
        <f>IF(O83="","",(INDEX(Raw!D:D,MATCH(O83+2000,Raw!Z:Z,0))))</f>
        <v/>
      </c>
      <c r="N83" s="52" t="str">
        <f>IF(O83="","",(INDEX(Raw!A:A,MATCH(O83+2000,Raw!Z:Z,0))))</f>
        <v/>
      </c>
      <c r="O83" s="11" t="str">
        <f>(IFERROR(IF(LARGE(Raw!Z:Z,A83+COUNTIF(Raw!C:C,"H")+COUNTIF(Raw!C:C,"S"))-2000&gt;0,LARGE(Raw!Z:Z,A83+COUNTIF(Raw!C:C,"H")+COUNTIF(Raw!C:C,"S"))-2000,""),""))</f>
        <v/>
      </c>
    </row>
    <row r="84" spans="1:15" x14ac:dyDescent="0.3">
      <c r="A84" s="52">
        <v>81</v>
      </c>
      <c r="B84" s="3" t="str">
        <f t="shared" si="5"/>
        <v/>
      </c>
      <c r="C84" s="52" t="str">
        <f>IF(E84="","",(INDEX(Raw!D:D,MATCH(E84+6000,Raw!Z:Z,0))))</f>
        <v/>
      </c>
      <c r="D84" s="52" t="str">
        <f>IF(E84="","",(INDEX(Raw!A:A,MATCH(E84+6000,Raw!Z:Z,0))))</f>
        <v/>
      </c>
      <c r="E84" s="11" t="str">
        <f>(IFERROR(IF(LARGE(Raw!Z:Z,A84)-6000&gt;0,LARGE(Raw!Z:Z,A84)-6000,""),""))</f>
        <v/>
      </c>
      <c r="G84" s="3" t="str">
        <f t="shared" si="3"/>
        <v/>
      </c>
      <c r="H84" s="52" t="str">
        <f>IF(J84="","",(INDEX(Raw!D:D,MATCH(J84+4000,Raw!Z:Z,0))))</f>
        <v/>
      </c>
      <c r="I84" s="52" t="str">
        <f>IF(J84="","",(INDEX(Raw!A:A,MATCH(J84+4000,Raw!Z:Z,0))))</f>
        <v/>
      </c>
      <c r="J84" s="11" t="str">
        <f>(IFERROR(IF(LARGE(Raw!Z:Z,A84+COUNTIF(Raw!C:C,"H"))-4000&gt;0,LARGE(Raw!Z:Z,A84+COUNTIF(Raw!C:C,"H"))-4000,""),""))</f>
        <v/>
      </c>
      <c r="L84" s="3" t="str">
        <f t="shared" si="4"/>
        <v/>
      </c>
      <c r="M84" s="52" t="str">
        <f>IF(O84="","",(INDEX(Raw!D:D,MATCH(O84+2000,Raw!Z:Z,0))))</f>
        <v/>
      </c>
      <c r="N84" s="52" t="str">
        <f>IF(O84="","",(INDEX(Raw!A:A,MATCH(O84+2000,Raw!Z:Z,0))))</f>
        <v/>
      </c>
      <c r="O84" s="11" t="str">
        <f>(IFERROR(IF(LARGE(Raw!Z:Z,A84+COUNTIF(Raw!C:C,"H")+COUNTIF(Raw!C:C,"S"))-2000&gt;0,LARGE(Raw!Z:Z,A84+COUNTIF(Raw!C:C,"H")+COUNTIF(Raw!C:C,"S"))-2000,""),""))</f>
        <v/>
      </c>
    </row>
    <row r="85" spans="1:15" x14ac:dyDescent="0.3">
      <c r="A85" s="52">
        <v>82</v>
      </c>
      <c r="B85" s="3" t="str">
        <f t="shared" si="5"/>
        <v/>
      </c>
      <c r="C85" s="52" t="str">
        <f>IF(E85="","",(INDEX(Raw!D:D,MATCH(E85+6000,Raw!Z:Z,0))))</f>
        <v/>
      </c>
      <c r="D85" s="52" t="str">
        <f>IF(E85="","",(INDEX(Raw!A:A,MATCH(E85+6000,Raw!Z:Z,0))))</f>
        <v/>
      </c>
      <c r="E85" s="11" t="str">
        <f>(IFERROR(IF(LARGE(Raw!Z:Z,A85)-6000&gt;0,LARGE(Raw!Z:Z,A85)-6000,""),""))</f>
        <v/>
      </c>
      <c r="G85" s="3" t="str">
        <f t="shared" si="3"/>
        <v/>
      </c>
      <c r="H85" s="52" t="str">
        <f>IF(J85="","",(INDEX(Raw!D:D,MATCH(J85+4000,Raw!Z:Z,0))))</f>
        <v/>
      </c>
      <c r="I85" s="52" t="str">
        <f>IF(J85="","",(INDEX(Raw!A:A,MATCH(J85+4000,Raw!Z:Z,0))))</f>
        <v/>
      </c>
      <c r="J85" s="11" t="str">
        <f>(IFERROR(IF(LARGE(Raw!Z:Z,A85+COUNTIF(Raw!C:C,"H"))-4000&gt;0,LARGE(Raw!Z:Z,A85+COUNTIF(Raw!C:C,"H"))-4000,""),""))</f>
        <v/>
      </c>
      <c r="L85" s="3" t="str">
        <f t="shared" si="4"/>
        <v/>
      </c>
      <c r="M85" s="52" t="str">
        <f>IF(O85="","",(INDEX(Raw!D:D,MATCH(O85+2000,Raw!Z:Z,0))))</f>
        <v/>
      </c>
      <c r="N85" s="52" t="str">
        <f>IF(O85="","",(INDEX(Raw!A:A,MATCH(O85+2000,Raw!Z:Z,0))))</f>
        <v/>
      </c>
      <c r="O85" s="11" t="str">
        <f>(IFERROR(IF(LARGE(Raw!Z:Z,A85+COUNTIF(Raw!C:C,"H")+COUNTIF(Raw!C:C,"S"))-2000&gt;0,LARGE(Raw!Z:Z,A85+COUNTIF(Raw!C:C,"H")+COUNTIF(Raw!C:C,"S"))-2000,""),""))</f>
        <v/>
      </c>
    </row>
    <row r="86" spans="1:15" x14ac:dyDescent="0.3">
      <c r="A86" s="52">
        <v>83</v>
      </c>
      <c r="B86" s="3" t="str">
        <f t="shared" si="5"/>
        <v/>
      </c>
      <c r="C86" s="52" t="str">
        <f>IF(E86="","",(INDEX(Raw!D:D,MATCH(E86+6000,Raw!Z:Z,0))))</f>
        <v/>
      </c>
      <c r="D86" s="52" t="str">
        <f>IF(E86="","",(INDEX(Raw!A:A,MATCH(E86+6000,Raw!Z:Z,0))))</f>
        <v/>
      </c>
      <c r="E86" s="11" t="str">
        <f>(IFERROR(IF(LARGE(Raw!Z:Z,A86)-6000&gt;0,LARGE(Raw!Z:Z,A86)-6000,""),""))</f>
        <v/>
      </c>
      <c r="G86" s="3" t="str">
        <f t="shared" si="3"/>
        <v/>
      </c>
      <c r="H86" s="52" t="str">
        <f>IF(J86="","",(INDEX(Raw!D:D,MATCH(J86+4000,Raw!Z:Z,0))))</f>
        <v/>
      </c>
      <c r="I86" s="52" t="str">
        <f>IF(J86="","",(INDEX(Raw!A:A,MATCH(J86+4000,Raw!Z:Z,0))))</f>
        <v/>
      </c>
      <c r="J86" s="11" t="str">
        <f>(IFERROR(IF(LARGE(Raw!Z:Z,A86+COUNTIF(Raw!C:C,"H"))-4000&gt;0,LARGE(Raw!Z:Z,A86+COUNTIF(Raw!C:C,"H"))-4000,""),""))</f>
        <v/>
      </c>
      <c r="L86" s="3" t="str">
        <f t="shared" si="4"/>
        <v/>
      </c>
      <c r="M86" s="52" t="str">
        <f>IF(O86="","",(INDEX(Raw!D:D,MATCH(O86+2000,Raw!Z:Z,0))))</f>
        <v/>
      </c>
      <c r="N86" s="52" t="str">
        <f>IF(O86="","",(INDEX(Raw!A:A,MATCH(O86+2000,Raw!Z:Z,0))))</f>
        <v/>
      </c>
      <c r="O86" s="11" t="str">
        <f>(IFERROR(IF(LARGE(Raw!Z:Z,A86+COUNTIF(Raw!C:C,"H")+COUNTIF(Raw!C:C,"S"))-2000&gt;0,LARGE(Raw!Z:Z,A86+COUNTIF(Raw!C:C,"H")+COUNTIF(Raw!C:C,"S"))-2000,""),""))</f>
        <v/>
      </c>
    </row>
    <row r="87" spans="1:15" x14ac:dyDescent="0.3">
      <c r="A87" s="52">
        <v>84</v>
      </c>
      <c r="B87" s="3" t="str">
        <f t="shared" si="5"/>
        <v/>
      </c>
      <c r="C87" s="52" t="str">
        <f>IF(E87="","",(INDEX(Raw!D:D,MATCH(E87+6000,Raw!Z:Z,0))))</f>
        <v/>
      </c>
      <c r="D87" s="52" t="str">
        <f>IF(E87="","",(INDEX(Raw!A:A,MATCH(E87+6000,Raw!Z:Z,0))))</f>
        <v/>
      </c>
      <c r="E87" s="11" t="str">
        <f>(IFERROR(IF(LARGE(Raw!Z:Z,A87)-6000&gt;0,LARGE(Raw!Z:Z,A87)-6000,""),""))</f>
        <v/>
      </c>
      <c r="G87" s="3" t="str">
        <f t="shared" si="3"/>
        <v/>
      </c>
      <c r="H87" s="52" t="str">
        <f>IF(J87="","",(INDEX(Raw!D:D,MATCH(J87+4000,Raw!Z:Z,0))))</f>
        <v/>
      </c>
      <c r="I87" s="52" t="str">
        <f>IF(J87="","",(INDEX(Raw!A:A,MATCH(J87+4000,Raw!Z:Z,0))))</f>
        <v/>
      </c>
      <c r="J87" s="11" t="str">
        <f>(IFERROR(IF(LARGE(Raw!Z:Z,A87+COUNTIF(Raw!C:C,"H"))-4000&gt;0,LARGE(Raw!Z:Z,A87+COUNTIF(Raw!C:C,"H"))-4000,""),""))</f>
        <v/>
      </c>
      <c r="L87" s="3" t="str">
        <f t="shared" si="4"/>
        <v/>
      </c>
      <c r="M87" s="52" t="str">
        <f>IF(O87="","",(INDEX(Raw!D:D,MATCH(O87+2000,Raw!Z:Z,0))))</f>
        <v/>
      </c>
      <c r="N87" s="52" t="str">
        <f>IF(O87="","",(INDEX(Raw!A:A,MATCH(O87+2000,Raw!Z:Z,0))))</f>
        <v/>
      </c>
      <c r="O87" s="11" t="str">
        <f>(IFERROR(IF(LARGE(Raw!Z:Z,A87+COUNTIF(Raw!C:C,"H")+COUNTIF(Raw!C:C,"S"))-2000&gt;0,LARGE(Raw!Z:Z,A87+COUNTIF(Raw!C:C,"H")+COUNTIF(Raw!C:C,"S"))-2000,""),""))</f>
        <v/>
      </c>
    </row>
    <row r="88" spans="1:15" x14ac:dyDescent="0.3">
      <c r="A88" s="52">
        <v>85</v>
      </c>
      <c r="B88" s="3" t="str">
        <f t="shared" si="5"/>
        <v/>
      </c>
      <c r="C88" s="52" t="str">
        <f>IF(E88="","",(INDEX(Raw!D:D,MATCH(E88+6000,Raw!Z:Z,0))))</f>
        <v/>
      </c>
      <c r="D88" s="52" t="str">
        <f>IF(E88="","",(INDEX(Raw!A:A,MATCH(E88+6000,Raw!Z:Z,0))))</f>
        <v/>
      </c>
      <c r="E88" s="11" t="str">
        <f>(IFERROR(IF(LARGE(Raw!Z:Z,A88)-6000&gt;0,LARGE(Raw!Z:Z,A88)-6000,""),""))</f>
        <v/>
      </c>
      <c r="G88" s="3" t="str">
        <f t="shared" si="3"/>
        <v/>
      </c>
      <c r="H88" s="52" t="str">
        <f>IF(J88="","",(INDEX(Raw!D:D,MATCH(J88+4000,Raw!Z:Z,0))))</f>
        <v/>
      </c>
      <c r="I88" s="52" t="str">
        <f>IF(J88="","",(INDEX(Raw!A:A,MATCH(J88+4000,Raw!Z:Z,0))))</f>
        <v/>
      </c>
      <c r="J88" s="11" t="str">
        <f>(IFERROR(IF(LARGE(Raw!Z:Z,A88+COUNTIF(Raw!C:C,"H"))-4000&gt;0,LARGE(Raw!Z:Z,A88+COUNTIF(Raw!C:C,"H"))-4000,""),""))</f>
        <v/>
      </c>
      <c r="L88" s="3" t="str">
        <f t="shared" si="4"/>
        <v/>
      </c>
      <c r="M88" s="52" t="str">
        <f>IF(O88="","",(INDEX(Raw!D:D,MATCH(O88+2000,Raw!Z:Z,0))))</f>
        <v/>
      </c>
      <c r="N88" s="52" t="str">
        <f>IF(O88="","",(INDEX(Raw!A:A,MATCH(O88+2000,Raw!Z:Z,0))))</f>
        <v/>
      </c>
      <c r="O88" s="11" t="str">
        <f>(IFERROR(IF(LARGE(Raw!Z:Z,A88+COUNTIF(Raw!C:C,"H")+COUNTIF(Raw!C:C,"S"))-2000&gt;0,LARGE(Raw!Z:Z,A88+COUNTIF(Raw!C:C,"H")+COUNTIF(Raw!C:C,"S"))-2000,""),""))</f>
        <v/>
      </c>
    </row>
    <row r="89" spans="1:15" x14ac:dyDescent="0.3">
      <c r="A89" s="52">
        <v>86</v>
      </c>
      <c r="B89" s="3" t="str">
        <f t="shared" si="5"/>
        <v/>
      </c>
      <c r="C89" s="52" t="str">
        <f>IF(E89="","",(INDEX(Raw!D:D,MATCH(E89+6000,Raw!Z:Z,0))))</f>
        <v/>
      </c>
      <c r="D89" s="52" t="str">
        <f>IF(E89="","",(INDEX(Raw!A:A,MATCH(E89+6000,Raw!Z:Z,0))))</f>
        <v/>
      </c>
      <c r="E89" s="11" t="str">
        <f>(IFERROR(IF(LARGE(Raw!Z:Z,A89)-6000&gt;0,LARGE(Raw!Z:Z,A89)-6000,""),""))</f>
        <v/>
      </c>
      <c r="G89" s="3" t="str">
        <f t="shared" si="3"/>
        <v/>
      </c>
      <c r="H89" s="52" t="str">
        <f>IF(J89="","",(INDEX(Raw!D:D,MATCH(J89+4000,Raw!Z:Z,0))))</f>
        <v/>
      </c>
      <c r="I89" s="52" t="str">
        <f>IF(J89="","",(INDEX(Raw!A:A,MATCH(J89+4000,Raw!Z:Z,0))))</f>
        <v/>
      </c>
      <c r="J89" s="11" t="str">
        <f>(IFERROR(IF(LARGE(Raw!Z:Z,A89+COUNTIF(Raw!C:C,"H"))-4000&gt;0,LARGE(Raw!Z:Z,A89+COUNTIF(Raw!C:C,"H"))-4000,""),""))</f>
        <v/>
      </c>
      <c r="L89" s="3" t="str">
        <f t="shared" si="4"/>
        <v/>
      </c>
      <c r="M89" s="52" t="str">
        <f>IF(O89="","",(INDEX(Raw!D:D,MATCH(O89+2000,Raw!Z:Z,0))))</f>
        <v/>
      </c>
      <c r="N89" s="52" t="str">
        <f>IF(O89="","",(INDEX(Raw!A:A,MATCH(O89+2000,Raw!Z:Z,0))))</f>
        <v/>
      </c>
      <c r="O89" s="11" t="str">
        <f>(IFERROR(IF(LARGE(Raw!Z:Z,A89+COUNTIF(Raw!C:C,"H")+COUNTIF(Raw!C:C,"S"))-2000&gt;0,LARGE(Raw!Z:Z,A89+COUNTIF(Raw!C:C,"H")+COUNTIF(Raw!C:C,"S"))-2000,""),""))</f>
        <v/>
      </c>
    </row>
    <row r="90" spans="1:15" x14ac:dyDescent="0.3">
      <c r="A90" s="52">
        <v>87</v>
      </c>
      <c r="B90" s="3" t="str">
        <f t="shared" si="5"/>
        <v/>
      </c>
      <c r="C90" s="52" t="str">
        <f>IF(E90="","",(INDEX(Raw!D:D,MATCH(E90+6000,Raw!Z:Z,0))))</f>
        <v/>
      </c>
      <c r="D90" s="52" t="str">
        <f>IF(E90="","",(INDEX(Raw!A:A,MATCH(E90+6000,Raw!Z:Z,0))))</f>
        <v/>
      </c>
      <c r="E90" s="11" t="str">
        <f>(IFERROR(IF(LARGE(Raw!Z:Z,A90)-6000&gt;0,LARGE(Raw!Z:Z,A90)-6000,""),""))</f>
        <v/>
      </c>
      <c r="G90" s="3" t="str">
        <f t="shared" si="3"/>
        <v/>
      </c>
      <c r="H90" s="52" t="str">
        <f>IF(J90="","",(INDEX(Raw!D:D,MATCH(J90+4000,Raw!Z:Z,0))))</f>
        <v/>
      </c>
      <c r="I90" s="52" t="str">
        <f>IF(J90="","",(INDEX(Raw!A:A,MATCH(J90+4000,Raw!Z:Z,0))))</f>
        <v/>
      </c>
      <c r="J90" s="11" t="str">
        <f>(IFERROR(IF(LARGE(Raw!Z:Z,A90+COUNTIF(Raw!C:C,"H"))-4000&gt;0,LARGE(Raw!Z:Z,A90+COUNTIF(Raw!C:C,"H"))-4000,""),""))</f>
        <v/>
      </c>
      <c r="L90" s="3" t="str">
        <f t="shared" si="4"/>
        <v/>
      </c>
      <c r="M90" s="52" t="str">
        <f>IF(O90="","",(INDEX(Raw!D:D,MATCH(O90+2000,Raw!Z:Z,0))))</f>
        <v/>
      </c>
      <c r="N90" s="52" t="str">
        <f>IF(O90="","",(INDEX(Raw!A:A,MATCH(O90+2000,Raw!Z:Z,0))))</f>
        <v/>
      </c>
      <c r="O90" s="11" t="str">
        <f>(IFERROR(IF(LARGE(Raw!Z:Z,A90+COUNTIF(Raw!C:C,"H")+COUNTIF(Raw!C:C,"S"))-2000&gt;0,LARGE(Raw!Z:Z,A90+COUNTIF(Raw!C:C,"H")+COUNTIF(Raw!C:C,"S"))-2000,""),""))</f>
        <v/>
      </c>
    </row>
    <row r="91" spans="1:15" x14ac:dyDescent="0.3">
      <c r="A91" s="52">
        <v>88</v>
      </c>
      <c r="B91" s="3" t="str">
        <f t="shared" si="5"/>
        <v/>
      </c>
      <c r="C91" s="52" t="str">
        <f>IF(E91="","",(INDEX(Raw!D:D,MATCH(E91+6000,Raw!Z:Z,0))))</f>
        <v/>
      </c>
      <c r="D91" s="52" t="str">
        <f>IF(E91="","",(INDEX(Raw!A:A,MATCH(E91+6000,Raw!Z:Z,0))))</f>
        <v/>
      </c>
      <c r="E91" s="11" t="str">
        <f>(IFERROR(IF(LARGE(Raw!Z:Z,A91)-6000&gt;0,LARGE(Raw!Z:Z,A91)-6000,""),""))</f>
        <v/>
      </c>
      <c r="G91" s="3" t="str">
        <f t="shared" si="3"/>
        <v/>
      </c>
      <c r="H91" s="52" t="str">
        <f>IF(J91="","",(INDEX(Raw!D:D,MATCH(J91+4000,Raw!Z:Z,0))))</f>
        <v/>
      </c>
      <c r="I91" s="52" t="str">
        <f>IF(J91="","",(INDEX(Raw!A:A,MATCH(J91+4000,Raw!Z:Z,0))))</f>
        <v/>
      </c>
      <c r="J91" s="11" t="str">
        <f>(IFERROR(IF(LARGE(Raw!Z:Z,A91+COUNTIF(Raw!C:C,"H"))-4000&gt;0,LARGE(Raw!Z:Z,A91+COUNTIF(Raw!C:C,"H"))-4000,""),""))</f>
        <v/>
      </c>
      <c r="L91" s="3" t="str">
        <f t="shared" si="4"/>
        <v/>
      </c>
      <c r="M91" s="52" t="str">
        <f>IF(O91="","",(INDEX(Raw!D:D,MATCH(O91+2000,Raw!Z:Z,0))))</f>
        <v/>
      </c>
      <c r="N91" s="52" t="str">
        <f>IF(O91="","",(INDEX(Raw!A:A,MATCH(O91+2000,Raw!Z:Z,0))))</f>
        <v/>
      </c>
      <c r="O91" s="11" t="str">
        <f>(IFERROR(IF(LARGE(Raw!Z:Z,A91+COUNTIF(Raw!C:C,"H")+COUNTIF(Raw!C:C,"S"))-2000&gt;0,LARGE(Raw!Z:Z,A91+COUNTIF(Raw!C:C,"H")+COUNTIF(Raw!C:C,"S"))-2000,""),""))</f>
        <v/>
      </c>
    </row>
    <row r="92" spans="1:15" x14ac:dyDescent="0.3">
      <c r="A92" s="52">
        <v>89</v>
      </c>
      <c r="B92" s="3" t="str">
        <f t="shared" si="5"/>
        <v/>
      </c>
      <c r="C92" s="52" t="str">
        <f>IF(E92="","",(INDEX(Raw!D:D,MATCH(E92+6000,Raw!Z:Z,0))))</f>
        <v/>
      </c>
      <c r="D92" s="52" t="str">
        <f>IF(E92="","",(INDEX(Raw!A:A,MATCH(E92+6000,Raw!Z:Z,0))))</f>
        <v/>
      </c>
      <c r="E92" s="11" t="str">
        <f>(IFERROR(IF(LARGE(Raw!Z:Z,A92)-6000&gt;0,LARGE(Raw!Z:Z,A92)-6000,""),""))</f>
        <v/>
      </c>
      <c r="G92" s="3" t="str">
        <f t="shared" si="3"/>
        <v/>
      </c>
      <c r="H92" s="52" t="str">
        <f>IF(J92="","",(INDEX(Raw!D:D,MATCH(J92+4000,Raw!Z:Z,0))))</f>
        <v/>
      </c>
      <c r="I92" s="52" t="str">
        <f>IF(J92="","",(INDEX(Raw!A:A,MATCH(J92+4000,Raw!Z:Z,0))))</f>
        <v/>
      </c>
      <c r="J92" s="11" t="str">
        <f>(IFERROR(IF(LARGE(Raw!Z:Z,A92+COUNTIF(Raw!C:C,"H"))-4000&gt;0,LARGE(Raw!Z:Z,A92+COUNTIF(Raw!C:C,"H"))-4000,""),""))</f>
        <v/>
      </c>
      <c r="L92" s="3" t="str">
        <f t="shared" si="4"/>
        <v/>
      </c>
      <c r="M92" s="52" t="str">
        <f>IF(O92="","",(INDEX(Raw!D:D,MATCH(O92+2000,Raw!Z:Z,0))))</f>
        <v/>
      </c>
      <c r="N92" s="52" t="str">
        <f>IF(O92="","",(INDEX(Raw!A:A,MATCH(O92+2000,Raw!Z:Z,0))))</f>
        <v/>
      </c>
      <c r="O92" s="11" t="str">
        <f>(IFERROR(IF(LARGE(Raw!Z:Z,A92+COUNTIF(Raw!C:C,"H")+COUNTIF(Raw!C:C,"S"))-2000&gt;0,LARGE(Raw!Z:Z,A92+COUNTIF(Raw!C:C,"H")+COUNTIF(Raw!C:C,"S"))-2000,""),""))</f>
        <v/>
      </c>
    </row>
    <row r="93" spans="1:15" x14ac:dyDescent="0.3">
      <c r="A93" s="52">
        <v>90</v>
      </c>
      <c r="B93" s="3" t="str">
        <f t="shared" si="5"/>
        <v/>
      </c>
      <c r="C93" s="52" t="str">
        <f>IF(E93="","",(INDEX(Raw!D:D,MATCH(E93+6000,Raw!Z:Z,0))))</f>
        <v/>
      </c>
      <c r="D93" s="52" t="str">
        <f>IF(E93="","",(INDEX(Raw!A:A,MATCH(E93+6000,Raw!Z:Z,0))))</f>
        <v/>
      </c>
      <c r="E93" s="11" t="str">
        <f>(IFERROR(IF(LARGE(Raw!Z:Z,A93)-6000&gt;0,LARGE(Raw!Z:Z,A93)-6000,""),""))</f>
        <v/>
      </c>
      <c r="G93" s="3" t="str">
        <f t="shared" si="3"/>
        <v/>
      </c>
      <c r="H93" s="52" t="str">
        <f>IF(J93="","",(INDEX(Raw!D:D,MATCH(J93+4000,Raw!Z:Z,0))))</f>
        <v/>
      </c>
      <c r="I93" s="52" t="str">
        <f>IF(J93="","",(INDEX(Raw!A:A,MATCH(J93+4000,Raw!Z:Z,0))))</f>
        <v/>
      </c>
      <c r="J93" s="11" t="str">
        <f>(IFERROR(IF(LARGE(Raw!Z:Z,A93+COUNTIF(Raw!C:C,"H"))-4000&gt;0,LARGE(Raw!Z:Z,A93+COUNTIF(Raw!C:C,"H"))-4000,""),""))</f>
        <v/>
      </c>
      <c r="L93" s="3" t="str">
        <f t="shared" si="4"/>
        <v/>
      </c>
      <c r="M93" s="52" t="str">
        <f>IF(O93="","",(INDEX(Raw!D:D,MATCH(O93+2000,Raw!Z:Z,0))))</f>
        <v/>
      </c>
      <c r="N93" s="52" t="str">
        <f>IF(O93="","",(INDEX(Raw!A:A,MATCH(O93+2000,Raw!Z:Z,0))))</f>
        <v/>
      </c>
      <c r="O93" s="11" t="str">
        <f>(IFERROR(IF(LARGE(Raw!Z:Z,A93+COUNTIF(Raw!C:C,"H")+COUNTIF(Raw!C:C,"S"))-2000&gt;0,LARGE(Raw!Z:Z,A93+COUNTIF(Raw!C:C,"H")+COUNTIF(Raw!C:C,"S"))-2000,""),""))</f>
        <v/>
      </c>
    </row>
    <row r="94" spans="1:15" x14ac:dyDescent="0.3">
      <c r="A94" s="52">
        <v>91</v>
      </c>
      <c r="B94" s="3" t="str">
        <f t="shared" si="5"/>
        <v/>
      </c>
      <c r="C94" s="52" t="str">
        <f>IF(E94="","",(INDEX(Raw!D:D,MATCH(E94+6000,Raw!Z:Z,0))))</f>
        <v/>
      </c>
      <c r="D94" s="52" t="str">
        <f>IF(E94="","",(INDEX(Raw!A:A,MATCH(E94+6000,Raw!Z:Z,0))))</f>
        <v/>
      </c>
      <c r="E94" s="11" t="str">
        <f>(IFERROR(IF(LARGE(Raw!Z:Z,A94)-6000&gt;0,LARGE(Raw!Z:Z,A94)-6000,""),""))</f>
        <v/>
      </c>
      <c r="G94" s="3" t="str">
        <f t="shared" si="3"/>
        <v/>
      </c>
      <c r="H94" s="52" t="str">
        <f>IF(J94="","",(INDEX(Raw!D:D,MATCH(J94+4000,Raw!Z:Z,0))))</f>
        <v/>
      </c>
      <c r="I94" s="52" t="str">
        <f>IF(J94="","",(INDEX(Raw!A:A,MATCH(J94+4000,Raw!Z:Z,0))))</f>
        <v/>
      </c>
      <c r="J94" s="11" t="str">
        <f>(IFERROR(IF(LARGE(Raw!Z:Z,A94+COUNTIF(Raw!C:C,"H"))-4000&gt;0,LARGE(Raw!Z:Z,A94+COUNTIF(Raw!C:C,"H"))-4000,""),""))</f>
        <v/>
      </c>
      <c r="L94" s="3" t="str">
        <f t="shared" si="4"/>
        <v/>
      </c>
      <c r="M94" s="52" t="str">
        <f>IF(O94="","",(INDEX(Raw!D:D,MATCH(O94+2000,Raw!Z:Z,0))))</f>
        <v/>
      </c>
      <c r="N94" s="52" t="str">
        <f>IF(O94="","",(INDEX(Raw!A:A,MATCH(O94+2000,Raw!Z:Z,0))))</f>
        <v/>
      </c>
      <c r="O94" s="11" t="str">
        <f>(IFERROR(IF(LARGE(Raw!Z:Z,A94+COUNTIF(Raw!C:C,"H")+COUNTIF(Raw!C:C,"S"))-2000&gt;0,LARGE(Raw!Z:Z,A94+COUNTIF(Raw!C:C,"H")+COUNTIF(Raw!C:C,"S"))-2000,""),""))</f>
        <v/>
      </c>
    </row>
    <row r="95" spans="1:15" x14ac:dyDescent="0.3">
      <c r="A95" s="52">
        <v>92</v>
      </c>
      <c r="B95" s="3" t="str">
        <f t="shared" si="5"/>
        <v/>
      </c>
      <c r="C95" s="52" t="str">
        <f>IF(E95="","",(INDEX(Raw!D:D,MATCH(E95+6000,Raw!Z:Z,0))))</f>
        <v/>
      </c>
      <c r="D95" s="52" t="str">
        <f>IF(E95="","",(INDEX(Raw!A:A,MATCH(E95+6000,Raw!Z:Z,0))))</f>
        <v/>
      </c>
      <c r="E95" s="11" t="str">
        <f>(IFERROR(IF(LARGE(Raw!Z:Z,A95)-6000&gt;0,LARGE(Raw!Z:Z,A95)-6000,""),""))</f>
        <v/>
      </c>
      <c r="G95" s="3" t="str">
        <f t="shared" si="3"/>
        <v/>
      </c>
      <c r="H95" s="52" t="str">
        <f>IF(J95="","",(INDEX(Raw!D:D,MATCH(J95+4000,Raw!Z:Z,0))))</f>
        <v/>
      </c>
      <c r="I95" s="52" t="str">
        <f>IF(J95="","",(INDEX(Raw!A:A,MATCH(J95+4000,Raw!Z:Z,0))))</f>
        <v/>
      </c>
      <c r="J95" s="11" t="str">
        <f>(IFERROR(IF(LARGE(Raw!Z:Z,A95+COUNTIF(Raw!C:C,"H"))-4000&gt;0,LARGE(Raw!Z:Z,A95+COUNTIF(Raw!C:C,"H"))-4000,""),""))</f>
        <v/>
      </c>
      <c r="L95" s="3" t="str">
        <f t="shared" si="4"/>
        <v/>
      </c>
      <c r="M95" s="52" t="str">
        <f>IF(O95="","",(INDEX(Raw!D:D,MATCH(O95+2000,Raw!Z:Z,0))))</f>
        <v/>
      </c>
      <c r="N95" s="52" t="str">
        <f>IF(O95="","",(INDEX(Raw!A:A,MATCH(O95+2000,Raw!Z:Z,0))))</f>
        <v/>
      </c>
      <c r="O95" s="11" t="str">
        <f>(IFERROR(IF(LARGE(Raw!Z:Z,A95+COUNTIF(Raw!C:C,"H")+COUNTIF(Raw!C:C,"S"))-2000&gt;0,LARGE(Raw!Z:Z,A95+COUNTIF(Raw!C:C,"H")+COUNTIF(Raw!C:C,"S"))-2000,""),""))</f>
        <v/>
      </c>
    </row>
    <row r="96" spans="1:15" x14ac:dyDescent="0.3">
      <c r="A96" s="52">
        <v>93</v>
      </c>
      <c r="B96" s="3" t="str">
        <f t="shared" si="5"/>
        <v/>
      </c>
      <c r="C96" s="52" t="str">
        <f>IF(E96="","",(INDEX(Raw!D:D,MATCH(E96+6000,Raw!Z:Z,0))))</f>
        <v/>
      </c>
      <c r="D96" s="52" t="str">
        <f>IF(E96="","",(INDEX(Raw!A:A,MATCH(E96+6000,Raw!Z:Z,0))))</f>
        <v/>
      </c>
      <c r="E96" s="11" t="str">
        <f>(IFERROR(IF(LARGE(Raw!Z:Z,A96)-6000&gt;0,LARGE(Raw!Z:Z,A96)-6000,""),""))</f>
        <v/>
      </c>
      <c r="G96" s="3" t="str">
        <f t="shared" si="3"/>
        <v/>
      </c>
      <c r="H96" s="52" t="str">
        <f>IF(J96="","",(INDEX(Raw!D:D,MATCH(J96+4000,Raw!Z:Z,0))))</f>
        <v/>
      </c>
      <c r="I96" s="52" t="str">
        <f>IF(J96="","",(INDEX(Raw!A:A,MATCH(J96+4000,Raw!Z:Z,0))))</f>
        <v/>
      </c>
      <c r="J96" s="11" t="str">
        <f>(IFERROR(IF(LARGE(Raw!Z:Z,A96+COUNTIF(Raw!C:C,"H"))-4000&gt;0,LARGE(Raw!Z:Z,A96+COUNTIF(Raw!C:C,"H"))-4000,""),""))</f>
        <v/>
      </c>
      <c r="L96" s="3" t="str">
        <f t="shared" si="4"/>
        <v/>
      </c>
      <c r="M96" s="52" t="str">
        <f>IF(O96="","",(INDEX(Raw!D:D,MATCH(O96+2000,Raw!Z:Z,0))))</f>
        <v/>
      </c>
      <c r="N96" s="52" t="str">
        <f>IF(O96="","",(INDEX(Raw!A:A,MATCH(O96+2000,Raw!Z:Z,0))))</f>
        <v/>
      </c>
      <c r="O96" s="11" t="str">
        <f>(IFERROR(IF(LARGE(Raw!Z:Z,A96+COUNTIF(Raw!C:C,"H")+COUNTIF(Raw!C:C,"S"))-2000&gt;0,LARGE(Raw!Z:Z,A96+COUNTIF(Raw!C:C,"H")+COUNTIF(Raw!C:C,"S"))-2000,""),""))</f>
        <v/>
      </c>
    </row>
    <row r="97" spans="1:15" x14ac:dyDescent="0.3">
      <c r="A97" s="52">
        <v>94</v>
      </c>
      <c r="B97" s="3" t="str">
        <f t="shared" si="5"/>
        <v/>
      </c>
      <c r="C97" s="52" t="str">
        <f>IF(E97="","",(INDEX(Raw!D:D,MATCH(E97+6000,Raw!Z:Z,0))))</f>
        <v/>
      </c>
      <c r="D97" s="52" t="str">
        <f>IF(E97="","",(INDEX(Raw!A:A,MATCH(E97+6000,Raw!Z:Z,0))))</f>
        <v/>
      </c>
      <c r="E97" s="11" t="str">
        <f>(IFERROR(IF(LARGE(Raw!Z:Z,A97)-6000&gt;0,LARGE(Raw!Z:Z,A97)-6000,""),""))</f>
        <v/>
      </c>
      <c r="G97" s="3" t="str">
        <f t="shared" si="3"/>
        <v/>
      </c>
      <c r="H97" s="52" t="str">
        <f>IF(J97="","",(INDEX(Raw!D:D,MATCH(J97+4000,Raw!Z:Z,0))))</f>
        <v/>
      </c>
      <c r="I97" s="52" t="str">
        <f>IF(J97="","",(INDEX(Raw!A:A,MATCH(J97+4000,Raw!Z:Z,0))))</f>
        <v/>
      </c>
      <c r="J97" s="11" t="str">
        <f>(IFERROR(IF(LARGE(Raw!Z:Z,A97+COUNTIF(Raw!C:C,"H"))-4000&gt;0,LARGE(Raw!Z:Z,A97+COUNTIF(Raw!C:C,"H"))-4000,""),""))</f>
        <v/>
      </c>
      <c r="L97" s="3" t="str">
        <f t="shared" si="4"/>
        <v/>
      </c>
      <c r="M97" s="52" t="str">
        <f>IF(O97="","",(INDEX(Raw!D:D,MATCH(O97+2000,Raw!Z:Z,0))))</f>
        <v/>
      </c>
      <c r="N97" s="52" t="str">
        <f>IF(O97="","",(INDEX(Raw!A:A,MATCH(O97+2000,Raw!Z:Z,0))))</f>
        <v/>
      </c>
      <c r="O97" s="11" t="str">
        <f>(IFERROR(IF(LARGE(Raw!Z:Z,A97+COUNTIF(Raw!C:C,"H")+COUNTIF(Raw!C:C,"S"))-2000&gt;0,LARGE(Raw!Z:Z,A97+COUNTIF(Raw!C:C,"H")+COUNTIF(Raw!C:C,"S"))-2000,""),""))</f>
        <v/>
      </c>
    </row>
    <row r="98" spans="1:15" x14ac:dyDescent="0.3">
      <c r="A98" s="52">
        <v>95</v>
      </c>
      <c r="B98" s="3" t="str">
        <f t="shared" si="5"/>
        <v/>
      </c>
      <c r="C98" s="52" t="str">
        <f>IF(E98="","",(INDEX(Raw!D:D,MATCH(E98+6000,Raw!Z:Z,0))))</f>
        <v/>
      </c>
      <c r="D98" s="52" t="str">
        <f>IF(E98="","",(INDEX(Raw!A:A,MATCH(E98+6000,Raw!Z:Z,0))))</f>
        <v/>
      </c>
      <c r="E98" s="11" t="str">
        <f>(IFERROR(IF(LARGE(Raw!Z:Z,A98)-6000&gt;0,LARGE(Raw!Z:Z,A98)-6000,""),""))</f>
        <v/>
      </c>
      <c r="G98" s="3" t="str">
        <f t="shared" si="3"/>
        <v/>
      </c>
      <c r="H98" s="52" t="str">
        <f>IF(J98="","",(INDEX(Raw!D:D,MATCH(J98+4000,Raw!Z:Z,0))))</f>
        <v/>
      </c>
      <c r="I98" s="52" t="str">
        <f>IF(J98="","",(INDEX(Raw!A:A,MATCH(J98+4000,Raw!Z:Z,0))))</f>
        <v/>
      </c>
      <c r="J98" s="11" t="str">
        <f>(IFERROR(IF(LARGE(Raw!Z:Z,A98+COUNTIF(Raw!C:C,"H"))-4000&gt;0,LARGE(Raw!Z:Z,A98+COUNTIF(Raw!C:C,"H"))-4000,""),""))</f>
        <v/>
      </c>
      <c r="L98" s="3" t="str">
        <f t="shared" si="4"/>
        <v/>
      </c>
      <c r="M98" s="52" t="str">
        <f>IF(O98="","",(INDEX(Raw!D:D,MATCH(O98+2000,Raw!Z:Z,0))))</f>
        <v/>
      </c>
      <c r="N98" s="52" t="str">
        <f>IF(O98="","",(INDEX(Raw!A:A,MATCH(O98+2000,Raw!Z:Z,0))))</f>
        <v/>
      </c>
      <c r="O98" s="11" t="str">
        <f>(IFERROR(IF(LARGE(Raw!Z:Z,A98+COUNTIF(Raw!C:C,"H")+COUNTIF(Raw!C:C,"S"))-2000&gt;0,LARGE(Raw!Z:Z,A98+COUNTIF(Raw!C:C,"H")+COUNTIF(Raw!C:C,"S"))-2000,""),""))</f>
        <v/>
      </c>
    </row>
    <row r="99" spans="1:15" x14ac:dyDescent="0.3">
      <c r="A99" s="52">
        <v>96</v>
      </c>
      <c r="B99" s="3" t="str">
        <f t="shared" si="5"/>
        <v/>
      </c>
      <c r="C99" s="52" t="str">
        <f>IF(E99="","",(INDEX(Raw!D:D,MATCH(E99+6000,Raw!Z:Z,0))))</f>
        <v/>
      </c>
      <c r="D99" s="52" t="str">
        <f>IF(E99="","",(INDEX(Raw!A:A,MATCH(E99+6000,Raw!Z:Z,0))))</f>
        <v/>
      </c>
      <c r="E99" s="11" t="str">
        <f>(IFERROR(IF(LARGE(Raw!Z:Z,A99)-6000&gt;0,LARGE(Raw!Z:Z,A99)-6000,""),""))</f>
        <v/>
      </c>
      <c r="G99" s="3" t="str">
        <f t="shared" si="3"/>
        <v/>
      </c>
      <c r="H99" s="52" t="str">
        <f>IF(J99="","",(INDEX(Raw!D:D,MATCH(J99+4000,Raw!Z:Z,0))))</f>
        <v/>
      </c>
      <c r="I99" s="52" t="str">
        <f>IF(J99="","",(INDEX(Raw!A:A,MATCH(J99+4000,Raw!Z:Z,0))))</f>
        <v/>
      </c>
      <c r="J99" s="11" t="str">
        <f>(IFERROR(IF(LARGE(Raw!Z:Z,A99+COUNTIF(Raw!C:C,"H"))-4000&gt;0,LARGE(Raw!Z:Z,A99+COUNTIF(Raw!C:C,"H"))-4000,""),""))</f>
        <v/>
      </c>
      <c r="L99" s="3" t="str">
        <f t="shared" si="4"/>
        <v/>
      </c>
      <c r="M99" s="52" t="str">
        <f>IF(O99="","",(INDEX(Raw!D:D,MATCH(O99+2000,Raw!Z:Z,0))))</f>
        <v/>
      </c>
      <c r="N99" s="52" t="str">
        <f>IF(O99="","",(INDEX(Raw!A:A,MATCH(O99+2000,Raw!Z:Z,0))))</f>
        <v/>
      </c>
      <c r="O99" s="11" t="str">
        <f>(IFERROR(IF(LARGE(Raw!Z:Z,A99+COUNTIF(Raw!C:C,"H")+COUNTIF(Raw!C:C,"S"))-2000&gt;0,LARGE(Raw!Z:Z,A99+COUNTIF(Raw!C:C,"H")+COUNTIF(Raw!C:C,"S"))-2000,""),""))</f>
        <v/>
      </c>
    </row>
    <row r="100" spans="1:15" x14ac:dyDescent="0.3">
      <c r="A100" s="52">
        <v>97</v>
      </c>
      <c r="B100" s="3" t="str">
        <f t="shared" si="5"/>
        <v/>
      </c>
      <c r="C100" s="52" t="str">
        <f>IF(E100="","",(INDEX(Raw!D:D,MATCH(E100+6000,Raw!Z:Z,0))))</f>
        <v/>
      </c>
      <c r="D100" s="52" t="str">
        <f>IF(E100="","",(INDEX(Raw!A:A,MATCH(E100+6000,Raw!Z:Z,0))))</f>
        <v/>
      </c>
      <c r="E100" s="11" t="str">
        <f>(IFERROR(IF(LARGE(Raw!Z:Z,A100)-6000&gt;0,LARGE(Raw!Z:Z,A100)-6000,""),""))</f>
        <v/>
      </c>
      <c r="G100" s="3" t="str">
        <f t="shared" si="3"/>
        <v/>
      </c>
      <c r="H100" s="52" t="str">
        <f>IF(J100="","",(INDEX(Raw!D:D,MATCH(J100+4000,Raw!Z:Z,0))))</f>
        <v/>
      </c>
      <c r="I100" s="52" t="str">
        <f>IF(J100="","",(INDEX(Raw!A:A,MATCH(J100+4000,Raw!Z:Z,0))))</f>
        <v/>
      </c>
      <c r="J100" s="11" t="str">
        <f>(IFERROR(IF(LARGE(Raw!Z:Z,A100+COUNTIF(Raw!C:C,"H"))-4000&gt;0,LARGE(Raw!Z:Z,A100+COUNTIF(Raw!C:C,"H"))-4000,""),""))</f>
        <v/>
      </c>
      <c r="L100" s="3" t="str">
        <f t="shared" si="4"/>
        <v/>
      </c>
      <c r="M100" s="52" t="str">
        <f>IF(O100="","",(INDEX(Raw!D:D,MATCH(O100+2000,Raw!Z:Z,0))))</f>
        <v/>
      </c>
      <c r="N100" s="52" t="str">
        <f>IF(O100="","",(INDEX(Raw!A:A,MATCH(O100+2000,Raw!Z:Z,0))))</f>
        <v/>
      </c>
      <c r="O100" s="11" t="str">
        <f>(IFERROR(IF(LARGE(Raw!Z:Z,A100+COUNTIF(Raw!C:C,"H")+COUNTIF(Raw!C:C,"S"))-2000&gt;0,LARGE(Raw!Z:Z,A100+COUNTIF(Raw!C:C,"H")+COUNTIF(Raw!C:C,"S"))-2000,""),""))</f>
        <v/>
      </c>
    </row>
    <row r="101" spans="1:15" x14ac:dyDescent="0.3">
      <c r="A101" s="52">
        <v>98</v>
      </c>
      <c r="B101" s="3" t="str">
        <f t="shared" si="5"/>
        <v/>
      </c>
      <c r="C101" s="52" t="str">
        <f>IF(E101="","",(INDEX(Raw!D:D,MATCH(E101+6000,Raw!Z:Z,0))))</f>
        <v/>
      </c>
      <c r="D101" s="52" t="str">
        <f>IF(E101="","",(INDEX(Raw!A:A,MATCH(E101+6000,Raw!Z:Z,0))))</f>
        <v/>
      </c>
      <c r="E101" s="11" t="str">
        <f>(IFERROR(IF(LARGE(Raw!Z:Z,A101)-6000&gt;0,LARGE(Raw!Z:Z,A101)-6000,""),""))</f>
        <v/>
      </c>
      <c r="G101" s="3" t="str">
        <f t="shared" si="3"/>
        <v/>
      </c>
      <c r="H101" s="52" t="str">
        <f>IF(J101="","",(INDEX(Raw!D:D,MATCH(J101+4000,Raw!Z:Z,0))))</f>
        <v/>
      </c>
      <c r="I101" s="52" t="str">
        <f>IF(J101="","",(INDEX(Raw!A:A,MATCH(J101+4000,Raw!Z:Z,0))))</f>
        <v/>
      </c>
      <c r="J101" s="11" t="str">
        <f>(IFERROR(IF(LARGE(Raw!Z:Z,A101+COUNTIF(Raw!C:C,"H"))-4000&gt;0,LARGE(Raw!Z:Z,A101+COUNTIF(Raw!C:C,"H"))-4000,""),""))</f>
        <v/>
      </c>
      <c r="L101" s="3" t="str">
        <f t="shared" si="4"/>
        <v/>
      </c>
      <c r="M101" s="52" t="str">
        <f>IF(O101="","",(INDEX(Raw!D:D,MATCH(O101+2000,Raw!Z:Z,0))))</f>
        <v/>
      </c>
      <c r="N101" s="52" t="str">
        <f>IF(O101="","",(INDEX(Raw!A:A,MATCH(O101+2000,Raw!Z:Z,0))))</f>
        <v/>
      </c>
      <c r="O101" s="11" t="str">
        <f>(IFERROR(IF(LARGE(Raw!Z:Z,A101+COUNTIF(Raw!C:C,"H")+COUNTIF(Raw!C:C,"S"))-2000&gt;0,LARGE(Raw!Z:Z,A101+COUNTIF(Raw!C:C,"H")+COUNTIF(Raw!C:C,"S"))-2000,""),""))</f>
        <v/>
      </c>
    </row>
    <row r="102" spans="1:15" x14ac:dyDescent="0.3">
      <c r="A102" s="52">
        <v>99</v>
      </c>
      <c r="B102" s="3" t="str">
        <f t="shared" si="5"/>
        <v/>
      </c>
      <c r="C102" s="52" t="str">
        <f>IF(E102="","",(INDEX(Raw!D:D,MATCH(E102+6000,Raw!Z:Z,0))))</f>
        <v/>
      </c>
      <c r="D102" s="52" t="str">
        <f>IF(E102="","",(INDEX(Raw!A:A,MATCH(E102+6000,Raw!Z:Z,0))))</f>
        <v/>
      </c>
      <c r="E102" s="11" t="str">
        <f>(IFERROR(IF(LARGE(Raw!Z:Z,A102)-6000&gt;0,LARGE(Raw!Z:Z,A102)-6000,""),""))</f>
        <v/>
      </c>
      <c r="G102" s="3" t="str">
        <f t="shared" si="3"/>
        <v/>
      </c>
      <c r="H102" s="52" t="str">
        <f>IF(J102="","",(INDEX(Raw!D:D,MATCH(J102+4000,Raw!Z:Z,0))))</f>
        <v/>
      </c>
      <c r="I102" s="52" t="str">
        <f>IF(J102="","",(INDEX(Raw!A:A,MATCH(J102+4000,Raw!Z:Z,0))))</f>
        <v/>
      </c>
      <c r="J102" s="11" t="str">
        <f>(IFERROR(IF(LARGE(Raw!Z:Z,A102+COUNTIF(Raw!C:C,"H"))-4000&gt;0,LARGE(Raw!Z:Z,A102+COUNTIF(Raw!C:C,"H"))-4000,""),""))</f>
        <v/>
      </c>
      <c r="L102" s="3" t="str">
        <f t="shared" si="4"/>
        <v/>
      </c>
      <c r="M102" s="52" t="str">
        <f>IF(O102="","",(INDEX(Raw!D:D,MATCH(O102+2000,Raw!Z:Z,0))))</f>
        <v/>
      </c>
      <c r="N102" s="52" t="str">
        <f>IF(O102="","",(INDEX(Raw!A:A,MATCH(O102+2000,Raw!Z:Z,0))))</f>
        <v/>
      </c>
      <c r="O102" s="11" t="str">
        <f>(IFERROR(IF(LARGE(Raw!Z:Z,A102+COUNTIF(Raw!C:C,"H")+COUNTIF(Raw!C:C,"S"))-2000&gt;0,LARGE(Raw!Z:Z,A102+COUNTIF(Raw!C:C,"H")+COUNTIF(Raw!C:C,"S"))-2000,""),""))</f>
        <v/>
      </c>
    </row>
    <row r="103" spans="1:15" x14ac:dyDescent="0.3">
      <c r="A103" s="52">
        <v>100</v>
      </c>
      <c r="B103" s="3" t="str">
        <f t="shared" si="5"/>
        <v/>
      </c>
      <c r="C103" s="52" t="str">
        <f>IF(E103="","",(INDEX(Raw!D:D,MATCH(E103+6000,Raw!Z:Z,0))))</f>
        <v/>
      </c>
      <c r="D103" s="52" t="str">
        <f>IF(E103="","",(INDEX(Raw!A:A,MATCH(E103+6000,Raw!Z:Z,0))))</f>
        <v/>
      </c>
      <c r="E103" s="11" t="str">
        <f>(IFERROR(IF(LARGE(Raw!Z:Z,A103)-6000&gt;0,LARGE(Raw!Z:Z,A103)-6000,""),""))</f>
        <v/>
      </c>
      <c r="G103" s="3" t="str">
        <f t="shared" si="3"/>
        <v/>
      </c>
      <c r="H103" s="52" t="str">
        <f>IF(J103="","",(INDEX(Raw!D:D,MATCH(J103+4000,Raw!Z:Z,0))))</f>
        <v/>
      </c>
      <c r="I103" s="52" t="str">
        <f>IF(J103="","",(INDEX(Raw!A:A,MATCH(J103+4000,Raw!Z:Z,0))))</f>
        <v/>
      </c>
      <c r="J103" s="11" t="str">
        <f>(IFERROR(IF(LARGE(Raw!Z:Z,A103+COUNTIF(Raw!C:C,"H"))-4000&gt;0,LARGE(Raw!Z:Z,A103+COUNTIF(Raw!C:C,"H"))-4000,""),""))</f>
        <v/>
      </c>
      <c r="L103" s="3" t="str">
        <f t="shared" si="4"/>
        <v/>
      </c>
      <c r="M103" s="52" t="str">
        <f>IF(O103="","",(INDEX(Raw!D:D,MATCH(O103+2000,Raw!Z:Z,0))))</f>
        <v/>
      </c>
      <c r="N103" s="52" t="str">
        <f>IF(O103="","",(INDEX(Raw!A:A,MATCH(O103+2000,Raw!Z:Z,0))))</f>
        <v/>
      </c>
      <c r="O103" s="11" t="str">
        <f>(IFERROR(IF(LARGE(Raw!Z:Z,A103+COUNTIF(Raw!C:C,"H")+COUNTIF(Raw!C:C,"S"))-2000&gt;0,LARGE(Raw!Z:Z,A103+COUNTIF(Raw!C:C,"H")+COUNTIF(Raw!C:C,"S"))-2000,""),""))</f>
        <v/>
      </c>
    </row>
    <row r="104" spans="1:15" x14ac:dyDescent="0.3">
      <c r="A104" s="52">
        <v>101</v>
      </c>
      <c r="B104" s="3" t="str">
        <f t="shared" si="5"/>
        <v/>
      </c>
      <c r="C104" s="52" t="str">
        <f>IF(E104="","",(INDEX(Raw!D:D,MATCH(E104+6000,Raw!Z:Z,0))))</f>
        <v/>
      </c>
      <c r="D104" s="52" t="str">
        <f>IF(E104="","",(INDEX(Raw!A:A,MATCH(E104+6000,Raw!Z:Z,0))))</f>
        <v/>
      </c>
      <c r="E104" s="11" t="str">
        <f>(IFERROR(IF(LARGE(Raw!Z:Z,A104)-6000&gt;0,LARGE(Raw!Z:Z,A104)-6000,""),""))</f>
        <v/>
      </c>
      <c r="G104" s="3" t="str">
        <f t="shared" si="3"/>
        <v/>
      </c>
      <c r="H104" s="52" t="str">
        <f>IF(J104="","",(INDEX(Raw!D:D,MATCH(J104+4000,Raw!Z:Z,0))))</f>
        <v/>
      </c>
      <c r="I104" s="52" t="str">
        <f>IF(J104="","",(INDEX(Raw!A:A,MATCH(J104+4000,Raw!Z:Z,0))))</f>
        <v/>
      </c>
      <c r="J104" s="11" t="str">
        <f>(IFERROR(IF(LARGE(Raw!Z:Z,A104+COUNTIF(Raw!C:C,"H"))-4000&gt;0,LARGE(Raw!Z:Z,A104+COUNTIF(Raw!C:C,"H"))-4000,""),""))</f>
        <v/>
      </c>
      <c r="L104" s="3" t="str">
        <f t="shared" si="4"/>
        <v/>
      </c>
      <c r="M104" s="52" t="str">
        <f>IF(O104="","",(INDEX(Raw!D:D,MATCH(O104+2000,Raw!Z:Z,0))))</f>
        <v/>
      </c>
      <c r="N104" s="52" t="str">
        <f>IF(O104="","",(INDEX(Raw!A:A,MATCH(O104+2000,Raw!Z:Z,0))))</f>
        <v/>
      </c>
      <c r="O104" s="11" t="str">
        <f>(IFERROR(IF(LARGE(Raw!Z:Z,A104+COUNTIF(Raw!C:C,"H")+COUNTIF(Raw!C:C,"S"))-2000&gt;0,LARGE(Raw!Z:Z,A104+COUNTIF(Raw!C:C,"H")+COUNTIF(Raw!C:C,"S"))-2000,""),""))</f>
        <v/>
      </c>
    </row>
    <row r="105" spans="1:15" x14ac:dyDescent="0.3">
      <c r="A105" s="52">
        <v>102</v>
      </c>
      <c r="B105" s="3" t="str">
        <f t="shared" si="5"/>
        <v/>
      </c>
      <c r="C105" s="52" t="str">
        <f>IF(E105="","",(INDEX(Raw!D:D,MATCH(E105+6000,Raw!Z:Z,0))))</f>
        <v/>
      </c>
      <c r="D105" s="52" t="str">
        <f>IF(E105="","",(INDEX(Raw!A:A,MATCH(E105+6000,Raw!Z:Z,0))))</f>
        <v/>
      </c>
      <c r="E105" s="11" t="str">
        <f>(IFERROR(IF(LARGE(Raw!Z:Z,A105)-6000&gt;0,LARGE(Raw!Z:Z,A105)-6000,""),""))</f>
        <v/>
      </c>
      <c r="G105" s="3" t="str">
        <f t="shared" si="3"/>
        <v/>
      </c>
      <c r="H105" s="52" t="str">
        <f>IF(J105="","",(INDEX(Raw!D:D,MATCH(J105+4000,Raw!Z:Z,0))))</f>
        <v/>
      </c>
      <c r="I105" s="52" t="str">
        <f>IF(J105="","",(INDEX(Raw!A:A,MATCH(J105+4000,Raw!Z:Z,0))))</f>
        <v/>
      </c>
      <c r="J105" s="11" t="str">
        <f>(IFERROR(IF(LARGE(Raw!Z:Z,A105+COUNTIF(Raw!C:C,"H"))-4000&gt;0,LARGE(Raw!Z:Z,A105+COUNTIF(Raw!C:C,"H"))-4000,""),""))</f>
        <v/>
      </c>
      <c r="L105" s="3" t="str">
        <f t="shared" si="4"/>
        <v/>
      </c>
      <c r="M105" s="52" t="str">
        <f>IF(O105="","",(INDEX(Raw!D:D,MATCH(O105+2000,Raw!Z:Z,0))))</f>
        <v/>
      </c>
      <c r="N105" s="52" t="str">
        <f>IF(O105="","",(INDEX(Raw!A:A,MATCH(O105+2000,Raw!Z:Z,0))))</f>
        <v/>
      </c>
      <c r="O105" s="11" t="str">
        <f>(IFERROR(IF(LARGE(Raw!Z:Z,A105+COUNTIF(Raw!C:C,"H")+COUNTIF(Raw!C:C,"S"))-2000&gt;0,LARGE(Raw!Z:Z,A105+COUNTIF(Raw!C:C,"H")+COUNTIF(Raw!C:C,"S"))-2000,""),""))</f>
        <v/>
      </c>
    </row>
    <row r="106" spans="1:15" x14ac:dyDescent="0.3">
      <c r="A106" s="52">
        <v>103</v>
      </c>
      <c r="B106" s="3" t="str">
        <f t="shared" si="5"/>
        <v/>
      </c>
      <c r="C106" s="52" t="str">
        <f>IF(E106="","",(INDEX(Raw!D:D,MATCH(E106+6000,Raw!Z:Z,0))))</f>
        <v/>
      </c>
      <c r="D106" s="52" t="str">
        <f>IF(E106="","",(INDEX(Raw!A:A,MATCH(E106+6000,Raw!Z:Z,0))))</f>
        <v/>
      </c>
      <c r="E106" s="11" t="str">
        <f>(IFERROR(IF(LARGE(Raw!Z:Z,A106)-6000&gt;0,LARGE(Raw!Z:Z,A106)-6000,""),""))</f>
        <v/>
      </c>
      <c r="G106" s="3" t="str">
        <f t="shared" si="3"/>
        <v/>
      </c>
      <c r="H106" s="52" t="str">
        <f>IF(J106="","",(INDEX(Raw!D:D,MATCH(J106+4000,Raw!Z:Z,0))))</f>
        <v/>
      </c>
      <c r="I106" s="52" t="str">
        <f>IF(J106="","",(INDEX(Raw!A:A,MATCH(J106+4000,Raw!Z:Z,0))))</f>
        <v/>
      </c>
      <c r="J106" s="11" t="str">
        <f>(IFERROR(IF(LARGE(Raw!Z:Z,A106+COUNTIF(Raw!C:C,"H"))-4000&gt;0,LARGE(Raw!Z:Z,A106+COUNTIF(Raw!C:C,"H"))-4000,""),""))</f>
        <v/>
      </c>
      <c r="L106" s="3" t="str">
        <f t="shared" si="4"/>
        <v/>
      </c>
      <c r="M106" s="52" t="str">
        <f>IF(O106="","",(INDEX(Raw!D:D,MATCH(O106+2000,Raw!Z:Z,0))))</f>
        <v/>
      </c>
      <c r="N106" s="52" t="str">
        <f>IF(O106="","",(INDEX(Raw!A:A,MATCH(O106+2000,Raw!Z:Z,0))))</f>
        <v/>
      </c>
      <c r="O106" s="11" t="str">
        <f>(IFERROR(IF(LARGE(Raw!Z:Z,A106+COUNTIF(Raw!C:C,"H")+COUNTIF(Raw!C:C,"S"))-2000&gt;0,LARGE(Raw!Z:Z,A106+COUNTIF(Raw!C:C,"H")+COUNTIF(Raw!C:C,"S"))-2000,""),""))</f>
        <v/>
      </c>
    </row>
    <row r="107" spans="1:15" x14ac:dyDescent="0.3">
      <c r="A107" s="52">
        <v>104</v>
      </c>
      <c r="B107" s="3" t="str">
        <f t="shared" si="5"/>
        <v/>
      </c>
      <c r="C107" s="52" t="str">
        <f>IF(E107="","",(INDEX(Raw!D:D,MATCH(E107+6000,Raw!Z:Z,0))))</f>
        <v/>
      </c>
      <c r="D107" s="52" t="str">
        <f>IF(E107="","",(INDEX(Raw!A:A,MATCH(E107+6000,Raw!Z:Z,0))))</f>
        <v/>
      </c>
      <c r="E107" s="11" t="str">
        <f>(IFERROR(IF(LARGE(Raw!Z:Z,A107)-6000&gt;0,LARGE(Raw!Z:Z,A107)-6000,""),""))</f>
        <v/>
      </c>
      <c r="G107" s="3" t="str">
        <f t="shared" si="3"/>
        <v/>
      </c>
      <c r="H107" s="52" t="str">
        <f>IF(J107="","",(INDEX(Raw!D:D,MATCH(J107+4000,Raw!Z:Z,0))))</f>
        <v/>
      </c>
      <c r="I107" s="52" t="str">
        <f>IF(J107="","",(INDEX(Raw!A:A,MATCH(J107+4000,Raw!Z:Z,0))))</f>
        <v/>
      </c>
      <c r="J107" s="11" t="str">
        <f>(IFERROR(IF(LARGE(Raw!Z:Z,A107+COUNTIF(Raw!C:C,"H"))-4000&gt;0,LARGE(Raw!Z:Z,A107+COUNTIF(Raw!C:C,"H"))-4000,""),""))</f>
        <v/>
      </c>
      <c r="L107" s="3" t="str">
        <f t="shared" si="4"/>
        <v/>
      </c>
      <c r="M107" s="52" t="str">
        <f>IF(O107="","",(INDEX(Raw!D:D,MATCH(O107+2000,Raw!Z:Z,0))))</f>
        <v/>
      </c>
      <c r="N107" s="52" t="str">
        <f>IF(O107="","",(INDEX(Raw!A:A,MATCH(O107+2000,Raw!Z:Z,0))))</f>
        <v/>
      </c>
      <c r="O107" s="11" t="str">
        <f>(IFERROR(IF(LARGE(Raw!Z:Z,A107+COUNTIF(Raw!C:C,"H")+COUNTIF(Raw!C:C,"S"))-2000&gt;0,LARGE(Raw!Z:Z,A107+COUNTIF(Raw!C:C,"H")+COUNTIF(Raw!C:C,"S"))-2000,""),""))</f>
        <v/>
      </c>
    </row>
    <row r="108" spans="1:15" x14ac:dyDescent="0.3">
      <c r="A108" s="52">
        <v>105</v>
      </c>
      <c r="B108" s="3" t="str">
        <f t="shared" si="5"/>
        <v/>
      </c>
      <c r="C108" s="52" t="str">
        <f>IF(E108="","",(INDEX(Raw!D:D,MATCH(E108+6000,Raw!Z:Z,0))))</f>
        <v/>
      </c>
      <c r="D108" s="52" t="str">
        <f>IF(E108="","",(INDEX(Raw!A:A,MATCH(E108+6000,Raw!Z:Z,0))))</f>
        <v/>
      </c>
      <c r="E108" s="11" t="str">
        <f>(IFERROR(IF(LARGE(Raw!Z:Z,A108)-6000&gt;0,LARGE(Raw!Z:Z,A108)-6000,""),""))</f>
        <v/>
      </c>
      <c r="G108" s="3" t="str">
        <f t="shared" si="3"/>
        <v/>
      </c>
      <c r="H108" s="52" t="str">
        <f>IF(J108="","",(INDEX(Raw!D:D,MATCH(J108+4000,Raw!Z:Z,0))))</f>
        <v/>
      </c>
      <c r="I108" s="52" t="str">
        <f>IF(J108="","",(INDEX(Raw!A:A,MATCH(J108+4000,Raw!Z:Z,0))))</f>
        <v/>
      </c>
      <c r="J108" s="11" t="str">
        <f>(IFERROR(IF(LARGE(Raw!Z:Z,A108+COUNTIF(Raw!C:C,"H"))-4000&gt;0,LARGE(Raw!Z:Z,A108+COUNTIF(Raw!C:C,"H"))-4000,""),""))</f>
        <v/>
      </c>
      <c r="L108" s="3" t="str">
        <f t="shared" si="4"/>
        <v/>
      </c>
      <c r="M108" s="52" t="str">
        <f>IF(O108="","",(INDEX(Raw!D:D,MATCH(O108+2000,Raw!Z:Z,0))))</f>
        <v/>
      </c>
      <c r="N108" s="52" t="str">
        <f>IF(O108="","",(INDEX(Raw!A:A,MATCH(O108+2000,Raw!Z:Z,0))))</f>
        <v/>
      </c>
      <c r="O108" s="11" t="str">
        <f>(IFERROR(IF(LARGE(Raw!Z:Z,A108+COUNTIF(Raw!C:C,"H")+COUNTIF(Raw!C:C,"S"))-2000&gt;0,LARGE(Raw!Z:Z,A108+COUNTIF(Raw!C:C,"H")+COUNTIF(Raw!C:C,"S"))-2000,""),""))</f>
        <v/>
      </c>
    </row>
    <row r="109" spans="1:15" x14ac:dyDescent="0.3">
      <c r="A109" s="52">
        <v>106</v>
      </c>
      <c r="B109" s="3" t="str">
        <f t="shared" si="5"/>
        <v/>
      </c>
      <c r="C109" s="52" t="str">
        <f>IF(E109="","",(INDEX(Raw!D:D,MATCH(E109+6000,Raw!Z:Z,0))))</f>
        <v/>
      </c>
      <c r="D109" s="52" t="str">
        <f>IF(E109="","",(INDEX(Raw!A:A,MATCH(E109+6000,Raw!Z:Z,0))))</f>
        <v/>
      </c>
      <c r="E109" s="11" t="str">
        <f>(IFERROR(IF(LARGE(Raw!Z:Z,A109)-6000&gt;0,LARGE(Raw!Z:Z,A109)-6000,""),""))</f>
        <v/>
      </c>
      <c r="G109" s="3" t="str">
        <f t="shared" si="3"/>
        <v/>
      </c>
      <c r="H109" s="52" t="str">
        <f>IF(J109="","",(INDEX(Raw!D:D,MATCH(J109+4000,Raw!Z:Z,0))))</f>
        <v/>
      </c>
      <c r="I109" s="52" t="str">
        <f>IF(J109="","",(INDEX(Raw!A:A,MATCH(J109+4000,Raw!Z:Z,0))))</f>
        <v/>
      </c>
      <c r="J109" s="11" t="str">
        <f>(IFERROR(IF(LARGE(Raw!Z:Z,A109+COUNTIF(Raw!C:C,"H"))-4000&gt;0,LARGE(Raw!Z:Z,A109+COUNTIF(Raw!C:C,"H"))-4000,""),""))</f>
        <v/>
      </c>
      <c r="L109" s="3" t="str">
        <f t="shared" si="4"/>
        <v/>
      </c>
      <c r="M109" s="52" t="str">
        <f>IF(O109="","",(INDEX(Raw!D:D,MATCH(O109+2000,Raw!Z:Z,0))))</f>
        <v/>
      </c>
      <c r="N109" s="52" t="str">
        <f>IF(O109="","",(INDEX(Raw!A:A,MATCH(O109+2000,Raw!Z:Z,0))))</f>
        <v/>
      </c>
      <c r="O109" s="11" t="str">
        <f>(IFERROR(IF(LARGE(Raw!Z:Z,A109+COUNTIF(Raw!C:C,"H")+COUNTIF(Raw!C:C,"S"))-2000&gt;0,LARGE(Raw!Z:Z,A109+COUNTIF(Raw!C:C,"H")+COUNTIF(Raw!C:C,"S"))-2000,""),""))</f>
        <v/>
      </c>
    </row>
    <row r="110" spans="1:15" x14ac:dyDescent="0.3">
      <c r="A110" s="52">
        <v>107</v>
      </c>
      <c r="B110" s="3" t="str">
        <f t="shared" si="5"/>
        <v/>
      </c>
      <c r="C110" s="52" t="str">
        <f>IF(E110="","",(INDEX(Raw!D:D,MATCH(E110+6000,Raw!Z:Z,0))))</f>
        <v/>
      </c>
      <c r="D110" s="52" t="str">
        <f>IF(E110="","",(INDEX(Raw!A:A,MATCH(E110+6000,Raw!Z:Z,0))))</f>
        <v/>
      </c>
      <c r="E110" s="11" t="str">
        <f>(IFERROR(IF(LARGE(Raw!Z:Z,A110)-6000&gt;0,LARGE(Raw!Z:Z,A110)-6000,""),""))</f>
        <v/>
      </c>
      <c r="G110" s="3" t="str">
        <f t="shared" si="3"/>
        <v/>
      </c>
      <c r="H110" s="52" t="str">
        <f>IF(J110="","",(INDEX(Raw!D:D,MATCH(J110+4000,Raw!Z:Z,0))))</f>
        <v/>
      </c>
      <c r="I110" s="52" t="str">
        <f>IF(J110="","",(INDEX(Raw!A:A,MATCH(J110+4000,Raw!Z:Z,0))))</f>
        <v/>
      </c>
      <c r="J110" s="11" t="str">
        <f>(IFERROR(IF(LARGE(Raw!Z:Z,A110+COUNTIF(Raw!C:C,"H"))-4000&gt;0,LARGE(Raw!Z:Z,A110+COUNTIF(Raw!C:C,"H"))-4000,""),""))</f>
        <v/>
      </c>
      <c r="L110" s="3" t="str">
        <f t="shared" si="4"/>
        <v/>
      </c>
      <c r="M110" s="52" t="str">
        <f>IF(O110="","",(INDEX(Raw!D:D,MATCH(O110+2000,Raw!Z:Z,0))))</f>
        <v/>
      </c>
      <c r="N110" s="52" t="str">
        <f>IF(O110="","",(INDEX(Raw!A:A,MATCH(O110+2000,Raw!Z:Z,0))))</f>
        <v/>
      </c>
      <c r="O110" s="11" t="str">
        <f>(IFERROR(IF(LARGE(Raw!Z:Z,A110+COUNTIF(Raw!C:C,"H")+COUNTIF(Raw!C:C,"S"))-2000&gt;0,LARGE(Raw!Z:Z,A110+COUNTIF(Raw!C:C,"H")+COUNTIF(Raw!C:C,"S"))-2000,""),""))</f>
        <v/>
      </c>
    </row>
    <row r="111" spans="1:15" x14ac:dyDescent="0.3">
      <c r="A111" s="52">
        <v>108</v>
      </c>
      <c r="B111" s="3" t="str">
        <f t="shared" si="5"/>
        <v/>
      </c>
      <c r="C111" s="52" t="str">
        <f>IF(E111="","",(INDEX(Raw!D:D,MATCH(E111+6000,Raw!Z:Z,0))))</f>
        <v/>
      </c>
      <c r="D111" s="52" t="str">
        <f>IF(E111="","",(INDEX(Raw!A:A,MATCH(E111+6000,Raw!Z:Z,0))))</f>
        <v/>
      </c>
      <c r="E111" s="11" t="str">
        <f>(IFERROR(IF(LARGE(Raw!Z:Z,A111)-6000&gt;0,LARGE(Raw!Z:Z,A111)-6000,""),""))</f>
        <v/>
      </c>
      <c r="G111" s="3" t="str">
        <f t="shared" si="3"/>
        <v/>
      </c>
      <c r="H111" s="52" t="str">
        <f>IF(J111="","",(INDEX(Raw!D:D,MATCH(J111+4000,Raw!Z:Z,0))))</f>
        <v/>
      </c>
      <c r="I111" s="52" t="str">
        <f>IF(J111="","",(INDEX(Raw!A:A,MATCH(J111+4000,Raw!Z:Z,0))))</f>
        <v/>
      </c>
      <c r="J111" s="11" t="str">
        <f>(IFERROR(IF(LARGE(Raw!Z:Z,A111+COUNTIF(Raw!C:C,"H"))-4000&gt;0,LARGE(Raw!Z:Z,A111+COUNTIF(Raw!C:C,"H"))-4000,""),""))</f>
        <v/>
      </c>
      <c r="L111" s="3" t="str">
        <f t="shared" si="4"/>
        <v/>
      </c>
      <c r="M111" s="52" t="str">
        <f>IF(O111="","",(INDEX(Raw!D:D,MATCH(O111+2000,Raw!Z:Z,0))))</f>
        <v/>
      </c>
      <c r="N111" s="52" t="str">
        <f>IF(O111="","",(INDEX(Raw!A:A,MATCH(O111+2000,Raw!Z:Z,0))))</f>
        <v/>
      </c>
      <c r="O111" s="11" t="str">
        <f>(IFERROR(IF(LARGE(Raw!Z:Z,A111+COUNTIF(Raw!C:C,"H")+COUNTIF(Raw!C:C,"S"))-2000&gt;0,LARGE(Raw!Z:Z,A111+COUNTIF(Raw!C:C,"H")+COUNTIF(Raw!C:C,"S"))-2000,""),""))</f>
        <v/>
      </c>
    </row>
    <row r="112" spans="1:15" x14ac:dyDescent="0.3">
      <c r="A112" s="52">
        <v>109</v>
      </c>
      <c r="B112" s="3" t="str">
        <f t="shared" si="5"/>
        <v/>
      </c>
      <c r="C112" s="52" t="str">
        <f>IF(E112="","",(INDEX(Raw!D:D,MATCH(E112+6000,Raw!Z:Z,0))))</f>
        <v/>
      </c>
      <c r="D112" s="52" t="str">
        <f>IF(E112="","",(INDEX(Raw!A:A,MATCH(E112+6000,Raw!Z:Z,0))))</f>
        <v/>
      </c>
      <c r="E112" s="11" t="str">
        <f>(IFERROR(IF(LARGE(Raw!Z:Z,A112)-6000&gt;0,LARGE(Raw!Z:Z,A112)-6000,""),""))</f>
        <v/>
      </c>
      <c r="G112" s="3" t="str">
        <f t="shared" si="3"/>
        <v/>
      </c>
      <c r="H112" s="52" t="str">
        <f>IF(J112="","",(INDEX(Raw!D:D,MATCH(J112+4000,Raw!Z:Z,0))))</f>
        <v/>
      </c>
      <c r="I112" s="52" t="str">
        <f>IF(J112="","",(INDEX(Raw!A:A,MATCH(J112+4000,Raw!Z:Z,0))))</f>
        <v/>
      </c>
      <c r="J112" s="11" t="str">
        <f>(IFERROR(IF(LARGE(Raw!Z:Z,A112+COUNTIF(Raw!C:C,"H"))-4000&gt;0,LARGE(Raw!Z:Z,A112+COUNTIF(Raw!C:C,"H"))-4000,""),""))</f>
        <v/>
      </c>
      <c r="L112" s="3" t="str">
        <f t="shared" si="4"/>
        <v/>
      </c>
      <c r="M112" s="52" t="str">
        <f>IF(O112="","",(INDEX(Raw!D:D,MATCH(O112+2000,Raw!Z:Z,0))))</f>
        <v/>
      </c>
      <c r="N112" s="52" t="str">
        <f>IF(O112="","",(INDEX(Raw!A:A,MATCH(O112+2000,Raw!Z:Z,0))))</f>
        <v/>
      </c>
      <c r="O112" s="11" t="str">
        <f>(IFERROR(IF(LARGE(Raw!Z:Z,A112+COUNTIF(Raw!C:C,"H")+COUNTIF(Raw!C:C,"S"))-2000&gt;0,LARGE(Raw!Z:Z,A112+COUNTIF(Raw!C:C,"H")+COUNTIF(Raw!C:C,"S"))-2000,""),""))</f>
        <v/>
      </c>
    </row>
    <row r="113" spans="1:15" x14ac:dyDescent="0.3">
      <c r="A113" s="52">
        <v>110</v>
      </c>
      <c r="B113" s="3" t="str">
        <f t="shared" si="5"/>
        <v/>
      </c>
      <c r="C113" s="52" t="str">
        <f>IF(E113="","",(INDEX(Raw!D:D,MATCH(E113+6000,Raw!Z:Z,0))))</f>
        <v/>
      </c>
      <c r="D113" s="52" t="str">
        <f>IF(E113="","",(INDEX(Raw!A:A,MATCH(E113+6000,Raw!Z:Z,0))))</f>
        <v/>
      </c>
      <c r="E113" s="11" t="str">
        <f>(IFERROR(IF(LARGE(Raw!Z:Z,A113)-6000&gt;0,LARGE(Raw!Z:Z,A113)-6000,""),""))</f>
        <v/>
      </c>
      <c r="G113" s="3" t="str">
        <f t="shared" si="3"/>
        <v/>
      </c>
      <c r="H113" s="52" t="str">
        <f>IF(J113="","",(INDEX(Raw!D:D,MATCH(J113+4000,Raw!Z:Z,0))))</f>
        <v/>
      </c>
      <c r="I113" s="52" t="str">
        <f>IF(J113="","",(INDEX(Raw!A:A,MATCH(J113+4000,Raw!Z:Z,0))))</f>
        <v/>
      </c>
      <c r="J113" s="11" t="str">
        <f>(IFERROR(IF(LARGE(Raw!Z:Z,A113+COUNTIF(Raw!C:C,"H"))-4000&gt;0,LARGE(Raw!Z:Z,A113+COUNTIF(Raw!C:C,"H"))-4000,""),""))</f>
        <v/>
      </c>
      <c r="L113" s="3" t="str">
        <f t="shared" si="4"/>
        <v/>
      </c>
      <c r="M113" s="52" t="str">
        <f>IF(O113="","",(INDEX(Raw!D:D,MATCH(O113+2000,Raw!Z:Z,0))))</f>
        <v/>
      </c>
      <c r="N113" s="52" t="str">
        <f>IF(O113="","",(INDEX(Raw!A:A,MATCH(O113+2000,Raw!Z:Z,0))))</f>
        <v/>
      </c>
      <c r="O113" s="11" t="str">
        <f>(IFERROR(IF(LARGE(Raw!Z:Z,A113+COUNTIF(Raw!C:C,"H")+COUNTIF(Raw!C:C,"S"))-2000&gt;0,LARGE(Raw!Z:Z,A113+COUNTIF(Raw!C:C,"H")+COUNTIF(Raw!C:C,"S"))-2000,""),""))</f>
        <v/>
      </c>
    </row>
    <row r="114" spans="1:15" x14ac:dyDescent="0.3">
      <c r="A114" s="52">
        <v>111</v>
      </c>
      <c r="B114" s="3" t="str">
        <f t="shared" si="5"/>
        <v/>
      </c>
      <c r="C114" s="52" t="str">
        <f>IF(E114="","",(INDEX(Raw!D:D,MATCH(E114+6000,Raw!Z:Z,0))))</f>
        <v/>
      </c>
      <c r="D114" s="52" t="str">
        <f>IF(E114="","",(INDEX(Raw!A:A,MATCH(E114+6000,Raw!Z:Z,0))))</f>
        <v/>
      </c>
      <c r="E114" s="11" t="str">
        <f>(IFERROR(IF(LARGE(Raw!Z:Z,A114)-6000&gt;0,LARGE(Raw!Z:Z,A114)-6000,""),""))</f>
        <v/>
      </c>
      <c r="G114" s="3" t="str">
        <f t="shared" si="3"/>
        <v/>
      </c>
      <c r="H114" s="52" t="str">
        <f>IF(J114="","",(INDEX(Raw!D:D,MATCH(J114+4000,Raw!Z:Z,0))))</f>
        <v/>
      </c>
      <c r="I114" s="52" t="str">
        <f>IF(J114="","",(INDEX(Raw!A:A,MATCH(J114+4000,Raw!Z:Z,0))))</f>
        <v/>
      </c>
      <c r="J114" s="11" t="str">
        <f>(IFERROR(IF(LARGE(Raw!Z:Z,A114+COUNTIF(Raw!C:C,"H"))-4000&gt;0,LARGE(Raw!Z:Z,A114+COUNTIF(Raw!C:C,"H"))-4000,""),""))</f>
        <v/>
      </c>
      <c r="L114" s="3" t="str">
        <f t="shared" si="4"/>
        <v/>
      </c>
      <c r="M114" s="52" t="str">
        <f>IF(O114="","",(INDEX(Raw!D:D,MATCH(O114+2000,Raw!Z:Z,0))))</f>
        <v/>
      </c>
      <c r="N114" s="52" t="str">
        <f>IF(O114="","",(INDEX(Raw!A:A,MATCH(O114+2000,Raw!Z:Z,0))))</f>
        <v/>
      </c>
      <c r="O114" s="11" t="str">
        <f>(IFERROR(IF(LARGE(Raw!Z:Z,A114+COUNTIF(Raw!C:C,"H")+COUNTIF(Raw!C:C,"S"))-2000&gt;0,LARGE(Raw!Z:Z,A114+COUNTIF(Raw!C:C,"H")+COUNTIF(Raw!C:C,"S"))-2000,""),""))</f>
        <v/>
      </c>
    </row>
    <row r="115" spans="1:15" x14ac:dyDescent="0.3">
      <c r="A115" s="52">
        <v>112</v>
      </c>
      <c r="B115" s="3" t="str">
        <f t="shared" si="5"/>
        <v/>
      </c>
      <c r="C115" s="52" t="str">
        <f>IF(E115="","",(INDEX(Raw!D:D,MATCH(E115+6000,Raw!Z:Z,0))))</f>
        <v/>
      </c>
      <c r="D115" s="52" t="str">
        <f>IF(E115="","",(INDEX(Raw!A:A,MATCH(E115+6000,Raw!Z:Z,0))))</f>
        <v/>
      </c>
      <c r="E115" s="11" t="str">
        <f>(IFERROR(IF(LARGE(Raw!Z:Z,A115)-6000&gt;0,LARGE(Raw!Z:Z,A115)-6000,""),""))</f>
        <v/>
      </c>
      <c r="G115" s="3" t="str">
        <f t="shared" si="3"/>
        <v/>
      </c>
      <c r="H115" s="52" t="str">
        <f>IF(J115="","",(INDEX(Raw!D:D,MATCH(J115+4000,Raw!Z:Z,0))))</f>
        <v/>
      </c>
      <c r="I115" s="52" t="str">
        <f>IF(J115="","",(INDEX(Raw!A:A,MATCH(J115+4000,Raw!Z:Z,0))))</f>
        <v/>
      </c>
      <c r="J115" s="11" t="str">
        <f>(IFERROR(IF(LARGE(Raw!Z:Z,A115+COUNTIF(Raw!C:C,"H"))-4000&gt;0,LARGE(Raw!Z:Z,A115+COUNTIF(Raw!C:C,"H"))-4000,""),""))</f>
        <v/>
      </c>
      <c r="L115" s="3" t="str">
        <f t="shared" si="4"/>
        <v/>
      </c>
      <c r="M115" s="52" t="str">
        <f>IF(O115="","",(INDEX(Raw!D:D,MATCH(O115+2000,Raw!Z:Z,0))))</f>
        <v/>
      </c>
      <c r="N115" s="52" t="str">
        <f>IF(O115="","",(INDEX(Raw!A:A,MATCH(O115+2000,Raw!Z:Z,0))))</f>
        <v/>
      </c>
      <c r="O115" s="11" t="str">
        <f>(IFERROR(IF(LARGE(Raw!Z:Z,A115+COUNTIF(Raw!C:C,"H")+COUNTIF(Raw!C:C,"S"))-2000&gt;0,LARGE(Raw!Z:Z,A115+COUNTIF(Raw!C:C,"H")+COUNTIF(Raw!C:C,"S"))-2000,""),""))</f>
        <v/>
      </c>
    </row>
    <row r="116" spans="1:15" x14ac:dyDescent="0.3">
      <c r="A116" s="52">
        <v>113</v>
      </c>
      <c r="B116" s="3" t="str">
        <f t="shared" si="5"/>
        <v/>
      </c>
      <c r="C116" s="52" t="str">
        <f>IF(E116="","",(INDEX(Raw!D:D,MATCH(E116+6000,Raw!Z:Z,0))))</f>
        <v/>
      </c>
      <c r="D116" s="52" t="str">
        <f>IF(E116="","",(INDEX(Raw!A:A,MATCH(E116+6000,Raw!Z:Z,0))))</f>
        <v/>
      </c>
      <c r="E116" s="11" t="str">
        <f>(IFERROR(IF(LARGE(Raw!Z:Z,A116)-6000&gt;0,LARGE(Raw!Z:Z,A116)-6000,""),""))</f>
        <v/>
      </c>
      <c r="G116" s="3" t="str">
        <f t="shared" si="3"/>
        <v/>
      </c>
      <c r="H116" s="52" t="str">
        <f>IF(J116="","",(INDEX(Raw!D:D,MATCH(J116+4000,Raw!Z:Z,0))))</f>
        <v/>
      </c>
      <c r="I116" s="52" t="str">
        <f>IF(J116="","",(INDEX(Raw!A:A,MATCH(J116+4000,Raw!Z:Z,0))))</f>
        <v/>
      </c>
      <c r="J116" s="11" t="str">
        <f>(IFERROR(IF(LARGE(Raw!Z:Z,A116+COUNTIF(Raw!C:C,"H"))-4000&gt;0,LARGE(Raw!Z:Z,A116+COUNTIF(Raw!C:C,"H"))-4000,""),""))</f>
        <v/>
      </c>
      <c r="L116" s="3" t="str">
        <f t="shared" si="4"/>
        <v/>
      </c>
      <c r="M116" s="52" t="str">
        <f>IF(O116="","",(INDEX(Raw!D:D,MATCH(O116+2000,Raw!Z:Z,0))))</f>
        <v/>
      </c>
      <c r="N116" s="52" t="str">
        <f>IF(O116="","",(INDEX(Raw!A:A,MATCH(O116+2000,Raw!Z:Z,0))))</f>
        <v/>
      </c>
      <c r="O116" s="11" t="str">
        <f>(IFERROR(IF(LARGE(Raw!Z:Z,A116+COUNTIF(Raw!C:C,"H")+COUNTIF(Raw!C:C,"S"))-2000&gt;0,LARGE(Raw!Z:Z,A116+COUNTIF(Raw!C:C,"H")+COUNTIF(Raw!C:C,"S"))-2000,""),""))</f>
        <v/>
      </c>
    </row>
    <row r="117" spans="1:15" x14ac:dyDescent="0.3">
      <c r="A117" s="52">
        <v>114</v>
      </c>
      <c r="B117" s="3" t="str">
        <f t="shared" si="5"/>
        <v/>
      </c>
      <c r="C117" s="52" t="str">
        <f>IF(E117="","",(INDEX(Raw!D:D,MATCH(E117+6000,Raw!Z:Z,0))))</f>
        <v/>
      </c>
      <c r="D117" s="52" t="str">
        <f>IF(E117="","",(INDEX(Raw!A:A,MATCH(E117+6000,Raw!Z:Z,0))))</f>
        <v/>
      </c>
      <c r="E117" s="11" t="str">
        <f>(IFERROR(IF(LARGE(Raw!Z:Z,A117)-6000&gt;0,LARGE(Raw!Z:Z,A117)-6000,""),""))</f>
        <v/>
      </c>
      <c r="G117" s="3" t="str">
        <f t="shared" si="3"/>
        <v/>
      </c>
      <c r="H117" s="52" t="str">
        <f>IF(J117="","",(INDEX(Raw!D:D,MATCH(J117+4000,Raw!Z:Z,0))))</f>
        <v/>
      </c>
      <c r="I117" s="52" t="str">
        <f>IF(J117="","",(INDEX(Raw!A:A,MATCH(J117+4000,Raw!Z:Z,0))))</f>
        <v/>
      </c>
      <c r="J117" s="11" t="str">
        <f>(IFERROR(IF(LARGE(Raw!Z:Z,A117+COUNTIF(Raw!C:C,"H"))-4000&gt;0,LARGE(Raw!Z:Z,A117+COUNTIF(Raw!C:C,"H"))-4000,""),""))</f>
        <v/>
      </c>
      <c r="L117" s="3" t="str">
        <f t="shared" si="4"/>
        <v/>
      </c>
      <c r="M117" s="52" t="str">
        <f>IF(O117="","",(INDEX(Raw!D:D,MATCH(O117+2000,Raw!Z:Z,0))))</f>
        <v/>
      </c>
      <c r="N117" s="52" t="str">
        <f>IF(O117="","",(INDEX(Raw!A:A,MATCH(O117+2000,Raw!Z:Z,0))))</f>
        <v/>
      </c>
      <c r="O117" s="11" t="str">
        <f>(IFERROR(IF(LARGE(Raw!Z:Z,A117+COUNTIF(Raw!C:C,"H")+COUNTIF(Raw!C:C,"S"))-2000&gt;0,LARGE(Raw!Z:Z,A117+COUNTIF(Raw!C:C,"H")+COUNTIF(Raw!C:C,"S"))-2000,""),""))</f>
        <v/>
      </c>
    </row>
    <row r="118" spans="1:15" x14ac:dyDescent="0.3">
      <c r="A118" s="52">
        <v>115</v>
      </c>
      <c r="B118" s="3" t="str">
        <f t="shared" si="5"/>
        <v/>
      </c>
      <c r="C118" s="52" t="str">
        <f>IF(E118="","",(INDEX(Raw!D:D,MATCH(E118+6000,Raw!Z:Z,0))))</f>
        <v/>
      </c>
      <c r="D118" s="52" t="str">
        <f>IF(E118="","",(INDEX(Raw!A:A,MATCH(E118+6000,Raw!Z:Z,0))))</f>
        <v/>
      </c>
      <c r="E118" s="11" t="str">
        <f>(IFERROR(IF(LARGE(Raw!Z:Z,A118)-6000&gt;0,LARGE(Raw!Z:Z,A118)-6000,""),""))</f>
        <v/>
      </c>
      <c r="G118" s="3" t="str">
        <f t="shared" si="3"/>
        <v/>
      </c>
      <c r="H118" s="52" t="str">
        <f>IF(J118="","",(INDEX(Raw!D:D,MATCH(J118+4000,Raw!Z:Z,0))))</f>
        <v/>
      </c>
      <c r="I118" s="52" t="str">
        <f>IF(J118="","",(INDEX(Raw!A:A,MATCH(J118+4000,Raw!Z:Z,0))))</f>
        <v/>
      </c>
      <c r="J118" s="11" t="str">
        <f>(IFERROR(IF(LARGE(Raw!Z:Z,A118+COUNTIF(Raw!C:C,"H"))-4000&gt;0,LARGE(Raw!Z:Z,A118+COUNTIF(Raw!C:C,"H"))-4000,""),""))</f>
        <v/>
      </c>
      <c r="L118" s="3" t="str">
        <f t="shared" si="4"/>
        <v/>
      </c>
      <c r="M118" s="52" t="str">
        <f>IF(O118="","",(INDEX(Raw!D:D,MATCH(O118+2000,Raw!Z:Z,0))))</f>
        <v/>
      </c>
      <c r="N118" s="52" t="str">
        <f>IF(O118="","",(INDEX(Raw!A:A,MATCH(O118+2000,Raw!Z:Z,0))))</f>
        <v/>
      </c>
      <c r="O118" s="11" t="str">
        <f>(IFERROR(IF(LARGE(Raw!Z:Z,A118+COUNTIF(Raw!C:C,"H")+COUNTIF(Raw!C:C,"S"))-2000&gt;0,LARGE(Raw!Z:Z,A118+COUNTIF(Raw!C:C,"H")+COUNTIF(Raw!C:C,"S"))-2000,""),""))</f>
        <v/>
      </c>
    </row>
    <row r="119" spans="1:15" x14ac:dyDescent="0.3">
      <c r="A119" s="52">
        <v>116</v>
      </c>
      <c r="B119" s="3" t="str">
        <f t="shared" si="5"/>
        <v/>
      </c>
      <c r="C119" s="52" t="str">
        <f>IF(E119="","",(INDEX(Raw!D:D,MATCH(E119+6000,Raw!Z:Z,0))))</f>
        <v/>
      </c>
      <c r="D119" s="52" t="str">
        <f>IF(E119="","",(INDEX(Raw!A:A,MATCH(E119+6000,Raw!Z:Z,0))))</f>
        <v/>
      </c>
      <c r="E119" s="11" t="str">
        <f>(IFERROR(IF(LARGE(Raw!Z:Z,A119)-6000&gt;0,LARGE(Raw!Z:Z,A119)-6000,""),""))</f>
        <v/>
      </c>
      <c r="G119" s="3" t="str">
        <f t="shared" si="3"/>
        <v/>
      </c>
      <c r="H119" s="52" t="str">
        <f>IF(J119="","",(INDEX(Raw!D:D,MATCH(J119+4000,Raw!Z:Z,0))))</f>
        <v/>
      </c>
      <c r="I119" s="52" t="str">
        <f>IF(J119="","",(INDEX(Raw!A:A,MATCH(J119+4000,Raw!Z:Z,0))))</f>
        <v/>
      </c>
      <c r="J119" s="11" t="str">
        <f>(IFERROR(IF(LARGE(Raw!Z:Z,A119+COUNTIF(Raw!C:C,"H"))-4000&gt;0,LARGE(Raw!Z:Z,A119+COUNTIF(Raw!C:C,"H"))-4000,""),""))</f>
        <v/>
      </c>
      <c r="L119" s="3" t="str">
        <f t="shared" si="4"/>
        <v/>
      </c>
      <c r="M119" s="52" t="str">
        <f>IF(O119="","",(INDEX(Raw!D:D,MATCH(O119+2000,Raw!Z:Z,0))))</f>
        <v/>
      </c>
      <c r="N119" s="52" t="str">
        <f>IF(O119="","",(INDEX(Raw!A:A,MATCH(O119+2000,Raw!Z:Z,0))))</f>
        <v/>
      </c>
      <c r="O119" s="11" t="str">
        <f>(IFERROR(IF(LARGE(Raw!Z:Z,A119+COUNTIF(Raw!C:C,"H")+COUNTIF(Raw!C:C,"S"))-2000&gt;0,LARGE(Raw!Z:Z,A119+COUNTIF(Raw!C:C,"H")+COUNTIF(Raw!C:C,"S"))-2000,""),""))</f>
        <v/>
      </c>
    </row>
    <row r="120" spans="1:15" x14ac:dyDescent="0.3">
      <c r="A120" s="52">
        <v>117</v>
      </c>
      <c r="B120" s="3" t="str">
        <f t="shared" si="5"/>
        <v/>
      </c>
      <c r="C120" s="52" t="str">
        <f>IF(E120="","",(INDEX(Raw!D:D,MATCH(E120+6000,Raw!Z:Z,0))))</f>
        <v/>
      </c>
      <c r="D120" s="52" t="str">
        <f>IF(E120="","",(INDEX(Raw!A:A,MATCH(E120+6000,Raw!Z:Z,0))))</f>
        <v/>
      </c>
      <c r="E120" s="11" t="str">
        <f>(IFERROR(IF(LARGE(Raw!Z:Z,A120)-6000&gt;0,LARGE(Raw!Z:Z,A120)-6000,""),""))</f>
        <v/>
      </c>
      <c r="G120" s="3" t="str">
        <f t="shared" si="3"/>
        <v/>
      </c>
      <c r="H120" s="52" t="str">
        <f>IF(J120="","",(INDEX(Raw!D:D,MATCH(J120+4000,Raw!Z:Z,0))))</f>
        <v/>
      </c>
      <c r="I120" s="52" t="str">
        <f>IF(J120="","",(INDEX(Raw!A:A,MATCH(J120+4000,Raw!Z:Z,0))))</f>
        <v/>
      </c>
      <c r="J120" s="11" t="str">
        <f>(IFERROR(IF(LARGE(Raw!Z:Z,A120+COUNTIF(Raw!C:C,"H"))-4000&gt;0,LARGE(Raw!Z:Z,A120+COUNTIF(Raw!C:C,"H"))-4000,""),""))</f>
        <v/>
      </c>
      <c r="L120" s="3" t="str">
        <f t="shared" si="4"/>
        <v/>
      </c>
      <c r="M120" s="52" t="str">
        <f>IF(O120="","",(INDEX(Raw!D:D,MATCH(O120+2000,Raw!Z:Z,0))))</f>
        <v/>
      </c>
      <c r="N120" s="52" t="str">
        <f>IF(O120="","",(INDEX(Raw!A:A,MATCH(O120+2000,Raw!Z:Z,0))))</f>
        <v/>
      </c>
      <c r="O120" s="11" t="str">
        <f>(IFERROR(IF(LARGE(Raw!Z:Z,A120+COUNTIF(Raw!C:C,"H")+COUNTIF(Raw!C:C,"S"))-2000&gt;0,LARGE(Raw!Z:Z,A120+COUNTIF(Raw!C:C,"H")+COUNTIF(Raw!C:C,"S"))-2000,""),""))</f>
        <v/>
      </c>
    </row>
    <row r="121" spans="1:15" x14ac:dyDescent="0.3">
      <c r="A121" s="52">
        <v>118</v>
      </c>
      <c r="B121" s="3" t="str">
        <f t="shared" si="5"/>
        <v/>
      </c>
      <c r="C121" s="52" t="str">
        <f>IF(E121="","",(INDEX(Raw!D:D,MATCH(E121+6000,Raw!Z:Z,0))))</f>
        <v/>
      </c>
      <c r="D121" s="52" t="str">
        <f>IF(E121="","",(INDEX(Raw!A:A,MATCH(E121+6000,Raw!Z:Z,0))))</f>
        <v/>
      </c>
      <c r="E121" s="11" t="str">
        <f>(IFERROR(IF(LARGE(Raw!Z:Z,A121)-6000&gt;0,LARGE(Raw!Z:Z,A121)-6000,""),""))</f>
        <v/>
      </c>
      <c r="G121" s="3" t="str">
        <f t="shared" si="3"/>
        <v/>
      </c>
      <c r="H121" s="52" t="str">
        <f>IF(J121="","",(INDEX(Raw!D:D,MATCH(J121+4000,Raw!Z:Z,0))))</f>
        <v/>
      </c>
      <c r="I121" s="52" t="str">
        <f>IF(J121="","",(INDEX(Raw!A:A,MATCH(J121+4000,Raw!Z:Z,0))))</f>
        <v/>
      </c>
      <c r="J121" s="11" t="str">
        <f>(IFERROR(IF(LARGE(Raw!Z:Z,A121+COUNTIF(Raw!C:C,"H"))-4000&gt;0,LARGE(Raw!Z:Z,A121+COUNTIF(Raw!C:C,"H"))-4000,""),""))</f>
        <v/>
      </c>
      <c r="L121" s="3" t="str">
        <f t="shared" si="4"/>
        <v/>
      </c>
      <c r="M121" s="52" t="str">
        <f>IF(O121="","",(INDEX(Raw!D:D,MATCH(O121+2000,Raw!Z:Z,0))))</f>
        <v/>
      </c>
      <c r="N121" s="52" t="str">
        <f>IF(O121="","",(INDEX(Raw!A:A,MATCH(O121+2000,Raw!Z:Z,0))))</f>
        <v/>
      </c>
      <c r="O121" s="11" t="str">
        <f>(IFERROR(IF(LARGE(Raw!Z:Z,A121+COUNTIF(Raw!C:C,"H")+COUNTIF(Raw!C:C,"S"))-2000&gt;0,LARGE(Raw!Z:Z,A121+COUNTIF(Raw!C:C,"H")+COUNTIF(Raw!C:C,"S"))-2000,""),""))</f>
        <v/>
      </c>
    </row>
    <row r="122" spans="1:15" x14ac:dyDescent="0.3">
      <c r="A122" s="52">
        <v>119</v>
      </c>
      <c r="B122" s="3" t="str">
        <f t="shared" si="5"/>
        <v/>
      </c>
      <c r="C122" s="52" t="str">
        <f>IF(E122="","",(INDEX(Raw!D:D,MATCH(E122+6000,Raw!Z:Z,0))))</f>
        <v/>
      </c>
      <c r="D122" s="52" t="str">
        <f>IF(E122="","",(INDEX(Raw!A:A,MATCH(E122+6000,Raw!Z:Z,0))))</f>
        <v/>
      </c>
      <c r="E122" s="11" t="str">
        <f>(IFERROR(IF(LARGE(Raw!Z:Z,A122)-6000&gt;0,LARGE(Raw!Z:Z,A122)-6000,""),""))</f>
        <v/>
      </c>
      <c r="G122" s="3" t="str">
        <f t="shared" si="3"/>
        <v/>
      </c>
      <c r="H122" s="52" t="str">
        <f>IF(J122="","",(INDEX(Raw!D:D,MATCH(J122+4000,Raw!Z:Z,0))))</f>
        <v/>
      </c>
      <c r="I122" s="52" t="str">
        <f>IF(J122="","",(INDEX(Raw!A:A,MATCH(J122+4000,Raw!Z:Z,0))))</f>
        <v/>
      </c>
      <c r="J122" s="11" t="str">
        <f>(IFERROR(IF(LARGE(Raw!Z:Z,A122+COUNTIF(Raw!C:C,"H"))-4000&gt;0,LARGE(Raw!Z:Z,A122+COUNTIF(Raw!C:C,"H"))-4000,""),""))</f>
        <v/>
      </c>
      <c r="L122" s="3" t="str">
        <f t="shared" si="4"/>
        <v/>
      </c>
      <c r="M122" s="52" t="str">
        <f>IF(O122="","",(INDEX(Raw!D:D,MATCH(O122+2000,Raw!Z:Z,0))))</f>
        <v/>
      </c>
      <c r="N122" s="52" t="str">
        <f>IF(O122="","",(INDEX(Raw!A:A,MATCH(O122+2000,Raw!Z:Z,0))))</f>
        <v/>
      </c>
      <c r="O122" s="11" t="str">
        <f>(IFERROR(IF(LARGE(Raw!Z:Z,A122+COUNTIF(Raw!C:C,"H")+COUNTIF(Raw!C:C,"S"))-2000&gt;0,LARGE(Raw!Z:Z,A122+COUNTIF(Raw!C:C,"H")+COUNTIF(Raw!C:C,"S"))-2000,""),""))</f>
        <v/>
      </c>
    </row>
    <row r="123" spans="1:15" x14ac:dyDescent="0.3">
      <c r="A123" s="52">
        <v>120</v>
      </c>
      <c r="B123" s="3" t="str">
        <f t="shared" si="5"/>
        <v/>
      </c>
      <c r="C123" s="52" t="str">
        <f>IF(E123="","",(INDEX(Raw!D:D,MATCH(E123+6000,Raw!Z:Z,0))))</f>
        <v/>
      </c>
      <c r="D123" s="52" t="str">
        <f>IF(E123="","",(INDEX(Raw!A:A,MATCH(E123+6000,Raw!Z:Z,0))))</f>
        <v/>
      </c>
      <c r="E123" s="11" t="str">
        <f>(IFERROR(IF(LARGE(Raw!Z:Z,A123)-6000&gt;0,LARGE(Raw!Z:Z,A123)-6000,""),""))</f>
        <v/>
      </c>
      <c r="G123" s="3" t="str">
        <f t="shared" si="3"/>
        <v/>
      </c>
      <c r="H123" s="52" t="str">
        <f>IF(J123="","",(INDEX(Raw!D:D,MATCH(J123+4000,Raw!Z:Z,0))))</f>
        <v/>
      </c>
      <c r="I123" s="52" t="str">
        <f>IF(J123="","",(INDEX(Raw!A:A,MATCH(J123+4000,Raw!Z:Z,0))))</f>
        <v/>
      </c>
      <c r="J123" s="11" t="str">
        <f>(IFERROR(IF(LARGE(Raw!Z:Z,A123+COUNTIF(Raw!C:C,"H"))-4000&gt;0,LARGE(Raw!Z:Z,A123+COUNTIF(Raw!C:C,"H"))-4000,""),""))</f>
        <v/>
      </c>
      <c r="L123" s="3" t="str">
        <f t="shared" si="4"/>
        <v/>
      </c>
      <c r="M123" s="52" t="str">
        <f>IF(O123="","",(INDEX(Raw!D:D,MATCH(O123+2000,Raw!Z:Z,0))))</f>
        <v/>
      </c>
      <c r="N123" s="52" t="str">
        <f>IF(O123="","",(INDEX(Raw!A:A,MATCH(O123+2000,Raw!Z:Z,0))))</f>
        <v/>
      </c>
      <c r="O123" s="11" t="str">
        <f>(IFERROR(IF(LARGE(Raw!Z:Z,A123+COUNTIF(Raw!C:C,"H")+COUNTIF(Raw!C:C,"S"))-2000&gt;0,LARGE(Raw!Z:Z,A123+COUNTIF(Raw!C:C,"H")+COUNTIF(Raw!C:C,"S"))-2000,""),""))</f>
        <v/>
      </c>
    </row>
    <row r="124" spans="1:15" x14ac:dyDescent="0.3">
      <c r="A124" s="52">
        <v>121</v>
      </c>
      <c r="B124" s="3" t="str">
        <f t="shared" si="5"/>
        <v/>
      </c>
      <c r="C124" s="52" t="str">
        <f>IF(E124="","",(INDEX(Raw!D:D,MATCH(E124+6000,Raw!Z:Z,0))))</f>
        <v/>
      </c>
      <c r="D124" s="52" t="str">
        <f>IF(E124="","",(INDEX(Raw!A:A,MATCH(E124+6000,Raw!Z:Z,0))))</f>
        <v/>
      </c>
      <c r="E124" s="11" t="str">
        <f>(IFERROR(IF(LARGE(Raw!Z:Z,A124)-6000&gt;0,LARGE(Raw!Z:Z,A124)-6000,""),""))</f>
        <v/>
      </c>
      <c r="G124" s="3" t="str">
        <f t="shared" si="3"/>
        <v/>
      </c>
      <c r="H124" s="52" t="str">
        <f>IF(J124="","",(INDEX(Raw!D:D,MATCH(J124+4000,Raw!Z:Z,0))))</f>
        <v/>
      </c>
      <c r="I124" s="52" t="str">
        <f>IF(J124="","",(INDEX(Raw!A:A,MATCH(J124+4000,Raw!Z:Z,0))))</f>
        <v/>
      </c>
      <c r="J124" s="11" t="str">
        <f>(IFERROR(IF(LARGE(Raw!Z:Z,A124+COUNTIF(Raw!C:C,"H"))-4000&gt;0,LARGE(Raw!Z:Z,A124+COUNTIF(Raw!C:C,"H"))-4000,""),""))</f>
        <v/>
      </c>
      <c r="L124" s="3" t="str">
        <f t="shared" si="4"/>
        <v/>
      </c>
      <c r="M124" s="52" t="str">
        <f>IF(O124="","",(INDEX(Raw!D:D,MATCH(O124+2000,Raw!Z:Z,0))))</f>
        <v/>
      </c>
      <c r="N124" s="52" t="str">
        <f>IF(O124="","",(INDEX(Raw!A:A,MATCH(O124+2000,Raw!Z:Z,0))))</f>
        <v/>
      </c>
      <c r="O124" s="11" t="str">
        <f>(IFERROR(IF(LARGE(Raw!Z:Z,A124+COUNTIF(Raw!C:C,"H")+COUNTIF(Raw!C:C,"S"))-2000&gt;0,LARGE(Raw!Z:Z,A124+COUNTIF(Raw!C:C,"H")+COUNTIF(Raw!C:C,"S"))-2000,""),""))</f>
        <v/>
      </c>
    </row>
    <row r="125" spans="1:15" x14ac:dyDescent="0.3">
      <c r="A125" s="52">
        <v>122</v>
      </c>
      <c r="B125" s="3" t="str">
        <f t="shared" si="5"/>
        <v/>
      </c>
      <c r="C125" s="52" t="str">
        <f>IF(E125="","",(INDEX(Raw!D:D,MATCH(E125+6000,Raw!Z:Z,0))))</f>
        <v/>
      </c>
      <c r="D125" s="52" t="str">
        <f>IF(E125="","",(INDEX(Raw!A:A,MATCH(E125+6000,Raw!Z:Z,0))))</f>
        <v/>
      </c>
      <c r="E125" s="11" t="str">
        <f>(IFERROR(IF(LARGE(Raw!Z:Z,A125)-6000&gt;0,LARGE(Raw!Z:Z,A125)-6000,""),""))</f>
        <v/>
      </c>
      <c r="G125" s="3" t="str">
        <f t="shared" si="3"/>
        <v/>
      </c>
      <c r="H125" s="52" t="str">
        <f>IF(J125="","",(INDEX(Raw!D:D,MATCH(J125+4000,Raw!Z:Z,0))))</f>
        <v/>
      </c>
      <c r="I125" s="52" t="str">
        <f>IF(J125="","",(INDEX(Raw!A:A,MATCH(J125+4000,Raw!Z:Z,0))))</f>
        <v/>
      </c>
      <c r="J125" s="11" t="str">
        <f>(IFERROR(IF(LARGE(Raw!Z:Z,A125+COUNTIF(Raw!C:C,"H"))-4000&gt;0,LARGE(Raw!Z:Z,A125+COUNTIF(Raw!C:C,"H"))-4000,""),""))</f>
        <v/>
      </c>
      <c r="L125" s="3" t="str">
        <f t="shared" si="4"/>
        <v/>
      </c>
      <c r="M125" s="52" t="str">
        <f>IF(O125="","",(INDEX(Raw!D:D,MATCH(O125+2000,Raw!Z:Z,0))))</f>
        <v/>
      </c>
      <c r="N125" s="52" t="str">
        <f>IF(O125="","",(INDEX(Raw!A:A,MATCH(O125+2000,Raw!Z:Z,0))))</f>
        <v/>
      </c>
      <c r="O125" s="11" t="str">
        <f>(IFERROR(IF(LARGE(Raw!Z:Z,A125+COUNTIF(Raw!C:C,"H")+COUNTIF(Raw!C:C,"S"))-2000&gt;0,LARGE(Raw!Z:Z,A125+COUNTIF(Raw!C:C,"H")+COUNTIF(Raw!C:C,"S"))-2000,""),""))</f>
        <v/>
      </c>
    </row>
    <row r="126" spans="1:15" x14ac:dyDescent="0.3">
      <c r="A126" s="52">
        <v>123</v>
      </c>
      <c r="B126" s="3" t="str">
        <f t="shared" si="5"/>
        <v/>
      </c>
      <c r="C126" s="52" t="str">
        <f>IF(E126="","",(INDEX(Raw!D:D,MATCH(E126+6000,Raw!Z:Z,0))))</f>
        <v/>
      </c>
      <c r="D126" s="52" t="str">
        <f>IF(E126="","",(INDEX(Raw!A:A,MATCH(E126+6000,Raw!Z:Z,0))))</f>
        <v/>
      </c>
      <c r="E126" s="11" t="str">
        <f>(IFERROR(IF(LARGE(Raw!Z:Z,A126)-6000&gt;0,LARGE(Raw!Z:Z,A126)-6000,""),""))</f>
        <v/>
      </c>
      <c r="G126" s="3" t="str">
        <f t="shared" si="3"/>
        <v/>
      </c>
      <c r="H126" s="52" t="str">
        <f>IF(J126="","",(INDEX(Raw!D:D,MATCH(J126+4000,Raw!Z:Z,0))))</f>
        <v/>
      </c>
      <c r="I126" s="52" t="str">
        <f>IF(J126="","",(INDEX(Raw!A:A,MATCH(J126+4000,Raw!Z:Z,0))))</f>
        <v/>
      </c>
      <c r="J126" s="11" t="str">
        <f>(IFERROR(IF(LARGE(Raw!Z:Z,A126+COUNTIF(Raw!C:C,"H"))-4000&gt;0,LARGE(Raw!Z:Z,A126+COUNTIF(Raw!C:C,"H"))-4000,""),""))</f>
        <v/>
      </c>
      <c r="L126" s="3" t="str">
        <f t="shared" si="4"/>
        <v/>
      </c>
      <c r="M126" s="52" t="str">
        <f>IF(O126="","",(INDEX(Raw!D:D,MATCH(O126+2000,Raw!Z:Z,0))))</f>
        <v/>
      </c>
      <c r="N126" s="52" t="str">
        <f>IF(O126="","",(INDEX(Raw!A:A,MATCH(O126+2000,Raw!Z:Z,0))))</f>
        <v/>
      </c>
      <c r="O126" s="11" t="str">
        <f>(IFERROR(IF(LARGE(Raw!Z:Z,A126+COUNTIF(Raw!C:C,"H")+COUNTIF(Raw!C:C,"S"))-2000&gt;0,LARGE(Raw!Z:Z,A126+COUNTIF(Raw!C:C,"H")+COUNTIF(Raw!C:C,"S"))-2000,""),""))</f>
        <v/>
      </c>
    </row>
    <row r="127" spans="1:15" x14ac:dyDescent="0.3">
      <c r="A127" s="52">
        <v>124</v>
      </c>
      <c r="B127" s="3" t="str">
        <f t="shared" si="5"/>
        <v/>
      </c>
      <c r="C127" s="52" t="str">
        <f>IF(E127="","",(INDEX(Raw!D:D,MATCH(E127+6000,Raw!Z:Z,0))))</f>
        <v/>
      </c>
      <c r="D127" s="52" t="str">
        <f>IF(E127="","",(INDEX(Raw!A:A,MATCH(E127+6000,Raw!Z:Z,0))))</f>
        <v/>
      </c>
      <c r="E127" s="11" t="str">
        <f>(IFERROR(IF(LARGE(Raw!Z:Z,A127)-6000&gt;0,LARGE(Raw!Z:Z,A127)-6000,""),""))</f>
        <v/>
      </c>
      <c r="G127" s="3" t="str">
        <f t="shared" si="3"/>
        <v/>
      </c>
      <c r="H127" s="52" t="str">
        <f>IF(J127="","",(INDEX(Raw!D:D,MATCH(J127+4000,Raw!Z:Z,0))))</f>
        <v/>
      </c>
      <c r="I127" s="52" t="str">
        <f>IF(J127="","",(INDEX(Raw!A:A,MATCH(J127+4000,Raw!Z:Z,0))))</f>
        <v/>
      </c>
      <c r="J127" s="11" t="str">
        <f>(IFERROR(IF(LARGE(Raw!Z:Z,A127+COUNTIF(Raw!C:C,"H"))-4000&gt;0,LARGE(Raw!Z:Z,A127+COUNTIF(Raw!C:C,"H"))-4000,""),""))</f>
        <v/>
      </c>
      <c r="L127" s="3" t="str">
        <f t="shared" si="4"/>
        <v/>
      </c>
      <c r="M127" s="52" t="str">
        <f>IF(O127="","",(INDEX(Raw!D:D,MATCH(O127+2000,Raw!Z:Z,0))))</f>
        <v/>
      </c>
      <c r="N127" s="52" t="str">
        <f>IF(O127="","",(INDEX(Raw!A:A,MATCH(O127+2000,Raw!Z:Z,0))))</f>
        <v/>
      </c>
      <c r="O127" s="11" t="str">
        <f>(IFERROR(IF(LARGE(Raw!Z:Z,A127+COUNTIF(Raw!C:C,"H")+COUNTIF(Raw!C:C,"S"))-2000&gt;0,LARGE(Raw!Z:Z,A127+COUNTIF(Raw!C:C,"H")+COUNTIF(Raw!C:C,"S"))-2000,""),""))</f>
        <v/>
      </c>
    </row>
    <row r="128" spans="1:15" x14ac:dyDescent="0.3">
      <c r="A128" s="52">
        <v>125</v>
      </c>
      <c r="B128" s="3" t="str">
        <f t="shared" si="5"/>
        <v/>
      </c>
      <c r="C128" s="52" t="str">
        <f>IF(E128="","",(INDEX(Raw!D:D,MATCH(E128+6000,Raw!Z:Z,0))))</f>
        <v/>
      </c>
      <c r="D128" s="52" t="str">
        <f>IF(E128="","",(INDEX(Raw!A:A,MATCH(E128+6000,Raw!Z:Z,0))))</f>
        <v/>
      </c>
      <c r="E128" s="11" t="str">
        <f>(IFERROR(IF(LARGE(Raw!Z:Z,A128)-6000&gt;0,LARGE(Raw!Z:Z,A128)-6000,""),""))</f>
        <v/>
      </c>
      <c r="G128" s="3" t="str">
        <f t="shared" si="3"/>
        <v/>
      </c>
      <c r="H128" s="52" t="str">
        <f>IF(J128="","",(INDEX(Raw!D:D,MATCH(J128+4000,Raw!Z:Z,0))))</f>
        <v/>
      </c>
      <c r="I128" s="52" t="str">
        <f>IF(J128="","",(INDEX(Raw!A:A,MATCH(J128+4000,Raw!Z:Z,0))))</f>
        <v/>
      </c>
      <c r="J128" s="11" t="str">
        <f>(IFERROR(IF(LARGE(Raw!Z:Z,A128+COUNTIF(Raw!C:C,"H"))-4000&gt;0,LARGE(Raw!Z:Z,A128+COUNTIF(Raw!C:C,"H"))-4000,""),""))</f>
        <v/>
      </c>
      <c r="L128" s="3" t="str">
        <f t="shared" si="4"/>
        <v/>
      </c>
      <c r="M128" s="52" t="str">
        <f>IF(O128="","",(INDEX(Raw!D:D,MATCH(O128+2000,Raw!Z:Z,0))))</f>
        <v/>
      </c>
      <c r="N128" s="52" t="str">
        <f>IF(O128="","",(INDEX(Raw!A:A,MATCH(O128+2000,Raw!Z:Z,0))))</f>
        <v/>
      </c>
      <c r="O128" s="11" t="str">
        <f>(IFERROR(IF(LARGE(Raw!Z:Z,A128+COUNTIF(Raw!C:C,"H")+COUNTIF(Raw!C:C,"S"))-2000&gt;0,LARGE(Raw!Z:Z,A128+COUNTIF(Raw!C:C,"H")+COUNTIF(Raw!C:C,"S"))-2000,""),""))</f>
        <v/>
      </c>
    </row>
    <row r="129" spans="1:15" x14ac:dyDescent="0.3">
      <c r="A129" s="52">
        <v>126</v>
      </c>
      <c r="B129" s="3" t="str">
        <f t="shared" si="5"/>
        <v/>
      </c>
      <c r="C129" s="52" t="str">
        <f>IF(E129="","",(INDEX(Raw!D:D,MATCH(E129+6000,Raw!Z:Z,0))))</f>
        <v/>
      </c>
      <c r="D129" s="52" t="str">
        <f>IF(E129="","",(INDEX(Raw!A:A,MATCH(E129+6000,Raw!Z:Z,0))))</f>
        <v/>
      </c>
      <c r="E129" s="11" t="str">
        <f>(IFERROR(IF(LARGE(Raw!Z:Z,A129)-6000&gt;0,LARGE(Raw!Z:Z,A129)-6000,""),""))</f>
        <v/>
      </c>
      <c r="G129" s="3" t="str">
        <f t="shared" si="3"/>
        <v/>
      </c>
      <c r="H129" s="52" t="str">
        <f>IF(J129="","",(INDEX(Raw!D:D,MATCH(J129+4000,Raw!Z:Z,0))))</f>
        <v/>
      </c>
      <c r="I129" s="52" t="str">
        <f>IF(J129="","",(INDEX(Raw!A:A,MATCH(J129+4000,Raw!Z:Z,0))))</f>
        <v/>
      </c>
      <c r="J129" s="11" t="str">
        <f>(IFERROR(IF(LARGE(Raw!Z:Z,A129+COUNTIF(Raw!C:C,"H"))-4000&gt;0,LARGE(Raw!Z:Z,A129+COUNTIF(Raw!C:C,"H"))-4000,""),""))</f>
        <v/>
      </c>
      <c r="L129" s="3" t="str">
        <f t="shared" si="4"/>
        <v/>
      </c>
      <c r="M129" s="52" t="str">
        <f>IF(O129="","",(INDEX(Raw!D:D,MATCH(O129+2000,Raw!Z:Z,0))))</f>
        <v/>
      </c>
      <c r="N129" s="52" t="str">
        <f>IF(O129="","",(INDEX(Raw!A:A,MATCH(O129+2000,Raw!Z:Z,0))))</f>
        <v/>
      </c>
      <c r="O129" s="11" t="str">
        <f>(IFERROR(IF(LARGE(Raw!Z:Z,A129+COUNTIF(Raw!C:C,"H")+COUNTIF(Raw!C:C,"S"))-2000&gt;0,LARGE(Raw!Z:Z,A129+COUNTIF(Raw!C:C,"H")+COUNTIF(Raw!C:C,"S"))-2000,""),""))</f>
        <v/>
      </c>
    </row>
    <row r="130" spans="1:15" x14ac:dyDescent="0.3">
      <c r="A130" s="52">
        <v>127</v>
      </c>
      <c r="B130" s="3" t="str">
        <f t="shared" si="5"/>
        <v/>
      </c>
      <c r="C130" s="52" t="str">
        <f>IF(E130="","",(INDEX(Raw!D:D,MATCH(E130+6000,Raw!Z:Z,0))))</f>
        <v/>
      </c>
      <c r="D130" s="52" t="str">
        <f>IF(E130="","",(INDEX(Raw!A:A,MATCH(E130+6000,Raw!Z:Z,0))))</f>
        <v/>
      </c>
      <c r="E130" s="11" t="str">
        <f>(IFERROR(IF(LARGE(Raw!Z:Z,A130)-6000&gt;0,LARGE(Raw!Z:Z,A130)-6000,""),""))</f>
        <v/>
      </c>
      <c r="G130" s="3" t="str">
        <f t="shared" si="3"/>
        <v/>
      </c>
      <c r="H130" s="52" t="str">
        <f>IF(J130="","",(INDEX(Raw!D:D,MATCH(J130+4000,Raw!Z:Z,0))))</f>
        <v/>
      </c>
      <c r="I130" s="52" t="str">
        <f>IF(J130="","",(INDEX(Raw!A:A,MATCH(J130+4000,Raw!Z:Z,0))))</f>
        <v/>
      </c>
      <c r="J130" s="11" t="str">
        <f>(IFERROR(IF(LARGE(Raw!Z:Z,A130+COUNTIF(Raw!C:C,"H"))-4000&gt;0,LARGE(Raw!Z:Z,A130+COUNTIF(Raw!C:C,"H"))-4000,""),""))</f>
        <v/>
      </c>
      <c r="L130" s="3" t="str">
        <f t="shared" si="4"/>
        <v/>
      </c>
      <c r="M130" s="52" t="str">
        <f>IF(O130="","",(INDEX(Raw!D:D,MATCH(O130+2000,Raw!Z:Z,0))))</f>
        <v/>
      </c>
      <c r="N130" s="52" t="str">
        <f>IF(O130="","",(INDEX(Raw!A:A,MATCH(O130+2000,Raw!Z:Z,0))))</f>
        <v/>
      </c>
      <c r="O130" s="11" t="str">
        <f>(IFERROR(IF(LARGE(Raw!Z:Z,A130+COUNTIF(Raw!C:C,"H")+COUNTIF(Raw!C:C,"S"))-2000&gt;0,LARGE(Raw!Z:Z,A130+COUNTIF(Raw!C:C,"H")+COUNTIF(Raw!C:C,"S"))-2000,""),""))</f>
        <v/>
      </c>
    </row>
    <row r="131" spans="1:15" x14ac:dyDescent="0.3">
      <c r="A131" s="52">
        <v>128</v>
      </c>
      <c r="B131" s="3" t="str">
        <f t="shared" si="5"/>
        <v/>
      </c>
      <c r="C131" s="52" t="str">
        <f>IF(E131="","",(INDEX(Raw!D:D,MATCH(E131+6000,Raw!Z:Z,0))))</f>
        <v/>
      </c>
      <c r="D131" s="52" t="str">
        <f>IF(E131="","",(INDEX(Raw!A:A,MATCH(E131+6000,Raw!Z:Z,0))))</f>
        <v/>
      </c>
      <c r="E131" s="11" t="str">
        <f>(IFERROR(IF(LARGE(Raw!Z:Z,A131)-6000&gt;0,LARGE(Raw!Z:Z,A131)-6000,""),""))</f>
        <v/>
      </c>
      <c r="G131" s="3" t="str">
        <f t="shared" si="3"/>
        <v/>
      </c>
      <c r="H131" s="52" t="str">
        <f>IF(J131="","",(INDEX(Raw!D:D,MATCH(J131+4000,Raw!Z:Z,0))))</f>
        <v/>
      </c>
      <c r="I131" s="52" t="str">
        <f>IF(J131="","",(INDEX(Raw!A:A,MATCH(J131+4000,Raw!Z:Z,0))))</f>
        <v/>
      </c>
      <c r="J131" s="11" t="str">
        <f>(IFERROR(IF(LARGE(Raw!Z:Z,A131+COUNTIF(Raw!C:C,"H"))-4000&gt;0,LARGE(Raw!Z:Z,A131+COUNTIF(Raw!C:C,"H"))-4000,""),""))</f>
        <v/>
      </c>
      <c r="L131" s="3" t="str">
        <f t="shared" si="4"/>
        <v/>
      </c>
      <c r="M131" s="52" t="str">
        <f>IF(O131="","",(INDEX(Raw!D:D,MATCH(O131+2000,Raw!Z:Z,0))))</f>
        <v/>
      </c>
      <c r="N131" s="52" t="str">
        <f>IF(O131="","",(INDEX(Raw!A:A,MATCH(O131+2000,Raw!Z:Z,0))))</f>
        <v/>
      </c>
      <c r="O131" s="11" t="str">
        <f>(IFERROR(IF(LARGE(Raw!Z:Z,A131+COUNTIF(Raw!C:C,"H")+COUNTIF(Raw!C:C,"S"))-2000&gt;0,LARGE(Raw!Z:Z,A131+COUNTIF(Raw!C:C,"H")+COUNTIF(Raw!C:C,"S"))-2000,""),""))</f>
        <v/>
      </c>
    </row>
    <row r="132" spans="1:15" x14ac:dyDescent="0.3">
      <c r="A132" s="52">
        <v>129</v>
      </c>
      <c r="B132" s="3" t="str">
        <f t="shared" si="5"/>
        <v/>
      </c>
      <c r="C132" s="52" t="str">
        <f>IF(E132="","",(INDEX(Raw!D:D,MATCH(E132+6000,Raw!Z:Z,0))))</f>
        <v/>
      </c>
      <c r="D132" s="52" t="str">
        <f>IF(E132="","",(INDEX(Raw!A:A,MATCH(E132+6000,Raw!Z:Z,0))))</f>
        <v/>
      </c>
      <c r="E132" s="11" t="str">
        <f>(IFERROR(IF(LARGE(Raw!Z:Z,A132)-6000&gt;0,LARGE(Raw!Z:Z,A132)-6000,""),""))</f>
        <v/>
      </c>
      <c r="G132" s="3" t="str">
        <f t="shared" si="3"/>
        <v/>
      </c>
      <c r="H132" s="52" t="str">
        <f>IF(J132="","",(INDEX(Raw!D:D,MATCH(J132+4000,Raw!Z:Z,0))))</f>
        <v/>
      </c>
      <c r="I132" s="52" t="str">
        <f>IF(J132="","",(INDEX(Raw!A:A,MATCH(J132+4000,Raw!Z:Z,0))))</f>
        <v/>
      </c>
      <c r="J132" s="11" t="str">
        <f>(IFERROR(IF(LARGE(Raw!Z:Z,A132+COUNTIF(Raw!C:C,"H"))-4000&gt;0,LARGE(Raw!Z:Z,A132+COUNTIF(Raw!C:C,"H"))-4000,""),""))</f>
        <v/>
      </c>
      <c r="L132" s="3" t="str">
        <f t="shared" si="4"/>
        <v/>
      </c>
      <c r="M132" s="52" t="str">
        <f>IF(O132="","",(INDEX(Raw!D:D,MATCH(O132+2000,Raw!Z:Z,0))))</f>
        <v/>
      </c>
      <c r="N132" s="52" t="str">
        <f>IF(O132="","",(INDEX(Raw!A:A,MATCH(O132+2000,Raw!Z:Z,0))))</f>
        <v/>
      </c>
      <c r="O132" s="11" t="str">
        <f>(IFERROR(IF(LARGE(Raw!Z:Z,A132+COUNTIF(Raw!C:C,"H")+COUNTIF(Raw!C:C,"S"))-2000&gt;0,LARGE(Raw!Z:Z,A132+COUNTIF(Raw!C:C,"H")+COUNTIF(Raw!C:C,"S"))-2000,""),""))</f>
        <v/>
      </c>
    </row>
    <row r="133" spans="1:15" x14ac:dyDescent="0.3">
      <c r="A133" s="52">
        <v>130</v>
      </c>
      <c r="B133" s="3" t="str">
        <f t="shared" si="5"/>
        <v/>
      </c>
      <c r="C133" s="52" t="str">
        <f>IF(E133="","",(INDEX(Raw!D:D,MATCH(E133+6000,Raw!Z:Z,0))))</f>
        <v/>
      </c>
      <c r="D133" s="52" t="str">
        <f>IF(E133="","",(INDEX(Raw!A:A,MATCH(E133+6000,Raw!Z:Z,0))))</f>
        <v/>
      </c>
      <c r="E133" s="11" t="str">
        <f>(IFERROR(IF(LARGE(Raw!Z:Z,A133)-6000&gt;0,LARGE(Raw!Z:Z,A133)-6000,""),""))</f>
        <v/>
      </c>
      <c r="G133" s="3" t="str">
        <f t="shared" ref="G133:G196" si="6">IFERROR(IF(ROUND(J133,3)=ROUND(J132,3),G132,G132+1),"")</f>
        <v/>
      </c>
      <c r="H133" s="52" t="str">
        <f>IF(J133="","",(INDEX(Raw!D:D,MATCH(J133+4000,Raw!Z:Z,0))))</f>
        <v/>
      </c>
      <c r="I133" s="52" t="str">
        <f>IF(J133="","",(INDEX(Raw!A:A,MATCH(J133+4000,Raw!Z:Z,0))))</f>
        <v/>
      </c>
      <c r="J133" s="11" t="str">
        <f>(IFERROR(IF(LARGE(Raw!Z:Z,A133+COUNTIF(Raw!C:C,"H"))-4000&gt;0,LARGE(Raw!Z:Z,A133+COUNTIF(Raw!C:C,"H"))-4000,""),""))</f>
        <v/>
      </c>
      <c r="L133" s="3" t="str">
        <f t="shared" ref="L133:L196" si="7">IFERROR(IF(ROUND(O133,3)=ROUND(O132,3),L132,L132+1),"")</f>
        <v/>
      </c>
      <c r="M133" s="52" t="str">
        <f>IF(O133="","",(INDEX(Raw!D:D,MATCH(O133+2000,Raw!Z:Z,0))))</f>
        <v/>
      </c>
      <c r="N133" s="52" t="str">
        <f>IF(O133="","",(INDEX(Raw!A:A,MATCH(O133+2000,Raw!Z:Z,0))))</f>
        <v/>
      </c>
      <c r="O133" s="11" t="str">
        <f>(IFERROR(IF(LARGE(Raw!Z:Z,A133+COUNTIF(Raw!C:C,"H")+COUNTIF(Raw!C:C,"S"))-2000&gt;0,LARGE(Raw!Z:Z,A133+COUNTIF(Raw!C:C,"H")+COUNTIF(Raw!C:C,"S"))-2000,""),""))</f>
        <v/>
      </c>
    </row>
    <row r="134" spans="1:15" x14ac:dyDescent="0.3">
      <c r="A134" s="52">
        <v>131</v>
      </c>
      <c r="B134" s="3" t="str">
        <f t="shared" ref="B134:B197" si="8">IFERROR(IF(ROUND(E134,3)=ROUND(E133,3),B133,B133+1),"")</f>
        <v/>
      </c>
      <c r="C134" s="52" t="str">
        <f>IF(E134="","",(INDEX(Raw!D:D,MATCH(E134+6000,Raw!Z:Z,0))))</f>
        <v/>
      </c>
      <c r="D134" s="52" t="str">
        <f>IF(E134="","",(INDEX(Raw!A:A,MATCH(E134+6000,Raw!Z:Z,0))))</f>
        <v/>
      </c>
      <c r="E134" s="11" t="str">
        <f>(IFERROR(IF(LARGE(Raw!Z:Z,A134)-6000&gt;0,LARGE(Raw!Z:Z,A134)-6000,""),""))</f>
        <v/>
      </c>
      <c r="G134" s="3" t="str">
        <f t="shared" si="6"/>
        <v/>
      </c>
      <c r="H134" s="52" t="str">
        <f>IF(J134="","",(INDEX(Raw!D:D,MATCH(J134+4000,Raw!Z:Z,0))))</f>
        <v/>
      </c>
      <c r="I134" s="52" t="str">
        <f>IF(J134="","",(INDEX(Raw!A:A,MATCH(J134+4000,Raw!Z:Z,0))))</f>
        <v/>
      </c>
      <c r="J134" s="11" t="str">
        <f>(IFERROR(IF(LARGE(Raw!Z:Z,A134+COUNTIF(Raw!C:C,"H"))-4000&gt;0,LARGE(Raw!Z:Z,A134+COUNTIF(Raw!C:C,"H"))-4000,""),""))</f>
        <v/>
      </c>
      <c r="L134" s="3" t="str">
        <f t="shared" si="7"/>
        <v/>
      </c>
      <c r="M134" s="52" t="str">
        <f>IF(O134="","",(INDEX(Raw!D:D,MATCH(O134+2000,Raw!Z:Z,0))))</f>
        <v/>
      </c>
      <c r="N134" s="52" t="str">
        <f>IF(O134="","",(INDEX(Raw!A:A,MATCH(O134+2000,Raw!Z:Z,0))))</f>
        <v/>
      </c>
      <c r="O134" s="11" t="str">
        <f>(IFERROR(IF(LARGE(Raw!Z:Z,A134+COUNTIF(Raw!C:C,"H")+COUNTIF(Raw!C:C,"S"))-2000&gt;0,LARGE(Raw!Z:Z,A134+COUNTIF(Raw!C:C,"H")+COUNTIF(Raw!C:C,"S"))-2000,""),""))</f>
        <v/>
      </c>
    </row>
    <row r="135" spans="1:15" x14ac:dyDescent="0.3">
      <c r="A135" s="52">
        <v>132</v>
      </c>
      <c r="B135" s="3" t="str">
        <f t="shared" si="8"/>
        <v/>
      </c>
      <c r="C135" s="52" t="str">
        <f>IF(E135="","",(INDEX(Raw!D:D,MATCH(E135+6000,Raw!Z:Z,0))))</f>
        <v/>
      </c>
      <c r="D135" s="52" t="str">
        <f>IF(E135="","",(INDEX(Raw!A:A,MATCH(E135+6000,Raw!Z:Z,0))))</f>
        <v/>
      </c>
      <c r="E135" s="11" t="str">
        <f>(IFERROR(IF(LARGE(Raw!Z:Z,A135)-6000&gt;0,LARGE(Raw!Z:Z,A135)-6000,""),""))</f>
        <v/>
      </c>
      <c r="G135" s="3" t="str">
        <f t="shared" si="6"/>
        <v/>
      </c>
      <c r="H135" s="52" t="str">
        <f>IF(J135="","",(INDEX(Raw!D:D,MATCH(J135+4000,Raw!Z:Z,0))))</f>
        <v/>
      </c>
      <c r="I135" s="52" t="str">
        <f>IF(J135="","",(INDEX(Raw!A:A,MATCH(J135+4000,Raw!Z:Z,0))))</f>
        <v/>
      </c>
      <c r="J135" s="11" t="str">
        <f>(IFERROR(IF(LARGE(Raw!Z:Z,A135+COUNTIF(Raw!C:C,"H"))-4000&gt;0,LARGE(Raw!Z:Z,A135+COUNTIF(Raw!C:C,"H"))-4000,""),""))</f>
        <v/>
      </c>
      <c r="L135" s="3" t="str">
        <f t="shared" si="7"/>
        <v/>
      </c>
      <c r="M135" s="52" t="str">
        <f>IF(O135="","",(INDEX(Raw!D:D,MATCH(O135+2000,Raw!Z:Z,0))))</f>
        <v/>
      </c>
      <c r="N135" s="52" t="str">
        <f>IF(O135="","",(INDEX(Raw!A:A,MATCH(O135+2000,Raw!Z:Z,0))))</f>
        <v/>
      </c>
      <c r="O135" s="11" t="str">
        <f>(IFERROR(IF(LARGE(Raw!Z:Z,A135+COUNTIF(Raw!C:C,"H")+COUNTIF(Raw!C:C,"S"))-2000&gt;0,LARGE(Raw!Z:Z,A135+COUNTIF(Raw!C:C,"H")+COUNTIF(Raw!C:C,"S"))-2000,""),""))</f>
        <v/>
      </c>
    </row>
    <row r="136" spans="1:15" x14ac:dyDescent="0.3">
      <c r="A136" s="52">
        <v>133</v>
      </c>
      <c r="B136" s="3" t="str">
        <f t="shared" si="8"/>
        <v/>
      </c>
      <c r="C136" s="52" t="str">
        <f>IF(E136="","",(INDEX(Raw!D:D,MATCH(E136+6000,Raw!Z:Z,0))))</f>
        <v/>
      </c>
      <c r="D136" s="52" t="str">
        <f>IF(E136="","",(INDEX(Raw!A:A,MATCH(E136+6000,Raw!Z:Z,0))))</f>
        <v/>
      </c>
      <c r="E136" s="11" t="str">
        <f>(IFERROR(IF(LARGE(Raw!Z:Z,A136)-6000&gt;0,LARGE(Raw!Z:Z,A136)-6000,""),""))</f>
        <v/>
      </c>
      <c r="G136" s="3" t="str">
        <f t="shared" si="6"/>
        <v/>
      </c>
      <c r="H136" s="52" t="str">
        <f>IF(J136="","",(INDEX(Raw!D:D,MATCH(J136+4000,Raw!Z:Z,0))))</f>
        <v/>
      </c>
      <c r="I136" s="52" t="str">
        <f>IF(J136="","",(INDEX(Raw!A:A,MATCH(J136+4000,Raw!Z:Z,0))))</f>
        <v/>
      </c>
      <c r="J136" s="11" t="str">
        <f>(IFERROR(IF(LARGE(Raw!Z:Z,A136+COUNTIF(Raw!C:C,"H"))-4000&gt;0,LARGE(Raw!Z:Z,A136+COUNTIF(Raw!C:C,"H"))-4000,""),""))</f>
        <v/>
      </c>
      <c r="L136" s="3" t="str">
        <f t="shared" si="7"/>
        <v/>
      </c>
      <c r="M136" s="52" t="str">
        <f>IF(O136="","",(INDEX(Raw!D:D,MATCH(O136+2000,Raw!Z:Z,0))))</f>
        <v/>
      </c>
      <c r="N136" s="52" t="str">
        <f>IF(O136="","",(INDEX(Raw!A:A,MATCH(O136+2000,Raw!Z:Z,0))))</f>
        <v/>
      </c>
      <c r="O136" s="11" t="str">
        <f>(IFERROR(IF(LARGE(Raw!Z:Z,A136+COUNTIF(Raw!C:C,"H")+COUNTIF(Raw!C:C,"S"))-2000&gt;0,LARGE(Raw!Z:Z,A136+COUNTIF(Raw!C:C,"H")+COUNTIF(Raw!C:C,"S"))-2000,""),""))</f>
        <v/>
      </c>
    </row>
    <row r="137" spans="1:15" x14ac:dyDescent="0.3">
      <c r="A137" s="52">
        <v>134</v>
      </c>
      <c r="B137" s="3" t="str">
        <f t="shared" si="8"/>
        <v/>
      </c>
      <c r="C137" s="52" t="str">
        <f>IF(E137="","",(INDEX(Raw!D:D,MATCH(E137+6000,Raw!Z:Z,0))))</f>
        <v/>
      </c>
      <c r="D137" s="52" t="str">
        <f>IF(E137="","",(INDEX(Raw!A:A,MATCH(E137+6000,Raw!Z:Z,0))))</f>
        <v/>
      </c>
      <c r="E137" s="11" t="str">
        <f>(IFERROR(IF(LARGE(Raw!Z:Z,A137)-6000&gt;0,LARGE(Raw!Z:Z,A137)-6000,""),""))</f>
        <v/>
      </c>
      <c r="G137" s="3" t="str">
        <f t="shared" si="6"/>
        <v/>
      </c>
      <c r="H137" s="52" t="str">
        <f>IF(J137="","",(INDEX(Raw!D:D,MATCH(J137+4000,Raw!Z:Z,0))))</f>
        <v/>
      </c>
      <c r="I137" s="52" t="str">
        <f>IF(J137="","",(INDEX(Raw!A:A,MATCH(J137+4000,Raw!Z:Z,0))))</f>
        <v/>
      </c>
      <c r="J137" s="11" t="str">
        <f>(IFERROR(IF(LARGE(Raw!Z:Z,A137+COUNTIF(Raw!C:C,"H"))-4000&gt;0,LARGE(Raw!Z:Z,A137+COUNTIF(Raw!C:C,"H"))-4000,""),""))</f>
        <v/>
      </c>
      <c r="L137" s="3" t="str">
        <f t="shared" si="7"/>
        <v/>
      </c>
      <c r="M137" s="52" t="str">
        <f>IF(O137="","",(INDEX(Raw!D:D,MATCH(O137+2000,Raw!Z:Z,0))))</f>
        <v/>
      </c>
      <c r="N137" s="52" t="str">
        <f>IF(O137="","",(INDEX(Raw!A:A,MATCH(O137+2000,Raw!Z:Z,0))))</f>
        <v/>
      </c>
      <c r="O137" s="11" t="str">
        <f>(IFERROR(IF(LARGE(Raw!Z:Z,A137+COUNTIF(Raw!C:C,"H")+COUNTIF(Raw!C:C,"S"))-2000&gt;0,LARGE(Raw!Z:Z,A137+COUNTIF(Raw!C:C,"H")+COUNTIF(Raw!C:C,"S"))-2000,""),""))</f>
        <v/>
      </c>
    </row>
    <row r="138" spans="1:15" x14ac:dyDescent="0.3">
      <c r="A138" s="52">
        <v>135</v>
      </c>
      <c r="B138" s="3" t="str">
        <f t="shared" si="8"/>
        <v/>
      </c>
      <c r="C138" s="52" t="str">
        <f>IF(E138="","",(INDEX(Raw!D:D,MATCH(E138+6000,Raw!Z:Z,0))))</f>
        <v/>
      </c>
      <c r="D138" s="52" t="str">
        <f>IF(E138="","",(INDEX(Raw!A:A,MATCH(E138+6000,Raw!Z:Z,0))))</f>
        <v/>
      </c>
      <c r="E138" s="11" t="str">
        <f>(IFERROR(IF(LARGE(Raw!Z:Z,A138)-6000&gt;0,LARGE(Raw!Z:Z,A138)-6000,""),""))</f>
        <v/>
      </c>
      <c r="G138" s="3" t="str">
        <f t="shared" si="6"/>
        <v/>
      </c>
      <c r="H138" s="52" t="str">
        <f>IF(J138="","",(INDEX(Raw!D:D,MATCH(J138+4000,Raw!Z:Z,0))))</f>
        <v/>
      </c>
      <c r="I138" s="52" t="str">
        <f>IF(J138="","",(INDEX(Raw!A:A,MATCH(J138+4000,Raw!Z:Z,0))))</f>
        <v/>
      </c>
      <c r="J138" s="11" t="str">
        <f>(IFERROR(IF(LARGE(Raw!Z:Z,A138+COUNTIF(Raw!C:C,"H"))-4000&gt;0,LARGE(Raw!Z:Z,A138+COUNTIF(Raw!C:C,"H"))-4000,""),""))</f>
        <v/>
      </c>
      <c r="L138" s="3" t="str">
        <f t="shared" si="7"/>
        <v/>
      </c>
      <c r="M138" s="52" t="str">
        <f>IF(O138="","",(INDEX(Raw!D:D,MATCH(O138+2000,Raw!Z:Z,0))))</f>
        <v/>
      </c>
      <c r="N138" s="52" t="str">
        <f>IF(O138="","",(INDEX(Raw!A:A,MATCH(O138+2000,Raw!Z:Z,0))))</f>
        <v/>
      </c>
      <c r="O138" s="11" t="str">
        <f>(IFERROR(IF(LARGE(Raw!Z:Z,A138+COUNTIF(Raw!C:C,"H")+COUNTIF(Raw!C:C,"S"))-2000&gt;0,LARGE(Raw!Z:Z,A138+COUNTIF(Raw!C:C,"H")+COUNTIF(Raw!C:C,"S"))-2000,""),""))</f>
        <v/>
      </c>
    </row>
    <row r="139" spans="1:15" x14ac:dyDescent="0.3">
      <c r="A139" s="52">
        <v>136</v>
      </c>
      <c r="B139" s="3" t="str">
        <f t="shared" si="8"/>
        <v/>
      </c>
      <c r="C139" s="52" t="str">
        <f>IF(E139="","",(INDEX(Raw!D:D,MATCH(E139+6000,Raw!Z:Z,0))))</f>
        <v/>
      </c>
      <c r="D139" s="52" t="str">
        <f>IF(E139="","",(INDEX(Raw!A:A,MATCH(E139+6000,Raw!Z:Z,0))))</f>
        <v/>
      </c>
      <c r="E139" s="11" t="str">
        <f>(IFERROR(IF(LARGE(Raw!Z:Z,A139)-6000&gt;0,LARGE(Raw!Z:Z,A139)-6000,""),""))</f>
        <v/>
      </c>
      <c r="G139" s="3" t="str">
        <f t="shared" si="6"/>
        <v/>
      </c>
      <c r="H139" s="52" t="str">
        <f>IF(J139="","",(INDEX(Raw!D:D,MATCH(J139+4000,Raw!Z:Z,0))))</f>
        <v/>
      </c>
      <c r="I139" s="52" t="str">
        <f>IF(J139="","",(INDEX(Raw!A:A,MATCH(J139+4000,Raw!Z:Z,0))))</f>
        <v/>
      </c>
      <c r="J139" s="11" t="str">
        <f>(IFERROR(IF(LARGE(Raw!Z:Z,A139+COUNTIF(Raw!C:C,"H"))-4000&gt;0,LARGE(Raw!Z:Z,A139+COUNTIF(Raw!C:C,"H"))-4000,""),""))</f>
        <v/>
      </c>
      <c r="L139" s="3" t="str">
        <f t="shared" si="7"/>
        <v/>
      </c>
      <c r="M139" s="52" t="str">
        <f>IF(O139="","",(INDEX(Raw!D:D,MATCH(O139+2000,Raw!Z:Z,0))))</f>
        <v/>
      </c>
      <c r="N139" s="52" t="str">
        <f>IF(O139="","",(INDEX(Raw!A:A,MATCH(O139+2000,Raw!Z:Z,0))))</f>
        <v/>
      </c>
      <c r="O139" s="11" t="str">
        <f>(IFERROR(IF(LARGE(Raw!Z:Z,A139+COUNTIF(Raw!C:C,"H")+COUNTIF(Raw!C:C,"S"))-2000&gt;0,LARGE(Raw!Z:Z,A139+COUNTIF(Raw!C:C,"H")+COUNTIF(Raw!C:C,"S"))-2000,""),""))</f>
        <v/>
      </c>
    </row>
    <row r="140" spans="1:15" x14ac:dyDescent="0.3">
      <c r="A140" s="52">
        <v>137</v>
      </c>
      <c r="B140" s="3" t="str">
        <f t="shared" si="8"/>
        <v/>
      </c>
      <c r="C140" s="52" t="str">
        <f>IF(E140="","",(INDEX(Raw!D:D,MATCH(E140+6000,Raw!Z:Z,0))))</f>
        <v/>
      </c>
      <c r="D140" s="52" t="str">
        <f>IF(E140="","",(INDEX(Raw!A:A,MATCH(E140+6000,Raw!Z:Z,0))))</f>
        <v/>
      </c>
      <c r="E140" s="11" t="str">
        <f>(IFERROR(IF(LARGE(Raw!Z:Z,A140)-6000&gt;0,LARGE(Raw!Z:Z,A140)-6000,""),""))</f>
        <v/>
      </c>
      <c r="G140" s="3" t="str">
        <f t="shared" si="6"/>
        <v/>
      </c>
      <c r="H140" s="52" t="str">
        <f>IF(J140="","",(INDEX(Raw!D:D,MATCH(J140+4000,Raw!Z:Z,0))))</f>
        <v/>
      </c>
      <c r="I140" s="52" t="str">
        <f>IF(J140="","",(INDEX(Raw!A:A,MATCH(J140+4000,Raw!Z:Z,0))))</f>
        <v/>
      </c>
      <c r="J140" s="11" t="str">
        <f>(IFERROR(IF(LARGE(Raw!Z:Z,A140+COUNTIF(Raw!C:C,"H"))-4000&gt;0,LARGE(Raw!Z:Z,A140+COUNTIF(Raw!C:C,"H"))-4000,""),""))</f>
        <v/>
      </c>
      <c r="L140" s="3" t="str">
        <f t="shared" si="7"/>
        <v/>
      </c>
      <c r="M140" s="52" t="str">
        <f>IF(O140="","",(INDEX(Raw!D:D,MATCH(O140+2000,Raw!Z:Z,0))))</f>
        <v/>
      </c>
      <c r="N140" s="52" t="str">
        <f>IF(O140="","",(INDEX(Raw!A:A,MATCH(O140+2000,Raw!Z:Z,0))))</f>
        <v/>
      </c>
      <c r="O140" s="11" t="str">
        <f>(IFERROR(IF(LARGE(Raw!Z:Z,A140+COUNTIF(Raw!C:C,"H")+COUNTIF(Raw!C:C,"S"))-2000&gt;0,LARGE(Raw!Z:Z,A140+COUNTIF(Raw!C:C,"H")+COUNTIF(Raw!C:C,"S"))-2000,""),""))</f>
        <v/>
      </c>
    </row>
    <row r="141" spans="1:15" x14ac:dyDescent="0.3">
      <c r="A141" s="52">
        <v>138</v>
      </c>
      <c r="B141" s="3" t="str">
        <f t="shared" si="8"/>
        <v/>
      </c>
      <c r="C141" s="52" t="str">
        <f>IF(E141="","",(INDEX(Raw!D:D,MATCH(E141+6000,Raw!Z:Z,0))))</f>
        <v/>
      </c>
      <c r="D141" s="52" t="str">
        <f>IF(E141="","",(INDEX(Raw!A:A,MATCH(E141+6000,Raw!Z:Z,0))))</f>
        <v/>
      </c>
      <c r="E141" s="11" t="str">
        <f>(IFERROR(IF(LARGE(Raw!Z:Z,A141)-6000&gt;0,LARGE(Raw!Z:Z,A141)-6000,""),""))</f>
        <v/>
      </c>
      <c r="G141" s="3" t="str">
        <f t="shared" si="6"/>
        <v/>
      </c>
      <c r="H141" s="52" t="str">
        <f>IF(J141="","",(INDEX(Raw!D:D,MATCH(J141+4000,Raw!Z:Z,0))))</f>
        <v/>
      </c>
      <c r="I141" s="52" t="str">
        <f>IF(J141="","",(INDEX(Raw!A:A,MATCH(J141+4000,Raw!Z:Z,0))))</f>
        <v/>
      </c>
      <c r="J141" s="11" t="str">
        <f>(IFERROR(IF(LARGE(Raw!Z:Z,A141+COUNTIF(Raw!C:C,"H"))-4000&gt;0,LARGE(Raw!Z:Z,A141+COUNTIF(Raw!C:C,"H"))-4000,""),""))</f>
        <v/>
      </c>
      <c r="L141" s="3" t="str">
        <f t="shared" si="7"/>
        <v/>
      </c>
      <c r="M141" s="52" t="str">
        <f>IF(O141="","",(INDEX(Raw!D:D,MATCH(O141+2000,Raw!Z:Z,0))))</f>
        <v/>
      </c>
      <c r="N141" s="52" t="str">
        <f>IF(O141="","",(INDEX(Raw!A:A,MATCH(O141+2000,Raw!Z:Z,0))))</f>
        <v/>
      </c>
      <c r="O141" s="11" t="str">
        <f>(IFERROR(IF(LARGE(Raw!Z:Z,A141+COUNTIF(Raw!C:C,"H")+COUNTIF(Raw!C:C,"S"))-2000&gt;0,LARGE(Raw!Z:Z,A141+COUNTIF(Raw!C:C,"H")+COUNTIF(Raw!C:C,"S"))-2000,""),""))</f>
        <v/>
      </c>
    </row>
    <row r="142" spans="1:15" x14ac:dyDescent="0.3">
      <c r="A142" s="52">
        <v>139</v>
      </c>
      <c r="B142" s="3" t="str">
        <f t="shared" si="8"/>
        <v/>
      </c>
      <c r="C142" s="52" t="str">
        <f>IF(E142="","",(INDEX(Raw!D:D,MATCH(E142+6000,Raw!Z:Z,0))))</f>
        <v/>
      </c>
      <c r="D142" s="52" t="str">
        <f>IF(E142="","",(INDEX(Raw!A:A,MATCH(E142+6000,Raw!Z:Z,0))))</f>
        <v/>
      </c>
      <c r="E142" s="11" t="str">
        <f>(IFERROR(IF(LARGE(Raw!Z:Z,A142)-6000&gt;0,LARGE(Raw!Z:Z,A142)-6000,""),""))</f>
        <v/>
      </c>
      <c r="G142" s="3" t="str">
        <f t="shared" si="6"/>
        <v/>
      </c>
      <c r="H142" s="52" t="str">
        <f>IF(J142="","",(INDEX(Raw!D:D,MATCH(J142+4000,Raw!Z:Z,0))))</f>
        <v/>
      </c>
      <c r="I142" s="52" t="str">
        <f>IF(J142="","",(INDEX(Raw!A:A,MATCH(J142+4000,Raw!Z:Z,0))))</f>
        <v/>
      </c>
      <c r="J142" s="11" t="str">
        <f>(IFERROR(IF(LARGE(Raw!Z:Z,A142+COUNTIF(Raw!C:C,"H"))-4000&gt;0,LARGE(Raw!Z:Z,A142+COUNTIF(Raw!C:C,"H"))-4000,""),""))</f>
        <v/>
      </c>
      <c r="L142" s="3" t="str">
        <f t="shared" si="7"/>
        <v/>
      </c>
      <c r="M142" s="52" t="str">
        <f>IF(O142="","",(INDEX(Raw!D:D,MATCH(O142+2000,Raw!Z:Z,0))))</f>
        <v/>
      </c>
      <c r="N142" s="52" t="str">
        <f>IF(O142="","",(INDEX(Raw!A:A,MATCH(O142+2000,Raw!Z:Z,0))))</f>
        <v/>
      </c>
      <c r="O142" s="11" t="str">
        <f>(IFERROR(IF(LARGE(Raw!Z:Z,A142+COUNTIF(Raw!C:C,"H")+COUNTIF(Raw!C:C,"S"))-2000&gt;0,LARGE(Raw!Z:Z,A142+COUNTIF(Raw!C:C,"H")+COUNTIF(Raw!C:C,"S"))-2000,""),""))</f>
        <v/>
      </c>
    </row>
    <row r="143" spans="1:15" x14ac:dyDescent="0.3">
      <c r="A143" s="52">
        <v>140</v>
      </c>
      <c r="B143" s="3" t="str">
        <f t="shared" si="8"/>
        <v/>
      </c>
      <c r="C143" s="52" t="str">
        <f>IF(E143="","",(INDEX(Raw!D:D,MATCH(E143+6000,Raw!Z:Z,0))))</f>
        <v/>
      </c>
      <c r="D143" s="52" t="str">
        <f>IF(E143="","",(INDEX(Raw!A:A,MATCH(E143+6000,Raw!Z:Z,0))))</f>
        <v/>
      </c>
      <c r="E143" s="11" t="str">
        <f>(IFERROR(IF(LARGE(Raw!Z:Z,A143)-6000&gt;0,LARGE(Raw!Z:Z,A143)-6000,""),""))</f>
        <v/>
      </c>
      <c r="G143" s="3" t="str">
        <f t="shared" si="6"/>
        <v/>
      </c>
      <c r="H143" s="52" t="str">
        <f>IF(J143="","",(INDEX(Raw!D:D,MATCH(J143+4000,Raw!Z:Z,0))))</f>
        <v/>
      </c>
      <c r="I143" s="52" t="str">
        <f>IF(J143="","",(INDEX(Raw!A:A,MATCH(J143+4000,Raw!Z:Z,0))))</f>
        <v/>
      </c>
      <c r="J143" s="11" t="str">
        <f>(IFERROR(IF(LARGE(Raw!Z:Z,A143+COUNTIF(Raw!C:C,"H"))-4000&gt;0,LARGE(Raw!Z:Z,A143+COUNTIF(Raw!C:C,"H"))-4000,""),""))</f>
        <v/>
      </c>
      <c r="L143" s="3" t="str">
        <f t="shared" si="7"/>
        <v/>
      </c>
      <c r="M143" s="52" t="str">
        <f>IF(O143="","",(INDEX(Raw!D:D,MATCH(O143+2000,Raw!Z:Z,0))))</f>
        <v/>
      </c>
      <c r="N143" s="52" t="str">
        <f>IF(O143="","",(INDEX(Raw!A:A,MATCH(O143+2000,Raw!Z:Z,0))))</f>
        <v/>
      </c>
      <c r="O143" s="11" t="str">
        <f>(IFERROR(IF(LARGE(Raw!Z:Z,A143+COUNTIF(Raw!C:C,"H")+COUNTIF(Raw!C:C,"S"))-2000&gt;0,LARGE(Raw!Z:Z,A143+COUNTIF(Raw!C:C,"H")+COUNTIF(Raw!C:C,"S"))-2000,""),""))</f>
        <v/>
      </c>
    </row>
    <row r="144" spans="1:15" x14ac:dyDescent="0.3">
      <c r="A144" s="52">
        <v>141</v>
      </c>
      <c r="B144" s="3" t="str">
        <f t="shared" si="8"/>
        <v/>
      </c>
      <c r="C144" s="52" t="str">
        <f>IF(E144="","",(INDEX(Raw!D:D,MATCH(E144+6000,Raw!Z:Z,0))))</f>
        <v/>
      </c>
      <c r="D144" s="52" t="str">
        <f>IF(E144="","",(INDEX(Raw!A:A,MATCH(E144+6000,Raw!Z:Z,0))))</f>
        <v/>
      </c>
      <c r="E144" s="11" t="str">
        <f>(IFERROR(IF(LARGE(Raw!Z:Z,A144)-6000&gt;0,LARGE(Raw!Z:Z,A144)-6000,""),""))</f>
        <v/>
      </c>
      <c r="G144" s="3" t="str">
        <f t="shared" si="6"/>
        <v/>
      </c>
      <c r="H144" s="52" t="str">
        <f>IF(J144="","",(INDEX(Raw!D:D,MATCH(J144+4000,Raw!Z:Z,0))))</f>
        <v/>
      </c>
      <c r="I144" s="52" t="str">
        <f>IF(J144="","",(INDEX(Raw!A:A,MATCH(J144+4000,Raw!Z:Z,0))))</f>
        <v/>
      </c>
      <c r="J144" s="11" t="str">
        <f>(IFERROR(IF(LARGE(Raw!Z:Z,A144+COUNTIF(Raw!C:C,"H"))-4000&gt;0,LARGE(Raw!Z:Z,A144+COUNTIF(Raw!C:C,"H"))-4000,""),""))</f>
        <v/>
      </c>
      <c r="L144" s="3" t="str">
        <f t="shared" si="7"/>
        <v/>
      </c>
      <c r="M144" s="52" t="str">
        <f>IF(O144="","",(INDEX(Raw!D:D,MATCH(O144+2000,Raw!Z:Z,0))))</f>
        <v/>
      </c>
      <c r="N144" s="52" t="str">
        <f>IF(O144="","",(INDEX(Raw!A:A,MATCH(O144+2000,Raw!Z:Z,0))))</f>
        <v/>
      </c>
      <c r="O144" s="11" t="str">
        <f>(IFERROR(IF(LARGE(Raw!Z:Z,A144+COUNTIF(Raw!C:C,"H")+COUNTIF(Raw!C:C,"S"))-2000&gt;0,LARGE(Raw!Z:Z,A144+COUNTIF(Raw!C:C,"H")+COUNTIF(Raw!C:C,"S"))-2000,""),""))</f>
        <v/>
      </c>
    </row>
    <row r="145" spans="1:15" x14ac:dyDescent="0.3">
      <c r="A145" s="52">
        <v>142</v>
      </c>
      <c r="B145" s="3" t="str">
        <f t="shared" si="8"/>
        <v/>
      </c>
      <c r="C145" s="52" t="str">
        <f>IF(E145="","",(INDEX(Raw!D:D,MATCH(E145+6000,Raw!Z:Z,0))))</f>
        <v/>
      </c>
      <c r="D145" s="52" t="str">
        <f>IF(E145="","",(INDEX(Raw!A:A,MATCH(E145+6000,Raw!Z:Z,0))))</f>
        <v/>
      </c>
      <c r="E145" s="11" t="str">
        <f>(IFERROR(IF(LARGE(Raw!Z:Z,A145)-6000&gt;0,LARGE(Raw!Z:Z,A145)-6000,""),""))</f>
        <v/>
      </c>
      <c r="G145" s="3" t="str">
        <f t="shared" si="6"/>
        <v/>
      </c>
      <c r="H145" s="52" t="str">
        <f>IF(J145="","",(INDEX(Raw!D:D,MATCH(J145+4000,Raw!Z:Z,0))))</f>
        <v/>
      </c>
      <c r="I145" s="52" t="str">
        <f>IF(J145="","",(INDEX(Raw!A:A,MATCH(J145+4000,Raw!Z:Z,0))))</f>
        <v/>
      </c>
      <c r="J145" s="11" t="str">
        <f>(IFERROR(IF(LARGE(Raw!Z:Z,A145+COUNTIF(Raw!C:C,"H"))-4000&gt;0,LARGE(Raw!Z:Z,A145+COUNTIF(Raw!C:C,"H"))-4000,""),""))</f>
        <v/>
      </c>
      <c r="L145" s="3" t="str">
        <f t="shared" si="7"/>
        <v/>
      </c>
      <c r="M145" s="52" t="str">
        <f>IF(O145="","",(INDEX(Raw!D:D,MATCH(O145+2000,Raw!Z:Z,0))))</f>
        <v/>
      </c>
      <c r="N145" s="52" t="str">
        <f>IF(O145="","",(INDEX(Raw!A:A,MATCH(O145+2000,Raw!Z:Z,0))))</f>
        <v/>
      </c>
      <c r="O145" s="11" t="str">
        <f>(IFERROR(IF(LARGE(Raw!Z:Z,A145+COUNTIF(Raw!C:C,"H")+COUNTIF(Raw!C:C,"S"))-2000&gt;0,LARGE(Raw!Z:Z,A145+COUNTIF(Raw!C:C,"H")+COUNTIF(Raw!C:C,"S"))-2000,""),""))</f>
        <v/>
      </c>
    </row>
    <row r="146" spans="1:15" x14ac:dyDescent="0.3">
      <c r="A146" s="52">
        <v>143</v>
      </c>
      <c r="B146" s="3" t="str">
        <f t="shared" si="8"/>
        <v/>
      </c>
      <c r="C146" s="52" t="str">
        <f>IF(E146="","",(INDEX(Raw!D:D,MATCH(E146+6000,Raw!Z:Z,0))))</f>
        <v/>
      </c>
      <c r="D146" s="52" t="str">
        <f>IF(E146="","",(INDEX(Raw!A:A,MATCH(E146+6000,Raw!Z:Z,0))))</f>
        <v/>
      </c>
      <c r="E146" s="11" t="str">
        <f>(IFERROR(IF(LARGE(Raw!Z:Z,A146)-6000&gt;0,LARGE(Raw!Z:Z,A146)-6000,""),""))</f>
        <v/>
      </c>
      <c r="G146" s="3" t="str">
        <f t="shared" si="6"/>
        <v/>
      </c>
      <c r="H146" s="52" t="str">
        <f>IF(J146="","",(INDEX(Raw!D:D,MATCH(J146+4000,Raw!Z:Z,0))))</f>
        <v/>
      </c>
      <c r="I146" s="52" t="str">
        <f>IF(J146="","",(INDEX(Raw!A:A,MATCH(J146+4000,Raw!Z:Z,0))))</f>
        <v/>
      </c>
      <c r="J146" s="11" t="str">
        <f>(IFERROR(IF(LARGE(Raw!Z:Z,A146+COUNTIF(Raw!C:C,"H"))-4000&gt;0,LARGE(Raw!Z:Z,A146+COUNTIF(Raw!C:C,"H"))-4000,""),""))</f>
        <v/>
      </c>
      <c r="L146" s="3" t="str">
        <f t="shared" si="7"/>
        <v/>
      </c>
      <c r="M146" s="52" t="str">
        <f>IF(O146="","",(INDEX(Raw!D:D,MATCH(O146+2000,Raw!Z:Z,0))))</f>
        <v/>
      </c>
      <c r="N146" s="52" t="str">
        <f>IF(O146="","",(INDEX(Raw!A:A,MATCH(O146+2000,Raw!Z:Z,0))))</f>
        <v/>
      </c>
      <c r="O146" s="11" t="str">
        <f>(IFERROR(IF(LARGE(Raw!Z:Z,A146+COUNTIF(Raw!C:C,"H")+COUNTIF(Raw!C:C,"S"))-2000&gt;0,LARGE(Raw!Z:Z,A146+COUNTIF(Raw!C:C,"H")+COUNTIF(Raw!C:C,"S"))-2000,""),""))</f>
        <v/>
      </c>
    </row>
    <row r="147" spans="1:15" x14ac:dyDescent="0.3">
      <c r="A147" s="52">
        <v>144</v>
      </c>
      <c r="B147" s="3" t="str">
        <f t="shared" si="8"/>
        <v/>
      </c>
      <c r="C147" s="52" t="str">
        <f>IF(E147="","",(INDEX(Raw!D:D,MATCH(E147+6000,Raw!Z:Z,0))))</f>
        <v/>
      </c>
      <c r="D147" s="52" t="str">
        <f>IF(E147="","",(INDEX(Raw!A:A,MATCH(E147+6000,Raw!Z:Z,0))))</f>
        <v/>
      </c>
      <c r="E147" s="11" t="str">
        <f>(IFERROR(IF(LARGE(Raw!Z:Z,A147)-6000&gt;0,LARGE(Raw!Z:Z,A147)-6000,""),""))</f>
        <v/>
      </c>
      <c r="G147" s="3" t="str">
        <f t="shared" si="6"/>
        <v/>
      </c>
      <c r="H147" s="52" t="str">
        <f>IF(J147="","",(INDEX(Raw!D:D,MATCH(J147+4000,Raw!Z:Z,0))))</f>
        <v/>
      </c>
      <c r="I147" s="52" t="str">
        <f>IF(J147="","",(INDEX(Raw!A:A,MATCH(J147+4000,Raw!Z:Z,0))))</f>
        <v/>
      </c>
      <c r="J147" s="11" t="str">
        <f>(IFERROR(IF(LARGE(Raw!Z:Z,A147+COUNTIF(Raw!C:C,"H"))-4000&gt;0,LARGE(Raw!Z:Z,A147+COUNTIF(Raw!C:C,"H"))-4000,""),""))</f>
        <v/>
      </c>
      <c r="L147" s="3" t="str">
        <f t="shared" si="7"/>
        <v/>
      </c>
      <c r="M147" s="52" t="str">
        <f>IF(O147="","",(INDEX(Raw!D:D,MATCH(O147+2000,Raw!Z:Z,0))))</f>
        <v/>
      </c>
      <c r="N147" s="52" t="str">
        <f>IF(O147="","",(INDEX(Raw!A:A,MATCH(O147+2000,Raw!Z:Z,0))))</f>
        <v/>
      </c>
      <c r="O147" s="11" t="str">
        <f>(IFERROR(IF(LARGE(Raw!Z:Z,A147+COUNTIF(Raw!C:C,"H")+COUNTIF(Raw!C:C,"S"))-2000&gt;0,LARGE(Raw!Z:Z,A147+COUNTIF(Raw!C:C,"H")+COUNTIF(Raw!C:C,"S"))-2000,""),""))</f>
        <v/>
      </c>
    </row>
    <row r="148" spans="1:15" x14ac:dyDescent="0.3">
      <c r="A148" s="52">
        <v>145</v>
      </c>
      <c r="B148" s="3" t="str">
        <f t="shared" si="8"/>
        <v/>
      </c>
      <c r="C148" s="52" t="str">
        <f>IF(E148="","",(INDEX(Raw!D:D,MATCH(E148+6000,Raw!Z:Z,0))))</f>
        <v/>
      </c>
      <c r="D148" s="52" t="str">
        <f>IF(E148="","",(INDEX(Raw!A:A,MATCH(E148+6000,Raw!Z:Z,0))))</f>
        <v/>
      </c>
      <c r="E148" s="11" t="str">
        <f>(IFERROR(IF(LARGE(Raw!Z:Z,A148)-6000&gt;0,LARGE(Raw!Z:Z,A148)-6000,""),""))</f>
        <v/>
      </c>
      <c r="G148" s="3" t="str">
        <f t="shared" si="6"/>
        <v/>
      </c>
      <c r="H148" s="52" t="str">
        <f>IF(J148="","",(INDEX(Raw!D:D,MATCH(J148+4000,Raw!Z:Z,0))))</f>
        <v/>
      </c>
      <c r="I148" s="52" t="str">
        <f>IF(J148="","",(INDEX(Raw!A:A,MATCH(J148+4000,Raw!Z:Z,0))))</f>
        <v/>
      </c>
      <c r="J148" s="11" t="str">
        <f>(IFERROR(IF(LARGE(Raw!Z:Z,A148+COUNTIF(Raw!C:C,"H"))-4000&gt;0,LARGE(Raw!Z:Z,A148+COUNTIF(Raw!C:C,"H"))-4000,""),""))</f>
        <v/>
      </c>
      <c r="L148" s="3" t="str">
        <f t="shared" si="7"/>
        <v/>
      </c>
      <c r="M148" s="52" t="str">
        <f>IF(O148="","",(INDEX(Raw!D:D,MATCH(O148+2000,Raw!Z:Z,0))))</f>
        <v/>
      </c>
      <c r="N148" s="52" t="str">
        <f>IF(O148="","",(INDEX(Raw!A:A,MATCH(O148+2000,Raw!Z:Z,0))))</f>
        <v/>
      </c>
      <c r="O148" s="11" t="str">
        <f>(IFERROR(IF(LARGE(Raw!Z:Z,A148+COUNTIF(Raw!C:C,"H")+COUNTIF(Raw!C:C,"S"))-2000&gt;0,LARGE(Raw!Z:Z,A148+COUNTIF(Raw!C:C,"H")+COUNTIF(Raw!C:C,"S"))-2000,""),""))</f>
        <v/>
      </c>
    </row>
    <row r="149" spans="1:15" x14ac:dyDescent="0.3">
      <c r="A149" s="52">
        <v>146</v>
      </c>
      <c r="B149" s="3" t="str">
        <f t="shared" si="8"/>
        <v/>
      </c>
      <c r="C149" s="52" t="str">
        <f>IF(E149="","",(INDEX(Raw!D:D,MATCH(E149+6000,Raw!Z:Z,0))))</f>
        <v/>
      </c>
      <c r="D149" s="52" t="str">
        <f>IF(E149="","",(INDEX(Raw!A:A,MATCH(E149+6000,Raw!Z:Z,0))))</f>
        <v/>
      </c>
      <c r="E149" s="11" t="str">
        <f>(IFERROR(IF(LARGE(Raw!Z:Z,A149)-6000&gt;0,LARGE(Raw!Z:Z,A149)-6000,""),""))</f>
        <v/>
      </c>
      <c r="G149" s="3" t="str">
        <f t="shared" si="6"/>
        <v/>
      </c>
      <c r="H149" s="52" t="str">
        <f>IF(J149="","",(INDEX(Raw!D:D,MATCH(J149+4000,Raw!Z:Z,0))))</f>
        <v/>
      </c>
      <c r="I149" s="52" t="str">
        <f>IF(J149="","",(INDEX(Raw!A:A,MATCH(J149+4000,Raw!Z:Z,0))))</f>
        <v/>
      </c>
      <c r="J149" s="11" t="str">
        <f>(IFERROR(IF(LARGE(Raw!Z:Z,A149+COUNTIF(Raw!C:C,"H"))-4000&gt;0,LARGE(Raw!Z:Z,A149+COUNTIF(Raw!C:C,"H"))-4000,""),""))</f>
        <v/>
      </c>
      <c r="L149" s="3" t="str">
        <f t="shared" si="7"/>
        <v/>
      </c>
      <c r="M149" s="52" t="str">
        <f>IF(O149="","",(INDEX(Raw!D:D,MATCH(O149+2000,Raw!Z:Z,0))))</f>
        <v/>
      </c>
      <c r="N149" s="52" t="str">
        <f>IF(O149="","",(INDEX(Raw!A:A,MATCH(O149+2000,Raw!Z:Z,0))))</f>
        <v/>
      </c>
      <c r="O149" s="11" t="str">
        <f>(IFERROR(IF(LARGE(Raw!Z:Z,A149+COUNTIF(Raw!C:C,"H")+COUNTIF(Raw!C:C,"S"))-2000&gt;0,LARGE(Raw!Z:Z,A149+COUNTIF(Raw!C:C,"H")+COUNTIF(Raw!C:C,"S"))-2000,""),""))</f>
        <v/>
      </c>
    </row>
    <row r="150" spans="1:15" x14ac:dyDescent="0.3">
      <c r="A150" s="52">
        <v>147</v>
      </c>
      <c r="B150" s="3" t="str">
        <f t="shared" si="8"/>
        <v/>
      </c>
      <c r="C150" s="52" t="str">
        <f>IF(E150="","",(INDEX(Raw!D:D,MATCH(E150+6000,Raw!Z:Z,0))))</f>
        <v/>
      </c>
      <c r="D150" s="52" t="str">
        <f>IF(E150="","",(INDEX(Raw!A:A,MATCH(E150+6000,Raw!Z:Z,0))))</f>
        <v/>
      </c>
      <c r="E150" s="11" t="str">
        <f>(IFERROR(IF(LARGE(Raw!Z:Z,A150)-6000&gt;0,LARGE(Raw!Z:Z,A150)-6000,""),""))</f>
        <v/>
      </c>
      <c r="G150" s="3" t="str">
        <f t="shared" si="6"/>
        <v/>
      </c>
      <c r="H150" s="52" t="str">
        <f>IF(J150="","",(INDEX(Raw!D:D,MATCH(J150+4000,Raw!Z:Z,0))))</f>
        <v/>
      </c>
      <c r="I150" s="52" t="str">
        <f>IF(J150="","",(INDEX(Raw!A:A,MATCH(J150+4000,Raw!Z:Z,0))))</f>
        <v/>
      </c>
      <c r="J150" s="11" t="str">
        <f>(IFERROR(IF(LARGE(Raw!Z:Z,A150+COUNTIF(Raw!C:C,"H"))-4000&gt;0,LARGE(Raw!Z:Z,A150+COUNTIF(Raw!C:C,"H"))-4000,""),""))</f>
        <v/>
      </c>
      <c r="L150" s="3" t="str">
        <f t="shared" si="7"/>
        <v/>
      </c>
      <c r="M150" s="52" t="str">
        <f>IF(O150="","",(INDEX(Raw!D:D,MATCH(O150+2000,Raw!Z:Z,0))))</f>
        <v/>
      </c>
      <c r="N150" s="52" t="str">
        <f>IF(O150="","",(INDEX(Raw!A:A,MATCH(O150+2000,Raw!Z:Z,0))))</f>
        <v/>
      </c>
      <c r="O150" s="11" t="str">
        <f>(IFERROR(IF(LARGE(Raw!Z:Z,A150+COUNTIF(Raw!C:C,"H")+COUNTIF(Raw!C:C,"S"))-2000&gt;0,LARGE(Raw!Z:Z,A150+COUNTIF(Raw!C:C,"H")+COUNTIF(Raw!C:C,"S"))-2000,""),""))</f>
        <v/>
      </c>
    </row>
    <row r="151" spans="1:15" x14ac:dyDescent="0.3">
      <c r="A151" s="52">
        <v>148</v>
      </c>
      <c r="B151" s="3" t="str">
        <f t="shared" si="8"/>
        <v/>
      </c>
      <c r="C151" s="52" t="str">
        <f>IF(E151="","",(INDEX(Raw!D:D,MATCH(E151+6000,Raw!Z:Z,0))))</f>
        <v/>
      </c>
      <c r="D151" s="52" t="str">
        <f>IF(E151="","",(INDEX(Raw!A:A,MATCH(E151+6000,Raw!Z:Z,0))))</f>
        <v/>
      </c>
      <c r="E151" s="11" t="str">
        <f>(IFERROR(IF(LARGE(Raw!Z:Z,A151)-6000&gt;0,LARGE(Raw!Z:Z,A151)-6000,""),""))</f>
        <v/>
      </c>
      <c r="G151" s="3" t="str">
        <f t="shared" si="6"/>
        <v/>
      </c>
      <c r="H151" s="52" t="str">
        <f>IF(J151="","",(INDEX(Raw!D:D,MATCH(J151+4000,Raw!Z:Z,0))))</f>
        <v/>
      </c>
      <c r="I151" s="52" t="str">
        <f>IF(J151="","",(INDEX(Raw!A:A,MATCH(J151+4000,Raw!Z:Z,0))))</f>
        <v/>
      </c>
      <c r="J151" s="11" t="str">
        <f>(IFERROR(IF(LARGE(Raw!Z:Z,A151+COUNTIF(Raw!C:C,"H"))-4000&gt;0,LARGE(Raw!Z:Z,A151+COUNTIF(Raw!C:C,"H"))-4000,""),""))</f>
        <v/>
      </c>
      <c r="L151" s="3" t="str">
        <f t="shared" si="7"/>
        <v/>
      </c>
      <c r="M151" s="52" t="str">
        <f>IF(O151="","",(INDEX(Raw!D:D,MATCH(O151+2000,Raw!Z:Z,0))))</f>
        <v/>
      </c>
      <c r="N151" s="52" t="str">
        <f>IF(O151="","",(INDEX(Raw!A:A,MATCH(O151+2000,Raw!Z:Z,0))))</f>
        <v/>
      </c>
      <c r="O151" s="11" t="str">
        <f>(IFERROR(IF(LARGE(Raw!Z:Z,A151+COUNTIF(Raw!C:C,"H")+COUNTIF(Raw!C:C,"S"))-2000&gt;0,LARGE(Raw!Z:Z,A151+COUNTIF(Raw!C:C,"H")+COUNTIF(Raw!C:C,"S"))-2000,""),""))</f>
        <v/>
      </c>
    </row>
    <row r="152" spans="1:15" x14ac:dyDescent="0.3">
      <c r="A152" s="52">
        <v>149</v>
      </c>
      <c r="B152" s="3" t="str">
        <f t="shared" si="8"/>
        <v/>
      </c>
      <c r="C152" s="52" t="str">
        <f>IF(E152="","",(INDEX(Raw!D:D,MATCH(E152+6000,Raw!Z:Z,0))))</f>
        <v/>
      </c>
      <c r="D152" s="52" t="str">
        <f>IF(E152="","",(INDEX(Raw!A:A,MATCH(E152+6000,Raw!Z:Z,0))))</f>
        <v/>
      </c>
      <c r="E152" s="11" t="str">
        <f>(IFERROR(IF(LARGE(Raw!Z:Z,A152)-6000&gt;0,LARGE(Raw!Z:Z,A152)-6000,""),""))</f>
        <v/>
      </c>
      <c r="G152" s="3" t="str">
        <f t="shared" si="6"/>
        <v/>
      </c>
      <c r="H152" s="52" t="str">
        <f>IF(J152="","",(INDEX(Raw!D:D,MATCH(J152+4000,Raw!Z:Z,0))))</f>
        <v/>
      </c>
      <c r="I152" s="52" t="str">
        <f>IF(J152="","",(INDEX(Raw!A:A,MATCH(J152+4000,Raw!Z:Z,0))))</f>
        <v/>
      </c>
      <c r="J152" s="11" t="str">
        <f>(IFERROR(IF(LARGE(Raw!Z:Z,A152+COUNTIF(Raw!C:C,"H"))-4000&gt;0,LARGE(Raw!Z:Z,A152+COUNTIF(Raw!C:C,"H"))-4000,""),""))</f>
        <v/>
      </c>
      <c r="L152" s="3" t="str">
        <f t="shared" si="7"/>
        <v/>
      </c>
      <c r="M152" s="52" t="str">
        <f>IF(O152="","",(INDEX(Raw!D:D,MATCH(O152+2000,Raw!Z:Z,0))))</f>
        <v/>
      </c>
      <c r="N152" s="52" t="str">
        <f>IF(O152="","",(INDEX(Raw!A:A,MATCH(O152+2000,Raw!Z:Z,0))))</f>
        <v/>
      </c>
      <c r="O152" s="11" t="str">
        <f>(IFERROR(IF(LARGE(Raw!Z:Z,A152+COUNTIF(Raw!C:C,"H")+COUNTIF(Raw!C:C,"S"))-2000&gt;0,LARGE(Raw!Z:Z,A152+COUNTIF(Raw!C:C,"H")+COUNTIF(Raw!C:C,"S"))-2000,""),""))</f>
        <v/>
      </c>
    </row>
    <row r="153" spans="1:15" x14ac:dyDescent="0.3">
      <c r="A153" s="52">
        <v>150</v>
      </c>
      <c r="B153" s="3" t="str">
        <f t="shared" si="8"/>
        <v/>
      </c>
      <c r="C153" s="52" t="str">
        <f>IF(E153="","",(INDEX(Raw!D:D,MATCH(E153+6000,Raw!Z:Z,0))))</f>
        <v/>
      </c>
      <c r="D153" s="52" t="str">
        <f>IF(E153="","",(INDEX(Raw!A:A,MATCH(E153+6000,Raw!Z:Z,0))))</f>
        <v/>
      </c>
      <c r="E153" s="11" t="str">
        <f>(IFERROR(IF(LARGE(Raw!Z:Z,A153)-6000&gt;0,LARGE(Raw!Z:Z,A153)-6000,""),""))</f>
        <v/>
      </c>
      <c r="G153" s="3" t="str">
        <f t="shared" si="6"/>
        <v/>
      </c>
      <c r="H153" s="52" t="str">
        <f>IF(J153="","",(INDEX(Raw!D:D,MATCH(J153+4000,Raw!Z:Z,0))))</f>
        <v/>
      </c>
      <c r="I153" s="52" t="str">
        <f>IF(J153="","",(INDEX(Raw!A:A,MATCH(J153+4000,Raw!Z:Z,0))))</f>
        <v/>
      </c>
      <c r="J153" s="11" t="str">
        <f>(IFERROR(IF(LARGE(Raw!Z:Z,A153+COUNTIF(Raw!C:C,"H"))-4000&gt;0,LARGE(Raw!Z:Z,A153+COUNTIF(Raw!C:C,"H"))-4000,""),""))</f>
        <v/>
      </c>
      <c r="L153" s="3" t="str">
        <f t="shared" si="7"/>
        <v/>
      </c>
      <c r="M153" s="52" t="str">
        <f>IF(O153="","",(INDEX(Raw!D:D,MATCH(O153+2000,Raw!Z:Z,0))))</f>
        <v/>
      </c>
      <c r="N153" s="52" t="str">
        <f>IF(O153="","",(INDEX(Raw!A:A,MATCH(O153+2000,Raw!Z:Z,0))))</f>
        <v/>
      </c>
      <c r="O153" s="11" t="str">
        <f>(IFERROR(IF(LARGE(Raw!Z:Z,A153+COUNTIF(Raw!C:C,"H")+COUNTIF(Raw!C:C,"S"))-2000&gt;0,LARGE(Raw!Z:Z,A153+COUNTIF(Raw!C:C,"H")+COUNTIF(Raw!C:C,"S"))-2000,""),""))</f>
        <v/>
      </c>
    </row>
    <row r="154" spans="1:15" x14ac:dyDescent="0.3">
      <c r="A154" s="52">
        <v>151</v>
      </c>
      <c r="B154" s="3" t="str">
        <f t="shared" si="8"/>
        <v/>
      </c>
      <c r="C154" s="52" t="str">
        <f>IF(E154="","",(INDEX(Raw!D:D,MATCH(E154+6000,Raw!Z:Z,0))))</f>
        <v/>
      </c>
      <c r="D154" s="52" t="str">
        <f>IF(E154="","",(INDEX(Raw!A:A,MATCH(E154+6000,Raw!Z:Z,0))))</f>
        <v/>
      </c>
      <c r="E154" s="11" t="str">
        <f>(IFERROR(IF(LARGE(Raw!Z:Z,A154)-6000&gt;0,LARGE(Raw!Z:Z,A154)-6000,""),""))</f>
        <v/>
      </c>
      <c r="G154" s="3" t="str">
        <f t="shared" si="6"/>
        <v/>
      </c>
      <c r="H154" s="52" t="str">
        <f>IF(J154="","",(INDEX(Raw!D:D,MATCH(J154+4000,Raw!Z:Z,0))))</f>
        <v/>
      </c>
      <c r="I154" s="52" t="str">
        <f>IF(J154="","",(INDEX(Raw!A:A,MATCH(J154+4000,Raw!Z:Z,0))))</f>
        <v/>
      </c>
      <c r="J154" s="11" t="str">
        <f>(IFERROR(IF(LARGE(Raw!Z:Z,A154+COUNTIF(Raw!C:C,"H"))-4000&gt;0,LARGE(Raw!Z:Z,A154+COUNTIF(Raw!C:C,"H"))-4000,""),""))</f>
        <v/>
      </c>
      <c r="L154" s="3" t="str">
        <f t="shared" si="7"/>
        <v/>
      </c>
      <c r="M154" s="52" t="str">
        <f>IF(O154="","",(INDEX(Raw!D:D,MATCH(O154+2000,Raw!Z:Z,0))))</f>
        <v/>
      </c>
      <c r="N154" s="52" t="str">
        <f>IF(O154="","",(INDEX(Raw!A:A,MATCH(O154+2000,Raw!Z:Z,0))))</f>
        <v/>
      </c>
      <c r="O154" s="11" t="str">
        <f>(IFERROR(IF(LARGE(Raw!Z:Z,A154+COUNTIF(Raw!C:C,"H")+COUNTIF(Raw!C:C,"S"))-2000&gt;0,LARGE(Raw!Z:Z,A154+COUNTIF(Raw!C:C,"H")+COUNTIF(Raw!C:C,"S"))-2000,""),""))</f>
        <v/>
      </c>
    </row>
    <row r="155" spans="1:15" x14ac:dyDescent="0.3">
      <c r="A155" s="52">
        <v>152</v>
      </c>
      <c r="B155" s="3" t="str">
        <f t="shared" si="8"/>
        <v/>
      </c>
      <c r="C155" s="52" t="str">
        <f>IF(E155="","",(INDEX(Raw!D:D,MATCH(E155+6000,Raw!Z:Z,0))))</f>
        <v/>
      </c>
      <c r="D155" s="52" t="str">
        <f>IF(E155="","",(INDEX(Raw!A:A,MATCH(E155+6000,Raw!Z:Z,0))))</f>
        <v/>
      </c>
      <c r="E155" s="11" t="str">
        <f>(IFERROR(IF(LARGE(Raw!Z:Z,A155)-6000&gt;0,LARGE(Raw!Z:Z,A155)-6000,""),""))</f>
        <v/>
      </c>
      <c r="G155" s="3" t="str">
        <f t="shared" si="6"/>
        <v/>
      </c>
      <c r="H155" s="52" t="str">
        <f>IF(J155="","",(INDEX(Raw!D:D,MATCH(J155+4000,Raw!Z:Z,0))))</f>
        <v/>
      </c>
      <c r="I155" s="52" t="str">
        <f>IF(J155="","",(INDEX(Raw!A:A,MATCH(J155+4000,Raw!Z:Z,0))))</f>
        <v/>
      </c>
      <c r="J155" s="11" t="str">
        <f>(IFERROR(IF(LARGE(Raw!Z:Z,A155+COUNTIF(Raw!C:C,"H"))-4000&gt;0,LARGE(Raw!Z:Z,A155+COUNTIF(Raw!C:C,"H"))-4000,""),""))</f>
        <v/>
      </c>
      <c r="L155" s="3" t="str">
        <f t="shared" si="7"/>
        <v/>
      </c>
      <c r="M155" s="52" t="str">
        <f>IF(O155="","",(INDEX(Raw!D:D,MATCH(O155+2000,Raw!Z:Z,0))))</f>
        <v/>
      </c>
      <c r="N155" s="52" t="str">
        <f>IF(O155="","",(INDEX(Raw!A:A,MATCH(O155+2000,Raw!Z:Z,0))))</f>
        <v/>
      </c>
      <c r="O155" s="11" t="str">
        <f>(IFERROR(IF(LARGE(Raw!Z:Z,A155+COUNTIF(Raw!C:C,"H")+COUNTIF(Raw!C:C,"S"))-2000&gt;0,LARGE(Raw!Z:Z,A155+COUNTIF(Raw!C:C,"H")+COUNTIF(Raw!C:C,"S"))-2000,""),""))</f>
        <v/>
      </c>
    </row>
    <row r="156" spans="1:15" x14ac:dyDescent="0.3">
      <c r="A156" s="52">
        <v>153</v>
      </c>
      <c r="B156" s="3" t="str">
        <f t="shared" si="8"/>
        <v/>
      </c>
      <c r="C156" s="52" t="str">
        <f>IF(E156="","",(INDEX(Raw!D:D,MATCH(E156+6000,Raw!Z:Z,0))))</f>
        <v/>
      </c>
      <c r="D156" s="52" t="str">
        <f>IF(E156="","",(INDEX(Raw!A:A,MATCH(E156+6000,Raw!Z:Z,0))))</f>
        <v/>
      </c>
      <c r="E156" s="11" t="str">
        <f>(IFERROR(IF(LARGE(Raw!Z:Z,A156)-6000&gt;0,LARGE(Raw!Z:Z,A156)-6000,""),""))</f>
        <v/>
      </c>
      <c r="G156" s="3" t="str">
        <f t="shared" si="6"/>
        <v/>
      </c>
      <c r="H156" s="52" t="str">
        <f>IF(J156="","",(INDEX(Raw!D:D,MATCH(J156+4000,Raw!Z:Z,0))))</f>
        <v/>
      </c>
      <c r="I156" s="52" t="str">
        <f>IF(J156="","",(INDEX(Raw!A:A,MATCH(J156+4000,Raw!Z:Z,0))))</f>
        <v/>
      </c>
      <c r="J156" s="11" t="str">
        <f>(IFERROR(IF(LARGE(Raw!Z:Z,A156+COUNTIF(Raw!C:C,"H"))-4000&gt;0,LARGE(Raw!Z:Z,A156+COUNTIF(Raw!C:C,"H"))-4000,""),""))</f>
        <v/>
      </c>
      <c r="L156" s="3" t="str">
        <f t="shared" si="7"/>
        <v/>
      </c>
      <c r="M156" s="52" t="str">
        <f>IF(O156="","",(INDEX(Raw!D:D,MATCH(O156+2000,Raw!Z:Z,0))))</f>
        <v/>
      </c>
      <c r="N156" s="52" t="str">
        <f>IF(O156="","",(INDEX(Raw!A:A,MATCH(O156+2000,Raw!Z:Z,0))))</f>
        <v/>
      </c>
      <c r="O156" s="11" t="str">
        <f>(IFERROR(IF(LARGE(Raw!Z:Z,A156+COUNTIF(Raw!C:C,"H")+COUNTIF(Raw!C:C,"S"))-2000&gt;0,LARGE(Raw!Z:Z,A156+COUNTIF(Raw!C:C,"H")+COUNTIF(Raw!C:C,"S"))-2000,""),""))</f>
        <v/>
      </c>
    </row>
    <row r="157" spans="1:15" x14ac:dyDescent="0.3">
      <c r="A157" s="52">
        <v>154</v>
      </c>
      <c r="B157" s="3" t="str">
        <f t="shared" si="8"/>
        <v/>
      </c>
      <c r="C157" s="52" t="str">
        <f>IF(E157="","",(INDEX(Raw!D:D,MATCH(E157+6000,Raw!Z:Z,0))))</f>
        <v/>
      </c>
      <c r="D157" s="52" t="str">
        <f>IF(E157="","",(INDEX(Raw!A:A,MATCH(E157+6000,Raw!Z:Z,0))))</f>
        <v/>
      </c>
      <c r="E157" s="11" t="str">
        <f>(IFERROR(IF(LARGE(Raw!Z:Z,A157)-6000&gt;0,LARGE(Raw!Z:Z,A157)-6000,""),""))</f>
        <v/>
      </c>
      <c r="G157" s="3" t="str">
        <f t="shared" si="6"/>
        <v/>
      </c>
      <c r="H157" s="52" t="str">
        <f>IF(J157="","",(INDEX(Raw!D:D,MATCH(J157+4000,Raw!Z:Z,0))))</f>
        <v/>
      </c>
      <c r="I157" s="52" t="str">
        <f>IF(J157="","",(INDEX(Raw!A:A,MATCH(J157+4000,Raw!Z:Z,0))))</f>
        <v/>
      </c>
      <c r="J157" s="11" t="str">
        <f>(IFERROR(IF(LARGE(Raw!Z:Z,A157+COUNTIF(Raw!C:C,"H"))-4000&gt;0,LARGE(Raw!Z:Z,A157+COUNTIF(Raw!C:C,"H"))-4000,""),""))</f>
        <v/>
      </c>
      <c r="L157" s="3" t="str">
        <f t="shared" si="7"/>
        <v/>
      </c>
      <c r="M157" s="52" t="str">
        <f>IF(O157="","",(INDEX(Raw!D:D,MATCH(O157+2000,Raw!Z:Z,0))))</f>
        <v/>
      </c>
      <c r="N157" s="52" t="str">
        <f>IF(O157="","",(INDEX(Raw!A:A,MATCH(O157+2000,Raw!Z:Z,0))))</f>
        <v/>
      </c>
      <c r="O157" s="11" t="str">
        <f>(IFERROR(IF(LARGE(Raw!Z:Z,A157+COUNTIF(Raw!C:C,"H")+COUNTIF(Raw!C:C,"S"))-2000&gt;0,LARGE(Raw!Z:Z,A157+COUNTIF(Raw!C:C,"H")+COUNTIF(Raw!C:C,"S"))-2000,""),""))</f>
        <v/>
      </c>
    </row>
    <row r="158" spans="1:15" x14ac:dyDescent="0.3">
      <c r="A158" s="52">
        <v>155</v>
      </c>
      <c r="B158" s="3" t="str">
        <f t="shared" si="8"/>
        <v/>
      </c>
      <c r="C158" s="52" t="str">
        <f>IF(E158="","",(INDEX(Raw!D:D,MATCH(E158+6000,Raw!Z:Z,0))))</f>
        <v/>
      </c>
      <c r="D158" s="52" t="str">
        <f>IF(E158="","",(INDEX(Raw!A:A,MATCH(E158+6000,Raw!Z:Z,0))))</f>
        <v/>
      </c>
      <c r="E158" s="11" t="str">
        <f>(IFERROR(IF(LARGE(Raw!Z:Z,A158)-6000&gt;0,LARGE(Raw!Z:Z,A158)-6000,""),""))</f>
        <v/>
      </c>
      <c r="G158" s="3" t="str">
        <f t="shared" si="6"/>
        <v/>
      </c>
      <c r="H158" s="52" t="str">
        <f>IF(J158="","",(INDEX(Raw!D:D,MATCH(J158+4000,Raw!Z:Z,0))))</f>
        <v/>
      </c>
      <c r="I158" s="52" t="str">
        <f>IF(J158="","",(INDEX(Raw!A:A,MATCH(J158+4000,Raw!Z:Z,0))))</f>
        <v/>
      </c>
      <c r="J158" s="11" t="str">
        <f>(IFERROR(IF(LARGE(Raw!Z:Z,A158+COUNTIF(Raw!C:C,"H"))-4000&gt;0,LARGE(Raw!Z:Z,A158+COUNTIF(Raw!C:C,"H"))-4000,""),""))</f>
        <v/>
      </c>
      <c r="L158" s="3" t="str">
        <f t="shared" si="7"/>
        <v/>
      </c>
      <c r="M158" s="52" t="str">
        <f>IF(O158="","",(INDEX(Raw!D:D,MATCH(O158+2000,Raw!Z:Z,0))))</f>
        <v/>
      </c>
      <c r="N158" s="52" t="str">
        <f>IF(O158="","",(INDEX(Raw!A:A,MATCH(O158+2000,Raw!Z:Z,0))))</f>
        <v/>
      </c>
      <c r="O158" s="11" t="str">
        <f>(IFERROR(IF(LARGE(Raw!Z:Z,A158+COUNTIF(Raw!C:C,"H")+COUNTIF(Raw!C:C,"S"))-2000&gt;0,LARGE(Raw!Z:Z,A158+COUNTIF(Raw!C:C,"H")+COUNTIF(Raw!C:C,"S"))-2000,""),""))</f>
        <v/>
      </c>
    </row>
    <row r="159" spans="1:15" x14ac:dyDescent="0.3">
      <c r="A159" s="52">
        <v>156</v>
      </c>
      <c r="B159" s="3" t="str">
        <f t="shared" si="8"/>
        <v/>
      </c>
      <c r="C159" s="52" t="str">
        <f>IF(E159="","",(INDEX(Raw!D:D,MATCH(E159+6000,Raw!Z:Z,0))))</f>
        <v/>
      </c>
      <c r="D159" s="52" t="str">
        <f>IF(E159="","",(INDEX(Raw!A:A,MATCH(E159+6000,Raw!Z:Z,0))))</f>
        <v/>
      </c>
      <c r="E159" s="11" t="str">
        <f>(IFERROR(IF(LARGE(Raw!Z:Z,A159)-6000&gt;0,LARGE(Raw!Z:Z,A159)-6000,""),""))</f>
        <v/>
      </c>
      <c r="G159" s="3" t="str">
        <f t="shared" si="6"/>
        <v/>
      </c>
      <c r="H159" s="52" t="str">
        <f>IF(J159="","",(INDEX(Raw!D:D,MATCH(J159+4000,Raw!Z:Z,0))))</f>
        <v/>
      </c>
      <c r="I159" s="52" t="str">
        <f>IF(J159="","",(INDEX(Raw!A:A,MATCH(J159+4000,Raw!Z:Z,0))))</f>
        <v/>
      </c>
      <c r="J159" s="11" t="str">
        <f>(IFERROR(IF(LARGE(Raw!Z:Z,A159+COUNTIF(Raw!C:C,"H"))-4000&gt;0,LARGE(Raw!Z:Z,A159+COUNTIF(Raw!C:C,"H"))-4000,""),""))</f>
        <v/>
      </c>
      <c r="L159" s="3" t="str">
        <f t="shared" si="7"/>
        <v/>
      </c>
      <c r="M159" s="52" t="str">
        <f>IF(O159="","",(INDEX(Raw!D:D,MATCH(O159+2000,Raw!Z:Z,0))))</f>
        <v/>
      </c>
      <c r="N159" s="52" t="str">
        <f>IF(O159="","",(INDEX(Raw!A:A,MATCH(O159+2000,Raw!Z:Z,0))))</f>
        <v/>
      </c>
      <c r="O159" s="11" t="str">
        <f>(IFERROR(IF(LARGE(Raw!Z:Z,A159+COUNTIF(Raw!C:C,"H")+COUNTIF(Raw!C:C,"S"))-2000&gt;0,LARGE(Raw!Z:Z,A159+COUNTIF(Raw!C:C,"H")+COUNTIF(Raw!C:C,"S"))-2000,""),""))</f>
        <v/>
      </c>
    </row>
    <row r="160" spans="1:15" x14ac:dyDescent="0.3">
      <c r="A160" s="52">
        <v>157</v>
      </c>
      <c r="B160" s="3" t="str">
        <f t="shared" si="8"/>
        <v/>
      </c>
      <c r="C160" s="52" t="str">
        <f>IF(E160="","",(INDEX(Raw!D:D,MATCH(E160+6000,Raw!Z:Z,0))))</f>
        <v/>
      </c>
      <c r="D160" s="52" t="str">
        <f>IF(E160="","",(INDEX(Raw!A:A,MATCH(E160+6000,Raw!Z:Z,0))))</f>
        <v/>
      </c>
      <c r="E160" s="11" t="str">
        <f>(IFERROR(IF(LARGE(Raw!Z:Z,A160)-6000&gt;0,LARGE(Raw!Z:Z,A160)-6000,""),""))</f>
        <v/>
      </c>
      <c r="G160" s="3" t="str">
        <f t="shared" si="6"/>
        <v/>
      </c>
      <c r="H160" s="52" t="str">
        <f>IF(J160="","",(INDEX(Raw!D:D,MATCH(J160+4000,Raw!Z:Z,0))))</f>
        <v/>
      </c>
      <c r="I160" s="52" t="str">
        <f>IF(J160="","",(INDEX(Raw!A:A,MATCH(J160+4000,Raw!Z:Z,0))))</f>
        <v/>
      </c>
      <c r="J160" s="11" t="str">
        <f>(IFERROR(IF(LARGE(Raw!Z:Z,A160+COUNTIF(Raw!C:C,"H"))-4000&gt;0,LARGE(Raw!Z:Z,A160+COUNTIF(Raw!C:C,"H"))-4000,""),""))</f>
        <v/>
      </c>
      <c r="L160" s="3" t="str">
        <f t="shared" si="7"/>
        <v/>
      </c>
      <c r="M160" s="52" t="str">
        <f>IF(O160="","",(INDEX(Raw!D:D,MATCH(O160+2000,Raw!Z:Z,0))))</f>
        <v/>
      </c>
      <c r="N160" s="52" t="str">
        <f>IF(O160="","",(INDEX(Raw!A:A,MATCH(O160+2000,Raw!Z:Z,0))))</f>
        <v/>
      </c>
      <c r="O160" s="11" t="str">
        <f>(IFERROR(IF(LARGE(Raw!Z:Z,A160+COUNTIF(Raw!C:C,"H")+COUNTIF(Raw!C:C,"S"))-2000&gt;0,LARGE(Raw!Z:Z,A160+COUNTIF(Raw!C:C,"H")+COUNTIF(Raw!C:C,"S"))-2000,""),""))</f>
        <v/>
      </c>
    </row>
    <row r="161" spans="1:15" x14ac:dyDescent="0.3">
      <c r="A161" s="52">
        <v>158</v>
      </c>
      <c r="B161" s="3" t="str">
        <f t="shared" si="8"/>
        <v/>
      </c>
      <c r="C161" s="52" t="str">
        <f>IF(E161="","",(INDEX(Raw!D:D,MATCH(E161+6000,Raw!Z:Z,0))))</f>
        <v/>
      </c>
      <c r="D161" s="52" t="str">
        <f>IF(E161="","",(INDEX(Raw!A:A,MATCH(E161+6000,Raw!Z:Z,0))))</f>
        <v/>
      </c>
      <c r="E161" s="11" t="str">
        <f>(IFERROR(IF(LARGE(Raw!Z:Z,A161)-6000&gt;0,LARGE(Raw!Z:Z,A161)-6000,""),""))</f>
        <v/>
      </c>
      <c r="G161" s="3" t="str">
        <f t="shared" si="6"/>
        <v/>
      </c>
      <c r="H161" s="52" t="str">
        <f>IF(J161="","",(INDEX(Raw!D:D,MATCH(J161+4000,Raw!Z:Z,0))))</f>
        <v/>
      </c>
      <c r="I161" s="52" t="str">
        <f>IF(J161="","",(INDEX(Raw!A:A,MATCH(J161+4000,Raw!Z:Z,0))))</f>
        <v/>
      </c>
      <c r="J161" s="11" t="str">
        <f>(IFERROR(IF(LARGE(Raw!Z:Z,A161+COUNTIF(Raw!C:C,"H"))-4000&gt;0,LARGE(Raw!Z:Z,A161+COUNTIF(Raw!C:C,"H"))-4000,""),""))</f>
        <v/>
      </c>
      <c r="L161" s="3" t="str">
        <f t="shared" si="7"/>
        <v/>
      </c>
      <c r="M161" s="52" t="str">
        <f>IF(O161="","",(INDEX(Raw!D:D,MATCH(O161+2000,Raw!Z:Z,0))))</f>
        <v/>
      </c>
      <c r="N161" s="52" t="str">
        <f>IF(O161="","",(INDEX(Raw!A:A,MATCH(O161+2000,Raw!Z:Z,0))))</f>
        <v/>
      </c>
      <c r="O161" s="11" t="str">
        <f>(IFERROR(IF(LARGE(Raw!Z:Z,A161+COUNTIF(Raw!C:C,"H")+COUNTIF(Raw!C:C,"S"))-2000&gt;0,LARGE(Raw!Z:Z,A161+COUNTIF(Raw!C:C,"H")+COUNTIF(Raw!C:C,"S"))-2000,""),""))</f>
        <v/>
      </c>
    </row>
    <row r="162" spans="1:15" x14ac:dyDescent="0.3">
      <c r="A162" s="52">
        <v>159</v>
      </c>
      <c r="B162" s="3" t="str">
        <f t="shared" si="8"/>
        <v/>
      </c>
      <c r="C162" s="52" t="str">
        <f>IF(E162="","",(INDEX(Raw!D:D,MATCH(E162+6000,Raw!Z:Z,0))))</f>
        <v/>
      </c>
      <c r="D162" s="52" t="str">
        <f>IF(E162="","",(INDEX(Raw!A:A,MATCH(E162+6000,Raw!Z:Z,0))))</f>
        <v/>
      </c>
      <c r="E162" s="11" t="str">
        <f>(IFERROR(IF(LARGE(Raw!Z:Z,A162)-6000&gt;0,LARGE(Raw!Z:Z,A162)-6000,""),""))</f>
        <v/>
      </c>
      <c r="G162" s="3" t="str">
        <f t="shared" si="6"/>
        <v/>
      </c>
      <c r="H162" s="52" t="str">
        <f>IF(J162="","",(INDEX(Raw!D:D,MATCH(J162+4000,Raw!Z:Z,0))))</f>
        <v/>
      </c>
      <c r="I162" s="52" t="str">
        <f>IF(J162="","",(INDEX(Raw!A:A,MATCH(J162+4000,Raw!Z:Z,0))))</f>
        <v/>
      </c>
      <c r="J162" s="11" t="str">
        <f>(IFERROR(IF(LARGE(Raw!Z:Z,A162+COUNTIF(Raw!C:C,"H"))-4000&gt;0,LARGE(Raw!Z:Z,A162+COUNTIF(Raw!C:C,"H"))-4000,""),""))</f>
        <v/>
      </c>
      <c r="L162" s="3" t="str">
        <f t="shared" si="7"/>
        <v/>
      </c>
      <c r="M162" s="52" t="str">
        <f>IF(O162="","",(INDEX(Raw!D:D,MATCH(O162+2000,Raw!Z:Z,0))))</f>
        <v/>
      </c>
      <c r="N162" s="52" t="str">
        <f>IF(O162="","",(INDEX(Raw!A:A,MATCH(O162+2000,Raw!Z:Z,0))))</f>
        <v/>
      </c>
      <c r="O162" s="11" t="str">
        <f>(IFERROR(IF(LARGE(Raw!Z:Z,A162+COUNTIF(Raw!C:C,"H")+COUNTIF(Raw!C:C,"S"))-2000&gt;0,LARGE(Raw!Z:Z,A162+COUNTIF(Raw!C:C,"H")+COUNTIF(Raw!C:C,"S"))-2000,""),""))</f>
        <v/>
      </c>
    </row>
    <row r="163" spans="1:15" x14ac:dyDescent="0.3">
      <c r="A163" s="52">
        <v>160</v>
      </c>
      <c r="B163" s="3" t="str">
        <f t="shared" si="8"/>
        <v/>
      </c>
      <c r="C163" s="52" t="str">
        <f>IF(E163="","",(INDEX(Raw!D:D,MATCH(E163+6000,Raw!Z:Z,0))))</f>
        <v/>
      </c>
      <c r="D163" s="52" t="str">
        <f>IF(E163="","",(INDEX(Raw!A:A,MATCH(E163+6000,Raw!Z:Z,0))))</f>
        <v/>
      </c>
      <c r="E163" s="11" t="str">
        <f>(IFERROR(IF(LARGE(Raw!Z:Z,A163)-6000&gt;0,LARGE(Raw!Z:Z,A163)-6000,""),""))</f>
        <v/>
      </c>
      <c r="G163" s="3" t="str">
        <f t="shared" si="6"/>
        <v/>
      </c>
      <c r="H163" s="52" t="str">
        <f>IF(J163="","",(INDEX(Raw!D:D,MATCH(J163+4000,Raw!Z:Z,0))))</f>
        <v/>
      </c>
      <c r="I163" s="52" t="str">
        <f>IF(J163="","",(INDEX(Raw!A:A,MATCH(J163+4000,Raw!Z:Z,0))))</f>
        <v/>
      </c>
      <c r="J163" s="11" t="str">
        <f>(IFERROR(IF(LARGE(Raw!Z:Z,A163+COUNTIF(Raw!C:C,"H"))-4000&gt;0,LARGE(Raw!Z:Z,A163+COUNTIF(Raw!C:C,"H"))-4000,""),""))</f>
        <v/>
      </c>
      <c r="L163" s="3" t="str">
        <f t="shared" si="7"/>
        <v/>
      </c>
      <c r="M163" s="52" t="str">
        <f>IF(O163="","",(INDEX(Raw!D:D,MATCH(O163+2000,Raw!Z:Z,0))))</f>
        <v/>
      </c>
      <c r="N163" s="52" t="str">
        <f>IF(O163="","",(INDEX(Raw!A:A,MATCH(O163+2000,Raw!Z:Z,0))))</f>
        <v/>
      </c>
      <c r="O163" s="11" t="str">
        <f>(IFERROR(IF(LARGE(Raw!Z:Z,A163+COUNTIF(Raw!C:C,"H")+COUNTIF(Raw!C:C,"S"))-2000&gt;0,LARGE(Raw!Z:Z,A163+COUNTIF(Raw!C:C,"H")+COUNTIF(Raw!C:C,"S"))-2000,""),""))</f>
        <v/>
      </c>
    </row>
    <row r="164" spans="1:15" x14ac:dyDescent="0.3">
      <c r="A164" s="52">
        <v>161</v>
      </c>
      <c r="B164" s="3" t="str">
        <f t="shared" si="8"/>
        <v/>
      </c>
      <c r="C164" s="52" t="str">
        <f>IF(E164="","",(INDEX(Raw!D:D,MATCH(E164+6000,Raw!Z:Z,0))))</f>
        <v/>
      </c>
      <c r="D164" s="52" t="str">
        <f>IF(E164="","",(INDEX(Raw!A:A,MATCH(E164+6000,Raw!Z:Z,0))))</f>
        <v/>
      </c>
      <c r="E164" s="11" t="str">
        <f>(IFERROR(IF(LARGE(Raw!Z:Z,A164)-6000&gt;0,LARGE(Raw!Z:Z,A164)-6000,""),""))</f>
        <v/>
      </c>
      <c r="G164" s="3" t="str">
        <f t="shared" si="6"/>
        <v/>
      </c>
      <c r="H164" s="52" t="str">
        <f>IF(J164="","",(INDEX(Raw!D:D,MATCH(J164+4000,Raw!Z:Z,0))))</f>
        <v/>
      </c>
      <c r="I164" s="52" t="str">
        <f>IF(J164="","",(INDEX(Raw!A:A,MATCH(J164+4000,Raw!Z:Z,0))))</f>
        <v/>
      </c>
      <c r="J164" s="11" t="str">
        <f>(IFERROR(IF(LARGE(Raw!Z:Z,A164+COUNTIF(Raw!C:C,"H"))-4000&gt;0,LARGE(Raw!Z:Z,A164+COUNTIF(Raw!C:C,"H"))-4000,""),""))</f>
        <v/>
      </c>
      <c r="L164" s="3" t="str">
        <f t="shared" si="7"/>
        <v/>
      </c>
      <c r="M164" s="52" t="str">
        <f>IF(O164="","",(INDEX(Raw!D:D,MATCH(O164+2000,Raw!Z:Z,0))))</f>
        <v/>
      </c>
      <c r="N164" s="52" t="str">
        <f>IF(O164="","",(INDEX(Raw!A:A,MATCH(O164+2000,Raw!Z:Z,0))))</f>
        <v/>
      </c>
      <c r="O164" s="11" t="str">
        <f>(IFERROR(IF(LARGE(Raw!Z:Z,A164+COUNTIF(Raw!C:C,"H")+COUNTIF(Raw!C:C,"S"))-2000&gt;0,LARGE(Raw!Z:Z,A164+COUNTIF(Raw!C:C,"H")+COUNTIF(Raw!C:C,"S"))-2000,""),""))</f>
        <v/>
      </c>
    </row>
    <row r="165" spans="1:15" x14ac:dyDescent="0.3">
      <c r="A165" s="52">
        <v>162</v>
      </c>
      <c r="B165" s="3" t="str">
        <f t="shared" si="8"/>
        <v/>
      </c>
      <c r="C165" s="52" t="str">
        <f>IF(E165="","",(INDEX(Raw!D:D,MATCH(E165+6000,Raw!Z:Z,0))))</f>
        <v/>
      </c>
      <c r="D165" s="52" t="str">
        <f>IF(E165="","",(INDEX(Raw!A:A,MATCH(E165+6000,Raw!Z:Z,0))))</f>
        <v/>
      </c>
      <c r="E165" s="11" t="str">
        <f>(IFERROR(IF(LARGE(Raw!Z:Z,A165)-6000&gt;0,LARGE(Raw!Z:Z,A165)-6000,""),""))</f>
        <v/>
      </c>
      <c r="G165" s="3" t="str">
        <f t="shared" si="6"/>
        <v/>
      </c>
      <c r="H165" s="52" t="str">
        <f>IF(J165="","",(INDEX(Raw!D:D,MATCH(J165+4000,Raw!Z:Z,0))))</f>
        <v/>
      </c>
      <c r="I165" s="52" t="str">
        <f>IF(J165="","",(INDEX(Raw!A:A,MATCH(J165+4000,Raw!Z:Z,0))))</f>
        <v/>
      </c>
      <c r="J165" s="11" t="str">
        <f>(IFERROR(IF(LARGE(Raw!Z:Z,A165+COUNTIF(Raw!C:C,"H"))-4000&gt;0,LARGE(Raw!Z:Z,A165+COUNTIF(Raw!C:C,"H"))-4000,""),""))</f>
        <v/>
      </c>
      <c r="L165" s="3" t="str">
        <f t="shared" si="7"/>
        <v/>
      </c>
      <c r="M165" s="52" t="str">
        <f>IF(O165="","",(INDEX(Raw!D:D,MATCH(O165+2000,Raw!Z:Z,0))))</f>
        <v/>
      </c>
      <c r="N165" s="52" t="str">
        <f>IF(O165="","",(INDEX(Raw!A:A,MATCH(O165+2000,Raw!Z:Z,0))))</f>
        <v/>
      </c>
      <c r="O165" s="11" t="str">
        <f>(IFERROR(IF(LARGE(Raw!Z:Z,A165+COUNTIF(Raw!C:C,"H")+COUNTIF(Raw!C:C,"S"))-2000&gt;0,LARGE(Raw!Z:Z,A165+COUNTIF(Raw!C:C,"H")+COUNTIF(Raw!C:C,"S"))-2000,""),""))</f>
        <v/>
      </c>
    </row>
    <row r="166" spans="1:15" x14ac:dyDescent="0.3">
      <c r="A166" s="52">
        <v>163</v>
      </c>
      <c r="B166" s="3" t="str">
        <f t="shared" si="8"/>
        <v/>
      </c>
      <c r="C166" s="52" t="str">
        <f>IF(E166="","",(INDEX(Raw!D:D,MATCH(E166+6000,Raw!Z:Z,0))))</f>
        <v/>
      </c>
      <c r="D166" s="52" t="str">
        <f>IF(E166="","",(INDEX(Raw!A:A,MATCH(E166+6000,Raw!Z:Z,0))))</f>
        <v/>
      </c>
      <c r="E166" s="11" t="str">
        <f>(IFERROR(IF(LARGE(Raw!Z:Z,A166)-6000&gt;0,LARGE(Raw!Z:Z,A166)-6000,""),""))</f>
        <v/>
      </c>
      <c r="G166" s="3" t="str">
        <f t="shared" si="6"/>
        <v/>
      </c>
      <c r="H166" s="52" t="str">
        <f>IF(J166="","",(INDEX(Raw!D:D,MATCH(J166+4000,Raw!Z:Z,0))))</f>
        <v/>
      </c>
      <c r="I166" s="52" t="str">
        <f>IF(J166="","",(INDEX(Raw!A:A,MATCH(J166+4000,Raw!Z:Z,0))))</f>
        <v/>
      </c>
      <c r="J166" s="11" t="str">
        <f>(IFERROR(IF(LARGE(Raw!Z:Z,A166+COUNTIF(Raw!C:C,"H"))-4000&gt;0,LARGE(Raw!Z:Z,A166+COUNTIF(Raw!C:C,"H"))-4000,""),""))</f>
        <v/>
      </c>
      <c r="L166" s="3" t="str">
        <f t="shared" si="7"/>
        <v/>
      </c>
      <c r="M166" s="52" t="str">
        <f>IF(O166="","",(INDEX(Raw!D:D,MATCH(O166+2000,Raw!Z:Z,0))))</f>
        <v/>
      </c>
      <c r="N166" s="52" t="str">
        <f>IF(O166="","",(INDEX(Raw!A:A,MATCH(O166+2000,Raw!Z:Z,0))))</f>
        <v/>
      </c>
      <c r="O166" s="11" t="str">
        <f>(IFERROR(IF(LARGE(Raw!Z:Z,A166+COUNTIF(Raw!C:C,"H")+COUNTIF(Raw!C:C,"S"))-2000&gt;0,LARGE(Raw!Z:Z,A166+COUNTIF(Raw!C:C,"H")+COUNTIF(Raw!C:C,"S"))-2000,""),""))</f>
        <v/>
      </c>
    </row>
    <row r="167" spans="1:15" x14ac:dyDescent="0.3">
      <c r="A167" s="52">
        <v>164</v>
      </c>
      <c r="B167" s="3" t="str">
        <f t="shared" si="8"/>
        <v/>
      </c>
      <c r="C167" s="52" t="str">
        <f>IF(E167="","",(INDEX(Raw!D:D,MATCH(E167+6000,Raw!Z:Z,0))))</f>
        <v/>
      </c>
      <c r="D167" s="52" t="str">
        <f>IF(E167="","",(INDEX(Raw!A:A,MATCH(E167+6000,Raw!Z:Z,0))))</f>
        <v/>
      </c>
      <c r="E167" s="11" t="str">
        <f>(IFERROR(IF(LARGE(Raw!Z:Z,A167)-6000&gt;0,LARGE(Raw!Z:Z,A167)-6000,""),""))</f>
        <v/>
      </c>
      <c r="G167" s="3" t="str">
        <f t="shared" si="6"/>
        <v/>
      </c>
      <c r="H167" s="52" t="str">
        <f>IF(J167="","",(INDEX(Raw!D:D,MATCH(J167+4000,Raw!Z:Z,0))))</f>
        <v/>
      </c>
      <c r="I167" s="52" t="str">
        <f>IF(J167="","",(INDEX(Raw!A:A,MATCH(J167+4000,Raw!Z:Z,0))))</f>
        <v/>
      </c>
      <c r="J167" s="11" t="str">
        <f>(IFERROR(IF(LARGE(Raw!Z:Z,A167+COUNTIF(Raw!C:C,"H"))-4000&gt;0,LARGE(Raw!Z:Z,A167+COUNTIF(Raw!C:C,"H"))-4000,""),""))</f>
        <v/>
      </c>
      <c r="L167" s="3" t="str">
        <f t="shared" si="7"/>
        <v/>
      </c>
      <c r="M167" s="52" t="str">
        <f>IF(O167="","",(INDEX(Raw!D:D,MATCH(O167+2000,Raw!Z:Z,0))))</f>
        <v/>
      </c>
      <c r="N167" s="52" t="str">
        <f>IF(O167="","",(INDEX(Raw!A:A,MATCH(O167+2000,Raw!Z:Z,0))))</f>
        <v/>
      </c>
      <c r="O167" s="11" t="str">
        <f>(IFERROR(IF(LARGE(Raw!Z:Z,A167+COUNTIF(Raw!C:C,"H")+COUNTIF(Raw!C:C,"S"))-2000&gt;0,LARGE(Raw!Z:Z,A167+COUNTIF(Raw!C:C,"H")+COUNTIF(Raw!C:C,"S"))-2000,""),""))</f>
        <v/>
      </c>
    </row>
    <row r="168" spans="1:15" x14ac:dyDescent="0.3">
      <c r="A168" s="52">
        <v>165</v>
      </c>
      <c r="B168" s="3" t="str">
        <f t="shared" si="8"/>
        <v/>
      </c>
      <c r="C168" s="52" t="str">
        <f>IF(E168="","",(INDEX(Raw!D:D,MATCH(E168+6000,Raw!Z:Z,0))))</f>
        <v/>
      </c>
      <c r="D168" s="52" t="str">
        <f>IF(E168="","",(INDEX(Raw!A:A,MATCH(E168+6000,Raw!Z:Z,0))))</f>
        <v/>
      </c>
      <c r="E168" s="11" t="str">
        <f>(IFERROR(IF(LARGE(Raw!Z:Z,A168)-6000&gt;0,LARGE(Raw!Z:Z,A168)-6000,""),""))</f>
        <v/>
      </c>
      <c r="G168" s="3" t="str">
        <f t="shared" si="6"/>
        <v/>
      </c>
      <c r="H168" s="52" t="str">
        <f>IF(J168="","",(INDEX(Raw!D:D,MATCH(J168+4000,Raw!Z:Z,0))))</f>
        <v/>
      </c>
      <c r="I168" s="52" t="str">
        <f>IF(J168="","",(INDEX(Raw!A:A,MATCH(J168+4000,Raw!Z:Z,0))))</f>
        <v/>
      </c>
      <c r="J168" s="11" t="str">
        <f>(IFERROR(IF(LARGE(Raw!Z:Z,A168+COUNTIF(Raw!C:C,"H"))-4000&gt;0,LARGE(Raw!Z:Z,A168+COUNTIF(Raw!C:C,"H"))-4000,""),""))</f>
        <v/>
      </c>
      <c r="L168" s="3" t="str">
        <f t="shared" si="7"/>
        <v/>
      </c>
      <c r="M168" s="52" t="str">
        <f>IF(O168="","",(INDEX(Raw!D:D,MATCH(O168+2000,Raw!Z:Z,0))))</f>
        <v/>
      </c>
      <c r="N168" s="52" t="str">
        <f>IF(O168="","",(INDEX(Raw!A:A,MATCH(O168+2000,Raw!Z:Z,0))))</f>
        <v/>
      </c>
      <c r="O168" s="11" t="str">
        <f>(IFERROR(IF(LARGE(Raw!Z:Z,A168+COUNTIF(Raw!C:C,"H")+COUNTIF(Raw!C:C,"S"))-2000&gt;0,LARGE(Raw!Z:Z,A168+COUNTIF(Raw!C:C,"H")+COUNTIF(Raw!C:C,"S"))-2000,""),""))</f>
        <v/>
      </c>
    </row>
    <row r="169" spans="1:15" x14ac:dyDescent="0.3">
      <c r="A169" s="52">
        <v>166</v>
      </c>
      <c r="B169" s="3" t="str">
        <f t="shared" si="8"/>
        <v/>
      </c>
      <c r="C169" s="52" t="str">
        <f>IF(E169="","",(INDEX(Raw!D:D,MATCH(E169+6000,Raw!Z:Z,0))))</f>
        <v/>
      </c>
      <c r="D169" s="52" t="str">
        <f>IF(E169="","",(INDEX(Raw!A:A,MATCH(E169+6000,Raw!Z:Z,0))))</f>
        <v/>
      </c>
      <c r="E169" s="11" t="str">
        <f>(IFERROR(IF(LARGE(Raw!Z:Z,A169)-6000&gt;0,LARGE(Raw!Z:Z,A169)-6000,""),""))</f>
        <v/>
      </c>
      <c r="G169" s="3" t="str">
        <f t="shared" si="6"/>
        <v/>
      </c>
      <c r="H169" s="52" t="str">
        <f>IF(J169="","",(INDEX(Raw!D:D,MATCH(J169+4000,Raw!Z:Z,0))))</f>
        <v/>
      </c>
      <c r="I169" s="52" t="str">
        <f>IF(J169="","",(INDEX(Raw!A:A,MATCH(J169+4000,Raw!Z:Z,0))))</f>
        <v/>
      </c>
      <c r="J169" s="11" t="str">
        <f>(IFERROR(IF(LARGE(Raw!Z:Z,A169+COUNTIF(Raw!C:C,"H"))-4000&gt;0,LARGE(Raw!Z:Z,A169+COUNTIF(Raw!C:C,"H"))-4000,""),""))</f>
        <v/>
      </c>
      <c r="L169" s="3" t="str">
        <f t="shared" si="7"/>
        <v/>
      </c>
      <c r="M169" s="52" t="str">
        <f>IF(O169="","",(INDEX(Raw!D:D,MATCH(O169+2000,Raw!Z:Z,0))))</f>
        <v/>
      </c>
      <c r="N169" s="52" t="str">
        <f>IF(O169="","",(INDEX(Raw!A:A,MATCH(O169+2000,Raw!Z:Z,0))))</f>
        <v/>
      </c>
      <c r="O169" s="11" t="str">
        <f>(IFERROR(IF(LARGE(Raw!Z:Z,A169+COUNTIF(Raw!C:C,"H")+COUNTIF(Raw!C:C,"S"))-2000&gt;0,LARGE(Raw!Z:Z,A169+COUNTIF(Raw!C:C,"H")+COUNTIF(Raw!C:C,"S"))-2000,""),""))</f>
        <v/>
      </c>
    </row>
    <row r="170" spans="1:15" x14ac:dyDescent="0.3">
      <c r="A170" s="52">
        <v>167</v>
      </c>
      <c r="B170" s="3" t="str">
        <f t="shared" si="8"/>
        <v/>
      </c>
      <c r="C170" s="52" t="str">
        <f>IF(E170="","",(INDEX(Raw!D:D,MATCH(E170+6000,Raw!Z:Z,0))))</f>
        <v/>
      </c>
      <c r="D170" s="52" t="str">
        <f>IF(E170="","",(INDEX(Raw!A:A,MATCH(E170+6000,Raw!Z:Z,0))))</f>
        <v/>
      </c>
      <c r="E170" s="11" t="str">
        <f>(IFERROR(IF(LARGE(Raw!Z:Z,A170)-6000&gt;0,LARGE(Raw!Z:Z,A170)-6000,""),""))</f>
        <v/>
      </c>
      <c r="G170" s="3" t="str">
        <f t="shared" si="6"/>
        <v/>
      </c>
      <c r="H170" s="52" t="str">
        <f>IF(J170="","",(INDEX(Raw!D:D,MATCH(J170+4000,Raw!Z:Z,0))))</f>
        <v/>
      </c>
      <c r="I170" s="52" t="str">
        <f>IF(J170="","",(INDEX(Raw!A:A,MATCH(J170+4000,Raw!Z:Z,0))))</f>
        <v/>
      </c>
      <c r="J170" s="11" t="str">
        <f>(IFERROR(IF(LARGE(Raw!Z:Z,A170+COUNTIF(Raw!C:C,"H"))-4000&gt;0,LARGE(Raw!Z:Z,A170+COUNTIF(Raw!C:C,"H"))-4000,""),""))</f>
        <v/>
      </c>
      <c r="L170" s="3" t="str">
        <f t="shared" si="7"/>
        <v/>
      </c>
      <c r="M170" s="52" t="str">
        <f>IF(O170="","",(INDEX(Raw!D:D,MATCH(O170+2000,Raw!Z:Z,0))))</f>
        <v/>
      </c>
      <c r="N170" s="52" t="str">
        <f>IF(O170="","",(INDEX(Raw!A:A,MATCH(O170+2000,Raw!Z:Z,0))))</f>
        <v/>
      </c>
      <c r="O170" s="11" t="str">
        <f>(IFERROR(IF(LARGE(Raw!Z:Z,A170+COUNTIF(Raw!C:C,"H")+COUNTIF(Raw!C:C,"S"))-2000&gt;0,LARGE(Raw!Z:Z,A170+COUNTIF(Raw!C:C,"H")+COUNTIF(Raw!C:C,"S"))-2000,""),""))</f>
        <v/>
      </c>
    </row>
    <row r="171" spans="1:15" x14ac:dyDescent="0.3">
      <c r="A171" s="52">
        <v>168</v>
      </c>
      <c r="B171" s="3" t="str">
        <f t="shared" si="8"/>
        <v/>
      </c>
      <c r="C171" s="52" t="str">
        <f>IF(E171="","",(INDEX(Raw!D:D,MATCH(E171+6000,Raw!Z:Z,0))))</f>
        <v/>
      </c>
      <c r="D171" s="52" t="str">
        <f>IF(E171="","",(INDEX(Raw!A:A,MATCH(E171+6000,Raw!Z:Z,0))))</f>
        <v/>
      </c>
      <c r="E171" s="11" t="str">
        <f>(IFERROR(IF(LARGE(Raw!Z:Z,A171)-6000&gt;0,LARGE(Raw!Z:Z,A171)-6000,""),""))</f>
        <v/>
      </c>
      <c r="G171" s="3" t="str">
        <f t="shared" si="6"/>
        <v/>
      </c>
      <c r="H171" s="52" t="str">
        <f>IF(J171="","",(INDEX(Raw!D:D,MATCH(J171+4000,Raw!Z:Z,0))))</f>
        <v/>
      </c>
      <c r="I171" s="52" t="str">
        <f>IF(J171="","",(INDEX(Raw!A:A,MATCH(J171+4000,Raw!Z:Z,0))))</f>
        <v/>
      </c>
      <c r="J171" s="11" t="str">
        <f>(IFERROR(IF(LARGE(Raw!Z:Z,A171+COUNTIF(Raw!C:C,"H"))-4000&gt;0,LARGE(Raw!Z:Z,A171+COUNTIF(Raw!C:C,"H"))-4000,""),""))</f>
        <v/>
      </c>
      <c r="L171" s="3" t="str">
        <f t="shared" si="7"/>
        <v/>
      </c>
      <c r="M171" s="52" t="str">
        <f>IF(O171="","",(INDEX(Raw!D:D,MATCH(O171+2000,Raw!Z:Z,0))))</f>
        <v/>
      </c>
      <c r="N171" s="52" t="str">
        <f>IF(O171="","",(INDEX(Raw!A:A,MATCH(O171+2000,Raw!Z:Z,0))))</f>
        <v/>
      </c>
      <c r="O171" s="11" t="str">
        <f>(IFERROR(IF(LARGE(Raw!Z:Z,A171+COUNTIF(Raw!C:C,"H")+COUNTIF(Raw!C:C,"S"))-2000&gt;0,LARGE(Raw!Z:Z,A171+COUNTIF(Raw!C:C,"H")+COUNTIF(Raw!C:C,"S"))-2000,""),""))</f>
        <v/>
      </c>
    </row>
    <row r="172" spans="1:15" x14ac:dyDescent="0.3">
      <c r="A172" s="52">
        <v>169</v>
      </c>
      <c r="B172" s="3" t="str">
        <f t="shared" si="8"/>
        <v/>
      </c>
      <c r="C172" s="52" t="str">
        <f>IF(E172="","",(INDEX(Raw!D:D,MATCH(E172+6000,Raw!Z:Z,0))))</f>
        <v/>
      </c>
      <c r="D172" s="52" t="str">
        <f>IF(E172="","",(INDEX(Raw!A:A,MATCH(E172+6000,Raw!Z:Z,0))))</f>
        <v/>
      </c>
      <c r="E172" s="11" t="str">
        <f>(IFERROR(IF(LARGE(Raw!Z:Z,A172)-6000&gt;0,LARGE(Raw!Z:Z,A172)-6000,""),""))</f>
        <v/>
      </c>
      <c r="G172" s="3" t="str">
        <f t="shared" si="6"/>
        <v/>
      </c>
      <c r="H172" s="52" t="str">
        <f>IF(J172="","",(INDEX(Raw!D:D,MATCH(J172+4000,Raw!Z:Z,0))))</f>
        <v/>
      </c>
      <c r="I172" s="52" t="str">
        <f>IF(J172="","",(INDEX(Raw!A:A,MATCH(J172+4000,Raw!Z:Z,0))))</f>
        <v/>
      </c>
      <c r="J172" s="11" t="str">
        <f>(IFERROR(IF(LARGE(Raw!Z:Z,A172+COUNTIF(Raw!C:C,"H"))-4000&gt;0,LARGE(Raw!Z:Z,A172+COUNTIF(Raw!C:C,"H"))-4000,""),""))</f>
        <v/>
      </c>
      <c r="L172" s="3" t="str">
        <f t="shared" si="7"/>
        <v/>
      </c>
      <c r="M172" s="52" t="str">
        <f>IF(O172="","",(INDEX(Raw!D:D,MATCH(O172+2000,Raw!Z:Z,0))))</f>
        <v/>
      </c>
      <c r="N172" s="52" t="str">
        <f>IF(O172="","",(INDEX(Raw!A:A,MATCH(O172+2000,Raw!Z:Z,0))))</f>
        <v/>
      </c>
      <c r="O172" s="11" t="str">
        <f>(IFERROR(IF(LARGE(Raw!Z:Z,A172+COUNTIF(Raw!C:C,"H")+COUNTIF(Raw!C:C,"S"))-2000&gt;0,LARGE(Raw!Z:Z,A172+COUNTIF(Raw!C:C,"H")+COUNTIF(Raw!C:C,"S"))-2000,""),""))</f>
        <v/>
      </c>
    </row>
    <row r="173" spans="1:15" x14ac:dyDescent="0.3">
      <c r="A173" s="52">
        <v>170</v>
      </c>
      <c r="B173" s="3" t="str">
        <f t="shared" si="8"/>
        <v/>
      </c>
      <c r="C173" s="52" t="str">
        <f>IF(E173="","",(INDEX(Raw!D:D,MATCH(E173+6000,Raw!Z:Z,0))))</f>
        <v/>
      </c>
      <c r="D173" s="52" t="str">
        <f>IF(E173="","",(INDEX(Raw!A:A,MATCH(E173+6000,Raw!Z:Z,0))))</f>
        <v/>
      </c>
      <c r="E173" s="11" t="str">
        <f>(IFERROR(IF(LARGE(Raw!Z:Z,A173)-6000&gt;0,LARGE(Raw!Z:Z,A173)-6000,""),""))</f>
        <v/>
      </c>
      <c r="G173" s="3" t="str">
        <f t="shared" si="6"/>
        <v/>
      </c>
      <c r="H173" s="52" t="str">
        <f>IF(J173="","",(INDEX(Raw!D:D,MATCH(J173+4000,Raw!Z:Z,0))))</f>
        <v/>
      </c>
      <c r="I173" s="52" t="str">
        <f>IF(J173="","",(INDEX(Raw!A:A,MATCH(J173+4000,Raw!Z:Z,0))))</f>
        <v/>
      </c>
      <c r="J173" s="11" t="str">
        <f>(IFERROR(IF(LARGE(Raw!Z:Z,A173+COUNTIF(Raw!C:C,"H"))-4000&gt;0,LARGE(Raw!Z:Z,A173+COUNTIF(Raw!C:C,"H"))-4000,""),""))</f>
        <v/>
      </c>
      <c r="L173" s="3" t="str">
        <f t="shared" si="7"/>
        <v/>
      </c>
      <c r="M173" s="52" t="str">
        <f>IF(O173="","",(INDEX(Raw!D:D,MATCH(O173+2000,Raw!Z:Z,0))))</f>
        <v/>
      </c>
      <c r="N173" s="52" t="str">
        <f>IF(O173="","",(INDEX(Raw!A:A,MATCH(O173+2000,Raw!Z:Z,0))))</f>
        <v/>
      </c>
      <c r="O173" s="11" t="str">
        <f>(IFERROR(IF(LARGE(Raw!Z:Z,A173+COUNTIF(Raw!C:C,"H")+COUNTIF(Raw!C:C,"S"))-2000&gt;0,LARGE(Raw!Z:Z,A173+COUNTIF(Raw!C:C,"H")+COUNTIF(Raw!C:C,"S"))-2000,""),""))</f>
        <v/>
      </c>
    </row>
    <row r="174" spans="1:15" x14ac:dyDescent="0.3">
      <c r="A174" s="52">
        <v>171</v>
      </c>
      <c r="B174" s="3" t="str">
        <f t="shared" si="8"/>
        <v/>
      </c>
      <c r="C174" s="52" t="str">
        <f>IF(E174="","",(INDEX(Raw!D:D,MATCH(E174+6000,Raw!Z:Z,0))))</f>
        <v/>
      </c>
      <c r="D174" s="52" t="str">
        <f>IF(E174="","",(INDEX(Raw!A:A,MATCH(E174+6000,Raw!Z:Z,0))))</f>
        <v/>
      </c>
      <c r="E174" s="11" t="str">
        <f>(IFERROR(IF(LARGE(Raw!Z:Z,A174)-6000&gt;0,LARGE(Raw!Z:Z,A174)-6000,""),""))</f>
        <v/>
      </c>
      <c r="G174" s="3" t="str">
        <f t="shared" si="6"/>
        <v/>
      </c>
      <c r="H174" s="52" t="str">
        <f>IF(J174="","",(INDEX(Raw!D:D,MATCH(J174+4000,Raw!Z:Z,0))))</f>
        <v/>
      </c>
      <c r="I174" s="52" t="str">
        <f>IF(J174="","",(INDEX(Raw!A:A,MATCH(J174+4000,Raw!Z:Z,0))))</f>
        <v/>
      </c>
      <c r="J174" s="11" t="str">
        <f>(IFERROR(IF(LARGE(Raw!Z:Z,A174+COUNTIF(Raw!C:C,"H"))-4000&gt;0,LARGE(Raw!Z:Z,A174+COUNTIF(Raw!C:C,"H"))-4000,""),""))</f>
        <v/>
      </c>
      <c r="L174" s="3" t="str">
        <f t="shared" si="7"/>
        <v/>
      </c>
      <c r="M174" s="52" t="str">
        <f>IF(O174="","",(INDEX(Raw!D:D,MATCH(O174+2000,Raw!Z:Z,0))))</f>
        <v/>
      </c>
      <c r="N174" s="52" t="str">
        <f>IF(O174="","",(INDEX(Raw!A:A,MATCH(O174+2000,Raw!Z:Z,0))))</f>
        <v/>
      </c>
      <c r="O174" s="11" t="str">
        <f>(IFERROR(IF(LARGE(Raw!Z:Z,A174+COUNTIF(Raw!C:C,"H")+COUNTIF(Raw!C:C,"S"))-2000&gt;0,LARGE(Raw!Z:Z,A174+COUNTIF(Raw!C:C,"H")+COUNTIF(Raw!C:C,"S"))-2000,""),""))</f>
        <v/>
      </c>
    </row>
    <row r="175" spans="1:15" x14ac:dyDescent="0.3">
      <c r="A175" s="52">
        <v>172</v>
      </c>
      <c r="B175" s="3" t="str">
        <f t="shared" si="8"/>
        <v/>
      </c>
      <c r="C175" s="52" t="str">
        <f>IF(E175="","",(INDEX(Raw!D:D,MATCH(E175+6000,Raw!Z:Z,0))))</f>
        <v/>
      </c>
      <c r="D175" s="52" t="str">
        <f>IF(E175="","",(INDEX(Raw!A:A,MATCH(E175+6000,Raw!Z:Z,0))))</f>
        <v/>
      </c>
      <c r="E175" s="11" t="str">
        <f>(IFERROR(IF(LARGE(Raw!Z:Z,A175)-6000&gt;0,LARGE(Raw!Z:Z,A175)-6000,""),""))</f>
        <v/>
      </c>
      <c r="G175" s="3" t="str">
        <f t="shared" si="6"/>
        <v/>
      </c>
      <c r="H175" s="52" t="str">
        <f>IF(J175="","",(INDEX(Raw!D:D,MATCH(J175+4000,Raw!Z:Z,0))))</f>
        <v/>
      </c>
      <c r="I175" s="52" t="str">
        <f>IF(J175="","",(INDEX(Raw!A:A,MATCH(J175+4000,Raw!Z:Z,0))))</f>
        <v/>
      </c>
      <c r="J175" s="11" t="str">
        <f>(IFERROR(IF(LARGE(Raw!Z:Z,A175+COUNTIF(Raw!C:C,"H"))-4000&gt;0,LARGE(Raw!Z:Z,A175+COUNTIF(Raw!C:C,"H"))-4000,""),""))</f>
        <v/>
      </c>
      <c r="L175" s="3" t="str">
        <f t="shared" si="7"/>
        <v/>
      </c>
      <c r="M175" s="52" t="str">
        <f>IF(O175="","",(INDEX(Raw!D:D,MATCH(O175+2000,Raw!Z:Z,0))))</f>
        <v/>
      </c>
      <c r="N175" s="52" t="str">
        <f>IF(O175="","",(INDEX(Raw!A:A,MATCH(O175+2000,Raw!Z:Z,0))))</f>
        <v/>
      </c>
      <c r="O175" s="11" t="str">
        <f>(IFERROR(IF(LARGE(Raw!Z:Z,A175+COUNTIF(Raw!C:C,"H")+COUNTIF(Raw!C:C,"S"))-2000&gt;0,LARGE(Raw!Z:Z,A175+COUNTIF(Raw!C:C,"H")+COUNTIF(Raw!C:C,"S"))-2000,""),""))</f>
        <v/>
      </c>
    </row>
    <row r="176" spans="1:15" x14ac:dyDescent="0.3">
      <c r="A176" s="52">
        <v>173</v>
      </c>
      <c r="B176" s="3" t="str">
        <f t="shared" si="8"/>
        <v/>
      </c>
      <c r="C176" s="52" t="str">
        <f>IF(E176="","",(INDEX(Raw!D:D,MATCH(E176+6000,Raw!Z:Z,0))))</f>
        <v/>
      </c>
      <c r="D176" s="52" t="str">
        <f>IF(E176="","",(INDEX(Raw!A:A,MATCH(E176+6000,Raw!Z:Z,0))))</f>
        <v/>
      </c>
      <c r="E176" s="11" t="str">
        <f>(IFERROR(IF(LARGE(Raw!Z:Z,A176)-6000&gt;0,LARGE(Raw!Z:Z,A176)-6000,""),""))</f>
        <v/>
      </c>
      <c r="G176" s="3" t="str">
        <f t="shared" si="6"/>
        <v/>
      </c>
      <c r="H176" s="52" t="str">
        <f>IF(J176="","",(INDEX(Raw!D:D,MATCH(J176+4000,Raw!Z:Z,0))))</f>
        <v/>
      </c>
      <c r="I176" s="52" t="str">
        <f>IF(J176="","",(INDEX(Raw!A:A,MATCH(J176+4000,Raw!Z:Z,0))))</f>
        <v/>
      </c>
      <c r="J176" s="11" t="str">
        <f>(IFERROR(IF(LARGE(Raw!Z:Z,A176+COUNTIF(Raw!C:C,"H"))-4000&gt;0,LARGE(Raw!Z:Z,A176+COUNTIF(Raw!C:C,"H"))-4000,""),""))</f>
        <v/>
      </c>
      <c r="L176" s="3" t="str">
        <f t="shared" si="7"/>
        <v/>
      </c>
      <c r="M176" s="52" t="str">
        <f>IF(O176="","",(INDEX(Raw!D:D,MATCH(O176+2000,Raw!Z:Z,0))))</f>
        <v/>
      </c>
      <c r="N176" s="52" t="str">
        <f>IF(O176="","",(INDEX(Raw!A:A,MATCH(O176+2000,Raw!Z:Z,0))))</f>
        <v/>
      </c>
      <c r="O176" s="11" t="str">
        <f>(IFERROR(IF(LARGE(Raw!Z:Z,A176+COUNTIF(Raw!C:C,"H")+COUNTIF(Raw!C:C,"S"))-2000&gt;0,LARGE(Raw!Z:Z,A176+COUNTIF(Raw!C:C,"H")+COUNTIF(Raw!C:C,"S"))-2000,""),""))</f>
        <v/>
      </c>
    </row>
    <row r="177" spans="1:15" x14ac:dyDescent="0.3">
      <c r="A177" s="52">
        <v>174</v>
      </c>
      <c r="B177" s="3" t="str">
        <f t="shared" si="8"/>
        <v/>
      </c>
      <c r="C177" s="52" t="str">
        <f>IF(E177="","",(INDEX(Raw!D:D,MATCH(E177+6000,Raw!Z:Z,0))))</f>
        <v/>
      </c>
      <c r="D177" s="52" t="str">
        <f>IF(E177="","",(INDEX(Raw!A:A,MATCH(E177+6000,Raw!Z:Z,0))))</f>
        <v/>
      </c>
      <c r="E177" s="11" t="str">
        <f>(IFERROR(IF(LARGE(Raw!Z:Z,A177)-6000&gt;0,LARGE(Raw!Z:Z,A177)-6000,""),""))</f>
        <v/>
      </c>
      <c r="G177" s="3" t="str">
        <f t="shared" si="6"/>
        <v/>
      </c>
      <c r="H177" s="52" t="str">
        <f>IF(J177="","",(INDEX(Raw!D:D,MATCH(J177+4000,Raw!Z:Z,0))))</f>
        <v/>
      </c>
      <c r="I177" s="52" t="str">
        <f>IF(J177="","",(INDEX(Raw!A:A,MATCH(J177+4000,Raw!Z:Z,0))))</f>
        <v/>
      </c>
      <c r="J177" s="11" t="str">
        <f>(IFERROR(IF(LARGE(Raw!Z:Z,A177+COUNTIF(Raw!C:C,"H"))-4000&gt;0,LARGE(Raw!Z:Z,A177+COUNTIF(Raw!C:C,"H"))-4000,""),""))</f>
        <v/>
      </c>
      <c r="L177" s="3" t="str">
        <f t="shared" si="7"/>
        <v/>
      </c>
      <c r="M177" s="52" t="str">
        <f>IF(O177="","",(INDEX(Raw!D:D,MATCH(O177+2000,Raw!Z:Z,0))))</f>
        <v/>
      </c>
      <c r="N177" s="52" t="str">
        <f>IF(O177="","",(INDEX(Raw!A:A,MATCH(O177+2000,Raw!Z:Z,0))))</f>
        <v/>
      </c>
      <c r="O177" s="11" t="str">
        <f>(IFERROR(IF(LARGE(Raw!Z:Z,A177+COUNTIF(Raw!C:C,"H")+COUNTIF(Raw!C:C,"S"))-2000&gt;0,LARGE(Raw!Z:Z,A177+COUNTIF(Raw!C:C,"H")+COUNTIF(Raw!C:C,"S"))-2000,""),""))</f>
        <v/>
      </c>
    </row>
    <row r="178" spans="1:15" x14ac:dyDescent="0.3">
      <c r="A178" s="52">
        <v>175</v>
      </c>
      <c r="B178" s="3" t="str">
        <f t="shared" si="8"/>
        <v/>
      </c>
      <c r="C178" s="52" t="str">
        <f>IF(E178="","",(INDEX(Raw!D:D,MATCH(E178+6000,Raw!Z:Z,0))))</f>
        <v/>
      </c>
      <c r="D178" s="52" t="str">
        <f>IF(E178="","",(INDEX(Raw!A:A,MATCH(E178+6000,Raw!Z:Z,0))))</f>
        <v/>
      </c>
      <c r="E178" s="11" t="str">
        <f>(IFERROR(IF(LARGE(Raw!Z:Z,A178)-6000&gt;0,LARGE(Raw!Z:Z,A178)-6000,""),""))</f>
        <v/>
      </c>
      <c r="G178" s="3" t="str">
        <f t="shared" si="6"/>
        <v/>
      </c>
      <c r="H178" s="52" t="str">
        <f>IF(J178="","",(INDEX(Raw!D:D,MATCH(J178+4000,Raw!Z:Z,0))))</f>
        <v/>
      </c>
      <c r="I178" s="52" t="str">
        <f>IF(J178="","",(INDEX(Raw!A:A,MATCH(J178+4000,Raw!Z:Z,0))))</f>
        <v/>
      </c>
      <c r="J178" s="11" t="str">
        <f>(IFERROR(IF(LARGE(Raw!Z:Z,A178+COUNTIF(Raw!C:C,"H"))-4000&gt;0,LARGE(Raw!Z:Z,A178+COUNTIF(Raw!C:C,"H"))-4000,""),""))</f>
        <v/>
      </c>
      <c r="L178" s="3" t="str">
        <f t="shared" si="7"/>
        <v/>
      </c>
      <c r="M178" s="52" t="str">
        <f>IF(O178="","",(INDEX(Raw!D:D,MATCH(O178+2000,Raw!Z:Z,0))))</f>
        <v/>
      </c>
      <c r="N178" s="52" t="str">
        <f>IF(O178="","",(INDEX(Raw!A:A,MATCH(O178+2000,Raw!Z:Z,0))))</f>
        <v/>
      </c>
      <c r="O178" s="11" t="str">
        <f>(IFERROR(IF(LARGE(Raw!Z:Z,A178+COUNTIF(Raw!C:C,"H")+COUNTIF(Raw!C:C,"S"))-2000&gt;0,LARGE(Raw!Z:Z,A178+COUNTIF(Raw!C:C,"H")+COUNTIF(Raw!C:C,"S"))-2000,""),""))</f>
        <v/>
      </c>
    </row>
    <row r="179" spans="1:15" x14ac:dyDescent="0.3">
      <c r="A179" s="52">
        <v>176</v>
      </c>
      <c r="B179" s="3" t="str">
        <f t="shared" si="8"/>
        <v/>
      </c>
      <c r="C179" s="52" t="str">
        <f>IF(E179="","",(INDEX(Raw!D:D,MATCH(E179+6000,Raw!Z:Z,0))))</f>
        <v/>
      </c>
      <c r="D179" s="52" t="str">
        <f>IF(E179="","",(INDEX(Raw!A:A,MATCH(E179+6000,Raw!Z:Z,0))))</f>
        <v/>
      </c>
      <c r="E179" s="11" t="str">
        <f>(IFERROR(IF(LARGE(Raw!Z:Z,A179)-6000&gt;0,LARGE(Raw!Z:Z,A179)-6000,""),""))</f>
        <v/>
      </c>
      <c r="G179" s="3" t="str">
        <f t="shared" si="6"/>
        <v/>
      </c>
      <c r="H179" s="52" t="str">
        <f>IF(J179="","",(INDEX(Raw!D:D,MATCH(J179+4000,Raw!Z:Z,0))))</f>
        <v/>
      </c>
      <c r="I179" s="52" t="str">
        <f>IF(J179="","",(INDEX(Raw!A:A,MATCH(J179+4000,Raw!Z:Z,0))))</f>
        <v/>
      </c>
      <c r="J179" s="11" t="str">
        <f>(IFERROR(IF(LARGE(Raw!Z:Z,A179+COUNTIF(Raw!C:C,"H"))-4000&gt;0,LARGE(Raw!Z:Z,A179+COUNTIF(Raw!C:C,"H"))-4000,""),""))</f>
        <v/>
      </c>
      <c r="L179" s="3" t="str">
        <f t="shared" si="7"/>
        <v/>
      </c>
      <c r="M179" s="52" t="str">
        <f>IF(O179="","",(INDEX(Raw!D:D,MATCH(O179+2000,Raw!Z:Z,0))))</f>
        <v/>
      </c>
      <c r="N179" s="52" t="str">
        <f>IF(O179="","",(INDEX(Raw!A:A,MATCH(O179+2000,Raw!Z:Z,0))))</f>
        <v/>
      </c>
      <c r="O179" s="11" t="str">
        <f>(IFERROR(IF(LARGE(Raw!Z:Z,A179+COUNTIF(Raw!C:C,"H")+COUNTIF(Raw!C:C,"S"))-2000&gt;0,LARGE(Raw!Z:Z,A179+COUNTIF(Raw!C:C,"H")+COUNTIF(Raw!C:C,"S"))-2000,""),""))</f>
        <v/>
      </c>
    </row>
    <row r="180" spans="1:15" x14ac:dyDescent="0.3">
      <c r="A180" s="52">
        <v>177</v>
      </c>
      <c r="B180" s="3" t="str">
        <f t="shared" si="8"/>
        <v/>
      </c>
      <c r="C180" s="52" t="str">
        <f>IF(E180="","",(INDEX(Raw!D:D,MATCH(E180+6000,Raw!Z:Z,0))))</f>
        <v/>
      </c>
      <c r="D180" s="52" t="str">
        <f>IF(E180="","",(INDEX(Raw!A:A,MATCH(E180+6000,Raw!Z:Z,0))))</f>
        <v/>
      </c>
      <c r="E180" s="11" t="str">
        <f>(IFERROR(IF(LARGE(Raw!Z:Z,A180)-6000&gt;0,LARGE(Raw!Z:Z,A180)-6000,""),""))</f>
        <v/>
      </c>
      <c r="G180" s="3" t="str">
        <f t="shared" si="6"/>
        <v/>
      </c>
      <c r="H180" s="52" t="str">
        <f>IF(J180="","",(INDEX(Raw!D:D,MATCH(J180+4000,Raw!Z:Z,0))))</f>
        <v/>
      </c>
      <c r="I180" s="52" t="str">
        <f>IF(J180="","",(INDEX(Raw!A:A,MATCH(J180+4000,Raw!Z:Z,0))))</f>
        <v/>
      </c>
      <c r="J180" s="11" t="str">
        <f>(IFERROR(IF(LARGE(Raw!Z:Z,A180+COUNTIF(Raw!C:C,"H"))-4000&gt;0,LARGE(Raw!Z:Z,A180+COUNTIF(Raw!C:C,"H"))-4000,""),""))</f>
        <v/>
      </c>
      <c r="L180" s="3" t="str">
        <f t="shared" si="7"/>
        <v/>
      </c>
      <c r="M180" s="52" t="str">
        <f>IF(O180="","",(INDEX(Raw!D:D,MATCH(O180+2000,Raw!Z:Z,0))))</f>
        <v/>
      </c>
      <c r="N180" s="52" t="str">
        <f>IF(O180="","",(INDEX(Raw!A:A,MATCH(O180+2000,Raw!Z:Z,0))))</f>
        <v/>
      </c>
      <c r="O180" s="11" t="str">
        <f>(IFERROR(IF(LARGE(Raw!Z:Z,A180+COUNTIF(Raw!C:C,"H")+COUNTIF(Raw!C:C,"S"))-2000&gt;0,LARGE(Raw!Z:Z,A180+COUNTIF(Raw!C:C,"H")+COUNTIF(Raw!C:C,"S"))-2000,""),""))</f>
        <v/>
      </c>
    </row>
    <row r="181" spans="1:15" x14ac:dyDescent="0.3">
      <c r="A181" s="52">
        <v>178</v>
      </c>
      <c r="B181" s="3" t="str">
        <f t="shared" si="8"/>
        <v/>
      </c>
      <c r="C181" s="52" t="str">
        <f>IF(E181="","",(INDEX(Raw!D:D,MATCH(E181+6000,Raw!Z:Z,0))))</f>
        <v/>
      </c>
      <c r="D181" s="52" t="str">
        <f>IF(E181="","",(INDEX(Raw!A:A,MATCH(E181+6000,Raw!Z:Z,0))))</f>
        <v/>
      </c>
      <c r="E181" s="11" t="str">
        <f>(IFERROR(IF(LARGE(Raw!Z:Z,A181)-6000&gt;0,LARGE(Raw!Z:Z,A181)-6000,""),""))</f>
        <v/>
      </c>
      <c r="G181" s="3" t="str">
        <f t="shared" si="6"/>
        <v/>
      </c>
      <c r="H181" s="52" t="str">
        <f>IF(J181="","",(INDEX(Raw!D:D,MATCH(J181+4000,Raw!Z:Z,0))))</f>
        <v/>
      </c>
      <c r="I181" s="52" t="str">
        <f>IF(J181="","",(INDEX(Raw!A:A,MATCH(J181+4000,Raw!Z:Z,0))))</f>
        <v/>
      </c>
      <c r="J181" s="11" t="str">
        <f>(IFERROR(IF(LARGE(Raw!Z:Z,A181+COUNTIF(Raw!C:C,"H"))-4000&gt;0,LARGE(Raw!Z:Z,A181+COUNTIF(Raw!C:C,"H"))-4000,""),""))</f>
        <v/>
      </c>
      <c r="L181" s="3" t="str">
        <f t="shared" si="7"/>
        <v/>
      </c>
      <c r="M181" s="52" t="str">
        <f>IF(O181="","",(INDEX(Raw!D:D,MATCH(O181+2000,Raw!Z:Z,0))))</f>
        <v/>
      </c>
      <c r="N181" s="52" t="str">
        <f>IF(O181="","",(INDEX(Raw!A:A,MATCH(O181+2000,Raw!Z:Z,0))))</f>
        <v/>
      </c>
      <c r="O181" s="11" t="str">
        <f>(IFERROR(IF(LARGE(Raw!Z:Z,A181+COUNTIF(Raw!C:C,"H")+COUNTIF(Raw!C:C,"S"))-2000&gt;0,LARGE(Raw!Z:Z,A181+COUNTIF(Raw!C:C,"H")+COUNTIF(Raw!C:C,"S"))-2000,""),""))</f>
        <v/>
      </c>
    </row>
    <row r="182" spans="1:15" x14ac:dyDescent="0.3">
      <c r="A182" s="52">
        <v>179</v>
      </c>
      <c r="B182" s="3" t="str">
        <f t="shared" si="8"/>
        <v/>
      </c>
      <c r="C182" s="52" t="str">
        <f>IF(E182="","",(INDEX(Raw!D:D,MATCH(E182+6000,Raw!Z:Z,0))))</f>
        <v/>
      </c>
      <c r="D182" s="52" t="str">
        <f>IF(E182="","",(INDEX(Raw!A:A,MATCH(E182+6000,Raw!Z:Z,0))))</f>
        <v/>
      </c>
      <c r="E182" s="11" t="str">
        <f>(IFERROR(IF(LARGE(Raw!Z:Z,A182)-6000&gt;0,LARGE(Raw!Z:Z,A182)-6000,""),""))</f>
        <v/>
      </c>
      <c r="G182" s="3" t="str">
        <f t="shared" si="6"/>
        <v/>
      </c>
      <c r="H182" s="52" t="str">
        <f>IF(J182="","",(INDEX(Raw!D:D,MATCH(J182+4000,Raw!Z:Z,0))))</f>
        <v/>
      </c>
      <c r="I182" s="52" t="str">
        <f>IF(J182="","",(INDEX(Raw!A:A,MATCH(J182+4000,Raw!Z:Z,0))))</f>
        <v/>
      </c>
      <c r="J182" s="11" t="str">
        <f>(IFERROR(IF(LARGE(Raw!Z:Z,A182+COUNTIF(Raw!C:C,"H"))-4000&gt;0,LARGE(Raw!Z:Z,A182+COUNTIF(Raw!C:C,"H"))-4000,""),""))</f>
        <v/>
      </c>
      <c r="L182" s="3" t="str">
        <f t="shared" si="7"/>
        <v/>
      </c>
      <c r="M182" s="52" t="str">
        <f>IF(O182="","",(INDEX(Raw!D:D,MATCH(O182+2000,Raw!Z:Z,0))))</f>
        <v/>
      </c>
      <c r="N182" s="52" t="str">
        <f>IF(O182="","",(INDEX(Raw!A:A,MATCH(O182+2000,Raw!Z:Z,0))))</f>
        <v/>
      </c>
      <c r="O182" s="11" t="str">
        <f>(IFERROR(IF(LARGE(Raw!Z:Z,A182+COUNTIF(Raw!C:C,"H")+COUNTIF(Raw!C:C,"S"))-2000&gt;0,LARGE(Raw!Z:Z,A182+COUNTIF(Raw!C:C,"H")+COUNTIF(Raw!C:C,"S"))-2000,""),""))</f>
        <v/>
      </c>
    </row>
    <row r="183" spans="1:15" x14ac:dyDescent="0.3">
      <c r="A183" s="52">
        <v>180</v>
      </c>
      <c r="B183" s="3" t="str">
        <f t="shared" si="8"/>
        <v/>
      </c>
      <c r="C183" s="52" t="str">
        <f>IF(E183="","",(INDEX(Raw!D:D,MATCH(E183+6000,Raw!Z:Z,0))))</f>
        <v/>
      </c>
      <c r="D183" s="52" t="str">
        <f>IF(E183="","",(INDEX(Raw!A:A,MATCH(E183+6000,Raw!Z:Z,0))))</f>
        <v/>
      </c>
      <c r="E183" s="11" t="str">
        <f>(IFERROR(IF(LARGE(Raw!Z:Z,A183)-6000&gt;0,LARGE(Raw!Z:Z,A183)-6000,""),""))</f>
        <v/>
      </c>
      <c r="G183" s="3" t="str">
        <f t="shared" si="6"/>
        <v/>
      </c>
      <c r="H183" s="52" t="str">
        <f>IF(J183="","",(INDEX(Raw!D:D,MATCH(J183+4000,Raw!Z:Z,0))))</f>
        <v/>
      </c>
      <c r="I183" s="52" t="str">
        <f>IF(J183="","",(INDEX(Raw!A:A,MATCH(J183+4000,Raw!Z:Z,0))))</f>
        <v/>
      </c>
      <c r="J183" s="11" t="str">
        <f>(IFERROR(IF(LARGE(Raw!Z:Z,A183+COUNTIF(Raw!C:C,"H"))-4000&gt;0,LARGE(Raw!Z:Z,A183+COUNTIF(Raw!C:C,"H"))-4000,""),""))</f>
        <v/>
      </c>
      <c r="L183" s="3" t="str">
        <f t="shared" si="7"/>
        <v/>
      </c>
      <c r="M183" s="52" t="str">
        <f>IF(O183="","",(INDEX(Raw!D:D,MATCH(O183+2000,Raw!Z:Z,0))))</f>
        <v/>
      </c>
      <c r="N183" s="52" t="str">
        <f>IF(O183="","",(INDEX(Raw!A:A,MATCH(O183+2000,Raw!Z:Z,0))))</f>
        <v/>
      </c>
      <c r="O183" s="11" t="str">
        <f>(IFERROR(IF(LARGE(Raw!Z:Z,A183+COUNTIF(Raw!C:C,"H")+COUNTIF(Raw!C:C,"S"))-2000&gt;0,LARGE(Raw!Z:Z,A183+COUNTIF(Raw!C:C,"H")+COUNTIF(Raw!C:C,"S"))-2000,""),""))</f>
        <v/>
      </c>
    </row>
    <row r="184" spans="1:15" x14ac:dyDescent="0.3">
      <c r="A184" s="52">
        <v>181</v>
      </c>
      <c r="B184" s="3" t="str">
        <f t="shared" si="8"/>
        <v/>
      </c>
      <c r="C184" s="52" t="str">
        <f>IF(E184="","",(INDEX(Raw!D:D,MATCH(E184+6000,Raw!Z:Z,0))))</f>
        <v/>
      </c>
      <c r="D184" s="52" t="str">
        <f>IF(E184="","",(INDEX(Raw!A:A,MATCH(E184+6000,Raw!Z:Z,0))))</f>
        <v/>
      </c>
      <c r="E184" s="11" t="str">
        <f>(IFERROR(IF(LARGE(Raw!Z:Z,A184)-6000&gt;0,LARGE(Raw!Z:Z,A184)-6000,""),""))</f>
        <v/>
      </c>
      <c r="G184" s="3" t="str">
        <f t="shared" si="6"/>
        <v/>
      </c>
      <c r="H184" s="52" t="str">
        <f>IF(J184="","",(INDEX(Raw!D:D,MATCH(J184+4000,Raw!Z:Z,0))))</f>
        <v/>
      </c>
      <c r="I184" s="52" t="str">
        <f>IF(J184="","",(INDEX(Raw!A:A,MATCH(J184+4000,Raw!Z:Z,0))))</f>
        <v/>
      </c>
      <c r="J184" s="11" t="str">
        <f>(IFERROR(IF(LARGE(Raw!Z:Z,A184+COUNTIF(Raw!C:C,"H"))-4000&gt;0,LARGE(Raw!Z:Z,A184+COUNTIF(Raw!C:C,"H"))-4000,""),""))</f>
        <v/>
      </c>
      <c r="L184" s="3" t="str">
        <f t="shared" si="7"/>
        <v/>
      </c>
      <c r="M184" s="52" t="str">
        <f>IF(O184="","",(INDEX(Raw!D:D,MATCH(O184+2000,Raw!Z:Z,0))))</f>
        <v/>
      </c>
      <c r="N184" s="52" t="str">
        <f>IF(O184="","",(INDEX(Raw!A:A,MATCH(O184+2000,Raw!Z:Z,0))))</f>
        <v/>
      </c>
      <c r="O184" s="11" t="str">
        <f>(IFERROR(IF(LARGE(Raw!Z:Z,A184+COUNTIF(Raw!C:C,"H")+COUNTIF(Raw!C:C,"S"))-2000&gt;0,LARGE(Raw!Z:Z,A184+COUNTIF(Raw!C:C,"H")+COUNTIF(Raw!C:C,"S"))-2000,""),""))</f>
        <v/>
      </c>
    </row>
    <row r="185" spans="1:15" x14ac:dyDescent="0.3">
      <c r="A185" s="52">
        <v>182</v>
      </c>
      <c r="B185" s="3" t="str">
        <f t="shared" si="8"/>
        <v/>
      </c>
      <c r="C185" s="52" t="str">
        <f>IF(E185="","",(INDEX(Raw!D:D,MATCH(E185+6000,Raw!Z:Z,0))))</f>
        <v/>
      </c>
      <c r="D185" s="52" t="str">
        <f>IF(E185="","",(INDEX(Raw!A:A,MATCH(E185+6000,Raw!Z:Z,0))))</f>
        <v/>
      </c>
      <c r="E185" s="11" t="str">
        <f>(IFERROR(IF(LARGE(Raw!Z:Z,A185)-6000&gt;0,LARGE(Raw!Z:Z,A185)-6000,""),""))</f>
        <v/>
      </c>
      <c r="G185" s="3" t="str">
        <f t="shared" si="6"/>
        <v/>
      </c>
      <c r="H185" s="52" t="str">
        <f>IF(J185="","",(INDEX(Raw!D:D,MATCH(J185+4000,Raw!Z:Z,0))))</f>
        <v/>
      </c>
      <c r="I185" s="52" t="str">
        <f>IF(J185="","",(INDEX(Raw!A:A,MATCH(J185+4000,Raw!Z:Z,0))))</f>
        <v/>
      </c>
      <c r="J185" s="11" t="str">
        <f>(IFERROR(IF(LARGE(Raw!Z:Z,A185+COUNTIF(Raw!C:C,"H"))-4000&gt;0,LARGE(Raw!Z:Z,A185+COUNTIF(Raw!C:C,"H"))-4000,""),""))</f>
        <v/>
      </c>
      <c r="L185" s="3" t="str">
        <f t="shared" si="7"/>
        <v/>
      </c>
      <c r="M185" s="52" t="str">
        <f>IF(O185="","",(INDEX(Raw!D:D,MATCH(O185+2000,Raw!Z:Z,0))))</f>
        <v/>
      </c>
      <c r="N185" s="52" t="str">
        <f>IF(O185="","",(INDEX(Raw!A:A,MATCH(O185+2000,Raw!Z:Z,0))))</f>
        <v/>
      </c>
      <c r="O185" s="11" t="str">
        <f>(IFERROR(IF(LARGE(Raw!Z:Z,A185+COUNTIF(Raw!C:C,"H")+COUNTIF(Raw!C:C,"S"))-2000&gt;0,LARGE(Raw!Z:Z,A185+COUNTIF(Raw!C:C,"H")+COUNTIF(Raw!C:C,"S"))-2000,""),""))</f>
        <v/>
      </c>
    </row>
    <row r="186" spans="1:15" x14ac:dyDescent="0.3">
      <c r="A186" s="52">
        <v>183</v>
      </c>
      <c r="B186" s="3" t="str">
        <f t="shared" si="8"/>
        <v/>
      </c>
      <c r="C186" s="52" t="str">
        <f>IF(E186="","",(INDEX(Raw!D:D,MATCH(E186+6000,Raw!Z:Z,0))))</f>
        <v/>
      </c>
      <c r="D186" s="52" t="str">
        <f>IF(E186="","",(INDEX(Raw!A:A,MATCH(E186+6000,Raw!Z:Z,0))))</f>
        <v/>
      </c>
      <c r="E186" s="11" t="str">
        <f>(IFERROR(IF(LARGE(Raw!Z:Z,A186)-6000&gt;0,LARGE(Raw!Z:Z,A186)-6000,""),""))</f>
        <v/>
      </c>
      <c r="G186" s="3" t="str">
        <f t="shared" si="6"/>
        <v/>
      </c>
      <c r="H186" s="52" t="str">
        <f>IF(J186="","",(INDEX(Raw!D:D,MATCH(J186+4000,Raw!Z:Z,0))))</f>
        <v/>
      </c>
      <c r="I186" s="52" t="str">
        <f>IF(J186="","",(INDEX(Raw!A:A,MATCH(J186+4000,Raw!Z:Z,0))))</f>
        <v/>
      </c>
      <c r="J186" s="11" t="str">
        <f>(IFERROR(IF(LARGE(Raw!Z:Z,A186+COUNTIF(Raw!C:C,"H"))-4000&gt;0,LARGE(Raw!Z:Z,A186+COUNTIF(Raw!C:C,"H"))-4000,""),""))</f>
        <v/>
      </c>
      <c r="L186" s="3" t="str">
        <f t="shared" si="7"/>
        <v/>
      </c>
      <c r="M186" s="52" t="str">
        <f>IF(O186="","",(INDEX(Raw!D:D,MATCH(O186+2000,Raw!Z:Z,0))))</f>
        <v/>
      </c>
      <c r="N186" s="52" t="str">
        <f>IF(O186="","",(INDEX(Raw!A:A,MATCH(O186+2000,Raw!Z:Z,0))))</f>
        <v/>
      </c>
      <c r="O186" s="11" t="str">
        <f>(IFERROR(IF(LARGE(Raw!Z:Z,A186+COUNTIF(Raw!C:C,"H")+COUNTIF(Raw!C:C,"S"))-2000&gt;0,LARGE(Raw!Z:Z,A186+COUNTIF(Raw!C:C,"H")+COUNTIF(Raw!C:C,"S"))-2000,""),""))</f>
        <v/>
      </c>
    </row>
    <row r="187" spans="1:15" x14ac:dyDescent="0.3">
      <c r="A187" s="52">
        <v>184</v>
      </c>
      <c r="B187" s="3" t="str">
        <f t="shared" si="8"/>
        <v/>
      </c>
      <c r="C187" s="52" t="str">
        <f>IF(E187="","",(INDEX(Raw!D:D,MATCH(E187+6000,Raw!Z:Z,0))))</f>
        <v/>
      </c>
      <c r="D187" s="52" t="str">
        <f>IF(E187="","",(INDEX(Raw!A:A,MATCH(E187+6000,Raw!Z:Z,0))))</f>
        <v/>
      </c>
      <c r="E187" s="11" t="str">
        <f>(IFERROR(IF(LARGE(Raw!Z:Z,A187)-6000&gt;0,LARGE(Raw!Z:Z,A187)-6000,""),""))</f>
        <v/>
      </c>
      <c r="G187" s="3" t="str">
        <f t="shared" si="6"/>
        <v/>
      </c>
      <c r="H187" s="52" t="str">
        <f>IF(J187="","",(INDEX(Raw!D:D,MATCH(J187+4000,Raw!Z:Z,0))))</f>
        <v/>
      </c>
      <c r="I187" s="52" t="str">
        <f>IF(J187="","",(INDEX(Raw!A:A,MATCH(J187+4000,Raw!Z:Z,0))))</f>
        <v/>
      </c>
      <c r="J187" s="11" t="str">
        <f>(IFERROR(IF(LARGE(Raw!Z:Z,A187+COUNTIF(Raw!C:C,"H"))-4000&gt;0,LARGE(Raw!Z:Z,A187+COUNTIF(Raw!C:C,"H"))-4000,""),""))</f>
        <v/>
      </c>
      <c r="L187" s="3" t="str">
        <f t="shared" si="7"/>
        <v/>
      </c>
      <c r="M187" s="52" t="str">
        <f>IF(O187="","",(INDEX(Raw!D:D,MATCH(O187+2000,Raw!Z:Z,0))))</f>
        <v/>
      </c>
      <c r="N187" s="52" t="str">
        <f>IF(O187="","",(INDEX(Raw!A:A,MATCH(O187+2000,Raw!Z:Z,0))))</f>
        <v/>
      </c>
      <c r="O187" s="11" t="str">
        <f>(IFERROR(IF(LARGE(Raw!Z:Z,A187+COUNTIF(Raw!C:C,"H")+COUNTIF(Raw!C:C,"S"))-2000&gt;0,LARGE(Raw!Z:Z,A187+COUNTIF(Raw!C:C,"H")+COUNTIF(Raw!C:C,"S"))-2000,""),""))</f>
        <v/>
      </c>
    </row>
    <row r="188" spans="1:15" x14ac:dyDescent="0.3">
      <c r="A188" s="52">
        <v>185</v>
      </c>
      <c r="B188" s="3" t="str">
        <f t="shared" si="8"/>
        <v/>
      </c>
      <c r="C188" s="52" t="str">
        <f>IF(E188="","",(INDEX(Raw!D:D,MATCH(E188+6000,Raw!Z:Z,0))))</f>
        <v/>
      </c>
      <c r="D188" s="52" t="str">
        <f>IF(E188="","",(INDEX(Raw!A:A,MATCH(E188+6000,Raw!Z:Z,0))))</f>
        <v/>
      </c>
      <c r="E188" s="11" t="str">
        <f>(IFERROR(IF(LARGE(Raw!Z:Z,A188)-6000&gt;0,LARGE(Raw!Z:Z,A188)-6000,""),""))</f>
        <v/>
      </c>
      <c r="G188" s="3" t="str">
        <f t="shared" si="6"/>
        <v/>
      </c>
      <c r="H188" s="52" t="str">
        <f>IF(J188="","",(INDEX(Raw!D:D,MATCH(J188+4000,Raw!Z:Z,0))))</f>
        <v/>
      </c>
      <c r="I188" s="52" t="str">
        <f>IF(J188="","",(INDEX(Raw!A:A,MATCH(J188+4000,Raw!Z:Z,0))))</f>
        <v/>
      </c>
      <c r="J188" s="11" t="str">
        <f>(IFERROR(IF(LARGE(Raw!Z:Z,A188+COUNTIF(Raw!C:C,"H"))-4000&gt;0,LARGE(Raw!Z:Z,A188+COUNTIF(Raw!C:C,"H"))-4000,""),""))</f>
        <v/>
      </c>
      <c r="L188" s="3" t="str">
        <f t="shared" si="7"/>
        <v/>
      </c>
      <c r="M188" s="52" t="str">
        <f>IF(O188="","",(INDEX(Raw!D:D,MATCH(O188+2000,Raw!Z:Z,0))))</f>
        <v/>
      </c>
      <c r="N188" s="52" t="str">
        <f>IF(O188="","",(INDEX(Raw!A:A,MATCH(O188+2000,Raw!Z:Z,0))))</f>
        <v/>
      </c>
      <c r="O188" s="11" t="str">
        <f>(IFERROR(IF(LARGE(Raw!Z:Z,A188+COUNTIF(Raw!C:C,"H")+COUNTIF(Raw!C:C,"S"))-2000&gt;0,LARGE(Raw!Z:Z,A188+COUNTIF(Raw!C:C,"H")+COUNTIF(Raw!C:C,"S"))-2000,""),""))</f>
        <v/>
      </c>
    </row>
    <row r="189" spans="1:15" x14ac:dyDescent="0.3">
      <c r="A189" s="52">
        <v>186</v>
      </c>
      <c r="B189" s="3" t="str">
        <f t="shared" si="8"/>
        <v/>
      </c>
      <c r="C189" s="52" t="str">
        <f>IF(E189="","",(INDEX(Raw!D:D,MATCH(E189+6000,Raw!Z:Z,0))))</f>
        <v/>
      </c>
      <c r="D189" s="52" t="str">
        <f>IF(E189="","",(INDEX(Raw!A:A,MATCH(E189+6000,Raw!Z:Z,0))))</f>
        <v/>
      </c>
      <c r="E189" s="11" t="str">
        <f>(IFERROR(IF(LARGE(Raw!Z:Z,A189)-6000&gt;0,LARGE(Raw!Z:Z,A189)-6000,""),""))</f>
        <v/>
      </c>
      <c r="G189" s="3" t="str">
        <f t="shared" si="6"/>
        <v/>
      </c>
      <c r="H189" s="52" t="str">
        <f>IF(J189="","",(INDEX(Raw!D:D,MATCH(J189+4000,Raw!Z:Z,0))))</f>
        <v/>
      </c>
      <c r="I189" s="52" t="str">
        <f>IF(J189="","",(INDEX(Raw!A:A,MATCH(J189+4000,Raw!Z:Z,0))))</f>
        <v/>
      </c>
      <c r="J189" s="11" t="str">
        <f>(IFERROR(IF(LARGE(Raw!Z:Z,A189+COUNTIF(Raw!C:C,"H"))-4000&gt;0,LARGE(Raw!Z:Z,A189+COUNTIF(Raw!C:C,"H"))-4000,""),""))</f>
        <v/>
      </c>
      <c r="L189" s="3" t="str">
        <f t="shared" si="7"/>
        <v/>
      </c>
      <c r="M189" s="52" t="str">
        <f>IF(O189="","",(INDEX(Raw!D:D,MATCH(O189+2000,Raw!Z:Z,0))))</f>
        <v/>
      </c>
      <c r="N189" s="52" t="str">
        <f>IF(O189="","",(INDEX(Raw!A:A,MATCH(O189+2000,Raw!Z:Z,0))))</f>
        <v/>
      </c>
      <c r="O189" s="11" t="str">
        <f>(IFERROR(IF(LARGE(Raw!Z:Z,A189+COUNTIF(Raw!C:C,"H")+COUNTIF(Raw!C:C,"S"))-2000&gt;0,LARGE(Raw!Z:Z,A189+COUNTIF(Raw!C:C,"H")+COUNTIF(Raw!C:C,"S"))-2000,""),""))</f>
        <v/>
      </c>
    </row>
    <row r="190" spans="1:15" x14ac:dyDescent="0.3">
      <c r="A190" s="52">
        <v>187</v>
      </c>
      <c r="B190" s="3" t="str">
        <f t="shared" si="8"/>
        <v/>
      </c>
      <c r="C190" s="52" t="str">
        <f>IF(E190="","",(INDEX(Raw!D:D,MATCH(E190+6000,Raw!Z:Z,0))))</f>
        <v/>
      </c>
      <c r="D190" s="52" t="str">
        <f>IF(E190="","",(INDEX(Raw!A:A,MATCH(E190+6000,Raw!Z:Z,0))))</f>
        <v/>
      </c>
      <c r="E190" s="11" t="str">
        <f>(IFERROR(IF(LARGE(Raw!Z:Z,A190)-6000&gt;0,LARGE(Raw!Z:Z,A190)-6000,""),""))</f>
        <v/>
      </c>
      <c r="G190" s="3" t="str">
        <f t="shared" si="6"/>
        <v/>
      </c>
      <c r="H190" s="52" t="str">
        <f>IF(J190="","",(INDEX(Raw!D:D,MATCH(J190+4000,Raw!Z:Z,0))))</f>
        <v/>
      </c>
      <c r="I190" s="52" t="str">
        <f>IF(J190="","",(INDEX(Raw!A:A,MATCH(J190+4000,Raw!Z:Z,0))))</f>
        <v/>
      </c>
      <c r="J190" s="11" t="str">
        <f>(IFERROR(IF(LARGE(Raw!Z:Z,A190+COUNTIF(Raw!C:C,"H"))-4000&gt;0,LARGE(Raw!Z:Z,A190+COUNTIF(Raw!C:C,"H"))-4000,""),""))</f>
        <v/>
      </c>
      <c r="L190" s="3" t="str">
        <f t="shared" si="7"/>
        <v/>
      </c>
      <c r="M190" s="52" t="str">
        <f>IF(O190="","",(INDEX(Raw!D:D,MATCH(O190+2000,Raw!Z:Z,0))))</f>
        <v/>
      </c>
      <c r="N190" s="52" t="str">
        <f>IF(O190="","",(INDEX(Raw!A:A,MATCH(O190+2000,Raw!Z:Z,0))))</f>
        <v/>
      </c>
      <c r="O190" s="11" t="str">
        <f>(IFERROR(IF(LARGE(Raw!Z:Z,A190+COUNTIF(Raw!C:C,"H")+COUNTIF(Raw!C:C,"S"))-2000&gt;0,LARGE(Raw!Z:Z,A190+COUNTIF(Raw!C:C,"H")+COUNTIF(Raw!C:C,"S"))-2000,""),""))</f>
        <v/>
      </c>
    </row>
    <row r="191" spans="1:15" x14ac:dyDescent="0.3">
      <c r="A191" s="52">
        <v>188</v>
      </c>
      <c r="B191" s="3" t="str">
        <f t="shared" si="8"/>
        <v/>
      </c>
      <c r="C191" s="52" t="str">
        <f>IF(E191="","",(INDEX(Raw!D:D,MATCH(E191+6000,Raw!Z:Z,0))))</f>
        <v/>
      </c>
      <c r="D191" s="52" t="str">
        <f>IF(E191="","",(INDEX(Raw!A:A,MATCH(E191+6000,Raw!Z:Z,0))))</f>
        <v/>
      </c>
      <c r="E191" s="11" t="str">
        <f>(IFERROR(IF(LARGE(Raw!Z:Z,A191)-6000&gt;0,LARGE(Raw!Z:Z,A191)-6000,""),""))</f>
        <v/>
      </c>
      <c r="G191" s="3" t="str">
        <f t="shared" si="6"/>
        <v/>
      </c>
      <c r="H191" s="52" t="str">
        <f>IF(J191="","",(INDEX(Raw!D:D,MATCH(J191+4000,Raw!Z:Z,0))))</f>
        <v/>
      </c>
      <c r="I191" s="52" t="str">
        <f>IF(J191="","",(INDEX(Raw!A:A,MATCH(J191+4000,Raw!Z:Z,0))))</f>
        <v/>
      </c>
      <c r="J191" s="11" t="str">
        <f>(IFERROR(IF(LARGE(Raw!Z:Z,A191+COUNTIF(Raw!C:C,"H"))-4000&gt;0,LARGE(Raw!Z:Z,A191+COUNTIF(Raw!C:C,"H"))-4000,""),""))</f>
        <v/>
      </c>
      <c r="L191" s="3" t="str">
        <f t="shared" si="7"/>
        <v/>
      </c>
      <c r="M191" s="52" t="str">
        <f>IF(O191="","",(INDEX(Raw!D:D,MATCH(O191+2000,Raw!Z:Z,0))))</f>
        <v/>
      </c>
      <c r="N191" s="52" t="str">
        <f>IF(O191="","",(INDEX(Raw!A:A,MATCH(O191+2000,Raw!Z:Z,0))))</f>
        <v/>
      </c>
      <c r="O191" s="11" t="str">
        <f>(IFERROR(IF(LARGE(Raw!Z:Z,A191+COUNTIF(Raw!C:C,"H")+COUNTIF(Raw!C:C,"S"))-2000&gt;0,LARGE(Raw!Z:Z,A191+COUNTIF(Raw!C:C,"H")+COUNTIF(Raw!C:C,"S"))-2000,""),""))</f>
        <v/>
      </c>
    </row>
    <row r="192" spans="1:15" x14ac:dyDescent="0.3">
      <c r="A192" s="52">
        <v>189</v>
      </c>
      <c r="B192" s="3" t="str">
        <f t="shared" si="8"/>
        <v/>
      </c>
      <c r="C192" s="52" t="str">
        <f>IF(E192="","",(INDEX(Raw!D:D,MATCH(E192+6000,Raw!Z:Z,0))))</f>
        <v/>
      </c>
      <c r="D192" s="52" t="str">
        <f>IF(E192="","",(INDEX(Raw!A:A,MATCH(E192+6000,Raw!Z:Z,0))))</f>
        <v/>
      </c>
      <c r="E192" s="11" t="str">
        <f>(IFERROR(IF(LARGE(Raw!Z:Z,A192)-6000&gt;0,LARGE(Raw!Z:Z,A192)-6000,""),""))</f>
        <v/>
      </c>
      <c r="G192" s="3" t="str">
        <f t="shared" si="6"/>
        <v/>
      </c>
      <c r="H192" s="52" t="str">
        <f>IF(J192="","",(INDEX(Raw!D:D,MATCH(J192+4000,Raw!Z:Z,0))))</f>
        <v/>
      </c>
      <c r="I192" s="52" t="str">
        <f>IF(J192="","",(INDEX(Raw!A:A,MATCH(J192+4000,Raw!Z:Z,0))))</f>
        <v/>
      </c>
      <c r="J192" s="11" t="str">
        <f>(IFERROR(IF(LARGE(Raw!Z:Z,A192+COUNTIF(Raw!C:C,"H"))-4000&gt;0,LARGE(Raw!Z:Z,A192+COUNTIF(Raw!C:C,"H"))-4000,""),""))</f>
        <v/>
      </c>
      <c r="L192" s="3" t="str">
        <f t="shared" si="7"/>
        <v/>
      </c>
      <c r="M192" s="52" t="str">
        <f>IF(O192="","",(INDEX(Raw!D:D,MATCH(O192+2000,Raw!Z:Z,0))))</f>
        <v/>
      </c>
      <c r="N192" s="52" t="str">
        <f>IF(O192="","",(INDEX(Raw!A:A,MATCH(O192+2000,Raw!Z:Z,0))))</f>
        <v/>
      </c>
      <c r="O192" s="11" t="str">
        <f>(IFERROR(IF(LARGE(Raw!Z:Z,A192+COUNTIF(Raw!C:C,"H")+COUNTIF(Raw!C:C,"S"))-2000&gt;0,LARGE(Raw!Z:Z,A192+COUNTIF(Raw!C:C,"H")+COUNTIF(Raw!C:C,"S"))-2000,""),""))</f>
        <v/>
      </c>
    </row>
    <row r="193" spans="1:15" x14ac:dyDescent="0.3">
      <c r="A193" s="52">
        <v>190</v>
      </c>
      <c r="B193" s="3" t="str">
        <f t="shared" si="8"/>
        <v/>
      </c>
      <c r="C193" s="52" t="str">
        <f>IF(E193="","",(INDEX(Raw!D:D,MATCH(E193+6000,Raw!Z:Z,0))))</f>
        <v/>
      </c>
      <c r="D193" s="52" t="str">
        <f>IF(E193="","",(INDEX(Raw!A:A,MATCH(E193+6000,Raw!Z:Z,0))))</f>
        <v/>
      </c>
      <c r="E193" s="11" t="str">
        <f>(IFERROR(IF(LARGE(Raw!Z:Z,A193)-6000&gt;0,LARGE(Raw!Z:Z,A193)-6000,""),""))</f>
        <v/>
      </c>
      <c r="G193" s="3" t="str">
        <f t="shared" si="6"/>
        <v/>
      </c>
      <c r="H193" s="52" t="str">
        <f>IF(J193="","",(INDEX(Raw!D:D,MATCH(J193+4000,Raw!Z:Z,0))))</f>
        <v/>
      </c>
      <c r="I193" s="52" t="str">
        <f>IF(J193="","",(INDEX(Raw!A:A,MATCH(J193+4000,Raw!Z:Z,0))))</f>
        <v/>
      </c>
      <c r="J193" s="11" t="str">
        <f>(IFERROR(IF(LARGE(Raw!Z:Z,A193+COUNTIF(Raw!C:C,"H"))-4000&gt;0,LARGE(Raw!Z:Z,A193+COUNTIF(Raw!C:C,"H"))-4000,""),""))</f>
        <v/>
      </c>
      <c r="L193" s="3" t="str">
        <f t="shared" si="7"/>
        <v/>
      </c>
      <c r="M193" s="52" t="str">
        <f>IF(O193="","",(INDEX(Raw!D:D,MATCH(O193+2000,Raw!Z:Z,0))))</f>
        <v/>
      </c>
      <c r="N193" s="52" t="str">
        <f>IF(O193="","",(INDEX(Raw!A:A,MATCH(O193+2000,Raw!Z:Z,0))))</f>
        <v/>
      </c>
      <c r="O193" s="11" t="str">
        <f>(IFERROR(IF(LARGE(Raw!Z:Z,A193+COUNTIF(Raw!C:C,"H")+COUNTIF(Raw!C:C,"S"))-2000&gt;0,LARGE(Raw!Z:Z,A193+COUNTIF(Raw!C:C,"H")+COUNTIF(Raw!C:C,"S"))-2000,""),""))</f>
        <v/>
      </c>
    </row>
    <row r="194" spans="1:15" x14ac:dyDescent="0.3">
      <c r="A194" s="52">
        <v>191</v>
      </c>
      <c r="B194" s="3" t="str">
        <f t="shared" si="8"/>
        <v/>
      </c>
      <c r="C194" s="52" t="str">
        <f>IF(E194="","",(INDEX(Raw!D:D,MATCH(E194+6000,Raw!Z:Z,0))))</f>
        <v/>
      </c>
      <c r="D194" s="52" t="str">
        <f>IF(E194="","",(INDEX(Raw!A:A,MATCH(E194+6000,Raw!Z:Z,0))))</f>
        <v/>
      </c>
      <c r="E194" s="11" t="str">
        <f>(IFERROR(IF(LARGE(Raw!Z:Z,A194)-6000&gt;0,LARGE(Raw!Z:Z,A194)-6000,""),""))</f>
        <v/>
      </c>
      <c r="G194" s="3" t="str">
        <f t="shared" si="6"/>
        <v/>
      </c>
      <c r="H194" s="52" t="str">
        <f>IF(J194="","",(INDEX(Raw!D:D,MATCH(J194+4000,Raw!Z:Z,0))))</f>
        <v/>
      </c>
      <c r="I194" s="52" t="str">
        <f>IF(J194="","",(INDEX(Raw!A:A,MATCH(J194+4000,Raw!Z:Z,0))))</f>
        <v/>
      </c>
      <c r="J194" s="11" t="str">
        <f>(IFERROR(IF(LARGE(Raw!Z:Z,A194+COUNTIF(Raw!C:C,"H"))-4000&gt;0,LARGE(Raw!Z:Z,A194+COUNTIF(Raw!C:C,"H"))-4000,""),""))</f>
        <v/>
      </c>
      <c r="L194" s="3" t="str">
        <f t="shared" si="7"/>
        <v/>
      </c>
      <c r="M194" s="52" t="str">
        <f>IF(O194="","",(INDEX(Raw!D:D,MATCH(O194+2000,Raw!Z:Z,0))))</f>
        <v/>
      </c>
      <c r="N194" s="52" t="str">
        <f>IF(O194="","",(INDEX(Raw!A:A,MATCH(O194+2000,Raw!Z:Z,0))))</f>
        <v/>
      </c>
      <c r="O194" s="11" t="str">
        <f>(IFERROR(IF(LARGE(Raw!Z:Z,A194+COUNTIF(Raw!C:C,"H")+COUNTIF(Raw!C:C,"S"))-2000&gt;0,LARGE(Raw!Z:Z,A194+COUNTIF(Raw!C:C,"H")+COUNTIF(Raw!C:C,"S"))-2000,""),""))</f>
        <v/>
      </c>
    </row>
    <row r="195" spans="1:15" x14ac:dyDescent="0.3">
      <c r="A195" s="52">
        <v>192</v>
      </c>
      <c r="B195" s="3" t="str">
        <f t="shared" si="8"/>
        <v/>
      </c>
      <c r="C195" s="52" t="str">
        <f>IF(E195="","",(INDEX(Raw!D:D,MATCH(E195+6000,Raw!Z:Z,0))))</f>
        <v/>
      </c>
      <c r="D195" s="52" t="str">
        <f>IF(E195="","",(INDEX(Raw!A:A,MATCH(E195+6000,Raw!Z:Z,0))))</f>
        <v/>
      </c>
      <c r="E195" s="11" t="str">
        <f>(IFERROR(IF(LARGE(Raw!Z:Z,A195)-6000&gt;0,LARGE(Raw!Z:Z,A195)-6000,""),""))</f>
        <v/>
      </c>
      <c r="G195" s="3" t="str">
        <f t="shared" si="6"/>
        <v/>
      </c>
      <c r="H195" s="52" t="str">
        <f>IF(J195="","",(INDEX(Raw!D:D,MATCH(J195+4000,Raw!Z:Z,0))))</f>
        <v/>
      </c>
      <c r="I195" s="52" t="str">
        <f>IF(J195="","",(INDEX(Raw!A:A,MATCH(J195+4000,Raw!Z:Z,0))))</f>
        <v/>
      </c>
      <c r="J195" s="11" t="str">
        <f>(IFERROR(IF(LARGE(Raw!Z:Z,A195+COUNTIF(Raw!C:C,"H"))-4000&gt;0,LARGE(Raw!Z:Z,A195+COUNTIF(Raw!C:C,"H"))-4000,""),""))</f>
        <v/>
      </c>
      <c r="L195" s="3" t="str">
        <f t="shared" si="7"/>
        <v/>
      </c>
      <c r="M195" s="52" t="str">
        <f>IF(O195="","",(INDEX(Raw!D:D,MATCH(O195+2000,Raw!Z:Z,0))))</f>
        <v/>
      </c>
      <c r="N195" s="52" t="str">
        <f>IF(O195="","",(INDEX(Raw!A:A,MATCH(O195+2000,Raw!Z:Z,0))))</f>
        <v/>
      </c>
      <c r="O195" s="11" t="str">
        <f>(IFERROR(IF(LARGE(Raw!Z:Z,A195+COUNTIF(Raw!C:C,"H")+COUNTIF(Raw!C:C,"S"))-2000&gt;0,LARGE(Raw!Z:Z,A195+COUNTIF(Raw!C:C,"H")+COUNTIF(Raw!C:C,"S"))-2000,""),""))</f>
        <v/>
      </c>
    </row>
    <row r="196" spans="1:15" x14ac:dyDescent="0.3">
      <c r="A196" s="52">
        <v>193</v>
      </c>
      <c r="B196" s="3" t="str">
        <f t="shared" si="8"/>
        <v/>
      </c>
      <c r="C196" s="52" t="str">
        <f>IF(E196="","",(INDEX(Raw!D:D,MATCH(E196+6000,Raw!Z:Z,0))))</f>
        <v/>
      </c>
      <c r="D196" s="52" t="str">
        <f>IF(E196="","",(INDEX(Raw!A:A,MATCH(E196+6000,Raw!Z:Z,0))))</f>
        <v/>
      </c>
      <c r="E196" s="11" t="str">
        <f>(IFERROR(IF(LARGE(Raw!Z:Z,A196)-6000&gt;0,LARGE(Raw!Z:Z,A196)-6000,""),""))</f>
        <v/>
      </c>
      <c r="G196" s="3" t="str">
        <f t="shared" si="6"/>
        <v/>
      </c>
      <c r="H196" s="52" t="str">
        <f>IF(J196="","",(INDEX(Raw!D:D,MATCH(J196+4000,Raw!Z:Z,0))))</f>
        <v/>
      </c>
      <c r="I196" s="52" t="str">
        <f>IF(J196="","",(INDEX(Raw!A:A,MATCH(J196+4000,Raw!Z:Z,0))))</f>
        <v/>
      </c>
      <c r="J196" s="11" t="str">
        <f>(IFERROR(IF(LARGE(Raw!Z:Z,A196+COUNTIF(Raw!C:C,"H"))-4000&gt;0,LARGE(Raw!Z:Z,A196+COUNTIF(Raw!C:C,"H"))-4000,""),""))</f>
        <v/>
      </c>
      <c r="L196" s="3" t="str">
        <f t="shared" si="7"/>
        <v/>
      </c>
      <c r="M196" s="52" t="str">
        <f>IF(O196="","",(INDEX(Raw!D:D,MATCH(O196+2000,Raw!Z:Z,0))))</f>
        <v/>
      </c>
      <c r="N196" s="52" t="str">
        <f>IF(O196="","",(INDEX(Raw!A:A,MATCH(O196+2000,Raw!Z:Z,0))))</f>
        <v/>
      </c>
      <c r="O196" s="11" t="str">
        <f>(IFERROR(IF(LARGE(Raw!Z:Z,A196+COUNTIF(Raw!C:C,"H")+COUNTIF(Raw!C:C,"S"))-2000&gt;0,LARGE(Raw!Z:Z,A196+COUNTIF(Raw!C:C,"H")+COUNTIF(Raw!C:C,"S"))-2000,""),""))</f>
        <v/>
      </c>
    </row>
    <row r="197" spans="1:15" x14ac:dyDescent="0.3">
      <c r="A197" s="52">
        <v>194</v>
      </c>
      <c r="B197" s="3" t="str">
        <f t="shared" si="8"/>
        <v/>
      </c>
      <c r="C197" s="52" t="str">
        <f>IF(E197="","",(INDEX(Raw!D:D,MATCH(E197+6000,Raw!Z:Z,0))))</f>
        <v/>
      </c>
      <c r="D197" s="52" t="str">
        <f>IF(E197="","",(INDEX(Raw!A:A,MATCH(E197+6000,Raw!Z:Z,0))))</f>
        <v/>
      </c>
      <c r="E197" s="11" t="str">
        <f>(IFERROR(IF(LARGE(Raw!Z:Z,A197)-6000&gt;0,LARGE(Raw!Z:Z,A197)-6000,""),""))</f>
        <v/>
      </c>
      <c r="G197" s="3" t="str">
        <f t="shared" ref="G197:G260" si="9">IFERROR(IF(ROUND(J197,3)=ROUND(J196,3),G196,G196+1),"")</f>
        <v/>
      </c>
      <c r="H197" s="52" t="str">
        <f>IF(J197="","",(INDEX(Raw!D:D,MATCH(J197+4000,Raw!Z:Z,0))))</f>
        <v/>
      </c>
      <c r="I197" s="52" t="str">
        <f>IF(J197="","",(INDEX(Raw!A:A,MATCH(J197+4000,Raw!Z:Z,0))))</f>
        <v/>
      </c>
      <c r="J197" s="11" t="str">
        <f>(IFERROR(IF(LARGE(Raw!Z:Z,A197+COUNTIF(Raw!C:C,"H"))-4000&gt;0,LARGE(Raw!Z:Z,A197+COUNTIF(Raw!C:C,"H"))-4000,""),""))</f>
        <v/>
      </c>
      <c r="L197" s="3" t="str">
        <f t="shared" ref="L197:L260" si="10">IFERROR(IF(ROUND(O197,3)=ROUND(O196,3),L196,L196+1),"")</f>
        <v/>
      </c>
      <c r="M197" s="52" t="str">
        <f>IF(O197="","",(INDEX(Raw!D:D,MATCH(O197+2000,Raw!Z:Z,0))))</f>
        <v/>
      </c>
      <c r="N197" s="52" t="str">
        <f>IF(O197="","",(INDEX(Raw!A:A,MATCH(O197+2000,Raw!Z:Z,0))))</f>
        <v/>
      </c>
      <c r="O197" s="11" t="str">
        <f>(IFERROR(IF(LARGE(Raw!Z:Z,A197+COUNTIF(Raw!C:C,"H")+COUNTIF(Raw!C:C,"S"))-2000&gt;0,LARGE(Raw!Z:Z,A197+COUNTIF(Raw!C:C,"H")+COUNTIF(Raw!C:C,"S"))-2000,""),""))</f>
        <v/>
      </c>
    </row>
    <row r="198" spans="1:15" x14ac:dyDescent="0.3">
      <c r="A198" s="52">
        <v>195</v>
      </c>
      <c r="B198" s="3" t="str">
        <f t="shared" ref="B198:B261" si="11">IFERROR(IF(ROUND(E198,3)=ROUND(E197,3),B197,B197+1),"")</f>
        <v/>
      </c>
      <c r="C198" s="52" t="str">
        <f>IF(E198="","",(INDEX(Raw!D:D,MATCH(E198+6000,Raw!Z:Z,0))))</f>
        <v/>
      </c>
      <c r="D198" s="52" t="str">
        <f>IF(E198="","",(INDEX(Raw!A:A,MATCH(E198+6000,Raw!Z:Z,0))))</f>
        <v/>
      </c>
      <c r="E198" s="11" t="str">
        <f>(IFERROR(IF(LARGE(Raw!Z:Z,A198)-6000&gt;0,LARGE(Raw!Z:Z,A198)-6000,""),""))</f>
        <v/>
      </c>
      <c r="G198" s="3" t="str">
        <f t="shared" si="9"/>
        <v/>
      </c>
      <c r="H198" s="52" t="str">
        <f>IF(J198="","",(INDEX(Raw!D:D,MATCH(J198+4000,Raw!Z:Z,0))))</f>
        <v/>
      </c>
      <c r="I198" s="52" t="str">
        <f>IF(J198="","",(INDEX(Raw!A:A,MATCH(J198+4000,Raw!Z:Z,0))))</f>
        <v/>
      </c>
      <c r="J198" s="11" t="str">
        <f>(IFERROR(IF(LARGE(Raw!Z:Z,A198+COUNTIF(Raw!C:C,"H"))-4000&gt;0,LARGE(Raw!Z:Z,A198+COUNTIF(Raw!C:C,"H"))-4000,""),""))</f>
        <v/>
      </c>
      <c r="L198" s="3" t="str">
        <f t="shared" si="10"/>
        <v/>
      </c>
      <c r="M198" s="52" t="str">
        <f>IF(O198="","",(INDEX(Raw!D:D,MATCH(O198+2000,Raw!Z:Z,0))))</f>
        <v/>
      </c>
      <c r="N198" s="52" t="str">
        <f>IF(O198="","",(INDEX(Raw!A:A,MATCH(O198+2000,Raw!Z:Z,0))))</f>
        <v/>
      </c>
      <c r="O198" s="11" t="str">
        <f>(IFERROR(IF(LARGE(Raw!Z:Z,A198+COUNTIF(Raw!C:C,"H")+COUNTIF(Raw!C:C,"S"))-2000&gt;0,LARGE(Raw!Z:Z,A198+COUNTIF(Raw!C:C,"H")+COUNTIF(Raw!C:C,"S"))-2000,""),""))</f>
        <v/>
      </c>
    </row>
    <row r="199" spans="1:15" x14ac:dyDescent="0.3">
      <c r="A199" s="52">
        <v>196</v>
      </c>
      <c r="B199" s="3" t="str">
        <f t="shared" si="11"/>
        <v/>
      </c>
      <c r="C199" s="52" t="str">
        <f>IF(E199="","",(INDEX(Raw!D:D,MATCH(E199+6000,Raw!Z:Z,0))))</f>
        <v/>
      </c>
      <c r="D199" s="52" t="str">
        <f>IF(E199="","",(INDEX(Raw!A:A,MATCH(E199+6000,Raw!Z:Z,0))))</f>
        <v/>
      </c>
      <c r="E199" s="11" t="str">
        <f>(IFERROR(IF(LARGE(Raw!Z:Z,A199)-6000&gt;0,LARGE(Raw!Z:Z,A199)-6000,""),""))</f>
        <v/>
      </c>
      <c r="G199" s="3" t="str">
        <f t="shared" si="9"/>
        <v/>
      </c>
      <c r="H199" s="52" t="str">
        <f>IF(J199="","",(INDEX(Raw!D:D,MATCH(J199+4000,Raw!Z:Z,0))))</f>
        <v/>
      </c>
      <c r="I199" s="52" t="str">
        <f>IF(J199="","",(INDEX(Raw!A:A,MATCH(J199+4000,Raw!Z:Z,0))))</f>
        <v/>
      </c>
      <c r="J199" s="11" t="str">
        <f>(IFERROR(IF(LARGE(Raw!Z:Z,A199+COUNTIF(Raw!C:C,"H"))-4000&gt;0,LARGE(Raw!Z:Z,A199+COUNTIF(Raw!C:C,"H"))-4000,""),""))</f>
        <v/>
      </c>
      <c r="L199" s="3" t="str">
        <f t="shared" si="10"/>
        <v/>
      </c>
      <c r="M199" s="52" t="str">
        <f>IF(O199="","",(INDEX(Raw!D:D,MATCH(O199+2000,Raw!Z:Z,0))))</f>
        <v/>
      </c>
      <c r="N199" s="52" t="str">
        <f>IF(O199="","",(INDEX(Raw!A:A,MATCH(O199+2000,Raw!Z:Z,0))))</f>
        <v/>
      </c>
      <c r="O199" s="11" t="str">
        <f>(IFERROR(IF(LARGE(Raw!Z:Z,A199+COUNTIF(Raw!C:C,"H")+COUNTIF(Raw!C:C,"S"))-2000&gt;0,LARGE(Raw!Z:Z,A199+COUNTIF(Raw!C:C,"H")+COUNTIF(Raw!C:C,"S"))-2000,""),""))</f>
        <v/>
      </c>
    </row>
    <row r="200" spans="1:15" x14ac:dyDescent="0.3">
      <c r="A200" s="52">
        <v>197</v>
      </c>
      <c r="B200" s="3" t="str">
        <f t="shared" si="11"/>
        <v/>
      </c>
      <c r="C200" s="52" t="str">
        <f>IF(E200="","",(INDEX(Raw!D:D,MATCH(E200+6000,Raw!Z:Z,0))))</f>
        <v/>
      </c>
      <c r="D200" s="52" t="str">
        <f>IF(E200="","",(INDEX(Raw!A:A,MATCH(E200+6000,Raw!Z:Z,0))))</f>
        <v/>
      </c>
      <c r="E200" s="11" t="str">
        <f>(IFERROR(IF(LARGE(Raw!Z:Z,A200)-6000&gt;0,LARGE(Raw!Z:Z,A200)-6000,""),""))</f>
        <v/>
      </c>
      <c r="G200" s="3" t="str">
        <f t="shared" si="9"/>
        <v/>
      </c>
      <c r="H200" s="52" t="str">
        <f>IF(J200="","",(INDEX(Raw!D:D,MATCH(J200+4000,Raw!Z:Z,0))))</f>
        <v/>
      </c>
      <c r="I200" s="52" t="str">
        <f>IF(J200="","",(INDEX(Raw!A:A,MATCH(J200+4000,Raw!Z:Z,0))))</f>
        <v/>
      </c>
      <c r="J200" s="11" t="str">
        <f>(IFERROR(IF(LARGE(Raw!Z:Z,A200+COUNTIF(Raw!C:C,"H"))-4000&gt;0,LARGE(Raw!Z:Z,A200+COUNTIF(Raw!C:C,"H"))-4000,""),""))</f>
        <v/>
      </c>
      <c r="L200" s="3" t="str">
        <f t="shared" si="10"/>
        <v/>
      </c>
      <c r="M200" s="52" t="str">
        <f>IF(O200="","",(INDEX(Raw!D:D,MATCH(O200+2000,Raw!Z:Z,0))))</f>
        <v/>
      </c>
      <c r="N200" s="52" t="str">
        <f>IF(O200="","",(INDEX(Raw!A:A,MATCH(O200+2000,Raw!Z:Z,0))))</f>
        <v/>
      </c>
      <c r="O200" s="11" t="str">
        <f>(IFERROR(IF(LARGE(Raw!Z:Z,A200+COUNTIF(Raw!C:C,"H")+COUNTIF(Raw!C:C,"S"))-2000&gt;0,LARGE(Raw!Z:Z,A200+COUNTIF(Raw!C:C,"H")+COUNTIF(Raw!C:C,"S"))-2000,""),""))</f>
        <v/>
      </c>
    </row>
    <row r="201" spans="1:15" x14ac:dyDescent="0.3">
      <c r="A201" s="52">
        <v>198</v>
      </c>
      <c r="B201" s="3" t="str">
        <f t="shared" si="11"/>
        <v/>
      </c>
      <c r="C201" s="52" t="str">
        <f>IF(E201="","",(INDEX(Raw!D:D,MATCH(E201+6000,Raw!Z:Z,0))))</f>
        <v/>
      </c>
      <c r="D201" s="52" t="str">
        <f>IF(E201="","",(INDEX(Raw!A:A,MATCH(E201+6000,Raw!Z:Z,0))))</f>
        <v/>
      </c>
      <c r="E201" s="11" t="str">
        <f>(IFERROR(IF(LARGE(Raw!Z:Z,A201)-6000&gt;0,LARGE(Raw!Z:Z,A201)-6000,""),""))</f>
        <v/>
      </c>
      <c r="G201" s="3" t="str">
        <f t="shared" si="9"/>
        <v/>
      </c>
      <c r="H201" s="52" t="str">
        <f>IF(J201="","",(INDEX(Raw!D:D,MATCH(J201+4000,Raw!Z:Z,0))))</f>
        <v/>
      </c>
      <c r="I201" s="52" t="str">
        <f>IF(J201="","",(INDEX(Raw!A:A,MATCH(J201+4000,Raw!Z:Z,0))))</f>
        <v/>
      </c>
      <c r="J201" s="11" t="str">
        <f>(IFERROR(IF(LARGE(Raw!Z:Z,A201+COUNTIF(Raw!C:C,"H"))-4000&gt;0,LARGE(Raw!Z:Z,A201+COUNTIF(Raw!C:C,"H"))-4000,""),""))</f>
        <v/>
      </c>
      <c r="L201" s="3" t="str">
        <f t="shared" si="10"/>
        <v/>
      </c>
      <c r="M201" s="52" t="str">
        <f>IF(O201="","",(INDEX(Raw!D:D,MATCH(O201+2000,Raw!Z:Z,0))))</f>
        <v/>
      </c>
      <c r="N201" s="52" t="str">
        <f>IF(O201="","",(INDEX(Raw!A:A,MATCH(O201+2000,Raw!Z:Z,0))))</f>
        <v/>
      </c>
      <c r="O201" s="11" t="str">
        <f>(IFERROR(IF(LARGE(Raw!Z:Z,A201+COUNTIF(Raw!C:C,"H")+COUNTIF(Raw!C:C,"S"))-2000&gt;0,LARGE(Raw!Z:Z,A201+COUNTIF(Raw!C:C,"H")+COUNTIF(Raw!C:C,"S"))-2000,""),""))</f>
        <v/>
      </c>
    </row>
    <row r="202" spans="1:15" x14ac:dyDescent="0.3">
      <c r="A202" s="52">
        <v>199</v>
      </c>
      <c r="B202" s="3" t="str">
        <f t="shared" si="11"/>
        <v/>
      </c>
      <c r="C202" s="52" t="str">
        <f>IF(E202="","",(INDEX(Raw!D:D,MATCH(E202+6000,Raw!Z:Z,0))))</f>
        <v/>
      </c>
      <c r="D202" s="52" t="str">
        <f>IF(E202="","",(INDEX(Raw!A:A,MATCH(E202+6000,Raw!Z:Z,0))))</f>
        <v/>
      </c>
      <c r="E202" s="11" t="str">
        <f>(IFERROR(IF(LARGE(Raw!Z:Z,A202)-6000&gt;0,LARGE(Raw!Z:Z,A202)-6000,""),""))</f>
        <v/>
      </c>
      <c r="G202" s="3" t="str">
        <f t="shared" si="9"/>
        <v/>
      </c>
      <c r="H202" s="52" t="str">
        <f>IF(J202="","",(INDEX(Raw!D:D,MATCH(J202+4000,Raw!Z:Z,0))))</f>
        <v/>
      </c>
      <c r="I202" s="52" t="str">
        <f>IF(J202="","",(INDEX(Raw!A:A,MATCH(J202+4000,Raw!Z:Z,0))))</f>
        <v/>
      </c>
      <c r="J202" s="11" t="str">
        <f>(IFERROR(IF(LARGE(Raw!Z:Z,A202+COUNTIF(Raw!C:C,"H"))-4000&gt;0,LARGE(Raw!Z:Z,A202+COUNTIF(Raw!C:C,"H"))-4000,""),""))</f>
        <v/>
      </c>
      <c r="L202" s="3" t="str">
        <f t="shared" si="10"/>
        <v/>
      </c>
      <c r="M202" s="52" t="str">
        <f>IF(O202="","",(INDEX(Raw!D:D,MATCH(O202+2000,Raw!Z:Z,0))))</f>
        <v/>
      </c>
      <c r="N202" s="52" t="str">
        <f>IF(O202="","",(INDEX(Raw!A:A,MATCH(O202+2000,Raw!Z:Z,0))))</f>
        <v/>
      </c>
      <c r="O202" s="11" t="str">
        <f>(IFERROR(IF(LARGE(Raw!Z:Z,A202+COUNTIF(Raw!C:C,"H")+COUNTIF(Raw!C:C,"S"))-2000&gt;0,LARGE(Raw!Z:Z,A202+COUNTIF(Raw!C:C,"H")+COUNTIF(Raw!C:C,"S"))-2000,""),""))</f>
        <v/>
      </c>
    </row>
    <row r="203" spans="1:15" x14ac:dyDescent="0.3">
      <c r="A203" s="52">
        <v>200</v>
      </c>
      <c r="B203" s="3" t="str">
        <f t="shared" si="11"/>
        <v/>
      </c>
      <c r="C203" s="52" t="str">
        <f>IF(E203="","",(INDEX(Raw!D:D,MATCH(E203+6000,Raw!Z:Z,0))))</f>
        <v/>
      </c>
      <c r="D203" s="52" t="str">
        <f>IF(E203="","",(INDEX(Raw!A:A,MATCH(E203+6000,Raw!Z:Z,0))))</f>
        <v/>
      </c>
      <c r="E203" s="11" t="str">
        <f>(IFERROR(IF(LARGE(Raw!Z:Z,A203)-6000&gt;0,LARGE(Raw!Z:Z,A203)-6000,""),""))</f>
        <v/>
      </c>
      <c r="G203" s="3" t="str">
        <f t="shared" si="9"/>
        <v/>
      </c>
      <c r="H203" s="52" t="str">
        <f>IF(J203="","",(INDEX(Raw!D:D,MATCH(J203+4000,Raw!Z:Z,0))))</f>
        <v/>
      </c>
      <c r="I203" s="52" t="str">
        <f>IF(J203="","",(INDEX(Raw!A:A,MATCH(J203+4000,Raw!Z:Z,0))))</f>
        <v/>
      </c>
      <c r="J203" s="11" t="str">
        <f>(IFERROR(IF(LARGE(Raw!Z:Z,A203+COUNTIF(Raw!C:C,"H"))-4000&gt;0,LARGE(Raw!Z:Z,A203+COUNTIF(Raw!C:C,"H"))-4000,""),""))</f>
        <v/>
      </c>
      <c r="L203" s="3" t="str">
        <f t="shared" si="10"/>
        <v/>
      </c>
      <c r="M203" s="52" t="str">
        <f>IF(O203="","",(INDEX(Raw!D:D,MATCH(O203+2000,Raw!Z:Z,0))))</f>
        <v/>
      </c>
      <c r="N203" s="52" t="str">
        <f>IF(O203="","",(INDEX(Raw!A:A,MATCH(O203+2000,Raw!Z:Z,0))))</f>
        <v/>
      </c>
      <c r="O203" s="11" t="str">
        <f>(IFERROR(IF(LARGE(Raw!Z:Z,A203+COUNTIF(Raw!C:C,"H")+COUNTIF(Raw!C:C,"S"))-2000&gt;0,LARGE(Raw!Z:Z,A203+COUNTIF(Raw!C:C,"H")+COUNTIF(Raw!C:C,"S"))-2000,""),""))</f>
        <v/>
      </c>
    </row>
    <row r="204" spans="1:15" x14ac:dyDescent="0.3">
      <c r="A204" s="52">
        <v>201</v>
      </c>
      <c r="B204" s="3" t="str">
        <f t="shared" si="11"/>
        <v/>
      </c>
      <c r="C204" s="52" t="str">
        <f>IF(E204="","",(INDEX(Raw!D:D,MATCH(E204+6000,Raw!Z:Z,0))))</f>
        <v/>
      </c>
      <c r="D204" s="52" t="str">
        <f>IF(E204="","",(INDEX(Raw!A:A,MATCH(E204+6000,Raw!Z:Z,0))))</f>
        <v/>
      </c>
      <c r="E204" s="11" t="str">
        <f>(IFERROR(IF(LARGE(Raw!Z:Z,A204)-6000&gt;0,LARGE(Raw!Z:Z,A204)-6000,""),""))</f>
        <v/>
      </c>
      <c r="G204" s="3" t="str">
        <f t="shared" si="9"/>
        <v/>
      </c>
      <c r="H204" s="52" t="str">
        <f>IF(J204="","",(INDEX(Raw!D:D,MATCH(J204+4000,Raw!Z:Z,0))))</f>
        <v/>
      </c>
      <c r="I204" s="52" t="str">
        <f>IF(J204="","",(INDEX(Raw!A:A,MATCH(J204+4000,Raw!Z:Z,0))))</f>
        <v/>
      </c>
      <c r="J204" s="11" t="str">
        <f>(IFERROR(IF(LARGE(Raw!Z:Z,A204+COUNTIF(Raw!C:C,"H"))-4000&gt;0,LARGE(Raw!Z:Z,A204+COUNTIF(Raw!C:C,"H"))-4000,""),""))</f>
        <v/>
      </c>
      <c r="L204" s="3" t="str">
        <f t="shared" si="10"/>
        <v/>
      </c>
      <c r="M204" s="52" t="str">
        <f>IF(O204="","",(INDEX(Raw!D:D,MATCH(O204+2000,Raw!Z:Z,0))))</f>
        <v/>
      </c>
      <c r="N204" s="52" t="str">
        <f>IF(O204="","",(INDEX(Raw!A:A,MATCH(O204+2000,Raw!Z:Z,0))))</f>
        <v/>
      </c>
      <c r="O204" s="11" t="str">
        <f>(IFERROR(IF(LARGE(Raw!Z:Z,A204+COUNTIF(Raw!C:C,"H")+COUNTIF(Raw!C:C,"S"))-2000&gt;0,LARGE(Raw!Z:Z,A204+COUNTIF(Raw!C:C,"H")+COUNTIF(Raw!C:C,"S"))-2000,""),""))</f>
        <v/>
      </c>
    </row>
    <row r="205" spans="1:15" x14ac:dyDescent="0.3">
      <c r="A205" s="52">
        <v>202</v>
      </c>
      <c r="B205" s="3" t="str">
        <f t="shared" si="11"/>
        <v/>
      </c>
      <c r="C205" s="52" t="str">
        <f>IF(E205="","",(INDEX(Raw!D:D,MATCH(E205+6000,Raw!Z:Z,0))))</f>
        <v/>
      </c>
      <c r="D205" s="52" t="str">
        <f>IF(E205="","",(INDEX(Raw!A:A,MATCH(E205+6000,Raw!Z:Z,0))))</f>
        <v/>
      </c>
      <c r="E205" s="11" t="str">
        <f>(IFERROR(IF(LARGE(Raw!Z:Z,A205)-6000&gt;0,LARGE(Raw!Z:Z,A205)-6000,""),""))</f>
        <v/>
      </c>
      <c r="G205" s="3" t="str">
        <f t="shared" si="9"/>
        <v/>
      </c>
      <c r="H205" s="52" t="str">
        <f>IF(J205="","",(INDEX(Raw!D:D,MATCH(J205+4000,Raw!Z:Z,0))))</f>
        <v/>
      </c>
      <c r="I205" s="52" t="str">
        <f>IF(J205="","",(INDEX(Raw!A:A,MATCH(J205+4000,Raw!Z:Z,0))))</f>
        <v/>
      </c>
      <c r="J205" s="11" t="str">
        <f>(IFERROR(IF(LARGE(Raw!Z:Z,A205+COUNTIF(Raw!C:C,"H"))-4000&gt;0,LARGE(Raw!Z:Z,A205+COUNTIF(Raw!C:C,"H"))-4000,""),""))</f>
        <v/>
      </c>
      <c r="L205" s="3" t="str">
        <f t="shared" si="10"/>
        <v/>
      </c>
      <c r="M205" s="52" t="str">
        <f>IF(O205="","",(INDEX(Raw!D:D,MATCH(O205+2000,Raw!Z:Z,0))))</f>
        <v/>
      </c>
      <c r="N205" s="52" t="str">
        <f>IF(O205="","",(INDEX(Raw!A:A,MATCH(O205+2000,Raw!Z:Z,0))))</f>
        <v/>
      </c>
      <c r="O205" s="11" t="str">
        <f>(IFERROR(IF(LARGE(Raw!Z:Z,A205+COUNTIF(Raw!C:C,"H")+COUNTIF(Raw!C:C,"S"))-2000&gt;0,LARGE(Raw!Z:Z,A205+COUNTIF(Raw!C:C,"H")+COUNTIF(Raw!C:C,"S"))-2000,""),""))</f>
        <v/>
      </c>
    </row>
    <row r="206" spans="1:15" x14ac:dyDescent="0.3">
      <c r="A206" s="52">
        <v>203</v>
      </c>
      <c r="B206" s="3" t="str">
        <f t="shared" si="11"/>
        <v/>
      </c>
      <c r="C206" s="52" t="str">
        <f>IF(E206="","",(INDEX(Raw!D:D,MATCH(E206+6000,Raw!Z:Z,0))))</f>
        <v/>
      </c>
      <c r="D206" s="52" t="str">
        <f>IF(E206="","",(INDEX(Raw!A:A,MATCH(E206+6000,Raw!Z:Z,0))))</f>
        <v/>
      </c>
      <c r="E206" s="11" t="str">
        <f>(IFERROR(IF(LARGE(Raw!Z:Z,A206)-6000&gt;0,LARGE(Raw!Z:Z,A206)-6000,""),""))</f>
        <v/>
      </c>
      <c r="G206" s="3" t="str">
        <f t="shared" si="9"/>
        <v/>
      </c>
      <c r="H206" s="52" t="str">
        <f>IF(J206="","",(INDEX(Raw!D:D,MATCH(J206+4000,Raw!Z:Z,0))))</f>
        <v/>
      </c>
      <c r="I206" s="52" t="str">
        <f>IF(J206="","",(INDEX(Raw!A:A,MATCH(J206+4000,Raw!Z:Z,0))))</f>
        <v/>
      </c>
      <c r="J206" s="11" t="str">
        <f>(IFERROR(IF(LARGE(Raw!Z:Z,A206+COUNTIF(Raw!C:C,"H"))-4000&gt;0,LARGE(Raw!Z:Z,A206+COUNTIF(Raw!C:C,"H"))-4000,""),""))</f>
        <v/>
      </c>
      <c r="L206" s="3" t="str">
        <f t="shared" si="10"/>
        <v/>
      </c>
      <c r="M206" s="52" t="str">
        <f>IF(O206="","",(INDEX(Raw!D:D,MATCH(O206+2000,Raw!Z:Z,0))))</f>
        <v/>
      </c>
      <c r="N206" s="52" t="str">
        <f>IF(O206="","",(INDEX(Raw!A:A,MATCH(O206+2000,Raw!Z:Z,0))))</f>
        <v/>
      </c>
      <c r="O206" s="11" t="str">
        <f>(IFERROR(IF(LARGE(Raw!Z:Z,A206+COUNTIF(Raw!C:C,"H")+COUNTIF(Raw!C:C,"S"))-2000&gt;0,LARGE(Raw!Z:Z,A206+COUNTIF(Raw!C:C,"H")+COUNTIF(Raw!C:C,"S"))-2000,""),""))</f>
        <v/>
      </c>
    </row>
    <row r="207" spans="1:15" x14ac:dyDescent="0.3">
      <c r="A207" s="52">
        <v>204</v>
      </c>
      <c r="B207" s="3" t="str">
        <f t="shared" si="11"/>
        <v/>
      </c>
      <c r="C207" s="52" t="str">
        <f>IF(E207="","",(INDEX(Raw!D:D,MATCH(E207+6000,Raw!Z:Z,0))))</f>
        <v/>
      </c>
      <c r="D207" s="52" t="str">
        <f>IF(E207="","",(INDEX(Raw!A:A,MATCH(E207+6000,Raw!Z:Z,0))))</f>
        <v/>
      </c>
      <c r="E207" s="11" t="str">
        <f>(IFERROR(IF(LARGE(Raw!Z:Z,A207)-6000&gt;0,LARGE(Raw!Z:Z,A207)-6000,""),""))</f>
        <v/>
      </c>
      <c r="G207" s="3" t="str">
        <f t="shared" si="9"/>
        <v/>
      </c>
      <c r="H207" s="52" t="str">
        <f>IF(J207="","",(INDEX(Raw!D:D,MATCH(J207+4000,Raw!Z:Z,0))))</f>
        <v/>
      </c>
      <c r="I207" s="52" t="str">
        <f>IF(J207="","",(INDEX(Raw!A:A,MATCH(J207+4000,Raw!Z:Z,0))))</f>
        <v/>
      </c>
      <c r="J207" s="11" t="str">
        <f>(IFERROR(IF(LARGE(Raw!Z:Z,A207+COUNTIF(Raw!C:C,"H"))-4000&gt;0,LARGE(Raw!Z:Z,A207+COUNTIF(Raw!C:C,"H"))-4000,""),""))</f>
        <v/>
      </c>
      <c r="L207" s="3" t="str">
        <f t="shared" si="10"/>
        <v/>
      </c>
      <c r="M207" s="52" t="str">
        <f>IF(O207="","",(INDEX(Raw!D:D,MATCH(O207+2000,Raw!Z:Z,0))))</f>
        <v/>
      </c>
      <c r="N207" s="52" t="str">
        <f>IF(O207="","",(INDEX(Raw!A:A,MATCH(O207+2000,Raw!Z:Z,0))))</f>
        <v/>
      </c>
      <c r="O207" s="11" t="str">
        <f>(IFERROR(IF(LARGE(Raw!Z:Z,A207+COUNTIF(Raw!C:C,"H")+COUNTIF(Raw!C:C,"S"))-2000&gt;0,LARGE(Raw!Z:Z,A207+COUNTIF(Raw!C:C,"H")+COUNTIF(Raw!C:C,"S"))-2000,""),""))</f>
        <v/>
      </c>
    </row>
    <row r="208" spans="1:15" x14ac:dyDescent="0.3">
      <c r="A208" s="52">
        <v>205</v>
      </c>
      <c r="B208" s="3" t="str">
        <f t="shared" si="11"/>
        <v/>
      </c>
      <c r="C208" s="52" t="str">
        <f>IF(E208="","",(INDEX(Raw!D:D,MATCH(E208+6000,Raw!Z:Z,0))))</f>
        <v/>
      </c>
      <c r="D208" s="52" t="str">
        <f>IF(E208="","",(INDEX(Raw!A:A,MATCH(E208+6000,Raw!Z:Z,0))))</f>
        <v/>
      </c>
      <c r="E208" s="11" t="str">
        <f>(IFERROR(IF(LARGE(Raw!Z:Z,A208)-6000&gt;0,LARGE(Raw!Z:Z,A208)-6000,""),""))</f>
        <v/>
      </c>
      <c r="G208" s="3" t="str">
        <f t="shared" si="9"/>
        <v/>
      </c>
      <c r="H208" s="52" t="str">
        <f>IF(J208="","",(INDEX(Raw!D:D,MATCH(J208+4000,Raw!Z:Z,0))))</f>
        <v/>
      </c>
      <c r="I208" s="52" t="str">
        <f>IF(J208="","",(INDEX(Raw!A:A,MATCH(J208+4000,Raw!Z:Z,0))))</f>
        <v/>
      </c>
      <c r="J208" s="11" t="str">
        <f>(IFERROR(IF(LARGE(Raw!Z:Z,A208+COUNTIF(Raw!C:C,"H"))-4000&gt;0,LARGE(Raw!Z:Z,A208+COUNTIF(Raw!C:C,"H"))-4000,""),""))</f>
        <v/>
      </c>
      <c r="L208" s="3" t="str">
        <f t="shared" si="10"/>
        <v/>
      </c>
      <c r="M208" s="52" t="str">
        <f>IF(O208="","",(INDEX(Raw!D:D,MATCH(O208+2000,Raw!Z:Z,0))))</f>
        <v/>
      </c>
      <c r="N208" s="52" t="str">
        <f>IF(O208="","",(INDEX(Raw!A:A,MATCH(O208+2000,Raw!Z:Z,0))))</f>
        <v/>
      </c>
      <c r="O208" s="11" t="str">
        <f>(IFERROR(IF(LARGE(Raw!Z:Z,A208+COUNTIF(Raw!C:C,"H")+COUNTIF(Raw!C:C,"S"))-2000&gt;0,LARGE(Raw!Z:Z,A208+COUNTIF(Raw!C:C,"H")+COUNTIF(Raw!C:C,"S"))-2000,""),""))</f>
        <v/>
      </c>
    </row>
    <row r="209" spans="1:15" x14ac:dyDescent="0.3">
      <c r="A209" s="52">
        <v>206</v>
      </c>
      <c r="B209" s="3" t="str">
        <f t="shared" si="11"/>
        <v/>
      </c>
      <c r="C209" s="52" t="str">
        <f>IF(E209="","",(INDEX(Raw!D:D,MATCH(E209+6000,Raw!Z:Z,0))))</f>
        <v/>
      </c>
      <c r="D209" s="52" t="str">
        <f>IF(E209="","",(INDEX(Raw!A:A,MATCH(E209+6000,Raw!Z:Z,0))))</f>
        <v/>
      </c>
      <c r="E209" s="11" t="str">
        <f>(IFERROR(IF(LARGE(Raw!Z:Z,A209)-6000&gt;0,LARGE(Raw!Z:Z,A209)-6000,""),""))</f>
        <v/>
      </c>
      <c r="G209" s="3" t="str">
        <f t="shared" si="9"/>
        <v/>
      </c>
      <c r="H209" s="52" t="str">
        <f>IF(J209="","",(INDEX(Raw!D:D,MATCH(J209+4000,Raw!Z:Z,0))))</f>
        <v/>
      </c>
      <c r="I209" s="52" t="str">
        <f>IF(J209="","",(INDEX(Raw!A:A,MATCH(J209+4000,Raw!Z:Z,0))))</f>
        <v/>
      </c>
      <c r="J209" s="11" t="str">
        <f>(IFERROR(IF(LARGE(Raw!Z:Z,A209+COUNTIF(Raw!C:C,"H"))-4000&gt;0,LARGE(Raw!Z:Z,A209+COUNTIF(Raw!C:C,"H"))-4000,""),""))</f>
        <v/>
      </c>
      <c r="L209" s="3" t="str">
        <f t="shared" si="10"/>
        <v/>
      </c>
      <c r="M209" s="52" t="str">
        <f>IF(O209="","",(INDEX(Raw!D:D,MATCH(O209+2000,Raw!Z:Z,0))))</f>
        <v/>
      </c>
      <c r="N209" s="52" t="str">
        <f>IF(O209="","",(INDEX(Raw!A:A,MATCH(O209+2000,Raw!Z:Z,0))))</f>
        <v/>
      </c>
      <c r="O209" s="11" t="str">
        <f>(IFERROR(IF(LARGE(Raw!Z:Z,A209+COUNTIF(Raw!C:C,"H")+COUNTIF(Raw!C:C,"S"))-2000&gt;0,LARGE(Raw!Z:Z,A209+COUNTIF(Raw!C:C,"H")+COUNTIF(Raw!C:C,"S"))-2000,""),""))</f>
        <v/>
      </c>
    </row>
    <row r="210" spans="1:15" x14ac:dyDescent="0.3">
      <c r="A210" s="52">
        <v>207</v>
      </c>
      <c r="B210" s="3" t="str">
        <f t="shared" si="11"/>
        <v/>
      </c>
      <c r="C210" s="52" t="str">
        <f>IF(E210="","",(INDEX(Raw!D:D,MATCH(E210+6000,Raw!Z:Z,0))))</f>
        <v/>
      </c>
      <c r="D210" s="52" t="str">
        <f>IF(E210="","",(INDEX(Raw!A:A,MATCH(E210+6000,Raw!Z:Z,0))))</f>
        <v/>
      </c>
      <c r="E210" s="11" t="str">
        <f>(IFERROR(IF(LARGE(Raw!Z:Z,A210)-6000&gt;0,LARGE(Raw!Z:Z,A210)-6000,""),""))</f>
        <v/>
      </c>
      <c r="G210" s="3" t="str">
        <f t="shared" si="9"/>
        <v/>
      </c>
      <c r="H210" s="52" t="str">
        <f>IF(J210="","",(INDEX(Raw!D:D,MATCH(J210+4000,Raw!Z:Z,0))))</f>
        <v/>
      </c>
      <c r="I210" s="52" t="str">
        <f>IF(J210="","",(INDEX(Raw!A:A,MATCH(J210+4000,Raw!Z:Z,0))))</f>
        <v/>
      </c>
      <c r="J210" s="11" t="str">
        <f>(IFERROR(IF(LARGE(Raw!Z:Z,A210+COUNTIF(Raw!C:C,"H"))-4000&gt;0,LARGE(Raw!Z:Z,A210+COUNTIF(Raw!C:C,"H"))-4000,""),""))</f>
        <v/>
      </c>
      <c r="L210" s="3" t="str">
        <f t="shared" si="10"/>
        <v/>
      </c>
      <c r="M210" s="52" t="str">
        <f>IF(O210="","",(INDEX(Raw!D:D,MATCH(O210+2000,Raw!Z:Z,0))))</f>
        <v/>
      </c>
      <c r="N210" s="52" t="str">
        <f>IF(O210="","",(INDEX(Raw!A:A,MATCH(O210+2000,Raw!Z:Z,0))))</f>
        <v/>
      </c>
      <c r="O210" s="11" t="str">
        <f>(IFERROR(IF(LARGE(Raw!Z:Z,A210+COUNTIF(Raw!C:C,"H")+COUNTIF(Raw!C:C,"S"))-2000&gt;0,LARGE(Raw!Z:Z,A210+COUNTIF(Raw!C:C,"H")+COUNTIF(Raw!C:C,"S"))-2000,""),""))</f>
        <v/>
      </c>
    </row>
    <row r="211" spans="1:15" x14ac:dyDescent="0.3">
      <c r="A211" s="52">
        <v>208</v>
      </c>
      <c r="B211" s="3" t="str">
        <f t="shared" si="11"/>
        <v/>
      </c>
      <c r="C211" s="52" t="str">
        <f>IF(E211="","",(INDEX(Raw!D:D,MATCH(E211+6000,Raw!Z:Z,0))))</f>
        <v/>
      </c>
      <c r="D211" s="52" t="str">
        <f>IF(E211="","",(INDEX(Raw!A:A,MATCH(E211+6000,Raw!Z:Z,0))))</f>
        <v/>
      </c>
      <c r="E211" s="11" t="str">
        <f>(IFERROR(IF(LARGE(Raw!Z:Z,A211)-6000&gt;0,LARGE(Raw!Z:Z,A211)-6000,""),""))</f>
        <v/>
      </c>
      <c r="G211" s="3" t="str">
        <f t="shared" si="9"/>
        <v/>
      </c>
      <c r="H211" s="52" t="str">
        <f>IF(J211="","",(INDEX(Raw!D:D,MATCH(J211+4000,Raw!Z:Z,0))))</f>
        <v/>
      </c>
      <c r="I211" s="52" t="str">
        <f>IF(J211="","",(INDEX(Raw!A:A,MATCH(J211+4000,Raw!Z:Z,0))))</f>
        <v/>
      </c>
      <c r="J211" s="11" t="str">
        <f>(IFERROR(IF(LARGE(Raw!Z:Z,A211+COUNTIF(Raw!C:C,"H"))-4000&gt;0,LARGE(Raw!Z:Z,A211+COUNTIF(Raw!C:C,"H"))-4000,""),""))</f>
        <v/>
      </c>
      <c r="L211" s="3" t="str">
        <f t="shared" si="10"/>
        <v/>
      </c>
      <c r="M211" s="52" t="str">
        <f>IF(O211="","",(INDEX(Raw!D:D,MATCH(O211+2000,Raw!Z:Z,0))))</f>
        <v/>
      </c>
      <c r="N211" s="52" t="str">
        <f>IF(O211="","",(INDEX(Raw!A:A,MATCH(O211+2000,Raw!Z:Z,0))))</f>
        <v/>
      </c>
      <c r="O211" s="11" t="str">
        <f>(IFERROR(IF(LARGE(Raw!Z:Z,A211+COUNTIF(Raw!C:C,"H")+COUNTIF(Raw!C:C,"S"))-2000&gt;0,LARGE(Raw!Z:Z,A211+COUNTIF(Raw!C:C,"H")+COUNTIF(Raw!C:C,"S"))-2000,""),""))</f>
        <v/>
      </c>
    </row>
    <row r="212" spans="1:15" x14ac:dyDescent="0.3">
      <c r="A212" s="52">
        <v>209</v>
      </c>
      <c r="B212" s="3" t="str">
        <f t="shared" si="11"/>
        <v/>
      </c>
      <c r="C212" s="52" t="str">
        <f>IF(E212="","",(INDEX(Raw!D:D,MATCH(E212+6000,Raw!Z:Z,0))))</f>
        <v/>
      </c>
      <c r="D212" s="52" t="str">
        <f>IF(E212="","",(INDEX(Raw!A:A,MATCH(E212+6000,Raw!Z:Z,0))))</f>
        <v/>
      </c>
      <c r="E212" s="11" t="str">
        <f>(IFERROR(IF(LARGE(Raw!Z:Z,A212)-6000&gt;0,LARGE(Raw!Z:Z,A212)-6000,""),""))</f>
        <v/>
      </c>
      <c r="G212" s="3" t="str">
        <f t="shared" si="9"/>
        <v/>
      </c>
      <c r="H212" s="52" t="str">
        <f>IF(J212="","",(INDEX(Raw!D:D,MATCH(J212+4000,Raw!Z:Z,0))))</f>
        <v/>
      </c>
      <c r="I212" s="52" t="str">
        <f>IF(J212="","",(INDEX(Raw!A:A,MATCH(J212+4000,Raw!Z:Z,0))))</f>
        <v/>
      </c>
      <c r="J212" s="11" t="str">
        <f>(IFERROR(IF(LARGE(Raw!Z:Z,A212+COUNTIF(Raw!C:C,"H"))-4000&gt;0,LARGE(Raw!Z:Z,A212+COUNTIF(Raw!C:C,"H"))-4000,""),""))</f>
        <v/>
      </c>
      <c r="L212" s="3" t="str">
        <f t="shared" si="10"/>
        <v/>
      </c>
      <c r="M212" s="52" t="str">
        <f>IF(O212="","",(INDEX(Raw!D:D,MATCH(O212+2000,Raw!Z:Z,0))))</f>
        <v/>
      </c>
      <c r="N212" s="52" t="str">
        <f>IF(O212="","",(INDEX(Raw!A:A,MATCH(O212+2000,Raw!Z:Z,0))))</f>
        <v/>
      </c>
      <c r="O212" s="11" t="str">
        <f>(IFERROR(IF(LARGE(Raw!Z:Z,A212+COUNTIF(Raw!C:C,"H")+COUNTIF(Raw!C:C,"S"))-2000&gt;0,LARGE(Raw!Z:Z,A212+COUNTIF(Raw!C:C,"H")+COUNTIF(Raw!C:C,"S"))-2000,""),""))</f>
        <v/>
      </c>
    </row>
    <row r="213" spans="1:15" x14ac:dyDescent="0.3">
      <c r="A213" s="52">
        <v>210</v>
      </c>
      <c r="B213" s="3" t="str">
        <f t="shared" si="11"/>
        <v/>
      </c>
      <c r="C213" s="52" t="str">
        <f>IF(E213="","",(INDEX(Raw!D:D,MATCH(E213+6000,Raw!Z:Z,0))))</f>
        <v/>
      </c>
      <c r="D213" s="52" t="str">
        <f>IF(E213="","",(INDEX(Raw!A:A,MATCH(E213+6000,Raw!Z:Z,0))))</f>
        <v/>
      </c>
      <c r="E213" s="11" t="str">
        <f>(IFERROR(IF(LARGE(Raw!Z:Z,A213)-6000&gt;0,LARGE(Raw!Z:Z,A213)-6000,""),""))</f>
        <v/>
      </c>
      <c r="G213" s="3" t="str">
        <f t="shared" si="9"/>
        <v/>
      </c>
      <c r="H213" s="52" t="str">
        <f>IF(J213="","",(INDEX(Raw!D:D,MATCH(J213+4000,Raw!Z:Z,0))))</f>
        <v/>
      </c>
      <c r="I213" s="52" t="str">
        <f>IF(J213="","",(INDEX(Raw!A:A,MATCH(J213+4000,Raw!Z:Z,0))))</f>
        <v/>
      </c>
      <c r="J213" s="11" t="str">
        <f>(IFERROR(IF(LARGE(Raw!Z:Z,A213+COUNTIF(Raw!C:C,"H"))-4000&gt;0,LARGE(Raw!Z:Z,A213+COUNTIF(Raw!C:C,"H"))-4000,""),""))</f>
        <v/>
      </c>
      <c r="L213" s="3" t="str">
        <f t="shared" si="10"/>
        <v/>
      </c>
      <c r="M213" s="52" t="str">
        <f>IF(O213="","",(INDEX(Raw!D:D,MATCH(O213+2000,Raw!Z:Z,0))))</f>
        <v/>
      </c>
      <c r="N213" s="52" t="str">
        <f>IF(O213="","",(INDEX(Raw!A:A,MATCH(O213+2000,Raw!Z:Z,0))))</f>
        <v/>
      </c>
      <c r="O213" s="11" t="str">
        <f>(IFERROR(IF(LARGE(Raw!Z:Z,A213+COUNTIF(Raw!C:C,"H")+COUNTIF(Raw!C:C,"S"))-2000&gt;0,LARGE(Raw!Z:Z,A213+COUNTIF(Raw!C:C,"H")+COUNTIF(Raw!C:C,"S"))-2000,""),""))</f>
        <v/>
      </c>
    </row>
    <row r="214" spans="1:15" x14ac:dyDescent="0.3">
      <c r="A214" s="52">
        <v>211</v>
      </c>
      <c r="B214" s="3" t="str">
        <f t="shared" si="11"/>
        <v/>
      </c>
      <c r="C214" s="52" t="str">
        <f>IF(E214="","",(INDEX(Raw!D:D,MATCH(E214+6000,Raw!Z:Z,0))))</f>
        <v/>
      </c>
      <c r="D214" s="52" t="str">
        <f>IF(E214="","",(INDEX(Raw!A:A,MATCH(E214+6000,Raw!Z:Z,0))))</f>
        <v/>
      </c>
      <c r="E214" s="11" t="str">
        <f>(IFERROR(IF(LARGE(Raw!Z:Z,A214)-6000&gt;0,LARGE(Raw!Z:Z,A214)-6000,""),""))</f>
        <v/>
      </c>
      <c r="G214" s="3" t="str">
        <f t="shared" si="9"/>
        <v/>
      </c>
      <c r="H214" s="52" t="str">
        <f>IF(J214="","",(INDEX(Raw!D:D,MATCH(J214+4000,Raw!Z:Z,0))))</f>
        <v/>
      </c>
      <c r="I214" s="52" t="str">
        <f>IF(J214="","",(INDEX(Raw!A:A,MATCH(J214+4000,Raw!Z:Z,0))))</f>
        <v/>
      </c>
      <c r="J214" s="11" t="str">
        <f>(IFERROR(IF(LARGE(Raw!Z:Z,A214+COUNTIF(Raw!C:C,"H"))-4000&gt;0,LARGE(Raw!Z:Z,A214+COUNTIF(Raw!C:C,"H"))-4000,""),""))</f>
        <v/>
      </c>
      <c r="L214" s="3" t="str">
        <f t="shared" si="10"/>
        <v/>
      </c>
      <c r="M214" s="52" t="str">
        <f>IF(O214="","",(INDEX(Raw!D:D,MATCH(O214+2000,Raw!Z:Z,0))))</f>
        <v/>
      </c>
      <c r="N214" s="52" t="str">
        <f>IF(O214="","",(INDEX(Raw!A:A,MATCH(O214+2000,Raw!Z:Z,0))))</f>
        <v/>
      </c>
      <c r="O214" s="11" t="str">
        <f>(IFERROR(IF(LARGE(Raw!Z:Z,A214+COUNTIF(Raw!C:C,"H")+COUNTIF(Raw!C:C,"S"))-2000&gt;0,LARGE(Raw!Z:Z,A214+COUNTIF(Raw!C:C,"H")+COUNTIF(Raw!C:C,"S"))-2000,""),""))</f>
        <v/>
      </c>
    </row>
    <row r="215" spans="1:15" x14ac:dyDescent="0.3">
      <c r="A215" s="52">
        <v>212</v>
      </c>
      <c r="B215" s="3" t="str">
        <f t="shared" si="11"/>
        <v/>
      </c>
      <c r="C215" s="52" t="str">
        <f>IF(E215="","",(INDEX(Raw!D:D,MATCH(E215+6000,Raw!Z:Z,0))))</f>
        <v/>
      </c>
      <c r="D215" s="52" t="str">
        <f>IF(E215="","",(INDEX(Raw!A:A,MATCH(E215+6000,Raw!Z:Z,0))))</f>
        <v/>
      </c>
      <c r="E215" s="11" t="str">
        <f>(IFERROR(IF(LARGE(Raw!Z:Z,A215)-6000&gt;0,LARGE(Raw!Z:Z,A215)-6000,""),""))</f>
        <v/>
      </c>
      <c r="G215" s="3" t="str">
        <f t="shared" si="9"/>
        <v/>
      </c>
      <c r="H215" s="52" t="str">
        <f>IF(J215="","",(INDEX(Raw!D:D,MATCH(J215+4000,Raw!Z:Z,0))))</f>
        <v/>
      </c>
      <c r="I215" s="52" t="str">
        <f>IF(J215="","",(INDEX(Raw!A:A,MATCH(J215+4000,Raw!Z:Z,0))))</f>
        <v/>
      </c>
      <c r="J215" s="11" t="str">
        <f>(IFERROR(IF(LARGE(Raw!Z:Z,A215+COUNTIF(Raw!C:C,"H"))-4000&gt;0,LARGE(Raw!Z:Z,A215+COUNTIF(Raw!C:C,"H"))-4000,""),""))</f>
        <v/>
      </c>
      <c r="L215" s="3" t="str">
        <f t="shared" si="10"/>
        <v/>
      </c>
      <c r="M215" s="52" t="str">
        <f>IF(O215="","",(INDEX(Raw!D:D,MATCH(O215+2000,Raw!Z:Z,0))))</f>
        <v/>
      </c>
      <c r="N215" s="52" t="str">
        <f>IF(O215="","",(INDEX(Raw!A:A,MATCH(O215+2000,Raw!Z:Z,0))))</f>
        <v/>
      </c>
      <c r="O215" s="11" t="str">
        <f>(IFERROR(IF(LARGE(Raw!Z:Z,A215+COUNTIF(Raw!C:C,"H")+COUNTIF(Raw!C:C,"S"))-2000&gt;0,LARGE(Raw!Z:Z,A215+COUNTIF(Raw!C:C,"H")+COUNTIF(Raw!C:C,"S"))-2000,""),""))</f>
        <v/>
      </c>
    </row>
    <row r="216" spans="1:15" x14ac:dyDescent="0.3">
      <c r="A216" s="52">
        <v>213</v>
      </c>
      <c r="B216" s="3" t="str">
        <f t="shared" si="11"/>
        <v/>
      </c>
      <c r="C216" s="52" t="str">
        <f>IF(E216="","",(INDEX(Raw!D:D,MATCH(E216+6000,Raw!Z:Z,0))))</f>
        <v/>
      </c>
      <c r="D216" s="52" t="str">
        <f>IF(E216="","",(INDEX(Raw!A:A,MATCH(E216+6000,Raw!Z:Z,0))))</f>
        <v/>
      </c>
      <c r="E216" s="11" t="str">
        <f>(IFERROR(IF(LARGE(Raw!Z:Z,A216)-6000&gt;0,LARGE(Raw!Z:Z,A216)-6000,""),""))</f>
        <v/>
      </c>
      <c r="G216" s="3" t="str">
        <f t="shared" si="9"/>
        <v/>
      </c>
      <c r="H216" s="52" t="str">
        <f>IF(J216="","",(INDEX(Raw!D:D,MATCH(J216+4000,Raw!Z:Z,0))))</f>
        <v/>
      </c>
      <c r="I216" s="52" t="str">
        <f>IF(J216="","",(INDEX(Raw!A:A,MATCH(J216+4000,Raw!Z:Z,0))))</f>
        <v/>
      </c>
      <c r="J216" s="11" t="str">
        <f>(IFERROR(IF(LARGE(Raw!Z:Z,A216+COUNTIF(Raw!C:C,"H"))-4000&gt;0,LARGE(Raw!Z:Z,A216+COUNTIF(Raw!C:C,"H"))-4000,""),""))</f>
        <v/>
      </c>
      <c r="L216" s="3" t="str">
        <f t="shared" si="10"/>
        <v/>
      </c>
      <c r="M216" s="52" t="str">
        <f>IF(O216="","",(INDEX(Raw!D:D,MATCH(O216+2000,Raw!Z:Z,0))))</f>
        <v/>
      </c>
      <c r="N216" s="52" t="str">
        <f>IF(O216="","",(INDEX(Raw!A:A,MATCH(O216+2000,Raw!Z:Z,0))))</f>
        <v/>
      </c>
      <c r="O216" s="11" t="str">
        <f>(IFERROR(IF(LARGE(Raw!Z:Z,A216+COUNTIF(Raw!C:C,"H")+COUNTIF(Raw!C:C,"S"))-2000&gt;0,LARGE(Raw!Z:Z,A216+COUNTIF(Raw!C:C,"H")+COUNTIF(Raw!C:C,"S"))-2000,""),""))</f>
        <v/>
      </c>
    </row>
    <row r="217" spans="1:15" x14ac:dyDescent="0.3">
      <c r="A217" s="52">
        <v>214</v>
      </c>
      <c r="B217" s="3" t="str">
        <f t="shared" si="11"/>
        <v/>
      </c>
      <c r="C217" s="52" t="str">
        <f>IF(E217="","",(INDEX(Raw!D:D,MATCH(E217+6000,Raw!Z:Z,0))))</f>
        <v/>
      </c>
      <c r="D217" s="52" t="str">
        <f>IF(E217="","",(INDEX(Raw!A:A,MATCH(E217+6000,Raw!Z:Z,0))))</f>
        <v/>
      </c>
      <c r="E217" s="11" t="str">
        <f>(IFERROR(IF(LARGE(Raw!Z:Z,A217)-6000&gt;0,LARGE(Raw!Z:Z,A217)-6000,""),""))</f>
        <v/>
      </c>
      <c r="G217" s="3" t="str">
        <f t="shared" si="9"/>
        <v/>
      </c>
      <c r="H217" s="52" t="str">
        <f>IF(J217="","",(INDEX(Raw!D:D,MATCH(J217+4000,Raw!Z:Z,0))))</f>
        <v/>
      </c>
      <c r="I217" s="52" t="str">
        <f>IF(J217="","",(INDEX(Raw!A:A,MATCH(J217+4000,Raw!Z:Z,0))))</f>
        <v/>
      </c>
      <c r="J217" s="11" t="str">
        <f>(IFERROR(IF(LARGE(Raw!Z:Z,A217+COUNTIF(Raw!C:C,"H"))-4000&gt;0,LARGE(Raw!Z:Z,A217+COUNTIF(Raw!C:C,"H"))-4000,""),""))</f>
        <v/>
      </c>
      <c r="L217" s="3" t="str">
        <f t="shared" si="10"/>
        <v/>
      </c>
      <c r="M217" s="52" t="str">
        <f>IF(O217="","",(INDEX(Raw!D:D,MATCH(O217+2000,Raw!Z:Z,0))))</f>
        <v/>
      </c>
      <c r="N217" s="52" t="str">
        <f>IF(O217="","",(INDEX(Raw!A:A,MATCH(O217+2000,Raw!Z:Z,0))))</f>
        <v/>
      </c>
      <c r="O217" s="11" t="str">
        <f>(IFERROR(IF(LARGE(Raw!Z:Z,A217+COUNTIF(Raw!C:C,"H")+COUNTIF(Raw!C:C,"S"))-2000&gt;0,LARGE(Raw!Z:Z,A217+COUNTIF(Raw!C:C,"H")+COUNTIF(Raw!C:C,"S"))-2000,""),""))</f>
        <v/>
      </c>
    </row>
    <row r="218" spans="1:15" x14ac:dyDescent="0.3">
      <c r="A218" s="52">
        <v>215</v>
      </c>
      <c r="B218" s="3" t="str">
        <f t="shared" si="11"/>
        <v/>
      </c>
      <c r="C218" s="52" t="str">
        <f>IF(E218="","",(INDEX(Raw!D:D,MATCH(E218+6000,Raw!Z:Z,0))))</f>
        <v/>
      </c>
      <c r="D218" s="52" t="str">
        <f>IF(E218="","",(INDEX(Raw!A:A,MATCH(E218+6000,Raw!Z:Z,0))))</f>
        <v/>
      </c>
      <c r="E218" s="11" t="str">
        <f>(IFERROR(IF(LARGE(Raw!Z:Z,A218)-6000&gt;0,LARGE(Raw!Z:Z,A218)-6000,""),""))</f>
        <v/>
      </c>
      <c r="G218" s="3" t="str">
        <f t="shared" si="9"/>
        <v/>
      </c>
      <c r="H218" s="52" t="str">
        <f>IF(J218="","",(INDEX(Raw!D:D,MATCH(J218+4000,Raw!Z:Z,0))))</f>
        <v/>
      </c>
      <c r="I218" s="52" t="str">
        <f>IF(J218="","",(INDEX(Raw!A:A,MATCH(J218+4000,Raw!Z:Z,0))))</f>
        <v/>
      </c>
      <c r="J218" s="11" t="str">
        <f>(IFERROR(IF(LARGE(Raw!Z:Z,A218+COUNTIF(Raw!C:C,"H"))-4000&gt;0,LARGE(Raw!Z:Z,A218+COUNTIF(Raw!C:C,"H"))-4000,""),""))</f>
        <v/>
      </c>
      <c r="L218" s="3" t="str">
        <f t="shared" si="10"/>
        <v/>
      </c>
      <c r="M218" s="52" t="str">
        <f>IF(O218="","",(INDEX(Raw!D:D,MATCH(O218+2000,Raw!Z:Z,0))))</f>
        <v/>
      </c>
      <c r="N218" s="52" t="str">
        <f>IF(O218="","",(INDEX(Raw!A:A,MATCH(O218+2000,Raw!Z:Z,0))))</f>
        <v/>
      </c>
      <c r="O218" s="11" t="str">
        <f>(IFERROR(IF(LARGE(Raw!Z:Z,A218+COUNTIF(Raw!C:C,"H")+COUNTIF(Raw!C:C,"S"))-2000&gt;0,LARGE(Raw!Z:Z,A218+COUNTIF(Raw!C:C,"H")+COUNTIF(Raw!C:C,"S"))-2000,""),""))</f>
        <v/>
      </c>
    </row>
    <row r="219" spans="1:15" x14ac:dyDescent="0.3">
      <c r="A219" s="52">
        <v>216</v>
      </c>
      <c r="B219" s="3" t="str">
        <f t="shared" si="11"/>
        <v/>
      </c>
      <c r="C219" s="52" t="str">
        <f>IF(E219="","",(INDEX(Raw!D:D,MATCH(E219+6000,Raw!Z:Z,0))))</f>
        <v/>
      </c>
      <c r="D219" s="52" t="str">
        <f>IF(E219="","",(INDEX(Raw!A:A,MATCH(E219+6000,Raw!Z:Z,0))))</f>
        <v/>
      </c>
      <c r="E219" s="11" t="str">
        <f>(IFERROR(IF(LARGE(Raw!Z:Z,A219)-6000&gt;0,LARGE(Raw!Z:Z,A219)-6000,""),""))</f>
        <v/>
      </c>
      <c r="G219" s="3" t="str">
        <f t="shared" si="9"/>
        <v/>
      </c>
      <c r="H219" s="52" t="str">
        <f>IF(J219="","",(INDEX(Raw!D:D,MATCH(J219+4000,Raw!Z:Z,0))))</f>
        <v/>
      </c>
      <c r="I219" s="52" t="str">
        <f>IF(J219="","",(INDEX(Raw!A:A,MATCH(J219+4000,Raw!Z:Z,0))))</f>
        <v/>
      </c>
      <c r="J219" s="11" t="str">
        <f>(IFERROR(IF(LARGE(Raw!Z:Z,A219+COUNTIF(Raw!C:C,"H"))-4000&gt;0,LARGE(Raw!Z:Z,A219+COUNTIF(Raw!C:C,"H"))-4000,""),""))</f>
        <v/>
      </c>
      <c r="L219" s="3" t="str">
        <f t="shared" si="10"/>
        <v/>
      </c>
      <c r="M219" s="52" t="str">
        <f>IF(O219="","",(INDEX(Raw!D:D,MATCH(O219+2000,Raw!Z:Z,0))))</f>
        <v/>
      </c>
      <c r="N219" s="52" t="str">
        <f>IF(O219="","",(INDEX(Raw!A:A,MATCH(O219+2000,Raw!Z:Z,0))))</f>
        <v/>
      </c>
      <c r="O219" s="11" t="str">
        <f>(IFERROR(IF(LARGE(Raw!Z:Z,A219+COUNTIF(Raw!C:C,"H")+COUNTIF(Raw!C:C,"S"))-2000&gt;0,LARGE(Raw!Z:Z,A219+COUNTIF(Raw!C:C,"H")+COUNTIF(Raw!C:C,"S"))-2000,""),""))</f>
        <v/>
      </c>
    </row>
    <row r="220" spans="1:15" x14ac:dyDescent="0.3">
      <c r="A220" s="52">
        <v>217</v>
      </c>
      <c r="B220" s="3" t="str">
        <f t="shared" si="11"/>
        <v/>
      </c>
      <c r="C220" s="52" t="str">
        <f>IF(E220="","",(INDEX(Raw!D:D,MATCH(E220+6000,Raw!Z:Z,0))))</f>
        <v/>
      </c>
      <c r="D220" s="52" t="str">
        <f>IF(E220="","",(INDEX(Raw!A:A,MATCH(E220+6000,Raw!Z:Z,0))))</f>
        <v/>
      </c>
      <c r="E220" s="11" t="str">
        <f>(IFERROR(IF(LARGE(Raw!Z:Z,A220)-6000&gt;0,LARGE(Raw!Z:Z,A220)-6000,""),""))</f>
        <v/>
      </c>
      <c r="G220" s="3" t="str">
        <f t="shared" si="9"/>
        <v/>
      </c>
      <c r="H220" s="52" t="str">
        <f>IF(J220="","",(INDEX(Raw!D:D,MATCH(J220+4000,Raw!Z:Z,0))))</f>
        <v/>
      </c>
      <c r="I220" s="52" t="str">
        <f>IF(J220="","",(INDEX(Raw!A:A,MATCH(J220+4000,Raw!Z:Z,0))))</f>
        <v/>
      </c>
      <c r="J220" s="11" t="str">
        <f>(IFERROR(IF(LARGE(Raw!Z:Z,A220+COUNTIF(Raw!C:C,"H"))-4000&gt;0,LARGE(Raw!Z:Z,A220+COUNTIF(Raw!C:C,"H"))-4000,""),""))</f>
        <v/>
      </c>
      <c r="L220" s="3" t="str">
        <f t="shared" si="10"/>
        <v/>
      </c>
      <c r="M220" s="52" t="str">
        <f>IF(O220="","",(INDEX(Raw!D:D,MATCH(O220+2000,Raw!Z:Z,0))))</f>
        <v/>
      </c>
      <c r="N220" s="52" t="str">
        <f>IF(O220="","",(INDEX(Raw!A:A,MATCH(O220+2000,Raw!Z:Z,0))))</f>
        <v/>
      </c>
      <c r="O220" s="11" t="str">
        <f>(IFERROR(IF(LARGE(Raw!Z:Z,A220+COUNTIF(Raw!C:C,"H")+COUNTIF(Raw!C:C,"S"))-2000&gt;0,LARGE(Raw!Z:Z,A220+COUNTIF(Raw!C:C,"H")+COUNTIF(Raw!C:C,"S"))-2000,""),""))</f>
        <v/>
      </c>
    </row>
    <row r="221" spans="1:15" x14ac:dyDescent="0.3">
      <c r="A221" s="52">
        <v>218</v>
      </c>
      <c r="B221" s="3" t="str">
        <f t="shared" si="11"/>
        <v/>
      </c>
      <c r="C221" s="52" t="str">
        <f>IF(E221="","",(INDEX(Raw!D:D,MATCH(E221+6000,Raw!Z:Z,0))))</f>
        <v/>
      </c>
      <c r="D221" s="52" t="str">
        <f>IF(E221="","",(INDEX(Raw!A:A,MATCH(E221+6000,Raw!Z:Z,0))))</f>
        <v/>
      </c>
      <c r="E221" s="11" t="str">
        <f>(IFERROR(IF(LARGE(Raw!Z:Z,A221)-6000&gt;0,LARGE(Raw!Z:Z,A221)-6000,""),""))</f>
        <v/>
      </c>
      <c r="G221" s="3" t="str">
        <f t="shared" si="9"/>
        <v/>
      </c>
      <c r="H221" s="52" t="str">
        <f>IF(J221="","",(INDEX(Raw!D:D,MATCH(J221+4000,Raw!Z:Z,0))))</f>
        <v/>
      </c>
      <c r="I221" s="52" t="str">
        <f>IF(J221="","",(INDEX(Raw!A:A,MATCH(J221+4000,Raw!Z:Z,0))))</f>
        <v/>
      </c>
      <c r="J221" s="11" t="str">
        <f>(IFERROR(IF(LARGE(Raw!Z:Z,A221+COUNTIF(Raw!C:C,"H"))-4000&gt;0,LARGE(Raw!Z:Z,A221+COUNTIF(Raw!C:C,"H"))-4000,""),""))</f>
        <v/>
      </c>
      <c r="L221" s="3" t="str">
        <f t="shared" si="10"/>
        <v/>
      </c>
      <c r="M221" s="52" t="str">
        <f>IF(O221="","",(INDEX(Raw!D:D,MATCH(O221+2000,Raw!Z:Z,0))))</f>
        <v/>
      </c>
      <c r="N221" s="52" t="str">
        <f>IF(O221="","",(INDEX(Raw!A:A,MATCH(O221+2000,Raw!Z:Z,0))))</f>
        <v/>
      </c>
      <c r="O221" s="11" t="str">
        <f>(IFERROR(IF(LARGE(Raw!Z:Z,A221+COUNTIF(Raw!C:C,"H")+COUNTIF(Raw!C:C,"S"))-2000&gt;0,LARGE(Raw!Z:Z,A221+COUNTIF(Raw!C:C,"H")+COUNTIF(Raw!C:C,"S"))-2000,""),""))</f>
        <v/>
      </c>
    </row>
    <row r="222" spans="1:15" x14ac:dyDescent="0.3">
      <c r="A222" s="52">
        <v>219</v>
      </c>
      <c r="B222" s="3" t="str">
        <f t="shared" si="11"/>
        <v/>
      </c>
      <c r="C222" s="52" t="str">
        <f>IF(E222="","",(INDEX(Raw!D:D,MATCH(E222+6000,Raw!Z:Z,0))))</f>
        <v/>
      </c>
      <c r="D222" s="52" t="str">
        <f>IF(E222="","",(INDEX(Raw!A:A,MATCH(E222+6000,Raw!Z:Z,0))))</f>
        <v/>
      </c>
      <c r="E222" s="11" t="str">
        <f>(IFERROR(IF(LARGE(Raw!Z:Z,A222)-6000&gt;0,LARGE(Raw!Z:Z,A222)-6000,""),""))</f>
        <v/>
      </c>
      <c r="G222" s="3" t="str">
        <f t="shared" si="9"/>
        <v/>
      </c>
      <c r="H222" s="52" t="str">
        <f>IF(J222="","",(INDEX(Raw!D:D,MATCH(J222+4000,Raw!Z:Z,0))))</f>
        <v/>
      </c>
      <c r="I222" s="52" t="str">
        <f>IF(J222="","",(INDEX(Raw!A:A,MATCH(J222+4000,Raw!Z:Z,0))))</f>
        <v/>
      </c>
      <c r="J222" s="11" t="str">
        <f>(IFERROR(IF(LARGE(Raw!Z:Z,A222+COUNTIF(Raw!C:C,"H"))-4000&gt;0,LARGE(Raw!Z:Z,A222+COUNTIF(Raw!C:C,"H"))-4000,""),""))</f>
        <v/>
      </c>
      <c r="L222" s="3" t="str">
        <f t="shared" si="10"/>
        <v/>
      </c>
      <c r="M222" s="52" t="str">
        <f>IF(O222="","",(INDEX(Raw!D:D,MATCH(O222+2000,Raw!Z:Z,0))))</f>
        <v/>
      </c>
      <c r="N222" s="52" t="str">
        <f>IF(O222="","",(INDEX(Raw!A:A,MATCH(O222+2000,Raw!Z:Z,0))))</f>
        <v/>
      </c>
      <c r="O222" s="11" t="str">
        <f>(IFERROR(IF(LARGE(Raw!Z:Z,A222+COUNTIF(Raw!C:C,"H")+COUNTIF(Raw!C:C,"S"))-2000&gt;0,LARGE(Raw!Z:Z,A222+COUNTIF(Raw!C:C,"H")+COUNTIF(Raw!C:C,"S"))-2000,""),""))</f>
        <v/>
      </c>
    </row>
    <row r="223" spans="1:15" x14ac:dyDescent="0.3">
      <c r="A223" s="52">
        <v>220</v>
      </c>
      <c r="B223" s="3" t="str">
        <f t="shared" si="11"/>
        <v/>
      </c>
      <c r="C223" s="52" t="str">
        <f>IF(E223="","",(INDEX(Raw!D:D,MATCH(E223+6000,Raw!Z:Z,0))))</f>
        <v/>
      </c>
      <c r="D223" s="52" t="str">
        <f>IF(E223="","",(INDEX(Raw!A:A,MATCH(E223+6000,Raw!Z:Z,0))))</f>
        <v/>
      </c>
      <c r="E223" s="11" t="str">
        <f>(IFERROR(IF(LARGE(Raw!Z:Z,A223)-6000&gt;0,LARGE(Raw!Z:Z,A223)-6000,""),""))</f>
        <v/>
      </c>
      <c r="G223" s="3" t="str">
        <f t="shared" si="9"/>
        <v/>
      </c>
      <c r="H223" s="52" t="str">
        <f>IF(J223="","",(INDEX(Raw!D:D,MATCH(J223+4000,Raw!Z:Z,0))))</f>
        <v/>
      </c>
      <c r="I223" s="52" t="str">
        <f>IF(J223="","",(INDEX(Raw!A:A,MATCH(J223+4000,Raw!Z:Z,0))))</f>
        <v/>
      </c>
      <c r="J223" s="11" t="str">
        <f>(IFERROR(IF(LARGE(Raw!Z:Z,A223+COUNTIF(Raw!C:C,"H"))-4000&gt;0,LARGE(Raw!Z:Z,A223+COUNTIF(Raw!C:C,"H"))-4000,""),""))</f>
        <v/>
      </c>
      <c r="L223" s="3" t="str">
        <f t="shared" si="10"/>
        <v/>
      </c>
      <c r="M223" s="52" t="str">
        <f>IF(O223="","",(INDEX(Raw!D:D,MATCH(O223+2000,Raw!Z:Z,0))))</f>
        <v/>
      </c>
      <c r="N223" s="52" t="str">
        <f>IF(O223="","",(INDEX(Raw!A:A,MATCH(O223+2000,Raw!Z:Z,0))))</f>
        <v/>
      </c>
      <c r="O223" s="11" t="str">
        <f>(IFERROR(IF(LARGE(Raw!Z:Z,A223+COUNTIF(Raw!C:C,"H")+COUNTIF(Raw!C:C,"S"))-2000&gt;0,LARGE(Raw!Z:Z,A223+COUNTIF(Raw!C:C,"H")+COUNTIF(Raw!C:C,"S"))-2000,""),""))</f>
        <v/>
      </c>
    </row>
    <row r="224" spans="1:15" x14ac:dyDescent="0.3">
      <c r="A224" s="52">
        <v>221</v>
      </c>
      <c r="B224" s="3" t="str">
        <f t="shared" si="11"/>
        <v/>
      </c>
      <c r="C224" s="52" t="str">
        <f>IF(E224="","",(INDEX(Raw!D:D,MATCH(E224+6000,Raw!Z:Z,0))))</f>
        <v/>
      </c>
      <c r="D224" s="52" t="str">
        <f>IF(E224="","",(INDEX(Raw!A:A,MATCH(E224+6000,Raw!Z:Z,0))))</f>
        <v/>
      </c>
      <c r="E224" s="11" t="str">
        <f>(IFERROR(IF(LARGE(Raw!Z:Z,A224)-6000&gt;0,LARGE(Raw!Z:Z,A224)-6000,""),""))</f>
        <v/>
      </c>
      <c r="G224" s="3" t="str">
        <f t="shared" si="9"/>
        <v/>
      </c>
      <c r="H224" s="52" t="str">
        <f>IF(J224="","",(INDEX(Raw!D:D,MATCH(J224+4000,Raw!Z:Z,0))))</f>
        <v/>
      </c>
      <c r="I224" s="52" t="str">
        <f>IF(J224="","",(INDEX(Raw!A:A,MATCH(J224+4000,Raw!Z:Z,0))))</f>
        <v/>
      </c>
      <c r="J224" s="11" t="str">
        <f>(IFERROR(IF(LARGE(Raw!Z:Z,A224+COUNTIF(Raw!C:C,"H"))-4000&gt;0,LARGE(Raw!Z:Z,A224+COUNTIF(Raw!C:C,"H"))-4000,""),""))</f>
        <v/>
      </c>
      <c r="L224" s="3" t="str">
        <f t="shared" si="10"/>
        <v/>
      </c>
      <c r="M224" s="52" t="str">
        <f>IF(O224="","",(INDEX(Raw!D:D,MATCH(O224+2000,Raw!Z:Z,0))))</f>
        <v/>
      </c>
      <c r="N224" s="52" t="str">
        <f>IF(O224="","",(INDEX(Raw!A:A,MATCH(O224+2000,Raw!Z:Z,0))))</f>
        <v/>
      </c>
      <c r="O224" s="11" t="str">
        <f>(IFERROR(IF(LARGE(Raw!Z:Z,A224+COUNTIF(Raw!C:C,"H")+COUNTIF(Raw!C:C,"S"))-2000&gt;0,LARGE(Raw!Z:Z,A224+COUNTIF(Raw!C:C,"H")+COUNTIF(Raw!C:C,"S"))-2000,""),""))</f>
        <v/>
      </c>
    </row>
    <row r="225" spans="1:15" x14ac:dyDescent="0.3">
      <c r="A225" s="52">
        <v>222</v>
      </c>
      <c r="B225" s="3" t="str">
        <f t="shared" si="11"/>
        <v/>
      </c>
      <c r="C225" s="52" t="str">
        <f>IF(E225="","",(INDEX(Raw!D:D,MATCH(E225+6000,Raw!Z:Z,0))))</f>
        <v/>
      </c>
      <c r="D225" s="52" t="str">
        <f>IF(E225="","",(INDEX(Raw!A:A,MATCH(E225+6000,Raw!Z:Z,0))))</f>
        <v/>
      </c>
      <c r="E225" s="11" t="str">
        <f>(IFERROR(IF(LARGE(Raw!Z:Z,A225)-6000&gt;0,LARGE(Raw!Z:Z,A225)-6000,""),""))</f>
        <v/>
      </c>
      <c r="G225" s="3" t="str">
        <f t="shared" si="9"/>
        <v/>
      </c>
      <c r="H225" s="52" t="str">
        <f>IF(J225="","",(INDEX(Raw!D:D,MATCH(J225+4000,Raw!Z:Z,0))))</f>
        <v/>
      </c>
      <c r="I225" s="52" t="str">
        <f>IF(J225="","",(INDEX(Raw!A:A,MATCH(J225+4000,Raw!Z:Z,0))))</f>
        <v/>
      </c>
      <c r="J225" s="11" t="str">
        <f>(IFERROR(IF(LARGE(Raw!Z:Z,A225+COUNTIF(Raw!C:C,"H"))-4000&gt;0,LARGE(Raw!Z:Z,A225+COUNTIF(Raw!C:C,"H"))-4000,""),""))</f>
        <v/>
      </c>
      <c r="L225" s="3" t="str">
        <f t="shared" si="10"/>
        <v/>
      </c>
      <c r="M225" s="52" t="str">
        <f>IF(O225="","",(INDEX(Raw!D:D,MATCH(O225+2000,Raw!Z:Z,0))))</f>
        <v/>
      </c>
      <c r="N225" s="52" t="str">
        <f>IF(O225="","",(INDEX(Raw!A:A,MATCH(O225+2000,Raw!Z:Z,0))))</f>
        <v/>
      </c>
      <c r="O225" s="11" t="str">
        <f>(IFERROR(IF(LARGE(Raw!Z:Z,A225+COUNTIF(Raw!C:C,"H")+COUNTIF(Raw!C:C,"S"))-2000&gt;0,LARGE(Raw!Z:Z,A225+COUNTIF(Raw!C:C,"H")+COUNTIF(Raw!C:C,"S"))-2000,""),""))</f>
        <v/>
      </c>
    </row>
    <row r="226" spans="1:15" x14ac:dyDescent="0.3">
      <c r="A226" s="52">
        <v>223</v>
      </c>
      <c r="B226" s="3" t="str">
        <f t="shared" si="11"/>
        <v/>
      </c>
      <c r="C226" s="52" t="str">
        <f>IF(E226="","",(INDEX(Raw!D:D,MATCH(E226+6000,Raw!Z:Z,0))))</f>
        <v/>
      </c>
      <c r="D226" s="52" t="str">
        <f>IF(E226="","",(INDEX(Raw!A:A,MATCH(E226+6000,Raw!Z:Z,0))))</f>
        <v/>
      </c>
      <c r="E226" s="11" t="str">
        <f>(IFERROR(IF(LARGE(Raw!Z:Z,A226)-6000&gt;0,LARGE(Raw!Z:Z,A226)-6000,""),""))</f>
        <v/>
      </c>
      <c r="G226" s="3" t="str">
        <f t="shared" si="9"/>
        <v/>
      </c>
      <c r="H226" s="52" t="str">
        <f>IF(J226="","",(INDEX(Raw!D:D,MATCH(J226+4000,Raw!Z:Z,0))))</f>
        <v/>
      </c>
      <c r="I226" s="52" t="str">
        <f>IF(J226="","",(INDEX(Raw!A:A,MATCH(J226+4000,Raw!Z:Z,0))))</f>
        <v/>
      </c>
      <c r="J226" s="11" t="str">
        <f>(IFERROR(IF(LARGE(Raw!Z:Z,A226+COUNTIF(Raw!C:C,"H"))-4000&gt;0,LARGE(Raw!Z:Z,A226+COUNTIF(Raw!C:C,"H"))-4000,""),""))</f>
        <v/>
      </c>
      <c r="L226" s="3" t="str">
        <f t="shared" si="10"/>
        <v/>
      </c>
      <c r="M226" s="52" t="str">
        <f>IF(O226="","",(INDEX(Raw!D:D,MATCH(O226+2000,Raw!Z:Z,0))))</f>
        <v/>
      </c>
      <c r="N226" s="52" t="str">
        <f>IF(O226="","",(INDEX(Raw!A:A,MATCH(O226+2000,Raw!Z:Z,0))))</f>
        <v/>
      </c>
      <c r="O226" s="11" t="str">
        <f>(IFERROR(IF(LARGE(Raw!Z:Z,A226+COUNTIF(Raw!C:C,"H")+COUNTIF(Raw!C:C,"S"))-2000&gt;0,LARGE(Raw!Z:Z,A226+COUNTIF(Raw!C:C,"H")+COUNTIF(Raw!C:C,"S"))-2000,""),""))</f>
        <v/>
      </c>
    </row>
    <row r="227" spans="1:15" x14ac:dyDescent="0.3">
      <c r="A227" s="52">
        <v>224</v>
      </c>
      <c r="B227" s="3" t="str">
        <f t="shared" si="11"/>
        <v/>
      </c>
      <c r="C227" s="52" t="str">
        <f>IF(E227="","",(INDEX(Raw!D:D,MATCH(E227+6000,Raw!Z:Z,0))))</f>
        <v/>
      </c>
      <c r="D227" s="52" t="str">
        <f>IF(E227="","",(INDEX(Raw!A:A,MATCH(E227+6000,Raw!Z:Z,0))))</f>
        <v/>
      </c>
      <c r="E227" s="11" t="str">
        <f>(IFERROR(IF(LARGE(Raw!Z:Z,A227)-6000&gt;0,LARGE(Raw!Z:Z,A227)-6000,""),""))</f>
        <v/>
      </c>
      <c r="G227" s="3" t="str">
        <f t="shared" si="9"/>
        <v/>
      </c>
      <c r="H227" s="52" t="str">
        <f>IF(J227="","",(INDEX(Raw!D:D,MATCH(J227+4000,Raw!Z:Z,0))))</f>
        <v/>
      </c>
      <c r="I227" s="52" t="str">
        <f>IF(J227="","",(INDEX(Raw!A:A,MATCH(J227+4000,Raw!Z:Z,0))))</f>
        <v/>
      </c>
      <c r="J227" s="11" t="str">
        <f>(IFERROR(IF(LARGE(Raw!Z:Z,A227+COUNTIF(Raw!C:C,"H"))-4000&gt;0,LARGE(Raw!Z:Z,A227+COUNTIF(Raw!C:C,"H"))-4000,""),""))</f>
        <v/>
      </c>
      <c r="L227" s="3" t="str">
        <f t="shared" si="10"/>
        <v/>
      </c>
      <c r="M227" s="52" t="str">
        <f>IF(O227="","",(INDEX(Raw!D:D,MATCH(O227+2000,Raw!Z:Z,0))))</f>
        <v/>
      </c>
      <c r="N227" s="52" t="str">
        <f>IF(O227="","",(INDEX(Raw!A:A,MATCH(O227+2000,Raw!Z:Z,0))))</f>
        <v/>
      </c>
      <c r="O227" s="11" t="str">
        <f>(IFERROR(IF(LARGE(Raw!Z:Z,A227+COUNTIF(Raw!C:C,"H")+COUNTIF(Raw!C:C,"S"))-2000&gt;0,LARGE(Raw!Z:Z,A227+COUNTIF(Raw!C:C,"H")+COUNTIF(Raw!C:C,"S"))-2000,""),""))</f>
        <v/>
      </c>
    </row>
    <row r="228" spans="1:15" x14ac:dyDescent="0.3">
      <c r="A228" s="52">
        <v>225</v>
      </c>
      <c r="B228" s="3" t="str">
        <f t="shared" si="11"/>
        <v/>
      </c>
      <c r="C228" s="52" t="str">
        <f>IF(E228="","",(INDEX(Raw!D:D,MATCH(E228+6000,Raw!Z:Z,0))))</f>
        <v/>
      </c>
      <c r="D228" s="52" t="str">
        <f>IF(E228="","",(INDEX(Raw!A:A,MATCH(E228+6000,Raw!Z:Z,0))))</f>
        <v/>
      </c>
      <c r="E228" s="11" t="str">
        <f>(IFERROR(IF(LARGE(Raw!Z:Z,A228)-6000&gt;0,LARGE(Raw!Z:Z,A228)-6000,""),""))</f>
        <v/>
      </c>
      <c r="G228" s="3" t="str">
        <f t="shared" si="9"/>
        <v/>
      </c>
      <c r="H228" s="52" t="str">
        <f>IF(J228="","",(INDEX(Raw!D:D,MATCH(J228+4000,Raw!Z:Z,0))))</f>
        <v/>
      </c>
      <c r="I228" s="52" t="str">
        <f>IF(J228="","",(INDEX(Raw!A:A,MATCH(J228+4000,Raw!Z:Z,0))))</f>
        <v/>
      </c>
      <c r="J228" s="11" t="str">
        <f>(IFERROR(IF(LARGE(Raw!Z:Z,A228+COUNTIF(Raw!C:C,"H"))-4000&gt;0,LARGE(Raw!Z:Z,A228+COUNTIF(Raw!C:C,"H"))-4000,""),""))</f>
        <v/>
      </c>
      <c r="L228" s="3" t="str">
        <f t="shared" si="10"/>
        <v/>
      </c>
      <c r="M228" s="52" t="str">
        <f>IF(O228="","",(INDEX(Raw!D:D,MATCH(O228+2000,Raw!Z:Z,0))))</f>
        <v/>
      </c>
      <c r="N228" s="52" t="str">
        <f>IF(O228="","",(INDEX(Raw!A:A,MATCH(O228+2000,Raw!Z:Z,0))))</f>
        <v/>
      </c>
      <c r="O228" s="11" t="str">
        <f>(IFERROR(IF(LARGE(Raw!Z:Z,A228+COUNTIF(Raw!C:C,"H")+COUNTIF(Raw!C:C,"S"))-2000&gt;0,LARGE(Raw!Z:Z,A228+COUNTIF(Raw!C:C,"H")+COUNTIF(Raw!C:C,"S"))-2000,""),""))</f>
        <v/>
      </c>
    </row>
    <row r="229" spans="1:15" x14ac:dyDescent="0.3">
      <c r="A229" s="52">
        <v>226</v>
      </c>
      <c r="B229" s="3" t="str">
        <f t="shared" si="11"/>
        <v/>
      </c>
      <c r="C229" s="52" t="str">
        <f>IF(E229="","",(INDEX(Raw!D:D,MATCH(E229+6000,Raw!Z:Z,0))))</f>
        <v/>
      </c>
      <c r="D229" s="52" t="str">
        <f>IF(E229="","",(INDEX(Raw!A:A,MATCH(E229+6000,Raw!Z:Z,0))))</f>
        <v/>
      </c>
      <c r="E229" s="11" t="str">
        <f>(IFERROR(IF(LARGE(Raw!Z:Z,A229)-6000&gt;0,LARGE(Raw!Z:Z,A229)-6000,""),""))</f>
        <v/>
      </c>
      <c r="G229" s="3" t="str">
        <f t="shared" si="9"/>
        <v/>
      </c>
      <c r="H229" s="52" t="str">
        <f>IF(J229="","",(INDEX(Raw!D:D,MATCH(J229+4000,Raw!Z:Z,0))))</f>
        <v/>
      </c>
      <c r="I229" s="52" t="str">
        <f>IF(J229="","",(INDEX(Raw!A:A,MATCH(J229+4000,Raw!Z:Z,0))))</f>
        <v/>
      </c>
      <c r="J229" s="11" t="str">
        <f>(IFERROR(IF(LARGE(Raw!Z:Z,A229+COUNTIF(Raw!C:C,"H"))-4000&gt;0,LARGE(Raw!Z:Z,A229+COUNTIF(Raw!C:C,"H"))-4000,""),""))</f>
        <v/>
      </c>
      <c r="L229" s="3" t="str">
        <f t="shared" si="10"/>
        <v/>
      </c>
      <c r="M229" s="52" t="str">
        <f>IF(O229="","",(INDEX(Raw!D:D,MATCH(O229+2000,Raw!Z:Z,0))))</f>
        <v/>
      </c>
      <c r="N229" s="52" t="str">
        <f>IF(O229="","",(INDEX(Raw!A:A,MATCH(O229+2000,Raw!Z:Z,0))))</f>
        <v/>
      </c>
      <c r="O229" s="11" t="str">
        <f>(IFERROR(IF(LARGE(Raw!Z:Z,A229+COUNTIF(Raw!C:C,"H")+COUNTIF(Raw!C:C,"S"))-2000&gt;0,LARGE(Raw!Z:Z,A229+COUNTIF(Raw!C:C,"H")+COUNTIF(Raw!C:C,"S"))-2000,""),""))</f>
        <v/>
      </c>
    </row>
    <row r="230" spans="1:15" x14ac:dyDescent="0.3">
      <c r="A230" s="52">
        <v>227</v>
      </c>
      <c r="B230" s="3" t="str">
        <f t="shared" si="11"/>
        <v/>
      </c>
      <c r="C230" s="52" t="str">
        <f>IF(E230="","",(INDEX(Raw!D:D,MATCH(E230+6000,Raw!Z:Z,0))))</f>
        <v/>
      </c>
      <c r="D230" s="52" t="str">
        <f>IF(E230="","",(INDEX(Raw!A:A,MATCH(E230+6000,Raw!Z:Z,0))))</f>
        <v/>
      </c>
      <c r="E230" s="11" t="str">
        <f>(IFERROR(IF(LARGE(Raw!Z:Z,A230)-6000&gt;0,LARGE(Raw!Z:Z,A230)-6000,""),""))</f>
        <v/>
      </c>
      <c r="G230" s="3" t="str">
        <f t="shared" si="9"/>
        <v/>
      </c>
      <c r="H230" s="52" t="str">
        <f>IF(J230="","",(INDEX(Raw!D:D,MATCH(J230+4000,Raw!Z:Z,0))))</f>
        <v/>
      </c>
      <c r="I230" s="52" t="str">
        <f>IF(J230="","",(INDEX(Raw!A:A,MATCH(J230+4000,Raw!Z:Z,0))))</f>
        <v/>
      </c>
      <c r="J230" s="11" t="str">
        <f>(IFERROR(IF(LARGE(Raw!Z:Z,A230+COUNTIF(Raw!C:C,"H"))-4000&gt;0,LARGE(Raw!Z:Z,A230+COUNTIF(Raw!C:C,"H"))-4000,""),""))</f>
        <v/>
      </c>
      <c r="L230" s="3" t="str">
        <f t="shared" si="10"/>
        <v/>
      </c>
      <c r="M230" s="52" t="str">
        <f>IF(O230="","",(INDEX(Raw!D:D,MATCH(O230+2000,Raw!Z:Z,0))))</f>
        <v/>
      </c>
      <c r="N230" s="52" t="str">
        <f>IF(O230="","",(INDEX(Raw!A:A,MATCH(O230+2000,Raw!Z:Z,0))))</f>
        <v/>
      </c>
      <c r="O230" s="11" t="str">
        <f>(IFERROR(IF(LARGE(Raw!Z:Z,A230+COUNTIF(Raw!C:C,"H")+COUNTIF(Raw!C:C,"S"))-2000&gt;0,LARGE(Raw!Z:Z,A230+COUNTIF(Raw!C:C,"H")+COUNTIF(Raw!C:C,"S"))-2000,""),""))</f>
        <v/>
      </c>
    </row>
    <row r="231" spans="1:15" x14ac:dyDescent="0.3">
      <c r="A231" s="52">
        <v>228</v>
      </c>
      <c r="B231" s="3" t="str">
        <f t="shared" si="11"/>
        <v/>
      </c>
      <c r="C231" s="52" t="str">
        <f>IF(E231="","",(INDEX(Raw!D:D,MATCH(E231+6000,Raw!Z:Z,0))))</f>
        <v/>
      </c>
      <c r="D231" s="52" t="str">
        <f>IF(E231="","",(INDEX(Raw!A:A,MATCH(E231+6000,Raw!Z:Z,0))))</f>
        <v/>
      </c>
      <c r="E231" s="11" t="str">
        <f>(IFERROR(IF(LARGE(Raw!Z:Z,A231)-6000&gt;0,LARGE(Raw!Z:Z,A231)-6000,""),""))</f>
        <v/>
      </c>
      <c r="G231" s="3" t="str">
        <f t="shared" si="9"/>
        <v/>
      </c>
      <c r="H231" s="52" t="str">
        <f>IF(J231="","",(INDEX(Raw!D:D,MATCH(J231+4000,Raw!Z:Z,0))))</f>
        <v/>
      </c>
      <c r="I231" s="52" t="str">
        <f>IF(J231="","",(INDEX(Raw!A:A,MATCH(J231+4000,Raw!Z:Z,0))))</f>
        <v/>
      </c>
      <c r="J231" s="11" t="str">
        <f>(IFERROR(IF(LARGE(Raw!Z:Z,A231+COUNTIF(Raw!C:C,"H"))-4000&gt;0,LARGE(Raw!Z:Z,A231+COUNTIF(Raw!C:C,"H"))-4000,""),""))</f>
        <v/>
      </c>
      <c r="L231" s="3" t="str">
        <f t="shared" si="10"/>
        <v/>
      </c>
      <c r="M231" s="52" t="str">
        <f>IF(O231="","",(INDEX(Raw!D:D,MATCH(O231+2000,Raw!Z:Z,0))))</f>
        <v/>
      </c>
      <c r="N231" s="52" t="str">
        <f>IF(O231="","",(INDEX(Raw!A:A,MATCH(O231+2000,Raw!Z:Z,0))))</f>
        <v/>
      </c>
      <c r="O231" s="11" t="str">
        <f>(IFERROR(IF(LARGE(Raw!Z:Z,A231+COUNTIF(Raw!C:C,"H")+COUNTIF(Raw!C:C,"S"))-2000&gt;0,LARGE(Raw!Z:Z,A231+COUNTIF(Raw!C:C,"H")+COUNTIF(Raw!C:C,"S"))-2000,""),""))</f>
        <v/>
      </c>
    </row>
    <row r="232" spans="1:15" x14ac:dyDescent="0.3">
      <c r="A232" s="52">
        <v>229</v>
      </c>
      <c r="B232" s="3" t="str">
        <f t="shared" si="11"/>
        <v/>
      </c>
      <c r="C232" s="52" t="str">
        <f>IF(E232="","",(INDEX(Raw!D:D,MATCH(E232+6000,Raw!Z:Z,0))))</f>
        <v/>
      </c>
      <c r="D232" s="52" t="str">
        <f>IF(E232="","",(INDEX(Raw!A:A,MATCH(E232+6000,Raw!Z:Z,0))))</f>
        <v/>
      </c>
      <c r="E232" s="11" t="str">
        <f>(IFERROR(IF(LARGE(Raw!Z:Z,A232)-6000&gt;0,LARGE(Raw!Z:Z,A232)-6000,""),""))</f>
        <v/>
      </c>
      <c r="G232" s="3" t="str">
        <f t="shared" si="9"/>
        <v/>
      </c>
      <c r="H232" s="52" t="str">
        <f>IF(J232="","",(INDEX(Raw!D:D,MATCH(J232+4000,Raw!Z:Z,0))))</f>
        <v/>
      </c>
      <c r="I232" s="52" t="str">
        <f>IF(J232="","",(INDEX(Raw!A:A,MATCH(J232+4000,Raw!Z:Z,0))))</f>
        <v/>
      </c>
      <c r="J232" s="11" t="str">
        <f>(IFERROR(IF(LARGE(Raw!Z:Z,A232+COUNTIF(Raw!C:C,"H"))-4000&gt;0,LARGE(Raw!Z:Z,A232+COUNTIF(Raw!C:C,"H"))-4000,""),""))</f>
        <v/>
      </c>
      <c r="L232" s="3" t="str">
        <f t="shared" si="10"/>
        <v/>
      </c>
      <c r="M232" s="52" t="str">
        <f>IF(O232="","",(INDEX(Raw!D:D,MATCH(O232+2000,Raw!Z:Z,0))))</f>
        <v/>
      </c>
      <c r="N232" s="52" t="str">
        <f>IF(O232="","",(INDEX(Raw!A:A,MATCH(O232+2000,Raw!Z:Z,0))))</f>
        <v/>
      </c>
      <c r="O232" s="11" t="str">
        <f>(IFERROR(IF(LARGE(Raw!Z:Z,A232+COUNTIF(Raw!C:C,"H")+COUNTIF(Raw!C:C,"S"))-2000&gt;0,LARGE(Raw!Z:Z,A232+COUNTIF(Raw!C:C,"H")+COUNTIF(Raw!C:C,"S"))-2000,""),""))</f>
        <v/>
      </c>
    </row>
    <row r="233" spans="1:15" x14ac:dyDescent="0.3">
      <c r="A233" s="52">
        <v>230</v>
      </c>
      <c r="B233" s="3" t="str">
        <f t="shared" si="11"/>
        <v/>
      </c>
      <c r="C233" s="52" t="str">
        <f>IF(E233="","",(INDEX(Raw!D:D,MATCH(E233+6000,Raw!Z:Z,0))))</f>
        <v/>
      </c>
      <c r="D233" s="52" t="str">
        <f>IF(E233="","",(INDEX(Raw!A:A,MATCH(E233+6000,Raw!Z:Z,0))))</f>
        <v/>
      </c>
      <c r="E233" s="11" t="str">
        <f>(IFERROR(IF(LARGE(Raw!Z:Z,A233)-6000&gt;0,LARGE(Raw!Z:Z,A233)-6000,""),""))</f>
        <v/>
      </c>
      <c r="G233" s="3" t="str">
        <f t="shared" si="9"/>
        <v/>
      </c>
      <c r="H233" s="52" t="str">
        <f>IF(J233="","",(INDEX(Raw!D:D,MATCH(J233+4000,Raw!Z:Z,0))))</f>
        <v/>
      </c>
      <c r="I233" s="52" t="str">
        <f>IF(J233="","",(INDEX(Raw!A:A,MATCH(J233+4000,Raw!Z:Z,0))))</f>
        <v/>
      </c>
      <c r="J233" s="11" t="str">
        <f>(IFERROR(IF(LARGE(Raw!Z:Z,A233+COUNTIF(Raw!C:C,"H"))-4000&gt;0,LARGE(Raw!Z:Z,A233+COUNTIF(Raw!C:C,"H"))-4000,""),""))</f>
        <v/>
      </c>
      <c r="L233" s="3" t="str">
        <f t="shared" si="10"/>
        <v/>
      </c>
      <c r="M233" s="52" t="str">
        <f>IF(O233="","",(INDEX(Raw!D:D,MATCH(O233+2000,Raw!Z:Z,0))))</f>
        <v/>
      </c>
      <c r="N233" s="52" t="str">
        <f>IF(O233="","",(INDEX(Raw!A:A,MATCH(O233+2000,Raw!Z:Z,0))))</f>
        <v/>
      </c>
      <c r="O233" s="11" t="str">
        <f>(IFERROR(IF(LARGE(Raw!Z:Z,A233+COUNTIF(Raw!C:C,"H")+COUNTIF(Raw!C:C,"S"))-2000&gt;0,LARGE(Raw!Z:Z,A233+COUNTIF(Raw!C:C,"H")+COUNTIF(Raw!C:C,"S"))-2000,""),""))</f>
        <v/>
      </c>
    </row>
    <row r="234" spans="1:15" x14ac:dyDescent="0.3">
      <c r="A234" s="52">
        <v>231</v>
      </c>
      <c r="B234" s="3" t="str">
        <f t="shared" si="11"/>
        <v/>
      </c>
      <c r="C234" s="52" t="str">
        <f>IF(E234="","",(INDEX(Raw!D:D,MATCH(E234+6000,Raw!Z:Z,0))))</f>
        <v/>
      </c>
      <c r="D234" s="52" t="str">
        <f>IF(E234="","",(INDEX(Raw!A:A,MATCH(E234+6000,Raw!Z:Z,0))))</f>
        <v/>
      </c>
      <c r="E234" s="11" t="str">
        <f>(IFERROR(IF(LARGE(Raw!Z:Z,A234)-6000&gt;0,LARGE(Raw!Z:Z,A234)-6000,""),""))</f>
        <v/>
      </c>
      <c r="G234" s="3" t="str">
        <f t="shared" si="9"/>
        <v/>
      </c>
      <c r="H234" s="52" t="str">
        <f>IF(J234="","",(INDEX(Raw!D:D,MATCH(J234+4000,Raw!Z:Z,0))))</f>
        <v/>
      </c>
      <c r="I234" s="52" t="str">
        <f>IF(J234="","",(INDEX(Raw!A:A,MATCH(J234+4000,Raw!Z:Z,0))))</f>
        <v/>
      </c>
      <c r="J234" s="11" t="str">
        <f>(IFERROR(IF(LARGE(Raw!Z:Z,A234+COUNTIF(Raw!C:C,"H"))-4000&gt;0,LARGE(Raw!Z:Z,A234+COUNTIF(Raw!C:C,"H"))-4000,""),""))</f>
        <v/>
      </c>
      <c r="L234" s="3" t="str">
        <f t="shared" si="10"/>
        <v/>
      </c>
      <c r="M234" s="52" t="str">
        <f>IF(O234="","",(INDEX(Raw!D:D,MATCH(O234+2000,Raw!Z:Z,0))))</f>
        <v/>
      </c>
      <c r="N234" s="52" t="str">
        <f>IF(O234="","",(INDEX(Raw!A:A,MATCH(O234+2000,Raw!Z:Z,0))))</f>
        <v/>
      </c>
      <c r="O234" s="11" t="str">
        <f>(IFERROR(IF(LARGE(Raw!Z:Z,A234+COUNTIF(Raw!C:C,"H")+COUNTIF(Raw!C:C,"S"))-2000&gt;0,LARGE(Raw!Z:Z,A234+COUNTIF(Raw!C:C,"H")+COUNTIF(Raw!C:C,"S"))-2000,""),""))</f>
        <v/>
      </c>
    </row>
    <row r="235" spans="1:15" x14ac:dyDescent="0.3">
      <c r="A235" s="52">
        <v>232</v>
      </c>
      <c r="B235" s="3" t="str">
        <f t="shared" si="11"/>
        <v/>
      </c>
      <c r="C235" s="52" t="str">
        <f>IF(E235="","",(INDEX(Raw!D:D,MATCH(E235+6000,Raw!Z:Z,0))))</f>
        <v/>
      </c>
      <c r="D235" s="52" t="str">
        <f>IF(E235="","",(INDEX(Raw!A:A,MATCH(E235+6000,Raw!Z:Z,0))))</f>
        <v/>
      </c>
      <c r="E235" s="11" t="str">
        <f>(IFERROR(IF(LARGE(Raw!Z:Z,A235)-6000&gt;0,LARGE(Raw!Z:Z,A235)-6000,""),""))</f>
        <v/>
      </c>
      <c r="G235" s="3" t="str">
        <f t="shared" si="9"/>
        <v/>
      </c>
      <c r="H235" s="52" t="str">
        <f>IF(J235="","",(INDEX(Raw!D:D,MATCH(J235+4000,Raw!Z:Z,0))))</f>
        <v/>
      </c>
      <c r="I235" s="52" t="str">
        <f>IF(J235="","",(INDEX(Raw!A:A,MATCH(J235+4000,Raw!Z:Z,0))))</f>
        <v/>
      </c>
      <c r="J235" s="11" t="str">
        <f>(IFERROR(IF(LARGE(Raw!Z:Z,A235+COUNTIF(Raw!C:C,"H"))-4000&gt;0,LARGE(Raw!Z:Z,A235+COUNTIF(Raw!C:C,"H"))-4000,""),""))</f>
        <v/>
      </c>
      <c r="L235" s="3" t="str">
        <f t="shared" si="10"/>
        <v/>
      </c>
      <c r="M235" s="52" t="str">
        <f>IF(O235="","",(INDEX(Raw!D:D,MATCH(O235+2000,Raw!Z:Z,0))))</f>
        <v/>
      </c>
      <c r="N235" s="52" t="str">
        <f>IF(O235="","",(INDEX(Raw!A:A,MATCH(O235+2000,Raw!Z:Z,0))))</f>
        <v/>
      </c>
      <c r="O235" s="11" t="str">
        <f>(IFERROR(IF(LARGE(Raw!Z:Z,A235+COUNTIF(Raw!C:C,"H")+COUNTIF(Raw!C:C,"S"))-2000&gt;0,LARGE(Raw!Z:Z,A235+COUNTIF(Raw!C:C,"H")+COUNTIF(Raw!C:C,"S"))-2000,""),""))</f>
        <v/>
      </c>
    </row>
    <row r="236" spans="1:15" x14ac:dyDescent="0.3">
      <c r="A236" s="52">
        <v>233</v>
      </c>
      <c r="B236" s="3" t="str">
        <f t="shared" si="11"/>
        <v/>
      </c>
      <c r="C236" s="52" t="str">
        <f>IF(E236="","",(INDEX(Raw!D:D,MATCH(E236+6000,Raw!Z:Z,0))))</f>
        <v/>
      </c>
      <c r="D236" s="52" t="str">
        <f>IF(E236="","",(INDEX(Raw!A:A,MATCH(E236+6000,Raw!Z:Z,0))))</f>
        <v/>
      </c>
      <c r="E236" s="11" t="str">
        <f>(IFERROR(IF(LARGE(Raw!Z:Z,A236)-6000&gt;0,LARGE(Raw!Z:Z,A236)-6000,""),""))</f>
        <v/>
      </c>
      <c r="G236" s="3" t="str">
        <f t="shared" si="9"/>
        <v/>
      </c>
      <c r="H236" s="52" t="str">
        <f>IF(J236="","",(INDEX(Raw!D:D,MATCH(J236+4000,Raw!Z:Z,0))))</f>
        <v/>
      </c>
      <c r="I236" s="52" t="str">
        <f>IF(J236="","",(INDEX(Raw!A:A,MATCH(J236+4000,Raw!Z:Z,0))))</f>
        <v/>
      </c>
      <c r="J236" s="11" t="str">
        <f>(IFERROR(IF(LARGE(Raw!Z:Z,A236+COUNTIF(Raw!C:C,"H"))-4000&gt;0,LARGE(Raw!Z:Z,A236+COUNTIF(Raw!C:C,"H"))-4000,""),""))</f>
        <v/>
      </c>
      <c r="L236" s="3" t="str">
        <f t="shared" si="10"/>
        <v/>
      </c>
      <c r="M236" s="52" t="str">
        <f>IF(O236="","",(INDEX(Raw!D:D,MATCH(O236+2000,Raw!Z:Z,0))))</f>
        <v/>
      </c>
      <c r="N236" s="52" t="str">
        <f>IF(O236="","",(INDEX(Raw!A:A,MATCH(O236+2000,Raw!Z:Z,0))))</f>
        <v/>
      </c>
      <c r="O236" s="11" t="str">
        <f>(IFERROR(IF(LARGE(Raw!Z:Z,A236+COUNTIF(Raw!C:C,"H")+COUNTIF(Raw!C:C,"S"))-2000&gt;0,LARGE(Raw!Z:Z,A236+COUNTIF(Raw!C:C,"H")+COUNTIF(Raw!C:C,"S"))-2000,""),""))</f>
        <v/>
      </c>
    </row>
    <row r="237" spans="1:15" x14ac:dyDescent="0.3">
      <c r="A237" s="52">
        <v>234</v>
      </c>
      <c r="B237" s="3" t="str">
        <f t="shared" si="11"/>
        <v/>
      </c>
      <c r="C237" s="52" t="str">
        <f>IF(E237="","",(INDEX(Raw!D:D,MATCH(E237+6000,Raw!Z:Z,0))))</f>
        <v/>
      </c>
      <c r="D237" s="52" t="str">
        <f>IF(E237="","",(INDEX(Raw!A:A,MATCH(E237+6000,Raw!Z:Z,0))))</f>
        <v/>
      </c>
      <c r="E237" s="11" t="str">
        <f>(IFERROR(IF(LARGE(Raw!Z:Z,A237)-6000&gt;0,LARGE(Raw!Z:Z,A237)-6000,""),""))</f>
        <v/>
      </c>
      <c r="G237" s="3" t="str">
        <f t="shared" si="9"/>
        <v/>
      </c>
      <c r="H237" s="52" t="str">
        <f>IF(J237="","",(INDEX(Raw!D:D,MATCH(J237+4000,Raw!Z:Z,0))))</f>
        <v/>
      </c>
      <c r="I237" s="52" t="str">
        <f>IF(J237="","",(INDEX(Raw!A:A,MATCH(J237+4000,Raw!Z:Z,0))))</f>
        <v/>
      </c>
      <c r="J237" s="11" t="str">
        <f>(IFERROR(IF(LARGE(Raw!Z:Z,A237+COUNTIF(Raw!C:C,"H"))-4000&gt;0,LARGE(Raw!Z:Z,A237+COUNTIF(Raw!C:C,"H"))-4000,""),""))</f>
        <v/>
      </c>
      <c r="L237" s="3" t="str">
        <f t="shared" si="10"/>
        <v/>
      </c>
      <c r="M237" s="52" t="str">
        <f>IF(O237="","",(INDEX(Raw!D:D,MATCH(O237+2000,Raw!Z:Z,0))))</f>
        <v/>
      </c>
      <c r="N237" s="52" t="str">
        <f>IF(O237="","",(INDEX(Raw!A:A,MATCH(O237+2000,Raw!Z:Z,0))))</f>
        <v/>
      </c>
      <c r="O237" s="11" t="str">
        <f>(IFERROR(IF(LARGE(Raw!Z:Z,A237+COUNTIF(Raw!C:C,"H")+COUNTIF(Raw!C:C,"S"))-2000&gt;0,LARGE(Raw!Z:Z,A237+COUNTIF(Raw!C:C,"H")+COUNTIF(Raw!C:C,"S"))-2000,""),""))</f>
        <v/>
      </c>
    </row>
    <row r="238" spans="1:15" x14ac:dyDescent="0.3">
      <c r="A238" s="52">
        <v>235</v>
      </c>
      <c r="B238" s="3" t="str">
        <f t="shared" si="11"/>
        <v/>
      </c>
      <c r="C238" s="52" t="str">
        <f>IF(E238="","",(INDEX(Raw!D:D,MATCH(E238+6000,Raw!Z:Z,0))))</f>
        <v/>
      </c>
      <c r="D238" s="52" t="str">
        <f>IF(E238="","",(INDEX(Raw!A:A,MATCH(E238+6000,Raw!Z:Z,0))))</f>
        <v/>
      </c>
      <c r="E238" s="11" t="str">
        <f>(IFERROR(IF(LARGE(Raw!Z:Z,A238)-6000&gt;0,LARGE(Raw!Z:Z,A238)-6000,""),""))</f>
        <v/>
      </c>
      <c r="G238" s="3" t="str">
        <f t="shared" si="9"/>
        <v/>
      </c>
      <c r="H238" s="52" t="str">
        <f>IF(J238="","",(INDEX(Raw!D:D,MATCH(J238+4000,Raw!Z:Z,0))))</f>
        <v/>
      </c>
      <c r="I238" s="52" t="str">
        <f>IF(J238="","",(INDEX(Raw!A:A,MATCH(J238+4000,Raw!Z:Z,0))))</f>
        <v/>
      </c>
      <c r="J238" s="11" t="str">
        <f>(IFERROR(IF(LARGE(Raw!Z:Z,A238+COUNTIF(Raw!C:C,"H"))-4000&gt;0,LARGE(Raw!Z:Z,A238+COUNTIF(Raw!C:C,"H"))-4000,""),""))</f>
        <v/>
      </c>
      <c r="L238" s="3" t="str">
        <f t="shared" si="10"/>
        <v/>
      </c>
      <c r="M238" s="52" t="str">
        <f>IF(O238="","",(INDEX(Raw!D:D,MATCH(O238+2000,Raw!Z:Z,0))))</f>
        <v/>
      </c>
      <c r="N238" s="52" t="str">
        <f>IF(O238="","",(INDEX(Raw!A:A,MATCH(O238+2000,Raw!Z:Z,0))))</f>
        <v/>
      </c>
      <c r="O238" s="11" t="str">
        <f>(IFERROR(IF(LARGE(Raw!Z:Z,A238+COUNTIF(Raw!C:C,"H")+COUNTIF(Raw!C:C,"S"))-2000&gt;0,LARGE(Raw!Z:Z,A238+COUNTIF(Raw!C:C,"H")+COUNTIF(Raw!C:C,"S"))-2000,""),""))</f>
        <v/>
      </c>
    </row>
    <row r="239" spans="1:15" x14ac:dyDescent="0.3">
      <c r="A239" s="52">
        <v>236</v>
      </c>
      <c r="B239" s="3" t="str">
        <f t="shared" si="11"/>
        <v/>
      </c>
      <c r="C239" s="52" t="str">
        <f>IF(E239="","",(INDEX(Raw!D:D,MATCH(E239+6000,Raw!Z:Z,0))))</f>
        <v/>
      </c>
      <c r="D239" s="52" t="str">
        <f>IF(E239="","",(INDEX(Raw!A:A,MATCH(E239+6000,Raw!Z:Z,0))))</f>
        <v/>
      </c>
      <c r="E239" s="11" t="str">
        <f>(IFERROR(IF(LARGE(Raw!Z:Z,A239)-6000&gt;0,LARGE(Raw!Z:Z,A239)-6000,""),""))</f>
        <v/>
      </c>
      <c r="G239" s="3" t="str">
        <f t="shared" si="9"/>
        <v/>
      </c>
      <c r="H239" s="52" t="str">
        <f>IF(J239="","",(INDEX(Raw!D:D,MATCH(J239+4000,Raw!Z:Z,0))))</f>
        <v/>
      </c>
      <c r="I239" s="52" t="str">
        <f>IF(J239="","",(INDEX(Raw!A:A,MATCH(J239+4000,Raw!Z:Z,0))))</f>
        <v/>
      </c>
      <c r="J239" s="11" t="str">
        <f>(IFERROR(IF(LARGE(Raw!Z:Z,A239+COUNTIF(Raw!C:C,"H"))-4000&gt;0,LARGE(Raw!Z:Z,A239+COUNTIF(Raw!C:C,"H"))-4000,""),""))</f>
        <v/>
      </c>
      <c r="L239" s="3" t="str">
        <f t="shared" si="10"/>
        <v/>
      </c>
      <c r="M239" s="52" t="str">
        <f>IF(O239="","",(INDEX(Raw!D:D,MATCH(O239+2000,Raw!Z:Z,0))))</f>
        <v/>
      </c>
      <c r="N239" s="52" t="str">
        <f>IF(O239="","",(INDEX(Raw!A:A,MATCH(O239+2000,Raw!Z:Z,0))))</f>
        <v/>
      </c>
      <c r="O239" s="11" t="str">
        <f>(IFERROR(IF(LARGE(Raw!Z:Z,A239+COUNTIF(Raw!C:C,"H")+COUNTIF(Raw!C:C,"S"))-2000&gt;0,LARGE(Raw!Z:Z,A239+COUNTIF(Raw!C:C,"H")+COUNTIF(Raw!C:C,"S"))-2000,""),""))</f>
        <v/>
      </c>
    </row>
    <row r="240" spans="1:15" x14ac:dyDescent="0.3">
      <c r="A240" s="52">
        <v>237</v>
      </c>
      <c r="B240" s="3" t="str">
        <f t="shared" si="11"/>
        <v/>
      </c>
      <c r="C240" s="52" t="str">
        <f>IF(E240="","",(INDEX(Raw!D:D,MATCH(E240+6000,Raw!Z:Z,0))))</f>
        <v/>
      </c>
      <c r="D240" s="52" t="str">
        <f>IF(E240="","",(INDEX(Raw!A:A,MATCH(E240+6000,Raw!Z:Z,0))))</f>
        <v/>
      </c>
      <c r="E240" s="11" t="str">
        <f>(IFERROR(IF(LARGE(Raw!Z:Z,A240)-6000&gt;0,LARGE(Raw!Z:Z,A240)-6000,""),""))</f>
        <v/>
      </c>
      <c r="G240" s="3" t="str">
        <f t="shared" si="9"/>
        <v/>
      </c>
      <c r="H240" s="52" t="str">
        <f>IF(J240="","",(INDEX(Raw!D:D,MATCH(J240+4000,Raw!Z:Z,0))))</f>
        <v/>
      </c>
      <c r="I240" s="52" t="str">
        <f>IF(J240="","",(INDEX(Raw!A:A,MATCH(J240+4000,Raw!Z:Z,0))))</f>
        <v/>
      </c>
      <c r="J240" s="11" t="str">
        <f>(IFERROR(IF(LARGE(Raw!Z:Z,A240+COUNTIF(Raw!C:C,"H"))-4000&gt;0,LARGE(Raw!Z:Z,A240+COUNTIF(Raw!C:C,"H"))-4000,""),""))</f>
        <v/>
      </c>
      <c r="L240" s="3" t="str">
        <f t="shared" si="10"/>
        <v/>
      </c>
      <c r="M240" s="52" t="str">
        <f>IF(O240="","",(INDEX(Raw!D:D,MATCH(O240+2000,Raw!Z:Z,0))))</f>
        <v/>
      </c>
      <c r="N240" s="52" t="str">
        <f>IF(O240="","",(INDEX(Raw!A:A,MATCH(O240+2000,Raw!Z:Z,0))))</f>
        <v/>
      </c>
      <c r="O240" s="11" t="str">
        <f>(IFERROR(IF(LARGE(Raw!Z:Z,A240+COUNTIF(Raw!C:C,"H")+COUNTIF(Raw!C:C,"S"))-2000&gt;0,LARGE(Raw!Z:Z,A240+COUNTIF(Raw!C:C,"H")+COUNTIF(Raw!C:C,"S"))-2000,""),""))</f>
        <v/>
      </c>
    </row>
    <row r="241" spans="1:15" x14ac:dyDescent="0.3">
      <c r="A241" s="52">
        <v>238</v>
      </c>
      <c r="B241" s="3" t="str">
        <f t="shared" si="11"/>
        <v/>
      </c>
      <c r="C241" s="52" t="str">
        <f>IF(E241="","",(INDEX(Raw!D:D,MATCH(E241+6000,Raw!Z:Z,0))))</f>
        <v/>
      </c>
      <c r="D241" s="52" t="str">
        <f>IF(E241="","",(INDEX(Raw!A:A,MATCH(E241+6000,Raw!Z:Z,0))))</f>
        <v/>
      </c>
      <c r="E241" s="11" t="str">
        <f>(IFERROR(IF(LARGE(Raw!Z:Z,A241)-6000&gt;0,LARGE(Raw!Z:Z,A241)-6000,""),""))</f>
        <v/>
      </c>
      <c r="G241" s="3" t="str">
        <f t="shared" si="9"/>
        <v/>
      </c>
      <c r="H241" s="52" t="str">
        <f>IF(J241="","",(INDEX(Raw!D:D,MATCH(J241+4000,Raw!Z:Z,0))))</f>
        <v/>
      </c>
      <c r="I241" s="52" t="str">
        <f>IF(J241="","",(INDEX(Raw!A:A,MATCH(J241+4000,Raw!Z:Z,0))))</f>
        <v/>
      </c>
      <c r="J241" s="11" t="str">
        <f>(IFERROR(IF(LARGE(Raw!Z:Z,A241+COUNTIF(Raw!C:C,"H"))-4000&gt;0,LARGE(Raw!Z:Z,A241+COUNTIF(Raw!C:C,"H"))-4000,""),""))</f>
        <v/>
      </c>
      <c r="L241" s="3" t="str">
        <f t="shared" si="10"/>
        <v/>
      </c>
      <c r="M241" s="52" t="str">
        <f>IF(O241="","",(INDEX(Raw!D:D,MATCH(O241+2000,Raw!Z:Z,0))))</f>
        <v/>
      </c>
      <c r="N241" s="52" t="str">
        <f>IF(O241="","",(INDEX(Raw!A:A,MATCH(O241+2000,Raw!Z:Z,0))))</f>
        <v/>
      </c>
      <c r="O241" s="11" t="str">
        <f>(IFERROR(IF(LARGE(Raw!Z:Z,A241+COUNTIF(Raw!C:C,"H")+COUNTIF(Raw!C:C,"S"))-2000&gt;0,LARGE(Raw!Z:Z,A241+COUNTIF(Raw!C:C,"H")+COUNTIF(Raw!C:C,"S"))-2000,""),""))</f>
        <v/>
      </c>
    </row>
    <row r="242" spans="1:15" x14ac:dyDescent="0.3">
      <c r="A242" s="52">
        <v>239</v>
      </c>
      <c r="B242" s="3" t="str">
        <f t="shared" si="11"/>
        <v/>
      </c>
      <c r="C242" s="52" t="str">
        <f>IF(E242="","",(INDEX(Raw!D:D,MATCH(E242+6000,Raw!Z:Z,0))))</f>
        <v/>
      </c>
      <c r="D242" s="52" t="str">
        <f>IF(E242="","",(INDEX(Raw!A:A,MATCH(E242+6000,Raw!Z:Z,0))))</f>
        <v/>
      </c>
      <c r="E242" s="11" t="str">
        <f>(IFERROR(IF(LARGE(Raw!Z:Z,A242)-6000&gt;0,LARGE(Raw!Z:Z,A242)-6000,""),""))</f>
        <v/>
      </c>
      <c r="G242" s="3" t="str">
        <f t="shared" si="9"/>
        <v/>
      </c>
      <c r="H242" s="52" t="str">
        <f>IF(J242="","",(INDEX(Raw!D:D,MATCH(J242+4000,Raw!Z:Z,0))))</f>
        <v/>
      </c>
      <c r="I242" s="52" t="str">
        <f>IF(J242="","",(INDEX(Raw!A:A,MATCH(J242+4000,Raw!Z:Z,0))))</f>
        <v/>
      </c>
      <c r="J242" s="11" t="str">
        <f>(IFERROR(IF(LARGE(Raw!Z:Z,A242+COUNTIF(Raw!C:C,"H"))-4000&gt;0,LARGE(Raw!Z:Z,A242+COUNTIF(Raw!C:C,"H"))-4000,""),""))</f>
        <v/>
      </c>
      <c r="L242" s="3" t="str">
        <f t="shared" si="10"/>
        <v/>
      </c>
      <c r="M242" s="52" t="str">
        <f>IF(O242="","",(INDEX(Raw!D:D,MATCH(O242+2000,Raw!Z:Z,0))))</f>
        <v/>
      </c>
      <c r="N242" s="52" t="str">
        <f>IF(O242="","",(INDEX(Raw!A:A,MATCH(O242+2000,Raw!Z:Z,0))))</f>
        <v/>
      </c>
      <c r="O242" s="11" t="str">
        <f>(IFERROR(IF(LARGE(Raw!Z:Z,A242+COUNTIF(Raw!C:C,"H")+COUNTIF(Raw!C:C,"S"))-2000&gt;0,LARGE(Raw!Z:Z,A242+COUNTIF(Raw!C:C,"H")+COUNTIF(Raw!C:C,"S"))-2000,""),""))</f>
        <v/>
      </c>
    </row>
    <row r="243" spans="1:15" x14ac:dyDescent="0.3">
      <c r="A243" s="52">
        <v>240</v>
      </c>
      <c r="B243" s="3" t="str">
        <f t="shared" si="11"/>
        <v/>
      </c>
      <c r="C243" s="52" t="str">
        <f>IF(E243="","",(INDEX(Raw!D:D,MATCH(E243+6000,Raw!Z:Z,0))))</f>
        <v/>
      </c>
      <c r="D243" s="52" t="str">
        <f>IF(E243="","",(INDEX(Raw!A:A,MATCH(E243+6000,Raw!Z:Z,0))))</f>
        <v/>
      </c>
      <c r="E243" s="11" t="str">
        <f>(IFERROR(IF(LARGE(Raw!Z:Z,A243)-6000&gt;0,LARGE(Raw!Z:Z,A243)-6000,""),""))</f>
        <v/>
      </c>
      <c r="G243" s="3" t="str">
        <f t="shared" si="9"/>
        <v/>
      </c>
      <c r="H243" s="52" t="str">
        <f>IF(J243="","",(INDEX(Raw!D:D,MATCH(J243+4000,Raw!Z:Z,0))))</f>
        <v/>
      </c>
      <c r="I243" s="52" t="str">
        <f>IF(J243="","",(INDEX(Raw!A:A,MATCH(J243+4000,Raw!Z:Z,0))))</f>
        <v/>
      </c>
      <c r="J243" s="11" t="str">
        <f>(IFERROR(IF(LARGE(Raw!Z:Z,A243+COUNTIF(Raw!C:C,"H"))-4000&gt;0,LARGE(Raw!Z:Z,A243+COUNTIF(Raw!C:C,"H"))-4000,""),""))</f>
        <v/>
      </c>
      <c r="L243" s="3" t="str">
        <f t="shared" si="10"/>
        <v/>
      </c>
      <c r="M243" s="52" t="str">
        <f>IF(O243="","",(INDEX(Raw!D:D,MATCH(O243+2000,Raw!Z:Z,0))))</f>
        <v/>
      </c>
      <c r="N243" s="52" t="str">
        <f>IF(O243="","",(INDEX(Raw!A:A,MATCH(O243+2000,Raw!Z:Z,0))))</f>
        <v/>
      </c>
      <c r="O243" s="11" t="str">
        <f>(IFERROR(IF(LARGE(Raw!Z:Z,A243+COUNTIF(Raw!C:C,"H")+COUNTIF(Raw!C:C,"S"))-2000&gt;0,LARGE(Raw!Z:Z,A243+COUNTIF(Raw!C:C,"H")+COUNTIF(Raw!C:C,"S"))-2000,""),""))</f>
        <v/>
      </c>
    </row>
    <row r="244" spans="1:15" x14ac:dyDescent="0.3">
      <c r="A244" s="52">
        <v>241</v>
      </c>
      <c r="B244" s="3" t="str">
        <f t="shared" si="11"/>
        <v/>
      </c>
      <c r="C244" s="52" t="str">
        <f>IF(E244="","",(INDEX(Raw!D:D,MATCH(E244+6000,Raw!Z:Z,0))))</f>
        <v/>
      </c>
      <c r="D244" s="52" t="str">
        <f>IF(E244="","",(INDEX(Raw!A:A,MATCH(E244+6000,Raw!Z:Z,0))))</f>
        <v/>
      </c>
      <c r="E244" s="11" t="str">
        <f>(IFERROR(IF(LARGE(Raw!Z:Z,A244)-6000&gt;0,LARGE(Raw!Z:Z,A244)-6000,""),""))</f>
        <v/>
      </c>
      <c r="G244" s="3" t="str">
        <f t="shared" si="9"/>
        <v/>
      </c>
      <c r="H244" s="52" t="str">
        <f>IF(J244="","",(INDEX(Raw!D:D,MATCH(J244+4000,Raw!Z:Z,0))))</f>
        <v/>
      </c>
      <c r="I244" s="52" t="str">
        <f>IF(J244="","",(INDEX(Raw!A:A,MATCH(J244+4000,Raw!Z:Z,0))))</f>
        <v/>
      </c>
      <c r="J244" s="11" t="str">
        <f>(IFERROR(IF(LARGE(Raw!Z:Z,A244+COUNTIF(Raw!C:C,"H"))-4000&gt;0,LARGE(Raw!Z:Z,A244+COUNTIF(Raw!C:C,"H"))-4000,""),""))</f>
        <v/>
      </c>
      <c r="L244" s="3" t="str">
        <f t="shared" si="10"/>
        <v/>
      </c>
      <c r="M244" s="52" t="str">
        <f>IF(O244="","",(INDEX(Raw!D:D,MATCH(O244+2000,Raw!Z:Z,0))))</f>
        <v/>
      </c>
      <c r="N244" s="52" t="str">
        <f>IF(O244="","",(INDEX(Raw!A:A,MATCH(O244+2000,Raw!Z:Z,0))))</f>
        <v/>
      </c>
      <c r="O244" s="11" t="str">
        <f>(IFERROR(IF(LARGE(Raw!Z:Z,A244+COUNTIF(Raw!C:C,"H")+COUNTIF(Raw!C:C,"S"))-2000&gt;0,LARGE(Raw!Z:Z,A244+COUNTIF(Raw!C:C,"H")+COUNTIF(Raw!C:C,"S"))-2000,""),""))</f>
        <v/>
      </c>
    </row>
    <row r="245" spans="1:15" x14ac:dyDescent="0.3">
      <c r="A245" s="52">
        <v>242</v>
      </c>
      <c r="B245" s="3" t="str">
        <f t="shared" si="11"/>
        <v/>
      </c>
      <c r="C245" s="52" t="str">
        <f>IF(E245="","",(INDEX(Raw!D:D,MATCH(E245+6000,Raw!Z:Z,0))))</f>
        <v/>
      </c>
      <c r="D245" s="52" t="str">
        <f>IF(E245="","",(INDEX(Raw!A:A,MATCH(E245+6000,Raw!Z:Z,0))))</f>
        <v/>
      </c>
      <c r="E245" s="11" t="str">
        <f>(IFERROR(IF(LARGE(Raw!Z:Z,A245)-6000&gt;0,LARGE(Raw!Z:Z,A245)-6000,""),""))</f>
        <v/>
      </c>
      <c r="G245" s="3" t="str">
        <f t="shared" si="9"/>
        <v/>
      </c>
      <c r="H245" s="52" t="str">
        <f>IF(J245="","",(INDEX(Raw!D:D,MATCH(J245+4000,Raw!Z:Z,0))))</f>
        <v/>
      </c>
      <c r="I245" s="52" t="str">
        <f>IF(J245="","",(INDEX(Raw!A:A,MATCH(J245+4000,Raw!Z:Z,0))))</f>
        <v/>
      </c>
      <c r="J245" s="11" t="str">
        <f>(IFERROR(IF(LARGE(Raw!Z:Z,A245+COUNTIF(Raw!C:C,"H"))-4000&gt;0,LARGE(Raw!Z:Z,A245+COUNTIF(Raw!C:C,"H"))-4000,""),""))</f>
        <v/>
      </c>
      <c r="L245" s="3" t="str">
        <f t="shared" si="10"/>
        <v/>
      </c>
      <c r="M245" s="52" t="str">
        <f>IF(O245="","",(INDEX(Raw!D:D,MATCH(O245+2000,Raw!Z:Z,0))))</f>
        <v/>
      </c>
      <c r="N245" s="52" t="str">
        <f>IF(O245="","",(INDEX(Raw!A:A,MATCH(O245+2000,Raw!Z:Z,0))))</f>
        <v/>
      </c>
      <c r="O245" s="11" t="str">
        <f>(IFERROR(IF(LARGE(Raw!Z:Z,A245+COUNTIF(Raw!C:C,"H")+COUNTIF(Raw!C:C,"S"))-2000&gt;0,LARGE(Raw!Z:Z,A245+COUNTIF(Raw!C:C,"H")+COUNTIF(Raw!C:C,"S"))-2000,""),""))</f>
        <v/>
      </c>
    </row>
    <row r="246" spans="1:15" x14ac:dyDescent="0.3">
      <c r="A246" s="52">
        <v>243</v>
      </c>
      <c r="B246" s="3" t="str">
        <f t="shared" si="11"/>
        <v/>
      </c>
      <c r="C246" s="52" t="str">
        <f>IF(E246="","",(INDEX(Raw!D:D,MATCH(E246+6000,Raw!Z:Z,0))))</f>
        <v/>
      </c>
      <c r="D246" s="52" t="str">
        <f>IF(E246="","",(INDEX(Raw!A:A,MATCH(E246+6000,Raw!Z:Z,0))))</f>
        <v/>
      </c>
      <c r="E246" s="11" t="str">
        <f>(IFERROR(IF(LARGE(Raw!Z:Z,A246)-6000&gt;0,LARGE(Raw!Z:Z,A246)-6000,""),""))</f>
        <v/>
      </c>
      <c r="G246" s="3" t="str">
        <f t="shared" si="9"/>
        <v/>
      </c>
      <c r="H246" s="52" t="str">
        <f>IF(J246="","",(INDEX(Raw!D:D,MATCH(J246+4000,Raw!Z:Z,0))))</f>
        <v/>
      </c>
      <c r="I246" s="52" t="str">
        <f>IF(J246="","",(INDEX(Raw!A:A,MATCH(J246+4000,Raw!Z:Z,0))))</f>
        <v/>
      </c>
      <c r="J246" s="11" t="str">
        <f>(IFERROR(IF(LARGE(Raw!Z:Z,A246+COUNTIF(Raw!C:C,"H"))-4000&gt;0,LARGE(Raw!Z:Z,A246+COUNTIF(Raw!C:C,"H"))-4000,""),""))</f>
        <v/>
      </c>
      <c r="L246" s="3" t="str">
        <f t="shared" si="10"/>
        <v/>
      </c>
      <c r="M246" s="52" t="str">
        <f>IF(O246="","",(INDEX(Raw!D:D,MATCH(O246+2000,Raw!Z:Z,0))))</f>
        <v/>
      </c>
      <c r="N246" s="52" t="str">
        <f>IF(O246="","",(INDEX(Raw!A:A,MATCH(O246+2000,Raw!Z:Z,0))))</f>
        <v/>
      </c>
      <c r="O246" s="11" t="str">
        <f>(IFERROR(IF(LARGE(Raw!Z:Z,A246+COUNTIF(Raw!C:C,"H")+COUNTIF(Raw!C:C,"S"))-2000&gt;0,LARGE(Raw!Z:Z,A246+COUNTIF(Raw!C:C,"H")+COUNTIF(Raw!C:C,"S"))-2000,""),""))</f>
        <v/>
      </c>
    </row>
    <row r="247" spans="1:15" x14ac:dyDescent="0.3">
      <c r="A247" s="52">
        <v>244</v>
      </c>
      <c r="B247" s="3" t="str">
        <f t="shared" si="11"/>
        <v/>
      </c>
      <c r="C247" s="52" t="str">
        <f>IF(E247="","",(INDEX(Raw!D:D,MATCH(E247+6000,Raw!Z:Z,0))))</f>
        <v/>
      </c>
      <c r="D247" s="52" t="str">
        <f>IF(E247="","",(INDEX(Raw!A:A,MATCH(E247+6000,Raw!Z:Z,0))))</f>
        <v/>
      </c>
      <c r="E247" s="11" t="str">
        <f>(IFERROR(IF(LARGE(Raw!Z:Z,A247)-6000&gt;0,LARGE(Raw!Z:Z,A247)-6000,""),""))</f>
        <v/>
      </c>
      <c r="G247" s="3" t="str">
        <f t="shared" si="9"/>
        <v/>
      </c>
      <c r="H247" s="52" t="str">
        <f>IF(J247="","",(INDEX(Raw!D:D,MATCH(J247+4000,Raw!Z:Z,0))))</f>
        <v/>
      </c>
      <c r="I247" s="52" t="str">
        <f>IF(J247="","",(INDEX(Raw!A:A,MATCH(J247+4000,Raw!Z:Z,0))))</f>
        <v/>
      </c>
      <c r="J247" s="11" t="str">
        <f>(IFERROR(IF(LARGE(Raw!Z:Z,A247+COUNTIF(Raw!C:C,"H"))-4000&gt;0,LARGE(Raw!Z:Z,A247+COUNTIF(Raw!C:C,"H"))-4000,""),""))</f>
        <v/>
      </c>
      <c r="L247" s="3" t="str">
        <f t="shared" si="10"/>
        <v/>
      </c>
      <c r="M247" s="52" t="str">
        <f>IF(O247="","",(INDEX(Raw!D:D,MATCH(O247+2000,Raw!Z:Z,0))))</f>
        <v/>
      </c>
      <c r="N247" s="52" t="str">
        <f>IF(O247="","",(INDEX(Raw!A:A,MATCH(O247+2000,Raw!Z:Z,0))))</f>
        <v/>
      </c>
      <c r="O247" s="11" t="str">
        <f>(IFERROR(IF(LARGE(Raw!Z:Z,A247+COUNTIF(Raw!C:C,"H")+COUNTIF(Raw!C:C,"S"))-2000&gt;0,LARGE(Raw!Z:Z,A247+COUNTIF(Raw!C:C,"H")+COUNTIF(Raw!C:C,"S"))-2000,""),""))</f>
        <v/>
      </c>
    </row>
    <row r="248" spans="1:15" x14ac:dyDescent="0.3">
      <c r="A248" s="52">
        <v>245</v>
      </c>
      <c r="B248" s="3" t="str">
        <f t="shared" si="11"/>
        <v/>
      </c>
      <c r="C248" s="52" t="str">
        <f>IF(E248="","",(INDEX(Raw!D:D,MATCH(E248+6000,Raw!Z:Z,0))))</f>
        <v/>
      </c>
      <c r="D248" s="52" t="str">
        <f>IF(E248="","",(INDEX(Raw!A:A,MATCH(E248+6000,Raw!Z:Z,0))))</f>
        <v/>
      </c>
      <c r="E248" s="11" t="str">
        <f>(IFERROR(IF(LARGE(Raw!Z:Z,A248)-6000&gt;0,LARGE(Raw!Z:Z,A248)-6000,""),""))</f>
        <v/>
      </c>
      <c r="G248" s="3" t="str">
        <f t="shared" si="9"/>
        <v/>
      </c>
      <c r="H248" s="52" t="str">
        <f>IF(J248="","",(INDEX(Raw!D:D,MATCH(J248+4000,Raw!Z:Z,0))))</f>
        <v/>
      </c>
      <c r="I248" s="52" t="str">
        <f>IF(J248="","",(INDEX(Raw!A:A,MATCH(J248+4000,Raw!Z:Z,0))))</f>
        <v/>
      </c>
      <c r="J248" s="11" t="str">
        <f>(IFERROR(IF(LARGE(Raw!Z:Z,A248+COUNTIF(Raw!C:C,"H"))-4000&gt;0,LARGE(Raw!Z:Z,A248+COUNTIF(Raw!C:C,"H"))-4000,""),""))</f>
        <v/>
      </c>
      <c r="L248" s="3" t="str">
        <f t="shared" si="10"/>
        <v/>
      </c>
      <c r="M248" s="52" t="str">
        <f>IF(O248="","",(INDEX(Raw!D:D,MATCH(O248+2000,Raw!Z:Z,0))))</f>
        <v/>
      </c>
      <c r="N248" s="52" t="str">
        <f>IF(O248="","",(INDEX(Raw!A:A,MATCH(O248+2000,Raw!Z:Z,0))))</f>
        <v/>
      </c>
      <c r="O248" s="11" t="str">
        <f>(IFERROR(IF(LARGE(Raw!Z:Z,A248+COUNTIF(Raw!C:C,"H")+COUNTIF(Raw!C:C,"S"))-2000&gt;0,LARGE(Raw!Z:Z,A248+COUNTIF(Raw!C:C,"H")+COUNTIF(Raw!C:C,"S"))-2000,""),""))</f>
        <v/>
      </c>
    </row>
    <row r="249" spans="1:15" x14ac:dyDescent="0.3">
      <c r="A249" s="52">
        <v>246</v>
      </c>
      <c r="B249" s="3" t="str">
        <f t="shared" si="11"/>
        <v/>
      </c>
      <c r="C249" s="52" t="str">
        <f>IF(E249="","",(INDEX(Raw!D:D,MATCH(E249+6000,Raw!Z:Z,0))))</f>
        <v/>
      </c>
      <c r="D249" s="52" t="str">
        <f>IF(E249="","",(INDEX(Raw!A:A,MATCH(E249+6000,Raw!Z:Z,0))))</f>
        <v/>
      </c>
      <c r="E249" s="11" t="str">
        <f>(IFERROR(IF(LARGE(Raw!Z:Z,A249)-6000&gt;0,LARGE(Raw!Z:Z,A249)-6000,""),""))</f>
        <v/>
      </c>
      <c r="G249" s="3" t="str">
        <f t="shared" si="9"/>
        <v/>
      </c>
      <c r="H249" s="52" t="str">
        <f>IF(J249="","",(INDEX(Raw!D:D,MATCH(J249+4000,Raw!Z:Z,0))))</f>
        <v/>
      </c>
      <c r="I249" s="52" t="str">
        <f>IF(J249="","",(INDEX(Raw!A:A,MATCH(J249+4000,Raw!Z:Z,0))))</f>
        <v/>
      </c>
      <c r="J249" s="11" t="str">
        <f>(IFERROR(IF(LARGE(Raw!Z:Z,A249+COUNTIF(Raw!C:C,"H"))-4000&gt;0,LARGE(Raw!Z:Z,A249+COUNTIF(Raw!C:C,"H"))-4000,""),""))</f>
        <v/>
      </c>
      <c r="L249" s="3" t="str">
        <f t="shared" si="10"/>
        <v/>
      </c>
      <c r="M249" s="52" t="str">
        <f>IF(O249="","",(INDEX(Raw!D:D,MATCH(O249+2000,Raw!Z:Z,0))))</f>
        <v/>
      </c>
      <c r="N249" s="52" t="str">
        <f>IF(O249="","",(INDEX(Raw!A:A,MATCH(O249+2000,Raw!Z:Z,0))))</f>
        <v/>
      </c>
      <c r="O249" s="11" t="str">
        <f>(IFERROR(IF(LARGE(Raw!Z:Z,A249+COUNTIF(Raw!C:C,"H")+COUNTIF(Raw!C:C,"S"))-2000&gt;0,LARGE(Raw!Z:Z,A249+COUNTIF(Raw!C:C,"H")+COUNTIF(Raw!C:C,"S"))-2000,""),""))</f>
        <v/>
      </c>
    </row>
    <row r="250" spans="1:15" x14ac:dyDescent="0.3">
      <c r="A250" s="52">
        <v>247</v>
      </c>
      <c r="B250" s="3" t="str">
        <f t="shared" si="11"/>
        <v/>
      </c>
      <c r="C250" s="52" t="str">
        <f>IF(E250="","",(INDEX(Raw!D:D,MATCH(E250+6000,Raw!Z:Z,0))))</f>
        <v/>
      </c>
      <c r="D250" s="52" t="str">
        <f>IF(E250="","",(INDEX(Raw!A:A,MATCH(E250+6000,Raw!Z:Z,0))))</f>
        <v/>
      </c>
      <c r="E250" s="11" t="str">
        <f>(IFERROR(IF(LARGE(Raw!Z:Z,A250)-6000&gt;0,LARGE(Raw!Z:Z,A250)-6000,""),""))</f>
        <v/>
      </c>
      <c r="G250" s="3" t="str">
        <f t="shared" si="9"/>
        <v/>
      </c>
      <c r="H250" s="52" t="str">
        <f>IF(J250="","",(INDEX(Raw!D:D,MATCH(J250+4000,Raw!Z:Z,0))))</f>
        <v/>
      </c>
      <c r="I250" s="52" t="str">
        <f>IF(J250="","",(INDEX(Raw!A:A,MATCH(J250+4000,Raw!Z:Z,0))))</f>
        <v/>
      </c>
      <c r="J250" s="11" t="str">
        <f>(IFERROR(IF(LARGE(Raw!Z:Z,A250+COUNTIF(Raw!C:C,"H"))-4000&gt;0,LARGE(Raw!Z:Z,A250+COUNTIF(Raw!C:C,"H"))-4000,""),""))</f>
        <v/>
      </c>
      <c r="L250" s="3" t="str">
        <f t="shared" si="10"/>
        <v/>
      </c>
      <c r="M250" s="52" t="str">
        <f>IF(O250="","",(INDEX(Raw!D:D,MATCH(O250+2000,Raw!Z:Z,0))))</f>
        <v/>
      </c>
      <c r="N250" s="52" t="str">
        <f>IF(O250="","",(INDEX(Raw!A:A,MATCH(O250+2000,Raw!Z:Z,0))))</f>
        <v/>
      </c>
      <c r="O250" s="11" t="str">
        <f>(IFERROR(IF(LARGE(Raw!Z:Z,A250+COUNTIF(Raw!C:C,"H")+COUNTIF(Raw!C:C,"S"))-2000&gt;0,LARGE(Raw!Z:Z,A250+COUNTIF(Raw!C:C,"H")+COUNTIF(Raw!C:C,"S"))-2000,""),""))</f>
        <v/>
      </c>
    </row>
    <row r="251" spans="1:15" x14ac:dyDescent="0.3">
      <c r="A251" s="52">
        <v>248</v>
      </c>
      <c r="B251" s="3" t="str">
        <f t="shared" si="11"/>
        <v/>
      </c>
      <c r="C251" s="52" t="str">
        <f>IF(E251="","",(INDEX(Raw!D:D,MATCH(E251+6000,Raw!Z:Z,0))))</f>
        <v/>
      </c>
      <c r="D251" s="52" t="str">
        <f>IF(E251="","",(INDEX(Raw!A:A,MATCH(E251+6000,Raw!Z:Z,0))))</f>
        <v/>
      </c>
      <c r="E251" s="11" t="str">
        <f>(IFERROR(IF(LARGE(Raw!Z:Z,A251)-6000&gt;0,LARGE(Raw!Z:Z,A251)-6000,""),""))</f>
        <v/>
      </c>
      <c r="G251" s="3" t="str">
        <f t="shared" si="9"/>
        <v/>
      </c>
      <c r="H251" s="52" t="str">
        <f>IF(J251="","",(INDEX(Raw!D:D,MATCH(J251+4000,Raw!Z:Z,0))))</f>
        <v/>
      </c>
      <c r="I251" s="52" t="str">
        <f>IF(J251="","",(INDEX(Raw!A:A,MATCH(J251+4000,Raw!Z:Z,0))))</f>
        <v/>
      </c>
      <c r="J251" s="11" t="str">
        <f>(IFERROR(IF(LARGE(Raw!Z:Z,A251+COUNTIF(Raw!C:C,"H"))-4000&gt;0,LARGE(Raw!Z:Z,A251+COUNTIF(Raw!C:C,"H"))-4000,""),""))</f>
        <v/>
      </c>
      <c r="L251" s="3" t="str">
        <f t="shared" si="10"/>
        <v/>
      </c>
      <c r="M251" s="52" t="str">
        <f>IF(O251="","",(INDEX(Raw!D:D,MATCH(O251+2000,Raw!Z:Z,0))))</f>
        <v/>
      </c>
      <c r="N251" s="52" t="str">
        <f>IF(O251="","",(INDEX(Raw!A:A,MATCH(O251+2000,Raw!Z:Z,0))))</f>
        <v/>
      </c>
      <c r="O251" s="11" t="str">
        <f>(IFERROR(IF(LARGE(Raw!Z:Z,A251+COUNTIF(Raw!C:C,"H")+COUNTIF(Raw!C:C,"S"))-2000&gt;0,LARGE(Raw!Z:Z,A251+COUNTIF(Raw!C:C,"H")+COUNTIF(Raw!C:C,"S"))-2000,""),""))</f>
        <v/>
      </c>
    </row>
    <row r="252" spans="1:15" x14ac:dyDescent="0.3">
      <c r="A252" s="52">
        <v>249</v>
      </c>
      <c r="B252" s="3" t="str">
        <f t="shared" si="11"/>
        <v/>
      </c>
      <c r="C252" s="52" t="str">
        <f>IF(E252="","",(INDEX(Raw!D:D,MATCH(E252+6000,Raw!Z:Z,0))))</f>
        <v/>
      </c>
      <c r="D252" s="52" t="str">
        <f>IF(E252="","",(INDEX(Raw!A:A,MATCH(E252+6000,Raw!Z:Z,0))))</f>
        <v/>
      </c>
      <c r="E252" s="11" t="str">
        <f>(IFERROR(IF(LARGE(Raw!Z:Z,A252)-6000&gt;0,LARGE(Raw!Z:Z,A252)-6000,""),""))</f>
        <v/>
      </c>
      <c r="G252" s="3" t="str">
        <f t="shared" si="9"/>
        <v/>
      </c>
      <c r="H252" s="52" t="str">
        <f>IF(J252="","",(INDEX(Raw!D:D,MATCH(J252+4000,Raw!Z:Z,0))))</f>
        <v/>
      </c>
      <c r="I252" s="52" t="str">
        <f>IF(J252="","",(INDEX(Raw!A:A,MATCH(J252+4000,Raw!Z:Z,0))))</f>
        <v/>
      </c>
      <c r="J252" s="11" t="str">
        <f>(IFERROR(IF(LARGE(Raw!Z:Z,A252+COUNTIF(Raw!C:C,"H"))-4000&gt;0,LARGE(Raw!Z:Z,A252+COUNTIF(Raw!C:C,"H"))-4000,""),""))</f>
        <v/>
      </c>
      <c r="L252" s="3" t="str">
        <f t="shared" si="10"/>
        <v/>
      </c>
      <c r="M252" s="52" t="str">
        <f>IF(O252="","",(INDEX(Raw!D:D,MATCH(O252+2000,Raw!Z:Z,0))))</f>
        <v/>
      </c>
      <c r="N252" s="52" t="str">
        <f>IF(O252="","",(INDEX(Raw!A:A,MATCH(O252+2000,Raw!Z:Z,0))))</f>
        <v/>
      </c>
      <c r="O252" s="11" t="str">
        <f>(IFERROR(IF(LARGE(Raw!Z:Z,A252+COUNTIF(Raw!C:C,"H")+COUNTIF(Raw!C:C,"S"))-2000&gt;0,LARGE(Raw!Z:Z,A252+COUNTIF(Raw!C:C,"H")+COUNTIF(Raw!C:C,"S"))-2000,""),""))</f>
        <v/>
      </c>
    </row>
    <row r="253" spans="1:15" x14ac:dyDescent="0.3">
      <c r="A253" s="52">
        <v>250</v>
      </c>
      <c r="B253" s="3" t="str">
        <f t="shared" si="11"/>
        <v/>
      </c>
      <c r="C253" s="52" t="str">
        <f>IF(E253="","",(INDEX(Raw!D:D,MATCH(E253+6000,Raw!Z:Z,0))))</f>
        <v/>
      </c>
      <c r="D253" s="52" t="str">
        <f>IF(E253="","",(INDEX(Raw!A:A,MATCH(E253+6000,Raw!Z:Z,0))))</f>
        <v/>
      </c>
      <c r="E253" s="11" t="str">
        <f>(IFERROR(IF(LARGE(Raw!Z:Z,A253)-6000&gt;0,LARGE(Raw!Z:Z,A253)-6000,""),""))</f>
        <v/>
      </c>
      <c r="G253" s="3" t="str">
        <f t="shared" si="9"/>
        <v/>
      </c>
      <c r="H253" s="52" t="str">
        <f>IF(J253="","",(INDEX(Raw!D:D,MATCH(J253+4000,Raw!Z:Z,0))))</f>
        <v/>
      </c>
      <c r="I253" s="52" t="str">
        <f>IF(J253="","",(INDEX(Raw!A:A,MATCH(J253+4000,Raw!Z:Z,0))))</f>
        <v/>
      </c>
      <c r="J253" s="11" t="str">
        <f>(IFERROR(IF(LARGE(Raw!Z:Z,A253+COUNTIF(Raw!C:C,"H"))-4000&gt;0,LARGE(Raw!Z:Z,A253+COUNTIF(Raw!C:C,"H"))-4000,""),""))</f>
        <v/>
      </c>
      <c r="L253" s="3" t="str">
        <f t="shared" si="10"/>
        <v/>
      </c>
      <c r="M253" s="52" t="str">
        <f>IF(O253="","",(INDEX(Raw!D:D,MATCH(O253+2000,Raw!Z:Z,0))))</f>
        <v/>
      </c>
      <c r="N253" s="52" t="str">
        <f>IF(O253="","",(INDEX(Raw!A:A,MATCH(O253+2000,Raw!Z:Z,0))))</f>
        <v/>
      </c>
      <c r="O253" s="11" t="str">
        <f>(IFERROR(IF(LARGE(Raw!Z:Z,A253+COUNTIF(Raw!C:C,"H")+COUNTIF(Raw!C:C,"S"))-2000&gt;0,LARGE(Raw!Z:Z,A253+COUNTIF(Raw!C:C,"H")+COUNTIF(Raw!C:C,"S"))-2000,""),""))</f>
        <v/>
      </c>
    </row>
    <row r="254" spans="1:15" x14ac:dyDescent="0.3">
      <c r="A254" s="52">
        <v>251</v>
      </c>
      <c r="B254" s="3" t="str">
        <f t="shared" si="11"/>
        <v/>
      </c>
      <c r="C254" s="52" t="str">
        <f>IF(E254="","",(INDEX(Raw!D:D,MATCH(E254+6000,Raw!Z:Z,0))))</f>
        <v/>
      </c>
      <c r="D254" s="52" t="str">
        <f>IF(E254="","",(INDEX(Raw!A:A,MATCH(E254+6000,Raw!Z:Z,0))))</f>
        <v/>
      </c>
      <c r="E254" s="11" t="str">
        <f>(IFERROR(IF(LARGE(Raw!Z:Z,A254)-6000&gt;0,LARGE(Raw!Z:Z,A254)-6000,""),""))</f>
        <v/>
      </c>
      <c r="G254" s="3" t="str">
        <f t="shared" si="9"/>
        <v/>
      </c>
      <c r="H254" s="52" t="str">
        <f>IF(J254="","",(INDEX(Raw!D:D,MATCH(J254+4000,Raw!Z:Z,0))))</f>
        <v/>
      </c>
      <c r="I254" s="52" t="str">
        <f>IF(J254="","",(INDEX(Raw!A:A,MATCH(J254+4000,Raw!Z:Z,0))))</f>
        <v/>
      </c>
      <c r="J254" s="11" t="str">
        <f>(IFERROR(IF(LARGE(Raw!Z:Z,A254+COUNTIF(Raw!C:C,"H"))-4000&gt;0,LARGE(Raw!Z:Z,A254+COUNTIF(Raw!C:C,"H"))-4000,""),""))</f>
        <v/>
      </c>
      <c r="L254" s="3" t="str">
        <f t="shared" si="10"/>
        <v/>
      </c>
      <c r="M254" s="52" t="str">
        <f>IF(O254="","",(INDEX(Raw!D:D,MATCH(O254+2000,Raw!Z:Z,0))))</f>
        <v/>
      </c>
      <c r="N254" s="52" t="str">
        <f>IF(O254="","",(INDEX(Raw!A:A,MATCH(O254+2000,Raw!Z:Z,0))))</f>
        <v/>
      </c>
      <c r="O254" s="11" t="str">
        <f>(IFERROR(IF(LARGE(Raw!Z:Z,A254+COUNTIF(Raw!C:C,"H")+COUNTIF(Raw!C:C,"S"))-2000&gt;0,LARGE(Raw!Z:Z,A254+COUNTIF(Raw!C:C,"H")+COUNTIF(Raw!C:C,"S"))-2000,""),""))</f>
        <v/>
      </c>
    </row>
    <row r="255" spans="1:15" x14ac:dyDescent="0.3">
      <c r="A255" s="52">
        <v>252</v>
      </c>
      <c r="B255" s="3" t="str">
        <f t="shared" si="11"/>
        <v/>
      </c>
      <c r="C255" s="52" t="str">
        <f>IF(E255="","",(INDEX(Raw!D:D,MATCH(E255+6000,Raw!Z:Z,0))))</f>
        <v/>
      </c>
      <c r="D255" s="52" t="str">
        <f>IF(E255="","",(INDEX(Raw!A:A,MATCH(E255+6000,Raw!Z:Z,0))))</f>
        <v/>
      </c>
      <c r="E255" s="11" t="str">
        <f>(IFERROR(IF(LARGE(Raw!Z:Z,A255)-6000&gt;0,LARGE(Raw!Z:Z,A255)-6000,""),""))</f>
        <v/>
      </c>
      <c r="G255" s="3" t="str">
        <f t="shared" si="9"/>
        <v/>
      </c>
      <c r="H255" s="52" t="str">
        <f>IF(J255="","",(INDEX(Raw!D:D,MATCH(J255+4000,Raw!Z:Z,0))))</f>
        <v/>
      </c>
      <c r="I255" s="52" t="str">
        <f>IF(J255="","",(INDEX(Raw!A:A,MATCH(J255+4000,Raw!Z:Z,0))))</f>
        <v/>
      </c>
      <c r="J255" s="11" t="str">
        <f>(IFERROR(IF(LARGE(Raw!Z:Z,A255+COUNTIF(Raw!C:C,"H"))-4000&gt;0,LARGE(Raw!Z:Z,A255+COUNTIF(Raw!C:C,"H"))-4000,""),""))</f>
        <v/>
      </c>
      <c r="L255" s="3" t="str">
        <f t="shared" si="10"/>
        <v/>
      </c>
      <c r="M255" s="52" t="str">
        <f>IF(O255="","",(INDEX(Raw!D:D,MATCH(O255+2000,Raw!Z:Z,0))))</f>
        <v/>
      </c>
      <c r="N255" s="52" t="str">
        <f>IF(O255="","",(INDEX(Raw!A:A,MATCH(O255+2000,Raw!Z:Z,0))))</f>
        <v/>
      </c>
      <c r="O255" s="11" t="str">
        <f>(IFERROR(IF(LARGE(Raw!Z:Z,A255+COUNTIF(Raw!C:C,"H")+COUNTIF(Raw!C:C,"S"))-2000&gt;0,LARGE(Raw!Z:Z,A255+COUNTIF(Raw!C:C,"H")+COUNTIF(Raw!C:C,"S"))-2000,""),""))</f>
        <v/>
      </c>
    </row>
    <row r="256" spans="1:15" x14ac:dyDescent="0.3">
      <c r="A256" s="52">
        <v>253</v>
      </c>
      <c r="B256" s="3" t="str">
        <f t="shared" si="11"/>
        <v/>
      </c>
      <c r="C256" s="52" t="str">
        <f>IF(E256="","",(INDEX(Raw!D:D,MATCH(E256+6000,Raw!Z:Z,0))))</f>
        <v/>
      </c>
      <c r="D256" s="52" t="str">
        <f>IF(E256="","",(INDEX(Raw!A:A,MATCH(E256+6000,Raw!Z:Z,0))))</f>
        <v/>
      </c>
      <c r="E256" s="11" t="str">
        <f>(IFERROR(IF(LARGE(Raw!Z:Z,A256)-6000&gt;0,LARGE(Raw!Z:Z,A256)-6000,""),""))</f>
        <v/>
      </c>
      <c r="G256" s="3" t="str">
        <f t="shared" si="9"/>
        <v/>
      </c>
      <c r="H256" s="52" t="str">
        <f>IF(J256="","",(INDEX(Raw!D:D,MATCH(J256+4000,Raw!Z:Z,0))))</f>
        <v/>
      </c>
      <c r="I256" s="52" t="str">
        <f>IF(J256="","",(INDEX(Raw!A:A,MATCH(J256+4000,Raw!Z:Z,0))))</f>
        <v/>
      </c>
      <c r="J256" s="11" t="str">
        <f>(IFERROR(IF(LARGE(Raw!Z:Z,A256+COUNTIF(Raw!C:C,"H"))-4000&gt;0,LARGE(Raw!Z:Z,A256+COUNTIF(Raw!C:C,"H"))-4000,""),""))</f>
        <v/>
      </c>
      <c r="L256" s="3" t="str">
        <f t="shared" si="10"/>
        <v/>
      </c>
      <c r="M256" s="52" t="str">
        <f>IF(O256="","",(INDEX(Raw!D:D,MATCH(O256+2000,Raw!Z:Z,0))))</f>
        <v/>
      </c>
      <c r="N256" s="52" t="str">
        <f>IF(O256="","",(INDEX(Raw!A:A,MATCH(O256+2000,Raw!Z:Z,0))))</f>
        <v/>
      </c>
      <c r="O256" s="11" t="str">
        <f>(IFERROR(IF(LARGE(Raw!Z:Z,A256+COUNTIF(Raw!C:C,"H")+COUNTIF(Raw!C:C,"S"))-2000&gt;0,LARGE(Raw!Z:Z,A256+COUNTIF(Raw!C:C,"H")+COUNTIF(Raw!C:C,"S"))-2000,""),""))</f>
        <v/>
      </c>
    </row>
    <row r="257" spans="1:15" x14ac:dyDescent="0.3">
      <c r="A257" s="52">
        <v>254</v>
      </c>
      <c r="B257" s="3" t="str">
        <f t="shared" si="11"/>
        <v/>
      </c>
      <c r="C257" s="52" t="str">
        <f>IF(E257="","",(INDEX(Raw!D:D,MATCH(E257+6000,Raw!Z:Z,0))))</f>
        <v/>
      </c>
      <c r="D257" s="52" t="str">
        <f>IF(E257="","",(INDEX(Raw!A:A,MATCH(E257+6000,Raw!Z:Z,0))))</f>
        <v/>
      </c>
      <c r="E257" s="11" t="str">
        <f>(IFERROR(IF(LARGE(Raw!Z:Z,A257)-6000&gt;0,LARGE(Raw!Z:Z,A257)-6000,""),""))</f>
        <v/>
      </c>
      <c r="G257" s="3" t="str">
        <f t="shared" si="9"/>
        <v/>
      </c>
      <c r="H257" s="52" t="str">
        <f>IF(J257="","",(INDEX(Raw!D:D,MATCH(J257+4000,Raw!Z:Z,0))))</f>
        <v/>
      </c>
      <c r="I257" s="52" t="str">
        <f>IF(J257="","",(INDEX(Raw!A:A,MATCH(J257+4000,Raw!Z:Z,0))))</f>
        <v/>
      </c>
      <c r="J257" s="11" t="str">
        <f>(IFERROR(IF(LARGE(Raw!Z:Z,A257+COUNTIF(Raw!C:C,"H"))-4000&gt;0,LARGE(Raw!Z:Z,A257+COUNTIF(Raw!C:C,"H"))-4000,""),""))</f>
        <v/>
      </c>
      <c r="L257" s="3" t="str">
        <f t="shared" si="10"/>
        <v/>
      </c>
      <c r="M257" s="52" t="str">
        <f>IF(O257="","",(INDEX(Raw!D:D,MATCH(O257+2000,Raw!Z:Z,0))))</f>
        <v/>
      </c>
      <c r="N257" s="52" t="str">
        <f>IF(O257="","",(INDEX(Raw!A:A,MATCH(O257+2000,Raw!Z:Z,0))))</f>
        <v/>
      </c>
      <c r="O257" s="11" t="str">
        <f>(IFERROR(IF(LARGE(Raw!Z:Z,A257+COUNTIF(Raw!C:C,"H")+COUNTIF(Raw!C:C,"S"))-2000&gt;0,LARGE(Raw!Z:Z,A257+COUNTIF(Raw!C:C,"H")+COUNTIF(Raw!C:C,"S"))-2000,""),""))</f>
        <v/>
      </c>
    </row>
    <row r="258" spans="1:15" x14ac:dyDescent="0.3">
      <c r="A258" s="52">
        <v>255</v>
      </c>
      <c r="B258" s="3" t="str">
        <f t="shared" si="11"/>
        <v/>
      </c>
      <c r="C258" s="52" t="str">
        <f>IF(E258="","",(INDEX(Raw!D:D,MATCH(E258+6000,Raw!Z:Z,0))))</f>
        <v/>
      </c>
      <c r="D258" s="52" t="str">
        <f>IF(E258="","",(INDEX(Raw!A:A,MATCH(E258+6000,Raw!Z:Z,0))))</f>
        <v/>
      </c>
      <c r="E258" s="11" t="str">
        <f>(IFERROR(IF(LARGE(Raw!Z:Z,A258)-6000&gt;0,LARGE(Raw!Z:Z,A258)-6000,""),""))</f>
        <v/>
      </c>
      <c r="G258" s="3" t="str">
        <f t="shared" si="9"/>
        <v/>
      </c>
      <c r="H258" s="52" t="str">
        <f>IF(J258="","",(INDEX(Raw!D:D,MATCH(J258+4000,Raw!Z:Z,0))))</f>
        <v/>
      </c>
      <c r="I258" s="52" t="str">
        <f>IF(J258="","",(INDEX(Raw!A:A,MATCH(J258+4000,Raw!Z:Z,0))))</f>
        <v/>
      </c>
      <c r="J258" s="11" t="str">
        <f>(IFERROR(IF(LARGE(Raw!Z:Z,A258+COUNTIF(Raw!C:C,"H"))-4000&gt;0,LARGE(Raw!Z:Z,A258+COUNTIF(Raw!C:C,"H"))-4000,""),""))</f>
        <v/>
      </c>
      <c r="L258" s="3" t="str">
        <f t="shared" si="10"/>
        <v/>
      </c>
      <c r="M258" s="52" t="str">
        <f>IF(O258="","",(INDEX(Raw!D:D,MATCH(O258+2000,Raw!Z:Z,0))))</f>
        <v/>
      </c>
      <c r="N258" s="52" t="str">
        <f>IF(O258="","",(INDEX(Raw!A:A,MATCH(O258+2000,Raw!Z:Z,0))))</f>
        <v/>
      </c>
      <c r="O258" s="11" t="str">
        <f>(IFERROR(IF(LARGE(Raw!Z:Z,A258+COUNTIF(Raw!C:C,"H")+COUNTIF(Raw!C:C,"S"))-2000&gt;0,LARGE(Raw!Z:Z,A258+COUNTIF(Raw!C:C,"H")+COUNTIF(Raw!C:C,"S"))-2000,""),""))</f>
        <v/>
      </c>
    </row>
    <row r="259" spans="1:15" x14ac:dyDescent="0.3">
      <c r="A259" s="52">
        <v>256</v>
      </c>
      <c r="B259" s="3" t="str">
        <f t="shared" si="11"/>
        <v/>
      </c>
      <c r="C259" s="52" t="str">
        <f>IF(E259="","",(INDEX(Raw!D:D,MATCH(E259+6000,Raw!Z:Z,0))))</f>
        <v/>
      </c>
      <c r="D259" s="52" t="str">
        <f>IF(E259="","",(INDEX(Raw!A:A,MATCH(E259+6000,Raw!Z:Z,0))))</f>
        <v/>
      </c>
      <c r="E259" s="11" t="str">
        <f>(IFERROR(IF(LARGE(Raw!Z:Z,A259)-6000&gt;0,LARGE(Raw!Z:Z,A259)-6000,""),""))</f>
        <v/>
      </c>
      <c r="G259" s="3" t="str">
        <f t="shared" si="9"/>
        <v/>
      </c>
      <c r="H259" s="52" t="str">
        <f>IF(J259="","",(INDEX(Raw!D:D,MATCH(J259+4000,Raw!Z:Z,0))))</f>
        <v/>
      </c>
      <c r="I259" s="52" t="str">
        <f>IF(J259="","",(INDEX(Raw!A:A,MATCH(J259+4000,Raw!Z:Z,0))))</f>
        <v/>
      </c>
      <c r="J259" s="11" t="str">
        <f>(IFERROR(IF(LARGE(Raw!Z:Z,A259+COUNTIF(Raw!C:C,"H"))-4000&gt;0,LARGE(Raw!Z:Z,A259+COUNTIF(Raw!C:C,"H"))-4000,""),""))</f>
        <v/>
      </c>
      <c r="L259" s="3" t="str">
        <f t="shared" si="10"/>
        <v/>
      </c>
      <c r="M259" s="52" t="str">
        <f>IF(O259="","",(INDEX(Raw!D:D,MATCH(O259+2000,Raw!Z:Z,0))))</f>
        <v/>
      </c>
      <c r="N259" s="52" t="str">
        <f>IF(O259="","",(INDEX(Raw!A:A,MATCH(O259+2000,Raw!Z:Z,0))))</f>
        <v/>
      </c>
      <c r="O259" s="11" t="str">
        <f>(IFERROR(IF(LARGE(Raw!Z:Z,A259+COUNTIF(Raw!C:C,"H")+COUNTIF(Raw!C:C,"S"))-2000&gt;0,LARGE(Raw!Z:Z,A259+COUNTIF(Raw!C:C,"H")+COUNTIF(Raw!C:C,"S"))-2000,""),""))</f>
        <v/>
      </c>
    </row>
    <row r="260" spans="1:15" x14ac:dyDescent="0.3">
      <c r="A260" s="52">
        <v>257</v>
      </c>
      <c r="B260" s="3" t="str">
        <f t="shared" si="11"/>
        <v/>
      </c>
      <c r="C260" s="52" t="str">
        <f>IF(E260="","",(INDEX(Raw!D:D,MATCH(E260+6000,Raw!Z:Z,0))))</f>
        <v/>
      </c>
      <c r="D260" s="52" t="str">
        <f>IF(E260="","",(INDEX(Raw!A:A,MATCH(E260+6000,Raw!Z:Z,0))))</f>
        <v/>
      </c>
      <c r="E260" s="11" t="str">
        <f>(IFERROR(IF(LARGE(Raw!Z:Z,A260)-6000&gt;0,LARGE(Raw!Z:Z,A260)-6000,""),""))</f>
        <v/>
      </c>
      <c r="G260" s="3" t="str">
        <f t="shared" si="9"/>
        <v/>
      </c>
      <c r="H260" s="52" t="str">
        <f>IF(J260="","",(INDEX(Raw!D:D,MATCH(J260+4000,Raw!Z:Z,0))))</f>
        <v/>
      </c>
      <c r="I260" s="52" t="str">
        <f>IF(J260="","",(INDEX(Raw!A:A,MATCH(J260+4000,Raw!Z:Z,0))))</f>
        <v/>
      </c>
      <c r="J260" s="11" t="str">
        <f>(IFERROR(IF(LARGE(Raw!Z:Z,A260+COUNTIF(Raw!C:C,"H"))-4000&gt;0,LARGE(Raw!Z:Z,A260+COUNTIF(Raw!C:C,"H"))-4000,""),""))</f>
        <v/>
      </c>
      <c r="L260" s="3" t="str">
        <f t="shared" si="10"/>
        <v/>
      </c>
      <c r="M260" s="52" t="str">
        <f>IF(O260="","",(INDEX(Raw!D:D,MATCH(O260+2000,Raw!Z:Z,0))))</f>
        <v/>
      </c>
      <c r="N260" s="52" t="str">
        <f>IF(O260="","",(INDEX(Raw!A:A,MATCH(O260+2000,Raw!Z:Z,0))))</f>
        <v/>
      </c>
      <c r="O260" s="11" t="str">
        <f>(IFERROR(IF(LARGE(Raw!Z:Z,A260+COUNTIF(Raw!C:C,"H")+COUNTIF(Raw!C:C,"S"))-2000&gt;0,LARGE(Raw!Z:Z,A260+COUNTIF(Raw!C:C,"H")+COUNTIF(Raw!C:C,"S"))-2000,""),""))</f>
        <v/>
      </c>
    </row>
    <row r="261" spans="1:15" x14ac:dyDescent="0.3">
      <c r="A261" s="52">
        <v>258</v>
      </c>
      <c r="B261" s="3" t="str">
        <f t="shared" si="11"/>
        <v/>
      </c>
      <c r="C261" s="52" t="str">
        <f>IF(E261="","",(INDEX(Raw!D:D,MATCH(E261+6000,Raw!Z:Z,0))))</f>
        <v/>
      </c>
      <c r="D261" s="52" t="str">
        <f>IF(E261="","",(INDEX(Raw!A:A,MATCH(E261+6000,Raw!Z:Z,0))))</f>
        <v/>
      </c>
      <c r="E261" s="11" t="str">
        <f>(IFERROR(IF(LARGE(Raw!Z:Z,A261)-6000&gt;0,LARGE(Raw!Z:Z,A261)-6000,""),""))</f>
        <v/>
      </c>
      <c r="G261" s="3" t="str">
        <f t="shared" ref="G261:G324" si="12">IFERROR(IF(ROUND(J261,3)=ROUND(J260,3),G260,G260+1),"")</f>
        <v/>
      </c>
      <c r="H261" s="52" t="str">
        <f>IF(J261="","",(INDEX(Raw!D:D,MATCH(J261+4000,Raw!Z:Z,0))))</f>
        <v/>
      </c>
      <c r="I261" s="52" t="str">
        <f>IF(J261="","",(INDEX(Raw!A:A,MATCH(J261+4000,Raw!Z:Z,0))))</f>
        <v/>
      </c>
      <c r="J261" s="11" t="str">
        <f>(IFERROR(IF(LARGE(Raw!Z:Z,A261+COUNTIF(Raw!C:C,"H"))-4000&gt;0,LARGE(Raw!Z:Z,A261+COUNTIF(Raw!C:C,"H"))-4000,""),""))</f>
        <v/>
      </c>
      <c r="L261" s="3" t="str">
        <f t="shared" ref="L261:L324" si="13">IFERROR(IF(ROUND(O261,3)=ROUND(O260,3),L260,L260+1),"")</f>
        <v/>
      </c>
      <c r="M261" s="52" t="str">
        <f>IF(O261="","",(INDEX(Raw!D:D,MATCH(O261+2000,Raw!Z:Z,0))))</f>
        <v/>
      </c>
      <c r="N261" s="52" t="str">
        <f>IF(O261="","",(INDEX(Raw!A:A,MATCH(O261+2000,Raw!Z:Z,0))))</f>
        <v/>
      </c>
      <c r="O261" s="11" t="str">
        <f>(IFERROR(IF(LARGE(Raw!Z:Z,A261+COUNTIF(Raw!C:C,"H")+COUNTIF(Raw!C:C,"S"))-2000&gt;0,LARGE(Raw!Z:Z,A261+COUNTIF(Raw!C:C,"H")+COUNTIF(Raw!C:C,"S"))-2000,""),""))</f>
        <v/>
      </c>
    </row>
    <row r="262" spans="1:15" x14ac:dyDescent="0.3">
      <c r="A262" s="52">
        <v>259</v>
      </c>
      <c r="B262" s="3" t="str">
        <f t="shared" ref="B262:B325" si="14">IFERROR(IF(ROUND(E262,3)=ROUND(E261,3),B261,B261+1),"")</f>
        <v/>
      </c>
      <c r="C262" s="52" t="str">
        <f>IF(E262="","",(INDEX(Raw!D:D,MATCH(E262+6000,Raw!Z:Z,0))))</f>
        <v/>
      </c>
      <c r="D262" s="52" t="str">
        <f>IF(E262="","",(INDEX(Raw!A:A,MATCH(E262+6000,Raw!Z:Z,0))))</f>
        <v/>
      </c>
      <c r="E262" s="11" t="str">
        <f>(IFERROR(IF(LARGE(Raw!Z:Z,A262)-6000&gt;0,LARGE(Raw!Z:Z,A262)-6000,""),""))</f>
        <v/>
      </c>
      <c r="G262" s="3" t="str">
        <f t="shared" si="12"/>
        <v/>
      </c>
      <c r="H262" s="52" t="str">
        <f>IF(J262="","",(INDEX(Raw!D:D,MATCH(J262+4000,Raw!Z:Z,0))))</f>
        <v/>
      </c>
      <c r="I262" s="52" t="str">
        <f>IF(J262="","",(INDEX(Raw!A:A,MATCH(J262+4000,Raw!Z:Z,0))))</f>
        <v/>
      </c>
      <c r="J262" s="11" t="str">
        <f>(IFERROR(IF(LARGE(Raw!Z:Z,A262+COUNTIF(Raw!C:C,"H"))-4000&gt;0,LARGE(Raw!Z:Z,A262+COUNTIF(Raw!C:C,"H"))-4000,""),""))</f>
        <v/>
      </c>
      <c r="L262" s="3" t="str">
        <f t="shared" si="13"/>
        <v/>
      </c>
      <c r="M262" s="52" t="str">
        <f>IF(O262="","",(INDEX(Raw!D:D,MATCH(O262+2000,Raw!Z:Z,0))))</f>
        <v/>
      </c>
      <c r="N262" s="52" t="str">
        <f>IF(O262="","",(INDEX(Raw!A:A,MATCH(O262+2000,Raw!Z:Z,0))))</f>
        <v/>
      </c>
      <c r="O262" s="11" t="str">
        <f>(IFERROR(IF(LARGE(Raw!Z:Z,A262+COUNTIF(Raw!C:C,"H")+COUNTIF(Raw!C:C,"S"))-2000&gt;0,LARGE(Raw!Z:Z,A262+COUNTIF(Raw!C:C,"H")+COUNTIF(Raw!C:C,"S"))-2000,""),""))</f>
        <v/>
      </c>
    </row>
    <row r="263" spans="1:15" x14ac:dyDescent="0.3">
      <c r="A263" s="52">
        <v>260</v>
      </c>
      <c r="B263" s="3" t="str">
        <f t="shared" si="14"/>
        <v/>
      </c>
      <c r="C263" s="52" t="str">
        <f>IF(E263="","",(INDEX(Raw!D:D,MATCH(E263+6000,Raw!Z:Z,0))))</f>
        <v/>
      </c>
      <c r="D263" s="52" t="str">
        <f>IF(E263="","",(INDEX(Raw!A:A,MATCH(E263+6000,Raw!Z:Z,0))))</f>
        <v/>
      </c>
      <c r="E263" s="11" t="str">
        <f>(IFERROR(IF(LARGE(Raw!Z:Z,A263)-6000&gt;0,LARGE(Raw!Z:Z,A263)-6000,""),""))</f>
        <v/>
      </c>
      <c r="G263" s="3" t="str">
        <f t="shared" si="12"/>
        <v/>
      </c>
      <c r="H263" s="52" t="str">
        <f>IF(J263="","",(INDEX(Raw!D:D,MATCH(J263+4000,Raw!Z:Z,0))))</f>
        <v/>
      </c>
      <c r="I263" s="52" t="str">
        <f>IF(J263="","",(INDEX(Raw!A:A,MATCH(J263+4000,Raw!Z:Z,0))))</f>
        <v/>
      </c>
      <c r="J263" s="11" t="str">
        <f>(IFERROR(IF(LARGE(Raw!Z:Z,A263+COUNTIF(Raw!C:C,"H"))-4000&gt;0,LARGE(Raw!Z:Z,A263+COUNTIF(Raw!C:C,"H"))-4000,""),""))</f>
        <v/>
      </c>
      <c r="L263" s="3" t="str">
        <f t="shared" si="13"/>
        <v/>
      </c>
      <c r="M263" s="52" t="str">
        <f>IF(O263="","",(INDEX(Raw!D:D,MATCH(O263+2000,Raw!Z:Z,0))))</f>
        <v/>
      </c>
      <c r="N263" s="52" t="str">
        <f>IF(O263="","",(INDEX(Raw!A:A,MATCH(O263+2000,Raw!Z:Z,0))))</f>
        <v/>
      </c>
      <c r="O263" s="11" t="str">
        <f>(IFERROR(IF(LARGE(Raw!Z:Z,A263+COUNTIF(Raw!C:C,"H")+COUNTIF(Raw!C:C,"S"))-2000&gt;0,LARGE(Raw!Z:Z,A263+COUNTIF(Raw!C:C,"H")+COUNTIF(Raw!C:C,"S"))-2000,""),""))</f>
        <v/>
      </c>
    </row>
    <row r="264" spans="1:15" x14ac:dyDescent="0.3">
      <c r="A264" s="52">
        <v>261</v>
      </c>
      <c r="B264" s="3" t="str">
        <f t="shared" si="14"/>
        <v/>
      </c>
      <c r="C264" s="52" t="str">
        <f>IF(E264="","",(INDEX(Raw!D:D,MATCH(E264+6000,Raw!Z:Z,0))))</f>
        <v/>
      </c>
      <c r="D264" s="52" t="str">
        <f>IF(E264="","",(INDEX(Raw!A:A,MATCH(E264+6000,Raw!Z:Z,0))))</f>
        <v/>
      </c>
      <c r="E264" s="11" t="str">
        <f>(IFERROR(IF(LARGE(Raw!Z:Z,A264)-6000&gt;0,LARGE(Raw!Z:Z,A264)-6000,""),""))</f>
        <v/>
      </c>
      <c r="G264" s="3" t="str">
        <f t="shared" si="12"/>
        <v/>
      </c>
      <c r="H264" s="52" t="str">
        <f>IF(J264="","",(INDEX(Raw!D:D,MATCH(J264+4000,Raw!Z:Z,0))))</f>
        <v/>
      </c>
      <c r="I264" s="52" t="str">
        <f>IF(J264="","",(INDEX(Raw!A:A,MATCH(J264+4000,Raw!Z:Z,0))))</f>
        <v/>
      </c>
      <c r="J264" s="11" t="str">
        <f>(IFERROR(IF(LARGE(Raw!Z:Z,A264+COUNTIF(Raw!C:C,"H"))-4000&gt;0,LARGE(Raw!Z:Z,A264+COUNTIF(Raw!C:C,"H"))-4000,""),""))</f>
        <v/>
      </c>
      <c r="L264" s="3" t="str">
        <f t="shared" si="13"/>
        <v/>
      </c>
      <c r="M264" s="52" t="str">
        <f>IF(O264="","",(INDEX(Raw!D:D,MATCH(O264+2000,Raw!Z:Z,0))))</f>
        <v/>
      </c>
      <c r="N264" s="52" t="str">
        <f>IF(O264="","",(INDEX(Raw!A:A,MATCH(O264+2000,Raw!Z:Z,0))))</f>
        <v/>
      </c>
      <c r="O264" s="11" t="str">
        <f>(IFERROR(IF(LARGE(Raw!Z:Z,A264+COUNTIF(Raw!C:C,"H")+COUNTIF(Raw!C:C,"S"))-2000&gt;0,LARGE(Raw!Z:Z,A264+COUNTIF(Raw!C:C,"H")+COUNTIF(Raw!C:C,"S"))-2000,""),""))</f>
        <v/>
      </c>
    </row>
    <row r="265" spans="1:15" x14ac:dyDescent="0.3">
      <c r="A265" s="52">
        <v>262</v>
      </c>
      <c r="B265" s="3" t="str">
        <f t="shared" si="14"/>
        <v/>
      </c>
      <c r="C265" s="52" t="str">
        <f>IF(E265="","",(INDEX(Raw!D:D,MATCH(E265+6000,Raw!Z:Z,0))))</f>
        <v/>
      </c>
      <c r="D265" s="52" t="str">
        <f>IF(E265="","",(INDEX(Raw!A:A,MATCH(E265+6000,Raw!Z:Z,0))))</f>
        <v/>
      </c>
      <c r="E265" s="11" t="str">
        <f>(IFERROR(IF(LARGE(Raw!Z:Z,A265)-6000&gt;0,LARGE(Raw!Z:Z,A265)-6000,""),""))</f>
        <v/>
      </c>
      <c r="G265" s="3" t="str">
        <f t="shared" si="12"/>
        <v/>
      </c>
      <c r="H265" s="52" t="str">
        <f>IF(J265="","",(INDEX(Raw!D:D,MATCH(J265+4000,Raw!Z:Z,0))))</f>
        <v/>
      </c>
      <c r="I265" s="52" t="str">
        <f>IF(J265="","",(INDEX(Raw!A:A,MATCH(J265+4000,Raw!Z:Z,0))))</f>
        <v/>
      </c>
      <c r="J265" s="11" t="str">
        <f>(IFERROR(IF(LARGE(Raw!Z:Z,A265+COUNTIF(Raw!C:C,"H"))-4000&gt;0,LARGE(Raw!Z:Z,A265+COUNTIF(Raw!C:C,"H"))-4000,""),""))</f>
        <v/>
      </c>
      <c r="L265" s="3" t="str">
        <f t="shared" si="13"/>
        <v/>
      </c>
      <c r="M265" s="52" t="str">
        <f>IF(O265="","",(INDEX(Raw!D:D,MATCH(O265+2000,Raw!Z:Z,0))))</f>
        <v/>
      </c>
      <c r="N265" s="52" t="str">
        <f>IF(O265="","",(INDEX(Raw!A:A,MATCH(O265+2000,Raw!Z:Z,0))))</f>
        <v/>
      </c>
      <c r="O265" s="11" t="str">
        <f>(IFERROR(IF(LARGE(Raw!Z:Z,A265+COUNTIF(Raw!C:C,"H")+COUNTIF(Raw!C:C,"S"))-2000&gt;0,LARGE(Raw!Z:Z,A265+COUNTIF(Raw!C:C,"H")+COUNTIF(Raw!C:C,"S"))-2000,""),""))</f>
        <v/>
      </c>
    </row>
    <row r="266" spans="1:15" x14ac:dyDescent="0.3">
      <c r="A266" s="52">
        <v>263</v>
      </c>
      <c r="B266" s="3" t="str">
        <f t="shared" si="14"/>
        <v/>
      </c>
      <c r="C266" s="52" t="str">
        <f>IF(E266="","",(INDEX(Raw!D:D,MATCH(E266+6000,Raw!Z:Z,0))))</f>
        <v/>
      </c>
      <c r="D266" s="52" t="str">
        <f>IF(E266="","",(INDEX(Raw!A:A,MATCH(E266+6000,Raw!Z:Z,0))))</f>
        <v/>
      </c>
      <c r="E266" s="11" t="str">
        <f>(IFERROR(IF(LARGE(Raw!Z:Z,A266)-6000&gt;0,LARGE(Raw!Z:Z,A266)-6000,""),""))</f>
        <v/>
      </c>
      <c r="G266" s="3" t="str">
        <f t="shared" si="12"/>
        <v/>
      </c>
      <c r="H266" s="52" t="str">
        <f>IF(J266="","",(INDEX(Raw!D:D,MATCH(J266+4000,Raw!Z:Z,0))))</f>
        <v/>
      </c>
      <c r="I266" s="52" t="str">
        <f>IF(J266="","",(INDEX(Raw!A:A,MATCH(J266+4000,Raw!Z:Z,0))))</f>
        <v/>
      </c>
      <c r="J266" s="11" t="str">
        <f>(IFERROR(IF(LARGE(Raw!Z:Z,A266+COUNTIF(Raw!C:C,"H"))-4000&gt;0,LARGE(Raw!Z:Z,A266+COUNTIF(Raw!C:C,"H"))-4000,""),""))</f>
        <v/>
      </c>
      <c r="L266" s="3" t="str">
        <f t="shared" si="13"/>
        <v/>
      </c>
      <c r="M266" s="52" t="str">
        <f>IF(O266="","",(INDEX(Raw!D:D,MATCH(O266+2000,Raw!Z:Z,0))))</f>
        <v/>
      </c>
      <c r="N266" s="52" t="str">
        <f>IF(O266="","",(INDEX(Raw!A:A,MATCH(O266+2000,Raw!Z:Z,0))))</f>
        <v/>
      </c>
      <c r="O266" s="11" t="str">
        <f>(IFERROR(IF(LARGE(Raw!Z:Z,A266+COUNTIF(Raw!C:C,"H")+COUNTIF(Raw!C:C,"S"))-2000&gt;0,LARGE(Raw!Z:Z,A266+COUNTIF(Raw!C:C,"H")+COUNTIF(Raw!C:C,"S"))-2000,""),""))</f>
        <v/>
      </c>
    </row>
    <row r="267" spans="1:15" x14ac:dyDescent="0.3">
      <c r="A267" s="52">
        <v>264</v>
      </c>
      <c r="B267" s="3" t="str">
        <f t="shared" si="14"/>
        <v/>
      </c>
      <c r="C267" s="52" t="str">
        <f>IF(E267="","",(INDEX(Raw!D:D,MATCH(E267+6000,Raw!Z:Z,0))))</f>
        <v/>
      </c>
      <c r="D267" s="52" t="str">
        <f>IF(E267="","",(INDEX(Raw!A:A,MATCH(E267+6000,Raw!Z:Z,0))))</f>
        <v/>
      </c>
      <c r="E267" s="11" t="str">
        <f>(IFERROR(IF(LARGE(Raw!Z:Z,A267)-6000&gt;0,LARGE(Raw!Z:Z,A267)-6000,""),""))</f>
        <v/>
      </c>
      <c r="G267" s="3" t="str">
        <f t="shared" si="12"/>
        <v/>
      </c>
      <c r="H267" s="52" t="str">
        <f>IF(J267="","",(INDEX(Raw!D:D,MATCH(J267+4000,Raw!Z:Z,0))))</f>
        <v/>
      </c>
      <c r="I267" s="52" t="str">
        <f>IF(J267="","",(INDEX(Raw!A:A,MATCH(J267+4000,Raw!Z:Z,0))))</f>
        <v/>
      </c>
      <c r="J267" s="11" t="str">
        <f>(IFERROR(IF(LARGE(Raw!Z:Z,A267+COUNTIF(Raw!C:C,"H"))-4000&gt;0,LARGE(Raw!Z:Z,A267+COUNTIF(Raw!C:C,"H"))-4000,""),""))</f>
        <v/>
      </c>
      <c r="L267" s="3" t="str">
        <f t="shared" si="13"/>
        <v/>
      </c>
      <c r="M267" s="52" t="str">
        <f>IF(O267="","",(INDEX(Raw!D:D,MATCH(O267+2000,Raw!Z:Z,0))))</f>
        <v/>
      </c>
      <c r="N267" s="52" t="str">
        <f>IF(O267="","",(INDEX(Raw!A:A,MATCH(O267+2000,Raw!Z:Z,0))))</f>
        <v/>
      </c>
      <c r="O267" s="11" t="str">
        <f>(IFERROR(IF(LARGE(Raw!Z:Z,A267+COUNTIF(Raw!C:C,"H")+COUNTIF(Raw!C:C,"S"))-2000&gt;0,LARGE(Raw!Z:Z,A267+COUNTIF(Raw!C:C,"H")+COUNTIF(Raw!C:C,"S"))-2000,""),""))</f>
        <v/>
      </c>
    </row>
    <row r="268" spans="1:15" x14ac:dyDescent="0.3">
      <c r="A268" s="52">
        <v>265</v>
      </c>
      <c r="B268" s="3" t="str">
        <f t="shared" si="14"/>
        <v/>
      </c>
      <c r="C268" s="52" t="str">
        <f>IF(E268="","",(INDEX(Raw!D:D,MATCH(E268+6000,Raw!Z:Z,0))))</f>
        <v/>
      </c>
      <c r="D268" s="52" t="str">
        <f>IF(E268="","",(INDEX(Raw!A:A,MATCH(E268+6000,Raw!Z:Z,0))))</f>
        <v/>
      </c>
      <c r="E268" s="11" t="str">
        <f>(IFERROR(IF(LARGE(Raw!Z:Z,A268)-6000&gt;0,LARGE(Raw!Z:Z,A268)-6000,""),""))</f>
        <v/>
      </c>
      <c r="G268" s="3" t="str">
        <f t="shared" si="12"/>
        <v/>
      </c>
      <c r="H268" s="52" t="str">
        <f>IF(J268="","",(INDEX(Raw!D:D,MATCH(J268+4000,Raw!Z:Z,0))))</f>
        <v/>
      </c>
      <c r="I268" s="52" t="str">
        <f>IF(J268="","",(INDEX(Raw!A:A,MATCH(J268+4000,Raw!Z:Z,0))))</f>
        <v/>
      </c>
      <c r="J268" s="11" t="str">
        <f>(IFERROR(IF(LARGE(Raw!Z:Z,A268+COUNTIF(Raw!C:C,"H"))-4000&gt;0,LARGE(Raw!Z:Z,A268+COUNTIF(Raw!C:C,"H"))-4000,""),""))</f>
        <v/>
      </c>
      <c r="L268" s="3" t="str">
        <f t="shared" si="13"/>
        <v/>
      </c>
      <c r="M268" s="52" t="str">
        <f>IF(O268="","",(INDEX(Raw!D:D,MATCH(O268+2000,Raw!Z:Z,0))))</f>
        <v/>
      </c>
      <c r="N268" s="52" t="str">
        <f>IF(O268="","",(INDEX(Raw!A:A,MATCH(O268+2000,Raw!Z:Z,0))))</f>
        <v/>
      </c>
      <c r="O268" s="11" t="str">
        <f>(IFERROR(IF(LARGE(Raw!Z:Z,A268+COUNTIF(Raw!C:C,"H")+COUNTIF(Raw!C:C,"S"))-2000&gt;0,LARGE(Raw!Z:Z,A268+COUNTIF(Raw!C:C,"H")+COUNTIF(Raw!C:C,"S"))-2000,""),""))</f>
        <v/>
      </c>
    </row>
    <row r="269" spans="1:15" x14ac:dyDescent="0.3">
      <c r="A269" s="52">
        <v>266</v>
      </c>
      <c r="B269" s="3" t="str">
        <f t="shared" si="14"/>
        <v/>
      </c>
      <c r="C269" s="52" t="str">
        <f>IF(E269="","",(INDEX(Raw!D:D,MATCH(E269+6000,Raw!Z:Z,0))))</f>
        <v/>
      </c>
      <c r="D269" s="52" t="str">
        <f>IF(E269="","",(INDEX(Raw!A:A,MATCH(E269+6000,Raw!Z:Z,0))))</f>
        <v/>
      </c>
      <c r="E269" s="11" t="str">
        <f>(IFERROR(IF(LARGE(Raw!Z:Z,A269)-6000&gt;0,LARGE(Raw!Z:Z,A269)-6000,""),""))</f>
        <v/>
      </c>
      <c r="G269" s="3" t="str">
        <f t="shared" si="12"/>
        <v/>
      </c>
      <c r="H269" s="52" t="str">
        <f>IF(J269="","",(INDEX(Raw!D:D,MATCH(J269+4000,Raw!Z:Z,0))))</f>
        <v/>
      </c>
      <c r="I269" s="52" t="str">
        <f>IF(J269="","",(INDEX(Raw!A:A,MATCH(J269+4000,Raw!Z:Z,0))))</f>
        <v/>
      </c>
      <c r="J269" s="11" t="str">
        <f>(IFERROR(IF(LARGE(Raw!Z:Z,A269+COUNTIF(Raw!C:C,"H"))-4000&gt;0,LARGE(Raw!Z:Z,A269+COUNTIF(Raw!C:C,"H"))-4000,""),""))</f>
        <v/>
      </c>
      <c r="L269" s="3" t="str">
        <f t="shared" si="13"/>
        <v/>
      </c>
      <c r="M269" s="52" t="str">
        <f>IF(O269="","",(INDEX(Raw!D:D,MATCH(O269+2000,Raw!Z:Z,0))))</f>
        <v/>
      </c>
      <c r="N269" s="52" t="str">
        <f>IF(O269="","",(INDEX(Raw!A:A,MATCH(O269+2000,Raw!Z:Z,0))))</f>
        <v/>
      </c>
      <c r="O269" s="11" t="str">
        <f>(IFERROR(IF(LARGE(Raw!Z:Z,A269+COUNTIF(Raw!C:C,"H")+COUNTIF(Raw!C:C,"S"))-2000&gt;0,LARGE(Raw!Z:Z,A269+COUNTIF(Raw!C:C,"H")+COUNTIF(Raw!C:C,"S"))-2000,""),""))</f>
        <v/>
      </c>
    </row>
    <row r="270" spans="1:15" x14ac:dyDescent="0.3">
      <c r="A270" s="52">
        <v>267</v>
      </c>
      <c r="B270" s="3" t="str">
        <f t="shared" si="14"/>
        <v/>
      </c>
      <c r="C270" s="52" t="str">
        <f>IF(E270="","",(INDEX(Raw!D:D,MATCH(E270+6000,Raw!Z:Z,0))))</f>
        <v/>
      </c>
      <c r="D270" s="52" t="str">
        <f>IF(E270="","",(INDEX(Raw!A:A,MATCH(E270+6000,Raw!Z:Z,0))))</f>
        <v/>
      </c>
      <c r="E270" s="11" t="str">
        <f>(IFERROR(IF(LARGE(Raw!Z:Z,A270)-6000&gt;0,LARGE(Raw!Z:Z,A270)-6000,""),""))</f>
        <v/>
      </c>
      <c r="G270" s="3" t="str">
        <f t="shared" si="12"/>
        <v/>
      </c>
      <c r="H270" s="52" t="str">
        <f>IF(J270="","",(INDEX(Raw!D:D,MATCH(J270+4000,Raw!Z:Z,0))))</f>
        <v/>
      </c>
      <c r="I270" s="52" t="str">
        <f>IF(J270="","",(INDEX(Raw!A:A,MATCH(J270+4000,Raw!Z:Z,0))))</f>
        <v/>
      </c>
      <c r="J270" s="11" t="str">
        <f>(IFERROR(IF(LARGE(Raw!Z:Z,A270+COUNTIF(Raw!C:C,"H"))-4000&gt;0,LARGE(Raw!Z:Z,A270+COUNTIF(Raw!C:C,"H"))-4000,""),""))</f>
        <v/>
      </c>
      <c r="L270" s="3" t="str">
        <f t="shared" si="13"/>
        <v/>
      </c>
      <c r="M270" s="52" t="str">
        <f>IF(O270="","",(INDEX(Raw!D:D,MATCH(O270+2000,Raw!Z:Z,0))))</f>
        <v/>
      </c>
      <c r="N270" s="52" t="str">
        <f>IF(O270="","",(INDEX(Raw!A:A,MATCH(O270+2000,Raw!Z:Z,0))))</f>
        <v/>
      </c>
      <c r="O270" s="11" t="str">
        <f>(IFERROR(IF(LARGE(Raw!Z:Z,A270+COUNTIF(Raw!C:C,"H")+COUNTIF(Raw!C:C,"S"))-2000&gt;0,LARGE(Raw!Z:Z,A270+COUNTIF(Raw!C:C,"H")+COUNTIF(Raw!C:C,"S"))-2000,""),""))</f>
        <v/>
      </c>
    </row>
    <row r="271" spans="1:15" x14ac:dyDescent="0.3">
      <c r="A271" s="52">
        <v>268</v>
      </c>
      <c r="B271" s="3" t="str">
        <f t="shared" si="14"/>
        <v/>
      </c>
      <c r="C271" s="52" t="str">
        <f>IF(E271="","",(INDEX(Raw!D:D,MATCH(E271+6000,Raw!Z:Z,0))))</f>
        <v/>
      </c>
      <c r="D271" s="52" t="str">
        <f>IF(E271="","",(INDEX(Raw!A:A,MATCH(E271+6000,Raw!Z:Z,0))))</f>
        <v/>
      </c>
      <c r="E271" s="11" t="str">
        <f>(IFERROR(IF(LARGE(Raw!Z:Z,A271)-6000&gt;0,LARGE(Raw!Z:Z,A271)-6000,""),""))</f>
        <v/>
      </c>
      <c r="G271" s="3" t="str">
        <f t="shared" si="12"/>
        <v/>
      </c>
      <c r="H271" s="52" t="str">
        <f>IF(J271="","",(INDEX(Raw!D:D,MATCH(J271+4000,Raw!Z:Z,0))))</f>
        <v/>
      </c>
      <c r="I271" s="52" t="str">
        <f>IF(J271="","",(INDEX(Raw!A:A,MATCH(J271+4000,Raw!Z:Z,0))))</f>
        <v/>
      </c>
      <c r="J271" s="11" t="str">
        <f>(IFERROR(IF(LARGE(Raw!Z:Z,A271+COUNTIF(Raw!C:C,"H"))-4000&gt;0,LARGE(Raw!Z:Z,A271+COUNTIF(Raw!C:C,"H"))-4000,""),""))</f>
        <v/>
      </c>
      <c r="L271" s="3" t="str">
        <f t="shared" si="13"/>
        <v/>
      </c>
      <c r="M271" s="52" t="str">
        <f>IF(O271="","",(INDEX(Raw!D:D,MATCH(O271+2000,Raw!Z:Z,0))))</f>
        <v/>
      </c>
      <c r="N271" s="52" t="str">
        <f>IF(O271="","",(INDEX(Raw!A:A,MATCH(O271+2000,Raw!Z:Z,0))))</f>
        <v/>
      </c>
      <c r="O271" s="11" t="str">
        <f>(IFERROR(IF(LARGE(Raw!Z:Z,A271+COUNTIF(Raw!C:C,"H")+COUNTIF(Raw!C:C,"S"))-2000&gt;0,LARGE(Raw!Z:Z,A271+COUNTIF(Raw!C:C,"H")+COUNTIF(Raw!C:C,"S"))-2000,""),""))</f>
        <v/>
      </c>
    </row>
    <row r="272" spans="1:15" x14ac:dyDescent="0.3">
      <c r="A272" s="52">
        <v>269</v>
      </c>
      <c r="B272" s="3" t="str">
        <f t="shared" si="14"/>
        <v/>
      </c>
      <c r="C272" s="52" t="str">
        <f>IF(E272="","",(INDEX(Raw!D:D,MATCH(E272+6000,Raw!Z:Z,0))))</f>
        <v/>
      </c>
      <c r="D272" s="52" t="str">
        <f>IF(E272="","",(INDEX(Raw!A:A,MATCH(E272+6000,Raw!Z:Z,0))))</f>
        <v/>
      </c>
      <c r="E272" s="11" t="str">
        <f>(IFERROR(IF(LARGE(Raw!Z:Z,A272)-6000&gt;0,LARGE(Raw!Z:Z,A272)-6000,""),""))</f>
        <v/>
      </c>
      <c r="G272" s="3" t="str">
        <f t="shared" si="12"/>
        <v/>
      </c>
      <c r="H272" s="52" t="str">
        <f>IF(J272="","",(INDEX(Raw!D:D,MATCH(J272+4000,Raw!Z:Z,0))))</f>
        <v/>
      </c>
      <c r="I272" s="52" t="str">
        <f>IF(J272="","",(INDEX(Raw!A:A,MATCH(J272+4000,Raw!Z:Z,0))))</f>
        <v/>
      </c>
      <c r="J272" s="11" t="str">
        <f>(IFERROR(IF(LARGE(Raw!Z:Z,A272+COUNTIF(Raw!C:C,"H"))-4000&gt;0,LARGE(Raw!Z:Z,A272+COUNTIF(Raw!C:C,"H"))-4000,""),""))</f>
        <v/>
      </c>
      <c r="L272" s="3" t="str">
        <f t="shared" si="13"/>
        <v/>
      </c>
      <c r="M272" s="52" t="str">
        <f>IF(O272="","",(INDEX(Raw!D:D,MATCH(O272+2000,Raw!Z:Z,0))))</f>
        <v/>
      </c>
      <c r="N272" s="52" t="str">
        <f>IF(O272="","",(INDEX(Raw!A:A,MATCH(O272+2000,Raw!Z:Z,0))))</f>
        <v/>
      </c>
      <c r="O272" s="11" t="str">
        <f>(IFERROR(IF(LARGE(Raw!Z:Z,A272+COUNTIF(Raw!C:C,"H")+COUNTIF(Raw!C:C,"S"))-2000&gt;0,LARGE(Raw!Z:Z,A272+COUNTIF(Raw!C:C,"H")+COUNTIF(Raw!C:C,"S"))-2000,""),""))</f>
        <v/>
      </c>
    </row>
    <row r="273" spans="1:15" x14ac:dyDescent="0.3">
      <c r="A273" s="52">
        <v>270</v>
      </c>
      <c r="B273" s="3" t="str">
        <f t="shared" si="14"/>
        <v/>
      </c>
      <c r="C273" s="52" t="str">
        <f>IF(E273="","",(INDEX(Raw!D:D,MATCH(E273+6000,Raw!Z:Z,0))))</f>
        <v/>
      </c>
      <c r="D273" s="52" t="str">
        <f>IF(E273="","",(INDEX(Raw!A:A,MATCH(E273+6000,Raw!Z:Z,0))))</f>
        <v/>
      </c>
      <c r="E273" s="11" t="str">
        <f>(IFERROR(IF(LARGE(Raw!Z:Z,A273)-6000&gt;0,LARGE(Raw!Z:Z,A273)-6000,""),""))</f>
        <v/>
      </c>
      <c r="G273" s="3" t="str">
        <f t="shared" si="12"/>
        <v/>
      </c>
      <c r="H273" s="52" t="str">
        <f>IF(J273="","",(INDEX(Raw!D:D,MATCH(J273+4000,Raw!Z:Z,0))))</f>
        <v/>
      </c>
      <c r="I273" s="52" t="str">
        <f>IF(J273="","",(INDEX(Raw!A:A,MATCH(J273+4000,Raw!Z:Z,0))))</f>
        <v/>
      </c>
      <c r="J273" s="11" t="str">
        <f>(IFERROR(IF(LARGE(Raw!Z:Z,A273+COUNTIF(Raw!C:C,"H"))-4000&gt;0,LARGE(Raw!Z:Z,A273+COUNTIF(Raw!C:C,"H"))-4000,""),""))</f>
        <v/>
      </c>
      <c r="L273" s="3" t="str">
        <f t="shared" si="13"/>
        <v/>
      </c>
      <c r="M273" s="52" t="str">
        <f>IF(O273="","",(INDEX(Raw!D:D,MATCH(O273+2000,Raw!Z:Z,0))))</f>
        <v/>
      </c>
      <c r="N273" s="52" t="str">
        <f>IF(O273="","",(INDEX(Raw!A:A,MATCH(O273+2000,Raw!Z:Z,0))))</f>
        <v/>
      </c>
      <c r="O273" s="11" t="str">
        <f>(IFERROR(IF(LARGE(Raw!Z:Z,A273+COUNTIF(Raw!C:C,"H")+COUNTIF(Raw!C:C,"S"))-2000&gt;0,LARGE(Raw!Z:Z,A273+COUNTIF(Raw!C:C,"H")+COUNTIF(Raw!C:C,"S"))-2000,""),""))</f>
        <v/>
      </c>
    </row>
    <row r="274" spans="1:15" x14ac:dyDescent="0.3">
      <c r="A274" s="52">
        <v>271</v>
      </c>
      <c r="B274" s="3" t="str">
        <f t="shared" si="14"/>
        <v/>
      </c>
      <c r="C274" s="52" t="str">
        <f>IF(E274="","",(INDEX(Raw!D:D,MATCH(E274+6000,Raw!Z:Z,0))))</f>
        <v/>
      </c>
      <c r="D274" s="52" t="str">
        <f>IF(E274="","",(INDEX(Raw!A:A,MATCH(E274+6000,Raw!Z:Z,0))))</f>
        <v/>
      </c>
      <c r="E274" s="11" t="str">
        <f>(IFERROR(IF(LARGE(Raw!Z:Z,A274)-6000&gt;0,LARGE(Raw!Z:Z,A274)-6000,""),""))</f>
        <v/>
      </c>
      <c r="G274" s="3" t="str">
        <f t="shared" si="12"/>
        <v/>
      </c>
      <c r="H274" s="52" t="str">
        <f>IF(J274="","",(INDEX(Raw!D:D,MATCH(J274+4000,Raw!Z:Z,0))))</f>
        <v/>
      </c>
      <c r="I274" s="52" t="str">
        <f>IF(J274="","",(INDEX(Raw!A:A,MATCH(J274+4000,Raw!Z:Z,0))))</f>
        <v/>
      </c>
      <c r="J274" s="11" t="str">
        <f>(IFERROR(IF(LARGE(Raw!Z:Z,A274+COUNTIF(Raw!C:C,"H"))-4000&gt;0,LARGE(Raw!Z:Z,A274+COUNTIF(Raw!C:C,"H"))-4000,""),""))</f>
        <v/>
      </c>
      <c r="L274" s="3" t="str">
        <f t="shared" si="13"/>
        <v/>
      </c>
      <c r="M274" s="52" t="str">
        <f>IF(O274="","",(INDEX(Raw!D:D,MATCH(O274+2000,Raw!Z:Z,0))))</f>
        <v/>
      </c>
      <c r="N274" s="52" t="str">
        <f>IF(O274="","",(INDEX(Raw!A:A,MATCH(O274+2000,Raw!Z:Z,0))))</f>
        <v/>
      </c>
      <c r="O274" s="11" t="str">
        <f>(IFERROR(IF(LARGE(Raw!Z:Z,A274+COUNTIF(Raw!C:C,"H")+COUNTIF(Raw!C:C,"S"))-2000&gt;0,LARGE(Raw!Z:Z,A274+COUNTIF(Raw!C:C,"H")+COUNTIF(Raw!C:C,"S"))-2000,""),""))</f>
        <v/>
      </c>
    </row>
    <row r="275" spans="1:15" x14ac:dyDescent="0.3">
      <c r="A275" s="52">
        <v>272</v>
      </c>
      <c r="B275" s="3" t="str">
        <f t="shared" si="14"/>
        <v/>
      </c>
      <c r="C275" s="52" t="str">
        <f>IF(E275="","",(INDEX(Raw!D:D,MATCH(E275+6000,Raw!Z:Z,0))))</f>
        <v/>
      </c>
      <c r="D275" s="52" t="str">
        <f>IF(E275="","",(INDEX(Raw!A:A,MATCH(E275+6000,Raw!Z:Z,0))))</f>
        <v/>
      </c>
      <c r="E275" s="11" t="str">
        <f>(IFERROR(IF(LARGE(Raw!Z:Z,A275)-6000&gt;0,LARGE(Raw!Z:Z,A275)-6000,""),""))</f>
        <v/>
      </c>
      <c r="G275" s="3" t="str">
        <f t="shared" si="12"/>
        <v/>
      </c>
      <c r="H275" s="52" t="str">
        <f>IF(J275="","",(INDEX(Raw!D:D,MATCH(J275+4000,Raw!Z:Z,0))))</f>
        <v/>
      </c>
      <c r="I275" s="52" t="str">
        <f>IF(J275="","",(INDEX(Raw!A:A,MATCH(J275+4000,Raw!Z:Z,0))))</f>
        <v/>
      </c>
      <c r="J275" s="11" t="str">
        <f>(IFERROR(IF(LARGE(Raw!Z:Z,A275+COUNTIF(Raw!C:C,"H"))-4000&gt;0,LARGE(Raw!Z:Z,A275+COUNTIF(Raw!C:C,"H"))-4000,""),""))</f>
        <v/>
      </c>
      <c r="L275" s="3" t="str">
        <f t="shared" si="13"/>
        <v/>
      </c>
      <c r="M275" s="52" t="str">
        <f>IF(O275="","",(INDEX(Raw!D:D,MATCH(O275+2000,Raw!Z:Z,0))))</f>
        <v/>
      </c>
      <c r="N275" s="52" t="str">
        <f>IF(O275="","",(INDEX(Raw!A:A,MATCH(O275+2000,Raw!Z:Z,0))))</f>
        <v/>
      </c>
      <c r="O275" s="11" t="str">
        <f>(IFERROR(IF(LARGE(Raw!Z:Z,A275+COUNTIF(Raw!C:C,"H")+COUNTIF(Raw!C:C,"S"))-2000&gt;0,LARGE(Raw!Z:Z,A275+COUNTIF(Raw!C:C,"H")+COUNTIF(Raw!C:C,"S"))-2000,""),""))</f>
        <v/>
      </c>
    </row>
    <row r="276" spans="1:15" x14ac:dyDescent="0.3">
      <c r="A276" s="52">
        <v>273</v>
      </c>
      <c r="B276" s="3" t="str">
        <f t="shared" si="14"/>
        <v/>
      </c>
      <c r="C276" s="52" t="str">
        <f>IF(E276="","",(INDEX(Raw!D:D,MATCH(E276+6000,Raw!Z:Z,0))))</f>
        <v/>
      </c>
      <c r="D276" s="52" t="str">
        <f>IF(E276="","",(INDEX(Raw!A:A,MATCH(E276+6000,Raw!Z:Z,0))))</f>
        <v/>
      </c>
      <c r="E276" s="11" t="str">
        <f>(IFERROR(IF(LARGE(Raw!Z:Z,A276)-6000&gt;0,LARGE(Raw!Z:Z,A276)-6000,""),""))</f>
        <v/>
      </c>
      <c r="G276" s="3" t="str">
        <f t="shared" si="12"/>
        <v/>
      </c>
      <c r="H276" s="52" t="str">
        <f>IF(J276="","",(INDEX(Raw!D:D,MATCH(J276+4000,Raw!Z:Z,0))))</f>
        <v/>
      </c>
      <c r="I276" s="52" t="str">
        <f>IF(J276="","",(INDEX(Raw!A:A,MATCH(J276+4000,Raw!Z:Z,0))))</f>
        <v/>
      </c>
      <c r="J276" s="11" t="str">
        <f>(IFERROR(IF(LARGE(Raw!Z:Z,A276+COUNTIF(Raw!C:C,"H"))-4000&gt;0,LARGE(Raw!Z:Z,A276+COUNTIF(Raw!C:C,"H"))-4000,""),""))</f>
        <v/>
      </c>
      <c r="L276" s="3" t="str">
        <f t="shared" si="13"/>
        <v/>
      </c>
      <c r="M276" s="52" t="str">
        <f>IF(O276="","",(INDEX(Raw!D:D,MATCH(O276+2000,Raw!Z:Z,0))))</f>
        <v/>
      </c>
      <c r="N276" s="52" t="str">
        <f>IF(O276="","",(INDEX(Raw!A:A,MATCH(O276+2000,Raw!Z:Z,0))))</f>
        <v/>
      </c>
      <c r="O276" s="11" t="str">
        <f>(IFERROR(IF(LARGE(Raw!Z:Z,A276+COUNTIF(Raw!C:C,"H")+COUNTIF(Raw!C:C,"S"))-2000&gt;0,LARGE(Raw!Z:Z,A276+COUNTIF(Raw!C:C,"H")+COUNTIF(Raw!C:C,"S"))-2000,""),""))</f>
        <v/>
      </c>
    </row>
    <row r="277" spans="1:15" x14ac:dyDescent="0.3">
      <c r="A277" s="52">
        <v>274</v>
      </c>
      <c r="B277" s="3" t="str">
        <f t="shared" si="14"/>
        <v/>
      </c>
      <c r="C277" s="52" t="str">
        <f>IF(E277="","",(INDEX(Raw!D:D,MATCH(E277+6000,Raw!Z:Z,0))))</f>
        <v/>
      </c>
      <c r="D277" s="52" t="str">
        <f>IF(E277="","",(INDEX(Raw!A:A,MATCH(E277+6000,Raw!Z:Z,0))))</f>
        <v/>
      </c>
      <c r="E277" s="11" t="str">
        <f>(IFERROR(IF(LARGE(Raw!Z:Z,A277)-6000&gt;0,LARGE(Raw!Z:Z,A277)-6000,""),""))</f>
        <v/>
      </c>
      <c r="G277" s="3" t="str">
        <f t="shared" si="12"/>
        <v/>
      </c>
      <c r="H277" s="52" t="str">
        <f>IF(J277="","",(INDEX(Raw!D:D,MATCH(J277+4000,Raw!Z:Z,0))))</f>
        <v/>
      </c>
      <c r="I277" s="52" t="str">
        <f>IF(J277="","",(INDEX(Raw!A:A,MATCH(J277+4000,Raw!Z:Z,0))))</f>
        <v/>
      </c>
      <c r="J277" s="11" t="str">
        <f>(IFERROR(IF(LARGE(Raw!Z:Z,A277+COUNTIF(Raw!C:C,"H"))-4000&gt;0,LARGE(Raw!Z:Z,A277+COUNTIF(Raw!C:C,"H"))-4000,""),""))</f>
        <v/>
      </c>
      <c r="L277" s="3" t="str">
        <f t="shared" si="13"/>
        <v/>
      </c>
      <c r="M277" s="52" t="str">
        <f>IF(O277="","",(INDEX(Raw!D:D,MATCH(O277+2000,Raw!Z:Z,0))))</f>
        <v/>
      </c>
      <c r="N277" s="52" t="str">
        <f>IF(O277="","",(INDEX(Raw!A:A,MATCH(O277+2000,Raw!Z:Z,0))))</f>
        <v/>
      </c>
      <c r="O277" s="11" t="str">
        <f>(IFERROR(IF(LARGE(Raw!Z:Z,A277+COUNTIF(Raw!C:C,"H")+COUNTIF(Raw!C:C,"S"))-2000&gt;0,LARGE(Raw!Z:Z,A277+COUNTIF(Raw!C:C,"H")+COUNTIF(Raw!C:C,"S"))-2000,""),""))</f>
        <v/>
      </c>
    </row>
    <row r="278" spans="1:15" x14ac:dyDescent="0.3">
      <c r="A278" s="52">
        <v>275</v>
      </c>
      <c r="B278" s="3" t="str">
        <f t="shared" si="14"/>
        <v/>
      </c>
      <c r="C278" s="52" t="str">
        <f>IF(E278="","",(INDEX(Raw!D:D,MATCH(E278+6000,Raw!Z:Z,0))))</f>
        <v/>
      </c>
      <c r="D278" s="52" t="str">
        <f>IF(E278="","",(INDEX(Raw!A:A,MATCH(E278+6000,Raw!Z:Z,0))))</f>
        <v/>
      </c>
      <c r="E278" s="11" t="str">
        <f>(IFERROR(IF(LARGE(Raw!Z:Z,A278)-6000&gt;0,LARGE(Raw!Z:Z,A278)-6000,""),""))</f>
        <v/>
      </c>
      <c r="G278" s="3" t="str">
        <f t="shared" si="12"/>
        <v/>
      </c>
      <c r="H278" s="52" t="str">
        <f>IF(J278="","",(INDEX(Raw!D:D,MATCH(J278+4000,Raw!Z:Z,0))))</f>
        <v/>
      </c>
      <c r="I278" s="52" t="str">
        <f>IF(J278="","",(INDEX(Raw!A:A,MATCH(J278+4000,Raw!Z:Z,0))))</f>
        <v/>
      </c>
      <c r="J278" s="11" t="str">
        <f>(IFERROR(IF(LARGE(Raw!Z:Z,A278+COUNTIF(Raw!C:C,"H"))-4000&gt;0,LARGE(Raw!Z:Z,A278+COUNTIF(Raw!C:C,"H"))-4000,""),""))</f>
        <v/>
      </c>
      <c r="L278" s="3" t="str">
        <f t="shared" si="13"/>
        <v/>
      </c>
      <c r="M278" s="52" t="str">
        <f>IF(O278="","",(INDEX(Raw!D:D,MATCH(O278+2000,Raw!Z:Z,0))))</f>
        <v/>
      </c>
      <c r="N278" s="52" t="str">
        <f>IF(O278="","",(INDEX(Raw!A:A,MATCH(O278+2000,Raw!Z:Z,0))))</f>
        <v/>
      </c>
      <c r="O278" s="11" t="str">
        <f>(IFERROR(IF(LARGE(Raw!Z:Z,A278+COUNTIF(Raw!C:C,"H")+COUNTIF(Raw!C:C,"S"))-2000&gt;0,LARGE(Raw!Z:Z,A278+COUNTIF(Raw!C:C,"H")+COUNTIF(Raw!C:C,"S"))-2000,""),""))</f>
        <v/>
      </c>
    </row>
    <row r="279" spans="1:15" x14ac:dyDescent="0.3">
      <c r="A279" s="52">
        <v>276</v>
      </c>
      <c r="B279" s="3" t="str">
        <f t="shared" si="14"/>
        <v/>
      </c>
      <c r="C279" s="52" t="str">
        <f>IF(E279="","",(INDEX(Raw!D:D,MATCH(E279+6000,Raw!Z:Z,0))))</f>
        <v/>
      </c>
      <c r="D279" s="52" t="str">
        <f>IF(E279="","",(INDEX(Raw!A:A,MATCH(E279+6000,Raw!Z:Z,0))))</f>
        <v/>
      </c>
      <c r="E279" s="11" t="str">
        <f>(IFERROR(IF(LARGE(Raw!Z:Z,A279)-6000&gt;0,LARGE(Raw!Z:Z,A279)-6000,""),""))</f>
        <v/>
      </c>
      <c r="G279" s="3" t="str">
        <f t="shared" si="12"/>
        <v/>
      </c>
      <c r="H279" s="52" t="str">
        <f>IF(J279="","",(INDEX(Raw!D:D,MATCH(J279+4000,Raw!Z:Z,0))))</f>
        <v/>
      </c>
      <c r="I279" s="52" t="str">
        <f>IF(J279="","",(INDEX(Raw!A:A,MATCH(J279+4000,Raw!Z:Z,0))))</f>
        <v/>
      </c>
      <c r="J279" s="11" t="str">
        <f>(IFERROR(IF(LARGE(Raw!Z:Z,A279+COUNTIF(Raw!C:C,"H"))-4000&gt;0,LARGE(Raw!Z:Z,A279+COUNTIF(Raw!C:C,"H"))-4000,""),""))</f>
        <v/>
      </c>
      <c r="L279" s="3" t="str">
        <f t="shared" si="13"/>
        <v/>
      </c>
      <c r="M279" s="52" t="str">
        <f>IF(O279="","",(INDEX(Raw!D:D,MATCH(O279+2000,Raw!Z:Z,0))))</f>
        <v/>
      </c>
      <c r="N279" s="52" t="str">
        <f>IF(O279="","",(INDEX(Raw!A:A,MATCH(O279+2000,Raw!Z:Z,0))))</f>
        <v/>
      </c>
      <c r="O279" s="11" t="str">
        <f>(IFERROR(IF(LARGE(Raw!Z:Z,A279+COUNTIF(Raw!C:C,"H")+COUNTIF(Raw!C:C,"S"))-2000&gt;0,LARGE(Raw!Z:Z,A279+COUNTIF(Raw!C:C,"H")+COUNTIF(Raw!C:C,"S"))-2000,""),""))</f>
        <v/>
      </c>
    </row>
    <row r="280" spans="1:15" x14ac:dyDescent="0.3">
      <c r="A280" s="52">
        <v>277</v>
      </c>
      <c r="B280" s="3" t="str">
        <f t="shared" si="14"/>
        <v/>
      </c>
      <c r="C280" s="52" t="str">
        <f>IF(E280="","",(INDEX(Raw!D:D,MATCH(E280+6000,Raw!Z:Z,0))))</f>
        <v/>
      </c>
      <c r="D280" s="52" t="str">
        <f>IF(E280="","",(INDEX(Raw!A:A,MATCH(E280+6000,Raw!Z:Z,0))))</f>
        <v/>
      </c>
      <c r="E280" s="11" t="str">
        <f>(IFERROR(IF(LARGE(Raw!Z:Z,A280)-6000&gt;0,LARGE(Raw!Z:Z,A280)-6000,""),""))</f>
        <v/>
      </c>
      <c r="G280" s="3" t="str">
        <f t="shared" si="12"/>
        <v/>
      </c>
      <c r="H280" s="52" t="str">
        <f>IF(J280="","",(INDEX(Raw!D:D,MATCH(J280+4000,Raw!Z:Z,0))))</f>
        <v/>
      </c>
      <c r="I280" s="52" t="str">
        <f>IF(J280="","",(INDEX(Raw!A:A,MATCH(J280+4000,Raw!Z:Z,0))))</f>
        <v/>
      </c>
      <c r="J280" s="11" t="str">
        <f>(IFERROR(IF(LARGE(Raw!Z:Z,A280+COUNTIF(Raw!C:C,"H"))-4000&gt;0,LARGE(Raw!Z:Z,A280+COUNTIF(Raw!C:C,"H"))-4000,""),""))</f>
        <v/>
      </c>
      <c r="L280" s="3" t="str">
        <f t="shared" si="13"/>
        <v/>
      </c>
      <c r="M280" s="52" t="str">
        <f>IF(O280="","",(INDEX(Raw!D:D,MATCH(O280+2000,Raw!Z:Z,0))))</f>
        <v/>
      </c>
      <c r="N280" s="52" t="str">
        <f>IF(O280="","",(INDEX(Raw!A:A,MATCH(O280+2000,Raw!Z:Z,0))))</f>
        <v/>
      </c>
      <c r="O280" s="11" t="str">
        <f>(IFERROR(IF(LARGE(Raw!Z:Z,A280+COUNTIF(Raw!C:C,"H")+COUNTIF(Raw!C:C,"S"))-2000&gt;0,LARGE(Raw!Z:Z,A280+COUNTIF(Raw!C:C,"H")+COUNTIF(Raw!C:C,"S"))-2000,""),""))</f>
        <v/>
      </c>
    </row>
    <row r="281" spans="1:15" x14ac:dyDescent="0.3">
      <c r="A281" s="52">
        <v>278</v>
      </c>
      <c r="B281" s="3" t="str">
        <f t="shared" si="14"/>
        <v/>
      </c>
      <c r="C281" s="52" t="str">
        <f>IF(E281="","",(INDEX(Raw!D:D,MATCH(E281+6000,Raw!Z:Z,0))))</f>
        <v/>
      </c>
      <c r="D281" s="52" t="str">
        <f>IF(E281="","",(INDEX(Raw!A:A,MATCH(E281+6000,Raw!Z:Z,0))))</f>
        <v/>
      </c>
      <c r="E281" s="11" t="str">
        <f>(IFERROR(IF(LARGE(Raw!Z:Z,A281)-6000&gt;0,LARGE(Raw!Z:Z,A281)-6000,""),""))</f>
        <v/>
      </c>
      <c r="G281" s="3" t="str">
        <f t="shared" si="12"/>
        <v/>
      </c>
      <c r="H281" s="52" t="str">
        <f>IF(J281="","",(INDEX(Raw!D:D,MATCH(J281+4000,Raw!Z:Z,0))))</f>
        <v/>
      </c>
      <c r="I281" s="52" t="str">
        <f>IF(J281="","",(INDEX(Raw!A:A,MATCH(J281+4000,Raw!Z:Z,0))))</f>
        <v/>
      </c>
      <c r="J281" s="11" t="str">
        <f>(IFERROR(IF(LARGE(Raw!Z:Z,A281+COUNTIF(Raw!C:C,"H"))-4000&gt;0,LARGE(Raw!Z:Z,A281+COUNTIF(Raw!C:C,"H"))-4000,""),""))</f>
        <v/>
      </c>
      <c r="L281" s="3" t="str">
        <f t="shared" si="13"/>
        <v/>
      </c>
      <c r="M281" s="52" t="str">
        <f>IF(O281="","",(INDEX(Raw!D:D,MATCH(O281+2000,Raw!Z:Z,0))))</f>
        <v/>
      </c>
      <c r="N281" s="52" t="str">
        <f>IF(O281="","",(INDEX(Raw!A:A,MATCH(O281+2000,Raw!Z:Z,0))))</f>
        <v/>
      </c>
      <c r="O281" s="11" t="str">
        <f>(IFERROR(IF(LARGE(Raw!Z:Z,A281+COUNTIF(Raw!C:C,"H")+COUNTIF(Raw!C:C,"S"))-2000&gt;0,LARGE(Raw!Z:Z,A281+COUNTIF(Raw!C:C,"H")+COUNTIF(Raw!C:C,"S"))-2000,""),""))</f>
        <v/>
      </c>
    </row>
    <row r="282" spans="1:15" x14ac:dyDescent="0.3">
      <c r="A282" s="52">
        <v>279</v>
      </c>
      <c r="B282" s="3" t="str">
        <f t="shared" si="14"/>
        <v/>
      </c>
      <c r="C282" s="52" t="str">
        <f>IF(E282="","",(INDEX(Raw!D:D,MATCH(E282+6000,Raw!Z:Z,0))))</f>
        <v/>
      </c>
      <c r="D282" s="52" t="str">
        <f>IF(E282="","",(INDEX(Raw!A:A,MATCH(E282+6000,Raw!Z:Z,0))))</f>
        <v/>
      </c>
      <c r="E282" s="11" t="str">
        <f>(IFERROR(IF(LARGE(Raw!Z:Z,A282)-6000&gt;0,LARGE(Raw!Z:Z,A282)-6000,""),""))</f>
        <v/>
      </c>
      <c r="G282" s="3" t="str">
        <f t="shared" si="12"/>
        <v/>
      </c>
      <c r="H282" s="52" t="str">
        <f>IF(J282="","",(INDEX(Raw!D:D,MATCH(J282+4000,Raw!Z:Z,0))))</f>
        <v/>
      </c>
      <c r="I282" s="52" t="str">
        <f>IF(J282="","",(INDEX(Raw!A:A,MATCH(J282+4000,Raw!Z:Z,0))))</f>
        <v/>
      </c>
      <c r="J282" s="11" t="str">
        <f>(IFERROR(IF(LARGE(Raw!Z:Z,A282+COUNTIF(Raw!C:C,"H"))-4000&gt;0,LARGE(Raw!Z:Z,A282+COUNTIF(Raw!C:C,"H"))-4000,""),""))</f>
        <v/>
      </c>
      <c r="L282" s="3" t="str">
        <f t="shared" si="13"/>
        <v/>
      </c>
      <c r="M282" s="52" t="str">
        <f>IF(O282="","",(INDEX(Raw!D:D,MATCH(O282+2000,Raw!Z:Z,0))))</f>
        <v/>
      </c>
      <c r="N282" s="52" t="str">
        <f>IF(O282="","",(INDEX(Raw!A:A,MATCH(O282+2000,Raw!Z:Z,0))))</f>
        <v/>
      </c>
      <c r="O282" s="11" t="str">
        <f>(IFERROR(IF(LARGE(Raw!Z:Z,A282+COUNTIF(Raw!C:C,"H")+COUNTIF(Raw!C:C,"S"))-2000&gt;0,LARGE(Raw!Z:Z,A282+COUNTIF(Raw!C:C,"H")+COUNTIF(Raw!C:C,"S"))-2000,""),""))</f>
        <v/>
      </c>
    </row>
    <row r="283" spans="1:15" x14ac:dyDescent="0.3">
      <c r="A283" s="52">
        <v>280</v>
      </c>
      <c r="B283" s="3" t="str">
        <f t="shared" si="14"/>
        <v/>
      </c>
      <c r="C283" s="52" t="str">
        <f>IF(E283="","",(INDEX(Raw!D:D,MATCH(E283+6000,Raw!Z:Z,0))))</f>
        <v/>
      </c>
      <c r="D283" s="52" t="str">
        <f>IF(E283="","",(INDEX(Raw!A:A,MATCH(E283+6000,Raw!Z:Z,0))))</f>
        <v/>
      </c>
      <c r="E283" s="11" t="str">
        <f>(IFERROR(IF(LARGE(Raw!Z:Z,A283)-6000&gt;0,LARGE(Raw!Z:Z,A283)-6000,""),""))</f>
        <v/>
      </c>
      <c r="G283" s="3" t="str">
        <f t="shared" si="12"/>
        <v/>
      </c>
      <c r="H283" s="52" t="str">
        <f>IF(J283="","",(INDEX(Raw!D:D,MATCH(J283+4000,Raw!Z:Z,0))))</f>
        <v/>
      </c>
      <c r="I283" s="52" t="str">
        <f>IF(J283="","",(INDEX(Raw!A:A,MATCH(J283+4000,Raw!Z:Z,0))))</f>
        <v/>
      </c>
      <c r="J283" s="11" t="str">
        <f>(IFERROR(IF(LARGE(Raw!Z:Z,A283+COUNTIF(Raw!C:C,"H"))-4000&gt;0,LARGE(Raw!Z:Z,A283+COUNTIF(Raw!C:C,"H"))-4000,""),""))</f>
        <v/>
      </c>
      <c r="L283" s="3" t="str">
        <f t="shared" si="13"/>
        <v/>
      </c>
      <c r="M283" s="52" t="str">
        <f>IF(O283="","",(INDEX(Raw!D:D,MATCH(O283+2000,Raw!Z:Z,0))))</f>
        <v/>
      </c>
      <c r="N283" s="52" t="str">
        <f>IF(O283="","",(INDEX(Raw!A:A,MATCH(O283+2000,Raw!Z:Z,0))))</f>
        <v/>
      </c>
      <c r="O283" s="11" t="str">
        <f>(IFERROR(IF(LARGE(Raw!Z:Z,A283+COUNTIF(Raw!C:C,"H")+COUNTIF(Raw!C:C,"S"))-2000&gt;0,LARGE(Raw!Z:Z,A283+COUNTIF(Raw!C:C,"H")+COUNTIF(Raw!C:C,"S"))-2000,""),""))</f>
        <v/>
      </c>
    </row>
    <row r="284" spans="1:15" x14ac:dyDescent="0.3">
      <c r="A284" s="52">
        <v>281</v>
      </c>
      <c r="B284" s="3" t="str">
        <f t="shared" si="14"/>
        <v/>
      </c>
      <c r="C284" s="52" t="str">
        <f>IF(E284="","",(INDEX(Raw!D:D,MATCH(E284+6000,Raw!Z:Z,0))))</f>
        <v/>
      </c>
      <c r="D284" s="52" t="str">
        <f>IF(E284="","",(INDEX(Raw!A:A,MATCH(E284+6000,Raw!Z:Z,0))))</f>
        <v/>
      </c>
      <c r="E284" s="11" t="str">
        <f>(IFERROR(IF(LARGE(Raw!Z:Z,A284)-6000&gt;0,LARGE(Raw!Z:Z,A284)-6000,""),""))</f>
        <v/>
      </c>
      <c r="G284" s="3" t="str">
        <f t="shared" si="12"/>
        <v/>
      </c>
      <c r="H284" s="52" t="str">
        <f>IF(J284="","",(INDEX(Raw!D:D,MATCH(J284+4000,Raw!Z:Z,0))))</f>
        <v/>
      </c>
      <c r="I284" s="52" t="str">
        <f>IF(J284="","",(INDEX(Raw!A:A,MATCH(J284+4000,Raw!Z:Z,0))))</f>
        <v/>
      </c>
      <c r="J284" s="11" t="str">
        <f>(IFERROR(IF(LARGE(Raw!Z:Z,A284+COUNTIF(Raw!C:C,"H"))-4000&gt;0,LARGE(Raw!Z:Z,A284+COUNTIF(Raw!C:C,"H"))-4000,""),""))</f>
        <v/>
      </c>
      <c r="L284" s="3" t="str">
        <f t="shared" si="13"/>
        <v/>
      </c>
      <c r="M284" s="52" t="str">
        <f>IF(O284="","",(INDEX(Raw!D:D,MATCH(O284+2000,Raw!Z:Z,0))))</f>
        <v/>
      </c>
      <c r="N284" s="52" t="str">
        <f>IF(O284="","",(INDEX(Raw!A:A,MATCH(O284+2000,Raw!Z:Z,0))))</f>
        <v/>
      </c>
      <c r="O284" s="11" t="str">
        <f>(IFERROR(IF(LARGE(Raw!Z:Z,A284+COUNTIF(Raw!C:C,"H")+COUNTIF(Raw!C:C,"S"))-2000&gt;0,LARGE(Raw!Z:Z,A284+COUNTIF(Raw!C:C,"H")+COUNTIF(Raw!C:C,"S"))-2000,""),""))</f>
        <v/>
      </c>
    </row>
    <row r="285" spans="1:15" x14ac:dyDescent="0.3">
      <c r="A285" s="52">
        <v>282</v>
      </c>
      <c r="B285" s="3" t="str">
        <f t="shared" si="14"/>
        <v/>
      </c>
      <c r="C285" s="52" t="str">
        <f>IF(E285="","",(INDEX(Raw!D:D,MATCH(E285+6000,Raw!Z:Z,0))))</f>
        <v/>
      </c>
      <c r="D285" s="52" t="str">
        <f>IF(E285="","",(INDEX(Raw!A:A,MATCH(E285+6000,Raw!Z:Z,0))))</f>
        <v/>
      </c>
      <c r="E285" s="11" t="str">
        <f>(IFERROR(IF(LARGE(Raw!Z:Z,A285)-6000&gt;0,LARGE(Raw!Z:Z,A285)-6000,""),""))</f>
        <v/>
      </c>
      <c r="G285" s="3" t="str">
        <f t="shared" si="12"/>
        <v/>
      </c>
      <c r="H285" s="52" t="str">
        <f>IF(J285="","",(INDEX(Raw!D:D,MATCH(J285+4000,Raw!Z:Z,0))))</f>
        <v/>
      </c>
      <c r="I285" s="52" t="str">
        <f>IF(J285="","",(INDEX(Raw!A:A,MATCH(J285+4000,Raw!Z:Z,0))))</f>
        <v/>
      </c>
      <c r="J285" s="11" t="str">
        <f>(IFERROR(IF(LARGE(Raw!Z:Z,A285+COUNTIF(Raw!C:C,"H"))-4000&gt;0,LARGE(Raw!Z:Z,A285+COUNTIF(Raw!C:C,"H"))-4000,""),""))</f>
        <v/>
      </c>
      <c r="L285" s="3" t="str">
        <f t="shared" si="13"/>
        <v/>
      </c>
      <c r="M285" s="52" t="str">
        <f>IF(O285="","",(INDEX(Raw!D:D,MATCH(O285+2000,Raw!Z:Z,0))))</f>
        <v/>
      </c>
      <c r="N285" s="52" t="str">
        <f>IF(O285="","",(INDEX(Raw!A:A,MATCH(O285+2000,Raw!Z:Z,0))))</f>
        <v/>
      </c>
      <c r="O285" s="11" t="str">
        <f>(IFERROR(IF(LARGE(Raw!Z:Z,A285+COUNTIF(Raw!C:C,"H")+COUNTIF(Raw!C:C,"S"))-2000&gt;0,LARGE(Raw!Z:Z,A285+COUNTIF(Raw!C:C,"H")+COUNTIF(Raw!C:C,"S"))-2000,""),""))</f>
        <v/>
      </c>
    </row>
    <row r="286" spans="1:15" x14ac:dyDescent="0.3">
      <c r="A286" s="52">
        <v>283</v>
      </c>
      <c r="B286" s="3" t="str">
        <f t="shared" si="14"/>
        <v/>
      </c>
      <c r="C286" s="52" t="str">
        <f>IF(E286="","",(INDEX(Raw!D:D,MATCH(E286+6000,Raw!Z:Z,0))))</f>
        <v/>
      </c>
      <c r="D286" s="52" t="str">
        <f>IF(E286="","",(INDEX(Raw!A:A,MATCH(E286+6000,Raw!Z:Z,0))))</f>
        <v/>
      </c>
      <c r="E286" s="11" t="str">
        <f>(IFERROR(IF(LARGE(Raw!Z:Z,A286)-6000&gt;0,LARGE(Raw!Z:Z,A286)-6000,""),""))</f>
        <v/>
      </c>
      <c r="G286" s="3" t="str">
        <f t="shared" si="12"/>
        <v/>
      </c>
      <c r="H286" s="52" t="str">
        <f>IF(J286="","",(INDEX(Raw!D:D,MATCH(J286+4000,Raw!Z:Z,0))))</f>
        <v/>
      </c>
      <c r="I286" s="52" t="str">
        <f>IF(J286="","",(INDEX(Raw!A:A,MATCH(J286+4000,Raw!Z:Z,0))))</f>
        <v/>
      </c>
      <c r="J286" s="11" t="str">
        <f>(IFERROR(IF(LARGE(Raw!Z:Z,A286+COUNTIF(Raw!C:C,"H"))-4000&gt;0,LARGE(Raw!Z:Z,A286+COUNTIF(Raw!C:C,"H"))-4000,""),""))</f>
        <v/>
      </c>
      <c r="L286" s="3" t="str">
        <f t="shared" si="13"/>
        <v/>
      </c>
      <c r="M286" s="52" t="str">
        <f>IF(O286="","",(INDEX(Raw!D:D,MATCH(O286+2000,Raw!Z:Z,0))))</f>
        <v/>
      </c>
      <c r="N286" s="52" t="str">
        <f>IF(O286="","",(INDEX(Raw!A:A,MATCH(O286+2000,Raw!Z:Z,0))))</f>
        <v/>
      </c>
      <c r="O286" s="11" t="str">
        <f>(IFERROR(IF(LARGE(Raw!Z:Z,A286+COUNTIF(Raw!C:C,"H")+COUNTIF(Raw!C:C,"S"))-2000&gt;0,LARGE(Raw!Z:Z,A286+COUNTIF(Raw!C:C,"H")+COUNTIF(Raw!C:C,"S"))-2000,""),""))</f>
        <v/>
      </c>
    </row>
    <row r="287" spans="1:15" x14ac:dyDescent="0.3">
      <c r="A287" s="52">
        <v>284</v>
      </c>
      <c r="B287" s="3" t="str">
        <f t="shared" si="14"/>
        <v/>
      </c>
      <c r="C287" s="52" t="str">
        <f>IF(E287="","",(INDEX(Raw!D:D,MATCH(E287+6000,Raw!Z:Z,0))))</f>
        <v/>
      </c>
      <c r="D287" s="52" t="str">
        <f>IF(E287="","",(INDEX(Raw!A:A,MATCH(E287+6000,Raw!Z:Z,0))))</f>
        <v/>
      </c>
      <c r="E287" s="11" t="str">
        <f>(IFERROR(IF(LARGE(Raw!Z:Z,A287)-6000&gt;0,LARGE(Raw!Z:Z,A287)-6000,""),""))</f>
        <v/>
      </c>
      <c r="G287" s="3" t="str">
        <f t="shared" si="12"/>
        <v/>
      </c>
      <c r="H287" s="52" t="str">
        <f>IF(J287="","",(INDEX(Raw!D:D,MATCH(J287+4000,Raw!Z:Z,0))))</f>
        <v/>
      </c>
      <c r="I287" s="52" t="str">
        <f>IF(J287="","",(INDEX(Raw!A:A,MATCH(J287+4000,Raw!Z:Z,0))))</f>
        <v/>
      </c>
      <c r="J287" s="11" t="str">
        <f>(IFERROR(IF(LARGE(Raw!Z:Z,A287+COUNTIF(Raw!C:C,"H"))-4000&gt;0,LARGE(Raw!Z:Z,A287+COUNTIF(Raw!C:C,"H"))-4000,""),""))</f>
        <v/>
      </c>
      <c r="L287" s="3" t="str">
        <f t="shared" si="13"/>
        <v/>
      </c>
      <c r="M287" s="52" t="str">
        <f>IF(O287="","",(INDEX(Raw!D:D,MATCH(O287+2000,Raw!Z:Z,0))))</f>
        <v/>
      </c>
      <c r="N287" s="52" t="str">
        <f>IF(O287="","",(INDEX(Raw!A:A,MATCH(O287+2000,Raw!Z:Z,0))))</f>
        <v/>
      </c>
      <c r="O287" s="11" t="str">
        <f>(IFERROR(IF(LARGE(Raw!Z:Z,A287+COUNTIF(Raw!C:C,"H")+COUNTIF(Raw!C:C,"S"))-2000&gt;0,LARGE(Raw!Z:Z,A287+COUNTIF(Raw!C:C,"H")+COUNTIF(Raw!C:C,"S"))-2000,""),""))</f>
        <v/>
      </c>
    </row>
    <row r="288" spans="1:15" x14ac:dyDescent="0.3">
      <c r="A288" s="52">
        <v>285</v>
      </c>
      <c r="B288" s="3" t="str">
        <f t="shared" si="14"/>
        <v/>
      </c>
      <c r="C288" s="52" t="str">
        <f>IF(E288="","",(INDEX(Raw!D:D,MATCH(E288+6000,Raw!Z:Z,0))))</f>
        <v/>
      </c>
      <c r="D288" s="52" t="str">
        <f>IF(E288="","",(INDEX(Raw!A:A,MATCH(E288+6000,Raw!Z:Z,0))))</f>
        <v/>
      </c>
      <c r="E288" s="11" t="str">
        <f>(IFERROR(IF(LARGE(Raw!Z:Z,A288)-6000&gt;0,LARGE(Raw!Z:Z,A288)-6000,""),""))</f>
        <v/>
      </c>
      <c r="G288" s="3" t="str">
        <f t="shared" si="12"/>
        <v/>
      </c>
      <c r="H288" s="52" t="str">
        <f>IF(J288="","",(INDEX(Raw!D:D,MATCH(J288+4000,Raw!Z:Z,0))))</f>
        <v/>
      </c>
      <c r="I288" s="52" t="str">
        <f>IF(J288="","",(INDEX(Raw!A:A,MATCH(J288+4000,Raw!Z:Z,0))))</f>
        <v/>
      </c>
      <c r="J288" s="11" t="str">
        <f>(IFERROR(IF(LARGE(Raw!Z:Z,A288+COUNTIF(Raw!C:C,"H"))-4000&gt;0,LARGE(Raw!Z:Z,A288+COUNTIF(Raw!C:C,"H"))-4000,""),""))</f>
        <v/>
      </c>
      <c r="L288" s="3" t="str">
        <f t="shared" si="13"/>
        <v/>
      </c>
      <c r="M288" s="52" t="str">
        <f>IF(O288="","",(INDEX(Raw!D:D,MATCH(O288+2000,Raw!Z:Z,0))))</f>
        <v/>
      </c>
      <c r="N288" s="52" t="str">
        <f>IF(O288="","",(INDEX(Raw!A:A,MATCH(O288+2000,Raw!Z:Z,0))))</f>
        <v/>
      </c>
      <c r="O288" s="11" t="str">
        <f>(IFERROR(IF(LARGE(Raw!Z:Z,A288+COUNTIF(Raw!C:C,"H")+COUNTIF(Raw!C:C,"S"))-2000&gt;0,LARGE(Raw!Z:Z,A288+COUNTIF(Raw!C:C,"H")+COUNTIF(Raw!C:C,"S"))-2000,""),""))</f>
        <v/>
      </c>
    </row>
    <row r="289" spans="1:15" x14ac:dyDescent="0.3">
      <c r="A289" s="52">
        <v>286</v>
      </c>
      <c r="B289" s="3" t="str">
        <f t="shared" si="14"/>
        <v/>
      </c>
      <c r="C289" s="52" t="str">
        <f>IF(E289="","",(INDEX(Raw!D:D,MATCH(E289+6000,Raw!Z:Z,0))))</f>
        <v/>
      </c>
      <c r="D289" s="52" t="str">
        <f>IF(E289="","",(INDEX(Raw!A:A,MATCH(E289+6000,Raw!Z:Z,0))))</f>
        <v/>
      </c>
      <c r="E289" s="11" t="str">
        <f>(IFERROR(IF(LARGE(Raw!Z:Z,A289)-6000&gt;0,LARGE(Raw!Z:Z,A289)-6000,""),""))</f>
        <v/>
      </c>
      <c r="G289" s="3" t="str">
        <f t="shared" si="12"/>
        <v/>
      </c>
      <c r="H289" s="52" t="str">
        <f>IF(J289="","",(INDEX(Raw!D:D,MATCH(J289+4000,Raw!Z:Z,0))))</f>
        <v/>
      </c>
      <c r="I289" s="52" t="str">
        <f>IF(J289="","",(INDEX(Raw!A:A,MATCH(J289+4000,Raw!Z:Z,0))))</f>
        <v/>
      </c>
      <c r="J289" s="11" t="str">
        <f>(IFERROR(IF(LARGE(Raw!Z:Z,A289+COUNTIF(Raw!C:C,"H"))-4000&gt;0,LARGE(Raw!Z:Z,A289+COUNTIF(Raw!C:C,"H"))-4000,""),""))</f>
        <v/>
      </c>
      <c r="L289" s="3" t="str">
        <f t="shared" si="13"/>
        <v/>
      </c>
      <c r="M289" s="52" t="str">
        <f>IF(O289="","",(INDEX(Raw!D:D,MATCH(O289+2000,Raw!Z:Z,0))))</f>
        <v/>
      </c>
      <c r="N289" s="52" t="str">
        <f>IF(O289="","",(INDEX(Raw!A:A,MATCH(O289+2000,Raw!Z:Z,0))))</f>
        <v/>
      </c>
      <c r="O289" s="11" t="str">
        <f>(IFERROR(IF(LARGE(Raw!Z:Z,A289+COUNTIF(Raw!C:C,"H")+COUNTIF(Raw!C:C,"S"))-2000&gt;0,LARGE(Raw!Z:Z,A289+COUNTIF(Raw!C:C,"H")+COUNTIF(Raw!C:C,"S"))-2000,""),""))</f>
        <v/>
      </c>
    </row>
    <row r="290" spans="1:15" x14ac:dyDescent="0.3">
      <c r="A290" s="52">
        <v>287</v>
      </c>
      <c r="B290" s="3" t="str">
        <f t="shared" si="14"/>
        <v/>
      </c>
      <c r="C290" s="52" t="str">
        <f>IF(E290="","",(INDEX(Raw!D:D,MATCH(E290+6000,Raw!Z:Z,0))))</f>
        <v/>
      </c>
      <c r="D290" s="52" t="str">
        <f>IF(E290="","",(INDEX(Raw!A:A,MATCH(E290+6000,Raw!Z:Z,0))))</f>
        <v/>
      </c>
      <c r="E290" s="11" t="str">
        <f>(IFERROR(IF(LARGE(Raw!Z:Z,A290)-6000&gt;0,LARGE(Raw!Z:Z,A290)-6000,""),""))</f>
        <v/>
      </c>
      <c r="G290" s="3" t="str">
        <f t="shared" si="12"/>
        <v/>
      </c>
      <c r="H290" s="52" t="str">
        <f>IF(J290="","",(INDEX(Raw!D:D,MATCH(J290+4000,Raw!Z:Z,0))))</f>
        <v/>
      </c>
      <c r="I290" s="52" t="str">
        <f>IF(J290="","",(INDEX(Raw!A:A,MATCH(J290+4000,Raw!Z:Z,0))))</f>
        <v/>
      </c>
      <c r="J290" s="11" t="str">
        <f>(IFERROR(IF(LARGE(Raw!Z:Z,A290+COUNTIF(Raw!C:C,"H"))-4000&gt;0,LARGE(Raw!Z:Z,A290+COUNTIF(Raw!C:C,"H"))-4000,""),""))</f>
        <v/>
      </c>
      <c r="L290" s="3" t="str">
        <f t="shared" si="13"/>
        <v/>
      </c>
      <c r="M290" s="52" t="str">
        <f>IF(O290="","",(INDEX(Raw!D:D,MATCH(O290+2000,Raw!Z:Z,0))))</f>
        <v/>
      </c>
      <c r="N290" s="52" t="str">
        <f>IF(O290="","",(INDEX(Raw!A:A,MATCH(O290+2000,Raw!Z:Z,0))))</f>
        <v/>
      </c>
      <c r="O290" s="11" t="str">
        <f>(IFERROR(IF(LARGE(Raw!Z:Z,A290+COUNTIF(Raw!C:C,"H")+COUNTIF(Raw!C:C,"S"))-2000&gt;0,LARGE(Raw!Z:Z,A290+COUNTIF(Raw!C:C,"H")+COUNTIF(Raw!C:C,"S"))-2000,""),""))</f>
        <v/>
      </c>
    </row>
    <row r="291" spans="1:15" x14ac:dyDescent="0.3">
      <c r="A291" s="52">
        <v>288</v>
      </c>
      <c r="B291" s="3" t="str">
        <f t="shared" si="14"/>
        <v/>
      </c>
      <c r="C291" s="52" t="str">
        <f>IF(E291="","",(INDEX(Raw!D:D,MATCH(E291+6000,Raw!Z:Z,0))))</f>
        <v/>
      </c>
      <c r="D291" s="52" t="str">
        <f>IF(E291="","",(INDEX(Raw!A:A,MATCH(E291+6000,Raw!Z:Z,0))))</f>
        <v/>
      </c>
      <c r="E291" s="11" t="str">
        <f>(IFERROR(IF(LARGE(Raw!Z:Z,A291)-6000&gt;0,LARGE(Raw!Z:Z,A291)-6000,""),""))</f>
        <v/>
      </c>
      <c r="G291" s="3" t="str">
        <f t="shared" si="12"/>
        <v/>
      </c>
      <c r="H291" s="52" t="str">
        <f>IF(J291="","",(INDEX(Raw!D:D,MATCH(J291+4000,Raw!Z:Z,0))))</f>
        <v/>
      </c>
      <c r="I291" s="52" t="str">
        <f>IF(J291="","",(INDEX(Raw!A:A,MATCH(J291+4000,Raw!Z:Z,0))))</f>
        <v/>
      </c>
      <c r="J291" s="11" t="str">
        <f>(IFERROR(IF(LARGE(Raw!Z:Z,A291+COUNTIF(Raw!C:C,"H"))-4000&gt;0,LARGE(Raw!Z:Z,A291+COUNTIF(Raw!C:C,"H"))-4000,""),""))</f>
        <v/>
      </c>
      <c r="L291" s="3" t="str">
        <f t="shared" si="13"/>
        <v/>
      </c>
      <c r="M291" s="52" t="str">
        <f>IF(O291="","",(INDEX(Raw!D:D,MATCH(O291+2000,Raw!Z:Z,0))))</f>
        <v/>
      </c>
      <c r="N291" s="52" t="str">
        <f>IF(O291="","",(INDEX(Raw!A:A,MATCH(O291+2000,Raw!Z:Z,0))))</f>
        <v/>
      </c>
      <c r="O291" s="11" t="str">
        <f>(IFERROR(IF(LARGE(Raw!Z:Z,A291+COUNTIF(Raw!C:C,"H")+COUNTIF(Raw!C:C,"S"))-2000&gt;0,LARGE(Raw!Z:Z,A291+COUNTIF(Raw!C:C,"H")+COUNTIF(Raw!C:C,"S"))-2000,""),""))</f>
        <v/>
      </c>
    </row>
    <row r="292" spans="1:15" x14ac:dyDescent="0.3">
      <c r="A292" s="52">
        <v>289</v>
      </c>
      <c r="B292" s="3" t="str">
        <f t="shared" si="14"/>
        <v/>
      </c>
      <c r="C292" s="52" t="str">
        <f>IF(E292="","",(INDEX(Raw!D:D,MATCH(E292+6000,Raw!Z:Z,0))))</f>
        <v/>
      </c>
      <c r="D292" s="52" t="str">
        <f>IF(E292="","",(INDEX(Raw!A:A,MATCH(E292+6000,Raw!Z:Z,0))))</f>
        <v/>
      </c>
      <c r="E292" s="11" t="str">
        <f>(IFERROR(IF(LARGE(Raw!Z:Z,A292)-6000&gt;0,LARGE(Raw!Z:Z,A292)-6000,""),""))</f>
        <v/>
      </c>
      <c r="G292" s="3" t="str">
        <f t="shared" si="12"/>
        <v/>
      </c>
      <c r="H292" s="52" t="str">
        <f>IF(J292="","",(INDEX(Raw!D:D,MATCH(J292+4000,Raw!Z:Z,0))))</f>
        <v/>
      </c>
      <c r="I292" s="52" t="str">
        <f>IF(J292="","",(INDEX(Raw!A:A,MATCH(J292+4000,Raw!Z:Z,0))))</f>
        <v/>
      </c>
      <c r="J292" s="11" t="str">
        <f>(IFERROR(IF(LARGE(Raw!Z:Z,A292+COUNTIF(Raw!C:C,"H"))-4000&gt;0,LARGE(Raw!Z:Z,A292+COUNTIF(Raw!C:C,"H"))-4000,""),""))</f>
        <v/>
      </c>
      <c r="L292" s="3" t="str">
        <f t="shared" si="13"/>
        <v/>
      </c>
      <c r="M292" s="52" t="str">
        <f>IF(O292="","",(INDEX(Raw!D:D,MATCH(O292+2000,Raw!Z:Z,0))))</f>
        <v/>
      </c>
      <c r="N292" s="52" t="str">
        <f>IF(O292="","",(INDEX(Raw!A:A,MATCH(O292+2000,Raw!Z:Z,0))))</f>
        <v/>
      </c>
      <c r="O292" s="11" t="str">
        <f>(IFERROR(IF(LARGE(Raw!Z:Z,A292+COUNTIF(Raw!C:C,"H")+COUNTIF(Raw!C:C,"S"))-2000&gt;0,LARGE(Raw!Z:Z,A292+COUNTIF(Raw!C:C,"H")+COUNTIF(Raw!C:C,"S"))-2000,""),""))</f>
        <v/>
      </c>
    </row>
    <row r="293" spans="1:15" x14ac:dyDescent="0.3">
      <c r="A293" s="52">
        <v>290</v>
      </c>
      <c r="B293" s="3" t="str">
        <f t="shared" si="14"/>
        <v/>
      </c>
      <c r="C293" s="52" t="str">
        <f>IF(E293="","",(INDEX(Raw!D:D,MATCH(E293+6000,Raw!Z:Z,0))))</f>
        <v/>
      </c>
      <c r="D293" s="52" t="str">
        <f>IF(E293="","",(INDEX(Raw!A:A,MATCH(E293+6000,Raw!Z:Z,0))))</f>
        <v/>
      </c>
      <c r="E293" s="11" t="str">
        <f>(IFERROR(IF(LARGE(Raw!Z:Z,A293)-6000&gt;0,LARGE(Raw!Z:Z,A293)-6000,""),""))</f>
        <v/>
      </c>
      <c r="G293" s="3" t="str">
        <f t="shared" si="12"/>
        <v/>
      </c>
      <c r="H293" s="52" t="str">
        <f>IF(J293="","",(INDEX(Raw!D:D,MATCH(J293+4000,Raw!Z:Z,0))))</f>
        <v/>
      </c>
      <c r="I293" s="52" t="str">
        <f>IF(J293="","",(INDEX(Raw!A:A,MATCH(J293+4000,Raw!Z:Z,0))))</f>
        <v/>
      </c>
      <c r="J293" s="11" t="str">
        <f>(IFERROR(IF(LARGE(Raw!Z:Z,A293+COUNTIF(Raw!C:C,"H"))-4000&gt;0,LARGE(Raw!Z:Z,A293+COUNTIF(Raw!C:C,"H"))-4000,""),""))</f>
        <v/>
      </c>
      <c r="L293" s="3" t="str">
        <f t="shared" si="13"/>
        <v/>
      </c>
      <c r="M293" s="52" t="str">
        <f>IF(O293="","",(INDEX(Raw!D:D,MATCH(O293+2000,Raw!Z:Z,0))))</f>
        <v/>
      </c>
      <c r="N293" s="52" t="str">
        <f>IF(O293="","",(INDEX(Raw!A:A,MATCH(O293+2000,Raw!Z:Z,0))))</f>
        <v/>
      </c>
      <c r="O293" s="11" t="str">
        <f>(IFERROR(IF(LARGE(Raw!Z:Z,A293+COUNTIF(Raw!C:C,"H")+COUNTIF(Raw!C:C,"S"))-2000&gt;0,LARGE(Raw!Z:Z,A293+COUNTIF(Raw!C:C,"H")+COUNTIF(Raw!C:C,"S"))-2000,""),""))</f>
        <v/>
      </c>
    </row>
    <row r="294" spans="1:15" x14ac:dyDescent="0.3">
      <c r="A294" s="52">
        <v>291</v>
      </c>
      <c r="B294" s="3" t="str">
        <f t="shared" si="14"/>
        <v/>
      </c>
      <c r="C294" s="52" t="str">
        <f>IF(E294="","",(INDEX(Raw!D:D,MATCH(E294+6000,Raw!Z:Z,0))))</f>
        <v/>
      </c>
      <c r="D294" s="52" t="str">
        <f>IF(E294="","",(INDEX(Raw!A:A,MATCH(E294+6000,Raw!Z:Z,0))))</f>
        <v/>
      </c>
      <c r="E294" s="11" t="str">
        <f>(IFERROR(IF(LARGE(Raw!Z:Z,A294)-6000&gt;0,LARGE(Raw!Z:Z,A294)-6000,""),""))</f>
        <v/>
      </c>
      <c r="G294" s="3" t="str">
        <f t="shared" si="12"/>
        <v/>
      </c>
      <c r="H294" s="52" t="str">
        <f>IF(J294="","",(INDEX(Raw!D:D,MATCH(J294+4000,Raw!Z:Z,0))))</f>
        <v/>
      </c>
      <c r="I294" s="52" t="str">
        <f>IF(J294="","",(INDEX(Raw!A:A,MATCH(J294+4000,Raw!Z:Z,0))))</f>
        <v/>
      </c>
      <c r="J294" s="11" t="str">
        <f>(IFERROR(IF(LARGE(Raw!Z:Z,A294+COUNTIF(Raw!C:C,"H"))-4000&gt;0,LARGE(Raw!Z:Z,A294+COUNTIF(Raw!C:C,"H"))-4000,""),""))</f>
        <v/>
      </c>
      <c r="L294" s="3" t="str">
        <f t="shared" si="13"/>
        <v/>
      </c>
      <c r="M294" s="52" t="str">
        <f>IF(O294="","",(INDEX(Raw!D:D,MATCH(O294+2000,Raw!Z:Z,0))))</f>
        <v/>
      </c>
      <c r="N294" s="52" t="str">
        <f>IF(O294="","",(INDEX(Raw!A:A,MATCH(O294+2000,Raw!Z:Z,0))))</f>
        <v/>
      </c>
      <c r="O294" s="11" t="str">
        <f>(IFERROR(IF(LARGE(Raw!Z:Z,A294+COUNTIF(Raw!C:C,"H")+COUNTIF(Raw!C:C,"S"))-2000&gt;0,LARGE(Raw!Z:Z,A294+COUNTIF(Raw!C:C,"H")+COUNTIF(Raw!C:C,"S"))-2000,""),""))</f>
        <v/>
      </c>
    </row>
    <row r="295" spans="1:15" x14ac:dyDescent="0.3">
      <c r="A295" s="52">
        <v>292</v>
      </c>
      <c r="B295" s="3" t="str">
        <f t="shared" si="14"/>
        <v/>
      </c>
      <c r="C295" s="52" t="str">
        <f>IF(E295="","",(INDEX(Raw!D:D,MATCH(E295+6000,Raw!Z:Z,0))))</f>
        <v/>
      </c>
      <c r="D295" s="52" t="str">
        <f>IF(E295="","",(INDEX(Raw!A:A,MATCH(E295+6000,Raw!Z:Z,0))))</f>
        <v/>
      </c>
      <c r="E295" s="11" t="str">
        <f>(IFERROR(IF(LARGE(Raw!Z:Z,A295)-6000&gt;0,LARGE(Raw!Z:Z,A295)-6000,""),""))</f>
        <v/>
      </c>
      <c r="G295" s="3" t="str">
        <f t="shared" si="12"/>
        <v/>
      </c>
      <c r="H295" s="52" t="str">
        <f>IF(J295="","",(INDEX(Raw!D:D,MATCH(J295+4000,Raw!Z:Z,0))))</f>
        <v/>
      </c>
      <c r="I295" s="52" t="str">
        <f>IF(J295="","",(INDEX(Raw!A:A,MATCH(J295+4000,Raw!Z:Z,0))))</f>
        <v/>
      </c>
      <c r="J295" s="11" t="str">
        <f>(IFERROR(IF(LARGE(Raw!Z:Z,A295+COUNTIF(Raw!C:C,"H"))-4000&gt;0,LARGE(Raw!Z:Z,A295+COUNTIF(Raw!C:C,"H"))-4000,""),""))</f>
        <v/>
      </c>
      <c r="L295" s="3" t="str">
        <f t="shared" si="13"/>
        <v/>
      </c>
      <c r="M295" s="52" t="str">
        <f>IF(O295="","",(INDEX(Raw!D:D,MATCH(O295+2000,Raw!Z:Z,0))))</f>
        <v/>
      </c>
      <c r="N295" s="52" t="str">
        <f>IF(O295="","",(INDEX(Raw!A:A,MATCH(O295+2000,Raw!Z:Z,0))))</f>
        <v/>
      </c>
      <c r="O295" s="11" t="str">
        <f>(IFERROR(IF(LARGE(Raw!Z:Z,A295+COUNTIF(Raw!C:C,"H")+COUNTIF(Raw!C:C,"S"))-2000&gt;0,LARGE(Raw!Z:Z,A295+COUNTIF(Raw!C:C,"H")+COUNTIF(Raw!C:C,"S"))-2000,""),""))</f>
        <v/>
      </c>
    </row>
    <row r="296" spans="1:15" x14ac:dyDescent="0.3">
      <c r="A296" s="52">
        <v>293</v>
      </c>
      <c r="B296" s="3" t="str">
        <f t="shared" si="14"/>
        <v/>
      </c>
      <c r="C296" s="52" t="str">
        <f>IF(E296="","",(INDEX(Raw!D:D,MATCH(E296+6000,Raw!Z:Z,0))))</f>
        <v/>
      </c>
      <c r="D296" s="52" t="str">
        <f>IF(E296="","",(INDEX(Raw!A:A,MATCH(E296+6000,Raw!Z:Z,0))))</f>
        <v/>
      </c>
      <c r="E296" s="11" t="str">
        <f>(IFERROR(IF(LARGE(Raw!Z:Z,A296)-6000&gt;0,LARGE(Raw!Z:Z,A296)-6000,""),""))</f>
        <v/>
      </c>
      <c r="G296" s="3" t="str">
        <f t="shared" si="12"/>
        <v/>
      </c>
      <c r="H296" s="52" t="str">
        <f>IF(J296="","",(INDEX(Raw!D:D,MATCH(J296+4000,Raw!Z:Z,0))))</f>
        <v/>
      </c>
      <c r="I296" s="52" t="str">
        <f>IF(J296="","",(INDEX(Raw!A:A,MATCH(J296+4000,Raw!Z:Z,0))))</f>
        <v/>
      </c>
      <c r="J296" s="11" t="str">
        <f>(IFERROR(IF(LARGE(Raw!Z:Z,A296+COUNTIF(Raw!C:C,"H"))-4000&gt;0,LARGE(Raw!Z:Z,A296+COUNTIF(Raw!C:C,"H"))-4000,""),""))</f>
        <v/>
      </c>
      <c r="L296" s="3" t="str">
        <f t="shared" si="13"/>
        <v/>
      </c>
      <c r="M296" s="52" t="str">
        <f>IF(O296="","",(INDEX(Raw!D:D,MATCH(O296+2000,Raw!Z:Z,0))))</f>
        <v/>
      </c>
      <c r="N296" s="52" t="str">
        <f>IF(O296="","",(INDEX(Raw!A:A,MATCH(O296+2000,Raw!Z:Z,0))))</f>
        <v/>
      </c>
      <c r="O296" s="11" t="str">
        <f>(IFERROR(IF(LARGE(Raw!Z:Z,A296+COUNTIF(Raw!C:C,"H")+COUNTIF(Raw!C:C,"S"))-2000&gt;0,LARGE(Raw!Z:Z,A296+COUNTIF(Raw!C:C,"H")+COUNTIF(Raw!C:C,"S"))-2000,""),""))</f>
        <v/>
      </c>
    </row>
    <row r="297" spans="1:15" x14ac:dyDescent="0.3">
      <c r="A297" s="52">
        <v>294</v>
      </c>
      <c r="B297" s="3" t="str">
        <f t="shared" si="14"/>
        <v/>
      </c>
      <c r="C297" s="52" t="str">
        <f>IF(E297="","",(INDEX(Raw!D:D,MATCH(E297+6000,Raw!Z:Z,0))))</f>
        <v/>
      </c>
      <c r="D297" s="52" t="str">
        <f>IF(E297="","",(INDEX(Raw!A:A,MATCH(E297+6000,Raw!Z:Z,0))))</f>
        <v/>
      </c>
      <c r="E297" s="11" t="str">
        <f>(IFERROR(IF(LARGE(Raw!Z:Z,A297)-6000&gt;0,LARGE(Raw!Z:Z,A297)-6000,""),""))</f>
        <v/>
      </c>
      <c r="G297" s="3" t="str">
        <f t="shared" si="12"/>
        <v/>
      </c>
      <c r="H297" s="52" t="str">
        <f>IF(J297="","",(INDEX(Raw!D:D,MATCH(J297+4000,Raw!Z:Z,0))))</f>
        <v/>
      </c>
      <c r="I297" s="52" t="str">
        <f>IF(J297="","",(INDEX(Raw!A:A,MATCH(J297+4000,Raw!Z:Z,0))))</f>
        <v/>
      </c>
      <c r="J297" s="11" t="str">
        <f>(IFERROR(IF(LARGE(Raw!Z:Z,A297+COUNTIF(Raw!C:C,"H"))-4000&gt;0,LARGE(Raw!Z:Z,A297+COUNTIF(Raw!C:C,"H"))-4000,""),""))</f>
        <v/>
      </c>
      <c r="L297" s="3" t="str">
        <f t="shared" si="13"/>
        <v/>
      </c>
      <c r="M297" s="52" t="str">
        <f>IF(O297="","",(INDEX(Raw!D:D,MATCH(O297+2000,Raw!Z:Z,0))))</f>
        <v/>
      </c>
      <c r="N297" s="52" t="str">
        <f>IF(O297="","",(INDEX(Raw!A:A,MATCH(O297+2000,Raw!Z:Z,0))))</f>
        <v/>
      </c>
      <c r="O297" s="11" t="str">
        <f>(IFERROR(IF(LARGE(Raw!Z:Z,A297+COUNTIF(Raw!C:C,"H")+COUNTIF(Raw!C:C,"S"))-2000&gt;0,LARGE(Raw!Z:Z,A297+COUNTIF(Raw!C:C,"H")+COUNTIF(Raw!C:C,"S"))-2000,""),""))</f>
        <v/>
      </c>
    </row>
    <row r="298" spans="1:15" x14ac:dyDescent="0.3">
      <c r="A298" s="52">
        <v>295</v>
      </c>
      <c r="B298" s="3" t="str">
        <f t="shared" si="14"/>
        <v/>
      </c>
      <c r="C298" s="52" t="str">
        <f>IF(E298="","",(INDEX(Raw!D:D,MATCH(E298+6000,Raw!Z:Z,0))))</f>
        <v/>
      </c>
      <c r="D298" s="52" t="str">
        <f>IF(E298="","",(INDEX(Raw!A:A,MATCH(E298+6000,Raw!Z:Z,0))))</f>
        <v/>
      </c>
      <c r="E298" s="11" t="str">
        <f>(IFERROR(IF(LARGE(Raw!Z:Z,A298)-6000&gt;0,LARGE(Raw!Z:Z,A298)-6000,""),""))</f>
        <v/>
      </c>
      <c r="G298" s="3" t="str">
        <f t="shared" si="12"/>
        <v/>
      </c>
      <c r="H298" s="52" t="str">
        <f>IF(J298="","",(INDEX(Raw!D:D,MATCH(J298+4000,Raw!Z:Z,0))))</f>
        <v/>
      </c>
      <c r="I298" s="52" t="str">
        <f>IF(J298="","",(INDEX(Raw!A:A,MATCH(J298+4000,Raw!Z:Z,0))))</f>
        <v/>
      </c>
      <c r="J298" s="11" t="str">
        <f>(IFERROR(IF(LARGE(Raw!Z:Z,A298+COUNTIF(Raw!C:C,"H"))-4000&gt;0,LARGE(Raw!Z:Z,A298+COUNTIF(Raw!C:C,"H"))-4000,""),""))</f>
        <v/>
      </c>
      <c r="L298" s="3" t="str">
        <f t="shared" si="13"/>
        <v/>
      </c>
      <c r="M298" s="52" t="str">
        <f>IF(O298="","",(INDEX(Raw!D:D,MATCH(O298+2000,Raw!Z:Z,0))))</f>
        <v/>
      </c>
      <c r="N298" s="52" t="str">
        <f>IF(O298="","",(INDEX(Raw!A:A,MATCH(O298+2000,Raw!Z:Z,0))))</f>
        <v/>
      </c>
      <c r="O298" s="11" t="str">
        <f>(IFERROR(IF(LARGE(Raw!Z:Z,A298+COUNTIF(Raw!C:C,"H")+COUNTIF(Raw!C:C,"S"))-2000&gt;0,LARGE(Raw!Z:Z,A298+COUNTIF(Raw!C:C,"H")+COUNTIF(Raw!C:C,"S"))-2000,""),""))</f>
        <v/>
      </c>
    </row>
    <row r="299" spans="1:15" x14ac:dyDescent="0.3">
      <c r="A299" s="52">
        <v>296</v>
      </c>
      <c r="B299" s="3" t="str">
        <f t="shared" si="14"/>
        <v/>
      </c>
      <c r="C299" s="52" t="str">
        <f>IF(E299="","",(INDEX(Raw!D:D,MATCH(E299+6000,Raw!Z:Z,0))))</f>
        <v/>
      </c>
      <c r="D299" s="52" t="str">
        <f>IF(E299="","",(INDEX(Raw!A:A,MATCH(E299+6000,Raw!Z:Z,0))))</f>
        <v/>
      </c>
      <c r="E299" s="11" t="str">
        <f>(IFERROR(IF(LARGE(Raw!Z:Z,A299)-6000&gt;0,LARGE(Raw!Z:Z,A299)-6000,""),""))</f>
        <v/>
      </c>
      <c r="G299" s="3" t="str">
        <f t="shared" si="12"/>
        <v/>
      </c>
      <c r="H299" s="52" t="str">
        <f>IF(J299="","",(INDEX(Raw!D:D,MATCH(J299+4000,Raw!Z:Z,0))))</f>
        <v/>
      </c>
      <c r="I299" s="52" t="str">
        <f>IF(J299="","",(INDEX(Raw!A:A,MATCH(J299+4000,Raw!Z:Z,0))))</f>
        <v/>
      </c>
      <c r="J299" s="11" t="str">
        <f>(IFERROR(IF(LARGE(Raw!Z:Z,A299+COUNTIF(Raw!C:C,"H"))-4000&gt;0,LARGE(Raw!Z:Z,A299+COUNTIF(Raw!C:C,"H"))-4000,""),""))</f>
        <v/>
      </c>
      <c r="L299" s="3" t="str">
        <f t="shared" si="13"/>
        <v/>
      </c>
      <c r="M299" s="52" t="str">
        <f>IF(O299="","",(INDEX(Raw!D:D,MATCH(O299+2000,Raw!Z:Z,0))))</f>
        <v/>
      </c>
      <c r="N299" s="52" t="str">
        <f>IF(O299="","",(INDEX(Raw!A:A,MATCH(O299+2000,Raw!Z:Z,0))))</f>
        <v/>
      </c>
      <c r="O299" s="11" t="str">
        <f>(IFERROR(IF(LARGE(Raw!Z:Z,A299+COUNTIF(Raw!C:C,"H")+COUNTIF(Raw!C:C,"S"))-2000&gt;0,LARGE(Raw!Z:Z,A299+COUNTIF(Raw!C:C,"H")+COUNTIF(Raw!C:C,"S"))-2000,""),""))</f>
        <v/>
      </c>
    </row>
    <row r="300" spans="1:15" x14ac:dyDescent="0.3">
      <c r="A300" s="52">
        <v>297</v>
      </c>
      <c r="B300" s="3" t="str">
        <f t="shared" si="14"/>
        <v/>
      </c>
      <c r="C300" s="52" t="str">
        <f>IF(E300="","",(INDEX(Raw!D:D,MATCH(E300+6000,Raw!Z:Z,0))))</f>
        <v/>
      </c>
      <c r="D300" s="52" t="str">
        <f>IF(E300="","",(INDEX(Raw!A:A,MATCH(E300+6000,Raw!Z:Z,0))))</f>
        <v/>
      </c>
      <c r="E300" s="11" t="str">
        <f>(IFERROR(IF(LARGE(Raw!Z:Z,A300)-6000&gt;0,LARGE(Raw!Z:Z,A300)-6000,""),""))</f>
        <v/>
      </c>
      <c r="G300" s="3" t="str">
        <f t="shared" si="12"/>
        <v/>
      </c>
      <c r="H300" s="52" t="str">
        <f>IF(J300="","",(INDEX(Raw!D:D,MATCH(J300+4000,Raw!Z:Z,0))))</f>
        <v/>
      </c>
      <c r="I300" s="52" t="str">
        <f>IF(J300="","",(INDEX(Raw!A:A,MATCH(J300+4000,Raw!Z:Z,0))))</f>
        <v/>
      </c>
      <c r="J300" s="11" t="str">
        <f>(IFERROR(IF(LARGE(Raw!Z:Z,A300+COUNTIF(Raw!C:C,"H"))-4000&gt;0,LARGE(Raw!Z:Z,A300+COUNTIF(Raw!C:C,"H"))-4000,""),""))</f>
        <v/>
      </c>
      <c r="L300" s="3" t="str">
        <f t="shared" si="13"/>
        <v/>
      </c>
      <c r="M300" s="52" t="str">
        <f>IF(O300="","",(INDEX(Raw!D:D,MATCH(O300+2000,Raw!Z:Z,0))))</f>
        <v/>
      </c>
      <c r="N300" s="52" t="str">
        <f>IF(O300="","",(INDEX(Raw!A:A,MATCH(O300+2000,Raw!Z:Z,0))))</f>
        <v/>
      </c>
      <c r="O300" s="11" t="str">
        <f>(IFERROR(IF(LARGE(Raw!Z:Z,A300+COUNTIF(Raw!C:C,"H")+COUNTIF(Raw!C:C,"S"))-2000&gt;0,LARGE(Raw!Z:Z,A300+COUNTIF(Raw!C:C,"H")+COUNTIF(Raw!C:C,"S"))-2000,""),""))</f>
        <v/>
      </c>
    </row>
    <row r="301" spans="1:15" x14ac:dyDescent="0.3">
      <c r="A301" s="52">
        <v>298</v>
      </c>
      <c r="B301" s="3" t="str">
        <f t="shared" si="14"/>
        <v/>
      </c>
      <c r="C301" s="52" t="str">
        <f>IF(E301="","",(INDEX(Raw!D:D,MATCH(E301+6000,Raw!Z:Z,0))))</f>
        <v/>
      </c>
      <c r="D301" s="52" t="str">
        <f>IF(E301="","",(INDEX(Raw!A:A,MATCH(E301+6000,Raw!Z:Z,0))))</f>
        <v/>
      </c>
      <c r="E301" s="11" t="str">
        <f>(IFERROR(IF(LARGE(Raw!Z:Z,A301)-6000&gt;0,LARGE(Raw!Z:Z,A301)-6000,""),""))</f>
        <v/>
      </c>
      <c r="G301" s="3" t="str">
        <f t="shared" si="12"/>
        <v/>
      </c>
      <c r="H301" s="52" t="str">
        <f>IF(J301="","",(INDEX(Raw!D:D,MATCH(J301+4000,Raw!Z:Z,0))))</f>
        <v/>
      </c>
      <c r="I301" s="52" t="str">
        <f>IF(J301="","",(INDEX(Raw!A:A,MATCH(J301+4000,Raw!Z:Z,0))))</f>
        <v/>
      </c>
      <c r="J301" s="11" t="str">
        <f>(IFERROR(IF(LARGE(Raw!Z:Z,A301+COUNTIF(Raw!C:C,"H"))-4000&gt;0,LARGE(Raw!Z:Z,A301+COUNTIF(Raw!C:C,"H"))-4000,""),""))</f>
        <v/>
      </c>
      <c r="L301" s="3" t="str">
        <f t="shared" si="13"/>
        <v/>
      </c>
      <c r="M301" s="52" t="str">
        <f>IF(O301="","",(INDEX(Raw!D:D,MATCH(O301+2000,Raw!Z:Z,0))))</f>
        <v/>
      </c>
      <c r="N301" s="52" t="str">
        <f>IF(O301="","",(INDEX(Raw!A:A,MATCH(O301+2000,Raw!Z:Z,0))))</f>
        <v/>
      </c>
      <c r="O301" s="11" t="str">
        <f>(IFERROR(IF(LARGE(Raw!Z:Z,A301+COUNTIF(Raw!C:C,"H")+COUNTIF(Raw!C:C,"S"))-2000&gt;0,LARGE(Raw!Z:Z,A301+COUNTIF(Raw!C:C,"H")+COUNTIF(Raw!C:C,"S"))-2000,""),""))</f>
        <v/>
      </c>
    </row>
    <row r="302" spans="1:15" x14ac:dyDescent="0.3">
      <c r="A302" s="52">
        <v>299</v>
      </c>
      <c r="B302" s="3" t="str">
        <f t="shared" si="14"/>
        <v/>
      </c>
      <c r="C302" s="52" t="str">
        <f>IF(E302="","",(INDEX(Raw!D:D,MATCH(E302+6000,Raw!Z:Z,0))))</f>
        <v/>
      </c>
      <c r="D302" s="52" t="str">
        <f>IF(E302="","",(INDEX(Raw!A:A,MATCH(E302+6000,Raw!Z:Z,0))))</f>
        <v/>
      </c>
      <c r="E302" s="11" t="str">
        <f>(IFERROR(IF(LARGE(Raw!Z:Z,A302)-6000&gt;0,LARGE(Raw!Z:Z,A302)-6000,""),""))</f>
        <v/>
      </c>
      <c r="G302" s="3" t="str">
        <f t="shared" si="12"/>
        <v/>
      </c>
      <c r="H302" s="52" t="str">
        <f>IF(J302="","",(INDEX(Raw!D:D,MATCH(J302+4000,Raw!Z:Z,0))))</f>
        <v/>
      </c>
      <c r="I302" s="52" t="str">
        <f>IF(J302="","",(INDEX(Raw!A:A,MATCH(J302+4000,Raw!Z:Z,0))))</f>
        <v/>
      </c>
      <c r="J302" s="11" t="str">
        <f>(IFERROR(IF(LARGE(Raw!Z:Z,A302+COUNTIF(Raw!C:C,"H"))-4000&gt;0,LARGE(Raw!Z:Z,A302+COUNTIF(Raw!C:C,"H"))-4000,""),""))</f>
        <v/>
      </c>
      <c r="L302" s="3" t="str">
        <f t="shared" si="13"/>
        <v/>
      </c>
      <c r="M302" s="52" t="str">
        <f>IF(O302="","",(INDEX(Raw!D:D,MATCH(O302+2000,Raw!Z:Z,0))))</f>
        <v/>
      </c>
      <c r="N302" s="52" t="str">
        <f>IF(O302="","",(INDEX(Raw!A:A,MATCH(O302+2000,Raw!Z:Z,0))))</f>
        <v/>
      </c>
      <c r="O302" s="11" t="str">
        <f>(IFERROR(IF(LARGE(Raw!Z:Z,A302+COUNTIF(Raw!C:C,"H")+COUNTIF(Raw!C:C,"S"))-2000&gt;0,LARGE(Raw!Z:Z,A302+COUNTIF(Raw!C:C,"H")+COUNTIF(Raw!C:C,"S"))-2000,""),""))</f>
        <v/>
      </c>
    </row>
    <row r="303" spans="1:15" x14ac:dyDescent="0.3">
      <c r="A303" s="52">
        <v>300</v>
      </c>
      <c r="B303" s="3" t="str">
        <f t="shared" si="14"/>
        <v/>
      </c>
      <c r="C303" s="52" t="str">
        <f>IF(E303="","",(INDEX(Raw!D:D,MATCH(E303+6000,Raw!Z:Z,0))))</f>
        <v/>
      </c>
      <c r="D303" s="52" t="str">
        <f>IF(E303="","",(INDEX(Raw!A:A,MATCH(E303+6000,Raw!Z:Z,0))))</f>
        <v/>
      </c>
      <c r="E303" s="11" t="str">
        <f>(IFERROR(IF(LARGE(Raw!Z:Z,A303)-6000&gt;0,LARGE(Raw!Z:Z,A303)-6000,""),""))</f>
        <v/>
      </c>
      <c r="G303" s="3" t="str">
        <f t="shared" si="12"/>
        <v/>
      </c>
      <c r="H303" s="52" t="str">
        <f>IF(J303="","",(INDEX(Raw!D:D,MATCH(J303+4000,Raw!Z:Z,0))))</f>
        <v/>
      </c>
      <c r="I303" s="52" t="str">
        <f>IF(J303="","",(INDEX(Raw!A:A,MATCH(J303+4000,Raw!Z:Z,0))))</f>
        <v/>
      </c>
      <c r="J303" s="11" t="str">
        <f>(IFERROR(IF(LARGE(Raw!Z:Z,A303+COUNTIF(Raw!C:C,"H"))-4000&gt;0,LARGE(Raw!Z:Z,A303+COUNTIF(Raw!C:C,"H"))-4000,""),""))</f>
        <v/>
      </c>
      <c r="L303" s="3" t="str">
        <f t="shared" si="13"/>
        <v/>
      </c>
      <c r="M303" s="52" t="str">
        <f>IF(O303="","",(INDEX(Raw!D:D,MATCH(O303+2000,Raw!Z:Z,0))))</f>
        <v/>
      </c>
      <c r="N303" s="52" t="str">
        <f>IF(O303="","",(INDEX(Raw!A:A,MATCH(O303+2000,Raw!Z:Z,0))))</f>
        <v/>
      </c>
      <c r="O303" s="11" t="str">
        <f>(IFERROR(IF(LARGE(Raw!Z:Z,A303+COUNTIF(Raw!C:C,"H")+COUNTIF(Raw!C:C,"S"))-2000&gt;0,LARGE(Raw!Z:Z,A303+COUNTIF(Raw!C:C,"H")+COUNTIF(Raw!C:C,"S"))-2000,""),""))</f>
        <v/>
      </c>
    </row>
    <row r="304" spans="1:15" x14ac:dyDescent="0.3">
      <c r="A304" s="52">
        <v>301</v>
      </c>
      <c r="B304" s="3" t="str">
        <f t="shared" si="14"/>
        <v/>
      </c>
      <c r="C304" s="52" t="str">
        <f>IF(E304="","",(INDEX(Raw!D:D,MATCH(E304+6000,Raw!Z:Z,0))))</f>
        <v/>
      </c>
      <c r="D304" s="52" t="str">
        <f>IF(E304="","",(INDEX(Raw!A:A,MATCH(E304+6000,Raw!Z:Z,0))))</f>
        <v/>
      </c>
      <c r="E304" s="11" t="str">
        <f>(IFERROR(IF(LARGE(Raw!Z:Z,A304)-6000&gt;0,LARGE(Raw!Z:Z,A304)-6000,""),""))</f>
        <v/>
      </c>
      <c r="G304" s="3" t="str">
        <f t="shared" si="12"/>
        <v/>
      </c>
      <c r="H304" s="52" t="str">
        <f>IF(J304="","",(INDEX(Raw!D:D,MATCH(J304+4000,Raw!Z:Z,0))))</f>
        <v/>
      </c>
      <c r="I304" s="52" t="str">
        <f>IF(J304="","",(INDEX(Raw!A:A,MATCH(J304+4000,Raw!Z:Z,0))))</f>
        <v/>
      </c>
      <c r="J304" s="11" t="str">
        <f>(IFERROR(IF(LARGE(Raw!Z:Z,A304+COUNTIF(Raw!C:C,"H"))-4000&gt;0,LARGE(Raw!Z:Z,A304+COUNTIF(Raw!C:C,"H"))-4000,""),""))</f>
        <v/>
      </c>
      <c r="L304" s="3" t="str">
        <f t="shared" si="13"/>
        <v/>
      </c>
      <c r="M304" s="52" t="str">
        <f>IF(O304="","",(INDEX(Raw!D:D,MATCH(O304+2000,Raw!Z:Z,0))))</f>
        <v/>
      </c>
      <c r="N304" s="52" t="str">
        <f>IF(O304="","",(INDEX(Raw!A:A,MATCH(O304+2000,Raw!Z:Z,0))))</f>
        <v/>
      </c>
      <c r="O304" s="11" t="str">
        <f>(IFERROR(IF(LARGE(Raw!Z:Z,A304+COUNTIF(Raw!C:C,"H")+COUNTIF(Raw!C:C,"S"))-2000&gt;0,LARGE(Raw!Z:Z,A304+COUNTIF(Raw!C:C,"H")+COUNTIF(Raw!C:C,"S"))-2000,""),""))</f>
        <v/>
      </c>
    </row>
    <row r="305" spans="1:15" x14ac:dyDescent="0.3">
      <c r="A305" s="52">
        <v>302</v>
      </c>
      <c r="B305" s="3" t="str">
        <f t="shared" si="14"/>
        <v/>
      </c>
      <c r="C305" s="52" t="str">
        <f>IF(E305="","",(INDEX(Raw!D:D,MATCH(E305+6000,Raw!Z:Z,0))))</f>
        <v/>
      </c>
      <c r="D305" s="52" t="str">
        <f>IF(E305="","",(INDEX(Raw!A:A,MATCH(E305+6000,Raw!Z:Z,0))))</f>
        <v/>
      </c>
      <c r="E305" s="11" t="str">
        <f>(IFERROR(IF(LARGE(Raw!Z:Z,A305)-6000&gt;0,LARGE(Raw!Z:Z,A305)-6000,""),""))</f>
        <v/>
      </c>
      <c r="G305" s="3" t="str">
        <f t="shared" si="12"/>
        <v/>
      </c>
      <c r="H305" s="52" t="str">
        <f>IF(J305="","",(INDEX(Raw!D:D,MATCH(J305+4000,Raw!Z:Z,0))))</f>
        <v/>
      </c>
      <c r="I305" s="52" t="str">
        <f>IF(J305="","",(INDEX(Raw!A:A,MATCH(J305+4000,Raw!Z:Z,0))))</f>
        <v/>
      </c>
      <c r="J305" s="11" t="str">
        <f>(IFERROR(IF(LARGE(Raw!Z:Z,A305+COUNTIF(Raw!C:C,"H"))-4000&gt;0,LARGE(Raw!Z:Z,A305+COUNTIF(Raw!C:C,"H"))-4000,""),""))</f>
        <v/>
      </c>
      <c r="L305" s="3" t="str">
        <f t="shared" si="13"/>
        <v/>
      </c>
      <c r="M305" s="52" t="str">
        <f>IF(O305="","",(INDEX(Raw!D:D,MATCH(O305+2000,Raw!Z:Z,0))))</f>
        <v/>
      </c>
      <c r="N305" s="52" t="str">
        <f>IF(O305="","",(INDEX(Raw!A:A,MATCH(O305+2000,Raw!Z:Z,0))))</f>
        <v/>
      </c>
      <c r="O305" s="11" t="str">
        <f>(IFERROR(IF(LARGE(Raw!Z:Z,A305+COUNTIF(Raw!C:C,"H")+COUNTIF(Raw!C:C,"S"))-2000&gt;0,LARGE(Raw!Z:Z,A305+COUNTIF(Raw!C:C,"H")+COUNTIF(Raw!C:C,"S"))-2000,""),""))</f>
        <v/>
      </c>
    </row>
    <row r="306" spans="1:15" x14ac:dyDescent="0.3">
      <c r="A306" s="52">
        <v>303</v>
      </c>
      <c r="B306" s="3" t="str">
        <f t="shared" si="14"/>
        <v/>
      </c>
      <c r="C306" s="52" t="str">
        <f>IF(E306="","",(INDEX(Raw!D:D,MATCH(E306+6000,Raw!Z:Z,0))))</f>
        <v/>
      </c>
      <c r="D306" s="52" t="str">
        <f>IF(E306="","",(INDEX(Raw!A:A,MATCH(E306+6000,Raw!Z:Z,0))))</f>
        <v/>
      </c>
      <c r="E306" s="11" t="str">
        <f>(IFERROR(IF(LARGE(Raw!Z:Z,A306)-6000&gt;0,LARGE(Raw!Z:Z,A306)-6000,""),""))</f>
        <v/>
      </c>
      <c r="G306" s="3" t="str">
        <f t="shared" si="12"/>
        <v/>
      </c>
      <c r="H306" s="52" t="str">
        <f>IF(J306="","",(INDEX(Raw!D:D,MATCH(J306+4000,Raw!Z:Z,0))))</f>
        <v/>
      </c>
      <c r="I306" s="52" t="str">
        <f>IF(J306="","",(INDEX(Raw!A:A,MATCH(J306+4000,Raw!Z:Z,0))))</f>
        <v/>
      </c>
      <c r="J306" s="11" t="str">
        <f>(IFERROR(IF(LARGE(Raw!Z:Z,A306+COUNTIF(Raw!C:C,"H"))-4000&gt;0,LARGE(Raw!Z:Z,A306+COUNTIF(Raw!C:C,"H"))-4000,""),""))</f>
        <v/>
      </c>
      <c r="L306" s="3" t="str">
        <f t="shared" si="13"/>
        <v/>
      </c>
      <c r="M306" s="52" t="str">
        <f>IF(O306="","",(INDEX(Raw!D:D,MATCH(O306+2000,Raw!Z:Z,0))))</f>
        <v/>
      </c>
      <c r="N306" s="52" t="str">
        <f>IF(O306="","",(INDEX(Raw!A:A,MATCH(O306+2000,Raw!Z:Z,0))))</f>
        <v/>
      </c>
      <c r="O306" s="11" t="str">
        <f>(IFERROR(IF(LARGE(Raw!Z:Z,A306+COUNTIF(Raw!C:C,"H")+COUNTIF(Raw!C:C,"S"))-2000&gt;0,LARGE(Raw!Z:Z,A306+COUNTIF(Raw!C:C,"H")+COUNTIF(Raw!C:C,"S"))-2000,""),""))</f>
        <v/>
      </c>
    </row>
    <row r="307" spans="1:15" x14ac:dyDescent="0.3">
      <c r="A307" s="52">
        <v>304</v>
      </c>
      <c r="B307" s="3" t="str">
        <f t="shared" si="14"/>
        <v/>
      </c>
      <c r="C307" s="52" t="str">
        <f>IF(E307="","",(INDEX(Raw!D:D,MATCH(E307+6000,Raw!Z:Z,0))))</f>
        <v/>
      </c>
      <c r="D307" s="52" t="str">
        <f>IF(E307="","",(INDEX(Raw!A:A,MATCH(E307+6000,Raw!Z:Z,0))))</f>
        <v/>
      </c>
      <c r="E307" s="11" t="str">
        <f>(IFERROR(IF(LARGE(Raw!Z:Z,A307)-6000&gt;0,LARGE(Raw!Z:Z,A307)-6000,""),""))</f>
        <v/>
      </c>
      <c r="G307" s="3" t="str">
        <f t="shared" si="12"/>
        <v/>
      </c>
      <c r="H307" s="52" t="str">
        <f>IF(J307="","",(INDEX(Raw!D:D,MATCH(J307+4000,Raw!Z:Z,0))))</f>
        <v/>
      </c>
      <c r="I307" s="52" t="str">
        <f>IF(J307="","",(INDEX(Raw!A:A,MATCH(J307+4000,Raw!Z:Z,0))))</f>
        <v/>
      </c>
      <c r="J307" s="11" t="str">
        <f>(IFERROR(IF(LARGE(Raw!Z:Z,A307+COUNTIF(Raw!C:C,"H"))-4000&gt;0,LARGE(Raw!Z:Z,A307+COUNTIF(Raw!C:C,"H"))-4000,""),""))</f>
        <v/>
      </c>
      <c r="L307" s="3" t="str">
        <f t="shared" si="13"/>
        <v/>
      </c>
      <c r="M307" s="52" t="str">
        <f>IF(O307="","",(INDEX(Raw!D:D,MATCH(O307+2000,Raw!Z:Z,0))))</f>
        <v/>
      </c>
      <c r="N307" s="52" t="str">
        <f>IF(O307="","",(INDEX(Raw!A:A,MATCH(O307+2000,Raw!Z:Z,0))))</f>
        <v/>
      </c>
      <c r="O307" s="11" t="str">
        <f>(IFERROR(IF(LARGE(Raw!Z:Z,A307+COUNTIF(Raw!C:C,"H")+COUNTIF(Raw!C:C,"S"))-2000&gt;0,LARGE(Raw!Z:Z,A307+COUNTIF(Raw!C:C,"H")+COUNTIF(Raw!C:C,"S"))-2000,""),""))</f>
        <v/>
      </c>
    </row>
    <row r="308" spans="1:15" x14ac:dyDescent="0.3">
      <c r="A308" s="52">
        <v>305</v>
      </c>
      <c r="B308" s="3" t="str">
        <f t="shared" si="14"/>
        <v/>
      </c>
      <c r="C308" s="52" t="str">
        <f>IF(E308="","",(INDEX(Raw!D:D,MATCH(E308+6000,Raw!Z:Z,0))))</f>
        <v/>
      </c>
      <c r="D308" s="52" t="str">
        <f>IF(E308="","",(INDEX(Raw!A:A,MATCH(E308+6000,Raw!Z:Z,0))))</f>
        <v/>
      </c>
      <c r="E308" s="11" t="str">
        <f>(IFERROR(IF(LARGE(Raw!Z:Z,A308)-6000&gt;0,LARGE(Raw!Z:Z,A308)-6000,""),""))</f>
        <v/>
      </c>
      <c r="G308" s="3" t="str">
        <f t="shared" si="12"/>
        <v/>
      </c>
      <c r="H308" s="52" t="str">
        <f>IF(J308="","",(INDEX(Raw!D:D,MATCH(J308+4000,Raw!Z:Z,0))))</f>
        <v/>
      </c>
      <c r="I308" s="52" t="str">
        <f>IF(J308="","",(INDEX(Raw!A:A,MATCH(J308+4000,Raw!Z:Z,0))))</f>
        <v/>
      </c>
      <c r="J308" s="11" t="str">
        <f>(IFERROR(IF(LARGE(Raw!Z:Z,A308+COUNTIF(Raw!C:C,"H"))-4000&gt;0,LARGE(Raw!Z:Z,A308+COUNTIF(Raw!C:C,"H"))-4000,""),""))</f>
        <v/>
      </c>
      <c r="L308" s="3" t="str">
        <f t="shared" si="13"/>
        <v/>
      </c>
      <c r="M308" s="52" t="str">
        <f>IF(O308="","",(INDEX(Raw!D:D,MATCH(O308+2000,Raw!Z:Z,0))))</f>
        <v/>
      </c>
      <c r="N308" s="52" t="str">
        <f>IF(O308="","",(INDEX(Raw!A:A,MATCH(O308+2000,Raw!Z:Z,0))))</f>
        <v/>
      </c>
      <c r="O308" s="11" t="str">
        <f>(IFERROR(IF(LARGE(Raw!Z:Z,A308+COUNTIF(Raw!C:C,"H")+COUNTIF(Raw!C:C,"S"))-2000&gt;0,LARGE(Raw!Z:Z,A308+COUNTIF(Raw!C:C,"H")+COUNTIF(Raw!C:C,"S"))-2000,""),""))</f>
        <v/>
      </c>
    </row>
    <row r="309" spans="1:15" x14ac:dyDescent="0.3">
      <c r="A309" s="52">
        <v>306</v>
      </c>
      <c r="B309" s="3" t="str">
        <f t="shared" si="14"/>
        <v/>
      </c>
      <c r="C309" s="52" t="str">
        <f>IF(E309="","",(INDEX(Raw!D:D,MATCH(E309+6000,Raw!Z:Z,0))))</f>
        <v/>
      </c>
      <c r="D309" s="52" t="str">
        <f>IF(E309="","",(INDEX(Raw!A:A,MATCH(E309+6000,Raw!Z:Z,0))))</f>
        <v/>
      </c>
      <c r="E309" s="11" t="str">
        <f>(IFERROR(IF(LARGE(Raw!Z:Z,A309)-6000&gt;0,LARGE(Raw!Z:Z,A309)-6000,""),""))</f>
        <v/>
      </c>
      <c r="G309" s="3" t="str">
        <f t="shared" si="12"/>
        <v/>
      </c>
      <c r="H309" s="52" t="str">
        <f>IF(J309="","",(INDEX(Raw!D:D,MATCH(J309+4000,Raw!Z:Z,0))))</f>
        <v/>
      </c>
      <c r="I309" s="52" t="str">
        <f>IF(J309="","",(INDEX(Raw!A:A,MATCH(J309+4000,Raw!Z:Z,0))))</f>
        <v/>
      </c>
      <c r="J309" s="11" t="str">
        <f>(IFERROR(IF(LARGE(Raw!Z:Z,A309+COUNTIF(Raw!C:C,"H"))-4000&gt;0,LARGE(Raw!Z:Z,A309+COUNTIF(Raw!C:C,"H"))-4000,""),""))</f>
        <v/>
      </c>
      <c r="L309" s="3" t="str">
        <f t="shared" si="13"/>
        <v/>
      </c>
      <c r="M309" s="52" t="str">
        <f>IF(O309="","",(INDEX(Raw!D:D,MATCH(O309+2000,Raw!Z:Z,0))))</f>
        <v/>
      </c>
      <c r="N309" s="52" t="str">
        <f>IF(O309="","",(INDEX(Raw!A:A,MATCH(O309+2000,Raw!Z:Z,0))))</f>
        <v/>
      </c>
      <c r="O309" s="11" t="str">
        <f>(IFERROR(IF(LARGE(Raw!Z:Z,A309+COUNTIF(Raw!C:C,"H")+COUNTIF(Raw!C:C,"S"))-2000&gt;0,LARGE(Raw!Z:Z,A309+COUNTIF(Raw!C:C,"H")+COUNTIF(Raw!C:C,"S"))-2000,""),""))</f>
        <v/>
      </c>
    </row>
    <row r="310" spans="1:15" x14ac:dyDescent="0.3">
      <c r="A310" s="52">
        <v>307</v>
      </c>
      <c r="B310" s="3" t="str">
        <f t="shared" si="14"/>
        <v/>
      </c>
      <c r="C310" s="52" t="str">
        <f>IF(E310="","",(INDEX(Raw!D:D,MATCH(E310+6000,Raw!Z:Z,0))))</f>
        <v/>
      </c>
      <c r="D310" s="52" t="str">
        <f>IF(E310="","",(INDEX(Raw!A:A,MATCH(E310+6000,Raw!Z:Z,0))))</f>
        <v/>
      </c>
      <c r="E310" s="11" t="str">
        <f>(IFERROR(IF(LARGE(Raw!Z:Z,A310)-6000&gt;0,LARGE(Raw!Z:Z,A310)-6000,""),""))</f>
        <v/>
      </c>
      <c r="G310" s="3" t="str">
        <f t="shared" si="12"/>
        <v/>
      </c>
      <c r="H310" s="52" t="str">
        <f>IF(J310="","",(INDEX(Raw!D:D,MATCH(J310+4000,Raw!Z:Z,0))))</f>
        <v/>
      </c>
      <c r="I310" s="52" t="str">
        <f>IF(J310="","",(INDEX(Raw!A:A,MATCH(J310+4000,Raw!Z:Z,0))))</f>
        <v/>
      </c>
      <c r="J310" s="11" t="str">
        <f>(IFERROR(IF(LARGE(Raw!Z:Z,A310+COUNTIF(Raw!C:C,"H"))-4000&gt;0,LARGE(Raw!Z:Z,A310+COUNTIF(Raw!C:C,"H"))-4000,""),""))</f>
        <v/>
      </c>
      <c r="L310" s="3" t="str">
        <f t="shared" si="13"/>
        <v/>
      </c>
      <c r="M310" s="52" t="str">
        <f>IF(O310="","",(INDEX(Raw!D:D,MATCH(O310+2000,Raw!Z:Z,0))))</f>
        <v/>
      </c>
      <c r="N310" s="52" t="str">
        <f>IF(O310="","",(INDEX(Raw!A:A,MATCH(O310+2000,Raw!Z:Z,0))))</f>
        <v/>
      </c>
      <c r="O310" s="11" t="str">
        <f>(IFERROR(IF(LARGE(Raw!Z:Z,A310+COUNTIF(Raw!C:C,"H")+COUNTIF(Raw!C:C,"S"))-2000&gt;0,LARGE(Raw!Z:Z,A310+COUNTIF(Raw!C:C,"H")+COUNTIF(Raw!C:C,"S"))-2000,""),""))</f>
        <v/>
      </c>
    </row>
    <row r="311" spans="1:15" x14ac:dyDescent="0.3">
      <c r="A311" s="52">
        <v>308</v>
      </c>
      <c r="B311" s="3" t="str">
        <f t="shared" si="14"/>
        <v/>
      </c>
      <c r="C311" s="52" t="str">
        <f>IF(E311="","",(INDEX(Raw!D:D,MATCH(E311+6000,Raw!Z:Z,0))))</f>
        <v/>
      </c>
      <c r="D311" s="52" t="str">
        <f>IF(E311="","",(INDEX(Raw!A:A,MATCH(E311+6000,Raw!Z:Z,0))))</f>
        <v/>
      </c>
      <c r="E311" s="11" t="str">
        <f>(IFERROR(IF(LARGE(Raw!Z:Z,A311)-6000&gt;0,LARGE(Raw!Z:Z,A311)-6000,""),""))</f>
        <v/>
      </c>
      <c r="G311" s="3" t="str">
        <f t="shared" si="12"/>
        <v/>
      </c>
      <c r="H311" s="52" t="str">
        <f>IF(J311="","",(INDEX(Raw!D:D,MATCH(J311+4000,Raw!Z:Z,0))))</f>
        <v/>
      </c>
      <c r="I311" s="52" t="str">
        <f>IF(J311="","",(INDEX(Raw!A:A,MATCH(J311+4000,Raw!Z:Z,0))))</f>
        <v/>
      </c>
      <c r="J311" s="11" t="str">
        <f>(IFERROR(IF(LARGE(Raw!Z:Z,A311+COUNTIF(Raw!C:C,"H"))-4000&gt;0,LARGE(Raw!Z:Z,A311+COUNTIF(Raw!C:C,"H"))-4000,""),""))</f>
        <v/>
      </c>
      <c r="L311" s="3" t="str">
        <f t="shared" si="13"/>
        <v/>
      </c>
      <c r="M311" s="52" t="str">
        <f>IF(O311="","",(INDEX(Raw!D:D,MATCH(O311+2000,Raw!Z:Z,0))))</f>
        <v/>
      </c>
      <c r="N311" s="52" t="str">
        <f>IF(O311="","",(INDEX(Raw!A:A,MATCH(O311+2000,Raw!Z:Z,0))))</f>
        <v/>
      </c>
      <c r="O311" s="11" t="str">
        <f>(IFERROR(IF(LARGE(Raw!Z:Z,A311+COUNTIF(Raw!C:C,"H")+COUNTIF(Raw!C:C,"S"))-2000&gt;0,LARGE(Raw!Z:Z,A311+COUNTIF(Raw!C:C,"H")+COUNTIF(Raw!C:C,"S"))-2000,""),""))</f>
        <v/>
      </c>
    </row>
    <row r="312" spans="1:15" x14ac:dyDescent="0.3">
      <c r="A312" s="52">
        <v>309</v>
      </c>
      <c r="B312" s="3" t="str">
        <f t="shared" si="14"/>
        <v/>
      </c>
      <c r="C312" s="52" t="str">
        <f>IF(E312="","",(INDEX(Raw!D:D,MATCH(E312+6000,Raw!Z:Z,0))))</f>
        <v/>
      </c>
      <c r="D312" s="52" t="str">
        <f>IF(E312="","",(INDEX(Raw!A:A,MATCH(E312+6000,Raw!Z:Z,0))))</f>
        <v/>
      </c>
      <c r="E312" s="11" t="str">
        <f>(IFERROR(IF(LARGE(Raw!Z:Z,A312)-6000&gt;0,LARGE(Raw!Z:Z,A312)-6000,""),""))</f>
        <v/>
      </c>
      <c r="G312" s="3" t="str">
        <f t="shared" si="12"/>
        <v/>
      </c>
      <c r="H312" s="52" t="str">
        <f>IF(J312="","",(INDEX(Raw!D:D,MATCH(J312+4000,Raw!Z:Z,0))))</f>
        <v/>
      </c>
      <c r="I312" s="52" t="str">
        <f>IF(J312="","",(INDEX(Raw!A:A,MATCH(J312+4000,Raw!Z:Z,0))))</f>
        <v/>
      </c>
      <c r="J312" s="11" t="str">
        <f>(IFERROR(IF(LARGE(Raw!Z:Z,A312+COUNTIF(Raw!C:C,"H"))-4000&gt;0,LARGE(Raw!Z:Z,A312+COUNTIF(Raw!C:C,"H"))-4000,""),""))</f>
        <v/>
      </c>
      <c r="L312" s="3" t="str">
        <f t="shared" si="13"/>
        <v/>
      </c>
      <c r="M312" s="52" t="str">
        <f>IF(O312="","",(INDEX(Raw!D:D,MATCH(O312+2000,Raw!Z:Z,0))))</f>
        <v/>
      </c>
      <c r="N312" s="52" t="str">
        <f>IF(O312="","",(INDEX(Raw!A:A,MATCH(O312+2000,Raw!Z:Z,0))))</f>
        <v/>
      </c>
      <c r="O312" s="11" t="str">
        <f>(IFERROR(IF(LARGE(Raw!Z:Z,A312+COUNTIF(Raw!C:C,"H")+COUNTIF(Raw!C:C,"S"))-2000&gt;0,LARGE(Raw!Z:Z,A312+COUNTIF(Raw!C:C,"H")+COUNTIF(Raw!C:C,"S"))-2000,""),""))</f>
        <v/>
      </c>
    </row>
    <row r="313" spans="1:15" x14ac:dyDescent="0.3">
      <c r="A313" s="52">
        <v>310</v>
      </c>
      <c r="B313" s="3" t="str">
        <f t="shared" si="14"/>
        <v/>
      </c>
      <c r="C313" s="52" t="str">
        <f>IF(E313="","",(INDEX(Raw!D:D,MATCH(E313+6000,Raw!Z:Z,0))))</f>
        <v/>
      </c>
      <c r="D313" s="52" t="str">
        <f>IF(E313="","",(INDEX(Raw!A:A,MATCH(E313+6000,Raw!Z:Z,0))))</f>
        <v/>
      </c>
      <c r="E313" s="11" t="str">
        <f>(IFERROR(IF(LARGE(Raw!Z:Z,A313)-6000&gt;0,LARGE(Raw!Z:Z,A313)-6000,""),""))</f>
        <v/>
      </c>
      <c r="G313" s="3" t="str">
        <f t="shared" si="12"/>
        <v/>
      </c>
      <c r="H313" s="52" t="str">
        <f>IF(J313="","",(INDEX(Raw!D:D,MATCH(J313+4000,Raw!Z:Z,0))))</f>
        <v/>
      </c>
      <c r="I313" s="52" t="str">
        <f>IF(J313="","",(INDEX(Raw!A:A,MATCH(J313+4000,Raw!Z:Z,0))))</f>
        <v/>
      </c>
      <c r="J313" s="11" t="str">
        <f>(IFERROR(IF(LARGE(Raw!Z:Z,A313+COUNTIF(Raw!C:C,"H"))-4000&gt;0,LARGE(Raw!Z:Z,A313+COUNTIF(Raw!C:C,"H"))-4000,""),""))</f>
        <v/>
      </c>
      <c r="L313" s="3" t="str">
        <f t="shared" si="13"/>
        <v/>
      </c>
      <c r="M313" s="52" t="str">
        <f>IF(O313="","",(INDEX(Raw!D:D,MATCH(O313+2000,Raw!Z:Z,0))))</f>
        <v/>
      </c>
      <c r="N313" s="52" t="str">
        <f>IF(O313="","",(INDEX(Raw!A:A,MATCH(O313+2000,Raw!Z:Z,0))))</f>
        <v/>
      </c>
      <c r="O313" s="11" t="str">
        <f>(IFERROR(IF(LARGE(Raw!Z:Z,A313+COUNTIF(Raw!C:C,"H")+COUNTIF(Raw!C:C,"S"))-2000&gt;0,LARGE(Raw!Z:Z,A313+COUNTIF(Raw!C:C,"H")+COUNTIF(Raw!C:C,"S"))-2000,""),""))</f>
        <v/>
      </c>
    </row>
    <row r="314" spans="1:15" x14ac:dyDescent="0.3">
      <c r="A314" s="52">
        <v>311</v>
      </c>
      <c r="B314" s="3" t="str">
        <f t="shared" si="14"/>
        <v/>
      </c>
      <c r="C314" s="52" t="str">
        <f>IF(E314="","",(INDEX(Raw!D:D,MATCH(E314+6000,Raw!Z:Z,0))))</f>
        <v/>
      </c>
      <c r="D314" s="52" t="str">
        <f>IF(E314="","",(INDEX(Raw!A:A,MATCH(E314+6000,Raw!Z:Z,0))))</f>
        <v/>
      </c>
      <c r="E314" s="11" t="str">
        <f>(IFERROR(IF(LARGE(Raw!Z:Z,A314)-6000&gt;0,LARGE(Raw!Z:Z,A314)-6000,""),""))</f>
        <v/>
      </c>
      <c r="G314" s="3" t="str">
        <f t="shared" si="12"/>
        <v/>
      </c>
      <c r="H314" s="52" t="str">
        <f>IF(J314="","",(INDEX(Raw!D:D,MATCH(J314+4000,Raw!Z:Z,0))))</f>
        <v/>
      </c>
      <c r="I314" s="52" t="str">
        <f>IF(J314="","",(INDEX(Raw!A:A,MATCH(J314+4000,Raw!Z:Z,0))))</f>
        <v/>
      </c>
      <c r="J314" s="11" t="str">
        <f>(IFERROR(IF(LARGE(Raw!Z:Z,A314+COUNTIF(Raw!C:C,"H"))-4000&gt;0,LARGE(Raw!Z:Z,A314+COUNTIF(Raw!C:C,"H"))-4000,""),""))</f>
        <v/>
      </c>
      <c r="L314" s="3" t="str">
        <f t="shared" si="13"/>
        <v/>
      </c>
      <c r="M314" s="52" t="str">
        <f>IF(O314="","",(INDEX(Raw!D:D,MATCH(O314+2000,Raw!Z:Z,0))))</f>
        <v/>
      </c>
      <c r="N314" s="52" t="str">
        <f>IF(O314="","",(INDEX(Raw!A:A,MATCH(O314+2000,Raw!Z:Z,0))))</f>
        <v/>
      </c>
      <c r="O314" s="11" t="str">
        <f>(IFERROR(IF(LARGE(Raw!Z:Z,A314+COUNTIF(Raw!C:C,"H")+COUNTIF(Raw!C:C,"S"))-2000&gt;0,LARGE(Raw!Z:Z,A314+COUNTIF(Raw!C:C,"H")+COUNTIF(Raw!C:C,"S"))-2000,""),""))</f>
        <v/>
      </c>
    </row>
    <row r="315" spans="1:15" x14ac:dyDescent="0.3">
      <c r="A315" s="52">
        <v>312</v>
      </c>
      <c r="B315" s="3" t="str">
        <f t="shared" si="14"/>
        <v/>
      </c>
      <c r="C315" s="52" t="str">
        <f>IF(E315="","",(INDEX(Raw!D:D,MATCH(E315+6000,Raw!Z:Z,0))))</f>
        <v/>
      </c>
      <c r="D315" s="52" t="str">
        <f>IF(E315="","",(INDEX(Raw!A:A,MATCH(E315+6000,Raw!Z:Z,0))))</f>
        <v/>
      </c>
      <c r="E315" s="11" t="str">
        <f>(IFERROR(IF(LARGE(Raw!Z:Z,A315)-6000&gt;0,LARGE(Raw!Z:Z,A315)-6000,""),""))</f>
        <v/>
      </c>
      <c r="G315" s="3" t="str">
        <f t="shared" si="12"/>
        <v/>
      </c>
      <c r="H315" s="52" t="str">
        <f>IF(J315="","",(INDEX(Raw!D:D,MATCH(J315+4000,Raw!Z:Z,0))))</f>
        <v/>
      </c>
      <c r="I315" s="52" t="str">
        <f>IF(J315="","",(INDEX(Raw!A:A,MATCH(J315+4000,Raw!Z:Z,0))))</f>
        <v/>
      </c>
      <c r="J315" s="11" t="str">
        <f>(IFERROR(IF(LARGE(Raw!Z:Z,A315+COUNTIF(Raw!C:C,"H"))-4000&gt;0,LARGE(Raw!Z:Z,A315+COUNTIF(Raw!C:C,"H"))-4000,""),""))</f>
        <v/>
      </c>
      <c r="L315" s="3" t="str">
        <f t="shared" si="13"/>
        <v/>
      </c>
      <c r="M315" s="52" t="str">
        <f>IF(O315="","",(INDEX(Raw!D:D,MATCH(O315+2000,Raw!Z:Z,0))))</f>
        <v/>
      </c>
      <c r="N315" s="52" t="str">
        <f>IF(O315="","",(INDEX(Raw!A:A,MATCH(O315+2000,Raw!Z:Z,0))))</f>
        <v/>
      </c>
      <c r="O315" s="11" t="str">
        <f>(IFERROR(IF(LARGE(Raw!Z:Z,A315+COUNTIF(Raw!C:C,"H")+COUNTIF(Raw!C:C,"S"))-2000&gt;0,LARGE(Raw!Z:Z,A315+COUNTIF(Raw!C:C,"H")+COUNTIF(Raw!C:C,"S"))-2000,""),""))</f>
        <v/>
      </c>
    </row>
    <row r="316" spans="1:15" x14ac:dyDescent="0.3">
      <c r="A316" s="52">
        <v>313</v>
      </c>
      <c r="B316" s="3" t="str">
        <f t="shared" si="14"/>
        <v/>
      </c>
      <c r="C316" s="52" t="str">
        <f>IF(E316="","",(INDEX(Raw!D:D,MATCH(E316+6000,Raw!Z:Z,0))))</f>
        <v/>
      </c>
      <c r="D316" s="52" t="str">
        <f>IF(E316="","",(INDEX(Raw!A:A,MATCH(E316+6000,Raw!Z:Z,0))))</f>
        <v/>
      </c>
      <c r="E316" s="11" t="str">
        <f>(IFERROR(IF(LARGE(Raw!Z:Z,A316)-6000&gt;0,LARGE(Raw!Z:Z,A316)-6000,""),""))</f>
        <v/>
      </c>
      <c r="G316" s="3" t="str">
        <f t="shared" si="12"/>
        <v/>
      </c>
      <c r="H316" s="52" t="str">
        <f>IF(J316="","",(INDEX(Raw!D:D,MATCH(J316+4000,Raw!Z:Z,0))))</f>
        <v/>
      </c>
      <c r="I316" s="52" t="str">
        <f>IF(J316="","",(INDEX(Raw!A:A,MATCH(J316+4000,Raw!Z:Z,0))))</f>
        <v/>
      </c>
      <c r="J316" s="11" t="str">
        <f>(IFERROR(IF(LARGE(Raw!Z:Z,A316+COUNTIF(Raw!C:C,"H"))-4000&gt;0,LARGE(Raw!Z:Z,A316+COUNTIF(Raw!C:C,"H"))-4000,""),""))</f>
        <v/>
      </c>
      <c r="L316" s="3" t="str">
        <f t="shared" si="13"/>
        <v/>
      </c>
      <c r="M316" s="52" t="str">
        <f>IF(O316="","",(INDEX(Raw!D:D,MATCH(O316+2000,Raw!Z:Z,0))))</f>
        <v/>
      </c>
      <c r="N316" s="52" t="str">
        <f>IF(O316="","",(INDEX(Raw!A:A,MATCH(O316+2000,Raw!Z:Z,0))))</f>
        <v/>
      </c>
      <c r="O316" s="11" t="str">
        <f>(IFERROR(IF(LARGE(Raw!Z:Z,A316+COUNTIF(Raw!C:C,"H")+COUNTIF(Raw!C:C,"S"))-2000&gt;0,LARGE(Raw!Z:Z,A316+COUNTIF(Raw!C:C,"H")+COUNTIF(Raw!C:C,"S"))-2000,""),""))</f>
        <v/>
      </c>
    </row>
    <row r="317" spans="1:15" x14ac:dyDescent="0.3">
      <c r="A317" s="52">
        <v>314</v>
      </c>
      <c r="B317" s="3" t="str">
        <f t="shared" si="14"/>
        <v/>
      </c>
      <c r="C317" s="52" t="str">
        <f>IF(E317="","",(INDEX(Raw!D:D,MATCH(E317+6000,Raw!Z:Z,0))))</f>
        <v/>
      </c>
      <c r="D317" s="52" t="str">
        <f>IF(E317="","",(INDEX(Raw!A:A,MATCH(E317+6000,Raw!Z:Z,0))))</f>
        <v/>
      </c>
      <c r="E317" s="11" t="str">
        <f>(IFERROR(IF(LARGE(Raw!Z:Z,A317)-6000&gt;0,LARGE(Raw!Z:Z,A317)-6000,""),""))</f>
        <v/>
      </c>
      <c r="G317" s="3" t="str">
        <f t="shared" si="12"/>
        <v/>
      </c>
      <c r="H317" s="52" t="str">
        <f>IF(J317="","",(INDEX(Raw!D:D,MATCH(J317+4000,Raw!Z:Z,0))))</f>
        <v/>
      </c>
      <c r="I317" s="52" t="str">
        <f>IF(J317="","",(INDEX(Raw!A:A,MATCH(J317+4000,Raw!Z:Z,0))))</f>
        <v/>
      </c>
      <c r="J317" s="11" t="str">
        <f>(IFERROR(IF(LARGE(Raw!Z:Z,A317+COUNTIF(Raw!C:C,"H"))-4000&gt;0,LARGE(Raw!Z:Z,A317+COUNTIF(Raw!C:C,"H"))-4000,""),""))</f>
        <v/>
      </c>
      <c r="L317" s="3" t="str">
        <f t="shared" si="13"/>
        <v/>
      </c>
      <c r="M317" s="52" t="str">
        <f>IF(O317="","",(INDEX(Raw!D:D,MATCH(O317+2000,Raw!Z:Z,0))))</f>
        <v/>
      </c>
      <c r="N317" s="52" t="str">
        <f>IF(O317="","",(INDEX(Raw!A:A,MATCH(O317+2000,Raw!Z:Z,0))))</f>
        <v/>
      </c>
      <c r="O317" s="11" t="str">
        <f>(IFERROR(IF(LARGE(Raw!Z:Z,A317+COUNTIF(Raw!C:C,"H")+COUNTIF(Raw!C:C,"S"))-2000&gt;0,LARGE(Raw!Z:Z,A317+COUNTIF(Raw!C:C,"H")+COUNTIF(Raw!C:C,"S"))-2000,""),""))</f>
        <v/>
      </c>
    </row>
    <row r="318" spans="1:15" x14ac:dyDescent="0.3">
      <c r="A318" s="52">
        <v>315</v>
      </c>
      <c r="B318" s="3" t="str">
        <f t="shared" si="14"/>
        <v/>
      </c>
      <c r="C318" s="52" t="str">
        <f>IF(E318="","",(INDEX(Raw!D:D,MATCH(E318+6000,Raw!Z:Z,0))))</f>
        <v/>
      </c>
      <c r="D318" s="52" t="str">
        <f>IF(E318="","",(INDEX(Raw!A:A,MATCH(E318+6000,Raw!Z:Z,0))))</f>
        <v/>
      </c>
      <c r="E318" s="11" t="str">
        <f>(IFERROR(IF(LARGE(Raw!Z:Z,A318)-6000&gt;0,LARGE(Raw!Z:Z,A318)-6000,""),""))</f>
        <v/>
      </c>
      <c r="G318" s="3" t="str">
        <f t="shared" si="12"/>
        <v/>
      </c>
      <c r="H318" s="52" t="str">
        <f>IF(J318="","",(INDEX(Raw!D:D,MATCH(J318+4000,Raw!Z:Z,0))))</f>
        <v/>
      </c>
      <c r="I318" s="52" t="str">
        <f>IF(J318="","",(INDEX(Raw!A:A,MATCH(J318+4000,Raw!Z:Z,0))))</f>
        <v/>
      </c>
      <c r="J318" s="11" t="str">
        <f>(IFERROR(IF(LARGE(Raw!Z:Z,A318+COUNTIF(Raw!C:C,"H"))-4000&gt;0,LARGE(Raw!Z:Z,A318+COUNTIF(Raw!C:C,"H"))-4000,""),""))</f>
        <v/>
      </c>
      <c r="L318" s="3" t="str">
        <f t="shared" si="13"/>
        <v/>
      </c>
      <c r="M318" s="52" t="str">
        <f>IF(O318="","",(INDEX(Raw!D:D,MATCH(O318+2000,Raw!Z:Z,0))))</f>
        <v/>
      </c>
      <c r="N318" s="52" t="str">
        <f>IF(O318="","",(INDEX(Raw!A:A,MATCH(O318+2000,Raw!Z:Z,0))))</f>
        <v/>
      </c>
      <c r="O318" s="11" t="str">
        <f>(IFERROR(IF(LARGE(Raw!Z:Z,A318+COUNTIF(Raw!C:C,"H")+COUNTIF(Raw!C:C,"S"))-2000&gt;0,LARGE(Raw!Z:Z,A318+COUNTIF(Raw!C:C,"H")+COUNTIF(Raw!C:C,"S"))-2000,""),""))</f>
        <v/>
      </c>
    </row>
    <row r="319" spans="1:15" x14ac:dyDescent="0.3">
      <c r="A319" s="52">
        <v>316</v>
      </c>
      <c r="B319" s="3" t="str">
        <f t="shared" si="14"/>
        <v/>
      </c>
      <c r="C319" s="52" t="str">
        <f>IF(E319="","",(INDEX(Raw!D:D,MATCH(E319+6000,Raw!Z:Z,0))))</f>
        <v/>
      </c>
      <c r="D319" s="52" t="str">
        <f>IF(E319="","",(INDEX(Raw!A:A,MATCH(E319+6000,Raw!Z:Z,0))))</f>
        <v/>
      </c>
      <c r="E319" s="11" t="str">
        <f>(IFERROR(IF(LARGE(Raw!Z:Z,A319)-6000&gt;0,LARGE(Raw!Z:Z,A319)-6000,""),""))</f>
        <v/>
      </c>
      <c r="G319" s="3" t="str">
        <f t="shared" si="12"/>
        <v/>
      </c>
      <c r="H319" s="52" t="str">
        <f>IF(J319="","",(INDEX(Raw!D:D,MATCH(J319+4000,Raw!Z:Z,0))))</f>
        <v/>
      </c>
      <c r="I319" s="52" t="str">
        <f>IF(J319="","",(INDEX(Raw!A:A,MATCH(J319+4000,Raw!Z:Z,0))))</f>
        <v/>
      </c>
      <c r="J319" s="11" t="str">
        <f>(IFERROR(IF(LARGE(Raw!Z:Z,A319+COUNTIF(Raw!C:C,"H"))-4000&gt;0,LARGE(Raw!Z:Z,A319+COUNTIF(Raw!C:C,"H"))-4000,""),""))</f>
        <v/>
      </c>
      <c r="L319" s="3" t="str">
        <f t="shared" si="13"/>
        <v/>
      </c>
      <c r="M319" s="52" t="str">
        <f>IF(O319="","",(INDEX(Raw!D:D,MATCH(O319+2000,Raw!Z:Z,0))))</f>
        <v/>
      </c>
      <c r="N319" s="52" t="str">
        <f>IF(O319="","",(INDEX(Raw!A:A,MATCH(O319+2000,Raw!Z:Z,0))))</f>
        <v/>
      </c>
      <c r="O319" s="11" t="str">
        <f>(IFERROR(IF(LARGE(Raw!Z:Z,A319+COUNTIF(Raw!C:C,"H")+COUNTIF(Raw!C:C,"S"))-2000&gt;0,LARGE(Raw!Z:Z,A319+COUNTIF(Raw!C:C,"H")+COUNTIF(Raw!C:C,"S"))-2000,""),""))</f>
        <v/>
      </c>
    </row>
    <row r="320" spans="1:15" x14ac:dyDescent="0.3">
      <c r="A320" s="52">
        <v>317</v>
      </c>
      <c r="B320" s="3" t="str">
        <f t="shared" si="14"/>
        <v/>
      </c>
      <c r="C320" s="52" t="str">
        <f>IF(E320="","",(INDEX(Raw!D:D,MATCH(E320+6000,Raw!Z:Z,0))))</f>
        <v/>
      </c>
      <c r="D320" s="52" t="str">
        <f>IF(E320="","",(INDEX(Raw!A:A,MATCH(E320+6000,Raw!Z:Z,0))))</f>
        <v/>
      </c>
      <c r="E320" s="11" t="str">
        <f>(IFERROR(IF(LARGE(Raw!Z:Z,A320)-6000&gt;0,LARGE(Raw!Z:Z,A320)-6000,""),""))</f>
        <v/>
      </c>
      <c r="G320" s="3" t="str">
        <f t="shared" si="12"/>
        <v/>
      </c>
      <c r="H320" s="52" t="str">
        <f>IF(J320="","",(INDEX(Raw!D:D,MATCH(J320+4000,Raw!Z:Z,0))))</f>
        <v/>
      </c>
      <c r="I320" s="52" t="str">
        <f>IF(J320="","",(INDEX(Raw!A:A,MATCH(J320+4000,Raw!Z:Z,0))))</f>
        <v/>
      </c>
      <c r="J320" s="11" t="str">
        <f>(IFERROR(IF(LARGE(Raw!Z:Z,A320+COUNTIF(Raw!C:C,"H"))-4000&gt;0,LARGE(Raw!Z:Z,A320+COUNTIF(Raw!C:C,"H"))-4000,""),""))</f>
        <v/>
      </c>
      <c r="L320" s="3" t="str">
        <f t="shared" si="13"/>
        <v/>
      </c>
      <c r="M320" s="52" t="str">
        <f>IF(O320="","",(INDEX(Raw!D:D,MATCH(O320+2000,Raw!Z:Z,0))))</f>
        <v/>
      </c>
      <c r="N320" s="52" t="str">
        <f>IF(O320="","",(INDEX(Raw!A:A,MATCH(O320+2000,Raw!Z:Z,0))))</f>
        <v/>
      </c>
      <c r="O320" s="11" t="str">
        <f>(IFERROR(IF(LARGE(Raw!Z:Z,A320+COUNTIF(Raw!C:C,"H")+COUNTIF(Raw!C:C,"S"))-2000&gt;0,LARGE(Raw!Z:Z,A320+COUNTIF(Raw!C:C,"H")+COUNTIF(Raw!C:C,"S"))-2000,""),""))</f>
        <v/>
      </c>
    </row>
    <row r="321" spans="1:15" x14ac:dyDescent="0.3">
      <c r="A321" s="52">
        <v>318</v>
      </c>
      <c r="B321" s="3" t="str">
        <f t="shared" si="14"/>
        <v/>
      </c>
      <c r="C321" s="52" t="str">
        <f>IF(E321="","",(INDEX(Raw!D:D,MATCH(E321+6000,Raw!Z:Z,0))))</f>
        <v/>
      </c>
      <c r="D321" s="52" t="str">
        <f>IF(E321="","",(INDEX(Raw!A:A,MATCH(E321+6000,Raw!Z:Z,0))))</f>
        <v/>
      </c>
      <c r="E321" s="11" t="str">
        <f>(IFERROR(IF(LARGE(Raw!Z:Z,A321)-6000&gt;0,LARGE(Raw!Z:Z,A321)-6000,""),""))</f>
        <v/>
      </c>
      <c r="G321" s="3" t="str">
        <f t="shared" si="12"/>
        <v/>
      </c>
      <c r="H321" s="52" t="str">
        <f>IF(J321="","",(INDEX(Raw!D:D,MATCH(J321+4000,Raw!Z:Z,0))))</f>
        <v/>
      </c>
      <c r="I321" s="52" t="str">
        <f>IF(J321="","",(INDEX(Raw!A:A,MATCH(J321+4000,Raw!Z:Z,0))))</f>
        <v/>
      </c>
      <c r="J321" s="11" t="str">
        <f>(IFERROR(IF(LARGE(Raw!Z:Z,A321+COUNTIF(Raw!C:C,"H"))-4000&gt;0,LARGE(Raw!Z:Z,A321+COUNTIF(Raw!C:C,"H"))-4000,""),""))</f>
        <v/>
      </c>
      <c r="L321" s="3" t="str">
        <f t="shared" si="13"/>
        <v/>
      </c>
      <c r="M321" s="52" t="str">
        <f>IF(O321="","",(INDEX(Raw!D:D,MATCH(O321+2000,Raw!Z:Z,0))))</f>
        <v/>
      </c>
      <c r="N321" s="52" t="str">
        <f>IF(O321="","",(INDEX(Raw!A:A,MATCH(O321+2000,Raw!Z:Z,0))))</f>
        <v/>
      </c>
      <c r="O321" s="11" t="str">
        <f>(IFERROR(IF(LARGE(Raw!Z:Z,A321+COUNTIF(Raw!C:C,"H")+COUNTIF(Raw!C:C,"S"))-2000&gt;0,LARGE(Raw!Z:Z,A321+COUNTIF(Raw!C:C,"H")+COUNTIF(Raw!C:C,"S"))-2000,""),""))</f>
        <v/>
      </c>
    </row>
    <row r="322" spans="1:15" x14ac:dyDescent="0.3">
      <c r="A322" s="52">
        <v>319</v>
      </c>
      <c r="B322" s="3" t="str">
        <f t="shared" si="14"/>
        <v/>
      </c>
      <c r="C322" s="52" t="str">
        <f>IF(E322="","",(INDEX(Raw!D:D,MATCH(E322+6000,Raw!Z:Z,0))))</f>
        <v/>
      </c>
      <c r="D322" s="52" t="str">
        <f>IF(E322="","",(INDEX(Raw!A:A,MATCH(E322+6000,Raw!Z:Z,0))))</f>
        <v/>
      </c>
      <c r="E322" s="11" t="str">
        <f>(IFERROR(IF(LARGE(Raw!Z:Z,A322)-6000&gt;0,LARGE(Raw!Z:Z,A322)-6000,""),""))</f>
        <v/>
      </c>
      <c r="G322" s="3" t="str">
        <f t="shared" si="12"/>
        <v/>
      </c>
      <c r="H322" s="52" t="str">
        <f>IF(J322="","",(INDEX(Raw!D:D,MATCH(J322+4000,Raw!Z:Z,0))))</f>
        <v/>
      </c>
      <c r="I322" s="52" t="str">
        <f>IF(J322="","",(INDEX(Raw!A:A,MATCH(J322+4000,Raw!Z:Z,0))))</f>
        <v/>
      </c>
      <c r="J322" s="11" t="str">
        <f>(IFERROR(IF(LARGE(Raw!Z:Z,A322+COUNTIF(Raw!C:C,"H"))-4000&gt;0,LARGE(Raw!Z:Z,A322+COUNTIF(Raw!C:C,"H"))-4000,""),""))</f>
        <v/>
      </c>
      <c r="L322" s="3" t="str">
        <f t="shared" si="13"/>
        <v/>
      </c>
      <c r="M322" s="52" t="str">
        <f>IF(O322="","",(INDEX(Raw!D:D,MATCH(O322+2000,Raw!Z:Z,0))))</f>
        <v/>
      </c>
      <c r="N322" s="52" t="str">
        <f>IF(O322="","",(INDEX(Raw!A:A,MATCH(O322+2000,Raw!Z:Z,0))))</f>
        <v/>
      </c>
      <c r="O322" s="11" t="str">
        <f>(IFERROR(IF(LARGE(Raw!Z:Z,A322+COUNTIF(Raw!C:C,"H")+COUNTIF(Raw!C:C,"S"))-2000&gt;0,LARGE(Raw!Z:Z,A322+COUNTIF(Raw!C:C,"H")+COUNTIF(Raw!C:C,"S"))-2000,""),""))</f>
        <v/>
      </c>
    </row>
    <row r="323" spans="1:15" x14ac:dyDescent="0.3">
      <c r="A323" s="52">
        <v>320</v>
      </c>
      <c r="B323" s="3" t="str">
        <f t="shared" si="14"/>
        <v/>
      </c>
      <c r="C323" s="52" t="str">
        <f>IF(E323="","",(INDEX(Raw!D:D,MATCH(E323+6000,Raw!Z:Z,0))))</f>
        <v/>
      </c>
      <c r="D323" s="52" t="str">
        <f>IF(E323="","",(INDEX(Raw!A:A,MATCH(E323+6000,Raw!Z:Z,0))))</f>
        <v/>
      </c>
      <c r="E323" s="11" t="str">
        <f>(IFERROR(IF(LARGE(Raw!Z:Z,A323)-6000&gt;0,LARGE(Raw!Z:Z,A323)-6000,""),""))</f>
        <v/>
      </c>
      <c r="G323" s="3" t="str">
        <f t="shared" si="12"/>
        <v/>
      </c>
      <c r="H323" s="52" t="str">
        <f>IF(J323="","",(INDEX(Raw!D:D,MATCH(J323+4000,Raw!Z:Z,0))))</f>
        <v/>
      </c>
      <c r="I323" s="52" t="str">
        <f>IF(J323="","",(INDEX(Raw!A:A,MATCH(J323+4000,Raw!Z:Z,0))))</f>
        <v/>
      </c>
      <c r="J323" s="11" t="str">
        <f>(IFERROR(IF(LARGE(Raw!Z:Z,A323+COUNTIF(Raw!C:C,"H"))-4000&gt;0,LARGE(Raw!Z:Z,A323+COUNTIF(Raw!C:C,"H"))-4000,""),""))</f>
        <v/>
      </c>
      <c r="L323" s="3" t="str">
        <f t="shared" si="13"/>
        <v/>
      </c>
      <c r="M323" s="52" t="str">
        <f>IF(O323="","",(INDEX(Raw!D:D,MATCH(O323+2000,Raw!Z:Z,0))))</f>
        <v/>
      </c>
      <c r="N323" s="52" t="str">
        <f>IF(O323="","",(INDEX(Raw!A:A,MATCH(O323+2000,Raw!Z:Z,0))))</f>
        <v/>
      </c>
      <c r="O323" s="11" t="str">
        <f>(IFERROR(IF(LARGE(Raw!Z:Z,A323+COUNTIF(Raw!C:C,"H")+COUNTIF(Raw!C:C,"S"))-2000&gt;0,LARGE(Raw!Z:Z,A323+COUNTIF(Raw!C:C,"H")+COUNTIF(Raw!C:C,"S"))-2000,""),""))</f>
        <v/>
      </c>
    </row>
    <row r="324" spans="1:15" x14ac:dyDescent="0.3">
      <c r="A324" s="52">
        <v>321</v>
      </c>
      <c r="B324" s="3" t="str">
        <f t="shared" si="14"/>
        <v/>
      </c>
      <c r="C324" s="52" t="str">
        <f>IF(E324="","",(INDEX(Raw!D:D,MATCH(E324+6000,Raw!Z:Z,0))))</f>
        <v/>
      </c>
      <c r="D324" s="52" t="str">
        <f>IF(E324="","",(INDEX(Raw!A:A,MATCH(E324+6000,Raw!Z:Z,0))))</f>
        <v/>
      </c>
      <c r="E324" s="11" t="str">
        <f>(IFERROR(IF(LARGE(Raw!Z:Z,A324)-6000&gt;0,LARGE(Raw!Z:Z,A324)-6000,""),""))</f>
        <v/>
      </c>
      <c r="G324" s="3" t="str">
        <f t="shared" si="12"/>
        <v/>
      </c>
      <c r="H324" s="52" t="str">
        <f>IF(J324="","",(INDEX(Raw!D:D,MATCH(J324+4000,Raw!Z:Z,0))))</f>
        <v/>
      </c>
      <c r="I324" s="52" t="str">
        <f>IF(J324="","",(INDEX(Raw!A:A,MATCH(J324+4000,Raw!Z:Z,0))))</f>
        <v/>
      </c>
      <c r="J324" s="11" t="str">
        <f>(IFERROR(IF(LARGE(Raw!Z:Z,A324+COUNTIF(Raw!C:C,"H"))-4000&gt;0,LARGE(Raw!Z:Z,A324+COUNTIF(Raw!C:C,"H"))-4000,""),""))</f>
        <v/>
      </c>
      <c r="L324" s="3" t="str">
        <f t="shared" si="13"/>
        <v/>
      </c>
      <c r="M324" s="52" t="str">
        <f>IF(O324="","",(INDEX(Raw!D:D,MATCH(O324+2000,Raw!Z:Z,0))))</f>
        <v/>
      </c>
      <c r="N324" s="52" t="str">
        <f>IF(O324="","",(INDEX(Raw!A:A,MATCH(O324+2000,Raw!Z:Z,0))))</f>
        <v/>
      </c>
      <c r="O324" s="11" t="str">
        <f>(IFERROR(IF(LARGE(Raw!Z:Z,A324+COUNTIF(Raw!C:C,"H")+COUNTIF(Raw!C:C,"S"))-2000&gt;0,LARGE(Raw!Z:Z,A324+COUNTIF(Raw!C:C,"H")+COUNTIF(Raw!C:C,"S"))-2000,""),""))</f>
        <v/>
      </c>
    </row>
    <row r="325" spans="1:15" x14ac:dyDescent="0.3">
      <c r="A325" s="52">
        <v>322</v>
      </c>
      <c r="B325" s="3" t="str">
        <f t="shared" si="14"/>
        <v/>
      </c>
      <c r="C325" s="52" t="str">
        <f>IF(E325="","",(INDEX(Raw!D:D,MATCH(E325+6000,Raw!Z:Z,0))))</f>
        <v/>
      </c>
      <c r="D325" s="52" t="str">
        <f>IF(E325="","",(INDEX(Raw!A:A,MATCH(E325+6000,Raw!Z:Z,0))))</f>
        <v/>
      </c>
      <c r="E325" s="11" t="str">
        <f>(IFERROR(IF(LARGE(Raw!Z:Z,A325)-6000&gt;0,LARGE(Raw!Z:Z,A325)-6000,""),""))</f>
        <v/>
      </c>
      <c r="G325" s="3" t="str">
        <f t="shared" ref="G325:G388" si="15">IFERROR(IF(ROUND(J325,3)=ROUND(J324,3),G324,G324+1),"")</f>
        <v/>
      </c>
      <c r="H325" s="52" t="str">
        <f>IF(J325="","",(INDEX(Raw!D:D,MATCH(J325+4000,Raw!Z:Z,0))))</f>
        <v/>
      </c>
      <c r="I325" s="52" t="str">
        <f>IF(J325="","",(INDEX(Raw!A:A,MATCH(J325+4000,Raw!Z:Z,0))))</f>
        <v/>
      </c>
      <c r="J325" s="11" t="str">
        <f>(IFERROR(IF(LARGE(Raw!Z:Z,A325+COUNTIF(Raw!C:C,"H"))-4000&gt;0,LARGE(Raw!Z:Z,A325+COUNTIF(Raw!C:C,"H"))-4000,""),""))</f>
        <v/>
      </c>
      <c r="L325" s="3" t="str">
        <f t="shared" ref="L325:L388" si="16">IFERROR(IF(ROUND(O325,3)=ROUND(O324,3),L324,L324+1),"")</f>
        <v/>
      </c>
      <c r="M325" s="52" t="str">
        <f>IF(O325="","",(INDEX(Raw!D:D,MATCH(O325+2000,Raw!Z:Z,0))))</f>
        <v/>
      </c>
      <c r="N325" s="52" t="str">
        <f>IF(O325="","",(INDEX(Raw!A:A,MATCH(O325+2000,Raw!Z:Z,0))))</f>
        <v/>
      </c>
      <c r="O325" s="11" t="str">
        <f>(IFERROR(IF(LARGE(Raw!Z:Z,A325+COUNTIF(Raw!C:C,"H")+COUNTIF(Raw!C:C,"S"))-2000&gt;0,LARGE(Raw!Z:Z,A325+COUNTIF(Raw!C:C,"H")+COUNTIF(Raw!C:C,"S"))-2000,""),""))</f>
        <v/>
      </c>
    </row>
    <row r="326" spans="1:15" x14ac:dyDescent="0.3">
      <c r="A326" s="52">
        <v>323</v>
      </c>
      <c r="B326" s="3" t="str">
        <f t="shared" ref="B326:B389" si="17">IFERROR(IF(ROUND(E326,3)=ROUND(E325,3),B325,B325+1),"")</f>
        <v/>
      </c>
      <c r="C326" s="52" t="str">
        <f>IF(E326="","",(INDEX(Raw!D:D,MATCH(E326+6000,Raw!Z:Z,0))))</f>
        <v/>
      </c>
      <c r="D326" s="52" t="str">
        <f>IF(E326="","",(INDEX(Raw!A:A,MATCH(E326+6000,Raw!Z:Z,0))))</f>
        <v/>
      </c>
      <c r="E326" s="11" t="str">
        <f>(IFERROR(IF(LARGE(Raw!Z:Z,A326)-6000&gt;0,LARGE(Raw!Z:Z,A326)-6000,""),""))</f>
        <v/>
      </c>
      <c r="G326" s="3" t="str">
        <f t="shared" si="15"/>
        <v/>
      </c>
      <c r="H326" s="52" t="str">
        <f>IF(J326="","",(INDEX(Raw!D:D,MATCH(J326+4000,Raw!Z:Z,0))))</f>
        <v/>
      </c>
      <c r="I326" s="52" t="str">
        <f>IF(J326="","",(INDEX(Raw!A:A,MATCH(J326+4000,Raw!Z:Z,0))))</f>
        <v/>
      </c>
      <c r="J326" s="11" t="str">
        <f>(IFERROR(IF(LARGE(Raw!Z:Z,A326+COUNTIF(Raw!C:C,"H"))-4000&gt;0,LARGE(Raw!Z:Z,A326+COUNTIF(Raw!C:C,"H"))-4000,""),""))</f>
        <v/>
      </c>
      <c r="L326" s="3" t="str">
        <f t="shared" si="16"/>
        <v/>
      </c>
      <c r="M326" s="52" t="str">
        <f>IF(O326="","",(INDEX(Raw!D:D,MATCH(O326+2000,Raw!Z:Z,0))))</f>
        <v/>
      </c>
      <c r="N326" s="52" t="str">
        <f>IF(O326="","",(INDEX(Raw!A:A,MATCH(O326+2000,Raw!Z:Z,0))))</f>
        <v/>
      </c>
      <c r="O326" s="11" t="str">
        <f>(IFERROR(IF(LARGE(Raw!Z:Z,A326+COUNTIF(Raw!C:C,"H")+COUNTIF(Raw!C:C,"S"))-2000&gt;0,LARGE(Raw!Z:Z,A326+COUNTIF(Raw!C:C,"H")+COUNTIF(Raw!C:C,"S"))-2000,""),""))</f>
        <v/>
      </c>
    </row>
    <row r="327" spans="1:15" x14ac:dyDescent="0.3">
      <c r="A327" s="52">
        <v>324</v>
      </c>
      <c r="B327" s="3" t="str">
        <f t="shared" si="17"/>
        <v/>
      </c>
      <c r="C327" s="52" t="str">
        <f>IF(E327="","",(INDEX(Raw!D:D,MATCH(E327+6000,Raw!Z:Z,0))))</f>
        <v/>
      </c>
      <c r="D327" s="52" t="str">
        <f>IF(E327="","",(INDEX(Raw!A:A,MATCH(E327+6000,Raw!Z:Z,0))))</f>
        <v/>
      </c>
      <c r="E327" s="11" t="str">
        <f>(IFERROR(IF(LARGE(Raw!Z:Z,A327)-6000&gt;0,LARGE(Raw!Z:Z,A327)-6000,""),""))</f>
        <v/>
      </c>
      <c r="G327" s="3" t="str">
        <f t="shared" si="15"/>
        <v/>
      </c>
      <c r="H327" s="52" t="str">
        <f>IF(J327="","",(INDEX(Raw!D:D,MATCH(J327+4000,Raw!Z:Z,0))))</f>
        <v/>
      </c>
      <c r="I327" s="52" t="str">
        <f>IF(J327="","",(INDEX(Raw!A:A,MATCH(J327+4000,Raw!Z:Z,0))))</f>
        <v/>
      </c>
      <c r="J327" s="11" t="str">
        <f>(IFERROR(IF(LARGE(Raw!Z:Z,A327+COUNTIF(Raw!C:C,"H"))-4000&gt;0,LARGE(Raw!Z:Z,A327+COUNTIF(Raw!C:C,"H"))-4000,""),""))</f>
        <v/>
      </c>
      <c r="L327" s="3" t="str">
        <f t="shared" si="16"/>
        <v/>
      </c>
      <c r="M327" s="52" t="str">
        <f>IF(O327="","",(INDEX(Raw!D:D,MATCH(O327+2000,Raw!Z:Z,0))))</f>
        <v/>
      </c>
      <c r="N327" s="52" t="str">
        <f>IF(O327="","",(INDEX(Raw!A:A,MATCH(O327+2000,Raw!Z:Z,0))))</f>
        <v/>
      </c>
      <c r="O327" s="11" t="str">
        <f>(IFERROR(IF(LARGE(Raw!Z:Z,A327+COUNTIF(Raw!C:C,"H")+COUNTIF(Raw!C:C,"S"))-2000&gt;0,LARGE(Raw!Z:Z,A327+COUNTIF(Raw!C:C,"H")+COUNTIF(Raw!C:C,"S"))-2000,""),""))</f>
        <v/>
      </c>
    </row>
    <row r="328" spans="1:15" x14ac:dyDescent="0.3">
      <c r="A328" s="52">
        <v>325</v>
      </c>
      <c r="B328" s="3" t="str">
        <f t="shared" si="17"/>
        <v/>
      </c>
      <c r="C328" s="52" t="str">
        <f>IF(E328="","",(INDEX(Raw!D:D,MATCH(E328+6000,Raw!Z:Z,0))))</f>
        <v/>
      </c>
      <c r="D328" s="52" t="str">
        <f>IF(E328="","",(INDEX(Raw!A:A,MATCH(E328+6000,Raw!Z:Z,0))))</f>
        <v/>
      </c>
      <c r="E328" s="11" t="str">
        <f>(IFERROR(IF(LARGE(Raw!Z:Z,A328)-6000&gt;0,LARGE(Raw!Z:Z,A328)-6000,""),""))</f>
        <v/>
      </c>
      <c r="G328" s="3" t="str">
        <f t="shared" si="15"/>
        <v/>
      </c>
      <c r="H328" s="52" t="str">
        <f>IF(J328="","",(INDEX(Raw!D:D,MATCH(J328+4000,Raw!Z:Z,0))))</f>
        <v/>
      </c>
      <c r="I328" s="52" t="str">
        <f>IF(J328="","",(INDEX(Raw!A:A,MATCH(J328+4000,Raw!Z:Z,0))))</f>
        <v/>
      </c>
      <c r="J328" s="11" t="str">
        <f>(IFERROR(IF(LARGE(Raw!Z:Z,A328+COUNTIF(Raw!C:C,"H"))-4000&gt;0,LARGE(Raw!Z:Z,A328+COUNTIF(Raw!C:C,"H"))-4000,""),""))</f>
        <v/>
      </c>
      <c r="L328" s="3" t="str">
        <f t="shared" si="16"/>
        <v/>
      </c>
      <c r="M328" s="52" t="str">
        <f>IF(O328="","",(INDEX(Raw!D:D,MATCH(O328+2000,Raw!Z:Z,0))))</f>
        <v/>
      </c>
      <c r="N328" s="52" t="str">
        <f>IF(O328="","",(INDEX(Raw!A:A,MATCH(O328+2000,Raw!Z:Z,0))))</f>
        <v/>
      </c>
      <c r="O328" s="11" t="str">
        <f>(IFERROR(IF(LARGE(Raw!Z:Z,A328+COUNTIF(Raw!C:C,"H")+COUNTIF(Raw!C:C,"S"))-2000&gt;0,LARGE(Raw!Z:Z,A328+COUNTIF(Raw!C:C,"H")+COUNTIF(Raw!C:C,"S"))-2000,""),""))</f>
        <v/>
      </c>
    </row>
    <row r="329" spans="1:15" x14ac:dyDescent="0.3">
      <c r="A329" s="52">
        <v>326</v>
      </c>
      <c r="B329" s="3" t="str">
        <f t="shared" si="17"/>
        <v/>
      </c>
      <c r="C329" s="52" t="str">
        <f>IF(E329="","",(INDEX(Raw!D:D,MATCH(E329+6000,Raw!Z:Z,0))))</f>
        <v/>
      </c>
      <c r="D329" s="52" t="str">
        <f>IF(E329="","",(INDEX(Raw!A:A,MATCH(E329+6000,Raw!Z:Z,0))))</f>
        <v/>
      </c>
      <c r="E329" s="11" t="str">
        <f>(IFERROR(IF(LARGE(Raw!Z:Z,A329)-6000&gt;0,LARGE(Raw!Z:Z,A329)-6000,""),""))</f>
        <v/>
      </c>
      <c r="G329" s="3" t="str">
        <f t="shared" si="15"/>
        <v/>
      </c>
      <c r="H329" s="52" t="str">
        <f>IF(J329="","",(INDEX(Raw!D:D,MATCH(J329+4000,Raw!Z:Z,0))))</f>
        <v/>
      </c>
      <c r="I329" s="52" t="str">
        <f>IF(J329="","",(INDEX(Raw!A:A,MATCH(J329+4000,Raw!Z:Z,0))))</f>
        <v/>
      </c>
      <c r="J329" s="11" t="str">
        <f>(IFERROR(IF(LARGE(Raw!Z:Z,A329+COUNTIF(Raw!C:C,"H"))-4000&gt;0,LARGE(Raw!Z:Z,A329+COUNTIF(Raw!C:C,"H"))-4000,""),""))</f>
        <v/>
      </c>
      <c r="L329" s="3" t="str">
        <f t="shared" si="16"/>
        <v/>
      </c>
      <c r="M329" s="52" t="str">
        <f>IF(O329="","",(INDEX(Raw!D:D,MATCH(O329+2000,Raw!Z:Z,0))))</f>
        <v/>
      </c>
      <c r="N329" s="52" t="str">
        <f>IF(O329="","",(INDEX(Raw!A:A,MATCH(O329+2000,Raw!Z:Z,0))))</f>
        <v/>
      </c>
      <c r="O329" s="11" t="str">
        <f>(IFERROR(IF(LARGE(Raw!Z:Z,A329+COUNTIF(Raw!C:C,"H")+COUNTIF(Raw!C:C,"S"))-2000&gt;0,LARGE(Raw!Z:Z,A329+COUNTIF(Raw!C:C,"H")+COUNTIF(Raw!C:C,"S"))-2000,""),""))</f>
        <v/>
      </c>
    </row>
    <row r="330" spans="1:15" x14ac:dyDescent="0.3">
      <c r="A330" s="52">
        <v>327</v>
      </c>
      <c r="B330" s="3" t="str">
        <f t="shared" si="17"/>
        <v/>
      </c>
      <c r="C330" s="52" t="str">
        <f>IF(E330="","",(INDEX(Raw!D:D,MATCH(E330+6000,Raw!Z:Z,0))))</f>
        <v/>
      </c>
      <c r="D330" s="52" t="str">
        <f>IF(E330="","",(INDEX(Raw!A:A,MATCH(E330+6000,Raw!Z:Z,0))))</f>
        <v/>
      </c>
      <c r="E330" s="11" t="str">
        <f>(IFERROR(IF(LARGE(Raw!Z:Z,A330)-6000&gt;0,LARGE(Raw!Z:Z,A330)-6000,""),""))</f>
        <v/>
      </c>
      <c r="G330" s="3" t="str">
        <f t="shared" si="15"/>
        <v/>
      </c>
      <c r="H330" s="52" t="str">
        <f>IF(J330="","",(INDEX(Raw!D:D,MATCH(J330+4000,Raw!Z:Z,0))))</f>
        <v/>
      </c>
      <c r="I330" s="52" t="str">
        <f>IF(J330="","",(INDEX(Raw!A:A,MATCH(J330+4000,Raw!Z:Z,0))))</f>
        <v/>
      </c>
      <c r="J330" s="11" t="str">
        <f>(IFERROR(IF(LARGE(Raw!Z:Z,A330+COUNTIF(Raw!C:C,"H"))-4000&gt;0,LARGE(Raw!Z:Z,A330+COUNTIF(Raw!C:C,"H"))-4000,""),""))</f>
        <v/>
      </c>
      <c r="L330" s="3" t="str">
        <f t="shared" si="16"/>
        <v/>
      </c>
      <c r="M330" s="52" t="str">
        <f>IF(O330="","",(INDEX(Raw!D:D,MATCH(O330+2000,Raw!Z:Z,0))))</f>
        <v/>
      </c>
      <c r="N330" s="52" t="str">
        <f>IF(O330="","",(INDEX(Raw!A:A,MATCH(O330+2000,Raw!Z:Z,0))))</f>
        <v/>
      </c>
      <c r="O330" s="11" t="str">
        <f>(IFERROR(IF(LARGE(Raw!Z:Z,A330+COUNTIF(Raw!C:C,"H")+COUNTIF(Raw!C:C,"S"))-2000&gt;0,LARGE(Raw!Z:Z,A330+COUNTIF(Raw!C:C,"H")+COUNTIF(Raw!C:C,"S"))-2000,""),""))</f>
        <v/>
      </c>
    </row>
    <row r="331" spans="1:15" x14ac:dyDescent="0.3">
      <c r="A331" s="52">
        <v>328</v>
      </c>
      <c r="B331" s="3" t="str">
        <f t="shared" si="17"/>
        <v/>
      </c>
      <c r="C331" s="52" t="str">
        <f>IF(E331="","",(INDEX(Raw!D:D,MATCH(E331+6000,Raw!Z:Z,0))))</f>
        <v/>
      </c>
      <c r="D331" s="52" t="str">
        <f>IF(E331="","",(INDEX(Raw!A:A,MATCH(E331+6000,Raw!Z:Z,0))))</f>
        <v/>
      </c>
      <c r="E331" s="11" t="str">
        <f>(IFERROR(IF(LARGE(Raw!Z:Z,A331)-6000&gt;0,LARGE(Raw!Z:Z,A331)-6000,""),""))</f>
        <v/>
      </c>
      <c r="G331" s="3" t="str">
        <f t="shared" si="15"/>
        <v/>
      </c>
      <c r="H331" s="52" t="str">
        <f>IF(J331="","",(INDEX(Raw!D:D,MATCH(J331+4000,Raw!Z:Z,0))))</f>
        <v/>
      </c>
      <c r="I331" s="52" t="str">
        <f>IF(J331="","",(INDEX(Raw!A:A,MATCH(J331+4000,Raw!Z:Z,0))))</f>
        <v/>
      </c>
      <c r="J331" s="11" t="str">
        <f>(IFERROR(IF(LARGE(Raw!Z:Z,A331+COUNTIF(Raw!C:C,"H"))-4000&gt;0,LARGE(Raw!Z:Z,A331+COUNTIF(Raw!C:C,"H"))-4000,""),""))</f>
        <v/>
      </c>
      <c r="L331" s="3" t="str">
        <f t="shared" si="16"/>
        <v/>
      </c>
      <c r="M331" s="52" t="str">
        <f>IF(O331="","",(INDEX(Raw!D:D,MATCH(O331+2000,Raw!Z:Z,0))))</f>
        <v/>
      </c>
      <c r="N331" s="52" t="str">
        <f>IF(O331="","",(INDEX(Raw!A:A,MATCH(O331+2000,Raw!Z:Z,0))))</f>
        <v/>
      </c>
      <c r="O331" s="11" t="str">
        <f>(IFERROR(IF(LARGE(Raw!Z:Z,A331+COUNTIF(Raw!C:C,"H")+COUNTIF(Raw!C:C,"S"))-2000&gt;0,LARGE(Raw!Z:Z,A331+COUNTIF(Raw!C:C,"H")+COUNTIF(Raw!C:C,"S"))-2000,""),""))</f>
        <v/>
      </c>
    </row>
    <row r="332" spans="1:15" x14ac:dyDescent="0.3">
      <c r="A332" s="52">
        <v>329</v>
      </c>
      <c r="B332" s="3" t="str">
        <f t="shared" si="17"/>
        <v/>
      </c>
      <c r="C332" s="52" t="str">
        <f>IF(E332="","",(INDEX(Raw!D:D,MATCH(E332+6000,Raw!Z:Z,0))))</f>
        <v/>
      </c>
      <c r="D332" s="52" t="str">
        <f>IF(E332="","",(INDEX(Raw!A:A,MATCH(E332+6000,Raw!Z:Z,0))))</f>
        <v/>
      </c>
      <c r="E332" s="11" t="str">
        <f>(IFERROR(IF(LARGE(Raw!Z:Z,A332)-6000&gt;0,LARGE(Raw!Z:Z,A332)-6000,""),""))</f>
        <v/>
      </c>
      <c r="G332" s="3" t="str">
        <f t="shared" si="15"/>
        <v/>
      </c>
      <c r="H332" s="52" t="str">
        <f>IF(J332="","",(INDEX(Raw!D:D,MATCH(J332+4000,Raw!Z:Z,0))))</f>
        <v/>
      </c>
      <c r="I332" s="52" t="str">
        <f>IF(J332="","",(INDEX(Raw!A:A,MATCH(J332+4000,Raw!Z:Z,0))))</f>
        <v/>
      </c>
      <c r="J332" s="11" t="str">
        <f>(IFERROR(IF(LARGE(Raw!Z:Z,A332+COUNTIF(Raw!C:C,"H"))-4000&gt;0,LARGE(Raw!Z:Z,A332+COUNTIF(Raw!C:C,"H"))-4000,""),""))</f>
        <v/>
      </c>
      <c r="L332" s="3" t="str">
        <f t="shared" si="16"/>
        <v/>
      </c>
      <c r="M332" s="52" t="str">
        <f>IF(O332="","",(INDEX(Raw!D:D,MATCH(O332+2000,Raw!Z:Z,0))))</f>
        <v/>
      </c>
      <c r="N332" s="52" t="str">
        <f>IF(O332="","",(INDEX(Raw!A:A,MATCH(O332+2000,Raw!Z:Z,0))))</f>
        <v/>
      </c>
      <c r="O332" s="11" t="str">
        <f>(IFERROR(IF(LARGE(Raw!Z:Z,A332+COUNTIF(Raw!C:C,"H")+COUNTIF(Raw!C:C,"S"))-2000&gt;0,LARGE(Raw!Z:Z,A332+COUNTIF(Raw!C:C,"H")+COUNTIF(Raw!C:C,"S"))-2000,""),""))</f>
        <v/>
      </c>
    </row>
    <row r="333" spans="1:15" x14ac:dyDescent="0.3">
      <c r="A333" s="52">
        <v>330</v>
      </c>
      <c r="B333" s="3" t="str">
        <f t="shared" si="17"/>
        <v/>
      </c>
      <c r="C333" s="52" t="str">
        <f>IF(E333="","",(INDEX(Raw!D:D,MATCH(E333+6000,Raw!Z:Z,0))))</f>
        <v/>
      </c>
      <c r="D333" s="52" t="str">
        <f>IF(E333="","",(INDEX(Raw!A:A,MATCH(E333+6000,Raw!Z:Z,0))))</f>
        <v/>
      </c>
      <c r="E333" s="11" t="str">
        <f>(IFERROR(IF(LARGE(Raw!Z:Z,A333)-6000&gt;0,LARGE(Raw!Z:Z,A333)-6000,""),""))</f>
        <v/>
      </c>
      <c r="G333" s="3" t="str">
        <f t="shared" si="15"/>
        <v/>
      </c>
      <c r="H333" s="52" t="str">
        <f>IF(J333="","",(INDEX(Raw!D:D,MATCH(J333+4000,Raw!Z:Z,0))))</f>
        <v/>
      </c>
      <c r="I333" s="52" t="str">
        <f>IF(J333="","",(INDEX(Raw!A:A,MATCH(J333+4000,Raw!Z:Z,0))))</f>
        <v/>
      </c>
      <c r="J333" s="11" t="str">
        <f>(IFERROR(IF(LARGE(Raw!Z:Z,A333+COUNTIF(Raw!C:C,"H"))-4000&gt;0,LARGE(Raw!Z:Z,A333+COUNTIF(Raw!C:C,"H"))-4000,""),""))</f>
        <v/>
      </c>
      <c r="L333" s="3" t="str">
        <f t="shared" si="16"/>
        <v/>
      </c>
      <c r="M333" s="52" t="str">
        <f>IF(O333="","",(INDEX(Raw!D:D,MATCH(O333+2000,Raw!Z:Z,0))))</f>
        <v/>
      </c>
      <c r="N333" s="52" t="str">
        <f>IF(O333="","",(INDEX(Raw!A:A,MATCH(O333+2000,Raw!Z:Z,0))))</f>
        <v/>
      </c>
      <c r="O333" s="11" t="str">
        <f>(IFERROR(IF(LARGE(Raw!Z:Z,A333+COUNTIF(Raw!C:C,"H")+COUNTIF(Raw!C:C,"S"))-2000&gt;0,LARGE(Raw!Z:Z,A333+COUNTIF(Raw!C:C,"H")+COUNTIF(Raw!C:C,"S"))-2000,""),""))</f>
        <v/>
      </c>
    </row>
    <row r="334" spans="1:15" x14ac:dyDescent="0.3">
      <c r="A334" s="52">
        <v>331</v>
      </c>
      <c r="B334" s="3" t="str">
        <f t="shared" si="17"/>
        <v/>
      </c>
      <c r="C334" s="52" t="str">
        <f>IF(E334="","",(INDEX(Raw!D:D,MATCH(E334+6000,Raw!Z:Z,0))))</f>
        <v/>
      </c>
      <c r="D334" s="52" t="str">
        <f>IF(E334="","",(INDEX(Raw!A:A,MATCH(E334+6000,Raw!Z:Z,0))))</f>
        <v/>
      </c>
      <c r="E334" s="11" t="str">
        <f>(IFERROR(IF(LARGE(Raw!Z:Z,A334)-6000&gt;0,LARGE(Raw!Z:Z,A334)-6000,""),""))</f>
        <v/>
      </c>
      <c r="G334" s="3" t="str">
        <f t="shared" si="15"/>
        <v/>
      </c>
      <c r="H334" s="52" t="str">
        <f>IF(J334="","",(INDEX(Raw!D:D,MATCH(J334+4000,Raw!Z:Z,0))))</f>
        <v/>
      </c>
      <c r="I334" s="52" t="str">
        <f>IF(J334="","",(INDEX(Raw!A:A,MATCH(J334+4000,Raw!Z:Z,0))))</f>
        <v/>
      </c>
      <c r="J334" s="11" t="str">
        <f>(IFERROR(IF(LARGE(Raw!Z:Z,A334+COUNTIF(Raw!C:C,"H"))-4000&gt;0,LARGE(Raw!Z:Z,A334+COUNTIF(Raw!C:C,"H"))-4000,""),""))</f>
        <v/>
      </c>
      <c r="L334" s="3" t="str">
        <f t="shared" si="16"/>
        <v/>
      </c>
      <c r="M334" s="52" t="str">
        <f>IF(O334="","",(INDEX(Raw!D:D,MATCH(O334+2000,Raw!Z:Z,0))))</f>
        <v/>
      </c>
      <c r="N334" s="52" t="str">
        <f>IF(O334="","",(INDEX(Raw!A:A,MATCH(O334+2000,Raw!Z:Z,0))))</f>
        <v/>
      </c>
      <c r="O334" s="11" t="str">
        <f>(IFERROR(IF(LARGE(Raw!Z:Z,A334+COUNTIF(Raw!C:C,"H")+COUNTIF(Raw!C:C,"S"))-2000&gt;0,LARGE(Raw!Z:Z,A334+COUNTIF(Raw!C:C,"H")+COUNTIF(Raw!C:C,"S"))-2000,""),""))</f>
        <v/>
      </c>
    </row>
    <row r="335" spans="1:15" x14ac:dyDescent="0.3">
      <c r="A335" s="52">
        <v>332</v>
      </c>
      <c r="B335" s="3" t="str">
        <f t="shared" si="17"/>
        <v/>
      </c>
      <c r="C335" s="52" t="str">
        <f>IF(E335="","",(INDEX(Raw!D:D,MATCH(E335+6000,Raw!Z:Z,0))))</f>
        <v/>
      </c>
      <c r="D335" s="52" t="str">
        <f>IF(E335="","",(INDEX(Raw!A:A,MATCH(E335+6000,Raw!Z:Z,0))))</f>
        <v/>
      </c>
      <c r="E335" s="11" t="str">
        <f>(IFERROR(IF(LARGE(Raw!Z:Z,A335)-6000&gt;0,LARGE(Raw!Z:Z,A335)-6000,""),""))</f>
        <v/>
      </c>
      <c r="G335" s="3" t="str">
        <f t="shared" si="15"/>
        <v/>
      </c>
      <c r="H335" s="52" t="str">
        <f>IF(J335="","",(INDEX(Raw!D:D,MATCH(J335+4000,Raw!Z:Z,0))))</f>
        <v/>
      </c>
      <c r="I335" s="52" t="str">
        <f>IF(J335="","",(INDEX(Raw!A:A,MATCH(J335+4000,Raw!Z:Z,0))))</f>
        <v/>
      </c>
      <c r="J335" s="11" t="str">
        <f>(IFERROR(IF(LARGE(Raw!Z:Z,A335+COUNTIF(Raw!C:C,"H"))-4000&gt;0,LARGE(Raw!Z:Z,A335+COUNTIF(Raw!C:C,"H"))-4000,""),""))</f>
        <v/>
      </c>
      <c r="L335" s="3" t="str">
        <f t="shared" si="16"/>
        <v/>
      </c>
      <c r="M335" s="52" t="str">
        <f>IF(O335="","",(INDEX(Raw!D:D,MATCH(O335+2000,Raw!Z:Z,0))))</f>
        <v/>
      </c>
      <c r="N335" s="52" t="str">
        <f>IF(O335="","",(INDEX(Raw!A:A,MATCH(O335+2000,Raw!Z:Z,0))))</f>
        <v/>
      </c>
      <c r="O335" s="11" t="str">
        <f>(IFERROR(IF(LARGE(Raw!Z:Z,A335+COUNTIF(Raw!C:C,"H")+COUNTIF(Raw!C:C,"S"))-2000&gt;0,LARGE(Raw!Z:Z,A335+COUNTIF(Raw!C:C,"H")+COUNTIF(Raw!C:C,"S"))-2000,""),""))</f>
        <v/>
      </c>
    </row>
    <row r="336" spans="1:15" x14ac:dyDescent="0.3">
      <c r="A336" s="52">
        <v>333</v>
      </c>
      <c r="B336" s="3" t="str">
        <f t="shared" si="17"/>
        <v/>
      </c>
      <c r="C336" s="52" t="str">
        <f>IF(E336="","",(INDEX(Raw!D:D,MATCH(E336+6000,Raw!Z:Z,0))))</f>
        <v/>
      </c>
      <c r="D336" s="52" t="str">
        <f>IF(E336="","",(INDEX(Raw!A:A,MATCH(E336+6000,Raw!Z:Z,0))))</f>
        <v/>
      </c>
      <c r="E336" s="11" t="str">
        <f>(IFERROR(IF(LARGE(Raw!Z:Z,A336)-6000&gt;0,LARGE(Raw!Z:Z,A336)-6000,""),""))</f>
        <v/>
      </c>
      <c r="G336" s="3" t="str">
        <f t="shared" si="15"/>
        <v/>
      </c>
      <c r="H336" s="52" t="str">
        <f>IF(J336="","",(INDEX(Raw!D:D,MATCH(J336+4000,Raw!Z:Z,0))))</f>
        <v/>
      </c>
      <c r="I336" s="52" t="str">
        <f>IF(J336="","",(INDEX(Raw!A:A,MATCH(J336+4000,Raw!Z:Z,0))))</f>
        <v/>
      </c>
      <c r="J336" s="11" t="str">
        <f>(IFERROR(IF(LARGE(Raw!Z:Z,A336+COUNTIF(Raw!C:C,"H"))-4000&gt;0,LARGE(Raw!Z:Z,A336+COUNTIF(Raw!C:C,"H"))-4000,""),""))</f>
        <v/>
      </c>
      <c r="L336" s="3" t="str">
        <f t="shared" si="16"/>
        <v/>
      </c>
      <c r="M336" s="52" t="str">
        <f>IF(O336="","",(INDEX(Raw!D:D,MATCH(O336+2000,Raw!Z:Z,0))))</f>
        <v/>
      </c>
      <c r="N336" s="52" t="str">
        <f>IF(O336="","",(INDEX(Raw!A:A,MATCH(O336+2000,Raw!Z:Z,0))))</f>
        <v/>
      </c>
      <c r="O336" s="11" t="str">
        <f>(IFERROR(IF(LARGE(Raw!Z:Z,A336+COUNTIF(Raw!C:C,"H")+COUNTIF(Raw!C:C,"S"))-2000&gt;0,LARGE(Raw!Z:Z,A336+COUNTIF(Raw!C:C,"H")+COUNTIF(Raw!C:C,"S"))-2000,""),""))</f>
        <v/>
      </c>
    </row>
    <row r="337" spans="1:15" x14ac:dyDescent="0.3">
      <c r="A337" s="52">
        <v>334</v>
      </c>
      <c r="B337" s="3" t="str">
        <f t="shared" si="17"/>
        <v/>
      </c>
      <c r="C337" s="52" t="str">
        <f>IF(E337="","",(INDEX(Raw!D:D,MATCH(E337+6000,Raw!Z:Z,0))))</f>
        <v/>
      </c>
      <c r="D337" s="52" t="str">
        <f>IF(E337="","",(INDEX(Raw!A:A,MATCH(E337+6000,Raw!Z:Z,0))))</f>
        <v/>
      </c>
      <c r="E337" s="11" t="str">
        <f>(IFERROR(IF(LARGE(Raw!Z:Z,A337)-6000&gt;0,LARGE(Raw!Z:Z,A337)-6000,""),""))</f>
        <v/>
      </c>
      <c r="G337" s="3" t="str">
        <f t="shared" si="15"/>
        <v/>
      </c>
      <c r="H337" s="52" t="str">
        <f>IF(J337="","",(INDEX(Raw!D:D,MATCH(J337+4000,Raw!Z:Z,0))))</f>
        <v/>
      </c>
      <c r="I337" s="52" t="str">
        <f>IF(J337="","",(INDEX(Raw!A:A,MATCH(J337+4000,Raw!Z:Z,0))))</f>
        <v/>
      </c>
      <c r="J337" s="11" t="str">
        <f>(IFERROR(IF(LARGE(Raw!Z:Z,A337+COUNTIF(Raw!C:C,"H"))-4000&gt;0,LARGE(Raw!Z:Z,A337+COUNTIF(Raw!C:C,"H"))-4000,""),""))</f>
        <v/>
      </c>
      <c r="L337" s="3" t="str">
        <f t="shared" si="16"/>
        <v/>
      </c>
      <c r="M337" s="52" t="str">
        <f>IF(O337="","",(INDEX(Raw!D:D,MATCH(O337+2000,Raw!Z:Z,0))))</f>
        <v/>
      </c>
      <c r="N337" s="52" t="str">
        <f>IF(O337="","",(INDEX(Raw!A:A,MATCH(O337+2000,Raw!Z:Z,0))))</f>
        <v/>
      </c>
      <c r="O337" s="11" t="str">
        <f>(IFERROR(IF(LARGE(Raw!Z:Z,A337+COUNTIF(Raw!C:C,"H")+COUNTIF(Raw!C:C,"S"))-2000&gt;0,LARGE(Raw!Z:Z,A337+COUNTIF(Raw!C:C,"H")+COUNTIF(Raw!C:C,"S"))-2000,""),""))</f>
        <v/>
      </c>
    </row>
    <row r="338" spans="1:15" x14ac:dyDescent="0.3">
      <c r="A338" s="52">
        <v>335</v>
      </c>
      <c r="B338" s="3" t="str">
        <f t="shared" si="17"/>
        <v/>
      </c>
      <c r="C338" s="52" t="str">
        <f>IF(E338="","",(INDEX(Raw!D:D,MATCH(E338+6000,Raw!Z:Z,0))))</f>
        <v/>
      </c>
      <c r="D338" s="52" t="str">
        <f>IF(E338="","",(INDEX(Raw!A:A,MATCH(E338+6000,Raw!Z:Z,0))))</f>
        <v/>
      </c>
      <c r="E338" s="11" t="str">
        <f>(IFERROR(IF(LARGE(Raw!Z:Z,A338)-6000&gt;0,LARGE(Raw!Z:Z,A338)-6000,""),""))</f>
        <v/>
      </c>
      <c r="G338" s="3" t="str">
        <f t="shared" si="15"/>
        <v/>
      </c>
      <c r="H338" s="52" t="str">
        <f>IF(J338="","",(INDEX(Raw!D:D,MATCH(J338+4000,Raw!Z:Z,0))))</f>
        <v/>
      </c>
      <c r="I338" s="52" t="str">
        <f>IF(J338="","",(INDEX(Raw!A:A,MATCH(J338+4000,Raw!Z:Z,0))))</f>
        <v/>
      </c>
      <c r="J338" s="11" t="str">
        <f>(IFERROR(IF(LARGE(Raw!Z:Z,A338+COUNTIF(Raw!C:C,"H"))-4000&gt;0,LARGE(Raw!Z:Z,A338+COUNTIF(Raw!C:C,"H"))-4000,""),""))</f>
        <v/>
      </c>
      <c r="L338" s="3" t="str">
        <f t="shared" si="16"/>
        <v/>
      </c>
      <c r="M338" s="52" t="str">
        <f>IF(O338="","",(INDEX(Raw!D:D,MATCH(O338+2000,Raw!Z:Z,0))))</f>
        <v/>
      </c>
      <c r="N338" s="52" t="str">
        <f>IF(O338="","",(INDEX(Raw!A:A,MATCH(O338+2000,Raw!Z:Z,0))))</f>
        <v/>
      </c>
      <c r="O338" s="11" t="str">
        <f>(IFERROR(IF(LARGE(Raw!Z:Z,A338+COUNTIF(Raw!C:C,"H")+COUNTIF(Raw!C:C,"S"))-2000&gt;0,LARGE(Raw!Z:Z,A338+COUNTIF(Raw!C:C,"H")+COUNTIF(Raw!C:C,"S"))-2000,""),""))</f>
        <v/>
      </c>
    </row>
    <row r="339" spans="1:15" x14ac:dyDescent="0.3">
      <c r="A339" s="52">
        <v>336</v>
      </c>
      <c r="B339" s="3" t="str">
        <f t="shared" si="17"/>
        <v/>
      </c>
      <c r="C339" s="52" t="str">
        <f>IF(E339="","",(INDEX(Raw!D:D,MATCH(E339+6000,Raw!Z:Z,0))))</f>
        <v/>
      </c>
      <c r="D339" s="52" t="str">
        <f>IF(E339="","",(INDEX(Raw!A:A,MATCH(E339+6000,Raw!Z:Z,0))))</f>
        <v/>
      </c>
      <c r="E339" s="11" t="str">
        <f>(IFERROR(IF(LARGE(Raw!Z:Z,A339)-6000&gt;0,LARGE(Raw!Z:Z,A339)-6000,""),""))</f>
        <v/>
      </c>
      <c r="G339" s="3" t="str">
        <f t="shared" si="15"/>
        <v/>
      </c>
      <c r="H339" s="52" t="str">
        <f>IF(J339="","",(INDEX(Raw!D:D,MATCH(J339+4000,Raw!Z:Z,0))))</f>
        <v/>
      </c>
      <c r="I339" s="52" t="str">
        <f>IF(J339="","",(INDEX(Raw!A:A,MATCH(J339+4000,Raw!Z:Z,0))))</f>
        <v/>
      </c>
      <c r="J339" s="11" t="str">
        <f>(IFERROR(IF(LARGE(Raw!Z:Z,A339+COUNTIF(Raw!C:C,"H"))-4000&gt;0,LARGE(Raw!Z:Z,A339+COUNTIF(Raw!C:C,"H"))-4000,""),""))</f>
        <v/>
      </c>
      <c r="L339" s="3" t="str">
        <f t="shared" si="16"/>
        <v/>
      </c>
      <c r="M339" s="52" t="str">
        <f>IF(O339="","",(INDEX(Raw!D:D,MATCH(O339+2000,Raw!Z:Z,0))))</f>
        <v/>
      </c>
      <c r="N339" s="52" t="str">
        <f>IF(O339="","",(INDEX(Raw!A:A,MATCH(O339+2000,Raw!Z:Z,0))))</f>
        <v/>
      </c>
      <c r="O339" s="11" t="str">
        <f>(IFERROR(IF(LARGE(Raw!Z:Z,A339+COUNTIF(Raw!C:C,"H")+COUNTIF(Raw!C:C,"S"))-2000&gt;0,LARGE(Raw!Z:Z,A339+COUNTIF(Raw!C:C,"H")+COUNTIF(Raw!C:C,"S"))-2000,""),""))</f>
        <v/>
      </c>
    </row>
    <row r="340" spans="1:15" x14ac:dyDescent="0.3">
      <c r="A340" s="52">
        <v>337</v>
      </c>
      <c r="B340" s="3" t="str">
        <f t="shared" si="17"/>
        <v/>
      </c>
      <c r="C340" s="52" t="str">
        <f>IF(E340="","",(INDEX(Raw!D:D,MATCH(E340+6000,Raw!Z:Z,0))))</f>
        <v/>
      </c>
      <c r="D340" s="52" t="str">
        <f>IF(E340="","",(INDEX(Raw!A:A,MATCH(E340+6000,Raw!Z:Z,0))))</f>
        <v/>
      </c>
      <c r="E340" s="11" t="str">
        <f>(IFERROR(IF(LARGE(Raw!Z:Z,A340)-6000&gt;0,LARGE(Raw!Z:Z,A340)-6000,""),""))</f>
        <v/>
      </c>
      <c r="G340" s="3" t="str">
        <f t="shared" si="15"/>
        <v/>
      </c>
      <c r="H340" s="52" t="str">
        <f>IF(J340="","",(INDEX(Raw!D:D,MATCH(J340+4000,Raw!Z:Z,0))))</f>
        <v/>
      </c>
      <c r="I340" s="52" t="str">
        <f>IF(J340="","",(INDEX(Raw!A:A,MATCH(J340+4000,Raw!Z:Z,0))))</f>
        <v/>
      </c>
      <c r="J340" s="11" t="str">
        <f>(IFERROR(IF(LARGE(Raw!Z:Z,A340+COUNTIF(Raw!C:C,"H"))-4000&gt;0,LARGE(Raw!Z:Z,A340+COUNTIF(Raw!C:C,"H"))-4000,""),""))</f>
        <v/>
      </c>
      <c r="L340" s="3" t="str">
        <f t="shared" si="16"/>
        <v/>
      </c>
      <c r="M340" s="52" t="str">
        <f>IF(O340="","",(INDEX(Raw!D:D,MATCH(O340+2000,Raw!Z:Z,0))))</f>
        <v/>
      </c>
      <c r="N340" s="52" t="str">
        <f>IF(O340="","",(INDEX(Raw!A:A,MATCH(O340+2000,Raw!Z:Z,0))))</f>
        <v/>
      </c>
      <c r="O340" s="11" t="str">
        <f>(IFERROR(IF(LARGE(Raw!Z:Z,A340+COUNTIF(Raw!C:C,"H")+COUNTIF(Raw!C:C,"S"))-2000&gt;0,LARGE(Raw!Z:Z,A340+COUNTIF(Raw!C:C,"H")+COUNTIF(Raw!C:C,"S"))-2000,""),""))</f>
        <v/>
      </c>
    </row>
    <row r="341" spans="1:15" x14ac:dyDescent="0.3">
      <c r="A341" s="52">
        <v>338</v>
      </c>
      <c r="B341" s="3" t="str">
        <f t="shared" si="17"/>
        <v/>
      </c>
      <c r="C341" s="52" t="str">
        <f>IF(E341="","",(INDEX(Raw!D:D,MATCH(E341+6000,Raw!Z:Z,0))))</f>
        <v/>
      </c>
      <c r="D341" s="52" t="str">
        <f>IF(E341="","",(INDEX(Raw!A:A,MATCH(E341+6000,Raw!Z:Z,0))))</f>
        <v/>
      </c>
      <c r="E341" s="11" t="str">
        <f>(IFERROR(IF(LARGE(Raw!Z:Z,A341)-6000&gt;0,LARGE(Raw!Z:Z,A341)-6000,""),""))</f>
        <v/>
      </c>
      <c r="G341" s="3" t="str">
        <f t="shared" si="15"/>
        <v/>
      </c>
      <c r="H341" s="52" t="str">
        <f>IF(J341="","",(INDEX(Raw!D:D,MATCH(J341+4000,Raw!Z:Z,0))))</f>
        <v/>
      </c>
      <c r="I341" s="52" t="str">
        <f>IF(J341="","",(INDEX(Raw!A:A,MATCH(J341+4000,Raw!Z:Z,0))))</f>
        <v/>
      </c>
      <c r="J341" s="11" t="str">
        <f>(IFERROR(IF(LARGE(Raw!Z:Z,A341+COUNTIF(Raw!C:C,"H"))-4000&gt;0,LARGE(Raw!Z:Z,A341+COUNTIF(Raw!C:C,"H"))-4000,""),""))</f>
        <v/>
      </c>
      <c r="L341" s="3" t="str">
        <f t="shared" si="16"/>
        <v/>
      </c>
      <c r="M341" s="52" t="str">
        <f>IF(O341="","",(INDEX(Raw!D:D,MATCH(O341+2000,Raw!Z:Z,0))))</f>
        <v/>
      </c>
      <c r="N341" s="52" t="str">
        <f>IF(O341="","",(INDEX(Raw!A:A,MATCH(O341+2000,Raw!Z:Z,0))))</f>
        <v/>
      </c>
      <c r="O341" s="11" t="str">
        <f>(IFERROR(IF(LARGE(Raw!Z:Z,A341+COUNTIF(Raw!C:C,"H")+COUNTIF(Raw!C:C,"S"))-2000&gt;0,LARGE(Raw!Z:Z,A341+COUNTIF(Raw!C:C,"H")+COUNTIF(Raw!C:C,"S"))-2000,""),""))</f>
        <v/>
      </c>
    </row>
    <row r="342" spans="1:15" x14ac:dyDescent="0.3">
      <c r="A342" s="52">
        <v>339</v>
      </c>
      <c r="B342" s="3" t="str">
        <f t="shared" si="17"/>
        <v/>
      </c>
      <c r="C342" s="52" t="str">
        <f>IF(E342="","",(INDEX(Raw!D:D,MATCH(E342+6000,Raw!Z:Z,0))))</f>
        <v/>
      </c>
      <c r="D342" s="52" t="str">
        <f>IF(E342="","",(INDEX(Raw!A:A,MATCH(E342+6000,Raw!Z:Z,0))))</f>
        <v/>
      </c>
      <c r="E342" s="11" t="str">
        <f>(IFERROR(IF(LARGE(Raw!Z:Z,A342)-6000&gt;0,LARGE(Raw!Z:Z,A342)-6000,""),""))</f>
        <v/>
      </c>
      <c r="G342" s="3" t="str">
        <f t="shared" si="15"/>
        <v/>
      </c>
      <c r="H342" s="52" t="str">
        <f>IF(J342="","",(INDEX(Raw!D:D,MATCH(J342+4000,Raw!Z:Z,0))))</f>
        <v/>
      </c>
      <c r="I342" s="52" t="str">
        <f>IF(J342="","",(INDEX(Raw!A:A,MATCH(J342+4000,Raw!Z:Z,0))))</f>
        <v/>
      </c>
      <c r="J342" s="11" t="str">
        <f>(IFERROR(IF(LARGE(Raw!Z:Z,A342+COUNTIF(Raw!C:C,"H"))-4000&gt;0,LARGE(Raw!Z:Z,A342+COUNTIF(Raw!C:C,"H"))-4000,""),""))</f>
        <v/>
      </c>
      <c r="L342" s="3" t="str">
        <f t="shared" si="16"/>
        <v/>
      </c>
      <c r="M342" s="52" t="str">
        <f>IF(O342="","",(INDEX(Raw!D:D,MATCH(O342+2000,Raw!Z:Z,0))))</f>
        <v/>
      </c>
      <c r="N342" s="52" t="str">
        <f>IF(O342="","",(INDEX(Raw!A:A,MATCH(O342+2000,Raw!Z:Z,0))))</f>
        <v/>
      </c>
      <c r="O342" s="11" t="str">
        <f>(IFERROR(IF(LARGE(Raw!Z:Z,A342+COUNTIF(Raw!C:C,"H")+COUNTIF(Raw!C:C,"S"))-2000&gt;0,LARGE(Raw!Z:Z,A342+COUNTIF(Raw!C:C,"H")+COUNTIF(Raw!C:C,"S"))-2000,""),""))</f>
        <v/>
      </c>
    </row>
    <row r="343" spans="1:15" x14ac:dyDescent="0.3">
      <c r="A343" s="52">
        <v>340</v>
      </c>
      <c r="B343" s="3" t="str">
        <f t="shared" si="17"/>
        <v/>
      </c>
      <c r="C343" s="52" t="str">
        <f>IF(E343="","",(INDEX(Raw!D:D,MATCH(E343+6000,Raw!Z:Z,0))))</f>
        <v/>
      </c>
      <c r="D343" s="52" t="str">
        <f>IF(E343="","",(INDEX(Raw!A:A,MATCH(E343+6000,Raw!Z:Z,0))))</f>
        <v/>
      </c>
      <c r="E343" s="11" t="str">
        <f>(IFERROR(IF(LARGE(Raw!Z:Z,A343)-6000&gt;0,LARGE(Raw!Z:Z,A343)-6000,""),""))</f>
        <v/>
      </c>
      <c r="G343" s="3" t="str">
        <f t="shared" si="15"/>
        <v/>
      </c>
      <c r="H343" s="52" t="str">
        <f>IF(J343="","",(INDEX(Raw!D:D,MATCH(J343+4000,Raw!Z:Z,0))))</f>
        <v/>
      </c>
      <c r="I343" s="52" t="str">
        <f>IF(J343="","",(INDEX(Raw!A:A,MATCH(J343+4000,Raw!Z:Z,0))))</f>
        <v/>
      </c>
      <c r="J343" s="11" t="str">
        <f>(IFERROR(IF(LARGE(Raw!Z:Z,A343+COUNTIF(Raw!C:C,"H"))-4000&gt;0,LARGE(Raw!Z:Z,A343+COUNTIF(Raw!C:C,"H"))-4000,""),""))</f>
        <v/>
      </c>
      <c r="L343" s="3" t="str">
        <f t="shared" si="16"/>
        <v/>
      </c>
      <c r="M343" s="52" t="str">
        <f>IF(O343="","",(INDEX(Raw!D:D,MATCH(O343+2000,Raw!Z:Z,0))))</f>
        <v/>
      </c>
      <c r="N343" s="52" t="str">
        <f>IF(O343="","",(INDEX(Raw!A:A,MATCH(O343+2000,Raw!Z:Z,0))))</f>
        <v/>
      </c>
      <c r="O343" s="11" t="str">
        <f>(IFERROR(IF(LARGE(Raw!Z:Z,A343+COUNTIF(Raw!C:C,"H")+COUNTIF(Raw!C:C,"S"))-2000&gt;0,LARGE(Raw!Z:Z,A343+COUNTIF(Raw!C:C,"H")+COUNTIF(Raw!C:C,"S"))-2000,""),""))</f>
        <v/>
      </c>
    </row>
    <row r="344" spans="1:15" x14ac:dyDescent="0.3">
      <c r="A344" s="52">
        <v>341</v>
      </c>
      <c r="B344" s="3" t="str">
        <f t="shared" si="17"/>
        <v/>
      </c>
      <c r="C344" s="52" t="str">
        <f>IF(E344="","",(INDEX(Raw!D:D,MATCH(E344+6000,Raw!Z:Z,0))))</f>
        <v/>
      </c>
      <c r="D344" s="52" t="str">
        <f>IF(E344="","",(INDEX(Raw!A:A,MATCH(E344+6000,Raw!Z:Z,0))))</f>
        <v/>
      </c>
      <c r="E344" s="11" t="str">
        <f>(IFERROR(IF(LARGE(Raw!Z:Z,A344)-6000&gt;0,LARGE(Raw!Z:Z,A344)-6000,""),""))</f>
        <v/>
      </c>
      <c r="G344" s="3" t="str">
        <f t="shared" si="15"/>
        <v/>
      </c>
      <c r="H344" s="52" t="str">
        <f>IF(J344="","",(INDEX(Raw!D:D,MATCH(J344+4000,Raw!Z:Z,0))))</f>
        <v/>
      </c>
      <c r="I344" s="52" t="str">
        <f>IF(J344="","",(INDEX(Raw!A:A,MATCH(J344+4000,Raw!Z:Z,0))))</f>
        <v/>
      </c>
      <c r="J344" s="11" t="str">
        <f>(IFERROR(IF(LARGE(Raw!Z:Z,A344+COUNTIF(Raw!C:C,"H"))-4000&gt;0,LARGE(Raw!Z:Z,A344+COUNTIF(Raw!C:C,"H"))-4000,""),""))</f>
        <v/>
      </c>
      <c r="L344" s="3" t="str">
        <f t="shared" si="16"/>
        <v/>
      </c>
      <c r="M344" s="52" t="str">
        <f>IF(O344="","",(INDEX(Raw!D:D,MATCH(O344+2000,Raw!Z:Z,0))))</f>
        <v/>
      </c>
      <c r="N344" s="52" t="str">
        <f>IF(O344="","",(INDEX(Raw!A:A,MATCH(O344+2000,Raw!Z:Z,0))))</f>
        <v/>
      </c>
      <c r="O344" s="11" t="str">
        <f>(IFERROR(IF(LARGE(Raw!Z:Z,A344+COUNTIF(Raw!C:C,"H")+COUNTIF(Raw!C:C,"S"))-2000&gt;0,LARGE(Raw!Z:Z,A344+COUNTIF(Raw!C:C,"H")+COUNTIF(Raw!C:C,"S"))-2000,""),""))</f>
        <v/>
      </c>
    </row>
    <row r="345" spans="1:15" x14ac:dyDescent="0.3">
      <c r="A345" s="52">
        <v>342</v>
      </c>
      <c r="B345" s="3" t="str">
        <f t="shared" si="17"/>
        <v/>
      </c>
      <c r="C345" s="52" t="str">
        <f>IF(E345="","",(INDEX(Raw!D:D,MATCH(E345+6000,Raw!Z:Z,0))))</f>
        <v/>
      </c>
      <c r="D345" s="52" t="str">
        <f>IF(E345="","",(INDEX(Raw!A:A,MATCH(E345+6000,Raw!Z:Z,0))))</f>
        <v/>
      </c>
      <c r="E345" s="11" t="str">
        <f>(IFERROR(IF(LARGE(Raw!Z:Z,A345)-6000&gt;0,LARGE(Raw!Z:Z,A345)-6000,""),""))</f>
        <v/>
      </c>
      <c r="G345" s="3" t="str">
        <f t="shared" si="15"/>
        <v/>
      </c>
      <c r="H345" s="52" t="str">
        <f>IF(J345="","",(INDEX(Raw!D:D,MATCH(J345+4000,Raw!Z:Z,0))))</f>
        <v/>
      </c>
      <c r="I345" s="52" t="str">
        <f>IF(J345="","",(INDEX(Raw!A:A,MATCH(J345+4000,Raw!Z:Z,0))))</f>
        <v/>
      </c>
      <c r="J345" s="11" t="str">
        <f>(IFERROR(IF(LARGE(Raw!Z:Z,A345+COUNTIF(Raw!C:C,"H"))-4000&gt;0,LARGE(Raw!Z:Z,A345+COUNTIF(Raw!C:C,"H"))-4000,""),""))</f>
        <v/>
      </c>
      <c r="L345" s="3" t="str">
        <f t="shared" si="16"/>
        <v/>
      </c>
      <c r="M345" s="52" t="str">
        <f>IF(O345="","",(INDEX(Raw!D:D,MATCH(O345+2000,Raw!Z:Z,0))))</f>
        <v/>
      </c>
      <c r="N345" s="52" t="str">
        <f>IF(O345="","",(INDEX(Raw!A:A,MATCH(O345+2000,Raw!Z:Z,0))))</f>
        <v/>
      </c>
      <c r="O345" s="11" t="str">
        <f>(IFERROR(IF(LARGE(Raw!Z:Z,A345+COUNTIF(Raw!C:C,"H")+COUNTIF(Raw!C:C,"S"))-2000&gt;0,LARGE(Raw!Z:Z,A345+COUNTIF(Raw!C:C,"H")+COUNTIF(Raw!C:C,"S"))-2000,""),""))</f>
        <v/>
      </c>
    </row>
    <row r="346" spans="1:15" x14ac:dyDescent="0.3">
      <c r="A346" s="52">
        <v>343</v>
      </c>
      <c r="B346" s="3" t="str">
        <f t="shared" si="17"/>
        <v/>
      </c>
      <c r="C346" s="52" t="str">
        <f>IF(E346="","",(INDEX(Raw!D:D,MATCH(E346+6000,Raw!Z:Z,0))))</f>
        <v/>
      </c>
      <c r="D346" s="52" t="str">
        <f>IF(E346="","",(INDEX(Raw!A:A,MATCH(E346+6000,Raw!Z:Z,0))))</f>
        <v/>
      </c>
      <c r="E346" s="11" t="str">
        <f>(IFERROR(IF(LARGE(Raw!Z:Z,A346)-6000&gt;0,LARGE(Raw!Z:Z,A346)-6000,""),""))</f>
        <v/>
      </c>
      <c r="G346" s="3" t="str">
        <f t="shared" si="15"/>
        <v/>
      </c>
      <c r="H346" s="52" t="str">
        <f>IF(J346="","",(INDEX(Raw!D:D,MATCH(J346+4000,Raw!Z:Z,0))))</f>
        <v/>
      </c>
      <c r="I346" s="52" t="str">
        <f>IF(J346="","",(INDEX(Raw!A:A,MATCH(J346+4000,Raw!Z:Z,0))))</f>
        <v/>
      </c>
      <c r="J346" s="11" t="str">
        <f>(IFERROR(IF(LARGE(Raw!Z:Z,A346+COUNTIF(Raw!C:C,"H"))-4000&gt;0,LARGE(Raw!Z:Z,A346+COUNTIF(Raw!C:C,"H"))-4000,""),""))</f>
        <v/>
      </c>
      <c r="L346" s="3" t="str">
        <f t="shared" si="16"/>
        <v/>
      </c>
      <c r="M346" s="52" t="str">
        <f>IF(O346="","",(INDEX(Raw!D:D,MATCH(O346+2000,Raw!Z:Z,0))))</f>
        <v/>
      </c>
      <c r="N346" s="52" t="str">
        <f>IF(O346="","",(INDEX(Raw!A:A,MATCH(O346+2000,Raw!Z:Z,0))))</f>
        <v/>
      </c>
      <c r="O346" s="11" t="str">
        <f>(IFERROR(IF(LARGE(Raw!Z:Z,A346+COUNTIF(Raw!C:C,"H")+COUNTIF(Raw!C:C,"S"))-2000&gt;0,LARGE(Raw!Z:Z,A346+COUNTIF(Raw!C:C,"H")+COUNTIF(Raw!C:C,"S"))-2000,""),""))</f>
        <v/>
      </c>
    </row>
    <row r="347" spans="1:15" x14ac:dyDescent="0.3">
      <c r="A347" s="52">
        <v>344</v>
      </c>
      <c r="B347" s="3" t="str">
        <f t="shared" si="17"/>
        <v/>
      </c>
      <c r="C347" s="52" t="str">
        <f>IF(E347="","",(INDEX(Raw!D:D,MATCH(E347+6000,Raw!Z:Z,0))))</f>
        <v/>
      </c>
      <c r="D347" s="52" t="str">
        <f>IF(E347="","",(INDEX(Raw!A:A,MATCH(E347+6000,Raw!Z:Z,0))))</f>
        <v/>
      </c>
      <c r="E347" s="11" t="str">
        <f>(IFERROR(IF(LARGE(Raw!Z:Z,A347)-6000&gt;0,LARGE(Raw!Z:Z,A347)-6000,""),""))</f>
        <v/>
      </c>
      <c r="G347" s="3" t="str">
        <f t="shared" si="15"/>
        <v/>
      </c>
      <c r="H347" s="52" t="str">
        <f>IF(J347="","",(INDEX(Raw!D:D,MATCH(J347+4000,Raw!Z:Z,0))))</f>
        <v/>
      </c>
      <c r="I347" s="52" t="str">
        <f>IF(J347="","",(INDEX(Raw!A:A,MATCH(J347+4000,Raw!Z:Z,0))))</f>
        <v/>
      </c>
      <c r="J347" s="11" t="str">
        <f>(IFERROR(IF(LARGE(Raw!Z:Z,A347+COUNTIF(Raw!C:C,"H"))-4000&gt;0,LARGE(Raw!Z:Z,A347+COUNTIF(Raw!C:C,"H"))-4000,""),""))</f>
        <v/>
      </c>
      <c r="L347" s="3" t="str">
        <f t="shared" si="16"/>
        <v/>
      </c>
      <c r="M347" s="52" t="str">
        <f>IF(O347="","",(INDEX(Raw!D:D,MATCH(O347+2000,Raw!Z:Z,0))))</f>
        <v/>
      </c>
      <c r="N347" s="52" t="str">
        <f>IF(O347="","",(INDEX(Raw!A:A,MATCH(O347+2000,Raw!Z:Z,0))))</f>
        <v/>
      </c>
      <c r="O347" s="11" t="str">
        <f>(IFERROR(IF(LARGE(Raw!Z:Z,A347+COUNTIF(Raw!C:C,"H")+COUNTIF(Raw!C:C,"S"))-2000&gt;0,LARGE(Raw!Z:Z,A347+COUNTIF(Raw!C:C,"H")+COUNTIF(Raw!C:C,"S"))-2000,""),""))</f>
        <v/>
      </c>
    </row>
    <row r="348" spans="1:15" x14ac:dyDescent="0.3">
      <c r="A348" s="52">
        <v>345</v>
      </c>
      <c r="B348" s="3" t="str">
        <f t="shared" si="17"/>
        <v/>
      </c>
      <c r="C348" s="52" t="str">
        <f>IF(E348="","",(INDEX(Raw!D:D,MATCH(E348+6000,Raw!Z:Z,0))))</f>
        <v/>
      </c>
      <c r="D348" s="52" t="str">
        <f>IF(E348="","",(INDEX(Raw!A:A,MATCH(E348+6000,Raw!Z:Z,0))))</f>
        <v/>
      </c>
      <c r="E348" s="11" t="str">
        <f>(IFERROR(IF(LARGE(Raw!Z:Z,A348)-6000&gt;0,LARGE(Raw!Z:Z,A348)-6000,""),""))</f>
        <v/>
      </c>
      <c r="G348" s="3" t="str">
        <f t="shared" si="15"/>
        <v/>
      </c>
      <c r="H348" s="52" t="str">
        <f>IF(J348="","",(INDEX(Raw!D:D,MATCH(J348+4000,Raw!Z:Z,0))))</f>
        <v/>
      </c>
      <c r="I348" s="52" t="str">
        <f>IF(J348="","",(INDEX(Raw!A:A,MATCH(J348+4000,Raw!Z:Z,0))))</f>
        <v/>
      </c>
      <c r="J348" s="11" t="str">
        <f>(IFERROR(IF(LARGE(Raw!Z:Z,A348+COUNTIF(Raw!C:C,"H"))-4000&gt;0,LARGE(Raw!Z:Z,A348+COUNTIF(Raw!C:C,"H"))-4000,""),""))</f>
        <v/>
      </c>
      <c r="L348" s="3" t="str">
        <f t="shared" si="16"/>
        <v/>
      </c>
      <c r="M348" s="52" t="str">
        <f>IF(O348="","",(INDEX(Raw!D:D,MATCH(O348+2000,Raw!Z:Z,0))))</f>
        <v/>
      </c>
      <c r="N348" s="52" t="str">
        <f>IF(O348="","",(INDEX(Raw!A:A,MATCH(O348+2000,Raw!Z:Z,0))))</f>
        <v/>
      </c>
      <c r="O348" s="11" t="str">
        <f>(IFERROR(IF(LARGE(Raw!Z:Z,A348+COUNTIF(Raw!C:C,"H")+COUNTIF(Raw!C:C,"S"))-2000&gt;0,LARGE(Raw!Z:Z,A348+COUNTIF(Raw!C:C,"H")+COUNTIF(Raw!C:C,"S"))-2000,""),""))</f>
        <v/>
      </c>
    </row>
    <row r="349" spans="1:15" x14ac:dyDescent="0.3">
      <c r="A349" s="52">
        <v>346</v>
      </c>
      <c r="B349" s="3" t="str">
        <f t="shared" si="17"/>
        <v/>
      </c>
      <c r="C349" s="52" t="str">
        <f>IF(E349="","",(INDEX(Raw!D:D,MATCH(E349+6000,Raw!Z:Z,0))))</f>
        <v/>
      </c>
      <c r="D349" s="52" t="str">
        <f>IF(E349="","",(INDEX(Raw!A:A,MATCH(E349+6000,Raw!Z:Z,0))))</f>
        <v/>
      </c>
      <c r="E349" s="11" t="str">
        <f>(IFERROR(IF(LARGE(Raw!Z:Z,A349)-6000&gt;0,LARGE(Raw!Z:Z,A349)-6000,""),""))</f>
        <v/>
      </c>
      <c r="G349" s="3" t="str">
        <f t="shared" si="15"/>
        <v/>
      </c>
      <c r="H349" s="52" t="str">
        <f>IF(J349="","",(INDEX(Raw!D:D,MATCH(J349+4000,Raw!Z:Z,0))))</f>
        <v/>
      </c>
      <c r="I349" s="52" t="str">
        <f>IF(J349="","",(INDEX(Raw!A:A,MATCH(J349+4000,Raw!Z:Z,0))))</f>
        <v/>
      </c>
      <c r="J349" s="11" t="str">
        <f>(IFERROR(IF(LARGE(Raw!Z:Z,A349+COUNTIF(Raw!C:C,"H"))-4000&gt;0,LARGE(Raw!Z:Z,A349+COUNTIF(Raw!C:C,"H"))-4000,""),""))</f>
        <v/>
      </c>
      <c r="L349" s="3" t="str">
        <f t="shared" si="16"/>
        <v/>
      </c>
      <c r="M349" s="52" t="str">
        <f>IF(O349="","",(INDEX(Raw!D:D,MATCH(O349+2000,Raw!Z:Z,0))))</f>
        <v/>
      </c>
      <c r="N349" s="52" t="str">
        <f>IF(O349="","",(INDEX(Raw!A:A,MATCH(O349+2000,Raw!Z:Z,0))))</f>
        <v/>
      </c>
      <c r="O349" s="11" t="str">
        <f>(IFERROR(IF(LARGE(Raw!Z:Z,A349+COUNTIF(Raw!C:C,"H")+COUNTIF(Raw!C:C,"S"))-2000&gt;0,LARGE(Raw!Z:Z,A349+COUNTIF(Raw!C:C,"H")+COUNTIF(Raw!C:C,"S"))-2000,""),""))</f>
        <v/>
      </c>
    </row>
    <row r="350" spans="1:15" x14ac:dyDescent="0.3">
      <c r="A350" s="52">
        <v>347</v>
      </c>
      <c r="B350" s="3" t="str">
        <f t="shared" si="17"/>
        <v/>
      </c>
      <c r="C350" s="52" t="str">
        <f>IF(E350="","",(INDEX(Raw!D:D,MATCH(E350+6000,Raw!Z:Z,0))))</f>
        <v/>
      </c>
      <c r="D350" s="52" t="str">
        <f>IF(E350="","",(INDEX(Raw!A:A,MATCH(E350+6000,Raw!Z:Z,0))))</f>
        <v/>
      </c>
      <c r="E350" s="11" t="str">
        <f>(IFERROR(IF(LARGE(Raw!Z:Z,A350)-6000&gt;0,LARGE(Raw!Z:Z,A350)-6000,""),""))</f>
        <v/>
      </c>
      <c r="G350" s="3" t="str">
        <f t="shared" si="15"/>
        <v/>
      </c>
      <c r="H350" s="52" t="str">
        <f>IF(J350="","",(INDEX(Raw!D:D,MATCH(J350+4000,Raw!Z:Z,0))))</f>
        <v/>
      </c>
      <c r="I350" s="52" t="str">
        <f>IF(J350="","",(INDEX(Raw!A:A,MATCH(J350+4000,Raw!Z:Z,0))))</f>
        <v/>
      </c>
      <c r="J350" s="11" t="str">
        <f>(IFERROR(IF(LARGE(Raw!Z:Z,A350+COUNTIF(Raw!C:C,"H"))-4000&gt;0,LARGE(Raw!Z:Z,A350+COUNTIF(Raw!C:C,"H"))-4000,""),""))</f>
        <v/>
      </c>
      <c r="L350" s="3" t="str">
        <f t="shared" si="16"/>
        <v/>
      </c>
      <c r="M350" s="52" t="str">
        <f>IF(O350="","",(INDEX(Raw!D:D,MATCH(O350+2000,Raw!Z:Z,0))))</f>
        <v/>
      </c>
      <c r="N350" s="52" t="str">
        <f>IF(O350="","",(INDEX(Raw!A:A,MATCH(O350+2000,Raw!Z:Z,0))))</f>
        <v/>
      </c>
      <c r="O350" s="11" t="str">
        <f>(IFERROR(IF(LARGE(Raw!Z:Z,A350+COUNTIF(Raw!C:C,"H")+COUNTIF(Raw!C:C,"S"))-2000&gt;0,LARGE(Raw!Z:Z,A350+COUNTIF(Raw!C:C,"H")+COUNTIF(Raw!C:C,"S"))-2000,""),""))</f>
        <v/>
      </c>
    </row>
    <row r="351" spans="1:15" x14ac:dyDescent="0.3">
      <c r="A351" s="52">
        <v>348</v>
      </c>
      <c r="B351" s="3" t="str">
        <f t="shared" si="17"/>
        <v/>
      </c>
      <c r="C351" s="52" t="str">
        <f>IF(E351="","",(INDEX(Raw!D:D,MATCH(E351+6000,Raw!Z:Z,0))))</f>
        <v/>
      </c>
      <c r="D351" s="52" t="str">
        <f>IF(E351="","",(INDEX(Raw!A:A,MATCH(E351+6000,Raw!Z:Z,0))))</f>
        <v/>
      </c>
      <c r="E351" s="11" t="str">
        <f>(IFERROR(IF(LARGE(Raw!Z:Z,A351)-6000&gt;0,LARGE(Raw!Z:Z,A351)-6000,""),""))</f>
        <v/>
      </c>
      <c r="G351" s="3" t="str">
        <f t="shared" si="15"/>
        <v/>
      </c>
      <c r="H351" s="52" t="str">
        <f>IF(J351="","",(INDEX(Raw!D:D,MATCH(J351+4000,Raw!Z:Z,0))))</f>
        <v/>
      </c>
      <c r="I351" s="52" t="str">
        <f>IF(J351="","",(INDEX(Raw!A:A,MATCH(J351+4000,Raw!Z:Z,0))))</f>
        <v/>
      </c>
      <c r="J351" s="11" t="str">
        <f>(IFERROR(IF(LARGE(Raw!Z:Z,A351+COUNTIF(Raw!C:C,"H"))-4000&gt;0,LARGE(Raw!Z:Z,A351+COUNTIF(Raw!C:C,"H"))-4000,""),""))</f>
        <v/>
      </c>
      <c r="L351" s="3" t="str">
        <f t="shared" si="16"/>
        <v/>
      </c>
      <c r="M351" s="52" t="str">
        <f>IF(O351="","",(INDEX(Raw!D:D,MATCH(O351+2000,Raw!Z:Z,0))))</f>
        <v/>
      </c>
      <c r="N351" s="52" t="str">
        <f>IF(O351="","",(INDEX(Raw!A:A,MATCH(O351+2000,Raw!Z:Z,0))))</f>
        <v/>
      </c>
      <c r="O351" s="11" t="str">
        <f>(IFERROR(IF(LARGE(Raw!Z:Z,A351+COUNTIF(Raw!C:C,"H")+COUNTIF(Raw!C:C,"S"))-2000&gt;0,LARGE(Raw!Z:Z,A351+COUNTIF(Raw!C:C,"H")+COUNTIF(Raw!C:C,"S"))-2000,""),""))</f>
        <v/>
      </c>
    </row>
    <row r="352" spans="1:15" x14ac:dyDescent="0.3">
      <c r="A352" s="52">
        <v>349</v>
      </c>
      <c r="B352" s="3" t="str">
        <f t="shared" si="17"/>
        <v/>
      </c>
      <c r="C352" s="52" t="str">
        <f>IF(E352="","",(INDEX(Raw!D:D,MATCH(E352+6000,Raw!Z:Z,0))))</f>
        <v/>
      </c>
      <c r="D352" s="52" t="str">
        <f>IF(E352="","",(INDEX(Raw!A:A,MATCH(E352+6000,Raw!Z:Z,0))))</f>
        <v/>
      </c>
      <c r="E352" s="11" t="str">
        <f>(IFERROR(IF(LARGE(Raw!Z:Z,A352)-6000&gt;0,LARGE(Raw!Z:Z,A352)-6000,""),""))</f>
        <v/>
      </c>
      <c r="G352" s="3" t="str">
        <f t="shared" si="15"/>
        <v/>
      </c>
      <c r="H352" s="52" t="str">
        <f>IF(J352="","",(INDEX(Raw!D:D,MATCH(J352+4000,Raw!Z:Z,0))))</f>
        <v/>
      </c>
      <c r="I352" s="52" t="str">
        <f>IF(J352="","",(INDEX(Raw!A:A,MATCH(J352+4000,Raw!Z:Z,0))))</f>
        <v/>
      </c>
      <c r="J352" s="11" t="str">
        <f>(IFERROR(IF(LARGE(Raw!Z:Z,A352+COUNTIF(Raw!C:C,"H"))-4000&gt;0,LARGE(Raw!Z:Z,A352+COUNTIF(Raw!C:C,"H"))-4000,""),""))</f>
        <v/>
      </c>
      <c r="L352" s="3" t="str">
        <f t="shared" si="16"/>
        <v/>
      </c>
      <c r="M352" s="52" t="str">
        <f>IF(O352="","",(INDEX(Raw!D:D,MATCH(O352+2000,Raw!Z:Z,0))))</f>
        <v/>
      </c>
      <c r="N352" s="52" t="str">
        <f>IF(O352="","",(INDEX(Raw!A:A,MATCH(O352+2000,Raw!Z:Z,0))))</f>
        <v/>
      </c>
      <c r="O352" s="11" t="str">
        <f>(IFERROR(IF(LARGE(Raw!Z:Z,A352+COUNTIF(Raw!C:C,"H")+COUNTIF(Raw!C:C,"S"))-2000&gt;0,LARGE(Raw!Z:Z,A352+COUNTIF(Raw!C:C,"H")+COUNTIF(Raw!C:C,"S"))-2000,""),""))</f>
        <v/>
      </c>
    </row>
    <row r="353" spans="1:15" x14ac:dyDescent="0.3">
      <c r="A353" s="52">
        <v>350</v>
      </c>
      <c r="B353" s="3" t="str">
        <f t="shared" si="17"/>
        <v/>
      </c>
      <c r="C353" s="52" t="str">
        <f>IF(E353="","",(INDEX(Raw!D:D,MATCH(E353+6000,Raw!Z:Z,0))))</f>
        <v/>
      </c>
      <c r="D353" s="52" t="str">
        <f>IF(E353="","",(INDEX(Raw!A:A,MATCH(E353+6000,Raw!Z:Z,0))))</f>
        <v/>
      </c>
      <c r="E353" s="11" t="str">
        <f>(IFERROR(IF(LARGE(Raw!Z:Z,A353)-6000&gt;0,LARGE(Raw!Z:Z,A353)-6000,""),""))</f>
        <v/>
      </c>
      <c r="G353" s="3" t="str">
        <f t="shared" si="15"/>
        <v/>
      </c>
      <c r="H353" s="52" t="str">
        <f>IF(J353="","",(INDEX(Raw!D:D,MATCH(J353+4000,Raw!Z:Z,0))))</f>
        <v/>
      </c>
      <c r="I353" s="52" t="str">
        <f>IF(J353="","",(INDEX(Raw!A:A,MATCH(J353+4000,Raw!Z:Z,0))))</f>
        <v/>
      </c>
      <c r="J353" s="11" t="str">
        <f>(IFERROR(IF(LARGE(Raw!Z:Z,A353+COUNTIF(Raw!C:C,"H"))-4000&gt;0,LARGE(Raw!Z:Z,A353+COUNTIF(Raw!C:C,"H"))-4000,""),""))</f>
        <v/>
      </c>
      <c r="L353" s="3" t="str">
        <f t="shared" si="16"/>
        <v/>
      </c>
      <c r="M353" s="52" t="str">
        <f>IF(O353="","",(INDEX(Raw!D:D,MATCH(O353+2000,Raw!Z:Z,0))))</f>
        <v/>
      </c>
      <c r="N353" s="52" t="str">
        <f>IF(O353="","",(INDEX(Raw!A:A,MATCH(O353+2000,Raw!Z:Z,0))))</f>
        <v/>
      </c>
      <c r="O353" s="11" t="str">
        <f>(IFERROR(IF(LARGE(Raw!Z:Z,A353+COUNTIF(Raw!C:C,"H")+COUNTIF(Raw!C:C,"S"))-2000&gt;0,LARGE(Raw!Z:Z,A353+COUNTIF(Raw!C:C,"H")+COUNTIF(Raw!C:C,"S"))-2000,""),""))</f>
        <v/>
      </c>
    </row>
    <row r="354" spans="1:15" x14ac:dyDescent="0.3">
      <c r="A354" s="52">
        <v>351</v>
      </c>
      <c r="B354" s="3" t="str">
        <f t="shared" si="17"/>
        <v/>
      </c>
      <c r="C354" s="52" t="str">
        <f>IF(E354="","",(INDEX(Raw!D:D,MATCH(E354+6000,Raw!Z:Z,0))))</f>
        <v/>
      </c>
      <c r="D354" s="52" t="str">
        <f>IF(E354="","",(INDEX(Raw!A:A,MATCH(E354+6000,Raw!Z:Z,0))))</f>
        <v/>
      </c>
      <c r="E354" s="11" t="str">
        <f>(IFERROR(IF(LARGE(Raw!Z:Z,A354)-6000&gt;0,LARGE(Raw!Z:Z,A354)-6000,""),""))</f>
        <v/>
      </c>
      <c r="G354" s="3" t="str">
        <f t="shared" si="15"/>
        <v/>
      </c>
      <c r="H354" s="52" t="str">
        <f>IF(J354="","",(INDEX(Raw!D:D,MATCH(J354+4000,Raw!Z:Z,0))))</f>
        <v/>
      </c>
      <c r="I354" s="52" t="str">
        <f>IF(J354="","",(INDEX(Raw!A:A,MATCH(J354+4000,Raw!Z:Z,0))))</f>
        <v/>
      </c>
      <c r="J354" s="11" t="str">
        <f>(IFERROR(IF(LARGE(Raw!Z:Z,A354+COUNTIF(Raw!C:C,"H"))-4000&gt;0,LARGE(Raw!Z:Z,A354+COUNTIF(Raw!C:C,"H"))-4000,""),""))</f>
        <v/>
      </c>
      <c r="L354" s="3" t="str">
        <f t="shared" si="16"/>
        <v/>
      </c>
      <c r="M354" s="52" t="str">
        <f>IF(O354="","",(INDEX(Raw!D:D,MATCH(O354+2000,Raw!Z:Z,0))))</f>
        <v/>
      </c>
      <c r="N354" s="52" t="str">
        <f>IF(O354="","",(INDEX(Raw!A:A,MATCH(O354+2000,Raw!Z:Z,0))))</f>
        <v/>
      </c>
      <c r="O354" s="11" t="str">
        <f>(IFERROR(IF(LARGE(Raw!Z:Z,A354+COUNTIF(Raw!C:C,"H")+COUNTIF(Raw!C:C,"S"))-2000&gt;0,LARGE(Raw!Z:Z,A354+COUNTIF(Raw!C:C,"H")+COUNTIF(Raw!C:C,"S"))-2000,""),""))</f>
        <v/>
      </c>
    </row>
    <row r="355" spans="1:15" x14ac:dyDescent="0.3">
      <c r="A355" s="52">
        <v>352</v>
      </c>
      <c r="B355" s="3" t="str">
        <f t="shared" si="17"/>
        <v/>
      </c>
      <c r="C355" s="52" t="str">
        <f>IF(E355="","",(INDEX(Raw!D:D,MATCH(E355+6000,Raw!Z:Z,0))))</f>
        <v/>
      </c>
      <c r="D355" s="52" t="str">
        <f>IF(E355="","",(INDEX(Raw!A:A,MATCH(E355+6000,Raw!Z:Z,0))))</f>
        <v/>
      </c>
      <c r="E355" s="11" t="str">
        <f>(IFERROR(IF(LARGE(Raw!Z:Z,A355)-6000&gt;0,LARGE(Raw!Z:Z,A355)-6000,""),""))</f>
        <v/>
      </c>
      <c r="G355" s="3" t="str">
        <f t="shared" si="15"/>
        <v/>
      </c>
      <c r="H355" s="52" t="str">
        <f>IF(J355="","",(INDEX(Raw!D:D,MATCH(J355+4000,Raw!Z:Z,0))))</f>
        <v/>
      </c>
      <c r="I355" s="52" t="str">
        <f>IF(J355="","",(INDEX(Raw!A:A,MATCH(J355+4000,Raw!Z:Z,0))))</f>
        <v/>
      </c>
      <c r="J355" s="11" t="str">
        <f>(IFERROR(IF(LARGE(Raw!Z:Z,A355+COUNTIF(Raw!C:C,"H"))-4000&gt;0,LARGE(Raw!Z:Z,A355+COUNTIF(Raw!C:C,"H"))-4000,""),""))</f>
        <v/>
      </c>
      <c r="L355" s="3" t="str">
        <f t="shared" si="16"/>
        <v/>
      </c>
      <c r="M355" s="52" t="str">
        <f>IF(O355="","",(INDEX(Raw!D:D,MATCH(O355+2000,Raw!Z:Z,0))))</f>
        <v/>
      </c>
      <c r="N355" s="52" t="str">
        <f>IF(O355="","",(INDEX(Raw!A:A,MATCH(O355+2000,Raw!Z:Z,0))))</f>
        <v/>
      </c>
      <c r="O355" s="11" t="str">
        <f>(IFERROR(IF(LARGE(Raw!Z:Z,A355+COUNTIF(Raw!C:C,"H")+COUNTIF(Raw!C:C,"S"))-2000&gt;0,LARGE(Raw!Z:Z,A355+COUNTIF(Raw!C:C,"H")+COUNTIF(Raw!C:C,"S"))-2000,""),""))</f>
        <v/>
      </c>
    </row>
    <row r="356" spans="1:15" x14ac:dyDescent="0.3">
      <c r="A356" s="52">
        <v>353</v>
      </c>
      <c r="B356" s="3" t="str">
        <f t="shared" si="17"/>
        <v/>
      </c>
      <c r="C356" s="52" t="str">
        <f>IF(E356="","",(INDEX(Raw!D:D,MATCH(E356+6000,Raw!Z:Z,0))))</f>
        <v/>
      </c>
      <c r="D356" s="52" t="str">
        <f>IF(E356="","",(INDEX(Raw!A:A,MATCH(E356+6000,Raw!Z:Z,0))))</f>
        <v/>
      </c>
      <c r="E356" s="11" t="str">
        <f>(IFERROR(IF(LARGE(Raw!Z:Z,A356)-6000&gt;0,LARGE(Raw!Z:Z,A356)-6000,""),""))</f>
        <v/>
      </c>
      <c r="G356" s="3" t="str">
        <f t="shared" si="15"/>
        <v/>
      </c>
      <c r="H356" s="52" t="str">
        <f>IF(J356="","",(INDEX(Raw!D:D,MATCH(J356+4000,Raw!Z:Z,0))))</f>
        <v/>
      </c>
      <c r="I356" s="52" t="str">
        <f>IF(J356="","",(INDEX(Raw!A:A,MATCH(J356+4000,Raw!Z:Z,0))))</f>
        <v/>
      </c>
      <c r="J356" s="11" t="str">
        <f>(IFERROR(IF(LARGE(Raw!Z:Z,A356+COUNTIF(Raw!C:C,"H"))-4000&gt;0,LARGE(Raw!Z:Z,A356+COUNTIF(Raw!C:C,"H"))-4000,""),""))</f>
        <v/>
      </c>
      <c r="L356" s="3" t="str">
        <f t="shared" si="16"/>
        <v/>
      </c>
      <c r="M356" s="52" t="str">
        <f>IF(O356="","",(INDEX(Raw!D:D,MATCH(O356+2000,Raw!Z:Z,0))))</f>
        <v/>
      </c>
      <c r="N356" s="52" t="str">
        <f>IF(O356="","",(INDEX(Raw!A:A,MATCH(O356+2000,Raw!Z:Z,0))))</f>
        <v/>
      </c>
      <c r="O356" s="11" t="str">
        <f>(IFERROR(IF(LARGE(Raw!Z:Z,A356+COUNTIF(Raw!C:C,"H")+COUNTIF(Raw!C:C,"S"))-2000&gt;0,LARGE(Raw!Z:Z,A356+COUNTIF(Raw!C:C,"H")+COUNTIF(Raw!C:C,"S"))-2000,""),""))</f>
        <v/>
      </c>
    </row>
    <row r="357" spans="1:15" x14ac:dyDescent="0.3">
      <c r="A357" s="52">
        <v>354</v>
      </c>
      <c r="B357" s="3" t="str">
        <f t="shared" si="17"/>
        <v/>
      </c>
      <c r="C357" s="52" t="str">
        <f>IF(E357="","",(INDEX(Raw!D:D,MATCH(E357+6000,Raw!Z:Z,0))))</f>
        <v/>
      </c>
      <c r="D357" s="52" t="str">
        <f>IF(E357="","",(INDEX(Raw!A:A,MATCH(E357+6000,Raw!Z:Z,0))))</f>
        <v/>
      </c>
      <c r="E357" s="11" t="str">
        <f>(IFERROR(IF(LARGE(Raw!Z:Z,A357)-6000&gt;0,LARGE(Raw!Z:Z,A357)-6000,""),""))</f>
        <v/>
      </c>
      <c r="G357" s="3" t="str">
        <f t="shared" si="15"/>
        <v/>
      </c>
      <c r="H357" s="52" t="str">
        <f>IF(J357="","",(INDEX(Raw!D:D,MATCH(J357+4000,Raw!Z:Z,0))))</f>
        <v/>
      </c>
      <c r="I357" s="52" t="str">
        <f>IF(J357="","",(INDEX(Raw!A:A,MATCH(J357+4000,Raw!Z:Z,0))))</f>
        <v/>
      </c>
      <c r="J357" s="11" t="str">
        <f>(IFERROR(IF(LARGE(Raw!Z:Z,A357+COUNTIF(Raw!C:C,"H"))-4000&gt;0,LARGE(Raw!Z:Z,A357+COUNTIF(Raw!C:C,"H"))-4000,""),""))</f>
        <v/>
      </c>
      <c r="L357" s="3" t="str">
        <f t="shared" si="16"/>
        <v/>
      </c>
      <c r="M357" s="52" t="str">
        <f>IF(O357="","",(INDEX(Raw!D:D,MATCH(O357+2000,Raw!Z:Z,0))))</f>
        <v/>
      </c>
      <c r="N357" s="52" t="str">
        <f>IF(O357="","",(INDEX(Raw!A:A,MATCH(O357+2000,Raw!Z:Z,0))))</f>
        <v/>
      </c>
      <c r="O357" s="11" t="str">
        <f>(IFERROR(IF(LARGE(Raw!Z:Z,A357+COUNTIF(Raw!C:C,"H")+COUNTIF(Raw!C:C,"S"))-2000&gt;0,LARGE(Raw!Z:Z,A357+COUNTIF(Raw!C:C,"H")+COUNTIF(Raw!C:C,"S"))-2000,""),""))</f>
        <v/>
      </c>
    </row>
    <row r="358" spans="1:15" x14ac:dyDescent="0.3">
      <c r="A358" s="52">
        <v>355</v>
      </c>
      <c r="B358" s="3" t="str">
        <f t="shared" si="17"/>
        <v/>
      </c>
      <c r="C358" s="52" t="str">
        <f>IF(E358="","",(INDEX(Raw!D:D,MATCH(E358+6000,Raw!Z:Z,0))))</f>
        <v/>
      </c>
      <c r="D358" s="52" t="str">
        <f>IF(E358="","",(INDEX(Raw!A:A,MATCH(E358+6000,Raw!Z:Z,0))))</f>
        <v/>
      </c>
      <c r="E358" s="11" t="str">
        <f>(IFERROR(IF(LARGE(Raw!Z:Z,A358)-6000&gt;0,LARGE(Raw!Z:Z,A358)-6000,""),""))</f>
        <v/>
      </c>
      <c r="G358" s="3" t="str">
        <f t="shared" si="15"/>
        <v/>
      </c>
      <c r="H358" s="52" t="str">
        <f>IF(J358="","",(INDEX(Raw!D:D,MATCH(J358+4000,Raw!Z:Z,0))))</f>
        <v/>
      </c>
      <c r="I358" s="52" t="str">
        <f>IF(J358="","",(INDEX(Raw!A:A,MATCH(J358+4000,Raw!Z:Z,0))))</f>
        <v/>
      </c>
      <c r="J358" s="11" t="str">
        <f>(IFERROR(IF(LARGE(Raw!Z:Z,A358+COUNTIF(Raw!C:C,"H"))-4000&gt;0,LARGE(Raw!Z:Z,A358+COUNTIF(Raw!C:C,"H"))-4000,""),""))</f>
        <v/>
      </c>
      <c r="L358" s="3" t="str">
        <f t="shared" si="16"/>
        <v/>
      </c>
      <c r="M358" s="52" t="str">
        <f>IF(O358="","",(INDEX(Raw!D:D,MATCH(O358+2000,Raw!Z:Z,0))))</f>
        <v/>
      </c>
      <c r="N358" s="52" t="str">
        <f>IF(O358="","",(INDEX(Raw!A:A,MATCH(O358+2000,Raw!Z:Z,0))))</f>
        <v/>
      </c>
      <c r="O358" s="11" t="str">
        <f>(IFERROR(IF(LARGE(Raw!Z:Z,A358+COUNTIF(Raw!C:C,"H")+COUNTIF(Raw!C:C,"S"))-2000&gt;0,LARGE(Raw!Z:Z,A358+COUNTIF(Raw!C:C,"H")+COUNTIF(Raw!C:C,"S"))-2000,""),""))</f>
        <v/>
      </c>
    </row>
    <row r="359" spans="1:15" x14ac:dyDescent="0.3">
      <c r="A359" s="52">
        <v>356</v>
      </c>
      <c r="B359" s="3" t="str">
        <f t="shared" si="17"/>
        <v/>
      </c>
      <c r="C359" s="52" t="str">
        <f>IF(E359="","",(INDEX(Raw!D:D,MATCH(E359+6000,Raw!Z:Z,0))))</f>
        <v/>
      </c>
      <c r="D359" s="52" t="str">
        <f>IF(E359="","",(INDEX(Raw!A:A,MATCH(E359+6000,Raw!Z:Z,0))))</f>
        <v/>
      </c>
      <c r="E359" s="11" t="str">
        <f>(IFERROR(IF(LARGE(Raw!Z:Z,A359)-6000&gt;0,LARGE(Raw!Z:Z,A359)-6000,""),""))</f>
        <v/>
      </c>
      <c r="G359" s="3" t="str">
        <f t="shared" si="15"/>
        <v/>
      </c>
      <c r="H359" s="52" t="str">
        <f>IF(J359="","",(INDEX(Raw!D:D,MATCH(J359+4000,Raw!Z:Z,0))))</f>
        <v/>
      </c>
      <c r="I359" s="52" t="str">
        <f>IF(J359="","",(INDEX(Raw!A:A,MATCH(J359+4000,Raw!Z:Z,0))))</f>
        <v/>
      </c>
      <c r="J359" s="11" t="str">
        <f>(IFERROR(IF(LARGE(Raw!Z:Z,A359+COUNTIF(Raw!C:C,"H"))-4000&gt;0,LARGE(Raw!Z:Z,A359+COUNTIF(Raw!C:C,"H"))-4000,""),""))</f>
        <v/>
      </c>
      <c r="L359" s="3" t="str">
        <f t="shared" si="16"/>
        <v/>
      </c>
      <c r="M359" s="52" t="str">
        <f>IF(O359="","",(INDEX(Raw!D:D,MATCH(O359+2000,Raw!Z:Z,0))))</f>
        <v/>
      </c>
      <c r="N359" s="52" t="str">
        <f>IF(O359="","",(INDEX(Raw!A:A,MATCH(O359+2000,Raw!Z:Z,0))))</f>
        <v/>
      </c>
      <c r="O359" s="11" t="str">
        <f>(IFERROR(IF(LARGE(Raw!Z:Z,A359+COUNTIF(Raw!C:C,"H")+COUNTIF(Raw!C:C,"S"))-2000&gt;0,LARGE(Raw!Z:Z,A359+COUNTIF(Raw!C:C,"H")+COUNTIF(Raw!C:C,"S"))-2000,""),""))</f>
        <v/>
      </c>
    </row>
    <row r="360" spans="1:15" x14ac:dyDescent="0.3">
      <c r="A360" s="52">
        <v>357</v>
      </c>
      <c r="B360" s="3" t="str">
        <f t="shared" si="17"/>
        <v/>
      </c>
      <c r="C360" s="52" t="str">
        <f>IF(E360="","",(INDEX(Raw!D:D,MATCH(E360+6000,Raw!Z:Z,0))))</f>
        <v/>
      </c>
      <c r="D360" s="52" t="str">
        <f>IF(E360="","",(INDEX(Raw!A:A,MATCH(E360+6000,Raw!Z:Z,0))))</f>
        <v/>
      </c>
      <c r="E360" s="11" t="str">
        <f>(IFERROR(IF(LARGE(Raw!Z:Z,A360)-6000&gt;0,LARGE(Raw!Z:Z,A360)-6000,""),""))</f>
        <v/>
      </c>
      <c r="G360" s="3" t="str">
        <f t="shared" si="15"/>
        <v/>
      </c>
      <c r="H360" s="52" t="str">
        <f>IF(J360="","",(INDEX(Raw!D:D,MATCH(J360+4000,Raw!Z:Z,0))))</f>
        <v/>
      </c>
      <c r="I360" s="52" t="str">
        <f>IF(J360="","",(INDEX(Raw!A:A,MATCH(J360+4000,Raw!Z:Z,0))))</f>
        <v/>
      </c>
      <c r="J360" s="11" t="str">
        <f>(IFERROR(IF(LARGE(Raw!Z:Z,A360+COUNTIF(Raw!C:C,"H"))-4000&gt;0,LARGE(Raw!Z:Z,A360+COUNTIF(Raw!C:C,"H"))-4000,""),""))</f>
        <v/>
      </c>
      <c r="L360" s="3" t="str">
        <f t="shared" si="16"/>
        <v/>
      </c>
      <c r="M360" s="52" t="str">
        <f>IF(O360="","",(INDEX(Raw!D:D,MATCH(O360+2000,Raw!Z:Z,0))))</f>
        <v/>
      </c>
      <c r="N360" s="52" t="str">
        <f>IF(O360="","",(INDEX(Raw!A:A,MATCH(O360+2000,Raw!Z:Z,0))))</f>
        <v/>
      </c>
      <c r="O360" s="11" t="str">
        <f>(IFERROR(IF(LARGE(Raw!Z:Z,A360+COUNTIF(Raw!C:C,"H")+COUNTIF(Raw!C:C,"S"))-2000&gt;0,LARGE(Raw!Z:Z,A360+COUNTIF(Raw!C:C,"H")+COUNTIF(Raw!C:C,"S"))-2000,""),""))</f>
        <v/>
      </c>
    </row>
    <row r="361" spans="1:15" x14ac:dyDescent="0.3">
      <c r="A361" s="52">
        <v>358</v>
      </c>
      <c r="B361" s="3" t="str">
        <f t="shared" si="17"/>
        <v/>
      </c>
      <c r="C361" s="52" t="str">
        <f>IF(E361="","",(INDEX(Raw!D:D,MATCH(E361+6000,Raw!Z:Z,0))))</f>
        <v/>
      </c>
      <c r="D361" s="52" t="str">
        <f>IF(E361="","",(INDEX(Raw!A:A,MATCH(E361+6000,Raw!Z:Z,0))))</f>
        <v/>
      </c>
      <c r="E361" s="11" t="str">
        <f>(IFERROR(IF(LARGE(Raw!Z:Z,A361)-6000&gt;0,LARGE(Raw!Z:Z,A361)-6000,""),""))</f>
        <v/>
      </c>
      <c r="G361" s="3" t="str">
        <f t="shared" si="15"/>
        <v/>
      </c>
      <c r="H361" s="52" t="str">
        <f>IF(J361="","",(INDEX(Raw!D:D,MATCH(J361+4000,Raw!Z:Z,0))))</f>
        <v/>
      </c>
      <c r="I361" s="52" t="str">
        <f>IF(J361="","",(INDEX(Raw!A:A,MATCH(J361+4000,Raw!Z:Z,0))))</f>
        <v/>
      </c>
      <c r="J361" s="11" t="str">
        <f>(IFERROR(IF(LARGE(Raw!Z:Z,A361+COUNTIF(Raw!C:C,"H"))-4000&gt;0,LARGE(Raw!Z:Z,A361+COUNTIF(Raw!C:C,"H"))-4000,""),""))</f>
        <v/>
      </c>
      <c r="L361" s="3" t="str">
        <f t="shared" si="16"/>
        <v/>
      </c>
      <c r="M361" s="52" t="str">
        <f>IF(O361="","",(INDEX(Raw!D:D,MATCH(O361+2000,Raw!Z:Z,0))))</f>
        <v/>
      </c>
      <c r="N361" s="52" t="str">
        <f>IF(O361="","",(INDEX(Raw!A:A,MATCH(O361+2000,Raw!Z:Z,0))))</f>
        <v/>
      </c>
      <c r="O361" s="11" t="str">
        <f>(IFERROR(IF(LARGE(Raw!Z:Z,A361+COUNTIF(Raw!C:C,"H")+COUNTIF(Raw!C:C,"S"))-2000&gt;0,LARGE(Raw!Z:Z,A361+COUNTIF(Raw!C:C,"H")+COUNTIF(Raw!C:C,"S"))-2000,""),""))</f>
        <v/>
      </c>
    </row>
    <row r="362" spans="1:15" x14ac:dyDescent="0.3">
      <c r="A362" s="52">
        <v>359</v>
      </c>
      <c r="B362" s="3" t="str">
        <f t="shared" si="17"/>
        <v/>
      </c>
      <c r="C362" s="52" t="str">
        <f>IF(E362="","",(INDEX(Raw!D:D,MATCH(E362+6000,Raw!Z:Z,0))))</f>
        <v/>
      </c>
      <c r="D362" s="52" t="str">
        <f>IF(E362="","",(INDEX(Raw!A:A,MATCH(E362+6000,Raw!Z:Z,0))))</f>
        <v/>
      </c>
      <c r="E362" s="11" t="str">
        <f>(IFERROR(IF(LARGE(Raw!Z:Z,A362)-6000&gt;0,LARGE(Raw!Z:Z,A362)-6000,""),""))</f>
        <v/>
      </c>
      <c r="G362" s="3" t="str">
        <f t="shared" si="15"/>
        <v/>
      </c>
      <c r="H362" s="52" t="str">
        <f>IF(J362="","",(INDEX(Raw!D:D,MATCH(J362+4000,Raw!Z:Z,0))))</f>
        <v/>
      </c>
      <c r="I362" s="52" t="str">
        <f>IF(J362="","",(INDEX(Raw!A:A,MATCH(J362+4000,Raw!Z:Z,0))))</f>
        <v/>
      </c>
      <c r="J362" s="11" t="str">
        <f>(IFERROR(IF(LARGE(Raw!Z:Z,A362+COUNTIF(Raw!C:C,"H"))-4000&gt;0,LARGE(Raw!Z:Z,A362+COUNTIF(Raw!C:C,"H"))-4000,""),""))</f>
        <v/>
      </c>
      <c r="L362" s="3" t="str">
        <f t="shared" si="16"/>
        <v/>
      </c>
      <c r="M362" s="52" t="str">
        <f>IF(O362="","",(INDEX(Raw!D:D,MATCH(O362+2000,Raw!Z:Z,0))))</f>
        <v/>
      </c>
      <c r="N362" s="52" t="str">
        <f>IF(O362="","",(INDEX(Raw!A:A,MATCH(O362+2000,Raw!Z:Z,0))))</f>
        <v/>
      </c>
      <c r="O362" s="11" t="str">
        <f>(IFERROR(IF(LARGE(Raw!Z:Z,A362+COUNTIF(Raw!C:C,"H")+COUNTIF(Raw!C:C,"S"))-2000&gt;0,LARGE(Raw!Z:Z,A362+COUNTIF(Raw!C:C,"H")+COUNTIF(Raw!C:C,"S"))-2000,""),""))</f>
        <v/>
      </c>
    </row>
    <row r="363" spans="1:15" x14ac:dyDescent="0.3">
      <c r="A363" s="52">
        <v>360</v>
      </c>
      <c r="B363" s="3" t="str">
        <f t="shared" si="17"/>
        <v/>
      </c>
      <c r="C363" s="52" t="str">
        <f>IF(E363="","",(INDEX(Raw!D:D,MATCH(E363+6000,Raw!Z:Z,0))))</f>
        <v/>
      </c>
      <c r="D363" s="52" t="str">
        <f>IF(E363="","",(INDEX(Raw!A:A,MATCH(E363+6000,Raw!Z:Z,0))))</f>
        <v/>
      </c>
      <c r="E363" s="11" t="str">
        <f>(IFERROR(IF(LARGE(Raw!Z:Z,A363)-6000&gt;0,LARGE(Raw!Z:Z,A363)-6000,""),""))</f>
        <v/>
      </c>
      <c r="G363" s="3" t="str">
        <f t="shared" si="15"/>
        <v/>
      </c>
      <c r="H363" s="52" t="str">
        <f>IF(J363="","",(INDEX(Raw!D:D,MATCH(J363+4000,Raw!Z:Z,0))))</f>
        <v/>
      </c>
      <c r="I363" s="52" t="str">
        <f>IF(J363="","",(INDEX(Raw!A:A,MATCH(J363+4000,Raw!Z:Z,0))))</f>
        <v/>
      </c>
      <c r="J363" s="11" t="str">
        <f>(IFERROR(IF(LARGE(Raw!Z:Z,A363+COUNTIF(Raw!C:C,"H"))-4000&gt;0,LARGE(Raw!Z:Z,A363+COUNTIF(Raw!C:C,"H"))-4000,""),""))</f>
        <v/>
      </c>
      <c r="L363" s="3" t="str">
        <f t="shared" si="16"/>
        <v/>
      </c>
      <c r="M363" s="52" t="str">
        <f>IF(O363="","",(INDEX(Raw!D:D,MATCH(O363+2000,Raw!Z:Z,0))))</f>
        <v/>
      </c>
      <c r="N363" s="52" t="str">
        <f>IF(O363="","",(INDEX(Raw!A:A,MATCH(O363+2000,Raw!Z:Z,0))))</f>
        <v/>
      </c>
      <c r="O363" s="11" t="str">
        <f>(IFERROR(IF(LARGE(Raw!Z:Z,A363+COUNTIF(Raw!C:C,"H")+COUNTIF(Raw!C:C,"S"))-2000&gt;0,LARGE(Raw!Z:Z,A363+COUNTIF(Raw!C:C,"H")+COUNTIF(Raw!C:C,"S"))-2000,""),""))</f>
        <v/>
      </c>
    </row>
    <row r="364" spans="1:15" x14ac:dyDescent="0.3">
      <c r="A364" s="52">
        <v>361</v>
      </c>
      <c r="B364" s="3" t="str">
        <f t="shared" si="17"/>
        <v/>
      </c>
      <c r="C364" s="52" t="str">
        <f>IF(E364="","",(INDEX(Raw!D:D,MATCH(E364+6000,Raw!Z:Z,0))))</f>
        <v/>
      </c>
      <c r="D364" s="52" t="str">
        <f>IF(E364="","",(INDEX(Raw!A:A,MATCH(E364+6000,Raw!Z:Z,0))))</f>
        <v/>
      </c>
      <c r="E364" s="11" t="str">
        <f>(IFERROR(IF(LARGE(Raw!Z:Z,A364)-6000&gt;0,LARGE(Raw!Z:Z,A364)-6000,""),""))</f>
        <v/>
      </c>
      <c r="G364" s="3" t="str">
        <f t="shared" si="15"/>
        <v/>
      </c>
      <c r="H364" s="52" t="str">
        <f>IF(J364="","",(INDEX(Raw!D:D,MATCH(J364+4000,Raw!Z:Z,0))))</f>
        <v/>
      </c>
      <c r="I364" s="52" t="str">
        <f>IF(J364="","",(INDEX(Raw!A:A,MATCH(J364+4000,Raw!Z:Z,0))))</f>
        <v/>
      </c>
      <c r="J364" s="11" t="str">
        <f>(IFERROR(IF(LARGE(Raw!Z:Z,A364+COUNTIF(Raw!C:C,"H"))-4000&gt;0,LARGE(Raw!Z:Z,A364+COUNTIF(Raw!C:C,"H"))-4000,""),""))</f>
        <v/>
      </c>
      <c r="L364" s="3" t="str">
        <f t="shared" si="16"/>
        <v/>
      </c>
      <c r="M364" s="52" t="str">
        <f>IF(O364="","",(INDEX(Raw!D:D,MATCH(O364+2000,Raw!Z:Z,0))))</f>
        <v/>
      </c>
      <c r="N364" s="52" t="str">
        <f>IF(O364="","",(INDEX(Raw!A:A,MATCH(O364+2000,Raw!Z:Z,0))))</f>
        <v/>
      </c>
      <c r="O364" s="11" t="str">
        <f>(IFERROR(IF(LARGE(Raw!Z:Z,A364+COUNTIF(Raw!C:C,"H")+COUNTIF(Raw!C:C,"S"))-2000&gt;0,LARGE(Raw!Z:Z,A364+COUNTIF(Raw!C:C,"H")+COUNTIF(Raw!C:C,"S"))-2000,""),""))</f>
        <v/>
      </c>
    </row>
    <row r="365" spans="1:15" x14ac:dyDescent="0.3">
      <c r="A365" s="52">
        <v>362</v>
      </c>
      <c r="B365" s="3" t="str">
        <f t="shared" si="17"/>
        <v/>
      </c>
      <c r="C365" s="52" t="str">
        <f>IF(E365="","",(INDEX(Raw!D:D,MATCH(E365+6000,Raw!Z:Z,0))))</f>
        <v/>
      </c>
      <c r="D365" s="52" t="str">
        <f>IF(E365="","",(INDEX(Raw!A:A,MATCH(E365+6000,Raw!Z:Z,0))))</f>
        <v/>
      </c>
      <c r="E365" s="11" t="str">
        <f>(IFERROR(IF(LARGE(Raw!Z:Z,A365)-6000&gt;0,LARGE(Raw!Z:Z,A365)-6000,""),""))</f>
        <v/>
      </c>
      <c r="G365" s="3" t="str">
        <f t="shared" si="15"/>
        <v/>
      </c>
      <c r="H365" s="52" t="str">
        <f>IF(J365="","",(INDEX(Raw!D:D,MATCH(J365+4000,Raw!Z:Z,0))))</f>
        <v/>
      </c>
      <c r="I365" s="52" t="str">
        <f>IF(J365="","",(INDEX(Raw!A:A,MATCH(J365+4000,Raw!Z:Z,0))))</f>
        <v/>
      </c>
      <c r="J365" s="11" t="str">
        <f>(IFERROR(IF(LARGE(Raw!Z:Z,A365+COUNTIF(Raw!C:C,"H"))-4000&gt;0,LARGE(Raw!Z:Z,A365+COUNTIF(Raw!C:C,"H"))-4000,""),""))</f>
        <v/>
      </c>
      <c r="L365" s="3" t="str">
        <f t="shared" si="16"/>
        <v/>
      </c>
      <c r="M365" s="52" t="str">
        <f>IF(O365="","",(INDEX(Raw!D:D,MATCH(O365+2000,Raw!Z:Z,0))))</f>
        <v/>
      </c>
      <c r="N365" s="52" t="str">
        <f>IF(O365="","",(INDEX(Raw!A:A,MATCH(O365+2000,Raw!Z:Z,0))))</f>
        <v/>
      </c>
      <c r="O365" s="11" t="str">
        <f>(IFERROR(IF(LARGE(Raw!Z:Z,A365+COUNTIF(Raw!C:C,"H")+COUNTIF(Raw!C:C,"S"))-2000&gt;0,LARGE(Raw!Z:Z,A365+COUNTIF(Raw!C:C,"H")+COUNTIF(Raw!C:C,"S"))-2000,""),""))</f>
        <v/>
      </c>
    </row>
    <row r="366" spans="1:15" x14ac:dyDescent="0.3">
      <c r="A366" s="52">
        <v>363</v>
      </c>
      <c r="B366" s="3" t="str">
        <f t="shared" si="17"/>
        <v/>
      </c>
      <c r="C366" s="52" t="str">
        <f>IF(E366="","",(INDEX(Raw!D:D,MATCH(E366+6000,Raw!Z:Z,0))))</f>
        <v/>
      </c>
      <c r="D366" s="52" t="str">
        <f>IF(E366="","",(INDEX(Raw!A:A,MATCH(E366+6000,Raw!Z:Z,0))))</f>
        <v/>
      </c>
      <c r="E366" s="11" t="str">
        <f>(IFERROR(IF(LARGE(Raw!Z:Z,A366)-6000&gt;0,LARGE(Raw!Z:Z,A366)-6000,""),""))</f>
        <v/>
      </c>
      <c r="G366" s="3" t="str">
        <f t="shared" si="15"/>
        <v/>
      </c>
      <c r="H366" s="52" t="str">
        <f>IF(J366="","",(INDEX(Raw!D:D,MATCH(J366+4000,Raw!Z:Z,0))))</f>
        <v/>
      </c>
      <c r="I366" s="52" t="str">
        <f>IF(J366="","",(INDEX(Raw!A:A,MATCH(J366+4000,Raw!Z:Z,0))))</f>
        <v/>
      </c>
      <c r="J366" s="11" t="str">
        <f>(IFERROR(IF(LARGE(Raw!Z:Z,A366+COUNTIF(Raw!C:C,"H"))-4000&gt;0,LARGE(Raw!Z:Z,A366+COUNTIF(Raw!C:C,"H"))-4000,""),""))</f>
        <v/>
      </c>
      <c r="L366" s="3" t="str">
        <f t="shared" si="16"/>
        <v/>
      </c>
      <c r="M366" s="52" t="str">
        <f>IF(O366="","",(INDEX(Raw!D:D,MATCH(O366+2000,Raw!Z:Z,0))))</f>
        <v/>
      </c>
      <c r="N366" s="52" t="str">
        <f>IF(O366="","",(INDEX(Raw!A:A,MATCH(O366+2000,Raw!Z:Z,0))))</f>
        <v/>
      </c>
      <c r="O366" s="11" t="str">
        <f>(IFERROR(IF(LARGE(Raw!Z:Z,A366+COUNTIF(Raw!C:C,"H")+COUNTIF(Raw!C:C,"S"))-2000&gt;0,LARGE(Raw!Z:Z,A366+COUNTIF(Raw!C:C,"H")+COUNTIF(Raw!C:C,"S"))-2000,""),""))</f>
        <v/>
      </c>
    </row>
    <row r="367" spans="1:15" x14ac:dyDescent="0.3">
      <c r="A367" s="52">
        <v>364</v>
      </c>
      <c r="B367" s="3" t="str">
        <f t="shared" si="17"/>
        <v/>
      </c>
      <c r="C367" s="52" t="str">
        <f>IF(E367="","",(INDEX(Raw!D:D,MATCH(E367+6000,Raw!Z:Z,0))))</f>
        <v/>
      </c>
      <c r="D367" s="52" t="str">
        <f>IF(E367="","",(INDEX(Raw!A:A,MATCH(E367+6000,Raw!Z:Z,0))))</f>
        <v/>
      </c>
      <c r="E367" s="11" t="str">
        <f>(IFERROR(IF(LARGE(Raw!Z:Z,A367)-6000&gt;0,LARGE(Raw!Z:Z,A367)-6000,""),""))</f>
        <v/>
      </c>
      <c r="G367" s="3" t="str">
        <f t="shared" si="15"/>
        <v/>
      </c>
      <c r="H367" s="52" t="str">
        <f>IF(J367="","",(INDEX(Raw!D:D,MATCH(J367+4000,Raw!Z:Z,0))))</f>
        <v/>
      </c>
      <c r="I367" s="52" t="str">
        <f>IF(J367="","",(INDEX(Raw!A:A,MATCH(J367+4000,Raw!Z:Z,0))))</f>
        <v/>
      </c>
      <c r="J367" s="11" t="str">
        <f>(IFERROR(IF(LARGE(Raw!Z:Z,A367+COUNTIF(Raw!C:C,"H"))-4000&gt;0,LARGE(Raw!Z:Z,A367+COUNTIF(Raw!C:C,"H"))-4000,""),""))</f>
        <v/>
      </c>
      <c r="L367" s="3" t="str">
        <f t="shared" si="16"/>
        <v/>
      </c>
      <c r="M367" s="52" t="str">
        <f>IF(O367="","",(INDEX(Raw!D:D,MATCH(O367+2000,Raw!Z:Z,0))))</f>
        <v/>
      </c>
      <c r="N367" s="52" t="str">
        <f>IF(O367="","",(INDEX(Raw!A:A,MATCH(O367+2000,Raw!Z:Z,0))))</f>
        <v/>
      </c>
      <c r="O367" s="11" t="str">
        <f>(IFERROR(IF(LARGE(Raw!Z:Z,A367+COUNTIF(Raw!C:C,"H")+COUNTIF(Raw!C:C,"S"))-2000&gt;0,LARGE(Raw!Z:Z,A367+COUNTIF(Raw!C:C,"H")+COUNTIF(Raw!C:C,"S"))-2000,""),""))</f>
        <v/>
      </c>
    </row>
    <row r="368" spans="1:15" x14ac:dyDescent="0.3">
      <c r="A368" s="52">
        <v>365</v>
      </c>
      <c r="B368" s="3" t="str">
        <f t="shared" si="17"/>
        <v/>
      </c>
      <c r="C368" s="52" t="str">
        <f>IF(E368="","",(INDEX(Raw!D:D,MATCH(E368+6000,Raw!Z:Z,0))))</f>
        <v/>
      </c>
      <c r="D368" s="52" t="str">
        <f>IF(E368="","",(INDEX(Raw!A:A,MATCH(E368+6000,Raw!Z:Z,0))))</f>
        <v/>
      </c>
      <c r="E368" s="11" t="str">
        <f>(IFERROR(IF(LARGE(Raw!Z:Z,A368)-6000&gt;0,LARGE(Raw!Z:Z,A368)-6000,""),""))</f>
        <v/>
      </c>
      <c r="G368" s="3" t="str">
        <f t="shared" si="15"/>
        <v/>
      </c>
      <c r="H368" s="52" t="str">
        <f>IF(J368="","",(INDEX(Raw!D:D,MATCH(J368+4000,Raw!Z:Z,0))))</f>
        <v/>
      </c>
      <c r="I368" s="52" t="str">
        <f>IF(J368="","",(INDEX(Raw!A:A,MATCH(J368+4000,Raw!Z:Z,0))))</f>
        <v/>
      </c>
      <c r="J368" s="11" t="str">
        <f>(IFERROR(IF(LARGE(Raw!Z:Z,A368+COUNTIF(Raw!C:C,"H"))-4000&gt;0,LARGE(Raw!Z:Z,A368+COUNTIF(Raw!C:C,"H"))-4000,""),""))</f>
        <v/>
      </c>
      <c r="L368" s="3" t="str">
        <f t="shared" si="16"/>
        <v/>
      </c>
      <c r="M368" s="52" t="str">
        <f>IF(O368="","",(INDEX(Raw!D:D,MATCH(O368+2000,Raw!Z:Z,0))))</f>
        <v/>
      </c>
      <c r="N368" s="52" t="str">
        <f>IF(O368="","",(INDEX(Raw!A:A,MATCH(O368+2000,Raw!Z:Z,0))))</f>
        <v/>
      </c>
      <c r="O368" s="11" t="str">
        <f>(IFERROR(IF(LARGE(Raw!Z:Z,A368+COUNTIF(Raw!C:C,"H")+COUNTIF(Raw!C:C,"S"))-2000&gt;0,LARGE(Raw!Z:Z,A368+COUNTIF(Raw!C:C,"H")+COUNTIF(Raw!C:C,"S"))-2000,""),""))</f>
        <v/>
      </c>
    </row>
    <row r="369" spans="1:15" x14ac:dyDescent="0.3">
      <c r="A369" s="52">
        <v>366</v>
      </c>
      <c r="B369" s="3" t="str">
        <f t="shared" si="17"/>
        <v/>
      </c>
      <c r="C369" s="52" t="str">
        <f>IF(E369="","",(INDEX(Raw!D:D,MATCH(E369+6000,Raw!Z:Z,0))))</f>
        <v/>
      </c>
      <c r="D369" s="52" t="str">
        <f>IF(E369="","",(INDEX(Raw!A:A,MATCH(E369+6000,Raw!Z:Z,0))))</f>
        <v/>
      </c>
      <c r="E369" s="11" t="str">
        <f>(IFERROR(IF(LARGE(Raw!Z:Z,A369)-6000&gt;0,LARGE(Raw!Z:Z,A369)-6000,""),""))</f>
        <v/>
      </c>
      <c r="G369" s="3" t="str">
        <f t="shared" si="15"/>
        <v/>
      </c>
      <c r="H369" s="52" t="str">
        <f>IF(J369="","",(INDEX(Raw!D:D,MATCH(J369+4000,Raw!Z:Z,0))))</f>
        <v/>
      </c>
      <c r="I369" s="52" t="str">
        <f>IF(J369="","",(INDEX(Raw!A:A,MATCH(J369+4000,Raw!Z:Z,0))))</f>
        <v/>
      </c>
      <c r="J369" s="11" t="str">
        <f>(IFERROR(IF(LARGE(Raw!Z:Z,A369+COUNTIF(Raw!C:C,"H"))-4000&gt;0,LARGE(Raw!Z:Z,A369+COUNTIF(Raw!C:C,"H"))-4000,""),""))</f>
        <v/>
      </c>
      <c r="L369" s="3" t="str">
        <f t="shared" si="16"/>
        <v/>
      </c>
      <c r="M369" s="52" t="str">
        <f>IF(O369="","",(INDEX(Raw!D:D,MATCH(O369+2000,Raw!Z:Z,0))))</f>
        <v/>
      </c>
      <c r="N369" s="52" t="str">
        <f>IF(O369="","",(INDEX(Raw!A:A,MATCH(O369+2000,Raw!Z:Z,0))))</f>
        <v/>
      </c>
      <c r="O369" s="11" t="str">
        <f>(IFERROR(IF(LARGE(Raw!Z:Z,A369+COUNTIF(Raw!C:C,"H")+COUNTIF(Raw!C:C,"S"))-2000&gt;0,LARGE(Raw!Z:Z,A369+COUNTIF(Raw!C:C,"H")+COUNTIF(Raw!C:C,"S"))-2000,""),""))</f>
        <v/>
      </c>
    </row>
    <row r="370" spans="1:15" x14ac:dyDescent="0.3">
      <c r="A370" s="52">
        <v>367</v>
      </c>
      <c r="B370" s="3" t="str">
        <f t="shared" si="17"/>
        <v/>
      </c>
      <c r="C370" s="52" t="str">
        <f>IF(E370="","",(INDEX(Raw!D:D,MATCH(E370+6000,Raw!Z:Z,0))))</f>
        <v/>
      </c>
      <c r="D370" s="52" t="str">
        <f>IF(E370="","",(INDEX(Raw!A:A,MATCH(E370+6000,Raw!Z:Z,0))))</f>
        <v/>
      </c>
      <c r="E370" s="11" t="str">
        <f>(IFERROR(IF(LARGE(Raw!Z:Z,A370)-6000&gt;0,LARGE(Raw!Z:Z,A370)-6000,""),""))</f>
        <v/>
      </c>
      <c r="G370" s="3" t="str">
        <f t="shared" si="15"/>
        <v/>
      </c>
      <c r="H370" s="52" t="str">
        <f>IF(J370="","",(INDEX(Raw!D:D,MATCH(J370+4000,Raw!Z:Z,0))))</f>
        <v/>
      </c>
      <c r="I370" s="52" t="str">
        <f>IF(J370="","",(INDEX(Raw!A:A,MATCH(J370+4000,Raw!Z:Z,0))))</f>
        <v/>
      </c>
      <c r="J370" s="11" t="str">
        <f>(IFERROR(IF(LARGE(Raw!Z:Z,A370+COUNTIF(Raw!C:C,"H"))-4000&gt;0,LARGE(Raw!Z:Z,A370+COUNTIF(Raw!C:C,"H"))-4000,""),""))</f>
        <v/>
      </c>
      <c r="L370" s="3" t="str">
        <f t="shared" si="16"/>
        <v/>
      </c>
      <c r="M370" s="52" t="str">
        <f>IF(O370="","",(INDEX(Raw!D:D,MATCH(O370+2000,Raw!Z:Z,0))))</f>
        <v/>
      </c>
      <c r="N370" s="52" t="str">
        <f>IF(O370="","",(INDEX(Raw!A:A,MATCH(O370+2000,Raw!Z:Z,0))))</f>
        <v/>
      </c>
      <c r="O370" s="11" t="str">
        <f>(IFERROR(IF(LARGE(Raw!Z:Z,A370+COUNTIF(Raw!C:C,"H")+COUNTIF(Raw!C:C,"S"))-2000&gt;0,LARGE(Raw!Z:Z,A370+COUNTIF(Raw!C:C,"H")+COUNTIF(Raw!C:C,"S"))-2000,""),""))</f>
        <v/>
      </c>
    </row>
    <row r="371" spans="1:15" x14ac:dyDescent="0.3">
      <c r="A371" s="52">
        <v>368</v>
      </c>
      <c r="B371" s="3" t="str">
        <f t="shared" si="17"/>
        <v/>
      </c>
      <c r="C371" s="52" t="str">
        <f>IF(E371="","",(INDEX(Raw!D:D,MATCH(E371+6000,Raw!Z:Z,0))))</f>
        <v/>
      </c>
      <c r="D371" s="52" t="str">
        <f>IF(E371="","",(INDEX(Raw!A:A,MATCH(E371+6000,Raw!Z:Z,0))))</f>
        <v/>
      </c>
      <c r="E371" s="11" t="str">
        <f>(IFERROR(IF(LARGE(Raw!Z:Z,A371)-6000&gt;0,LARGE(Raw!Z:Z,A371)-6000,""),""))</f>
        <v/>
      </c>
      <c r="G371" s="3" t="str">
        <f t="shared" si="15"/>
        <v/>
      </c>
      <c r="H371" s="52" t="str">
        <f>IF(J371="","",(INDEX(Raw!D:D,MATCH(J371+4000,Raw!Z:Z,0))))</f>
        <v/>
      </c>
      <c r="I371" s="52" t="str">
        <f>IF(J371="","",(INDEX(Raw!A:A,MATCH(J371+4000,Raw!Z:Z,0))))</f>
        <v/>
      </c>
      <c r="J371" s="11" t="str">
        <f>(IFERROR(IF(LARGE(Raw!Z:Z,A371+COUNTIF(Raw!C:C,"H"))-4000&gt;0,LARGE(Raw!Z:Z,A371+COUNTIF(Raw!C:C,"H"))-4000,""),""))</f>
        <v/>
      </c>
      <c r="L371" s="3" t="str">
        <f t="shared" si="16"/>
        <v/>
      </c>
      <c r="M371" s="52" t="str">
        <f>IF(O371="","",(INDEX(Raw!D:D,MATCH(O371+2000,Raw!Z:Z,0))))</f>
        <v/>
      </c>
      <c r="N371" s="52" t="str">
        <f>IF(O371="","",(INDEX(Raw!A:A,MATCH(O371+2000,Raw!Z:Z,0))))</f>
        <v/>
      </c>
      <c r="O371" s="11" t="str">
        <f>(IFERROR(IF(LARGE(Raw!Z:Z,A371+COUNTIF(Raw!C:C,"H")+COUNTIF(Raw!C:C,"S"))-2000&gt;0,LARGE(Raw!Z:Z,A371+COUNTIF(Raw!C:C,"H")+COUNTIF(Raw!C:C,"S"))-2000,""),""))</f>
        <v/>
      </c>
    </row>
    <row r="372" spans="1:15" x14ac:dyDescent="0.3">
      <c r="A372" s="52">
        <v>369</v>
      </c>
      <c r="B372" s="3" t="str">
        <f t="shared" si="17"/>
        <v/>
      </c>
      <c r="C372" s="52" t="str">
        <f>IF(E372="","",(INDEX(Raw!D:D,MATCH(E372+6000,Raw!Z:Z,0))))</f>
        <v/>
      </c>
      <c r="D372" s="52" t="str">
        <f>IF(E372="","",(INDEX(Raw!A:A,MATCH(E372+6000,Raw!Z:Z,0))))</f>
        <v/>
      </c>
      <c r="E372" s="11" t="str">
        <f>(IFERROR(IF(LARGE(Raw!Z:Z,A372)-6000&gt;0,LARGE(Raw!Z:Z,A372)-6000,""),""))</f>
        <v/>
      </c>
      <c r="G372" s="3" t="str">
        <f t="shared" si="15"/>
        <v/>
      </c>
      <c r="H372" s="52" t="str">
        <f>IF(J372="","",(INDEX(Raw!D:D,MATCH(J372+4000,Raw!Z:Z,0))))</f>
        <v/>
      </c>
      <c r="I372" s="52" t="str">
        <f>IF(J372="","",(INDEX(Raw!A:A,MATCH(J372+4000,Raw!Z:Z,0))))</f>
        <v/>
      </c>
      <c r="J372" s="11" t="str">
        <f>(IFERROR(IF(LARGE(Raw!Z:Z,A372+COUNTIF(Raw!C:C,"H"))-4000&gt;0,LARGE(Raw!Z:Z,A372+COUNTIF(Raw!C:C,"H"))-4000,""),""))</f>
        <v/>
      </c>
      <c r="L372" s="3" t="str">
        <f t="shared" si="16"/>
        <v/>
      </c>
      <c r="M372" s="52" t="str">
        <f>IF(O372="","",(INDEX(Raw!D:D,MATCH(O372+2000,Raw!Z:Z,0))))</f>
        <v/>
      </c>
      <c r="N372" s="52" t="str">
        <f>IF(O372="","",(INDEX(Raw!A:A,MATCH(O372+2000,Raw!Z:Z,0))))</f>
        <v/>
      </c>
      <c r="O372" s="11" t="str">
        <f>(IFERROR(IF(LARGE(Raw!Z:Z,A372+COUNTIF(Raw!C:C,"H")+COUNTIF(Raw!C:C,"S"))-2000&gt;0,LARGE(Raw!Z:Z,A372+COUNTIF(Raw!C:C,"H")+COUNTIF(Raw!C:C,"S"))-2000,""),""))</f>
        <v/>
      </c>
    </row>
    <row r="373" spans="1:15" x14ac:dyDescent="0.3">
      <c r="A373" s="52">
        <v>370</v>
      </c>
      <c r="B373" s="3" t="str">
        <f t="shared" si="17"/>
        <v/>
      </c>
      <c r="C373" s="52" t="str">
        <f>IF(E373="","",(INDEX(Raw!D:D,MATCH(E373+6000,Raw!Z:Z,0))))</f>
        <v/>
      </c>
      <c r="D373" s="52" t="str">
        <f>IF(E373="","",(INDEX(Raw!A:A,MATCH(E373+6000,Raw!Z:Z,0))))</f>
        <v/>
      </c>
      <c r="E373" s="11" t="str">
        <f>(IFERROR(IF(LARGE(Raw!Z:Z,A373)-6000&gt;0,LARGE(Raw!Z:Z,A373)-6000,""),""))</f>
        <v/>
      </c>
      <c r="G373" s="3" t="str">
        <f t="shared" si="15"/>
        <v/>
      </c>
      <c r="H373" s="52" t="str">
        <f>IF(J373="","",(INDEX(Raw!D:D,MATCH(J373+4000,Raw!Z:Z,0))))</f>
        <v/>
      </c>
      <c r="I373" s="52" t="str">
        <f>IF(J373="","",(INDEX(Raw!A:A,MATCH(J373+4000,Raw!Z:Z,0))))</f>
        <v/>
      </c>
      <c r="J373" s="11" t="str">
        <f>(IFERROR(IF(LARGE(Raw!Z:Z,A373+COUNTIF(Raw!C:C,"H"))-4000&gt;0,LARGE(Raw!Z:Z,A373+COUNTIF(Raw!C:C,"H"))-4000,""),""))</f>
        <v/>
      </c>
      <c r="L373" s="3" t="str">
        <f t="shared" si="16"/>
        <v/>
      </c>
      <c r="M373" s="52" t="str">
        <f>IF(O373="","",(INDEX(Raw!D:D,MATCH(O373+2000,Raw!Z:Z,0))))</f>
        <v/>
      </c>
      <c r="N373" s="52" t="str">
        <f>IF(O373="","",(INDEX(Raw!A:A,MATCH(O373+2000,Raw!Z:Z,0))))</f>
        <v/>
      </c>
      <c r="O373" s="11" t="str">
        <f>(IFERROR(IF(LARGE(Raw!Z:Z,A373+COUNTIF(Raw!C:C,"H")+COUNTIF(Raw!C:C,"S"))-2000&gt;0,LARGE(Raw!Z:Z,A373+COUNTIF(Raw!C:C,"H")+COUNTIF(Raw!C:C,"S"))-2000,""),""))</f>
        <v/>
      </c>
    </row>
    <row r="374" spans="1:15" x14ac:dyDescent="0.3">
      <c r="A374" s="52">
        <v>371</v>
      </c>
      <c r="B374" s="3" t="str">
        <f t="shared" si="17"/>
        <v/>
      </c>
      <c r="C374" s="52" t="str">
        <f>IF(E374="","",(INDEX(Raw!D:D,MATCH(E374+6000,Raw!Z:Z,0))))</f>
        <v/>
      </c>
      <c r="D374" s="52" t="str">
        <f>IF(E374="","",(INDEX(Raw!A:A,MATCH(E374+6000,Raw!Z:Z,0))))</f>
        <v/>
      </c>
      <c r="E374" s="11" t="str">
        <f>(IFERROR(IF(LARGE(Raw!Z:Z,A374)-6000&gt;0,LARGE(Raw!Z:Z,A374)-6000,""),""))</f>
        <v/>
      </c>
      <c r="G374" s="3" t="str">
        <f t="shared" si="15"/>
        <v/>
      </c>
      <c r="H374" s="52" t="str">
        <f>IF(J374="","",(INDEX(Raw!D:D,MATCH(J374+4000,Raw!Z:Z,0))))</f>
        <v/>
      </c>
      <c r="I374" s="52" t="str">
        <f>IF(J374="","",(INDEX(Raw!A:A,MATCH(J374+4000,Raw!Z:Z,0))))</f>
        <v/>
      </c>
      <c r="J374" s="11" t="str">
        <f>(IFERROR(IF(LARGE(Raw!Z:Z,A374+COUNTIF(Raw!C:C,"H"))-4000&gt;0,LARGE(Raw!Z:Z,A374+COUNTIF(Raw!C:C,"H"))-4000,""),""))</f>
        <v/>
      </c>
      <c r="L374" s="3" t="str">
        <f t="shared" si="16"/>
        <v/>
      </c>
      <c r="M374" s="52" t="str">
        <f>IF(O374="","",(INDEX(Raw!D:D,MATCH(O374+2000,Raw!Z:Z,0))))</f>
        <v/>
      </c>
      <c r="N374" s="52" t="str">
        <f>IF(O374="","",(INDEX(Raw!A:A,MATCH(O374+2000,Raw!Z:Z,0))))</f>
        <v/>
      </c>
      <c r="O374" s="11" t="str">
        <f>(IFERROR(IF(LARGE(Raw!Z:Z,A374+COUNTIF(Raw!C:C,"H")+COUNTIF(Raw!C:C,"S"))-2000&gt;0,LARGE(Raw!Z:Z,A374+COUNTIF(Raw!C:C,"H")+COUNTIF(Raw!C:C,"S"))-2000,""),""))</f>
        <v/>
      </c>
    </row>
    <row r="375" spans="1:15" x14ac:dyDescent="0.3">
      <c r="A375" s="52">
        <v>372</v>
      </c>
      <c r="B375" s="3" t="str">
        <f t="shared" si="17"/>
        <v/>
      </c>
      <c r="C375" s="52" t="str">
        <f>IF(E375="","",(INDEX(Raw!D:D,MATCH(E375+6000,Raw!Z:Z,0))))</f>
        <v/>
      </c>
      <c r="D375" s="52" t="str">
        <f>IF(E375="","",(INDEX(Raw!A:A,MATCH(E375+6000,Raw!Z:Z,0))))</f>
        <v/>
      </c>
      <c r="E375" s="11" t="str">
        <f>(IFERROR(IF(LARGE(Raw!Z:Z,A375)-6000&gt;0,LARGE(Raw!Z:Z,A375)-6000,""),""))</f>
        <v/>
      </c>
      <c r="G375" s="3" t="str">
        <f t="shared" si="15"/>
        <v/>
      </c>
      <c r="H375" s="52" t="str">
        <f>IF(J375="","",(INDEX(Raw!D:D,MATCH(J375+4000,Raw!Z:Z,0))))</f>
        <v/>
      </c>
      <c r="I375" s="52" t="str">
        <f>IF(J375="","",(INDEX(Raw!A:A,MATCH(J375+4000,Raw!Z:Z,0))))</f>
        <v/>
      </c>
      <c r="J375" s="11" t="str">
        <f>(IFERROR(IF(LARGE(Raw!Z:Z,A375+COUNTIF(Raw!C:C,"H"))-4000&gt;0,LARGE(Raw!Z:Z,A375+COUNTIF(Raw!C:C,"H"))-4000,""),""))</f>
        <v/>
      </c>
      <c r="L375" s="3" t="str">
        <f t="shared" si="16"/>
        <v/>
      </c>
      <c r="M375" s="52" t="str">
        <f>IF(O375="","",(INDEX(Raw!D:D,MATCH(O375+2000,Raw!Z:Z,0))))</f>
        <v/>
      </c>
      <c r="N375" s="52" t="str">
        <f>IF(O375="","",(INDEX(Raw!A:A,MATCH(O375+2000,Raw!Z:Z,0))))</f>
        <v/>
      </c>
      <c r="O375" s="11" t="str">
        <f>(IFERROR(IF(LARGE(Raw!Z:Z,A375+COUNTIF(Raw!C:C,"H")+COUNTIF(Raw!C:C,"S"))-2000&gt;0,LARGE(Raw!Z:Z,A375+COUNTIF(Raw!C:C,"H")+COUNTIF(Raw!C:C,"S"))-2000,""),""))</f>
        <v/>
      </c>
    </row>
    <row r="376" spans="1:15" x14ac:dyDescent="0.3">
      <c r="A376" s="52">
        <v>373</v>
      </c>
      <c r="B376" s="3" t="str">
        <f t="shared" si="17"/>
        <v/>
      </c>
      <c r="C376" s="52" t="str">
        <f>IF(E376="","",(INDEX(Raw!D:D,MATCH(E376+6000,Raw!Z:Z,0))))</f>
        <v/>
      </c>
      <c r="D376" s="52" t="str">
        <f>IF(E376="","",(INDEX(Raw!A:A,MATCH(E376+6000,Raw!Z:Z,0))))</f>
        <v/>
      </c>
      <c r="E376" s="11" t="str">
        <f>(IFERROR(IF(LARGE(Raw!Z:Z,A376)-6000&gt;0,LARGE(Raw!Z:Z,A376)-6000,""),""))</f>
        <v/>
      </c>
      <c r="G376" s="3" t="str">
        <f t="shared" si="15"/>
        <v/>
      </c>
      <c r="H376" s="52" t="str">
        <f>IF(J376="","",(INDEX(Raw!D:D,MATCH(J376+4000,Raw!Z:Z,0))))</f>
        <v/>
      </c>
      <c r="I376" s="52" t="str">
        <f>IF(J376="","",(INDEX(Raw!A:A,MATCH(J376+4000,Raw!Z:Z,0))))</f>
        <v/>
      </c>
      <c r="J376" s="11" t="str">
        <f>(IFERROR(IF(LARGE(Raw!Z:Z,A376+COUNTIF(Raw!C:C,"H"))-4000&gt;0,LARGE(Raw!Z:Z,A376+COUNTIF(Raw!C:C,"H"))-4000,""),""))</f>
        <v/>
      </c>
      <c r="L376" s="3" t="str">
        <f t="shared" si="16"/>
        <v/>
      </c>
      <c r="M376" s="52" t="str">
        <f>IF(O376="","",(INDEX(Raw!D:D,MATCH(O376+2000,Raw!Z:Z,0))))</f>
        <v/>
      </c>
      <c r="N376" s="52" t="str">
        <f>IF(O376="","",(INDEX(Raw!A:A,MATCH(O376+2000,Raw!Z:Z,0))))</f>
        <v/>
      </c>
      <c r="O376" s="11" t="str">
        <f>(IFERROR(IF(LARGE(Raw!Z:Z,A376+COUNTIF(Raw!C:C,"H")+COUNTIF(Raw!C:C,"S"))-2000&gt;0,LARGE(Raw!Z:Z,A376+COUNTIF(Raw!C:C,"H")+COUNTIF(Raw!C:C,"S"))-2000,""),""))</f>
        <v/>
      </c>
    </row>
    <row r="377" spans="1:15" x14ac:dyDescent="0.3">
      <c r="A377" s="52">
        <v>374</v>
      </c>
      <c r="B377" s="3" t="str">
        <f t="shared" si="17"/>
        <v/>
      </c>
      <c r="C377" s="52" t="str">
        <f>IF(E377="","",(INDEX(Raw!D:D,MATCH(E377+6000,Raw!Z:Z,0))))</f>
        <v/>
      </c>
      <c r="D377" s="52" t="str">
        <f>IF(E377="","",(INDEX(Raw!A:A,MATCH(E377+6000,Raw!Z:Z,0))))</f>
        <v/>
      </c>
      <c r="E377" s="11" t="str">
        <f>(IFERROR(IF(LARGE(Raw!Z:Z,A377)-6000&gt;0,LARGE(Raw!Z:Z,A377)-6000,""),""))</f>
        <v/>
      </c>
      <c r="G377" s="3" t="str">
        <f t="shared" si="15"/>
        <v/>
      </c>
      <c r="H377" s="52" t="str">
        <f>IF(J377="","",(INDEX(Raw!D:D,MATCH(J377+4000,Raw!Z:Z,0))))</f>
        <v/>
      </c>
      <c r="I377" s="52" t="str">
        <f>IF(J377="","",(INDEX(Raw!A:A,MATCH(J377+4000,Raw!Z:Z,0))))</f>
        <v/>
      </c>
      <c r="J377" s="11" t="str">
        <f>(IFERROR(IF(LARGE(Raw!Z:Z,A377+COUNTIF(Raw!C:C,"H"))-4000&gt;0,LARGE(Raw!Z:Z,A377+COUNTIF(Raw!C:C,"H"))-4000,""),""))</f>
        <v/>
      </c>
      <c r="L377" s="3" t="str">
        <f t="shared" si="16"/>
        <v/>
      </c>
      <c r="M377" s="52" t="str">
        <f>IF(O377="","",(INDEX(Raw!D:D,MATCH(O377+2000,Raw!Z:Z,0))))</f>
        <v/>
      </c>
      <c r="N377" s="52" t="str">
        <f>IF(O377="","",(INDEX(Raw!A:A,MATCH(O377+2000,Raw!Z:Z,0))))</f>
        <v/>
      </c>
      <c r="O377" s="11" t="str">
        <f>(IFERROR(IF(LARGE(Raw!Z:Z,A377+COUNTIF(Raw!C:C,"H")+COUNTIF(Raw!C:C,"S"))-2000&gt;0,LARGE(Raw!Z:Z,A377+COUNTIF(Raw!C:C,"H")+COUNTIF(Raw!C:C,"S"))-2000,""),""))</f>
        <v/>
      </c>
    </row>
    <row r="378" spans="1:15" x14ac:dyDescent="0.3">
      <c r="A378" s="52">
        <v>375</v>
      </c>
      <c r="B378" s="3" t="str">
        <f t="shared" si="17"/>
        <v/>
      </c>
      <c r="C378" s="52" t="str">
        <f>IF(E378="","",(INDEX(Raw!D:D,MATCH(E378+6000,Raw!Z:Z,0))))</f>
        <v/>
      </c>
      <c r="D378" s="52" t="str">
        <f>IF(E378="","",(INDEX(Raw!A:A,MATCH(E378+6000,Raw!Z:Z,0))))</f>
        <v/>
      </c>
      <c r="E378" s="11" t="str">
        <f>(IFERROR(IF(LARGE(Raw!Z:Z,A378)-6000&gt;0,LARGE(Raw!Z:Z,A378)-6000,""),""))</f>
        <v/>
      </c>
      <c r="G378" s="3" t="str">
        <f t="shared" si="15"/>
        <v/>
      </c>
      <c r="H378" s="52" t="str">
        <f>IF(J378="","",(INDEX(Raw!D:D,MATCH(J378+4000,Raw!Z:Z,0))))</f>
        <v/>
      </c>
      <c r="I378" s="52" t="str">
        <f>IF(J378="","",(INDEX(Raw!A:A,MATCH(J378+4000,Raw!Z:Z,0))))</f>
        <v/>
      </c>
      <c r="J378" s="11" t="str">
        <f>(IFERROR(IF(LARGE(Raw!Z:Z,A378+COUNTIF(Raw!C:C,"H"))-4000&gt;0,LARGE(Raw!Z:Z,A378+COUNTIF(Raw!C:C,"H"))-4000,""),""))</f>
        <v/>
      </c>
      <c r="L378" s="3" t="str">
        <f t="shared" si="16"/>
        <v/>
      </c>
      <c r="M378" s="52" t="str">
        <f>IF(O378="","",(INDEX(Raw!D:D,MATCH(O378+2000,Raw!Z:Z,0))))</f>
        <v/>
      </c>
      <c r="N378" s="52" t="str">
        <f>IF(O378="","",(INDEX(Raw!A:A,MATCH(O378+2000,Raw!Z:Z,0))))</f>
        <v/>
      </c>
      <c r="O378" s="11" t="str">
        <f>(IFERROR(IF(LARGE(Raw!Z:Z,A378+COUNTIF(Raw!C:C,"H")+COUNTIF(Raw!C:C,"S"))-2000&gt;0,LARGE(Raw!Z:Z,A378+COUNTIF(Raw!C:C,"H")+COUNTIF(Raw!C:C,"S"))-2000,""),""))</f>
        <v/>
      </c>
    </row>
    <row r="379" spans="1:15" x14ac:dyDescent="0.3">
      <c r="A379" s="52">
        <v>376</v>
      </c>
      <c r="B379" s="3" t="str">
        <f t="shared" si="17"/>
        <v/>
      </c>
      <c r="C379" s="52" t="str">
        <f>IF(E379="","",(INDEX(Raw!D:D,MATCH(E379+6000,Raw!Z:Z,0))))</f>
        <v/>
      </c>
      <c r="D379" s="52" t="str">
        <f>IF(E379="","",(INDEX(Raw!A:A,MATCH(E379+6000,Raw!Z:Z,0))))</f>
        <v/>
      </c>
      <c r="E379" s="11" t="str">
        <f>(IFERROR(IF(LARGE(Raw!Z:Z,A379)-6000&gt;0,LARGE(Raw!Z:Z,A379)-6000,""),""))</f>
        <v/>
      </c>
      <c r="G379" s="3" t="str">
        <f t="shared" si="15"/>
        <v/>
      </c>
      <c r="H379" s="52" t="str">
        <f>IF(J379="","",(INDEX(Raw!D:D,MATCH(J379+4000,Raw!Z:Z,0))))</f>
        <v/>
      </c>
      <c r="I379" s="52" t="str">
        <f>IF(J379="","",(INDEX(Raw!A:A,MATCH(J379+4000,Raw!Z:Z,0))))</f>
        <v/>
      </c>
      <c r="J379" s="11" t="str">
        <f>(IFERROR(IF(LARGE(Raw!Z:Z,A379+COUNTIF(Raw!C:C,"H"))-4000&gt;0,LARGE(Raw!Z:Z,A379+COUNTIF(Raw!C:C,"H"))-4000,""),""))</f>
        <v/>
      </c>
      <c r="L379" s="3" t="str">
        <f t="shared" si="16"/>
        <v/>
      </c>
      <c r="M379" s="52" t="str">
        <f>IF(O379="","",(INDEX(Raw!D:D,MATCH(O379+2000,Raw!Z:Z,0))))</f>
        <v/>
      </c>
      <c r="N379" s="52" t="str">
        <f>IF(O379="","",(INDEX(Raw!A:A,MATCH(O379+2000,Raw!Z:Z,0))))</f>
        <v/>
      </c>
      <c r="O379" s="11" t="str">
        <f>(IFERROR(IF(LARGE(Raw!Z:Z,A379+COUNTIF(Raw!C:C,"H")+COUNTIF(Raw!C:C,"S"))-2000&gt;0,LARGE(Raw!Z:Z,A379+COUNTIF(Raw!C:C,"H")+COUNTIF(Raw!C:C,"S"))-2000,""),""))</f>
        <v/>
      </c>
    </row>
    <row r="380" spans="1:15" x14ac:dyDescent="0.3">
      <c r="A380" s="52">
        <v>377</v>
      </c>
      <c r="B380" s="3" t="str">
        <f t="shared" si="17"/>
        <v/>
      </c>
      <c r="C380" s="52" t="str">
        <f>IF(E380="","",(INDEX(Raw!D:D,MATCH(E380+6000,Raw!Z:Z,0))))</f>
        <v/>
      </c>
      <c r="D380" s="52" t="str">
        <f>IF(E380="","",(INDEX(Raw!A:A,MATCH(E380+6000,Raw!Z:Z,0))))</f>
        <v/>
      </c>
      <c r="E380" s="11" t="str">
        <f>(IFERROR(IF(LARGE(Raw!Z:Z,A380)-6000&gt;0,LARGE(Raw!Z:Z,A380)-6000,""),""))</f>
        <v/>
      </c>
      <c r="G380" s="3" t="str">
        <f t="shared" si="15"/>
        <v/>
      </c>
      <c r="H380" s="52" t="str">
        <f>IF(J380="","",(INDEX(Raw!D:D,MATCH(J380+4000,Raw!Z:Z,0))))</f>
        <v/>
      </c>
      <c r="I380" s="52" t="str">
        <f>IF(J380="","",(INDEX(Raw!A:A,MATCH(J380+4000,Raw!Z:Z,0))))</f>
        <v/>
      </c>
      <c r="J380" s="11" t="str">
        <f>(IFERROR(IF(LARGE(Raw!Z:Z,A380+COUNTIF(Raw!C:C,"H"))-4000&gt;0,LARGE(Raw!Z:Z,A380+COUNTIF(Raw!C:C,"H"))-4000,""),""))</f>
        <v/>
      </c>
      <c r="L380" s="3" t="str">
        <f t="shared" si="16"/>
        <v/>
      </c>
      <c r="M380" s="52" t="str">
        <f>IF(O380="","",(INDEX(Raw!D:D,MATCH(O380+2000,Raw!Z:Z,0))))</f>
        <v/>
      </c>
      <c r="N380" s="52" t="str">
        <f>IF(O380="","",(INDEX(Raw!A:A,MATCH(O380+2000,Raw!Z:Z,0))))</f>
        <v/>
      </c>
      <c r="O380" s="11" t="str">
        <f>(IFERROR(IF(LARGE(Raw!Z:Z,A380+COUNTIF(Raw!C:C,"H")+COUNTIF(Raw!C:C,"S"))-2000&gt;0,LARGE(Raw!Z:Z,A380+COUNTIF(Raw!C:C,"H")+COUNTIF(Raw!C:C,"S"))-2000,""),""))</f>
        <v/>
      </c>
    </row>
    <row r="381" spans="1:15" x14ac:dyDescent="0.3">
      <c r="A381" s="52">
        <v>378</v>
      </c>
      <c r="B381" s="3" t="str">
        <f t="shared" si="17"/>
        <v/>
      </c>
      <c r="C381" s="52" t="str">
        <f>IF(E381="","",(INDEX(Raw!D:D,MATCH(E381+6000,Raw!Z:Z,0))))</f>
        <v/>
      </c>
      <c r="D381" s="52" t="str">
        <f>IF(E381="","",(INDEX(Raw!A:A,MATCH(E381+6000,Raw!Z:Z,0))))</f>
        <v/>
      </c>
      <c r="E381" s="11" t="str">
        <f>(IFERROR(IF(LARGE(Raw!Z:Z,A381)-6000&gt;0,LARGE(Raw!Z:Z,A381)-6000,""),""))</f>
        <v/>
      </c>
      <c r="G381" s="3" t="str">
        <f t="shared" si="15"/>
        <v/>
      </c>
      <c r="H381" s="52" t="str">
        <f>IF(J381="","",(INDEX(Raw!D:D,MATCH(J381+4000,Raw!Z:Z,0))))</f>
        <v/>
      </c>
      <c r="I381" s="52" t="str">
        <f>IF(J381="","",(INDEX(Raw!A:A,MATCH(J381+4000,Raw!Z:Z,0))))</f>
        <v/>
      </c>
      <c r="J381" s="11" t="str">
        <f>(IFERROR(IF(LARGE(Raw!Z:Z,A381+COUNTIF(Raw!C:C,"H"))-4000&gt;0,LARGE(Raw!Z:Z,A381+COUNTIF(Raw!C:C,"H"))-4000,""),""))</f>
        <v/>
      </c>
      <c r="L381" s="3" t="str">
        <f t="shared" si="16"/>
        <v/>
      </c>
      <c r="M381" s="52" t="str">
        <f>IF(O381="","",(INDEX(Raw!D:D,MATCH(O381+2000,Raw!Z:Z,0))))</f>
        <v/>
      </c>
      <c r="N381" s="52" t="str">
        <f>IF(O381="","",(INDEX(Raw!A:A,MATCH(O381+2000,Raw!Z:Z,0))))</f>
        <v/>
      </c>
      <c r="O381" s="11" t="str">
        <f>(IFERROR(IF(LARGE(Raw!Z:Z,A381+COUNTIF(Raw!C:C,"H")+COUNTIF(Raw!C:C,"S"))-2000&gt;0,LARGE(Raw!Z:Z,A381+COUNTIF(Raw!C:C,"H")+COUNTIF(Raw!C:C,"S"))-2000,""),""))</f>
        <v/>
      </c>
    </row>
    <row r="382" spans="1:15" x14ac:dyDescent="0.3">
      <c r="A382" s="52">
        <v>379</v>
      </c>
      <c r="B382" s="3" t="str">
        <f t="shared" si="17"/>
        <v/>
      </c>
      <c r="C382" s="52" t="str">
        <f>IF(E382="","",(INDEX(Raw!D:D,MATCH(E382+6000,Raw!Z:Z,0))))</f>
        <v/>
      </c>
      <c r="D382" s="52" t="str">
        <f>IF(E382="","",(INDEX(Raw!A:A,MATCH(E382+6000,Raw!Z:Z,0))))</f>
        <v/>
      </c>
      <c r="E382" s="11" t="str">
        <f>(IFERROR(IF(LARGE(Raw!Z:Z,A382)-6000&gt;0,LARGE(Raw!Z:Z,A382)-6000,""),""))</f>
        <v/>
      </c>
      <c r="G382" s="3" t="str">
        <f t="shared" si="15"/>
        <v/>
      </c>
      <c r="H382" s="52" t="str">
        <f>IF(J382="","",(INDEX(Raw!D:D,MATCH(J382+4000,Raw!Z:Z,0))))</f>
        <v/>
      </c>
      <c r="I382" s="52" t="str">
        <f>IF(J382="","",(INDEX(Raw!A:A,MATCH(J382+4000,Raw!Z:Z,0))))</f>
        <v/>
      </c>
      <c r="J382" s="11" t="str">
        <f>(IFERROR(IF(LARGE(Raw!Z:Z,A382+COUNTIF(Raw!C:C,"H"))-4000&gt;0,LARGE(Raw!Z:Z,A382+COUNTIF(Raw!C:C,"H"))-4000,""),""))</f>
        <v/>
      </c>
      <c r="L382" s="3" t="str">
        <f t="shared" si="16"/>
        <v/>
      </c>
      <c r="M382" s="52" t="str">
        <f>IF(O382="","",(INDEX(Raw!D:D,MATCH(O382+2000,Raw!Z:Z,0))))</f>
        <v/>
      </c>
      <c r="N382" s="52" t="str">
        <f>IF(O382="","",(INDEX(Raw!A:A,MATCH(O382+2000,Raw!Z:Z,0))))</f>
        <v/>
      </c>
      <c r="O382" s="11" t="str">
        <f>(IFERROR(IF(LARGE(Raw!Z:Z,A382+COUNTIF(Raw!C:C,"H")+COUNTIF(Raw!C:C,"S"))-2000&gt;0,LARGE(Raw!Z:Z,A382+COUNTIF(Raw!C:C,"H")+COUNTIF(Raw!C:C,"S"))-2000,""),""))</f>
        <v/>
      </c>
    </row>
    <row r="383" spans="1:15" x14ac:dyDescent="0.3">
      <c r="A383" s="52">
        <v>380</v>
      </c>
      <c r="B383" s="3" t="str">
        <f t="shared" si="17"/>
        <v/>
      </c>
      <c r="C383" s="52" t="str">
        <f>IF(E383="","",(INDEX(Raw!D:D,MATCH(E383+6000,Raw!Z:Z,0))))</f>
        <v/>
      </c>
      <c r="D383" s="52" t="str">
        <f>IF(E383="","",(INDEX(Raw!A:A,MATCH(E383+6000,Raw!Z:Z,0))))</f>
        <v/>
      </c>
      <c r="E383" s="11" t="str">
        <f>(IFERROR(IF(LARGE(Raw!Z:Z,A383)-6000&gt;0,LARGE(Raw!Z:Z,A383)-6000,""),""))</f>
        <v/>
      </c>
      <c r="G383" s="3" t="str">
        <f t="shared" si="15"/>
        <v/>
      </c>
      <c r="H383" s="52" t="str">
        <f>IF(J383="","",(INDEX(Raw!D:D,MATCH(J383+4000,Raw!Z:Z,0))))</f>
        <v/>
      </c>
      <c r="I383" s="52" t="str">
        <f>IF(J383="","",(INDEX(Raw!A:A,MATCH(J383+4000,Raw!Z:Z,0))))</f>
        <v/>
      </c>
      <c r="J383" s="11" t="str">
        <f>(IFERROR(IF(LARGE(Raw!Z:Z,A383+COUNTIF(Raw!C:C,"H"))-4000&gt;0,LARGE(Raw!Z:Z,A383+COUNTIF(Raw!C:C,"H"))-4000,""),""))</f>
        <v/>
      </c>
      <c r="L383" s="3" t="str">
        <f t="shared" si="16"/>
        <v/>
      </c>
      <c r="M383" s="52" t="str">
        <f>IF(O383="","",(INDEX(Raw!D:D,MATCH(O383+2000,Raw!Z:Z,0))))</f>
        <v/>
      </c>
      <c r="N383" s="52" t="str">
        <f>IF(O383="","",(INDEX(Raw!A:A,MATCH(O383+2000,Raw!Z:Z,0))))</f>
        <v/>
      </c>
      <c r="O383" s="11" t="str">
        <f>(IFERROR(IF(LARGE(Raw!Z:Z,A383+COUNTIF(Raw!C:C,"H")+COUNTIF(Raw!C:C,"S"))-2000&gt;0,LARGE(Raw!Z:Z,A383+COUNTIF(Raw!C:C,"H")+COUNTIF(Raw!C:C,"S"))-2000,""),""))</f>
        <v/>
      </c>
    </row>
    <row r="384" spans="1:15" x14ac:dyDescent="0.3">
      <c r="A384" s="52">
        <v>381</v>
      </c>
      <c r="B384" s="3" t="str">
        <f t="shared" si="17"/>
        <v/>
      </c>
      <c r="C384" s="52" t="str">
        <f>IF(E384="","",(INDEX(Raw!D:D,MATCH(E384+6000,Raw!Z:Z,0))))</f>
        <v/>
      </c>
      <c r="D384" s="52" t="str">
        <f>IF(E384="","",(INDEX(Raw!A:A,MATCH(E384+6000,Raw!Z:Z,0))))</f>
        <v/>
      </c>
      <c r="E384" s="11" t="str">
        <f>(IFERROR(IF(LARGE(Raw!Z:Z,A384)-6000&gt;0,LARGE(Raw!Z:Z,A384)-6000,""),""))</f>
        <v/>
      </c>
      <c r="G384" s="3" t="str">
        <f t="shared" si="15"/>
        <v/>
      </c>
      <c r="H384" s="52" t="str">
        <f>IF(J384="","",(INDEX(Raw!D:D,MATCH(J384+4000,Raw!Z:Z,0))))</f>
        <v/>
      </c>
      <c r="I384" s="52" t="str">
        <f>IF(J384="","",(INDEX(Raw!A:A,MATCH(J384+4000,Raw!Z:Z,0))))</f>
        <v/>
      </c>
      <c r="J384" s="11" t="str">
        <f>(IFERROR(IF(LARGE(Raw!Z:Z,A384+COUNTIF(Raw!C:C,"H"))-4000&gt;0,LARGE(Raw!Z:Z,A384+COUNTIF(Raw!C:C,"H"))-4000,""),""))</f>
        <v/>
      </c>
      <c r="L384" s="3" t="str">
        <f t="shared" si="16"/>
        <v/>
      </c>
      <c r="M384" s="52" t="str">
        <f>IF(O384="","",(INDEX(Raw!D:D,MATCH(O384+2000,Raw!Z:Z,0))))</f>
        <v/>
      </c>
      <c r="N384" s="52" t="str">
        <f>IF(O384="","",(INDEX(Raw!A:A,MATCH(O384+2000,Raw!Z:Z,0))))</f>
        <v/>
      </c>
      <c r="O384" s="11" t="str">
        <f>(IFERROR(IF(LARGE(Raw!Z:Z,A384+COUNTIF(Raw!C:C,"H")+COUNTIF(Raw!C:C,"S"))-2000&gt;0,LARGE(Raw!Z:Z,A384+COUNTIF(Raw!C:C,"H")+COUNTIF(Raw!C:C,"S"))-2000,""),""))</f>
        <v/>
      </c>
    </row>
    <row r="385" spans="1:15" x14ac:dyDescent="0.3">
      <c r="A385" s="52">
        <v>382</v>
      </c>
      <c r="B385" s="3" t="str">
        <f t="shared" si="17"/>
        <v/>
      </c>
      <c r="C385" s="52" t="str">
        <f>IF(E385="","",(INDEX(Raw!D:D,MATCH(E385+6000,Raw!Z:Z,0))))</f>
        <v/>
      </c>
      <c r="D385" s="52" t="str">
        <f>IF(E385="","",(INDEX(Raw!A:A,MATCH(E385+6000,Raw!Z:Z,0))))</f>
        <v/>
      </c>
      <c r="E385" s="11" t="str">
        <f>(IFERROR(IF(LARGE(Raw!Z:Z,A385)-6000&gt;0,LARGE(Raw!Z:Z,A385)-6000,""),""))</f>
        <v/>
      </c>
      <c r="G385" s="3" t="str">
        <f t="shared" si="15"/>
        <v/>
      </c>
      <c r="H385" s="52" t="str">
        <f>IF(J385="","",(INDEX(Raw!D:D,MATCH(J385+4000,Raw!Z:Z,0))))</f>
        <v/>
      </c>
      <c r="I385" s="52" t="str">
        <f>IF(J385="","",(INDEX(Raw!A:A,MATCH(J385+4000,Raw!Z:Z,0))))</f>
        <v/>
      </c>
      <c r="J385" s="11" t="str">
        <f>(IFERROR(IF(LARGE(Raw!Z:Z,A385+COUNTIF(Raw!C:C,"H"))-4000&gt;0,LARGE(Raw!Z:Z,A385+COUNTIF(Raw!C:C,"H"))-4000,""),""))</f>
        <v/>
      </c>
      <c r="L385" s="3" t="str">
        <f t="shared" si="16"/>
        <v/>
      </c>
      <c r="M385" s="52" t="str">
        <f>IF(O385="","",(INDEX(Raw!D:D,MATCH(O385+2000,Raw!Z:Z,0))))</f>
        <v/>
      </c>
      <c r="N385" s="52" t="str">
        <f>IF(O385="","",(INDEX(Raw!A:A,MATCH(O385+2000,Raw!Z:Z,0))))</f>
        <v/>
      </c>
      <c r="O385" s="11" t="str">
        <f>(IFERROR(IF(LARGE(Raw!Z:Z,A385+COUNTIF(Raw!C:C,"H")+COUNTIF(Raw!C:C,"S"))-2000&gt;0,LARGE(Raw!Z:Z,A385+COUNTIF(Raw!C:C,"H")+COUNTIF(Raw!C:C,"S"))-2000,""),""))</f>
        <v/>
      </c>
    </row>
    <row r="386" spans="1:15" x14ac:dyDescent="0.3">
      <c r="A386" s="52">
        <v>383</v>
      </c>
      <c r="B386" s="3" t="str">
        <f t="shared" si="17"/>
        <v/>
      </c>
      <c r="C386" s="52" t="str">
        <f>IF(E386="","",(INDEX(Raw!D:D,MATCH(E386+6000,Raw!Z:Z,0))))</f>
        <v/>
      </c>
      <c r="D386" s="52" t="str">
        <f>IF(E386="","",(INDEX(Raw!A:A,MATCH(E386+6000,Raw!Z:Z,0))))</f>
        <v/>
      </c>
      <c r="E386" s="11" t="str">
        <f>(IFERROR(IF(LARGE(Raw!Z:Z,A386)-6000&gt;0,LARGE(Raw!Z:Z,A386)-6000,""),""))</f>
        <v/>
      </c>
      <c r="G386" s="3" t="str">
        <f t="shared" si="15"/>
        <v/>
      </c>
      <c r="H386" s="52" t="str">
        <f>IF(J386="","",(INDEX(Raw!D:D,MATCH(J386+4000,Raw!Z:Z,0))))</f>
        <v/>
      </c>
      <c r="I386" s="52" t="str">
        <f>IF(J386="","",(INDEX(Raw!A:A,MATCH(J386+4000,Raw!Z:Z,0))))</f>
        <v/>
      </c>
      <c r="J386" s="11" t="str">
        <f>(IFERROR(IF(LARGE(Raw!Z:Z,A386+COUNTIF(Raw!C:C,"H"))-4000&gt;0,LARGE(Raw!Z:Z,A386+COUNTIF(Raw!C:C,"H"))-4000,""),""))</f>
        <v/>
      </c>
      <c r="L386" s="3" t="str">
        <f t="shared" si="16"/>
        <v/>
      </c>
      <c r="M386" s="52" t="str">
        <f>IF(O386="","",(INDEX(Raw!D:D,MATCH(O386+2000,Raw!Z:Z,0))))</f>
        <v/>
      </c>
      <c r="N386" s="52" t="str">
        <f>IF(O386="","",(INDEX(Raw!A:A,MATCH(O386+2000,Raw!Z:Z,0))))</f>
        <v/>
      </c>
      <c r="O386" s="11" t="str">
        <f>(IFERROR(IF(LARGE(Raw!Z:Z,A386+COUNTIF(Raw!C:C,"H")+COUNTIF(Raw!C:C,"S"))-2000&gt;0,LARGE(Raw!Z:Z,A386+COUNTIF(Raw!C:C,"H")+COUNTIF(Raw!C:C,"S"))-2000,""),""))</f>
        <v/>
      </c>
    </row>
    <row r="387" spans="1:15" x14ac:dyDescent="0.3">
      <c r="A387" s="52">
        <v>384</v>
      </c>
      <c r="B387" s="3" t="str">
        <f t="shared" si="17"/>
        <v/>
      </c>
      <c r="C387" s="52" t="str">
        <f>IF(E387="","",(INDEX(Raw!D:D,MATCH(E387+6000,Raw!Z:Z,0))))</f>
        <v/>
      </c>
      <c r="D387" s="52" t="str">
        <f>IF(E387="","",(INDEX(Raw!A:A,MATCH(E387+6000,Raw!Z:Z,0))))</f>
        <v/>
      </c>
      <c r="E387" s="11" t="str">
        <f>(IFERROR(IF(LARGE(Raw!Z:Z,A387)-6000&gt;0,LARGE(Raw!Z:Z,A387)-6000,""),""))</f>
        <v/>
      </c>
      <c r="G387" s="3" t="str">
        <f t="shared" si="15"/>
        <v/>
      </c>
      <c r="H387" s="52" t="str">
        <f>IF(J387="","",(INDEX(Raw!D:D,MATCH(J387+4000,Raw!Z:Z,0))))</f>
        <v/>
      </c>
      <c r="I387" s="52" t="str">
        <f>IF(J387="","",(INDEX(Raw!A:A,MATCH(J387+4000,Raw!Z:Z,0))))</f>
        <v/>
      </c>
      <c r="J387" s="11" t="str">
        <f>(IFERROR(IF(LARGE(Raw!Z:Z,A387+COUNTIF(Raw!C:C,"H"))-4000&gt;0,LARGE(Raw!Z:Z,A387+COUNTIF(Raw!C:C,"H"))-4000,""),""))</f>
        <v/>
      </c>
      <c r="L387" s="3" t="str">
        <f t="shared" si="16"/>
        <v/>
      </c>
      <c r="M387" s="52" t="str">
        <f>IF(O387="","",(INDEX(Raw!D:D,MATCH(O387+2000,Raw!Z:Z,0))))</f>
        <v/>
      </c>
      <c r="N387" s="52" t="str">
        <f>IF(O387="","",(INDEX(Raw!A:A,MATCH(O387+2000,Raw!Z:Z,0))))</f>
        <v/>
      </c>
      <c r="O387" s="11" t="str">
        <f>(IFERROR(IF(LARGE(Raw!Z:Z,A387+COUNTIF(Raw!C:C,"H")+COUNTIF(Raw!C:C,"S"))-2000&gt;0,LARGE(Raw!Z:Z,A387+COUNTIF(Raw!C:C,"H")+COUNTIF(Raw!C:C,"S"))-2000,""),""))</f>
        <v/>
      </c>
    </row>
    <row r="388" spans="1:15" x14ac:dyDescent="0.3">
      <c r="A388" s="52">
        <v>385</v>
      </c>
      <c r="B388" s="3" t="str">
        <f t="shared" si="17"/>
        <v/>
      </c>
      <c r="C388" s="52" t="str">
        <f>IF(E388="","",(INDEX(Raw!D:D,MATCH(E388+6000,Raw!Z:Z,0))))</f>
        <v/>
      </c>
      <c r="D388" s="52" t="str">
        <f>IF(E388="","",(INDEX(Raw!A:A,MATCH(E388+6000,Raw!Z:Z,0))))</f>
        <v/>
      </c>
      <c r="E388" s="11" t="str">
        <f>(IFERROR(IF(LARGE(Raw!Z:Z,A388)-6000&gt;0,LARGE(Raw!Z:Z,A388)-6000,""),""))</f>
        <v/>
      </c>
      <c r="G388" s="3" t="str">
        <f t="shared" si="15"/>
        <v/>
      </c>
      <c r="H388" s="52" t="str">
        <f>IF(J388="","",(INDEX(Raw!D:D,MATCH(J388+4000,Raw!Z:Z,0))))</f>
        <v/>
      </c>
      <c r="I388" s="52" t="str">
        <f>IF(J388="","",(INDEX(Raw!A:A,MATCH(J388+4000,Raw!Z:Z,0))))</f>
        <v/>
      </c>
      <c r="J388" s="11" t="str">
        <f>(IFERROR(IF(LARGE(Raw!Z:Z,A388+COUNTIF(Raw!C:C,"H"))-4000&gt;0,LARGE(Raw!Z:Z,A388+COUNTIF(Raw!C:C,"H"))-4000,""),""))</f>
        <v/>
      </c>
      <c r="L388" s="3" t="str">
        <f t="shared" si="16"/>
        <v/>
      </c>
      <c r="M388" s="52" t="str">
        <f>IF(O388="","",(INDEX(Raw!D:D,MATCH(O388+2000,Raw!Z:Z,0))))</f>
        <v/>
      </c>
      <c r="N388" s="52" t="str">
        <f>IF(O388="","",(INDEX(Raw!A:A,MATCH(O388+2000,Raw!Z:Z,0))))</f>
        <v/>
      </c>
      <c r="O388" s="11" t="str">
        <f>(IFERROR(IF(LARGE(Raw!Z:Z,A388+COUNTIF(Raw!C:C,"H")+COUNTIF(Raw!C:C,"S"))-2000&gt;0,LARGE(Raw!Z:Z,A388+COUNTIF(Raw!C:C,"H")+COUNTIF(Raw!C:C,"S"))-2000,""),""))</f>
        <v/>
      </c>
    </row>
    <row r="389" spans="1:15" x14ac:dyDescent="0.3">
      <c r="A389" s="52">
        <v>386</v>
      </c>
      <c r="B389" s="3" t="str">
        <f t="shared" si="17"/>
        <v/>
      </c>
      <c r="C389" s="52" t="str">
        <f>IF(E389="","",(INDEX(Raw!D:D,MATCH(E389+6000,Raw!Z:Z,0))))</f>
        <v/>
      </c>
      <c r="D389" s="52" t="str">
        <f>IF(E389="","",(INDEX(Raw!A:A,MATCH(E389+6000,Raw!Z:Z,0))))</f>
        <v/>
      </c>
      <c r="E389" s="11" t="str">
        <f>(IFERROR(IF(LARGE(Raw!Z:Z,A389)-6000&gt;0,LARGE(Raw!Z:Z,A389)-6000,""),""))</f>
        <v/>
      </c>
      <c r="G389" s="3" t="str">
        <f t="shared" ref="G389:G452" si="18">IFERROR(IF(ROUND(J389,3)=ROUND(J388,3),G388,G388+1),"")</f>
        <v/>
      </c>
      <c r="H389" s="52" t="str">
        <f>IF(J389="","",(INDEX(Raw!D:D,MATCH(J389+4000,Raw!Z:Z,0))))</f>
        <v/>
      </c>
      <c r="I389" s="52" t="str">
        <f>IF(J389="","",(INDEX(Raw!A:A,MATCH(J389+4000,Raw!Z:Z,0))))</f>
        <v/>
      </c>
      <c r="J389" s="11" t="str">
        <f>(IFERROR(IF(LARGE(Raw!Z:Z,A389+COUNTIF(Raw!C:C,"H"))-4000&gt;0,LARGE(Raw!Z:Z,A389+COUNTIF(Raw!C:C,"H"))-4000,""),""))</f>
        <v/>
      </c>
      <c r="L389" s="3" t="str">
        <f t="shared" ref="L389:L452" si="19">IFERROR(IF(ROUND(O389,3)=ROUND(O388,3),L388,L388+1),"")</f>
        <v/>
      </c>
      <c r="M389" s="52" t="str">
        <f>IF(O389="","",(INDEX(Raw!D:D,MATCH(O389+2000,Raw!Z:Z,0))))</f>
        <v/>
      </c>
      <c r="N389" s="52" t="str">
        <f>IF(O389="","",(INDEX(Raw!A:A,MATCH(O389+2000,Raw!Z:Z,0))))</f>
        <v/>
      </c>
      <c r="O389" s="11" t="str">
        <f>(IFERROR(IF(LARGE(Raw!Z:Z,A389+COUNTIF(Raw!C:C,"H")+COUNTIF(Raw!C:C,"S"))-2000&gt;0,LARGE(Raw!Z:Z,A389+COUNTIF(Raw!C:C,"H")+COUNTIF(Raw!C:C,"S"))-2000,""),""))</f>
        <v/>
      </c>
    </row>
    <row r="390" spans="1:15" x14ac:dyDescent="0.3">
      <c r="A390" s="52">
        <v>387</v>
      </c>
      <c r="B390" s="3" t="str">
        <f t="shared" ref="B390:B453" si="20">IFERROR(IF(ROUND(E390,3)=ROUND(E389,3),B389,B389+1),"")</f>
        <v/>
      </c>
      <c r="C390" s="52" t="str">
        <f>IF(E390="","",(INDEX(Raw!D:D,MATCH(E390+6000,Raw!Z:Z,0))))</f>
        <v/>
      </c>
      <c r="D390" s="52" t="str">
        <f>IF(E390="","",(INDEX(Raw!A:A,MATCH(E390+6000,Raw!Z:Z,0))))</f>
        <v/>
      </c>
      <c r="E390" s="11" t="str">
        <f>(IFERROR(IF(LARGE(Raw!Z:Z,A390)-6000&gt;0,LARGE(Raw!Z:Z,A390)-6000,""),""))</f>
        <v/>
      </c>
      <c r="G390" s="3" t="str">
        <f t="shared" si="18"/>
        <v/>
      </c>
      <c r="H390" s="52" t="str">
        <f>IF(J390="","",(INDEX(Raw!D:D,MATCH(J390+4000,Raw!Z:Z,0))))</f>
        <v/>
      </c>
      <c r="I390" s="52" t="str">
        <f>IF(J390="","",(INDEX(Raw!A:A,MATCH(J390+4000,Raw!Z:Z,0))))</f>
        <v/>
      </c>
      <c r="J390" s="11" t="str">
        <f>(IFERROR(IF(LARGE(Raw!Z:Z,A390+COUNTIF(Raw!C:C,"H"))-4000&gt;0,LARGE(Raw!Z:Z,A390+COUNTIF(Raw!C:C,"H"))-4000,""),""))</f>
        <v/>
      </c>
      <c r="L390" s="3" t="str">
        <f t="shared" si="19"/>
        <v/>
      </c>
      <c r="M390" s="52" t="str">
        <f>IF(O390="","",(INDEX(Raw!D:D,MATCH(O390+2000,Raw!Z:Z,0))))</f>
        <v/>
      </c>
      <c r="N390" s="52" t="str">
        <f>IF(O390="","",(INDEX(Raw!A:A,MATCH(O390+2000,Raw!Z:Z,0))))</f>
        <v/>
      </c>
      <c r="O390" s="11" t="str">
        <f>(IFERROR(IF(LARGE(Raw!Z:Z,A390+COUNTIF(Raw!C:C,"H")+COUNTIF(Raw!C:C,"S"))-2000&gt;0,LARGE(Raw!Z:Z,A390+COUNTIF(Raw!C:C,"H")+COUNTIF(Raw!C:C,"S"))-2000,""),""))</f>
        <v/>
      </c>
    </row>
    <row r="391" spans="1:15" x14ac:dyDescent="0.3">
      <c r="A391" s="52">
        <v>388</v>
      </c>
      <c r="B391" s="3" t="str">
        <f t="shared" si="20"/>
        <v/>
      </c>
      <c r="C391" s="52" t="str">
        <f>IF(E391="","",(INDEX(Raw!D:D,MATCH(E391+6000,Raw!Z:Z,0))))</f>
        <v/>
      </c>
      <c r="D391" s="52" t="str">
        <f>IF(E391="","",(INDEX(Raw!A:A,MATCH(E391+6000,Raw!Z:Z,0))))</f>
        <v/>
      </c>
      <c r="E391" s="11" t="str">
        <f>(IFERROR(IF(LARGE(Raw!Z:Z,A391)-6000&gt;0,LARGE(Raw!Z:Z,A391)-6000,""),""))</f>
        <v/>
      </c>
      <c r="G391" s="3" t="str">
        <f t="shared" si="18"/>
        <v/>
      </c>
      <c r="H391" s="52" t="str">
        <f>IF(J391="","",(INDEX(Raw!D:D,MATCH(J391+4000,Raw!Z:Z,0))))</f>
        <v/>
      </c>
      <c r="I391" s="52" t="str">
        <f>IF(J391="","",(INDEX(Raw!A:A,MATCH(J391+4000,Raw!Z:Z,0))))</f>
        <v/>
      </c>
      <c r="J391" s="11" t="str">
        <f>(IFERROR(IF(LARGE(Raw!Z:Z,A391+COUNTIF(Raw!C:C,"H"))-4000&gt;0,LARGE(Raw!Z:Z,A391+COUNTIF(Raw!C:C,"H"))-4000,""),""))</f>
        <v/>
      </c>
      <c r="L391" s="3" t="str">
        <f t="shared" si="19"/>
        <v/>
      </c>
      <c r="M391" s="52" t="str">
        <f>IF(O391="","",(INDEX(Raw!D:D,MATCH(O391+2000,Raw!Z:Z,0))))</f>
        <v/>
      </c>
      <c r="N391" s="52" t="str">
        <f>IF(O391="","",(INDEX(Raw!A:A,MATCH(O391+2000,Raw!Z:Z,0))))</f>
        <v/>
      </c>
      <c r="O391" s="11" t="str">
        <f>(IFERROR(IF(LARGE(Raw!Z:Z,A391+COUNTIF(Raw!C:C,"H")+COUNTIF(Raw!C:C,"S"))-2000&gt;0,LARGE(Raw!Z:Z,A391+COUNTIF(Raw!C:C,"H")+COUNTIF(Raw!C:C,"S"))-2000,""),""))</f>
        <v/>
      </c>
    </row>
    <row r="392" spans="1:15" x14ac:dyDescent="0.3">
      <c r="A392" s="52">
        <v>389</v>
      </c>
      <c r="B392" s="3" t="str">
        <f t="shared" si="20"/>
        <v/>
      </c>
      <c r="C392" s="52" t="str">
        <f>IF(E392="","",(INDEX(Raw!D:D,MATCH(E392+6000,Raw!Z:Z,0))))</f>
        <v/>
      </c>
      <c r="D392" s="52" t="str">
        <f>IF(E392="","",(INDEX(Raw!A:A,MATCH(E392+6000,Raw!Z:Z,0))))</f>
        <v/>
      </c>
      <c r="E392" s="11" t="str">
        <f>(IFERROR(IF(LARGE(Raw!Z:Z,A392)-6000&gt;0,LARGE(Raw!Z:Z,A392)-6000,""),""))</f>
        <v/>
      </c>
      <c r="G392" s="3" t="str">
        <f t="shared" si="18"/>
        <v/>
      </c>
      <c r="H392" s="52" t="str">
        <f>IF(J392="","",(INDEX(Raw!D:D,MATCH(J392+4000,Raw!Z:Z,0))))</f>
        <v/>
      </c>
      <c r="I392" s="52" t="str">
        <f>IF(J392="","",(INDEX(Raw!A:A,MATCH(J392+4000,Raw!Z:Z,0))))</f>
        <v/>
      </c>
      <c r="J392" s="11" t="str">
        <f>(IFERROR(IF(LARGE(Raw!Z:Z,A392+COUNTIF(Raw!C:C,"H"))-4000&gt;0,LARGE(Raw!Z:Z,A392+COUNTIF(Raw!C:C,"H"))-4000,""),""))</f>
        <v/>
      </c>
      <c r="L392" s="3" t="str">
        <f t="shared" si="19"/>
        <v/>
      </c>
      <c r="M392" s="52" t="str">
        <f>IF(O392="","",(INDEX(Raw!D:D,MATCH(O392+2000,Raw!Z:Z,0))))</f>
        <v/>
      </c>
      <c r="N392" s="52" t="str">
        <f>IF(O392="","",(INDEX(Raw!A:A,MATCH(O392+2000,Raw!Z:Z,0))))</f>
        <v/>
      </c>
      <c r="O392" s="11" t="str">
        <f>(IFERROR(IF(LARGE(Raw!Z:Z,A392+COUNTIF(Raw!C:C,"H")+COUNTIF(Raw!C:C,"S"))-2000&gt;0,LARGE(Raw!Z:Z,A392+COUNTIF(Raw!C:C,"H")+COUNTIF(Raw!C:C,"S"))-2000,""),""))</f>
        <v/>
      </c>
    </row>
    <row r="393" spans="1:15" x14ac:dyDescent="0.3">
      <c r="A393" s="52">
        <v>390</v>
      </c>
      <c r="B393" s="3" t="str">
        <f t="shared" si="20"/>
        <v/>
      </c>
      <c r="C393" s="52" t="str">
        <f>IF(E393="","",(INDEX(Raw!D:D,MATCH(E393+6000,Raw!Z:Z,0))))</f>
        <v/>
      </c>
      <c r="D393" s="52" t="str">
        <f>IF(E393="","",(INDEX(Raw!A:A,MATCH(E393+6000,Raw!Z:Z,0))))</f>
        <v/>
      </c>
      <c r="E393" s="11" t="str">
        <f>(IFERROR(IF(LARGE(Raw!Z:Z,A393)-6000&gt;0,LARGE(Raw!Z:Z,A393)-6000,""),""))</f>
        <v/>
      </c>
      <c r="G393" s="3" t="str">
        <f t="shared" si="18"/>
        <v/>
      </c>
      <c r="H393" s="52" t="str">
        <f>IF(J393="","",(INDEX(Raw!D:D,MATCH(J393+4000,Raw!Z:Z,0))))</f>
        <v/>
      </c>
      <c r="I393" s="52" t="str">
        <f>IF(J393="","",(INDEX(Raw!A:A,MATCH(J393+4000,Raw!Z:Z,0))))</f>
        <v/>
      </c>
      <c r="J393" s="11" t="str">
        <f>(IFERROR(IF(LARGE(Raw!Z:Z,A393+COUNTIF(Raw!C:C,"H"))-4000&gt;0,LARGE(Raw!Z:Z,A393+COUNTIF(Raw!C:C,"H"))-4000,""),""))</f>
        <v/>
      </c>
      <c r="L393" s="3" t="str">
        <f t="shared" si="19"/>
        <v/>
      </c>
      <c r="M393" s="52" t="str">
        <f>IF(O393="","",(INDEX(Raw!D:D,MATCH(O393+2000,Raw!Z:Z,0))))</f>
        <v/>
      </c>
      <c r="N393" s="52" t="str">
        <f>IF(O393="","",(INDEX(Raw!A:A,MATCH(O393+2000,Raw!Z:Z,0))))</f>
        <v/>
      </c>
      <c r="O393" s="11" t="str">
        <f>(IFERROR(IF(LARGE(Raw!Z:Z,A393+COUNTIF(Raw!C:C,"H")+COUNTIF(Raw!C:C,"S"))-2000&gt;0,LARGE(Raw!Z:Z,A393+COUNTIF(Raw!C:C,"H")+COUNTIF(Raw!C:C,"S"))-2000,""),""))</f>
        <v/>
      </c>
    </row>
    <row r="394" spans="1:15" x14ac:dyDescent="0.3">
      <c r="A394" s="52">
        <v>391</v>
      </c>
      <c r="B394" s="3" t="str">
        <f t="shared" si="20"/>
        <v/>
      </c>
      <c r="C394" s="52" t="str">
        <f>IF(E394="","",(INDEX(Raw!D:D,MATCH(E394+6000,Raw!Z:Z,0))))</f>
        <v/>
      </c>
      <c r="D394" s="52" t="str">
        <f>IF(E394="","",(INDEX(Raw!A:A,MATCH(E394+6000,Raw!Z:Z,0))))</f>
        <v/>
      </c>
      <c r="E394" s="11" t="str">
        <f>(IFERROR(IF(LARGE(Raw!Z:Z,A394)-6000&gt;0,LARGE(Raw!Z:Z,A394)-6000,""),""))</f>
        <v/>
      </c>
      <c r="G394" s="3" t="str">
        <f t="shared" si="18"/>
        <v/>
      </c>
      <c r="H394" s="52" t="str">
        <f>IF(J394="","",(INDEX(Raw!D:D,MATCH(J394+4000,Raw!Z:Z,0))))</f>
        <v/>
      </c>
      <c r="I394" s="52" t="str">
        <f>IF(J394="","",(INDEX(Raw!A:A,MATCH(J394+4000,Raw!Z:Z,0))))</f>
        <v/>
      </c>
      <c r="J394" s="11" t="str">
        <f>(IFERROR(IF(LARGE(Raw!Z:Z,A394+COUNTIF(Raw!C:C,"H"))-4000&gt;0,LARGE(Raw!Z:Z,A394+COUNTIF(Raw!C:C,"H"))-4000,""),""))</f>
        <v/>
      </c>
      <c r="L394" s="3" t="str">
        <f t="shared" si="19"/>
        <v/>
      </c>
      <c r="M394" s="52" t="str">
        <f>IF(O394="","",(INDEX(Raw!D:D,MATCH(O394+2000,Raw!Z:Z,0))))</f>
        <v/>
      </c>
      <c r="N394" s="52" t="str">
        <f>IF(O394="","",(INDEX(Raw!A:A,MATCH(O394+2000,Raw!Z:Z,0))))</f>
        <v/>
      </c>
      <c r="O394" s="11" t="str">
        <f>(IFERROR(IF(LARGE(Raw!Z:Z,A394+COUNTIF(Raw!C:C,"H")+COUNTIF(Raw!C:C,"S"))-2000&gt;0,LARGE(Raw!Z:Z,A394+COUNTIF(Raw!C:C,"H")+COUNTIF(Raw!C:C,"S"))-2000,""),""))</f>
        <v/>
      </c>
    </row>
    <row r="395" spans="1:15" x14ac:dyDescent="0.3">
      <c r="A395" s="52">
        <v>392</v>
      </c>
      <c r="B395" s="3" t="str">
        <f t="shared" si="20"/>
        <v/>
      </c>
      <c r="C395" s="52" t="str">
        <f>IF(E395="","",(INDEX(Raw!D:D,MATCH(E395+6000,Raw!Z:Z,0))))</f>
        <v/>
      </c>
      <c r="D395" s="52" t="str">
        <f>IF(E395="","",(INDEX(Raw!A:A,MATCH(E395+6000,Raw!Z:Z,0))))</f>
        <v/>
      </c>
      <c r="E395" s="11" t="str">
        <f>(IFERROR(IF(LARGE(Raw!Z:Z,A395)-6000&gt;0,LARGE(Raw!Z:Z,A395)-6000,""),""))</f>
        <v/>
      </c>
      <c r="G395" s="3" t="str">
        <f t="shared" si="18"/>
        <v/>
      </c>
      <c r="H395" s="52" t="str">
        <f>IF(J395="","",(INDEX(Raw!D:D,MATCH(J395+4000,Raw!Z:Z,0))))</f>
        <v/>
      </c>
      <c r="I395" s="52" t="str">
        <f>IF(J395="","",(INDEX(Raw!A:A,MATCH(J395+4000,Raw!Z:Z,0))))</f>
        <v/>
      </c>
      <c r="J395" s="11" t="str">
        <f>(IFERROR(IF(LARGE(Raw!Z:Z,A395+COUNTIF(Raw!C:C,"H"))-4000&gt;0,LARGE(Raw!Z:Z,A395+COUNTIF(Raw!C:C,"H"))-4000,""),""))</f>
        <v/>
      </c>
      <c r="L395" s="3" t="str">
        <f t="shared" si="19"/>
        <v/>
      </c>
      <c r="M395" s="52" t="str">
        <f>IF(O395="","",(INDEX(Raw!D:D,MATCH(O395+2000,Raw!Z:Z,0))))</f>
        <v/>
      </c>
      <c r="N395" s="52" t="str">
        <f>IF(O395="","",(INDEX(Raw!A:A,MATCH(O395+2000,Raw!Z:Z,0))))</f>
        <v/>
      </c>
      <c r="O395" s="11" t="str">
        <f>(IFERROR(IF(LARGE(Raw!Z:Z,A395+COUNTIF(Raw!C:C,"H")+COUNTIF(Raw!C:C,"S"))-2000&gt;0,LARGE(Raw!Z:Z,A395+COUNTIF(Raw!C:C,"H")+COUNTIF(Raw!C:C,"S"))-2000,""),""))</f>
        <v/>
      </c>
    </row>
    <row r="396" spans="1:15" x14ac:dyDescent="0.3">
      <c r="A396" s="52">
        <v>393</v>
      </c>
      <c r="B396" s="3" t="str">
        <f t="shared" si="20"/>
        <v/>
      </c>
      <c r="C396" s="52" t="str">
        <f>IF(E396="","",(INDEX(Raw!D:D,MATCH(E396+6000,Raw!Z:Z,0))))</f>
        <v/>
      </c>
      <c r="D396" s="52" t="str">
        <f>IF(E396="","",(INDEX(Raw!A:A,MATCH(E396+6000,Raw!Z:Z,0))))</f>
        <v/>
      </c>
      <c r="E396" s="11" t="str">
        <f>(IFERROR(IF(LARGE(Raw!Z:Z,A396)-6000&gt;0,LARGE(Raw!Z:Z,A396)-6000,""),""))</f>
        <v/>
      </c>
      <c r="G396" s="3" t="str">
        <f t="shared" si="18"/>
        <v/>
      </c>
      <c r="H396" s="52" t="str">
        <f>IF(J396="","",(INDEX(Raw!D:D,MATCH(J396+4000,Raw!Z:Z,0))))</f>
        <v/>
      </c>
      <c r="I396" s="52" t="str">
        <f>IF(J396="","",(INDEX(Raw!A:A,MATCH(J396+4000,Raw!Z:Z,0))))</f>
        <v/>
      </c>
      <c r="J396" s="11" t="str">
        <f>(IFERROR(IF(LARGE(Raw!Z:Z,A396+COUNTIF(Raw!C:C,"H"))-4000&gt;0,LARGE(Raw!Z:Z,A396+COUNTIF(Raw!C:C,"H"))-4000,""),""))</f>
        <v/>
      </c>
      <c r="L396" s="3" t="str">
        <f t="shared" si="19"/>
        <v/>
      </c>
      <c r="M396" s="52" t="str">
        <f>IF(O396="","",(INDEX(Raw!D:D,MATCH(O396+2000,Raw!Z:Z,0))))</f>
        <v/>
      </c>
      <c r="N396" s="52" t="str">
        <f>IF(O396="","",(INDEX(Raw!A:A,MATCH(O396+2000,Raw!Z:Z,0))))</f>
        <v/>
      </c>
      <c r="O396" s="11" t="str">
        <f>(IFERROR(IF(LARGE(Raw!Z:Z,A396+COUNTIF(Raw!C:C,"H")+COUNTIF(Raw!C:C,"S"))-2000&gt;0,LARGE(Raw!Z:Z,A396+COUNTIF(Raw!C:C,"H")+COUNTIF(Raw!C:C,"S"))-2000,""),""))</f>
        <v/>
      </c>
    </row>
    <row r="397" spans="1:15" x14ac:dyDescent="0.3">
      <c r="A397" s="52">
        <v>394</v>
      </c>
      <c r="B397" s="3" t="str">
        <f t="shared" si="20"/>
        <v/>
      </c>
      <c r="C397" s="52" t="str">
        <f>IF(E397="","",(INDEX(Raw!D:D,MATCH(E397+6000,Raw!Z:Z,0))))</f>
        <v/>
      </c>
      <c r="D397" s="52" t="str">
        <f>IF(E397="","",(INDEX(Raw!A:A,MATCH(E397+6000,Raw!Z:Z,0))))</f>
        <v/>
      </c>
      <c r="E397" s="11" t="str">
        <f>(IFERROR(IF(LARGE(Raw!Z:Z,A397)-6000&gt;0,LARGE(Raw!Z:Z,A397)-6000,""),""))</f>
        <v/>
      </c>
      <c r="G397" s="3" t="str">
        <f t="shared" si="18"/>
        <v/>
      </c>
      <c r="H397" s="52" t="str">
        <f>IF(J397="","",(INDEX(Raw!D:D,MATCH(J397+4000,Raw!Z:Z,0))))</f>
        <v/>
      </c>
      <c r="I397" s="52" t="str">
        <f>IF(J397="","",(INDEX(Raw!A:A,MATCH(J397+4000,Raw!Z:Z,0))))</f>
        <v/>
      </c>
      <c r="J397" s="11" t="str">
        <f>(IFERROR(IF(LARGE(Raw!Z:Z,A397+COUNTIF(Raw!C:C,"H"))-4000&gt;0,LARGE(Raw!Z:Z,A397+COUNTIF(Raw!C:C,"H"))-4000,""),""))</f>
        <v/>
      </c>
      <c r="L397" s="3" t="str">
        <f t="shared" si="19"/>
        <v/>
      </c>
      <c r="M397" s="52" t="str">
        <f>IF(O397="","",(INDEX(Raw!D:D,MATCH(O397+2000,Raw!Z:Z,0))))</f>
        <v/>
      </c>
      <c r="N397" s="52" t="str">
        <f>IF(O397="","",(INDEX(Raw!A:A,MATCH(O397+2000,Raw!Z:Z,0))))</f>
        <v/>
      </c>
      <c r="O397" s="11" t="str">
        <f>(IFERROR(IF(LARGE(Raw!Z:Z,A397+COUNTIF(Raw!C:C,"H")+COUNTIF(Raw!C:C,"S"))-2000&gt;0,LARGE(Raw!Z:Z,A397+COUNTIF(Raw!C:C,"H")+COUNTIF(Raw!C:C,"S"))-2000,""),""))</f>
        <v/>
      </c>
    </row>
    <row r="398" spans="1:15" x14ac:dyDescent="0.3">
      <c r="A398" s="52">
        <v>395</v>
      </c>
      <c r="B398" s="3" t="str">
        <f t="shared" si="20"/>
        <v/>
      </c>
      <c r="C398" s="52" t="str">
        <f>IF(E398="","",(INDEX(Raw!D:D,MATCH(E398+6000,Raw!Z:Z,0))))</f>
        <v/>
      </c>
      <c r="D398" s="52" t="str">
        <f>IF(E398="","",(INDEX(Raw!A:A,MATCH(E398+6000,Raw!Z:Z,0))))</f>
        <v/>
      </c>
      <c r="E398" s="11" t="str">
        <f>(IFERROR(IF(LARGE(Raw!Z:Z,A398)-6000&gt;0,LARGE(Raw!Z:Z,A398)-6000,""),""))</f>
        <v/>
      </c>
      <c r="G398" s="3" t="str">
        <f t="shared" si="18"/>
        <v/>
      </c>
      <c r="H398" s="52" t="str">
        <f>IF(J398="","",(INDEX(Raw!D:D,MATCH(J398+4000,Raw!Z:Z,0))))</f>
        <v/>
      </c>
      <c r="I398" s="52" t="str">
        <f>IF(J398="","",(INDEX(Raw!A:A,MATCH(J398+4000,Raw!Z:Z,0))))</f>
        <v/>
      </c>
      <c r="J398" s="11" t="str">
        <f>(IFERROR(IF(LARGE(Raw!Z:Z,A398+COUNTIF(Raw!C:C,"H"))-4000&gt;0,LARGE(Raw!Z:Z,A398+COUNTIF(Raw!C:C,"H"))-4000,""),""))</f>
        <v/>
      </c>
      <c r="L398" s="3" t="str">
        <f t="shared" si="19"/>
        <v/>
      </c>
      <c r="M398" s="52" t="str">
        <f>IF(O398="","",(INDEX(Raw!D:D,MATCH(O398+2000,Raw!Z:Z,0))))</f>
        <v/>
      </c>
      <c r="N398" s="52" t="str">
        <f>IF(O398="","",(INDEX(Raw!A:A,MATCH(O398+2000,Raw!Z:Z,0))))</f>
        <v/>
      </c>
      <c r="O398" s="11" t="str">
        <f>(IFERROR(IF(LARGE(Raw!Z:Z,A398+COUNTIF(Raw!C:C,"H")+COUNTIF(Raw!C:C,"S"))-2000&gt;0,LARGE(Raw!Z:Z,A398+COUNTIF(Raw!C:C,"H")+COUNTIF(Raw!C:C,"S"))-2000,""),""))</f>
        <v/>
      </c>
    </row>
    <row r="399" spans="1:15" x14ac:dyDescent="0.3">
      <c r="A399" s="52">
        <v>396</v>
      </c>
      <c r="B399" s="3" t="str">
        <f t="shared" si="20"/>
        <v/>
      </c>
      <c r="C399" s="52" t="str">
        <f>IF(E399="","",(INDEX(Raw!D:D,MATCH(E399+6000,Raw!Z:Z,0))))</f>
        <v/>
      </c>
      <c r="D399" s="52" t="str">
        <f>IF(E399="","",(INDEX(Raw!A:A,MATCH(E399+6000,Raw!Z:Z,0))))</f>
        <v/>
      </c>
      <c r="E399" s="11" t="str">
        <f>(IFERROR(IF(LARGE(Raw!Z:Z,A399)-6000&gt;0,LARGE(Raw!Z:Z,A399)-6000,""),""))</f>
        <v/>
      </c>
      <c r="G399" s="3" t="str">
        <f t="shared" si="18"/>
        <v/>
      </c>
      <c r="H399" s="52" t="str">
        <f>IF(J399="","",(INDEX(Raw!D:D,MATCH(J399+4000,Raw!Z:Z,0))))</f>
        <v/>
      </c>
      <c r="I399" s="52" t="str">
        <f>IF(J399="","",(INDEX(Raw!A:A,MATCH(J399+4000,Raw!Z:Z,0))))</f>
        <v/>
      </c>
      <c r="J399" s="11" t="str">
        <f>(IFERROR(IF(LARGE(Raw!Z:Z,A399+COUNTIF(Raw!C:C,"H"))-4000&gt;0,LARGE(Raw!Z:Z,A399+COUNTIF(Raw!C:C,"H"))-4000,""),""))</f>
        <v/>
      </c>
      <c r="L399" s="3" t="str">
        <f t="shared" si="19"/>
        <v/>
      </c>
      <c r="M399" s="52" t="str">
        <f>IF(O399="","",(INDEX(Raw!D:D,MATCH(O399+2000,Raw!Z:Z,0))))</f>
        <v/>
      </c>
      <c r="N399" s="52" t="str">
        <f>IF(O399="","",(INDEX(Raw!A:A,MATCH(O399+2000,Raw!Z:Z,0))))</f>
        <v/>
      </c>
      <c r="O399" s="11" t="str">
        <f>(IFERROR(IF(LARGE(Raw!Z:Z,A399+COUNTIF(Raw!C:C,"H")+COUNTIF(Raw!C:C,"S"))-2000&gt;0,LARGE(Raw!Z:Z,A399+COUNTIF(Raw!C:C,"H")+COUNTIF(Raw!C:C,"S"))-2000,""),""))</f>
        <v/>
      </c>
    </row>
    <row r="400" spans="1:15" x14ac:dyDescent="0.3">
      <c r="A400" s="52">
        <v>397</v>
      </c>
      <c r="B400" s="3" t="str">
        <f t="shared" si="20"/>
        <v/>
      </c>
      <c r="C400" s="52" t="str">
        <f>IF(E400="","",(INDEX(Raw!D:D,MATCH(E400+6000,Raw!Z:Z,0))))</f>
        <v/>
      </c>
      <c r="D400" s="52" t="str">
        <f>IF(E400="","",(INDEX(Raw!A:A,MATCH(E400+6000,Raw!Z:Z,0))))</f>
        <v/>
      </c>
      <c r="E400" s="11" t="str">
        <f>(IFERROR(IF(LARGE(Raw!Z:Z,A400)-6000&gt;0,LARGE(Raw!Z:Z,A400)-6000,""),""))</f>
        <v/>
      </c>
      <c r="G400" s="3" t="str">
        <f t="shared" si="18"/>
        <v/>
      </c>
      <c r="H400" s="52" t="str">
        <f>IF(J400="","",(INDEX(Raw!D:D,MATCH(J400+4000,Raw!Z:Z,0))))</f>
        <v/>
      </c>
      <c r="I400" s="52" t="str">
        <f>IF(J400="","",(INDEX(Raw!A:A,MATCH(J400+4000,Raw!Z:Z,0))))</f>
        <v/>
      </c>
      <c r="J400" s="11" t="str">
        <f>(IFERROR(IF(LARGE(Raw!Z:Z,A400+COUNTIF(Raw!C:C,"H"))-4000&gt;0,LARGE(Raw!Z:Z,A400+COUNTIF(Raw!C:C,"H"))-4000,""),""))</f>
        <v/>
      </c>
      <c r="L400" s="3" t="str">
        <f t="shared" si="19"/>
        <v/>
      </c>
      <c r="M400" s="52" t="str">
        <f>IF(O400="","",(INDEX(Raw!D:D,MATCH(O400+2000,Raw!Z:Z,0))))</f>
        <v/>
      </c>
      <c r="N400" s="52" t="str">
        <f>IF(O400="","",(INDEX(Raw!A:A,MATCH(O400+2000,Raw!Z:Z,0))))</f>
        <v/>
      </c>
      <c r="O400" s="11" t="str">
        <f>(IFERROR(IF(LARGE(Raw!Z:Z,A400+COUNTIF(Raw!C:C,"H")+COUNTIF(Raw!C:C,"S"))-2000&gt;0,LARGE(Raw!Z:Z,A400+COUNTIF(Raw!C:C,"H")+COUNTIF(Raw!C:C,"S"))-2000,""),""))</f>
        <v/>
      </c>
    </row>
    <row r="401" spans="1:15" x14ac:dyDescent="0.3">
      <c r="A401" s="52">
        <v>398</v>
      </c>
      <c r="B401" s="3" t="str">
        <f t="shared" si="20"/>
        <v/>
      </c>
      <c r="C401" s="52" t="str">
        <f>IF(E401="","",(INDEX(Raw!D:D,MATCH(E401+6000,Raw!Z:Z,0))))</f>
        <v/>
      </c>
      <c r="D401" s="52" t="str">
        <f>IF(E401="","",(INDEX(Raw!A:A,MATCH(E401+6000,Raw!Z:Z,0))))</f>
        <v/>
      </c>
      <c r="E401" s="11" t="str">
        <f>(IFERROR(IF(LARGE(Raw!Z:Z,A401)-6000&gt;0,LARGE(Raw!Z:Z,A401)-6000,""),""))</f>
        <v/>
      </c>
      <c r="G401" s="3" t="str">
        <f t="shared" si="18"/>
        <v/>
      </c>
      <c r="H401" s="52" t="str">
        <f>IF(J401="","",(INDEX(Raw!D:D,MATCH(J401+4000,Raw!Z:Z,0))))</f>
        <v/>
      </c>
      <c r="I401" s="52" t="str">
        <f>IF(J401="","",(INDEX(Raw!A:A,MATCH(J401+4000,Raw!Z:Z,0))))</f>
        <v/>
      </c>
      <c r="J401" s="11" t="str">
        <f>(IFERROR(IF(LARGE(Raw!Z:Z,A401+COUNTIF(Raw!C:C,"H"))-4000&gt;0,LARGE(Raw!Z:Z,A401+COUNTIF(Raw!C:C,"H"))-4000,""),""))</f>
        <v/>
      </c>
      <c r="L401" s="3" t="str">
        <f t="shared" si="19"/>
        <v/>
      </c>
      <c r="M401" s="52" t="str">
        <f>IF(O401="","",(INDEX(Raw!D:D,MATCH(O401+2000,Raw!Z:Z,0))))</f>
        <v/>
      </c>
      <c r="N401" s="52" t="str">
        <f>IF(O401="","",(INDEX(Raw!A:A,MATCH(O401+2000,Raw!Z:Z,0))))</f>
        <v/>
      </c>
      <c r="O401" s="11" t="str">
        <f>(IFERROR(IF(LARGE(Raw!Z:Z,A401+COUNTIF(Raw!C:C,"H")+COUNTIF(Raw!C:C,"S"))-2000&gt;0,LARGE(Raw!Z:Z,A401+COUNTIF(Raw!C:C,"H")+COUNTIF(Raw!C:C,"S"))-2000,""),""))</f>
        <v/>
      </c>
    </row>
    <row r="402" spans="1:15" x14ac:dyDescent="0.3">
      <c r="A402" s="52">
        <v>399</v>
      </c>
      <c r="B402" s="3" t="str">
        <f t="shared" si="20"/>
        <v/>
      </c>
      <c r="C402" s="52" t="str">
        <f>IF(E402="","",(INDEX(Raw!D:D,MATCH(E402+6000,Raw!Z:Z,0))))</f>
        <v/>
      </c>
      <c r="D402" s="52" t="str">
        <f>IF(E402="","",(INDEX(Raw!A:A,MATCH(E402+6000,Raw!Z:Z,0))))</f>
        <v/>
      </c>
      <c r="E402" s="11" t="str">
        <f>(IFERROR(IF(LARGE(Raw!Z:Z,A402)-6000&gt;0,LARGE(Raw!Z:Z,A402)-6000,""),""))</f>
        <v/>
      </c>
      <c r="G402" s="3" t="str">
        <f t="shared" si="18"/>
        <v/>
      </c>
      <c r="H402" s="52" t="str">
        <f>IF(J402="","",(INDEX(Raw!D:D,MATCH(J402+4000,Raw!Z:Z,0))))</f>
        <v/>
      </c>
      <c r="I402" s="52" t="str">
        <f>IF(J402="","",(INDEX(Raw!A:A,MATCH(J402+4000,Raw!Z:Z,0))))</f>
        <v/>
      </c>
      <c r="J402" s="11" t="str">
        <f>(IFERROR(IF(LARGE(Raw!Z:Z,A402+COUNTIF(Raw!C:C,"H"))-4000&gt;0,LARGE(Raw!Z:Z,A402+COUNTIF(Raw!C:C,"H"))-4000,""),""))</f>
        <v/>
      </c>
      <c r="L402" s="3" t="str">
        <f t="shared" si="19"/>
        <v/>
      </c>
      <c r="M402" s="52" t="str">
        <f>IF(O402="","",(INDEX(Raw!D:D,MATCH(O402+2000,Raw!Z:Z,0))))</f>
        <v/>
      </c>
      <c r="N402" s="52" t="str">
        <f>IF(O402="","",(INDEX(Raw!A:A,MATCH(O402+2000,Raw!Z:Z,0))))</f>
        <v/>
      </c>
      <c r="O402" s="11" t="str">
        <f>(IFERROR(IF(LARGE(Raw!Z:Z,A402+COUNTIF(Raw!C:C,"H")+COUNTIF(Raw!C:C,"S"))-2000&gt;0,LARGE(Raw!Z:Z,A402+COUNTIF(Raw!C:C,"H")+COUNTIF(Raw!C:C,"S"))-2000,""),""))</f>
        <v/>
      </c>
    </row>
    <row r="403" spans="1:15" x14ac:dyDescent="0.3">
      <c r="A403" s="52">
        <v>400</v>
      </c>
      <c r="B403" s="3" t="str">
        <f t="shared" si="20"/>
        <v/>
      </c>
      <c r="C403" s="52" t="str">
        <f>IF(E403="","",(INDEX(Raw!D:D,MATCH(E403+6000,Raw!Z:Z,0))))</f>
        <v/>
      </c>
      <c r="D403" s="52" t="str">
        <f>IF(E403="","",(INDEX(Raw!A:A,MATCH(E403+6000,Raw!Z:Z,0))))</f>
        <v/>
      </c>
      <c r="E403" s="11" t="str">
        <f>(IFERROR(IF(LARGE(Raw!Z:Z,A403)-6000&gt;0,LARGE(Raw!Z:Z,A403)-6000,""),""))</f>
        <v/>
      </c>
      <c r="G403" s="3" t="str">
        <f t="shared" si="18"/>
        <v/>
      </c>
      <c r="H403" s="52" t="str">
        <f>IF(J403="","",(INDEX(Raw!D:D,MATCH(J403+4000,Raw!Z:Z,0))))</f>
        <v/>
      </c>
      <c r="I403" s="52" t="str">
        <f>IF(J403="","",(INDEX(Raw!A:A,MATCH(J403+4000,Raw!Z:Z,0))))</f>
        <v/>
      </c>
      <c r="J403" s="11" t="str">
        <f>(IFERROR(IF(LARGE(Raw!Z:Z,A403+COUNTIF(Raw!C:C,"H"))-4000&gt;0,LARGE(Raw!Z:Z,A403+COUNTIF(Raw!C:C,"H"))-4000,""),""))</f>
        <v/>
      </c>
      <c r="L403" s="3" t="str">
        <f t="shared" si="19"/>
        <v/>
      </c>
      <c r="M403" s="52" t="str">
        <f>IF(O403="","",(INDEX(Raw!D:D,MATCH(O403+2000,Raw!Z:Z,0))))</f>
        <v/>
      </c>
      <c r="N403" s="52" t="str">
        <f>IF(O403="","",(INDEX(Raw!A:A,MATCH(O403+2000,Raw!Z:Z,0))))</f>
        <v/>
      </c>
      <c r="O403" s="11" t="str">
        <f>(IFERROR(IF(LARGE(Raw!Z:Z,A403+COUNTIF(Raw!C:C,"H")+COUNTIF(Raw!C:C,"S"))-2000&gt;0,LARGE(Raw!Z:Z,A403+COUNTIF(Raw!C:C,"H")+COUNTIF(Raw!C:C,"S"))-2000,""),""))</f>
        <v/>
      </c>
    </row>
    <row r="404" spans="1:15" x14ac:dyDescent="0.3">
      <c r="A404" s="52">
        <v>401</v>
      </c>
      <c r="B404" s="3" t="str">
        <f t="shared" si="20"/>
        <v/>
      </c>
      <c r="C404" s="52" t="str">
        <f>IF(E404="","",(INDEX(Raw!D:D,MATCH(E404+6000,Raw!Z:Z,0))))</f>
        <v/>
      </c>
      <c r="D404" s="52" t="str">
        <f>IF(E404="","",(INDEX(Raw!A:A,MATCH(E404+6000,Raw!Z:Z,0))))</f>
        <v/>
      </c>
      <c r="E404" s="11" t="str">
        <f>(IFERROR(IF(LARGE(Raw!Z:Z,A404)-6000&gt;0,LARGE(Raw!Z:Z,A404)-6000,""),""))</f>
        <v/>
      </c>
      <c r="G404" s="3" t="str">
        <f t="shared" si="18"/>
        <v/>
      </c>
      <c r="H404" s="52" t="str">
        <f>IF(J404="","",(INDEX(Raw!D:D,MATCH(J404+4000,Raw!Z:Z,0))))</f>
        <v/>
      </c>
      <c r="I404" s="52" t="str">
        <f>IF(J404="","",(INDEX(Raw!A:A,MATCH(J404+4000,Raw!Z:Z,0))))</f>
        <v/>
      </c>
      <c r="J404" s="11" t="str">
        <f>(IFERROR(IF(LARGE(Raw!Z:Z,A404+COUNTIF(Raw!C:C,"H"))-4000&gt;0,LARGE(Raw!Z:Z,A404+COUNTIF(Raw!C:C,"H"))-4000,""),""))</f>
        <v/>
      </c>
      <c r="L404" s="3" t="str">
        <f t="shared" si="19"/>
        <v/>
      </c>
      <c r="M404" s="52" t="str">
        <f>IF(O404="","",(INDEX(Raw!D:D,MATCH(O404+2000,Raw!Z:Z,0))))</f>
        <v/>
      </c>
      <c r="N404" s="52" t="str">
        <f>IF(O404="","",(INDEX(Raw!A:A,MATCH(O404+2000,Raw!Z:Z,0))))</f>
        <v/>
      </c>
      <c r="O404" s="11" t="str">
        <f>(IFERROR(IF(LARGE(Raw!Z:Z,A404+COUNTIF(Raw!C:C,"H")+COUNTIF(Raw!C:C,"S"))-2000&gt;0,LARGE(Raw!Z:Z,A404+COUNTIF(Raw!C:C,"H")+COUNTIF(Raw!C:C,"S"))-2000,""),""))</f>
        <v/>
      </c>
    </row>
    <row r="405" spans="1:15" x14ac:dyDescent="0.3">
      <c r="A405" s="52">
        <v>402</v>
      </c>
      <c r="B405" s="3" t="str">
        <f t="shared" si="20"/>
        <v/>
      </c>
      <c r="C405" s="52" t="str">
        <f>IF(E405="","",(INDEX(Raw!D:D,MATCH(E405+6000,Raw!Z:Z,0))))</f>
        <v/>
      </c>
      <c r="D405" s="52" t="str">
        <f>IF(E405="","",(INDEX(Raw!A:A,MATCH(E405+6000,Raw!Z:Z,0))))</f>
        <v/>
      </c>
      <c r="E405" s="11" t="str">
        <f>(IFERROR(IF(LARGE(Raw!Z:Z,A405)-6000&gt;0,LARGE(Raw!Z:Z,A405)-6000,""),""))</f>
        <v/>
      </c>
      <c r="G405" s="3" t="str">
        <f t="shared" si="18"/>
        <v/>
      </c>
      <c r="H405" s="52" t="str">
        <f>IF(J405="","",(INDEX(Raw!D:D,MATCH(J405+4000,Raw!Z:Z,0))))</f>
        <v/>
      </c>
      <c r="I405" s="52" t="str">
        <f>IF(J405="","",(INDEX(Raw!A:A,MATCH(J405+4000,Raw!Z:Z,0))))</f>
        <v/>
      </c>
      <c r="J405" s="11" t="str">
        <f>(IFERROR(IF(LARGE(Raw!Z:Z,A405+COUNTIF(Raw!C:C,"H"))-4000&gt;0,LARGE(Raw!Z:Z,A405+COUNTIF(Raw!C:C,"H"))-4000,""),""))</f>
        <v/>
      </c>
      <c r="L405" s="3" t="str">
        <f t="shared" si="19"/>
        <v/>
      </c>
      <c r="M405" s="52" t="str">
        <f>IF(O405="","",(INDEX(Raw!D:D,MATCH(O405+2000,Raw!Z:Z,0))))</f>
        <v/>
      </c>
      <c r="N405" s="52" t="str">
        <f>IF(O405="","",(INDEX(Raw!A:A,MATCH(O405+2000,Raw!Z:Z,0))))</f>
        <v/>
      </c>
      <c r="O405" s="11" t="str">
        <f>(IFERROR(IF(LARGE(Raw!Z:Z,A405+COUNTIF(Raw!C:C,"H")+COUNTIF(Raw!C:C,"S"))-2000&gt;0,LARGE(Raw!Z:Z,A405+COUNTIF(Raw!C:C,"H")+COUNTIF(Raw!C:C,"S"))-2000,""),""))</f>
        <v/>
      </c>
    </row>
    <row r="406" spans="1:15" x14ac:dyDescent="0.3">
      <c r="A406" s="52">
        <v>403</v>
      </c>
      <c r="B406" s="3" t="str">
        <f t="shared" si="20"/>
        <v/>
      </c>
      <c r="C406" s="52" t="str">
        <f>IF(E406="","",(INDEX(Raw!D:D,MATCH(E406+6000,Raw!Z:Z,0))))</f>
        <v/>
      </c>
      <c r="D406" s="52" t="str">
        <f>IF(E406="","",(INDEX(Raw!A:A,MATCH(E406+6000,Raw!Z:Z,0))))</f>
        <v/>
      </c>
      <c r="E406" s="11" t="str">
        <f>(IFERROR(IF(LARGE(Raw!Z:Z,A406)-6000&gt;0,LARGE(Raw!Z:Z,A406)-6000,""),""))</f>
        <v/>
      </c>
      <c r="G406" s="3" t="str">
        <f t="shared" si="18"/>
        <v/>
      </c>
      <c r="H406" s="52" t="str">
        <f>IF(J406="","",(INDEX(Raw!D:D,MATCH(J406+4000,Raw!Z:Z,0))))</f>
        <v/>
      </c>
      <c r="I406" s="52" t="str">
        <f>IF(J406="","",(INDEX(Raw!A:A,MATCH(J406+4000,Raw!Z:Z,0))))</f>
        <v/>
      </c>
      <c r="J406" s="11" t="str">
        <f>(IFERROR(IF(LARGE(Raw!Z:Z,A406+COUNTIF(Raw!C:C,"H"))-4000&gt;0,LARGE(Raw!Z:Z,A406+COUNTIF(Raw!C:C,"H"))-4000,""),""))</f>
        <v/>
      </c>
      <c r="L406" s="3" t="str">
        <f t="shared" si="19"/>
        <v/>
      </c>
      <c r="M406" s="52" t="str">
        <f>IF(O406="","",(INDEX(Raw!D:D,MATCH(O406+2000,Raw!Z:Z,0))))</f>
        <v/>
      </c>
      <c r="N406" s="52" t="str">
        <f>IF(O406="","",(INDEX(Raw!A:A,MATCH(O406+2000,Raw!Z:Z,0))))</f>
        <v/>
      </c>
      <c r="O406" s="11" t="str">
        <f>(IFERROR(IF(LARGE(Raw!Z:Z,A406+COUNTIF(Raw!C:C,"H")+COUNTIF(Raw!C:C,"S"))-2000&gt;0,LARGE(Raw!Z:Z,A406+COUNTIF(Raw!C:C,"H")+COUNTIF(Raw!C:C,"S"))-2000,""),""))</f>
        <v/>
      </c>
    </row>
    <row r="407" spans="1:15" x14ac:dyDescent="0.3">
      <c r="A407" s="52">
        <v>404</v>
      </c>
      <c r="B407" s="3" t="str">
        <f t="shared" si="20"/>
        <v/>
      </c>
      <c r="C407" s="52" t="str">
        <f>IF(E407="","",(INDEX(Raw!D:D,MATCH(E407+6000,Raw!Z:Z,0))))</f>
        <v/>
      </c>
      <c r="D407" s="52" t="str">
        <f>IF(E407="","",(INDEX(Raw!A:A,MATCH(E407+6000,Raw!Z:Z,0))))</f>
        <v/>
      </c>
      <c r="E407" s="11" t="str">
        <f>(IFERROR(IF(LARGE(Raw!Z:Z,A407)-6000&gt;0,LARGE(Raw!Z:Z,A407)-6000,""),""))</f>
        <v/>
      </c>
      <c r="G407" s="3" t="str">
        <f t="shared" si="18"/>
        <v/>
      </c>
      <c r="H407" s="52" t="str">
        <f>IF(J407="","",(INDEX(Raw!D:D,MATCH(J407+4000,Raw!Z:Z,0))))</f>
        <v/>
      </c>
      <c r="I407" s="52" t="str">
        <f>IF(J407="","",(INDEX(Raw!A:A,MATCH(J407+4000,Raw!Z:Z,0))))</f>
        <v/>
      </c>
      <c r="J407" s="11" t="str">
        <f>(IFERROR(IF(LARGE(Raw!Z:Z,A407+COUNTIF(Raw!C:C,"H"))-4000&gt;0,LARGE(Raw!Z:Z,A407+COUNTIF(Raw!C:C,"H"))-4000,""),""))</f>
        <v/>
      </c>
      <c r="L407" s="3" t="str">
        <f t="shared" si="19"/>
        <v/>
      </c>
      <c r="M407" s="52" t="str">
        <f>IF(O407="","",(INDEX(Raw!D:D,MATCH(O407+2000,Raw!Z:Z,0))))</f>
        <v/>
      </c>
      <c r="N407" s="52" t="str">
        <f>IF(O407="","",(INDEX(Raw!A:A,MATCH(O407+2000,Raw!Z:Z,0))))</f>
        <v/>
      </c>
      <c r="O407" s="11" t="str">
        <f>(IFERROR(IF(LARGE(Raw!Z:Z,A407+COUNTIF(Raw!C:C,"H")+COUNTIF(Raw!C:C,"S"))-2000&gt;0,LARGE(Raw!Z:Z,A407+COUNTIF(Raw!C:C,"H")+COUNTIF(Raw!C:C,"S"))-2000,""),""))</f>
        <v/>
      </c>
    </row>
    <row r="408" spans="1:15" x14ac:dyDescent="0.3">
      <c r="A408" s="52">
        <v>405</v>
      </c>
      <c r="B408" s="3" t="str">
        <f t="shared" si="20"/>
        <v/>
      </c>
      <c r="C408" s="52" t="str">
        <f>IF(E408="","",(INDEX(Raw!D:D,MATCH(E408+6000,Raw!Z:Z,0))))</f>
        <v/>
      </c>
      <c r="D408" s="52" t="str">
        <f>IF(E408="","",(INDEX(Raw!A:A,MATCH(E408+6000,Raw!Z:Z,0))))</f>
        <v/>
      </c>
      <c r="E408" s="11" t="str">
        <f>(IFERROR(IF(LARGE(Raw!Z:Z,A408)-6000&gt;0,LARGE(Raw!Z:Z,A408)-6000,""),""))</f>
        <v/>
      </c>
      <c r="G408" s="3" t="str">
        <f t="shared" si="18"/>
        <v/>
      </c>
      <c r="H408" s="52" t="str">
        <f>IF(J408="","",(INDEX(Raw!D:D,MATCH(J408+4000,Raw!Z:Z,0))))</f>
        <v/>
      </c>
      <c r="I408" s="52" t="str">
        <f>IF(J408="","",(INDEX(Raw!A:A,MATCH(J408+4000,Raw!Z:Z,0))))</f>
        <v/>
      </c>
      <c r="J408" s="11" t="str">
        <f>(IFERROR(IF(LARGE(Raw!Z:Z,A408+COUNTIF(Raw!C:C,"H"))-4000&gt;0,LARGE(Raw!Z:Z,A408+COUNTIF(Raw!C:C,"H"))-4000,""),""))</f>
        <v/>
      </c>
      <c r="L408" s="3" t="str">
        <f t="shared" si="19"/>
        <v/>
      </c>
      <c r="M408" s="52" t="str">
        <f>IF(O408="","",(INDEX(Raw!D:D,MATCH(O408+2000,Raw!Z:Z,0))))</f>
        <v/>
      </c>
      <c r="N408" s="52" t="str">
        <f>IF(O408="","",(INDEX(Raw!A:A,MATCH(O408+2000,Raw!Z:Z,0))))</f>
        <v/>
      </c>
      <c r="O408" s="11" t="str">
        <f>(IFERROR(IF(LARGE(Raw!Z:Z,A408+COUNTIF(Raw!C:C,"H")+COUNTIF(Raw!C:C,"S"))-2000&gt;0,LARGE(Raw!Z:Z,A408+COUNTIF(Raw!C:C,"H")+COUNTIF(Raw!C:C,"S"))-2000,""),""))</f>
        <v/>
      </c>
    </row>
    <row r="409" spans="1:15" x14ac:dyDescent="0.3">
      <c r="A409" s="52">
        <v>406</v>
      </c>
      <c r="B409" s="3" t="str">
        <f t="shared" si="20"/>
        <v/>
      </c>
      <c r="C409" s="52" t="str">
        <f>IF(E409="","",(INDEX(Raw!D:D,MATCH(E409+6000,Raw!Z:Z,0))))</f>
        <v/>
      </c>
      <c r="D409" s="52" t="str">
        <f>IF(E409="","",(INDEX(Raw!A:A,MATCH(E409+6000,Raw!Z:Z,0))))</f>
        <v/>
      </c>
      <c r="E409" s="11" t="str">
        <f>(IFERROR(IF(LARGE(Raw!Z:Z,A409)-6000&gt;0,LARGE(Raw!Z:Z,A409)-6000,""),""))</f>
        <v/>
      </c>
      <c r="G409" s="3" t="str">
        <f t="shared" si="18"/>
        <v/>
      </c>
      <c r="H409" s="52" t="str">
        <f>IF(J409="","",(INDEX(Raw!D:D,MATCH(J409+4000,Raw!Z:Z,0))))</f>
        <v/>
      </c>
      <c r="I409" s="52" t="str">
        <f>IF(J409="","",(INDEX(Raw!A:A,MATCH(J409+4000,Raw!Z:Z,0))))</f>
        <v/>
      </c>
      <c r="J409" s="11" t="str">
        <f>(IFERROR(IF(LARGE(Raw!Z:Z,A409+COUNTIF(Raw!C:C,"H"))-4000&gt;0,LARGE(Raw!Z:Z,A409+COUNTIF(Raw!C:C,"H"))-4000,""),""))</f>
        <v/>
      </c>
      <c r="L409" s="3" t="str">
        <f t="shared" si="19"/>
        <v/>
      </c>
      <c r="M409" s="52" t="str">
        <f>IF(O409="","",(INDEX(Raw!D:D,MATCH(O409+2000,Raw!Z:Z,0))))</f>
        <v/>
      </c>
      <c r="N409" s="52" t="str">
        <f>IF(O409="","",(INDEX(Raw!A:A,MATCH(O409+2000,Raw!Z:Z,0))))</f>
        <v/>
      </c>
      <c r="O409" s="11" t="str">
        <f>(IFERROR(IF(LARGE(Raw!Z:Z,A409+COUNTIF(Raw!C:C,"H")+COUNTIF(Raw!C:C,"S"))-2000&gt;0,LARGE(Raw!Z:Z,A409+COUNTIF(Raw!C:C,"H")+COUNTIF(Raw!C:C,"S"))-2000,""),""))</f>
        <v/>
      </c>
    </row>
    <row r="410" spans="1:15" x14ac:dyDescent="0.3">
      <c r="A410" s="52">
        <v>407</v>
      </c>
      <c r="B410" s="3" t="str">
        <f t="shared" si="20"/>
        <v/>
      </c>
      <c r="C410" s="52" t="str">
        <f>IF(E410="","",(INDEX(Raw!D:D,MATCH(E410+6000,Raw!Z:Z,0))))</f>
        <v/>
      </c>
      <c r="D410" s="52" t="str">
        <f>IF(E410="","",(INDEX(Raw!A:A,MATCH(E410+6000,Raw!Z:Z,0))))</f>
        <v/>
      </c>
      <c r="E410" s="11" t="str">
        <f>(IFERROR(IF(LARGE(Raw!Z:Z,A410)-6000&gt;0,LARGE(Raw!Z:Z,A410)-6000,""),""))</f>
        <v/>
      </c>
      <c r="G410" s="3" t="str">
        <f t="shared" si="18"/>
        <v/>
      </c>
      <c r="H410" s="52" t="str">
        <f>IF(J410="","",(INDEX(Raw!D:D,MATCH(J410+4000,Raw!Z:Z,0))))</f>
        <v/>
      </c>
      <c r="I410" s="52" t="str">
        <f>IF(J410="","",(INDEX(Raw!A:A,MATCH(J410+4000,Raw!Z:Z,0))))</f>
        <v/>
      </c>
      <c r="J410" s="11" t="str">
        <f>(IFERROR(IF(LARGE(Raw!Z:Z,A410+COUNTIF(Raw!C:C,"H"))-4000&gt;0,LARGE(Raw!Z:Z,A410+COUNTIF(Raw!C:C,"H"))-4000,""),""))</f>
        <v/>
      </c>
      <c r="L410" s="3" t="str">
        <f t="shared" si="19"/>
        <v/>
      </c>
      <c r="M410" s="52" t="str">
        <f>IF(O410="","",(INDEX(Raw!D:D,MATCH(O410+2000,Raw!Z:Z,0))))</f>
        <v/>
      </c>
      <c r="N410" s="52" t="str">
        <f>IF(O410="","",(INDEX(Raw!A:A,MATCH(O410+2000,Raw!Z:Z,0))))</f>
        <v/>
      </c>
      <c r="O410" s="11" t="str">
        <f>(IFERROR(IF(LARGE(Raw!Z:Z,A410+COUNTIF(Raw!C:C,"H")+COUNTIF(Raw!C:C,"S"))-2000&gt;0,LARGE(Raw!Z:Z,A410+COUNTIF(Raw!C:C,"H")+COUNTIF(Raw!C:C,"S"))-2000,""),""))</f>
        <v/>
      </c>
    </row>
    <row r="411" spans="1:15" x14ac:dyDescent="0.3">
      <c r="A411" s="52">
        <v>408</v>
      </c>
      <c r="B411" s="3" t="str">
        <f t="shared" si="20"/>
        <v/>
      </c>
      <c r="C411" s="52" t="str">
        <f>IF(E411="","",(INDEX(Raw!D:D,MATCH(E411+6000,Raw!Z:Z,0))))</f>
        <v/>
      </c>
      <c r="D411" s="52" t="str">
        <f>IF(E411="","",(INDEX(Raw!A:A,MATCH(E411+6000,Raw!Z:Z,0))))</f>
        <v/>
      </c>
      <c r="E411" s="11" t="str">
        <f>(IFERROR(IF(LARGE(Raw!Z:Z,A411)-6000&gt;0,LARGE(Raw!Z:Z,A411)-6000,""),""))</f>
        <v/>
      </c>
      <c r="G411" s="3" t="str">
        <f t="shared" si="18"/>
        <v/>
      </c>
      <c r="H411" s="52" t="str">
        <f>IF(J411="","",(INDEX(Raw!D:D,MATCH(J411+4000,Raw!Z:Z,0))))</f>
        <v/>
      </c>
      <c r="I411" s="52" t="str">
        <f>IF(J411="","",(INDEX(Raw!A:A,MATCH(J411+4000,Raw!Z:Z,0))))</f>
        <v/>
      </c>
      <c r="J411" s="11" t="str">
        <f>(IFERROR(IF(LARGE(Raw!Z:Z,A411+COUNTIF(Raw!C:C,"H"))-4000&gt;0,LARGE(Raw!Z:Z,A411+COUNTIF(Raw!C:C,"H"))-4000,""),""))</f>
        <v/>
      </c>
      <c r="L411" s="3" t="str">
        <f t="shared" si="19"/>
        <v/>
      </c>
      <c r="M411" s="52" t="str">
        <f>IF(O411="","",(INDEX(Raw!D:D,MATCH(O411+2000,Raw!Z:Z,0))))</f>
        <v/>
      </c>
      <c r="N411" s="52" t="str">
        <f>IF(O411="","",(INDEX(Raw!A:A,MATCH(O411+2000,Raw!Z:Z,0))))</f>
        <v/>
      </c>
      <c r="O411" s="11" t="str">
        <f>(IFERROR(IF(LARGE(Raw!Z:Z,A411+COUNTIF(Raw!C:C,"H")+COUNTIF(Raw!C:C,"S"))-2000&gt;0,LARGE(Raw!Z:Z,A411+COUNTIF(Raw!C:C,"H")+COUNTIF(Raw!C:C,"S"))-2000,""),""))</f>
        <v/>
      </c>
    </row>
    <row r="412" spans="1:15" x14ac:dyDescent="0.3">
      <c r="A412" s="52">
        <v>409</v>
      </c>
      <c r="B412" s="3" t="str">
        <f t="shared" si="20"/>
        <v/>
      </c>
      <c r="C412" s="52" t="str">
        <f>IF(E412="","",(INDEX(Raw!D:D,MATCH(E412+6000,Raw!Z:Z,0))))</f>
        <v/>
      </c>
      <c r="D412" s="52" t="str">
        <f>IF(E412="","",(INDEX(Raw!A:A,MATCH(E412+6000,Raw!Z:Z,0))))</f>
        <v/>
      </c>
      <c r="E412" s="11" t="str">
        <f>(IFERROR(IF(LARGE(Raw!Z:Z,A412)-6000&gt;0,LARGE(Raw!Z:Z,A412)-6000,""),""))</f>
        <v/>
      </c>
      <c r="G412" s="3" t="str">
        <f t="shared" si="18"/>
        <v/>
      </c>
      <c r="H412" s="52" t="str">
        <f>IF(J412="","",(INDEX(Raw!D:D,MATCH(J412+4000,Raw!Z:Z,0))))</f>
        <v/>
      </c>
      <c r="I412" s="52" t="str">
        <f>IF(J412="","",(INDEX(Raw!A:A,MATCH(J412+4000,Raw!Z:Z,0))))</f>
        <v/>
      </c>
      <c r="J412" s="11" t="str">
        <f>(IFERROR(IF(LARGE(Raw!Z:Z,A412+COUNTIF(Raw!C:C,"H"))-4000&gt;0,LARGE(Raw!Z:Z,A412+COUNTIF(Raw!C:C,"H"))-4000,""),""))</f>
        <v/>
      </c>
      <c r="L412" s="3" t="str">
        <f t="shared" si="19"/>
        <v/>
      </c>
      <c r="M412" s="52" t="str">
        <f>IF(O412="","",(INDEX(Raw!D:D,MATCH(O412+2000,Raw!Z:Z,0))))</f>
        <v/>
      </c>
      <c r="N412" s="52" t="str">
        <f>IF(O412="","",(INDEX(Raw!A:A,MATCH(O412+2000,Raw!Z:Z,0))))</f>
        <v/>
      </c>
      <c r="O412" s="11" t="str">
        <f>(IFERROR(IF(LARGE(Raw!Z:Z,A412+COUNTIF(Raw!C:C,"H")+COUNTIF(Raw!C:C,"S"))-2000&gt;0,LARGE(Raw!Z:Z,A412+COUNTIF(Raw!C:C,"H")+COUNTIF(Raw!C:C,"S"))-2000,""),""))</f>
        <v/>
      </c>
    </row>
    <row r="413" spans="1:15" x14ac:dyDescent="0.3">
      <c r="A413" s="52">
        <v>410</v>
      </c>
      <c r="B413" s="3" t="str">
        <f t="shared" si="20"/>
        <v/>
      </c>
      <c r="C413" s="52" t="str">
        <f>IF(E413="","",(INDEX(Raw!D:D,MATCH(E413+6000,Raw!Z:Z,0))))</f>
        <v/>
      </c>
      <c r="D413" s="52" t="str">
        <f>IF(E413="","",(INDEX(Raw!A:A,MATCH(E413+6000,Raw!Z:Z,0))))</f>
        <v/>
      </c>
      <c r="E413" s="11" t="str">
        <f>(IFERROR(IF(LARGE(Raw!Z:Z,A413)-6000&gt;0,LARGE(Raw!Z:Z,A413)-6000,""),""))</f>
        <v/>
      </c>
      <c r="G413" s="3" t="str">
        <f t="shared" si="18"/>
        <v/>
      </c>
      <c r="H413" s="52" t="str">
        <f>IF(J413="","",(INDEX(Raw!D:D,MATCH(J413+4000,Raw!Z:Z,0))))</f>
        <v/>
      </c>
      <c r="I413" s="52" t="str">
        <f>IF(J413="","",(INDEX(Raw!A:A,MATCH(J413+4000,Raw!Z:Z,0))))</f>
        <v/>
      </c>
      <c r="J413" s="11" t="str">
        <f>(IFERROR(IF(LARGE(Raw!Z:Z,A413+COUNTIF(Raw!C:C,"H"))-4000&gt;0,LARGE(Raw!Z:Z,A413+COUNTIF(Raw!C:C,"H"))-4000,""),""))</f>
        <v/>
      </c>
      <c r="L413" s="3" t="str">
        <f t="shared" si="19"/>
        <v/>
      </c>
      <c r="M413" s="52" t="str">
        <f>IF(O413="","",(INDEX(Raw!D:D,MATCH(O413+2000,Raw!Z:Z,0))))</f>
        <v/>
      </c>
      <c r="N413" s="52" t="str">
        <f>IF(O413="","",(INDEX(Raw!A:A,MATCH(O413+2000,Raw!Z:Z,0))))</f>
        <v/>
      </c>
      <c r="O413" s="11" t="str">
        <f>(IFERROR(IF(LARGE(Raw!Z:Z,A413+COUNTIF(Raw!C:C,"H")+COUNTIF(Raw!C:C,"S"))-2000&gt;0,LARGE(Raw!Z:Z,A413+COUNTIF(Raw!C:C,"H")+COUNTIF(Raw!C:C,"S"))-2000,""),""))</f>
        <v/>
      </c>
    </row>
    <row r="414" spans="1:15" x14ac:dyDescent="0.3">
      <c r="A414" s="52">
        <v>411</v>
      </c>
      <c r="B414" s="3" t="str">
        <f t="shared" si="20"/>
        <v/>
      </c>
      <c r="C414" s="52" t="str">
        <f>IF(E414="","",(INDEX(Raw!D:D,MATCH(E414+6000,Raw!Z:Z,0))))</f>
        <v/>
      </c>
      <c r="D414" s="52" t="str">
        <f>IF(E414="","",(INDEX(Raw!A:A,MATCH(E414+6000,Raw!Z:Z,0))))</f>
        <v/>
      </c>
      <c r="E414" s="11" t="str">
        <f>(IFERROR(IF(LARGE(Raw!Z:Z,A414)-6000&gt;0,LARGE(Raw!Z:Z,A414)-6000,""),""))</f>
        <v/>
      </c>
      <c r="G414" s="3" t="str">
        <f t="shared" si="18"/>
        <v/>
      </c>
      <c r="H414" s="52" t="str">
        <f>IF(J414="","",(INDEX(Raw!D:D,MATCH(J414+4000,Raw!Z:Z,0))))</f>
        <v/>
      </c>
      <c r="I414" s="52" t="str">
        <f>IF(J414="","",(INDEX(Raw!A:A,MATCH(J414+4000,Raw!Z:Z,0))))</f>
        <v/>
      </c>
      <c r="J414" s="11" t="str">
        <f>(IFERROR(IF(LARGE(Raw!Z:Z,A414+COUNTIF(Raw!C:C,"H"))-4000&gt;0,LARGE(Raw!Z:Z,A414+COUNTIF(Raw!C:C,"H"))-4000,""),""))</f>
        <v/>
      </c>
      <c r="L414" s="3" t="str">
        <f t="shared" si="19"/>
        <v/>
      </c>
      <c r="M414" s="52" t="str">
        <f>IF(O414="","",(INDEX(Raw!D:D,MATCH(O414+2000,Raw!Z:Z,0))))</f>
        <v/>
      </c>
      <c r="N414" s="52" t="str">
        <f>IF(O414="","",(INDEX(Raw!A:A,MATCH(O414+2000,Raw!Z:Z,0))))</f>
        <v/>
      </c>
      <c r="O414" s="11" t="str">
        <f>(IFERROR(IF(LARGE(Raw!Z:Z,A414+COUNTIF(Raw!C:C,"H")+COUNTIF(Raw!C:C,"S"))-2000&gt;0,LARGE(Raw!Z:Z,A414+COUNTIF(Raw!C:C,"H")+COUNTIF(Raw!C:C,"S"))-2000,""),""))</f>
        <v/>
      </c>
    </row>
    <row r="415" spans="1:15" x14ac:dyDescent="0.3">
      <c r="A415" s="52">
        <v>412</v>
      </c>
      <c r="B415" s="3" t="str">
        <f t="shared" si="20"/>
        <v/>
      </c>
      <c r="C415" s="52" t="str">
        <f>IF(E415="","",(INDEX(Raw!D:D,MATCH(E415+6000,Raw!Z:Z,0))))</f>
        <v/>
      </c>
      <c r="D415" s="52" t="str">
        <f>IF(E415="","",(INDEX(Raw!A:A,MATCH(E415+6000,Raw!Z:Z,0))))</f>
        <v/>
      </c>
      <c r="E415" s="11" t="str">
        <f>(IFERROR(IF(LARGE(Raw!Z:Z,A415)-6000&gt;0,LARGE(Raw!Z:Z,A415)-6000,""),""))</f>
        <v/>
      </c>
      <c r="G415" s="3" t="str">
        <f t="shared" si="18"/>
        <v/>
      </c>
      <c r="H415" s="52" t="str">
        <f>IF(J415="","",(INDEX(Raw!D:D,MATCH(J415+4000,Raw!Z:Z,0))))</f>
        <v/>
      </c>
      <c r="I415" s="52" t="str">
        <f>IF(J415="","",(INDEX(Raw!A:A,MATCH(J415+4000,Raw!Z:Z,0))))</f>
        <v/>
      </c>
      <c r="J415" s="11" t="str">
        <f>(IFERROR(IF(LARGE(Raw!Z:Z,A415+COUNTIF(Raw!C:C,"H"))-4000&gt;0,LARGE(Raw!Z:Z,A415+COUNTIF(Raw!C:C,"H"))-4000,""),""))</f>
        <v/>
      </c>
      <c r="L415" s="3" t="str">
        <f t="shared" si="19"/>
        <v/>
      </c>
      <c r="M415" s="52" t="str">
        <f>IF(O415="","",(INDEX(Raw!D:D,MATCH(O415+2000,Raw!Z:Z,0))))</f>
        <v/>
      </c>
      <c r="N415" s="52" t="str">
        <f>IF(O415="","",(INDEX(Raw!A:A,MATCH(O415+2000,Raw!Z:Z,0))))</f>
        <v/>
      </c>
      <c r="O415" s="11" t="str">
        <f>(IFERROR(IF(LARGE(Raw!Z:Z,A415+COUNTIF(Raw!C:C,"H")+COUNTIF(Raw!C:C,"S"))-2000&gt;0,LARGE(Raw!Z:Z,A415+COUNTIF(Raw!C:C,"H")+COUNTIF(Raw!C:C,"S"))-2000,""),""))</f>
        <v/>
      </c>
    </row>
    <row r="416" spans="1:15" x14ac:dyDescent="0.3">
      <c r="A416" s="52">
        <v>413</v>
      </c>
      <c r="B416" s="3" t="str">
        <f t="shared" si="20"/>
        <v/>
      </c>
      <c r="C416" s="52" t="str">
        <f>IF(E416="","",(INDEX(Raw!D:D,MATCH(E416+6000,Raw!Z:Z,0))))</f>
        <v/>
      </c>
      <c r="D416" s="52" t="str">
        <f>IF(E416="","",(INDEX(Raw!A:A,MATCH(E416+6000,Raw!Z:Z,0))))</f>
        <v/>
      </c>
      <c r="E416" s="11" t="str">
        <f>(IFERROR(IF(LARGE(Raw!Z:Z,A416)-6000&gt;0,LARGE(Raw!Z:Z,A416)-6000,""),""))</f>
        <v/>
      </c>
      <c r="G416" s="3" t="str">
        <f t="shared" si="18"/>
        <v/>
      </c>
      <c r="H416" s="52" t="str">
        <f>IF(J416="","",(INDEX(Raw!D:D,MATCH(J416+4000,Raw!Z:Z,0))))</f>
        <v/>
      </c>
      <c r="I416" s="52" t="str">
        <f>IF(J416="","",(INDEX(Raw!A:A,MATCH(J416+4000,Raw!Z:Z,0))))</f>
        <v/>
      </c>
      <c r="J416" s="11" t="str">
        <f>(IFERROR(IF(LARGE(Raw!Z:Z,A416+COUNTIF(Raw!C:C,"H"))-4000&gt;0,LARGE(Raw!Z:Z,A416+COUNTIF(Raw!C:C,"H"))-4000,""),""))</f>
        <v/>
      </c>
      <c r="L416" s="3" t="str">
        <f t="shared" si="19"/>
        <v/>
      </c>
      <c r="M416" s="52" t="str">
        <f>IF(O416="","",(INDEX(Raw!D:D,MATCH(O416+2000,Raw!Z:Z,0))))</f>
        <v/>
      </c>
      <c r="N416" s="52" t="str">
        <f>IF(O416="","",(INDEX(Raw!A:A,MATCH(O416+2000,Raw!Z:Z,0))))</f>
        <v/>
      </c>
      <c r="O416" s="11" t="str">
        <f>(IFERROR(IF(LARGE(Raw!Z:Z,A416+COUNTIF(Raw!C:C,"H")+COUNTIF(Raw!C:C,"S"))-2000&gt;0,LARGE(Raw!Z:Z,A416+COUNTIF(Raw!C:C,"H")+COUNTIF(Raw!C:C,"S"))-2000,""),""))</f>
        <v/>
      </c>
    </row>
    <row r="417" spans="1:15" x14ac:dyDescent="0.3">
      <c r="A417" s="52">
        <v>414</v>
      </c>
      <c r="B417" s="3" t="str">
        <f t="shared" si="20"/>
        <v/>
      </c>
      <c r="C417" s="52" t="str">
        <f>IF(E417="","",(INDEX(Raw!D:D,MATCH(E417+6000,Raw!Z:Z,0))))</f>
        <v/>
      </c>
      <c r="D417" s="52" t="str">
        <f>IF(E417="","",(INDEX(Raw!A:A,MATCH(E417+6000,Raw!Z:Z,0))))</f>
        <v/>
      </c>
      <c r="E417" s="11" t="str">
        <f>(IFERROR(IF(LARGE(Raw!Z:Z,A417)-6000&gt;0,LARGE(Raw!Z:Z,A417)-6000,""),""))</f>
        <v/>
      </c>
      <c r="G417" s="3" t="str">
        <f t="shared" si="18"/>
        <v/>
      </c>
      <c r="H417" s="52" t="str">
        <f>IF(J417="","",(INDEX(Raw!D:D,MATCH(J417+4000,Raw!Z:Z,0))))</f>
        <v/>
      </c>
      <c r="I417" s="52" t="str">
        <f>IF(J417="","",(INDEX(Raw!A:A,MATCH(J417+4000,Raw!Z:Z,0))))</f>
        <v/>
      </c>
      <c r="J417" s="11" t="str">
        <f>(IFERROR(IF(LARGE(Raw!Z:Z,A417+COUNTIF(Raw!C:C,"H"))-4000&gt;0,LARGE(Raw!Z:Z,A417+COUNTIF(Raw!C:C,"H"))-4000,""),""))</f>
        <v/>
      </c>
      <c r="L417" s="3" t="str">
        <f t="shared" si="19"/>
        <v/>
      </c>
      <c r="M417" s="52" t="str">
        <f>IF(O417="","",(INDEX(Raw!D:D,MATCH(O417+2000,Raw!Z:Z,0))))</f>
        <v/>
      </c>
      <c r="N417" s="52" t="str">
        <f>IF(O417="","",(INDEX(Raw!A:A,MATCH(O417+2000,Raw!Z:Z,0))))</f>
        <v/>
      </c>
      <c r="O417" s="11" t="str">
        <f>(IFERROR(IF(LARGE(Raw!Z:Z,A417+COUNTIF(Raw!C:C,"H")+COUNTIF(Raw!C:C,"S"))-2000&gt;0,LARGE(Raw!Z:Z,A417+COUNTIF(Raw!C:C,"H")+COUNTIF(Raw!C:C,"S"))-2000,""),""))</f>
        <v/>
      </c>
    </row>
    <row r="418" spans="1:15" x14ac:dyDescent="0.3">
      <c r="A418" s="52">
        <v>415</v>
      </c>
      <c r="B418" s="3" t="str">
        <f t="shared" si="20"/>
        <v/>
      </c>
      <c r="C418" s="52" t="str">
        <f>IF(E418="","",(INDEX(Raw!D:D,MATCH(E418+6000,Raw!Z:Z,0))))</f>
        <v/>
      </c>
      <c r="D418" s="52" t="str">
        <f>IF(E418="","",(INDEX(Raw!A:A,MATCH(E418+6000,Raw!Z:Z,0))))</f>
        <v/>
      </c>
      <c r="E418" s="11" t="str">
        <f>(IFERROR(IF(LARGE(Raw!Z:Z,A418)-6000&gt;0,LARGE(Raw!Z:Z,A418)-6000,""),""))</f>
        <v/>
      </c>
      <c r="G418" s="3" t="str">
        <f t="shared" si="18"/>
        <v/>
      </c>
      <c r="H418" s="52" t="str">
        <f>IF(J418="","",(INDEX(Raw!D:D,MATCH(J418+4000,Raw!Z:Z,0))))</f>
        <v/>
      </c>
      <c r="I418" s="52" t="str">
        <f>IF(J418="","",(INDEX(Raw!A:A,MATCH(J418+4000,Raw!Z:Z,0))))</f>
        <v/>
      </c>
      <c r="J418" s="11" t="str">
        <f>(IFERROR(IF(LARGE(Raw!Z:Z,A418+COUNTIF(Raw!C:C,"H"))-4000&gt;0,LARGE(Raw!Z:Z,A418+COUNTIF(Raw!C:C,"H"))-4000,""),""))</f>
        <v/>
      </c>
      <c r="L418" s="3" t="str">
        <f t="shared" si="19"/>
        <v/>
      </c>
      <c r="M418" s="52" t="str">
        <f>IF(O418="","",(INDEX(Raw!D:D,MATCH(O418+2000,Raw!Z:Z,0))))</f>
        <v/>
      </c>
      <c r="N418" s="52" t="str">
        <f>IF(O418="","",(INDEX(Raw!A:A,MATCH(O418+2000,Raw!Z:Z,0))))</f>
        <v/>
      </c>
      <c r="O418" s="11" t="str">
        <f>(IFERROR(IF(LARGE(Raw!Z:Z,A418+COUNTIF(Raw!C:C,"H")+COUNTIF(Raw!C:C,"S"))-2000&gt;0,LARGE(Raw!Z:Z,A418+COUNTIF(Raw!C:C,"H")+COUNTIF(Raw!C:C,"S"))-2000,""),""))</f>
        <v/>
      </c>
    </row>
    <row r="419" spans="1:15" x14ac:dyDescent="0.3">
      <c r="A419" s="52">
        <v>416</v>
      </c>
      <c r="B419" s="3" t="str">
        <f t="shared" si="20"/>
        <v/>
      </c>
      <c r="C419" s="52" t="str">
        <f>IF(E419="","",(INDEX(Raw!D:D,MATCH(E419+6000,Raw!Z:Z,0))))</f>
        <v/>
      </c>
      <c r="D419" s="52" t="str">
        <f>IF(E419="","",(INDEX(Raw!A:A,MATCH(E419+6000,Raw!Z:Z,0))))</f>
        <v/>
      </c>
      <c r="E419" s="11" t="str">
        <f>(IFERROR(IF(LARGE(Raw!Z:Z,A419)-6000&gt;0,LARGE(Raw!Z:Z,A419)-6000,""),""))</f>
        <v/>
      </c>
      <c r="G419" s="3" t="str">
        <f t="shared" si="18"/>
        <v/>
      </c>
      <c r="H419" s="52" t="str">
        <f>IF(J419="","",(INDEX(Raw!D:D,MATCH(J419+4000,Raw!Z:Z,0))))</f>
        <v/>
      </c>
      <c r="I419" s="52" t="str">
        <f>IF(J419="","",(INDEX(Raw!A:A,MATCH(J419+4000,Raw!Z:Z,0))))</f>
        <v/>
      </c>
      <c r="J419" s="11" t="str">
        <f>(IFERROR(IF(LARGE(Raw!Z:Z,A419+COUNTIF(Raw!C:C,"H"))-4000&gt;0,LARGE(Raw!Z:Z,A419+COUNTIF(Raw!C:C,"H"))-4000,""),""))</f>
        <v/>
      </c>
      <c r="L419" s="3" t="str">
        <f t="shared" si="19"/>
        <v/>
      </c>
      <c r="M419" s="52" t="str">
        <f>IF(O419="","",(INDEX(Raw!D:D,MATCH(O419+2000,Raw!Z:Z,0))))</f>
        <v/>
      </c>
      <c r="N419" s="52" t="str">
        <f>IF(O419="","",(INDEX(Raw!A:A,MATCH(O419+2000,Raw!Z:Z,0))))</f>
        <v/>
      </c>
      <c r="O419" s="11" t="str">
        <f>(IFERROR(IF(LARGE(Raw!Z:Z,A419+COUNTIF(Raw!C:C,"H")+COUNTIF(Raw!C:C,"S"))-2000&gt;0,LARGE(Raw!Z:Z,A419+COUNTIF(Raw!C:C,"H")+COUNTIF(Raw!C:C,"S"))-2000,""),""))</f>
        <v/>
      </c>
    </row>
    <row r="420" spans="1:15" x14ac:dyDescent="0.3">
      <c r="A420" s="52">
        <v>417</v>
      </c>
      <c r="B420" s="3" t="str">
        <f t="shared" si="20"/>
        <v/>
      </c>
      <c r="C420" s="52" t="str">
        <f>IF(E420="","",(INDEX(Raw!D:D,MATCH(E420+6000,Raw!Z:Z,0))))</f>
        <v/>
      </c>
      <c r="D420" s="52" t="str">
        <f>IF(E420="","",(INDEX(Raw!A:A,MATCH(E420+6000,Raw!Z:Z,0))))</f>
        <v/>
      </c>
      <c r="E420" s="11" t="str">
        <f>(IFERROR(IF(LARGE(Raw!Z:Z,A420)-6000&gt;0,LARGE(Raw!Z:Z,A420)-6000,""),""))</f>
        <v/>
      </c>
      <c r="G420" s="3" t="str">
        <f t="shared" si="18"/>
        <v/>
      </c>
      <c r="H420" s="52" t="str">
        <f>IF(J420="","",(INDEX(Raw!D:D,MATCH(J420+4000,Raw!Z:Z,0))))</f>
        <v/>
      </c>
      <c r="I420" s="52" t="str">
        <f>IF(J420="","",(INDEX(Raw!A:A,MATCH(J420+4000,Raw!Z:Z,0))))</f>
        <v/>
      </c>
      <c r="J420" s="11" t="str">
        <f>(IFERROR(IF(LARGE(Raw!Z:Z,A420+COUNTIF(Raw!C:C,"H"))-4000&gt;0,LARGE(Raw!Z:Z,A420+COUNTIF(Raw!C:C,"H"))-4000,""),""))</f>
        <v/>
      </c>
      <c r="L420" s="3" t="str">
        <f t="shared" si="19"/>
        <v/>
      </c>
      <c r="M420" s="52" t="str">
        <f>IF(O420="","",(INDEX(Raw!D:D,MATCH(O420+2000,Raw!Z:Z,0))))</f>
        <v/>
      </c>
      <c r="N420" s="52" t="str">
        <f>IF(O420="","",(INDEX(Raw!A:A,MATCH(O420+2000,Raw!Z:Z,0))))</f>
        <v/>
      </c>
      <c r="O420" s="11" t="str">
        <f>(IFERROR(IF(LARGE(Raw!Z:Z,A420+COUNTIF(Raw!C:C,"H")+COUNTIF(Raw!C:C,"S"))-2000&gt;0,LARGE(Raw!Z:Z,A420+COUNTIF(Raw!C:C,"H")+COUNTIF(Raw!C:C,"S"))-2000,""),""))</f>
        <v/>
      </c>
    </row>
    <row r="421" spans="1:15" x14ac:dyDescent="0.3">
      <c r="A421" s="52">
        <v>418</v>
      </c>
      <c r="B421" s="3" t="str">
        <f t="shared" si="20"/>
        <v/>
      </c>
      <c r="C421" s="52" t="str">
        <f>IF(E421="","",(INDEX(Raw!D:D,MATCH(E421+6000,Raw!Z:Z,0))))</f>
        <v/>
      </c>
      <c r="D421" s="52" t="str">
        <f>IF(E421="","",(INDEX(Raw!A:A,MATCH(E421+6000,Raw!Z:Z,0))))</f>
        <v/>
      </c>
      <c r="E421" s="11" t="str">
        <f>(IFERROR(IF(LARGE(Raw!Z:Z,A421)-6000&gt;0,LARGE(Raw!Z:Z,A421)-6000,""),""))</f>
        <v/>
      </c>
      <c r="G421" s="3" t="str">
        <f t="shared" si="18"/>
        <v/>
      </c>
      <c r="H421" s="52" t="str">
        <f>IF(J421="","",(INDEX(Raw!D:D,MATCH(J421+4000,Raw!Z:Z,0))))</f>
        <v/>
      </c>
      <c r="I421" s="52" t="str">
        <f>IF(J421="","",(INDEX(Raw!A:A,MATCH(J421+4000,Raw!Z:Z,0))))</f>
        <v/>
      </c>
      <c r="J421" s="11" t="str">
        <f>(IFERROR(IF(LARGE(Raw!Z:Z,A421+COUNTIF(Raw!C:C,"H"))-4000&gt;0,LARGE(Raw!Z:Z,A421+COUNTIF(Raw!C:C,"H"))-4000,""),""))</f>
        <v/>
      </c>
      <c r="L421" s="3" t="str">
        <f t="shared" si="19"/>
        <v/>
      </c>
      <c r="M421" s="52" t="str">
        <f>IF(O421="","",(INDEX(Raw!D:D,MATCH(O421+2000,Raw!Z:Z,0))))</f>
        <v/>
      </c>
      <c r="N421" s="52" t="str">
        <f>IF(O421="","",(INDEX(Raw!A:A,MATCH(O421+2000,Raw!Z:Z,0))))</f>
        <v/>
      </c>
      <c r="O421" s="11" t="str">
        <f>(IFERROR(IF(LARGE(Raw!Z:Z,A421+COUNTIF(Raw!C:C,"H")+COUNTIF(Raw!C:C,"S"))-2000&gt;0,LARGE(Raw!Z:Z,A421+COUNTIF(Raw!C:C,"H")+COUNTIF(Raw!C:C,"S"))-2000,""),""))</f>
        <v/>
      </c>
    </row>
    <row r="422" spans="1:15" x14ac:dyDescent="0.3">
      <c r="A422" s="52">
        <v>419</v>
      </c>
      <c r="B422" s="3" t="str">
        <f t="shared" si="20"/>
        <v/>
      </c>
      <c r="C422" s="52" t="str">
        <f>IF(E422="","",(INDEX(Raw!D:D,MATCH(E422+6000,Raw!Z:Z,0))))</f>
        <v/>
      </c>
      <c r="D422" s="52" t="str">
        <f>IF(E422="","",(INDEX(Raw!A:A,MATCH(E422+6000,Raw!Z:Z,0))))</f>
        <v/>
      </c>
      <c r="E422" s="11" t="str">
        <f>(IFERROR(IF(LARGE(Raw!Z:Z,A422)-6000&gt;0,LARGE(Raw!Z:Z,A422)-6000,""),""))</f>
        <v/>
      </c>
      <c r="G422" s="3" t="str">
        <f t="shared" si="18"/>
        <v/>
      </c>
      <c r="H422" s="52" t="str">
        <f>IF(J422="","",(INDEX(Raw!D:D,MATCH(J422+4000,Raw!Z:Z,0))))</f>
        <v/>
      </c>
      <c r="I422" s="52" t="str">
        <f>IF(J422="","",(INDEX(Raw!A:A,MATCH(J422+4000,Raw!Z:Z,0))))</f>
        <v/>
      </c>
      <c r="J422" s="11" t="str">
        <f>(IFERROR(IF(LARGE(Raw!Z:Z,A422+COUNTIF(Raw!C:C,"H"))-4000&gt;0,LARGE(Raw!Z:Z,A422+COUNTIF(Raw!C:C,"H"))-4000,""),""))</f>
        <v/>
      </c>
      <c r="L422" s="3" t="str">
        <f t="shared" si="19"/>
        <v/>
      </c>
      <c r="M422" s="52" t="str">
        <f>IF(O422="","",(INDEX(Raw!D:D,MATCH(O422+2000,Raw!Z:Z,0))))</f>
        <v/>
      </c>
      <c r="N422" s="52" t="str">
        <f>IF(O422="","",(INDEX(Raw!A:A,MATCH(O422+2000,Raw!Z:Z,0))))</f>
        <v/>
      </c>
      <c r="O422" s="11" t="str">
        <f>(IFERROR(IF(LARGE(Raw!Z:Z,A422+COUNTIF(Raw!C:C,"H")+COUNTIF(Raw!C:C,"S"))-2000&gt;0,LARGE(Raw!Z:Z,A422+COUNTIF(Raw!C:C,"H")+COUNTIF(Raw!C:C,"S"))-2000,""),""))</f>
        <v/>
      </c>
    </row>
    <row r="423" spans="1:15" x14ac:dyDescent="0.3">
      <c r="A423" s="52">
        <v>420</v>
      </c>
      <c r="B423" s="3" t="str">
        <f t="shared" si="20"/>
        <v/>
      </c>
      <c r="C423" s="52" t="str">
        <f>IF(E423="","",(INDEX(Raw!D:D,MATCH(E423+6000,Raw!Z:Z,0))))</f>
        <v/>
      </c>
      <c r="D423" s="52" t="str">
        <f>IF(E423="","",(INDEX(Raw!A:A,MATCH(E423+6000,Raw!Z:Z,0))))</f>
        <v/>
      </c>
      <c r="E423" s="11" t="str">
        <f>(IFERROR(IF(LARGE(Raw!Z:Z,A423)-6000&gt;0,LARGE(Raw!Z:Z,A423)-6000,""),""))</f>
        <v/>
      </c>
      <c r="G423" s="3" t="str">
        <f t="shared" si="18"/>
        <v/>
      </c>
      <c r="H423" s="52" t="str">
        <f>IF(J423="","",(INDEX(Raw!D:D,MATCH(J423+4000,Raw!Z:Z,0))))</f>
        <v/>
      </c>
      <c r="I423" s="52" t="str">
        <f>IF(J423="","",(INDEX(Raw!A:A,MATCH(J423+4000,Raw!Z:Z,0))))</f>
        <v/>
      </c>
      <c r="J423" s="11" t="str">
        <f>(IFERROR(IF(LARGE(Raw!Z:Z,A423+COUNTIF(Raw!C:C,"H"))-4000&gt;0,LARGE(Raw!Z:Z,A423+COUNTIF(Raw!C:C,"H"))-4000,""),""))</f>
        <v/>
      </c>
      <c r="L423" s="3" t="str">
        <f t="shared" si="19"/>
        <v/>
      </c>
      <c r="M423" s="52" t="str">
        <f>IF(O423="","",(INDEX(Raw!D:D,MATCH(O423+2000,Raw!Z:Z,0))))</f>
        <v/>
      </c>
      <c r="N423" s="52" t="str">
        <f>IF(O423="","",(INDEX(Raw!A:A,MATCH(O423+2000,Raw!Z:Z,0))))</f>
        <v/>
      </c>
      <c r="O423" s="11" t="str">
        <f>(IFERROR(IF(LARGE(Raw!Z:Z,A423+COUNTIF(Raw!C:C,"H")+COUNTIF(Raw!C:C,"S"))-2000&gt;0,LARGE(Raw!Z:Z,A423+COUNTIF(Raw!C:C,"H")+COUNTIF(Raw!C:C,"S"))-2000,""),""))</f>
        <v/>
      </c>
    </row>
    <row r="424" spans="1:15" x14ac:dyDescent="0.3">
      <c r="A424" s="52">
        <v>421</v>
      </c>
      <c r="B424" s="3" t="str">
        <f t="shared" si="20"/>
        <v/>
      </c>
      <c r="C424" s="52" t="str">
        <f>IF(E424="","",(INDEX(Raw!D:D,MATCH(E424+6000,Raw!Z:Z,0))))</f>
        <v/>
      </c>
      <c r="D424" s="52" t="str">
        <f>IF(E424="","",(INDEX(Raw!A:A,MATCH(E424+6000,Raw!Z:Z,0))))</f>
        <v/>
      </c>
      <c r="E424" s="11" t="str">
        <f>(IFERROR(IF(LARGE(Raw!Z:Z,A424)-6000&gt;0,LARGE(Raw!Z:Z,A424)-6000,""),""))</f>
        <v/>
      </c>
      <c r="G424" s="3" t="str">
        <f t="shared" si="18"/>
        <v/>
      </c>
      <c r="H424" s="52" t="str">
        <f>IF(J424="","",(INDEX(Raw!D:D,MATCH(J424+4000,Raw!Z:Z,0))))</f>
        <v/>
      </c>
      <c r="I424" s="52" t="str">
        <f>IF(J424="","",(INDEX(Raw!A:A,MATCH(J424+4000,Raw!Z:Z,0))))</f>
        <v/>
      </c>
      <c r="J424" s="11" t="str">
        <f>(IFERROR(IF(LARGE(Raw!Z:Z,A424+COUNTIF(Raw!C:C,"H"))-4000&gt;0,LARGE(Raw!Z:Z,A424+COUNTIF(Raw!C:C,"H"))-4000,""),""))</f>
        <v/>
      </c>
      <c r="L424" s="3" t="str">
        <f t="shared" si="19"/>
        <v/>
      </c>
      <c r="M424" s="52" t="str">
        <f>IF(O424="","",(INDEX(Raw!D:D,MATCH(O424+2000,Raw!Z:Z,0))))</f>
        <v/>
      </c>
      <c r="N424" s="52" t="str">
        <f>IF(O424="","",(INDEX(Raw!A:A,MATCH(O424+2000,Raw!Z:Z,0))))</f>
        <v/>
      </c>
      <c r="O424" s="11" t="str">
        <f>(IFERROR(IF(LARGE(Raw!Z:Z,A424+COUNTIF(Raw!C:C,"H")+COUNTIF(Raw!C:C,"S"))-2000&gt;0,LARGE(Raw!Z:Z,A424+COUNTIF(Raw!C:C,"H")+COUNTIF(Raw!C:C,"S"))-2000,""),""))</f>
        <v/>
      </c>
    </row>
    <row r="425" spans="1:15" x14ac:dyDescent="0.3">
      <c r="A425" s="52">
        <v>422</v>
      </c>
      <c r="B425" s="3" t="str">
        <f t="shared" si="20"/>
        <v/>
      </c>
      <c r="C425" s="52" t="str">
        <f>IF(E425="","",(INDEX(Raw!D:D,MATCH(E425+6000,Raw!Z:Z,0))))</f>
        <v/>
      </c>
      <c r="D425" s="52" t="str">
        <f>IF(E425="","",(INDEX(Raw!A:A,MATCH(E425+6000,Raw!Z:Z,0))))</f>
        <v/>
      </c>
      <c r="E425" s="11" t="str">
        <f>(IFERROR(IF(LARGE(Raw!Z:Z,A425)-6000&gt;0,LARGE(Raw!Z:Z,A425)-6000,""),""))</f>
        <v/>
      </c>
      <c r="G425" s="3" t="str">
        <f t="shared" si="18"/>
        <v/>
      </c>
      <c r="H425" s="52" t="str">
        <f>IF(J425="","",(INDEX(Raw!D:D,MATCH(J425+4000,Raw!Z:Z,0))))</f>
        <v/>
      </c>
      <c r="I425" s="52" t="str">
        <f>IF(J425="","",(INDEX(Raw!A:A,MATCH(J425+4000,Raw!Z:Z,0))))</f>
        <v/>
      </c>
      <c r="J425" s="11" t="str">
        <f>(IFERROR(IF(LARGE(Raw!Z:Z,A425+COUNTIF(Raw!C:C,"H"))-4000&gt;0,LARGE(Raw!Z:Z,A425+COUNTIF(Raw!C:C,"H"))-4000,""),""))</f>
        <v/>
      </c>
      <c r="L425" s="3" t="str">
        <f t="shared" si="19"/>
        <v/>
      </c>
      <c r="M425" s="52" t="str">
        <f>IF(O425="","",(INDEX(Raw!D:D,MATCH(O425+2000,Raw!Z:Z,0))))</f>
        <v/>
      </c>
      <c r="N425" s="52" t="str">
        <f>IF(O425="","",(INDEX(Raw!A:A,MATCH(O425+2000,Raw!Z:Z,0))))</f>
        <v/>
      </c>
      <c r="O425" s="11" t="str">
        <f>(IFERROR(IF(LARGE(Raw!Z:Z,A425+COUNTIF(Raw!C:C,"H")+COUNTIF(Raw!C:C,"S"))-2000&gt;0,LARGE(Raw!Z:Z,A425+COUNTIF(Raw!C:C,"H")+COUNTIF(Raw!C:C,"S"))-2000,""),""))</f>
        <v/>
      </c>
    </row>
    <row r="426" spans="1:15" x14ac:dyDescent="0.3">
      <c r="A426" s="52">
        <v>423</v>
      </c>
      <c r="B426" s="3" t="str">
        <f t="shared" si="20"/>
        <v/>
      </c>
      <c r="C426" s="52" t="str">
        <f>IF(E426="","",(INDEX(Raw!D:D,MATCH(E426+6000,Raw!Z:Z,0))))</f>
        <v/>
      </c>
      <c r="D426" s="52" t="str">
        <f>IF(E426="","",(INDEX(Raw!A:A,MATCH(E426+6000,Raw!Z:Z,0))))</f>
        <v/>
      </c>
      <c r="E426" s="11" t="str">
        <f>(IFERROR(IF(LARGE(Raw!Z:Z,A426)-6000&gt;0,LARGE(Raw!Z:Z,A426)-6000,""),""))</f>
        <v/>
      </c>
      <c r="G426" s="3" t="str">
        <f t="shared" si="18"/>
        <v/>
      </c>
      <c r="H426" s="52" t="str">
        <f>IF(J426="","",(INDEX(Raw!D:D,MATCH(J426+4000,Raw!Z:Z,0))))</f>
        <v/>
      </c>
      <c r="I426" s="52" t="str">
        <f>IF(J426="","",(INDEX(Raw!A:A,MATCH(J426+4000,Raw!Z:Z,0))))</f>
        <v/>
      </c>
      <c r="J426" s="11" t="str">
        <f>(IFERROR(IF(LARGE(Raw!Z:Z,A426+COUNTIF(Raw!C:C,"H"))-4000&gt;0,LARGE(Raw!Z:Z,A426+COUNTIF(Raw!C:C,"H"))-4000,""),""))</f>
        <v/>
      </c>
      <c r="L426" s="3" t="str">
        <f t="shared" si="19"/>
        <v/>
      </c>
      <c r="M426" s="52" t="str">
        <f>IF(O426="","",(INDEX(Raw!D:D,MATCH(O426+2000,Raw!Z:Z,0))))</f>
        <v/>
      </c>
      <c r="N426" s="52" t="str">
        <f>IF(O426="","",(INDEX(Raw!A:A,MATCH(O426+2000,Raw!Z:Z,0))))</f>
        <v/>
      </c>
      <c r="O426" s="11" t="str">
        <f>(IFERROR(IF(LARGE(Raw!Z:Z,A426+COUNTIF(Raw!C:C,"H")+COUNTIF(Raw!C:C,"S"))-2000&gt;0,LARGE(Raw!Z:Z,A426+COUNTIF(Raw!C:C,"H")+COUNTIF(Raw!C:C,"S"))-2000,""),""))</f>
        <v/>
      </c>
    </row>
    <row r="427" spans="1:15" x14ac:dyDescent="0.3">
      <c r="A427" s="52">
        <v>424</v>
      </c>
      <c r="B427" s="3" t="str">
        <f t="shared" si="20"/>
        <v/>
      </c>
      <c r="C427" s="52" t="str">
        <f>IF(E427="","",(INDEX(Raw!D:D,MATCH(E427+6000,Raw!Z:Z,0))))</f>
        <v/>
      </c>
      <c r="D427" s="52" t="str">
        <f>IF(E427="","",(INDEX(Raw!A:A,MATCH(E427+6000,Raw!Z:Z,0))))</f>
        <v/>
      </c>
      <c r="E427" s="11" t="str">
        <f>(IFERROR(IF(LARGE(Raw!Z:Z,A427)-6000&gt;0,LARGE(Raw!Z:Z,A427)-6000,""),""))</f>
        <v/>
      </c>
      <c r="G427" s="3" t="str">
        <f t="shared" si="18"/>
        <v/>
      </c>
      <c r="H427" s="52" t="str">
        <f>IF(J427="","",(INDEX(Raw!D:D,MATCH(J427+4000,Raw!Z:Z,0))))</f>
        <v/>
      </c>
      <c r="I427" s="52" t="str">
        <f>IF(J427="","",(INDEX(Raw!A:A,MATCH(J427+4000,Raw!Z:Z,0))))</f>
        <v/>
      </c>
      <c r="J427" s="11" t="str">
        <f>(IFERROR(IF(LARGE(Raw!Z:Z,A427+COUNTIF(Raw!C:C,"H"))-4000&gt;0,LARGE(Raw!Z:Z,A427+COUNTIF(Raw!C:C,"H"))-4000,""),""))</f>
        <v/>
      </c>
      <c r="L427" s="3" t="str">
        <f t="shared" si="19"/>
        <v/>
      </c>
      <c r="M427" s="52" t="str">
        <f>IF(O427="","",(INDEX(Raw!D:D,MATCH(O427+2000,Raw!Z:Z,0))))</f>
        <v/>
      </c>
      <c r="N427" s="52" t="str">
        <f>IF(O427="","",(INDEX(Raw!A:A,MATCH(O427+2000,Raw!Z:Z,0))))</f>
        <v/>
      </c>
      <c r="O427" s="11" t="str">
        <f>(IFERROR(IF(LARGE(Raw!Z:Z,A427+COUNTIF(Raw!C:C,"H")+COUNTIF(Raw!C:C,"S"))-2000&gt;0,LARGE(Raw!Z:Z,A427+COUNTIF(Raw!C:C,"H")+COUNTIF(Raw!C:C,"S"))-2000,""),""))</f>
        <v/>
      </c>
    </row>
    <row r="428" spans="1:15" x14ac:dyDescent="0.3">
      <c r="A428" s="52">
        <v>425</v>
      </c>
      <c r="B428" s="3" t="str">
        <f t="shared" si="20"/>
        <v/>
      </c>
      <c r="C428" s="52" t="str">
        <f>IF(E428="","",(INDEX(Raw!D:D,MATCH(E428+6000,Raw!Z:Z,0))))</f>
        <v/>
      </c>
      <c r="D428" s="52" t="str">
        <f>IF(E428="","",(INDEX(Raw!A:A,MATCH(E428+6000,Raw!Z:Z,0))))</f>
        <v/>
      </c>
      <c r="E428" s="11" t="str">
        <f>(IFERROR(IF(LARGE(Raw!Z:Z,A428)-6000&gt;0,LARGE(Raw!Z:Z,A428)-6000,""),""))</f>
        <v/>
      </c>
      <c r="G428" s="3" t="str">
        <f t="shared" si="18"/>
        <v/>
      </c>
      <c r="H428" s="52" t="str">
        <f>IF(J428="","",(INDEX(Raw!D:D,MATCH(J428+4000,Raw!Z:Z,0))))</f>
        <v/>
      </c>
      <c r="I428" s="52" t="str">
        <f>IF(J428="","",(INDEX(Raw!A:A,MATCH(J428+4000,Raw!Z:Z,0))))</f>
        <v/>
      </c>
      <c r="J428" s="11" t="str">
        <f>(IFERROR(IF(LARGE(Raw!Z:Z,A428+COUNTIF(Raw!C:C,"H"))-4000&gt;0,LARGE(Raw!Z:Z,A428+COUNTIF(Raw!C:C,"H"))-4000,""),""))</f>
        <v/>
      </c>
      <c r="L428" s="3" t="str">
        <f t="shared" si="19"/>
        <v/>
      </c>
      <c r="M428" s="52" t="str">
        <f>IF(O428="","",(INDEX(Raw!D:D,MATCH(O428+2000,Raw!Z:Z,0))))</f>
        <v/>
      </c>
      <c r="N428" s="52" t="str">
        <f>IF(O428="","",(INDEX(Raw!A:A,MATCH(O428+2000,Raw!Z:Z,0))))</f>
        <v/>
      </c>
      <c r="O428" s="11" t="str">
        <f>(IFERROR(IF(LARGE(Raw!Z:Z,A428+COUNTIF(Raw!C:C,"H")+COUNTIF(Raw!C:C,"S"))-2000&gt;0,LARGE(Raw!Z:Z,A428+COUNTIF(Raw!C:C,"H")+COUNTIF(Raw!C:C,"S"))-2000,""),""))</f>
        <v/>
      </c>
    </row>
    <row r="429" spans="1:15" x14ac:dyDescent="0.3">
      <c r="A429" s="52">
        <v>426</v>
      </c>
      <c r="B429" s="3" t="str">
        <f t="shared" si="20"/>
        <v/>
      </c>
      <c r="C429" s="52" t="str">
        <f>IF(E429="","",(INDEX(Raw!D:D,MATCH(E429+6000,Raw!Z:Z,0))))</f>
        <v/>
      </c>
      <c r="D429" s="52" t="str">
        <f>IF(E429="","",(INDEX(Raw!A:A,MATCH(E429+6000,Raw!Z:Z,0))))</f>
        <v/>
      </c>
      <c r="E429" s="11" t="str">
        <f>(IFERROR(IF(LARGE(Raw!Z:Z,A429)-6000&gt;0,LARGE(Raw!Z:Z,A429)-6000,""),""))</f>
        <v/>
      </c>
      <c r="G429" s="3" t="str">
        <f t="shared" si="18"/>
        <v/>
      </c>
      <c r="H429" s="52" t="str">
        <f>IF(J429="","",(INDEX(Raw!D:D,MATCH(J429+4000,Raw!Z:Z,0))))</f>
        <v/>
      </c>
      <c r="I429" s="52" t="str">
        <f>IF(J429="","",(INDEX(Raw!A:A,MATCH(J429+4000,Raw!Z:Z,0))))</f>
        <v/>
      </c>
      <c r="J429" s="11" t="str">
        <f>(IFERROR(IF(LARGE(Raw!Z:Z,A429+COUNTIF(Raw!C:C,"H"))-4000&gt;0,LARGE(Raw!Z:Z,A429+COUNTIF(Raw!C:C,"H"))-4000,""),""))</f>
        <v/>
      </c>
      <c r="L429" s="3" t="str">
        <f t="shared" si="19"/>
        <v/>
      </c>
      <c r="M429" s="52" t="str">
        <f>IF(O429="","",(INDEX(Raw!D:D,MATCH(O429+2000,Raw!Z:Z,0))))</f>
        <v/>
      </c>
      <c r="N429" s="52" t="str">
        <f>IF(O429="","",(INDEX(Raw!A:A,MATCH(O429+2000,Raw!Z:Z,0))))</f>
        <v/>
      </c>
      <c r="O429" s="11" t="str">
        <f>(IFERROR(IF(LARGE(Raw!Z:Z,A429+COUNTIF(Raw!C:C,"H")+COUNTIF(Raw!C:C,"S"))-2000&gt;0,LARGE(Raw!Z:Z,A429+COUNTIF(Raw!C:C,"H")+COUNTIF(Raw!C:C,"S"))-2000,""),""))</f>
        <v/>
      </c>
    </row>
    <row r="430" spans="1:15" x14ac:dyDescent="0.3">
      <c r="A430" s="52">
        <v>427</v>
      </c>
      <c r="B430" s="3" t="str">
        <f t="shared" si="20"/>
        <v/>
      </c>
      <c r="C430" s="52" t="str">
        <f>IF(E430="","",(INDEX(Raw!D:D,MATCH(E430+6000,Raw!Z:Z,0))))</f>
        <v/>
      </c>
      <c r="D430" s="52" t="str">
        <f>IF(E430="","",(INDEX(Raw!A:A,MATCH(E430+6000,Raw!Z:Z,0))))</f>
        <v/>
      </c>
      <c r="E430" s="11" t="str">
        <f>(IFERROR(IF(LARGE(Raw!Z:Z,A430)-6000&gt;0,LARGE(Raw!Z:Z,A430)-6000,""),""))</f>
        <v/>
      </c>
      <c r="G430" s="3" t="str">
        <f t="shared" si="18"/>
        <v/>
      </c>
      <c r="H430" s="52" t="str">
        <f>IF(J430="","",(INDEX(Raw!D:D,MATCH(J430+4000,Raw!Z:Z,0))))</f>
        <v/>
      </c>
      <c r="I430" s="52" t="str">
        <f>IF(J430="","",(INDEX(Raw!A:A,MATCH(J430+4000,Raw!Z:Z,0))))</f>
        <v/>
      </c>
      <c r="J430" s="11" t="str">
        <f>(IFERROR(IF(LARGE(Raw!Z:Z,A430+COUNTIF(Raw!C:C,"H"))-4000&gt;0,LARGE(Raw!Z:Z,A430+COUNTIF(Raw!C:C,"H"))-4000,""),""))</f>
        <v/>
      </c>
      <c r="L430" s="3" t="str">
        <f t="shared" si="19"/>
        <v/>
      </c>
      <c r="M430" s="52" t="str">
        <f>IF(O430="","",(INDEX(Raw!D:D,MATCH(O430+2000,Raw!Z:Z,0))))</f>
        <v/>
      </c>
      <c r="N430" s="52" t="str">
        <f>IF(O430="","",(INDEX(Raw!A:A,MATCH(O430+2000,Raw!Z:Z,0))))</f>
        <v/>
      </c>
      <c r="O430" s="11" t="str">
        <f>(IFERROR(IF(LARGE(Raw!Z:Z,A430+COUNTIF(Raw!C:C,"H")+COUNTIF(Raw!C:C,"S"))-2000&gt;0,LARGE(Raw!Z:Z,A430+COUNTIF(Raw!C:C,"H")+COUNTIF(Raw!C:C,"S"))-2000,""),""))</f>
        <v/>
      </c>
    </row>
    <row r="431" spans="1:15" x14ac:dyDescent="0.3">
      <c r="A431" s="52">
        <v>428</v>
      </c>
      <c r="B431" s="3" t="str">
        <f t="shared" si="20"/>
        <v/>
      </c>
      <c r="C431" s="52" t="str">
        <f>IF(E431="","",(INDEX(Raw!D:D,MATCH(E431+6000,Raw!Z:Z,0))))</f>
        <v/>
      </c>
      <c r="D431" s="52" t="str">
        <f>IF(E431="","",(INDEX(Raw!A:A,MATCH(E431+6000,Raw!Z:Z,0))))</f>
        <v/>
      </c>
      <c r="E431" s="11" t="str">
        <f>(IFERROR(IF(LARGE(Raw!Z:Z,A431)-6000&gt;0,LARGE(Raw!Z:Z,A431)-6000,""),""))</f>
        <v/>
      </c>
      <c r="G431" s="3" t="str">
        <f t="shared" si="18"/>
        <v/>
      </c>
      <c r="H431" s="52" t="str">
        <f>IF(J431="","",(INDEX(Raw!D:D,MATCH(J431+4000,Raw!Z:Z,0))))</f>
        <v/>
      </c>
      <c r="I431" s="52" t="str">
        <f>IF(J431="","",(INDEX(Raw!A:A,MATCH(J431+4000,Raw!Z:Z,0))))</f>
        <v/>
      </c>
      <c r="J431" s="11" t="str">
        <f>(IFERROR(IF(LARGE(Raw!Z:Z,A431+COUNTIF(Raw!C:C,"H"))-4000&gt;0,LARGE(Raw!Z:Z,A431+COUNTIF(Raw!C:C,"H"))-4000,""),""))</f>
        <v/>
      </c>
      <c r="L431" s="3" t="str">
        <f t="shared" si="19"/>
        <v/>
      </c>
      <c r="M431" s="52" t="str">
        <f>IF(O431="","",(INDEX(Raw!D:D,MATCH(O431+2000,Raw!Z:Z,0))))</f>
        <v/>
      </c>
      <c r="N431" s="52" t="str">
        <f>IF(O431="","",(INDEX(Raw!A:A,MATCH(O431+2000,Raw!Z:Z,0))))</f>
        <v/>
      </c>
      <c r="O431" s="11" t="str">
        <f>(IFERROR(IF(LARGE(Raw!Z:Z,A431+COUNTIF(Raw!C:C,"H")+COUNTIF(Raw!C:C,"S"))-2000&gt;0,LARGE(Raw!Z:Z,A431+COUNTIF(Raw!C:C,"H")+COUNTIF(Raw!C:C,"S"))-2000,""),""))</f>
        <v/>
      </c>
    </row>
    <row r="432" spans="1:15" x14ac:dyDescent="0.3">
      <c r="A432" s="52">
        <v>429</v>
      </c>
      <c r="B432" s="3" t="str">
        <f t="shared" si="20"/>
        <v/>
      </c>
      <c r="C432" s="52" t="str">
        <f>IF(E432="","",(INDEX(Raw!D:D,MATCH(E432+6000,Raw!Z:Z,0))))</f>
        <v/>
      </c>
      <c r="D432" s="52" t="str">
        <f>IF(E432="","",(INDEX(Raw!A:A,MATCH(E432+6000,Raw!Z:Z,0))))</f>
        <v/>
      </c>
      <c r="E432" s="11" t="str">
        <f>(IFERROR(IF(LARGE(Raw!Z:Z,A432)-6000&gt;0,LARGE(Raw!Z:Z,A432)-6000,""),""))</f>
        <v/>
      </c>
      <c r="G432" s="3" t="str">
        <f t="shared" si="18"/>
        <v/>
      </c>
      <c r="H432" s="52" t="str">
        <f>IF(J432="","",(INDEX(Raw!D:D,MATCH(J432+4000,Raw!Z:Z,0))))</f>
        <v/>
      </c>
      <c r="I432" s="52" t="str">
        <f>IF(J432="","",(INDEX(Raw!A:A,MATCH(J432+4000,Raw!Z:Z,0))))</f>
        <v/>
      </c>
      <c r="J432" s="11" t="str">
        <f>(IFERROR(IF(LARGE(Raw!Z:Z,A432+COUNTIF(Raw!C:C,"H"))-4000&gt;0,LARGE(Raw!Z:Z,A432+COUNTIF(Raw!C:C,"H"))-4000,""),""))</f>
        <v/>
      </c>
      <c r="L432" s="3" t="str">
        <f t="shared" si="19"/>
        <v/>
      </c>
      <c r="M432" s="52" t="str">
        <f>IF(O432="","",(INDEX(Raw!D:D,MATCH(O432+2000,Raw!Z:Z,0))))</f>
        <v/>
      </c>
      <c r="N432" s="52" t="str">
        <f>IF(O432="","",(INDEX(Raw!A:A,MATCH(O432+2000,Raw!Z:Z,0))))</f>
        <v/>
      </c>
      <c r="O432" s="11" t="str">
        <f>(IFERROR(IF(LARGE(Raw!Z:Z,A432+COUNTIF(Raw!C:C,"H")+COUNTIF(Raw!C:C,"S"))-2000&gt;0,LARGE(Raw!Z:Z,A432+COUNTIF(Raw!C:C,"H")+COUNTIF(Raw!C:C,"S"))-2000,""),""))</f>
        <v/>
      </c>
    </row>
    <row r="433" spans="1:15" x14ac:dyDescent="0.3">
      <c r="A433" s="52">
        <v>430</v>
      </c>
      <c r="B433" s="3" t="str">
        <f t="shared" si="20"/>
        <v/>
      </c>
      <c r="C433" s="52" t="str">
        <f>IF(E433="","",(INDEX(Raw!D:D,MATCH(E433+6000,Raw!Z:Z,0))))</f>
        <v/>
      </c>
      <c r="D433" s="52" t="str">
        <f>IF(E433="","",(INDEX(Raw!A:A,MATCH(E433+6000,Raw!Z:Z,0))))</f>
        <v/>
      </c>
      <c r="E433" s="11" t="str">
        <f>(IFERROR(IF(LARGE(Raw!Z:Z,A433)-6000&gt;0,LARGE(Raw!Z:Z,A433)-6000,""),""))</f>
        <v/>
      </c>
      <c r="G433" s="3" t="str">
        <f t="shared" si="18"/>
        <v/>
      </c>
      <c r="H433" s="52" t="str">
        <f>IF(J433="","",(INDEX(Raw!D:D,MATCH(J433+4000,Raw!Z:Z,0))))</f>
        <v/>
      </c>
      <c r="I433" s="52" t="str">
        <f>IF(J433="","",(INDEX(Raw!A:A,MATCH(J433+4000,Raw!Z:Z,0))))</f>
        <v/>
      </c>
      <c r="J433" s="11" t="str">
        <f>(IFERROR(IF(LARGE(Raw!Z:Z,A433+COUNTIF(Raw!C:C,"H"))-4000&gt;0,LARGE(Raw!Z:Z,A433+COUNTIF(Raw!C:C,"H"))-4000,""),""))</f>
        <v/>
      </c>
      <c r="L433" s="3" t="str">
        <f t="shared" si="19"/>
        <v/>
      </c>
      <c r="M433" s="52" t="str">
        <f>IF(O433="","",(INDEX(Raw!D:D,MATCH(O433+2000,Raw!Z:Z,0))))</f>
        <v/>
      </c>
      <c r="N433" s="52" t="str">
        <f>IF(O433="","",(INDEX(Raw!A:A,MATCH(O433+2000,Raw!Z:Z,0))))</f>
        <v/>
      </c>
      <c r="O433" s="11" t="str">
        <f>(IFERROR(IF(LARGE(Raw!Z:Z,A433+COUNTIF(Raw!C:C,"H")+COUNTIF(Raw!C:C,"S"))-2000&gt;0,LARGE(Raw!Z:Z,A433+COUNTIF(Raw!C:C,"H")+COUNTIF(Raw!C:C,"S"))-2000,""),""))</f>
        <v/>
      </c>
    </row>
    <row r="434" spans="1:15" x14ac:dyDescent="0.3">
      <c r="A434" s="52">
        <v>431</v>
      </c>
      <c r="B434" s="3" t="str">
        <f t="shared" si="20"/>
        <v/>
      </c>
      <c r="C434" s="52" t="str">
        <f>IF(E434="","",(INDEX(Raw!D:D,MATCH(E434+6000,Raw!Z:Z,0))))</f>
        <v/>
      </c>
      <c r="D434" s="52" t="str">
        <f>IF(E434="","",(INDEX(Raw!A:A,MATCH(E434+6000,Raw!Z:Z,0))))</f>
        <v/>
      </c>
      <c r="E434" s="11" t="str">
        <f>(IFERROR(IF(LARGE(Raw!Z:Z,A434)-6000&gt;0,LARGE(Raw!Z:Z,A434)-6000,""),""))</f>
        <v/>
      </c>
      <c r="G434" s="3" t="str">
        <f t="shared" si="18"/>
        <v/>
      </c>
      <c r="H434" s="52" t="str">
        <f>IF(J434="","",(INDEX(Raw!D:D,MATCH(J434+4000,Raw!Z:Z,0))))</f>
        <v/>
      </c>
      <c r="I434" s="52" t="str">
        <f>IF(J434="","",(INDEX(Raw!A:A,MATCH(J434+4000,Raw!Z:Z,0))))</f>
        <v/>
      </c>
      <c r="J434" s="11" t="str">
        <f>(IFERROR(IF(LARGE(Raw!Z:Z,A434+COUNTIF(Raw!C:C,"H"))-4000&gt;0,LARGE(Raw!Z:Z,A434+COUNTIF(Raw!C:C,"H"))-4000,""),""))</f>
        <v/>
      </c>
      <c r="L434" s="3" t="str">
        <f t="shared" si="19"/>
        <v/>
      </c>
      <c r="M434" s="52" t="str">
        <f>IF(O434="","",(INDEX(Raw!D:D,MATCH(O434+2000,Raw!Z:Z,0))))</f>
        <v/>
      </c>
      <c r="N434" s="52" t="str">
        <f>IF(O434="","",(INDEX(Raw!A:A,MATCH(O434+2000,Raw!Z:Z,0))))</f>
        <v/>
      </c>
      <c r="O434" s="11" t="str">
        <f>(IFERROR(IF(LARGE(Raw!Z:Z,A434+COUNTIF(Raw!C:C,"H")+COUNTIF(Raw!C:C,"S"))-2000&gt;0,LARGE(Raw!Z:Z,A434+COUNTIF(Raw!C:C,"H")+COUNTIF(Raw!C:C,"S"))-2000,""),""))</f>
        <v/>
      </c>
    </row>
    <row r="435" spans="1:15" x14ac:dyDescent="0.3">
      <c r="A435" s="52">
        <v>432</v>
      </c>
      <c r="B435" s="3" t="str">
        <f t="shared" si="20"/>
        <v/>
      </c>
      <c r="C435" s="52" t="str">
        <f>IF(E435="","",(INDEX(Raw!D:D,MATCH(E435+6000,Raw!Z:Z,0))))</f>
        <v/>
      </c>
      <c r="D435" s="52" t="str">
        <f>IF(E435="","",(INDEX(Raw!A:A,MATCH(E435+6000,Raw!Z:Z,0))))</f>
        <v/>
      </c>
      <c r="E435" s="11" t="str">
        <f>(IFERROR(IF(LARGE(Raw!Z:Z,A435)-6000&gt;0,LARGE(Raw!Z:Z,A435)-6000,""),""))</f>
        <v/>
      </c>
      <c r="G435" s="3" t="str">
        <f t="shared" si="18"/>
        <v/>
      </c>
      <c r="H435" s="52" t="str">
        <f>IF(J435="","",(INDEX(Raw!D:D,MATCH(J435+4000,Raw!Z:Z,0))))</f>
        <v/>
      </c>
      <c r="I435" s="52" t="str">
        <f>IF(J435="","",(INDEX(Raw!A:A,MATCH(J435+4000,Raw!Z:Z,0))))</f>
        <v/>
      </c>
      <c r="J435" s="11" t="str">
        <f>(IFERROR(IF(LARGE(Raw!Z:Z,A435+COUNTIF(Raw!C:C,"H"))-4000&gt;0,LARGE(Raw!Z:Z,A435+COUNTIF(Raw!C:C,"H"))-4000,""),""))</f>
        <v/>
      </c>
      <c r="L435" s="3" t="str">
        <f t="shared" si="19"/>
        <v/>
      </c>
      <c r="M435" s="52" t="str">
        <f>IF(O435="","",(INDEX(Raw!D:D,MATCH(O435+2000,Raw!Z:Z,0))))</f>
        <v/>
      </c>
      <c r="N435" s="52" t="str">
        <f>IF(O435="","",(INDEX(Raw!A:A,MATCH(O435+2000,Raw!Z:Z,0))))</f>
        <v/>
      </c>
      <c r="O435" s="11" t="str">
        <f>(IFERROR(IF(LARGE(Raw!Z:Z,A435+COUNTIF(Raw!C:C,"H")+COUNTIF(Raw!C:C,"S"))-2000&gt;0,LARGE(Raw!Z:Z,A435+COUNTIF(Raw!C:C,"H")+COUNTIF(Raw!C:C,"S"))-2000,""),""))</f>
        <v/>
      </c>
    </row>
    <row r="436" spans="1:15" x14ac:dyDescent="0.3">
      <c r="A436" s="52">
        <v>433</v>
      </c>
      <c r="B436" s="3" t="str">
        <f t="shared" si="20"/>
        <v/>
      </c>
      <c r="C436" s="52" t="str">
        <f>IF(E436="","",(INDEX(Raw!D:D,MATCH(E436+6000,Raw!Z:Z,0))))</f>
        <v/>
      </c>
      <c r="D436" s="52" t="str">
        <f>IF(E436="","",(INDEX(Raw!A:A,MATCH(E436+6000,Raw!Z:Z,0))))</f>
        <v/>
      </c>
      <c r="E436" s="11" t="str">
        <f>(IFERROR(IF(LARGE(Raw!Z:Z,A436)-6000&gt;0,LARGE(Raw!Z:Z,A436)-6000,""),""))</f>
        <v/>
      </c>
      <c r="G436" s="3" t="str">
        <f t="shared" si="18"/>
        <v/>
      </c>
      <c r="H436" s="52" t="str">
        <f>IF(J436="","",(INDEX(Raw!D:D,MATCH(J436+4000,Raw!Z:Z,0))))</f>
        <v/>
      </c>
      <c r="I436" s="52" t="str">
        <f>IF(J436="","",(INDEX(Raw!A:A,MATCH(J436+4000,Raw!Z:Z,0))))</f>
        <v/>
      </c>
      <c r="J436" s="11" t="str">
        <f>(IFERROR(IF(LARGE(Raw!Z:Z,A436+COUNTIF(Raw!C:C,"H"))-4000&gt;0,LARGE(Raw!Z:Z,A436+COUNTIF(Raw!C:C,"H"))-4000,""),""))</f>
        <v/>
      </c>
      <c r="L436" s="3" t="str">
        <f t="shared" si="19"/>
        <v/>
      </c>
      <c r="M436" s="52" t="str">
        <f>IF(O436="","",(INDEX(Raw!D:D,MATCH(O436+2000,Raw!Z:Z,0))))</f>
        <v/>
      </c>
      <c r="N436" s="52" t="str">
        <f>IF(O436="","",(INDEX(Raw!A:A,MATCH(O436+2000,Raw!Z:Z,0))))</f>
        <v/>
      </c>
      <c r="O436" s="11" t="str">
        <f>(IFERROR(IF(LARGE(Raw!Z:Z,A436+COUNTIF(Raw!C:C,"H")+COUNTIF(Raw!C:C,"S"))-2000&gt;0,LARGE(Raw!Z:Z,A436+COUNTIF(Raw!C:C,"H")+COUNTIF(Raw!C:C,"S"))-2000,""),""))</f>
        <v/>
      </c>
    </row>
    <row r="437" spans="1:15" x14ac:dyDescent="0.3">
      <c r="A437" s="52">
        <v>434</v>
      </c>
      <c r="B437" s="3" t="str">
        <f t="shared" si="20"/>
        <v/>
      </c>
      <c r="C437" s="52" t="str">
        <f>IF(E437="","",(INDEX(Raw!D:D,MATCH(E437+6000,Raw!Z:Z,0))))</f>
        <v/>
      </c>
      <c r="D437" s="52" t="str">
        <f>IF(E437="","",(INDEX(Raw!A:A,MATCH(E437+6000,Raw!Z:Z,0))))</f>
        <v/>
      </c>
      <c r="E437" s="11" t="str">
        <f>(IFERROR(IF(LARGE(Raw!Z:Z,A437)-6000&gt;0,LARGE(Raw!Z:Z,A437)-6000,""),""))</f>
        <v/>
      </c>
      <c r="G437" s="3" t="str">
        <f t="shared" si="18"/>
        <v/>
      </c>
      <c r="H437" s="52" t="str">
        <f>IF(J437="","",(INDEX(Raw!D:D,MATCH(J437+4000,Raw!Z:Z,0))))</f>
        <v/>
      </c>
      <c r="I437" s="52" t="str">
        <f>IF(J437="","",(INDEX(Raw!A:A,MATCH(J437+4000,Raw!Z:Z,0))))</f>
        <v/>
      </c>
      <c r="J437" s="11" t="str">
        <f>(IFERROR(IF(LARGE(Raw!Z:Z,A437+COUNTIF(Raw!C:C,"H"))-4000&gt;0,LARGE(Raw!Z:Z,A437+COUNTIF(Raw!C:C,"H"))-4000,""),""))</f>
        <v/>
      </c>
      <c r="L437" s="3" t="str">
        <f t="shared" si="19"/>
        <v/>
      </c>
      <c r="M437" s="52" t="str">
        <f>IF(O437="","",(INDEX(Raw!D:D,MATCH(O437+2000,Raw!Z:Z,0))))</f>
        <v/>
      </c>
      <c r="N437" s="52" t="str">
        <f>IF(O437="","",(INDEX(Raw!A:A,MATCH(O437+2000,Raw!Z:Z,0))))</f>
        <v/>
      </c>
      <c r="O437" s="11" t="str">
        <f>(IFERROR(IF(LARGE(Raw!Z:Z,A437+COUNTIF(Raw!C:C,"H")+COUNTIF(Raw!C:C,"S"))-2000&gt;0,LARGE(Raw!Z:Z,A437+COUNTIF(Raw!C:C,"H")+COUNTIF(Raw!C:C,"S"))-2000,""),""))</f>
        <v/>
      </c>
    </row>
    <row r="438" spans="1:15" x14ac:dyDescent="0.3">
      <c r="A438" s="52">
        <v>435</v>
      </c>
      <c r="B438" s="3" t="str">
        <f t="shared" si="20"/>
        <v/>
      </c>
      <c r="C438" s="52" t="str">
        <f>IF(E438="","",(INDEX(Raw!D:D,MATCH(E438+6000,Raw!Z:Z,0))))</f>
        <v/>
      </c>
      <c r="D438" s="52" t="str">
        <f>IF(E438="","",(INDEX(Raw!A:A,MATCH(E438+6000,Raw!Z:Z,0))))</f>
        <v/>
      </c>
      <c r="E438" s="11" t="str">
        <f>(IFERROR(IF(LARGE(Raw!Z:Z,A438)-6000&gt;0,LARGE(Raw!Z:Z,A438)-6000,""),""))</f>
        <v/>
      </c>
      <c r="G438" s="3" t="str">
        <f t="shared" si="18"/>
        <v/>
      </c>
      <c r="H438" s="52" t="str">
        <f>IF(J438="","",(INDEX(Raw!D:D,MATCH(J438+4000,Raw!Z:Z,0))))</f>
        <v/>
      </c>
      <c r="I438" s="52" t="str">
        <f>IF(J438="","",(INDEX(Raw!A:A,MATCH(J438+4000,Raw!Z:Z,0))))</f>
        <v/>
      </c>
      <c r="J438" s="11" t="str">
        <f>(IFERROR(IF(LARGE(Raw!Z:Z,A438+COUNTIF(Raw!C:C,"H"))-4000&gt;0,LARGE(Raw!Z:Z,A438+COUNTIF(Raw!C:C,"H"))-4000,""),""))</f>
        <v/>
      </c>
      <c r="L438" s="3" t="str">
        <f t="shared" si="19"/>
        <v/>
      </c>
      <c r="M438" s="52" t="str">
        <f>IF(O438="","",(INDEX(Raw!D:D,MATCH(O438+2000,Raw!Z:Z,0))))</f>
        <v/>
      </c>
      <c r="N438" s="52" t="str">
        <f>IF(O438="","",(INDEX(Raw!A:A,MATCH(O438+2000,Raw!Z:Z,0))))</f>
        <v/>
      </c>
      <c r="O438" s="11" t="str">
        <f>(IFERROR(IF(LARGE(Raw!Z:Z,A438+COUNTIF(Raw!C:C,"H")+COUNTIF(Raw!C:C,"S"))-2000&gt;0,LARGE(Raw!Z:Z,A438+COUNTIF(Raw!C:C,"H")+COUNTIF(Raw!C:C,"S"))-2000,""),""))</f>
        <v/>
      </c>
    </row>
    <row r="439" spans="1:15" x14ac:dyDescent="0.3">
      <c r="A439" s="52">
        <v>436</v>
      </c>
      <c r="B439" s="3" t="str">
        <f t="shared" si="20"/>
        <v/>
      </c>
      <c r="C439" s="52" t="str">
        <f>IF(E439="","",(INDEX(Raw!D:D,MATCH(E439+6000,Raw!Z:Z,0))))</f>
        <v/>
      </c>
      <c r="D439" s="52" t="str">
        <f>IF(E439="","",(INDEX(Raw!A:A,MATCH(E439+6000,Raw!Z:Z,0))))</f>
        <v/>
      </c>
      <c r="E439" s="11" t="str">
        <f>(IFERROR(IF(LARGE(Raw!Z:Z,A439)-6000&gt;0,LARGE(Raw!Z:Z,A439)-6000,""),""))</f>
        <v/>
      </c>
      <c r="G439" s="3" t="str">
        <f t="shared" si="18"/>
        <v/>
      </c>
      <c r="H439" s="52" t="str">
        <f>IF(J439="","",(INDEX(Raw!D:D,MATCH(J439+4000,Raw!Z:Z,0))))</f>
        <v/>
      </c>
      <c r="I439" s="52" t="str">
        <f>IF(J439="","",(INDEX(Raw!A:A,MATCH(J439+4000,Raw!Z:Z,0))))</f>
        <v/>
      </c>
      <c r="J439" s="11" t="str">
        <f>(IFERROR(IF(LARGE(Raw!Z:Z,A439+COUNTIF(Raw!C:C,"H"))-4000&gt;0,LARGE(Raw!Z:Z,A439+COUNTIF(Raw!C:C,"H"))-4000,""),""))</f>
        <v/>
      </c>
      <c r="L439" s="3" t="str">
        <f t="shared" si="19"/>
        <v/>
      </c>
      <c r="M439" s="52" t="str">
        <f>IF(O439="","",(INDEX(Raw!D:D,MATCH(O439+2000,Raw!Z:Z,0))))</f>
        <v/>
      </c>
      <c r="N439" s="52" t="str">
        <f>IF(O439="","",(INDEX(Raw!A:A,MATCH(O439+2000,Raw!Z:Z,0))))</f>
        <v/>
      </c>
      <c r="O439" s="11" t="str">
        <f>(IFERROR(IF(LARGE(Raw!Z:Z,A439+COUNTIF(Raw!C:C,"H")+COUNTIF(Raw!C:C,"S"))-2000&gt;0,LARGE(Raw!Z:Z,A439+COUNTIF(Raw!C:C,"H")+COUNTIF(Raw!C:C,"S"))-2000,""),""))</f>
        <v/>
      </c>
    </row>
    <row r="440" spans="1:15" x14ac:dyDescent="0.3">
      <c r="A440" s="52">
        <v>437</v>
      </c>
      <c r="B440" s="3" t="str">
        <f t="shared" si="20"/>
        <v/>
      </c>
      <c r="C440" s="52" t="str">
        <f>IF(E440="","",(INDEX(Raw!D:D,MATCH(E440+6000,Raw!Z:Z,0))))</f>
        <v/>
      </c>
      <c r="D440" s="52" t="str">
        <f>IF(E440="","",(INDEX(Raw!A:A,MATCH(E440+6000,Raw!Z:Z,0))))</f>
        <v/>
      </c>
      <c r="E440" s="11" t="str">
        <f>(IFERROR(IF(LARGE(Raw!Z:Z,A440)-6000&gt;0,LARGE(Raw!Z:Z,A440)-6000,""),""))</f>
        <v/>
      </c>
      <c r="G440" s="3" t="str">
        <f t="shared" si="18"/>
        <v/>
      </c>
      <c r="H440" s="52" t="str">
        <f>IF(J440="","",(INDEX(Raw!D:D,MATCH(J440+4000,Raw!Z:Z,0))))</f>
        <v/>
      </c>
      <c r="I440" s="52" t="str">
        <f>IF(J440="","",(INDEX(Raw!A:A,MATCH(J440+4000,Raw!Z:Z,0))))</f>
        <v/>
      </c>
      <c r="J440" s="11" t="str">
        <f>(IFERROR(IF(LARGE(Raw!Z:Z,A440+COUNTIF(Raw!C:C,"H"))-4000&gt;0,LARGE(Raw!Z:Z,A440+COUNTIF(Raw!C:C,"H"))-4000,""),""))</f>
        <v/>
      </c>
      <c r="L440" s="3" t="str">
        <f t="shared" si="19"/>
        <v/>
      </c>
      <c r="M440" s="52" t="str">
        <f>IF(O440="","",(INDEX(Raw!D:D,MATCH(O440+2000,Raw!Z:Z,0))))</f>
        <v/>
      </c>
      <c r="N440" s="52" t="str">
        <f>IF(O440="","",(INDEX(Raw!A:A,MATCH(O440+2000,Raw!Z:Z,0))))</f>
        <v/>
      </c>
      <c r="O440" s="11" t="str">
        <f>(IFERROR(IF(LARGE(Raw!Z:Z,A440+COUNTIF(Raw!C:C,"H")+COUNTIF(Raw!C:C,"S"))-2000&gt;0,LARGE(Raw!Z:Z,A440+COUNTIF(Raw!C:C,"H")+COUNTIF(Raw!C:C,"S"))-2000,""),""))</f>
        <v/>
      </c>
    </row>
    <row r="441" spans="1:15" x14ac:dyDescent="0.3">
      <c r="A441" s="52">
        <v>438</v>
      </c>
      <c r="B441" s="3" t="str">
        <f t="shared" si="20"/>
        <v/>
      </c>
      <c r="C441" s="52" t="str">
        <f>IF(E441="","",(INDEX(Raw!D:D,MATCH(E441+6000,Raw!Z:Z,0))))</f>
        <v/>
      </c>
      <c r="D441" s="52" t="str">
        <f>IF(E441="","",(INDEX(Raw!A:A,MATCH(E441+6000,Raw!Z:Z,0))))</f>
        <v/>
      </c>
      <c r="E441" s="11" t="str">
        <f>(IFERROR(IF(LARGE(Raw!Z:Z,A441)-6000&gt;0,LARGE(Raw!Z:Z,A441)-6000,""),""))</f>
        <v/>
      </c>
      <c r="G441" s="3" t="str">
        <f t="shared" si="18"/>
        <v/>
      </c>
      <c r="H441" s="52" t="str">
        <f>IF(J441="","",(INDEX(Raw!D:D,MATCH(J441+4000,Raw!Z:Z,0))))</f>
        <v/>
      </c>
      <c r="I441" s="52" t="str">
        <f>IF(J441="","",(INDEX(Raw!A:A,MATCH(J441+4000,Raw!Z:Z,0))))</f>
        <v/>
      </c>
      <c r="J441" s="11" t="str">
        <f>(IFERROR(IF(LARGE(Raw!Z:Z,A441+COUNTIF(Raw!C:C,"H"))-4000&gt;0,LARGE(Raw!Z:Z,A441+COUNTIF(Raw!C:C,"H"))-4000,""),""))</f>
        <v/>
      </c>
      <c r="L441" s="3" t="str">
        <f t="shared" si="19"/>
        <v/>
      </c>
      <c r="M441" s="52" t="str">
        <f>IF(O441="","",(INDEX(Raw!D:D,MATCH(O441+2000,Raw!Z:Z,0))))</f>
        <v/>
      </c>
      <c r="N441" s="52" t="str">
        <f>IF(O441="","",(INDEX(Raw!A:A,MATCH(O441+2000,Raw!Z:Z,0))))</f>
        <v/>
      </c>
      <c r="O441" s="11" t="str">
        <f>(IFERROR(IF(LARGE(Raw!Z:Z,A441+COUNTIF(Raw!C:C,"H")+COUNTIF(Raw!C:C,"S"))-2000&gt;0,LARGE(Raw!Z:Z,A441+COUNTIF(Raw!C:C,"H")+COUNTIF(Raw!C:C,"S"))-2000,""),""))</f>
        <v/>
      </c>
    </row>
    <row r="442" spans="1:15" x14ac:dyDescent="0.3">
      <c r="A442" s="52">
        <v>439</v>
      </c>
      <c r="B442" s="3" t="str">
        <f t="shared" si="20"/>
        <v/>
      </c>
      <c r="C442" s="52" t="str">
        <f>IF(E442="","",(INDEX(Raw!D:D,MATCH(E442+6000,Raw!Z:Z,0))))</f>
        <v/>
      </c>
      <c r="D442" s="52" t="str">
        <f>IF(E442="","",(INDEX(Raw!A:A,MATCH(E442+6000,Raw!Z:Z,0))))</f>
        <v/>
      </c>
      <c r="E442" s="11" t="str">
        <f>(IFERROR(IF(LARGE(Raw!Z:Z,A442)-6000&gt;0,LARGE(Raw!Z:Z,A442)-6000,""),""))</f>
        <v/>
      </c>
      <c r="G442" s="3" t="str">
        <f t="shared" si="18"/>
        <v/>
      </c>
      <c r="H442" s="52" t="str">
        <f>IF(J442="","",(INDEX(Raw!D:D,MATCH(J442+4000,Raw!Z:Z,0))))</f>
        <v/>
      </c>
      <c r="I442" s="52" t="str">
        <f>IF(J442="","",(INDEX(Raw!A:A,MATCH(J442+4000,Raw!Z:Z,0))))</f>
        <v/>
      </c>
      <c r="J442" s="11" t="str">
        <f>(IFERROR(IF(LARGE(Raw!Z:Z,A442+COUNTIF(Raw!C:C,"H"))-4000&gt;0,LARGE(Raw!Z:Z,A442+COUNTIF(Raw!C:C,"H"))-4000,""),""))</f>
        <v/>
      </c>
      <c r="L442" s="3" t="str">
        <f t="shared" si="19"/>
        <v/>
      </c>
      <c r="M442" s="52" t="str">
        <f>IF(O442="","",(INDEX(Raw!D:D,MATCH(O442+2000,Raw!Z:Z,0))))</f>
        <v/>
      </c>
      <c r="N442" s="52" t="str">
        <f>IF(O442="","",(INDEX(Raw!A:A,MATCH(O442+2000,Raw!Z:Z,0))))</f>
        <v/>
      </c>
      <c r="O442" s="11" t="str">
        <f>(IFERROR(IF(LARGE(Raw!Z:Z,A442+COUNTIF(Raw!C:C,"H")+COUNTIF(Raw!C:C,"S"))-2000&gt;0,LARGE(Raw!Z:Z,A442+COUNTIF(Raw!C:C,"H")+COUNTIF(Raw!C:C,"S"))-2000,""),""))</f>
        <v/>
      </c>
    </row>
    <row r="443" spans="1:15" x14ac:dyDescent="0.3">
      <c r="A443" s="52">
        <v>440</v>
      </c>
      <c r="B443" s="3" t="str">
        <f t="shared" si="20"/>
        <v/>
      </c>
      <c r="C443" s="52" t="str">
        <f>IF(E443="","",(INDEX(Raw!D:D,MATCH(E443+6000,Raw!Z:Z,0))))</f>
        <v/>
      </c>
      <c r="D443" s="52" t="str">
        <f>IF(E443="","",(INDEX(Raw!A:A,MATCH(E443+6000,Raw!Z:Z,0))))</f>
        <v/>
      </c>
      <c r="E443" s="11" t="str">
        <f>(IFERROR(IF(LARGE(Raw!Z:Z,A443)-6000&gt;0,LARGE(Raw!Z:Z,A443)-6000,""),""))</f>
        <v/>
      </c>
      <c r="G443" s="3" t="str">
        <f t="shared" si="18"/>
        <v/>
      </c>
      <c r="H443" s="52" t="str">
        <f>IF(J443="","",(INDEX(Raw!D:D,MATCH(J443+4000,Raw!Z:Z,0))))</f>
        <v/>
      </c>
      <c r="I443" s="52" t="str">
        <f>IF(J443="","",(INDEX(Raw!A:A,MATCH(J443+4000,Raw!Z:Z,0))))</f>
        <v/>
      </c>
      <c r="J443" s="11" t="str">
        <f>(IFERROR(IF(LARGE(Raw!Z:Z,A443+COUNTIF(Raw!C:C,"H"))-4000&gt;0,LARGE(Raw!Z:Z,A443+COUNTIF(Raw!C:C,"H"))-4000,""),""))</f>
        <v/>
      </c>
      <c r="L443" s="3" t="str">
        <f t="shared" si="19"/>
        <v/>
      </c>
      <c r="M443" s="52" t="str">
        <f>IF(O443="","",(INDEX(Raw!D:D,MATCH(O443+2000,Raw!Z:Z,0))))</f>
        <v/>
      </c>
      <c r="N443" s="52" t="str">
        <f>IF(O443="","",(INDEX(Raw!A:A,MATCH(O443+2000,Raw!Z:Z,0))))</f>
        <v/>
      </c>
      <c r="O443" s="11" t="str">
        <f>(IFERROR(IF(LARGE(Raw!Z:Z,A443+COUNTIF(Raw!C:C,"H")+COUNTIF(Raw!C:C,"S"))-2000&gt;0,LARGE(Raw!Z:Z,A443+COUNTIF(Raw!C:C,"H")+COUNTIF(Raw!C:C,"S"))-2000,""),""))</f>
        <v/>
      </c>
    </row>
    <row r="444" spans="1:15" x14ac:dyDescent="0.3">
      <c r="A444" s="52">
        <v>441</v>
      </c>
      <c r="B444" s="3" t="str">
        <f t="shared" si="20"/>
        <v/>
      </c>
      <c r="C444" s="52" t="str">
        <f>IF(E444="","",(INDEX(Raw!D:D,MATCH(E444+6000,Raw!Z:Z,0))))</f>
        <v/>
      </c>
      <c r="D444" s="52" t="str">
        <f>IF(E444="","",(INDEX(Raw!A:A,MATCH(E444+6000,Raw!Z:Z,0))))</f>
        <v/>
      </c>
      <c r="E444" s="11" t="str">
        <f>(IFERROR(IF(LARGE(Raw!Z:Z,A444)-6000&gt;0,LARGE(Raw!Z:Z,A444)-6000,""),""))</f>
        <v/>
      </c>
      <c r="G444" s="3" t="str">
        <f t="shared" si="18"/>
        <v/>
      </c>
      <c r="H444" s="52" t="str">
        <f>IF(J444="","",(INDEX(Raw!D:D,MATCH(J444+4000,Raw!Z:Z,0))))</f>
        <v/>
      </c>
      <c r="I444" s="52" t="str">
        <f>IF(J444="","",(INDEX(Raw!A:A,MATCH(J444+4000,Raw!Z:Z,0))))</f>
        <v/>
      </c>
      <c r="J444" s="11" t="str">
        <f>(IFERROR(IF(LARGE(Raw!Z:Z,A444+COUNTIF(Raw!C:C,"H"))-4000&gt;0,LARGE(Raw!Z:Z,A444+COUNTIF(Raw!C:C,"H"))-4000,""),""))</f>
        <v/>
      </c>
      <c r="L444" s="3" t="str">
        <f t="shared" si="19"/>
        <v/>
      </c>
      <c r="M444" s="52" t="str">
        <f>IF(O444="","",(INDEX(Raw!D:D,MATCH(O444+2000,Raw!Z:Z,0))))</f>
        <v/>
      </c>
      <c r="N444" s="52" t="str">
        <f>IF(O444="","",(INDEX(Raw!A:A,MATCH(O444+2000,Raw!Z:Z,0))))</f>
        <v/>
      </c>
      <c r="O444" s="11" t="str">
        <f>(IFERROR(IF(LARGE(Raw!Z:Z,A444+COUNTIF(Raw!C:C,"H")+COUNTIF(Raw!C:C,"S"))-2000&gt;0,LARGE(Raw!Z:Z,A444+COUNTIF(Raw!C:C,"H")+COUNTIF(Raw!C:C,"S"))-2000,""),""))</f>
        <v/>
      </c>
    </row>
    <row r="445" spans="1:15" x14ac:dyDescent="0.3">
      <c r="A445" s="52">
        <v>442</v>
      </c>
      <c r="B445" s="3" t="str">
        <f t="shared" si="20"/>
        <v/>
      </c>
      <c r="C445" s="52" t="str">
        <f>IF(E445="","",(INDEX(Raw!D:D,MATCH(E445+6000,Raw!Z:Z,0))))</f>
        <v/>
      </c>
      <c r="D445" s="52" t="str">
        <f>IF(E445="","",(INDEX(Raw!A:A,MATCH(E445+6000,Raw!Z:Z,0))))</f>
        <v/>
      </c>
      <c r="E445" s="11" t="str">
        <f>(IFERROR(IF(LARGE(Raw!Z:Z,A445)-6000&gt;0,LARGE(Raw!Z:Z,A445)-6000,""),""))</f>
        <v/>
      </c>
      <c r="G445" s="3" t="str">
        <f t="shared" si="18"/>
        <v/>
      </c>
      <c r="H445" s="52" t="str">
        <f>IF(J445="","",(INDEX(Raw!D:D,MATCH(J445+4000,Raw!Z:Z,0))))</f>
        <v/>
      </c>
      <c r="I445" s="52" t="str">
        <f>IF(J445="","",(INDEX(Raw!A:A,MATCH(J445+4000,Raw!Z:Z,0))))</f>
        <v/>
      </c>
      <c r="J445" s="11" t="str">
        <f>(IFERROR(IF(LARGE(Raw!Z:Z,A445+COUNTIF(Raw!C:C,"H"))-4000&gt;0,LARGE(Raw!Z:Z,A445+COUNTIF(Raw!C:C,"H"))-4000,""),""))</f>
        <v/>
      </c>
      <c r="L445" s="3" t="str">
        <f t="shared" si="19"/>
        <v/>
      </c>
      <c r="M445" s="52" t="str">
        <f>IF(O445="","",(INDEX(Raw!D:D,MATCH(O445+2000,Raw!Z:Z,0))))</f>
        <v/>
      </c>
      <c r="N445" s="52" t="str">
        <f>IF(O445="","",(INDEX(Raw!A:A,MATCH(O445+2000,Raw!Z:Z,0))))</f>
        <v/>
      </c>
      <c r="O445" s="11" t="str">
        <f>(IFERROR(IF(LARGE(Raw!Z:Z,A445+COUNTIF(Raw!C:C,"H")+COUNTIF(Raw!C:C,"S"))-2000&gt;0,LARGE(Raw!Z:Z,A445+COUNTIF(Raw!C:C,"H")+COUNTIF(Raw!C:C,"S"))-2000,""),""))</f>
        <v/>
      </c>
    </row>
    <row r="446" spans="1:15" x14ac:dyDescent="0.3">
      <c r="A446" s="52">
        <v>443</v>
      </c>
      <c r="B446" s="3" t="str">
        <f t="shared" si="20"/>
        <v/>
      </c>
      <c r="C446" s="52" t="str">
        <f>IF(E446="","",(INDEX(Raw!D:D,MATCH(E446+6000,Raw!Z:Z,0))))</f>
        <v/>
      </c>
      <c r="D446" s="52" t="str">
        <f>IF(E446="","",(INDEX(Raw!A:A,MATCH(E446+6000,Raw!Z:Z,0))))</f>
        <v/>
      </c>
      <c r="E446" s="11" t="str">
        <f>(IFERROR(IF(LARGE(Raw!Z:Z,A446)-6000&gt;0,LARGE(Raw!Z:Z,A446)-6000,""),""))</f>
        <v/>
      </c>
      <c r="G446" s="3" t="str">
        <f t="shared" si="18"/>
        <v/>
      </c>
      <c r="H446" s="52" t="str">
        <f>IF(J446="","",(INDEX(Raw!D:D,MATCH(J446+4000,Raw!Z:Z,0))))</f>
        <v/>
      </c>
      <c r="I446" s="52" t="str">
        <f>IF(J446="","",(INDEX(Raw!A:A,MATCH(J446+4000,Raw!Z:Z,0))))</f>
        <v/>
      </c>
      <c r="J446" s="11" t="str">
        <f>(IFERROR(IF(LARGE(Raw!Z:Z,A446+COUNTIF(Raw!C:C,"H"))-4000&gt;0,LARGE(Raw!Z:Z,A446+COUNTIF(Raw!C:C,"H"))-4000,""),""))</f>
        <v/>
      </c>
      <c r="L446" s="3" t="str">
        <f t="shared" si="19"/>
        <v/>
      </c>
      <c r="M446" s="52" t="str">
        <f>IF(O446="","",(INDEX(Raw!D:D,MATCH(O446+2000,Raw!Z:Z,0))))</f>
        <v/>
      </c>
      <c r="N446" s="52" t="str">
        <f>IF(O446="","",(INDEX(Raw!A:A,MATCH(O446+2000,Raw!Z:Z,0))))</f>
        <v/>
      </c>
      <c r="O446" s="11" t="str">
        <f>(IFERROR(IF(LARGE(Raw!Z:Z,A446+COUNTIF(Raw!C:C,"H")+COUNTIF(Raw!C:C,"S"))-2000&gt;0,LARGE(Raw!Z:Z,A446+COUNTIF(Raw!C:C,"H")+COUNTIF(Raw!C:C,"S"))-2000,""),""))</f>
        <v/>
      </c>
    </row>
    <row r="447" spans="1:15" x14ac:dyDescent="0.3">
      <c r="A447" s="52">
        <v>444</v>
      </c>
      <c r="B447" s="3" t="str">
        <f t="shared" si="20"/>
        <v/>
      </c>
      <c r="C447" s="52" t="str">
        <f>IF(E447="","",(INDEX(Raw!D:D,MATCH(E447+6000,Raw!Z:Z,0))))</f>
        <v/>
      </c>
      <c r="D447" s="52" t="str">
        <f>IF(E447="","",(INDEX(Raw!A:A,MATCH(E447+6000,Raw!Z:Z,0))))</f>
        <v/>
      </c>
      <c r="E447" s="11" t="str">
        <f>(IFERROR(IF(LARGE(Raw!Z:Z,A447)-6000&gt;0,LARGE(Raw!Z:Z,A447)-6000,""),""))</f>
        <v/>
      </c>
      <c r="G447" s="3" t="str">
        <f t="shared" si="18"/>
        <v/>
      </c>
      <c r="H447" s="52" t="str">
        <f>IF(J447="","",(INDEX(Raw!D:D,MATCH(J447+4000,Raw!Z:Z,0))))</f>
        <v/>
      </c>
      <c r="I447" s="52" t="str">
        <f>IF(J447="","",(INDEX(Raw!A:A,MATCH(J447+4000,Raw!Z:Z,0))))</f>
        <v/>
      </c>
      <c r="J447" s="11" t="str">
        <f>(IFERROR(IF(LARGE(Raw!Z:Z,A447+COUNTIF(Raw!C:C,"H"))-4000&gt;0,LARGE(Raw!Z:Z,A447+COUNTIF(Raw!C:C,"H"))-4000,""),""))</f>
        <v/>
      </c>
      <c r="L447" s="3" t="str">
        <f t="shared" si="19"/>
        <v/>
      </c>
      <c r="M447" s="52" t="str">
        <f>IF(O447="","",(INDEX(Raw!D:D,MATCH(O447+2000,Raw!Z:Z,0))))</f>
        <v/>
      </c>
      <c r="N447" s="52" t="str">
        <f>IF(O447="","",(INDEX(Raw!A:A,MATCH(O447+2000,Raw!Z:Z,0))))</f>
        <v/>
      </c>
      <c r="O447" s="11" t="str">
        <f>(IFERROR(IF(LARGE(Raw!Z:Z,A447+COUNTIF(Raw!C:C,"H")+COUNTIF(Raw!C:C,"S"))-2000&gt;0,LARGE(Raw!Z:Z,A447+COUNTIF(Raw!C:C,"H")+COUNTIF(Raw!C:C,"S"))-2000,""),""))</f>
        <v/>
      </c>
    </row>
    <row r="448" spans="1:15" x14ac:dyDescent="0.3">
      <c r="A448" s="52">
        <v>445</v>
      </c>
      <c r="B448" s="3" t="str">
        <f t="shared" si="20"/>
        <v/>
      </c>
      <c r="C448" s="52" t="str">
        <f>IF(E448="","",(INDEX(Raw!D:D,MATCH(E448+6000,Raw!Z:Z,0))))</f>
        <v/>
      </c>
      <c r="D448" s="52" t="str">
        <f>IF(E448="","",(INDEX(Raw!A:A,MATCH(E448+6000,Raw!Z:Z,0))))</f>
        <v/>
      </c>
      <c r="E448" s="11" t="str">
        <f>(IFERROR(IF(LARGE(Raw!Z:Z,A448)-6000&gt;0,LARGE(Raw!Z:Z,A448)-6000,""),""))</f>
        <v/>
      </c>
      <c r="G448" s="3" t="str">
        <f t="shared" si="18"/>
        <v/>
      </c>
      <c r="H448" s="52" t="str">
        <f>IF(J448="","",(INDEX(Raw!D:D,MATCH(J448+4000,Raw!Z:Z,0))))</f>
        <v/>
      </c>
      <c r="I448" s="52" t="str">
        <f>IF(J448="","",(INDEX(Raw!A:A,MATCH(J448+4000,Raw!Z:Z,0))))</f>
        <v/>
      </c>
      <c r="J448" s="11" t="str">
        <f>(IFERROR(IF(LARGE(Raw!Z:Z,A448+COUNTIF(Raw!C:C,"H"))-4000&gt;0,LARGE(Raw!Z:Z,A448+COUNTIF(Raw!C:C,"H"))-4000,""),""))</f>
        <v/>
      </c>
      <c r="L448" s="3" t="str">
        <f t="shared" si="19"/>
        <v/>
      </c>
      <c r="M448" s="52" t="str">
        <f>IF(O448="","",(INDEX(Raw!D:D,MATCH(O448+2000,Raw!Z:Z,0))))</f>
        <v/>
      </c>
      <c r="N448" s="52" t="str">
        <f>IF(O448="","",(INDEX(Raw!A:A,MATCH(O448+2000,Raw!Z:Z,0))))</f>
        <v/>
      </c>
      <c r="O448" s="11" t="str">
        <f>(IFERROR(IF(LARGE(Raw!Z:Z,A448+COUNTIF(Raw!C:C,"H")+COUNTIF(Raw!C:C,"S"))-2000&gt;0,LARGE(Raw!Z:Z,A448+COUNTIF(Raw!C:C,"H")+COUNTIF(Raw!C:C,"S"))-2000,""),""))</f>
        <v/>
      </c>
    </row>
    <row r="449" spans="1:15" x14ac:dyDescent="0.3">
      <c r="A449" s="52">
        <v>446</v>
      </c>
      <c r="B449" s="3" t="str">
        <f t="shared" si="20"/>
        <v/>
      </c>
      <c r="C449" s="52" t="str">
        <f>IF(E449="","",(INDEX(Raw!D:D,MATCH(E449+6000,Raw!Z:Z,0))))</f>
        <v/>
      </c>
      <c r="D449" s="52" t="str">
        <f>IF(E449="","",(INDEX(Raw!A:A,MATCH(E449+6000,Raw!Z:Z,0))))</f>
        <v/>
      </c>
      <c r="E449" s="11" t="str">
        <f>(IFERROR(IF(LARGE(Raw!Z:Z,A449)-6000&gt;0,LARGE(Raw!Z:Z,A449)-6000,""),""))</f>
        <v/>
      </c>
      <c r="G449" s="3" t="str">
        <f t="shared" si="18"/>
        <v/>
      </c>
      <c r="H449" s="52" t="str">
        <f>IF(J449="","",(INDEX(Raw!D:D,MATCH(J449+4000,Raw!Z:Z,0))))</f>
        <v/>
      </c>
      <c r="I449" s="52" t="str">
        <f>IF(J449="","",(INDEX(Raw!A:A,MATCH(J449+4000,Raw!Z:Z,0))))</f>
        <v/>
      </c>
      <c r="J449" s="11" t="str">
        <f>(IFERROR(IF(LARGE(Raw!Z:Z,A449+COUNTIF(Raw!C:C,"H"))-4000&gt;0,LARGE(Raw!Z:Z,A449+COUNTIF(Raw!C:C,"H"))-4000,""),""))</f>
        <v/>
      </c>
      <c r="L449" s="3" t="str">
        <f t="shared" si="19"/>
        <v/>
      </c>
      <c r="M449" s="52" t="str">
        <f>IF(O449="","",(INDEX(Raw!D:D,MATCH(O449+2000,Raw!Z:Z,0))))</f>
        <v/>
      </c>
      <c r="N449" s="52" t="str">
        <f>IF(O449="","",(INDEX(Raw!A:A,MATCH(O449+2000,Raw!Z:Z,0))))</f>
        <v/>
      </c>
      <c r="O449" s="11" t="str">
        <f>(IFERROR(IF(LARGE(Raw!Z:Z,A449+COUNTIF(Raw!C:C,"H")+COUNTIF(Raw!C:C,"S"))-2000&gt;0,LARGE(Raw!Z:Z,A449+COUNTIF(Raw!C:C,"H")+COUNTIF(Raw!C:C,"S"))-2000,""),""))</f>
        <v/>
      </c>
    </row>
    <row r="450" spans="1:15" x14ac:dyDescent="0.3">
      <c r="A450" s="52">
        <v>447</v>
      </c>
      <c r="B450" s="3" t="str">
        <f t="shared" si="20"/>
        <v/>
      </c>
      <c r="C450" s="52" t="str">
        <f>IF(E450="","",(INDEX(Raw!D:D,MATCH(E450+6000,Raw!Z:Z,0))))</f>
        <v/>
      </c>
      <c r="D450" s="52" t="str">
        <f>IF(E450="","",(INDEX(Raw!A:A,MATCH(E450+6000,Raw!Z:Z,0))))</f>
        <v/>
      </c>
      <c r="E450" s="11" t="str">
        <f>(IFERROR(IF(LARGE(Raw!Z:Z,A450)-6000&gt;0,LARGE(Raw!Z:Z,A450)-6000,""),""))</f>
        <v/>
      </c>
      <c r="G450" s="3" t="str">
        <f t="shared" si="18"/>
        <v/>
      </c>
      <c r="H450" s="52" t="str">
        <f>IF(J450="","",(INDEX(Raw!D:D,MATCH(J450+4000,Raw!Z:Z,0))))</f>
        <v/>
      </c>
      <c r="I450" s="52" t="str">
        <f>IF(J450="","",(INDEX(Raw!A:A,MATCH(J450+4000,Raw!Z:Z,0))))</f>
        <v/>
      </c>
      <c r="J450" s="11" t="str">
        <f>(IFERROR(IF(LARGE(Raw!Z:Z,A450+COUNTIF(Raw!C:C,"H"))-4000&gt;0,LARGE(Raw!Z:Z,A450+COUNTIF(Raw!C:C,"H"))-4000,""),""))</f>
        <v/>
      </c>
      <c r="L450" s="3" t="str">
        <f t="shared" si="19"/>
        <v/>
      </c>
      <c r="M450" s="52" t="str">
        <f>IF(O450="","",(INDEX(Raw!D:D,MATCH(O450+2000,Raw!Z:Z,0))))</f>
        <v/>
      </c>
      <c r="N450" s="52" t="str">
        <f>IF(O450="","",(INDEX(Raw!A:A,MATCH(O450+2000,Raw!Z:Z,0))))</f>
        <v/>
      </c>
      <c r="O450" s="11" t="str">
        <f>(IFERROR(IF(LARGE(Raw!Z:Z,A450+COUNTIF(Raw!C:C,"H")+COUNTIF(Raw!C:C,"S"))-2000&gt;0,LARGE(Raw!Z:Z,A450+COUNTIF(Raw!C:C,"H")+COUNTIF(Raw!C:C,"S"))-2000,""),""))</f>
        <v/>
      </c>
    </row>
    <row r="451" spans="1:15" x14ac:dyDescent="0.3">
      <c r="A451" s="52">
        <v>448</v>
      </c>
      <c r="B451" s="3" t="str">
        <f t="shared" si="20"/>
        <v/>
      </c>
      <c r="C451" s="52" t="str">
        <f>IF(E451="","",(INDEX(Raw!D:D,MATCH(E451+6000,Raw!Z:Z,0))))</f>
        <v/>
      </c>
      <c r="D451" s="52" t="str">
        <f>IF(E451="","",(INDEX(Raw!A:A,MATCH(E451+6000,Raw!Z:Z,0))))</f>
        <v/>
      </c>
      <c r="E451" s="11" t="str">
        <f>(IFERROR(IF(LARGE(Raw!Z:Z,A451)-6000&gt;0,LARGE(Raw!Z:Z,A451)-6000,""),""))</f>
        <v/>
      </c>
      <c r="G451" s="3" t="str">
        <f t="shared" si="18"/>
        <v/>
      </c>
      <c r="H451" s="52" t="str">
        <f>IF(J451="","",(INDEX(Raw!D:D,MATCH(J451+4000,Raw!Z:Z,0))))</f>
        <v/>
      </c>
      <c r="I451" s="52" t="str">
        <f>IF(J451="","",(INDEX(Raw!A:A,MATCH(J451+4000,Raw!Z:Z,0))))</f>
        <v/>
      </c>
      <c r="J451" s="11" t="str">
        <f>(IFERROR(IF(LARGE(Raw!Z:Z,A451+COUNTIF(Raw!C:C,"H"))-4000&gt;0,LARGE(Raw!Z:Z,A451+COUNTIF(Raw!C:C,"H"))-4000,""),""))</f>
        <v/>
      </c>
      <c r="L451" s="3" t="str">
        <f t="shared" si="19"/>
        <v/>
      </c>
      <c r="M451" s="52" t="str">
        <f>IF(O451="","",(INDEX(Raw!D:D,MATCH(O451+2000,Raw!Z:Z,0))))</f>
        <v/>
      </c>
      <c r="N451" s="52" t="str">
        <f>IF(O451="","",(INDEX(Raw!A:A,MATCH(O451+2000,Raw!Z:Z,0))))</f>
        <v/>
      </c>
      <c r="O451" s="11" t="str">
        <f>(IFERROR(IF(LARGE(Raw!Z:Z,A451+COUNTIF(Raw!C:C,"H")+COUNTIF(Raw!C:C,"S"))-2000&gt;0,LARGE(Raw!Z:Z,A451+COUNTIF(Raw!C:C,"H")+COUNTIF(Raw!C:C,"S"))-2000,""),""))</f>
        <v/>
      </c>
    </row>
    <row r="452" spans="1:15" x14ac:dyDescent="0.3">
      <c r="A452" s="52">
        <v>449</v>
      </c>
      <c r="B452" s="3" t="str">
        <f t="shared" si="20"/>
        <v/>
      </c>
      <c r="C452" s="52" t="str">
        <f>IF(E452="","",(INDEX(Raw!D:D,MATCH(E452+6000,Raw!Z:Z,0))))</f>
        <v/>
      </c>
      <c r="D452" s="52" t="str">
        <f>IF(E452="","",(INDEX(Raw!A:A,MATCH(E452+6000,Raw!Z:Z,0))))</f>
        <v/>
      </c>
      <c r="E452" s="11" t="str">
        <f>(IFERROR(IF(LARGE(Raw!Z:Z,A452)-6000&gt;0,LARGE(Raw!Z:Z,A452)-6000,""),""))</f>
        <v/>
      </c>
      <c r="G452" s="3" t="str">
        <f t="shared" si="18"/>
        <v/>
      </c>
      <c r="H452" s="52" t="str">
        <f>IF(J452="","",(INDEX(Raw!D:D,MATCH(J452+4000,Raw!Z:Z,0))))</f>
        <v/>
      </c>
      <c r="I452" s="52" t="str">
        <f>IF(J452="","",(INDEX(Raw!A:A,MATCH(J452+4000,Raw!Z:Z,0))))</f>
        <v/>
      </c>
      <c r="J452" s="11" t="str">
        <f>(IFERROR(IF(LARGE(Raw!Z:Z,A452+COUNTIF(Raw!C:C,"H"))-4000&gt;0,LARGE(Raw!Z:Z,A452+COUNTIF(Raw!C:C,"H"))-4000,""),""))</f>
        <v/>
      </c>
      <c r="L452" s="3" t="str">
        <f t="shared" si="19"/>
        <v/>
      </c>
      <c r="M452" s="52" t="str">
        <f>IF(O452="","",(INDEX(Raw!D:D,MATCH(O452+2000,Raw!Z:Z,0))))</f>
        <v/>
      </c>
      <c r="N452" s="52" t="str">
        <f>IF(O452="","",(INDEX(Raw!A:A,MATCH(O452+2000,Raw!Z:Z,0))))</f>
        <v/>
      </c>
      <c r="O452" s="11" t="str">
        <f>(IFERROR(IF(LARGE(Raw!Z:Z,A452+COUNTIF(Raw!C:C,"H")+COUNTIF(Raw!C:C,"S"))-2000&gt;0,LARGE(Raw!Z:Z,A452+COUNTIF(Raw!C:C,"H")+COUNTIF(Raw!C:C,"S"))-2000,""),""))</f>
        <v/>
      </c>
    </row>
    <row r="453" spans="1:15" x14ac:dyDescent="0.3">
      <c r="A453" s="52">
        <v>450</v>
      </c>
      <c r="B453" s="3" t="str">
        <f t="shared" si="20"/>
        <v/>
      </c>
      <c r="C453" s="52" t="str">
        <f>IF(E453="","",(INDEX(Raw!D:D,MATCH(E453+6000,Raw!Z:Z,0))))</f>
        <v/>
      </c>
      <c r="D453" s="52" t="str">
        <f>IF(E453="","",(INDEX(Raw!A:A,MATCH(E453+6000,Raw!Z:Z,0))))</f>
        <v/>
      </c>
      <c r="E453" s="11" t="str">
        <f>(IFERROR(IF(LARGE(Raw!Z:Z,A453)-6000&gt;0,LARGE(Raw!Z:Z,A453)-6000,""),""))</f>
        <v/>
      </c>
      <c r="G453" s="3" t="str">
        <f t="shared" ref="G453:G500" si="21">IFERROR(IF(ROUND(J453,3)=ROUND(J452,3),G452,G452+1),"")</f>
        <v/>
      </c>
      <c r="H453" s="52" t="str">
        <f>IF(J453="","",(INDEX(Raw!D:D,MATCH(J453+4000,Raw!Z:Z,0))))</f>
        <v/>
      </c>
      <c r="I453" s="52" t="str">
        <f>IF(J453="","",(INDEX(Raw!A:A,MATCH(J453+4000,Raw!Z:Z,0))))</f>
        <v/>
      </c>
      <c r="J453" s="11" t="str">
        <f>(IFERROR(IF(LARGE(Raw!Z:Z,A453+COUNTIF(Raw!C:C,"H"))-4000&gt;0,LARGE(Raw!Z:Z,A453+COUNTIF(Raw!C:C,"H"))-4000,""),""))</f>
        <v/>
      </c>
      <c r="L453" s="3" t="str">
        <f t="shared" ref="L453:L500" si="22">IFERROR(IF(ROUND(O453,3)=ROUND(O452,3),L452,L452+1),"")</f>
        <v/>
      </c>
      <c r="M453" s="52" t="str">
        <f>IF(O453="","",(INDEX(Raw!D:D,MATCH(O453+2000,Raw!Z:Z,0))))</f>
        <v/>
      </c>
      <c r="N453" s="52" t="str">
        <f>IF(O453="","",(INDEX(Raw!A:A,MATCH(O453+2000,Raw!Z:Z,0))))</f>
        <v/>
      </c>
      <c r="O453" s="11" t="str">
        <f>(IFERROR(IF(LARGE(Raw!Z:Z,A453+COUNTIF(Raw!C:C,"H")+COUNTIF(Raw!C:C,"S"))-2000&gt;0,LARGE(Raw!Z:Z,A453+COUNTIF(Raw!C:C,"H")+COUNTIF(Raw!C:C,"S"))-2000,""),""))</f>
        <v/>
      </c>
    </row>
    <row r="454" spans="1:15" x14ac:dyDescent="0.3">
      <c r="A454" s="52">
        <v>451</v>
      </c>
      <c r="B454" s="3" t="str">
        <f t="shared" ref="B454:B500" si="23">IFERROR(IF(ROUND(E454,3)=ROUND(E453,3),B453,B453+1),"")</f>
        <v/>
      </c>
      <c r="C454" s="52" t="str">
        <f>IF(E454="","",(INDEX(Raw!D:D,MATCH(E454+6000,Raw!Z:Z,0))))</f>
        <v/>
      </c>
      <c r="D454" s="52" t="str">
        <f>IF(E454="","",(INDEX(Raw!A:A,MATCH(E454+6000,Raw!Z:Z,0))))</f>
        <v/>
      </c>
      <c r="E454" s="11" t="str">
        <f>(IFERROR(IF(LARGE(Raw!Z:Z,A454)-6000&gt;0,LARGE(Raw!Z:Z,A454)-6000,""),""))</f>
        <v/>
      </c>
      <c r="G454" s="3" t="str">
        <f t="shared" si="21"/>
        <v/>
      </c>
      <c r="H454" s="52" t="str">
        <f>IF(J454="","",(INDEX(Raw!D:D,MATCH(J454+4000,Raw!Z:Z,0))))</f>
        <v/>
      </c>
      <c r="I454" s="52" t="str">
        <f>IF(J454="","",(INDEX(Raw!A:A,MATCH(J454+4000,Raw!Z:Z,0))))</f>
        <v/>
      </c>
      <c r="J454" s="11" t="str">
        <f>(IFERROR(IF(LARGE(Raw!Z:Z,A454+COUNTIF(Raw!C:C,"H"))-4000&gt;0,LARGE(Raw!Z:Z,A454+COUNTIF(Raw!C:C,"H"))-4000,""),""))</f>
        <v/>
      </c>
      <c r="L454" s="3" t="str">
        <f t="shared" si="22"/>
        <v/>
      </c>
      <c r="M454" s="52" t="str">
        <f>IF(O454="","",(INDEX(Raw!D:D,MATCH(O454+2000,Raw!Z:Z,0))))</f>
        <v/>
      </c>
      <c r="N454" s="52" t="str">
        <f>IF(O454="","",(INDEX(Raw!A:A,MATCH(O454+2000,Raw!Z:Z,0))))</f>
        <v/>
      </c>
      <c r="O454" s="11" t="str">
        <f>(IFERROR(IF(LARGE(Raw!Z:Z,A454+COUNTIF(Raw!C:C,"H")+COUNTIF(Raw!C:C,"S"))-2000&gt;0,LARGE(Raw!Z:Z,A454+COUNTIF(Raw!C:C,"H")+COUNTIF(Raw!C:C,"S"))-2000,""),""))</f>
        <v/>
      </c>
    </row>
    <row r="455" spans="1:15" x14ac:dyDescent="0.3">
      <c r="A455" s="52">
        <v>452</v>
      </c>
      <c r="B455" s="3" t="str">
        <f t="shared" si="23"/>
        <v/>
      </c>
      <c r="C455" s="52" t="str">
        <f>IF(E455="","",(INDEX(Raw!D:D,MATCH(E455+6000,Raw!Z:Z,0))))</f>
        <v/>
      </c>
      <c r="D455" s="52" t="str">
        <f>IF(E455="","",(INDEX(Raw!A:A,MATCH(E455+6000,Raw!Z:Z,0))))</f>
        <v/>
      </c>
      <c r="E455" s="11" t="str">
        <f>(IFERROR(IF(LARGE(Raw!Z:Z,A455)-6000&gt;0,LARGE(Raw!Z:Z,A455)-6000,""),""))</f>
        <v/>
      </c>
      <c r="G455" s="3" t="str">
        <f t="shared" si="21"/>
        <v/>
      </c>
      <c r="H455" s="52" t="str">
        <f>IF(J455="","",(INDEX(Raw!D:D,MATCH(J455+4000,Raw!Z:Z,0))))</f>
        <v/>
      </c>
      <c r="I455" s="52" t="str">
        <f>IF(J455="","",(INDEX(Raw!A:A,MATCH(J455+4000,Raw!Z:Z,0))))</f>
        <v/>
      </c>
      <c r="J455" s="11" t="str">
        <f>(IFERROR(IF(LARGE(Raw!Z:Z,A455+COUNTIF(Raw!C:C,"H"))-4000&gt;0,LARGE(Raw!Z:Z,A455+COUNTIF(Raw!C:C,"H"))-4000,""),""))</f>
        <v/>
      </c>
      <c r="L455" s="3" t="str">
        <f t="shared" si="22"/>
        <v/>
      </c>
      <c r="M455" s="52" t="str">
        <f>IF(O455="","",(INDEX(Raw!D:D,MATCH(O455+2000,Raw!Z:Z,0))))</f>
        <v/>
      </c>
      <c r="N455" s="52" t="str">
        <f>IF(O455="","",(INDEX(Raw!A:A,MATCH(O455+2000,Raw!Z:Z,0))))</f>
        <v/>
      </c>
      <c r="O455" s="11" t="str">
        <f>(IFERROR(IF(LARGE(Raw!Z:Z,A455+COUNTIF(Raw!C:C,"H")+COUNTIF(Raw!C:C,"S"))-2000&gt;0,LARGE(Raw!Z:Z,A455+COUNTIF(Raw!C:C,"H")+COUNTIF(Raw!C:C,"S"))-2000,""),""))</f>
        <v/>
      </c>
    </row>
    <row r="456" spans="1:15" x14ac:dyDescent="0.3">
      <c r="A456" s="52">
        <v>453</v>
      </c>
      <c r="B456" s="3" t="str">
        <f t="shared" si="23"/>
        <v/>
      </c>
      <c r="C456" s="52" t="str">
        <f>IF(E456="","",(INDEX(Raw!D:D,MATCH(E456+6000,Raw!Z:Z,0))))</f>
        <v/>
      </c>
      <c r="D456" s="52" t="str">
        <f>IF(E456="","",(INDEX(Raw!A:A,MATCH(E456+6000,Raw!Z:Z,0))))</f>
        <v/>
      </c>
      <c r="E456" s="11" t="str">
        <f>(IFERROR(IF(LARGE(Raw!Z:Z,A456)-6000&gt;0,LARGE(Raw!Z:Z,A456)-6000,""),""))</f>
        <v/>
      </c>
      <c r="G456" s="3" t="str">
        <f t="shared" si="21"/>
        <v/>
      </c>
      <c r="H456" s="52" t="str">
        <f>IF(J456="","",(INDEX(Raw!D:D,MATCH(J456+4000,Raw!Z:Z,0))))</f>
        <v/>
      </c>
      <c r="I456" s="52" t="str">
        <f>IF(J456="","",(INDEX(Raw!A:A,MATCH(J456+4000,Raw!Z:Z,0))))</f>
        <v/>
      </c>
      <c r="J456" s="11" t="str">
        <f>(IFERROR(IF(LARGE(Raw!Z:Z,A456+COUNTIF(Raw!C:C,"H"))-4000&gt;0,LARGE(Raw!Z:Z,A456+COUNTIF(Raw!C:C,"H"))-4000,""),""))</f>
        <v/>
      </c>
      <c r="L456" s="3" t="str">
        <f t="shared" si="22"/>
        <v/>
      </c>
      <c r="M456" s="52" t="str">
        <f>IF(O456="","",(INDEX(Raw!D:D,MATCH(O456+2000,Raw!Z:Z,0))))</f>
        <v/>
      </c>
      <c r="N456" s="52" t="str">
        <f>IF(O456="","",(INDEX(Raw!A:A,MATCH(O456+2000,Raw!Z:Z,0))))</f>
        <v/>
      </c>
      <c r="O456" s="11" t="str">
        <f>(IFERROR(IF(LARGE(Raw!Z:Z,A456+COUNTIF(Raw!C:C,"H")+COUNTIF(Raw!C:C,"S"))-2000&gt;0,LARGE(Raw!Z:Z,A456+COUNTIF(Raw!C:C,"H")+COUNTIF(Raw!C:C,"S"))-2000,""),""))</f>
        <v/>
      </c>
    </row>
    <row r="457" spans="1:15" x14ac:dyDescent="0.3">
      <c r="A457" s="52">
        <v>454</v>
      </c>
      <c r="B457" s="3" t="str">
        <f t="shared" si="23"/>
        <v/>
      </c>
      <c r="C457" s="52" t="str">
        <f>IF(E457="","",(INDEX(Raw!D:D,MATCH(E457+6000,Raw!Z:Z,0))))</f>
        <v/>
      </c>
      <c r="D457" s="52" t="str">
        <f>IF(E457="","",(INDEX(Raw!A:A,MATCH(E457+6000,Raw!Z:Z,0))))</f>
        <v/>
      </c>
      <c r="E457" s="11" t="str">
        <f>(IFERROR(IF(LARGE(Raw!Z:Z,A457)-6000&gt;0,LARGE(Raw!Z:Z,A457)-6000,""),""))</f>
        <v/>
      </c>
      <c r="G457" s="3" t="str">
        <f t="shared" si="21"/>
        <v/>
      </c>
      <c r="H457" s="52" t="str">
        <f>IF(J457="","",(INDEX(Raw!D:D,MATCH(J457+4000,Raw!Z:Z,0))))</f>
        <v/>
      </c>
      <c r="I457" s="52" t="str">
        <f>IF(J457="","",(INDEX(Raw!A:A,MATCH(J457+4000,Raw!Z:Z,0))))</f>
        <v/>
      </c>
      <c r="J457" s="11" t="str">
        <f>(IFERROR(IF(LARGE(Raw!Z:Z,A457+COUNTIF(Raw!C:C,"H"))-4000&gt;0,LARGE(Raw!Z:Z,A457+COUNTIF(Raw!C:C,"H"))-4000,""),""))</f>
        <v/>
      </c>
      <c r="L457" s="3" t="str">
        <f t="shared" si="22"/>
        <v/>
      </c>
      <c r="M457" s="52" t="str">
        <f>IF(O457="","",(INDEX(Raw!D:D,MATCH(O457+2000,Raw!Z:Z,0))))</f>
        <v/>
      </c>
      <c r="N457" s="52" t="str">
        <f>IF(O457="","",(INDEX(Raw!A:A,MATCH(O457+2000,Raw!Z:Z,0))))</f>
        <v/>
      </c>
      <c r="O457" s="11" t="str">
        <f>(IFERROR(IF(LARGE(Raw!Z:Z,A457+COUNTIF(Raw!C:C,"H")+COUNTIF(Raw!C:C,"S"))-2000&gt;0,LARGE(Raw!Z:Z,A457+COUNTIF(Raw!C:C,"H")+COUNTIF(Raw!C:C,"S"))-2000,""),""))</f>
        <v/>
      </c>
    </row>
    <row r="458" spans="1:15" x14ac:dyDescent="0.3">
      <c r="A458" s="52">
        <v>455</v>
      </c>
      <c r="B458" s="3" t="str">
        <f t="shared" si="23"/>
        <v/>
      </c>
      <c r="C458" s="52" t="str">
        <f>IF(E458="","",(INDEX(Raw!D:D,MATCH(E458+6000,Raw!Z:Z,0))))</f>
        <v/>
      </c>
      <c r="D458" s="52" t="str">
        <f>IF(E458="","",(INDEX(Raw!A:A,MATCH(E458+6000,Raw!Z:Z,0))))</f>
        <v/>
      </c>
      <c r="E458" s="11" t="str">
        <f>(IFERROR(IF(LARGE(Raw!Z:Z,A458)-6000&gt;0,LARGE(Raw!Z:Z,A458)-6000,""),""))</f>
        <v/>
      </c>
      <c r="G458" s="3" t="str">
        <f t="shared" si="21"/>
        <v/>
      </c>
      <c r="H458" s="52" t="str">
        <f>IF(J458="","",(INDEX(Raw!D:D,MATCH(J458+4000,Raw!Z:Z,0))))</f>
        <v/>
      </c>
      <c r="I458" s="52" t="str">
        <f>IF(J458="","",(INDEX(Raw!A:A,MATCH(J458+4000,Raw!Z:Z,0))))</f>
        <v/>
      </c>
      <c r="J458" s="11" t="str">
        <f>(IFERROR(IF(LARGE(Raw!Z:Z,A458+COUNTIF(Raw!C:C,"H"))-4000&gt;0,LARGE(Raw!Z:Z,A458+COUNTIF(Raw!C:C,"H"))-4000,""),""))</f>
        <v/>
      </c>
      <c r="L458" s="3" t="str">
        <f t="shared" si="22"/>
        <v/>
      </c>
      <c r="M458" s="52" t="str">
        <f>IF(O458="","",(INDEX(Raw!D:D,MATCH(O458+2000,Raw!Z:Z,0))))</f>
        <v/>
      </c>
      <c r="N458" s="52" t="str">
        <f>IF(O458="","",(INDEX(Raw!A:A,MATCH(O458+2000,Raw!Z:Z,0))))</f>
        <v/>
      </c>
      <c r="O458" s="11" t="str">
        <f>(IFERROR(IF(LARGE(Raw!Z:Z,A458+COUNTIF(Raw!C:C,"H")+COUNTIF(Raw!C:C,"S"))-2000&gt;0,LARGE(Raw!Z:Z,A458+COUNTIF(Raw!C:C,"H")+COUNTIF(Raw!C:C,"S"))-2000,""),""))</f>
        <v/>
      </c>
    </row>
    <row r="459" spans="1:15" x14ac:dyDescent="0.3">
      <c r="A459" s="52">
        <v>456</v>
      </c>
      <c r="B459" s="3" t="str">
        <f t="shared" si="23"/>
        <v/>
      </c>
      <c r="C459" s="52" t="str">
        <f>IF(E459="","",(INDEX(Raw!D:D,MATCH(E459+6000,Raw!Z:Z,0))))</f>
        <v/>
      </c>
      <c r="D459" s="52" t="str">
        <f>IF(E459="","",(INDEX(Raw!A:A,MATCH(E459+6000,Raw!Z:Z,0))))</f>
        <v/>
      </c>
      <c r="E459" s="11" t="str">
        <f>(IFERROR(IF(LARGE(Raw!Z:Z,A459)-6000&gt;0,LARGE(Raw!Z:Z,A459)-6000,""),""))</f>
        <v/>
      </c>
      <c r="G459" s="3" t="str">
        <f t="shared" si="21"/>
        <v/>
      </c>
      <c r="H459" s="52" t="str">
        <f>IF(J459="","",(INDEX(Raw!D:D,MATCH(J459+4000,Raw!Z:Z,0))))</f>
        <v/>
      </c>
      <c r="I459" s="52" t="str">
        <f>IF(J459="","",(INDEX(Raw!A:A,MATCH(J459+4000,Raw!Z:Z,0))))</f>
        <v/>
      </c>
      <c r="J459" s="11" t="str">
        <f>(IFERROR(IF(LARGE(Raw!Z:Z,A459+COUNTIF(Raw!C:C,"H"))-4000&gt;0,LARGE(Raw!Z:Z,A459+COUNTIF(Raw!C:C,"H"))-4000,""),""))</f>
        <v/>
      </c>
      <c r="L459" s="3" t="str">
        <f t="shared" si="22"/>
        <v/>
      </c>
      <c r="M459" s="52" t="str">
        <f>IF(O459="","",(INDEX(Raw!D:D,MATCH(O459+2000,Raw!Z:Z,0))))</f>
        <v/>
      </c>
      <c r="N459" s="52" t="str">
        <f>IF(O459="","",(INDEX(Raw!A:A,MATCH(O459+2000,Raw!Z:Z,0))))</f>
        <v/>
      </c>
      <c r="O459" s="11" t="str">
        <f>(IFERROR(IF(LARGE(Raw!Z:Z,A459+COUNTIF(Raw!C:C,"H")+COUNTIF(Raw!C:C,"S"))-2000&gt;0,LARGE(Raw!Z:Z,A459+COUNTIF(Raw!C:C,"H")+COUNTIF(Raw!C:C,"S"))-2000,""),""))</f>
        <v/>
      </c>
    </row>
    <row r="460" spans="1:15" x14ac:dyDescent="0.3">
      <c r="A460" s="52">
        <v>457</v>
      </c>
      <c r="B460" s="3" t="str">
        <f t="shared" si="23"/>
        <v/>
      </c>
      <c r="C460" s="52" t="str">
        <f>IF(E460="","",(INDEX(Raw!D:D,MATCH(E460+6000,Raw!Z:Z,0))))</f>
        <v/>
      </c>
      <c r="D460" s="52" t="str">
        <f>IF(E460="","",(INDEX(Raw!A:A,MATCH(E460+6000,Raw!Z:Z,0))))</f>
        <v/>
      </c>
      <c r="E460" s="11" t="str">
        <f>(IFERROR(IF(LARGE(Raw!Z:Z,A460)-6000&gt;0,LARGE(Raw!Z:Z,A460)-6000,""),""))</f>
        <v/>
      </c>
      <c r="G460" s="3" t="str">
        <f t="shared" si="21"/>
        <v/>
      </c>
      <c r="H460" s="52" t="str">
        <f>IF(J460="","",(INDEX(Raw!D:D,MATCH(J460+4000,Raw!Z:Z,0))))</f>
        <v/>
      </c>
      <c r="I460" s="52" t="str">
        <f>IF(J460="","",(INDEX(Raw!A:A,MATCH(J460+4000,Raw!Z:Z,0))))</f>
        <v/>
      </c>
      <c r="J460" s="11" t="str">
        <f>(IFERROR(IF(LARGE(Raw!Z:Z,A460+COUNTIF(Raw!C:C,"H"))-4000&gt;0,LARGE(Raw!Z:Z,A460+COUNTIF(Raw!C:C,"H"))-4000,""),""))</f>
        <v/>
      </c>
      <c r="L460" s="3" t="str">
        <f t="shared" si="22"/>
        <v/>
      </c>
      <c r="M460" s="52" t="str">
        <f>IF(O460="","",(INDEX(Raw!D:D,MATCH(O460+2000,Raw!Z:Z,0))))</f>
        <v/>
      </c>
      <c r="N460" s="52" t="str">
        <f>IF(O460="","",(INDEX(Raw!A:A,MATCH(O460+2000,Raw!Z:Z,0))))</f>
        <v/>
      </c>
      <c r="O460" s="11" t="str">
        <f>(IFERROR(IF(LARGE(Raw!Z:Z,A460+COUNTIF(Raw!C:C,"H")+COUNTIF(Raw!C:C,"S"))-2000&gt;0,LARGE(Raw!Z:Z,A460+COUNTIF(Raw!C:C,"H")+COUNTIF(Raw!C:C,"S"))-2000,""),""))</f>
        <v/>
      </c>
    </row>
    <row r="461" spans="1:15" x14ac:dyDescent="0.3">
      <c r="A461" s="52">
        <v>458</v>
      </c>
      <c r="B461" s="3" t="str">
        <f t="shared" si="23"/>
        <v/>
      </c>
      <c r="C461" s="52" t="str">
        <f>IF(E461="","",(INDEX(Raw!D:D,MATCH(E461+6000,Raw!Z:Z,0))))</f>
        <v/>
      </c>
      <c r="D461" s="52" t="str">
        <f>IF(E461="","",(INDEX(Raw!A:A,MATCH(E461+6000,Raw!Z:Z,0))))</f>
        <v/>
      </c>
      <c r="E461" s="11" t="str">
        <f>(IFERROR(IF(LARGE(Raw!Z:Z,A461)-6000&gt;0,LARGE(Raw!Z:Z,A461)-6000,""),""))</f>
        <v/>
      </c>
      <c r="G461" s="3" t="str">
        <f t="shared" si="21"/>
        <v/>
      </c>
      <c r="H461" s="52" t="str">
        <f>IF(J461="","",(INDEX(Raw!D:D,MATCH(J461+4000,Raw!Z:Z,0))))</f>
        <v/>
      </c>
      <c r="I461" s="52" t="str">
        <f>IF(J461="","",(INDEX(Raw!A:A,MATCH(J461+4000,Raw!Z:Z,0))))</f>
        <v/>
      </c>
      <c r="J461" s="11" t="str">
        <f>(IFERROR(IF(LARGE(Raw!Z:Z,A461+COUNTIF(Raw!C:C,"H"))-4000&gt;0,LARGE(Raw!Z:Z,A461+COUNTIF(Raw!C:C,"H"))-4000,""),""))</f>
        <v/>
      </c>
      <c r="L461" s="3" t="str">
        <f t="shared" si="22"/>
        <v/>
      </c>
      <c r="M461" s="52" t="str">
        <f>IF(O461="","",(INDEX(Raw!D:D,MATCH(O461+2000,Raw!Z:Z,0))))</f>
        <v/>
      </c>
      <c r="N461" s="52" t="str">
        <f>IF(O461="","",(INDEX(Raw!A:A,MATCH(O461+2000,Raw!Z:Z,0))))</f>
        <v/>
      </c>
      <c r="O461" s="11" t="str">
        <f>(IFERROR(IF(LARGE(Raw!Z:Z,A461+COUNTIF(Raw!C:C,"H")+COUNTIF(Raw!C:C,"S"))-2000&gt;0,LARGE(Raw!Z:Z,A461+COUNTIF(Raw!C:C,"H")+COUNTIF(Raw!C:C,"S"))-2000,""),""))</f>
        <v/>
      </c>
    </row>
    <row r="462" spans="1:15" x14ac:dyDescent="0.3">
      <c r="A462" s="52">
        <v>459</v>
      </c>
      <c r="B462" s="3" t="str">
        <f t="shared" si="23"/>
        <v/>
      </c>
      <c r="C462" s="52" t="str">
        <f>IF(E462="","",(INDEX(Raw!D:D,MATCH(E462+6000,Raw!Z:Z,0))))</f>
        <v/>
      </c>
      <c r="D462" s="52" t="str">
        <f>IF(E462="","",(INDEX(Raw!A:A,MATCH(E462+6000,Raw!Z:Z,0))))</f>
        <v/>
      </c>
      <c r="E462" s="11" t="str">
        <f>(IFERROR(IF(LARGE(Raw!Z:Z,A462)-6000&gt;0,LARGE(Raw!Z:Z,A462)-6000,""),""))</f>
        <v/>
      </c>
      <c r="G462" s="3" t="str">
        <f t="shared" si="21"/>
        <v/>
      </c>
      <c r="H462" s="52" t="str">
        <f>IF(J462="","",(INDEX(Raw!D:D,MATCH(J462+4000,Raw!Z:Z,0))))</f>
        <v/>
      </c>
      <c r="I462" s="52" t="str">
        <f>IF(J462="","",(INDEX(Raw!A:A,MATCH(J462+4000,Raw!Z:Z,0))))</f>
        <v/>
      </c>
      <c r="J462" s="11" t="str">
        <f>(IFERROR(IF(LARGE(Raw!Z:Z,A462+COUNTIF(Raw!C:C,"H"))-4000&gt;0,LARGE(Raw!Z:Z,A462+COUNTIF(Raw!C:C,"H"))-4000,""),""))</f>
        <v/>
      </c>
      <c r="L462" s="3" t="str">
        <f t="shared" si="22"/>
        <v/>
      </c>
      <c r="M462" s="52" t="str">
        <f>IF(O462="","",(INDEX(Raw!D:D,MATCH(O462+2000,Raw!Z:Z,0))))</f>
        <v/>
      </c>
      <c r="N462" s="52" t="str">
        <f>IF(O462="","",(INDEX(Raw!A:A,MATCH(O462+2000,Raw!Z:Z,0))))</f>
        <v/>
      </c>
      <c r="O462" s="11" t="str">
        <f>(IFERROR(IF(LARGE(Raw!Z:Z,A462+COUNTIF(Raw!C:C,"H")+COUNTIF(Raw!C:C,"S"))-2000&gt;0,LARGE(Raw!Z:Z,A462+COUNTIF(Raw!C:C,"H")+COUNTIF(Raw!C:C,"S"))-2000,""),""))</f>
        <v/>
      </c>
    </row>
    <row r="463" spans="1:15" x14ac:dyDescent="0.3">
      <c r="A463" s="52">
        <v>460</v>
      </c>
      <c r="B463" s="3" t="str">
        <f t="shared" si="23"/>
        <v/>
      </c>
      <c r="C463" s="52" t="str">
        <f>IF(E463="","",(INDEX(Raw!D:D,MATCH(E463+6000,Raw!Z:Z,0))))</f>
        <v/>
      </c>
      <c r="D463" s="52" t="str">
        <f>IF(E463="","",(INDEX(Raw!A:A,MATCH(E463+6000,Raw!Z:Z,0))))</f>
        <v/>
      </c>
      <c r="E463" s="11" t="str">
        <f>(IFERROR(IF(LARGE(Raw!Z:Z,A463)-6000&gt;0,LARGE(Raw!Z:Z,A463)-6000,""),""))</f>
        <v/>
      </c>
      <c r="G463" s="3" t="str">
        <f t="shared" si="21"/>
        <v/>
      </c>
      <c r="H463" s="52" t="str">
        <f>IF(J463="","",(INDEX(Raw!D:D,MATCH(J463+4000,Raw!Z:Z,0))))</f>
        <v/>
      </c>
      <c r="I463" s="52" t="str">
        <f>IF(J463="","",(INDEX(Raw!A:A,MATCH(J463+4000,Raw!Z:Z,0))))</f>
        <v/>
      </c>
      <c r="J463" s="11" t="str">
        <f>(IFERROR(IF(LARGE(Raw!Z:Z,A463+COUNTIF(Raw!C:C,"H"))-4000&gt;0,LARGE(Raw!Z:Z,A463+COUNTIF(Raw!C:C,"H"))-4000,""),""))</f>
        <v/>
      </c>
      <c r="L463" s="3" t="str">
        <f t="shared" si="22"/>
        <v/>
      </c>
      <c r="M463" s="52" t="str">
        <f>IF(O463="","",(INDEX(Raw!D:D,MATCH(O463+2000,Raw!Z:Z,0))))</f>
        <v/>
      </c>
      <c r="N463" s="52" t="str">
        <f>IF(O463="","",(INDEX(Raw!A:A,MATCH(O463+2000,Raw!Z:Z,0))))</f>
        <v/>
      </c>
      <c r="O463" s="11" t="str">
        <f>(IFERROR(IF(LARGE(Raw!Z:Z,A463+COUNTIF(Raw!C:C,"H")+COUNTIF(Raw!C:C,"S"))-2000&gt;0,LARGE(Raw!Z:Z,A463+COUNTIF(Raw!C:C,"H")+COUNTIF(Raw!C:C,"S"))-2000,""),""))</f>
        <v/>
      </c>
    </row>
    <row r="464" spans="1:15" x14ac:dyDescent="0.3">
      <c r="A464" s="52">
        <v>461</v>
      </c>
      <c r="B464" s="3" t="str">
        <f t="shared" si="23"/>
        <v/>
      </c>
      <c r="C464" s="52" t="str">
        <f>IF(E464="","",(INDEX(Raw!D:D,MATCH(E464+6000,Raw!Z:Z,0))))</f>
        <v/>
      </c>
      <c r="D464" s="52" t="str">
        <f>IF(E464="","",(INDEX(Raw!A:A,MATCH(E464+6000,Raw!Z:Z,0))))</f>
        <v/>
      </c>
      <c r="E464" s="11" t="str">
        <f>(IFERROR(IF(LARGE(Raw!Z:Z,A464)-6000&gt;0,LARGE(Raw!Z:Z,A464)-6000,""),""))</f>
        <v/>
      </c>
      <c r="G464" s="3" t="str">
        <f t="shared" si="21"/>
        <v/>
      </c>
      <c r="H464" s="52" t="str">
        <f>IF(J464="","",(INDEX(Raw!D:D,MATCH(J464+4000,Raw!Z:Z,0))))</f>
        <v/>
      </c>
      <c r="I464" s="52" t="str">
        <f>IF(J464="","",(INDEX(Raw!A:A,MATCH(J464+4000,Raw!Z:Z,0))))</f>
        <v/>
      </c>
      <c r="J464" s="11" t="str">
        <f>(IFERROR(IF(LARGE(Raw!Z:Z,A464+COUNTIF(Raw!C:C,"H"))-4000&gt;0,LARGE(Raw!Z:Z,A464+COUNTIF(Raw!C:C,"H"))-4000,""),""))</f>
        <v/>
      </c>
      <c r="L464" s="3" t="str">
        <f t="shared" si="22"/>
        <v/>
      </c>
      <c r="M464" s="52" t="str">
        <f>IF(O464="","",(INDEX(Raw!D:D,MATCH(O464+2000,Raw!Z:Z,0))))</f>
        <v/>
      </c>
      <c r="N464" s="52" t="str">
        <f>IF(O464="","",(INDEX(Raw!A:A,MATCH(O464+2000,Raw!Z:Z,0))))</f>
        <v/>
      </c>
      <c r="O464" s="11" t="str">
        <f>(IFERROR(IF(LARGE(Raw!Z:Z,A464+COUNTIF(Raw!C:C,"H")+COUNTIF(Raw!C:C,"S"))-2000&gt;0,LARGE(Raw!Z:Z,A464+COUNTIF(Raw!C:C,"H")+COUNTIF(Raw!C:C,"S"))-2000,""),""))</f>
        <v/>
      </c>
    </row>
    <row r="465" spans="1:15" x14ac:dyDescent="0.3">
      <c r="A465" s="52">
        <v>462</v>
      </c>
      <c r="B465" s="3" t="str">
        <f t="shared" si="23"/>
        <v/>
      </c>
      <c r="C465" s="52" t="str">
        <f>IF(E465="","",(INDEX(Raw!D:D,MATCH(E465+6000,Raw!Z:Z,0))))</f>
        <v/>
      </c>
      <c r="D465" s="52" t="str">
        <f>IF(E465="","",(INDEX(Raw!A:A,MATCH(E465+6000,Raw!Z:Z,0))))</f>
        <v/>
      </c>
      <c r="E465" s="11" t="str">
        <f>(IFERROR(IF(LARGE(Raw!Z:Z,A465)-6000&gt;0,LARGE(Raw!Z:Z,A465)-6000,""),""))</f>
        <v/>
      </c>
      <c r="G465" s="3" t="str">
        <f t="shared" si="21"/>
        <v/>
      </c>
      <c r="H465" s="52" t="str">
        <f>IF(J465="","",(INDEX(Raw!D:D,MATCH(J465+4000,Raw!Z:Z,0))))</f>
        <v/>
      </c>
      <c r="I465" s="52" t="str">
        <f>IF(J465="","",(INDEX(Raw!A:A,MATCH(J465+4000,Raw!Z:Z,0))))</f>
        <v/>
      </c>
      <c r="J465" s="11" t="str">
        <f>(IFERROR(IF(LARGE(Raw!Z:Z,A465+COUNTIF(Raw!C:C,"H"))-4000&gt;0,LARGE(Raw!Z:Z,A465+COUNTIF(Raw!C:C,"H"))-4000,""),""))</f>
        <v/>
      </c>
      <c r="L465" s="3" t="str">
        <f t="shared" si="22"/>
        <v/>
      </c>
      <c r="M465" s="52" t="str">
        <f>IF(O465="","",(INDEX(Raw!D:D,MATCH(O465+2000,Raw!Z:Z,0))))</f>
        <v/>
      </c>
      <c r="N465" s="52" t="str">
        <f>IF(O465="","",(INDEX(Raw!A:A,MATCH(O465+2000,Raw!Z:Z,0))))</f>
        <v/>
      </c>
      <c r="O465" s="11" t="str">
        <f>(IFERROR(IF(LARGE(Raw!Z:Z,A465+COUNTIF(Raw!C:C,"H")+COUNTIF(Raw!C:C,"S"))-2000&gt;0,LARGE(Raw!Z:Z,A465+COUNTIF(Raw!C:C,"H")+COUNTIF(Raw!C:C,"S"))-2000,""),""))</f>
        <v/>
      </c>
    </row>
    <row r="466" spans="1:15" x14ac:dyDescent="0.3">
      <c r="A466" s="52">
        <v>463</v>
      </c>
      <c r="B466" s="3" t="str">
        <f t="shared" si="23"/>
        <v/>
      </c>
      <c r="C466" s="52" t="str">
        <f>IF(E466="","",(INDEX(Raw!D:D,MATCH(E466+6000,Raw!Z:Z,0))))</f>
        <v/>
      </c>
      <c r="D466" s="52" t="str">
        <f>IF(E466="","",(INDEX(Raw!A:A,MATCH(E466+6000,Raw!Z:Z,0))))</f>
        <v/>
      </c>
      <c r="E466" s="11" t="str">
        <f>(IFERROR(IF(LARGE(Raw!Z:Z,A466)-6000&gt;0,LARGE(Raw!Z:Z,A466)-6000,""),""))</f>
        <v/>
      </c>
      <c r="G466" s="3" t="str">
        <f t="shared" si="21"/>
        <v/>
      </c>
      <c r="H466" s="52" t="str">
        <f>IF(J466="","",(INDEX(Raw!D:D,MATCH(J466+4000,Raw!Z:Z,0))))</f>
        <v/>
      </c>
      <c r="I466" s="52" t="str">
        <f>IF(J466="","",(INDEX(Raw!A:A,MATCH(J466+4000,Raw!Z:Z,0))))</f>
        <v/>
      </c>
      <c r="J466" s="11" t="str">
        <f>(IFERROR(IF(LARGE(Raw!Z:Z,A466+COUNTIF(Raw!C:C,"H"))-4000&gt;0,LARGE(Raw!Z:Z,A466+COUNTIF(Raw!C:C,"H"))-4000,""),""))</f>
        <v/>
      </c>
      <c r="L466" s="3" t="str">
        <f t="shared" si="22"/>
        <v/>
      </c>
      <c r="M466" s="52" t="str">
        <f>IF(O466="","",(INDEX(Raw!D:D,MATCH(O466+2000,Raw!Z:Z,0))))</f>
        <v/>
      </c>
      <c r="N466" s="52" t="str">
        <f>IF(O466="","",(INDEX(Raw!A:A,MATCH(O466+2000,Raw!Z:Z,0))))</f>
        <v/>
      </c>
      <c r="O466" s="11" t="str">
        <f>(IFERROR(IF(LARGE(Raw!Z:Z,A466+COUNTIF(Raw!C:C,"H")+COUNTIF(Raw!C:C,"S"))-2000&gt;0,LARGE(Raw!Z:Z,A466+COUNTIF(Raw!C:C,"H")+COUNTIF(Raw!C:C,"S"))-2000,""),""))</f>
        <v/>
      </c>
    </row>
    <row r="467" spans="1:15" x14ac:dyDescent="0.3">
      <c r="A467" s="52">
        <v>464</v>
      </c>
      <c r="B467" s="3" t="str">
        <f t="shared" si="23"/>
        <v/>
      </c>
      <c r="C467" s="52" t="str">
        <f>IF(E467="","",(INDEX(Raw!D:D,MATCH(E467+6000,Raw!Z:Z,0))))</f>
        <v/>
      </c>
      <c r="D467" s="52" t="str">
        <f>IF(E467="","",(INDEX(Raw!A:A,MATCH(E467+6000,Raw!Z:Z,0))))</f>
        <v/>
      </c>
      <c r="E467" s="11" t="str">
        <f>(IFERROR(IF(LARGE(Raw!Z:Z,A467)-6000&gt;0,LARGE(Raw!Z:Z,A467)-6000,""),""))</f>
        <v/>
      </c>
      <c r="G467" s="3" t="str">
        <f t="shared" si="21"/>
        <v/>
      </c>
      <c r="H467" s="52" t="str">
        <f>IF(J467="","",(INDEX(Raw!D:D,MATCH(J467+4000,Raw!Z:Z,0))))</f>
        <v/>
      </c>
      <c r="I467" s="52" t="str">
        <f>IF(J467="","",(INDEX(Raw!A:A,MATCH(J467+4000,Raw!Z:Z,0))))</f>
        <v/>
      </c>
      <c r="J467" s="11" t="str">
        <f>(IFERROR(IF(LARGE(Raw!Z:Z,A467+COUNTIF(Raw!C:C,"H"))-4000&gt;0,LARGE(Raw!Z:Z,A467+COUNTIF(Raw!C:C,"H"))-4000,""),""))</f>
        <v/>
      </c>
      <c r="L467" s="3" t="str">
        <f t="shared" si="22"/>
        <v/>
      </c>
      <c r="M467" s="52" t="str">
        <f>IF(O467="","",(INDEX(Raw!D:D,MATCH(O467+2000,Raw!Z:Z,0))))</f>
        <v/>
      </c>
      <c r="N467" s="52" t="str">
        <f>IF(O467="","",(INDEX(Raw!A:A,MATCH(O467+2000,Raw!Z:Z,0))))</f>
        <v/>
      </c>
      <c r="O467" s="11" t="str">
        <f>(IFERROR(IF(LARGE(Raw!Z:Z,A467+COUNTIF(Raw!C:C,"H")+COUNTIF(Raw!C:C,"S"))-2000&gt;0,LARGE(Raw!Z:Z,A467+COUNTIF(Raw!C:C,"H")+COUNTIF(Raw!C:C,"S"))-2000,""),""))</f>
        <v/>
      </c>
    </row>
    <row r="468" spans="1:15" x14ac:dyDescent="0.3">
      <c r="A468" s="52">
        <v>465</v>
      </c>
      <c r="B468" s="3" t="str">
        <f t="shared" si="23"/>
        <v/>
      </c>
      <c r="C468" s="52" t="str">
        <f>IF(E468="","",(INDEX(Raw!D:D,MATCH(E468+6000,Raw!Z:Z,0))))</f>
        <v/>
      </c>
      <c r="D468" s="52" t="str">
        <f>IF(E468="","",(INDEX(Raw!A:A,MATCH(E468+6000,Raw!Z:Z,0))))</f>
        <v/>
      </c>
      <c r="E468" s="11" t="str">
        <f>(IFERROR(IF(LARGE(Raw!Z:Z,A468)-6000&gt;0,LARGE(Raw!Z:Z,A468)-6000,""),""))</f>
        <v/>
      </c>
      <c r="G468" s="3" t="str">
        <f t="shared" si="21"/>
        <v/>
      </c>
      <c r="H468" s="52" t="str">
        <f>IF(J468="","",(INDEX(Raw!D:D,MATCH(J468+4000,Raw!Z:Z,0))))</f>
        <v/>
      </c>
      <c r="I468" s="52" t="str">
        <f>IF(J468="","",(INDEX(Raw!A:A,MATCH(J468+4000,Raw!Z:Z,0))))</f>
        <v/>
      </c>
      <c r="J468" s="11" t="str">
        <f>(IFERROR(IF(LARGE(Raw!Z:Z,A468+COUNTIF(Raw!C:C,"H"))-4000&gt;0,LARGE(Raw!Z:Z,A468+COUNTIF(Raw!C:C,"H"))-4000,""),""))</f>
        <v/>
      </c>
      <c r="L468" s="3" t="str">
        <f t="shared" si="22"/>
        <v/>
      </c>
      <c r="M468" s="52" t="str">
        <f>IF(O468="","",(INDEX(Raw!D:D,MATCH(O468+2000,Raw!Z:Z,0))))</f>
        <v/>
      </c>
      <c r="N468" s="52" t="str">
        <f>IF(O468="","",(INDEX(Raw!A:A,MATCH(O468+2000,Raw!Z:Z,0))))</f>
        <v/>
      </c>
      <c r="O468" s="11" t="str">
        <f>(IFERROR(IF(LARGE(Raw!Z:Z,A468+COUNTIF(Raw!C:C,"H")+COUNTIF(Raw!C:C,"S"))-2000&gt;0,LARGE(Raw!Z:Z,A468+COUNTIF(Raw!C:C,"H")+COUNTIF(Raw!C:C,"S"))-2000,""),""))</f>
        <v/>
      </c>
    </row>
    <row r="469" spans="1:15" x14ac:dyDescent="0.3">
      <c r="A469" s="52">
        <v>466</v>
      </c>
      <c r="B469" s="3" t="str">
        <f t="shared" si="23"/>
        <v/>
      </c>
      <c r="C469" s="52" t="str">
        <f>IF(E469="","",(INDEX(Raw!D:D,MATCH(E469+6000,Raw!Z:Z,0))))</f>
        <v/>
      </c>
      <c r="D469" s="52" t="str">
        <f>IF(E469="","",(INDEX(Raw!A:A,MATCH(E469+6000,Raw!Z:Z,0))))</f>
        <v/>
      </c>
      <c r="E469" s="11" t="str">
        <f>(IFERROR(IF(LARGE(Raw!Z:Z,A469)-6000&gt;0,LARGE(Raw!Z:Z,A469)-6000,""),""))</f>
        <v/>
      </c>
      <c r="G469" s="3" t="str">
        <f t="shared" si="21"/>
        <v/>
      </c>
      <c r="H469" s="52" t="str">
        <f>IF(J469="","",(INDEX(Raw!D:D,MATCH(J469+4000,Raw!Z:Z,0))))</f>
        <v/>
      </c>
      <c r="I469" s="52" t="str">
        <f>IF(J469="","",(INDEX(Raw!A:A,MATCH(J469+4000,Raw!Z:Z,0))))</f>
        <v/>
      </c>
      <c r="J469" s="11" t="str">
        <f>(IFERROR(IF(LARGE(Raw!Z:Z,A469+COUNTIF(Raw!C:C,"H"))-4000&gt;0,LARGE(Raw!Z:Z,A469+COUNTIF(Raw!C:C,"H"))-4000,""),""))</f>
        <v/>
      </c>
      <c r="L469" s="3" t="str">
        <f t="shared" si="22"/>
        <v/>
      </c>
      <c r="M469" s="52" t="str">
        <f>IF(O469="","",(INDEX(Raw!D:D,MATCH(O469+2000,Raw!Z:Z,0))))</f>
        <v/>
      </c>
      <c r="N469" s="52" t="str">
        <f>IF(O469="","",(INDEX(Raw!A:A,MATCH(O469+2000,Raw!Z:Z,0))))</f>
        <v/>
      </c>
      <c r="O469" s="11" t="str">
        <f>(IFERROR(IF(LARGE(Raw!Z:Z,A469+COUNTIF(Raw!C:C,"H")+COUNTIF(Raw!C:C,"S"))-2000&gt;0,LARGE(Raw!Z:Z,A469+COUNTIF(Raw!C:C,"H")+COUNTIF(Raw!C:C,"S"))-2000,""),""))</f>
        <v/>
      </c>
    </row>
    <row r="470" spans="1:15" x14ac:dyDescent="0.3">
      <c r="A470" s="52">
        <v>467</v>
      </c>
      <c r="B470" s="3" t="str">
        <f t="shared" si="23"/>
        <v/>
      </c>
      <c r="C470" s="52" t="str">
        <f>IF(E470="","",(INDEX(Raw!D:D,MATCH(E470+6000,Raw!Z:Z,0))))</f>
        <v/>
      </c>
      <c r="D470" s="52" t="str">
        <f>IF(E470="","",(INDEX(Raw!A:A,MATCH(E470+6000,Raw!Z:Z,0))))</f>
        <v/>
      </c>
      <c r="E470" s="11" t="str">
        <f>(IFERROR(IF(LARGE(Raw!Z:Z,A470)-6000&gt;0,LARGE(Raw!Z:Z,A470)-6000,""),""))</f>
        <v/>
      </c>
      <c r="G470" s="3" t="str">
        <f t="shared" si="21"/>
        <v/>
      </c>
      <c r="H470" s="52" t="str">
        <f>IF(J470="","",(INDEX(Raw!D:D,MATCH(J470+4000,Raw!Z:Z,0))))</f>
        <v/>
      </c>
      <c r="I470" s="52" t="str">
        <f>IF(J470="","",(INDEX(Raw!A:A,MATCH(J470+4000,Raw!Z:Z,0))))</f>
        <v/>
      </c>
      <c r="J470" s="11" t="str">
        <f>(IFERROR(IF(LARGE(Raw!Z:Z,A470+COUNTIF(Raw!C:C,"H"))-4000&gt;0,LARGE(Raw!Z:Z,A470+COUNTIF(Raw!C:C,"H"))-4000,""),""))</f>
        <v/>
      </c>
      <c r="L470" s="3" t="str">
        <f t="shared" si="22"/>
        <v/>
      </c>
      <c r="M470" s="52" t="str">
        <f>IF(O470="","",(INDEX(Raw!D:D,MATCH(O470+2000,Raw!Z:Z,0))))</f>
        <v/>
      </c>
      <c r="N470" s="52" t="str">
        <f>IF(O470="","",(INDEX(Raw!A:A,MATCH(O470+2000,Raw!Z:Z,0))))</f>
        <v/>
      </c>
      <c r="O470" s="11" t="str">
        <f>(IFERROR(IF(LARGE(Raw!Z:Z,A470+COUNTIF(Raw!C:C,"H")+COUNTIF(Raw!C:C,"S"))-2000&gt;0,LARGE(Raw!Z:Z,A470+COUNTIF(Raw!C:C,"H")+COUNTIF(Raw!C:C,"S"))-2000,""),""))</f>
        <v/>
      </c>
    </row>
    <row r="471" spans="1:15" x14ac:dyDescent="0.3">
      <c r="A471" s="52">
        <v>468</v>
      </c>
      <c r="B471" s="3" t="str">
        <f t="shared" si="23"/>
        <v/>
      </c>
      <c r="C471" s="52" t="str">
        <f>IF(E471="","",(INDEX(Raw!D:D,MATCH(E471+6000,Raw!Z:Z,0))))</f>
        <v/>
      </c>
      <c r="D471" s="52" t="str">
        <f>IF(E471="","",(INDEX(Raw!A:A,MATCH(E471+6000,Raw!Z:Z,0))))</f>
        <v/>
      </c>
      <c r="E471" s="11" t="str">
        <f>(IFERROR(IF(LARGE(Raw!Z:Z,A471)-6000&gt;0,LARGE(Raw!Z:Z,A471)-6000,""),""))</f>
        <v/>
      </c>
      <c r="G471" s="3" t="str">
        <f t="shared" si="21"/>
        <v/>
      </c>
      <c r="H471" s="52" t="str">
        <f>IF(J471="","",(INDEX(Raw!D:D,MATCH(J471+4000,Raw!Z:Z,0))))</f>
        <v/>
      </c>
      <c r="I471" s="52" t="str">
        <f>IF(J471="","",(INDEX(Raw!A:A,MATCH(J471+4000,Raw!Z:Z,0))))</f>
        <v/>
      </c>
      <c r="J471" s="11" t="str">
        <f>(IFERROR(IF(LARGE(Raw!Z:Z,A471+COUNTIF(Raw!C:C,"H"))-4000&gt;0,LARGE(Raw!Z:Z,A471+COUNTIF(Raw!C:C,"H"))-4000,""),""))</f>
        <v/>
      </c>
      <c r="L471" s="3" t="str">
        <f t="shared" si="22"/>
        <v/>
      </c>
      <c r="M471" s="52" t="str">
        <f>IF(O471="","",(INDEX(Raw!D:D,MATCH(O471+2000,Raw!Z:Z,0))))</f>
        <v/>
      </c>
      <c r="N471" s="52" t="str">
        <f>IF(O471="","",(INDEX(Raw!A:A,MATCH(O471+2000,Raw!Z:Z,0))))</f>
        <v/>
      </c>
      <c r="O471" s="11" t="str">
        <f>(IFERROR(IF(LARGE(Raw!Z:Z,A471+COUNTIF(Raw!C:C,"H")+COUNTIF(Raw!C:C,"S"))-2000&gt;0,LARGE(Raw!Z:Z,A471+COUNTIF(Raw!C:C,"H")+COUNTIF(Raw!C:C,"S"))-2000,""),""))</f>
        <v/>
      </c>
    </row>
    <row r="472" spans="1:15" x14ac:dyDescent="0.3">
      <c r="A472" s="52">
        <v>469</v>
      </c>
      <c r="B472" s="3" t="str">
        <f t="shared" si="23"/>
        <v/>
      </c>
      <c r="C472" s="52" t="str">
        <f>IF(E472="","",(INDEX(Raw!D:D,MATCH(E472+6000,Raw!Z:Z,0))))</f>
        <v/>
      </c>
      <c r="D472" s="52" t="str">
        <f>IF(E472="","",(INDEX(Raw!A:A,MATCH(E472+6000,Raw!Z:Z,0))))</f>
        <v/>
      </c>
      <c r="E472" s="11" t="str">
        <f>(IFERROR(IF(LARGE(Raw!Z:Z,A472)-6000&gt;0,LARGE(Raw!Z:Z,A472)-6000,""),""))</f>
        <v/>
      </c>
      <c r="G472" s="3" t="str">
        <f t="shared" si="21"/>
        <v/>
      </c>
      <c r="H472" s="52" t="str">
        <f>IF(J472="","",(INDEX(Raw!D:D,MATCH(J472+4000,Raw!Z:Z,0))))</f>
        <v/>
      </c>
      <c r="I472" s="52" t="str">
        <f>IF(J472="","",(INDEX(Raw!A:A,MATCH(J472+4000,Raw!Z:Z,0))))</f>
        <v/>
      </c>
      <c r="J472" s="11" t="str">
        <f>(IFERROR(IF(LARGE(Raw!Z:Z,A472+COUNTIF(Raw!C:C,"H"))-4000&gt;0,LARGE(Raw!Z:Z,A472+COUNTIF(Raw!C:C,"H"))-4000,""),""))</f>
        <v/>
      </c>
      <c r="L472" s="3" t="str">
        <f t="shared" si="22"/>
        <v/>
      </c>
      <c r="M472" s="52" t="str">
        <f>IF(O472="","",(INDEX(Raw!D:D,MATCH(O472+2000,Raw!Z:Z,0))))</f>
        <v/>
      </c>
      <c r="N472" s="52" t="str">
        <f>IF(O472="","",(INDEX(Raw!A:A,MATCH(O472+2000,Raw!Z:Z,0))))</f>
        <v/>
      </c>
      <c r="O472" s="11" t="str">
        <f>(IFERROR(IF(LARGE(Raw!Z:Z,A472+COUNTIF(Raw!C:C,"H")+COUNTIF(Raw!C:C,"S"))-2000&gt;0,LARGE(Raw!Z:Z,A472+COUNTIF(Raw!C:C,"H")+COUNTIF(Raw!C:C,"S"))-2000,""),""))</f>
        <v/>
      </c>
    </row>
    <row r="473" spans="1:15" x14ac:dyDescent="0.3">
      <c r="A473" s="52">
        <v>470</v>
      </c>
      <c r="B473" s="3" t="str">
        <f t="shared" si="23"/>
        <v/>
      </c>
      <c r="C473" s="52" t="str">
        <f>IF(E473="","",(INDEX(Raw!D:D,MATCH(E473+6000,Raw!Z:Z,0))))</f>
        <v/>
      </c>
      <c r="D473" s="52" t="str">
        <f>IF(E473="","",(INDEX(Raw!A:A,MATCH(E473+6000,Raw!Z:Z,0))))</f>
        <v/>
      </c>
      <c r="E473" s="11" t="str">
        <f>(IFERROR(IF(LARGE(Raw!Z:Z,A473)-6000&gt;0,LARGE(Raw!Z:Z,A473)-6000,""),""))</f>
        <v/>
      </c>
      <c r="G473" s="3" t="str">
        <f t="shared" si="21"/>
        <v/>
      </c>
      <c r="H473" s="52" t="str">
        <f>IF(J473="","",(INDEX(Raw!D:D,MATCH(J473+4000,Raw!Z:Z,0))))</f>
        <v/>
      </c>
      <c r="I473" s="52" t="str">
        <f>IF(J473="","",(INDEX(Raw!A:A,MATCH(J473+4000,Raw!Z:Z,0))))</f>
        <v/>
      </c>
      <c r="J473" s="11" t="str">
        <f>(IFERROR(IF(LARGE(Raw!Z:Z,A473+COUNTIF(Raw!C:C,"H"))-4000&gt;0,LARGE(Raw!Z:Z,A473+COUNTIF(Raw!C:C,"H"))-4000,""),""))</f>
        <v/>
      </c>
      <c r="L473" s="3" t="str">
        <f t="shared" si="22"/>
        <v/>
      </c>
      <c r="M473" s="52" t="str">
        <f>IF(O473="","",(INDEX(Raw!D:D,MATCH(O473+2000,Raw!Z:Z,0))))</f>
        <v/>
      </c>
      <c r="N473" s="52" t="str">
        <f>IF(O473="","",(INDEX(Raw!A:A,MATCH(O473+2000,Raw!Z:Z,0))))</f>
        <v/>
      </c>
      <c r="O473" s="11" t="str">
        <f>(IFERROR(IF(LARGE(Raw!Z:Z,A473+COUNTIF(Raw!C:C,"H")+COUNTIF(Raw!C:C,"S"))-2000&gt;0,LARGE(Raw!Z:Z,A473+COUNTIF(Raw!C:C,"H")+COUNTIF(Raw!C:C,"S"))-2000,""),""))</f>
        <v/>
      </c>
    </row>
    <row r="474" spans="1:15" x14ac:dyDescent="0.3">
      <c r="A474" s="52">
        <v>471</v>
      </c>
      <c r="B474" s="3" t="str">
        <f t="shared" si="23"/>
        <v/>
      </c>
      <c r="C474" s="52" t="str">
        <f>IF(E474="","",(INDEX(Raw!D:D,MATCH(E474+6000,Raw!Z:Z,0))))</f>
        <v/>
      </c>
      <c r="D474" s="52" t="str">
        <f>IF(E474="","",(INDEX(Raw!A:A,MATCH(E474+6000,Raw!Z:Z,0))))</f>
        <v/>
      </c>
      <c r="E474" s="11" t="str">
        <f>(IFERROR(IF(LARGE(Raw!Z:Z,A474)-6000&gt;0,LARGE(Raw!Z:Z,A474)-6000,""),""))</f>
        <v/>
      </c>
      <c r="G474" s="3" t="str">
        <f t="shared" si="21"/>
        <v/>
      </c>
      <c r="H474" s="52" t="str">
        <f>IF(J474="","",(INDEX(Raw!D:D,MATCH(J474+4000,Raw!Z:Z,0))))</f>
        <v/>
      </c>
      <c r="I474" s="52" t="str">
        <f>IF(J474="","",(INDEX(Raw!A:A,MATCH(J474+4000,Raw!Z:Z,0))))</f>
        <v/>
      </c>
      <c r="J474" s="11" t="str">
        <f>(IFERROR(IF(LARGE(Raw!Z:Z,A474+COUNTIF(Raw!C:C,"H"))-4000&gt;0,LARGE(Raw!Z:Z,A474+COUNTIF(Raw!C:C,"H"))-4000,""),""))</f>
        <v/>
      </c>
      <c r="L474" s="3" t="str">
        <f t="shared" si="22"/>
        <v/>
      </c>
      <c r="M474" s="52" t="str">
        <f>IF(O474="","",(INDEX(Raw!D:D,MATCH(O474+2000,Raw!Z:Z,0))))</f>
        <v/>
      </c>
      <c r="N474" s="52" t="str">
        <f>IF(O474="","",(INDEX(Raw!A:A,MATCH(O474+2000,Raw!Z:Z,0))))</f>
        <v/>
      </c>
      <c r="O474" s="11" t="str">
        <f>(IFERROR(IF(LARGE(Raw!Z:Z,A474+COUNTIF(Raw!C:C,"H")+COUNTIF(Raw!C:C,"S"))-2000&gt;0,LARGE(Raw!Z:Z,A474+COUNTIF(Raw!C:C,"H")+COUNTIF(Raw!C:C,"S"))-2000,""),""))</f>
        <v/>
      </c>
    </row>
    <row r="475" spans="1:15" x14ac:dyDescent="0.3">
      <c r="A475" s="52">
        <v>472</v>
      </c>
      <c r="B475" s="3" t="str">
        <f t="shared" si="23"/>
        <v/>
      </c>
      <c r="C475" s="52" t="str">
        <f>IF(E475="","",(INDEX(Raw!D:D,MATCH(E475+6000,Raw!Z:Z,0))))</f>
        <v/>
      </c>
      <c r="D475" s="52" t="str">
        <f>IF(E475="","",(INDEX(Raw!A:A,MATCH(E475+6000,Raw!Z:Z,0))))</f>
        <v/>
      </c>
      <c r="E475" s="11" t="str">
        <f>(IFERROR(IF(LARGE(Raw!Z:Z,A475)-6000&gt;0,LARGE(Raw!Z:Z,A475)-6000,""),""))</f>
        <v/>
      </c>
      <c r="G475" s="3" t="str">
        <f t="shared" si="21"/>
        <v/>
      </c>
      <c r="H475" s="52" t="str">
        <f>IF(J475="","",(INDEX(Raw!D:D,MATCH(J475+4000,Raw!Z:Z,0))))</f>
        <v/>
      </c>
      <c r="I475" s="52" t="str">
        <f>IF(J475="","",(INDEX(Raw!A:A,MATCH(J475+4000,Raw!Z:Z,0))))</f>
        <v/>
      </c>
      <c r="J475" s="11" t="str">
        <f>(IFERROR(IF(LARGE(Raw!Z:Z,A475+COUNTIF(Raw!C:C,"H"))-4000&gt;0,LARGE(Raw!Z:Z,A475+COUNTIF(Raw!C:C,"H"))-4000,""),""))</f>
        <v/>
      </c>
      <c r="L475" s="3" t="str">
        <f t="shared" si="22"/>
        <v/>
      </c>
      <c r="M475" s="52" t="str">
        <f>IF(O475="","",(INDEX(Raw!D:D,MATCH(O475+2000,Raw!Z:Z,0))))</f>
        <v/>
      </c>
      <c r="N475" s="52" t="str">
        <f>IF(O475="","",(INDEX(Raw!A:A,MATCH(O475+2000,Raw!Z:Z,0))))</f>
        <v/>
      </c>
      <c r="O475" s="11" t="str">
        <f>(IFERROR(IF(LARGE(Raw!Z:Z,A475+COUNTIF(Raw!C:C,"H")+COUNTIF(Raw!C:C,"S"))-2000&gt;0,LARGE(Raw!Z:Z,A475+COUNTIF(Raw!C:C,"H")+COUNTIF(Raw!C:C,"S"))-2000,""),""))</f>
        <v/>
      </c>
    </row>
    <row r="476" spans="1:15" x14ac:dyDescent="0.3">
      <c r="A476" s="52">
        <v>473</v>
      </c>
      <c r="B476" s="3" t="str">
        <f t="shared" si="23"/>
        <v/>
      </c>
      <c r="C476" s="52" t="str">
        <f>IF(E476="","",(INDEX(Raw!D:D,MATCH(E476+6000,Raw!Z:Z,0))))</f>
        <v/>
      </c>
      <c r="D476" s="52" t="str">
        <f>IF(E476="","",(INDEX(Raw!A:A,MATCH(E476+6000,Raw!Z:Z,0))))</f>
        <v/>
      </c>
      <c r="E476" s="11" t="str">
        <f>(IFERROR(IF(LARGE(Raw!Z:Z,A476)-6000&gt;0,LARGE(Raw!Z:Z,A476)-6000,""),""))</f>
        <v/>
      </c>
      <c r="G476" s="3" t="str">
        <f t="shared" si="21"/>
        <v/>
      </c>
      <c r="H476" s="52" t="str">
        <f>IF(J476="","",(INDEX(Raw!D:D,MATCH(J476+4000,Raw!Z:Z,0))))</f>
        <v/>
      </c>
      <c r="I476" s="52" t="str">
        <f>IF(J476="","",(INDEX(Raw!A:A,MATCH(J476+4000,Raw!Z:Z,0))))</f>
        <v/>
      </c>
      <c r="J476" s="11" t="str">
        <f>(IFERROR(IF(LARGE(Raw!Z:Z,A476+COUNTIF(Raw!C:C,"H"))-4000&gt;0,LARGE(Raw!Z:Z,A476+COUNTIF(Raw!C:C,"H"))-4000,""),""))</f>
        <v/>
      </c>
      <c r="L476" s="3" t="str">
        <f t="shared" si="22"/>
        <v/>
      </c>
      <c r="M476" s="52" t="str">
        <f>IF(O476="","",(INDEX(Raw!D:D,MATCH(O476+2000,Raw!Z:Z,0))))</f>
        <v/>
      </c>
      <c r="N476" s="52" t="str">
        <f>IF(O476="","",(INDEX(Raw!A:A,MATCH(O476+2000,Raw!Z:Z,0))))</f>
        <v/>
      </c>
      <c r="O476" s="11" t="str">
        <f>(IFERROR(IF(LARGE(Raw!Z:Z,A476+COUNTIF(Raw!C:C,"H")+COUNTIF(Raw!C:C,"S"))-2000&gt;0,LARGE(Raw!Z:Z,A476+COUNTIF(Raw!C:C,"H")+COUNTIF(Raw!C:C,"S"))-2000,""),""))</f>
        <v/>
      </c>
    </row>
    <row r="477" spans="1:15" x14ac:dyDescent="0.3">
      <c r="A477" s="52">
        <v>474</v>
      </c>
      <c r="B477" s="3" t="str">
        <f t="shared" si="23"/>
        <v/>
      </c>
      <c r="C477" s="52" t="str">
        <f>IF(E477="","",(INDEX(Raw!D:D,MATCH(E477+6000,Raw!Z:Z,0))))</f>
        <v/>
      </c>
      <c r="D477" s="52" t="str">
        <f>IF(E477="","",(INDEX(Raw!A:A,MATCH(E477+6000,Raw!Z:Z,0))))</f>
        <v/>
      </c>
      <c r="E477" s="11" t="str">
        <f>(IFERROR(IF(LARGE(Raw!Z:Z,A477)-6000&gt;0,LARGE(Raw!Z:Z,A477)-6000,""),""))</f>
        <v/>
      </c>
      <c r="G477" s="3" t="str">
        <f t="shared" si="21"/>
        <v/>
      </c>
      <c r="H477" s="52" t="str">
        <f>IF(J477="","",(INDEX(Raw!D:D,MATCH(J477+4000,Raw!Z:Z,0))))</f>
        <v/>
      </c>
      <c r="I477" s="52" t="str">
        <f>IF(J477="","",(INDEX(Raw!A:A,MATCH(J477+4000,Raw!Z:Z,0))))</f>
        <v/>
      </c>
      <c r="J477" s="11" t="str">
        <f>(IFERROR(IF(LARGE(Raw!Z:Z,A477+COUNTIF(Raw!C:C,"H"))-4000&gt;0,LARGE(Raw!Z:Z,A477+COUNTIF(Raw!C:C,"H"))-4000,""),""))</f>
        <v/>
      </c>
      <c r="L477" s="3" t="str">
        <f t="shared" si="22"/>
        <v/>
      </c>
      <c r="M477" s="52" t="str">
        <f>IF(O477="","",(INDEX(Raw!D:D,MATCH(O477+2000,Raw!Z:Z,0))))</f>
        <v/>
      </c>
      <c r="N477" s="52" t="str">
        <f>IF(O477="","",(INDEX(Raw!A:A,MATCH(O477+2000,Raw!Z:Z,0))))</f>
        <v/>
      </c>
      <c r="O477" s="11" t="str">
        <f>(IFERROR(IF(LARGE(Raw!Z:Z,A477+COUNTIF(Raw!C:C,"H")+COUNTIF(Raw!C:C,"S"))-2000&gt;0,LARGE(Raw!Z:Z,A477+COUNTIF(Raw!C:C,"H")+COUNTIF(Raw!C:C,"S"))-2000,""),""))</f>
        <v/>
      </c>
    </row>
    <row r="478" spans="1:15" x14ac:dyDescent="0.3">
      <c r="A478" s="52">
        <v>475</v>
      </c>
      <c r="B478" s="3" t="str">
        <f t="shared" si="23"/>
        <v/>
      </c>
      <c r="C478" s="52" t="str">
        <f>IF(E478="","",(INDEX(Raw!D:D,MATCH(E478+6000,Raw!Z:Z,0))))</f>
        <v/>
      </c>
      <c r="D478" s="52" t="str">
        <f>IF(E478="","",(INDEX(Raw!A:A,MATCH(E478+6000,Raw!Z:Z,0))))</f>
        <v/>
      </c>
      <c r="E478" s="11" t="str">
        <f>(IFERROR(IF(LARGE(Raw!Z:Z,A478)-6000&gt;0,LARGE(Raw!Z:Z,A478)-6000,""),""))</f>
        <v/>
      </c>
      <c r="G478" s="3" t="str">
        <f t="shared" si="21"/>
        <v/>
      </c>
      <c r="H478" s="52" t="str">
        <f>IF(J478="","",(INDEX(Raw!D:D,MATCH(J478+4000,Raw!Z:Z,0))))</f>
        <v/>
      </c>
      <c r="I478" s="52" t="str">
        <f>IF(J478="","",(INDEX(Raw!A:A,MATCH(J478+4000,Raw!Z:Z,0))))</f>
        <v/>
      </c>
      <c r="J478" s="11" t="str">
        <f>(IFERROR(IF(LARGE(Raw!Z:Z,A478+COUNTIF(Raw!C:C,"H"))-4000&gt;0,LARGE(Raw!Z:Z,A478+COUNTIF(Raw!C:C,"H"))-4000,""),""))</f>
        <v/>
      </c>
      <c r="L478" s="3" t="str">
        <f t="shared" si="22"/>
        <v/>
      </c>
      <c r="M478" s="52" t="str">
        <f>IF(O478="","",(INDEX(Raw!D:D,MATCH(O478+2000,Raw!Z:Z,0))))</f>
        <v/>
      </c>
      <c r="N478" s="52" t="str">
        <f>IF(O478="","",(INDEX(Raw!A:A,MATCH(O478+2000,Raw!Z:Z,0))))</f>
        <v/>
      </c>
      <c r="O478" s="11" t="str">
        <f>(IFERROR(IF(LARGE(Raw!Z:Z,A478+COUNTIF(Raw!C:C,"H")+COUNTIF(Raw!C:C,"S"))-2000&gt;0,LARGE(Raw!Z:Z,A478+COUNTIF(Raw!C:C,"H")+COUNTIF(Raw!C:C,"S"))-2000,""),""))</f>
        <v/>
      </c>
    </row>
    <row r="479" spans="1:15" x14ac:dyDescent="0.3">
      <c r="A479" s="52">
        <v>476</v>
      </c>
      <c r="B479" s="3" t="str">
        <f t="shared" si="23"/>
        <v/>
      </c>
      <c r="C479" s="52" t="str">
        <f>IF(E479="","",(INDEX(Raw!D:D,MATCH(E479+6000,Raw!Z:Z,0))))</f>
        <v/>
      </c>
      <c r="D479" s="52" t="str">
        <f>IF(E479="","",(INDEX(Raw!A:A,MATCH(E479+6000,Raw!Z:Z,0))))</f>
        <v/>
      </c>
      <c r="E479" s="11" t="str">
        <f>(IFERROR(IF(LARGE(Raw!Z:Z,A479)-6000&gt;0,LARGE(Raw!Z:Z,A479)-6000,""),""))</f>
        <v/>
      </c>
      <c r="G479" s="3" t="str">
        <f t="shared" si="21"/>
        <v/>
      </c>
      <c r="H479" s="52" t="str">
        <f>IF(J479="","",(INDEX(Raw!D:D,MATCH(J479+4000,Raw!Z:Z,0))))</f>
        <v/>
      </c>
      <c r="I479" s="52" t="str">
        <f>IF(J479="","",(INDEX(Raw!A:A,MATCH(J479+4000,Raw!Z:Z,0))))</f>
        <v/>
      </c>
      <c r="J479" s="11" t="str">
        <f>(IFERROR(IF(LARGE(Raw!Z:Z,A479+COUNTIF(Raw!C:C,"H"))-4000&gt;0,LARGE(Raw!Z:Z,A479+COUNTIF(Raw!C:C,"H"))-4000,""),""))</f>
        <v/>
      </c>
      <c r="L479" s="3" t="str">
        <f t="shared" si="22"/>
        <v/>
      </c>
      <c r="M479" s="52" t="str">
        <f>IF(O479="","",(INDEX(Raw!D:D,MATCH(O479+2000,Raw!Z:Z,0))))</f>
        <v/>
      </c>
      <c r="N479" s="52" t="str">
        <f>IF(O479="","",(INDEX(Raw!A:A,MATCH(O479+2000,Raw!Z:Z,0))))</f>
        <v/>
      </c>
      <c r="O479" s="11" t="str">
        <f>(IFERROR(IF(LARGE(Raw!Z:Z,A479+COUNTIF(Raw!C:C,"H")+COUNTIF(Raw!C:C,"S"))-2000&gt;0,LARGE(Raw!Z:Z,A479+COUNTIF(Raw!C:C,"H")+COUNTIF(Raw!C:C,"S"))-2000,""),""))</f>
        <v/>
      </c>
    </row>
    <row r="480" spans="1:15" x14ac:dyDescent="0.3">
      <c r="A480" s="52">
        <v>477</v>
      </c>
      <c r="B480" s="3" t="str">
        <f t="shared" si="23"/>
        <v/>
      </c>
      <c r="C480" s="52" t="str">
        <f>IF(E480="","",(INDEX(Raw!D:D,MATCH(E480+6000,Raw!Z:Z,0))))</f>
        <v/>
      </c>
      <c r="D480" s="52" t="str">
        <f>IF(E480="","",(INDEX(Raw!A:A,MATCH(E480+6000,Raw!Z:Z,0))))</f>
        <v/>
      </c>
      <c r="E480" s="11" t="str">
        <f>(IFERROR(IF(LARGE(Raw!Z:Z,A480)-6000&gt;0,LARGE(Raw!Z:Z,A480)-6000,""),""))</f>
        <v/>
      </c>
      <c r="G480" s="3" t="str">
        <f t="shared" si="21"/>
        <v/>
      </c>
      <c r="H480" s="52" t="str">
        <f>IF(J480="","",(INDEX(Raw!D:D,MATCH(J480+4000,Raw!Z:Z,0))))</f>
        <v/>
      </c>
      <c r="I480" s="52" t="str">
        <f>IF(J480="","",(INDEX(Raw!A:A,MATCH(J480+4000,Raw!Z:Z,0))))</f>
        <v/>
      </c>
      <c r="J480" s="11" t="str">
        <f>(IFERROR(IF(LARGE(Raw!Z:Z,A480+COUNTIF(Raw!C:C,"H"))-4000&gt;0,LARGE(Raw!Z:Z,A480+COUNTIF(Raw!C:C,"H"))-4000,""),""))</f>
        <v/>
      </c>
      <c r="L480" s="3" t="str">
        <f t="shared" si="22"/>
        <v/>
      </c>
      <c r="M480" s="52" t="str">
        <f>IF(O480="","",(INDEX(Raw!D:D,MATCH(O480+2000,Raw!Z:Z,0))))</f>
        <v/>
      </c>
      <c r="N480" s="52" t="str">
        <f>IF(O480="","",(INDEX(Raw!A:A,MATCH(O480+2000,Raw!Z:Z,0))))</f>
        <v/>
      </c>
      <c r="O480" s="11" t="str">
        <f>(IFERROR(IF(LARGE(Raw!Z:Z,A480+COUNTIF(Raw!C:C,"H")+COUNTIF(Raw!C:C,"S"))-2000&gt;0,LARGE(Raw!Z:Z,A480+COUNTIF(Raw!C:C,"H")+COUNTIF(Raw!C:C,"S"))-2000,""),""))</f>
        <v/>
      </c>
    </row>
    <row r="481" spans="1:15" x14ac:dyDescent="0.3">
      <c r="A481" s="52">
        <v>478</v>
      </c>
      <c r="B481" s="3" t="str">
        <f t="shared" si="23"/>
        <v/>
      </c>
      <c r="C481" s="52" t="str">
        <f>IF(E481="","",(INDEX(Raw!D:D,MATCH(E481+6000,Raw!Z:Z,0))))</f>
        <v/>
      </c>
      <c r="D481" s="52" t="str">
        <f>IF(E481="","",(INDEX(Raw!A:A,MATCH(E481+6000,Raw!Z:Z,0))))</f>
        <v/>
      </c>
      <c r="E481" s="11" t="str">
        <f>(IFERROR(IF(LARGE(Raw!Z:Z,A481)-6000&gt;0,LARGE(Raw!Z:Z,A481)-6000,""),""))</f>
        <v/>
      </c>
      <c r="G481" s="3" t="str">
        <f t="shared" si="21"/>
        <v/>
      </c>
      <c r="H481" s="52" t="str">
        <f>IF(J481="","",(INDEX(Raw!D:D,MATCH(J481+4000,Raw!Z:Z,0))))</f>
        <v/>
      </c>
      <c r="I481" s="52" t="str">
        <f>IF(J481="","",(INDEX(Raw!A:A,MATCH(J481+4000,Raw!Z:Z,0))))</f>
        <v/>
      </c>
      <c r="J481" s="11" t="str">
        <f>(IFERROR(IF(LARGE(Raw!Z:Z,A481+COUNTIF(Raw!C:C,"H"))-4000&gt;0,LARGE(Raw!Z:Z,A481+COUNTIF(Raw!C:C,"H"))-4000,""),""))</f>
        <v/>
      </c>
      <c r="L481" s="3" t="str">
        <f t="shared" si="22"/>
        <v/>
      </c>
      <c r="M481" s="52" t="str">
        <f>IF(O481="","",(INDEX(Raw!D:D,MATCH(O481+2000,Raw!Z:Z,0))))</f>
        <v/>
      </c>
      <c r="N481" s="52" t="str">
        <f>IF(O481="","",(INDEX(Raw!A:A,MATCH(O481+2000,Raw!Z:Z,0))))</f>
        <v/>
      </c>
      <c r="O481" s="11" t="str">
        <f>(IFERROR(IF(LARGE(Raw!Z:Z,A481+COUNTIF(Raw!C:C,"H")+COUNTIF(Raw!C:C,"S"))-2000&gt;0,LARGE(Raw!Z:Z,A481+COUNTIF(Raw!C:C,"H")+COUNTIF(Raw!C:C,"S"))-2000,""),""))</f>
        <v/>
      </c>
    </row>
    <row r="482" spans="1:15" x14ac:dyDescent="0.3">
      <c r="A482" s="52">
        <v>479</v>
      </c>
      <c r="B482" s="3" t="str">
        <f t="shared" si="23"/>
        <v/>
      </c>
      <c r="C482" s="52" t="str">
        <f>IF(E482="","",(INDEX(Raw!D:D,MATCH(E482+6000,Raw!Z:Z,0))))</f>
        <v/>
      </c>
      <c r="D482" s="52" t="str">
        <f>IF(E482="","",(INDEX(Raw!A:A,MATCH(E482+6000,Raw!Z:Z,0))))</f>
        <v/>
      </c>
      <c r="E482" s="11" t="str">
        <f>(IFERROR(IF(LARGE(Raw!Z:Z,A482)-6000&gt;0,LARGE(Raw!Z:Z,A482)-6000,""),""))</f>
        <v/>
      </c>
      <c r="G482" s="3" t="str">
        <f t="shared" si="21"/>
        <v/>
      </c>
      <c r="H482" s="52" t="str">
        <f>IF(J482="","",(INDEX(Raw!D:D,MATCH(J482+4000,Raw!Z:Z,0))))</f>
        <v/>
      </c>
      <c r="I482" s="52" t="str">
        <f>IF(J482="","",(INDEX(Raw!A:A,MATCH(J482+4000,Raw!Z:Z,0))))</f>
        <v/>
      </c>
      <c r="J482" s="11" t="str">
        <f>(IFERROR(IF(LARGE(Raw!Z:Z,A482+COUNTIF(Raw!C:C,"H"))-4000&gt;0,LARGE(Raw!Z:Z,A482+COUNTIF(Raw!C:C,"H"))-4000,""),""))</f>
        <v/>
      </c>
      <c r="L482" s="3" t="str">
        <f t="shared" si="22"/>
        <v/>
      </c>
      <c r="M482" s="52" t="str">
        <f>IF(O482="","",(INDEX(Raw!D:D,MATCH(O482+2000,Raw!Z:Z,0))))</f>
        <v/>
      </c>
      <c r="N482" s="52" t="str">
        <f>IF(O482="","",(INDEX(Raw!A:A,MATCH(O482+2000,Raw!Z:Z,0))))</f>
        <v/>
      </c>
      <c r="O482" s="11" t="str">
        <f>(IFERROR(IF(LARGE(Raw!Z:Z,A482+COUNTIF(Raw!C:C,"H")+COUNTIF(Raw!C:C,"S"))-2000&gt;0,LARGE(Raw!Z:Z,A482+COUNTIF(Raw!C:C,"H")+COUNTIF(Raw!C:C,"S"))-2000,""),""))</f>
        <v/>
      </c>
    </row>
    <row r="483" spans="1:15" x14ac:dyDescent="0.3">
      <c r="A483" s="52">
        <v>480</v>
      </c>
      <c r="B483" s="3" t="str">
        <f t="shared" si="23"/>
        <v/>
      </c>
      <c r="C483" s="52" t="str">
        <f>IF(E483="","",(INDEX(Raw!D:D,MATCH(E483+6000,Raw!Z:Z,0))))</f>
        <v/>
      </c>
      <c r="D483" s="52" t="str">
        <f>IF(E483="","",(INDEX(Raw!A:A,MATCH(E483+6000,Raw!Z:Z,0))))</f>
        <v/>
      </c>
      <c r="E483" s="11" t="str">
        <f>(IFERROR(IF(LARGE(Raw!Z:Z,A483)-6000&gt;0,LARGE(Raw!Z:Z,A483)-6000,""),""))</f>
        <v/>
      </c>
      <c r="G483" s="3" t="str">
        <f t="shared" si="21"/>
        <v/>
      </c>
      <c r="H483" s="52" t="str">
        <f>IF(J483="","",(INDEX(Raw!D:D,MATCH(J483+4000,Raw!Z:Z,0))))</f>
        <v/>
      </c>
      <c r="I483" s="52" t="str">
        <f>IF(J483="","",(INDEX(Raw!A:A,MATCH(J483+4000,Raw!Z:Z,0))))</f>
        <v/>
      </c>
      <c r="J483" s="11" t="str">
        <f>(IFERROR(IF(LARGE(Raw!Z:Z,A483+COUNTIF(Raw!C:C,"H"))-4000&gt;0,LARGE(Raw!Z:Z,A483+COUNTIF(Raw!C:C,"H"))-4000,""),""))</f>
        <v/>
      </c>
      <c r="L483" s="3" t="str">
        <f t="shared" si="22"/>
        <v/>
      </c>
      <c r="M483" s="52" t="str">
        <f>IF(O483="","",(INDEX(Raw!D:D,MATCH(O483+2000,Raw!Z:Z,0))))</f>
        <v/>
      </c>
      <c r="N483" s="52" t="str">
        <f>IF(O483="","",(INDEX(Raw!A:A,MATCH(O483+2000,Raw!Z:Z,0))))</f>
        <v/>
      </c>
      <c r="O483" s="11" t="str">
        <f>(IFERROR(IF(LARGE(Raw!Z:Z,A483+COUNTIF(Raw!C:C,"H")+COUNTIF(Raw!C:C,"S"))-2000&gt;0,LARGE(Raw!Z:Z,A483+COUNTIF(Raw!C:C,"H")+COUNTIF(Raw!C:C,"S"))-2000,""),""))</f>
        <v/>
      </c>
    </row>
    <row r="484" spans="1:15" x14ac:dyDescent="0.3">
      <c r="A484" s="52">
        <v>481</v>
      </c>
      <c r="B484" s="3" t="str">
        <f t="shared" si="23"/>
        <v/>
      </c>
      <c r="C484" s="52" t="str">
        <f>IF(E484="","",(INDEX(Raw!D:D,MATCH(E484+6000,Raw!Z:Z,0))))</f>
        <v/>
      </c>
      <c r="D484" s="52" t="str">
        <f>IF(E484="","",(INDEX(Raw!A:A,MATCH(E484+6000,Raw!Z:Z,0))))</f>
        <v/>
      </c>
      <c r="E484" s="11" t="str">
        <f>(IFERROR(IF(LARGE(Raw!Z:Z,A484)-6000&gt;0,LARGE(Raw!Z:Z,A484)-6000,""),""))</f>
        <v/>
      </c>
      <c r="G484" s="3" t="str">
        <f t="shared" si="21"/>
        <v/>
      </c>
      <c r="H484" s="52" t="str">
        <f>IF(J484="","",(INDEX(Raw!D:D,MATCH(J484+4000,Raw!Z:Z,0))))</f>
        <v/>
      </c>
      <c r="I484" s="52" t="str">
        <f>IF(J484="","",(INDEX(Raw!A:A,MATCH(J484+4000,Raw!Z:Z,0))))</f>
        <v/>
      </c>
      <c r="J484" s="11" t="str">
        <f>(IFERROR(IF(LARGE(Raw!Z:Z,A484+COUNTIF(Raw!C:C,"H"))-4000&gt;0,LARGE(Raw!Z:Z,A484+COUNTIF(Raw!C:C,"H"))-4000,""),""))</f>
        <v/>
      </c>
      <c r="L484" s="3" t="str">
        <f t="shared" si="22"/>
        <v/>
      </c>
      <c r="M484" s="52" t="str">
        <f>IF(O484="","",(INDEX(Raw!D:D,MATCH(O484+2000,Raw!Z:Z,0))))</f>
        <v/>
      </c>
      <c r="N484" s="52" t="str">
        <f>IF(O484="","",(INDEX(Raw!A:A,MATCH(O484+2000,Raw!Z:Z,0))))</f>
        <v/>
      </c>
      <c r="O484" s="11" t="str">
        <f>(IFERROR(IF(LARGE(Raw!Z:Z,A484+COUNTIF(Raw!C:C,"H")+COUNTIF(Raw!C:C,"S"))-2000&gt;0,LARGE(Raw!Z:Z,A484+COUNTIF(Raw!C:C,"H")+COUNTIF(Raw!C:C,"S"))-2000,""),""))</f>
        <v/>
      </c>
    </row>
    <row r="485" spans="1:15" x14ac:dyDescent="0.3">
      <c r="A485" s="52">
        <v>482</v>
      </c>
      <c r="B485" s="3" t="str">
        <f t="shared" si="23"/>
        <v/>
      </c>
      <c r="C485" s="52" t="str">
        <f>IF(E485="","",(INDEX(Raw!D:D,MATCH(E485+6000,Raw!Z:Z,0))))</f>
        <v/>
      </c>
      <c r="D485" s="52" t="str">
        <f>IF(E485="","",(INDEX(Raw!A:A,MATCH(E485+6000,Raw!Z:Z,0))))</f>
        <v/>
      </c>
      <c r="E485" s="11" t="str">
        <f>(IFERROR(IF(LARGE(Raw!Z:Z,A485)-6000&gt;0,LARGE(Raw!Z:Z,A485)-6000,""),""))</f>
        <v/>
      </c>
      <c r="G485" s="3" t="str">
        <f t="shared" si="21"/>
        <v/>
      </c>
      <c r="H485" s="52" t="str">
        <f>IF(J485="","",(INDEX(Raw!D:D,MATCH(J485+4000,Raw!Z:Z,0))))</f>
        <v/>
      </c>
      <c r="I485" s="52" t="str">
        <f>IF(J485="","",(INDEX(Raw!A:A,MATCH(J485+4000,Raw!Z:Z,0))))</f>
        <v/>
      </c>
      <c r="J485" s="11" t="str">
        <f>(IFERROR(IF(LARGE(Raw!Z:Z,A485+COUNTIF(Raw!C:C,"H"))-4000&gt;0,LARGE(Raw!Z:Z,A485+COUNTIF(Raw!C:C,"H"))-4000,""),""))</f>
        <v/>
      </c>
      <c r="L485" s="3" t="str">
        <f t="shared" si="22"/>
        <v/>
      </c>
      <c r="M485" s="52" t="str">
        <f>IF(O485="","",(INDEX(Raw!D:D,MATCH(O485+2000,Raw!Z:Z,0))))</f>
        <v/>
      </c>
      <c r="N485" s="52" t="str">
        <f>IF(O485="","",(INDEX(Raw!A:A,MATCH(O485+2000,Raw!Z:Z,0))))</f>
        <v/>
      </c>
      <c r="O485" s="11" t="str">
        <f>(IFERROR(IF(LARGE(Raw!Z:Z,A485+COUNTIF(Raw!C:C,"H")+COUNTIF(Raw!C:C,"S"))-2000&gt;0,LARGE(Raw!Z:Z,A485+COUNTIF(Raw!C:C,"H")+COUNTIF(Raw!C:C,"S"))-2000,""),""))</f>
        <v/>
      </c>
    </row>
    <row r="486" spans="1:15" x14ac:dyDescent="0.3">
      <c r="A486" s="52">
        <v>483</v>
      </c>
      <c r="B486" s="3" t="str">
        <f t="shared" si="23"/>
        <v/>
      </c>
      <c r="C486" s="52" t="str">
        <f>IF(E486="","",(INDEX(Raw!D:D,MATCH(E486+6000,Raw!Z:Z,0))))</f>
        <v/>
      </c>
      <c r="D486" s="52" t="str">
        <f>IF(E486="","",(INDEX(Raw!A:A,MATCH(E486+6000,Raw!Z:Z,0))))</f>
        <v/>
      </c>
      <c r="E486" s="11" t="str">
        <f>(IFERROR(IF(LARGE(Raw!Z:Z,A486)-6000&gt;0,LARGE(Raw!Z:Z,A486)-6000,""),""))</f>
        <v/>
      </c>
      <c r="G486" s="3" t="str">
        <f t="shared" si="21"/>
        <v/>
      </c>
      <c r="H486" s="52" t="str">
        <f>IF(J486="","",(INDEX(Raw!D:D,MATCH(J486+4000,Raw!Z:Z,0))))</f>
        <v/>
      </c>
      <c r="I486" s="52" t="str">
        <f>IF(J486="","",(INDEX(Raw!A:A,MATCH(J486+4000,Raw!Z:Z,0))))</f>
        <v/>
      </c>
      <c r="J486" s="11" t="str">
        <f>(IFERROR(IF(LARGE(Raw!Z:Z,A486+COUNTIF(Raw!C:C,"H"))-4000&gt;0,LARGE(Raw!Z:Z,A486+COUNTIF(Raw!C:C,"H"))-4000,""),""))</f>
        <v/>
      </c>
      <c r="L486" s="3" t="str">
        <f t="shared" si="22"/>
        <v/>
      </c>
      <c r="M486" s="52" t="str">
        <f>IF(O486="","",(INDEX(Raw!D:D,MATCH(O486+2000,Raw!Z:Z,0))))</f>
        <v/>
      </c>
      <c r="N486" s="52" t="str">
        <f>IF(O486="","",(INDEX(Raw!A:A,MATCH(O486+2000,Raw!Z:Z,0))))</f>
        <v/>
      </c>
      <c r="O486" s="11" t="str">
        <f>(IFERROR(IF(LARGE(Raw!Z:Z,A486+COUNTIF(Raw!C:C,"H")+COUNTIF(Raw!C:C,"S"))-2000&gt;0,LARGE(Raw!Z:Z,A486+COUNTIF(Raw!C:C,"H")+COUNTIF(Raw!C:C,"S"))-2000,""),""))</f>
        <v/>
      </c>
    </row>
    <row r="487" spans="1:15" x14ac:dyDescent="0.3">
      <c r="A487" s="52">
        <v>484</v>
      </c>
      <c r="B487" s="3" t="str">
        <f t="shared" si="23"/>
        <v/>
      </c>
      <c r="C487" s="52" t="str">
        <f>IF(E487="","",(INDEX(Raw!D:D,MATCH(E487+6000,Raw!Z:Z,0))))</f>
        <v/>
      </c>
      <c r="D487" s="52" t="str">
        <f>IF(E487="","",(INDEX(Raw!A:A,MATCH(E487+6000,Raw!Z:Z,0))))</f>
        <v/>
      </c>
      <c r="E487" s="11" t="str">
        <f>(IFERROR(IF(LARGE(Raw!Z:Z,A487)-6000&gt;0,LARGE(Raw!Z:Z,A487)-6000,""),""))</f>
        <v/>
      </c>
      <c r="G487" s="3" t="str">
        <f t="shared" si="21"/>
        <v/>
      </c>
      <c r="H487" s="52" t="str">
        <f>IF(J487="","",(INDEX(Raw!D:D,MATCH(J487+4000,Raw!Z:Z,0))))</f>
        <v/>
      </c>
      <c r="I487" s="52" t="str">
        <f>IF(J487="","",(INDEX(Raw!A:A,MATCH(J487+4000,Raw!Z:Z,0))))</f>
        <v/>
      </c>
      <c r="J487" s="11" t="str">
        <f>(IFERROR(IF(LARGE(Raw!Z:Z,A487+COUNTIF(Raw!C:C,"H"))-4000&gt;0,LARGE(Raw!Z:Z,A487+COUNTIF(Raw!C:C,"H"))-4000,""),""))</f>
        <v/>
      </c>
      <c r="L487" s="3" t="str">
        <f t="shared" si="22"/>
        <v/>
      </c>
      <c r="M487" s="52" t="str">
        <f>IF(O487="","",(INDEX(Raw!D:D,MATCH(O487+2000,Raw!Z:Z,0))))</f>
        <v/>
      </c>
      <c r="N487" s="52" t="str">
        <f>IF(O487="","",(INDEX(Raw!A:A,MATCH(O487+2000,Raw!Z:Z,0))))</f>
        <v/>
      </c>
      <c r="O487" s="11" t="str">
        <f>(IFERROR(IF(LARGE(Raw!Z:Z,A487+COUNTIF(Raw!C:C,"H")+COUNTIF(Raw!C:C,"S"))-2000&gt;0,LARGE(Raw!Z:Z,A487+COUNTIF(Raw!C:C,"H")+COUNTIF(Raw!C:C,"S"))-2000,""),""))</f>
        <v/>
      </c>
    </row>
    <row r="488" spans="1:15" x14ac:dyDescent="0.3">
      <c r="A488" s="52">
        <v>485</v>
      </c>
      <c r="B488" s="3" t="str">
        <f t="shared" si="23"/>
        <v/>
      </c>
      <c r="C488" s="52" t="str">
        <f>IF(E488="","",(INDEX(Raw!D:D,MATCH(E488+6000,Raw!Z:Z,0))))</f>
        <v/>
      </c>
      <c r="D488" s="52" t="str">
        <f>IF(E488="","",(INDEX(Raw!A:A,MATCH(E488+6000,Raw!Z:Z,0))))</f>
        <v/>
      </c>
      <c r="E488" s="11" t="str">
        <f>(IFERROR(IF(LARGE(Raw!Z:Z,A488)-6000&gt;0,LARGE(Raw!Z:Z,A488)-6000,""),""))</f>
        <v/>
      </c>
      <c r="G488" s="3" t="str">
        <f t="shared" si="21"/>
        <v/>
      </c>
      <c r="H488" s="52" t="str">
        <f>IF(J488="","",(INDEX(Raw!D:D,MATCH(J488+4000,Raw!Z:Z,0))))</f>
        <v/>
      </c>
      <c r="I488" s="52" t="str">
        <f>IF(J488="","",(INDEX(Raw!A:A,MATCH(J488+4000,Raw!Z:Z,0))))</f>
        <v/>
      </c>
      <c r="J488" s="11" t="str">
        <f>(IFERROR(IF(LARGE(Raw!Z:Z,A488+COUNTIF(Raw!C:C,"H"))-4000&gt;0,LARGE(Raw!Z:Z,A488+COUNTIF(Raw!C:C,"H"))-4000,""),""))</f>
        <v/>
      </c>
      <c r="L488" s="3" t="str">
        <f t="shared" si="22"/>
        <v/>
      </c>
      <c r="M488" s="52" t="str">
        <f>IF(O488="","",(INDEX(Raw!D:D,MATCH(O488+2000,Raw!Z:Z,0))))</f>
        <v/>
      </c>
      <c r="N488" s="52" t="str">
        <f>IF(O488="","",(INDEX(Raw!A:A,MATCH(O488+2000,Raw!Z:Z,0))))</f>
        <v/>
      </c>
      <c r="O488" s="11" t="str">
        <f>(IFERROR(IF(LARGE(Raw!Z:Z,A488+COUNTIF(Raw!C:C,"H")+COUNTIF(Raw!C:C,"S"))-2000&gt;0,LARGE(Raw!Z:Z,A488+COUNTIF(Raw!C:C,"H")+COUNTIF(Raw!C:C,"S"))-2000,""),""))</f>
        <v/>
      </c>
    </row>
    <row r="489" spans="1:15" x14ac:dyDescent="0.3">
      <c r="A489" s="52">
        <v>486</v>
      </c>
      <c r="B489" s="3" t="str">
        <f t="shared" si="23"/>
        <v/>
      </c>
      <c r="C489" s="52" t="str">
        <f>IF(E489="","",(INDEX(Raw!D:D,MATCH(E489+6000,Raw!Z:Z,0))))</f>
        <v/>
      </c>
      <c r="D489" s="52" t="str">
        <f>IF(E489="","",(INDEX(Raw!A:A,MATCH(E489+6000,Raw!Z:Z,0))))</f>
        <v/>
      </c>
      <c r="E489" s="11" t="str">
        <f>(IFERROR(IF(LARGE(Raw!Z:Z,A489)-6000&gt;0,LARGE(Raw!Z:Z,A489)-6000,""),""))</f>
        <v/>
      </c>
      <c r="G489" s="3" t="str">
        <f t="shared" si="21"/>
        <v/>
      </c>
      <c r="H489" s="52" t="str">
        <f>IF(J489="","",(INDEX(Raw!D:D,MATCH(J489+4000,Raw!Z:Z,0))))</f>
        <v/>
      </c>
      <c r="I489" s="52" t="str">
        <f>IF(J489="","",(INDEX(Raw!A:A,MATCH(J489+4000,Raw!Z:Z,0))))</f>
        <v/>
      </c>
      <c r="J489" s="11" t="str">
        <f>(IFERROR(IF(LARGE(Raw!Z:Z,A489+COUNTIF(Raw!C:C,"H"))-4000&gt;0,LARGE(Raw!Z:Z,A489+COUNTIF(Raw!C:C,"H"))-4000,""),""))</f>
        <v/>
      </c>
      <c r="L489" s="3" t="str">
        <f t="shared" si="22"/>
        <v/>
      </c>
      <c r="M489" s="52" t="str">
        <f>IF(O489="","",(INDEX(Raw!D:D,MATCH(O489+2000,Raw!Z:Z,0))))</f>
        <v/>
      </c>
      <c r="N489" s="52" t="str">
        <f>IF(O489="","",(INDEX(Raw!A:A,MATCH(O489+2000,Raw!Z:Z,0))))</f>
        <v/>
      </c>
      <c r="O489" s="11" t="str">
        <f>(IFERROR(IF(LARGE(Raw!Z:Z,A489+COUNTIF(Raw!C:C,"H")+COUNTIF(Raw!C:C,"S"))-2000&gt;0,LARGE(Raw!Z:Z,A489+COUNTIF(Raw!C:C,"H")+COUNTIF(Raw!C:C,"S"))-2000,""),""))</f>
        <v/>
      </c>
    </row>
    <row r="490" spans="1:15" x14ac:dyDescent="0.3">
      <c r="A490" s="52">
        <v>487</v>
      </c>
      <c r="B490" s="3" t="str">
        <f t="shared" si="23"/>
        <v/>
      </c>
      <c r="C490" s="52" t="str">
        <f>IF(E490="","",(INDEX(Raw!D:D,MATCH(E490+6000,Raw!Z:Z,0))))</f>
        <v/>
      </c>
      <c r="D490" s="52" t="str">
        <f>IF(E490="","",(INDEX(Raw!A:A,MATCH(E490+6000,Raw!Z:Z,0))))</f>
        <v/>
      </c>
      <c r="E490" s="11" t="str">
        <f>(IFERROR(IF(LARGE(Raw!Z:Z,A490)-6000&gt;0,LARGE(Raw!Z:Z,A490)-6000,""),""))</f>
        <v/>
      </c>
      <c r="G490" s="3" t="str">
        <f t="shared" si="21"/>
        <v/>
      </c>
      <c r="H490" s="52" t="str">
        <f>IF(J490="","",(INDEX(Raw!D:D,MATCH(J490+4000,Raw!Z:Z,0))))</f>
        <v/>
      </c>
      <c r="I490" s="52" t="str">
        <f>IF(J490="","",(INDEX(Raw!A:A,MATCH(J490+4000,Raw!Z:Z,0))))</f>
        <v/>
      </c>
      <c r="J490" s="11" t="str">
        <f>(IFERROR(IF(LARGE(Raw!Z:Z,A490+COUNTIF(Raw!C:C,"H"))-4000&gt;0,LARGE(Raw!Z:Z,A490+COUNTIF(Raw!C:C,"H"))-4000,""),""))</f>
        <v/>
      </c>
      <c r="L490" s="3" t="str">
        <f t="shared" si="22"/>
        <v/>
      </c>
      <c r="M490" s="52" t="str">
        <f>IF(O490="","",(INDEX(Raw!D:D,MATCH(O490+2000,Raw!Z:Z,0))))</f>
        <v/>
      </c>
      <c r="N490" s="52" t="str">
        <f>IF(O490="","",(INDEX(Raw!A:A,MATCH(O490+2000,Raw!Z:Z,0))))</f>
        <v/>
      </c>
      <c r="O490" s="11" t="str">
        <f>(IFERROR(IF(LARGE(Raw!Z:Z,A490+COUNTIF(Raw!C:C,"H")+COUNTIF(Raw!C:C,"S"))-2000&gt;0,LARGE(Raw!Z:Z,A490+COUNTIF(Raw!C:C,"H")+COUNTIF(Raw!C:C,"S"))-2000,""),""))</f>
        <v/>
      </c>
    </row>
    <row r="491" spans="1:15" x14ac:dyDescent="0.3">
      <c r="A491" s="52">
        <v>488</v>
      </c>
      <c r="B491" s="3" t="str">
        <f t="shared" si="23"/>
        <v/>
      </c>
      <c r="C491" s="52" t="str">
        <f>IF(E491="","",(INDEX(Raw!D:D,MATCH(E491+6000,Raw!Z:Z,0))))</f>
        <v/>
      </c>
      <c r="D491" s="52" t="str">
        <f>IF(E491="","",(INDEX(Raw!A:A,MATCH(E491+6000,Raw!Z:Z,0))))</f>
        <v/>
      </c>
      <c r="E491" s="11" t="str">
        <f>(IFERROR(IF(LARGE(Raw!Z:Z,A491)-6000&gt;0,LARGE(Raw!Z:Z,A491)-6000,""),""))</f>
        <v/>
      </c>
      <c r="G491" s="3" t="str">
        <f t="shared" si="21"/>
        <v/>
      </c>
      <c r="H491" s="52" t="str">
        <f>IF(J491="","",(INDEX(Raw!D:D,MATCH(J491+4000,Raw!Z:Z,0))))</f>
        <v/>
      </c>
      <c r="I491" s="52" t="str">
        <f>IF(J491="","",(INDEX(Raw!A:A,MATCH(J491+4000,Raw!Z:Z,0))))</f>
        <v/>
      </c>
      <c r="J491" s="11" t="str">
        <f>(IFERROR(IF(LARGE(Raw!Z:Z,A491+COUNTIF(Raw!C:C,"H"))-4000&gt;0,LARGE(Raw!Z:Z,A491+COUNTIF(Raw!C:C,"H"))-4000,""),""))</f>
        <v/>
      </c>
      <c r="L491" s="3" t="str">
        <f t="shared" si="22"/>
        <v/>
      </c>
      <c r="M491" s="52" t="str">
        <f>IF(O491="","",(INDEX(Raw!D:D,MATCH(O491+2000,Raw!Z:Z,0))))</f>
        <v/>
      </c>
      <c r="N491" s="52" t="str">
        <f>IF(O491="","",(INDEX(Raw!A:A,MATCH(O491+2000,Raw!Z:Z,0))))</f>
        <v/>
      </c>
      <c r="O491" s="11" t="str">
        <f>(IFERROR(IF(LARGE(Raw!Z:Z,A491+COUNTIF(Raw!C:C,"H")+COUNTIF(Raw!C:C,"S"))-2000&gt;0,LARGE(Raw!Z:Z,A491+COUNTIF(Raw!C:C,"H")+COUNTIF(Raw!C:C,"S"))-2000,""),""))</f>
        <v/>
      </c>
    </row>
    <row r="492" spans="1:15" x14ac:dyDescent="0.3">
      <c r="A492" s="52">
        <v>489</v>
      </c>
      <c r="B492" s="3" t="str">
        <f t="shared" si="23"/>
        <v/>
      </c>
      <c r="C492" s="52" t="str">
        <f>IF(E492="","",(INDEX(Raw!D:D,MATCH(E492+6000,Raw!Z:Z,0))))</f>
        <v/>
      </c>
      <c r="D492" s="52" t="str">
        <f>IF(E492="","",(INDEX(Raw!A:A,MATCH(E492+6000,Raw!Z:Z,0))))</f>
        <v/>
      </c>
      <c r="E492" s="11" t="str">
        <f>(IFERROR(IF(LARGE(Raw!Z:Z,A492)-6000&gt;0,LARGE(Raw!Z:Z,A492)-6000,""),""))</f>
        <v/>
      </c>
      <c r="G492" s="3" t="str">
        <f t="shared" si="21"/>
        <v/>
      </c>
      <c r="H492" s="52" t="str">
        <f>IF(J492="","",(INDEX(Raw!D:D,MATCH(J492+4000,Raw!Z:Z,0))))</f>
        <v/>
      </c>
      <c r="I492" s="52" t="str">
        <f>IF(J492="","",(INDEX(Raw!A:A,MATCH(J492+4000,Raw!Z:Z,0))))</f>
        <v/>
      </c>
      <c r="J492" s="11" t="str">
        <f>(IFERROR(IF(LARGE(Raw!Z:Z,A492+COUNTIF(Raw!C:C,"H"))-4000&gt;0,LARGE(Raw!Z:Z,A492+COUNTIF(Raw!C:C,"H"))-4000,""),""))</f>
        <v/>
      </c>
      <c r="L492" s="3" t="str">
        <f t="shared" si="22"/>
        <v/>
      </c>
      <c r="M492" s="52" t="str">
        <f>IF(O492="","",(INDEX(Raw!D:D,MATCH(O492+2000,Raw!Z:Z,0))))</f>
        <v/>
      </c>
      <c r="N492" s="52" t="str">
        <f>IF(O492="","",(INDEX(Raw!A:A,MATCH(O492+2000,Raw!Z:Z,0))))</f>
        <v/>
      </c>
      <c r="O492" s="11" t="str">
        <f>(IFERROR(IF(LARGE(Raw!Z:Z,A492+COUNTIF(Raw!C:C,"H")+COUNTIF(Raw!C:C,"S"))-2000&gt;0,LARGE(Raw!Z:Z,A492+COUNTIF(Raw!C:C,"H")+COUNTIF(Raw!C:C,"S"))-2000,""),""))</f>
        <v/>
      </c>
    </row>
    <row r="493" spans="1:15" x14ac:dyDescent="0.3">
      <c r="A493" s="52">
        <v>490</v>
      </c>
      <c r="B493" s="3" t="str">
        <f t="shared" si="23"/>
        <v/>
      </c>
      <c r="C493" s="52" t="str">
        <f>IF(E493="","",(INDEX(Raw!D:D,MATCH(E493+6000,Raw!Z:Z,0))))</f>
        <v/>
      </c>
      <c r="D493" s="52" t="str">
        <f>IF(E493="","",(INDEX(Raw!A:A,MATCH(E493+6000,Raw!Z:Z,0))))</f>
        <v/>
      </c>
      <c r="E493" s="11" t="str">
        <f>(IFERROR(IF(LARGE(Raw!Z:Z,A493)-6000&gt;0,LARGE(Raw!Z:Z,A493)-6000,""),""))</f>
        <v/>
      </c>
      <c r="G493" s="3" t="str">
        <f t="shared" si="21"/>
        <v/>
      </c>
      <c r="H493" s="52" t="str">
        <f>IF(J493="","",(INDEX(Raw!D:D,MATCH(J493+4000,Raw!Z:Z,0))))</f>
        <v/>
      </c>
      <c r="I493" s="52" t="str">
        <f>IF(J493="","",(INDEX(Raw!A:A,MATCH(J493+4000,Raw!Z:Z,0))))</f>
        <v/>
      </c>
      <c r="J493" s="11" t="str">
        <f>(IFERROR(IF(LARGE(Raw!Z:Z,A493+COUNTIF(Raw!C:C,"H"))-4000&gt;0,LARGE(Raw!Z:Z,A493+COUNTIF(Raw!C:C,"H"))-4000,""),""))</f>
        <v/>
      </c>
      <c r="L493" s="3" t="str">
        <f t="shared" si="22"/>
        <v/>
      </c>
      <c r="M493" s="52" t="str">
        <f>IF(O493="","",(INDEX(Raw!D:D,MATCH(O493+2000,Raw!Z:Z,0))))</f>
        <v/>
      </c>
      <c r="N493" s="52" t="str">
        <f>IF(O493="","",(INDEX(Raw!A:A,MATCH(O493+2000,Raw!Z:Z,0))))</f>
        <v/>
      </c>
      <c r="O493" s="11" t="str">
        <f>(IFERROR(IF(LARGE(Raw!Z:Z,A493+COUNTIF(Raw!C:C,"H")+COUNTIF(Raw!C:C,"S"))-2000&gt;0,LARGE(Raw!Z:Z,A493+COUNTIF(Raw!C:C,"H")+COUNTIF(Raw!C:C,"S"))-2000,""),""))</f>
        <v/>
      </c>
    </row>
    <row r="494" spans="1:15" x14ac:dyDescent="0.3">
      <c r="A494" s="52">
        <v>491</v>
      </c>
      <c r="B494" s="3" t="str">
        <f t="shared" si="23"/>
        <v/>
      </c>
      <c r="C494" s="52" t="str">
        <f>IF(E494="","",(INDEX(Raw!D:D,MATCH(E494+6000,Raw!Z:Z,0))))</f>
        <v/>
      </c>
      <c r="D494" s="52" t="str">
        <f>IF(E494="","",(INDEX(Raw!A:A,MATCH(E494+6000,Raw!Z:Z,0))))</f>
        <v/>
      </c>
      <c r="E494" s="11" t="str">
        <f>(IFERROR(IF(LARGE(Raw!Z:Z,A494)-6000&gt;0,LARGE(Raw!Z:Z,A494)-6000,""),""))</f>
        <v/>
      </c>
      <c r="G494" s="3" t="str">
        <f t="shared" si="21"/>
        <v/>
      </c>
      <c r="H494" s="52" t="str">
        <f>IF(J494="","",(INDEX(Raw!D:D,MATCH(J494+4000,Raw!Z:Z,0))))</f>
        <v/>
      </c>
      <c r="I494" s="52" t="str">
        <f>IF(J494="","",(INDEX(Raw!A:A,MATCH(J494+4000,Raw!Z:Z,0))))</f>
        <v/>
      </c>
      <c r="J494" s="11" t="str">
        <f>(IFERROR(IF(LARGE(Raw!Z:Z,A494+COUNTIF(Raw!C:C,"H"))-4000&gt;0,LARGE(Raw!Z:Z,A494+COUNTIF(Raw!C:C,"H"))-4000,""),""))</f>
        <v/>
      </c>
      <c r="L494" s="3" t="str">
        <f t="shared" si="22"/>
        <v/>
      </c>
      <c r="M494" s="52" t="str">
        <f>IF(O494="","",(INDEX(Raw!D:D,MATCH(O494+2000,Raw!Z:Z,0))))</f>
        <v/>
      </c>
      <c r="N494" s="52" t="str">
        <f>IF(O494="","",(INDEX(Raw!A:A,MATCH(O494+2000,Raw!Z:Z,0))))</f>
        <v/>
      </c>
      <c r="O494" s="11" t="str">
        <f>(IFERROR(IF(LARGE(Raw!Z:Z,A494+COUNTIF(Raw!C:C,"H")+COUNTIF(Raw!C:C,"S"))-2000&gt;0,LARGE(Raw!Z:Z,A494+COUNTIF(Raw!C:C,"H")+COUNTIF(Raw!C:C,"S"))-2000,""),""))</f>
        <v/>
      </c>
    </row>
    <row r="495" spans="1:15" x14ac:dyDescent="0.3">
      <c r="A495" s="52">
        <v>492</v>
      </c>
      <c r="B495" s="3" t="str">
        <f t="shared" si="23"/>
        <v/>
      </c>
      <c r="C495" s="52" t="str">
        <f>IF(E495="","",(INDEX(Raw!D:D,MATCH(E495+6000,Raw!Z:Z,0))))</f>
        <v/>
      </c>
      <c r="D495" s="52" t="str">
        <f>IF(E495="","",(INDEX(Raw!A:A,MATCH(E495+6000,Raw!Z:Z,0))))</f>
        <v/>
      </c>
      <c r="E495" s="11" t="str">
        <f>(IFERROR(IF(LARGE(Raw!Z:Z,A495)-6000&gt;0,LARGE(Raw!Z:Z,A495)-6000,""),""))</f>
        <v/>
      </c>
      <c r="G495" s="3" t="str">
        <f t="shared" si="21"/>
        <v/>
      </c>
      <c r="H495" s="52" t="str">
        <f>IF(J495="","",(INDEX(Raw!D:D,MATCH(J495+4000,Raw!Z:Z,0))))</f>
        <v/>
      </c>
      <c r="I495" s="52" t="str">
        <f>IF(J495="","",(INDEX(Raw!A:A,MATCH(J495+4000,Raw!Z:Z,0))))</f>
        <v/>
      </c>
      <c r="J495" s="11" t="str">
        <f>(IFERROR(IF(LARGE(Raw!Z:Z,A495+COUNTIF(Raw!C:C,"H"))-4000&gt;0,LARGE(Raw!Z:Z,A495+COUNTIF(Raw!C:C,"H"))-4000,""),""))</f>
        <v/>
      </c>
      <c r="L495" s="3" t="str">
        <f t="shared" si="22"/>
        <v/>
      </c>
      <c r="M495" s="52" t="str">
        <f>IF(O495="","",(INDEX(Raw!D:D,MATCH(O495+2000,Raw!Z:Z,0))))</f>
        <v/>
      </c>
      <c r="N495" s="52" t="str">
        <f>IF(O495="","",(INDEX(Raw!A:A,MATCH(O495+2000,Raw!Z:Z,0))))</f>
        <v/>
      </c>
      <c r="O495" s="11" t="str">
        <f>(IFERROR(IF(LARGE(Raw!Z:Z,A495+COUNTIF(Raw!C:C,"H")+COUNTIF(Raw!C:C,"S"))-2000&gt;0,LARGE(Raw!Z:Z,A495+COUNTIF(Raw!C:C,"H")+COUNTIF(Raw!C:C,"S"))-2000,""),""))</f>
        <v/>
      </c>
    </row>
    <row r="496" spans="1:15" x14ac:dyDescent="0.3">
      <c r="A496" s="52">
        <v>493</v>
      </c>
      <c r="B496" s="3" t="str">
        <f t="shared" si="23"/>
        <v/>
      </c>
      <c r="C496" s="52" t="str">
        <f>IF(E496="","",(INDEX(Raw!D:D,MATCH(E496+6000,Raw!Z:Z,0))))</f>
        <v/>
      </c>
      <c r="D496" s="52" t="str">
        <f>IF(E496="","",(INDEX(Raw!A:A,MATCH(E496+6000,Raw!Z:Z,0))))</f>
        <v/>
      </c>
      <c r="E496" s="11" t="str">
        <f>(IFERROR(IF(LARGE(Raw!Z:Z,A496)-6000&gt;0,LARGE(Raw!Z:Z,A496)-6000,""),""))</f>
        <v/>
      </c>
      <c r="G496" s="3" t="str">
        <f t="shared" si="21"/>
        <v/>
      </c>
      <c r="H496" s="52" t="str">
        <f>IF(J496="","",(INDEX(Raw!D:D,MATCH(J496+4000,Raw!Z:Z,0))))</f>
        <v/>
      </c>
      <c r="I496" s="52" t="str">
        <f>IF(J496="","",(INDEX(Raw!A:A,MATCH(J496+4000,Raw!Z:Z,0))))</f>
        <v/>
      </c>
      <c r="J496" s="11" t="str">
        <f>(IFERROR(IF(LARGE(Raw!Z:Z,A496+COUNTIF(Raw!C:C,"H"))-4000&gt;0,LARGE(Raw!Z:Z,A496+COUNTIF(Raw!C:C,"H"))-4000,""),""))</f>
        <v/>
      </c>
      <c r="L496" s="3" t="str">
        <f t="shared" si="22"/>
        <v/>
      </c>
      <c r="M496" s="52" t="str">
        <f>IF(O496="","",(INDEX(Raw!D:D,MATCH(O496+2000,Raw!Z:Z,0))))</f>
        <v/>
      </c>
      <c r="N496" s="52" t="str">
        <f>IF(O496="","",(INDEX(Raw!A:A,MATCH(O496+2000,Raw!Z:Z,0))))</f>
        <v/>
      </c>
      <c r="O496" s="11" t="str">
        <f>(IFERROR(IF(LARGE(Raw!Z:Z,A496+COUNTIF(Raw!C:C,"H")+COUNTIF(Raw!C:C,"S"))-2000&gt;0,LARGE(Raw!Z:Z,A496+COUNTIF(Raw!C:C,"H")+COUNTIF(Raw!C:C,"S"))-2000,""),""))</f>
        <v/>
      </c>
    </row>
    <row r="497" spans="1:15" x14ac:dyDescent="0.3">
      <c r="A497" s="52">
        <v>494</v>
      </c>
      <c r="B497" s="3" t="str">
        <f t="shared" si="23"/>
        <v/>
      </c>
      <c r="C497" s="52" t="str">
        <f>IF(E497="","",(INDEX(Raw!D:D,MATCH(E497+6000,Raw!Z:Z,0))))</f>
        <v/>
      </c>
      <c r="D497" s="52" t="str">
        <f>IF(E497="","",(INDEX(Raw!A:A,MATCH(E497+6000,Raw!Z:Z,0))))</f>
        <v/>
      </c>
      <c r="E497" s="11" t="str">
        <f>(IFERROR(IF(LARGE(Raw!Z:Z,A497)-6000&gt;0,LARGE(Raw!Z:Z,A497)-6000,""),""))</f>
        <v/>
      </c>
      <c r="G497" s="3" t="str">
        <f t="shared" si="21"/>
        <v/>
      </c>
      <c r="H497" s="52" t="str">
        <f>IF(J497="","",(INDEX(Raw!D:D,MATCH(J497+4000,Raw!Z:Z,0))))</f>
        <v/>
      </c>
      <c r="I497" s="52" t="str">
        <f>IF(J497="","",(INDEX(Raw!A:A,MATCH(J497+4000,Raw!Z:Z,0))))</f>
        <v/>
      </c>
      <c r="J497" s="11" t="str">
        <f>(IFERROR(IF(LARGE(Raw!Z:Z,A497+COUNTIF(Raw!C:C,"H"))-4000&gt;0,LARGE(Raw!Z:Z,A497+COUNTIF(Raw!C:C,"H"))-4000,""),""))</f>
        <v/>
      </c>
      <c r="L497" s="3" t="str">
        <f t="shared" si="22"/>
        <v/>
      </c>
      <c r="M497" s="52" t="str">
        <f>IF(O497="","",(INDEX(Raw!D:D,MATCH(O497+2000,Raw!Z:Z,0))))</f>
        <v/>
      </c>
      <c r="N497" s="52" t="str">
        <f>IF(O497="","",(INDEX(Raw!A:A,MATCH(O497+2000,Raw!Z:Z,0))))</f>
        <v/>
      </c>
      <c r="O497" s="11" t="str">
        <f>(IFERROR(IF(LARGE(Raw!Z:Z,A497+COUNTIF(Raw!C:C,"H")+COUNTIF(Raw!C:C,"S"))-2000&gt;0,LARGE(Raw!Z:Z,A497+COUNTIF(Raw!C:C,"H")+COUNTIF(Raw!C:C,"S"))-2000,""),""))</f>
        <v/>
      </c>
    </row>
    <row r="498" spans="1:15" x14ac:dyDescent="0.3">
      <c r="A498" s="52">
        <v>495</v>
      </c>
      <c r="B498" s="3" t="str">
        <f t="shared" si="23"/>
        <v/>
      </c>
      <c r="C498" s="52" t="str">
        <f>IF(E498="","",(INDEX(Raw!D:D,MATCH(E498+6000,Raw!Z:Z,0))))</f>
        <v/>
      </c>
      <c r="D498" s="52" t="str">
        <f>IF(E498="","",(INDEX(Raw!A:A,MATCH(E498+6000,Raw!Z:Z,0))))</f>
        <v/>
      </c>
      <c r="E498" s="11" t="str">
        <f>(IFERROR(IF(LARGE(Raw!Z:Z,A498)-6000&gt;0,LARGE(Raw!Z:Z,A498)-6000,""),""))</f>
        <v/>
      </c>
      <c r="G498" s="3" t="str">
        <f t="shared" si="21"/>
        <v/>
      </c>
      <c r="H498" s="52" t="str">
        <f>IF(J498="","",(INDEX(Raw!D:D,MATCH(J498+4000,Raw!Z:Z,0))))</f>
        <v/>
      </c>
      <c r="I498" s="52" t="str">
        <f>IF(J498="","",(INDEX(Raw!A:A,MATCH(J498+4000,Raw!Z:Z,0))))</f>
        <v/>
      </c>
      <c r="J498" s="11" t="str">
        <f>(IFERROR(IF(LARGE(Raw!Z:Z,A498+COUNTIF(Raw!C:C,"H"))-4000&gt;0,LARGE(Raw!Z:Z,A498+COUNTIF(Raw!C:C,"H"))-4000,""),""))</f>
        <v/>
      </c>
      <c r="L498" s="3" t="str">
        <f t="shared" si="22"/>
        <v/>
      </c>
      <c r="M498" s="52" t="str">
        <f>IF(O498="","",(INDEX(Raw!D:D,MATCH(O498+2000,Raw!Z:Z,0))))</f>
        <v/>
      </c>
      <c r="N498" s="52" t="str">
        <f>IF(O498="","",(INDEX(Raw!A:A,MATCH(O498+2000,Raw!Z:Z,0))))</f>
        <v/>
      </c>
      <c r="O498" s="11" t="str">
        <f>(IFERROR(IF(LARGE(Raw!Z:Z,A498+COUNTIF(Raw!C:C,"H")+COUNTIF(Raw!C:C,"S"))-2000&gt;0,LARGE(Raw!Z:Z,A498+COUNTIF(Raw!C:C,"H")+COUNTIF(Raw!C:C,"S"))-2000,""),""))</f>
        <v/>
      </c>
    </row>
    <row r="499" spans="1:15" x14ac:dyDescent="0.3">
      <c r="A499" s="52">
        <v>496</v>
      </c>
      <c r="B499" s="3" t="str">
        <f t="shared" si="23"/>
        <v/>
      </c>
      <c r="C499" s="52" t="str">
        <f>IF(E499="","",(INDEX(Raw!D:D,MATCH(E499+6000,Raw!Z:Z,0))))</f>
        <v/>
      </c>
      <c r="D499" s="52" t="str">
        <f>IF(E499="","",(INDEX(Raw!A:A,MATCH(E499+6000,Raw!Z:Z,0))))</f>
        <v/>
      </c>
      <c r="E499" s="11" t="str">
        <f>(IFERROR(IF(LARGE(Raw!Z:Z,A499)-6000&gt;0,LARGE(Raw!Z:Z,A499)-6000,""),""))</f>
        <v/>
      </c>
      <c r="G499" s="3" t="str">
        <f t="shared" si="21"/>
        <v/>
      </c>
      <c r="H499" s="52" t="str">
        <f>IF(J499="","",(INDEX(Raw!D:D,MATCH(J499+4000,Raw!Z:Z,0))))</f>
        <v/>
      </c>
      <c r="I499" s="52" t="str">
        <f>IF(J499="","",(INDEX(Raw!A:A,MATCH(J499+4000,Raw!Z:Z,0))))</f>
        <v/>
      </c>
      <c r="J499" s="11" t="str">
        <f>(IFERROR(IF(LARGE(Raw!Z:Z,A499+COUNTIF(Raw!C:C,"H"))-4000&gt;0,LARGE(Raw!Z:Z,A499+COUNTIF(Raw!C:C,"H"))-4000,""),""))</f>
        <v/>
      </c>
      <c r="L499" s="3" t="str">
        <f t="shared" si="22"/>
        <v/>
      </c>
      <c r="M499" s="52" t="str">
        <f>IF(O499="","",(INDEX(Raw!D:D,MATCH(O499+2000,Raw!Z:Z,0))))</f>
        <v/>
      </c>
      <c r="N499" s="52" t="str">
        <f>IF(O499="","",(INDEX(Raw!A:A,MATCH(O499+2000,Raw!Z:Z,0))))</f>
        <v/>
      </c>
      <c r="O499" s="11" t="str">
        <f>(IFERROR(IF(LARGE(Raw!Z:Z,A499+COUNTIF(Raw!C:C,"H")+COUNTIF(Raw!C:C,"S"))-2000&gt;0,LARGE(Raw!Z:Z,A499+COUNTIF(Raw!C:C,"H")+COUNTIF(Raw!C:C,"S"))-2000,""),""))</f>
        <v/>
      </c>
    </row>
    <row r="500" spans="1:15" x14ac:dyDescent="0.3">
      <c r="A500" s="52">
        <v>497</v>
      </c>
      <c r="B500" s="3" t="str">
        <f t="shared" si="23"/>
        <v/>
      </c>
      <c r="C500" s="52" t="str">
        <f>IF(E500="","",(INDEX(Raw!D:D,MATCH(E500+6000,Raw!Z:Z,0))))</f>
        <v/>
      </c>
      <c r="D500" s="52" t="str">
        <f>IF(E500="","",(INDEX(Raw!A:A,MATCH(E500+6000,Raw!Z:Z,0))))</f>
        <v/>
      </c>
      <c r="E500" s="11" t="str">
        <f>(IFERROR(IF(LARGE(Raw!Z:Z,A500)-6000&gt;0,LARGE(Raw!Z:Z,A500)-6000,""),""))</f>
        <v/>
      </c>
      <c r="G500" s="3" t="str">
        <f t="shared" si="21"/>
        <v/>
      </c>
      <c r="H500" s="52" t="str">
        <f>IF(J500="","",(INDEX(Raw!D:D,MATCH(J500+4000,Raw!Z:Z,0))))</f>
        <v/>
      </c>
      <c r="I500" s="52" t="str">
        <f>IF(J500="","",(INDEX(Raw!A:A,MATCH(J500+4000,Raw!Z:Z,0))))</f>
        <v/>
      </c>
      <c r="J500" s="11" t="str">
        <f>(IFERROR(IF(LARGE(Raw!Z:Z,A500+COUNTIF(Raw!C:C,"H"))-4000&gt;0,LARGE(Raw!Z:Z,A500+COUNTIF(Raw!C:C,"H"))-4000,""),""))</f>
        <v/>
      </c>
      <c r="L500" s="3" t="str">
        <f t="shared" si="22"/>
        <v/>
      </c>
      <c r="M500" s="52" t="str">
        <f>IF(O500="","",(INDEX(Raw!D:D,MATCH(O500+2000,Raw!Z:Z,0))))</f>
        <v/>
      </c>
      <c r="N500" s="52" t="str">
        <f>IF(O500="","",(INDEX(Raw!A:A,MATCH(O500+2000,Raw!Z:Z,0))))</f>
        <v/>
      </c>
      <c r="O500" s="11" t="str">
        <f>(IFERROR(IF(LARGE(Raw!Z:Z,A500+COUNTIF(Raw!C:C,"H")+COUNTIF(Raw!C:C,"S"))-2000&gt;0,LARGE(Raw!Z:Z,A500+COUNTIF(Raw!C:C,"H")+COUNTIF(Raw!C:C,"S"))-2000,""),""))</f>
        <v/>
      </c>
    </row>
  </sheetData>
  <sheetProtection sheet="1" objects="1" scenarios="1"/>
  <mergeCells count="4">
    <mergeCell ref="B2:D2"/>
    <mergeCell ref="G2:J2"/>
    <mergeCell ref="L2:O2"/>
    <mergeCell ref="B1:O1"/>
  </mergeCells>
  <printOptions gridLines="1"/>
  <pageMargins left="0.3" right="0.3" top="0.75" bottom="0.75" header="0.3" footer="0.3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00"/>
  <sheetViews>
    <sheetView topLeftCell="B1" workbookViewId="0">
      <selection activeCell="B1" sqref="B1:O1"/>
    </sheetView>
  </sheetViews>
  <sheetFormatPr defaultColWidth="9.109375" defaultRowHeight="14.4" x14ac:dyDescent="0.3"/>
  <cols>
    <col min="1" max="1" width="0" style="52" hidden="1" customWidth="1"/>
    <col min="2" max="2" width="5.33203125" style="3" customWidth="1"/>
    <col min="3" max="3" width="16.6640625" style="52" customWidth="1"/>
    <col min="4" max="4" width="13.44140625" style="52" customWidth="1"/>
    <col min="5" max="5" width="6.33203125" style="11" customWidth="1"/>
    <col min="6" max="6" width="3.33203125" style="52" customWidth="1"/>
    <col min="7" max="7" width="5.33203125" style="3" customWidth="1"/>
    <col min="8" max="8" width="16.6640625" style="52" customWidth="1"/>
    <col min="9" max="9" width="13.44140625" style="52" customWidth="1"/>
    <col min="10" max="10" width="6.33203125" style="11" customWidth="1"/>
    <col min="11" max="11" width="3.33203125" style="52" customWidth="1"/>
    <col min="12" max="12" width="5.33203125" style="3" customWidth="1"/>
    <col min="13" max="13" width="16.6640625" style="52" customWidth="1"/>
    <col min="14" max="14" width="13.44140625" style="52" customWidth="1"/>
    <col min="15" max="15" width="6.33203125" style="11" customWidth="1"/>
    <col min="16" max="16384" width="9.109375" style="52"/>
  </cols>
  <sheetData>
    <row r="1" spans="1:15" ht="25.8" x14ac:dyDescent="0.5">
      <c r="B1" s="75" t="s">
        <v>32</v>
      </c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</row>
    <row r="2" spans="1:15" ht="19.8" x14ac:dyDescent="0.4">
      <c r="B2" s="74" t="s">
        <v>29</v>
      </c>
      <c r="C2" s="74"/>
      <c r="D2" s="74"/>
      <c r="E2" s="67"/>
      <c r="F2" s="20"/>
      <c r="G2" s="74" t="s">
        <v>30</v>
      </c>
      <c r="H2" s="74"/>
      <c r="I2" s="74"/>
      <c r="J2" s="74"/>
      <c r="K2" s="20"/>
      <c r="L2" s="74" t="s">
        <v>31</v>
      </c>
      <c r="M2" s="74"/>
      <c r="N2" s="74"/>
      <c r="O2" s="74"/>
    </row>
    <row r="3" spans="1:15" x14ac:dyDescent="0.3">
      <c r="A3" s="2" t="s">
        <v>12</v>
      </c>
      <c r="B3" s="2" t="s">
        <v>10</v>
      </c>
      <c r="C3" s="1" t="s">
        <v>2</v>
      </c>
      <c r="D3" s="1" t="s">
        <v>0</v>
      </c>
      <c r="E3" s="10" t="s">
        <v>11</v>
      </c>
      <c r="G3" s="2" t="s">
        <v>10</v>
      </c>
      <c r="H3" s="1" t="s">
        <v>2</v>
      </c>
      <c r="I3" s="1" t="s">
        <v>0</v>
      </c>
      <c r="J3" s="10" t="s">
        <v>11</v>
      </c>
      <c r="L3" s="2" t="s">
        <v>10</v>
      </c>
      <c r="M3" s="1" t="s">
        <v>2</v>
      </c>
      <c r="N3" s="1" t="s">
        <v>0</v>
      </c>
      <c r="O3" s="10" t="s">
        <v>11</v>
      </c>
    </row>
    <row r="4" spans="1:15" x14ac:dyDescent="0.3">
      <c r="A4" s="52">
        <v>1</v>
      </c>
      <c r="B4" s="3">
        <v>1</v>
      </c>
      <c r="C4" s="52" t="str">
        <f>IF(E4="","",(INDEX(Raw!D:D,MATCH(E4+6000,Raw!AA:AA,0))))</f>
        <v>Sonia Subramaniam</v>
      </c>
      <c r="D4" s="52" t="str">
        <f ca="1">IF(E4="","",(INDEX(Raw!A:A,MATCH(E4+6000,Raw!AA:AA,0))))</f>
        <v>Wellesley</v>
      </c>
      <c r="E4" s="11">
        <f>(IFERROR(IF(LARGE(Raw!AA:AA,A4)-6000&gt;0,LARGE(Raw!AA:AA,A4)-6000,""),""))</f>
        <v>925.99999899999966</v>
      </c>
      <c r="G4" s="3">
        <v>1</v>
      </c>
      <c r="H4" s="52" t="str">
        <f>IF(J4="","",(INDEX(Raw!D:D,MATCH(J4+4000,Raw!AA:AA,0))))</f>
        <v>Olivia Bogiages</v>
      </c>
      <c r="I4" s="52" t="str">
        <f ca="1">IF(J4="","",(INDEX(Raw!A:A,MATCH(J4+4000,Raw!AA:AA,0))))</f>
        <v>Wellesley</v>
      </c>
      <c r="J4" s="11">
        <f>(IFERROR(IF(LARGE(Raw!AA:AA,A4+COUNTIF(Raw!C:C,"H"))-4000&gt;0,LARGE(Raw!AA:AA,A4+COUNTIF(Raw!C:C,"H"))-4000,""),""))</f>
        <v>913.99999870000011</v>
      </c>
      <c r="L4" s="3">
        <v>1</v>
      </c>
      <c r="M4" s="52" t="str">
        <f>IF(O4="","",(INDEX(Raw!D:D,MATCH(O4+2000,Raw!AA:AA,0))))</f>
        <v>Skye Matranga</v>
      </c>
      <c r="N4" s="52" t="str">
        <f ca="1">IF(O4="","",(INDEX(Raw!A:A,MATCH(O4+2000,Raw!AA:AA,0))))</f>
        <v>Quincy</v>
      </c>
      <c r="O4" s="11">
        <f>(IFERROR(IF(LARGE(Raw!AA:AA,A4+COUNTIF(Raw!C:C,"H")+COUNTIF(Raw!C:C,"S"))-2000&gt;0,LARGE(Raw!AA:AA,A4+COUNTIF(Raw!C:C,"H")+COUNTIF(Raw!C:C,"S"))-2000,""),""))</f>
        <v>854.99999669999988</v>
      </c>
    </row>
    <row r="5" spans="1:15" x14ac:dyDescent="0.3">
      <c r="A5" s="52">
        <v>2</v>
      </c>
      <c r="B5" s="3">
        <f>IFERROR(IF(ROUND(E5,3)=ROUND(E4,3),B4,B4+1),"")</f>
        <v>2</v>
      </c>
      <c r="C5" s="52" t="str">
        <f>IF(E5="","",(INDEX(Raw!D:D,MATCH(E5+6000,Raw!AA:AA,0))))</f>
        <v>Javier Lopez</v>
      </c>
      <c r="D5" s="52" t="str">
        <f ca="1">IF(E5="","",(INDEX(Raw!A:A,MATCH(E5+6000,Raw!AA:AA,0))))</f>
        <v>Wellesley</v>
      </c>
      <c r="E5" s="11">
        <f>(IFERROR(IF(LARGE(Raw!AA:AA,A5)-6000&gt;0,LARGE(Raw!AA:AA,A5)-6000,""),""))</f>
        <v>889.99999889999981</v>
      </c>
      <c r="G5" s="3">
        <f t="shared" ref="G5:G68" si="0">IFERROR(IF(ROUND(J5,3)=ROUND(J4,3),G4,G4+1),"")</f>
        <v>2</v>
      </c>
      <c r="H5" s="52" t="str">
        <f>IF(J5="","",(INDEX(Raw!D:D,MATCH(J5+4000,Raw!AA:AA,0))))</f>
        <v>Emory Peng</v>
      </c>
      <c r="I5" s="52" t="str">
        <f ca="1">IF(J5="","",(INDEX(Raw!A:A,MATCH(J5+4000,Raw!AA:AA,0))))</f>
        <v>Acton-Boxborough</v>
      </c>
      <c r="J5" s="11">
        <f>(IFERROR(IF(LARGE(Raw!AA:AA,A5+COUNTIF(Raw!C:C,"H"))-4000&gt;0,LARGE(Raw!AA:AA,A5+COUNTIF(Raw!C:C,"H"))-4000,""),""))</f>
        <v>890.99999930000013</v>
      </c>
      <c r="L5" s="3">
        <f t="shared" ref="L5:L68" si="1">IFERROR(IF(ROUND(O5,3)=ROUND(O4,3),L4,L4+1),"")</f>
        <v>2</v>
      </c>
      <c r="M5" s="52" t="str">
        <f>IF(O5="","",(INDEX(Raw!D:D,MATCH(O5+2000,Raw!AA:AA,0))))</f>
        <v>Dillon Donahue</v>
      </c>
      <c r="N5" s="52" t="str">
        <f ca="1">IF(O5="","",(INDEX(Raw!A:A,MATCH(O5+2000,Raw!AA:AA,0))))</f>
        <v>Quincy</v>
      </c>
      <c r="O5" s="11">
        <f>(IFERROR(IF(LARGE(Raw!AA:AA,A5+COUNTIF(Raw!C:C,"H")+COUNTIF(Raw!C:C,"S"))-2000&gt;0,LARGE(Raw!AA:AA,A5+COUNTIF(Raw!C:C,"H")+COUNTIF(Raw!C:C,"S"))-2000,""),""))</f>
        <v>829.99999680000019</v>
      </c>
    </row>
    <row r="6" spans="1:15" x14ac:dyDescent="0.3">
      <c r="A6" s="52">
        <v>3</v>
      </c>
      <c r="B6" s="3">
        <f t="shared" ref="B6:B69" si="2">IFERROR(IF(ROUND(E6,3)=ROUND(E5,3),B5,B5+1),"")</f>
        <v>3</v>
      </c>
      <c r="C6" s="52" t="str">
        <f>IF(E6="","",(INDEX(Raw!D:D,MATCH(E6+6000,Raw!AA:AA,0))))</f>
        <v>Jacob Wheeler</v>
      </c>
      <c r="D6" s="52" t="str">
        <f ca="1">IF(E6="","",(INDEX(Raw!A:A,MATCH(E6+6000,Raw!AA:AA,0))))</f>
        <v>Shepherd Hill</v>
      </c>
      <c r="E6" s="11">
        <f>(IFERROR(IF(LARGE(Raw!AA:AA,A6)-6000&gt;0,LARGE(Raw!AA:AA,A6)-6000,""),""))</f>
        <v>861.99998870000036</v>
      </c>
      <c r="G6" s="3">
        <f t="shared" si="0"/>
        <v>3</v>
      </c>
      <c r="H6" s="52" t="str">
        <f>IF(J6="","",(INDEX(Raw!D:D,MATCH(J6+4000,Raw!AA:AA,0))))</f>
        <v>Jacob Belcher</v>
      </c>
      <c r="I6" s="52" t="str">
        <f ca="1">IF(J6="","",(INDEX(Raw!A:A,MATCH(J6+4000,Raw!AA:AA,0))))</f>
        <v>Silver Lake</v>
      </c>
      <c r="J6" s="11">
        <f>(IFERROR(IF(LARGE(Raw!AA:AA,A6+COUNTIF(Raw!C:C,"H"))-4000&gt;0,LARGE(Raw!AA:AA,A6+COUNTIF(Raw!C:C,"H"))-4000,""),""))</f>
        <v>882.99999000000025</v>
      </c>
      <c r="L6" s="3">
        <f t="shared" si="1"/>
        <v>3</v>
      </c>
      <c r="M6" s="52" t="str">
        <f>IF(O6="","",(INDEX(Raw!D:D,MATCH(O6+2000,Raw!AA:AA,0))))</f>
        <v>David DeMello</v>
      </c>
      <c r="N6" s="52" t="str">
        <f ca="1">IF(O6="","",(INDEX(Raw!A:A,MATCH(O6+2000,Raw!AA:AA,0))))</f>
        <v>Franklin</v>
      </c>
      <c r="O6" s="11">
        <f>(IFERROR(IF(LARGE(Raw!AA:AA,A6+COUNTIF(Raw!C:C,"H")+COUNTIF(Raw!C:C,"S"))-2000&gt;0,LARGE(Raw!AA:AA,A6+COUNTIF(Raw!C:C,"H")+COUNTIF(Raw!C:C,"S"))-2000,""),""))</f>
        <v>809.99999590000016</v>
      </c>
    </row>
    <row r="7" spans="1:15" x14ac:dyDescent="0.3">
      <c r="A7" s="52">
        <v>4</v>
      </c>
      <c r="B7" s="3">
        <f t="shared" si="2"/>
        <v>4</v>
      </c>
      <c r="C7" s="52" t="str">
        <f>IF(E7="","",(INDEX(Raw!D:D,MATCH(E7+6000,Raw!AA:AA,0))))</f>
        <v>Ben Workman</v>
      </c>
      <c r="D7" s="52" t="str">
        <f ca="1">IF(E7="","",(INDEX(Raw!A:A,MATCH(E7+6000,Raw!AA:AA,0))))</f>
        <v>Wellesley</v>
      </c>
      <c r="E7" s="11">
        <f>(IFERROR(IF(LARGE(Raw!AA:AA,A7)-6000&gt;0,LARGE(Raw!AA:AA,A7)-6000,""),""))</f>
        <v>841.99999879999996</v>
      </c>
      <c r="G7" s="3">
        <f t="shared" si="0"/>
        <v>4</v>
      </c>
      <c r="H7" s="52" t="str">
        <f>IF(J7="","",(INDEX(Raw!D:D,MATCH(J7+4000,Raw!AA:AA,0))))</f>
        <v>Gordon Smith</v>
      </c>
      <c r="I7" s="52" t="str">
        <f ca="1">IF(J7="","",(INDEX(Raw!A:A,MATCH(J7+4000,Raw!AA:AA,0))))</f>
        <v>Silver Lake</v>
      </c>
      <c r="J7" s="11">
        <f>(IFERROR(IF(LARGE(Raw!AA:AA,A7+COUNTIF(Raw!C:C,"H"))-4000&gt;0,LARGE(Raw!AA:AA,A7+COUNTIF(Raw!C:C,"H"))-4000,""),""))</f>
        <v>874.99998979999964</v>
      </c>
      <c r="L7" s="3">
        <f t="shared" si="1"/>
        <v>4</v>
      </c>
      <c r="M7" s="52" t="str">
        <f>IF(O7="","",(INDEX(Raw!D:D,MATCH(O7+2000,Raw!AA:AA,0))))</f>
        <v>James DiSilvio</v>
      </c>
      <c r="N7" s="52" t="str">
        <f ca="1">IF(O7="","",(INDEX(Raw!A:A,MATCH(O7+2000,Raw!AA:AA,0))))</f>
        <v>Natick</v>
      </c>
      <c r="O7" s="11">
        <f>(IFERROR(IF(LARGE(Raw!AA:AA,A7+COUNTIF(Raw!C:C,"H")+COUNTIF(Raw!C:C,"S"))-2000&gt;0,LARGE(Raw!AA:AA,A7+COUNTIF(Raw!C:C,"H")+COUNTIF(Raw!C:C,"S"))-2000,""),""))</f>
        <v>796.99999470000012</v>
      </c>
    </row>
    <row r="8" spans="1:15" x14ac:dyDescent="0.3">
      <c r="A8" s="52">
        <v>5</v>
      </c>
      <c r="B8" s="3">
        <f t="shared" si="2"/>
        <v>5</v>
      </c>
      <c r="C8" s="52" t="str">
        <f>IF(E8="","",(INDEX(Raw!D:D,MATCH(E8+6000,Raw!AA:AA,0))))</f>
        <v>James Hu</v>
      </c>
      <c r="D8" s="52" t="str">
        <f ca="1">IF(E8="","",(INDEX(Raw!A:A,MATCH(E8+6000,Raw!AA:AA,0))))</f>
        <v>Acton-Boxborough</v>
      </c>
      <c r="E8" s="11">
        <f>(IFERROR(IF(LARGE(Raw!AA:AA,A8)-6000&gt;0,LARGE(Raw!AA:AA,A8)-6000,""),""))</f>
        <v>837.99999969999953</v>
      </c>
      <c r="G8" s="3">
        <f t="shared" si="0"/>
        <v>5</v>
      </c>
      <c r="H8" s="52" t="str">
        <f>IF(J8="","",(INDEX(Raw!D:D,MATCH(J8+4000,Raw!AA:AA,0))))</f>
        <v>Derek Mui</v>
      </c>
      <c r="I8" s="52" t="str">
        <f ca="1">IF(J8="","",(INDEX(Raw!A:A,MATCH(J8+4000,Raw!AA:AA,0))))</f>
        <v>Wellesley</v>
      </c>
      <c r="J8" s="11">
        <f>(IFERROR(IF(LARGE(Raw!AA:AA,A8+COUNTIF(Raw!C:C,"H"))-4000&gt;0,LARGE(Raw!AA:AA,A8+COUNTIF(Raw!C:C,"H"))-4000,""),""))</f>
        <v>867.99999860000025</v>
      </c>
      <c r="L8" s="3">
        <f t="shared" si="1"/>
        <v>5</v>
      </c>
      <c r="M8" s="52" t="str">
        <f>IF(O8="","",(INDEX(Raw!D:D,MATCH(O8+2000,Raw!AA:AA,0))))</f>
        <v>Alon Efroni</v>
      </c>
      <c r="N8" s="52" t="str">
        <f ca="1">IF(O8="","",(INDEX(Raw!A:A,MATCH(O8+2000,Raw!AA:AA,0))))</f>
        <v>Ashland</v>
      </c>
      <c r="O8" s="11">
        <f>(IFERROR(IF(LARGE(Raw!AA:AA,A8+COUNTIF(Raw!C:C,"H")+COUNTIF(Raw!C:C,"S"))-2000&gt;0,LARGE(Raw!AA:AA,A8+COUNTIF(Raw!C:C,"H")+COUNTIF(Raw!C:C,"S"))-2000,""),""))</f>
        <v>785.99999769999977</v>
      </c>
    </row>
    <row r="9" spans="1:15" x14ac:dyDescent="0.3">
      <c r="A9" s="52">
        <v>6</v>
      </c>
      <c r="B9" s="3">
        <f t="shared" si="2"/>
        <v>6</v>
      </c>
      <c r="C9" s="52" t="str">
        <f>IF(E9="","",(INDEX(Raw!D:D,MATCH(E9+6000,Raw!AA:AA,0))))</f>
        <v>Michael Tyrrell</v>
      </c>
      <c r="D9" s="52" t="str">
        <f ca="1">IF(E9="","",(INDEX(Raw!A:A,MATCH(E9+6000,Raw!AA:AA,0))))</f>
        <v>North Reading</v>
      </c>
      <c r="E9" s="11">
        <f>(IFERROR(IF(LARGE(Raw!AA:AA,A9)-6000&gt;0,LARGE(Raw!AA:AA,A9)-6000,""),""))</f>
        <v>822.99998620000042</v>
      </c>
      <c r="G9" s="3">
        <f t="shared" si="0"/>
        <v>6</v>
      </c>
      <c r="H9" s="52" t="str">
        <f>IF(J9="","",(INDEX(Raw!D:D,MATCH(J9+4000,Raw!AA:AA,0))))</f>
        <v>Malika Maksudiy</v>
      </c>
      <c r="I9" s="52" t="str">
        <f ca="1">IF(J9="","",(INDEX(Raw!A:A,MATCH(J9+4000,Raw!AA:AA,0))))</f>
        <v>Franklin</v>
      </c>
      <c r="J9" s="11">
        <f>(IFERROR(IF(LARGE(Raw!AA:AA,A9+COUNTIF(Raw!C:C,"H"))-4000&gt;0,LARGE(Raw!AA:AA,A9+COUNTIF(Raw!C:C,"H"))-4000,""),""))</f>
        <v>834.99999630000002</v>
      </c>
      <c r="L9" s="3">
        <f t="shared" si="1"/>
        <v>6</v>
      </c>
      <c r="M9" s="52" t="str">
        <f>IF(O9="","",(INDEX(Raw!D:D,MATCH(O9+2000,Raw!AA:AA,0))))</f>
        <v>William Manning</v>
      </c>
      <c r="N9" s="52" t="str">
        <f ca="1">IF(O9="","",(INDEX(Raw!A:A,MATCH(O9+2000,Raw!AA:AA,0))))</f>
        <v>Wellesley</v>
      </c>
      <c r="O9" s="11">
        <f>(IFERROR(IF(LARGE(Raw!AA:AA,A9+COUNTIF(Raw!C:C,"H")+COUNTIF(Raw!C:C,"S"))-2000&gt;0,LARGE(Raw!AA:AA,A9+COUNTIF(Raw!C:C,"H")+COUNTIF(Raw!C:C,"S"))-2000,""),""))</f>
        <v>781.99999840000009</v>
      </c>
    </row>
    <row r="10" spans="1:15" x14ac:dyDescent="0.3">
      <c r="A10" s="52">
        <v>7</v>
      </c>
      <c r="B10" s="3">
        <f t="shared" si="2"/>
        <v>7</v>
      </c>
      <c r="C10" s="52" t="str">
        <f>IF(E10="","",(INDEX(Raw!D:D,MATCH(E10+6000,Raw!AA:AA,0))))</f>
        <v>Toan Luong</v>
      </c>
      <c r="D10" s="52" t="str">
        <f ca="1">IF(E10="","",(INDEX(Raw!A:A,MATCH(E10+6000,Raw!AA:AA,0))))</f>
        <v>Quincy</v>
      </c>
      <c r="E10" s="11">
        <f>(IFERROR(IF(LARGE(Raw!AA:AA,A10)-6000&gt;0,LARGE(Raw!AA:AA,A10)-6000,""),""))</f>
        <v>816.99999740000021</v>
      </c>
      <c r="G10" s="3">
        <f t="shared" si="0"/>
        <v>7</v>
      </c>
      <c r="H10" s="52" t="str">
        <f>IF(J10="","",(INDEX(Raw!D:D,MATCH(J10+4000,Raw!AA:AA,0))))</f>
        <v>Arnav Jain</v>
      </c>
      <c r="I10" s="52" t="str">
        <f ca="1">IF(J10="","",(INDEX(Raw!A:A,MATCH(J10+4000,Raw!AA:AA,0))))</f>
        <v>Wellesley</v>
      </c>
      <c r="J10" s="11">
        <f>(IFERROR(IF(LARGE(Raw!AA:AA,A10+COUNTIF(Raw!C:C,"H"))-4000&gt;0,LARGE(Raw!AA:AA,A10+COUNTIF(Raw!C:C,"H"))-4000,""),""))</f>
        <v>826.99999849999949</v>
      </c>
      <c r="L10" s="3">
        <f t="shared" si="1"/>
        <v>7</v>
      </c>
      <c r="M10" s="52" t="str">
        <f>IF(O10="","",(INDEX(Raw!D:D,MATCH(O10+2000,Raw!AA:AA,0))))</f>
        <v>Ronan Fulcher</v>
      </c>
      <c r="N10" s="52" t="str">
        <f ca="1">IF(O10="","",(INDEX(Raw!A:A,MATCH(O10+2000,Raw!AA:AA,0))))</f>
        <v>Sharon</v>
      </c>
      <c r="O10" s="11">
        <f>(IFERROR(IF(LARGE(Raw!AA:AA,A10+COUNTIF(Raw!C:C,"H")+COUNTIF(Raw!C:C,"S"))-2000&gt;0,LARGE(Raw!AA:AA,A10+COUNTIF(Raw!C:C,"H")+COUNTIF(Raw!C:C,"S"))-2000,""),""))</f>
        <v>664.99999519999983</v>
      </c>
    </row>
    <row r="11" spans="1:15" x14ac:dyDescent="0.3">
      <c r="A11" s="52">
        <v>8</v>
      </c>
      <c r="B11" s="3">
        <f t="shared" si="2"/>
        <v>8</v>
      </c>
      <c r="C11" s="52" t="str">
        <f>IF(E11="","",(INDEX(Raw!D:D,MATCH(E11+6000,Raw!AA:AA,0))))</f>
        <v>David Han</v>
      </c>
      <c r="D11" s="52" t="str">
        <f ca="1">IF(E11="","",(INDEX(Raw!A:A,MATCH(E11+6000,Raw!AA:AA,0))))</f>
        <v>Westwood</v>
      </c>
      <c r="E11" s="11">
        <f>(IFERROR(IF(LARGE(Raw!AA:AA,A11)-6000&gt;0,LARGE(Raw!AA:AA,A11)-6000,""),""))</f>
        <v>806.99998570000025</v>
      </c>
      <c r="G11" s="3">
        <f t="shared" si="0"/>
        <v>8</v>
      </c>
      <c r="H11" s="52" t="str">
        <f>IF(J11="","",(INDEX(Raw!D:D,MATCH(J11+4000,Raw!AA:AA,0))))</f>
        <v>Clay Napurano</v>
      </c>
      <c r="I11" s="52" t="str">
        <f ca="1">IF(J11="","",(INDEX(Raw!A:A,MATCH(J11+4000,Raw!AA:AA,0))))</f>
        <v>Natick</v>
      </c>
      <c r="J11" s="11">
        <f>(IFERROR(IF(LARGE(Raw!AA:AA,A11+COUNTIF(Raw!C:C,"H"))-4000&gt;0,LARGE(Raw!AA:AA,A11+COUNTIF(Raw!C:C,"H"))-4000,""),""))</f>
        <v>782.99999480000042</v>
      </c>
      <c r="L11" s="3">
        <f t="shared" si="1"/>
        <v>8</v>
      </c>
      <c r="M11" s="52" t="str">
        <f>IF(O11="","",(INDEX(Raw!D:D,MATCH(O11+2000,Raw!AA:AA,0))))</f>
        <v>Dustin Baker</v>
      </c>
      <c r="N11" s="52" t="str">
        <f ca="1">IF(O11="","",(INDEX(Raw!A:A,MATCH(O11+2000,Raw!AA:AA,0))))</f>
        <v>Quincy</v>
      </c>
      <c r="O11" s="11">
        <f>(IFERROR(IF(LARGE(Raw!AA:AA,A11+COUNTIF(Raw!C:C,"H")+COUNTIF(Raw!C:C,"S"))-2000&gt;0,LARGE(Raw!AA:AA,A11+COUNTIF(Raw!C:C,"H")+COUNTIF(Raw!C:C,"S"))-2000,""),""))</f>
        <v>638.99999690000004</v>
      </c>
    </row>
    <row r="12" spans="1:15" x14ac:dyDescent="0.3">
      <c r="A12" s="52">
        <v>9</v>
      </c>
      <c r="B12" s="3">
        <f t="shared" si="2"/>
        <v>9</v>
      </c>
      <c r="C12" s="52" t="str">
        <f>IF(E12="","",(INDEX(Raw!D:D,MATCH(E12+6000,Raw!AA:AA,0))))</f>
        <v>Alexandra Krylova</v>
      </c>
      <c r="D12" s="52" t="str">
        <f ca="1">IF(E12="","",(INDEX(Raw!A:A,MATCH(E12+6000,Raw!AA:AA,0))))</f>
        <v>Franklin</v>
      </c>
      <c r="E12" s="11">
        <f>(IFERROR(IF(LARGE(Raw!AA:AA,A12)-6000&gt;0,LARGE(Raw!AA:AA,A12)-6000,""),""))</f>
        <v>799.99999659999958</v>
      </c>
      <c r="G12" s="3">
        <f t="shared" si="0"/>
        <v>9</v>
      </c>
      <c r="H12" s="52" t="str">
        <f>IF(J12="","",(INDEX(Raw!D:D,MATCH(J12+4000,Raw!AA:AA,0))))</f>
        <v>Andrew Hu</v>
      </c>
      <c r="I12" s="52" t="str">
        <f ca="1">IF(J12="","",(INDEX(Raw!A:A,MATCH(J12+4000,Raw!AA:AA,0))))</f>
        <v>Acton-Boxborough</v>
      </c>
      <c r="J12" s="11">
        <f>(IFERROR(IF(LARGE(Raw!AA:AA,A12+COUNTIF(Raw!C:C,"H"))-4000&gt;0,LARGE(Raw!AA:AA,A12+COUNTIF(Raw!C:C,"H"))-4000,""),""))</f>
        <v>774.99999949999983</v>
      </c>
      <c r="L12" s="3">
        <f t="shared" si="1"/>
        <v>9</v>
      </c>
      <c r="M12" s="52" t="str">
        <f>IF(O12="","",(INDEX(Raw!D:D,MATCH(O12+2000,Raw!AA:AA,0))))</f>
        <v>Ajay Karthik</v>
      </c>
      <c r="N12" s="52" t="str">
        <f ca="1">IF(O12="","",(INDEX(Raw!A:A,MATCH(O12+2000,Raw!AA:AA,0))))</f>
        <v>Acton-Boxborough</v>
      </c>
      <c r="O12" s="11">
        <f>(IFERROR(IF(LARGE(Raw!AA:AA,A12+COUNTIF(Raw!C:C,"H")+COUNTIF(Raw!C:C,"S"))-2000&gt;0,LARGE(Raw!AA:AA,A12+COUNTIF(Raw!C:C,"H")+COUNTIF(Raw!C:C,"S"))-2000,""),""))</f>
        <v>623.99999920000027</v>
      </c>
    </row>
    <row r="13" spans="1:15" x14ac:dyDescent="0.3">
      <c r="A13" s="52">
        <v>10</v>
      </c>
      <c r="B13" s="3">
        <f t="shared" si="2"/>
        <v>10</v>
      </c>
      <c r="C13" s="52" t="str">
        <f>IF(E13="","",(INDEX(Raw!D:D,MATCH(E13+6000,Raw!AA:AA,0))))</f>
        <v>Cindy Su</v>
      </c>
      <c r="D13" s="52" t="str">
        <f ca="1">IF(E13="","",(INDEX(Raw!A:A,MATCH(E13+6000,Raw!AA:AA,0))))</f>
        <v>Quincy</v>
      </c>
      <c r="E13" s="11">
        <f>(IFERROR(IF(LARGE(Raw!AA:AA,A13)-6000&gt;0,LARGE(Raw!AA:AA,A13)-6000,""),""))</f>
        <v>798.99999730000036</v>
      </c>
      <c r="G13" s="3">
        <f t="shared" si="0"/>
        <v>10</v>
      </c>
      <c r="H13" s="52" t="str">
        <f>IF(J13="","",(INDEX(Raw!D:D,MATCH(J13+4000,Raw!AA:AA,0))))</f>
        <v>Alex Howlett</v>
      </c>
      <c r="I13" s="52" t="str">
        <f ca="1">IF(J13="","",(INDEX(Raw!A:A,MATCH(J13+4000,Raw!AA:AA,0))))</f>
        <v>Wilmington</v>
      </c>
      <c r="J13" s="11">
        <f>(IFERROR(IF(LARGE(Raw!AA:AA,A13+COUNTIF(Raw!C:C,"H"))-4000&gt;0,LARGE(Raw!AA:AA,A13+COUNTIF(Raw!C:C,"H"))-4000,""),""))</f>
        <v>766.99998789999972</v>
      </c>
      <c r="L13" s="3">
        <f t="shared" si="1"/>
        <v>10</v>
      </c>
      <c r="M13" s="52" t="str">
        <f>IF(O13="","",(INDEX(Raw!D:D,MATCH(O13+2000,Raw!AA:AA,0))))</f>
        <v>William Lydon</v>
      </c>
      <c r="N13" s="52" t="str">
        <f ca="1">IF(O13="","",(INDEX(Raw!A:A,MATCH(O13+2000,Raw!AA:AA,0))))</f>
        <v>North Quincy</v>
      </c>
      <c r="O13" s="11">
        <f>(IFERROR(IF(LARGE(Raw!AA:AA,A13+COUNTIF(Raw!C:C,"H")+COUNTIF(Raw!C:C,"S"))-2000&gt;0,LARGE(Raw!AA:AA,A13+COUNTIF(Raw!C:C,"H")+COUNTIF(Raw!C:C,"S"))-2000,""),""))</f>
        <v>533.99999389999994</v>
      </c>
    </row>
    <row r="14" spans="1:15" x14ac:dyDescent="0.3">
      <c r="A14" s="52">
        <v>11</v>
      </c>
      <c r="B14" s="3">
        <f t="shared" si="2"/>
        <v>11</v>
      </c>
      <c r="C14" s="52" t="str">
        <f>IF(E14="","",(INDEX(Raw!D:D,MATCH(E14+6000,Raw!AA:AA,0))))</f>
        <v>Poonam Sahoo</v>
      </c>
      <c r="D14" s="52" t="str">
        <f ca="1">IF(E14="","",(INDEX(Raw!A:A,MATCH(E14+6000,Raw!AA:AA,0))))</f>
        <v>Acton-Boxborough</v>
      </c>
      <c r="E14" s="11">
        <f>(IFERROR(IF(LARGE(Raw!AA:AA,A14)-6000&gt;0,LARGE(Raw!AA:AA,A14)-6000,""),""))</f>
        <v>786.9999998000003</v>
      </c>
      <c r="G14" s="3">
        <f t="shared" si="0"/>
        <v>11</v>
      </c>
      <c r="H14" s="52" t="str">
        <f>IF(J14="","",(INDEX(Raw!D:D,MATCH(J14+4000,Raw!AA:AA,0))))</f>
        <v>Sabrina Pinto</v>
      </c>
      <c r="I14" s="52" t="str">
        <f ca="1">IF(J14="","",(INDEX(Raw!A:A,MATCH(J14+4000,Raw!AA:AA,0))))</f>
        <v>Quincy</v>
      </c>
      <c r="J14" s="11">
        <f>(IFERROR(IF(LARGE(Raw!AA:AA,A14+COUNTIF(Raw!C:C,"H"))-4000&gt;0,LARGE(Raw!AA:AA,A14+COUNTIF(Raw!C:C,"H"))-4000,""),""))</f>
        <v>756.99999709999975</v>
      </c>
      <c r="L14" s="3">
        <f t="shared" si="1"/>
        <v>11</v>
      </c>
      <c r="M14" s="52" t="str">
        <f>IF(O14="","",(INDEX(Raw!D:D,MATCH(O14+2000,Raw!AA:AA,0))))</f>
        <v>Christopher Lainez</v>
      </c>
      <c r="N14" s="52" t="str">
        <f ca="1">IF(O14="","",(INDEX(Raw!A:A,MATCH(O14+2000,Raw!AA:AA,0))))</f>
        <v>Milford</v>
      </c>
      <c r="O14" s="11">
        <f>(IFERROR(IF(LARGE(Raw!AA:AA,A14+COUNTIF(Raw!C:C,"H")+COUNTIF(Raw!C:C,"S"))-2000&gt;0,LARGE(Raw!AA:AA,A14+COUNTIF(Raw!C:C,"H")+COUNTIF(Raw!C:C,"S"))-2000,""),""))</f>
        <v>478.99999220000018</v>
      </c>
    </row>
    <row r="15" spans="1:15" x14ac:dyDescent="0.3">
      <c r="A15" s="52">
        <v>12</v>
      </c>
      <c r="B15" s="3">
        <f t="shared" si="2"/>
        <v>11</v>
      </c>
      <c r="C15" s="52" t="str">
        <f>IF(E15="","",(INDEX(Raw!D:D,MATCH(E15+6000,Raw!AA:AA,0))))</f>
        <v>Andrew Xu</v>
      </c>
      <c r="D15" s="52" t="str">
        <f ca="1">IF(E15="","",(INDEX(Raw!A:A,MATCH(E15+6000,Raw!AA:AA,0))))</f>
        <v>Sharon</v>
      </c>
      <c r="E15" s="11">
        <f>(IFERROR(IF(LARGE(Raw!AA:AA,A15)-6000&gt;0,LARGE(Raw!AA:AA,A15)-6000,""),""))</f>
        <v>786.9999957</v>
      </c>
      <c r="G15" s="3">
        <f t="shared" si="0"/>
        <v>12</v>
      </c>
      <c r="H15" s="52" t="str">
        <f>IF(J15="","",(INDEX(Raw!D:D,MATCH(J15+4000,Raw!AA:AA,0))))</f>
        <v>Nicholas Chafy</v>
      </c>
      <c r="I15" s="52" t="str">
        <f ca="1">IF(J15="","",(INDEX(Raw!A:A,MATCH(J15+4000,Raw!AA:AA,0))))</f>
        <v>Acton-Boxborough</v>
      </c>
      <c r="J15" s="11">
        <f>(IFERROR(IF(LARGE(Raw!AA:AA,A15+COUNTIF(Raw!C:C,"H"))-4000&gt;0,LARGE(Raw!AA:AA,A15+COUNTIF(Raw!C:C,"H"))-4000,""),""))</f>
        <v>748.99999939999998</v>
      </c>
      <c r="L15" s="3">
        <f t="shared" si="1"/>
        <v>12</v>
      </c>
      <c r="M15" s="52" t="str">
        <f>IF(O15="","",(INDEX(Raw!D:D,MATCH(O15+2000,Raw!AA:AA,0))))</f>
        <v>Katherine Blay-Tandoh</v>
      </c>
      <c r="N15" s="52" t="str">
        <f ca="1">IF(O15="","",(INDEX(Raw!A:A,MATCH(O15+2000,Raw!AA:AA,0))))</f>
        <v>Pittsfield</v>
      </c>
      <c r="O15" s="11">
        <f>(IFERROR(IF(LARGE(Raw!AA:AA,A15+COUNTIF(Raw!C:C,"H")+COUNTIF(Raw!C:C,"S"))-2000&gt;0,LARGE(Raw!AA:AA,A15+COUNTIF(Raw!C:C,"H")+COUNTIF(Raw!C:C,"S"))-2000,""),""))</f>
        <v>464.9999929999999</v>
      </c>
    </row>
    <row r="16" spans="1:15" x14ac:dyDescent="0.3">
      <c r="A16" s="52">
        <v>13</v>
      </c>
      <c r="B16" s="3">
        <f t="shared" si="2"/>
        <v>12</v>
      </c>
      <c r="C16" s="52" t="str">
        <f>IF(E16="","",(INDEX(Raw!D:D,MATCH(E16+6000,Raw!AA:AA,0))))</f>
        <v>Emma Koskovich</v>
      </c>
      <c r="D16" s="52" t="str">
        <f ca="1">IF(E16="","",(INDEX(Raw!A:A,MATCH(E16+6000,Raw!AA:AA,0))))</f>
        <v>Natick</v>
      </c>
      <c r="E16" s="11">
        <f>(IFERROR(IF(LARGE(Raw!AA:AA,A16)-6000&gt;0,LARGE(Raw!AA:AA,A16)-6000,""),""))</f>
        <v>759.99999509999998</v>
      </c>
      <c r="G16" s="3">
        <f t="shared" si="0"/>
        <v>13</v>
      </c>
      <c r="H16" s="52" t="str">
        <f>IF(J16="","",(INDEX(Raw!D:D,MATCH(J16+4000,Raw!AA:AA,0))))</f>
        <v>Raveena Ravi</v>
      </c>
      <c r="I16" s="52" t="str">
        <f ca="1">IF(J16="","",(INDEX(Raw!A:A,MATCH(J16+4000,Raw!AA:AA,0))))</f>
        <v>Sharon</v>
      </c>
      <c r="J16" s="11">
        <f>(IFERROR(IF(LARGE(Raw!AA:AA,A16+COUNTIF(Raw!C:C,"H"))-4000&gt;0,LARGE(Raw!AA:AA,A16+COUNTIF(Raw!C:C,"H"))-4000,""),""))</f>
        <v>743.99999539999953</v>
      </c>
      <c r="L16" s="3">
        <f t="shared" si="1"/>
        <v>13</v>
      </c>
      <c r="M16" s="52" t="str">
        <f>IF(O16="","",(INDEX(Raw!D:D,MATCH(O16+2000,Raw!AA:AA,0))))</f>
        <v>Haley Long</v>
      </c>
      <c r="N16" s="52" t="str">
        <f ca="1">IF(O16="","",(INDEX(Raw!A:A,MATCH(O16+2000,Raw!AA:AA,0))))</f>
        <v>SABIS International</v>
      </c>
      <c r="O16" s="11">
        <f>(IFERROR(IF(LARGE(Raw!AA:AA,A16+COUNTIF(Raw!C:C,"H")+COUNTIF(Raw!C:C,"S"))-2000&gt;0,LARGE(Raw!AA:AA,A16+COUNTIF(Raw!C:C,"H")+COUNTIF(Raw!C:C,"S"))-2000,""),""))</f>
        <v>441.99999130000015</v>
      </c>
    </row>
    <row r="17" spans="1:15" x14ac:dyDescent="0.3">
      <c r="A17" s="52">
        <v>14</v>
      </c>
      <c r="B17" s="3">
        <f t="shared" si="2"/>
        <v>13</v>
      </c>
      <c r="C17" s="52" t="str">
        <f>IF(E17="","",(INDEX(Raw!D:D,MATCH(E17+6000,Raw!AA:AA,0))))</f>
        <v>Stefan Quaadgras</v>
      </c>
      <c r="D17" s="52" t="str">
        <f ca="1">IF(E17="","",(INDEX(Raw!A:A,MATCH(E17+6000,Raw!AA:AA,0))))</f>
        <v>Acton-Boxborough</v>
      </c>
      <c r="E17" s="11">
        <f>(IFERROR(IF(LARGE(Raw!AA:AA,A17)-6000&gt;0,LARGE(Raw!AA:AA,A17)-6000,""),""))</f>
        <v>751.99999959999968</v>
      </c>
      <c r="G17" s="3">
        <f t="shared" si="0"/>
        <v>14</v>
      </c>
      <c r="H17" s="52" t="str">
        <f>IF(J17="","",(INDEX(Raw!D:D,MATCH(J17+4000,Raw!AA:AA,0))))</f>
        <v>Juliana Goclowski</v>
      </c>
      <c r="I17" s="52" t="str">
        <f ca="1">IF(J17="","",(INDEX(Raw!A:A,MATCH(J17+4000,Raw!AA:AA,0))))</f>
        <v>Sharon</v>
      </c>
      <c r="J17" s="11">
        <f>(IFERROR(IF(LARGE(Raw!AA:AA,A17+COUNTIF(Raw!C:C,"H"))-4000&gt;0,LARGE(Raw!AA:AA,A17+COUNTIF(Raw!C:C,"H"))-4000,""),""))</f>
        <v>729.99999529999968</v>
      </c>
      <c r="L17" s="3">
        <f t="shared" si="1"/>
        <v>14</v>
      </c>
      <c r="M17" s="52" t="str">
        <f>IF(O17="","",(INDEX(Raw!D:D,MATCH(O17+2000,Raw!AA:AA,0))))</f>
        <v>Fleur Sereko</v>
      </c>
      <c r="N17" s="52" t="str">
        <f ca="1">IF(O17="","",(INDEX(Raw!A:A,MATCH(O17+2000,Raw!AA:AA,0))))</f>
        <v>Pittsfield</v>
      </c>
      <c r="O17" s="11">
        <f>(IFERROR(IF(LARGE(Raw!AA:AA,A17+COUNTIF(Raw!C:C,"H")+COUNTIF(Raw!C:C,"S"))-2000&gt;0,LARGE(Raw!AA:AA,A17+COUNTIF(Raw!C:C,"H")+COUNTIF(Raw!C:C,"S"))-2000,""),""))</f>
        <v>438.99999290000005</v>
      </c>
    </row>
    <row r="18" spans="1:15" x14ac:dyDescent="0.3">
      <c r="A18" s="52">
        <v>15</v>
      </c>
      <c r="B18" s="3">
        <f t="shared" si="2"/>
        <v>14</v>
      </c>
      <c r="C18" s="52" t="str">
        <f>IF(E18="","",(INDEX(Raw!D:D,MATCH(E18+6000,Raw!AA:AA,0))))</f>
        <v>Mary Regan</v>
      </c>
      <c r="D18" s="52" t="str">
        <f ca="1">IF(E18="","",(INDEX(Raw!A:A,MATCH(E18+6000,Raw!AA:AA,0))))</f>
        <v>North Reading</v>
      </c>
      <c r="E18" s="11">
        <f>(IFERROR(IF(LARGE(Raw!AA:AA,A18)-6000&gt;0,LARGE(Raw!AA:AA,A18)-6000,""),""))</f>
        <v>742.99998630000027</v>
      </c>
      <c r="G18" s="3">
        <f t="shared" si="0"/>
        <v>15</v>
      </c>
      <c r="H18" s="52" t="str">
        <f>IF(J18="","",(INDEX(Raw!D:D,MATCH(J18+4000,Raw!AA:AA,0))))</f>
        <v>Michelle Chen</v>
      </c>
      <c r="I18" s="52" t="str">
        <f ca="1">IF(J18="","",(INDEX(Raw!A:A,MATCH(J18+4000,Raw!AA:AA,0))))</f>
        <v>Quincy</v>
      </c>
      <c r="J18" s="11">
        <f>(IFERROR(IF(LARGE(Raw!AA:AA,A18+COUNTIF(Raw!C:C,"H"))-4000&gt;0,LARGE(Raw!AA:AA,A18+COUNTIF(Raw!C:C,"H"))-4000,""),""))</f>
        <v>706.99999699999989</v>
      </c>
      <c r="L18" s="3">
        <f t="shared" si="1"/>
        <v>15</v>
      </c>
      <c r="M18" s="52" t="str">
        <f>IF(O18="","",(INDEX(Raw!D:D,MATCH(O18+2000,Raw!AA:AA,0))))</f>
        <v>Isabel Murphy</v>
      </c>
      <c r="N18" s="52" t="str">
        <f ca="1">IF(O18="","",(INDEX(Raw!A:A,MATCH(O18+2000,Raw!AA:AA,0))))</f>
        <v>SABIS International</v>
      </c>
      <c r="O18" s="11">
        <f>(IFERROR(IF(LARGE(Raw!AA:AA,A18+COUNTIF(Raw!C:C,"H")+COUNTIF(Raw!C:C,"S"))-2000&gt;0,LARGE(Raw!AA:AA,A18+COUNTIF(Raw!C:C,"H")+COUNTIF(Raw!C:C,"S"))-2000,""),""))</f>
        <v>426.99999119999984</v>
      </c>
    </row>
    <row r="19" spans="1:15" x14ac:dyDescent="0.3">
      <c r="A19" s="52">
        <v>16</v>
      </c>
      <c r="B19" s="3">
        <f t="shared" si="2"/>
        <v>15</v>
      </c>
      <c r="C19" s="52" t="str">
        <f>IF(E19="","",(INDEX(Raw!D:D,MATCH(E19+6000,Raw!AA:AA,0))))</f>
        <v>Katie Nguyen</v>
      </c>
      <c r="D19" s="52" t="str">
        <f ca="1">IF(E19="","",(INDEX(Raw!A:A,MATCH(E19+6000,Raw!AA:AA,0))))</f>
        <v>Franklin</v>
      </c>
      <c r="E19" s="11">
        <f>(IFERROR(IF(LARGE(Raw!AA:AA,A19)-6000&gt;0,LARGE(Raw!AA:AA,A19)-6000,""),""))</f>
        <v>722.99999639999987</v>
      </c>
      <c r="G19" s="3">
        <f t="shared" si="0"/>
        <v>16</v>
      </c>
      <c r="H19" s="52" t="str">
        <f>IF(J19="","",(INDEX(Raw!D:D,MATCH(J19+4000,Raw!AA:AA,0))))</f>
        <v>Ashley LaVergne</v>
      </c>
      <c r="I19" s="52" t="str">
        <f ca="1">IF(J19="","",(INDEX(Raw!A:A,MATCH(J19+4000,Raw!AA:AA,0))))</f>
        <v>Milford</v>
      </c>
      <c r="J19" s="11">
        <f>(IFERROR(IF(LARGE(Raw!AA:AA,A19+COUNTIF(Raw!C:C,"H"))-4000&gt;0,LARGE(Raw!AA:AA,A19+COUNTIF(Raw!C:C,"H"))-4000,""),""))</f>
        <v>704.99999250000019</v>
      </c>
      <c r="L19" s="3">
        <f t="shared" si="1"/>
        <v>16</v>
      </c>
      <c r="M19" s="52" t="str">
        <f>IF(O19="","",(INDEX(Raw!D:D,MATCH(O19+2000,Raw!AA:AA,0))))</f>
        <v>Lydia Chan</v>
      </c>
      <c r="N19" s="52" t="str">
        <f ca="1">IF(O19="","",(INDEX(Raw!A:A,MATCH(O19+2000,Raw!AA:AA,0))))</f>
        <v>North Quincy</v>
      </c>
      <c r="O19" s="11">
        <f>(IFERROR(IF(LARGE(Raw!AA:AA,A19+COUNTIF(Raw!C:C,"H")+COUNTIF(Raw!C:C,"S"))-2000&gt;0,LARGE(Raw!AA:AA,A19+COUNTIF(Raw!C:C,"H")+COUNTIF(Raw!C:C,"S"))-2000,""),""))</f>
        <v>400.99999380000008</v>
      </c>
    </row>
    <row r="20" spans="1:15" x14ac:dyDescent="0.3">
      <c r="A20" s="52">
        <v>17</v>
      </c>
      <c r="B20" s="3">
        <f t="shared" si="2"/>
        <v>16</v>
      </c>
      <c r="C20" s="52" t="str">
        <f>IF(E20="","",(INDEX(Raw!D:D,MATCH(E20+6000,Raw!AA:AA,0))))</f>
        <v>Kevin Donohue</v>
      </c>
      <c r="D20" s="52" t="str">
        <f ca="1">IF(E20="","",(INDEX(Raw!A:A,MATCH(E20+6000,Raw!AA:AA,0))))</f>
        <v>Silver Lake</v>
      </c>
      <c r="E20" s="11">
        <f>(IFERROR(IF(LARGE(Raw!AA:AA,A20)-6000&gt;0,LARGE(Raw!AA:AA,A20)-6000,""),""))</f>
        <v>717.99999019999996</v>
      </c>
      <c r="G20" s="3">
        <f t="shared" si="0"/>
        <v>17</v>
      </c>
      <c r="H20" s="52" t="str">
        <f>IF(J20="","",(INDEX(Raw!D:D,MATCH(J20+4000,Raw!AA:AA,0))))</f>
        <v>Brianna Doucette</v>
      </c>
      <c r="I20" s="52" t="str">
        <f ca="1">IF(J20="","",(INDEX(Raw!A:A,MATCH(J20+4000,Raw!AA:AA,0))))</f>
        <v>Ashland</v>
      </c>
      <c r="J20" s="11">
        <f>(IFERROR(IF(LARGE(Raw!AA:AA,A20+COUNTIF(Raw!C:C,"H"))-4000&gt;0,LARGE(Raw!AA:AA,A20+COUNTIF(Raw!C:C,"H"))-4000,""),""))</f>
        <v>698.99999800000023</v>
      </c>
      <c r="L20" s="3">
        <f t="shared" si="1"/>
        <v>17</v>
      </c>
      <c r="M20" s="52" t="str">
        <f>IF(O20="","",(INDEX(Raw!D:D,MATCH(O20+2000,Raw!AA:AA,0))))</f>
        <v>Cristielly Prado</v>
      </c>
      <c r="N20" s="52" t="str">
        <f ca="1">IF(O20="","",(INDEX(Raw!A:A,MATCH(O20+2000,Raw!AA:AA,0))))</f>
        <v>Milford</v>
      </c>
      <c r="O20" s="11">
        <f>(IFERROR(IF(LARGE(Raw!AA:AA,A20+COUNTIF(Raw!C:C,"H")+COUNTIF(Raw!C:C,"S"))-2000&gt;0,LARGE(Raw!AA:AA,A20+COUNTIF(Raw!C:C,"H")+COUNTIF(Raw!C:C,"S"))-2000,""),""))</f>
        <v>389.99999209999987</v>
      </c>
    </row>
    <row r="21" spans="1:15" x14ac:dyDescent="0.3">
      <c r="A21" s="52">
        <v>18</v>
      </c>
      <c r="B21" s="3">
        <f t="shared" si="2"/>
        <v>17</v>
      </c>
      <c r="C21" s="52" t="str">
        <f>IF(E21="","",(INDEX(Raw!D:D,MATCH(E21+6000,Raw!AA:AA,0))))</f>
        <v>Maanasa Dhavala</v>
      </c>
      <c r="D21" s="52" t="str">
        <f ca="1">IF(E21="","",(INDEX(Raw!A:A,MATCH(E21+6000,Raw!AA:AA,0))))</f>
        <v>Ashland</v>
      </c>
      <c r="E21" s="11">
        <f>(IFERROR(IF(LARGE(Raw!AA:AA,A21)-6000&gt;0,LARGE(Raw!AA:AA,A21)-6000,""),""))</f>
        <v>712.99999819999994</v>
      </c>
      <c r="G21" s="3">
        <f t="shared" si="0"/>
        <v>17</v>
      </c>
      <c r="H21" s="52" t="str">
        <f>IF(J21="","",(INDEX(Raw!D:D,MATCH(J21+4000,Raw!AA:AA,0))))</f>
        <v>Rachel Deng</v>
      </c>
      <c r="I21" s="52" t="str">
        <f ca="1">IF(J21="","",(INDEX(Raw!A:A,MATCH(J21+4000,Raw!AA:AA,0))))</f>
        <v>Natick</v>
      </c>
      <c r="J21" s="11">
        <f>(IFERROR(IF(LARGE(Raw!AA:AA,A21+COUNTIF(Raw!C:C,"H"))-4000&gt;0,LARGE(Raw!AA:AA,A21+COUNTIF(Raw!C:C,"H"))-4000,""),""))</f>
        <v>698.99999490000027</v>
      </c>
      <c r="L21" s="3">
        <f t="shared" si="1"/>
        <v>18</v>
      </c>
      <c r="M21" s="52" t="str">
        <f>IF(O21="","",(INDEX(Raw!D:D,MATCH(O21+2000,Raw!AA:AA,0))))</f>
        <v>Parth Mathur</v>
      </c>
      <c r="N21" s="52" t="str">
        <f ca="1">IF(O21="","",(INDEX(Raw!A:A,MATCH(O21+2000,Raw!AA:AA,0))))</f>
        <v>Acton-Boxborough</v>
      </c>
      <c r="O21" s="11">
        <f>(IFERROR(IF(LARGE(Raw!AA:AA,A21+COUNTIF(Raw!C:C,"H")+COUNTIF(Raw!C:C,"S"))-2000&gt;0,LARGE(Raw!AA:AA,A21+COUNTIF(Raw!C:C,"H")+COUNTIF(Raw!C:C,"S"))-2000,""),""))</f>
        <v>359.99999909999997</v>
      </c>
    </row>
    <row r="22" spans="1:15" x14ac:dyDescent="0.3">
      <c r="A22" s="52">
        <v>19</v>
      </c>
      <c r="B22" s="3">
        <f t="shared" si="2"/>
        <v>18</v>
      </c>
      <c r="C22" s="52" t="str">
        <f>IF(E22="","",(INDEX(Raw!D:D,MATCH(E22+6000,Raw!AA:AA,0))))</f>
        <v>Laura Wagner</v>
      </c>
      <c r="D22" s="52" t="str">
        <f ca="1">IF(E22="","",(INDEX(Raw!A:A,MATCH(E22+6000,Raw!AA:AA,0))))</f>
        <v>North Reading</v>
      </c>
      <c r="E22" s="11">
        <f>(IFERROR(IF(LARGE(Raw!AA:AA,A22)-6000&gt;0,LARGE(Raw!AA:AA,A22)-6000,""),""))</f>
        <v>706.99998609999966</v>
      </c>
      <c r="G22" s="3">
        <f t="shared" si="0"/>
        <v>18</v>
      </c>
      <c r="H22" s="52" t="str">
        <f>IF(J22="","",(INDEX(Raw!D:D,MATCH(J22+4000,Raw!AA:AA,0))))</f>
        <v>Adi Naor</v>
      </c>
      <c r="I22" s="52" t="str">
        <f ca="1">IF(J22="","",(INDEX(Raw!A:A,MATCH(J22+4000,Raw!AA:AA,0))))</f>
        <v>Sharon</v>
      </c>
      <c r="J22" s="11">
        <f>(IFERROR(IF(LARGE(Raw!AA:AA,A22+COUNTIF(Raw!C:C,"H"))-4000&gt;0,LARGE(Raw!AA:AA,A22+COUNTIF(Raw!C:C,"H"))-4000,""),""))</f>
        <v>692.9999955000003</v>
      </c>
      <c r="L22" s="3">
        <f t="shared" si="1"/>
        <v>19</v>
      </c>
      <c r="M22" s="52" t="str">
        <f>IF(O22="","",(INDEX(Raw!D:D,MATCH(O22+2000,Raw!AA:AA,0))))</f>
        <v>Michael Graziano</v>
      </c>
      <c r="N22" s="52" t="str">
        <f ca="1">IF(O22="","",(INDEX(Raw!A:A,MATCH(O22+2000,Raw!AA:AA,0))))</f>
        <v>SABIS International</v>
      </c>
      <c r="O22" s="11">
        <f>(IFERROR(IF(LARGE(Raw!AA:AA,A22+COUNTIF(Raw!C:C,"H")+COUNTIF(Raw!C:C,"S"))-2000&gt;0,LARGE(Raw!AA:AA,A22+COUNTIF(Raw!C:C,"H")+COUNTIF(Raw!C:C,"S"))-2000,""),""))</f>
        <v>337.99999109999999</v>
      </c>
    </row>
    <row r="23" spans="1:15" x14ac:dyDescent="0.3">
      <c r="A23" s="52">
        <v>20</v>
      </c>
      <c r="B23" s="3">
        <f t="shared" si="2"/>
        <v>19</v>
      </c>
      <c r="C23" s="52" t="str">
        <f>IF(E23="","",(INDEX(Raw!D:D,MATCH(E23+6000,Raw!AA:AA,0))))</f>
        <v>Nivashini Suresh</v>
      </c>
      <c r="D23" s="52" t="str">
        <f ca="1">IF(E23="","",(INDEX(Raw!A:A,MATCH(E23+6000,Raw!AA:AA,0))))</f>
        <v>Sharon</v>
      </c>
      <c r="E23" s="11">
        <f>(IFERROR(IF(LARGE(Raw!AA:AA,A23)-6000&gt;0,LARGE(Raw!AA:AA,A23)-6000,""),""))</f>
        <v>694.99999579999985</v>
      </c>
      <c r="G23" s="3">
        <f t="shared" si="0"/>
        <v>19</v>
      </c>
      <c r="H23" s="52" t="str">
        <f>IF(J23="","",(INDEX(Raw!D:D,MATCH(J23+4000,Raw!AA:AA,0))))</f>
        <v>Sharath Jegannathan</v>
      </c>
      <c r="I23" s="52" t="str">
        <f ca="1">IF(J23="","",(INDEX(Raw!A:A,MATCH(J23+4000,Raw!AA:AA,0))))</f>
        <v>Lexington</v>
      </c>
      <c r="J23" s="11">
        <f>(IFERROR(IF(LARGE(Raw!AA:AA,A23+COUNTIF(Raw!C:C,"H"))-4000&gt;0,LARGE(Raw!AA:AA,A23+COUNTIF(Raw!C:C,"H"))-4000,""),""))</f>
        <v>674.99998919999962</v>
      </c>
      <c r="L23" s="3">
        <f t="shared" si="1"/>
        <v>20</v>
      </c>
      <c r="M23" s="52" t="str">
        <f>IF(O23="","",(INDEX(Raw!D:D,MATCH(O23+2000,Raw!AA:AA,0))))</f>
        <v>Kaeshler Mathieu</v>
      </c>
      <c r="N23" s="52" t="str">
        <f ca="1">IF(O23="","",(INDEX(Raw!A:A,MATCH(O23+2000,Raw!AA:AA,0))))</f>
        <v>Matignon</v>
      </c>
      <c r="O23" s="11">
        <f>(IFERROR(IF(LARGE(Raw!AA:AA,A23+COUNTIF(Raw!C:C,"H")+COUNTIF(Raw!C:C,"S"))-2000&gt;0,LARGE(Raw!AA:AA,A23+COUNTIF(Raw!C:C,"H")+COUNTIF(Raw!C:C,"S"))-2000,""),""))</f>
        <v>327.99998700000015</v>
      </c>
    </row>
    <row r="24" spans="1:15" x14ac:dyDescent="0.3">
      <c r="A24" s="52">
        <v>21</v>
      </c>
      <c r="B24" s="3">
        <f t="shared" si="2"/>
        <v>20</v>
      </c>
      <c r="C24" s="52" t="str">
        <f>IF(E24="","",(INDEX(Raw!D:D,MATCH(E24+6000,Raw!AA:AA,0))))</f>
        <v>Joung Ho Kim</v>
      </c>
      <c r="D24" s="52" t="str">
        <f ca="1">IF(E24="","",(INDEX(Raw!A:A,MATCH(E24+6000,Raw!AA:AA,0))))</f>
        <v>Matignon</v>
      </c>
      <c r="E24" s="11">
        <f>(IFERROR(IF(LARGE(Raw!AA:AA,A24)-6000&gt;0,LARGE(Raw!AA:AA,A24)-6000,""),""))</f>
        <v>689.99998750000032</v>
      </c>
      <c r="G24" s="3">
        <f t="shared" si="0"/>
        <v>20</v>
      </c>
      <c r="H24" s="52" t="str">
        <f>IF(J24="","",(INDEX(Raw!D:D,MATCH(J24+4000,Raw!AA:AA,0))))</f>
        <v>Katherine Coviello</v>
      </c>
      <c r="I24" s="52" t="str">
        <f ca="1">IF(J24="","",(INDEX(Raw!A:A,MATCH(J24+4000,Raw!AA:AA,0))))</f>
        <v>Matignon</v>
      </c>
      <c r="J24" s="11">
        <f>(IFERROR(IF(LARGE(Raw!AA:AA,A24+COUNTIF(Raw!C:C,"H"))-4000&gt;0,LARGE(Raw!AA:AA,A24+COUNTIF(Raw!C:C,"H"))-4000,""),""))</f>
        <v>673.9999872999997</v>
      </c>
      <c r="L24" s="3">
        <f t="shared" si="1"/>
        <v>21</v>
      </c>
      <c r="M24" s="52" t="str">
        <f>IF(O24="","",(INDEX(Raw!D:D,MATCH(O24+2000,Raw!AA:AA,0))))</f>
        <v>Hannah Wood</v>
      </c>
      <c r="N24" s="52" t="str">
        <f ca="1">IF(O24="","",(INDEX(Raw!A:A,MATCH(O24+2000,Raw!AA:AA,0))))</f>
        <v>Ashland</v>
      </c>
      <c r="O24" s="11">
        <f>(IFERROR(IF(LARGE(Raw!AA:AA,A24+COUNTIF(Raw!C:C,"H")+COUNTIF(Raw!C:C,"S"))-2000&gt;0,LARGE(Raw!AA:AA,A24+COUNTIF(Raw!C:C,"H")+COUNTIF(Raw!C:C,"S"))-2000,""),""))</f>
        <v>325.99999759999992</v>
      </c>
    </row>
    <row r="25" spans="1:15" x14ac:dyDescent="0.3">
      <c r="A25" s="52">
        <v>22</v>
      </c>
      <c r="B25" s="3">
        <f t="shared" si="2"/>
        <v>21</v>
      </c>
      <c r="C25" s="52" t="str">
        <f>IF(E25="","",(INDEX(Raw!D:D,MATCH(E25+6000,Raw!AA:AA,0))))</f>
        <v>Jesse Ding</v>
      </c>
      <c r="D25" s="52" t="str">
        <f ca="1">IF(E25="","",(INDEX(Raw!A:A,MATCH(E25+6000,Raw!AA:AA,0))))</f>
        <v>Wilmington</v>
      </c>
      <c r="E25" s="11">
        <f>(IFERROR(IF(LARGE(Raw!AA:AA,A25)-6000&gt;0,LARGE(Raw!AA:AA,A25)-6000,""),""))</f>
        <v>674.99998830000004</v>
      </c>
      <c r="G25" s="3">
        <f t="shared" si="0"/>
        <v>21</v>
      </c>
      <c r="H25" s="52" t="str">
        <f>IF(J25="","",(INDEX(Raw!D:D,MATCH(J25+4000,Raw!AA:AA,0))))</f>
        <v>Ethan McCarthy</v>
      </c>
      <c r="I25" s="52" t="str">
        <f ca="1">IF(J25="","",(INDEX(Raw!A:A,MATCH(J25+4000,Raw!AA:AA,0))))</f>
        <v>Franklin</v>
      </c>
      <c r="J25" s="11">
        <f>(IFERROR(IF(LARGE(Raw!AA:AA,A25+COUNTIF(Raw!C:C,"H"))-4000&gt;0,LARGE(Raw!AA:AA,A25+COUNTIF(Raw!C:C,"H"))-4000,""),""))</f>
        <v>637.99999610000032</v>
      </c>
      <c r="L25" s="3">
        <f t="shared" si="1"/>
        <v>22</v>
      </c>
      <c r="M25" s="52" t="str">
        <f>IF(O25="","",(INDEX(Raw!D:D,MATCH(O25+2000,Raw!AA:AA,0))))</f>
        <v>Madelyn Bronson</v>
      </c>
      <c r="N25" s="52" t="str">
        <f ca="1">IF(O25="","",(INDEX(Raw!A:A,MATCH(O25+2000,Raw!AA:AA,0))))</f>
        <v>Pittsfield</v>
      </c>
      <c r="O25" s="11">
        <f>(IFERROR(IF(LARGE(Raw!AA:AA,A25+COUNTIF(Raw!C:C,"H")+COUNTIF(Raw!C:C,"S"))-2000&gt;0,LARGE(Raw!AA:AA,A25+COUNTIF(Raw!C:C,"H")+COUNTIF(Raw!C:C,"S"))-2000,""),""))</f>
        <v>322.99999310000021</v>
      </c>
    </row>
    <row r="26" spans="1:15" x14ac:dyDescent="0.3">
      <c r="A26" s="52">
        <v>23</v>
      </c>
      <c r="B26" s="3">
        <f t="shared" si="2"/>
        <v>22</v>
      </c>
      <c r="C26" s="52" t="str">
        <f>IF(E26="","",(INDEX(Raw!D:D,MATCH(E26+6000,Raw!AA:AA,0))))</f>
        <v>Angelina Georgacopoulos</v>
      </c>
      <c r="D26" s="52" t="str">
        <f ca="1">IF(E26="","",(INDEX(Raw!A:A,MATCH(E26+6000,Raw!AA:AA,0))))</f>
        <v>Tewksbury</v>
      </c>
      <c r="E26" s="11">
        <f>(IFERROR(IF(LARGE(Raw!AA:AA,A26)-6000&gt;0,LARGE(Raw!AA:AA,A26)-6000,""),""))</f>
        <v>662.99998690000029</v>
      </c>
      <c r="G26" s="3">
        <f t="shared" si="0"/>
        <v>22</v>
      </c>
      <c r="H26" s="52" t="str">
        <f>IF(J26="","",(INDEX(Raw!D:D,MATCH(J26+4000,Raw!AA:AA,0))))</f>
        <v>Nathaniel Howlett</v>
      </c>
      <c r="I26" s="52" t="str">
        <f ca="1">IF(J26="","",(INDEX(Raw!A:A,MATCH(J26+4000,Raw!AA:AA,0))))</f>
        <v>Wilmington</v>
      </c>
      <c r="J26" s="11">
        <f>(IFERROR(IF(LARGE(Raw!AA:AA,A26+COUNTIF(Raw!C:C,"H"))-4000&gt;0,LARGE(Raw!AA:AA,A26+COUNTIF(Raw!C:C,"H"))-4000,""),""))</f>
        <v>617.99998799999958</v>
      </c>
      <c r="L26" s="3">
        <f t="shared" si="1"/>
        <v>23</v>
      </c>
      <c r="M26" s="52" t="str">
        <f>IF(O26="","",(INDEX(Raw!D:D,MATCH(O26+2000,Raw!AA:AA,0))))</f>
        <v>Ethan Tilley</v>
      </c>
      <c r="N26" s="52" t="str">
        <f ca="1">IF(O26="","",(INDEX(Raw!A:A,MATCH(O26+2000,Raw!AA:AA,0))))</f>
        <v>Austin Prep</v>
      </c>
      <c r="O26" s="11">
        <f>(IFERROR(IF(LARGE(Raw!AA:AA,A26+COUNTIF(Raw!C:C,"H")+COUNTIF(Raw!C:C,"S"))-2000&gt;0,LARGE(Raw!AA:AA,A26+COUNTIF(Raw!C:C,"H")+COUNTIF(Raw!C:C,"S"))-2000,""),""))</f>
        <v>220.99999040000012</v>
      </c>
    </row>
    <row r="27" spans="1:15" x14ac:dyDescent="0.3">
      <c r="A27" s="52">
        <v>24</v>
      </c>
      <c r="B27" s="3">
        <f t="shared" si="2"/>
        <v>23</v>
      </c>
      <c r="C27" s="52" t="str">
        <f>IF(E27="","",(INDEX(Raw!D:D,MATCH(E27+6000,Raw!AA:AA,0))))</f>
        <v>Caitlin Ho</v>
      </c>
      <c r="D27" s="52" t="str">
        <f ca="1">IF(E27="","",(INDEX(Raw!A:A,MATCH(E27+6000,Raw!AA:AA,0))))</f>
        <v>Quincy</v>
      </c>
      <c r="E27" s="11">
        <f>(IFERROR(IF(LARGE(Raw!AA:AA,A27)-6000&gt;0,LARGE(Raw!AA:AA,A27)-6000,""),""))</f>
        <v>654.99999750000006</v>
      </c>
      <c r="G27" s="3">
        <f t="shared" si="0"/>
        <v>23</v>
      </c>
      <c r="H27" s="52" t="str">
        <f>IF(J27="","",(INDEX(Raw!D:D,MATCH(J27+4000,Raw!AA:AA,0))))</f>
        <v>Joseph Amendolare</v>
      </c>
      <c r="I27" s="52" t="str">
        <f ca="1">IF(J27="","",(INDEX(Raw!A:A,MATCH(J27+4000,Raw!AA:AA,0))))</f>
        <v>Quincy</v>
      </c>
      <c r="J27" s="11">
        <f>(IFERROR(IF(LARGE(Raw!AA:AA,A27+COUNTIF(Raw!C:C,"H"))-4000&gt;0,LARGE(Raw!AA:AA,A27+COUNTIF(Raw!C:C,"H"))-4000,""),""))</f>
        <v>602.99999720000051</v>
      </c>
      <c r="L27" s="3" t="str">
        <f t="shared" si="1"/>
        <v/>
      </c>
      <c r="M27" s="52" t="str">
        <f>IF(O27="","",(INDEX(Raw!D:D,MATCH(O27+2000,Raw!AA:AA,0))))</f>
        <v/>
      </c>
      <c r="N27" s="52" t="str">
        <f>IF(O27="","",(INDEX(Raw!A:A,MATCH(O27+2000,Raw!AA:AA,0))))</f>
        <v/>
      </c>
      <c r="O27" s="11" t="str">
        <f>(IFERROR(IF(LARGE(Raw!AA:AA,A27+COUNTIF(Raw!C:C,"H")+COUNTIF(Raw!C:C,"S"))-2000&gt;0,LARGE(Raw!AA:AA,A27+COUNTIF(Raw!C:C,"H")+COUNTIF(Raw!C:C,"S"))-2000,""),""))</f>
        <v/>
      </c>
    </row>
    <row r="28" spans="1:15" x14ac:dyDescent="0.3">
      <c r="A28" s="52">
        <v>25</v>
      </c>
      <c r="B28" s="3">
        <f t="shared" si="2"/>
        <v>24</v>
      </c>
      <c r="C28" s="52" t="str">
        <f>IF(E28="","",(INDEX(Raw!D:D,MATCH(E28+6000,Raw!AA:AA,0))))</f>
        <v>Alexandria Barnard-Davignon</v>
      </c>
      <c r="D28" s="52" t="str">
        <f ca="1">IF(E28="","",(INDEX(Raw!A:A,MATCH(E28+6000,Raw!AA:AA,0))))</f>
        <v>SABIS International</v>
      </c>
      <c r="E28" s="11">
        <f>(IFERROR(IF(LARGE(Raw!AA:AA,A28)-6000&gt;0,LARGE(Raw!AA:AA,A28)-6000,""),""))</f>
        <v>639.99999190000017</v>
      </c>
      <c r="G28" s="3">
        <f t="shared" si="0"/>
        <v>24</v>
      </c>
      <c r="H28" s="52" t="str">
        <f>IF(J28="","",(INDEX(Raw!D:D,MATCH(J28+4000,Raw!AA:AA,0))))</f>
        <v>Mildness Onyekwere</v>
      </c>
      <c r="I28" s="52" t="str">
        <f ca="1">IF(J28="","",(INDEX(Raw!A:A,MATCH(J28+4000,Raw!AA:AA,0))))</f>
        <v>Shepherd Hill</v>
      </c>
      <c r="J28" s="11">
        <f>(IFERROR(IF(LARGE(Raw!AA:AA,A28+COUNTIF(Raw!C:C,"H"))-4000&gt;0,LARGE(Raw!AA:AA,A28+COUNTIF(Raw!C:C,"H"))-4000,""),""))</f>
        <v>597.99998849999974</v>
      </c>
      <c r="L28" s="3" t="str">
        <f t="shared" si="1"/>
        <v/>
      </c>
      <c r="M28" s="52" t="str">
        <f>IF(O28="","",(INDEX(Raw!D:D,MATCH(O28+2000,Raw!AA:AA,0))))</f>
        <v/>
      </c>
      <c r="N28" s="52" t="str">
        <f>IF(O28="","",(INDEX(Raw!A:A,MATCH(O28+2000,Raw!AA:AA,0))))</f>
        <v/>
      </c>
      <c r="O28" s="11" t="str">
        <f>(IFERROR(IF(LARGE(Raw!AA:AA,A28+COUNTIF(Raw!C:C,"H")+COUNTIF(Raw!C:C,"S"))-2000&gt;0,LARGE(Raw!AA:AA,A28+COUNTIF(Raw!C:C,"H")+COUNTIF(Raw!C:C,"S"))-2000,""),""))</f>
        <v/>
      </c>
    </row>
    <row r="29" spans="1:15" x14ac:dyDescent="0.3">
      <c r="A29" s="52">
        <v>26</v>
      </c>
      <c r="B29" s="3">
        <f t="shared" si="2"/>
        <v>25</v>
      </c>
      <c r="C29" s="52" t="str">
        <f>IF(E29="","",(INDEX(Raw!D:D,MATCH(E29+6000,Raw!AA:AA,0))))</f>
        <v>Aayush Patel</v>
      </c>
      <c r="D29" s="52" t="str">
        <f ca="1">IF(E29="","",(INDEX(Raw!A:A,MATCH(E29+6000,Raw!AA:AA,0))))</f>
        <v>Milford</v>
      </c>
      <c r="E29" s="11">
        <f>(IFERROR(IF(LARGE(Raw!AA:AA,A29)-6000&gt;0,LARGE(Raw!AA:AA,A29)-6000,""),""))</f>
        <v>634.99999260000004</v>
      </c>
      <c r="G29" s="3">
        <f t="shared" si="0"/>
        <v>25</v>
      </c>
      <c r="H29" s="52" t="str">
        <f>IF(J29="","",(INDEX(Raw!D:D,MATCH(J29+4000,Raw!AA:AA,0))))</f>
        <v>Mackenzie Reynolds</v>
      </c>
      <c r="I29" s="52" t="str">
        <f ca="1">IF(J29="","",(INDEX(Raw!A:A,MATCH(J29+4000,Raw!AA:AA,0))))</f>
        <v>Shepherd Hill</v>
      </c>
      <c r="J29" s="11">
        <f>(IFERROR(IF(LARGE(Raw!AA:AA,A29+COUNTIF(Raw!C:C,"H"))-4000&gt;0,LARGE(Raw!AA:AA,A29+COUNTIF(Raw!C:C,"H"))-4000,""),""))</f>
        <v>585.99998860000051</v>
      </c>
      <c r="L29" s="3" t="str">
        <f t="shared" si="1"/>
        <v/>
      </c>
      <c r="M29" s="52" t="str">
        <f>IF(O29="","",(INDEX(Raw!D:D,MATCH(O29+2000,Raw!AA:AA,0))))</f>
        <v/>
      </c>
      <c r="N29" s="52" t="str">
        <f>IF(O29="","",(INDEX(Raw!A:A,MATCH(O29+2000,Raw!AA:AA,0))))</f>
        <v/>
      </c>
      <c r="O29" s="11" t="str">
        <f>(IFERROR(IF(LARGE(Raw!AA:AA,A29+COUNTIF(Raw!C:C,"H")+COUNTIF(Raw!C:C,"S"))-2000&gt;0,LARGE(Raw!AA:AA,A29+COUNTIF(Raw!C:C,"H")+COUNTIF(Raw!C:C,"S"))-2000,""),""))</f>
        <v/>
      </c>
    </row>
    <row r="30" spans="1:15" x14ac:dyDescent="0.3">
      <c r="A30" s="52">
        <v>27</v>
      </c>
      <c r="B30" s="3">
        <f t="shared" si="2"/>
        <v>26</v>
      </c>
      <c r="C30" s="52" t="str">
        <f>IF(E30="","",(INDEX(Raw!D:D,MATCH(E30+6000,Raw!AA:AA,0))))</f>
        <v>Adam Gendreau</v>
      </c>
      <c r="D30" s="52" t="str">
        <f ca="1">IF(E30="","",(INDEX(Raw!A:A,MATCH(E30+6000,Raw!AA:AA,0))))</f>
        <v>Franklin</v>
      </c>
      <c r="E30" s="11">
        <f>(IFERROR(IF(LARGE(Raw!AA:AA,A30)-6000&gt;0,LARGE(Raw!AA:AA,A30)-6000,""),""))</f>
        <v>626.99999649999972</v>
      </c>
      <c r="G30" s="3">
        <f t="shared" si="0"/>
        <v>26</v>
      </c>
      <c r="H30" s="52" t="str">
        <f>IF(J30="","",(INDEX(Raw!D:D,MATCH(J30+4000,Raw!AA:AA,0))))</f>
        <v>Rachel Wang</v>
      </c>
      <c r="I30" s="52" t="str">
        <f ca="1">IF(J30="","",(INDEX(Raw!A:A,MATCH(J30+4000,Raw!AA:AA,0))))</f>
        <v>Milford</v>
      </c>
      <c r="J30" s="11">
        <f>(IFERROR(IF(LARGE(Raw!AA:AA,A30+COUNTIF(Raw!C:C,"H"))-4000&gt;0,LARGE(Raw!AA:AA,A30+COUNTIF(Raw!C:C,"H"))-4000,""),""))</f>
        <v>582.99999229999958</v>
      </c>
      <c r="L30" s="3" t="str">
        <f t="shared" si="1"/>
        <v/>
      </c>
      <c r="M30" s="52" t="str">
        <f>IF(O30="","",(INDEX(Raw!D:D,MATCH(O30+2000,Raw!AA:AA,0))))</f>
        <v/>
      </c>
      <c r="N30" s="52" t="str">
        <f>IF(O30="","",(INDEX(Raw!A:A,MATCH(O30+2000,Raw!AA:AA,0))))</f>
        <v/>
      </c>
      <c r="O30" s="11" t="str">
        <f>(IFERROR(IF(LARGE(Raw!AA:AA,A30+COUNTIF(Raw!C:C,"H")+COUNTIF(Raw!C:C,"S"))-2000&gt;0,LARGE(Raw!AA:AA,A30+COUNTIF(Raw!C:C,"H")+COUNTIF(Raw!C:C,"S"))-2000,""),""))</f>
        <v/>
      </c>
    </row>
    <row r="31" spans="1:15" x14ac:dyDescent="0.3">
      <c r="A31" s="52">
        <v>28</v>
      </c>
      <c r="B31" s="3">
        <f t="shared" si="2"/>
        <v>27</v>
      </c>
      <c r="C31" s="52" t="str">
        <f>IF(E31="","",(INDEX(Raw!D:D,MATCH(E31+6000,Raw!AA:AA,0))))</f>
        <v>Parker Howlett</v>
      </c>
      <c r="D31" s="52" t="str">
        <f ca="1">IF(E31="","",(INDEX(Raw!A:A,MATCH(E31+6000,Raw!AA:AA,0))))</f>
        <v>Wilmington</v>
      </c>
      <c r="E31" s="11">
        <f>(IFERROR(IF(LARGE(Raw!AA:AA,A31)-6000&gt;0,LARGE(Raw!AA:AA,A31)-6000,""),""))</f>
        <v>621.99998810000034</v>
      </c>
      <c r="G31" s="3">
        <f t="shared" si="0"/>
        <v>26</v>
      </c>
      <c r="H31" s="52" t="str">
        <f>IF(J31="","",(INDEX(Raw!D:D,MATCH(J31+4000,Raw!AA:AA,0))))</f>
        <v>Evan Li</v>
      </c>
      <c r="I31" s="52" t="str">
        <f ca="1">IF(J31="","",(INDEX(Raw!A:A,MATCH(J31+4000,Raw!AA:AA,0))))</f>
        <v>Lexington</v>
      </c>
      <c r="J31" s="11">
        <f>(IFERROR(IF(LARGE(Raw!AA:AA,A31+COUNTIF(Raw!C:C,"H"))-4000&gt;0,LARGE(Raw!AA:AA,A31+COUNTIF(Raw!C:C,"H"))-4000,""),""))</f>
        <v>582.99998909999977</v>
      </c>
      <c r="L31" s="3" t="str">
        <f t="shared" si="1"/>
        <v/>
      </c>
      <c r="M31" s="52" t="str">
        <f>IF(O31="","",(INDEX(Raw!D:D,MATCH(O31+2000,Raw!AA:AA,0))))</f>
        <v/>
      </c>
      <c r="N31" s="52" t="str">
        <f>IF(O31="","",(INDEX(Raw!A:A,MATCH(O31+2000,Raw!AA:AA,0))))</f>
        <v/>
      </c>
      <c r="O31" s="11" t="str">
        <f>(IFERROR(IF(LARGE(Raw!AA:AA,A31+COUNTIF(Raw!C:C,"H")+COUNTIF(Raw!C:C,"S"))-2000&gt;0,LARGE(Raw!AA:AA,A31+COUNTIF(Raw!C:C,"H")+COUNTIF(Raw!C:C,"S"))-2000,""),""))</f>
        <v/>
      </c>
    </row>
    <row r="32" spans="1:15" x14ac:dyDescent="0.3">
      <c r="A32" s="52">
        <v>29</v>
      </c>
      <c r="B32" s="3">
        <f t="shared" si="2"/>
        <v>28</v>
      </c>
      <c r="C32" s="52" t="str">
        <f>IF(E32="","",(INDEX(Raw!D:D,MATCH(E32+6000,Raw!AA:AA,0))))</f>
        <v>Thomas Yacovone</v>
      </c>
      <c r="D32" s="52" t="str">
        <f ca="1">IF(E32="","",(INDEX(Raw!A:A,MATCH(E32+6000,Raw!AA:AA,0))))</f>
        <v>SABIS International</v>
      </c>
      <c r="E32" s="11">
        <f>(IFERROR(IF(LARGE(Raw!AA:AA,A32)-6000&gt;0,LARGE(Raw!AA:AA,A32)-6000,""),""))</f>
        <v>620.99999180000032</v>
      </c>
      <c r="G32" s="3">
        <f t="shared" si="0"/>
        <v>27</v>
      </c>
      <c r="H32" s="52" t="str">
        <f>IF(J32="","",(INDEX(Raw!D:D,MATCH(J32+4000,Raw!AA:AA,0))))</f>
        <v>Krishna Kuchibhotla</v>
      </c>
      <c r="I32" s="52" t="str">
        <f ca="1">IF(J32="","",(INDEX(Raw!A:A,MATCH(J32+4000,Raw!AA:AA,0))))</f>
        <v>Lexington</v>
      </c>
      <c r="J32" s="11">
        <f>(IFERROR(IF(LARGE(Raw!AA:AA,A32+COUNTIF(Raw!C:C,"H"))-4000&gt;0,LARGE(Raw!AA:AA,A32+COUNTIF(Raw!C:C,"H"))-4000,""),""))</f>
        <v>578.99998930000038</v>
      </c>
      <c r="L32" s="3" t="str">
        <f t="shared" si="1"/>
        <v/>
      </c>
      <c r="M32" s="52" t="str">
        <f>IF(O32="","",(INDEX(Raw!D:D,MATCH(O32+2000,Raw!AA:AA,0))))</f>
        <v/>
      </c>
      <c r="N32" s="52" t="str">
        <f>IF(O32="","",(INDEX(Raw!A:A,MATCH(O32+2000,Raw!AA:AA,0))))</f>
        <v/>
      </c>
      <c r="O32" s="11" t="str">
        <f>(IFERROR(IF(LARGE(Raw!AA:AA,A32+COUNTIF(Raw!C:C,"H")+COUNTIF(Raw!C:C,"S"))-2000&gt;0,LARGE(Raw!AA:AA,A32+COUNTIF(Raw!C:C,"H")+COUNTIF(Raw!C:C,"S"))-2000,""),""))</f>
        <v/>
      </c>
    </row>
    <row r="33" spans="1:15" x14ac:dyDescent="0.3">
      <c r="A33" s="52">
        <v>30</v>
      </c>
      <c r="B33" s="3">
        <f t="shared" si="2"/>
        <v>29</v>
      </c>
      <c r="C33" s="52" t="str">
        <f>IF(E33="","",(INDEX(Raw!D:D,MATCH(E33+6000,Raw!AA:AA,0))))</f>
        <v>Brianna Sahagian</v>
      </c>
      <c r="D33" s="52" t="str">
        <f ca="1">IF(E33="","",(INDEX(Raw!A:A,MATCH(E33+6000,Raw!AA:AA,0))))</f>
        <v>Natick</v>
      </c>
      <c r="E33" s="11">
        <f>(IFERROR(IF(LARGE(Raw!AA:AA,A33)-6000&gt;0,LARGE(Raw!AA:AA,A33)-6000,""),""))</f>
        <v>612.99999500000013</v>
      </c>
      <c r="G33" s="3">
        <f t="shared" si="0"/>
        <v>28</v>
      </c>
      <c r="H33" s="52" t="str">
        <f>IF(J33="","",(INDEX(Raw!D:D,MATCH(J33+4000,Raw!AA:AA,0))))</f>
        <v>Joanne Arulraj</v>
      </c>
      <c r="I33" s="52" t="str">
        <f ca="1">IF(J33="","",(INDEX(Raw!A:A,MATCH(J33+4000,Raw!AA:AA,0))))</f>
        <v>Wilmington</v>
      </c>
      <c r="J33" s="11">
        <f>(IFERROR(IF(LARGE(Raw!AA:AA,A33+COUNTIF(Raw!C:C,"H"))-4000&gt;0,LARGE(Raw!AA:AA,A33+COUNTIF(Raw!C:C,"H"))-4000,""),""))</f>
        <v>558.99998779999987</v>
      </c>
      <c r="L33" s="3" t="str">
        <f t="shared" si="1"/>
        <v/>
      </c>
      <c r="M33" s="52" t="str">
        <f>IF(O33="","",(INDEX(Raw!D:D,MATCH(O33+2000,Raw!AA:AA,0))))</f>
        <v/>
      </c>
      <c r="N33" s="52" t="str">
        <f>IF(O33="","",(INDEX(Raw!A:A,MATCH(O33+2000,Raw!AA:AA,0))))</f>
        <v/>
      </c>
      <c r="O33" s="11" t="str">
        <f>(IFERROR(IF(LARGE(Raw!AA:AA,A33+COUNTIF(Raw!C:C,"H")+COUNTIF(Raw!C:C,"S"))-2000&gt;0,LARGE(Raw!AA:AA,A33+COUNTIF(Raw!C:C,"H")+COUNTIF(Raw!C:C,"S"))-2000,""),""))</f>
        <v/>
      </c>
    </row>
    <row r="34" spans="1:15" x14ac:dyDescent="0.3">
      <c r="A34" s="52">
        <v>31</v>
      </c>
      <c r="B34" s="3">
        <f t="shared" si="2"/>
        <v>30</v>
      </c>
      <c r="C34" s="52" t="str">
        <f>IF(E34="","",(INDEX(Raw!D:D,MATCH(E34+6000,Raw!AA:AA,0))))</f>
        <v>Trista Dearstyne</v>
      </c>
      <c r="D34" s="52" t="str">
        <f ca="1">IF(E34="","",(INDEX(Raw!A:A,MATCH(E34+6000,Raw!AA:AA,0))))</f>
        <v>Pittsfield</v>
      </c>
      <c r="E34" s="11">
        <f>(IFERROR(IF(LARGE(Raw!AA:AA,A34)-6000&gt;0,LARGE(Raw!AA:AA,A34)-6000,""),""))</f>
        <v>610.99999349999962</v>
      </c>
      <c r="G34" s="3">
        <f t="shared" si="0"/>
        <v>29</v>
      </c>
      <c r="H34" s="52" t="str">
        <f>IF(J34="","",(INDEX(Raw!D:D,MATCH(J34+4000,Raw!AA:AA,0))))</f>
        <v>Jazmine Alicea</v>
      </c>
      <c r="I34" s="52" t="str">
        <f ca="1">IF(J34="","",(INDEX(Raw!A:A,MATCH(J34+4000,Raw!AA:AA,0))))</f>
        <v>SABIS International</v>
      </c>
      <c r="J34" s="11">
        <f>(IFERROR(IF(LARGE(Raw!AA:AA,A34+COUNTIF(Raw!C:C,"H"))-4000&gt;0,LARGE(Raw!AA:AA,A34+COUNTIF(Raw!C:C,"H"))-4000,""),""))</f>
        <v>555.99999149999985</v>
      </c>
      <c r="L34" s="3" t="str">
        <f t="shared" si="1"/>
        <v/>
      </c>
      <c r="M34" s="52" t="str">
        <f>IF(O34="","",(INDEX(Raw!D:D,MATCH(O34+2000,Raw!AA:AA,0))))</f>
        <v/>
      </c>
      <c r="N34" s="52" t="str">
        <f>IF(O34="","",(INDEX(Raw!A:A,MATCH(O34+2000,Raw!AA:AA,0))))</f>
        <v/>
      </c>
      <c r="O34" s="11" t="str">
        <f>(IFERROR(IF(LARGE(Raw!AA:AA,A34+COUNTIF(Raw!C:C,"H")+COUNTIF(Raw!C:C,"S"))-2000&gt;0,LARGE(Raw!AA:AA,A34+COUNTIF(Raw!C:C,"H")+COUNTIF(Raw!C:C,"S"))-2000,""),""))</f>
        <v/>
      </c>
    </row>
    <row r="35" spans="1:15" x14ac:dyDescent="0.3">
      <c r="A35" s="52">
        <v>32</v>
      </c>
      <c r="B35" s="3">
        <f t="shared" si="2"/>
        <v>31</v>
      </c>
      <c r="C35" s="52" t="str">
        <f>IF(E35="","",(INDEX(Raw!D:D,MATCH(E35+6000,Raw!AA:AA,0))))</f>
        <v>Kunal Pal</v>
      </c>
      <c r="D35" s="52" t="str">
        <f ca="1">IF(E35="","",(INDEX(Raw!A:A,MATCH(E35+6000,Raw!AA:AA,0))))</f>
        <v>Tewksbury</v>
      </c>
      <c r="E35" s="11">
        <f>(IFERROR(IF(LARGE(Raw!AA:AA,A35)-6000&gt;0,LARGE(Raw!AA:AA,A35)-6000,""),""))</f>
        <v>592.99998679999953</v>
      </c>
      <c r="G35" s="3">
        <f t="shared" si="0"/>
        <v>30</v>
      </c>
      <c r="H35" s="52" t="str">
        <f>IF(J35="","",(INDEX(Raw!D:D,MATCH(J35+4000,Raw!AA:AA,0))))</f>
        <v>Gina Petraglia</v>
      </c>
      <c r="I35" s="52" t="str">
        <f ca="1">IF(J35="","",(INDEX(Raw!A:A,MATCH(J35+4000,Raw!AA:AA,0))))</f>
        <v>Matignon</v>
      </c>
      <c r="J35" s="11">
        <f>(IFERROR(IF(LARGE(Raw!AA:AA,A35+COUNTIF(Raw!C:C,"H"))-4000&gt;0,LARGE(Raw!AA:AA,A35+COUNTIF(Raw!C:C,"H"))-4000,""),""))</f>
        <v>549.9999871</v>
      </c>
      <c r="L35" s="3" t="str">
        <f t="shared" si="1"/>
        <v/>
      </c>
      <c r="M35" s="52" t="str">
        <f>IF(O35="","",(INDEX(Raw!D:D,MATCH(O35+2000,Raw!AA:AA,0))))</f>
        <v/>
      </c>
      <c r="N35" s="52" t="str">
        <f>IF(O35="","",(INDEX(Raw!A:A,MATCH(O35+2000,Raw!AA:AA,0))))</f>
        <v/>
      </c>
      <c r="O35" s="11" t="str">
        <f>(IFERROR(IF(LARGE(Raw!AA:AA,A35+COUNTIF(Raw!C:C,"H")+COUNTIF(Raw!C:C,"S"))-2000&gt;0,LARGE(Raw!AA:AA,A35+COUNTIF(Raw!C:C,"H")+COUNTIF(Raw!C:C,"S"))-2000,""),""))</f>
        <v/>
      </c>
    </row>
    <row r="36" spans="1:15" x14ac:dyDescent="0.3">
      <c r="A36" s="52">
        <v>33</v>
      </c>
      <c r="B36" s="3">
        <f t="shared" si="2"/>
        <v>32</v>
      </c>
      <c r="C36" s="52" t="str">
        <f>IF(E36="","",(INDEX(Raw!D:D,MATCH(E36+6000,Raw!AA:AA,0))))</f>
        <v>Powell Zhang</v>
      </c>
      <c r="D36" s="52" t="str">
        <f ca="1">IF(E36="","",(INDEX(Raw!A:A,MATCH(E36+6000,Raw!AA:AA,0))))</f>
        <v>Lexington</v>
      </c>
      <c r="E36" s="11">
        <f>(IFERROR(IF(LARGE(Raw!AA:AA,A36)-6000&gt;0,LARGE(Raw!AA:AA,A36)-6000,""),""))</f>
        <v>579.99998959999994</v>
      </c>
      <c r="G36" s="3">
        <f t="shared" si="0"/>
        <v>31</v>
      </c>
      <c r="H36" s="52" t="str">
        <f>IF(J36="","",(INDEX(Raw!D:D,MATCH(J36+4000,Raw!AA:AA,0))))</f>
        <v>Britney Zheng</v>
      </c>
      <c r="I36" s="52" t="str">
        <f ca="1">IF(J36="","",(INDEX(Raw!A:A,MATCH(J36+4000,Raw!AA:AA,0))))</f>
        <v>North Quincy</v>
      </c>
      <c r="J36" s="11">
        <f>(IFERROR(IF(LARGE(Raw!AA:AA,A36+COUNTIF(Raw!C:C,"H"))-4000&gt;0,LARGE(Raw!AA:AA,A36+COUNTIF(Raw!C:C,"H"))-4000,""),""))</f>
        <v>548.99999430000025</v>
      </c>
      <c r="L36" s="3" t="str">
        <f t="shared" si="1"/>
        <v/>
      </c>
      <c r="M36" s="52" t="str">
        <f>IF(O36="","",(INDEX(Raw!D:D,MATCH(O36+2000,Raw!AA:AA,0))))</f>
        <v/>
      </c>
      <c r="N36" s="52" t="str">
        <f>IF(O36="","",(INDEX(Raw!A:A,MATCH(O36+2000,Raw!AA:AA,0))))</f>
        <v/>
      </c>
      <c r="O36" s="11" t="str">
        <f>(IFERROR(IF(LARGE(Raw!AA:AA,A36+COUNTIF(Raw!C:C,"H")+COUNTIF(Raw!C:C,"S"))-2000&gt;0,LARGE(Raw!AA:AA,A36+COUNTIF(Raw!C:C,"H")+COUNTIF(Raw!C:C,"S"))-2000,""),""))</f>
        <v/>
      </c>
    </row>
    <row r="37" spans="1:15" x14ac:dyDescent="0.3">
      <c r="A37" s="52">
        <v>34</v>
      </c>
      <c r="B37" s="3">
        <f t="shared" si="2"/>
        <v>33</v>
      </c>
      <c r="C37" s="52" t="str">
        <f>IF(E37="","",(INDEX(Raw!D:D,MATCH(E37+6000,Raw!AA:AA,0))))</f>
        <v>Roy Watson</v>
      </c>
      <c r="D37" s="52" t="str">
        <f ca="1">IF(E37="","",(INDEX(Raw!A:A,MATCH(E37+6000,Raw!AA:AA,0))))</f>
        <v>SABIS International</v>
      </c>
      <c r="E37" s="11">
        <f>(IFERROR(IF(LARGE(Raw!AA:AA,A37)-6000&gt;0,LARGE(Raw!AA:AA,A37)-6000,""),""))</f>
        <v>576.99999170000046</v>
      </c>
      <c r="G37" s="3">
        <f t="shared" si="0"/>
        <v>32</v>
      </c>
      <c r="H37" s="52" t="str">
        <f>IF(J37="","",(INDEX(Raw!D:D,MATCH(J37+4000,Raw!AA:AA,0))))</f>
        <v>Victoria Withycombe</v>
      </c>
      <c r="I37" s="52" t="str">
        <f ca="1">IF(J37="","",(INDEX(Raw!A:A,MATCH(J37+4000,Raw!AA:AA,0))))</f>
        <v>Austin Prep</v>
      </c>
      <c r="J37" s="11">
        <f>(IFERROR(IF(LARGE(Raw!AA:AA,A37+COUNTIF(Raw!C:C,"H"))-4000&gt;0,LARGE(Raw!AA:AA,A37+COUNTIF(Raw!C:C,"H"))-4000,""),""))</f>
        <v>508.99999050000042</v>
      </c>
      <c r="L37" s="3" t="str">
        <f t="shared" si="1"/>
        <v/>
      </c>
      <c r="M37" s="52" t="str">
        <f>IF(O37="","",(INDEX(Raw!D:D,MATCH(O37+2000,Raw!AA:AA,0))))</f>
        <v/>
      </c>
      <c r="N37" s="52" t="str">
        <f>IF(O37="","",(INDEX(Raw!A:A,MATCH(O37+2000,Raw!AA:AA,0))))</f>
        <v/>
      </c>
      <c r="O37" s="11" t="str">
        <f>(IFERROR(IF(LARGE(Raw!AA:AA,A37+COUNTIF(Raw!C:C,"H")+COUNTIF(Raw!C:C,"S"))-2000&gt;0,LARGE(Raw!AA:AA,A37+COUNTIF(Raw!C:C,"H")+COUNTIF(Raw!C:C,"S"))-2000,""),""))</f>
        <v/>
      </c>
    </row>
    <row r="38" spans="1:15" x14ac:dyDescent="0.3">
      <c r="A38" s="52">
        <v>35</v>
      </c>
      <c r="B38" s="3">
        <f t="shared" si="2"/>
        <v>33</v>
      </c>
      <c r="C38" s="52" t="str">
        <f>IF(E38="","",(INDEX(Raw!D:D,MATCH(E38+6000,Raw!AA:AA,0))))</f>
        <v>Katerina Krstanovic</v>
      </c>
      <c r="D38" s="52" t="str">
        <f ca="1">IF(E38="","",(INDEX(Raw!A:A,MATCH(E38+6000,Raw!AA:AA,0))))</f>
        <v>Matignon</v>
      </c>
      <c r="E38" s="11">
        <f>(IFERROR(IF(LARGE(Raw!AA:AA,A38)-6000&gt;0,LARGE(Raw!AA:AA,A38)-6000,""),""))</f>
        <v>576.99998740000046</v>
      </c>
      <c r="G38" s="3">
        <f t="shared" si="0"/>
        <v>33</v>
      </c>
      <c r="H38" s="52" t="str">
        <f>IF(J38="","",(INDEX(Raw!D:D,MATCH(J38+4000,Raw!AA:AA,0))))</f>
        <v>Amara Audette</v>
      </c>
      <c r="I38" s="52" t="str">
        <f ca="1">IF(J38="","",(INDEX(Raw!A:A,MATCH(J38+4000,Raw!AA:AA,0))))</f>
        <v>SABIS International</v>
      </c>
      <c r="J38" s="11">
        <f>(IFERROR(IF(LARGE(Raw!AA:AA,A38+COUNTIF(Raw!C:C,"H"))-4000&gt;0,LARGE(Raw!AA:AA,A38+COUNTIF(Raw!C:C,"H"))-4000,""),""))</f>
        <v>492.9999914</v>
      </c>
      <c r="L38" s="3" t="str">
        <f t="shared" si="1"/>
        <v/>
      </c>
      <c r="M38" s="52" t="str">
        <f>IF(O38="","",(INDEX(Raw!D:D,MATCH(O38+2000,Raw!AA:AA,0))))</f>
        <v/>
      </c>
      <c r="N38" s="52" t="str">
        <f>IF(O38="","",(INDEX(Raw!A:A,MATCH(O38+2000,Raw!AA:AA,0))))</f>
        <v/>
      </c>
      <c r="O38" s="11" t="str">
        <f>(IFERROR(IF(LARGE(Raw!AA:AA,A38+COUNTIF(Raw!C:C,"H")+COUNTIF(Raw!C:C,"S"))-2000&gt;0,LARGE(Raw!AA:AA,A38+COUNTIF(Raw!C:C,"H")+COUNTIF(Raw!C:C,"S"))-2000,""),""))</f>
        <v/>
      </c>
    </row>
    <row r="39" spans="1:15" x14ac:dyDescent="0.3">
      <c r="A39" s="52">
        <v>36</v>
      </c>
      <c r="B39" s="3">
        <f t="shared" si="2"/>
        <v>34</v>
      </c>
      <c r="C39" s="52" t="str">
        <f>IF(E39="","",(INDEX(Raw!D:D,MATCH(E39+6000,Raw!AA:AA,0))))</f>
        <v>Jenny Zeng</v>
      </c>
      <c r="D39" s="52" t="str">
        <f ca="1">IF(E39="","",(INDEX(Raw!A:A,MATCH(E39+6000,Raw!AA:AA,0))))</f>
        <v>North Quincy</v>
      </c>
      <c r="E39" s="11">
        <f>(IFERROR(IF(LARGE(Raw!AA:AA,A39)-6000&gt;0,LARGE(Raw!AA:AA,A39)-6000,""),""))</f>
        <v>560.99999449999996</v>
      </c>
      <c r="G39" s="3">
        <f t="shared" si="0"/>
        <v>34</v>
      </c>
      <c r="H39" s="52" t="str">
        <f>IF(J39="","",(INDEX(Raw!D:D,MATCH(J39+4000,Raw!AA:AA,0))))</f>
        <v>Matthew Spittler</v>
      </c>
      <c r="I39" s="52" t="str">
        <f ca="1">IF(J39="","",(INDEX(Raw!A:A,MATCH(J39+4000,Raw!AA:AA,0))))</f>
        <v>Milford</v>
      </c>
      <c r="J39" s="11">
        <f>(IFERROR(IF(LARGE(Raw!AA:AA,A39+COUNTIF(Raw!C:C,"H"))-4000&gt;0,LARGE(Raw!AA:AA,A39+COUNTIF(Raw!C:C,"H"))-4000,""),""))</f>
        <v>481.99999240000034</v>
      </c>
      <c r="L39" s="3" t="str">
        <f t="shared" si="1"/>
        <v/>
      </c>
      <c r="M39" s="52" t="str">
        <f>IF(O39="","",(INDEX(Raw!D:D,MATCH(O39+2000,Raw!AA:AA,0))))</f>
        <v/>
      </c>
      <c r="N39" s="52" t="str">
        <f>IF(O39="","",(INDEX(Raw!A:A,MATCH(O39+2000,Raw!AA:AA,0))))</f>
        <v/>
      </c>
      <c r="O39" s="11" t="str">
        <f>(IFERROR(IF(LARGE(Raw!AA:AA,A39+COUNTIF(Raw!C:C,"H")+COUNTIF(Raw!C:C,"S"))-2000&gt;0,LARGE(Raw!AA:AA,A39+COUNTIF(Raw!C:C,"H")+COUNTIF(Raw!C:C,"S"))-2000,""),""))</f>
        <v/>
      </c>
    </row>
    <row r="40" spans="1:15" x14ac:dyDescent="0.3">
      <c r="A40" s="52">
        <v>37</v>
      </c>
      <c r="B40" s="3">
        <f t="shared" si="2"/>
        <v>35</v>
      </c>
      <c r="C40" s="52" t="str">
        <f>IF(E40="","",(INDEX(Raw!D:D,MATCH(E40+6000,Raw!AA:AA,0))))</f>
        <v>Poorva Bagchee</v>
      </c>
      <c r="D40" s="52" t="str">
        <f ca="1">IF(E40="","",(INDEX(Raw!A:A,MATCH(E40+6000,Raw!AA:AA,0))))</f>
        <v>Ashland</v>
      </c>
      <c r="E40" s="11">
        <f>(IFERROR(IF(LARGE(Raw!AA:AA,A40)-6000&gt;0,LARGE(Raw!AA:AA,A40)-6000,""),""))</f>
        <v>539.99999810000008</v>
      </c>
      <c r="G40" s="3">
        <f t="shared" si="0"/>
        <v>35</v>
      </c>
      <c r="H40" s="52" t="str">
        <f>IF(J40="","",(INDEX(Raw!D:D,MATCH(J40+4000,Raw!AA:AA,0))))</f>
        <v>William Huang</v>
      </c>
      <c r="I40" s="52" t="str">
        <f ca="1">IF(J40="","",(INDEX(Raw!A:A,MATCH(J40+4000,Raw!AA:AA,0))))</f>
        <v>North Quincy</v>
      </c>
      <c r="J40" s="11">
        <f>(IFERROR(IF(LARGE(Raw!AA:AA,A40+COUNTIF(Raw!C:C,"H"))-4000&gt;0,LARGE(Raw!AA:AA,A40+COUNTIF(Raw!C:C,"H"))-4000,""),""))</f>
        <v>479.99999409999964</v>
      </c>
      <c r="L40" s="3" t="str">
        <f t="shared" si="1"/>
        <v/>
      </c>
      <c r="M40" s="52" t="str">
        <f>IF(O40="","",(INDEX(Raw!D:D,MATCH(O40+2000,Raw!AA:AA,0))))</f>
        <v/>
      </c>
      <c r="N40" s="52" t="str">
        <f>IF(O40="","",(INDEX(Raw!A:A,MATCH(O40+2000,Raw!AA:AA,0))))</f>
        <v/>
      </c>
      <c r="O40" s="11" t="str">
        <f>(IFERROR(IF(LARGE(Raw!AA:AA,A40+COUNTIF(Raw!C:C,"H")+COUNTIF(Raw!C:C,"S"))-2000&gt;0,LARGE(Raw!AA:AA,A40+COUNTIF(Raw!C:C,"H")+COUNTIF(Raw!C:C,"S"))-2000,""),""))</f>
        <v/>
      </c>
    </row>
    <row r="41" spans="1:15" x14ac:dyDescent="0.3">
      <c r="A41" s="52">
        <v>38</v>
      </c>
      <c r="B41" s="3">
        <f t="shared" si="2"/>
        <v>36</v>
      </c>
      <c r="C41" s="52" t="str">
        <f>IF(E41="","",(INDEX(Raw!D:D,MATCH(E41+6000,Raw!AA:AA,0))))</f>
        <v>Aditya Kansal</v>
      </c>
      <c r="D41" s="52" t="str">
        <f ca="1">IF(E41="","",(INDEX(Raw!A:A,MATCH(E41+6000,Raw!AA:AA,0))))</f>
        <v>Ashland</v>
      </c>
      <c r="E41" s="11">
        <f>(IFERROR(IF(LARGE(Raw!AA:AA,A41)-6000&gt;0,LARGE(Raw!AA:AA,A41)-6000,""),""))</f>
        <v>532.99999829999979</v>
      </c>
      <c r="G41" s="3">
        <f t="shared" si="0"/>
        <v>36</v>
      </c>
      <c r="H41" s="52" t="str">
        <f>IF(J41="","",(INDEX(Raw!D:D,MATCH(J41+4000,Raw!AA:AA,0))))</f>
        <v>Jack Emberley</v>
      </c>
      <c r="I41" s="52" t="str">
        <f ca="1">IF(J41="","",(INDEX(Raw!A:A,MATCH(J41+4000,Raw!AA:AA,0))))</f>
        <v>Ashland</v>
      </c>
      <c r="J41" s="11">
        <f>(IFERROR(IF(LARGE(Raw!AA:AA,A41+COUNTIF(Raw!C:C,"H"))-4000&gt;0,LARGE(Raw!AA:AA,A41+COUNTIF(Raw!C:C,"H"))-4000,""),""))</f>
        <v>464.99999779999962</v>
      </c>
      <c r="L41" s="3" t="str">
        <f t="shared" si="1"/>
        <v/>
      </c>
      <c r="M41" s="52" t="str">
        <f>IF(O41="","",(INDEX(Raw!D:D,MATCH(O41+2000,Raw!AA:AA,0))))</f>
        <v/>
      </c>
      <c r="N41" s="52" t="str">
        <f>IF(O41="","",(INDEX(Raw!A:A,MATCH(O41+2000,Raw!AA:AA,0))))</f>
        <v/>
      </c>
      <c r="O41" s="11" t="str">
        <f>(IFERROR(IF(LARGE(Raw!AA:AA,A41+COUNTIF(Raw!C:C,"H")+COUNTIF(Raw!C:C,"S"))-2000&gt;0,LARGE(Raw!AA:AA,A41+COUNTIF(Raw!C:C,"H")+COUNTIF(Raw!C:C,"S"))-2000,""),""))</f>
        <v/>
      </c>
    </row>
    <row r="42" spans="1:15" x14ac:dyDescent="0.3">
      <c r="A42" s="52">
        <v>39</v>
      </c>
      <c r="B42" s="3">
        <f t="shared" si="2"/>
        <v>37</v>
      </c>
      <c r="C42" s="52" t="str">
        <f>IF(E42="","",(INDEX(Raw!D:D,MATCH(E42+6000,Raw!AA:AA,0))))</f>
        <v>Kate Park</v>
      </c>
      <c r="D42" s="52" t="str">
        <f ca="1">IF(E42="","",(INDEX(Raw!A:A,MATCH(E42+6000,Raw!AA:AA,0))))</f>
        <v>Westwood</v>
      </c>
      <c r="E42" s="11">
        <f>(IFERROR(IF(LARGE(Raw!AA:AA,A42)-6000&gt;0,LARGE(Raw!AA:AA,A42)-6000,""),""))</f>
        <v>528.99998559999949</v>
      </c>
      <c r="G42" s="3">
        <f t="shared" si="0"/>
        <v>37</v>
      </c>
      <c r="H42" s="52" t="str">
        <f>IF(J42="","",(INDEX(Raw!D:D,MATCH(J42+4000,Raw!AA:AA,0))))</f>
        <v>Evan Schoolcraft</v>
      </c>
      <c r="I42" s="52" t="str">
        <f ca="1">IF(J42="","",(INDEX(Raw!A:A,MATCH(J42+4000,Raw!AA:AA,0))))</f>
        <v>SABIS International</v>
      </c>
      <c r="J42" s="11">
        <f>(IFERROR(IF(LARGE(Raw!AA:AA,A42+COUNTIF(Raw!C:C,"H"))-4000&gt;0,LARGE(Raw!AA:AA,A42+COUNTIF(Raw!C:C,"H"))-4000,""),""))</f>
        <v>431.9999915999997</v>
      </c>
      <c r="L42" s="3" t="str">
        <f t="shared" si="1"/>
        <v/>
      </c>
      <c r="M42" s="52" t="str">
        <f>IF(O42="","",(INDEX(Raw!D:D,MATCH(O42+2000,Raw!AA:AA,0))))</f>
        <v/>
      </c>
      <c r="N42" s="52" t="str">
        <f>IF(O42="","",(INDEX(Raw!A:A,MATCH(O42+2000,Raw!AA:AA,0))))</f>
        <v/>
      </c>
      <c r="O42" s="11" t="str">
        <f>(IFERROR(IF(LARGE(Raw!AA:AA,A42+COUNTIF(Raw!C:C,"H")+COUNTIF(Raw!C:C,"S"))-2000&gt;0,LARGE(Raw!AA:AA,A42+COUNTIF(Raw!C:C,"H")+COUNTIF(Raw!C:C,"S"))-2000,""),""))</f>
        <v/>
      </c>
    </row>
    <row r="43" spans="1:15" x14ac:dyDescent="0.3">
      <c r="A43" s="52">
        <v>40</v>
      </c>
      <c r="B43" s="3">
        <f t="shared" si="2"/>
        <v>38</v>
      </c>
      <c r="C43" s="52" t="str">
        <f>IF(E43="","",(INDEX(Raw!D:D,MATCH(E43+6000,Raw!AA:AA,0))))</f>
        <v>Alexandra Aranovich</v>
      </c>
      <c r="D43" s="52" t="str">
        <f ca="1">IF(E43="","",(INDEX(Raw!A:A,MATCH(E43+6000,Raw!AA:AA,0))))</f>
        <v>Sharon</v>
      </c>
      <c r="E43" s="11">
        <f>(IFERROR(IF(LARGE(Raw!AA:AA,A43)-6000&gt;0,LARGE(Raw!AA:AA,A43)-6000,""),""))</f>
        <v>527.99999560000015</v>
      </c>
      <c r="G43" s="3">
        <f t="shared" si="0"/>
        <v>38</v>
      </c>
      <c r="H43" s="52" t="str">
        <f>IF(J43="","",(INDEX(Raw!D:D,MATCH(J43+4000,Raw!AA:AA,0))))</f>
        <v>Allie Henderson</v>
      </c>
      <c r="I43" s="52" t="str">
        <f ca="1">IF(J43="","",(INDEX(Raw!A:A,MATCH(J43+4000,Raw!AA:AA,0))))</f>
        <v>Pittsfield</v>
      </c>
      <c r="J43" s="11">
        <f>(IFERROR(IF(LARGE(Raw!AA:AA,A43+COUNTIF(Raw!C:C,"H"))-4000&gt;0,LARGE(Raw!AA:AA,A43+COUNTIF(Raw!C:C,"H"))-4000,""),""))</f>
        <v>427.99999320000006</v>
      </c>
      <c r="L43" s="3" t="str">
        <f t="shared" si="1"/>
        <v/>
      </c>
      <c r="M43" s="52" t="str">
        <f>IF(O43="","",(INDEX(Raw!D:D,MATCH(O43+2000,Raw!AA:AA,0))))</f>
        <v/>
      </c>
      <c r="N43" s="52" t="str">
        <f>IF(O43="","",(INDEX(Raw!A:A,MATCH(O43+2000,Raw!AA:AA,0))))</f>
        <v/>
      </c>
      <c r="O43" s="11" t="str">
        <f>(IFERROR(IF(LARGE(Raw!AA:AA,A43+COUNTIF(Raw!C:C,"H")+COUNTIF(Raw!C:C,"S"))-2000&gt;0,LARGE(Raw!AA:AA,A43+COUNTIF(Raw!C:C,"H")+COUNTIF(Raw!C:C,"S"))-2000,""),""))</f>
        <v/>
      </c>
    </row>
    <row r="44" spans="1:15" x14ac:dyDescent="0.3">
      <c r="A44" s="52">
        <v>41</v>
      </c>
      <c r="B44" s="3">
        <f t="shared" si="2"/>
        <v>39</v>
      </c>
      <c r="C44" s="52" t="str">
        <f>IF(E44="","",(INDEX(Raw!D:D,MATCH(E44+6000,Raw!AA:AA,0))))</f>
        <v>Mia Farah</v>
      </c>
      <c r="D44" s="52" t="str">
        <f ca="1">IF(E44="","",(INDEX(Raw!A:A,MATCH(E44+6000,Raw!AA:AA,0))))</f>
        <v>Westwood</v>
      </c>
      <c r="E44" s="11">
        <f>(IFERROR(IF(LARGE(Raw!AA:AA,A44)-6000&gt;0,LARGE(Raw!AA:AA,A44)-6000,""),""))</f>
        <v>518.99998549999964</v>
      </c>
      <c r="G44" s="3">
        <f t="shared" si="0"/>
        <v>39</v>
      </c>
      <c r="H44" s="52" t="str">
        <f>IF(J44="","",(INDEX(Raw!D:D,MATCH(J44+4000,Raw!AA:AA,0))))</f>
        <v>Spencer Casey</v>
      </c>
      <c r="I44" s="52" t="str">
        <f ca="1">IF(J44="","",(INDEX(Raw!A:A,MATCH(J44+4000,Raw!AA:AA,0))))</f>
        <v>Austin Prep</v>
      </c>
      <c r="J44" s="11">
        <f>(IFERROR(IF(LARGE(Raw!AA:AA,A44+COUNTIF(Raw!C:C,"H"))-4000&gt;0,LARGE(Raw!AA:AA,A44+COUNTIF(Raw!C:C,"H"))-4000,""),""))</f>
        <v>404.99999070000013</v>
      </c>
      <c r="L44" s="3" t="str">
        <f t="shared" si="1"/>
        <v/>
      </c>
      <c r="M44" s="52" t="str">
        <f>IF(O44="","",(INDEX(Raw!D:D,MATCH(O44+2000,Raw!AA:AA,0))))</f>
        <v/>
      </c>
      <c r="N44" s="52" t="str">
        <f>IF(O44="","",(INDEX(Raw!A:A,MATCH(O44+2000,Raw!AA:AA,0))))</f>
        <v/>
      </c>
      <c r="O44" s="11" t="str">
        <f>(IFERROR(IF(LARGE(Raw!AA:AA,A44+COUNTIF(Raw!C:C,"H")+COUNTIF(Raw!C:C,"S"))-2000&gt;0,LARGE(Raw!AA:AA,A44+COUNTIF(Raw!C:C,"H")+COUNTIF(Raw!C:C,"S"))-2000,""),""))</f>
        <v/>
      </c>
    </row>
    <row r="45" spans="1:15" x14ac:dyDescent="0.3">
      <c r="A45" s="52">
        <v>42</v>
      </c>
      <c r="B45" s="3">
        <f t="shared" si="2"/>
        <v>40</v>
      </c>
      <c r="C45" s="52" t="str">
        <f>IF(E45="","",(INDEX(Raw!D:D,MATCH(E45+6000,Raw!AA:AA,0))))</f>
        <v>Tara Sarma</v>
      </c>
      <c r="D45" s="52" t="str">
        <f ca="1">IF(E45="","",(INDEX(Raw!A:A,MATCH(E45+6000,Raw!AA:AA,0))))</f>
        <v>Lexington</v>
      </c>
      <c r="E45" s="11">
        <f>(IFERROR(IF(LARGE(Raw!AA:AA,A45)-6000&gt;0,LARGE(Raw!AA:AA,A45)-6000,""),""))</f>
        <v>516.99998950000008</v>
      </c>
      <c r="G45" s="3">
        <f t="shared" si="0"/>
        <v>40</v>
      </c>
      <c r="H45" s="52" t="str">
        <f>IF(J45="","",(INDEX(Raw!D:D,MATCH(J45+4000,Raw!AA:AA,0))))</f>
        <v>Aubree McClure</v>
      </c>
      <c r="I45" s="52" t="str">
        <f ca="1">IF(J45="","",(INDEX(Raw!A:A,MATCH(J45+4000,Raw!AA:AA,0))))</f>
        <v>Pittsfield</v>
      </c>
      <c r="J45" s="11">
        <f>(IFERROR(IF(LARGE(Raw!AA:AA,A45+COUNTIF(Raw!C:C,"H"))-4000&gt;0,LARGE(Raw!AA:AA,A45+COUNTIF(Raw!C:C,"H"))-4000,""),""))</f>
        <v>402.99999339999977</v>
      </c>
      <c r="L45" s="3" t="str">
        <f t="shared" si="1"/>
        <v/>
      </c>
      <c r="M45" s="52" t="str">
        <f>IF(O45="","",(INDEX(Raw!D:D,MATCH(O45+2000,Raw!AA:AA,0))))</f>
        <v/>
      </c>
      <c r="N45" s="52" t="str">
        <f>IF(O45="","",(INDEX(Raw!A:A,MATCH(O45+2000,Raw!AA:AA,0))))</f>
        <v/>
      </c>
      <c r="O45" s="11" t="str">
        <f>(IFERROR(IF(LARGE(Raw!AA:AA,A45+COUNTIF(Raw!C:C,"H")+COUNTIF(Raw!C:C,"S"))-2000&gt;0,LARGE(Raw!AA:AA,A45+COUNTIF(Raw!C:C,"H")+COUNTIF(Raw!C:C,"S"))-2000,""),""))</f>
        <v/>
      </c>
    </row>
    <row r="46" spans="1:15" x14ac:dyDescent="0.3">
      <c r="A46" s="52">
        <v>43</v>
      </c>
      <c r="B46" s="3">
        <f t="shared" si="2"/>
        <v>41</v>
      </c>
      <c r="C46" s="52" t="str">
        <f>IF(E46="","",(INDEX(Raw!D:D,MATCH(E46+6000,Raw!AA:AA,0))))</f>
        <v>Brian Lavinio</v>
      </c>
      <c r="D46" s="52" t="str">
        <f ca="1">IF(E46="","",(INDEX(Raw!A:A,MATCH(E46+6000,Raw!AA:AA,0))))</f>
        <v>Pittsfield</v>
      </c>
      <c r="E46" s="11">
        <f>(IFERROR(IF(LARGE(Raw!AA:AA,A46)-6000&gt;0,LARGE(Raw!AA:AA,A46)-6000,""),""))</f>
        <v>502.99999370000023</v>
      </c>
      <c r="G46" s="3">
        <f t="shared" si="0"/>
        <v>41</v>
      </c>
      <c r="H46" s="52" t="str">
        <f>IF(J46="","",(INDEX(Raw!D:D,MATCH(J46+4000,Raw!AA:AA,0))))</f>
        <v>Riley Auth</v>
      </c>
      <c r="I46" s="52" t="str">
        <f ca="1">IF(J46="","",(INDEX(Raw!A:A,MATCH(J46+4000,Raw!AA:AA,0))))</f>
        <v>Tewksbury</v>
      </c>
      <c r="J46" s="11">
        <f>(IFERROR(IF(LARGE(Raw!AA:AA,A46+COUNTIF(Raw!C:C,"H"))-4000&gt;0,LARGE(Raw!AA:AA,A46+COUNTIF(Raw!C:C,"H"))-4000,""),""))</f>
        <v>328.99998659999983</v>
      </c>
      <c r="L46" s="3" t="str">
        <f t="shared" si="1"/>
        <v/>
      </c>
      <c r="M46" s="52" t="str">
        <f>IF(O46="","",(INDEX(Raw!D:D,MATCH(O46+2000,Raw!AA:AA,0))))</f>
        <v/>
      </c>
      <c r="N46" s="52" t="str">
        <f>IF(O46="","",(INDEX(Raw!A:A,MATCH(O46+2000,Raw!AA:AA,0))))</f>
        <v/>
      </c>
      <c r="O46" s="11" t="str">
        <f>(IFERROR(IF(LARGE(Raw!AA:AA,A46+COUNTIF(Raw!C:C,"H")+COUNTIF(Raw!C:C,"S"))-2000&gt;0,LARGE(Raw!AA:AA,A46+COUNTIF(Raw!C:C,"H")+COUNTIF(Raw!C:C,"S"))-2000,""),""))</f>
        <v/>
      </c>
    </row>
    <row r="47" spans="1:15" x14ac:dyDescent="0.3">
      <c r="A47" s="52">
        <v>44</v>
      </c>
      <c r="B47" s="3">
        <f t="shared" si="2"/>
        <v>42</v>
      </c>
      <c r="C47" s="52" t="str">
        <f>IF(E47="","",(INDEX(Raw!D:D,MATCH(E47+6000,Raw!AA:AA,0))))</f>
        <v>Hannah Berkel</v>
      </c>
      <c r="D47" s="52" t="str">
        <f ca="1">IF(E47="","",(INDEX(Raw!A:A,MATCH(E47+6000,Raw!AA:AA,0))))</f>
        <v>Pittsfield</v>
      </c>
      <c r="E47" s="11">
        <f>(IFERROR(IF(LARGE(Raw!AA:AA,A47)-6000&gt;0,LARGE(Raw!AA:AA,A47)-6000,""),""))</f>
        <v>485.99999360000038</v>
      </c>
      <c r="G47" s="3">
        <f t="shared" si="0"/>
        <v>42</v>
      </c>
      <c r="H47" s="52" t="str">
        <f>IF(J47="","",(INDEX(Raw!D:D,MATCH(J47+4000,Raw!AA:AA,0))))</f>
        <v>Kylie Bologna</v>
      </c>
      <c r="I47" s="52" t="str">
        <f ca="1">IF(J47="","",(INDEX(Raw!A:A,MATCH(J47+4000,Raw!AA:AA,0))))</f>
        <v>Taconic</v>
      </c>
      <c r="J47" s="11">
        <f>(IFERROR(IF(LARGE(Raw!AA:AA,A47+COUNTIF(Raw!C:C,"H"))-4000&gt;0,LARGE(Raw!AA:AA,A47+COUNTIF(Raw!C:C,"H"))-4000,""),""))</f>
        <v>294.99998460000006</v>
      </c>
      <c r="L47" s="3" t="str">
        <f t="shared" si="1"/>
        <v/>
      </c>
      <c r="M47" s="52" t="str">
        <f>IF(O47="","",(INDEX(Raw!D:D,MATCH(O47+2000,Raw!AA:AA,0))))</f>
        <v/>
      </c>
      <c r="N47" s="52" t="str">
        <f>IF(O47="","",(INDEX(Raw!A:A,MATCH(O47+2000,Raw!AA:AA,0))))</f>
        <v/>
      </c>
      <c r="O47" s="11" t="str">
        <f>(IFERROR(IF(LARGE(Raw!AA:AA,A47+COUNTIF(Raw!C:C,"H")+COUNTIF(Raw!C:C,"S"))-2000&gt;0,LARGE(Raw!AA:AA,A47+COUNTIF(Raw!C:C,"H")+COUNTIF(Raw!C:C,"S"))-2000,""),""))</f>
        <v/>
      </c>
    </row>
    <row r="48" spans="1:15" x14ac:dyDescent="0.3">
      <c r="A48" s="52">
        <v>45</v>
      </c>
      <c r="B48" s="3">
        <f t="shared" si="2"/>
        <v>43</v>
      </c>
      <c r="C48" s="52" t="str">
        <f>IF(E48="","",(INDEX(Raw!D:D,MATCH(E48+6000,Raw!AA:AA,0))))</f>
        <v>Abigail Varghese</v>
      </c>
      <c r="D48" s="52" t="str">
        <f ca="1">IF(E48="","",(INDEX(Raw!A:A,MATCH(E48+6000,Raw!AA:AA,0))))</f>
        <v>Tewksbury</v>
      </c>
      <c r="E48" s="11">
        <f>(IFERROR(IF(LARGE(Raw!AA:AA,A48)-6000&gt;0,LARGE(Raw!AA:AA,A48)-6000,""),""))</f>
        <v>472.99998669999968</v>
      </c>
      <c r="G48" s="3">
        <f t="shared" si="0"/>
        <v>43</v>
      </c>
      <c r="H48" s="52" t="str">
        <f>IF(J48="","",(INDEX(Raw!D:D,MATCH(J48+4000,Raw!AA:AA,0))))</f>
        <v>James Moro</v>
      </c>
      <c r="I48" s="52" t="str">
        <f ca="1">IF(J48="","",(INDEX(Raw!A:A,MATCH(J48+4000,Raw!AA:AA,0))))</f>
        <v>Austin Prep</v>
      </c>
      <c r="J48" s="11">
        <f>(IFERROR(IF(LARGE(Raw!AA:AA,A48+COUNTIF(Raw!C:C,"H"))-4000&gt;0,LARGE(Raw!AA:AA,A48+COUNTIF(Raw!C:C,"H"))-4000,""),""))</f>
        <v>275.99999060000027</v>
      </c>
      <c r="L48" s="3" t="str">
        <f t="shared" si="1"/>
        <v/>
      </c>
      <c r="M48" s="52" t="str">
        <f>IF(O48="","",(INDEX(Raw!D:D,MATCH(O48+2000,Raw!AA:AA,0))))</f>
        <v/>
      </c>
      <c r="N48" s="52" t="str">
        <f>IF(O48="","",(INDEX(Raw!A:A,MATCH(O48+2000,Raw!AA:AA,0))))</f>
        <v/>
      </c>
      <c r="O48" s="11" t="str">
        <f>(IFERROR(IF(LARGE(Raw!AA:AA,A48+COUNTIF(Raw!C:C,"H")+COUNTIF(Raw!C:C,"S"))-2000&gt;0,LARGE(Raw!AA:AA,A48+COUNTIF(Raw!C:C,"H")+COUNTIF(Raw!C:C,"S"))-2000,""),""))</f>
        <v/>
      </c>
    </row>
    <row r="49" spans="1:15" x14ac:dyDescent="0.3">
      <c r="A49" s="52">
        <v>46</v>
      </c>
      <c r="B49" s="3">
        <f t="shared" si="2"/>
        <v>44</v>
      </c>
      <c r="C49" s="52" t="str">
        <f>IF(E49="","",(INDEX(Raw!D:D,MATCH(E49+6000,Raw!AA:AA,0))))</f>
        <v>Serena Veilleux</v>
      </c>
      <c r="D49" s="52" t="str">
        <f ca="1">IF(E49="","",(INDEX(Raw!A:A,MATCH(E49+6000,Raw!AA:AA,0))))</f>
        <v>Shepherd Hill</v>
      </c>
      <c r="E49" s="11">
        <f>(IFERROR(IF(LARGE(Raw!AA:AA,A49)-6000&gt;0,LARGE(Raw!AA:AA,A49)-6000,""),""))</f>
        <v>459.99998880000021</v>
      </c>
      <c r="G49" s="3">
        <f t="shared" si="0"/>
        <v>44</v>
      </c>
      <c r="H49" s="52" t="str">
        <f>IF(J49="","",(INDEX(Raw!D:D,MATCH(J49+4000,Raw!AA:AA,0))))</f>
        <v>John Le</v>
      </c>
      <c r="I49" s="52" t="str">
        <f ca="1">IF(J49="","",(INDEX(Raw!A:A,MATCH(J49+4000,Raw!AA:AA,0))))</f>
        <v>North Quincy</v>
      </c>
      <c r="J49" s="11">
        <f>(IFERROR(IF(LARGE(Raw!AA:AA,A49+COUNTIF(Raw!C:C,"H"))-4000&gt;0,LARGE(Raw!AA:AA,A49+COUNTIF(Raw!C:C,"H"))-4000,""),""))</f>
        <v>274.9999942000004</v>
      </c>
      <c r="L49" s="3" t="str">
        <f t="shared" si="1"/>
        <v/>
      </c>
      <c r="M49" s="52" t="str">
        <f>IF(O49="","",(INDEX(Raw!D:D,MATCH(O49+2000,Raw!AA:AA,0))))</f>
        <v/>
      </c>
      <c r="N49" s="52" t="str">
        <f>IF(O49="","",(INDEX(Raw!A:A,MATCH(O49+2000,Raw!AA:AA,0))))</f>
        <v/>
      </c>
      <c r="O49" s="11" t="str">
        <f>(IFERROR(IF(LARGE(Raw!AA:AA,A49+COUNTIF(Raw!C:C,"H")+COUNTIF(Raw!C:C,"S"))-2000&gt;0,LARGE(Raw!AA:AA,A49+COUNTIF(Raw!C:C,"H")+COUNTIF(Raw!C:C,"S"))-2000,""),""))</f>
        <v/>
      </c>
    </row>
    <row r="50" spans="1:15" x14ac:dyDescent="0.3">
      <c r="A50" s="52">
        <v>47</v>
      </c>
      <c r="B50" s="3">
        <f t="shared" si="2"/>
        <v>45</v>
      </c>
      <c r="C50" s="52" t="str">
        <f>IF(E50="","",(INDEX(Raw!D:D,MATCH(E50+6000,Raw!AA:AA,0))))</f>
        <v>Selena Lottero</v>
      </c>
      <c r="D50" s="52" t="str">
        <f ca="1">IF(E50="","",(INDEX(Raw!A:A,MATCH(E50+6000,Raw!AA:AA,0))))</f>
        <v>Milford</v>
      </c>
      <c r="E50" s="11">
        <f>(IFERROR(IF(LARGE(Raw!AA:AA,A50)-6000&gt;0,LARGE(Raw!AA:AA,A50)-6000,""),""))</f>
        <v>450.99999269999989</v>
      </c>
      <c r="G50" s="3">
        <f t="shared" si="0"/>
        <v>45</v>
      </c>
      <c r="H50" s="52" t="str">
        <f>IF(J50="","",(INDEX(Raw!D:D,MATCH(J50+4000,Raw!AA:AA,0))))</f>
        <v>Xicheng He</v>
      </c>
      <c r="I50" s="52" t="str">
        <f ca="1">IF(J50="","",(INDEX(Raw!A:A,MATCH(J50+4000,Raw!AA:AA,0))))</f>
        <v>Matignon</v>
      </c>
      <c r="J50" s="11">
        <f>(IFERROR(IF(LARGE(Raw!AA:AA,A50+COUNTIF(Raw!C:C,"H"))-4000&gt;0,LARGE(Raw!AA:AA,A50+COUNTIF(Raw!C:C,"H"))-4000,""),""))</f>
        <v>241.99998719999985</v>
      </c>
      <c r="L50" s="3" t="str">
        <f t="shared" si="1"/>
        <v/>
      </c>
      <c r="M50" s="52" t="str">
        <f>IF(O50="","",(INDEX(Raw!D:D,MATCH(O50+2000,Raw!AA:AA,0))))</f>
        <v/>
      </c>
      <c r="N50" s="52" t="str">
        <f>IF(O50="","",(INDEX(Raw!A:A,MATCH(O50+2000,Raw!AA:AA,0))))</f>
        <v/>
      </c>
      <c r="O50" s="11" t="str">
        <f>(IFERROR(IF(LARGE(Raw!AA:AA,A50+COUNTIF(Raw!C:C,"H")+COUNTIF(Raw!C:C,"S"))-2000&gt;0,LARGE(Raw!AA:AA,A50+COUNTIF(Raw!C:C,"H")+COUNTIF(Raw!C:C,"S"))-2000,""),""))</f>
        <v/>
      </c>
    </row>
    <row r="51" spans="1:15" x14ac:dyDescent="0.3">
      <c r="A51" s="52">
        <v>48</v>
      </c>
      <c r="B51" s="3">
        <f t="shared" si="2"/>
        <v>46</v>
      </c>
      <c r="C51" s="52" t="str">
        <f>IF(E51="","",(INDEX(Raw!D:D,MATCH(E51+6000,Raw!AA:AA,0))))</f>
        <v>Dylan Berk</v>
      </c>
      <c r="D51" s="52" t="str">
        <f ca="1">IF(E51="","",(INDEX(Raw!A:A,MATCH(E51+6000,Raw!AA:AA,0))))</f>
        <v>Shepherd Hill</v>
      </c>
      <c r="E51" s="11">
        <f>(IFERROR(IF(LARGE(Raw!AA:AA,A51)-6000&gt;0,LARGE(Raw!AA:AA,A51)-6000,""),""))</f>
        <v>444.99998890000006</v>
      </c>
      <c r="G51" s="3" t="str">
        <f t="shared" si="0"/>
        <v/>
      </c>
      <c r="H51" s="52" t="str">
        <f>IF(J51="","",(INDEX(Raw!D:D,MATCH(J51+4000,Raw!AA:AA,0))))</f>
        <v/>
      </c>
      <c r="I51" s="52" t="str">
        <f>IF(J51="","",(INDEX(Raw!A:A,MATCH(J51+4000,Raw!AA:AA,0))))</f>
        <v/>
      </c>
      <c r="J51" s="11" t="str">
        <f>(IFERROR(IF(LARGE(Raw!AA:AA,A51+COUNTIF(Raw!C:C,"H"))-4000&gt;0,LARGE(Raw!AA:AA,A51+COUNTIF(Raw!C:C,"H"))-4000,""),""))</f>
        <v/>
      </c>
      <c r="L51" s="3" t="str">
        <f t="shared" si="1"/>
        <v/>
      </c>
      <c r="M51" s="52" t="str">
        <f>IF(O51="","",(INDEX(Raw!D:D,MATCH(O51+2000,Raw!AA:AA,0))))</f>
        <v/>
      </c>
      <c r="N51" s="52" t="str">
        <f>IF(O51="","",(INDEX(Raw!A:A,MATCH(O51+2000,Raw!AA:AA,0))))</f>
        <v/>
      </c>
      <c r="O51" s="11" t="str">
        <f>(IFERROR(IF(LARGE(Raw!AA:AA,A51+COUNTIF(Raw!C:C,"H")+COUNTIF(Raw!C:C,"S"))-2000&gt;0,LARGE(Raw!AA:AA,A51+COUNTIF(Raw!C:C,"H")+COUNTIF(Raw!C:C,"S"))-2000,""),""))</f>
        <v/>
      </c>
    </row>
    <row r="52" spans="1:15" x14ac:dyDescent="0.3">
      <c r="A52" s="52">
        <v>49</v>
      </c>
      <c r="B52" s="3">
        <f t="shared" si="2"/>
        <v>47</v>
      </c>
      <c r="C52" s="52" t="str">
        <f>IF(E52="","",(INDEX(Raw!D:D,MATCH(E52+6000,Raw!AA:AA,0))))</f>
        <v>Aaliyah Abel</v>
      </c>
      <c r="D52" s="52" t="str">
        <f ca="1">IF(E52="","",(INDEX(Raw!A:A,MATCH(E52+6000,Raw!AA:AA,0))))</f>
        <v>Wilmington</v>
      </c>
      <c r="E52" s="11">
        <f>(IFERROR(IF(LARGE(Raw!AA:AA,A52)-6000&gt;0,LARGE(Raw!AA:AA,A52)-6000,""),""))</f>
        <v>436.99998820000019</v>
      </c>
      <c r="G52" s="3" t="str">
        <f t="shared" si="0"/>
        <v/>
      </c>
      <c r="H52" s="52" t="str">
        <f>IF(J52="","",(INDEX(Raw!D:D,MATCH(J52+4000,Raw!AA:AA,0))))</f>
        <v/>
      </c>
      <c r="I52" s="52" t="str">
        <f>IF(J52="","",(INDEX(Raw!A:A,MATCH(J52+4000,Raw!AA:AA,0))))</f>
        <v/>
      </c>
      <c r="J52" s="11" t="str">
        <f>(IFERROR(IF(LARGE(Raw!AA:AA,A52+COUNTIF(Raw!C:C,"H"))-4000&gt;0,LARGE(Raw!AA:AA,A52+COUNTIF(Raw!C:C,"H"))-4000,""),""))</f>
        <v/>
      </c>
      <c r="L52" s="3" t="str">
        <f t="shared" si="1"/>
        <v/>
      </c>
      <c r="M52" s="52" t="str">
        <f>IF(O52="","",(INDEX(Raw!D:D,MATCH(O52+2000,Raw!AA:AA,0))))</f>
        <v/>
      </c>
      <c r="N52" s="52" t="str">
        <f>IF(O52="","",(INDEX(Raw!A:A,MATCH(O52+2000,Raw!AA:AA,0))))</f>
        <v/>
      </c>
      <c r="O52" s="11" t="str">
        <f>(IFERROR(IF(LARGE(Raw!AA:AA,A52+COUNTIF(Raw!C:C,"H")+COUNTIF(Raw!C:C,"S"))-2000&gt;0,LARGE(Raw!AA:AA,A52+COUNTIF(Raw!C:C,"H")+COUNTIF(Raw!C:C,"S"))-2000,""),""))</f>
        <v/>
      </c>
    </row>
    <row r="53" spans="1:15" x14ac:dyDescent="0.3">
      <c r="A53" s="52">
        <v>50</v>
      </c>
      <c r="B53" s="3">
        <f t="shared" si="2"/>
        <v>48</v>
      </c>
      <c r="C53" s="52" t="str">
        <f>IF(E53="","",(INDEX(Raw!D:D,MATCH(E53+6000,Raw!AA:AA,0))))</f>
        <v>Colleen Buckley</v>
      </c>
      <c r="D53" s="52" t="str">
        <f ca="1">IF(E53="","",(INDEX(Raw!A:A,MATCH(E53+6000,Raw!AA:AA,0))))</f>
        <v>Milford</v>
      </c>
      <c r="E53" s="11">
        <f>(IFERROR(IF(LARGE(Raw!AA:AA,A53)-6000&gt;0,LARGE(Raw!AA:AA,A53)-6000,""),""))</f>
        <v>409.99999279999975</v>
      </c>
      <c r="G53" s="3" t="str">
        <f t="shared" si="0"/>
        <v/>
      </c>
      <c r="H53" s="52" t="str">
        <f>IF(J53="","",(INDEX(Raw!D:D,MATCH(J53+4000,Raw!AA:AA,0))))</f>
        <v/>
      </c>
      <c r="I53" s="52" t="str">
        <f>IF(J53="","",(INDEX(Raw!A:A,MATCH(J53+4000,Raw!AA:AA,0))))</f>
        <v/>
      </c>
      <c r="J53" s="11" t="str">
        <f>(IFERROR(IF(LARGE(Raw!AA:AA,A53+COUNTIF(Raw!C:C,"H"))-4000&gt;0,LARGE(Raw!AA:AA,A53+COUNTIF(Raw!C:C,"H"))-4000,""),""))</f>
        <v/>
      </c>
      <c r="L53" s="3" t="str">
        <f t="shared" si="1"/>
        <v/>
      </c>
      <c r="M53" s="52" t="str">
        <f>IF(O53="","",(INDEX(Raw!D:D,MATCH(O53+2000,Raw!AA:AA,0))))</f>
        <v/>
      </c>
      <c r="N53" s="52" t="str">
        <f>IF(O53="","",(INDEX(Raw!A:A,MATCH(O53+2000,Raw!AA:AA,0))))</f>
        <v/>
      </c>
      <c r="O53" s="11" t="str">
        <f>(IFERROR(IF(LARGE(Raw!AA:AA,A53+COUNTIF(Raw!C:C,"H")+COUNTIF(Raw!C:C,"S"))-2000&gt;0,LARGE(Raw!AA:AA,A53+COUNTIF(Raw!C:C,"H")+COUNTIF(Raw!C:C,"S"))-2000,""),""))</f>
        <v/>
      </c>
    </row>
    <row r="54" spans="1:15" x14ac:dyDescent="0.3">
      <c r="A54" s="52">
        <v>51</v>
      </c>
      <c r="B54" s="3">
        <f t="shared" si="2"/>
        <v>49</v>
      </c>
      <c r="C54" s="52" t="str">
        <f>IF(E54="","",(INDEX(Raw!D:D,MATCH(E54+6000,Raw!AA:AA,0))))</f>
        <v>Kaylin Chan</v>
      </c>
      <c r="D54" s="52" t="str">
        <f ca="1">IF(E54="","",(INDEX(Raw!A:A,MATCH(E54+6000,Raw!AA:AA,0))))</f>
        <v>North Quincy</v>
      </c>
      <c r="E54" s="11">
        <f>(IFERROR(IF(LARGE(Raw!AA:AA,A54)-6000&gt;0,LARGE(Raw!AA:AA,A54)-6000,""),""))</f>
        <v>399.99999459999981</v>
      </c>
      <c r="G54" s="3" t="str">
        <f t="shared" si="0"/>
        <v/>
      </c>
      <c r="H54" s="52" t="str">
        <f>IF(J54="","",(INDEX(Raw!D:D,MATCH(J54+4000,Raw!AA:AA,0))))</f>
        <v/>
      </c>
      <c r="I54" s="52" t="str">
        <f>IF(J54="","",(INDEX(Raw!A:A,MATCH(J54+4000,Raw!AA:AA,0))))</f>
        <v/>
      </c>
      <c r="J54" s="11" t="str">
        <f>(IFERROR(IF(LARGE(Raw!AA:AA,A54+COUNTIF(Raw!C:C,"H"))-4000&gt;0,LARGE(Raw!AA:AA,A54+COUNTIF(Raw!C:C,"H"))-4000,""),""))</f>
        <v/>
      </c>
      <c r="L54" s="3" t="str">
        <f t="shared" si="1"/>
        <v/>
      </c>
      <c r="M54" s="52" t="str">
        <f>IF(O54="","",(INDEX(Raw!D:D,MATCH(O54+2000,Raw!AA:AA,0))))</f>
        <v/>
      </c>
      <c r="N54" s="52" t="str">
        <f>IF(O54="","",(INDEX(Raw!A:A,MATCH(O54+2000,Raw!AA:AA,0))))</f>
        <v/>
      </c>
      <c r="O54" s="11" t="str">
        <f>(IFERROR(IF(LARGE(Raw!AA:AA,A54+COUNTIF(Raw!C:C,"H")+COUNTIF(Raw!C:C,"S"))-2000&gt;0,LARGE(Raw!AA:AA,A54+COUNTIF(Raw!C:C,"H")+COUNTIF(Raw!C:C,"S"))-2000,""),""))</f>
        <v/>
      </c>
    </row>
    <row r="55" spans="1:15" x14ac:dyDescent="0.3">
      <c r="A55" s="52">
        <v>52</v>
      </c>
      <c r="B55" s="3">
        <f t="shared" si="2"/>
        <v>50</v>
      </c>
      <c r="C55" s="52" t="str">
        <f>IF(E55="","",(INDEX(Raw!D:D,MATCH(E55+6000,Raw!AA:AA,0))))</f>
        <v>Maria Aliberti</v>
      </c>
      <c r="D55" s="52" t="str">
        <f ca="1">IF(E55="","",(INDEX(Raw!A:A,MATCH(E55+6000,Raw!AA:AA,0))))</f>
        <v>Matignon</v>
      </c>
      <c r="E55" s="11">
        <f>(IFERROR(IF(LARGE(Raw!AA:AA,A55)-6000&gt;0,LARGE(Raw!AA:AA,A55)-6000,""),""))</f>
        <v>374.99998760000017</v>
      </c>
      <c r="G55" s="3" t="str">
        <f t="shared" si="0"/>
        <v/>
      </c>
      <c r="H55" s="52" t="str">
        <f>IF(J55="","",(INDEX(Raw!D:D,MATCH(J55+4000,Raw!AA:AA,0))))</f>
        <v/>
      </c>
      <c r="I55" s="52" t="str">
        <f>IF(J55="","",(INDEX(Raw!A:A,MATCH(J55+4000,Raw!AA:AA,0))))</f>
        <v/>
      </c>
      <c r="J55" s="11" t="str">
        <f>(IFERROR(IF(LARGE(Raw!AA:AA,A55+COUNTIF(Raw!C:C,"H"))-4000&gt;0,LARGE(Raw!AA:AA,A55+COUNTIF(Raw!C:C,"H"))-4000,""),""))</f>
        <v/>
      </c>
      <c r="L55" s="3" t="str">
        <f t="shared" si="1"/>
        <v/>
      </c>
      <c r="M55" s="52" t="str">
        <f>IF(O55="","",(INDEX(Raw!D:D,MATCH(O55+2000,Raw!AA:AA,0))))</f>
        <v/>
      </c>
      <c r="N55" s="52" t="str">
        <f>IF(O55="","",(INDEX(Raw!A:A,MATCH(O55+2000,Raw!AA:AA,0))))</f>
        <v/>
      </c>
      <c r="O55" s="11" t="str">
        <f>(IFERROR(IF(LARGE(Raw!AA:AA,A55+COUNTIF(Raw!C:C,"H")+COUNTIF(Raw!C:C,"S"))-2000&gt;0,LARGE(Raw!AA:AA,A55+COUNTIF(Raw!C:C,"H")+COUNTIF(Raw!C:C,"S"))-2000,""),""))</f>
        <v/>
      </c>
    </row>
    <row r="56" spans="1:15" x14ac:dyDescent="0.3">
      <c r="A56" s="52">
        <v>53</v>
      </c>
      <c r="B56" s="3">
        <f t="shared" si="2"/>
        <v>51</v>
      </c>
      <c r="C56" s="52" t="str">
        <f>IF(E56="","",(INDEX(Raw!D:D,MATCH(E56+6000,Raw!AA:AA,0))))</f>
        <v>Alisha Tran</v>
      </c>
      <c r="D56" s="52" t="str">
        <f ca="1">IF(E56="","",(INDEX(Raw!A:A,MATCH(E56+6000,Raw!AA:AA,0))))</f>
        <v>North Quincy</v>
      </c>
      <c r="E56" s="11">
        <f>(IFERROR(IF(LARGE(Raw!AA:AA,A56)-6000&gt;0,LARGE(Raw!AA:AA,A56)-6000,""),""))</f>
        <v>359.99999440000011</v>
      </c>
      <c r="G56" s="3" t="str">
        <f t="shared" si="0"/>
        <v/>
      </c>
      <c r="H56" s="52" t="str">
        <f>IF(J56="","",(INDEX(Raw!D:D,MATCH(J56+4000,Raw!AA:AA,0))))</f>
        <v/>
      </c>
      <c r="I56" s="52" t="str">
        <f>IF(J56="","",(INDEX(Raw!A:A,MATCH(J56+4000,Raw!AA:AA,0))))</f>
        <v/>
      </c>
      <c r="J56" s="11" t="str">
        <f>(IFERROR(IF(LARGE(Raw!AA:AA,A56+COUNTIF(Raw!C:C,"H"))-4000&gt;0,LARGE(Raw!AA:AA,A56+COUNTIF(Raw!C:C,"H"))-4000,""),""))</f>
        <v/>
      </c>
      <c r="L56" s="3" t="str">
        <f t="shared" si="1"/>
        <v/>
      </c>
      <c r="M56" s="52" t="str">
        <f>IF(O56="","",(INDEX(Raw!D:D,MATCH(O56+2000,Raw!AA:AA,0))))</f>
        <v/>
      </c>
      <c r="N56" s="52" t="str">
        <f>IF(O56="","",(INDEX(Raw!A:A,MATCH(O56+2000,Raw!AA:AA,0))))</f>
        <v/>
      </c>
      <c r="O56" s="11" t="str">
        <f>(IFERROR(IF(LARGE(Raw!AA:AA,A56+COUNTIF(Raw!C:C,"H")+COUNTIF(Raw!C:C,"S"))-2000&gt;0,LARGE(Raw!AA:AA,A56+COUNTIF(Raw!C:C,"H")+COUNTIF(Raw!C:C,"S"))-2000,""),""))</f>
        <v/>
      </c>
    </row>
    <row r="57" spans="1:15" x14ac:dyDescent="0.3">
      <c r="A57" s="52">
        <v>54</v>
      </c>
      <c r="B57" s="3">
        <f t="shared" si="2"/>
        <v>52</v>
      </c>
      <c r="C57" s="52" t="str">
        <f>IF(E57="","",(INDEX(Raw!D:D,MATCH(E57+6000,Raw!AA:AA,0))))</f>
        <v>Shashwati Sanjay</v>
      </c>
      <c r="D57" s="52" t="str">
        <f ca="1">IF(E57="","",(INDEX(Raw!A:A,MATCH(E57+6000,Raw!AA:AA,0))))</f>
        <v>Lexington</v>
      </c>
      <c r="E57" s="11">
        <f>(IFERROR(IF(LARGE(Raw!AA:AA,A57)-6000&gt;0,LARGE(Raw!AA:AA,A57)-6000,""),""))</f>
        <v>352.99998940000023</v>
      </c>
      <c r="G57" s="3" t="str">
        <f t="shared" si="0"/>
        <v/>
      </c>
      <c r="H57" s="52" t="str">
        <f>IF(J57="","",(INDEX(Raw!D:D,MATCH(J57+4000,Raw!AA:AA,0))))</f>
        <v/>
      </c>
      <c r="I57" s="52" t="str">
        <f>IF(J57="","",(INDEX(Raw!A:A,MATCH(J57+4000,Raw!AA:AA,0))))</f>
        <v/>
      </c>
      <c r="J57" s="11" t="str">
        <f>(IFERROR(IF(LARGE(Raw!AA:AA,A57+COUNTIF(Raw!C:C,"H"))-4000&gt;0,LARGE(Raw!AA:AA,A57+COUNTIF(Raw!C:C,"H"))-4000,""),""))</f>
        <v/>
      </c>
      <c r="L57" s="3" t="str">
        <f t="shared" si="1"/>
        <v/>
      </c>
      <c r="M57" s="52" t="str">
        <f>IF(O57="","",(INDEX(Raw!D:D,MATCH(O57+2000,Raw!AA:AA,0))))</f>
        <v/>
      </c>
      <c r="N57" s="52" t="str">
        <f>IF(O57="","",(INDEX(Raw!A:A,MATCH(O57+2000,Raw!AA:AA,0))))</f>
        <v/>
      </c>
      <c r="O57" s="11" t="str">
        <f>(IFERROR(IF(LARGE(Raw!AA:AA,A57+COUNTIF(Raw!C:C,"H")+COUNTIF(Raw!C:C,"S"))-2000&gt;0,LARGE(Raw!AA:AA,A57+COUNTIF(Raw!C:C,"H")+COUNTIF(Raw!C:C,"S"))-2000,""),""))</f>
        <v/>
      </c>
    </row>
    <row r="58" spans="1:15" x14ac:dyDescent="0.3">
      <c r="A58" s="52">
        <v>55</v>
      </c>
      <c r="B58" s="3">
        <f t="shared" si="2"/>
        <v>53</v>
      </c>
      <c r="C58" s="52" t="str">
        <f>IF(E58="","",(INDEX(Raw!D:D,MATCH(E58+6000,Raw!AA:AA,0))))</f>
        <v>Jennifer Britto</v>
      </c>
      <c r="D58" s="52" t="str">
        <f ca="1">IF(E58="","",(INDEX(Raw!A:A,MATCH(E58+6000,Raw!AA:AA,0))))</f>
        <v>Austin Prep</v>
      </c>
      <c r="E58" s="11">
        <f>(IFERROR(IF(LARGE(Raw!AA:AA,A58)-6000&gt;0,LARGE(Raw!AA:AA,A58)-6000,""),""))</f>
        <v>331.99999099999968</v>
      </c>
      <c r="G58" s="3" t="str">
        <f t="shared" si="0"/>
        <v/>
      </c>
      <c r="H58" s="52" t="str">
        <f>IF(J58="","",(INDEX(Raw!D:D,MATCH(J58+4000,Raw!AA:AA,0))))</f>
        <v/>
      </c>
      <c r="I58" s="52" t="str">
        <f>IF(J58="","",(INDEX(Raw!A:A,MATCH(J58+4000,Raw!AA:AA,0))))</f>
        <v/>
      </c>
      <c r="J58" s="11" t="str">
        <f>(IFERROR(IF(LARGE(Raw!AA:AA,A58+COUNTIF(Raw!C:C,"H"))-4000&gt;0,LARGE(Raw!AA:AA,A58+COUNTIF(Raw!C:C,"H"))-4000,""),""))</f>
        <v/>
      </c>
      <c r="L58" s="3" t="str">
        <f t="shared" si="1"/>
        <v/>
      </c>
      <c r="M58" s="52" t="str">
        <f>IF(O58="","",(INDEX(Raw!D:D,MATCH(O58+2000,Raw!AA:AA,0))))</f>
        <v/>
      </c>
      <c r="N58" s="52" t="str">
        <f>IF(O58="","",(INDEX(Raw!A:A,MATCH(O58+2000,Raw!AA:AA,0))))</f>
        <v/>
      </c>
      <c r="O58" s="11" t="str">
        <f>(IFERROR(IF(LARGE(Raw!AA:AA,A58+COUNTIF(Raw!C:C,"H")+COUNTIF(Raw!C:C,"S"))-2000&gt;0,LARGE(Raw!AA:AA,A58+COUNTIF(Raw!C:C,"H")+COUNTIF(Raw!C:C,"S"))-2000,""),""))</f>
        <v/>
      </c>
    </row>
    <row r="59" spans="1:15" x14ac:dyDescent="0.3">
      <c r="A59" s="52">
        <v>56</v>
      </c>
      <c r="B59" s="3">
        <f t="shared" si="2"/>
        <v>54</v>
      </c>
      <c r="C59" s="52" t="str">
        <f>IF(E59="","",(INDEX(Raw!D:D,MATCH(E59+6000,Raw!AA:AA,0))))</f>
        <v>Eryn Trant</v>
      </c>
      <c r="D59" s="52" t="str">
        <f ca="1">IF(E59="","",(INDEX(Raw!A:A,MATCH(E59+6000,Raw!AA:AA,0))))</f>
        <v>Austin Prep</v>
      </c>
      <c r="E59" s="11">
        <f>(IFERROR(IF(LARGE(Raw!AA:AA,A59)-6000&gt;0,LARGE(Raw!AA:AA,A59)-6000,""),""))</f>
        <v>254.99999079999998</v>
      </c>
      <c r="G59" s="3" t="str">
        <f t="shared" si="0"/>
        <v/>
      </c>
      <c r="H59" s="52" t="str">
        <f>IF(J59="","",(INDEX(Raw!D:D,MATCH(J59+4000,Raw!AA:AA,0))))</f>
        <v/>
      </c>
      <c r="I59" s="52" t="str">
        <f>IF(J59="","",(INDEX(Raw!A:A,MATCH(J59+4000,Raw!AA:AA,0))))</f>
        <v/>
      </c>
      <c r="J59" s="11" t="str">
        <f>(IFERROR(IF(LARGE(Raw!AA:AA,A59+COUNTIF(Raw!C:C,"H"))-4000&gt;0,LARGE(Raw!AA:AA,A59+COUNTIF(Raw!C:C,"H"))-4000,""),""))</f>
        <v/>
      </c>
      <c r="L59" s="3" t="str">
        <f t="shared" si="1"/>
        <v/>
      </c>
      <c r="M59" s="52" t="str">
        <f>IF(O59="","",(INDEX(Raw!D:D,MATCH(O59+2000,Raw!AA:AA,0))))</f>
        <v/>
      </c>
      <c r="N59" s="52" t="str">
        <f>IF(O59="","",(INDEX(Raw!A:A,MATCH(O59+2000,Raw!AA:AA,0))))</f>
        <v/>
      </c>
      <c r="O59" s="11" t="str">
        <f>(IFERROR(IF(LARGE(Raw!AA:AA,A59+COUNTIF(Raw!C:C,"H")+COUNTIF(Raw!C:C,"S"))-2000&gt;0,LARGE(Raw!AA:AA,A59+COUNTIF(Raw!C:C,"H")+COUNTIF(Raw!C:C,"S"))-2000,""),""))</f>
        <v/>
      </c>
    </row>
    <row r="60" spans="1:15" x14ac:dyDescent="0.3">
      <c r="A60" s="52">
        <v>57</v>
      </c>
      <c r="B60" s="3">
        <f t="shared" si="2"/>
        <v>55</v>
      </c>
      <c r="C60" s="52" t="str">
        <f>IF(E60="","",(INDEX(Raw!D:D,MATCH(E60+6000,Raw!AA:AA,0))))</f>
        <v>Catherine Jalbert</v>
      </c>
      <c r="D60" s="52" t="str">
        <f ca="1">IF(E60="","",(INDEX(Raw!A:A,MATCH(E60+6000,Raw!AA:AA,0))))</f>
        <v>Austin Prep</v>
      </c>
      <c r="E60" s="11">
        <f>(IFERROR(IF(LARGE(Raw!AA:AA,A60)-6000&gt;0,LARGE(Raw!AA:AA,A60)-6000,""),""))</f>
        <v>227.99999089999983</v>
      </c>
      <c r="G60" s="3" t="str">
        <f t="shared" si="0"/>
        <v/>
      </c>
      <c r="H60" s="52" t="str">
        <f>IF(J60="","",(INDEX(Raw!D:D,MATCH(J60+4000,Raw!AA:AA,0))))</f>
        <v/>
      </c>
      <c r="I60" s="52" t="str">
        <f>IF(J60="","",(INDEX(Raw!A:A,MATCH(J60+4000,Raw!AA:AA,0))))</f>
        <v/>
      </c>
      <c r="J60" s="11" t="str">
        <f>(IFERROR(IF(LARGE(Raw!AA:AA,A60+COUNTIF(Raw!C:C,"H"))-4000&gt;0,LARGE(Raw!AA:AA,A60+COUNTIF(Raw!C:C,"H"))-4000,""),""))</f>
        <v/>
      </c>
      <c r="L60" s="3" t="str">
        <f t="shared" si="1"/>
        <v/>
      </c>
      <c r="M60" s="52" t="str">
        <f>IF(O60="","",(INDEX(Raw!D:D,MATCH(O60+2000,Raw!AA:AA,0))))</f>
        <v/>
      </c>
      <c r="N60" s="52" t="str">
        <f>IF(O60="","",(INDEX(Raw!A:A,MATCH(O60+2000,Raw!AA:AA,0))))</f>
        <v/>
      </c>
      <c r="O60" s="11" t="str">
        <f>(IFERROR(IF(LARGE(Raw!AA:AA,A60+COUNTIF(Raw!C:C,"H")+COUNTIF(Raw!C:C,"S"))-2000&gt;0,LARGE(Raw!AA:AA,A60+COUNTIF(Raw!C:C,"H")+COUNTIF(Raw!C:C,"S"))-2000,""),""))</f>
        <v/>
      </c>
    </row>
    <row r="61" spans="1:15" x14ac:dyDescent="0.3">
      <c r="A61" s="52">
        <v>58</v>
      </c>
      <c r="B61" s="3" t="str">
        <f t="shared" si="2"/>
        <v/>
      </c>
      <c r="C61" s="52" t="str">
        <f>IF(E61="","",(INDEX(Raw!D:D,MATCH(E61+6000,Raw!AA:AA,0))))</f>
        <v/>
      </c>
      <c r="D61" s="52" t="str">
        <f>IF(E61="","",(INDEX(Raw!A:A,MATCH(E61+6000,Raw!AA:AA,0))))</f>
        <v/>
      </c>
      <c r="E61" s="11" t="str">
        <f>(IFERROR(IF(LARGE(Raw!AA:AA,A61)-6000&gt;0,LARGE(Raw!AA:AA,A61)-6000,""),""))</f>
        <v/>
      </c>
      <c r="G61" s="3" t="str">
        <f t="shared" si="0"/>
        <v/>
      </c>
      <c r="H61" s="52" t="str">
        <f>IF(J61="","",(INDEX(Raw!D:D,MATCH(J61+4000,Raw!AA:AA,0))))</f>
        <v/>
      </c>
      <c r="I61" s="52" t="str">
        <f>IF(J61="","",(INDEX(Raw!A:A,MATCH(J61+4000,Raw!AA:AA,0))))</f>
        <v/>
      </c>
      <c r="J61" s="11" t="str">
        <f>(IFERROR(IF(LARGE(Raw!AA:AA,A61+COUNTIF(Raw!C:C,"H"))-4000&gt;0,LARGE(Raw!AA:AA,A61+COUNTIF(Raw!C:C,"H"))-4000,""),""))</f>
        <v/>
      </c>
      <c r="L61" s="3" t="str">
        <f t="shared" si="1"/>
        <v/>
      </c>
      <c r="M61" s="52" t="str">
        <f>IF(O61="","",(INDEX(Raw!D:D,MATCH(O61+2000,Raw!AA:AA,0))))</f>
        <v/>
      </c>
      <c r="N61" s="52" t="str">
        <f>IF(O61="","",(INDEX(Raw!A:A,MATCH(O61+2000,Raw!AA:AA,0))))</f>
        <v/>
      </c>
      <c r="O61" s="11" t="str">
        <f>(IFERROR(IF(LARGE(Raw!AA:AA,A61+COUNTIF(Raw!C:C,"H")+COUNTIF(Raw!C:C,"S"))-2000&gt;0,LARGE(Raw!AA:AA,A61+COUNTIF(Raw!C:C,"H")+COUNTIF(Raw!C:C,"S"))-2000,""),""))</f>
        <v/>
      </c>
    </row>
    <row r="62" spans="1:15" x14ac:dyDescent="0.3">
      <c r="A62" s="52">
        <v>59</v>
      </c>
      <c r="B62" s="3" t="str">
        <f t="shared" si="2"/>
        <v/>
      </c>
      <c r="C62" s="52" t="str">
        <f>IF(E62="","",(INDEX(Raw!D:D,MATCH(E62+6000,Raw!AA:AA,0))))</f>
        <v/>
      </c>
      <c r="D62" s="52" t="str">
        <f>IF(E62="","",(INDEX(Raw!A:A,MATCH(E62+6000,Raw!AA:AA,0))))</f>
        <v/>
      </c>
      <c r="E62" s="11" t="str">
        <f>(IFERROR(IF(LARGE(Raw!AA:AA,A62)-6000&gt;0,LARGE(Raw!AA:AA,A62)-6000,""),""))</f>
        <v/>
      </c>
      <c r="G62" s="3" t="str">
        <f t="shared" si="0"/>
        <v/>
      </c>
      <c r="H62" s="52" t="str">
        <f>IF(J62="","",(INDEX(Raw!D:D,MATCH(J62+4000,Raw!AA:AA,0))))</f>
        <v/>
      </c>
      <c r="I62" s="52" t="str">
        <f>IF(J62="","",(INDEX(Raw!A:A,MATCH(J62+4000,Raw!AA:AA,0))))</f>
        <v/>
      </c>
      <c r="J62" s="11" t="str">
        <f>(IFERROR(IF(LARGE(Raw!AA:AA,A62+COUNTIF(Raw!C:C,"H"))-4000&gt;0,LARGE(Raw!AA:AA,A62+COUNTIF(Raw!C:C,"H"))-4000,""),""))</f>
        <v/>
      </c>
      <c r="L62" s="3" t="str">
        <f t="shared" si="1"/>
        <v/>
      </c>
      <c r="M62" s="52" t="str">
        <f>IF(O62="","",(INDEX(Raw!D:D,MATCH(O62+2000,Raw!AA:AA,0))))</f>
        <v/>
      </c>
      <c r="N62" s="52" t="str">
        <f>IF(O62="","",(INDEX(Raw!A:A,MATCH(O62+2000,Raw!AA:AA,0))))</f>
        <v/>
      </c>
      <c r="O62" s="11" t="str">
        <f>(IFERROR(IF(LARGE(Raw!AA:AA,A62+COUNTIF(Raw!C:C,"H")+COUNTIF(Raw!C:C,"S"))-2000&gt;0,LARGE(Raw!AA:AA,A62+COUNTIF(Raw!C:C,"H")+COUNTIF(Raw!C:C,"S"))-2000,""),""))</f>
        <v/>
      </c>
    </row>
    <row r="63" spans="1:15" x14ac:dyDescent="0.3">
      <c r="A63" s="52">
        <v>60</v>
      </c>
      <c r="B63" s="3" t="str">
        <f t="shared" si="2"/>
        <v/>
      </c>
      <c r="C63" s="52" t="str">
        <f>IF(E63="","",(INDEX(Raw!D:D,MATCH(E63+6000,Raw!AA:AA,0))))</f>
        <v/>
      </c>
      <c r="D63" s="52" t="str">
        <f>IF(E63="","",(INDEX(Raw!A:A,MATCH(E63+6000,Raw!AA:AA,0))))</f>
        <v/>
      </c>
      <c r="E63" s="11" t="str">
        <f>(IFERROR(IF(LARGE(Raw!AA:AA,A63)-6000&gt;0,LARGE(Raw!AA:AA,A63)-6000,""),""))</f>
        <v/>
      </c>
      <c r="G63" s="3" t="str">
        <f t="shared" si="0"/>
        <v/>
      </c>
      <c r="H63" s="52" t="str">
        <f>IF(J63="","",(INDEX(Raw!D:D,MATCH(J63+4000,Raw!AA:AA,0))))</f>
        <v/>
      </c>
      <c r="I63" s="52" t="str">
        <f>IF(J63="","",(INDEX(Raw!A:A,MATCH(J63+4000,Raw!AA:AA,0))))</f>
        <v/>
      </c>
      <c r="J63" s="11" t="str">
        <f>(IFERROR(IF(LARGE(Raw!AA:AA,A63+COUNTIF(Raw!C:C,"H"))-4000&gt;0,LARGE(Raw!AA:AA,A63+COUNTIF(Raw!C:C,"H"))-4000,""),""))</f>
        <v/>
      </c>
      <c r="L63" s="3" t="str">
        <f t="shared" si="1"/>
        <v/>
      </c>
      <c r="M63" s="52" t="str">
        <f>IF(O63="","",(INDEX(Raw!D:D,MATCH(O63+2000,Raw!AA:AA,0))))</f>
        <v/>
      </c>
      <c r="N63" s="52" t="str">
        <f>IF(O63="","",(INDEX(Raw!A:A,MATCH(O63+2000,Raw!AA:AA,0))))</f>
        <v/>
      </c>
      <c r="O63" s="11" t="str">
        <f>(IFERROR(IF(LARGE(Raw!AA:AA,A63+COUNTIF(Raw!C:C,"H")+COUNTIF(Raw!C:C,"S"))-2000&gt;0,LARGE(Raw!AA:AA,A63+COUNTIF(Raw!C:C,"H")+COUNTIF(Raw!C:C,"S"))-2000,""),""))</f>
        <v/>
      </c>
    </row>
    <row r="64" spans="1:15" x14ac:dyDescent="0.3">
      <c r="A64" s="52">
        <v>61</v>
      </c>
      <c r="B64" s="3" t="str">
        <f t="shared" si="2"/>
        <v/>
      </c>
      <c r="C64" s="52" t="str">
        <f>IF(E64="","",(INDEX(Raw!D:D,MATCH(E64+6000,Raw!AA:AA,0))))</f>
        <v/>
      </c>
      <c r="D64" s="52" t="str">
        <f>IF(E64="","",(INDEX(Raw!A:A,MATCH(E64+6000,Raw!AA:AA,0))))</f>
        <v/>
      </c>
      <c r="E64" s="11" t="str">
        <f>(IFERROR(IF(LARGE(Raw!AA:AA,A64)-6000&gt;0,LARGE(Raw!AA:AA,A64)-6000,""),""))</f>
        <v/>
      </c>
      <c r="G64" s="3" t="str">
        <f t="shared" si="0"/>
        <v/>
      </c>
      <c r="H64" s="52" t="str">
        <f>IF(J64="","",(INDEX(Raw!D:D,MATCH(J64+4000,Raw!AA:AA,0))))</f>
        <v/>
      </c>
      <c r="I64" s="52" t="str">
        <f>IF(J64="","",(INDEX(Raw!A:A,MATCH(J64+4000,Raw!AA:AA,0))))</f>
        <v/>
      </c>
      <c r="J64" s="11" t="str">
        <f>(IFERROR(IF(LARGE(Raw!AA:AA,A64+COUNTIF(Raw!C:C,"H"))-4000&gt;0,LARGE(Raw!AA:AA,A64+COUNTIF(Raw!C:C,"H"))-4000,""),""))</f>
        <v/>
      </c>
      <c r="L64" s="3" t="str">
        <f t="shared" si="1"/>
        <v/>
      </c>
      <c r="M64" s="52" t="str">
        <f>IF(O64="","",(INDEX(Raw!D:D,MATCH(O64+2000,Raw!AA:AA,0))))</f>
        <v/>
      </c>
      <c r="N64" s="52" t="str">
        <f>IF(O64="","",(INDEX(Raw!A:A,MATCH(O64+2000,Raw!AA:AA,0))))</f>
        <v/>
      </c>
      <c r="O64" s="11" t="str">
        <f>(IFERROR(IF(LARGE(Raw!AA:AA,A64+COUNTIF(Raw!C:C,"H")+COUNTIF(Raw!C:C,"S"))-2000&gt;0,LARGE(Raw!AA:AA,A64+COUNTIF(Raw!C:C,"H")+COUNTIF(Raw!C:C,"S"))-2000,""),""))</f>
        <v/>
      </c>
    </row>
    <row r="65" spans="1:15" x14ac:dyDescent="0.3">
      <c r="A65" s="52">
        <v>62</v>
      </c>
      <c r="B65" s="3" t="str">
        <f t="shared" si="2"/>
        <v/>
      </c>
      <c r="C65" s="52" t="str">
        <f>IF(E65="","",(INDEX(Raw!D:D,MATCH(E65+6000,Raw!AA:AA,0))))</f>
        <v/>
      </c>
      <c r="D65" s="52" t="str">
        <f>IF(E65="","",(INDEX(Raw!A:A,MATCH(E65+6000,Raw!AA:AA,0))))</f>
        <v/>
      </c>
      <c r="E65" s="11" t="str">
        <f>(IFERROR(IF(LARGE(Raw!AA:AA,A65)-6000&gt;0,LARGE(Raw!AA:AA,A65)-6000,""),""))</f>
        <v/>
      </c>
      <c r="G65" s="3" t="str">
        <f t="shared" si="0"/>
        <v/>
      </c>
      <c r="H65" s="52" t="str">
        <f>IF(J65="","",(INDEX(Raw!D:D,MATCH(J65+4000,Raw!AA:AA,0))))</f>
        <v/>
      </c>
      <c r="I65" s="52" t="str">
        <f>IF(J65="","",(INDEX(Raw!A:A,MATCH(J65+4000,Raw!AA:AA,0))))</f>
        <v/>
      </c>
      <c r="J65" s="11" t="str">
        <f>(IFERROR(IF(LARGE(Raw!AA:AA,A65+COUNTIF(Raw!C:C,"H"))-4000&gt;0,LARGE(Raw!AA:AA,A65+COUNTIF(Raw!C:C,"H"))-4000,""),""))</f>
        <v/>
      </c>
      <c r="L65" s="3" t="str">
        <f t="shared" si="1"/>
        <v/>
      </c>
      <c r="M65" s="52" t="str">
        <f>IF(O65="","",(INDEX(Raw!D:D,MATCH(O65+2000,Raw!AA:AA,0))))</f>
        <v/>
      </c>
      <c r="N65" s="52" t="str">
        <f>IF(O65="","",(INDEX(Raw!A:A,MATCH(O65+2000,Raw!AA:AA,0))))</f>
        <v/>
      </c>
      <c r="O65" s="11" t="str">
        <f>(IFERROR(IF(LARGE(Raw!AA:AA,A65+COUNTIF(Raw!C:C,"H")+COUNTIF(Raw!C:C,"S"))-2000&gt;0,LARGE(Raw!AA:AA,A65+COUNTIF(Raw!C:C,"H")+COUNTIF(Raw!C:C,"S"))-2000,""),""))</f>
        <v/>
      </c>
    </row>
    <row r="66" spans="1:15" x14ac:dyDescent="0.3">
      <c r="A66" s="52">
        <v>63</v>
      </c>
      <c r="B66" s="3" t="str">
        <f t="shared" si="2"/>
        <v/>
      </c>
      <c r="C66" s="52" t="str">
        <f>IF(E66="","",(INDEX(Raw!D:D,MATCH(E66+6000,Raw!AA:AA,0))))</f>
        <v/>
      </c>
      <c r="D66" s="52" t="str">
        <f>IF(E66="","",(INDEX(Raw!A:A,MATCH(E66+6000,Raw!AA:AA,0))))</f>
        <v/>
      </c>
      <c r="E66" s="11" t="str">
        <f>(IFERROR(IF(LARGE(Raw!AA:AA,A66)-6000&gt;0,LARGE(Raw!AA:AA,A66)-6000,""),""))</f>
        <v/>
      </c>
      <c r="G66" s="3" t="str">
        <f t="shared" si="0"/>
        <v/>
      </c>
      <c r="H66" s="52" t="str">
        <f>IF(J66="","",(INDEX(Raw!D:D,MATCH(J66+4000,Raw!AA:AA,0))))</f>
        <v/>
      </c>
      <c r="I66" s="52" t="str">
        <f>IF(J66="","",(INDEX(Raw!A:A,MATCH(J66+4000,Raw!AA:AA,0))))</f>
        <v/>
      </c>
      <c r="J66" s="11" t="str">
        <f>(IFERROR(IF(LARGE(Raw!AA:AA,A66+COUNTIF(Raw!C:C,"H"))-4000&gt;0,LARGE(Raw!AA:AA,A66+COUNTIF(Raw!C:C,"H"))-4000,""),""))</f>
        <v/>
      </c>
      <c r="L66" s="3" t="str">
        <f t="shared" si="1"/>
        <v/>
      </c>
      <c r="M66" s="52" t="str">
        <f>IF(O66="","",(INDEX(Raw!D:D,MATCH(O66+2000,Raw!AA:AA,0))))</f>
        <v/>
      </c>
      <c r="N66" s="52" t="str">
        <f>IF(O66="","",(INDEX(Raw!A:A,MATCH(O66+2000,Raw!AA:AA,0))))</f>
        <v/>
      </c>
      <c r="O66" s="11" t="str">
        <f>(IFERROR(IF(LARGE(Raw!AA:AA,A66+COUNTIF(Raw!C:C,"H")+COUNTIF(Raw!C:C,"S"))-2000&gt;0,LARGE(Raw!AA:AA,A66+COUNTIF(Raw!C:C,"H")+COUNTIF(Raw!C:C,"S"))-2000,""),""))</f>
        <v/>
      </c>
    </row>
    <row r="67" spans="1:15" x14ac:dyDescent="0.3">
      <c r="A67" s="52">
        <v>64</v>
      </c>
      <c r="B67" s="3" t="str">
        <f t="shared" si="2"/>
        <v/>
      </c>
      <c r="C67" s="52" t="str">
        <f>IF(E67="","",(INDEX(Raw!D:D,MATCH(E67+6000,Raw!AA:AA,0))))</f>
        <v/>
      </c>
      <c r="D67" s="52" t="str">
        <f>IF(E67="","",(INDEX(Raw!A:A,MATCH(E67+6000,Raw!AA:AA,0))))</f>
        <v/>
      </c>
      <c r="E67" s="11" t="str">
        <f>(IFERROR(IF(LARGE(Raw!AA:AA,A67)-6000&gt;0,LARGE(Raw!AA:AA,A67)-6000,""),""))</f>
        <v/>
      </c>
      <c r="G67" s="3" t="str">
        <f t="shared" si="0"/>
        <v/>
      </c>
      <c r="H67" s="52" t="str">
        <f>IF(J67="","",(INDEX(Raw!D:D,MATCH(J67+4000,Raw!AA:AA,0))))</f>
        <v/>
      </c>
      <c r="I67" s="52" t="str">
        <f>IF(J67="","",(INDEX(Raw!A:A,MATCH(J67+4000,Raw!AA:AA,0))))</f>
        <v/>
      </c>
      <c r="J67" s="11" t="str">
        <f>(IFERROR(IF(LARGE(Raw!AA:AA,A67+COUNTIF(Raw!C:C,"H"))-4000&gt;0,LARGE(Raw!AA:AA,A67+COUNTIF(Raw!C:C,"H"))-4000,""),""))</f>
        <v/>
      </c>
      <c r="L67" s="3" t="str">
        <f t="shared" si="1"/>
        <v/>
      </c>
      <c r="M67" s="52" t="str">
        <f>IF(O67="","",(INDEX(Raw!D:D,MATCH(O67+2000,Raw!AA:AA,0))))</f>
        <v/>
      </c>
      <c r="N67" s="52" t="str">
        <f>IF(O67="","",(INDEX(Raw!A:A,MATCH(O67+2000,Raw!AA:AA,0))))</f>
        <v/>
      </c>
      <c r="O67" s="11" t="str">
        <f>(IFERROR(IF(LARGE(Raw!AA:AA,A67+COUNTIF(Raw!C:C,"H")+COUNTIF(Raw!C:C,"S"))-2000&gt;0,LARGE(Raw!AA:AA,A67+COUNTIF(Raw!C:C,"H")+COUNTIF(Raw!C:C,"S"))-2000,""),""))</f>
        <v/>
      </c>
    </row>
    <row r="68" spans="1:15" x14ac:dyDescent="0.3">
      <c r="A68" s="52">
        <v>65</v>
      </c>
      <c r="B68" s="3" t="str">
        <f t="shared" si="2"/>
        <v/>
      </c>
      <c r="C68" s="52" t="str">
        <f>IF(E68="","",(INDEX(Raw!D:D,MATCH(E68+6000,Raw!AA:AA,0))))</f>
        <v/>
      </c>
      <c r="D68" s="52" t="str">
        <f>IF(E68="","",(INDEX(Raw!A:A,MATCH(E68+6000,Raw!AA:AA,0))))</f>
        <v/>
      </c>
      <c r="E68" s="11" t="str">
        <f>(IFERROR(IF(LARGE(Raw!AA:AA,A68)-6000&gt;0,LARGE(Raw!AA:AA,A68)-6000,""),""))</f>
        <v/>
      </c>
      <c r="G68" s="3" t="str">
        <f t="shared" si="0"/>
        <v/>
      </c>
      <c r="H68" s="52" t="str">
        <f>IF(J68="","",(INDEX(Raw!D:D,MATCH(J68+4000,Raw!AA:AA,0))))</f>
        <v/>
      </c>
      <c r="I68" s="52" t="str">
        <f>IF(J68="","",(INDEX(Raw!A:A,MATCH(J68+4000,Raw!AA:AA,0))))</f>
        <v/>
      </c>
      <c r="J68" s="11" t="str">
        <f>(IFERROR(IF(LARGE(Raw!AA:AA,A68+COUNTIF(Raw!C:C,"H"))-4000&gt;0,LARGE(Raw!AA:AA,A68+COUNTIF(Raw!C:C,"H"))-4000,""),""))</f>
        <v/>
      </c>
      <c r="L68" s="3" t="str">
        <f t="shared" si="1"/>
        <v/>
      </c>
      <c r="M68" s="52" t="str">
        <f>IF(O68="","",(INDEX(Raw!D:D,MATCH(O68+2000,Raw!AA:AA,0))))</f>
        <v/>
      </c>
      <c r="N68" s="52" t="str">
        <f>IF(O68="","",(INDEX(Raw!A:A,MATCH(O68+2000,Raw!AA:AA,0))))</f>
        <v/>
      </c>
      <c r="O68" s="11" t="str">
        <f>(IFERROR(IF(LARGE(Raw!AA:AA,A68+COUNTIF(Raw!C:C,"H")+COUNTIF(Raw!C:C,"S"))-2000&gt;0,LARGE(Raw!AA:AA,A68+COUNTIF(Raw!C:C,"H")+COUNTIF(Raw!C:C,"S"))-2000,""),""))</f>
        <v/>
      </c>
    </row>
    <row r="69" spans="1:15" x14ac:dyDescent="0.3">
      <c r="A69" s="52">
        <v>66</v>
      </c>
      <c r="B69" s="3" t="str">
        <f t="shared" si="2"/>
        <v/>
      </c>
      <c r="C69" s="52" t="str">
        <f>IF(E69="","",(INDEX(Raw!D:D,MATCH(E69+6000,Raw!AA:AA,0))))</f>
        <v/>
      </c>
      <c r="D69" s="52" t="str">
        <f>IF(E69="","",(INDEX(Raw!A:A,MATCH(E69+6000,Raw!AA:AA,0))))</f>
        <v/>
      </c>
      <c r="E69" s="11" t="str">
        <f>(IFERROR(IF(LARGE(Raw!AA:AA,A69)-6000&gt;0,LARGE(Raw!AA:AA,A69)-6000,""),""))</f>
        <v/>
      </c>
      <c r="G69" s="3" t="str">
        <f t="shared" ref="G69:G132" si="3">IFERROR(IF(ROUND(J69,3)=ROUND(J68,3),G68,G68+1),"")</f>
        <v/>
      </c>
      <c r="H69" s="52" t="str">
        <f>IF(J69="","",(INDEX(Raw!D:D,MATCH(J69+4000,Raw!AA:AA,0))))</f>
        <v/>
      </c>
      <c r="I69" s="52" t="str">
        <f>IF(J69="","",(INDEX(Raw!A:A,MATCH(J69+4000,Raw!AA:AA,0))))</f>
        <v/>
      </c>
      <c r="J69" s="11" t="str">
        <f>(IFERROR(IF(LARGE(Raw!AA:AA,A69+COUNTIF(Raw!C:C,"H"))-4000&gt;0,LARGE(Raw!AA:AA,A69+COUNTIF(Raw!C:C,"H"))-4000,""),""))</f>
        <v/>
      </c>
      <c r="L69" s="3" t="str">
        <f t="shared" ref="L69:L132" si="4">IFERROR(IF(ROUND(O69,3)=ROUND(O68,3),L68,L68+1),"")</f>
        <v/>
      </c>
      <c r="M69" s="52" t="str">
        <f>IF(O69="","",(INDEX(Raw!D:D,MATCH(O69+2000,Raw!AA:AA,0))))</f>
        <v/>
      </c>
      <c r="N69" s="52" t="str">
        <f>IF(O69="","",(INDEX(Raw!A:A,MATCH(O69+2000,Raw!AA:AA,0))))</f>
        <v/>
      </c>
      <c r="O69" s="11" t="str">
        <f>(IFERROR(IF(LARGE(Raw!AA:AA,A69+COUNTIF(Raw!C:C,"H")+COUNTIF(Raw!C:C,"S"))-2000&gt;0,LARGE(Raw!AA:AA,A69+COUNTIF(Raw!C:C,"H")+COUNTIF(Raw!C:C,"S"))-2000,""),""))</f>
        <v/>
      </c>
    </row>
    <row r="70" spans="1:15" x14ac:dyDescent="0.3">
      <c r="A70" s="52">
        <v>67</v>
      </c>
      <c r="B70" s="3" t="str">
        <f t="shared" ref="B70:B133" si="5">IFERROR(IF(ROUND(E70,3)=ROUND(E69,3),B69,B69+1),"")</f>
        <v/>
      </c>
      <c r="C70" s="52" t="str">
        <f>IF(E70="","",(INDEX(Raw!D:D,MATCH(E70+6000,Raw!AA:AA,0))))</f>
        <v/>
      </c>
      <c r="D70" s="52" t="str">
        <f>IF(E70="","",(INDEX(Raw!A:A,MATCH(E70+6000,Raw!AA:AA,0))))</f>
        <v/>
      </c>
      <c r="E70" s="11" t="str">
        <f>(IFERROR(IF(LARGE(Raw!AA:AA,A70)-6000&gt;0,LARGE(Raw!AA:AA,A70)-6000,""),""))</f>
        <v/>
      </c>
      <c r="G70" s="3" t="str">
        <f t="shared" si="3"/>
        <v/>
      </c>
      <c r="H70" s="52" t="str">
        <f>IF(J70="","",(INDEX(Raw!D:D,MATCH(J70+4000,Raw!AA:AA,0))))</f>
        <v/>
      </c>
      <c r="I70" s="52" t="str">
        <f>IF(J70="","",(INDEX(Raw!A:A,MATCH(J70+4000,Raw!AA:AA,0))))</f>
        <v/>
      </c>
      <c r="J70" s="11" t="str">
        <f>(IFERROR(IF(LARGE(Raw!AA:AA,A70+COUNTIF(Raw!C:C,"H"))-4000&gt;0,LARGE(Raw!AA:AA,A70+COUNTIF(Raw!C:C,"H"))-4000,""),""))</f>
        <v/>
      </c>
      <c r="L70" s="3" t="str">
        <f t="shared" si="4"/>
        <v/>
      </c>
      <c r="M70" s="52" t="str">
        <f>IF(O70="","",(INDEX(Raw!D:D,MATCH(O70+2000,Raw!AA:AA,0))))</f>
        <v/>
      </c>
      <c r="N70" s="52" t="str">
        <f>IF(O70="","",(INDEX(Raw!A:A,MATCH(O70+2000,Raw!AA:AA,0))))</f>
        <v/>
      </c>
      <c r="O70" s="11" t="str">
        <f>(IFERROR(IF(LARGE(Raw!AA:AA,A70+COUNTIF(Raw!C:C,"H")+COUNTIF(Raw!C:C,"S"))-2000&gt;0,LARGE(Raw!AA:AA,A70+COUNTIF(Raw!C:C,"H")+COUNTIF(Raw!C:C,"S"))-2000,""),""))</f>
        <v/>
      </c>
    </row>
    <row r="71" spans="1:15" x14ac:dyDescent="0.3">
      <c r="A71" s="52">
        <v>68</v>
      </c>
      <c r="B71" s="3" t="str">
        <f t="shared" si="5"/>
        <v/>
      </c>
      <c r="C71" s="52" t="str">
        <f>IF(E71="","",(INDEX(Raw!D:D,MATCH(E71+6000,Raw!AA:AA,0))))</f>
        <v/>
      </c>
      <c r="D71" s="52" t="str">
        <f>IF(E71="","",(INDEX(Raw!A:A,MATCH(E71+6000,Raw!AA:AA,0))))</f>
        <v/>
      </c>
      <c r="E71" s="11" t="str">
        <f>(IFERROR(IF(LARGE(Raw!AA:AA,A71)-6000&gt;0,LARGE(Raw!AA:AA,A71)-6000,""),""))</f>
        <v/>
      </c>
      <c r="G71" s="3" t="str">
        <f t="shared" si="3"/>
        <v/>
      </c>
      <c r="H71" s="52" t="str">
        <f>IF(J71="","",(INDEX(Raw!D:D,MATCH(J71+4000,Raw!AA:AA,0))))</f>
        <v/>
      </c>
      <c r="I71" s="52" t="str">
        <f>IF(J71="","",(INDEX(Raw!A:A,MATCH(J71+4000,Raw!AA:AA,0))))</f>
        <v/>
      </c>
      <c r="J71" s="11" t="str">
        <f>(IFERROR(IF(LARGE(Raw!AA:AA,A71+COUNTIF(Raw!C:C,"H"))-4000&gt;0,LARGE(Raw!AA:AA,A71+COUNTIF(Raw!C:C,"H"))-4000,""),""))</f>
        <v/>
      </c>
      <c r="L71" s="3" t="str">
        <f t="shared" si="4"/>
        <v/>
      </c>
      <c r="M71" s="52" t="str">
        <f>IF(O71="","",(INDEX(Raw!D:D,MATCH(O71+2000,Raw!AA:AA,0))))</f>
        <v/>
      </c>
      <c r="N71" s="52" t="str">
        <f>IF(O71="","",(INDEX(Raw!A:A,MATCH(O71+2000,Raw!AA:AA,0))))</f>
        <v/>
      </c>
      <c r="O71" s="11" t="str">
        <f>(IFERROR(IF(LARGE(Raw!AA:AA,A71+COUNTIF(Raw!C:C,"H")+COUNTIF(Raw!C:C,"S"))-2000&gt;0,LARGE(Raw!AA:AA,A71+COUNTIF(Raw!C:C,"H")+COUNTIF(Raw!C:C,"S"))-2000,""),""))</f>
        <v/>
      </c>
    </row>
    <row r="72" spans="1:15" x14ac:dyDescent="0.3">
      <c r="A72" s="52">
        <v>69</v>
      </c>
      <c r="B72" s="3" t="str">
        <f t="shared" si="5"/>
        <v/>
      </c>
      <c r="C72" s="52" t="str">
        <f>IF(E72="","",(INDEX(Raw!D:D,MATCH(E72+6000,Raw!AA:AA,0))))</f>
        <v/>
      </c>
      <c r="D72" s="52" t="str">
        <f>IF(E72="","",(INDEX(Raw!A:A,MATCH(E72+6000,Raw!AA:AA,0))))</f>
        <v/>
      </c>
      <c r="E72" s="11" t="str">
        <f>(IFERROR(IF(LARGE(Raw!AA:AA,A72)-6000&gt;0,LARGE(Raw!AA:AA,A72)-6000,""),""))</f>
        <v/>
      </c>
      <c r="G72" s="3" t="str">
        <f t="shared" si="3"/>
        <v/>
      </c>
      <c r="H72" s="52" t="str">
        <f>IF(J72="","",(INDEX(Raw!D:D,MATCH(J72+4000,Raw!AA:AA,0))))</f>
        <v/>
      </c>
      <c r="I72" s="52" t="str">
        <f>IF(J72="","",(INDEX(Raw!A:A,MATCH(J72+4000,Raw!AA:AA,0))))</f>
        <v/>
      </c>
      <c r="J72" s="11" t="str">
        <f>(IFERROR(IF(LARGE(Raw!AA:AA,A72+COUNTIF(Raw!C:C,"H"))-4000&gt;0,LARGE(Raw!AA:AA,A72+COUNTIF(Raw!C:C,"H"))-4000,""),""))</f>
        <v/>
      </c>
      <c r="L72" s="3" t="str">
        <f t="shared" si="4"/>
        <v/>
      </c>
      <c r="M72" s="52" t="str">
        <f>IF(O72="","",(INDEX(Raw!D:D,MATCH(O72+2000,Raw!AA:AA,0))))</f>
        <v/>
      </c>
      <c r="N72" s="52" t="str">
        <f>IF(O72="","",(INDEX(Raw!A:A,MATCH(O72+2000,Raw!AA:AA,0))))</f>
        <v/>
      </c>
      <c r="O72" s="11" t="str">
        <f>(IFERROR(IF(LARGE(Raw!AA:AA,A72+COUNTIF(Raw!C:C,"H")+COUNTIF(Raw!C:C,"S"))-2000&gt;0,LARGE(Raw!AA:AA,A72+COUNTIF(Raw!C:C,"H")+COUNTIF(Raw!C:C,"S"))-2000,""),""))</f>
        <v/>
      </c>
    </row>
    <row r="73" spans="1:15" x14ac:dyDescent="0.3">
      <c r="A73" s="52">
        <v>70</v>
      </c>
      <c r="B73" s="3" t="str">
        <f t="shared" si="5"/>
        <v/>
      </c>
      <c r="C73" s="52" t="str">
        <f>IF(E73="","",(INDEX(Raw!D:D,MATCH(E73+6000,Raw!AA:AA,0))))</f>
        <v/>
      </c>
      <c r="D73" s="52" t="str">
        <f>IF(E73="","",(INDEX(Raw!A:A,MATCH(E73+6000,Raw!AA:AA,0))))</f>
        <v/>
      </c>
      <c r="E73" s="11" t="str">
        <f>(IFERROR(IF(LARGE(Raw!AA:AA,A73)-6000&gt;0,LARGE(Raw!AA:AA,A73)-6000,""),""))</f>
        <v/>
      </c>
      <c r="G73" s="3" t="str">
        <f t="shared" si="3"/>
        <v/>
      </c>
      <c r="H73" s="52" t="str">
        <f>IF(J73="","",(INDEX(Raw!D:D,MATCH(J73+4000,Raw!AA:AA,0))))</f>
        <v/>
      </c>
      <c r="I73" s="52" t="str">
        <f>IF(J73="","",(INDEX(Raw!A:A,MATCH(J73+4000,Raw!AA:AA,0))))</f>
        <v/>
      </c>
      <c r="J73" s="11" t="str">
        <f>(IFERROR(IF(LARGE(Raw!AA:AA,A73+COUNTIF(Raw!C:C,"H"))-4000&gt;0,LARGE(Raw!AA:AA,A73+COUNTIF(Raw!C:C,"H"))-4000,""),""))</f>
        <v/>
      </c>
      <c r="L73" s="3" t="str">
        <f t="shared" si="4"/>
        <v/>
      </c>
      <c r="M73" s="52" t="str">
        <f>IF(O73="","",(INDEX(Raw!D:D,MATCH(O73+2000,Raw!AA:AA,0))))</f>
        <v/>
      </c>
      <c r="N73" s="52" t="str">
        <f>IF(O73="","",(INDEX(Raw!A:A,MATCH(O73+2000,Raw!AA:AA,0))))</f>
        <v/>
      </c>
      <c r="O73" s="11" t="str">
        <f>(IFERROR(IF(LARGE(Raw!AA:AA,A73+COUNTIF(Raw!C:C,"H")+COUNTIF(Raw!C:C,"S"))-2000&gt;0,LARGE(Raw!AA:AA,A73+COUNTIF(Raw!C:C,"H")+COUNTIF(Raw!C:C,"S"))-2000,""),""))</f>
        <v/>
      </c>
    </row>
    <row r="74" spans="1:15" x14ac:dyDescent="0.3">
      <c r="A74" s="52">
        <v>71</v>
      </c>
      <c r="B74" s="3" t="str">
        <f t="shared" si="5"/>
        <v/>
      </c>
      <c r="C74" s="52" t="str">
        <f>IF(E74="","",(INDEX(Raw!D:D,MATCH(E74+6000,Raw!AA:AA,0))))</f>
        <v/>
      </c>
      <c r="D74" s="52" t="str">
        <f>IF(E74="","",(INDEX(Raw!A:A,MATCH(E74+6000,Raw!AA:AA,0))))</f>
        <v/>
      </c>
      <c r="E74" s="11" t="str">
        <f>(IFERROR(IF(LARGE(Raw!AA:AA,A74)-6000&gt;0,LARGE(Raw!AA:AA,A74)-6000,""),""))</f>
        <v/>
      </c>
      <c r="G74" s="3" t="str">
        <f t="shared" si="3"/>
        <v/>
      </c>
      <c r="H74" s="52" t="str">
        <f>IF(J74="","",(INDEX(Raw!D:D,MATCH(J74+4000,Raw!AA:AA,0))))</f>
        <v/>
      </c>
      <c r="I74" s="52" t="str">
        <f>IF(J74="","",(INDEX(Raw!A:A,MATCH(J74+4000,Raw!AA:AA,0))))</f>
        <v/>
      </c>
      <c r="J74" s="11" t="str">
        <f>(IFERROR(IF(LARGE(Raw!AA:AA,A74+COUNTIF(Raw!C:C,"H"))-4000&gt;0,LARGE(Raw!AA:AA,A74+COUNTIF(Raw!C:C,"H"))-4000,""),""))</f>
        <v/>
      </c>
      <c r="L74" s="3" t="str">
        <f t="shared" si="4"/>
        <v/>
      </c>
      <c r="M74" s="52" t="str">
        <f>IF(O74="","",(INDEX(Raw!D:D,MATCH(O74+2000,Raw!AA:AA,0))))</f>
        <v/>
      </c>
      <c r="N74" s="52" t="str">
        <f>IF(O74="","",(INDEX(Raw!A:A,MATCH(O74+2000,Raw!AA:AA,0))))</f>
        <v/>
      </c>
      <c r="O74" s="11" t="str">
        <f>(IFERROR(IF(LARGE(Raw!AA:AA,A74+COUNTIF(Raw!C:C,"H")+COUNTIF(Raw!C:C,"S"))-2000&gt;0,LARGE(Raw!AA:AA,A74+COUNTIF(Raw!C:C,"H")+COUNTIF(Raw!C:C,"S"))-2000,""),""))</f>
        <v/>
      </c>
    </row>
    <row r="75" spans="1:15" x14ac:dyDescent="0.3">
      <c r="A75" s="52">
        <v>72</v>
      </c>
      <c r="B75" s="3" t="str">
        <f t="shared" si="5"/>
        <v/>
      </c>
      <c r="C75" s="52" t="str">
        <f>IF(E75="","",(INDEX(Raw!D:D,MATCH(E75+6000,Raw!AA:AA,0))))</f>
        <v/>
      </c>
      <c r="D75" s="52" t="str">
        <f>IF(E75="","",(INDEX(Raw!A:A,MATCH(E75+6000,Raw!AA:AA,0))))</f>
        <v/>
      </c>
      <c r="E75" s="11" t="str">
        <f>(IFERROR(IF(LARGE(Raw!AA:AA,A75)-6000&gt;0,LARGE(Raw!AA:AA,A75)-6000,""),""))</f>
        <v/>
      </c>
      <c r="G75" s="3" t="str">
        <f t="shared" si="3"/>
        <v/>
      </c>
      <c r="H75" s="52" t="str">
        <f>IF(J75="","",(INDEX(Raw!D:D,MATCH(J75+4000,Raw!AA:AA,0))))</f>
        <v/>
      </c>
      <c r="I75" s="52" t="str">
        <f>IF(J75="","",(INDEX(Raw!A:A,MATCH(J75+4000,Raw!AA:AA,0))))</f>
        <v/>
      </c>
      <c r="J75" s="11" t="str">
        <f>(IFERROR(IF(LARGE(Raw!AA:AA,A75+COUNTIF(Raw!C:C,"H"))-4000&gt;0,LARGE(Raw!AA:AA,A75+COUNTIF(Raw!C:C,"H"))-4000,""),""))</f>
        <v/>
      </c>
      <c r="L75" s="3" t="str">
        <f t="shared" si="4"/>
        <v/>
      </c>
      <c r="M75" s="52" t="str">
        <f>IF(O75="","",(INDEX(Raw!D:D,MATCH(O75+2000,Raw!AA:AA,0))))</f>
        <v/>
      </c>
      <c r="N75" s="52" t="str">
        <f>IF(O75="","",(INDEX(Raw!A:A,MATCH(O75+2000,Raw!AA:AA,0))))</f>
        <v/>
      </c>
      <c r="O75" s="11" t="str">
        <f>(IFERROR(IF(LARGE(Raw!AA:AA,A75+COUNTIF(Raw!C:C,"H")+COUNTIF(Raw!C:C,"S"))-2000&gt;0,LARGE(Raw!AA:AA,A75+COUNTIF(Raw!C:C,"H")+COUNTIF(Raw!C:C,"S"))-2000,""),""))</f>
        <v/>
      </c>
    </row>
    <row r="76" spans="1:15" x14ac:dyDescent="0.3">
      <c r="A76" s="52">
        <v>73</v>
      </c>
      <c r="B76" s="3" t="str">
        <f t="shared" si="5"/>
        <v/>
      </c>
      <c r="C76" s="52" t="str">
        <f>IF(E76="","",(INDEX(Raw!D:D,MATCH(E76+6000,Raw!AA:AA,0))))</f>
        <v/>
      </c>
      <c r="D76" s="52" t="str">
        <f>IF(E76="","",(INDEX(Raw!A:A,MATCH(E76+6000,Raw!AA:AA,0))))</f>
        <v/>
      </c>
      <c r="E76" s="11" t="str">
        <f>(IFERROR(IF(LARGE(Raw!AA:AA,A76)-6000&gt;0,LARGE(Raw!AA:AA,A76)-6000,""),""))</f>
        <v/>
      </c>
      <c r="G76" s="3" t="str">
        <f t="shared" si="3"/>
        <v/>
      </c>
      <c r="H76" s="52" t="str">
        <f>IF(J76="","",(INDEX(Raw!D:D,MATCH(J76+4000,Raw!AA:AA,0))))</f>
        <v/>
      </c>
      <c r="I76" s="52" t="str">
        <f>IF(J76="","",(INDEX(Raw!A:A,MATCH(J76+4000,Raw!AA:AA,0))))</f>
        <v/>
      </c>
      <c r="J76" s="11" t="str">
        <f>(IFERROR(IF(LARGE(Raw!AA:AA,A76+COUNTIF(Raw!C:C,"H"))-4000&gt;0,LARGE(Raw!AA:AA,A76+COUNTIF(Raw!C:C,"H"))-4000,""),""))</f>
        <v/>
      </c>
      <c r="L76" s="3" t="str">
        <f t="shared" si="4"/>
        <v/>
      </c>
      <c r="M76" s="52" t="str">
        <f>IF(O76="","",(INDEX(Raw!D:D,MATCH(O76+2000,Raw!AA:AA,0))))</f>
        <v/>
      </c>
      <c r="N76" s="52" t="str">
        <f>IF(O76="","",(INDEX(Raw!A:A,MATCH(O76+2000,Raw!AA:AA,0))))</f>
        <v/>
      </c>
      <c r="O76" s="11" t="str">
        <f>(IFERROR(IF(LARGE(Raw!AA:AA,A76+COUNTIF(Raw!C:C,"H")+COUNTIF(Raw!C:C,"S"))-2000&gt;0,LARGE(Raw!AA:AA,A76+COUNTIF(Raw!C:C,"H")+COUNTIF(Raw!C:C,"S"))-2000,""),""))</f>
        <v/>
      </c>
    </row>
    <row r="77" spans="1:15" x14ac:dyDescent="0.3">
      <c r="A77" s="52">
        <v>74</v>
      </c>
      <c r="B77" s="3" t="str">
        <f t="shared" si="5"/>
        <v/>
      </c>
      <c r="C77" s="52" t="str">
        <f>IF(E77="","",(INDEX(Raw!D:D,MATCH(E77+6000,Raw!AA:AA,0))))</f>
        <v/>
      </c>
      <c r="D77" s="52" t="str">
        <f>IF(E77="","",(INDEX(Raw!A:A,MATCH(E77+6000,Raw!AA:AA,0))))</f>
        <v/>
      </c>
      <c r="E77" s="11" t="str">
        <f>(IFERROR(IF(LARGE(Raw!AA:AA,A77)-6000&gt;0,LARGE(Raw!AA:AA,A77)-6000,""),""))</f>
        <v/>
      </c>
      <c r="G77" s="3" t="str">
        <f t="shared" si="3"/>
        <v/>
      </c>
      <c r="H77" s="52" t="str">
        <f>IF(J77="","",(INDEX(Raw!D:D,MATCH(J77+4000,Raw!AA:AA,0))))</f>
        <v/>
      </c>
      <c r="I77" s="52" t="str">
        <f>IF(J77="","",(INDEX(Raw!A:A,MATCH(J77+4000,Raw!AA:AA,0))))</f>
        <v/>
      </c>
      <c r="J77" s="11" t="str">
        <f>(IFERROR(IF(LARGE(Raw!AA:AA,A77+COUNTIF(Raw!C:C,"H"))-4000&gt;0,LARGE(Raw!AA:AA,A77+COUNTIF(Raw!C:C,"H"))-4000,""),""))</f>
        <v/>
      </c>
      <c r="L77" s="3" t="str">
        <f t="shared" si="4"/>
        <v/>
      </c>
      <c r="M77" s="52" t="str">
        <f>IF(O77="","",(INDEX(Raw!D:D,MATCH(O77+2000,Raw!AA:AA,0))))</f>
        <v/>
      </c>
      <c r="N77" s="52" t="str">
        <f>IF(O77="","",(INDEX(Raw!A:A,MATCH(O77+2000,Raw!AA:AA,0))))</f>
        <v/>
      </c>
      <c r="O77" s="11" t="str">
        <f>(IFERROR(IF(LARGE(Raw!AA:AA,A77+COUNTIF(Raw!C:C,"H")+COUNTIF(Raw!C:C,"S"))-2000&gt;0,LARGE(Raw!AA:AA,A77+COUNTIF(Raw!C:C,"H")+COUNTIF(Raw!C:C,"S"))-2000,""),""))</f>
        <v/>
      </c>
    </row>
    <row r="78" spans="1:15" x14ac:dyDescent="0.3">
      <c r="A78" s="52">
        <v>75</v>
      </c>
      <c r="B78" s="3" t="str">
        <f t="shared" si="5"/>
        <v/>
      </c>
      <c r="C78" s="52" t="str">
        <f>IF(E78="","",(INDEX(Raw!D:D,MATCH(E78+6000,Raw!AA:AA,0))))</f>
        <v/>
      </c>
      <c r="D78" s="52" t="str">
        <f>IF(E78="","",(INDEX(Raw!A:A,MATCH(E78+6000,Raw!AA:AA,0))))</f>
        <v/>
      </c>
      <c r="E78" s="11" t="str">
        <f>(IFERROR(IF(LARGE(Raw!AA:AA,A78)-6000&gt;0,LARGE(Raw!AA:AA,A78)-6000,""),""))</f>
        <v/>
      </c>
      <c r="G78" s="3" t="str">
        <f t="shared" si="3"/>
        <v/>
      </c>
      <c r="H78" s="52" t="str">
        <f>IF(J78="","",(INDEX(Raw!D:D,MATCH(J78+4000,Raw!AA:AA,0))))</f>
        <v/>
      </c>
      <c r="I78" s="52" t="str">
        <f>IF(J78="","",(INDEX(Raw!A:A,MATCH(J78+4000,Raw!AA:AA,0))))</f>
        <v/>
      </c>
      <c r="J78" s="11" t="str">
        <f>(IFERROR(IF(LARGE(Raw!AA:AA,A78+COUNTIF(Raw!C:C,"H"))-4000&gt;0,LARGE(Raw!AA:AA,A78+COUNTIF(Raw!C:C,"H"))-4000,""),""))</f>
        <v/>
      </c>
      <c r="L78" s="3" t="str">
        <f t="shared" si="4"/>
        <v/>
      </c>
      <c r="M78" s="52" t="str">
        <f>IF(O78="","",(INDEX(Raw!D:D,MATCH(O78+2000,Raw!AA:AA,0))))</f>
        <v/>
      </c>
      <c r="N78" s="52" t="str">
        <f>IF(O78="","",(INDEX(Raw!A:A,MATCH(O78+2000,Raw!AA:AA,0))))</f>
        <v/>
      </c>
      <c r="O78" s="11" t="str">
        <f>(IFERROR(IF(LARGE(Raw!AA:AA,A78+COUNTIF(Raw!C:C,"H")+COUNTIF(Raw!C:C,"S"))-2000&gt;0,LARGE(Raw!AA:AA,A78+COUNTIF(Raw!C:C,"H")+COUNTIF(Raw!C:C,"S"))-2000,""),""))</f>
        <v/>
      </c>
    </row>
    <row r="79" spans="1:15" x14ac:dyDescent="0.3">
      <c r="A79" s="52">
        <v>76</v>
      </c>
      <c r="B79" s="3" t="str">
        <f t="shared" si="5"/>
        <v/>
      </c>
      <c r="C79" s="52" t="str">
        <f>IF(E79="","",(INDEX(Raw!D:D,MATCH(E79+6000,Raw!AA:AA,0))))</f>
        <v/>
      </c>
      <c r="D79" s="52" t="str">
        <f>IF(E79="","",(INDEX(Raw!A:A,MATCH(E79+6000,Raw!AA:AA,0))))</f>
        <v/>
      </c>
      <c r="E79" s="11" t="str">
        <f>(IFERROR(IF(LARGE(Raw!AA:AA,A79)-6000&gt;0,LARGE(Raw!AA:AA,A79)-6000,""),""))</f>
        <v/>
      </c>
      <c r="G79" s="3" t="str">
        <f t="shared" si="3"/>
        <v/>
      </c>
      <c r="H79" s="52" t="str">
        <f>IF(J79="","",(INDEX(Raw!D:D,MATCH(J79+4000,Raw!AA:AA,0))))</f>
        <v/>
      </c>
      <c r="I79" s="52" t="str">
        <f>IF(J79="","",(INDEX(Raw!A:A,MATCH(J79+4000,Raw!AA:AA,0))))</f>
        <v/>
      </c>
      <c r="J79" s="11" t="str">
        <f>(IFERROR(IF(LARGE(Raw!AA:AA,A79+COUNTIF(Raw!C:C,"H"))-4000&gt;0,LARGE(Raw!AA:AA,A79+COUNTIF(Raw!C:C,"H"))-4000,""),""))</f>
        <v/>
      </c>
      <c r="L79" s="3" t="str">
        <f t="shared" si="4"/>
        <v/>
      </c>
      <c r="M79" s="52" t="str">
        <f>IF(O79="","",(INDEX(Raw!D:D,MATCH(O79+2000,Raw!AA:AA,0))))</f>
        <v/>
      </c>
      <c r="N79" s="52" t="str">
        <f>IF(O79="","",(INDEX(Raw!A:A,MATCH(O79+2000,Raw!AA:AA,0))))</f>
        <v/>
      </c>
      <c r="O79" s="11" t="str">
        <f>(IFERROR(IF(LARGE(Raw!AA:AA,A79+COUNTIF(Raw!C:C,"H")+COUNTIF(Raw!C:C,"S"))-2000&gt;0,LARGE(Raw!AA:AA,A79+COUNTIF(Raw!C:C,"H")+COUNTIF(Raw!C:C,"S"))-2000,""),""))</f>
        <v/>
      </c>
    </row>
    <row r="80" spans="1:15" x14ac:dyDescent="0.3">
      <c r="A80" s="52">
        <v>77</v>
      </c>
      <c r="B80" s="3" t="str">
        <f t="shared" si="5"/>
        <v/>
      </c>
      <c r="C80" s="52" t="str">
        <f>IF(E80="","",(INDEX(Raw!D:D,MATCH(E80+6000,Raw!AA:AA,0))))</f>
        <v/>
      </c>
      <c r="D80" s="52" t="str">
        <f>IF(E80="","",(INDEX(Raw!A:A,MATCH(E80+6000,Raw!AA:AA,0))))</f>
        <v/>
      </c>
      <c r="E80" s="11" t="str">
        <f>(IFERROR(IF(LARGE(Raw!AA:AA,A80)-6000&gt;0,LARGE(Raw!AA:AA,A80)-6000,""),""))</f>
        <v/>
      </c>
      <c r="G80" s="3" t="str">
        <f t="shared" si="3"/>
        <v/>
      </c>
      <c r="H80" s="52" t="str">
        <f>IF(J80="","",(INDEX(Raw!D:D,MATCH(J80+4000,Raw!AA:AA,0))))</f>
        <v/>
      </c>
      <c r="I80" s="52" t="str">
        <f>IF(J80="","",(INDEX(Raw!A:A,MATCH(J80+4000,Raw!AA:AA,0))))</f>
        <v/>
      </c>
      <c r="J80" s="11" t="str">
        <f>(IFERROR(IF(LARGE(Raw!AA:AA,A80+COUNTIF(Raw!C:C,"H"))-4000&gt;0,LARGE(Raw!AA:AA,A80+COUNTIF(Raw!C:C,"H"))-4000,""),""))</f>
        <v/>
      </c>
      <c r="L80" s="3" t="str">
        <f t="shared" si="4"/>
        <v/>
      </c>
      <c r="M80" s="52" t="str">
        <f>IF(O80="","",(INDEX(Raw!D:D,MATCH(O80+2000,Raw!AA:AA,0))))</f>
        <v/>
      </c>
      <c r="N80" s="52" t="str">
        <f>IF(O80="","",(INDEX(Raw!A:A,MATCH(O80+2000,Raw!AA:AA,0))))</f>
        <v/>
      </c>
      <c r="O80" s="11" t="str">
        <f>(IFERROR(IF(LARGE(Raw!AA:AA,A80+COUNTIF(Raw!C:C,"H")+COUNTIF(Raw!C:C,"S"))-2000&gt;0,LARGE(Raw!AA:AA,A80+COUNTIF(Raw!C:C,"H")+COUNTIF(Raw!C:C,"S"))-2000,""),""))</f>
        <v/>
      </c>
    </row>
    <row r="81" spans="1:15" x14ac:dyDescent="0.3">
      <c r="A81" s="52">
        <v>78</v>
      </c>
      <c r="B81" s="3" t="str">
        <f t="shared" si="5"/>
        <v/>
      </c>
      <c r="C81" s="52" t="str">
        <f>IF(E81="","",(INDEX(Raw!D:D,MATCH(E81+6000,Raw!AA:AA,0))))</f>
        <v/>
      </c>
      <c r="D81" s="52" t="str">
        <f>IF(E81="","",(INDEX(Raw!A:A,MATCH(E81+6000,Raw!AA:AA,0))))</f>
        <v/>
      </c>
      <c r="E81" s="11" t="str">
        <f>(IFERROR(IF(LARGE(Raw!AA:AA,A81)-6000&gt;0,LARGE(Raw!AA:AA,A81)-6000,""),""))</f>
        <v/>
      </c>
      <c r="G81" s="3" t="str">
        <f t="shared" si="3"/>
        <v/>
      </c>
      <c r="H81" s="52" t="str">
        <f>IF(J81="","",(INDEX(Raw!D:D,MATCH(J81+4000,Raw!AA:AA,0))))</f>
        <v/>
      </c>
      <c r="I81" s="52" t="str">
        <f>IF(J81="","",(INDEX(Raw!A:A,MATCH(J81+4000,Raw!AA:AA,0))))</f>
        <v/>
      </c>
      <c r="J81" s="11" t="str">
        <f>(IFERROR(IF(LARGE(Raw!AA:AA,A81+COUNTIF(Raw!C:C,"H"))-4000&gt;0,LARGE(Raw!AA:AA,A81+COUNTIF(Raw!C:C,"H"))-4000,""),""))</f>
        <v/>
      </c>
      <c r="L81" s="3" t="str">
        <f t="shared" si="4"/>
        <v/>
      </c>
      <c r="M81" s="52" t="str">
        <f>IF(O81="","",(INDEX(Raw!D:D,MATCH(O81+2000,Raw!AA:AA,0))))</f>
        <v/>
      </c>
      <c r="N81" s="52" t="str">
        <f>IF(O81="","",(INDEX(Raw!A:A,MATCH(O81+2000,Raw!AA:AA,0))))</f>
        <v/>
      </c>
      <c r="O81" s="11" t="str">
        <f>(IFERROR(IF(LARGE(Raw!AA:AA,A81+COUNTIF(Raw!C:C,"H")+COUNTIF(Raw!C:C,"S"))-2000&gt;0,LARGE(Raw!AA:AA,A81+COUNTIF(Raw!C:C,"H")+COUNTIF(Raw!C:C,"S"))-2000,""),""))</f>
        <v/>
      </c>
    </row>
    <row r="82" spans="1:15" x14ac:dyDescent="0.3">
      <c r="A82" s="52">
        <v>79</v>
      </c>
      <c r="B82" s="3" t="str">
        <f t="shared" si="5"/>
        <v/>
      </c>
      <c r="C82" s="52" t="str">
        <f>IF(E82="","",(INDEX(Raw!D:D,MATCH(E82+6000,Raw!AA:AA,0))))</f>
        <v/>
      </c>
      <c r="D82" s="52" t="str">
        <f>IF(E82="","",(INDEX(Raw!A:A,MATCH(E82+6000,Raw!AA:AA,0))))</f>
        <v/>
      </c>
      <c r="E82" s="11" t="str">
        <f>(IFERROR(IF(LARGE(Raw!AA:AA,A82)-6000&gt;0,LARGE(Raw!AA:AA,A82)-6000,""),""))</f>
        <v/>
      </c>
      <c r="G82" s="3" t="str">
        <f t="shared" si="3"/>
        <v/>
      </c>
      <c r="H82" s="52" t="str">
        <f>IF(J82="","",(INDEX(Raw!D:D,MATCH(J82+4000,Raw!AA:AA,0))))</f>
        <v/>
      </c>
      <c r="I82" s="52" t="str">
        <f>IF(J82="","",(INDEX(Raw!A:A,MATCH(J82+4000,Raw!AA:AA,0))))</f>
        <v/>
      </c>
      <c r="J82" s="11" t="str">
        <f>(IFERROR(IF(LARGE(Raw!AA:AA,A82+COUNTIF(Raw!C:C,"H"))-4000&gt;0,LARGE(Raw!AA:AA,A82+COUNTIF(Raw!C:C,"H"))-4000,""),""))</f>
        <v/>
      </c>
      <c r="L82" s="3" t="str">
        <f t="shared" si="4"/>
        <v/>
      </c>
      <c r="M82" s="52" t="str">
        <f>IF(O82="","",(INDEX(Raw!D:D,MATCH(O82+2000,Raw!AA:AA,0))))</f>
        <v/>
      </c>
      <c r="N82" s="52" t="str">
        <f>IF(O82="","",(INDEX(Raw!A:A,MATCH(O82+2000,Raw!AA:AA,0))))</f>
        <v/>
      </c>
      <c r="O82" s="11" t="str">
        <f>(IFERROR(IF(LARGE(Raw!AA:AA,A82+COUNTIF(Raw!C:C,"H")+COUNTIF(Raw!C:C,"S"))-2000&gt;0,LARGE(Raw!AA:AA,A82+COUNTIF(Raw!C:C,"H")+COUNTIF(Raw!C:C,"S"))-2000,""),""))</f>
        <v/>
      </c>
    </row>
    <row r="83" spans="1:15" x14ac:dyDescent="0.3">
      <c r="A83" s="52">
        <v>80</v>
      </c>
      <c r="B83" s="3" t="str">
        <f t="shared" si="5"/>
        <v/>
      </c>
      <c r="C83" s="52" t="str">
        <f>IF(E83="","",(INDEX(Raw!D:D,MATCH(E83+6000,Raw!AA:AA,0))))</f>
        <v/>
      </c>
      <c r="D83" s="52" t="str">
        <f>IF(E83="","",(INDEX(Raw!A:A,MATCH(E83+6000,Raw!AA:AA,0))))</f>
        <v/>
      </c>
      <c r="E83" s="11" t="str">
        <f>(IFERROR(IF(LARGE(Raw!AA:AA,A83)-6000&gt;0,LARGE(Raw!AA:AA,A83)-6000,""),""))</f>
        <v/>
      </c>
      <c r="G83" s="3" t="str">
        <f t="shared" si="3"/>
        <v/>
      </c>
      <c r="H83" s="52" t="str">
        <f>IF(J83="","",(INDEX(Raw!D:D,MATCH(J83+4000,Raw!AA:AA,0))))</f>
        <v/>
      </c>
      <c r="I83" s="52" t="str">
        <f>IF(J83="","",(INDEX(Raw!A:A,MATCH(J83+4000,Raw!AA:AA,0))))</f>
        <v/>
      </c>
      <c r="J83" s="11" t="str">
        <f>(IFERROR(IF(LARGE(Raw!AA:AA,A83+COUNTIF(Raw!C:C,"H"))-4000&gt;0,LARGE(Raw!AA:AA,A83+COUNTIF(Raw!C:C,"H"))-4000,""),""))</f>
        <v/>
      </c>
      <c r="L83" s="3" t="str">
        <f t="shared" si="4"/>
        <v/>
      </c>
      <c r="M83" s="52" t="str">
        <f>IF(O83="","",(INDEX(Raw!D:D,MATCH(O83+2000,Raw!AA:AA,0))))</f>
        <v/>
      </c>
      <c r="N83" s="52" t="str">
        <f>IF(O83="","",(INDEX(Raw!A:A,MATCH(O83+2000,Raw!AA:AA,0))))</f>
        <v/>
      </c>
      <c r="O83" s="11" t="str">
        <f>(IFERROR(IF(LARGE(Raw!AA:AA,A83+COUNTIF(Raw!C:C,"H")+COUNTIF(Raw!C:C,"S"))-2000&gt;0,LARGE(Raw!AA:AA,A83+COUNTIF(Raw!C:C,"H")+COUNTIF(Raw!C:C,"S"))-2000,""),""))</f>
        <v/>
      </c>
    </row>
    <row r="84" spans="1:15" x14ac:dyDescent="0.3">
      <c r="A84" s="52">
        <v>81</v>
      </c>
      <c r="B84" s="3" t="str">
        <f t="shared" si="5"/>
        <v/>
      </c>
      <c r="C84" s="52" t="str">
        <f>IF(E84="","",(INDEX(Raw!D:D,MATCH(E84+6000,Raw!AA:AA,0))))</f>
        <v/>
      </c>
      <c r="D84" s="52" t="str">
        <f>IF(E84="","",(INDEX(Raw!A:A,MATCH(E84+6000,Raw!AA:AA,0))))</f>
        <v/>
      </c>
      <c r="E84" s="11" t="str">
        <f>(IFERROR(IF(LARGE(Raw!AA:AA,A84)-6000&gt;0,LARGE(Raw!AA:AA,A84)-6000,""),""))</f>
        <v/>
      </c>
      <c r="G84" s="3" t="str">
        <f t="shared" si="3"/>
        <v/>
      </c>
      <c r="H84" s="52" t="str">
        <f>IF(J84="","",(INDEX(Raw!D:D,MATCH(J84+4000,Raw!AA:AA,0))))</f>
        <v/>
      </c>
      <c r="I84" s="52" t="str">
        <f>IF(J84="","",(INDEX(Raw!A:A,MATCH(J84+4000,Raw!AA:AA,0))))</f>
        <v/>
      </c>
      <c r="J84" s="11" t="str">
        <f>(IFERROR(IF(LARGE(Raw!AA:AA,A84+COUNTIF(Raw!C:C,"H"))-4000&gt;0,LARGE(Raw!AA:AA,A84+COUNTIF(Raw!C:C,"H"))-4000,""),""))</f>
        <v/>
      </c>
      <c r="L84" s="3" t="str">
        <f t="shared" si="4"/>
        <v/>
      </c>
      <c r="M84" s="52" t="str">
        <f>IF(O84="","",(INDEX(Raw!D:D,MATCH(O84+2000,Raw!AA:AA,0))))</f>
        <v/>
      </c>
      <c r="N84" s="52" t="str">
        <f>IF(O84="","",(INDEX(Raw!A:A,MATCH(O84+2000,Raw!AA:AA,0))))</f>
        <v/>
      </c>
      <c r="O84" s="11" t="str">
        <f>(IFERROR(IF(LARGE(Raw!AA:AA,A84+COUNTIF(Raw!C:C,"H")+COUNTIF(Raw!C:C,"S"))-2000&gt;0,LARGE(Raw!AA:AA,A84+COUNTIF(Raw!C:C,"H")+COUNTIF(Raw!C:C,"S"))-2000,""),""))</f>
        <v/>
      </c>
    </row>
    <row r="85" spans="1:15" x14ac:dyDescent="0.3">
      <c r="A85" s="52">
        <v>82</v>
      </c>
      <c r="B85" s="3" t="str">
        <f t="shared" si="5"/>
        <v/>
      </c>
      <c r="C85" s="52" t="str">
        <f>IF(E85="","",(INDEX(Raw!D:D,MATCH(E85+6000,Raw!AA:AA,0))))</f>
        <v/>
      </c>
      <c r="D85" s="52" t="str">
        <f>IF(E85="","",(INDEX(Raw!A:A,MATCH(E85+6000,Raw!AA:AA,0))))</f>
        <v/>
      </c>
      <c r="E85" s="11" t="str">
        <f>(IFERROR(IF(LARGE(Raw!AA:AA,A85)-6000&gt;0,LARGE(Raw!AA:AA,A85)-6000,""),""))</f>
        <v/>
      </c>
      <c r="G85" s="3" t="str">
        <f t="shared" si="3"/>
        <v/>
      </c>
      <c r="H85" s="52" t="str">
        <f>IF(J85="","",(INDEX(Raw!D:D,MATCH(J85+4000,Raw!AA:AA,0))))</f>
        <v/>
      </c>
      <c r="I85" s="52" t="str">
        <f>IF(J85="","",(INDEX(Raw!A:A,MATCH(J85+4000,Raw!AA:AA,0))))</f>
        <v/>
      </c>
      <c r="J85" s="11" t="str">
        <f>(IFERROR(IF(LARGE(Raw!AA:AA,A85+COUNTIF(Raw!C:C,"H"))-4000&gt;0,LARGE(Raw!AA:AA,A85+COUNTIF(Raw!C:C,"H"))-4000,""),""))</f>
        <v/>
      </c>
      <c r="L85" s="3" t="str">
        <f t="shared" si="4"/>
        <v/>
      </c>
      <c r="M85" s="52" t="str">
        <f>IF(O85="","",(INDEX(Raw!D:D,MATCH(O85+2000,Raw!AA:AA,0))))</f>
        <v/>
      </c>
      <c r="N85" s="52" t="str">
        <f>IF(O85="","",(INDEX(Raw!A:A,MATCH(O85+2000,Raw!AA:AA,0))))</f>
        <v/>
      </c>
      <c r="O85" s="11" t="str">
        <f>(IFERROR(IF(LARGE(Raw!AA:AA,A85+COUNTIF(Raw!C:C,"H")+COUNTIF(Raw!C:C,"S"))-2000&gt;0,LARGE(Raw!AA:AA,A85+COUNTIF(Raw!C:C,"H")+COUNTIF(Raw!C:C,"S"))-2000,""),""))</f>
        <v/>
      </c>
    </row>
    <row r="86" spans="1:15" x14ac:dyDescent="0.3">
      <c r="A86" s="52">
        <v>83</v>
      </c>
      <c r="B86" s="3" t="str">
        <f t="shared" si="5"/>
        <v/>
      </c>
      <c r="C86" s="52" t="str">
        <f>IF(E86="","",(INDEX(Raw!D:D,MATCH(E86+6000,Raw!AA:AA,0))))</f>
        <v/>
      </c>
      <c r="D86" s="52" t="str">
        <f>IF(E86="","",(INDEX(Raw!A:A,MATCH(E86+6000,Raw!AA:AA,0))))</f>
        <v/>
      </c>
      <c r="E86" s="11" t="str">
        <f>(IFERROR(IF(LARGE(Raw!AA:AA,A86)-6000&gt;0,LARGE(Raw!AA:AA,A86)-6000,""),""))</f>
        <v/>
      </c>
      <c r="G86" s="3" t="str">
        <f t="shared" si="3"/>
        <v/>
      </c>
      <c r="H86" s="52" t="str">
        <f>IF(J86="","",(INDEX(Raw!D:D,MATCH(J86+4000,Raw!AA:AA,0))))</f>
        <v/>
      </c>
      <c r="I86" s="52" t="str">
        <f>IF(J86="","",(INDEX(Raw!A:A,MATCH(J86+4000,Raw!AA:AA,0))))</f>
        <v/>
      </c>
      <c r="J86" s="11" t="str">
        <f>(IFERROR(IF(LARGE(Raw!AA:AA,A86+COUNTIF(Raw!C:C,"H"))-4000&gt;0,LARGE(Raw!AA:AA,A86+COUNTIF(Raw!C:C,"H"))-4000,""),""))</f>
        <v/>
      </c>
      <c r="L86" s="3" t="str">
        <f t="shared" si="4"/>
        <v/>
      </c>
      <c r="M86" s="52" t="str">
        <f>IF(O86="","",(INDEX(Raw!D:D,MATCH(O86+2000,Raw!AA:AA,0))))</f>
        <v/>
      </c>
      <c r="N86" s="52" t="str">
        <f>IF(O86="","",(INDEX(Raw!A:A,MATCH(O86+2000,Raw!AA:AA,0))))</f>
        <v/>
      </c>
      <c r="O86" s="11" t="str">
        <f>(IFERROR(IF(LARGE(Raw!AA:AA,A86+COUNTIF(Raw!C:C,"H")+COUNTIF(Raw!C:C,"S"))-2000&gt;0,LARGE(Raw!AA:AA,A86+COUNTIF(Raw!C:C,"H")+COUNTIF(Raw!C:C,"S"))-2000,""),""))</f>
        <v/>
      </c>
    </row>
    <row r="87" spans="1:15" x14ac:dyDescent="0.3">
      <c r="A87" s="52">
        <v>84</v>
      </c>
      <c r="B87" s="3" t="str">
        <f t="shared" si="5"/>
        <v/>
      </c>
      <c r="C87" s="52" t="str">
        <f>IF(E87="","",(INDEX(Raw!D:D,MATCH(E87+6000,Raw!AA:AA,0))))</f>
        <v/>
      </c>
      <c r="D87" s="52" t="str">
        <f>IF(E87="","",(INDEX(Raw!A:A,MATCH(E87+6000,Raw!AA:AA,0))))</f>
        <v/>
      </c>
      <c r="E87" s="11" t="str">
        <f>(IFERROR(IF(LARGE(Raw!AA:AA,A87)-6000&gt;0,LARGE(Raw!AA:AA,A87)-6000,""),""))</f>
        <v/>
      </c>
      <c r="G87" s="3" t="str">
        <f t="shared" si="3"/>
        <v/>
      </c>
      <c r="H87" s="52" t="str">
        <f>IF(J87="","",(INDEX(Raw!D:D,MATCH(J87+4000,Raw!AA:AA,0))))</f>
        <v/>
      </c>
      <c r="I87" s="52" t="str">
        <f>IF(J87="","",(INDEX(Raw!A:A,MATCH(J87+4000,Raw!AA:AA,0))))</f>
        <v/>
      </c>
      <c r="J87" s="11" t="str">
        <f>(IFERROR(IF(LARGE(Raw!AA:AA,A87+COUNTIF(Raw!C:C,"H"))-4000&gt;0,LARGE(Raw!AA:AA,A87+COUNTIF(Raw!C:C,"H"))-4000,""),""))</f>
        <v/>
      </c>
      <c r="L87" s="3" t="str">
        <f t="shared" si="4"/>
        <v/>
      </c>
      <c r="M87" s="52" t="str">
        <f>IF(O87="","",(INDEX(Raw!D:D,MATCH(O87+2000,Raw!AA:AA,0))))</f>
        <v/>
      </c>
      <c r="N87" s="52" t="str">
        <f>IF(O87="","",(INDEX(Raw!A:A,MATCH(O87+2000,Raw!AA:AA,0))))</f>
        <v/>
      </c>
      <c r="O87" s="11" t="str">
        <f>(IFERROR(IF(LARGE(Raw!AA:AA,A87+COUNTIF(Raw!C:C,"H")+COUNTIF(Raw!C:C,"S"))-2000&gt;0,LARGE(Raw!AA:AA,A87+COUNTIF(Raw!C:C,"H")+COUNTIF(Raw!C:C,"S"))-2000,""),""))</f>
        <v/>
      </c>
    </row>
    <row r="88" spans="1:15" x14ac:dyDescent="0.3">
      <c r="A88" s="52">
        <v>85</v>
      </c>
      <c r="B88" s="3" t="str">
        <f t="shared" si="5"/>
        <v/>
      </c>
      <c r="C88" s="52" t="str">
        <f>IF(E88="","",(INDEX(Raw!D:D,MATCH(E88+6000,Raw!AA:AA,0))))</f>
        <v/>
      </c>
      <c r="D88" s="52" t="str">
        <f>IF(E88="","",(INDEX(Raw!A:A,MATCH(E88+6000,Raw!AA:AA,0))))</f>
        <v/>
      </c>
      <c r="E88" s="11" t="str">
        <f>(IFERROR(IF(LARGE(Raw!AA:AA,A88)-6000&gt;0,LARGE(Raw!AA:AA,A88)-6000,""),""))</f>
        <v/>
      </c>
      <c r="G88" s="3" t="str">
        <f t="shared" si="3"/>
        <v/>
      </c>
      <c r="H88" s="52" t="str">
        <f>IF(J88="","",(INDEX(Raw!D:D,MATCH(J88+4000,Raw!AA:AA,0))))</f>
        <v/>
      </c>
      <c r="I88" s="52" t="str">
        <f>IF(J88="","",(INDEX(Raw!A:A,MATCH(J88+4000,Raw!AA:AA,0))))</f>
        <v/>
      </c>
      <c r="J88" s="11" t="str">
        <f>(IFERROR(IF(LARGE(Raw!AA:AA,A88+COUNTIF(Raw!C:C,"H"))-4000&gt;0,LARGE(Raw!AA:AA,A88+COUNTIF(Raw!C:C,"H"))-4000,""),""))</f>
        <v/>
      </c>
      <c r="L88" s="3" t="str">
        <f t="shared" si="4"/>
        <v/>
      </c>
      <c r="M88" s="52" t="str">
        <f>IF(O88="","",(INDEX(Raw!D:D,MATCH(O88+2000,Raw!AA:AA,0))))</f>
        <v/>
      </c>
      <c r="N88" s="52" t="str">
        <f>IF(O88="","",(INDEX(Raw!A:A,MATCH(O88+2000,Raw!AA:AA,0))))</f>
        <v/>
      </c>
      <c r="O88" s="11" t="str">
        <f>(IFERROR(IF(LARGE(Raw!AA:AA,A88+COUNTIF(Raw!C:C,"H")+COUNTIF(Raw!C:C,"S"))-2000&gt;0,LARGE(Raw!AA:AA,A88+COUNTIF(Raw!C:C,"H")+COUNTIF(Raw!C:C,"S"))-2000,""),""))</f>
        <v/>
      </c>
    </row>
    <row r="89" spans="1:15" x14ac:dyDescent="0.3">
      <c r="A89" s="52">
        <v>86</v>
      </c>
      <c r="B89" s="3" t="str">
        <f t="shared" si="5"/>
        <v/>
      </c>
      <c r="C89" s="52" t="str">
        <f>IF(E89="","",(INDEX(Raw!D:D,MATCH(E89+6000,Raw!AA:AA,0))))</f>
        <v/>
      </c>
      <c r="D89" s="52" t="str">
        <f>IF(E89="","",(INDEX(Raw!A:A,MATCH(E89+6000,Raw!AA:AA,0))))</f>
        <v/>
      </c>
      <c r="E89" s="11" t="str">
        <f>(IFERROR(IF(LARGE(Raw!AA:AA,A89)-6000&gt;0,LARGE(Raw!AA:AA,A89)-6000,""),""))</f>
        <v/>
      </c>
      <c r="G89" s="3" t="str">
        <f t="shared" si="3"/>
        <v/>
      </c>
      <c r="H89" s="52" t="str">
        <f>IF(J89="","",(INDEX(Raw!D:D,MATCH(J89+4000,Raw!AA:AA,0))))</f>
        <v/>
      </c>
      <c r="I89" s="52" t="str">
        <f>IF(J89="","",(INDEX(Raw!A:A,MATCH(J89+4000,Raw!AA:AA,0))))</f>
        <v/>
      </c>
      <c r="J89" s="11" t="str">
        <f>(IFERROR(IF(LARGE(Raw!AA:AA,A89+COUNTIF(Raw!C:C,"H"))-4000&gt;0,LARGE(Raw!AA:AA,A89+COUNTIF(Raw!C:C,"H"))-4000,""),""))</f>
        <v/>
      </c>
      <c r="L89" s="3" t="str">
        <f t="shared" si="4"/>
        <v/>
      </c>
      <c r="M89" s="52" t="str">
        <f>IF(O89="","",(INDEX(Raw!D:D,MATCH(O89+2000,Raw!AA:AA,0))))</f>
        <v/>
      </c>
      <c r="N89" s="52" t="str">
        <f>IF(O89="","",(INDEX(Raw!A:A,MATCH(O89+2000,Raw!AA:AA,0))))</f>
        <v/>
      </c>
      <c r="O89" s="11" t="str">
        <f>(IFERROR(IF(LARGE(Raw!AA:AA,A89+COUNTIF(Raw!C:C,"H")+COUNTIF(Raw!C:C,"S"))-2000&gt;0,LARGE(Raw!AA:AA,A89+COUNTIF(Raw!C:C,"H")+COUNTIF(Raw!C:C,"S"))-2000,""),""))</f>
        <v/>
      </c>
    </row>
    <row r="90" spans="1:15" x14ac:dyDescent="0.3">
      <c r="A90" s="52">
        <v>87</v>
      </c>
      <c r="B90" s="3" t="str">
        <f t="shared" si="5"/>
        <v/>
      </c>
      <c r="C90" s="52" t="str">
        <f>IF(E90="","",(INDEX(Raw!D:D,MATCH(E90+6000,Raw!AA:AA,0))))</f>
        <v/>
      </c>
      <c r="D90" s="52" t="str">
        <f>IF(E90="","",(INDEX(Raw!A:A,MATCH(E90+6000,Raw!AA:AA,0))))</f>
        <v/>
      </c>
      <c r="E90" s="11" t="str">
        <f>(IFERROR(IF(LARGE(Raw!AA:AA,A90)-6000&gt;0,LARGE(Raw!AA:AA,A90)-6000,""),""))</f>
        <v/>
      </c>
      <c r="G90" s="3" t="str">
        <f t="shared" si="3"/>
        <v/>
      </c>
      <c r="H90" s="52" t="str">
        <f>IF(J90="","",(INDEX(Raw!D:D,MATCH(J90+4000,Raw!AA:AA,0))))</f>
        <v/>
      </c>
      <c r="I90" s="52" t="str">
        <f>IF(J90="","",(INDEX(Raw!A:A,MATCH(J90+4000,Raw!AA:AA,0))))</f>
        <v/>
      </c>
      <c r="J90" s="11" t="str">
        <f>(IFERROR(IF(LARGE(Raw!AA:AA,A90+COUNTIF(Raw!C:C,"H"))-4000&gt;0,LARGE(Raw!AA:AA,A90+COUNTIF(Raw!C:C,"H"))-4000,""),""))</f>
        <v/>
      </c>
      <c r="L90" s="3" t="str">
        <f t="shared" si="4"/>
        <v/>
      </c>
      <c r="M90" s="52" t="str">
        <f>IF(O90="","",(INDEX(Raw!D:D,MATCH(O90+2000,Raw!AA:AA,0))))</f>
        <v/>
      </c>
      <c r="N90" s="52" t="str">
        <f>IF(O90="","",(INDEX(Raw!A:A,MATCH(O90+2000,Raw!AA:AA,0))))</f>
        <v/>
      </c>
      <c r="O90" s="11" t="str">
        <f>(IFERROR(IF(LARGE(Raw!AA:AA,A90+COUNTIF(Raw!C:C,"H")+COUNTIF(Raw!C:C,"S"))-2000&gt;0,LARGE(Raw!AA:AA,A90+COUNTIF(Raw!C:C,"H")+COUNTIF(Raw!C:C,"S"))-2000,""),""))</f>
        <v/>
      </c>
    </row>
    <row r="91" spans="1:15" x14ac:dyDescent="0.3">
      <c r="A91" s="52">
        <v>88</v>
      </c>
      <c r="B91" s="3" t="str">
        <f t="shared" si="5"/>
        <v/>
      </c>
      <c r="C91" s="52" t="str">
        <f>IF(E91="","",(INDEX(Raw!D:D,MATCH(E91+6000,Raw!AA:AA,0))))</f>
        <v/>
      </c>
      <c r="D91" s="52" t="str">
        <f>IF(E91="","",(INDEX(Raw!A:A,MATCH(E91+6000,Raw!AA:AA,0))))</f>
        <v/>
      </c>
      <c r="E91" s="11" t="str">
        <f>(IFERROR(IF(LARGE(Raw!AA:AA,A91)-6000&gt;0,LARGE(Raw!AA:AA,A91)-6000,""),""))</f>
        <v/>
      </c>
      <c r="G91" s="3" t="str">
        <f t="shared" si="3"/>
        <v/>
      </c>
      <c r="H91" s="52" t="str">
        <f>IF(J91="","",(INDEX(Raw!D:D,MATCH(J91+4000,Raw!AA:AA,0))))</f>
        <v/>
      </c>
      <c r="I91" s="52" t="str">
        <f>IF(J91="","",(INDEX(Raw!A:A,MATCH(J91+4000,Raw!AA:AA,0))))</f>
        <v/>
      </c>
      <c r="J91" s="11" t="str">
        <f>(IFERROR(IF(LARGE(Raw!AA:AA,A91+COUNTIF(Raw!C:C,"H"))-4000&gt;0,LARGE(Raw!AA:AA,A91+COUNTIF(Raw!C:C,"H"))-4000,""),""))</f>
        <v/>
      </c>
      <c r="L91" s="3" t="str">
        <f t="shared" si="4"/>
        <v/>
      </c>
      <c r="M91" s="52" t="str">
        <f>IF(O91="","",(INDEX(Raw!D:D,MATCH(O91+2000,Raw!AA:AA,0))))</f>
        <v/>
      </c>
      <c r="N91" s="52" t="str">
        <f>IF(O91="","",(INDEX(Raw!A:A,MATCH(O91+2000,Raw!AA:AA,0))))</f>
        <v/>
      </c>
      <c r="O91" s="11" t="str">
        <f>(IFERROR(IF(LARGE(Raw!AA:AA,A91+COUNTIF(Raw!C:C,"H")+COUNTIF(Raw!C:C,"S"))-2000&gt;0,LARGE(Raw!AA:AA,A91+COUNTIF(Raw!C:C,"H")+COUNTIF(Raw!C:C,"S"))-2000,""),""))</f>
        <v/>
      </c>
    </row>
    <row r="92" spans="1:15" x14ac:dyDescent="0.3">
      <c r="A92" s="52">
        <v>89</v>
      </c>
      <c r="B92" s="3" t="str">
        <f t="shared" si="5"/>
        <v/>
      </c>
      <c r="C92" s="52" t="str">
        <f>IF(E92="","",(INDEX(Raw!D:D,MATCH(E92+6000,Raw!AA:AA,0))))</f>
        <v/>
      </c>
      <c r="D92" s="52" t="str">
        <f>IF(E92="","",(INDEX(Raw!A:A,MATCH(E92+6000,Raw!AA:AA,0))))</f>
        <v/>
      </c>
      <c r="E92" s="11" t="str">
        <f>(IFERROR(IF(LARGE(Raw!AA:AA,A92)-6000&gt;0,LARGE(Raw!AA:AA,A92)-6000,""),""))</f>
        <v/>
      </c>
      <c r="G92" s="3" t="str">
        <f t="shared" si="3"/>
        <v/>
      </c>
      <c r="H92" s="52" t="str">
        <f>IF(J92="","",(INDEX(Raw!D:D,MATCH(J92+4000,Raw!AA:AA,0))))</f>
        <v/>
      </c>
      <c r="I92" s="52" t="str">
        <f>IF(J92="","",(INDEX(Raw!A:A,MATCH(J92+4000,Raw!AA:AA,0))))</f>
        <v/>
      </c>
      <c r="J92" s="11" t="str">
        <f>(IFERROR(IF(LARGE(Raw!AA:AA,A92+COUNTIF(Raw!C:C,"H"))-4000&gt;0,LARGE(Raw!AA:AA,A92+COUNTIF(Raw!C:C,"H"))-4000,""),""))</f>
        <v/>
      </c>
      <c r="L92" s="3" t="str">
        <f t="shared" si="4"/>
        <v/>
      </c>
      <c r="M92" s="52" t="str">
        <f>IF(O92="","",(INDEX(Raw!D:D,MATCH(O92+2000,Raw!AA:AA,0))))</f>
        <v/>
      </c>
      <c r="N92" s="52" t="str">
        <f>IF(O92="","",(INDEX(Raw!A:A,MATCH(O92+2000,Raw!AA:AA,0))))</f>
        <v/>
      </c>
      <c r="O92" s="11" t="str">
        <f>(IFERROR(IF(LARGE(Raw!AA:AA,A92+COUNTIF(Raw!C:C,"H")+COUNTIF(Raw!C:C,"S"))-2000&gt;0,LARGE(Raw!AA:AA,A92+COUNTIF(Raw!C:C,"H")+COUNTIF(Raw!C:C,"S"))-2000,""),""))</f>
        <v/>
      </c>
    </row>
    <row r="93" spans="1:15" x14ac:dyDescent="0.3">
      <c r="A93" s="52">
        <v>90</v>
      </c>
      <c r="B93" s="3" t="str">
        <f t="shared" si="5"/>
        <v/>
      </c>
      <c r="C93" s="52" t="str">
        <f>IF(E93="","",(INDEX(Raw!D:D,MATCH(E93+6000,Raw!AA:AA,0))))</f>
        <v/>
      </c>
      <c r="D93" s="52" t="str">
        <f>IF(E93="","",(INDEX(Raw!A:A,MATCH(E93+6000,Raw!AA:AA,0))))</f>
        <v/>
      </c>
      <c r="E93" s="11" t="str">
        <f>(IFERROR(IF(LARGE(Raw!AA:AA,A93)-6000&gt;0,LARGE(Raw!AA:AA,A93)-6000,""),""))</f>
        <v/>
      </c>
      <c r="G93" s="3" t="str">
        <f t="shared" si="3"/>
        <v/>
      </c>
      <c r="H93" s="52" t="str">
        <f>IF(J93="","",(INDEX(Raw!D:D,MATCH(J93+4000,Raw!AA:AA,0))))</f>
        <v/>
      </c>
      <c r="I93" s="52" t="str">
        <f>IF(J93="","",(INDEX(Raw!A:A,MATCH(J93+4000,Raw!AA:AA,0))))</f>
        <v/>
      </c>
      <c r="J93" s="11" t="str">
        <f>(IFERROR(IF(LARGE(Raw!AA:AA,A93+COUNTIF(Raw!C:C,"H"))-4000&gt;0,LARGE(Raw!AA:AA,A93+COUNTIF(Raw!C:C,"H"))-4000,""),""))</f>
        <v/>
      </c>
      <c r="L93" s="3" t="str">
        <f t="shared" si="4"/>
        <v/>
      </c>
      <c r="M93" s="52" t="str">
        <f>IF(O93="","",(INDEX(Raw!D:D,MATCH(O93+2000,Raw!AA:AA,0))))</f>
        <v/>
      </c>
      <c r="N93" s="52" t="str">
        <f>IF(O93="","",(INDEX(Raw!A:A,MATCH(O93+2000,Raw!AA:AA,0))))</f>
        <v/>
      </c>
      <c r="O93" s="11" t="str">
        <f>(IFERROR(IF(LARGE(Raw!AA:AA,A93+COUNTIF(Raw!C:C,"H")+COUNTIF(Raw!C:C,"S"))-2000&gt;0,LARGE(Raw!AA:AA,A93+COUNTIF(Raw!C:C,"H")+COUNTIF(Raw!C:C,"S"))-2000,""),""))</f>
        <v/>
      </c>
    </row>
    <row r="94" spans="1:15" x14ac:dyDescent="0.3">
      <c r="A94" s="52">
        <v>91</v>
      </c>
      <c r="B94" s="3" t="str">
        <f t="shared" si="5"/>
        <v/>
      </c>
      <c r="C94" s="52" t="str">
        <f>IF(E94="","",(INDEX(Raw!D:D,MATCH(E94+6000,Raw!AA:AA,0))))</f>
        <v/>
      </c>
      <c r="D94" s="52" t="str">
        <f>IF(E94="","",(INDEX(Raw!A:A,MATCH(E94+6000,Raw!AA:AA,0))))</f>
        <v/>
      </c>
      <c r="E94" s="11" t="str">
        <f>(IFERROR(IF(LARGE(Raw!AA:AA,A94)-6000&gt;0,LARGE(Raw!AA:AA,A94)-6000,""),""))</f>
        <v/>
      </c>
      <c r="G94" s="3" t="str">
        <f t="shared" si="3"/>
        <v/>
      </c>
      <c r="H94" s="52" t="str">
        <f>IF(J94="","",(INDEX(Raw!D:D,MATCH(J94+4000,Raw!AA:AA,0))))</f>
        <v/>
      </c>
      <c r="I94" s="52" t="str">
        <f>IF(J94="","",(INDEX(Raw!A:A,MATCH(J94+4000,Raw!AA:AA,0))))</f>
        <v/>
      </c>
      <c r="J94" s="11" t="str">
        <f>(IFERROR(IF(LARGE(Raw!AA:AA,A94+COUNTIF(Raw!C:C,"H"))-4000&gt;0,LARGE(Raw!AA:AA,A94+COUNTIF(Raw!C:C,"H"))-4000,""),""))</f>
        <v/>
      </c>
      <c r="L94" s="3" t="str">
        <f t="shared" si="4"/>
        <v/>
      </c>
      <c r="M94" s="52" t="str">
        <f>IF(O94="","",(INDEX(Raw!D:D,MATCH(O94+2000,Raw!AA:AA,0))))</f>
        <v/>
      </c>
      <c r="N94" s="52" t="str">
        <f>IF(O94="","",(INDEX(Raw!A:A,MATCH(O94+2000,Raw!AA:AA,0))))</f>
        <v/>
      </c>
      <c r="O94" s="11" t="str">
        <f>(IFERROR(IF(LARGE(Raw!AA:AA,A94+COUNTIF(Raw!C:C,"H")+COUNTIF(Raw!C:C,"S"))-2000&gt;0,LARGE(Raw!AA:AA,A94+COUNTIF(Raw!C:C,"H")+COUNTIF(Raw!C:C,"S"))-2000,""),""))</f>
        <v/>
      </c>
    </row>
    <row r="95" spans="1:15" x14ac:dyDescent="0.3">
      <c r="A95" s="52">
        <v>92</v>
      </c>
      <c r="B95" s="3" t="str">
        <f t="shared" si="5"/>
        <v/>
      </c>
      <c r="C95" s="52" t="str">
        <f>IF(E95="","",(INDEX(Raw!D:D,MATCH(E95+6000,Raw!AA:AA,0))))</f>
        <v/>
      </c>
      <c r="D95" s="52" t="str">
        <f>IF(E95="","",(INDEX(Raw!A:A,MATCH(E95+6000,Raw!AA:AA,0))))</f>
        <v/>
      </c>
      <c r="E95" s="11" t="str">
        <f>(IFERROR(IF(LARGE(Raw!AA:AA,A95)-6000&gt;0,LARGE(Raw!AA:AA,A95)-6000,""),""))</f>
        <v/>
      </c>
      <c r="G95" s="3" t="str">
        <f t="shared" si="3"/>
        <v/>
      </c>
      <c r="H95" s="52" t="str">
        <f>IF(J95="","",(INDEX(Raw!D:D,MATCH(J95+4000,Raw!AA:AA,0))))</f>
        <v/>
      </c>
      <c r="I95" s="52" t="str">
        <f>IF(J95="","",(INDEX(Raw!A:A,MATCH(J95+4000,Raw!AA:AA,0))))</f>
        <v/>
      </c>
      <c r="J95" s="11" t="str">
        <f>(IFERROR(IF(LARGE(Raw!AA:AA,A95+COUNTIF(Raw!C:C,"H"))-4000&gt;0,LARGE(Raw!AA:AA,A95+COUNTIF(Raw!C:C,"H"))-4000,""),""))</f>
        <v/>
      </c>
      <c r="L95" s="3" t="str">
        <f t="shared" si="4"/>
        <v/>
      </c>
      <c r="M95" s="52" t="str">
        <f>IF(O95="","",(INDEX(Raw!D:D,MATCH(O95+2000,Raw!AA:AA,0))))</f>
        <v/>
      </c>
      <c r="N95" s="52" t="str">
        <f>IF(O95="","",(INDEX(Raw!A:A,MATCH(O95+2000,Raw!AA:AA,0))))</f>
        <v/>
      </c>
      <c r="O95" s="11" t="str">
        <f>(IFERROR(IF(LARGE(Raw!AA:AA,A95+COUNTIF(Raw!C:C,"H")+COUNTIF(Raw!C:C,"S"))-2000&gt;0,LARGE(Raw!AA:AA,A95+COUNTIF(Raw!C:C,"H")+COUNTIF(Raw!C:C,"S"))-2000,""),""))</f>
        <v/>
      </c>
    </row>
    <row r="96" spans="1:15" x14ac:dyDescent="0.3">
      <c r="A96" s="52">
        <v>93</v>
      </c>
      <c r="B96" s="3" t="str">
        <f t="shared" si="5"/>
        <v/>
      </c>
      <c r="C96" s="52" t="str">
        <f>IF(E96="","",(INDEX(Raw!D:D,MATCH(E96+6000,Raw!AA:AA,0))))</f>
        <v/>
      </c>
      <c r="D96" s="52" t="str">
        <f>IF(E96="","",(INDEX(Raw!A:A,MATCH(E96+6000,Raw!AA:AA,0))))</f>
        <v/>
      </c>
      <c r="E96" s="11" t="str">
        <f>(IFERROR(IF(LARGE(Raw!AA:AA,A96)-6000&gt;0,LARGE(Raw!AA:AA,A96)-6000,""),""))</f>
        <v/>
      </c>
      <c r="G96" s="3" t="str">
        <f t="shared" si="3"/>
        <v/>
      </c>
      <c r="H96" s="52" t="str">
        <f>IF(J96="","",(INDEX(Raw!D:D,MATCH(J96+4000,Raw!AA:AA,0))))</f>
        <v/>
      </c>
      <c r="I96" s="52" t="str">
        <f>IF(J96="","",(INDEX(Raw!A:A,MATCH(J96+4000,Raw!AA:AA,0))))</f>
        <v/>
      </c>
      <c r="J96" s="11" t="str">
        <f>(IFERROR(IF(LARGE(Raw!AA:AA,A96+COUNTIF(Raw!C:C,"H"))-4000&gt;0,LARGE(Raw!AA:AA,A96+COUNTIF(Raw!C:C,"H"))-4000,""),""))</f>
        <v/>
      </c>
      <c r="L96" s="3" t="str">
        <f t="shared" si="4"/>
        <v/>
      </c>
      <c r="M96" s="52" t="str">
        <f>IF(O96="","",(INDEX(Raw!D:D,MATCH(O96+2000,Raw!AA:AA,0))))</f>
        <v/>
      </c>
      <c r="N96" s="52" t="str">
        <f>IF(O96="","",(INDEX(Raw!A:A,MATCH(O96+2000,Raw!AA:AA,0))))</f>
        <v/>
      </c>
      <c r="O96" s="11" t="str">
        <f>(IFERROR(IF(LARGE(Raw!AA:AA,A96+COUNTIF(Raw!C:C,"H")+COUNTIF(Raw!C:C,"S"))-2000&gt;0,LARGE(Raw!AA:AA,A96+COUNTIF(Raw!C:C,"H")+COUNTIF(Raw!C:C,"S"))-2000,""),""))</f>
        <v/>
      </c>
    </row>
    <row r="97" spans="1:15" x14ac:dyDescent="0.3">
      <c r="A97" s="52">
        <v>94</v>
      </c>
      <c r="B97" s="3" t="str">
        <f t="shared" si="5"/>
        <v/>
      </c>
      <c r="C97" s="52" t="str">
        <f>IF(E97="","",(INDEX(Raw!D:D,MATCH(E97+6000,Raw!AA:AA,0))))</f>
        <v/>
      </c>
      <c r="D97" s="52" t="str">
        <f>IF(E97="","",(INDEX(Raw!A:A,MATCH(E97+6000,Raw!AA:AA,0))))</f>
        <v/>
      </c>
      <c r="E97" s="11" t="str">
        <f>(IFERROR(IF(LARGE(Raw!AA:AA,A97)-6000&gt;0,LARGE(Raw!AA:AA,A97)-6000,""),""))</f>
        <v/>
      </c>
      <c r="G97" s="3" t="str">
        <f t="shared" si="3"/>
        <v/>
      </c>
      <c r="H97" s="52" t="str">
        <f>IF(J97="","",(INDEX(Raw!D:D,MATCH(J97+4000,Raw!AA:AA,0))))</f>
        <v/>
      </c>
      <c r="I97" s="52" t="str">
        <f>IF(J97="","",(INDEX(Raw!A:A,MATCH(J97+4000,Raw!AA:AA,0))))</f>
        <v/>
      </c>
      <c r="J97" s="11" t="str">
        <f>(IFERROR(IF(LARGE(Raw!AA:AA,A97+COUNTIF(Raw!C:C,"H"))-4000&gt;0,LARGE(Raw!AA:AA,A97+COUNTIF(Raw!C:C,"H"))-4000,""),""))</f>
        <v/>
      </c>
      <c r="L97" s="3" t="str">
        <f t="shared" si="4"/>
        <v/>
      </c>
      <c r="M97" s="52" t="str">
        <f>IF(O97="","",(INDEX(Raw!D:D,MATCH(O97+2000,Raw!AA:AA,0))))</f>
        <v/>
      </c>
      <c r="N97" s="52" t="str">
        <f>IF(O97="","",(INDEX(Raw!A:A,MATCH(O97+2000,Raw!AA:AA,0))))</f>
        <v/>
      </c>
      <c r="O97" s="11" t="str">
        <f>(IFERROR(IF(LARGE(Raw!AA:AA,A97+COUNTIF(Raw!C:C,"H")+COUNTIF(Raw!C:C,"S"))-2000&gt;0,LARGE(Raw!AA:AA,A97+COUNTIF(Raw!C:C,"H")+COUNTIF(Raw!C:C,"S"))-2000,""),""))</f>
        <v/>
      </c>
    </row>
    <row r="98" spans="1:15" x14ac:dyDescent="0.3">
      <c r="A98" s="52">
        <v>95</v>
      </c>
      <c r="B98" s="3" t="str">
        <f t="shared" si="5"/>
        <v/>
      </c>
      <c r="C98" s="52" t="str">
        <f>IF(E98="","",(INDEX(Raw!D:D,MATCH(E98+6000,Raw!AA:AA,0))))</f>
        <v/>
      </c>
      <c r="D98" s="52" t="str">
        <f>IF(E98="","",(INDEX(Raw!A:A,MATCH(E98+6000,Raw!AA:AA,0))))</f>
        <v/>
      </c>
      <c r="E98" s="11" t="str">
        <f>(IFERROR(IF(LARGE(Raw!AA:AA,A98)-6000&gt;0,LARGE(Raw!AA:AA,A98)-6000,""),""))</f>
        <v/>
      </c>
      <c r="G98" s="3" t="str">
        <f t="shared" si="3"/>
        <v/>
      </c>
      <c r="H98" s="52" t="str">
        <f>IF(J98="","",(INDEX(Raw!D:D,MATCH(J98+4000,Raw!AA:AA,0))))</f>
        <v/>
      </c>
      <c r="I98" s="52" t="str">
        <f>IF(J98="","",(INDEX(Raw!A:A,MATCH(J98+4000,Raw!AA:AA,0))))</f>
        <v/>
      </c>
      <c r="J98" s="11" t="str">
        <f>(IFERROR(IF(LARGE(Raw!AA:AA,A98+COUNTIF(Raw!C:C,"H"))-4000&gt;0,LARGE(Raw!AA:AA,A98+COUNTIF(Raw!C:C,"H"))-4000,""),""))</f>
        <v/>
      </c>
      <c r="L98" s="3" t="str">
        <f t="shared" si="4"/>
        <v/>
      </c>
      <c r="M98" s="52" t="str">
        <f>IF(O98="","",(INDEX(Raw!D:D,MATCH(O98+2000,Raw!AA:AA,0))))</f>
        <v/>
      </c>
      <c r="N98" s="52" t="str">
        <f>IF(O98="","",(INDEX(Raw!A:A,MATCH(O98+2000,Raw!AA:AA,0))))</f>
        <v/>
      </c>
      <c r="O98" s="11" t="str">
        <f>(IFERROR(IF(LARGE(Raw!AA:AA,A98+COUNTIF(Raw!C:C,"H")+COUNTIF(Raw!C:C,"S"))-2000&gt;0,LARGE(Raw!AA:AA,A98+COUNTIF(Raw!C:C,"H")+COUNTIF(Raw!C:C,"S"))-2000,""),""))</f>
        <v/>
      </c>
    </row>
    <row r="99" spans="1:15" x14ac:dyDescent="0.3">
      <c r="A99" s="52">
        <v>96</v>
      </c>
      <c r="B99" s="3" t="str">
        <f t="shared" si="5"/>
        <v/>
      </c>
      <c r="C99" s="52" t="str">
        <f>IF(E99="","",(INDEX(Raw!D:D,MATCH(E99+6000,Raw!AA:AA,0))))</f>
        <v/>
      </c>
      <c r="D99" s="52" t="str">
        <f>IF(E99="","",(INDEX(Raw!A:A,MATCH(E99+6000,Raw!AA:AA,0))))</f>
        <v/>
      </c>
      <c r="E99" s="11" t="str">
        <f>(IFERROR(IF(LARGE(Raw!AA:AA,A99)-6000&gt;0,LARGE(Raw!AA:AA,A99)-6000,""),""))</f>
        <v/>
      </c>
      <c r="G99" s="3" t="str">
        <f t="shared" si="3"/>
        <v/>
      </c>
      <c r="H99" s="52" t="str">
        <f>IF(J99="","",(INDEX(Raw!D:D,MATCH(J99+4000,Raw!AA:AA,0))))</f>
        <v/>
      </c>
      <c r="I99" s="52" t="str">
        <f>IF(J99="","",(INDEX(Raw!A:A,MATCH(J99+4000,Raw!AA:AA,0))))</f>
        <v/>
      </c>
      <c r="J99" s="11" t="str">
        <f>(IFERROR(IF(LARGE(Raw!AA:AA,A99+COUNTIF(Raw!C:C,"H"))-4000&gt;0,LARGE(Raw!AA:AA,A99+COUNTIF(Raw!C:C,"H"))-4000,""),""))</f>
        <v/>
      </c>
      <c r="L99" s="3" t="str">
        <f t="shared" si="4"/>
        <v/>
      </c>
      <c r="M99" s="52" t="str">
        <f>IF(O99="","",(INDEX(Raw!D:D,MATCH(O99+2000,Raw!AA:AA,0))))</f>
        <v/>
      </c>
      <c r="N99" s="52" t="str">
        <f>IF(O99="","",(INDEX(Raw!A:A,MATCH(O99+2000,Raw!AA:AA,0))))</f>
        <v/>
      </c>
      <c r="O99" s="11" t="str">
        <f>(IFERROR(IF(LARGE(Raw!AA:AA,A99+COUNTIF(Raw!C:C,"H")+COUNTIF(Raw!C:C,"S"))-2000&gt;0,LARGE(Raw!AA:AA,A99+COUNTIF(Raw!C:C,"H")+COUNTIF(Raw!C:C,"S"))-2000,""),""))</f>
        <v/>
      </c>
    </row>
    <row r="100" spans="1:15" x14ac:dyDescent="0.3">
      <c r="A100" s="52">
        <v>97</v>
      </c>
      <c r="B100" s="3" t="str">
        <f t="shared" si="5"/>
        <v/>
      </c>
      <c r="C100" s="52" t="str">
        <f>IF(E100="","",(INDEX(Raw!D:D,MATCH(E100+6000,Raw!AA:AA,0))))</f>
        <v/>
      </c>
      <c r="D100" s="52" t="str">
        <f>IF(E100="","",(INDEX(Raw!A:A,MATCH(E100+6000,Raw!AA:AA,0))))</f>
        <v/>
      </c>
      <c r="E100" s="11" t="str">
        <f>(IFERROR(IF(LARGE(Raw!AA:AA,A100)-6000&gt;0,LARGE(Raw!AA:AA,A100)-6000,""),""))</f>
        <v/>
      </c>
      <c r="G100" s="3" t="str">
        <f t="shared" si="3"/>
        <v/>
      </c>
      <c r="H100" s="52" t="str">
        <f>IF(J100="","",(INDEX(Raw!D:D,MATCH(J100+4000,Raw!AA:AA,0))))</f>
        <v/>
      </c>
      <c r="I100" s="52" t="str">
        <f>IF(J100="","",(INDEX(Raw!A:A,MATCH(J100+4000,Raw!AA:AA,0))))</f>
        <v/>
      </c>
      <c r="J100" s="11" t="str">
        <f>(IFERROR(IF(LARGE(Raw!AA:AA,A100+COUNTIF(Raw!C:C,"H"))-4000&gt;0,LARGE(Raw!AA:AA,A100+COUNTIF(Raw!C:C,"H"))-4000,""),""))</f>
        <v/>
      </c>
      <c r="L100" s="3" t="str">
        <f t="shared" si="4"/>
        <v/>
      </c>
      <c r="M100" s="52" t="str">
        <f>IF(O100="","",(INDEX(Raw!D:D,MATCH(O100+2000,Raw!AA:AA,0))))</f>
        <v/>
      </c>
      <c r="N100" s="52" t="str">
        <f>IF(O100="","",(INDEX(Raw!A:A,MATCH(O100+2000,Raw!AA:AA,0))))</f>
        <v/>
      </c>
      <c r="O100" s="11" t="str">
        <f>(IFERROR(IF(LARGE(Raw!AA:AA,A100+COUNTIF(Raw!C:C,"H")+COUNTIF(Raw!C:C,"S"))-2000&gt;0,LARGE(Raw!AA:AA,A100+COUNTIF(Raw!C:C,"H")+COUNTIF(Raw!C:C,"S"))-2000,""),""))</f>
        <v/>
      </c>
    </row>
    <row r="101" spans="1:15" x14ac:dyDescent="0.3">
      <c r="A101" s="52">
        <v>98</v>
      </c>
      <c r="B101" s="3" t="str">
        <f t="shared" si="5"/>
        <v/>
      </c>
      <c r="C101" s="52" t="str">
        <f>IF(E101="","",(INDEX(Raw!D:D,MATCH(E101+6000,Raw!AA:AA,0))))</f>
        <v/>
      </c>
      <c r="D101" s="52" t="str">
        <f>IF(E101="","",(INDEX(Raw!A:A,MATCH(E101+6000,Raw!AA:AA,0))))</f>
        <v/>
      </c>
      <c r="E101" s="11" t="str">
        <f>(IFERROR(IF(LARGE(Raw!AA:AA,A101)-6000&gt;0,LARGE(Raw!AA:AA,A101)-6000,""),""))</f>
        <v/>
      </c>
      <c r="G101" s="3" t="str">
        <f t="shared" si="3"/>
        <v/>
      </c>
      <c r="H101" s="52" t="str">
        <f>IF(J101="","",(INDEX(Raw!D:D,MATCH(J101+4000,Raw!AA:AA,0))))</f>
        <v/>
      </c>
      <c r="I101" s="52" t="str">
        <f>IF(J101="","",(INDEX(Raw!A:A,MATCH(J101+4000,Raw!AA:AA,0))))</f>
        <v/>
      </c>
      <c r="J101" s="11" t="str">
        <f>(IFERROR(IF(LARGE(Raw!AA:AA,A101+COUNTIF(Raw!C:C,"H"))-4000&gt;0,LARGE(Raw!AA:AA,A101+COUNTIF(Raw!C:C,"H"))-4000,""),""))</f>
        <v/>
      </c>
      <c r="L101" s="3" t="str">
        <f t="shared" si="4"/>
        <v/>
      </c>
      <c r="M101" s="52" t="str">
        <f>IF(O101="","",(INDEX(Raw!D:D,MATCH(O101+2000,Raw!AA:AA,0))))</f>
        <v/>
      </c>
      <c r="N101" s="52" t="str">
        <f>IF(O101="","",(INDEX(Raw!A:A,MATCH(O101+2000,Raw!AA:AA,0))))</f>
        <v/>
      </c>
      <c r="O101" s="11" t="str">
        <f>(IFERROR(IF(LARGE(Raw!AA:AA,A101+COUNTIF(Raw!C:C,"H")+COUNTIF(Raw!C:C,"S"))-2000&gt;0,LARGE(Raw!AA:AA,A101+COUNTIF(Raw!C:C,"H")+COUNTIF(Raw!C:C,"S"))-2000,""),""))</f>
        <v/>
      </c>
    </row>
    <row r="102" spans="1:15" x14ac:dyDescent="0.3">
      <c r="A102" s="52">
        <v>99</v>
      </c>
      <c r="B102" s="3" t="str">
        <f t="shared" si="5"/>
        <v/>
      </c>
      <c r="C102" s="52" t="str">
        <f>IF(E102="","",(INDEX(Raw!D:D,MATCH(E102+6000,Raw!AA:AA,0))))</f>
        <v/>
      </c>
      <c r="D102" s="52" t="str">
        <f>IF(E102="","",(INDEX(Raw!A:A,MATCH(E102+6000,Raw!AA:AA,0))))</f>
        <v/>
      </c>
      <c r="E102" s="11" t="str">
        <f>(IFERROR(IF(LARGE(Raw!AA:AA,A102)-6000&gt;0,LARGE(Raw!AA:AA,A102)-6000,""),""))</f>
        <v/>
      </c>
      <c r="G102" s="3" t="str">
        <f t="shared" si="3"/>
        <v/>
      </c>
      <c r="H102" s="52" t="str">
        <f>IF(J102="","",(INDEX(Raw!D:D,MATCH(J102+4000,Raw!AA:AA,0))))</f>
        <v/>
      </c>
      <c r="I102" s="52" t="str">
        <f>IF(J102="","",(INDEX(Raw!A:A,MATCH(J102+4000,Raw!AA:AA,0))))</f>
        <v/>
      </c>
      <c r="J102" s="11" t="str">
        <f>(IFERROR(IF(LARGE(Raw!AA:AA,A102+COUNTIF(Raw!C:C,"H"))-4000&gt;0,LARGE(Raw!AA:AA,A102+COUNTIF(Raw!C:C,"H"))-4000,""),""))</f>
        <v/>
      </c>
      <c r="L102" s="3" t="str">
        <f t="shared" si="4"/>
        <v/>
      </c>
      <c r="M102" s="52" t="str">
        <f>IF(O102="","",(INDEX(Raw!D:D,MATCH(O102+2000,Raw!AA:AA,0))))</f>
        <v/>
      </c>
      <c r="N102" s="52" t="str">
        <f>IF(O102="","",(INDEX(Raw!A:A,MATCH(O102+2000,Raw!AA:AA,0))))</f>
        <v/>
      </c>
      <c r="O102" s="11" t="str">
        <f>(IFERROR(IF(LARGE(Raw!AA:AA,A102+COUNTIF(Raw!C:C,"H")+COUNTIF(Raw!C:C,"S"))-2000&gt;0,LARGE(Raw!AA:AA,A102+COUNTIF(Raw!C:C,"H")+COUNTIF(Raw!C:C,"S"))-2000,""),""))</f>
        <v/>
      </c>
    </row>
    <row r="103" spans="1:15" x14ac:dyDescent="0.3">
      <c r="A103" s="52">
        <v>100</v>
      </c>
      <c r="B103" s="3" t="str">
        <f t="shared" si="5"/>
        <v/>
      </c>
      <c r="C103" s="52" t="str">
        <f>IF(E103="","",(INDEX(Raw!D:D,MATCH(E103+6000,Raw!AA:AA,0))))</f>
        <v/>
      </c>
      <c r="D103" s="52" t="str">
        <f>IF(E103="","",(INDEX(Raw!A:A,MATCH(E103+6000,Raw!AA:AA,0))))</f>
        <v/>
      </c>
      <c r="E103" s="11" t="str">
        <f>(IFERROR(IF(LARGE(Raw!AA:AA,A103)-6000&gt;0,LARGE(Raw!AA:AA,A103)-6000,""),""))</f>
        <v/>
      </c>
      <c r="G103" s="3" t="str">
        <f t="shared" si="3"/>
        <v/>
      </c>
      <c r="H103" s="52" t="str">
        <f>IF(J103="","",(INDEX(Raw!D:D,MATCH(J103+4000,Raw!AA:AA,0))))</f>
        <v/>
      </c>
      <c r="I103" s="52" t="str">
        <f>IF(J103="","",(INDEX(Raw!A:A,MATCH(J103+4000,Raw!AA:AA,0))))</f>
        <v/>
      </c>
      <c r="J103" s="11" t="str">
        <f>(IFERROR(IF(LARGE(Raw!AA:AA,A103+COUNTIF(Raw!C:C,"H"))-4000&gt;0,LARGE(Raw!AA:AA,A103+COUNTIF(Raw!C:C,"H"))-4000,""),""))</f>
        <v/>
      </c>
      <c r="L103" s="3" t="str">
        <f t="shared" si="4"/>
        <v/>
      </c>
      <c r="M103" s="52" t="str">
        <f>IF(O103="","",(INDEX(Raw!D:D,MATCH(O103+2000,Raw!AA:AA,0))))</f>
        <v/>
      </c>
      <c r="N103" s="52" t="str">
        <f>IF(O103="","",(INDEX(Raw!A:A,MATCH(O103+2000,Raw!AA:AA,0))))</f>
        <v/>
      </c>
      <c r="O103" s="11" t="str">
        <f>(IFERROR(IF(LARGE(Raw!AA:AA,A103+COUNTIF(Raw!C:C,"H")+COUNTIF(Raw!C:C,"S"))-2000&gt;0,LARGE(Raw!AA:AA,A103+COUNTIF(Raw!C:C,"H")+COUNTIF(Raw!C:C,"S"))-2000,""),""))</f>
        <v/>
      </c>
    </row>
    <row r="104" spans="1:15" x14ac:dyDescent="0.3">
      <c r="A104" s="52">
        <v>101</v>
      </c>
      <c r="B104" s="3" t="str">
        <f t="shared" si="5"/>
        <v/>
      </c>
      <c r="C104" s="52" t="str">
        <f>IF(E104="","",(INDEX(Raw!D:D,MATCH(E104+6000,Raw!AA:AA,0))))</f>
        <v/>
      </c>
      <c r="D104" s="52" t="str">
        <f>IF(E104="","",(INDEX(Raw!A:A,MATCH(E104+6000,Raw!AA:AA,0))))</f>
        <v/>
      </c>
      <c r="E104" s="11" t="str">
        <f>(IFERROR(IF(LARGE(Raw!AA:AA,A104)-6000&gt;0,LARGE(Raw!AA:AA,A104)-6000,""),""))</f>
        <v/>
      </c>
      <c r="G104" s="3" t="str">
        <f t="shared" si="3"/>
        <v/>
      </c>
      <c r="H104" s="52" t="str">
        <f>IF(J104="","",(INDEX(Raw!D:D,MATCH(J104+4000,Raw!AA:AA,0))))</f>
        <v/>
      </c>
      <c r="I104" s="52" t="str">
        <f>IF(J104="","",(INDEX(Raw!A:A,MATCH(J104+4000,Raw!AA:AA,0))))</f>
        <v/>
      </c>
      <c r="J104" s="11" t="str">
        <f>(IFERROR(IF(LARGE(Raw!AA:AA,A104+COUNTIF(Raw!C:C,"H"))-4000&gt;0,LARGE(Raw!AA:AA,A104+COUNTIF(Raw!C:C,"H"))-4000,""),""))</f>
        <v/>
      </c>
      <c r="L104" s="3" t="str">
        <f t="shared" si="4"/>
        <v/>
      </c>
      <c r="M104" s="52" t="str">
        <f>IF(O104="","",(INDEX(Raw!D:D,MATCH(O104+2000,Raw!AA:AA,0))))</f>
        <v/>
      </c>
      <c r="N104" s="52" t="str">
        <f>IF(O104="","",(INDEX(Raw!A:A,MATCH(O104+2000,Raw!AA:AA,0))))</f>
        <v/>
      </c>
      <c r="O104" s="11" t="str">
        <f>(IFERROR(IF(LARGE(Raw!AA:AA,A104+COUNTIF(Raw!C:C,"H")+COUNTIF(Raw!C:C,"S"))-2000&gt;0,LARGE(Raw!AA:AA,A104+COUNTIF(Raw!C:C,"H")+COUNTIF(Raw!C:C,"S"))-2000,""),""))</f>
        <v/>
      </c>
    </row>
    <row r="105" spans="1:15" x14ac:dyDescent="0.3">
      <c r="A105" s="52">
        <v>102</v>
      </c>
      <c r="B105" s="3" t="str">
        <f t="shared" si="5"/>
        <v/>
      </c>
      <c r="C105" s="52" t="str">
        <f>IF(E105="","",(INDEX(Raw!D:D,MATCH(E105+6000,Raw!AA:AA,0))))</f>
        <v/>
      </c>
      <c r="D105" s="52" t="str">
        <f>IF(E105="","",(INDEX(Raw!A:A,MATCH(E105+6000,Raw!AA:AA,0))))</f>
        <v/>
      </c>
      <c r="E105" s="11" t="str">
        <f>(IFERROR(IF(LARGE(Raw!AA:AA,A105)-6000&gt;0,LARGE(Raw!AA:AA,A105)-6000,""),""))</f>
        <v/>
      </c>
      <c r="G105" s="3" t="str">
        <f t="shared" si="3"/>
        <v/>
      </c>
      <c r="H105" s="52" t="str">
        <f>IF(J105="","",(INDEX(Raw!D:D,MATCH(J105+4000,Raw!AA:AA,0))))</f>
        <v/>
      </c>
      <c r="I105" s="52" t="str">
        <f>IF(J105="","",(INDEX(Raw!A:A,MATCH(J105+4000,Raw!AA:AA,0))))</f>
        <v/>
      </c>
      <c r="J105" s="11" t="str">
        <f>(IFERROR(IF(LARGE(Raw!AA:AA,A105+COUNTIF(Raw!C:C,"H"))-4000&gt;0,LARGE(Raw!AA:AA,A105+COUNTIF(Raw!C:C,"H"))-4000,""),""))</f>
        <v/>
      </c>
      <c r="L105" s="3" t="str">
        <f t="shared" si="4"/>
        <v/>
      </c>
      <c r="M105" s="52" t="str">
        <f>IF(O105="","",(INDEX(Raw!D:D,MATCH(O105+2000,Raw!AA:AA,0))))</f>
        <v/>
      </c>
      <c r="N105" s="52" t="str">
        <f>IF(O105="","",(INDEX(Raw!A:A,MATCH(O105+2000,Raw!AA:AA,0))))</f>
        <v/>
      </c>
      <c r="O105" s="11" t="str">
        <f>(IFERROR(IF(LARGE(Raw!AA:AA,A105+COUNTIF(Raw!C:C,"H")+COUNTIF(Raw!C:C,"S"))-2000&gt;0,LARGE(Raw!AA:AA,A105+COUNTIF(Raw!C:C,"H")+COUNTIF(Raw!C:C,"S"))-2000,""),""))</f>
        <v/>
      </c>
    </row>
    <row r="106" spans="1:15" x14ac:dyDescent="0.3">
      <c r="A106" s="52">
        <v>103</v>
      </c>
      <c r="B106" s="3" t="str">
        <f t="shared" si="5"/>
        <v/>
      </c>
      <c r="C106" s="52" t="str">
        <f>IF(E106="","",(INDEX(Raw!D:D,MATCH(E106+6000,Raw!AA:AA,0))))</f>
        <v/>
      </c>
      <c r="D106" s="52" t="str">
        <f>IF(E106="","",(INDEX(Raw!A:A,MATCH(E106+6000,Raw!AA:AA,0))))</f>
        <v/>
      </c>
      <c r="E106" s="11" t="str">
        <f>(IFERROR(IF(LARGE(Raw!AA:AA,A106)-6000&gt;0,LARGE(Raw!AA:AA,A106)-6000,""),""))</f>
        <v/>
      </c>
      <c r="G106" s="3" t="str">
        <f t="shared" si="3"/>
        <v/>
      </c>
      <c r="H106" s="52" t="str">
        <f>IF(J106="","",(INDEX(Raw!D:D,MATCH(J106+4000,Raw!AA:AA,0))))</f>
        <v/>
      </c>
      <c r="I106" s="52" t="str">
        <f>IF(J106="","",(INDEX(Raw!A:A,MATCH(J106+4000,Raw!AA:AA,0))))</f>
        <v/>
      </c>
      <c r="J106" s="11" t="str">
        <f>(IFERROR(IF(LARGE(Raw!AA:AA,A106+COUNTIF(Raw!C:C,"H"))-4000&gt;0,LARGE(Raw!AA:AA,A106+COUNTIF(Raw!C:C,"H"))-4000,""),""))</f>
        <v/>
      </c>
      <c r="L106" s="3" t="str">
        <f t="shared" si="4"/>
        <v/>
      </c>
      <c r="M106" s="52" t="str">
        <f>IF(O106="","",(INDEX(Raw!D:D,MATCH(O106+2000,Raw!AA:AA,0))))</f>
        <v/>
      </c>
      <c r="N106" s="52" t="str">
        <f>IF(O106="","",(INDEX(Raw!A:A,MATCH(O106+2000,Raw!AA:AA,0))))</f>
        <v/>
      </c>
      <c r="O106" s="11" t="str">
        <f>(IFERROR(IF(LARGE(Raw!AA:AA,A106+COUNTIF(Raw!C:C,"H")+COUNTIF(Raw!C:C,"S"))-2000&gt;0,LARGE(Raw!AA:AA,A106+COUNTIF(Raw!C:C,"H")+COUNTIF(Raw!C:C,"S"))-2000,""),""))</f>
        <v/>
      </c>
    </row>
    <row r="107" spans="1:15" x14ac:dyDescent="0.3">
      <c r="A107" s="52">
        <v>104</v>
      </c>
      <c r="B107" s="3" t="str">
        <f t="shared" si="5"/>
        <v/>
      </c>
      <c r="C107" s="52" t="str">
        <f>IF(E107="","",(INDEX(Raw!D:D,MATCH(E107+6000,Raw!AA:AA,0))))</f>
        <v/>
      </c>
      <c r="D107" s="52" t="str">
        <f>IF(E107="","",(INDEX(Raw!A:A,MATCH(E107+6000,Raw!AA:AA,0))))</f>
        <v/>
      </c>
      <c r="E107" s="11" t="str">
        <f>(IFERROR(IF(LARGE(Raw!AA:AA,A107)-6000&gt;0,LARGE(Raw!AA:AA,A107)-6000,""),""))</f>
        <v/>
      </c>
      <c r="G107" s="3" t="str">
        <f t="shared" si="3"/>
        <v/>
      </c>
      <c r="H107" s="52" t="str">
        <f>IF(J107="","",(INDEX(Raw!D:D,MATCH(J107+4000,Raw!AA:AA,0))))</f>
        <v/>
      </c>
      <c r="I107" s="52" t="str">
        <f>IF(J107="","",(INDEX(Raw!A:A,MATCH(J107+4000,Raw!AA:AA,0))))</f>
        <v/>
      </c>
      <c r="J107" s="11" t="str">
        <f>(IFERROR(IF(LARGE(Raw!AA:AA,A107+COUNTIF(Raw!C:C,"H"))-4000&gt;0,LARGE(Raw!AA:AA,A107+COUNTIF(Raw!C:C,"H"))-4000,""),""))</f>
        <v/>
      </c>
      <c r="L107" s="3" t="str">
        <f t="shared" si="4"/>
        <v/>
      </c>
      <c r="M107" s="52" t="str">
        <f>IF(O107="","",(INDEX(Raw!D:D,MATCH(O107+2000,Raw!AA:AA,0))))</f>
        <v/>
      </c>
      <c r="N107" s="52" t="str">
        <f>IF(O107="","",(INDEX(Raw!A:A,MATCH(O107+2000,Raw!AA:AA,0))))</f>
        <v/>
      </c>
      <c r="O107" s="11" t="str">
        <f>(IFERROR(IF(LARGE(Raw!AA:AA,A107+COUNTIF(Raw!C:C,"H")+COUNTIF(Raw!C:C,"S"))-2000&gt;0,LARGE(Raw!AA:AA,A107+COUNTIF(Raw!C:C,"H")+COUNTIF(Raw!C:C,"S"))-2000,""),""))</f>
        <v/>
      </c>
    </row>
    <row r="108" spans="1:15" x14ac:dyDescent="0.3">
      <c r="A108" s="52">
        <v>105</v>
      </c>
      <c r="B108" s="3" t="str">
        <f t="shared" si="5"/>
        <v/>
      </c>
      <c r="C108" s="52" t="str">
        <f>IF(E108="","",(INDEX(Raw!D:D,MATCH(E108+6000,Raw!AA:AA,0))))</f>
        <v/>
      </c>
      <c r="D108" s="52" t="str">
        <f>IF(E108="","",(INDEX(Raw!A:A,MATCH(E108+6000,Raw!AA:AA,0))))</f>
        <v/>
      </c>
      <c r="E108" s="11" t="str">
        <f>(IFERROR(IF(LARGE(Raw!AA:AA,A108)-6000&gt;0,LARGE(Raw!AA:AA,A108)-6000,""),""))</f>
        <v/>
      </c>
      <c r="G108" s="3" t="str">
        <f t="shared" si="3"/>
        <v/>
      </c>
      <c r="H108" s="52" t="str">
        <f>IF(J108="","",(INDEX(Raw!D:D,MATCH(J108+4000,Raw!AA:AA,0))))</f>
        <v/>
      </c>
      <c r="I108" s="52" t="str">
        <f>IF(J108="","",(INDEX(Raw!A:A,MATCH(J108+4000,Raw!AA:AA,0))))</f>
        <v/>
      </c>
      <c r="J108" s="11" t="str">
        <f>(IFERROR(IF(LARGE(Raw!AA:AA,A108+COUNTIF(Raw!C:C,"H"))-4000&gt;0,LARGE(Raw!AA:AA,A108+COUNTIF(Raw!C:C,"H"))-4000,""),""))</f>
        <v/>
      </c>
      <c r="L108" s="3" t="str">
        <f t="shared" si="4"/>
        <v/>
      </c>
      <c r="M108" s="52" t="str">
        <f>IF(O108="","",(INDEX(Raw!D:D,MATCH(O108+2000,Raw!AA:AA,0))))</f>
        <v/>
      </c>
      <c r="N108" s="52" t="str">
        <f>IF(O108="","",(INDEX(Raw!A:A,MATCH(O108+2000,Raw!AA:AA,0))))</f>
        <v/>
      </c>
      <c r="O108" s="11" t="str">
        <f>(IFERROR(IF(LARGE(Raw!AA:AA,A108+COUNTIF(Raw!C:C,"H")+COUNTIF(Raw!C:C,"S"))-2000&gt;0,LARGE(Raw!AA:AA,A108+COUNTIF(Raw!C:C,"H")+COUNTIF(Raw!C:C,"S"))-2000,""),""))</f>
        <v/>
      </c>
    </row>
    <row r="109" spans="1:15" x14ac:dyDescent="0.3">
      <c r="A109" s="52">
        <v>106</v>
      </c>
      <c r="B109" s="3" t="str">
        <f t="shared" si="5"/>
        <v/>
      </c>
      <c r="C109" s="52" t="str">
        <f>IF(E109="","",(INDEX(Raw!D:D,MATCH(E109+6000,Raw!AA:AA,0))))</f>
        <v/>
      </c>
      <c r="D109" s="52" t="str">
        <f>IF(E109="","",(INDEX(Raw!A:A,MATCH(E109+6000,Raw!AA:AA,0))))</f>
        <v/>
      </c>
      <c r="E109" s="11" t="str">
        <f>(IFERROR(IF(LARGE(Raw!AA:AA,A109)-6000&gt;0,LARGE(Raw!AA:AA,A109)-6000,""),""))</f>
        <v/>
      </c>
      <c r="G109" s="3" t="str">
        <f t="shared" si="3"/>
        <v/>
      </c>
      <c r="H109" s="52" t="str">
        <f>IF(J109="","",(INDEX(Raw!D:D,MATCH(J109+4000,Raw!AA:AA,0))))</f>
        <v/>
      </c>
      <c r="I109" s="52" t="str">
        <f>IF(J109="","",(INDEX(Raw!A:A,MATCH(J109+4000,Raw!AA:AA,0))))</f>
        <v/>
      </c>
      <c r="J109" s="11" t="str">
        <f>(IFERROR(IF(LARGE(Raw!AA:AA,A109+COUNTIF(Raw!C:C,"H"))-4000&gt;0,LARGE(Raw!AA:AA,A109+COUNTIF(Raw!C:C,"H"))-4000,""),""))</f>
        <v/>
      </c>
      <c r="L109" s="3" t="str">
        <f t="shared" si="4"/>
        <v/>
      </c>
      <c r="M109" s="52" t="str">
        <f>IF(O109="","",(INDEX(Raw!D:D,MATCH(O109+2000,Raw!AA:AA,0))))</f>
        <v/>
      </c>
      <c r="N109" s="52" t="str">
        <f>IF(O109="","",(INDEX(Raw!A:A,MATCH(O109+2000,Raw!AA:AA,0))))</f>
        <v/>
      </c>
      <c r="O109" s="11" t="str">
        <f>(IFERROR(IF(LARGE(Raw!AA:AA,A109+COUNTIF(Raw!C:C,"H")+COUNTIF(Raw!C:C,"S"))-2000&gt;0,LARGE(Raw!AA:AA,A109+COUNTIF(Raw!C:C,"H")+COUNTIF(Raw!C:C,"S"))-2000,""),""))</f>
        <v/>
      </c>
    </row>
    <row r="110" spans="1:15" x14ac:dyDescent="0.3">
      <c r="A110" s="52">
        <v>107</v>
      </c>
      <c r="B110" s="3" t="str">
        <f t="shared" si="5"/>
        <v/>
      </c>
      <c r="C110" s="52" t="str">
        <f>IF(E110="","",(INDEX(Raw!D:D,MATCH(E110+6000,Raw!AA:AA,0))))</f>
        <v/>
      </c>
      <c r="D110" s="52" t="str">
        <f>IF(E110="","",(INDEX(Raw!A:A,MATCH(E110+6000,Raw!AA:AA,0))))</f>
        <v/>
      </c>
      <c r="E110" s="11" t="str">
        <f>(IFERROR(IF(LARGE(Raw!AA:AA,A110)-6000&gt;0,LARGE(Raw!AA:AA,A110)-6000,""),""))</f>
        <v/>
      </c>
      <c r="G110" s="3" t="str">
        <f t="shared" si="3"/>
        <v/>
      </c>
      <c r="H110" s="52" t="str">
        <f>IF(J110="","",(INDEX(Raw!D:D,MATCH(J110+4000,Raw!AA:AA,0))))</f>
        <v/>
      </c>
      <c r="I110" s="52" t="str">
        <f>IF(J110="","",(INDEX(Raw!A:A,MATCH(J110+4000,Raw!AA:AA,0))))</f>
        <v/>
      </c>
      <c r="J110" s="11" t="str">
        <f>(IFERROR(IF(LARGE(Raw!AA:AA,A110+COUNTIF(Raw!C:C,"H"))-4000&gt;0,LARGE(Raw!AA:AA,A110+COUNTIF(Raw!C:C,"H"))-4000,""),""))</f>
        <v/>
      </c>
      <c r="L110" s="3" t="str">
        <f t="shared" si="4"/>
        <v/>
      </c>
      <c r="M110" s="52" t="str">
        <f>IF(O110="","",(INDEX(Raw!D:D,MATCH(O110+2000,Raw!AA:AA,0))))</f>
        <v/>
      </c>
      <c r="N110" s="52" t="str">
        <f>IF(O110="","",(INDEX(Raw!A:A,MATCH(O110+2000,Raw!AA:AA,0))))</f>
        <v/>
      </c>
      <c r="O110" s="11" t="str">
        <f>(IFERROR(IF(LARGE(Raw!AA:AA,A110+COUNTIF(Raw!C:C,"H")+COUNTIF(Raw!C:C,"S"))-2000&gt;0,LARGE(Raw!AA:AA,A110+COUNTIF(Raw!C:C,"H")+COUNTIF(Raw!C:C,"S"))-2000,""),""))</f>
        <v/>
      </c>
    </row>
    <row r="111" spans="1:15" x14ac:dyDescent="0.3">
      <c r="A111" s="52">
        <v>108</v>
      </c>
      <c r="B111" s="3" t="str">
        <f t="shared" si="5"/>
        <v/>
      </c>
      <c r="C111" s="52" t="str">
        <f>IF(E111="","",(INDEX(Raw!D:D,MATCH(E111+6000,Raw!AA:AA,0))))</f>
        <v/>
      </c>
      <c r="D111" s="52" t="str">
        <f>IF(E111="","",(INDEX(Raw!A:A,MATCH(E111+6000,Raw!AA:AA,0))))</f>
        <v/>
      </c>
      <c r="E111" s="11" t="str">
        <f>(IFERROR(IF(LARGE(Raw!AA:AA,A111)-6000&gt;0,LARGE(Raw!AA:AA,A111)-6000,""),""))</f>
        <v/>
      </c>
      <c r="G111" s="3" t="str">
        <f t="shared" si="3"/>
        <v/>
      </c>
      <c r="H111" s="52" t="str">
        <f>IF(J111="","",(INDEX(Raw!D:D,MATCH(J111+4000,Raw!AA:AA,0))))</f>
        <v/>
      </c>
      <c r="I111" s="52" t="str">
        <f>IF(J111="","",(INDEX(Raw!A:A,MATCH(J111+4000,Raw!AA:AA,0))))</f>
        <v/>
      </c>
      <c r="J111" s="11" t="str">
        <f>(IFERROR(IF(LARGE(Raw!AA:AA,A111+COUNTIF(Raw!C:C,"H"))-4000&gt;0,LARGE(Raw!AA:AA,A111+COUNTIF(Raw!C:C,"H"))-4000,""),""))</f>
        <v/>
      </c>
      <c r="L111" s="3" t="str">
        <f t="shared" si="4"/>
        <v/>
      </c>
      <c r="M111" s="52" t="str">
        <f>IF(O111="","",(INDEX(Raw!D:D,MATCH(O111+2000,Raw!AA:AA,0))))</f>
        <v/>
      </c>
      <c r="N111" s="52" t="str">
        <f>IF(O111="","",(INDEX(Raw!A:A,MATCH(O111+2000,Raw!AA:AA,0))))</f>
        <v/>
      </c>
      <c r="O111" s="11" t="str">
        <f>(IFERROR(IF(LARGE(Raw!AA:AA,A111+COUNTIF(Raw!C:C,"H")+COUNTIF(Raw!C:C,"S"))-2000&gt;0,LARGE(Raw!AA:AA,A111+COUNTIF(Raw!C:C,"H")+COUNTIF(Raw!C:C,"S"))-2000,""),""))</f>
        <v/>
      </c>
    </row>
    <row r="112" spans="1:15" x14ac:dyDescent="0.3">
      <c r="A112" s="52">
        <v>109</v>
      </c>
      <c r="B112" s="3" t="str">
        <f t="shared" si="5"/>
        <v/>
      </c>
      <c r="C112" s="52" t="str">
        <f>IF(E112="","",(INDEX(Raw!D:D,MATCH(E112+6000,Raw!AA:AA,0))))</f>
        <v/>
      </c>
      <c r="D112" s="52" t="str">
        <f>IF(E112="","",(INDEX(Raw!A:A,MATCH(E112+6000,Raw!AA:AA,0))))</f>
        <v/>
      </c>
      <c r="E112" s="11" t="str">
        <f>(IFERROR(IF(LARGE(Raw!AA:AA,A112)-6000&gt;0,LARGE(Raw!AA:AA,A112)-6000,""),""))</f>
        <v/>
      </c>
      <c r="G112" s="3" t="str">
        <f t="shared" si="3"/>
        <v/>
      </c>
      <c r="H112" s="52" t="str">
        <f>IF(J112="","",(INDEX(Raw!D:D,MATCH(J112+4000,Raw!AA:AA,0))))</f>
        <v/>
      </c>
      <c r="I112" s="52" t="str">
        <f>IF(J112="","",(INDEX(Raw!A:A,MATCH(J112+4000,Raw!AA:AA,0))))</f>
        <v/>
      </c>
      <c r="J112" s="11" t="str">
        <f>(IFERROR(IF(LARGE(Raw!AA:AA,A112+COUNTIF(Raw!C:C,"H"))-4000&gt;0,LARGE(Raw!AA:AA,A112+COUNTIF(Raw!C:C,"H"))-4000,""),""))</f>
        <v/>
      </c>
      <c r="L112" s="3" t="str">
        <f t="shared" si="4"/>
        <v/>
      </c>
      <c r="M112" s="52" t="str">
        <f>IF(O112="","",(INDEX(Raw!D:D,MATCH(O112+2000,Raw!AA:AA,0))))</f>
        <v/>
      </c>
      <c r="N112" s="52" t="str">
        <f>IF(O112="","",(INDEX(Raw!A:A,MATCH(O112+2000,Raw!AA:AA,0))))</f>
        <v/>
      </c>
      <c r="O112" s="11" t="str">
        <f>(IFERROR(IF(LARGE(Raw!AA:AA,A112+COUNTIF(Raw!C:C,"H")+COUNTIF(Raw!C:C,"S"))-2000&gt;0,LARGE(Raw!AA:AA,A112+COUNTIF(Raw!C:C,"H")+COUNTIF(Raw!C:C,"S"))-2000,""),""))</f>
        <v/>
      </c>
    </row>
    <row r="113" spans="1:15" x14ac:dyDescent="0.3">
      <c r="A113" s="52">
        <v>110</v>
      </c>
      <c r="B113" s="3" t="str">
        <f t="shared" si="5"/>
        <v/>
      </c>
      <c r="C113" s="52" t="str">
        <f>IF(E113="","",(INDEX(Raw!D:D,MATCH(E113+6000,Raw!AA:AA,0))))</f>
        <v/>
      </c>
      <c r="D113" s="52" t="str">
        <f>IF(E113="","",(INDEX(Raw!A:A,MATCH(E113+6000,Raw!AA:AA,0))))</f>
        <v/>
      </c>
      <c r="E113" s="11" t="str">
        <f>(IFERROR(IF(LARGE(Raw!AA:AA,A113)-6000&gt;0,LARGE(Raw!AA:AA,A113)-6000,""),""))</f>
        <v/>
      </c>
      <c r="G113" s="3" t="str">
        <f t="shared" si="3"/>
        <v/>
      </c>
      <c r="H113" s="52" t="str">
        <f>IF(J113="","",(INDEX(Raw!D:D,MATCH(J113+4000,Raw!AA:AA,0))))</f>
        <v/>
      </c>
      <c r="I113" s="52" t="str">
        <f>IF(J113="","",(INDEX(Raw!A:A,MATCH(J113+4000,Raw!AA:AA,0))))</f>
        <v/>
      </c>
      <c r="J113" s="11" t="str">
        <f>(IFERROR(IF(LARGE(Raw!AA:AA,A113+COUNTIF(Raw!C:C,"H"))-4000&gt;0,LARGE(Raw!AA:AA,A113+COUNTIF(Raw!C:C,"H"))-4000,""),""))</f>
        <v/>
      </c>
      <c r="L113" s="3" t="str">
        <f t="shared" si="4"/>
        <v/>
      </c>
      <c r="M113" s="52" t="str">
        <f>IF(O113="","",(INDEX(Raw!D:D,MATCH(O113+2000,Raw!AA:AA,0))))</f>
        <v/>
      </c>
      <c r="N113" s="52" t="str">
        <f>IF(O113="","",(INDEX(Raw!A:A,MATCH(O113+2000,Raw!AA:AA,0))))</f>
        <v/>
      </c>
      <c r="O113" s="11" t="str">
        <f>(IFERROR(IF(LARGE(Raw!AA:AA,A113+COUNTIF(Raw!C:C,"H")+COUNTIF(Raw!C:C,"S"))-2000&gt;0,LARGE(Raw!AA:AA,A113+COUNTIF(Raw!C:C,"H")+COUNTIF(Raw!C:C,"S"))-2000,""),""))</f>
        <v/>
      </c>
    </row>
    <row r="114" spans="1:15" x14ac:dyDescent="0.3">
      <c r="A114" s="52">
        <v>111</v>
      </c>
      <c r="B114" s="3" t="str">
        <f t="shared" si="5"/>
        <v/>
      </c>
      <c r="C114" s="52" t="str">
        <f>IF(E114="","",(INDEX(Raw!D:D,MATCH(E114+6000,Raw!AA:AA,0))))</f>
        <v/>
      </c>
      <c r="D114" s="52" t="str">
        <f>IF(E114="","",(INDEX(Raw!A:A,MATCH(E114+6000,Raw!AA:AA,0))))</f>
        <v/>
      </c>
      <c r="E114" s="11" t="str">
        <f>(IFERROR(IF(LARGE(Raw!AA:AA,A114)-6000&gt;0,LARGE(Raw!AA:AA,A114)-6000,""),""))</f>
        <v/>
      </c>
      <c r="G114" s="3" t="str">
        <f t="shared" si="3"/>
        <v/>
      </c>
      <c r="H114" s="52" t="str">
        <f>IF(J114="","",(INDEX(Raw!D:D,MATCH(J114+4000,Raw!AA:AA,0))))</f>
        <v/>
      </c>
      <c r="I114" s="52" t="str">
        <f>IF(J114="","",(INDEX(Raw!A:A,MATCH(J114+4000,Raw!AA:AA,0))))</f>
        <v/>
      </c>
      <c r="J114" s="11" t="str">
        <f>(IFERROR(IF(LARGE(Raw!AA:AA,A114+COUNTIF(Raw!C:C,"H"))-4000&gt;0,LARGE(Raw!AA:AA,A114+COUNTIF(Raw!C:C,"H"))-4000,""),""))</f>
        <v/>
      </c>
      <c r="L114" s="3" t="str">
        <f t="shared" si="4"/>
        <v/>
      </c>
      <c r="M114" s="52" t="str">
        <f>IF(O114="","",(INDEX(Raw!D:D,MATCH(O114+2000,Raw!AA:AA,0))))</f>
        <v/>
      </c>
      <c r="N114" s="52" t="str">
        <f>IF(O114="","",(INDEX(Raw!A:A,MATCH(O114+2000,Raw!AA:AA,0))))</f>
        <v/>
      </c>
      <c r="O114" s="11" t="str">
        <f>(IFERROR(IF(LARGE(Raw!AA:AA,A114+COUNTIF(Raw!C:C,"H")+COUNTIF(Raw!C:C,"S"))-2000&gt;0,LARGE(Raw!AA:AA,A114+COUNTIF(Raw!C:C,"H")+COUNTIF(Raw!C:C,"S"))-2000,""),""))</f>
        <v/>
      </c>
    </row>
    <row r="115" spans="1:15" x14ac:dyDescent="0.3">
      <c r="A115" s="52">
        <v>112</v>
      </c>
      <c r="B115" s="3" t="str">
        <f t="shared" si="5"/>
        <v/>
      </c>
      <c r="C115" s="52" t="str">
        <f>IF(E115="","",(INDEX(Raw!D:D,MATCH(E115+6000,Raw!AA:AA,0))))</f>
        <v/>
      </c>
      <c r="D115" s="52" t="str">
        <f>IF(E115="","",(INDEX(Raw!A:A,MATCH(E115+6000,Raw!AA:AA,0))))</f>
        <v/>
      </c>
      <c r="E115" s="11" t="str">
        <f>(IFERROR(IF(LARGE(Raw!AA:AA,A115)-6000&gt;0,LARGE(Raw!AA:AA,A115)-6000,""),""))</f>
        <v/>
      </c>
      <c r="G115" s="3" t="str">
        <f t="shared" si="3"/>
        <v/>
      </c>
      <c r="H115" s="52" t="str">
        <f>IF(J115="","",(INDEX(Raw!D:D,MATCH(J115+4000,Raw!AA:AA,0))))</f>
        <v/>
      </c>
      <c r="I115" s="52" t="str">
        <f>IF(J115="","",(INDEX(Raw!A:A,MATCH(J115+4000,Raw!AA:AA,0))))</f>
        <v/>
      </c>
      <c r="J115" s="11" t="str">
        <f>(IFERROR(IF(LARGE(Raw!AA:AA,A115+COUNTIF(Raw!C:C,"H"))-4000&gt;0,LARGE(Raw!AA:AA,A115+COUNTIF(Raw!C:C,"H"))-4000,""),""))</f>
        <v/>
      </c>
      <c r="L115" s="3" t="str">
        <f t="shared" si="4"/>
        <v/>
      </c>
      <c r="M115" s="52" t="str">
        <f>IF(O115="","",(INDEX(Raw!D:D,MATCH(O115+2000,Raw!AA:AA,0))))</f>
        <v/>
      </c>
      <c r="N115" s="52" t="str">
        <f>IF(O115="","",(INDEX(Raw!A:A,MATCH(O115+2000,Raw!AA:AA,0))))</f>
        <v/>
      </c>
      <c r="O115" s="11" t="str">
        <f>(IFERROR(IF(LARGE(Raw!AA:AA,A115+COUNTIF(Raw!C:C,"H")+COUNTIF(Raw!C:C,"S"))-2000&gt;0,LARGE(Raw!AA:AA,A115+COUNTIF(Raw!C:C,"H")+COUNTIF(Raw!C:C,"S"))-2000,""),""))</f>
        <v/>
      </c>
    </row>
    <row r="116" spans="1:15" x14ac:dyDescent="0.3">
      <c r="A116" s="52">
        <v>113</v>
      </c>
      <c r="B116" s="3" t="str">
        <f t="shared" si="5"/>
        <v/>
      </c>
      <c r="C116" s="52" t="str">
        <f>IF(E116="","",(INDEX(Raw!D:D,MATCH(E116+6000,Raw!AA:AA,0))))</f>
        <v/>
      </c>
      <c r="D116" s="52" t="str">
        <f>IF(E116="","",(INDEX(Raw!A:A,MATCH(E116+6000,Raw!AA:AA,0))))</f>
        <v/>
      </c>
      <c r="E116" s="11" t="str">
        <f>(IFERROR(IF(LARGE(Raw!AA:AA,A116)-6000&gt;0,LARGE(Raw!AA:AA,A116)-6000,""),""))</f>
        <v/>
      </c>
      <c r="G116" s="3" t="str">
        <f t="shared" si="3"/>
        <v/>
      </c>
      <c r="H116" s="52" t="str">
        <f>IF(J116="","",(INDEX(Raw!D:D,MATCH(J116+4000,Raw!AA:AA,0))))</f>
        <v/>
      </c>
      <c r="I116" s="52" t="str">
        <f>IF(J116="","",(INDEX(Raw!A:A,MATCH(J116+4000,Raw!AA:AA,0))))</f>
        <v/>
      </c>
      <c r="J116" s="11" t="str">
        <f>(IFERROR(IF(LARGE(Raw!AA:AA,A116+COUNTIF(Raw!C:C,"H"))-4000&gt;0,LARGE(Raw!AA:AA,A116+COUNTIF(Raw!C:C,"H"))-4000,""),""))</f>
        <v/>
      </c>
      <c r="L116" s="3" t="str">
        <f t="shared" si="4"/>
        <v/>
      </c>
      <c r="M116" s="52" t="str">
        <f>IF(O116="","",(INDEX(Raw!D:D,MATCH(O116+2000,Raw!AA:AA,0))))</f>
        <v/>
      </c>
      <c r="N116" s="52" t="str">
        <f>IF(O116="","",(INDEX(Raw!A:A,MATCH(O116+2000,Raw!AA:AA,0))))</f>
        <v/>
      </c>
      <c r="O116" s="11" t="str">
        <f>(IFERROR(IF(LARGE(Raw!AA:AA,A116+COUNTIF(Raw!C:C,"H")+COUNTIF(Raw!C:C,"S"))-2000&gt;0,LARGE(Raw!AA:AA,A116+COUNTIF(Raw!C:C,"H")+COUNTIF(Raw!C:C,"S"))-2000,""),""))</f>
        <v/>
      </c>
    </row>
    <row r="117" spans="1:15" x14ac:dyDescent="0.3">
      <c r="A117" s="52">
        <v>114</v>
      </c>
      <c r="B117" s="3" t="str">
        <f t="shared" si="5"/>
        <v/>
      </c>
      <c r="C117" s="52" t="str">
        <f>IF(E117="","",(INDEX(Raw!D:D,MATCH(E117+6000,Raw!AA:AA,0))))</f>
        <v/>
      </c>
      <c r="D117" s="52" t="str">
        <f>IF(E117="","",(INDEX(Raw!A:A,MATCH(E117+6000,Raw!AA:AA,0))))</f>
        <v/>
      </c>
      <c r="E117" s="11" t="str">
        <f>(IFERROR(IF(LARGE(Raw!AA:AA,A117)-6000&gt;0,LARGE(Raw!AA:AA,A117)-6000,""),""))</f>
        <v/>
      </c>
      <c r="G117" s="3" t="str">
        <f t="shared" si="3"/>
        <v/>
      </c>
      <c r="H117" s="52" t="str">
        <f>IF(J117="","",(INDEX(Raw!D:D,MATCH(J117+4000,Raw!AA:AA,0))))</f>
        <v/>
      </c>
      <c r="I117" s="52" t="str">
        <f>IF(J117="","",(INDEX(Raw!A:A,MATCH(J117+4000,Raw!AA:AA,0))))</f>
        <v/>
      </c>
      <c r="J117" s="11" t="str">
        <f>(IFERROR(IF(LARGE(Raw!AA:AA,A117+COUNTIF(Raw!C:C,"H"))-4000&gt;0,LARGE(Raw!AA:AA,A117+COUNTIF(Raw!C:C,"H"))-4000,""),""))</f>
        <v/>
      </c>
      <c r="L117" s="3" t="str">
        <f t="shared" si="4"/>
        <v/>
      </c>
      <c r="M117" s="52" t="str">
        <f>IF(O117="","",(INDEX(Raw!D:D,MATCH(O117+2000,Raw!AA:AA,0))))</f>
        <v/>
      </c>
      <c r="N117" s="52" t="str">
        <f>IF(O117="","",(INDEX(Raw!A:A,MATCH(O117+2000,Raw!AA:AA,0))))</f>
        <v/>
      </c>
      <c r="O117" s="11" t="str">
        <f>(IFERROR(IF(LARGE(Raw!AA:AA,A117+COUNTIF(Raw!C:C,"H")+COUNTIF(Raw!C:C,"S"))-2000&gt;0,LARGE(Raw!AA:AA,A117+COUNTIF(Raw!C:C,"H")+COUNTIF(Raw!C:C,"S"))-2000,""),""))</f>
        <v/>
      </c>
    </row>
    <row r="118" spans="1:15" x14ac:dyDescent="0.3">
      <c r="A118" s="52">
        <v>115</v>
      </c>
      <c r="B118" s="3" t="str">
        <f t="shared" si="5"/>
        <v/>
      </c>
      <c r="C118" s="52" t="str">
        <f>IF(E118="","",(INDEX(Raw!D:D,MATCH(E118+6000,Raw!AA:AA,0))))</f>
        <v/>
      </c>
      <c r="D118" s="52" t="str">
        <f>IF(E118="","",(INDEX(Raw!A:A,MATCH(E118+6000,Raw!AA:AA,0))))</f>
        <v/>
      </c>
      <c r="E118" s="11" t="str">
        <f>(IFERROR(IF(LARGE(Raw!AA:AA,A118)-6000&gt;0,LARGE(Raw!AA:AA,A118)-6000,""),""))</f>
        <v/>
      </c>
      <c r="G118" s="3" t="str">
        <f t="shared" si="3"/>
        <v/>
      </c>
      <c r="H118" s="52" t="str">
        <f>IF(J118="","",(INDEX(Raw!D:D,MATCH(J118+4000,Raw!AA:AA,0))))</f>
        <v/>
      </c>
      <c r="I118" s="52" t="str">
        <f>IF(J118="","",(INDEX(Raw!A:A,MATCH(J118+4000,Raw!AA:AA,0))))</f>
        <v/>
      </c>
      <c r="J118" s="11" t="str">
        <f>(IFERROR(IF(LARGE(Raw!AA:AA,A118+COUNTIF(Raw!C:C,"H"))-4000&gt;0,LARGE(Raw!AA:AA,A118+COUNTIF(Raw!C:C,"H"))-4000,""),""))</f>
        <v/>
      </c>
      <c r="L118" s="3" t="str">
        <f t="shared" si="4"/>
        <v/>
      </c>
      <c r="M118" s="52" t="str">
        <f>IF(O118="","",(INDEX(Raw!D:D,MATCH(O118+2000,Raw!AA:AA,0))))</f>
        <v/>
      </c>
      <c r="N118" s="52" t="str">
        <f>IF(O118="","",(INDEX(Raw!A:A,MATCH(O118+2000,Raw!AA:AA,0))))</f>
        <v/>
      </c>
      <c r="O118" s="11" t="str">
        <f>(IFERROR(IF(LARGE(Raw!AA:AA,A118+COUNTIF(Raw!C:C,"H")+COUNTIF(Raw!C:C,"S"))-2000&gt;0,LARGE(Raw!AA:AA,A118+COUNTIF(Raw!C:C,"H")+COUNTIF(Raw!C:C,"S"))-2000,""),""))</f>
        <v/>
      </c>
    </row>
    <row r="119" spans="1:15" x14ac:dyDescent="0.3">
      <c r="A119" s="52">
        <v>116</v>
      </c>
      <c r="B119" s="3" t="str">
        <f t="shared" si="5"/>
        <v/>
      </c>
      <c r="C119" s="52" t="str">
        <f>IF(E119="","",(INDEX(Raw!D:D,MATCH(E119+6000,Raw!AA:AA,0))))</f>
        <v/>
      </c>
      <c r="D119" s="52" t="str">
        <f>IF(E119="","",(INDEX(Raw!A:A,MATCH(E119+6000,Raw!AA:AA,0))))</f>
        <v/>
      </c>
      <c r="E119" s="11" t="str">
        <f>(IFERROR(IF(LARGE(Raw!AA:AA,A119)-6000&gt;0,LARGE(Raw!AA:AA,A119)-6000,""),""))</f>
        <v/>
      </c>
      <c r="G119" s="3" t="str">
        <f t="shared" si="3"/>
        <v/>
      </c>
      <c r="H119" s="52" t="str">
        <f>IF(J119="","",(INDEX(Raw!D:D,MATCH(J119+4000,Raw!AA:AA,0))))</f>
        <v/>
      </c>
      <c r="I119" s="52" t="str">
        <f>IF(J119="","",(INDEX(Raw!A:A,MATCH(J119+4000,Raw!AA:AA,0))))</f>
        <v/>
      </c>
      <c r="J119" s="11" t="str">
        <f>(IFERROR(IF(LARGE(Raw!AA:AA,A119+COUNTIF(Raw!C:C,"H"))-4000&gt;0,LARGE(Raw!AA:AA,A119+COUNTIF(Raw!C:C,"H"))-4000,""),""))</f>
        <v/>
      </c>
      <c r="L119" s="3" t="str">
        <f t="shared" si="4"/>
        <v/>
      </c>
      <c r="M119" s="52" t="str">
        <f>IF(O119="","",(INDEX(Raw!D:D,MATCH(O119+2000,Raw!AA:AA,0))))</f>
        <v/>
      </c>
      <c r="N119" s="52" t="str">
        <f>IF(O119="","",(INDEX(Raw!A:A,MATCH(O119+2000,Raw!AA:AA,0))))</f>
        <v/>
      </c>
      <c r="O119" s="11" t="str">
        <f>(IFERROR(IF(LARGE(Raw!AA:AA,A119+COUNTIF(Raw!C:C,"H")+COUNTIF(Raw!C:C,"S"))-2000&gt;0,LARGE(Raw!AA:AA,A119+COUNTIF(Raw!C:C,"H")+COUNTIF(Raw!C:C,"S"))-2000,""),""))</f>
        <v/>
      </c>
    </row>
    <row r="120" spans="1:15" x14ac:dyDescent="0.3">
      <c r="A120" s="52">
        <v>117</v>
      </c>
      <c r="B120" s="3" t="str">
        <f t="shared" si="5"/>
        <v/>
      </c>
      <c r="C120" s="52" t="str">
        <f>IF(E120="","",(INDEX(Raw!D:D,MATCH(E120+6000,Raw!AA:AA,0))))</f>
        <v/>
      </c>
      <c r="D120" s="52" t="str">
        <f>IF(E120="","",(INDEX(Raw!A:A,MATCH(E120+6000,Raw!AA:AA,0))))</f>
        <v/>
      </c>
      <c r="E120" s="11" t="str">
        <f>(IFERROR(IF(LARGE(Raw!AA:AA,A120)-6000&gt;0,LARGE(Raw!AA:AA,A120)-6000,""),""))</f>
        <v/>
      </c>
      <c r="G120" s="3" t="str">
        <f t="shared" si="3"/>
        <v/>
      </c>
      <c r="H120" s="52" t="str">
        <f>IF(J120="","",(INDEX(Raw!D:D,MATCH(J120+4000,Raw!AA:AA,0))))</f>
        <v/>
      </c>
      <c r="I120" s="52" t="str">
        <f>IF(J120="","",(INDEX(Raw!A:A,MATCH(J120+4000,Raw!AA:AA,0))))</f>
        <v/>
      </c>
      <c r="J120" s="11" t="str">
        <f>(IFERROR(IF(LARGE(Raw!AA:AA,A120+COUNTIF(Raw!C:C,"H"))-4000&gt;0,LARGE(Raw!AA:AA,A120+COUNTIF(Raw!C:C,"H"))-4000,""),""))</f>
        <v/>
      </c>
      <c r="L120" s="3" t="str">
        <f t="shared" si="4"/>
        <v/>
      </c>
      <c r="M120" s="52" t="str">
        <f>IF(O120="","",(INDEX(Raw!D:D,MATCH(O120+2000,Raw!AA:AA,0))))</f>
        <v/>
      </c>
      <c r="N120" s="52" t="str">
        <f>IF(O120="","",(INDEX(Raw!A:A,MATCH(O120+2000,Raw!AA:AA,0))))</f>
        <v/>
      </c>
      <c r="O120" s="11" t="str">
        <f>(IFERROR(IF(LARGE(Raw!AA:AA,A120+COUNTIF(Raw!C:C,"H")+COUNTIF(Raw!C:C,"S"))-2000&gt;0,LARGE(Raw!AA:AA,A120+COUNTIF(Raw!C:C,"H")+COUNTIF(Raw!C:C,"S"))-2000,""),""))</f>
        <v/>
      </c>
    </row>
    <row r="121" spans="1:15" x14ac:dyDescent="0.3">
      <c r="A121" s="52">
        <v>118</v>
      </c>
      <c r="B121" s="3" t="str">
        <f t="shared" si="5"/>
        <v/>
      </c>
      <c r="C121" s="52" t="str">
        <f>IF(E121="","",(INDEX(Raw!D:D,MATCH(E121+6000,Raw!AA:AA,0))))</f>
        <v/>
      </c>
      <c r="D121" s="52" t="str">
        <f>IF(E121="","",(INDEX(Raw!A:A,MATCH(E121+6000,Raw!AA:AA,0))))</f>
        <v/>
      </c>
      <c r="E121" s="11" t="str">
        <f>(IFERROR(IF(LARGE(Raw!AA:AA,A121)-6000&gt;0,LARGE(Raw!AA:AA,A121)-6000,""),""))</f>
        <v/>
      </c>
      <c r="G121" s="3" t="str">
        <f t="shared" si="3"/>
        <v/>
      </c>
      <c r="H121" s="52" t="str">
        <f>IF(J121="","",(INDEX(Raw!D:D,MATCH(J121+4000,Raw!AA:AA,0))))</f>
        <v/>
      </c>
      <c r="I121" s="52" t="str">
        <f>IF(J121="","",(INDEX(Raw!A:A,MATCH(J121+4000,Raw!AA:AA,0))))</f>
        <v/>
      </c>
      <c r="J121" s="11" t="str">
        <f>(IFERROR(IF(LARGE(Raw!AA:AA,A121+COUNTIF(Raw!C:C,"H"))-4000&gt;0,LARGE(Raw!AA:AA,A121+COUNTIF(Raw!C:C,"H"))-4000,""),""))</f>
        <v/>
      </c>
      <c r="L121" s="3" t="str">
        <f t="shared" si="4"/>
        <v/>
      </c>
      <c r="M121" s="52" t="str">
        <f>IF(O121="","",(INDEX(Raw!D:D,MATCH(O121+2000,Raw!AA:AA,0))))</f>
        <v/>
      </c>
      <c r="N121" s="52" t="str">
        <f>IF(O121="","",(INDEX(Raw!A:A,MATCH(O121+2000,Raw!AA:AA,0))))</f>
        <v/>
      </c>
      <c r="O121" s="11" t="str">
        <f>(IFERROR(IF(LARGE(Raw!AA:AA,A121+COUNTIF(Raw!C:C,"H")+COUNTIF(Raw!C:C,"S"))-2000&gt;0,LARGE(Raw!AA:AA,A121+COUNTIF(Raw!C:C,"H")+COUNTIF(Raw!C:C,"S"))-2000,""),""))</f>
        <v/>
      </c>
    </row>
    <row r="122" spans="1:15" x14ac:dyDescent="0.3">
      <c r="A122" s="52">
        <v>119</v>
      </c>
      <c r="B122" s="3" t="str">
        <f t="shared" si="5"/>
        <v/>
      </c>
      <c r="C122" s="52" t="str">
        <f>IF(E122="","",(INDEX(Raw!D:D,MATCH(E122+6000,Raw!AA:AA,0))))</f>
        <v/>
      </c>
      <c r="D122" s="52" t="str">
        <f>IF(E122="","",(INDEX(Raw!A:A,MATCH(E122+6000,Raw!AA:AA,0))))</f>
        <v/>
      </c>
      <c r="E122" s="11" t="str">
        <f>(IFERROR(IF(LARGE(Raw!AA:AA,A122)-6000&gt;0,LARGE(Raw!AA:AA,A122)-6000,""),""))</f>
        <v/>
      </c>
      <c r="G122" s="3" t="str">
        <f t="shared" si="3"/>
        <v/>
      </c>
      <c r="H122" s="52" t="str">
        <f>IF(J122="","",(INDEX(Raw!D:D,MATCH(J122+4000,Raw!AA:AA,0))))</f>
        <v/>
      </c>
      <c r="I122" s="52" t="str">
        <f>IF(J122="","",(INDEX(Raw!A:A,MATCH(J122+4000,Raw!AA:AA,0))))</f>
        <v/>
      </c>
      <c r="J122" s="11" t="str">
        <f>(IFERROR(IF(LARGE(Raw!AA:AA,A122+COUNTIF(Raw!C:C,"H"))-4000&gt;0,LARGE(Raw!AA:AA,A122+COUNTIF(Raw!C:C,"H"))-4000,""),""))</f>
        <v/>
      </c>
      <c r="L122" s="3" t="str">
        <f t="shared" si="4"/>
        <v/>
      </c>
      <c r="M122" s="52" t="str">
        <f>IF(O122="","",(INDEX(Raw!D:D,MATCH(O122+2000,Raw!AA:AA,0))))</f>
        <v/>
      </c>
      <c r="N122" s="52" t="str">
        <f>IF(O122="","",(INDEX(Raw!A:A,MATCH(O122+2000,Raw!AA:AA,0))))</f>
        <v/>
      </c>
      <c r="O122" s="11" t="str">
        <f>(IFERROR(IF(LARGE(Raw!AA:AA,A122+COUNTIF(Raw!C:C,"H")+COUNTIF(Raw!C:C,"S"))-2000&gt;0,LARGE(Raw!AA:AA,A122+COUNTIF(Raw!C:C,"H")+COUNTIF(Raw!C:C,"S"))-2000,""),""))</f>
        <v/>
      </c>
    </row>
    <row r="123" spans="1:15" x14ac:dyDescent="0.3">
      <c r="A123" s="52">
        <v>120</v>
      </c>
      <c r="B123" s="3" t="str">
        <f t="shared" si="5"/>
        <v/>
      </c>
      <c r="C123" s="52" t="str">
        <f>IF(E123="","",(INDEX(Raw!D:D,MATCH(E123+6000,Raw!AA:AA,0))))</f>
        <v/>
      </c>
      <c r="D123" s="52" t="str">
        <f>IF(E123="","",(INDEX(Raw!A:A,MATCH(E123+6000,Raw!AA:AA,0))))</f>
        <v/>
      </c>
      <c r="E123" s="11" t="str">
        <f>(IFERROR(IF(LARGE(Raw!AA:AA,A123)-6000&gt;0,LARGE(Raw!AA:AA,A123)-6000,""),""))</f>
        <v/>
      </c>
      <c r="G123" s="3" t="str">
        <f t="shared" si="3"/>
        <v/>
      </c>
      <c r="H123" s="52" t="str">
        <f>IF(J123="","",(INDEX(Raw!D:D,MATCH(J123+4000,Raw!AA:AA,0))))</f>
        <v/>
      </c>
      <c r="I123" s="52" t="str">
        <f>IF(J123="","",(INDEX(Raw!A:A,MATCH(J123+4000,Raw!AA:AA,0))))</f>
        <v/>
      </c>
      <c r="J123" s="11" t="str">
        <f>(IFERROR(IF(LARGE(Raw!AA:AA,A123+COUNTIF(Raw!C:C,"H"))-4000&gt;0,LARGE(Raw!AA:AA,A123+COUNTIF(Raw!C:C,"H"))-4000,""),""))</f>
        <v/>
      </c>
      <c r="L123" s="3" t="str">
        <f t="shared" si="4"/>
        <v/>
      </c>
      <c r="M123" s="52" t="str">
        <f>IF(O123="","",(INDEX(Raw!D:D,MATCH(O123+2000,Raw!AA:AA,0))))</f>
        <v/>
      </c>
      <c r="N123" s="52" t="str">
        <f>IF(O123="","",(INDEX(Raw!A:A,MATCH(O123+2000,Raw!AA:AA,0))))</f>
        <v/>
      </c>
      <c r="O123" s="11" t="str">
        <f>(IFERROR(IF(LARGE(Raw!AA:AA,A123+COUNTIF(Raw!C:C,"H")+COUNTIF(Raw!C:C,"S"))-2000&gt;0,LARGE(Raw!AA:AA,A123+COUNTIF(Raw!C:C,"H")+COUNTIF(Raw!C:C,"S"))-2000,""),""))</f>
        <v/>
      </c>
    </row>
    <row r="124" spans="1:15" x14ac:dyDescent="0.3">
      <c r="A124" s="52">
        <v>121</v>
      </c>
      <c r="B124" s="3" t="str">
        <f t="shared" si="5"/>
        <v/>
      </c>
      <c r="C124" s="52" t="str">
        <f>IF(E124="","",(INDEX(Raw!D:D,MATCH(E124+6000,Raw!AA:AA,0))))</f>
        <v/>
      </c>
      <c r="D124" s="52" t="str">
        <f>IF(E124="","",(INDEX(Raw!A:A,MATCH(E124+6000,Raw!AA:AA,0))))</f>
        <v/>
      </c>
      <c r="E124" s="11" t="str">
        <f>(IFERROR(IF(LARGE(Raw!AA:AA,A124)-6000&gt;0,LARGE(Raw!AA:AA,A124)-6000,""),""))</f>
        <v/>
      </c>
      <c r="G124" s="3" t="str">
        <f t="shared" si="3"/>
        <v/>
      </c>
      <c r="H124" s="52" t="str">
        <f>IF(J124="","",(INDEX(Raw!D:D,MATCH(J124+4000,Raw!AA:AA,0))))</f>
        <v/>
      </c>
      <c r="I124" s="52" t="str">
        <f>IF(J124="","",(INDEX(Raw!A:A,MATCH(J124+4000,Raw!AA:AA,0))))</f>
        <v/>
      </c>
      <c r="J124" s="11" t="str">
        <f>(IFERROR(IF(LARGE(Raw!AA:AA,A124+COUNTIF(Raw!C:C,"H"))-4000&gt;0,LARGE(Raw!AA:AA,A124+COUNTIF(Raw!C:C,"H"))-4000,""),""))</f>
        <v/>
      </c>
      <c r="L124" s="3" t="str">
        <f t="shared" si="4"/>
        <v/>
      </c>
      <c r="M124" s="52" t="str">
        <f>IF(O124="","",(INDEX(Raw!D:D,MATCH(O124+2000,Raw!AA:AA,0))))</f>
        <v/>
      </c>
      <c r="N124" s="52" t="str">
        <f>IF(O124="","",(INDEX(Raw!A:A,MATCH(O124+2000,Raw!AA:AA,0))))</f>
        <v/>
      </c>
      <c r="O124" s="11" t="str">
        <f>(IFERROR(IF(LARGE(Raw!AA:AA,A124+COUNTIF(Raw!C:C,"H")+COUNTIF(Raw!C:C,"S"))-2000&gt;0,LARGE(Raw!AA:AA,A124+COUNTIF(Raw!C:C,"H")+COUNTIF(Raw!C:C,"S"))-2000,""),""))</f>
        <v/>
      </c>
    </row>
    <row r="125" spans="1:15" x14ac:dyDescent="0.3">
      <c r="A125" s="52">
        <v>122</v>
      </c>
      <c r="B125" s="3" t="str">
        <f t="shared" si="5"/>
        <v/>
      </c>
      <c r="C125" s="52" t="str">
        <f>IF(E125="","",(INDEX(Raw!D:D,MATCH(E125+6000,Raw!AA:AA,0))))</f>
        <v/>
      </c>
      <c r="D125" s="52" t="str">
        <f>IF(E125="","",(INDEX(Raw!A:A,MATCH(E125+6000,Raw!AA:AA,0))))</f>
        <v/>
      </c>
      <c r="E125" s="11" t="str">
        <f>(IFERROR(IF(LARGE(Raw!AA:AA,A125)-6000&gt;0,LARGE(Raw!AA:AA,A125)-6000,""),""))</f>
        <v/>
      </c>
      <c r="G125" s="3" t="str">
        <f t="shared" si="3"/>
        <v/>
      </c>
      <c r="H125" s="52" t="str">
        <f>IF(J125="","",(INDEX(Raw!D:D,MATCH(J125+4000,Raw!AA:AA,0))))</f>
        <v/>
      </c>
      <c r="I125" s="52" t="str">
        <f>IF(J125="","",(INDEX(Raw!A:A,MATCH(J125+4000,Raw!AA:AA,0))))</f>
        <v/>
      </c>
      <c r="J125" s="11" t="str">
        <f>(IFERROR(IF(LARGE(Raw!AA:AA,A125+COUNTIF(Raw!C:C,"H"))-4000&gt;0,LARGE(Raw!AA:AA,A125+COUNTIF(Raw!C:C,"H"))-4000,""),""))</f>
        <v/>
      </c>
      <c r="L125" s="3" t="str">
        <f t="shared" si="4"/>
        <v/>
      </c>
      <c r="M125" s="52" t="str">
        <f>IF(O125="","",(INDEX(Raw!D:D,MATCH(O125+2000,Raw!AA:AA,0))))</f>
        <v/>
      </c>
      <c r="N125" s="52" t="str">
        <f>IF(O125="","",(INDEX(Raw!A:A,MATCH(O125+2000,Raw!AA:AA,0))))</f>
        <v/>
      </c>
      <c r="O125" s="11" t="str">
        <f>(IFERROR(IF(LARGE(Raw!AA:AA,A125+COUNTIF(Raw!C:C,"H")+COUNTIF(Raw!C:C,"S"))-2000&gt;0,LARGE(Raw!AA:AA,A125+COUNTIF(Raw!C:C,"H")+COUNTIF(Raw!C:C,"S"))-2000,""),""))</f>
        <v/>
      </c>
    </row>
    <row r="126" spans="1:15" x14ac:dyDescent="0.3">
      <c r="A126" s="52">
        <v>123</v>
      </c>
      <c r="B126" s="3" t="str">
        <f t="shared" si="5"/>
        <v/>
      </c>
      <c r="C126" s="52" t="str">
        <f>IF(E126="","",(INDEX(Raw!D:D,MATCH(E126+6000,Raw!AA:AA,0))))</f>
        <v/>
      </c>
      <c r="D126" s="52" t="str">
        <f>IF(E126="","",(INDEX(Raw!A:A,MATCH(E126+6000,Raw!AA:AA,0))))</f>
        <v/>
      </c>
      <c r="E126" s="11" t="str">
        <f>(IFERROR(IF(LARGE(Raw!AA:AA,A126)-6000&gt;0,LARGE(Raw!AA:AA,A126)-6000,""),""))</f>
        <v/>
      </c>
      <c r="G126" s="3" t="str">
        <f t="shared" si="3"/>
        <v/>
      </c>
      <c r="H126" s="52" t="str">
        <f>IF(J126="","",(INDEX(Raw!D:D,MATCH(J126+4000,Raw!AA:AA,0))))</f>
        <v/>
      </c>
      <c r="I126" s="52" t="str">
        <f>IF(J126="","",(INDEX(Raw!A:A,MATCH(J126+4000,Raw!AA:AA,0))))</f>
        <v/>
      </c>
      <c r="J126" s="11" t="str">
        <f>(IFERROR(IF(LARGE(Raw!AA:AA,A126+COUNTIF(Raw!C:C,"H"))-4000&gt;0,LARGE(Raw!AA:AA,A126+COUNTIF(Raw!C:C,"H"))-4000,""),""))</f>
        <v/>
      </c>
      <c r="L126" s="3" t="str">
        <f t="shared" si="4"/>
        <v/>
      </c>
      <c r="M126" s="52" t="str">
        <f>IF(O126="","",(INDEX(Raw!D:D,MATCH(O126+2000,Raw!AA:AA,0))))</f>
        <v/>
      </c>
      <c r="N126" s="52" t="str">
        <f>IF(O126="","",(INDEX(Raw!A:A,MATCH(O126+2000,Raw!AA:AA,0))))</f>
        <v/>
      </c>
      <c r="O126" s="11" t="str">
        <f>(IFERROR(IF(LARGE(Raw!AA:AA,A126+COUNTIF(Raw!C:C,"H")+COUNTIF(Raw!C:C,"S"))-2000&gt;0,LARGE(Raw!AA:AA,A126+COUNTIF(Raw!C:C,"H")+COUNTIF(Raw!C:C,"S"))-2000,""),""))</f>
        <v/>
      </c>
    </row>
    <row r="127" spans="1:15" x14ac:dyDescent="0.3">
      <c r="A127" s="52">
        <v>124</v>
      </c>
      <c r="B127" s="3" t="str">
        <f t="shared" si="5"/>
        <v/>
      </c>
      <c r="C127" s="52" t="str">
        <f>IF(E127="","",(INDEX(Raw!D:D,MATCH(E127+6000,Raw!AA:AA,0))))</f>
        <v/>
      </c>
      <c r="D127" s="52" t="str">
        <f>IF(E127="","",(INDEX(Raw!A:A,MATCH(E127+6000,Raw!AA:AA,0))))</f>
        <v/>
      </c>
      <c r="E127" s="11" t="str">
        <f>(IFERROR(IF(LARGE(Raw!AA:AA,A127)-6000&gt;0,LARGE(Raw!AA:AA,A127)-6000,""),""))</f>
        <v/>
      </c>
      <c r="G127" s="3" t="str">
        <f t="shared" si="3"/>
        <v/>
      </c>
      <c r="H127" s="52" t="str">
        <f>IF(J127="","",(INDEX(Raw!D:D,MATCH(J127+4000,Raw!AA:AA,0))))</f>
        <v/>
      </c>
      <c r="I127" s="52" t="str">
        <f>IF(J127="","",(INDEX(Raw!A:A,MATCH(J127+4000,Raw!AA:AA,0))))</f>
        <v/>
      </c>
      <c r="J127" s="11" t="str">
        <f>(IFERROR(IF(LARGE(Raw!AA:AA,A127+COUNTIF(Raw!C:C,"H"))-4000&gt;0,LARGE(Raw!AA:AA,A127+COUNTIF(Raw!C:C,"H"))-4000,""),""))</f>
        <v/>
      </c>
      <c r="L127" s="3" t="str">
        <f t="shared" si="4"/>
        <v/>
      </c>
      <c r="M127" s="52" t="str">
        <f>IF(O127="","",(INDEX(Raw!D:D,MATCH(O127+2000,Raw!AA:AA,0))))</f>
        <v/>
      </c>
      <c r="N127" s="52" t="str">
        <f>IF(O127="","",(INDEX(Raw!A:A,MATCH(O127+2000,Raw!AA:AA,0))))</f>
        <v/>
      </c>
      <c r="O127" s="11" t="str">
        <f>(IFERROR(IF(LARGE(Raw!AA:AA,A127+COUNTIF(Raw!C:C,"H")+COUNTIF(Raw!C:C,"S"))-2000&gt;0,LARGE(Raw!AA:AA,A127+COUNTIF(Raw!C:C,"H")+COUNTIF(Raw!C:C,"S"))-2000,""),""))</f>
        <v/>
      </c>
    </row>
    <row r="128" spans="1:15" x14ac:dyDescent="0.3">
      <c r="A128" s="52">
        <v>125</v>
      </c>
      <c r="B128" s="3" t="str">
        <f t="shared" si="5"/>
        <v/>
      </c>
      <c r="C128" s="52" t="str">
        <f>IF(E128="","",(INDEX(Raw!D:D,MATCH(E128+6000,Raw!AA:AA,0))))</f>
        <v/>
      </c>
      <c r="D128" s="52" t="str">
        <f>IF(E128="","",(INDEX(Raw!A:A,MATCH(E128+6000,Raw!AA:AA,0))))</f>
        <v/>
      </c>
      <c r="E128" s="11" t="str">
        <f>(IFERROR(IF(LARGE(Raw!AA:AA,A128)-6000&gt;0,LARGE(Raw!AA:AA,A128)-6000,""),""))</f>
        <v/>
      </c>
      <c r="G128" s="3" t="str">
        <f t="shared" si="3"/>
        <v/>
      </c>
      <c r="H128" s="52" t="str">
        <f>IF(J128="","",(INDEX(Raw!D:D,MATCH(J128+4000,Raw!AA:AA,0))))</f>
        <v/>
      </c>
      <c r="I128" s="52" t="str">
        <f>IF(J128="","",(INDEX(Raw!A:A,MATCH(J128+4000,Raw!AA:AA,0))))</f>
        <v/>
      </c>
      <c r="J128" s="11" t="str">
        <f>(IFERROR(IF(LARGE(Raw!AA:AA,A128+COUNTIF(Raw!C:C,"H"))-4000&gt;0,LARGE(Raw!AA:AA,A128+COUNTIF(Raw!C:C,"H"))-4000,""),""))</f>
        <v/>
      </c>
      <c r="L128" s="3" t="str">
        <f t="shared" si="4"/>
        <v/>
      </c>
      <c r="M128" s="52" t="str">
        <f>IF(O128="","",(INDEX(Raw!D:D,MATCH(O128+2000,Raw!AA:AA,0))))</f>
        <v/>
      </c>
      <c r="N128" s="52" t="str">
        <f>IF(O128="","",(INDEX(Raw!A:A,MATCH(O128+2000,Raw!AA:AA,0))))</f>
        <v/>
      </c>
      <c r="O128" s="11" t="str">
        <f>(IFERROR(IF(LARGE(Raw!AA:AA,A128+COUNTIF(Raw!C:C,"H")+COUNTIF(Raw!C:C,"S"))-2000&gt;0,LARGE(Raw!AA:AA,A128+COUNTIF(Raw!C:C,"H")+COUNTIF(Raw!C:C,"S"))-2000,""),""))</f>
        <v/>
      </c>
    </row>
    <row r="129" spans="1:15" x14ac:dyDescent="0.3">
      <c r="A129" s="52">
        <v>126</v>
      </c>
      <c r="B129" s="3" t="str">
        <f t="shared" si="5"/>
        <v/>
      </c>
      <c r="C129" s="52" t="str">
        <f>IF(E129="","",(INDEX(Raw!D:D,MATCH(E129+6000,Raw!AA:AA,0))))</f>
        <v/>
      </c>
      <c r="D129" s="52" t="str">
        <f>IF(E129="","",(INDEX(Raw!A:A,MATCH(E129+6000,Raw!AA:AA,0))))</f>
        <v/>
      </c>
      <c r="E129" s="11" t="str">
        <f>(IFERROR(IF(LARGE(Raw!AA:AA,A129)-6000&gt;0,LARGE(Raw!AA:AA,A129)-6000,""),""))</f>
        <v/>
      </c>
      <c r="G129" s="3" t="str">
        <f t="shared" si="3"/>
        <v/>
      </c>
      <c r="H129" s="52" t="str">
        <f>IF(J129="","",(INDEX(Raw!D:D,MATCH(J129+4000,Raw!AA:AA,0))))</f>
        <v/>
      </c>
      <c r="I129" s="52" t="str">
        <f>IF(J129="","",(INDEX(Raw!A:A,MATCH(J129+4000,Raw!AA:AA,0))))</f>
        <v/>
      </c>
      <c r="J129" s="11" t="str">
        <f>(IFERROR(IF(LARGE(Raw!AA:AA,A129+COUNTIF(Raw!C:C,"H"))-4000&gt;0,LARGE(Raw!AA:AA,A129+COUNTIF(Raw!C:C,"H"))-4000,""),""))</f>
        <v/>
      </c>
      <c r="L129" s="3" t="str">
        <f t="shared" si="4"/>
        <v/>
      </c>
      <c r="M129" s="52" t="str">
        <f>IF(O129="","",(INDEX(Raw!D:D,MATCH(O129+2000,Raw!AA:AA,0))))</f>
        <v/>
      </c>
      <c r="N129" s="52" t="str">
        <f>IF(O129="","",(INDEX(Raw!A:A,MATCH(O129+2000,Raw!AA:AA,0))))</f>
        <v/>
      </c>
      <c r="O129" s="11" t="str">
        <f>(IFERROR(IF(LARGE(Raw!AA:AA,A129+COUNTIF(Raw!C:C,"H")+COUNTIF(Raw!C:C,"S"))-2000&gt;0,LARGE(Raw!AA:AA,A129+COUNTIF(Raw!C:C,"H")+COUNTIF(Raw!C:C,"S"))-2000,""),""))</f>
        <v/>
      </c>
    </row>
    <row r="130" spans="1:15" x14ac:dyDescent="0.3">
      <c r="A130" s="52">
        <v>127</v>
      </c>
      <c r="B130" s="3" t="str">
        <f t="shared" si="5"/>
        <v/>
      </c>
      <c r="C130" s="52" t="str">
        <f>IF(E130="","",(INDEX(Raw!D:D,MATCH(E130+6000,Raw!AA:AA,0))))</f>
        <v/>
      </c>
      <c r="D130" s="52" t="str">
        <f>IF(E130="","",(INDEX(Raw!A:A,MATCH(E130+6000,Raw!AA:AA,0))))</f>
        <v/>
      </c>
      <c r="E130" s="11" t="str">
        <f>(IFERROR(IF(LARGE(Raw!AA:AA,A130)-6000&gt;0,LARGE(Raw!AA:AA,A130)-6000,""),""))</f>
        <v/>
      </c>
      <c r="G130" s="3" t="str">
        <f t="shared" si="3"/>
        <v/>
      </c>
      <c r="H130" s="52" t="str">
        <f>IF(J130="","",(INDEX(Raw!D:D,MATCH(J130+4000,Raw!AA:AA,0))))</f>
        <v/>
      </c>
      <c r="I130" s="52" t="str">
        <f>IF(J130="","",(INDEX(Raw!A:A,MATCH(J130+4000,Raw!AA:AA,0))))</f>
        <v/>
      </c>
      <c r="J130" s="11" t="str">
        <f>(IFERROR(IF(LARGE(Raw!AA:AA,A130+COUNTIF(Raw!C:C,"H"))-4000&gt;0,LARGE(Raw!AA:AA,A130+COUNTIF(Raw!C:C,"H"))-4000,""),""))</f>
        <v/>
      </c>
      <c r="L130" s="3" t="str">
        <f t="shared" si="4"/>
        <v/>
      </c>
      <c r="M130" s="52" t="str">
        <f>IF(O130="","",(INDEX(Raw!D:D,MATCH(O130+2000,Raw!AA:AA,0))))</f>
        <v/>
      </c>
      <c r="N130" s="52" t="str">
        <f>IF(O130="","",(INDEX(Raw!A:A,MATCH(O130+2000,Raw!AA:AA,0))))</f>
        <v/>
      </c>
      <c r="O130" s="11" t="str">
        <f>(IFERROR(IF(LARGE(Raw!AA:AA,A130+COUNTIF(Raw!C:C,"H")+COUNTIF(Raw!C:C,"S"))-2000&gt;0,LARGE(Raw!AA:AA,A130+COUNTIF(Raw!C:C,"H")+COUNTIF(Raw!C:C,"S"))-2000,""),""))</f>
        <v/>
      </c>
    </row>
    <row r="131" spans="1:15" x14ac:dyDescent="0.3">
      <c r="A131" s="52">
        <v>128</v>
      </c>
      <c r="B131" s="3" t="str">
        <f t="shared" si="5"/>
        <v/>
      </c>
      <c r="C131" s="52" t="str">
        <f>IF(E131="","",(INDEX(Raw!D:D,MATCH(E131+6000,Raw!AA:AA,0))))</f>
        <v/>
      </c>
      <c r="D131" s="52" t="str">
        <f>IF(E131="","",(INDEX(Raw!A:A,MATCH(E131+6000,Raw!AA:AA,0))))</f>
        <v/>
      </c>
      <c r="E131" s="11" t="str">
        <f>(IFERROR(IF(LARGE(Raw!AA:AA,A131)-6000&gt;0,LARGE(Raw!AA:AA,A131)-6000,""),""))</f>
        <v/>
      </c>
      <c r="G131" s="3" t="str">
        <f t="shared" si="3"/>
        <v/>
      </c>
      <c r="H131" s="52" t="str">
        <f>IF(J131="","",(INDEX(Raw!D:D,MATCH(J131+4000,Raw!AA:AA,0))))</f>
        <v/>
      </c>
      <c r="I131" s="52" t="str">
        <f>IF(J131="","",(INDEX(Raw!A:A,MATCH(J131+4000,Raw!AA:AA,0))))</f>
        <v/>
      </c>
      <c r="J131" s="11" t="str">
        <f>(IFERROR(IF(LARGE(Raw!AA:AA,A131+COUNTIF(Raw!C:C,"H"))-4000&gt;0,LARGE(Raw!AA:AA,A131+COUNTIF(Raw!C:C,"H"))-4000,""),""))</f>
        <v/>
      </c>
      <c r="L131" s="3" t="str">
        <f t="shared" si="4"/>
        <v/>
      </c>
      <c r="M131" s="52" t="str">
        <f>IF(O131="","",(INDEX(Raw!D:D,MATCH(O131+2000,Raw!AA:AA,0))))</f>
        <v/>
      </c>
      <c r="N131" s="52" t="str">
        <f>IF(O131="","",(INDEX(Raw!A:A,MATCH(O131+2000,Raw!AA:AA,0))))</f>
        <v/>
      </c>
      <c r="O131" s="11" t="str">
        <f>(IFERROR(IF(LARGE(Raw!AA:AA,A131+COUNTIF(Raw!C:C,"H")+COUNTIF(Raw!C:C,"S"))-2000&gt;0,LARGE(Raw!AA:AA,A131+COUNTIF(Raw!C:C,"H")+COUNTIF(Raw!C:C,"S"))-2000,""),""))</f>
        <v/>
      </c>
    </row>
    <row r="132" spans="1:15" x14ac:dyDescent="0.3">
      <c r="A132" s="52">
        <v>129</v>
      </c>
      <c r="B132" s="3" t="str">
        <f t="shared" si="5"/>
        <v/>
      </c>
      <c r="C132" s="52" t="str">
        <f>IF(E132="","",(INDEX(Raw!D:D,MATCH(E132+6000,Raw!AA:AA,0))))</f>
        <v/>
      </c>
      <c r="D132" s="52" t="str">
        <f>IF(E132="","",(INDEX(Raw!A:A,MATCH(E132+6000,Raw!AA:AA,0))))</f>
        <v/>
      </c>
      <c r="E132" s="11" t="str">
        <f>(IFERROR(IF(LARGE(Raw!AA:AA,A132)-6000&gt;0,LARGE(Raw!AA:AA,A132)-6000,""),""))</f>
        <v/>
      </c>
      <c r="G132" s="3" t="str">
        <f t="shared" si="3"/>
        <v/>
      </c>
      <c r="H132" s="52" t="str">
        <f>IF(J132="","",(INDEX(Raw!D:D,MATCH(J132+4000,Raw!AA:AA,0))))</f>
        <v/>
      </c>
      <c r="I132" s="52" t="str">
        <f>IF(J132="","",(INDEX(Raw!A:A,MATCH(J132+4000,Raw!AA:AA,0))))</f>
        <v/>
      </c>
      <c r="J132" s="11" t="str">
        <f>(IFERROR(IF(LARGE(Raw!AA:AA,A132+COUNTIF(Raw!C:C,"H"))-4000&gt;0,LARGE(Raw!AA:AA,A132+COUNTIF(Raw!C:C,"H"))-4000,""),""))</f>
        <v/>
      </c>
      <c r="L132" s="3" t="str">
        <f t="shared" si="4"/>
        <v/>
      </c>
      <c r="M132" s="52" t="str">
        <f>IF(O132="","",(INDEX(Raw!D:D,MATCH(O132+2000,Raw!AA:AA,0))))</f>
        <v/>
      </c>
      <c r="N132" s="52" t="str">
        <f>IF(O132="","",(INDEX(Raw!A:A,MATCH(O132+2000,Raw!AA:AA,0))))</f>
        <v/>
      </c>
      <c r="O132" s="11" t="str">
        <f>(IFERROR(IF(LARGE(Raw!AA:AA,A132+COUNTIF(Raw!C:C,"H")+COUNTIF(Raw!C:C,"S"))-2000&gt;0,LARGE(Raw!AA:AA,A132+COUNTIF(Raw!C:C,"H")+COUNTIF(Raw!C:C,"S"))-2000,""),""))</f>
        <v/>
      </c>
    </row>
    <row r="133" spans="1:15" x14ac:dyDescent="0.3">
      <c r="A133" s="52">
        <v>130</v>
      </c>
      <c r="B133" s="3" t="str">
        <f t="shared" si="5"/>
        <v/>
      </c>
      <c r="C133" s="52" t="str">
        <f>IF(E133="","",(INDEX(Raw!D:D,MATCH(E133+6000,Raw!AA:AA,0))))</f>
        <v/>
      </c>
      <c r="D133" s="52" t="str">
        <f>IF(E133="","",(INDEX(Raw!A:A,MATCH(E133+6000,Raw!AA:AA,0))))</f>
        <v/>
      </c>
      <c r="E133" s="11" t="str">
        <f>(IFERROR(IF(LARGE(Raw!AA:AA,A133)-6000&gt;0,LARGE(Raw!AA:AA,A133)-6000,""),""))</f>
        <v/>
      </c>
      <c r="G133" s="3" t="str">
        <f t="shared" ref="G133:G196" si="6">IFERROR(IF(ROUND(J133,3)=ROUND(J132,3),G132,G132+1),"")</f>
        <v/>
      </c>
      <c r="H133" s="52" t="str">
        <f>IF(J133="","",(INDEX(Raw!D:D,MATCH(J133+4000,Raw!AA:AA,0))))</f>
        <v/>
      </c>
      <c r="I133" s="52" t="str">
        <f>IF(J133="","",(INDEX(Raw!A:A,MATCH(J133+4000,Raw!AA:AA,0))))</f>
        <v/>
      </c>
      <c r="J133" s="11" t="str">
        <f>(IFERROR(IF(LARGE(Raw!AA:AA,A133+COUNTIF(Raw!C:C,"H"))-4000&gt;0,LARGE(Raw!AA:AA,A133+COUNTIF(Raw!C:C,"H"))-4000,""),""))</f>
        <v/>
      </c>
      <c r="L133" s="3" t="str">
        <f t="shared" ref="L133:L196" si="7">IFERROR(IF(ROUND(O133,3)=ROUND(O132,3),L132,L132+1),"")</f>
        <v/>
      </c>
      <c r="M133" s="52" t="str">
        <f>IF(O133="","",(INDEX(Raw!D:D,MATCH(O133+2000,Raw!AA:AA,0))))</f>
        <v/>
      </c>
      <c r="N133" s="52" t="str">
        <f>IF(O133="","",(INDEX(Raw!A:A,MATCH(O133+2000,Raw!AA:AA,0))))</f>
        <v/>
      </c>
      <c r="O133" s="11" t="str">
        <f>(IFERROR(IF(LARGE(Raw!AA:AA,A133+COUNTIF(Raw!C:C,"H")+COUNTIF(Raw!C:C,"S"))-2000&gt;0,LARGE(Raw!AA:AA,A133+COUNTIF(Raw!C:C,"H")+COUNTIF(Raw!C:C,"S"))-2000,""),""))</f>
        <v/>
      </c>
    </row>
    <row r="134" spans="1:15" x14ac:dyDescent="0.3">
      <c r="A134" s="52">
        <v>131</v>
      </c>
      <c r="B134" s="3" t="str">
        <f t="shared" ref="B134:B197" si="8">IFERROR(IF(ROUND(E134,3)=ROUND(E133,3),B133,B133+1),"")</f>
        <v/>
      </c>
      <c r="C134" s="52" t="str">
        <f>IF(E134="","",(INDEX(Raw!D:D,MATCH(E134+6000,Raw!AA:AA,0))))</f>
        <v/>
      </c>
      <c r="D134" s="52" t="str">
        <f>IF(E134="","",(INDEX(Raw!A:A,MATCH(E134+6000,Raw!AA:AA,0))))</f>
        <v/>
      </c>
      <c r="E134" s="11" t="str">
        <f>(IFERROR(IF(LARGE(Raw!AA:AA,A134)-6000&gt;0,LARGE(Raw!AA:AA,A134)-6000,""),""))</f>
        <v/>
      </c>
      <c r="G134" s="3" t="str">
        <f t="shared" si="6"/>
        <v/>
      </c>
      <c r="H134" s="52" t="str">
        <f>IF(J134="","",(INDEX(Raw!D:D,MATCH(J134+4000,Raw!AA:AA,0))))</f>
        <v/>
      </c>
      <c r="I134" s="52" t="str">
        <f>IF(J134="","",(INDEX(Raw!A:A,MATCH(J134+4000,Raw!AA:AA,0))))</f>
        <v/>
      </c>
      <c r="J134" s="11" t="str">
        <f>(IFERROR(IF(LARGE(Raw!AA:AA,A134+COUNTIF(Raw!C:C,"H"))-4000&gt;0,LARGE(Raw!AA:AA,A134+COUNTIF(Raw!C:C,"H"))-4000,""),""))</f>
        <v/>
      </c>
      <c r="L134" s="3" t="str">
        <f t="shared" si="7"/>
        <v/>
      </c>
      <c r="M134" s="52" t="str">
        <f>IF(O134="","",(INDEX(Raw!D:D,MATCH(O134+2000,Raw!AA:AA,0))))</f>
        <v/>
      </c>
      <c r="N134" s="52" t="str">
        <f>IF(O134="","",(INDEX(Raw!A:A,MATCH(O134+2000,Raw!AA:AA,0))))</f>
        <v/>
      </c>
      <c r="O134" s="11" t="str">
        <f>(IFERROR(IF(LARGE(Raw!AA:AA,A134+COUNTIF(Raw!C:C,"H")+COUNTIF(Raw!C:C,"S"))-2000&gt;0,LARGE(Raw!AA:AA,A134+COUNTIF(Raw!C:C,"H")+COUNTIF(Raw!C:C,"S"))-2000,""),""))</f>
        <v/>
      </c>
    </row>
    <row r="135" spans="1:15" x14ac:dyDescent="0.3">
      <c r="A135" s="52">
        <v>132</v>
      </c>
      <c r="B135" s="3" t="str">
        <f t="shared" si="8"/>
        <v/>
      </c>
      <c r="C135" s="52" t="str">
        <f>IF(E135="","",(INDEX(Raw!D:D,MATCH(E135+6000,Raw!AA:AA,0))))</f>
        <v/>
      </c>
      <c r="D135" s="52" t="str">
        <f>IF(E135="","",(INDEX(Raw!A:A,MATCH(E135+6000,Raw!AA:AA,0))))</f>
        <v/>
      </c>
      <c r="E135" s="11" t="str">
        <f>(IFERROR(IF(LARGE(Raw!AA:AA,A135)-6000&gt;0,LARGE(Raw!AA:AA,A135)-6000,""),""))</f>
        <v/>
      </c>
      <c r="G135" s="3" t="str">
        <f t="shared" si="6"/>
        <v/>
      </c>
      <c r="H135" s="52" t="str">
        <f>IF(J135="","",(INDEX(Raw!D:D,MATCH(J135+4000,Raw!AA:AA,0))))</f>
        <v/>
      </c>
      <c r="I135" s="52" t="str">
        <f>IF(J135="","",(INDEX(Raw!A:A,MATCH(J135+4000,Raw!AA:AA,0))))</f>
        <v/>
      </c>
      <c r="J135" s="11" t="str">
        <f>(IFERROR(IF(LARGE(Raw!AA:AA,A135+COUNTIF(Raw!C:C,"H"))-4000&gt;0,LARGE(Raw!AA:AA,A135+COUNTIF(Raw!C:C,"H"))-4000,""),""))</f>
        <v/>
      </c>
      <c r="L135" s="3" t="str">
        <f t="shared" si="7"/>
        <v/>
      </c>
      <c r="M135" s="52" t="str">
        <f>IF(O135="","",(INDEX(Raw!D:D,MATCH(O135+2000,Raw!AA:AA,0))))</f>
        <v/>
      </c>
      <c r="N135" s="52" t="str">
        <f>IF(O135="","",(INDEX(Raw!A:A,MATCH(O135+2000,Raw!AA:AA,0))))</f>
        <v/>
      </c>
      <c r="O135" s="11" t="str">
        <f>(IFERROR(IF(LARGE(Raw!AA:AA,A135+COUNTIF(Raw!C:C,"H")+COUNTIF(Raw!C:C,"S"))-2000&gt;0,LARGE(Raw!AA:AA,A135+COUNTIF(Raw!C:C,"H")+COUNTIF(Raw!C:C,"S"))-2000,""),""))</f>
        <v/>
      </c>
    </row>
    <row r="136" spans="1:15" x14ac:dyDescent="0.3">
      <c r="A136" s="52">
        <v>133</v>
      </c>
      <c r="B136" s="3" t="str">
        <f t="shared" si="8"/>
        <v/>
      </c>
      <c r="C136" s="52" t="str">
        <f>IF(E136="","",(INDEX(Raw!D:D,MATCH(E136+6000,Raw!AA:AA,0))))</f>
        <v/>
      </c>
      <c r="D136" s="52" t="str">
        <f>IF(E136="","",(INDEX(Raw!A:A,MATCH(E136+6000,Raw!AA:AA,0))))</f>
        <v/>
      </c>
      <c r="E136" s="11" t="str">
        <f>(IFERROR(IF(LARGE(Raw!AA:AA,A136)-6000&gt;0,LARGE(Raw!AA:AA,A136)-6000,""),""))</f>
        <v/>
      </c>
      <c r="G136" s="3" t="str">
        <f t="shared" si="6"/>
        <v/>
      </c>
      <c r="H136" s="52" t="str">
        <f>IF(J136="","",(INDEX(Raw!D:D,MATCH(J136+4000,Raw!AA:AA,0))))</f>
        <v/>
      </c>
      <c r="I136" s="52" t="str">
        <f>IF(J136="","",(INDEX(Raw!A:A,MATCH(J136+4000,Raw!AA:AA,0))))</f>
        <v/>
      </c>
      <c r="J136" s="11" t="str">
        <f>(IFERROR(IF(LARGE(Raw!AA:AA,A136+COUNTIF(Raw!C:C,"H"))-4000&gt;0,LARGE(Raw!AA:AA,A136+COUNTIF(Raw!C:C,"H"))-4000,""),""))</f>
        <v/>
      </c>
      <c r="L136" s="3" t="str">
        <f t="shared" si="7"/>
        <v/>
      </c>
      <c r="M136" s="52" t="str">
        <f>IF(O136="","",(INDEX(Raw!D:D,MATCH(O136+2000,Raw!AA:AA,0))))</f>
        <v/>
      </c>
      <c r="N136" s="52" t="str">
        <f>IF(O136="","",(INDEX(Raw!A:A,MATCH(O136+2000,Raw!AA:AA,0))))</f>
        <v/>
      </c>
      <c r="O136" s="11" t="str">
        <f>(IFERROR(IF(LARGE(Raw!AA:AA,A136+COUNTIF(Raw!C:C,"H")+COUNTIF(Raw!C:C,"S"))-2000&gt;0,LARGE(Raw!AA:AA,A136+COUNTIF(Raw!C:C,"H")+COUNTIF(Raw!C:C,"S"))-2000,""),""))</f>
        <v/>
      </c>
    </row>
    <row r="137" spans="1:15" x14ac:dyDescent="0.3">
      <c r="A137" s="52">
        <v>134</v>
      </c>
      <c r="B137" s="3" t="str">
        <f t="shared" si="8"/>
        <v/>
      </c>
      <c r="C137" s="52" t="str">
        <f>IF(E137="","",(INDEX(Raw!D:D,MATCH(E137+6000,Raw!AA:AA,0))))</f>
        <v/>
      </c>
      <c r="D137" s="52" t="str">
        <f>IF(E137="","",(INDEX(Raw!A:A,MATCH(E137+6000,Raw!AA:AA,0))))</f>
        <v/>
      </c>
      <c r="E137" s="11" t="str">
        <f>(IFERROR(IF(LARGE(Raw!AA:AA,A137)-6000&gt;0,LARGE(Raw!AA:AA,A137)-6000,""),""))</f>
        <v/>
      </c>
      <c r="G137" s="3" t="str">
        <f t="shared" si="6"/>
        <v/>
      </c>
      <c r="H137" s="52" t="str">
        <f>IF(J137="","",(INDEX(Raw!D:D,MATCH(J137+4000,Raw!AA:AA,0))))</f>
        <v/>
      </c>
      <c r="I137" s="52" t="str">
        <f>IF(J137="","",(INDEX(Raw!A:A,MATCH(J137+4000,Raw!AA:AA,0))))</f>
        <v/>
      </c>
      <c r="J137" s="11" t="str">
        <f>(IFERROR(IF(LARGE(Raw!AA:AA,A137+COUNTIF(Raw!C:C,"H"))-4000&gt;0,LARGE(Raw!AA:AA,A137+COUNTIF(Raw!C:C,"H"))-4000,""),""))</f>
        <v/>
      </c>
      <c r="L137" s="3" t="str">
        <f t="shared" si="7"/>
        <v/>
      </c>
      <c r="M137" s="52" t="str">
        <f>IF(O137="","",(INDEX(Raw!D:D,MATCH(O137+2000,Raw!AA:AA,0))))</f>
        <v/>
      </c>
      <c r="N137" s="52" t="str">
        <f>IF(O137="","",(INDEX(Raw!A:A,MATCH(O137+2000,Raw!AA:AA,0))))</f>
        <v/>
      </c>
      <c r="O137" s="11" t="str">
        <f>(IFERROR(IF(LARGE(Raw!AA:AA,A137+COUNTIF(Raw!C:C,"H")+COUNTIF(Raw!C:C,"S"))-2000&gt;0,LARGE(Raw!AA:AA,A137+COUNTIF(Raw!C:C,"H")+COUNTIF(Raw!C:C,"S"))-2000,""),""))</f>
        <v/>
      </c>
    </row>
    <row r="138" spans="1:15" x14ac:dyDescent="0.3">
      <c r="A138" s="52">
        <v>135</v>
      </c>
      <c r="B138" s="3" t="str">
        <f t="shared" si="8"/>
        <v/>
      </c>
      <c r="C138" s="52" t="str">
        <f>IF(E138="","",(INDEX(Raw!D:D,MATCH(E138+6000,Raw!AA:AA,0))))</f>
        <v/>
      </c>
      <c r="D138" s="52" t="str">
        <f>IF(E138="","",(INDEX(Raw!A:A,MATCH(E138+6000,Raw!AA:AA,0))))</f>
        <v/>
      </c>
      <c r="E138" s="11" t="str">
        <f>(IFERROR(IF(LARGE(Raw!AA:AA,A138)-6000&gt;0,LARGE(Raw!AA:AA,A138)-6000,""),""))</f>
        <v/>
      </c>
      <c r="G138" s="3" t="str">
        <f t="shared" si="6"/>
        <v/>
      </c>
      <c r="H138" s="52" t="str">
        <f>IF(J138="","",(INDEX(Raw!D:D,MATCH(J138+4000,Raw!AA:AA,0))))</f>
        <v/>
      </c>
      <c r="I138" s="52" t="str">
        <f>IF(J138="","",(INDEX(Raw!A:A,MATCH(J138+4000,Raw!AA:AA,0))))</f>
        <v/>
      </c>
      <c r="J138" s="11" t="str">
        <f>(IFERROR(IF(LARGE(Raw!AA:AA,A138+COUNTIF(Raw!C:C,"H"))-4000&gt;0,LARGE(Raw!AA:AA,A138+COUNTIF(Raw!C:C,"H"))-4000,""),""))</f>
        <v/>
      </c>
      <c r="L138" s="3" t="str">
        <f t="shared" si="7"/>
        <v/>
      </c>
      <c r="M138" s="52" t="str">
        <f>IF(O138="","",(INDEX(Raw!D:D,MATCH(O138+2000,Raw!AA:AA,0))))</f>
        <v/>
      </c>
      <c r="N138" s="52" t="str">
        <f>IF(O138="","",(INDEX(Raw!A:A,MATCH(O138+2000,Raw!AA:AA,0))))</f>
        <v/>
      </c>
      <c r="O138" s="11" t="str">
        <f>(IFERROR(IF(LARGE(Raw!AA:AA,A138+COUNTIF(Raw!C:C,"H")+COUNTIF(Raw!C:C,"S"))-2000&gt;0,LARGE(Raw!AA:AA,A138+COUNTIF(Raw!C:C,"H")+COUNTIF(Raw!C:C,"S"))-2000,""),""))</f>
        <v/>
      </c>
    </row>
    <row r="139" spans="1:15" x14ac:dyDescent="0.3">
      <c r="A139" s="52">
        <v>136</v>
      </c>
      <c r="B139" s="3" t="str">
        <f t="shared" si="8"/>
        <v/>
      </c>
      <c r="C139" s="52" t="str">
        <f>IF(E139="","",(INDEX(Raw!D:D,MATCH(E139+6000,Raw!AA:AA,0))))</f>
        <v/>
      </c>
      <c r="D139" s="52" t="str">
        <f>IF(E139="","",(INDEX(Raw!A:A,MATCH(E139+6000,Raw!AA:AA,0))))</f>
        <v/>
      </c>
      <c r="E139" s="11" t="str">
        <f>(IFERROR(IF(LARGE(Raw!AA:AA,A139)-6000&gt;0,LARGE(Raw!AA:AA,A139)-6000,""),""))</f>
        <v/>
      </c>
      <c r="G139" s="3" t="str">
        <f t="shared" si="6"/>
        <v/>
      </c>
      <c r="H139" s="52" t="str">
        <f>IF(J139="","",(INDEX(Raw!D:D,MATCH(J139+4000,Raw!AA:AA,0))))</f>
        <v/>
      </c>
      <c r="I139" s="52" t="str">
        <f>IF(J139="","",(INDEX(Raw!A:A,MATCH(J139+4000,Raw!AA:AA,0))))</f>
        <v/>
      </c>
      <c r="J139" s="11" t="str">
        <f>(IFERROR(IF(LARGE(Raw!AA:AA,A139+COUNTIF(Raw!C:C,"H"))-4000&gt;0,LARGE(Raw!AA:AA,A139+COUNTIF(Raw!C:C,"H"))-4000,""),""))</f>
        <v/>
      </c>
      <c r="L139" s="3" t="str">
        <f t="shared" si="7"/>
        <v/>
      </c>
      <c r="M139" s="52" t="str">
        <f>IF(O139="","",(INDEX(Raw!D:D,MATCH(O139+2000,Raw!AA:AA,0))))</f>
        <v/>
      </c>
      <c r="N139" s="52" t="str">
        <f>IF(O139="","",(INDEX(Raw!A:A,MATCH(O139+2000,Raw!AA:AA,0))))</f>
        <v/>
      </c>
      <c r="O139" s="11" t="str">
        <f>(IFERROR(IF(LARGE(Raw!AA:AA,A139+COUNTIF(Raw!C:C,"H")+COUNTIF(Raw!C:C,"S"))-2000&gt;0,LARGE(Raw!AA:AA,A139+COUNTIF(Raw!C:C,"H")+COUNTIF(Raw!C:C,"S"))-2000,""),""))</f>
        <v/>
      </c>
    </row>
    <row r="140" spans="1:15" x14ac:dyDescent="0.3">
      <c r="A140" s="52">
        <v>137</v>
      </c>
      <c r="B140" s="3" t="str">
        <f t="shared" si="8"/>
        <v/>
      </c>
      <c r="C140" s="52" t="str">
        <f>IF(E140="","",(INDEX(Raw!D:D,MATCH(E140+6000,Raw!AA:AA,0))))</f>
        <v/>
      </c>
      <c r="D140" s="52" t="str">
        <f>IF(E140="","",(INDEX(Raw!A:A,MATCH(E140+6000,Raw!AA:AA,0))))</f>
        <v/>
      </c>
      <c r="E140" s="11" t="str">
        <f>(IFERROR(IF(LARGE(Raw!AA:AA,A140)-6000&gt;0,LARGE(Raw!AA:AA,A140)-6000,""),""))</f>
        <v/>
      </c>
      <c r="G140" s="3" t="str">
        <f t="shared" si="6"/>
        <v/>
      </c>
      <c r="H140" s="52" t="str">
        <f>IF(J140="","",(INDEX(Raw!D:D,MATCH(J140+4000,Raw!AA:AA,0))))</f>
        <v/>
      </c>
      <c r="I140" s="52" t="str">
        <f>IF(J140="","",(INDEX(Raw!A:A,MATCH(J140+4000,Raw!AA:AA,0))))</f>
        <v/>
      </c>
      <c r="J140" s="11" t="str">
        <f>(IFERROR(IF(LARGE(Raw!AA:AA,A140+COUNTIF(Raw!C:C,"H"))-4000&gt;0,LARGE(Raw!AA:AA,A140+COUNTIF(Raw!C:C,"H"))-4000,""),""))</f>
        <v/>
      </c>
      <c r="L140" s="3" t="str">
        <f t="shared" si="7"/>
        <v/>
      </c>
      <c r="M140" s="52" t="str">
        <f>IF(O140="","",(INDEX(Raw!D:D,MATCH(O140+2000,Raw!AA:AA,0))))</f>
        <v/>
      </c>
      <c r="N140" s="52" t="str">
        <f>IF(O140="","",(INDEX(Raw!A:A,MATCH(O140+2000,Raw!AA:AA,0))))</f>
        <v/>
      </c>
      <c r="O140" s="11" t="str">
        <f>(IFERROR(IF(LARGE(Raw!AA:AA,A140+COUNTIF(Raw!C:C,"H")+COUNTIF(Raw!C:C,"S"))-2000&gt;0,LARGE(Raw!AA:AA,A140+COUNTIF(Raw!C:C,"H")+COUNTIF(Raw!C:C,"S"))-2000,""),""))</f>
        <v/>
      </c>
    </row>
    <row r="141" spans="1:15" x14ac:dyDescent="0.3">
      <c r="A141" s="52">
        <v>138</v>
      </c>
      <c r="B141" s="3" t="str">
        <f t="shared" si="8"/>
        <v/>
      </c>
      <c r="C141" s="52" t="str">
        <f>IF(E141="","",(INDEX(Raw!D:D,MATCH(E141+6000,Raw!AA:AA,0))))</f>
        <v/>
      </c>
      <c r="D141" s="52" t="str">
        <f>IF(E141="","",(INDEX(Raw!A:A,MATCH(E141+6000,Raw!AA:AA,0))))</f>
        <v/>
      </c>
      <c r="E141" s="11" t="str">
        <f>(IFERROR(IF(LARGE(Raw!AA:AA,A141)-6000&gt;0,LARGE(Raw!AA:AA,A141)-6000,""),""))</f>
        <v/>
      </c>
      <c r="G141" s="3" t="str">
        <f t="shared" si="6"/>
        <v/>
      </c>
      <c r="H141" s="52" t="str">
        <f>IF(J141="","",(INDEX(Raw!D:D,MATCH(J141+4000,Raw!AA:AA,0))))</f>
        <v/>
      </c>
      <c r="I141" s="52" t="str">
        <f>IF(J141="","",(INDEX(Raw!A:A,MATCH(J141+4000,Raw!AA:AA,0))))</f>
        <v/>
      </c>
      <c r="J141" s="11" t="str">
        <f>(IFERROR(IF(LARGE(Raw!AA:AA,A141+COUNTIF(Raw!C:C,"H"))-4000&gt;0,LARGE(Raw!AA:AA,A141+COUNTIF(Raw!C:C,"H"))-4000,""),""))</f>
        <v/>
      </c>
      <c r="L141" s="3" t="str">
        <f t="shared" si="7"/>
        <v/>
      </c>
      <c r="M141" s="52" t="str">
        <f>IF(O141="","",(INDEX(Raw!D:D,MATCH(O141+2000,Raw!AA:AA,0))))</f>
        <v/>
      </c>
      <c r="N141" s="52" t="str">
        <f>IF(O141="","",(INDEX(Raw!A:A,MATCH(O141+2000,Raw!AA:AA,0))))</f>
        <v/>
      </c>
      <c r="O141" s="11" t="str">
        <f>(IFERROR(IF(LARGE(Raw!AA:AA,A141+COUNTIF(Raw!C:C,"H")+COUNTIF(Raw!C:C,"S"))-2000&gt;0,LARGE(Raw!AA:AA,A141+COUNTIF(Raw!C:C,"H")+COUNTIF(Raw!C:C,"S"))-2000,""),""))</f>
        <v/>
      </c>
    </row>
    <row r="142" spans="1:15" x14ac:dyDescent="0.3">
      <c r="A142" s="52">
        <v>139</v>
      </c>
      <c r="B142" s="3" t="str">
        <f t="shared" si="8"/>
        <v/>
      </c>
      <c r="C142" s="52" t="str">
        <f>IF(E142="","",(INDEX(Raw!D:D,MATCH(E142+6000,Raw!AA:AA,0))))</f>
        <v/>
      </c>
      <c r="D142" s="52" t="str">
        <f>IF(E142="","",(INDEX(Raw!A:A,MATCH(E142+6000,Raw!AA:AA,0))))</f>
        <v/>
      </c>
      <c r="E142" s="11" t="str">
        <f>(IFERROR(IF(LARGE(Raw!AA:AA,A142)-6000&gt;0,LARGE(Raw!AA:AA,A142)-6000,""),""))</f>
        <v/>
      </c>
      <c r="G142" s="3" t="str">
        <f t="shared" si="6"/>
        <v/>
      </c>
      <c r="H142" s="52" t="str">
        <f>IF(J142="","",(INDEX(Raw!D:D,MATCH(J142+4000,Raw!AA:AA,0))))</f>
        <v/>
      </c>
      <c r="I142" s="52" t="str">
        <f>IF(J142="","",(INDEX(Raw!A:A,MATCH(J142+4000,Raw!AA:AA,0))))</f>
        <v/>
      </c>
      <c r="J142" s="11" t="str">
        <f>(IFERROR(IF(LARGE(Raw!AA:AA,A142+COUNTIF(Raw!C:C,"H"))-4000&gt;0,LARGE(Raw!AA:AA,A142+COUNTIF(Raw!C:C,"H"))-4000,""),""))</f>
        <v/>
      </c>
      <c r="L142" s="3" t="str">
        <f t="shared" si="7"/>
        <v/>
      </c>
      <c r="M142" s="52" t="str">
        <f>IF(O142="","",(INDEX(Raw!D:D,MATCH(O142+2000,Raw!AA:AA,0))))</f>
        <v/>
      </c>
      <c r="N142" s="52" t="str">
        <f>IF(O142="","",(INDEX(Raw!A:A,MATCH(O142+2000,Raw!AA:AA,0))))</f>
        <v/>
      </c>
      <c r="O142" s="11" t="str">
        <f>(IFERROR(IF(LARGE(Raw!AA:AA,A142+COUNTIF(Raw!C:C,"H")+COUNTIF(Raw!C:C,"S"))-2000&gt;0,LARGE(Raw!AA:AA,A142+COUNTIF(Raw!C:C,"H")+COUNTIF(Raw!C:C,"S"))-2000,""),""))</f>
        <v/>
      </c>
    </row>
    <row r="143" spans="1:15" x14ac:dyDescent="0.3">
      <c r="A143" s="52">
        <v>140</v>
      </c>
      <c r="B143" s="3" t="str">
        <f t="shared" si="8"/>
        <v/>
      </c>
      <c r="C143" s="52" t="str">
        <f>IF(E143="","",(INDEX(Raw!D:D,MATCH(E143+6000,Raw!AA:AA,0))))</f>
        <v/>
      </c>
      <c r="D143" s="52" t="str">
        <f>IF(E143="","",(INDEX(Raw!A:A,MATCH(E143+6000,Raw!AA:AA,0))))</f>
        <v/>
      </c>
      <c r="E143" s="11" t="str">
        <f>(IFERROR(IF(LARGE(Raw!AA:AA,A143)-6000&gt;0,LARGE(Raw!AA:AA,A143)-6000,""),""))</f>
        <v/>
      </c>
      <c r="G143" s="3" t="str">
        <f t="shared" si="6"/>
        <v/>
      </c>
      <c r="H143" s="52" t="str">
        <f>IF(J143="","",(INDEX(Raw!D:D,MATCH(J143+4000,Raw!AA:AA,0))))</f>
        <v/>
      </c>
      <c r="I143" s="52" t="str">
        <f>IF(J143="","",(INDEX(Raw!A:A,MATCH(J143+4000,Raw!AA:AA,0))))</f>
        <v/>
      </c>
      <c r="J143" s="11" t="str">
        <f>(IFERROR(IF(LARGE(Raw!AA:AA,A143+COUNTIF(Raw!C:C,"H"))-4000&gt;0,LARGE(Raw!AA:AA,A143+COUNTIF(Raw!C:C,"H"))-4000,""),""))</f>
        <v/>
      </c>
      <c r="L143" s="3" t="str">
        <f t="shared" si="7"/>
        <v/>
      </c>
      <c r="M143" s="52" t="str">
        <f>IF(O143="","",(INDEX(Raw!D:D,MATCH(O143+2000,Raw!AA:AA,0))))</f>
        <v/>
      </c>
      <c r="N143" s="52" t="str">
        <f>IF(O143="","",(INDEX(Raw!A:A,MATCH(O143+2000,Raw!AA:AA,0))))</f>
        <v/>
      </c>
      <c r="O143" s="11" t="str">
        <f>(IFERROR(IF(LARGE(Raw!AA:AA,A143+COUNTIF(Raw!C:C,"H")+COUNTIF(Raw!C:C,"S"))-2000&gt;0,LARGE(Raw!AA:AA,A143+COUNTIF(Raw!C:C,"H")+COUNTIF(Raw!C:C,"S"))-2000,""),""))</f>
        <v/>
      </c>
    </row>
    <row r="144" spans="1:15" x14ac:dyDescent="0.3">
      <c r="A144" s="52">
        <v>141</v>
      </c>
      <c r="B144" s="3" t="str">
        <f t="shared" si="8"/>
        <v/>
      </c>
      <c r="C144" s="52" t="str">
        <f>IF(E144="","",(INDEX(Raw!D:D,MATCH(E144+6000,Raw!AA:AA,0))))</f>
        <v/>
      </c>
      <c r="D144" s="52" t="str">
        <f>IF(E144="","",(INDEX(Raw!A:A,MATCH(E144+6000,Raw!AA:AA,0))))</f>
        <v/>
      </c>
      <c r="E144" s="11" t="str">
        <f>(IFERROR(IF(LARGE(Raw!AA:AA,A144)-6000&gt;0,LARGE(Raw!AA:AA,A144)-6000,""),""))</f>
        <v/>
      </c>
      <c r="G144" s="3" t="str">
        <f t="shared" si="6"/>
        <v/>
      </c>
      <c r="H144" s="52" t="str">
        <f>IF(J144="","",(INDEX(Raw!D:D,MATCH(J144+4000,Raw!AA:AA,0))))</f>
        <v/>
      </c>
      <c r="I144" s="52" t="str">
        <f>IF(J144="","",(INDEX(Raw!A:A,MATCH(J144+4000,Raw!AA:AA,0))))</f>
        <v/>
      </c>
      <c r="J144" s="11" t="str">
        <f>(IFERROR(IF(LARGE(Raw!AA:AA,A144+COUNTIF(Raw!C:C,"H"))-4000&gt;0,LARGE(Raw!AA:AA,A144+COUNTIF(Raw!C:C,"H"))-4000,""),""))</f>
        <v/>
      </c>
      <c r="L144" s="3" t="str">
        <f t="shared" si="7"/>
        <v/>
      </c>
      <c r="M144" s="52" t="str">
        <f>IF(O144="","",(INDEX(Raw!D:D,MATCH(O144+2000,Raw!AA:AA,0))))</f>
        <v/>
      </c>
      <c r="N144" s="52" t="str">
        <f>IF(O144="","",(INDEX(Raw!A:A,MATCH(O144+2000,Raw!AA:AA,0))))</f>
        <v/>
      </c>
      <c r="O144" s="11" t="str">
        <f>(IFERROR(IF(LARGE(Raw!AA:AA,A144+COUNTIF(Raw!C:C,"H")+COUNTIF(Raw!C:C,"S"))-2000&gt;0,LARGE(Raw!AA:AA,A144+COUNTIF(Raw!C:C,"H")+COUNTIF(Raw!C:C,"S"))-2000,""),""))</f>
        <v/>
      </c>
    </row>
    <row r="145" spans="1:15" x14ac:dyDescent="0.3">
      <c r="A145" s="52">
        <v>142</v>
      </c>
      <c r="B145" s="3" t="str">
        <f t="shared" si="8"/>
        <v/>
      </c>
      <c r="C145" s="52" t="str">
        <f>IF(E145="","",(INDEX(Raw!D:D,MATCH(E145+6000,Raw!AA:AA,0))))</f>
        <v/>
      </c>
      <c r="D145" s="52" t="str">
        <f>IF(E145="","",(INDEX(Raw!A:A,MATCH(E145+6000,Raw!AA:AA,0))))</f>
        <v/>
      </c>
      <c r="E145" s="11" t="str">
        <f>(IFERROR(IF(LARGE(Raw!AA:AA,A145)-6000&gt;0,LARGE(Raw!AA:AA,A145)-6000,""),""))</f>
        <v/>
      </c>
      <c r="G145" s="3" t="str">
        <f t="shared" si="6"/>
        <v/>
      </c>
      <c r="H145" s="52" t="str">
        <f>IF(J145="","",(INDEX(Raw!D:D,MATCH(J145+4000,Raw!AA:AA,0))))</f>
        <v/>
      </c>
      <c r="I145" s="52" t="str">
        <f>IF(J145="","",(INDEX(Raw!A:A,MATCH(J145+4000,Raw!AA:AA,0))))</f>
        <v/>
      </c>
      <c r="J145" s="11" t="str">
        <f>(IFERROR(IF(LARGE(Raw!AA:AA,A145+COUNTIF(Raw!C:C,"H"))-4000&gt;0,LARGE(Raw!AA:AA,A145+COUNTIF(Raw!C:C,"H"))-4000,""),""))</f>
        <v/>
      </c>
      <c r="L145" s="3" t="str">
        <f t="shared" si="7"/>
        <v/>
      </c>
      <c r="M145" s="52" t="str">
        <f>IF(O145="","",(INDEX(Raw!D:D,MATCH(O145+2000,Raw!AA:AA,0))))</f>
        <v/>
      </c>
      <c r="N145" s="52" t="str">
        <f>IF(O145="","",(INDEX(Raw!A:A,MATCH(O145+2000,Raw!AA:AA,0))))</f>
        <v/>
      </c>
      <c r="O145" s="11" t="str">
        <f>(IFERROR(IF(LARGE(Raw!AA:AA,A145+COUNTIF(Raw!C:C,"H")+COUNTIF(Raw!C:C,"S"))-2000&gt;0,LARGE(Raw!AA:AA,A145+COUNTIF(Raw!C:C,"H")+COUNTIF(Raw!C:C,"S"))-2000,""),""))</f>
        <v/>
      </c>
    </row>
    <row r="146" spans="1:15" x14ac:dyDescent="0.3">
      <c r="A146" s="52">
        <v>143</v>
      </c>
      <c r="B146" s="3" t="str">
        <f t="shared" si="8"/>
        <v/>
      </c>
      <c r="C146" s="52" t="str">
        <f>IF(E146="","",(INDEX(Raw!D:D,MATCH(E146+6000,Raw!AA:AA,0))))</f>
        <v/>
      </c>
      <c r="D146" s="52" t="str">
        <f>IF(E146="","",(INDEX(Raw!A:A,MATCH(E146+6000,Raw!AA:AA,0))))</f>
        <v/>
      </c>
      <c r="E146" s="11" t="str">
        <f>(IFERROR(IF(LARGE(Raw!AA:AA,A146)-6000&gt;0,LARGE(Raw!AA:AA,A146)-6000,""),""))</f>
        <v/>
      </c>
      <c r="G146" s="3" t="str">
        <f t="shared" si="6"/>
        <v/>
      </c>
      <c r="H146" s="52" t="str">
        <f>IF(J146="","",(INDEX(Raw!D:D,MATCH(J146+4000,Raw!AA:AA,0))))</f>
        <v/>
      </c>
      <c r="I146" s="52" t="str">
        <f>IF(J146="","",(INDEX(Raw!A:A,MATCH(J146+4000,Raw!AA:AA,0))))</f>
        <v/>
      </c>
      <c r="J146" s="11" t="str">
        <f>(IFERROR(IF(LARGE(Raw!AA:AA,A146+COUNTIF(Raw!C:C,"H"))-4000&gt;0,LARGE(Raw!AA:AA,A146+COUNTIF(Raw!C:C,"H"))-4000,""),""))</f>
        <v/>
      </c>
      <c r="L146" s="3" t="str">
        <f t="shared" si="7"/>
        <v/>
      </c>
      <c r="M146" s="52" t="str">
        <f>IF(O146="","",(INDEX(Raw!D:D,MATCH(O146+2000,Raw!AA:AA,0))))</f>
        <v/>
      </c>
      <c r="N146" s="52" t="str">
        <f>IF(O146="","",(INDEX(Raw!A:A,MATCH(O146+2000,Raw!AA:AA,0))))</f>
        <v/>
      </c>
      <c r="O146" s="11" t="str">
        <f>(IFERROR(IF(LARGE(Raw!AA:AA,A146+COUNTIF(Raw!C:C,"H")+COUNTIF(Raw!C:C,"S"))-2000&gt;0,LARGE(Raw!AA:AA,A146+COUNTIF(Raw!C:C,"H")+COUNTIF(Raw!C:C,"S"))-2000,""),""))</f>
        <v/>
      </c>
    </row>
    <row r="147" spans="1:15" x14ac:dyDescent="0.3">
      <c r="A147" s="52">
        <v>144</v>
      </c>
      <c r="B147" s="3" t="str">
        <f t="shared" si="8"/>
        <v/>
      </c>
      <c r="C147" s="52" t="str">
        <f>IF(E147="","",(INDEX(Raw!D:D,MATCH(E147+6000,Raw!AA:AA,0))))</f>
        <v/>
      </c>
      <c r="D147" s="52" t="str">
        <f>IF(E147="","",(INDEX(Raw!A:A,MATCH(E147+6000,Raw!AA:AA,0))))</f>
        <v/>
      </c>
      <c r="E147" s="11" t="str">
        <f>(IFERROR(IF(LARGE(Raw!AA:AA,A147)-6000&gt;0,LARGE(Raw!AA:AA,A147)-6000,""),""))</f>
        <v/>
      </c>
      <c r="G147" s="3" t="str">
        <f t="shared" si="6"/>
        <v/>
      </c>
      <c r="H147" s="52" t="str">
        <f>IF(J147="","",(INDEX(Raw!D:D,MATCH(J147+4000,Raw!AA:AA,0))))</f>
        <v/>
      </c>
      <c r="I147" s="52" t="str">
        <f>IF(J147="","",(INDEX(Raw!A:A,MATCH(J147+4000,Raw!AA:AA,0))))</f>
        <v/>
      </c>
      <c r="J147" s="11" t="str">
        <f>(IFERROR(IF(LARGE(Raw!AA:AA,A147+COUNTIF(Raw!C:C,"H"))-4000&gt;0,LARGE(Raw!AA:AA,A147+COUNTIF(Raw!C:C,"H"))-4000,""),""))</f>
        <v/>
      </c>
      <c r="L147" s="3" t="str">
        <f t="shared" si="7"/>
        <v/>
      </c>
      <c r="M147" s="52" t="str">
        <f>IF(O147="","",(INDEX(Raw!D:D,MATCH(O147+2000,Raw!AA:AA,0))))</f>
        <v/>
      </c>
      <c r="N147" s="52" t="str">
        <f>IF(O147="","",(INDEX(Raw!A:A,MATCH(O147+2000,Raw!AA:AA,0))))</f>
        <v/>
      </c>
      <c r="O147" s="11" t="str">
        <f>(IFERROR(IF(LARGE(Raw!AA:AA,A147+COUNTIF(Raw!C:C,"H")+COUNTIF(Raw!C:C,"S"))-2000&gt;0,LARGE(Raw!AA:AA,A147+COUNTIF(Raw!C:C,"H")+COUNTIF(Raw!C:C,"S"))-2000,""),""))</f>
        <v/>
      </c>
    </row>
    <row r="148" spans="1:15" x14ac:dyDescent="0.3">
      <c r="A148" s="52">
        <v>145</v>
      </c>
      <c r="B148" s="3" t="str">
        <f t="shared" si="8"/>
        <v/>
      </c>
      <c r="C148" s="52" t="str">
        <f>IF(E148="","",(INDEX(Raw!D:D,MATCH(E148+6000,Raw!AA:AA,0))))</f>
        <v/>
      </c>
      <c r="D148" s="52" t="str">
        <f>IF(E148="","",(INDEX(Raw!A:A,MATCH(E148+6000,Raw!AA:AA,0))))</f>
        <v/>
      </c>
      <c r="E148" s="11" t="str">
        <f>(IFERROR(IF(LARGE(Raw!AA:AA,A148)-6000&gt;0,LARGE(Raw!AA:AA,A148)-6000,""),""))</f>
        <v/>
      </c>
      <c r="G148" s="3" t="str">
        <f t="shared" si="6"/>
        <v/>
      </c>
      <c r="H148" s="52" t="str">
        <f>IF(J148="","",(INDEX(Raw!D:D,MATCH(J148+4000,Raw!AA:AA,0))))</f>
        <v/>
      </c>
      <c r="I148" s="52" t="str">
        <f>IF(J148="","",(INDEX(Raw!A:A,MATCH(J148+4000,Raw!AA:AA,0))))</f>
        <v/>
      </c>
      <c r="J148" s="11" t="str">
        <f>(IFERROR(IF(LARGE(Raw!AA:AA,A148+COUNTIF(Raw!C:C,"H"))-4000&gt;0,LARGE(Raw!AA:AA,A148+COUNTIF(Raw!C:C,"H"))-4000,""),""))</f>
        <v/>
      </c>
      <c r="L148" s="3" t="str">
        <f t="shared" si="7"/>
        <v/>
      </c>
      <c r="M148" s="52" t="str">
        <f>IF(O148="","",(INDEX(Raw!D:D,MATCH(O148+2000,Raw!AA:AA,0))))</f>
        <v/>
      </c>
      <c r="N148" s="52" t="str">
        <f>IF(O148="","",(INDEX(Raw!A:A,MATCH(O148+2000,Raw!AA:AA,0))))</f>
        <v/>
      </c>
      <c r="O148" s="11" t="str">
        <f>(IFERROR(IF(LARGE(Raw!AA:AA,A148+COUNTIF(Raw!C:C,"H")+COUNTIF(Raw!C:C,"S"))-2000&gt;0,LARGE(Raw!AA:AA,A148+COUNTIF(Raw!C:C,"H")+COUNTIF(Raw!C:C,"S"))-2000,""),""))</f>
        <v/>
      </c>
    </row>
    <row r="149" spans="1:15" x14ac:dyDescent="0.3">
      <c r="A149" s="52">
        <v>146</v>
      </c>
      <c r="B149" s="3" t="str">
        <f t="shared" si="8"/>
        <v/>
      </c>
      <c r="C149" s="52" t="str">
        <f>IF(E149="","",(INDEX(Raw!D:D,MATCH(E149+6000,Raw!AA:AA,0))))</f>
        <v/>
      </c>
      <c r="D149" s="52" t="str">
        <f>IF(E149="","",(INDEX(Raw!A:A,MATCH(E149+6000,Raw!AA:AA,0))))</f>
        <v/>
      </c>
      <c r="E149" s="11" t="str">
        <f>(IFERROR(IF(LARGE(Raw!AA:AA,A149)-6000&gt;0,LARGE(Raw!AA:AA,A149)-6000,""),""))</f>
        <v/>
      </c>
      <c r="G149" s="3" t="str">
        <f t="shared" si="6"/>
        <v/>
      </c>
      <c r="H149" s="52" t="str">
        <f>IF(J149="","",(INDEX(Raw!D:D,MATCH(J149+4000,Raw!AA:AA,0))))</f>
        <v/>
      </c>
      <c r="I149" s="52" t="str">
        <f>IF(J149="","",(INDEX(Raw!A:A,MATCH(J149+4000,Raw!AA:AA,0))))</f>
        <v/>
      </c>
      <c r="J149" s="11" t="str">
        <f>(IFERROR(IF(LARGE(Raw!AA:AA,A149+COUNTIF(Raw!C:C,"H"))-4000&gt;0,LARGE(Raw!AA:AA,A149+COUNTIF(Raw!C:C,"H"))-4000,""),""))</f>
        <v/>
      </c>
      <c r="L149" s="3" t="str">
        <f t="shared" si="7"/>
        <v/>
      </c>
      <c r="M149" s="52" t="str">
        <f>IF(O149="","",(INDEX(Raw!D:D,MATCH(O149+2000,Raw!AA:AA,0))))</f>
        <v/>
      </c>
      <c r="N149" s="52" t="str">
        <f>IF(O149="","",(INDEX(Raw!A:A,MATCH(O149+2000,Raw!AA:AA,0))))</f>
        <v/>
      </c>
      <c r="O149" s="11" t="str">
        <f>(IFERROR(IF(LARGE(Raw!AA:AA,A149+COUNTIF(Raw!C:C,"H")+COUNTIF(Raw!C:C,"S"))-2000&gt;0,LARGE(Raw!AA:AA,A149+COUNTIF(Raw!C:C,"H")+COUNTIF(Raw!C:C,"S"))-2000,""),""))</f>
        <v/>
      </c>
    </row>
    <row r="150" spans="1:15" x14ac:dyDescent="0.3">
      <c r="A150" s="52">
        <v>147</v>
      </c>
      <c r="B150" s="3" t="str">
        <f t="shared" si="8"/>
        <v/>
      </c>
      <c r="C150" s="52" t="str">
        <f>IF(E150="","",(INDEX(Raw!D:D,MATCH(E150+6000,Raw!AA:AA,0))))</f>
        <v/>
      </c>
      <c r="D150" s="52" t="str">
        <f>IF(E150="","",(INDEX(Raw!A:A,MATCH(E150+6000,Raw!AA:AA,0))))</f>
        <v/>
      </c>
      <c r="E150" s="11" t="str">
        <f>(IFERROR(IF(LARGE(Raw!AA:AA,A150)-6000&gt;0,LARGE(Raw!AA:AA,A150)-6000,""),""))</f>
        <v/>
      </c>
      <c r="G150" s="3" t="str">
        <f t="shared" si="6"/>
        <v/>
      </c>
      <c r="H150" s="52" t="str">
        <f>IF(J150="","",(INDEX(Raw!D:D,MATCH(J150+4000,Raw!AA:AA,0))))</f>
        <v/>
      </c>
      <c r="I150" s="52" t="str">
        <f>IF(J150="","",(INDEX(Raw!A:A,MATCH(J150+4000,Raw!AA:AA,0))))</f>
        <v/>
      </c>
      <c r="J150" s="11" t="str">
        <f>(IFERROR(IF(LARGE(Raw!AA:AA,A150+COUNTIF(Raw!C:C,"H"))-4000&gt;0,LARGE(Raw!AA:AA,A150+COUNTIF(Raw!C:C,"H"))-4000,""),""))</f>
        <v/>
      </c>
      <c r="L150" s="3" t="str">
        <f t="shared" si="7"/>
        <v/>
      </c>
      <c r="M150" s="52" t="str">
        <f>IF(O150="","",(INDEX(Raw!D:D,MATCH(O150+2000,Raw!AA:AA,0))))</f>
        <v/>
      </c>
      <c r="N150" s="52" t="str">
        <f>IF(O150="","",(INDEX(Raw!A:A,MATCH(O150+2000,Raw!AA:AA,0))))</f>
        <v/>
      </c>
      <c r="O150" s="11" t="str">
        <f>(IFERROR(IF(LARGE(Raw!AA:AA,A150+COUNTIF(Raw!C:C,"H")+COUNTIF(Raw!C:C,"S"))-2000&gt;0,LARGE(Raw!AA:AA,A150+COUNTIF(Raw!C:C,"H")+COUNTIF(Raw!C:C,"S"))-2000,""),""))</f>
        <v/>
      </c>
    </row>
    <row r="151" spans="1:15" x14ac:dyDescent="0.3">
      <c r="A151" s="52">
        <v>148</v>
      </c>
      <c r="B151" s="3" t="str">
        <f t="shared" si="8"/>
        <v/>
      </c>
      <c r="C151" s="52" t="str">
        <f>IF(E151="","",(INDEX(Raw!D:D,MATCH(E151+6000,Raw!AA:AA,0))))</f>
        <v/>
      </c>
      <c r="D151" s="52" t="str">
        <f>IF(E151="","",(INDEX(Raw!A:A,MATCH(E151+6000,Raw!AA:AA,0))))</f>
        <v/>
      </c>
      <c r="E151" s="11" t="str">
        <f>(IFERROR(IF(LARGE(Raw!AA:AA,A151)-6000&gt;0,LARGE(Raw!AA:AA,A151)-6000,""),""))</f>
        <v/>
      </c>
      <c r="G151" s="3" t="str">
        <f t="shared" si="6"/>
        <v/>
      </c>
      <c r="H151" s="52" t="str">
        <f>IF(J151="","",(INDEX(Raw!D:D,MATCH(J151+4000,Raw!AA:AA,0))))</f>
        <v/>
      </c>
      <c r="I151" s="52" t="str">
        <f>IF(J151="","",(INDEX(Raw!A:A,MATCH(J151+4000,Raw!AA:AA,0))))</f>
        <v/>
      </c>
      <c r="J151" s="11" t="str">
        <f>(IFERROR(IF(LARGE(Raw!AA:AA,A151+COUNTIF(Raw!C:C,"H"))-4000&gt;0,LARGE(Raw!AA:AA,A151+COUNTIF(Raw!C:C,"H"))-4000,""),""))</f>
        <v/>
      </c>
      <c r="L151" s="3" t="str">
        <f t="shared" si="7"/>
        <v/>
      </c>
      <c r="M151" s="52" t="str">
        <f>IF(O151="","",(INDEX(Raw!D:D,MATCH(O151+2000,Raw!AA:AA,0))))</f>
        <v/>
      </c>
      <c r="N151" s="52" t="str">
        <f>IF(O151="","",(INDEX(Raw!A:A,MATCH(O151+2000,Raw!AA:AA,0))))</f>
        <v/>
      </c>
      <c r="O151" s="11" t="str">
        <f>(IFERROR(IF(LARGE(Raw!AA:AA,A151+COUNTIF(Raw!C:C,"H")+COUNTIF(Raw!C:C,"S"))-2000&gt;0,LARGE(Raw!AA:AA,A151+COUNTIF(Raw!C:C,"H")+COUNTIF(Raw!C:C,"S"))-2000,""),""))</f>
        <v/>
      </c>
    </row>
    <row r="152" spans="1:15" x14ac:dyDescent="0.3">
      <c r="A152" s="52">
        <v>149</v>
      </c>
      <c r="B152" s="3" t="str">
        <f t="shared" si="8"/>
        <v/>
      </c>
      <c r="C152" s="52" t="str">
        <f>IF(E152="","",(INDEX(Raw!D:D,MATCH(E152+6000,Raw!AA:AA,0))))</f>
        <v/>
      </c>
      <c r="D152" s="52" t="str">
        <f>IF(E152="","",(INDEX(Raw!A:A,MATCH(E152+6000,Raw!AA:AA,0))))</f>
        <v/>
      </c>
      <c r="E152" s="11" t="str">
        <f>(IFERROR(IF(LARGE(Raw!AA:AA,A152)-6000&gt;0,LARGE(Raw!AA:AA,A152)-6000,""),""))</f>
        <v/>
      </c>
      <c r="G152" s="3" t="str">
        <f t="shared" si="6"/>
        <v/>
      </c>
      <c r="H152" s="52" t="str">
        <f>IF(J152="","",(INDEX(Raw!D:D,MATCH(J152+4000,Raw!AA:AA,0))))</f>
        <v/>
      </c>
      <c r="I152" s="52" t="str">
        <f>IF(J152="","",(INDEX(Raw!A:A,MATCH(J152+4000,Raw!AA:AA,0))))</f>
        <v/>
      </c>
      <c r="J152" s="11" t="str">
        <f>(IFERROR(IF(LARGE(Raw!AA:AA,A152+COUNTIF(Raw!C:C,"H"))-4000&gt;0,LARGE(Raw!AA:AA,A152+COUNTIF(Raw!C:C,"H"))-4000,""),""))</f>
        <v/>
      </c>
      <c r="L152" s="3" t="str">
        <f t="shared" si="7"/>
        <v/>
      </c>
      <c r="M152" s="52" t="str">
        <f>IF(O152="","",(INDEX(Raw!D:D,MATCH(O152+2000,Raw!AA:AA,0))))</f>
        <v/>
      </c>
      <c r="N152" s="52" t="str">
        <f>IF(O152="","",(INDEX(Raw!A:A,MATCH(O152+2000,Raw!AA:AA,0))))</f>
        <v/>
      </c>
      <c r="O152" s="11" t="str">
        <f>(IFERROR(IF(LARGE(Raw!AA:AA,A152+COUNTIF(Raw!C:C,"H")+COUNTIF(Raw!C:C,"S"))-2000&gt;0,LARGE(Raw!AA:AA,A152+COUNTIF(Raw!C:C,"H")+COUNTIF(Raw!C:C,"S"))-2000,""),""))</f>
        <v/>
      </c>
    </row>
    <row r="153" spans="1:15" x14ac:dyDescent="0.3">
      <c r="A153" s="52">
        <v>150</v>
      </c>
      <c r="B153" s="3" t="str">
        <f t="shared" si="8"/>
        <v/>
      </c>
      <c r="C153" s="52" t="str">
        <f>IF(E153="","",(INDEX(Raw!D:D,MATCH(E153+6000,Raw!AA:AA,0))))</f>
        <v/>
      </c>
      <c r="D153" s="52" t="str">
        <f>IF(E153="","",(INDEX(Raw!A:A,MATCH(E153+6000,Raw!AA:AA,0))))</f>
        <v/>
      </c>
      <c r="E153" s="11" t="str">
        <f>(IFERROR(IF(LARGE(Raw!AA:AA,A153)-6000&gt;0,LARGE(Raw!AA:AA,A153)-6000,""),""))</f>
        <v/>
      </c>
      <c r="G153" s="3" t="str">
        <f t="shared" si="6"/>
        <v/>
      </c>
      <c r="H153" s="52" t="str">
        <f>IF(J153="","",(INDEX(Raw!D:D,MATCH(J153+4000,Raw!AA:AA,0))))</f>
        <v/>
      </c>
      <c r="I153" s="52" t="str">
        <f>IF(J153="","",(INDEX(Raw!A:A,MATCH(J153+4000,Raw!AA:AA,0))))</f>
        <v/>
      </c>
      <c r="J153" s="11" t="str">
        <f>(IFERROR(IF(LARGE(Raw!AA:AA,A153+COUNTIF(Raw!C:C,"H"))-4000&gt;0,LARGE(Raw!AA:AA,A153+COUNTIF(Raw!C:C,"H"))-4000,""),""))</f>
        <v/>
      </c>
      <c r="L153" s="3" t="str">
        <f t="shared" si="7"/>
        <v/>
      </c>
      <c r="M153" s="52" t="str">
        <f>IF(O153="","",(INDEX(Raw!D:D,MATCH(O153+2000,Raw!AA:AA,0))))</f>
        <v/>
      </c>
      <c r="N153" s="52" t="str">
        <f>IF(O153="","",(INDEX(Raw!A:A,MATCH(O153+2000,Raw!AA:AA,0))))</f>
        <v/>
      </c>
      <c r="O153" s="11" t="str">
        <f>(IFERROR(IF(LARGE(Raw!AA:AA,A153+COUNTIF(Raw!C:C,"H")+COUNTIF(Raw!C:C,"S"))-2000&gt;0,LARGE(Raw!AA:AA,A153+COUNTIF(Raw!C:C,"H")+COUNTIF(Raw!C:C,"S"))-2000,""),""))</f>
        <v/>
      </c>
    </row>
    <row r="154" spans="1:15" x14ac:dyDescent="0.3">
      <c r="A154" s="52">
        <v>151</v>
      </c>
      <c r="B154" s="3" t="str">
        <f t="shared" si="8"/>
        <v/>
      </c>
      <c r="C154" s="52" t="str">
        <f>IF(E154="","",(INDEX(Raw!D:D,MATCH(E154+6000,Raw!AA:AA,0))))</f>
        <v/>
      </c>
      <c r="D154" s="52" t="str">
        <f>IF(E154="","",(INDEX(Raw!A:A,MATCH(E154+6000,Raw!AA:AA,0))))</f>
        <v/>
      </c>
      <c r="E154" s="11" t="str">
        <f>(IFERROR(IF(LARGE(Raw!AA:AA,A154)-6000&gt;0,LARGE(Raw!AA:AA,A154)-6000,""),""))</f>
        <v/>
      </c>
      <c r="G154" s="3" t="str">
        <f t="shared" si="6"/>
        <v/>
      </c>
      <c r="H154" s="52" t="str">
        <f>IF(J154="","",(INDEX(Raw!D:D,MATCH(J154+4000,Raw!AA:AA,0))))</f>
        <v/>
      </c>
      <c r="I154" s="52" t="str">
        <f>IF(J154="","",(INDEX(Raw!A:A,MATCH(J154+4000,Raw!AA:AA,0))))</f>
        <v/>
      </c>
      <c r="J154" s="11" t="str">
        <f>(IFERROR(IF(LARGE(Raw!AA:AA,A154+COUNTIF(Raw!C:C,"H"))-4000&gt;0,LARGE(Raw!AA:AA,A154+COUNTIF(Raw!C:C,"H"))-4000,""),""))</f>
        <v/>
      </c>
      <c r="L154" s="3" t="str">
        <f t="shared" si="7"/>
        <v/>
      </c>
      <c r="M154" s="52" t="str">
        <f>IF(O154="","",(INDEX(Raw!D:D,MATCH(O154+2000,Raw!AA:AA,0))))</f>
        <v/>
      </c>
      <c r="N154" s="52" t="str">
        <f>IF(O154="","",(INDEX(Raw!A:A,MATCH(O154+2000,Raw!AA:AA,0))))</f>
        <v/>
      </c>
      <c r="O154" s="11" t="str">
        <f>(IFERROR(IF(LARGE(Raw!AA:AA,A154+COUNTIF(Raw!C:C,"H")+COUNTIF(Raw!C:C,"S"))-2000&gt;0,LARGE(Raw!AA:AA,A154+COUNTIF(Raw!C:C,"H")+COUNTIF(Raw!C:C,"S"))-2000,""),""))</f>
        <v/>
      </c>
    </row>
    <row r="155" spans="1:15" x14ac:dyDescent="0.3">
      <c r="A155" s="52">
        <v>152</v>
      </c>
      <c r="B155" s="3" t="str">
        <f t="shared" si="8"/>
        <v/>
      </c>
      <c r="C155" s="52" t="str">
        <f>IF(E155="","",(INDEX(Raw!D:D,MATCH(E155+6000,Raw!AA:AA,0))))</f>
        <v/>
      </c>
      <c r="D155" s="52" t="str">
        <f>IF(E155="","",(INDEX(Raw!A:A,MATCH(E155+6000,Raw!AA:AA,0))))</f>
        <v/>
      </c>
      <c r="E155" s="11" t="str">
        <f>(IFERROR(IF(LARGE(Raw!AA:AA,A155)-6000&gt;0,LARGE(Raw!AA:AA,A155)-6000,""),""))</f>
        <v/>
      </c>
      <c r="G155" s="3" t="str">
        <f t="shared" si="6"/>
        <v/>
      </c>
      <c r="H155" s="52" t="str">
        <f>IF(J155="","",(INDEX(Raw!D:D,MATCH(J155+4000,Raw!AA:AA,0))))</f>
        <v/>
      </c>
      <c r="I155" s="52" t="str">
        <f>IF(J155="","",(INDEX(Raw!A:A,MATCH(J155+4000,Raw!AA:AA,0))))</f>
        <v/>
      </c>
      <c r="J155" s="11" t="str">
        <f>(IFERROR(IF(LARGE(Raw!AA:AA,A155+COUNTIF(Raw!C:C,"H"))-4000&gt;0,LARGE(Raw!AA:AA,A155+COUNTIF(Raw!C:C,"H"))-4000,""),""))</f>
        <v/>
      </c>
      <c r="L155" s="3" t="str">
        <f t="shared" si="7"/>
        <v/>
      </c>
      <c r="M155" s="52" t="str">
        <f>IF(O155="","",(INDEX(Raw!D:D,MATCH(O155+2000,Raw!AA:AA,0))))</f>
        <v/>
      </c>
      <c r="N155" s="52" t="str">
        <f>IF(O155="","",(INDEX(Raw!A:A,MATCH(O155+2000,Raw!AA:AA,0))))</f>
        <v/>
      </c>
      <c r="O155" s="11" t="str">
        <f>(IFERROR(IF(LARGE(Raw!AA:AA,A155+COUNTIF(Raw!C:C,"H")+COUNTIF(Raw!C:C,"S"))-2000&gt;0,LARGE(Raw!AA:AA,A155+COUNTIF(Raw!C:C,"H")+COUNTIF(Raw!C:C,"S"))-2000,""),""))</f>
        <v/>
      </c>
    </row>
    <row r="156" spans="1:15" x14ac:dyDescent="0.3">
      <c r="A156" s="52">
        <v>153</v>
      </c>
      <c r="B156" s="3" t="str">
        <f t="shared" si="8"/>
        <v/>
      </c>
      <c r="C156" s="52" t="str">
        <f>IF(E156="","",(INDEX(Raw!D:D,MATCH(E156+6000,Raw!AA:AA,0))))</f>
        <v/>
      </c>
      <c r="D156" s="52" t="str">
        <f>IF(E156="","",(INDEX(Raw!A:A,MATCH(E156+6000,Raw!AA:AA,0))))</f>
        <v/>
      </c>
      <c r="E156" s="11" t="str">
        <f>(IFERROR(IF(LARGE(Raw!AA:AA,A156)-6000&gt;0,LARGE(Raw!AA:AA,A156)-6000,""),""))</f>
        <v/>
      </c>
      <c r="G156" s="3" t="str">
        <f t="shared" si="6"/>
        <v/>
      </c>
      <c r="H156" s="52" t="str">
        <f>IF(J156="","",(INDEX(Raw!D:D,MATCH(J156+4000,Raw!AA:AA,0))))</f>
        <v/>
      </c>
      <c r="I156" s="52" t="str">
        <f>IF(J156="","",(INDEX(Raw!A:A,MATCH(J156+4000,Raw!AA:AA,0))))</f>
        <v/>
      </c>
      <c r="J156" s="11" t="str">
        <f>(IFERROR(IF(LARGE(Raw!AA:AA,A156+COUNTIF(Raw!C:C,"H"))-4000&gt;0,LARGE(Raw!AA:AA,A156+COUNTIF(Raw!C:C,"H"))-4000,""),""))</f>
        <v/>
      </c>
      <c r="L156" s="3" t="str">
        <f t="shared" si="7"/>
        <v/>
      </c>
      <c r="M156" s="52" t="str">
        <f>IF(O156="","",(INDEX(Raw!D:D,MATCH(O156+2000,Raw!AA:AA,0))))</f>
        <v/>
      </c>
      <c r="N156" s="52" t="str">
        <f>IF(O156="","",(INDEX(Raw!A:A,MATCH(O156+2000,Raw!AA:AA,0))))</f>
        <v/>
      </c>
      <c r="O156" s="11" t="str">
        <f>(IFERROR(IF(LARGE(Raw!AA:AA,A156+COUNTIF(Raw!C:C,"H")+COUNTIF(Raw!C:C,"S"))-2000&gt;0,LARGE(Raw!AA:AA,A156+COUNTIF(Raw!C:C,"H")+COUNTIF(Raw!C:C,"S"))-2000,""),""))</f>
        <v/>
      </c>
    </row>
    <row r="157" spans="1:15" x14ac:dyDescent="0.3">
      <c r="A157" s="52">
        <v>154</v>
      </c>
      <c r="B157" s="3" t="str">
        <f t="shared" si="8"/>
        <v/>
      </c>
      <c r="C157" s="52" t="str">
        <f>IF(E157="","",(INDEX(Raw!D:D,MATCH(E157+6000,Raw!AA:AA,0))))</f>
        <v/>
      </c>
      <c r="D157" s="52" t="str">
        <f>IF(E157="","",(INDEX(Raw!A:A,MATCH(E157+6000,Raw!AA:AA,0))))</f>
        <v/>
      </c>
      <c r="E157" s="11" t="str">
        <f>(IFERROR(IF(LARGE(Raw!AA:AA,A157)-6000&gt;0,LARGE(Raw!AA:AA,A157)-6000,""),""))</f>
        <v/>
      </c>
      <c r="G157" s="3" t="str">
        <f t="shared" si="6"/>
        <v/>
      </c>
      <c r="H157" s="52" t="str">
        <f>IF(J157="","",(INDEX(Raw!D:D,MATCH(J157+4000,Raw!AA:AA,0))))</f>
        <v/>
      </c>
      <c r="I157" s="52" t="str">
        <f>IF(J157="","",(INDEX(Raw!A:A,MATCH(J157+4000,Raw!AA:AA,0))))</f>
        <v/>
      </c>
      <c r="J157" s="11" t="str">
        <f>(IFERROR(IF(LARGE(Raw!AA:AA,A157+COUNTIF(Raw!C:C,"H"))-4000&gt;0,LARGE(Raw!AA:AA,A157+COUNTIF(Raw!C:C,"H"))-4000,""),""))</f>
        <v/>
      </c>
      <c r="L157" s="3" t="str">
        <f t="shared" si="7"/>
        <v/>
      </c>
      <c r="M157" s="52" t="str">
        <f>IF(O157="","",(INDEX(Raw!D:D,MATCH(O157+2000,Raw!AA:AA,0))))</f>
        <v/>
      </c>
      <c r="N157" s="52" t="str">
        <f>IF(O157="","",(INDEX(Raw!A:A,MATCH(O157+2000,Raw!AA:AA,0))))</f>
        <v/>
      </c>
      <c r="O157" s="11" t="str">
        <f>(IFERROR(IF(LARGE(Raw!AA:AA,A157+COUNTIF(Raw!C:C,"H")+COUNTIF(Raw!C:C,"S"))-2000&gt;0,LARGE(Raw!AA:AA,A157+COUNTIF(Raw!C:C,"H")+COUNTIF(Raw!C:C,"S"))-2000,""),""))</f>
        <v/>
      </c>
    </row>
    <row r="158" spans="1:15" x14ac:dyDescent="0.3">
      <c r="A158" s="52">
        <v>155</v>
      </c>
      <c r="B158" s="3" t="str">
        <f t="shared" si="8"/>
        <v/>
      </c>
      <c r="C158" s="52" t="str">
        <f>IF(E158="","",(INDEX(Raw!D:D,MATCH(E158+6000,Raw!AA:AA,0))))</f>
        <v/>
      </c>
      <c r="D158" s="52" t="str">
        <f>IF(E158="","",(INDEX(Raw!A:A,MATCH(E158+6000,Raw!AA:AA,0))))</f>
        <v/>
      </c>
      <c r="E158" s="11" t="str">
        <f>(IFERROR(IF(LARGE(Raw!AA:AA,A158)-6000&gt;0,LARGE(Raw!AA:AA,A158)-6000,""),""))</f>
        <v/>
      </c>
      <c r="G158" s="3" t="str">
        <f t="shared" si="6"/>
        <v/>
      </c>
      <c r="H158" s="52" t="str">
        <f>IF(J158="","",(INDEX(Raw!D:D,MATCH(J158+4000,Raw!AA:AA,0))))</f>
        <v/>
      </c>
      <c r="I158" s="52" t="str">
        <f>IF(J158="","",(INDEX(Raw!A:A,MATCH(J158+4000,Raw!AA:AA,0))))</f>
        <v/>
      </c>
      <c r="J158" s="11" t="str">
        <f>(IFERROR(IF(LARGE(Raw!AA:AA,A158+COUNTIF(Raw!C:C,"H"))-4000&gt;0,LARGE(Raw!AA:AA,A158+COUNTIF(Raw!C:C,"H"))-4000,""),""))</f>
        <v/>
      </c>
      <c r="L158" s="3" t="str">
        <f t="shared" si="7"/>
        <v/>
      </c>
      <c r="M158" s="52" t="str">
        <f>IF(O158="","",(INDEX(Raw!D:D,MATCH(O158+2000,Raw!AA:AA,0))))</f>
        <v/>
      </c>
      <c r="N158" s="52" t="str">
        <f>IF(O158="","",(INDEX(Raw!A:A,MATCH(O158+2000,Raw!AA:AA,0))))</f>
        <v/>
      </c>
      <c r="O158" s="11" t="str">
        <f>(IFERROR(IF(LARGE(Raw!AA:AA,A158+COUNTIF(Raw!C:C,"H")+COUNTIF(Raw!C:C,"S"))-2000&gt;0,LARGE(Raw!AA:AA,A158+COUNTIF(Raw!C:C,"H")+COUNTIF(Raw!C:C,"S"))-2000,""),""))</f>
        <v/>
      </c>
    </row>
    <row r="159" spans="1:15" x14ac:dyDescent="0.3">
      <c r="A159" s="52">
        <v>156</v>
      </c>
      <c r="B159" s="3" t="str">
        <f t="shared" si="8"/>
        <v/>
      </c>
      <c r="C159" s="52" t="str">
        <f>IF(E159="","",(INDEX(Raw!D:D,MATCH(E159+6000,Raw!AA:AA,0))))</f>
        <v/>
      </c>
      <c r="D159" s="52" t="str">
        <f>IF(E159="","",(INDEX(Raw!A:A,MATCH(E159+6000,Raw!AA:AA,0))))</f>
        <v/>
      </c>
      <c r="E159" s="11" t="str">
        <f>(IFERROR(IF(LARGE(Raw!AA:AA,A159)-6000&gt;0,LARGE(Raw!AA:AA,A159)-6000,""),""))</f>
        <v/>
      </c>
      <c r="G159" s="3" t="str">
        <f t="shared" si="6"/>
        <v/>
      </c>
      <c r="H159" s="52" t="str">
        <f>IF(J159="","",(INDEX(Raw!D:D,MATCH(J159+4000,Raw!AA:AA,0))))</f>
        <v/>
      </c>
      <c r="I159" s="52" t="str">
        <f>IF(J159="","",(INDEX(Raw!A:A,MATCH(J159+4000,Raw!AA:AA,0))))</f>
        <v/>
      </c>
      <c r="J159" s="11" t="str">
        <f>(IFERROR(IF(LARGE(Raw!AA:AA,A159+COUNTIF(Raw!C:C,"H"))-4000&gt;0,LARGE(Raw!AA:AA,A159+COUNTIF(Raw!C:C,"H"))-4000,""),""))</f>
        <v/>
      </c>
      <c r="L159" s="3" t="str">
        <f t="shared" si="7"/>
        <v/>
      </c>
      <c r="M159" s="52" t="str">
        <f>IF(O159="","",(INDEX(Raw!D:D,MATCH(O159+2000,Raw!AA:AA,0))))</f>
        <v/>
      </c>
      <c r="N159" s="52" t="str">
        <f>IF(O159="","",(INDEX(Raw!A:A,MATCH(O159+2000,Raw!AA:AA,0))))</f>
        <v/>
      </c>
      <c r="O159" s="11" t="str">
        <f>(IFERROR(IF(LARGE(Raw!AA:AA,A159+COUNTIF(Raw!C:C,"H")+COUNTIF(Raw!C:C,"S"))-2000&gt;0,LARGE(Raw!AA:AA,A159+COUNTIF(Raw!C:C,"H")+COUNTIF(Raw!C:C,"S"))-2000,""),""))</f>
        <v/>
      </c>
    </row>
    <row r="160" spans="1:15" x14ac:dyDescent="0.3">
      <c r="A160" s="52">
        <v>157</v>
      </c>
      <c r="B160" s="3" t="str">
        <f t="shared" si="8"/>
        <v/>
      </c>
      <c r="C160" s="52" t="str">
        <f>IF(E160="","",(INDEX(Raw!D:D,MATCH(E160+6000,Raw!AA:AA,0))))</f>
        <v/>
      </c>
      <c r="D160" s="52" t="str">
        <f>IF(E160="","",(INDEX(Raw!A:A,MATCH(E160+6000,Raw!AA:AA,0))))</f>
        <v/>
      </c>
      <c r="E160" s="11" t="str">
        <f>(IFERROR(IF(LARGE(Raw!AA:AA,A160)-6000&gt;0,LARGE(Raw!AA:AA,A160)-6000,""),""))</f>
        <v/>
      </c>
      <c r="G160" s="3" t="str">
        <f t="shared" si="6"/>
        <v/>
      </c>
      <c r="H160" s="52" t="str">
        <f>IF(J160="","",(INDEX(Raw!D:D,MATCH(J160+4000,Raw!AA:AA,0))))</f>
        <v/>
      </c>
      <c r="I160" s="52" t="str">
        <f>IF(J160="","",(INDEX(Raw!A:A,MATCH(J160+4000,Raw!AA:AA,0))))</f>
        <v/>
      </c>
      <c r="J160" s="11" t="str">
        <f>(IFERROR(IF(LARGE(Raw!AA:AA,A160+COUNTIF(Raw!C:C,"H"))-4000&gt;0,LARGE(Raw!AA:AA,A160+COUNTIF(Raw!C:C,"H"))-4000,""),""))</f>
        <v/>
      </c>
      <c r="L160" s="3" t="str">
        <f t="shared" si="7"/>
        <v/>
      </c>
      <c r="M160" s="52" t="str">
        <f>IF(O160="","",(INDEX(Raw!D:D,MATCH(O160+2000,Raw!AA:AA,0))))</f>
        <v/>
      </c>
      <c r="N160" s="52" t="str">
        <f>IF(O160="","",(INDEX(Raw!A:A,MATCH(O160+2000,Raw!AA:AA,0))))</f>
        <v/>
      </c>
      <c r="O160" s="11" t="str">
        <f>(IFERROR(IF(LARGE(Raw!AA:AA,A160+COUNTIF(Raw!C:C,"H")+COUNTIF(Raw!C:C,"S"))-2000&gt;0,LARGE(Raw!AA:AA,A160+COUNTIF(Raw!C:C,"H")+COUNTIF(Raw!C:C,"S"))-2000,""),""))</f>
        <v/>
      </c>
    </row>
    <row r="161" spans="1:15" x14ac:dyDescent="0.3">
      <c r="A161" s="52">
        <v>158</v>
      </c>
      <c r="B161" s="3" t="str">
        <f t="shared" si="8"/>
        <v/>
      </c>
      <c r="C161" s="52" t="str">
        <f>IF(E161="","",(INDEX(Raw!D:D,MATCH(E161+6000,Raw!AA:AA,0))))</f>
        <v/>
      </c>
      <c r="D161" s="52" t="str">
        <f>IF(E161="","",(INDEX(Raw!A:A,MATCH(E161+6000,Raw!AA:AA,0))))</f>
        <v/>
      </c>
      <c r="E161" s="11" t="str">
        <f>(IFERROR(IF(LARGE(Raw!AA:AA,A161)-6000&gt;0,LARGE(Raw!AA:AA,A161)-6000,""),""))</f>
        <v/>
      </c>
      <c r="G161" s="3" t="str">
        <f t="shared" si="6"/>
        <v/>
      </c>
      <c r="H161" s="52" t="str">
        <f>IF(J161="","",(INDEX(Raw!D:D,MATCH(J161+4000,Raw!AA:AA,0))))</f>
        <v/>
      </c>
      <c r="I161" s="52" t="str">
        <f>IF(J161="","",(INDEX(Raw!A:A,MATCH(J161+4000,Raw!AA:AA,0))))</f>
        <v/>
      </c>
      <c r="J161" s="11" t="str">
        <f>(IFERROR(IF(LARGE(Raw!AA:AA,A161+COUNTIF(Raw!C:C,"H"))-4000&gt;0,LARGE(Raw!AA:AA,A161+COUNTIF(Raw!C:C,"H"))-4000,""),""))</f>
        <v/>
      </c>
      <c r="L161" s="3" t="str">
        <f t="shared" si="7"/>
        <v/>
      </c>
      <c r="M161" s="52" t="str">
        <f>IF(O161="","",(INDEX(Raw!D:D,MATCH(O161+2000,Raw!AA:AA,0))))</f>
        <v/>
      </c>
      <c r="N161" s="52" t="str">
        <f>IF(O161="","",(INDEX(Raw!A:A,MATCH(O161+2000,Raw!AA:AA,0))))</f>
        <v/>
      </c>
      <c r="O161" s="11" t="str">
        <f>(IFERROR(IF(LARGE(Raw!AA:AA,A161+COUNTIF(Raw!C:C,"H")+COUNTIF(Raw!C:C,"S"))-2000&gt;0,LARGE(Raw!AA:AA,A161+COUNTIF(Raw!C:C,"H")+COUNTIF(Raw!C:C,"S"))-2000,""),""))</f>
        <v/>
      </c>
    </row>
    <row r="162" spans="1:15" x14ac:dyDescent="0.3">
      <c r="A162" s="52">
        <v>159</v>
      </c>
      <c r="B162" s="3" t="str">
        <f t="shared" si="8"/>
        <v/>
      </c>
      <c r="C162" s="52" t="str">
        <f>IF(E162="","",(INDEX(Raw!D:D,MATCH(E162+6000,Raw!AA:AA,0))))</f>
        <v/>
      </c>
      <c r="D162" s="52" t="str">
        <f>IF(E162="","",(INDEX(Raw!A:A,MATCH(E162+6000,Raw!AA:AA,0))))</f>
        <v/>
      </c>
      <c r="E162" s="11" t="str">
        <f>(IFERROR(IF(LARGE(Raw!AA:AA,A162)-6000&gt;0,LARGE(Raw!AA:AA,A162)-6000,""),""))</f>
        <v/>
      </c>
      <c r="G162" s="3" t="str">
        <f t="shared" si="6"/>
        <v/>
      </c>
      <c r="H162" s="52" t="str">
        <f>IF(J162="","",(INDEX(Raw!D:D,MATCH(J162+4000,Raw!AA:AA,0))))</f>
        <v/>
      </c>
      <c r="I162" s="52" t="str">
        <f>IF(J162="","",(INDEX(Raw!A:A,MATCH(J162+4000,Raw!AA:AA,0))))</f>
        <v/>
      </c>
      <c r="J162" s="11" t="str">
        <f>(IFERROR(IF(LARGE(Raw!AA:AA,A162+COUNTIF(Raw!C:C,"H"))-4000&gt;0,LARGE(Raw!AA:AA,A162+COUNTIF(Raw!C:C,"H"))-4000,""),""))</f>
        <v/>
      </c>
      <c r="L162" s="3" t="str">
        <f t="shared" si="7"/>
        <v/>
      </c>
      <c r="M162" s="52" t="str">
        <f>IF(O162="","",(INDEX(Raw!D:D,MATCH(O162+2000,Raw!AA:AA,0))))</f>
        <v/>
      </c>
      <c r="N162" s="52" t="str">
        <f>IF(O162="","",(INDEX(Raw!A:A,MATCH(O162+2000,Raw!AA:AA,0))))</f>
        <v/>
      </c>
      <c r="O162" s="11" t="str">
        <f>(IFERROR(IF(LARGE(Raw!AA:AA,A162+COUNTIF(Raw!C:C,"H")+COUNTIF(Raw!C:C,"S"))-2000&gt;0,LARGE(Raw!AA:AA,A162+COUNTIF(Raw!C:C,"H")+COUNTIF(Raw!C:C,"S"))-2000,""),""))</f>
        <v/>
      </c>
    </row>
    <row r="163" spans="1:15" x14ac:dyDescent="0.3">
      <c r="A163" s="52">
        <v>160</v>
      </c>
      <c r="B163" s="3" t="str">
        <f t="shared" si="8"/>
        <v/>
      </c>
      <c r="C163" s="52" t="str">
        <f>IF(E163="","",(INDEX(Raw!D:D,MATCH(E163+6000,Raw!AA:AA,0))))</f>
        <v/>
      </c>
      <c r="D163" s="52" t="str">
        <f>IF(E163="","",(INDEX(Raw!A:A,MATCH(E163+6000,Raw!AA:AA,0))))</f>
        <v/>
      </c>
      <c r="E163" s="11" t="str">
        <f>(IFERROR(IF(LARGE(Raw!AA:AA,A163)-6000&gt;0,LARGE(Raw!AA:AA,A163)-6000,""),""))</f>
        <v/>
      </c>
      <c r="G163" s="3" t="str">
        <f t="shared" si="6"/>
        <v/>
      </c>
      <c r="H163" s="52" t="str">
        <f>IF(J163="","",(INDEX(Raw!D:D,MATCH(J163+4000,Raw!AA:AA,0))))</f>
        <v/>
      </c>
      <c r="I163" s="52" t="str">
        <f>IF(J163="","",(INDEX(Raw!A:A,MATCH(J163+4000,Raw!AA:AA,0))))</f>
        <v/>
      </c>
      <c r="J163" s="11" t="str">
        <f>(IFERROR(IF(LARGE(Raw!AA:AA,A163+COUNTIF(Raw!C:C,"H"))-4000&gt;0,LARGE(Raw!AA:AA,A163+COUNTIF(Raw!C:C,"H"))-4000,""),""))</f>
        <v/>
      </c>
      <c r="L163" s="3" t="str">
        <f t="shared" si="7"/>
        <v/>
      </c>
      <c r="M163" s="52" t="str">
        <f>IF(O163="","",(INDEX(Raw!D:D,MATCH(O163+2000,Raw!AA:AA,0))))</f>
        <v/>
      </c>
      <c r="N163" s="52" t="str">
        <f>IF(O163="","",(INDEX(Raw!A:A,MATCH(O163+2000,Raw!AA:AA,0))))</f>
        <v/>
      </c>
      <c r="O163" s="11" t="str">
        <f>(IFERROR(IF(LARGE(Raw!AA:AA,A163+COUNTIF(Raw!C:C,"H")+COUNTIF(Raw!C:C,"S"))-2000&gt;0,LARGE(Raw!AA:AA,A163+COUNTIF(Raw!C:C,"H")+COUNTIF(Raw!C:C,"S"))-2000,""),""))</f>
        <v/>
      </c>
    </row>
    <row r="164" spans="1:15" x14ac:dyDescent="0.3">
      <c r="A164" s="52">
        <v>161</v>
      </c>
      <c r="B164" s="3" t="str">
        <f t="shared" si="8"/>
        <v/>
      </c>
      <c r="C164" s="52" t="str">
        <f>IF(E164="","",(INDEX(Raw!D:D,MATCH(E164+6000,Raw!AA:AA,0))))</f>
        <v/>
      </c>
      <c r="D164" s="52" t="str">
        <f>IF(E164="","",(INDEX(Raw!A:A,MATCH(E164+6000,Raw!AA:AA,0))))</f>
        <v/>
      </c>
      <c r="E164" s="11" t="str">
        <f>(IFERROR(IF(LARGE(Raw!AA:AA,A164)-6000&gt;0,LARGE(Raw!AA:AA,A164)-6000,""),""))</f>
        <v/>
      </c>
      <c r="G164" s="3" t="str">
        <f t="shared" si="6"/>
        <v/>
      </c>
      <c r="H164" s="52" t="str">
        <f>IF(J164="","",(INDEX(Raw!D:D,MATCH(J164+4000,Raw!AA:AA,0))))</f>
        <v/>
      </c>
      <c r="I164" s="52" t="str">
        <f>IF(J164="","",(INDEX(Raw!A:A,MATCH(J164+4000,Raw!AA:AA,0))))</f>
        <v/>
      </c>
      <c r="J164" s="11" t="str">
        <f>(IFERROR(IF(LARGE(Raw!AA:AA,A164+COUNTIF(Raw!C:C,"H"))-4000&gt;0,LARGE(Raw!AA:AA,A164+COUNTIF(Raw!C:C,"H"))-4000,""),""))</f>
        <v/>
      </c>
      <c r="L164" s="3" t="str">
        <f t="shared" si="7"/>
        <v/>
      </c>
      <c r="M164" s="52" t="str">
        <f>IF(O164="","",(INDEX(Raw!D:D,MATCH(O164+2000,Raw!AA:AA,0))))</f>
        <v/>
      </c>
      <c r="N164" s="52" t="str">
        <f>IF(O164="","",(INDEX(Raw!A:A,MATCH(O164+2000,Raw!AA:AA,0))))</f>
        <v/>
      </c>
      <c r="O164" s="11" t="str">
        <f>(IFERROR(IF(LARGE(Raw!AA:AA,A164+COUNTIF(Raw!C:C,"H")+COUNTIF(Raw!C:C,"S"))-2000&gt;0,LARGE(Raw!AA:AA,A164+COUNTIF(Raw!C:C,"H")+COUNTIF(Raw!C:C,"S"))-2000,""),""))</f>
        <v/>
      </c>
    </row>
    <row r="165" spans="1:15" x14ac:dyDescent="0.3">
      <c r="A165" s="52">
        <v>162</v>
      </c>
      <c r="B165" s="3" t="str">
        <f t="shared" si="8"/>
        <v/>
      </c>
      <c r="C165" s="52" t="str">
        <f>IF(E165="","",(INDEX(Raw!D:D,MATCH(E165+6000,Raw!AA:AA,0))))</f>
        <v/>
      </c>
      <c r="D165" s="52" t="str">
        <f>IF(E165="","",(INDEX(Raw!A:A,MATCH(E165+6000,Raw!AA:AA,0))))</f>
        <v/>
      </c>
      <c r="E165" s="11" t="str">
        <f>(IFERROR(IF(LARGE(Raw!AA:AA,A165)-6000&gt;0,LARGE(Raw!AA:AA,A165)-6000,""),""))</f>
        <v/>
      </c>
      <c r="G165" s="3" t="str">
        <f t="shared" si="6"/>
        <v/>
      </c>
      <c r="H165" s="52" t="str">
        <f>IF(J165="","",(INDEX(Raw!D:D,MATCH(J165+4000,Raw!AA:AA,0))))</f>
        <v/>
      </c>
      <c r="I165" s="52" t="str">
        <f>IF(J165="","",(INDEX(Raw!A:A,MATCH(J165+4000,Raw!AA:AA,0))))</f>
        <v/>
      </c>
      <c r="J165" s="11" t="str">
        <f>(IFERROR(IF(LARGE(Raw!AA:AA,A165+COUNTIF(Raw!C:C,"H"))-4000&gt;0,LARGE(Raw!AA:AA,A165+COUNTIF(Raw!C:C,"H"))-4000,""),""))</f>
        <v/>
      </c>
      <c r="L165" s="3" t="str">
        <f t="shared" si="7"/>
        <v/>
      </c>
      <c r="M165" s="52" t="str">
        <f>IF(O165="","",(INDEX(Raw!D:D,MATCH(O165+2000,Raw!AA:AA,0))))</f>
        <v/>
      </c>
      <c r="N165" s="52" t="str">
        <f>IF(O165="","",(INDEX(Raw!A:A,MATCH(O165+2000,Raw!AA:AA,0))))</f>
        <v/>
      </c>
      <c r="O165" s="11" t="str">
        <f>(IFERROR(IF(LARGE(Raw!AA:AA,A165+COUNTIF(Raw!C:C,"H")+COUNTIF(Raw!C:C,"S"))-2000&gt;0,LARGE(Raw!AA:AA,A165+COUNTIF(Raw!C:C,"H")+COUNTIF(Raw!C:C,"S"))-2000,""),""))</f>
        <v/>
      </c>
    </row>
    <row r="166" spans="1:15" x14ac:dyDescent="0.3">
      <c r="A166" s="52">
        <v>163</v>
      </c>
      <c r="B166" s="3" t="str">
        <f t="shared" si="8"/>
        <v/>
      </c>
      <c r="C166" s="52" t="str">
        <f>IF(E166="","",(INDEX(Raw!D:D,MATCH(E166+6000,Raw!AA:AA,0))))</f>
        <v/>
      </c>
      <c r="D166" s="52" t="str">
        <f>IF(E166="","",(INDEX(Raw!A:A,MATCH(E166+6000,Raw!AA:AA,0))))</f>
        <v/>
      </c>
      <c r="E166" s="11" t="str">
        <f>(IFERROR(IF(LARGE(Raw!AA:AA,A166)-6000&gt;0,LARGE(Raw!AA:AA,A166)-6000,""),""))</f>
        <v/>
      </c>
      <c r="G166" s="3" t="str">
        <f t="shared" si="6"/>
        <v/>
      </c>
      <c r="H166" s="52" t="str">
        <f>IF(J166="","",(INDEX(Raw!D:D,MATCH(J166+4000,Raw!AA:AA,0))))</f>
        <v/>
      </c>
      <c r="I166" s="52" t="str">
        <f>IF(J166="","",(INDEX(Raw!A:A,MATCH(J166+4000,Raw!AA:AA,0))))</f>
        <v/>
      </c>
      <c r="J166" s="11" t="str">
        <f>(IFERROR(IF(LARGE(Raw!AA:AA,A166+COUNTIF(Raw!C:C,"H"))-4000&gt;0,LARGE(Raw!AA:AA,A166+COUNTIF(Raw!C:C,"H"))-4000,""),""))</f>
        <v/>
      </c>
      <c r="L166" s="3" t="str">
        <f t="shared" si="7"/>
        <v/>
      </c>
      <c r="M166" s="52" t="str">
        <f>IF(O166="","",(INDEX(Raw!D:D,MATCH(O166+2000,Raw!AA:AA,0))))</f>
        <v/>
      </c>
      <c r="N166" s="52" t="str">
        <f>IF(O166="","",(INDEX(Raw!A:A,MATCH(O166+2000,Raw!AA:AA,0))))</f>
        <v/>
      </c>
      <c r="O166" s="11" t="str">
        <f>(IFERROR(IF(LARGE(Raw!AA:AA,A166+COUNTIF(Raw!C:C,"H")+COUNTIF(Raw!C:C,"S"))-2000&gt;0,LARGE(Raw!AA:AA,A166+COUNTIF(Raw!C:C,"H")+COUNTIF(Raw!C:C,"S"))-2000,""),""))</f>
        <v/>
      </c>
    </row>
    <row r="167" spans="1:15" x14ac:dyDescent="0.3">
      <c r="A167" s="52">
        <v>164</v>
      </c>
      <c r="B167" s="3" t="str">
        <f t="shared" si="8"/>
        <v/>
      </c>
      <c r="C167" s="52" t="str">
        <f>IF(E167="","",(INDEX(Raw!D:D,MATCH(E167+6000,Raw!AA:AA,0))))</f>
        <v/>
      </c>
      <c r="D167" s="52" t="str">
        <f>IF(E167="","",(INDEX(Raw!A:A,MATCH(E167+6000,Raw!AA:AA,0))))</f>
        <v/>
      </c>
      <c r="E167" s="11" t="str">
        <f>(IFERROR(IF(LARGE(Raw!AA:AA,A167)-6000&gt;0,LARGE(Raw!AA:AA,A167)-6000,""),""))</f>
        <v/>
      </c>
      <c r="G167" s="3" t="str">
        <f t="shared" si="6"/>
        <v/>
      </c>
      <c r="H167" s="52" t="str">
        <f>IF(J167="","",(INDEX(Raw!D:D,MATCH(J167+4000,Raw!AA:AA,0))))</f>
        <v/>
      </c>
      <c r="I167" s="52" t="str">
        <f>IF(J167="","",(INDEX(Raw!A:A,MATCH(J167+4000,Raw!AA:AA,0))))</f>
        <v/>
      </c>
      <c r="J167" s="11" t="str">
        <f>(IFERROR(IF(LARGE(Raw!AA:AA,A167+COUNTIF(Raw!C:C,"H"))-4000&gt;0,LARGE(Raw!AA:AA,A167+COUNTIF(Raw!C:C,"H"))-4000,""),""))</f>
        <v/>
      </c>
      <c r="L167" s="3" t="str">
        <f t="shared" si="7"/>
        <v/>
      </c>
      <c r="M167" s="52" t="str">
        <f>IF(O167="","",(INDEX(Raw!D:D,MATCH(O167+2000,Raw!AA:AA,0))))</f>
        <v/>
      </c>
      <c r="N167" s="52" t="str">
        <f>IF(O167="","",(INDEX(Raw!A:A,MATCH(O167+2000,Raw!AA:AA,0))))</f>
        <v/>
      </c>
      <c r="O167" s="11" t="str">
        <f>(IFERROR(IF(LARGE(Raw!AA:AA,A167+COUNTIF(Raw!C:C,"H")+COUNTIF(Raw!C:C,"S"))-2000&gt;0,LARGE(Raw!AA:AA,A167+COUNTIF(Raw!C:C,"H")+COUNTIF(Raw!C:C,"S"))-2000,""),""))</f>
        <v/>
      </c>
    </row>
    <row r="168" spans="1:15" x14ac:dyDescent="0.3">
      <c r="A168" s="52">
        <v>165</v>
      </c>
      <c r="B168" s="3" t="str">
        <f t="shared" si="8"/>
        <v/>
      </c>
      <c r="C168" s="52" t="str">
        <f>IF(E168="","",(INDEX(Raw!D:D,MATCH(E168+6000,Raw!AA:AA,0))))</f>
        <v/>
      </c>
      <c r="D168" s="52" t="str">
        <f>IF(E168="","",(INDEX(Raw!A:A,MATCH(E168+6000,Raw!AA:AA,0))))</f>
        <v/>
      </c>
      <c r="E168" s="11" t="str">
        <f>(IFERROR(IF(LARGE(Raw!AA:AA,A168)-6000&gt;0,LARGE(Raw!AA:AA,A168)-6000,""),""))</f>
        <v/>
      </c>
      <c r="G168" s="3" t="str">
        <f t="shared" si="6"/>
        <v/>
      </c>
      <c r="H168" s="52" t="str">
        <f>IF(J168="","",(INDEX(Raw!D:D,MATCH(J168+4000,Raw!AA:AA,0))))</f>
        <v/>
      </c>
      <c r="I168" s="52" t="str">
        <f>IF(J168="","",(INDEX(Raw!A:A,MATCH(J168+4000,Raw!AA:AA,0))))</f>
        <v/>
      </c>
      <c r="J168" s="11" t="str">
        <f>(IFERROR(IF(LARGE(Raw!AA:AA,A168+COUNTIF(Raw!C:C,"H"))-4000&gt;0,LARGE(Raw!AA:AA,A168+COUNTIF(Raw!C:C,"H"))-4000,""),""))</f>
        <v/>
      </c>
      <c r="L168" s="3" t="str">
        <f t="shared" si="7"/>
        <v/>
      </c>
      <c r="M168" s="52" t="str">
        <f>IF(O168="","",(INDEX(Raw!D:D,MATCH(O168+2000,Raw!AA:AA,0))))</f>
        <v/>
      </c>
      <c r="N168" s="52" t="str">
        <f>IF(O168="","",(INDEX(Raw!A:A,MATCH(O168+2000,Raw!AA:AA,0))))</f>
        <v/>
      </c>
      <c r="O168" s="11" t="str">
        <f>(IFERROR(IF(LARGE(Raw!AA:AA,A168+COUNTIF(Raw!C:C,"H")+COUNTIF(Raw!C:C,"S"))-2000&gt;0,LARGE(Raw!AA:AA,A168+COUNTIF(Raw!C:C,"H")+COUNTIF(Raw!C:C,"S"))-2000,""),""))</f>
        <v/>
      </c>
    </row>
    <row r="169" spans="1:15" x14ac:dyDescent="0.3">
      <c r="A169" s="52">
        <v>166</v>
      </c>
      <c r="B169" s="3" t="str">
        <f t="shared" si="8"/>
        <v/>
      </c>
      <c r="C169" s="52" t="str">
        <f>IF(E169="","",(INDEX(Raw!D:D,MATCH(E169+6000,Raw!AA:AA,0))))</f>
        <v/>
      </c>
      <c r="D169" s="52" t="str">
        <f>IF(E169="","",(INDEX(Raw!A:A,MATCH(E169+6000,Raw!AA:AA,0))))</f>
        <v/>
      </c>
      <c r="E169" s="11" t="str">
        <f>(IFERROR(IF(LARGE(Raw!AA:AA,A169)-6000&gt;0,LARGE(Raw!AA:AA,A169)-6000,""),""))</f>
        <v/>
      </c>
      <c r="G169" s="3" t="str">
        <f t="shared" si="6"/>
        <v/>
      </c>
      <c r="H169" s="52" t="str">
        <f>IF(J169="","",(INDEX(Raw!D:D,MATCH(J169+4000,Raw!AA:AA,0))))</f>
        <v/>
      </c>
      <c r="I169" s="52" t="str">
        <f>IF(J169="","",(INDEX(Raw!A:A,MATCH(J169+4000,Raw!AA:AA,0))))</f>
        <v/>
      </c>
      <c r="J169" s="11" t="str">
        <f>(IFERROR(IF(LARGE(Raw!AA:AA,A169+COUNTIF(Raw!C:C,"H"))-4000&gt;0,LARGE(Raw!AA:AA,A169+COUNTIF(Raw!C:C,"H"))-4000,""),""))</f>
        <v/>
      </c>
      <c r="L169" s="3" t="str">
        <f t="shared" si="7"/>
        <v/>
      </c>
      <c r="M169" s="52" t="str">
        <f>IF(O169="","",(INDEX(Raw!D:D,MATCH(O169+2000,Raw!AA:AA,0))))</f>
        <v/>
      </c>
      <c r="N169" s="52" t="str">
        <f>IF(O169="","",(INDEX(Raw!A:A,MATCH(O169+2000,Raw!AA:AA,0))))</f>
        <v/>
      </c>
      <c r="O169" s="11" t="str">
        <f>(IFERROR(IF(LARGE(Raw!AA:AA,A169+COUNTIF(Raw!C:C,"H")+COUNTIF(Raw!C:C,"S"))-2000&gt;0,LARGE(Raw!AA:AA,A169+COUNTIF(Raw!C:C,"H")+COUNTIF(Raw!C:C,"S"))-2000,""),""))</f>
        <v/>
      </c>
    </row>
    <row r="170" spans="1:15" x14ac:dyDescent="0.3">
      <c r="A170" s="52">
        <v>167</v>
      </c>
      <c r="B170" s="3" t="str">
        <f t="shared" si="8"/>
        <v/>
      </c>
      <c r="C170" s="52" t="str">
        <f>IF(E170="","",(INDEX(Raw!D:D,MATCH(E170+6000,Raw!AA:AA,0))))</f>
        <v/>
      </c>
      <c r="D170" s="52" t="str">
        <f>IF(E170="","",(INDEX(Raw!A:A,MATCH(E170+6000,Raw!AA:AA,0))))</f>
        <v/>
      </c>
      <c r="E170" s="11" t="str">
        <f>(IFERROR(IF(LARGE(Raw!AA:AA,A170)-6000&gt;0,LARGE(Raw!AA:AA,A170)-6000,""),""))</f>
        <v/>
      </c>
      <c r="G170" s="3" t="str">
        <f t="shared" si="6"/>
        <v/>
      </c>
      <c r="H170" s="52" t="str">
        <f>IF(J170="","",(INDEX(Raw!D:D,MATCH(J170+4000,Raw!AA:AA,0))))</f>
        <v/>
      </c>
      <c r="I170" s="52" t="str">
        <f>IF(J170="","",(INDEX(Raw!A:A,MATCH(J170+4000,Raw!AA:AA,0))))</f>
        <v/>
      </c>
      <c r="J170" s="11" t="str">
        <f>(IFERROR(IF(LARGE(Raw!AA:AA,A170+COUNTIF(Raw!C:C,"H"))-4000&gt;0,LARGE(Raw!AA:AA,A170+COUNTIF(Raw!C:C,"H"))-4000,""),""))</f>
        <v/>
      </c>
      <c r="L170" s="3" t="str">
        <f t="shared" si="7"/>
        <v/>
      </c>
      <c r="M170" s="52" t="str">
        <f>IF(O170="","",(INDEX(Raw!D:D,MATCH(O170+2000,Raw!AA:AA,0))))</f>
        <v/>
      </c>
      <c r="N170" s="52" t="str">
        <f>IF(O170="","",(INDEX(Raw!A:A,MATCH(O170+2000,Raw!AA:AA,0))))</f>
        <v/>
      </c>
      <c r="O170" s="11" t="str">
        <f>(IFERROR(IF(LARGE(Raw!AA:AA,A170+COUNTIF(Raw!C:C,"H")+COUNTIF(Raw!C:C,"S"))-2000&gt;0,LARGE(Raw!AA:AA,A170+COUNTIF(Raw!C:C,"H")+COUNTIF(Raw!C:C,"S"))-2000,""),""))</f>
        <v/>
      </c>
    </row>
    <row r="171" spans="1:15" x14ac:dyDescent="0.3">
      <c r="A171" s="52">
        <v>168</v>
      </c>
      <c r="B171" s="3" t="str">
        <f t="shared" si="8"/>
        <v/>
      </c>
      <c r="C171" s="52" t="str">
        <f>IF(E171="","",(INDEX(Raw!D:D,MATCH(E171+6000,Raw!AA:AA,0))))</f>
        <v/>
      </c>
      <c r="D171" s="52" t="str">
        <f>IF(E171="","",(INDEX(Raw!A:A,MATCH(E171+6000,Raw!AA:AA,0))))</f>
        <v/>
      </c>
      <c r="E171" s="11" t="str">
        <f>(IFERROR(IF(LARGE(Raw!AA:AA,A171)-6000&gt;0,LARGE(Raw!AA:AA,A171)-6000,""),""))</f>
        <v/>
      </c>
      <c r="G171" s="3" t="str">
        <f t="shared" si="6"/>
        <v/>
      </c>
      <c r="H171" s="52" t="str">
        <f>IF(J171="","",(INDEX(Raw!D:D,MATCH(J171+4000,Raw!AA:AA,0))))</f>
        <v/>
      </c>
      <c r="I171" s="52" t="str">
        <f>IF(J171="","",(INDEX(Raw!A:A,MATCH(J171+4000,Raw!AA:AA,0))))</f>
        <v/>
      </c>
      <c r="J171" s="11" t="str">
        <f>(IFERROR(IF(LARGE(Raw!AA:AA,A171+COUNTIF(Raw!C:C,"H"))-4000&gt;0,LARGE(Raw!AA:AA,A171+COUNTIF(Raw!C:C,"H"))-4000,""),""))</f>
        <v/>
      </c>
      <c r="L171" s="3" t="str">
        <f t="shared" si="7"/>
        <v/>
      </c>
      <c r="M171" s="52" t="str">
        <f>IF(O171="","",(INDEX(Raw!D:D,MATCH(O171+2000,Raw!AA:AA,0))))</f>
        <v/>
      </c>
      <c r="N171" s="52" t="str">
        <f>IF(O171="","",(INDEX(Raw!A:A,MATCH(O171+2000,Raw!AA:AA,0))))</f>
        <v/>
      </c>
      <c r="O171" s="11" t="str">
        <f>(IFERROR(IF(LARGE(Raw!AA:AA,A171+COUNTIF(Raw!C:C,"H")+COUNTIF(Raw!C:C,"S"))-2000&gt;0,LARGE(Raw!AA:AA,A171+COUNTIF(Raw!C:C,"H")+COUNTIF(Raw!C:C,"S"))-2000,""),""))</f>
        <v/>
      </c>
    </row>
    <row r="172" spans="1:15" x14ac:dyDescent="0.3">
      <c r="A172" s="52">
        <v>169</v>
      </c>
      <c r="B172" s="3" t="str">
        <f t="shared" si="8"/>
        <v/>
      </c>
      <c r="C172" s="52" t="str">
        <f>IF(E172="","",(INDEX(Raw!D:D,MATCH(E172+6000,Raw!AA:AA,0))))</f>
        <v/>
      </c>
      <c r="D172" s="52" t="str">
        <f>IF(E172="","",(INDEX(Raw!A:A,MATCH(E172+6000,Raw!AA:AA,0))))</f>
        <v/>
      </c>
      <c r="E172" s="11" t="str">
        <f>(IFERROR(IF(LARGE(Raw!AA:AA,A172)-6000&gt;0,LARGE(Raw!AA:AA,A172)-6000,""),""))</f>
        <v/>
      </c>
      <c r="G172" s="3" t="str">
        <f t="shared" si="6"/>
        <v/>
      </c>
      <c r="H172" s="52" t="str">
        <f>IF(J172="","",(INDEX(Raw!D:D,MATCH(J172+4000,Raw!AA:AA,0))))</f>
        <v/>
      </c>
      <c r="I172" s="52" t="str">
        <f>IF(J172="","",(INDEX(Raw!A:A,MATCH(J172+4000,Raw!AA:AA,0))))</f>
        <v/>
      </c>
      <c r="J172" s="11" t="str">
        <f>(IFERROR(IF(LARGE(Raw!AA:AA,A172+COUNTIF(Raw!C:C,"H"))-4000&gt;0,LARGE(Raw!AA:AA,A172+COUNTIF(Raw!C:C,"H"))-4000,""),""))</f>
        <v/>
      </c>
      <c r="L172" s="3" t="str">
        <f t="shared" si="7"/>
        <v/>
      </c>
      <c r="M172" s="52" t="str">
        <f>IF(O172="","",(INDEX(Raw!D:D,MATCH(O172+2000,Raw!AA:AA,0))))</f>
        <v/>
      </c>
      <c r="N172" s="52" t="str">
        <f>IF(O172="","",(INDEX(Raw!A:A,MATCH(O172+2000,Raw!AA:AA,0))))</f>
        <v/>
      </c>
      <c r="O172" s="11" t="str">
        <f>(IFERROR(IF(LARGE(Raw!AA:AA,A172+COUNTIF(Raw!C:C,"H")+COUNTIF(Raw!C:C,"S"))-2000&gt;0,LARGE(Raw!AA:AA,A172+COUNTIF(Raw!C:C,"H")+COUNTIF(Raw!C:C,"S"))-2000,""),""))</f>
        <v/>
      </c>
    </row>
    <row r="173" spans="1:15" x14ac:dyDescent="0.3">
      <c r="A173" s="52">
        <v>170</v>
      </c>
      <c r="B173" s="3" t="str">
        <f t="shared" si="8"/>
        <v/>
      </c>
      <c r="C173" s="52" t="str">
        <f>IF(E173="","",(INDEX(Raw!D:D,MATCH(E173+6000,Raw!AA:AA,0))))</f>
        <v/>
      </c>
      <c r="D173" s="52" t="str">
        <f>IF(E173="","",(INDEX(Raw!A:A,MATCH(E173+6000,Raw!AA:AA,0))))</f>
        <v/>
      </c>
      <c r="E173" s="11" t="str">
        <f>(IFERROR(IF(LARGE(Raw!AA:AA,A173)-6000&gt;0,LARGE(Raw!AA:AA,A173)-6000,""),""))</f>
        <v/>
      </c>
      <c r="G173" s="3" t="str">
        <f t="shared" si="6"/>
        <v/>
      </c>
      <c r="H173" s="52" t="str">
        <f>IF(J173="","",(INDEX(Raw!D:D,MATCH(J173+4000,Raw!AA:AA,0))))</f>
        <v/>
      </c>
      <c r="I173" s="52" t="str">
        <f>IF(J173="","",(INDEX(Raw!A:A,MATCH(J173+4000,Raw!AA:AA,0))))</f>
        <v/>
      </c>
      <c r="J173" s="11" t="str">
        <f>(IFERROR(IF(LARGE(Raw!AA:AA,A173+COUNTIF(Raw!C:C,"H"))-4000&gt;0,LARGE(Raw!AA:AA,A173+COUNTIF(Raw!C:C,"H"))-4000,""),""))</f>
        <v/>
      </c>
      <c r="L173" s="3" t="str">
        <f t="shared" si="7"/>
        <v/>
      </c>
      <c r="M173" s="52" t="str">
        <f>IF(O173="","",(INDEX(Raw!D:D,MATCH(O173+2000,Raw!AA:AA,0))))</f>
        <v/>
      </c>
      <c r="N173" s="52" t="str">
        <f>IF(O173="","",(INDEX(Raw!A:A,MATCH(O173+2000,Raw!AA:AA,0))))</f>
        <v/>
      </c>
      <c r="O173" s="11" t="str">
        <f>(IFERROR(IF(LARGE(Raw!AA:AA,A173+COUNTIF(Raw!C:C,"H")+COUNTIF(Raw!C:C,"S"))-2000&gt;0,LARGE(Raw!AA:AA,A173+COUNTIF(Raw!C:C,"H")+COUNTIF(Raw!C:C,"S"))-2000,""),""))</f>
        <v/>
      </c>
    </row>
    <row r="174" spans="1:15" x14ac:dyDescent="0.3">
      <c r="A174" s="52">
        <v>171</v>
      </c>
      <c r="B174" s="3" t="str">
        <f t="shared" si="8"/>
        <v/>
      </c>
      <c r="C174" s="52" t="str">
        <f>IF(E174="","",(INDEX(Raw!D:D,MATCH(E174+6000,Raw!AA:AA,0))))</f>
        <v/>
      </c>
      <c r="D174" s="52" t="str">
        <f>IF(E174="","",(INDEX(Raw!A:A,MATCH(E174+6000,Raw!AA:AA,0))))</f>
        <v/>
      </c>
      <c r="E174" s="11" t="str">
        <f>(IFERROR(IF(LARGE(Raw!AA:AA,A174)-6000&gt;0,LARGE(Raw!AA:AA,A174)-6000,""),""))</f>
        <v/>
      </c>
      <c r="G174" s="3" t="str">
        <f t="shared" si="6"/>
        <v/>
      </c>
      <c r="H174" s="52" t="str">
        <f>IF(J174="","",(INDEX(Raw!D:D,MATCH(J174+4000,Raw!AA:AA,0))))</f>
        <v/>
      </c>
      <c r="I174" s="52" t="str">
        <f>IF(J174="","",(INDEX(Raw!A:A,MATCH(J174+4000,Raw!AA:AA,0))))</f>
        <v/>
      </c>
      <c r="J174" s="11" t="str">
        <f>(IFERROR(IF(LARGE(Raw!AA:AA,A174+COUNTIF(Raw!C:C,"H"))-4000&gt;0,LARGE(Raw!AA:AA,A174+COUNTIF(Raw!C:C,"H"))-4000,""),""))</f>
        <v/>
      </c>
      <c r="L174" s="3" t="str">
        <f t="shared" si="7"/>
        <v/>
      </c>
      <c r="M174" s="52" t="str">
        <f>IF(O174="","",(INDEX(Raw!D:D,MATCH(O174+2000,Raw!AA:AA,0))))</f>
        <v/>
      </c>
      <c r="N174" s="52" t="str">
        <f>IF(O174="","",(INDEX(Raw!A:A,MATCH(O174+2000,Raw!AA:AA,0))))</f>
        <v/>
      </c>
      <c r="O174" s="11" t="str">
        <f>(IFERROR(IF(LARGE(Raw!AA:AA,A174+COUNTIF(Raw!C:C,"H")+COUNTIF(Raw!C:C,"S"))-2000&gt;0,LARGE(Raw!AA:AA,A174+COUNTIF(Raw!C:C,"H")+COUNTIF(Raw!C:C,"S"))-2000,""),""))</f>
        <v/>
      </c>
    </row>
    <row r="175" spans="1:15" x14ac:dyDescent="0.3">
      <c r="A175" s="52">
        <v>172</v>
      </c>
      <c r="B175" s="3" t="str">
        <f t="shared" si="8"/>
        <v/>
      </c>
      <c r="C175" s="52" t="str">
        <f>IF(E175="","",(INDEX(Raw!D:D,MATCH(E175+6000,Raw!AA:AA,0))))</f>
        <v/>
      </c>
      <c r="D175" s="52" t="str">
        <f>IF(E175="","",(INDEX(Raw!A:A,MATCH(E175+6000,Raw!AA:AA,0))))</f>
        <v/>
      </c>
      <c r="E175" s="11" t="str">
        <f>(IFERROR(IF(LARGE(Raw!AA:AA,A175)-6000&gt;0,LARGE(Raw!AA:AA,A175)-6000,""),""))</f>
        <v/>
      </c>
      <c r="G175" s="3" t="str">
        <f t="shared" si="6"/>
        <v/>
      </c>
      <c r="H175" s="52" t="str">
        <f>IF(J175="","",(INDEX(Raw!D:D,MATCH(J175+4000,Raw!AA:AA,0))))</f>
        <v/>
      </c>
      <c r="I175" s="52" t="str">
        <f>IF(J175="","",(INDEX(Raw!A:A,MATCH(J175+4000,Raw!AA:AA,0))))</f>
        <v/>
      </c>
      <c r="J175" s="11" t="str">
        <f>(IFERROR(IF(LARGE(Raw!AA:AA,A175+COUNTIF(Raw!C:C,"H"))-4000&gt;0,LARGE(Raw!AA:AA,A175+COUNTIF(Raw!C:C,"H"))-4000,""),""))</f>
        <v/>
      </c>
      <c r="L175" s="3" t="str">
        <f t="shared" si="7"/>
        <v/>
      </c>
      <c r="M175" s="52" t="str">
        <f>IF(O175="","",(INDEX(Raw!D:D,MATCH(O175+2000,Raw!AA:AA,0))))</f>
        <v/>
      </c>
      <c r="N175" s="52" t="str">
        <f>IF(O175="","",(INDEX(Raw!A:A,MATCH(O175+2000,Raw!AA:AA,0))))</f>
        <v/>
      </c>
      <c r="O175" s="11" t="str">
        <f>(IFERROR(IF(LARGE(Raw!AA:AA,A175+COUNTIF(Raw!C:C,"H")+COUNTIF(Raw!C:C,"S"))-2000&gt;0,LARGE(Raw!AA:AA,A175+COUNTIF(Raw!C:C,"H")+COUNTIF(Raw!C:C,"S"))-2000,""),""))</f>
        <v/>
      </c>
    </row>
    <row r="176" spans="1:15" x14ac:dyDescent="0.3">
      <c r="A176" s="52">
        <v>173</v>
      </c>
      <c r="B176" s="3" t="str">
        <f t="shared" si="8"/>
        <v/>
      </c>
      <c r="C176" s="52" t="str">
        <f>IF(E176="","",(INDEX(Raw!D:D,MATCH(E176+6000,Raw!AA:AA,0))))</f>
        <v/>
      </c>
      <c r="D176" s="52" t="str">
        <f>IF(E176="","",(INDEX(Raw!A:A,MATCH(E176+6000,Raw!AA:AA,0))))</f>
        <v/>
      </c>
      <c r="E176" s="11" t="str">
        <f>(IFERROR(IF(LARGE(Raw!AA:AA,A176)-6000&gt;0,LARGE(Raw!AA:AA,A176)-6000,""),""))</f>
        <v/>
      </c>
      <c r="G176" s="3" t="str">
        <f t="shared" si="6"/>
        <v/>
      </c>
      <c r="H176" s="52" t="str">
        <f>IF(J176="","",(INDEX(Raw!D:D,MATCH(J176+4000,Raw!AA:AA,0))))</f>
        <v/>
      </c>
      <c r="I176" s="52" t="str">
        <f>IF(J176="","",(INDEX(Raw!A:A,MATCH(J176+4000,Raw!AA:AA,0))))</f>
        <v/>
      </c>
      <c r="J176" s="11" t="str">
        <f>(IFERROR(IF(LARGE(Raw!AA:AA,A176+COUNTIF(Raw!C:C,"H"))-4000&gt;0,LARGE(Raw!AA:AA,A176+COUNTIF(Raw!C:C,"H"))-4000,""),""))</f>
        <v/>
      </c>
      <c r="L176" s="3" t="str">
        <f t="shared" si="7"/>
        <v/>
      </c>
      <c r="M176" s="52" t="str">
        <f>IF(O176="","",(INDEX(Raw!D:D,MATCH(O176+2000,Raw!AA:AA,0))))</f>
        <v/>
      </c>
      <c r="N176" s="52" t="str">
        <f>IF(O176="","",(INDEX(Raw!A:A,MATCH(O176+2000,Raw!AA:AA,0))))</f>
        <v/>
      </c>
      <c r="O176" s="11" t="str">
        <f>(IFERROR(IF(LARGE(Raw!AA:AA,A176+COUNTIF(Raw!C:C,"H")+COUNTIF(Raw!C:C,"S"))-2000&gt;0,LARGE(Raw!AA:AA,A176+COUNTIF(Raw!C:C,"H")+COUNTIF(Raw!C:C,"S"))-2000,""),""))</f>
        <v/>
      </c>
    </row>
    <row r="177" spans="1:15" x14ac:dyDescent="0.3">
      <c r="A177" s="52">
        <v>174</v>
      </c>
      <c r="B177" s="3" t="str">
        <f t="shared" si="8"/>
        <v/>
      </c>
      <c r="C177" s="52" t="str">
        <f>IF(E177="","",(INDEX(Raw!D:D,MATCH(E177+6000,Raw!AA:AA,0))))</f>
        <v/>
      </c>
      <c r="D177" s="52" t="str">
        <f>IF(E177="","",(INDEX(Raw!A:A,MATCH(E177+6000,Raw!AA:AA,0))))</f>
        <v/>
      </c>
      <c r="E177" s="11" t="str">
        <f>(IFERROR(IF(LARGE(Raw!AA:AA,A177)-6000&gt;0,LARGE(Raw!AA:AA,A177)-6000,""),""))</f>
        <v/>
      </c>
      <c r="G177" s="3" t="str">
        <f t="shared" si="6"/>
        <v/>
      </c>
      <c r="H177" s="52" t="str">
        <f>IF(J177="","",(INDEX(Raw!D:D,MATCH(J177+4000,Raw!AA:AA,0))))</f>
        <v/>
      </c>
      <c r="I177" s="52" t="str">
        <f>IF(J177="","",(INDEX(Raw!A:A,MATCH(J177+4000,Raw!AA:AA,0))))</f>
        <v/>
      </c>
      <c r="J177" s="11" t="str">
        <f>(IFERROR(IF(LARGE(Raw!AA:AA,A177+COUNTIF(Raw!C:C,"H"))-4000&gt;0,LARGE(Raw!AA:AA,A177+COUNTIF(Raw!C:C,"H"))-4000,""),""))</f>
        <v/>
      </c>
      <c r="L177" s="3" t="str">
        <f t="shared" si="7"/>
        <v/>
      </c>
      <c r="M177" s="52" t="str">
        <f>IF(O177="","",(INDEX(Raw!D:D,MATCH(O177+2000,Raw!AA:AA,0))))</f>
        <v/>
      </c>
      <c r="N177" s="52" t="str">
        <f>IF(O177="","",(INDEX(Raw!A:A,MATCH(O177+2000,Raw!AA:AA,0))))</f>
        <v/>
      </c>
      <c r="O177" s="11" t="str">
        <f>(IFERROR(IF(LARGE(Raw!AA:AA,A177+COUNTIF(Raw!C:C,"H")+COUNTIF(Raw!C:C,"S"))-2000&gt;0,LARGE(Raw!AA:AA,A177+COUNTIF(Raw!C:C,"H")+COUNTIF(Raw!C:C,"S"))-2000,""),""))</f>
        <v/>
      </c>
    </row>
    <row r="178" spans="1:15" x14ac:dyDescent="0.3">
      <c r="A178" s="52">
        <v>175</v>
      </c>
      <c r="B178" s="3" t="str">
        <f t="shared" si="8"/>
        <v/>
      </c>
      <c r="C178" s="52" t="str">
        <f>IF(E178="","",(INDEX(Raw!D:D,MATCH(E178+6000,Raw!AA:AA,0))))</f>
        <v/>
      </c>
      <c r="D178" s="52" t="str">
        <f>IF(E178="","",(INDEX(Raw!A:A,MATCH(E178+6000,Raw!AA:AA,0))))</f>
        <v/>
      </c>
      <c r="E178" s="11" t="str">
        <f>(IFERROR(IF(LARGE(Raw!AA:AA,A178)-6000&gt;0,LARGE(Raw!AA:AA,A178)-6000,""),""))</f>
        <v/>
      </c>
      <c r="G178" s="3" t="str">
        <f t="shared" si="6"/>
        <v/>
      </c>
      <c r="H178" s="52" t="str">
        <f>IF(J178="","",(INDEX(Raw!D:D,MATCH(J178+4000,Raw!AA:AA,0))))</f>
        <v/>
      </c>
      <c r="I178" s="52" t="str">
        <f>IF(J178="","",(INDEX(Raw!A:A,MATCH(J178+4000,Raw!AA:AA,0))))</f>
        <v/>
      </c>
      <c r="J178" s="11" t="str">
        <f>(IFERROR(IF(LARGE(Raw!AA:AA,A178+COUNTIF(Raw!C:C,"H"))-4000&gt;0,LARGE(Raw!AA:AA,A178+COUNTIF(Raw!C:C,"H"))-4000,""),""))</f>
        <v/>
      </c>
      <c r="L178" s="3" t="str">
        <f t="shared" si="7"/>
        <v/>
      </c>
      <c r="M178" s="52" t="str">
        <f>IF(O178="","",(INDEX(Raw!D:D,MATCH(O178+2000,Raw!AA:AA,0))))</f>
        <v/>
      </c>
      <c r="N178" s="52" t="str">
        <f>IF(O178="","",(INDEX(Raw!A:A,MATCH(O178+2000,Raw!AA:AA,0))))</f>
        <v/>
      </c>
      <c r="O178" s="11" t="str">
        <f>(IFERROR(IF(LARGE(Raw!AA:AA,A178+COUNTIF(Raw!C:C,"H")+COUNTIF(Raw!C:C,"S"))-2000&gt;0,LARGE(Raw!AA:AA,A178+COUNTIF(Raw!C:C,"H")+COUNTIF(Raw!C:C,"S"))-2000,""),""))</f>
        <v/>
      </c>
    </row>
    <row r="179" spans="1:15" x14ac:dyDescent="0.3">
      <c r="A179" s="52">
        <v>176</v>
      </c>
      <c r="B179" s="3" t="str">
        <f t="shared" si="8"/>
        <v/>
      </c>
      <c r="C179" s="52" t="str">
        <f>IF(E179="","",(INDEX(Raw!D:D,MATCH(E179+6000,Raw!AA:AA,0))))</f>
        <v/>
      </c>
      <c r="D179" s="52" t="str">
        <f>IF(E179="","",(INDEX(Raw!A:A,MATCH(E179+6000,Raw!AA:AA,0))))</f>
        <v/>
      </c>
      <c r="E179" s="11" t="str">
        <f>(IFERROR(IF(LARGE(Raw!AA:AA,A179)-6000&gt;0,LARGE(Raw!AA:AA,A179)-6000,""),""))</f>
        <v/>
      </c>
      <c r="G179" s="3" t="str">
        <f t="shared" si="6"/>
        <v/>
      </c>
      <c r="H179" s="52" t="str">
        <f>IF(J179="","",(INDEX(Raw!D:D,MATCH(J179+4000,Raw!AA:AA,0))))</f>
        <v/>
      </c>
      <c r="I179" s="52" t="str">
        <f>IF(J179="","",(INDEX(Raw!A:A,MATCH(J179+4000,Raw!AA:AA,0))))</f>
        <v/>
      </c>
      <c r="J179" s="11" t="str">
        <f>(IFERROR(IF(LARGE(Raw!AA:AA,A179+COUNTIF(Raw!C:C,"H"))-4000&gt;0,LARGE(Raw!AA:AA,A179+COUNTIF(Raw!C:C,"H"))-4000,""),""))</f>
        <v/>
      </c>
      <c r="L179" s="3" t="str">
        <f t="shared" si="7"/>
        <v/>
      </c>
      <c r="M179" s="52" t="str">
        <f>IF(O179="","",(INDEX(Raw!D:D,MATCH(O179+2000,Raw!AA:AA,0))))</f>
        <v/>
      </c>
      <c r="N179" s="52" t="str">
        <f>IF(O179="","",(INDEX(Raw!A:A,MATCH(O179+2000,Raw!AA:AA,0))))</f>
        <v/>
      </c>
      <c r="O179" s="11" t="str">
        <f>(IFERROR(IF(LARGE(Raw!AA:AA,A179+COUNTIF(Raw!C:C,"H")+COUNTIF(Raw!C:C,"S"))-2000&gt;0,LARGE(Raw!AA:AA,A179+COUNTIF(Raw!C:C,"H")+COUNTIF(Raw!C:C,"S"))-2000,""),""))</f>
        <v/>
      </c>
    </row>
    <row r="180" spans="1:15" x14ac:dyDescent="0.3">
      <c r="A180" s="52">
        <v>177</v>
      </c>
      <c r="B180" s="3" t="str">
        <f t="shared" si="8"/>
        <v/>
      </c>
      <c r="C180" s="52" t="str">
        <f>IF(E180="","",(INDEX(Raw!D:D,MATCH(E180+6000,Raw!AA:AA,0))))</f>
        <v/>
      </c>
      <c r="D180" s="52" t="str">
        <f>IF(E180="","",(INDEX(Raw!A:A,MATCH(E180+6000,Raw!AA:AA,0))))</f>
        <v/>
      </c>
      <c r="E180" s="11" t="str">
        <f>(IFERROR(IF(LARGE(Raw!AA:AA,A180)-6000&gt;0,LARGE(Raw!AA:AA,A180)-6000,""),""))</f>
        <v/>
      </c>
      <c r="G180" s="3" t="str">
        <f t="shared" si="6"/>
        <v/>
      </c>
      <c r="H180" s="52" t="str">
        <f>IF(J180="","",(INDEX(Raw!D:D,MATCH(J180+4000,Raw!AA:AA,0))))</f>
        <v/>
      </c>
      <c r="I180" s="52" t="str">
        <f>IF(J180="","",(INDEX(Raw!A:A,MATCH(J180+4000,Raw!AA:AA,0))))</f>
        <v/>
      </c>
      <c r="J180" s="11" t="str">
        <f>(IFERROR(IF(LARGE(Raw!AA:AA,A180+COUNTIF(Raw!C:C,"H"))-4000&gt;0,LARGE(Raw!AA:AA,A180+COUNTIF(Raw!C:C,"H"))-4000,""),""))</f>
        <v/>
      </c>
      <c r="L180" s="3" t="str">
        <f t="shared" si="7"/>
        <v/>
      </c>
      <c r="M180" s="52" t="str">
        <f>IF(O180="","",(INDEX(Raw!D:D,MATCH(O180+2000,Raw!AA:AA,0))))</f>
        <v/>
      </c>
      <c r="N180" s="52" t="str">
        <f>IF(O180="","",(INDEX(Raw!A:A,MATCH(O180+2000,Raw!AA:AA,0))))</f>
        <v/>
      </c>
      <c r="O180" s="11" t="str">
        <f>(IFERROR(IF(LARGE(Raw!AA:AA,A180+COUNTIF(Raw!C:C,"H")+COUNTIF(Raw!C:C,"S"))-2000&gt;0,LARGE(Raw!AA:AA,A180+COUNTIF(Raw!C:C,"H")+COUNTIF(Raw!C:C,"S"))-2000,""),""))</f>
        <v/>
      </c>
    </row>
    <row r="181" spans="1:15" x14ac:dyDescent="0.3">
      <c r="A181" s="52">
        <v>178</v>
      </c>
      <c r="B181" s="3" t="str">
        <f t="shared" si="8"/>
        <v/>
      </c>
      <c r="C181" s="52" t="str">
        <f>IF(E181="","",(INDEX(Raw!D:D,MATCH(E181+6000,Raw!AA:AA,0))))</f>
        <v/>
      </c>
      <c r="D181" s="52" t="str">
        <f>IF(E181="","",(INDEX(Raw!A:A,MATCH(E181+6000,Raw!AA:AA,0))))</f>
        <v/>
      </c>
      <c r="E181" s="11" t="str">
        <f>(IFERROR(IF(LARGE(Raw!AA:AA,A181)-6000&gt;0,LARGE(Raw!AA:AA,A181)-6000,""),""))</f>
        <v/>
      </c>
      <c r="G181" s="3" t="str">
        <f t="shared" si="6"/>
        <v/>
      </c>
      <c r="H181" s="52" t="str">
        <f>IF(J181="","",(INDEX(Raw!D:D,MATCH(J181+4000,Raw!AA:AA,0))))</f>
        <v/>
      </c>
      <c r="I181" s="52" t="str">
        <f>IF(J181="","",(INDEX(Raw!A:A,MATCH(J181+4000,Raw!AA:AA,0))))</f>
        <v/>
      </c>
      <c r="J181" s="11" t="str">
        <f>(IFERROR(IF(LARGE(Raw!AA:AA,A181+COUNTIF(Raw!C:C,"H"))-4000&gt;0,LARGE(Raw!AA:AA,A181+COUNTIF(Raw!C:C,"H"))-4000,""),""))</f>
        <v/>
      </c>
      <c r="L181" s="3" t="str">
        <f t="shared" si="7"/>
        <v/>
      </c>
      <c r="M181" s="52" t="str">
        <f>IF(O181="","",(INDEX(Raw!D:D,MATCH(O181+2000,Raw!AA:AA,0))))</f>
        <v/>
      </c>
      <c r="N181" s="52" t="str">
        <f>IF(O181="","",(INDEX(Raw!A:A,MATCH(O181+2000,Raw!AA:AA,0))))</f>
        <v/>
      </c>
      <c r="O181" s="11" t="str">
        <f>(IFERROR(IF(LARGE(Raw!AA:AA,A181+COUNTIF(Raw!C:C,"H")+COUNTIF(Raw!C:C,"S"))-2000&gt;0,LARGE(Raw!AA:AA,A181+COUNTIF(Raw!C:C,"H")+COUNTIF(Raw!C:C,"S"))-2000,""),""))</f>
        <v/>
      </c>
    </row>
    <row r="182" spans="1:15" x14ac:dyDescent="0.3">
      <c r="A182" s="52">
        <v>179</v>
      </c>
      <c r="B182" s="3" t="str">
        <f t="shared" si="8"/>
        <v/>
      </c>
      <c r="C182" s="52" t="str">
        <f>IF(E182="","",(INDEX(Raw!D:D,MATCH(E182+6000,Raw!AA:AA,0))))</f>
        <v/>
      </c>
      <c r="D182" s="52" t="str">
        <f>IF(E182="","",(INDEX(Raw!A:A,MATCH(E182+6000,Raw!AA:AA,0))))</f>
        <v/>
      </c>
      <c r="E182" s="11" t="str">
        <f>(IFERROR(IF(LARGE(Raw!AA:AA,A182)-6000&gt;0,LARGE(Raw!AA:AA,A182)-6000,""),""))</f>
        <v/>
      </c>
      <c r="G182" s="3" t="str">
        <f t="shared" si="6"/>
        <v/>
      </c>
      <c r="H182" s="52" t="str">
        <f>IF(J182="","",(INDEX(Raw!D:D,MATCH(J182+4000,Raw!AA:AA,0))))</f>
        <v/>
      </c>
      <c r="I182" s="52" t="str">
        <f>IF(J182="","",(INDEX(Raw!A:A,MATCH(J182+4000,Raw!AA:AA,0))))</f>
        <v/>
      </c>
      <c r="J182" s="11" t="str">
        <f>(IFERROR(IF(LARGE(Raw!AA:AA,A182+COUNTIF(Raw!C:C,"H"))-4000&gt;0,LARGE(Raw!AA:AA,A182+COUNTIF(Raw!C:C,"H"))-4000,""),""))</f>
        <v/>
      </c>
      <c r="L182" s="3" t="str">
        <f t="shared" si="7"/>
        <v/>
      </c>
      <c r="M182" s="52" t="str">
        <f>IF(O182="","",(INDEX(Raw!D:D,MATCH(O182+2000,Raw!AA:AA,0))))</f>
        <v/>
      </c>
      <c r="N182" s="52" t="str">
        <f>IF(O182="","",(INDEX(Raw!A:A,MATCH(O182+2000,Raw!AA:AA,0))))</f>
        <v/>
      </c>
      <c r="O182" s="11" t="str">
        <f>(IFERROR(IF(LARGE(Raw!AA:AA,A182+COUNTIF(Raw!C:C,"H")+COUNTIF(Raw!C:C,"S"))-2000&gt;0,LARGE(Raw!AA:AA,A182+COUNTIF(Raw!C:C,"H")+COUNTIF(Raw!C:C,"S"))-2000,""),""))</f>
        <v/>
      </c>
    </row>
    <row r="183" spans="1:15" x14ac:dyDescent="0.3">
      <c r="A183" s="52">
        <v>180</v>
      </c>
      <c r="B183" s="3" t="str">
        <f t="shared" si="8"/>
        <v/>
      </c>
      <c r="C183" s="52" t="str">
        <f>IF(E183="","",(INDEX(Raw!D:D,MATCH(E183+6000,Raw!AA:AA,0))))</f>
        <v/>
      </c>
      <c r="D183" s="52" t="str">
        <f>IF(E183="","",(INDEX(Raw!A:A,MATCH(E183+6000,Raw!AA:AA,0))))</f>
        <v/>
      </c>
      <c r="E183" s="11" t="str">
        <f>(IFERROR(IF(LARGE(Raw!AA:AA,A183)-6000&gt;0,LARGE(Raw!AA:AA,A183)-6000,""),""))</f>
        <v/>
      </c>
      <c r="G183" s="3" t="str">
        <f t="shared" si="6"/>
        <v/>
      </c>
      <c r="H183" s="52" t="str">
        <f>IF(J183="","",(INDEX(Raw!D:D,MATCH(J183+4000,Raw!AA:AA,0))))</f>
        <v/>
      </c>
      <c r="I183" s="52" t="str">
        <f>IF(J183="","",(INDEX(Raw!A:A,MATCH(J183+4000,Raw!AA:AA,0))))</f>
        <v/>
      </c>
      <c r="J183" s="11" t="str">
        <f>(IFERROR(IF(LARGE(Raw!AA:AA,A183+COUNTIF(Raw!C:C,"H"))-4000&gt;0,LARGE(Raw!AA:AA,A183+COUNTIF(Raw!C:C,"H"))-4000,""),""))</f>
        <v/>
      </c>
      <c r="L183" s="3" t="str">
        <f t="shared" si="7"/>
        <v/>
      </c>
      <c r="M183" s="52" t="str">
        <f>IF(O183="","",(INDEX(Raw!D:D,MATCH(O183+2000,Raw!AA:AA,0))))</f>
        <v/>
      </c>
      <c r="N183" s="52" t="str">
        <f>IF(O183="","",(INDEX(Raw!A:A,MATCH(O183+2000,Raw!AA:AA,0))))</f>
        <v/>
      </c>
      <c r="O183" s="11" t="str">
        <f>(IFERROR(IF(LARGE(Raw!AA:AA,A183+COUNTIF(Raw!C:C,"H")+COUNTIF(Raw!C:C,"S"))-2000&gt;0,LARGE(Raw!AA:AA,A183+COUNTIF(Raw!C:C,"H")+COUNTIF(Raw!C:C,"S"))-2000,""),""))</f>
        <v/>
      </c>
    </row>
    <row r="184" spans="1:15" x14ac:dyDescent="0.3">
      <c r="A184" s="52">
        <v>181</v>
      </c>
      <c r="B184" s="3" t="str">
        <f t="shared" si="8"/>
        <v/>
      </c>
      <c r="C184" s="52" t="str">
        <f>IF(E184="","",(INDEX(Raw!D:D,MATCH(E184+6000,Raw!AA:AA,0))))</f>
        <v/>
      </c>
      <c r="D184" s="52" t="str">
        <f>IF(E184="","",(INDEX(Raw!A:A,MATCH(E184+6000,Raw!AA:AA,0))))</f>
        <v/>
      </c>
      <c r="E184" s="11" t="str">
        <f>(IFERROR(IF(LARGE(Raw!AA:AA,A184)-6000&gt;0,LARGE(Raw!AA:AA,A184)-6000,""),""))</f>
        <v/>
      </c>
      <c r="G184" s="3" t="str">
        <f t="shared" si="6"/>
        <v/>
      </c>
      <c r="H184" s="52" t="str">
        <f>IF(J184="","",(INDEX(Raw!D:D,MATCH(J184+4000,Raw!AA:AA,0))))</f>
        <v/>
      </c>
      <c r="I184" s="52" t="str">
        <f>IF(J184="","",(INDEX(Raw!A:A,MATCH(J184+4000,Raw!AA:AA,0))))</f>
        <v/>
      </c>
      <c r="J184" s="11" t="str">
        <f>(IFERROR(IF(LARGE(Raw!AA:AA,A184+COUNTIF(Raw!C:C,"H"))-4000&gt;0,LARGE(Raw!AA:AA,A184+COUNTIF(Raw!C:C,"H"))-4000,""),""))</f>
        <v/>
      </c>
      <c r="L184" s="3" t="str">
        <f t="shared" si="7"/>
        <v/>
      </c>
      <c r="M184" s="52" t="str">
        <f>IF(O184="","",(INDEX(Raw!D:D,MATCH(O184+2000,Raw!AA:AA,0))))</f>
        <v/>
      </c>
      <c r="N184" s="52" t="str">
        <f>IF(O184="","",(INDEX(Raw!A:A,MATCH(O184+2000,Raw!AA:AA,0))))</f>
        <v/>
      </c>
      <c r="O184" s="11" t="str">
        <f>(IFERROR(IF(LARGE(Raw!AA:AA,A184+COUNTIF(Raw!C:C,"H")+COUNTIF(Raw!C:C,"S"))-2000&gt;0,LARGE(Raw!AA:AA,A184+COUNTIF(Raw!C:C,"H")+COUNTIF(Raw!C:C,"S"))-2000,""),""))</f>
        <v/>
      </c>
    </row>
    <row r="185" spans="1:15" x14ac:dyDescent="0.3">
      <c r="A185" s="52">
        <v>182</v>
      </c>
      <c r="B185" s="3" t="str">
        <f t="shared" si="8"/>
        <v/>
      </c>
      <c r="C185" s="52" t="str">
        <f>IF(E185="","",(INDEX(Raw!D:D,MATCH(E185+6000,Raw!AA:AA,0))))</f>
        <v/>
      </c>
      <c r="D185" s="52" t="str">
        <f>IF(E185="","",(INDEX(Raw!A:A,MATCH(E185+6000,Raw!AA:AA,0))))</f>
        <v/>
      </c>
      <c r="E185" s="11" t="str">
        <f>(IFERROR(IF(LARGE(Raw!AA:AA,A185)-6000&gt;0,LARGE(Raw!AA:AA,A185)-6000,""),""))</f>
        <v/>
      </c>
      <c r="G185" s="3" t="str">
        <f t="shared" si="6"/>
        <v/>
      </c>
      <c r="H185" s="52" t="str">
        <f>IF(J185="","",(INDEX(Raw!D:D,MATCH(J185+4000,Raw!AA:AA,0))))</f>
        <v/>
      </c>
      <c r="I185" s="52" t="str">
        <f>IF(J185="","",(INDEX(Raw!A:A,MATCH(J185+4000,Raw!AA:AA,0))))</f>
        <v/>
      </c>
      <c r="J185" s="11" t="str">
        <f>(IFERROR(IF(LARGE(Raw!AA:AA,A185+COUNTIF(Raw!C:C,"H"))-4000&gt;0,LARGE(Raw!AA:AA,A185+COUNTIF(Raw!C:C,"H"))-4000,""),""))</f>
        <v/>
      </c>
      <c r="L185" s="3" t="str">
        <f t="shared" si="7"/>
        <v/>
      </c>
      <c r="M185" s="52" t="str">
        <f>IF(O185="","",(INDEX(Raw!D:D,MATCH(O185+2000,Raw!AA:AA,0))))</f>
        <v/>
      </c>
      <c r="N185" s="52" t="str">
        <f>IF(O185="","",(INDEX(Raw!A:A,MATCH(O185+2000,Raw!AA:AA,0))))</f>
        <v/>
      </c>
      <c r="O185" s="11" t="str">
        <f>(IFERROR(IF(LARGE(Raw!AA:AA,A185+COUNTIF(Raw!C:C,"H")+COUNTIF(Raw!C:C,"S"))-2000&gt;0,LARGE(Raw!AA:AA,A185+COUNTIF(Raw!C:C,"H")+COUNTIF(Raw!C:C,"S"))-2000,""),""))</f>
        <v/>
      </c>
    </row>
    <row r="186" spans="1:15" x14ac:dyDescent="0.3">
      <c r="A186" s="52">
        <v>183</v>
      </c>
      <c r="B186" s="3" t="str">
        <f t="shared" si="8"/>
        <v/>
      </c>
      <c r="C186" s="52" t="str">
        <f>IF(E186="","",(INDEX(Raw!D:D,MATCH(E186+6000,Raw!AA:AA,0))))</f>
        <v/>
      </c>
      <c r="D186" s="52" t="str">
        <f>IF(E186="","",(INDEX(Raw!A:A,MATCH(E186+6000,Raw!AA:AA,0))))</f>
        <v/>
      </c>
      <c r="E186" s="11" t="str">
        <f>(IFERROR(IF(LARGE(Raw!AA:AA,A186)-6000&gt;0,LARGE(Raw!AA:AA,A186)-6000,""),""))</f>
        <v/>
      </c>
      <c r="G186" s="3" t="str">
        <f t="shared" si="6"/>
        <v/>
      </c>
      <c r="H186" s="52" t="str">
        <f>IF(J186="","",(INDEX(Raw!D:D,MATCH(J186+4000,Raw!AA:AA,0))))</f>
        <v/>
      </c>
      <c r="I186" s="52" t="str">
        <f>IF(J186="","",(INDEX(Raw!A:A,MATCH(J186+4000,Raw!AA:AA,0))))</f>
        <v/>
      </c>
      <c r="J186" s="11" t="str">
        <f>(IFERROR(IF(LARGE(Raw!AA:AA,A186+COUNTIF(Raw!C:C,"H"))-4000&gt;0,LARGE(Raw!AA:AA,A186+COUNTIF(Raw!C:C,"H"))-4000,""),""))</f>
        <v/>
      </c>
      <c r="L186" s="3" t="str">
        <f t="shared" si="7"/>
        <v/>
      </c>
      <c r="M186" s="52" t="str">
        <f>IF(O186="","",(INDEX(Raw!D:D,MATCH(O186+2000,Raw!AA:AA,0))))</f>
        <v/>
      </c>
      <c r="N186" s="52" t="str">
        <f>IF(O186="","",(INDEX(Raw!A:A,MATCH(O186+2000,Raw!AA:AA,0))))</f>
        <v/>
      </c>
      <c r="O186" s="11" t="str">
        <f>(IFERROR(IF(LARGE(Raw!AA:AA,A186+COUNTIF(Raw!C:C,"H")+COUNTIF(Raw!C:C,"S"))-2000&gt;0,LARGE(Raw!AA:AA,A186+COUNTIF(Raw!C:C,"H")+COUNTIF(Raw!C:C,"S"))-2000,""),""))</f>
        <v/>
      </c>
    </row>
    <row r="187" spans="1:15" x14ac:dyDescent="0.3">
      <c r="A187" s="52">
        <v>184</v>
      </c>
      <c r="B187" s="3" t="str">
        <f t="shared" si="8"/>
        <v/>
      </c>
      <c r="C187" s="52" t="str">
        <f>IF(E187="","",(INDEX(Raw!D:D,MATCH(E187+6000,Raw!AA:AA,0))))</f>
        <v/>
      </c>
      <c r="D187" s="52" t="str">
        <f>IF(E187="","",(INDEX(Raw!A:A,MATCH(E187+6000,Raw!AA:AA,0))))</f>
        <v/>
      </c>
      <c r="E187" s="11" t="str">
        <f>(IFERROR(IF(LARGE(Raw!AA:AA,A187)-6000&gt;0,LARGE(Raw!AA:AA,A187)-6000,""),""))</f>
        <v/>
      </c>
      <c r="G187" s="3" t="str">
        <f t="shared" si="6"/>
        <v/>
      </c>
      <c r="H187" s="52" t="str">
        <f>IF(J187="","",(INDEX(Raw!D:D,MATCH(J187+4000,Raw!AA:AA,0))))</f>
        <v/>
      </c>
      <c r="I187" s="52" t="str">
        <f>IF(J187="","",(INDEX(Raw!A:A,MATCH(J187+4000,Raw!AA:AA,0))))</f>
        <v/>
      </c>
      <c r="J187" s="11" t="str">
        <f>(IFERROR(IF(LARGE(Raw!AA:AA,A187+COUNTIF(Raw!C:C,"H"))-4000&gt;0,LARGE(Raw!AA:AA,A187+COUNTIF(Raw!C:C,"H"))-4000,""),""))</f>
        <v/>
      </c>
      <c r="L187" s="3" t="str">
        <f t="shared" si="7"/>
        <v/>
      </c>
      <c r="M187" s="52" t="str">
        <f>IF(O187="","",(INDEX(Raw!D:D,MATCH(O187+2000,Raw!AA:AA,0))))</f>
        <v/>
      </c>
      <c r="N187" s="52" t="str">
        <f>IF(O187="","",(INDEX(Raw!A:A,MATCH(O187+2000,Raw!AA:AA,0))))</f>
        <v/>
      </c>
      <c r="O187" s="11" t="str">
        <f>(IFERROR(IF(LARGE(Raw!AA:AA,A187+COUNTIF(Raw!C:C,"H")+COUNTIF(Raw!C:C,"S"))-2000&gt;0,LARGE(Raw!AA:AA,A187+COUNTIF(Raw!C:C,"H")+COUNTIF(Raw!C:C,"S"))-2000,""),""))</f>
        <v/>
      </c>
    </row>
    <row r="188" spans="1:15" x14ac:dyDescent="0.3">
      <c r="A188" s="52">
        <v>185</v>
      </c>
      <c r="B188" s="3" t="str">
        <f t="shared" si="8"/>
        <v/>
      </c>
      <c r="C188" s="52" t="str">
        <f>IF(E188="","",(INDEX(Raw!D:D,MATCH(E188+6000,Raw!AA:AA,0))))</f>
        <v/>
      </c>
      <c r="D188" s="52" t="str">
        <f>IF(E188="","",(INDEX(Raw!A:A,MATCH(E188+6000,Raw!AA:AA,0))))</f>
        <v/>
      </c>
      <c r="E188" s="11" t="str">
        <f>(IFERROR(IF(LARGE(Raw!AA:AA,A188)-6000&gt;0,LARGE(Raw!AA:AA,A188)-6000,""),""))</f>
        <v/>
      </c>
      <c r="G188" s="3" t="str">
        <f t="shared" si="6"/>
        <v/>
      </c>
      <c r="H188" s="52" t="str">
        <f>IF(J188="","",(INDEX(Raw!D:D,MATCH(J188+4000,Raw!AA:AA,0))))</f>
        <v/>
      </c>
      <c r="I188" s="52" t="str">
        <f>IF(J188="","",(INDEX(Raw!A:A,MATCH(J188+4000,Raw!AA:AA,0))))</f>
        <v/>
      </c>
      <c r="J188" s="11" t="str">
        <f>(IFERROR(IF(LARGE(Raw!AA:AA,A188+COUNTIF(Raw!C:C,"H"))-4000&gt;0,LARGE(Raw!AA:AA,A188+COUNTIF(Raw!C:C,"H"))-4000,""),""))</f>
        <v/>
      </c>
      <c r="L188" s="3" t="str">
        <f t="shared" si="7"/>
        <v/>
      </c>
      <c r="M188" s="52" t="str">
        <f>IF(O188="","",(INDEX(Raw!D:D,MATCH(O188+2000,Raw!AA:AA,0))))</f>
        <v/>
      </c>
      <c r="N188" s="52" t="str">
        <f>IF(O188="","",(INDEX(Raw!A:A,MATCH(O188+2000,Raw!AA:AA,0))))</f>
        <v/>
      </c>
      <c r="O188" s="11" t="str">
        <f>(IFERROR(IF(LARGE(Raw!AA:AA,A188+COUNTIF(Raw!C:C,"H")+COUNTIF(Raw!C:C,"S"))-2000&gt;0,LARGE(Raw!AA:AA,A188+COUNTIF(Raw!C:C,"H")+COUNTIF(Raw!C:C,"S"))-2000,""),""))</f>
        <v/>
      </c>
    </row>
    <row r="189" spans="1:15" x14ac:dyDescent="0.3">
      <c r="A189" s="52">
        <v>186</v>
      </c>
      <c r="B189" s="3" t="str">
        <f t="shared" si="8"/>
        <v/>
      </c>
      <c r="C189" s="52" t="str">
        <f>IF(E189="","",(INDEX(Raw!D:D,MATCH(E189+6000,Raw!AA:AA,0))))</f>
        <v/>
      </c>
      <c r="D189" s="52" t="str">
        <f>IF(E189="","",(INDEX(Raw!A:A,MATCH(E189+6000,Raw!AA:AA,0))))</f>
        <v/>
      </c>
      <c r="E189" s="11" t="str">
        <f>(IFERROR(IF(LARGE(Raw!AA:AA,A189)-6000&gt;0,LARGE(Raw!AA:AA,A189)-6000,""),""))</f>
        <v/>
      </c>
      <c r="G189" s="3" t="str">
        <f t="shared" si="6"/>
        <v/>
      </c>
      <c r="H189" s="52" t="str">
        <f>IF(J189="","",(INDEX(Raw!D:D,MATCH(J189+4000,Raw!AA:AA,0))))</f>
        <v/>
      </c>
      <c r="I189" s="52" t="str">
        <f>IF(J189="","",(INDEX(Raw!A:A,MATCH(J189+4000,Raw!AA:AA,0))))</f>
        <v/>
      </c>
      <c r="J189" s="11" t="str">
        <f>(IFERROR(IF(LARGE(Raw!AA:AA,A189+COUNTIF(Raw!C:C,"H"))-4000&gt;0,LARGE(Raw!AA:AA,A189+COUNTIF(Raw!C:C,"H"))-4000,""),""))</f>
        <v/>
      </c>
      <c r="L189" s="3" t="str">
        <f t="shared" si="7"/>
        <v/>
      </c>
      <c r="M189" s="52" t="str">
        <f>IF(O189="","",(INDEX(Raw!D:D,MATCH(O189+2000,Raw!AA:AA,0))))</f>
        <v/>
      </c>
      <c r="N189" s="52" t="str">
        <f>IF(O189="","",(INDEX(Raw!A:A,MATCH(O189+2000,Raw!AA:AA,0))))</f>
        <v/>
      </c>
      <c r="O189" s="11" t="str">
        <f>(IFERROR(IF(LARGE(Raw!AA:AA,A189+COUNTIF(Raw!C:C,"H")+COUNTIF(Raw!C:C,"S"))-2000&gt;0,LARGE(Raw!AA:AA,A189+COUNTIF(Raw!C:C,"H")+COUNTIF(Raw!C:C,"S"))-2000,""),""))</f>
        <v/>
      </c>
    </row>
    <row r="190" spans="1:15" x14ac:dyDescent="0.3">
      <c r="A190" s="52">
        <v>187</v>
      </c>
      <c r="B190" s="3" t="str">
        <f t="shared" si="8"/>
        <v/>
      </c>
      <c r="C190" s="52" t="str">
        <f>IF(E190="","",(INDEX(Raw!D:D,MATCH(E190+6000,Raw!AA:AA,0))))</f>
        <v/>
      </c>
      <c r="D190" s="52" t="str">
        <f>IF(E190="","",(INDEX(Raw!A:A,MATCH(E190+6000,Raw!AA:AA,0))))</f>
        <v/>
      </c>
      <c r="E190" s="11" t="str">
        <f>(IFERROR(IF(LARGE(Raw!AA:AA,A190)-6000&gt;0,LARGE(Raw!AA:AA,A190)-6000,""),""))</f>
        <v/>
      </c>
      <c r="G190" s="3" t="str">
        <f t="shared" si="6"/>
        <v/>
      </c>
      <c r="H190" s="52" t="str">
        <f>IF(J190="","",(INDEX(Raw!D:D,MATCH(J190+4000,Raw!AA:AA,0))))</f>
        <v/>
      </c>
      <c r="I190" s="52" t="str">
        <f>IF(J190="","",(INDEX(Raw!A:A,MATCH(J190+4000,Raw!AA:AA,0))))</f>
        <v/>
      </c>
      <c r="J190" s="11" t="str">
        <f>(IFERROR(IF(LARGE(Raw!AA:AA,A190+COUNTIF(Raw!C:C,"H"))-4000&gt;0,LARGE(Raw!AA:AA,A190+COUNTIF(Raw!C:C,"H"))-4000,""),""))</f>
        <v/>
      </c>
      <c r="L190" s="3" t="str">
        <f t="shared" si="7"/>
        <v/>
      </c>
      <c r="M190" s="52" t="str">
        <f>IF(O190="","",(INDEX(Raw!D:D,MATCH(O190+2000,Raw!AA:AA,0))))</f>
        <v/>
      </c>
      <c r="N190" s="52" t="str">
        <f>IF(O190="","",(INDEX(Raw!A:A,MATCH(O190+2000,Raw!AA:AA,0))))</f>
        <v/>
      </c>
      <c r="O190" s="11" t="str">
        <f>(IFERROR(IF(LARGE(Raw!AA:AA,A190+COUNTIF(Raw!C:C,"H")+COUNTIF(Raw!C:C,"S"))-2000&gt;0,LARGE(Raw!AA:AA,A190+COUNTIF(Raw!C:C,"H")+COUNTIF(Raw!C:C,"S"))-2000,""),""))</f>
        <v/>
      </c>
    </row>
    <row r="191" spans="1:15" x14ac:dyDescent="0.3">
      <c r="A191" s="52">
        <v>188</v>
      </c>
      <c r="B191" s="3" t="str">
        <f t="shared" si="8"/>
        <v/>
      </c>
      <c r="C191" s="52" t="str">
        <f>IF(E191="","",(INDEX(Raw!D:D,MATCH(E191+6000,Raw!AA:AA,0))))</f>
        <v/>
      </c>
      <c r="D191" s="52" t="str">
        <f>IF(E191="","",(INDEX(Raw!A:A,MATCH(E191+6000,Raw!AA:AA,0))))</f>
        <v/>
      </c>
      <c r="E191" s="11" t="str">
        <f>(IFERROR(IF(LARGE(Raw!AA:AA,A191)-6000&gt;0,LARGE(Raw!AA:AA,A191)-6000,""),""))</f>
        <v/>
      </c>
      <c r="G191" s="3" t="str">
        <f t="shared" si="6"/>
        <v/>
      </c>
      <c r="H191" s="52" t="str">
        <f>IF(J191="","",(INDEX(Raw!D:D,MATCH(J191+4000,Raw!AA:AA,0))))</f>
        <v/>
      </c>
      <c r="I191" s="52" t="str">
        <f>IF(J191="","",(INDEX(Raw!A:A,MATCH(J191+4000,Raw!AA:AA,0))))</f>
        <v/>
      </c>
      <c r="J191" s="11" t="str">
        <f>(IFERROR(IF(LARGE(Raw!AA:AA,A191+COUNTIF(Raw!C:C,"H"))-4000&gt;0,LARGE(Raw!AA:AA,A191+COUNTIF(Raw!C:C,"H"))-4000,""),""))</f>
        <v/>
      </c>
      <c r="L191" s="3" t="str">
        <f t="shared" si="7"/>
        <v/>
      </c>
      <c r="M191" s="52" t="str">
        <f>IF(O191="","",(INDEX(Raw!D:D,MATCH(O191+2000,Raw!AA:AA,0))))</f>
        <v/>
      </c>
      <c r="N191" s="52" t="str">
        <f>IF(O191="","",(INDEX(Raw!A:A,MATCH(O191+2000,Raw!AA:AA,0))))</f>
        <v/>
      </c>
      <c r="O191" s="11" t="str">
        <f>(IFERROR(IF(LARGE(Raw!AA:AA,A191+COUNTIF(Raw!C:C,"H")+COUNTIF(Raw!C:C,"S"))-2000&gt;0,LARGE(Raw!AA:AA,A191+COUNTIF(Raw!C:C,"H")+COUNTIF(Raw!C:C,"S"))-2000,""),""))</f>
        <v/>
      </c>
    </row>
    <row r="192" spans="1:15" x14ac:dyDescent="0.3">
      <c r="A192" s="52">
        <v>189</v>
      </c>
      <c r="B192" s="3" t="str">
        <f t="shared" si="8"/>
        <v/>
      </c>
      <c r="C192" s="52" t="str">
        <f>IF(E192="","",(INDEX(Raw!D:D,MATCH(E192+6000,Raw!AA:AA,0))))</f>
        <v/>
      </c>
      <c r="D192" s="52" t="str">
        <f>IF(E192="","",(INDEX(Raw!A:A,MATCH(E192+6000,Raw!AA:AA,0))))</f>
        <v/>
      </c>
      <c r="E192" s="11" t="str">
        <f>(IFERROR(IF(LARGE(Raw!AA:AA,A192)-6000&gt;0,LARGE(Raw!AA:AA,A192)-6000,""),""))</f>
        <v/>
      </c>
      <c r="G192" s="3" t="str">
        <f t="shared" si="6"/>
        <v/>
      </c>
      <c r="H192" s="52" t="str">
        <f>IF(J192="","",(INDEX(Raw!D:D,MATCH(J192+4000,Raw!AA:AA,0))))</f>
        <v/>
      </c>
      <c r="I192" s="52" t="str">
        <f>IF(J192="","",(INDEX(Raw!A:A,MATCH(J192+4000,Raw!AA:AA,0))))</f>
        <v/>
      </c>
      <c r="J192" s="11" t="str">
        <f>(IFERROR(IF(LARGE(Raw!AA:AA,A192+COUNTIF(Raw!C:C,"H"))-4000&gt;0,LARGE(Raw!AA:AA,A192+COUNTIF(Raw!C:C,"H"))-4000,""),""))</f>
        <v/>
      </c>
      <c r="L192" s="3" t="str">
        <f t="shared" si="7"/>
        <v/>
      </c>
      <c r="M192" s="52" t="str">
        <f>IF(O192="","",(INDEX(Raw!D:D,MATCH(O192+2000,Raw!AA:AA,0))))</f>
        <v/>
      </c>
      <c r="N192" s="52" t="str">
        <f>IF(O192="","",(INDEX(Raw!A:A,MATCH(O192+2000,Raw!AA:AA,0))))</f>
        <v/>
      </c>
      <c r="O192" s="11" t="str">
        <f>(IFERROR(IF(LARGE(Raw!AA:AA,A192+COUNTIF(Raw!C:C,"H")+COUNTIF(Raw!C:C,"S"))-2000&gt;0,LARGE(Raw!AA:AA,A192+COUNTIF(Raw!C:C,"H")+COUNTIF(Raw!C:C,"S"))-2000,""),""))</f>
        <v/>
      </c>
    </row>
    <row r="193" spans="1:15" x14ac:dyDescent="0.3">
      <c r="A193" s="52">
        <v>190</v>
      </c>
      <c r="B193" s="3" t="str">
        <f t="shared" si="8"/>
        <v/>
      </c>
      <c r="C193" s="52" t="str">
        <f>IF(E193="","",(INDEX(Raw!D:D,MATCH(E193+6000,Raw!AA:AA,0))))</f>
        <v/>
      </c>
      <c r="D193" s="52" t="str">
        <f>IF(E193="","",(INDEX(Raw!A:A,MATCH(E193+6000,Raw!AA:AA,0))))</f>
        <v/>
      </c>
      <c r="E193" s="11" t="str">
        <f>(IFERROR(IF(LARGE(Raw!AA:AA,A193)-6000&gt;0,LARGE(Raw!AA:AA,A193)-6000,""),""))</f>
        <v/>
      </c>
      <c r="G193" s="3" t="str">
        <f t="shared" si="6"/>
        <v/>
      </c>
      <c r="H193" s="52" t="str">
        <f>IF(J193="","",(INDEX(Raw!D:D,MATCH(J193+4000,Raw!AA:AA,0))))</f>
        <v/>
      </c>
      <c r="I193" s="52" t="str">
        <f>IF(J193="","",(INDEX(Raw!A:A,MATCH(J193+4000,Raw!AA:AA,0))))</f>
        <v/>
      </c>
      <c r="J193" s="11" t="str">
        <f>(IFERROR(IF(LARGE(Raw!AA:AA,A193+COUNTIF(Raw!C:C,"H"))-4000&gt;0,LARGE(Raw!AA:AA,A193+COUNTIF(Raw!C:C,"H"))-4000,""),""))</f>
        <v/>
      </c>
      <c r="L193" s="3" t="str">
        <f t="shared" si="7"/>
        <v/>
      </c>
      <c r="M193" s="52" t="str">
        <f>IF(O193="","",(INDEX(Raw!D:D,MATCH(O193+2000,Raw!AA:AA,0))))</f>
        <v/>
      </c>
      <c r="N193" s="52" t="str">
        <f>IF(O193="","",(INDEX(Raw!A:A,MATCH(O193+2000,Raw!AA:AA,0))))</f>
        <v/>
      </c>
      <c r="O193" s="11" t="str">
        <f>(IFERROR(IF(LARGE(Raw!AA:AA,A193+COUNTIF(Raw!C:C,"H")+COUNTIF(Raw!C:C,"S"))-2000&gt;0,LARGE(Raw!AA:AA,A193+COUNTIF(Raw!C:C,"H")+COUNTIF(Raw!C:C,"S"))-2000,""),""))</f>
        <v/>
      </c>
    </row>
    <row r="194" spans="1:15" x14ac:dyDescent="0.3">
      <c r="A194" s="52">
        <v>191</v>
      </c>
      <c r="B194" s="3" t="str">
        <f t="shared" si="8"/>
        <v/>
      </c>
      <c r="C194" s="52" t="str">
        <f>IF(E194="","",(INDEX(Raw!D:D,MATCH(E194+6000,Raw!AA:AA,0))))</f>
        <v/>
      </c>
      <c r="D194" s="52" t="str">
        <f>IF(E194="","",(INDEX(Raw!A:A,MATCH(E194+6000,Raw!AA:AA,0))))</f>
        <v/>
      </c>
      <c r="E194" s="11" t="str">
        <f>(IFERROR(IF(LARGE(Raw!AA:AA,A194)-6000&gt;0,LARGE(Raw!AA:AA,A194)-6000,""),""))</f>
        <v/>
      </c>
      <c r="G194" s="3" t="str">
        <f t="shared" si="6"/>
        <v/>
      </c>
      <c r="H194" s="52" t="str">
        <f>IF(J194="","",(INDEX(Raw!D:D,MATCH(J194+4000,Raw!AA:AA,0))))</f>
        <v/>
      </c>
      <c r="I194" s="52" t="str">
        <f>IF(J194="","",(INDEX(Raw!A:A,MATCH(J194+4000,Raw!AA:AA,0))))</f>
        <v/>
      </c>
      <c r="J194" s="11" t="str">
        <f>(IFERROR(IF(LARGE(Raw!AA:AA,A194+COUNTIF(Raw!C:C,"H"))-4000&gt;0,LARGE(Raw!AA:AA,A194+COUNTIF(Raw!C:C,"H"))-4000,""),""))</f>
        <v/>
      </c>
      <c r="L194" s="3" t="str">
        <f t="shared" si="7"/>
        <v/>
      </c>
      <c r="M194" s="52" t="str">
        <f>IF(O194="","",(INDEX(Raw!D:D,MATCH(O194+2000,Raw!AA:AA,0))))</f>
        <v/>
      </c>
      <c r="N194" s="52" t="str">
        <f>IF(O194="","",(INDEX(Raw!A:A,MATCH(O194+2000,Raw!AA:AA,0))))</f>
        <v/>
      </c>
      <c r="O194" s="11" t="str">
        <f>(IFERROR(IF(LARGE(Raw!AA:AA,A194+COUNTIF(Raw!C:C,"H")+COUNTIF(Raw!C:C,"S"))-2000&gt;0,LARGE(Raw!AA:AA,A194+COUNTIF(Raw!C:C,"H")+COUNTIF(Raw!C:C,"S"))-2000,""),""))</f>
        <v/>
      </c>
    </row>
    <row r="195" spans="1:15" x14ac:dyDescent="0.3">
      <c r="A195" s="52">
        <v>192</v>
      </c>
      <c r="B195" s="3" t="str">
        <f t="shared" si="8"/>
        <v/>
      </c>
      <c r="C195" s="52" t="str">
        <f>IF(E195="","",(INDEX(Raw!D:D,MATCH(E195+6000,Raw!AA:AA,0))))</f>
        <v/>
      </c>
      <c r="D195" s="52" t="str">
        <f>IF(E195="","",(INDEX(Raw!A:A,MATCH(E195+6000,Raw!AA:AA,0))))</f>
        <v/>
      </c>
      <c r="E195" s="11" t="str">
        <f>(IFERROR(IF(LARGE(Raw!AA:AA,A195)-6000&gt;0,LARGE(Raw!AA:AA,A195)-6000,""),""))</f>
        <v/>
      </c>
      <c r="G195" s="3" t="str">
        <f t="shared" si="6"/>
        <v/>
      </c>
      <c r="H195" s="52" t="str">
        <f>IF(J195="","",(INDEX(Raw!D:D,MATCH(J195+4000,Raw!AA:AA,0))))</f>
        <v/>
      </c>
      <c r="I195" s="52" t="str">
        <f>IF(J195="","",(INDEX(Raw!A:A,MATCH(J195+4000,Raw!AA:AA,0))))</f>
        <v/>
      </c>
      <c r="J195" s="11" t="str">
        <f>(IFERROR(IF(LARGE(Raw!AA:AA,A195+COUNTIF(Raw!C:C,"H"))-4000&gt;0,LARGE(Raw!AA:AA,A195+COUNTIF(Raw!C:C,"H"))-4000,""),""))</f>
        <v/>
      </c>
      <c r="L195" s="3" t="str">
        <f t="shared" si="7"/>
        <v/>
      </c>
      <c r="M195" s="52" t="str">
        <f>IF(O195="","",(INDEX(Raw!D:D,MATCH(O195+2000,Raw!AA:AA,0))))</f>
        <v/>
      </c>
      <c r="N195" s="52" t="str">
        <f>IF(O195="","",(INDEX(Raw!A:A,MATCH(O195+2000,Raw!AA:AA,0))))</f>
        <v/>
      </c>
      <c r="O195" s="11" t="str">
        <f>(IFERROR(IF(LARGE(Raw!AA:AA,A195+COUNTIF(Raw!C:C,"H")+COUNTIF(Raw!C:C,"S"))-2000&gt;0,LARGE(Raw!AA:AA,A195+COUNTIF(Raw!C:C,"H")+COUNTIF(Raw!C:C,"S"))-2000,""),""))</f>
        <v/>
      </c>
    </row>
    <row r="196" spans="1:15" x14ac:dyDescent="0.3">
      <c r="A196" s="52">
        <v>193</v>
      </c>
      <c r="B196" s="3" t="str">
        <f t="shared" si="8"/>
        <v/>
      </c>
      <c r="C196" s="52" t="str">
        <f>IF(E196="","",(INDEX(Raw!D:D,MATCH(E196+6000,Raw!AA:AA,0))))</f>
        <v/>
      </c>
      <c r="D196" s="52" t="str">
        <f>IF(E196="","",(INDEX(Raw!A:A,MATCH(E196+6000,Raw!AA:AA,0))))</f>
        <v/>
      </c>
      <c r="E196" s="11" t="str">
        <f>(IFERROR(IF(LARGE(Raw!AA:AA,A196)-6000&gt;0,LARGE(Raw!AA:AA,A196)-6000,""),""))</f>
        <v/>
      </c>
      <c r="G196" s="3" t="str">
        <f t="shared" si="6"/>
        <v/>
      </c>
      <c r="H196" s="52" t="str">
        <f>IF(J196="","",(INDEX(Raw!D:D,MATCH(J196+4000,Raw!AA:AA,0))))</f>
        <v/>
      </c>
      <c r="I196" s="52" t="str">
        <f>IF(J196="","",(INDEX(Raw!A:A,MATCH(J196+4000,Raw!AA:AA,0))))</f>
        <v/>
      </c>
      <c r="J196" s="11" t="str">
        <f>(IFERROR(IF(LARGE(Raw!AA:AA,A196+COUNTIF(Raw!C:C,"H"))-4000&gt;0,LARGE(Raw!AA:AA,A196+COUNTIF(Raw!C:C,"H"))-4000,""),""))</f>
        <v/>
      </c>
      <c r="L196" s="3" t="str">
        <f t="shared" si="7"/>
        <v/>
      </c>
      <c r="M196" s="52" t="str">
        <f>IF(O196="","",(INDEX(Raw!D:D,MATCH(O196+2000,Raw!AA:AA,0))))</f>
        <v/>
      </c>
      <c r="N196" s="52" t="str">
        <f>IF(O196="","",(INDEX(Raw!A:A,MATCH(O196+2000,Raw!AA:AA,0))))</f>
        <v/>
      </c>
      <c r="O196" s="11" t="str">
        <f>(IFERROR(IF(LARGE(Raw!AA:AA,A196+COUNTIF(Raw!C:C,"H")+COUNTIF(Raw!C:C,"S"))-2000&gt;0,LARGE(Raw!AA:AA,A196+COUNTIF(Raw!C:C,"H")+COUNTIF(Raw!C:C,"S"))-2000,""),""))</f>
        <v/>
      </c>
    </row>
    <row r="197" spans="1:15" x14ac:dyDescent="0.3">
      <c r="A197" s="52">
        <v>194</v>
      </c>
      <c r="B197" s="3" t="str">
        <f t="shared" si="8"/>
        <v/>
      </c>
      <c r="C197" s="52" t="str">
        <f>IF(E197="","",(INDEX(Raw!D:D,MATCH(E197+6000,Raw!AA:AA,0))))</f>
        <v/>
      </c>
      <c r="D197" s="52" t="str">
        <f>IF(E197="","",(INDEX(Raw!A:A,MATCH(E197+6000,Raw!AA:AA,0))))</f>
        <v/>
      </c>
      <c r="E197" s="11" t="str">
        <f>(IFERROR(IF(LARGE(Raw!AA:AA,A197)-6000&gt;0,LARGE(Raw!AA:AA,A197)-6000,""),""))</f>
        <v/>
      </c>
      <c r="G197" s="3" t="str">
        <f t="shared" ref="G197:G260" si="9">IFERROR(IF(ROUND(J197,3)=ROUND(J196,3),G196,G196+1),"")</f>
        <v/>
      </c>
      <c r="H197" s="52" t="str">
        <f>IF(J197="","",(INDEX(Raw!D:D,MATCH(J197+4000,Raw!AA:AA,0))))</f>
        <v/>
      </c>
      <c r="I197" s="52" t="str">
        <f>IF(J197="","",(INDEX(Raw!A:A,MATCH(J197+4000,Raw!AA:AA,0))))</f>
        <v/>
      </c>
      <c r="J197" s="11" t="str">
        <f>(IFERROR(IF(LARGE(Raw!AA:AA,A197+COUNTIF(Raw!C:C,"H"))-4000&gt;0,LARGE(Raw!AA:AA,A197+COUNTIF(Raw!C:C,"H"))-4000,""),""))</f>
        <v/>
      </c>
      <c r="L197" s="3" t="str">
        <f t="shared" ref="L197:L260" si="10">IFERROR(IF(ROUND(O197,3)=ROUND(O196,3),L196,L196+1),"")</f>
        <v/>
      </c>
      <c r="M197" s="52" t="str">
        <f>IF(O197="","",(INDEX(Raw!D:D,MATCH(O197+2000,Raw!AA:AA,0))))</f>
        <v/>
      </c>
      <c r="N197" s="52" t="str">
        <f>IF(O197="","",(INDEX(Raw!A:A,MATCH(O197+2000,Raw!AA:AA,0))))</f>
        <v/>
      </c>
      <c r="O197" s="11" t="str">
        <f>(IFERROR(IF(LARGE(Raw!AA:AA,A197+COUNTIF(Raw!C:C,"H")+COUNTIF(Raw!C:C,"S"))-2000&gt;0,LARGE(Raw!AA:AA,A197+COUNTIF(Raw!C:C,"H")+COUNTIF(Raw!C:C,"S"))-2000,""),""))</f>
        <v/>
      </c>
    </row>
    <row r="198" spans="1:15" x14ac:dyDescent="0.3">
      <c r="A198" s="52">
        <v>195</v>
      </c>
      <c r="B198" s="3" t="str">
        <f t="shared" ref="B198:B261" si="11">IFERROR(IF(ROUND(E198,3)=ROUND(E197,3),B197,B197+1),"")</f>
        <v/>
      </c>
      <c r="C198" s="52" t="str">
        <f>IF(E198="","",(INDEX(Raw!D:D,MATCH(E198+6000,Raw!AA:AA,0))))</f>
        <v/>
      </c>
      <c r="D198" s="52" t="str">
        <f>IF(E198="","",(INDEX(Raw!A:A,MATCH(E198+6000,Raw!AA:AA,0))))</f>
        <v/>
      </c>
      <c r="E198" s="11" t="str">
        <f>(IFERROR(IF(LARGE(Raw!AA:AA,A198)-6000&gt;0,LARGE(Raw!AA:AA,A198)-6000,""),""))</f>
        <v/>
      </c>
      <c r="G198" s="3" t="str">
        <f t="shared" si="9"/>
        <v/>
      </c>
      <c r="H198" s="52" t="str">
        <f>IF(J198="","",(INDEX(Raw!D:D,MATCH(J198+4000,Raw!AA:AA,0))))</f>
        <v/>
      </c>
      <c r="I198" s="52" t="str">
        <f>IF(J198="","",(INDEX(Raw!A:A,MATCH(J198+4000,Raw!AA:AA,0))))</f>
        <v/>
      </c>
      <c r="J198" s="11" t="str">
        <f>(IFERROR(IF(LARGE(Raw!AA:AA,A198+COUNTIF(Raw!C:C,"H"))-4000&gt;0,LARGE(Raw!AA:AA,A198+COUNTIF(Raw!C:C,"H"))-4000,""),""))</f>
        <v/>
      </c>
      <c r="L198" s="3" t="str">
        <f t="shared" si="10"/>
        <v/>
      </c>
      <c r="M198" s="52" t="str">
        <f>IF(O198="","",(INDEX(Raw!D:D,MATCH(O198+2000,Raw!AA:AA,0))))</f>
        <v/>
      </c>
      <c r="N198" s="52" t="str">
        <f>IF(O198="","",(INDEX(Raw!A:A,MATCH(O198+2000,Raw!AA:AA,0))))</f>
        <v/>
      </c>
      <c r="O198" s="11" t="str">
        <f>(IFERROR(IF(LARGE(Raw!AA:AA,A198+COUNTIF(Raw!C:C,"H")+COUNTIF(Raw!C:C,"S"))-2000&gt;0,LARGE(Raw!AA:AA,A198+COUNTIF(Raw!C:C,"H")+COUNTIF(Raw!C:C,"S"))-2000,""),""))</f>
        <v/>
      </c>
    </row>
    <row r="199" spans="1:15" x14ac:dyDescent="0.3">
      <c r="A199" s="52">
        <v>196</v>
      </c>
      <c r="B199" s="3" t="str">
        <f t="shared" si="11"/>
        <v/>
      </c>
      <c r="C199" s="52" t="str">
        <f>IF(E199="","",(INDEX(Raw!D:D,MATCH(E199+6000,Raw!AA:AA,0))))</f>
        <v/>
      </c>
      <c r="D199" s="52" t="str">
        <f>IF(E199="","",(INDEX(Raw!A:A,MATCH(E199+6000,Raw!AA:AA,0))))</f>
        <v/>
      </c>
      <c r="E199" s="11" t="str">
        <f>(IFERROR(IF(LARGE(Raw!AA:AA,A199)-6000&gt;0,LARGE(Raw!AA:AA,A199)-6000,""),""))</f>
        <v/>
      </c>
      <c r="G199" s="3" t="str">
        <f t="shared" si="9"/>
        <v/>
      </c>
      <c r="H199" s="52" t="str">
        <f>IF(J199="","",(INDEX(Raw!D:D,MATCH(J199+4000,Raw!AA:AA,0))))</f>
        <v/>
      </c>
      <c r="I199" s="52" t="str">
        <f>IF(J199="","",(INDEX(Raw!A:A,MATCH(J199+4000,Raw!AA:AA,0))))</f>
        <v/>
      </c>
      <c r="J199" s="11" t="str">
        <f>(IFERROR(IF(LARGE(Raw!AA:AA,A199+COUNTIF(Raw!C:C,"H"))-4000&gt;0,LARGE(Raw!AA:AA,A199+COUNTIF(Raw!C:C,"H"))-4000,""),""))</f>
        <v/>
      </c>
      <c r="L199" s="3" t="str">
        <f t="shared" si="10"/>
        <v/>
      </c>
      <c r="M199" s="52" t="str">
        <f>IF(O199="","",(INDEX(Raw!D:D,MATCH(O199+2000,Raw!AA:AA,0))))</f>
        <v/>
      </c>
      <c r="N199" s="52" t="str">
        <f>IF(O199="","",(INDEX(Raw!A:A,MATCH(O199+2000,Raw!AA:AA,0))))</f>
        <v/>
      </c>
      <c r="O199" s="11" t="str">
        <f>(IFERROR(IF(LARGE(Raw!AA:AA,A199+COUNTIF(Raw!C:C,"H")+COUNTIF(Raw!C:C,"S"))-2000&gt;0,LARGE(Raw!AA:AA,A199+COUNTIF(Raw!C:C,"H")+COUNTIF(Raw!C:C,"S"))-2000,""),""))</f>
        <v/>
      </c>
    </row>
    <row r="200" spans="1:15" x14ac:dyDescent="0.3">
      <c r="A200" s="52">
        <v>197</v>
      </c>
      <c r="B200" s="3" t="str">
        <f t="shared" si="11"/>
        <v/>
      </c>
      <c r="C200" s="52" t="str">
        <f>IF(E200="","",(INDEX(Raw!D:D,MATCH(E200+6000,Raw!AA:AA,0))))</f>
        <v/>
      </c>
      <c r="D200" s="52" t="str">
        <f>IF(E200="","",(INDEX(Raw!A:A,MATCH(E200+6000,Raw!AA:AA,0))))</f>
        <v/>
      </c>
      <c r="E200" s="11" t="str">
        <f>(IFERROR(IF(LARGE(Raw!AA:AA,A200)-6000&gt;0,LARGE(Raw!AA:AA,A200)-6000,""),""))</f>
        <v/>
      </c>
      <c r="G200" s="3" t="str">
        <f t="shared" si="9"/>
        <v/>
      </c>
      <c r="H200" s="52" t="str">
        <f>IF(J200="","",(INDEX(Raw!D:D,MATCH(J200+4000,Raw!AA:AA,0))))</f>
        <v/>
      </c>
      <c r="I200" s="52" t="str">
        <f>IF(J200="","",(INDEX(Raw!A:A,MATCH(J200+4000,Raw!AA:AA,0))))</f>
        <v/>
      </c>
      <c r="J200" s="11" t="str">
        <f>(IFERROR(IF(LARGE(Raw!AA:AA,A200+COUNTIF(Raw!C:C,"H"))-4000&gt;0,LARGE(Raw!AA:AA,A200+COUNTIF(Raw!C:C,"H"))-4000,""),""))</f>
        <v/>
      </c>
      <c r="L200" s="3" t="str">
        <f t="shared" si="10"/>
        <v/>
      </c>
      <c r="M200" s="52" t="str">
        <f>IF(O200="","",(INDEX(Raw!D:D,MATCH(O200+2000,Raw!AA:AA,0))))</f>
        <v/>
      </c>
      <c r="N200" s="52" t="str">
        <f>IF(O200="","",(INDEX(Raw!A:A,MATCH(O200+2000,Raw!AA:AA,0))))</f>
        <v/>
      </c>
      <c r="O200" s="11" t="str">
        <f>(IFERROR(IF(LARGE(Raw!AA:AA,A200+COUNTIF(Raw!C:C,"H")+COUNTIF(Raw!C:C,"S"))-2000&gt;0,LARGE(Raw!AA:AA,A200+COUNTIF(Raw!C:C,"H")+COUNTIF(Raw!C:C,"S"))-2000,""),""))</f>
        <v/>
      </c>
    </row>
    <row r="201" spans="1:15" x14ac:dyDescent="0.3">
      <c r="A201" s="52">
        <v>198</v>
      </c>
      <c r="B201" s="3" t="str">
        <f t="shared" si="11"/>
        <v/>
      </c>
      <c r="C201" s="52" t="str">
        <f>IF(E201="","",(INDEX(Raw!D:D,MATCH(E201+6000,Raw!AA:AA,0))))</f>
        <v/>
      </c>
      <c r="D201" s="52" t="str">
        <f>IF(E201="","",(INDEX(Raw!A:A,MATCH(E201+6000,Raw!AA:AA,0))))</f>
        <v/>
      </c>
      <c r="E201" s="11" t="str">
        <f>(IFERROR(IF(LARGE(Raw!AA:AA,A201)-6000&gt;0,LARGE(Raw!AA:AA,A201)-6000,""),""))</f>
        <v/>
      </c>
      <c r="G201" s="3" t="str">
        <f t="shared" si="9"/>
        <v/>
      </c>
      <c r="H201" s="52" t="str">
        <f>IF(J201="","",(INDEX(Raw!D:D,MATCH(J201+4000,Raw!AA:AA,0))))</f>
        <v/>
      </c>
      <c r="I201" s="52" t="str">
        <f>IF(J201="","",(INDEX(Raw!A:A,MATCH(J201+4000,Raw!AA:AA,0))))</f>
        <v/>
      </c>
      <c r="J201" s="11" t="str">
        <f>(IFERROR(IF(LARGE(Raw!AA:AA,A201+COUNTIF(Raw!C:C,"H"))-4000&gt;0,LARGE(Raw!AA:AA,A201+COUNTIF(Raw!C:C,"H"))-4000,""),""))</f>
        <v/>
      </c>
      <c r="L201" s="3" t="str">
        <f t="shared" si="10"/>
        <v/>
      </c>
      <c r="M201" s="52" t="str">
        <f>IF(O201="","",(INDEX(Raw!D:D,MATCH(O201+2000,Raw!AA:AA,0))))</f>
        <v/>
      </c>
      <c r="N201" s="52" t="str">
        <f>IF(O201="","",(INDEX(Raw!A:A,MATCH(O201+2000,Raw!AA:AA,0))))</f>
        <v/>
      </c>
      <c r="O201" s="11" t="str">
        <f>(IFERROR(IF(LARGE(Raw!AA:AA,A201+COUNTIF(Raw!C:C,"H")+COUNTIF(Raw!C:C,"S"))-2000&gt;0,LARGE(Raw!AA:AA,A201+COUNTIF(Raw!C:C,"H")+COUNTIF(Raw!C:C,"S"))-2000,""),""))</f>
        <v/>
      </c>
    </row>
    <row r="202" spans="1:15" x14ac:dyDescent="0.3">
      <c r="A202" s="52">
        <v>199</v>
      </c>
      <c r="B202" s="3" t="str">
        <f t="shared" si="11"/>
        <v/>
      </c>
      <c r="C202" s="52" t="str">
        <f>IF(E202="","",(INDEX(Raw!D:D,MATCH(E202+6000,Raw!AA:AA,0))))</f>
        <v/>
      </c>
      <c r="D202" s="52" t="str">
        <f>IF(E202="","",(INDEX(Raw!A:A,MATCH(E202+6000,Raw!AA:AA,0))))</f>
        <v/>
      </c>
      <c r="E202" s="11" t="str">
        <f>(IFERROR(IF(LARGE(Raw!AA:AA,A202)-6000&gt;0,LARGE(Raw!AA:AA,A202)-6000,""),""))</f>
        <v/>
      </c>
      <c r="G202" s="3" t="str">
        <f t="shared" si="9"/>
        <v/>
      </c>
      <c r="H202" s="52" t="str">
        <f>IF(J202="","",(INDEX(Raw!D:D,MATCH(J202+4000,Raw!AA:AA,0))))</f>
        <v/>
      </c>
      <c r="I202" s="52" t="str">
        <f>IF(J202="","",(INDEX(Raw!A:A,MATCH(J202+4000,Raw!AA:AA,0))))</f>
        <v/>
      </c>
      <c r="J202" s="11" t="str">
        <f>(IFERROR(IF(LARGE(Raw!AA:AA,A202+COUNTIF(Raw!C:C,"H"))-4000&gt;0,LARGE(Raw!AA:AA,A202+COUNTIF(Raw!C:C,"H"))-4000,""),""))</f>
        <v/>
      </c>
      <c r="L202" s="3" t="str">
        <f t="shared" si="10"/>
        <v/>
      </c>
      <c r="M202" s="52" t="str">
        <f>IF(O202="","",(INDEX(Raw!D:D,MATCH(O202+2000,Raw!AA:AA,0))))</f>
        <v/>
      </c>
      <c r="N202" s="52" t="str">
        <f>IF(O202="","",(INDEX(Raw!A:A,MATCH(O202+2000,Raw!AA:AA,0))))</f>
        <v/>
      </c>
      <c r="O202" s="11" t="str">
        <f>(IFERROR(IF(LARGE(Raw!AA:AA,A202+COUNTIF(Raw!C:C,"H")+COUNTIF(Raw!C:C,"S"))-2000&gt;0,LARGE(Raw!AA:AA,A202+COUNTIF(Raw!C:C,"H")+COUNTIF(Raw!C:C,"S"))-2000,""),""))</f>
        <v/>
      </c>
    </row>
    <row r="203" spans="1:15" x14ac:dyDescent="0.3">
      <c r="A203" s="52">
        <v>200</v>
      </c>
      <c r="B203" s="3" t="str">
        <f t="shared" si="11"/>
        <v/>
      </c>
      <c r="C203" s="52" t="str">
        <f>IF(E203="","",(INDEX(Raw!D:D,MATCH(E203+6000,Raw!AA:AA,0))))</f>
        <v/>
      </c>
      <c r="D203" s="52" t="str">
        <f>IF(E203="","",(INDEX(Raw!A:A,MATCH(E203+6000,Raw!AA:AA,0))))</f>
        <v/>
      </c>
      <c r="E203" s="11" t="str">
        <f>(IFERROR(IF(LARGE(Raw!AA:AA,A203)-6000&gt;0,LARGE(Raw!AA:AA,A203)-6000,""),""))</f>
        <v/>
      </c>
      <c r="G203" s="3" t="str">
        <f t="shared" si="9"/>
        <v/>
      </c>
      <c r="H203" s="52" t="str">
        <f>IF(J203="","",(INDEX(Raw!D:D,MATCH(J203+4000,Raw!AA:AA,0))))</f>
        <v/>
      </c>
      <c r="I203" s="52" t="str">
        <f>IF(J203="","",(INDEX(Raw!A:A,MATCH(J203+4000,Raw!AA:AA,0))))</f>
        <v/>
      </c>
      <c r="J203" s="11" t="str">
        <f>(IFERROR(IF(LARGE(Raw!AA:AA,A203+COUNTIF(Raw!C:C,"H"))-4000&gt;0,LARGE(Raw!AA:AA,A203+COUNTIF(Raw!C:C,"H"))-4000,""),""))</f>
        <v/>
      </c>
      <c r="L203" s="3" t="str">
        <f t="shared" si="10"/>
        <v/>
      </c>
      <c r="M203" s="52" t="str">
        <f>IF(O203="","",(INDEX(Raw!D:D,MATCH(O203+2000,Raw!AA:AA,0))))</f>
        <v/>
      </c>
      <c r="N203" s="52" t="str">
        <f>IF(O203="","",(INDEX(Raw!A:A,MATCH(O203+2000,Raw!AA:AA,0))))</f>
        <v/>
      </c>
      <c r="O203" s="11" t="str">
        <f>(IFERROR(IF(LARGE(Raw!AA:AA,A203+COUNTIF(Raw!C:C,"H")+COUNTIF(Raw!C:C,"S"))-2000&gt;0,LARGE(Raw!AA:AA,A203+COUNTIF(Raw!C:C,"H")+COUNTIF(Raw!C:C,"S"))-2000,""),""))</f>
        <v/>
      </c>
    </row>
    <row r="204" spans="1:15" x14ac:dyDescent="0.3">
      <c r="A204" s="52">
        <v>201</v>
      </c>
      <c r="B204" s="3" t="str">
        <f t="shared" si="11"/>
        <v/>
      </c>
      <c r="C204" s="52" t="str">
        <f>IF(E204="","",(INDEX(Raw!D:D,MATCH(E204+6000,Raw!AA:AA,0))))</f>
        <v/>
      </c>
      <c r="D204" s="52" t="str">
        <f>IF(E204="","",(INDEX(Raw!A:A,MATCH(E204+6000,Raw!AA:AA,0))))</f>
        <v/>
      </c>
      <c r="E204" s="11" t="str">
        <f>(IFERROR(IF(LARGE(Raw!AA:AA,A204)-6000&gt;0,LARGE(Raw!AA:AA,A204)-6000,""),""))</f>
        <v/>
      </c>
      <c r="G204" s="3" t="str">
        <f t="shared" si="9"/>
        <v/>
      </c>
      <c r="H204" s="52" t="str">
        <f>IF(J204="","",(INDEX(Raw!D:D,MATCH(J204+4000,Raw!AA:AA,0))))</f>
        <v/>
      </c>
      <c r="I204" s="52" t="str">
        <f>IF(J204="","",(INDEX(Raw!A:A,MATCH(J204+4000,Raw!AA:AA,0))))</f>
        <v/>
      </c>
      <c r="J204" s="11" t="str">
        <f>(IFERROR(IF(LARGE(Raw!AA:AA,A204+COUNTIF(Raw!C:C,"H"))-4000&gt;0,LARGE(Raw!AA:AA,A204+COUNTIF(Raw!C:C,"H"))-4000,""),""))</f>
        <v/>
      </c>
      <c r="L204" s="3" t="str">
        <f t="shared" si="10"/>
        <v/>
      </c>
      <c r="M204" s="52" t="str">
        <f>IF(O204="","",(INDEX(Raw!D:D,MATCH(O204+2000,Raw!AA:AA,0))))</f>
        <v/>
      </c>
      <c r="N204" s="52" t="str">
        <f>IF(O204="","",(INDEX(Raw!A:A,MATCH(O204+2000,Raw!AA:AA,0))))</f>
        <v/>
      </c>
      <c r="O204" s="11" t="str">
        <f>(IFERROR(IF(LARGE(Raw!AA:AA,A204+COUNTIF(Raw!C:C,"H")+COUNTIF(Raw!C:C,"S"))-2000&gt;0,LARGE(Raw!AA:AA,A204+COUNTIF(Raw!C:C,"H")+COUNTIF(Raw!C:C,"S"))-2000,""),""))</f>
        <v/>
      </c>
    </row>
    <row r="205" spans="1:15" x14ac:dyDescent="0.3">
      <c r="A205" s="52">
        <v>202</v>
      </c>
      <c r="B205" s="3" t="str">
        <f t="shared" si="11"/>
        <v/>
      </c>
      <c r="C205" s="52" t="str">
        <f>IF(E205="","",(INDEX(Raw!D:D,MATCH(E205+6000,Raw!AA:AA,0))))</f>
        <v/>
      </c>
      <c r="D205" s="52" t="str">
        <f>IF(E205="","",(INDEX(Raw!A:A,MATCH(E205+6000,Raw!AA:AA,0))))</f>
        <v/>
      </c>
      <c r="E205" s="11" t="str">
        <f>(IFERROR(IF(LARGE(Raw!AA:AA,A205)-6000&gt;0,LARGE(Raw!AA:AA,A205)-6000,""),""))</f>
        <v/>
      </c>
      <c r="G205" s="3" t="str">
        <f t="shared" si="9"/>
        <v/>
      </c>
      <c r="H205" s="52" t="str">
        <f>IF(J205="","",(INDEX(Raw!D:D,MATCH(J205+4000,Raw!AA:AA,0))))</f>
        <v/>
      </c>
      <c r="I205" s="52" t="str">
        <f>IF(J205="","",(INDEX(Raw!A:A,MATCH(J205+4000,Raw!AA:AA,0))))</f>
        <v/>
      </c>
      <c r="J205" s="11" t="str">
        <f>(IFERROR(IF(LARGE(Raw!AA:AA,A205+COUNTIF(Raw!C:C,"H"))-4000&gt;0,LARGE(Raw!AA:AA,A205+COUNTIF(Raw!C:C,"H"))-4000,""),""))</f>
        <v/>
      </c>
      <c r="L205" s="3" t="str">
        <f t="shared" si="10"/>
        <v/>
      </c>
      <c r="M205" s="52" t="str">
        <f>IF(O205="","",(INDEX(Raw!D:D,MATCH(O205+2000,Raw!AA:AA,0))))</f>
        <v/>
      </c>
      <c r="N205" s="52" t="str">
        <f>IF(O205="","",(INDEX(Raw!A:A,MATCH(O205+2000,Raw!AA:AA,0))))</f>
        <v/>
      </c>
      <c r="O205" s="11" t="str">
        <f>(IFERROR(IF(LARGE(Raw!AA:AA,A205+COUNTIF(Raw!C:C,"H")+COUNTIF(Raw!C:C,"S"))-2000&gt;0,LARGE(Raw!AA:AA,A205+COUNTIF(Raw!C:C,"H")+COUNTIF(Raw!C:C,"S"))-2000,""),""))</f>
        <v/>
      </c>
    </row>
    <row r="206" spans="1:15" x14ac:dyDescent="0.3">
      <c r="A206" s="52">
        <v>203</v>
      </c>
      <c r="B206" s="3" t="str">
        <f t="shared" si="11"/>
        <v/>
      </c>
      <c r="C206" s="52" t="str">
        <f>IF(E206="","",(INDEX(Raw!D:D,MATCH(E206+6000,Raw!AA:AA,0))))</f>
        <v/>
      </c>
      <c r="D206" s="52" t="str">
        <f>IF(E206="","",(INDEX(Raw!A:A,MATCH(E206+6000,Raw!AA:AA,0))))</f>
        <v/>
      </c>
      <c r="E206" s="11" t="str">
        <f>(IFERROR(IF(LARGE(Raw!AA:AA,A206)-6000&gt;0,LARGE(Raw!AA:AA,A206)-6000,""),""))</f>
        <v/>
      </c>
      <c r="G206" s="3" t="str">
        <f t="shared" si="9"/>
        <v/>
      </c>
      <c r="H206" s="52" t="str">
        <f>IF(J206="","",(INDEX(Raw!D:D,MATCH(J206+4000,Raw!AA:AA,0))))</f>
        <v/>
      </c>
      <c r="I206" s="52" t="str">
        <f>IF(J206="","",(INDEX(Raw!A:A,MATCH(J206+4000,Raw!AA:AA,0))))</f>
        <v/>
      </c>
      <c r="J206" s="11" t="str">
        <f>(IFERROR(IF(LARGE(Raw!AA:AA,A206+COUNTIF(Raw!C:C,"H"))-4000&gt;0,LARGE(Raw!AA:AA,A206+COUNTIF(Raw!C:C,"H"))-4000,""),""))</f>
        <v/>
      </c>
      <c r="L206" s="3" t="str">
        <f t="shared" si="10"/>
        <v/>
      </c>
      <c r="M206" s="52" t="str">
        <f>IF(O206="","",(INDEX(Raw!D:D,MATCH(O206+2000,Raw!AA:AA,0))))</f>
        <v/>
      </c>
      <c r="N206" s="52" t="str">
        <f>IF(O206="","",(INDEX(Raw!A:A,MATCH(O206+2000,Raw!AA:AA,0))))</f>
        <v/>
      </c>
      <c r="O206" s="11" t="str">
        <f>(IFERROR(IF(LARGE(Raw!AA:AA,A206+COUNTIF(Raw!C:C,"H")+COUNTIF(Raw!C:C,"S"))-2000&gt;0,LARGE(Raw!AA:AA,A206+COUNTIF(Raw!C:C,"H")+COUNTIF(Raw!C:C,"S"))-2000,""),""))</f>
        <v/>
      </c>
    </row>
    <row r="207" spans="1:15" x14ac:dyDescent="0.3">
      <c r="A207" s="52">
        <v>204</v>
      </c>
      <c r="B207" s="3" t="str">
        <f t="shared" si="11"/>
        <v/>
      </c>
      <c r="C207" s="52" t="str">
        <f>IF(E207="","",(INDEX(Raw!D:D,MATCH(E207+6000,Raw!AA:AA,0))))</f>
        <v/>
      </c>
      <c r="D207" s="52" t="str">
        <f>IF(E207="","",(INDEX(Raw!A:A,MATCH(E207+6000,Raw!AA:AA,0))))</f>
        <v/>
      </c>
      <c r="E207" s="11" t="str">
        <f>(IFERROR(IF(LARGE(Raw!AA:AA,A207)-6000&gt;0,LARGE(Raw!AA:AA,A207)-6000,""),""))</f>
        <v/>
      </c>
      <c r="G207" s="3" t="str">
        <f t="shared" si="9"/>
        <v/>
      </c>
      <c r="H207" s="52" t="str">
        <f>IF(J207="","",(INDEX(Raw!D:D,MATCH(J207+4000,Raw!AA:AA,0))))</f>
        <v/>
      </c>
      <c r="I207" s="52" t="str">
        <f>IF(J207="","",(INDEX(Raw!A:A,MATCH(J207+4000,Raw!AA:AA,0))))</f>
        <v/>
      </c>
      <c r="J207" s="11" t="str">
        <f>(IFERROR(IF(LARGE(Raw!AA:AA,A207+COUNTIF(Raw!C:C,"H"))-4000&gt;0,LARGE(Raw!AA:AA,A207+COUNTIF(Raw!C:C,"H"))-4000,""),""))</f>
        <v/>
      </c>
      <c r="L207" s="3" t="str">
        <f t="shared" si="10"/>
        <v/>
      </c>
      <c r="M207" s="52" t="str">
        <f>IF(O207="","",(INDEX(Raw!D:D,MATCH(O207+2000,Raw!AA:AA,0))))</f>
        <v/>
      </c>
      <c r="N207" s="52" t="str">
        <f>IF(O207="","",(INDEX(Raw!A:A,MATCH(O207+2000,Raw!AA:AA,0))))</f>
        <v/>
      </c>
      <c r="O207" s="11" t="str">
        <f>(IFERROR(IF(LARGE(Raw!AA:AA,A207+COUNTIF(Raw!C:C,"H")+COUNTIF(Raw!C:C,"S"))-2000&gt;0,LARGE(Raw!AA:AA,A207+COUNTIF(Raw!C:C,"H")+COUNTIF(Raw!C:C,"S"))-2000,""),""))</f>
        <v/>
      </c>
    </row>
    <row r="208" spans="1:15" x14ac:dyDescent="0.3">
      <c r="A208" s="52">
        <v>205</v>
      </c>
      <c r="B208" s="3" t="str">
        <f t="shared" si="11"/>
        <v/>
      </c>
      <c r="C208" s="52" t="str">
        <f>IF(E208="","",(INDEX(Raw!D:D,MATCH(E208+6000,Raw!AA:AA,0))))</f>
        <v/>
      </c>
      <c r="D208" s="52" t="str">
        <f>IF(E208="","",(INDEX(Raw!A:A,MATCH(E208+6000,Raw!AA:AA,0))))</f>
        <v/>
      </c>
      <c r="E208" s="11" t="str">
        <f>(IFERROR(IF(LARGE(Raw!AA:AA,A208)-6000&gt;0,LARGE(Raw!AA:AA,A208)-6000,""),""))</f>
        <v/>
      </c>
      <c r="G208" s="3" t="str">
        <f t="shared" si="9"/>
        <v/>
      </c>
      <c r="H208" s="52" t="str">
        <f>IF(J208="","",(INDEX(Raw!D:D,MATCH(J208+4000,Raw!AA:AA,0))))</f>
        <v/>
      </c>
      <c r="I208" s="52" t="str">
        <f>IF(J208="","",(INDEX(Raw!A:A,MATCH(J208+4000,Raw!AA:AA,0))))</f>
        <v/>
      </c>
      <c r="J208" s="11" t="str">
        <f>(IFERROR(IF(LARGE(Raw!AA:AA,A208+COUNTIF(Raw!C:C,"H"))-4000&gt;0,LARGE(Raw!AA:AA,A208+COUNTIF(Raw!C:C,"H"))-4000,""),""))</f>
        <v/>
      </c>
      <c r="L208" s="3" t="str">
        <f t="shared" si="10"/>
        <v/>
      </c>
      <c r="M208" s="52" t="str">
        <f>IF(O208="","",(INDEX(Raw!D:D,MATCH(O208+2000,Raw!AA:AA,0))))</f>
        <v/>
      </c>
      <c r="N208" s="52" t="str">
        <f>IF(O208="","",(INDEX(Raw!A:A,MATCH(O208+2000,Raw!AA:AA,0))))</f>
        <v/>
      </c>
      <c r="O208" s="11" t="str">
        <f>(IFERROR(IF(LARGE(Raw!AA:AA,A208+COUNTIF(Raw!C:C,"H")+COUNTIF(Raw!C:C,"S"))-2000&gt;0,LARGE(Raw!AA:AA,A208+COUNTIF(Raw!C:C,"H")+COUNTIF(Raw!C:C,"S"))-2000,""),""))</f>
        <v/>
      </c>
    </row>
    <row r="209" spans="1:15" x14ac:dyDescent="0.3">
      <c r="A209" s="52">
        <v>206</v>
      </c>
      <c r="B209" s="3" t="str">
        <f t="shared" si="11"/>
        <v/>
      </c>
      <c r="C209" s="52" t="str">
        <f>IF(E209="","",(INDEX(Raw!D:D,MATCH(E209+6000,Raw!AA:AA,0))))</f>
        <v/>
      </c>
      <c r="D209" s="52" t="str">
        <f>IF(E209="","",(INDEX(Raw!A:A,MATCH(E209+6000,Raw!AA:AA,0))))</f>
        <v/>
      </c>
      <c r="E209" s="11" t="str">
        <f>(IFERROR(IF(LARGE(Raw!AA:AA,A209)-6000&gt;0,LARGE(Raw!AA:AA,A209)-6000,""),""))</f>
        <v/>
      </c>
      <c r="G209" s="3" t="str">
        <f t="shared" si="9"/>
        <v/>
      </c>
      <c r="H209" s="52" t="str">
        <f>IF(J209="","",(INDEX(Raw!D:D,MATCH(J209+4000,Raw!AA:AA,0))))</f>
        <v/>
      </c>
      <c r="I209" s="52" t="str">
        <f>IF(J209="","",(INDEX(Raw!A:A,MATCH(J209+4000,Raw!AA:AA,0))))</f>
        <v/>
      </c>
      <c r="J209" s="11" t="str">
        <f>(IFERROR(IF(LARGE(Raw!AA:AA,A209+COUNTIF(Raw!C:C,"H"))-4000&gt;0,LARGE(Raw!AA:AA,A209+COUNTIF(Raw!C:C,"H"))-4000,""),""))</f>
        <v/>
      </c>
      <c r="L209" s="3" t="str">
        <f t="shared" si="10"/>
        <v/>
      </c>
      <c r="M209" s="52" t="str">
        <f>IF(O209="","",(INDEX(Raw!D:D,MATCH(O209+2000,Raw!AA:AA,0))))</f>
        <v/>
      </c>
      <c r="N209" s="52" t="str">
        <f>IF(O209="","",(INDEX(Raw!A:A,MATCH(O209+2000,Raw!AA:AA,0))))</f>
        <v/>
      </c>
      <c r="O209" s="11" t="str">
        <f>(IFERROR(IF(LARGE(Raw!AA:AA,A209+COUNTIF(Raw!C:C,"H")+COUNTIF(Raw!C:C,"S"))-2000&gt;0,LARGE(Raw!AA:AA,A209+COUNTIF(Raw!C:C,"H")+COUNTIF(Raw!C:C,"S"))-2000,""),""))</f>
        <v/>
      </c>
    </row>
    <row r="210" spans="1:15" x14ac:dyDescent="0.3">
      <c r="A210" s="52">
        <v>207</v>
      </c>
      <c r="B210" s="3" t="str">
        <f t="shared" si="11"/>
        <v/>
      </c>
      <c r="C210" s="52" t="str">
        <f>IF(E210="","",(INDEX(Raw!D:D,MATCH(E210+6000,Raw!AA:AA,0))))</f>
        <v/>
      </c>
      <c r="D210" s="52" t="str">
        <f>IF(E210="","",(INDEX(Raw!A:A,MATCH(E210+6000,Raw!AA:AA,0))))</f>
        <v/>
      </c>
      <c r="E210" s="11" t="str">
        <f>(IFERROR(IF(LARGE(Raw!AA:AA,A210)-6000&gt;0,LARGE(Raw!AA:AA,A210)-6000,""),""))</f>
        <v/>
      </c>
      <c r="G210" s="3" t="str">
        <f t="shared" si="9"/>
        <v/>
      </c>
      <c r="H210" s="52" t="str">
        <f>IF(J210="","",(INDEX(Raw!D:D,MATCH(J210+4000,Raw!AA:AA,0))))</f>
        <v/>
      </c>
      <c r="I210" s="52" t="str">
        <f>IF(J210="","",(INDEX(Raw!A:A,MATCH(J210+4000,Raw!AA:AA,0))))</f>
        <v/>
      </c>
      <c r="J210" s="11" t="str">
        <f>(IFERROR(IF(LARGE(Raw!AA:AA,A210+COUNTIF(Raw!C:C,"H"))-4000&gt;0,LARGE(Raw!AA:AA,A210+COUNTIF(Raw!C:C,"H"))-4000,""),""))</f>
        <v/>
      </c>
      <c r="L210" s="3" t="str">
        <f t="shared" si="10"/>
        <v/>
      </c>
      <c r="M210" s="52" t="str">
        <f>IF(O210="","",(INDEX(Raw!D:D,MATCH(O210+2000,Raw!AA:AA,0))))</f>
        <v/>
      </c>
      <c r="N210" s="52" t="str">
        <f>IF(O210="","",(INDEX(Raw!A:A,MATCH(O210+2000,Raw!AA:AA,0))))</f>
        <v/>
      </c>
      <c r="O210" s="11" t="str">
        <f>(IFERROR(IF(LARGE(Raw!AA:AA,A210+COUNTIF(Raw!C:C,"H")+COUNTIF(Raw!C:C,"S"))-2000&gt;0,LARGE(Raw!AA:AA,A210+COUNTIF(Raw!C:C,"H")+COUNTIF(Raw!C:C,"S"))-2000,""),""))</f>
        <v/>
      </c>
    </row>
    <row r="211" spans="1:15" x14ac:dyDescent="0.3">
      <c r="A211" s="52">
        <v>208</v>
      </c>
      <c r="B211" s="3" t="str">
        <f t="shared" si="11"/>
        <v/>
      </c>
      <c r="C211" s="52" t="str">
        <f>IF(E211="","",(INDEX(Raw!D:D,MATCH(E211+6000,Raw!AA:AA,0))))</f>
        <v/>
      </c>
      <c r="D211" s="52" t="str">
        <f>IF(E211="","",(INDEX(Raw!A:A,MATCH(E211+6000,Raw!AA:AA,0))))</f>
        <v/>
      </c>
      <c r="E211" s="11" t="str">
        <f>(IFERROR(IF(LARGE(Raw!AA:AA,A211)-6000&gt;0,LARGE(Raw!AA:AA,A211)-6000,""),""))</f>
        <v/>
      </c>
      <c r="G211" s="3" t="str">
        <f t="shared" si="9"/>
        <v/>
      </c>
      <c r="H211" s="52" t="str">
        <f>IF(J211="","",(INDEX(Raw!D:D,MATCH(J211+4000,Raw!AA:AA,0))))</f>
        <v/>
      </c>
      <c r="I211" s="52" t="str">
        <f>IF(J211="","",(INDEX(Raw!A:A,MATCH(J211+4000,Raw!AA:AA,0))))</f>
        <v/>
      </c>
      <c r="J211" s="11" t="str">
        <f>(IFERROR(IF(LARGE(Raw!AA:AA,A211+COUNTIF(Raw!C:C,"H"))-4000&gt;0,LARGE(Raw!AA:AA,A211+COUNTIF(Raw!C:C,"H"))-4000,""),""))</f>
        <v/>
      </c>
      <c r="L211" s="3" t="str">
        <f t="shared" si="10"/>
        <v/>
      </c>
      <c r="M211" s="52" t="str">
        <f>IF(O211="","",(INDEX(Raw!D:D,MATCH(O211+2000,Raw!AA:AA,0))))</f>
        <v/>
      </c>
      <c r="N211" s="52" t="str">
        <f>IF(O211="","",(INDEX(Raw!A:A,MATCH(O211+2000,Raw!AA:AA,0))))</f>
        <v/>
      </c>
      <c r="O211" s="11" t="str">
        <f>(IFERROR(IF(LARGE(Raw!AA:AA,A211+COUNTIF(Raw!C:C,"H")+COUNTIF(Raw!C:C,"S"))-2000&gt;0,LARGE(Raw!AA:AA,A211+COUNTIF(Raw!C:C,"H")+COUNTIF(Raw!C:C,"S"))-2000,""),""))</f>
        <v/>
      </c>
    </row>
    <row r="212" spans="1:15" x14ac:dyDescent="0.3">
      <c r="A212" s="52">
        <v>209</v>
      </c>
      <c r="B212" s="3" t="str">
        <f t="shared" si="11"/>
        <v/>
      </c>
      <c r="C212" s="52" t="str">
        <f>IF(E212="","",(INDEX(Raw!D:D,MATCH(E212+6000,Raw!AA:AA,0))))</f>
        <v/>
      </c>
      <c r="D212" s="52" t="str">
        <f>IF(E212="","",(INDEX(Raw!A:A,MATCH(E212+6000,Raw!AA:AA,0))))</f>
        <v/>
      </c>
      <c r="E212" s="11" t="str">
        <f>(IFERROR(IF(LARGE(Raw!AA:AA,A212)-6000&gt;0,LARGE(Raw!AA:AA,A212)-6000,""),""))</f>
        <v/>
      </c>
      <c r="G212" s="3" t="str">
        <f t="shared" si="9"/>
        <v/>
      </c>
      <c r="H212" s="52" t="str">
        <f>IF(J212="","",(INDEX(Raw!D:D,MATCH(J212+4000,Raw!AA:AA,0))))</f>
        <v/>
      </c>
      <c r="I212" s="52" t="str">
        <f>IF(J212="","",(INDEX(Raw!A:A,MATCH(J212+4000,Raw!AA:AA,0))))</f>
        <v/>
      </c>
      <c r="J212" s="11" t="str">
        <f>(IFERROR(IF(LARGE(Raw!AA:AA,A212+COUNTIF(Raw!C:C,"H"))-4000&gt;0,LARGE(Raw!AA:AA,A212+COUNTIF(Raw!C:C,"H"))-4000,""),""))</f>
        <v/>
      </c>
      <c r="L212" s="3" t="str">
        <f t="shared" si="10"/>
        <v/>
      </c>
      <c r="M212" s="52" t="str">
        <f>IF(O212="","",(INDEX(Raw!D:D,MATCH(O212+2000,Raw!AA:AA,0))))</f>
        <v/>
      </c>
      <c r="N212" s="52" t="str">
        <f>IF(O212="","",(INDEX(Raw!A:A,MATCH(O212+2000,Raw!AA:AA,0))))</f>
        <v/>
      </c>
      <c r="O212" s="11" t="str">
        <f>(IFERROR(IF(LARGE(Raw!AA:AA,A212+COUNTIF(Raw!C:C,"H")+COUNTIF(Raw!C:C,"S"))-2000&gt;0,LARGE(Raw!AA:AA,A212+COUNTIF(Raw!C:C,"H")+COUNTIF(Raw!C:C,"S"))-2000,""),""))</f>
        <v/>
      </c>
    </row>
    <row r="213" spans="1:15" x14ac:dyDescent="0.3">
      <c r="A213" s="52">
        <v>210</v>
      </c>
      <c r="B213" s="3" t="str">
        <f t="shared" si="11"/>
        <v/>
      </c>
      <c r="C213" s="52" t="str">
        <f>IF(E213="","",(INDEX(Raw!D:D,MATCH(E213+6000,Raw!AA:AA,0))))</f>
        <v/>
      </c>
      <c r="D213" s="52" t="str">
        <f>IF(E213="","",(INDEX(Raw!A:A,MATCH(E213+6000,Raw!AA:AA,0))))</f>
        <v/>
      </c>
      <c r="E213" s="11" t="str">
        <f>(IFERROR(IF(LARGE(Raw!AA:AA,A213)-6000&gt;0,LARGE(Raw!AA:AA,A213)-6000,""),""))</f>
        <v/>
      </c>
      <c r="G213" s="3" t="str">
        <f t="shared" si="9"/>
        <v/>
      </c>
      <c r="H213" s="52" t="str">
        <f>IF(J213="","",(INDEX(Raw!D:D,MATCH(J213+4000,Raw!AA:AA,0))))</f>
        <v/>
      </c>
      <c r="I213" s="52" t="str">
        <f>IF(J213="","",(INDEX(Raw!A:A,MATCH(J213+4000,Raw!AA:AA,0))))</f>
        <v/>
      </c>
      <c r="J213" s="11" t="str">
        <f>(IFERROR(IF(LARGE(Raw!AA:AA,A213+COUNTIF(Raw!C:C,"H"))-4000&gt;0,LARGE(Raw!AA:AA,A213+COUNTIF(Raw!C:C,"H"))-4000,""),""))</f>
        <v/>
      </c>
      <c r="L213" s="3" t="str">
        <f t="shared" si="10"/>
        <v/>
      </c>
      <c r="M213" s="52" t="str">
        <f>IF(O213="","",(INDEX(Raw!D:D,MATCH(O213+2000,Raw!AA:AA,0))))</f>
        <v/>
      </c>
      <c r="N213" s="52" t="str">
        <f>IF(O213="","",(INDEX(Raw!A:A,MATCH(O213+2000,Raw!AA:AA,0))))</f>
        <v/>
      </c>
      <c r="O213" s="11" t="str">
        <f>(IFERROR(IF(LARGE(Raw!AA:AA,A213+COUNTIF(Raw!C:C,"H")+COUNTIF(Raw!C:C,"S"))-2000&gt;0,LARGE(Raw!AA:AA,A213+COUNTIF(Raw!C:C,"H")+COUNTIF(Raw!C:C,"S"))-2000,""),""))</f>
        <v/>
      </c>
    </row>
    <row r="214" spans="1:15" x14ac:dyDescent="0.3">
      <c r="A214" s="52">
        <v>211</v>
      </c>
      <c r="B214" s="3" t="str">
        <f t="shared" si="11"/>
        <v/>
      </c>
      <c r="C214" s="52" t="str">
        <f>IF(E214="","",(INDEX(Raw!D:D,MATCH(E214+6000,Raw!AA:AA,0))))</f>
        <v/>
      </c>
      <c r="D214" s="52" t="str">
        <f>IF(E214="","",(INDEX(Raw!A:A,MATCH(E214+6000,Raw!AA:AA,0))))</f>
        <v/>
      </c>
      <c r="E214" s="11" t="str">
        <f>(IFERROR(IF(LARGE(Raw!AA:AA,A214)-6000&gt;0,LARGE(Raw!AA:AA,A214)-6000,""),""))</f>
        <v/>
      </c>
      <c r="G214" s="3" t="str">
        <f t="shared" si="9"/>
        <v/>
      </c>
      <c r="H214" s="52" t="str">
        <f>IF(J214="","",(INDEX(Raw!D:D,MATCH(J214+4000,Raw!AA:AA,0))))</f>
        <v/>
      </c>
      <c r="I214" s="52" t="str">
        <f>IF(J214="","",(INDEX(Raw!A:A,MATCH(J214+4000,Raw!AA:AA,0))))</f>
        <v/>
      </c>
      <c r="J214" s="11" t="str">
        <f>(IFERROR(IF(LARGE(Raw!AA:AA,A214+COUNTIF(Raw!C:C,"H"))-4000&gt;0,LARGE(Raw!AA:AA,A214+COUNTIF(Raw!C:C,"H"))-4000,""),""))</f>
        <v/>
      </c>
      <c r="L214" s="3" t="str">
        <f t="shared" si="10"/>
        <v/>
      </c>
      <c r="M214" s="52" t="str">
        <f>IF(O214="","",(INDEX(Raw!D:D,MATCH(O214+2000,Raw!AA:AA,0))))</f>
        <v/>
      </c>
      <c r="N214" s="52" t="str">
        <f>IF(O214="","",(INDEX(Raw!A:A,MATCH(O214+2000,Raw!AA:AA,0))))</f>
        <v/>
      </c>
      <c r="O214" s="11" t="str">
        <f>(IFERROR(IF(LARGE(Raw!AA:AA,A214+COUNTIF(Raw!C:C,"H")+COUNTIF(Raw!C:C,"S"))-2000&gt;0,LARGE(Raw!AA:AA,A214+COUNTIF(Raw!C:C,"H")+COUNTIF(Raw!C:C,"S"))-2000,""),""))</f>
        <v/>
      </c>
    </row>
    <row r="215" spans="1:15" x14ac:dyDescent="0.3">
      <c r="A215" s="52">
        <v>212</v>
      </c>
      <c r="B215" s="3" t="str">
        <f t="shared" si="11"/>
        <v/>
      </c>
      <c r="C215" s="52" t="str">
        <f>IF(E215="","",(INDEX(Raw!D:D,MATCH(E215+6000,Raw!AA:AA,0))))</f>
        <v/>
      </c>
      <c r="D215" s="52" t="str">
        <f>IF(E215="","",(INDEX(Raw!A:A,MATCH(E215+6000,Raw!AA:AA,0))))</f>
        <v/>
      </c>
      <c r="E215" s="11" t="str">
        <f>(IFERROR(IF(LARGE(Raw!AA:AA,A215)-6000&gt;0,LARGE(Raw!AA:AA,A215)-6000,""),""))</f>
        <v/>
      </c>
      <c r="G215" s="3" t="str">
        <f t="shared" si="9"/>
        <v/>
      </c>
      <c r="H215" s="52" t="str">
        <f>IF(J215="","",(INDEX(Raw!D:D,MATCH(J215+4000,Raw!AA:AA,0))))</f>
        <v/>
      </c>
      <c r="I215" s="52" t="str">
        <f>IF(J215="","",(INDEX(Raw!A:A,MATCH(J215+4000,Raw!AA:AA,0))))</f>
        <v/>
      </c>
      <c r="J215" s="11" t="str">
        <f>(IFERROR(IF(LARGE(Raw!AA:AA,A215+COUNTIF(Raw!C:C,"H"))-4000&gt;0,LARGE(Raw!AA:AA,A215+COUNTIF(Raw!C:C,"H"))-4000,""),""))</f>
        <v/>
      </c>
      <c r="L215" s="3" t="str">
        <f t="shared" si="10"/>
        <v/>
      </c>
      <c r="M215" s="52" t="str">
        <f>IF(O215="","",(INDEX(Raw!D:D,MATCH(O215+2000,Raw!AA:AA,0))))</f>
        <v/>
      </c>
      <c r="N215" s="52" t="str">
        <f>IF(O215="","",(INDEX(Raw!A:A,MATCH(O215+2000,Raw!AA:AA,0))))</f>
        <v/>
      </c>
      <c r="O215" s="11" t="str">
        <f>(IFERROR(IF(LARGE(Raw!AA:AA,A215+COUNTIF(Raw!C:C,"H")+COUNTIF(Raw!C:C,"S"))-2000&gt;0,LARGE(Raw!AA:AA,A215+COUNTIF(Raw!C:C,"H")+COUNTIF(Raw!C:C,"S"))-2000,""),""))</f>
        <v/>
      </c>
    </row>
    <row r="216" spans="1:15" x14ac:dyDescent="0.3">
      <c r="A216" s="52">
        <v>213</v>
      </c>
      <c r="B216" s="3" t="str">
        <f t="shared" si="11"/>
        <v/>
      </c>
      <c r="C216" s="52" t="str">
        <f>IF(E216="","",(INDEX(Raw!D:D,MATCH(E216+6000,Raw!AA:AA,0))))</f>
        <v/>
      </c>
      <c r="D216" s="52" t="str">
        <f>IF(E216="","",(INDEX(Raw!A:A,MATCH(E216+6000,Raw!AA:AA,0))))</f>
        <v/>
      </c>
      <c r="E216" s="11" t="str">
        <f>(IFERROR(IF(LARGE(Raw!AA:AA,A216)-6000&gt;0,LARGE(Raw!AA:AA,A216)-6000,""),""))</f>
        <v/>
      </c>
      <c r="G216" s="3" t="str">
        <f t="shared" si="9"/>
        <v/>
      </c>
      <c r="H216" s="52" t="str">
        <f>IF(J216="","",(INDEX(Raw!D:D,MATCH(J216+4000,Raw!AA:AA,0))))</f>
        <v/>
      </c>
      <c r="I216" s="52" t="str">
        <f>IF(J216="","",(INDEX(Raw!A:A,MATCH(J216+4000,Raw!AA:AA,0))))</f>
        <v/>
      </c>
      <c r="J216" s="11" t="str">
        <f>(IFERROR(IF(LARGE(Raw!AA:AA,A216+COUNTIF(Raw!C:C,"H"))-4000&gt;0,LARGE(Raw!AA:AA,A216+COUNTIF(Raw!C:C,"H"))-4000,""),""))</f>
        <v/>
      </c>
      <c r="L216" s="3" t="str">
        <f t="shared" si="10"/>
        <v/>
      </c>
      <c r="M216" s="52" t="str">
        <f>IF(O216="","",(INDEX(Raw!D:D,MATCH(O216+2000,Raw!AA:AA,0))))</f>
        <v/>
      </c>
      <c r="N216" s="52" t="str">
        <f>IF(O216="","",(INDEX(Raw!A:A,MATCH(O216+2000,Raw!AA:AA,0))))</f>
        <v/>
      </c>
      <c r="O216" s="11" t="str">
        <f>(IFERROR(IF(LARGE(Raw!AA:AA,A216+COUNTIF(Raw!C:C,"H")+COUNTIF(Raw!C:C,"S"))-2000&gt;0,LARGE(Raw!AA:AA,A216+COUNTIF(Raw!C:C,"H")+COUNTIF(Raw!C:C,"S"))-2000,""),""))</f>
        <v/>
      </c>
    </row>
    <row r="217" spans="1:15" x14ac:dyDescent="0.3">
      <c r="A217" s="52">
        <v>214</v>
      </c>
      <c r="B217" s="3" t="str">
        <f t="shared" si="11"/>
        <v/>
      </c>
      <c r="C217" s="52" t="str">
        <f>IF(E217="","",(INDEX(Raw!D:D,MATCH(E217+6000,Raw!AA:AA,0))))</f>
        <v/>
      </c>
      <c r="D217" s="52" t="str">
        <f>IF(E217="","",(INDEX(Raw!A:A,MATCH(E217+6000,Raw!AA:AA,0))))</f>
        <v/>
      </c>
      <c r="E217" s="11" t="str">
        <f>(IFERROR(IF(LARGE(Raw!AA:AA,A217)-6000&gt;0,LARGE(Raw!AA:AA,A217)-6000,""),""))</f>
        <v/>
      </c>
      <c r="G217" s="3" t="str">
        <f t="shared" si="9"/>
        <v/>
      </c>
      <c r="H217" s="52" t="str">
        <f>IF(J217="","",(INDEX(Raw!D:D,MATCH(J217+4000,Raw!AA:AA,0))))</f>
        <v/>
      </c>
      <c r="I217" s="52" t="str">
        <f>IF(J217="","",(INDEX(Raw!A:A,MATCH(J217+4000,Raw!AA:AA,0))))</f>
        <v/>
      </c>
      <c r="J217" s="11" t="str">
        <f>(IFERROR(IF(LARGE(Raw!AA:AA,A217+COUNTIF(Raw!C:C,"H"))-4000&gt;0,LARGE(Raw!AA:AA,A217+COUNTIF(Raw!C:C,"H"))-4000,""),""))</f>
        <v/>
      </c>
      <c r="L217" s="3" t="str">
        <f t="shared" si="10"/>
        <v/>
      </c>
      <c r="M217" s="52" t="str">
        <f>IF(O217="","",(INDEX(Raw!D:D,MATCH(O217+2000,Raw!AA:AA,0))))</f>
        <v/>
      </c>
      <c r="N217" s="52" t="str">
        <f>IF(O217="","",(INDEX(Raw!A:A,MATCH(O217+2000,Raw!AA:AA,0))))</f>
        <v/>
      </c>
      <c r="O217" s="11" t="str">
        <f>(IFERROR(IF(LARGE(Raw!AA:AA,A217+COUNTIF(Raw!C:C,"H")+COUNTIF(Raw!C:C,"S"))-2000&gt;0,LARGE(Raw!AA:AA,A217+COUNTIF(Raw!C:C,"H")+COUNTIF(Raw!C:C,"S"))-2000,""),""))</f>
        <v/>
      </c>
    </row>
    <row r="218" spans="1:15" x14ac:dyDescent="0.3">
      <c r="A218" s="52">
        <v>215</v>
      </c>
      <c r="B218" s="3" t="str">
        <f t="shared" si="11"/>
        <v/>
      </c>
      <c r="C218" s="52" t="str">
        <f>IF(E218="","",(INDEX(Raw!D:D,MATCH(E218+6000,Raw!AA:AA,0))))</f>
        <v/>
      </c>
      <c r="D218" s="52" t="str">
        <f>IF(E218="","",(INDEX(Raw!A:A,MATCH(E218+6000,Raw!AA:AA,0))))</f>
        <v/>
      </c>
      <c r="E218" s="11" t="str">
        <f>(IFERROR(IF(LARGE(Raw!AA:AA,A218)-6000&gt;0,LARGE(Raw!AA:AA,A218)-6000,""),""))</f>
        <v/>
      </c>
      <c r="G218" s="3" t="str">
        <f t="shared" si="9"/>
        <v/>
      </c>
      <c r="H218" s="52" t="str">
        <f>IF(J218="","",(INDEX(Raw!D:D,MATCH(J218+4000,Raw!AA:AA,0))))</f>
        <v/>
      </c>
      <c r="I218" s="52" t="str">
        <f>IF(J218="","",(INDEX(Raw!A:A,MATCH(J218+4000,Raw!AA:AA,0))))</f>
        <v/>
      </c>
      <c r="J218" s="11" t="str">
        <f>(IFERROR(IF(LARGE(Raw!AA:AA,A218+COUNTIF(Raw!C:C,"H"))-4000&gt;0,LARGE(Raw!AA:AA,A218+COUNTIF(Raw!C:C,"H"))-4000,""),""))</f>
        <v/>
      </c>
      <c r="L218" s="3" t="str">
        <f t="shared" si="10"/>
        <v/>
      </c>
      <c r="M218" s="52" t="str">
        <f>IF(O218="","",(INDEX(Raw!D:D,MATCH(O218+2000,Raw!AA:AA,0))))</f>
        <v/>
      </c>
      <c r="N218" s="52" t="str">
        <f>IF(O218="","",(INDEX(Raw!A:A,MATCH(O218+2000,Raw!AA:AA,0))))</f>
        <v/>
      </c>
      <c r="O218" s="11" t="str">
        <f>(IFERROR(IF(LARGE(Raw!AA:AA,A218+COUNTIF(Raw!C:C,"H")+COUNTIF(Raw!C:C,"S"))-2000&gt;0,LARGE(Raw!AA:AA,A218+COUNTIF(Raw!C:C,"H")+COUNTIF(Raw!C:C,"S"))-2000,""),""))</f>
        <v/>
      </c>
    </row>
    <row r="219" spans="1:15" x14ac:dyDescent="0.3">
      <c r="A219" s="52">
        <v>216</v>
      </c>
      <c r="B219" s="3" t="str">
        <f t="shared" si="11"/>
        <v/>
      </c>
      <c r="C219" s="52" t="str">
        <f>IF(E219="","",(INDEX(Raw!D:D,MATCH(E219+6000,Raw!AA:AA,0))))</f>
        <v/>
      </c>
      <c r="D219" s="52" t="str">
        <f>IF(E219="","",(INDEX(Raw!A:A,MATCH(E219+6000,Raw!AA:AA,0))))</f>
        <v/>
      </c>
      <c r="E219" s="11" t="str">
        <f>(IFERROR(IF(LARGE(Raw!AA:AA,A219)-6000&gt;0,LARGE(Raw!AA:AA,A219)-6000,""),""))</f>
        <v/>
      </c>
      <c r="G219" s="3" t="str">
        <f t="shared" si="9"/>
        <v/>
      </c>
      <c r="H219" s="52" t="str">
        <f>IF(J219="","",(INDEX(Raw!D:D,MATCH(J219+4000,Raw!AA:AA,0))))</f>
        <v/>
      </c>
      <c r="I219" s="52" t="str">
        <f>IF(J219="","",(INDEX(Raw!A:A,MATCH(J219+4000,Raw!AA:AA,0))))</f>
        <v/>
      </c>
      <c r="J219" s="11" t="str">
        <f>(IFERROR(IF(LARGE(Raw!AA:AA,A219+COUNTIF(Raw!C:C,"H"))-4000&gt;0,LARGE(Raw!AA:AA,A219+COUNTIF(Raw!C:C,"H"))-4000,""),""))</f>
        <v/>
      </c>
      <c r="L219" s="3" t="str">
        <f t="shared" si="10"/>
        <v/>
      </c>
      <c r="M219" s="52" t="str">
        <f>IF(O219="","",(INDEX(Raw!D:D,MATCH(O219+2000,Raw!AA:AA,0))))</f>
        <v/>
      </c>
      <c r="N219" s="52" t="str">
        <f>IF(O219="","",(INDEX(Raw!A:A,MATCH(O219+2000,Raw!AA:AA,0))))</f>
        <v/>
      </c>
      <c r="O219" s="11" t="str">
        <f>(IFERROR(IF(LARGE(Raw!AA:AA,A219+COUNTIF(Raw!C:C,"H")+COUNTIF(Raw!C:C,"S"))-2000&gt;0,LARGE(Raw!AA:AA,A219+COUNTIF(Raw!C:C,"H")+COUNTIF(Raw!C:C,"S"))-2000,""),""))</f>
        <v/>
      </c>
    </row>
    <row r="220" spans="1:15" x14ac:dyDescent="0.3">
      <c r="A220" s="52">
        <v>217</v>
      </c>
      <c r="B220" s="3" t="str">
        <f t="shared" si="11"/>
        <v/>
      </c>
      <c r="C220" s="52" t="str">
        <f>IF(E220="","",(INDEX(Raw!D:D,MATCH(E220+6000,Raw!AA:AA,0))))</f>
        <v/>
      </c>
      <c r="D220" s="52" t="str">
        <f>IF(E220="","",(INDEX(Raw!A:A,MATCH(E220+6000,Raw!AA:AA,0))))</f>
        <v/>
      </c>
      <c r="E220" s="11" t="str">
        <f>(IFERROR(IF(LARGE(Raw!AA:AA,A220)-6000&gt;0,LARGE(Raw!AA:AA,A220)-6000,""),""))</f>
        <v/>
      </c>
      <c r="G220" s="3" t="str">
        <f t="shared" si="9"/>
        <v/>
      </c>
      <c r="H220" s="52" t="str">
        <f>IF(J220="","",(INDEX(Raw!D:D,MATCH(J220+4000,Raw!AA:AA,0))))</f>
        <v/>
      </c>
      <c r="I220" s="52" t="str">
        <f>IF(J220="","",(INDEX(Raw!A:A,MATCH(J220+4000,Raw!AA:AA,0))))</f>
        <v/>
      </c>
      <c r="J220" s="11" t="str">
        <f>(IFERROR(IF(LARGE(Raw!AA:AA,A220+COUNTIF(Raw!C:C,"H"))-4000&gt;0,LARGE(Raw!AA:AA,A220+COUNTIF(Raw!C:C,"H"))-4000,""),""))</f>
        <v/>
      </c>
      <c r="L220" s="3" t="str">
        <f t="shared" si="10"/>
        <v/>
      </c>
      <c r="M220" s="52" t="str">
        <f>IF(O220="","",(INDEX(Raw!D:D,MATCH(O220+2000,Raw!AA:AA,0))))</f>
        <v/>
      </c>
      <c r="N220" s="52" t="str">
        <f>IF(O220="","",(INDEX(Raw!A:A,MATCH(O220+2000,Raw!AA:AA,0))))</f>
        <v/>
      </c>
      <c r="O220" s="11" t="str">
        <f>(IFERROR(IF(LARGE(Raw!AA:AA,A220+COUNTIF(Raw!C:C,"H")+COUNTIF(Raw!C:C,"S"))-2000&gt;0,LARGE(Raw!AA:AA,A220+COUNTIF(Raw!C:C,"H")+COUNTIF(Raw!C:C,"S"))-2000,""),""))</f>
        <v/>
      </c>
    </row>
    <row r="221" spans="1:15" x14ac:dyDescent="0.3">
      <c r="A221" s="52">
        <v>218</v>
      </c>
      <c r="B221" s="3" t="str">
        <f t="shared" si="11"/>
        <v/>
      </c>
      <c r="C221" s="52" t="str">
        <f>IF(E221="","",(INDEX(Raw!D:D,MATCH(E221+6000,Raw!AA:AA,0))))</f>
        <v/>
      </c>
      <c r="D221" s="52" t="str">
        <f>IF(E221="","",(INDEX(Raw!A:A,MATCH(E221+6000,Raw!AA:AA,0))))</f>
        <v/>
      </c>
      <c r="E221" s="11" t="str">
        <f>(IFERROR(IF(LARGE(Raw!AA:AA,A221)-6000&gt;0,LARGE(Raw!AA:AA,A221)-6000,""),""))</f>
        <v/>
      </c>
      <c r="G221" s="3" t="str">
        <f t="shared" si="9"/>
        <v/>
      </c>
      <c r="H221" s="52" t="str">
        <f>IF(J221="","",(INDEX(Raw!D:D,MATCH(J221+4000,Raw!AA:AA,0))))</f>
        <v/>
      </c>
      <c r="I221" s="52" t="str">
        <f>IF(J221="","",(INDEX(Raw!A:A,MATCH(J221+4000,Raw!AA:AA,0))))</f>
        <v/>
      </c>
      <c r="J221" s="11" t="str">
        <f>(IFERROR(IF(LARGE(Raw!AA:AA,A221+COUNTIF(Raw!C:C,"H"))-4000&gt;0,LARGE(Raw!AA:AA,A221+COUNTIF(Raw!C:C,"H"))-4000,""),""))</f>
        <v/>
      </c>
      <c r="L221" s="3" t="str">
        <f t="shared" si="10"/>
        <v/>
      </c>
      <c r="M221" s="52" t="str">
        <f>IF(O221="","",(INDEX(Raw!D:D,MATCH(O221+2000,Raw!AA:AA,0))))</f>
        <v/>
      </c>
      <c r="N221" s="52" t="str">
        <f>IF(O221="","",(INDEX(Raw!A:A,MATCH(O221+2000,Raw!AA:AA,0))))</f>
        <v/>
      </c>
      <c r="O221" s="11" t="str">
        <f>(IFERROR(IF(LARGE(Raw!AA:AA,A221+COUNTIF(Raw!C:C,"H")+COUNTIF(Raw!C:C,"S"))-2000&gt;0,LARGE(Raw!AA:AA,A221+COUNTIF(Raw!C:C,"H")+COUNTIF(Raw!C:C,"S"))-2000,""),""))</f>
        <v/>
      </c>
    </row>
    <row r="222" spans="1:15" x14ac:dyDescent="0.3">
      <c r="A222" s="52">
        <v>219</v>
      </c>
      <c r="B222" s="3" t="str">
        <f t="shared" si="11"/>
        <v/>
      </c>
      <c r="C222" s="52" t="str">
        <f>IF(E222="","",(INDEX(Raw!D:D,MATCH(E222+6000,Raw!AA:AA,0))))</f>
        <v/>
      </c>
      <c r="D222" s="52" t="str">
        <f>IF(E222="","",(INDEX(Raw!A:A,MATCH(E222+6000,Raw!AA:AA,0))))</f>
        <v/>
      </c>
      <c r="E222" s="11" t="str">
        <f>(IFERROR(IF(LARGE(Raw!AA:AA,A222)-6000&gt;0,LARGE(Raw!AA:AA,A222)-6000,""),""))</f>
        <v/>
      </c>
      <c r="G222" s="3" t="str">
        <f t="shared" si="9"/>
        <v/>
      </c>
      <c r="H222" s="52" t="str">
        <f>IF(J222="","",(INDEX(Raw!D:D,MATCH(J222+4000,Raw!AA:AA,0))))</f>
        <v/>
      </c>
      <c r="I222" s="52" t="str">
        <f>IF(J222="","",(INDEX(Raw!A:A,MATCH(J222+4000,Raw!AA:AA,0))))</f>
        <v/>
      </c>
      <c r="J222" s="11" t="str">
        <f>(IFERROR(IF(LARGE(Raw!AA:AA,A222+COUNTIF(Raw!C:C,"H"))-4000&gt;0,LARGE(Raw!AA:AA,A222+COUNTIF(Raw!C:C,"H"))-4000,""),""))</f>
        <v/>
      </c>
      <c r="L222" s="3" t="str">
        <f t="shared" si="10"/>
        <v/>
      </c>
      <c r="M222" s="52" t="str">
        <f>IF(O222="","",(INDEX(Raw!D:D,MATCH(O222+2000,Raw!AA:AA,0))))</f>
        <v/>
      </c>
      <c r="N222" s="52" t="str">
        <f>IF(O222="","",(INDEX(Raw!A:A,MATCH(O222+2000,Raw!AA:AA,0))))</f>
        <v/>
      </c>
      <c r="O222" s="11" t="str">
        <f>(IFERROR(IF(LARGE(Raw!AA:AA,A222+COUNTIF(Raw!C:C,"H")+COUNTIF(Raw!C:C,"S"))-2000&gt;0,LARGE(Raw!AA:AA,A222+COUNTIF(Raw!C:C,"H")+COUNTIF(Raw!C:C,"S"))-2000,""),""))</f>
        <v/>
      </c>
    </row>
    <row r="223" spans="1:15" x14ac:dyDescent="0.3">
      <c r="A223" s="52">
        <v>220</v>
      </c>
      <c r="B223" s="3" t="str">
        <f t="shared" si="11"/>
        <v/>
      </c>
      <c r="C223" s="52" t="str">
        <f>IF(E223="","",(INDEX(Raw!D:D,MATCH(E223+6000,Raw!AA:AA,0))))</f>
        <v/>
      </c>
      <c r="D223" s="52" t="str">
        <f>IF(E223="","",(INDEX(Raw!A:A,MATCH(E223+6000,Raw!AA:AA,0))))</f>
        <v/>
      </c>
      <c r="E223" s="11" t="str">
        <f>(IFERROR(IF(LARGE(Raw!AA:AA,A223)-6000&gt;0,LARGE(Raw!AA:AA,A223)-6000,""),""))</f>
        <v/>
      </c>
      <c r="G223" s="3" t="str">
        <f t="shared" si="9"/>
        <v/>
      </c>
      <c r="H223" s="52" t="str">
        <f>IF(J223="","",(INDEX(Raw!D:D,MATCH(J223+4000,Raw!AA:AA,0))))</f>
        <v/>
      </c>
      <c r="I223" s="52" t="str">
        <f>IF(J223="","",(INDEX(Raw!A:A,MATCH(J223+4000,Raw!AA:AA,0))))</f>
        <v/>
      </c>
      <c r="J223" s="11" t="str">
        <f>(IFERROR(IF(LARGE(Raw!AA:AA,A223+COUNTIF(Raw!C:C,"H"))-4000&gt;0,LARGE(Raw!AA:AA,A223+COUNTIF(Raw!C:C,"H"))-4000,""),""))</f>
        <v/>
      </c>
      <c r="L223" s="3" t="str">
        <f t="shared" si="10"/>
        <v/>
      </c>
      <c r="M223" s="52" t="str">
        <f>IF(O223="","",(INDEX(Raw!D:D,MATCH(O223+2000,Raw!AA:AA,0))))</f>
        <v/>
      </c>
      <c r="N223" s="52" t="str">
        <f>IF(O223="","",(INDEX(Raw!A:A,MATCH(O223+2000,Raw!AA:AA,0))))</f>
        <v/>
      </c>
      <c r="O223" s="11" t="str">
        <f>(IFERROR(IF(LARGE(Raw!AA:AA,A223+COUNTIF(Raw!C:C,"H")+COUNTIF(Raw!C:C,"S"))-2000&gt;0,LARGE(Raw!AA:AA,A223+COUNTIF(Raw!C:C,"H")+COUNTIF(Raw!C:C,"S"))-2000,""),""))</f>
        <v/>
      </c>
    </row>
    <row r="224" spans="1:15" x14ac:dyDescent="0.3">
      <c r="A224" s="52">
        <v>221</v>
      </c>
      <c r="B224" s="3" t="str">
        <f t="shared" si="11"/>
        <v/>
      </c>
      <c r="C224" s="52" t="str">
        <f>IF(E224="","",(INDEX(Raw!D:D,MATCH(E224+6000,Raw!AA:AA,0))))</f>
        <v/>
      </c>
      <c r="D224" s="52" t="str">
        <f>IF(E224="","",(INDEX(Raw!A:A,MATCH(E224+6000,Raw!AA:AA,0))))</f>
        <v/>
      </c>
      <c r="E224" s="11" t="str">
        <f>(IFERROR(IF(LARGE(Raw!AA:AA,A224)-6000&gt;0,LARGE(Raw!AA:AA,A224)-6000,""),""))</f>
        <v/>
      </c>
      <c r="G224" s="3" t="str">
        <f t="shared" si="9"/>
        <v/>
      </c>
      <c r="H224" s="52" t="str">
        <f>IF(J224="","",(INDEX(Raw!D:D,MATCH(J224+4000,Raw!AA:AA,0))))</f>
        <v/>
      </c>
      <c r="I224" s="52" t="str">
        <f>IF(J224="","",(INDEX(Raw!A:A,MATCH(J224+4000,Raw!AA:AA,0))))</f>
        <v/>
      </c>
      <c r="J224" s="11" t="str">
        <f>(IFERROR(IF(LARGE(Raw!AA:AA,A224+COUNTIF(Raw!C:C,"H"))-4000&gt;0,LARGE(Raw!AA:AA,A224+COUNTIF(Raw!C:C,"H"))-4000,""),""))</f>
        <v/>
      </c>
      <c r="L224" s="3" t="str">
        <f t="shared" si="10"/>
        <v/>
      </c>
      <c r="M224" s="52" t="str">
        <f>IF(O224="","",(INDEX(Raw!D:D,MATCH(O224+2000,Raw!AA:AA,0))))</f>
        <v/>
      </c>
      <c r="N224" s="52" t="str">
        <f>IF(O224="","",(INDEX(Raw!A:A,MATCH(O224+2000,Raw!AA:AA,0))))</f>
        <v/>
      </c>
      <c r="O224" s="11" t="str">
        <f>(IFERROR(IF(LARGE(Raw!AA:AA,A224+COUNTIF(Raw!C:C,"H")+COUNTIF(Raw!C:C,"S"))-2000&gt;0,LARGE(Raw!AA:AA,A224+COUNTIF(Raw!C:C,"H")+COUNTIF(Raw!C:C,"S"))-2000,""),""))</f>
        <v/>
      </c>
    </row>
    <row r="225" spans="1:15" x14ac:dyDescent="0.3">
      <c r="A225" s="52">
        <v>222</v>
      </c>
      <c r="B225" s="3" t="str">
        <f t="shared" si="11"/>
        <v/>
      </c>
      <c r="C225" s="52" t="str">
        <f>IF(E225="","",(INDEX(Raw!D:D,MATCH(E225+6000,Raw!AA:AA,0))))</f>
        <v/>
      </c>
      <c r="D225" s="52" t="str">
        <f>IF(E225="","",(INDEX(Raw!A:A,MATCH(E225+6000,Raw!AA:AA,0))))</f>
        <v/>
      </c>
      <c r="E225" s="11" t="str">
        <f>(IFERROR(IF(LARGE(Raw!AA:AA,A225)-6000&gt;0,LARGE(Raw!AA:AA,A225)-6000,""),""))</f>
        <v/>
      </c>
      <c r="G225" s="3" t="str">
        <f t="shared" si="9"/>
        <v/>
      </c>
      <c r="H225" s="52" t="str">
        <f>IF(J225="","",(INDEX(Raw!D:D,MATCH(J225+4000,Raw!AA:AA,0))))</f>
        <v/>
      </c>
      <c r="I225" s="52" t="str">
        <f>IF(J225="","",(INDEX(Raw!A:A,MATCH(J225+4000,Raw!AA:AA,0))))</f>
        <v/>
      </c>
      <c r="J225" s="11" t="str">
        <f>(IFERROR(IF(LARGE(Raw!AA:AA,A225+COUNTIF(Raw!C:C,"H"))-4000&gt;0,LARGE(Raw!AA:AA,A225+COUNTIF(Raw!C:C,"H"))-4000,""),""))</f>
        <v/>
      </c>
      <c r="L225" s="3" t="str">
        <f t="shared" si="10"/>
        <v/>
      </c>
      <c r="M225" s="52" t="str">
        <f>IF(O225="","",(INDEX(Raw!D:D,MATCH(O225+2000,Raw!AA:AA,0))))</f>
        <v/>
      </c>
      <c r="N225" s="52" t="str">
        <f>IF(O225="","",(INDEX(Raw!A:A,MATCH(O225+2000,Raw!AA:AA,0))))</f>
        <v/>
      </c>
      <c r="O225" s="11" t="str">
        <f>(IFERROR(IF(LARGE(Raw!AA:AA,A225+COUNTIF(Raw!C:C,"H")+COUNTIF(Raw!C:C,"S"))-2000&gt;0,LARGE(Raw!AA:AA,A225+COUNTIF(Raw!C:C,"H")+COUNTIF(Raw!C:C,"S"))-2000,""),""))</f>
        <v/>
      </c>
    </row>
    <row r="226" spans="1:15" x14ac:dyDescent="0.3">
      <c r="A226" s="52">
        <v>223</v>
      </c>
      <c r="B226" s="3" t="str">
        <f t="shared" si="11"/>
        <v/>
      </c>
      <c r="C226" s="52" t="str">
        <f>IF(E226="","",(INDEX(Raw!D:D,MATCH(E226+6000,Raw!AA:AA,0))))</f>
        <v/>
      </c>
      <c r="D226" s="52" t="str">
        <f>IF(E226="","",(INDEX(Raw!A:A,MATCH(E226+6000,Raw!AA:AA,0))))</f>
        <v/>
      </c>
      <c r="E226" s="11" t="str">
        <f>(IFERROR(IF(LARGE(Raw!AA:AA,A226)-6000&gt;0,LARGE(Raw!AA:AA,A226)-6000,""),""))</f>
        <v/>
      </c>
      <c r="G226" s="3" t="str">
        <f t="shared" si="9"/>
        <v/>
      </c>
      <c r="H226" s="52" t="str">
        <f>IF(J226="","",(INDEX(Raw!D:D,MATCH(J226+4000,Raw!AA:AA,0))))</f>
        <v/>
      </c>
      <c r="I226" s="52" t="str">
        <f>IF(J226="","",(INDEX(Raw!A:A,MATCH(J226+4000,Raw!AA:AA,0))))</f>
        <v/>
      </c>
      <c r="J226" s="11" t="str">
        <f>(IFERROR(IF(LARGE(Raw!AA:AA,A226+COUNTIF(Raw!C:C,"H"))-4000&gt;0,LARGE(Raw!AA:AA,A226+COUNTIF(Raw!C:C,"H"))-4000,""),""))</f>
        <v/>
      </c>
      <c r="L226" s="3" t="str">
        <f t="shared" si="10"/>
        <v/>
      </c>
      <c r="M226" s="52" t="str">
        <f>IF(O226="","",(INDEX(Raw!D:D,MATCH(O226+2000,Raw!AA:AA,0))))</f>
        <v/>
      </c>
      <c r="N226" s="52" t="str">
        <f>IF(O226="","",(INDEX(Raw!A:A,MATCH(O226+2000,Raw!AA:AA,0))))</f>
        <v/>
      </c>
      <c r="O226" s="11" t="str">
        <f>(IFERROR(IF(LARGE(Raw!AA:AA,A226+COUNTIF(Raw!C:C,"H")+COUNTIF(Raw!C:C,"S"))-2000&gt;0,LARGE(Raw!AA:AA,A226+COUNTIF(Raw!C:C,"H")+COUNTIF(Raw!C:C,"S"))-2000,""),""))</f>
        <v/>
      </c>
    </row>
    <row r="227" spans="1:15" x14ac:dyDescent="0.3">
      <c r="A227" s="52">
        <v>224</v>
      </c>
      <c r="B227" s="3" t="str">
        <f t="shared" si="11"/>
        <v/>
      </c>
      <c r="C227" s="52" t="str">
        <f>IF(E227="","",(INDEX(Raw!D:D,MATCH(E227+6000,Raw!AA:AA,0))))</f>
        <v/>
      </c>
      <c r="D227" s="52" t="str">
        <f>IF(E227="","",(INDEX(Raw!A:A,MATCH(E227+6000,Raw!AA:AA,0))))</f>
        <v/>
      </c>
      <c r="E227" s="11" t="str">
        <f>(IFERROR(IF(LARGE(Raw!AA:AA,A227)-6000&gt;0,LARGE(Raw!AA:AA,A227)-6000,""),""))</f>
        <v/>
      </c>
      <c r="G227" s="3" t="str">
        <f t="shared" si="9"/>
        <v/>
      </c>
      <c r="H227" s="52" t="str">
        <f>IF(J227="","",(INDEX(Raw!D:D,MATCH(J227+4000,Raw!AA:AA,0))))</f>
        <v/>
      </c>
      <c r="I227" s="52" t="str">
        <f>IF(J227="","",(INDEX(Raw!A:A,MATCH(J227+4000,Raw!AA:AA,0))))</f>
        <v/>
      </c>
      <c r="J227" s="11" t="str">
        <f>(IFERROR(IF(LARGE(Raw!AA:AA,A227+COUNTIF(Raw!C:C,"H"))-4000&gt;0,LARGE(Raw!AA:AA,A227+COUNTIF(Raw!C:C,"H"))-4000,""),""))</f>
        <v/>
      </c>
      <c r="L227" s="3" t="str">
        <f t="shared" si="10"/>
        <v/>
      </c>
      <c r="M227" s="52" t="str">
        <f>IF(O227="","",(INDEX(Raw!D:D,MATCH(O227+2000,Raw!AA:AA,0))))</f>
        <v/>
      </c>
      <c r="N227" s="52" t="str">
        <f>IF(O227="","",(INDEX(Raw!A:A,MATCH(O227+2000,Raw!AA:AA,0))))</f>
        <v/>
      </c>
      <c r="O227" s="11" t="str">
        <f>(IFERROR(IF(LARGE(Raw!AA:AA,A227+COUNTIF(Raw!C:C,"H")+COUNTIF(Raw!C:C,"S"))-2000&gt;0,LARGE(Raw!AA:AA,A227+COUNTIF(Raw!C:C,"H")+COUNTIF(Raw!C:C,"S"))-2000,""),""))</f>
        <v/>
      </c>
    </row>
    <row r="228" spans="1:15" x14ac:dyDescent="0.3">
      <c r="A228" s="52">
        <v>225</v>
      </c>
      <c r="B228" s="3" t="str">
        <f t="shared" si="11"/>
        <v/>
      </c>
      <c r="C228" s="52" t="str">
        <f>IF(E228="","",(INDEX(Raw!D:D,MATCH(E228+6000,Raw!AA:AA,0))))</f>
        <v/>
      </c>
      <c r="D228" s="52" t="str">
        <f>IF(E228="","",(INDEX(Raw!A:A,MATCH(E228+6000,Raw!AA:AA,0))))</f>
        <v/>
      </c>
      <c r="E228" s="11" t="str">
        <f>(IFERROR(IF(LARGE(Raw!AA:AA,A228)-6000&gt;0,LARGE(Raw!AA:AA,A228)-6000,""),""))</f>
        <v/>
      </c>
      <c r="G228" s="3" t="str">
        <f t="shared" si="9"/>
        <v/>
      </c>
      <c r="H228" s="52" t="str">
        <f>IF(J228="","",(INDEX(Raw!D:D,MATCH(J228+4000,Raw!AA:AA,0))))</f>
        <v/>
      </c>
      <c r="I228" s="52" t="str">
        <f>IF(J228="","",(INDEX(Raw!A:A,MATCH(J228+4000,Raw!AA:AA,0))))</f>
        <v/>
      </c>
      <c r="J228" s="11" t="str">
        <f>(IFERROR(IF(LARGE(Raw!AA:AA,A228+COUNTIF(Raw!C:C,"H"))-4000&gt;0,LARGE(Raw!AA:AA,A228+COUNTIF(Raw!C:C,"H"))-4000,""),""))</f>
        <v/>
      </c>
      <c r="L228" s="3" t="str">
        <f t="shared" si="10"/>
        <v/>
      </c>
      <c r="M228" s="52" t="str">
        <f>IF(O228="","",(INDEX(Raw!D:D,MATCH(O228+2000,Raw!AA:AA,0))))</f>
        <v/>
      </c>
      <c r="N228" s="52" t="str">
        <f>IF(O228="","",(INDEX(Raw!A:A,MATCH(O228+2000,Raw!AA:AA,0))))</f>
        <v/>
      </c>
      <c r="O228" s="11" t="str">
        <f>(IFERROR(IF(LARGE(Raw!AA:AA,A228+COUNTIF(Raw!C:C,"H")+COUNTIF(Raw!C:C,"S"))-2000&gt;0,LARGE(Raw!AA:AA,A228+COUNTIF(Raw!C:C,"H")+COUNTIF(Raw!C:C,"S"))-2000,""),""))</f>
        <v/>
      </c>
    </row>
    <row r="229" spans="1:15" x14ac:dyDescent="0.3">
      <c r="A229" s="52">
        <v>226</v>
      </c>
      <c r="B229" s="3" t="str">
        <f t="shared" si="11"/>
        <v/>
      </c>
      <c r="C229" s="52" t="str">
        <f>IF(E229="","",(INDEX(Raw!D:D,MATCH(E229+6000,Raw!AA:AA,0))))</f>
        <v/>
      </c>
      <c r="D229" s="52" t="str">
        <f>IF(E229="","",(INDEX(Raw!A:A,MATCH(E229+6000,Raw!AA:AA,0))))</f>
        <v/>
      </c>
      <c r="E229" s="11" t="str">
        <f>(IFERROR(IF(LARGE(Raw!AA:AA,A229)-6000&gt;0,LARGE(Raw!AA:AA,A229)-6000,""),""))</f>
        <v/>
      </c>
      <c r="G229" s="3" t="str">
        <f t="shared" si="9"/>
        <v/>
      </c>
      <c r="H229" s="52" t="str">
        <f>IF(J229="","",(INDEX(Raw!D:D,MATCH(J229+4000,Raw!AA:AA,0))))</f>
        <v/>
      </c>
      <c r="I229" s="52" t="str">
        <f>IF(J229="","",(INDEX(Raw!A:A,MATCH(J229+4000,Raw!AA:AA,0))))</f>
        <v/>
      </c>
      <c r="J229" s="11" t="str">
        <f>(IFERROR(IF(LARGE(Raw!AA:AA,A229+COUNTIF(Raw!C:C,"H"))-4000&gt;0,LARGE(Raw!AA:AA,A229+COUNTIF(Raw!C:C,"H"))-4000,""),""))</f>
        <v/>
      </c>
      <c r="L229" s="3" t="str">
        <f t="shared" si="10"/>
        <v/>
      </c>
      <c r="M229" s="52" t="str">
        <f>IF(O229="","",(INDEX(Raw!D:D,MATCH(O229+2000,Raw!AA:AA,0))))</f>
        <v/>
      </c>
      <c r="N229" s="52" t="str">
        <f>IF(O229="","",(INDEX(Raw!A:A,MATCH(O229+2000,Raw!AA:AA,0))))</f>
        <v/>
      </c>
      <c r="O229" s="11" t="str">
        <f>(IFERROR(IF(LARGE(Raw!AA:AA,A229+COUNTIF(Raw!C:C,"H")+COUNTIF(Raw!C:C,"S"))-2000&gt;0,LARGE(Raw!AA:AA,A229+COUNTIF(Raw!C:C,"H")+COUNTIF(Raw!C:C,"S"))-2000,""),""))</f>
        <v/>
      </c>
    </row>
    <row r="230" spans="1:15" x14ac:dyDescent="0.3">
      <c r="A230" s="52">
        <v>227</v>
      </c>
      <c r="B230" s="3" t="str">
        <f t="shared" si="11"/>
        <v/>
      </c>
      <c r="C230" s="52" t="str">
        <f>IF(E230="","",(INDEX(Raw!D:D,MATCH(E230+6000,Raw!AA:AA,0))))</f>
        <v/>
      </c>
      <c r="D230" s="52" t="str">
        <f>IF(E230="","",(INDEX(Raw!A:A,MATCH(E230+6000,Raw!AA:AA,0))))</f>
        <v/>
      </c>
      <c r="E230" s="11" t="str">
        <f>(IFERROR(IF(LARGE(Raw!AA:AA,A230)-6000&gt;0,LARGE(Raw!AA:AA,A230)-6000,""),""))</f>
        <v/>
      </c>
      <c r="G230" s="3" t="str">
        <f t="shared" si="9"/>
        <v/>
      </c>
      <c r="H230" s="52" t="str">
        <f>IF(J230="","",(INDEX(Raw!D:D,MATCH(J230+4000,Raw!AA:AA,0))))</f>
        <v/>
      </c>
      <c r="I230" s="52" t="str">
        <f>IF(J230="","",(INDEX(Raw!A:A,MATCH(J230+4000,Raw!AA:AA,0))))</f>
        <v/>
      </c>
      <c r="J230" s="11" t="str">
        <f>(IFERROR(IF(LARGE(Raw!AA:AA,A230+COUNTIF(Raw!C:C,"H"))-4000&gt;0,LARGE(Raw!AA:AA,A230+COUNTIF(Raw!C:C,"H"))-4000,""),""))</f>
        <v/>
      </c>
      <c r="L230" s="3" t="str">
        <f t="shared" si="10"/>
        <v/>
      </c>
      <c r="M230" s="52" t="str">
        <f>IF(O230="","",(INDEX(Raw!D:D,MATCH(O230+2000,Raw!AA:AA,0))))</f>
        <v/>
      </c>
      <c r="N230" s="52" t="str">
        <f>IF(O230="","",(INDEX(Raw!A:A,MATCH(O230+2000,Raw!AA:AA,0))))</f>
        <v/>
      </c>
      <c r="O230" s="11" t="str">
        <f>(IFERROR(IF(LARGE(Raw!AA:AA,A230+COUNTIF(Raw!C:C,"H")+COUNTIF(Raw!C:C,"S"))-2000&gt;0,LARGE(Raw!AA:AA,A230+COUNTIF(Raw!C:C,"H")+COUNTIF(Raw!C:C,"S"))-2000,""),""))</f>
        <v/>
      </c>
    </row>
    <row r="231" spans="1:15" x14ac:dyDescent="0.3">
      <c r="A231" s="52">
        <v>228</v>
      </c>
      <c r="B231" s="3" t="str">
        <f t="shared" si="11"/>
        <v/>
      </c>
      <c r="C231" s="52" t="str">
        <f>IF(E231="","",(INDEX(Raw!D:D,MATCH(E231+6000,Raw!AA:AA,0))))</f>
        <v/>
      </c>
      <c r="D231" s="52" t="str">
        <f>IF(E231="","",(INDEX(Raw!A:A,MATCH(E231+6000,Raw!AA:AA,0))))</f>
        <v/>
      </c>
      <c r="E231" s="11" t="str">
        <f>(IFERROR(IF(LARGE(Raw!AA:AA,A231)-6000&gt;0,LARGE(Raw!AA:AA,A231)-6000,""),""))</f>
        <v/>
      </c>
      <c r="G231" s="3" t="str">
        <f t="shared" si="9"/>
        <v/>
      </c>
      <c r="H231" s="52" t="str">
        <f>IF(J231="","",(INDEX(Raw!D:D,MATCH(J231+4000,Raw!AA:AA,0))))</f>
        <v/>
      </c>
      <c r="I231" s="52" t="str">
        <f>IF(J231="","",(INDEX(Raw!A:A,MATCH(J231+4000,Raw!AA:AA,0))))</f>
        <v/>
      </c>
      <c r="J231" s="11" t="str">
        <f>(IFERROR(IF(LARGE(Raw!AA:AA,A231+COUNTIF(Raw!C:C,"H"))-4000&gt;0,LARGE(Raw!AA:AA,A231+COUNTIF(Raw!C:C,"H"))-4000,""),""))</f>
        <v/>
      </c>
      <c r="L231" s="3" t="str">
        <f t="shared" si="10"/>
        <v/>
      </c>
      <c r="M231" s="52" t="str">
        <f>IF(O231="","",(INDEX(Raw!D:D,MATCH(O231+2000,Raw!AA:AA,0))))</f>
        <v/>
      </c>
      <c r="N231" s="52" t="str">
        <f>IF(O231="","",(INDEX(Raw!A:A,MATCH(O231+2000,Raw!AA:AA,0))))</f>
        <v/>
      </c>
      <c r="O231" s="11" t="str">
        <f>(IFERROR(IF(LARGE(Raw!AA:AA,A231+COUNTIF(Raw!C:C,"H")+COUNTIF(Raw!C:C,"S"))-2000&gt;0,LARGE(Raw!AA:AA,A231+COUNTIF(Raw!C:C,"H")+COUNTIF(Raw!C:C,"S"))-2000,""),""))</f>
        <v/>
      </c>
    </row>
    <row r="232" spans="1:15" x14ac:dyDescent="0.3">
      <c r="A232" s="52">
        <v>229</v>
      </c>
      <c r="B232" s="3" t="str">
        <f t="shared" si="11"/>
        <v/>
      </c>
      <c r="C232" s="52" t="str">
        <f>IF(E232="","",(INDEX(Raw!D:D,MATCH(E232+6000,Raw!AA:AA,0))))</f>
        <v/>
      </c>
      <c r="D232" s="52" t="str">
        <f>IF(E232="","",(INDEX(Raw!A:A,MATCH(E232+6000,Raw!AA:AA,0))))</f>
        <v/>
      </c>
      <c r="E232" s="11" t="str">
        <f>(IFERROR(IF(LARGE(Raw!AA:AA,A232)-6000&gt;0,LARGE(Raw!AA:AA,A232)-6000,""),""))</f>
        <v/>
      </c>
      <c r="G232" s="3" t="str">
        <f t="shared" si="9"/>
        <v/>
      </c>
      <c r="H232" s="52" t="str">
        <f>IF(J232="","",(INDEX(Raw!D:D,MATCH(J232+4000,Raw!AA:AA,0))))</f>
        <v/>
      </c>
      <c r="I232" s="52" t="str">
        <f>IF(J232="","",(INDEX(Raw!A:A,MATCH(J232+4000,Raw!AA:AA,0))))</f>
        <v/>
      </c>
      <c r="J232" s="11" t="str">
        <f>(IFERROR(IF(LARGE(Raw!AA:AA,A232+COUNTIF(Raw!C:C,"H"))-4000&gt;0,LARGE(Raw!AA:AA,A232+COUNTIF(Raw!C:C,"H"))-4000,""),""))</f>
        <v/>
      </c>
      <c r="L232" s="3" t="str">
        <f t="shared" si="10"/>
        <v/>
      </c>
      <c r="M232" s="52" t="str">
        <f>IF(O232="","",(INDEX(Raw!D:D,MATCH(O232+2000,Raw!AA:AA,0))))</f>
        <v/>
      </c>
      <c r="N232" s="52" t="str">
        <f>IF(O232="","",(INDEX(Raw!A:A,MATCH(O232+2000,Raw!AA:AA,0))))</f>
        <v/>
      </c>
      <c r="O232" s="11" t="str">
        <f>(IFERROR(IF(LARGE(Raw!AA:AA,A232+COUNTIF(Raw!C:C,"H")+COUNTIF(Raw!C:C,"S"))-2000&gt;0,LARGE(Raw!AA:AA,A232+COUNTIF(Raw!C:C,"H")+COUNTIF(Raw!C:C,"S"))-2000,""),""))</f>
        <v/>
      </c>
    </row>
    <row r="233" spans="1:15" x14ac:dyDescent="0.3">
      <c r="A233" s="52">
        <v>230</v>
      </c>
      <c r="B233" s="3" t="str">
        <f t="shared" si="11"/>
        <v/>
      </c>
      <c r="C233" s="52" t="str">
        <f>IF(E233="","",(INDEX(Raw!D:D,MATCH(E233+6000,Raw!AA:AA,0))))</f>
        <v/>
      </c>
      <c r="D233" s="52" t="str">
        <f>IF(E233="","",(INDEX(Raw!A:A,MATCH(E233+6000,Raw!AA:AA,0))))</f>
        <v/>
      </c>
      <c r="E233" s="11" t="str">
        <f>(IFERROR(IF(LARGE(Raw!AA:AA,A233)-6000&gt;0,LARGE(Raw!AA:AA,A233)-6000,""),""))</f>
        <v/>
      </c>
      <c r="G233" s="3" t="str">
        <f t="shared" si="9"/>
        <v/>
      </c>
      <c r="H233" s="52" t="str">
        <f>IF(J233="","",(INDEX(Raw!D:D,MATCH(J233+4000,Raw!AA:AA,0))))</f>
        <v/>
      </c>
      <c r="I233" s="52" t="str">
        <f>IF(J233="","",(INDEX(Raw!A:A,MATCH(J233+4000,Raw!AA:AA,0))))</f>
        <v/>
      </c>
      <c r="J233" s="11" t="str">
        <f>(IFERROR(IF(LARGE(Raw!AA:AA,A233+COUNTIF(Raw!C:C,"H"))-4000&gt;0,LARGE(Raw!AA:AA,A233+COUNTIF(Raw!C:C,"H"))-4000,""),""))</f>
        <v/>
      </c>
      <c r="L233" s="3" t="str">
        <f t="shared" si="10"/>
        <v/>
      </c>
      <c r="M233" s="52" t="str">
        <f>IF(O233="","",(INDEX(Raw!D:D,MATCH(O233+2000,Raw!AA:AA,0))))</f>
        <v/>
      </c>
      <c r="N233" s="52" t="str">
        <f>IF(O233="","",(INDEX(Raw!A:A,MATCH(O233+2000,Raw!AA:AA,0))))</f>
        <v/>
      </c>
      <c r="O233" s="11" t="str">
        <f>(IFERROR(IF(LARGE(Raw!AA:AA,A233+COUNTIF(Raw!C:C,"H")+COUNTIF(Raw!C:C,"S"))-2000&gt;0,LARGE(Raw!AA:AA,A233+COUNTIF(Raw!C:C,"H")+COUNTIF(Raw!C:C,"S"))-2000,""),""))</f>
        <v/>
      </c>
    </row>
    <row r="234" spans="1:15" x14ac:dyDescent="0.3">
      <c r="A234" s="52">
        <v>231</v>
      </c>
      <c r="B234" s="3" t="str">
        <f t="shared" si="11"/>
        <v/>
      </c>
      <c r="C234" s="52" t="str">
        <f>IF(E234="","",(INDEX(Raw!D:D,MATCH(E234+6000,Raw!AA:AA,0))))</f>
        <v/>
      </c>
      <c r="D234" s="52" t="str">
        <f>IF(E234="","",(INDEX(Raw!A:A,MATCH(E234+6000,Raw!AA:AA,0))))</f>
        <v/>
      </c>
      <c r="E234" s="11" t="str">
        <f>(IFERROR(IF(LARGE(Raw!AA:AA,A234)-6000&gt;0,LARGE(Raw!AA:AA,A234)-6000,""),""))</f>
        <v/>
      </c>
      <c r="G234" s="3" t="str">
        <f t="shared" si="9"/>
        <v/>
      </c>
      <c r="H234" s="52" t="str">
        <f>IF(J234="","",(INDEX(Raw!D:D,MATCH(J234+4000,Raw!AA:AA,0))))</f>
        <v/>
      </c>
      <c r="I234" s="52" t="str">
        <f>IF(J234="","",(INDEX(Raw!A:A,MATCH(J234+4000,Raw!AA:AA,0))))</f>
        <v/>
      </c>
      <c r="J234" s="11" t="str">
        <f>(IFERROR(IF(LARGE(Raw!AA:AA,A234+COUNTIF(Raw!C:C,"H"))-4000&gt;0,LARGE(Raw!AA:AA,A234+COUNTIF(Raw!C:C,"H"))-4000,""),""))</f>
        <v/>
      </c>
      <c r="L234" s="3" t="str">
        <f t="shared" si="10"/>
        <v/>
      </c>
      <c r="M234" s="52" t="str">
        <f>IF(O234="","",(INDEX(Raw!D:D,MATCH(O234+2000,Raw!AA:AA,0))))</f>
        <v/>
      </c>
      <c r="N234" s="52" t="str">
        <f>IF(O234="","",(INDEX(Raw!A:A,MATCH(O234+2000,Raw!AA:AA,0))))</f>
        <v/>
      </c>
      <c r="O234" s="11" t="str">
        <f>(IFERROR(IF(LARGE(Raw!AA:AA,A234+COUNTIF(Raw!C:C,"H")+COUNTIF(Raw!C:C,"S"))-2000&gt;0,LARGE(Raw!AA:AA,A234+COUNTIF(Raw!C:C,"H")+COUNTIF(Raw!C:C,"S"))-2000,""),""))</f>
        <v/>
      </c>
    </row>
    <row r="235" spans="1:15" x14ac:dyDescent="0.3">
      <c r="A235" s="52">
        <v>232</v>
      </c>
      <c r="B235" s="3" t="str">
        <f t="shared" si="11"/>
        <v/>
      </c>
      <c r="C235" s="52" t="str">
        <f>IF(E235="","",(INDEX(Raw!D:D,MATCH(E235+6000,Raw!AA:AA,0))))</f>
        <v/>
      </c>
      <c r="D235" s="52" t="str">
        <f>IF(E235="","",(INDEX(Raw!A:A,MATCH(E235+6000,Raw!AA:AA,0))))</f>
        <v/>
      </c>
      <c r="E235" s="11" t="str">
        <f>(IFERROR(IF(LARGE(Raw!AA:AA,A235)-6000&gt;0,LARGE(Raw!AA:AA,A235)-6000,""),""))</f>
        <v/>
      </c>
      <c r="G235" s="3" t="str">
        <f t="shared" si="9"/>
        <v/>
      </c>
      <c r="H235" s="52" t="str">
        <f>IF(J235="","",(INDEX(Raw!D:D,MATCH(J235+4000,Raw!AA:AA,0))))</f>
        <v/>
      </c>
      <c r="I235" s="52" t="str">
        <f>IF(J235="","",(INDEX(Raw!A:A,MATCH(J235+4000,Raw!AA:AA,0))))</f>
        <v/>
      </c>
      <c r="J235" s="11" t="str">
        <f>(IFERROR(IF(LARGE(Raw!AA:AA,A235+COUNTIF(Raw!C:C,"H"))-4000&gt;0,LARGE(Raw!AA:AA,A235+COUNTIF(Raw!C:C,"H"))-4000,""),""))</f>
        <v/>
      </c>
      <c r="L235" s="3" t="str">
        <f t="shared" si="10"/>
        <v/>
      </c>
      <c r="M235" s="52" t="str">
        <f>IF(O235="","",(INDEX(Raw!D:D,MATCH(O235+2000,Raw!AA:AA,0))))</f>
        <v/>
      </c>
      <c r="N235" s="52" t="str">
        <f>IF(O235="","",(INDEX(Raw!A:A,MATCH(O235+2000,Raw!AA:AA,0))))</f>
        <v/>
      </c>
      <c r="O235" s="11" t="str">
        <f>(IFERROR(IF(LARGE(Raw!AA:AA,A235+COUNTIF(Raw!C:C,"H")+COUNTIF(Raw!C:C,"S"))-2000&gt;0,LARGE(Raw!AA:AA,A235+COUNTIF(Raw!C:C,"H")+COUNTIF(Raw!C:C,"S"))-2000,""),""))</f>
        <v/>
      </c>
    </row>
    <row r="236" spans="1:15" x14ac:dyDescent="0.3">
      <c r="A236" s="52">
        <v>233</v>
      </c>
      <c r="B236" s="3" t="str">
        <f t="shared" si="11"/>
        <v/>
      </c>
      <c r="C236" s="52" t="str">
        <f>IF(E236="","",(INDEX(Raw!D:D,MATCH(E236+6000,Raw!AA:AA,0))))</f>
        <v/>
      </c>
      <c r="D236" s="52" t="str">
        <f>IF(E236="","",(INDEX(Raw!A:A,MATCH(E236+6000,Raw!AA:AA,0))))</f>
        <v/>
      </c>
      <c r="E236" s="11" t="str">
        <f>(IFERROR(IF(LARGE(Raw!AA:AA,A236)-6000&gt;0,LARGE(Raw!AA:AA,A236)-6000,""),""))</f>
        <v/>
      </c>
      <c r="G236" s="3" t="str">
        <f t="shared" si="9"/>
        <v/>
      </c>
      <c r="H236" s="52" t="str">
        <f>IF(J236="","",(INDEX(Raw!D:D,MATCH(J236+4000,Raw!AA:AA,0))))</f>
        <v/>
      </c>
      <c r="I236" s="52" t="str">
        <f>IF(J236="","",(INDEX(Raw!A:A,MATCH(J236+4000,Raw!AA:AA,0))))</f>
        <v/>
      </c>
      <c r="J236" s="11" t="str">
        <f>(IFERROR(IF(LARGE(Raw!AA:AA,A236+COUNTIF(Raw!C:C,"H"))-4000&gt;0,LARGE(Raw!AA:AA,A236+COUNTIF(Raw!C:C,"H"))-4000,""),""))</f>
        <v/>
      </c>
      <c r="L236" s="3" t="str">
        <f t="shared" si="10"/>
        <v/>
      </c>
      <c r="M236" s="52" t="str">
        <f>IF(O236="","",(INDEX(Raw!D:D,MATCH(O236+2000,Raw!AA:AA,0))))</f>
        <v/>
      </c>
      <c r="N236" s="52" t="str">
        <f>IF(O236="","",(INDEX(Raw!A:A,MATCH(O236+2000,Raw!AA:AA,0))))</f>
        <v/>
      </c>
      <c r="O236" s="11" t="str">
        <f>(IFERROR(IF(LARGE(Raw!AA:AA,A236+COUNTIF(Raw!C:C,"H")+COUNTIF(Raw!C:C,"S"))-2000&gt;0,LARGE(Raw!AA:AA,A236+COUNTIF(Raw!C:C,"H")+COUNTIF(Raw!C:C,"S"))-2000,""),""))</f>
        <v/>
      </c>
    </row>
    <row r="237" spans="1:15" x14ac:dyDescent="0.3">
      <c r="A237" s="52">
        <v>234</v>
      </c>
      <c r="B237" s="3" t="str">
        <f t="shared" si="11"/>
        <v/>
      </c>
      <c r="C237" s="52" t="str">
        <f>IF(E237="","",(INDEX(Raw!D:D,MATCH(E237+6000,Raw!AA:AA,0))))</f>
        <v/>
      </c>
      <c r="D237" s="52" t="str">
        <f>IF(E237="","",(INDEX(Raw!A:A,MATCH(E237+6000,Raw!AA:AA,0))))</f>
        <v/>
      </c>
      <c r="E237" s="11" t="str">
        <f>(IFERROR(IF(LARGE(Raw!AA:AA,A237)-6000&gt;0,LARGE(Raw!AA:AA,A237)-6000,""),""))</f>
        <v/>
      </c>
      <c r="G237" s="3" t="str">
        <f t="shared" si="9"/>
        <v/>
      </c>
      <c r="H237" s="52" t="str">
        <f>IF(J237="","",(INDEX(Raw!D:D,MATCH(J237+4000,Raw!AA:AA,0))))</f>
        <v/>
      </c>
      <c r="I237" s="52" t="str">
        <f>IF(J237="","",(INDEX(Raw!A:A,MATCH(J237+4000,Raw!AA:AA,0))))</f>
        <v/>
      </c>
      <c r="J237" s="11" t="str">
        <f>(IFERROR(IF(LARGE(Raw!AA:AA,A237+COUNTIF(Raw!C:C,"H"))-4000&gt;0,LARGE(Raw!AA:AA,A237+COUNTIF(Raw!C:C,"H"))-4000,""),""))</f>
        <v/>
      </c>
      <c r="L237" s="3" t="str">
        <f t="shared" si="10"/>
        <v/>
      </c>
      <c r="M237" s="52" t="str">
        <f>IF(O237="","",(INDEX(Raw!D:D,MATCH(O237+2000,Raw!AA:AA,0))))</f>
        <v/>
      </c>
      <c r="N237" s="52" t="str">
        <f>IF(O237="","",(INDEX(Raw!A:A,MATCH(O237+2000,Raw!AA:AA,0))))</f>
        <v/>
      </c>
      <c r="O237" s="11" t="str">
        <f>(IFERROR(IF(LARGE(Raw!AA:AA,A237+COUNTIF(Raw!C:C,"H")+COUNTIF(Raw!C:C,"S"))-2000&gt;0,LARGE(Raw!AA:AA,A237+COUNTIF(Raw!C:C,"H")+COUNTIF(Raw!C:C,"S"))-2000,""),""))</f>
        <v/>
      </c>
    </row>
    <row r="238" spans="1:15" x14ac:dyDescent="0.3">
      <c r="A238" s="52">
        <v>235</v>
      </c>
      <c r="B238" s="3" t="str">
        <f t="shared" si="11"/>
        <v/>
      </c>
      <c r="C238" s="52" t="str">
        <f>IF(E238="","",(INDEX(Raw!D:D,MATCH(E238+6000,Raw!AA:AA,0))))</f>
        <v/>
      </c>
      <c r="D238" s="52" t="str">
        <f>IF(E238="","",(INDEX(Raw!A:A,MATCH(E238+6000,Raw!AA:AA,0))))</f>
        <v/>
      </c>
      <c r="E238" s="11" t="str">
        <f>(IFERROR(IF(LARGE(Raw!AA:AA,A238)-6000&gt;0,LARGE(Raw!AA:AA,A238)-6000,""),""))</f>
        <v/>
      </c>
      <c r="G238" s="3" t="str">
        <f t="shared" si="9"/>
        <v/>
      </c>
      <c r="H238" s="52" t="str">
        <f>IF(J238="","",(INDEX(Raw!D:D,MATCH(J238+4000,Raw!AA:AA,0))))</f>
        <v/>
      </c>
      <c r="I238" s="52" t="str">
        <f>IF(J238="","",(INDEX(Raw!A:A,MATCH(J238+4000,Raw!AA:AA,0))))</f>
        <v/>
      </c>
      <c r="J238" s="11" t="str">
        <f>(IFERROR(IF(LARGE(Raw!AA:AA,A238+COUNTIF(Raw!C:C,"H"))-4000&gt;0,LARGE(Raw!AA:AA,A238+COUNTIF(Raw!C:C,"H"))-4000,""),""))</f>
        <v/>
      </c>
      <c r="L238" s="3" t="str">
        <f t="shared" si="10"/>
        <v/>
      </c>
      <c r="M238" s="52" t="str">
        <f>IF(O238="","",(INDEX(Raw!D:D,MATCH(O238+2000,Raw!AA:AA,0))))</f>
        <v/>
      </c>
      <c r="N238" s="52" t="str">
        <f>IF(O238="","",(INDEX(Raw!A:A,MATCH(O238+2000,Raw!AA:AA,0))))</f>
        <v/>
      </c>
      <c r="O238" s="11" t="str">
        <f>(IFERROR(IF(LARGE(Raw!AA:AA,A238+COUNTIF(Raw!C:C,"H")+COUNTIF(Raw!C:C,"S"))-2000&gt;0,LARGE(Raw!AA:AA,A238+COUNTIF(Raw!C:C,"H")+COUNTIF(Raw!C:C,"S"))-2000,""),""))</f>
        <v/>
      </c>
    </row>
    <row r="239" spans="1:15" x14ac:dyDescent="0.3">
      <c r="A239" s="52">
        <v>236</v>
      </c>
      <c r="B239" s="3" t="str">
        <f t="shared" si="11"/>
        <v/>
      </c>
      <c r="C239" s="52" t="str">
        <f>IF(E239="","",(INDEX(Raw!D:D,MATCH(E239+6000,Raw!AA:AA,0))))</f>
        <v/>
      </c>
      <c r="D239" s="52" t="str">
        <f>IF(E239="","",(INDEX(Raw!A:A,MATCH(E239+6000,Raw!AA:AA,0))))</f>
        <v/>
      </c>
      <c r="E239" s="11" t="str">
        <f>(IFERROR(IF(LARGE(Raw!AA:AA,A239)-6000&gt;0,LARGE(Raw!AA:AA,A239)-6000,""),""))</f>
        <v/>
      </c>
      <c r="G239" s="3" t="str">
        <f t="shared" si="9"/>
        <v/>
      </c>
      <c r="H239" s="52" t="str">
        <f>IF(J239="","",(INDEX(Raw!D:D,MATCH(J239+4000,Raw!AA:AA,0))))</f>
        <v/>
      </c>
      <c r="I239" s="52" t="str">
        <f>IF(J239="","",(INDEX(Raw!A:A,MATCH(J239+4000,Raw!AA:AA,0))))</f>
        <v/>
      </c>
      <c r="J239" s="11" t="str">
        <f>(IFERROR(IF(LARGE(Raw!AA:AA,A239+COUNTIF(Raw!C:C,"H"))-4000&gt;0,LARGE(Raw!AA:AA,A239+COUNTIF(Raw!C:C,"H"))-4000,""),""))</f>
        <v/>
      </c>
      <c r="L239" s="3" t="str">
        <f t="shared" si="10"/>
        <v/>
      </c>
      <c r="M239" s="52" t="str">
        <f>IF(O239="","",(INDEX(Raw!D:D,MATCH(O239+2000,Raw!AA:AA,0))))</f>
        <v/>
      </c>
      <c r="N239" s="52" t="str">
        <f>IF(O239="","",(INDEX(Raw!A:A,MATCH(O239+2000,Raw!AA:AA,0))))</f>
        <v/>
      </c>
      <c r="O239" s="11" t="str">
        <f>(IFERROR(IF(LARGE(Raw!AA:AA,A239+COUNTIF(Raw!C:C,"H")+COUNTIF(Raw!C:C,"S"))-2000&gt;0,LARGE(Raw!AA:AA,A239+COUNTIF(Raw!C:C,"H")+COUNTIF(Raw!C:C,"S"))-2000,""),""))</f>
        <v/>
      </c>
    </row>
    <row r="240" spans="1:15" x14ac:dyDescent="0.3">
      <c r="A240" s="52">
        <v>237</v>
      </c>
      <c r="B240" s="3" t="str">
        <f t="shared" si="11"/>
        <v/>
      </c>
      <c r="C240" s="52" t="str">
        <f>IF(E240="","",(INDEX(Raw!D:D,MATCH(E240+6000,Raw!AA:AA,0))))</f>
        <v/>
      </c>
      <c r="D240" s="52" t="str">
        <f>IF(E240="","",(INDEX(Raw!A:A,MATCH(E240+6000,Raw!AA:AA,0))))</f>
        <v/>
      </c>
      <c r="E240" s="11" t="str">
        <f>(IFERROR(IF(LARGE(Raw!AA:AA,A240)-6000&gt;0,LARGE(Raw!AA:AA,A240)-6000,""),""))</f>
        <v/>
      </c>
      <c r="G240" s="3" t="str">
        <f t="shared" si="9"/>
        <v/>
      </c>
      <c r="H240" s="52" t="str">
        <f>IF(J240="","",(INDEX(Raw!D:D,MATCH(J240+4000,Raw!AA:AA,0))))</f>
        <v/>
      </c>
      <c r="I240" s="52" t="str">
        <f>IF(J240="","",(INDEX(Raw!A:A,MATCH(J240+4000,Raw!AA:AA,0))))</f>
        <v/>
      </c>
      <c r="J240" s="11" t="str">
        <f>(IFERROR(IF(LARGE(Raw!AA:AA,A240+COUNTIF(Raw!C:C,"H"))-4000&gt;0,LARGE(Raw!AA:AA,A240+COUNTIF(Raw!C:C,"H"))-4000,""),""))</f>
        <v/>
      </c>
      <c r="L240" s="3" t="str">
        <f t="shared" si="10"/>
        <v/>
      </c>
      <c r="M240" s="52" t="str">
        <f>IF(O240="","",(INDEX(Raw!D:D,MATCH(O240+2000,Raw!AA:AA,0))))</f>
        <v/>
      </c>
      <c r="N240" s="52" t="str">
        <f>IF(O240="","",(INDEX(Raw!A:A,MATCH(O240+2000,Raw!AA:AA,0))))</f>
        <v/>
      </c>
      <c r="O240" s="11" t="str">
        <f>(IFERROR(IF(LARGE(Raw!AA:AA,A240+COUNTIF(Raw!C:C,"H")+COUNTIF(Raw!C:C,"S"))-2000&gt;0,LARGE(Raw!AA:AA,A240+COUNTIF(Raw!C:C,"H")+COUNTIF(Raw!C:C,"S"))-2000,""),""))</f>
        <v/>
      </c>
    </row>
    <row r="241" spans="1:15" x14ac:dyDescent="0.3">
      <c r="A241" s="52">
        <v>238</v>
      </c>
      <c r="B241" s="3" t="str">
        <f t="shared" si="11"/>
        <v/>
      </c>
      <c r="C241" s="52" t="str">
        <f>IF(E241="","",(INDEX(Raw!D:D,MATCH(E241+6000,Raw!AA:AA,0))))</f>
        <v/>
      </c>
      <c r="D241" s="52" t="str">
        <f>IF(E241="","",(INDEX(Raw!A:A,MATCH(E241+6000,Raw!AA:AA,0))))</f>
        <v/>
      </c>
      <c r="E241" s="11" t="str">
        <f>(IFERROR(IF(LARGE(Raw!AA:AA,A241)-6000&gt;0,LARGE(Raw!AA:AA,A241)-6000,""),""))</f>
        <v/>
      </c>
      <c r="G241" s="3" t="str">
        <f t="shared" si="9"/>
        <v/>
      </c>
      <c r="H241" s="52" t="str">
        <f>IF(J241="","",(INDEX(Raw!D:D,MATCH(J241+4000,Raw!AA:AA,0))))</f>
        <v/>
      </c>
      <c r="I241" s="52" t="str">
        <f>IF(J241="","",(INDEX(Raw!A:A,MATCH(J241+4000,Raw!AA:AA,0))))</f>
        <v/>
      </c>
      <c r="J241" s="11" t="str">
        <f>(IFERROR(IF(LARGE(Raw!AA:AA,A241+COUNTIF(Raw!C:C,"H"))-4000&gt;0,LARGE(Raw!AA:AA,A241+COUNTIF(Raw!C:C,"H"))-4000,""),""))</f>
        <v/>
      </c>
      <c r="L241" s="3" t="str">
        <f t="shared" si="10"/>
        <v/>
      </c>
      <c r="M241" s="52" t="str">
        <f>IF(O241="","",(INDEX(Raw!D:D,MATCH(O241+2000,Raw!AA:AA,0))))</f>
        <v/>
      </c>
      <c r="N241" s="52" t="str">
        <f>IF(O241="","",(INDEX(Raw!A:A,MATCH(O241+2000,Raw!AA:AA,0))))</f>
        <v/>
      </c>
      <c r="O241" s="11" t="str">
        <f>(IFERROR(IF(LARGE(Raw!AA:AA,A241+COUNTIF(Raw!C:C,"H")+COUNTIF(Raw!C:C,"S"))-2000&gt;0,LARGE(Raw!AA:AA,A241+COUNTIF(Raw!C:C,"H")+COUNTIF(Raw!C:C,"S"))-2000,""),""))</f>
        <v/>
      </c>
    </row>
    <row r="242" spans="1:15" x14ac:dyDescent="0.3">
      <c r="A242" s="52">
        <v>239</v>
      </c>
      <c r="B242" s="3" t="str">
        <f t="shared" si="11"/>
        <v/>
      </c>
      <c r="C242" s="52" t="str">
        <f>IF(E242="","",(INDEX(Raw!D:D,MATCH(E242+6000,Raw!AA:AA,0))))</f>
        <v/>
      </c>
      <c r="D242" s="52" t="str">
        <f>IF(E242="","",(INDEX(Raw!A:A,MATCH(E242+6000,Raw!AA:AA,0))))</f>
        <v/>
      </c>
      <c r="E242" s="11" t="str">
        <f>(IFERROR(IF(LARGE(Raw!AA:AA,A242)-6000&gt;0,LARGE(Raw!AA:AA,A242)-6000,""),""))</f>
        <v/>
      </c>
      <c r="G242" s="3" t="str">
        <f t="shared" si="9"/>
        <v/>
      </c>
      <c r="H242" s="52" t="str">
        <f>IF(J242="","",(INDEX(Raw!D:D,MATCH(J242+4000,Raw!AA:AA,0))))</f>
        <v/>
      </c>
      <c r="I242" s="52" t="str">
        <f>IF(J242="","",(INDEX(Raw!A:A,MATCH(J242+4000,Raw!AA:AA,0))))</f>
        <v/>
      </c>
      <c r="J242" s="11" t="str">
        <f>(IFERROR(IF(LARGE(Raw!AA:AA,A242+COUNTIF(Raw!C:C,"H"))-4000&gt;0,LARGE(Raw!AA:AA,A242+COUNTIF(Raw!C:C,"H"))-4000,""),""))</f>
        <v/>
      </c>
      <c r="L242" s="3" t="str">
        <f t="shared" si="10"/>
        <v/>
      </c>
      <c r="M242" s="52" t="str">
        <f>IF(O242="","",(INDEX(Raw!D:D,MATCH(O242+2000,Raw!AA:AA,0))))</f>
        <v/>
      </c>
      <c r="N242" s="52" t="str">
        <f>IF(O242="","",(INDEX(Raw!A:A,MATCH(O242+2000,Raw!AA:AA,0))))</f>
        <v/>
      </c>
      <c r="O242" s="11" t="str">
        <f>(IFERROR(IF(LARGE(Raw!AA:AA,A242+COUNTIF(Raw!C:C,"H")+COUNTIF(Raw!C:C,"S"))-2000&gt;0,LARGE(Raw!AA:AA,A242+COUNTIF(Raw!C:C,"H")+COUNTIF(Raw!C:C,"S"))-2000,""),""))</f>
        <v/>
      </c>
    </row>
    <row r="243" spans="1:15" x14ac:dyDescent="0.3">
      <c r="A243" s="52">
        <v>240</v>
      </c>
      <c r="B243" s="3" t="str">
        <f t="shared" si="11"/>
        <v/>
      </c>
      <c r="C243" s="52" t="str">
        <f>IF(E243="","",(INDEX(Raw!D:D,MATCH(E243+6000,Raw!AA:AA,0))))</f>
        <v/>
      </c>
      <c r="D243" s="52" t="str">
        <f>IF(E243="","",(INDEX(Raw!A:A,MATCH(E243+6000,Raw!AA:AA,0))))</f>
        <v/>
      </c>
      <c r="E243" s="11" t="str">
        <f>(IFERROR(IF(LARGE(Raw!AA:AA,A243)-6000&gt;0,LARGE(Raw!AA:AA,A243)-6000,""),""))</f>
        <v/>
      </c>
      <c r="G243" s="3" t="str">
        <f t="shared" si="9"/>
        <v/>
      </c>
      <c r="H243" s="52" t="str">
        <f>IF(J243="","",(INDEX(Raw!D:D,MATCH(J243+4000,Raw!AA:AA,0))))</f>
        <v/>
      </c>
      <c r="I243" s="52" t="str">
        <f>IF(J243="","",(INDEX(Raw!A:A,MATCH(J243+4000,Raw!AA:AA,0))))</f>
        <v/>
      </c>
      <c r="J243" s="11" t="str">
        <f>(IFERROR(IF(LARGE(Raw!AA:AA,A243+COUNTIF(Raw!C:C,"H"))-4000&gt;0,LARGE(Raw!AA:AA,A243+COUNTIF(Raw!C:C,"H"))-4000,""),""))</f>
        <v/>
      </c>
      <c r="L243" s="3" t="str">
        <f t="shared" si="10"/>
        <v/>
      </c>
      <c r="M243" s="52" t="str">
        <f>IF(O243="","",(INDEX(Raw!D:D,MATCH(O243+2000,Raw!AA:AA,0))))</f>
        <v/>
      </c>
      <c r="N243" s="52" t="str">
        <f>IF(O243="","",(INDEX(Raw!A:A,MATCH(O243+2000,Raw!AA:AA,0))))</f>
        <v/>
      </c>
      <c r="O243" s="11" t="str">
        <f>(IFERROR(IF(LARGE(Raw!AA:AA,A243+COUNTIF(Raw!C:C,"H")+COUNTIF(Raw!C:C,"S"))-2000&gt;0,LARGE(Raw!AA:AA,A243+COUNTIF(Raw!C:C,"H")+COUNTIF(Raw!C:C,"S"))-2000,""),""))</f>
        <v/>
      </c>
    </row>
    <row r="244" spans="1:15" x14ac:dyDescent="0.3">
      <c r="A244" s="52">
        <v>241</v>
      </c>
      <c r="B244" s="3" t="str">
        <f t="shared" si="11"/>
        <v/>
      </c>
      <c r="C244" s="52" t="str">
        <f>IF(E244="","",(INDEX(Raw!D:D,MATCH(E244+6000,Raw!AA:AA,0))))</f>
        <v/>
      </c>
      <c r="D244" s="52" t="str">
        <f>IF(E244="","",(INDEX(Raw!A:A,MATCH(E244+6000,Raw!AA:AA,0))))</f>
        <v/>
      </c>
      <c r="E244" s="11" t="str">
        <f>(IFERROR(IF(LARGE(Raw!AA:AA,A244)-6000&gt;0,LARGE(Raw!AA:AA,A244)-6000,""),""))</f>
        <v/>
      </c>
      <c r="G244" s="3" t="str">
        <f t="shared" si="9"/>
        <v/>
      </c>
      <c r="H244" s="52" t="str">
        <f>IF(J244="","",(INDEX(Raw!D:D,MATCH(J244+4000,Raw!AA:AA,0))))</f>
        <v/>
      </c>
      <c r="I244" s="52" t="str">
        <f>IF(J244="","",(INDEX(Raw!A:A,MATCH(J244+4000,Raw!AA:AA,0))))</f>
        <v/>
      </c>
      <c r="J244" s="11" t="str">
        <f>(IFERROR(IF(LARGE(Raw!AA:AA,A244+COUNTIF(Raw!C:C,"H"))-4000&gt;0,LARGE(Raw!AA:AA,A244+COUNTIF(Raw!C:C,"H"))-4000,""),""))</f>
        <v/>
      </c>
      <c r="L244" s="3" t="str">
        <f t="shared" si="10"/>
        <v/>
      </c>
      <c r="M244" s="52" t="str">
        <f>IF(O244="","",(INDEX(Raw!D:D,MATCH(O244+2000,Raw!AA:AA,0))))</f>
        <v/>
      </c>
      <c r="N244" s="52" t="str">
        <f>IF(O244="","",(INDEX(Raw!A:A,MATCH(O244+2000,Raw!AA:AA,0))))</f>
        <v/>
      </c>
      <c r="O244" s="11" t="str">
        <f>(IFERROR(IF(LARGE(Raw!AA:AA,A244+COUNTIF(Raw!C:C,"H")+COUNTIF(Raw!C:C,"S"))-2000&gt;0,LARGE(Raw!AA:AA,A244+COUNTIF(Raw!C:C,"H")+COUNTIF(Raw!C:C,"S"))-2000,""),""))</f>
        <v/>
      </c>
    </row>
    <row r="245" spans="1:15" x14ac:dyDescent="0.3">
      <c r="A245" s="52">
        <v>242</v>
      </c>
      <c r="B245" s="3" t="str">
        <f t="shared" si="11"/>
        <v/>
      </c>
      <c r="C245" s="52" t="str">
        <f>IF(E245="","",(INDEX(Raw!D:D,MATCH(E245+6000,Raw!AA:AA,0))))</f>
        <v/>
      </c>
      <c r="D245" s="52" t="str">
        <f>IF(E245="","",(INDEX(Raw!A:A,MATCH(E245+6000,Raw!AA:AA,0))))</f>
        <v/>
      </c>
      <c r="E245" s="11" t="str">
        <f>(IFERROR(IF(LARGE(Raw!AA:AA,A245)-6000&gt;0,LARGE(Raw!AA:AA,A245)-6000,""),""))</f>
        <v/>
      </c>
      <c r="G245" s="3" t="str">
        <f t="shared" si="9"/>
        <v/>
      </c>
      <c r="H245" s="52" t="str">
        <f>IF(J245="","",(INDEX(Raw!D:D,MATCH(J245+4000,Raw!AA:AA,0))))</f>
        <v/>
      </c>
      <c r="I245" s="52" t="str">
        <f>IF(J245="","",(INDEX(Raw!A:A,MATCH(J245+4000,Raw!AA:AA,0))))</f>
        <v/>
      </c>
      <c r="J245" s="11" t="str">
        <f>(IFERROR(IF(LARGE(Raw!AA:AA,A245+COUNTIF(Raw!C:C,"H"))-4000&gt;0,LARGE(Raw!AA:AA,A245+COUNTIF(Raw!C:C,"H"))-4000,""),""))</f>
        <v/>
      </c>
      <c r="L245" s="3" t="str">
        <f t="shared" si="10"/>
        <v/>
      </c>
      <c r="M245" s="52" t="str">
        <f>IF(O245="","",(INDEX(Raw!D:D,MATCH(O245+2000,Raw!AA:AA,0))))</f>
        <v/>
      </c>
      <c r="N245" s="52" t="str">
        <f>IF(O245="","",(INDEX(Raw!A:A,MATCH(O245+2000,Raw!AA:AA,0))))</f>
        <v/>
      </c>
      <c r="O245" s="11" t="str">
        <f>(IFERROR(IF(LARGE(Raw!AA:AA,A245+COUNTIF(Raw!C:C,"H")+COUNTIF(Raw!C:C,"S"))-2000&gt;0,LARGE(Raw!AA:AA,A245+COUNTIF(Raw!C:C,"H")+COUNTIF(Raw!C:C,"S"))-2000,""),""))</f>
        <v/>
      </c>
    </row>
    <row r="246" spans="1:15" x14ac:dyDescent="0.3">
      <c r="A246" s="52">
        <v>243</v>
      </c>
      <c r="B246" s="3" t="str">
        <f t="shared" si="11"/>
        <v/>
      </c>
      <c r="C246" s="52" t="str">
        <f>IF(E246="","",(INDEX(Raw!D:D,MATCH(E246+6000,Raw!AA:AA,0))))</f>
        <v/>
      </c>
      <c r="D246" s="52" t="str">
        <f>IF(E246="","",(INDEX(Raw!A:A,MATCH(E246+6000,Raw!AA:AA,0))))</f>
        <v/>
      </c>
      <c r="E246" s="11" t="str">
        <f>(IFERROR(IF(LARGE(Raw!AA:AA,A246)-6000&gt;0,LARGE(Raw!AA:AA,A246)-6000,""),""))</f>
        <v/>
      </c>
      <c r="G246" s="3" t="str">
        <f t="shared" si="9"/>
        <v/>
      </c>
      <c r="H246" s="52" t="str">
        <f>IF(J246="","",(INDEX(Raw!D:D,MATCH(J246+4000,Raw!AA:AA,0))))</f>
        <v/>
      </c>
      <c r="I246" s="52" t="str">
        <f>IF(J246="","",(INDEX(Raw!A:A,MATCH(J246+4000,Raw!AA:AA,0))))</f>
        <v/>
      </c>
      <c r="J246" s="11" t="str">
        <f>(IFERROR(IF(LARGE(Raw!AA:AA,A246+COUNTIF(Raw!C:C,"H"))-4000&gt;0,LARGE(Raw!AA:AA,A246+COUNTIF(Raw!C:C,"H"))-4000,""),""))</f>
        <v/>
      </c>
      <c r="L246" s="3" t="str">
        <f t="shared" si="10"/>
        <v/>
      </c>
      <c r="M246" s="52" t="str">
        <f>IF(O246="","",(INDEX(Raw!D:D,MATCH(O246+2000,Raw!AA:AA,0))))</f>
        <v/>
      </c>
      <c r="N246" s="52" t="str">
        <f>IF(O246="","",(INDEX(Raw!A:A,MATCH(O246+2000,Raw!AA:AA,0))))</f>
        <v/>
      </c>
      <c r="O246" s="11" t="str">
        <f>(IFERROR(IF(LARGE(Raw!AA:AA,A246+COUNTIF(Raw!C:C,"H")+COUNTIF(Raw!C:C,"S"))-2000&gt;0,LARGE(Raw!AA:AA,A246+COUNTIF(Raw!C:C,"H")+COUNTIF(Raw!C:C,"S"))-2000,""),""))</f>
        <v/>
      </c>
    </row>
    <row r="247" spans="1:15" x14ac:dyDescent="0.3">
      <c r="A247" s="52">
        <v>244</v>
      </c>
      <c r="B247" s="3" t="str">
        <f t="shared" si="11"/>
        <v/>
      </c>
      <c r="C247" s="52" t="str">
        <f>IF(E247="","",(INDEX(Raw!D:D,MATCH(E247+6000,Raw!AA:AA,0))))</f>
        <v/>
      </c>
      <c r="D247" s="52" t="str">
        <f>IF(E247="","",(INDEX(Raw!A:A,MATCH(E247+6000,Raw!AA:AA,0))))</f>
        <v/>
      </c>
      <c r="E247" s="11" t="str">
        <f>(IFERROR(IF(LARGE(Raw!AA:AA,A247)-6000&gt;0,LARGE(Raw!AA:AA,A247)-6000,""),""))</f>
        <v/>
      </c>
      <c r="G247" s="3" t="str">
        <f t="shared" si="9"/>
        <v/>
      </c>
      <c r="H247" s="52" t="str">
        <f>IF(J247="","",(INDEX(Raw!D:D,MATCH(J247+4000,Raw!AA:AA,0))))</f>
        <v/>
      </c>
      <c r="I247" s="52" t="str">
        <f>IF(J247="","",(INDEX(Raw!A:A,MATCH(J247+4000,Raw!AA:AA,0))))</f>
        <v/>
      </c>
      <c r="J247" s="11" t="str">
        <f>(IFERROR(IF(LARGE(Raw!AA:AA,A247+COUNTIF(Raw!C:C,"H"))-4000&gt;0,LARGE(Raw!AA:AA,A247+COUNTIF(Raw!C:C,"H"))-4000,""),""))</f>
        <v/>
      </c>
      <c r="L247" s="3" t="str">
        <f t="shared" si="10"/>
        <v/>
      </c>
      <c r="M247" s="52" t="str">
        <f>IF(O247="","",(INDEX(Raw!D:D,MATCH(O247+2000,Raw!AA:AA,0))))</f>
        <v/>
      </c>
      <c r="N247" s="52" t="str">
        <f>IF(O247="","",(INDEX(Raw!A:A,MATCH(O247+2000,Raw!AA:AA,0))))</f>
        <v/>
      </c>
      <c r="O247" s="11" t="str">
        <f>(IFERROR(IF(LARGE(Raw!AA:AA,A247+COUNTIF(Raw!C:C,"H")+COUNTIF(Raw!C:C,"S"))-2000&gt;0,LARGE(Raw!AA:AA,A247+COUNTIF(Raw!C:C,"H")+COUNTIF(Raw!C:C,"S"))-2000,""),""))</f>
        <v/>
      </c>
    </row>
    <row r="248" spans="1:15" x14ac:dyDescent="0.3">
      <c r="A248" s="52">
        <v>245</v>
      </c>
      <c r="B248" s="3" t="str">
        <f t="shared" si="11"/>
        <v/>
      </c>
      <c r="C248" s="52" t="str">
        <f>IF(E248="","",(INDEX(Raw!D:D,MATCH(E248+6000,Raw!AA:AA,0))))</f>
        <v/>
      </c>
      <c r="D248" s="52" t="str">
        <f>IF(E248="","",(INDEX(Raw!A:A,MATCH(E248+6000,Raw!AA:AA,0))))</f>
        <v/>
      </c>
      <c r="E248" s="11" t="str">
        <f>(IFERROR(IF(LARGE(Raw!AA:AA,A248)-6000&gt;0,LARGE(Raw!AA:AA,A248)-6000,""),""))</f>
        <v/>
      </c>
      <c r="G248" s="3" t="str">
        <f t="shared" si="9"/>
        <v/>
      </c>
      <c r="H248" s="52" t="str">
        <f>IF(J248="","",(INDEX(Raw!D:D,MATCH(J248+4000,Raw!AA:AA,0))))</f>
        <v/>
      </c>
      <c r="I248" s="52" t="str">
        <f>IF(J248="","",(INDEX(Raw!A:A,MATCH(J248+4000,Raw!AA:AA,0))))</f>
        <v/>
      </c>
      <c r="J248" s="11" t="str">
        <f>(IFERROR(IF(LARGE(Raw!AA:AA,A248+COUNTIF(Raw!C:C,"H"))-4000&gt;0,LARGE(Raw!AA:AA,A248+COUNTIF(Raw!C:C,"H"))-4000,""),""))</f>
        <v/>
      </c>
      <c r="L248" s="3" t="str">
        <f t="shared" si="10"/>
        <v/>
      </c>
      <c r="M248" s="52" t="str">
        <f>IF(O248="","",(INDEX(Raw!D:D,MATCH(O248+2000,Raw!AA:AA,0))))</f>
        <v/>
      </c>
      <c r="N248" s="52" t="str">
        <f>IF(O248="","",(INDEX(Raw!A:A,MATCH(O248+2000,Raw!AA:AA,0))))</f>
        <v/>
      </c>
      <c r="O248" s="11" t="str">
        <f>(IFERROR(IF(LARGE(Raw!AA:AA,A248+COUNTIF(Raw!C:C,"H")+COUNTIF(Raw!C:C,"S"))-2000&gt;0,LARGE(Raw!AA:AA,A248+COUNTIF(Raw!C:C,"H")+COUNTIF(Raw!C:C,"S"))-2000,""),""))</f>
        <v/>
      </c>
    </row>
    <row r="249" spans="1:15" x14ac:dyDescent="0.3">
      <c r="A249" s="52">
        <v>246</v>
      </c>
      <c r="B249" s="3" t="str">
        <f t="shared" si="11"/>
        <v/>
      </c>
      <c r="C249" s="52" t="str">
        <f>IF(E249="","",(INDEX(Raw!D:D,MATCH(E249+6000,Raw!AA:AA,0))))</f>
        <v/>
      </c>
      <c r="D249" s="52" t="str">
        <f>IF(E249="","",(INDEX(Raw!A:A,MATCH(E249+6000,Raw!AA:AA,0))))</f>
        <v/>
      </c>
      <c r="E249" s="11" t="str">
        <f>(IFERROR(IF(LARGE(Raw!AA:AA,A249)-6000&gt;0,LARGE(Raw!AA:AA,A249)-6000,""),""))</f>
        <v/>
      </c>
      <c r="G249" s="3" t="str">
        <f t="shared" si="9"/>
        <v/>
      </c>
      <c r="H249" s="52" t="str">
        <f>IF(J249="","",(INDEX(Raw!D:D,MATCH(J249+4000,Raw!AA:AA,0))))</f>
        <v/>
      </c>
      <c r="I249" s="52" t="str">
        <f>IF(J249="","",(INDEX(Raw!A:A,MATCH(J249+4000,Raw!AA:AA,0))))</f>
        <v/>
      </c>
      <c r="J249" s="11" t="str">
        <f>(IFERROR(IF(LARGE(Raw!AA:AA,A249+COUNTIF(Raw!C:C,"H"))-4000&gt;0,LARGE(Raw!AA:AA,A249+COUNTIF(Raw!C:C,"H"))-4000,""),""))</f>
        <v/>
      </c>
      <c r="L249" s="3" t="str">
        <f t="shared" si="10"/>
        <v/>
      </c>
      <c r="M249" s="52" t="str">
        <f>IF(O249="","",(INDEX(Raw!D:D,MATCH(O249+2000,Raw!AA:AA,0))))</f>
        <v/>
      </c>
      <c r="N249" s="52" t="str">
        <f>IF(O249="","",(INDEX(Raw!A:A,MATCH(O249+2000,Raw!AA:AA,0))))</f>
        <v/>
      </c>
      <c r="O249" s="11" t="str">
        <f>(IFERROR(IF(LARGE(Raw!AA:AA,A249+COUNTIF(Raw!C:C,"H")+COUNTIF(Raw!C:C,"S"))-2000&gt;0,LARGE(Raw!AA:AA,A249+COUNTIF(Raw!C:C,"H")+COUNTIF(Raw!C:C,"S"))-2000,""),""))</f>
        <v/>
      </c>
    </row>
    <row r="250" spans="1:15" x14ac:dyDescent="0.3">
      <c r="A250" s="52">
        <v>247</v>
      </c>
      <c r="B250" s="3" t="str">
        <f t="shared" si="11"/>
        <v/>
      </c>
      <c r="C250" s="52" t="str">
        <f>IF(E250="","",(INDEX(Raw!D:D,MATCH(E250+6000,Raw!AA:AA,0))))</f>
        <v/>
      </c>
      <c r="D250" s="52" t="str">
        <f>IF(E250="","",(INDEX(Raw!A:A,MATCH(E250+6000,Raw!AA:AA,0))))</f>
        <v/>
      </c>
      <c r="E250" s="11" t="str">
        <f>(IFERROR(IF(LARGE(Raw!AA:AA,A250)-6000&gt;0,LARGE(Raw!AA:AA,A250)-6000,""),""))</f>
        <v/>
      </c>
      <c r="G250" s="3" t="str">
        <f t="shared" si="9"/>
        <v/>
      </c>
      <c r="H250" s="52" t="str">
        <f>IF(J250="","",(INDEX(Raw!D:D,MATCH(J250+4000,Raw!AA:AA,0))))</f>
        <v/>
      </c>
      <c r="I250" s="52" t="str">
        <f>IF(J250="","",(INDEX(Raw!A:A,MATCH(J250+4000,Raw!AA:AA,0))))</f>
        <v/>
      </c>
      <c r="J250" s="11" t="str">
        <f>(IFERROR(IF(LARGE(Raw!AA:AA,A250+COUNTIF(Raw!C:C,"H"))-4000&gt;0,LARGE(Raw!AA:AA,A250+COUNTIF(Raw!C:C,"H"))-4000,""),""))</f>
        <v/>
      </c>
      <c r="L250" s="3" t="str">
        <f t="shared" si="10"/>
        <v/>
      </c>
      <c r="M250" s="52" t="str">
        <f>IF(O250="","",(INDEX(Raw!D:D,MATCH(O250+2000,Raw!AA:AA,0))))</f>
        <v/>
      </c>
      <c r="N250" s="52" t="str">
        <f>IF(O250="","",(INDEX(Raw!A:A,MATCH(O250+2000,Raw!AA:AA,0))))</f>
        <v/>
      </c>
      <c r="O250" s="11" t="str">
        <f>(IFERROR(IF(LARGE(Raw!AA:AA,A250+COUNTIF(Raw!C:C,"H")+COUNTIF(Raw!C:C,"S"))-2000&gt;0,LARGE(Raw!AA:AA,A250+COUNTIF(Raw!C:C,"H")+COUNTIF(Raw!C:C,"S"))-2000,""),""))</f>
        <v/>
      </c>
    </row>
    <row r="251" spans="1:15" x14ac:dyDescent="0.3">
      <c r="A251" s="52">
        <v>248</v>
      </c>
      <c r="B251" s="3" t="str">
        <f t="shared" si="11"/>
        <v/>
      </c>
      <c r="C251" s="52" t="str">
        <f>IF(E251="","",(INDEX(Raw!D:D,MATCH(E251+6000,Raw!AA:AA,0))))</f>
        <v/>
      </c>
      <c r="D251" s="52" t="str">
        <f>IF(E251="","",(INDEX(Raw!A:A,MATCH(E251+6000,Raw!AA:AA,0))))</f>
        <v/>
      </c>
      <c r="E251" s="11" t="str">
        <f>(IFERROR(IF(LARGE(Raw!AA:AA,A251)-6000&gt;0,LARGE(Raw!AA:AA,A251)-6000,""),""))</f>
        <v/>
      </c>
      <c r="G251" s="3" t="str">
        <f t="shared" si="9"/>
        <v/>
      </c>
      <c r="H251" s="52" t="str">
        <f>IF(J251="","",(INDEX(Raw!D:D,MATCH(J251+4000,Raw!AA:AA,0))))</f>
        <v/>
      </c>
      <c r="I251" s="52" t="str">
        <f>IF(J251="","",(INDEX(Raw!A:A,MATCH(J251+4000,Raw!AA:AA,0))))</f>
        <v/>
      </c>
      <c r="J251" s="11" t="str">
        <f>(IFERROR(IF(LARGE(Raw!AA:AA,A251+COUNTIF(Raw!C:C,"H"))-4000&gt;0,LARGE(Raw!AA:AA,A251+COUNTIF(Raw!C:C,"H"))-4000,""),""))</f>
        <v/>
      </c>
      <c r="L251" s="3" t="str">
        <f t="shared" si="10"/>
        <v/>
      </c>
      <c r="M251" s="52" t="str">
        <f>IF(O251="","",(INDEX(Raw!D:D,MATCH(O251+2000,Raw!AA:AA,0))))</f>
        <v/>
      </c>
      <c r="N251" s="52" t="str">
        <f>IF(O251="","",(INDEX(Raw!A:A,MATCH(O251+2000,Raw!AA:AA,0))))</f>
        <v/>
      </c>
      <c r="O251" s="11" t="str">
        <f>(IFERROR(IF(LARGE(Raw!AA:AA,A251+COUNTIF(Raw!C:C,"H")+COUNTIF(Raw!C:C,"S"))-2000&gt;0,LARGE(Raw!AA:AA,A251+COUNTIF(Raw!C:C,"H")+COUNTIF(Raw!C:C,"S"))-2000,""),""))</f>
        <v/>
      </c>
    </row>
    <row r="252" spans="1:15" x14ac:dyDescent="0.3">
      <c r="A252" s="52">
        <v>249</v>
      </c>
      <c r="B252" s="3" t="str">
        <f t="shared" si="11"/>
        <v/>
      </c>
      <c r="C252" s="52" t="str">
        <f>IF(E252="","",(INDEX(Raw!D:D,MATCH(E252+6000,Raw!AA:AA,0))))</f>
        <v/>
      </c>
      <c r="D252" s="52" t="str">
        <f>IF(E252="","",(INDEX(Raw!A:A,MATCH(E252+6000,Raw!AA:AA,0))))</f>
        <v/>
      </c>
      <c r="E252" s="11" t="str">
        <f>(IFERROR(IF(LARGE(Raw!AA:AA,A252)-6000&gt;0,LARGE(Raw!AA:AA,A252)-6000,""),""))</f>
        <v/>
      </c>
      <c r="G252" s="3" t="str">
        <f t="shared" si="9"/>
        <v/>
      </c>
      <c r="H252" s="52" t="str">
        <f>IF(J252="","",(INDEX(Raw!D:D,MATCH(J252+4000,Raw!AA:AA,0))))</f>
        <v/>
      </c>
      <c r="I252" s="52" t="str">
        <f>IF(J252="","",(INDEX(Raw!A:A,MATCH(J252+4000,Raw!AA:AA,0))))</f>
        <v/>
      </c>
      <c r="J252" s="11" t="str">
        <f>(IFERROR(IF(LARGE(Raw!AA:AA,A252+COUNTIF(Raw!C:C,"H"))-4000&gt;0,LARGE(Raw!AA:AA,A252+COUNTIF(Raw!C:C,"H"))-4000,""),""))</f>
        <v/>
      </c>
      <c r="L252" s="3" t="str">
        <f t="shared" si="10"/>
        <v/>
      </c>
      <c r="M252" s="52" t="str">
        <f>IF(O252="","",(INDEX(Raw!D:D,MATCH(O252+2000,Raw!AA:AA,0))))</f>
        <v/>
      </c>
      <c r="N252" s="52" t="str">
        <f>IF(O252="","",(INDEX(Raw!A:A,MATCH(O252+2000,Raw!AA:AA,0))))</f>
        <v/>
      </c>
      <c r="O252" s="11" t="str">
        <f>(IFERROR(IF(LARGE(Raw!AA:AA,A252+COUNTIF(Raw!C:C,"H")+COUNTIF(Raw!C:C,"S"))-2000&gt;0,LARGE(Raw!AA:AA,A252+COUNTIF(Raw!C:C,"H")+COUNTIF(Raw!C:C,"S"))-2000,""),""))</f>
        <v/>
      </c>
    </row>
    <row r="253" spans="1:15" x14ac:dyDescent="0.3">
      <c r="A253" s="52">
        <v>250</v>
      </c>
      <c r="B253" s="3" t="str">
        <f t="shared" si="11"/>
        <v/>
      </c>
      <c r="C253" s="52" t="str">
        <f>IF(E253="","",(INDEX(Raw!D:D,MATCH(E253+6000,Raw!AA:AA,0))))</f>
        <v/>
      </c>
      <c r="D253" s="52" t="str">
        <f>IF(E253="","",(INDEX(Raw!A:A,MATCH(E253+6000,Raw!AA:AA,0))))</f>
        <v/>
      </c>
      <c r="E253" s="11" t="str">
        <f>(IFERROR(IF(LARGE(Raw!AA:AA,A253)-6000&gt;0,LARGE(Raw!AA:AA,A253)-6000,""),""))</f>
        <v/>
      </c>
      <c r="G253" s="3" t="str">
        <f t="shared" si="9"/>
        <v/>
      </c>
      <c r="H253" s="52" t="str">
        <f>IF(J253="","",(INDEX(Raw!D:D,MATCH(J253+4000,Raw!AA:AA,0))))</f>
        <v/>
      </c>
      <c r="I253" s="52" t="str">
        <f>IF(J253="","",(INDEX(Raw!A:A,MATCH(J253+4000,Raw!AA:AA,0))))</f>
        <v/>
      </c>
      <c r="J253" s="11" t="str">
        <f>(IFERROR(IF(LARGE(Raw!AA:AA,A253+COUNTIF(Raw!C:C,"H"))-4000&gt;0,LARGE(Raw!AA:AA,A253+COUNTIF(Raw!C:C,"H"))-4000,""),""))</f>
        <v/>
      </c>
      <c r="L253" s="3" t="str">
        <f t="shared" si="10"/>
        <v/>
      </c>
      <c r="M253" s="52" t="str">
        <f>IF(O253="","",(INDEX(Raw!D:D,MATCH(O253+2000,Raw!AA:AA,0))))</f>
        <v/>
      </c>
      <c r="N253" s="52" t="str">
        <f>IF(O253="","",(INDEX(Raw!A:A,MATCH(O253+2000,Raw!AA:AA,0))))</f>
        <v/>
      </c>
      <c r="O253" s="11" t="str">
        <f>(IFERROR(IF(LARGE(Raw!AA:AA,A253+COUNTIF(Raw!C:C,"H")+COUNTIF(Raw!C:C,"S"))-2000&gt;0,LARGE(Raw!AA:AA,A253+COUNTIF(Raw!C:C,"H")+COUNTIF(Raw!C:C,"S"))-2000,""),""))</f>
        <v/>
      </c>
    </row>
    <row r="254" spans="1:15" x14ac:dyDescent="0.3">
      <c r="A254" s="52">
        <v>251</v>
      </c>
      <c r="B254" s="3" t="str">
        <f t="shared" si="11"/>
        <v/>
      </c>
      <c r="C254" s="52" t="str">
        <f>IF(E254="","",(INDEX(Raw!D:D,MATCH(E254+6000,Raw!AA:AA,0))))</f>
        <v/>
      </c>
      <c r="D254" s="52" t="str">
        <f>IF(E254="","",(INDEX(Raw!A:A,MATCH(E254+6000,Raw!AA:AA,0))))</f>
        <v/>
      </c>
      <c r="E254" s="11" t="str">
        <f>(IFERROR(IF(LARGE(Raw!AA:AA,A254)-6000&gt;0,LARGE(Raw!AA:AA,A254)-6000,""),""))</f>
        <v/>
      </c>
      <c r="G254" s="3" t="str">
        <f t="shared" si="9"/>
        <v/>
      </c>
      <c r="H254" s="52" t="str">
        <f>IF(J254="","",(INDEX(Raw!D:D,MATCH(J254+4000,Raw!AA:AA,0))))</f>
        <v/>
      </c>
      <c r="I254" s="52" t="str">
        <f>IF(J254="","",(INDEX(Raw!A:A,MATCH(J254+4000,Raw!AA:AA,0))))</f>
        <v/>
      </c>
      <c r="J254" s="11" t="str">
        <f>(IFERROR(IF(LARGE(Raw!AA:AA,A254+COUNTIF(Raw!C:C,"H"))-4000&gt;0,LARGE(Raw!AA:AA,A254+COUNTIF(Raw!C:C,"H"))-4000,""),""))</f>
        <v/>
      </c>
      <c r="L254" s="3" t="str">
        <f t="shared" si="10"/>
        <v/>
      </c>
      <c r="M254" s="52" t="str">
        <f>IF(O254="","",(INDEX(Raw!D:D,MATCH(O254+2000,Raw!AA:AA,0))))</f>
        <v/>
      </c>
      <c r="N254" s="52" t="str">
        <f>IF(O254="","",(INDEX(Raw!A:A,MATCH(O254+2000,Raw!AA:AA,0))))</f>
        <v/>
      </c>
      <c r="O254" s="11" t="str">
        <f>(IFERROR(IF(LARGE(Raw!AA:AA,A254+COUNTIF(Raw!C:C,"H")+COUNTIF(Raw!C:C,"S"))-2000&gt;0,LARGE(Raw!AA:AA,A254+COUNTIF(Raw!C:C,"H")+COUNTIF(Raw!C:C,"S"))-2000,""),""))</f>
        <v/>
      </c>
    </row>
    <row r="255" spans="1:15" x14ac:dyDescent="0.3">
      <c r="A255" s="52">
        <v>252</v>
      </c>
      <c r="B255" s="3" t="str">
        <f t="shared" si="11"/>
        <v/>
      </c>
      <c r="C255" s="52" t="str">
        <f>IF(E255="","",(INDEX(Raw!D:D,MATCH(E255+6000,Raw!AA:AA,0))))</f>
        <v/>
      </c>
      <c r="D255" s="52" t="str">
        <f>IF(E255="","",(INDEX(Raw!A:A,MATCH(E255+6000,Raw!AA:AA,0))))</f>
        <v/>
      </c>
      <c r="E255" s="11" t="str">
        <f>(IFERROR(IF(LARGE(Raw!AA:AA,A255)-6000&gt;0,LARGE(Raw!AA:AA,A255)-6000,""),""))</f>
        <v/>
      </c>
      <c r="G255" s="3" t="str">
        <f t="shared" si="9"/>
        <v/>
      </c>
      <c r="H255" s="52" t="str">
        <f>IF(J255="","",(INDEX(Raw!D:D,MATCH(J255+4000,Raw!AA:AA,0))))</f>
        <v/>
      </c>
      <c r="I255" s="52" t="str">
        <f>IF(J255="","",(INDEX(Raw!A:A,MATCH(J255+4000,Raw!AA:AA,0))))</f>
        <v/>
      </c>
      <c r="J255" s="11" t="str">
        <f>(IFERROR(IF(LARGE(Raw!AA:AA,A255+COUNTIF(Raw!C:C,"H"))-4000&gt;0,LARGE(Raw!AA:AA,A255+COUNTIF(Raw!C:C,"H"))-4000,""),""))</f>
        <v/>
      </c>
      <c r="L255" s="3" t="str">
        <f t="shared" si="10"/>
        <v/>
      </c>
      <c r="M255" s="52" t="str">
        <f>IF(O255="","",(INDEX(Raw!D:D,MATCH(O255+2000,Raw!AA:AA,0))))</f>
        <v/>
      </c>
      <c r="N255" s="52" t="str">
        <f>IF(O255="","",(INDEX(Raw!A:A,MATCH(O255+2000,Raw!AA:AA,0))))</f>
        <v/>
      </c>
      <c r="O255" s="11" t="str">
        <f>(IFERROR(IF(LARGE(Raw!AA:AA,A255+COUNTIF(Raw!C:C,"H")+COUNTIF(Raw!C:C,"S"))-2000&gt;0,LARGE(Raw!AA:AA,A255+COUNTIF(Raw!C:C,"H")+COUNTIF(Raw!C:C,"S"))-2000,""),""))</f>
        <v/>
      </c>
    </row>
    <row r="256" spans="1:15" x14ac:dyDescent="0.3">
      <c r="A256" s="52">
        <v>253</v>
      </c>
      <c r="B256" s="3" t="str">
        <f t="shared" si="11"/>
        <v/>
      </c>
      <c r="C256" s="52" t="str">
        <f>IF(E256="","",(INDEX(Raw!D:D,MATCH(E256+6000,Raw!AA:AA,0))))</f>
        <v/>
      </c>
      <c r="D256" s="52" t="str">
        <f>IF(E256="","",(INDEX(Raw!A:A,MATCH(E256+6000,Raw!AA:AA,0))))</f>
        <v/>
      </c>
      <c r="E256" s="11" t="str">
        <f>(IFERROR(IF(LARGE(Raw!AA:AA,A256)-6000&gt;0,LARGE(Raw!AA:AA,A256)-6000,""),""))</f>
        <v/>
      </c>
      <c r="G256" s="3" t="str">
        <f t="shared" si="9"/>
        <v/>
      </c>
      <c r="H256" s="52" t="str">
        <f>IF(J256="","",(INDEX(Raw!D:D,MATCH(J256+4000,Raw!AA:AA,0))))</f>
        <v/>
      </c>
      <c r="I256" s="52" t="str">
        <f>IF(J256="","",(INDEX(Raw!A:A,MATCH(J256+4000,Raw!AA:AA,0))))</f>
        <v/>
      </c>
      <c r="J256" s="11" t="str">
        <f>(IFERROR(IF(LARGE(Raw!AA:AA,A256+COUNTIF(Raw!C:C,"H"))-4000&gt;0,LARGE(Raw!AA:AA,A256+COUNTIF(Raw!C:C,"H"))-4000,""),""))</f>
        <v/>
      </c>
      <c r="L256" s="3" t="str">
        <f t="shared" si="10"/>
        <v/>
      </c>
      <c r="M256" s="52" t="str">
        <f>IF(O256="","",(INDEX(Raw!D:D,MATCH(O256+2000,Raw!AA:AA,0))))</f>
        <v/>
      </c>
      <c r="N256" s="52" t="str">
        <f>IF(O256="","",(INDEX(Raw!A:A,MATCH(O256+2000,Raw!AA:AA,0))))</f>
        <v/>
      </c>
      <c r="O256" s="11" t="str">
        <f>(IFERROR(IF(LARGE(Raw!AA:AA,A256+COUNTIF(Raw!C:C,"H")+COUNTIF(Raw!C:C,"S"))-2000&gt;0,LARGE(Raw!AA:AA,A256+COUNTIF(Raw!C:C,"H")+COUNTIF(Raw!C:C,"S"))-2000,""),""))</f>
        <v/>
      </c>
    </row>
    <row r="257" spans="1:15" x14ac:dyDescent="0.3">
      <c r="A257" s="52">
        <v>254</v>
      </c>
      <c r="B257" s="3" t="str">
        <f t="shared" si="11"/>
        <v/>
      </c>
      <c r="C257" s="52" t="str">
        <f>IF(E257="","",(INDEX(Raw!D:D,MATCH(E257+6000,Raw!AA:AA,0))))</f>
        <v/>
      </c>
      <c r="D257" s="52" t="str">
        <f>IF(E257="","",(INDEX(Raw!A:A,MATCH(E257+6000,Raw!AA:AA,0))))</f>
        <v/>
      </c>
      <c r="E257" s="11" t="str">
        <f>(IFERROR(IF(LARGE(Raw!AA:AA,A257)-6000&gt;0,LARGE(Raw!AA:AA,A257)-6000,""),""))</f>
        <v/>
      </c>
      <c r="G257" s="3" t="str">
        <f t="shared" si="9"/>
        <v/>
      </c>
      <c r="H257" s="52" t="str">
        <f>IF(J257="","",(INDEX(Raw!D:D,MATCH(J257+4000,Raw!AA:AA,0))))</f>
        <v/>
      </c>
      <c r="I257" s="52" t="str">
        <f>IF(J257="","",(INDEX(Raw!A:A,MATCH(J257+4000,Raw!AA:AA,0))))</f>
        <v/>
      </c>
      <c r="J257" s="11" t="str">
        <f>(IFERROR(IF(LARGE(Raw!AA:AA,A257+COUNTIF(Raw!C:C,"H"))-4000&gt;0,LARGE(Raw!AA:AA,A257+COUNTIF(Raw!C:C,"H"))-4000,""),""))</f>
        <v/>
      </c>
      <c r="L257" s="3" t="str">
        <f t="shared" si="10"/>
        <v/>
      </c>
      <c r="M257" s="52" t="str">
        <f>IF(O257="","",(INDEX(Raw!D:D,MATCH(O257+2000,Raw!AA:AA,0))))</f>
        <v/>
      </c>
      <c r="N257" s="52" t="str">
        <f>IF(O257="","",(INDEX(Raw!A:A,MATCH(O257+2000,Raw!AA:AA,0))))</f>
        <v/>
      </c>
      <c r="O257" s="11" t="str">
        <f>(IFERROR(IF(LARGE(Raw!AA:AA,A257+COUNTIF(Raw!C:C,"H")+COUNTIF(Raw!C:C,"S"))-2000&gt;0,LARGE(Raw!AA:AA,A257+COUNTIF(Raw!C:C,"H")+COUNTIF(Raw!C:C,"S"))-2000,""),""))</f>
        <v/>
      </c>
    </row>
    <row r="258" spans="1:15" x14ac:dyDescent="0.3">
      <c r="A258" s="52">
        <v>255</v>
      </c>
      <c r="B258" s="3" t="str">
        <f t="shared" si="11"/>
        <v/>
      </c>
      <c r="C258" s="52" t="str">
        <f>IF(E258="","",(INDEX(Raw!D:D,MATCH(E258+6000,Raw!AA:AA,0))))</f>
        <v/>
      </c>
      <c r="D258" s="52" t="str">
        <f>IF(E258="","",(INDEX(Raw!A:A,MATCH(E258+6000,Raw!AA:AA,0))))</f>
        <v/>
      </c>
      <c r="E258" s="11" t="str">
        <f>(IFERROR(IF(LARGE(Raw!AA:AA,A258)-6000&gt;0,LARGE(Raw!AA:AA,A258)-6000,""),""))</f>
        <v/>
      </c>
      <c r="G258" s="3" t="str">
        <f t="shared" si="9"/>
        <v/>
      </c>
      <c r="H258" s="52" t="str">
        <f>IF(J258="","",(INDEX(Raw!D:D,MATCH(J258+4000,Raw!AA:AA,0))))</f>
        <v/>
      </c>
      <c r="I258" s="52" t="str">
        <f>IF(J258="","",(INDEX(Raw!A:A,MATCH(J258+4000,Raw!AA:AA,0))))</f>
        <v/>
      </c>
      <c r="J258" s="11" t="str">
        <f>(IFERROR(IF(LARGE(Raw!AA:AA,A258+COUNTIF(Raw!C:C,"H"))-4000&gt;0,LARGE(Raw!AA:AA,A258+COUNTIF(Raw!C:C,"H"))-4000,""),""))</f>
        <v/>
      </c>
      <c r="L258" s="3" t="str">
        <f t="shared" si="10"/>
        <v/>
      </c>
      <c r="M258" s="52" t="str">
        <f>IF(O258="","",(INDEX(Raw!D:D,MATCH(O258+2000,Raw!AA:AA,0))))</f>
        <v/>
      </c>
      <c r="N258" s="52" t="str">
        <f>IF(O258="","",(INDEX(Raw!A:A,MATCH(O258+2000,Raw!AA:AA,0))))</f>
        <v/>
      </c>
      <c r="O258" s="11" t="str">
        <f>(IFERROR(IF(LARGE(Raw!AA:AA,A258+COUNTIF(Raw!C:C,"H")+COUNTIF(Raw!C:C,"S"))-2000&gt;0,LARGE(Raw!AA:AA,A258+COUNTIF(Raw!C:C,"H")+COUNTIF(Raw!C:C,"S"))-2000,""),""))</f>
        <v/>
      </c>
    </row>
    <row r="259" spans="1:15" x14ac:dyDescent="0.3">
      <c r="A259" s="52">
        <v>256</v>
      </c>
      <c r="B259" s="3" t="str">
        <f t="shared" si="11"/>
        <v/>
      </c>
      <c r="C259" s="52" t="str">
        <f>IF(E259="","",(INDEX(Raw!D:D,MATCH(E259+6000,Raw!AA:AA,0))))</f>
        <v/>
      </c>
      <c r="D259" s="52" t="str">
        <f>IF(E259="","",(INDEX(Raw!A:A,MATCH(E259+6000,Raw!AA:AA,0))))</f>
        <v/>
      </c>
      <c r="E259" s="11" t="str">
        <f>(IFERROR(IF(LARGE(Raw!AA:AA,A259)-6000&gt;0,LARGE(Raw!AA:AA,A259)-6000,""),""))</f>
        <v/>
      </c>
      <c r="G259" s="3" t="str">
        <f t="shared" si="9"/>
        <v/>
      </c>
      <c r="H259" s="52" t="str">
        <f>IF(J259="","",(INDEX(Raw!D:D,MATCH(J259+4000,Raw!AA:AA,0))))</f>
        <v/>
      </c>
      <c r="I259" s="52" t="str">
        <f>IF(J259="","",(INDEX(Raw!A:A,MATCH(J259+4000,Raw!AA:AA,0))))</f>
        <v/>
      </c>
      <c r="J259" s="11" t="str">
        <f>(IFERROR(IF(LARGE(Raw!AA:AA,A259+COUNTIF(Raw!C:C,"H"))-4000&gt;0,LARGE(Raw!AA:AA,A259+COUNTIF(Raw!C:C,"H"))-4000,""),""))</f>
        <v/>
      </c>
      <c r="L259" s="3" t="str">
        <f t="shared" si="10"/>
        <v/>
      </c>
      <c r="M259" s="52" t="str">
        <f>IF(O259="","",(INDEX(Raw!D:D,MATCH(O259+2000,Raw!AA:AA,0))))</f>
        <v/>
      </c>
      <c r="N259" s="52" t="str">
        <f>IF(O259="","",(INDEX(Raw!A:A,MATCH(O259+2000,Raw!AA:AA,0))))</f>
        <v/>
      </c>
      <c r="O259" s="11" t="str">
        <f>(IFERROR(IF(LARGE(Raw!AA:AA,A259+COUNTIF(Raw!C:C,"H")+COUNTIF(Raw!C:C,"S"))-2000&gt;0,LARGE(Raw!AA:AA,A259+COUNTIF(Raw!C:C,"H")+COUNTIF(Raw!C:C,"S"))-2000,""),""))</f>
        <v/>
      </c>
    </row>
    <row r="260" spans="1:15" x14ac:dyDescent="0.3">
      <c r="A260" s="52">
        <v>257</v>
      </c>
      <c r="B260" s="3" t="str">
        <f t="shared" si="11"/>
        <v/>
      </c>
      <c r="C260" s="52" t="str">
        <f>IF(E260="","",(INDEX(Raw!D:D,MATCH(E260+6000,Raw!AA:AA,0))))</f>
        <v/>
      </c>
      <c r="D260" s="52" t="str">
        <f>IF(E260="","",(INDEX(Raw!A:A,MATCH(E260+6000,Raw!AA:AA,0))))</f>
        <v/>
      </c>
      <c r="E260" s="11" t="str">
        <f>(IFERROR(IF(LARGE(Raw!AA:AA,A260)-6000&gt;0,LARGE(Raw!AA:AA,A260)-6000,""),""))</f>
        <v/>
      </c>
      <c r="G260" s="3" t="str">
        <f t="shared" si="9"/>
        <v/>
      </c>
      <c r="H260" s="52" t="str">
        <f>IF(J260="","",(INDEX(Raw!D:D,MATCH(J260+4000,Raw!AA:AA,0))))</f>
        <v/>
      </c>
      <c r="I260" s="52" t="str">
        <f>IF(J260="","",(INDEX(Raw!A:A,MATCH(J260+4000,Raw!AA:AA,0))))</f>
        <v/>
      </c>
      <c r="J260" s="11" t="str">
        <f>(IFERROR(IF(LARGE(Raw!AA:AA,A260+COUNTIF(Raw!C:C,"H"))-4000&gt;0,LARGE(Raw!AA:AA,A260+COUNTIF(Raw!C:C,"H"))-4000,""),""))</f>
        <v/>
      </c>
      <c r="L260" s="3" t="str">
        <f t="shared" si="10"/>
        <v/>
      </c>
      <c r="M260" s="52" t="str">
        <f>IF(O260="","",(INDEX(Raw!D:D,MATCH(O260+2000,Raw!AA:AA,0))))</f>
        <v/>
      </c>
      <c r="N260" s="52" t="str">
        <f>IF(O260="","",(INDEX(Raw!A:A,MATCH(O260+2000,Raw!AA:AA,0))))</f>
        <v/>
      </c>
      <c r="O260" s="11" t="str">
        <f>(IFERROR(IF(LARGE(Raw!AA:AA,A260+COUNTIF(Raw!C:C,"H")+COUNTIF(Raw!C:C,"S"))-2000&gt;0,LARGE(Raw!AA:AA,A260+COUNTIF(Raw!C:C,"H")+COUNTIF(Raw!C:C,"S"))-2000,""),""))</f>
        <v/>
      </c>
    </row>
    <row r="261" spans="1:15" x14ac:dyDescent="0.3">
      <c r="A261" s="52">
        <v>258</v>
      </c>
      <c r="B261" s="3" t="str">
        <f t="shared" si="11"/>
        <v/>
      </c>
      <c r="C261" s="52" t="str">
        <f>IF(E261="","",(INDEX(Raw!D:D,MATCH(E261+6000,Raw!AA:AA,0))))</f>
        <v/>
      </c>
      <c r="D261" s="52" t="str">
        <f>IF(E261="","",(INDEX(Raw!A:A,MATCH(E261+6000,Raw!AA:AA,0))))</f>
        <v/>
      </c>
      <c r="E261" s="11" t="str">
        <f>(IFERROR(IF(LARGE(Raw!AA:AA,A261)-6000&gt;0,LARGE(Raw!AA:AA,A261)-6000,""),""))</f>
        <v/>
      </c>
      <c r="G261" s="3" t="str">
        <f t="shared" ref="G261:G324" si="12">IFERROR(IF(ROUND(J261,3)=ROUND(J260,3),G260,G260+1),"")</f>
        <v/>
      </c>
      <c r="H261" s="52" t="str">
        <f>IF(J261="","",(INDEX(Raw!D:D,MATCH(J261+4000,Raw!AA:AA,0))))</f>
        <v/>
      </c>
      <c r="I261" s="52" t="str">
        <f>IF(J261="","",(INDEX(Raw!A:A,MATCH(J261+4000,Raw!AA:AA,0))))</f>
        <v/>
      </c>
      <c r="J261" s="11" t="str">
        <f>(IFERROR(IF(LARGE(Raw!AA:AA,A261+COUNTIF(Raw!C:C,"H"))-4000&gt;0,LARGE(Raw!AA:AA,A261+COUNTIF(Raw!C:C,"H"))-4000,""),""))</f>
        <v/>
      </c>
      <c r="L261" s="3" t="str">
        <f t="shared" ref="L261:L324" si="13">IFERROR(IF(ROUND(O261,3)=ROUND(O260,3),L260,L260+1),"")</f>
        <v/>
      </c>
      <c r="M261" s="52" t="str">
        <f>IF(O261="","",(INDEX(Raw!D:D,MATCH(O261+2000,Raw!AA:AA,0))))</f>
        <v/>
      </c>
      <c r="N261" s="52" t="str">
        <f>IF(O261="","",(INDEX(Raw!A:A,MATCH(O261+2000,Raw!AA:AA,0))))</f>
        <v/>
      </c>
      <c r="O261" s="11" t="str">
        <f>(IFERROR(IF(LARGE(Raw!AA:AA,A261+COUNTIF(Raw!C:C,"H")+COUNTIF(Raw!C:C,"S"))-2000&gt;0,LARGE(Raw!AA:AA,A261+COUNTIF(Raw!C:C,"H")+COUNTIF(Raw!C:C,"S"))-2000,""),""))</f>
        <v/>
      </c>
    </row>
    <row r="262" spans="1:15" x14ac:dyDescent="0.3">
      <c r="A262" s="52">
        <v>259</v>
      </c>
      <c r="B262" s="3" t="str">
        <f t="shared" ref="B262:B325" si="14">IFERROR(IF(ROUND(E262,3)=ROUND(E261,3),B261,B261+1),"")</f>
        <v/>
      </c>
      <c r="C262" s="52" t="str">
        <f>IF(E262="","",(INDEX(Raw!D:D,MATCH(E262+6000,Raw!AA:AA,0))))</f>
        <v/>
      </c>
      <c r="D262" s="52" t="str">
        <f>IF(E262="","",(INDEX(Raw!A:A,MATCH(E262+6000,Raw!AA:AA,0))))</f>
        <v/>
      </c>
      <c r="E262" s="11" t="str">
        <f>(IFERROR(IF(LARGE(Raw!AA:AA,A262)-6000&gt;0,LARGE(Raw!AA:AA,A262)-6000,""),""))</f>
        <v/>
      </c>
      <c r="G262" s="3" t="str">
        <f t="shared" si="12"/>
        <v/>
      </c>
      <c r="H262" s="52" t="str">
        <f>IF(J262="","",(INDEX(Raw!D:D,MATCH(J262+4000,Raw!AA:AA,0))))</f>
        <v/>
      </c>
      <c r="I262" s="52" t="str">
        <f>IF(J262="","",(INDEX(Raw!A:A,MATCH(J262+4000,Raw!AA:AA,0))))</f>
        <v/>
      </c>
      <c r="J262" s="11" t="str">
        <f>(IFERROR(IF(LARGE(Raw!AA:AA,A262+COUNTIF(Raw!C:C,"H"))-4000&gt;0,LARGE(Raw!AA:AA,A262+COUNTIF(Raw!C:C,"H"))-4000,""),""))</f>
        <v/>
      </c>
      <c r="L262" s="3" t="str">
        <f t="shared" si="13"/>
        <v/>
      </c>
      <c r="M262" s="52" t="str">
        <f>IF(O262="","",(INDEX(Raw!D:D,MATCH(O262+2000,Raw!AA:AA,0))))</f>
        <v/>
      </c>
      <c r="N262" s="52" t="str">
        <f>IF(O262="","",(INDEX(Raw!A:A,MATCH(O262+2000,Raw!AA:AA,0))))</f>
        <v/>
      </c>
      <c r="O262" s="11" t="str">
        <f>(IFERROR(IF(LARGE(Raw!AA:AA,A262+COUNTIF(Raw!C:C,"H")+COUNTIF(Raw!C:C,"S"))-2000&gt;0,LARGE(Raw!AA:AA,A262+COUNTIF(Raw!C:C,"H")+COUNTIF(Raw!C:C,"S"))-2000,""),""))</f>
        <v/>
      </c>
    </row>
    <row r="263" spans="1:15" x14ac:dyDescent="0.3">
      <c r="A263" s="52">
        <v>260</v>
      </c>
      <c r="B263" s="3" t="str">
        <f t="shared" si="14"/>
        <v/>
      </c>
      <c r="C263" s="52" t="str">
        <f>IF(E263="","",(INDEX(Raw!D:D,MATCH(E263+6000,Raw!AA:AA,0))))</f>
        <v/>
      </c>
      <c r="D263" s="52" t="str">
        <f>IF(E263="","",(INDEX(Raw!A:A,MATCH(E263+6000,Raw!AA:AA,0))))</f>
        <v/>
      </c>
      <c r="E263" s="11" t="str">
        <f>(IFERROR(IF(LARGE(Raw!AA:AA,A263)-6000&gt;0,LARGE(Raw!AA:AA,A263)-6000,""),""))</f>
        <v/>
      </c>
      <c r="G263" s="3" t="str">
        <f t="shared" si="12"/>
        <v/>
      </c>
      <c r="H263" s="52" t="str">
        <f>IF(J263="","",(INDEX(Raw!D:D,MATCH(J263+4000,Raw!AA:AA,0))))</f>
        <v/>
      </c>
      <c r="I263" s="52" t="str">
        <f>IF(J263="","",(INDEX(Raw!A:A,MATCH(J263+4000,Raw!AA:AA,0))))</f>
        <v/>
      </c>
      <c r="J263" s="11" t="str">
        <f>(IFERROR(IF(LARGE(Raw!AA:AA,A263+COUNTIF(Raw!C:C,"H"))-4000&gt;0,LARGE(Raw!AA:AA,A263+COUNTIF(Raw!C:C,"H"))-4000,""),""))</f>
        <v/>
      </c>
      <c r="L263" s="3" t="str">
        <f t="shared" si="13"/>
        <v/>
      </c>
      <c r="M263" s="52" t="str">
        <f>IF(O263="","",(INDEX(Raw!D:D,MATCH(O263+2000,Raw!AA:AA,0))))</f>
        <v/>
      </c>
      <c r="N263" s="52" t="str">
        <f>IF(O263="","",(INDEX(Raw!A:A,MATCH(O263+2000,Raw!AA:AA,0))))</f>
        <v/>
      </c>
      <c r="O263" s="11" t="str">
        <f>(IFERROR(IF(LARGE(Raw!AA:AA,A263+COUNTIF(Raw!C:C,"H")+COUNTIF(Raw!C:C,"S"))-2000&gt;0,LARGE(Raw!AA:AA,A263+COUNTIF(Raw!C:C,"H")+COUNTIF(Raw!C:C,"S"))-2000,""),""))</f>
        <v/>
      </c>
    </row>
    <row r="264" spans="1:15" x14ac:dyDescent="0.3">
      <c r="A264" s="52">
        <v>261</v>
      </c>
      <c r="B264" s="3" t="str">
        <f t="shared" si="14"/>
        <v/>
      </c>
      <c r="C264" s="52" t="str">
        <f>IF(E264="","",(INDEX(Raw!D:D,MATCH(E264+6000,Raw!AA:AA,0))))</f>
        <v/>
      </c>
      <c r="D264" s="52" t="str">
        <f>IF(E264="","",(INDEX(Raw!A:A,MATCH(E264+6000,Raw!AA:AA,0))))</f>
        <v/>
      </c>
      <c r="E264" s="11" t="str">
        <f>(IFERROR(IF(LARGE(Raw!AA:AA,A264)-6000&gt;0,LARGE(Raw!AA:AA,A264)-6000,""),""))</f>
        <v/>
      </c>
      <c r="G264" s="3" t="str">
        <f t="shared" si="12"/>
        <v/>
      </c>
      <c r="H264" s="52" t="str">
        <f>IF(J264="","",(INDEX(Raw!D:D,MATCH(J264+4000,Raw!AA:AA,0))))</f>
        <v/>
      </c>
      <c r="I264" s="52" t="str">
        <f>IF(J264="","",(INDEX(Raw!A:A,MATCH(J264+4000,Raw!AA:AA,0))))</f>
        <v/>
      </c>
      <c r="J264" s="11" t="str">
        <f>(IFERROR(IF(LARGE(Raw!AA:AA,A264+COUNTIF(Raw!C:C,"H"))-4000&gt;0,LARGE(Raw!AA:AA,A264+COUNTIF(Raw!C:C,"H"))-4000,""),""))</f>
        <v/>
      </c>
      <c r="L264" s="3" t="str">
        <f t="shared" si="13"/>
        <v/>
      </c>
      <c r="M264" s="52" t="str">
        <f>IF(O264="","",(INDEX(Raw!D:D,MATCH(O264+2000,Raw!AA:AA,0))))</f>
        <v/>
      </c>
      <c r="N264" s="52" t="str">
        <f>IF(O264="","",(INDEX(Raw!A:A,MATCH(O264+2000,Raw!AA:AA,0))))</f>
        <v/>
      </c>
      <c r="O264" s="11" t="str">
        <f>(IFERROR(IF(LARGE(Raw!AA:AA,A264+COUNTIF(Raw!C:C,"H")+COUNTIF(Raw!C:C,"S"))-2000&gt;0,LARGE(Raw!AA:AA,A264+COUNTIF(Raw!C:C,"H")+COUNTIF(Raw!C:C,"S"))-2000,""),""))</f>
        <v/>
      </c>
    </row>
    <row r="265" spans="1:15" x14ac:dyDescent="0.3">
      <c r="A265" s="52">
        <v>262</v>
      </c>
      <c r="B265" s="3" t="str">
        <f t="shared" si="14"/>
        <v/>
      </c>
      <c r="C265" s="52" t="str">
        <f>IF(E265="","",(INDEX(Raw!D:D,MATCH(E265+6000,Raw!AA:AA,0))))</f>
        <v/>
      </c>
      <c r="D265" s="52" t="str">
        <f>IF(E265="","",(INDEX(Raw!A:A,MATCH(E265+6000,Raw!AA:AA,0))))</f>
        <v/>
      </c>
      <c r="E265" s="11" t="str">
        <f>(IFERROR(IF(LARGE(Raw!AA:AA,A265)-6000&gt;0,LARGE(Raw!AA:AA,A265)-6000,""),""))</f>
        <v/>
      </c>
      <c r="G265" s="3" t="str">
        <f t="shared" si="12"/>
        <v/>
      </c>
      <c r="H265" s="52" t="str">
        <f>IF(J265="","",(INDEX(Raw!D:D,MATCH(J265+4000,Raw!AA:AA,0))))</f>
        <v/>
      </c>
      <c r="I265" s="52" t="str">
        <f>IF(J265="","",(INDEX(Raw!A:A,MATCH(J265+4000,Raw!AA:AA,0))))</f>
        <v/>
      </c>
      <c r="J265" s="11" t="str">
        <f>(IFERROR(IF(LARGE(Raw!AA:AA,A265+COUNTIF(Raw!C:C,"H"))-4000&gt;0,LARGE(Raw!AA:AA,A265+COUNTIF(Raw!C:C,"H"))-4000,""),""))</f>
        <v/>
      </c>
      <c r="L265" s="3" t="str">
        <f t="shared" si="13"/>
        <v/>
      </c>
      <c r="M265" s="52" t="str">
        <f>IF(O265="","",(INDEX(Raw!D:D,MATCH(O265+2000,Raw!AA:AA,0))))</f>
        <v/>
      </c>
      <c r="N265" s="52" t="str">
        <f>IF(O265="","",(INDEX(Raw!A:A,MATCH(O265+2000,Raw!AA:AA,0))))</f>
        <v/>
      </c>
      <c r="O265" s="11" t="str">
        <f>(IFERROR(IF(LARGE(Raw!AA:AA,A265+COUNTIF(Raw!C:C,"H")+COUNTIF(Raw!C:C,"S"))-2000&gt;0,LARGE(Raw!AA:AA,A265+COUNTIF(Raw!C:C,"H")+COUNTIF(Raw!C:C,"S"))-2000,""),""))</f>
        <v/>
      </c>
    </row>
    <row r="266" spans="1:15" x14ac:dyDescent="0.3">
      <c r="A266" s="52">
        <v>263</v>
      </c>
      <c r="B266" s="3" t="str">
        <f t="shared" si="14"/>
        <v/>
      </c>
      <c r="C266" s="52" t="str">
        <f>IF(E266="","",(INDEX(Raw!D:D,MATCH(E266+6000,Raw!AA:AA,0))))</f>
        <v/>
      </c>
      <c r="D266" s="52" t="str">
        <f>IF(E266="","",(INDEX(Raw!A:A,MATCH(E266+6000,Raw!AA:AA,0))))</f>
        <v/>
      </c>
      <c r="E266" s="11" t="str">
        <f>(IFERROR(IF(LARGE(Raw!AA:AA,A266)-6000&gt;0,LARGE(Raw!AA:AA,A266)-6000,""),""))</f>
        <v/>
      </c>
      <c r="G266" s="3" t="str">
        <f t="shared" si="12"/>
        <v/>
      </c>
      <c r="H266" s="52" t="str">
        <f>IF(J266="","",(INDEX(Raw!D:D,MATCH(J266+4000,Raw!AA:AA,0))))</f>
        <v/>
      </c>
      <c r="I266" s="52" t="str">
        <f>IF(J266="","",(INDEX(Raw!A:A,MATCH(J266+4000,Raw!AA:AA,0))))</f>
        <v/>
      </c>
      <c r="J266" s="11" t="str">
        <f>(IFERROR(IF(LARGE(Raw!AA:AA,A266+COUNTIF(Raw!C:C,"H"))-4000&gt;0,LARGE(Raw!AA:AA,A266+COUNTIF(Raw!C:C,"H"))-4000,""),""))</f>
        <v/>
      </c>
      <c r="L266" s="3" t="str">
        <f t="shared" si="13"/>
        <v/>
      </c>
      <c r="M266" s="52" t="str">
        <f>IF(O266="","",(INDEX(Raw!D:D,MATCH(O266+2000,Raw!AA:AA,0))))</f>
        <v/>
      </c>
      <c r="N266" s="52" t="str">
        <f>IF(O266="","",(INDEX(Raw!A:A,MATCH(O266+2000,Raw!AA:AA,0))))</f>
        <v/>
      </c>
      <c r="O266" s="11" t="str">
        <f>(IFERROR(IF(LARGE(Raw!AA:AA,A266+COUNTIF(Raw!C:C,"H")+COUNTIF(Raw!C:C,"S"))-2000&gt;0,LARGE(Raw!AA:AA,A266+COUNTIF(Raw!C:C,"H")+COUNTIF(Raw!C:C,"S"))-2000,""),""))</f>
        <v/>
      </c>
    </row>
    <row r="267" spans="1:15" x14ac:dyDescent="0.3">
      <c r="A267" s="52">
        <v>264</v>
      </c>
      <c r="B267" s="3" t="str">
        <f t="shared" si="14"/>
        <v/>
      </c>
      <c r="C267" s="52" t="str">
        <f>IF(E267="","",(INDEX(Raw!D:D,MATCH(E267+6000,Raw!AA:AA,0))))</f>
        <v/>
      </c>
      <c r="D267" s="52" t="str">
        <f>IF(E267="","",(INDEX(Raw!A:A,MATCH(E267+6000,Raw!AA:AA,0))))</f>
        <v/>
      </c>
      <c r="E267" s="11" t="str">
        <f>(IFERROR(IF(LARGE(Raw!AA:AA,A267)-6000&gt;0,LARGE(Raw!AA:AA,A267)-6000,""),""))</f>
        <v/>
      </c>
      <c r="G267" s="3" t="str">
        <f t="shared" si="12"/>
        <v/>
      </c>
      <c r="H267" s="52" t="str">
        <f>IF(J267="","",(INDEX(Raw!D:D,MATCH(J267+4000,Raw!AA:AA,0))))</f>
        <v/>
      </c>
      <c r="I267" s="52" t="str">
        <f>IF(J267="","",(INDEX(Raw!A:A,MATCH(J267+4000,Raw!AA:AA,0))))</f>
        <v/>
      </c>
      <c r="J267" s="11" t="str">
        <f>(IFERROR(IF(LARGE(Raw!AA:AA,A267+COUNTIF(Raw!C:C,"H"))-4000&gt;0,LARGE(Raw!AA:AA,A267+COUNTIF(Raw!C:C,"H"))-4000,""),""))</f>
        <v/>
      </c>
      <c r="L267" s="3" t="str">
        <f t="shared" si="13"/>
        <v/>
      </c>
      <c r="M267" s="52" t="str">
        <f>IF(O267="","",(INDEX(Raw!D:D,MATCH(O267+2000,Raw!AA:AA,0))))</f>
        <v/>
      </c>
      <c r="N267" s="52" t="str">
        <f>IF(O267="","",(INDEX(Raw!A:A,MATCH(O267+2000,Raw!AA:AA,0))))</f>
        <v/>
      </c>
      <c r="O267" s="11" t="str">
        <f>(IFERROR(IF(LARGE(Raw!AA:AA,A267+COUNTIF(Raw!C:C,"H")+COUNTIF(Raw!C:C,"S"))-2000&gt;0,LARGE(Raw!AA:AA,A267+COUNTIF(Raw!C:C,"H")+COUNTIF(Raw!C:C,"S"))-2000,""),""))</f>
        <v/>
      </c>
    </row>
    <row r="268" spans="1:15" x14ac:dyDescent="0.3">
      <c r="A268" s="52">
        <v>265</v>
      </c>
      <c r="B268" s="3" t="str">
        <f t="shared" si="14"/>
        <v/>
      </c>
      <c r="C268" s="52" t="str">
        <f>IF(E268="","",(INDEX(Raw!D:D,MATCH(E268+6000,Raw!AA:AA,0))))</f>
        <v/>
      </c>
      <c r="D268" s="52" t="str">
        <f>IF(E268="","",(INDEX(Raw!A:A,MATCH(E268+6000,Raw!AA:AA,0))))</f>
        <v/>
      </c>
      <c r="E268" s="11" t="str">
        <f>(IFERROR(IF(LARGE(Raw!AA:AA,A268)-6000&gt;0,LARGE(Raw!AA:AA,A268)-6000,""),""))</f>
        <v/>
      </c>
      <c r="G268" s="3" t="str">
        <f t="shared" si="12"/>
        <v/>
      </c>
      <c r="H268" s="52" t="str">
        <f>IF(J268="","",(INDEX(Raw!D:D,MATCH(J268+4000,Raw!AA:AA,0))))</f>
        <v/>
      </c>
      <c r="I268" s="52" t="str">
        <f>IF(J268="","",(INDEX(Raw!A:A,MATCH(J268+4000,Raw!AA:AA,0))))</f>
        <v/>
      </c>
      <c r="J268" s="11" t="str">
        <f>(IFERROR(IF(LARGE(Raw!AA:AA,A268+COUNTIF(Raw!C:C,"H"))-4000&gt;0,LARGE(Raw!AA:AA,A268+COUNTIF(Raw!C:C,"H"))-4000,""),""))</f>
        <v/>
      </c>
      <c r="L268" s="3" t="str">
        <f t="shared" si="13"/>
        <v/>
      </c>
      <c r="M268" s="52" t="str">
        <f>IF(O268="","",(INDEX(Raw!D:D,MATCH(O268+2000,Raw!AA:AA,0))))</f>
        <v/>
      </c>
      <c r="N268" s="52" t="str">
        <f>IF(O268="","",(INDEX(Raw!A:A,MATCH(O268+2000,Raw!AA:AA,0))))</f>
        <v/>
      </c>
      <c r="O268" s="11" t="str">
        <f>(IFERROR(IF(LARGE(Raw!AA:AA,A268+COUNTIF(Raw!C:C,"H")+COUNTIF(Raw!C:C,"S"))-2000&gt;0,LARGE(Raw!AA:AA,A268+COUNTIF(Raw!C:C,"H")+COUNTIF(Raw!C:C,"S"))-2000,""),""))</f>
        <v/>
      </c>
    </row>
    <row r="269" spans="1:15" x14ac:dyDescent="0.3">
      <c r="A269" s="52">
        <v>266</v>
      </c>
      <c r="B269" s="3" t="str">
        <f t="shared" si="14"/>
        <v/>
      </c>
      <c r="C269" s="52" t="str">
        <f>IF(E269="","",(INDEX(Raw!D:D,MATCH(E269+6000,Raw!AA:AA,0))))</f>
        <v/>
      </c>
      <c r="D269" s="52" t="str">
        <f>IF(E269="","",(INDEX(Raw!A:A,MATCH(E269+6000,Raw!AA:AA,0))))</f>
        <v/>
      </c>
      <c r="E269" s="11" t="str">
        <f>(IFERROR(IF(LARGE(Raw!AA:AA,A269)-6000&gt;0,LARGE(Raw!AA:AA,A269)-6000,""),""))</f>
        <v/>
      </c>
      <c r="G269" s="3" t="str">
        <f t="shared" si="12"/>
        <v/>
      </c>
      <c r="H269" s="52" t="str">
        <f>IF(J269="","",(INDEX(Raw!D:D,MATCH(J269+4000,Raw!AA:AA,0))))</f>
        <v/>
      </c>
      <c r="I269" s="52" t="str">
        <f>IF(J269="","",(INDEX(Raw!A:A,MATCH(J269+4000,Raw!AA:AA,0))))</f>
        <v/>
      </c>
      <c r="J269" s="11" t="str">
        <f>(IFERROR(IF(LARGE(Raw!AA:AA,A269+COUNTIF(Raw!C:C,"H"))-4000&gt;0,LARGE(Raw!AA:AA,A269+COUNTIF(Raw!C:C,"H"))-4000,""),""))</f>
        <v/>
      </c>
      <c r="L269" s="3" t="str">
        <f t="shared" si="13"/>
        <v/>
      </c>
      <c r="M269" s="52" t="str">
        <f>IF(O269="","",(INDEX(Raw!D:D,MATCH(O269+2000,Raw!AA:AA,0))))</f>
        <v/>
      </c>
      <c r="N269" s="52" t="str">
        <f>IF(O269="","",(INDEX(Raw!A:A,MATCH(O269+2000,Raw!AA:AA,0))))</f>
        <v/>
      </c>
      <c r="O269" s="11" t="str">
        <f>(IFERROR(IF(LARGE(Raw!AA:AA,A269+COUNTIF(Raw!C:C,"H")+COUNTIF(Raw!C:C,"S"))-2000&gt;0,LARGE(Raw!AA:AA,A269+COUNTIF(Raw!C:C,"H")+COUNTIF(Raw!C:C,"S"))-2000,""),""))</f>
        <v/>
      </c>
    </row>
    <row r="270" spans="1:15" x14ac:dyDescent="0.3">
      <c r="A270" s="52">
        <v>267</v>
      </c>
      <c r="B270" s="3" t="str">
        <f t="shared" si="14"/>
        <v/>
      </c>
      <c r="C270" s="52" t="str">
        <f>IF(E270="","",(INDEX(Raw!D:D,MATCH(E270+6000,Raw!AA:AA,0))))</f>
        <v/>
      </c>
      <c r="D270" s="52" t="str">
        <f>IF(E270="","",(INDEX(Raw!A:A,MATCH(E270+6000,Raw!AA:AA,0))))</f>
        <v/>
      </c>
      <c r="E270" s="11" t="str">
        <f>(IFERROR(IF(LARGE(Raw!AA:AA,A270)-6000&gt;0,LARGE(Raw!AA:AA,A270)-6000,""),""))</f>
        <v/>
      </c>
      <c r="G270" s="3" t="str">
        <f t="shared" si="12"/>
        <v/>
      </c>
      <c r="H270" s="52" t="str">
        <f>IF(J270="","",(INDEX(Raw!D:D,MATCH(J270+4000,Raw!AA:AA,0))))</f>
        <v/>
      </c>
      <c r="I270" s="52" t="str">
        <f>IF(J270="","",(INDEX(Raw!A:A,MATCH(J270+4000,Raw!AA:AA,0))))</f>
        <v/>
      </c>
      <c r="J270" s="11" t="str">
        <f>(IFERROR(IF(LARGE(Raw!AA:AA,A270+COUNTIF(Raw!C:C,"H"))-4000&gt;0,LARGE(Raw!AA:AA,A270+COUNTIF(Raw!C:C,"H"))-4000,""),""))</f>
        <v/>
      </c>
      <c r="L270" s="3" t="str">
        <f t="shared" si="13"/>
        <v/>
      </c>
      <c r="M270" s="52" t="str">
        <f>IF(O270="","",(INDEX(Raw!D:D,MATCH(O270+2000,Raw!AA:AA,0))))</f>
        <v/>
      </c>
      <c r="N270" s="52" t="str">
        <f>IF(O270="","",(INDEX(Raw!A:A,MATCH(O270+2000,Raw!AA:AA,0))))</f>
        <v/>
      </c>
      <c r="O270" s="11" t="str">
        <f>(IFERROR(IF(LARGE(Raw!AA:AA,A270+COUNTIF(Raw!C:C,"H")+COUNTIF(Raw!C:C,"S"))-2000&gt;0,LARGE(Raw!AA:AA,A270+COUNTIF(Raw!C:C,"H")+COUNTIF(Raw!C:C,"S"))-2000,""),""))</f>
        <v/>
      </c>
    </row>
    <row r="271" spans="1:15" x14ac:dyDescent="0.3">
      <c r="A271" s="52">
        <v>268</v>
      </c>
      <c r="B271" s="3" t="str">
        <f t="shared" si="14"/>
        <v/>
      </c>
      <c r="C271" s="52" t="str">
        <f>IF(E271="","",(INDEX(Raw!D:D,MATCH(E271+6000,Raw!AA:AA,0))))</f>
        <v/>
      </c>
      <c r="D271" s="52" t="str">
        <f>IF(E271="","",(INDEX(Raw!A:A,MATCH(E271+6000,Raw!AA:AA,0))))</f>
        <v/>
      </c>
      <c r="E271" s="11" t="str">
        <f>(IFERROR(IF(LARGE(Raw!AA:AA,A271)-6000&gt;0,LARGE(Raw!AA:AA,A271)-6000,""),""))</f>
        <v/>
      </c>
      <c r="G271" s="3" t="str">
        <f t="shared" si="12"/>
        <v/>
      </c>
      <c r="H271" s="52" t="str">
        <f>IF(J271="","",(INDEX(Raw!D:D,MATCH(J271+4000,Raw!AA:AA,0))))</f>
        <v/>
      </c>
      <c r="I271" s="52" t="str">
        <f>IF(J271="","",(INDEX(Raw!A:A,MATCH(J271+4000,Raw!AA:AA,0))))</f>
        <v/>
      </c>
      <c r="J271" s="11" t="str">
        <f>(IFERROR(IF(LARGE(Raw!AA:AA,A271+COUNTIF(Raw!C:C,"H"))-4000&gt;0,LARGE(Raw!AA:AA,A271+COUNTIF(Raw!C:C,"H"))-4000,""),""))</f>
        <v/>
      </c>
      <c r="L271" s="3" t="str">
        <f t="shared" si="13"/>
        <v/>
      </c>
      <c r="M271" s="52" t="str">
        <f>IF(O271="","",(INDEX(Raw!D:D,MATCH(O271+2000,Raw!AA:AA,0))))</f>
        <v/>
      </c>
      <c r="N271" s="52" t="str">
        <f>IF(O271="","",(INDEX(Raw!A:A,MATCH(O271+2000,Raw!AA:AA,0))))</f>
        <v/>
      </c>
      <c r="O271" s="11" t="str">
        <f>(IFERROR(IF(LARGE(Raw!AA:AA,A271+COUNTIF(Raw!C:C,"H")+COUNTIF(Raw!C:C,"S"))-2000&gt;0,LARGE(Raw!AA:AA,A271+COUNTIF(Raw!C:C,"H")+COUNTIF(Raw!C:C,"S"))-2000,""),""))</f>
        <v/>
      </c>
    </row>
    <row r="272" spans="1:15" x14ac:dyDescent="0.3">
      <c r="A272" s="52">
        <v>269</v>
      </c>
      <c r="B272" s="3" t="str">
        <f t="shared" si="14"/>
        <v/>
      </c>
      <c r="C272" s="52" t="str">
        <f>IF(E272="","",(INDEX(Raw!D:D,MATCH(E272+6000,Raw!AA:AA,0))))</f>
        <v/>
      </c>
      <c r="D272" s="52" t="str">
        <f>IF(E272="","",(INDEX(Raw!A:A,MATCH(E272+6000,Raw!AA:AA,0))))</f>
        <v/>
      </c>
      <c r="E272" s="11" t="str">
        <f>(IFERROR(IF(LARGE(Raw!AA:AA,A272)-6000&gt;0,LARGE(Raw!AA:AA,A272)-6000,""),""))</f>
        <v/>
      </c>
      <c r="G272" s="3" t="str">
        <f t="shared" si="12"/>
        <v/>
      </c>
      <c r="H272" s="52" t="str">
        <f>IF(J272="","",(INDEX(Raw!D:D,MATCH(J272+4000,Raw!AA:AA,0))))</f>
        <v/>
      </c>
      <c r="I272" s="52" t="str">
        <f>IF(J272="","",(INDEX(Raw!A:A,MATCH(J272+4000,Raw!AA:AA,0))))</f>
        <v/>
      </c>
      <c r="J272" s="11" t="str">
        <f>(IFERROR(IF(LARGE(Raw!AA:AA,A272+COUNTIF(Raw!C:C,"H"))-4000&gt;0,LARGE(Raw!AA:AA,A272+COUNTIF(Raw!C:C,"H"))-4000,""),""))</f>
        <v/>
      </c>
      <c r="L272" s="3" t="str">
        <f t="shared" si="13"/>
        <v/>
      </c>
      <c r="M272" s="52" t="str">
        <f>IF(O272="","",(INDEX(Raw!D:D,MATCH(O272+2000,Raw!AA:AA,0))))</f>
        <v/>
      </c>
      <c r="N272" s="52" t="str">
        <f>IF(O272="","",(INDEX(Raw!A:A,MATCH(O272+2000,Raw!AA:AA,0))))</f>
        <v/>
      </c>
      <c r="O272" s="11" t="str">
        <f>(IFERROR(IF(LARGE(Raw!AA:AA,A272+COUNTIF(Raw!C:C,"H")+COUNTIF(Raw!C:C,"S"))-2000&gt;0,LARGE(Raw!AA:AA,A272+COUNTIF(Raw!C:C,"H")+COUNTIF(Raw!C:C,"S"))-2000,""),""))</f>
        <v/>
      </c>
    </row>
    <row r="273" spans="1:15" x14ac:dyDescent="0.3">
      <c r="A273" s="52">
        <v>270</v>
      </c>
      <c r="B273" s="3" t="str">
        <f t="shared" si="14"/>
        <v/>
      </c>
      <c r="C273" s="52" t="str">
        <f>IF(E273="","",(INDEX(Raw!D:D,MATCH(E273+6000,Raw!AA:AA,0))))</f>
        <v/>
      </c>
      <c r="D273" s="52" t="str">
        <f>IF(E273="","",(INDEX(Raw!A:A,MATCH(E273+6000,Raw!AA:AA,0))))</f>
        <v/>
      </c>
      <c r="E273" s="11" t="str">
        <f>(IFERROR(IF(LARGE(Raw!AA:AA,A273)-6000&gt;0,LARGE(Raw!AA:AA,A273)-6000,""),""))</f>
        <v/>
      </c>
      <c r="G273" s="3" t="str">
        <f t="shared" si="12"/>
        <v/>
      </c>
      <c r="H273" s="52" t="str">
        <f>IF(J273="","",(INDEX(Raw!D:D,MATCH(J273+4000,Raw!AA:AA,0))))</f>
        <v/>
      </c>
      <c r="I273" s="52" t="str">
        <f>IF(J273="","",(INDEX(Raw!A:A,MATCH(J273+4000,Raw!AA:AA,0))))</f>
        <v/>
      </c>
      <c r="J273" s="11" t="str">
        <f>(IFERROR(IF(LARGE(Raw!AA:AA,A273+COUNTIF(Raw!C:C,"H"))-4000&gt;0,LARGE(Raw!AA:AA,A273+COUNTIF(Raw!C:C,"H"))-4000,""),""))</f>
        <v/>
      </c>
      <c r="L273" s="3" t="str">
        <f t="shared" si="13"/>
        <v/>
      </c>
      <c r="M273" s="52" t="str">
        <f>IF(O273="","",(INDEX(Raw!D:D,MATCH(O273+2000,Raw!AA:AA,0))))</f>
        <v/>
      </c>
      <c r="N273" s="52" t="str">
        <f>IF(O273="","",(INDEX(Raw!A:A,MATCH(O273+2000,Raw!AA:AA,0))))</f>
        <v/>
      </c>
      <c r="O273" s="11" t="str">
        <f>(IFERROR(IF(LARGE(Raw!AA:AA,A273+COUNTIF(Raw!C:C,"H")+COUNTIF(Raw!C:C,"S"))-2000&gt;0,LARGE(Raw!AA:AA,A273+COUNTIF(Raw!C:C,"H")+COUNTIF(Raw!C:C,"S"))-2000,""),""))</f>
        <v/>
      </c>
    </row>
    <row r="274" spans="1:15" x14ac:dyDescent="0.3">
      <c r="A274" s="52">
        <v>271</v>
      </c>
      <c r="B274" s="3" t="str">
        <f t="shared" si="14"/>
        <v/>
      </c>
      <c r="C274" s="52" t="str">
        <f>IF(E274="","",(INDEX(Raw!D:D,MATCH(E274+6000,Raw!AA:AA,0))))</f>
        <v/>
      </c>
      <c r="D274" s="52" t="str">
        <f>IF(E274="","",(INDEX(Raw!A:A,MATCH(E274+6000,Raw!AA:AA,0))))</f>
        <v/>
      </c>
      <c r="E274" s="11" t="str">
        <f>(IFERROR(IF(LARGE(Raw!AA:AA,A274)-6000&gt;0,LARGE(Raw!AA:AA,A274)-6000,""),""))</f>
        <v/>
      </c>
      <c r="G274" s="3" t="str">
        <f t="shared" si="12"/>
        <v/>
      </c>
      <c r="H274" s="52" t="str">
        <f>IF(J274="","",(INDEX(Raw!D:D,MATCH(J274+4000,Raw!AA:AA,0))))</f>
        <v/>
      </c>
      <c r="I274" s="52" t="str">
        <f>IF(J274="","",(INDEX(Raw!A:A,MATCH(J274+4000,Raw!AA:AA,0))))</f>
        <v/>
      </c>
      <c r="J274" s="11" t="str">
        <f>(IFERROR(IF(LARGE(Raw!AA:AA,A274+COUNTIF(Raw!C:C,"H"))-4000&gt;0,LARGE(Raw!AA:AA,A274+COUNTIF(Raw!C:C,"H"))-4000,""),""))</f>
        <v/>
      </c>
      <c r="L274" s="3" t="str">
        <f t="shared" si="13"/>
        <v/>
      </c>
      <c r="M274" s="52" t="str">
        <f>IF(O274="","",(INDEX(Raw!D:D,MATCH(O274+2000,Raw!AA:AA,0))))</f>
        <v/>
      </c>
      <c r="N274" s="52" t="str">
        <f>IF(O274="","",(INDEX(Raw!A:A,MATCH(O274+2000,Raw!AA:AA,0))))</f>
        <v/>
      </c>
      <c r="O274" s="11" t="str">
        <f>(IFERROR(IF(LARGE(Raw!AA:AA,A274+COUNTIF(Raw!C:C,"H")+COUNTIF(Raw!C:C,"S"))-2000&gt;0,LARGE(Raw!AA:AA,A274+COUNTIF(Raw!C:C,"H")+COUNTIF(Raw!C:C,"S"))-2000,""),""))</f>
        <v/>
      </c>
    </row>
    <row r="275" spans="1:15" x14ac:dyDescent="0.3">
      <c r="A275" s="52">
        <v>272</v>
      </c>
      <c r="B275" s="3" t="str">
        <f t="shared" si="14"/>
        <v/>
      </c>
      <c r="C275" s="52" t="str">
        <f>IF(E275="","",(INDEX(Raw!D:D,MATCH(E275+6000,Raw!AA:AA,0))))</f>
        <v/>
      </c>
      <c r="D275" s="52" t="str">
        <f>IF(E275="","",(INDEX(Raw!A:A,MATCH(E275+6000,Raw!AA:AA,0))))</f>
        <v/>
      </c>
      <c r="E275" s="11" t="str">
        <f>(IFERROR(IF(LARGE(Raw!AA:AA,A275)-6000&gt;0,LARGE(Raw!AA:AA,A275)-6000,""),""))</f>
        <v/>
      </c>
      <c r="G275" s="3" t="str">
        <f t="shared" si="12"/>
        <v/>
      </c>
      <c r="H275" s="52" t="str">
        <f>IF(J275="","",(INDEX(Raw!D:D,MATCH(J275+4000,Raw!AA:AA,0))))</f>
        <v/>
      </c>
      <c r="I275" s="52" t="str">
        <f>IF(J275="","",(INDEX(Raw!A:A,MATCH(J275+4000,Raw!AA:AA,0))))</f>
        <v/>
      </c>
      <c r="J275" s="11" t="str">
        <f>(IFERROR(IF(LARGE(Raw!AA:AA,A275+COUNTIF(Raw!C:C,"H"))-4000&gt;0,LARGE(Raw!AA:AA,A275+COUNTIF(Raw!C:C,"H"))-4000,""),""))</f>
        <v/>
      </c>
      <c r="L275" s="3" t="str">
        <f t="shared" si="13"/>
        <v/>
      </c>
      <c r="M275" s="52" t="str">
        <f>IF(O275="","",(INDEX(Raw!D:D,MATCH(O275+2000,Raw!AA:AA,0))))</f>
        <v/>
      </c>
      <c r="N275" s="52" t="str">
        <f>IF(O275="","",(INDEX(Raw!A:A,MATCH(O275+2000,Raw!AA:AA,0))))</f>
        <v/>
      </c>
      <c r="O275" s="11" t="str">
        <f>(IFERROR(IF(LARGE(Raw!AA:AA,A275+COUNTIF(Raw!C:C,"H")+COUNTIF(Raw!C:C,"S"))-2000&gt;0,LARGE(Raw!AA:AA,A275+COUNTIF(Raw!C:C,"H")+COUNTIF(Raw!C:C,"S"))-2000,""),""))</f>
        <v/>
      </c>
    </row>
    <row r="276" spans="1:15" x14ac:dyDescent="0.3">
      <c r="A276" s="52">
        <v>273</v>
      </c>
      <c r="B276" s="3" t="str">
        <f t="shared" si="14"/>
        <v/>
      </c>
      <c r="C276" s="52" t="str">
        <f>IF(E276="","",(INDEX(Raw!D:D,MATCH(E276+6000,Raw!AA:AA,0))))</f>
        <v/>
      </c>
      <c r="D276" s="52" t="str">
        <f>IF(E276="","",(INDEX(Raw!A:A,MATCH(E276+6000,Raw!AA:AA,0))))</f>
        <v/>
      </c>
      <c r="E276" s="11" t="str">
        <f>(IFERROR(IF(LARGE(Raw!AA:AA,A276)-6000&gt;0,LARGE(Raw!AA:AA,A276)-6000,""),""))</f>
        <v/>
      </c>
      <c r="G276" s="3" t="str">
        <f t="shared" si="12"/>
        <v/>
      </c>
      <c r="H276" s="52" t="str">
        <f>IF(J276="","",(INDEX(Raw!D:D,MATCH(J276+4000,Raw!AA:AA,0))))</f>
        <v/>
      </c>
      <c r="I276" s="52" t="str">
        <f>IF(J276="","",(INDEX(Raw!A:A,MATCH(J276+4000,Raw!AA:AA,0))))</f>
        <v/>
      </c>
      <c r="J276" s="11" t="str">
        <f>(IFERROR(IF(LARGE(Raw!AA:AA,A276+COUNTIF(Raw!C:C,"H"))-4000&gt;0,LARGE(Raw!AA:AA,A276+COUNTIF(Raw!C:C,"H"))-4000,""),""))</f>
        <v/>
      </c>
      <c r="L276" s="3" t="str">
        <f t="shared" si="13"/>
        <v/>
      </c>
      <c r="M276" s="52" t="str">
        <f>IF(O276="","",(INDEX(Raw!D:D,MATCH(O276+2000,Raw!AA:AA,0))))</f>
        <v/>
      </c>
      <c r="N276" s="52" t="str">
        <f>IF(O276="","",(INDEX(Raw!A:A,MATCH(O276+2000,Raw!AA:AA,0))))</f>
        <v/>
      </c>
      <c r="O276" s="11" t="str">
        <f>(IFERROR(IF(LARGE(Raw!AA:AA,A276+COUNTIF(Raw!C:C,"H")+COUNTIF(Raw!C:C,"S"))-2000&gt;0,LARGE(Raw!AA:AA,A276+COUNTIF(Raw!C:C,"H")+COUNTIF(Raw!C:C,"S"))-2000,""),""))</f>
        <v/>
      </c>
    </row>
    <row r="277" spans="1:15" x14ac:dyDescent="0.3">
      <c r="A277" s="52">
        <v>274</v>
      </c>
      <c r="B277" s="3" t="str">
        <f t="shared" si="14"/>
        <v/>
      </c>
      <c r="C277" s="52" t="str">
        <f>IF(E277="","",(INDEX(Raw!D:D,MATCH(E277+6000,Raw!AA:AA,0))))</f>
        <v/>
      </c>
      <c r="D277" s="52" t="str">
        <f>IF(E277="","",(INDEX(Raw!A:A,MATCH(E277+6000,Raw!AA:AA,0))))</f>
        <v/>
      </c>
      <c r="E277" s="11" t="str">
        <f>(IFERROR(IF(LARGE(Raw!AA:AA,A277)-6000&gt;0,LARGE(Raw!AA:AA,A277)-6000,""),""))</f>
        <v/>
      </c>
      <c r="G277" s="3" t="str">
        <f t="shared" si="12"/>
        <v/>
      </c>
      <c r="H277" s="52" t="str">
        <f>IF(J277="","",(INDEX(Raw!D:D,MATCH(J277+4000,Raw!AA:AA,0))))</f>
        <v/>
      </c>
      <c r="I277" s="52" t="str">
        <f>IF(J277="","",(INDEX(Raw!A:A,MATCH(J277+4000,Raw!AA:AA,0))))</f>
        <v/>
      </c>
      <c r="J277" s="11" t="str">
        <f>(IFERROR(IF(LARGE(Raw!AA:AA,A277+COUNTIF(Raw!C:C,"H"))-4000&gt;0,LARGE(Raw!AA:AA,A277+COUNTIF(Raw!C:C,"H"))-4000,""),""))</f>
        <v/>
      </c>
      <c r="L277" s="3" t="str">
        <f t="shared" si="13"/>
        <v/>
      </c>
      <c r="M277" s="52" t="str">
        <f>IF(O277="","",(INDEX(Raw!D:D,MATCH(O277+2000,Raw!AA:AA,0))))</f>
        <v/>
      </c>
      <c r="N277" s="52" t="str">
        <f>IF(O277="","",(INDEX(Raw!A:A,MATCH(O277+2000,Raw!AA:AA,0))))</f>
        <v/>
      </c>
      <c r="O277" s="11" t="str">
        <f>(IFERROR(IF(LARGE(Raw!AA:AA,A277+COUNTIF(Raw!C:C,"H")+COUNTIF(Raw!C:C,"S"))-2000&gt;0,LARGE(Raw!AA:AA,A277+COUNTIF(Raw!C:C,"H")+COUNTIF(Raw!C:C,"S"))-2000,""),""))</f>
        <v/>
      </c>
    </row>
    <row r="278" spans="1:15" x14ac:dyDescent="0.3">
      <c r="A278" s="52">
        <v>275</v>
      </c>
      <c r="B278" s="3" t="str">
        <f t="shared" si="14"/>
        <v/>
      </c>
      <c r="C278" s="52" t="str">
        <f>IF(E278="","",(INDEX(Raw!D:D,MATCH(E278+6000,Raw!AA:AA,0))))</f>
        <v/>
      </c>
      <c r="D278" s="52" t="str">
        <f>IF(E278="","",(INDEX(Raw!A:A,MATCH(E278+6000,Raw!AA:AA,0))))</f>
        <v/>
      </c>
      <c r="E278" s="11" t="str">
        <f>(IFERROR(IF(LARGE(Raw!AA:AA,A278)-6000&gt;0,LARGE(Raw!AA:AA,A278)-6000,""),""))</f>
        <v/>
      </c>
      <c r="G278" s="3" t="str">
        <f t="shared" si="12"/>
        <v/>
      </c>
      <c r="H278" s="52" t="str">
        <f>IF(J278="","",(INDEX(Raw!D:D,MATCH(J278+4000,Raw!AA:AA,0))))</f>
        <v/>
      </c>
      <c r="I278" s="52" t="str">
        <f>IF(J278="","",(INDEX(Raw!A:A,MATCH(J278+4000,Raw!AA:AA,0))))</f>
        <v/>
      </c>
      <c r="J278" s="11" t="str">
        <f>(IFERROR(IF(LARGE(Raw!AA:AA,A278+COUNTIF(Raw!C:C,"H"))-4000&gt;0,LARGE(Raw!AA:AA,A278+COUNTIF(Raw!C:C,"H"))-4000,""),""))</f>
        <v/>
      </c>
      <c r="L278" s="3" t="str">
        <f t="shared" si="13"/>
        <v/>
      </c>
      <c r="M278" s="52" t="str">
        <f>IF(O278="","",(INDEX(Raw!D:D,MATCH(O278+2000,Raw!AA:AA,0))))</f>
        <v/>
      </c>
      <c r="N278" s="52" t="str">
        <f>IF(O278="","",(INDEX(Raw!A:A,MATCH(O278+2000,Raw!AA:AA,0))))</f>
        <v/>
      </c>
      <c r="O278" s="11" t="str">
        <f>(IFERROR(IF(LARGE(Raw!AA:AA,A278+COUNTIF(Raw!C:C,"H")+COUNTIF(Raw!C:C,"S"))-2000&gt;0,LARGE(Raw!AA:AA,A278+COUNTIF(Raw!C:C,"H")+COUNTIF(Raw!C:C,"S"))-2000,""),""))</f>
        <v/>
      </c>
    </row>
    <row r="279" spans="1:15" x14ac:dyDescent="0.3">
      <c r="A279" s="52">
        <v>276</v>
      </c>
      <c r="B279" s="3" t="str">
        <f t="shared" si="14"/>
        <v/>
      </c>
      <c r="C279" s="52" t="str">
        <f>IF(E279="","",(INDEX(Raw!D:D,MATCH(E279+6000,Raw!AA:AA,0))))</f>
        <v/>
      </c>
      <c r="D279" s="52" t="str">
        <f>IF(E279="","",(INDEX(Raw!A:A,MATCH(E279+6000,Raw!AA:AA,0))))</f>
        <v/>
      </c>
      <c r="E279" s="11" t="str">
        <f>(IFERROR(IF(LARGE(Raw!AA:AA,A279)-6000&gt;0,LARGE(Raw!AA:AA,A279)-6000,""),""))</f>
        <v/>
      </c>
      <c r="G279" s="3" t="str">
        <f t="shared" si="12"/>
        <v/>
      </c>
      <c r="H279" s="52" t="str">
        <f>IF(J279="","",(INDEX(Raw!D:D,MATCH(J279+4000,Raw!AA:AA,0))))</f>
        <v/>
      </c>
      <c r="I279" s="52" t="str">
        <f>IF(J279="","",(INDEX(Raw!A:A,MATCH(J279+4000,Raw!AA:AA,0))))</f>
        <v/>
      </c>
      <c r="J279" s="11" t="str">
        <f>(IFERROR(IF(LARGE(Raw!AA:AA,A279+COUNTIF(Raw!C:C,"H"))-4000&gt;0,LARGE(Raw!AA:AA,A279+COUNTIF(Raw!C:C,"H"))-4000,""),""))</f>
        <v/>
      </c>
      <c r="L279" s="3" t="str">
        <f t="shared" si="13"/>
        <v/>
      </c>
      <c r="M279" s="52" t="str">
        <f>IF(O279="","",(INDEX(Raw!D:D,MATCH(O279+2000,Raw!AA:AA,0))))</f>
        <v/>
      </c>
      <c r="N279" s="52" t="str">
        <f>IF(O279="","",(INDEX(Raw!A:A,MATCH(O279+2000,Raw!AA:AA,0))))</f>
        <v/>
      </c>
      <c r="O279" s="11" t="str">
        <f>(IFERROR(IF(LARGE(Raw!AA:AA,A279+COUNTIF(Raw!C:C,"H")+COUNTIF(Raw!C:C,"S"))-2000&gt;0,LARGE(Raw!AA:AA,A279+COUNTIF(Raw!C:C,"H")+COUNTIF(Raw!C:C,"S"))-2000,""),""))</f>
        <v/>
      </c>
    </row>
    <row r="280" spans="1:15" x14ac:dyDescent="0.3">
      <c r="A280" s="52">
        <v>277</v>
      </c>
      <c r="B280" s="3" t="str">
        <f t="shared" si="14"/>
        <v/>
      </c>
      <c r="C280" s="52" t="str">
        <f>IF(E280="","",(INDEX(Raw!D:D,MATCH(E280+6000,Raw!AA:AA,0))))</f>
        <v/>
      </c>
      <c r="D280" s="52" t="str">
        <f>IF(E280="","",(INDEX(Raw!A:A,MATCH(E280+6000,Raw!AA:AA,0))))</f>
        <v/>
      </c>
      <c r="E280" s="11" t="str">
        <f>(IFERROR(IF(LARGE(Raw!AA:AA,A280)-6000&gt;0,LARGE(Raw!AA:AA,A280)-6000,""),""))</f>
        <v/>
      </c>
      <c r="G280" s="3" t="str">
        <f t="shared" si="12"/>
        <v/>
      </c>
      <c r="H280" s="52" t="str">
        <f>IF(J280="","",(INDEX(Raw!D:D,MATCH(J280+4000,Raw!AA:AA,0))))</f>
        <v/>
      </c>
      <c r="I280" s="52" t="str">
        <f>IF(J280="","",(INDEX(Raw!A:A,MATCH(J280+4000,Raw!AA:AA,0))))</f>
        <v/>
      </c>
      <c r="J280" s="11" t="str">
        <f>(IFERROR(IF(LARGE(Raw!AA:AA,A280+COUNTIF(Raw!C:C,"H"))-4000&gt;0,LARGE(Raw!AA:AA,A280+COUNTIF(Raw!C:C,"H"))-4000,""),""))</f>
        <v/>
      </c>
      <c r="L280" s="3" t="str">
        <f t="shared" si="13"/>
        <v/>
      </c>
      <c r="M280" s="52" t="str">
        <f>IF(O280="","",(INDEX(Raw!D:D,MATCH(O280+2000,Raw!AA:AA,0))))</f>
        <v/>
      </c>
      <c r="N280" s="52" t="str">
        <f>IF(O280="","",(INDEX(Raw!A:A,MATCH(O280+2000,Raw!AA:AA,0))))</f>
        <v/>
      </c>
      <c r="O280" s="11" t="str">
        <f>(IFERROR(IF(LARGE(Raw!AA:AA,A280+COUNTIF(Raw!C:C,"H")+COUNTIF(Raw!C:C,"S"))-2000&gt;0,LARGE(Raw!AA:AA,A280+COUNTIF(Raw!C:C,"H")+COUNTIF(Raw!C:C,"S"))-2000,""),""))</f>
        <v/>
      </c>
    </row>
    <row r="281" spans="1:15" x14ac:dyDescent="0.3">
      <c r="A281" s="52">
        <v>278</v>
      </c>
      <c r="B281" s="3" t="str">
        <f t="shared" si="14"/>
        <v/>
      </c>
      <c r="C281" s="52" t="str">
        <f>IF(E281="","",(INDEX(Raw!D:D,MATCH(E281+6000,Raw!AA:AA,0))))</f>
        <v/>
      </c>
      <c r="D281" s="52" t="str">
        <f>IF(E281="","",(INDEX(Raw!A:A,MATCH(E281+6000,Raw!AA:AA,0))))</f>
        <v/>
      </c>
      <c r="E281" s="11" t="str">
        <f>(IFERROR(IF(LARGE(Raw!AA:AA,A281)-6000&gt;0,LARGE(Raw!AA:AA,A281)-6000,""),""))</f>
        <v/>
      </c>
      <c r="G281" s="3" t="str">
        <f t="shared" si="12"/>
        <v/>
      </c>
      <c r="H281" s="52" t="str">
        <f>IF(J281="","",(INDEX(Raw!D:D,MATCH(J281+4000,Raw!AA:AA,0))))</f>
        <v/>
      </c>
      <c r="I281" s="52" t="str">
        <f>IF(J281="","",(INDEX(Raw!A:A,MATCH(J281+4000,Raw!AA:AA,0))))</f>
        <v/>
      </c>
      <c r="J281" s="11" t="str">
        <f>(IFERROR(IF(LARGE(Raw!AA:AA,A281+COUNTIF(Raw!C:C,"H"))-4000&gt;0,LARGE(Raw!AA:AA,A281+COUNTIF(Raw!C:C,"H"))-4000,""),""))</f>
        <v/>
      </c>
      <c r="L281" s="3" t="str">
        <f t="shared" si="13"/>
        <v/>
      </c>
      <c r="M281" s="52" t="str">
        <f>IF(O281="","",(INDEX(Raw!D:D,MATCH(O281+2000,Raw!AA:AA,0))))</f>
        <v/>
      </c>
      <c r="N281" s="52" t="str">
        <f>IF(O281="","",(INDEX(Raw!A:A,MATCH(O281+2000,Raw!AA:AA,0))))</f>
        <v/>
      </c>
      <c r="O281" s="11" t="str">
        <f>(IFERROR(IF(LARGE(Raw!AA:AA,A281+COUNTIF(Raw!C:C,"H")+COUNTIF(Raw!C:C,"S"))-2000&gt;0,LARGE(Raw!AA:AA,A281+COUNTIF(Raw!C:C,"H")+COUNTIF(Raw!C:C,"S"))-2000,""),""))</f>
        <v/>
      </c>
    </row>
    <row r="282" spans="1:15" x14ac:dyDescent="0.3">
      <c r="A282" s="52">
        <v>279</v>
      </c>
      <c r="B282" s="3" t="str">
        <f t="shared" si="14"/>
        <v/>
      </c>
      <c r="C282" s="52" t="str">
        <f>IF(E282="","",(INDEX(Raw!D:D,MATCH(E282+6000,Raw!AA:AA,0))))</f>
        <v/>
      </c>
      <c r="D282" s="52" t="str">
        <f>IF(E282="","",(INDEX(Raw!A:A,MATCH(E282+6000,Raw!AA:AA,0))))</f>
        <v/>
      </c>
      <c r="E282" s="11" t="str">
        <f>(IFERROR(IF(LARGE(Raw!AA:AA,A282)-6000&gt;0,LARGE(Raw!AA:AA,A282)-6000,""),""))</f>
        <v/>
      </c>
      <c r="G282" s="3" t="str">
        <f t="shared" si="12"/>
        <v/>
      </c>
      <c r="H282" s="52" t="str">
        <f>IF(J282="","",(INDEX(Raw!D:D,MATCH(J282+4000,Raw!AA:AA,0))))</f>
        <v/>
      </c>
      <c r="I282" s="52" t="str">
        <f>IF(J282="","",(INDEX(Raw!A:A,MATCH(J282+4000,Raw!AA:AA,0))))</f>
        <v/>
      </c>
      <c r="J282" s="11" t="str">
        <f>(IFERROR(IF(LARGE(Raw!AA:AA,A282+COUNTIF(Raw!C:C,"H"))-4000&gt;0,LARGE(Raw!AA:AA,A282+COUNTIF(Raw!C:C,"H"))-4000,""),""))</f>
        <v/>
      </c>
      <c r="L282" s="3" t="str">
        <f t="shared" si="13"/>
        <v/>
      </c>
      <c r="M282" s="52" t="str">
        <f>IF(O282="","",(INDEX(Raw!D:D,MATCH(O282+2000,Raw!AA:AA,0))))</f>
        <v/>
      </c>
      <c r="N282" s="52" t="str">
        <f>IF(O282="","",(INDEX(Raw!A:A,MATCH(O282+2000,Raw!AA:AA,0))))</f>
        <v/>
      </c>
      <c r="O282" s="11" t="str">
        <f>(IFERROR(IF(LARGE(Raw!AA:AA,A282+COUNTIF(Raw!C:C,"H")+COUNTIF(Raw!C:C,"S"))-2000&gt;0,LARGE(Raw!AA:AA,A282+COUNTIF(Raw!C:C,"H")+COUNTIF(Raw!C:C,"S"))-2000,""),""))</f>
        <v/>
      </c>
    </row>
    <row r="283" spans="1:15" x14ac:dyDescent="0.3">
      <c r="A283" s="52">
        <v>280</v>
      </c>
      <c r="B283" s="3" t="str">
        <f t="shared" si="14"/>
        <v/>
      </c>
      <c r="C283" s="52" t="str">
        <f>IF(E283="","",(INDEX(Raw!D:D,MATCH(E283+6000,Raw!AA:AA,0))))</f>
        <v/>
      </c>
      <c r="D283" s="52" t="str">
        <f>IF(E283="","",(INDEX(Raw!A:A,MATCH(E283+6000,Raw!AA:AA,0))))</f>
        <v/>
      </c>
      <c r="E283" s="11" t="str">
        <f>(IFERROR(IF(LARGE(Raw!AA:AA,A283)-6000&gt;0,LARGE(Raw!AA:AA,A283)-6000,""),""))</f>
        <v/>
      </c>
      <c r="G283" s="3" t="str">
        <f t="shared" si="12"/>
        <v/>
      </c>
      <c r="H283" s="52" t="str">
        <f>IF(J283="","",(INDEX(Raw!D:D,MATCH(J283+4000,Raw!AA:AA,0))))</f>
        <v/>
      </c>
      <c r="I283" s="52" t="str">
        <f>IF(J283="","",(INDEX(Raw!A:A,MATCH(J283+4000,Raw!AA:AA,0))))</f>
        <v/>
      </c>
      <c r="J283" s="11" t="str">
        <f>(IFERROR(IF(LARGE(Raw!AA:AA,A283+COUNTIF(Raw!C:C,"H"))-4000&gt;0,LARGE(Raw!AA:AA,A283+COUNTIF(Raw!C:C,"H"))-4000,""),""))</f>
        <v/>
      </c>
      <c r="L283" s="3" t="str">
        <f t="shared" si="13"/>
        <v/>
      </c>
      <c r="M283" s="52" t="str">
        <f>IF(O283="","",(INDEX(Raw!D:D,MATCH(O283+2000,Raw!AA:AA,0))))</f>
        <v/>
      </c>
      <c r="N283" s="52" t="str">
        <f>IF(O283="","",(INDEX(Raw!A:A,MATCH(O283+2000,Raw!AA:AA,0))))</f>
        <v/>
      </c>
      <c r="O283" s="11" t="str">
        <f>(IFERROR(IF(LARGE(Raw!AA:AA,A283+COUNTIF(Raw!C:C,"H")+COUNTIF(Raw!C:C,"S"))-2000&gt;0,LARGE(Raw!AA:AA,A283+COUNTIF(Raw!C:C,"H")+COUNTIF(Raw!C:C,"S"))-2000,""),""))</f>
        <v/>
      </c>
    </row>
    <row r="284" spans="1:15" x14ac:dyDescent="0.3">
      <c r="A284" s="52">
        <v>281</v>
      </c>
      <c r="B284" s="3" t="str">
        <f t="shared" si="14"/>
        <v/>
      </c>
      <c r="C284" s="52" t="str">
        <f>IF(E284="","",(INDEX(Raw!D:D,MATCH(E284+6000,Raw!AA:AA,0))))</f>
        <v/>
      </c>
      <c r="D284" s="52" t="str">
        <f>IF(E284="","",(INDEX(Raw!A:A,MATCH(E284+6000,Raw!AA:AA,0))))</f>
        <v/>
      </c>
      <c r="E284" s="11" t="str">
        <f>(IFERROR(IF(LARGE(Raw!AA:AA,A284)-6000&gt;0,LARGE(Raw!AA:AA,A284)-6000,""),""))</f>
        <v/>
      </c>
      <c r="G284" s="3" t="str">
        <f t="shared" si="12"/>
        <v/>
      </c>
      <c r="H284" s="52" t="str">
        <f>IF(J284="","",(INDEX(Raw!D:D,MATCH(J284+4000,Raw!AA:AA,0))))</f>
        <v/>
      </c>
      <c r="I284" s="52" t="str">
        <f>IF(J284="","",(INDEX(Raw!A:A,MATCH(J284+4000,Raw!AA:AA,0))))</f>
        <v/>
      </c>
      <c r="J284" s="11" t="str">
        <f>(IFERROR(IF(LARGE(Raw!AA:AA,A284+COUNTIF(Raw!C:C,"H"))-4000&gt;0,LARGE(Raw!AA:AA,A284+COUNTIF(Raw!C:C,"H"))-4000,""),""))</f>
        <v/>
      </c>
      <c r="L284" s="3" t="str">
        <f t="shared" si="13"/>
        <v/>
      </c>
      <c r="M284" s="52" t="str">
        <f>IF(O284="","",(INDEX(Raw!D:D,MATCH(O284+2000,Raw!AA:AA,0))))</f>
        <v/>
      </c>
      <c r="N284" s="52" t="str">
        <f>IF(O284="","",(INDEX(Raw!A:A,MATCH(O284+2000,Raw!AA:AA,0))))</f>
        <v/>
      </c>
      <c r="O284" s="11" t="str">
        <f>(IFERROR(IF(LARGE(Raw!AA:AA,A284+COUNTIF(Raw!C:C,"H")+COUNTIF(Raw!C:C,"S"))-2000&gt;0,LARGE(Raw!AA:AA,A284+COUNTIF(Raw!C:C,"H")+COUNTIF(Raw!C:C,"S"))-2000,""),""))</f>
        <v/>
      </c>
    </row>
    <row r="285" spans="1:15" x14ac:dyDescent="0.3">
      <c r="A285" s="52">
        <v>282</v>
      </c>
      <c r="B285" s="3" t="str">
        <f t="shared" si="14"/>
        <v/>
      </c>
      <c r="C285" s="52" t="str">
        <f>IF(E285="","",(INDEX(Raw!D:D,MATCH(E285+6000,Raw!AA:AA,0))))</f>
        <v/>
      </c>
      <c r="D285" s="52" t="str">
        <f>IF(E285="","",(INDEX(Raw!A:A,MATCH(E285+6000,Raw!AA:AA,0))))</f>
        <v/>
      </c>
      <c r="E285" s="11" t="str">
        <f>(IFERROR(IF(LARGE(Raw!AA:AA,A285)-6000&gt;0,LARGE(Raw!AA:AA,A285)-6000,""),""))</f>
        <v/>
      </c>
      <c r="G285" s="3" t="str">
        <f t="shared" si="12"/>
        <v/>
      </c>
      <c r="H285" s="52" t="str">
        <f>IF(J285="","",(INDEX(Raw!D:D,MATCH(J285+4000,Raw!AA:AA,0))))</f>
        <v/>
      </c>
      <c r="I285" s="52" t="str">
        <f>IF(J285="","",(INDEX(Raw!A:A,MATCH(J285+4000,Raw!AA:AA,0))))</f>
        <v/>
      </c>
      <c r="J285" s="11" t="str">
        <f>(IFERROR(IF(LARGE(Raw!AA:AA,A285+COUNTIF(Raw!C:C,"H"))-4000&gt;0,LARGE(Raw!AA:AA,A285+COUNTIF(Raw!C:C,"H"))-4000,""),""))</f>
        <v/>
      </c>
      <c r="L285" s="3" t="str">
        <f t="shared" si="13"/>
        <v/>
      </c>
      <c r="M285" s="52" t="str">
        <f>IF(O285="","",(INDEX(Raw!D:D,MATCH(O285+2000,Raw!AA:AA,0))))</f>
        <v/>
      </c>
      <c r="N285" s="52" t="str">
        <f>IF(O285="","",(INDEX(Raw!A:A,MATCH(O285+2000,Raw!AA:AA,0))))</f>
        <v/>
      </c>
      <c r="O285" s="11" t="str">
        <f>(IFERROR(IF(LARGE(Raw!AA:AA,A285+COUNTIF(Raw!C:C,"H")+COUNTIF(Raw!C:C,"S"))-2000&gt;0,LARGE(Raw!AA:AA,A285+COUNTIF(Raw!C:C,"H")+COUNTIF(Raw!C:C,"S"))-2000,""),""))</f>
        <v/>
      </c>
    </row>
    <row r="286" spans="1:15" x14ac:dyDescent="0.3">
      <c r="A286" s="52">
        <v>283</v>
      </c>
      <c r="B286" s="3" t="str">
        <f t="shared" si="14"/>
        <v/>
      </c>
      <c r="C286" s="52" t="str">
        <f>IF(E286="","",(INDEX(Raw!D:D,MATCH(E286+6000,Raw!AA:AA,0))))</f>
        <v/>
      </c>
      <c r="D286" s="52" t="str">
        <f>IF(E286="","",(INDEX(Raw!A:A,MATCH(E286+6000,Raw!AA:AA,0))))</f>
        <v/>
      </c>
      <c r="E286" s="11" t="str">
        <f>(IFERROR(IF(LARGE(Raw!AA:AA,A286)-6000&gt;0,LARGE(Raw!AA:AA,A286)-6000,""),""))</f>
        <v/>
      </c>
      <c r="G286" s="3" t="str">
        <f t="shared" si="12"/>
        <v/>
      </c>
      <c r="H286" s="52" t="str">
        <f>IF(J286="","",(INDEX(Raw!D:D,MATCH(J286+4000,Raw!AA:AA,0))))</f>
        <v/>
      </c>
      <c r="I286" s="52" t="str">
        <f>IF(J286="","",(INDEX(Raw!A:A,MATCH(J286+4000,Raw!AA:AA,0))))</f>
        <v/>
      </c>
      <c r="J286" s="11" t="str">
        <f>(IFERROR(IF(LARGE(Raw!AA:AA,A286+COUNTIF(Raw!C:C,"H"))-4000&gt;0,LARGE(Raw!AA:AA,A286+COUNTIF(Raw!C:C,"H"))-4000,""),""))</f>
        <v/>
      </c>
      <c r="L286" s="3" t="str">
        <f t="shared" si="13"/>
        <v/>
      </c>
      <c r="M286" s="52" t="str">
        <f>IF(O286="","",(INDEX(Raw!D:D,MATCH(O286+2000,Raw!AA:AA,0))))</f>
        <v/>
      </c>
      <c r="N286" s="52" t="str">
        <f>IF(O286="","",(INDEX(Raw!A:A,MATCH(O286+2000,Raw!AA:AA,0))))</f>
        <v/>
      </c>
      <c r="O286" s="11" t="str">
        <f>(IFERROR(IF(LARGE(Raw!AA:AA,A286+COUNTIF(Raw!C:C,"H")+COUNTIF(Raw!C:C,"S"))-2000&gt;0,LARGE(Raw!AA:AA,A286+COUNTIF(Raw!C:C,"H")+COUNTIF(Raw!C:C,"S"))-2000,""),""))</f>
        <v/>
      </c>
    </row>
    <row r="287" spans="1:15" x14ac:dyDescent="0.3">
      <c r="A287" s="52">
        <v>284</v>
      </c>
      <c r="B287" s="3" t="str">
        <f t="shared" si="14"/>
        <v/>
      </c>
      <c r="C287" s="52" t="str">
        <f>IF(E287="","",(INDEX(Raw!D:D,MATCH(E287+6000,Raw!AA:AA,0))))</f>
        <v/>
      </c>
      <c r="D287" s="52" t="str">
        <f>IF(E287="","",(INDEX(Raw!A:A,MATCH(E287+6000,Raw!AA:AA,0))))</f>
        <v/>
      </c>
      <c r="E287" s="11" t="str">
        <f>(IFERROR(IF(LARGE(Raw!AA:AA,A287)-6000&gt;0,LARGE(Raw!AA:AA,A287)-6000,""),""))</f>
        <v/>
      </c>
      <c r="G287" s="3" t="str">
        <f t="shared" si="12"/>
        <v/>
      </c>
      <c r="H287" s="52" t="str">
        <f>IF(J287="","",(INDEX(Raw!D:D,MATCH(J287+4000,Raw!AA:AA,0))))</f>
        <v/>
      </c>
      <c r="I287" s="52" t="str">
        <f>IF(J287="","",(INDEX(Raw!A:A,MATCH(J287+4000,Raw!AA:AA,0))))</f>
        <v/>
      </c>
      <c r="J287" s="11" t="str">
        <f>(IFERROR(IF(LARGE(Raw!AA:AA,A287+COUNTIF(Raw!C:C,"H"))-4000&gt;0,LARGE(Raw!AA:AA,A287+COUNTIF(Raw!C:C,"H"))-4000,""),""))</f>
        <v/>
      </c>
      <c r="L287" s="3" t="str">
        <f t="shared" si="13"/>
        <v/>
      </c>
      <c r="M287" s="52" t="str">
        <f>IF(O287="","",(INDEX(Raw!D:D,MATCH(O287+2000,Raw!AA:AA,0))))</f>
        <v/>
      </c>
      <c r="N287" s="52" t="str">
        <f>IF(O287="","",(INDEX(Raw!A:A,MATCH(O287+2000,Raw!AA:AA,0))))</f>
        <v/>
      </c>
      <c r="O287" s="11" t="str">
        <f>(IFERROR(IF(LARGE(Raw!AA:AA,A287+COUNTIF(Raw!C:C,"H")+COUNTIF(Raw!C:C,"S"))-2000&gt;0,LARGE(Raw!AA:AA,A287+COUNTIF(Raw!C:C,"H")+COUNTIF(Raw!C:C,"S"))-2000,""),""))</f>
        <v/>
      </c>
    </row>
    <row r="288" spans="1:15" x14ac:dyDescent="0.3">
      <c r="A288" s="52">
        <v>285</v>
      </c>
      <c r="B288" s="3" t="str">
        <f t="shared" si="14"/>
        <v/>
      </c>
      <c r="C288" s="52" t="str">
        <f>IF(E288="","",(INDEX(Raw!D:D,MATCH(E288+6000,Raw!AA:AA,0))))</f>
        <v/>
      </c>
      <c r="D288" s="52" t="str">
        <f>IF(E288="","",(INDEX(Raw!A:A,MATCH(E288+6000,Raw!AA:AA,0))))</f>
        <v/>
      </c>
      <c r="E288" s="11" t="str">
        <f>(IFERROR(IF(LARGE(Raw!AA:AA,A288)-6000&gt;0,LARGE(Raw!AA:AA,A288)-6000,""),""))</f>
        <v/>
      </c>
      <c r="G288" s="3" t="str">
        <f t="shared" si="12"/>
        <v/>
      </c>
      <c r="H288" s="52" t="str">
        <f>IF(J288="","",(INDEX(Raw!D:D,MATCH(J288+4000,Raw!AA:AA,0))))</f>
        <v/>
      </c>
      <c r="I288" s="52" t="str">
        <f>IF(J288="","",(INDEX(Raw!A:A,MATCH(J288+4000,Raw!AA:AA,0))))</f>
        <v/>
      </c>
      <c r="J288" s="11" t="str">
        <f>(IFERROR(IF(LARGE(Raw!AA:AA,A288+COUNTIF(Raw!C:C,"H"))-4000&gt;0,LARGE(Raw!AA:AA,A288+COUNTIF(Raw!C:C,"H"))-4000,""),""))</f>
        <v/>
      </c>
      <c r="L288" s="3" t="str">
        <f t="shared" si="13"/>
        <v/>
      </c>
      <c r="M288" s="52" t="str">
        <f>IF(O288="","",(INDEX(Raw!D:D,MATCH(O288+2000,Raw!AA:AA,0))))</f>
        <v/>
      </c>
      <c r="N288" s="52" t="str">
        <f>IF(O288="","",(INDEX(Raw!A:A,MATCH(O288+2000,Raw!AA:AA,0))))</f>
        <v/>
      </c>
      <c r="O288" s="11" t="str">
        <f>(IFERROR(IF(LARGE(Raw!AA:AA,A288+COUNTIF(Raw!C:C,"H")+COUNTIF(Raw!C:C,"S"))-2000&gt;0,LARGE(Raw!AA:AA,A288+COUNTIF(Raw!C:C,"H")+COUNTIF(Raw!C:C,"S"))-2000,""),""))</f>
        <v/>
      </c>
    </row>
    <row r="289" spans="1:15" x14ac:dyDescent="0.3">
      <c r="A289" s="52">
        <v>286</v>
      </c>
      <c r="B289" s="3" t="str">
        <f t="shared" si="14"/>
        <v/>
      </c>
      <c r="C289" s="52" t="str">
        <f>IF(E289="","",(INDEX(Raw!D:D,MATCH(E289+6000,Raw!AA:AA,0))))</f>
        <v/>
      </c>
      <c r="D289" s="52" t="str">
        <f>IF(E289="","",(INDEX(Raw!A:A,MATCH(E289+6000,Raw!AA:AA,0))))</f>
        <v/>
      </c>
      <c r="E289" s="11" t="str">
        <f>(IFERROR(IF(LARGE(Raw!AA:AA,A289)-6000&gt;0,LARGE(Raw!AA:AA,A289)-6000,""),""))</f>
        <v/>
      </c>
      <c r="G289" s="3" t="str">
        <f t="shared" si="12"/>
        <v/>
      </c>
      <c r="H289" s="52" t="str">
        <f>IF(J289="","",(INDEX(Raw!D:D,MATCH(J289+4000,Raw!AA:AA,0))))</f>
        <v/>
      </c>
      <c r="I289" s="52" t="str">
        <f>IF(J289="","",(INDEX(Raw!A:A,MATCH(J289+4000,Raw!AA:AA,0))))</f>
        <v/>
      </c>
      <c r="J289" s="11" t="str">
        <f>(IFERROR(IF(LARGE(Raw!AA:AA,A289+COUNTIF(Raw!C:C,"H"))-4000&gt;0,LARGE(Raw!AA:AA,A289+COUNTIF(Raw!C:C,"H"))-4000,""),""))</f>
        <v/>
      </c>
      <c r="L289" s="3" t="str">
        <f t="shared" si="13"/>
        <v/>
      </c>
      <c r="M289" s="52" t="str">
        <f>IF(O289="","",(INDEX(Raw!D:D,MATCH(O289+2000,Raw!AA:AA,0))))</f>
        <v/>
      </c>
      <c r="N289" s="52" t="str">
        <f>IF(O289="","",(INDEX(Raw!A:A,MATCH(O289+2000,Raw!AA:AA,0))))</f>
        <v/>
      </c>
      <c r="O289" s="11" t="str">
        <f>(IFERROR(IF(LARGE(Raw!AA:AA,A289+COUNTIF(Raw!C:C,"H")+COUNTIF(Raw!C:C,"S"))-2000&gt;0,LARGE(Raw!AA:AA,A289+COUNTIF(Raw!C:C,"H")+COUNTIF(Raw!C:C,"S"))-2000,""),""))</f>
        <v/>
      </c>
    </row>
    <row r="290" spans="1:15" x14ac:dyDescent="0.3">
      <c r="A290" s="52">
        <v>287</v>
      </c>
      <c r="B290" s="3" t="str">
        <f t="shared" si="14"/>
        <v/>
      </c>
      <c r="C290" s="52" t="str">
        <f>IF(E290="","",(INDEX(Raw!D:D,MATCH(E290+6000,Raw!AA:AA,0))))</f>
        <v/>
      </c>
      <c r="D290" s="52" t="str">
        <f>IF(E290="","",(INDEX(Raw!A:A,MATCH(E290+6000,Raw!AA:AA,0))))</f>
        <v/>
      </c>
      <c r="E290" s="11" t="str">
        <f>(IFERROR(IF(LARGE(Raw!AA:AA,A290)-6000&gt;0,LARGE(Raw!AA:AA,A290)-6000,""),""))</f>
        <v/>
      </c>
      <c r="G290" s="3" t="str">
        <f t="shared" si="12"/>
        <v/>
      </c>
      <c r="H290" s="52" t="str">
        <f>IF(J290="","",(INDEX(Raw!D:D,MATCH(J290+4000,Raw!AA:AA,0))))</f>
        <v/>
      </c>
      <c r="I290" s="52" t="str">
        <f>IF(J290="","",(INDEX(Raw!A:A,MATCH(J290+4000,Raw!AA:AA,0))))</f>
        <v/>
      </c>
      <c r="J290" s="11" t="str">
        <f>(IFERROR(IF(LARGE(Raw!AA:AA,A290+COUNTIF(Raw!C:C,"H"))-4000&gt;0,LARGE(Raw!AA:AA,A290+COUNTIF(Raw!C:C,"H"))-4000,""),""))</f>
        <v/>
      </c>
      <c r="L290" s="3" t="str">
        <f t="shared" si="13"/>
        <v/>
      </c>
      <c r="M290" s="52" t="str">
        <f>IF(O290="","",(INDEX(Raw!D:D,MATCH(O290+2000,Raw!AA:AA,0))))</f>
        <v/>
      </c>
      <c r="N290" s="52" t="str">
        <f>IF(O290="","",(INDEX(Raw!A:A,MATCH(O290+2000,Raw!AA:AA,0))))</f>
        <v/>
      </c>
      <c r="O290" s="11" t="str">
        <f>(IFERROR(IF(LARGE(Raw!AA:AA,A290+COUNTIF(Raw!C:C,"H")+COUNTIF(Raw!C:C,"S"))-2000&gt;0,LARGE(Raw!AA:AA,A290+COUNTIF(Raw!C:C,"H")+COUNTIF(Raw!C:C,"S"))-2000,""),""))</f>
        <v/>
      </c>
    </row>
    <row r="291" spans="1:15" x14ac:dyDescent="0.3">
      <c r="A291" s="52">
        <v>288</v>
      </c>
      <c r="B291" s="3" t="str">
        <f t="shared" si="14"/>
        <v/>
      </c>
      <c r="C291" s="52" t="str">
        <f>IF(E291="","",(INDEX(Raw!D:D,MATCH(E291+6000,Raw!AA:AA,0))))</f>
        <v/>
      </c>
      <c r="D291" s="52" t="str">
        <f>IF(E291="","",(INDEX(Raw!A:A,MATCH(E291+6000,Raw!AA:AA,0))))</f>
        <v/>
      </c>
      <c r="E291" s="11" t="str">
        <f>(IFERROR(IF(LARGE(Raw!AA:AA,A291)-6000&gt;0,LARGE(Raw!AA:AA,A291)-6000,""),""))</f>
        <v/>
      </c>
      <c r="G291" s="3" t="str">
        <f t="shared" si="12"/>
        <v/>
      </c>
      <c r="H291" s="52" t="str">
        <f>IF(J291="","",(INDEX(Raw!D:D,MATCH(J291+4000,Raw!AA:AA,0))))</f>
        <v/>
      </c>
      <c r="I291" s="52" t="str">
        <f>IF(J291="","",(INDEX(Raw!A:A,MATCH(J291+4000,Raw!AA:AA,0))))</f>
        <v/>
      </c>
      <c r="J291" s="11" t="str">
        <f>(IFERROR(IF(LARGE(Raw!AA:AA,A291+COUNTIF(Raw!C:C,"H"))-4000&gt;0,LARGE(Raw!AA:AA,A291+COUNTIF(Raw!C:C,"H"))-4000,""),""))</f>
        <v/>
      </c>
      <c r="L291" s="3" t="str">
        <f t="shared" si="13"/>
        <v/>
      </c>
      <c r="M291" s="52" t="str">
        <f>IF(O291="","",(INDEX(Raw!D:D,MATCH(O291+2000,Raw!AA:AA,0))))</f>
        <v/>
      </c>
      <c r="N291" s="52" t="str">
        <f>IF(O291="","",(INDEX(Raw!A:A,MATCH(O291+2000,Raw!AA:AA,0))))</f>
        <v/>
      </c>
      <c r="O291" s="11" t="str">
        <f>(IFERROR(IF(LARGE(Raw!AA:AA,A291+COUNTIF(Raw!C:C,"H")+COUNTIF(Raw!C:C,"S"))-2000&gt;0,LARGE(Raw!AA:AA,A291+COUNTIF(Raw!C:C,"H")+COUNTIF(Raw!C:C,"S"))-2000,""),""))</f>
        <v/>
      </c>
    </row>
    <row r="292" spans="1:15" x14ac:dyDescent="0.3">
      <c r="A292" s="52">
        <v>289</v>
      </c>
      <c r="B292" s="3" t="str">
        <f t="shared" si="14"/>
        <v/>
      </c>
      <c r="C292" s="52" t="str">
        <f>IF(E292="","",(INDEX(Raw!D:D,MATCH(E292+6000,Raw!AA:AA,0))))</f>
        <v/>
      </c>
      <c r="D292" s="52" t="str">
        <f>IF(E292="","",(INDEX(Raw!A:A,MATCH(E292+6000,Raw!AA:AA,0))))</f>
        <v/>
      </c>
      <c r="E292" s="11" t="str">
        <f>(IFERROR(IF(LARGE(Raw!AA:AA,A292)-6000&gt;0,LARGE(Raw!AA:AA,A292)-6000,""),""))</f>
        <v/>
      </c>
      <c r="G292" s="3" t="str">
        <f t="shared" si="12"/>
        <v/>
      </c>
      <c r="H292" s="52" t="str">
        <f>IF(J292="","",(INDEX(Raw!D:D,MATCH(J292+4000,Raw!AA:AA,0))))</f>
        <v/>
      </c>
      <c r="I292" s="52" t="str">
        <f>IF(J292="","",(INDEX(Raw!A:A,MATCH(J292+4000,Raw!AA:AA,0))))</f>
        <v/>
      </c>
      <c r="J292" s="11" t="str">
        <f>(IFERROR(IF(LARGE(Raw!AA:AA,A292+COUNTIF(Raw!C:C,"H"))-4000&gt;0,LARGE(Raw!AA:AA,A292+COUNTIF(Raw!C:C,"H"))-4000,""),""))</f>
        <v/>
      </c>
      <c r="L292" s="3" t="str">
        <f t="shared" si="13"/>
        <v/>
      </c>
      <c r="M292" s="52" t="str">
        <f>IF(O292="","",(INDEX(Raw!D:D,MATCH(O292+2000,Raw!AA:AA,0))))</f>
        <v/>
      </c>
      <c r="N292" s="52" t="str">
        <f>IF(O292="","",(INDEX(Raw!A:A,MATCH(O292+2000,Raw!AA:AA,0))))</f>
        <v/>
      </c>
      <c r="O292" s="11" t="str">
        <f>(IFERROR(IF(LARGE(Raw!AA:AA,A292+COUNTIF(Raw!C:C,"H")+COUNTIF(Raw!C:C,"S"))-2000&gt;0,LARGE(Raw!AA:AA,A292+COUNTIF(Raw!C:C,"H")+COUNTIF(Raw!C:C,"S"))-2000,""),""))</f>
        <v/>
      </c>
    </row>
    <row r="293" spans="1:15" x14ac:dyDescent="0.3">
      <c r="A293" s="52">
        <v>290</v>
      </c>
      <c r="B293" s="3" t="str">
        <f t="shared" si="14"/>
        <v/>
      </c>
      <c r="C293" s="52" t="str">
        <f>IF(E293="","",(INDEX(Raw!D:D,MATCH(E293+6000,Raw!AA:AA,0))))</f>
        <v/>
      </c>
      <c r="D293" s="52" t="str">
        <f>IF(E293="","",(INDEX(Raw!A:A,MATCH(E293+6000,Raw!AA:AA,0))))</f>
        <v/>
      </c>
      <c r="E293" s="11" t="str">
        <f>(IFERROR(IF(LARGE(Raw!AA:AA,A293)-6000&gt;0,LARGE(Raw!AA:AA,A293)-6000,""),""))</f>
        <v/>
      </c>
      <c r="G293" s="3" t="str">
        <f t="shared" si="12"/>
        <v/>
      </c>
      <c r="H293" s="52" t="str">
        <f>IF(J293="","",(INDEX(Raw!D:D,MATCH(J293+4000,Raw!AA:AA,0))))</f>
        <v/>
      </c>
      <c r="I293" s="52" t="str">
        <f>IF(J293="","",(INDEX(Raw!A:A,MATCH(J293+4000,Raw!AA:AA,0))))</f>
        <v/>
      </c>
      <c r="J293" s="11" t="str">
        <f>(IFERROR(IF(LARGE(Raw!AA:AA,A293+COUNTIF(Raw!C:C,"H"))-4000&gt;0,LARGE(Raw!AA:AA,A293+COUNTIF(Raw!C:C,"H"))-4000,""),""))</f>
        <v/>
      </c>
      <c r="L293" s="3" t="str">
        <f t="shared" si="13"/>
        <v/>
      </c>
      <c r="M293" s="52" t="str">
        <f>IF(O293="","",(INDEX(Raw!D:D,MATCH(O293+2000,Raw!AA:AA,0))))</f>
        <v/>
      </c>
      <c r="N293" s="52" t="str">
        <f>IF(O293="","",(INDEX(Raw!A:A,MATCH(O293+2000,Raw!AA:AA,0))))</f>
        <v/>
      </c>
      <c r="O293" s="11" t="str">
        <f>(IFERROR(IF(LARGE(Raw!AA:AA,A293+COUNTIF(Raw!C:C,"H")+COUNTIF(Raw!C:C,"S"))-2000&gt;0,LARGE(Raw!AA:AA,A293+COUNTIF(Raw!C:C,"H")+COUNTIF(Raw!C:C,"S"))-2000,""),""))</f>
        <v/>
      </c>
    </row>
    <row r="294" spans="1:15" x14ac:dyDescent="0.3">
      <c r="A294" s="52">
        <v>291</v>
      </c>
      <c r="B294" s="3" t="str">
        <f t="shared" si="14"/>
        <v/>
      </c>
      <c r="C294" s="52" t="str">
        <f>IF(E294="","",(INDEX(Raw!D:D,MATCH(E294+6000,Raw!AA:AA,0))))</f>
        <v/>
      </c>
      <c r="D294" s="52" t="str">
        <f>IF(E294="","",(INDEX(Raw!A:A,MATCH(E294+6000,Raw!AA:AA,0))))</f>
        <v/>
      </c>
      <c r="E294" s="11" t="str">
        <f>(IFERROR(IF(LARGE(Raw!AA:AA,A294)-6000&gt;0,LARGE(Raw!AA:AA,A294)-6000,""),""))</f>
        <v/>
      </c>
      <c r="G294" s="3" t="str">
        <f t="shared" si="12"/>
        <v/>
      </c>
      <c r="H294" s="52" t="str">
        <f>IF(J294="","",(INDEX(Raw!D:D,MATCH(J294+4000,Raw!AA:AA,0))))</f>
        <v/>
      </c>
      <c r="I294" s="52" t="str">
        <f>IF(J294="","",(INDEX(Raw!A:A,MATCH(J294+4000,Raw!AA:AA,0))))</f>
        <v/>
      </c>
      <c r="J294" s="11" t="str">
        <f>(IFERROR(IF(LARGE(Raw!AA:AA,A294+COUNTIF(Raw!C:C,"H"))-4000&gt;0,LARGE(Raw!AA:AA,A294+COUNTIF(Raw!C:C,"H"))-4000,""),""))</f>
        <v/>
      </c>
      <c r="L294" s="3" t="str">
        <f t="shared" si="13"/>
        <v/>
      </c>
      <c r="M294" s="52" t="str">
        <f>IF(O294="","",(INDEX(Raw!D:D,MATCH(O294+2000,Raw!AA:AA,0))))</f>
        <v/>
      </c>
      <c r="N294" s="52" t="str">
        <f>IF(O294="","",(INDEX(Raw!A:A,MATCH(O294+2000,Raw!AA:AA,0))))</f>
        <v/>
      </c>
      <c r="O294" s="11" t="str">
        <f>(IFERROR(IF(LARGE(Raw!AA:AA,A294+COUNTIF(Raw!C:C,"H")+COUNTIF(Raw!C:C,"S"))-2000&gt;0,LARGE(Raw!AA:AA,A294+COUNTIF(Raw!C:C,"H")+COUNTIF(Raw!C:C,"S"))-2000,""),""))</f>
        <v/>
      </c>
    </row>
    <row r="295" spans="1:15" x14ac:dyDescent="0.3">
      <c r="A295" s="52">
        <v>292</v>
      </c>
      <c r="B295" s="3" t="str">
        <f t="shared" si="14"/>
        <v/>
      </c>
      <c r="C295" s="52" t="str">
        <f>IF(E295="","",(INDEX(Raw!D:D,MATCH(E295+6000,Raw!AA:AA,0))))</f>
        <v/>
      </c>
      <c r="D295" s="52" t="str">
        <f>IF(E295="","",(INDEX(Raw!A:A,MATCH(E295+6000,Raw!AA:AA,0))))</f>
        <v/>
      </c>
      <c r="E295" s="11" t="str">
        <f>(IFERROR(IF(LARGE(Raw!AA:AA,A295)-6000&gt;0,LARGE(Raw!AA:AA,A295)-6000,""),""))</f>
        <v/>
      </c>
      <c r="G295" s="3" t="str">
        <f t="shared" si="12"/>
        <v/>
      </c>
      <c r="H295" s="52" t="str">
        <f>IF(J295="","",(INDEX(Raw!D:D,MATCH(J295+4000,Raw!AA:AA,0))))</f>
        <v/>
      </c>
      <c r="I295" s="52" t="str">
        <f>IF(J295="","",(INDEX(Raw!A:A,MATCH(J295+4000,Raw!AA:AA,0))))</f>
        <v/>
      </c>
      <c r="J295" s="11" t="str">
        <f>(IFERROR(IF(LARGE(Raw!AA:AA,A295+COUNTIF(Raw!C:C,"H"))-4000&gt;0,LARGE(Raw!AA:AA,A295+COUNTIF(Raw!C:C,"H"))-4000,""),""))</f>
        <v/>
      </c>
      <c r="L295" s="3" t="str">
        <f t="shared" si="13"/>
        <v/>
      </c>
      <c r="M295" s="52" t="str">
        <f>IF(O295="","",(INDEX(Raw!D:D,MATCH(O295+2000,Raw!AA:AA,0))))</f>
        <v/>
      </c>
      <c r="N295" s="52" t="str">
        <f>IF(O295="","",(INDEX(Raw!A:A,MATCH(O295+2000,Raw!AA:AA,0))))</f>
        <v/>
      </c>
      <c r="O295" s="11" t="str">
        <f>(IFERROR(IF(LARGE(Raw!AA:AA,A295+COUNTIF(Raw!C:C,"H")+COUNTIF(Raw!C:C,"S"))-2000&gt;0,LARGE(Raw!AA:AA,A295+COUNTIF(Raw!C:C,"H")+COUNTIF(Raw!C:C,"S"))-2000,""),""))</f>
        <v/>
      </c>
    </row>
    <row r="296" spans="1:15" x14ac:dyDescent="0.3">
      <c r="A296" s="52">
        <v>293</v>
      </c>
      <c r="B296" s="3" t="str">
        <f t="shared" si="14"/>
        <v/>
      </c>
      <c r="C296" s="52" t="str">
        <f>IF(E296="","",(INDEX(Raw!D:D,MATCH(E296+6000,Raw!AA:AA,0))))</f>
        <v/>
      </c>
      <c r="D296" s="52" t="str">
        <f>IF(E296="","",(INDEX(Raw!A:A,MATCH(E296+6000,Raw!AA:AA,0))))</f>
        <v/>
      </c>
      <c r="E296" s="11" t="str">
        <f>(IFERROR(IF(LARGE(Raw!AA:AA,A296)-6000&gt;0,LARGE(Raw!AA:AA,A296)-6000,""),""))</f>
        <v/>
      </c>
      <c r="G296" s="3" t="str">
        <f t="shared" si="12"/>
        <v/>
      </c>
      <c r="H296" s="52" t="str">
        <f>IF(J296="","",(INDEX(Raw!D:D,MATCH(J296+4000,Raw!AA:AA,0))))</f>
        <v/>
      </c>
      <c r="I296" s="52" t="str">
        <f>IF(J296="","",(INDEX(Raw!A:A,MATCH(J296+4000,Raw!AA:AA,0))))</f>
        <v/>
      </c>
      <c r="J296" s="11" t="str">
        <f>(IFERROR(IF(LARGE(Raw!AA:AA,A296+COUNTIF(Raw!C:C,"H"))-4000&gt;0,LARGE(Raw!AA:AA,A296+COUNTIF(Raw!C:C,"H"))-4000,""),""))</f>
        <v/>
      </c>
      <c r="L296" s="3" t="str">
        <f t="shared" si="13"/>
        <v/>
      </c>
      <c r="M296" s="52" t="str">
        <f>IF(O296="","",(INDEX(Raw!D:D,MATCH(O296+2000,Raw!AA:AA,0))))</f>
        <v/>
      </c>
      <c r="N296" s="52" t="str">
        <f>IF(O296="","",(INDEX(Raw!A:A,MATCH(O296+2000,Raw!AA:AA,0))))</f>
        <v/>
      </c>
      <c r="O296" s="11" t="str">
        <f>(IFERROR(IF(LARGE(Raw!AA:AA,A296+COUNTIF(Raw!C:C,"H")+COUNTIF(Raw!C:C,"S"))-2000&gt;0,LARGE(Raw!AA:AA,A296+COUNTIF(Raw!C:C,"H")+COUNTIF(Raw!C:C,"S"))-2000,""),""))</f>
        <v/>
      </c>
    </row>
    <row r="297" spans="1:15" x14ac:dyDescent="0.3">
      <c r="A297" s="52">
        <v>294</v>
      </c>
      <c r="B297" s="3" t="str">
        <f t="shared" si="14"/>
        <v/>
      </c>
      <c r="C297" s="52" t="str">
        <f>IF(E297="","",(INDEX(Raw!D:D,MATCH(E297+6000,Raw!AA:AA,0))))</f>
        <v/>
      </c>
      <c r="D297" s="52" t="str">
        <f>IF(E297="","",(INDEX(Raw!A:A,MATCH(E297+6000,Raw!AA:AA,0))))</f>
        <v/>
      </c>
      <c r="E297" s="11" t="str">
        <f>(IFERROR(IF(LARGE(Raw!AA:AA,A297)-6000&gt;0,LARGE(Raw!AA:AA,A297)-6000,""),""))</f>
        <v/>
      </c>
      <c r="G297" s="3" t="str">
        <f t="shared" si="12"/>
        <v/>
      </c>
      <c r="H297" s="52" t="str">
        <f>IF(J297="","",(INDEX(Raw!D:D,MATCH(J297+4000,Raw!AA:AA,0))))</f>
        <v/>
      </c>
      <c r="I297" s="52" t="str">
        <f>IF(J297="","",(INDEX(Raw!A:A,MATCH(J297+4000,Raw!AA:AA,0))))</f>
        <v/>
      </c>
      <c r="J297" s="11" t="str">
        <f>(IFERROR(IF(LARGE(Raw!AA:AA,A297+COUNTIF(Raw!C:C,"H"))-4000&gt;0,LARGE(Raw!AA:AA,A297+COUNTIF(Raw!C:C,"H"))-4000,""),""))</f>
        <v/>
      </c>
      <c r="L297" s="3" t="str">
        <f t="shared" si="13"/>
        <v/>
      </c>
      <c r="M297" s="52" t="str">
        <f>IF(O297="","",(INDEX(Raw!D:D,MATCH(O297+2000,Raw!AA:AA,0))))</f>
        <v/>
      </c>
      <c r="N297" s="52" t="str">
        <f>IF(O297="","",(INDEX(Raw!A:A,MATCH(O297+2000,Raw!AA:AA,0))))</f>
        <v/>
      </c>
      <c r="O297" s="11" t="str">
        <f>(IFERROR(IF(LARGE(Raw!AA:AA,A297+COUNTIF(Raw!C:C,"H")+COUNTIF(Raw!C:C,"S"))-2000&gt;0,LARGE(Raw!AA:AA,A297+COUNTIF(Raw!C:C,"H")+COUNTIF(Raw!C:C,"S"))-2000,""),""))</f>
        <v/>
      </c>
    </row>
    <row r="298" spans="1:15" x14ac:dyDescent="0.3">
      <c r="A298" s="52">
        <v>295</v>
      </c>
      <c r="B298" s="3" t="str">
        <f t="shared" si="14"/>
        <v/>
      </c>
      <c r="C298" s="52" t="str">
        <f>IF(E298="","",(INDEX(Raw!D:D,MATCH(E298+6000,Raw!AA:AA,0))))</f>
        <v/>
      </c>
      <c r="D298" s="52" t="str">
        <f>IF(E298="","",(INDEX(Raw!A:A,MATCH(E298+6000,Raw!AA:AA,0))))</f>
        <v/>
      </c>
      <c r="E298" s="11" t="str">
        <f>(IFERROR(IF(LARGE(Raw!AA:AA,A298)-6000&gt;0,LARGE(Raw!AA:AA,A298)-6000,""),""))</f>
        <v/>
      </c>
      <c r="G298" s="3" t="str">
        <f t="shared" si="12"/>
        <v/>
      </c>
      <c r="H298" s="52" t="str">
        <f>IF(J298="","",(INDEX(Raw!D:D,MATCH(J298+4000,Raw!AA:AA,0))))</f>
        <v/>
      </c>
      <c r="I298" s="52" t="str">
        <f>IF(J298="","",(INDEX(Raw!A:A,MATCH(J298+4000,Raw!AA:AA,0))))</f>
        <v/>
      </c>
      <c r="J298" s="11" t="str">
        <f>(IFERROR(IF(LARGE(Raw!AA:AA,A298+COUNTIF(Raw!C:C,"H"))-4000&gt;0,LARGE(Raw!AA:AA,A298+COUNTIF(Raw!C:C,"H"))-4000,""),""))</f>
        <v/>
      </c>
      <c r="L298" s="3" t="str">
        <f t="shared" si="13"/>
        <v/>
      </c>
      <c r="M298" s="52" t="str">
        <f>IF(O298="","",(INDEX(Raw!D:D,MATCH(O298+2000,Raw!AA:AA,0))))</f>
        <v/>
      </c>
      <c r="N298" s="52" t="str">
        <f>IF(O298="","",(INDEX(Raw!A:A,MATCH(O298+2000,Raw!AA:AA,0))))</f>
        <v/>
      </c>
      <c r="O298" s="11" t="str">
        <f>(IFERROR(IF(LARGE(Raw!AA:AA,A298+COUNTIF(Raw!C:C,"H")+COUNTIF(Raw!C:C,"S"))-2000&gt;0,LARGE(Raw!AA:AA,A298+COUNTIF(Raw!C:C,"H")+COUNTIF(Raw!C:C,"S"))-2000,""),""))</f>
        <v/>
      </c>
    </row>
    <row r="299" spans="1:15" x14ac:dyDescent="0.3">
      <c r="A299" s="52">
        <v>296</v>
      </c>
      <c r="B299" s="3" t="str">
        <f t="shared" si="14"/>
        <v/>
      </c>
      <c r="C299" s="52" t="str">
        <f>IF(E299="","",(INDEX(Raw!D:D,MATCH(E299+6000,Raw!AA:AA,0))))</f>
        <v/>
      </c>
      <c r="D299" s="52" t="str">
        <f>IF(E299="","",(INDEX(Raw!A:A,MATCH(E299+6000,Raw!AA:AA,0))))</f>
        <v/>
      </c>
      <c r="E299" s="11" t="str">
        <f>(IFERROR(IF(LARGE(Raw!AA:AA,A299)-6000&gt;0,LARGE(Raw!AA:AA,A299)-6000,""),""))</f>
        <v/>
      </c>
      <c r="G299" s="3" t="str">
        <f t="shared" si="12"/>
        <v/>
      </c>
      <c r="H299" s="52" t="str">
        <f>IF(J299="","",(INDEX(Raw!D:D,MATCH(J299+4000,Raw!AA:AA,0))))</f>
        <v/>
      </c>
      <c r="I299" s="52" t="str">
        <f>IF(J299="","",(INDEX(Raw!A:A,MATCH(J299+4000,Raw!AA:AA,0))))</f>
        <v/>
      </c>
      <c r="J299" s="11" t="str">
        <f>(IFERROR(IF(LARGE(Raw!AA:AA,A299+COUNTIF(Raw!C:C,"H"))-4000&gt;0,LARGE(Raw!AA:AA,A299+COUNTIF(Raw!C:C,"H"))-4000,""),""))</f>
        <v/>
      </c>
      <c r="L299" s="3" t="str">
        <f t="shared" si="13"/>
        <v/>
      </c>
      <c r="M299" s="52" t="str">
        <f>IF(O299="","",(INDEX(Raw!D:D,MATCH(O299+2000,Raw!AA:AA,0))))</f>
        <v/>
      </c>
      <c r="N299" s="52" t="str">
        <f>IF(O299="","",(INDEX(Raw!A:A,MATCH(O299+2000,Raw!AA:AA,0))))</f>
        <v/>
      </c>
      <c r="O299" s="11" t="str">
        <f>(IFERROR(IF(LARGE(Raw!AA:AA,A299+COUNTIF(Raw!C:C,"H")+COUNTIF(Raw!C:C,"S"))-2000&gt;0,LARGE(Raw!AA:AA,A299+COUNTIF(Raw!C:C,"H")+COUNTIF(Raw!C:C,"S"))-2000,""),""))</f>
        <v/>
      </c>
    </row>
    <row r="300" spans="1:15" x14ac:dyDescent="0.3">
      <c r="A300" s="52">
        <v>297</v>
      </c>
      <c r="B300" s="3" t="str">
        <f t="shared" si="14"/>
        <v/>
      </c>
      <c r="C300" s="52" t="str">
        <f>IF(E300="","",(INDEX(Raw!D:D,MATCH(E300+6000,Raw!AA:AA,0))))</f>
        <v/>
      </c>
      <c r="D300" s="52" t="str">
        <f>IF(E300="","",(INDEX(Raw!A:A,MATCH(E300+6000,Raw!AA:AA,0))))</f>
        <v/>
      </c>
      <c r="E300" s="11" t="str">
        <f>(IFERROR(IF(LARGE(Raw!AA:AA,A300)-6000&gt;0,LARGE(Raw!AA:AA,A300)-6000,""),""))</f>
        <v/>
      </c>
      <c r="G300" s="3" t="str">
        <f t="shared" si="12"/>
        <v/>
      </c>
      <c r="H300" s="52" t="str">
        <f>IF(J300="","",(INDEX(Raw!D:D,MATCH(J300+4000,Raw!AA:AA,0))))</f>
        <v/>
      </c>
      <c r="I300" s="52" t="str">
        <f>IF(J300="","",(INDEX(Raw!A:A,MATCH(J300+4000,Raw!AA:AA,0))))</f>
        <v/>
      </c>
      <c r="J300" s="11" t="str">
        <f>(IFERROR(IF(LARGE(Raw!AA:AA,A300+COUNTIF(Raw!C:C,"H"))-4000&gt;0,LARGE(Raw!AA:AA,A300+COUNTIF(Raw!C:C,"H"))-4000,""),""))</f>
        <v/>
      </c>
      <c r="L300" s="3" t="str">
        <f t="shared" si="13"/>
        <v/>
      </c>
      <c r="M300" s="52" t="str">
        <f>IF(O300="","",(INDEX(Raw!D:D,MATCH(O300+2000,Raw!AA:AA,0))))</f>
        <v/>
      </c>
      <c r="N300" s="52" t="str">
        <f>IF(O300="","",(INDEX(Raw!A:A,MATCH(O300+2000,Raw!AA:AA,0))))</f>
        <v/>
      </c>
      <c r="O300" s="11" t="str">
        <f>(IFERROR(IF(LARGE(Raw!AA:AA,A300+COUNTIF(Raw!C:C,"H")+COUNTIF(Raw!C:C,"S"))-2000&gt;0,LARGE(Raw!AA:AA,A300+COUNTIF(Raw!C:C,"H")+COUNTIF(Raw!C:C,"S"))-2000,""),""))</f>
        <v/>
      </c>
    </row>
    <row r="301" spans="1:15" x14ac:dyDescent="0.3">
      <c r="A301" s="52">
        <v>298</v>
      </c>
      <c r="B301" s="3" t="str">
        <f t="shared" si="14"/>
        <v/>
      </c>
      <c r="C301" s="52" t="str">
        <f>IF(E301="","",(INDEX(Raw!D:D,MATCH(E301+6000,Raw!AA:AA,0))))</f>
        <v/>
      </c>
      <c r="D301" s="52" t="str">
        <f>IF(E301="","",(INDEX(Raw!A:A,MATCH(E301+6000,Raw!AA:AA,0))))</f>
        <v/>
      </c>
      <c r="E301" s="11" t="str">
        <f>(IFERROR(IF(LARGE(Raw!AA:AA,A301)-6000&gt;0,LARGE(Raw!AA:AA,A301)-6000,""),""))</f>
        <v/>
      </c>
      <c r="G301" s="3" t="str">
        <f t="shared" si="12"/>
        <v/>
      </c>
      <c r="H301" s="52" t="str">
        <f>IF(J301="","",(INDEX(Raw!D:D,MATCH(J301+4000,Raw!AA:AA,0))))</f>
        <v/>
      </c>
      <c r="I301" s="52" t="str">
        <f>IF(J301="","",(INDEX(Raw!A:A,MATCH(J301+4000,Raw!AA:AA,0))))</f>
        <v/>
      </c>
      <c r="J301" s="11" t="str">
        <f>(IFERROR(IF(LARGE(Raw!AA:AA,A301+COUNTIF(Raw!C:C,"H"))-4000&gt;0,LARGE(Raw!AA:AA,A301+COUNTIF(Raw!C:C,"H"))-4000,""),""))</f>
        <v/>
      </c>
      <c r="L301" s="3" t="str">
        <f t="shared" si="13"/>
        <v/>
      </c>
      <c r="M301" s="52" t="str">
        <f>IF(O301="","",(INDEX(Raw!D:D,MATCH(O301+2000,Raw!AA:AA,0))))</f>
        <v/>
      </c>
      <c r="N301" s="52" t="str">
        <f>IF(O301="","",(INDEX(Raw!A:A,MATCH(O301+2000,Raw!AA:AA,0))))</f>
        <v/>
      </c>
      <c r="O301" s="11" t="str">
        <f>(IFERROR(IF(LARGE(Raw!AA:AA,A301+COUNTIF(Raw!C:C,"H")+COUNTIF(Raw!C:C,"S"))-2000&gt;0,LARGE(Raw!AA:AA,A301+COUNTIF(Raw!C:C,"H")+COUNTIF(Raw!C:C,"S"))-2000,""),""))</f>
        <v/>
      </c>
    </row>
    <row r="302" spans="1:15" x14ac:dyDescent="0.3">
      <c r="A302" s="52">
        <v>299</v>
      </c>
      <c r="B302" s="3" t="str">
        <f t="shared" si="14"/>
        <v/>
      </c>
      <c r="C302" s="52" t="str">
        <f>IF(E302="","",(INDEX(Raw!D:D,MATCH(E302+6000,Raw!AA:AA,0))))</f>
        <v/>
      </c>
      <c r="D302" s="52" t="str">
        <f>IF(E302="","",(INDEX(Raw!A:A,MATCH(E302+6000,Raw!AA:AA,0))))</f>
        <v/>
      </c>
      <c r="E302" s="11" t="str">
        <f>(IFERROR(IF(LARGE(Raw!AA:AA,A302)-6000&gt;0,LARGE(Raw!AA:AA,A302)-6000,""),""))</f>
        <v/>
      </c>
      <c r="G302" s="3" t="str">
        <f t="shared" si="12"/>
        <v/>
      </c>
      <c r="H302" s="52" t="str">
        <f>IF(J302="","",(INDEX(Raw!D:D,MATCH(J302+4000,Raw!AA:AA,0))))</f>
        <v/>
      </c>
      <c r="I302" s="52" t="str">
        <f>IF(J302="","",(INDEX(Raw!A:A,MATCH(J302+4000,Raw!AA:AA,0))))</f>
        <v/>
      </c>
      <c r="J302" s="11" t="str">
        <f>(IFERROR(IF(LARGE(Raw!AA:AA,A302+COUNTIF(Raw!C:C,"H"))-4000&gt;0,LARGE(Raw!AA:AA,A302+COUNTIF(Raw!C:C,"H"))-4000,""),""))</f>
        <v/>
      </c>
      <c r="L302" s="3" t="str">
        <f t="shared" si="13"/>
        <v/>
      </c>
      <c r="M302" s="52" t="str">
        <f>IF(O302="","",(INDEX(Raw!D:D,MATCH(O302+2000,Raw!AA:AA,0))))</f>
        <v/>
      </c>
      <c r="N302" s="52" t="str">
        <f>IF(O302="","",(INDEX(Raw!A:A,MATCH(O302+2000,Raw!AA:AA,0))))</f>
        <v/>
      </c>
      <c r="O302" s="11" t="str">
        <f>(IFERROR(IF(LARGE(Raw!AA:AA,A302+COUNTIF(Raw!C:C,"H")+COUNTIF(Raw!C:C,"S"))-2000&gt;0,LARGE(Raw!AA:AA,A302+COUNTIF(Raw!C:C,"H")+COUNTIF(Raw!C:C,"S"))-2000,""),""))</f>
        <v/>
      </c>
    </row>
    <row r="303" spans="1:15" x14ac:dyDescent="0.3">
      <c r="A303" s="52">
        <v>300</v>
      </c>
      <c r="B303" s="3" t="str">
        <f t="shared" si="14"/>
        <v/>
      </c>
      <c r="C303" s="52" t="str">
        <f>IF(E303="","",(INDEX(Raw!D:D,MATCH(E303+6000,Raw!AA:AA,0))))</f>
        <v/>
      </c>
      <c r="D303" s="52" t="str">
        <f>IF(E303="","",(INDEX(Raw!A:A,MATCH(E303+6000,Raw!AA:AA,0))))</f>
        <v/>
      </c>
      <c r="E303" s="11" t="str">
        <f>(IFERROR(IF(LARGE(Raw!AA:AA,A303)-6000&gt;0,LARGE(Raw!AA:AA,A303)-6000,""),""))</f>
        <v/>
      </c>
      <c r="G303" s="3" t="str">
        <f t="shared" si="12"/>
        <v/>
      </c>
      <c r="H303" s="52" t="str">
        <f>IF(J303="","",(INDEX(Raw!D:D,MATCH(J303+4000,Raw!AA:AA,0))))</f>
        <v/>
      </c>
      <c r="I303" s="52" t="str">
        <f>IF(J303="","",(INDEX(Raw!A:A,MATCH(J303+4000,Raw!AA:AA,0))))</f>
        <v/>
      </c>
      <c r="J303" s="11" t="str">
        <f>(IFERROR(IF(LARGE(Raw!AA:AA,A303+COUNTIF(Raw!C:C,"H"))-4000&gt;0,LARGE(Raw!AA:AA,A303+COUNTIF(Raw!C:C,"H"))-4000,""),""))</f>
        <v/>
      </c>
      <c r="L303" s="3" t="str">
        <f t="shared" si="13"/>
        <v/>
      </c>
      <c r="M303" s="52" t="str">
        <f>IF(O303="","",(INDEX(Raw!D:D,MATCH(O303+2000,Raw!AA:AA,0))))</f>
        <v/>
      </c>
      <c r="N303" s="52" t="str">
        <f>IF(O303="","",(INDEX(Raw!A:A,MATCH(O303+2000,Raw!AA:AA,0))))</f>
        <v/>
      </c>
      <c r="O303" s="11" t="str">
        <f>(IFERROR(IF(LARGE(Raw!AA:AA,A303+COUNTIF(Raw!C:C,"H")+COUNTIF(Raw!C:C,"S"))-2000&gt;0,LARGE(Raw!AA:AA,A303+COUNTIF(Raw!C:C,"H")+COUNTIF(Raw!C:C,"S"))-2000,""),""))</f>
        <v/>
      </c>
    </row>
    <row r="304" spans="1:15" x14ac:dyDescent="0.3">
      <c r="A304" s="52">
        <v>301</v>
      </c>
      <c r="B304" s="3" t="str">
        <f t="shared" si="14"/>
        <v/>
      </c>
      <c r="C304" s="52" t="str">
        <f>IF(E304="","",(INDEX(Raw!D:D,MATCH(E304+6000,Raw!AA:AA,0))))</f>
        <v/>
      </c>
      <c r="D304" s="52" t="str">
        <f>IF(E304="","",(INDEX(Raw!A:A,MATCH(E304+6000,Raw!AA:AA,0))))</f>
        <v/>
      </c>
      <c r="E304" s="11" t="str">
        <f>(IFERROR(IF(LARGE(Raw!AA:AA,A304)-6000&gt;0,LARGE(Raw!AA:AA,A304)-6000,""),""))</f>
        <v/>
      </c>
      <c r="G304" s="3" t="str">
        <f t="shared" si="12"/>
        <v/>
      </c>
      <c r="H304" s="52" t="str">
        <f>IF(J304="","",(INDEX(Raw!D:D,MATCH(J304+4000,Raw!AA:AA,0))))</f>
        <v/>
      </c>
      <c r="I304" s="52" t="str">
        <f>IF(J304="","",(INDEX(Raw!A:A,MATCH(J304+4000,Raw!AA:AA,0))))</f>
        <v/>
      </c>
      <c r="J304" s="11" t="str">
        <f>(IFERROR(IF(LARGE(Raw!AA:AA,A304+COUNTIF(Raw!C:C,"H"))-4000&gt;0,LARGE(Raw!AA:AA,A304+COUNTIF(Raw!C:C,"H"))-4000,""),""))</f>
        <v/>
      </c>
      <c r="L304" s="3" t="str">
        <f t="shared" si="13"/>
        <v/>
      </c>
      <c r="M304" s="52" t="str">
        <f>IF(O304="","",(INDEX(Raw!D:D,MATCH(O304+2000,Raw!AA:AA,0))))</f>
        <v/>
      </c>
      <c r="N304" s="52" t="str">
        <f>IF(O304="","",(INDEX(Raw!A:A,MATCH(O304+2000,Raw!AA:AA,0))))</f>
        <v/>
      </c>
      <c r="O304" s="11" t="str">
        <f>(IFERROR(IF(LARGE(Raw!AA:AA,A304+COUNTIF(Raw!C:C,"H")+COUNTIF(Raw!C:C,"S"))-2000&gt;0,LARGE(Raw!AA:AA,A304+COUNTIF(Raw!C:C,"H")+COUNTIF(Raw!C:C,"S"))-2000,""),""))</f>
        <v/>
      </c>
    </row>
    <row r="305" spans="1:15" x14ac:dyDescent="0.3">
      <c r="A305" s="52">
        <v>302</v>
      </c>
      <c r="B305" s="3" t="str">
        <f t="shared" si="14"/>
        <v/>
      </c>
      <c r="C305" s="52" t="str">
        <f>IF(E305="","",(INDEX(Raw!D:D,MATCH(E305+6000,Raw!AA:AA,0))))</f>
        <v/>
      </c>
      <c r="D305" s="52" t="str">
        <f>IF(E305="","",(INDEX(Raw!A:A,MATCH(E305+6000,Raw!AA:AA,0))))</f>
        <v/>
      </c>
      <c r="E305" s="11" t="str">
        <f>(IFERROR(IF(LARGE(Raw!AA:AA,A305)-6000&gt;0,LARGE(Raw!AA:AA,A305)-6000,""),""))</f>
        <v/>
      </c>
      <c r="G305" s="3" t="str">
        <f t="shared" si="12"/>
        <v/>
      </c>
      <c r="H305" s="52" t="str">
        <f>IF(J305="","",(INDEX(Raw!D:D,MATCH(J305+4000,Raw!AA:AA,0))))</f>
        <v/>
      </c>
      <c r="I305" s="52" t="str">
        <f>IF(J305="","",(INDEX(Raw!A:A,MATCH(J305+4000,Raw!AA:AA,0))))</f>
        <v/>
      </c>
      <c r="J305" s="11" t="str">
        <f>(IFERROR(IF(LARGE(Raw!AA:AA,A305+COUNTIF(Raw!C:C,"H"))-4000&gt;0,LARGE(Raw!AA:AA,A305+COUNTIF(Raw!C:C,"H"))-4000,""),""))</f>
        <v/>
      </c>
      <c r="L305" s="3" t="str">
        <f t="shared" si="13"/>
        <v/>
      </c>
      <c r="M305" s="52" t="str">
        <f>IF(O305="","",(INDEX(Raw!D:D,MATCH(O305+2000,Raw!AA:AA,0))))</f>
        <v/>
      </c>
      <c r="N305" s="52" t="str">
        <f>IF(O305="","",(INDEX(Raw!A:A,MATCH(O305+2000,Raw!AA:AA,0))))</f>
        <v/>
      </c>
      <c r="O305" s="11" t="str">
        <f>(IFERROR(IF(LARGE(Raw!AA:AA,A305+COUNTIF(Raw!C:C,"H")+COUNTIF(Raw!C:C,"S"))-2000&gt;0,LARGE(Raw!AA:AA,A305+COUNTIF(Raw!C:C,"H")+COUNTIF(Raw!C:C,"S"))-2000,""),""))</f>
        <v/>
      </c>
    </row>
    <row r="306" spans="1:15" x14ac:dyDescent="0.3">
      <c r="A306" s="52">
        <v>303</v>
      </c>
      <c r="B306" s="3" t="str">
        <f t="shared" si="14"/>
        <v/>
      </c>
      <c r="C306" s="52" t="str">
        <f>IF(E306="","",(INDEX(Raw!D:D,MATCH(E306+6000,Raw!AA:AA,0))))</f>
        <v/>
      </c>
      <c r="D306" s="52" t="str">
        <f>IF(E306="","",(INDEX(Raw!A:A,MATCH(E306+6000,Raw!AA:AA,0))))</f>
        <v/>
      </c>
      <c r="E306" s="11" t="str">
        <f>(IFERROR(IF(LARGE(Raw!AA:AA,A306)-6000&gt;0,LARGE(Raw!AA:AA,A306)-6000,""),""))</f>
        <v/>
      </c>
      <c r="G306" s="3" t="str">
        <f t="shared" si="12"/>
        <v/>
      </c>
      <c r="H306" s="52" t="str">
        <f>IF(J306="","",(INDEX(Raw!D:D,MATCH(J306+4000,Raw!AA:AA,0))))</f>
        <v/>
      </c>
      <c r="I306" s="52" t="str">
        <f>IF(J306="","",(INDEX(Raw!A:A,MATCH(J306+4000,Raw!AA:AA,0))))</f>
        <v/>
      </c>
      <c r="J306" s="11" t="str">
        <f>(IFERROR(IF(LARGE(Raw!AA:AA,A306+COUNTIF(Raw!C:C,"H"))-4000&gt;0,LARGE(Raw!AA:AA,A306+COUNTIF(Raw!C:C,"H"))-4000,""),""))</f>
        <v/>
      </c>
      <c r="L306" s="3" t="str">
        <f t="shared" si="13"/>
        <v/>
      </c>
      <c r="M306" s="52" t="str">
        <f>IF(O306="","",(INDEX(Raw!D:D,MATCH(O306+2000,Raw!AA:AA,0))))</f>
        <v/>
      </c>
      <c r="N306" s="52" t="str">
        <f>IF(O306="","",(INDEX(Raw!A:A,MATCH(O306+2000,Raw!AA:AA,0))))</f>
        <v/>
      </c>
      <c r="O306" s="11" t="str">
        <f>(IFERROR(IF(LARGE(Raw!AA:AA,A306+COUNTIF(Raw!C:C,"H")+COUNTIF(Raw!C:C,"S"))-2000&gt;0,LARGE(Raw!AA:AA,A306+COUNTIF(Raw!C:C,"H")+COUNTIF(Raw!C:C,"S"))-2000,""),""))</f>
        <v/>
      </c>
    </row>
    <row r="307" spans="1:15" x14ac:dyDescent="0.3">
      <c r="A307" s="52">
        <v>304</v>
      </c>
      <c r="B307" s="3" t="str">
        <f t="shared" si="14"/>
        <v/>
      </c>
      <c r="C307" s="52" t="str">
        <f>IF(E307="","",(INDEX(Raw!D:D,MATCH(E307+6000,Raw!AA:AA,0))))</f>
        <v/>
      </c>
      <c r="D307" s="52" t="str">
        <f>IF(E307="","",(INDEX(Raw!A:A,MATCH(E307+6000,Raw!AA:AA,0))))</f>
        <v/>
      </c>
      <c r="E307" s="11" t="str">
        <f>(IFERROR(IF(LARGE(Raw!AA:AA,A307)-6000&gt;0,LARGE(Raw!AA:AA,A307)-6000,""),""))</f>
        <v/>
      </c>
      <c r="G307" s="3" t="str">
        <f t="shared" si="12"/>
        <v/>
      </c>
      <c r="H307" s="52" t="str">
        <f>IF(J307="","",(INDEX(Raw!D:D,MATCH(J307+4000,Raw!AA:AA,0))))</f>
        <v/>
      </c>
      <c r="I307" s="52" t="str">
        <f>IF(J307="","",(INDEX(Raw!A:A,MATCH(J307+4000,Raw!AA:AA,0))))</f>
        <v/>
      </c>
      <c r="J307" s="11" t="str">
        <f>(IFERROR(IF(LARGE(Raw!AA:AA,A307+COUNTIF(Raw!C:C,"H"))-4000&gt;0,LARGE(Raw!AA:AA,A307+COUNTIF(Raw!C:C,"H"))-4000,""),""))</f>
        <v/>
      </c>
      <c r="L307" s="3" t="str">
        <f t="shared" si="13"/>
        <v/>
      </c>
      <c r="M307" s="52" t="str">
        <f>IF(O307="","",(INDEX(Raw!D:D,MATCH(O307+2000,Raw!AA:AA,0))))</f>
        <v/>
      </c>
      <c r="N307" s="52" t="str">
        <f>IF(O307="","",(INDEX(Raw!A:A,MATCH(O307+2000,Raw!AA:AA,0))))</f>
        <v/>
      </c>
      <c r="O307" s="11" t="str">
        <f>(IFERROR(IF(LARGE(Raw!AA:AA,A307+COUNTIF(Raw!C:C,"H")+COUNTIF(Raw!C:C,"S"))-2000&gt;0,LARGE(Raw!AA:AA,A307+COUNTIF(Raw!C:C,"H")+COUNTIF(Raw!C:C,"S"))-2000,""),""))</f>
        <v/>
      </c>
    </row>
    <row r="308" spans="1:15" x14ac:dyDescent="0.3">
      <c r="A308" s="52">
        <v>305</v>
      </c>
      <c r="B308" s="3" t="str">
        <f t="shared" si="14"/>
        <v/>
      </c>
      <c r="C308" s="52" t="str">
        <f>IF(E308="","",(INDEX(Raw!D:D,MATCH(E308+6000,Raw!AA:AA,0))))</f>
        <v/>
      </c>
      <c r="D308" s="52" t="str">
        <f>IF(E308="","",(INDEX(Raw!A:A,MATCH(E308+6000,Raw!AA:AA,0))))</f>
        <v/>
      </c>
      <c r="E308" s="11" t="str">
        <f>(IFERROR(IF(LARGE(Raw!AA:AA,A308)-6000&gt;0,LARGE(Raw!AA:AA,A308)-6000,""),""))</f>
        <v/>
      </c>
      <c r="G308" s="3" t="str">
        <f t="shared" si="12"/>
        <v/>
      </c>
      <c r="H308" s="52" t="str">
        <f>IF(J308="","",(INDEX(Raw!D:D,MATCH(J308+4000,Raw!AA:AA,0))))</f>
        <v/>
      </c>
      <c r="I308" s="52" t="str">
        <f>IF(J308="","",(INDEX(Raw!A:A,MATCH(J308+4000,Raw!AA:AA,0))))</f>
        <v/>
      </c>
      <c r="J308" s="11" t="str">
        <f>(IFERROR(IF(LARGE(Raw!AA:AA,A308+COUNTIF(Raw!C:C,"H"))-4000&gt;0,LARGE(Raw!AA:AA,A308+COUNTIF(Raw!C:C,"H"))-4000,""),""))</f>
        <v/>
      </c>
      <c r="L308" s="3" t="str">
        <f t="shared" si="13"/>
        <v/>
      </c>
      <c r="M308" s="52" t="str">
        <f>IF(O308="","",(INDEX(Raw!D:D,MATCH(O308+2000,Raw!AA:AA,0))))</f>
        <v/>
      </c>
      <c r="N308" s="52" t="str">
        <f>IF(O308="","",(INDEX(Raw!A:A,MATCH(O308+2000,Raw!AA:AA,0))))</f>
        <v/>
      </c>
      <c r="O308" s="11" t="str">
        <f>(IFERROR(IF(LARGE(Raw!AA:AA,A308+COUNTIF(Raw!C:C,"H")+COUNTIF(Raw!C:C,"S"))-2000&gt;0,LARGE(Raw!AA:AA,A308+COUNTIF(Raw!C:C,"H")+COUNTIF(Raw!C:C,"S"))-2000,""),""))</f>
        <v/>
      </c>
    </row>
    <row r="309" spans="1:15" x14ac:dyDescent="0.3">
      <c r="A309" s="52">
        <v>306</v>
      </c>
      <c r="B309" s="3" t="str">
        <f t="shared" si="14"/>
        <v/>
      </c>
      <c r="C309" s="52" t="str">
        <f>IF(E309="","",(INDEX(Raw!D:D,MATCH(E309+6000,Raw!AA:AA,0))))</f>
        <v/>
      </c>
      <c r="D309" s="52" t="str">
        <f>IF(E309="","",(INDEX(Raw!A:A,MATCH(E309+6000,Raw!AA:AA,0))))</f>
        <v/>
      </c>
      <c r="E309" s="11" t="str">
        <f>(IFERROR(IF(LARGE(Raw!AA:AA,A309)-6000&gt;0,LARGE(Raw!AA:AA,A309)-6000,""),""))</f>
        <v/>
      </c>
      <c r="G309" s="3" t="str">
        <f t="shared" si="12"/>
        <v/>
      </c>
      <c r="H309" s="52" t="str">
        <f>IF(J309="","",(INDEX(Raw!D:D,MATCH(J309+4000,Raw!AA:AA,0))))</f>
        <v/>
      </c>
      <c r="I309" s="52" t="str">
        <f>IF(J309="","",(INDEX(Raw!A:A,MATCH(J309+4000,Raw!AA:AA,0))))</f>
        <v/>
      </c>
      <c r="J309" s="11" t="str">
        <f>(IFERROR(IF(LARGE(Raw!AA:AA,A309+COUNTIF(Raw!C:C,"H"))-4000&gt;0,LARGE(Raw!AA:AA,A309+COUNTIF(Raw!C:C,"H"))-4000,""),""))</f>
        <v/>
      </c>
      <c r="L309" s="3" t="str">
        <f t="shared" si="13"/>
        <v/>
      </c>
      <c r="M309" s="52" t="str">
        <f>IF(O309="","",(INDEX(Raw!D:D,MATCH(O309+2000,Raw!AA:AA,0))))</f>
        <v/>
      </c>
      <c r="N309" s="52" t="str">
        <f>IF(O309="","",(INDEX(Raw!A:A,MATCH(O309+2000,Raw!AA:AA,0))))</f>
        <v/>
      </c>
      <c r="O309" s="11" t="str">
        <f>(IFERROR(IF(LARGE(Raw!AA:AA,A309+COUNTIF(Raw!C:C,"H")+COUNTIF(Raw!C:C,"S"))-2000&gt;0,LARGE(Raw!AA:AA,A309+COUNTIF(Raw!C:C,"H")+COUNTIF(Raw!C:C,"S"))-2000,""),""))</f>
        <v/>
      </c>
    </row>
    <row r="310" spans="1:15" x14ac:dyDescent="0.3">
      <c r="A310" s="52">
        <v>307</v>
      </c>
      <c r="B310" s="3" t="str">
        <f t="shared" si="14"/>
        <v/>
      </c>
      <c r="C310" s="52" t="str">
        <f>IF(E310="","",(INDEX(Raw!D:D,MATCH(E310+6000,Raw!AA:AA,0))))</f>
        <v/>
      </c>
      <c r="D310" s="52" t="str">
        <f>IF(E310="","",(INDEX(Raw!A:A,MATCH(E310+6000,Raw!AA:AA,0))))</f>
        <v/>
      </c>
      <c r="E310" s="11" t="str">
        <f>(IFERROR(IF(LARGE(Raw!AA:AA,A310)-6000&gt;0,LARGE(Raw!AA:AA,A310)-6000,""),""))</f>
        <v/>
      </c>
      <c r="G310" s="3" t="str">
        <f t="shared" si="12"/>
        <v/>
      </c>
      <c r="H310" s="52" t="str">
        <f>IF(J310="","",(INDEX(Raw!D:D,MATCH(J310+4000,Raw!AA:AA,0))))</f>
        <v/>
      </c>
      <c r="I310" s="52" t="str">
        <f>IF(J310="","",(INDEX(Raw!A:A,MATCH(J310+4000,Raw!AA:AA,0))))</f>
        <v/>
      </c>
      <c r="J310" s="11" t="str">
        <f>(IFERROR(IF(LARGE(Raw!AA:AA,A310+COUNTIF(Raw!C:C,"H"))-4000&gt;0,LARGE(Raw!AA:AA,A310+COUNTIF(Raw!C:C,"H"))-4000,""),""))</f>
        <v/>
      </c>
      <c r="L310" s="3" t="str">
        <f t="shared" si="13"/>
        <v/>
      </c>
      <c r="M310" s="52" t="str">
        <f>IF(O310="","",(INDEX(Raw!D:D,MATCH(O310+2000,Raw!AA:AA,0))))</f>
        <v/>
      </c>
      <c r="N310" s="52" t="str">
        <f>IF(O310="","",(INDEX(Raw!A:A,MATCH(O310+2000,Raw!AA:AA,0))))</f>
        <v/>
      </c>
      <c r="O310" s="11" t="str">
        <f>(IFERROR(IF(LARGE(Raw!AA:AA,A310+COUNTIF(Raw!C:C,"H")+COUNTIF(Raw!C:C,"S"))-2000&gt;0,LARGE(Raw!AA:AA,A310+COUNTIF(Raw!C:C,"H")+COUNTIF(Raw!C:C,"S"))-2000,""),""))</f>
        <v/>
      </c>
    </row>
    <row r="311" spans="1:15" x14ac:dyDescent="0.3">
      <c r="A311" s="52">
        <v>308</v>
      </c>
      <c r="B311" s="3" t="str">
        <f t="shared" si="14"/>
        <v/>
      </c>
      <c r="C311" s="52" t="str">
        <f>IF(E311="","",(INDEX(Raw!D:D,MATCH(E311+6000,Raw!AA:AA,0))))</f>
        <v/>
      </c>
      <c r="D311" s="52" t="str">
        <f>IF(E311="","",(INDEX(Raw!A:A,MATCH(E311+6000,Raw!AA:AA,0))))</f>
        <v/>
      </c>
      <c r="E311" s="11" t="str">
        <f>(IFERROR(IF(LARGE(Raw!AA:AA,A311)-6000&gt;0,LARGE(Raw!AA:AA,A311)-6000,""),""))</f>
        <v/>
      </c>
      <c r="G311" s="3" t="str">
        <f t="shared" si="12"/>
        <v/>
      </c>
      <c r="H311" s="52" t="str">
        <f>IF(J311="","",(INDEX(Raw!D:D,MATCH(J311+4000,Raw!AA:AA,0))))</f>
        <v/>
      </c>
      <c r="I311" s="52" t="str">
        <f>IF(J311="","",(INDEX(Raw!A:A,MATCH(J311+4000,Raw!AA:AA,0))))</f>
        <v/>
      </c>
      <c r="J311" s="11" t="str">
        <f>(IFERROR(IF(LARGE(Raw!AA:AA,A311+COUNTIF(Raw!C:C,"H"))-4000&gt;0,LARGE(Raw!AA:AA,A311+COUNTIF(Raw!C:C,"H"))-4000,""),""))</f>
        <v/>
      </c>
      <c r="L311" s="3" t="str">
        <f t="shared" si="13"/>
        <v/>
      </c>
      <c r="M311" s="52" t="str">
        <f>IF(O311="","",(INDEX(Raw!D:D,MATCH(O311+2000,Raw!AA:AA,0))))</f>
        <v/>
      </c>
      <c r="N311" s="52" t="str">
        <f>IF(O311="","",(INDEX(Raw!A:A,MATCH(O311+2000,Raw!AA:AA,0))))</f>
        <v/>
      </c>
      <c r="O311" s="11" t="str">
        <f>(IFERROR(IF(LARGE(Raw!AA:AA,A311+COUNTIF(Raw!C:C,"H")+COUNTIF(Raw!C:C,"S"))-2000&gt;0,LARGE(Raw!AA:AA,A311+COUNTIF(Raw!C:C,"H")+COUNTIF(Raw!C:C,"S"))-2000,""),""))</f>
        <v/>
      </c>
    </row>
    <row r="312" spans="1:15" x14ac:dyDescent="0.3">
      <c r="A312" s="52">
        <v>309</v>
      </c>
      <c r="B312" s="3" t="str">
        <f t="shared" si="14"/>
        <v/>
      </c>
      <c r="C312" s="52" t="str">
        <f>IF(E312="","",(INDEX(Raw!D:D,MATCH(E312+6000,Raw!AA:AA,0))))</f>
        <v/>
      </c>
      <c r="D312" s="52" t="str">
        <f>IF(E312="","",(INDEX(Raw!A:A,MATCH(E312+6000,Raw!AA:AA,0))))</f>
        <v/>
      </c>
      <c r="E312" s="11" t="str">
        <f>(IFERROR(IF(LARGE(Raw!AA:AA,A312)-6000&gt;0,LARGE(Raw!AA:AA,A312)-6000,""),""))</f>
        <v/>
      </c>
      <c r="G312" s="3" t="str">
        <f t="shared" si="12"/>
        <v/>
      </c>
      <c r="H312" s="52" t="str">
        <f>IF(J312="","",(INDEX(Raw!D:D,MATCH(J312+4000,Raw!AA:AA,0))))</f>
        <v/>
      </c>
      <c r="I312" s="52" t="str">
        <f>IF(J312="","",(INDEX(Raw!A:A,MATCH(J312+4000,Raw!AA:AA,0))))</f>
        <v/>
      </c>
      <c r="J312" s="11" t="str">
        <f>(IFERROR(IF(LARGE(Raw!AA:AA,A312+COUNTIF(Raw!C:C,"H"))-4000&gt;0,LARGE(Raw!AA:AA,A312+COUNTIF(Raw!C:C,"H"))-4000,""),""))</f>
        <v/>
      </c>
      <c r="L312" s="3" t="str">
        <f t="shared" si="13"/>
        <v/>
      </c>
      <c r="M312" s="52" t="str">
        <f>IF(O312="","",(INDEX(Raw!D:D,MATCH(O312+2000,Raw!AA:AA,0))))</f>
        <v/>
      </c>
      <c r="N312" s="52" t="str">
        <f>IF(O312="","",(INDEX(Raw!A:A,MATCH(O312+2000,Raw!AA:AA,0))))</f>
        <v/>
      </c>
      <c r="O312" s="11" t="str">
        <f>(IFERROR(IF(LARGE(Raw!AA:AA,A312+COUNTIF(Raw!C:C,"H")+COUNTIF(Raw!C:C,"S"))-2000&gt;0,LARGE(Raw!AA:AA,A312+COUNTIF(Raw!C:C,"H")+COUNTIF(Raw!C:C,"S"))-2000,""),""))</f>
        <v/>
      </c>
    </row>
    <row r="313" spans="1:15" x14ac:dyDescent="0.3">
      <c r="A313" s="52">
        <v>310</v>
      </c>
      <c r="B313" s="3" t="str">
        <f t="shared" si="14"/>
        <v/>
      </c>
      <c r="C313" s="52" t="str">
        <f>IF(E313="","",(INDEX(Raw!D:D,MATCH(E313+6000,Raw!AA:AA,0))))</f>
        <v/>
      </c>
      <c r="D313" s="52" t="str">
        <f>IF(E313="","",(INDEX(Raw!A:A,MATCH(E313+6000,Raw!AA:AA,0))))</f>
        <v/>
      </c>
      <c r="E313" s="11" t="str">
        <f>(IFERROR(IF(LARGE(Raw!AA:AA,A313)-6000&gt;0,LARGE(Raw!AA:AA,A313)-6000,""),""))</f>
        <v/>
      </c>
      <c r="G313" s="3" t="str">
        <f t="shared" si="12"/>
        <v/>
      </c>
      <c r="H313" s="52" t="str">
        <f>IF(J313="","",(INDEX(Raw!D:D,MATCH(J313+4000,Raw!AA:AA,0))))</f>
        <v/>
      </c>
      <c r="I313" s="52" t="str">
        <f>IF(J313="","",(INDEX(Raw!A:A,MATCH(J313+4000,Raw!AA:AA,0))))</f>
        <v/>
      </c>
      <c r="J313" s="11" t="str">
        <f>(IFERROR(IF(LARGE(Raw!AA:AA,A313+COUNTIF(Raw!C:C,"H"))-4000&gt;0,LARGE(Raw!AA:AA,A313+COUNTIF(Raw!C:C,"H"))-4000,""),""))</f>
        <v/>
      </c>
      <c r="L313" s="3" t="str">
        <f t="shared" si="13"/>
        <v/>
      </c>
      <c r="M313" s="52" t="str">
        <f>IF(O313="","",(INDEX(Raw!D:D,MATCH(O313+2000,Raw!AA:AA,0))))</f>
        <v/>
      </c>
      <c r="N313" s="52" t="str">
        <f>IF(O313="","",(INDEX(Raw!A:A,MATCH(O313+2000,Raw!AA:AA,0))))</f>
        <v/>
      </c>
      <c r="O313" s="11" t="str">
        <f>(IFERROR(IF(LARGE(Raw!AA:AA,A313+COUNTIF(Raw!C:C,"H")+COUNTIF(Raw!C:C,"S"))-2000&gt;0,LARGE(Raw!AA:AA,A313+COUNTIF(Raw!C:C,"H")+COUNTIF(Raw!C:C,"S"))-2000,""),""))</f>
        <v/>
      </c>
    </row>
    <row r="314" spans="1:15" x14ac:dyDescent="0.3">
      <c r="A314" s="52">
        <v>311</v>
      </c>
      <c r="B314" s="3" t="str">
        <f t="shared" si="14"/>
        <v/>
      </c>
      <c r="C314" s="52" t="str">
        <f>IF(E314="","",(INDEX(Raw!D:D,MATCH(E314+6000,Raw!AA:AA,0))))</f>
        <v/>
      </c>
      <c r="D314" s="52" t="str">
        <f>IF(E314="","",(INDEX(Raw!A:A,MATCH(E314+6000,Raw!AA:AA,0))))</f>
        <v/>
      </c>
      <c r="E314" s="11" t="str">
        <f>(IFERROR(IF(LARGE(Raw!AA:AA,A314)-6000&gt;0,LARGE(Raw!AA:AA,A314)-6000,""),""))</f>
        <v/>
      </c>
      <c r="G314" s="3" t="str">
        <f t="shared" si="12"/>
        <v/>
      </c>
      <c r="H314" s="52" t="str">
        <f>IF(J314="","",(INDEX(Raw!D:D,MATCH(J314+4000,Raw!AA:AA,0))))</f>
        <v/>
      </c>
      <c r="I314" s="52" t="str">
        <f>IF(J314="","",(INDEX(Raw!A:A,MATCH(J314+4000,Raw!AA:AA,0))))</f>
        <v/>
      </c>
      <c r="J314" s="11" t="str">
        <f>(IFERROR(IF(LARGE(Raw!AA:AA,A314+COUNTIF(Raw!C:C,"H"))-4000&gt;0,LARGE(Raw!AA:AA,A314+COUNTIF(Raw!C:C,"H"))-4000,""),""))</f>
        <v/>
      </c>
      <c r="L314" s="3" t="str">
        <f t="shared" si="13"/>
        <v/>
      </c>
      <c r="M314" s="52" t="str">
        <f>IF(O314="","",(INDEX(Raw!D:D,MATCH(O314+2000,Raw!AA:AA,0))))</f>
        <v/>
      </c>
      <c r="N314" s="52" t="str">
        <f>IF(O314="","",(INDEX(Raw!A:A,MATCH(O314+2000,Raw!AA:AA,0))))</f>
        <v/>
      </c>
      <c r="O314" s="11" t="str">
        <f>(IFERROR(IF(LARGE(Raw!AA:AA,A314+COUNTIF(Raw!C:C,"H")+COUNTIF(Raw!C:C,"S"))-2000&gt;0,LARGE(Raw!AA:AA,A314+COUNTIF(Raw!C:C,"H")+COUNTIF(Raw!C:C,"S"))-2000,""),""))</f>
        <v/>
      </c>
    </row>
    <row r="315" spans="1:15" x14ac:dyDescent="0.3">
      <c r="A315" s="52">
        <v>312</v>
      </c>
      <c r="B315" s="3" t="str">
        <f t="shared" si="14"/>
        <v/>
      </c>
      <c r="C315" s="52" t="str">
        <f>IF(E315="","",(INDEX(Raw!D:D,MATCH(E315+6000,Raw!AA:AA,0))))</f>
        <v/>
      </c>
      <c r="D315" s="52" t="str">
        <f>IF(E315="","",(INDEX(Raw!A:A,MATCH(E315+6000,Raw!AA:AA,0))))</f>
        <v/>
      </c>
      <c r="E315" s="11" t="str">
        <f>(IFERROR(IF(LARGE(Raw!AA:AA,A315)-6000&gt;0,LARGE(Raw!AA:AA,A315)-6000,""),""))</f>
        <v/>
      </c>
      <c r="G315" s="3" t="str">
        <f t="shared" si="12"/>
        <v/>
      </c>
      <c r="H315" s="52" t="str">
        <f>IF(J315="","",(INDEX(Raw!D:D,MATCH(J315+4000,Raw!AA:AA,0))))</f>
        <v/>
      </c>
      <c r="I315" s="52" t="str">
        <f>IF(J315="","",(INDEX(Raw!A:A,MATCH(J315+4000,Raw!AA:AA,0))))</f>
        <v/>
      </c>
      <c r="J315" s="11" t="str">
        <f>(IFERROR(IF(LARGE(Raw!AA:AA,A315+COUNTIF(Raw!C:C,"H"))-4000&gt;0,LARGE(Raw!AA:AA,A315+COUNTIF(Raw!C:C,"H"))-4000,""),""))</f>
        <v/>
      </c>
      <c r="L315" s="3" t="str">
        <f t="shared" si="13"/>
        <v/>
      </c>
      <c r="M315" s="52" t="str">
        <f>IF(O315="","",(INDEX(Raw!D:D,MATCH(O315+2000,Raw!AA:AA,0))))</f>
        <v/>
      </c>
      <c r="N315" s="52" t="str">
        <f>IF(O315="","",(INDEX(Raw!A:A,MATCH(O315+2000,Raw!AA:AA,0))))</f>
        <v/>
      </c>
      <c r="O315" s="11" t="str">
        <f>(IFERROR(IF(LARGE(Raw!AA:AA,A315+COUNTIF(Raw!C:C,"H")+COUNTIF(Raw!C:C,"S"))-2000&gt;0,LARGE(Raw!AA:AA,A315+COUNTIF(Raw!C:C,"H")+COUNTIF(Raw!C:C,"S"))-2000,""),""))</f>
        <v/>
      </c>
    </row>
    <row r="316" spans="1:15" x14ac:dyDescent="0.3">
      <c r="A316" s="52">
        <v>313</v>
      </c>
      <c r="B316" s="3" t="str">
        <f t="shared" si="14"/>
        <v/>
      </c>
      <c r="C316" s="52" t="str">
        <f>IF(E316="","",(INDEX(Raw!D:D,MATCH(E316+6000,Raw!AA:AA,0))))</f>
        <v/>
      </c>
      <c r="D316" s="52" t="str">
        <f>IF(E316="","",(INDEX(Raw!A:A,MATCH(E316+6000,Raw!AA:AA,0))))</f>
        <v/>
      </c>
      <c r="E316" s="11" t="str">
        <f>(IFERROR(IF(LARGE(Raw!AA:AA,A316)-6000&gt;0,LARGE(Raw!AA:AA,A316)-6000,""),""))</f>
        <v/>
      </c>
      <c r="G316" s="3" t="str">
        <f t="shared" si="12"/>
        <v/>
      </c>
      <c r="H316" s="52" t="str">
        <f>IF(J316="","",(INDEX(Raw!D:D,MATCH(J316+4000,Raw!AA:AA,0))))</f>
        <v/>
      </c>
      <c r="I316" s="52" t="str">
        <f>IF(J316="","",(INDEX(Raw!A:A,MATCH(J316+4000,Raw!AA:AA,0))))</f>
        <v/>
      </c>
      <c r="J316" s="11" t="str">
        <f>(IFERROR(IF(LARGE(Raw!AA:AA,A316+COUNTIF(Raw!C:C,"H"))-4000&gt;0,LARGE(Raw!AA:AA,A316+COUNTIF(Raw!C:C,"H"))-4000,""),""))</f>
        <v/>
      </c>
      <c r="L316" s="3" t="str">
        <f t="shared" si="13"/>
        <v/>
      </c>
      <c r="M316" s="52" t="str">
        <f>IF(O316="","",(INDEX(Raw!D:D,MATCH(O316+2000,Raw!AA:AA,0))))</f>
        <v/>
      </c>
      <c r="N316" s="52" t="str">
        <f>IF(O316="","",(INDEX(Raw!A:A,MATCH(O316+2000,Raw!AA:AA,0))))</f>
        <v/>
      </c>
      <c r="O316" s="11" t="str">
        <f>(IFERROR(IF(LARGE(Raw!AA:AA,A316+COUNTIF(Raw!C:C,"H")+COUNTIF(Raw!C:C,"S"))-2000&gt;0,LARGE(Raw!AA:AA,A316+COUNTIF(Raw!C:C,"H")+COUNTIF(Raw!C:C,"S"))-2000,""),""))</f>
        <v/>
      </c>
    </row>
    <row r="317" spans="1:15" x14ac:dyDescent="0.3">
      <c r="A317" s="52">
        <v>314</v>
      </c>
      <c r="B317" s="3" t="str">
        <f t="shared" si="14"/>
        <v/>
      </c>
      <c r="C317" s="52" t="str">
        <f>IF(E317="","",(INDEX(Raw!D:D,MATCH(E317+6000,Raw!AA:AA,0))))</f>
        <v/>
      </c>
      <c r="D317" s="52" t="str">
        <f>IF(E317="","",(INDEX(Raw!A:A,MATCH(E317+6000,Raw!AA:AA,0))))</f>
        <v/>
      </c>
      <c r="E317" s="11" t="str">
        <f>(IFERROR(IF(LARGE(Raw!AA:AA,A317)-6000&gt;0,LARGE(Raw!AA:AA,A317)-6000,""),""))</f>
        <v/>
      </c>
      <c r="G317" s="3" t="str">
        <f t="shared" si="12"/>
        <v/>
      </c>
      <c r="H317" s="52" t="str">
        <f>IF(J317="","",(INDEX(Raw!D:D,MATCH(J317+4000,Raw!AA:AA,0))))</f>
        <v/>
      </c>
      <c r="I317" s="52" t="str">
        <f>IF(J317="","",(INDEX(Raw!A:A,MATCH(J317+4000,Raw!AA:AA,0))))</f>
        <v/>
      </c>
      <c r="J317" s="11" t="str">
        <f>(IFERROR(IF(LARGE(Raw!AA:AA,A317+COUNTIF(Raw!C:C,"H"))-4000&gt;0,LARGE(Raw!AA:AA,A317+COUNTIF(Raw!C:C,"H"))-4000,""),""))</f>
        <v/>
      </c>
      <c r="L317" s="3" t="str">
        <f t="shared" si="13"/>
        <v/>
      </c>
      <c r="M317" s="52" t="str">
        <f>IF(O317="","",(INDEX(Raw!D:D,MATCH(O317+2000,Raw!AA:AA,0))))</f>
        <v/>
      </c>
      <c r="N317" s="52" t="str">
        <f>IF(O317="","",(INDEX(Raw!A:A,MATCH(O317+2000,Raw!AA:AA,0))))</f>
        <v/>
      </c>
      <c r="O317" s="11" t="str">
        <f>(IFERROR(IF(LARGE(Raw!AA:AA,A317+COUNTIF(Raw!C:C,"H")+COUNTIF(Raw!C:C,"S"))-2000&gt;0,LARGE(Raw!AA:AA,A317+COUNTIF(Raw!C:C,"H")+COUNTIF(Raw!C:C,"S"))-2000,""),""))</f>
        <v/>
      </c>
    </row>
    <row r="318" spans="1:15" x14ac:dyDescent="0.3">
      <c r="A318" s="52">
        <v>315</v>
      </c>
      <c r="B318" s="3" t="str">
        <f t="shared" si="14"/>
        <v/>
      </c>
      <c r="C318" s="52" t="str">
        <f>IF(E318="","",(INDEX(Raw!D:D,MATCH(E318+6000,Raw!AA:AA,0))))</f>
        <v/>
      </c>
      <c r="D318" s="52" t="str">
        <f>IF(E318="","",(INDEX(Raw!A:A,MATCH(E318+6000,Raw!AA:AA,0))))</f>
        <v/>
      </c>
      <c r="E318" s="11" t="str">
        <f>(IFERROR(IF(LARGE(Raw!AA:AA,A318)-6000&gt;0,LARGE(Raw!AA:AA,A318)-6000,""),""))</f>
        <v/>
      </c>
      <c r="G318" s="3" t="str">
        <f t="shared" si="12"/>
        <v/>
      </c>
      <c r="H318" s="52" t="str">
        <f>IF(J318="","",(INDEX(Raw!D:D,MATCH(J318+4000,Raw!AA:AA,0))))</f>
        <v/>
      </c>
      <c r="I318" s="52" t="str">
        <f>IF(J318="","",(INDEX(Raw!A:A,MATCH(J318+4000,Raw!AA:AA,0))))</f>
        <v/>
      </c>
      <c r="J318" s="11" t="str">
        <f>(IFERROR(IF(LARGE(Raw!AA:AA,A318+COUNTIF(Raw!C:C,"H"))-4000&gt;0,LARGE(Raw!AA:AA,A318+COUNTIF(Raw!C:C,"H"))-4000,""),""))</f>
        <v/>
      </c>
      <c r="L318" s="3" t="str">
        <f t="shared" si="13"/>
        <v/>
      </c>
      <c r="M318" s="52" t="str">
        <f>IF(O318="","",(INDEX(Raw!D:D,MATCH(O318+2000,Raw!AA:AA,0))))</f>
        <v/>
      </c>
      <c r="N318" s="52" t="str">
        <f>IF(O318="","",(INDEX(Raw!A:A,MATCH(O318+2000,Raw!AA:AA,0))))</f>
        <v/>
      </c>
      <c r="O318" s="11" t="str">
        <f>(IFERROR(IF(LARGE(Raw!AA:AA,A318+COUNTIF(Raw!C:C,"H")+COUNTIF(Raw!C:C,"S"))-2000&gt;0,LARGE(Raw!AA:AA,A318+COUNTIF(Raw!C:C,"H")+COUNTIF(Raw!C:C,"S"))-2000,""),""))</f>
        <v/>
      </c>
    </row>
    <row r="319" spans="1:15" x14ac:dyDescent="0.3">
      <c r="A319" s="52">
        <v>316</v>
      </c>
      <c r="B319" s="3" t="str">
        <f t="shared" si="14"/>
        <v/>
      </c>
      <c r="C319" s="52" t="str">
        <f>IF(E319="","",(INDEX(Raw!D:D,MATCH(E319+6000,Raw!AA:AA,0))))</f>
        <v/>
      </c>
      <c r="D319" s="52" t="str">
        <f>IF(E319="","",(INDEX(Raw!A:A,MATCH(E319+6000,Raw!AA:AA,0))))</f>
        <v/>
      </c>
      <c r="E319" s="11" t="str">
        <f>(IFERROR(IF(LARGE(Raw!AA:AA,A319)-6000&gt;0,LARGE(Raw!AA:AA,A319)-6000,""),""))</f>
        <v/>
      </c>
      <c r="G319" s="3" t="str">
        <f t="shared" si="12"/>
        <v/>
      </c>
      <c r="H319" s="52" t="str">
        <f>IF(J319="","",(INDEX(Raw!D:D,MATCH(J319+4000,Raw!AA:AA,0))))</f>
        <v/>
      </c>
      <c r="I319" s="52" t="str">
        <f>IF(J319="","",(INDEX(Raw!A:A,MATCH(J319+4000,Raw!AA:AA,0))))</f>
        <v/>
      </c>
      <c r="J319" s="11" t="str">
        <f>(IFERROR(IF(LARGE(Raw!AA:AA,A319+COUNTIF(Raw!C:C,"H"))-4000&gt;0,LARGE(Raw!AA:AA,A319+COUNTIF(Raw!C:C,"H"))-4000,""),""))</f>
        <v/>
      </c>
      <c r="L319" s="3" t="str">
        <f t="shared" si="13"/>
        <v/>
      </c>
      <c r="M319" s="52" t="str">
        <f>IF(O319="","",(INDEX(Raw!D:D,MATCH(O319+2000,Raw!AA:AA,0))))</f>
        <v/>
      </c>
      <c r="N319" s="52" t="str">
        <f>IF(O319="","",(INDEX(Raw!A:A,MATCH(O319+2000,Raw!AA:AA,0))))</f>
        <v/>
      </c>
      <c r="O319" s="11" t="str">
        <f>(IFERROR(IF(LARGE(Raw!AA:AA,A319+COUNTIF(Raw!C:C,"H")+COUNTIF(Raw!C:C,"S"))-2000&gt;0,LARGE(Raw!AA:AA,A319+COUNTIF(Raw!C:C,"H")+COUNTIF(Raw!C:C,"S"))-2000,""),""))</f>
        <v/>
      </c>
    </row>
    <row r="320" spans="1:15" x14ac:dyDescent="0.3">
      <c r="A320" s="52">
        <v>317</v>
      </c>
      <c r="B320" s="3" t="str">
        <f t="shared" si="14"/>
        <v/>
      </c>
      <c r="C320" s="52" t="str">
        <f>IF(E320="","",(INDEX(Raw!D:D,MATCH(E320+6000,Raw!AA:AA,0))))</f>
        <v/>
      </c>
      <c r="D320" s="52" t="str">
        <f>IF(E320="","",(INDEX(Raw!A:A,MATCH(E320+6000,Raw!AA:AA,0))))</f>
        <v/>
      </c>
      <c r="E320" s="11" t="str">
        <f>(IFERROR(IF(LARGE(Raw!AA:AA,A320)-6000&gt;0,LARGE(Raw!AA:AA,A320)-6000,""),""))</f>
        <v/>
      </c>
      <c r="G320" s="3" t="str">
        <f t="shared" si="12"/>
        <v/>
      </c>
      <c r="H320" s="52" t="str">
        <f>IF(J320="","",(INDEX(Raw!D:D,MATCH(J320+4000,Raw!AA:AA,0))))</f>
        <v/>
      </c>
      <c r="I320" s="52" t="str">
        <f>IF(J320="","",(INDEX(Raw!A:A,MATCH(J320+4000,Raw!AA:AA,0))))</f>
        <v/>
      </c>
      <c r="J320" s="11" t="str">
        <f>(IFERROR(IF(LARGE(Raw!AA:AA,A320+COUNTIF(Raw!C:C,"H"))-4000&gt;0,LARGE(Raw!AA:AA,A320+COUNTIF(Raw!C:C,"H"))-4000,""),""))</f>
        <v/>
      </c>
      <c r="L320" s="3" t="str">
        <f t="shared" si="13"/>
        <v/>
      </c>
      <c r="M320" s="52" t="str">
        <f>IF(O320="","",(INDEX(Raw!D:D,MATCH(O320+2000,Raw!AA:AA,0))))</f>
        <v/>
      </c>
      <c r="N320" s="52" t="str">
        <f>IF(O320="","",(INDEX(Raw!A:A,MATCH(O320+2000,Raw!AA:AA,0))))</f>
        <v/>
      </c>
      <c r="O320" s="11" t="str">
        <f>(IFERROR(IF(LARGE(Raw!AA:AA,A320+COUNTIF(Raw!C:C,"H")+COUNTIF(Raw!C:C,"S"))-2000&gt;0,LARGE(Raw!AA:AA,A320+COUNTIF(Raw!C:C,"H")+COUNTIF(Raw!C:C,"S"))-2000,""),""))</f>
        <v/>
      </c>
    </row>
    <row r="321" spans="1:15" x14ac:dyDescent="0.3">
      <c r="A321" s="52">
        <v>318</v>
      </c>
      <c r="B321" s="3" t="str">
        <f t="shared" si="14"/>
        <v/>
      </c>
      <c r="C321" s="52" t="str">
        <f>IF(E321="","",(INDEX(Raw!D:D,MATCH(E321+6000,Raw!AA:AA,0))))</f>
        <v/>
      </c>
      <c r="D321" s="52" t="str">
        <f>IF(E321="","",(INDEX(Raw!A:A,MATCH(E321+6000,Raw!AA:AA,0))))</f>
        <v/>
      </c>
      <c r="E321" s="11" t="str">
        <f>(IFERROR(IF(LARGE(Raw!AA:AA,A321)-6000&gt;0,LARGE(Raw!AA:AA,A321)-6000,""),""))</f>
        <v/>
      </c>
      <c r="G321" s="3" t="str">
        <f t="shared" si="12"/>
        <v/>
      </c>
      <c r="H321" s="52" t="str">
        <f>IF(J321="","",(INDEX(Raw!D:D,MATCH(J321+4000,Raw!AA:AA,0))))</f>
        <v/>
      </c>
      <c r="I321" s="52" t="str">
        <f>IF(J321="","",(INDEX(Raw!A:A,MATCH(J321+4000,Raw!AA:AA,0))))</f>
        <v/>
      </c>
      <c r="J321" s="11" t="str">
        <f>(IFERROR(IF(LARGE(Raw!AA:AA,A321+COUNTIF(Raw!C:C,"H"))-4000&gt;0,LARGE(Raw!AA:AA,A321+COUNTIF(Raw!C:C,"H"))-4000,""),""))</f>
        <v/>
      </c>
      <c r="L321" s="3" t="str">
        <f t="shared" si="13"/>
        <v/>
      </c>
      <c r="M321" s="52" t="str">
        <f>IF(O321="","",(INDEX(Raw!D:D,MATCH(O321+2000,Raw!AA:AA,0))))</f>
        <v/>
      </c>
      <c r="N321" s="52" t="str">
        <f>IF(O321="","",(INDEX(Raw!A:A,MATCH(O321+2000,Raw!AA:AA,0))))</f>
        <v/>
      </c>
      <c r="O321" s="11" t="str">
        <f>(IFERROR(IF(LARGE(Raw!AA:AA,A321+COUNTIF(Raw!C:C,"H")+COUNTIF(Raw!C:C,"S"))-2000&gt;0,LARGE(Raw!AA:AA,A321+COUNTIF(Raw!C:C,"H")+COUNTIF(Raw!C:C,"S"))-2000,""),""))</f>
        <v/>
      </c>
    </row>
    <row r="322" spans="1:15" x14ac:dyDescent="0.3">
      <c r="A322" s="52">
        <v>319</v>
      </c>
      <c r="B322" s="3" t="str">
        <f t="shared" si="14"/>
        <v/>
      </c>
      <c r="C322" s="52" t="str">
        <f>IF(E322="","",(INDEX(Raw!D:D,MATCH(E322+6000,Raw!AA:AA,0))))</f>
        <v/>
      </c>
      <c r="D322" s="52" t="str">
        <f>IF(E322="","",(INDEX(Raw!A:A,MATCH(E322+6000,Raw!AA:AA,0))))</f>
        <v/>
      </c>
      <c r="E322" s="11" t="str">
        <f>(IFERROR(IF(LARGE(Raw!AA:AA,A322)-6000&gt;0,LARGE(Raw!AA:AA,A322)-6000,""),""))</f>
        <v/>
      </c>
      <c r="G322" s="3" t="str">
        <f t="shared" si="12"/>
        <v/>
      </c>
      <c r="H322" s="52" t="str">
        <f>IF(J322="","",(INDEX(Raw!D:D,MATCH(J322+4000,Raw!AA:AA,0))))</f>
        <v/>
      </c>
      <c r="I322" s="52" t="str">
        <f>IF(J322="","",(INDEX(Raw!A:A,MATCH(J322+4000,Raw!AA:AA,0))))</f>
        <v/>
      </c>
      <c r="J322" s="11" t="str">
        <f>(IFERROR(IF(LARGE(Raw!AA:AA,A322+COUNTIF(Raw!C:C,"H"))-4000&gt;0,LARGE(Raw!AA:AA,A322+COUNTIF(Raw!C:C,"H"))-4000,""),""))</f>
        <v/>
      </c>
      <c r="L322" s="3" t="str">
        <f t="shared" si="13"/>
        <v/>
      </c>
      <c r="M322" s="52" t="str">
        <f>IF(O322="","",(INDEX(Raw!D:D,MATCH(O322+2000,Raw!AA:AA,0))))</f>
        <v/>
      </c>
      <c r="N322" s="52" t="str">
        <f>IF(O322="","",(INDEX(Raw!A:A,MATCH(O322+2000,Raw!AA:AA,0))))</f>
        <v/>
      </c>
      <c r="O322" s="11" t="str">
        <f>(IFERROR(IF(LARGE(Raw!AA:AA,A322+COUNTIF(Raw!C:C,"H")+COUNTIF(Raw!C:C,"S"))-2000&gt;0,LARGE(Raw!AA:AA,A322+COUNTIF(Raw!C:C,"H")+COUNTIF(Raw!C:C,"S"))-2000,""),""))</f>
        <v/>
      </c>
    </row>
    <row r="323" spans="1:15" x14ac:dyDescent="0.3">
      <c r="A323" s="52">
        <v>320</v>
      </c>
      <c r="B323" s="3" t="str">
        <f t="shared" si="14"/>
        <v/>
      </c>
      <c r="C323" s="52" t="str">
        <f>IF(E323="","",(INDEX(Raw!D:D,MATCH(E323+6000,Raw!AA:AA,0))))</f>
        <v/>
      </c>
      <c r="D323" s="52" t="str">
        <f>IF(E323="","",(INDEX(Raw!A:A,MATCH(E323+6000,Raw!AA:AA,0))))</f>
        <v/>
      </c>
      <c r="E323" s="11" t="str">
        <f>(IFERROR(IF(LARGE(Raw!AA:AA,A323)-6000&gt;0,LARGE(Raw!AA:AA,A323)-6000,""),""))</f>
        <v/>
      </c>
      <c r="G323" s="3" t="str">
        <f t="shared" si="12"/>
        <v/>
      </c>
      <c r="H323" s="52" t="str">
        <f>IF(J323="","",(INDEX(Raw!D:D,MATCH(J323+4000,Raw!AA:AA,0))))</f>
        <v/>
      </c>
      <c r="I323" s="52" t="str">
        <f>IF(J323="","",(INDEX(Raw!A:A,MATCH(J323+4000,Raw!AA:AA,0))))</f>
        <v/>
      </c>
      <c r="J323" s="11" t="str">
        <f>(IFERROR(IF(LARGE(Raw!AA:AA,A323+COUNTIF(Raw!C:C,"H"))-4000&gt;0,LARGE(Raw!AA:AA,A323+COUNTIF(Raw!C:C,"H"))-4000,""),""))</f>
        <v/>
      </c>
      <c r="L323" s="3" t="str">
        <f t="shared" si="13"/>
        <v/>
      </c>
      <c r="M323" s="52" t="str">
        <f>IF(O323="","",(INDEX(Raw!D:D,MATCH(O323+2000,Raw!AA:AA,0))))</f>
        <v/>
      </c>
      <c r="N323" s="52" t="str">
        <f>IF(O323="","",(INDEX(Raw!A:A,MATCH(O323+2000,Raw!AA:AA,0))))</f>
        <v/>
      </c>
      <c r="O323" s="11" t="str">
        <f>(IFERROR(IF(LARGE(Raw!AA:AA,A323+COUNTIF(Raw!C:C,"H")+COUNTIF(Raw!C:C,"S"))-2000&gt;0,LARGE(Raw!AA:AA,A323+COUNTIF(Raw!C:C,"H")+COUNTIF(Raw!C:C,"S"))-2000,""),""))</f>
        <v/>
      </c>
    </row>
    <row r="324" spans="1:15" x14ac:dyDescent="0.3">
      <c r="A324" s="52">
        <v>321</v>
      </c>
      <c r="B324" s="3" t="str">
        <f t="shared" si="14"/>
        <v/>
      </c>
      <c r="C324" s="52" t="str">
        <f>IF(E324="","",(INDEX(Raw!D:D,MATCH(E324+6000,Raw!AA:AA,0))))</f>
        <v/>
      </c>
      <c r="D324" s="52" t="str">
        <f>IF(E324="","",(INDEX(Raw!A:A,MATCH(E324+6000,Raw!AA:AA,0))))</f>
        <v/>
      </c>
      <c r="E324" s="11" t="str">
        <f>(IFERROR(IF(LARGE(Raw!AA:AA,A324)-6000&gt;0,LARGE(Raw!AA:AA,A324)-6000,""),""))</f>
        <v/>
      </c>
      <c r="G324" s="3" t="str">
        <f t="shared" si="12"/>
        <v/>
      </c>
      <c r="H324" s="52" t="str">
        <f>IF(J324="","",(INDEX(Raw!D:D,MATCH(J324+4000,Raw!AA:AA,0))))</f>
        <v/>
      </c>
      <c r="I324" s="52" t="str">
        <f>IF(J324="","",(INDEX(Raw!A:A,MATCH(J324+4000,Raw!AA:AA,0))))</f>
        <v/>
      </c>
      <c r="J324" s="11" t="str">
        <f>(IFERROR(IF(LARGE(Raw!AA:AA,A324+COUNTIF(Raw!C:C,"H"))-4000&gt;0,LARGE(Raw!AA:AA,A324+COUNTIF(Raw!C:C,"H"))-4000,""),""))</f>
        <v/>
      </c>
      <c r="L324" s="3" t="str">
        <f t="shared" si="13"/>
        <v/>
      </c>
      <c r="M324" s="52" t="str">
        <f>IF(O324="","",(INDEX(Raw!D:D,MATCH(O324+2000,Raw!AA:AA,0))))</f>
        <v/>
      </c>
      <c r="N324" s="52" t="str">
        <f>IF(O324="","",(INDEX(Raw!A:A,MATCH(O324+2000,Raw!AA:AA,0))))</f>
        <v/>
      </c>
      <c r="O324" s="11" t="str">
        <f>(IFERROR(IF(LARGE(Raw!AA:AA,A324+COUNTIF(Raw!C:C,"H")+COUNTIF(Raw!C:C,"S"))-2000&gt;0,LARGE(Raw!AA:AA,A324+COUNTIF(Raw!C:C,"H")+COUNTIF(Raw!C:C,"S"))-2000,""),""))</f>
        <v/>
      </c>
    </row>
    <row r="325" spans="1:15" x14ac:dyDescent="0.3">
      <c r="A325" s="52">
        <v>322</v>
      </c>
      <c r="B325" s="3" t="str">
        <f t="shared" si="14"/>
        <v/>
      </c>
      <c r="C325" s="52" t="str">
        <f>IF(E325="","",(INDEX(Raw!D:D,MATCH(E325+6000,Raw!AA:AA,0))))</f>
        <v/>
      </c>
      <c r="D325" s="52" t="str">
        <f>IF(E325="","",(INDEX(Raw!A:A,MATCH(E325+6000,Raw!AA:AA,0))))</f>
        <v/>
      </c>
      <c r="E325" s="11" t="str">
        <f>(IFERROR(IF(LARGE(Raw!AA:AA,A325)-6000&gt;0,LARGE(Raw!AA:AA,A325)-6000,""),""))</f>
        <v/>
      </c>
      <c r="G325" s="3" t="str">
        <f t="shared" ref="G325:G388" si="15">IFERROR(IF(ROUND(J325,3)=ROUND(J324,3),G324,G324+1),"")</f>
        <v/>
      </c>
      <c r="H325" s="52" t="str">
        <f>IF(J325="","",(INDEX(Raw!D:D,MATCH(J325+4000,Raw!AA:AA,0))))</f>
        <v/>
      </c>
      <c r="I325" s="52" t="str">
        <f>IF(J325="","",(INDEX(Raw!A:A,MATCH(J325+4000,Raw!AA:AA,0))))</f>
        <v/>
      </c>
      <c r="J325" s="11" t="str">
        <f>(IFERROR(IF(LARGE(Raw!AA:AA,A325+COUNTIF(Raw!C:C,"H"))-4000&gt;0,LARGE(Raw!AA:AA,A325+COUNTIF(Raw!C:C,"H"))-4000,""),""))</f>
        <v/>
      </c>
      <c r="L325" s="3" t="str">
        <f t="shared" ref="L325:L388" si="16">IFERROR(IF(ROUND(O325,3)=ROUND(O324,3),L324,L324+1),"")</f>
        <v/>
      </c>
      <c r="M325" s="52" t="str">
        <f>IF(O325="","",(INDEX(Raw!D:D,MATCH(O325+2000,Raw!AA:AA,0))))</f>
        <v/>
      </c>
      <c r="N325" s="52" t="str">
        <f>IF(O325="","",(INDEX(Raw!A:A,MATCH(O325+2000,Raw!AA:AA,0))))</f>
        <v/>
      </c>
      <c r="O325" s="11" t="str">
        <f>(IFERROR(IF(LARGE(Raw!AA:AA,A325+COUNTIF(Raw!C:C,"H")+COUNTIF(Raw!C:C,"S"))-2000&gt;0,LARGE(Raw!AA:AA,A325+COUNTIF(Raw!C:C,"H")+COUNTIF(Raw!C:C,"S"))-2000,""),""))</f>
        <v/>
      </c>
    </row>
    <row r="326" spans="1:15" x14ac:dyDescent="0.3">
      <c r="A326" s="52">
        <v>323</v>
      </c>
      <c r="B326" s="3" t="str">
        <f t="shared" ref="B326:B389" si="17">IFERROR(IF(ROUND(E326,3)=ROUND(E325,3),B325,B325+1),"")</f>
        <v/>
      </c>
      <c r="C326" s="52" t="str">
        <f>IF(E326="","",(INDEX(Raw!D:D,MATCH(E326+6000,Raw!AA:AA,0))))</f>
        <v/>
      </c>
      <c r="D326" s="52" t="str">
        <f>IF(E326="","",(INDEX(Raw!A:A,MATCH(E326+6000,Raw!AA:AA,0))))</f>
        <v/>
      </c>
      <c r="E326" s="11" t="str">
        <f>(IFERROR(IF(LARGE(Raw!AA:AA,A326)-6000&gt;0,LARGE(Raw!AA:AA,A326)-6000,""),""))</f>
        <v/>
      </c>
      <c r="G326" s="3" t="str">
        <f t="shared" si="15"/>
        <v/>
      </c>
      <c r="H326" s="52" t="str">
        <f>IF(J326="","",(INDEX(Raw!D:D,MATCH(J326+4000,Raw!AA:AA,0))))</f>
        <v/>
      </c>
      <c r="I326" s="52" t="str">
        <f>IF(J326="","",(INDEX(Raw!A:A,MATCH(J326+4000,Raw!AA:AA,0))))</f>
        <v/>
      </c>
      <c r="J326" s="11" t="str">
        <f>(IFERROR(IF(LARGE(Raw!AA:AA,A326+COUNTIF(Raw!C:C,"H"))-4000&gt;0,LARGE(Raw!AA:AA,A326+COUNTIF(Raw!C:C,"H"))-4000,""),""))</f>
        <v/>
      </c>
      <c r="L326" s="3" t="str">
        <f t="shared" si="16"/>
        <v/>
      </c>
      <c r="M326" s="52" t="str">
        <f>IF(O326="","",(INDEX(Raw!D:D,MATCH(O326+2000,Raw!AA:AA,0))))</f>
        <v/>
      </c>
      <c r="N326" s="52" t="str">
        <f>IF(O326="","",(INDEX(Raw!A:A,MATCH(O326+2000,Raw!AA:AA,0))))</f>
        <v/>
      </c>
      <c r="O326" s="11" t="str">
        <f>(IFERROR(IF(LARGE(Raw!AA:AA,A326+COUNTIF(Raw!C:C,"H")+COUNTIF(Raw!C:C,"S"))-2000&gt;0,LARGE(Raw!AA:AA,A326+COUNTIF(Raw!C:C,"H")+COUNTIF(Raw!C:C,"S"))-2000,""),""))</f>
        <v/>
      </c>
    </row>
    <row r="327" spans="1:15" x14ac:dyDescent="0.3">
      <c r="A327" s="52">
        <v>324</v>
      </c>
      <c r="B327" s="3" t="str">
        <f t="shared" si="17"/>
        <v/>
      </c>
      <c r="C327" s="52" t="str">
        <f>IF(E327="","",(INDEX(Raw!D:D,MATCH(E327+6000,Raw!AA:AA,0))))</f>
        <v/>
      </c>
      <c r="D327" s="52" t="str">
        <f>IF(E327="","",(INDEX(Raw!A:A,MATCH(E327+6000,Raw!AA:AA,0))))</f>
        <v/>
      </c>
      <c r="E327" s="11" t="str">
        <f>(IFERROR(IF(LARGE(Raw!AA:AA,A327)-6000&gt;0,LARGE(Raw!AA:AA,A327)-6000,""),""))</f>
        <v/>
      </c>
      <c r="G327" s="3" t="str">
        <f t="shared" si="15"/>
        <v/>
      </c>
      <c r="H327" s="52" t="str">
        <f>IF(J327="","",(INDEX(Raw!D:D,MATCH(J327+4000,Raw!AA:AA,0))))</f>
        <v/>
      </c>
      <c r="I327" s="52" t="str">
        <f>IF(J327="","",(INDEX(Raw!A:A,MATCH(J327+4000,Raw!AA:AA,0))))</f>
        <v/>
      </c>
      <c r="J327" s="11" t="str">
        <f>(IFERROR(IF(LARGE(Raw!AA:AA,A327+COUNTIF(Raw!C:C,"H"))-4000&gt;0,LARGE(Raw!AA:AA,A327+COUNTIF(Raw!C:C,"H"))-4000,""),""))</f>
        <v/>
      </c>
      <c r="L327" s="3" t="str">
        <f t="shared" si="16"/>
        <v/>
      </c>
      <c r="M327" s="52" t="str">
        <f>IF(O327="","",(INDEX(Raw!D:D,MATCH(O327+2000,Raw!AA:AA,0))))</f>
        <v/>
      </c>
      <c r="N327" s="52" t="str">
        <f>IF(O327="","",(INDEX(Raw!A:A,MATCH(O327+2000,Raw!AA:AA,0))))</f>
        <v/>
      </c>
      <c r="O327" s="11" t="str">
        <f>(IFERROR(IF(LARGE(Raw!AA:AA,A327+COUNTIF(Raw!C:C,"H")+COUNTIF(Raw!C:C,"S"))-2000&gt;0,LARGE(Raw!AA:AA,A327+COUNTIF(Raw!C:C,"H")+COUNTIF(Raw!C:C,"S"))-2000,""),""))</f>
        <v/>
      </c>
    </row>
    <row r="328" spans="1:15" x14ac:dyDescent="0.3">
      <c r="A328" s="52">
        <v>325</v>
      </c>
      <c r="B328" s="3" t="str">
        <f t="shared" si="17"/>
        <v/>
      </c>
      <c r="C328" s="52" t="str">
        <f>IF(E328="","",(INDEX(Raw!D:D,MATCH(E328+6000,Raw!AA:AA,0))))</f>
        <v/>
      </c>
      <c r="D328" s="52" t="str">
        <f>IF(E328="","",(INDEX(Raw!A:A,MATCH(E328+6000,Raw!AA:AA,0))))</f>
        <v/>
      </c>
      <c r="E328" s="11" t="str">
        <f>(IFERROR(IF(LARGE(Raw!AA:AA,A328)-6000&gt;0,LARGE(Raw!AA:AA,A328)-6000,""),""))</f>
        <v/>
      </c>
      <c r="G328" s="3" t="str">
        <f t="shared" si="15"/>
        <v/>
      </c>
      <c r="H328" s="52" t="str">
        <f>IF(J328="","",(INDEX(Raw!D:D,MATCH(J328+4000,Raw!AA:AA,0))))</f>
        <v/>
      </c>
      <c r="I328" s="52" t="str">
        <f>IF(J328="","",(INDEX(Raw!A:A,MATCH(J328+4000,Raw!AA:AA,0))))</f>
        <v/>
      </c>
      <c r="J328" s="11" t="str">
        <f>(IFERROR(IF(LARGE(Raw!AA:AA,A328+COUNTIF(Raw!C:C,"H"))-4000&gt;0,LARGE(Raw!AA:AA,A328+COUNTIF(Raw!C:C,"H"))-4000,""),""))</f>
        <v/>
      </c>
      <c r="L328" s="3" t="str">
        <f t="shared" si="16"/>
        <v/>
      </c>
      <c r="M328" s="52" t="str">
        <f>IF(O328="","",(INDEX(Raw!D:D,MATCH(O328+2000,Raw!AA:AA,0))))</f>
        <v/>
      </c>
      <c r="N328" s="52" t="str">
        <f>IF(O328="","",(INDEX(Raw!A:A,MATCH(O328+2000,Raw!AA:AA,0))))</f>
        <v/>
      </c>
      <c r="O328" s="11" t="str">
        <f>(IFERROR(IF(LARGE(Raw!AA:AA,A328+COUNTIF(Raw!C:C,"H")+COUNTIF(Raw!C:C,"S"))-2000&gt;0,LARGE(Raw!AA:AA,A328+COUNTIF(Raw!C:C,"H")+COUNTIF(Raw!C:C,"S"))-2000,""),""))</f>
        <v/>
      </c>
    </row>
    <row r="329" spans="1:15" x14ac:dyDescent="0.3">
      <c r="A329" s="52">
        <v>326</v>
      </c>
      <c r="B329" s="3" t="str">
        <f t="shared" si="17"/>
        <v/>
      </c>
      <c r="C329" s="52" t="str">
        <f>IF(E329="","",(INDEX(Raw!D:D,MATCH(E329+6000,Raw!AA:AA,0))))</f>
        <v/>
      </c>
      <c r="D329" s="52" t="str">
        <f>IF(E329="","",(INDEX(Raw!A:A,MATCH(E329+6000,Raw!AA:AA,0))))</f>
        <v/>
      </c>
      <c r="E329" s="11" t="str">
        <f>(IFERROR(IF(LARGE(Raw!AA:AA,A329)-6000&gt;0,LARGE(Raw!AA:AA,A329)-6000,""),""))</f>
        <v/>
      </c>
      <c r="G329" s="3" t="str">
        <f t="shared" si="15"/>
        <v/>
      </c>
      <c r="H329" s="52" t="str">
        <f>IF(J329="","",(INDEX(Raw!D:D,MATCH(J329+4000,Raw!AA:AA,0))))</f>
        <v/>
      </c>
      <c r="I329" s="52" t="str">
        <f>IF(J329="","",(INDEX(Raw!A:A,MATCH(J329+4000,Raw!AA:AA,0))))</f>
        <v/>
      </c>
      <c r="J329" s="11" t="str">
        <f>(IFERROR(IF(LARGE(Raw!AA:AA,A329+COUNTIF(Raw!C:C,"H"))-4000&gt;0,LARGE(Raw!AA:AA,A329+COUNTIF(Raw!C:C,"H"))-4000,""),""))</f>
        <v/>
      </c>
      <c r="L329" s="3" t="str">
        <f t="shared" si="16"/>
        <v/>
      </c>
      <c r="M329" s="52" t="str">
        <f>IF(O329="","",(INDEX(Raw!D:D,MATCH(O329+2000,Raw!AA:AA,0))))</f>
        <v/>
      </c>
      <c r="N329" s="52" t="str">
        <f>IF(O329="","",(INDEX(Raw!A:A,MATCH(O329+2000,Raw!AA:AA,0))))</f>
        <v/>
      </c>
      <c r="O329" s="11" t="str">
        <f>(IFERROR(IF(LARGE(Raw!AA:AA,A329+COUNTIF(Raw!C:C,"H")+COUNTIF(Raw!C:C,"S"))-2000&gt;0,LARGE(Raw!AA:AA,A329+COUNTIF(Raw!C:C,"H")+COUNTIF(Raw!C:C,"S"))-2000,""),""))</f>
        <v/>
      </c>
    </row>
    <row r="330" spans="1:15" x14ac:dyDescent="0.3">
      <c r="A330" s="52">
        <v>327</v>
      </c>
      <c r="B330" s="3" t="str">
        <f t="shared" si="17"/>
        <v/>
      </c>
      <c r="C330" s="52" t="str">
        <f>IF(E330="","",(INDEX(Raw!D:D,MATCH(E330+6000,Raw!AA:AA,0))))</f>
        <v/>
      </c>
      <c r="D330" s="52" t="str">
        <f>IF(E330="","",(INDEX(Raw!A:A,MATCH(E330+6000,Raw!AA:AA,0))))</f>
        <v/>
      </c>
      <c r="E330" s="11" t="str">
        <f>(IFERROR(IF(LARGE(Raw!AA:AA,A330)-6000&gt;0,LARGE(Raw!AA:AA,A330)-6000,""),""))</f>
        <v/>
      </c>
      <c r="G330" s="3" t="str">
        <f t="shared" si="15"/>
        <v/>
      </c>
      <c r="H330" s="52" t="str">
        <f>IF(J330="","",(INDEX(Raw!D:D,MATCH(J330+4000,Raw!AA:AA,0))))</f>
        <v/>
      </c>
      <c r="I330" s="52" t="str">
        <f>IF(J330="","",(INDEX(Raw!A:A,MATCH(J330+4000,Raw!AA:AA,0))))</f>
        <v/>
      </c>
      <c r="J330" s="11" t="str">
        <f>(IFERROR(IF(LARGE(Raw!AA:AA,A330+COUNTIF(Raw!C:C,"H"))-4000&gt;0,LARGE(Raw!AA:AA,A330+COUNTIF(Raw!C:C,"H"))-4000,""),""))</f>
        <v/>
      </c>
      <c r="L330" s="3" t="str">
        <f t="shared" si="16"/>
        <v/>
      </c>
      <c r="M330" s="52" t="str">
        <f>IF(O330="","",(INDEX(Raw!D:D,MATCH(O330+2000,Raw!AA:AA,0))))</f>
        <v/>
      </c>
      <c r="N330" s="52" t="str">
        <f>IF(O330="","",(INDEX(Raw!A:A,MATCH(O330+2000,Raw!AA:AA,0))))</f>
        <v/>
      </c>
      <c r="O330" s="11" t="str">
        <f>(IFERROR(IF(LARGE(Raw!AA:AA,A330+COUNTIF(Raw!C:C,"H")+COUNTIF(Raw!C:C,"S"))-2000&gt;0,LARGE(Raw!AA:AA,A330+COUNTIF(Raw!C:C,"H")+COUNTIF(Raw!C:C,"S"))-2000,""),""))</f>
        <v/>
      </c>
    </row>
    <row r="331" spans="1:15" x14ac:dyDescent="0.3">
      <c r="A331" s="52">
        <v>328</v>
      </c>
      <c r="B331" s="3" t="str">
        <f t="shared" si="17"/>
        <v/>
      </c>
      <c r="C331" s="52" t="str">
        <f>IF(E331="","",(INDEX(Raw!D:D,MATCH(E331+6000,Raw!AA:AA,0))))</f>
        <v/>
      </c>
      <c r="D331" s="52" t="str">
        <f>IF(E331="","",(INDEX(Raw!A:A,MATCH(E331+6000,Raw!AA:AA,0))))</f>
        <v/>
      </c>
      <c r="E331" s="11" t="str">
        <f>(IFERROR(IF(LARGE(Raw!AA:AA,A331)-6000&gt;0,LARGE(Raw!AA:AA,A331)-6000,""),""))</f>
        <v/>
      </c>
      <c r="G331" s="3" t="str">
        <f t="shared" si="15"/>
        <v/>
      </c>
      <c r="H331" s="52" t="str">
        <f>IF(J331="","",(INDEX(Raw!D:D,MATCH(J331+4000,Raw!AA:AA,0))))</f>
        <v/>
      </c>
      <c r="I331" s="52" t="str">
        <f>IF(J331="","",(INDEX(Raw!A:A,MATCH(J331+4000,Raw!AA:AA,0))))</f>
        <v/>
      </c>
      <c r="J331" s="11" t="str">
        <f>(IFERROR(IF(LARGE(Raw!AA:AA,A331+COUNTIF(Raw!C:C,"H"))-4000&gt;0,LARGE(Raw!AA:AA,A331+COUNTIF(Raw!C:C,"H"))-4000,""),""))</f>
        <v/>
      </c>
      <c r="L331" s="3" t="str">
        <f t="shared" si="16"/>
        <v/>
      </c>
      <c r="M331" s="52" t="str">
        <f>IF(O331="","",(INDEX(Raw!D:D,MATCH(O331+2000,Raw!AA:AA,0))))</f>
        <v/>
      </c>
      <c r="N331" s="52" t="str">
        <f>IF(O331="","",(INDEX(Raw!A:A,MATCH(O331+2000,Raw!AA:AA,0))))</f>
        <v/>
      </c>
      <c r="O331" s="11" t="str">
        <f>(IFERROR(IF(LARGE(Raw!AA:AA,A331+COUNTIF(Raw!C:C,"H")+COUNTIF(Raw!C:C,"S"))-2000&gt;0,LARGE(Raw!AA:AA,A331+COUNTIF(Raw!C:C,"H")+COUNTIF(Raw!C:C,"S"))-2000,""),""))</f>
        <v/>
      </c>
    </row>
    <row r="332" spans="1:15" x14ac:dyDescent="0.3">
      <c r="A332" s="52">
        <v>329</v>
      </c>
      <c r="B332" s="3" t="str">
        <f t="shared" si="17"/>
        <v/>
      </c>
      <c r="C332" s="52" t="str">
        <f>IF(E332="","",(INDEX(Raw!D:D,MATCH(E332+6000,Raw!AA:AA,0))))</f>
        <v/>
      </c>
      <c r="D332" s="52" t="str">
        <f>IF(E332="","",(INDEX(Raw!A:A,MATCH(E332+6000,Raw!AA:AA,0))))</f>
        <v/>
      </c>
      <c r="E332" s="11" t="str">
        <f>(IFERROR(IF(LARGE(Raw!AA:AA,A332)-6000&gt;0,LARGE(Raw!AA:AA,A332)-6000,""),""))</f>
        <v/>
      </c>
      <c r="G332" s="3" t="str">
        <f t="shared" si="15"/>
        <v/>
      </c>
      <c r="H332" s="52" t="str">
        <f>IF(J332="","",(INDEX(Raw!D:D,MATCH(J332+4000,Raw!AA:AA,0))))</f>
        <v/>
      </c>
      <c r="I332" s="52" t="str">
        <f>IF(J332="","",(INDEX(Raw!A:A,MATCH(J332+4000,Raw!AA:AA,0))))</f>
        <v/>
      </c>
      <c r="J332" s="11" t="str">
        <f>(IFERROR(IF(LARGE(Raw!AA:AA,A332+COUNTIF(Raw!C:C,"H"))-4000&gt;0,LARGE(Raw!AA:AA,A332+COUNTIF(Raw!C:C,"H"))-4000,""),""))</f>
        <v/>
      </c>
      <c r="L332" s="3" t="str">
        <f t="shared" si="16"/>
        <v/>
      </c>
      <c r="M332" s="52" t="str">
        <f>IF(O332="","",(INDEX(Raw!D:D,MATCH(O332+2000,Raw!AA:AA,0))))</f>
        <v/>
      </c>
      <c r="N332" s="52" t="str">
        <f>IF(O332="","",(INDEX(Raw!A:A,MATCH(O332+2000,Raw!AA:AA,0))))</f>
        <v/>
      </c>
      <c r="O332" s="11" t="str">
        <f>(IFERROR(IF(LARGE(Raw!AA:AA,A332+COUNTIF(Raw!C:C,"H")+COUNTIF(Raw!C:C,"S"))-2000&gt;0,LARGE(Raw!AA:AA,A332+COUNTIF(Raw!C:C,"H")+COUNTIF(Raw!C:C,"S"))-2000,""),""))</f>
        <v/>
      </c>
    </row>
    <row r="333" spans="1:15" x14ac:dyDescent="0.3">
      <c r="A333" s="52">
        <v>330</v>
      </c>
      <c r="B333" s="3" t="str">
        <f t="shared" si="17"/>
        <v/>
      </c>
      <c r="C333" s="52" t="str">
        <f>IF(E333="","",(INDEX(Raw!D:D,MATCH(E333+6000,Raw!AA:AA,0))))</f>
        <v/>
      </c>
      <c r="D333" s="52" t="str">
        <f>IF(E333="","",(INDEX(Raw!A:A,MATCH(E333+6000,Raw!AA:AA,0))))</f>
        <v/>
      </c>
      <c r="E333" s="11" t="str">
        <f>(IFERROR(IF(LARGE(Raw!AA:AA,A333)-6000&gt;0,LARGE(Raw!AA:AA,A333)-6000,""),""))</f>
        <v/>
      </c>
      <c r="G333" s="3" t="str">
        <f t="shared" si="15"/>
        <v/>
      </c>
      <c r="H333" s="52" t="str">
        <f>IF(J333="","",(INDEX(Raw!D:D,MATCH(J333+4000,Raw!AA:AA,0))))</f>
        <v/>
      </c>
      <c r="I333" s="52" t="str">
        <f>IF(J333="","",(INDEX(Raw!A:A,MATCH(J333+4000,Raw!AA:AA,0))))</f>
        <v/>
      </c>
      <c r="J333" s="11" t="str">
        <f>(IFERROR(IF(LARGE(Raw!AA:AA,A333+COUNTIF(Raw!C:C,"H"))-4000&gt;0,LARGE(Raw!AA:AA,A333+COUNTIF(Raw!C:C,"H"))-4000,""),""))</f>
        <v/>
      </c>
      <c r="L333" s="3" t="str">
        <f t="shared" si="16"/>
        <v/>
      </c>
      <c r="M333" s="52" t="str">
        <f>IF(O333="","",(INDEX(Raw!D:D,MATCH(O333+2000,Raw!AA:AA,0))))</f>
        <v/>
      </c>
      <c r="N333" s="52" t="str">
        <f>IF(O333="","",(INDEX(Raw!A:A,MATCH(O333+2000,Raw!AA:AA,0))))</f>
        <v/>
      </c>
      <c r="O333" s="11" t="str">
        <f>(IFERROR(IF(LARGE(Raw!AA:AA,A333+COUNTIF(Raw!C:C,"H")+COUNTIF(Raw!C:C,"S"))-2000&gt;0,LARGE(Raw!AA:AA,A333+COUNTIF(Raw!C:C,"H")+COUNTIF(Raw!C:C,"S"))-2000,""),""))</f>
        <v/>
      </c>
    </row>
    <row r="334" spans="1:15" x14ac:dyDescent="0.3">
      <c r="A334" s="52">
        <v>331</v>
      </c>
      <c r="B334" s="3" t="str">
        <f t="shared" si="17"/>
        <v/>
      </c>
      <c r="C334" s="52" t="str">
        <f>IF(E334="","",(INDEX(Raw!D:D,MATCH(E334+6000,Raw!AA:AA,0))))</f>
        <v/>
      </c>
      <c r="D334" s="52" t="str">
        <f>IF(E334="","",(INDEX(Raw!A:A,MATCH(E334+6000,Raw!AA:AA,0))))</f>
        <v/>
      </c>
      <c r="E334" s="11" t="str">
        <f>(IFERROR(IF(LARGE(Raw!AA:AA,A334)-6000&gt;0,LARGE(Raw!AA:AA,A334)-6000,""),""))</f>
        <v/>
      </c>
      <c r="G334" s="3" t="str">
        <f t="shared" si="15"/>
        <v/>
      </c>
      <c r="H334" s="52" t="str">
        <f>IF(J334="","",(INDEX(Raw!D:D,MATCH(J334+4000,Raw!AA:AA,0))))</f>
        <v/>
      </c>
      <c r="I334" s="52" t="str">
        <f>IF(J334="","",(INDEX(Raw!A:A,MATCH(J334+4000,Raw!AA:AA,0))))</f>
        <v/>
      </c>
      <c r="J334" s="11" t="str">
        <f>(IFERROR(IF(LARGE(Raw!AA:AA,A334+COUNTIF(Raw!C:C,"H"))-4000&gt;0,LARGE(Raw!AA:AA,A334+COUNTIF(Raw!C:C,"H"))-4000,""),""))</f>
        <v/>
      </c>
      <c r="L334" s="3" t="str">
        <f t="shared" si="16"/>
        <v/>
      </c>
      <c r="M334" s="52" t="str">
        <f>IF(O334="","",(INDEX(Raw!D:D,MATCH(O334+2000,Raw!AA:AA,0))))</f>
        <v/>
      </c>
      <c r="N334" s="52" t="str">
        <f>IF(O334="","",(INDEX(Raw!A:A,MATCH(O334+2000,Raw!AA:AA,0))))</f>
        <v/>
      </c>
      <c r="O334" s="11" t="str">
        <f>(IFERROR(IF(LARGE(Raw!AA:AA,A334+COUNTIF(Raw!C:C,"H")+COUNTIF(Raw!C:C,"S"))-2000&gt;0,LARGE(Raw!AA:AA,A334+COUNTIF(Raw!C:C,"H")+COUNTIF(Raw!C:C,"S"))-2000,""),""))</f>
        <v/>
      </c>
    </row>
    <row r="335" spans="1:15" x14ac:dyDescent="0.3">
      <c r="A335" s="52">
        <v>332</v>
      </c>
      <c r="B335" s="3" t="str">
        <f t="shared" si="17"/>
        <v/>
      </c>
      <c r="C335" s="52" t="str">
        <f>IF(E335="","",(INDEX(Raw!D:D,MATCH(E335+6000,Raw!AA:AA,0))))</f>
        <v/>
      </c>
      <c r="D335" s="52" t="str">
        <f>IF(E335="","",(INDEX(Raw!A:A,MATCH(E335+6000,Raw!AA:AA,0))))</f>
        <v/>
      </c>
      <c r="E335" s="11" t="str">
        <f>(IFERROR(IF(LARGE(Raw!AA:AA,A335)-6000&gt;0,LARGE(Raw!AA:AA,A335)-6000,""),""))</f>
        <v/>
      </c>
      <c r="G335" s="3" t="str">
        <f t="shared" si="15"/>
        <v/>
      </c>
      <c r="H335" s="52" t="str">
        <f>IF(J335="","",(INDEX(Raw!D:D,MATCH(J335+4000,Raw!AA:AA,0))))</f>
        <v/>
      </c>
      <c r="I335" s="52" t="str">
        <f>IF(J335="","",(INDEX(Raw!A:A,MATCH(J335+4000,Raw!AA:AA,0))))</f>
        <v/>
      </c>
      <c r="J335" s="11" t="str">
        <f>(IFERROR(IF(LARGE(Raw!AA:AA,A335+COUNTIF(Raw!C:C,"H"))-4000&gt;0,LARGE(Raw!AA:AA,A335+COUNTIF(Raw!C:C,"H"))-4000,""),""))</f>
        <v/>
      </c>
      <c r="L335" s="3" t="str">
        <f t="shared" si="16"/>
        <v/>
      </c>
      <c r="M335" s="52" t="str">
        <f>IF(O335="","",(INDEX(Raw!D:D,MATCH(O335+2000,Raw!AA:AA,0))))</f>
        <v/>
      </c>
      <c r="N335" s="52" t="str">
        <f>IF(O335="","",(INDEX(Raw!A:A,MATCH(O335+2000,Raw!AA:AA,0))))</f>
        <v/>
      </c>
      <c r="O335" s="11" t="str">
        <f>(IFERROR(IF(LARGE(Raw!AA:AA,A335+COUNTIF(Raw!C:C,"H")+COUNTIF(Raw!C:C,"S"))-2000&gt;0,LARGE(Raw!AA:AA,A335+COUNTIF(Raw!C:C,"H")+COUNTIF(Raw!C:C,"S"))-2000,""),""))</f>
        <v/>
      </c>
    </row>
    <row r="336" spans="1:15" x14ac:dyDescent="0.3">
      <c r="A336" s="52">
        <v>333</v>
      </c>
      <c r="B336" s="3" t="str">
        <f t="shared" si="17"/>
        <v/>
      </c>
      <c r="C336" s="52" t="str">
        <f>IF(E336="","",(INDEX(Raw!D:D,MATCH(E336+6000,Raw!AA:AA,0))))</f>
        <v/>
      </c>
      <c r="D336" s="52" t="str">
        <f>IF(E336="","",(INDEX(Raw!A:A,MATCH(E336+6000,Raw!AA:AA,0))))</f>
        <v/>
      </c>
      <c r="E336" s="11" t="str">
        <f>(IFERROR(IF(LARGE(Raw!AA:AA,A336)-6000&gt;0,LARGE(Raw!AA:AA,A336)-6000,""),""))</f>
        <v/>
      </c>
      <c r="G336" s="3" t="str">
        <f t="shared" si="15"/>
        <v/>
      </c>
      <c r="H336" s="52" t="str">
        <f>IF(J336="","",(INDEX(Raw!D:D,MATCH(J336+4000,Raw!AA:AA,0))))</f>
        <v/>
      </c>
      <c r="I336" s="52" t="str">
        <f>IF(J336="","",(INDEX(Raw!A:A,MATCH(J336+4000,Raw!AA:AA,0))))</f>
        <v/>
      </c>
      <c r="J336" s="11" t="str">
        <f>(IFERROR(IF(LARGE(Raw!AA:AA,A336+COUNTIF(Raw!C:C,"H"))-4000&gt;0,LARGE(Raw!AA:AA,A336+COUNTIF(Raw!C:C,"H"))-4000,""),""))</f>
        <v/>
      </c>
      <c r="L336" s="3" t="str">
        <f t="shared" si="16"/>
        <v/>
      </c>
      <c r="M336" s="52" t="str">
        <f>IF(O336="","",(INDEX(Raw!D:D,MATCH(O336+2000,Raw!AA:AA,0))))</f>
        <v/>
      </c>
      <c r="N336" s="52" t="str">
        <f>IF(O336="","",(INDEX(Raw!A:A,MATCH(O336+2000,Raw!AA:AA,0))))</f>
        <v/>
      </c>
      <c r="O336" s="11" t="str">
        <f>(IFERROR(IF(LARGE(Raw!AA:AA,A336+COUNTIF(Raw!C:C,"H")+COUNTIF(Raw!C:C,"S"))-2000&gt;0,LARGE(Raw!AA:AA,A336+COUNTIF(Raw!C:C,"H")+COUNTIF(Raw!C:C,"S"))-2000,""),""))</f>
        <v/>
      </c>
    </row>
    <row r="337" spans="1:15" x14ac:dyDescent="0.3">
      <c r="A337" s="52">
        <v>334</v>
      </c>
      <c r="B337" s="3" t="str">
        <f t="shared" si="17"/>
        <v/>
      </c>
      <c r="C337" s="52" t="str">
        <f>IF(E337="","",(INDEX(Raw!D:D,MATCH(E337+6000,Raw!AA:AA,0))))</f>
        <v/>
      </c>
      <c r="D337" s="52" t="str">
        <f>IF(E337="","",(INDEX(Raw!A:A,MATCH(E337+6000,Raw!AA:AA,0))))</f>
        <v/>
      </c>
      <c r="E337" s="11" t="str">
        <f>(IFERROR(IF(LARGE(Raw!AA:AA,A337)-6000&gt;0,LARGE(Raw!AA:AA,A337)-6000,""),""))</f>
        <v/>
      </c>
      <c r="G337" s="3" t="str">
        <f t="shared" si="15"/>
        <v/>
      </c>
      <c r="H337" s="52" t="str">
        <f>IF(J337="","",(INDEX(Raw!D:D,MATCH(J337+4000,Raw!AA:AA,0))))</f>
        <v/>
      </c>
      <c r="I337" s="52" t="str">
        <f>IF(J337="","",(INDEX(Raw!A:A,MATCH(J337+4000,Raw!AA:AA,0))))</f>
        <v/>
      </c>
      <c r="J337" s="11" t="str">
        <f>(IFERROR(IF(LARGE(Raw!AA:AA,A337+COUNTIF(Raw!C:C,"H"))-4000&gt;0,LARGE(Raw!AA:AA,A337+COUNTIF(Raw!C:C,"H"))-4000,""),""))</f>
        <v/>
      </c>
      <c r="L337" s="3" t="str">
        <f t="shared" si="16"/>
        <v/>
      </c>
      <c r="M337" s="52" t="str">
        <f>IF(O337="","",(INDEX(Raw!D:D,MATCH(O337+2000,Raw!AA:AA,0))))</f>
        <v/>
      </c>
      <c r="N337" s="52" t="str">
        <f>IF(O337="","",(INDEX(Raw!A:A,MATCH(O337+2000,Raw!AA:AA,0))))</f>
        <v/>
      </c>
      <c r="O337" s="11" t="str">
        <f>(IFERROR(IF(LARGE(Raw!AA:AA,A337+COUNTIF(Raw!C:C,"H")+COUNTIF(Raw!C:C,"S"))-2000&gt;0,LARGE(Raw!AA:AA,A337+COUNTIF(Raw!C:C,"H")+COUNTIF(Raw!C:C,"S"))-2000,""),""))</f>
        <v/>
      </c>
    </row>
    <row r="338" spans="1:15" x14ac:dyDescent="0.3">
      <c r="A338" s="52">
        <v>335</v>
      </c>
      <c r="B338" s="3" t="str">
        <f t="shared" si="17"/>
        <v/>
      </c>
      <c r="C338" s="52" t="str">
        <f>IF(E338="","",(INDEX(Raw!D:D,MATCH(E338+6000,Raw!AA:AA,0))))</f>
        <v/>
      </c>
      <c r="D338" s="52" t="str">
        <f>IF(E338="","",(INDEX(Raw!A:A,MATCH(E338+6000,Raw!AA:AA,0))))</f>
        <v/>
      </c>
      <c r="E338" s="11" t="str">
        <f>(IFERROR(IF(LARGE(Raw!AA:AA,A338)-6000&gt;0,LARGE(Raw!AA:AA,A338)-6000,""),""))</f>
        <v/>
      </c>
      <c r="G338" s="3" t="str">
        <f t="shared" si="15"/>
        <v/>
      </c>
      <c r="H338" s="52" t="str">
        <f>IF(J338="","",(INDEX(Raw!D:D,MATCH(J338+4000,Raw!AA:AA,0))))</f>
        <v/>
      </c>
      <c r="I338" s="52" t="str">
        <f>IF(J338="","",(INDEX(Raw!A:A,MATCH(J338+4000,Raw!AA:AA,0))))</f>
        <v/>
      </c>
      <c r="J338" s="11" t="str">
        <f>(IFERROR(IF(LARGE(Raw!AA:AA,A338+COUNTIF(Raw!C:C,"H"))-4000&gt;0,LARGE(Raw!AA:AA,A338+COUNTIF(Raw!C:C,"H"))-4000,""),""))</f>
        <v/>
      </c>
      <c r="L338" s="3" t="str">
        <f t="shared" si="16"/>
        <v/>
      </c>
      <c r="M338" s="52" t="str">
        <f>IF(O338="","",(INDEX(Raw!D:D,MATCH(O338+2000,Raw!AA:AA,0))))</f>
        <v/>
      </c>
      <c r="N338" s="52" t="str">
        <f>IF(O338="","",(INDEX(Raw!A:A,MATCH(O338+2000,Raw!AA:AA,0))))</f>
        <v/>
      </c>
      <c r="O338" s="11" t="str">
        <f>(IFERROR(IF(LARGE(Raw!AA:AA,A338+COUNTIF(Raw!C:C,"H")+COUNTIF(Raw!C:C,"S"))-2000&gt;0,LARGE(Raw!AA:AA,A338+COUNTIF(Raw!C:C,"H")+COUNTIF(Raw!C:C,"S"))-2000,""),""))</f>
        <v/>
      </c>
    </row>
    <row r="339" spans="1:15" x14ac:dyDescent="0.3">
      <c r="A339" s="52">
        <v>336</v>
      </c>
      <c r="B339" s="3" t="str">
        <f t="shared" si="17"/>
        <v/>
      </c>
      <c r="C339" s="52" t="str">
        <f>IF(E339="","",(INDEX(Raw!D:D,MATCH(E339+6000,Raw!AA:AA,0))))</f>
        <v/>
      </c>
      <c r="D339" s="52" t="str">
        <f>IF(E339="","",(INDEX(Raw!A:A,MATCH(E339+6000,Raw!AA:AA,0))))</f>
        <v/>
      </c>
      <c r="E339" s="11" t="str">
        <f>(IFERROR(IF(LARGE(Raw!AA:AA,A339)-6000&gt;0,LARGE(Raw!AA:AA,A339)-6000,""),""))</f>
        <v/>
      </c>
      <c r="G339" s="3" t="str">
        <f t="shared" si="15"/>
        <v/>
      </c>
      <c r="H339" s="52" t="str">
        <f>IF(J339="","",(INDEX(Raw!D:D,MATCH(J339+4000,Raw!AA:AA,0))))</f>
        <v/>
      </c>
      <c r="I339" s="52" t="str">
        <f>IF(J339="","",(INDEX(Raw!A:A,MATCH(J339+4000,Raw!AA:AA,0))))</f>
        <v/>
      </c>
      <c r="J339" s="11" t="str">
        <f>(IFERROR(IF(LARGE(Raw!AA:AA,A339+COUNTIF(Raw!C:C,"H"))-4000&gt;0,LARGE(Raw!AA:AA,A339+COUNTIF(Raw!C:C,"H"))-4000,""),""))</f>
        <v/>
      </c>
      <c r="L339" s="3" t="str">
        <f t="shared" si="16"/>
        <v/>
      </c>
      <c r="M339" s="52" t="str">
        <f>IF(O339="","",(INDEX(Raw!D:D,MATCH(O339+2000,Raw!AA:AA,0))))</f>
        <v/>
      </c>
      <c r="N339" s="52" t="str">
        <f>IF(O339="","",(INDEX(Raw!A:A,MATCH(O339+2000,Raw!AA:AA,0))))</f>
        <v/>
      </c>
      <c r="O339" s="11" t="str">
        <f>(IFERROR(IF(LARGE(Raw!AA:AA,A339+COUNTIF(Raw!C:C,"H")+COUNTIF(Raw!C:C,"S"))-2000&gt;0,LARGE(Raw!AA:AA,A339+COUNTIF(Raw!C:C,"H")+COUNTIF(Raw!C:C,"S"))-2000,""),""))</f>
        <v/>
      </c>
    </row>
    <row r="340" spans="1:15" x14ac:dyDescent="0.3">
      <c r="A340" s="52">
        <v>337</v>
      </c>
      <c r="B340" s="3" t="str">
        <f t="shared" si="17"/>
        <v/>
      </c>
      <c r="C340" s="52" t="str">
        <f>IF(E340="","",(INDEX(Raw!D:D,MATCH(E340+6000,Raw!AA:AA,0))))</f>
        <v/>
      </c>
      <c r="D340" s="52" t="str">
        <f>IF(E340="","",(INDEX(Raw!A:A,MATCH(E340+6000,Raw!AA:AA,0))))</f>
        <v/>
      </c>
      <c r="E340" s="11" t="str">
        <f>(IFERROR(IF(LARGE(Raw!AA:AA,A340)-6000&gt;0,LARGE(Raw!AA:AA,A340)-6000,""),""))</f>
        <v/>
      </c>
      <c r="G340" s="3" t="str">
        <f t="shared" si="15"/>
        <v/>
      </c>
      <c r="H340" s="52" t="str">
        <f>IF(J340="","",(INDEX(Raw!D:D,MATCH(J340+4000,Raw!AA:AA,0))))</f>
        <v/>
      </c>
      <c r="I340" s="52" t="str">
        <f>IF(J340="","",(INDEX(Raw!A:A,MATCH(J340+4000,Raw!AA:AA,0))))</f>
        <v/>
      </c>
      <c r="J340" s="11" t="str">
        <f>(IFERROR(IF(LARGE(Raw!AA:AA,A340+COUNTIF(Raw!C:C,"H"))-4000&gt;0,LARGE(Raw!AA:AA,A340+COUNTIF(Raw!C:C,"H"))-4000,""),""))</f>
        <v/>
      </c>
      <c r="L340" s="3" t="str">
        <f t="shared" si="16"/>
        <v/>
      </c>
      <c r="M340" s="52" t="str">
        <f>IF(O340="","",(INDEX(Raw!D:D,MATCH(O340+2000,Raw!AA:AA,0))))</f>
        <v/>
      </c>
      <c r="N340" s="52" t="str">
        <f>IF(O340="","",(INDEX(Raw!A:A,MATCH(O340+2000,Raw!AA:AA,0))))</f>
        <v/>
      </c>
      <c r="O340" s="11" t="str">
        <f>(IFERROR(IF(LARGE(Raw!AA:AA,A340+COUNTIF(Raw!C:C,"H")+COUNTIF(Raw!C:C,"S"))-2000&gt;0,LARGE(Raw!AA:AA,A340+COUNTIF(Raw!C:C,"H")+COUNTIF(Raw!C:C,"S"))-2000,""),""))</f>
        <v/>
      </c>
    </row>
    <row r="341" spans="1:15" x14ac:dyDescent="0.3">
      <c r="A341" s="52">
        <v>338</v>
      </c>
      <c r="B341" s="3" t="str">
        <f t="shared" si="17"/>
        <v/>
      </c>
      <c r="C341" s="52" t="str">
        <f>IF(E341="","",(INDEX(Raw!D:D,MATCH(E341+6000,Raw!AA:AA,0))))</f>
        <v/>
      </c>
      <c r="D341" s="52" t="str">
        <f>IF(E341="","",(INDEX(Raw!A:A,MATCH(E341+6000,Raw!AA:AA,0))))</f>
        <v/>
      </c>
      <c r="E341" s="11" t="str">
        <f>(IFERROR(IF(LARGE(Raw!AA:AA,A341)-6000&gt;0,LARGE(Raw!AA:AA,A341)-6000,""),""))</f>
        <v/>
      </c>
      <c r="G341" s="3" t="str">
        <f t="shared" si="15"/>
        <v/>
      </c>
      <c r="H341" s="52" t="str">
        <f>IF(J341="","",(INDEX(Raw!D:D,MATCH(J341+4000,Raw!AA:AA,0))))</f>
        <v/>
      </c>
      <c r="I341" s="52" t="str">
        <f>IF(J341="","",(INDEX(Raw!A:A,MATCH(J341+4000,Raw!AA:AA,0))))</f>
        <v/>
      </c>
      <c r="J341" s="11" t="str">
        <f>(IFERROR(IF(LARGE(Raw!AA:AA,A341+COUNTIF(Raw!C:C,"H"))-4000&gt;0,LARGE(Raw!AA:AA,A341+COUNTIF(Raw!C:C,"H"))-4000,""),""))</f>
        <v/>
      </c>
      <c r="L341" s="3" t="str">
        <f t="shared" si="16"/>
        <v/>
      </c>
      <c r="M341" s="52" t="str">
        <f>IF(O341="","",(INDEX(Raw!D:D,MATCH(O341+2000,Raw!AA:AA,0))))</f>
        <v/>
      </c>
      <c r="N341" s="52" t="str">
        <f>IF(O341="","",(INDEX(Raw!A:A,MATCH(O341+2000,Raw!AA:AA,0))))</f>
        <v/>
      </c>
      <c r="O341" s="11" t="str">
        <f>(IFERROR(IF(LARGE(Raw!AA:AA,A341+COUNTIF(Raw!C:C,"H")+COUNTIF(Raw!C:C,"S"))-2000&gt;0,LARGE(Raw!AA:AA,A341+COUNTIF(Raw!C:C,"H")+COUNTIF(Raw!C:C,"S"))-2000,""),""))</f>
        <v/>
      </c>
    </row>
    <row r="342" spans="1:15" x14ac:dyDescent="0.3">
      <c r="A342" s="52">
        <v>339</v>
      </c>
      <c r="B342" s="3" t="str">
        <f t="shared" si="17"/>
        <v/>
      </c>
      <c r="C342" s="52" t="str">
        <f>IF(E342="","",(INDEX(Raw!D:D,MATCH(E342+6000,Raw!AA:AA,0))))</f>
        <v/>
      </c>
      <c r="D342" s="52" t="str">
        <f>IF(E342="","",(INDEX(Raw!A:A,MATCH(E342+6000,Raw!AA:AA,0))))</f>
        <v/>
      </c>
      <c r="E342" s="11" t="str">
        <f>(IFERROR(IF(LARGE(Raw!AA:AA,A342)-6000&gt;0,LARGE(Raw!AA:AA,A342)-6000,""),""))</f>
        <v/>
      </c>
      <c r="G342" s="3" t="str">
        <f t="shared" si="15"/>
        <v/>
      </c>
      <c r="H342" s="52" t="str">
        <f>IF(J342="","",(INDEX(Raw!D:D,MATCH(J342+4000,Raw!AA:AA,0))))</f>
        <v/>
      </c>
      <c r="I342" s="52" t="str">
        <f>IF(J342="","",(INDEX(Raw!A:A,MATCH(J342+4000,Raw!AA:AA,0))))</f>
        <v/>
      </c>
      <c r="J342" s="11" t="str">
        <f>(IFERROR(IF(LARGE(Raw!AA:AA,A342+COUNTIF(Raw!C:C,"H"))-4000&gt;0,LARGE(Raw!AA:AA,A342+COUNTIF(Raw!C:C,"H"))-4000,""),""))</f>
        <v/>
      </c>
      <c r="L342" s="3" t="str">
        <f t="shared" si="16"/>
        <v/>
      </c>
      <c r="M342" s="52" t="str">
        <f>IF(O342="","",(INDEX(Raw!D:D,MATCH(O342+2000,Raw!AA:AA,0))))</f>
        <v/>
      </c>
      <c r="N342" s="52" t="str">
        <f>IF(O342="","",(INDEX(Raw!A:A,MATCH(O342+2000,Raw!AA:AA,0))))</f>
        <v/>
      </c>
      <c r="O342" s="11" t="str">
        <f>(IFERROR(IF(LARGE(Raw!AA:AA,A342+COUNTIF(Raw!C:C,"H")+COUNTIF(Raw!C:C,"S"))-2000&gt;0,LARGE(Raw!AA:AA,A342+COUNTIF(Raw!C:C,"H")+COUNTIF(Raw!C:C,"S"))-2000,""),""))</f>
        <v/>
      </c>
    </row>
    <row r="343" spans="1:15" x14ac:dyDescent="0.3">
      <c r="A343" s="52">
        <v>340</v>
      </c>
      <c r="B343" s="3" t="str">
        <f t="shared" si="17"/>
        <v/>
      </c>
      <c r="C343" s="52" t="str">
        <f>IF(E343="","",(INDEX(Raw!D:D,MATCH(E343+6000,Raw!AA:AA,0))))</f>
        <v/>
      </c>
      <c r="D343" s="52" t="str">
        <f>IF(E343="","",(INDEX(Raw!A:A,MATCH(E343+6000,Raw!AA:AA,0))))</f>
        <v/>
      </c>
      <c r="E343" s="11" t="str">
        <f>(IFERROR(IF(LARGE(Raw!AA:AA,A343)-6000&gt;0,LARGE(Raw!AA:AA,A343)-6000,""),""))</f>
        <v/>
      </c>
      <c r="G343" s="3" t="str">
        <f t="shared" si="15"/>
        <v/>
      </c>
      <c r="H343" s="52" t="str">
        <f>IF(J343="","",(INDEX(Raw!D:D,MATCH(J343+4000,Raw!AA:AA,0))))</f>
        <v/>
      </c>
      <c r="I343" s="52" t="str">
        <f>IF(J343="","",(INDEX(Raw!A:A,MATCH(J343+4000,Raw!AA:AA,0))))</f>
        <v/>
      </c>
      <c r="J343" s="11" t="str">
        <f>(IFERROR(IF(LARGE(Raw!AA:AA,A343+COUNTIF(Raw!C:C,"H"))-4000&gt;0,LARGE(Raw!AA:AA,A343+COUNTIF(Raw!C:C,"H"))-4000,""),""))</f>
        <v/>
      </c>
      <c r="L343" s="3" t="str">
        <f t="shared" si="16"/>
        <v/>
      </c>
      <c r="M343" s="52" t="str">
        <f>IF(O343="","",(INDEX(Raw!D:D,MATCH(O343+2000,Raw!AA:AA,0))))</f>
        <v/>
      </c>
      <c r="N343" s="52" t="str">
        <f>IF(O343="","",(INDEX(Raw!A:A,MATCH(O343+2000,Raw!AA:AA,0))))</f>
        <v/>
      </c>
      <c r="O343" s="11" t="str">
        <f>(IFERROR(IF(LARGE(Raw!AA:AA,A343+COUNTIF(Raw!C:C,"H")+COUNTIF(Raw!C:C,"S"))-2000&gt;0,LARGE(Raw!AA:AA,A343+COUNTIF(Raw!C:C,"H")+COUNTIF(Raw!C:C,"S"))-2000,""),""))</f>
        <v/>
      </c>
    </row>
    <row r="344" spans="1:15" x14ac:dyDescent="0.3">
      <c r="A344" s="52">
        <v>341</v>
      </c>
      <c r="B344" s="3" t="str">
        <f t="shared" si="17"/>
        <v/>
      </c>
      <c r="C344" s="52" t="str">
        <f>IF(E344="","",(INDEX(Raw!D:D,MATCH(E344+6000,Raw!AA:AA,0))))</f>
        <v/>
      </c>
      <c r="D344" s="52" t="str">
        <f>IF(E344="","",(INDEX(Raw!A:A,MATCH(E344+6000,Raw!AA:AA,0))))</f>
        <v/>
      </c>
      <c r="E344" s="11" t="str">
        <f>(IFERROR(IF(LARGE(Raw!AA:AA,A344)-6000&gt;0,LARGE(Raw!AA:AA,A344)-6000,""),""))</f>
        <v/>
      </c>
      <c r="G344" s="3" t="str">
        <f t="shared" si="15"/>
        <v/>
      </c>
      <c r="H344" s="52" t="str">
        <f>IF(J344="","",(INDEX(Raw!D:D,MATCH(J344+4000,Raw!AA:AA,0))))</f>
        <v/>
      </c>
      <c r="I344" s="52" t="str">
        <f>IF(J344="","",(INDEX(Raw!A:A,MATCH(J344+4000,Raw!AA:AA,0))))</f>
        <v/>
      </c>
      <c r="J344" s="11" t="str">
        <f>(IFERROR(IF(LARGE(Raw!AA:AA,A344+COUNTIF(Raw!C:C,"H"))-4000&gt;0,LARGE(Raw!AA:AA,A344+COUNTIF(Raw!C:C,"H"))-4000,""),""))</f>
        <v/>
      </c>
      <c r="L344" s="3" t="str">
        <f t="shared" si="16"/>
        <v/>
      </c>
      <c r="M344" s="52" t="str">
        <f>IF(O344="","",(INDEX(Raw!D:D,MATCH(O344+2000,Raw!AA:AA,0))))</f>
        <v/>
      </c>
      <c r="N344" s="52" t="str">
        <f>IF(O344="","",(INDEX(Raw!A:A,MATCH(O344+2000,Raw!AA:AA,0))))</f>
        <v/>
      </c>
      <c r="O344" s="11" t="str">
        <f>(IFERROR(IF(LARGE(Raw!AA:AA,A344+COUNTIF(Raw!C:C,"H")+COUNTIF(Raw!C:C,"S"))-2000&gt;0,LARGE(Raw!AA:AA,A344+COUNTIF(Raw!C:C,"H")+COUNTIF(Raw!C:C,"S"))-2000,""),""))</f>
        <v/>
      </c>
    </row>
    <row r="345" spans="1:15" x14ac:dyDescent="0.3">
      <c r="A345" s="52">
        <v>342</v>
      </c>
      <c r="B345" s="3" t="str">
        <f t="shared" si="17"/>
        <v/>
      </c>
      <c r="C345" s="52" t="str">
        <f>IF(E345="","",(INDEX(Raw!D:D,MATCH(E345+6000,Raw!AA:AA,0))))</f>
        <v/>
      </c>
      <c r="D345" s="52" t="str">
        <f>IF(E345="","",(INDEX(Raw!A:A,MATCH(E345+6000,Raw!AA:AA,0))))</f>
        <v/>
      </c>
      <c r="E345" s="11" t="str">
        <f>(IFERROR(IF(LARGE(Raw!AA:AA,A345)-6000&gt;0,LARGE(Raw!AA:AA,A345)-6000,""),""))</f>
        <v/>
      </c>
      <c r="G345" s="3" t="str">
        <f t="shared" si="15"/>
        <v/>
      </c>
      <c r="H345" s="52" t="str">
        <f>IF(J345="","",(INDEX(Raw!D:D,MATCH(J345+4000,Raw!AA:AA,0))))</f>
        <v/>
      </c>
      <c r="I345" s="52" t="str">
        <f>IF(J345="","",(INDEX(Raw!A:A,MATCH(J345+4000,Raw!AA:AA,0))))</f>
        <v/>
      </c>
      <c r="J345" s="11" t="str">
        <f>(IFERROR(IF(LARGE(Raw!AA:AA,A345+COUNTIF(Raw!C:C,"H"))-4000&gt;0,LARGE(Raw!AA:AA,A345+COUNTIF(Raw!C:C,"H"))-4000,""),""))</f>
        <v/>
      </c>
      <c r="L345" s="3" t="str">
        <f t="shared" si="16"/>
        <v/>
      </c>
      <c r="M345" s="52" t="str">
        <f>IF(O345="","",(INDEX(Raw!D:D,MATCH(O345+2000,Raw!AA:AA,0))))</f>
        <v/>
      </c>
      <c r="N345" s="52" t="str">
        <f>IF(O345="","",(INDEX(Raw!A:A,MATCH(O345+2000,Raw!AA:AA,0))))</f>
        <v/>
      </c>
      <c r="O345" s="11" t="str">
        <f>(IFERROR(IF(LARGE(Raw!AA:AA,A345+COUNTIF(Raw!C:C,"H")+COUNTIF(Raw!C:C,"S"))-2000&gt;0,LARGE(Raw!AA:AA,A345+COUNTIF(Raw!C:C,"H")+COUNTIF(Raw!C:C,"S"))-2000,""),""))</f>
        <v/>
      </c>
    </row>
    <row r="346" spans="1:15" x14ac:dyDescent="0.3">
      <c r="A346" s="52">
        <v>343</v>
      </c>
      <c r="B346" s="3" t="str">
        <f t="shared" si="17"/>
        <v/>
      </c>
      <c r="C346" s="52" t="str">
        <f>IF(E346="","",(INDEX(Raw!D:D,MATCH(E346+6000,Raw!AA:AA,0))))</f>
        <v/>
      </c>
      <c r="D346" s="52" t="str">
        <f>IF(E346="","",(INDEX(Raw!A:A,MATCH(E346+6000,Raw!AA:AA,0))))</f>
        <v/>
      </c>
      <c r="E346" s="11" t="str">
        <f>(IFERROR(IF(LARGE(Raw!AA:AA,A346)-6000&gt;0,LARGE(Raw!AA:AA,A346)-6000,""),""))</f>
        <v/>
      </c>
      <c r="G346" s="3" t="str">
        <f t="shared" si="15"/>
        <v/>
      </c>
      <c r="H346" s="52" t="str">
        <f>IF(J346="","",(INDEX(Raw!D:D,MATCH(J346+4000,Raw!AA:AA,0))))</f>
        <v/>
      </c>
      <c r="I346" s="52" t="str">
        <f>IF(J346="","",(INDEX(Raw!A:A,MATCH(J346+4000,Raw!AA:AA,0))))</f>
        <v/>
      </c>
      <c r="J346" s="11" t="str">
        <f>(IFERROR(IF(LARGE(Raw!AA:AA,A346+COUNTIF(Raw!C:C,"H"))-4000&gt;0,LARGE(Raw!AA:AA,A346+COUNTIF(Raw!C:C,"H"))-4000,""),""))</f>
        <v/>
      </c>
      <c r="L346" s="3" t="str">
        <f t="shared" si="16"/>
        <v/>
      </c>
      <c r="M346" s="52" t="str">
        <f>IF(O346="","",(INDEX(Raw!D:D,MATCH(O346+2000,Raw!AA:AA,0))))</f>
        <v/>
      </c>
      <c r="N346" s="52" t="str">
        <f>IF(O346="","",(INDEX(Raw!A:A,MATCH(O346+2000,Raw!AA:AA,0))))</f>
        <v/>
      </c>
      <c r="O346" s="11" t="str">
        <f>(IFERROR(IF(LARGE(Raw!AA:AA,A346+COUNTIF(Raw!C:C,"H")+COUNTIF(Raw!C:C,"S"))-2000&gt;0,LARGE(Raw!AA:AA,A346+COUNTIF(Raw!C:C,"H")+COUNTIF(Raw!C:C,"S"))-2000,""),""))</f>
        <v/>
      </c>
    </row>
    <row r="347" spans="1:15" x14ac:dyDescent="0.3">
      <c r="A347" s="52">
        <v>344</v>
      </c>
      <c r="B347" s="3" t="str">
        <f t="shared" si="17"/>
        <v/>
      </c>
      <c r="C347" s="52" t="str">
        <f>IF(E347="","",(INDEX(Raw!D:D,MATCH(E347+6000,Raw!AA:AA,0))))</f>
        <v/>
      </c>
      <c r="D347" s="52" t="str">
        <f>IF(E347="","",(INDEX(Raw!A:A,MATCH(E347+6000,Raw!AA:AA,0))))</f>
        <v/>
      </c>
      <c r="E347" s="11" t="str">
        <f>(IFERROR(IF(LARGE(Raw!AA:AA,A347)-6000&gt;0,LARGE(Raw!AA:AA,A347)-6000,""),""))</f>
        <v/>
      </c>
      <c r="G347" s="3" t="str">
        <f t="shared" si="15"/>
        <v/>
      </c>
      <c r="H347" s="52" t="str">
        <f>IF(J347="","",(INDEX(Raw!D:D,MATCH(J347+4000,Raw!AA:AA,0))))</f>
        <v/>
      </c>
      <c r="I347" s="52" t="str">
        <f>IF(J347="","",(INDEX(Raw!A:A,MATCH(J347+4000,Raw!AA:AA,0))))</f>
        <v/>
      </c>
      <c r="J347" s="11" t="str">
        <f>(IFERROR(IF(LARGE(Raw!AA:AA,A347+COUNTIF(Raw!C:C,"H"))-4000&gt;0,LARGE(Raw!AA:AA,A347+COUNTIF(Raw!C:C,"H"))-4000,""),""))</f>
        <v/>
      </c>
      <c r="L347" s="3" t="str">
        <f t="shared" si="16"/>
        <v/>
      </c>
      <c r="M347" s="52" t="str">
        <f>IF(O347="","",(INDEX(Raw!D:D,MATCH(O347+2000,Raw!AA:AA,0))))</f>
        <v/>
      </c>
      <c r="N347" s="52" t="str">
        <f>IF(O347="","",(INDEX(Raw!A:A,MATCH(O347+2000,Raw!AA:AA,0))))</f>
        <v/>
      </c>
      <c r="O347" s="11" t="str">
        <f>(IFERROR(IF(LARGE(Raw!AA:AA,A347+COUNTIF(Raw!C:C,"H")+COUNTIF(Raw!C:C,"S"))-2000&gt;0,LARGE(Raw!AA:AA,A347+COUNTIF(Raw!C:C,"H")+COUNTIF(Raw!C:C,"S"))-2000,""),""))</f>
        <v/>
      </c>
    </row>
    <row r="348" spans="1:15" x14ac:dyDescent="0.3">
      <c r="A348" s="52">
        <v>345</v>
      </c>
      <c r="B348" s="3" t="str">
        <f t="shared" si="17"/>
        <v/>
      </c>
      <c r="C348" s="52" t="str">
        <f>IF(E348="","",(INDEX(Raw!D:D,MATCH(E348+6000,Raw!AA:AA,0))))</f>
        <v/>
      </c>
      <c r="D348" s="52" t="str">
        <f>IF(E348="","",(INDEX(Raw!A:A,MATCH(E348+6000,Raw!AA:AA,0))))</f>
        <v/>
      </c>
      <c r="E348" s="11" t="str">
        <f>(IFERROR(IF(LARGE(Raw!AA:AA,A348)-6000&gt;0,LARGE(Raw!AA:AA,A348)-6000,""),""))</f>
        <v/>
      </c>
      <c r="G348" s="3" t="str">
        <f t="shared" si="15"/>
        <v/>
      </c>
      <c r="H348" s="52" t="str">
        <f>IF(J348="","",(INDEX(Raw!D:D,MATCH(J348+4000,Raw!AA:AA,0))))</f>
        <v/>
      </c>
      <c r="I348" s="52" t="str">
        <f>IF(J348="","",(INDEX(Raw!A:A,MATCH(J348+4000,Raw!AA:AA,0))))</f>
        <v/>
      </c>
      <c r="J348" s="11" t="str">
        <f>(IFERROR(IF(LARGE(Raw!AA:AA,A348+COUNTIF(Raw!C:C,"H"))-4000&gt;0,LARGE(Raw!AA:AA,A348+COUNTIF(Raw!C:C,"H"))-4000,""),""))</f>
        <v/>
      </c>
      <c r="L348" s="3" t="str">
        <f t="shared" si="16"/>
        <v/>
      </c>
      <c r="M348" s="52" t="str">
        <f>IF(O348="","",(INDEX(Raw!D:D,MATCH(O348+2000,Raw!AA:AA,0))))</f>
        <v/>
      </c>
      <c r="N348" s="52" t="str">
        <f>IF(O348="","",(INDEX(Raw!A:A,MATCH(O348+2000,Raw!AA:AA,0))))</f>
        <v/>
      </c>
      <c r="O348" s="11" t="str">
        <f>(IFERROR(IF(LARGE(Raw!AA:AA,A348+COUNTIF(Raw!C:C,"H")+COUNTIF(Raw!C:C,"S"))-2000&gt;0,LARGE(Raw!AA:AA,A348+COUNTIF(Raw!C:C,"H")+COUNTIF(Raw!C:C,"S"))-2000,""),""))</f>
        <v/>
      </c>
    </row>
    <row r="349" spans="1:15" x14ac:dyDescent="0.3">
      <c r="A349" s="52">
        <v>346</v>
      </c>
      <c r="B349" s="3" t="str">
        <f t="shared" si="17"/>
        <v/>
      </c>
      <c r="C349" s="52" t="str">
        <f>IF(E349="","",(INDEX(Raw!D:D,MATCH(E349+6000,Raw!AA:AA,0))))</f>
        <v/>
      </c>
      <c r="D349" s="52" t="str">
        <f>IF(E349="","",(INDEX(Raw!A:A,MATCH(E349+6000,Raw!AA:AA,0))))</f>
        <v/>
      </c>
      <c r="E349" s="11" t="str">
        <f>(IFERROR(IF(LARGE(Raw!AA:AA,A349)-6000&gt;0,LARGE(Raw!AA:AA,A349)-6000,""),""))</f>
        <v/>
      </c>
      <c r="G349" s="3" t="str">
        <f t="shared" si="15"/>
        <v/>
      </c>
      <c r="H349" s="52" t="str">
        <f>IF(J349="","",(INDEX(Raw!D:D,MATCH(J349+4000,Raw!AA:AA,0))))</f>
        <v/>
      </c>
      <c r="I349" s="52" t="str">
        <f>IF(J349="","",(INDEX(Raw!A:A,MATCH(J349+4000,Raw!AA:AA,0))))</f>
        <v/>
      </c>
      <c r="J349" s="11" t="str">
        <f>(IFERROR(IF(LARGE(Raw!AA:AA,A349+COUNTIF(Raw!C:C,"H"))-4000&gt;0,LARGE(Raw!AA:AA,A349+COUNTIF(Raw!C:C,"H"))-4000,""),""))</f>
        <v/>
      </c>
      <c r="L349" s="3" t="str">
        <f t="shared" si="16"/>
        <v/>
      </c>
      <c r="M349" s="52" t="str">
        <f>IF(O349="","",(INDEX(Raw!D:D,MATCH(O349+2000,Raw!AA:AA,0))))</f>
        <v/>
      </c>
      <c r="N349" s="52" t="str">
        <f>IF(O349="","",(INDEX(Raw!A:A,MATCH(O349+2000,Raw!AA:AA,0))))</f>
        <v/>
      </c>
      <c r="O349" s="11" t="str">
        <f>(IFERROR(IF(LARGE(Raw!AA:AA,A349+COUNTIF(Raw!C:C,"H")+COUNTIF(Raw!C:C,"S"))-2000&gt;0,LARGE(Raw!AA:AA,A349+COUNTIF(Raw!C:C,"H")+COUNTIF(Raw!C:C,"S"))-2000,""),""))</f>
        <v/>
      </c>
    </row>
    <row r="350" spans="1:15" x14ac:dyDescent="0.3">
      <c r="A350" s="52">
        <v>347</v>
      </c>
      <c r="B350" s="3" t="str">
        <f t="shared" si="17"/>
        <v/>
      </c>
      <c r="C350" s="52" t="str">
        <f>IF(E350="","",(INDEX(Raw!D:D,MATCH(E350+6000,Raw!AA:AA,0))))</f>
        <v/>
      </c>
      <c r="D350" s="52" t="str">
        <f>IF(E350="","",(INDEX(Raw!A:A,MATCH(E350+6000,Raw!AA:AA,0))))</f>
        <v/>
      </c>
      <c r="E350" s="11" t="str">
        <f>(IFERROR(IF(LARGE(Raw!AA:AA,A350)-6000&gt;0,LARGE(Raw!AA:AA,A350)-6000,""),""))</f>
        <v/>
      </c>
      <c r="G350" s="3" t="str">
        <f t="shared" si="15"/>
        <v/>
      </c>
      <c r="H350" s="52" t="str">
        <f>IF(J350="","",(INDEX(Raw!D:D,MATCH(J350+4000,Raw!AA:AA,0))))</f>
        <v/>
      </c>
      <c r="I350" s="52" t="str">
        <f>IF(J350="","",(INDEX(Raw!A:A,MATCH(J350+4000,Raw!AA:AA,0))))</f>
        <v/>
      </c>
      <c r="J350" s="11" t="str">
        <f>(IFERROR(IF(LARGE(Raw!AA:AA,A350+COUNTIF(Raw!C:C,"H"))-4000&gt;0,LARGE(Raw!AA:AA,A350+COUNTIF(Raw!C:C,"H"))-4000,""),""))</f>
        <v/>
      </c>
      <c r="L350" s="3" t="str">
        <f t="shared" si="16"/>
        <v/>
      </c>
      <c r="M350" s="52" t="str">
        <f>IF(O350="","",(INDEX(Raw!D:D,MATCH(O350+2000,Raw!AA:AA,0))))</f>
        <v/>
      </c>
      <c r="N350" s="52" t="str">
        <f>IF(O350="","",(INDEX(Raw!A:A,MATCH(O350+2000,Raw!AA:AA,0))))</f>
        <v/>
      </c>
      <c r="O350" s="11" t="str">
        <f>(IFERROR(IF(LARGE(Raw!AA:AA,A350+COUNTIF(Raw!C:C,"H")+COUNTIF(Raw!C:C,"S"))-2000&gt;0,LARGE(Raw!AA:AA,A350+COUNTIF(Raw!C:C,"H")+COUNTIF(Raw!C:C,"S"))-2000,""),""))</f>
        <v/>
      </c>
    </row>
    <row r="351" spans="1:15" x14ac:dyDescent="0.3">
      <c r="A351" s="52">
        <v>348</v>
      </c>
      <c r="B351" s="3" t="str">
        <f t="shared" si="17"/>
        <v/>
      </c>
      <c r="C351" s="52" t="str">
        <f>IF(E351="","",(INDEX(Raw!D:D,MATCH(E351+6000,Raw!AA:AA,0))))</f>
        <v/>
      </c>
      <c r="D351" s="52" t="str">
        <f>IF(E351="","",(INDEX(Raw!A:A,MATCH(E351+6000,Raw!AA:AA,0))))</f>
        <v/>
      </c>
      <c r="E351" s="11" t="str">
        <f>(IFERROR(IF(LARGE(Raw!AA:AA,A351)-6000&gt;0,LARGE(Raw!AA:AA,A351)-6000,""),""))</f>
        <v/>
      </c>
      <c r="G351" s="3" t="str">
        <f t="shared" si="15"/>
        <v/>
      </c>
      <c r="H351" s="52" t="str">
        <f>IF(J351="","",(INDEX(Raw!D:D,MATCH(J351+4000,Raw!AA:AA,0))))</f>
        <v/>
      </c>
      <c r="I351" s="52" t="str">
        <f>IF(J351="","",(INDEX(Raw!A:A,MATCH(J351+4000,Raw!AA:AA,0))))</f>
        <v/>
      </c>
      <c r="J351" s="11" t="str">
        <f>(IFERROR(IF(LARGE(Raw!AA:AA,A351+COUNTIF(Raw!C:C,"H"))-4000&gt;0,LARGE(Raw!AA:AA,A351+COUNTIF(Raw!C:C,"H"))-4000,""),""))</f>
        <v/>
      </c>
      <c r="L351" s="3" t="str">
        <f t="shared" si="16"/>
        <v/>
      </c>
      <c r="M351" s="52" t="str">
        <f>IF(O351="","",(INDEX(Raw!D:D,MATCH(O351+2000,Raw!AA:AA,0))))</f>
        <v/>
      </c>
      <c r="N351" s="52" t="str">
        <f>IF(O351="","",(INDEX(Raw!A:A,MATCH(O351+2000,Raw!AA:AA,0))))</f>
        <v/>
      </c>
      <c r="O351" s="11" t="str">
        <f>(IFERROR(IF(LARGE(Raw!AA:AA,A351+COUNTIF(Raw!C:C,"H")+COUNTIF(Raw!C:C,"S"))-2000&gt;0,LARGE(Raw!AA:AA,A351+COUNTIF(Raw!C:C,"H")+COUNTIF(Raw!C:C,"S"))-2000,""),""))</f>
        <v/>
      </c>
    </row>
    <row r="352" spans="1:15" x14ac:dyDescent="0.3">
      <c r="A352" s="52">
        <v>349</v>
      </c>
      <c r="B352" s="3" t="str">
        <f t="shared" si="17"/>
        <v/>
      </c>
      <c r="C352" s="52" t="str">
        <f>IF(E352="","",(INDEX(Raw!D:D,MATCH(E352+6000,Raw!AA:AA,0))))</f>
        <v/>
      </c>
      <c r="D352" s="52" t="str">
        <f>IF(E352="","",(INDEX(Raw!A:A,MATCH(E352+6000,Raw!AA:AA,0))))</f>
        <v/>
      </c>
      <c r="E352" s="11" t="str">
        <f>(IFERROR(IF(LARGE(Raw!AA:AA,A352)-6000&gt;0,LARGE(Raw!AA:AA,A352)-6000,""),""))</f>
        <v/>
      </c>
      <c r="G352" s="3" t="str">
        <f t="shared" si="15"/>
        <v/>
      </c>
      <c r="H352" s="52" t="str">
        <f>IF(J352="","",(INDEX(Raw!D:D,MATCH(J352+4000,Raw!AA:AA,0))))</f>
        <v/>
      </c>
      <c r="I352" s="52" t="str">
        <f>IF(J352="","",(INDEX(Raw!A:A,MATCH(J352+4000,Raw!AA:AA,0))))</f>
        <v/>
      </c>
      <c r="J352" s="11" t="str">
        <f>(IFERROR(IF(LARGE(Raw!AA:AA,A352+COUNTIF(Raw!C:C,"H"))-4000&gt;0,LARGE(Raw!AA:AA,A352+COUNTIF(Raw!C:C,"H"))-4000,""),""))</f>
        <v/>
      </c>
      <c r="L352" s="3" t="str">
        <f t="shared" si="16"/>
        <v/>
      </c>
      <c r="M352" s="52" t="str">
        <f>IF(O352="","",(INDEX(Raw!D:D,MATCH(O352+2000,Raw!AA:AA,0))))</f>
        <v/>
      </c>
      <c r="N352" s="52" t="str">
        <f>IF(O352="","",(INDEX(Raw!A:A,MATCH(O352+2000,Raw!AA:AA,0))))</f>
        <v/>
      </c>
      <c r="O352" s="11" t="str">
        <f>(IFERROR(IF(LARGE(Raw!AA:AA,A352+COUNTIF(Raw!C:C,"H")+COUNTIF(Raw!C:C,"S"))-2000&gt;0,LARGE(Raw!AA:AA,A352+COUNTIF(Raw!C:C,"H")+COUNTIF(Raw!C:C,"S"))-2000,""),""))</f>
        <v/>
      </c>
    </row>
    <row r="353" spans="1:15" x14ac:dyDescent="0.3">
      <c r="A353" s="52">
        <v>350</v>
      </c>
      <c r="B353" s="3" t="str">
        <f t="shared" si="17"/>
        <v/>
      </c>
      <c r="C353" s="52" t="str">
        <f>IF(E353="","",(INDEX(Raw!D:D,MATCH(E353+6000,Raw!AA:AA,0))))</f>
        <v/>
      </c>
      <c r="D353" s="52" t="str">
        <f>IF(E353="","",(INDEX(Raw!A:A,MATCH(E353+6000,Raw!AA:AA,0))))</f>
        <v/>
      </c>
      <c r="E353" s="11" t="str">
        <f>(IFERROR(IF(LARGE(Raw!AA:AA,A353)-6000&gt;0,LARGE(Raw!AA:AA,A353)-6000,""),""))</f>
        <v/>
      </c>
      <c r="G353" s="3" t="str">
        <f t="shared" si="15"/>
        <v/>
      </c>
      <c r="H353" s="52" t="str">
        <f>IF(J353="","",(INDEX(Raw!D:D,MATCH(J353+4000,Raw!AA:AA,0))))</f>
        <v/>
      </c>
      <c r="I353" s="52" t="str">
        <f>IF(J353="","",(INDEX(Raw!A:A,MATCH(J353+4000,Raw!AA:AA,0))))</f>
        <v/>
      </c>
      <c r="J353" s="11" t="str">
        <f>(IFERROR(IF(LARGE(Raw!AA:AA,A353+COUNTIF(Raw!C:C,"H"))-4000&gt;0,LARGE(Raw!AA:AA,A353+COUNTIF(Raw!C:C,"H"))-4000,""),""))</f>
        <v/>
      </c>
      <c r="L353" s="3" t="str">
        <f t="shared" si="16"/>
        <v/>
      </c>
      <c r="M353" s="52" t="str">
        <f>IF(O353="","",(INDEX(Raw!D:D,MATCH(O353+2000,Raw!AA:AA,0))))</f>
        <v/>
      </c>
      <c r="N353" s="52" t="str">
        <f>IF(O353="","",(INDEX(Raw!A:A,MATCH(O353+2000,Raw!AA:AA,0))))</f>
        <v/>
      </c>
      <c r="O353" s="11" t="str">
        <f>(IFERROR(IF(LARGE(Raw!AA:AA,A353+COUNTIF(Raw!C:C,"H")+COUNTIF(Raw!C:C,"S"))-2000&gt;0,LARGE(Raw!AA:AA,A353+COUNTIF(Raw!C:C,"H")+COUNTIF(Raw!C:C,"S"))-2000,""),""))</f>
        <v/>
      </c>
    </row>
    <row r="354" spans="1:15" x14ac:dyDescent="0.3">
      <c r="A354" s="52">
        <v>351</v>
      </c>
      <c r="B354" s="3" t="str">
        <f t="shared" si="17"/>
        <v/>
      </c>
      <c r="C354" s="52" t="str">
        <f>IF(E354="","",(INDEX(Raw!D:D,MATCH(E354+6000,Raw!AA:AA,0))))</f>
        <v/>
      </c>
      <c r="D354" s="52" t="str">
        <f>IF(E354="","",(INDEX(Raw!A:A,MATCH(E354+6000,Raw!AA:AA,0))))</f>
        <v/>
      </c>
      <c r="E354" s="11" t="str">
        <f>(IFERROR(IF(LARGE(Raw!AA:AA,A354)-6000&gt;0,LARGE(Raw!AA:AA,A354)-6000,""),""))</f>
        <v/>
      </c>
      <c r="G354" s="3" t="str">
        <f t="shared" si="15"/>
        <v/>
      </c>
      <c r="H354" s="52" t="str">
        <f>IF(J354="","",(INDEX(Raw!D:D,MATCH(J354+4000,Raw!AA:AA,0))))</f>
        <v/>
      </c>
      <c r="I354" s="52" t="str">
        <f>IF(J354="","",(INDEX(Raw!A:A,MATCH(J354+4000,Raw!AA:AA,0))))</f>
        <v/>
      </c>
      <c r="J354" s="11" t="str">
        <f>(IFERROR(IF(LARGE(Raw!AA:AA,A354+COUNTIF(Raw!C:C,"H"))-4000&gt;0,LARGE(Raw!AA:AA,A354+COUNTIF(Raw!C:C,"H"))-4000,""),""))</f>
        <v/>
      </c>
      <c r="L354" s="3" t="str">
        <f t="shared" si="16"/>
        <v/>
      </c>
      <c r="M354" s="52" t="str">
        <f>IF(O354="","",(INDEX(Raw!D:D,MATCH(O354+2000,Raw!AA:AA,0))))</f>
        <v/>
      </c>
      <c r="N354" s="52" t="str">
        <f>IF(O354="","",(INDEX(Raw!A:A,MATCH(O354+2000,Raw!AA:AA,0))))</f>
        <v/>
      </c>
      <c r="O354" s="11" t="str">
        <f>(IFERROR(IF(LARGE(Raw!AA:AA,A354+COUNTIF(Raw!C:C,"H")+COUNTIF(Raw!C:C,"S"))-2000&gt;0,LARGE(Raw!AA:AA,A354+COUNTIF(Raw!C:C,"H")+COUNTIF(Raw!C:C,"S"))-2000,""),""))</f>
        <v/>
      </c>
    </row>
    <row r="355" spans="1:15" x14ac:dyDescent="0.3">
      <c r="A355" s="52">
        <v>352</v>
      </c>
      <c r="B355" s="3" t="str">
        <f t="shared" si="17"/>
        <v/>
      </c>
      <c r="C355" s="52" t="str">
        <f>IF(E355="","",(INDEX(Raw!D:D,MATCH(E355+6000,Raw!AA:AA,0))))</f>
        <v/>
      </c>
      <c r="D355" s="52" t="str">
        <f>IF(E355="","",(INDEX(Raw!A:A,MATCH(E355+6000,Raw!AA:AA,0))))</f>
        <v/>
      </c>
      <c r="E355" s="11" t="str">
        <f>(IFERROR(IF(LARGE(Raw!AA:AA,A355)-6000&gt;0,LARGE(Raw!AA:AA,A355)-6000,""),""))</f>
        <v/>
      </c>
      <c r="G355" s="3" t="str">
        <f t="shared" si="15"/>
        <v/>
      </c>
      <c r="H355" s="52" t="str">
        <f>IF(J355="","",(INDEX(Raw!D:D,MATCH(J355+4000,Raw!AA:AA,0))))</f>
        <v/>
      </c>
      <c r="I355" s="52" t="str">
        <f>IF(J355="","",(INDEX(Raw!A:A,MATCH(J355+4000,Raw!AA:AA,0))))</f>
        <v/>
      </c>
      <c r="J355" s="11" t="str">
        <f>(IFERROR(IF(LARGE(Raw!AA:AA,A355+COUNTIF(Raw!C:C,"H"))-4000&gt;0,LARGE(Raw!AA:AA,A355+COUNTIF(Raw!C:C,"H"))-4000,""),""))</f>
        <v/>
      </c>
      <c r="L355" s="3" t="str">
        <f t="shared" si="16"/>
        <v/>
      </c>
      <c r="M355" s="52" t="str">
        <f>IF(O355="","",(INDEX(Raw!D:D,MATCH(O355+2000,Raw!AA:AA,0))))</f>
        <v/>
      </c>
      <c r="N355" s="52" t="str">
        <f>IF(O355="","",(INDEX(Raw!A:A,MATCH(O355+2000,Raw!AA:AA,0))))</f>
        <v/>
      </c>
      <c r="O355" s="11" t="str">
        <f>(IFERROR(IF(LARGE(Raw!AA:AA,A355+COUNTIF(Raw!C:C,"H")+COUNTIF(Raw!C:C,"S"))-2000&gt;0,LARGE(Raw!AA:AA,A355+COUNTIF(Raw!C:C,"H")+COUNTIF(Raw!C:C,"S"))-2000,""),""))</f>
        <v/>
      </c>
    </row>
    <row r="356" spans="1:15" x14ac:dyDescent="0.3">
      <c r="A356" s="52">
        <v>353</v>
      </c>
      <c r="B356" s="3" t="str">
        <f t="shared" si="17"/>
        <v/>
      </c>
      <c r="C356" s="52" t="str">
        <f>IF(E356="","",(INDEX(Raw!D:D,MATCH(E356+6000,Raw!AA:AA,0))))</f>
        <v/>
      </c>
      <c r="D356" s="52" t="str">
        <f>IF(E356="","",(INDEX(Raw!A:A,MATCH(E356+6000,Raw!AA:AA,0))))</f>
        <v/>
      </c>
      <c r="E356" s="11" t="str">
        <f>(IFERROR(IF(LARGE(Raw!AA:AA,A356)-6000&gt;0,LARGE(Raw!AA:AA,A356)-6000,""),""))</f>
        <v/>
      </c>
      <c r="G356" s="3" t="str">
        <f t="shared" si="15"/>
        <v/>
      </c>
      <c r="H356" s="52" t="str">
        <f>IF(J356="","",(INDEX(Raw!D:D,MATCH(J356+4000,Raw!AA:AA,0))))</f>
        <v/>
      </c>
      <c r="I356" s="52" t="str">
        <f>IF(J356="","",(INDEX(Raw!A:A,MATCH(J356+4000,Raw!AA:AA,0))))</f>
        <v/>
      </c>
      <c r="J356" s="11" t="str">
        <f>(IFERROR(IF(LARGE(Raw!AA:AA,A356+COUNTIF(Raw!C:C,"H"))-4000&gt;0,LARGE(Raw!AA:AA,A356+COUNTIF(Raw!C:C,"H"))-4000,""),""))</f>
        <v/>
      </c>
      <c r="L356" s="3" t="str">
        <f t="shared" si="16"/>
        <v/>
      </c>
      <c r="M356" s="52" t="str">
        <f>IF(O356="","",(INDEX(Raw!D:D,MATCH(O356+2000,Raw!AA:AA,0))))</f>
        <v/>
      </c>
      <c r="N356" s="52" t="str">
        <f>IF(O356="","",(INDEX(Raw!A:A,MATCH(O356+2000,Raw!AA:AA,0))))</f>
        <v/>
      </c>
      <c r="O356" s="11" t="str">
        <f>(IFERROR(IF(LARGE(Raw!AA:AA,A356+COUNTIF(Raw!C:C,"H")+COUNTIF(Raw!C:C,"S"))-2000&gt;0,LARGE(Raw!AA:AA,A356+COUNTIF(Raw!C:C,"H")+COUNTIF(Raw!C:C,"S"))-2000,""),""))</f>
        <v/>
      </c>
    </row>
    <row r="357" spans="1:15" x14ac:dyDescent="0.3">
      <c r="A357" s="52">
        <v>354</v>
      </c>
      <c r="B357" s="3" t="str">
        <f t="shared" si="17"/>
        <v/>
      </c>
      <c r="C357" s="52" t="str">
        <f>IF(E357="","",(INDEX(Raw!D:D,MATCH(E357+6000,Raw!AA:AA,0))))</f>
        <v/>
      </c>
      <c r="D357" s="52" t="str">
        <f>IF(E357="","",(INDEX(Raw!A:A,MATCH(E357+6000,Raw!AA:AA,0))))</f>
        <v/>
      </c>
      <c r="E357" s="11" t="str">
        <f>(IFERROR(IF(LARGE(Raw!AA:AA,A357)-6000&gt;0,LARGE(Raw!AA:AA,A357)-6000,""),""))</f>
        <v/>
      </c>
      <c r="G357" s="3" t="str">
        <f t="shared" si="15"/>
        <v/>
      </c>
      <c r="H357" s="52" t="str">
        <f>IF(J357="","",(INDEX(Raw!D:D,MATCH(J357+4000,Raw!AA:AA,0))))</f>
        <v/>
      </c>
      <c r="I357" s="52" t="str">
        <f>IF(J357="","",(INDEX(Raw!A:A,MATCH(J357+4000,Raw!AA:AA,0))))</f>
        <v/>
      </c>
      <c r="J357" s="11" t="str">
        <f>(IFERROR(IF(LARGE(Raw!AA:AA,A357+COUNTIF(Raw!C:C,"H"))-4000&gt;0,LARGE(Raw!AA:AA,A357+COUNTIF(Raw!C:C,"H"))-4000,""),""))</f>
        <v/>
      </c>
      <c r="L357" s="3" t="str">
        <f t="shared" si="16"/>
        <v/>
      </c>
      <c r="M357" s="52" t="str">
        <f>IF(O357="","",(INDEX(Raw!D:D,MATCH(O357+2000,Raw!AA:AA,0))))</f>
        <v/>
      </c>
      <c r="N357" s="52" t="str">
        <f>IF(O357="","",(INDEX(Raw!A:A,MATCH(O357+2000,Raw!AA:AA,0))))</f>
        <v/>
      </c>
      <c r="O357" s="11" t="str">
        <f>(IFERROR(IF(LARGE(Raw!AA:AA,A357+COUNTIF(Raw!C:C,"H")+COUNTIF(Raw!C:C,"S"))-2000&gt;0,LARGE(Raw!AA:AA,A357+COUNTIF(Raw!C:C,"H")+COUNTIF(Raw!C:C,"S"))-2000,""),""))</f>
        <v/>
      </c>
    </row>
    <row r="358" spans="1:15" x14ac:dyDescent="0.3">
      <c r="A358" s="52">
        <v>355</v>
      </c>
      <c r="B358" s="3" t="str">
        <f t="shared" si="17"/>
        <v/>
      </c>
      <c r="C358" s="52" t="str">
        <f>IF(E358="","",(INDEX(Raw!D:D,MATCH(E358+6000,Raw!AA:AA,0))))</f>
        <v/>
      </c>
      <c r="D358" s="52" t="str">
        <f>IF(E358="","",(INDEX(Raw!A:A,MATCH(E358+6000,Raw!AA:AA,0))))</f>
        <v/>
      </c>
      <c r="E358" s="11" t="str">
        <f>(IFERROR(IF(LARGE(Raw!AA:AA,A358)-6000&gt;0,LARGE(Raw!AA:AA,A358)-6000,""),""))</f>
        <v/>
      </c>
      <c r="G358" s="3" t="str">
        <f t="shared" si="15"/>
        <v/>
      </c>
      <c r="H358" s="52" t="str">
        <f>IF(J358="","",(INDEX(Raw!D:D,MATCH(J358+4000,Raw!AA:AA,0))))</f>
        <v/>
      </c>
      <c r="I358" s="52" t="str">
        <f>IF(J358="","",(INDEX(Raw!A:A,MATCH(J358+4000,Raw!AA:AA,0))))</f>
        <v/>
      </c>
      <c r="J358" s="11" t="str">
        <f>(IFERROR(IF(LARGE(Raw!AA:AA,A358+COUNTIF(Raw!C:C,"H"))-4000&gt;0,LARGE(Raw!AA:AA,A358+COUNTIF(Raw!C:C,"H"))-4000,""),""))</f>
        <v/>
      </c>
      <c r="L358" s="3" t="str">
        <f t="shared" si="16"/>
        <v/>
      </c>
      <c r="M358" s="52" t="str">
        <f>IF(O358="","",(INDEX(Raw!D:D,MATCH(O358+2000,Raw!AA:AA,0))))</f>
        <v/>
      </c>
      <c r="N358" s="52" t="str">
        <f>IF(O358="","",(INDEX(Raw!A:A,MATCH(O358+2000,Raw!AA:AA,0))))</f>
        <v/>
      </c>
      <c r="O358" s="11" t="str">
        <f>(IFERROR(IF(LARGE(Raw!AA:AA,A358+COUNTIF(Raw!C:C,"H")+COUNTIF(Raw!C:C,"S"))-2000&gt;0,LARGE(Raw!AA:AA,A358+COUNTIF(Raw!C:C,"H")+COUNTIF(Raw!C:C,"S"))-2000,""),""))</f>
        <v/>
      </c>
    </row>
    <row r="359" spans="1:15" x14ac:dyDescent="0.3">
      <c r="A359" s="52">
        <v>356</v>
      </c>
      <c r="B359" s="3" t="str">
        <f t="shared" si="17"/>
        <v/>
      </c>
      <c r="C359" s="52" t="str">
        <f>IF(E359="","",(INDEX(Raw!D:D,MATCH(E359+6000,Raw!AA:AA,0))))</f>
        <v/>
      </c>
      <c r="D359" s="52" t="str">
        <f>IF(E359="","",(INDEX(Raw!A:A,MATCH(E359+6000,Raw!AA:AA,0))))</f>
        <v/>
      </c>
      <c r="E359" s="11" t="str">
        <f>(IFERROR(IF(LARGE(Raw!AA:AA,A359)-6000&gt;0,LARGE(Raw!AA:AA,A359)-6000,""),""))</f>
        <v/>
      </c>
      <c r="G359" s="3" t="str">
        <f t="shared" si="15"/>
        <v/>
      </c>
      <c r="H359" s="52" t="str">
        <f>IF(J359="","",(INDEX(Raw!D:D,MATCH(J359+4000,Raw!AA:AA,0))))</f>
        <v/>
      </c>
      <c r="I359" s="52" t="str">
        <f>IF(J359="","",(INDEX(Raw!A:A,MATCH(J359+4000,Raw!AA:AA,0))))</f>
        <v/>
      </c>
      <c r="J359" s="11" t="str">
        <f>(IFERROR(IF(LARGE(Raw!AA:AA,A359+COUNTIF(Raw!C:C,"H"))-4000&gt;0,LARGE(Raw!AA:AA,A359+COUNTIF(Raw!C:C,"H"))-4000,""),""))</f>
        <v/>
      </c>
      <c r="L359" s="3" t="str">
        <f t="shared" si="16"/>
        <v/>
      </c>
      <c r="M359" s="52" t="str">
        <f>IF(O359="","",(INDEX(Raw!D:D,MATCH(O359+2000,Raw!AA:AA,0))))</f>
        <v/>
      </c>
      <c r="N359" s="52" t="str">
        <f>IF(O359="","",(INDEX(Raw!A:A,MATCH(O359+2000,Raw!AA:AA,0))))</f>
        <v/>
      </c>
      <c r="O359" s="11" t="str">
        <f>(IFERROR(IF(LARGE(Raw!AA:AA,A359+COUNTIF(Raw!C:C,"H")+COUNTIF(Raw!C:C,"S"))-2000&gt;0,LARGE(Raw!AA:AA,A359+COUNTIF(Raw!C:C,"H")+COUNTIF(Raw!C:C,"S"))-2000,""),""))</f>
        <v/>
      </c>
    </row>
    <row r="360" spans="1:15" x14ac:dyDescent="0.3">
      <c r="A360" s="52">
        <v>357</v>
      </c>
      <c r="B360" s="3" t="str">
        <f t="shared" si="17"/>
        <v/>
      </c>
      <c r="C360" s="52" t="str">
        <f>IF(E360="","",(INDEX(Raw!D:D,MATCH(E360+6000,Raw!AA:AA,0))))</f>
        <v/>
      </c>
      <c r="D360" s="52" t="str">
        <f>IF(E360="","",(INDEX(Raw!A:A,MATCH(E360+6000,Raw!AA:AA,0))))</f>
        <v/>
      </c>
      <c r="E360" s="11" t="str">
        <f>(IFERROR(IF(LARGE(Raw!AA:AA,A360)-6000&gt;0,LARGE(Raw!AA:AA,A360)-6000,""),""))</f>
        <v/>
      </c>
      <c r="G360" s="3" t="str">
        <f t="shared" si="15"/>
        <v/>
      </c>
      <c r="H360" s="52" t="str">
        <f>IF(J360="","",(INDEX(Raw!D:D,MATCH(J360+4000,Raw!AA:AA,0))))</f>
        <v/>
      </c>
      <c r="I360" s="52" t="str">
        <f>IF(J360="","",(INDEX(Raw!A:A,MATCH(J360+4000,Raw!AA:AA,0))))</f>
        <v/>
      </c>
      <c r="J360" s="11" t="str">
        <f>(IFERROR(IF(LARGE(Raw!AA:AA,A360+COUNTIF(Raw!C:C,"H"))-4000&gt;0,LARGE(Raw!AA:AA,A360+COUNTIF(Raw!C:C,"H"))-4000,""),""))</f>
        <v/>
      </c>
      <c r="L360" s="3" t="str">
        <f t="shared" si="16"/>
        <v/>
      </c>
      <c r="M360" s="52" t="str">
        <f>IF(O360="","",(INDEX(Raw!D:D,MATCH(O360+2000,Raw!AA:AA,0))))</f>
        <v/>
      </c>
      <c r="N360" s="52" t="str">
        <f>IF(O360="","",(INDEX(Raw!A:A,MATCH(O360+2000,Raw!AA:AA,0))))</f>
        <v/>
      </c>
      <c r="O360" s="11" t="str">
        <f>(IFERROR(IF(LARGE(Raw!AA:AA,A360+COUNTIF(Raw!C:C,"H")+COUNTIF(Raw!C:C,"S"))-2000&gt;0,LARGE(Raw!AA:AA,A360+COUNTIF(Raw!C:C,"H")+COUNTIF(Raw!C:C,"S"))-2000,""),""))</f>
        <v/>
      </c>
    </row>
    <row r="361" spans="1:15" x14ac:dyDescent="0.3">
      <c r="A361" s="52">
        <v>358</v>
      </c>
      <c r="B361" s="3" t="str">
        <f t="shared" si="17"/>
        <v/>
      </c>
      <c r="C361" s="52" t="str">
        <f>IF(E361="","",(INDEX(Raw!D:D,MATCH(E361+6000,Raw!AA:AA,0))))</f>
        <v/>
      </c>
      <c r="D361" s="52" t="str">
        <f>IF(E361="","",(INDEX(Raw!A:A,MATCH(E361+6000,Raw!AA:AA,0))))</f>
        <v/>
      </c>
      <c r="E361" s="11" t="str">
        <f>(IFERROR(IF(LARGE(Raw!AA:AA,A361)-6000&gt;0,LARGE(Raw!AA:AA,A361)-6000,""),""))</f>
        <v/>
      </c>
      <c r="G361" s="3" t="str">
        <f t="shared" si="15"/>
        <v/>
      </c>
      <c r="H361" s="52" t="str">
        <f>IF(J361="","",(INDEX(Raw!D:D,MATCH(J361+4000,Raw!AA:AA,0))))</f>
        <v/>
      </c>
      <c r="I361" s="52" t="str">
        <f>IF(J361="","",(INDEX(Raw!A:A,MATCH(J361+4000,Raw!AA:AA,0))))</f>
        <v/>
      </c>
      <c r="J361" s="11" t="str">
        <f>(IFERROR(IF(LARGE(Raw!AA:AA,A361+COUNTIF(Raw!C:C,"H"))-4000&gt;0,LARGE(Raw!AA:AA,A361+COUNTIF(Raw!C:C,"H"))-4000,""),""))</f>
        <v/>
      </c>
      <c r="L361" s="3" t="str">
        <f t="shared" si="16"/>
        <v/>
      </c>
      <c r="M361" s="52" t="str">
        <f>IF(O361="","",(INDEX(Raw!D:D,MATCH(O361+2000,Raw!AA:AA,0))))</f>
        <v/>
      </c>
      <c r="N361" s="52" t="str">
        <f>IF(O361="","",(INDEX(Raw!A:A,MATCH(O361+2000,Raw!AA:AA,0))))</f>
        <v/>
      </c>
      <c r="O361" s="11" t="str">
        <f>(IFERROR(IF(LARGE(Raw!AA:AA,A361+COUNTIF(Raw!C:C,"H")+COUNTIF(Raw!C:C,"S"))-2000&gt;0,LARGE(Raw!AA:AA,A361+COUNTIF(Raw!C:C,"H")+COUNTIF(Raw!C:C,"S"))-2000,""),""))</f>
        <v/>
      </c>
    </row>
    <row r="362" spans="1:15" x14ac:dyDescent="0.3">
      <c r="A362" s="52">
        <v>359</v>
      </c>
      <c r="B362" s="3" t="str">
        <f t="shared" si="17"/>
        <v/>
      </c>
      <c r="C362" s="52" t="str">
        <f>IF(E362="","",(INDEX(Raw!D:D,MATCH(E362+6000,Raw!AA:AA,0))))</f>
        <v/>
      </c>
      <c r="D362" s="52" t="str">
        <f>IF(E362="","",(INDEX(Raw!A:A,MATCH(E362+6000,Raw!AA:AA,0))))</f>
        <v/>
      </c>
      <c r="E362" s="11" t="str">
        <f>(IFERROR(IF(LARGE(Raw!AA:AA,A362)-6000&gt;0,LARGE(Raw!AA:AA,A362)-6000,""),""))</f>
        <v/>
      </c>
      <c r="G362" s="3" t="str">
        <f t="shared" si="15"/>
        <v/>
      </c>
      <c r="H362" s="52" t="str">
        <f>IF(J362="","",(INDEX(Raw!D:D,MATCH(J362+4000,Raw!AA:AA,0))))</f>
        <v/>
      </c>
      <c r="I362" s="52" t="str">
        <f>IF(J362="","",(INDEX(Raw!A:A,MATCH(J362+4000,Raw!AA:AA,0))))</f>
        <v/>
      </c>
      <c r="J362" s="11" t="str">
        <f>(IFERROR(IF(LARGE(Raw!AA:AA,A362+COUNTIF(Raw!C:C,"H"))-4000&gt;0,LARGE(Raw!AA:AA,A362+COUNTIF(Raw!C:C,"H"))-4000,""),""))</f>
        <v/>
      </c>
      <c r="L362" s="3" t="str">
        <f t="shared" si="16"/>
        <v/>
      </c>
      <c r="M362" s="52" t="str">
        <f>IF(O362="","",(INDEX(Raw!D:D,MATCH(O362+2000,Raw!AA:AA,0))))</f>
        <v/>
      </c>
      <c r="N362" s="52" t="str">
        <f>IF(O362="","",(INDEX(Raw!A:A,MATCH(O362+2000,Raw!AA:AA,0))))</f>
        <v/>
      </c>
      <c r="O362" s="11" t="str">
        <f>(IFERROR(IF(LARGE(Raw!AA:AA,A362+COUNTIF(Raw!C:C,"H")+COUNTIF(Raw!C:C,"S"))-2000&gt;0,LARGE(Raw!AA:AA,A362+COUNTIF(Raw!C:C,"H")+COUNTIF(Raw!C:C,"S"))-2000,""),""))</f>
        <v/>
      </c>
    </row>
    <row r="363" spans="1:15" x14ac:dyDescent="0.3">
      <c r="A363" s="52">
        <v>360</v>
      </c>
      <c r="B363" s="3" t="str">
        <f t="shared" si="17"/>
        <v/>
      </c>
      <c r="C363" s="52" t="str">
        <f>IF(E363="","",(INDEX(Raw!D:D,MATCH(E363+6000,Raw!AA:AA,0))))</f>
        <v/>
      </c>
      <c r="D363" s="52" t="str">
        <f>IF(E363="","",(INDEX(Raw!A:A,MATCH(E363+6000,Raw!AA:AA,0))))</f>
        <v/>
      </c>
      <c r="E363" s="11" t="str">
        <f>(IFERROR(IF(LARGE(Raw!AA:AA,A363)-6000&gt;0,LARGE(Raw!AA:AA,A363)-6000,""),""))</f>
        <v/>
      </c>
      <c r="G363" s="3" t="str">
        <f t="shared" si="15"/>
        <v/>
      </c>
      <c r="H363" s="52" t="str">
        <f>IF(J363="","",(INDEX(Raw!D:D,MATCH(J363+4000,Raw!AA:AA,0))))</f>
        <v/>
      </c>
      <c r="I363" s="52" t="str">
        <f>IF(J363="","",(INDEX(Raw!A:A,MATCH(J363+4000,Raw!AA:AA,0))))</f>
        <v/>
      </c>
      <c r="J363" s="11" t="str">
        <f>(IFERROR(IF(LARGE(Raw!AA:AA,A363+COUNTIF(Raw!C:C,"H"))-4000&gt;0,LARGE(Raw!AA:AA,A363+COUNTIF(Raw!C:C,"H"))-4000,""),""))</f>
        <v/>
      </c>
      <c r="L363" s="3" t="str">
        <f t="shared" si="16"/>
        <v/>
      </c>
      <c r="M363" s="52" t="str">
        <f>IF(O363="","",(INDEX(Raw!D:D,MATCH(O363+2000,Raw!AA:AA,0))))</f>
        <v/>
      </c>
      <c r="N363" s="52" t="str">
        <f>IF(O363="","",(INDEX(Raw!A:A,MATCH(O363+2000,Raw!AA:AA,0))))</f>
        <v/>
      </c>
      <c r="O363" s="11" t="str">
        <f>(IFERROR(IF(LARGE(Raw!AA:AA,A363+COUNTIF(Raw!C:C,"H")+COUNTIF(Raw!C:C,"S"))-2000&gt;0,LARGE(Raw!AA:AA,A363+COUNTIF(Raw!C:C,"H")+COUNTIF(Raw!C:C,"S"))-2000,""),""))</f>
        <v/>
      </c>
    </row>
    <row r="364" spans="1:15" x14ac:dyDescent="0.3">
      <c r="A364" s="52">
        <v>361</v>
      </c>
      <c r="B364" s="3" t="str">
        <f t="shared" si="17"/>
        <v/>
      </c>
      <c r="C364" s="52" t="str">
        <f>IF(E364="","",(INDEX(Raw!D:D,MATCH(E364+6000,Raw!AA:AA,0))))</f>
        <v/>
      </c>
      <c r="D364" s="52" t="str">
        <f>IF(E364="","",(INDEX(Raw!A:A,MATCH(E364+6000,Raw!AA:AA,0))))</f>
        <v/>
      </c>
      <c r="E364" s="11" t="str">
        <f>(IFERROR(IF(LARGE(Raw!AA:AA,A364)-6000&gt;0,LARGE(Raw!AA:AA,A364)-6000,""),""))</f>
        <v/>
      </c>
      <c r="G364" s="3" t="str">
        <f t="shared" si="15"/>
        <v/>
      </c>
      <c r="H364" s="52" t="str">
        <f>IF(J364="","",(INDEX(Raw!D:D,MATCH(J364+4000,Raw!AA:AA,0))))</f>
        <v/>
      </c>
      <c r="I364" s="52" t="str">
        <f>IF(J364="","",(INDEX(Raw!A:A,MATCH(J364+4000,Raw!AA:AA,0))))</f>
        <v/>
      </c>
      <c r="J364" s="11" t="str">
        <f>(IFERROR(IF(LARGE(Raw!AA:AA,A364+COUNTIF(Raw!C:C,"H"))-4000&gt;0,LARGE(Raw!AA:AA,A364+COUNTIF(Raw!C:C,"H"))-4000,""),""))</f>
        <v/>
      </c>
      <c r="L364" s="3" t="str">
        <f t="shared" si="16"/>
        <v/>
      </c>
      <c r="M364" s="52" t="str">
        <f>IF(O364="","",(INDEX(Raw!D:D,MATCH(O364+2000,Raw!AA:AA,0))))</f>
        <v/>
      </c>
      <c r="N364" s="52" t="str">
        <f>IF(O364="","",(INDEX(Raw!A:A,MATCH(O364+2000,Raw!AA:AA,0))))</f>
        <v/>
      </c>
      <c r="O364" s="11" t="str">
        <f>(IFERROR(IF(LARGE(Raw!AA:AA,A364+COUNTIF(Raw!C:C,"H")+COUNTIF(Raw!C:C,"S"))-2000&gt;0,LARGE(Raw!AA:AA,A364+COUNTIF(Raw!C:C,"H")+COUNTIF(Raw!C:C,"S"))-2000,""),""))</f>
        <v/>
      </c>
    </row>
    <row r="365" spans="1:15" x14ac:dyDescent="0.3">
      <c r="A365" s="52">
        <v>362</v>
      </c>
      <c r="B365" s="3" t="str">
        <f t="shared" si="17"/>
        <v/>
      </c>
      <c r="C365" s="52" t="str">
        <f>IF(E365="","",(INDEX(Raw!D:D,MATCH(E365+6000,Raw!AA:AA,0))))</f>
        <v/>
      </c>
      <c r="D365" s="52" t="str">
        <f>IF(E365="","",(INDEX(Raw!A:A,MATCH(E365+6000,Raw!AA:AA,0))))</f>
        <v/>
      </c>
      <c r="E365" s="11" t="str">
        <f>(IFERROR(IF(LARGE(Raw!AA:AA,A365)-6000&gt;0,LARGE(Raw!AA:AA,A365)-6000,""),""))</f>
        <v/>
      </c>
      <c r="G365" s="3" t="str">
        <f t="shared" si="15"/>
        <v/>
      </c>
      <c r="H365" s="52" t="str">
        <f>IF(J365="","",(INDEX(Raw!D:D,MATCH(J365+4000,Raw!AA:AA,0))))</f>
        <v/>
      </c>
      <c r="I365" s="52" t="str">
        <f>IF(J365="","",(INDEX(Raw!A:A,MATCH(J365+4000,Raw!AA:AA,0))))</f>
        <v/>
      </c>
      <c r="J365" s="11" t="str">
        <f>(IFERROR(IF(LARGE(Raw!AA:AA,A365+COUNTIF(Raw!C:C,"H"))-4000&gt;0,LARGE(Raw!AA:AA,A365+COUNTIF(Raw!C:C,"H"))-4000,""),""))</f>
        <v/>
      </c>
      <c r="L365" s="3" t="str">
        <f t="shared" si="16"/>
        <v/>
      </c>
      <c r="M365" s="52" t="str">
        <f>IF(O365="","",(INDEX(Raw!D:D,MATCH(O365+2000,Raw!AA:AA,0))))</f>
        <v/>
      </c>
      <c r="N365" s="52" t="str">
        <f>IF(O365="","",(INDEX(Raw!A:A,MATCH(O365+2000,Raw!AA:AA,0))))</f>
        <v/>
      </c>
      <c r="O365" s="11" t="str">
        <f>(IFERROR(IF(LARGE(Raw!AA:AA,A365+COUNTIF(Raw!C:C,"H")+COUNTIF(Raw!C:C,"S"))-2000&gt;0,LARGE(Raw!AA:AA,A365+COUNTIF(Raw!C:C,"H")+COUNTIF(Raw!C:C,"S"))-2000,""),""))</f>
        <v/>
      </c>
    </row>
    <row r="366" spans="1:15" x14ac:dyDescent="0.3">
      <c r="A366" s="52">
        <v>363</v>
      </c>
      <c r="B366" s="3" t="str">
        <f t="shared" si="17"/>
        <v/>
      </c>
      <c r="C366" s="52" t="str">
        <f>IF(E366="","",(INDEX(Raw!D:D,MATCH(E366+6000,Raw!AA:AA,0))))</f>
        <v/>
      </c>
      <c r="D366" s="52" t="str">
        <f>IF(E366="","",(INDEX(Raw!A:A,MATCH(E366+6000,Raw!AA:AA,0))))</f>
        <v/>
      </c>
      <c r="E366" s="11" t="str">
        <f>(IFERROR(IF(LARGE(Raw!AA:AA,A366)-6000&gt;0,LARGE(Raw!AA:AA,A366)-6000,""),""))</f>
        <v/>
      </c>
      <c r="G366" s="3" t="str">
        <f t="shared" si="15"/>
        <v/>
      </c>
      <c r="H366" s="52" t="str">
        <f>IF(J366="","",(INDEX(Raw!D:D,MATCH(J366+4000,Raw!AA:AA,0))))</f>
        <v/>
      </c>
      <c r="I366" s="52" t="str">
        <f>IF(J366="","",(INDEX(Raw!A:A,MATCH(J366+4000,Raw!AA:AA,0))))</f>
        <v/>
      </c>
      <c r="J366" s="11" t="str">
        <f>(IFERROR(IF(LARGE(Raw!AA:AA,A366+COUNTIF(Raw!C:C,"H"))-4000&gt;0,LARGE(Raw!AA:AA,A366+COUNTIF(Raw!C:C,"H"))-4000,""),""))</f>
        <v/>
      </c>
      <c r="L366" s="3" t="str">
        <f t="shared" si="16"/>
        <v/>
      </c>
      <c r="M366" s="52" t="str">
        <f>IF(O366="","",(INDEX(Raw!D:D,MATCH(O366+2000,Raw!AA:AA,0))))</f>
        <v/>
      </c>
      <c r="N366" s="52" t="str">
        <f>IF(O366="","",(INDEX(Raw!A:A,MATCH(O366+2000,Raw!AA:AA,0))))</f>
        <v/>
      </c>
      <c r="O366" s="11" t="str">
        <f>(IFERROR(IF(LARGE(Raw!AA:AA,A366+COUNTIF(Raw!C:C,"H")+COUNTIF(Raw!C:C,"S"))-2000&gt;0,LARGE(Raw!AA:AA,A366+COUNTIF(Raw!C:C,"H")+COUNTIF(Raw!C:C,"S"))-2000,""),""))</f>
        <v/>
      </c>
    </row>
    <row r="367" spans="1:15" x14ac:dyDescent="0.3">
      <c r="A367" s="52">
        <v>364</v>
      </c>
      <c r="B367" s="3" t="str">
        <f t="shared" si="17"/>
        <v/>
      </c>
      <c r="C367" s="52" t="str">
        <f>IF(E367="","",(INDEX(Raw!D:D,MATCH(E367+6000,Raw!AA:AA,0))))</f>
        <v/>
      </c>
      <c r="D367" s="52" t="str">
        <f>IF(E367="","",(INDEX(Raw!A:A,MATCH(E367+6000,Raw!AA:AA,0))))</f>
        <v/>
      </c>
      <c r="E367" s="11" t="str">
        <f>(IFERROR(IF(LARGE(Raw!AA:AA,A367)-6000&gt;0,LARGE(Raw!AA:AA,A367)-6000,""),""))</f>
        <v/>
      </c>
      <c r="G367" s="3" t="str">
        <f t="shared" si="15"/>
        <v/>
      </c>
      <c r="H367" s="52" t="str">
        <f>IF(J367="","",(INDEX(Raw!D:D,MATCH(J367+4000,Raw!AA:AA,0))))</f>
        <v/>
      </c>
      <c r="I367" s="52" t="str">
        <f>IF(J367="","",(INDEX(Raw!A:A,MATCH(J367+4000,Raw!AA:AA,0))))</f>
        <v/>
      </c>
      <c r="J367" s="11" t="str">
        <f>(IFERROR(IF(LARGE(Raw!AA:AA,A367+COUNTIF(Raw!C:C,"H"))-4000&gt;0,LARGE(Raw!AA:AA,A367+COUNTIF(Raw!C:C,"H"))-4000,""),""))</f>
        <v/>
      </c>
      <c r="L367" s="3" t="str">
        <f t="shared" si="16"/>
        <v/>
      </c>
      <c r="M367" s="52" t="str">
        <f>IF(O367="","",(INDEX(Raw!D:D,MATCH(O367+2000,Raw!AA:AA,0))))</f>
        <v/>
      </c>
      <c r="N367" s="52" t="str">
        <f>IF(O367="","",(INDEX(Raw!A:A,MATCH(O367+2000,Raw!AA:AA,0))))</f>
        <v/>
      </c>
      <c r="O367" s="11" t="str">
        <f>(IFERROR(IF(LARGE(Raw!AA:AA,A367+COUNTIF(Raw!C:C,"H")+COUNTIF(Raw!C:C,"S"))-2000&gt;0,LARGE(Raw!AA:AA,A367+COUNTIF(Raw!C:C,"H")+COUNTIF(Raw!C:C,"S"))-2000,""),""))</f>
        <v/>
      </c>
    </row>
    <row r="368" spans="1:15" x14ac:dyDescent="0.3">
      <c r="A368" s="52">
        <v>365</v>
      </c>
      <c r="B368" s="3" t="str">
        <f t="shared" si="17"/>
        <v/>
      </c>
      <c r="C368" s="52" t="str">
        <f>IF(E368="","",(INDEX(Raw!D:D,MATCH(E368+6000,Raw!AA:AA,0))))</f>
        <v/>
      </c>
      <c r="D368" s="52" t="str">
        <f>IF(E368="","",(INDEX(Raw!A:A,MATCH(E368+6000,Raw!AA:AA,0))))</f>
        <v/>
      </c>
      <c r="E368" s="11" t="str">
        <f>(IFERROR(IF(LARGE(Raw!AA:AA,A368)-6000&gt;0,LARGE(Raw!AA:AA,A368)-6000,""),""))</f>
        <v/>
      </c>
      <c r="G368" s="3" t="str">
        <f t="shared" si="15"/>
        <v/>
      </c>
      <c r="H368" s="52" t="str">
        <f>IF(J368="","",(INDEX(Raw!D:D,MATCH(J368+4000,Raw!AA:AA,0))))</f>
        <v/>
      </c>
      <c r="I368" s="52" t="str">
        <f>IF(J368="","",(INDEX(Raw!A:A,MATCH(J368+4000,Raw!AA:AA,0))))</f>
        <v/>
      </c>
      <c r="J368" s="11" t="str">
        <f>(IFERROR(IF(LARGE(Raw!AA:AA,A368+COUNTIF(Raw!C:C,"H"))-4000&gt;0,LARGE(Raw!AA:AA,A368+COUNTIF(Raw!C:C,"H"))-4000,""),""))</f>
        <v/>
      </c>
      <c r="L368" s="3" t="str">
        <f t="shared" si="16"/>
        <v/>
      </c>
      <c r="M368" s="52" t="str">
        <f>IF(O368="","",(INDEX(Raw!D:D,MATCH(O368+2000,Raw!AA:AA,0))))</f>
        <v/>
      </c>
      <c r="N368" s="52" t="str">
        <f>IF(O368="","",(INDEX(Raw!A:A,MATCH(O368+2000,Raw!AA:AA,0))))</f>
        <v/>
      </c>
      <c r="O368" s="11" t="str">
        <f>(IFERROR(IF(LARGE(Raw!AA:AA,A368+COUNTIF(Raw!C:C,"H")+COUNTIF(Raw!C:C,"S"))-2000&gt;0,LARGE(Raw!AA:AA,A368+COUNTIF(Raw!C:C,"H")+COUNTIF(Raw!C:C,"S"))-2000,""),""))</f>
        <v/>
      </c>
    </row>
    <row r="369" spans="1:15" x14ac:dyDescent="0.3">
      <c r="A369" s="52">
        <v>366</v>
      </c>
      <c r="B369" s="3" t="str">
        <f t="shared" si="17"/>
        <v/>
      </c>
      <c r="C369" s="52" t="str">
        <f>IF(E369="","",(INDEX(Raw!D:D,MATCH(E369+6000,Raw!AA:AA,0))))</f>
        <v/>
      </c>
      <c r="D369" s="52" t="str">
        <f>IF(E369="","",(INDEX(Raw!A:A,MATCH(E369+6000,Raw!AA:AA,0))))</f>
        <v/>
      </c>
      <c r="E369" s="11" t="str">
        <f>(IFERROR(IF(LARGE(Raw!AA:AA,A369)-6000&gt;0,LARGE(Raw!AA:AA,A369)-6000,""),""))</f>
        <v/>
      </c>
      <c r="G369" s="3" t="str">
        <f t="shared" si="15"/>
        <v/>
      </c>
      <c r="H369" s="52" t="str">
        <f>IF(J369="","",(INDEX(Raw!D:D,MATCH(J369+4000,Raw!AA:AA,0))))</f>
        <v/>
      </c>
      <c r="I369" s="52" t="str">
        <f>IF(J369="","",(INDEX(Raw!A:A,MATCH(J369+4000,Raw!AA:AA,0))))</f>
        <v/>
      </c>
      <c r="J369" s="11" t="str">
        <f>(IFERROR(IF(LARGE(Raw!AA:AA,A369+COUNTIF(Raw!C:C,"H"))-4000&gt;0,LARGE(Raw!AA:AA,A369+COUNTIF(Raw!C:C,"H"))-4000,""),""))</f>
        <v/>
      </c>
      <c r="L369" s="3" t="str">
        <f t="shared" si="16"/>
        <v/>
      </c>
      <c r="M369" s="52" t="str">
        <f>IF(O369="","",(INDEX(Raw!D:D,MATCH(O369+2000,Raw!AA:AA,0))))</f>
        <v/>
      </c>
      <c r="N369" s="52" t="str">
        <f>IF(O369="","",(INDEX(Raw!A:A,MATCH(O369+2000,Raw!AA:AA,0))))</f>
        <v/>
      </c>
      <c r="O369" s="11" t="str">
        <f>(IFERROR(IF(LARGE(Raw!AA:AA,A369+COUNTIF(Raw!C:C,"H")+COUNTIF(Raw!C:C,"S"))-2000&gt;0,LARGE(Raw!AA:AA,A369+COUNTIF(Raw!C:C,"H")+COUNTIF(Raw!C:C,"S"))-2000,""),""))</f>
        <v/>
      </c>
    </row>
    <row r="370" spans="1:15" x14ac:dyDescent="0.3">
      <c r="A370" s="52">
        <v>367</v>
      </c>
      <c r="B370" s="3" t="str">
        <f t="shared" si="17"/>
        <v/>
      </c>
      <c r="C370" s="52" t="str">
        <f>IF(E370="","",(INDEX(Raw!D:D,MATCH(E370+6000,Raw!AA:AA,0))))</f>
        <v/>
      </c>
      <c r="D370" s="52" t="str">
        <f>IF(E370="","",(INDEX(Raw!A:A,MATCH(E370+6000,Raw!AA:AA,0))))</f>
        <v/>
      </c>
      <c r="E370" s="11" t="str">
        <f>(IFERROR(IF(LARGE(Raw!AA:AA,A370)-6000&gt;0,LARGE(Raw!AA:AA,A370)-6000,""),""))</f>
        <v/>
      </c>
      <c r="G370" s="3" t="str">
        <f t="shared" si="15"/>
        <v/>
      </c>
      <c r="H370" s="52" t="str">
        <f>IF(J370="","",(INDEX(Raw!D:D,MATCH(J370+4000,Raw!AA:AA,0))))</f>
        <v/>
      </c>
      <c r="I370" s="52" t="str">
        <f>IF(J370="","",(INDEX(Raw!A:A,MATCH(J370+4000,Raw!AA:AA,0))))</f>
        <v/>
      </c>
      <c r="J370" s="11" t="str">
        <f>(IFERROR(IF(LARGE(Raw!AA:AA,A370+COUNTIF(Raw!C:C,"H"))-4000&gt;0,LARGE(Raw!AA:AA,A370+COUNTIF(Raw!C:C,"H"))-4000,""),""))</f>
        <v/>
      </c>
      <c r="L370" s="3" t="str">
        <f t="shared" si="16"/>
        <v/>
      </c>
      <c r="M370" s="52" t="str">
        <f>IF(O370="","",(INDEX(Raw!D:D,MATCH(O370+2000,Raw!AA:AA,0))))</f>
        <v/>
      </c>
      <c r="N370" s="52" t="str">
        <f>IF(O370="","",(INDEX(Raw!A:A,MATCH(O370+2000,Raw!AA:AA,0))))</f>
        <v/>
      </c>
      <c r="O370" s="11" t="str">
        <f>(IFERROR(IF(LARGE(Raw!AA:AA,A370+COUNTIF(Raw!C:C,"H")+COUNTIF(Raw!C:C,"S"))-2000&gt;0,LARGE(Raw!AA:AA,A370+COUNTIF(Raw!C:C,"H")+COUNTIF(Raw!C:C,"S"))-2000,""),""))</f>
        <v/>
      </c>
    </row>
    <row r="371" spans="1:15" x14ac:dyDescent="0.3">
      <c r="A371" s="52">
        <v>368</v>
      </c>
      <c r="B371" s="3" t="str">
        <f t="shared" si="17"/>
        <v/>
      </c>
      <c r="C371" s="52" t="str">
        <f>IF(E371="","",(INDEX(Raw!D:D,MATCH(E371+6000,Raw!AA:AA,0))))</f>
        <v/>
      </c>
      <c r="D371" s="52" t="str">
        <f>IF(E371="","",(INDEX(Raw!A:A,MATCH(E371+6000,Raw!AA:AA,0))))</f>
        <v/>
      </c>
      <c r="E371" s="11" t="str">
        <f>(IFERROR(IF(LARGE(Raw!AA:AA,A371)-6000&gt;0,LARGE(Raw!AA:AA,A371)-6000,""),""))</f>
        <v/>
      </c>
      <c r="G371" s="3" t="str">
        <f t="shared" si="15"/>
        <v/>
      </c>
      <c r="H371" s="52" t="str">
        <f>IF(J371="","",(INDEX(Raw!D:D,MATCH(J371+4000,Raw!AA:AA,0))))</f>
        <v/>
      </c>
      <c r="I371" s="52" t="str">
        <f>IF(J371="","",(INDEX(Raw!A:A,MATCH(J371+4000,Raw!AA:AA,0))))</f>
        <v/>
      </c>
      <c r="J371" s="11" t="str">
        <f>(IFERROR(IF(LARGE(Raw!AA:AA,A371+COUNTIF(Raw!C:C,"H"))-4000&gt;0,LARGE(Raw!AA:AA,A371+COUNTIF(Raw!C:C,"H"))-4000,""),""))</f>
        <v/>
      </c>
      <c r="L371" s="3" t="str">
        <f t="shared" si="16"/>
        <v/>
      </c>
      <c r="M371" s="52" t="str">
        <f>IF(O371="","",(INDEX(Raw!D:D,MATCH(O371+2000,Raw!AA:AA,0))))</f>
        <v/>
      </c>
      <c r="N371" s="52" t="str">
        <f>IF(O371="","",(INDEX(Raw!A:A,MATCH(O371+2000,Raw!AA:AA,0))))</f>
        <v/>
      </c>
      <c r="O371" s="11" t="str">
        <f>(IFERROR(IF(LARGE(Raw!AA:AA,A371+COUNTIF(Raw!C:C,"H")+COUNTIF(Raw!C:C,"S"))-2000&gt;0,LARGE(Raw!AA:AA,A371+COUNTIF(Raw!C:C,"H")+COUNTIF(Raw!C:C,"S"))-2000,""),""))</f>
        <v/>
      </c>
    </row>
    <row r="372" spans="1:15" x14ac:dyDescent="0.3">
      <c r="A372" s="52">
        <v>369</v>
      </c>
      <c r="B372" s="3" t="str">
        <f t="shared" si="17"/>
        <v/>
      </c>
      <c r="C372" s="52" t="str">
        <f>IF(E372="","",(INDEX(Raw!D:D,MATCH(E372+6000,Raw!AA:AA,0))))</f>
        <v/>
      </c>
      <c r="D372" s="52" t="str">
        <f>IF(E372="","",(INDEX(Raw!A:A,MATCH(E372+6000,Raw!AA:AA,0))))</f>
        <v/>
      </c>
      <c r="E372" s="11" t="str">
        <f>(IFERROR(IF(LARGE(Raw!AA:AA,A372)-6000&gt;0,LARGE(Raw!AA:AA,A372)-6000,""),""))</f>
        <v/>
      </c>
      <c r="G372" s="3" t="str">
        <f t="shared" si="15"/>
        <v/>
      </c>
      <c r="H372" s="52" t="str">
        <f>IF(J372="","",(INDEX(Raw!D:D,MATCH(J372+4000,Raw!AA:AA,0))))</f>
        <v/>
      </c>
      <c r="I372" s="52" t="str">
        <f>IF(J372="","",(INDEX(Raw!A:A,MATCH(J372+4000,Raw!AA:AA,0))))</f>
        <v/>
      </c>
      <c r="J372" s="11" t="str">
        <f>(IFERROR(IF(LARGE(Raw!AA:AA,A372+COUNTIF(Raw!C:C,"H"))-4000&gt;0,LARGE(Raw!AA:AA,A372+COUNTIF(Raw!C:C,"H"))-4000,""),""))</f>
        <v/>
      </c>
      <c r="L372" s="3" t="str">
        <f t="shared" si="16"/>
        <v/>
      </c>
      <c r="M372" s="52" t="str">
        <f>IF(O372="","",(INDEX(Raw!D:D,MATCH(O372+2000,Raw!AA:AA,0))))</f>
        <v/>
      </c>
      <c r="N372" s="52" t="str">
        <f>IF(O372="","",(INDEX(Raw!A:A,MATCH(O372+2000,Raw!AA:AA,0))))</f>
        <v/>
      </c>
      <c r="O372" s="11" t="str">
        <f>(IFERROR(IF(LARGE(Raw!AA:AA,A372+COUNTIF(Raw!C:C,"H")+COUNTIF(Raw!C:C,"S"))-2000&gt;0,LARGE(Raw!AA:AA,A372+COUNTIF(Raw!C:C,"H")+COUNTIF(Raw!C:C,"S"))-2000,""),""))</f>
        <v/>
      </c>
    </row>
    <row r="373" spans="1:15" x14ac:dyDescent="0.3">
      <c r="A373" s="52">
        <v>370</v>
      </c>
      <c r="B373" s="3" t="str">
        <f t="shared" si="17"/>
        <v/>
      </c>
      <c r="C373" s="52" t="str">
        <f>IF(E373="","",(INDEX(Raw!D:D,MATCH(E373+6000,Raw!AA:AA,0))))</f>
        <v/>
      </c>
      <c r="D373" s="52" t="str">
        <f>IF(E373="","",(INDEX(Raw!A:A,MATCH(E373+6000,Raw!AA:AA,0))))</f>
        <v/>
      </c>
      <c r="E373" s="11" t="str">
        <f>(IFERROR(IF(LARGE(Raw!AA:AA,A373)-6000&gt;0,LARGE(Raw!AA:AA,A373)-6000,""),""))</f>
        <v/>
      </c>
      <c r="G373" s="3" t="str">
        <f t="shared" si="15"/>
        <v/>
      </c>
      <c r="H373" s="52" t="str">
        <f>IF(J373="","",(INDEX(Raw!D:D,MATCH(J373+4000,Raw!AA:AA,0))))</f>
        <v/>
      </c>
      <c r="I373" s="52" t="str">
        <f>IF(J373="","",(INDEX(Raw!A:A,MATCH(J373+4000,Raw!AA:AA,0))))</f>
        <v/>
      </c>
      <c r="J373" s="11" t="str">
        <f>(IFERROR(IF(LARGE(Raw!AA:AA,A373+COUNTIF(Raw!C:C,"H"))-4000&gt;0,LARGE(Raw!AA:AA,A373+COUNTIF(Raw!C:C,"H"))-4000,""),""))</f>
        <v/>
      </c>
      <c r="L373" s="3" t="str">
        <f t="shared" si="16"/>
        <v/>
      </c>
      <c r="M373" s="52" t="str">
        <f>IF(O373="","",(INDEX(Raw!D:D,MATCH(O373+2000,Raw!AA:AA,0))))</f>
        <v/>
      </c>
      <c r="N373" s="52" t="str">
        <f>IF(O373="","",(INDEX(Raw!A:A,MATCH(O373+2000,Raw!AA:AA,0))))</f>
        <v/>
      </c>
      <c r="O373" s="11" t="str">
        <f>(IFERROR(IF(LARGE(Raw!AA:AA,A373+COUNTIF(Raw!C:C,"H")+COUNTIF(Raw!C:C,"S"))-2000&gt;0,LARGE(Raw!AA:AA,A373+COUNTIF(Raw!C:C,"H")+COUNTIF(Raw!C:C,"S"))-2000,""),""))</f>
        <v/>
      </c>
    </row>
    <row r="374" spans="1:15" x14ac:dyDescent="0.3">
      <c r="A374" s="52">
        <v>371</v>
      </c>
      <c r="B374" s="3" t="str">
        <f t="shared" si="17"/>
        <v/>
      </c>
      <c r="C374" s="52" t="str">
        <f>IF(E374="","",(INDEX(Raw!D:D,MATCH(E374+6000,Raw!AA:AA,0))))</f>
        <v/>
      </c>
      <c r="D374" s="52" t="str">
        <f>IF(E374="","",(INDEX(Raw!A:A,MATCH(E374+6000,Raw!AA:AA,0))))</f>
        <v/>
      </c>
      <c r="E374" s="11" t="str">
        <f>(IFERROR(IF(LARGE(Raw!AA:AA,A374)-6000&gt;0,LARGE(Raw!AA:AA,A374)-6000,""),""))</f>
        <v/>
      </c>
      <c r="G374" s="3" t="str">
        <f t="shared" si="15"/>
        <v/>
      </c>
      <c r="H374" s="52" t="str">
        <f>IF(J374="","",(INDEX(Raw!D:D,MATCH(J374+4000,Raw!AA:AA,0))))</f>
        <v/>
      </c>
      <c r="I374" s="52" t="str">
        <f>IF(J374="","",(INDEX(Raw!A:A,MATCH(J374+4000,Raw!AA:AA,0))))</f>
        <v/>
      </c>
      <c r="J374" s="11" t="str">
        <f>(IFERROR(IF(LARGE(Raw!AA:AA,A374+COUNTIF(Raw!C:C,"H"))-4000&gt;0,LARGE(Raw!AA:AA,A374+COUNTIF(Raw!C:C,"H"))-4000,""),""))</f>
        <v/>
      </c>
      <c r="L374" s="3" t="str">
        <f t="shared" si="16"/>
        <v/>
      </c>
      <c r="M374" s="52" t="str">
        <f>IF(O374="","",(INDEX(Raw!D:D,MATCH(O374+2000,Raw!AA:AA,0))))</f>
        <v/>
      </c>
      <c r="N374" s="52" t="str">
        <f>IF(O374="","",(INDEX(Raw!A:A,MATCH(O374+2000,Raw!AA:AA,0))))</f>
        <v/>
      </c>
      <c r="O374" s="11" t="str">
        <f>(IFERROR(IF(LARGE(Raw!AA:AA,A374+COUNTIF(Raw!C:C,"H")+COUNTIF(Raw!C:C,"S"))-2000&gt;0,LARGE(Raw!AA:AA,A374+COUNTIF(Raw!C:C,"H")+COUNTIF(Raw!C:C,"S"))-2000,""),""))</f>
        <v/>
      </c>
    </row>
    <row r="375" spans="1:15" x14ac:dyDescent="0.3">
      <c r="A375" s="52">
        <v>372</v>
      </c>
      <c r="B375" s="3" t="str">
        <f t="shared" si="17"/>
        <v/>
      </c>
      <c r="C375" s="52" t="str">
        <f>IF(E375="","",(INDEX(Raw!D:D,MATCH(E375+6000,Raw!AA:AA,0))))</f>
        <v/>
      </c>
      <c r="D375" s="52" t="str">
        <f>IF(E375="","",(INDEX(Raw!A:A,MATCH(E375+6000,Raw!AA:AA,0))))</f>
        <v/>
      </c>
      <c r="E375" s="11" t="str">
        <f>(IFERROR(IF(LARGE(Raw!AA:AA,A375)-6000&gt;0,LARGE(Raw!AA:AA,A375)-6000,""),""))</f>
        <v/>
      </c>
      <c r="G375" s="3" t="str">
        <f t="shared" si="15"/>
        <v/>
      </c>
      <c r="H375" s="52" t="str">
        <f>IF(J375="","",(INDEX(Raw!D:D,MATCH(J375+4000,Raw!AA:AA,0))))</f>
        <v/>
      </c>
      <c r="I375" s="52" t="str">
        <f>IF(J375="","",(INDEX(Raw!A:A,MATCH(J375+4000,Raw!AA:AA,0))))</f>
        <v/>
      </c>
      <c r="J375" s="11" t="str">
        <f>(IFERROR(IF(LARGE(Raw!AA:AA,A375+COUNTIF(Raw!C:C,"H"))-4000&gt;0,LARGE(Raw!AA:AA,A375+COUNTIF(Raw!C:C,"H"))-4000,""),""))</f>
        <v/>
      </c>
      <c r="L375" s="3" t="str">
        <f t="shared" si="16"/>
        <v/>
      </c>
      <c r="M375" s="52" t="str">
        <f>IF(O375="","",(INDEX(Raw!D:D,MATCH(O375+2000,Raw!AA:AA,0))))</f>
        <v/>
      </c>
      <c r="N375" s="52" t="str">
        <f>IF(O375="","",(INDEX(Raw!A:A,MATCH(O375+2000,Raw!AA:AA,0))))</f>
        <v/>
      </c>
      <c r="O375" s="11" t="str">
        <f>(IFERROR(IF(LARGE(Raw!AA:AA,A375+COUNTIF(Raw!C:C,"H")+COUNTIF(Raw!C:C,"S"))-2000&gt;0,LARGE(Raw!AA:AA,A375+COUNTIF(Raw!C:C,"H")+COUNTIF(Raw!C:C,"S"))-2000,""),""))</f>
        <v/>
      </c>
    </row>
    <row r="376" spans="1:15" x14ac:dyDescent="0.3">
      <c r="A376" s="52">
        <v>373</v>
      </c>
      <c r="B376" s="3" t="str">
        <f t="shared" si="17"/>
        <v/>
      </c>
      <c r="C376" s="52" t="str">
        <f>IF(E376="","",(INDEX(Raw!D:D,MATCH(E376+6000,Raw!AA:AA,0))))</f>
        <v/>
      </c>
      <c r="D376" s="52" t="str">
        <f>IF(E376="","",(INDEX(Raw!A:A,MATCH(E376+6000,Raw!AA:AA,0))))</f>
        <v/>
      </c>
      <c r="E376" s="11" t="str">
        <f>(IFERROR(IF(LARGE(Raw!AA:AA,A376)-6000&gt;0,LARGE(Raw!AA:AA,A376)-6000,""),""))</f>
        <v/>
      </c>
      <c r="G376" s="3" t="str">
        <f t="shared" si="15"/>
        <v/>
      </c>
      <c r="H376" s="52" t="str">
        <f>IF(J376="","",(INDEX(Raw!D:D,MATCH(J376+4000,Raw!AA:AA,0))))</f>
        <v/>
      </c>
      <c r="I376" s="52" t="str">
        <f>IF(J376="","",(INDEX(Raw!A:A,MATCH(J376+4000,Raw!AA:AA,0))))</f>
        <v/>
      </c>
      <c r="J376" s="11" t="str">
        <f>(IFERROR(IF(LARGE(Raw!AA:AA,A376+COUNTIF(Raw!C:C,"H"))-4000&gt;0,LARGE(Raw!AA:AA,A376+COUNTIF(Raw!C:C,"H"))-4000,""),""))</f>
        <v/>
      </c>
      <c r="L376" s="3" t="str">
        <f t="shared" si="16"/>
        <v/>
      </c>
      <c r="M376" s="52" t="str">
        <f>IF(O376="","",(INDEX(Raw!D:D,MATCH(O376+2000,Raw!AA:AA,0))))</f>
        <v/>
      </c>
      <c r="N376" s="52" t="str">
        <f>IF(O376="","",(INDEX(Raw!A:A,MATCH(O376+2000,Raw!AA:AA,0))))</f>
        <v/>
      </c>
      <c r="O376" s="11" t="str">
        <f>(IFERROR(IF(LARGE(Raw!AA:AA,A376+COUNTIF(Raw!C:C,"H")+COUNTIF(Raw!C:C,"S"))-2000&gt;0,LARGE(Raw!AA:AA,A376+COUNTIF(Raw!C:C,"H")+COUNTIF(Raw!C:C,"S"))-2000,""),""))</f>
        <v/>
      </c>
    </row>
    <row r="377" spans="1:15" x14ac:dyDescent="0.3">
      <c r="A377" s="52">
        <v>374</v>
      </c>
      <c r="B377" s="3" t="str">
        <f t="shared" si="17"/>
        <v/>
      </c>
      <c r="C377" s="52" t="str">
        <f>IF(E377="","",(INDEX(Raw!D:D,MATCH(E377+6000,Raw!AA:AA,0))))</f>
        <v/>
      </c>
      <c r="D377" s="52" t="str">
        <f>IF(E377="","",(INDEX(Raw!A:A,MATCH(E377+6000,Raw!AA:AA,0))))</f>
        <v/>
      </c>
      <c r="E377" s="11" t="str">
        <f>(IFERROR(IF(LARGE(Raw!AA:AA,A377)-6000&gt;0,LARGE(Raw!AA:AA,A377)-6000,""),""))</f>
        <v/>
      </c>
      <c r="G377" s="3" t="str">
        <f t="shared" si="15"/>
        <v/>
      </c>
      <c r="H377" s="52" t="str">
        <f>IF(J377="","",(INDEX(Raw!D:D,MATCH(J377+4000,Raw!AA:AA,0))))</f>
        <v/>
      </c>
      <c r="I377" s="52" t="str">
        <f>IF(J377="","",(INDEX(Raw!A:A,MATCH(J377+4000,Raw!AA:AA,0))))</f>
        <v/>
      </c>
      <c r="J377" s="11" t="str">
        <f>(IFERROR(IF(LARGE(Raw!AA:AA,A377+COUNTIF(Raw!C:C,"H"))-4000&gt;0,LARGE(Raw!AA:AA,A377+COUNTIF(Raw!C:C,"H"))-4000,""),""))</f>
        <v/>
      </c>
      <c r="L377" s="3" t="str">
        <f t="shared" si="16"/>
        <v/>
      </c>
      <c r="M377" s="52" t="str">
        <f>IF(O377="","",(INDEX(Raw!D:D,MATCH(O377+2000,Raw!AA:AA,0))))</f>
        <v/>
      </c>
      <c r="N377" s="52" t="str">
        <f>IF(O377="","",(INDEX(Raw!A:A,MATCH(O377+2000,Raw!AA:AA,0))))</f>
        <v/>
      </c>
      <c r="O377" s="11" t="str">
        <f>(IFERROR(IF(LARGE(Raw!AA:AA,A377+COUNTIF(Raw!C:C,"H")+COUNTIF(Raw!C:C,"S"))-2000&gt;0,LARGE(Raw!AA:AA,A377+COUNTIF(Raw!C:C,"H")+COUNTIF(Raw!C:C,"S"))-2000,""),""))</f>
        <v/>
      </c>
    </row>
    <row r="378" spans="1:15" x14ac:dyDescent="0.3">
      <c r="A378" s="52">
        <v>375</v>
      </c>
      <c r="B378" s="3" t="str">
        <f t="shared" si="17"/>
        <v/>
      </c>
      <c r="C378" s="52" t="str">
        <f>IF(E378="","",(INDEX(Raw!D:D,MATCH(E378+6000,Raw!AA:AA,0))))</f>
        <v/>
      </c>
      <c r="D378" s="52" t="str">
        <f>IF(E378="","",(INDEX(Raw!A:A,MATCH(E378+6000,Raw!AA:AA,0))))</f>
        <v/>
      </c>
      <c r="E378" s="11" t="str">
        <f>(IFERROR(IF(LARGE(Raw!AA:AA,A378)-6000&gt;0,LARGE(Raw!AA:AA,A378)-6000,""),""))</f>
        <v/>
      </c>
      <c r="G378" s="3" t="str">
        <f t="shared" si="15"/>
        <v/>
      </c>
      <c r="H378" s="52" t="str">
        <f>IF(J378="","",(INDEX(Raw!D:D,MATCH(J378+4000,Raw!AA:AA,0))))</f>
        <v/>
      </c>
      <c r="I378" s="52" t="str">
        <f>IF(J378="","",(INDEX(Raw!A:A,MATCH(J378+4000,Raw!AA:AA,0))))</f>
        <v/>
      </c>
      <c r="J378" s="11" t="str">
        <f>(IFERROR(IF(LARGE(Raw!AA:AA,A378+COUNTIF(Raw!C:C,"H"))-4000&gt;0,LARGE(Raw!AA:AA,A378+COUNTIF(Raw!C:C,"H"))-4000,""),""))</f>
        <v/>
      </c>
      <c r="L378" s="3" t="str">
        <f t="shared" si="16"/>
        <v/>
      </c>
      <c r="M378" s="52" t="str">
        <f>IF(O378="","",(INDEX(Raw!D:D,MATCH(O378+2000,Raw!AA:AA,0))))</f>
        <v/>
      </c>
      <c r="N378" s="52" t="str">
        <f>IF(O378="","",(INDEX(Raw!A:A,MATCH(O378+2000,Raw!AA:AA,0))))</f>
        <v/>
      </c>
      <c r="O378" s="11" t="str">
        <f>(IFERROR(IF(LARGE(Raw!AA:AA,A378+COUNTIF(Raw!C:C,"H")+COUNTIF(Raw!C:C,"S"))-2000&gt;0,LARGE(Raw!AA:AA,A378+COUNTIF(Raw!C:C,"H")+COUNTIF(Raw!C:C,"S"))-2000,""),""))</f>
        <v/>
      </c>
    </row>
    <row r="379" spans="1:15" x14ac:dyDescent="0.3">
      <c r="A379" s="52">
        <v>376</v>
      </c>
      <c r="B379" s="3" t="str">
        <f t="shared" si="17"/>
        <v/>
      </c>
      <c r="C379" s="52" t="str">
        <f>IF(E379="","",(INDEX(Raw!D:D,MATCH(E379+6000,Raw!AA:AA,0))))</f>
        <v/>
      </c>
      <c r="D379" s="52" t="str">
        <f>IF(E379="","",(INDEX(Raw!A:A,MATCH(E379+6000,Raw!AA:AA,0))))</f>
        <v/>
      </c>
      <c r="E379" s="11" t="str">
        <f>(IFERROR(IF(LARGE(Raw!AA:AA,A379)-6000&gt;0,LARGE(Raw!AA:AA,A379)-6000,""),""))</f>
        <v/>
      </c>
      <c r="G379" s="3" t="str">
        <f t="shared" si="15"/>
        <v/>
      </c>
      <c r="H379" s="52" t="str">
        <f>IF(J379="","",(INDEX(Raw!D:D,MATCH(J379+4000,Raw!AA:AA,0))))</f>
        <v/>
      </c>
      <c r="I379" s="52" t="str">
        <f>IF(J379="","",(INDEX(Raw!A:A,MATCH(J379+4000,Raw!AA:AA,0))))</f>
        <v/>
      </c>
      <c r="J379" s="11" t="str">
        <f>(IFERROR(IF(LARGE(Raw!AA:AA,A379+COUNTIF(Raw!C:C,"H"))-4000&gt;0,LARGE(Raw!AA:AA,A379+COUNTIF(Raw!C:C,"H"))-4000,""),""))</f>
        <v/>
      </c>
      <c r="L379" s="3" t="str">
        <f t="shared" si="16"/>
        <v/>
      </c>
      <c r="M379" s="52" t="str">
        <f>IF(O379="","",(INDEX(Raw!D:D,MATCH(O379+2000,Raw!AA:AA,0))))</f>
        <v/>
      </c>
      <c r="N379" s="52" t="str">
        <f>IF(O379="","",(INDEX(Raw!A:A,MATCH(O379+2000,Raw!AA:AA,0))))</f>
        <v/>
      </c>
      <c r="O379" s="11" t="str">
        <f>(IFERROR(IF(LARGE(Raw!AA:AA,A379+COUNTIF(Raw!C:C,"H")+COUNTIF(Raw!C:C,"S"))-2000&gt;0,LARGE(Raw!AA:AA,A379+COUNTIF(Raw!C:C,"H")+COUNTIF(Raw!C:C,"S"))-2000,""),""))</f>
        <v/>
      </c>
    </row>
    <row r="380" spans="1:15" x14ac:dyDescent="0.3">
      <c r="A380" s="52">
        <v>377</v>
      </c>
      <c r="B380" s="3" t="str">
        <f t="shared" si="17"/>
        <v/>
      </c>
      <c r="C380" s="52" t="str">
        <f>IF(E380="","",(INDEX(Raw!D:D,MATCH(E380+6000,Raw!AA:AA,0))))</f>
        <v/>
      </c>
      <c r="D380" s="52" t="str">
        <f>IF(E380="","",(INDEX(Raw!A:A,MATCH(E380+6000,Raw!AA:AA,0))))</f>
        <v/>
      </c>
      <c r="E380" s="11" t="str">
        <f>(IFERROR(IF(LARGE(Raw!AA:AA,A380)-6000&gt;0,LARGE(Raw!AA:AA,A380)-6000,""),""))</f>
        <v/>
      </c>
      <c r="G380" s="3" t="str">
        <f t="shared" si="15"/>
        <v/>
      </c>
      <c r="H380" s="52" t="str">
        <f>IF(J380="","",(INDEX(Raw!D:D,MATCH(J380+4000,Raw!AA:AA,0))))</f>
        <v/>
      </c>
      <c r="I380" s="52" t="str">
        <f>IF(J380="","",(INDEX(Raw!A:A,MATCH(J380+4000,Raw!AA:AA,0))))</f>
        <v/>
      </c>
      <c r="J380" s="11" t="str">
        <f>(IFERROR(IF(LARGE(Raw!AA:AA,A380+COUNTIF(Raw!C:C,"H"))-4000&gt;0,LARGE(Raw!AA:AA,A380+COUNTIF(Raw!C:C,"H"))-4000,""),""))</f>
        <v/>
      </c>
      <c r="L380" s="3" t="str">
        <f t="shared" si="16"/>
        <v/>
      </c>
      <c r="M380" s="52" t="str">
        <f>IF(O380="","",(INDEX(Raw!D:D,MATCH(O380+2000,Raw!AA:AA,0))))</f>
        <v/>
      </c>
      <c r="N380" s="52" t="str">
        <f>IF(O380="","",(INDEX(Raw!A:A,MATCH(O380+2000,Raw!AA:AA,0))))</f>
        <v/>
      </c>
      <c r="O380" s="11" t="str">
        <f>(IFERROR(IF(LARGE(Raw!AA:AA,A380+COUNTIF(Raw!C:C,"H")+COUNTIF(Raw!C:C,"S"))-2000&gt;0,LARGE(Raw!AA:AA,A380+COUNTIF(Raw!C:C,"H")+COUNTIF(Raw!C:C,"S"))-2000,""),""))</f>
        <v/>
      </c>
    </row>
    <row r="381" spans="1:15" x14ac:dyDescent="0.3">
      <c r="A381" s="52">
        <v>378</v>
      </c>
      <c r="B381" s="3" t="str">
        <f t="shared" si="17"/>
        <v/>
      </c>
      <c r="C381" s="52" t="str">
        <f>IF(E381="","",(INDEX(Raw!D:D,MATCH(E381+6000,Raw!AA:AA,0))))</f>
        <v/>
      </c>
      <c r="D381" s="52" t="str">
        <f>IF(E381="","",(INDEX(Raw!A:A,MATCH(E381+6000,Raw!AA:AA,0))))</f>
        <v/>
      </c>
      <c r="E381" s="11" t="str">
        <f>(IFERROR(IF(LARGE(Raw!AA:AA,A381)-6000&gt;0,LARGE(Raw!AA:AA,A381)-6000,""),""))</f>
        <v/>
      </c>
      <c r="G381" s="3" t="str">
        <f t="shared" si="15"/>
        <v/>
      </c>
      <c r="H381" s="52" t="str">
        <f>IF(J381="","",(INDEX(Raw!D:D,MATCH(J381+4000,Raw!AA:AA,0))))</f>
        <v/>
      </c>
      <c r="I381" s="52" t="str">
        <f>IF(J381="","",(INDEX(Raw!A:A,MATCH(J381+4000,Raw!AA:AA,0))))</f>
        <v/>
      </c>
      <c r="J381" s="11" t="str">
        <f>(IFERROR(IF(LARGE(Raw!AA:AA,A381+COUNTIF(Raw!C:C,"H"))-4000&gt;0,LARGE(Raw!AA:AA,A381+COUNTIF(Raw!C:C,"H"))-4000,""),""))</f>
        <v/>
      </c>
      <c r="L381" s="3" t="str">
        <f t="shared" si="16"/>
        <v/>
      </c>
      <c r="M381" s="52" t="str">
        <f>IF(O381="","",(INDEX(Raw!D:D,MATCH(O381+2000,Raw!AA:AA,0))))</f>
        <v/>
      </c>
      <c r="N381" s="52" t="str">
        <f>IF(O381="","",(INDEX(Raw!A:A,MATCH(O381+2000,Raw!AA:AA,0))))</f>
        <v/>
      </c>
      <c r="O381" s="11" t="str">
        <f>(IFERROR(IF(LARGE(Raw!AA:AA,A381+COUNTIF(Raw!C:C,"H")+COUNTIF(Raw!C:C,"S"))-2000&gt;0,LARGE(Raw!AA:AA,A381+COUNTIF(Raw!C:C,"H")+COUNTIF(Raw!C:C,"S"))-2000,""),""))</f>
        <v/>
      </c>
    </row>
    <row r="382" spans="1:15" x14ac:dyDescent="0.3">
      <c r="A382" s="52">
        <v>379</v>
      </c>
      <c r="B382" s="3" t="str">
        <f t="shared" si="17"/>
        <v/>
      </c>
      <c r="C382" s="52" t="str">
        <f>IF(E382="","",(INDEX(Raw!D:D,MATCH(E382+6000,Raw!AA:AA,0))))</f>
        <v/>
      </c>
      <c r="D382" s="52" t="str">
        <f>IF(E382="","",(INDEX(Raw!A:A,MATCH(E382+6000,Raw!AA:AA,0))))</f>
        <v/>
      </c>
      <c r="E382" s="11" t="str">
        <f>(IFERROR(IF(LARGE(Raw!AA:AA,A382)-6000&gt;0,LARGE(Raw!AA:AA,A382)-6000,""),""))</f>
        <v/>
      </c>
      <c r="G382" s="3" t="str">
        <f t="shared" si="15"/>
        <v/>
      </c>
      <c r="H382" s="52" t="str">
        <f>IF(J382="","",(INDEX(Raw!D:D,MATCH(J382+4000,Raw!AA:AA,0))))</f>
        <v/>
      </c>
      <c r="I382" s="52" t="str">
        <f>IF(J382="","",(INDEX(Raw!A:A,MATCH(J382+4000,Raw!AA:AA,0))))</f>
        <v/>
      </c>
      <c r="J382" s="11" t="str">
        <f>(IFERROR(IF(LARGE(Raw!AA:AA,A382+COUNTIF(Raw!C:C,"H"))-4000&gt;0,LARGE(Raw!AA:AA,A382+COUNTIF(Raw!C:C,"H"))-4000,""),""))</f>
        <v/>
      </c>
      <c r="L382" s="3" t="str">
        <f t="shared" si="16"/>
        <v/>
      </c>
      <c r="M382" s="52" t="str">
        <f>IF(O382="","",(INDEX(Raw!D:D,MATCH(O382+2000,Raw!AA:AA,0))))</f>
        <v/>
      </c>
      <c r="N382" s="52" t="str">
        <f>IF(O382="","",(INDEX(Raw!A:A,MATCH(O382+2000,Raw!AA:AA,0))))</f>
        <v/>
      </c>
      <c r="O382" s="11" t="str">
        <f>(IFERROR(IF(LARGE(Raw!AA:AA,A382+COUNTIF(Raw!C:C,"H")+COUNTIF(Raw!C:C,"S"))-2000&gt;0,LARGE(Raw!AA:AA,A382+COUNTIF(Raw!C:C,"H")+COUNTIF(Raw!C:C,"S"))-2000,""),""))</f>
        <v/>
      </c>
    </row>
    <row r="383" spans="1:15" x14ac:dyDescent="0.3">
      <c r="A383" s="52">
        <v>380</v>
      </c>
      <c r="B383" s="3" t="str">
        <f t="shared" si="17"/>
        <v/>
      </c>
      <c r="C383" s="52" t="str">
        <f>IF(E383="","",(INDEX(Raw!D:D,MATCH(E383+6000,Raw!AA:AA,0))))</f>
        <v/>
      </c>
      <c r="D383" s="52" t="str">
        <f>IF(E383="","",(INDEX(Raw!A:A,MATCH(E383+6000,Raw!AA:AA,0))))</f>
        <v/>
      </c>
      <c r="E383" s="11" t="str">
        <f>(IFERROR(IF(LARGE(Raw!AA:AA,A383)-6000&gt;0,LARGE(Raw!AA:AA,A383)-6000,""),""))</f>
        <v/>
      </c>
      <c r="G383" s="3" t="str">
        <f t="shared" si="15"/>
        <v/>
      </c>
      <c r="H383" s="52" t="str">
        <f>IF(J383="","",(INDEX(Raw!D:D,MATCH(J383+4000,Raw!AA:AA,0))))</f>
        <v/>
      </c>
      <c r="I383" s="52" t="str">
        <f>IF(J383="","",(INDEX(Raw!A:A,MATCH(J383+4000,Raw!AA:AA,0))))</f>
        <v/>
      </c>
      <c r="J383" s="11" t="str">
        <f>(IFERROR(IF(LARGE(Raw!AA:AA,A383+COUNTIF(Raw!C:C,"H"))-4000&gt;0,LARGE(Raw!AA:AA,A383+COUNTIF(Raw!C:C,"H"))-4000,""),""))</f>
        <v/>
      </c>
      <c r="L383" s="3" t="str">
        <f t="shared" si="16"/>
        <v/>
      </c>
      <c r="M383" s="52" t="str">
        <f>IF(O383="","",(INDEX(Raw!D:D,MATCH(O383+2000,Raw!AA:AA,0))))</f>
        <v/>
      </c>
      <c r="N383" s="52" t="str">
        <f>IF(O383="","",(INDEX(Raw!A:A,MATCH(O383+2000,Raw!AA:AA,0))))</f>
        <v/>
      </c>
      <c r="O383" s="11" t="str">
        <f>(IFERROR(IF(LARGE(Raw!AA:AA,A383+COUNTIF(Raw!C:C,"H")+COUNTIF(Raw!C:C,"S"))-2000&gt;0,LARGE(Raw!AA:AA,A383+COUNTIF(Raw!C:C,"H")+COUNTIF(Raw!C:C,"S"))-2000,""),""))</f>
        <v/>
      </c>
    </row>
    <row r="384" spans="1:15" x14ac:dyDescent="0.3">
      <c r="A384" s="52">
        <v>381</v>
      </c>
      <c r="B384" s="3" t="str">
        <f t="shared" si="17"/>
        <v/>
      </c>
      <c r="C384" s="52" t="str">
        <f>IF(E384="","",(INDEX(Raw!D:D,MATCH(E384+6000,Raw!AA:AA,0))))</f>
        <v/>
      </c>
      <c r="D384" s="52" t="str">
        <f>IF(E384="","",(INDEX(Raw!A:A,MATCH(E384+6000,Raw!AA:AA,0))))</f>
        <v/>
      </c>
      <c r="E384" s="11" t="str">
        <f>(IFERROR(IF(LARGE(Raw!AA:AA,A384)-6000&gt;0,LARGE(Raw!AA:AA,A384)-6000,""),""))</f>
        <v/>
      </c>
      <c r="G384" s="3" t="str">
        <f t="shared" si="15"/>
        <v/>
      </c>
      <c r="H384" s="52" t="str">
        <f>IF(J384="","",(INDEX(Raw!D:D,MATCH(J384+4000,Raw!AA:AA,0))))</f>
        <v/>
      </c>
      <c r="I384" s="52" t="str">
        <f>IF(J384="","",(INDEX(Raw!A:A,MATCH(J384+4000,Raw!AA:AA,0))))</f>
        <v/>
      </c>
      <c r="J384" s="11" t="str">
        <f>(IFERROR(IF(LARGE(Raw!AA:AA,A384+COUNTIF(Raw!C:C,"H"))-4000&gt;0,LARGE(Raw!AA:AA,A384+COUNTIF(Raw!C:C,"H"))-4000,""),""))</f>
        <v/>
      </c>
      <c r="L384" s="3" t="str">
        <f t="shared" si="16"/>
        <v/>
      </c>
      <c r="M384" s="52" t="str">
        <f>IF(O384="","",(INDEX(Raw!D:D,MATCH(O384+2000,Raw!AA:AA,0))))</f>
        <v/>
      </c>
      <c r="N384" s="52" t="str">
        <f>IF(O384="","",(INDEX(Raw!A:A,MATCH(O384+2000,Raw!AA:AA,0))))</f>
        <v/>
      </c>
      <c r="O384" s="11" t="str">
        <f>(IFERROR(IF(LARGE(Raw!AA:AA,A384+COUNTIF(Raw!C:C,"H")+COUNTIF(Raw!C:C,"S"))-2000&gt;0,LARGE(Raw!AA:AA,A384+COUNTIF(Raw!C:C,"H")+COUNTIF(Raw!C:C,"S"))-2000,""),""))</f>
        <v/>
      </c>
    </row>
    <row r="385" spans="1:15" x14ac:dyDescent="0.3">
      <c r="A385" s="52">
        <v>382</v>
      </c>
      <c r="B385" s="3" t="str">
        <f t="shared" si="17"/>
        <v/>
      </c>
      <c r="C385" s="52" t="str">
        <f>IF(E385="","",(INDEX(Raw!D:D,MATCH(E385+6000,Raw!AA:AA,0))))</f>
        <v/>
      </c>
      <c r="D385" s="52" t="str">
        <f>IF(E385="","",(INDEX(Raw!A:A,MATCH(E385+6000,Raw!AA:AA,0))))</f>
        <v/>
      </c>
      <c r="E385" s="11" t="str">
        <f>(IFERROR(IF(LARGE(Raw!AA:AA,A385)-6000&gt;0,LARGE(Raw!AA:AA,A385)-6000,""),""))</f>
        <v/>
      </c>
      <c r="G385" s="3" t="str">
        <f t="shared" si="15"/>
        <v/>
      </c>
      <c r="H385" s="52" t="str">
        <f>IF(J385="","",(INDEX(Raw!D:D,MATCH(J385+4000,Raw!AA:AA,0))))</f>
        <v/>
      </c>
      <c r="I385" s="52" t="str">
        <f>IF(J385="","",(INDEX(Raw!A:A,MATCH(J385+4000,Raw!AA:AA,0))))</f>
        <v/>
      </c>
      <c r="J385" s="11" t="str">
        <f>(IFERROR(IF(LARGE(Raw!AA:AA,A385+COUNTIF(Raw!C:C,"H"))-4000&gt;0,LARGE(Raw!AA:AA,A385+COUNTIF(Raw!C:C,"H"))-4000,""),""))</f>
        <v/>
      </c>
      <c r="L385" s="3" t="str">
        <f t="shared" si="16"/>
        <v/>
      </c>
      <c r="M385" s="52" t="str">
        <f>IF(O385="","",(INDEX(Raw!D:D,MATCH(O385+2000,Raw!AA:AA,0))))</f>
        <v/>
      </c>
      <c r="N385" s="52" t="str">
        <f>IF(O385="","",(INDEX(Raw!A:A,MATCH(O385+2000,Raw!AA:AA,0))))</f>
        <v/>
      </c>
      <c r="O385" s="11" t="str">
        <f>(IFERROR(IF(LARGE(Raw!AA:AA,A385+COUNTIF(Raw!C:C,"H")+COUNTIF(Raw!C:C,"S"))-2000&gt;0,LARGE(Raw!AA:AA,A385+COUNTIF(Raw!C:C,"H")+COUNTIF(Raw!C:C,"S"))-2000,""),""))</f>
        <v/>
      </c>
    </row>
    <row r="386" spans="1:15" x14ac:dyDescent="0.3">
      <c r="A386" s="52">
        <v>383</v>
      </c>
      <c r="B386" s="3" t="str">
        <f t="shared" si="17"/>
        <v/>
      </c>
      <c r="C386" s="52" t="str">
        <f>IF(E386="","",(INDEX(Raw!D:D,MATCH(E386+6000,Raw!AA:AA,0))))</f>
        <v/>
      </c>
      <c r="D386" s="52" t="str">
        <f>IF(E386="","",(INDEX(Raw!A:A,MATCH(E386+6000,Raw!AA:AA,0))))</f>
        <v/>
      </c>
      <c r="E386" s="11" t="str">
        <f>(IFERROR(IF(LARGE(Raw!AA:AA,A386)-6000&gt;0,LARGE(Raw!AA:AA,A386)-6000,""),""))</f>
        <v/>
      </c>
      <c r="G386" s="3" t="str">
        <f t="shared" si="15"/>
        <v/>
      </c>
      <c r="H386" s="52" t="str">
        <f>IF(J386="","",(INDEX(Raw!D:D,MATCH(J386+4000,Raw!AA:AA,0))))</f>
        <v/>
      </c>
      <c r="I386" s="52" t="str">
        <f>IF(J386="","",(INDEX(Raw!A:A,MATCH(J386+4000,Raw!AA:AA,0))))</f>
        <v/>
      </c>
      <c r="J386" s="11" t="str">
        <f>(IFERROR(IF(LARGE(Raw!AA:AA,A386+COUNTIF(Raw!C:C,"H"))-4000&gt;0,LARGE(Raw!AA:AA,A386+COUNTIF(Raw!C:C,"H"))-4000,""),""))</f>
        <v/>
      </c>
      <c r="L386" s="3" t="str">
        <f t="shared" si="16"/>
        <v/>
      </c>
      <c r="M386" s="52" t="str">
        <f>IF(O386="","",(INDEX(Raw!D:D,MATCH(O386+2000,Raw!AA:AA,0))))</f>
        <v/>
      </c>
      <c r="N386" s="52" t="str">
        <f>IF(O386="","",(INDEX(Raw!A:A,MATCH(O386+2000,Raw!AA:AA,0))))</f>
        <v/>
      </c>
      <c r="O386" s="11" t="str">
        <f>(IFERROR(IF(LARGE(Raw!AA:AA,A386+COUNTIF(Raw!C:C,"H")+COUNTIF(Raw!C:C,"S"))-2000&gt;0,LARGE(Raw!AA:AA,A386+COUNTIF(Raw!C:C,"H")+COUNTIF(Raw!C:C,"S"))-2000,""),""))</f>
        <v/>
      </c>
    </row>
    <row r="387" spans="1:15" x14ac:dyDescent="0.3">
      <c r="A387" s="52">
        <v>384</v>
      </c>
      <c r="B387" s="3" t="str">
        <f t="shared" si="17"/>
        <v/>
      </c>
      <c r="C387" s="52" t="str">
        <f>IF(E387="","",(INDEX(Raw!D:D,MATCH(E387+6000,Raw!AA:AA,0))))</f>
        <v/>
      </c>
      <c r="D387" s="52" t="str">
        <f>IF(E387="","",(INDEX(Raw!A:A,MATCH(E387+6000,Raw!AA:AA,0))))</f>
        <v/>
      </c>
      <c r="E387" s="11" t="str">
        <f>(IFERROR(IF(LARGE(Raw!AA:AA,A387)-6000&gt;0,LARGE(Raw!AA:AA,A387)-6000,""),""))</f>
        <v/>
      </c>
      <c r="G387" s="3" t="str">
        <f t="shared" si="15"/>
        <v/>
      </c>
      <c r="H387" s="52" t="str">
        <f>IF(J387="","",(INDEX(Raw!D:D,MATCH(J387+4000,Raw!AA:AA,0))))</f>
        <v/>
      </c>
      <c r="I387" s="52" t="str">
        <f>IF(J387="","",(INDEX(Raw!A:A,MATCH(J387+4000,Raw!AA:AA,0))))</f>
        <v/>
      </c>
      <c r="J387" s="11" t="str">
        <f>(IFERROR(IF(LARGE(Raw!AA:AA,A387+COUNTIF(Raw!C:C,"H"))-4000&gt;0,LARGE(Raw!AA:AA,A387+COUNTIF(Raw!C:C,"H"))-4000,""),""))</f>
        <v/>
      </c>
      <c r="L387" s="3" t="str">
        <f t="shared" si="16"/>
        <v/>
      </c>
      <c r="M387" s="52" t="str">
        <f>IF(O387="","",(INDEX(Raw!D:D,MATCH(O387+2000,Raw!AA:AA,0))))</f>
        <v/>
      </c>
      <c r="N387" s="52" t="str">
        <f>IF(O387="","",(INDEX(Raw!A:A,MATCH(O387+2000,Raw!AA:AA,0))))</f>
        <v/>
      </c>
      <c r="O387" s="11" t="str">
        <f>(IFERROR(IF(LARGE(Raw!AA:AA,A387+COUNTIF(Raw!C:C,"H")+COUNTIF(Raw!C:C,"S"))-2000&gt;0,LARGE(Raw!AA:AA,A387+COUNTIF(Raw!C:C,"H")+COUNTIF(Raw!C:C,"S"))-2000,""),""))</f>
        <v/>
      </c>
    </row>
    <row r="388" spans="1:15" x14ac:dyDescent="0.3">
      <c r="A388" s="52">
        <v>385</v>
      </c>
      <c r="B388" s="3" t="str">
        <f t="shared" si="17"/>
        <v/>
      </c>
      <c r="C388" s="52" t="str">
        <f>IF(E388="","",(INDEX(Raw!D:D,MATCH(E388+6000,Raw!AA:AA,0))))</f>
        <v/>
      </c>
      <c r="D388" s="52" t="str">
        <f>IF(E388="","",(INDEX(Raw!A:A,MATCH(E388+6000,Raw!AA:AA,0))))</f>
        <v/>
      </c>
      <c r="E388" s="11" t="str">
        <f>(IFERROR(IF(LARGE(Raw!AA:AA,A388)-6000&gt;0,LARGE(Raw!AA:AA,A388)-6000,""),""))</f>
        <v/>
      </c>
      <c r="G388" s="3" t="str">
        <f t="shared" si="15"/>
        <v/>
      </c>
      <c r="H388" s="52" t="str">
        <f>IF(J388="","",(INDEX(Raw!D:D,MATCH(J388+4000,Raw!AA:AA,0))))</f>
        <v/>
      </c>
      <c r="I388" s="52" t="str">
        <f>IF(J388="","",(INDEX(Raw!A:A,MATCH(J388+4000,Raw!AA:AA,0))))</f>
        <v/>
      </c>
      <c r="J388" s="11" t="str">
        <f>(IFERROR(IF(LARGE(Raw!AA:AA,A388+COUNTIF(Raw!C:C,"H"))-4000&gt;0,LARGE(Raw!AA:AA,A388+COUNTIF(Raw!C:C,"H"))-4000,""),""))</f>
        <v/>
      </c>
      <c r="L388" s="3" t="str">
        <f t="shared" si="16"/>
        <v/>
      </c>
      <c r="M388" s="52" t="str">
        <f>IF(O388="","",(INDEX(Raw!D:D,MATCH(O388+2000,Raw!AA:AA,0))))</f>
        <v/>
      </c>
      <c r="N388" s="52" t="str">
        <f>IF(O388="","",(INDEX(Raw!A:A,MATCH(O388+2000,Raw!AA:AA,0))))</f>
        <v/>
      </c>
      <c r="O388" s="11" t="str">
        <f>(IFERROR(IF(LARGE(Raw!AA:AA,A388+COUNTIF(Raw!C:C,"H")+COUNTIF(Raw!C:C,"S"))-2000&gt;0,LARGE(Raw!AA:AA,A388+COUNTIF(Raw!C:C,"H")+COUNTIF(Raw!C:C,"S"))-2000,""),""))</f>
        <v/>
      </c>
    </row>
    <row r="389" spans="1:15" x14ac:dyDescent="0.3">
      <c r="A389" s="52">
        <v>386</v>
      </c>
      <c r="B389" s="3" t="str">
        <f t="shared" si="17"/>
        <v/>
      </c>
      <c r="C389" s="52" t="str">
        <f>IF(E389="","",(INDEX(Raw!D:D,MATCH(E389+6000,Raw!AA:AA,0))))</f>
        <v/>
      </c>
      <c r="D389" s="52" t="str">
        <f>IF(E389="","",(INDEX(Raw!A:A,MATCH(E389+6000,Raw!AA:AA,0))))</f>
        <v/>
      </c>
      <c r="E389" s="11" t="str">
        <f>(IFERROR(IF(LARGE(Raw!AA:AA,A389)-6000&gt;0,LARGE(Raw!AA:AA,A389)-6000,""),""))</f>
        <v/>
      </c>
      <c r="G389" s="3" t="str">
        <f t="shared" ref="G389:G452" si="18">IFERROR(IF(ROUND(J389,3)=ROUND(J388,3),G388,G388+1),"")</f>
        <v/>
      </c>
      <c r="H389" s="52" t="str">
        <f>IF(J389="","",(INDEX(Raw!D:D,MATCH(J389+4000,Raw!AA:AA,0))))</f>
        <v/>
      </c>
      <c r="I389" s="52" t="str">
        <f>IF(J389="","",(INDEX(Raw!A:A,MATCH(J389+4000,Raw!AA:AA,0))))</f>
        <v/>
      </c>
      <c r="J389" s="11" t="str">
        <f>(IFERROR(IF(LARGE(Raw!AA:AA,A389+COUNTIF(Raw!C:C,"H"))-4000&gt;0,LARGE(Raw!AA:AA,A389+COUNTIF(Raw!C:C,"H"))-4000,""),""))</f>
        <v/>
      </c>
      <c r="L389" s="3" t="str">
        <f t="shared" ref="L389:L452" si="19">IFERROR(IF(ROUND(O389,3)=ROUND(O388,3),L388,L388+1),"")</f>
        <v/>
      </c>
      <c r="M389" s="52" t="str">
        <f>IF(O389="","",(INDEX(Raw!D:D,MATCH(O389+2000,Raw!AA:AA,0))))</f>
        <v/>
      </c>
      <c r="N389" s="52" t="str">
        <f>IF(O389="","",(INDEX(Raw!A:A,MATCH(O389+2000,Raw!AA:AA,0))))</f>
        <v/>
      </c>
      <c r="O389" s="11" t="str">
        <f>(IFERROR(IF(LARGE(Raw!AA:AA,A389+COUNTIF(Raw!C:C,"H")+COUNTIF(Raw!C:C,"S"))-2000&gt;0,LARGE(Raw!AA:AA,A389+COUNTIF(Raw!C:C,"H")+COUNTIF(Raw!C:C,"S"))-2000,""),""))</f>
        <v/>
      </c>
    </row>
    <row r="390" spans="1:15" x14ac:dyDescent="0.3">
      <c r="A390" s="52">
        <v>387</v>
      </c>
      <c r="B390" s="3" t="str">
        <f t="shared" ref="B390:B453" si="20">IFERROR(IF(ROUND(E390,3)=ROUND(E389,3),B389,B389+1),"")</f>
        <v/>
      </c>
      <c r="C390" s="52" t="str">
        <f>IF(E390="","",(INDEX(Raw!D:D,MATCH(E390+6000,Raw!AA:AA,0))))</f>
        <v/>
      </c>
      <c r="D390" s="52" t="str">
        <f>IF(E390="","",(INDEX(Raw!A:A,MATCH(E390+6000,Raw!AA:AA,0))))</f>
        <v/>
      </c>
      <c r="E390" s="11" t="str">
        <f>(IFERROR(IF(LARGE(Raw!AA:AA,A390)-6000&gt;0,LARGE(Raw!AA:AA,A390)-6000,""),""))</f>
        <v/>
      </c>
      <c r="G390" s="3" t="str">
        <f t="shared" si="18"/>
        <v/>
      </c>
      <c r="H390" s="52" t="str">
        <f>IF(J390="","",(INDEX(Raw!D:D,MATCH(J390+4000,Raw!AA:AA,0))))</f>
        <v/>
      </c>
      <c r="I390" s="52" t="str">
        <f>IF(J390="","",(INDEX(Raw!A:A,MATCH(J390+4000,Raw!AA:AA,0))))</f>
        <v/>
      </c>
      <c r="J390" s="11" t="str">
        <f>(IFERROR(IF(LARGE(Raw!AA:AA,A390+COUNTIF(Raw!C:C,"H"))-4000&gt;0,LARGE(Raw!AA:AA,A390+COUNTIF(Raw!C:C,"H"))-4000,""),""))</f>
        <v/>
      </c>
      <c r="L390" s="3" t="str">
        <f t="shared" si="19"/>
        <v/>
      </c>
      <c r="M390" s="52" t="str">
        <f>IF(O390="","",(INDEX(Raw!D:D,MATCH(O390+2000,Raw!AA:AA,0))))</f>
        <v/>
      </c>
      <c r="N390" s="52" t="str">
        <f>IF(O390="","",(INDEX(Raw!A:A,MATCH(O390+2000,Raw!AA:AA,0))))</f>
        <v/>
      </c>
      <c r="O390" s="11" t="str">
        <f>(IFERROR(IF(LARGE(Raw!AA:AA,A390+COUNTIF(Raw!C:C,"H")+COUNTIF(Raw!C:C,"S"))-2000&gt;0,LARGE(Raw!AA:AA,A390+COUNTIF(Raw!C:C,"H")+COUNTIF(Raw!C:C,"S"))-2000,""),""))</f>
        <v/>
      </c>
    </row>
    <row r="391" spans="1:15" x14ac:dyDescent="0.3">
      <c r="A391" s="52">
        <v>388</v>
      </c>
      <c r="B391" s="3" t="str">
        <f t="shared" si="20"/>
        <v/>
      </c>
      <c r="C391" s="52" t="str">
        <f>IF(E391="","",(INDEX(Raw!D:D,MATCH(E391+6000,Raw!AA:AA,0))))</f>
        <v/>
      </c>
      <c r="D391" s="52" t="str">
        <f>IF(E391="","",(INDEX(Raw!A:A,MATCH(E391+6000,Raw!AA:AA,0))))</f>
        <v/>
      </c>
      <c r="E391" s="11" t="str">
        <f>(IFERROR(IF(LARGE(Raw!AA:AA,A391)-6000&gt;0,LARGE(Raw!AA:AA,A391)-6000,""),""))</f>
        <v/>
      </c>
      <c r="G391" s="3" t="str">
        <f t="shared" si="18"/>
        <v/>
      </c>
      <c r="H391" s="52" t="str">
        <f>IF(J391="","",(INDEX(Raw!D:D,MATCH(J391+4000,Raw!AA:AA,0))))</f>
        <v/>
      </c>
      <c r="I391" s="52" t="str">
        <f>IF(J391="","",(INDEX(Raw!A:A,MATCH(J391+4000,Raw!AA:AA,0))))</f>
        <v/>
      </c>
      <c r="J391" s="11" t="str">
        <f>(IFERROR(IF(LARGE(Raw!AA:AA,A391+COUNTIF(Raw!C:C,"H"))-4000&gt;0,LARGE(Raw!AA:AA,A391+COUNTIF(Raw!C:C,"H"))-4000,""),""))</f>
        <v/>
      </c>
      <c r="L391" s="3" t="str">
        <f t="shared" si="19"/>
        <v/>
      </c>
      <c r="M391" s="52" t="str">
        <f>IF(O391="","",(INDEX(Raw!D:D,MATCH(O391+2000,Raw!AA:AA,0))))</f>
        <v/>
      </c>
      <c r="N391" s="52" t="str">
        <f>IF(O391="","",(INDEX(Raw!A:A,MATCH(O391+2000,Raw!AA:AA,0))))</f>
        <v/>
      </c>
      <c r="O391" s="11" t="str">
        <f>(IFERROR(IF(LARGE(Raw!AA:AA,A391+COUNTIF(Raw!C:C,"H")+COUNTIF(Raw!C:C,"S"))-2000&gt;0,LARGE(Raw!AA:AA,A391+COUNTIF(Raw!C:C,"H")+COUNTIF(Raw!C:C,"S"))-2000,""),""))</f>
        <v/>
      </c>
    </row>
    <row r="392" spans="1:15" x14ac:dyDescent="0.3">
      <c r="A392" s="52">
        <v>389</v>
      </c>
      <c r="B392" s="3" t="str">
        <f t="shared" si="20"/>
        <v/>
      </c>
      <c r="C392" s="52" t="str">
        <f>IF(E392="","",(INDEX(Raw!D:D,MATCH(E392+6000,Raw!AA:AA,0))))</f>
        <v/>
      </c>
      <c r="D392" s="52" t="str">
        <f>IF(E392="","",(INDEX(Raw!A:A,MATCH(E392+6000,Raw!AA:AA,0))))</f>
        <v/>
      </c>
      <c r="E392" s="11" t="str">
        <f>(IFERROR(IF(LARGE(Raw!AA:AA,A392)-6000&gt;0,LARGE(Raw!AA:AA,A392)-6000,""),""))</f>
        <v/>
      </c>
      <c r="G392" s="3" t="str">
        <f t="shared" si="18"/>
        <v/>
      </c>
      <c r="H392" s="52" t="str">
        <f>IF(J392="","",(INDEX(Raw!D:D,MATCH(J392+4000,Raw!AA:AA,0))))</f>
        <v/>
      </c>
      <c r="I392" s="52" t="str">
        <f>IF(J392="","",(INDEX(Raw!A:A,MATCH(J392+4000,Raw!AA:AA,0))))</f>
        <v/>
      </c>
      <c r="J392" s="11" t="str">
        <f>(IFERROR(IF(LARGE(Raw!AA:AA,A392+COUNTIF(Raw!C:C,"H"))-4000&gt;0,LARGE(Raw!AA:AA,A392+COUNTIF(Raw!C:C,"H"))-4000,""),""))</f>
        <v/>
      </c>
      <c r="L392" s="3" t="str">
        <f t="shared" si="19"/>
        <v/>
      </c>
      <c r="M392" s="52" t="str">
        <f>IF(O392="","",(INDEX(Raw!D:D,MATCH(O392+2000,Raw!AA:AA,0))))</f>
        <v/>
      </c>
      <c r="N392" s="52" t="str">
        <f>IF(O392="","",(INDEX(Raw!A:A,MATCH(O392+2000,Raw!AA:AA,0))))</f>
        <v/>
      </c>
      <c r="O392" s="11" t="str">
        <f>(IFERROR(IF(LARGE(Raw!AA:AA,A392+COUNTIF(Raw!C:C,"H")+COUNTIF(Raw!C:C,"S"))-2000&gt;0,LARGE(Raw!AA:AA,A392+COUNTIF(Raw!C:C,"H")+COUNTIF(Raw!C:C,"S"))-2000,""),""))</f>
        <v/>
      </c>
    </row>
    <row r="393" spans="1:15" x14ac:dyDescent="0.3">
      <c r="A393" s="52">
        <v>390</v>
      </c>
      <c r="B393" s="3" t="str">
        <f t="shared" si="20"/>
        <v/>
      </c>
      <c r="C393" s="52" t="str">
        <f>IF(E393="","",(INDEX(Raw!D:D,MATCH(E393+6000,Raw!AA:AA,0))))</f>
        <v/>
      </c>
      <c r="D393" s="52" t="str">
        <f>IF(E393="","",(INDEX(Raw!A:A,MATCH(E393+6000,Raw!AA:AA,0))))</f>
        <v/>
      </c>
      <c r="E393" s="11" t="str">
        <f>(IFERROR(IF(LARGE(Raw!AA:AA,A393)-6000&gt;0,LARGE(Raw!AA:AA,A393)-6000,""),""))</f>
        <v/>
      </c>
      <c r="G393" s="3" t="str">
        <f t="shared" si="18"/>
        <v/>
      </c>
      <c r="H393" s="52" t="str">
        <f>IF(J393="","",(INDEX(Raw!D:D,MATCH(J393+4000,Raw!AA:AA,0))))</f>
        <v/>
      </c>
      <c r="I393" s="52" t="str">
        <f>IF(J393="","",(INDEX(Raw!A:A,MATCH(J393+4000,Raw!AA:AA,0))))</f>
        <v/>
      </c>
      <c r="J393" s="11" t="str">
        <f>(IFERROR(IF(LARGE(Raw!AA:AA,A393+COUNTIF(Raw!C:C,"H"))-4000&gt;0,LARGE(Raw!AA:AA,A393+COUNTIF(Raw!C:C,"H"))-4000,""),""))</f>
        <v/>
      </c>
      <c r="L393" s="3" t="str">
        <f t="shared" si="19"/>
        <v/>
      </c>
      <c r="M393" s="52" t="str">
        <f>IF(O393="","",(INDEX(Raw!D:D,MATCH(O393+2000,Raw!AA:AA,0))))</f>
        <v/>
      </c>
      <c r="N393" s="52" t="str">
        <f>IF(O393="","",(INDEX(Raw!A:A,MATCH(O393+2000,Raw!AA:AA,0))))</f>
        <v/>
      </c>
      <c r="O393" s="11" t="str">
        <f>(IFERROR(IF(LARGE(Raw!AA:AA,A393+COUNTIF(Raw!C:C,"H")+COUNTIF(Raw!C:C,"S"))-2000&gt;0,LARGE(Raw!AA:AA,A393+COUNTIF(Raw!C:C,"H")+COUNTIF(Raw!C:C,"S"))-2000,""),""))</f>
        <v/>
      </c>
    </row>
    <row r="394" spans="1:15" x14ac:dyDescent="0.3">
      <c r="A394" s="52">
        <v>391</v>
      </c>
      <c r="B394" s="3" t="str">
        <f t="shared" si="20"/>
        <v/>
      </c>
      <c r="C394" s="52" t="str">
        <f>IF(E394="","",(INDEX(Raw!D:D,MATCH(E394+6000,Raw!AA:AA,0))))</f>
        <v/>
      </c>
      <c r="D394" s="52" t="str">
        <f>IF(E394="","",(INDEX(Raw!A:A,MATCH(E394+6000,Raw!AA:AA,0))))</f>
        <v/>
      </c>
      <c r="E394" s="11" t="str">
        <f>(IFERROR(IF(LARGE(Raw!AA:AA,A394)-6000&gt;0,LARGE(Raw!AA:AA,A394)-6000,""),""))</f>
        <v/>
      </c>
      <c r="G394" s="3" t="str">
        <f t="shared" si="18"/>
        <v/>
      </c>
      <c r="H394" s="52" t="str">
        <f>IF(J394="","",(INDEX(Raw!D:D,MATCH(J394+4000,Raw!AA:AA,0))))</f>
        <v/>
      </c>
      <c r="I394" s="52" t="str">
        <f>IF(J394="","",(INDEX(Raw!A:A,MATCH(J394+4000,Raw!AA:AA,0))))</f>
        <v/>
      </c>
      <c r="J394" s="11" t="str">
        <f>(IFERROR(IF(LARGE(Raw!AA:AA,A394+COUNTIF(Raw!C:C,"H"))-4000&gt;0,LARGE(Raw!AA:AA,A394+COUNTIF(Raw!C:C,"H"))-4000,""),""))</f>
        <v/>
      </c>
      <c r="L394" s="3" t="str">
        <f t="shared" si="19"/>
        <v/>
      </c>
      <c r="M394" s="52" t="str">
        <f>IF(O394="","",(INDEX(Raw!D:D,MATCH(O394+2000,Raw!AA:AA,0))))</f>
        <v/>
      </c>
      <c r="N394" s="52" t="str">
        <f>IF(O394="","",(INDEX(Raw!A:A,MATCH(O394+2000,Raw!AA:AA,0))))</f>
        <v/>
      </c>
      <c r="O394" s="11" t="str">
        <f>(IFERROR(IF(LARGE(Raw!AA:AA,A394+COUNTIF(Raw!C:C,"H")+COUNTIF(Raw!C:C,"S"))-2000&gt;0,LARGE(Raw!AA:AA,A394+COUNTIF(Raw!C:C,"H")+COUNTIF(Raw!C:C,"S"))-2000,""),""))</f>
        <v/>
      </c>
    </row>
    <row r="395" spans="1:15" x14ac:dyDescent="0.3">
      <c r="A395" s="52">
        <v>392</v>
      </c>
      <c r="B395" s="3" t="str">
        <f t="shared" si="20"/>
        <v/>
      </c>
      <c r="C395" s="52" t="str">
        <f>IF(E395="","",(INDEX(Raw!D:D,MATCH(E395+6000,Raw!AA:AA,0))))</f>
        <v/>
      </c>
      <c r="D395" s="52" t="str">
        <f>IF(E395="","",(INDEX(Raw!A:A,MATCH(E395+6000,Raw!AA:AA,0))))</f>
        <v/>
      </c>
      <c r="E395" s="11" t="str">
        <f>(IFERROR(IF(LARGE(Raw!AA:AA,A395)-6000&gt;0,LARGE(Raw!AA:AA,A395)-6000,""),""))</f>
        <v/>
      </c>
      <c r="G395" s="3" t="str">
        <f t="shared" si="18"/>
        <v/>
      </c>
      <c r="H395" s="52" t="str">
        <f>IF(J395="","",(INDEX(Raw!D:D,MATCH(J395+4000,Raw!AA:AA,0))))</f>
        <v/>
      </c>
      <c r="I395" s="52" t="str">
        <f>IF(J395="","",(INDEX(Raw!A:A,MATCH(J395+4000,Raw!AA:AA,0))))</f>
        <v/>
      </c>
      <c r="J395" s="11" t="str">
        <f>(IFERROR(IF(LARGE(Raw!AA:AA,A395+COUNTIF(Raw!C:C,"H"))-4000&gt;0,LARGE(Raw!AA:AA,A395+COUNTIF(Raw!C:C,"H"))-4000,""),""))</f>
        <v/>
      </c>
      <c r="L395" s="3" t="str">
        <f t="shared" si="19"/>
        <v/>
      </c>
      <c r="M395" s="52" t="str">
        <f>IF(O395="","",(INDEX(Raw!D:D,MATCH(O395+2000,Raw!AA:AA,0))))</f>
        <v/>
      </c>
      <c r="N395" s="52" t="str">
        <f>IF(O395="","",(INDEX(Raw!A:A,MATCH(O395+2000,Raw!AA:AA,0))))</f>
        <v/>
      </c>
      <c r="O395" s="11" t="str">
        <f>(IFERROR(IF(LARGE(Raw!AA:AA,A395+COUNTIF(Raw!C:C,"H")+COUNTIF(Raw!C:C,"S"))-2000&gt;0,LARGE(Raw!AA:AA,A395+COUNTIF(Raw!C:C,"H")+COUNTIF(Raw!C:C,"S"))-2000,""),""))</f>
        <v/>
      </c>
    </row>
    <row r="396" spans="1:15" x14ac:dyDescent="0.3">
      <c r="A396" s="52">
        <v>393</v>
      </c>
      <c r="B396" s="3" t="str">
        <f t="shared" si="20"/>
        <v/>
      </c>
      <c r="C396" s="52" t="str">
        <f>IF(E396="","",(INDEX(Raw!D:D,MATCH(E396+6000,Raw!AA:AA,0))))</f>
        <v/>
      </c>
      <c r="D396" s="52" t="str">
        <f>IF(E396="","",(INDEX(Raw!A:A,MATCH(E396+6000,Raw!AA:AA,0))))</f>
        <v/>
      </c>
      <c r="E396" s="11" t="str">
        <f>(IFERROR(IF(LARGE(Raw!AA:AA,A396)-6000&gt;0,LARGE(Raw!AA:AA,A396)-6000,""),""))</f>
        <v/>
      </c>
      <c r="G396" s="3" t="str">
        <f t="shared" si="18"/>
        <v/>
      </c>
      <c r="H396" s="52" t="str">
        <f>IF(J396="","",(INDEX(Raw!D:D,MATCH(J396+4000,Raw!AA:AA,0))))</f>
        <v/>
      </c>
      <c r="I396" s="52" t="str">
        <f>IF(J396="","",(INDEX(Raw!A:A,MATCH(J396+4000,Raw!AA:AA,0))))</f>
        <v/>
      </c>
      <c r="J396" s="11" t="str">
        <f>(IFERROR(IF(LARGE(Raw!AA:AA,A396+COUNTIF(Raw!C:C,"H"))-4000&gt;0,LARGE(Raw!AA:AA,A396+COUNTIF(Raw!C:C,"H"))-4000,""),""))</f>
        <v/>
      </c>
      <c r="L396" s="3" t="str">
        <f t="shared" si="19"/>
        <v/>
      </c>
      <c r="M396" s="52" t="str">
        <f>IF(O396="","",(INDEX(Raw!D:D,MATCH(O396+2000,Raw!AA:AA,0))))</f>
        <v/>
      </c>
      <c r="N396" s="52" t="str">
        <f>IF(O396="","",(INDEX(Raw!A:A,MATCH(O396+2000,Raw!AA:AA,0))))</f>
        <v/>
      </c>
      <c r="O396" s="11" t="str">
        <f>(IFERROR(IF(LARGE(Raw!AA:AA,A396+COUNTIF(Raw!C:C,"H")+COUNTIF(Raw!C:C,"S"))-2000&gt;0,LARGE(Raw!AA:AA,A396+COUNTIF(Raw!C:C,"H")+COUNTIF(Raw!C:C,"S"))-2000,""),""))</f>
        <v/>
      </c>
    </row>
    <row r="397" spans="1:15" x14ac:dyDescent="0.3">
      <c r="A397" s="52">
        <v>394</v>
      </c>
      <c r="B397" s="3" t="str">
        <f t="shared" si="20"/>
        <v/>
      </c>
      <c r="C397" s="52" t="str">
        <f>IF(E397="","",(INDEX(Raw!D:D,MATCH(E397+6000,Raw!AA:AA,0))))</f>
        <v/>
      </c>
      <c r="D397" s="52" t="str">
        <f>IF(E397="","",(INDEX(Raw!A:A,MATCH(E397+6000,Raw!AA:AA,0))))</f>
        <v/>
      </c>
      <c r="E397" s="11" t="str">
        <f>(IFERROR(IF(LARGE(Raw!AA:AA,A397)-6000&gt;0,LARGE(Raw!AA:AA,A397)-6000,""),""))</f>
        <v/>
      </c>
      <c r="G397" s="3" t="str">
        <f t="shared" si="18"/>
        <v/>
      </c>
      <c r="H397" s="52" t="str">
        <f>IF(J397="","",(INDEX(Raw!D:D,MATCH(J397+4000,Raw!AA:AA,0))))</f>
        <v/>
      </c>
      <c r="I397" s="52" t="str">
        <f>IF(J397="","",(INDEX(Raw!A:A,MATCH(J397+4000,Raw!AA:AA,0))))</f>
        <v/>
      </c>
      <c r="J397" s="11" t="str">
        <f>(IFERROR(IF(LARGE(Raw!AA:AA,A397+COUNTIF(Raw!C:C,"H"))-4000&gt;0,LARGE(Raw!AA:AA,A397+COUNTIF(Raw!C:C,"H"))-4000,""),""))</f>
        <v/>
      </c>
      <c r="L397" s="3" t="str">
        <f t="shared" si="19"/>
        <v/>
      </c>
      <c r="M397" s="52" t="str">
        <f>IF(O397="","",(INDEX(Raw!D:D,MATCH(O397+2000,Raw!AA:AA,0))))</f>
        <v/>
      </c>
      <c r="N397" s="52" t="str">
        <f>IF(O397="","",(INDEX(Raw!A:A,MATCH(O397+2000,Raw!AA:AA,0))))</f>
        <v/>
      </c>
      <c r="O397" s="11" t="str">
        <f>(IFERROR(IF(LARGE(Raw!AA:AA,A397+COUNTIF(Raw!C:C,"H")+COUNTIF(Raw!C:C,"S"))-2000&gt;0,LARGE(Raw!AA:AA,A397+COUNTIF(Raw!C:C,"H")+COUNTIF(Raw!C:C,"S"))-2000,""),""))</f>
        <v/>
      </c>
    </row>
    <row r="398" spans="1:15" x14ac:dyDescent="0.3">
      <c r="A398" s="52">
        <v>395</v>
      </c>
      <c r="B398" s="3" t="str">
        <f t="shared" si="20"/>
        <v/>
      </c>
      <c r="C398" s="52" t="str">
        <f>IF(E398="","",(INDEX(Raw!D:D,MATCH(E398+6000,Raw!AA:AA,0))))</f>
        <v/>
      </c>
      <c r="D398" s="52" t="str">
        <f>IF(E398="","",(INDEX(Raw!A:A,MATCH(E398+6000,Raw!AA:AA,0))))</f>
        <v/>
      </c>
      <c r="E398" s="11" t="str">
        <f>(IFERROR(IF(LARGE(Raw!AA:AA,A398)-6000&gt;0,LARGE(Raw!AA:AA,A398)-6000,""),""))</f>
        <v/>
      </c>
      <c r="G398" s="3" t="str">
        <f t="shared" si="18"/>
        <v/>
      </c>
      <c r="H398" s="52" t="str">
        <f>IF(J398="","",(INDEX(Raw!D:D,MATCH(J398+4000,Raw!AA:AA,0))))</f>
        <v/>
      </c>
      <c r="I398" s="52" t="str">
        <f>IF(J398="","",(INDEX(Raw!A:A,MATCH(J398+4000,Raw!AA:AA,0))))</f>
        <v/>
      </c>
      <c r="J398" s="11" t="str">
        <f>(IFERROR(IF(LARGE(Raw!AA:AA,A398+COUNTIF(Raw!C:C,"H"))-4000&gt;0,LARGE(Raw!AA:AA,A398+COUNTIF(Raw!C:C,"H"))-4000,""),""))</f>
        <v/>
      </c>
      <c r="L398" s="3" t="str">
        <f t="shared" si="19"/>
        <v/>
      </c>
      <c r="M398" s="52" t="str">
        <f>IF(O398="","",(INDEX(Raw!D:D,MATCH(O398+2000,Raw!AA:AA,0))))</f>
        <v/>
      </c>
      <c r="N398" s="52" t="str">
        <f>IF(O398="","",(INDEX(Raw!A:A,MATCH(O398+2000,Raw!AA:AA,0))))</f>
        <v/>
      </c>
      <c r="O398" s="11" t="str">
        <f>(IFERROR(IF(LARGE(Raw!AA:AA,A398+COUNTIF(Raw!C:C,"H")+COUNTIF(Raw!C:C,"S"))-2000&gt;0,LARGE(Raw!AA:AA,A398+COUNTIF(Raw!C:C,"H")+COUNTIF(Raw!C:C,"S"))-2000,""),""))</f>
        <v/>
      </c>
    </row>
    <row r="399" spans="1:15" x14ac:dyDescent="0.3">
      <c r="A399" s="52">
        <v>396</v>
      </c>
      <c r="B399" s="3" t="str">
        <f t="shared" si="20"/>
        <v/>
      </c>
      <c r="C399" s="52" t="str">
        <f>IF(E399="","",(INDEX(Raw!D:D,MATCH(E399+6000,Raw!AA:AA,0))))</f>
        <v/>
      </c>
      <c r="D399" s="52" t="str">
        <f>IF(E399="","",(INDEX(Raw!A:A,MATCH(E399+6000,Raw!AA:AA,0))))</f>
        <v/>
      </c>
      <c r="E399" s="11" t="str">
        <f>(IFERROR(IF(LARGE(Raw!AA:AA,A399)-6000&gt;0,LARGE(Raw!AA:AA,A399)-6000,""),""))</f>
        <v/>
      </c>
      <c r="G399" s="3" t="str">
        <f t="shared" si="18"/>
        <v/>
      </c>
      <c r="H399" s="52" t="str">
        <f>IF(J399="","",(INDEX(Raw!D:D,MATCH(J399+4000,Raw!AA:AA,0))))</f>
        <v/>
      </c>
      <c r="I399" s="52" t="str">
        <f>IF(J399="","",(INDEX(Raw!A:A,MATCH(J399+4000,Raw!AA:AA,0))))</f>
        <v/>
      </c>
      <c r="J399" s="11" t="str">
        <f>(IFERROR(IF(LARGE(Raw!AA:AA,A399+COUNTIF(Raw!C:C,"H"))-4000&gt;0,LARGE(Raw!AA:AA,A399+COUNTIF(Raw!C:C,"H"))-4000,""),""))</f>
        <v/>
      </c>
      <c r="L399" s="3" t="str">
        <f t="shared" si="19"/>
        <v/>
      </c>
      <c r="M399" s="52" t="str">
        <f>IF(O399="","",(INDEX(Raw!D:D,MATCH(O399+2000,Raw!AA:AA,0))))</f>
        <v/>
      </c>
      <c r="N399" s="52" t="str">
        <f>IF(O399="","",(INDEX(Raw!A:A,MATCH(O399+2000,Raw!AA:AA,0))))</f>
        <v/>
      </c>
      <c r="O399" s="11" t="str">
        <f>(IFERROR(IF(LARGE(Raw!AA:AA,A399+COUNTIF(Raw!C:C,"H")+COUNTIF(Raw!C:C,"S"))-2000&gt;0,LARGE(Raw!AA:AA,A399+COUNTIF(Raw!C:C,"H")+COUNTIF(Raw!C:C,"S"))-2000,""),""))</f>
        <v/>
      </c>
    </row>
    <row r="400" spans="1:15" x14ac:dyDescent="0.3">
      <c r="A400" s="52">
        <v>397</v>
      </c>
      <c r="B400" s="3" t="str">
        <f t="shared" si="20"/>
        <v/>
      </c>
      <c r="C400" s="52" t="str">
        <f>IF(E400="","",(INDEX(Raw!D:D,MATCH(E400+6000,Raw!AA:AA,0))))</f>
        <v/>
      </c>
      <c r="D400" s="52" t="str">
        <f>IF(E400="","",(INDEX(Raw!A:A,MATCH(E400+6000,Raw!AA:AA,0))))</f>
        <v/>
      </c>
      <c r="E400" s="11" t="str">
        <f>(IFERROR(IF(LARGE(Raw!AA:AA,A400)-6000&gt;0,LARGE(Raw!AA:AA,A400)-6000,""),""))</f>
        <v/>
      </c>
      <c r="G400" s="3" t="str">
        <f t="shared" si="18"/>
        <v/>
      </c>
      <c r="H400" s="52" t="str">
        <f>IF(J400="","",(INDEX(Raw!D:D,MATCH(J400+4000,Raw!AA:AA,0))))</f>
        <v/>
      </c>
      <c r="I400" s="52" t="str">
        <f>IF(J400="","",(INDEX(Raw!A:A,MATCH(J400+4000,Raw!AA:AA,0))))</f>
        <v/>
      </c>
      <c r="J400" s="11" t="str">
        <f>(IFERROR(IF(LARGE(Raw!AA:AA,A400+COUNTIF(Raw!C:C,"H"))-4000&gt;0,LARGE(Raw!AA:AA,A400+COUNTIF(Raw!C:C,"H"))-4000,""),""))</f>
        <v/>
      </c>
      <c r="L400" s="3" t="str">
        <f t="shared" si="19"/>
        <v/>
      </c>
      <c r="M400" s="52" t="str">
        <f>IF(O400="","",(INDEX(Raw!D:D,MATCH(O400+2000,Raw!AA:AA,0))))</f>
        <v/>
      </c>
      <c r="N400" s="52" t="str">
        <f>IF(O400="","",(INDEX(Raw!A:A,MATCH(O400+2000,Raw!AA:AA,0))))</f>
        <v/>
      </c>
      <c r="O400" s="11" t="str">
        <f>(IFERROR(IF(LARGE(Raw!AA:AA,A400+COUNTIF(Raw!C:C,"H")+COUNTIF(Raw!C:C,"S"))-2000&gt;0,LARGE(Raw!AA:AA,A400+COUNTIF(Raw!C:C,"H")+COUNTIF(Raw!C:C,"S"))-2000,""),""))</f>
        <v/>
      </c>
    </row>
    <row r="401" spans="1:15" x14ac:dyDescent="0.3">
      <c r="A401" s="52">
        <v>398</v>
      </c>
      <c r="B401" s="3" t="str">
        <f t="shared" si="20"/>
        <v/>
      </c>
      <c r="C401" s="52" t="str">
        <f>IF(E401="","",(INDEX(Raw!D:D,MATCH(E401+6000,Raw!AA:AA,0))))</f>
        <v/>
      </c>
      <c r="D401" s="52" t="str">
        <f>IF(E401="","",(INDEX(Raw!A:A,MATCH(E401+6000,Raw!AA:AA,0))))</f>
        <v/>
      </c>
      <c r="E401" s="11" t="str">
        <f>(IFERROR(IF(LARGE(Raw!AA:AA,A401)-6000&gt;0,LARGE(Raw!AA:AA,A401)-6000,""),""))</f>
        <v/>
      </c>
      <c r="G401" s="3" t="str">
        <f t="shared" si="18"/>
        <v/>
      </c>
      <c r="H401" s="52" t="str">
        <f>IF(J401="","",(INDEX(Raw!D:D,MATCH(J401+4000,Raw!AA:AA,0))))</f>
        <v/>
      </c>
      <c r="I401" s="52" t="str">
        <f>IF(J401="","",(INDEX(Raw!A:A,MATCH(J401+4000,Raw!AA:AA,0))))</f>
        <v/>
      </c>
      <c r="J401" s="11" t="str">
        <f>(IFERROR(IF(LARGE(Raw!AA:AA,A401+COUNTIF(Raw!C:C,"H"))-4000&gt;0,LARGE(Raw!AA:AA,A401+COUNTIF(Raw!C:C,"H"))-4000,""),""))</f>
        <v/>
      </c>
      <c r="L401" s="3" t="str">
        <f t="shared" si="19"/>
        <v/>
      </c>
      <c r="M401" s="52" t="str">
        <f>IF(O401="","",(INDEX(Raw!D:D,MATCH(O401+2000,Raw!AA:AA,0))))</f>
        <v/>
      </c>
      <c r="N401" s="52" t="str">
        <f>IF(O401="","",(INDEX(Raw!A:A,MATCH(O401+2000,Raw!AA:AA,0))))</f>
        <v/>
      </c>
      <c r="O401" s="11" t="str">
        <f>(IFERROR(IF(LARGE(Raw!AA:AA,A401+COUNTIF(Raw!C:C,"H")+COUNTIF(Raw!C:C,"S"))-2000&gt;0,LARGE(Raw!AA:AA,A401+COUNTIF(Raw!C:C,"H")+COUNTIF(Raw!C:C,"S"))-2000,""),""))</f>
        <v/>
      </c>
    </row>
    <row r="402" spans="1:15" x14ac:dyDescent="0.3">
      <c r="A402" s="52">
        <v>399</v>
      </c>
      <c r="B402" s="3" t="str">
        <f t="shared" si="20"/>
        <v/>
      </c>
      <c r="C402" s="52" t="str">
        <f>IF(E402="","",(INDEX(Raw!D:D,MATCH(E402+6000,Raw!AA:AA,0))))</f>
        <v/>
      </c>
      <c r="D402" s="52" t="str">
        <f>IF(E402="","",(INDEX(Raw!A:A,MATCH(E402+6000,Raw!AA:AA,0))))</f>
        <v/>
      </c>
      <c r="E402" s="11" t="str">
        <f>(IFERROR(IF(LARGE(Raw!AA:AA,A402)-6000&gt;0,LARGE(Raw!AA:AA,A402)-6000,""),""))</f>
        <v/>
      </c>
      <c r="G402" s="3" t="str">
        <f t="shared" si="18"/>
        <v/>
      </c>
      <c r="H402" s="52" t="str">
        <f>IF(J402="","",(INDEX(Raw!D:D,MATCH(J402+4000,Raw!AA:AA,0))))</f>
        <v/>
      </c>
      <c r="I402" s="52" t="str">
        <f>IF(J402="","",(INDEX(Raw!A:A,MATCH(J402+4000,Raw!AA:AA,0))))</f>
        <v/>
      </c>
      <c r="J402" s="11" t="str">
        <f>(IFERROR(IF(LARGE(Raw!AA:AA,A402+COUNTIF(Raw!C:C,"H"))-4000&gt;0,LARGE(Raw!AA:AA,A402+COUNTIF(Raw!C:C,"H"))-4000,""),""))</f>
        <v/>
      </c>
      <c r="L402" s="3" t="str">
        <f t="shared" si="19"/>
        <v/>
      </c>
      <c r="M402" s="52" t="str">
        <f>IF(O402="","",(INDEX(Raw!D:D,MATCH(O402+2000,Raw!AA:AA,0))))</f>
        <v/>
      </c>
      <c r="N402" s="52" t="str">
        <f>IF(O402="","",(INDEX(Raw!A:A,MATCH(O402+2000,Raw!AA:AA,0))))</f>
        <v/>
      </c>
      <c r="O402" s="11" t="str">
        <f>(IFERROR(IF(LARGE(Raw!AA:AA,A402+COUNTIF(Raw!C:C,"H")+COUNTIF(Raw!C:C,"S"))-2000&gt;0,LARGE(Raw!AA:AA,A402+COUNTIF(Raw!C:C,"H")+COUNTIF(Raw!C:C,"S"))-2000,""),""))</f>
        <v/>
      </c>
    </row>
    <row r="403" spans="1:15" x14ac:dyDescent="0.3">
      <c r="A403" s="52">
        <v>400</v>
      </c>
      <c r="B403" s="3" t="str">
        <f t="shared" si="20"/>
        <v/>
      </c>
      <c r="C403" s="52" t="str">
        <f>IF(E403="","",(INDEX(Raw!D:D,MATCH(E403+6000,Raw!AA:AA,0))))</f>
        <v/>
      </c>
      <c r="D403" s="52" t="str">
        <f>IF(E403="","",(INDEX(Raw!A:A,MATCH(E403+6000,Raw!AA:AA,0))))</f>
        <v/>
      </c>
      <c r="E403" s="11" t="str">
        <f>(IFERROR(IF(LARGE(Raw!AA:AA,A403)-6000&gt;0,LARGE(Raw!AA:AA,A403)-6000,""),""))</f>
        <v/>
      </c>
      <c r="G403" s="3" t="str">
        <f t="shared" si="18"/>
        <v/>
      </c>
      <c r="H403" s="52" t="str">
        <f>IF(J403="","",(INDEX(Raw!D:D,MATCH(J403+4000,Raw!AA:AA,0))))</f>
        <v/>
      </c>
      <c r="I403" s="52" t="str">
        <f>IF(J403="","",(INDEX(Raw!A:A,MATCH(J403+4000,Raw!AA:AA,0))))</f>
        <v/>
      </c>
      <c r="J403" s="11" t="str">
        <f>(IFERROR(IF(LARGE(Raw!AA:AA,A403+COUNTIF(Raw!C:C,"H"))-4000&gt;0,LARGE(Raw!AA:AA,A403+COUNTIF(Raw!C:C,"H"))-4000,""),""))</f>
        <v/>
      </c>
      <c r="L403" s="3" t="str">
        <f t="shared" si="19"/>
        <v/>
      </c>
      <c r="M403" s="52" t="str">
        <f>IF(O403="","",(INDEX(Raw!D:D,MATCH(O403+2000,Raw!AA:AA,0))))</f>
        <v/>
      </c>
      <c r="N403" s="52" t="str">
        <f>IF(O403="","",(INDEX(Raw!A:A,MATCH(O403+2000,Raw!AA:AA,0))))</f>
        <v/>
      </c>
      <c r="O403" s="11" t="str">
        <f>(IFERROR(IF(LARGE(Raw!AA:AA,A403+COUNTIF(Raw!C:C,"H")+COUNTIF(Raw!C:C,"S"))-2000&gt;0,LARGE(Raw!AA:AA,A403+COUNTIF(Raw!C:C,"H")+COUNTIF(Raw!C:C,"S"))-2000,""),""))</f>
        <v/>
      </c>
    </row>
    <row r="404" spans="1:15" x14ac:dyDescent="0.3">
      <c r="A404" s="52">
        <v>401</v>
      </c>
      <c r="B404" s="3" t="str">
        <f t="shared" si="20"/>
        <v/>
      </c>
      <c r="C404" s="52" t="str">
        <f>IF(E404="","",(INDEX(Raw!D:D,MATCH(E404+6000,Raw!AA:AA,0))))</f>
        <v/>
      </c>
      <c r="D404" s="52" t="str">
        <f>IF(E404="","",(INDEX(Raw!A:A,MATCH(E404+6000,Raw!AA:AA,0))))</f>
        <v/>
      </c>
      <c r="E404" s="11" t="str">
        <f>(IFERROR(IF(LARGE(Raw!AA:AA,A404)-6000&gt;0,LARGE(Raw!AA:AA,A404)-6000,""),""))</f>
        <v/>
      </c>
      <c r="G404" s="3" t="str">
        <f t="shared" si="18"/>
        <v/>
      </c>
      <c r="H404" s="52" t="str">
        <f>IF(J404="","",(INDEX(Raw!D:D,MATCH(J404+4000,Raw!AA:AA,0))))</f>
        <v/>
      </c>
      <c r="I404" s="52" t="str">
        <f>IF(J404="","",(INDEX(Raw!A:A,MATCH(J404+4000,Raw!AA:AA,0))))</f>
        <v/>
      </c>
      <c r="J404" s="11" t="str">
        <f>(IFERROR(IF(LARGE(Raw!AA:AA,A404+COUNTIF(Raw!C:C,"H"))-4000&gt;0,LARGE(Raw!AA:AA,A404+COUNTIF(Raw!C:C,"H"))-4000,""),""))</f>
        <v/>
      </c>
      <c r="L404" s="3" t="str">
        <f t="shared" si="19"/>
        <v/>
      </c>
      <c r="M404" s="52" t="str">
        <f>IF(O404="","",(INDEX(Raw!D:D,MATCH(O404+2000,Raw!AA:AA,0))))</f>
        <v/>
      </c>
      <c r="N404" s="52" t="str">
        <f>IF(O404="","",(INDEX(Raw!A:A,MATCH(O404+2000,Raw!AA:AA,0))))</f>
        <v/>
      </c>
      <c r="O404" s="11" t="str">
        <f>(IFERROR(IF(LARGE(Raw!AA:AA,A404+COUNTIF(Raw!C:C,"H")+COUNTIF(Raw!C:C,"S"))-2000&gt;0,LARGE(Raw!AA:AA,A404+COUNTIF(Raw!C:C,"H")+COUNTIF(Raw!C:C,"S"))-2000,""),""))</f>
        <v/>
      </c>
    </row>
    <row r="405" spans="1:15" x14ac:dyDescent="0.3">
      <c r="A405" s="52">
        <v>402</v>
      </c>
      <c r="B405" s="3" t="str">
        <f t="shared" si="20"/>
        <v/>
      </c>
      <c r="C405" s="52" t="str">
        <f>IF(E405="","",(INDEX(Raw!D:D,MATCH(E405+6000,Raw!AA:AA,0))))</f>
        <v/>
      </c>
      <c r="D405" s="52" t="str">
        <f>IF(E405="","",(INDEX(Raw!A:A,MATCH(E405+6000,Raw!AA:AA,0))))</f>
        <v/>
      </c>
      <c r="E405" s="11" t="str">
        <f>(IFERROR(IF(LARGE(Raw!AA:AA,A405)-6000&gt;0,LARGE(Raw!AA:AA,A405)-6000,""),""))</f>
        <v/>
      </c>
      <c r="G405" s="3" t="str">
        <f t="shared" si="18"/>
        <v/>
      </c>
      <c r="H405" s="52" t="str">
        <f>IF(J405="","",(INDEX(Raw!D:D,MATCH(J405+4000,Raw!AA:AA,0))))</f>
        <v/>
      </c>
      <c r="I405" s="52" t="str">
        <f>IF(J405="","",(INDEX(Raw!A:A,MATCH(J405+4000,Raw!AA:AA,0))))</f>
        <v/>
      </c>
      <c r="J405" s="11" t="str">
        <f>(IFERROR(IF(LARGE(Raw!AA:AA,A405+COUNTIF(Raw!C:C,"H"))-4000&gt;0,LARGE(Raw!AA:AA,A405+COUNTIF(Raw!C:C,"H"))-4000,""),""))</f>
        <v/>
      </c>
      <c r="L405" s="3" t="str">
        <f t="shared" si="19"/>
        <v/>
      </c>
      <c r="M405" s="52" t="str">
        <f>IF(O405="","",(INDEX(Raw!D:D,MATCH(O405+2000,Raw!AA:AA,0))))</f>
        <v/>
      </c>
      <c r="N405" s="52" t="str">
        <f>IF(O405="","",(INDEX(Raw!A:A,MATCH(O405+2000,Raw!AA:AA,0))))</f>
        <v/>
      </c>
      <c r="O405" s="11" t="str">
        <f>(IFERROR(IF(LARGE(Raw!AA:AA,A405+COUNTIF(Raw!C:C,"H")+COUNTIF(Raw!C:C,"S"))-2000&gt;0,LARGE(Raw!AA:AA,A405+COUNTIF(Raw!C:C,"H")+COUNTIF(Raw!C:C,"S"))-2000,""),""))</f>
        <v/>
      </c>
    </row>
    <row r="406" spans="1:15" x14ac:dyDescent="0.3">
      <c r="A406" s="52">
        <v>403</v>
      </c>
      <c r="B406" s="3" t="str">
        <f t="shared" si="20"/>
        <v/>
      </c>
      <c r="C406" s="52" t="str">
        <f>IF(E406="","",(INDEX(Raw!D:D,MATCH(E406+6000,Raw!AA:AA,0))))</f>
        <v/>
      </c>
      <c r="D406" s="52" t="str">
        <f>IF(E406="","",(INDEX(Raw!A:A,MATCH(E406+6000,Raw!AA:AA,0))))</f>
        <v/>
      </c>
      <c r="E406" s="11" t="str">
        <f>(IFERROR(IF(LARGE(Raw!AA:AA,A406)-6000&gt;0,LARGE(Raw!AA:AA,A406)-6000,""),""))</f>
        <v/>
      </c>
      <c r="G406" s="3" t="str">
        <f t="shared" si="18"/>
        <v/>
      </c>
      <c r="H406" s="52" t="str">
        <f>IF(J406="","",(INDEX(Raw!D:D,MATCH(J406+4000,Raw!AA:AA,0))))</f>
        <v/>
      </c>
      <c r="I406" s="52" t="str">
        <f>IF(J406="","",(INDEX(Raw!A:A,MATCH(J406+4000,Raw!AA:AA,0))))</f>
        <v/>
      </c>
      <c r="J406" s="11" t="str">
        <f>(IFERROR(IF(LARGE(Raw!AA:AA,A406+COUNTIF(Raw!C:C,"H"))-4000&gt;0,LARGE(Raw!AA:AA,A406+COUNTIF(Raw!C:C,"H"))-4000,""),""))</f>
        <v/>
      </c>
      <c r="L406" s="3" t="str">
        <f t="shared" si="19"/>
        <v/>
      </c>
      <c r="M406" s="52" t="str">
        <f>IF(O406="","",(INDEX(Raw!D:D,MATCH(O406+2000,Raw!AA:AA,0))))</f>
        <v/>
      </c>
      <c r="N406" s="52" t="str">
        <f>IF(O406="","",(INDEX(Raw!A:A,MATCH(O406+2000,Raw!AA:AA,0))))</f>
        <v/>
      </c>
      <c r="O406" s="11" t="str">
        <f>(IFERROR(IF(LARGE(Raw!AA:AA,A406+COUNTIF(Raw!C:C,"H")+COUNTIF(Raw!C:C,"S"))-2000&gt;0,LARGE(Raw!AA:AA,A406+COUNTIF(Raw!C:C,"H")+COUNTIF(Raw!C:C,"S"))-2000,""),""))</f>
        <v/>
      </c>
    </row>
    <row r="407" spans="1:15" x14ac:dyDescent="0.3">
      <c r="A407" s="52">
        <v>404</v>
      </c>
      <c r="B407" s="3" t="str">
        <f t="shared" si="20"/>
        <v/>
      </c>
      <c r="C407" s="52" t="str">
        <f>IF(E407="","",(INDEX(Raw!D:D,MATCH(E407+6000,Raw!AA:AA,0))))</f>
        <v/>
      </c>
      <c r="D407" s="52" t="str">
        <f>IF(E407="","",(INDEX(Raw!A:A,MATCH(E407+6000,Raw!AA:AA,0))))</f>
        <v/>
      </c>
      <c r="E407" s="11" t="str">
        <f>(IFERROR(IF(LARGE(Raw!AA:AA,A407)-6000&gt;0,LARGE(Raw!AA:AA,A407)-6000,""),""))</f>
        <v/>
      </c>
      <c r="G407" s="3" t="str">
        <f t="shared" si="18"/>
        <v/>
      </c>
      <c r="H407" s="52" t="str">
        <f>IF(J407="","",(INDEX(Raw!D:D,MATCH(J407+4000,Raw!AA:AA,0))))</f>
        <v/>
      </c>
      <c r="I407" s="52" t="str">
        <f>IF(J407="","",(INDEX(Raw!A:A,MATCH(J407+4000,Raw!AA:AA,0))))</f>
        <v/>
      </c>
      <c r="J407" s="11" t="str">
        <f>(IFERROR(IF(LARGE(Raw!AA:AA,A407+COUNTIF(Raw!C:C,"H"))-4000&gt;0,LARGE(Raw!AA:AA,A407+COUNTIF(Raw!C:C,"H"))-4000,""),""))</f>
        <v/>
      </c>
      <c r="L407" s="3" t="str">
        <f t="shared" si="19"/>
        <v/>
      </c>
      <c r="M407" s="52" t="str">
        <f>IF(O407="","",(INDEX(Raw!D:D,MATCH(O407+2000,Raw!AA:AA,0))))</f>
        <v/>
      </c>
      <c r="N407" s="52" t="str">
        <f>IF(O407="","",(INDEX(Raw!A:A,MATCH(O407+2000,Raw!AA:AA,0))))</f>
        <v/>
      </c>
      <c r="O407" s="11" t="str">
        <f>(IFERROR(IF(LARGE(Raw!AA:AA,A407+COUNTIF(Raw!C:C,"H")+COUNTIF(Raw!C:C,"S"))-2000&gt;0,LARGE(Raw!AA:AA,A407+COUNTIF(Raw!C:C,"H")+COUNTIF(Raw!C:C,"S"))-2000,""),""))</f>
        <v/>
      </c>
    </row>
    <row r="408" spans="1:15" x14ac:dyDescent="0.3">
      <c r="A408" s="52">
        <v>405</v>
      </c>
      <c r="B408" s="3" t="str">
        <f t="shared" si="20"/>
        <v/>
      </c>
      <c r="C408" s="52" t="str">
        <f>IF(E408="","",(INDEX(Raw!D:D,MATCH(E408+6000,Raw!AA:AA,0))))</f>
        <v/>
      </c>
      <c r="D408" s="52" t="str">
        <f>IF(E408="","",(INDEX(Raw!A:A,MATCH(E408+6000,Raw!AA:AA,0))))</f>
        <v/>
      </c>
      <c r="E408" s="11" t="str">
        <f>(IFERROR(IF(LARGE(Raw!AA:AA,A408)-6000&gt;0,LARGE(Raw!AA:AA,A408)-6000,""),""))</f>
        <v/>
      </c>
      <c r="G408" s="3" t="str">
        <f t="shared" si="18"/>
        <v/>
      </c>
      <c r="H408" s="52" t="str">
        <f>IF(J408="","",(INDEX(Raw!D:D,MATCH(J408+4000,Raw!AA:AA,0))))</f>
        <v/>
      </c>
      <c r="I408" s="52" t="str">
        <f>IF(J408="","",(INDEX(Raw!A:A,MATCH(J408+4000,Raw!AA:AA,0))))</f>
        <v/>
      </c>
      <c r="J408" s="11" t="str">
        <f>(IFERROR(IF(LARGE(Raw!AA:AA,A408+COUNTIF(Raw!C:C,"H"))-4000&gt;0,LARGE(Raw!AA:AA,A408+COUNTIF(Raw!C:C,"H"))-4000,""),""))</f>
        <v/>
      </c>
      <c r="L408" s="3" t="str">
        <f t="shared" si="19"/>
        <v/>
      </c>
      <c r="M408" s="52" t="str">
        <f>IF(O408="","",(INDEX(Raw!D:D,MATCH(O408+2000,Raw!AA:AA,0))))</f>
        <v/>
      </c>
      <c r="N408" s="52" t="str">
        <f>IF(O408="","",(INDEX(Raw!A:A,MATCH(O408+2000,Raw!AA:AA,0))))</f>
        <v/>
      </c>
      <c r="O408" s="11" t="str">
        <f>(IFERROR(IF(LARGE(Raw!AA:AA,A408+COUNTIF(Raw!C:C,"H")+COUNTIF(Raw!C:C,"S"))-2000&gt;0,LARGE(Raw!AA:AA,A408+COUNTIF(Raw!C:C,"H")+COUNTIF(Raw!C:C,"S"))-2000,""),""))</f>
        <v/>
      </c>
    </row>
    <row r="409" spans="1:15" x14ac:dyDescent="0.3">
      <c r="A409" s="52">
        <v>406</v>
      </c>
      <c r="B409" s="3" t="str">
        <f t="shared" si="20"/>
        <v/>
      </c>
      <c r="C409" s="52" t="str">
        <f>IF(E409="","",(INDEX(Raw!D:D,MATCH(E409+6000,Raw!AA:AA,0))))</f>
        <v/>
      </c>
      <c r="D409" s="52" t="str">
        <f>IF(E409="","",(INDEX(Raw!A:A,MATCH(E409+6000,Raw!AA:AA,0))))</f>
        <v/>
      </c>
      <c r="E409" s="11" t="str">
        <f>(IFERROR(IF(LARGE(Raw!AA:AA,A409)-6000&gt;0,LARGE(Raw!AA:AA,A409)-6000,""),""))</f>
        <v/>
      </c>
      <c r="G409" s="3" t="str">
        <f t="shared" si="18"/>
        <v/>
      </c>
      <c r="H409" s="52" t="str">
        <f>IF(J409="","",(INDEX(Raw!D:D,MATCH(J409+4000,Raw!AA:AA,0))))</f>
        <v/>
      </c>
      <c r="I409" s="52" t="str">
        <f>IF(J409="","",(INDEX(Raw!A:A,MATCH(J409+4000,Raw!AA:AA,0))))</f>
        <v/>
      </c>
      <c r="J409" s="11" t="str">
        <f>(IFERROR(IF(LARGE(Raw!AA:AA,A409+COUNTIF(Raw!C:C,"H"))-4000&gt;0,LARGE(Raw!AA:AA,A409+COUNTIF(Raw!C:C,"H"))-4000,""),""))</f>
        <v/>
      </c>
      <c r="L409" s="3" t="str">
        <f t="shared" si="19"/>
        <v/>
      </c>
      <c r="M409" s="52" t="str">
        <f>IF(O409="","",(INDEX(Raw!D:D,MATCH(O409+2000,Raw!AA:AA,0))))</f>
        <v/>
      </c>
      <c r="N409" s="52" t="str">
        <f>IF(O409="","",(INDEX(Raw!A:A,MATCH(O409+2000,Raw!AA:AA,0))))</f>
        <v/>
      </c>
      <c r="O409" s="11" t="str">
        <f>(IFERROR(IF(LARGE(Raw!AA:AA,A409+COUNTIF(Raw!C:C,"H")+COUNTIF(Raw!C:C,"S"))-2000&gt;0,LARGE(Raw!AA:AA,A409+COUNTIF(Raw!C:C,"H")+COUNTIF(Raw!C:C,"S"))-2000,""),""))</f>
        <v/>
      </c>
    </row>
    <row r="410" spans="1:15" x14ac:dyDescent="0.3">
      <c r="A410" s="52">
        <v>407</v>
      </c>
      <c r="B410" s="3" t="str">
        <f t="shared" si="20"/>
        <v/>
      </c>
      <c r="C410" s="52" t="str">
        <f>IF(E410="","",(INDEX(Raw!D:D,MATCH(E410+6000,Raw!AA:AA,0))))</f>
        <v/>
      </c>
      <c r="D410" s="52" t="str">
        <f>IF(E410="","",(INDEX(Raw!A:A,MATCH(E410+6000,Raw!AA:AA,0))))</f>
        <v/>
      </c>
      <c r="E410" s="11" t="str">
        <f>(IFERROR(IF(LARGE(Raw!AA:AA,A410)-6000&gt;0,LARGE(Raw!AA:AA,A410)-6000,""),""))</f>
        <v/>
      </c>
      <c r="G410" s="3" t="str">
        <f t="shared" si="18"/>
        <v/>
      </c>
      <c r="H410" s="52" t="str">
        <f>IF(J410="","",(INDEX(Raw!D:D,MATCH(J410+4000,Raw!AA:AA,0))))</f>
        <v/>
      </c>
      <c r="I410" s="52" t="str">
        <f>IF(J410="","",(INDEX(Raw!A:A,MATCH(J410+4000,Raw!AA:AA,0))))</f>
        <v/>
      </c>
      <c r="J410" s="11" t="str">
        <f>(IFERROR(IF(LARGE(Raw!AA:AA,A410+COUNTIF(Raw!C:C,"H"))-4000&gt;0,LARGE(Raw!AA:AA,A410+COUNTIF(Raw!C:C,"H"))-4000,""),""))</f>
        <v/>
      </c>
      <c r="L410" s="3" t="str">
        <f t="shared" si="19"/>
        <v/>
      </c>
      <c r="M410" s="52" t="str">
        <f>IF(O410="","",(INDEX(Raw!D:D,MATCH(O410+2000,Raw!AA:AA,0))))</f>
        <v/>
      </c>
      <c r="N410" s="52" t="str">
        <f>IF(O410="","",(INDEX(Raw!A:A,MATCH(O410+2000,Raw!AA:AA,0))))</f>
        <v/>
      </c>
      <c r="O410" s="11" t="str">
        <f>(IFERROR(IF(LARGE(Raw!AA:AA,A410+COUNTIF(Raw!C:C,"H")+COUNTIF(Raw!C:C,"S"))-2000&gt;0,LARGE(Raw!AA:AA,A410+COUNTIF(Raw!C:C,"H")+COUNTIF(Raw!C:C,"S"))-2000,""),""))</f>
        <v/>
      </c>
    </row>
    <row r="411" spans="1:15" x14ac:dyDescent="0.3">
      <c r="A411" s="52">
        <v>408</v>
      </c>
      <c r="B411" s="3" t="str">
        <f t="shared" si="20"/>
        <v/>
      </c>
      <c r="C411" s="52" t="str">
        <f>IF(E411="","",(INDEX(Raw!D:D,MATCH(E411+6000,Raw!AA:AA,0))))</f>
        <v/>
      </c>
      <c r="D411" s="52" t="str">
        <f>IF(E411="","",(INDEX(Raw!A:A,MATCH(E411+6000,Raw!AA:AA,0))))</f>
        <v/>
      </c>
      <c r="E411" s="11" t="str">
        <f>(IFERROR(IF(LARGE(Raw!AA:AA,A411)-6000&gt;0,LARGE(Raw!AA:AA,A411)-6000,""),""))</f>
        <v/>
      </c>
      <c r="G411" s="3" t="str">
        <f t="shared" si="18"/>
        <v/>
      </c>
      <c r="H411" s="52" t="str">
        <f>IF(J411="","",(INDEX(Raw!D:D,MATCH(J411+4000,Raw!AA:AA,0))))</f>
        <v/>
      </c>
      <c r="I411" s="52" t="str">
        <f>IF(J411="","",(INDEX(Raw!A:A,MATCH(J411+4000,Raw!AA:AA,0))))</f>
        <v/>
      </c>
      <c r="J411" s="11" t="str">
        <f>(IFERROR(IF(LARGE(Raw!AA:AA,A411+COUNTIF(Raw!C:C,"H"))-4000&gt;0,LARGE(Raw!AA:AA,A411+COUNTIF(Raw!C:C,"H"))-4000,""),""))</f>
        <v/>
      </c>
      <c r="L411" s="3" t="str">
        <f t="shared" si="19"/>
        <v/>
      </c>
      <c r="M411" s="52" t="str">
        <f>IF(O411="","",(INDEX(Raw!D:D,MATCH(O411+2000,Raw!AA:AA,0))))</f>
        <v/>
      </c>
      <c r="N411" s="52" t="str">
        <f>IF(O411="","",(INDEX(Raw!A:A,MATCH(O411+2000,Raw!AA:AA,0))))</f>
        <v/>
      </c>
      <c r="O411" s="11" t="str">
        <f>(IFERROR(IF(LARGE(Raw!AA:AA,A411+COUNTIF(Raw!C:C,"H")+COUNTIF(Raw!C:C,"S"))-2000&gt;0,LARGE(Raw!AA:AA,A411+COUNTIF(Raw!C:C,"H")+COUNTIF(Raw!C:C,"S"))-2000,""),""))</f>
        <v/>
      </c>
    </row>
    <row r="412" spans="1:15" x14ac:dyDescent="0.3">
      <c r="A412" s="52">
        <v>409</v>
      </c>
      <c r="B412" s="3" t="str">
        <f t="shared" si="20"/>
        <v/>
      </c>
      <c r="C412" s="52" t="str">
        <f>IF(E412="","",(INDEX(Raw!D:D,MATCH(E412+6000,Raw!AA:AA,0))))</f>
        <v/>
      </c>
      <c r="D412" s="52" t="str">
        <f>IF(E412="","",(INDEX(Raw!A:A,MATCH(E412+6000,Raw!AA:AA,0))))</f>
        <v/>
      </c>
      <c r="E412" s="11" t="str">
        <f>(IFERROR(IF(LARGE(Raw!AA:AA,A412)-6000&gt;0,LARGE(Raw!AA:AA,A412)-6000,""),""))</f>
        <v/>
      </c>
      <c r="G412" s="3" t="str">
        <f t="shared" si="18"/>
        <v/>
      </c>
      <c r="H412" s="52" t="str">
        <f>IF(J412="","",(INDEX(Raw!D:D,MATCH(J412+4000,Raw!AA:AA,0))))</f>
        <v/>
      </c>
      <c r="I412" s="52" t="str">
        <f>IF(J412="","",(INDEX(Raw!A:A,MATCH(J412+4000,Raw!AA:AA,0))))</f>
        <v/>
      </c>
      <c r="J412" s="11" t="str">
        <f>(IFERROR(IF(LARGE(Raw!AA:AA,A412+COUNTIF(Raw!C:C,"H"))-4000&gt;0,LARGE(Raw!AA:AA,A412+COUNTIF(Raw!C:C,"H"))-4000,""),""))</f>
        <v/>
      </c>
      <c r="L412" s="3" t="str">
        <f t="shared" si="19"/>
        <v/>
      </c>
      <c r="M412" s="52" t="str">
        <f>IF(O412="","",(INDEX(Raw!D:D,MATCH(O412+2000,Raw!AA:AA,0))))</f>
        <v/>
      </c>
      <c r="N412" s="52" t="str">
        <f>IF(O412="","",(INDEX(Raw!A:A,MATCH(O412+2000,Raw!AA:AA,0))))</f>
        <v/>
      </c>
      <c r="O412" s="11" t="str">
        <f>(IFERROR(IF(LARGE(Raw!AA:AA,A412+COUNTIF(Raw!C:C,"H")+COUNTIF(Raw!C:C,"S"))-2000&gt;0,LARGE(Raw!AA:AA,A412+COUNTIF(Raw!C:C,"H")+COUNTIF(Raw!C:C,"S"))-2000,""),""))</f>
        <v/>
      </c>
    </row>
    <row r="413" spans="1:15" x14ac:dyDescent="0.3">
      <c r="A413" s="52">
        <v>410</v>
      </c>
      <c r="B413" s="3" t="str">
        <f t="shared" si="20"/>
        <v/>
      </c>
      <c r="C413" s="52" t="str">
        <f>IF(E413="","",(INDEX(Raw!D:D,MATCH(E413+6000,Raw!AA:AA,0))))</f>
        <v/>
      </c>
      <c r="D413" s="52" t="str">
        <f>IF(E413="","",(INDEX(Raw!A:A,MATCH(E413+6000,Raw!AA:AA,0))))</f>
        <v/>
      </c>
      <c r="E413" s="11" t="str">
        <f>(IFERROR(IF(LARGE(Raw!AA:AA,A413)-6000&gt;0,LARGE(Raw!AA:AA,A413)-6000,""),""))</f>
        <v/>
      </c>
      <c r="G413" s="3" t="str">
        <f t="shared" si="18"/>
        <v/>
      </c>
      <c r="H413" s="52" t="str">
        <f>IF(J413="","",(INDEX(Raw!D:D,MATCH(J413+4000,Raw!AA:AA,0))))</f>
        <v/>
      </c>
      <c r="I413" s="52" t="str">
        <f>IF(J413="","",(INDEX(Raw!A:A,MATCH(J413+4000,Raw!AA:AA,0))))</f>
        <v/>
      </c>
      <c r="J413" s="11" t="str">
        <f>(IFERROR(IF(LARGE(Raw!AA:AA,A413+COUNTIF(Raw!C:C,"H"))-4000&gt;0,LARGE(Raw!AA:AA,A413+COUNTIF(Raw!C:C,"H"))-4000,""),""))</f>
        <v/>
      </c>
      <c r="L413" s="3" t="str">
        <f t="shared" si="19"/>
        <v/>
      </c>
      <c r="M413" s="52" t="str">
        <f>IF(O413="","",(INDEX(Raw!D:D,MATCH(O413+2000,Raw!AA:AA,0))))</f>
        <v/>
      </c>
      <c r="N413" s="52" t="str">
        <f>IF(O413="","",(INDEX(Raw!A:A,MATCH(O413+2000,Raw!AA:AA,0))))</f>
        <v/>
      </c>
      <c r="O413" s="11" t="str">
        <f>(IFERROR(IF(LARGE(Raw!AA:AA,A413+COUNTIF(Raw!C:C,"H")+COUNTIF(Raw!C:C,"S"))-2000&gt;0,LARGE(Raw!AA:AA,A413+COUNTIF(Raw!C:C,"H")+COUNTIF(Raw!C:C,"S"))-2000,""),""))</f>
        <v/>
      </c>
    </row>
    <row r="414" spans="1:15" x14ac:dyDescent="0.3">
      <c r="A414" s="52">
        <v>411</v>
      </c>
      <c r="B414" s="3" t="str">
        <f t="shared" si="20"/>
        <v/>
      </c>
      <c r="C414" s="52" t="str">
        <f>IF(E414="","",(INDEX(Raw!D:D,MATCH(E414+6000,Raw!AA:AA,0))))</f>
        <v/>
      </c>
      <c r="D414" s="52" t="str">
        <f>IF(E414="","",(INDEX(Raw!A:A,MATCH(E414+6000,Raw!AA:AA,0))))</f>
        <v/>
      </c>
      <c r="E414" s="11" t="str">
        <f>(IFERROR(IF(LARGE(Raw!AA:AA,A414)-6000&gt;0,LARGE(Raw!AA:AA,A414)-6000,""),""))</f>
        <v/>
      </c>
      <c r="G414" s="3" t="str">
        <f t="shared" si="18"/>
        <v/>
      </c>
      <c r="H414" s="52" t="str">
        <f>IF(J414="","",(INDEX(Raw!D:D,MATCH(J414+4000,Raw!AA:AA,0))))</f>
        <v/>
      </c>
      <c r="I414" s="52" t="str">
        <f>IF(J414="","",(INDEX(Raw!A:A,MATCH(J414+4000,Raw!AA:AA,0))))</f>
        <v/>
      </c>
      <c r="J414" s="11" t="str">
        <f>(IFERROR(IF(LARGE(Raw!AA:AA,A414+COUNTIF(Raw!C:C,"H"))-4000&gt;0,LARGE(Raw!AA:AA,A414+COUNTIF(Raw!C:C,"H"))-4000,""),""))</f>
        <v/>
      </c>
      <c r="L414" s="3" t="str">
        <f t="shared" si="19"/>
        <v/>
      </c>
      <c r="M414" s="52" t="str">
        <f>IF(O414="","",(INDEX(Raw!D:D,MATCH(O414+2000,Raw!AA:AA,0))))</f>
        <v/>
      </c>
      <c r="N414" s="52" t="str">
        <f>IF(O414="","",(INDEX(Raw!A:A,MATCH(O414+2000,Raw!AA:AA,0))))</f>
        <v/>
      </c>
      <c r="O414" s="11" t="str">
        <f>(IFERROR(IF(LARGE(Raw!AA:AA,A414+COUNTIF(Raw!C:C,"H")+COUNTIF(Raw!C:C,"S"))-2000&gt;0,LARGE(Raw!AA:AA,A414+COUNTIF(Raw!C:C,"H")+COUNTIF(Raw!C:C,"S"))-2000,""),""))</f>
        <v/>
      </c>
    </row>
    <row r="415" spans="1:15" x14ac:dyDescent="0.3">
      <c r="A415" s="52">
        <v>412</v>
      </c>
      <c r="B415" s="3" t="str">
        <f t="shared" si="20"/>
        <v/>
      </c>
      <c r="C415" s="52" t="str">
        <f>IF(E415="","",(INDEX(Raw!D:D,MATCH(E415+6000,Raw!AA:AA,0))))</f>
        <v/>
      </c>
      <c r="D415" s="52" t="str">
        <f>IF(E415="","",(INDEX(Raw!A:A,MATCH(E415+6000,Raw!AA:AA,0))))</f>
        <v/>
      </c>
      <c r="E415" s="11" t="str">
        <f>(IFERROR(IF(LARGE(Raw!AA:AA,A415)-6000&gt;0,LARGE(Raw!AA:AA,A415)-6000,""),""))</f>
        <v/>
      </c>
      <c r="G415" s="3" t="str">
        <f t="shared" si="18"/>
        <v/>
      </c>
      <c r="H415" s="52" t="str">
        <f>IF(J415="","",(INDEX(Raw!D:D,MATCH(J415+4000,Raw!AA:AA,0))))</f>
        <v/>
      </c>
      <c r="I415" s="52" t="str">
        <f>IF(J415="","",(INDEX(Raw!A:A,MATCH(J415+4000,Raw!AA:AA,0))))</f>
        <v/>
      </c>
      <c r="J415" s="11" t="str">
        <f>(IFERROR(IF(LARGE(Raw!AA:AA,A415+COUNTIF(Raw!C:C,"H"))-4000&gt;0,LARGE(Raw!AA:AA,A415+COUNTIF(Raw!C:C,"H"))-4000,""),""))</f>
        <v/>
      </c>
      <c r="L415" s="3" t="str">
        <f t="shared" si="19"/>
        <v/>
      </c>
      <c r="M415" s="52" t="str">
        <f>IF(O415="","",(INDEX(Raw!D:D,MATCH(O415+2000,Raw!AA:AA,0))))</f>
        <v/>
      </c>
      <c r="N415" s="52" t="str">
        <f>IF(O415="","",(INDEX(Raw!A:A,MATCH(O415+2000,Raw!AA:AA,0))))</f>
        <v/>
      </c>
      <c r="O415" s="11" t="str">
        <f>(IFERROR(IF(LARGE(Raw!AA:AA,A415+COUNTIF(Raw!C:C,"H")+COUNTIF(Raw!C:C,"S"))-2000&gt;0,LARGE(Raw!AA:AA,A415+COUNTIF(Raw!C:C,"H")+COUNTIF(Raw!C:C,"S"))-2000,""),""))</f>
        <v/>
      </c>
    </row>
    <row r="416" spans="1:15" x14ac:dyDescent="0.3">
      <c r="A416" s="52">
        <v>413</v>
      </c>
      <c r="B416" s="3" t="str">
        <f t="shared" si="20"/>
        <v/>
      </c>
      <c r="C416" s="52" t="str">
        <f>IF(E416="","",(INDEX(Raw!D:D,MATCH(E416+6000,Raw!AA:AA,0))))</f>
        <v/>
      </c>
      <c r="D416" s="52" t="str">
        <f>IF(E416="","",(INDEX(Raw!A:A,MATCH(E416+6000,Raw!AA:AA,0))))</f>
        <v/>
      </c>
      <c r="E416" s="11" t="str">
        <f>(IFERROR(IF(LARGE(Raw!AA:AA,A416)-6000&gt;0,LARGE(Raw!AA:AA,A416)-6000,""),""))</f>
        <v/>
      </c>
      <c r="G416" s="3" t="str">
        <f t="shared" si="18"/>
        <v/>
      </c>
      <c r="H416" s="52" t="str">
        <f>IF(J416="","",(INDEX(Raw!D:D,MATCH(J416+4000,Raw!AA:AA,0))))</f>
        <v/>
      </c>
      <c r="I416" s="52" t="str">
        <f>IF(J416="","",(INDEX(Raw!A:A,MATCH(J416+4000,Raw!AA:AA,0))))</f>
        <v/>
      </c>
      <c r="J416" s="11" t="str">
        <f>(IFERROR(IF(LARGE(Raw!AA:AA,A416+COUNTIF(Raw!C:C,"H"))-4000&gt;0,LARGE(Raw!AA:AA,A416+COUNTIF(Raw!C:C,"H"))-4000,""),""))</f>
        <v/>
      </c>
      <c r="L416" s="3" t="str">
        <f t="shared" si="19"/>
        <v/>
      </c>
      <c r="M416" s="52" t="str">
        <f>IF(O416="","",(INDEX(Raw!D:D,MATCH(O416+2000,Raw!AA:AA,0))))</f>
        <v/>
      </c>
      <c r="N416" s="52" t="str">
        <f>IF(O416="","",(INDEX(Raw!A:A,MATCH(O416+2000,Raw!AA:AA,0))))</f>
        <v/>
      </c>
      <c r="O416" s="11" t="str">
        <f>(IFERROR(IF(LARGE(Raw!AA:AA,A416+COUNTIF(Raw!C:C,"H")+COUNTIF(Raw!C:C,"S"))-2000&gt;0,LARGE(Raw!AA:AA,A416+COUNTIF(Raw!C:C,"H")+COUNTIF(Raw!C:C,"S"))-2000,""),""))</f>
        <v/>
      </c>
    </row>
    <row r="417" spans="1:15" x14ac:dyDescent="0.3">
      <c r="A417" s="52">
        <v>414</v>
      </c>
      <c r="B417" s="3" t="str">
        <f t="shared" si="20"/>
        <v/>
      </c>
      <c r="C417" s="52" t="str">
        <f>IF(E417="","",(INDEX(Raw!D:D,MATCH(E417+6000,Raw!AA:AA,0))))</f>
        <v/>
      </c>
      <c r="D417" s="52" t="str">
        <f>IF(E417="","",(INDEX(Raw!A:A,MATCH(E417+6000,Raw!AA:AA,0))))</f>
        <v/>
      </c>
      <c r="E417" s="11" t="str">
        <f>(IFERROR(IF(LARGE(Raw!AA:AA,A417)-6000&gt;0,LARGE(Raw!AA:AA,A417)-6000,""),""))</f>
        <v/>
      </c>
      <c r="G417" s="3" t="str">
        <f t="shared" si="18"/>
        <v/>
      </c>
      <c r="H417" s="52" t="str">
        <f>IF(J417="","",(INDEX(Raw!D:D,MATCH(J417+4000,Raw!AA:AA,0))))</f>
        <v/>
      </c>
      <c r="I417" s="52" t="str">
        <f>IF(J417="","",(INDEX(Raw!A:A,MATCH(J417+4000,Raw!AA:AA,0))))</f>
        <v/>
      </c>
      <c r="J417" s="11" t="str">
        <f>(IFERROR(IF(LARGE(Raw!AA:AA,A417+COUNTIF(Raw!C:C,"H"))-4000&gt;0,LARGE(Raw!AA:AA,A417+COUNTIF(Raw!C:C,"H"))-4000,""),""))</f>
        <v/>
      </c>
      <c r="L417" s="3" t="str">
        <f t="shared" si="19"/>
        <v/>
      </c>
      <c r="M417" s="52" t="str">
        <f>IF(O417="","",(INDEX(Raw!D:D,MATCH(O417+2000,Raw!AA:AA,0))))</f>
        <v/>
      </c>
      <c r="N417" s="52" t="str">
        <f>IF(O417="","",(INDEX(Raw!A:A,MATCH(O417+2000,Raw!AA:AA,0))))</f>
        <v/>
      </c>
      <c r="O417" s="11" t="str">
        <f>(IFERROR(IF(LARGE(Raw!AA:AA,A417+COUNTIF(Raw!C:C,"H")+COUNTIF(Raw!C:C,"S"))-2000&gt;0,LARGE(Raw!AA:AA,A417+COUNTIF(Raw!C:C,"H")+COUNTIF(Raw!C:C,"S"))-2000,""),""))</f>
        <v/>
      </c>
    </row>
    <row r="418" spans="1:15" x14ac:dyDescent="0.3">
      <c r="A418" s="52">
        <v>415</v>
      </c>
      <c r="B418" s="3" t="str">
        <f t="shared" si="20"/>
        <v/>
      </c>
      <c r="C418" s="52" t="str">
        <f>IF(E418="","",(INDEX(Raw!D:D,MATCH(E418+6000,Raw!AA:AA,0))))</f>
        <v/>
      </c>
      <c r="D418" s="52" t="str">
        <f>IF(E418="","",(INDEX(Raw!A:A,MATCH(E418+6000,Raw!AA:AA,0))))</f>
        <v/>
      </c>
      <c r="E418" s="11" t="str">
        <f>(IFERROR(IF(LARGE(Raw!AA:AA,A418)-6000&gt;0,LARGE(Raw!AA:AA,A418)-6000,""),""))</f>
        <v/>
      </c>
      <c r="G418" s="3" t="str">
        <f t="shared" si="18"/>
        <v/>
      </c>
      <c r="H418" s="52" t="str">
        <f>IF(J418="","",(INDEX(Raw!D:D,MATCH(J418+4000,Raw!AA:AA,0))))</f>
        <v/>
      </c>
      <c r="I418" s="52" t="str">
        <f>IF(J418="","",(INDEX(Raw!A:A,MATCH(J418+4000,Raw!AA:AA,0))))</f>
        <v/>
      </c>
      <c r="J418" s="11" t="str">
        <f>(IFERROR(IF(LARGE(Raw!AA:AA,A418+COUNTIF(Raw!C:C,"H"))-4000&gt;0,LARGE(Raw!AA:AA,A418+COUNTIF(Raw!C:C,"H"))-4000,""),""))</f>
        <v/>
      </c>
      <c r="L418" s="3" t="str">
        <f t="shared" si="19"/>
        <v/>
      </c>
      <c r="M418" s="52" t="str">
        <f>IF(O418="","",(INDEX(Raw!D:D,MATCH(O418+2000,Raw!AA:AA,0))))</f>
        <v/>
      </c>
      <c r="N418" s="52" t="str">
        <f>IF(O418="","",(INDEX(Raw!A:A,MATCH(O418+2000,Raw!AA:AA,0))))</f>
        <v/>
      </c>
      <c r="O418" s="11" t="str">
        <f>(IFERROR(IF(LARGE(Raw!AA:AA,A418+COUNTIF(Raw!C:C,"H")+COUNTIF(Raw!C:C,"S"))-2000&gt;0,LARGE(Raw!AA:AA,A418+COUNTIF(Raw!C:C,"H")+COUNTIF(Raw!C:C,"S"))-2000,""),""))</f>
        <v/>
      </c>
    </row>
    <row r="419" spans="1:15" x14ac:dyDescent="0.3">
      <c r="A419" s="52">
        <v>416</v>
      </c>
      <c r="B419" s="3" t="str">
        <f t="shared" si="20"/>
        <v/>
      </c>
      <c r="C419" s="52" t="str">
        <f>IF(E419="","",(INDEX(Raw!D:D,MATCH(E419+6000,Raw!AA:AA,0))))</f>
        <v/>
      </c>
      <c r="D419" s="52" t="str">
        <f>IF(E419="","",(INDEX(Raw!A:A,MATCH(E419+6000,Raw!AA:AA,0))))</f>
        <v/>
      </c>
      <c r="E419" s="11" t="str">
        <f>(IFERROR(IF(LARGE(Raw!AA:AA,A419)-6000&gt;0,LARGE(Raw!AA:AA,A419)-6000,""),""))</f>
        <v/>
      </c>
      <c r="G419" s="3" t="str">
        <f t="shared" si="18"/>
        <v/>
      </c>
      <c r="H419" s="52" t="str">
        <f>IF(J419="","",(INDEX(Raw!D:D,MATCH(J419+4000,Raw!AA:AA,0))))</f>
        <v/>
      </c>
      <c r="I419" s="52" t="str">
        <f>IF(J419="","",(INDEX(Raw!A:A,MATCH(J419+4000,Raw!AA:AA,0))))</f>
        <v/>
      </c>
      <c r="J419" s="11" t="str">
        <f>(IFERROR(IF(LARGE(Raw!AA:AA,A419+COUNTIF(Raw!C:C,"H"))-4000&gt;0,LARGE(Raw!AA:AA,A419+COUNTIF(Raw!C:C,"H"))-4000,""),""))</f>
        <v/>
      </c>
      <c r="L419" s="3" t="str">
        <f t="shared" si="19"/>
        <v/>
      </c>
      <c r="M419" s="52" t="str">
        <f>IF(O419="","",(INDEX(Raw!D:D,MATCH(O419+2000,Raw!AA:AA,0))))</f>
        <v/>
      </c>
      <c r="N419" s="52" t="str">
        <f>IF(O419="","",(INDEX(Raw!A:A,MATCH(O419+2000,Raw!AA:AA,0))))</f>
        <v/>
      </c>
      <c r="O419" s="11" t="str">
        <f>(IFERROR(IF(LARGE(Raw!AA:AA,A419+COUNTIF(Raw!C:C,"H")+COUNTIF(Raw!C:C,"S"))-2000&gt;0,LARGE(Raw!AA:AA,A419+COUNTIF(Raw!C:C,"H")+COUNTIF(Raw!C:C,"S"))-2000,""),""))</f>
        <v/>
      </c>
    </row>
    <row r="420" spans="1:15" x14ac:dyDescent="0.3">
      <c r="A420" s="52">
        <v>417</v>
      </c>
      <c r="B420" s="3" t="str">
        <f t="shared" si="20"/>
        <v/>
      </c>
      <c r="C420" s="52" t="str">
        <f>IF(E420="","",(INDEX(Raw!D:D,MATCH(E420+6000,Raw!AA:AA,0))))</f>
        <v/>
      </c>
      <c r="D420" s="52" t="str">
        <f>IF(E420="","",(INDEX(Raw!A:A,MATCH(E420+6000,Raw!AA:AA,0))))</f>
        <v/>
      </c>
      <c r="E420" s="11" t="str">
        <f>(IFERROR(IF(LARGE(Raw!AA:AA,A420)-6000&gt;0,LARGE(Raw!AA:AA,A420)-6000,""),""))</f>
        <v/>
      </c>
      <c r="G420" s="3" t="str">
        <f t="shared" si="18"/>
        <v/>
      </c>
      <c r="H420" s="52" t="str">
        <f>IF(J420="","",(INDEX(Raw!D:D,MATCH(J420+4000,Raw!AA:AA,0))))</f>
        <v/>
      </c>
      <c r="I420" s="52" t="str">
        <f>IF(J420="","",(INDEX(Raw!A:A,MATCH(J420+4000,Raw!AA:AA,0))))</f>
        <v/>
      </c>
      <c r="J420" s="11" t="str">
        <f>(IFERROR(IF(LARGE(Raw!AA:AA,A420+COUNTIF(Raw!C:C,"H"))-4000&gt;0,LARGE(Raw!AA:AA,A420+COUNTIF(Raw!C:C,"H"))-4000,""),""))</f>
        <v/>
      </c>
      <c r="L420" s="3" t="str">
        <f t="shared" si="19"/>
        <v/>
      </c>
      <c r="M420" s="52" t="str">
        <f>IF(O420="","",(INDEX(Raw!D:D,MATCH(O420+2000,Raw!AA:AA,0))))</f>
        <v/>
      </c>
      <c r="N420" s="52" t="str">
        <f>IF(O420="","",(INDEX(Raw!A:A,MATCH(O420+2000,Raw!AA:AA,0))))</f>
        <v/>
      </c>
      <c r="O420" s="11" t="str">
        <f>(IFERROR(IF(LARGE(Raw!AA:AA,A420+COUNTIF(Raw!C:C,"H")+COUNTIF(Raw!C:C,"S"))-2000&gt;0,LARGE(Raw!AA:AA,A420+COUNTIF(Raw!C:C,"H")+COUNTIF(Raw!C:C,"S"))-2000,""),""))</f>
        <v/>
      </c>
    </row>
    <row r="421" spans="1:15" x14ac:dyDescent="0.3">
      <c r="A421" s="52">
        <v>418</v>
      </c>
      <c r="B421" s="3" t="str">
        <f t="shared" si="20"/>
        <v/>
      </c>
      <c r="C421" s="52" t="str">
        <f>IF(E421="","",(INDEX(Raw!D:D,MATCH(E421+6000,Raw!AA:AA,0))))</f>
        <v/>
      </c>
      <c r="D421" s="52" t="str">
        <f>IF(E421="","",(INDEX(Raw!A:A,MATCH(E421+6000,Raw!AA:AA,0))))</f>
        <v/>
      </c>
      <c r="E421" s="11" t="str">
        <f>(IFERROR(IF(LARGE(Raw!AA:AA,A421)-6000&gt;0,LARGE(Raw!AA:AA,A421)-6000,""),""))</f>
        <v/>
      </c>
      <c r="G421" s="3" t="str">
        <f t="shared" si="18"/>
        <v/>
      </c>
      <c r="H421" s="52" t="str">
        <f>IF(J421="","",(INDEX(Raw!D:D,MATCH(J421+4000,Raw!AA:AA,0))))</f>
        <v/>
      </c>
      <c r="I421" s="52" t="str">
        <f>IF(J421="","",(INDEX(Raw!A:A,MATCH(J421+4000,Raw!AA:AA,0))))</f>
        <v/>
      </c>
      <c r="J421" s="11" t="str">
        <f>(IFERROR(IF(LARGE(Raw!AA:AA,A421+COUNTIF(Raw!C:C,"H"))-4000&gt;0,LARGE(Raw!AA:AA,A421+COUNTIF(Raw!C:C,"H"))-4000,""),""))</f>
        <v/>
      </c>
      <c r="L421" s="3" t="str">
        <f t="shared" si="19"/>
        <v/>
      </c>
      <c r="M421" s="52" t="str">
        <f>IF(O421="","",(INDEX(Raw!D:D,MATCH(O421+2000,Raw!AA:AA,0))))</f>
        <v/>
      </c>
      <c r="N421" s="52" t="str">
        <f>IF(O421="","",(INDEX(Raw!A:A,MATCH(O421+2000,Raw!AA:AA,0))))</f>
        <v/>
      </c>
      <c r="O421" s="11" t="str">
        <f>(IFERROR(IF(LARGE(Raw!AA:AA,A421+COUNTIF(Raw!C:C,"H")+COUNTIF(Raw!C:C,"S"))-2000&gt;0,LARGE(Raw!AA:AA,A421+COUNTIF(Raw!C:C,"H")+COUNTIF(Raw!C:C,"S"))-2000,""),""))</f>
        <v/>
      </c>
    </row>
    <row r="422" spans="1:15" x14ac:dyDescent="0.3">
      <c r="A422" s="52">
        <v>419</v>
      </c>
      <c r="B422" s="3" t="str">
        <f t="shared" si="20"/>
        <v/>
      </c>
      <c r="C422" s="52" t="str">
        <f>IF(E422="","",(INDEX(Raw!D:D,MATCH(E422+6000,Raw!AA:AA,0))))</f>
        <v/>
      </c>
      <c r="D422" s="52" t="str">
        <f>IF(E422="","",(INDEX(Raw!A:A,MATCH(E422+6000,Raw!AA:AA,0))))</f>
        <v/>
      </c>
      <c r="E422" s="11" t="str">
        <f>(IFERROR(IF(LARGE(Raw!AA:AA,A422)-6000&gt;0,LARGE(Raw!AA:AA,A422)-6000,""),""))</f>
        <v/>
      </c>
      <c r="G422" s="3" t="str">
        <f t="shared" si="18"/>
        <v/>
      </c>
      <c r="H422" s="52" t="str">
        <f>IF(J422="","",(INDEX(Raw!D:D,MATCH(J422+4000,Raw!AA:AA,0))))</f>
        <v/>
      </c>
      <c r="I422" s="52" t="str">
        <f>IF(J422="","",(INDEX(Raw!A:A,MATCH(J422+4000,Raw!AA:AA,0))))</f>
        <v/>
      </c>
      <c r="J422" s="11" t="str">
        <f>(IFERROR(IF(LARGE(Raw!AA:AA,A422+COUNTIF(Raw!C:C,"H"))-4000&gt;0,LARGE(Raw!AA:AA,A422+COUNTIF(Raw!C:C,"H"))-4000,""),""))</f>
        <v/>
      </c>
      <c r="L422" s="3" t="str">
        <f t="shared" si="19"/>
        <v/>
      </c>
      <c r="M422" s="52" t="str">
        <f>IF(O422="","",(INDEX(Raw!D:D,MATCH(O422+2000,Raw!AA:AA,0))))</f>
        <v/>
      </c>
      <c r="N422" s="52" t="str">
        <f>IF(O422="","",(INDEX(Raw!A:A,MATCH(O422+2000,Raw!AA:AA,0))))</f>
        <v/>
      </c>
      <c r="O422" s="11" t="str">
        <f>(IFERROR(IF(LARGE(Raw!AA:AA,A422+COUNTIF(Raw!C:C,"H")+COUNTIF(Raw!C:C,"S"))-2000&gt;0,LARGE(Raw!AA:AA,A422+COUNTIF(Raw!C:C,"H")+COUNTIF(Raw!C:C,"S"))-2000,""),""))</f>
        <v/>
      </c>
    </row>
    <row r="423" spans="1:15" x14ac:dyDescent="0.3">
      <c r="A423" s="52">
        <v>420</v>
      </c>
      <c r="B423" s="3" t="str">
        <f t="shared" si="20"/>
        <v/>
      </c>
      <c r="C423" s="52" t="str">
        <f>IF(E423="","",(INDEX(Raw!D:D,MATCH(E423+6000,Raw!AA:AA,0))))</f>
        <v/>
      </c>
      <c r="D423" s="52" t="str">
        <f>IF(E423="","",(INDEX(Raw!A:A,MATCH(E423+6000,Raw!AA:AA,0))))</f>
        <v/>
      </c>
      <c r="E423" s="11" t="str">
        <f>(IFERROR(IF(LARGE(Raw!AA:AA,A423)-6000&gt;0,LARGE(Raw!AA:AA,A423)-6000,""),""))</f>
        <v/>
      </c>
      <c r="G423" s="3" t="str">
        <f t="shared" si="18"/>
        <v/>
      </c>
      <c r="H423" s="52" t="str">
        <f>IF(J423="","",(INDEX(Raw!D:D,MATCH(J423+4000,Raw!AA:AA,0))))</f>
        <v/>
      </c>
      <c r="I423" s="52" t="str">
        <f>IF(J423="","",(INDEX(Raw!A:A,MATCH(J423+4000,Raw!AA:AA,0))))</f>
        <v/>
      </c>
      <c r="J423" s="11" t="str">
        <f>(IFERROR(IF(LARGE(Raw!AA:AA,A423+COUNTIF(Raw!C:C,"H"))-4000&gt;0,LARGE(Raw!AA:AA,A423+COUNTIF(Raw!C:C,"H"))-4000,""),""))</f>
        <v/>
      </c>
      <c r="L423" s="3" t="str">
        <f t="shared" si="19"/>
        <v/>
      </c>
      <c r="M423" s="52" t="str">
        <f>IF(O423="","",(INDEX(Raw!D:D,MATCH(O423+2000,Raw!AA:AA,0))))</f>
        <v/>
      </c>
      <c r="N423" s="52" t="str">
        <f>IF(O423="","",(INDEX(Raw!A:A,MATCH(O423+2000,Raw!AA:AA,0))))</f>
        <v/>
      </c>
      <c r="O423" s="11" t="str">
        <f>(IFERROR(IF(LARGE(Raw!AA:AA,A423+COUNTIF(Raw!C:C,"H")+COUNTIF(Raw!C:C,"S"))-2000&gt;0,LARGE(Raw!AA:AA,A423+COUNTIF(Raw!C:C,"H")+COUNTIF(Raw!C:C,"S"))-2000,""),""))</f>
        <v/>
      </c>
    </row>
    <row r="424" spans="1:15" x14ac:dyDescent="0.3">
      <c r="A424" s="52">
        <v>421</v>
      </c>
      <c r="B424" s="3" t="str">
        <f t="shared" si="20"/>
        <v/>
      </c>
      <c r="C424" s="52" t="str">
        <f>IF(E424="","",(INDEX(Raw!D:D,MATCH(E424+6000,Raw!AA:AA,0))))</f>
        <v/>
      </c>
      <c r="D424" s="52" t="str">
        <f>IF(E424="","",(INDEX(Raw!A:A,MATCH(E424+6000,Raw!AA:AA,0))))</f>
        <v/>
      </c>
      <c r="E424" s="11" t="str">
        <f>(IFERROR(IF(LARGE(Raw!AA:AA,A424)-6000&gt;0,LARGE(Raw!AA:AA,A424)-6000,""),""))</f>
        <v/>
      </c>
      <c r="G424" s="3" t="str">
        <f t="shared" si="18"/>
        <v/>
      </c>
      <c r="H424" s="52" t="str">
        <f>IF(J424="","",(INDEX(Raw!D:D,MATCH(J424+4000,Raw!AA:AA,0))))</f>
        <v/>
      </c>
      <c r="I424" s="52" t="str">
        <f>IF(J424="","",(INDEX(Raw!A:A,MATCH(J424+4000,Raw!AA:AA,0))))</f>
        <v/>
      </c>
      <c r="J424" s="11" t="str">
        <f>(IFERROR(IF(LARGE(Raw!AA:AA,A424+COUNTIF(Raw!C:C,"H"))-4000&gt;0,LARGE(Raw!AA:AA,A424+COUNTIF(Raw!C:C,"H"))-4000,""),""))</f>
        <v/>
      </c>
      <c r="L424" s="3" t="str">
        <f t="shared" si="19"/>
        <v/>
      </c>
      <c r="M424" s="52" t="str">
        <f>IF(O424="","",(INDEX(Raw!D:D,MATCH(O424+2000,Raw!AA:AA,0))))</f>
        <v/>
      </c>
      <c r="N424" s="52" t="str">
        <f>IF(O424="","",(INDEX(Raw!A:A,MATCH(O424+2000,Raw!AA:AA,0))))</f>
        <v/>
      </c>
      <c r="O424" s="11" t="str">
        <f>(IFERROR(IF(LARGE(Raw!AA:AA,A424+COUNTIF(Raw!C:C,"H")+COUNTIF(Raw!C:C,"S"))-2000&gt;0,LARGE(Raw!AA:AA,A424+COUNTIF(Raw!C:C,"H")+COUNTIF(Raw!C:C,"S"))-2000,""),""))</f>
        <v/>
      </c>
    </row>
    <row r="425" spans="1:15" x14ac:dyDescent="0.3">
      <c r="A425" s="52">
        <v>422</v>
      </c>
      <c r="B425" s="3" t="str">
        <f t="shared" si="20"/>
        <v/>
      </c>
      <c r="C425" s="52" t="str">
        <f>IF(E425="","",(INDEX(Raw!D:D,MATCH(E425+6000,Raw!AA:AA,0))))</f>
        <v/>
      </c>
      <c r="D425" s="52" t="str">
        <f>IF(E425="","",(INDEX(Raw!A:A,MATCH(E425+6000,Raw!AA:AA,0))))</f>
        <v/>
      </c>
      <c r="E425" s="11" t="str">
        <f>(IFERROR(IF(LARGE(Raw!AA:AA,A425)-6000&gt;0,LARGE(Raw!AA:AA,A425)-6000,""),""))</f>
        <v/>
      </c>
      <c r="G425" s="3" t="str">
        <f t="shared" si="18"/>
        <v/>
      </c>
      <c r="H425" s="52" t="str">
        <f>IF(J425="","",(INDEX(Raw!D:D,MATCH(J425+4000,Raw!AA:AA,0))))</f>
        <v/>
      </c>
      <c r="I425" s="52" t="str">
        <f>IF(J425="","",(INDEX(Raw!A:A,MATCH(J425+4000,Raw!AA:AA,0))))</f>
        <v/>
      </c>
      <c r="J425" s="11" t="str">
        <f>(IFERROR(IF(LARGE(Raw!AA:AA,A425+COUNTIF(Raw!C:C,"H"))-4000&gt;0,LARGE(Raw!AA:AA,A425+COUNTIF(Raw!C:C,"H"))-4000,""),""))</f>
        <v/>
      </c>
      <c r="L425" s="3" t="str">
        <f t="shared" si="19"/>
        <v/>
      </c>
      <c r="M425" s="52" t="str">
        <f>IF(O425="","",(INDEX(Raw!D:D,MATCH(O425+2000,Raw!AA:AA,0))))</f>
        <v/>
      </c>
      <c r="N425" s="52" t="str">
        <f>IF(O425="","",(INDEX(Raw!A:A,MATCH(O425+2000,Raw!AA:AA,0))))</f>
        <v/>
      </c>
      <c r="O425" s="11" t="str">
        <f>(IFERROR(IF(LARGE(Raw!AA:AA,A425+COUNTIF(Raw!C:C,"H")+COUNTIF(Raw!C:C,"S"))-2000&gt;0,LARGE(Raw!AA:AA,A425+COUNTIF(Raw!C:C,"H")+COUNTIF(Raw!C:C,"S"))-2000,""),""))</f>
        <v/>
      </c>
    </row>
    <row r="426" spans="1:15" x14ac:dyDescent="0.3">
      <c r="A426" s="52">
        <v>423</v>
      </c>
      <c r="B426" s="3" t="str">
        <f t="shared" si="20"/>
        <v/>
      </c>
      <c r="C426" s="52" t="str">
        <f>IF(E426="","",(INDEX(Raw!D:D,MATCH(E426+6000,Raw!AA:AA,0))))</f>
        <v/>
      </c>
      <c r="D426" s="52" t="str">
        <f>IF(E426="","",(INDEX(Raw!A:A,MATCH(E426+6000,Raw!AA:AA,0))))</f>
        <v/>
      </c>
      <c r="E426" s="11" t="str">
        <f>(IFERROR(IF(LARGE(Raw!AA:AA,A426)-6000&gt;0,LARGE(Raw!AA:AA,A426)-6000,""),""))</f>
        <v/>
      </c>
      <c r="G426" s="3" t="str">
        <f t="shared" si="18"/>
        <v/>
      </c>
      <c r="H426" s="52" t="str">
        <f>IF(J426="","",(INDEX(Raw!D:D,MATCH(J426+4000,Raw!AA:AA,0))))</f>
        <v/>
      </c>
      <c r="I426" s="52" t="str">
        <f>IF(J426="","",(INDEX(Raw!A:A,MATCH(J426+4000,Raw!AA:AA,0))))</f>
        <v/>
      </c>
      <c r="J426" s="11" t="str">
        <f>(IFERROR(IF(LARGE(Raw!AA:AA,A426+COUNTIF(Raw!C:C,"H"))-4000&gt;0,LARGE(Raw!AA:AA,A426+COUNTIF(Raw!C:C,"H"))-4000,""),""))</f>
        <v/>
      </c>
      <c r="L426" s="3" t="str">
        <f t="shared" si="19"/>
        <v/>
      </c>
      <c r="M426" s="52" t="str">
        <f>IF(O426="","",(INDEX(Raw!D:D,MATCH(O426+2000,Raw!AA:AA,0))))</f>
        <v/>
      </c>
      <c r="N426" s="52" t="str">
        <f>IF(O426="","",(INDEX(Raw!A:A,MATCH(O426+2000,Raw!AA:AA,0))))</f>
        <v/>
      </c>
      <c r="O426" s="11" t="str">
        <f>(IFERROR(IF(LARGE(Raw!AA:AA,A426+COUNTIF(Raw!C:C,"H")+COUNTIF(Raw!C:C,"S"))-2000&gt;0,LARGE(Raw!AA:AA,A426+COUNTIF(Raw!C:C,"H")+COUNTIF(Raw!C:C,"S"))-2000,""),""))</f>
        <v/>
      </c>
    </row>
    <row r="427" spans="1:15" x14ac:dyDescent="0.3">
      <c r="A427" s="52">
        <v>424</v>
      </c>
      <c r="B427" s="3" t="str">
        <f t="shared" si="20"/>
        <v/>
      </c>
      <c r="C427" s="52" t="str">
        <f>IF(E427="","",(INDEX(Raw!D:D,MATCH(E427+6000,Raw!AA:AA,0))))</f>
        <v/>
      </c>
      <c r="D427" s="52" t="str">
        <f>IF(E427="","",(INDEX(Raw!A:A,MATCH(E427+6000,Raw!AA:AA,0))))</f>
        <v/>
      </c>
      <c r="E427" s="11" t="str">
        <f>(IFERROR(IF(LARGE(Raw!AA:AA,A427)-6000&gt;0,LARGE(Raw!AA:AA,A427)-6000,""),""))</f>
        <v/>
      </c>
      <c r="G427" s="3" t="str">
        <f t="shared" si="18"/>
        <v/>
      </c>
      <c r="H427" s="52" t="str">
        <f>IF(J427="","",(INDEX(Raw!D:D,MATCH(J427+4000,Raw!AA:AA,0))))</f>
        <v/>
      </c>
      <c r="I427" s="52" t="str">
        <f>IF(J427="","",(INDEX(Raw!A:A,MATCH(J427+4000,Raw!AA:AA,0))))</f>
        <v/>
      </c>
      <c r="J427" s="11" t="str">
        <f>(IFERROR(IF(LARGE(Raw!AA:AA,A427+COUNTIF(Raw!C:C,"H"))-4000&gt;0,LARGE(Raw!AA:AA,A427+COUNTIF(Raw!C:C,"H"))-4000,""),""))</f>
        <v/>
      </c>
      <c r="L427" s="3" t="str">
        <f t="shared" si="19"/>
        <v/>
      </c>
      <c r="M427" s="52" t="str">
        <f>IF(O427="","",(INDEX(Raw!D:D,MATCH(O427+2000,Raw!AA:AA,0))))</f>
        <v/>
      </c>
      <c r="N427" s="52" t="str">
        <f>IF(O427="","",(INDEX(Raw!A:A,MATCH(O427+2000,Raw!AA:AA,0))))</f>
        <v/>
      </c>
      <c r="O427" s="11" t="str">
        <f>(IFERROR(IF(LARGE(Raw!AA:AA,A427+COUNTIF(Raw!C:C,"H")+COUNTIF(Raw!C:C,"S"))-2000&gt;0,LARGE(Raw!AA:AA,A427+COUNTIF(Raw!C:C,"H")+COUNTIF(Raw!C:C,"S"))-2000,""),""))</f>
        <v/>
      </c>
    </row>
    <row r="428" spans="1:15" x14ac:dyDescent="0.3">
      <c r="A428" s="52">
        <v>425</v>
      </c>
      <c r="B428" s="3" t="str">
        <f t="shared" si="20"/>
        <v/>
      </c>
      <c r="C428" s="52" t="str">
        <f>IF(E428="","",(INDEX(Raw!D:D,MATCH(E428+6000,Raw!AA:AA,0))))</f>
        <v/>
      </c>
      <c r="D428" s="52" t="str">
        <f>IF(E428="","",(INDEX(Raw!A:A,MATCH(E428+6000,Raw!AA:AA,0))))</f>
        <v/>
      </c>
      <c r="E428" s="11" t="str">
        <f>(IFERROR(IF(LARGE(Raw!AA:AA,A428)-6000&gt;0,LARGE(Raw!AA:AA,A428)-6000,""),""))</f>
        <v/>
      </c>
      <c r="G428" s="3" t="str">
        <f t="shared" si="18"/>
        <v/>
      </c>
      <c r="H428" s="52" t="str">
        <f>IF(J428="","",(INDEX(Raw!D:D,MATCH(J428+4000,Raw!AA:AA,0))))</f>
        <v/>
      </c>
      <c r="I428" s="52" t="str">
        <f>IF(J428="","",(INDEX(Raw!A:A,MATCH(J428+4000,Raw!AA:AA,0))))</f>
        <v/>
      </c>
      <c r="J428" s="11" t="str">
        <f>(IFERROR(IF(LARGE(Raw!AA:AA,A428+COUNTIF(Raw!C:C,"H"))-4000&gt;0,LARGE(Raw!AA:AA,A428+COUNTIF(Raw!C:C,"H"))-4000,""),""))</f>
        <v/>
      </c>
      <c r="L428" s="3" t="str">
        <f t="shared" si="19"/>
        <v/>
      </c>
      <c r="M428" s="52" t="str">
        <f>IF(O428="","",(INDEX(Raw!D:D,MATCH(O428+2000,Raw!AA:AA,0))))</f>
        <v/>
      </c>
      <c r="N428" s="52" t="str">
        <f>IF(O428="","",(INDEX(Raw!A:A,MATCH(O428+2000,Raw!AA:AA,0))))</f>
        <v/>
      </c>
      <c r="O428" s="11" t="str">
        <f>(IFERROR(IF(LARGE(Raw!AA:AA,A428+COUNTIF(Raw!C:C,"H")+COUNTIF(Raw!C:C,"S"))-2000&gt;0,LARGE(Raw!AA:AA,A428+COUNTIF(Raw!C:C,"H")+COUNTIF(Raw!C:C,"S"))-2000,""),""))</f>
        <v/>
      </c>
    </row>
    <row r="429" spans="1:15" x14ac:dyDescent="0.3">
      <c r="A429" s="52">
        <v>426</v>
      </c>
      <c r="B429" s="3" t="str">
        <f t="shared" si="20"/>
        <v/>
      </c>
      <c r="C429" s="52" t="str">
        <f>IF(E429="","",(INDEX(Raw!D:D,MATCH(E429+6000,Raw!AA:AA,0))))</f>
        <v/>
      </c>
      <c r="D429" s="52" t="str">
        <f>IF(E429="","",(INDEX(Raw!A:A,MATCH(E429+6000,Raw!AA:AA,0))))</f>
        <v/>
      </c>
      <c r="E429" s="11" t="str">
        <f>(IFERROR(IF(LARGE(Raw!AA:AA,A429)-6000&gt;0,LARGE(Raw!AA:AA,A429)-6000,""),""))</f>
        <v/>
      </c>
      <c r="G429" s="3" t="str">
        <f t="shared" si="18"/>
        <v/>
      </c>
      <c r="H429" s="52" t="str">
        <f>IF(J429="","",(INDEX(Raw!D:D,MATCH(J429+4000,Raw!AA:AA,0))))</f>
        <v/>
      </c>
      <c r="I429" s="52" t="str">
        <f>IF(J429="","",(INDEX(Raw!A:A,MATCH(J429+4000,Raw!AA:AA,0))))</f>
        <v/>
      </c>
      <c r="J429" s="11" t="str">
        <f>(IFERROR(IF(LARGE(Raw!AA:AA,A429+COUNTIF(Raw!C:C,"H"))-4000&gt;0,LARGE(Raw!AA:AA,A429+COUNTIF(Raw!C:C,"H"))-4000,""),""))</f>
        <v/>
      </c>
      <c r="L429" s="3" t="str">
        <f t="shared" si="19"/>
        <v/>
      </c>
      <c r="M429" s="52" t="str">
        <f>IF(O429="","",(INDEX(Raw!D:D,MATCH(O429+2000,Raw!AA:AA,0))))</f>
        <v/>
      </c>
      <c r="N429" s="52" t="str">
        <f>IF(O429="","",(INDEX(Raw!A:A,MATCH(O429+2000,Raw!AA:AA,0))))</f>
        <v/>
      </c>
      <c r="O429" s="11" t="str">
        <f>(IFERROR(IF(LARGE(Raw!AA:AA,A429+COUNTIF(Raw!C:C,"H")+COUNTIF(Raw!C:C,"S"))-2000&gt;0,LARGE(Raw!AA:AA,A429+COUNTIF(Raw!C:C,"H")+COUNTIF(Raw!C:C,"S"))-2000,""),""))</f>
        <v/>
      </c>
    </row>
    <row r="430" spans="1:15" x14ac:dyDescent="0.3">
      <c r="A430" s="52">
        <v>427</v>
      </c>
      <c r="B430" s="3" t="str">
        <f t="shared" si="20"/>
        <v/>
      </c>
      <c r="C430" s="52" t="str">
        <f>IF(E430="","",(INDEX(Raw!D:D,MATCH(E430+6000,Raw!AA:AA,0))))</f>
        <v/>
      </c>
      <c r="D430" s="52" t="str">
        <f>IF(E430="","",(INDEX(Raw!A:A,MATCH(E430+6000,Raw!AA:AA,0))))</f>
        <v/>
      </c>
      <c r="E430" s="11" t="str">
        <f>(IFERROR(IF(LARGE(Raw!AA:AA,A430)-6000&gt;0,LARGE(Raw!AA:AA,A430)-6000,""),""))</f>
        <v/>
      </c>
      <c r="G430" s="3" t="str">
        <f t="shared" si="18"/>
        <v/>
      </c>
      <c r="H430" s="52" t="str">
        <f>IF(J430="","",(INDEX(Raw!D:D,MATCH(J430+4000,Raw!AA:AA,0))))</f>
        <v/>
      </c>
      <c r="I430" s="52" t="str">
        <f>IF(J430="","",(INDEX(Raw!A:A,MATCH(J430+4000,Raw!AA:AA,0))))</f>
        <v/>
      </c>
      <c r="J430" s="11" t="str">
        <f>(IFERROR(IF(LARGE(Raw!AA:AA,A430+COUNTIF(Raw!C:C,"H"))-4000&gt;0,LARGE(Raw!AA:AA,A430+COUNTIF(Raw!C:C,"H"))-4000,""),""))</f>
        <v/>
      </c>
      <c r="L430" s="3" t="str">
        <f t="shared" si="19"/>
        <v/>
      </c>
      <c r="M430" s="52" t="str">
        <f>IF(O430="","",(INDEX(Raw!D:D,MATCH(O430+2000,Raw!AA:AA,0))))</f>
        <v/>
      </c>
      <c r="N430" s="52" t="str">
        <f>IF(O430="","",(INDEX(Raw!A:A,MATCH(O430+2000,Raw!AA:AA,0))))</f>
        <v/>
      </c>
      <c r="O430" s="11" t="str">
        <f>(IFERROR(IF(LARGE(Raw!AA:AA,A430+COUNTIF(Raw!C:C,"H")+COUNTIF(Raw!C:C,"S"))-2000&gt;0,LARGE(Raw!AA:AA,A430+COUNTIF(Raw!C:C,"H")+COUNTIF(Raw!C:C,"S"))-2000,""),""))</f>
        <v/>
      </c>
    </row>
    <row r="431" spans="1:15" x14ac:dyDescent="0.3">
      <c r="A431" s="52">
        <v>428</v>
      </c>
      <c r="B431" s="3" t="str">
        <f t="shared" si="20"/>
        <v/>
      </c>
      <c r="C431" s="52" t="str">
        <f>IF(E431="","",(INDEX(Raw!D:D,MATCH(E431+6000,Raw!AA:AA,0))))</f>
        <v/>
      </c>
      <c r="D431" s="52" t="str">
        <f>IF(E431="","",(INDEX(Raw!A:A,MATCH(E431+6000,Raw!AA:AA,0))))</f>
        <v/>
      </c>
      <c r="E431" s="11" t="str">
        <f>(IFERROR(IF(LARGE(Raw!AA:AA,A431)-6000&gt;0,LARGE(Raw!AA:AA,A431)-6000,""),""))</f>
        <v/>
      </c>
      <c r="G431" s="3" t="str">
        <f t="shared" si="18"/>
        <v/>
      </c>
      <c r="H431" s="52" t="str">
        <f>IF(J431="","",(INDEX(Raw!D:D,MATCH(J431+4000,Raw!AA:AA,0))))</f>
        <v/>
      </c>
      <c r="I431" s="52" t="str">
        <f>IF(J431="","",(INDEX(Raw!A:A,MATCH(J431+4000,Raw!AA:AA,0))))</f>
        <v/>
      </c>
      <c r="J431" s="11" t="str">
        <f>(IFERROR(IF(LARGE(Raw!AA:AA,A431+COUNTIF(Raw!C:C,"H"))-4000&gt;0,LARGE(Raw!AA:AA,A431+COUNTIF(Raw!C:C,"H"))-4000,""),""))</f>
        <v/>
      </c>
      <c r="L431" s="3" t="str">
        <f t="shared" si="19"/>
        <v/>
      </c>
      <c r="M431" s="52" t="str">
        <f>IF(O431="","",(INDEX(Raw!D:D,MATCH(O431+2000,Raw!AA:AA,0))))</f>
        <v/>
      </c>
      <c r="N431" s="52" t="str">
        <f>IF(O431="","",(INDEX(Raw!A:A,MATCH(O431+2000,Raw!AA:AA,0))))</f>
        <v/>
      </c>
      <c r="O431" s="11" t="str">
        <f>(IFERROR(IF(LARGE(Raw!AA:AA,A431+COUNTIF(Raw!C:C,"H")+COUNTIF(Raw!C:C,"S"))-2000&gt;0,LARGE(Raw!AA:AA,A431+COUNTIF(Raw!C:C,"H")+COUNTIF(Raw!C:C,"S"))-2000,""),""))</f>
        <v/>
      </c>
    </row>
    <row r="432" spans="1:15" x14ac:dyDescent="0.3">
      <c r="A432" s="52">
        <v>429</v>
      </c>
      <c r="B432" s="3" t="str">
        <f t="shared" si="20"/>
        <v/>
      </c>
      <c r="C432" s="52" t="str">
        <f>IF(E432="","",(INDEX(Raw!D:D,MATCH(E432+6000,Raw!AA:AA,0))))</f>
        <v/>
      </c>
      <c r="D432" s="52" t="str">
        <f>IF(E432="","",(INDEX(Raw!A:A,MATCH(E432+6000,Raw!AA:AA,0))))</f>
        <v/>
      </c>
      <c r="E432" s="11" t="str">
        <f>(IFERROR(IF(LARGE(Raw!AA:AA,A432)-6000&gt;0,LARGE(Raw!AA:AA,A432)-6000,""),""))</f>
        <v/>
      </c>
      <c r="G432" s="3" t="str">
        <f t="shared" si="18"/>
        <v/>
      </c>
      <c r="H432" s="52" t="str">
        <f>IF(J432="","",(INDEX(Raw!D:D,MATCH(J432+4000,Raw!AA:AA,0))))</f>
        <v/>
      </c>
      <c r="I432" s="52" t="str">
        <f>IF(J432="","",(INDEX(Raw!A:A,MATCH(J432+4000,Raw!AA:AA,0))))</f>
        <v/>
      </c>
      <c r="J432" s="11" t="str">
        <f>(IFERROR(IF(LARGE(Raw!AA:AA,A432+COUNTIF(Raw!C:C,"H"))-4000&gt;0,LARGE(Raw!AA:AA,A432+COUNTIF(Raw!C:C,"H"))-4000,""),""))</f>
        <v/>
      </c>
      <c r="L432" s="3" t="str">
        <f t="shared" si="19"/>
        <v/>
      </c>
      <c r="M432" s="52" t="str">
        <f>IF(O432="","",(INDEX(Raw!D:D,MATCH(O432+2000,Raw!AA:AA,0))))</f>
        <v/>
      </c>
      <c r="N432" s="52" t="str">
        <f>IF(O432="","",(INDEX(Raw!A:A,MATCH(O432+2000,Raw!AA:AA,0))))</f>
        <v/>
      </c>
      <c r="O432" s="11" t="str">
        <f>(IFERROR(IF(LARGE(Raw!AA:AA,A432+COUNTIF(Raw!C:C,"H")+COUNTIF(Raw!C:C,"S"))-2000&gt;0,LARGE(Raw!AA:AA,A432+COUNTIF(Raw!C:C,"H")+COUNTIF(Raw!C:C,"S"))-2000,""),""))</f>
        <v/>
      </c>
    </row>
    <row r="433" spans="1:15" x14ac:dyDescent="0.3">
      <c r="A433" s="52">
        <v>430</v>
      </c>
      <c r="B433" s="3" t="str">
        <f t="shared" si="20"/>
        <v/>
      </c>
      <c r="C433" s="52" t="str">
        <f>IF(E433="","",(INDEX(Raw!D:D,MATCH(E433+6000,Raw!AA:AA,0))))</f>
        <v/>
      </c>
      <c r="D433" s="52" t="str">
        <f>IF(E433="","",(INDEX(Raw!A:A,MATCH(E433+6000,Raw!AA:AA,0))))</f>
        <v/>
      </c>
      <c r="E433" s="11" t="str">
        <f>(IFERROR(IF(LARGE(Raw!AA:AA,A433)-6000&gt;0,LARGE(Raw!AA:AA,A433)-6000,""),""))</f>
        <v/>
      </c>
      <c r="G433" s="3" t="str">
        <f t="shared" si="18"/>
        <v/>
      </c>
      <c r="H433" s="52" t="str">
        <f>IF(J433="","",(INDEX(Raw!D:D,MATCH(J433+4000,Raw!AA:AA,0))))</f>
        <v/>
      </c>
      <c r="I433" s="52" t="str">
        <f>IF(J433="","",(INDEX(Raw!A:A,MATCH(J433+4000,Raw!AA:AA,0))))</f>
        <v/>
      </c>
      <c r="J433" s="11" t="str">
        <f>(IFERROR(IF(LARGE(Raw!AA:AA,A433+COUNTIF(Raw!C:C,"H"))-4000&gt;0,LARGE(Raw!AA:AA,A433+COUNTIF(Raw!C:C,"H"))-4000,""),""))</f>
        <v/>
      </c>
      <c r="L433" s="3" t="str">
        <f t="shared" si="19"/>
        <v/>
      </c>
      <c r="M433" s="52" t="str">
        <f>IF(O433="","",(INDEX(Raw!D:D,MATCH(O433+2000,Raw!AA:AA,0))))</f>
        <v/>
      </c>
      <c r="N433" s="52" t="str">
        <f>IF(O433="","",(INDEX(Raw!A:A,MATCH(O433+2000,Raw!AA:AA,0))))</f>
        <v/>
      </c>
      <c r="O433" s="11" t="str">
        <f>(IFERROR(IF(LARGE(Raw!AA:AA,A433+COUNTIF(Raw!C:C,"H")+COUNTIF(Raw!C:C,"S"))-2000&gt;0,LARGE(Raw!AA:AA,A433+COUNTIF(Raw!C:C,"H")+COUNTIF(Raw!C:C,"S"))-2000,""),""))</f>
        <v/>
      </c>
    </row>
    <row r="434" spans="1:15" x14ac:dyDescent="0.3">
      <c r="A434" s="52">
        <v>431</v>
      </c>
      <c r="B434" s="3" t="str">
        <f t="shared" si="20"/>
        <v/>
      </c>
      <c r="C434" s="52" t="str">
        <f>IF(E434="","",(INDEX(Raw!D:D,MATCH(E434+6000,Raw!AA:AA,0))))</f>
        <v/>
      </c>
      <c r="D434" s="52" t="str">
        <f>IF(E434="","",(INDEX(Raw!A:A,MATCH(E434+6000,Raw!AA:AA,0))))</f>
        <v/>
      </c>
      <c r="E434" s="11" t="str">
        <f>(IFERROR(IF(LARGE(Raw!AA:AA,A434)-6000&gt;0,LARGE(Raw!AA:AA,A434)-6000,""),""))</f>
        <v/>
      </c>
      <c r="G434" s="3" t="str">
        <f t="shared" si="18"/>
        <v/>
      </c>
      <c r="H434" s="52" t="str">
        <f>IF(J434="","",(INDEX(Raw!D:D,MATCH(J434+4000,Raw!AA:AA,0))))</f>
        <v/>
      </c>
      <c r="I434" s="52" t="str">
        <f>IF(J434="","",(INDEX(Raw!A:A,MATCH(J434+4000,Raw!AA:AA,0))))</f>
        <v/>
      </c>
      <c r="J434" s="11" t="str">
        <f>(IFERROR(IF(LARGE(Raw!AA:AA,A434+COUNTIF(Raw!C:C,"H"))-4000&gt;0,LARGE(Raw!AA:AA,A434+COUNTIF(Raw!C:C,"H"))-4000,""),""))</f>
        <v/>
      </c>
      <c r="L434" s="3" t="str">
        <f t="shared" si="19"/>
        <v/>
      </c>
      <c r="M434" s="52" t="str">
        <f>IF(O434="","",(INDEX(Raw!D:D,MATCH(O434+2000,Raw!AA:AA,0))))</f>
        <v/>
      </c>
      <c r="N434" s="52" t="str">
        <f>IF(O434="","",(INDEX(Raw!A:A,MATCH(O434+2000,Raw!AA:AA,0))))</f>
        <v/>
      </c>
      <c r="O434" s="11" t="str">
        <f>(IFERROR(IF(LARGE(Raw!AA:AA,A434+COUNTIF(Raw!C:C,"H")+COUNTIF(Raw!C:C,"S"))-2000&gt;0,LARGE(Raw!AA:AA,A434+COUNTIF(Raw!C:C,"H")+COUNTIF(Raw!C:C,"S"))-2000,""),""))</f>
        <v/>
      </c>
    </row>
    <row r="435" spans="1:15" x14ac:dyDescent="0.3">
      <c r="A435" s="52">
        <v>432</v>
      </c>
      <c r="B435" s="3" t="str">
        <f t="shared" si="20"/>
        <v/>
      </c>
      <c r="C435" s="52" t="str">
        <f>IF(E435="","",(INDEX(Raw!D:D,MATCH(E435+6000,Raw!AA:AA,0))))</f>
        <v/>
      </c>
      <c r="D435" s="52" t="str">
        <f>IF(E435="","",(INDEX(Raw!A:A,MATCH(E435+6000,Raw!AA:AA,0))))</f>
        <v/>
      </c>
      <c r="E435" s="11" t="str">
        <f>(IFERROR(IF(LARGE(Raw!AA:AA,A435)-6000&gt;0,LARGE(Raw!AA:AA,A435)-6000,""),""))</f>
        <v/>
      </c>
      <c r="G435" s="3" t="str">
        <f t="shared" si="18"/>
        <v/>
      </c>
      <c r="H435" s="52" t="str">
        <f>IF(J435="","",(INDEX(Raw!D:D,MATCH(J435+4000,Raw!AA:AA,0))))</f>
        <v/>
      </c>
      <c r="I435" s="52" t="str">
        <f>IF(J435="","",(INDEX(Raw!A:A,MATCH(J435+4000,Raw!AA:AA,0))))</f>
        <v/>
      </c>
      <c r="J435" s="11" t="str">
        <f>(IFERROR(IF(LARGE(Raw!AA:AA,A435+COUNTIF(Raw!C:C,"H"))-4000&gt;0,LARGE(Raw!AA:AA,A435+COUNTIF(Raw!C:C,"H"))-4000,""),""))</f>
        <v/>
      </c>
      <c r="L435" s="3" t="str">
        <f t="shared" si="19"/>
        <v/>
      </c>
      <c r="M435" s="52" t="str">
        <f>IF(O435="","",(INDEX(Raw!D:D,MATCH(O435+2000,Raw!AA:AA,0))))</f>
        <v/>
      </c>
      <c r="N435" s="52" t="str">
        <f>IF(O435="","",(INDEX(Raw!A:A,MATCH(O435+2000,Raw!AA:AA,0))))</f>
        <v/>
      </c>
      <c r="O435" s="11" t="str">
        <f>(IFERROR(IF(LARGE(Raw!AA:AA,A435+COUNTIF(Raw!C:C,"H")+COUNTIF(Raw!C:C,"S"))-2000&gt;0,LARGE(Raw!AA:AA,A435+COUNTIF(Raw!C:C,"H")+COUNTIF(Raw!C:C,"S"))-2000,""),""))</f>
        <v/>
      </c>
    </row>
    <row r="436" spans="1:15" x14ac:dyDescent="0.3">
      <c r="A436" s="52">
        <v>433</v>
      </c>
      <c r="B436" s="3" t="str">
        <f t="shared" si="20"/>
        <v/>
      </c>
      <c r="C436" s="52" t="str">
        <f>IF(E436="","",(INDEX(Raw!D:D,MATCH(E436+6000,Raw!AA:AA,0))))</f>
        <v/>
      </c>
      <c r="D436" s="52" t="str">
        <f>IF(E436="","",(INDEX(Raw!A:A,MATCH(E436+6000,Raw!AA:AA,0))))</f>
        <v/>
      </c>
      <c r="E436" s="11" t="str">
        <f>(IFERROR(IF(LARGE(Raw!AA:AA,A436)-6000&gt;0,LARGE(Raw!AA:AA,A436)-6000,""),""))</f>
        <v/>
      </c>
      <c r="G436" s="3" t="str">
        <f t="shared" si="18"/>
        <v/>
      </c>
      <c r="H436" s="52" t="str">
        <f>IF(J436="","",(INDEX(Raw!D:D,MATCH(J436+4000,Raw!AA:AA,0))))</f>
        <v/>
      </c>
      <c r="I436" s="52" t="str">
        <f>IF(J436="","",(INDEX(Raw!A:A,MATCH(J436+4000,Raw!AA:AA,0))))</f>
        <v/>
      </c>
      <c r="J436" s="11" t="str">
        <f>(IFERROR(IF(LARGE(Raw!AA:AA,A436+COUNTIF(Raw!C:C,"H"))-4000&gt;0,LARGE(Raw!AA:AA,A436+COUNTIF(Raw!C:C,"H"))-4000,""),""))</f>
        <v/>
      </c>
      <c r="L436" s="3" t="str">
        <f t="shared" si="19"/>
        <v/>
      </c>
      <c r="M436" s="52" t="str">
        <f>IF(O436="","",(INDEX(Raw!D:D,MATCH(O436+2000,Raw!AA:AA,0))))</f>
        <v/>
      </c>
      <c r="N436" s="52" t="str">
        <f>IF(O436="","",(INDEX(Raw!A:A,MATCH(O436+2000,Raw!AA:AA,0))))</f>
        <v/>
      </c>
      <c r="O436" s="11" t="str">
        <f>(IFERROR(IF(LARGE(Raw!AA:AA,A436+COUNTIF(Raw!C:C,"H")+COUNTIF(Raw!C:C,"S"))-2000&gt;0,LARGE(Raw!AA:AA,A436+COUNTIF(Raw!C:C,"H")+COUNTIF(Raw!C:C,"S"))-2000,""),""))</f>
        <v/>
      </c>
    </row>
    <row r="437" spans="1:15" x14ac:dyDescent="0.3">
      <c r="A437" s="52">
        <v>434</v>
      </c>
      <c r="B437" s="3" t="str">
        <f t="shared" si="20"/>
        <v/>
      </c>
      <c r="C437" s="52" t="str">
        <f>IF(E437="","",(INDEX(Raw!D:D,MATCH(E437+6000,Raw!AA:AA,0))))</f>
        <v/>
      </c>
      <c r="D437" s="52" t="str">
        <f>IF(E437="","",(INDEX(Raw!A:A,MATCH(E437+6000,Raw!AA:AA,0))))</f>
        <v/>
      </c>
      <c r="E437" s="11" t="str">
        <f>(IFERROR(IF(LARGE(Raw!AA:AA,A437)-6000&gt;0,LARGE(Raw!AA:AA,A437)-6000,""),""))</f>
        <v/>
      </c>
      <c r="G437" s="3" t="str">
        <f t="shared" si="18"/>
        <v/>
      </c>
      <c r="H437" s="52" t="str">
        <f>IF(J437="","",(INDEX(Raw!D:D,MATCH(J437+4000,Raw!AA:AA,0))))</f>
        <v/>
      </c>
      <c r="I437" s="52" t="str">
        <f>IF(J437="","",(INDEX(Raw!A:A,MATCH(J437+4000,Raw!AA:AA,0))))</f>
        <v/>
      </c>
      <c r="J437" s="11" t="str">
        <f>(IFERROR(IF(LARGE(Raw!AA:AA,A437+COUNTIF(Raw!C:C,"H"))-4000&gt;0,LARGE(Raw!AA:AA,A437+COUNTIF(Raw!C:C,"H"))-4000,""),""))</f>
        <v/>
      </c>
      <c r="L437" s="3" t="str">
        <f t="shared" si="19"/>
        <v/>
      </c>
      <c r="M437" s="52" t="str">
        <f>IF(O437="","",(INDEX(Raw!D:D,MATCH(O437+2000,Raw!AA:AA,0))))</f>
        <v/>
      </c>
      <c r="N437" s="52" t="str">
        <f>IF(O437="","",(INDEX(Raw!A:A,MATCH(O437+2000,Raw!AA:AA,0))))</f>
        <v/>
      </c>
      <c r="O437" s="11" t="str">
        <f>(IFERROR(IF(LARGE(Raw!AA:AA,A437+COUNTIF(Raw!C:C,"H")+COUNTIF(Raw!C:C,"S"))-2000&gt;0,LARGE(Raw!AA:AA,A437+COUNTIF(Raw!C:C,"H")+COUNTIF(Raw!C:C,"S"))-2000,""),""))</f>
        <v/>
      </c>
    </row>
    <row r="438" spans="1:15" x14ac:dyDescent="0.3">
      <c r="A438" s="52">
        <v>435</v>
      </c>
      <c r="B438" s="3" t="str">
        <f t="shared" si="20"/>
        <v/>
      </c>
      <c r="C438" s="52" t="str">
        <f>IF(E438="","",(INDEX(Raw!D:D,MATCH(E438+6000,Raw!AA:AA,0))))</f>
        <v/>
      </c>
      <c r="D438" s="52" t="str">
        <f>IF(E438="","",(INDEX(Raw!A:A,MATCH(E438+6000,Raw!AA:AA,0))))</f>
        <v/>
      </c>
      <c r="E438" s="11" t="str">
        <f>(IFERROR(IF(LARGE(Raw!AA:AA,A438)-6000&gt;0,LARGE(Raw!AA:AA,A438)-6000,""),""))</f>
        <v/>
      </c>
      <c r="G438" s="3" t="str">
        <f t="shared" si="18"/>
        <v/>
      </c>
      <c r="H438" s="52" t="str">
        <f>IF(J438="","",(INDEX(Raw!D:D,MATCH(J438+4000,Raw!AA:AA,0))))</f>
        <v/>
      </c>
      <c r="I438" s="52" t="str">
        <f>IF(J438="","",(INDEX(Raw!A:A,MATCH(J438+4000,Raw!AA:AA,0))))</f>
        <v/>
      </c>
      <c r="J438" s="11" t="str">
        <f>(IFERROR(IF(LARGE(Raw!AA:AA,A438+COUNTIF(Raw!C:C,"H"))-4000&gt;0,LARGE(Raw!AA:AA,A438+COUNTIF(Raw!C:C,"H"))-4000,""),""))</f>
        <v/>
      </c>
      <c r="L438" s="3" t="str">
        <f t="shared" si="19"/>
        <v/>
      </c>
      <c r="M438" s="52" t="str">
        <f>IF(O438="","",(INDEX(Raw!D:D,MATCH(O438+2000,Raw!AA:AA,0))))</f>
        <v/>
      </c>
      <c r="N438" s="52" t="str">
        <f>IF(O438="","",(INDEX(Raw!A:A,MATCH(O438+2000,Raw!AA:AA,0))))</f>
        <v/>
      </c>
      <c r="O438" s="11" t="str">
        <f>(IFERROR(IF(LARGE(Raw!AA:AA,A438+COUNTIF(Raw!C:C,"H")+COUNTIF(Raw!C:C,"S"))-2000&gt;0,LARGE(Raw!AA:AA,A438+COUNTIF(Raw!C:C,"H")+COUNTIF(Raw!C:C,"S"))-2000,""),""))</f>
        <v/>
      </c>
    </row>
    <row r="439" spans="1:15" x14ac:dyDescent="0.3">
      <c r="A439" s="52">
        <v>436</v>
      </c>
      <c r="B439" s="3" t="str">
        <f t="shared" si="20"/>
        <v/>
      </c>
      <c r="C439" s="52" t="str">
        <f>IF(E439="","",(INDEX(Raw!D:D,MATCH(E439+6000,Raw!AA:AA,0))))</f>
        <v/>
      </c>
      <c r="D439" s="52" t="str">
        <f>IF(E439="","",(INDEX(Raw!A:A,MATCH(E439+6000,Raw!AA:AA,0))))</f>
        <v/>
      </c>
      <c r="E439" s="11" t="str">
        <f>(IFERROR(IF(LARGE(Raw!AA:AA,A439)-6000&gt;0,LARGE(Raw!AA:AA,A439)-6000,""),""))</f>
        <v/>
      </c>
      <c r="G439" s="3" t="str">
        <f t="shared" si="18"/>
        <v/>
      </c>
      <c r="H439" s="52" t="str">
        <f>IF(J439="","",(INDEX(Raw!D:D,MATCH(J439+4000,Raw!AA:AA,0))))</f>
        <v/>
      </c>
      <c r="I439" s="52" t="str">
        <f>IF(J439="","",(INDEX(Raw!A:A,MATCH(J439+4000,Raw!AA:AA,0))))</f>
        <v/>
      </c>
      <c r="J439" s="11" t="str">
        <f>(IFERROR(IF(LARGE(Raw!AA:AA,A439+COUNTIF(Raw!C:C,"H"))-4000&gt;0,LARGE(Raw!AA:AA,A439+COUNTIF(Raw!C:C,"H"))-4000,""),""))</f>
        <v/>
      </c>
      <c r="L439" s="3" t="str">
        <f t="shared" si="19"/>
        <v/>
      </c>
      <c r="M439" s="52" t="str">
        <f>IF(O439="","",(INDEX(Raw!D:D,MATCH(O439+2000,Raw!AA:AA,0))))</f>
        <v/>
      </c>
      <c r="N439" s="52" t="str">
        <f>IF(O439="","",(INDEX(Raw!A:A,MATCH(O439+2000,Raw!AA:AA,0))))</f>
        <v/>
      </c>
      <c r="O439" s="11" t="str">
        <f>(IFERROR(IF(LARGE(Raw!AA:AA,A439+COUNTIF(Raw!C:C,"H")+COUNTIF(Raw!C:C,"S"))-2000&gt;0,LARGE(Raw!AA:AA,A439+COUNTIF(Raw!C:C,"H")+COUNTIF(Raw!C:C,"S"))-2000,""),""))</f>
        <v/>
      </c>
    </row>
    <row r="440" spans="1:15" x14ac:dyDescent="0.3">
      <c r="A440" s="52">
        <v>437</v>
      </c>
      <c r="B440" s="3" t="str">
        <f t="shared" si="20"/>
        <v/>
      </c>
      <c r="C440" s="52" t="str">
        <f>IF(E440="","",(INDEX(Raw!D:D,MATCH(E440+6000,Raw!AA:AA,0))))</f>
        <v/>
      </c>
      <c r="D440" s="52" t="str">
        <f>IF(E440="","",(INDEX(Raw!A:A,MATCH(E440+6000,Raw!AA:AA,0))))</f>
        <v/>
      </c>
      <c r="E440" s="11" t="str">
        <f>(IFERROR(IF(LARGE(Raw!AA:AA,A440)-6000&gt;0,LARGE(Raw!AA:AA,A440)-6000,""),""))</f>
        <v/>
      </c>
      <c r="G440" s="3" t="str">
        <f t="shared" si="18"/>
        <v/>
      </c>
      <c r="H440" s="52" t="str">
        <f>IF(J440="","",(INDEX(Raw!D:D,MATCH(J440+4000,Raw!AA:AA,0))))</f>
        <v/>
      </c>
      <c r="I440" s="52" t="str">
        <f>IF(J440="","",(INDEX(Raw!A:A,MATCH(J440+4000,Raw!AA:AA,0))))</f>
        <v/>
      </c>
      <c r="J440" s="11" t="str">
        <f>(IFERROR(IF(LARGE(Raw!AA:AA,A440+COUNTIF(Raw!C:C,"H"))-4000&gt;0,LARGE(Raw!AA:AA,A440+COUNTIF(Raw!C:C,"H"))-4000,""),""))</f>
        <v/>
      </c>
      <c r="L440" s="3" t="str">
        <f t="shared" si="19"/>
        <v/>
      </c>
      <c r="M440" s="52" t="str">
        <f>IF(O440="","",(INDEX(Raw!D:D,MATCH(O440+2000,Raw!AA:AA,0))))</f>
        <v/>
      </c>
      <c r="N440" s="52" t="str">
        <f>IF(O440="","",(INDEX(Raw!A:A,MATCH(O440+2000,Raw!AA:AA,0))))</f>
        <v/>
      </c>
      <c r="O440" s="11" t="str">
        <f>(IFERROR(IF(LARGE(Raw!AA:AA,A440+COUNTIF(Raw!C:C,"H")+COUNTIF(Raw!C:C,"S"))-2000&gt;0,LARGE(Raw!AA:AA,A440+COUNTIF(Raw!C:C,"H")+COUNTIF(Raw!C:C,"S"))-2000,""),""))</f>
        <v/>
      </c>
    </row>
    <row r="441" spans="1:15" x14ac:dyDescent="0.3">
      <c r="A441" s="52">
        <v>438</v>
      </c>
      <c r="B441" s="3" t="str">
        <f t="shared" si="20"/>
        <v/>
      </c>
      <c r="C441" s="52" t="str">
        <f>IF(E441="","",(INDEX(Raw!D:D,MATCH(E441+6000,Raw!AA:AA,0))))</f>
        <v/>
      </c>
      <c r="D441" s="52" t="str">
        <f>IF(E441="","",(INDEX(Raw!A:A,MATCH(E441+6000,Raw!AA:AA,0))))</f>
        <v/>
      </c>
      <c r="E441" s="11" t="str">
        <f>(IFERROR(IF(LARGE(Raw!AA:AA,A441)-6000&gt;0,LARGE(Raw!AA:AA,A441)-6000,""),""))</f>
        <v/>
      </c>
      <c r="G441" s="3" t="str">
        <f t="shared" si="18"/>
        <v/>
      </c>
      <c r="H441" s="52" t="str">
        <f>IF(J441="","",(INDEX(Raw!D:D,MATCH(J441+4000,Raw!AA:AA,0))))</f>
        <v/>
      </c>
      <c r="I441" s="52" t="str">
        <f>IF(J441="","",(INDEX(Raw!A:A,MATCH(J441+4000,Raw!AA:AA,0))))</f>
        <v/>
      </c>
      <c r="J441" s="11" t="str">
        <f>(IFERROR(IF(LARGE(Raw!AA:AA,A441+COUNTIF(Raw!C:C,"H"))-4000&gt;0,LARGE(Raw!AA:AA,A441+COUNTIF(Raw!C:C,"H"))-4000,""),""))</f>
        <v/>
      </c>
      <c r="L441" s="3" t="str">
        <f t="shared" si="19"/>
        <v/>
      </c>
      <c r="M441" s="52" t="str">
        <f>IF(O441="","",(INDEX(Raw!D:D,MATCH(O441+2000,Raw!AA:AA,0))))</f>
        <v/>
      </c>
      <c r="N441" s="52" t="str">
        <f>IF(O441="","",(INDEX(Raw!A:A,MATCH(O441+2000,Raw!AA:AA,0))))</f>
        <v/>
      </c>
      <c r="O441" s="11" t="str">
        <f>(IFERROR(IF(LARGE(Raw!AA:AA,A441+COUNTIF(Raw!C:C,"H")+COUNTIF(Raw!C:C,"S"))-2000&gt;0,LARGE(Raw!AA:AA,A441+COUNTIF(Raw!C:C,"H")+COUNTIF(Raw!C:C,"S"))-2000,""),""))</f>
        <v/>
      </c>
    </row>
    <row r="442" spans="1:15" x14ac:dyDescent="0.3">
      <c r="A442" s="52">
        <v>439</v>
      </c>
      <c r="B442" s="3" t="str">
        <f t="shared" si="20"/>
        <v/>
      </c>
      <c r="C442" s="52" t="str">
        <f>IF(E442="","",(INDEX(Raw!D:D,MATCH(E442+6000,Raw!AA:AA,0))))</f>
        <v/>
      </c>
      <c r="D442" s="52" t="str">
        <f>IF(E442="","",(INDEX(Raw!A:A,MATCH(E442+6000,Raw!AA:AA,0))))</f>
        <v/>
      </c>
      <c r="E442" s="11" t="str">
        <f>(IFERROR(IF(LARGE(Raw!AA:AA,A442)-6000&gt;0,LARGE(Raw!AA:AA,A442)-6000,""),""))</f>
        <v/>
      </c>
      <c r="G442" s="3" t="str">
        <f t="shared" si="18"/>
        <v/>
      </c>
      <c r="H442" s="52" t="str">
        <f>IF(J442="","",(INDEX(Raw!D:D,MATCH(J442+4000,Raw!AA:AA,0))))</f>
        <v/>
      </c>
      <c r="I442" s="52" t="str">
        <f>IF(J442="","",(INDEX(Raw!A:A,MATCH(J442+4000,Raw!AA:AA,0))))</f>
        <v/>
      </c>
      <c r="J442" s="11" t="str">
        <f>(IFERROR(IF(LARGE(Raw!AA:AA,A442+COUNTIF(Raw!C:C,"H"))-4000&gt;0,LARGE(Raw!AA:AA,A442+COUNTIF(Raw!C:C,"H"))-4000,""),""))</f>
        <v/>
      </c>
      <c r="L442" s="3" t="str">
        <f t="shared" si="19"/>
        <v/>
      </c>
      <c r="M442" s="52" t="str">
        <f>IF(O442="","",(INDEX(Raw!D:D,MATCH(O442+2000,Raw!AA:AA,0))))</f>
        <v/>
      </c>
      <c r="N442" s="52" t="str">
        <f>IF(O442="","",(INDEX(Raw!A:A,MATCH(O442+2000,Raw!AA:AA,0))))</f>
        <v/>
      </c>
      <c r="O442" s="11" t="str">
        <f>(IFERROR(IF(LARGE(Raw!AA:AA,A442+COUNTIF(Raw!C:C,"H")+COUNTIF(Raw!C:C,"S"))-2000&gt;0,LARGE(Raw!AA:AA,A442+COUNTIF(Raw!C:C,"H")+COUNTIF(Raw!C:C,"S"))-2000,""),""))</f>
        <v/>
      </c>
    </row>
    <row r="443" spans="1:15" x14ac:dyDescent="0.3">
      <c r="A443" s="52">
        <v>440</v>
      </c>
      <c r="B443" s="3" t="str">
        <f t="shared" si="20"/>
        <v/>
      </c>
      <c r="C443" s="52" t="str">
        <f>IF(E443="","",(INDEX(Raw!D:D,MATCH(E443+6000,Raw!AA:AA,0))))</f>
        <v/>
      </c>
      <c r="D443" s="52" t="str">
        <f>IF(E443="","",(INDEX(Raw!A:A,MATCH(E443+6000,Raw!AA:AA,0))))</f>
        <v/>
      </c>
      <c r="E443" s="11" t="str">
        <f>(IFERROR(IF(LARGE(Raw!AA:AA,A443)-6000&gt;0,LARGE(Raw!AA:AA,A443)-6000,""),""))</f>
        <v/>
      </c>
      <c r="G443" s="3" t="str">
        <f t="shared" si="18"/>
        <v/>
      </c>
      <c r="H443" s="52" t="str">
        <f>IF(J443="","",(INDEX(Raw!D:D,MATCH(J443+4000,Raw!AA:AA,0))))</f>
        <v/>
      </c>
      <c r="I443" s="52" t="str">
        <f>IF(J443="","",(INDEX(Raw!A:A,MATCH(J443+4000,Raw!AA:AA,0))))</f>
        <v/>
      </c>
      <c r="J443" s="11" t="str">
        <f>(IFERROR(IF(LARGE(Raw!AA:AA,A443+COUNTIF(Raw!C:C,"H"))-4000&gt;0,LARGE(Raw!AA:AA,A443+COUNTIF(Raw!C:C,"H"))-4000,""),""))</f>
        <v/>
      </c>
      <c r="L443" s="3" t="str">
        <f t="shared" si="19"/>
        <v/>
      </c>
      <c r="M443" s="52" t="str">
        <f>IF(O443="","",(INDEX(Raw!D:D,MATCH(O443+2000,Raw!AA:AA,0))))</f>
        <v/>
      </c>
      <c r="N443" s="52" t="str">
        <f>IF(O443="","",(INDEX(Raw!A:A,MATCH(O443+2000,Raw!AA:AA,0))))</f>
        <v/>
      </c>
      <c r="O443" s="11" t="str">
        <f>(IFERROR(IF(LARGE(Raw!AA:AA,A443+COUNTIF(Raw!C:C,"H")+COUNTIF(Raw!C:C,"S"))-2000&gt;0,LARGE(Raw!AA:AA,A443+COUNTIF(Raw!C:C,"H")+COUNTIF(Raw!C:C,"S"))-2000,""),""))</f>
        <v/>
      </c>
    </row>
    <row r="444" spans="1:15" x14ac:dyDescent="0.3">
      <c r="A444" s="52">
        <v>441</v>
      </c>
      <c r="B444" s="3" t="str">
        <f t="shared" si="20"/>
        <v/>
      </c>
      <c r="C444" s="52" t="str">
        <f>IF(E444="","",(INDEX(Raw!D:D,MATCH(E444+6000,Raw!AA:AA,0))))</f>
        <v/>
      </c>
      <c r="D444" s="52" t="str">
        <f>IF(E444="","",(INDEX(Raw!A:A,MATCH(E444+6000,Raw!AA:AA,0))))</f>
        <v/>
      </c>
      <c r="E444" s="11" t="str">
        <f>(IFERROR(IF(LARGE(Raw!AA:AA,A444)-6000&gt;0,LARGE(Raw!AA:AA,A444)-6000,""),""))</f>
        <v/>
      </c>
      <c r="G444" s="3" t="str">
        <f t="shared" si="18"/>
        <v/>
      </c>
      <c r="H444" s="52" t="str">
        <f>IF(J444="","",(INDEX(Raw!D:D,MATCH(J444+4000,Raw!AA:AA,0))))</f>
        <v/>
      </c>
      <c r="I444" s="52" t="str">
        <f>IF(J444="","",(INDEX(Raw!A:A,MATCH(J444+4000,Raw!AA:AA,0))))</f>
        <v/>
      </c>
      <c r="J444" s="11" t="str">
        <f>(IFERROR(IF(LARGE(Raw!AA:AA,A444+COUNTIF(Raw!C:C,"H"))-4000&gt;0,LARGE(Raw!AA:AA,A444+COUNTIF(Raw!C:C,"H"))-4000,""),""))</f>
        <v/>
      </c>
      <c r="L444" s="3" t="str">
        <f t="shared" si="19"/>
        <v/>
      </c>
      <c r="M444" s="52" t="str">
        <f>IF(O444="","",(INDEX(Raw!D:D,MATCH(O444+2000,Raw!AA:AA,0))))</f>
        <v/>
      </c>
      <c r="N444" s="52" t="str">
        <f>IF(O444="","",(INDEX(Raw!A:A,MATCH(O444+2000,Raw!AA:AA,0))))</f>
        <v/>
      </c>
      <c r="O444" s="11" t="str">
        <f>(IFERROR(IF(LARGE(Raw!AA:AA,A444+COUNTIF(Raw!C:C,"H")+COUNTIF(Raw!C:C,"S"))-2000&gt;0,LARGE(Raw!AA:AA,A444+COUNTIF(Raw!C:C,"H")+COUNTIF(Raw!C:C,"S"))-2000,""),""))</f>
        <v/>
      </c>
    </row>
    <row r="445" spans="1:15" x14ac:dyDescent="0.3">
      <c r="A445" s="52">
        <v>442</v>
      </c>
      <c r="B445" s="3" t="str">
        <f t="shared" si="20"/>
        <v/>
      </c>
      <c r="C445" s="52" t="str">
        <f>IF(E445="","",(INDEX(Raw!D:D,MATCH(E445+6000,Raw!AA:AA,0))))</f>
        <v/>
      </c>
      <c r="D445" s="52" t="str">
        <f>IF(E445="","",(INDEX(Raw!A:A,MATCH(E445+6000,Raw!AA:AA,0))))</f>
        <v/>
      </c>
      <c r="E445" s="11" t="str">
        <f>(IFERROR(IF(LARGE(Raw!AA:AA,A445)-6000&gt;0,LARGE(Raw!AA:AA,A445)-6000,""),""))</f>
        <v/>
      </c>
      <c r="G445" s="3" t="str">
        <f t="shared" si="18"/>
        <v/>
      </c>
      <c r="H445" s="52" t="str">
        <f>IF(J445="","",(INDEX(Raw!D:D,MATCH(J445+4000,Raw!AA:AA,0))))</f>
        <v/>
      </c>
      <c r="I445" s="52" t="str">
        <f>IF(J445="","",(INDEX(Raw!A:A,MATCH(J445+4000,Raw!AA:AA,0))))</f>
        <v/>
      </c>
      <c r="J445" s="11" t="str">
        <f>(IFERROR(IF(LARGE(Raw!AA:AA,A445+COUNTIF(Raw!C:C,"H"))-4000&gt;0,LARGE(Raw!AA:AA,A445+COUNTIF(Raw!C:C,"H"))-4000,""),""))</f>
        <v/>
      </c>
      <c r="L445" s="3" t="str">
        <f t="shared" si="19"/>
        <v/>
      </c>
      <c r="M445" s="52" t="str">
        <f>IF(O445="","",(INDEX(Raw!D:D,MATCH(O445+2000,Raw!AA:AA,0))))</f>
        <v/>
      </c>
      <c r="N445" s="52" t="str">
        <f>IF(O445="","",(INDEX(Raw!A:A,MATCH(O445+2000,Raw!AA:AA,0))))</f>
        <v/>
      </c>
      <c r="O445" s="11" t="str">
        <f>(IFERROR(IF(LARGE(Raw!AA:AA,A445+COUNTIF(Raw!C:C,"H")+COUNTIF(Raw!C:C,"S"))-2000&gt;0,LARGE(Raw!AA:AA,A445+COUNTIF(Raw!C:C,"H")+COUNTIF(Raw!C:C,"S"))-2000,""),""))</f>
        <v/>
      </c>
    </row>
    <row r="446" spans="1:15" x14ac:dyDescent="0.3">
      <c r="A446" s="52">
        <v>443</v>
      </c>
      <c r="B446" s="3" t="str">
        <f t="shared" si="20"/>
        <v/>
      </c>
      <c r="C446" s="52" t="str">
        <f>IF(E446="","",(INDEX(Raw!D:D,MATCH(E446+6000,Raw!AA:AA,0))))</f>
        <v/>
      </c>
      <c r="D446" s="52" t="str">
        <f>IF(E446="","",(INDEX(Raw!A:A,MATCH(E446+6000,Raw!AA:AA,0))))</f>
        <v/>
      </c>
      <c r="E446" s="11" t="str">
        <f>(IFERROR(IF(LARGE(Raw!AA:AA,A446)-6000&gt;0,LARGE(Raw!AA:AA,A446)-6000,""),""))</f>
        <v/>
      </c>
      <c r="G446" s="3" t="str">
        <f t="shared" si="18"/>
        <v/>
      </c>
      <c r="H446" s="52" t="str">
        <f>IF(J446="","",(INDEX(Raw!D:D,MATCH(J446+4000,Raw!AA:AA,0))))</f>
        <v/>
      </c>
      <c r="I446" s="52" t="str">
        <f>IF(J446="","",(INDEX(Raw!A:A,MATCH(J446+4000,Raw!AA:AA,0))))</f>
        <v/>
      </c>
      <c r="J446" s="11" t="str">
        <f>(IFERROR(IF(LARGE(Raw!AA:AA,A446+COUNTIF(Raw!C:C,"H"))-4000&gt;0,LARGE(Raw!AA:AA,A446+COUNTIF(Raw!C:C,"H"))-4000,""),""))</f>
        <v/>
      </c>
      <c r="L446" s="3" t="str">
        <f t="shared" si="19"/>
        <v/>
      </c>
      <c r="M446" s="52" t="str">
        <f>IF(O446="","",(INDEX(Raw!D:D,MATCH(O446+2000,Raw!AA:AA,0))))</f>
        <v/>
      </c>
      <c r="N446" s="52" t="str">
        <f>IF(O446="","",(INDEX(Raw!A:A,MATCH(O446+2000,Raw!AA:AA,0))))</f>
        <v/>
      </c>
      <c r="O446" s="11" t="str">
        <f>(IFERROR(IF(LARGE(Raw!AA:AA,A446+COUNTIF(Raw!C:C,"H")+COUNTIF(Raw!C:C,"S"))-2000&gt;0,LARGE(Raw!AA:AA,A446+COUNTIF(Raw!C:C,"H")+COUNTIF(Raw!C:C,"S"))-2000,""),""))</f>
        <v/>
      </c>
    </row>
    <row r="447" spans="1:15" x14ac:dyDescent="0.3">
      <c r="A447" s="52">
        <v>444</v>
      </c>
      <c r="B447" s="3" t="str">
        <f t="shared" si="20"/>
        <v/>
      </c>
      <c r="C447" s="52" t="str">
        <f>IF(E447="","",(INDEX(Raw!D:D,MATCH(E447+6000,Raw!AA:AA,0))))</f>
        <v/>
      </c>
      <c r="D447" s="52" t="str">
        <f>IF(E447="","",(INDEX(Raw!A:A,MATCH(E447+6000,Raw!AA:AA,0))))</f>
        <v/>
      </c>
      <c r="E447" s="11" t="str">
        <f>(IFERROR(IF(LARGE(Raw!AA:AA,A447)-6000&gt;0,LARGE(Raw!AA:AA,A447)-6000,""),""))</f>
        <v/>
      </c>
      <c r="G447" s="3" t="str">
        <f t="shared" si="18"/>
        <v/>
      </c>
      <c r="H447" s="52" t="str">
        <f>IF(J447="","",(INDEX(Raw!D:D,MATCH(J447+4000,Raw!AA:AA,0))))</f>
        <v/>
      </c>
      <c r="I447" s="52" t="str">
        <f>IF(J447="","",(INDEX(Raw!A:A,MATCH(J447+4000,Raw!AA:AA,0))))</f>
        <v/>
      </c>
      <c r="J447" s="11" t="str">
        <f>(IFERROR(IF(LARGE(Raw!AA:AA,A447+COUNTIF(Raw!C:C,"H"))-4000&gt;0,LARGE(Raw!AA:AA,A447+COUNTIF(Raw!C:C,"H"))-4000,""),""))</f>
        <v/>
      </c>
      <c r="L447" s="3" t="str">
        <f t="shared" si="19"/>
        <v/>
      </c>
      <c r="M447" s="52" t="str">
        <f>IF(O447="","",(INDEX(Raw!D:D,MATCH(O447+2000,Raw!AA:AA,0))))</f>
        <v/>
      </c>
      <c r="N447" s="52" t="str">
        <f>IF(O447="","",(INDEX(Raw!A:A,MATCH(O447+2000,Raw!AA:AA,0))))</f>
        <v/>
      </c>
      <c r="O447" s="11" t="str">
        <f>(IFERROR(IF(LARGE(Raw!AA:AA,A447+COUNTIF(Raw!C:C,"H")+COUNTIF(Raw!C:C,"S"))-2000&gt;0,LARGE(Raw!AA:AA,A447+COUNTIF(Raw!C:C,"H")+COUNTIF(Raw!C:C,"S"))-2000,""),""))</f>
        <v/>
      </c>
    </row>
    <row r="448" spans="1:15" x14ac:dyDescent="0.3">
      <c r="A448" s="52">
        <v>445</v>
      </c>
      <c r="B448" s="3" t="str">
        <f t="shared" si="20"/>
        <v/>
      </c>
      <c r="C448" s="52" t="str">
        <f>IF(E448="","",(INDEX(Raw!D:D,MATCH(E448+6000,Raw!AA:AA,0))))</f>
        <v/>
      </c>
      <c r="D448" s="52" t="str">
        <f>IF(E448="","",(INDEX(Raw!A:A,MATCH(E448+6000,Raw!AA:AA,0))))</f>
        <v/>
      </c>
      <c r="E448" s="11" t="str">
        <f>(IFERROR(IF(LARGE(Raw!AA:AA,A448)-6000&gt;0,LARGE(Raw!AA:AA,A448)-6000,""),""))</f>
        <v/>
      </c>
      <c r="G448" s="3" t="str">
        <f t="shared" si="18"/>
        <v/>
      </c>
      <c r="H448" s="52" t="str">
        <f>IF(J448="","",(INDEX(Raw!D:D,MATCH(J448+4000,Raw!AA:AA,0))))</f>
        <v/>
      </c>
      <c r="I448" s="52" t="str">
        <f>IF(J448="","",(INDEX(Raw!A:A,MATCH(J448+4000,Raw!AA:AA,0))))</f>
        <v/>
      </c>
      <c r="J448" s="11" t="str">
        <f>(IFERROR(IF(LARGE(Raw!AA:AA,A448+COUNTIF(Raw!C:C,"H"))-4000&gt;0,LARGE(Raw!AA:AA,A448+COUNTIF(Raw!C:C,"H"))-4000,""),""))</f>
        <v/>
      </c>
      <c r="L448" s="3" t="str">
        <f t="shared" si="19"/>
        <v/>
      </c>
      <c r="M448" s="52" t="str">
        <f>IF(O448="","",(INDEX(Raw!D:D,MATCH(O448+2000,Raw!AA:AA,0))))</f>
        <v/>
      </c>
      <c r="N448" s="52" t="str">
        <f>IF(O448="","",(INDEX(Raw!A:A,MATCH(O448+2000,Raw!AA:AA,0))))</f>
        <v/>
      </c>
      <c r="O448" s="11" t="str">
        <f>(IFERROR(IF(LARGE(Raw!AA:AA,A448+COUNTIF(Raw!C:C,"H")+COUNTIF(Raw!C:C,"S"))-2000&gt;0,LARGE(Raw!AA:AA,A448+COUNTIF(Raw!C:C,"H")+COUNTIF(Raw!C:C,"S"))-2000,""),""))</f>
        <v/>
      </c>
    </row>
    <row r="449" spans="1:15" x14ac:dyDescent="0.3">
      <c r="A449" s="52">
        <v>446</v>
      </c>
      <c r="B449" s="3" t="str">
        <f t="shared" si="20"/>
        <v/>
      </c>
      <c r="C449" s="52" t="str">
        <f>IF(E449="","",(INDEX(Raw!D:D,MATCH(E449+6000,Raw!AA:AA,0))))</f>
        <v/>
      </c>
      <c r="D449" s="52" t="str">
        <f>IF(E449="","",(INDEX(Raw!A:A,MATCH(E449+6000,Raw!AA:AA,0))))</f>
        <v/>
      </c>
      <c r="E449" s="11" t="str">
        <f>(IFERROR(IF(LARGE(Raw!AA:AA,A449)-6000&gt;0,LARGE(Raw!AA:AA,A449)-6000,""),""))</f>
        <v/>
      </c>
      <c r="G449" s="3" t="str">
        <f t="shared" si="18"/>
        <v/>
      </c>
      <c r="H449" s="52" t="str">
        <f>IF(J449="","",(INDEX(Raw!D:D,MATCH(J449+4000,Raw!AA:AA,0))))</f>
        <v/>
      </c>
      <c r="I449" s="52" t="str">
        <f>IF(J449="","",(INDEX(Raw!A:A,MATCH(J449+4000,Raw!AA:AA,0))))</f>
        <v/>
      </c>
      <c r="J449" s="11" t="str">
        <f>(IFERROR(IF(LARGE(Raw!AA:AA,A449+COUNTIF(Raw!C:C,"H"))-4000&gt;0,LARGE(Raw!AA:AA,A449+COUNTIF(Raw!C:C,"H"))-4000,""),""))</f>
        <v/>
      </c>
      <c r="L449" s="3" t="str">
        <f t="shared" si="19"/>
        <v/>
      </c>
      <c r="M449" s="52" t="str">
        <f>IF(O449="","",(INDEX(Raw!D:D,MATCH(O449+2000,Raw!AA:AA,0))))</f>
        <v/>
      </c>
      <c r="N449" s="52" t="str">
        <f>IF(O449="","",(INDEX(Raw!A:A,MATCH(O449+2000,Raw!AA:AA,0))))</f>
        <v/>
      </c>
      <c r="O449" s="11" t="str">
        <f>(IFERROR(IF(LARGE(Raw!AA:AA,A449+COUNTIF(Raw!C:C,"H")+COUNTIF(Raw!C:C,"S"))-2000&gt;0,LARGE(Raw!AA:AA,A449+COUNTIF(Raw!C:C,"H")+COUNTIF(Raw!C:C,"S"))-2000,""),""))</f>
        <v/>
      </c>
    </row>
    <row r="450" spans="1:15" x14ac:dyDescent="0.3">
      <c r="A450" s="52">
        <v>447</v>
      </c>
      <c r="B450" s="3" t="str">
        <f t="shared" si="20"/>
        <v/>
      </c>
      <c r="C450" s="52" t="str">
        <f>IF(E450="","",(INDEX(Raw!D:D,MATCH(E450+6000,Raw!AA:AA,0))))</f>
        <v/>
      </c>
      <c r="D450" s="52" t="str">
        <f>IF(E450="","",(INDEX(Raw!A:A,MATCH(E450+6000,Raw!AA:AA,0))))</f>
        <v/>
      </c>
      <c r="E450" s="11" t="str">
        <f>(IFERROR(IF(LARGE(Raw!AA:AA,A450)-6000&gt;0,LARGE(Raw!AA:AA,A450)-6000,""),""))</f>
        <v/>
      </c>
      <c r="G450" s="3" t="str">
        <f t="shared" si="18"/>
        <v/>
      </c>
      <c r="H450" s="52" t="str">
        <f>IF(J450="","",(INDEX(Raw!D:D,MATCH(J450+4000,Raw!AA:AA,0))))</f>
        <v/>
      </c>
      <c r="I450" s="52" t="str">
        <f>IF(J450="","",(INDEX(Raw!A:A,MATCH(J450+4000,Raw!AA:AA,0))))</f>
        <v/>
      </c>
      <c r="J450" s="11" t="str">
        <f>(IFERROR(IF(LARGE(Raw!AA:AA,A450+COUNTIF(Raw!C:C,"H"))-4000&gt;0,LARGE(Raw!AA:AA,A450+COUNTIF(Raw!C:C,"H"))-4000,""),""))</f>
        <v/>
      </c>
      <c r="L450" s="3" t="str">
        <f t="shared" si="19"/>
        <v/>
      </c>
      <c r="M450" s="52" t="str">
        <f>IF(O450="","",(INDEX(Raw!D:D,MATCH(O450+2000,Raw!AA:AA,0))))</f>
        <v/>
      </c>
      <c r="N450" s="52" t="str">
        <f>IF(O450="","",(INDEX(Raw!A:A,MATCH(O450+2000,Raw!AA:AA,0))))</f>
        <v/>
      </c>
      <c r="O450" s="11" t="str">
        <f>(IFERROR(IF(LARGE(Raw!AA:AA,A450+COUNTIF(Raw!C:C,"H")+COUNTIF(Raw!C:C,"S"))-2000&gt;0,LARGE(Raw!AA:AA,A450+COUNTIF(Raw!C:C,"H")+COUNTIF(Raw!C:C,"S"))-2000,""),""))</f>
        <v/>
      </c>
    </row>
    <row r="451" spans="1:15" x14ac:dyDescent="0.3">
      <c r="A451" s="52">
        <v>448</v>
      </c>
      <c r="B451" s="3" t="str">
        <f t="shared" si="20"/>
        <v/>
      </c>
      <c r="C451" s="52" t="str">
        <f>IF(E451="","",(INDEX(Raw!D:D,MATCH(E451+6000,Raw!AA:AA,0))))</f>
        <v/>
      </c>
      <c r="D451" s="52" t="str">
        <f>IF(E451="","",(INDEX(Raw!A:A,MATCH(E451+6000,Raw!AA:AA,0))))</f>
        <v/>
      </c>
      <c r="E451" s="11" t="str">
        <f>(IFERROR(IF(LARGE(Raw!AA:AA,A451)-6000&gt;0,LARGE(Raw!AA:AA,A451)-6000,""),""))</f>
        <v/>
      </c>
      <c r="G451" s="3" t="str">
        <f t="shared" si="18"/>
        <v/>
      </c>
      <c r="H451" s="52" t="str">
        <f>IF(J451="","",(INDEX(Raw!D:D,MATCH(J451+4000,Raw!AA:AA,0))))</f>
        <v/>
      </c>
      <c r="I451" s="52" t="str">
        <f>IF(J451="","",(INDEX(Raw!A:A,MATCH(J451+4000,Raw!AA:AA,0))))</f>
        <v/>
      </c>
      <c r="J451" s="11" t="str">
        <f>(IFERROR(IF(LARGE(Raw!AA:AA,A451+COUNTIF(Raw!C:C,"H"))-4000&gt;0,LARGE(Raw!AA:AA,A451+COUNTIF(Raw!C:C,"H"))-4000,""),""))</f>
        <v/>
      </c>
      <c r="L451" s="3" t="str">
        <f t="shared" si="19"/>
        <v/>
      </c>
      <c r="M451" s="52" t="str">
        <f>IF(O451="","",(INDEX(Raw!D:D,MATCH(O451+2000,Raw!AA:AA,0))))</f>
        <v/>
      </c>
      <c r="N451" s="52" t="str">
        <f>IF(O451="","",(INDEX(Raw!A:A,MATCH(O451+2000,Raw!AA:AA,0))))</f>
        <v/>
      </c>
      <c r="O451" s="11" t="str">
        <f>(IFERROR(IF(LARGE(Raw!AA:AA,A451+COUNTIF(Raw!C:C,"H")+COUNTIF(Raw!C:C,"S"))-2000&gt;0,LARGE(Raw!AA:AA,A451+COUNTIF(Raw!C:C,"H")+COUNTIF(Raw!C:C,"S"))-2000,""),""))</f>
        <v/>
      </c>
    </row>
    <row r="452" spans="1:15" x14ac:dyDescent="0.3">
      <c r="A452" s="52">
        <v>449</v>
      </c>
      <c r="B452" s="3" t="str">
        <f t="shared" si="20"/>
        <v/>
      </c>
      <c r="C452" s="52" t="str">
        <f>IF(E452="","",(INDEX(Raw!D:D,MATCH(E452+6000,Raw!AA:AA,0))))</f>
        <v/>
      </c>
      <c r="D452" s="52" t="str">
        <f>IF(E452="","",(INDEX(Raw!A:A,MATCH(E452+6000,Raw!AA:AA,0))))</f>
        <v/>
      </c>
      <c r="E452" s="11" t="str">
        <f>(IFERROR(IF(LARGE(Raw!AA:AA,A452)-6000&gt;0,LARGE(Raw!AA:AA,A452)-6000,""),""))</f>
        <v/>
      </c>
      <c r="G452" s="3" t="str">
        <f t="shared" si="18"/>
        <v/>
      </c>
      <c r="H452" s="52" t="str">
        <f>IF(J452="","",(INDEX(Raw!D:D,MATCH(J452+4000,Raw!AA:AA,0))))</f>
        <v/>
      </c>
      <c r="I452" s="52" t="str">
        <f>IF(J452="","",(INDEX(Raw!A:A,MATCH(J452+4000,Raw!AA:AA,0))))</f>
        <v/>
      </c>
      <c r="J452" s="11" t="str">
        <f>(IFERROR(IF(LARGE(Raw!AA:AA,A452+COUNTIF(Raw!C:C,"H"))-4000&gt;0,LARGE(Raw!AA:AA,A452+COUNTIF(Raw!C:C,"H"))-4000,""),""))</f>
        <v/>
      </c>
      <c r="L452" s="3" t="str">
        <f t="shared" si="19"/>
        <v/>
      </c>
      <c r="M452" s="52" t="str">
        <f>IF(O452="","",(INDEX(Raw!D:D,MATCH(O452+2000,Raw!AA:AA,0))))</f>
        <v/>
      </c>
      <c r="N452" s="52" t="str">
        <f>IF(O452="","",(INDEX(Raw!A:A,MATCH(O452+2000,Raw!AA:AA,0))))</f>
        <v/>
      </c>
      <c r="O452" s="11" t="str">
        <f>(IFERROR(IF(LARGE(Raw!AA:AA,A452+COUNTIF(Raw!C:C,"H")+COUNTIF(Raw!C:C,"S"))-2000&gt;0,LARGE(Raw!AA:AA,A452+COUNTIF(Raw!C:C,"H")+COUNTIF(Raw!C:C,"S"))-2000,""),""))</f>
        <v/>
      </c>
    </row>
    <row r="453" spans="1:15" x14ac:dyDescent="0.3">
      <c r="A453" s="52">
        <v>450</v>
      </c>
      <c r="B453" s="3" t="str">
        <f t="shared" si="20"/>
        <v/>
      </c>
      <c r="C453" s="52" t="str">
        <f>IF(E453="","",(INDEX(Raw!D:D,MATCH(E453+6000,Raw!AA:AA,0))))</f>
        <v/>
      </c>
      <c r="D453" s="52" t="str">
        <f>IF(E453="","",(INDEX(Raw!A:A,MATCH(E453+6000,Raw!AA:AA,0))))</f>
        <v/>
      </c>
      <c r="E453" s="11" t="str">
        <f>(IFERROR(IF(LARGE(Raw!AA:AA,A453)-6000&gt;0,LARGE(Raw!AA:AA,A453)-6000,""),""))</f>
        <v/>
      </c>
      <c r="G453" s="3" t="str">
        <f t="shared" ref="G453:G500" si="21">IFERROR(IF(ROUND(J453,3)=ROUND(J452,3),G452,G452+1),"")</f>
        <v/>
      </c>
      <c r="H453" s="52" t="str">
        <f>IF(J453="","",(INDEX(Raw!D:D,MATCH(J453+4000,Raw!AA:AA,0))))</f>
        <v/>
      </c>
      <c r="I453" s="52" t="str">
        <f>IF(J453="","",(INDEX(Raw!A:A,MATCH(J453+4000,Raw!AA:AA,0))))</f>
        <v/>
      </c>
      <c r="J453" s="11" t="str">
        <f>(IFERROR(IF(LARGE(Raw!AA:AA,A453+COUNTIF(Raw!C:C,"H"))-4000&gt;0,LARGE(Raw!AA:AA,A453+COUNTIF(Raw!C:C,"H"))-4000,""),""))</f>
        <v/>
      </c>
      <c r="L453" s="3" t="str">
        <f t="shared" ref="L453:L500" si="22">IFERROR(IF(ROUND(O453,3)=ROUND(O452,3),L452,L452+1),"")</f>
        <v/>
      </c>
      <c r="M453" s="52" t="str">
        <f>IF(O453="","",(INDEX(Raw!D:D,MATCH(O453+2000,Raw!AA:AA,0))))</f>
        <v/>
      </c>
      <c r="N453" s="52" t="str">
        <f>IF(O453="","",(INDEX(Raw!A:A,MATCH(O453+2000,Raw!AA:AA,0))))</f>
        <v/>
      </c>
      <c r="O453" s="11" t="str">
        <f>(IFERROR(IF(LARGE(Raw!AA:AA,A453+COUNTIF(Raw!C:C,"H")+COUNTIF(Raw!C:C,"S"))-2000&gt;0,LARGE(Raw!AA:AA,A453+COUNTIF(Raw!C:C,"H")+COUNTIF(Raw!C:C,"S"))-2000,""),""))</f>
        <v/>
      </c>
    </row>
    <row r="454" spans="1:15" x14ac:dyDescent="0.3">
      <c r="A454" s="52">
        <v>451</v>
      </c>
      <c r="B454" s="3" t="str">
        <f t="shared" ref="B454:B500" si="23">IFERROR(IF(ROUND(E454,3)=ROUND(E453,3),B453,B453+1),"")</f>
        <v/>
      </c>
      <c r="C454" s="52" t="str">
        <f>IF(E454="","",(INDEX(Raw!D:D,MATCH(E454+6000,Raw!AA:AA,0))))</f>
        <v/>
      </c>
      <c r="D454" s="52" t="str">
        <f>IF(E454="","",(INDEX(Raw!A:A,MATCH(E454+6000,Raw!AA:AA,0))))</f>
        <v/>
      </c>
      <c r="E454" s="11" t="str">
        <f>(IFERROR(IF(LARGE(Raw!AA:AA,A454)-6000&gt;0,LARGE(Raw!AA:AA,A454)-6000,""),""))</f>
        <v/>
      </c>
      <c r="G454" s="3" t="str">
        <f t="shared" si="21"/>
        <v/>
      </c>
      <c r="H454" s="52" t="str">
        <f>IF(J454="","",(INDEX(Raw!D:D,MATCH(J454+4000,Raw!AA:AA,0))))</f>
        <v/>
      </c>
      <c r="I454" s="52" t="str">
        <f>IF(J454="","",(INDEX(Raw!A:A,MATCH(J454+4000,Raw!AA:AA,0))))</f>
        <v/>
      </c>
      <c r="J454" s="11" t="str">
        <f>(IFERROR(IF(LARGE(Raw!AA:AA,A454+COUNTIF(Raw!C:C,"H"))-4000&gt;0,LARGE(Raw!AA:AA,A454+COUNTIF(Raw!C:C,"H"))-4000,""),""))</f>
        <v/>
      </c>
      <c r="L454" s="3" t="str">
        <f t="shared" si="22"/>
        <v/>
      </c>
      <c r="M454" s="52" t="str">
        <f>IF(O454="","",(INDEX(Raw!D:D,MATCH(O454+2000,Raw!AA:AA,0))))</f>
        <v/>
      </c>
      <c r="N454" s="52" t="str">
        <f>IF(O454="","",(INDEX(Raw!A:A,MATCH(O454+2000,Raw!AA:AA,0))))</f>
        <v/>
      </c>
      <c r="O454" s="11" t="str">
        <f>(IFERROR(IF(LARGE(Raw!AA:AA,A454+COUNTIF(Raw!C:C,"H")+COUNTIF(Raw!C:C,"S"))-2000&gt;0,LARGE(Raw!AA:AA,A454+COUNTIF(Raw!C:C,"H")+COUNTIF(Raw!C:C,"S"))-2000,""),""))</f>
        <v/>
      </c>
    </row>
    <row r="455" spans="1:15" x14ac:dyDescent="0.3">
      <c r="A455" s="52">
        <v>452</v>
      </c>
      <c r="B455" s="3" t="str">
        <f t="shared" si="23"/>
        <v/>
      </c>
      <c r="C455" s="52" t="str">
        <f>IF(E455="","",(INDEX(Raw!D:D,MATCH(E455+6000,Raw!AA:AA,0))))</f>
        <v/>
      </c>
      <c r="D455" s="52" t="str">
        <f>IF(E455="","",(INDEX(Raw!A:A,MATCH(E455+6000,Raw!AA:AA,0))))</f>
        <v/>
      </c>
      <c r="E455" s="11" t="str">
        <f>(IFERROR(IF(LARGE(Raw!AA:AA,A455)-6000&gt;0,LARGE(Raw!AA:AA,A455)-6000,""),""))</f>
        <v/>
      </c>
      <c r="G455" s="3" t="str">
        <f t="shared" si="21"/>
        <v/>
      </c>
      <c r="H455" s="52" t="str">
        <f>IF(J455="","",(INDEX(Raw!D:D,MATCH(J455+4000,Raw!AA:AA,0))))</f>
        <v/>
      </c>
      <c r="I455" s="52" t="str">
        <f>IF(J455="","",(INDEX(Raw!A:A,MATCH(J455+4000,Raw!AA:AA,0))))</f>
        <v/>
      </c>
      <c r="J455" s="11" t="str">
        <f>(IFERROR(IF(LARGE(Raw!AA:AA,A455+COUNTIF(Raw!C:C,"H"))-4000&gt;0,LARGE(Raw!AA:AA,A455+COUNTIF(Raw!C:C,"H"))-4000,""),""))</f>
        <v/>
      </c>
      <c r="L455" s="3" t="str">
        <f t="shared" si="22"/>
        <v/>
      </c>
      <c r="M455" s="52" t="str">
        <f>IF(O455="","",(INDEX(Raw!D:D,MATCH(O455+2000,Raw!AA:AA,0))))</f>
        <v/>
      </c>
      <c r="N455" s="52" t="str">
        <f>IF(O455="","",(INDEX(Raw!A:A,MATCH(O455+2000,Raw!AA:AA,0))))</f>
        <v/>
      </c>
      <c r="O455" s="11" t="str">
        <f>(IFERROR(IF(LARGE(Raw!AA:AA,A455+COUNTIF(Raw!C:C,"H")+COUNTIF(Raw!C:C,"S"))-2000&gt;0,LARGE(Raw!AA:AA,A455+COUNTIF(Raw!C:C,"H")+COUNTIF(Raw!C:C,"S"))-2000,""),""))</f>
        <v/>
      </c>
    </row>
    <row r="456" spans="1:15" x14ac:dyDescent="0.3">
      <c r="A456" s="52">
        <v>453</v>
      </c>
      <c r="B456" s="3" t="str">
        <f t="shared" si="23"/>
        <v/>
      </c>
      <c r="C456" s="52" t="str">
        <f>IF(E456="","",(INDEX(Raw!D:D,MATCH(E456+6000,Raw!AA:AA,0))))</f>
        <v/>
      </c>
      <c r="D456" s="52" t="str">
        <f>IF(E456="","",(INDEX(Raw!A:A,MATCH(E456+6000,Raw!AA:AA,0))))</f>
        <v/>
      </c>
      <c r="E456" s="11" t="str">
        <f>(IFERROR(IF(LARGE(Raw!AA:AA,A456)-6000&gt;0,LARGE(Raw!AA:AA,A456)-6000,""),""))</f>
        <v/>
      </c>
      <c r="G456" s="3" t="str">
        <f t="shared" si="21"/>
        <v/>
      </c>
      <c r="H456" s="52" t="str">
        <f>IF(J456="","",(INDEX(Raw!D:D,MATCH(J456+4000,Raw!AA:AA,0))))</f>
        <v/>
      </c>
      <c r="I456" s="52" t="str">
        <f>IF(J456="","",(INDEX(Raw!A:A,MATCH(J456+4000,Raw!AA:AA,0))))</f>
        <v/>
      </c>
      <c r="J456" s="11" t="str">
        <f>(IFERROR(IF(LARGE(Raw!AA:AA,A456+COUNTIF(Raw!C:C,"H"))-4000&gt;0,LARGE(Raw!AA:AA,A456+COUNTIF(Raw!C:C,"H"))-4000,""),""))</f>
        <v/>
      </c>
      <c r="L456" s="3" t="str">
        <f t="shared" si="22"/>
        <v/>
      </c>
      <c r="M456" s="52" t="str">
        <f>IF(O456="","",(INDEX(Raw!D:D,MATCH(O456+2000,Raw!AA:AA,0))))</f>
        <v/>
      </c>
      <c r="N456" s="52" t="str">
        <f>IF(O456="","",(INDEX(Raw!A:A,MATCH(O456+2000,Raw!AA:AA,0))))</f>
        <v/>
      </c>
      <c r="O456" s="11" t="str">
        <f>(IFERROR(IF(LARGE(Raw!AA:AA,A456+COUNTIF(Raw!C:C,"H")+COUNTIF(Raw!C:C,"S"))-2000&gt;0,LARGE(Raw!AA:AA,A456+COUNTIF(Raw!C:C,"H")+COUNTIF(Raw!C:C,"S"))-2000,""),""))</f>
        <v/>
      </c>
    </row>
    <row r="457" spans="1:15" x14ac:dyDescent="0.3">
      <c r="A457" s="52">
        <v>454</v>
      </c>
      <c r="B457" s="3" t="str">
        <f t="shared" si="23"/>
        <v/>
      </c>
      <c r="C457" s="52" t="str">
        <f>IF(E457="","",(INDEX(Raw!D:D,MATCH(E457+6000,Raw!AA:AA,0))))</f>
        <v/>
      </c>
      <c r="D457" s="52" t="str">
        <f>IF(E457="","",(INDEX(Raw!A:A,MATCH(E457+6000,Raw!AA:AA,0))))</f>
        <v/>
      </c>
      <c r="E457" s="11" t="str">
        <f>(IFERROR(IF(LARGE(Raw!AA:AA,A457)-6000&gt;0,LARGE(Raw!AA:AA,A457)-6000,""),""))</f>
        <v/>
      </c>
      <c r="G457" s="3" t="str">
        <f t="shared" si="21"/>
        <v/>
      </c>
      <c r="H457" s="52" t="str">
        <f>IF(J457="","",(INDEX(Raw!D:D,MATCH(J457+4000,Raw!AA:AA,0))))</f>
        <v/>
      </c>
      <c r="I457" s="52" t="str">
        <f>IF(J457="","",(INDEX(Raw!A:A,MATCH(J457+4000,Raw!AA:AA,0))))</f>
        <v/>
      </c>
      <c r="J457" s="11" t="str">
        <f>(IFERROR(IF(LARGE(Raw!AA:AA,A457+COUNTIF(Raw!C:C,"H"))-4000&gt;0,LARGE(Raw!AA:AA,A457+COUNTIF(Raw!C:C,"H"))-4000,""),""))</f>
        <v/>
      </c>
      <c r="L457" s="3" t="str">
        <f t="shared" si="22"/>
        <v/>
      </c>
      <c r="M457" s="52" t="str">
        <f>IF(O457="","",(INDEX(Raw!D:D,MATCH(O457+2000,Raw!AA:AA,0))))</f>
        <v/>
      </c>
      <c r="N457" s="52" t="str">
        <f>IF(O457="","",(INDEX(Raw!A:A,MATCH(O457+2000,Raw!AA:AA,0))))</f>
        <v/>
      </c>
      <c r="O457" s="11" t="str">
        <f>(IFERROR(IF(LARGE(Raw!AA:AA,A457+COUNTIF(Raw!C:C,"H")+COUNTIF(Raw!C:C,"S"))-2000&gt;0,LARGE(Raw!AA:AA,A457+COUNTIF(Raw!C:C,"H")+COUNTIF(Raw!C:C,"S"))-2000,""),""))</f>
        <v/>
      </c>
    </row>
    <row r="458" spans="1:15" x14ac:dyDescent="0.3">
      <c r="A458" s="52">
        <v>455</v>
      </c>
      <c r="B458" s="3" t="str">
        <f t="shared" si="23"/>
        <v/>
      </c>
      <c r="C458" s="52" t="str">
        <f>IF(E458="","",(INDEX(Raw!D:D,MATCH(E458+6000,Raw!AA:AA,0))))</f>
        <v/>
      </c>
      <c r="D458" s="52" t="str">
        <f>IF(E458="","",(INDEX(Raw!A:A,MATCH(E458+6000,Raw!AA:AA,0))))</f>
        <v/>
      </c>
      <c r="E458" s="11" t="str">
        <f>(IFERROR(IF(LARGE(Raw!AA:AA,A458)-6000&gt;0,LARGE(Raw!AA:AA,A458)-6000,""),""))</f>
        <v/>
      </c>
      <c r="G458" s="3" t="str">
        <f t="shared" si="21"/>
        <v/>
      </c>
      <c r="H458" s="52" t="str">
        <f>IF(J458="","",(INDEX(Raw!D:D,MATCH(J458+4000,Raw!AA:AA,0))))</f>
        <v/>
      </c>
      <c r="I458" s="52" t="str">
        <f>IF(J458="","",(INDEX(Raw!A:A,MATCH(J458+4000,Raw!AA:AA,0))))</f>
        <v/>
      </c>
      <c r="J458" s="11" t="str">
        <f>(IFERROR(IF(LARGE(Raw!AA:AA,A458+COUNTIF(Raw!C:C,"H"))-4000&gt;0,LARGE(Raw!AA:AA,A458+COUNTIF(Raw!C:C,"H"))-4000,""),""))</f>
        <v/>
      </c>
      <c r="L458" s="3" t="str">
        <f t="shared" si="22"/>
        <v/>
      </c>
      <c r="M458" s="52" t="str">
        <f>IF(O458="","",(INDEX(Raw!D:D,MATCH(O458+2000,Raw!AA:AA,0))))</f>
        <v/>
      </c>
      <c r="N458" s="52" t="str">
        <f>IF(O458="","",(INDEX(Raw!A:A,MATCH(O458+2000,Raw!AA:AA,0))))</f>
        <v/>
      </c>
      <c r="O458" s="11" t="str">
        <f>(IFERROR(IF(LARGE(Raw!AA:AA,A458+COUNTIF(Raw!C:C,"H")+COUNTIF(Raw!C:C,"S"))-2000&gt;0,LARGE(Raw!AA:AA,A458+COUNTIF(Raw!C:C,"H")+COUNTIF(Raw!C:C,"S"))-2000,""),""))</f>
        <v/>
      </c>
    </row>
    <row r="459" spans="1:15" x14ac:dyDescent="0.3">
      <c r="A459" s="52">
        <v>456</v>
      </c>
      <c r="B459" s="3" t="str">
        <f t="shared" si="23"/>
        <v/>
      </c>
      <c r="C459" s="52" t="str">
        <f>IF(E459="","",(INDEX(Raw!D:D,MATCH(E459+6000,Raw!AA:AA,0))))</f>
        <v/>
      </c>
      <c r="D459" s="52" t="str">
        <f>IF(E459="","",(INDEX(Raw!A:A,MATCH(E459+6000,Raw!AA:AA,0))))</f>
        <v/>
      </c>
      <c r="E459" s="11" t="str">
        <f>(IFERROR(IF(LARGE(Raw!AA:AA,A459)-6000&gt;0,LARGE(Raw!AA:AA,A459)-6000,""),""))</f>
        <v/>
      </c>
      <c r="G459" s="3" t="str">
        <f t="shared" si="21"/>
        <v/>
      </c>
      <c r="H459" s="52" t="str">
        <f>IF(J459="","",(INDEX(Raw!D:D,MATCH(J459+4000,Raw!AA:AA,0))))</f>
        <v/>
      </c>
      <c r="I459" s="52" t="str">
        <f>IF(J459="","",(INDEX(Raw!A:A,MATCH(J459+4000,Raw!AA:AA,0))))</f>
        <v/>
      </c>
      <c r="J459" s="11" t="str">
        <f>(IFERROR(IF(LARGE(Raw!AA:AA,A459+COUNTIF(Raw!C:C,"H"))-4000&gt;0,LARGE(Raw!AA:AA,A459+COUNTIF(Raw!C:C,"H"))-4000,""),""))</f>
        <v/>
      </c>
      <c r="L459" s="3" t="str">
        <f t="shared" si="22"/>
        <v/>
      </c>
      <c r="M459" s="52" t="str">
        <f>IF(O459="","",(INDEX(Raw!D:D,MATCH(O459+2000,Raw!AA:AA,0))))</f>
        <v/>
      </c>
      <c r="N459" s="52" t="str">
        <f>IF(O459="","",(INDEX(Raw!A:A,MATCH(O459+2000,Raw!AA:AA,0))))</f>
        <v/>
      </c>
      <c r="O459" s="11" t="str">
        <f>(IFERROR(IF(LARGE(Raw!AA:AA,A459+COUNTIF(Raw!C:C,"H")+COUNTIF(Raw!C:C,"S"))-2000&gt;0,LARGE(Raw!AA:AA,A459+COUNTIF(Raw!C:C,"H")+COUNTIF(Raw!C:C,"S"))-2000,""),""))</f>
        <v/>
      </c>
    </row>
    <row r="460" spans="1:15" x14ac:dyDescent="0.3">
      <c r="A460" s="52">
        <v>457</v>
      </c>
      <c r="B460" s="3" t="str">
        <f t="shared" si="23"/>
        <v/>
      </c>
      <c r="C460" s="52" t="str">
        <f>IF(E460="","",(INDEX(Raw!D:D,MATCH(E460+6000,Raw!AA:AA,0))))</f>
        <v/>
      </c>
      <c r="D460" s="52" t="str">
        <f>IF(E460="","",(INDEX(Raw!A:A,MATCH(E460+6000,Raw!AA:AA,0))))</f>
        <v/>
      </c>
      <c r="E460" s="11" t="str">
        <f>(IFERROR(IF(LARGE(Raw!AA:AA,A460)-6000&gt;0,LARGE(Raw!AA:AA,A460)-6000,""),""))</f>
        <v/>
      </c>
      <c r="G460" s="3" t="str">
        <f t="shared" si="21"/>
        <v/>
      </c>
      <c r="H460" s="52" t="str">
        <f>IF(J460="","",(INDEX(Raw!D:D,MATCH(J460+4000,Raw!AA:AA,0))))</f>
        <v/>
      </c>
      <c r="I460" s="52" t="str">
        <f>IF(J460="","",(INDEX(Raw!A:A,MATCH(J460+4000,Raw!AA:AA,0))))</f>
        <v/>
      </c>
      <c r="J460" s="11" t="str">
        <f>(IFERROR(IF(LARGE(Raw!AA:AA,A460+COUNTIF(Raw!C:C,"H"))-4000&gt;0,LARGE(Raw!AA:AA,A460+COUNTIF(Raw!C:C,"H"))-4000,""),""))</f>
        <v/>
      </c>
      <c r="L460" s="3" t="str">
        <f t="shared" si="22"/>
        <v/>
      </c>
      <c r="M460" s="52" t="str">
        <f>IF(O460="","",(INDEX(Raw!D:D,MATCH(O460+2000,Raw!AA:AA,0))))</f>
        <v/>
      </c>
      <c r="N460" s="52" t="str">
        <f>IF(O460="","",(INDEX(Raw!A:A,MATCH(O460+2000,Raw!AA:AA,0))))</f>
        <v/>
      </c>
      <c r="O460" s="11" t="str">
        <f>(IFERROR(IF(LARGE(Raw!AA:AA,A460+COUNTIF(Raw!C:C,"H")+COUNTIF(Raw!C:C,"S"))-2000&gt;0,LARGE(Raw!AA:AA,A460+COUNTIF(Raw!C:C,"H")+COUNTIF(Raw!C:C,"S"))-2000,""),""))</f>
        <v/>
      </c>
    </row>
    <row r="461" spans="1:15" x14ac:dyDescent="0.3">
      <c r="A461" s="52">
        <v>458</v>
      </c>
      <c r="B461" s="3" t="str">
        <f t="shared" si="23"/>
        <v/>
      </c>
      <c r="C461" s="52" t="str">
        <f>IF(E461="","",(INDEX(Raw!D:D,MATCH(E461+6000,Raw!AA:AA,0))))</f>
        <v/>
      </c>
      <c r="D461" s="52" t="str">
        <f>IF(E461="","",(INDEX(Raw!A:A,MATCH(E461+6000,Raw!AA:AA,0))))</f>
        <v/>
      </c>
      <c r="E461" s="11" t="str">
        <f>(IFERROR(IF(LARGE(Raw!AA:AA,A461)-6000&gt;0,LARGE(Raw!AA:AA,A461)-6000,""),""))</f>
        <v/>
      </c>
      <c r="G461" s="3" t="str">
        <f t="shared" si="21"/>
        <v/>
      </c>
      <c r="H461" s="52" t="str">
        <f>IF(J461="","",(INDEX(Raw!D:D,MATCH(J461+4000,Raw!AA:AA,0))))</f>
        <v/>
      </c>
      <c r="I461" s="52" t="str">
        <f>IF(J461="","",(INDEX(Raw!A:A,MATCH(J461+4000,Raw!AA:AA,0))))</f>
        <v/>
      </c>
      <c r="J461" s="11" t="str">
        <f>(IFERROR(IF(LARGE(Raw!AA:AA,A461+COUNTIF(Raw!C:C,"H"))-4000&gt;0,LARGE(Raw!AA:AA,A461+COUNTIF(Raw!C:C,"H"))-4000,""),""))</f>
        <v/>
      </c>
      <c r="L461" s="3" t="str">
        <f t="shared" si="22"/>
        <v/>
      </c>
      <c r="M461" s="52" t="str">
        <f>IF(O461="","",(INDEX(Raw!D:D,MATCH(O461+2000,Raw!AA:AA,0))))</f>
        <v/>
      </c>
      <c r="N461" s="52" t="str">
        <f>IF(O461="","",(INDEX(Raw!A:A,MATCH(O461+2000,Raw!AA:AA,0))))</f>
        <v/>
      </c>
      <c r="O461" s="11" t="str">
        <f>(IFERROR(IF(LARGE(Raw!AA:AA,A461+COUNTIF(Raw!C:C,"H")+COUNTIF(Raw!C:C,"S"))-2000&gt;0,LARGE(Raw!AA:AA,A461+COUNTIF(Raw!C:C,"H")+COUNTIF(Raw!C:C,"S"))-2000,""),""))</f>
        <v/>
      </c>
    </row>
    <row r="462" spans="1:15" x14ac:dyDescent="0.3">
      <c r="A462" s="52">
        <v>459</v>
      </c>
      <c r="B462" s="3" t="str">
        <f t="shared" si="23"/>
        <v/>
      </c>
      <c r="C462" s="52" t="str">
        <f>IF(E462="","",(INDEX(Raw!D:D,MATCH(E462+6000,Raw!AA:AA,0))))</f>
        <v/>
      </c>
      <c r="D462" s="52" t="str">
        <f>IF(E462="","",(INDEX(Raw!A:A,MATCH(E462+6000,Raw!AA:AA,0))))</f>
        <v/>
      </c>
      <c r="E462" s="11" t="str">
        <f>(IFERROR(IF(LARGE(Raw!AA:AA,A462)-6000&gt;0,LARGE(Raw!AA:AA,A462)-6000,""),""))</f>
        <v/>
      </c>
      <c r="G462" s="3" t="str">
        <f t="shared" si="21"/>
        <v/>
      </c>
      <c r="H462" s="52" t="str">
        <f>IF(J462="","",(INDEX(Raw!D:D,MATCH(J462+4000,Raw!AA:AA,0))))</f>
        <v/>
      </c>
      <c r="I462" s="52" t="str">
        <f>IF(J462="","",(INDEX(Raw!A:A,MATCH(J462+4000,Raw!AA:AA,0))))</f>
        <v/>
      </c>
      <c r="J462" s="11" t="str">
        <f>(IFERROR(IF(LARGE(Raw!AA:AA,A462+COUNTIF(Raw!C:C,"H"))-4000&gt;0,LARGE(Raw!AA:AA,A462+COUNTIF(Raw!C:C,"H"))-4000,""),""))</f>
        <v/>
      </c>
      <c r="L462" s="3" t="str">
        <f t="shared" si="22"/>
        <v/>
      </c>
      <c r="M462" s="52" t="str">
        <f>IF(O462="","",(INDEX(Raw!D:D,MATCH(O462+2000,Raw!AA:AA,0))))</f>
        <v/>
      </c>
      <c r="N462" s="52" t="str">
        <f>IF(O462="","",(INDEX(Raw!A:A,MATCH(O462+2000,Raw!AA:AA,0))))</f>
        <v/>
      </c>
      <c r="O462" s="11" t="str">
        <f>(IFERROR(IF(LARGE(Raw!AA:AA,A462+COUNTIF(Raw!C:C,"H")+COUNTIF(Raw!C:C,"S"))-2000&gt;0,LARGE(Raw!AA:AA,A462+COUNTIF(Raw!C:C,"H")+COUNTIF(Raw!C:C,"S"))-2000,""),""))</f>
        <v/>
      </c>
    </row>
    <row r="463" spans="1:15" x14ac:dyDescent="0.3">
      <c r="A463" s="52">
        <v>460</v>
      </c>
      <c r="B463" s="3" t="str">
        <f t="shared" si="23"/>
        <v/>
      </c>
      <c r="C463" s="52" t="str">
        <f>IF(E463="","",(INDEX(Raw!D:D,MATCH(E463+6000,Raw!AA:AA,0))))</f>
        <v/>
      </c>
      <c r="D463" s="52" t="str">
        <f>IF(E463="","",(INDEX(Raw!A:A,MATCH(E463+6000,Raw!AA:AA,0))))</f>
        <v/>
      </c>
      <c r="E463" s="11" t="str">
        <f>(IFERROR(IF(LARGE(Raw!AA:AA,A463)-6000&gt;0,LARGE(Raw!AA:AA,A463)-6000,""),""))</f>
        <v/>
      </c>
      <c r="G463" s="3" t="str">
        <f t="shared" si="21"/>
        <v/>
      </c>
      <c r="H463" s="52" t="str">
        <f>IF(J463="","",(INDEX(Raw!D:D,MATCH(J463+4000,Raw!AA:AA,0))))</f>
        <v/>
      </c>
      <c r="I463" s="52" t="str">
        <f>IF(J463="","",(INDEX(Raw!A:A,MATCH(J463+4000,Raw!AA:AA,0))))</f>
        <v/>
      </c>
      <c r="J463" s="11" t="str">
        <f>(IFERROR(IF(LARGE(Raw!AA:AA,A463+COUNTIF(Raw!C:C,"H"))-4000&gt;0,LARGE(Raw!AA:AA,A463+COUNTIF(Raw!C:C,"H"))-4000,""),""))</f>
        <v/>
      </c>
      <c r="L463" s="3" t="str">
        <f t="shared" si="22"/>
        <v/>
      </c>
      <c r="M463" s="52" t="str">
        <f>IF(O463="","",(INDEX(Raw!D:D,MATCH(O463+2000,Raw!AA:AA,0))))</f>
        <v/>
      </c>
      <c r="N463" s="52" t="str">
        <f>IF(O463="","",(INDEX(Raw!A:A,MATCH(O463+2000,Raw!AA:AA,0))))</f>
        <v/>
      </c>
      <c r="O463" s="11" t="str">
        <f>(IFERROR(IF(LARGE(Raw!AA:AA,A463+COUNTIF(Raw!C:C,"H")+COUNTIF(Raw!C:C,"S"))-2000&gt;0,LARGE(Raw!AA:AA,A463+COUNTIF(Raw!C:C,"H")+COUNTIF(Raw!C:C,"S"))-2000,""),""))</f>
        <v/>
      </c>
    </row>
    <row r="464" spans="1:15" x14ac:dyDescent="0.3">
      <c r="A464" s="52">
        <v>461</v>
      </c>
      <c r="B464" s="3" t="str">
        <f t="shared" si="23"/>
        <v/>
      </c>
      <c r="C464" s="52" t="str">
        <f>IF(E464="","",(INDEX(Raw!D:D,MATCH(E464+6000,Raw!AA:AA,0))))</f>
        <v/>
      </c>
      <c r="D464" s="52" t="str">
        <f>IF(E464="","",(INDEX(Raw!A:A,MATCH(E464+6000,Raw!AA:AA,0))))</f>
        <v/>
      </c>
      <c r="E464" s="11" t="str">
        <f>(IFERROR(IF(LARGE(Raw!AA:AA,A464)-6000&gt;0,LARGE(Raw!AA:AA,A464)-6000,""),""))</f>
        <v/>
      </c>
      <c r="G464" s="3" t="str">
        <f t="shared" si="21"/>
        <v/>
      </c>
      <c r="H464" s="52" t="str">
        <f>IF(J464="","",(INDEX(Raw!D:D,MATCH(J464+4000,Raw!AA:AA,0))))</f>
        <v/>
      </c>
      <c r="I464" s="52" t="str">
        <f>IF(J464="","",(INDEX(Raw!A:A,MATCH(J464+4000,Raw!AA:AA,0))))</f>
        <v/>
      </c>
      <c r="J464" s="11" t="str">
        <f>(IFERROR(IF(LARGE(Raw!AA:AA,A464+COUNTIF(Raw!C:C,"H"))-4000&gt;0,LARGE(Raw!AA:AA,A464+COUNTIF(Raw!C:C,"H"))-4000,""),""))</f>
        <v/>
      </c>
      <c r="L464" s="3" t="str">
        <f t="shared" si="22"/>
        <v/>
      </c>
      <c r="M464" s="52" t="str">
        <f>IF(O464="","",(INDEX(Raw!D:D,MATCH(O464+2000,Raw!AA:AA,0))))</f>
        <v/>
      </c>
      <c r="N464" s="52" t="str">
        <f>IF(O464="","",(INDEX(Raw!A:A,MATCH(O464+2000,Raw!AA:AA,0))))</f>
        <v/>
      </c>
      <c r="O464" s="11" t="str">
        <f>(IFERROR(IF(LARGE(Raw!AA:AA,A464+COUNTIF(Raw!C:C,"H")+COUNTIF(Raw!C:C,"S"))-2000&gt;0,LARGE(Raw!AA:AA,A464+COUNTIF(Raw!C:C,"H")+COUNTIF(Raw!C:C,"S"))-2000,""),""))</f>
        <v/>
      </c>
    </row>
    <row r="465" spans="1:15" x14ac:dyDescent="0.3">
      <c r="A465" s="52">
        <v>462</v>
      </c>
      <c r="B465" s="3" t="str">
        <f t="shared" si="23"/>
        <v/>
      </c>
      <c r="C465" s="52" t="str">
        <f>IF(E465="","",(INDEX(Raw!D:D,MATCH(E465+6000,Raw!AA:AA,0))))</f>
        <v/>
      </c>
      <c r="D465" s="52" t="str">
        <f>IF(E465="","",(INDEX(Raw!A:A,MATCH(E465+6000,Raw!AA:AA,0))))</f>
        <v/>
      </c>
      <c r="E465" s="11" t="str">
        <f>(IFERROR(IF(LARGE(Raw!AA:AA,A465)-6000&gt;0,LARGE(Raw!AA:AA,A465)-6000,""),""))</f>
        <v/>
      </c>
      <c r="G465" s="3" t="str">
        <f t="shared" si="21"/>
        <v/>
      </c>
      <c r="H465" s="52" t="str">
        <f>IF(J465="","",(INDEX(Raw!D:D,MATCH(J465+4000,Raw!AA:AA,0))))</f>
        <v/>
      </c>
      <c r="I465" s="52" t="str">
        <f>IF(J465="","",(INDEX(Raw!A:A,MATCH(J465+4000,Raw!AA:AA,0))))</f>
        <v/>
      </c>
      <c r="J465" s="11" t="str">
        <f>(IFERROR(IF(LARGE(Raw!AA:AA,A465+COUNTIF(Raw!C:C,"H"))-4000&gt;0,LARGE(Raw!AA:AA,A465+COUNTIF(Raw!C:C,"H"))-4000,""),""))</f>
        <v/>
      </c>
      <c r="L465" s="3" t="str">
        <f t="shared" si="22"/>
        <v/>
      </c>
      <c r="M465" s="52" t="str">
        <f>IF(O465="","",(INDEX(Raw!D:D,MATCH(O465+2000,Raw!AA:AA,0))))</f>
        <v/>
      </c>
      <c r="N465" s="52" t="str">
        <f>IF(O465="","",(INDEX(Raw!A:A,MATCH(O465+2000,Raw!AA:AA,0))))</f>
        <v/>
      </c>
      <c r="O465" s="11" t="str">
        <f>(IFERROR(IF(LARGE(Raw!AA:AA,A465+COUNTIF(Raw!C:C,"H")+COUNTIF(Raw!C:C,"S"))-2000&gt;0,LARGE(Raw!AA:AA,A465+COUNTIF(Raw!C:C,"H")+COUNTIF(Raw!C:C,"S"))-2000,""),""))</f>
        <v/>
      </c>
    </row>
    <row r="466" spans="1:15" x14ac:dyDescent="0.3">
      <c r="A466" s="52">
        <v>463</v>
      </c>
      <c r="B466" s="3" t="str">
        <f t="shared" si="23"/>
        <v/>
      </c>
      <c r="C466" s="52" t="str">
        <f>IF(E466="","",(INDEX(Raw!D:D,MATCH(E466+6000,Raw!AA:AA,0))))</f>
        <v/>
      </c>
      <c r="D466" s="52" t="str">
        <f>IF(E466="","",(INDEX(Raw!A:A,MATCH(E466+6000,Raw!AA:AA,0))))</f>
        <v/>
      </c>
      <c r="E466" s="11" t="str">
        <f>(IFERROR(IF(LARGE(Raw!AA:AA,A466)-6000&gt;0,LARGE(Raw!AA:AA,A466)-6000,""),""))</f>
        <v/>
      </c>
      <c r="G466" s="3" t="str">
        <f t="shared" si="21"/>
        <v/>
      </c>
      <c r="H466" s="52" t="str">
        <f>IF(J466="","",(INDEX(Raw!D:D,MATCH(J466+4000,Raw!AA:AA,0))))</f>
        <v/>
      </c>
      <c r="I466" s="52" t="str">
        <f>IF(J466="","",(INDEX(Raw!A:A,MATCH(J466+4000,Raw!AA:AA,0))))</f>
        <v/>
      </c>
      <c r="J466" s="11" t="str">
        <f>(IFERROR(IF(LARGE(Raw!AA:AA,A466+COUNTIF(Raw!C:C,"H"))-4000&gt;0,LARGE(Raw!AA:AA,A466+COUNTIF(Raw!C:C,"H"))-4000,""),""))</f>
        <v/>
      </c>
      <c r="L466" s="3" t="str">
        <f t="shared" si="22"/>
        <v/>
      </c>
      <c r="M466" s="52" t="str">
        <f>IF(O466="","",(INDEX(Raw!D:D,MATCH(O466+2000,Raw!AA:AA,0))))</f>
        <v/>
      </c>
      <c r="N466" s="52" t="str">
        <f>IF(O466="","",(INDEX(Raw!A:A,MATCH(O466+2000,Raw!AA:AA,0))))</f>
        <v/>
      </c>
      <c r="O466" s="11" t="str">
        <f>(IFERROR(IF(LARGE(Raw!AA:AA,A466+COUNTIF(Raw!C:C,"H")+COUNTIF(Raw!C:C,"S"))-2000&gt;0,LARGE(Raw!AA:AA,A466+COUNTIF(Raw!C:C,"H")+COUNTIF(Raw!C:C,"S"))-2000,""),""))</f>
        <v/>
      </c>
    </row>
    <row r="467" spans="1:15" x14ac:dyDescent="0.3">
      <c r="A467" s="52">
        <v>464</v>
      </c>
      <c r="B467" s="3" t="str">
        <f t="shared" si="23"/>
        <v/>
      </c>
      <c r="C467" s="52" t="str">
        <f>IF(E467="","",(INDEX(Raw!D:D,MATCH(E467+6000,Raw!AA:AA,0))))</f>
        <v/>
      </c>
      <c r="D467" s="52" t="str">
        <f>IF(E467="","",(INDEX(Raw!A:A,MATCH(E467+6000,Raw!AA:AA,0))))</f>
        <v/>
      </c>
      <c r="E467" s="11" t="str">
        <f>(IFERROR(IF(LARGE(Raw!AA:AA,A467)-6000&gt;0,LARGE(Raw!AA:AA,A467)-6000,""),""))</f>
        <v/>
      </c>
      <c r="G467" s="3" t="str">
        <f t="shared" si="21"/>
        <v/>
      </c>
      <c r="H467" s="52" t="str">
        <f>IF(J467="","",(INDEX(Raw!D:D,MATCH(J467+4000,Raw!AA:AA,0))))</f>
        <v/>
      </c>
      <c r="I467" s="52" t="str">
        <f>IF(J467="","",(INDEX(Raw!A:A,MATCH(J467+4000,Raw!AA:AA,0))))</f>
        <v/>
      </c>
      <c r="J467" s="11" t="str">
        <f>(IFERROR(IF(LARGE(Raw!AA:AA,A467+COUNTIF(Raw!C:C,"H"))-4000&gt;0,LARGE(Raw!AA:AA,A467+COUNTIF(Raw!C:C,"H"))-4000,""),""))</f>
        <v/>
      </c>
      <c r="L467" s="3" t="str">
        <f t="shared" si="22"/>
        <v/>
      </c>
      <c r="M467" s="52" t="str">
        <f>IF(O467="","",(INDEX(Raw!D:D,MATCH(O467+2000,Raw!AA:AA,0))))</f>
        <v/>
      </c>
      <c r="N467" s="52" t="str">
        <f>IF(O467="","",(INDEX(Raw!A:A,MATCH(O467+2000,Raw!AA:AA,0))))</f>
        <v/>
      </c>
      <c r="O467" s="11" t="str">
        <f>(IFERROR(IF(LARGE(Raw!AA:AA,A467+COUNTIF(Raw!C:C,"H")+COUNTIF(Raw!C:C,"S"))-2000&gt;0,LARGE(Raw!AA:AA,A467+COUNTIF(Raw!C:C,"H")+COUNTIF(Raw!C:C,"S"))-2000,""),""))</f>
        <v/>
      </c>
    </row>
    <row r="468" spans="1:15" x14ac:dyDescent="0.3">
      <c r="A468" s="52">
        <v>465</v>
      </c>
      <c r="B468" s="3" t="str">
        <f t="shared" si="23"/>
        <v/>
      </c>
      <c r="C468" s="52" t="str">
        <f>IF(E468="","",(INDEX(Raw!D:D,MATCH(E468+6000,Raw!AA:AA,0))))</f>
        <v/>
      </c>
      <c r="D468" s="52" t="str">
        <f>IF(E468="","",(INDEX(Raw!A:A,MATCH(E468+6000,Raw!AA:AA,0))))</f>
        <v/>
      </c>
      <c r="E468" s="11" t="str">
        <f>(IFERROR(IF(LARGE(Raw!AA:AA,A468)-6000&gt;0,LARGE(Raw!AA:AA,A468)-6000,""),""))</f>
        <v/>
      </c>
      <c r="G468" s="3" t="str">
        <f t="shared" si="21"/>
        <v/>
      </c>
      <c r="H468" s="52" t="str">
        <f>IF(J468="","",(INDEX(Raw!D:D,MATCH(J468+4000,Raw!AA:AA,0))))</f>
        <v/>
      </c>
      <c r="I468" s="52" t="str">
        <f>IF(J468="","",(INDEX(Raw!A:A,MATCH(J468+4000,Raw!AA:AA,0))))</f>
        <v/>
      </c>
      <c r="J468" s="11" t="str">
        <f>(IFERROR(IF(LARGE(Raw!AA:AA,A468+COUNTIF(Raw!C:C,"H"))-4000&gt;0,LARGE(Raw!AA:AA,A468+COUNTIF(Raw!C:C,"H"))-4000,""),""))</f>
        <v/>
      </c>
      <c r="L468" s="3" t="str">
        <f t="shared" si="22"/>
        <v/>
      </c>
      <c r="M468" s="52" t="str">
        <f>IF(O468="","",(INDEX(Raw!D:D,MATCH(O468+2000,Raw!AA:AA,0))))</f>
        <v/>
      </c>
      <c r="N468" s="52" t="str">
        <f>IF(O468="","",(INDEX(Raw!A:A,MATCH(O468+2000,Raw!AA:AA,0))))</f>
        <v/>
      </c>
      <c r="O468" s="11" t="str">
        <f>(IFERROR(IF(LARGE(Raw!AA:AA,A468+COUNTIF(Raw!C:C,"H")+COUNTIF(Raw!C:C,"S"))-2000&gt;0,LARGE(Raw!AA:AA,A468+COUNTIF(Raw!C:C,"H")+COUNTIF(Raw!C:C,"S"))-2000,""),""))</f>
        <v/>
      </c>
    </row>
    <row r="469" spans="1:15" x14ac:dyDescent="0.3">
      <c r="A469" s="52">
        <v>466</v>
      </c>
      <c r="B469" s="3" t="str">
        <f t="shared" si="23"/>
        <v/>
      </c>
      <c r="C469" s="52" t="str">
        <f>IF(E469="","",(INDEX(Raw!D:D,MATCH(E469+6000,Raw!AA:AA,0))))</f>
        <v/>
      </c>
      <c r="D469" s="52" t="str">
        <f>IF(E469="","",(INDEX(Raw!A:A,MATCH(E469+6000,Raw!AA:AA,0))))</f>
        <v/>
      </c>
      <c r="E469" s="11" t="str">
        <f>(IFERROR(IF(LARGE(Raw!AA:AA,A469)-6000&gt;0,LARGE(Raw!AA:AA,A469)-6000,""),""))</f>
        <v/>
      </c>
      <c r="G469" s="3" t="str">
        <f t="shared" si="21"/>
        <v/>
      </c>
      <c r="H469" s="52" t="str">
        <f>IF(J469="","",(INDEX(Raw!D:D,MATCH(J469+4000,Raw!AA:AA,0))))</f>
        <v/>
      </c>
      <c r="I469" s="52" t="str">
        <f>IF(J469="","",(INDEX(Raw!A:A,MATCH(J469+4000,Raw!AA:AA,0))))</f>
        <v/>
      </c>
      <c r="J469" s="11" t="str">
        <f>(IFERROR(IF(LARGE(Raw!AA:AA,A469+COUNTIF(Raw!C:C,"H"))-4000&gt;0,LARGE(Raw!AA:AA,A469+COUNTIF(Raw!C:C,"H"))-4000,""),""))</f>
        <v/>
      </c>
      <c r="L469" s="3" t="str">
        <f t="shared" si="22"/>
        <v/>
      </c>
      <c r="M469" s="52" t="str">
        <f>IF(O469="","",(INDEX(Raw!D:D,MATCH(O469+2000,Raw!AA:AA,0))))</f>
        <v/>
      </c>
      <c r="N469" s="52" t="str">
        <f>IF(O469="","",(INDEX(Raw!A:A,MATCH(O469+2000,Raw!AA:AA,0))))</f>
        <v/>
      </c>
      <c r="O469" s="11" t="str">
        <f>(IFERROR(IF(LARGE(Raw!AA:AA,A469+COUNTIF(Raw!C:C,"H")+COUNTIF(Raw!C:C,"S"))-2000&gt;0,LARGE(Raw!AA:AA,A469+COUNTIF(Raw!C:C,"H")+COUNTIF(Raw!C:C,"S"))-2000,""),""))</f>
        <v/>
      </c>
    </row>
    <row r="470" spans="1:15" x14ac:dyDescent="0.3">
      <c r="A470" s="52">
        <v>467</v>
      </c>
      <c r="B470" s="3" t="str">
        <f t="shared" si="23"/>
        <v/>
      </c>
      <c r="C470" s="52" t="str">
        <f>IF(E470="","",(INDEX(Raw!D:D,MATCH(E470+6000,Raw!AA:AA,0))))</f>
        <v/>
      </c>
      <c r="D470" s="52" t="str">
        <f>IF(E470="","",(INDEX(Raw!A:A,MATCH(E470+6000,Raw!AA:AA,0))))</f>
        <v/>
      </c>
      <c r="E470" s="11" t="str">
        <f>(IFERROR(IF(LARGE(Raw!AA:AA,A470)-6000&gt;0,LARGE(Raw!AA:AA,A470)-6000,""),""))</f>
        <v/>
      </c>
      <c r="G470" s="3" t="str">
        <f t="shared" si="21"/>
        <v/>
      </c>
      <c r="H470" s="52" t="str">
        <f>IF(J470="","",(INDEX(Raw!D:D,MATCH(J470+4000,Raw!AA:AA,0))))</f>
        <v/>
      </c>
      <c r="I470" s="52" t="str">
        <f>IF(J470="","",(INDEX(Raw!A:A,MATCH(J470+4000,Raw!AA:AA,0))))</f>
        <v/>
      </c>
      <c r="J470" s="11" t="str">
        <f>(IFERROR(IF(LARGE(Raw!AA:AA,A470+COUNTIF(Raw!C:C,"H"))-4000&gt;0,LARGE(Raw!AA:AA,A470+COUNTIF(Raw!C:C,"H"))-4000,""),""))</f>
        <v/>
      </c>
      <c r="L470" s="3" t="str">
        <f t="shared" si="22"/>
        <v/>
      </c>
      <c r="M470" s="52" t="str">
        <f>IF(O470="","",(INDEX(Raw!D:D,MATCH(O470+2000,Raw!AA:AA,0))))</f>
        <v/>
      </c>
      <c r="N470" s="52" t="str">
        <f>IF(O470="","",(INDEX(Raw!A:A,MATCH(O470+2000,Raw!AA:AA,0))))</f>
        <v/>
      </c>
      <c r="O470" s="11" t="str">
        <f>(IFERROR(IF(LARGE(Raw!AA:AA,A470+COUNTIF(Raw!C:C,"H")+COUNTIF(Raw!C:C,"S"))-2000&gt;0,LARGE(Raw!AA:AA,A470+COUNTIF(Raw!C:C,"H")+COUNTIF(Raw!C:C,"S"))-2000,""),""))</f>
        <v/>
      </c>
    </row>
    <row r="471" spans="1:15" x14ac:dyDescent="0.3">
      <c r="A471" s="52">
        <v>468</v>
      </c>
      <c r="B471" s="3" t="str">
        <f t="shared" si="23"/>
        <v/>
      </c>
      <c r="C471" s="52" t="str">
        <f>IF(E471="","",(INDEX(Raw!D:D,MATCH(E471+6000,Raw!AA:AA,0))))</f>
        <v/>
      </c>
      <c r="D471" s="52" t="str">
        <f>IF(E471="","",(INDEX(Raw!A:A,MATCH(E471+6000,Raw!AA:AA,0))))</f>
        <v/>
      </c>
      <c r="E471" s="11" t="str">
        <f>(IFERROR(IF(LARGE(Raw!AA:AA,A471)-6000&gt;0,LARGE(Raw!AA:AA,A471)-6000,""),""))</f>
        <v/>
      </c>
      <c r="G471" s="3" t="str">
        <f t="shared" si="21"/>
        <v/>
      </c>
      <c r="H471" s="52" t="str">
        <f>IF(J471="","",(INDEX(Raw!D:D,MATCH(J471+4000,Raw!AA:AA,0))))</f>
        <v/>
      </c>
      <c r="I471" s="52" t="str">
        <f>IF(J471="","",(INDEX(Raw!A:A,MATCH(J471+4000,Raw!AA:AA,0))))</f>
        <v/>
      </c>
      <c r="J471" s="11" t="str">
        <f>(IFERROR(IF(LARGE(Raw!AA:AA,A471+COUNTIF(Raw!C:C,"H"))-4000&gt;0,LARGE(Raw!AA:AA,A471+COUNTIF(Raw!C:C,"H"))-4000,""),""))</f>
        <v/>
      </c>
      <c r="L471" s="3" t="str">
        <f t="shared" si="22"/>
        <v/>
      </c>
      <c r="M471" s="52" t="str">
        <f>IF(O471="","",(INDEX(Raw!D:D,MATCH(O471+2000,Raw!AA:AA,0))))</f>
        <v/>
      </c>
      <c r="N471" s="52" t="str">
        <f>IF(O471="","",(INDEX(Raw!A:A,MATCH(O471+2000,Raw!AA:AA,0))))</f>
        <v/>
      </c>
      <c r="O471" s="11" t="str">
        <f>(IFERROR(IF(LARGE(Raw!AA:AA,A471+COUNTIF(Raw!C:C,"H")+COUNTIF(Raw!C:C,"S"))-2000&gt;0,LARGE(Raw!AA:AA,A471+COUNTIF(Raw!C:C,"H")+COUNTIF(Raw!C:C,"S"))-2000,""),""))</f>
        <v/>
      </c>
    </row>
    <row r="472" spans="1:15" x14ac:dyDescent="0.3">
      <c r="A472" s="52">
        <v>469</v>
      </c>
      <c r="B472" s="3" t="str">
        <f t="shared" si="23"/>
        <v/>
      </c>
      <c r="C472" s="52" t="str">
        <f>IF(E472="","",(INDEX(Raw!D:D,MATCH(E472+6000,Raw!AA:AA,0))))</f>
        <v/>
      </c>
      <c r="D472" s="52" t="str">
        <f>IF(E472="","",(INDEX(Raw!A:A,MATCH(E472+6000,Raw!AA:AA,0))))</f>
        <v/>
      </c>
      <c r="E472" s="11" t="str">
        <f>(IFERROR(IF(LARGE(Raw!AA:AA,A472)-6000&gt;0,LARGE(Raw!AA:AA,A472)-6000,""),""))</f>
        <v/>
      </c>
      <c r="G472" s="3" t="str">
        <f t="shared" si="21"/>
        <v/>
      </c>
      <c r="H472" s="52" t="str">
        <f>IF(J472="","",(INDEX(Raw!D:D,MATCH(J472+4000,Raw!AA:AA,0))))</f>
        <v/>
      </c>
      <c r="I472" s="52" t="str">
        <f>IF(J472="","",(INDEX(Raw!A:A,MATCH(J472+4000,Raw!AA:AA,0))))</f>
        <v/>
      </c>
      <c r="J472" s="11" t="str">
        <f>(IFERROR(IF(LARGE(Raw!AA:AA,A472+COUNTIF(Raw!C:C,"H"))-4000&gt;0,LARGE(Raw!AA:AA,A472+COUNTIF(Raw!C:C,"H"))-4000,""),""))</f>
        <v/>
      </c>
      <c r="L472" s="3" t="str">
        <f t="shared" si="22"/>
        <v/>
      </c>
      <c r="M472" s="52" t="str">
        <f>IF(O472="","",(INDEX(Raw!D:D,MATCH(O472+2000,Raw!AA:AA,0))))</f>
        <v/>
      </c>
      <c r="N472" s="52" t="str">
        <f>IF(O472="","",(INDEX(Raw!A:A,MATCH(O472+2000,Raw!AA:AA,0))))</f>
        <v/>
      </c>
      <c r="O472" s="11" t="str">
        <f>(IFERROR(IF(LARGE(Raw!AA:AA,A472+COUNTIF(Raw!C:C,"H")+COUNTIF(Raw!C:C,"S"))-2000&gt;0,LARGE(Raw!AA:AA,A472+COUNTIF(Raw!C:C,"H")+COUNTIF(Raw!C:C,"S"))-2000,""),""))</f>
        <v/>
      </c>
    </row>
    <row r="473" spans="1:15" x14ac:dyDescent="0.3">
      <c r="A473" s="52">
        <v>470</v>
      </c>
      <c r="B473" s="3" t="str">
        <f t="shared" si="23"/>
        <v/>
      </c>
      <c r="C473" s="52" t="str">
        <f>IF(E473="","",(INDEX(Raw!D:D,MATCH(E473+6000,Raw!AA:AA,0))))</f>
        <v/>
      </c>
      <c r="D473" s="52" t="str">
        <f>IF(E473="","",(INDEX(Raw!A:A,MATCH(E473+6000,Raw!AA:AA,0))))</f>
        <v/>
      </c>
      <c r="E473" s="11" t="str">
        <f>(IFERROR(IF(LARGE(Raw!AA:AA,A473)-6000&gt;0,LARGE(Raw!AA:AA,A473)-6000,""),""))</f>
        <v/>
      </c>
      <c r="G473" s="3" t="str">
        <f t="shared" si="21"/>
        <v/>
      </c>
      <c r="H473" s="52" t="str">
        <f>IF(J473="","",(INDEX(Raw!D:D,MATCH(J473+4000,Raw!AA:AA,0))))</f>
        <v/>
      </c>
      <c r="I473" s="52" t="str">
        <f>IF(J473="","",(INDEX(Raw!A:A,MATCH(J473+4000,Raw!AA:AA,0))))</f>
        <v/>
      </c>
      <c r="J473" s="11" t="str">
        <f>(IFERROR(IF(LARGE(Raw!AA:AA,A473+COUNTIF(Raw!C:C,"H"))-4000&gt;0,LARGE(Raw!AA:AA,A473+COUNTIF(Raw!C:C,"H"))-4000,""),""))</f>
        <v/>
      </c>
      <c r="L473" s="3" t="str">
        <f t="shared" si="22"/>
        <v/>
      </c>
      <c r="M473" s="52" t="str">
        <f>IF(O473="","",(INDEX(Raw!D:D,MATCH(O473+2000,Raw!AA:AA,0))))</f>
        <v/>
      </c>
      <c r="N473" s="52" t="str">
        <f>IF(O473="","",(INDEX(Raw!A:A,MATCH(O473+2000,Raw!AA:AA,0))))</f>
        <v/>
      </c>
      <c r="O473" s="11" t="str">
        <f>(IFERROR(IF(LARGE(Raw!AA:AA,A473+COUNTIF(Raw!C:C,"H")+COUNTIF(Raw!C:C,"S"))-2000&gt;0,LARGE(Raw!AA:AA,A473+COUNTIF(Raw!C:C,"H")+COUNTIF(Raw!C:C,"S"))-2000,""),""))</f>
        <v/>
      </c>
    </row>
    <row r="474" spans="1:15" x14ac:dyDescent="0.3">
      <c r="A474" s="52">
        <v>471</v>
      </c>
      <c r="B474" s="3" t="str">
        <f t="shared" si="23"/>
        <v/>
      </c>
      <c r="C474" s="52" t="str">
        <f>IF(E474="","",(INDEX(Raw!D:D,MATCH(E474+6000,Raw!AA:AA,0))))</f>
        <v/>
      </c>
      <c r="D474" s="52" t="str">
        <f>IF(E474="","",(INDEX(Raw!A:A,MATCH(E474+6000,Raw!AA:AA,0))))</f>
        <v/>
      </c>
      <c r="E474" s="11" t="str">
        <f>(IFERROR(IF(LARGE(Raw!AA:AA,A474)-6000&gt;0,LARGE(Raw!AA:AA,A474)-6000,""),""))</f>
        <v/>
      </c>
      <c r="G474" s="3" t="str">
        <f t="shared" si="21"/>
        <v/>
      </c>
      <c r="H474" s="52" t="str">
        <f>IF(J474="","",(INDEX(Raw!D:D,MATCH(J474+4000,Raw!AA:AA,0))))</f>
        <v/>
      </c>
      <c r="I474" s="52" t="str">
        <f>IF(J474="","",(INDEX(Raw!A:A,MATCH(J474+4000,Raw!AA:AA,0))))</f>
        <v/>
      </c>
      <c r="J474" s="11" t="str">
        <f>(IFERROR(IF(LARGE(Raw!AA:AA,A474+COUNTIF(Raw!C:C,"H"))-4000&gt;0,LARGE(Raw!AA:AA,A474+COUNTIF(Raw!C:C,"H"))-4000,""),""))</f>
        <v/>
      </c>
      <c r="L474" s="3" t="str">
        <f t="shared" si="22"/>
        <v/>
      </c>
      <c r="M474" s="52" t="str">
        <f>IF(O474="","",(INDEX(Raw!D:D,MATCH(O474+2000,Raw!AA:AA,0))))</f>
        <v/>
      </c>
      <c r="N474" s="52" t="str">
        <f>IF(O474="","",(INDEX(Raw!A:A,MATCH(O474+2000,Raw!AA:AA,0))))</f>
        <v/>
      </c>
      <c r="O474" s="11" t="str">
        <f>(IFERROR(IF(LARGE(Raw!AA:AA,A474+COUNTIF(Raw!C:C,"H")+COUNTIF(Raw!C:C,"S"))-2000&gt;0,LARGE(Raw!AA:AA,A474+COUNTIF(Raw!C:C,"H")+COUNTIF(Raw!C:C,"S"))-2000,""),""))</f>
        <v/>
      </c>
    </row>
    <row r="475" spans="1:15" x14ac:dyDescent="0.3">
      <c r="A475" s="52">
        <v>472</v>
      </c>
      <c r="B475" s="3" t="str">
        <f t="shared" si="23"/>
        <v/>
      </c>
      <c r="C475" s="52" t="str">
        <f>IF(E475="","",(INDEX(Raw!D:D,MATCH(E475+6000,Raw!AA:AA,0))))</f>
        <v/>
      </c>
      <c r="D475" s="52" t="str">
        <f>IF(E475="","",(INDEX(Raw!A:A,MATCH(E475+6000,Raw!AA:AA,0))))</f>
        <v/>
      </c>
      <c r="E475" s="11" t="str">
        <f>(IFERROR(IF(LARGE(Raw!AA:AA,A475)-6000&gt;0,LARGE(Raw!AA:AA,A475)-6000,""),""))</f>
        <v/>
      </c>
      <c r="G475" s="3" t="str">
        <f t="shared" si="21"/>
        <v/>
      </c>
      <c r="H475" s="52" t="str">
        <f>IF(J475="","",(INDEX(Raw!D:D,MATCH(J475+4000,Raw!AA:AA,0))))</f>
        <v/>
      </c>
      <c r="I475" s="52" t="str">
        <f>IF(J475="","",(INDEX(Raw!A:A,MATCH(J475+4000,Raw!AA:AA,0))))</f>
        <v/>
      </c>
      <c r="J475" s="11" t="str">
        <f>(IFERROR(IF(LARGE(Raw!AA:AA,A475+COUNTIF(Raw!C:C,"H"))-4000&gt;0,LARGE(Raw!AA:AA,A475+COUNTIF(Raw!C:C,"H"))-4000,""),""))</f>
        <v/>
      </c>
      <c r="L475" s="3" t="str">
        <f t="shared" si="22"/>
        <v/>
      </c>
      <c r="M475" s="52" t="str">
        <f>IF(O475="","",(INDEX(Raw!D:D,MATCH(O475+2000,Raw!AA:AA,0))))</f>
        <v/>
      </c>
      <c r="N475" s="52" t="str">
        <f>IF(O475="","",(INDEX(Raw!A:A,MATCH(O475+2000,Raw!AA:AA,0))))</f>
        <v/>
      </c>
      <c r="O475" s="11" t="str">
        <f>(IFERROR(IF(LARGE(Raw!AA:AA,A475+COUNTIF(Raw!C:C,"H")+COUNTIF(Raw!C:C,"S"))-2000&gt;0,LARGE(Raw!AA:AA,A475+COUNTIF(Raw!C:C,"H")+COUNTIF(Raw!C:C,"S"))-2000,""),""))</f>
        <v/>
      </c>
    </row>
    <row r="476" spans="1:15" x14ac:dyDescent="0.3">
      <c r="A476" s="52">
        <v>473</v>
      </c>
      <c r="B476" s="3" t="str">
        <f t="shared" si="23"/>
        <v/>
      </c>
      <c r="C476" s="52" t="str">
        <f>IF(E476="","",(INDEX(Raw!D:D,MATCH(E476+6000,Raw!AA:AA,0))))</f>
        <v/>
      </c>
      <c r="D476" s="52" t="str">
        <f>IF(E476="","",(INDEX(Raw!A:A,MATCH(E476+6000,Raw!AA:AA,0))))</f>
        <v/>
      </c>
      <c r="E476" s="11" t="str">
        <f>(IFERROR(IF(LARGE(Raw!AA:AA,A476)-6000&gt;0,LARGE(Raw!AA:AA,A476)-6000,""),""))</f>
        <v/>
      </c>
      <c r="G476" s="3" t="str">
        <f t="shared" si="21"/>
        <v/>
      </c>
      <c r="H476" s="52" t="str">
        <f>IF(J476="","",(INDEX(Raw!D:D,MATCH(J476+4000,Raw!AA:AA,0))))</f>
        <v/>
      </c>
      <c r="I476" s="52" t="str">
        <f>IF(J476="","",(INDEX(Raw!A:A,MATCH(J476+4000,Raw!AA:AA,0))))</f>
        <v/>
      </c>
      <c r="J476" s="11" t="str">
        <f>(IFERROR(IF(LARGE(Raw!AA:AA,A476+COUNTIF(Raw!C:C,"H"))-4000&gt;0,LARGE(Raw!AA:AA,A476+COUNTIF(Raw!C:C,"H"))-4000,""),""))</f>
        <v/>
      </c>
      <c r="L476" s="3" t="str">
        <f t="shared" si="22"/>
        <v/>
      </c>
      <c r="M476" s="52" t="str">
        <f>IF(O476="","",(INDEX(Raw!D:D,MATCH(O476+2000,Raw!AA:AA,0))))</f>
        <v/>
      </c>
      <c r="N476" s="52" t="str">
        <f>IF(O476="","",(INDEX(Raw!A:A,MATCH(O476+2000,Raw!AA:AA,0))))</f>
        <v/>
      </c>
      <c r="O476" s="11" t="str">
        <f>(IFERROR(IF(LARGE(Raw!AA:AA,A476+COUNTIF(Raw!C:C,"H")+COUNTIF(Raw!C:C,"S"))-2000&gt;0,LARGE(Raw!AA:AA,A476+COUNTIF(Raw!C:C,"H")+COUNTIF(Raw!C:C,"S"))-2000,""),""))</f>
        <v/>
      </c>
    </row>
    <row r="477" spans="1:15" x14ac:dyDescent="0.3">
      <c r="A477" s="52">
        <v>474</v>
      </c>
      <c r="B477" s="3" t="str">
        <f t="shared" si="23"/>
        <v/>
      </c>
      <c r="C477" s="52" t="str">
        <f>IF(E477="","",(INDEX(Raw!D:D,MATCH(E477+6000,Raw!AA:AA,0))))</f>
        <v/>
      </c>
      <c r="D477" s="52" t="str">
        <f>IF(E477="","",(INDEX(Raw!A:A,MATCH(E477+6000,Raw!AA:AA,0))))</f>
        <v/>
      </c>
      <c r="E477" s="11" t="str">
        <f>(IFERROR(IF(LARGE(Raw!AA:AA,A477)-6000&gt;0,LARGE(Raw!AA:AA,A477)-6000,""),""))</f>
        <v/>
      </c>
      <c r="G477" s="3" t="str">
        <f t="shared" si="21"/>
        <v/>
      </c>
      <c r="H477" s="52" t="str">
        <f>IF(J477="","",(INDEX(Raw!D:D,MATCH(J477+4000,Raw!AA:AA,0))))</f>
        <v/>
      </c>
      <c r="I477" s="52" t="str">
        <f>IF(J477="","",(INDEX(Raw!A:A,MATCH(J477+4000,Raw!AA:AA,0))))</f>
        <v/>
      </c>
      <c r="J477" s="11" t="str">
        <f>(IFERROR(IF(LARGE(Raw!AA:AA,A477+COUNTIF(Raw!C:C,"H"))-4000&gt;0,LARGE(Raw!AA:AA,A477+COUNTIF(Raw!C:C,"H"))-4000,""),""))</f>
        <v/>
      </c>
      <c r="L477" s="3" t="str">
        <f t="shared" si="22"/>
        <v/>
      </c>
      <c r="M477" s="52" t="str">
        <f>IF(O477="","",(INDEX(Raw!D:D,MATCH(O477+2000,Raw!AA:AA,0))))</f>
        <v/>
      </c>
      <c r="N477" s="52" t="str">
        <f>IF(O477="","",(INDEX(Raw!A:A,MATCH(O477+2000,Raw!AA:AA,0))))</f>
        <v/>
      </c>
      <c r="O477" s="11" t="str">
        <f>(IFERROR(IF(LARGE(Raw!AA:AA,A477+COUNTIF(Raw!C:C,"H")+COUNTIF(Raw!C:C,"S"))-2000&gt;0,LARGE(Raw!AA:AA,A477+COUNTIF(Raw!C:C,"H")+COUNTIF(Raw!C:C,"S"))-2000,""),""))</f>
        <v/>
      </c>
    </row>
    <row r="478" spans="1:15" x14ac:dyDescent="0.3">
      <c r="A478" s="52">
        <v>475</v>
      </c>
      <c r="B478" s="3" t="str">
        <f t="shared" si="23"/>
        <v/>
      </c>
      <c r="C478" s="52" t="str">
        <f>IF(E478="","",(INDEX(Raw!D:D,MATCH(E478+6000,Raw!AA:AA,0))))</f>
        <v/>
      </c>
      <c r="D478" s="52" t="str">
        <f>IF(E478="","",(INDEX(Raw!A:A,MATCH(E478+6000,Raw!AA:AA,0))))</f>
        <v/>
      </c>
      <c r="E478" s="11" t="str">
        <f>(IFERROR(IF(LARGE(Raw!AA:AA,A478)-6000&gt;0,LARGE(Raw!AA:AA,A478)-6000,""),""))</f>
        <v/>
      </c>
      <c r="G478" s="3" t="str">
        <f t="shared" si="21"/>
        <v/>
      </c>
      <c r="H478" s="52" t="str">
        <f>IF(J478="","",(INDEX(Raw!D:D,MATCH(J478+4000,Raw!AA:AA,0))))</f>
        <v/>
      </c>
      <c r="I478" s="52" t="str">
        <f>IF(J478="","",(INDEX(Raw!A:A,MATCH(J478+4000,Raw!AA:AA,0))))</f>
        <v/>
      </c>
      <c r="J478" s="11" t="str">
        <f>(IFERROR(IF(LARGE(Raw!AA:AA,A478+COUNTIF(Raw!C:C,"H"))-4000&gt;0,LARGE(Raw!AA:AA,A478+COUNTIF(Raw!C:C,"H"))-4000,""),""))</f>
        <v/>
      </c>
      <c r="L478" s="3" t="str">
        <f t="shared" si="22"/>
        <v/>
      </c>
      <c r="M478" s="52" t="str">
        <f>IF(O478="","",(INDEX(Raw!D:D,MATCH(O478+2000,Raw!AA:AA,0))))</f>
        <v/>
      </c>
      <c r="N478" s="52" t="str">
        <f>IF(O478="","",(INDEX(Raw!A:A,MATCH(O478+2000,Raw!AA:AA,0))))</f>
        <v/>
      </c>
      <c r="O478" s="11" t="str">
        <f>(IFERROR(IF(LARGE(Raw!AA:AA,A478+COUNTIF(Raw!C:C,"H")+COUNTIF(Raw!C:C,"S"))-2000&gt;0,LARGE(Raw!AA:AA,A478+COUNTIF(Raw!C:C,"H")+COUNTIF(Raw!C:C,"S"))-2000,""),""))</f>
        <v/>
      </c>
    </row>
    <row r="479" spans="1:15" x14ac:dyDescent="0.3">
      <c r="A479" s="52">
        <v>476</v>
      </c>
      <c r="B479" s="3" t="str">
        <f t="shared" si="23"/>
        <v/>
      </c>
      <c r="C479" s="52" t="str">
        <f>IF(E479="","",(INDEX(Raw!D:D,MATCH(E479+6000,Raw!AA:AA,0))))</f>
        <v/>
      </c>
      <c r="D479" s="52" t="str">
        <f>IF(E479="","",(INDEX(Raw!A:A,MATCH(E479+6000,Raw!AA:AA,0))))</f>
        <v/>
      </c>
      <c r="E479" s="11" t="str">
        <f>(IFERROR(IF(LARGE(Raw!AA:AA,A479)-6000&gt;0,LARGE(Raw!AA:AA,A479)-6000,""),""))</f>
        <v/>
      </c>
      <c r="G479" s="3" t="str">
        <f t="shared" si="21"/>
        <v/>
      </c>
      <c r="H479" s="52" t="str">
        <f>IF(J479="","",(INDEX(Raw!D:D,MATCH(J479+4000,Raw!AA:AA,0))))</f>
        <v/>
      </c>
      <c r="I479" s="52" t="str">
        <f>IF(J479="","",(INDEX(Raw!A:A,MATCH(J479+4000,Raw!AA:AA,0))))</f>
        <v/>
      </c>
      <c r="J479" s="11" t="str">
        <f>(IFERROR(IF(LARGE(Raw!AA:AA,A479+COUNTIF(Raw!C:C,"H"))-4000&gt;0,LARGE(Raw!AA:AA,A479+COUNTIF(Raw!C:C,"H"))-4000,""),""))</f>
        <v/>
      </c>
      <c r="L479" s="3" t="str">
        <f t="shared" si="22"/>
        <v/>
      </c>
      <c r="M479" s="52" t="str">
        <f>IF(O479="","",(INDEX(Raw!D:D,MATCH(O479+2000,Raw!AA:AA,0))))</f>
        <v/>
      </c>
      <c r="N479" s="52" t="str">
        <f>IF(O479="","",(INDEX(Raw!A:A,MATCH(O479+2000,Raw!AA:AA,0))))</f>
        <v/>
      </c>
      <c r="O479" s="11" t="str">
        <f>(IFERROR(IF(LARGE(Raw!AA:AA,A479+COUNTIF(Raw!C:C,"H")+COUNTIF(Raw!C:C,"S"))-2000&gt;0,LARGE(Raw!AA:AA,A479+COUNTIF(Raw!C:C,"H")+COUNTIF(Raw!C:C,"S"))-2000,""),""))</f>
        <v/>
      </c>
    </row>
    <row r="480" spans="1:15" x14ac:dyDescent="0.3">
      <c r="A480" s="52">
        <v>477</v>
      </c>
      <c r="B480" s="3" t="str">
        <f t="shared" si="23"/>
        <v/>
      </c>
      <c r="C480" s="52" t="str">
        <f>IF(E480="","",(INDEX(Raw!D:D,MATCH(E480+6000,Raw!AA:AA,0))))</f>
        <v/>
      </c>
      <c r="D480" s="52" t="str">
        <f>IF(E480="","",(INDEX(Raw!A:A,MATCH(E480+6000,Raw!AA:AA,0))))</f>
        <v/>
      </c>
      <c r="E480" s="11" t="str">
        <f>(IFERROR(IF(LARGE(Raw!AA:AA,A480)-6000&gt;0,LARGE(Raw!AA:AA,A480)-6000,""),""))</f>
        <v/>
      </c>
      <c r="G480" s="3" t="str">
        <f t="shared" si="21"/>
        <v/>
      </c>
      <c r="H480" s="52" t="str">
        <f>IF(J480="","",(INDEX(Raw!D:D,MATCH(J480+4000,Raw!AA:AA,0))))</f>
        <v/>
      </c>
      <c r="I480" s="52" t="str">
        <f>IF(J480="","",(INDEX(Raw!A:A,MATCH(J480+4000,Raw!AA:AA,0))))</f>
        <v/>
      </c>
      <c r="J480" s="11" t="str">
        <f>(IFERROR(IF(LARGE(Raw!AA:AA,A480+COUNTIF(Raw!C:C,"H"))-4000&gt;0,LARGE(Raw!AA:AA,A480+COUNTIF(Raw!C:C,"H"))-4000,""),""))</f>
        <v/>
      </c>
      <c r="L480" s="3" t="str">
        <f t="shared" si="22"/>
        <v/>
      </c>
      <c r="M480" s="52" t="str">
        <f>IF(O480="","",(INDEX(Raw!D:D,MATCH(O480+2000,Raw!AA:AA,0))))</f>
        <v/>
      </c>
      <c r="N480" s="52" t="str">
        <f>IF(O480="","",(INDEX(Raw!A:A,MATCH(O480+2000,Raw!AA:AA,0))))</f>
        <v/>
      </c>
      <c r="O480" s="11" t="str">
        <f>(IFERROR(IF(LARGE(Raw!AA:AA,A480+COUNTIF(Raw!C:C,"H")+COUNTIF(Raw!C:C,"S"))-2000&gt;0,LARGE(Raw!AA:AA,A480+COUNTIF(Raw!C:C,"H")+COUNTIF(Raw!C:C,"S"))-2000,""),""))</f>
        <v/>
      </c>
    </row>
    <row r="481" spans="1:15" x14ac:dyDescent="0.3">
      <c r="A481" s="52">
        <v>478</v>
      </c>
      <c r="B481" s="3" t="str">
        <f t="shared" si="23"/>
        <v/>
      </c>
      <c r="C481" s="52" t="str">
        <f>IF(E481="","",(INDEX(Raw!D:D,MATCH(E481+6000,Raw!AA:AA,0))))</f>
        <v/>
      </c>
      <c r="D481" s="52" t="str">
        <f>IF(E481="","",(INDEX(Raw!A:A,MATCH(E481+6000,Raw!AA:AA,0))))</f>
        <v/>
      </c>
      <c r="E481" s="11" t="str">
        <f>(IFERROR(IF(LARGE(Raw!AA:AA,A481)-6000&gt;0,LARGE(Raw!AA:AA,A481)-6000,""),""))</f>
        <v/>
      </c>
      <c r="G481" s="3" t="str">
        <f t="shared" si="21"/>
        <v/>
      </c>
      <c r="H481" s="52" t="str">
        <f>IF(J481="","",(INDEX(Raw!D:D,MATCH(J481+4000,Raw!AA:AA,0))))</f>
        <v/>
      </c>
      <c r="I481" s="52" t="str">
        <f>IF(J481="","",(INDEX(Raw!A:A,MATCH(J481+4000,Raw!AA:AA,0))))</f>
        <v/>
      </c>
      <c r="J481" s="11" t="str">
        <f>(IFERROR(IF(LARGE(Raw!AA:AA,A481+COUNTIF(Raw!C:C,"H"))-4000&gt;0,LARGE(Raw!AA:AA,A481+COUNTIF(Raw!C:C,"H"))-4000,""),""))</f>
        <v/>
      </c>
      <c r="L481" s="3" t="str">
        <f t="shared" si="22"/>
        <v/>
      </c>
      <c r="M481" s="52" t="str">
        <f>IF(O481="","",(INDEX(Raw!D:D,MATCH(O481+2000,Raw!AA:AA,0))))</f>
        <v/>
      </c>
      <c r="N481" s="52" t="str">
        <f>IF(O481="","",(INDEX(Raw!A:A,MATCH(O481+2000,Raw!AA:AA,0))))</f>
        <v/>
      </c>
      <c r="O481" s="11" t="str">
        <f>(IFERROR(IF(LARGE(Raw!AA:AA,A481+COUNTIF(Raw!C:C,"H")+COUNTIF(Raw!C:C,"S"))-2000&gt;0,LARGE(Raw!AA:AA,A481+COUNTIF(Raw!C:C,"H")+COUNTIF(Raw!C:C,"S"))-2000,""),""))</f>
        <v/>
      </c>
    </row>
    <row r="482" spans="1:15" x14ac:dyDescent="0.3">
      <c r="A482" s="52">
        <v>479</v>
      </c>
      <c r="B482" s="3" t="str">
        <f t="shared" si="23"/>
        <v/>
      </c>
      <c r="C482" s="52" t="str">
        <f>IF(E482="","",(INDEX(Raw!D:D,MATCH(E482+6000,Raw!AA:AA,0))))</f>
        <v/>
      </c>
      <c r="D482" s="52" t="str">
        <f>IF(E482="","",(INDEX(Raw!A:A,MATCH(E482+6000,Raw!AA:AA,0))))</f>
        <v/>
      </c>
      <c r="E482" s="11" t="str">
        <f>(IFERROR(IF(LARGE(Raw!AA:AA,A482)-6000&gt;0,LARGE(Raw!AA:AA,A482)-6000,""),""))</f>
        <v/>
      </c>
      <c r="G482" s="3" t="str">
        <f t="shared" si="21"/>
        <v/>
      </c>
      <c r="H482" s="52" t="str">
        <f>IF(J482="","",(INDEX(Raw!D:D,MATCH(J482+4000,Raw!AA:AA,0))))</f>
        <v/>
      </c>
      <c r="I482" s="52" t="str">
        <f>IF(J482="","",(INDEX(Raw!A:A,MATCH(J482+4000,Raw!AA:AA,0))))</f>
        <v/>
      </c>
      <c r="J482" s="11" t="str">
        <f>(IFERROR(IF(LARGE(Raw!AA:AA,A482+COUNTIF(Raw!C:C,"H"))-4000&gt;0,LARGE(Raw!AA:AA,A482+COUNTIF(Raw!C:C,"H"))-4000,""),""))</f>
        <v/>
      </c>
      <c r="L482" s="3" t="str">
        <f t="shared" si="22"/>
        <v/>
      </c>
      <c r="M482" s="52" t="str">
        <f>IF(O482="","",(INDEX(Raw!D:D,MATCH(O482+2000,Raw!AA:AA,0))))</f>
        <v/>
      </c>
      <c r="N482" s="52" t="str">
        <f>IF(O482="","",(INDEX(Raw!A:A,MATCH(O482+2000,Raw!AA:AA,0))))</f>
        <v/>
      </c>
      <c r="O482" s="11" t="str">
        <f>(IFERROR(IF(LARGE(Raw!AA:AA,A482+COUNTIF(Raw!C:C,"H")+COUNTIF(Raw!C:C,"S"))-2000&gt;0,LARGE(Raw!AA:AA,A482+COUNTIF(Raw!C:C,"H")+COUNTIF(Raw!C:C,"S"))-2000,""),""))</f>
        <v/>
      </c>
    </row>
    <row r="483" spans="1:15" x14ac:dyDescent="0.3">
      <c r="A483" s="52">
        <v>480</v>
      </c>
      <c r="B483" s="3" t="str">
        <f t="shared" si="23"/>
        <v/>
      </c>
      <c r="C483" s="52" t="str">
        <f>IF(E483="","",(INDEX(Raw!D:D,MATCH(E483+6000,Raw!AA:AA,0))))</f>
        <v/>
      </c>
      <c r="D483" s="52" t="str">
        <f>IF(E483="","",(INDEX(Raw!A:A,MATCH(E483+6000,Raw!AA:AA,0))))</f>
        <v/>
      </c>
      <c r="E483" s="11" t="str">
        <f>(IFERROR(IF(LARGE(Raw!AA:AA,A483)-6000&gt;0,LARGE(Raw!AA:AA,A483)-6000,""),""))</f>
        <v/>
      </c>
      <c r="G483" s="3" t="str">
        <f t="shared" si="21"/>
        <v/>
      </c>
      <c r="H483" s="52" t="str">
        <f>IF(J483="","",(INDEX(Raw!D:D,MATCH(J483+4000,Raw!AA:AA,0))))</f>
        <v/>
      </c>
      <c r="I483" s="52" t="str">
        <f>IF(J483="","",(INDEX(Raw!A:A,MATCH(J483+4000,Raw!AA:AA,0))))</f>
        <v/>
      </c>
      <c r="J483" s="11" t="str">
        <f>(IFERROR(IF(LARGE(Raw!AA:AA,A483+COUNTIF(Raw!C:C,"H"))-4000&gt;0,LARGE(Raw!AA:AA,A483+COUNTIF(Raw!C:C,"H"))-4000,""),""))</f>
        <v/>
      </c>
      <c r="L483" s="3" t="str">
        <f t="shared" si="22"/>
        <v/>
      </c>
      <c r="M483" s="52" t="str">
        <f>IF(O483="","",(INDEX(Raw!D:D,MATCH(O483+2000,Raw!AA:AA,0))))</f>
        <v/>
      </c>
      <c r="N483" s="52" t="str">
        <f>IF(O483="","",(INDEX(Raw!A:A,MATCH(O483+2000,Raw!AA:AA,0))))</f>
        <v/>
      </c>
      <c r="O483" s="11" t="str">
        <f>(IFERROR(IF(LARGE(Raw!AA:AA,A483+COUNTIF(Raw!C:C,"H")+COUNTIF(Raw!C:C,"S"))-2000&gt;0,LARGE(Raw!AA:AA,A483+COUNTIF(Raw!C:C,"H")+COUNTIF(Raw!C:C,"S"))-2000,""),""))</f>
        <v/>
      </c>
    </row>
    <row r="484" spans="1:15" x14ac:dyDescent="0.3">
      <c r="A484" s="52">
        <v>481</v>
      </c>
      <c r="B484" s="3" t="str">
        <f t="shared" si="23"/>
        <v/>
      </c>
      <c r="C484" s="52" t="str">
        <f>IF(E484="","",(INDEX(Raw!D:D,MATCH(E484+6000,Raw!AA:AA,0))))</f>
        <v/>
      </c>
      <c r="D484" s="52" t="str">
        <f>IF(E484="","",(INDEX(Raw!A:A,MATCH(E484+6000,Raw!AA:AA,0))))</f>
        <v/>
      </c>
      <c r="E484" s="11" t="str">
        <f>(IFERROR(IF(LARGE(Raw!AA:AA,A484)-6000&gt;0,LARGE(Raw!AA:AA,A484)-6000,""),""))</f>
        <v/>
      </c>
      <c r="G484" s="3" t="str">
        <f t="shared" si="21"/>
        <v/>
      </c>
      <c r="H484" s="52" t="str">
        <f>IF(J484="","",(INDEX(Raw!D:D,MATCH(J484+4000,Raw!AA:AA,0))))</f>
        <v/>
      </c>
      <c r="I484" s="52" t="str">
        <f>IF(J484="","",(INDEX(Raw!A:A,MATCH(J484+4000,Raw!AA:AA,0))))</f>
        <v/>
      </c>
      <c r="J484" s="11" t="str">
        <f>(IFERROR(IF(LARGE(Raw!AA:AA,A484+COUNTIF(Raw!C:C,"H"))-4000&gt;0,LARGE(Raw!AA:AA,A484+COUNTIF(Raw!C:C,"H"))-4000,""),""))</f>
        <v/>
      </c>
      <c r="L484" s="3" t="str">
        <f t="shared" si="22"/>
        <v/>
      </c>
      <c r="M484" s="52" t="str">
        <f>IF(O484="","",(INDEX(Raw!D:D,MATCH(O484+2000,Raw!AA:AA,0))))</f>
        <v/>
      </c>
      <c r="N484" s="52" t="str">
        <f>IF(O484="","",(INDEX(Raw!A:A,MATCH(O484+2000,Raw!AA:AA,0))))</f>
        <v/>
      </c>
      <c r="O484" s="11" t="str">
        <f>(IFERROR(IF(LARGE(Raw!AA:AA,A484+COUNTIF(Raw!C:C,"H")+COUNTIF(Raw!C:C,"S"))-2000&gt;0,LARGE(Raw!AA:AA,A484+COUNTIF(Raw!C:C,"H")+COUNTIF(Raw!C:C,"S"))-2000,""),""))</f>
        <v/>
      </c>
    </row>
    <row r="485" spans="1:15" x14ac:dyDescent="0.3">
      <c r="A485" s="52">
        <v>482</v>
      </c>
      <c r="B485" s="3" t="str">
        <f t="shared" si="23"/>
        <v/>
      </c>
      <c r="C485" s="52" t="str">
        <f>IF(E485="","",(INDEX(Raw!D:D,MATCH(E485+6000,Raw!AA:AA,0))))</f>
        <v/>
      </c>
      <c r="D485" s="52" t="str">
        <f>IF(E485="","",(INDEX(Raw!A:A,MATCH(E485+6000,Raw!AA:AA,0))))</f>
        <v/>
      </c>
      <c r="E485" s="11" t="str">
        <f>(IFERROR(IF(LARGE(Raw!AA:AA,A485)-6000&gt;0,LARGE(Raw!AA:AA,A485)-6000,""),""))</f>
        <v/>
      </c>
      <c r="G485" s="3" t="str">
        <f t="shared" si="21"/>
        <v/>
      </c>
      <c r="H485" s="52" t="str">
        <f>IF(J485="","",(INDEX(Raw!D:D,MATCH(J485+4000,Raw!AA:AA,0))))</f>
        <v/>
      </c>
      <c r="I485" s="52" t="str">
        <f>IF(J485="","",(INDEX(Raw!A:A,MATCH(J485+4000,Raw!AA:AA,0))))</f>
        <v/>
      </c>
      <c r="J485" s="11" t="str">
        <f>(IFERROR(IF(LARGE(Raw!AA:AA,A485+COUNTIF(Raw!C:C,"H"))-4000&gt;0,LARGE(Raw!AA:AA,A485+COUNTIF(Raw!C:C,"H"))-4000,""),""))</f>
        <v/>
      </c>
      <c r="L485" s="3" t="str">
        <f t="shared" si="22"/>
        <v/>
      </c>
      <c r="M485" s="52" t="str">
        <f>IF(O485="","",(INDEX(Raw!D:D,MATCH(O485+2000,Raw!AA:AA,0))))</f>
        <v/>
      </c>
      <c r="N485" s="52" t="str">
        <f>IF(O485="","",(INDEX(Raw!A:A,MATCH(O485+2000,Raw!AA:AA,0))))</f>
        <v/>
      </c>
      <c r="O485" s="11" t="str">
        <f>(IFERROR(IF(LARGE(Raw!AA:AA,A485+COUNTIF(Raw!C:C,"H")+COUNTIF(Raw!C:C,"S"))-2000&gt;0,LARGE(Raw!AA:AA,A485+COUNTIF(Raw!C:C,"H")+COUNTIF(Raw!C:C,"S"))-2000,""),""))</f>
        <v/>
      </c>
    </row>
    <row r="486" spans="1:15" x14ac:dyDescent="0.3">
      <c r="A486" s="52">
        <v>483</v>
      </c>
      <c r="B486" s="3" t="str">
        <f t="shared" si="23"/>
        <v/>
      </c>
      <c r="C486" s="52" t="str">
        <f>IF(E486="","",(INDEX(Raw!D:D,MATCH(E486+6000,Raw!AA:AA,0))))</f>
        <v/>
      </c>
      <c r="D486" s="52" t="str">
        <f>IF(E486="","",(INDEX(Raw!A:A,MATCH(E486+6000,Raw!AA:AA,0))))</f>
        <v/>
      </c>
      <c r="E486" s="11" t="str">
        <f>(IFERROR(IF(LARGE(Raw!AA:AA,A486)-6000&gt;0,LARGE(Raw!AA:AA,A486)-6000,""),""))</f>
        <v/>
      </c>
      <c r="G486" s="3" t="str">
        <f t="shared" si="21"/>
        <v/>
      </c>
      <c r="H486" s="52" t="str">
        <f>IF(J486="","",(INDEX(Raw!D:D,MATCH(J486+4000,Raw!AA:AA,0))))</f>
        <v/>
      </c>
      <c r="I486" s="52" t="str">
        <f>IF(J486="","",(INDEX(Raw!A:A,MATCH(J486+4000,Raw!AA:AA,0))))</f>
        <v/>
      </c>
      <c r="J486" s="11" t="str">
        <f>(IFERROR(IF(LARGE(Raw!AA:AA,A486+COUNTIF(Raw!C:C,"H"))-4000&gt;0,LARGE(Raw!AA:AA,A486+COUNTIF(Raw!C:C,"H"))-4000,""),""))</f>
        <v/>
      </c>
      <c r="L486" s="3" t="str">
        <f t="shared" si="22"/>
        <v/>
      </c>
      <c r="M486" s="52" t="str">
        <f>IF(O486="","",(INDEX(Raw!D:D,MATCH(O486+2000,Raw!AA:AA,0))))</f>
        <v/>
      </c>
      <c r="N486" s="52" t="str">
        <f>IF(O486="","",(INDEX(Raw!A:A,MATCH(O486+2000,Raw!AA:AA,0))))</f>
        <v/>
      </c>
      <c r="O486" s="11" t="str">
        <f>(IFERROR(IF(LARGE(Raw!AA:AA,A486+COUNTIF(Raw!C:C,"H")+COUNTIF(Raw!C:C,"S"))-2000&gt;0,LARGE(Raw!AA:AA,A486+COUNTIF(Raw!C:C,"H")+COUNTIF(Raw!C:C,"S"))-2000,""),""))</f>
        <v/>
      </c>
    </row>
    <row r="487" spans="1:15" x14ac:dyDescent="0.3">
      <c r="A487" s="52">
        <v>484</v>
      </c>
      <c r="B487" s="3" t="str">
        <f t="shared" si="23"/>
        <v/>
      </c>
      <c r="C487" s="52" t="str">
        <f>IF(E487="","",(INDEX(Raw!D:D,MATCH(E487+6000,Raw!AA:AA,0))))</f>
        <v/>
      </c>
      <c r="D487" s="52" t="str">
        <f>IF(E487="","",(INDEX(Raw!A:A,MATCH(E487+6000,Raw!AA:AA,0))))</f>
        <v/>
      </c>
      <c r="E487" s="11" t="str">
        <f>(IFERROR(IF(LARGE(Raw!AA:AA,A487)-6000&gt;0,LARGE(Raw!AA:AA,A487)-6000,""),""))</f>
        <v/>
      </c>
      <c r="G487" s="3" t="str">
        <f t="shared" si="21"/>
        <v/>
      </c>
      <c r="H487" s="52" t="str">
        <f>IF(J487="","",(INDEX(Raw!D:D,MATCH(J487+4000,Raw!AA:AA,0))))</f>
        <v/>
      </c>
      <c r="I487" s="52" t="str">
        <f>IF(J487="","",(INDEX(Raw!A:A,MATCH(J487+4000,Raw!AA:AA,0))))</f>
        <v/>
      </c>
      <c r="J487" s="11" t="str">
        <f>(IFERROR(IF(LARGE(Raw!AA:AA,A487+COUNTIF(Raw!C:C,"H"))-4000&gt;0,LARGE(Raw!AA:AA,A487+COUNTIF(Raw!C:C,"H"))-4000,""),""))</f>
        <v/>
      </c>
      <c r="L487" s="3" t="str">
        <f t="shared" si="22"/>
        <v/>
      </c>
      <c r="M487" s="52" t="str">
        <f>IF(O487="","",(INDEX(Raw!D:D,MATCH(O487+2000,Raw!AA:AA,0))))</f>
        <v/>
      </c>
      <c r="N487" s="52" t="str">
        <f>IF(O487="","",(INDEX(Raw!A:A,MATCH(O487+2000,Raw!AA:AA,0))))</f>
        <v/>
      </c>
      <c r="O487" s="11" t="str">
        <f>(IFERROR(IF(LARGE(Raw!AA:AA,A487+COUNTIF(Raw!C:C,"H")+COUNTIF(Raw!C:C,"S"))-2000&gt;0,LARGE(Raw!AA:AA,A487+COUNTIF(Raw!C:C,"H")+COUNTIF(Raw!C:C,"S"))-2000,""),""))</f>
        <v/>
      </c>
    </row>
    <row r="488" spans="1:15" x14ac:dyDescent="0.3">
      <c r="A488" s="52">
        <v>485</v>
      </c>
      <c r="B488" s="3" t="str">
        <f t="shared" si="23"/>
        <v/>
      </c>
      <c r="C488" s="52" t="str">
        <f>IF(E488="","",(INDEX(Raw!D:D,MATCH(E488+6000,Raw!AA:AA,0))))</f>
        <v/>
      </c>
      <c r="D488" s="52" t="str">
        <f>IF(E488="","",(INDEX(Raw!A:A,MATCH(E488+6000,Raw!AA:AA,0))))</f>
        <v/>
      </c>
      <c r="E488" s="11" t="str">
        <f>(IFERROR(IF(LARGE(Raw!AA:AA,A488)-6000&gt;0,LARGE(Raw!AA:AA,A488)-6000,""),""))</f>
        <v/>
      </c>
      <c r="G488" s="3" t="str">
        <f t="shared" si="21"/>
        <v/>
      </c>
      <c r="H488" s="52" t="str">
        <f>IF(J488="","",(INDEX(Raw!D:D,MATCH(J488+4000,Raw!AA:AA,0))))</f>
        <v/>
      </c>
      <c r="I488" s="52" t="str">
        <f>IF(J488="","",(INDEX(Raw!A:A,MATCH(J488+4000,Raw!AA:AA,0))))</f>
        <v/>
      </c>
      <c r="J488" s="11" t="str">
        <f>(IFERROR(IF(LARGE(Raw!AA:AA,A488+COUNTIF(Raw!C:C,"H"))-4000&gt;0,LARGE(Raw!AA:AA,A488+COUNTIF(Raw!C:C,"H"))-4000,""),""))</f>
        <v/>
      </c>
      <c r="L488" s="3" t="str">
        <f t="shared" si="22"/>
        <v/>
      </c>
      <c r="M488" s="52" t="str">
        <f>IF(O488="","",(INDEX(Raw!D:D,MATCH(O488+2000,Raw!AA:AA,0))))</f>
        <v/>
      </c>
      <c r="N488" s="52" t="str">
        <f>IF(O488="","",(INDEX(Raw!A:A,MATCH(O488+2000,Raw!AA:AA,0))))</f>
        <v/>
      </c>
      <c r="O488" s="11" t="str">
        <f>(IFERROR(IF(LARGE(Raw!AA:AA,A488+COUNTIF(Raw!C:C,"H")+COUNTIF(Raw!C:C,"S"))-2000&gt;0,LARGE(Raw!AA:AA,A488+COUNTIF(Raw!C:C,"H")+COUNTIF(Raw!C:C,"S"))-2000,""),""))</f>
        <v/>
      </c>
    </row>
    <row r="489" spans="1:15" x14ac:dyDescent="0.3">
      <c r="A489" s="52">
        <v>486</v>
      </c>
      <c r="B489" s="3" t="str">
        <f t="shared" si="23"/>
        <v/>
      </c>
      <c r="C489" s="52" t="str">
        <f>IF(E489="","",(INDEX(Raw!D:D,MATCH(E489+6000,Raw!AA:AA,0))))</f>
        <v/>
      </c>
      <c r="D489" s="52" t="str">
        <f>IF(E489="","",(INDEX(Raw!A:A,MATCH(E489+6000,Raw!AA:AA,0))))</f>
        <v/>
      </c>
      <c r="E489" s="11" t="str">
        <f>(IFERROR(IF(LARGE(Raw!AA:AA,A489)-6000&gt;0,LARGE(Raw!AA:AA,A489)-6000,""),""))</f>
        <v/>
      </c>
      <c r="G489" s="3" t="str">
        <f t="shared" si="21"/>
        <v/>
      </c>
      <c r="H489" s="52" t="str">
        <f>IF(J489="","",(INDEX(Raw!D:D,MATCH(J489+4000,Raw!AA:AA,0))))</f>
        <v/>
      </c>
      <c r="I489" s="52" t="str">
        <f>IF(J489="","",(INDEX(Raw!A:A,MATCH(J489+4000,Raw!AA:AA,0))))</f>
        <v/>
      </c>
      <c r="J489" s="11" t="str">
        <f>(IFERROR(IF(LARGE(Raw!AA:AA,A489+COUNTIF(Raw!C:C,"H"))-4000&gt;0,LARGE(Raw!AA:AA,A489+COUNTIF(Raw!C:C,"H"))-4000,""),""))</f>
        <v/>
      </c>
      <c r="L489" s="3" t="str">
        <f t="shared" si="22"/>
        <v/>
      </c>
      <c r="M489" s="52" t="str">
        <f>IF(O489="","",(INDEX(Raw!D:D,MATCH(O489+2000,Raw!AA:AA,0))))</f>
        <v/>
      </c>
      <c r="N489" s="52" t="str">
        <f>IF(O489="","",(INDEX(Raw!A:A,MATCH(O489+2000,Raw!AA:AA,0))))</f>
        <v/>
      </c>
      <c r="O489" s="11" t="str">
        <f>(IFERROR(IF(LARGE(Raw!AA:AA,A489+COUNTIF(Raw!C:C,"H")+COUNTIF(Raw!C:C,"S"))-2000&gt;0,LARGE(Raw!AA:AA,A489+COUNTIF(Raw!C:C,"H")+COUNTIF(Raw!C:C,"S"))-2000,""),""))</f>
        <v/>
      </c>
    </row>
    <row r="490" spans="1:15" x14ac:dyDescent="0.3">
      <c r="A490" s="52">
        <v>487</v>
      </c>
      <c r="B490" s="3" t="str">
        <f t="shared" si="23"/>
        <v/>
      </c>
      <c r="C490" s="52" t="str">
        <f>IF(E490="","",(INDEX(Raw!D:D,MATCH(E490+6000,Raw!AA:AA,0))))</f>
        <v/>
      </c>
      <c r="D490" s="52" t="str">
        <f>IF(E490="","",(INDEX(Raw!A:A,MATCH(E490+6000,Raw!AA:AA,0))))</f>
        <v/>
      </c>
      <c r="E490" s="11" t="str">
        <f>(IFERROR(IF(LARGE(Raw!AA:AA,A490)-6000&gt;0,LARGE(Raw!AA:AA,A490)-6000,""),""))</f>
        <v/>
      </c>
      <c r="G490" s="3" t="str">
        <f t="shared" si="21"/>
        <v/>
      </c>
      <c r="H490" s="52" t="str">
        <f>IF(J490="","",(INDEX(Raw!D:D,MATCH(J490+4000,Raw!AA:AA,0))))</f>
        <v/>
      </c>
      <c r="I490" s="52" t="str">
        <f>IF(J490="","",(INDEX(Raw!A:A,MATCH(J490+4000,Raw!AA:AA,0))))</f>
        <v/>
      </c>
      <c r="J490" s="11" t="str">
        <f>(IFERROR(IF(LARGE(Raw!AA:AA,A490+COUNTIF(Raw!C:C,"H"))-4000&gt;0,LARGE(Raw!AA:AA,A490+COUNTIF(Raw!C:C,"H"))-4000,""),""))</f>
        <v/>
      </c>
      <c r="L490" s="3" t="str">
        <f t="shared" si="22"/>
        <v/>
      </c>
      <c r="M490" s="52" t="str">
        <f>IF(O490="","",(INDEX(Raw!D:D,MATCH(O490+2000,Raw!AA:AA,0))))</f>
        <v/>
      </c>
      <c r="N490" s="52" t="str">
        <f>IF(O490="","",(INDEX(Raw!A:A,MATCH(O490+2000,Raw!AA:AA,0))))</f>
        <v/>
      </c>
      <c r="O490" s="11" t="str">
        <f>(IFERROR(IF(LARGE(Raw!AA:AA,A490+COUNTIF(Raw!C:C,"H")+COUNTIF(Raw!C:C,"S"))-2000&gt;0,LARGE(Raw!AA:AA,A490+COUNTIF(Raw!C:C,"H")+COUNTIF(Raw!C:C,"S"))-2000,""),""))</f>
        <v/>
      </c>
    </row>
    <row r="491" spans="1:15" x14ac:dyDescent="0.3">
      <c r="A491" s="52">
        <v>488</v>
      </c>
      <c r="B491" s="3" t="str">
        <f t="shared" si="23"/>
        <v/>
      </c>
      <c r="C491" s="52" t="str">
        <f>IF(E491="","",(INDEX(Raw!D:D,MATCH(E491+6000,Raw!AA:AA,0))))</f>
        <v/>
      </c>
      <c r="D491" s="52" t="str">
        <f>IF(E491="","",(INDEX(Raw!A:A,MATCH(E491+6000,Raw!AA:AA,0))))</f>
        <v/>
      </c>
      <c r="E491" s="11" t="str">
        <f>(IFERROR(IF(LARGE(Raw!AA:AA,A491)-6000&gt;0,LARGE(Raw!AA:AA,A491)-6000,""),""))</f>
        <v/>
      </c>
      <c r="G491" s="3" t="str">
        <f t="shared" si="21"/>
        <v/>
      </c>
      <c r="H491" s="52" t="str">
        <f>IF(J491="","",(INDEX(Raw!D:D,MATCH(J491+4000,Raw!AA:AA,0))))</f>
        <v/>
      </c>
      <c r="I491" s="52" t="str">
        <f>IF(J491="","",(INDEX(Raw!A:A,MATCH(J491+4000,Raw!AA:AA,0))))</f>
        <v/>
      </c>
      <c r="J491" s="11" t="str">
        <f>(IFERROR(IF(LARGE(Raw!AA:AA,A491+COUNTIF(Raw!C:C,"H"))-4000&gt;0,LARGE(Raw!AA:AA,A491+COUNTIF(Raw!C:C,"H"))-4000,""),""))</f>
        <v/>
      </c>
      <c r="L491" s="3" t="str">
        <f t="shared" si="22"/>
        <v/>
      </c>
      <c r="M491" s="52" t="str">
        <f>IF(O491="","",(INDEX(Raw!D:D,MATCH(O491+2000,Raw!AA:AA,0))))</f>
        <v/>
      </c>
      <c r="N491" s="52" t="str">
        <f>IF(O491="","",(INDEX(Raw!A:A,MATCH(O491+2000,Raw!AA:AA,0))))</f>
        <v/>
      </c>
      <c r="O491" s="11" t="str">
        <f>(IFERROR(IF(LARGE(Raw!AA:AA,A491+COUNTIF(Raw!C:C,"H")+COUNTIF(Raw!C:C,"S"))-2000&gt;0,LARGE(Raw!AA:AA,A491+COUNTIF(Raw!C:C,"H")+COUNTIF(Raw!C:C,"S"))-2000,""),""))</f>
        <v/>
      </c>
    </row>
    <row r="492" spans="1:15" x14ac:dyDescent="0.3">
      <c r="A492" s="52">
        <v>489</v>
      </c>
      <c r="B492" s="3" t="str">
        <f t="shared" si="23"/>
        <v/>
      </c>
      <c r="C492" s="52" t="str">
        <f>IF(E492="","",(INDEX(Raw!D:D,MATCH(E492+6000,Raw!AA:AA,0))))</f>
        <v/>
      </c>
      <c r="D492" s="52" t="str">
        <f>IF(E492="","",(INDEX(Raw!A:A,MATCH(E492+6000,Raw!AA:AA,0))))</f>
        <v/>
      </c>
      <c r="E492" s="11" t="str">
        <f>(IFERROR(IF(LARGE(Raw!AA:AA,A492)-6000&gt;0,LARGE(Raw!AA:AA,A492)-6000,""),""))</f>
        <v/>
      </c>
      <c r="G492" s="3" t="str">
        <f t="shared" si="21"/>
        <v/>
      </c>
      <c r="H492" s="52" t="str">
        <f>IF(J492="","",(INDEX(Raw!D:D,MATCH(J492+4000,Raw!AA:AA,0))))</f>
        <v/>
      </c>
      <c r="I492" s="52" t="str">
        <f>IF(J492="","",(INDEX(Raw!A:A,MATCH(J492+4000,Raw!AA:AA,0))))</f>
        <v/>
      </c>
      <c r="J492" s="11" t="str">
        <f>(IFERROR(IF(LARGE(Raw!AA:AA,A492+COUNTIF(Raw!C:C,"H"))-4000&gt;0,LARGE(Raw!AA:AA,A492+COUNTIF(Raw!C:C,"H"))-4000,""),""))</f>
        <v/>
      </c>
      <c r="L492" s="3" t="str">
        <f t="shared" si="22"/>
        <v/>
      </c>
      <c r="M492" s="52" t="str">
        <f>IF(O492="","",(INDEX(Raw!D:D,MATCH(O492+2000,Raw!AA:AA,0))))</f>
        <v/>
      </c>
      <c r="N492" s="52" t="str">
        <f>IF(O492="","",(INDEX(Raw!A:A,MATCH(O492+2000,Raw!AA:AA,0))))</f>
        <v/>
      </c>
      <c r="O492" s="11" t="str">
        <f>(IFERROR(IF(LARGE(Raw!AA:AA,A492+COUNTIF(Raw!C:C,"H")+COUNTIF(Raw!C:C,"S"))-2000&gt;0,LARGE(Raw!AA:AA,A492+COUNTIF(Raw!C:C,"H")+COUNTIF(Raw!C:C,"S"))-2000,""),""))</f>
        <v/>
      </c>
    </row>
    <row r="493" spans="1:15" x14ac:dyDescent="0.3">
      <c r="A493" s="52">
        <v>490</v>
      </c>
      <c r="B493" s="3" t="str">
        <f t="shared" si="23"/>
        <v/>
      </c>
      <c r="C493" s="52" t="str">
        <f>IF(E493="","",(INDEX(Raw!D:D,MATCH(E493+6000,Raw!AA:AA,0))))</f>
        <v/>
      </c>
      <c r="D493" s="52" t="str">
        <f>IF(E493="","",(INDEX(Raw!A:A,MATCH(E493+6000,Raw!AA:AA,0))))</f>
        <v/>
      </c>
      <c r="E493" s="11" t="str">
        <f>(IFERROR(IF(LARGE(Raw!AA:AA,A493)-6000&gt;0,LARGE(Raw!AA:AA,A493)-6000,""),""))</f>
        <v/>
      </c>
      <c r="G493" s="3" t="str">
        <f t="shared" si="21"/>
        <v/>
      </c>
      <c r="H493" s="52" t="str">
        <f>IF(J493="","",(INDEX(Raw!D:D,MATCH(J493+4000,Raw!AA:AA,0))))</f>
        <v/>
      </c>
      <c r="I493" s="52" t="str">
        <f>IF(J493="","",(INDEX(Raw!A:A,MATCH(J493+4000,Raw!AA:AA,0))))</f>
        <v/>
      </c>
      <c r="J493" s="11" t="str">
        <f>(IFERROR(IF(LARGE(Raw!AA:AA,A493+COUNTIF(Raw!C:C,"H"))-4000&gt;0,LARGE(Raw!AA:AA,A493+COUNTIF(Raw!C:C,"H"))-4000,""),""))</f>
        <v/>
      </c>
      <c r="L493" s="3" t="str">
        <f t="shared" si="22"/>
        <v/>
      </c>
      <c r="M493" s="52" t="str">
        <f>IF(O493="","",(INDEX(Raw!D:D,MATCH(O493+2000,Raw!AA:AA,0))))</f>
        <v/>
      </c>
      <c r="N493" s="52" t="str">
        <f>IF(O493="","",(INDEX(Raw!A:A,MATCH(O493+2000,Raw!AA:AA,0))))</f>
        <v/>
      </c>
      <c r="O493" s="11" t="str">
        <f>(IFERROR(IF(LARGE(Raw!AA:AA,A493+COUNTIF(Raw!C:C,"H")+COUNTIF(Raw!C:C,"S"))-2000&gt;0,LARGE(Raw!AA:AA,A493+COUNTIF(Raw!C:C,"H")+COUNTIF(Raw!C:C,"S"))-2000,""),""))</f>
        <v/>
      </c>
    </row>
    <row r="494" spans="1:15" x14ac:dyDescent="0.3">
      <c r="A494" s="52">
        <v>491</v>
      </c>
      <c r="B494" s="3" t="str">
        <f t="shared" si="23"/>
        <v/>
      </c>
      <c r="C494" s="52" t="str">
        <f>IF(E494="","",(INDEX(Raw!D:D,MATCH(E494+6000,Raw!AA:AA,0))))</f>
        <v/>
      </c>
      <c r="D494" s="52" t="str">
        <f>IF(E494="","",(INDEX(Raw!A:A,MATCH(E494+6000,Raw!AA:AA,0))))</f>
        <v/>
      </c>
      <c r="E494" s="11" t="str">
        <f>(IFERROR(IF(LARGE(Raw!AA:AA,A494)-6000&gt;0,LARGE(Raw!AA:AA,A494)-6000,""),""))</f>
        <v/>
      </c>
      <c r="G494" s="3" t="str">
        <f t="shared" si="21"/>
        <v/>
      </c>
      <c r="H494" s="52" t="str">
        <f>IF(J494="","",(INDEX(Raw!D:D,MATCH(J494+4000,Raw!AA:AA,0))))</f>
        <v/>
      </c>
      <c r="I494" s="52" t="str">
        <f>IF(J494="","",(INDEX(Raw!A:A,MATCH(J494+4000,Raw!AA:AA,0))))</f>
        <v/>
      </c>
      <c r="J494" s="11" t="str">
        <f>(IFERROR(IF(LARGE(Raw!AA:AA,A494+COUNTIF(Raw!C:C,"H"))-4000&gt;0,LARGE(Raw!AA:AA,A494+COUNTIF(Raw!C:C,"H"))-4000,""),""))</f>
        <v/>
      </c>
      <c r="L494" s="3" t="str">
        <f t="shared" si="22"/>
        <v/>
      </c>
      <c r="M494" s="52" t="str">
        <f>IF(O494="","",(INDEX(Raw!D:D,MATCH(O494+2000,Raw!AA:AA,0))))</f>
        <v/>
      </c>
      <c r="N494" s="52" t="str">
        <f>IF(O494="","",(INDEX(Raw!A:A,MATCH(O494+2000,Raw!AA:AA,0))))</f>
        <v/>
      </c>
      <c r="O494" s="11" t="str">
        <f>(IFERROR(IF(LARGE(Raw!AA:AA,A494+COUNTIF(Raw!C:C,"H")+COUNTIF(Raw!C:C,"S"))-2000&gt;0,LARGE(Raw!AA:AA,A494+COUNTIF(Raw!C:C,"H")+COUNTIF(Raw!C:C,"S"))-2000,""),""))</f>
        <v/>
      </c>
    </row>
    <row r="495" spans="1:15" x14ac:dyDescent="0.3">
      <c r="A495" s="52">
        <v>492</v>
      </c>
      <c r="B495" s="3" t="str">
        <f t="shared" si="23"/>
        <v/>
      </c>
      <c r="C495" s="52" t="str">
        <f>IF(E495="","",(INDEX(Raw!D:D,MATCH(E495+6000,Raw!AA:AA,0))))</f>
        <v/>
      </c>
      <c r="D495" s="52" t="str">
        <f>IF(E495="","",(INDEX(Raw!A:A,MATCH(E495+6000,Raw!AA:AA,0))))</f>
        <v/>
      </c>
      <c r="E495" s="11" t="str">
        <f>(IFERROR(IF(LARGE(Raw!AA:AA,A495)-6000&gt;0,LARGE(Raw!AA:AA,A495)-6000,""),""))</f>
        <v/>
      </c>
      <c r="G495" s="3" t="str">
        <f t="shared" si="21"/>
        <v/>
      </c>
      <c r="H495" s="52" t="str">
        <f>IF(J495="","",(INDEX(Raw!D:D,MATCH(J495+4000,Raw!AA:AA,0))))</f>
        <v/>
      </c>
      <c r="I495" s="52" t="str">
        <f>IF(J495="","",(INDEX(Raw!A:A,MATCH(J495+4000,Raw!AA:AA,0))))</f>
        <v/>
      </c>
      <c r="J495" s="11" t="str">
        <f>(IFERROR(IF(LARGE(Raw!AA:AA,A495+COUNTIF(Raw!C:C,"H"))-4000&gt;0,LARGE(Raw!AA:AA,A495+COUNTIF(Raw!C:C,"H"))-4000,""),""))</f>
        <v/>
      </c>
      <c r="L495" s="3" t="str">
        <f t="shared" si="22"/>
        <v/>
      </c>
      <c r="M495" s="52" t="str">
        <f>IF(O495="","",(INDEX(Raw!D:D,MATCH(O495+2000,Raw!AA:AA,0))))</f>
        <v/>
      </c>
      <c r="N495" s="52" t="str">
        <f>IF(O495="","",(INDEX(Raw!A:A,MATCH(O495+2000,Raw!AA:AA,0))))</f>
        <v/>
      </c>
      <c r="O495" s="11" t="str">
        <f>(IFERROR(IF(LARGE(Raw!AA:AA,A495+COUNTIF(Raw!C:C,"H")+COUNTIF(Raw!C:C,"S"))-2000&gt;0,LARGE(Raw!AA:AA,A495+COUNTIF(Raw!C:C,"H")+COUNTIF(Raw!C:C,"S"))-2000,""),""))</f>
        <v/>
      </c>
    </row>
    <row r="496" spans="1:15" x14ac:dyDescent="0.3">
      <c r="A496" s="52">
        <v>493</v>
      </c>
      <c r="B496" s="3" t="str">
        <f t="shared" si="23"/>
        <v/>
      </c>
      <c r="C496" s="52" t="str">
        <f>IF(E496="","",(INDEX(Raw!D:D,MATCH(E496+6000,Raw!AA:AA,0))))</f>
        <v/>
      </c>
      <c r="D496" s="52" t="str">
        <f>IF(E496="","",(INDEX(Raw!A:A,MATCH(E496+6000,Raw!AA:AA,0))))</f>
        <v/>
      </c>
      <c r="E496" s="11" t="str">
        <f>(IFERROR(IF(LARGE(Raw!AA:AA,A496)-6000&gt;0,LARGE(Raw!AA:AA,A496)-6000,""),""))</f>
        <v/>
      </c>
      <c r="G496" s="3" t="str">
        <f t="shared" si="21"/>
        <v/>
      </c>
      <c r="H496" s="52" t="str">
        <f>IF(J496="","",(INDEX(Raw!D:D,MATCH(J496+4000,Raw!AA:AA,0))))</f>
        <v/>
      </c>
      <c r="I496" s="52" t="str">
        <f>IF(J496="","",(INDEX(Raw!A:A,MATCH(J496+4000,Raw!AA:AA,0))))</f>
        <v/>
      </c>
      <c r="J496" s="11" t="str">
        <f>(IFERROR(IF(LARGE(Raw!AA:AA,A496+COUNTIF(Raw!C:C,"H"))-4000&gt;0,LARGE(Raw!AA:AA,A496+COUNTIF(Raw!C:C,"H"))-4000,""),""))</f>
        <v/>
      </c>
      <c r="L496" s="3" t="str">
        <f t="shared" si="22"/>
        <v/>
      </c>
      <c r="M496" s="52" t="str">
        <f>IF(O496="","",(INDEX(Raw!D:D,MATCH(O496+2000,Raw!AA:AA,0))))</f>
        <v/>
      </c>
      <c r="N496" s="52" t="str">
        <f>IF(O496="","",(INDEX(Raw!A:A,MATCH(O496+2000,Raw!AA:AA,0))))</f>
        <v/>
      </c>
      <c r="O496" s="11" t="str">
        <f>(IFERROR(IF(LARGE(Raw!AA:AA,A496+COUNTIF(Raw!C:C,"H")+COUNTIF(Raw!C:C,"S"))-2000&gt;0,LARGE(Raw!AA:AA,A496+COUNTIF(Raw!C:C,"H")+COUNTIF(Raw!C:C,"S"))-2000,""),""))</f>
        <v/>
      </c>
    </row>
    <row r="497" spans="1:15" x14ac:dyDescent="0.3">
      <c r="A497" s="52">
        <v>494</v>
      </c>
      <c r="B497" s="3" t="str">
        <f t="shared" si="23"/>
        <v/>
      </c>
      <c r="C497" s="52" t="str">
        <f>IF(E497="","",(INDEX(Raw!D:D,MATCH(E497+6000,Raw!AA:AA,0))))</f>
        <v/>
      </c>
      <c r="D497" s="52" t="str">
        <f>IF(E497="","",(INDEX(Raw!A:A,MATCH(E497+6000,Raw!AA:AA,0))))</f>
        <v/>
      </c>
      <c r="E497" s="11" t="str">
        <f>(IFERROR(IF(LARGE(Raw!AA:AA,A497)-6000&gt;0,LARGE(Raw!AA:AA,A497)-6000,""),""))</f>
        <v/>
      </c>
      <c r="G497" s="3" t="str">
        <f t="shared" si="21"/>
        <v/>
      </c>
      <c r="H497" s="52" t="str">
        <f>IF(J497="","",(INDEX(Raw!D:D,MATCH(J497+4000,Raw!AA:AA,0))))</f>
        <v/>
      </c>
      <c r="I497" s="52" t="str">
        <f>IF(J497="","",(INDEX(Raw!A:A,MATCH(J497+4000,Raw!AA:AA,0))))</f>
        <v/>
      </c>
      <c r="J497" s="11" t="str">
        <f>(IFERROR(IF(LARGE(Raw!AA:AA,A497+COUNTIF(Raw!C:C,"H"))-4000&gt;0,LARGE(Raw!AA:AA,A497+COUNTIF(Raw!C:C,"H"))-4000,""),""))</f>
        <v/>
      </c>
      <c r="L497" s="3" t="str">
        <f t="shared" si="22"/>
        <v/>
      </c>
      <c r="M497" s="52" t="str">
        <f>IF(O497="","",(INDEX(Raw!D:D,MATCH(O497+2000,Raw!AA:AA,0))))</f>
        <v/>
      </c>
      <c r="N497" s="52" t="str">
        <f>IF(O497="","",(INDEX(Raw!A:A,MATCH(O497+2000,Raw!AA:AA,0))))</f>
        <v/>
      </c>
      <c r="O497" s="11" t="str">
        <f>(IFERROR(IF(LARGE(Raw!AA:AA,A497+COUNTIF(Raw!C:C,"H")+COUNTIF(Raw!C:C,"S"))-2000&gt;0,LARGE(Raw!AA:AA,A497+COUNTIF(Raw!C:C,"H")+COUNTIF(Raw!C:C,"S"))-2000,""),""))</f>
        <v/>
      </c>
    </row>
    <row r="498" spans="1:15" x14ac:dyDescent="0.3">
      <c r="A498" s="52">
        <v>495</v>
      </c>
      <c r="B498" s="3" t="str">
        <f t="shared" si="23"/>
        <v/>
      </c>
      <c r="C498" s="52" t="str">
        <f>IF(E498="","",(INDEX(Raw!D:D,MATCH(E498+6000,Raw!AA:AA,0))))</f>
        <v/>
      </c>
      <c r="D498" s="52" t="str">
        <f>IF(E498="","",(INDEX(Raw!A:A,MATCH(E498+6000,Raw!AA:AA,0))))</f>
        <v/>
      </c>
      <c r="E498" s="11" t="str">
        <f>(IFERROR(IF(LARGE(Raw!AA:AA,A498)-6000&gt;0,LARGE(Raw!AA:AA,A498)-6000,""),""))</f>
        <v/>
      </c>
      <c r="G498" s="3" t="str">
        <f t="shared" si="21"/>
        <v/>
      </c>
      <c r="H498" s="52" t="str">
        <f>IF(J498="","",(INDEX(Raw!D:D,MATCH(J498+4000,Raw!AA:AA,0))))</f>
        <v/>
      </c>
      <c r="I498" s="52" t="str">
        <f>IF(J498="","",(INDEX(Raw!A:A,MATCH(J498+4000,Raw!AA:AA,0))))</f>
        <v/>
      </c>
      <c r="J498" s="11" t="str">
        <f>(IFERROR(IF(LARGE(Raw!AA:AA,A498+COUNTIF(Raw!C:C,"H"))-4000&gt;0,LARGE(Raw!AA:AA,A498+COUNTIF(Raw!C:C,"H"))-4000,""),""))</f>
        <v/>
      </c>
      <c r="L498" s="3" t="str">
        <f t="shared" si="22"/>
        <v/>
      </c>
      <c r="M498" s="52" t="str">
        <f>IF(O498="","",(INDEX(Raw!D:D,MATCH(O498+2000,Raw!AA:AA,0))))</f>
        <v/>
      </c>
      <c r="N498" s="52" t="str">
        <f>IF(O498="","",(INDEX(Raw!A:A,MATCH(O498+2000,Raw!AA:AA,0))))</f>
        <v/>
      </c>
      <c r="O498" s="11" t="str">
        <f>(IFERROR(IF(LARGE(Raw!AA:AA,A498+COUNTIF(Raw!C:C,"H")+COUNTIF(Raw!C:C,"S"))-2000&gt;0,LARGE(Raw!AA:AA,A498+COUNTIF(Raw!C:C,"H")+COUNTIF(Raw!C:C,"S"))-2000,""),""))</f>
        <v/>
      </c>
    </row>
    <row r="499" spans="1:15" x14ac:dyDescent="0.3">
      <c r="A499" s="52">
        <v>496</v>
      </c>
      <c r="B499" s="3" t="str">
        <f t="shared" si="23"/>
        <v/>
      </c>
      <c r="C499" s="52" t="str">
        <f>IF(E499="","",(INDEX(Raw!D:D,MATCH(E499+6000,Raw!AA:AA,0))))</f>
        <v/>
      </c>
      <c r="D499" s="52" t="str">
        <f>IF(E499="","",(INDEX(Raw!A:A,MATCH(E499+6000,Raw!AA:AA,0))))</f>
        <v/>
      </c>
      <c r="E499" s="11" t="str">
        <f>(IFERROR(IF(LARGE(Raw!AA:AA,A499)-6000&gt;0,LARGE(Raw!AA:AA,A499)-6000,""),""))</f>
        <v/>
      </c>
      <c r="G499" s="3" t="str">
        <f t="shared" si="21"/>
        <v/>
      </c>
      <c r="H499" s="52" t="str">
        <f>IF(J499="","",(INDEX(Raw!D:D,MATCH(J499+4000,Raw!AA:AA,0))))</f>
        <v/>
      </c>
      <c r="I499" s="52" t="str">
        <f>IF(J499="","",(INDEX(Raw!A:A,MATCH(J499+4000,Raw!AA:AA,0))))</f>
        <v/>
      </c>
      <c r="J499" s="11" t="str">
        <f>(IFERROR(IF(LARGE(Raw!AA:AA,A499+COUNTIF(Raw!C:C,"H"))-4000&gt;0,LARGE(Raw!AA:AA,A499+COUNTIF(Raw!C:C,"H"))-4000,""),""))</f>
        <v/>
      </c>
      <c r="L499" s="3" t="str">
        <f t="shared" si="22"/>
        <v/>
      </c>
      <c r="M499" s="52" t="str">
        <f>IF(O499="","",(INDEX(Raw!D:D,MATCH(O499+2000,Raw!AA:AA,0))))</f>
        <v/>
      </c>
      <c r="N499" s="52" t="str">
        <f>IF(O499="","",(INDEX(Raw!A:A,MATCH(O499+2000,Raw!AA:AA,0))))</f>
        <v/>
      </c>
      <c r="O499" s="11" t="str">
        <f>(IFERROR(IF(LARGE(Raw!AA:AA,A499+COUNTIF(Raw!C:C,"H")+COUNTIF(Raw!C:C,"S"))-2000&gt;0,LARGE(Raw!AA:AA,A499+COUNTIF(Raw!C:C,"H")+COUNTIF(Raw!C:C,"S"))-2000,""),""))</f>
        <v/>
      </c>
    </row>
    <row r="500" spans="1:15" x14ac:dyDescent="0.3">
      <c r="A500" s="52">
        <v>497</v>
      </c>
      <c r="B500" s="3" t="str">
        <f t="shared" si="23"/>
        <v/>
      </c>
      <c r="C500" s="52" t="str">
        <f>IF(E500="","",(INDEX(Raw!D:D,MATCH(E500+6000,Raw!AA:AA,0))))</f>
        <v/>
      </c>
      <c r="D500" s="52" t="str">
        <f>IF(E500="","",(INDEX(Raw!A:A,MATCH(E500+6000,Raw!AA:AA,0))))</f>
        <v/>
      </c>
      <c r="E500" s="11" t="str">
        <f>(IFERROR(IF(LARGE(Raw!AA:AA,A500)-6000&gt;0,LARGE(Raw!AA:AA,A500)-6000,""),""))</f>
        <v/>
      </c>
      <c r="G500" s="3" t="str">
        <f t="shared" si="21"/>
        <v/>
      </c>
      <c r="H500" s="52" t="str">
        <f>IF(J500="","",(INDEX(Raw!D:D,MATCH(J500+4000,Raw!AA:AA,0))))</f>
        <v/>
      </c>
      <c r="I500" s="52" t="str">
        <f>IF(J500="","",(INDEX(Raw!A:A,MATCH(J500+4000,Raw!AA:AA,0))))</f>
        <v/>
      </c>
      <c r="J500" s="11" t="str">
        <f>(IFERROR(IF(LARGE(Raw!AA:AA,A500+COUNTIF(Raw!C:C,"H"))-4000&gt;0,LARGE(Raw!AA:AA,A500+COUNTIF(Raw!C:C,"H"))-4000,""),""))</f>
        <v/>
      </c>
      <c r="L500" s="3" t="str">
        <f t="shared" si="22"/>
        <v/>
      </c>
      <c r="M500" s="52" t="str">
        <f>IF(O500="","",(INDEX(Raw!D:D,MATCH(O500+2000,Raw!AA:AA,0))))</f>
        <v/>
      </c>
      <c r="N500" s="52" t="str">
        <f>IF(O500="","",(INDEX(Raw!A:A,MATCH(O500+2000,Raw!AA:AA,0))))</f>
        <v/>
      </c>
      <c r="O500" s="11" t="str">
        <f>(IFERROR(IF(LARGE(Raw!AA:AA,A500+COUNTIF(Raw!C:C,"H")+COUNTIF(Raw!C:C,"S"))-2000&gt;0,LARGE(Raw!AA:AA,A500+COUNTIF(Raw!C:C,"H")+COUNTIF(Raw!C:C,"S"))-2000,""),""))</f>
        <v/>
      </c>
    </row>
  </sheetData>
  <mergeCells count="4">
    <mergeCell ref="B1:O1"/>
    <mergeCell ref="B2:D2"/>
    <mergeCell ref="G2:J2"/>
    <mergeCell ref="L2:O2"/>
  </mergeCells>
  <printOptions gridLines="1"/>
  <pageMargins left="0.3" right="0.3" top="0.75" bottom="0.7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Raw</vt:lpstr>
      <vt:lpstr>Math</vt:lpstr>
      <vt:lpstr>Music</vt:lpstr>
      <vt:lpstr>Econ</vt:lpstr>
      <vt:lpstr>Sci</vt:lpstr>
      <vt:lpstr>Lit</vt:lpstr>
      <vt:lpstr>Art</vt:lpstr>
      <vt:lpstr>SS</vt:lpstr>
      <vt:lpstr>Essay</vt:lpstr>
      <vt:lpstr>Speech</vt:lpstr>
      <vt:lpstr>Intview</vt:lpstr>
      <vt:lpstr>Objs</vt:lpstr>
      <vt:lpstr>Subs</vt:lpstr>
      <vt:lpstr>Ind. O.</vt:lpstr>
      <vt:lpstr>Team O.</vt:lpstr>
      <vt:lpstr>Top Scorers</vt:lpstr>
      <vt:lpstr>Team RBS</vt:lpstr>
      <vt:lpstr>LAUSD RBS</vt:lpstr>
    </vt:vector>
  </TitlesOfParts>
  <Company>Irving ISD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gthomson</dc:creator>
  <cp:lastModifiedBy>Garza, Sebastian</cp:lastModifiedBy>
  <cp:lastPrinted>2017-11-13T04:58:38Z</cp:lastPrinted>
  <dcterms:created xsi:type="dcterms:W3CDTF">2010-10-10T05:24:41Z</dcterms:created>
  <dcterms:modified xsi:type="dcterms:W3CDTF">2019-02-04T04:46:21Z</dcterms:modified>
</cp:coreProperties>
</file>